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DB0ABC70-9450-463A-B918-C1105BCB42AD}" xr6:coauthVersionLast="47" xr6:coauthVersionMax="47" xr10:uidLastSave="{00000000-0000-0000-0000-000000000000}"/>
  <workbookProtection workbookAlgorithmName="SHA-512" workbookHashValue="HbKIHXFdlNu/tpbdm4ecFmBT2LYm0kO9yWD4qnTVaIyB6eJWJt88UjDicxkScMVihYMzGvQx0X6m4QFyGZ6GGg==" workbookSaltValue="XrkpWAguF9W8lQHAQSZ3Ig==" workbookSpinCount="100000" lockStructure="1"/>
  <bookViews>
    <workbookView xWindow="28680" yWindow="-120" windowWidth="51840" windowHeight="21120" xr2:uid="{E4C24D97-2274-415E-B070-63A6BAD89A03}"/>
  </bookViews>
  <sheets>
    <sheet name="Beschreibung" sheetId="24" r:id="rId1"/>
    <sheet name="Ersparnisberechnung Sommertarif" sheetId="1" r:id="rId2"/>
    <sheet name="PLZ-Liste" sheetId="3" state="hidden" r:id="rId3"/>
    <sheet name="NB" sheetId="9" state="hidden" r:id="rId4"/>
    <sheet name="SLP" sheetId="17" state="hidden" r:id="rId5"/>
  </sheets>
  <definedNames>
    <definedName name="_xlnm._FilterDatabase" localSheetId="2" hidden="1">'PLZ-Liste'!$A$1:$M$2790</definedName>
    <definedName name="_xlnm._FilterDatabase" localSheetId="4" hidden="1">SLP!$A$1:$C$1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16" i="1"/>
  <c r="O4" i="1"/>
  <c r="K4" i="1" s="1"/>
  <c r="L4" i="1"/>
  <c r="D4" i="1"/>
  <c r="C4" i="1"/>
  <c r="B9" i="9" a="1"/>
  <c r="B9" i="9" s="1"/>
  <c r="A9" i="9" s="1"/>
  <c r="P4" i="1" l="1"/>
  <c r="M15" i="1" s="1"/>
  <c r="A13" i="9"/>
  <c r="A12" i="9"/>
  <c r="A11" i="9"/>
  <c r="A10" i="9"/>
  <c r="E22" i="1" l="1"/>
  <c r="C8" i="1" l="1"/>
  <c r="E32" i="1"/>
  <c r="E33" i="1"/>
  <c r="E34" i="1"/>
  <c r="E48" i="1"/>
  <c r="E49" i="1"/>
  <c r="E50" i="1"/>
  <c r="E64" i="1"/>
  <c r="E65" i="1"/>
  <c r="E66" i="1"/>
  <c r="E80" i="1"/>
  <c r="E81" i="1"/>
  <c r="E82" i="1"/>
  <c r="E96" i="1"/>
  <c r="E97" i="1"/>
  <c r="E98" i="1"/>
  <c r="E112" i="1"/>
  <c r="E113" i="1"/>
  <c r="E114" i="1"/>
  <c r="E128" i="1"/>
  <c r="E129" i="1"/>
  <c r="E130" i="1"/>
  <c r="E144" i="1"/>
  <c r="E145" i="1"/>
  <c r="E146" i="1"/>
  <c r="E160" i="1"/>
  <c r="E161" i="1"/>
  <c r="E162" i="1"/>
  <c r="E174" i="1"/>
  <c r="E176" i="1"/>
  <c r="E177" i="1"/>
  <c r="E178" i="1"/>
  <c r="E183" i="1"/>
  <c r="E190" i="1"/>
  <c r="E192" i="1"/>
  <c r="E193" i="1"/>
  <c r="E194" i="1"/>
  <c r="E199" i="1"/>
  <c r="E206" i="1"/>
  <c r="E208" i="1"/>
  <c r="E209" i="1"/>
  <c r="E210" i="1"/>
  <c r="E215" i="1"/>
  <c r="E222" i="1"/>
  <c r="E224" i="1"/>
  <c r="E225" i="1"/>
  <c r="E226" i="1"/>
  <c r="E231" i="1"/>
  <c r="E238" i="1"/>
  <c r="E240" i="1"/>
  <c r="E241" i="1"/>
  <c r="E242" i="1"/>
  <c r="E247" i="1"/>
  <c r="E254" i="1"/>
  <c r="E256" i="1"/>
  <c r="E257" i="1"/>
  <c r="E258" i="1"/>
  <c r="E263" i="1"/>
  <c r="E270" i="1"/>
  <c r="E272" i="1"/>
  <c r="E273" i="1"/>
  <c r="E274" i="1"/>
  <c r="E279" i="1"/>
  <c r="E286" i="1"/>
  <c r="E287" i="1"/>
  <c r="E288" i="1"/>
  <c r="E289" i="1"/>
  <c r="E290" i="1"/>
  <c r="E295" i="1"/>
  <c r="E302" i="1"/>
  <c r="E303" i="1"/>
  <c r="E304" i="1"/>
  <c r="E305" i="1"/>
  <c r="E306" i="1"/>
  <c r="E311" i="1"/>
  <c r="E318" i="1"/>
  <c r="E319" i="1"/>
  <c r="E320" i="1"/>
  <c r="E321" i="1"/>
  <c r="E322" i="1"/>
  <c r="E327" i="1"/>
  <c r="E334" i="1"/>
  <c r="E335" i="1"/>
  <c r="E336" i="1"/>
  <c r="E337" i="1"/>
  <c r="E338" i="1"/>
  <c r="E343" i="1"/>
  <c r="E350" i="1"/>
  <c r="E351" i="1"/>
  <c r="E352" i="1"/>
  <c r="E353" i="1"/>
  <c r="E354" i="1"/>
  <c r="E358" i="1"/>
  <c r="E359" i="1"/>
  <c r="E366" i="1"/>
  <c r="E367" i="1"/>
  <c r="E368" i="1"/>
  <c r="E369" i="1"/>
  <c r="E370" i="1"/>
  <c r="E374" i="1"/>
  <c r="E375" i="1"/>
  <c r="E382" i="1"/>
  <c r="E383" i="1"/>
  <c r="E384" i="1"/>
  <c r="E385" i="1"/>
  <c r="E386" i="1"/>
  <c r="E390" i="1"/>
  <c r="E391" i="1"/>
  <c r="E398" i="1"/>
  <c r="E399" i="1"/>
  <c r="E400" i="1"/>
  <c r="E401" i="1"/>
  <c r="E402" i="1"/>
  <c r="E406" i="1"/>
  <c r="E407" i="1"/>
  <c r="E414" i="1"/>
  <c r="E415" i="1"/>
  <c r="E416" i="1"/>
  <c r="E417" i="1"/>
  <c r="E418" i="1"/>
  <c r="E422" i="1"/>
  <c r="E423" i="1"/>
  <c r="E430" i="1"/>
  <c r="E431" i="1"/>
  <c r="E432" i="1"/>
  <c r="E433" i="1"/>
  <c r="E434" i="1"/>
  <c r="E438" i="1"/>
  <c r="E439" i="1"/>
  <c r="E446" i="1"/>
  <c r="E447" i="1"/>
  <c r="E448" i="1"/>
  <c r="E449" i="1"/>
  <c r="E450" i="1"/>
  <c r="E454" i="1"/>
  <c r="E455" i="1"/>
  <c r="E462" i="1"/>
  <c r="E463" i="1"/>
  <c r="E464" i="1"/>
  <c r="E465" i="1"/>
  <c r="E466" i="1"/>
  <c r="E470" i="1"/>
  <c r="E471" i="1"/>
  <c r="E478" i="1"/>
  <c r="E479" i="1"/>
  <c r="E480" i="1"/>
  <c r="E481" i="1"/>
  <c r="E482" i="1"/>
  <c r="E486" i="1"/>
  <c r="E487" i="1"/>
  <c r="E494" i="1"/>
  <c r="E495" i="1"/>
  <c r="E496" i="1"/>
  <c r="E497" i="1"/>
  <c r="E498" i="1"/>
  <c r="E502" i="1"/>
  <c r="E503" i="1"/>
  <c r="E510" i="1"/>
  <c r="E511" i="1"/>
  <c r="E512" i="1"/>
  <c r="E513" i="1"/>
  <c r="E514" i="1"/>
  <c r="E518" i="1"/>
  <c r="E519" i="1"/>
  <c r="E526" i="1"/>
  <c r="E527" i="1"/>
  <c r="E528" i="1"/>
  <c r="E529" i="1"/>
  <c r="E530" i="1"/>
  <c r="E534" i="1"/>
  <c r="E535" i="1"/>
  <c r="E538" i="1"/>
  <c r="E542" i="1"/>
  <c r="E543" i="1"/>
  <c r="E544" i="1"/>
  <c r="E545" i="1"/>
  <c r="E546" i="1"/>
  <c r="E550" i="1"/>
  <c r="E551" i="1"/>
  <c r="E554" i="1"/>
  <c r="E558" i="1"/>
  <c r="E559" i="1"/>
  <c r="E560" i="1"/>
  <c r="E561" i="1"/>
  <c r="E562" i="1"/>
  <c r="E566" i="1"/>
  <c r="E567" i="1"/>
  <c r="E570" i="1"/>
  <c r="E574" i="1"/>
  <c r="E575" i="1"/>
  <c r="E576" i="1"/>
  <c r="E577" i="1"/>
  <c r="E578" i="1"/>
  <c r="E582" i="1"/>
  <c r="E583" i="1"/>
  <c r="E586" i="1"/>
  <c r="E590" i="1"/>
  <c r="E591" i="1"/>
  <c r="E592" i="1"/>
  <c r="E593" i="1"/>
  <c r="E594" i="1"/>
  <c r="E598" i="1"/>
  <c r="E599" i="1"/>
  <c r="E602" i="1"/>
  <c r="E606" i="1"/>
  <c r="E607" i="1"/>
  <c r="E608" i="1"/>
  <c r="E609" i="1"/>
  <c r="E610" i="1"/>
  <c r="E614" i="1"/>
  <c r="E615" i="1"/>
  <c r="E618" i="1"/>
  <c r="E622" i="1"/>
  <c r="E623" i="1"/>
  <c r="E624" i="1"/>
  <c r="E625" i="1"/>
  <c r="E626" i="1"/>
  <c r="E630" i="1"/>
  <c r="E631" i="1"/>
  <c r="E634" i="1"/>
  <c r="E638" i="1"/>
  <c r="E639" i="1"/>
  <c r="E640" i="1"/>
  <c r="E641" i="1"/>
  <c r="E642" i="1"/>
  <c r="E646" i="1"/>
  <c r="E647" i="1"/>
  <c r="E650" i="1"/>
  <c r="E654" i="1"/>
  <c r="E655" i="1"/>
  <c r="E656" i="1"/>
  <c r="E657" i="1"/>
  <c r="E658" i="1"/>
  <c r="E662" i="1"/>
  <c r="E663" i="1"/>
  <c r="E666" i="1"/>
  <c r="E670" i="1"/>
  <c r="E671" i="1"/>
  <c r="E672" i="1"/>
  <c r="E673" i="1"/>
  <c r="E674" i="1"/>
  <c r="E678" i="1"/>
  <c r="E679" i="1"/>
  <c r="E682" i="1"/>
  <c r="E686" i="1"/>
  <c r="E687" i="1"/>
  <c r="E688" i="1"/>
  <c r="E689" i="1"/>
  <c r="E690" i="1"/>
  <c r="E694" i="1"/>
  <c r="E695" i="1"/>
  <c r="E698" i="1"/>
  <c r="E702" i="1"/>
  <c r="E703" i="1"/>
  <c r="E704" i="1"/>
  <c r="E705" i="1"/>
  <c r="E706" i="1"/>
  <c r="E710" i="1"/>
  <c r="E711" i="1"/>
  <c r="E714" i="1"/>
  <c r="E718" i="1"/>
  <c r="E719" i="1"/>
  <c r="E720" i="1"/>
  <c r="E721" i="1"/>
  <c r="E722" i="1"/>
  <c r="E726" i="1"/>
  <c r="E727" i="1"/>
  <c r="E730" i="1"/>
  <c r="E731" i="1"/>
  <c r="E734" i="1"/>
  <c r="E735" i="1"/>
  <c r="E736" i="1"/>
  <c r="E737" i="1"/>
  <c r="E738" i="1"/>
  <c r="E742" i="1"/>
  <c r="E743" i="1"/>
  <c r="E746" i="1"/>
  <c r="E747" i="1"/>
  <c r="E749" i="1"/>
  <c r="E750" i="1"/>
  <c r="E751" i="1"/>
  <c r="E752" i="1"/>
  <c r="E753" i="1"/>
  <c r="E754" i="1"/>
  <c r="E758" i="1"/>
  <c r="E759" i="1"/>
  <c r="E762" i="1"/>
  <c r="E763" i="1"/>
  <c r="E765" i="1"/>
  <c r="E766" i="1"/>
  <c r="E767" i="1"/>
  <c r="E768" i="1"/>
  <c r="E769" i="1"/>
  <c r="E770" i="1"/>
  <c r="E774" i="1"/>
  <c r="E775" i="1"/>
  <c r="E778" i="1"/>
  <c r="E779" i="1"/>
  <c r="E781" i="1"/>
  <c r="E782" i="1"/>
  <c r="E783" i="1"/>
  <c r="E784" i="1"/>
  <c r="E785" i="1"/>
  <c r="E786" i="1"/>
  <c r="E790" i="1"/>
  <c r="E791" i="1"/>
  <c r="E794" i="1"/>
  <c r="E795" i="1"/>
  <c r="E797" i="1"/>
  <c r="E798" i="1"/>
  <c r="E799" i="1"/>
  <c r="E800" i="1"/>
  <c r="E801" i="1"/>
  <c r="E802" i="1"/>
  <c r="E806" i="1"/>
  <c r="E807" i="1"/>
  <c r="E810" i="1"/>
  <c r="E811" i="1"/>
  <c r="E813" i="1"/>
  <c r="E814" i="1"/>
  <c r="E815" i="1"/>
  <c r="E816" i="1"/>
  <c r="E817" i="1"/>
  <c r="E818" i="1"/>
  <c r="E822" i="1"/>
  <c r="E823" i="1"/>
  <c r="E826" i="1"/>
  <c r="E827" i="1"/>
  <c r="E829" i="1"/>
  <c r="E830" i="1"/>
  <c r="E831" i="1"/>
  <c r="E832" i="1"/>
  <c r="E833" i="1"/>
  <c r="E834" i="1"/>
  <c r="E838" i="1"/>
  <c r="E839" i="1"/>
  <c r="E842" i="1"/>
  <c r="E843" i="1"/>
  <c r="E845" i="1"/>
  <c r="E846" i="1"/>
  <c r="E847" i="1"/>
  <c r="E848" i="1"/>
  <c r="E849" i="1"/>
  <c r="E850" i="1"/>
  <c r="E854" i="1"/>
  <c r="E855" i="1"/>
  <c r="E858" i="1"/>
  <c r="E859" i="1"/>
  <c r="E861" i="1"/>
  <c r="E862" i="1"/>
  <c r="E863" i="1"/>
  <c r="E864" i="1"/>
  <c r="E865" i="1"/>
  <c r="E866" i="1"/>
  <c r="E870" i="1"/>
  <c r="E871" i="1"/>
  <c r="E873" i="1"/>
  <c r="E874" i="1"/>
  <c r="E875" i="1"/>
  <c r="E876" i="1"/>
  <c r="E877" i="1"/>
  <c r="E878" i="1"/>
  <c r="E879" i="1"/>
  <c r="E880" i="1"/>
  <c r="E881" i="1"/>
  <c r="E882" i="1"/>
  <c r="E886" i="1"/>
  <c r="E887" i="1"/>
  <c r="E889" i="1"/>
  <c r="E890" i="1"/>
  <c r="E891" i="1"/>
  <c r="E892" i="1"/>
  <c r="E893" i="1"/>
  <c r="E894" i="1"/>
  <c r="E895" i="1"/>
  <c r="E896" i="1"/>
  <c r="E897" i="1"/>
  <c r="E898" i="1"/>
  <c r="E902" i="1"/>
  <c r="E903" i="1"/>
  <c r="E905" i="1"/>
  <c r="E906" i="1"/>
  <c r="E907" i="1"/>
  <c r="E908" i="1"/>
  <c r="E909" i="1"/>
  <c r="E910" i="1"/>
  <c r="E911" i="1"/>
  <c r="E912" i="1"/>
  <c r="E913" i="1"/>
  <c r="E914" i="1"/>
  <c r="E918" i="1"/>
  <c r="E919" i="1"/>
  <c r="E921" i="1"/>
  <c r="E922" i="1"/>
  <c r="E923" i="1"/>
  <c r="E924" i="1"/>
  <c r="E925" i="1"/>
  <c r="E926" i="1"/>
  <c r="E927" i="1"/>
  <c r="E928" i="1"/>
  <c r="E929" i="1"/>
  <c r="E930" i="1"/>
  <c r="E934" i="1"/>
  <c r="E935" i="1"/>
  <c r="E937" i="1"/>
  <c r="E938" i="1"/>
  <c r="E939" i="1"/>
  <c r="E940" i="1"/>
  <c r="E941" i="1"/>
  <c r="E942" i="1"/>
  <c r="E943" i="1"/>
  <c r="E944" i="1"/>
  <c r="E945" i="1"/>
  <c r="E946" i="1"/>
  <c r="E950" i="1"/>
  <c r="E951" i="1"/>
  <c r="E953" i="1"/>
  <c r="E954" i="1"/>
  <c r="E955" i="1"/>
  <c r="E956" i="1"/>
  <c r="E957" i="1"/>
  <c r="E958" i="1"/>
  <c r="E959" i="1"/>
  <c r="E960" i="1"/>
  <c r="E961" i="1"/>
  <c r="E962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E8340" i="1"/>
  <c r="E8341" i="1"/>
  <c r="E8342" i="1"/>
  <c r="E8343" i="1"/>
  <c r="E8344" i="1"/>
  <c r="E8345" i="1"/>
  <c r="E8346" i="1"/>
  <c r="E8347" i="1"/>
  <c r="E8348" i="1"/>
  <c r="E8349" i="1"/>
  <c r="E8350" i="1"/>
  <c r="E8351" i="1"/>
  <c r="E8352" i="1"/>
  <c r="E8353" i="1"/>
  <c r="E8354" i="1"/>
  <c r="E8355" i="1"/>
  <c r="E8356" i="1"/>
  <c r="E8357" i="1"/>
  <c r="E8358" i="1"/>
  <c r="E8359" i="1"/>
  <c r="E8360" i="1"/>
  <c r="E8361" i="1"/>
  <c r="E8362" i="1"/>
  <c r="E8363" i="1"/>
  <c r="E8364" i="1"/>
  <c r="E8365" i="1"/>
  <c r="E8366" i="1"/>
  <c r="E8367" i="1"/>
  <c r="E8368" i="1"/>
  <c r="E8369" i="1"/>
  <c r="E8370" i="1"/>
  <c r="E8371" i="1"/>
  <c r="E8372" i="1"/>
  <c r="E8373" i="1"/>
  <c r="E8374" i="1"/>
  <c r="E8375" i="1"/>
  <c r="E8376" i="1"/>
  <c r="E8377" i="1"/>
  <c r="E8378" i="1"/>
  <c r="E8379" i="1"/>
  <c r="E8380" i="1"/>
  <c r="E8381" i="1"/>
  <c r="E8382" i="1"/>
  <c r="E8383" i="1"/>
  <c r="E8384" i="1"/>
  <c r="E8385" i="1"/>
  <c r="E8386" i="1"/>
  <c r="E8387" i="1"/>
  <c r="E8388" i="1"/>
  <c r="E8389" i="1"/>
  <c r="E8390" i="1"/>
  <c r="E8391" i="1"/>
  <c r="E8392" i="1"/>
  <c r="E8393" i="1"/>
  <c r="E8394" i="1"/>
  <c r="E8395" i="1"/>
  <c r="E8396" i="1"/>
  <c r="E8397" i="1"/>
  <c r="E8398" i="1"/>
  <c r="E8399" i="1"/>
  <c r="E8400" i="1"/>
  <c r="E8401" i="1"/>
  <c r="E8402" i="1"/>
  <c r="E8403" i="1"/>
  <c r="E8404" i="1"/>
  <c r="E8405" i="1"/>
  <c r="E8406" i="1"/>
  <c r="E8407" i="1"/>
  <c r="E8408" i="1"/>
  <c r="E8409" i="1"/>
  <c r="E8410" i="1"/>
  <c r="E8411" i="1"/>
  <c r="E8412" i="1"/>
  <c r="E8413" i="1"/>
  <c r="E8414" i="1"/>
  <c r="E8415" i="1"/>
  <c r="E8416" i="1"/>
  <c r="E8417" i="1"/>
  <c r="E8418" i="1"/>
  <c r="E8419" i="1"/>
  <c r="E8420" i="1"/>
  <c r="E8421" i="1"/>
  <c r="E8422" i="1"/>
  <c r="E8423" i="1"/>
  <c r="E8424" i="1"/>
  <c r="E8425" i="1"/>
  <c r="E8426" i="1"/>
  <c r="E8427" i="1"/>
  <c r="E8428" i="1"/>
  <c r="E8429" i="1"/>
  <c r="E8430" i="1"/>
  <c r="E8431" i="1"/>
  <c r="E8432" i="1"/>
  <c r="E8433" i="1"/>
  <c r="E8434" i="1"/>
  <c r="E8435" i="1"/>
  <c r="E8436" i="1"/>
  <c r="E8437" i="1"/>
  <c r="E8438" i="1"/>
  <c r="E8439" i="1"/>
  <c r="E8440" i="1"/>
  <c r="E8441" i="1"/>
  <c r="E8442" i="1"/>
  <c r="E8443" i="1"/>
  <c r="E8444" i="1"/>
  <c r="E8445" i="1"/>
  <c r="E8446" i="1"/>
  <c r="E8447" i="1"/>
  <c r="E8448" i="1"/>
  <c r="E8449" i="1"/>
  <c r="E8450" i="1"/>
  <c r="E8451" i="1"/>
  <c r="E8452" i="1"/>
  <c r="E8453" i="1"/>
  <c r="E8454" i="1"/>
  <c r="E8455" i="1"/>
  <c r="E8456" i="1"/>
  <c r="E8457" i="1"/>
  <c r="E8458" i="1"/>
  <c r="E8459" i="1"/>
  <c r="E8460" i="1"/>
  <c r="E8461" i="1"/>
  <c r="E8462" i="1"/>
  <c r="E8463" i="1"/>
  <c r="E8464" i="1"/>
  <c r="E8465" i="1"/>
  <c r="E8466" i="1"/>
  <c r="E8467" i="1"/>
  <c r="E8468" i="1"/>
  <c r="E8469" i="1"/>
  <c r="E8470" i="1"/>
  <c r="E8471" i="1"/>
  <c r="E8472" i="1"/>
  <c r="E8473" i="1"/>
  <c r="E8474" i="1"/>
  <c r="E8475" i="1"/>
  <c r="E8476" i="1"/>
  <c r="E8477" i="1"/>
  <c r="E8478" i="1"/>
  <c r="E8479" i="1"/>
  <c r="E8480" i="1"/>
  <c r="E8481" i="1"/>
  <c r="E8482" i="1"/>
  <c r="E8483" i="1"/>
  <c r="E8484" i="1"/>
  <c r="E8485" i="1"/>
  <c r="E8486" i="1"/>
  <c r="E8487" i="1"/>
  <c r="E8488" i="1"/>
  <c r="E8489" i="1"/>
  <c r="E8490" i="1"/>
  <c r="E8491" i="1"/>
  <c r="E8492" i="1"/>
  <c r="E8493" i="1"/>
  <c r="E8494" i="1"/>
  <c r="E8495" i="1"/>
  <c r="E8496" i="1"/>
  <c r="E8497" i="1"/>
  <c r="E8498" i="1"/>
  <c r="E8499" i="1"/>
  <c r="E8500" i="1"/>
  <c r="E8501" i="1"/>
  <c r="E8502" i="1"/>
  <c r="E8503" i="1"/>
  <c r="E8504" i="1"/>
  <c r="E8505" i="1"/>
  <c r="E8506" i="1"/>
  <c r="E8507" i="1"/>
  <c r="E8508" i="1"/>
  <c r="E8509" i="1"/>
  <c r="E8510" i="1"/>
  <c r="E8511" i="1"/>
  <c r="E8512" i="1"/>
  <c r="E8513" i="1"/>
  <c r="E8514" i="1"/>
  <c r="E8515" i="1"/>
  <c r="E8516" i="1"/>
  <c r="E8517" i="1"/>
  <c r="E8518" i="1"/>
  <c r="E8519" i="1"/>
  <c r="E8520" i="1"/>
  <c r="E8521" i="1"/>
  <c r="E8522" i="1"/>
  <c r="E8523" i="1"/>
  <c r="E8524" i="1"/>
  <c r="E8525" i="1"/>
  <c r="E8526" i="1"/>
  <c r="E8527" i="1"/>
  <c r="E8528" i="1"/>
  <c r="E8529" i="1"/>
  <c r="E8530" i="1"/>
  <c r="E8531" i="1"/>
  <c r="E8532" i="1"/>
  <c r="E8533" i="1"/>
  <c r="E8534" i="1"/>
  <c r="E8535" i="1"/>
  <c r="E8536" i="1"/>
  <c r="E8537" i="1"/>
  <c r="E8538" i="1"/>
  <c r="E8539" i="1"/>
  <c r="E8540" i="1"/>
  <c r="E8541" i="1"/>
  <c r="E8542" i="1"/>
  <c r="E8543" i="1"/>
  <c r="E8544" i="1"/>
  <c r="E8545" i="1"/>
  <c r="E8546" i="1"/>
  <c r="E8547" i="1"/>
  <c r="E8548" i="1"/>
  <c r="E8549" i="1"/>
  <c r="E8550" i="1"/>
  <c r="E8551" i="1"/>
  <c r="E8552" i="1"/>
  <c r="E8553" i="1"/>
  <c r="E8554" i="1"/>
  <c r="E8555" i="1"/>
  <c r="E8556" i="1"/>
  <c r="E8557" i="1"/>
  <c r="E8558" i="1"/>
  <c r="E8559" i="1"/>
  <c r="E8560" i="1"/>
  <c r="E8561" i="1"/>
  <c r="E8562" i="1"/>
  <c r="E8563" i="1"/>
  <c r="E8564" i="1"/>
  <c r="E8565" i="1"/>
  <c r="E8566" i="1"/>
  <c r="E8567" i="1"/>
  <c r="E8568" i="1"/>
  <c r="E8569" i="1"/>
  <c r="E8570" i="1"/>
  <c r="E8571" i="1"/>
  <c r="E8572" i="1"/>
  <c r="E8573" i="1"/>
  <c r="E8574" i="1"/>
  <c r="E8575" i="1"/>
  <c r="E8576" i="1"/>
  <c r="E8577" i="1"/>
  <c r="E8578" i="1"/>
  <c r="E8579" i="1"/>
  <c r="E8580" i="1"/>
  <c r="E8581" i="1"/>
  <c r="E8582" i="1"/>
  <c r="E8583" i="1"/>
  <c r="E8584" i="1"/>
  <c r="E8585" i="1"/>
  <c r="E8586" i="1"/>
  <c r="E8587" i="1"/>
  <c r="E8588" i="1"/>
  <c r="E8589" i="1"/>
  <c r="E8590" i="1"/>
  <c r="E8591" i="1"/>
  <c r="E8592" i="1"/>
  <c r="E8593" i="1"/>
  <c r="E8594" i="1"/>
  <c r="E8595" i="1"/>
  <c r="E8596" i="1"/>
  <c r="E8597" i="1"/>
  <c r="E8598" i="1"/>
  <c r="E8599" i="1"/>
  <c r="E8600" i="1"/>
  <c r="E8601" i="1"/>
  <c r="E8602" i="1"/>
  <c r="E8603" i="1"/>
  <c r="E8604" i="1"/>
  <c r="E8605" i="1"/>
  <c r="E8606" i="1"/>
  <c r="E8607" i="1"/>
  <c r="E8608" i="1"/>
  <c r="E8609" i="1"/>
  <c r="E8610" i="1"/>
  <c r="E8611" i="1"/>
  <c r="E8612" i="1"/>
  <c r="E8613" i="1"/>
  <c r="E8614" i="1"/>
  <c r="E8615" i="1"/>
  <c r="E8616" i="1"/>
  <c r="E8617" i="1"/>
  <c r="E8618" i="1"/>
  <c r="E8619" i="1"/>
  <c r="E8620" i="1"/>
  <c r="E8621" i="1"/>
  <c r="E8622" i="1"/>
  <c r="E8623" i="1"/>
  <c r="E8624" i="1"/>
  <c r="E8625" i="1"/>
  <c r="E8626" i="1"/>
  <c r="E8627" i="1"/>
  <c r="E8628" i="1"/>
  <c r="E8629" i="1"/>
  <c r="E8630" i="1"/>
  <c r="E8631" i="1"/>
  <c r="E8632" i="1"/>
  <c r="E8633" i="1"/>
  <c r="E8634" i="1"/>
  <c r="E8635" i="1"/>
  <c r="E8636" i="1"/>
  <c r="E8637" i="1"/>
  <c r="E8638" i="1"/>
  <c r="E8639" i="1"/>
  <c r="E8640" i="1"/>
  <c r="E8641" i="1"/>
  <c r="E8642" i="1"/>
  <c r="E8643" i="1"/>
  <c r="E8644" i="1"/>
  <c r="E8645" i="1"/>
  <c r="E8646" i="1"/>
  <c r="E8647" i="1"/>
  <c r="E8648" i="1"/>
  <c r="E8649" i="1"/>
  <c r="E8650" i="1"/>
  <c r="E8651" i="1"/>
  <c r="E8652" i="1"/>
  <c r="E8653" i="1"/>
  <c r="E8654" i="1"/>
  <c r="E8655" i="1"/>
  <c r="E8656" i="1"/>
  <c r="E8657" i="1"/>
  <c r="E8658" i="1"/>
  <c r="E8659" i="1"/>
  <c r="E8660" i="1"/>
  <c r="E8661" i="1"/>
  <c r="E8662" i="1"/>
  <c r="E8663" i="1"/>
  <c r="E8664" i="1"/>
  <c r="E8665" i="1"/>
  <c r="E8666" i="1"/>
  <c r="E8667" i="1"/>
  <c r="E8668" i="1"/>
  <c r="E8669" i="1"/>
  <c r="E8670" i="1"/>
  <c r="E8671" i="1"/>
  <c r="E8672" i="1"/>
  <c r="E8673" i="1"/>
  <c r="E8674" i="1"/>
  <c r="E8675" i="1"/>
  <c r="E8676" i="1"/>
  <c r="E8677" i="1"/>
  <c r="E8678" i="1"/>
  <c r="E8679" i="1"/>
  <c r="E8680" i="1"/>
  <c r="E8681" i="1"/>
  <c r="E8682" i="1"/>
  <c r="E8683" i="1"/>
  <c r="E8684" i="1"/>
  <c r="E8685" i="1"/>
  <c r="E8686" i="1"/>
  <c r="E8687" i="1"/>
  <c r="E8688" i="1"/>
  <c r="E8689" i="1"/>
  <c r="E8690" i="1"/>
  <c r="E8691" i="1"/>
  <c r="E8692" i="1"/>
  <c r="E8693" i="1"/>
  <c r="E8694" i="1"/>
  <c r="E8695" i="1"/>
  <c r="E8696" i="1"/>
  <c r="E8697" i="1"/>
  <c r="E8698" i="1"/>
  <c r="E8699" i="1"/>
  <c r="E8700" i="1"/>
  <c r="E8701" i="1"/>
  <c r="E8702" i="1"/>
  <c r="E8703" i="1"/>
  <c r="E8704" i="1"/>
  <c r="E8705" i="1"/>
  <c r="E8706" i="1"/>
  <c r="E8707" i="1"/>
  <c r="E8708" i="1"/>
  <c r="E8709" i="1"/>
  <c r="E8710" i="1"/>
  <c r="E8711" i="1"/>
  <c r="E8712" i="1"/>
  <c r="E8713" i="1"/>
  <c r="E8714" i="1"/>
  <c r="E8715" i="1"/>
  <c r="E8716" i="1"/>
  <c r="E8717" i="1"/>
  <c r="E8718" i="1"/>
  <c r="E8719" i="1"/>
  <c r="E8720" i="1"/>
  <c r="E8721" i="1"/>
  <c r="E8722" i="1"/>
  <c r="E8723" i="1"/>
  <c r="E8724" i="1"/>
  <c r="E8725" i="1"/>
  <c r="E8726" i="1"/>
  <c r="E8727" i="1"/>
  <c r="E8728" i="1"/>
  <c r="E8729" i="1"/>
  <c r="E8730" i="1"/>
  <c r="E8731" i="1"/>
  <c r="E8732" i="1"/>
  <c r="E8733" i="1"/>
  <c r="E8734" i="1"/>
  <c r="E8735" i="1"/>
  <c r="E8736" i="1"/>
  <c r="E8737" i="1"/>
  <c r="E8738" i="1"/>
  <c r="E8739" i="1"/>
  <c r="E8740" i="1"/>
  <c r="E8741" i="1"/>
  <c r="E8742" i="1"/>
  <c r="E8743" i="1"/>
  <c r="E8744" i="1"/>
  <c r="E8745" i="1"/>
  <c r="E8746" i="1"/>
  <c r="E8747" i="1"/>
  <c r="E8748" i="1"/>
  <c r="E8749" i="1"/>
  <c r="E8750" i="1"/>
  <c r="E8751" i="1"/>
  <c r="E8752" i="1"/>
  <c r="E8753" i="1"/>
  <c r="E8754" i="1"/>
  <c r="E8755" i="1"/>
  <c r="E8756" i="1"/>
  <c r="E8757" i="1"/>
  <c r="E8758" i="1"/>
  <c r="E8759" i="1"/>
  <c r="E8760" i="1"/>
  <c r="E8761" i="1"/>
  <c r="E8762" i="1"/>
  <c r="E8763" i="1"/>
  <c r="E8764" i="1"/>
  <c r="E8765" i="1"/>
  <c r="E8766" i="1"/>
  <c r="E8767" i="1"/>
  <c r="E8768" i="1"/>
  <c r="E8769" i="1"/>
  <c r="E8770" i="1"/>
  <c r="E8771" i="1"/>
  <c r="E8772" i="1"/>
  <c r="E8773" i="1"/>
  <c r="E8774" i="1"/>
  <c r="E8775" i="1"/>
  <c r="E8776" i="1"/>
  <c r="E8777" i="1"/>
  <c r="E8778" i="1"/>
  <c r="E8779" i="1"/>
  <c r="E8780" i="1"/>
  <c r="E8781" i="1"/>
  <c r="E8782" i="1"/>
  <c r="E8783" i="1"/>
  <c r="E8784" i="1"/>
  <c r="E8785" i="1"/>
  <c r="E8786" i="1"/>
  <c r="E8787" i="1"/>
  <c r="E8788" i="1"/>
  <c r="E8789" i="1"/>
  <c r="E8790" i="1"/>
  <c r="E8791" i="1"/>
  <c r="E8792" i="1"/>
  <c r="E8793" i="1"/>
  <c r="E8794" i="1"/>
  <c r="E8795" i="1"/>
  <c r="E8796" i="1"/>
  <c r="E8797" i="1"/>
  <c r="E8798" i="1"/>
  <c r="E8799" i="1"/>
  <c r="E8800" i="1"/>
  <c r="E8801" i="1"/>
  <c r="E8802" i="1"/>
  <c r="E8803" i="1"/>
  <c r="E8804" i="1"/>
  <c r="E8805" i="1"/>
  <c r="E8806" i="1"/>
  <c r="E8807" i="1"/>
  <c r="E8808" i="1"/>
  <c r="E8809" i="1"/>
  <c r="E8810" i="1"/>
  <c r="E8811" i="1"/>
  <c r="E8812" i="1"/>
  <c r="E8813" i="1"/>
  <c r="E8814" i="1"/>
  <c r="E8815" i="1"/>
  <c r="E8816" i="1"/>
  <c r="E8817" i="1"/>
  <c r="E8818" i="1"/>
  <c r="E8819" i="1"/>
  <c r="E8820" i="1"/>
  <c r="E8821" i="1"/>
  <c r="E8822" i="1"/>
  <c r="E8823" i="1"/>
  <c r="E8824" i="1"/>
  <c r="E8825" i="1"/>
  <c r="E8826" i="1"/>
  <c r="E8827" i="1"/>
  <c r="E8828" i="1"/>
  <c r="E8829" i="1"/>
  <c r="E8830" i="1"/>
  <c r="E8831" i="1"/>
  <c r="E8832" i="1"/>
  <c r="E8833" i="1"/>
  <c r="E8834" i="1"/>
  <c r="E8835" i="1"/>
  <c r="E8836" i="1"/>
  <c r="E8837" i="1"/>
  <c r="E8838" i="1"/>
  <c r="E8839" i="1"/>
  <c r="E8840" i="1"/>
  <c r="E8841" i="1"/>
  <c r="E8842" i="1"/>
  <c r="E8843" i="1"/>
  <c r="E8844" i="1"/>
  <c r="E8845" i="1"/>
  <c r="E8846" i="1"/>
  <c r="E8847" i="1"/>
  <c r="E8848" i="1"/>
  <c r="E8849" i="1"/>
  <c r="E8850" i="1"/>
  <c r="E8851" i="1"/>
  <c r="E8852" i="1"/>
  <c r="E8853" i="1"/>
  <c r="E8854" i="1"/>
  <c r="E8855" i="1"/>
  <c r="E8856" i="1"/>
  <c r="E8857" i="1"/>
  <c r="E8858" i="1"/>
  <c r="E8859" i="1"/>
  <c r="E8860" i="1"/>
  <c r="E8861" i="1"/>
  <c r="E8862" i="1"/>
  <c r="E8863" i="1"/>
  <c r="E8864" i="1"/>
  <c r="E8865" i="1"/>
  <c r="E8866" i="1"/>
  <c r="E8867" i="1"/>
  <c r="E8868" i="1"/>
  <c r="E8869" i="1"/>
  <c r="E8870" i="1"/>
  <c r="E8871" i="1"/>
  <c r="E8872" i="1"/>
  <c r="E8873" i="1"/>
  <c r="E8874" i="1"/>
  <c r="E8875" i="1"/>
  <c r="E8876" i="1"/>
  <c r="E8877" i="1"/>
  <c r="E8878" i="1"/>
  <c r="E8879" i="1"/>
  <c r="E8880" i="1"/>
  <c r="E8881" i="1"/>
  <c r="E8882" i="1"/>
  <c r="E8883" i="1"/>
  <c r="E8884" i="1"/>
  <c r="E8885" i="1"/>
  <c r="E8886" i="1"/>
  <c r="E8887" i="1"/>
  <c r="E8888" i="1"/>
  <c r="E8889" i="1"/>
  <c r="E8890" i="1"/>
  <c r="E8891" i="1"/>
  <c r="E8892" i="1"/>
  <c r="E8893" i="1"/>
  <c r="E8894" i="1"/>
  <c r="E8895" i="1"/>
  <c r="E8896" i="1"/>
  <c r="E8897" i="1"/>
  <c r="E8898" i="1"/>
  <c r="E8899" i="1"/>
  <c r="E8900" i="1"/>
  <c r="E8901" i="1"/>
  <c r="E8902" i="1"/>
  <c r="E8903" i="1"/>
  <c r="E8904" i="1"/>
  <c r="E8905" i="1"/>
  <c r="E8906" i="1"/>
  <c r="E8907" i="1"/>
  <c r="E8908" i="1"/>
  <c r="E8909" i="1"/>
  <c r="E8910" i="1"/>
  <c r="E8911" i="1"/>
  <c r="E8912" i="1"/>
  <c r="E8913" i="1"/>
  <c r="E8914" i="1"/>
  <c r="E8915" i="1"/>
  <c r="E8916" i="1"/>
  <c r="E8917" i="1"/>
  <c r="E8918" i="1"/>
  <c r="E8919" i="1"/>
  <c r="E8920" i="1"/>
  <c r="E8921" i="1"/>
  <c r="E8922" i="1"/>
  <c r="E8923" i="1"/>
  <c r="E8924" i="1"/>
  <c r="E8925" i="1"/>
  <c r="E8926" i="1"/>
  <c r="E8927" i="1"/>
  <c r="E8928" i="1"/>
  <c r="E8929" i="1"/>
  <c r="E8930" i="1"/>
  <c r="E8931" i="1"/>
  <c r="E8932" i="1"/>
  <c r="E8933" i="1"/>
  <c r="E8934" i="1"/>
  <c r="E8935" i="1"/>
  <c r="E8936" i="1"/>
  <c r="E8937" i="1"/>
  <c r="E8938" i="1"/>
  <c r="E8939" i="1"/>
  <c r="E8940" i="1"/>
  <c r="E8941" i="1"/>
  <c r="E8942" i="1"/>
  <c r="E8943" i="1"/>
  <c r="E8944" i="1"/>
  <c r="E8945" i="1"/>
  <c r="E8946" i="1"/>
  <c r="E8947" i="1"/>
  <c r="E8948" i="1"/>
  <c r="E8949" i="1"/>
  <c r="E8950" i="1"/>
  <c r="E8951" i="1"/>
  <c r="E8952" i="1"/>
  <c r="E8953" i="1"/>
  <c r="E8954" i="1"/>
  <c r="E8955" i="1"/>
  <c r="E8956" i="1"/>
  <c r="E8957" i="1"/>
  <c r="E8958" i="1"/>
  <c r="E8959" i="1"/>
  <c r="E8960" i="1"/>
  <c r="E8961" i="1"/>
  <c r="E8962" i="1"/>
  <c r="E8963" i="1"/>
  <c r="E8964" i="1"/>
  <c r="E8965" i="1"/>
  <c r="E8966" i="1"/>
  <c r="E8967" i="1"/>
  <c r="E8968" i="1"/>
  <c r="E8969" i="1"/>
  <c r="E8970" i="1"/>
  <c r="E8971" i="1"/>
  <c r="E8972" i="1"/>
  <c r="E8973" i="1"/>
  <c r="E8974" i="1"/>
  <c r="E8975" i="1"/>
  <c r="E8976" i="1"/>
  <c r="E8977" i="1"/>
  <c r="E8978" i="1"/>
  <c r="E8979" i="1"/>
  <c r="E8980" i="1"/>
  <c r="E8981" i="1"/>
  <c r="E8982" i="1"/>
  <c r="E8983" i="1"/>
  <c r="E8984" i="1"/>
  <c r="E8985" i="1"/>
  <c r="E8986" i="1"/>
  <c r="E8987" i="1"/>
  <c r="E8988" i="1"/>
  <c r="E8989" i="1"/>
  <c r="E8990" i="1"/>
  <c r="E8991" i="1"/>
  <c r="E8992" i="1"/>
  <c r="E8993" i="1"/>
  <c r="E8994" i="1"/>
  <c r="E8995" i="1"/>
  <c r="E8996" i="1"/>
  <c r="E8997" i="1"/>
  <c r="E8998" i="1"/>
  <c r="E8999" i="1"/>
  <c r="E9000" i="1"/>
  <c r="E9001" i="1"/>
  <c r="E9002" i="1"/>
  <c r="E9003" i="1"/>
  <c r="E9004" i="1"/>
  <c r="E9005" i="1"/>
  <c r="E9006" i="1"/>
  <c r="E9007" i="1"/>
  <c r="E9008" i="1"/>
  <c r="E9009" i="1"/>
  <c r="E9010" i="1"/>
  <c r="E9011" i="1"/>
  <c r="E9012" i="1"/>
  <c r="E9013" i="1"/>
  <c r="E9014" i="1"/>
  <c r="E9015" i="1"/>
  <c r="E9016" i="1"/>
  <c r="E9017" i="1"/>
  <c r="E9018" i="1"/>
  <c r="E9019" i="1"/>
  <c r="E9020" i="1"/>
  <c r="E9021" i="1"/>
  <c r="E9022" i="1"/>
  <c r="E9023" i="1"/>
  <c r="E9024" i="1"/>
  <c r="E9025" i="1"/>
  <c r="E9026" i="1"/>
  <c r="E9027" i="1"/>
  <c r="E9028" i="1"/>
  <c r="E9029" i="1"/>
  <c r="E9030" i="1"/>
  <c r="E9031" i="1"/>
  <c r="E9032" i="1"/>
  <c r="E9033" i="1"/>
  <c r="E9034" i="1"/>
  <c r="E9035" i="1"/>
  <c r="E9036" i="1"/>
  <c r="E9037" i="1"/>
  <c r="E9038" i="1"/>
  <c r="E9039" i="1"/>
  <c r="E9040" i="1"/>
  <c r="E9041" i="1"/>
  <c r="E9042" i="1"/>
  <c r="E9043" i="1"/>
  <c r="E9044" i="1"/>
  <c r="E9045" i="1"/>
  <c r="E9046" i="1"/>
  <c r="E9047" i="1"/>
  <c r="E9048" i="1"/>
  <c r="E9049" i="1"/>
  <c r="E9050" i="1"/>
  <c r="E9051" i="1"/>
  <c r="E9052" i="1"/>
  <c r="E9053" i="1"/>
  <c r="E9054" i="1"/>
  <c r="E9055" i="1"/>
  <c r="E9056" i="1"/>
  <c r="E9057" i="1"/>
  <c r="E9058" i="1"/>
  <c r="E9059" i="1"/>
  <c r="E9060" i="1"/>
  <c r="E9061" i="1"/>
  <c r="E9062" i="1"/>
  <c r="E9063" i="1"/>
  <c r="E9064" i="1"/>
  <c r="E9065" i="1"/>
  <c r="E9066" i="1"/>
  <c r="E9067" i="1"/>
  <c r="E9068" i="1"/>
  <c r="E9069" i="1"/>
  <c r="E9070" i="1"/>
  <c r="E9071" i="1"/>
  <c r="E9072" i="1"/>
  <c r="E9073" i="1"/>
  <c r="E9074" i="1"/>
  <c r="E9075" i="1"/>
  <c r="E9076" i="1"/>
  <c r="E9077" i="1"/>
  <c r="E9078" i="1"/>
  <c r="E9079" i="1"/>
  <c r="E9080" i="1"/>
  <c r="E9081" i="1"/>
  <c r="E9082" i="1"/>
  <c r="E9083" i="1"/>
  <c r="E9084" i="1"/>
  <c r="E9085" i="1"/>
  <c r="E9086" i="1"/>
  <c r="E9087" i="1"/>
  <c r="E9088" i="1"/>
  <c r="E9089" i="1"/>
  <c r="E9090" i="1"/>
  <c r="E9091" i="1"/>
  <c r="E9092" i="1"/>
  <c r="E9093" i="1"/>
  <c r="E9094" i="1"/>
  <c r="E9095" i="1"/>
  <c r="E9096" i="1"/>
  <c r="E9097" i="1"/>
  <c r="E9098" i="1"/>
  <c r="E9099" i="1"/>
  <c r="E9100" i="1"/>
  <c r="E9101" i="1"/>
  <c r="E9102" i="1"/>
  <c r="E9103" i="1"/>
  <c r="E9104" i="1"/>
  <c r="E9105" i="1"/>
  <c r="E9106" i="1"/>
  <c r="E9107" i="1"/>
  <c r="E9108" i="1"/>
  <c r="E9109" i="1"/>
  <c r="E9110" i="1"/>
  <c r="E9111" i="1"/>
  <c r="E9112" i="1"/>
  <c r="E9113" i="1"/>
  <c r="E9114" i="1"/>
  <c r="E9115" i="1"/>
  <c r="E9116" i="1"/>
  <c r="E9117" i="1"/>
  <c r="E9118" i="1"/>
  <c r="E9119" i="1"/>
  <c r="E9120" i="1"/>
  <c r="E9121" i="1"/>
  <c r="E9122" i="1"/>
  <c r="E9123" i="1"/>
  <c r="E9124" i="1"/>
  <c r="E9125" i="1"/>
  <c r="E9126" i="1"/>
  <c r="E9127" i="1"/>
  <c r="E9128" i="1"/>
  <c r="E9129" i="1"/>
  <c r="E9130" i="1"/>
  <c r="E9131" i="1"/>
  <c r="E9132" i="1"/>
  <c r="E9133" i="1"/>
  <c r="E9134" i="1"/>
  <c r="E9135" i="1"/>
  <c r="E9136" i="1"/>
  <c r="E9137" i="1"/>
  <c r="E9138" i="1"/>
  <c r="E9139" i="1"/>
  <c r="E9140" i="1"/>
  <c r="E9141" i="1"/>
  <c r="E9142" i="1"/>
  <c r="E9143" i="1"/>
  <c r="E9144" i="1"/>
  <c r="E9145" i="1"/>
  <c r="E9146" i="1"/>
  <c r="E9147" i="1"/>
  <c r="E9148" i="1"/>
  <c r="E9149" i="1"/>
  <c r="E9150" i="1"/>
  <c r="E9151" i="1"/>
  <c r="E9152" i="1"/>
  <c r="E9153" i="1"/>
  <c r="E9154" i="1"/>
  <c r="E9155" i="1"/>
  <c r="E9156" i="1"/>
  <c r="E9157" i="1"/>
  <c r="E9158" i="1"/>
  <c r="E9159" i="1"/>
  <c r="E9160" i="1"/>
  <c r="E9161" i="1"/>
  <c r="E9162" i="1"/>
  <c r="E9163" i="1"/>
  <c r="E9164" i="1"/>
  <c r="E9165" i="1"/>
  <c r="E9166" i="1"/>
  <c r="E9167" i="1"/>
  <c r="E9168" i="1"/>
  <c r="E9169" i="1"/>
  <c r="E9170" i="1"/>
  <c r="E9171" i="1"/>
  <c r="E9172" i="1"/>
  <c r="E9173" i="1"/>
  <c r="E9174" i="1"/>
  <c r="E9175" i="1"/>
  <c r="E9176" i="1"/>
  <c r="E9177" i="1"/>
  <c r="E9178" i="1"/>
  <c r="E9179" i="1"/>
  <c r="E9180" i="1"/>
  <c r="E9181" i="1"/>
  <c r="E9182" i="1"/>
  <c r="E9183" i="1"/>
  <c r="E9184" i="1"/>
  <c r="E9185" i="1"/>
  <c r="E9186" i="1"/>
  <c r="E9187" i="1"/>
  <c r="E9188" i="1"/>
  <c r="E9189" i="1"/>
  <c r="E9190" i="1"/>
  <c r="E9191" i="1"/>
  <c r="E9192" i="1"/>
  <c r="E9193" i="1"/>
  <c r="E9194" i="1"/>
  <c r="E9195" i="1"/>
  <c r="E9196" i="1"/>
  <c r="E9197" i="1"/>
  <c r="E9198" i="1"/>
  <c r="E9199" i="1"/>
  <c r="E9200" i="1"/>
  <c r="E9201" i="1"/>
  <c r="E9202" i="1"/>
  <c r="E9203" i="1"/>
  <c r="E9204" i="1"/>
  <c r="E9205" i="1"/>
  <c r="E9206" i="1"/>
  <c r="E9207" i="1"/>
  <c r="E9208" i="1"/>
  <c r="E9209" i="1"/>
  <c r="E9210" i="1"/>
  <c r="E9211" i="1"/>
  <c r="E9212" i="1"/>
  <c r="E9213" i="1"/>
  <c r="E9214" i="1"/>
  <c r="E9215" i="1"/>
  <c r="E9216" i="1"/>
  <c r="E9217" i="1"/>
  <c r="E9218" i="1"/>
  <c r="E9219" i="1"/>
  <c r="E9220" i="1"/>
  <c r="E9221" i="1"/>
  <c r="E9222" i="1"/>
  <c r="E9223" i="1"/>
  <c r="E9224" i="1"/>
  <c r="E9225" i="1"/>
  <c r="E9226" i="1"/>
  <c r="E9227" i="1"/>
  <c r="E9228" i="1"/>
  <c r="E9229" i="1"/>
  <c r="E9230" i="1"/>
  <c r="E9231" i="1"/>
  <c r="E9232" i="1"/>
  <c r="E9233" i="1"/>
  <c r="E9234" i="1"/>
  <c r="E9235" i="1"/>
  <c r="E9236" i="1"/>
  <c r="E9237" i="1"/>
  <c r="E9238" i="1"/>
  <c r="E9239" i="1"/>
  <c r="E9240" i="1"/>
  <c r="E9241" i="1"/>
  <c r="E9242" i="1"/>
  <c r="E9243" i="1"/>
  <c r="E9244" i="1"/>
  <c r="E9245" i="1"/>
  <c r="E9246" i="1"/>
  <c r="E9247" i="1"/>
  <c r="E9248" i="1"/>
  <c r="E9249" i="1"/>
  <c r="E9250" i="1"/>
  <c r="E9251" i="1"/>
  <c r="E9252" i="1"/>
  <c r="E9253" i="1"/>
  <c r="E9254" i="1"/>
  <c r="E9255" i="1"/>
  <c r="E9256" i="1"/>
  <c r="E9257" i="1"/>
  <c r="E9258" i="1"/>
  <c r="E9259" i="1"/>
  <c r="E9260" i="1"/>
  <c r="E9261" i="1"/>
  <c r="E9262" i="1"/>
  <c r="E9263" i="1"/>
  <c r="E9264" i="1"/>
  <c r="E9265" i="1"/>
  <c r="E9266" i="1"/>
  <c r="E9267" i="1"/>
  <c r="E9268" i="1"/>
  <c r="E9269" i="1"/>
  <c r="E9270" i="1"/>
  <c r="E9271" i="1"/>
  <c r="E9272" i="1"/>
  <c r="E9273" i="1"/>
  <c r="E9274" i="1"/>
  <c r="E9275" i="1"/>
  <c r="E9276" i="1"/>
  <c r="E9277" i="1"/>
  <c r="E9278" i="1"/>
  <c r="E9279" i="1"/>
  <c r="E9280" i="1"/>
  <c r="E9281" i="1"/>
  <c r="E9282" i="1"/>
  <c r="E9283" i="1"/>
  <c r="E9284" i="1"/>
  <c r="E9285" i="1"/>
  <c r="E9286" i="1"/>
  <c r="E9287" i="1"/>
  <c r="E9288" i="1"/>
  <c r="E9289" i="1"/>
  <c r="E9290" i="1"/>
  <c r="E9291" i="1"/>
  <c r="E9292" i="1"/>
  <c r="E9293" i="1"/>
  <c r="E9294" i="1"/>
  <c r="E9295" i="1"/>
  <c r="E9296" i="1"/>
  <c r="E9297" i="1"/>
  <c r="E9298" i="1"/>
  <c r="E9299" i="1"/>
  <c r="E9300" i="1"/>
  <c r="E9301" i="1"/>
  <c r="E9302" i="1"/>
  <c r="E9303" i="1"/>
  <c r="E9304" i="1"/>
  <c r="E9305" i="1"/>
  <c r="E9306" i="1"/>
  <c r="E9307" i="1"/>
  <c r="E9308" i="1"/>
  <c r="E9309" i="1"/>
  <c r="E9310" i="1"/>
  <c r="E9311" i="1"/>
  <c r="E9312" i="1"/>
  <c r="E9313" i="1"/>
  <c r="E9314" i="1"/>
  <c r="E9315" i="1"/>
  <c r="E9316" i="1"/>
  <c r="E9317" i="1"/>
  <c r="E9318" i="1"/>
  <c r="E9319" i="1"/>
  <c r="E9320" i="1"/>
  <c r="E9321" i="1"/>
  <c r="E9322" i="1"/>
  <c r="E9323" i="1"/>
  <c r="E9324" i="1"/>
  <c r="E9325" i="1"/>
  <c r="E9326" i="1"/>
  <c r="E9327" i="1"/>
  <c r="E9328" i="1"/>
  <c r="E9329" i="1"/>
  <c r="E9330" i="1"/>
  <c r="E9331" i="1"/>
  <c r="E9332" i="1"/>
  <c r="E9333" i="1"/>
  <c r="E9334" i="1"/>
  <c r="E9335" i="1"/>
  <c r="E9336" i="1"/>
  <c r="E9337" i="1"/>
  <c r="E9338" i="1"/>
  <c r="E9339" i="1"/>
  <c r="E9340" i="1"/>
  <c r="E9341" i="1"/>
  <c r="E9342" i="1"/>
  <c r="E9343" i="1"/>
  <c r="E9344" i="1"/>
  <c r="E9345" i="1"/>
  <c r="E9346" i="1"/>
  <c r="E9347" i="1"/>
  <c r="E9348" i="1"/>
  <c r="E9349" i="1"/>
  <c r="E9350" i="1"/>
  <c r="E9351" i="1"/>
  <c r="E9352" i="1"/>
  <c r="E9353" i="1"/>
  <c r="E9354" i="1"/>
  <c r="E9355" i="1"/>
  <c r="E9356" i="1"/>
  <c r="E9357" i="1"/>
  <c r="E9358" i="1"/>
  <c r="E9359" i="1"/>
  <c r="E9360" i="1"/>
  <c r="E9361" i="1"/>
  <c r="E9362" i="1"/>
  <c r="E9363" i="1"/>
  <c r="E9364" i="1"/>
  <c r="E9365" i="1"/>
  <c r="E9366" i="1"/>
  <c r="E9367" i="1"/>
  <c r="E9368" i="1"/>
  <c r="E9369" i="1"/>
  <c r="E9370" i="1"/>
  <c r="E9371" i="1"/>
  <c r="E9372" i="1"/>
  <c r="E9373" i="1"/>
  <c r="E9374" i="1"/>
  <c r="E9375" i="1"/>
  <c r="E9376" i="1"/>
  <c r="E9377" i="1"/>
  <c r="E9378" i="1"/>
  <c r="E9379" i="1"/>
  <c r="E9380" i="1"/>
  <c r="E9381" i="1"/>
  <c r="E9382" i="1"/>
  <c r="E9383" i="1"/>
  <c r="E9384" i="1"/>
  <c r="E9385" i="1"/>
  <c r="E9386" i="1"/>
  <c r="E9387" i="1"/>
  <c r="E9388" i="1"/>
  <c r="E9389" i="1"/>
  <c r="E9390" i="1"/>
  <c r="E9391" i="1"/>
  <c r="E9392" i="1"/>
  <c r="E9393" i="1"/>
  <c r="E9394" i="1"/>
  <c r="E9395" i="1"/>
  <c r="E9396" i="1"/>
  <c r="E9397" i="1"/>
  <c r="E9398" i="1"/>
  <c r="E9399" i="1"/>
  <c r="E9400" i="1"/>
  <c r="E9401" i="1"/>
  <c r="E9402" i="1"/>
  <c r="E9403" i="1"/>
  <c r="E9404" i="1"/>
  <c r="E9405" i="1"/>
  <c r="E9406" i="1"/>
  <c r="E9407" i="1"/>
  <c r="E9408" i="1"/>
  <c r="E9409" i="1"/>
  <c r="E9410" i="1"/>
  <c r="E9411" i="1"/>
  <c r="E9412" i="1"/>
  <c r="E9413" i="1"/>
  <c r="E9414" i="1"/>
  <c r="E9415" i="1"/>
  <c r="E9416" i="1"/>
  <c r="E9417" i="1"/>
  <c r="E9418" i="1"/>
  <c r="E9419" i="1"/>
  <c r="E9420" i="1"/>
  <c r="E9421" i="1"/>
  <c r="E9422" i="1"/>
  <c r="E9423" i="1"/>
  <c r="E9424" i="1"/>
  <c r="E9425" i="1"/>
  <c r="E9426" i="1"/>
  <c r="E9427" i="1"/>
  <c r="E9428" i="1"/>
  <c r="E9429" i="1"/>
  <c r="E9430" i="1"/>
  <c r="E9431" i="1"/>
  <c r="E9432" i="1"/>
  <c r="E9433" i="1"/>
  <c r="E9434" i="1"/>
  <c r="E9435" i="1"/>
  <c r="E9436" i="1"/>
  <c r="E9437" i="1"/>
  <c r="E9438" i="1"/>
  <c r="E9439" i="1"/>
  <c r="E9440" i="1"/>
  <c r="E9441" i="1"/>
  <c r="E9442" i="1"/>
  <c r="E9443" i="1"/>
  <c r="E9444" i="1"/>
  <c r="E9445" i="1"/>
  <c r="E9446" i="1"/>
  <c r="E9447" i="1"/>
  <c r="E9448" i="1"/>
  <c r="E9449" i="1"/>
  <c r="E9450" i="1"/>
  <c r="E9451" i="1"/>
  <c r="E9452" i="1"/>
  <c r="E9453" i="1"/>
  <c r="E9454" i="1"/>
  <c r="E9455" i="1"/>
  <c r="E9456" i="1"/>
  <c r="E9457" i="1"/>
  <c r="E9458" i="1"/>
  <c r="E9459" i="1"/>
  <c r="E9460" i="1"/>
  <c r="E9461" i="1"/>
  <c r="E9462" i="1"/>
  <c r="E9463" i="1"/>
  <c r="E9464" i="1"/>
  <c r="E9465" i="1"/>
  <c r="E9466" i="1"/>
  <c r="E9467" i="1"/>
  <c r="E9468" i="1"/>
  <c r="E9469" i="1"/>
  <c r="E9470" i="1"/>
  <c r="E9471" i="1"/>
  <c r="E9472" i="1"/>
  <c r="E9473" i="1"/>
  <c r="E9474" i="1"/>
  <c r="E9475" i="1"/>
  <c r="E9476" i="1"/>
  <c r="E9477" i="1"/>
  <c r="E9478" i="1"/>
  <c r="E9479" i="1"/>
  <c r="E9480" i="1"/>
  <c r="E9481" i="1"/>
  <c r="E9482" i="1"/>
  <c r="E9483" i="1"/>
  <c r="E9484" i="1"/>
  <c r="E9485" i="1"/>
  <c r="E9486" i="1"/>
  <c r="E9487" i="1"/>
  <c r="E9488" i="1"/>
  <c r="E9489" i="1"/>
  <c r="E9490" i="1"/>
  <c r="E9491" i="1"/>
  <c r="E9492" i="1"/>
  <c r="E9493" i="1"/>
  <c r="E9494" i="1"/>
  <c r="E9495" i="1"/>
  <c r="E9496" i="1"/>
  <c r="E9497" i="1"/>
  <c r="E9498" i="1"/>
  <c r="E9499" i="1"/>
  <c r="E9500" i="1"/>
  <c r="E9501" i="1"/>
  <c r="E9502" i="1"/>
  <c r="E9503" i="1"/>
  <c r="E9504" i="1"/>
  <c r="E9505" i="1"/>
  <c r="E9506" i="1"/>
  <c r="E9507" i="1"/>
  <c r="E9508" i="1"/>
  <c r="E9509" i="1"/>
  <c r="E9510" i="1"/>
  <c r="E9511" i="1"/>
  <c r="E9512" i="1"/>
  <c r="E9513" i="1"/>
  <c r="E9514" i="1"/>
  <c r="E9515" i="1"/>
  <c r="E9516" i="1"/>
  <c r="E9517" i="1"/>
  <c r="E9518" i="1"/>
  <c r="E9519" i="1"/>
  <c r="E9520" i="1"/>
  <c r="E9521" i="1"/>
  <c r="E9522" i="1"/>
  <c r="E9523" i="1"/>
  <c r="E9524" i="1"/>
  <c r="E9525" i="1"/>
  <c r="E9526" i="1"/>
  <c r="E9527" i="1"/>
  <c r="E9528" i="1"/>
  <c r="E9529" i="1"/>
  <c r="E9530" i="1"/>
  <c r="E9531" i="1"/>
  <c r="E9532" i="1"/>
  <c r="E9533" i="1"/>
  <c r="E9534" i="1"/>
  <c r="E9535" i="1"/>
  <c r="E9536" i="1"/>
  <c r="E9537" i="1"/>
  <c r="E9538" i="1"/>
  <c r="E9539" i="1"/>
  <c r="E9540" i="1"/>
  <c r="E9541" i="1"/>
  <c r="E9542" i="1"/>
  <c r="E9543" i="1"/>
  <c r="E9544" i="1"/>
  <c r="E9545" i="1"/>
  <c r="E9546" i="1"/>
  <c r="E9547" i="1"/>
  <c r="E9548" i="1"/>
  <c r="E9549" i="1"/>
  <c r="E9550" i="1"/>
  <c r="E9551" i="1"/>
  <c r="E9552" i="1"/>
  <c r="E9553" i="1"/>
  <c r="E9554" i="1"/>
  <c r="E9555" i="1"/>
  <c r="E9556" i="1"/>
  <c r="E9557" i="1"/>
  <c r="E9558" i="1"/>
  <c r="E9559" i="1"/>
  <c r="E9560" i="1"/>
  <c r="E9561" i="1"/>
  <c r="E9562" i="1"/>
  <c r="E9563" i="1"/>
  <c r="E9564" i="1"/>
  <c r="E9565" i="1"/>
  <c r="E9566" i="1"/>
  <c r="E9567" i="1"/>
  <c r="E9568" i="1"/>
  <c r="E9569" i="1"/>
  <c r="E9570" i="1"/>
  <c r="E9571" i="1"/>
  <c r="E9572" i="1"/>
  <c r="E9573" i="1"/>
  <c r="E9574" i="1"/>
  <c r="E9575" i="1"/>
  <c r="E9576" i="1"/>
  <c r="E9577" i="1"/>
  <c r="E9578" i="1"/>
  <c r="E9579" i="1"/>
  <c r="E9580" i="1"/>
  <c r="E9581" i="1"/>
  <c r="E9582" i="1"/>
  <c r="E9583" i="1"/>
  <c r="E9584" i="1"/>
  <c r="E9585" i="1"/>
  <c r="E9586" i="1"/>
  <c r="E9587" i="1"/>
  <c r="E9588" i="1"/>
  <c r="E9589" i="1"/>
  <c r="E9590" i="1"/>
  <c r="E9591" i="1"/>
  <c r="E9592" i="1"/>
  <c r="E9593" i="1"/>
  <c r="E9594" i="1"/>
  <c r="E9595" i="1"/>
  <c r="E9596" i="1"/>
  <c r="E9597" i="1"/>
  <c r="E9598" i="1"/>
  <c r="E9599" i="1"/>
  <c r="E9600" i="1"/>
  <c r="E9601" i="1"/>
  <c r="E9602" i="1"/>
  <c r="E9603" i="1"/>
  <c r="E9604" i="1"/>
  <c r="E9605" i="1"/>
  <c r="E9606" i="1"/>
  <c r="E9607" i="1"/>
  <c r="E9608" i="1"/>
  <c r="E9609" i="1"/>
  <c r="E9610" i="1"/>
  <c r="E9611" i="1"/>
  <c r="E9612" i="1"/>
  <c r="E9613" i="1"/>
  <c r="E9614" i="1"/>
  <c r="E9615" i="1"/>
  <c r="E9616" i="1"/>
  <c r="E9617" i="1"/>
  <c r="E9618" i="1"/>
  <c r="E9619" i="1"/>
  <c r="E9620" i="1"/>
  <c r="E9621" i="1"/>
  <c r="E9622" i="1"/>
  <c r="E9623" i="1"/>
  <c r="E9624" i="1"/>
  <c r="E9625" i="1"/>
  <c r="E9626" i="1"/>
  <c r="E9627" i="1"/>
  <c r="E9628" i="1"/>
  <c r="E9629" i="1"/>
  <c r="E9630" i="1"/>
  <c r="E9631" i="1"/>
  <c r="E9632" i="1"/>
  <c r="E9633" i="1"/>
  <c r="E9634" i="1"/>
  <c r="E9635" i="1"/>
  <c r="E9636" i="1"/>
  <c r="E9637" i="1"/>
  <c r="E9638" i="1"/>
  <c r="E9639" i="1"/>
  <c r="E9640" i="1"/>
  <c r="E9641" i="1"/>
  <c r="E9642" i="1"/>
  <c r="E9643" i="1"/>
  <c r="E9644" i="1"/>
  <c r="E9645" i="1"/>
  <c r="E9646" i="1"/>
  <c r="E9647" i="1"/>
  <c r="E9648" i="1"/>
  <c r="E9649" i="1"/>
  <c r="E9650" i="1"/>
  <c r="E9651" i="1"/>
  <c r="E9652" i="1"/>
  <c r="E9653" i="1"/>
  <c r="E9654" i="1"/>
  <c r="E9655" i="1"/>
  <c r="E9656" i="1"/>
  <c r="E9657" i="1"/>
  <c r="E9658" i="1"/>
  <c r="E9659" i="1"/>
  <c r="E9660" i="1"/>
  <c r="E9661" i="1"/>
  <c r="E9662" i="1"/>
  <c r="E9663" i="1"/>
  <c r="E9664" i="1"/>
  <c r="E9665" i="1"/>
  <c r="E9666" i="1"/>
  <c r="E9667" i="1"/>
  <c r="E9668" i="1"/>
  <c r="E9669" i="1"/>
  <c r="E9670" i="1"/>
  <c r="E9671" i="1"/>
  <c r="E9672" i="1"/>
  <c r="E9673" i="1"/>
  <c r="E9674" i="1"/>
  <c r="E9675" i="1"/>
  <c r="E9676" i="1"/>
  <c r="E9677" i="1"/>
  <c r="E9678" i="1"/>
  <c r="E9679" i="1"/>
  <c r="E9680" i="1"/>
  <c r="E9681" i="1"/>
  <c r="E9682" i="1"/>
  <c r="E9683" i="1"/>
  <c r="E9684" i="1"/>
  <c r="E9685" i="1"/>
  <c r="E9686" i="1"/>
  <c r="E9687" i="1"/>
  <c r="E9688" i="1"/>
  <c r="E9689" i="1"/>
  <c r="E9690" i="1"/>
  <c r="E9691" i="1"/>
  <c r="E9692" i="1"/>
  <c r="E9693" i="1"/>
  <c r="E9694" i="1"/>
  <c r="E9695" i="1"/>
  <c r="E9696" i="1"/>
  <c r="E9697" i="1"/>
  <c r="E9698" i="1"/>
  <c r="E9699" i="1"/>
  <c r="E9700" i="1"/>
  <c r="E9701" i="1"/>
  <c r="E9702" i="1"/>
  <c r="E9703" i="1"/>
  <c r="E9704" i="1"/>
  <c r="E9705" i="1"/>
  <c r="E9706" i="1"/>
  <c r="E9707" i="1"/>
  <c r="E9708" i="1"/>
  <c r="E9709" i="1"/>
  <c r="E9710" i="1"/>
  <c r="E9711" i="1"/>
  <c r="E9712" i="1"/>
  <c r="E9713" i="1"/>
  <c r="E9714" i="1"/>
  <c r="E9715" i="1"/>
  <c r="E9716" i="1"/>
  <c r="E9717" i="1"/>
  <c r="E9718" i="1"/>
  <c r="E9719" i="1"/>
  <c r="E9720" i="1"/>
  <c r="E9721" i="1"/>
  <c r="E9722" i="1"/>
  <c r="E9723" i="1"/>
  <c r="E9724" i="1"/>
  <c r="E9725" i="1"/>
  <c r="E9726" i="1"/>
  <c r="E9727" i="1"/>
  <c r="E9728" i="1"/>
  <c r="E9729" i="1"/>
  <c r="E9730" i="1"/>
  <c r="E9731" i="1"/>
  <c r="E9732" i="1"/>
  <c r="E9733" i="1"/>
  <c r="E9734" i="1"/>
  <c r="E9735" i="1"/>
  <c r="E9736" i="1"/>
  <c r="E9737" i="1"/>
  <c r="E9738" i="1"/>
  <c r="E9739" i="1"/>
  <c r="E9740" i="1"/>
  <c r="E9741" i="1"/>
  <c r="E9742" i="1"/>
  <c r="E9743" i="1"/>
  <c r="E9744" i="1"/>
  <c r="E9745" i="1"/>
  <c r="E9746" i="1"/>
  <c r="E9747" i="1"/>
  <c r="E9748" i="1"/>
  <c r="E9749" i="1"/>
  <c r="E9750" i="1"/>
  <c r="E9751" i="1"/>
  <c r="E9752" i="1"/>
  <c r="E9753" i="1"/>
  <c r="E9754" i="1"/>
  <c r="E9755" i="1"/>
  <c r="E9756" i="1"/>
  <c r="E9757" i="1"/>
  <c r="E9758" i="1"/>
  <c r="E9759" i="1"/>
  <c r="E9760" i="1"/>
  <c r="E9761" i="1"/>
  <c r="E9762" i="1"/>
  <c r="E9763" i="1"/>
  <c r="E9764" i="1"/>
  <c r="E9765" i="1"/>
  <c r="E9766" i="1"/>
  <c r="E9767" i="1"/>
  <c r="E9768" i="1"/>
  <c r="E9769" i="1"/>
  <c r="E9770" i="1"/>
  <c r="E9771" i="1"/>
  <c r="E9772" i="1"/>
  <c r="E9773" i="1"/>
  <c r="E9774" i="1"/>
  <c r="E9775" i="1"/>
  <c r="E9776" i="1"/>
  <c r="E9777" i="1"/>
  <c r="E9778" i="1"/>
  <c r="E9779" i="1"/>
  <c r="E9780" i="1"/>
  <c r="E9781" i="1"/>
  <c r="E9782" i="1"/>
  <c r="E9783" i="1"/>
  <c r="E9784" i="1"/>
  <c r="E9785" i="1"/>
  <c r="E9786" i="1"/>
  <c r="E9787" i="1"/>
  <c r="E9788" i="1"/>
  <c r="E9789" i="1"/>
  <c r="E9790" i="1"/>
  <c r="E9791" i="1"/>
  <c r="E9792" i="1"/>
  <c r="E9793" i="1"/>
  <c r="E9794" i="1"/>
  <c r="E9795" i="1"/>
  <c r="E9796" i="1"/>
  <c r="E9797" i="1"/>
  <c r="E9798" i="1"/>
  <c r="E9799" i="1"/>
  <c r="E9800" i="1"/>
  <c r="E9801" i="1"/>
  <c r="E9802" i="1"/>
  <c r="E9803" i="1"/>
  <c r="E9804" i="1"/>
  <c r="E9805" i="1"/>
  <c r="E9806" i="1"/>
  <c r="E9807" i="1"/>
  <c r="E9808" i="1"/>
  <c r="E9809" i="1"/>
  <c r="E9810" i="1"/>
  <c r="E9811" i="1"/>
  <c r="E9812" i="1"/>
  <c r="E9813" i="1"/>
  <c r="E9814" i="1"/>
  <c r="E9815" i="1"/>
  <c r="E9816" i="1"/>
  <c r="E9817" i="1"/>
  <c r="E9818" i="1"/>
  <c r="E9819" i="1"/>
  <c r="E9820" i="1"/>
  <c r="E9821" i="1"/>
  <c r="E9822" i="1"/>
  <c r="E9823" i="1"/>
  <c r="E9824" i="1"/>
  <c r="E9825" i="1"/>
  <c r="E9826" i="1"/>
  <c r="E9827" i="1"/>
  <c r="E9828" i="1"/>
  <c r="E9829" i="1"/>
  <c r="E9830" i="1"/>
  <c r="E9831" i="1"/>
  <c r="E9832" i="1"/>
  <c r="E9833" i="1"/>
  <c r="E9834" i="1"/>
  <c r="E9835" i="1"/>
  <c r="E9836" i="1"/>
  <c r="E9837" i="1"/>
  <c r="E9838" i="1"/>
  <c r="E9839" i="1"/>
  <c r="E9840" i="1"/>
  <c r="E9841" i="1"/>
  <c r="E9842" i="1"/>
  <c r="E9843" i="1"/>
  <c r="E9844" i="1"/>
  <c r="E9845" i="1"/>
  <c r="E9846" i="1"/>
  <c r="E9847" i="1"/>
  <c r="E9848" i="1"/>
  <c r="E9849" i="1"/>
  <c r="E9850" i="1"/>
  <c r="E9851" i="1"/>
  <c r="E9852" i="1"/>
  <c r="E9853" i="1"/>
  <c r="E9854" i="1"/>
  <c r="E9855" i="1"/>
  <c r="E9856" i="1"/>
  <c r="E9857" i="1"/>
  <c r="E9858" i="1"/>
  <c r="E9859" i="1"/>
  <c r="E9860" i="1"/>
  <c r="E9861" i="1"/>
  <c r="E9862" i="1"/>
  <c r="E9863" i="1"/>
  <c r="E9864" i="1"/>
  <c r="E9865" i="1"/>
  <c r="E9866" i="1"/>
  <c r="E9867" i="1"/>
  <c r="E9868" i="1"/>
  <c r="E9869" i="1"/>
  <c r="E9870" i="1"/>
  <c r="E9871" i="1"/>
  <c r="E9872" i="1"/>
  <c r="E9873" i="1"/>
  <c r="E9874" i="1"/>
  <c r="E9875" i="1"/>
  <c r="E9876" i="1"/>
  <c r="E9877" i="1"/>
  <c r="E9878" i="1"/>
  <c r="E9879" i="1"/>
  <c r="E9880" i="1"/>
  <c r="E9881" i="1"/>
  <c r="E9882" i="1"/>
  <c r="E9883" i="1"/>
  <c r="E9884" i="1"/>
  <c r="E9885" i="1"/>
  <c r="E9886" i="1"/>
  <c r="E9887" i="1"/>
  <c r="E9888" i="1"/>
  <c r="E9889" i="1"/>
  <c r="E9890" i="1"/>
  <c r="E9891" i="1"/>
  <c r="E9892" i="1"/>
  <c r="E9893" i="1"/>
  <c r="E9894" i="1"/>
  <c r="E9895" i="1"/>
  <c r="E9896" i="1"/>
  <c r="E9897" i="1"/>
  <c r="E9898" i="1"/>
  <c r="E9899" i="1"/>
  <c r="E9900" i="1"/>
  <c r="E9901" i="1"/>
  <c r="E9902" i="1"/>
  <c r="E9903" i="1"/>
  <c r="E9904" i="1"/>
  <c r="E9905" i="1"/>
  <c r="E9906" i="1"/>
  <c r="E9907" i="1"/>
  <c r="E9908" i="1"/>
  <c r="E9909" i="1"/>
  <c r="E9910" i="1"/>
  <c r="E9911" i="1"/>
  <c r="E9912" i="1"/>
  <c r="E9913" i="1"/>
  <c r="E9914" i="1"/>
  <c r="E9915" i="1"/>
  <c r="E9916" i="1"/>
  <c r="E9917" i="1"/>
  <c r="E9918" i="1"/>
  <c r="E9919" i="1"/>
  <c r="E9920" i="1"/>
  <c r="E9921" i="1"/>
  <c r="E9922" i="1"/>
  <c r="E9923" i="1"/>
  <c r="E9924" i="1"/>
  <c r="E9925" i="1"/>
  <c r="E9926" i="1"/>
  <c r="E9927" i="1"/>
  <c r="E9928" i="1"/>
  <c r="E9929" i="1"/>
  <c r="E9930" i="1"/>
  <c r="E9931" i="1"/>
  <c r="E9932" i="1"/>
  <c r="E9933" i="1"/>
  <c r="E9934" i="1"/>
  <c r="E9935" i="1"/>
  <c r="E9936" i="1"/>
  <c r="E9937" i="1"/>
  <c r="E9938" i="1"/>
  <c r="E9939" i="1"/>
  <c r="E9940" i="1"/>
  <c r="E9941" i="1"/>
  <c r="E9942" i="1"/>
  <c r="E9943" i="1"/>
  <c r="E9944" i="1"/>
  <c r="E9945" i="1"/>
  <c r="E9946" i="1"/>
  <c r="E9947" i="1"/>
  <c r="E9948" i="1"/>
  <c r="E9949" i="1"/>
  <c r="E9950" i="1"/>
  <c r="E9951" i="1"/>
  <c r="E9952" i="1"/>
  <c r="E9953" i="1"/>
  <c r="E9954" i="1"/>
  <c r="E9955" i="1"/>
  <c r="E9956" i="1"/>
  <c r="E9957" i="1"/>
  <c r="E9958" i="1"/>
  <c r="E9959" i="1"/>
  <c r="E9960" i="1"/>
  <c r="E9961" i="1"/>
  <c r="E9962" i="1"/>
  <c r="E9963" i="1"/>
  <c r="E9964" i="1"/>
  <c r="E9965" i="1"/>
  <c r="E9966" i="1"/>
  <c r="E9967" i="1"/>
  <c r="E9968" i="1"/>
  <c r="E9969" i="1"/>
  <c r="E9970" i="1"/>
  <c r="E9971" i="1"/>
  <c r="E9972" i="1"/>
  <c r="E9973" i="1"/>
  <c r="E9974" i="1"/>
  <c r="E9975" i="1"/>
  <c r="E9976" i="1"/>
  <c r="E9977" i="1"/>
  <c r="E9978" i="1"/>
  <c r="E9979" i="1"/>
  <c r="E9980" i="1"/>
  <c r="E9981" i="1"/>
  <c r="E9982" i="1"/>
  <c r="E9983" i="1"/>
  <c r="E9984" i="1"/>
  <c r="E9985" i="1"/>
  <c r="E9986" i="1"/>
  <c r="E9987" i="1"/>
  <c r="E9988" i="1"/>
  <c r="E9989" i="1"/>
  <c r="E9990" i="1"/>
  <c r="E9991" i="1"/>
  <c r="E9992" i="1"/>
  <c r="E9993" i="1"/>
  <c r="E9994" i="1"/>
  <c r="E9995" i="1"/>
  <c r="E9996" i="1"/>
  <c r="E9997" i="1"/>
  <c r="E9998" i="1"/>
  <c r="E9999" i="1"/>
  <c r="E10000" i="1"/>
  <c r="E10001" i="1"/>
  <c r="E10002" i="1"/>
  <c r="E10003" i="1"/>
  <c r="E10004" i="1"/>
  <c r="E10005" i="1"/>
  <c r="E10006" i="1"/>
  <c r="E10007" i="1"/>
  <c r="E10008" i="1"/>
  <c r="E10009" i="1"/>
  <c r="E10010" i="1"/>
  <c r="E10011" i="1"/>
  <c r="E10012" i="1"/>
  <c r="E10013" i="1"/>
  <c r="E10014" i="1"/>
  <c r="E10015" i="1"/>
  <c r="E10016" i="1"/>
  <c r="E10017" i="1"/>
  <c r="E10018" i="1"/>
  <c r="E10019" i="1"/>
  <c r="E10020" i="1"/>
  <c r="E10021" i="1"/>
  <c r="E10022" i="1"/>
  <c r="E10023" i="1"/>
  <c r="E10024" i="1"/>
  <c r="E10025" i="1"/>
  <c r="E10026" i="1"/>
  <c r="E10027" i="1"/>
  <c r="E10028" i="1"/>
  <c r="E10029" i="1"/>
  <c r="E10030" i="1"/>
  <c r="E10031" i="1"/>
  <c r="E10032" i="1"/>
  <c r="E10033" i="1"/>
  <c r="E10034" i="1"/>
  <c r="E10035" i="1"/>
  <c r="E10036" i="1"/>
  <c r="E10037" i="1"/>
  <c r="E10038" i="1"/>
  <c r="E10039" i="1"/>
  <c r="E10040" i="1"/>
  <c r="E10041" i="1"/>
  <c r="E10042" i="1"/>
  <c r="E10043" i="1"/>
  <c r="E10044" i="1"/>
  <c r="E10045" i="1"/>
  <c r="E10046" i="1"/>
  <c r="E10047" i="1"/>
  <c r="E10048" i="1"/>
  <c r="E10049" i="1"/>
  <c r="E10050" i="1"/>
  <c r="E10051" i="1"/>
  <c r="E10052" i="1"/>
  <c r="E10053" i="1"/>
  <c r="E10054" i="1"/>
  <c r="E10055" i="1"/>
  <c r="E10056" i="1"/>
  <c r="E10057" i="1"/>
  <c r="E10058" i="1"/>
  <c r="E10059" i="1"/>
  <c r="E10060" i="1"/>
  <c r="E10061" i="1"/>
  <c r="E10062" i="1"/>
  <c r="E10063" i="1"/>
  <c r="E10064" i="1"/>
  <c r="E10065" i="1"/>
  <c r="E10066" i="1"/>
  <c r="E10067" i="1"/>
  <c r="E10068" i="1"/>
  <c r="E10069" i="1"/>
  <c r="E10070" i="1"/>
  <c r="E10071" i="1"/>
  <c r="E10072" i="1"/>
  <c r="E10073" i="1"/>
  <c r="E10074" i="1"/>
  <c r="E10075" i="1"/>
  <c r="E10076" i="1"/>
  <c r="E10077" i="1"/>
  <c r="E10078" i="1"/>
  <c r="E10079" i="1"/>
  <c r="E10080" i="1"/>
  <c r="E10081" i="1"/>
  <c r="E10082" i="1"/>
  <c r="E10083" i="1"/>
  <c r="E10084" i="1"/>
  <c r="E10085" i="1"/>
  <c r="E10086" i="1"/>
  <c r="E10087" i="1"/>
  <c r="E10088" i="1"/>
  <c r="E10089" i="1"/>
  <c r="E10090" i="1"/>
  <c r="E10091" i="1"/>
  <c r="E10092" i="1"/>
  <c r="E10093" i="1"/>
  <c r="E10094" i="1"/>
  <c r="E10095" i="1"/>
  <c r="E10096" i="1"/>
  <c r="E10097" i="1"/>
  <c r="E10098" i="1"/>
  <c r="E10099" i="1"/>
  <c r="E10100" i="1"/>
  <c r="E10101" i="1"/>
  <c r="E10102" i="1"/>
  <c r="E10103" i="1"/>
  <c r="E10104" i="1"/>
  <c r="E10105" i="1"/>
  <c r="E10106" i="1"/>
  <c r="E10107" i="1"/>
  <c r="E10108" i="1"/>
  <c r="E10109" i="1"/>
  <c r="E10110" i="1"/>
  <c r="E10111" i="1"/>
  <c r="E10112" i="1"/>
  <c r="E10113" i="1"/>
  <c r="E10114" i="1"/>
  <c r="E10115" i="1"/>
  <c r="E10116" i="1"/>
  <c r="E10117" i="1"/>
  <c r="E10118" i="1"/>
  <c r="E10119" i="1"/>
  <c r="E10120" i="1"/>
  <c r="E10121" i="1"/>
  <c r="E10122" i="1"/>
  <c r="E10123" i="1"/>
  <c r="E10124" i="1"/>
  <c r="E10125" i="1"/>
  <c r="E10126" i="1"/>
  <c r="E10127" i="1"/>
  <c r="E10128" i="1"/>
  <c r="E10129" i="1"/>
  <c r="E10130" i="1"/>
  <c r="E10131" i="1"/>
  <c r="E10132" i="1"/>
  <c r="E10133" i="1"/>
  <c r="E10134" i="1"/>
  <c r="E10135" i="1"/>
  <c r="E10136" i="1"/>
  <c r="E10137" i="1"/>
  <c r="E10138" i="1"/>
  <c r="E10139" i="1"/>
  <c r="E10140" i="1"/>
  <c r="E10141" i="1"/>
  <c r="E10142" i="1"/>
  <c r="E10143" i="1"/>
  <c r="E10144" i="1"/>
  <c r="E10145" i="1"/>
  <c r="E10146" i="1"/>
  <c r="E10147" i="1"/>
  <c r="E10148" i="1"/>
  <c r="E10149" i="1"/>
  <c r="E10150" i="1"/>
  <c r="E10151" i="1"/>
  <c r="E10152" i="1"/>
  <c r="E10153" i="1"/>
  <c r="E10154" i="1"/>
  <c r="E10155" i="1"/>
  <c r="E10156" i="1"/>
  <c r="E10157" i="1"/>
  <c r="E10158" i="1"/>
  <c r="E10159" i="1"/>
  <c r="E10160" i="1"/>
  <c r="E10161" i="1"/>
  <c r="E10162" i="1"/>
  <c r="E10163" i="1"/>
  <c r="E10164" i="1"/>
  <c r="E10165" i="1"/>
  <c r="E10166" i="1"/>
  <c r="E10167" i="1"/>
  <c r="E10168" i="1"/>
  <c r="E10169" i="1"/>
  <c r="E10170" i="1"/>
  <c r="E10171" i="1"/>
  <c r="E10172" i="1"/>
  <c r="E10173" i="1"/>
  <c r="E10174" i="1"/>
  <c r="E10175" i="1"/>
  <c r="E10176" i="1"/>
  <c r="E10177" i="1"/>
  <c r="E10178" i="1"/>
  <c r="E10179" i="1"/>
  <c r="E10180" i="1"/>
  <c r="E10181" i="1"/>
  <c r="E10182" i="1"/>
  <c r="E10183" i="1"/>
  <c r="E10184" i="1"/>
  <c r="E10185" i="1"/>
  <c r="E10186" i="1"/>
  <c r="E10187" i="1"/>
  <c r="E10188" i="1"/>
  <c r="E10189" i="1"/>
  <c r="E10190" i="1"/>
  <c r="E10191" i="1"/>
  <c r="E10192" i="1"/>
  <c r="E10193" i="1"/>
  <c r="E10194" i="1"/>
  <c r="E10195" i="1"/>
  <c r="E10196" i="1"/>
  <c r="E10197" i="1"/>
  <c r="E10198" i="1"/>
  <c r="E10199" i="1"/>
  <c r="E10200" i="1"/>
  <c r="E10201" i="1"/>
  <c r="E10202" i="1"/>
  <c r="E10203" i="1"/>
  <c r="E10204" i="1"/>
  <c r="E10205" i="1"/>
  <c r="E10206" i="1"/>
  <c r="E10207" i="1"/>
  <c r="E10208" i="1"/>
  <c r="E10209" i="1"/>
  <c r="E10210" i="1"/>
  <c r="E10211" i="1"/>
  <c r="E10212" i="1"/>
  <c r="E10213" i="1"/>
  <c r="E10214" i="1"/>
  <c r="E10215" i="1"/>
  <c r="E10216" i="1"/>
  <c r="E10217" i="1"/>
  <c r="E10218" i="1"/>
  <c r="E10219" i="1"/>
  <c r="E10220" i="1"/>
  <c r="E10221" i="1"/>
  <c r="E10222" i="1"/>
  <c r="E10223" i="1"/>
  <c r="E10224" i="1"/>
  <c r="E10225" i="1"/>
  <c r="E10226" i="1"/>
  <c r="E10227" i="1"/>
  <c r="E10228" i="1"/>
  <c r="E10229" i="1"/>
  <c r="E10230" i="1"/>
  <c r="E10231" i="1"/>
  <c r="E10232" i="1"/>
  <c r="E10233" i="1"/>
  <c r="E10234" i="1"/>
  <c r="E10235" i="1"/>
  <c r="E10236" i="1"/>
  <c r="E10237" i="1"/>
  <c r="E10238" i="1"/>
  <c r="E10239" i="1"/>
  <c r="E10240" i="1"/>
  <c r="E10241" i="1"/>
  <c r="E10242" i="1"/>
  <c r="E10243" i="1"/>
  <c r="E10244" i="1"/>
  <c r="E10245" i="1"/>
  <c r="E10246" i="1"/>
  <c r="E10247" i="1"/>
  <c r="E10248" i="1"/>
  <c r="E10249" i="1"/>
  <c r="E10250" i="1"/>
  <c r="E10251" i="1"/>
  <c r="E10252" i="1"/>
  <c r="E10253" i="1"/>
  <c r="E10254" i="1"/>
  <c r="E10255" i="1"/>
  <c r="E10256" i="1"/>
  <c r="E10257" i="1"/>
  <c r="E10258" i="1"/>
  <c r="E10259" i="1"/>
  <c r="E10260" i="1"/>
  <c r="E10261" i="1"/>
  <c r="E10262" i="1"/>
  <c r="E10263" i="1"/>
  <c r="E10264" i="1"/>
  <c r="E10265" i="1"/>
  <c r="E10266" i="1"/>
  <c r="E10267" i="1"/>
  <c r="E10268" i="1"/>
  <c r="E10269" i="1"/>
  <c r="E10270" i="1"/>
  <c r="E10271" i="1"/>
  <c r="E10272" i="1"/>
  <c r="E10273" i="1"/>
  <c r="E10274" i="1"/>
  <c r="E10275" i="1"/>
  <c r="E10276" i="1"/>
  <c r="E10277" i="1"/>
  <c r="E10278" i="1"/>
  <c r="E10279" i="1"/>
  <c r="E10280" i="1"/>
  <c r="E10281" i="1"/>
  <c r="E10282" i="1"/>
  <c r="E10283" i="1"/>
  <c r="E10284" i="1"/>
  <c r="E10285" i="1"/>
  <c r="E10286" i="1"/>
  <c r="E10287" i="1"/>
  <c r="E10288" i="1"/>
  <c r="E10289" i="1"/>
  <c r="E10290" i="1"/>
  <c r="E10291" i="1"/>
  <c r="E10292" i="1"/>
  <c r="E10293" i="1"/>
  <c r="E10294" i="1"/>
  <c r="E10295" i="1"/>
  <c r="E10296" i="1"/>
  <c r="E10297" i="1"/>
  <c r="E10298" i="1"/>
  <c r="E10299" i="1"/>
  <c r="E10300" i="1"/>
  <c r="E10301" i="1"/>
  <c r="E10302" i="1"/>
  <c r="E10303" i="1"/>
  <c r="E10304" i="1"/>
  <c r="E10305" i="1"/>
  <c r="E10306" i="1"/>
  <c r="E10307" i="1"/>
  <c r="E10308" i="1"/>
  <c r="E10309" i="1"/>
  <c r="E10310" i="1"/>
  <c r="E10311" i="1"/>
  <c r="E10312" i="1"/>
  <c r="E10313" i="1"/>
  <c r="E10314" i="1"/>
  <c r="E10315" i="1"/>
  <c r="E10316" i="1"/>
  <c r="E10317" i="1"/>
  <c r="E10318" i="1"/>
  <c r="E10319" i="1"/>
  <c r="E10320" i="1"/>
  <c r="E10321" i="1"/>
  <c r="E10322" i="1"/>
  <c r="E10323" i="1"/>
  <c r="E10324" i="1"/>
  <c r="E10325" i="1"/>
  <c r="E10326" i="1"/>
  <c r="E10327" i="1"/>
  <c r="E10328" i="1"/>
  <c r="E10329" i="1"/>
  <c r="E10330" i="1"/>
  <c r="E10331" i="1"/>
  <c r="E10332" i="1"/>
  <c r="E10333" i="1"/>
  <c r="E10334" i="1"/>
  <c r="E10335" i="1"/>
  <c r="E10336" i="1"/>
  <c r="E10337" i="1"/>
  <c r="E10338" i="1"/>
  <c r="E10339" i="1"/>
  <c r="E10340" i="1"/>
  <c r="E10341" i="1"/>
  <c r="E10342" i="1"/>
  <c r="E10343" i="1"/>
  <c r="E10344" i="1"/>
  <c r="E10345" i="1"/>
  <c r="E10346" i="1"/>
  <c r="E10347" i="1"/>
  <c r="E10348" i="1"/>
  <c r="E10349" i="1"/>
  <c r="E10350" i="1"/>
  <c r="E10351" i="1"/>
  <c r="E10352" i="1"/>
  <c r="E10353" i="1"/>
  <c r="E10354" i="1"/>
  <c r="E10355" i="1"/>
  <c r="E10356" i="1"/>
  <c r="E10357" i="1"/>
  <c r="E10358" i="1"/>
  <c r="E10359" i="1"/>
  <c r="E10360" i="1"/>
  <c r="E10361" i="1"/>
  <c r="E10362" i="1"/>
  <c r="E10363" i="1"/>
  <c r="E10364" i="1"/>
  <c r="E10365" i="1"/>
  <c r="E10366" i="1"/>
  <c r="E10367" i="1"/>
  <c r="E10368" i="1"/>
  <c r="E10369" i="1"/>
  <c r="E10370" i="1"/>
  <c r="E10371" i="1"/>
  <c r="E10372" i="1"/>
  <c r="E10373" i="1"/>
  <c r="E10374" i="1"/>
  <c r="E10375" i="1"/>
  <c r="E10376" i="1"/>
  <c r="E10377" i="1"/>
  <c r="E10378" i="1"/>
  <c r="E10379" i="1"/>
  <c r="E10380" i="1"/>
  <c r="E10381" i="1"/>
  <c r="E10382" i="1"/>
  <c r="E10383" i="1"/>
  <c r="E10384" i="1"/>
  <c r="E10385" i="1"/>
  <c r="E10386" i="1"/>
  <c r="E10387" i="1"/>
  <c r="E10388" i="1"/>
  <c r="E10389" i="1"/>
  <c r="E10390" i="1"/>
  <c r="E10391" i="1"/>
  <c r="E10392" i="1"/>
  <c r="E10393" i="1"/>
  <c r="E10394" i="1"/>
  <c r="E10395" i="1"/>
  <c r="E10396" i="1"/>
  <c r="E10397" i="1"/>
  <c r="E10398" i="1"/>
  <c r="E10399" i="1"/>
  <c r="E10400" i="1"/>
  <c r="E10401" i="1"/>
  <c r="E10402" i="1"/>
  <c r="E10403" i="1"/>
  <c r="E10404" i="1"/>
  <c r="E10405" i="1"/>
  <c r="E10406" i="1"/>
  <c r="E10407" i="1"/>
  <c r="E10408" i="1"/>
  <c r="E10409" i="1"/>
  <c r="E10410" i="1"/>
  <c r="E10411" i="1"/>
  <c r="E10412" i="1"/>
  <c r="E10413" i="1"/>
  <c r="E10414" i="1"/>
  <c r="E10415" i="1"/>
  <c r="E10416" i="1"/>
  <c r="E10417" i="1"/>
  <c r="E10418" i="1"/>
  <c r="E10419" i="1"/>
  <c r="E10420" i="1"/>
  <c r="E10421" i="1"/>
  <c r="E10422" i="1"/>
  <c r="E10423" i="1"/>
  <c r="E10424" i="1"/>
  <c r="E10425" i="1"/>
  <c r="E10426" i="1"/>
  <c r="E10427" i="1"/>
  <c r="E10428" i="1"/>
  <c r="E10429" i="1"/>
  <c r="E10430" i="1"/>
  <c r="E10431" i="1"/>
  <c r="E10432" i="1"/>
  <c r="E10433" i="1"/>
  <c r="E10434" i="1"/>
  <c r="E10435" i="1"/>
  <c r="E10436" i="1"/>
  <c r="E10437" i="1"/>
  <c r="E10438" i="1"/>
  <c r="E10439" i="1"/>
  <c r="E10440" i="1"/>
  <c r="E10441" i="1"/>
  <c r="E10442" i="1"/>
  <c r="E10443" i="1"/>
  <c r="E10444" i="1"/>
  <c r="E10445" i="1"/>
  <c r="E10446" i="1"/>
  <c r="E10447" i="1"/>
  <c r="E10448" i="1"/>
  <c r="E10449" i="1"/>
  <c r="E10450" i="1"/>
  <c r="E10451" i="1"/>
  <c r="E10452" i="1"/>
  <c r="E10453" i="1"/>
  <c r="E10454" i="1"/>
  <c r="E10455" i="1"/>
  <c r="E10456" i="1"/>
  <c r="E10457" i="1"/>
  <c r="E10458" i="1"/>
  <c r="E10459" i="1"/>
  <c r="E10460" i="1"/>
  <c r="E10461" i="1"/>
  <c r="E10462" i="1"/>
  <c r="E10463" i="1"/>
  <c r="E10464" i="1"/>
  <c r="E10465" i="1"/>
  <c r="E10466" i="1"/>
  <c r="E10467" i="1"/>
  <c r="E10468" i="1"/>
  <c r="E10469" i="1"/>
  <c r="E10470" i="1"/>
  <c r="E10471" i="1"/>
  <c r="E10472" i="1"/>
  <c r="E10473" i="1"/>
  <c r="E10474" i="1"/>
  <c r="E10475" i="1"/>
  <c r="E10476" i="1"/>
  <c r="E10477" i="1"/>
  <c r="E10478" i="1"/>
  <c r="E10479" i="1"/>
  <c r="E10480" i="1"/>
  <c r="E10481" i="1"/>
  <c r="E10482" i="1"/>
  <c r="E10483" i="1"/>
  <c r="E10484" i="1"/>
  <c r="E10485" i="1"/>
  <c r="E10486" i="1"/>
  <c r="E10487" i="1"/>
  <c r="E10488" i="1"/>
  <c r="E10489" i="1"/>
  <c r="E10490" i="1"/>
  <c r="E10491" i="1"/>
  <c r="E10492" i="1"/>
  <c r="E10493" i="1"/>
  <c r="E10494" i="1"/>
  <c r="E10495" i="1"/>
  <c r="E10496" i="1"/>
  <c r="E10497" i="1"/>
  <c r="E10498" i="1"/>
  <c r="E10499" i="1"/>
  <c r="E10500" i="1"/>
  <c r="E10501" i="1"/>
  <c r="E10502" i="1"/>
  <c r="E10503" i="1"/>
  <c r="E10504" i="1"/>
  <c r="E10505" i="1"/>
  <c r="E10506" i="1"/>
  <c r="E10507" i="1"/>
  <c r="E10508" i="1"/>
  <c r="E10509" i="1"/>
  <c r="E10510" i="1"/>
  <c r="E10511" i="1"/>
  <c r="E10512" i="1"/>
  <c r="E10513" i="1"/>
  <c r="E10514" i="1"/>
  <c r="E10515" i="1"/>
  <c r="E10516" i="1"/>
  <c r="E10517" i="1"/>
  <c r="E10518" i="1"/>
  <c r="E10519" i="1"/>
  <c r="E10520" i="1"/>
  <c r="E10521" i="1"/>
  <c r="E10522" i="1"/>
  <c r="E10523" i="1"/>
  <c r="E10524" i="1"/>
  <c r="E10525" i="1"/>
  <c r="E10526" i="1"/>
  <c r="E10527" i="1"/>
  <c r="E10528" i="1"/>
  <c r="E10529" i="1"/>
  <c r="E10530" i="1"/>
  <c r="E10531" i="1"/>
  <c r="E10532" i="1"/>
  <c r="E10533" i="1"/>
  <c r="E10534" i="1"/>
  <c r="E10535" i="1"/>
  <c r="E10536" i="1"/>
  <c r="E10537" i="1"/>
  <c r="E10538" i="1"/>
  <c r="E10539" i="1"/>
  <c r="E10540" i="1"/>
  <c r="E10541" i="1"/>
  <c r="E10542" i="1"/>
  <c r="E10543" i="1"/>
  <c r="E10544" i="1"/>
  <c r="E10545" i="1"/>
  <c r="E10546" i="1"/>
  <c r="E10547" i="1"/>
  <c r="E10548" i="1"/>
  <c r="E10549" i="1"/>
  <c r="E10550" i="1"/>
  <c r="E10551" i="1"/>
  <c r="E10552" i="1"/>
  <c r="E10553" i="1"/>
  <c r="E10554" i="1"/>
  <c r="E10555" i="1"/>
  <c r="E10556" i="1"/>
  <c r="E10557" i="1"/>
  <c r="E10558" i="1"/>
  <c r="E10559" i="1"/>
  <c r="E10560" i="1"/>
  <c r="E10561" i="1"/>
  <c r="E10562" i="1"/>
  <c r="E10563" i="1"/>
  <c r="E10564" i="1"/>
  <c r="E10565" i="1"/>
  <c r="E10566" i="1"/>
  <c r="E10567" i="1"/>
  <c r="E10568" i="1"/>
  <c r="E10569" i="1"/>
  <c r="E10570" i="1"/>
  <c r="E10571" i="1"/>
  <c r="E10572" i="1"/>
  <c r="E10573" i="1"/>
  <c r="E10574" i="1"/>
  <c r="E10575" i="1"/>
  <c r="E10576" i="1"/>
  <c r="E10577" i="1"/>
  <c r="E10578" i="1"/>
  <c r="E10579" i="1"/>
  <c r="E10580" i="1"/>
  <c r="E10581" i="1"/>
  <c r="E10582" i="1"/>
  <c r="E10583" i="1"/>
  <c r="E10584" i="1"/>
  <c r="E10585" i="1"/>
  <c r="E10586" i="1"/>
  <c r="E10587" i="1"/>
  <c r="E10588" i="1"/>
  <c r="E10589" i="1"/>
  <c r="E10590" i="1"/>
  <c r="E10591" i="1"/>
  <c r="E10592" i="1"/>
  <c r="E10593" i="1"/>
  <c r="E10594" i="1"/>
  <c r="E10595" i="1"/>
  <c r="E10596" i="1"/>
  <c r="E10597" i="1"/>
  <c r="E10598" i="1"/>
  <c r="E10599" i="1"/>
  <c r="E10600" i="1"/>
  <c r="E10601" i="1"/>
  <c r="E10602" i="1"/>
  <c r="E10603" i="1"/>
  <c r="E10604" i="1"/>
  <c r="E10605" i="1"/>
  <c r="E10606" i="1"/>
  <c r="E10607" i="1"/>
  <c r="E10608" i="1"/>
  <c r="E10609" i="1"/>
  <c r="E10610" i="1"/>
  <c r="E10611" i="1"/>
  <c r="E10612" i="1"/>
  <c r="E10613" i="1"/>
  <c r="E10614" i="1"/>
  <c r="E10615" i="1"/>
  <c r="E10616" i="1"/>
  <c r="E10617" i="1"/>
  <c r="E10618" i="1"/>
  <c r="E10619" i="1"/>
  <c r="E10620" i="1"/>
  <c r="E10621" i="1"/>
  <c r="E10622" i="1"/>
  <c r="E10623" i="1"/>
  <c r="E10624" i="1"/>
  <c r="E10625" i="1"/>
  <c r="E10626" i="1"/>
  <c r="E10627" i="1"/>
  <c r="E10628" i="1"/>
  <c r="E10629" i="1"/>
  <c r="E10630" i="1"/>
  <c r="E10631" i="1"/>
  <c r="E10632" i="1"/>
  <c r="E10633" i="1"/>
  <c r="E10634" i="1"/>
  <c r="E10635" i="1"/>
  <c r="E10636" i="1"/>
  <c r="E10637" i="1"/>
  <c r="E10638" i="1"/>
  <c r="E10639" i="1"/>
  <c r="E10640" i="1"/>
  <c r="E10641" i="1"/>
  <c r="E10642" i="1"/>
  <c r="E10643" i="1"/>
  <c r="E10644" i="1"/>
  <c r="E10645" i="1"/>
  <c r="E10646" i="1"/>
  <c r="E10647" i="1"/>
  <c r="E10648" i="1"/>
  <c r="E10649" i="1"/>
  <c r="E10650" i="1"/>
  <c r="E10651" i="1"/>
  <c r="E10652" i="1"/>
  <c r="E10653" i="1"/>
  <c r="E10654" i="1"/>
  <c r="E10655" i="1"/>
  <c r="E10656" i="1"/>
  <c r="E10657" i="1"/>
  <c r="E10658" i="1"/>
  <c r="E10659" i="1"/>
  <c r="E10660" i="1"/>
  <c r="E10661" i="1"/>
  <c r="E10662" i="1"/>
  <c r="E10663" i="1"/>
  <c r="E10664" i="1"/>
  <c r="E10665" i="1"/>
  <c r="E10666" i="1"/>
  <c r="E10667" i="1"/>
  <c r="E10668" i="1"/>
  <c r="E10669" i="1"/>
  <c r="E10670" i="1"/>
  <c r="E10671" i="1"/>
  <c r="E10672" i="1"/>
  <c r="E10673" i="1"/>
  <c r="E10674" i="1"/>
  <c r="E10675" i="1"/>
  <c r="E10676" i="1"/>
  <c r="E10677" i="1"/>
  <c r="E10678" i="1"/>
  <c r="E10679" i="1"/>
  <c r="E10680" i="1"/>
  <c r="E10681" i="1"/>
  <c r="E10682" i="1"/>
  <c r="E10683" i="1"/>
  <c r="E10684" i="1"/>
  <c r="E10685" i="1"/>
  <c r="E10686" i="1"/>
  <c r="E10687" i="1"/>
  <c r="E10688" i="1"/>
  <c r="E10689" i="1"/>
  <c r="E10690" i="1"/>
  <c r="E10691" i="1"/>
  <c r="E10692" i="1"/>
  <c r="E10693" i="1"/>
  <c r="E10694" i="1"/>
  <c r="E10695" i="1"/>
  <c r="E10696" i="1"/>
  <c r="E10697" i="1"/>
  <c r="E10698" i="1"/>
  <c r="E10699" i="1"/>
  <c r="E10700" i="1"/>
  <c r="E10701" i="1"/>
  <c r="E10702" i="1"/>
  <c r="E10703" i="1"/>
  <c r="E10704" i="1"/>
  <c r="E10705" i="1"/>
  <c r="E10706" i="1"/>
  <c r="E10707" i="1"/>
  <c r="E10708" i="1"/>
  <c r="E10709" i="1"/>
  <c r="E10710" i="1"/>
  <c r="E10711" i="1"/>
  <c r="E10712" i="1"/>
  <c r="E10713" i="1"/>
  <c r="E10714" i="1"/>
  <c r="E10715" i="1"/>
  <c r="E10716" i="1"/>
  <c r="E10717" i="1"/>
  <c r="E10718" i="1"/>
  <c r="E10719" i="1"/>
  <c r="E10720" i="1"/>
  <c r="E10721" i="1"/>
  <c r="E10722" i="1"/>
  <c r="E10723" i="1"/>
  <c r="E10724" i="1"/>
  <c r="E10725" i="1"/>
  <c r="E10726" i="1"/>
  <c r="E10727" i="1"/>
  <c r="E10728" i="1"/>
  <c r="E10729" i="1"/>
  <c r="E10730" i="1"/>
  <c r="E10731" i="1"/>
  <c r="E10732" i="1"/>
  <c r="E10733" i="1"/>
  <c r="E10734" i="1"/>
  <c r="E10735" i="1"/>
  <c r="E10736" i="1"/>
  <c r="E10737" i="1"/>
  <c r="E10738" i="1"/>
  <c r="E10739" i="1"/>
  <c r="E10740" i="1"/>
  <c r="E10741" i="1"/>
  <c r="E10742" i="1"/>
  <c r="E10743" i="1"/>
  <c r="E10744" i="1"/>
  <c r="E10745" i="1"/>
  <c r="E10746" i="1"/>
  <c r="E10747" i="1"/>
  <c r="E10748" i="1"/>
  <c r="E10749" i="1"/>
  <c r="E10750" i="1"/>
  <c r="E10751" i="1"/>
  <c r="E10752" i="1"/>
  <c r="E10753" i="1"/>
  <c r="E10754" i="1"/>
  <c r="E10755" i="1"/>
  <c r="E10756" i="1"/>
  <c r="E10757" i="1"/>
  <c r="E10758" i="1"/>
  <c r="E10759" i="1"/>
  <c r="E10760" i="1"/>
  <c r="E10761" i="1"/>
  <c r="E10762" i="1"/>
  <c r="E10763" i="1"/>
  <c r="E10764" i="1"/>
  <c r="E10765" i="1"/>
  <c r="E10766" i="1"/>
  <c r="E10767" i="1"/>
  <c r="E10768" i="1"/>
  <c r="E10769" i="1"/>
  <c r="E10770" i="1"/>
  <c r="E10771" i="1"/>
  <c r="E10772" i="1"/>
  <c r="E10773" i="1"/>
  <c r="E10774" i="1"/>
  <c r="E10775" i="1"/>
  <c r="E10776" i="1"/>
  <c r="E10777" i="1"/>
  <c r="E10778" i="1"/>
  <c r="E10779" i="1"/>
  <c r="E10780" i="1"/>
  <c r="E10781" i="1"/>
  <c r="E10782" i="1"/>
  <c r="E10783" i="1"/>
  <c r="E10784" i="1"/>
  <c r="E10785" i="1"/>
  <c r="E10786" i="1"/>
  <c r="E10787" i="1"/>
  <c r="E10788" i="1"/>
  <c r="E10789" i="1"/>
  <c r="E10790" i="1"/>
  <c r="E10791" i="1"/>
  <c r="E10792" i="1"/>
  <c r="E10793" i="1"/>
  <c r="E10794" i="1"/>
  <c r="E10795" i="1"/>
  <c r="E10796" i="1"/>
  <c r="E10797" i="1"/>
  <c r="E10798" i="1"/>
  <c r="E10799" i="1"/>
  <c r="E10800" i="1"/>
  <c r="E10801" i="1"/>
  <c r="E10802" i="1"/>
  <c r="E10803" i="1"/>
  <c r="E10804" i="1"/>
  <c r="E10805" i="1"/>
  <c r="E10806" i="1"/>
  <c r="E10807" i="1"/>
  <c r="E10808" i="1"/>
  <c r="E10809" i="1"/>
  <c r="E10810" i="1"/>
  <c r="E10811" i="1"/>
  <c r="E10812" i="1"/>
  <c r="E10813" i="1"/>
  <c r="E10814" i="1"/>
  <c r="E10815" i="1"/>
  <c r="E10816" i="1"/>
  <c r="E10817" i="1"/>
  <c r="E10818" i="1"/>
  <c r="E10819" i="1"/>
  <c r="E10820" i="1"/>
  <c r="E10821" i="1"/>
  <c r="E10822" i="1"/>
  <c r="E10823" i="1"/>
  <c r="E10824" i="1"/>
  <c r="E10825" i="1"/>
  <c r="E10826" i="1"/>
  <c r="E10827" i="1"/>
  <c r="E10828" i="1"/>
  <c r="E10829" i="1"/>
  <c r="E10830" i="1"/>
  <c r="E10831" i="1"/>
  <c r="E10832" i="1"/>
  <c r="E10833" i="1"/>
  <c r="E10834" i="1"/>
  <c r="E10835" i="1"/>
  <c r="E10836" i="1"/>
  <c r="E10837" i="1"/>
  <c r="E10838" i="1"/>
  <c r="E10839" i="1"/>
  <c r="E10840" i="1"/>
  <c r="E10841" i="1"/>
  <c r="E10842" i="1"/>
  <c r="E10843" i="1"/>
  <c r="E10844" i="1"/>
  <c r="E10845" i="1"/>
  <c r="E10846" i="1"/>
  <c r="E10847" i="1"/>
  <c r="E10848" i="1"/>
  <c r="E10849" i="1"/>
  <c r="E10850" i="1"/>
  <c r="E10851" i="1"/>
  <c r="E10852" i="1"/>
  <c r="E10853" i="1"/>
  <c r="E10854" i="1"/>
  <c r="E10855" i="1"/>
  <c r="E10856" i="1"/>
  <c r="E10857" i="1"/>
  <c r="E10858" i="1"/>
  <c r="E10859" i="1"/>
  <c r="E10860" i="1"/>
  <c r="E10861" i="1"/>
  <c r="E10862" i="1"/>
  <c r="E10863" i="1"/>
  <c r="E10864" i="1"/>
  <c r="E10865" i="1"/>
  <c r="E10866" i="1"/>
  <c r="E10867" i="1"/>
  <c r="E10868" i="1"/>
  <c r="E10869" i="1"/>
  <c r="E10870" i="1"/>
  <c r="E10871" i="1"/>
  <c r="E10872" i="1"/>
  <c r="E10873" i="1"/>
  <c r="E10874" i="1"/>
  <c r="E10875" i="1"/>
  <c r="E10876" i="1"/>
  <c r="E10877" i="1"/>
  <c r="E10878" i="1"/>
  <c r="E10879" i="1"/>
  <c r="E10880" i="1"/>
  <c r="E10881" i="1"/>
  <c r="E10882" i="1"/>
  <c r="E10883" i="1"/>
  <c r="E10884" i="1"/>
  <c r="E10885" i="1"/>
  <c r="E10886" i="1"/>
  <c r="E10887" i="1"/>
  <c r="E10888" i="1"/>
  <c r="E10889" i="1"/>
  <c r="E10890" i="1"/>
  <c r="E10891" i="1"/>
  <c r="E10892" i="1"/>
  <c r="E10893" i="1"/>
  <c r="E10894" i="1"/>
  <c r="E10895" i="1"/>
  <c r="E10896" i="1"/>
  <c r="E10897" i="1"/>
  <c r="E10898" i="1"/>
  <c r="E10899" i="1"/>
  <c r="E10900" i="1"/>
  <c r="E10901" i="1"/>
  <c r="E10902" i="1"/>
  <c r="E10903" i="1"/>
  <c r="E10904" i="1"/>
  <c r="E10905" i="1"/>
  <c r="E10906" i="1"/>
  <c r="E10907" i="1"/>
  <c r="E10908" i="1"/>
  <c r="E10909" i="1"/>
  <c r="E10910" i="1"/>
  <c r="E10911" i="1"/>
  <c r="E10912" i="1"/>
  <c r="E10913" i="1"/>
  <c r="E10914" i="1"/>
  <c r="E10915" i="1"/>
  <c r="E10916" i="1"/>
  <c r="E10917" i="1"/>
  <c r="E10918" i="1"/>
  <c r="E10919" i="1"/>
  <c r="E10920" i="1"/>
  <c r="E10921" i="1"/>
  <c r="E10922" i="1"/>
  <c r="E10923" i="1"/>
  <c r="E10924" i="1"/>
  <c r="E10925" i="1"/>
  <c r="E10926" i="1"/>
  <c r="E10927" i="1"/>
  <c r="E10928" i="1"/>
  <c r="E10929" i="1"/>
  <c r="E10930" i="1"/>
  <c r="E10931" i="1"/>
  <c r="E10932" i="1"/>
  <c r="E10933" i="1"/>
  <c r="E10934" i="1"/>
  <c r="E10935" i="1"/>
  <c r="E10936" i="1"/>
  <c r="E10937" i="1"/>
  <c r="E10938" i="1"/>
  <c r="E10939" i="1"/>
  <c r="E10940" i="1"/>
  <c r="E10941" i="1"/>
  <c r="E10942" i="1"/>
  <c r="E10943" i="1"/>
  <c r="E10944" i="1"/>
  <c r="E10945" i="1"/>
  <c r="E10946" i="1"/>
  <c r="E10947" i="1"/>
  <c r="E10948" i="1"/>
  <c r="E10949" i="1"/>
  <c r="E10950" i="1"/>
  <c r="E10951" i="1"/>
  <c r="E10952" i="1"/>
  <c r="E10953" i="1"/>
  <c r="E10954" i="1"/>
  <c r="E10955" i="1"/>
  <c r="E10956" i="1"/>
  <c r="E10957" i="1"/>
  <c r="E10958" i="1"/>
  <c r="E10959" i="1"/>
  <c r="E10960" i="1"/>
  <c r="E10961" i="1"/>
  <c r="E10962" i="1"/>
  <c r="E10963" i="1"/>
  <c r="E10964" i="1"/>
  <c r="E10965" i="1"/>
  <c r="E10966" i="1"/>
  <c r="E10967" i="1"/>
  <c r="E10968" i="1"/>
  <c r="E10969" i="1"/>
  <c r="E10970" i="1"/>
  <c r="E10971" i="1"/>
  <c r="E10972" i="1"/>
  <c r="E10973" i="1"/>
  <c r="E10974" i="1"/>
  <c r="E10975" i="1"/>
  <c r="E10976" i="1"/>
  <c r="E10977" i="1"/>
  <c r="E10978" i="1"/>
  <c r="E10979" i="1"/>
  <c r="E10980" i="1"/>
  <c r="E10981" i="1"/>
  <c r="E10982" i="1"/>
  <c r="E10983" i="1"/>
  <c r="E10984" i="1"/>
  <c r="E10985" i="1"/>
  <c r="E10986" i="1"/>
  <c r="E10987" i="1"/>
  <c r="E10988" i="1"/>
  <c r="E10989" i="1"/>
  <c r="E10990" i="1"/>
  <c r="E10991" i="1"/>
  <c r="E10992" i="1"/>
  <c r="E10993" i="1"/>
  <c r="E10994" i="1"/>
  <c r="E10995" i="1"/>
  <c r="E10996" i="1"/>
  <c r="E10997" i="1"/>
  <c r="E10998" i="1"/>
  <c r="E10999" i="1"/>
  <c r="E11000" i="1"/>
  <c r="E11001" i="1"/>
  <c r="E11002" i="1"/>
  <c r="E11003" i="1"/>
  <c r="E11004" i="1"/>
  <c r="E11005" i="1"/>
  <c r="E11006" i="1"/>
  <c r="E11007" i="1"/>
  <c r="E11008" i="1"/>
  <c r="E11009" i="1"/>
  <c r="E11010" i="1"/>
  <c r="E11011" i="1"/>
  <c r="E11012" i="1"/>
  <c r="E11013" i="1"/>
  <c r="E11014" i="1"/>
  <c r="E11015" i="1"/>
  <c r="E11016" i="1"/>
  <c r="E11017" i="1"/>
  <c r="E11018" i="1"/>
  <c r="E11019" i="1"/>
  <c r="E11020" i="1"/>
  <c r="E11021" i="1"/>
  <c r="E11022" i="1"/>
  <c r="E11023" i="1"/>
  <c r="E11024" i="1"/>
  <c r="E11025" i="1"/>
  <c r="E11026" i="1"/>
  <c r="E11027" i="1"/>
  <c r="E11028" i="1"/>
  <c r="E11029" i="1"/>
  <c r="E11030" i="1"/>
  <c r="E11031" i="1"/>
  <c r="E11032" i="1"/>
  <c r="E11033" i="1"/>
  <c r="E11034" i="1"/>
  <c r="E11035" i="1"/>
  <c r="E11036" i="1"/>
  <c r="E11037" i="1"/>
  <c r="E11038" i="1"/>
  <c r="E11039" i="1"/>
  <c r="E11040" i="1"/>
  <c r="E11041" i="1"/>
  <c r="E11042" i="1"/>
  <c r="E11043" i="1"/>
  <c r="E11044" i="1"/>
  <c r="E11045" i="1"/>
  <c r="E11046" i="1"/>
  <c r="E11047" i="1"/>
  <c r="E11048" i="1"/>
  <c r="E11049" i="1"/>
  <c r="E11050" i="1"/>
  <c r="E11051" i="1"/>
  <c r="E11052" i="1"/>
  <c r="E11053" i="1"/>
  <c r="E11054" i="1"/>
  <c r="E11055" i="1"/>
  <c r="E11056" i="1"/>
  <c r="E11057" i="1"/>
  <c r="E11058" i="1"/>
  <c r="E11059" i="1"/>
  <c r="E11060" i="1"/>
  <c r="E11061" i="1"/>
  <c r="E11062" i="1"/>
  <c r="E11063" i="1"/>
  <c r="E11064" i="1"/>
  <c r="E11065" i="1"/>
  <c r="E11066" i="1"/>
  <c r="E11067" i="1"/>
  <c r="E11068" i="1"/>
  <c r="E11069" i="1"/>
  <c r="E11070" i="1"/>
  <c r="E11071" i="1"/>
  <c r="E11072" i="1"/>
  <c r="E11073" i="1"/>
  <c r="E11074" i="1"/>
  <c r="E11075" i="1"/>
  <c r="E11076" i="1"/>
  <c r="E11077" i="1"/>
  <c r="E11078" i="1"/>
  <c r="E11079" i="1"/>
  <c r="E11080" i="1"/>
  <c r="E11081" i="1"/>
  <c r="E11082" i="1"/>
  <c r="E11083" i="1"/>
  <c r="E11084" i="1"/>
  <c r="E11085" i="1"/>
  <c r="E11086" i="1"/>
  <c r="E11087" i="1"/>
  <c r="E11088" i="1"/>
  <c r="E11089" i="1"/>
  <c r="E11090" i="1"/>
  <c r="E11091" i="1"/>
  <c r="E11092" i="1"/>
  <c r="E11093" i="1"/>
  <c r="E11094" i="1"/>
  <c r="E11095" i="1"/>
  <c r="E11096" i="1"/>
  <c r="E11097" i="1"/>
  <c r="E11098" i="1"/>
  <c r="E11099" i="1"/>
  <c r="E11100" i="1"/>
  <c r="E11101" i="1"/>
  <c r="E11102" i="1"/>
  <c r="E11103" i="1"/>
  <c r="E11104" i="1"/>
  <c r="E11105" i="1"/>
  <c r="E11106" i="1"/>
  <c r="E11107" i="1"/>
  <c r="E11108" i="1"/>
  <c r="E11109" i="1"/>
  <c r="E11110" i="1"/>
  <c r="E11111" i="1"/>
  <c r="E11112" i="1"/>
  <c r="E11113" i="1"/>
  <c r="E11114" i="1"/>
  <c r="E11115" i="1"/>
  <c r="E11116" i="1"/>
  <c r="E11117" i="1"/>
  <c r="E11118" i="1"/>
  <c r="E11119" i="1"/>
  <c r="E11120" i="1"/>
  <c r="E11121" i="1"/>
  <c r="E11122" i="1"/>
  <c r="E11123" i="1"/>
  <c r="E11124" i="1"/>
  <c r="E11125" i="1"/>
  <c r="E11126" i="1"/>
  <c r="E11127" i="1"/>
  <c r="E11128" i="1"/>
  <c r="E11129" i="1"/>
  <c r="E11130" i="1"/>
  <c r="E11131" i="1"/>
  <c r="E11132" i="1"/>
  <c r="E11133" i="1"/>
  <c r="E11134" i="1"/>
  <c r="E11135" i="1"/>
  <c r="E11136" i="1"/>
  <c r="E11137" i="1"/>
  <c r="E11138" i="1"/>
  <c r="E11139" i="1"/>
  <c r="E11140" i="1"/>
  <c r="E11141" i="1"/>
  <c r="E11142" i="1"/>
  <c r="E11143" i="1"/>
  <c r="E11144" i="1"/>
  <c r="E11145" i="1"/>
  <c r="E11146" i="1"/>
  <c r="E11147" i="1"/>
  <c r="E11148" i="1"/>
  <c r="E11149" i="1"/>
  <c r="E11150" i="1"/>
  <c r="E11151" i="1"/>
  <c r="E11152" i="1"/>
  <c r="E11153" i="1"/>
  <c r="E11154" i="1"/>
  <c r="E11155" i="1"/>
  <c r="E11156" i="1"/>
  <c r="E11157" i="1"/>
  <c r="E11158" i="1"/>
  <c r="E11159" i="1"/>
  <c r="E11160" i="1"/>
  <c r="E11161" i="1"/>
  <c r="E11162" i="1"/>
  <c r="E11163" i="1"/>
  <c r="E11164" i="1"/>
  <c r="E11165" i="1"/>
  <c r="E11166" i="1"/>
  <c r="E11167" i="1"/>
  <c r="E11168" i="1"/>
  <c r="E11169" i="1"/>
  <c r="E11170" i="1"/>
  <c r="E11171" i="1"/>
  <c r="E11172" i="1"/>
  <c r="E11173" i="1"/>
  <c r="E11174" i="1"/>
  <c r="E11175" i="1"/>
  <c r="E11176" i="1"/>
  <c r="E11177" i="1"/>
  <c r="E11178" i="1"/>
  <c r="E11179" i="1"/>
  <c r="E11180" i="1"/>
  <c r="E11181" i="1"/>
  <c r="E11182" i="1"/>
  <c r="E11183" i="1"/>
  <c r="E11184" i="1"/>
  <c r="E11185" i="1"/>
  <c r="E11186" i="1"/>
  <c r="E11187" i="1"/>
  <c r="E11188" i="1"/>
  <c r="E11189" i="1"/>
  <c r="E11190" i="1"/>
  <c r="E11191" i="1"/>
  <c r="E11192" i="1"/>
  <c r="E11193" i="1"/>
  <c r="E11194" i="1"/>
  <c r="E11195" i="1"/>
  <c r="E11196" i="1"/>
  <c r="E11197" i="1"/>
  <c r="E11198" i="1"/>
  <c r="E11199" i="1"/>
  <c r="E11200" i="1"/>
  <c r="E11201" i="1"/>
  <c r="E11202" i="1"/>
  <c r="E11203" i="1"/>
  <c r="E11204" i="1"/>
  <c r="E11205" i="1"/>
  <c r="E11206" i="1"/>
  <c r="E11207" i="1"/>
  <c r="E11208" i="1"/>
  <c r="E11209" i="1"/>
  <c r="E11210" i="1"/>
  <c r="E11211" i="1"/>
  <c r="E11212" i="1"/>
  <c r="E11213" i="1"/>
  <c r="E11214" i="1"/>
  <c r="E11215" i="1"/>
  <c r="E11216" i="1"/>
  <c r="E11217" i="1"/>
  <c r="E11218" i="1"/>
  <c r="E11219" i="1"/>
  <c r="E11220" i="1"/>
  <c r="E11221" i="1"/>
  <c r="E11222" i="1"/>
  <c r="E11223" i="1"/>
  <c r="E11224" i="1"/>
  <c r="E11225" i="1"/>
  <c r="E11226" i="1"/>
  <c r="E11227" i="1"/>
  <c r="E11228" i="1"/>
  <c r="E11229" i="1"/>
  <c r="E11230" i="1"/>
  <c r="E11231" i="1"/>
  <c r="E11232" i="1"/>
  <c r="E11233" i="1"/>
  <c r="E11234" i="1"/>
  <c r="E11235" i="1"/>
  <c r="E11236" i="1"/>
  <c r="E11237" i="1"/>
  <c r="E11238" i="1"/>
  <c r="E11239" i="1"/>
  <c r="E11240" i="1"/>
  <c r="E11241" i="1"/>
  <c r="E11242" i="1"/>
  <c r="E11243" i="1"/>
  <c r="E11244" i="1"/>
  <c r="E11245" i="1"/>
  <c r="E11246" i="1"/>
  <c r="E11247" i="1"/>
  <c r="E11248" i="1"/>
  <c r="E11249" i="1"/>
  <c r="E11250" i="1"/>
  <c r="E11251" i="1"/>
  <c r="E11252" i="1"/>
  <c r="E11253" i="1"/>
  <c r="E11254" i="1"/>
  <c r="E11255" i="1"/>
  <c r="E11256" i="1"/>
  <c r="E11257" i="1"/>
  <c r="E11258" i="1"/>
  <c r="E11259" i="1"/>
  <c r="E11260" i="1"/>
  <c r="E11261" i="1"/>
  <c r="E11262" i="1"/>
  <c r="E11263" i="1"/>
  <c r="E11264" i="1"/>
  <c r="E11265" i="1"/>
  <c r="E11266" i="1"/>
  <c r="E11267" i="1"/>
  <c r="E11268" i="1"/>
  <c r="E11269" i="1"/>
  <c r="E11270" i="1"/>
  <c r="E11271" i="1"/>
  <c r="E11272" i="1"/>
  <c r="E11273" i="1"/>
  <c r="E11274" i="1"/>
  <c r="E11275" i="1"/>
  <c r="E11276" i="1"/>
  <c r="E11277" i="1"/>
  <c r="E11278" i="1"/>
  <c r="E11279" i="1"/>
  <c r="E11280" i="1"/>
  <c r="E11281" i="1"/>
  <c r="E11282" i="1"/>
  <c r="E11283" i="1"/>
  <c r="E11284" i="1"/>
  <c r="E11285" i="1"/>
  <c r="E11286" i="1"/>
  <c r="E11287" i="1"/>
  <c r="E11288" i="1"/>
  <c r="E11289" i="1"/>
  <c r="E11290" i="1"/>
  <c r="E11291" i="1"/>
  <c r="E11292" i="1"/>
  <c r="E11293" i="1"/>
  <c r="E11294" i="1"/>
  <c r="E11295" i="1"/>
  <c r="E11296" i="1"/>
  <c r="E11297" i="1"/>
  <c r="E11298" i="1"/>
  <c r="E11299" i="1"/>
  <c r="E11300" i="1"/>
  <c r="E11301" i="1"/>
  <c r="E11302" i="1"/>
  <c r="E11303" i="1"/>
  <c r="E11304" i="1"/>
  <c r="E11305" i="1"/>
  <c r="E11306" i="1"/>
  <c r="E11307" i="1"/>
  <c r="E11308" i="1"/>
  <c r="E11309" i="1"/>
  <c r="E11310" i="1"/>
  <c r="E11311" i="1"/>
  <c r="E11312" i="1"/>
  <c r="E11313" i="1"/>
  <c r="E11314" i="1"/>
  <c r="E11315" i="1"/>
  <c r="E11316" i="1"/>
  <c r="E11317" i="1"/>
  <c r="E11318" i="1"/>
  <c r="E11319" i="1"/>
  <c r="E11320" i="1"/>
  <c r="E11321" i="1"/>
  <c r="E11322" i="1"/>
  <c r="E11323" i="1"/>
  <c r="E11324" i="1"/>
  <c r="E11325" i="1"/>
  <c r="E11326" i="1"/>
  <c r="E11327" i="1"/>
  <c r="E11328" i="1"/>
  <c r="E11329" i="1"/>
  <c r="E11330" i="1"/>
  <c r="E11331" i="1"/>
  <c r="E11332" i="1"/>
  <c r="E11333" i="1"/>
  <c r="E11334" i="1"/>
  <c r="E11335" i="1"/>
  <c r="E11336" i="1"/>
  <c r="E11337" i="1"/>
  <c r="E11338" i="1"/>
  <c r="E11339" i="1"/>
  <c r="E11340" i="1"/>
  <c r="E11341" i="1"/>
  <c r="E11342" i="1"/>
  <c r="E11343" i="1"/>
  <c r="E11344" i="1"/>
  <c r="E11345" i="1"/>
  <c r="E11346" i="1"/>
  <c r="E11347" i="1"/>
  <c r="E11348" i="1"/>
  <c r="E11349" i="1"/>
  <c r="E11350" i="1"/>
  <c r="E11351" i="1"/>
  <c r="E11352" i="1"/>
  <c r="E11353" i="1"/>
  <c r="E11354" i="1"/>
  <c r="E11355" i="1"/>
  <c r="E11356" i="1"/>
  <c r="E11357" i="1"/>
  <c r="E11358" i="1"/>
  <c r="E11359" i="1"/>
  <c r="E11360" i="1"/>
  <c r="E11361" i="1"/>
  <c r="E11362" i="1"/>
  <c r="E11363" i="1"/>
  <c r="E11364" i="1"/>
  <c r="E11365" i="1"/>
  <c r="E11366" i="1"/>
  <c r="E11367" i="1"/>
  <c r="E11368" i="1"/>
  <c r="E11369" i="1"/>
  <c r="E11370" i="1"/>
  <c r="E11371" i="1"/>
  <c r="E11372" i="1"/>
  <c r="E11373" i="1"/>
  <c r="E11374" i="1"/>
  <c r="E11375" i="1"/>
  <c r="E11376" i="1"/>
  <c r="E11377" i="1"/>
  <c r="E11378" i="1"/>
  <c r="E11379" i="1"/>
  <c r="E11380" i="1"/>
  <c r="E11381" i="1"/>
  <c r="E11382" i="1"/>
  <c r="E11383" i="1"/>
  <c r="E11384" i="1"/>
  <c r="E11385" i="1"/>
  <c r="E11386" i="1"/>
  <c r="E11387" i="1"/>
  <c r="E11388" i="1"/>
  <c r="E11389" i="1"/>
  <c r="E11390" i="1"/>
  <c r="E11391" i="1"/>
  <c r="E11392" i="1"/>
  <c r="E11393" i="1"/>
  <c r="E11394" i="1"/>
  <c r="E11395" i="1"/>
  <c r="E11396" i="1"/>
  <c r="E11397" i="1"/>
  <c r="E11398" i="1"/>
  <c r="E11399" i="1"/>
  <c r="E11400" i="1"/>
  <c r="E11401" i="1"/>
  <c r="E11402" i="1"/>
  <c r="E11403" i="1"/>
  <c r="E11404" i="1"/>
  <c r="E11405" i="1"/>
  <c r="E11406" i="1"/>
  <c r="E11407" i="1"/>
  <c r="E11408" i="1"/>
  <c r="E11409" i="1"/>
  <c r="E11410" i="1"/>
  <c r="E11411" i="1"/>
  <c r="E11412" i="1"/>
  <c r="E11413" i="1"/>
  <c r="E11414" i="1"/>
  <c r="E11415" i="1"/>
  <c r="E11416" i="1"/>
  <c r="E11417" i="1"/>
  <c r="E11418" i="1"/>
  <c r="E11419" i="1"/>
  <c r="E11420" i="1"/>
  <c r="E11421" i="1"/>
  <c r="E11422" i="1"/>
  <c r="E11423" i="1"/>
  <c r="E11424" i="1"/>
  <c r="E11425" i="1"/>
  <c r="E11426" i="1"/>
  <c r="E11427" i="1"/>
  <c r="E11428" i="1"/>
  <c r="E11429" i="1"/>
  <c r="E11430" i="1"/>
  <c r="E11431" i="1"/>
  <c r="E11432" i="1"/>
  <c r="E11433" i="1"/>
  <c r="E11434" i="1"/>
  <c r="E11435" i="1"/>
  <c r="E11436" i="1"/>
  <c r="E11437" i="1"/>
  <c r="E11438" i="1"/>
  <c r="E11439" i="1"/>
  <c r="E11440" i="1"/>
  <c r="E11441" i="1"/>
  <c r="E11442" i="1"/>
  <c r="E11443" i="1"/>
  <c r="E11444" i="1"/>
  <c r="E11445" i="1"/>
  <c r="E11446" i="1"/>
  <c r="E11447" i="1"/>
  <c r="E11448" i="1"/>
  <c r="E11449" i="1"/>
  <c r="E11450" i="1"/>
  <c r="E11451" i="1"/>
  <c r="E11452" i="1"/>
  <c r="E11453" i="1"/>
  <c r="E11454" i="1"/>
  <c r="E11455" i="1"/>
  <c r="E11456" i="1"/>
  <c r="E11457" i="1"/>
  <c r="E11458" i="1"/>
  <c r="E11459" i="1"/>
  <c r="E11460" i="1"/>
  <c r="E11461" i="1"/>
  <c r="E11462" i="1"/>
  <c r="E11463" i="1"/>
  <c r="E11464" i="1"/>
  <c r="E11465" i="1"/>
  <c r="E11466" i="1"/>
  <c r="E11467" i="1"/>
  <c r="E11468" i="1"/>
  <c r="E11469" i="1"/>
  <c r="E11470" i="1"/>
  <c r="E11471" i="1"/>
  <c r="E11472" i="1"/>
  <c r="E11473" i="1"/>
  <c r="E11474" i="1"/>
  <c r="E11475" i="1"/>
  <c r="E11476" i="1"/>
  <c r="E11477" i="1"/>
  <c r="E11478" i="1"/>
  <c r="E11479" i="1"/>
  <c r="E11480" i="1"/>
  <c r="E11481" i="1"/>
  <c r="E11482" i="1"/>
  <c r="E11483" i="1"/>
  <c r="E11484" i="1"/>
  <c r="E11485" i="1"/>
  <c r="E11486" i="1"/>
  <c r="E11487" i="1"/>
  <c r="E11488" i="1"/>
  <c r="E11489" i="1"/>
  <c r="E11490" i="1"/>
  <c r="E11491" i="1"/>
  <c r="E11492" i="1"/>
  <c r="E11493" i="1"/>
  <c r="E11494" i="1"/>
  <c r="E11495" i="1"/>
  <c r="E11496" i="1"/>
  <c r="E11497" i="1"/>
  <c r="E11498" i="1"/>
  <c r="E11499" i="1"/>
  <c r="E11500" i="1"/>
  <c r="E11501" i="1"/>
  <c r="E11502" i="1"/>
  <c r="E11503" i="1"/>
  <c r="E11504" i="1"/>
  <c r="E11505" i="1"/>
  <c r="E11506" i="1"/>
  <c r="E11507" i="1"/>
  <c r="E11508" i="1"/>
  <c r="E11509" i="1"/>
  <c r="E11510" i="1"/>
  <c r="E11511" i="1"/>
  <c r="E11512" i="1"/>
  <c r="E11513" i="1"/>
  <c r="E11514" i="1"/>
  <c r="E11515" i="1"/>
  <c r="E11516" i="1"/>
  <c r="E11517" i="1"/>
  <c r="E11518" i="1"/>
  <c r="E11519" i="1"/>
  <c r="E11520" i="1"/>
  <c r="E11521" i="1"/>
  <c r="E11522" i="1"/>
  <c r="E11523" i="1"/>
  <c r="E11524" i="1"/>
  <c r="E11525" i="1"/>
  <c r="E11526" i="1"/>
  <c r="E11527" i="1"/>
  <c r="E11528" i="1"/>
  <c r="E11529" i="1"/>
  <c r="E11530" i="1"/>
  <c r="E11531" i="1"/>
  <c r="E11532" i="1"/>
  <c r="E11533" i="1"/>
  <c r="E11534" i="1"/>
  <c r="E11535" i="1"/>
  <c r="E11536" i="1"/>
  <c r="E11537" i="1"/>
  <c r="E11538" i="1"/>
  <c r="E11539" i="1"/>
  <c r="E11540" i="1"/>
  <c r="E11541" i="1"/>
  <c r="E11542" i="1"/>
  <c r="E11543" i="1"/>
  <c r="E11544" i="1"/>
  <c r="E11545" i="1"/>
  <c r="E11546" i="1"/>
  <c r="E11547" i="1"/>
  <c r="E11548" i="1"/>
  <c r="E11549" i="1"/>
  <c r="E11550" i="1"/>
  <c r="E11551" i="1"/>
  <c r="E11552" i="1"/>
  <c r="E11553" i="1"/>
  <c r="E11554" i="1"/>
  <c r="E11555" i="1"/>
  <c r="E11556" i="1"/>
  <c r="E11557" i="1"/>
  <c r="E11558" i="1"/>
  <c r="E11559" i="1"/>
  <c r="E11560" i="1"/>
  <c r="E11561" i="1"/>
  <c r="E11562" i="1"/>
  <c r="E11563" i="1"/>
  <c r="E11564" i="1"/>
  <c r="E11565" i="1"/>
  <c r="E11566" i="1"/>
  <c r="E11567" i="1"/>
  <c r="E11568" i="1"/>
  <c r="E11569" i="1"/>
  <c r="E11570" i="1"/>
  <c r="E11571" i="1"/>
  <c r="E11572" i="1"/>
  <c r="E11573" i="1"/>
  <c r="E11574" i="1"/>
  <c r="E11575" i="1"/>
  <c r="E11576" i="1"/>
  <c r="E11577" i="1"/>
  <c r="E11578" i="1"/>
  <c r="E11579" i="1"/>
  <c r="E11580" i="1"/>
  <c r="E11581" i="1"/>
  <c r="E11582" i="1"/>
  <c r="E11583" i="1"/>
  <c r="E11584" i="1"/>
  <c r="E11585" i="1"/>
  <c r="E11586" i="1"/>
  <c r="E11587" i="1"/>
  <c r="E11588" i="1"/>
  <c r="E11589" i="1"/>
  <c r="E11590" i="1"/>
  <c r="E11591" i="1"/>
  <c r="E11592" i="1"/>
  <c r="E11593" i="1"/>
  <c r="E11594" i="1"/>
  <c r="E11595" i="1"/>
  <c r="E11596" i="1"/>
  <c r="E11597" i="1"/>
  <c r="E11598" i="1"/>
  <c r="E11599" i="1"/>
  <c r="E11600" i="1"/>
  <c r="E11601" i="1"/>
  <c r="E11602" i="1"/>
  <c r="E11603" i="1"/>
  <c r="E11604" i="1"/>
  <c r="E11605" i="1"/>
  <c r="E11606" i="1"/>
  <c r="E11607" i="1"/>
  <c r="E11608" i="1"/>
  <c r="E11609" i="1"/>
  <c r="E11610" i="1"/>
  <c r="E11611" i="1"/>
  <c r="E11612" i="1"/>
  <c r="E11613" i="1"/>
  <c r="E11614" i="1"/>
  <c r="E11615" i="1"/>
  <c r="E11616" i="1"/>
  <c r="E11617" i="1"/>
  <c r="E11618" i="1"/>
  <c r="E11619" i="1"/>
  <c r="E11620" i="1"/>
  <c r="E11621" i="1"/>
  <c r="E11622" i="1"/>
  <c r="E11623" i="1"/>
  <c r="E11624" i="1"/>
  <c r="E11625" i="1"/>
  <c r="E11626" i="1"/>
  <c r="E11627" i="1"/>
  <c r="E11628" i="1"/>
  <c r="E11629" i="1"/>
  <c r="E11630" i="1"/>
  <c r="E11631" i="1"/>
  <c r="E11632" i="1"/>
  <c r="E11633" i="1"/>
  <c r="E11634" i="1"/>
  <c r="E11635" i="1"/>
  <c r="E11636" i="1"/>
  <c r="E11637" i="1"/>
  <c r="E11638" i="1"/>
  <c r="E11639" i="1"/>
  <c r="E11640" i="1"/>
  <c r="E11641" i="1"/>
  <c r="E11642" i="1"/>
  <c r="E11643" i="1"/>
  <c r="E11644" i="1"/>
  <c r="E11645" i="1"/>
  <c r="E11646" i="1"/>
  <c r="E11647" i="1"/>
  <c r="E11648" i="1"/>
  <c r="E11649" i="1"/>
  <c r="E11650" i="1"/>
  <c r="E11651" i="1"/>
  <c r="E11652" i="1"/>
  <c r="E11653" i="1"/>
  <c r="E11654" i="1"/>
  <c r="E11655" i="1"/>
  <c r="E11656" i="1"/>
  <c r="E11657" i="1"/>
  <c r="E11658" i="1"/>
  <c r="E11659" i="1"/>
  <c r="E11660" i="1"/>
  <c r="E11661" i="1"/>
  <c r="E11662" i="1"/>
  <c r="E11663" i="1"/>
  <c r="E11664" i="1"/>
  <c r="E11665" i="1"/>
  <c r="E11666" i="1"/>
  <c r="E11667" i="1"/>
  <c r="E11668" i="1"/>
  <c r="E11669" i="1"/>
  <c r="E11670" i="1"/>
  <c r="E11671" i="1"/>
  <c r="E11672" i="1"/>
  <c r="E11673" i="1"/>
  <c r="E11674" i="1"/>
  <c r="E11675" i="1"/>
  <c r="E11676" i="1"/>
  <c r="E11677" i="1"/>
  <c r="E11678" i="1"/>
  <c r="E11679" i="1"/>
  <c r="E11680" i="1"/>
  <c r="E11681" i="1"/>
  <c r="E11682" i="1"/>
  <c r="E11683" i="1"/>
  <c r="E11684" i="1"/>
  <c r="E11685" i="1"/>
  <c r="E11686" i="1"/>
  <c r="E11687" i="1"/>
  <c r="E11688" i="1"/>
  <c r="E11689" i="1"/>
  <c r="E11690" i="1"/>
  <c r="E11691" i="1"/>
  <c r="E11692" i="1"/>
  <c r="E11693" i="1"/>
  <c r="E11694" i="1"/>
  <c r="E11695" i="1"/>
  <c r="E11696" i="1"/>
  <c r="E11697" i="1"/>
  <c r="E11698" i="1"/>
  <c r="E11699" i="1"/>
  <c r="E11700" i="1"/>
  <c r="E11701" i="1"/>
  <c r="E11702" i="1"/>
  <c r="E11703" i="1"/>
  <c r="E11704" i="1"/>
  <c r="E11705" i="1"/>
  <c r="E11706" i="1"/>
  <c r="E11707" i="1"/>
  <c r="E11708" i="1"/>
  <c r="E11709" i="1"/>
  <c r="E11710" i="1"/>
  <c r="E11711" i="1"/>
  <c r="E11712" i="1"/>
  <c r="E11713" i="1"/>
  <c r="E11714" i="1"/>
  <c r="E11715" i="1"/>
  <c r="E11716" i="1"/>
  <c r="E11717" i="1"/>
  <c r="E11718" i="1"/>
  <c r="E11719" i="1"/>
  <c r="E11720" i="1"/>
  <c r="E11721" i="1"/>
  <c r="E11722" i="1"/>
  <c r="E11723" i="1"/>
  <c r="E11724" i="1"/>
  <c r="E11725" i="1"/>
  <c r="E11726" i="1"/>
  <c r="E11727" i="1"/>
  <c r="E11728" i="1"/>
  <c r="E11729" i="1"/>
  <c r="E11730" i="1"/>
  <c r="E11731" i="1"/>
  <c r="E11732" i="1"/>
  <c r="E11733" i="1"/>
  <c r="E11734" i="1"/>
  <c r="E11735" i="1"/>
  <c r="E11736" i="1"/>
  <c r="E11737" i="1"/>
  <c r="E11738" i="1"/>
  <c r="E11739" i="1"/>
  <c r="E11740" i="1"/>
  <c r="E11741" i="1"/>
  <c r="E11742" i="1"/>
  <c r="E11743" i="1"/>
  <c r="E11744" i="1"/>
  <c r="E11745" i="1"/>
  <c r="E11746" i="1"/>
  <c r="E11747" i="1"/>
  <c r="E11748" i="1"/>
  <c r="E11749" i="1"/>
  <c r="E11750" i="1"/>
  <c r="E11751" i="1"/>
  <c r="E11752" i="1"/>
  <c r="E11753" i="1"/>
  <c r="E11754" i="1"/>
  <c r="E11755" i="1"/>
  <c r="E11756" i="1"/>
  <c r="E11757" i="1"/>
  <c r="E11758" i="1"/>
  <c r="E11759" i="1"/>
  <c r="E11760" i="1"/>
  <c r="E11761" i="1"/>
  <c r="E11762" i="1"/>
  <c r="E11763" i="1"/>
  <c r="E11764" i="1"/>
  <c r="E11765" i="1"/>
  <c r="E11766" i="1"/>
  <c r="E11767" i="1"/>
  <c r="E11768" i="1"/>
  <c r="E11769" i="1"/>
  <c r="E11770" i="1"/>
  <c r="E11771" i="1"/>
  <c r="E11772" i="1"/>
  <c r="E11773" i="1"/>
  <c r="E11774" i="1"/>
  <c r="E11775" i="1"/>
  <c r="E11776" i="1"/>
  <c r="E11777" i="1"/>
  <c r="E11778" i="1"/>
  <c r="E11779" i="1"/>
  <c r="E11780" i="1"/>
  <c r="E11781" i="1"/>
  <c r="E11782" i="1"/>
  <c r="E11783" i="1"/>
  <c r="E11784" i="1"/>
  <c r="E11785" i="1"/>
  <c r="E11786" i="1"/>
  <c r="E11787" i="1"/>
  <c r="E11788" i="1"/>
  <c r="E11789" i="1"/>
  <c r="E11790" i="1"/>
  <c r="E11791" i="1"/>
  <c r="E11792" i="1"/>
  <c r="E11793" i="1"/>
  <c r="E11794" i="1"/>
  <c r="E11795" i="1"/>
  <c r="E11796" i="1"/>
  <c r="E11797" i="1"/>
  <c r="E11798" i="1"/>
  <c r="E11799" i="1"/>
  <c r="E11800" i="1"/>
  <c r="E11801" i="1"/>
  <c r="E11802" i="1"/>
  <c r="E11803" i="1"/>
  <c r="E11804" i="1"/>
  <c r="E11805" i="1"/>
  <c r="E11806" i="1"/>
  <c r="E11807" i="1"/>
  <c r="E11808" i="1"/>
  <c r="E11809" i="1"/>
  <c r="E11810" i="1"/>
  <c r="E11811" i="1"/>
  <c r="E11812" i="1"/>
  <c r="E11813" i="1"/>
  <c r="E11814" i="1"/>
  <c r="E11815" i="1"/>
  <c r="E11816" i="1"/>
  <c r="E11817" i="1"/>
  <c r="E11818" i="1"/>
  <c r="E11819" i="1"/>
  <c r="E11820" i="1"/>
  <c r="E11821" i="1"/>
  <c r="E11822" i="1"/>
  <c r="E11823" i="1"/>
  <c r="E11824" i="1"/>
  <c r="E11825" i="1"/>
  <c r="E11826" i="1"/>
  <c r="E11827" i="1"/>
  <c r="E11828" i="1"/>
  <c r="E11829" i="1"/>
  <c r="E11830" i="1"/>
  <c r="E11831" i="1"/>
  <c r="E11832" i="1"/>
  <c r="E11833" i="1"/>
  <c r="E11834" i="1"/>
  <c r="E11835" i="1"/>
  <c r="E11836" i="1"/>
  <c r="E11837" i="1"/>
  <c r="E11838" i="1"/>
  <c r="E11839" i="1"/>
  <c r="E11840" i="1"/>
  <c r="E11841" i="1"/>
  <c r="E11842" i="1"/>
  <c r="E11843" i="1"/>
  <c r="E11844" i="1"/>
  <c r="E11845" i="1"/>
  <c r="E11846" i="1"/>
  <c r="E11847" i="1"/>
  <c r="E11848" i="1"/>
  <c r="E11849" i="1"/>
  <c r="E11850" i="1"/>
  <c r="E11851" i="1"/>
  <c r="E11852" i="1"/>
  <c r="E11853" i="1"/>
  <c r="E11854" i="1"/>
  <c r="E11855" i="1"/>
  <c r="E11856" i="1"/>
  <c r="E11857" i="1"/>
  <c r="E11858" i="1"/>
  <c r="E11859" i="1"/>
  <c r="E11860" i="1"/>
  <c r="E11861" i="1"/>
  <c r="E11862" i="1"/>
  <c r="E11863" i="1"/>
  <c r="E11864" i="1"/>
  <c r="E11865" i="1"/>
  <c r="E11866" i="1"/>
  <c r="E11867" i="1"/>
  <c r="E11868" i="1"/>
  <c r="E11869" i="1"/>
  <c r="E11870" i="1"/>
  <c r="E11871" i="1"/>
  <c r="E11872" i="1"/>
  <c r="E11873" i="1"/>
  <c r="E11874" i="1"/>
  <c r="E11875" i="1"/>
  <c r="E11876" i="1"/>
  <c r="E11877" i="1"/>
  <c r="E11878" i="1"/>
  <c r="E11879" i="1"/>
  <c r="E11880" i="1"/>
  <c r="E11881" i="1"/>
  <c r="E11882" i="1"/>
  <c r="E11883" i="1"/>
  <c r="E11884" i="1"/>
  <c r="E11885" i="1"/>
  <c r="E11886" i="1"/>
  <c r="E11887" i="1"/>
  <c r="E11888" i="1"/>
  <c r="E11889" i="1"/>
  <c r="E11890" i="1"/>
  <c r="E11891" i="1"/>
  <c r="E11892" i="1"/>
  <c r="E11893" i="1"/>
  <c r="E11894" i="1"/>
  <c r="E11895" i="1"/>
  <c r="E11896" i="1"/>
  <c r="E11897" i="1"/>
  <c r="E11898" i="1"/>
  <c r="E11899" i="1"/>
  <c r="E11900" i="1"/>
  <c r="E11901" i="1"/>
  <c r="E11902" i="1"/>
  <c r="E11903" i="1"/>
  <c r="E11904" i="1"/>
  <c r="E11905" i="1"/>
  <c r="E11906" i="1"/>
  <c r="E11907" i="1"/>
  <c r="E11908" i="1"/>
  <c r="E11909" i="1"/>
  <c r="E11910" i="1"/>
  <c r="E11911" i="1"/>
  <c r="E11912" i="1"/>
  <c r="E11913" i="1"/>
  <c r="E11914" i="1"/>
  <c r="E11915" i="1"/>
  <c r="E11916" i="1"/>
  <c r="E11917" i="1"/>
  <c r="E11918" i="1"/>
  <c r="E11919" i="1"/>
  <c r="E11920" i="1"/>
  <c r="E11921" i="1"/>
  <c r="E11922" i="1"/>
  <c r="E11923" i="1"/>
  <c r="E11924" i="1"/>
  <c r="E11925" i="1"/>
  <c r="E11926" i="1"/>
  <c r="E11927" i="1"/>
  <c r="E11928" i="1"/>
  <c r="E11929" i="1"/>
  <c r="E11930" i="1"/>
  <c r="E11931" i="1"/>
  <c r="E11932" i="1"/>
  <c r="E11933" i="1"/>
  <c r="E11934" i="1"/>
  <c r="E11935" i="1"/>
  <c r="E11936" i="1"/>
  <c r="E11937" i="1"/>
  <c r="E11938" i="1"/>
  <c r="E11939" i="1"/>
  <c r="E11940" i="1"/>
  <c r="E11941" i="1"/>
  <c r="E11942" i="1"/>
  <c r="E11943" i="1"/>
  <c r="E11944" i="1"/>
  <c r="E11945" i="1"/>
  <c r="E11946" i="1"/>
  <c r="E11947" i="1"/>
  <c r="E11948" i="1"/>
  <c r="E11949" i="1"/>
  <c r="E11950" i="1"/>
  <c r="E11951" i="1"/>
  <c r="E11952" i="1"/>
  <c r="E11953" i="1"/>
  <c r="E11954" i="1"/>
  <c r="E11955" i="1"/>
  <c r="E11956" i="1"/>
  <c r="E11957" i="1"/>
  <c r="E11958" i="1"/>
  <c r="E11959" i="1"/>
  <c r="E11960" i="1"/>
  <c r="E11961" i="1"/>
  <c r="E11962" i="1"/>
  <c r="E11963" i="1"/>
  <c r="E11964" i="1"/>
  <c r="E11965" i="1"/>
  <c r="E11966" i="1"/>
  <c r="E11967" i="1"/>
  <c r="E11968" i="1"/>
  <c r="E11969" i="1"/>
  <c r="E11970" i="1"/>
  <c r="E11971" i="1"/>
  <c r="E11972" i="1"/>
  <c r="E11973" i="1"/>
  <c r="E11974" i="1"/>
  <c r="E11975" i="1"/>
  <c r="E11976" i="1"/>
  <c r="E11977" i="1"/>
  <c r="E11978" i="1"/>
  <c r="E11979" i="1"/>
  <c r="E11980" i="1"/>
  <c r="E11981" i="1"/>
  <c r="E11982" i="1"/>
  <c r="E11983" i="1"/>
  <c r="E11984" i="1"/>
  <c r="E11985" i="1"/>
  <c r="E11986" i="1"/>
  <c r="E11987" i="1"/>
  <c r="E11988" i="1"/>
  <c r="E11989" i="1"/>
  <c r="E11990" i="1"/>
  <c r="E11991" i="1"/>
  <c r="E11992" i="1"/>
  <c r="E11993" i="1"/>
  <c r="E11994" i="1"/>
  <c r="E11995" i="1"/>
  <c r="E11996" i="1"/>
  <c r="E11997" i="1"/>
  <c r="E11998" i="1"/>
  <c r="E11999" i="1"/>
  <c r="E12000" i="1"/>
  <c r="E12001" i="1"/>
  <c r="E12002" i="1"/>
  <c r="E12003" i="1"/>
  <c r="E12004" i="1"/>
  <c r="E12005" i="1"/>
  <c r="E12006" i="1"/>
  <c r="E12007" i="1"/>
  <c r="E12008" i="1"/>
  <c r="E12009" i="1"/>
  <c r="E12010" i="1"/>
  <c r="E12011" i="1"/>
  <c r="E12012" i="1"/>
  <c r="E12013" i="1"/>
  <c r="E12014" i="1"/>
  <c r="E12015" i="1"/>
  <c r="E12016" i="1"/>
  <c r="E12017" i="1"/>
  <c r="E12018" i="1"/>
  <c r="E12019" i="1"/>
  <c r="E12020" i="1"/>
  <c r="E12021" i="1"/>
  <c r="E12022" i="1"/>
  <c r="E12023" i="1"/>
  <c r="E12024" i="1"/>
  <c r="E12025" i="1"/>
  <c r="E12026" i="1"/>
  <c r="E12027" i="1"/>
  <c r="E12028" i="1"/>
  <c r="E12029" i="1"/>
  <c r="E12030" i="1"/>
  <c r="E12031" i="1"/>
  <c r="E12032" i="1"/>
  <c r="E12033" i="1"/>
  <c r="E12034" i="1"/>
  <c r="E12035" i="1"/>
  <c r="E12036" i="1"/>
  <c r="E12037" i="1"/>
  <c r="E12038" i="1"/>
  <c r="E12039" i="1"/>
  <c r="E12040" i="1"/>
  <c r="E12041" i="1"/>
  <c r="E12042" i="1"/>
  <c r="E12043" i="1"/>
  <c r="E12044" i="1"/>
  <c r="E12045" i="1"/>
  <c r="E12046" i="1"/>
  <c r="E12047" i="1"/>
  <c r="E12048" i="1"/>
  <c r="E12049" i="1"/>
  <c r="E12050" i="1"/>
  <c r="E12051" i="1"/>
  <c r="E12052" i="1"/>
  <c r="E12053" i="1"/>
  <c r="E12054" i="1"/>
  <c r="E12055" i="1"/>
  <c r="E12056" i="1"/>
  <c r="E12057" i="1"/>
  <c r="E12058" i="1"/>
  <c r="E12059" i="1"/>
  <c r="E12060" i="1"/>
  <c r="E12061" i="1"/>
  <c r="E12062" i="1"/>
  <c r="E12063" i="1"/>
  <c r="E12064" i="1"/>
  <c r="E12065" i="1"/>
  <c r="E12066" i="1"/>
  <c r="E12067" i="1"/>
  <c r="E12068" i="1"/>
  <c r="E12069" i="1"/>
  <c r="E12070" i="1"/>
  <c r="E12071" i="1"/>
  <c r="E12072" i="1"/>
  <c r="E12073" i="1"/>
  <c r="E12074" i="1"/>
  <c r="E12075" i="1"/>
  <c r="E12076" i="1"/>
  <c r="E12077" i="1"/>
  <c r="E12078" i="1"/>
  <c r="E12079" i="1"/>
  <c r="E12080" i="1"/>
  <c r="E12081" i="1"/>
  <c r="E12082" i="1"/>
  <c r="E12083" i="1"/>
  <c r="E12084" i="1"/>
  <c r="E12085" i="1"/>
  <c r="E12086" i="1"/>
  <c r="E12087" i="1"/>
  <c r="E12088" i="1"/>
  <c r="E12089" i="1"/>
  <c r="E12090" i="1"/>
  <c r="E12091" i="1"/>
  <c r="E12092" i="1"/>
  <c r="E12093" i="1"/>
  <c r="E12094" i="1"/>
  <c r="E12095" i="1"/>
  <c r="E12096" i="1"/>
  <c r="E12097" i="1"/>
  <c r="E12098" i="1"/>
  <c r="E12099" i="1"/>
  <c r="E12100" i="1"/>
  <c r="E12101" i="1"/>
  <c r="E12102" i="1"/>
  <c r="E12103" i="1"/>
  <c r="E12104" i="1"/>
  <c r="E12105" i="1"/>
  <c r="E12106" i="1"/>
  <c r="E12107" i="1"/>
  <c r="E12108" i="1"/>
  <c r="E12109" i="1"/>
  <c r="E12110" i="1"/>
  <c r="E12111" i="1"/>
  <c r="E12112" i="1"/>
  <c r="E12113" i="1"/>
  <c r="E12114" i="1"/>
  <c r="E12115" i="1"/>
  <c r="E12116" i="1"/>
  <c r="E12117" i="1"/>
  <c r="E12118" i="1"/>
  <c r="E12119" i="1"/>
  <c r="E12120" i="1"/>
  <c r="E12121" i="1"/>
  <c r="E12122" i="1"/>
  <c r="E12123" i="1"/>
  <c r="E12124" i="1"/>
  <c r="E12125" i="1"/>
  <c r="E12126" i="1"/>
  <c r="E12127" i="1"/>
  <c r="E12128" i="1"/>
  <c r="E12129" i="1"/>
  <c r="E12130" i="1"/>
  <c r="E12131" i="1"/>
  <c r="E12132" i="1"/>
  <c r="E12133" i="1"/>
  <c r="E12134" i="1"/>
  <c r="E12135" i="1"/>
  <c r="E12136" i="1"/>
  <c r="E12137" i="1"/>
  <c r="E12138" i="1"/>
  <c r="E12139" i="1"/>
  <c r="E12140" i="1"/>
  <c r="E12141" i="1"/>
  <c r="E12142" i="1"/>
  <c r="E12143" i="1"/>
  <c r="E12144" i="1"/>
  <c r="E12145" i="1"/>
  <c r="E12146" i="1"/>
  <c r="E12147" i="1"/>
  <c r="E12148" i="1"/>
  <c r="E12149" i="1"/>
  <c r="E12150" i="1"/>
  <c r="E12151" i="1"/>
  <c r="E12152" i="1"/>
  <c r="E12153" i="1"/>
  <c r="E12154" i="1"/>
  <c r="E12155" i="1"/>
  <c r="E12156" i="1"/>
  <c r="E12157" i="1"/>
  <c r="E12158" i="1"/>
  <c r="E12159" i="1"/>
  <c r="E12160" i="1"/>
  <c r="E12161" i="1"/>
  <c r="E12162" i="1"/>
  <c r="E12163" i="1"/>
  <c r="E12164" i="1"/>
  <c r="E12165" i="1"/>
  <c r="E12166" i="1"/>
  <c r="E12167" i="1"/>
  <c r="E12168" i="1"/>
  <c r="E12169" i="1"/>
  <c r="E12170" i="1"/>
  <c r="E12171" i="1"/>
  <c r="E12172" i="1"/>
  <c r="E12173" i="1"/>
  <c r="E12174" i="1"/>
  <c r="E12175" i="1"/>
  <c r="E12176" i="1"/>
  <c r="E12177" i="1"/>
  <c r="E12178" i="1"/>
  <c r="E12179" i="1"/>
  <c r="E12180" i="1"/>
  <c r="E12181" i="1"/>
  <c r="E12182" i="1"/>
  <c r="E12183" i="1"/>
  <c r="E12184" i="1"/>
  <c r="E12185" i="1"/>
  <c r="E12186" i="1"/>
  <c r="E12187" i="1"/>
  <c r="E12188" i="1"/>
  <c r="E12189" i="1"/>
  <c r="E12190" i="1"/>
  <c r="E12191" i="1"/>
  <c r="E12192" i="1"/>
  <c r="E12193" i="1"/>
  <c r="E12194" i="1"/>
  <c r="E12195" i="1"/>
  <c r="E12196" i="1"/>
  <c r="E12197" i="1"/>
  <c r="E12198" i="1"/>
  <c r="E12199" i="1"/>
  <c r="E12200" i="1"/>
  <c r="E12201" i="1"/>
  <c r="E12202" i="1"/>
  <c r="E12203" i="1"/>
  <c r="E12204" i="1"/>
  <c r="E12205" i="1"/>
  <c r="E12206" i="1"/>
  <c r="E12207" i="1"/>
  <c r="E12208" i="1"/>
  <c r="E12209" i="1"/>
  <c r="E12210" i="1"/>
  <c r="E12211" i="1"/>
  <c r="E12212" i="1"/>
  <c r="E12213" i="1"/>
  <c r="E12214" i="1"/>
  <c r="E12215" i="1"/>
  <c r="E12216" i="1"/>
  <c r="E12217" i="1"/>
  <c r="E12218" i="1"/>
  <c r="E12219" i="1"/>
  <c r="E12220" i="1"/>
  <c r="E12221" i="1"/>
  <c r="E12222" i="1"/>
  <c r="E12223" i="1"/>
  <c r="E12224" i="1"/>
  <c r="E12225" i="1"/>
  <c r="E12226" i="1"/>
  <c r="E12227" i="1"/>
  <c r="E12228" i="1"/>
  <c r="E12229" i="1"/>
  <c r="E12230" i="1"/>
  <c r="E12231" i="1"/>
  <c r="E12232" i="1"/>
  <c r="E12233" i="1"/>
  <c r="E12234" i="1"/>
  <c r="E12235" i="1"/>
  <c r="E12236" i="1"/>
  <c r="E12237" i="1"/>
  <c r="E12238" i="1"/>
  <c r="E12239" i="1"/>
  <c r="E12240" i="1"/>
  <c r="E12241" i="1"/>
  <c r="E12242" i="1"/>
  <c r="E12243" i="1"/>
  <c r="E12244" i="1"/>
  <c r="E12245" i="1"/>
  <c r="E12246" i="1"/>
  <c r="E12247" i="1"/>
  <c r="E12248" i="1"/>
  <c r="E12249" i="1"/>
  <c r="E12250" i="1"/>
  <c r="E12251" i="1"/>
  <c r="E12252" i="1"/>
  <c r="E12253" i="1"/>
  <c r="E12254" i="1"/>
  <c r="E12255" i="1"/>
  <c r="E12256" i="1"/>
  <c r="E12257" i="1"/>
  <c r="E12258" i="1"/>
  <c r="E12259" i="1"/>
  <c r="E12260" i="1"/>
  <c r="E12261" i="1"/>
  <c r="E12262" i="1"/>
  <c r="E12263" i="1"/>
  <c r="E12264" i="1"/>
  <c r="E12265" i="1"/>
  <c r="E12266" i="1"/>
  <c r="E12267" i="1"/>
  <c r="E12268" i="1"/>
  <c r="E12269" i="1"/>
  <c r="E12270" i="1"/>
  <c r="E12271" i="1"/>
  <c r="E12272" i="1"/>
  <c r="E12273" i="1"/>
  <c r="E12274" i="1"/>
  <c r="E12275" i="1"/>
  <c r="E12276" i="1"/>
  <c r="E12277" i="1"/>
  <c r="E12278" i="1"/>
  <c r="E12279" i="1"/>
  <c r="E12280" i="1"/>
  <c r="E12281" i="1"/>
  <c r="E12282" i="1"/>
  <c r="E12283" i="1"/>
  <c r="E12284" i="1"/>
  <c r="E12285" i="1"/>
  <c r="E12286" i="1"/>
  <c r="E12287" i="1"/>
  <c r="E12288" i="1"/>
  <c r="E12289" i="1"/>
  <c r="E12290" i="1"/>
  <c r="E12291" i="1"/>
  <c r="E12292" i="1"/>
  <c r="E12293" i="1"/>
  <c r="E12294" i="1"/>
  <c r="E12295" i="1"/>
  <c r="E12296" i="1"/>
  <c r="E12297" i="1"/>
  <c r="E12298" i="1"/>
  <c r="E12299" i="1"/>
  <c r="E12300" i="1"/>
  <c r="E12301" i="1"/>
  <c r="E12302" i="1"/>
  <c r="E12303" i="1"/>
  <c r="E12304" i="1"/>
  <c r="E12305" i="1"/>
  <c r="E12306" i="1"/>
  <c r="E12307" i="1"/>
  <c r="E12308" i="1"/>
  <c r="E12309" i="1"/>
  <c r="E12310" i="1"/>
  <c r="E12311" i="1"/>
  <c r="E12312" i="1"/>
  <c r="E12313" i="1"/>
  <c r="E12314" i="1"/>
  <c r="E12315" i="1"/>
  <c r="E12316" i="1"/>
  <c r="E12317" i="1"/>
  <c r="E12318" i="1"/>
  <c r="E12319" i="1"/>
  <c r="E12320" i="1"/>
  <c r="E12321" i="1"/>
  <c r="E12322" i="1"/>
  <c r="E12323" i="1"/>
  <c r="E12324" i="1"/>
  <c r="E12325" i="1"/>
  <c r="E12326" i="1"/>
  <c r="E12327" i="1"/>
  <c r="E12328" i="1"/>
  <c r="E12329" i="1"/>
  <c r="E12330" i="1"/>
  <c r="E12331" i="1"/>
  <c r="E12332" i="1"/>
  <c r="E12333" i="1"/>
  <c r="E12334" i="1"/>
  <c r="E12335" i="1"/>
  <c r="E12336" i="1"/>
  <c r="E12337" i="1"/>
  <c r="E12338" i="1"/>
  <c r="E12339" i="1"/>
  <c r="E12340" i="1"/>
  <c r="E12341" i="1"/>
  <c r="E12342" i="1"/>
  <c r="E12343" i="1"/>
  <c r="E12344" i="1"/>
  <c r="E12345" i="1"/>
  <c r="E12346" i="1"/>
  <c r="E12347" i="1"/>
  <c r="E12348" i="1"/>
  <c r="E12349" i="1"/>
  <c r="E12350" i="1"/>
  <c r="E12351" i="1"/>
  <c r="E12352" i="1"/>
  <c r="E12353" i="1"/>
  <c r="E12354" i="1"/>
  <c r="E12355" i="1"/>
  <c r="E12356" i="1"/>
  <c r="E12357" i="1"/>
  <c r="E12358" i="1"/>
  <c r="E12359" i="1"/>
  <c r="E12360" i="1"/>
  <c r="E12361" i="1"/>
  <c r="E12362" i="1"/>
  <c r="E12363" i="1"/>
  <c r="E12364" i="1"/>
  <c r="E12365" i="1"/>
  <c r="E12366" i="1"/>
  <c r="E12367" i="1"/>
  <c r="E12368" i="1"/>
  <c r="E12369" i="1"/>
  <c r="E12370" i="1"/>
  <c r="E12371" i="1"/>
  <c r="E12372" i="1"/>
  <c r="E12373" i="1"/>
  <c r="E12374" i="1"/>
  <c r="E12375" i="1"/>
  <c r="E12376" i="1"/>
  <c r="E12377" i="1"/>
  <c r="E12378" i="1"/>
  <c r="E12379" i="1"/>
  <c r="E12380" i="1"/>
  <c r="E12381" i="1"/>
  <c r="E12382" i="1"/>
  <c r="E12383" i="1"/>
  <c r="E12384" i="1"/>
  <c r="E12385" i="1"/>
  <c r="E12386" i="1"/>
  <c r="E12387" i="1"/>
  <c r="E12388" i="1"/>
  <c r="E12389" i="1"/>
  <c r="E12390" i="1"/>
  <c r="E12391" i="1"/>
  <c r="E12392" i="1"/>
  <c r="E12393" i="1"/>
  <c r="E12394" i="1"/>
  <c r="E12395" i="1"/>
  <c r="E12396" i="1"/>
  <c r="E12397" i="1"/>
  <c r="E12398" i="1"/>
  <c r="E12399" i="1"/>
  <c r="E12400" i="1"/>
  <c r="E12401" i="1"/>
  <c r="E12402" i="1"/>
  <c r="E12403" i="1"/>
  <c r="E12404" i="1"/>
  <c r="E12405" i="1"/>
  <c r="E12406" i="1"/>
  <c r="E12407" i="1"/>
  <c r="E12408" i="1"/>
  <c r="E12409" i="1"/>
  <c r="E12410" i="1"/>
  <c r="E12411" i="1"/>
  <c r="E12412" i="1"/>
  <c r="E12413" i="1"/>
  <c r="E12414" i="1"/>
  <c r="E12415" i="1"/>
  <c r="E12416" i="1"/>
  <c r="E12417" i="1"/>
  <c r="E12418" i="1"/>
  <c r="E12419" i="1"/>
  <c r="E12420" i="1"/>
  <c r="E12421" i="1"/>
  <c r="E12422" i="1"/>
  <c r="E12423" i="1"/>
  <c r="E12424" i="1"/>
  <c r="E12425" i="1"/>
  <c r="E12426" i="1"/>
  <c r="E12427" i="1"/>
  <c r="E12428" i="1"/>
  <c r="E12429" i="1"/>
  <c r="E12430" i="1"/>
  <c r="E12431" i="1"/>
  <c r="E12432" i="1"/>
  <c r="E12433" i="1"/>
  <c r="E12434" i="1"/>
  <c r="E12435" i="1"/>
  <c r="E12436" i="1"/>
  <c r="E12437" i="1"/>
  <c r="E12438" i="1"/>
  <c r="E12439" i="1"/>
  <c r="E12440" i="1"/>
  <c r="E12441" i="1"/>
  <c r="E12442" i="1"/>
  <c r="E12443" i="1"/>
  <c r="E12444" i="1"/>
  <c r="E12445" i="1"/>
  <c r="E12446" i="1"/>
  <c r="E12447" i="1"/>
  <c r="E12448" i="1"/>
  <c r="E12449" i="1"/>
  <c r="E12450" i="1"/>
  <c r="E12451" i="1"/>
  <c r="E12452" i="1"/>
  <c r="E12453" i="1"/>
  <c r="E12454" i="1"/>
  <c r="E12455" i="1"/>
  <c r="E12456" i="1"/>
  <c r="E12457" i="1"/>
  <c r="E12458" i="1"/>
  <c r="E12459" i="1"/>
  <c r="E12460" i="1"/>
  <c r="E12461" i="1"/>
  <c r="E12462" i="1"/>
  <c r="E12463" i="1"/>
  <c r="E12464" i="1"/>
  <c r="E12465" i="1"/>
  <c r="E12466" i="1"/>
  <c r="E12467" i="1"/>
  <c r="E12468" i="1"/>
  <c r="E12469" i="1"/>
  <c r="E12470" i="1"/>
  <c r="E12471" i="1"/>
  <c r="E12472" i="1"/>
  <c r="E12473" i="1"/>
  <c r="E12474" i="1"/>
  <c r="E12475" i="1"/>
  <c r="E12476" i="1"/>
  <c r="E12477" i="1"/>
  <c r="E12478" i="1"/>
  <c r="E12479" i="1"/>
  <c r="E12480" i="1"/>
  <c r="E12481" i="1"/>
  <c r="E12482" i="1"/>
  <c r="E12483" i="1"/>
  <c r="E12484" i="1"/>
  <c r="E12485" i="1"/>
  <c r="E12486" i="1"/>
  <c r="E12487" i="1"/>
  <c r="E12488" i="1"/>
  <c r="E12489" i="1"/>
  <c r="E12490" i="1"/>
  <c r="E12491" i="1"/>
  <c r="E12492" i="1"/>
  <c r="E12493" i="1"/>
  <c r="E12494" i="1"/>
  <c r="E12495" i="1"/>
  <c r="E12496" i="1"/>
  <c r="E12497" i="1"/>
  <c r="E12498" i="1"/>
  <c r="E12499" i="1"/>
  <c r="E12500" i="1"/>
  <c r="E12501" i="1"/>
  <c r="E12502" i="1"/>
  <c r="E12503" i="1"/>
  <c r="E12504" i="1"/>
  <c r="E12505" i="1"/>
  <c r="E12506" i="1"/>
  <c r="E12507" i="1"/>
  <c r="E12508" i="1"/>
  <c r="E12509" i="1"/>
  <c r="E12510" i="1"/>
  <c r="E12511" i="1"/>
  <c r="E12512" i="1"/>
  <c r="E12513" i="1"/>
  <c r="E12514" i="1"/>
  <c r="E12515" i="1"/>
  <c r="E12516" i="1"/>
  <c r="E12517" i="1"/>
  <c r="E12518" i="1"/>
  <c r="E12519" i="1"/>
  <c r="E12520" i="1"/>
  <c r="E12521" i="1"/>
  <c r="E12522" i="1"/>
  <c r="E12523" i="1"/>
  <c r="E12524" i="1"/>
  <c r="E12525" i="1"/>
  <c r="E12526" i="1"/>
  <c r="E12527" i="1"/>
  <c r="E12528" i="1"/>
  <c r="E12529" i="1"/>
  <c r="E12530" i="1"/>
  <c r="E12531" i="1"/>
  <c r="E12532" i="1"/>
  <c r="E12533" i="1"/>
  <c r="E12534" i="1"/>
  <c r="E12535" i="1"/>
  <c r="E12536" i="1"/>
  <c r="E12537" i="1"/>
  <c r="E12538" i="1"/>
  <c r="E12539" i="1"/>
  <c r="E12540" i="1"/>
  <c r="E12541" i="1"/>
  <c r="E12542" i="1"/>
  <c r="E12543" i="1"/>
  <c r="E12544" i="1"/>
  <c r="E12545" i="1"/>
  <c r="E12546" i="1"/>
  <c r="E12547" i="1"/>
  <c r="E12548" i="1"/>
  <c r="E12549" i="1"/>
  <c r="E12550" i="1"/>
  <c r="E12551" i="1"/>
  <c r="E12552" i="1"/>
  <c r="E12553" i="1"/>
  <c r="E12554" i="1"/>
  <c r="E12555" i="1"/>
  <c r="E12556" i="1"/>
  <c r="E12557" i="1"/>
  <c r="E12558" i="1"/>
  <c r="E12559" i="1"/>
  <c r="E12560" i="1"/>
  <c r="E12561" i="1"/>
  <c r="E12562" i="1"/>
  <c r="E12563" i="1"/>
  <c r="E12564" i="1"/>
  <c r="E12565" i="1"/>
  <c r="E12566" i="1"/>
  <c r="E12567" i="1"/>
  <c r="E12568" i="1"/>
  <c r="E12569" i="1"/>
  <c r="E12570" i="1"/>
  <c r="E12571" i="1"/>
  <c r="E12572" i="1"/>
  <c r="E12573" i="1"/>
  <c r="E12574" i="1"/>
  <c r="E12575" i="1"/>
  <c r="E12576" i="1"/>
  <c r="E12577" i="1"/>
  <c r="E12578" i="1"/>
  <c r="E12579" i="1"/>
  <c r="E12580" i="1"/>
  <c r="E12581" i="1"/>
  <c r="E12582" i="1"/>
  <c r="E12583" i="1"/>
  <c r="E12584" i="1"/>
  <c r="E12585" i="1"/>
  <c r="E12586" i="1"/>
  <c r="E12587" i="1"/>
  <c r="E12588" i="1"/>
  <c r="E12589" i="1"/>
  <c r="E12590" i="1"/>
  <c r="E12591" i="1"/>
  <c r="E12592" i="1"/>
  <c r="E12593" i="1"/>
  <c r="E12594" i="1"/>
  <c r="E12595" i="1"/>
  <c r="E12596" i="1"/>
  <c r="E12597" i="1"/>
  <c r="E12598" i="1"/>
  <c r="E12599" i="1"/>
  <c r="E12600" i="1"/>
  <c r="E12601" i="1"/>
  <c r="E12602" i="1"/>
  <c r="E12603" i="1"/>
  <c r="E12604" i="1"/>
  <c r="E12605" i="1"/>
  <c r="E12606" i="1"/>
  <c r="E12607" i="1"/>
  <c r="E12608" i="1"/>
  <c r="E12609" i="1"/>
  <c r="E12610" i="1"/>
  <c r="E12611" i="1"/>
  <c r="E12612" i="1"/>
  <c r="E12613" i="1"/>
  <c r="E12614" i="1"/>
  <c r="E12615" i="1"/>
  <c r="E12616" i="1"/>
  <c r="E12617" i="1"/>
  <c r="E12618" i="1"/>
  <c r="E12619" i="1"/>
  <c r="E12620" i="1"/>
  <c r="E12621" i="1"/>
  <c r="E12622" i="1"/>
  <c r="E12623" i="1"/>
  <c r="E12624" i="1"/>
  <c r="E12625" i="1"/>
  <c r="E12626" i="1"/>
  <c r="E12627" i="1"/>
  <c r="E12628" i="1"/>
  <c r="E12629" i="1"/>
  <c r="E12630" i="1"/>
  <c r="E12631" i="1"/>
  <c r="E12632" i="1"/>
  <c r="E12633" i="1"/>
  <c r="E12634" i="1"/>
  <c r="E12635" i="1"/>
  <c r="E12636" i="1"/>
  <c r="E12637" i="1"/>
  <c r="E12638" i="1"/>
  <c r="E12639" i="1"/>
  <c r="E12640" i="1"/>
  <c r="E12641" i="1"/>
  <c r="E12642" i="1"/>
  <c r="E12643" i="1"/>
  <c r="E12644" i="1"/>
  <c r="E12645" i="1"/>
  <c r="E12646" i="1"/>
  <c r="E12647" i="1"/>
  <c r="E12648" i="1"/>
  <c r="E12649" i="1"/>
  <c r="E12650" i="1"/>
  <c r="E12651" i="1"/>
  <c r="E12652" i="1"/>
  <c r="E12653" i="1"/>
  <c r="E12654" i="1"/>
  <c r="E12655" i="1"/>
  <c r="E12656" i="1"/>
  <c r="E12657" i="1"/>
  <c r="E12658" i="1"/>
  <c r="E12659" i="1"/>
  <c r="E12660" i="1"/>
  <c r="E12661" i="1"/>
  <c r="E12662" i="1"/>
  <c r="E12663" i="1"/>
  <c r="E12664" i="1"/>
  <c r="E12665" i="1"/>
  <c r="E12666" i="1"/>
  <c r="E12667" i="1"/>
  <c r="E12668" i="1"/>
  <c r="E12669" i="1"/>
  <c r="E12670" i="1"/>
  <c r="E12671" i="1"/>
  <c r="E12672" i="1"/>
  <c r="E12673" i="1"/>
  <c r="E12674" i="1"/>
  <c r="E12675" i="1"/>
  <c r="E12676" i="1"/>
  <c r="E12677" i="1"/>
  <c r="E12678" i="1"/>
  <c r="E12679" i="1"/>
  <c r="E12680" i="1"/>
  <c r="E12681" i="1"/>
  <c r="E12682" i="1"/>
  <c r="E12683" i="1"/>
  <c r="E12684" i="1"/>
  <c r="E12685" i="1"/>
  <c r="E12686" i="1"/>
  <c r="E12687" i="1"/>
  <c r="E12688" i="1"/>
  <c r="E12689" i="1"/>
  <c r="E12690" i="1"/>
  <c r="E12691" i="1"/>
  <c r="E12692" i="1"/>
  <c r="E12693" i="1"/>
  <c r="E12694" i="1"/>
  <c r="E12695" i="1"/>
  <c r="E12696" i="1"/>
  <c r="E12697" i="1"/>
  <c r="E12698" i="1"/>
  <c r="E12699" i="1"/>
  <c r="E12700" i="1"/>
  <c r="E12701" i="1"/>
  <c r="E12702" i="1"/>
  <c r="E12703" i="1"/>
  <c r="E12704" i="1"/>
  <c r="E12705" i="1"/>
  <c r="E12706" i="1"/>
  <c r="E12707" i="1"/>
  <c r="E12708" i="1"/>
  <c r="E12709" i="1"/>
  <c r="E12710" i="1"/>
  <c r="E12711" i="1"/>
  <c r="E12712" i="1"/>
  <c r="E12713" i="1"/>
  <c r="E12714" i="1"/>
  <c r="E12715" i="1"/>
  <c r="E12716" i="1"/>
  <c r="E12717" i="1"/>
  <c r="E12718" i="1"/>
  <c r="E12719" i="1"/>
  <c r="E12720" i="1"/>
  <c r="E12721" i="1"/>
  <c r="E12722" i="1"/>
  <c r="E12723" i="1"/>
  <c r="E12724" i="1"/>
  <c r="E12725" i="1"/>
  <c r="E12726" i="1"/>
  <c r="E12727" i="1"/>
  <c r="E12728" i="1"/>
  <c r="E12729" i="1"/>
  <c r="E12730" i="1"/>
  <c r="E12731" i="1"/>
  <c r="E12732" i="1"/>
  <c r="E12733" i="1"/>
  <c r="E12734" i="1"/>
  <c r="E12735" i="1"/>
  <c r="E12736" i="1"/>
  <c r="E12737" i="1"/>
  <c r="E12738" i="1"/>
  <c r="E12739" i="1"/>
  <c r="E12740" i="1"/>
  <c r="E12741" i="1"/>
  <c r="E12742" i="1"/>
  <c r="E12743" i="1"/>
  <c r="E12744" i="1"/>
  <c r="E12745" i="1"/>
  <c r="E12746" i="1"/>
  <c r="E12747" i="1"/>
  <c r="E12748" i="1"/>
  <c r="E12749" i="1"/>
  <c r="E12750" i="1"/>
  <c r="E12751" i="1"/>
  <c r="E12752" i="1"/>
  <c r="E12753" i="1"/>
  <c r="E12754" i="1"/>
  <c r="E12755" i="1"/>
  <c r="E12756" i="1"/>
  <c r="E12757" i="1"/>
  <c r="E12758" i="1"/>
  <c r="E12759" i="1"/>
  <c r="E12760" i="1"/>
  <c r="E12761" i="1"/>
  <c r="E12762" i="1"/>
  <c r="E12763" i="1"/>
  <c r="E12764" i="1"/>
  <c r="E12765" i="1"/>
  <c r="E12766" i="1"/>
  <c r="E12767" i="1"/>
  <c r="E12768" i="1"/>
  <c r="E12769" i="1"/>
  <c r="E12770" i="1"/>
  <c r="E12771" i="1"/>
  <c r="E12772" i="1"/>
  <c r="E12773" i="1"/>
  <c r="E12774" i="1"/>
  <c r="E12775" i="1"/>
  <c r="E12776" i="1"/>
  <c r="E12777" i="1"/>
  <c r="E12778" i="1"/>
  <c r="E12779" i="1"/>
  <c r="E12780" i="1"/>
  <c r="E12781" i="1"/>
  <c r="E12782" i="1"/>
  <c r="E12783" i="1"/>
  <c r="E12784" i="1"/>
  <c r="E12785" i="1"/>
  <c r="E12786" i="1"/>
  <c r="E12787" i="1"/>
  <c r="E12788" i="1"/>
  <c r="E12789" i="1"/>
  <c r="E12790" i="1"/>
  <c r="E12791" i="1"/>
  <c r="E12792" i="1"/>
  <c r="E12793" i="1"/>
  <c r="E12794" i="1"/>
  <c r="E12795" i="1"/>
  <c r="E12796" i="1"/>
  <c r="E12797" i="1"/>
  <c r="E12798" i="1"/>
  <c r="E12799" i="1"/>
  <c r="E12800" i="1"/>
  <c r="E12801" i="1"/>
  <c r="E12802" i="1"/>
  <c r="E12803" i="1"/>
  <c r="E12804" i="1"/>
  <c r="E12805" i="1"/>
  <c r="E12806" i="1"/>
  <c r="E12807" i="1"/>
  <c r="E12808" i="1"/>
  <c r="E12809" i="1"/>
  <c r="E12810" i="1"/>
  <c r="E12811" i="1"/>
  <c r="E12812" i="1"/>
  <c r="E12813" i="1"/>
  <c r="E12814" i="1"/>
  <c r="E12815" i="1"/>
  <c r="E12816" i="1"/>
  <c r="E12817" i="1"/>
  <c r="E12818" i="1"/>
  <c r="E12819" i="1"/>
  <c r="E12820" i="1"/>
  <c r="E12821" i="1"/>
  <c r="E12822" i="1"/>
  <c r="E12823" i="1"/>
  <c r="E12824" i="1"/>
  <c r="E12825" i="1"/>
  <c r="E12826" i="1"/>
  <c r="E12827" i="1"/>
  <c r="E12828" i="1"/>
  <c r="E12829" i="1"/>
  <c r="E12830" i="1"/>
  <c r="E12831" i="1"/>
  <c r="E12832" i="1"/>
  <c r="E12833" i="1"/>
  <c r="E12834" i="1"/>
  <c r="E12835" i="1"/>
  <c r="E12836" i="1"/>
  <c r="E12837" i="1"/>
  <c r="E12838" i="1"/>
  <c r="E12839" i="1"/>
  <c r="E12840" i="1"/>
  <c r="E12841" i="1"/>
  <c r="E12842" i="1"/>
  <c r="E12843" i="1"/>
  <c r="E12844" i="1"/>
  <c r="E12845" i="1"/>
  <c r="E12846" i="1"/>
  <c r="E12847" i="1"/>
  <c r="E12848" i="1"/>
  <c r="E12849" i="1"/>
  <c r="E12850" i="1"/>
  <c r="E12851" i="1"/>
  <c r="E12852" i="1"/>
  <c r="E12853" i="1"/>
  <c r="E12854" i="1"/>
  <c r="E12855" i="1"/>
  <c r="E12856" i="1"/>
  <c r="E12857" i="1"/>
  <c r="E12858" i="1"/>
  <c r="E12859" i="1"/>
  <c r="E12860" i="1"/>
  <c r="E12861" i="1"/>
  <c r="E12862" i="1"/>
  <c r="E12863" i="1"/>
  <c r="E12864" i="1"/>
  <c r="E12865" i="1"/>
  <c r="E12866" i="1"/>
  <c r="E12867" i="1"/>
  <c r="E12868" i="1"/>
  <c r="E12869" i="1"/>
  <c r="E12870" i="1"/>
  <c r="E12871" i="1"/>
  <c r="E12872" i="1"/>
  <c r="E12873" i="1"/>
  <c r="E12874" i="1"/>
  <c r="E12875" i="1"/>
  <c r="E12876" i="1"/>
  <c r="E12877" i="1"/>
  <c r="E12878" i="1"/>
  <c r="E12879" i="1"/>
  <c r="E12880" i="1"/>
  <c r="E12881" i="1"/>
  <c r="E12882" i="1"/>
  <c r="E12883" i="1"/>
  <c r="E12884" i="1"/>
  <c r="E12885" i="1"/>
  <c r="E12886" i="1"/>
  <c r="E12887" i="1"/>
  <c r="E12888" i="1"/>
  <c r="E12889" i="1"/>
  <c r="E12890" i="1"/>
  <c r="E12891" i="1"/>
  <c r="E12892" i="1"/>
  <c r="E12893" i="1"/>
  <c r="E12894" i="1"/>
  <c r="E12895" i="1"/>
  <c r="E12896" i="1"/>
  <c r="E12897" i="1"/>
  <c r="E12898" i="1"/>
  <c r="E12899" i="1"/>
  <c r="E12900" i="1"/>
  <c r="E12901" i="1"/>
  <c r="E12902" i="1"/>
  <c r="E12903" i="1"/>
  <c r="E12904" i="1"/>
  <c r="E12905" i="1"/>
  <c r="E12906" i="1"/>
  <c r="E12907" i="1"/>
  <c r="E12908" i="1"/>
  <c r="E12909" i="1"/>
  <c r="E12910" i="1"/>
  <c r="E12911" i="1"/>
  <c r="E12912" i="1"/>
  <c r="E12913" i="1"/>
  <c r="E12914" i="1"/>
  <c r="E12915" i="1"/>
  <c r="E12916" i="1"/>
  <c r="E12917" i="1"/>
  <c r="E12918" i="1"/>
  <c r="E12919" i="1"/>
  <c r="E12920" i="1"/>
  <c r="E12921" i="1"/>
  <c r="E12922" i="1"/>
  <c r="E12923" i="1"/>
  <c r="E12924" i="1"/>
  <c r="E12925" i="1"/>
  <c r="E12926" i="1"/>
  <c r="E12927" i="1"/>
  <c r="E12928" i="1"/>
  <c r="E12929" i="1"/>
  <c r="E12930" i="1"/>
  <c r="E12931" i="1"/>
  <c r="E12932" i="1"/>
  <c r="E12933" i="1"/>
  <c r="E12934" i="1"/>
  <c r="E12935" i="1"/>
  <c r="E12936" i="1"/>
  <c r="E12937" i="1"/>
  <c r="E12938" i="1"/>
  <c r="E12939" i="1"/>
  <c r="E12940" i="1"/>
  <c r="E12941" i="1"/>
  <c r="E12942" i="1"/>
  <c r="E12943" i="1"/>
  <c r="E12944" i="1"/>
  <c r="E12945" i="1"/>
  <c r="E12946" i="1"/>
  <c r="E12947" i="1"/>
  <c r="E12948" i="1"/>
  <c r="E12949" i="1"/>
  <c r="E12950" i="1"/>
  <c r="E12951" i="1"/>
  <c r="E12952" i="1"/>
  <c r="E12953" i="1"/>
  <c r="E12954" i="1"/>
  <c r="E12955" i="1"/>
  <c r="E12956" i="1"/>
  <c r="E12957" i="1"/>
  <c r="E12958" i="1"/>
  <c r="E12959" i="1"/>
  <c r="E12960" i="1"/>
  <c r="E12961" i="1"/>
  <c r="E12962" i="1"/>
  <c r="E12963" i="1"/>
  <c r="E12964" i="1"/>
  <c r="E12965" i="1"/>
  <c r="E12966" i="1"/>
  <c r="E12967" i="1"/>
  <c r="E12968" i="1"/>
  <c r="E12969" i="1"/>
  <c r="E12970" i="1"/>
  <c r="E12971" i="1"/>
  <c r="E12972" i="1"/>
  <c r="E12973" i="1"/>
  <c r="E12974" i="1"/>
  <c r="E12975" i="1"/>
  <c r="E12976" i="1"/>
  <c r="E12977" i="1"/>
  <c r="E12978" i="1"/>
  <c r="E12979" i="1"/>
  <c r="E12980" i="1"/>
  <c r="E12981" i="1"/>
  <c r="E12982" i="1"/>
  <c r="E12983" i="1"/>
  <c r="E12984" i="1"/>
  <c r="E12985" i="1"/>
  <c r="E12986" i="1"/>
  <c r="E12987" i="1"/>
  <c r="E12988" i="1"/>
  <c r="E12989" i="1"/>
  <c r="E12990" i="1"/>
  <c r="E12991" i="1"/>
  <c r="E12992" i="1"/>
  <c r="E12993" i="1"/>
  <c r="E12994" i="1"/>
  <c r="E12995" i="1"/>
  <c r="E12996" i="1"/>
  <c r="E12997" i="1"/>
  <c r="E12998" i="1"/>
  <c r="E12999" i="1"/>
  <c r="E13000" i="1"/>
  <c r="E13001" i="1"/>
  <c r="E13002" i="1"/>
  <c r="E13003" i="1"/>
  <c r="E13004" i="1"/>
  <c r="E13005" i="1"/>
  <c r="E13006" i="1"/>
  <c r="E13007" i="1"/>
  <c r="E13008" i="1"/>
  <c r="E13009" i="1"/>
  <c r="E13010" i="1"/>
  <c r="E13011" i="1"/>
  <c r="E13012" i="1"/>
  <c r="E13013" i="1"/>
  <c r="E13014" i="1"/>
  <c r="E13015" i="1"/>
  <c r="E13016" i="1"/>
  <c r="E13017" i="1"/>
  <c r="E13018" i="1"/>
  <c r="E13019" i="1"/>
  <c r="E13020" i="1"/>
  <c r="E13021" i="1"/>
  <c r="E13022" i="1"/>
  <c r="E13023" i="1"/>
  <c r="E13024" i="1"/>
  <c r="E13025" i="1"/>
  <c r="E13026" i="1"/>
  <c r="E13027" i="1"/>
  <c r="E13028" i="1"/>
  <c r="E13029" i="1"/>
  <c r="E13030" i="1"/>
  <c r="E13031" i="1"/>
  <c r="E13032" i="1"/>
  <c r="E13033" i="1"/>
  <c r="E13034" i="1"/>
  <c r="E13035" i="1"/>
  <c r="E13036" i="1"/>
  <c r="E13037" i="1"/>
  <c r="E13038" i="1"/>
  <c r="E13039" i="1"/>
  <c r="E13040" i="1"/>
  <c r="E13041" i="1"/>
  <c r="E13042" i="1"/>
  <c r="E13043" i="1"/>
  <c r="E13044" i="1"/>
  <c r="E13045" i="1"/>
  <c r="E13046" i="1"/>
  <c r="E13047" i="1"/>
  <c r="E13048" i="1"/>
  <c r="E13049" i="1"/>
  <c r="E13050" i="1"/>
  <c r="E13051" i="1"/>
  <c r="E13052" i="1"/>
  <c r="E13053" i="1"/>
  <c r="E13054" i="1"/>
  <c r="E13055" i="1"/>
  <c r="E13056" i="1"/>
  <c r="E13057" i="1"/>
  <c r="E13058" i="1"/>
  <c r="E13059" i="1"/>
  <c r="E13060" i="1"/>
  <c r="E13061" i="1"/>
  <c r="E13062" i="1"/>
  <c r="E13063" i="1"/>
  <c r="E13064" i="1"/>
  <c r="E13065" i="1"/>
  <c r="E13066" i="1"/>
  <c r="E13067" i="1"/>
  <c r="E13068" i="1"/>
  <c r="E13069" i="1"/>
  <c r="E13070" i="1"/>
  <c r="E13071" i="1"/>
  <c r="E13072" i="1"/>
  <c r="E13073" i="1"/>
  <c r="E13074" i="1"/>
  <c r="E13075" i="1"/>
  <c r="E13076" i="1"/>
  <c r="E13077" i="1"/>
  <c r="E13078" i="1"/>
  <c r="E13079" i="1"/>
  <c r="E13080" i="1"/>
  <c r="E13081" i="1"/>
  <c r="E13082" i="1"/>
  <c r="E13083" i="1"/>
  <c r="E13084" i="1"/>
  <c r="E13085" i="1"/>
  <c r="E13086" i="1"/>
  <c r="E13087" i="1"/>
  <c r="E13088" i="1"/>
  <c r="E13089" i="1"/>
  <c r="E13090" i="1"/>
  <c r="E13091" i="1"/>
  <c r="E13092" i="1"/>
  <c r="E13093" i="1"/>
  <c r="E13094" i="1"/>
  <c r="E13095" i="1"/>
  <c r="E13096" i="1"/>
  <c r="E13097" i="1"/>
  <c r="E13098" i="1"/>
  <c r="E13099" i="1"/>
  <c r="E13100" i="1"/>
  <c r="E13101" i="1"/>
  <c r="E13102" i="1"/>
  <c r="E13103" i="1"/>
  <c r="E13104" i="1"/>
  <c r="E13105" i="1"/>
  <c r="E13106" i="1"/>
  <c r="E13107" i="1"/>
  <c r="E13108" i="1"/>
  <c r="E13109" i="1"/>
  <c r="E13110" i="1"/>
  <c r="E13111" i="1"/>
  <c r="E13112" i="1"/>
  <c r="E13113" i="1"/>
  <c r="E13114" i="1"/>
  <c r="E13115" i="1"/>
  <c r="E13116" i="1"/>
  <c r="E13117" i="1"/>
  <c r="E13118" i="1"/>
  <c r="E13119" i="1"/>
  <c r="E13120" i="1"/>
  <c r="E13121" i="1"/>
  <c r="E13122" i="1"/>
  <c r="E13123" i="1"/>
  <c r="E13124" i="1"/>
  <c r="E13125" i="1"/>
  <c r="E13126" i="1"/>
  <c r="E13127" i="1"/>
  <c r="E13128" i="1"/>
  <c r="E13129" i="1"/>
  <c r="E13130" i="1"/>
  <c r="E13131" i="1"/>
  <c r="E13132" i="1"/>
  <c r="E13133" i="1"/>
  <c r="E13134" i="1"/>
  <c r="E13135" i="1"/>
  <c r="E13136" i="1"/>
  <c r="E13137" i="1"/>
  <c r="E13138" i="1"/>
  <c r="E13139" i="1"/>
  <c r="E13140" i="1"/>
  <c r="E13141" i="1"/>
  <c r="E13142" i="1"/>
  <c r="E13143" i="1"/>
  <c r="E13144" i="1"/>
  <c r="E13145" i="1"/>
  <c r="E13146" i="1"/>
  <c r="E13147" i="1"/>
  <c r="E13148" i="1"/>
  <c r="E13149" i="1"/>
  <c r="E13150" i="1"/>
  <c r="E13151" i="1"/>
  <c r="E13152" i="1"/>
  <c r="E13153" i="1"/>
  <c r="E13154" i="1"/>
  <c r="E13155" i="1"/>
  <c r="E13156" i="1"/>
  <c r="E13157" i="1"/>
  <c r="E13158" i="1"/>
  <c r="E13159" i="1"/>
  <c r="E13160" i="1"/>
  <c r="E13161" i="1"/>
  <c r="E13162" i="1"/>
  <c r="E13163" i="1"/>
  <c r="E13164" i="1"/>
  <c r="E13165" i="1"/>
  <c r="E13166" i="1"/>
  <c r="E13167" i="1"/>
  <c r="E13168" i="1"/>
  <c r="E13169" i="1"/>
  <c r="E13170" i="1"/>
  <c r="E13171" i="1"/>
  <c r="E13172" i="1"/>
  <c r="E13173" i="1"/>
  <c r="E13174" i="1"/>
  <c r="E13175" i="1"/>
  <c r="E13176" i="1"/>
  <c r="E13177" i="1"/>
  <c r="E13178" i="1"/>
  <c r="E13179" i="1"/>
  <c r="E13180" i="1"/>
  <c r="E13181" i="1"/>
  <c r="E13182" i="1"/>
  <c r="E13183" i="1"/>
  <c r="E13184" i="1"/>
  <c r="E13185" i="1"/>
  <c r="E13186" i="1"/>
  <c r="E13187" i="1"/>
  <c r="E13188" i="1"/>
  <c r="E13189" i="1"/>
  <c r="E13190" i="1"/>
  <c r="E13191" i="1"/>
  <c r="E13192" i="1"/>
  <c r="E13193" i="1"/>
  <c r="E13194" i="1"/>
  <c r="E13195" i="1"/>
  <c r="E13196" i="1"/>
  <c r="E13197" i="1"/>
  <c r="E13198" i="1"/>
  <c r="E13199" i="1"/>
  <c r="E13200" i="1"/>
  <c r="E13201" i="1"/>
  <c r="E13202" i="1"/>
  <c r="E13203" i="1"/>
  <c r="E13204" i="1"/>
  <c r="E13205" i="1"/>
  <c r="E13206" i="1"/>
  <c r="E13207" i="1"/>
  <c r="E13208" i="1"/>
  <c r="E13209" i="1"/>
  <c r="E13210" i="1"/>
  <c r="E13211" i="1"/>
  <c r="E13212" i="1"/>
  <c r="E13213" i="1"/>
  <c r="E13214" i="1"/>
  <c r="E13215" i="1"/>
  <c r="E13216" i="1"/>
  <c r="E13217" i="1"/>
  <c r="E13218" i="1"/>
  <c r="E13219" i="1"/>
  <c r="E13220" i="1"/>
  <c r="E13221" i="1"/>
  <c r="E13222" i="1"/>
  <c r="E13223" i="1"/>
  <c r="E13224" i="1"/>
  <c r="E13225" i="1"/>
  <c r="E13226" i="1"/>
  <c r="E13227" i="1"/>
  <c r="E13228" i="1"/>
  <c r="E13229" i="1"/>
  <c r="E13230" i="1"/>
  <c r="E13231" i="1"/>
  <c r="E13232" i="1"/>
  <c r="E13233" i="1"/>
  <c r="E13234" i="1"/>
  <c r="E13235" i="1"/>
  <c r="E13236" i="1"/>
  <c r="E13237" i="1"/>
  <c r="E13238" i="1"/>
  <c r="E13239" i="1"/>
  <c r="E13240" i="1"/>
  <c r="E13241" i="1"/>
  <c r="E13242" i="1"/>
  <c r="E13243" i="1"/>
  <c r="E13244" i="1"/>
  <c r="E13245" i="1"/>
  <c r="E13246" i="1"/>
  <c r="E13247" i="1"/>
  <c r="E13248" i="1"/>
  <c r="E13249" i="1"/>
  <c r="E13250" i="1"/>
  <c r="E13251" i="1"/>
  <c r="E13252" i="1"/>
  <c r="E13253" i="1"/>
  <c r="E13254" i="1"/>
  <c r="E13255" i="1"/>
  <c r="E13256" i="1"/>
  <c r="E13257" i="1"/>
  <c r="E13258" i="1"/>
  <c r="E13259" i="1"/>
  <c r="E13260" i="1"/>
  <c r="E13261" i="1"/>
  <c r="E13262" i="1"/>
  <c r="E13263" i="1"/>
  <c r="E13264" i="1"/>
  <c r="E13265" i="1"/>
  <c r="E13266" i="1"/>
  <c r="E13267" i="1"/>
  <c r="E13268" i="1"/>
  <c r="E13269" i="1"/>
  <c r="E13270" i="1"/>
  <c r="E13271" i="1"/>
  <c r="E13272" i="1"/>
  <c r="E13273" i="1"/>
  <c r="E13274" i="1"/>
  <c r="E13275" i="1"/>
  <c r="E13276" i="1"/>
  <c r="E13277" i="1"/>
  <c r="E13278" i="1"/>
  <c r="E13279" i="1"/>
  <c r="E13280" i="1"/>
  <c r="E13281" i="1"/>
  <c r="E13282" i="1"/>
  <c r="E13283" i="1"/>
  <c r="E13284" i="1"/>
  <c r="E13285" i="1"/>
  <c r="E13286" i="1"/>
  <c r="E13287" i="1"/>
  <c r="E13288" i="1"/>
  <c r="E13289" i="1"/>
  <c r="E13290" i="1"/>
  <c r="E13291" i="1"/>
  <c r="E13292" i="1"/>
  <c r="E13293" i="1"/>
  <c r="E13294" i="1"/>
  <c r="E13295" i="1"/>
  <c r="E13296" i="1"/>
  <c r="E13297" i="1"/>
  <c r="E13298" i="1"/>
  <c r="E13299" i="1"/>
  <c r="E13300" i="1"/>
  <c r="E13301" i="1"/>
  <c r="E13302" i="1"/>
  <c r="E13303" i="1"/>
  <c r="E13304" i="1"/>
  <c r="E13305" i="1"/>
  <c r="E13306" i="1"/>
  <c r="E13307" i="1"/>
  <c r="E13308" i="1"/>
  <c r="E13309" i="1"/>
  <c r="E13310" i="1"/>
  <c r="E13311" i="1"/>
  <c r="E13312" i="1"/>
  <c r="E13313" i="1"/>
  <c r="E13314" i="1"/>
  <c r="E13315" i="1"/>
  <c r="E13316" i="1"/>
  <c r="E13317" i="1"/>
  <c r="E13318" i="1"/>
  <c r="E13319" i="1"/>
  <c r="E13320" i="1"/>
  <c r="E13321" i="1"/>
  <c r="E13322" i="1"/>
  <c r="E13323" i="1"/>
  <c r="E13324" i="1"/>
  <c r="E13325" i="1"/>
  <c r="E13326" i="1"/>
  <c r="E13327" i="1"/>
  <c r="E13328" i="1"/>
  <c r="E13329" i="1"/>
  <c r="E13330" i="1"/>
  <c r="E13331" i="1"/>
  <c r="E13332" i="1"/>
  <c r="E13333" i="1"/>
  <c r="E13334" i="1"/>
  <c r="E13335" i="1"/>
  <c r="E13336" i="1"/>
  <c r="E13337" i="1"/>
  <c r="E13338" i="1"/>
  <c r="E13339" i="1"/>
  <c r="E13340" i="1"/>
  <c r="E13341" i="1"/>
  <c r="E13342" i="1"/>
  <c r="E13343" i="1"/>
  <c r="E13344" i="1"/>
  <c r="E13345" i="1"/>
  <c r="E13346" i="1"/>
  <c r="E13347" i="1"/>
  <c r="E13348" i="1"/>
  <c r="E13349" i="1"/>
  <c r="E13350" i="1"/>
  <c r="E13351" i="1"/>
  <c r="E13352" i="1"/>
  <c r="E13353" i="1"/>
  <c r="E13354" i="1"/>
  <c r="E13355" i="1"/>
  <c r="E13356" i="1"/>
  <c r="E13357" i="1"/>
  <c r="E13358" i="1"/>
  <c r="E13359" i="1"/>
  <c r="E13360" i="1"/>
  <c r="E13361" i="1"/>
  <c r="E13362" i="1"/>
  <c r="E13363" i="1"/>
  <c r="E13364" i="1"/>
  <c r="E13365" i="1"/>
  <c r="E13366" i="1"/>
  <c r="E13367" i="1"/>
  <c r="E13368" i="1"/>
  <c r="E13369" i="1"/>
  <c r="E13370" i="1"/>
  <c r="E13371" i="1"/>
  <c r="E13372" i="1"/>
  <c r="E13373" i="1"/>
  <c r="E13374" i="1"/>
  <c r="E13375" i="1"/>
  <c r="E13376" i="1"/>
  <c r="E13377" i="1"/>
  <c r="E13378" i="1"/>
  <c r="E13379" i="1"/>
  <c r="E13380" i="1"/>
  <c r="E13381" i="1"/>
  <c r="E13382" i="1"/>
  <c r="E13383" i="1"/>
  <c r="E13384" i="1"/>
  <c r="E13385" i="1"/>
  <c r="E13386" i="1"/>
  <c r="E13387" i="1"/>
  <c r="E13388" i="1"/>
  <c r="E13389" i="1"/>
  <c r="E13390" i="1"/>
  <c r="E13391" i="1"/>
  <c r="E13392" i="1"/>
  <c r="E13393" i="1"/>
  <c r="E13394" i="1"/>
  <c r="E13395" i="1"/>
  <c r="E13396" i="1"/>
  <c r="E13397" i="1"/>
  <c r="E13398" i="1"/>
  <c r="E13399" i="1"/>
  <c r="E13400" i="1"/>
  <c r="E13401" i="1"/>
  <c r="E13402" i="1"/>
  <c r="E13403" i="1"/>
  <c r="E13404" i="1"/>
  <c r="E13405" i="1"/>
  <c r="E13406" i="1"/>
  <c r="E13407" i="1"/>
  <c r="E13408" i="1"/>
  <c r="E13409" i="1"/>
  <c r="E13410" i="1"/>
  <c r="E13411" i="1"/>
  <c r="E13412" i="1"/>
  <c r="E13413" i="1"/>
  <c r="E13414" i="1"/>
  <c r="E13415" i="1"/>
  <c r="E13416" i="1"/>
  <c r="E13417" i="1"/>
  <c r="E13418" i="1"/>
  <c r="E13419" i="1"/>
  <c r="E13420" i="1"/>
  <c r="E13421" i="1"/>
  <c r="E13422" i="1"/>
  <c r="E13423" i="1"/>
  <c r="E13424" i="1"/>
  <c r="E13425" i="1"/>
  <c r="E13426" i="1"/>
  <c r="E13427" i="1"/>
  <c r="E13428" i="1"/>
  <c r="E13429" i="1"/>
  <c r="E13430" i="1"/>
  <c r="E13431" i="1"/>
  <c r="E13432" i="1"/>
  <c r="E13433" i="1"/>
  <c r="E13434" i="1"/>
  <c r="E13435" i="1"/>
  <c r="E13436" i="1"/>
  <c r="E13437" i="1"/>
  <c r="E13438" i="1"/>
  <c r="E13439" i="1"/>
  <c r="E13440" i="1"/>
  <c r="E13441" i="1"/>
  <c r="E13442" i="1"/>
  <c r="E13443" i="1"/>
  <c r="E13444" i="1"/>
  <c r="E13445" i="1"/>
  <c r="E13446" i="1"/>
  <c r="E13447" i="1"/>
  <c r="E13448" i="1"/>
  <c r="E13449" i="1"/>
  <c r="E13450" i="1"/>
  <c r="E13451" i="1"/>
  <c r="E13452" i="1"/>
  <c r="E13453" i="1"/>
  <c r="E13454" i="1"/>
  <c r="E13455" i="1"/>
  <c r="E13456" i="1"/>
  <c r="E13457" i="1"/>
  <c r="E13458" i="1"/>
  <c r="E13459" i="1"/>
  <c r="E13460" i="1"/>
  <c r="E13461" i="1"/>
  <c r="E13462" i="1"/>
  <c r="E13463" i="1"/>
  <c r="E13464" i="1"/>
  <c r="E13465" i="1"/>
  <c r="E13466" i="1"/>
  <c r="E13467" i="1"/>
  <c r="E13468" i="1"/>
  <c r="E13469" i="1"/>
  <c r="E13470" i="1"/>
  <c r="E13471" i="1"/>
  <c r="E13472" i="1"/>
  <c r="E13473" i="1"/>
  <c r="E13474" i="1"/>
  <c r="E13475" i="1"/>
  <c r="E13476" i="1"/>
  <c r="E13477" i="1"/>
  <c r="E13478" i="1"/>
  <c r="E13479" i="1"/>
  <c r="E13480" i="1"/>
  <c r="E13481" i="1"/>
  <c r="E13482" i="1"/>
  <c r="E13483" i="1"/>
  <c r="E13484" i="1"/>
  <c r="E13485" i="1"/>
  <c r="E13486" i="1"/>
  <c r="E13487" i="1"/>
  <c r="E13488" i="1"/>
  <c r="E13489" i="1"/>
  <c r="E13490" i="1"/>
  <c r="E13491" i="1"/>
  <c r="E13492" i="1"/>
  <c r="E13493" i="1"/>
  <c r="E13494" i="1"/>
  <c r="E13495" i="1"/>
  <c r="E13496" i="1"/>
  <c r="E13497" i="1"/>
  <c r="E13498" i="1"/>
  <c r="E13499" i="1"/>
  <c r="E13500" i="1"/>
  <c r="E13501" i="1"/>
  <c r="E13502" i="1"/>
  <c r="E13503" i="1"/>
  <c r="E13504" i="1"/>
  <c r="E13505" i="1"/>
  <c r="E13506" i="1"/>
  <c r="E13507" i="1"/>
  <c r="E13508" i="1"/>
  <c r="E13509" i="1"/>
  <c r="E13510" i="1"/>
  <c r="E13511" i="1"/>
  <c r="E13512" i="1"/>
  <c r="E13513" i="1"/>
  <c r="E13514" i="1"/>
  <c r="E13515" i="1"/>
  <c r="E13516" i="1"/>
  <c r="E13517" i="1"/>
  <c r="E13518" i="1"/>
  <c r="E13519" i="1"/>
  <c r="E13520" i="1"/>
  <c r="E13521" i="1"/>
  <c r="E13522" i="1"/>
  <c r="E13523" i="1"/>
  <c r="E13524" i="1"/>
  <c r="E13525" i="1"/>
  <c r="E13526" i="1"/>
  <c r="E13527" i="1"/>
  <c r="E13528" i="1"/>
  <c r="E13529" i="1"/>
  <c r="E13530" i="1"/>
  <c r="E13531" i="1"/>
  <c r="E13532" i="1"/>
  <c r="E13533" i="1"/>
  <c r="E13534" i="1"/>
  <c r="E13535" i="1"/>
  <c r="E13536" i="1"/>
  <c r="E13537" i="1"/>
  <c r="E13538" i="1"/>
  <c r="E13539" i="1"/>
  <c r="E13540" i="1"/>
  <c r="E13541" i="1"/>
  <c r="E13542" i="1"/>
  <c r="E13543" i="1"/>
  <c r="E13544" i="1"/>
  <c r="E13545" i="1"/>
  <c r="E13546" i="1"/>
  <c r="E13547" i="1"/>
  <c r="E13548" i="1"/>
  <c r="E13549" i="1"/>
  <c r="E13550" i="1"/>
  <c r="E13551" i="1"/>
  <c r="E13552" i="1"/>
  <c r="E13553" i="1"/>
  <c r="E13554" i="1"/>
  <c r="E13555" i="1"/>
  <c r="E13556" i="1"/>
  <c r="E13557" i="1"/>
  <c r="E13558" i="1"/>
  <c r="E13559" i="1"/>
  <c r="E13560" i="1"/>
  <c r="E13561" i="1"/>
  <c r="E13562" i="1"/>
  <c r="E13563" i="1"/>
  <c r="E13564" i="1"/>
  <c r="E13565" i="1"/>
  <c r="E13566" i="1"/>
  <c r="E13567" i="1"/>
  <c r="E13568" i="1"/>
  <c r="E13569" i="1"/>
  <c r="E13570" i="1"/>
  <c r="E13571" i="1"/>
  <c r="E13572" i="1"/>
  <c r="E13573" i="1"/>
  <c r="E13574" i="1"/>
  <c r="E13575" i="1"/>
  <c r="E13576" i="1"/>
  <c r="E13577" i="1"/>
  <c r="E13578" i="1"/>
  <c r="E13579" i="1"/>
  <c r="E13580" i="1"/>
  <c r="E13581" i="1"/>
  <c r="E13582" i="1"/>
  <c r="E13583" i="1"/>
  <c r="E13584" i="1"/>
  <c r="E13585" i="1"/>
  <c r="E13586" i="1"/>
  <c r="E13587" i="1"/>
  <c r="E13588" i="1"/>
  <c r="E13589" i="1"/>
  <c r="E13590" i="1"/>
  <c r="E13591" i="1"/>
  <c r="E13592" i="1"/>
  <c r="E13593" i="1"/>
  <c r="E13594" i="1"/>
  <c r="E13595" i="1"/>
  <c r="E13596" i="1"/>
  <c r="E13597" i="1"/>
  <c r="E13598" i="1"/>
  <c r="E13599" i="1"/>
  <c r="E13600" i="1"/>
  <c r="E13601" i="1"/>
  <c r="E13602" i="1"/>
  <c r="E13603" i="1"/>
  <c r="E13604" i="1"/>
  <c r="E13605" i="1"/>
  <c r="E13606" i="1"/>
  <c r="E13607" i="1"/>
  <c r="E13608" i="1"/>
  <c r="E13609" i="1"/>
  <c r="E13610" i="1"/>
  <c r="E13611" i="1"/>
  <c r="E13612" i="1"/>
  <c r="E13613" i="1"/>
  <c r="E13614" i="1"/>
  <c r="E13615" i="1"/>
  <c r="E13616" i="1"/>
  <c r="E13617" i="1"/>
  <c r="E13618" i="1"/>
  <c r="E13619" i="1"/>
  <c r="E13620" i="1"/>
  <c r="E13621" i="1"/>
  <c r="E13622" i="1"/>
  <c r="E13623" i="1"/>
  <c r="E13624" i="1"/>
  <c r="E13625" i="1"/>
  <c r="E13626" i="1"/>
  <c r="E13627" i="1"/>
  <c r="E13628" i="1"/>
  <c r="E13629" i="1"/>
  <c r="E13630" i="1"/>
  <c r="E13631" i="1"/>
  <c r="E13632" i="1"/>
  <c r="E13633" i="1"/>
  <c r="E13634" i="1"/>
  <c r="E13635" i="1"/>
  <c r="E13636" i="1"/>
  <c r="E13637" i="1"/>
  <c r="E13638" i="1"/>
  <c r="E13639" i="1"/>
  <c r="E13640" i="1"/>
  <c r="E13641" i="1"/>
  <c r="E13642" i="1"/>
  <c r="E13643" i="1"/>
  <c r="E13644" i="1"/>
  <c r="E13645" i="1"/>
  <c r="E13646" i="1"/>
  <c r="E13647" i="1"/>
  <c r="E13648" i="1"/>
  <c r="E13649" i="1"/>
  <c r="E13650" i="1"/>
  <c r="E13651" i="1"/>
  <c r="E13652" i="1"/>
  <c r="E13653" i="1"/>
  <c r="E13654" i="1"/>
  <c r="E13655" i="1"/>
  <c r="E13656" i="1"/>
  <c r="E13657" i="1"/>
  <c r="E13658" i="1"/>
  <c r="E13659" i="1"/>
  <c r="E13660" i="1"/>
  <c r="E13661" i="1"/>
  <c r="E13662" i="1"/>
  <c r="E13663" i="1"/>
  <c r="E13664" i="1"/>
  <c r="E13665" i="1"/>
  <c r="E13666" i="1"/>
  <c r="E13667" i="1"/>
  <c r="E13668" i="1"/>
  <c r="E13669" i="1"/>
  <c r="E13670" i="1"/>
  <c r="E13671" i="1"/>
  <c r="E13672" i="1"/>
  <c r="E13673" i="1"/>
  <c r="E13674" i="1"/>
  <c r="E13675" i="1"/>
  <c r="E13676" i="1"/>
  <c r="E13677" i="1"/>
  <c r="E13678" i="1"/>
  <c r="E13679" i="1"/>
  <c r="E13680" i="1"/>
  <c r="E13681" i="1"/>
  <c r="E13682" i="1"/>
  <c r="E13683" i="1"/>
  <c r="E13684" i="1"/>
  <c r="E13685" i="1"/>
  <c r="E13686" i="1"/>
  <c r="E13687" i="1"/>
  <c r="E13688" i="1"/>
  <c r="E13689" i="1"/>
  <c r="E13690" i="1"/>
  <c r="E13691" i="1"/>
  <c r="E13692" i="1"/>
  <c r="E13693" i="1"/>
  <c r="E13694" i="1"/>
  <c r="E13695" i="1"/>
  <c r="E13696" i="1"/>
  <c r="E13697" i="1"/>
  <c r="E13698" i="1"/>
  <c r="E13699" i="1"/>
  <c r="E13700" i="1"/>
  <c r="E13701" i="1"/>
  <c r="E13702" i="1"/>
  <c r="E13703" i="1"/>
  <c r="E13704" i="1"/>
  <c r="E13705" i="1"/>
  <c r="E13706" i="1"/>
  <c r="E13707" i="1"/>
  <c r="E13708" i="1"/>
  <c r="E13709" i="1"/>
  <c r="E13710" i="1"/>
  <c r="E13711" i="1"/>
  <c r="E13712" i="1"/>
  <c r="E13713" i="1"/>
  <c r="E13714" i="1"/>
  <c r="E13715" i="1"/>
  <c r="E13716" i="1"/>
  <c r="E13717" i="1"/>
  <c r="E13718" i="1"/>
  <c r="E13719" i="1"/>
  <c r="E13720" i="1"/>
  <c r="E13721" i="1"/>
  <c r="E13722" i="1"/>
  <c r="E13723" i="1"/>
  <c r="E13724" i="1"/>
  <c r="E13725" i="1"/>
  <c r="E13726" i="1"/>
  <c r="E13727" i="1"/>
  <c r="E13728" i="1"/>
  <c r="E13729" i="1"/>
  <c r="E13730" i="1"/>
  <c r="E13731" i="1"/>
  <c r="E13732" i="1"/>
  <c r="E13733" i="1"/>
  <c r="E13734" i="1"/>
  <c r="E13735" i="1"/>
  <c r="E13736" i="1"/>
  <c r="E13737" i="1"/>
  <c r="E13738" i="1"/>
  <c r="E13739" i="1"/>
  <c r="E13740" i="1"/>
  <c r="E13741" i="1"/>
  <c r="E13742" i="1"/>
  <c r="E13743" i="1"/>
  <c r="E13744" i="1"/>
  <c r="E13745" i="1"/>
  <c r="E13746" i="1"/>
  <c r="E13747" i="1"/>
  <c r="E13748" i="1"/>
  <c r="E13749" i="1"/>
  <c r="E13750" i="1"/>
  <c r="E13751" i="1"/>
  <c r="E13752" i="1"/>
  <c r="E13753" i="1"/>
  <c r="E13754" i="1"/>
  <c r="E13755" i="1"/>
  <c r="E13756" i="1"/>
  <c r="E13757" i="1"/>
  <c r="E13758" i="1"/>
  <c r="E13759" i="1"/>
  <c r="E13760" i="1"/>
  <c r="E13761" i="1"/>
  <c r="E13762" i="1"/>
  <c r="E13763" i="1"/>
  <c r="E13764" i="1"/>
  <c r="E13765" i="1"/>
  <c r="E13766" i="1"/>
  <c r="E13767" i="1"/>
  <c r="E13768" i="1"/>
  <c r="E13769" i="1"/>
  <c r="E13770" i="1"/>
  <c r="E13771" i="1"/>
  <c r="E13772" i="1"/>
  <c r="E13773" i="1"/>
  <c r="E13774" i="1"/>
  <c r="E13775" i="1"/>
  <c r="E13776" i="1"/>
  <c r="E13777" i="1"/>
  <c r="E13778" i="1"/>
  <c r="E13779" i="1"/>
  <c r="E13780" i="1"/>
  <c r="E13781" i="1"/>
  <c r="E13782" i="1"/>
  <c r="E13783" i="1"/>
  <c r="E13784" i="1"/>
  <c r="E13785" i="1"/>
  <c r="E13786" i="1"/>
  <c r="E13787" i="1"/>
  <c r="E13788" i="1"/>
  <c r="E13789" i="1"/>
  <c r="E13790" i="1"/>
  <c r="E13791" i="1"/>
  <c r="E13792" i="1"/>
  <c r="E13793" i="1"/>
  <c r="E13794" i="1"/>
  <c r="E13795" i="1"/>
  <c r="E13796" i="1"/>
  <c r="E13797" i="1"/>
  <c r="E13798" i="1"/>
  <c r="E13799" i="1"/>
  <c r="E13800" i="1"/>
  <c r="E13801" i="1"/>
  <c r="E13802" i="1"/>
  <c r="E13803" i="1"/>
  <c r="E13804" i="1"/>
  <c r="E13805" i="1"/>
  <c r="E13806" i="1"/>
  <c r="E13807" i="1"/>
  <c r="E13808" i="1"/>
  <c r="E13809" i="1"/>
  <c r="E13810" i="1"/>
  <c r="E13811" i="1"/>
  <c r="E13812" i="1"/>
  <c r="E13813" i="1"/>
  <c r="E13814" i="1"/>
  <c r="E13815" i="1"/>
  <c r="E13816" i="1"/>
  <c r="E13817" i="1"/>
  <c r="E13818" i="1"/>
  <c r="E13819" i="1"/>
  <c r="E13820" i="1"/>
  <c r="E13821" i="1"/>
  <c r="E13822" i="1"/>
  <c r="E13823" i="1"/>
  <c r="E13824" i="1"/>
  <c r="E13825" i="1"/>
  <c r="E13826" i="1"/>
  <c r="E13827" i="1"/>
  <c r="E13828" i="1"/>
  <c r="E13829" i="1"/>
  <c r="E13830" i="1"/>
  <c r="E13831" i="1"/>
  <c r="E13832" i="1"/>
  <c r="E13833" i="1"/>
  <c r="E13834" i="1"/>
  <c r="E13835" i="1"/>
  <c r="E13836" i="1"/>
  <c r="E13837" i="1"/>
  <c r="E13838" i="1"/>
  <c r="E13839" i="1"/>
  <c r="E13840" i="1"/>
  <c r="E13841" i="1"/>
  <c r="E13842" i="1"/>
  <c r="E13843" i="1"/>
  <c r="E13844" i="1"/>
  <c r="E13845" i="1"/>
  <c r="E13846" i="1"/>
  <c r="E13847" i="1"/>
  <c r="E13848" i="1"/>
  <c r="E13849" i="1"/>
  <c r="E13850" i="1"/>
  <c r="E13851" i="1"/>
  <c r="E13852" i="1"/>
  <c r="E13853" i="1"/>
  <c r="E13854" i="1"/>
  <c r="E13855" i="1"/>
  <c r="E13856" i="1"/>
  <c r="E13857" i="1"/>
  <c r="E13858" i="1"/>
  <c r="E13859" i="1"/>
  <c r="E13860" i="1"/>
  <c r="E13861" i="1"/>
  <c r="E13862" i="1"/>
  <c r="E13863" i="1"/>
  <c r="E13864" i="1"/>
  <c r="E13865" i="1"/>
  <c r="E13866" i="1"/>
  <c r="E13867" i="1"/>
  <c r="E13868" i="1"/>
  <c r="E13869" i="1"/>
  <c r="E13870" i="1"/>
  <c r="E13871" i="1"/>
  <c r="E13872" i="1"/>
  <c r="E13873" i="1"/>
  <c r="E13874" i="1"/>
  <c r="E13875" i="1"/>
  <c r="E13876" i="1"/>
  <c r="E13877" i="1"/>
  <c r="E13878" i="1"/>
  <c r="E13879" i="1"/>
  <c r="E13880" i="1"/>
  <c r="E13881" i="1"/>
  <c r="E13882" i="1"/>
  <c r="E13883" i="1"/>
  <c r="E13884" i="1"/>
  <c r="E13885" i="1"/>
  <c r="E13886" i="1"/>
  <c r="E13887" i="1"/>
  <c r="E13888" i="1"/>
  <c r="E13889" i="1"/>
  <c r="E13890" i="1"/>
  <c r="E13891" i="1"/>
  <c r="E13892" i="1"/>
  <c r="E13893" i="1"/>
  <c r="E13894" i="1"/>
  <c r="E13895" i="1"/>
  <c r="E13896" i="1"/>
  <c r="E13897" i="1"/>
  <c r="E13898" i="1"/>
  <c r="E13899" i="1"/>
  <c r="E13900" i="1"/>
  <c r="E13901" i="1"/>
  <c r="E13902" i="1"/>
  <c r="E13903" i="1"/>
  <c r="E13904" i="1"/>
  <c r="E13905" i="1"/>
  <c r="E13906" i="1"/>
  <c r="E13907" i="1"/>
  <c r="E13908" i="1"/>
  <c r="E13909" i="1"/>
  <c r="E13910" i="1"/>
  <c r="E13911" i="1"/>
  <c r="E13912" i="1"/>
  <c r="E13913" i="1"/>
  <c r="E13914" i="1"/>
  <c r="E13915" i="1"/>
  <c r="E13916" i="1"/>
  <c r="E13917" i="1"/>
  <c r="E13918" i="1"/>
  <c r="E13919" i="1"/>
  <c r="E13920" i="1"/>
  <c r="E13921" i="1"/>
  <c r="E13922" i="1"/>
  <c r="E13923" i="1"/>
  <c r="E13924" i="1"/>
  <c r="E13925" i="1"/>
  <c r="E13926" i="1"/>
  <c r="E13927" i="1"/>
  <c r="E13928" i="1"/>
  <c r="E13929" i="1"/>
  <c r="E13930" i="1"/>
  <c r="E13931" i="1"/>
  <c r="E13932" i="1"/>
  <c r="E13933" i="1"/>
  <c r="E13934" i="1"/>
  <c r="E13935" i="1"/>
  <c r="E13936" i="1"/>
  <c r="E13937" i="1"/>
  <c r="E13938" i="1"/>
  <c r="E13939" i="1"/>
  <c r="E13940" i="1"/>
  <c r="E13941" i="1"/>
  <c r="E13942" i="1"/>
  <c r="E13943" i="1"/>
  <c r="E13944" i="1"/>
  <c r="E13945" i="1"/>
  <c r="E13946" i="1"/>
  <c r="E13947" i="1"/>
  <c r="E13948" i="1"/>
  <c r="E13949" i="1"/>
  <c r="E13950" i="1"/>
  <c r="E13951" i="1"/>
  <c r="E13952" i="1"/>
  <c r="E13953" i="1"/>
  <c r="E13954" i="1"/>
  <c r="E13955" i="1"/>
  <c r="E13956" i="1"/>
  <c r="E13957" i="1"/>
  <c r="E13958" i="1"/>
  <c r="E13959" i="1"/>
  <c r="E13960" i="1"/>
  <c r="E13961" i="1"/>
  <c r="E13962" i="1"/>
  <c r="E13963" i="1"/>
  <c r="E13964" i="1"/>
  <c r="E13965" i="1"/>
  <c r="E13966" i="1"/>
  <c r="E13967" i="1"/>
  <c r="E13968" i="1"/>
  <c r="E13969" i="1"/>
  <c r="E13970" i="1"/>
  <c r="E13971" i="1"/>
  <c r="E13972" i="1"/>
  <c r="E13973" i="1"/>
  <c r="E13974" i="1"/>
  <c r="E13975" i="1"/>
  <c r="E13976" i="1"/>
  <c r="E13977" i="1"/>
  <c r="E13978" i="1"/>
  <c r="E13979" i="1"/>
  <c r="E13980" i="1"/>
  <c r="E13981" i="1"/>
  <c r="E13982" i="1"/>
  <c r="E13983" i="1"/>
  <c r="E13984" i="1"/>
  <c r="E13985" i="1"/>
  <c r="E13986" i="1"/>
  <c r="E13987" i="1"/>
  <c r="E13988" i="1"/>
  <c r="E13989" i="1"/>
  <c r="E13990" i="1"/>
  <c r="E13991" i="1"/>
  <c r="E13992" i="1"/>
  <c r="E13993" i="1"/>
  <c r="E13994" i="1"/>
  <c r="E13995" i="1"/>
  <c r="E13996" i="1"/>
  <c r="E13997" i="1"/>
  <c r="E13998" i="1"/>
  <c r="E13999" i="1"/>
  <c r="E14000" i="1"/>
  <c r="E14001" i="1"/>
  <c r="E14002" i="1"/>
  <c r="E14003" i="1"/>
  <c r="E14004" i="1"/>
  <c r="E14005" i="1"/>
  <c r="E14006" i="1"/>
  <c r="E14007" i="1"/>
  <c r="E14008" i="1"/>
  <c r="E14009" i="1"/>
  <c r="E14010" i="1"/>
  <c r="E14011" i="1"/>
  <c r="E14012" i="1"/>
  <c r="E14013" i="1"/>
  <c r="E14014" i="1"/>
  <c r="E14015" i="1"/>
  <c r="E14016" i="1"/>
  <c r="E14017" i="1"/>
  <c r="E14018" i="1"/>
  <c r="E14019" i="1"/>
  <c r="E14020" i="1"/>
  <c r="E14021" i="1"/>
  <c r="E14022" i="1"/>
  <c r="E14023" i="1"/>
  <c r="E14024" i="1"/>
  <c r="E14025" i="1"/>
  <c r="E14026" i="1"/>
  <c r="E14027" i="1"/>
  <c r="E14028" i="1"/>
  <c r="E14029" i="1"/>
  <c r="E14030" i="1"/>
  <c r="E14031" i="1"/>
  <c r="E14032" i="1"/>
  <c r="E14033" i="1"/>
  <c r="E14034" i="1"/>
  <c r="E14035" i="1"/>
  <c r="E14036" i="1"/>
  <c r="E14037" i="1"/>
  <c r="E14038" i="1"/>
  <c r="E14039" i="1"/>
  <c r="E14040" i="1"/>
  <c r="E14041" i="1"/>
  <c r="E14042" i="1"/>
  <c r="E14043" i="1"/>
  <c r="E14044" i="1"/>
  <c r="E14045" i="1"/>
  <c r="E14046" i="1"/>
  <c r="E14047" i="1"/>
  <c r="E14048" i="1"/>
  <c r="E14049" i="1"/>
  <c r="E14050" i="1"/>
  <c r="E14051" i="1"/>
  <c r="E14052" i="1"/>
  <c r="E14053" i="1"/>
  <c r="E14054" i="1"/>
  <c r="E14055" i="1"/>
  <c r="E14056" i="1"/>
  <c r="E14057" i="1"/>
  <c r="E14058" i="1"/>
  <c r="E14059" i="1"/>
  <c r="E14060" i="1"/>
  <c r="E14061" i="1"/>
  <c r="E14062" i="1"/>
  <c r="E14063" i="1"/>
  <c r="E14064" i="1"/>
  <c r="E14065" i="1"/>
  <c r="E14066" i="1"/>
  <c r="E14067" i="1"/>
  <c r="E14068" i="1"/>
  <c r="E14069" i="1"/>
  <c r="E14070" i="1"/>
  <c r="E14071" i="1"/>
  <c r="E14072" i="1"/>
  <c r="E14073" i="1"/>
  <c r="E14074" i="1"/>
  <c r="E14075" i="1"/>
  <c r="E14076" i="1"/>
  <c r="E14077" i="1"/>
  <c r="E14078" i="1"/>
  <c r="E14079" i="1"/>
  <c r="E14080" i="1"/>
  <c r="E14081" i="1"/>
  <c r="E14082" i="1"/>
  <c r="E14083" i="1"/>
  <c r="E14084" i="1"/>
  <c r="E14085" i="1"/>
  <c r="E14086" i="1"/>
  <c r="E14087" i="1"/>
  <c r="E14088" i="1"/>
  <c r="E14089" i="1"/>
  <c r="E14090" i="1"/>
  <c r="E14091" i="1"/>
  <c r="E14092" i="1"/>
  <c r="E14093" i="1"/>
  <c r="E14094" i="1"/>
  <c r="E14095" i="1"/>
  <c r="E14096" i="1"/>
  <c r="E14097" i="1"/>
  <c r="E14098" i="1"/>
  <c r="E14099" i="1"/>
  <c r="E14100" i="1"/>
  <c r="E14101" i="1"/>
  <c r="E14102" i="1"/>
  <c r="E14103" i="1"/>
  <c r="E14104" i="1"/>
  <c r="E14105" i="1"/>
  <c r="E14106" i="1"/>
  <c r="E14107" i="1"/>
  <c r="E14108" i="1"/>
  <c r="E14109" i="1"/>
  <c r="E14110" i="1"/>
  <c r="E14111" i="1"/>
  <c r="E14112" i="1"/>
  <c r="E14113" i="1"/>
  <c r="E14114" i="1"/>
  <c r="E14115" i="1"/>
  <c r="E14116" i="1"/>
  <c r="E14117" i="1"/>
  <c r="E14118" i="1"/>
  <c r="E14119" i="1"/>
  <c r="E14120" i="1"/>
  <c r="E14121" i="1"/>
  <c r="E14122" i="1"/>
  <c r="E14123" i="1"/>
  <c r="E14124" i="1"/>
  <c r="E14125" i="1"/>
  <c r="E14126" i="1"/>
  <c r="E14127" i="1"/>
  <c r="E14128" i="1"/>
  <c r="E14129" i="1"/>
  <c r="E14130" i="1"/>
  <c r="E14131" i="1"/>
  <c r="E14132" i="1"/>
  <c r="E14133" i="1"/>
  <c r="E14134" i="1"/>
  <c r="E14135" i="1"/>
  <c r="E14136" i="1"/>
  <c r="E14137" i="1"/>
  <c r="E14138" i="1"/>
  <c r="E14139" i="1"/>
  <c r="E14140" i="1"/>
  <c r="E14141" i="1"/>
  <c r="E14142" i="1"/>
  <c r="E14143" i="1"/>
  <c r="E14144" i="1"/>
  <c r="E14145" i="1"/>
  <c r="E14146" i="1"/>
  <c r="E14147" i="1"/>
  <c r="E14148" i="1"/>
  <c r="E14149" i="1"/>
  <c r="E14150" i="1"/>
  <c r="E14151" i="1"/>
  <c r="E14152" i="1"/>
  <c r="E14153" i="1"/>
  <c r="E14154" i="1"/>
  <c r="E14155" i="1"/>
  <c r="E14156" i="1"/>
  <c r="E14157" i="1"/>
  <c r="E14158" i="1"/>
  <c r="E14159" i="1"/>
  <c r="E14160" i="1"/>
  <c r="E14161" i="1"/>
  <c r="E14162" i="1"/>
  <c r="E14163" i="1"/>
  <c r="E14164" i="1"/>
  <c r="E14165" i="1"/>
  <c r="E14166" i="1"/>
  <c r="E14167" i="1"/>
  <c r="E14168" i="1"/>
  <c r="E14169" i="1"/>
  <c r="E14170" i="1"/>
  <c r="E14171" i="1"/>
  <c r="E14172" i="1"/>
  <c r="E14173" i="1"/>
  <c r="E14174" i="1"/>
  <c r="E14175" i="1"/>
  <c r="E14176" i="1"/>
  <c r="E14177" i="1"/>
  <c r="E14178" i="1"/>
  <c r="E14179" i="1"/>
  <c r="E14180" i="1"/>
  <c r="E14181" i="1"/>
  <c r="E14182" i="1"/>
  <c r="E14183" i="1"/>
  <c r="E14184" i="1"/>
  <c r="E14185" i="1"/>
  <c r="E14186" i="1"/>
  <c r="E14187" i="1"/>
  <c r="E14188" i="1"/>
  <c r="E14189" i="1"/>
  <c r="E14190" i="1"/>
  <c r="E14191" i="1"/>
  <c r="E14192" i="1"/>
  <c r="E14193" i="1"/>
  <c r="E14194" i="1"/>
  <c r="E14195" i="1"/>
  <c r="E14196" i="1"/>
  <c r="E14197" i="1"/>
  <c r="E14198" i="1"/>
  <c r="E14199" i="1"/>
  <c r="E14200" i="1"/>
  <c r="E14201" i="1"/>
  <c r="E14202" i="1"/>
  <c r="E14203" i="1"/>
  <c r="E14204" i="1"/>
  <c r="E14205" i="1"/>
  <c r="E14206" i="1"/>
  <c r="E14207" i="1"/>
  <c r="E14208" i="1"/>
  <c r="E14209" i="1"/>
  <c r="E14210" i="1"/>
  <c r="E14211" i="1"/>
  <c r="E14212" i="1"/>
  <c r="E14213" i="1"/>
  <c r="E14214" i="1"/>
  <c r="E14215" i="1"/>
  <c r="E14216" i="1"/>
  <c r="E14217" i="1"/>
  <c r="E14218" i="1"/>
  <c r="E14219" i="1"/>
  <c r="E14220" i="1"/>
  <c r="E14221" i="1"/>
  <c r="E14222" i="1"/>
  <c r="E14223" i="1"/>
  <c r="E14224" i="1"/>
  <c r="E14225" i="1"/>
  <c r="E14226" i="1"/>
  <c r="E14227" i="1"/>
  <c r="E14228" i="1"/>
  <c r="E14229" i="1"/>
  <c r="E14230" i="1"/>
  <c r="E14231" i="1"/>
  <c r="E14232" i="1"/>
  <c r="E14233" i="1"/>
  <c r="E14234" i="1"/>
  <c r="E14235" i="1"/>
  <c r="E14236" i="1"/>
  <c r="E14237" i="1"/>
  <c r="E14238" i="1"/>
  <c r="E14239" i="1"/>
  <c r="E14240" i="1"/>
  <c r="E14241" i="1"/>
  <c r="E14242" i="1"/>
  <c r="E14243" i="1"/>
  <c r="E14244" i="1"/>
  <c r="E14245" i="1"/>
  <c r="E14246" i="1"/>
  <c r="E14247" i="1"/>
  <c r="E14248" i="1"/>
  <c r="E14249" i="1"/>
  <c r="E14250" i="1"/>
  <c r="E14251" i="1"/>
  <c r="E14252" i="1"/>
  <c r="E14253" i="1"/>
  <c r="E14254" i="1"/>
  <c r="E14255" i="1"/>
  <c r="E14256" i="1"/>
  <c r="E14257" i="1"/>
  <c r="E14258" i="1"/>
  <c r="E14259" i="1"/>
  <c r="E14260" i="1"/>
  <c r="E14261" i="1"/>
  <c r="E14262" i="1"/>
  <c r="E14263" i="1"/>
  <c r="E14264" i="1"/>
  <c r="E14265" i="1"/>
  <c r="E14266" i="1"/>
  <c r="E14267" i="1"/>
  <c r="E14268" i="1"/>
  <c r="E14269" i="1"/>
  <c r="E14270" i="1"/>
  <c r="E14271" i="1"/>
  <c r="E14272" i="1"/>
  <c r="E14273" i="1"/>
  <c r="E14274" i="1"/>
  <c r="E14275" i="1"/>
  <c r="E14276" i="1"/>
  <c r="E14277" i="1"/>
  <c r="E14278" i="1"/>
  <c r="E14279" i="1"/>
  <c r="E14280" i="1"/>
  <c r="E14281" i="1"/>
  <c r="E14282" i="1"/>
  <c r="E14283" i="1"/>
  <c r="E14284" i="1"/>
  <c r="E14285" i="1"/>
  <c r="E14286" i="1"/>
  <c r="E14287" i="1"/>
  <c r="E14288" i="1"/>
  <c r="E14289" i="1"/>
  <c r="E14290" i="1"/>
  <c r="E14291" i="1"/>
  <c r="E14292" i="1"/>
  <c r="E14293" i="1"/>
  <c r="E14294" i="1"/>
  <c r="E14295" i="1"/>
  <c r="E14296" i="1"/>
  <c r="E14297" i="1"/>
  <c r="E14298" i="1"/>
  <c r="E14299" i="1"/>
  <c r="E14300" i="1"/>
  <c r="E14301" i="1"/>
  <c r="E14302" i="1"/>
  <c r="E14303" i="1"/>
  <c r="E14304" i="1"/>
  <c r="E14305" i="1"/>
  <c r="E14306" i="1"/>
  <c r="E14307" i="1"/>
  <c r="E14308" i="1"/>
  <c r="E14309" i="1"/>
  <c r="E14310" i="1"/>
  <c r="E14311" i="1"/>
  <c r="E14312" i="1"/>
  <c r="E14313" i="1"/>
  <c r="E14314" i="1"/>
  <c r="E14315" i="1"/>
  <c r="E14316" i="1"/>
  <c r="E14317" i="1"/>
  <c r="E14318" i="1"/>
  <c r="E14319" i="1"/>
  <c r="E14320" i="1"/>
  <c r="E14321" i="1"/>
  <c r="E14322" i="1"/>
  <c r="E14323" i="1"/>
  <c r="E14324" i="1"/>
  <c r="E14325" i="1"/>
  <c r="E14326" i="1"/>
  <c r="E14327" i="1"/>
  <c r="E14328" i="1"/>
  <c r="E14329" i="1"/>
  <c r="E14330" i="1"/>
  <c r="E14331" i="1"/>
  <c r="E14332" i="1"/>
  <c r="E14333" i="1"/>
  <c r="E14334" i="1"/>
  <c r="E14335" i="1"/>
  <c r="E14336" i="1"/>
  <c r="E14337" i="1"/>
  <c r="E14338" i="1"/>
  <c r="E14339" i="1"/>
  <c r="E14340" i="1"/>
  <c r="E14341" i="1"/>
  <c r="E14342" i="1"/>
  <c r="E14343" i="1"/>
  <c r="E14344" i="1"/>
  <c r="E14345" i="1"/>
  <c r="E14346" i="1"/>
  <c r="E14347" i="1"/>
  <c r="E14348" i="1"/>
  <c r="E14349" i="1"/>
  <c r="E14350" i="1"/>
  <c r="E14351" i="1"/>
  <c r="E14352" i="1"/>
  <c r="E14353" i="1"/>
  <c r="E14354" i="1"/>
  <c r="E14355" i="1"/>
  <c r="E14356" i="1"/>
  <c r="E14357" i="1"/>
  <c r="E14358" i="1"/>
  <c r="E14359" i="1"/>
  <c r="E14360" i="1"/>
  <c r="E14361" i="1"/>
  <c r="E14362" i="1"/>
  <c r="E14363" i="1"/>
  <c r="E14364" i="1"/>
  <c r="E14365" i="1"/>
  <c r="E14366" i="1"/>
  <c r="E14367" i="1"/>
  <c r="E14368" i="1"/>
  <c r="E14369" i="1"/>
  <c r="E14370" i="1"/>
  <c r="E14371" i="1"/>
  <c r="E14372" i="1"/>
  <c r="E14373" i="1"/>
  <c r="E14374" i="1"/>
  <c r="E14375" i="1"/>
  <c r="E14376" i="1"/>
  <c r="E14377" i="1"/>
  <c r="E14378" i="1"/>
  <c r="E14379" i="1"/>
  <c r="E14380" i="1"/>
  <c r="E14381" i="1"/>
  <c r="E14382" i="1"/>
  <c r="E14383" i="1"/>
  <c r="E14384" i="1"/>
  <c r="E14385" i="1"/>
  <c r="E14386" i="1"/>
  <c r="E14387" i="1"/>
  <c r="E14388" i="1"/>
  <c r="E14389" i="1"/>
  <c r="E14390" i="1"/>
  <c r="E14391" i="1"/>
  <c r="E14392" i="1"/>
  <c r="E14393" i="1"/>
  <c r="E14394" i="1"/>
  <c r="E14395" i="1"/>
  <c r="E14396" i="1"/>
  <c r="E14397" i="1"/>
  <c r="E14398" i="1"/>
  <c r="E14399" i="1"/>
  <c r="E14400" i="1"/>
  <c r="E14401" i="1"/>
  <c r="E14402" i="1"/>
  <c r="E14403" i="1"/>
  <c r="E14404" i="1"/>
  <c r="E14405" i="1"/>
  <c r="E14406" i="1"/>
  <c r="E14407" i="1"/>
  <c r="E14408" i="1"/>
  <c r="E14409" i="1"/>
  <c r="E14410" i="1"/>
  <c r="E14411" i="1"/>
  <c r="E14412" i="1"/>
  <c r="E14413" i="1"/>
  <c r="E14414" i="1"/>
  <c r="E14415" i="1"/>
  <c r="E14416" i="1"/>
  <c r="E14417" i="1"/>
  <c r="E14418" i="1"/>
  <c r="E14419" i="1"/>
  <c r="E14420" i="1"/>
  <c r="E14421" i="1"/>
  <c r="E14422" i="1"/>
  <c r="E14423" i="1"/>
  <c r="E14424" i="1"/>
  <c r="E14425" i="1"/>
  <c r="E14426" i="1"/>
  <c r="E14427" i="1"/>
  <c r="E14428" i="1"/>
  <c r="E14429" i="1"/>
  <c r="E14430" i="1"/>
  <c r="E14431" i="1"/>
  <c r="E14432" i="1"/>
  <c r="E14433" i="1"/>
  <c r="E14434" i="1"/>
  <c r="E14435" i="1"/>
  <c r="E14436" i="1"/>
  <c r="E14437" i="1"/>
  <c r="E14438" i="1"/>
  <c r="E14439" i="1"/>
  <c r="E14440" i="1"/>
  <c r="E14441" i="1"/>
  <c r="E14442" i="1"/>
  <c r="E14443" i="1"/>
  <c r="E14444" i="1"/>
  <c r="E14445" i="1"/>
  <c r="E14446" i="1"/>
  <c r="E14447" i="1"/>
  <c r="E14448" i="1"/>
  <c r="E14449" i="1"/>
  <c r="E14450" i="1"/>
  <c r="E14451" i="1"/>
  <c r="E14452" i="1"/>
  <c r="E14453" i="1"/>
  <c r="E14454" i="1"/>
  <c r="E14455" i="1"/>
  <c r="E14456" i="1"/>
  <c r="E14457" i="1"/>
  <c r="E14458" i="1"/>
  <c r="E14459" i="1"/>
  <c r="E14460" i="1"/>
  <c r="E14461" i="1"/>
  <c r="E14462" i="1"/>
  <c r="E14463" i="1"/>
  <c r="E14464" i="1"/>
  <c r="E14465" i="1"/>
  <c r="E14466" i="1"/>
  <c r="E14467" i="1"/>
  <c r="E14468" i="1"/>
  <c r="E14469" i="1"/>
  <c r="E14470" i="1"/>
  <c r="E14471" i="1"/>
  <c r="E14472" i="1"/>
  <c r="E14473" i="1"/>
  <c r="E14474" i="1"/>
  <c r="E14475" i="1"/>
  <c r="E14476" i="1"/>
  <c r="E14477" i="1"/>
  <c r="E14478" i="1"/>
  <c r="E14479" i="1"/>
  <c r="E14480" i="1"/>
  <c r="E14481" i="1"/>
  <c r="E14482" i="1"/>
  <c r="E14483" i="1"/>
  <c r="E14484" i="1"/>
  <c r="E14485" i="1"/>
  <c r="E14486" i="1"/>
  <c r="E14487" i="1"/>
  <c r="E14488" i="1"/>
  <c r="E14489" i="1"/>
  <c r="E14490" i="1"/>
  <c r="E14491" i="1"/>
  <c r="E14492" i="1"/>
  <c r="E14493" i="1"/>
  <c r="E14494" i="1"/>
  <c r="E14495" i="1"/>
  <c r="E14496" i="1"/>
  <c r="E14497" i="1"/>
  <c r="E14498" i="1"/>
  <c r="E14499" i="1"/>
  <c r="E14500" i="1"/>
  <c r="E14501" i="1"/>
  <c r="E14502" i="1"/>
  <c r="E14503" i="1"/>
  <c r="E14504" i="1"/>
  <c r="E14505" i="1"/>
  <c r="E14506" i="1"/>
  <c r="E14507" i="1"/>
  <c r="E14508" i="1"/>
  <c r="E14509" i="1"/>
  <c r="E14510" i="1"/>
  <c r="E14511" i="1"/>
  <c r="E14512" i="1"/>
  <c r="E14513" i="1"/>
  <c r="E14514" i="1"/>
  <c r="E14515" i="1"/>
  <c r="E14516" i="1"/>
  <c r="E14517" i="1"/>
  <c r="E14518" i="1"/>
  <c r="E14519" i="1"/>
  <c r="E14520" i="1"/>
  <c r="E14521" i="1"/>
  <c r="E14522" i="1"/>
  <c r="E14523" i="1"/>
  <c r="E14524" i="1"/>
  <c r="E14525" i="1"/>
  <c r="E14526" i="1"/>
  <c r="E14527" i="1"/>
  <c r="E14528" i="1"/>
  <c r="E14529" i="1"/>
  <c r="E14530" i="1"/>
  <c r="E14531" i="1"/>
  <c r="E14532" i="1"/>
  <c r="E14533" i="1"/>
  <c r="E14534" i="1"/>
  <c r="E14535" i="1"/>
  <c r="E14536" i="1"/>
  <c r="E14537" i="1"/>
  <c r="E14538" i="1"/>
  <c r="E14539" i="1"/>
  <c r="E14540" i="1"/>
  <c r="E14541" i="1"/>
  <c r="E14542" i="1"/>
  <c r="E14543" i="1"/>
  <c r="E14544" i="1"/>
  <c r="E14545" i="1"/>
  <c r="E14546" i="1"/>
  <c r="E14547" i="1"/>
  <c r="E14548" i="1"/>
  <c r="E14549" i="1"/>
  <c r="E14550" i="1"/>
  <c r="E14551" i="1"/>
  <c r="E14552" i="1"/>
  <c r="E14553" i="1"/>
  <c r="E14554" i="1"/>
  <c r="E14555" i="1"/>
  <c r="E14556" i="1"/>
  <c r="E14557" i="1"/>
  <c r="E14558" i="1"/>
  <c r="E14559" i="1"/>
  <c r="E14560" i="1"/>
  <c r="E14561" i="1"/>
  <c r="E14562" i="1"/>
  <c r="E14563" i="1"/>
  <c r="E14564" i="1"/>
  <c r="E14565" i="1"/>
  <c r="E14566" i="1"/>
  <c r="E14567" i="1"/>
  <c r="E14568" i="1"/>
  <c r="E14569" i="1"/>
  <c r="E14570" i="1"/>
  <c r="E14571" i="1"/>
  <c r="E14572" i="1"/>
  <c r="E14573" i="1"/>
  <c r="E14574" i="1"/>
  <c r="E14575" i="1"/>
  <c r="E14576" i="1"/>
  <c r="E14577" i="1"/>
  <c r="E14578" i="1"/>
  <c r="E14579" i="1"/>
  <c r="E14580" i="1"/>
  <c r="E14581" i="1"/>
  <c r="E14582" i="1"/>
  <c r="E14583" i="1"/>
  <c r="E14584" i="1"/>
  <c r="E14585" i="1"/>
  <c r="E14586" i="1"/>
  <c r="E14587" i="1"/>
  <c r="E14588" i="1"/>
  <c r="E14589" i="1"/>
  <c r="E14590" i="1"/>
  <c r="E14591" i="1"/>
  <c r="E14592" i="1"/>
  <c r="E14593" i="1"/>
  <c r="E14594" i="1"/>
  <c r="E14595" i="1"/>
  <c r="E14596" i="1"/>
  <c r="E14597" i="1"/>
  <c r="E14598" i="1"/>
  <c r="E14599" i="1"/>
  <c r="E14600" i="1"/>
  <c r="E14601" i="1"/>
  <c r="E14602" i="1"/>
  <c r="E14603" i="1"/>
  <c r="E14604" i="1"/>
  <c r="E14605" i="1"/>
  <c r="E14606" i="1"/>
  <c r="E14607" i="1"/>
  <c r="E14608" i="1"/>
  <c r="E14609" i="1"/>
  <c r="E14610" i="1"/>
  <c r="E14611" i="1"/>
  <c r="E14612" i="1"/>
  <c r="E14613" i="1"/>
  <c r="E14614" i="1"/>
  <c r="E14615" i="1"/>
  <c r="E14616" i="1"/>
  <c r="E14617" i="1"/>
  <c r="E14618" i="1"/>
  <c r="E14619" i="1"/>
  <c r="E14620" i="1"/>
  <c r="E14621" i="1"/>
  <c r="E14622" i="1"/>
  <c r="E14623" i="1"/>
  <c r="E14624" i="1"/>
  <c r="E14625" i="1"/>
  <c r="E14626" i="1"/>
  <c r="E14627" i="1"/>
  <c r="E14628" i="1"/>
  <c r="E14629" i="1"/>
  <c r="E14630" i="1"/>
  <c r="E14631" i="1"/>
  <c r="E14632" i="1"/>
  <c r="E14633" i="1"/>
  <c r="E14634" i="1"/>
  <c r="E14635" i="1"/>
  <c r="E14636" i="1"/>
  <c r="E14637" i="1"/>
  <c r="E14638" i="1"/>
  <c r="E14639" i="1"/>
  <c r="E14640" i="1"/>
  <c r="E14641" i="1"/>
  <c r="E14642" i="1"/>
  <c r="E14643" i="1"/>
  <c r="E14644" i="1"/>
  <c r="E14645" i="1"/>
  <c r="E14646" i="1"/>
  <c r="E14647" i="1"/>
  <c r="E14648" i="1"/>
  <c r="E14649" i="1"/>
  <c r="E14650" i="1"/>
  <c r="E14651" i="1"/>
  <c r="E14652" i="1"/>
  <c r="E14653" i="1"/>
  <c r="E14654" i="1"/>
  <c r="E14655" i="1"/>
  <c r="E14656" i="1"/>
  <c r="E14657" i="1"/>
  <c r="E14658" i="1"/>
  <c r="E14659" i="1"/>
  <c r="E14660" i="1"/>
  <c r="E14661" i="1"/>
  <c r="E14662" i="1"/>
  <c r="E14663" i="1"/>
  <c r="E14664" i="1"/>
  <c r="E14665" i="1"/>
  <c r="E14666" i="1"/>
  <c r="E14667" i="1"/>
  <c r="E14668" i="1"/>
  <c r="E14669" i="1"/>
  <c r="E14670" i="1"/>
  <c r="E14671" i="1"/>
  <c r="E14672" i="1"/>
  <c r="E14673" i="1"/>
  <c r="E14674" i="1"/>
  <c r="E14675" i="1"/>
  <c r="E14676" i="1"/>
  <c r="E14677" i="1"/>
  <c r="E14678" i="1"/>
  <c r="E14679" i="1"/>
  <c r="E14680" i="1"/>
  <c r="E14681" i="1"/>
  <c r="E14682" i="1"/>
  <c r="E14683" i="1"/>
  <c r="E14684" i="1"/>
  <c r="E14685" i="1"/>
  <c r="E14686" i="1"/>
  <c r="E14687" i="1"/>
  <c r="E14688" i="1"/>
  <c r="E14689" i="1"/>
  <c r="E14690" i="1"/>
  <c r="E14691" i="1"/>
  <c r="E14692" i="1"/>
  <c r="E14693" i="1"/>
  <c r="E14694" i="1"/>
  <c r="E14695" i="1"/>
  <c r="E14696" i="1"/>
  <c r="E14697" i="1"/>
  <c r="E14698" i="1"/>
  <c r="E14699" i="1"/>
  <c r="E14700" i="1"/>
  <c r="E14701" i="1"/>
  <c r="E14702" i="1"/>
  <c r="E14703" i="1"/>
  <c r="E14704" i="1"/>
  <c r="E14705" i="1"/>
  <c r="E14706" i="1"/>
  <c r="E14707" i="1"/>
  <c r="E14708" i="1"/>
  <c r="E14709" i="1"/>
  <c r="E14710" i="1"/>
  <c r="E14711" i="1"/>
  <c r="E14712" i="1"/>
  <c r="E14713" i="1"/>
  <c r="E14714" i="1"/>
  <c r="E14715" i="1"/>
  <c r="E14716" i="1"/>
  <c r="E14717" i="1"/>
  <c r="E14718" i="1"/>
  <c r="E14719" i="1"/>
  <c r="E14720" i="1"/>
  <c r="E14721" i="1"/>
  <c r="E14722" i="1"/>
  <c r="E14723" i="1"/>
  <c r="E14724" i="1"/>
  <c r="E14725" i="1"/>
  <c r="E14726" i="1"/>
  <c r="E14727" i="1"/>
  <c r="E14728" i="1"/>
  <c r="E14729" i="1"/>
  <c r="E14730" i="1"/>
  <c r="E14731" i="1"/>
  <c r="E14732" i="1"/>
  <c r="E14733" i="1"/>
  <c r="E14734" i="1"/>
  <c r="E14735" i="1"/>
  <c r="E14736" i="1"/>
  <c r="E14737" i="1"/>
  <c r="E14738" i="1"/>
  <c r="E14739" i="1"/>
  <c r="E14740" i="1"/>
  <c r="E14741" i="1"/>
  <c r="E14742" i="1"/>
  <c r="E14743" i="1"/>
  <c r="E14744" i="1"/>
  <c r="E14745" i="1"/>
  <c r="E14746" i="1"/>
  <c r="E14747" i="1"/>
  <c r="E14748" i="1"/>
  <c r="E14749" i="1"/>
  <c r="E14750" i="1"/>
  <c r="E14751" i="1"/>
  <c r="E14752" i="1"/>
  <c r="E14753" i="1"/>
  <c r="E14754" i="1"/>
  <c r="E14755" i="1"/>
  <c r="E14756" i="1"/>
  <c r="E14757" i="1"/>
  <c r="E14758" i="1"/>
  <c r="E14759" i="1"/>
  <c r="E14760" i="1"/>
  <c r="E14761" i="1"/>
  <c r="E14762" i="1"/>
  <c r="E14763" i="1"/>
  <c r="E14764" i="1"/>
  <c r="E14765" i="1"/>
  <c r="E14766" i="1"/>
  <c r="E14767" i="1"/>
  <c r="E14768" i="1"/>
  <c r="E14769" i="1"/>
  <c r="E14770" i="1"/>
  <c r="E14771" i="1"/>
  <c r="E14772" i="1"/>
  <c r="E14773" i="1"/>
  <c r="E14774" i="1"/>
  <c r="E14775" i="1"/>
  <c r="E14776" i="1"/>
  <c r="E14777" i="1"/>
  <c r="E14778" i="1"/>
  <c r="E14779" i="1"/>
  <c r="E14780" i="1"/>
  <c r="E14781" i="1"/>
  <c r="E14782" i="1"/>
  <c r="E14783" i="1"/>
  <c r="E14784" i="1"/>
  <c r="E14785" i="1"/>
  <c r="E14786" i="1"/>
  <c r="E14787" i="1"/>
  <c r="E14788" i="1"/>
  <c r="E14789" i="1"/>
  <c r="E14790" i="1"/>
  <c r="E14791" i="1"/>
  <c r="E14792" i="1"/>
  <c r="E14793" i="1"/>
  <c r="E14794" i="1"/>
  <c r="E14795" i="1"/>
  <c r="E14796" i="1"/>
  <c r="E14797" i="1"/>
  <c r="E14798" i="1"/>
  <c r="E14799" i="1"/>
  <c r="E14800" i="1"/>
  <c r="E14801" i="1"/>
  <c r="E14802" i="1"/>
  <c r="E14803" i="1"/>
  <c r="E14804" i="1"/>
  <c r="E14805" i="1"/>
  <c r="E14806" i="1"/>
  <c r="E14807" i="1"/>
  <c r="E14808" i="1"/>
  <c r="E14809" i="1"/>
  <c r="E14810" i="1"/>
  <c r="E14811" i="1"/>
  <c r="E14812" i="1"/>
  <c r="E14813" i="1"/>
  <c r="E14814" i="1"/>
  <c r="E14815" i="1"/>
  <c r="E14816" i="1"/>
  <c r="E14817" i="1"/>
  <c r="E14818" i="1"/>
  <c r="E14819" i="1"/>
  <c r="E14820" i="1"/>
  <c r="E14821" i="1"/>
  <c r="E14822" i="1"/>
  <c r="E14823" i="1"/>
  <c r="E14824" i="1"/>
  <c r="E14825" i="1"/>
  <c r="E14826" i="1"/>
  <c r="E14827" i="1"/>
  <c r="E14828" i="1"/>
  <c r="E14829" i="1"/>
  <c r="E14830" i="1"/>
  <c r="E14831" i="1"/>
  <c r="E14832" i="1"/>
  <c r="E14833" i="1"/>
  <c r="E14834" i="1"/>
  <c r="E14835" i="1"/>
  <c r="E14836" i="1"/>
  <c r="E14837" i="1"/>
  <c r="E14838" i="1"/>
  <c r="E14839" i="1"/>
  <c r="E14840" i="1"/>
  <c r="E14841" i="1"/>
  <c r="E14842" i="1"/>
  <c r="E14843" i="1"/>
  <c r="E14844" i="1"/>
  <c r="E14845" i="1"/>
  <c r="E14846" i="1"/>
  <c r="E14847" i="1"/>
  <c r="E14848" i="1"/>
  <c r="E14849" i="1"/>
  <c r="E14850" i="1"/>
  <c r="E14851" i="1"/>
  <c r="E14852" i="1"/>
  <c r="E14853" i="1"/>
  <c r="E14854" i="1"/>
  <c r="E14855" i="1"/>
  <c r="E14856" i="1"/>
  <c r="E14857" i="1"/>
  <c r="E14858" i="1"/>
  <c r="E14859" i="1"/>
  <c r="E14860" i="1"/>
  <c r="E14861" i="1"/>
  <c r="E14862" i="1"/>
  <c r="E14863" i="1"/>
  <c r="E14864" i="1"/>
  <c r="E14865" i="1"/>
  <c r="E14866" i="1"/>
  <c r="E14867" i="1"/>
  <c r="E14868" i="1"/>
  <c r="E14869" i="1"/>
  <c r="E14870" i="1"/>
  <c r="E14871" i="1"/>
  <c r="E14872" i="1"/>
  <c r="E14873" i="1"/>
  <c r="E14874" i="1"/>
  <c r="E14875" i="1"/>
  <c r="E14876" i="1"/>
  <c r="E14877" i="1"/>
  <c r="E14878" i="1"/>
  <c r="E14879" i="1"/>
  <c r="E14880" i="1"/>
  <c r="E14881" i="1"/>
  <c r="E14882" i="1"/>
  <c r="E14883" i="1"/>
  <c r="E14884" i="1"/>
  <c r="E14885" i="1"/>
  <c r="E14886" i="1"/>
  <c r="E14887" i="1"/>
  <c r="E14888" i="1"/>
  <c r="E14889" i="1"/>
  <c r="E14890" i="1"/>
  <c r="E14891" i="1"/>
  <c r="E14892" i="1"/>
  <c r="E14893" i="1"/>
  <c r="E14894" i="1"/>
  <c r="E14895" i="1"/>
  <c r="E14896" i="1"/>
  <c r="E14897" i="1"/>
  <c r="E14898" i="1"/>
  <c r="E14899" i="1"/>
  <c r="E14900" i="1"/>
  <c r="E14901" i="1"/>
  <c r="E14902" i="1"/>
  <c r="E14903" i="1"/>
  <c r="E14904" i="1"/>
  <c r="E14905" i="1"/>
  <c r="E14906" i="1"/>
  <c r="E14907" i="1"/>
  <c r="E14908" i="1"/>
  <c r="E14909" i="1"/>
  <c r="E14910" i="1"/>
  <c r="E14911" i="1"/>
  <c r="E14912" i="1"/>
  <c r="E14913" i="1"/>
  <c r="E14914" i="1"/>
  <c r="E14915" i="1"/>
  <c r="E14916" i="1"/>
  <c r="E14917" i="1"/>
  <c r="E14918" i="1"/>
  <c r="E14919" i="1"/>
  <c r="E14920" i="1"/>
  <c r="E14921" i="1"/>
  <c r="E14922" i="1"/>
  <c r="E14923" i="1"/>
  <c r="E14924" i="1"/>
  <c r="E14925" i="1"/>
  <c r="E14926" i="1"/>
  <c r="E14927" i="1"/>
  <c r="E14928" i="1"/>
  <c r="E14929" i="1"/>
  <c r="E14930" i="1"/>
  <c r="E14931" i="1"/>
  <c r="E14932" i="1"/>
  <c r="E14933" i="1"/>
  <c r="E14934" i="1"/>
  <c r="E14935" i="1"/>
  <c r="E14936" i="1"/>
  <c r="E14937" i="1"/>
  <c r="E14938" i="1"/>
  <c r="E14939" i="1"/>
  <c r="E14940" i="1"/>
  <c r="E14941" i="1"/>
  <c r="E14942" i="1"/>
  <c r="E14943" i="1"/>
  <c r="E14944" i="1"/>
  <c r="E14945" i="1"/>
  <c r="E14946" i="1"/>
  <c r="E14947" i="1"/>
  <c r="E14948" i="1"/>
  <c r="E14949" i="1"/>
  <c r="E14950" i="1"/>
  <c r="E14951" i="1"/>
  <c r="E14952" i="1"/>
  <c r="E14953" i="1"/>
  <c r="E14954" i="1"/>
  <c r="E14955" i="1"/>
  <c r="E14956" i="1"/>
  <c r="E14957" i="1"/>
  <c r="E14958" i="1"/>
  <c r="E14959" i="1"/>
  <c r="E14960" i="1"/>
  <c r="E14961" i="1"/>
  <c r="E14962" i="1"/>
  <c r="E14963" i="1"/>
  <c r="E14964" i="1"/>
  <c r="E14965" i="1"/>
  <c r="E14966" i="1"/>
  <c r="E14967" i="1"/>
  <c r="E14968" i="1"/>
  <c r="E14969" i="1"/>
  <c r="E14970" i="1"/>
  <c r="E14971" i="1"/>
  <c r="E14972" i="1"/>
  <c r="E14973" i="1"/>
  <c r="E14974" i="1"/>
  <c r="E14975" i="1"/>
  <c r="E14976" i="1"/>
  <c r="E14977" i="1"/>
  <c r="E14978" i="1"/>
  <c r="E14979" i="1"/>
  <c r="E14980" i="1"/>
  <c r="E14981" i="1"/>
  <c r="E14982" i="1"/>
  <c r="E14983" i="1"/>
  <c r="E14984" i="1"/>
  <c r="E14985" i="1"/>
  <c r="E14986" i="1"/>
  <c r="E14987" i="1"/>
  <c r="E14988" i="1"/>
  <c r="E14989" i="1"/>
  <c r="E14990" i="1"/>
  <c r="E14991" i="1"/>
  <c r="E14992" i="1"/>
  <c r="E14993" i="1"/>
  <c r="E14994" i="1"/>
  <c r="E14995" i="1"/>
  <c r="E14996" i="1"/>
  <c r="E14997" i="1"/>
  <c r="E14998" i="1"/>
  <c r="E14999" i="1"/>
  <c r="E15000" i="1"/>
  <c r="E15001" i="1"/>
  <c r="E15002" i="1"/>
  <c r="E15003" i="1"/>
  <c r="E15004" i="1"/>
  <c r="E15005" i="1"/>
  <c r="E15006" i="1"/>
  <c r="E15007" i="1"/>
  <c r="E15008" i="1"/>
  <c r="E15009" i="1"/>
  <c r="E15010" i="1"/>
  <c r="E15011" i="1"/>
  <c r="E15012" i="1"/>
  <c r="E15013" i="1"/>
  <c r="E15014" i="1"/>
  <c r="E15015" i="1"/>
  <c r="E15016" i="1"/>
  <c r="E15017" i="1"/>
  <c r="E15018" i="1"/>
  <c r="E15019" i="1"/>
  <c r="E15020" i="1"/>
  <c r="E15021" i="1"/>
  <c r="E15022" i="1"/>
  <c r="E15023" i="1"/>
  <c r="E15024" i="1"/>
  <c r="E15025" i="1"/>
  <c r="E15026" i="1"/>
  <c r="E15027" i="1"/>
  <c r="E15028" i="1"/>
  <c r="E15029" i="1"/>
  <c r="E15030" i="1"/>
  <c r="E15031" i="1"/>
  <c r="E15032" i="1"/>
  <c r="E15033" i="1"/>
  <c r="E15034" i="1"/>
  <c r="E15035" i="1"/>
  <c r="E15036" i="1"/>
  <c r="E15037" i="1"/>
  <c r="E15038" i="1"/>
  <c r="E15039" i="1"/>
  <c r="E15040" i="1"/>
  <c r="E15041" i="1"/>
  <c r="E15042" i="1"/>
  <c r="E15043" i="1"/>
  <c r="E15044" i="1"/>
  <c r="E15045" i="1"/>
  <c r="E15046" i="1"/>
  <c r="E15047" i="1"/>
  <c r="E15048" i="1"/>
  <c r="E15049" i="1"/>
  <c r="E15050" i="1"/>
  <c r="E15051" i="1"/>
  <c r="E15052" i="1"/>
  <c r="E15053" i="1"/>
  <c r="E15054" i="1"/>
  <c r="E15055" i="1"/>
  <c r="E15056" i="1"/>
  <c r="E15057" i="1"/>
  <c r="E15058" i="1"/>
  <c r="E15059" i="1"/>
  <c r="E15060" i="1"/>
  <c r="E15061" i="1"/>
  <c r="E15062" i="1"/>
  <c r="E15063" i="1"/>
  <c r="E15064" i="1"/>
  <c r="E15065" i="1"/>
  <c r="E15066" i="1"/>
  <c r="E15067" i="1"/>
  <c r="E15068" i="1"/>
  <c r="E15069" i="1"/>
  <c r="E15070" i="1"/>
  <c r="E15071" i="1"/>
  <c r="E15072" i="1"/>
  <c r="E15073" i="1"/>
  <c r="E15074" i="1"/>
  <c r="E15075" i="1"/>
  <c r="E15076" i="1"/>
  <c r="E15077" i="1"/>
  <c r="E15078" i="1"/>
  <c r="E15079" i="1"/>
  <c r="E15080" i="1"/>
  <c r="E15081" i="1"/>
  <c r="E15082" i="1"/>
  <c r="E15083" i="1"/>
  <c r="E15084" i="1"/>
  <c r="E15085" i="1"/>
  <c r="E15086" i="1"/>
  <c r="E15087" i="1"/>
  <c r="E15088" i="1"/>
  <c r="E15089" i="1"/>
  <c r="E15090" i="1"/>
  <c r="E15091" i="1"/>
  <c r="E15092" i="1"/>
  <c r="E15093" i="1"/>
  <c r="E15094" i="1"/>
  <c r="E15095" i="1"/>
  <c r="E15096" i="1"/>
  <c r="E15097" i="1"/>
  <c r="E15098" i="1"/>
  <c r="E15099" i="1"/>
  <c r="E15100" i="1"/>
  <c r="E15101" i="1"/>
  <c r="E15102" i="1"/>
  <c r="E15103" i="1"/>
  <c r="E15104" i="1"/>
  <c r="E15105" i="1"/>
  <c r="E15106" i="1"/>
  <c r="E15107" i="1"/>
  <c r="E15108" i="1"/>
  <c r="E15109" i="1"/>
  <c r="E15110" i="1"/>
  <c r="E15111" i="1"/>
  <c r="E15112" i="1"/>
  <c r="E15113" i="1"/>
  <c r="E15114" i="1"/>
  <c r="E15115" i="1"/>
  <c r="E15116" i="1"/>
  <c r="E15117" i="1"/>
  <c r="E15118" i="1"/>
  <c r="E15119" i="1"/>
  <c r="E15120" i="1"/>
  <c r="E15121" i="1"/>
  <c r="E15122" i="1"/>
  <c r="E15123" i="1"/>
  <c r="E15124" i="1"/>
  <c r="E15125" i="1"/>
  <c r="E15126" i="1"/>
  <c r="E15127" i="1"/>
  <c r="E15128" i="1"/>
  <c r="E15129" i="1"/>
  <c r="E15130" i="1"/>
  <c r="E15131" i="1"/>
  <c r="E15132" i="1"/>
  <c r="E15133" i="1"/>
  <c r="E15134" i="1"/>
  <c r="E15135" i="1"/>
  <c r="E15136" i="1"/>
  <c r="E15137" i="1"/>
  <c r="E15138" i="1"/>
  <c r="E15139" i="1"/>
  <c r="E15140" i="1"/>
  <c r="E15141" i="1"/>
  <c r="E15142" i="1"/>
  <c r="E15143" i="1"/>
  <c r="E15144" i="1"/>
  <c r="E15145" i="1"/>
  <c r="E15146" i="1"/>
  <c r="E15147" i="1"/>
  <c r="E15148" i="1"/>
  <c r="E15149" i="1"/>
  <c r="E15150" i="1"/>
  <c r="E15151" i="1"/>
  <c r="E15152" i="1"/>
  <c r="E15153" i="1"/>
  <c r="E15154" i="1"/>
  <c r="E15155" i="1"/>
  <c r="E15156" i="1"/>
  <c r="E15157" i="1"/>
  <c r="E15158" i="1"/>
  <c r="E15159" i="1"/>
  <c r="E15160" i="1"/>
  <c r="E15161" i="1"/>
  <c r="E15162" i="1"/>
  <c r="E15163" i="1"/>
  <c r="E15164" i="1"/>
  <c r="E15165" i="1"/>
  <c r="E15166" i="1"/>
  <c r="E15167" i="1"/>
  <c r="E15168" i="1"/>
  <c r="E15169" i="1"/>
  <c r="E15170" i="1"/>
  <c r="E15171" i="1"/>
  <c r="E15172" i="1"/>
  <c r="E15173" i="1"/>
  <c r="E15174" i="1"/>
  <c r="E15175" i="1"/>
  <c r="E15176" i="1"/>
  <c r="E15177" i="1"/>
  <c r="E15178" i="1"/>
  <c r="E15179" i="1"/>
  <c r="E15180" i="1"/>
  <c r="E15181" i="1"/>
  <c r="E15182" i="1"/>
  <c r="E15183" i="1"/>
  <c r="E15184" i="1"/>
  <c r="E15185" i="1"/>
  <c r="E15186" i="1"/>
  <c r="E15187" i="1"/>
  <c r="E15188" i="1"/>
  <c r="E15189" i="1"/>
  <c r="E15190" i="1"/>
  <c r="E15191" i="1"/>
  <c r="E15192" i="1"/>
  <c r="E15193" i="1"/>
  <c r="E15194" i="1"/>
  <c r="E15195" i="1"/>
  <c r="E15196" i="1"/>
  <c r="E15197" i="1"/>
  <c r="E15198" i="1"/>
  <c r="E15199" i="1"/>
  <c r="E15200" i="1"/>
  <c r="E15201" i="1"/>
  <c r="E15202" i="1"/>
  <c r="E15203" i="1"/>
  <c r="E15204" i="1"/>
  <c r="E15205" i="1"/>
  <c r="E15206" i="1"/>
  <c r="E15207" i="1"/>
  <c r="E15208" i="1"/>
  <c r="E15209" i="1"/>
  <c r="E15210" i="1"/>
  <c r="E15211" i="1"/>
  <c r="E15212" i="1"/>
  <c r="E15213" i="1"/>
  <c r="E15214" i="1"/>
  <c r="E15215" i="1"/>
  <c r="E15216" i="1"/>
  <c r="E15217" i="1"/>
  <c r="E15218" i="1"/>
  <c r="E15219" i="1"/>
  <c r="E15220" i="1"/>
  <c r="E15221" i="1"/>
  <c r="E15222" i="1"/>
  <c r="E15223" i="1"/>
  <c r="E15224" i="1"/>
  <c r="E15225" i="1"/>
  <c r="E15226" i="1"/>
  <c r="E15227" i="1"/>
  <c r="E15228" i="1"/>
  <c r="E15229" i="1"/>
  <c r="E15230" i="1"/>
  <c r="E15231" i="1"/>
  <c r="E15232" i="1"/>
  <c r="E15233" i="1"/>
  <c r="E15234" i="1"/>
  <c r="E15235" i="1"/>
  <c r="E15236" i="1"/>
  <c r="E15237" i="1"/>
  <c r="E15238" i="1"/>
  <c r="E15239" i="1"/>
  <c r="E15240" i="1"/>
  <c r="E15241" i="1"/>
  <c r="E15242" i="1"/>
  <c r="E15243" i="1"/>
  <c r="E15244" i="1"/>
  <c r="E15245" i="1"/>
  <c r="E15246" i="1"/>
  <c r="E15247" i="1"/>
  <c r="E15248" i="1"/>
  <c r="E15249" i="1"/>
  <c r="E15250" i="1"/>
  <c r="E15251" i="1"/>
  <c r="E15252" i="1"/>
  <c r="E15253" i="1"/>
  <c r="E15254" i="1"/>
  <c r="E15255" i="1"/>
  <c r="E15256" i="1"/>
  <c r="E15257" i="1"/>
  <c r="E15258" i="1"/>
  <c r="E15259" i="1"/>
  <c r="E15260" i="1"/>
  <c r="E15261" i="1"/>
  <c r="E15262" i="1"/>
  <c r="E15263" i="1"/>
  <c r="E15264" i="1"/>
  <c r="E15265" i="1"/>
  <c r="E15266" i="1"/>
  <c r="E15267" i="1"/>
  <c r="E15268" i="1"/>
  <c r="E15269" i="1"/>
  <c r="E15270" i="1"/>
  <c r="E15271" i="1"/>
  <c r="E15272" i="1"/>
  <c r="E15273" i="1"/>
  <c r="E15274" i="1"/>
  <c r="E15275" i="1"/>
  <c r="E15276" i="1"/>
  <c r="E15277" i="1"/>
  <c r="E15278" i="1"/>
  <c r="E15279" i="1"/>
  <c r="E15280" i="1"/>
  <c r="E15281" i="1"/>
  <c r="E15282" i="1"/>
  <c r="E15283" i="1"/>
  <c r="E15284" i="1"/>
  <c r="E15285" i="1"/>
  <c r="E15286" i="1"/>
  <c r="E15287" i="1"/>
  <c r="E15288" i="1"/>
  <c r="E15289" i="1"/>
  <c r="E15290" i="1"/>
  <c r="E15291" i="1"/>
  <c r="E15292" i="1"/>
  <c r="E15293" i="1"/>
  <c r="E15294" i="1"/>
  <c r="E15295" i="1"/>
  <c r="E15296" i="1"/>
  <c r="E15297" i="1"/>
  <c r="E15298" i="1"/>
  <c r="E15299" i="1"/>
  <c r="E15300" i="1"/>
  <c r="E15301" i="1"/>
  <c r="E15302" i="1"/>
  <c r="E15303" i="1"/>
  <c r="E15304" i="1"/>
  <c r="E15305" i="1"/>
  <c r="E15306" i="1"/>
  <c r="E15307" i="1"/>
  <c r="E15308" i="1"/>
  <c r="E15309" i="1"/>
  <c r="E15310" i="1"/>
  <c r="E15311" i="1"/>
  <c r="E15312" i="1"/>
  <c r="E15313" i="1"/>
  <c r="E15314" i="1"/>
  <c r="E15315" i="1"/>
  <c r="E15316" i="1"/>
  <c r="E15317" i="1"/>
  <c r="E15318" i="1"/>
  <c r="E15319" i="1"/>
  <c r="E15320" i="1"/>
  <c r="E15321" i="1"/>
  <c r="E15322" i="1"/>
  <c r="E15323" i="1"/>
  <c r="E15324" i="1"/>
  <c r="E15325" i="1"/>
  <c r="E15326" i="1"/>
  <c r="E15327" i="1"/>
  <c r="E15328" i="1"/>
  <c r="E15329" i="1"/>
  <c r="E15330" i="1"/>
  <c r="E15331" i="1"/>
  <c r="E15332" i="1"/>
  <c r="E15333" i="1"/>
  <c r="E15334" i="1"/>
  <c r="E15335" i="1"/>
  <c r="E15336" i="1"/>
  <c r="E15337" i="1"/>
  <c r="E15338" i="1"/>
  <c r="E15339" i="1"/>
  <c r="E15340" i="1"/>
  <c r="E15341" i="1"/>
  <c r="E15342" i="1"/>
  <c r="E15343" i="1"/>
  <c r="E15344" i="1"/>
  <c r="E15345" i="1"/>
  <c r="E15346" i="1"/>
  <c r="E15347" i="1"/>
  <c r="E15348" i="1"/>
  <c r="E15349" i="1"/>
  <c r="E15350" i="1"/>
  <c r="E15351" i="1"/>
  <c r="E15352" i="1"/>
  <c r="E15353" i="1"/>
  <c r="E15354" i="1"/>
  <c r="E15355" i="1"/>
  <c r="E15356" i="1"/>
  <c r="E15357" i="1"/>
  <c r="E15358" i="1"/>
  <c r="E15359" i="1"/>
  <c r="E15360" i="1"/>
  <c r="E15361" i="1"/>
  <c r="E15362" i="1"/>
  <c r="E15363" i="1"/>
  <c r="E15364" i="1"/>
  <c r="E15365" i="1"/>
  <c r="E15366" i="1"/>
  <c r="E15367" i="1"/>
  <c r="E15368" i="1"/>
  <c r="E15369" i="1"/>
  <c r="E15370" i="1"/>
  <c r="E15371" i="1"/>
  <c r="E15372" i="1"/>
  <c r="E15373" i="1"/>
  <c r="E15374" i="1"/>
  <c r="E15375" i="1"/>
  <c r="E15376" i="1"/>
  <c r="E15377" i="1"/>
  <c r="E15378" i="1"/>
  <c r="E15379" i="1"/>
  <c r="E15380" i="1"/>
  <c r="E15381" i="1"/>
  <c r="E15382" i="1"/>
  <c r="E15383" i="1"/>
  <c r="E15384" i="1"/>
  <c r="E15385" i="1"/>
  <c r="E15386" i="1"/>
  <c r="E15387" i="1"/>
  <c r="E15388" i="1"/>
  <c r="E15389" i="1"/>
  <c r="E15390" i="1"/>
  <c r="E15391" i="1"/>
  <c r="E15392" i="1"/>
  <c r="E15393" i="1"/>
  <c r="E15394" i="1"/>
  <c r="E15395" i="1"/>
  <c r="E15396" i="1"/>
  <c r="E15397" i="1"/>
  <c r="E15398" i="1"/>
  <c r="E15399" i="1"/>
  <c r="E15400" i="1"/>
  <c r="E15401" i="1"/>
  <c r="E15402" i="1"/>
  <c r="E15403" i="1"/>
  <c r="E15404" i="1"/>
  <c r="E15405" i="1"/>
  <c r="E15406" i="1"/>
  <c r="E15407" i="1"/>
  <c r="E15408" i="1"/>
  <c r="E15409" i="1"/>
  <c r="E15410" i="1"/>
  <c r="E15411" i="1"/>
  <c r="E15412" i="1"/>
  <c r="E15413" i="1"/>
  <c r="E15414" i="1"/>
  <c r="E15415" i="1"/>
  <c r="E15416" i="1"/>
  <c r="E15417" i="1"/>
  <c r="E15418" i="1"/>
  <c r="E15419" i="1"/>
  <c r="E15420" i="1"/>
  <c r="E15421" i="1"/>
  <c r="E15422" i="1"/>
  <c r="E15423" i="1"/>
  <c r="E15424" i="1"/>
  <c r="E15425" i="1"/>
  <c r="E15426" i="1"/>
  <c r="E15427" i="1"/>
  <c r="E15428" i="1"/>
  <c r="E15429" i="1"/>
  <c r="E15430" i="1"/>
  <c r="E15431" i="1"/>
  <c r="E15432" i="1"/>
  <c r="E15433" i="1"/>
  <c r="E15434" i="1"/>
  <c r="E15435" i="1"/>
  <c r="E15436" i="1"/>
  <c r="E15437" i="1"/>
  <c r="E15438" i="1"/>
  <c r="E15439" i="1"/>
  <c r="E15440" i="1"/>
  <c r="E15441" i="1"/>
  <c r="E15442" i="1"/>
  <c r="E15443" i="1"/>
  <c r="E15444" i="1"/>
  <c r="E15445" i="1"/>
  <c r="E15446" i="1"/>
  <c r="E15447" i="1"/>
  <c r="E15448" i="1"/>
  <c r="E15449" i="1"/>
  <c r="E15450" i="1"/>
  <c r="E15451" i="1"/>
  <c r="E15452" i="1"/>
  <c r="E15453" i="1"/>
  <c r="E15454" i="1"/>
  <c r="E15455" i="1"/>
  <c r="E15456" i="1"/>
  <c r="E15457" i="1"/>
  <c r="E15458" i="1"/>
  <c r="E15459" i="1"/>
  <c r="E15460" i="1"/>
  <c r="E15461" i="1"/>
  <c r="E15462" i="1"/>
  <c r="E15463" i="1"/>
  <c r="E15464" i="1"/>
  <c r="E15465" i="1"/>
  <c r="E15466" i="1"/>
  <c r="E15467" i="1"/>
  <c r="E15468" i="1"/>
  <c r="E15469" i="1"/>
  <c r="E15470" i="1"/>
  <c r="E15471" i="1"/>
  <c r="E15472" i="1"/>
  <c r="E15473" i="1"/>
  <c r="E15474" i="1"/>
  <c r="E15475" i="1"/>
  <c r="E15476" i="1"/>
  <c r="E15477" i="1"/>
  <c r="E15478" i="1"/>
  <c r="E15479" i="1"/>
  <c r="E15480" i="1"/>
  <c r="E15481" i="1"/>
  <c r="E15482" i="1"/>
  <c r="E15483" i="1"/>
  <c r="E15484" i="1"/>
  <c r="E15485" i="1"/>
  <c r="E15486" i="1"/>
  <c r="E15487" i="1"/>
  <c r="E15488" i="1"/>
  <c r="E15489" i="1"/>
  <c r="E15490" i="1"/>
  <c r="E15491" i="1"/>
  <c r="E15492" i="1"/>
  <c r="E15493" i="1"/>
  <c r="E15494" i="1"/>
  <c r="E15495" i="1"/>
  <c r="E15496" i="1"/>
  <c r="E15497" i="1"/>
  <c r="E15498" i="1"/>
  <c r="E15499" i="1"/>
  <c r="E15500" i="1"/>
  <c r="E15501" i="1"/>
  <c r="E15502" i="1"/>
  <c r="E15503" i="1"/>
  <c r="E15504" i="1"/>
  <c r="E15505" i="1"/>
  <c r="E15506" i="1"/>
  <c r="E15507" i="1"/>
  <c r="E15508" i="1"/>
  <c r="E15509" i="1"/>
  <c r="E15510" i="1"/>
  <c r="E15511" i="1"/>
  <c r="E15512" i="1"/>
  <c r="E15513" i="1"/>
  <c r="E15514" i="1"/>
  <c r="E15515" i="1"/>
  <c r="E15516" i="1"/>
  <c r="E15517" i="1"/>
  <c r="E15518" i="1"/>
  <c r="E15519" i="1"/>
  <c r="E15520" i="1"/>
  <c r="E15521" i="1"/>
  <c r="E15522" i="1"/>
  <c r="E15523" i="1"/>
  <c r="E15524" i="1"/>
  <c r="E15525" i="1"/>
  <c r="E15526" i="1"/>
  <c r="E15527" i="1"/>
  <c r="E15528" i="1"/>
  <c r="E15529" i="1"/>
  <c r="E15530" i="1"/>
  <c r="E15531" i="1"/>
  <c r="E15532" i="1"/>
  <c r="E15533" i="1"/>
  <c r="E15534" i="1"/>
  <c r="E15535" i="1"/>
  <c r="E15536" i="1"/>
  <c r="E15537" i="1"/>
  <c r="E15538" i="1"/>
  <c r="E15539" i="1"/>
  <c r="E15540" i="1"/>
  <c r="E15541" i="1"/>
  <c r="E15542" i="1"/>
  <c r="E15543" i="1"/>
  <c r="E15544" i="1"/>
  <c r="E15545" i="1"/>
  <c r="E15546" i="1"/>
  <c r="E15547" i="1"/>
  <c r="E15548" i="1"/>
  <c r="E15549" i="1"/>
  <c r="E15550" i="1"/>
  <c r="E15551" i="1"/>
  <c r="E15552" i="1"/>
  <c r="E15553" i="1"/>
  <c r="E15554" i="1"/>
  <c r="E15555" i="1"/>
  <c r="E15556" i="1"/>
  <c r="E15557" i="1"/>
  <c r="E15558" i="1"/>
  <c r="E15559" i="1"/>
  <c r="E15560" i="1"/>
  <c r="E15561" i="1"/>
  <c r="E15562" i="1"/>
  <c r="E15563" i="1"/>
  <c r="E15564" i="1"/>
  <c r="E15565" i="1"/>
  <c r="E15566" i="1"/>
  <c r="E15567" i="1"/>
  <c r="E15568" i="1"/>
  <c r="E15569" i="1"/>
  <c r="E15570" i="1"/>
  <c r="E15571" i="1"/>
  <c r="E15572" i="1"/>
  <c r="E15573" i="1"/>
  <c r="E15574" i="1"/>
  <c r="E15575" i="1"/>
  <c r="E15576" i="1"/>
  <c r="E15577" i="1"/>
  <c r="E15578" i="1"/>
  <c r="E15579" i="1"/>
  <c r="E15580" i="1"/>
  <c r="E15581" i="1"/>
  <c r="E15582" i="1"/>
  <c r="E15583" i="1"/>
  <c r="E15584" i="1"/>
  <c r="E15585" i="1"/>
  <c r="E15586" i="1"/>
  <c r="E15587" i="1"/>
  <c r="E15588" i="1"/>
  <c r="E15589" i="1"/>
  <c r="E15590" i="1"/>
  <c r="E15591" i="1"/>
  <c r="E15592" i="1"/>
  <c r="E15593" i="1"/>
  <c r="E15594" i="1"/>
  <c r="E15595" i="1"/>
  <c r="E15596" i="1"/>
  <c r="E15597" i="1"/>
  <c r="E15598" i="1"/>
  <c r="E15599" i="1"/>
  <c r="E15600" i="1"/>
  <c r="E15601" i="1"/>
  <c r="E15602" i="1"/>
  <c r="E15603" i="1"/>
  <c r="E15604" i="1"/>
  <c r="E15605" i="1"/>
  <c r="E15606" i="1"/>
  <c r="E15607" i="1"/>
  <c r="E15608" i="1"/>
  <c r="E15609" i="1"/>
  <c r="E15610" i="1"/>
  <c r="E15611" i="1"/>
  <c r="E15612" i="1"/>
  <c r="E15613" i="1"/>
  <c r="E15614" i="1"/>
  <c r="E15615" i="1"/>
  <c r="E15616" i="1"/>
  <c r="E15617" i="1"/>
  <c r="E15618" i="1"/>
  <c r="E15619" i="1"/>
  <c r="E15620" i="1"/>
  <c r="E15621" i="1"/>
  <c r="E15622" i="1"/>
  <c r="E15623" i="1"/>
  <c r="E15624" i="1"/>
  <c r="E15625" i="1"/>
  <c r="E15626" i="1"/>
  <c r="E15627" i="1"/>
  <c r="E15628" i="1"/>
  <c r="E15629" i="1"/>
  <c r="E15630" i="1"/>
  <c r="E15631" i="1"/>
  <c r="E15632" i="1"/>
  <c r="E15633" i="1"/>
  <c r="E15634" i="1"/>
  <c r="E15635" i="1"/>
  <c r="E15636" i="1"/>
  <c r="E15637" i="1"/>
  <c r="E15638" i="1"/>
  <c r="E15639" i="1"/>
  <c r="E15640" i="1"/>
  <c r="E15641" i="1"/>
  <c r="E15642" i="1"/>
  <c r="E15643" i="1"/>
  <c r="E15644" i="1"/>
  <c r="E15645" i="1"/>
  <c r="E15646" i="1"/>
  <c r="E15647" i="1"/>
  <c r="E15648" i="1"/>
  <c r="E15649" i="1"/>
  <c r="E15650" i="1"/>
  <c r="E15651" i="1"/>
  <c r="E15652" i="1"/>
  <c r="E15653" i="1"/>
  <c r="E15654" i="1"/>
  <c r="E15655" i="1"/>
  <c r="E15656" i="1"/>
  <c r="E15657" i="1"/>
  <c r="E15658" i="1"/>
  <c r="E15659" i="1"/>
  <c r="E15660" i="1"/>
  <c r="E15661" i="1"/>
  <c r="E15662" i="1"/>
  <c r="E15663" i="1"/>
  <c r="E15664" i="1"/>
  <c r="E15665" i="1"/>
  <c r="E15666" i="1"/>
  <c r="E15667" i="1"/>
  <c r="E15668" i="1"/>
  <c r="E15669" i="1"/>
  <c r="E15670" i="1"/>
  <c r="E15671" i="1"/>
  <c r="E15672" i="1"/>
  <c r="E15673" i="1"/>
  <c r="E15674" i="1"/>
  <c r="E15675" i="1"/>
  <c r="E15676" i="1"/>
  <c r="E15677" i="1"/>
  <c r="E15678" i="1"/>
  <c r="E15679" i="1"/>
  <c r="E15680" i="1"/>
  <c r="E15681" i="1"/>
  <c r="E15682" i="1"/>
  <c r="E15683" i="1"/>
  <c r="E15684" i="1"/>
  <c r="E15685" i="1"/>
  <c r="E15686" i="1"/>
  <c r="E15687" i="1"/>
  <c r="E15688" i="1"/>
  <c r="E15689" i="1"/>
  <c r="E15690" i="1"/>
  <c r="E15691" i="1"/>
  <c r="E15692" i="1"/>
  <c r="E15693" i="1"/>
  <c r="E15694" i="1"/>
  <c r="E15695" i="1"/>
  <c r="E15696" i="1"/>
  <c r="E15697" i="1"/>
  <c r="E15698" i="1"/>
  <c r="E15699" i="1"/>
  <c r="E15700" i="1"/>
  <c r="E15701" i="1"/>
  <c r="E15702" i="1"/>
  <c r="E15703" i="1"/>
  <c r="E15704" i="1"/>
  <c r="E15705" i="1"/>
  <c r="E15706" i="1"/>
  <c r="E15707" i="1"/>
  <c r="E15708" i="1"/>
  <c r="E15709" i="1"/>
  <c r="E15710" i="1"/>
  <c r="E15711" i="1"/>
  <c r="E15712" i="1"/>
  <c r="E15713" i="1"/>
  <c r="E15714" i="1"/>
  <c r="E15715" i="1"/>
  <c r="E15716" i="1"/>
  <c r="E15717" i="1"/>
  <c r="E15718" i="1"/>
  <c r="E15719" i="1"/>
  <c r="E15720" i="1"/>
  <c r="E15721" i="1"/>
  <c r="E15722" i="1"/>
  <c r="E15723" i="1"/>
  <c r="E15724" i="1"/>
  <c r="E15725" i="1"/>
  <c r="E15726" i="1"/>
  <c r="E15727" i="1"/>
  <c r="E15728" i="1"/>
  <c r="E15729" i="1"/>
  <c r="E15730" i="1"/>
  <c r="E15731" i="1"/>
  <c r="E15732" i="1"/>
  <c r="E15733" i="1"/>
  <c r="E15734" i="1"/>
  <c r="E15735" i="1"/>
  <c r="E15736" i="1"/>
  <c r="E15737" i="1"/>
  <c r="E15738" i="1"/>
  <c r="E15739" i="1"/>
  <c r="E15740" i="1"/>
  <c r="E15741" i="1"/>
  <c r="E15742" i="1"/>
  <c r="E15743" i="1"/>
  <c r="E15744" i="1"/>
  <c r="E15745" i="1"/>
  <c r="E15746" i="1"/>
  <c r="E15747" i="1"/>
  <c r="E15748" i="1"/>
  <c r="E15749" i="1"/>
  <c r="E15750" i="1"/>
  <c r="E15751" i="1"/>
  <c r="E15752" i="1"/>
  <c r="E15753" i="1"/>
  <c r="E15754" i="1"/>
  <c r="E15755" i="1"/>
  <c r="E15756" i="1"/>
  <c r="E15757" i="1"/>
  <c r="E15758" i="1"/>
  <c r="E15759" i="1"/>
  <c r="E15760" i="1"/>
  <c r="E15761" i="1"/>
  <c r="E15762" i="1"/>
  <c r="E15763" i="1"/>
  <c r="E15764" i="1"/>
  <c r="E15765" i="1"/>
  <c r="E15766" i="1"/>
  <c r="E15767" i="1"/>
  <c r="E15768" i="1"/>
  <c r="E15769" i="1"/>
  <c r="E15770" i="1"/>
  <c r="E15771" i="1"/>
  <c r="E15772" i="1"/>
  <c r="E15773" i="1"/>
  <c r="E15774" i="1"/>
  <c r="E15775" i="1"/>
  <c r="E15776" i="1"/>
  <c r="E15777" i="1"/>
  <c r="E15778" i="1"/>
  <c r="E15779" i="1"/>
  <c r="E15780" i="1"/>
  <c r="E15781" i="1"/>
  <c r="E15782" i="1"/>
  <c r="E15783" i="1"/>
  <c r="E15784" i="1"/>
  <c r="E15785" i="1"/>
  <c r="E15786" i="1"/>
  <c r="E15787" i="1"/>
  <c r="E15788" i="1"/>
  <c r="E15789" i="1"/>
  <c r="E15790" i="1"/>
  <c r="E15791" i="1"/>
  <c r="E15792" i="1"/>
  <c r="E15793" i="1"/>
  <c r="E15794" i="1"/>
  <c r="E15795" i="1"/>
  <c r="E15796" i="1"/>
  <c r="E15797" i="1"/>
  <c r="E15798" i="1"/>
  <c r="E15799" i="1"/>
  <c r="E15800" i="1"/>
  <c r="E15801" i="1"/>
  <c r="E15802" i="1"/>
  <c r="E15803" i="1"/>
  <c r="E15804" i="1"/>
  <c r="E15805" i="1"/>
  <c r="E15806" i="1"/>
  <c r="E15807" i="1"/>
  <c r="E15808" i="1"/>
  <c r="E15809" i="1"/>
  <c r="E15810" i="1"/>
  <c r="E15811" i="1"/>
  <c r="E15812" i="1"/>
  <c r="E15813" i="1"/>
  <c r="E15814" i="1"/>
  <c r="E15815" i="1"/>
  <c r="E15816" i="1"/>
  <c r="E15817" i="1"/>
  <c r="E15818" i="1"/>
  <c r="E15819" i="1"/>
  <c r="E15820" i="1"/>
  <c r="E15821" i="1"/>
  <c r="E15822" i="1"/>
  <c r="E15823" i="1"/>
  <c r="E15824" i="1"/>
  <c r="E15825" i="1"/>
  <c r="E15826" i="1"/>
  <c r="E15827" i="1"/>
  <c r="E15828" i="1"/>
  <c r="E15829" i="1"/>
  <c r="E15830" i="1"/>
  <c r="E15831" i="1"/>
  <c r="E15832" i="1"/>
  <c r="E15833" i="1"/>
  <c r="E15834" i="1"/>
  <c r="E15835" i="1"/>
  <c r="E15836" i="1"/>
  <c r="E15837" i="1"/>
  <c r="E15838" i="1"/>
  <c r="E15839" i="1"/>
  <c r="E15840" i="1"/>
  <c r="E15841" i="1"/>
  <c r="E15842" i="1"/>
  <c r="E15843" i="1"/>
  <c r="E15844" i="1"/>
  <c r="E15845" i="1"/>
  <c r="E15846" i="1"/>
  <c r="E15847" i="1"/>
  <c r="E15848" i="1"/>
  <c r="E15849" i="1"/>
  <c r="E15850" i="1"/>
  <c r="E15851" i="1"/>
  <c r="E15852" i="1"/>
  <c r="E15853" i="1"/>
  <c r="E15854" i="1"/>
  <c r="E15855" i="1"/>
  <c r="E15856" i="1"/>
  <c r="E15857" i="1"/>
  <c r="E15858" i="1"/>
  <c r="E15859" i="1"/>
  <c r="E15860" i="1"/>
  <c r="E15861" i="1"/>
  <c r="E15862" i="1"/>
  <c r="E15863" i="1"/>
  <c r="E15864" i="1"/>
  <c r="E15865" i="1"/>
  <c r="E15866" i="1"/>
  <c r="E15867" i="1"/>
  <c r="E15868" i="1"/>
  <c r="E15869" i="1"/>
  <c r="E15870" i="1"/>
  <c r="E15871" i="1"/>
  <c r="E15872" i="1"/>
  <c r="E15873" i="1"/>
  <c r="E15874" i="1"/>
  <c r="E15875" i="1"/>
  <c r="E15876" i="1"/>
  <c r="E15877" i="1"/>
  <c r="E15878" i="1"/>
  <c r="E15879" i="1"/>
  <c r="E15880" i="1"/>
  <c r="E15881" i="1"/>
  <c r="E15882" i="1"/>
  <c r="E15883" i="1"/>
  <c r="E15884" i="1"/>
  <c r="E15885" i="1"/>
  <c r="E15886" i="1"/>
  <c r="E15887" i="1"/>
  <c r="E15888" i="1"/>
  <c r="E15889" i="1"/>
  <c r="E15890" i="1"/>
  <c r="E15891" i="1"/>
  <c r="E15892" i="1"/>
  <c r="E15893" i="1"/>
  <c r="E15894" i="1"/>
  <c r="E15895" i="1"/>
  <c r="E15896" i="1"/>
  <c r="E15897" i="1"/>
  <c r="E15898" i="1"/>
  <c r="E15899" i="1"/>
  <c r="E15900" i="1"/>
  <c r="E15901" i="1"/>
  <c r="E15902" i="1"/>
  <c r="E15903" i="1"/>
  <c r="E15904" i="1"/>
  <c r="E15905" i="1"/>
  <c r="E15906" i="1"/>
  <c r="E15907" i="1"/>
  <c r="E15908" i="1"/>
  <c r="E15909" i="1"/>
  <c r="E15910" i="1"/>
  <c r="E15911" i="1"/>
  <c r="E15912" i="1"/>
  <c r="E15913" i="1"/>
  <c r="E15914" i="1"/>
  <c r="E15915" i="1"/>
  <c r="E15916" i="1"/>
  <c r="E15917" i="1"/>
  <c r="E15918" i="1"/>
  <c r="E15919" i="1"/>
  <c r="E15920" i="1"/>
  <c r="E15921" i="1"/>
  <c r="E15922" i="1"/>
  <c r="E15923" i="1"/>
  <c r="E15924" i="1"/>
  <c r="E15925" i="1"/>
  <c r="E15926" i="1"/>
  <c r="E15927" i="1"/>
  <c r="E15928" i="1"/>
  <c r="E15929" i="1"/>
  <c r="E15930" i="1"/>
  <c r="E15931" i="1"/>
  <c r="E15932" i="1"/>
  <c r="E15933" i="1"/>
  <c r="E15934" i="1"/>
  <c r="E15935" i="1"/>
  <c r="E15936" i="1"/>
  <c r="E15937" i="1"/>
  <c r="E15938" i="1"/>
  <c r="E15939" i="1"/>
  <c r="E15940" i="1"/>
  <c r="E15941" i="1"/>
  <c r="E15942" i="1"/>
  <c r="E15943" i="1"/>
  <c r="E15944" i="1"/>
  <c r="E15945" i="1"/>
  <c r="E15946" i="1"/>
  <c r="E15947" i="1"/>
  <c r="E15948" i="1"/>
  <c r="E15949" i="1"/>
  <c r="E15950" i="1"/>
  <c r="E15951" i="1"/>
  <c r="E15952" i="1"/>
  <c r="E15953" i="1"/>
  <c r="E15954" i="1"/>
  <c r="E15955" i="1"/>
  <c r="E15956" i="1"/>
  <c r="E15957" i="1"/>
  <c r="E15958" i="1"/>
  <c r="E15959" i="1"/>
  <c r="E15960" i="1"/>
  <c r="E15961" i="1"/>
  <c r="E15962" i="1"/>
  <c r="E15963" i="1"/>
  <c r="E15964" i="1"/>
  <c r="E15965" i="1"/>
  <c r="E15966" i="1"/>
  <c r="E15967" i="1"/>
  <c r="E15968" i="1"/>
  <c r="E15969" i="1"/>
  <c r="E15970" i="1"/>
  <c r="E15971" i="1"/>
  <c r="E15972" i="1"/>
  <c r="E15973" i="1"/>
  <c r="E15974" i="1"/>
  <c r="E15975" i="1"/>
  <c r="E15976" i="1"/>
  <c r="E15977" i="1"/>
  <c r="E15978" i="1"/>
  <c r="E15979" i="1"/>
  <c r="E15980" i="1"/>
  <c r="E15981" i="1"/>
  <c r="E15982" i="1"/>
  <c r="E15983" i="1"/>
  <c r="E15984" i="1"/>
  <c r="E15985" i="1"/>
  <c r="E15986" i="1"/>
  <c r="E15987" i="1"/>
  <c r="E15988" i="1"/>
  <c r="E15989" i="1"/>
  <c r="E15990" i="1"/>
  <c r="E15991" i="1"/>
  <c r="E15992" i="1"/>
  <c r="E15993" i="1"/>
  <c r="E15994" i="1"/>
  <c r="E15995" i="1"/>
  <c r="E15996" i="1"/>
  <c r="E15997" i="1"/>
  <c r="E15998" i="1"/>
  <c r="E15999" i="1"/>
  <c r="E16000" i="1"/>
  <c r="E16001" i="1"/>
  <c r="E16002" i="1"/>
  <c r="E16003" i="1"/>
  <c r="E16004" i="1"/>
  <c r="E16005" i="1"/>
  <c r="E16006" i="1"/>
  <c r="E16007" i="1"/>
  <c r="E16008" i="1"/>
  <c r="E16009" i="1"/>
  <c r="E16010" i="1"/>
  <c r="E16011" i="1"/>
  <c r="E16012" i="1"/>
  <c r="E16013" i="1"/>
  <c r="E16014" i="1"/>
  <c r="E16015" i="1"/>
  <c r="E16016" i="1"/>
  <c r="E16017" i="1"/>
  <c r="E16018" i="1"/>
  <c r="E16019" i="1"/>
  <c r="E16020" i="1"/>
  <c r="E16021" i="1"/>
  <c r="E16022" i="1"/>
  <c r="E16023" i="1"/>
  <c r="E16024" i="1"/>
  <c r="E16025" i="1"/>
  <c r="E16026" i="1"/>
  <c r="E16027" i="1"/>
  <c r="E16028" i="1"/>
  <c r="E16029" i="1"/>
  <c r="E16030" i="1"/>
  <c r="E16031" i="1"/>
  <c r="E16032" i="1"/>
  <c r="E16033" i="1"/>
  <c r="E16034" i="1"/>
  <c r="E16035" i="1"/>
  <c r="E16036" i="1"/>
  <c r="E16037" i="1"/>
  <c r="E16038" i="1"/>
  <c r="E16039" i="1"/>
  <c r="E16040" i="1"/>
  <c r="E16041" i="1"/>
  <c r="E16042" i="1"/>
  <c r="E16043" i="1"/>
  <c r="E16044" i="1"/>
  <c r="E16045" i="1"/>
  <c r="E16046" i="1"/>
  <c r="E16047" i="1"/>
  <c r="E16048" i="1"/>
  <c r="E16049" i="1"/>
  <c r="E16050" i="1"/>
  <c r="E16051" i="1"/>
  <c r="E16052" i="1"/>
  <c r="E16053" i="1"/>
  <c r="E16054" i="1"/>
  <c r="E16055" i="1"/>
  <c r="E16056" i="1"/>
  <c r="E16057" i="1"/>
  <c r="E16058" i="1"/>
  <c r="E16059" i="1"/>
  <c r="E16060" i="1"/>
  <c r="E16061" i="1"/>
  <c r="E16062" i="1"/>
  <c r="E16063" i="1"/>
  <c r="E16064" i="1"/>
  <c r="E16065" i="1"/>
  <c r="E16066" i="1"/>
  <c r="E16067" i="1"/>
  <c r="E16068" i="1"/>
  <c r="E16069" i="1"/>
  <c r="E16070" i="1"/>
  <c r="E16071" i="1"/>
  <c r="E16072" i="1"/>
  <c r="E16073" i="1"/>
  <c r="E16074" i="1"/>
  <c r="E16075" i="1"/>
  <c r="E16076" i="1"/>
  <c r="E16077" i="1"/>
  <c r="E16078" i="1"/>
  <c r="E16079" i="1"/>
  <c r="E16080" i="1"/>
  <c r="E16081" i="1"/>
  <c r="E16082" i="1"/>
  <c r="E16083" i="1"/>
  <c r="E16084" i="1"/>
  <c r="E16085" i="1"/>
  <c r="E16086" i="1"/>
  <c r="E16087" i="1"/>
  <c r="E16088" i="1"/>
  <c r="E16089" i="1"/>
  <c r="E16090" i="1"/>
  <c r="E16091" i="1"/>
  <c r="E16092" i="1"/>
  <c r="E16093" i="1"/>
  <c r="E16094" i="1"/>
  <c r="E16095" i="1"/>
  <c r="E16096" i="1"/>
  <c r="E16097" i="1"/>
  <c r="E16098" i="1"/>
  <c r="E16099" i="1"/>
  <c r="E16100" i="1"/>
  <c r="E16101" i="1"/>
  <c r="E16102" i="1"/>
  <c r="E16103" i="1"/>
  <c r="E16104" i="1"/>
  <c r="E16105" i="1"/>
  <c r="E16106" i="1"/>
  <c r="E16107" i="1"/>
  <c r="E16108" i="1"/>
  <c r="E16109" i="1"/>
  <c r="E16110" i="1"/>
  <c r="E16111" i="1"/>
  <c r="E16112" i="1"/>
  <c r="E16113" i="1"/>
  <c r="E16114" i="1"/>
  <c r="E16115" i="1"/>
  <c r="E16116" i="1"/>
  <c r="E16117" i="1"/>
  <c r="E16118" i="1"/>
  <c r="E16119" i="1"/>
  <c r="E16120" i="1"/>
  <c r="E16121" i="1"/>
  <c r="E16122" i="1"/>
  <c r="E16123" i="1"/>
  <c r="E16124" i="1"/>
  <c r="E16125" i="1"/>
  <c r="E16126" i="1"/>
  <c r="E16127" i="1"/>
  <c r="E16128" i="1"/>
  <c r="E16129" i="1"/>
  <c r="E16130" i="1"/>
  <c r="E16131" i="1"/>
  <c r="E16132" i="1"/>
  <c r="E16133" i="1"/>
  <c r="E16134" i="1"/>
  <c r="E16135" i="1"/>
  <c r="E16136" i="1"/>
  <c r="E16137" i="1"/>
  <c r="E16138" i="1"/>
  <c r="E16139" i="1"/>
  <c r="E16140" i="1"/>
  <c r="E16141" i="1"/>
  <c r="E16142" i="1"/>
  <c r="E16143" i="1"/>
  <c r="E16144" i="1"/>
  <c r="E16145" i="1"/>
  <c r="E16146" i="1"/>
  <c r="E16147" i="1"/>
  <c r="E16148" i="1"/>
  <c r="E16149" i="1"/>
  <c r="E16150" i="1"/>
  <c r="E16151" i="1"/>
  <c r="E16152" i="1"/>
  <c r="E16153" i="1"/>
  <c r="E16154" i="1"/>
  <c r="E16155" i="1"/>
  <c r="E16156" i="1"/>
  <c r="E16157" i="1"/>
  <c r="E16158" i="1"/>
  <c r="E16159" i="1"/>
  <c r="E16160" i="1"/>
  <c r="E16161" i="1"/>
  <c r="E16162" i="1"/>
  <c r="E16163" i="1"/>
  <c r="E16164" i="1"/>
  <c r="E16165" i="1"/>
  <c r="E16166" i="1"/>
  <c r="E16167" i="1"/>
  <c r="E16168" i="1"/>
  <c r="E16169" i="1"/>
  <c r="E16170" i="1"/>
  <c r="E16171" i="1"/>
  <c r="E16172" i="1"/>
  <c r="E16173" i="1"/>
  <c r="E16174" i="1"/>
  <c r="E16175" i="1"/>
  <c r="E16176" i="1"/>
  <c r="E16177" i="1"/>
  <c r="E16178" i="1"/>
  <c r="E16179" i="1"/>
  <c r="E16180" i="1"/>
  <c r="E16181" i="1"/>
  <c r="E16182" i="1"/>
  <c r="E16183" i="1"/>
  <c r="E16184" i="1"/>
  <c r="E16185" i="1"/>
  <c r="E16186" i="1"/>
  <c r="E16187" i="1"/>
  <c r="E16188" i="1"/>
  <c r="E16189" i="1"/>
  <c r="E16190" i="1"/>
  <c r="E16191" i="1"/>
  <c r="E16192" i="1"/>
  <c r="E16193" i="1"/>
  <c r="E16194" i="1"/>
  <c r="E16195" i="1"/>
  <c r="E16196" i="1"/>
  <c r="E16197" i="1"/>
  <c r="E16198" i="1"/>
  <c r="E16199" i="1"/>
  <c r="E16200" i="1"/>
  <c r="E16201" i="1"/>
  <c r="E16202" i="1"/>
  <c r="E16203" i="1"/>
  <c r="E16204" i="1"/>
  <c r="E16205" i="1"/>
  <c r="E16206" i="1"/>
  <c r="E16207" i="1"/>
  <c r="E16208" i="1"/>
  <c r="E16209" i="1"/>
  <c r="E16210" i="1"/>
  <c r="E16211" i="1"/>
  <c r="E16212" i="1"/>
  <c r="E16213" i="1"/>
  <c r="E16214" i="1"/>
  <c r="E16215" i="1"/>
  <c r="E16216" i="1"/>
  <c r="E16217" i="1"/>
  <c r="E16218" i="1"/>
  <c r="E16219" i="1"/>
  <c r="E16220" i="1"/>
  <c r="E16221" i="1"/>
  <c r="E16222" i="1"/>
  <c r="E16223" i="1"/>
  <c r="E16224" i="1"/>
  <c r="E16225" i="1"/>
  <c r="E16226" i="1"/>
  <c r="E16227" i="1"/>
  <c r="E16228" i="1"/>
  <c r="E16229" i="1"/>
  <c r="E16230" i="1"/>
  <c r="E16231" i="1"/>
  <c r="E16232" i="1"/>
  <c r="E16233" i="1"/>
  <c r="E16234" i="1"/>
  <c r="E16235" i="1"/>
  <c r="E16236" i="1"/>
  <c r="E16237" i="1"/>
  <c r="E16238" i="1"/>
  <c r="E16239" i="1"/>
  <c r="E16240" i="1"/>
  <c r="E16241" i="1"/>
  <c r="E16242" i="1"/>
  <c r="E16243" i="1"/>
  <c r="E16244" i="1"/>
  <c r="E16245" i="1"/>
  <c r="E16246" i="1"/>
  <c r="E16247" i="1"/>
  <c r="E16248" i="1"/>
  <c r="E16249" i="1"/>
  <c r="E16250" i="1"/>
  <c r="E16251" i="1"/>
  <c r="E16252" i="1"/>
  <c r="E16253" i="1"/>
  <c r="E16254" i="1"/>
  <c r="E16255" i="1"/>
  <c r="E16256" i="1"/>
  <c r="E16257" i="1"/>
  <c r="E16258" i="1"/>
  <c r="E16259" i="1"/>
  <c r="E16260" i="1"/>
  <c r="E16261" i="1"/>
  <c r="E16262" i="1"/>
  <c r="E16263" i="1"/>
  <c r="E16264" i="1"/>
  <c r="E16265" i="1"/>
  <c r="E16266" i="1"/>
  <c r="E16267" i="1"/>
  <c r="E16268" i="1"/>
  <c r="E16269" i="1"/>
  <c r="E16270" i="1"/>
  <c r="E16271" i="1"/>
  <c r="E16272" i="1"/>
  <c r="E16273" i="1"/>
  <c r="E16274" i="1"/>
  <c r="E16275" i="1"/>
  <c r="E16276" i="1"/>
  <c r="E16277" i="1"/>
  <c r="E16278" i="1"/>
  <c r="E16279" i="1"/>
  <c r="E16280" i="1"/>
  <c r="E16281" i="1"/>
  <c r="E16282" i="1"/>
  <c r="E16283" i="1"/>
  <c r="E16284" i="1"/>
  <c r="E16285" i="1"/>
  <c r="E16286" i="1"/>
  <c r="E16287" i="1"/>
  <c r="E16288" i="1"/>
  <c r="E16289" i="1"/>
  <c r="E16290" i="1"/>
  <c r="E16291" i="1"/>
  <c r="E16292" i="1"/>
  <c r="E16293" i="1"/>
  <c r="E16294" i="1"/>
  <c r="E16295" i="1"/>
  <c r="E16296" i="1"/>
  <c r="E16297" i="1"/>
  <c r="E16298" i="1"/>
  <c r="E16299" i="1"/>
  <c r="E16300" i="1"/>
  <c r="E16301" i="1"/>
  <c r="E16302" i="1"/>
  <c r="E16303" i="1"/>
  <c r="E16304" i="1"/>
  <c r="E16305" i="1"/>
  <c r="E16306" i="1"/>
  <c r="E16307" i="1"/>
  <c r="E16308" i="1"/>
  <c r="E16309" i="1"/>
  <c r="E16310" i="1"/>
  <c r="E16311" i="1"/>
  <c r="E16312" i="1"/>
  <c r="E16313" i="1"/>
  <c r="E16314" i="1"/>
  <c r="E16315" i="1"/>
  <c r="E16316" i="1"/>
  <c r="E16317" i="1"/>
  <c r="E16318" i="1"/>
  <c r="E16319" i="1"/>
  <c r="E16320" i="1"/>
  <c r="E16321" i="1"/>
  <c r="E16322" i="1"/>
  <c r="E16323" i="1"/>
  <c r="E16324" i="1"/>
  <c r="E16325" i="1"/>
  <c r="E16326" i="1"/>
  <c r="E16327" i="1"/>
  <c r="E16328" i="1"/>
  <c r="E16329" i="1"/>
  <c r="E16330" i="1"/>
  <c r="E16331" i="1"/>
  <c r="E16332" i="1"/>
  <c r="E16333" i="1"/>
  <c r="E16334" i="1"/>
  <c r="E16335" i="1"/>
  <c r="E16336" i="1"/>
  <c r="E16337" i="1"/>
  <c r="E16338" i="1"/>
  <c r="E16339" i="1"/>
  <c r="E16340" i="1"/>
  <c r="E16341" i="1"/>
  <c r="E16342" i="1"/>
  <c r="E16343" i="1"/>
  <c r="E16344" i="1"/>
  <c r="E16345" i="1"/>
  <c r="E16346" i="1"/>
  <c r="E16347" i="1"/>
  <c r="E16348" i="1"/>
  <c r="E16349" i="1"/>
  <c r="E16350" i="1"/>
  <c r="E16351" i="1"/>
  <c r="E16352" i="1"/>
  <c r="E16353" i="1"/>
  <c r="E16354" i="1"/>
  <c r="E16355" i="1"/>
  <c r="E16356" i="1"/>
  <c r="E16357" i="1"/>
  <c r="E16358" i="1"/>
  <c r="E16359" i="1"/>
  <c r="E16360" i="1"/>
  <c r="E16361" i="1"/>
  <c r="E16362" i="1"/>
  <c r="E16363" i="1"/>
  <c r="E16364" i="1"/>
  <c r="E16365" i="1"/>
  <c r="E16366" i="1"/>
  <c r="E16367" i="1"/>
  <c r="E16368" i="1"/>
  <c r="E16369" i="1"/>
  <c r="E16370" i="1"/>
  <c r="E16371" i="1"/>
  <c r="E16372" i="1"/>
  <c r="E16373" i="1"/>
  <c r="E16374" i="1"/>
  <c r="E16375" i="1"/>
  <c r="E16376" i="1"/>
  <c r="E16377" i="1"/>
  <c r="E16378" i="1"/>
  <c r="E16379" i="1"/>
  <c r="E16380" i="1"/>
  <c r="E16381" i="1"/>
  <c r="E16382" i="1"/>
  <c r="E16383" i="1"/>
  <c r="E16384" i="1"/>
  <c r="E16385" i="1"/>
  <c r="E16386" i="1"/>
  <c r="E16387" i="1"/>
  <c r="E16388" i="1"/>
  <c r="E16389" i="1"/>
  <c r="E16390" i="1"/>
  <c r="E16391" i="1"/>
  <c r="E16392" i="1"/>
  <c r="E16393" i="1"/>
  <c r="E16394" i="1"/>
  <c r="E16395" i="1"/>
  <c r="E16396" i="1"/>
  <c r="E16397" i="1"/>
  <c r="E16398" i="1"/>
  <c r="E16399" i="1"/>
  <c r="E16400" i="1"/>
  <c r="E16401" i="1"/>
  <c r="E16402" i="1"/>
  <c r="E16403" i="1"/>
  <c r="E16404" i="1"/>
  <c r="E16405" i="1"/>
  <c r="E16406" i="1"/>
  <c r="E16407" i="1"/>
  <c r="E16408" i="1"/>
  <c r="E16409" i="1"/>
  <c r="E16410" i="1"/>
  <c r="E16411" i="1"/>
  <c r="E16412" i="1"/>
  <c r="E16413" i="1"/>
  <c r="E16414" i="1"/>
  <c r="E16415" i="1"/>
  <c r="E16416" i="1"/>
  <c r="E16417" i="1"/>
  <c r="E16418" i="1"/>
  <c r="E16419" i="1"/>
  <c r="E16420" i="1"/>
  <c r="E16421" i="1"/>
  <c r="E16422" i="1"/>
  <c r="E16423" i="1"/>
  <c r="E16424" i="1"/>
  <c r="E16425" i="1"/>
  <c r="E16426" i="1"/>
  <c r="E16427" i="1"/>
  <c r="E16428" i="1"/>
  <c r="E16429" i="1"/>
  <c r="E16430" i="1"/>
  <c r="E16431" i="1"/>
  <c r="E16432" i="1"/>
  <c r="E16433" i="1"/>
  <c r="E16434" i="1"/>
  <c r="E16435" i="1"/>
  <c r="E16436" i="1"/>
  <c r="E16437" i="1"/>
  <c r="E16438" i="1"/>
  <c r="E16439" i="1"/>
  <c r="E16440" i="1"/>
  <c r="E16441" i="1"/>
  <c r="E16442" i="1"/>
  <c r="E16443" i="1"/>
  <c r="E16444" i="1"/>
  <c r="E16445" i="1"/>
  <c r="E16446" i="1"/>
  <c r="E16447" i="1"/>
  <c r="E16448" i="1"/>
  <c r="E16449" i="1"/>
  <c r="E16450" i="1"/>
  <c r="E16451" i="1"/>
  <c r="E16452" i="1"/>
  <c r="E16453" i="1"/>
  <c r="E16454" i="1"/>
  <c r="E16455" i="1"/>
  <c r="E16456" i="1"/>
  <c r="E16457" i="1"/>
  <c r="E16458" i="1"/>
  <c r="E16459" i="1"/>
  <c r="E16460" i="1"/>
  <c r="E16461" i="1"/>
  <c r="E16462" i="1"/>
  <c r="E16463" i="1"/>
  <c r="E16464" i="1"/>
  <c r="E16465" i="1"/>
  <c r="E16466" i="1"/>
  <c r="E16467" i="1"/>
  <c r="E16468" i="1"/>
  <c r="E16469" i="1"/>
  <c r="E16470" i="1"/>
  <c r="E16471" i="1"/>
  <c r="E16472" i="1"/>
  <c r="E16473" i="1"/>
  <c r="E16474" i="1"/>
  <c r="E16475" i="1"/>
  <c r="E16476" i="1"/>
  <c r="E16477" i="1"/>
  <c r="E16478" i="1"/>
  <c r="E16479" i="1"/>
  <c r="E16480" i="1"/>
  <c r="E16481" i="1"/>
  <c r="E16482" i="1"/>
  <c r="E16483" i="1"/>
  <c r="E16484" i="1"/>
  <c r="E16485" i="1"/>
  <c r="E16486" i="1"/>
  <c r="E16487" i="1"/>
  <c r="E16488" i="1"/>
  <c r="E16489" i="1"/>
  <c r="E16490" i="1"/>
  <c r="E16491" i="1"/>
  <c r="E16492" i="1"/>
  <c r="E16493" i="1"/>
  <c r="E16494" i="1"/>
  <c r="E16495" i="1"/>
  <c r="E16496" i="1"/>
  <c r="E16497" i="1"/>
  <c r="E16498" i="1"/>
  <c r="E16499" i="1"/>
  <c r="E16500" i="1"/>
  <c r="E16501" i="1"/>
  <c r="E16502" i="1"/>
  <c r="E16503" i="1"/>
  <c r="E16504" i="1"/>
  <c r="E16505" i="1"/>
  <c r="E16506" i="1"/>
  <c r="E16507" i="1"/>
  <c r="E16508" i="1"/>
  <c r="E16509" i="1"/>
  <c r="E16510" i="1"/>
  <c r="E16511" i="1"/>
  <c r="E16512" i="1"/>
  <c r="E16513" i="1"/>
  <c r="E16514" i="1"/>
  <c r="E16515" i="1"/>
  <c r="E16516" i="1"/>
  <c r="E16517" i="1"/>
  <c r="E16518" i="1"/>
  <c r="E16519" i="1"/>
  <c r="E16520" i="1"/>
  <c r="E16521" i="1"/>
  <c r="E16522" i="1"/>
  <c r="E16523" i="1"/>
  <c r="E16524" i="1"/>
  <c r="E16525" i="1"/>
  <c r="E16526" i="1"/>
  <c r="E16527" i="1"/>
  <c r="E16528" i="1"/>
  <c r="E16529" i="1"/>
  <c r="E16530" i="1"/>
  <c r="E16531" i="1"/>
  <c r="E16532" i="1"/>
  <c r="E16533" i="1"/>
  <c r="E16534" i="1"/>
  <c r="E16535" i="1"/>
  <c r="E16536" i="1"/>
  <c r="E16537" i="1"/>
  <c r="E16538" i="1"/>
  <c r="E16539" i="1"/>
  <c r="E16540" i="1"/>
  <c r="E16541" i="1"/>
  <c r="E16542" i="1"/>
  <c r="E16543" i="1"/>
  <c r="E16544" i="1"/>
  <c r="E16545" i="1"/>
  <c r="E16546" i="1"/>
  <c r="E16547" i="1"/>
  <c r="E16548" i="1"/>
  <c r="E16549" i="1"/>
  <c r="E16550" i="1"/>
  <c r="E16551" i="1"/>
  <c r="E16552" i="1"/>
  <c r="E16553" i="1"/>
  <c r="E16554" i="1"/>
  <c r="E16555" i="1"/>
  <c r="E16556" i="1"/>
  <c r="E16557" i="1"/>
  <c r="E16558" i="1"/>
  <c r="E16559" i="1"/>
  <c r="E16560" i="1"/>
  <c r="E16561" i="1"/>
  <c r="E16562" i="1"/>
  <c r="E16563" i="1"/>
  <c r="E16564" i="1"/>
  <c r="E16565" i="1"/>
  <c r="E16566" i="1"/>
  <c r="E16567" i="1"/>
  <c r="E16568" i="1"/>
  <c r="E16569" i="1"/>
  <c r="E16570" i="1"/>
  <c r="E16571" i="1"/>
  <c r="E16572" i="1"/>
  <c r="E16573" i="1"/>
  <c r="E16574" i="1"/>
  <c r="E16575" i="1"/>
  <c r="E16576" i="1"/>
  <c r="E16577" i="1"/>
  <c r="E16578" i="1"/>
  <c r="E16579" i="1"/>
  <c r="E16580" i="1"/>
  <c r="E16581" i="1"/>
  <c r="E16582" i="1"/>
  <c r="E16583" i="1"/>
  <c r="E16584" i="1"/>
  <c r="E16585" i="1"/>
  <c r="E16586" i="1"/>
  <c r="E16587" i="1"/>
  <c r="E16588" i="1"/>
  <c r="E16589" i="1"/>
  <c r="E16590" i="1"/>
  <c r="E16591" i="1"/>
  <c r="E16592" i="1"/>
  <c r="E16593" i="1"/>
  <c r="E16594" i="1"/>
  <c r="E16595" i="1"/>
  <c r="E16596" i="1"/>
  <c r="E16597" i="1"/>
  <c r="E16598" i="1"/>
  <c r="E16599" i="1"/>
  <c r="E16600" i="1"/>
  <c r="E16601" i="1"/>
  <c r="E16602" i="1"/>
  <c r="E16603" i="1"/>
  <c r="E16604" i="1"/>
  <c r="E16605" i="1"/>
  <c r="E16606" i="1"/>
  <c r="E16607" i="1"/>
  <c r="E16608" i="1"/>
  <c r="E16609" i="1"/>
  <c r="E16610" i="1"/>
  <c r="E16611" i="1"/>
  <c r="E16612" i="1"/>
  <c r="E16613" i="1"/>
  <c r="E16614" i="1"/>
  <c r="E16615" i="1"/>
  <c r="E16616" i="1"/>
  <c r="E16617" i="1"/>
  <c r="E16618" i="1"/>
  <c r="E16619" i="1"/>
  <c r="E16620" i="1"/>
  <c r="E16621" i="1"/>
  <c r="E16622" i="1"/>
  <c r="E16623" i="1"/>
  <c r="E16624" i="1"/>
  <c r="E16625" i="1"/>
  <c r="E16626" i="1"/>
  <c r="E16627" i="1"/>
  <c r="E16628" i="1"/>
  <c r="E16629" i="1"/>
  <c r="E16630" i="1"/>
  <c r="E16631" i="1"/>
  <c r="E16632" i="1"/>
  <c r="E16633" i="1"/>
  <c r="E16634" i="1"/>
  <c r="E16635" i="1"/>
  <c r="E16636" i="1"/>
  <c r="E16637" i="1"/>
  <c r="E16638" i="1"/>
  <c r="E16639" i="1"/>
  <c r="E16640" i="1"/>
  <c r="E16641" i="1"/>
  <c r="E16642" i="1"/>
  <c r="E16643" i="1"/>
  <c r="E16644" i="1"/>
  <c r="E16645" i="1"/>
  <c r="E16646" i="1"/>
  <c r="E16647" i="1"/>
  <c r="E16648" i="1"/>
  <c r="E16649" i="1"/>
  <c r="E16650" i="1"/>
  <c r="E16651" i="1"/>
  <c r="E16652" i="1"/>
  <c r="E16653" i="1"/>
  <c r="E16654" i="1"/>
  <c r="E16655" i="1"/>
  <c r="E16656" i="1"/>
  <c r="E16657" i="1"/>
  <c r="E16658" i="1"/>
  <c r="E16659" i="1"/>
  <c r="E16660" i="1"/>
  <c r="E16661" i="1"/>
  <c r="E16662" i="1"/>
  <c r="E16663" i="1"/>
  <c r="E16664" i="1"/>
  <c r="E16665" i="1"/>
  <c r="E16666" i="1"/>
  <c r="E16667" i="1"/>
  <c r="E16668" i="1"/>
  <c r="E16669" i="1"/>
  <c r="E16670" i="1"/>
  <c r="E16671" i="1"/>
  <c r="E16672" i="1"/>
  <c r="E16673" i="1"/>
  <c r="E16674" i="1"/>
  <c r="E16675" i="1"/>
  <c r="E16676" i="1"/>
  <c r="E16677" i="1"/>
  <c r="E16678" i="1"/>
  <c r="E16679" i="1"/>
  <c r="E16680" i="1"/>
  <c r="E16681" i="1"/>
  <c r="E16682" i="1"/>
  <c r="E16683" i="1"/>
  <c r="E16684" i="1"/>
  <c r="E16685" i="1"/>
  <c r="E16686" i="1"/>
  <c r="E16687" i="1"/>
  <c r="E16688" i="1"/>
  <c r="E16689" i="1"/>
  <c r="E16690" i="1"/>
  <c r="E16691" i="1"/>
  <c r="E16692" i="1"/>
  <c r="E16693" i="1"/>
  <c r="E16694" i="1"/>
  <c r="E16695" i="1"/>
  <c r="E16696" i="1"/>
  <c r="E16697" i="1"/>
  <c r="E16698" i="1"/>
  <c r="E16699" i="1"/>
  <c r="E16700" i="1"/>
  <c r="E16701" i="1"/>
  <c r="E16702" i="1"/>
  <c r="E16703" i="1"/>
  <c r="E16704" i="1"/>
  <c r="E16705" i="1"/>
  <c r="E16706" i="1"/>
  <c r="E16707" i="1"/>
  <c r="E16708" i="1"/>
  <c r="E16709" i="1"/>
  <c r="E16710" i="1"/>
  <c r="E16711" i="1"/>
  <c r="E16712" i="1"/>
  <c r="E16713" i="1"/>
  <c r="E16714" i="1"/>
  <c r="E16715" i="1"/>
  <c r="E16716" i="1"/>
  <c r="E16717" i="1"/>
  <c r="E16718" i="1"/>
  <c r="E16719" i="1"/>
  <c r="E16720" i="1"/>
  <c r="E16721" i="1"/>
  <c r="E16722" i="1"/>
  <c r="E16723" i="1"/>
  <c r="E16724" i="1"/>
  <c r="E16725" i="1"/>
  <c r="E16726" i="1"/>
  <c r="E16727" i="1"/>
  <c r="E16728" i="1"/>
  <c r="E16729" i="1"/>
  <c r="E16730" i="1"/>
  <c r="E16731" i="1"/>
  <c r="E16732" i="1"/>
  <c r="E16733" i="1"/>
  <c r="E16734" i="1"/>
  <c r="E16735" i="1"/>
  <c r="E16736" i="1"/>
  <c r="E16737" i="1"/>
  <c r="E16738" i="1"/>
  <c r="E16739" i="1"/>
  <c r="E16740" i="1"/>
  <c r="E16741" i="1"/>
  <c r="E16742" i="1"/>
  <c r="E16743" i="1"/>
  <c r="E16744" i="1"/>
  <c r="E16745" i="1"/>
  <c r="E16746" i="1"/>
  <c r="E16747" i="1"/>
  <c r="E16748" i="1"/>
  <c r="E16749" i="1"/>
  <c r="E16750" i="1"/>
  <c r="E16751" i="1"/>
  <c r="E16752" i="1"/>
  <c r="E16753" i="1"/>
  <c r="E16754" i="1"/>
  <c r="E16755" i="1"/>
  <c r="E16756" i="1"/>
  <c r="E16757" i="1"/>
  <c r="E16758" i="1"/>
  <c r="E16759" i="1"/>
  <c r="E16760" i="1"/>
  <c r="E16761" i="1"/>
  <c r="E16762" i="1"/>
  <c r="E16763" i="1"/>
  <c r="E16764" i="1"/>
  <c r="E16765" i="1"/>
  <c r="E16766" i="1"/>
  <c r="E16767" i="1"/>
  <c r="E16768" i="1"/>
  <c r="E16769" i="1"/>
  <c r="E16770" i="1"/>
  <c r="E16771" i="1"/>
  <c r="E16772" i="1"/>
  <c r="E16773" i="1"/>
  <c r="E16774" i="1"/>
  <c r="E16775" i="1"/>
  <c r="E16776" i="1"/>
  <c r="E16777" i="1"/>
  <c r="E16778" i="1"/>
  <c r="E16779" i="1"/>
  <c r="E16780" i="1"/>
  <c r="E16781" i="1"/>
  <c r="E16782" i="1"/>
  <c r="E16783" i="1"/>
  <c r="E16784" i="1"/>
  <c r="E16785" i="1"/>
  <c r="E16786" i="1"/>
  <c r="E16787" i="1"/>
  <c r="E16788" i="1"/>
  <c r="E16789" i="1"/>
  <c r="E16790" i="1"/>
  <c r="E16791" i="1"/>
  <c r="E16792" i="1"/>
  <c r="E16793" i="1"/>
  <c r="E16794" i="1"/>
  <c r="E16795" i="1"/>
  <c r="E16796" i="1"/>
  <c r="E16797" i="1"/>
  <c r="E16798" i="1"/>
  <c r="E16799" i="1"/>
  <c r="E16800" i="1"/>
  <c r="E16801" i="1"/>
  <c r="E16802" i="1"/>
  <c r="E16803" i="1"/>
  <c r="E16804" i="1"/>
  <c r="E16805" i="1"/>
  <c r="E16806" i="1"/>
  <c r="E16807" i="1"/>
  <c r="E16808" i="1"/>
  <c r="E16809" i="1"/>
  <c r="E16810" i="1"/>
  <c r="E16811" i="1"/>
  <c r="E16812" i="1"/>
  <c r="E16813" i="1"/>
  <c r="E16814" i="1"/>
  <c r="E16815" i="1"/>
  <c r="E16816" i="1"/>
  <c r="E16817" i="1"/>
  <c r="E16818" i="1"/>
  <c r="E16819" i="1"/>
  <c r="E16820" i="1"/>
  <c r="E16821" i="1"/>
  <c r="E16822" i="1"/>
  <c r="E16823" i="1"/>
  <c r="E16824" i="1"/>
  <c r="E16825" i="1"/>
  <c r="E16826" i="1"/>
  <c r="E16827" i="1"/>
  <c r="E16828" i="1"/>
  <c r="E16829" i="1"/>
  <c r="E16830" i="1"/>
  <c r="E16831" i="1"/>
  <c r="E16832" i="1"/>
  <c r="E16833" i="1"/>
  <c r="E16834" i="1"/>
  <c r="E16835" i="1"/>
  <c r="E16836" i="1"/>
  <c r="E16837" i="1"/>
  <c r="E16838" i="1"/>
  <c r="E16839" i="1"/>
  <c r="E16840" i="1"/>
  <c r="E16841" i="1"/>
  <c r="E16842" i="1"/>
  <c r="E16843" i="1"/>
  <c r="E16844" i="1"/>
  <c r="E16845" i="1"/>
  <c r="E16846" i="1"/>
  <c r="E16847" i="1"/>
  <c r="E16848" i="1"/>
  <c r="E16849" i="1"/>
  <c r="E16850" i="1"/>
  <c r="E16851" i="1"/>
  <c r="E16852" i="1"/>
  <c r="E16853" i="1"/>
  <c r="E16854" i="1"/>
  <c r="E16855" i="1"/>
  <c r="E16856" i="1"/>
  <c r="E16857" i="1"/>
  <c r="E16858" i="1"/>
  <c r="E16859" i="1"/>
  <c r="E16860" i="1"/>
  <c r="E16861" i="1"/>
  <c r="E16862" i="1"/>
  <c r="E16863" i="1"/>
  <c r="E16864" i="1"/>
  <c r="E16865" i="1"/>
  <c r="E16866" i="1"/>
  <c r="E16867" i="1"/>
  <c r="E16868" i="1"/>
  <c r="E16869" i="1"/>
  <c r="E16870" i="1"/>
  <c r="E16871" i="1"/>
  <c r="E16872" i="1"/>
  <c r="E16873" i="1"/>
  <c r="E16874" i="1"/>
  <c r="E16875" i="1"/>
  <c r="E16876" i="1"/>
  <c r="E16877" i="1"/>
  <c r="E16878" i="1"/>
  <c r="E16879" i="1"/>
  <c r="E16880" i="1"/>
  <c r="E16881" i="1"/>
  <c r="E16882" i="1"/>
  <c r="E16883" i="1"/>
  <c r="E16884" i="1"/>
  <c r="E16885" i="1"/>
  <c r="E16886" i="1"/>
  <c r="E16887" i="1"/>
  <c r="E16888" i="1"/>
  <c r="E16889" i="1"/>
  <c r="E16890" i="1"/>
  <c r="E16891" i="1"/>
  <c r="E16892" i="1"/>
  <c r="E16893" i="1"/>
  <c r="E16894" i="1"/>
  <c r="E16895" i="1"/>
  <c r="E16896" i="1"/>
  <c r="E16897" i="1"/>
  <c r="E16898" i="1"/>
  <c r="E16899" i="1"/>
  <c r="E16900" i="1"/>
  <c r="E16901" i="1"/>
  <c r="E16902" i="1"/>
  <c r="E16903" i="1"/>
  <c r="E16904" i="1"/>
  <c r="E16905" i="1"/>
  <c r="E16906" i="1"/>
  <c r="E16907" i="1"/>
  <c r="E16908" i="1"/>
  <c r="E16909" i="1"/>
  <c r="E16910" i="1"/>
  <c r="E16911" i="1"/>
  <c r="E16912" i="1"/>
  <c r="E16913" i="1"/>
  <c r="E16914" i="1"/>
  <c r="E16915" i="1"/>
  <c r="E16916" i="1"/>
  <c r="E16917" i="1"/>
  <c r="E16918" i="1"/>
  <c r="E16919" i="1"/>
  <c r="E16920" i="1"/>
  <c r="E16921" i="1"/>
  <c r="E16922" i="1"/>
  <c r="E16923" i="1"/>
  <c r="E16924" i="1"/>
  <c r="E16925" i="1"/>
  <c r="E16926" i="1"/>
  <c r="E16927" i="1"/>
  <c r="E16928" i="1"/>
  <c r="E16929" i="1"/>
  <c r="E16930" i="1"/>
  <c r="E16931" i="1"/>
  <c r="E16932" i="1"/>
  <c r="E16933" i="1"/>
  <c r="E16934" i="1"/>
  <c r="E16935" i="1"/>
  <c r="E16936" i="1"/>
  <c r="E16937" i="1"/>
  <c r="E16938" i="1"/>
  <c r="E16939" i="1"/>
  <c r="E16940" i="1"/>
  <c r="E16941" i="1"/>
  <c r="E16942" i="1"/>
  <c r="E16943" i="1"/>
  <c r="E16944" i="1"/>
  <c r="E16945" i="1"/>
  <c r="E16946" i="1"/>
  <c r="E16947" i="1"/>
  <c r="E16948" i="1"/>
  <c r="E16949" i="1"/>
  <c r="E16950" i="1"/>
  <c r="E16951" i="1"/>
  <c r="E16952" i="1"/>
  <c r="E16953" i="1"/>
  <c r="E16954" i="1"/>
  <c r="E16955" i="1"/>
  <c r="E16956" i="1"/>
  <c r="E16957" i="1"/>
  <c r="E16958" i="1"/>
  <c r="E16959" i="1"/>
  <c r="E16960" i="1"/>
  <c r="E16961" i="1"/>
  <c r="E16962" i="1"/>
  <c r="E16963" i="1"/>
  <c r="E16964" i="1"/>
  <c r="E16965" i="1"/>
  <c r="E16966" i="1"/>
  <c r="E16967" i="1"/>
  <c r="E16968" i="1"/>
  <c r="E16969" i="1"/>
  <c r="E16970" i="1"/>
  <c r="E16971" i="1"/>
  <c r="E16972" i="1"/>
  <c r="E16973" i="1"/>
  <c r="E16974" i="1"/>
  <c r="E16975" i="1"/>
  <c r="E16976" i="1"/>
  <c r="E16977" i="1"/>
  <c r="E16978" i="1"/>
  <c r="E16979" i="1"/>
  <c r="E16980" i="1"/>
  <c r="E16981" i="1"/>
  <c r="E16982" i="1"/>
  <c r="E16983" i="1"/>
  <c r="E16984" i="1"/>
  <c r="E16985" i="1"/>
  <c r="E16986" i="1"/>
  <c r="E16987" i="1"/>
  <c r="E16988" i="1"/>
  <c r="E16989" i="1"/>
  <c r="E16990" i="1"/>
  <c r="E16991" i="1"/>
  <c r="E16992" i="1"/>
  <c r="E16993" i="1"/>
  <c r="E16994" i="1"/>
  <c r="E16995" i="1"/>
  <c r="E16996" i="1"/>
  <c r="E16997" i="1"/>
  <c r="E16998" i="1"/>
  <c r="E16999" i="1"/>
  <c r="E17000" i="1"/>
  <c r="E17001" i="1"/>
  <c r="E17002" i="1"/>
  <c r="E17003" i="1"/>
  <c r="E17004" i="1"/>
  <c r="E17005" i="1"/>
  <c r="E17006" i="1"/>
  <c r="E17007" i="1"/>
  <c r="E17008" i="1"/>
  <c r="E17009" i="1"/>
  <c r="E17010" i="1"/>
  <c r="E17011" i="1"/>
  <c r="E17012" i="1"/>
  <c r="E17013" i="1"/>
  <c r="E17014" i="1"/>
  <c r="E17015" i="1"/>
  <c r="E17016" i="1"/>
  <c r="E17017" i="1"/>
  <c r="E17018" i="1"/>
  <c r="E17019" i="1"/>
  <c r="E17020" i="1"/>
  <c r="E17021" i="1"/>
  <c r="E17022" i="1"/>
  <c r="E17023" i="1"/>
  <c r="E17024" i="1"/>
  <c r="E17025" i="1"/>
  <c r="E17026" i="1"/>
  <c r="E17027" i="1"/>
  <c r="E17028" i="1"/>
  <c r="E17029" i="1"/>
  <c r="E17030" i="1"/>
  <c r="E17031" i="1"/>
  <c r="E17032" i="1"/>
  <c r="E17033" i="1"/>
  <c r="E17034" i="1"/>
  <c r="E17035" i="1"/>
  <c r="E17036" i="1"/>
  <c r="E17037" i="1"/>
  <c r="E17038" i="1"/>
  <c r="E17039" i="1"/>
  <c r="E17040" i="1"/>
  <c r="E17041" i="1"/>
  <c r="E17042" i="1"/>
  <c r="E17043" i="1"/>
  <c r="E17044" i="1"/>
  <c r="E17045" i="1"/>
  <c r="E17046" i="1"/>
  <c r="E17047" i="1"/>
  <c r="E17048" i="1"/>
  <c r="E17049" i="1"/>
  <c r="E17050" i="1"/>
  <c r="E17051" i="1"/>
  <c r="E17052" i="1"/>
  <c r="E17053" i="1"/>
  <c r="E17054" i="1"/>
  <c r="E17055" i="1"/>
  <c r="E17056" i="1"/>
  <c r="E17057" i="1"/>
  <c r="E17058" i="1"/>
  <c r="E17059" i="1"/>
  <c r="E17060" i="1"/>
  <c r="E17061" i="1"/>
  <c r="E17062" i="1"/>
  <c r="E17063" i="1"/>
  <c r="E17064" i="1"/>
  <c r="E17065" i="1"/>
  <c r="E17066" i="1"/>
  <c r="E17067" i="1"/>
  <c r="E17068" i="1"/>
  <c r="E17069" i="1"/>
  <c r="E17070" i="1"/>
  <c r="E17071" i="1"/>
  <c r="E17072" i="1"/>
  <c r="E17073" i="1"/>
  <c r="E17074" i="1"/>
  <c r="E17075" i="1"/>
  <c r="E17076" i="1"/>
  <c r="E17077" i="1"/>
  <c r="E17078" i="1"/>
  <c r="E17079" i="1"/>
  <c r="E17080" i="1"/>
  <c r="E17081" i="1"/>
  <c r="E17082" i="1"/>
  <c r="E17083" i="1"/>
  <c r="E17084" i="1"/>
  <c r="E17085" i="1"/>
  <c r="E17086" i="1"/>
  <c r="E17087" i="1"/>
  <c r="E17088" i="1"/>
  <c r="E17089" i="1"/>
  <c r="E17090" i="1"/>
  <c r="E17091" i="1"/>
  <c r="E17092" i="1"/>
  <c r="E17093" i="1"/>
  <c r="E17094" i="1"/>
  <c r="E17095" i="1"/>
  <c r="E17096" i="1"/>
  <c r="E17097" i="1"/>
  <c r="E17098" i="1"/>
  <c r="E17099" i="1"/>
  <c r="E17100" i="1"/>
  <c r="E17101" i="1"/>
  <c r="E17102" i="1"/>
  <c r="E17103" i="1"/>
  <c r="E17104" i="1"/>
  <c r="E17105" i="1"/>
  <c r="E17106" i="1"/>
  <c r="E17107" i="1"/>
  <c r="E17108" i="1"/>
  <c r="E17109" i="1"/>
  <c r="E17110" i="1"/>
  <c r="E17111" i="1"/>
  <c r="E17112" i="1"/>
  <c r="E17113" i="1"/>
  <c r="E17114" i="1"/>
  <c r="E17115" i="1"/>
  <c r="E17116" i="1"/>
  <c r="E17117" i="1"/>
  <c r="E17118" i="1"/>
  <c r="E17119" i="1"/>
  <c r="E17120" i="1"/>
  <c r="E17121" i="1"/>
  <c r="E17122" i="1"/>
  <c r="E17123" i="1"/>
  <c r="E17124" i="1"/>
  <c r="E17125" i="1"/>
  <c r="E17126" i="1"/>
  <c r="E17127" i="1"/>
  <c r="E17128" i="1"/>
  <c r="E17129" i="1"/>
  <c r="E17130" i="1"/>
  <c r="E17131" i="1"/>
  <c r="E17132" i="1"/>
  <c r="E17133" i="1"/>
  <c r="E17134" i="1"/>
  <c r="E17135" i="1"/>
  <c r="E17136" i="1"/>
  <c r="E17137" i="1"/>
  <c r="E17138" i="1"/>
  <c r="E17139" i="1"/>
  <c r="E17140" i="1"/>
  <c r="E17141" i="1"/>
  <c r="E17142" i="1"/>
  <c r="E17143" i="1"/>
  <c r="E17144" i="1"/>
  <c r="E17145" i="1"/>
  <c r="E17146" i="1"/>
  <c r="E17147" i="1"/>
  <c r="E17148" i="1"/>
  <c r="E17149" i="1"/>
  <c r="E17150" i="1"/>
  <c r="E17151" i="1"/>
  <c r="E17152" i="1"/>
  <c r="E17153" i="1"/>
  <c r="E17154" i="1"/>
  <c r="E17155" i="1"/>
  <c r="E17156" i="1"/>
  <c r="E17157" i="1"/>
  <c r="E17158" i="1"/>
  <c r="E17159" i="1"/>
  <c r="E17160" i="1"/>
  <c r="E17161" i="1"/>
  <c r="E17162" i="1"/>
  <c r="E17163" i="1"/>
  <c r="E17164" i="1"/>
  <c r="E17165" i="1"/>
  <c r="E17166" i="1"/>
  <c r="E17167" i="1"/>
  <c r="E17168" i="1"/>
  <c r="E17169" i="1"/>
  <c r="E17170" i="1"/>
  <c r="E17171" i="1"/>
  <c r="E17172" i="1"/>
  <c r="E17173" i="1"/>
  <c r="E17174" i="1"/>
  <c r="E17175" i="1"/>
  <c r="E17176" i="1"/>
  <c r="E17177" i="1"/>
  <c r="E17178" i="1"/>
  <c r="E17179" i="1"/>
  <c r="E17180" i="1"/>
  <c r="E17181" i="1"/>
  <c r="E17182" i="1"/>
  <c r="E17183" i="1"/>
  <c r="E17184" i="1"/>
  <c r="E17185" i="1"/>
  <c r="E17186" i="1"/>
  <c r="E17187" i="1"/>
  <c r="E17188" i="1"/>
  <c r="E17189" i="1"/>
  <c r="E17190" i="1"/>
  <c r="E17191" i="1"/>
  <c r="E17192" i="1"/>
  <c r="E17193" i="1"/>
  <c r="E17194" i="1"/>
  <c r="E17195" i="1"/>
  <c r="E17196" i="1"/>
  <c r="E17197" i="1"/>
  <c r="E17198" i="1"/>
  <c r="E17199" i="1"/>
  <c r="E17200" i="1"/>
  <c r="E17201" i="1"/>
  <c r="E17202" i="1"/>
  <c r="E17203" i="1"/>
  <c r="E17204" i="1"/>
  <c r="E17205" i="1"/>
  <c r="E17206" i="1"/>
  <c r="E17207" i="1"/>
  <c r="E17208" i="1"/>
  <c r="E17209" i="1"/>
  <c r="E17210" i="1"/>
  <c r="E17211" i="1"/>
  <c r="E17212" i="1"/>
  <c r="E17213" i="1"/>
  <c r="E17214" i="1"/>
  <c r="E17215" i="1"/>
  <c r="E17216" i="1"/>
  <c r="E17217" i="1"/>
  <c r="E17218" i="1"/>
  <c r="E17219" i="1"/>
  <c r="E17220" i="1"/>
  <c r="E17221" i="1"/>
  <c r="E17222" i="1"/>
  <c r="E17223" i="1"/>
  <c r="E17224" i="1"/>
  <c r="E17225" i="1"/>
  <c r="E17226" i="1"/>
  <c r="E17227" i="1"/>
  <c r="E17228" i="1"/>
  <c r="E17229" i="1"/>
  <c r="E17230" i="1"/>
  <c r="E17231" i="1"/>
  <c r="E17232" i="1"/>
  <c r="E17233" i="1"/>
  <c r="E17234" i="1"/>
  <c r="E17235" i="1"/>
  <c r="E17236" i="1"/>
  <c r="E17237" i="1"/>
  <c r="E17238" i="1"/>
  <c r="E17239" i="1"/>
  <c r="E17240" i="1"/>
  <c r="E17241" i="1"/>
  <c r="E17242" i="1"/>
  <c r="E17243" i="1"/>
  <c r="E17244" i="1"/>
  <c r="E17245" i="1"/>
  <c r="E17246" i="1"/>
  <c r="E17247" i="1"/>
  <c r="E17248" i="1"/>
  <c r="E17249" i="1"/>
  <c r="E17250" i="1"/>
  <c r="E17251" i="1"/>
  <c r="E17252" i="1"/>
  <c r="E17253" i="1"/>
  <c r="E17254" i="1"/>
  <c r="E17255" i="1"/>
  <c r="E17256" i="1"/>
  <c r="E17257" i="1"/>
  <c r="E17258" i="1"/>
  <c r="E17259" i="1"/>
  <c r="E17260" i="1"/>
  <c r="E17261" i="1"/>
  <c r="E17262" i="1"/>
  <c r="E17263" i="1"/>
  <c r="E17264" i="1"/>
  <c r="E17265" i="1"/>
  <c r="E17266" i="1"/>
  <c r="E17267" i="1"/>
  <c r="E17268" i="1"/>
  <c r="E17269" i="1"/>
  <c r="E17270" i="1"/>
  <c r="E17271" i="1"/>
  <c r="E17272" i="1"/>
  <c r="E17273" i="1"/>
  <c r="E17274" i="1"/>
  <c r="E17275" i="1"/>
  <c r="E17276" i="1"/>
  <c r="E17277" i="1"/>
  <c r="E17278" i="1"/>
  <c r="E17279" i="1"/>
  <c r="E17280" i="1"/>
  <c r="E17281" i="1"/>
  <c r="E17282" i="1"/>
  <c r="E17283" i="1"/>
  <c r="E17284" i="1"/>
  <c r="E17285" i="1"/>
  <c r="E17286" i="1"/>
  <c r="E17287" i="1"/>
  <c r="E17288" i="1"/>
  <c r="E17289" i="1"/>
  <c r="E17290" i="1"/>
  <c r="E17291" i="1"/>
  <c r="E17292" i="1"/>
  <c r="E17293" i="1"/>
  <c r="E17294" i="1"/>
  <c r="E17295" i="1"/>
  <c r="E17296" i="1"/>
  <c r="E17297" i="1"/>
  <c r="E17298" i="1"/>
  <c r="E17299" i="1"/>
  <c r="E17300" i="1"/>
  <c r="E17301" i="1"/>
  <c r="E17302" i="1"/>
  <c r="E17303" i="1"/>
  <c r="E17304" i="1"/>
  <c r="E17305" i="1"/>
  <c r="E17306" i="1"/>
  <c r="E17307" i="1"/>
  <c r="E17308" i="1"/>
  <c r="E17309" i="1"/>
  <c r="E17310" i="1"/>
  <c r="E17311" i="1"/>
  <c r="E17312" i="1"/>
  <c r="E17313" i="1"/>
  <c r="E17314" i="1"/>
  <c r="E17315" i="1"/>
  <c r="E17316" i="1"/>
  <c r="E17317" i="1"/>
  <c r="E17318" i="1"/>
  <c r="E17319" i="1"/>
  <c r="E17320" i="1"/>
  <c r="E17321" i="1"/>
  <c r="E17322" i="1"/>
  <c r="E17323" i="1"/>
  <c r="E17324" i="1"/>
  <c r="E17325" i="1"/>
  <c r="E17326" i="1"/>
  <c r="E17327" i="1"/>
  <c r="E17328" i="1"/>
  <c r="E17329" i="1"/>
  <c r="E17330" i="1"/>
  <c r="E17331" i="1"/>
  <c r="E17332" i="1"/>
  <c r="E17333" i="1"/>
  <c r="E17334" i="1"/>
  <c r="E17335" i="1"/>
  <c r="E17336" i="1"/>
  <c r="E17337" i="1"/>
  <c r="E17338" i="1"/>
  <c r="E17339" i="1"/>
  <c r="E17340" i="1"/>
  <c r="E17341" i="1"/>
  <c r="E17342" i="1"/>
  <c r="E17343" i="1"/>
  <c r="E17344" i="1"/>
  <c r="E17345" i="1"/>
  <c r="E17346" i="1"/>
  <c r="E17347" i="1"/>
  <c r="E17348" i="1"/>
  <c r="E17349" i="1"/>
  <c r="E17350" i="1"/>
  <c r="E17351" i="1"/>
  <c r="E17352" i="1"/>
  <c r="E17353" i="1"/>
  <c r="E17354" i="1"/>
  <c r="E17355" i="1"/>
  <c r="E17356" i="1"/>
  <c r="E17357" i="1"/>
  <c r="E17358" i="1"/>
  <c r="E17359" i="1"/>
  <c r="E17360" i="1"/>
  <c r="E17361" i="1"/>
  <c r="E17362" i="1"/>
  <c r="E17363" i="1"/>
  <c r="E17364" i="1"/>
  <c r="E17365" i="1"/>
  <c r="E17366" i="1"/>
  <c r="E17367" i="1"/>
  <c r="E17368" i="1"/>
  <c r="E17369" i="1"/>
  <c r="E17370" i="1"/>
  <c r="E17371" i="1"/>
  <c r="E17372" i="1"/>
  <c r="E17373" i="1"/>
  <c r="E17374" i="1"/>
  <c r="E17375" i="1"/>
  <c r="E17376" i="1"/>
  <c r="E17377" i="1"/>
  <c r="E17378" i="1"/>
  <c r="E17379" i="1"/>
  <c r="E17380" i="1"/>
  <c r="E17381" i="1"/>
  <c r="E17382" i="1"/>
  <c r="E17383" i="1"/>
  <c r="E17384" i="1"/>
  <c r="E17385" i="1"/>
  <c r="E17386" i="1"/>
  <c r="E17387" i="1"/>
  <c r="E17388" i="1"/>
  <c r="E17389" i="1"/>
  <c r="E17390" i="1"/>
  <c r="E17391" i="1"/>
  <c r="E17392" i="1"/>
  <c r="E17393" i="1"/>
  <c r="E17394" i="1"/>
  <c r="E17395" i="1"/>
  <c r="E17396" i="1"/>
  <c r="E17397" i="1"/>
  <c r="E17398" i="1"/>
  <c r="E17399" i="1"/>
  <c r="E17400" i="1"/>
  <c r="E17401" i="1"/>
  <c r="E17402" i="1"/>
  <c r="E17403" i="1"/>
  <c r="E17404" i="1"/>
  <c r="E17405" i="1"/>
  <c r="E17406" i="1"/>
  <c r="E17407" i="1"/>
  <c r="E17408" i="1"/>
  <c r="E17409" i="1"/>
  <c r="E17410" i="1"/>
  <c r="E17411" i="1"/>
  <c r="E17412" i="1"/>
  <c r="E17413" i="1"/>
  <c r="E17414" i="1"/>
  <c r="E17415" i="1"/>
  <c r="E17416" i="1"/>
  <c r="E17417" i="1"/>
  <c r="E17418" i="1"/>
  <c r="E17419" i="1"/>
  <c r="E17420" i="1"/>
  <c r="E17421" i="1"/>
  <c r="E17422" i="1"/>
  <c r="E17423" i="1"/>
  <c r="E17424" i="1"/>
  <c r="E17425" i="1"/>
  <c r="E17426" i="1"/>
  <c r="E17427" i="1"/>
  <c r="E17428" i="1"/>
  <c r="E17429" i="1"/>
  <c r="E17430" i="1"/>
  <c r="E17431" i="1"/>
  <c r="E17432" i="1"/>
  <c r="E17433" i="1"/>
  <c r="E17434" i="1"/>
  <c r="E17435" i="1"/>
  <c r="E17436" i="1"/>
  <c r="E17437" i="1"/>
  <c r="E17438" i="1"/>
  <c r="E17439" i="1"/>
  <c r="E17440" i="1"/>
  <c r="E17441" i="1"/>
  <c r="E17442" i="1"/>
  <c r="E17443" i="1"/>
  <c r="E17444" i="1"/>
  <c r="E17445" i="1"/>
  <c r="E17446" i="1"/>
  <c r="E17447" i="1"/>
  <c r="E17448" i="1"/>
  <c r="E17449" i="1"/>
  <c r="E17450" i="1"/>
  <c r="E17451" i="1"/>
  <c r="E17452" i="1"/>
  <c r="E17453" i="1"/>
  <c r="E17454" i="1"/>
  <c r="E17455" i="1"/>
  <c r="E17456" i="1"/>
  <c r="E17457" i="1"/>
  <c r="E17458" i="1"/>
  <c r="E17459" i="1"/>
  <c r="E17460" i="1"/>
  <c r="E17461" i="1"/>
  <c r="E17462" i="1"/>
  <c r="E17463" i="1"/>
  <c r="E17464" i="1"/>
  <c r="E17465" i="1"/>
  <c r="E17466" i="1"/>
  <c r="E17467" i="1"/>
  <c r="E17468" i="1"/>
  <c r="E17469" i="1"/>
  <c r="E17470" i="1"/>
  <c r="E17471" i="1"/>
  <c r="E17472" i="1"/>
  <c r="E17473" i="1"/>
  <c r="E17474" i="1"/>
  <c r="E17475" i="1"/>
  <c r="E17476" i="1"/>
  <c r="E17477" i="1"/>
  <c r="E17478" i="1"/>
  <c r="E17479" i="1"/>
  <c r="E17480" i="1"/>
  <c r="E17481" i="1"/>
  <c r="E17482" i="1"/>
  <c r="E17483" i="1"/>
  <c r="E17484" i="1"/>
  <c r="E17485" i="1"/>
  <c r="E17486" i="1"/>
  <c r="E17487" i="1"/>
  <c r="E17488" i="1"/>
  <c r="E17489" i="1"/>
  <c r="E17490" i="1"/>
  <c r="E17491" i="1"/>
  <c r="E17492" i="1"/>
  <c r="E17493" i="1"/>
  <c r="E17494" i="1"/>
  <c r="E17495" i="1"/>
  <c r="E17496" i="1"/>
  <c r="E17497" i="1"/>
  <c r="E17498" i="1"/>
  <c r="E17499" i="1"/>
  <c r="E17500" i="1"/>
  <c r="E17501" i="1"/>
  <c r="E17502" i="1"/>
  <c r="E17503" i="1"/>
  <c r="E17504" i="1"/>
  <c r="E17505" i="1"/>
  <c r="E17506" i="1"/>
  <c r="E17507" i="1"/>
  <c r="E17508" i="1"/>
  <c r="E17509" i="1"/>
  <c r="E17510" i="1"/>
  <c r="E17511" i="1"/>
  <c r="E17512" i="1"/>
  <c r="E17513" i="1"/>
  <c r="E17514" i="1"/>
  <c r="E17515" i="1"/>
  <c r="E17516" i="1"/>
  <c r="E17517" i="1"/>
  <c r="E17518" i="1"/>
  <c r="E17519" i="1"/>
  <c r="E17520" i="1"/>
  <c r="E17521" i="1"/>
  <c r="E17522" i="1"/>
  <c r="E17523" i="1"/>
  <c r="E17524" i="1"/>
  <c r="E17525" i="1"/>
  <c r="E17526" i="1"/>
  <c r="E17527" i="1"/>
  <c r="E17528" i="1"/>
  <c r="E17529" i="1"/>
  <c r="E17530" i="1"/>
  <c r="E17531" i="1"/>
  <c r="E17532" i="1"/>
  <c r="E17533" i="1"/>
  <c r="E17534" i="1"/>
  <c r="E17535" i="1"/>
  <c r="E17536" i="1"/>
  <c r="E17537" i="1"/>
  <c r="E17538" i="1"/>
  <c r="E17539" i="1"/>
  <c r="E17540" i="1"/>
  <c r="E17541" i="1"/>
  <c r="E17542" i="1"/>
  <c r="E17543" i="1"/>
  <c r="E17544" i="1"/>
  <c r="E17545" i="1"/>
  <c r="E17546" i="1"/>
  <c r="E17547" i="1"/>
  <c r="E17548" i="1"/>
  <c r="E17549" i="1"/>
  <c r="E17550" i="1"/>
  <c r="E17551" i="1"/>
  <c r="E17552" i="1"/>
  <c r="E17553" i="1"/>
  <c r="E17554" i="1"/>
  <c r="E17555" i="1"/>
  <c r="E17556" i="1"/>
  <c r="E17557" i="1"/>
  <c r="E17558" i="1"/>
  <c r="E17559" i="1"/>
  <c r="E17560" i="1"/>
  <c r="E17561" i="1"/>
  <c r="E17562" i="1"/>
  <c r="E17563" i="1"/>
  <c r="E17564" i="1"/>
  <c r="E17565" i="1"/>
  <c r="E17566" i="1"/>
  <c r="E17567" i="1"/>
  <c r="E17568" i="1"/>
  <c r="E17569" i="1"/>
  <c r="E17570" i="1"/>
  <c r="E17571" i="1"/>
  <c r="E17572" i="1"/>
  <c r="E17573" i="1"/>
  <c r="E17574" i="1"/>
  <c r="E17575" i="1"/>
  <c r="E17576" i="1"/>
  <c r="E17577" i="1"/>
  <c r="E17578" i="1"/>
  <c r="E17579" i="1"/>
  <c r="E17580" i="1"/>
  <c r="E17581" i="1"/>
  <c r="E17582" i="1"/>
  <c r="E17583" i="1"/>
  <c r="E17584" i="1"/>
  <c r="E17585" i="1"/>
  <c r="E17586" i="1"/>
  <c r="E17587" i="1"/>
  <c r="E17588" i="1"/>
  <c r="E17589" i="1"/>
  <c r="E17590" i="1"/>
  <c r="E17591" i="1"/>
  <c r="E17592" i="1"/>
  <c r="E17593" i="1"/>
  <c r="E17594" i="1"/>
  <c r="E17595" i="1"/>
  <c r="E17596" i="1"/>
  <c r="E17597" i="1"/>
  <c r="E17598" i="1"/>
  <c r="E17599" i="1"/>
  <c r="E17600" i="1"/>
  <c r="E17601" i="1"/>
  <c r="E17602" i="1"/>
  <c r="E17603" i="1"/>
  <c r="E17604" i="1"/>
  <c r="E17605" i="1"/>
  <c r="E17606" i="1"/>
  <c r="E17607" i="1"/>
  <c r="E17608" i="1"/>
  <c r="E17609" i="1"/>
  <c r="E17610" i="1"/>
  <c r="E17611" i="1"/>
  <c r="E17612" i="1"/>
  <c r="E17613" i="1"/>
  <c r="E17614" i="1"/>
  <c r="E17615" i="1"/>
  <c r="E17616" i="1"/>
  <c r="E17617" i="1"/>
  <c r="E17618" i="1"/>
  <c r="E17619" i="1"/>
  <c r="E17620" i="1"/>
  <c r="E17621" i="1"/>
  <c r="E17622" i="1"/>
  <c r="E17623" i="1"/>
  <c r="E17624" i="1"/>
  <c r="E17625" i="1"/>
  <c r="E17626" i="1"/>
  <c r="E17627" i="1"/>
  <c r="E17628" i="1"/>
  <c r="E17629" i="1"/>
  <c r="E17630" i="1"/>
  <c r="E17631" i="1"/>
  <c r="E17632" i="1"/>
  <c r="E17633" i="1"/>
  <c r="E17634" i="1"/>
  <c r="E17635" i="1"/>
  <c r="E17636" i="1"/>
  <c r="E17637" i="1"/>
  <c r="E17638" i="1"/>
  <c r="E17639" i="1"/>
  <c r="E17640" i="1"/>
  <c r="E17641" i="1"/>
  <c r="E17642" i="1"/>
  <c r="E17643" i="1"/>
  <c r="E17644" i="1"/>
  <c r="E17645" i="1"/>
  <c r="E17646" i="1"/>
  <c r="E17647" i="1"/>
  <c r="E17648" i="1"/>
  <c r="E17649" i="1"/>
  <c r="E17650" i="1"/>
  <c r="E17651" i="1"/>
  <c r="E17652" i="1"/>
  <c r="E17653" i="1"/>
  <c r="E17654" i="1"/>
  <c r="E17655" i="1"/>
  <c r="E17656" i="1"/>
  <c r="E17657" i="1"/>
  <c r="E17658" i="1"/>
  <c r="E17659" i="1"/>
  <c r="E17660" i="1"/>
  <c r="E17661" i="1"/>
  <c r="E17662" i="1"/>
  <c r="E17663" i="1"/>
  <c r="E17664" i="1"/>
  <c r="E17665" i="1"/>
  <c r="E17666" i="1"/>
  <c r="E17667" i="1"/>
  <c r="E17668" i="1"/>
  <c r="E17669" i="1"/>
  <c r="E17670" i="1"/>
  <c r="E17671" i="1"/>
  <c r="E17672" i="1"/>
  <c r="E17673" i="1"/>
  <c r="E17674" i="1"/>
  <c r="E17675" i="1"/>
  <c r="E17676" i="1"/>
  <c r="E17677" i="1"/>
  <c r="E17678" i="1"/>
  <c r="E17679" i="1"/>
  <c r="E17680" i="1"/>
  <c r="E17681" i="1"/>
  <c r="E17682" i="1"/>
  <c r="E17683" i="1"/>
  <c r="E17684" i="1"/>
  <c r="E17685" i="1"/>
  <c r="E17686" i="1"/>
  <c r="E17687" i="1"/>
  <c r="E17688" i="1"/>
  <c r="E17689" i="1"/>
  <c r="E17690" i="1"/>
  <c r="E17691" i="1"/>
  <c r="E17692" i="1"/>
  <c r="E17693" i="1"/>
  <c r="E17694" i="1"/>
  <c r="E17695" i="1"/>
  <c r="E17696" i="1"/>
  <c r="E17697" i="1"/>
  <c r="E17698" i="1"/>
  <c r="E17699" i="1"/>
  <c r="E17700" i="1"/>
  <c r="E17701" i="1"/>
  <c r="E17702" i="1"/>
  <c r="E17703" i="1"/>
  <c r="E17704" i="1"/>
  <c r="E17705" i="1"/>
  <c r="E17706" i="1"/>
  <c r="E17707" i="1"/>
  <c r="E17708" i="1"/>
  <c r="E17709" i="1"/>
  <c r="E17710" i="1"/>
  <c r="E17711" i="1"/>
  <c r="E17712" i="1"/>
  <c r="E17713" i="1"/>
  <c r="E17714" i="1"/>
  <c r="E17715" i="1"/>
  <c r="E17716" i="1"/>
  <c r="E17717" i="1"/>
  <c r="E17718" i="1"/>
  <c r="E17719" i="1"/>
  <c r="E17720" i="1"/>
  <c r="E17721" i="1"/>
  <c r="E17722" i="1"/>
  <c r="E17723" i="1"/>
  <c r="E17724" i="1"/>
  <c r="E17725" i="1"/>
  <c r="E17726" i="1"/>
  <c r="E17727" i="1"/>
  <c r="E17728" i="1"/>
  <c r="E17729" i="1"/>
  <c r="E17730" i="1"/>
  <c r="E17731" i="1"/>
  <c r="E17732" i="1"/>
  <c r="E17733" i="1"/>
  <c r="E17734" i="1"/>
  <c r="E17735" i="1"/>
  <c r="E17736" i="1"/>
  <c r="E17737" i="1"/>
  <c r="E17738" i="1"/>
  <c r="E17739" i="1"/>
  <c r="E17740" i="1"/>
  <c r="E17741" i="1"/>
  <c r="E17742" i="1"/>
  <c r="E17743" i="1"/>
  <c r="E17744" i="1"/>
  <c r="E17745" i="1"/>
  <c r="E17746" i="1"/>
  <c r="E17747" i="1"/>
  <c r="E17748" i="1"/>
  <c r="E17749" i="1"/>
  <c r="E17750" i="1"/>
  <c r="E17751" i="1"/>
  <c r="E17752" i="1"/>
  <c r="E17753" i="1"/>
  <c r="E17754" i="1"/>
  <c r="E17755" i="1"/>
  <c r="E17756" i="1"/>
  <c r="E17757" i="1"/>
  <c r="E17758" i="1"/>
  <c r="E17759" i="1"/>
  <c r="E17760" i="1"/>
  <c r="E17761" i="1"/>
  <c r="E17762" i="1"/>
  <c r="E17763" i="1"/>
  <c r="E17764" i="1"/>
  <c r="E17765" i="1"/>
  <c r="E17766" i="1"/>
  <c r="E17767" i="1"/>
  <c r="E17768" i="1"/>
  <c r="E17769" i="1"/>
  <c r="E17770" i="1"/>
  <c r="E17771" i="1"/>
  <c r="E17772" i="1"/>
  <c r="E17773" i="1"/>
  <c r="E17774" i="1"/>
  <c r="E17775" i="1"/>
  <c r="E17776" i="1"/>
  <c r="E17777" i="1"/>
  <c r="E17778" i="1"/>
  <c r="E17779" i="1"/>
  <c r="E17780" i="1"/>
  <c r="E17781" i="1"/>
  <c r="E17782" i="1"/>
  <c r="E17783" i="1"/>
  <c r="E17784" i="1"/>
  <c r="E17785" i="1"/>
  <c r="E17786" i="1"/>
  <c r="E17787" i="1"/>
  <c r="E17788" i="1"/>
  <c r="E17789" i="1"/>
  <c r="E17790" i="1"/>
  <c r="E17791" i="1"/>
  <c r="E17792" i="1"/>
  <c r="E17793" i="1"/>
  <c r="E17794" i="1"/>
  <c r="E17795" i="1"/>
  <c r="E17796" i="1"/>
  <c r="E17797" i="1"/>
  <c r="E17798" i="1"/>
  <c r="E17799" i="1"/>
  <c r="E17800" i="1"/>
  <c r="E17801" i="1"/>
  <c r="E17802" i="1"/>
  <c r="E17803" i="1"/>
  <c r="E17804" i="1"/>
  <c r="E17805" i="1"/>
  <c r="E17806" i="1"/>
  <c r="E17807" i="1"/>
  <c r="E17808" i="1"/>
  <c r="E17809" i="1"/>
  <c r="E17810" i="1"/>
  <c r="E17811" i="1"/>
  <c r="E17812" i="1"/>
  <c r="E17813" i="1"/>
  <c r="E17814" i="1"/>
  <c r="E17815" i="1"/>
  <c r="E17816" i="1"/>
  <c r="E17817" i="1"/>
  <c r="E17818" i="1"/>
  <c r="E17819" i="1"/>
  <c r="E17820" i="1"/>
  <c r="E17821" i="1"/>
  <c r="E17822" i="1"/>
  <c r="E17823" i="1"/>
  <c r="E17824" i="1"/>
  <c r="E17825" i="1"/>
  <c r="E17826" i="1"/>
  <c r="E17827" i="1"/>
  <c r="E17828" i="1"/>
  <c r="E17829" i="1"/>
  <c r="E17830" i="1"/>
  <c r="E17831" i="1"/>
  <c r="E17832" i="1"/>
  <c r="E17833" i="1"/>
  <c r="E17834" i="1"/>
  <c r="E17835" i="1"/>
  <c r="E17836" i="1"/>
  <c r="E17837" i="1"/>
  <c r="E17838" i="1"/>
  <c r="E17839" i="1"/>
  <c r="E17840" i="1"/>
  <c r="E17841" i="1"/>
  <c r="E17842" i="1"/>
  <c r="E17843" i="1"/>
  <c r="E17844" i="1"/>
  <c r="E17845" i="1"/>
  <c r="E17846" i="1"/>
  <c r="E17847" i="1"/>
  <c r="E17848" i="1"/>
  <c r="E17849" i="1"/>
  <c r="E17850" i="1"/>
  <c r="E17851" i="1"/>
  <c r="E17852" i="1"/>
  <c r="E17853" i="1"/>
  <c r="E17854" i="1"/>
  <c r="E17855" i="1"/>
  <c r="E17856" i="1"/>
  <c r="E17857" i="1"/>
  <c r="E17858" i="1"/>
  <c r="E17859" i="1"/>
  <c r="E17860" i="1"/>
  <c r="E17861" i="1"/>
  <c r="E17862" i="1"/>
  <c r="E17863" i="1"/>
  <c r="E17864" i="1"/>
  <c r="E17865" i="1"/>
  <c r="E17866" i="1"/>
  <c r="E17867" i="1"/>
  <c r="E17868" i="1"/>
  <c r="E17869" i="1"/>
  <c r="E17870" i="1"/>
  <c r="E17871" i="1"/>
  <c r="E17872" i="1"/>
  <c r="E17873" i="1"/>
  <c r="E17874" i="1"/>
  <c r="E17875" i="1"/>
  <c r="E17876" i="1"/>
  <c r="E17877" i="1"/>
  <c r="E17878" i="1"/>
  <c r="E17879" i="1"/>
  <c r="E17880" i="1"/>
  <c r="E17881" i="1"/>
  <c r="E17882" i="1"/>
  <c r="E17883" i="1"/>
  <c r="E17884" i="1"/>
  <c r="E17885" i="1"/>
  <c r="E17886" i="1"/>
  <c r="E17887" i="1"/>
  <c r="E17888" i="1"/>
  <c r="E17889" i="1"/>
  <c r="E17890" i="1"/>
  <c r="E17891" i="1"/>
  <c r="E17892" i="1"/>
  <c r="E17893" i="1"/>
  <c r="E17894" i="1"/>
  <c r="E17895" i="1"/>
  <c r="E17896" i="1"/>
  <c r="E17897" i="1"/>
  <c r="E17898" i="1"/>
  <c r="E17899" i="1"/>
  <c r="E17900" i="1"/>
  <c r="E17901" i="1"/>
  <c r="E17902" i="1"/>
  <c r="E17903" i="1"/>
  <c r="E17904" i="1"/>
  <c r="E17905" i="1"/>
  <c r="E17906" i="1"/>
  <c r="E17907" i="1"/>
  <c r="E17908" i="1"/>
  <c r="E17909" i="1"/>
  <c r="E17910" i="1"/>
  <c r="E17911" i="1"/>
  <c r="E17912" i="1"/>
  <c r="E17913" i="1"/>
  <c r="E17914" i="1"/>
  <c r="E17915" i="1"/>
  <c r="E17916" i="1"/>
  <c r="E17917" i="1"/>
  <c r="E17918" i="1"/>
  <c r="E17919" i="1"/>
  <c r="E17920" i="1"/>
  <c r="E17921" i="1"/>
  <c r="E17922" i="1"/>
  <c r="E17923" i="1"/>
  <c r="E17924" i="1"/>
  <c r="E17925" i="1"/>
  <c r="E17926" i="1"/>
  <c r="E17927" i="1"/>
  <c r="E17928" i="1"/>
  <c r="E17929" i="1"/>
  <c r="E17930" i="1"/>
  <c r="E17931" i="1"/>
  <c r="E17932" i="1"/>
  <c r="E17933" i="1"/>
  <c r="E17934" i="1"/>
  <c r="E17935" i="1"/>
  <c r="E17936" i="1"/>
  <c r="E17937" i="1"/>
  <c r="E17938" i="1"/>
  <c r="E17939" i="1"/>
  <c r="E17940" i="1"/>
  <c r="E17941" i="1"/>
  <c r="E17942" i="1"/>
  <c r="E17943" i="1"/>
  <c r="E17944" i="1"/>
  <c r="E17945" i="1"/>
  <c r="E17946" i="1"/>
  <c r="E17947" i="1"/>
  <c r="E17948" i="1"/>
  <c r="E17949" i="1"/>
  <c r="E17950" i="1"/>
  <c r="E17951" i="1"/>
  <c r="E17952" i="1"/>
  <c r="E17953" i="1"/>
  <c r="E17954" i="1"/>
  <c r="E17955" i="1"/>
  <c r="E17956" i="1"/>
  <c r="E17957" i="1"/>
  <c r="E17958" i="1"/>
  <c r="E17959" i="1"/>
  <c r="E17960" i="1"/>
  <c r="E17961" i="1"/>
  <c r="E17962" i="1"/>
  <c r="E17963" i="1"/>
  <c r="E17964" i="1"/>
  <c r="E17965" i="1"/>
  <c r="E17966" i="1"/>
  <c r="E17967" i="1"/>
  <c r="E17968" i="1"/>
  <c r="E17969" i="1"/>
  <c r="E17970" i="1"/>
  <c r="E17971" i="1"/>
  <c r="E17972" i="1"/>
  <c r="E17973" i="1"/>
  <c r="E17974" i="1"/>
  <c r="E17975" i="1"/>
  <c r="E17976" i="1"/>
  <c r="E17977" i="1"/>
  <c r="E17978" i="1"/>
  <c r="E17979" i="1"/>
  <c r="E17980" i="1"/>
  <c r="E17981" i="1"/>
  <c r="E17982" i="1"/>
  <c r="E17983" i="1"/>
  <c r="E17984" i="1"/>
  <c r="E17985" i="1"/>
  <c r="E17986" i="1"/>
  <c r="E17987" i="1"/>
  <c r="E17988" i="1"/>
  <c r="E17989" i="1"/>
  <c r="E17990" i="1"/>
  <c r="E17991" i="1"/>
  <c r="E17992" i="1"/>
  <c r="E17993" i="1"/>
  <c r="E17994" i="1"/>
  <c r="E17995" i="1"/>
  <c r="E17996" i="1"/>
  <c r="E17997" i="1"/>
  <c r="E17998" i="1"/>
  <c r="E17999" i="1"/>
  <c r="E18000" i="1"/>
  <c r="E18001" i="1"/>
  <c r="E18002" i="1"/>
  <c r="E18003" i="1"/>
  <c r="E18004" i="1"/>
  <c r="E18005" i="1"/>
  <c r="E18006" i="1"/>
  <c r="E18007" i="1"/>
  <c r="E18008" i="1"/>
  <c r="E18009" i="1"/>
  <c r="E18010" i="1"/>
  <c r="E18011" i="1"/>
  <c r="E18012" i="1"/>
  <c r="E18013" i="1"/>
  <c r="E18014" i="1"/>
  <c r="E18015" i="1"/>
  <c r="E18016" i="1"/>
  <c r="E18017" i="1"/>
  <c r="E18018" i="1"/>
  <c r="E18019" i="1"/>
  <c r="E18020" i="1"/>
  <c r="E18021" i="1"/>
  <c r="E18022" i="1"/>
  <c r="E18023" i="1"/>
  <c r="E18024" i="1"/>
  <c r="E18025" i="1"/>
  <c r="E18026" i="1"/>
  <c r="E18027" i="1"/>
  <c r="E18028" i="1"/>
  <c r="E18029" i="1"/>
  <c r="E18030" i="1"/>
  <c r="E18031" i="1"/>
  <c r="E18032" i="1"/>
  <c r="E18033" i="1"/>
  <c r="E18034" i="1"/>
  <c r="E18035" i="1"/>
  <c r="E18036" i="1"/>
  <c r="E18037" i="1"/>
  <c r="E18038" i="1"/>
  <c r="E18039" i="1"/>
  <c r="E18040" i="1"/>
  <c r="E18041" i="1"/>
  <c r="E18042" i="1"/>
  <c r="E18043" i="1"/>
  <c r="E18044" i="1"/>
  <c r="E18045" i="1"/>
  <c r="E18046" i="1"/>
  <c r="E18047" i="1"/>
  <c r="E18048" i="1"/>
  <c r="E18049" i="1"/>
  <c r="E18050" i="1"/>
  <c r="E18051" i="1"/>
  <c r="E18052" i="1"/>
  <c r="E18053" i="1"/>
  <c r="E18054" i="1"/>
  <c r="E18055" i="1"/>
  <c r="E18056" i="1"/>
  <c r="E18057" i="1"/>
  <c r="E18058" i="1"/>
  <c r="E18059" i="1"/>
  <c r="E18060" i="1"/>
  <c r="E18061" i="1"/>
  <c r="E18062" i="1"/>
  <c r="E18063" i="1"/>
  <c r="E18064" i="1"/>
  <c r="E18065" i="1"/>
  <c r="E18066" i="1"/>
  <c r="E18067" i="1"/>
  <c r="E18068" i="1"/>
  <c r="E18069" i="1"/>
  <c r="E18070" i="1"/>
  <c r="E18071" i="1"/>
  <c r="E18072" i="1"/>
  <c r="E18073" i="1"/>
  <c r="E18074" i="1"/>
  <c r="E18075" i="1"/>
  <c r="E18076" i="1"/>
  <c r="E18077" i="1"/>
  <c r="E18078" i="1"/>
  <c r="E18079" i="1"/>
  <c r="E18080" i="1"/>
  <c r="E18081" i="1"/>
  <c r="E18082" i="1"/>
  <c r="E18083" i="1"/>
  <c r="E18084" i="1"/>
  <c r="E18085" i="1"/>
  <c r="E18086" i="1"/>
  <c r="E18087" i="1"/>
  <c r="E18088" i="1"/>
  <c r="E18089" i="1"/>
  <c r="E18090" i="1"/>
  <c r="E18091" i="1"/>
  <c r="E18092" i="1"/>
  <c r="E18093" i="1"/>
  <c r="E18094" i="1"/>
  <c r="E18095" i="1"/>
  <c r="E18096" i="1"/>
  <c r="E18097" i="1"/>
  <c r="E18098" i="1"/>
  <c r="E18099" i="1"/>
  <c r="E18100" i="1"/>
  <c r="E18101" i="1"/>
  <c r="E18102" i="1"/>
  <c r="E18103" i="1"/>
  <c r="E18104" i="1"/>
  <c r="E18105" i="1"/>
  <c r="E18106" i="1"/>
  <c r="E18107" i="1"/>
  <c r="E18108" i="1"/>
  <c r="E18109" i="1"/>
  <c r="E18110" i="1"/>
  <c r="E18111" i="1"/>
  <c r="E18112" i="1"/>
  <c r="E18113" i="1"/>
  <c r="E18114" i="1"/>
  <c r="E18115" i="1"/>
  <c r="E18116" i="1"/>
  <c r="E18117" i="1"/>
  <c r="E18118" i="1"/>
  <c r="E18119" i="1"/>
  <c r="E18120" i="1"/>
  <c r="E18121" i="1"/>
  <c r="E18122" i="1"/>
  <c r="E18123" i="1"/>
  <c r="E18124" i="1"/>
  <c r="E18125" i="1"/>
  <c r="E18126" i="1"/>
  <c r="E18127" i="1"/>
  <c r="E18128" i="1"/>
  <c r="E18129" i="1"/>
  <c r="E18130" i="1"/>
  <c r="E18131" i="1"/>
  <c r="E18132" i="1"/>
  <c r="E18133" i="1"/>
  <c r="E18134" i="1"/>
  <c r="E18135" i="1"/>
  <c r="E18136" i="1"/>
  <c r="E18137" i="1"/>
  <c r="E18138" i="1"/>
  <c r="E18139" i="1"/>
  <c r="E18140" i="1"/>
  <c r="E18141" i="1"/>
  <c r="E18142" i="1"/>
  <c r="E18143" i="1"/>
  <c r="E18144" i="1"/>
  <c r="E18145" i="1"/>
  <c r="E18146" i="1"/>
  <c r="E18147" i="1"/>
  <c r="E18148" i="1"/>
  <c r="E18149" i="1"/>
  <c r="E18150" i="1"/>
  <c r="E18151" i="1"/>
  <c r="E18152" i="1"/>
  <c r="E18153" i="1"/>
  <c r="E18154" i="1"/>
  <c r="E18155" i="1"/>
  <c r="E18156" i="1"/>
  <c r="E18157" i="1"/>
  <c r="E18158" i="1"/>
  <c r="E18159" i="1"/>
  <c r="E18160" i="1"/>
  <c r="E18161" i="1"/>
  <c r="E18162" i="1"/>
  <c r="E18163" i="1"/>
  <c r="E18164" i="1"/>
  <c r="E18165" i="1"/>
  <c r="E18166" i="1"/>
  <c r="E18167" i="1"/>
  <c r="E18168" i="1"/>
  <c r="E18169" i="1"/>
  <c r="E18170" i="1"/>
  <c r="E18171" i="1"/>
  <c r="E18172" i="1"/>
  <c r="E18173" i="1"/>
  <c r="E18174" i="1"/>
  <c r="E18175" i="1"/>
  <c r="E18176" i="1"/>
  <c r="E18177" i="1"/>
  <c r="E18178" i="1"/>
  <c r="E18179" i="1"/>
  <c r="E18180" i="1"/>
  <c r="E18181" i="1"/>
  <c r="E18182" i="1"/>
  <c r="E18183" i="1"/>
  <c r="E18184" i="1"/>
  <c r="E18185" i="1"/>
  <c r="E18186" i="1"/>
  <c r="E18187" i="1"/>
  <c r="E18188" i="1"/>
  <c r="E18189" i="1"/>
  <c r="E18190" i="1"/>
  <c r="E18191" i="1"/>
  <c r="E18192" i="1"/>
  <c r="E18193" i="1"/>
  <c r="E18194" i="1"/>
  <c r="E18195" i="1"/>
  <c r="E18196" i="1"/>
  <c r="E18197" i="1"/>
  <c r="E18198" i="1"/>
  <c r="E18199" i="1"/>
  <c r="E18200" i="1"/>
  <c r="E18201" i="1"/>
  <c r="E18202" i="1"/>
  <c r="E18203" i="1"/>
  <c r="E18204" i="1"/>
  <c r="E18205" i="1"/>
  <c r="E18206" i="1"/>
  <c r="E18207" i="1"/>
  <c r="E18208" i="1"/>
  <c r="E18209" i="1"/>
  <c r="E18210" i="1"/>
  <c r="E18211" i="1"/>
  <c r="E18212" i="1"/>
  <c r="E18213" i="1"/>
  <c r="E18214" i="1"/>
  <c r="E18215" i="1"/>
  <c r="E18216" i="1"/>
  <c r="E18217" i="1"/>
  <c r="E18218" i="1"/>
  <c r="E18219" i="1"/>
  <c r="E18220" i="1"/>
  <c r="E18221" i="1"/>
  <c r="E18222" i="1"/>
  <c r="E18223" i="1"/>
  <c r="E18224" i="1"/>
  <c r="E18225" i="1"/>
  <c r="E18226" i="1"/>
  <c r="E18227" i="1"/>
  <c r="E18228" i="1"/>
  <c r="E18229" i="1"/>
  <c r="E18230" i="1"/>
  <c r="E18231" i="1"/>
  <c r="E18232" i="1"/>
  <c r="E18233" i="1"/>
  <c r="E18234" i="1"/>
  <c r="E18235" i="1"/>
  <c r="E18236" i="1"/>
  <c r="E18237" i="1"/>
  <c r="E18238" i="1"/>
  <c r="E18239" i="1"/>
  <c r="E18240" i="1"/>
  <c r="E18241" i="1"/>
  <c r="E18242" i="1"/>
  <c r="E18243" i="1"/>
  <c r="E18244" i="1"/>
  <c r="E18245" i="1"/>
  <c r="E18246" i="1"/>
  <c r="E18247" i="1"/>
  <c r="E18248" i="1"/>
  <c r="E18249" i="1"/>
  <c r="E18250" i="1"/>
  <c r="E18251" i="1"/>
  <c r="E18252" i="1"/>
  <c r="E18253" i="1"/>
  <c r="E18254" i="1"/>
  <c r="E18255" i="1"/>
  <c r="E18256" i="1"/>
  <c r="E18257" i="1"/>
  <c r="E18258" i="1"/>
  <c r="E18259" i="1"/>
  <c r="E18260" i="1"/>
  <c r="E18261" i="1"/>
  <c r="E18262" i="1"/>
  <c r="E18263" i="1"/>
  <c r="E18264" i="1"/>
  <c r="E18265" i="1"/>
  <c r="E18266" i="1"/>
  <c r="E18267" i="1"/>
  <c r="E18268" i="1"/>
  <c r="E18269" i="1"/>
  <c r="E18270" i="1"/>
  <c r="E18271" i="1"/>
  <c r="E18272" i="1"/>
  <c r="E18273" i="1"/>
  <c r="E18274" i="1"/>
  <c r="E18275" i="1"/>
  <c r="E18276" i="1"/>
  <c r="E18277" i="1"/>
  <c r="E18278" i="1"/>
  <c r="E18279" i="1"/>
  <c r="E18280" i="1"/>
  <c r="E18281" i="1"/>
  <c r="E18282" i="1"/>
  <c r="E18283" i="1"/>
  <c r="E18284" i="1"/>
  <c r="E18285" i="1"/>
  <c r="E18286" i="1"/>
  <c r="E18287" i="1"/>
  <c r="E18288" i="1"/>
  <c r="E18289" i="1"/>
  <c r="E18290" i="1"/>
  <c r="E18291" i="1"/>
  <c r="E18292" i="1"/>
  <c r="E18293" i="1"/>
  <c r="E18294" i="1"/>
  <c r="E18295" i="1"/>
  <c r="E18296" i="1"/>
  <c r="E18297" i="1"/>
  <c r="E18298" i="1"/>
  <c r="E18299" i="1"/>
  <c r="E18300" i="1"/>
  <c r="E18301" i="1"/>
  <c r="E18302" i="1"/>
  <c r="E18303" i="1"/>
  <c r="E18304" i="1"/>
  <c r="E18305" i="1"/>
  <c r="E18306" i="1"/>
  <c r="E18307" i="1"/>
  <c r="E18308" i="1"/>
  <c r="E18309" i="1"/>
  <c r="E18310" i="1"/>
  <c r="E18311" i="1"/>
  <c r="E18312" i="1"/>
  <c r="E18313" i="1"/>
  <c r="E18314" i="1"/>
  <c r="E18315" i="1"/>
  <c r="E18316" i="1"/>
  <c r="E18317" i="1"/>
  <c r="E18318" i="1"/>
  <c r="E18319" i="1"/>
  <c r="E18320" i="1"/>
  <c r="E18321" i="1"/>
  <c r="E18322" i="1"/>
  <c r="E18323" i="1"/>
  <c r="E18324" i="1"/>
  <c r="E18325" i="1"/>
  <c r="E18326" i="1"/>
  <c r="E18327" i="1"/>
  <c r="E18328" i="1"/>
  <c r="E18329" i="1"/>
  <c r="E18330" i="1"/>
  <c r="E18331" i="1"/>
  <c r="E18332" i="1"/>
  <c r="E18333" i="1"/>
  <c r="E18334" i="1"/>
  <c r="E18335" i="1"/>
  <c r="E18336" i="1"/>
  <c r="E18337" i="1"/>
  <c r="E18338" i="1"/>
  <c r="E18339" i="1"/>
  <c r="E18340" i="1"/>
  <c r="E18341" i="1"/>
  <c r="E18342" i="1"/>
  <c r="E18343" i="1"/>
  <c r="E18344" i="1"/>
  <c r="E18345" i="1"/>
  <c r="E18346" i="1"/>
  <c r="E18347" i="1"/>
  <c r="E18348" i="1"/>
  <c r="E18349" i="1"/>
  <c r="E18350" i="1"/>
  <c r="E18351" i="1"/>
  <c r="E18352" i="1"/>
  <c r="E18353" i="1"/>
  <c r="E18354" i="1"/>
  <c r="E18355" i="1"/>
  <c r="E18356" i="1"/>
  <c r="E18357" i="1"/>
  <c r="E18358" i="1"/>
  <c r="E18359" i="1"/>
  <c r="E18360" i="1"/>
  <c r="E18361" i="1"/>
  <c r="E18362" i="1"/>
  <c r="E18363" i="1"/>
  <c r="E18364" i="1"/>
  <c r="E18365" i="1"/>
  <c r="E18366" i="1"/>
  <c r="E18367" i="1"/>
  <c r="E18368" i="1"/>
  <c r="E18369" i="1"/>
  <c r="E18370" i="1"/>
  <c r="E18371" i="1"/>
  <c r="E18372" i="1"/>
  <c r="E18373" i="1"/>
  <c r="E18374" i="1"/>
  <c r="E18375" i="1"/>
  <c r="E18376" i="1"/>
  <c r="E18377" i="1"/>
  <c r="E18378" i="1"/>
  <c r="E18379" i="1"/>
  <c r="E18380" i="1"/>
  <c r="E18381" i="1"/>
  <c r="E18382" i="1"/>
  <c r="E18383" i="1"/>
  <c r="E18384" i="1"/>
  <c r="E18385" i="1"/>
  <c r="E18386" i="1"/>
  <c r="E18387" i="1"/>
  <c r="E18388" i="1"/>
  <c r="E18389" i="1"/>
  <c r="E18390" i="1"/>
  <c r="E18391" i="1"/>
  <c r="E18392" i="1"/>
  <c r="E18393" i="1"/>
  <c r="E18394" i="1"/>
  <c r="E18395" i="1"/>
  <c r="E18396" i="1"/>
  <c r="E18397" i="1"/>
  <c r="E18398" i="1"/>
  <c r="E18399" i="1"/>
  <c r="E18400" i="1"/>
  <c r="E18401" i="1"/>
  <c r="E18402" i="1"/>
  <c r="E18403" i="1"/>
  <c r="E18404" i="1"/>
  <c r="E18405" i="1"/>
  <c r="E18406" i="1"/>
  <c r="E18407" i="1"/>
  <c r="E18408" i="1"/>
  <c r="E18409" i="1"/>
  <c r="E18410" i="1"/>
  <c r="E18411" i="1"/>
  <c r="E18412" i="1"/>
  <c r="E18413" i="1"/>
  <c r="E18414" i="1"/>
  <c r="E18415" i="1"/>
  <c r="E18416" i="1"/>
  <c r="E18417" i="1"/>
  <c r="E18418" i="1"/>
  <c r="E18419" i="1"/>
  <c r="E18420" i="1"/>
  <c r="E18421" i="1"/>
  <c r="E18422" i="1"/>
  <c r="E18423" i="1"/>
  <c r="E18424" i="1"/>
  <c r="E18425" i="1"/>
  <c r="E18426" i="1"/>
  <c r="E18427" i="1"/>
  <c r="E18428" i="1"/>
  <c r="E18429" i="1"/>
  <c r="E18430" i="1"/>
  <c r="E18431" i="1"/>
  <c r="E18432" i="1"/>
  <c r="E18433" i="1"/>
  <c r="E18434" i="1"/>
  <c r="E18435" i="1"/>
  <c r="E18436" i="1"/>
  <c r="E18437" i="1"/>
  <c r="E18438" i="1"/>
  <c r="E18439" i="1"/>
  <c r="E18440" i="1"/>
  <c r="E18441" i="1"/>
  <c r="E18442" i="1"/>
  <c r="E18443" i="1"/>
  <c r="E18444" i="1"/>
  <c r="E18445" i="1"/>
  <c r="E18446" i="1"/>
  <c r="E18447" i="1"/>
  <c r="E18448" i="1"/>
  <c r="E18449" i="1"/>
  <c r="E18450" i="1"/>
  <c r="E18451" i="1"/>
  <c r="E18452" i="1"/>
  <c r="E18453" i="1"/>
  <c r="E18454" i="1"/>
  <c r="E18455" i="1"/>
  <c r="E18456" i="1"/>
  <c r="E18457" i="1"/>
  <c r="E18458" i="1"/>
  <c r="E18459" i="1"/>
  <c r="E18460" i="1"/>
  <c r="E18461" i="1"/>
  <c r="E18462" i="1"/>
  <c r="E18463" i="1"/>
  <c r="E18464" i="1"/>
  <c r="E18465" i="1"/>
  <c r="E18466" i="1"/>
  <c r="E18467" i="1"/>
  <c r="E18468" i="1"/>
  <c r="E18469" i="1"/>
  <c r="E18470" i="1"/>
  <c r="E18471" i="1"/>
  <c r="E18472" i="1"/>
  <c r="E18473" i="1"/>
  <c r="E18474" i="1"/>
  <c r="E18475" i="1"/>
  <c r="E18476" i="1"/>
  <c r="E18477" i="1"/>
  <c r="E18478" i="1"/>
  <c r="E18479" i="1"/>
  <c r="E18480" i="1"/>
  <c r="E18481" i="1"/>
  <c r="E18482" i="1"/>
  <c r="E18483" i="1"/>
  <c r="E18484" i="1"/>
  <c r="E18485" i="1"/>
  <c r="E18486" i="1"/>
  <c r="E18487" i="1"/>
  <c r="E18488" i="1"/>
  <c r="E18489" i="1"/>
  <c r="E18490" i="1"/>
  <c r="E18491" i="1"/>
  <c r="E18492" i="1"/>
  <c r="E18493" i="1"/>
  <c r="E18494" i="1"/>
  <c r="E18495" i="1"/>
  <c r="E18496" i="1"/>
  <c r="E18497" i="1"/>
  <c r="E18498" i="1"/>
  <c r="E18499" i="1"/>
  <c r="E18500" i="1"/>
  <c r="E18501" i="1"/>
  <c r="E18502" i="1"/>
  <c r="E18503" i="1"/>
  <c r="E18504" i="1"/>
  <c r="E18505" i="1"/>
  <c r="E18506" i="1"/>
  <c r="E18507" i="1"/>
  <c r="E18508" i="1"/>
  <c r="E18509" i="1"/>
  <c r="E18510" i="1"/>
  <c r="E18511" i="1"/>
  <c r="E18512" i="1"/>
  <c r="E18513" i="1"/>
  <c r="E18514" i="1"/>
  <c r="E18515" i="1"/>
  <c r="E18516" i="1"/>
  <c r="E18517" i="1"/>
  <c r="E18518" i="1"/>
  <c r="E18519" i="1"/>
  <c r="E18520" i="1"/>
  <c r="E18521" i="1"/>
  <c r="E18522" i="1"/>
  <c r="E18523" i="1"/>
  <c r="E18524" i="1"/>
  <c r="E18525" i="1"/>
  <c r="E18526" i="1"/>
  <c r="E18527" i="1"/>
  <c r="E18528" i="1"/>
  <c r="E18529" i="1"/>
  <c r="E18530" i="1"/>
  <c r="E18531" i="1"/>
  <c r="E18532" i="1"/>
  <c r="E18533" i="1"/>
  <c r="E18534" i="1"/>
  <c r="E18535" i="1"/>
  <c r="E18536" i="1"/>
  <c r="E18537" i="1"/>
  <c r="E18538" i="1"/>
  <c r="E18539" i="1"/>
  <c r="E18540" i="1"/>
  <c r="E18541" i="1"/>
  <c r="E18542" i="1"/>
  <c r="E18543" i="1"/>
  <c r="E18544" i="1"/>
  <c r="E18545" i="1"/>
  <c r="E18546" i="1"/>
  <c r="E18547" i="1"/>
  <c r="E18548" i="1"/>
  <c r="E18549" i="1"/>
  <c r="E18550" i="1"/>
  <c r="E18551" i="1"/>
  <c r="E18552" i="1"/>
  <c r="E18553" i="1"/>
  <c r="E18554" i="1"/>
  <c r="E18555" i="1"/>
  <c r="E18556" i="1"/>
  <c r="E18557" i="1"/>
  <c r="E18558" i="1"/>
  <c r="E18559" i="1"/>
  <c r="E18560" i="1"/>
  <c r="E18561" i="1"/>
  <c r="E18562" i="1"/>
  <c r="E18563" i="1"/>
  <c r="E18564" i="1"/>
  <c r="E18565" i="1"/>
  <c r="E18566" i="1"/>
  <c r="E18567" i="1"/>
  <c r="E18568" i="1"/>
  <c r="E18569" i="1"/>
  <c r="E18570" i="1"/>
  <c r="E18571" i="1"/>
  <c r="E18572" i="1"/>
  <c r="E18573" i="1"/>
  <c r="E18574" i="1"/>
  <c r="E18575" i="1"/>
  <c r="E18576" i="1"/>
  <c r="E18577" i="1"/>
  <c r="E18578" i="1"/>
  <c r="E18579" i="1"/>
  <c r="E18580" i="1"/>
  <c r="E18581" i="1"/>
  <c r="E18582" i="1"/>
  <c r="E18583" i="1"/>
  <c r="E18584" i="1"/>
  <c r="E18585" i="1"/>
  <c r="E18586" i="1"/>
  <c r="E18587" i="1"/>
  <c r="E18588" i="1"/>
  <c r="E18589" i="1"/>
  <c r="E18590" i="1"/>
  <c r="E18591" i="1"/>
  <c r="E18592" i="1"/>
  <c r="E18593" i="1"/>
  <c r="E18594" i="1"/>
  <c r="E18595" i="1"/>
  <c r="E18596" i="1"/>
  <c r="E18597" i="1"/>
  <c r="E18598" i="1"/>
  <c r="E18599" i="1"/>
  <c r="E18600" i="1"/>
  <c r="E18601" i="1"/>
  <c r="E18602" i="1"/>
  <c r="E18603" i="1"/>
  <c r="E18604" i="1"/>
  <c r="E18605" i="1"/>
  <c r="E18606" i="1"/>
  <c r="E18607" i="1"/>
  <c r="E18608" i="1"/>
  <c r="E18609" i="1"/>
  <c r="E18610" i="1"/>
  <c r="E18611" i="1"/>
  <c r="E18612" i="1"/>
  <c r="E18613" i="1"/>
  <c r="E18614" i="1"/>
  <c r="E18615" i="1"/>
  <c r="E18616" i="1"/>
  <c r="E18617" i="1"/>
  <c r="E18618" i="1"/>
  <c r="E18619" i="1"/>
  <c r="E18620" i="1"/>
  <c r="E18621" i="1"/>
  <c r="E18622" i="1"/>
  <c r="E18623" i="1"/>
  <c r="E18624" i="1"/>
  <c r="E18625" i="1"/>
  <c r="E18626" i="1"/>
  <c r="E18627" i="1"/>
  <c r="E18628" i="1"/>
  <c r="E18629" i="1"/>
  <c r="E18630" i="1"/>
  <c r="E18631" i="1"/>
  <c r="E18632" i="1"/>
  <c r="E18633" i="1"/>
  <c r="E18634" i="1"/>
  <c r="E18635" i="1"/>
  <c r="E18636" i="1"/>
  <c r="E18637" i="1"/>
  <c r="E18638" i="1"/>
  <c r="E18639" i="1"/>
  <c r="E18640" i="1"/>
  <c r="E18641" i="1"/>
  <c r="E18642" i="1"/>
  <c r="E18643" i="1"/>
  <c r="E18644" i="1"/>
  <c r="E18645" i="1"/>
  <c r="E18646" i="1"/>
  <c r="E18647" i="1"/>
  <c r="E18648" i="1"/>
  <c r="E18649" i="1"/>
  <c r="E18650" i="1"/>
  <c r="E18651" i="1"/>
  <c r="E18652" i="1"/>
  <c r="E18653" i="1"/>
  <c r="E18654" i="1"/>
  <c r="E18655" i="1"/>
  <c r="E18656" i="1"/>
  <c r="E18657" i="1"/>
  <c r="E18658" i="1"/>
  <c r="E18659" i="1"/>
  <c r="E18660" i="1"/>
  <c r="E18661" i="1"/>
  <c r="E18662" i="1"/>
  <c r="E18663" i="1"/>
  <c r="E18664" i="1"/>
  <c r="E18665" i="1"/>
  <c r="E18666" i="1"/>
  <c r="E18667" i="1"/>
  <c r="E18668" i="1"/>
  <c r="E18669" i="1"/>
  <c r="E18670" i="1"/>
  <c r="E18671" i="1"/>
  <c r="E18672" i="1"/>
  <c r="E18673" i="1"/>
  <c r="E18674" i="1"/>
  <c r="E18675" i="1"/>
  <c r="E18676" i="1"/>
  <c r="E18677" i="1"/>
  <c r="E18678" i="1"/>
  <c r="E18679" i="1"/>
  <c r="E18680" i="1"/>
  <c r="E18681" i="1"/>
  <c r="E18682" i="1"/>
  <c r="E18683" i="1"/>
  <c r="E18684" i="1"/>
  <c r="E18685" i="1"/>
  <c r="E18686" i="1"/>
  <c r="E18687" i="1"/>
  <c r="E18688" i="1"/>
  <c r="E18689" i="1"/>
  <c r="E18690" i="1"/>
  <c r="E18691" i="1"/>
  <c r="E18692" i="1"/>
  <c r="E18693" i="1"/>
  <c r="E18694" i="1"/>
  <c r="E18695" i="1"/>
  <c r="E18696" i="1"/>
  <c r="E18697" i="1"/>
  <c r="E18698" i="1"/>
  <c r="E18699" i="1"/>
  <c r="E18700" i="1"/>
  <c r="E18701" i="1"/>
  <c r="E18702" i="1"/>
  <c r="E18703" i="1"/>
  <c r="E18704" i="1"/>
  <c r="E18705" i="1"/>
  <c r="E18706" i="1"/>
  <c r="E18707" i="1"/>
  <c r="E18708" i="1"/>
  <c r="E18709" i="1"/>
  <c r="E18710" i="1"/>
  <c r="E18711" i="1"/>
  <c r="E18712" i="1"/>
  <c r="E18713" i="1"/>
  <c r="E18714" i="1"/>
  <c r="E18715" i="1"/>
  <c r="E18716" i="1"/>
  <c r="E18717" i="1"/>
  <c r="E18718" i="1"/>
  <c r="E18719" i="1"/>
  <c r="E18720" i="1"/>
  <c r="E18721" i="1"/>
  <c r="E18722" i="1"/>
  <c r="E18723" i="1"/>
  <c r="E18724" i="1"/>
  <c r="E18725" i="1"/>
  <c r="E18726" i="1"/>
  <c r="E18727" i="1"/>
  <c r="E18728" i="1"/>
  <c r="E18729" i="1"/>
  <c r="E18730" i="1"/>
  <c r="E18731" i="1"/>
  <c r="E18732" i="1"/>
  <c r="E18733" i="1"/>
  <c r="E18734" i="1"/>
  <c r="E18735" i="1"/>
  <c r="E18736" i="1"/>
  <c r="E18737" i="1"/>
  <c r="E18738" i="1"/>
  <c r="E18739" i="1"/>
  <c r="E18740" i="1"/>
  <c r="E18741" i="1"/>
  <c r="E18742" i="1"/>
  <c r="E18743" i="1"/>
  <c r="E18744" i="1"/>
  <c r="E18745" i="1"/>
  <c r="E18746" i="1"/>
  <c r="E18747" i="1"/>
  <c r="E18748" i="1"/>
  <c r="E18749" i="1"/>
  <c r="E18750" i="1"/>
  <c r="E18751" i="1"/>
  <c r="E18752" i="1"/>
  <c r="E18753" i="1"/>
  <c r="E18754" i="1"/>
  <c r="E18755" i="1"/>
  <c r="E18756" i="1"/>
  <c r="E18757" i="1"/>
  <c r="E18758" i="1"/>
  <c r="E18759" i="1"/>
  <c r="E18760" i="1"/>
  <c r="E18761" i="1"/>
  <c r="E18762" i="1"/>
  <c r="E18763" i="1"/>
  <c r="E18764" i="1"/>
  <c r="E18765" i="1"/>
  <c r="E18766" i="1"/>
  <c r="E18767" i="1"/>
  <c r="E18768" i="1"/>
  <c r="E18769" i="1"/>
  <c r="E18770" i="1"/>
  <c r="E18771" i="1"/>
  <c r="E18772" i="1"/>
  <c r="E18773" i="1"/>
  <c r="E18774" i="1"/>
  <c r="E18775" i="1"/>
  <c r="E18776" i="1"/>
  <c r="E18777" i="1"/>
  <c r="E18778" i="1"/>
  <c r="E18779" i="1"/>
  <c r="E18780" i="1"/>
  <c r="E18781" i="1"/>
  <c r="E18782" i="1"/>
  <c r="E18783" i="1"/>
  <c r="E18784" i="1"/>
  <c r="E18785" i="1"/>
  <c r="E18786" i="1"/>
  <c r="E18787" i="1"/>
  <c r="E18788" i="1"/>
  <c r="E18789" i="1"/>
  <c r="E18790" i="1"/>
  <c r="E18791" i="1"/>
  <c r="E18792" i="1"/>
  <c r="E18793" i="1"/>
  <c r="E18794" i="1"/>
  <c r="E18795" i="1"/>
  <c r="E18796" i="1"/>
  <c r="E18797" i="1"/>
  <c r="E18798" i="1"/>
  <c r="E18799" i="1"/>
  <c r="E18800" i="1"/>
  <c r="E18801" i="1"/>
  <c r="E18802" i="1"/>
  <c r="E18803" i="1"/>
  <c r="E18804" i="1"/>
  <c r="E18805" i="1"/>
  <c r="E18806" i="1"/>
  <c r="E18807" i="1"/>
  <c r="E18808" i="1"/>
  <c r="E18809" i="1"/>
  <c r="E18810" i="1"/>
  <c r="E18811" i="1"/>
  <c r="E18812" i="1"/>
  <c r="E18813" i="1"/>
  <c r="E18814" i="1"/>
  <c r="E18815" i="1"/>
  <c r="E18816" i="1"/>
  <c r="E18817" i="1"/>
  <c r="E18818" i="1"/>
  <c r="E18819" i="1"/>
  <c r="E18820" i="1"/>
  <c r="E18821" i="1"/>
  <c r="E18822" i="1"/>
  <c r="E18823" i="1"/>
  <c r="E18824" i="1"/>
  <c r="E18825" i="1"/>
  <c r="E18826" i="1"/>
  <c r="E18827" i="1"/>
  <c r="E18828" i="1"/>
  <c r="E18829" i="1"/>
  <c r="E18830" i="1"/>
  <c r="E18831" i="1"/>
  <c r="E18832" i="1"/>
  <c r="E18833" i="1"/>
  <c r="E18834" i="1"/>
  <c r="E18835" i="1"/>
  <c r="E18836" i="1"/>
  <c r="E18837" i="1"/>
  <c r="E18838" i="1"/>
  <c r="E18839" i="1"/>
  <c r="E18840" i="1"/>
  <c r="E18841" i="1"/>
  <c r="E18842" i="1"/>
  <c r="E18843" i="1"/>
  <c r="E18844" i="1"/>
  <c r="E18845" i="1"/>
  <c r="E18846" i="1"/>
  <c r="E18847" i="1"/>
  <c r="E18848" i="1"/>
  <c r="E18849" i="1"/>
  <c r="E18850" i="1"/>
  <c r="E18851" i="1"/>
  <c r="E18852" i="1"/>
  <c r="E18853" i="1"/>
  <c r="E18854" i="1"/>
  <c r="E18855" i="1"/>
  <c r="E18856" i="1"/>
  <c r="E18857" i="1"/>
  <c r="E18858" i="1"/>
  <c r="E18859" i="1"/>
  <c r="E18860" i="1"/>
  <c r="E18861" i="1"/>
  <c r="E18862" i="1"/>
  <c r="E18863" i="1"/>
  <c r="E18864" i="1"/>
  <c r="E18865" i="1"/>
  <c r="E18866" i="1"/>
  <c r="E18867" i="1"/>
  <c r="E18868" i="1"/>
  <c r="E18869" i="1"/>
  <c r="E18870" i="1"/>
  <c r="E18871" i="1"/>
  <c r="E18872" i="1"/>
  <c r="E18873" i="1"/>
  <c r="E18874" i="1"/>
  <c r="E18875" i="1"/>
  <c r="E18876" i="1"/>
  <c r="E18877" i="1"/>
  <c r="E18878" i="1"/>
  <c r="E18879" i="1"/>
  <c r="E18880" i="1"/>
  <c r="E18881" i="1"/>
  <c r="E18882" i="1"/>
  <c r="E18883" i="1"/>
  <c r="E18884" i="1"/>
  <c r="E18885" i="1"/>
  <c r="E18886" i="1"/>
  <c r="E18887" i="1"/>
  <c r="E18888" i="1"/>
  <c r="E18889" i="1"/>
  <c r="E18890" i="1"/>
  <c r="E18891" i="1"/>
  <c r="E18892" i="1"/>
  <c r="E18893" i="1"/>
  <c r="E18894" i="1"/>
  <c r="E18895" i="1"/>
  <c r="E18896" i="1"/>
  <c r="E18897" i="1"/>
  <c r="E18898" i="1"/>
  <c r="E18899" i="1"/>
  <c r="E18900" i="1"/>
  <c r="E18901" i="1"/>
  <c r="E18902" i="1"/>
  <c r="E18903" i="1"/>
  <c r="E18904" i="1"/>
  <c r="E18905" i="1"/>
  <c r="E18906" i="1"/>
  <c r="E18907" i="1"/>
  <c r="E18908" i="1"/>
  <c r="E18909" i="1"/>
  <c r="E18910" i="1"/>
  <c r="E18911" i="1"/>
  <c r="E18912" i="1"/>
  <c r="E18913" i="1"/>
  <c r="E18914" i="1"/>
  <c r="E18915" i="1"/>
  <c r="E18916" i="1"/>
  <c r="E18917" i="1"/>
  <c r="E18918" i="1"/>
  <c r="E18919" i="1"/>
  <c r="E18920" i="1"/>
  <c r="E18921" i="1"/>
  <c r="E18922" i="1"/>
  <c r="E18923" i="1"/>
  <c r="E18924" i="1"/>
  <c r="E18925" i="1"/>
  <c r="E18926" i="1"/>
  <c r="E18927" i="1"/>
  <c r="E18928" i="1"/>
  <c r="E18929" i="1"/>
  <c r="E18930" i="1"/>
  <c r="E18931" i="1"/>
  <c r="E18932" i="1"/>
  <c r="E18933" i="1"/>
  <c r="E18934" i="1"/>
  <c r="E18935" i="1"/>
  <c r="E18936" i="1"/>
  <c r="E18937" i="1"/>
  <c r="E18938" i="1"/>
  <c r="E18939" i="1"/>
  <c r="E18940" i="1"/>
  <c r="E18941" i="1"/>
  <c r="E18942" i="1"/>
  <c r="E18943" i="1"/>
  <c r="E18944" i="1"/>
  <c r="E18945" i="1"/>
  <c r="E18946" i="1"/>
  <c r="E18947" i="1"/>
  <c r="E18948" i="1"/>
  <c r="E18949" i="1"/>
  <c r="E18950" i="1"/>
  <c r="E18951" i="1"/>
  <c r="E18952" i="1"/>
  <c r="E18953" i="1"/>
  <c r="E18954" i="1"/>
  <c r="E18955" i="1"/>
  <c r="E18956" i="1"/>
  <c r="E18957" i="1"/>
  <c r="E18958" i="1"/>
  <c r="E18959" i="1"/>
  <c r="E18960" i="1"/>
  <c r="E18961" i="1"/>
  <c r="E18962" i="1"/>
  <c r="E18963" i="1"/>
  <c r="E18964" i="1"/>
  <c r="E18965" i="1"/>
  <c r="E18966" i="1"/>
  <c r="E18967" i="1"/>
  <c r="E18968" i="1"/>
  <c r="E18969" i="1"/>
  <c r="E18970" i="1"/>
  <c r="E18971" i="1"/>
  <c r="E18972" i="1"/>
  <c r="E18973" i="1"/>
  <c r="E18974" i="1"/>
  <c r="E18975" i="1"/>
  <c r="E18976" i="1"/>
  <c r="E18977" i="1"/>
  <c r="E18978" i="1"/>
  <c r="E18979" i="1"/>
  <c r="E18980" i="1"/>
  <c r="E18981" i="1"/>
  <c r="E18982" i="1"/>
  <c r="E18983" i="1"/>
  <c r="E18984" i="1"/>
  <c r="E18985" i="1"/>
  <c r="E18986" i="1"/>
  <c r="E18987" i="1"/>
  <c r="E18988" i="1"/>
  <c r="E18989" i="1"/>
  <c r="E18990" i="1"/>
  <c r="E18991" i="1"/>
  <c r="E18992" i="1"/>
  <c r="E18993" i="1"/>
  <c r="E18994" i="1"/>
  <c r="E18995" i="1"/>
  <c r="E18996" i="1"/>
  <c r="E18997" i="1"/>
  <c r="E18998" i="1"/>
  <c r="E18999" i="1"/>
  <c r="E19000" i="1"/>
  <c r="E19001" i="1"/>
  <c r="E19002" i="1"/>
  <c r="E19003" i="1"/>
  <c r="E19004" i="1"/>
  <c r="E19005" i="1"/>
  <c r="E19006" i="1"/>
  <c r="E19007" i="1"/>
  <c r="E19008" i="1"/>
  <c r="E19009" i="1"/>
  <c r="E19010" i="1"/>
  <c r="E19011" i="1"/>
  <c r="E19012" i="1"/>
  <c r="E19013" i="1"/>
  <c r="E19014" i="1"/>
  <c r="E19015" i="1"/>
  <c r="E19016" i="1"/>
  <c r="E19017" i="1"/>
  <c r="E19018" i="1"/>
  <c r="E19019" i="1"/>
  <c r="E19020" i="1"/>
  <c r="E19021" i="1"/>
  <c r="E19022" i="1"/>
  <c r="E19023" i="1"/>
  <c r="E19024" i="1"/>
  <c r="E19025" i="1"/>
  <c r="E19026" i="1"/>
  <c r="E19027" i="1"/>
  <c r="E19028" i="1"/>
  <c r="E19029" i="1"/>
  <c r="E19030" i="1"/>
  <c r="E19031" i="1"/>
  <c r="E19032" i="1"/>
  <c r="E19033" i="1"/>
  <c r="E19034" i="1"/>
  <c r="E19035" i="1"/>
  <c r="E19036" i="1"/>
  <c r="E19037" i="1"/>
  <c r="E19038" i="1"/>
  <c r="E19039" i="1"/>
  <c r="E19040" i="1"/>
  <c r="E19041" i="1"/>
  <c r="E19042" i="1"/>
  <c r="E19043" i="1"/>
  <c r="E19044" i="1"/>
  <c r="E19045" i="1"/>
  <c r="E19046" i="1"/>
  <c r="E19047" i="1"/>
  <c r="E19048" i="1"/>
  <c r="E19049" i="1"/>
  <c r="E19050" i="1"/>
  <c r="E19051" i="1"/>
  <c r="E19052" i="1"/>
  <c r="E19053" i="1"/>
  <c r="E19054" i="1"/>
  <c r="E19055" i="1"/>
  <c r="E19056" i="1"/>
  <c r="E19057" i="1"/>
  <c r="E19058" i="1"/>
  <c r="E19059" i="1"/>
  <c r="E19060" i="1"/>
  <c r="E19061" i="1"/>
  <c r="E19062" i="1"/>
  <c r="E19063" i="1"/>
  <c r="E19064" i="1"/>
  <c r="E19065" i="1"/>
  <c r="E19066" i="1"/>
  <c r="E19067" i="1"/>
  <c r="E19068" i="1"/>
  <c r="E19069" i="1"/>
  <c r="E19070" i="1"/>
  <c r="E19071" i="1"/>
  <c r="E19072" i="1"/>
  <c r="E19073" i="1"/>
  <c r="E19074" i="1"/>
  <c r="E19075" i="1"/>
  <c r="E19076" i="1"/>
  <c r="E19077" i="1"/>
  <c r="E19078" i="1"/>
  <c r="E19079" i="1"/>
  <c r="E19080" i="1"/>
  <c r="E19081" i="1"/>
  <c r="E19082" i="1"/>
  <c r="E19083" i="1"/>
  <c r="E19084" i="1"/>
  <c r="E19085" i="1"/>
  <c r="E19086" i="1"/>
  <c r="E19087" i="1"/>
  <c r="E19088" i="1"/>
  <c r="E19089" i="1"/>
  <c r="E19090" i="1"/>
  <c r="E19091" i="1"/>
  <c r="E19092" i="1"/>
  <c r="E19093" i="1"/>
  <c r="E19094" i="1"/>
  <c r="E19095" i="1"/>
  <c r="E19096" i="1"/>
  <c r="E19097" i="1"/>
  <c r="E19098" i="1"/>
  <c r="E19099" i="1"/>
  <c r="E19100" i="1"/>
  <c r="E19101" i="1"/>
  <c r="E19102" i="1"/>
  <c r="E19103" i="1"/>
  <c r="E19104" i="1"/>
  <c r="E19105" i="1"/>
  <c r="E19106" i="1"/>
  <c r="E19107" i="1"/>
  <c r="E19108" i="1"/>
  <c r="E19109" i="1"/>
  <c r="E19110" i="1"/>
  <c r="E19111" i="1"/>
  <c r="E19112" i="1"/>
  <c r="E19113" i="1"/>
  <c r="E19114" i="1"/>
  <c r="E19115" i="1"/>
  <c r="E19116" i="1"/>
  <c r="E19117" i="1"/>
  <c r="E19118" i="1"/>
  <c r="E19119" i="1"/>
  <c r="E19120" i="1"/>
  <c r="E19121" i="1"/>
  <c r="E19122" i="1"/>
  <c r="E19123" i="1"/>
  <c r="E19124" i="1"/>
  <c r="E19125" i="1"/>
  <c r="E19126" i="1"/>
  <c r="E19127" i="1"/>
  <c r="E19128" i="1"/>
  <c r="E19129" i="1"/>
  <c r="E19130" i="1"/>
  <c r="E19131" i="1"/>
  <c r="E19132" i="1"/>
  <c r="E19133" i="1"/>
  <c r="E19134" i="1"/>
  <c r="E19135" i="1"/>
  <c r="E19136" i="1"/>
  <c r="E19137" i="1"/>
  <c r="E19138" i="1"/>
  <c r="E19139" i="1"/>
  <c r="E19140" i="1"/>
  <c r="E19141" i="1"/>
  <c r="E19142" i="1"/>
  <c r="E19143" i="1"/>
  <c r="E19144" i="1"/>
  <c r="E19145" i="1"/>
  <c r="E19146" i="1"/>
  <c r="E19147" i="1"/>
  <c r="E19148" i="1"/>
  <c r="E19149" i="1"/>
  <c r="E19150" i="1"/>
  <c r="E19151" i="1"/>
  <c r="E19152" i="1"/>
  <c r="E19153" i="1"/>
  <c r="E19154" i="1"/>
  <c r="E19155" i="1"/>
  <c r="E19156" i="1"/>
  <c r="E19157" i="1"/>
  <c r="E19158" i="1"/>
  <c r="E19159" i="1"/>
  <c r="E19160" i="1"/>
  <c r="E19161" i="1"/>
  <c r="E19162" i="1"/>
  <c r="E19163" i="1"/>
  <c r="E19164" i="1"/>
  <c r="E19165" i="1"/>
  <c r="E19166" i="1"/>
  <c r="E19167" i="1"/>
  <c r="E19168" i="1"/>
  <c r="E19169" i="1"/>
  <c r="E19170" i="1"/>
  <c r="E19171" i="1"/>
  <c r="E19172" i="1"/>
  <c r="E19173" i="1"/>
  <c r="E19174" i="1"/>
  <c r="E19175" i="1"/>
  <c r="E19176" i="1"/>
  <c r="E19177" i="1"/>
  <c r="E19178" i="1"/>
  <c r="E19179" i="1"/>
  <c r="E19180" i="1"/>
  <c r="E19181" i="1"/>
  <c r="E19182" i="1"/>
  <c r="E19183" i="1"/>
  <c r="E19184" i="1"/>
  <c r="E19185" i="1"/>
  <c r="E19186" i="1"/>
  <c r="E19187" i="1"/>
  <c r="E19188" i="1"/>
  <c r="E19189" i="1"/>
  <c r="E19190" i="1"/>
  <c r="E19191" i="1"/>
  <c r="E19192" i="1"/>
  <c r="E19193" i="1"/>
  <c r="E19194" i="1"/>
  <c r="E19195" i="1"/>
  <c r="E19196" i="1"/>
  <c r="E19197" i="1"/>
  <c r="E19198" i="1"/>
  <c r="E19199" i="1"/>
  <c r="E19200" i="1"/>
  <c r="E19201" i="1"/>
  <c r="E19202" i="1"/>
  <c r="E19203" i="1"/>
  <c r="E19204" i="1"/>
  <c r="E19205" i="1"/>
  <c r="E19206" i="1"/>
  <c r="E19207" i="1"/>
  <c r="E19208" i="1"/>
  <c r="E19209" i="1"/>
  <c r="E19210" i="1"/>
  <c r="E19211" i="1"/>
  <c r="E19212" i="1"/>
  <c r="E19213" i="1"/>
  <c r="E19214" i="1"/>
  <c r="E19215" i="1"/>
  <c r="E19216" i="1"/>
  <c r="E19217" i="1"/>
  <c r="E19218" i="1"/>
  <c r="E19219" i="1"/>
  <c r="E19220" i="1"/>
  <c r="E19221" i="1"/>
  <c r="E19222" i="1"/>
  <c r="E19223" i="1"/>
  <c r="E19224" i="1"/>
  <c r="E19225" i="1"/>
  <c r="E19226" i="1"/>
  <c r="E19227" i="1"/>
  <c r="E19228" i="1"/>
  <c r="E19229" i="1"/>
  <c r="E19230" i="1"/>
  <c r="E19231" i="1"/>
  <c r="E19232" i="1"/>
  <c r="E19233" i="1"/>
  <c r="E19234" i="1"/>
  <c r="E19235" i="1"/>
  <c r="E19236" i="1"/>
  <c r="E19237" i="1"/>
  <c r="E19238" i="1"/>
  <c r="E19239" i="1"/>
  <c r="E19240" i="1"/>
  <c r="E19241" i="1"/>
  <c r="E19242" i="1"/>
  <c r="E19243" i="1"/>
  <c r="E19244" i="1"/>
  <c r="E19245" i="1"/>
  <c r="E19246" i="1"/>
  <c r="E19247" i="1"/>
  <c r="E19248" i="1"/>
  <c r="E19249" i="1"/>
  <c r="E19250" i="1"/>
  <c r="E19251" i="1"/>
  <c r="E19252" i="1"/>
  <c r="E19253" i="1"/>
  <c r="E19254" i="1"/>
  <c r="E19255" i="1"/>
  <c r="E19256" i="1"/>
  <c r="E19257" i="1"/>
  <c r="E19258" i="1"/>
  <c r="E19259" i="1"/>
  <c r="E19260" i="1"/>
  <c r="E19261" i="1"/>
  <c r="E19262" i="1"/>
  <c r="E19263" i="1"/>
  <c r="E19264" i="1"/>
  <c r="E19265" i="1"/>
  <c r="E19266" i="1"/>
  <c r="E19267" i="1"/>
  <c r="E19268" i="1"/>
  <c r="E19269" i="1"/>
  <c r="E19270" i="1"/>
  <c r="E19271" i="1"/>
  <c r="E19272" i="1"/>
  <c r="E19273" i="1"/>
  <c r="E19274" i="1"/>
  <c r="E19275" i="1"/>
  <c r="E19276" i="1"/>
  <c r="E19277" i="1"/>
  <c r="E19278" i="1"/>
  <c r="E19279" i="1"/>
  <c r="E19280" i="1"/>
  <c r="E19281" i="1"/>
  <c r="E19282" i="1"/>
  <c r="E19283" i="1"/>
  <c r="E19284" i="1"/>
  <c r="E19285" i="1"/>
  <c r="E19286" i="1"/>
  <c r="E19287" i="1"/>
  <c r="E19288" i="1"/>
  <c r="E19289" i="1"/>
  <c r="E19290" i="1"/>
  <c r="E19291" i="1"/>
  <c r="E19292" i="1"/>
  <c r="E19293" i="1"/>
  <c r="E19294" i="1"/>
  <c r="E19295" i="1"/>
  <c r="E19296" i="1"/>
  <c r="E19297" i="1"/>
  <c r="E19298" i="1"/>
  <c r="E19299" i="1"/>
  <c r="E19300" i="1"/>
  <c r="E19301" i="1"/>
  <c r="E19302" i="1"/>
  <c r="E19303" i="1"/>
  <c r="E19304" i="1"/>
  <c r="E19305" i="1"/>
  <c r="E19306" i="1"/>
  <c r="E19307" i="1"/>
  <c r="E19308" i="1"/>
  <c r="E19309" i="1"/>
  <c r="E19310" i="1"/>
  <c r="E19311" i="1"/>
  <c r="E19312" i="1"/>
  <c r="E19313" i="1"/>
  <c r="E19314" i="1"/>
  <c r="E19315" i="1"/>
  <c r="E19316" i="1"/>
  <c r="E19317" i="1"/>
  <c r="E19318" i="1"/>
  <c r="E19319" i="1"/>
  <c r="E19320" i="1"/>
  <c r="E19321" i="1"/>
  <c r="E19322" i="1"/>
  <c r="E19323" i="1"/>
  <c r="E19324" i="1"/>
  <c r="E19325" i="1"/>
  <c r="E19326" i="1"/>
  <c r="E19327" i="1"/>
  <c r="E19328" i="1"/>
  <c r="E19329" i="1"/>
  <c r="E19330" i="1"/>
  <c r="E19331" i="1"/>
  <c r="E19332" i="1"/>
  <c r="E19333" i="1"/>
  <c r="E19334" i="1"/>
  <c r="E19335" i="1"/>
  <c r="E19336" i="1"/>
  <c r="E19337" i="1"/>
  <c r="E19338" i="1"/>
  <c r="E19339" i="1"/>
  <c r="E19340" i="1"/>
  <c r="E19341" i="1"/>
  <c r="E19342" i="1"/>
  <c r="E19343" i="1"/>
  <c r="E19344" i="1"/>
  <c r="E19345" i="1"/>
  <c r="E19346" i="1"/>
  <c r="E19347" i="1"/>
  <c r="E19348" i="1"/>
  <c r="E19349" i="1"/>
  <c r="E19350" i="1"/>
  <c r="E19351" i="1"/>
  <c r="E19352" i="1"/>
  <c r="E19353" i="1"/>
  <c r="E19354" i="1"/>
  <c r="E19355" i="1"/>
  <c r="E19356" i="1"/>
  <c r="E19357" i="1"/>
  <c r="E19358" i="1"/>
  <c r="E19359" i="1"/>
  <c r="E19360" i="1"/>
  <c r="E19361" i="1"/>
  <c r="E19362" i="1"/>
  <c r="E19363" i="1"/>
  <c r="E19364" i="1"/>
  <c r="E19365" i="1"/>
  <c r="E19366" i="1"/>
  <c r="E19367" i="1"/>
  <c r="E19368" i="1"/>
  <c r="E19369" i="1"/>
  <c r="E19370" i="1"/>
  <c r="E19371" i="1"/>
  <c r="E19372" i="1"/>
  <c r="E19373" i="1"/>
  <c r="E19374" i="1"/>
  <c r="E19375" i="1"/>
  <c r="E19376" i="1"/>
  <c r="E19377" i="1"/>
  <c r="E19378" i="1"/>
  <c r="E19379" i="1"/>
  <c r="E19380" i="1"/>
  <c r="E19381" i="1"/>
  <c r="E19382" i="1"/>
  <c r="E19383" i="1"/>
  <c r="E19384" i="1"/>
  <c r="E19385" i="1"/>
  <c r="E19386" i="1"/>
  <c r="E19387" i="1"/>
  <c r="E19388" i="1"/>
  <c r="E19389" i="1"/>
  <c r="E19390" i="1"/>
  <c r="E19391" i="1"/>
  <c r="E19392" i="1"/>
  <c r="E19393" i="1"/>
  <c r="E19394" i="1"/>
  <c r="E19395" i="1"/>
  <c r="E19396" i="1"/>
  <c r="E19397" i="1"/>
  <c r="E19398" i="1"/>
  <c r="E19399" i="1"/>
  <c r="E19400" i="1"/>
  <c r="E19401" i="1"/>
  <c r="E19402" i="1"/>
  <c r="E19403" i="1"/>
  <c r="E19404" i="1"/>
  <c r="E19405" i="1"/>
  <c r="E19406" i="1"/>
  <c r="E19407" i="1"/>
  <c r="E19408" i="1"/>
  <c r="E19409" i="1"/>
  <c r="E19410" i="1"/>
  <c r="E19411" i="1"/>
  <c r="E19412" i="1"/>
  <c r="E19413" i="1"/>
  <c r="E19414" i="1"/>
  <c r="E19415" i="1"/>
  <c r="E19416" i="1"/>
  <c r="E19417" i="1"/>
  <c r="E19418" i="1"/>
  <c r="E19419" i="1"/>
  <c r="E19420" i="1"/>
  <c r="E19421" i="1"/>
  <c r="E19422" i="1"/>
  <c r="E19423" i="1"/>
  <c r="E19424" i="1"/>
  <c r="E19425" i="1"/>
  <c r="E19426" i="1"/>
  <c r="E19427" i="1"/>
  <c r="E19428" i="1"/>
  <c r="E19429" i="1"/>
  <c r="E19430" i="1"/>
  <c r="E19431" i="1"/>
  <c r="E19432" i="1"/>
  <c r="E19433" i="1"/>
  <c r="E19434" i="1"/>
  <c r="E19435" i="1"/>
  <c r="E19436" i="1"/>
  <c r="E19437" i="1"/>
  <c r="E19438" i="1"/>
  <c r="E19439" i="1"/>
  <c r="E19440" i="1"/>
  <c r="E19441" i="1"/>
  <c r="E19442" i="1"/>
  <c r="E19443" i="1"/>
  <c r="E19444" i="1"/>
  <c r="E19445" i="1"/>
  <c r="E19446" i="1"/>
  <c r="E19447" i="1"/>
  <c r="E19448" i="1"/>
  <c r="E19449" i="1"/>
  <c r="E19450" i="1"/>
  <c r="E19451" i="1"/>
  <c r="E19452" i="1"/>
  <c r="E19453" i="1"/>
  <c r="E19454" i="1"/>
  <c r="E19455" i="1"/>
  <c r="E19456" i="1"/>
  <c r="E19457" i="1"/>
  <c r="E19458" i="1"/>
  <c r="E19459" i="1"/>
  <c r="E19460" i="1"/>
  <c r="E19461" i="1"/>
  <c r="E19462" i="1"/>
  <c r="E19463" i="1"/>
  <c r="E19464" i="1"/>
  <c r="E19465" i="1"/>
  <c r="E19466" i="1"/>
  <c r="E19467" i="1"/>
  <c r="E19468" i="1"/>
  <c r="E19469" i="1"/>
  <c r="E19470" i="1"/>
  <c r="E19471" i="1"/>
  <c r="E19472" i="1"/>
  <c r="E19473" i="1"/>
  <c r="E19474" i="1"/>
  <c r="E19475" i="1"/>
  <c r="E19476" i="1"/>
  <c r="E19477" i="1"/>
  <c r="E19478" i="1"/>
  <c r="E19479" i="1"/>
  <c r="E19480" i="1"/>
  <c r="E19481" i="1"/>
  <c r="E19482" i="1"/>
  <c r="E19483" i="1"/>
  <c r="E19484" i="1"/>
  <c r="E19485" i="1"/>
  <c r="E19486" i="1"/>
  <c r="E19487" i="1"/>
  <c r="E19488" i="1"/>
  <c r="E19489" i="1"/>
  <c r="E19490" i="1"/>
  <c r="E19491" i="1"/>
  <c r="E19492" i="1"/>
  <c r="E19493" i="1"/>
  <c r="E19494" i="1"/>
  <c r="E19495" i="1"/>
  <c r="E19496" i="1"/>
  <c r="E19497" i="1"/>
  <c r="E19498" i="1"/>
  <c r="E19499" i="1"/>
  <c r="E19500" i="1"/>
  <c r="E19501" i="1"/>
  <c r="E19502" i="1"/>
  <c r="E19503" i="1"/>
  <c r="E19504" i="1"/>
  <c r="E19505" i="1"/>
  <c r="E19506" i="1"/>
  <c r="E19507" i="1"/>
  <c r="E19508" i="1"/>
  <c r="E19509" i="1"/>
  <c r="E19510" i="1"/>
  <c r="E19511" i="1"/>
  <c r="E19512" i="1"/>
  <c r="E19513" i="1"/>
  <c r="E19514" i="1"/>
  <c r="E19515" i="1"/>
  <c r="E19516" i="1"/>
  <c r="E19517" i="1"/>
  <c r="E19518" i="1"/>
  <c r="E19519" i="1"/>
  <c r="E19520" i="1"/>
  <c r="E19521" i="1"/>
  <c r="E19522" i="1"/>
  <c r="E19523" i="1"/>
  <c r="E19524" i="1"/>
  <c r="E19525" i="1"/>
  <c r="E19526" i="1"/>
  <c r="E19527" i="1"/>
  <c r="E19528" i="1"/>
  <c r="E19529" i="1"/>
  <c r="E19530" i="1"/>
  <c r="E19531" i="1"/>
  <c r="E19532" i="1"/>
  <c r="E19533" i="1"/>
  <c r="E19534" i="1"/>
  <c r="E19535" i="1"/>
  <c r="E19536" i="1"/>
  <c r="E19537" i="1"/>
  <c r="E19538" i="1"/>
  <c r="E19539" i="1"/>
  <c r="E19540" i="1"/>
  <c r="E19541" i="1"/>
  <c r="E19542" i="1"/>
  <c r="E19543" i="1"/>
  <c r="E19544" i="1"/>
  <c r="E19545" i="1"/>
  <c r="E19546" i="1"/>
  <c r="E19547" i="1"/>
  <c r="E19548" i="1"/>
  <c r="E19549" i="1"/>
  <c r="E19550" i="1"/>
  <c r="E19551" i="1"/>
  <c r="E19552" i="1"/>
  <c r="E19553" i="1"/>
  <c r="E19554" i="1"/>
  <c r="E19555" i="1"/>
  <c r="E19556" i="1"/>
  <c r="E19557" i="1"/>
  <c r="E19558" i="1"/>
  <c r="E19559" i="1"/>
  <c r="E19560" i="1"/>
  <c r="E19561" i="1"/>
  <c r="E19562" i="1"/>
  <c r="E19563" i="1"/>
  <c r="E19564" i="1"/>
  <c r="E19565" i="1"/>
  <c r="E19566" i="1"/>
  <c r="E19567" i="1"/>
  <c r="E19568" i="1"/>
  <c r="E19569" i="1"/>
  <c r="E19570" i="1"/>
  <c r="E19571" i="1"/>
  <c r="E19572" i="1"/>
  <c r="E19573" i="1"/>
  <c r="E19574" i="1"/>
  <c r="E19575" i="1"/>
  <c r="E19576" i="1"/>
  <c r="E19577" i="1"/>
  <c r="E19578" i="1"/>
  <c r="E19579" i="1"/>
  <c r="E19580" i="1"/>
  <c r="E19581" i="1"/>
  <c r="E19582" i="1"/>
  <c r="E19583" i="1"/>
  <c r="E19584" i="1"/>
  <c r="E19585" i="1"/>
  <c r="E19586" i="1"/>
  <c r="E19587" i="1"/>
  <c r="E19588" i="1"/>
  <c r="E19589" i="1"/>
  <c r="E19590" i="1"/>
  <c r="E19591" i="1"/>
  <c r="E19592" i="1"/>
  <c r="E19593" i="1"/>
  <c r="E19594" i="1"/>
  <c r="E19595" i="1"/>
  <c r="E19596" i="1"/>
  <c r="E19597" i="1"/>
  <c r="E19598" i="1"/>
  <c r="E19599" i="1"/>
  <c r="E19600" i="1"/>
  <c r="E19601" i="1"/>
  <c r="E19602" i="1"/>
  <c r="E19603" i="1"/>
  <c r="E19604" i="1"/>
  <c r="E19605" i="1"/>
  <c r="E19606" i="1"/>
  <c r="E19607" i="1"/>
  <c r="E19608" i="1"/>
  <c r="E19609" i="1"/>
  <c r="E19610" i="1"/>
  <c r="E19611" i="1"/>
  <c r="E19612" i="1"/>
  <c r="E19613" i="1"/>
  <c r="E19614" i="1"/>
  <c r="E19615" i="1"/>
  <c r="E19616" i="1"/>
  <c r="E19617" i="1"/>
  <c r="E19618" i="1"/>
  <c r="E19619" i="1"/>
  <c r="E19620" i="1"/>
  <c r="E19621" i="1"/>
  <c r="E19622" i="1"/>
  <c r="E19623" i="1"/>
  <c r="E19624" i="1"/>
  <c r="E19625" i="1"/>
  <c r="E19626" i="1"/>
  <c r="E19627" i="1"/>
  <c r="E19628" i="1"/>
  <c r="E19629" i="1"/>
  <c r="E19630" i="1"/>
  <c r="E19631" i="1"/>
  <c r="E19632" i="1"/>
  <c r="E19633" i="1"/>
  <c r="E19634" i="1"/>
  <c r="E19635" i="1"/>
  <c r="E19636" i="1"/>
  <c r="E19637" i="1"/>
  <c r="E19638" i="1"/>
  <c r="E19639" i="1"/>
  <c r="E19640" i="1"/>
  <c r="E19641" i="1"/>
  <c r="E19642" i="1"/>
  <c r="E19643" i="1"/>
  <c r="E19644" i="1"/>
  <c r="E19645" i="1"/>
  <c r="E19646" i="1"/>
  <c r="E19647" i="1"/>
  <c r="E19648" i="1"/>
  <c r="E19649" i="1"/>
  <c r="E19650" i="1"/>
  <c r="E19651" i="1"/>
  <c r="E19652" i="1"/>
  <c r="E19653" i="1"/>
  <c r="E19654" i="1"/>
  <c r="E19655" i="1"/>
  <c r="E19656" i="1"/>
  <c r="E19657" i="1"/>
  <c r="E19658" i="1"/>
  <c r="E19659" i="1"/>
  <c r="E19660" i="1"/>
  <c r="E19661" i="1"/>
  <c r="E19662" i="1"/>
  <c r="E19663" i="1"/>
  <c r="E19664" i="1"/>
  <c r="E19665" i="1"/>
  <c r="E19666" i="1"/>
  <c r="E19667" i="1"/>
  <c r="E19668" i="1"/>
  <c r="E19669" i="1"/>
  <c r="E19670" i="1"/>
  <c r="E19671" i="1"/>
  <c r="E19672" i="1"/>
  <c r="E19673" i="1"/>
  <c r="E19674" i="1"/>
  <c r="E19675" i="1"/>
  <c r="E19676" i="1"/>
  <c r="E19677" i="1"/>
  <c r="E19678" i="1"/>
  <c r="E19679" i="1"/>
  <c r="E19680" i="1"/>
  <c r="E19681" i="1"/>
  <c r="E19682" i="1"/>
  <c r="E19683" i="1"/>
  <c r="E19684" i="1"/>
  <c r="E19685" i="1"/>
  <c r="E19686" i="1"/>
  <c r="E19687" i="1"/>
  <c r="E19688" i="1"/>
  <c r="E19689" i="1"/>
  <c r="E19690" i="1"/>
  <c r="E19691" i="1"/>
  <c r="E19692" i="1"/>
  <c r="E19693" i="1"/>
  <c r="E19694" i="1"/>
  <c r="E19695" i="1"/>
  <c r="E19696" i="1"/>
  <c r="E19697" i="1"/>
  <c r="E19698" i="1"/>
  <c r="E19699" i="1"/>
  <c r="E19700" i="1"/>
  <c r="E19701" i="1"/>
  <c r="E19702" i="1"/>
  <c r="E19703" i="1"/>
  <c r="E19704" i="1"/>
  <c r="E19705" i="1"/>
  <c r="E19706" i="1"/>
  <c r="E19707" i="1"/>
  <c r="E19708" i="1"/>
  <c r="E19709" i="1"/>
  <c r="E19710" i="1"/>
  <c r="E19711" i="1"/>
  <c r="E19712" i="1"/>
  <c r="E19713" i="1"/>
  <c r="E19714" i="1"/>
  <c r="E19715" i="1"/>
  <c r="E19716" i="1"/>
  <c r="E19717" i="1"/>
  <c r="E19718" i="1"/>
  <c r="E19719" i="1"/>
  <c r="E19720" i="1"/>
  <c r="E19721" i="1"/>
  <c r="E19722" i="1"/>
  <c r="E19723" i="1"/>
  <c r="E19724" i="1"/>
  <c r="E19725" i="1"/>
  <c r="E19726" i="1"/>
  <c r="E19727" i="1"/>
  <c r="E19728" i="1"/>
  <c r="E19729" i="1"/>
  <c r="E19730" i="1"/>
  <c r="E19731" i="1"/>
  <c r="E19732" i="1"/>
  <c r="E19733" i="1"/>
  <c r="E19734" i="1"/>
  <c r="E19735" i="1"/>
  <c r="E19736" i="1"/>
  <c r="E19737" i="1"/>
  <c r="E19738" i="1"/>
  <c r="E19739" i="1"/>
  <c r="E19740" i="1"/>
  <c r="E19741" i="1"/>
  <c r="E19742" i="1"/>
  <c r="E19743" i="1"/>
  <c r="E19744" i="1"/>
  <c r="E19745" i="1"/>
  <c r="E19746" i="1"/>
  <c r="E19747" i="1"/>
  <c r="E19748" i="1"/>
  <c r="E19749" i="1"/>
  <c r="E19750" i="1"/>
  <c r="E19751" i="1"/>
  <c r="E19752" i="1"/>
  <c r="E19753" i="1"/>
  <c r="E19754" i="1"/>
  <c r="E19755" i="1"/>
  <c r="E19756" i="1"/>
  <c r="E19757" i="1"/>
  <c r="E19758" i="1"/>
  <c r="E19759" i="1"/>
  <c r="E19760" i="1"/>
  <c r="E19761" i="1"/>
  <c r="E19762" i="1"/>
  <c r="E19763" i="1"/>
  <c r="E19764" i="1"/>
  <c r="E19765" i="1"/>
  <c r="E19766" i="1"/>
  <c r="E19767" i="1"/>
  <c r="E19768" i="1"/>
  <c r="E19769" i="1"/>
  <c r="E19770" i="1"/>
  <c r="E19771" i="1"/>
  <c r="E19772" i="1"/>
  <c r="E19773" i="1"/>
  <c r="E19774" i="1"/>
  <c r="E19775" i="1"/>
  <c r="E19776" i="1"/>
  <c r="E19777" i="1"/>
  <c r="E19778" i="1"/>
  <c r="E19779" i="1"/>
  <c r="E19780" i="1"/>
  <c r="E19781" i="1"/>
  <c r="E19782" i="1"/>
  <c r="E19783" i="1"/>
  <c r="E19784" i="1"/>
  <c r="E19785" i="1"/>
  <c r="E19786" i="1"/>
  <c r="E19787" i="1"/>
  <c r="E19788" i="1"/>
  <c r="E19789" i="1"/>
  <c r="E19790" i="1"/>
  <c r="E19791" i="1"/>
  <c r="E19792" i="1"/>
  <c r="E19793" i="1"/>
  <c r="E19794" i="1"/>
  <c r="E19795" i="1"/>
  <c r="E19796" i="1"/>
  <c r="E19797" i="1"/>
  <c r="E19798" i="1"/>
  <c r="E19799" i="1"/>
  <c r="E19800" i="1"/>
  <c r="E19801" i="1"/>
  <c r="E19802" i="1"/>
  <c r="E19803" i="1"/>
  <c r="E19804" i="1"/>
  <c r="E19805" i="1"/>
  <c r="E19806" i="1"/>
  <c r="E19807" i="1"/>
  <c r="E19808" i="1"/>
  <c r="E19809" i="1"/>
  <c r="E19810" i="1"/>
  <c r="E19811" i="1"/>
  <c r="E19812" i="1"/>
  <c r="E19813" i="1"/>
  <c r="E19814" i="1"/>
  <c r="E19815" i="1"/>
  <c r="E19816" i="1"/>
  <c r="E19817" i="1"/>
  <c r="E19818" i="1"/>
  <c r="E19819" i="1"/>
  <c r="E19820" i="1"/>
  <c r="E19821" i="1"/>
  <c r="E19822" i="1"/>
  <c r="E19823" i="1"/>
  <c r="E19824" i="1"/>
  <c r="E19825" i="1"/>
  <c r="E19826" i="1"/>
  <c r="E19827" i="1"/>
  <c r="E19828" i="1"/>
  <c r="E19829" i="1"/>
  <c r="E19830" i="1"/>
  <c r="E19831" i="1"/>
  <c r="E19832" i="1"/>
  <c r="E19833" i="1"/>
  <c r="E19834" i="1"/>
  <c r="E19835" i="1"/>
  <c r="E19836" i="1"/>
  <c r="E19837" i="1"/>
  <c r="E19838" i="1"/>
  <c r="E19839" i="1"/>
  <c r="E19840" i="1"/>
  <c r="E19841" i="1"/>
  <c r="E19842" i="1"/>
  <c r="E19843" i="1"/>
  <c r="E19844" i="1"/>
  <c r="E19845" i="1"/>
  <c r="E19846" i="1"/>
  <c r="E19847" i="1"/>
  <c r="E19848" i="1"/>
  <c r="E19849" i="1"/>
  <c r="E19850" i="1"/>
  <c r="E19851" i="1"/>
  <c r="E19852" i="1"/>
  <c r="E19853" i="1"/>
  <c r="E19854" i="1"/>
  <c r="E19855" i="1"/>
  <c r="E19856" i="1"/>
  <c r="E19857" i="1"/>
  <c r="E19858" i="1"/>
  <c r="E19859" i="1"/>
  <c r="E19860" i="1"/>
  <c r="E19861" i="1"/>
  <c r="E19862" i="1"/>
  <c r="E19863" i="1"/>
  <c r="E19864" i="1"/>
  <c r="E19865" i="1"/>
  <c r="E19866" i="1"/>
  <c r="E19867" i="1"/>
  <c r="E19868" i="1"/>
  <c r="E19869" i="1"/>
  <c r="E19870" i="1"/>
  <c r="E19871" i="1"/>
  <c r="E19872" i="1"/>
  <c r="E19873" i="1"/>
  <c r="E19874" i="1"/>
  <c r="E19875" i="1"/>
  <c r="E19876" i="1"/>
  <c r="E19877" i="1"/>
  <c r="E19878" i="1"/>
  <c r="E19879" i="1"/>
  <c r="E19880" i="1"/>
  <c r="E19881" i="1"/>
  <c r="E19882" i="1"/>
  <c r="E19883" i="1"/>
  <c r="E19884" i="1"/>
  <c r="E19885" i="1"/>
  <c r="E19886" i="1"/>
  <c r="E19887" i="1"/>
  <c r="E19888" i="1"/>
  <c r="E19889" i="1"/>
  <c r="E19890" i="1"/>
  <c r="E19891" i="1"/>
  <c r="E19892" i="1"/>
  <c r="E19893" i="1"/>
  <c r="E19894" i="1"/>
  <c r="E19895" i="1"/>
  <c r="E19896" i="1"/>
  <c r="E19897" i="1"/>
  <c r="E19898" i="1"/>
  <c r="E19899" i="1"/>
  <c r="E19900" i="1"/>
  <c r="E19901" i="1"/>
  <c r="E19902" i="1"/>
  <c r="E19903" i="1"/>
  <c r="E19904" i="1"/>
  <c r="E19905" i="1"/>
  <c r="E19906" i="1"/>
  <c r="E19907" i="1"/>
  <c r="E19908" i="1"/>
  <c r="E19909" i="1"/>
  <c r="E19910" i="1"/>
  <c r="E19911" i="1"/>
  <c r="E19912" i="1"/>
  <c r="E19913" i="1"/>
  <c r="E19914" i="1"/>
  <c r="E19915" i="1"/>
  <c r="E19916" i="1"/>
  <c r="E19917" i="1"/>
  <c r="E19918" i="1"/>
  <c r="E19919" i="1"/>
  <c r="E19920" i="1"/>
  <c r="E19921" i="1"/>
  <c r="E19922" i="1"/>
  <c r="E19923" i="1"/>
  <c r="E19924" i="1"/>
  <c r="E19925" i="1"/>
  <c r="E19926" i="1"/>
  <c r="E19927" i="1"/>
  <c r="E19928" i="1"/>
  <c r="E19929" i="1"/>
  <c r="E19930" i="1"/>
  <c r="E19931" i="1"/>
  <c r="E19932" i="1"/>
  <c r="E19933" i="1"/>
  <c r="E19934" i="1"/>
  <c r="E19935" i="1"/>
  <c r="E19936" i="1"/>
  <c r="E19937" i="1"/>
  <c r="E19938" i="1"/>
  <c r="E19939" i="1"/>
  <c r="E19940" i="1"/>
  <c r="E19941" i="1"/>
  <c r="E19942" i="1"/>
  <c r="E19943" i="1"/>
  <c r="E19944" i="1"/>
  <c r="E19945" i="1"/>
  <c r="E19946" i="1"/>
  <c r="E19947" i="1"/>
  <c r="E19948" i="1"/>
  <c r="E19949" i="1"/>
  <c r="E19950" i="1"/>
  <c r="E19951" i="1"/>
  <c r="E19952" i="1"/>
  <c r="E19953" i="1"/>
  <c r="E19954" i="1"/>
  <c r="E19955" i="1"/>
  <c r="E19956" i="1"/>
  <c r="E19957" i="1"/>
  <c r="E19958" i="1"/>
  <c r="E19959" i="1"/>
  <c r="E19960" i="1"/>
  <c r="E19961" i="1"/>
  <c r="E19962" i="1"/>
  <c r="E19963" i="1"/>
  <c r="E19964" i="1"/>
  <c r="E19965" i="1"/>
  <c r="E19966" i="1"/>
  <c r="E19967" i="1"/>
  <c r="E19968" i="1"/>
  <c r="E19969" i="1"/>
  <c r="E19970" i="1"/>
  <c r="E19971" i="1"/>
  <c r="E19972" i="1"/>
  <c r="E19973" i="1"/>
  <c r="E19974" i="1"/>
  <c r="E19975" i="1"/>
  <c r="E19976" i="1"/>
  <c r="E19977" i="1"/>
  <c r="E19978" i="1"/>
  <c r="E19979" i="1"/>
  <c r="E19980" i="1"/>
  <c r="E19981" i="1"/>
  <c r="E19982" i="1"/>
  <c r="E19983" i="1"/>
  <c r="E19984" i="1"/>
  <c r="E19985" i="1"/>
  <c r="E19986" i="1"/>
  <c r="E19987" i="1"/>
  <c r="E19988" i="1"/>
  <c r="E19989" i="1"/>
  <c r="E19990" i="1"/>
  <c r="E19991" i="1"/>
  <c r="E19992" i="1"/>
  <c r="E19993" i="1"/>
  <c r="E19994" i="1"/>
  <c r="E19995" i="1"/>
  <c r="E19996" i="1"/>
  <c r="E19997" i="1"/>
  <c r="E19998" i="1"/>
  <c r="E19999" i="1"/>
  <c r="E20000" i="1"/>
  <c r="E20001" i="1"/>
  <c r="E20002" i="1"/>
  <c r="E20003" i="1"/>
  <c r="E20004" i="1"/>
  <c r="E20005" i="1"/>
  <c r="E20006" i="1"/>
  <c r="E20007" i="1"/>
  <c r="E20008" i="1"/>
  <c r="E20009" i="1"/>
  <c r="E20010" i="1"/>
  <c r="E20011" i="1"/>
  <c r="E20012" i="1"/>
  <c r="E20013" i="1"/>
  <c r="E20014" i="1"/>
  <c r="E20015" i="1"/>
  <c r="E20016" i="1"/>
  <c r="E20017" i="1"/>
  <c r="E20018" i="1"/>
  <c r="E20019" i="1"/>
  <c r="E20020" i="1"/>
  <c r="E20021" i="1"/>
  <c r="E20022" i="1"/>
  <c r="E20023" i="1"/>
  <c r="E20024" i="1"/>
  <c r="E20025" i="1"/>
  <c r="E20026" i="1"/>
  <c r="E20027" i="1"/>
  <c r="E20028" i="1"/>
  <c r="E20029" i="1"/>
  <c r="E20030" i="1"/>
  <c r="E20031" i="1"/>
  <c r="E20032" i="1"/>
  <c r="E20033" i="1"/>
  <c r="E20034" i="1"/>
  <c r="E20035" i="1"/>
  <c r="E20036" i="1"/>
  <c r="E20037" i="1"/>
  <c r="E20038" i="1"/>
  <c r="E20039" i="1"/>
  <c r="E20040" i="1"/>
  <c r="E20041" i="1"/>
  <c r="E20042" i="1"/>
  <c r="E20043" i="1"/>
  <c r="E20044" i="1"/>
  <c r="E20045" i="1"/>
  <c r="E20046" i="1"/>
  <c r="E20047" i="1"/>
  <c r="E20048" i="1"/>
  <c r="E20049" i="1"/>
  <c r="E20050" i="1"/>
  <c r="E20051" i="1"/>
  <c r="E20052" i="1"/>
  <c r="E20053" i="1"/>
  <c r="E20054" i="1"/>
  <c r="E20055" i="1"/>
  <c r="E20056" i="1"/>
  <c r="E20057" i="1"/>
  <c r="E20058" i="1"/>
  <c r="E20059" i="1"/>
  <c r="E20060" i="1"/>
  <c r="E20061" i="1"/>
  <c r="E20062" i="1"/>
  <c r="E20063" i="1"/>
  <c r="E20064" i="1"/>
  <c r="E20065" i="1"/>
  <c r="E20066" i="1"/>
  <c r="E20067" i="1"/>
  <c r="E20068" i="1"/>
  <c r="E20069" i="1"/>
  <c r="E20070" i="1"/>
  <c r="E20071" i="1"/>
  <c r="E20072" i="1"/>
  <c r="E20073" i="1"/>
  <c r="E20074" i="1"/>
  <c r="E20075" i="1"/>
  <c r="E20076" i="1"/>
  <c r="E20077" i="1"/>
  <c r="E20078" i="1"/>
  <c r="E20079" i="1"/>
  <c r="E20080" i="1"/>
  <c r="E20081" i="1"/>
  <c r="E20082" i="1"/>
  <c r="E20083" i="1"/>
  <c r="E20084" i="1"/>
  <c r="E20085" i="1"/>
  <c r="E20086" i="1"/>
  <c r="E20087" i="1"/>
  <c r="E20088" i="1"/>
  <c r="E20089" i="1"/>
  <c r="E20090" i="1"/>
  <c r="E20091" i="1"/>
  <c r="E20092" i="1"/>
  <c r="E20093" i="1"/>
  <c r="E20094" i="1"/>
  <c r="E20095" i="1"/>
  <c r="E20096" i="1"/>
  <c r="E20097" i="1"/>
  <c r="E20098" i="1"/>
  <c r="E20099" i="1"/>
  <c r="E20100" i="1"/>
  <c r="E20101" i="1"/>
  <c r="E20102" i="1"/>
  <c r="E20103" i="1"/>
  <c r="E20104" i="1"/>
  <c r="E20105" i="1"/>
  <c r="E20106" i="1"/>
  <c r="E20107" i="1"/>
  <c r="E20108" i="1"/>
  <c r="E20109" i="1"/>
  <c r="E20110" i="1"/>
  <c r="E20111" i="1"/>
  <c r="E20112" i="1"/>
  <c r="E20113" i="1"/>
  <c r="E20114" i="1"/>
  <c r="E20115" i="1"/>
  <c r="E20116" i="1"/>
  <c r="E20117" i="1"/>
  <c r="E20118" i="1"/>
  <c r="E20119" i="1"/>
  <c r="E20120" i="1"/>
  <c r="E20121" i="1"/>
  <c r="E20122" i="1"/>
  <c r="E20123" i="1"/>
  <c r="E20124" i="1"/>
  <c r="E20125" i="1"/>
  <c r="E20126" i="1"/>
  <c r="E20127" i="1"/>
  <c r="E20128" i="1"/>
  <c r="E20129" i="1"/>
  <c r="E20130" i="1"/>
  <c r="E20131" i="1"/>
  <c r="E20132" i="1"/>
  <c r="E20133" i="1"/>
  <c r="E20134" i="1"/>
  <c r="E20135" i="1"/>
  <c r="E20136" i="1"/>
  <c r="E20137" i="1"/>
  <c r="E20138" i="1"/>
  <c r="E20139" i="1"/>
  <c r="E20140" i="1"/>
  <c r="E20141" i="1"/>
  <c r="E20142" i="1"/>
  <c r="E20143" i="1"/>
  <c r="E20144" i="1"/>
  <c r="E20145" i="1"/>
  <c r="E20146" i="1"/>
  <c r="E20147" i="1"/>
  <c r="E20148" i="1"/>
  <c r="E20149" i="1"/>
  <c r="E20150" i="1"/>
  <c r="E20151" i="1"/>
  <c r="E20152" i="1"/>
  <c r="E20153" i="1"/>
  <c r="E20154" i="1"/>
  <c r="E20155" i="1"/>
  <c r="E20156" i="1"/>
  <c r="E20157" i="1"/>
  <c r="E20158" i="1"/>
  <c r="E20159" i="1"/>
  <c r="E20160" i="1"/>
  <c r="E20161" i="1"/>
  <c r="E20162" i="1"/>
  <c r="E20163" i="1"/>
  <c r="E20164" i="1"/>
  <c r="E20165" i="1"/>
  <c r="E20166" i="1"/>
  <c r="E20167" i="1"/>
  <c r="E20168" i="1"/>
  <c r="E20169" i="1"/>
  <c r="E20170" i="1"/>
  <c r="E20171" i="1"/>
  <c r="E20172" i="1"/>
  <c r="E20173" i="1"/>
  <c r="E20174" i="1"/>
  <c r="E20175" i="1"/>
  <c r="E20176" i="1"/>
  <c r="E20177" i="1"/>
  <c r="E20178" i="1"/>
  <c r="E20179" i="1"/>
  <c r="E20180" i="1"/>
  <c r="E20181" i="1"/>
  <c r="E20182" i="1"/>
  <c r="E20183" i="1"/>
  <c r="E20184" i="1"/>
  <c r="E20185" i="1"/>
  <c r="E20186" i="1"/>
  <c r="E20187" i="1"/>
  <c r="E20188" i="1"/>
  <c r="E20189" i="1"/>
  <c r="E20190" i="1"/>
  <c r="E20191" i="1"/>
  <c r="E20192" i="1"/>
  <c r="E20193" i="1"/>
  <c r="E20194" i="1"/>
  <c r="E20195" i="1"/>
  <c r="E20196" i="1"/>
  <c r="E20197" i="1"/>
  <c r="E20198" i="1"/>
  <c r="E20199" i="1"/>
  <c r="E20200" i="1"/>
  <c r="E20201" i="1"/>
  <c r="E20202" i="1"/>
  <c r="E20203" i="1"/>
  <c r="E20204" i="1"/>
  <c r="E20205" i="1"/>
  <c r="E20206" i="1"/>
  <c r="E20207" i="1"/>
  <c r="E20208" i="1"/>
  <c r="E20209" i="1"/>
  <c r="E20210" i="1"/>
  <c r="E20211" i="1"/>
  <c r="E20212" i="1"/>
  <c r="E20213" i="1"/>
  <c r="E20214" i="1"/>
  <c r="E20215" i="1"/>
  <c r="E20216" i="1"/>
  <c r="E20217" i="1"/>
  <c r="E20218" i="1"/>
  <c r="E20219" i="1"/>
  <c r="E20220" i="1"/>
  <c r="E20221" i="1"/>
  <c r="E20222" i="1"/>
  <c r="E20223" i="1"/>
  <c r="E20224" i="1"/>
  <c r="E20225" i="1"/>
  <c r="E20226" i="1"/>
  <c r="E20227" i="1"/>
  <c r="E20228" i="1"/>
  <c r="E20229" i="1"/>
  <c r="E20230" i="1"/>
  <c r="E20231" i="1"/>
  <c r="E20232" i="1"/>
  <c r="E20233" i="1"/>
  <c r="E20234" i="1"/>
  <c r="E20235" i="1"/>
  <c r="E20236" i="1"/>
  <c r="E20237" i="1"/>
  <c r="E20238" i="1"/>
  <c r="E20239" i="1"/>
  <c r="E20240" i="1"/>
  <c r="E20241" i="1"/>
  <c r="E20242" i="1"/>
  <c r="E20243" i="1"/>
  <c r="E20244" i="1"/>
  <c r="E20245" i="1"/>
  <c r="E20246" i="1"/>
  <c r="E20247" i="1"/>
  <c r="E20248" i="1"/>
  <c r="E20249" i="1"/>
  <c r="E20250" i="1"/>
  <c r="E20251" i="1"/>
  <c r="E20252" i="1"/>
  <c r="E20253" i="1"/>
  <c r="E20254" i="1"/>
  <c r="E20255" i="1"/>
  <c r="E20256" i="1"/>
  <c r="E20257" i="1"/>
  <c r="E20258" i="1"/>
  <c r="E20259" i="1"/>
  <c r="E20260" i="1"/>
  <c r="E20261" i="1"/>
  <c r="E20262" i="1"/>
  <c r="E20263" i="1"/>
  <c r="E20264" i="1"/>
  <c r="E20265" i="1"/>
  <c r="E20266" i="1"/>
  <c r="E20267" i="1"/>
  <c r="E20268" i="1"/>
  <c r="E20269" i="1"/>
  <c r="E20270" i="1"/>
  <c r="E20271" i="1"/>
  <c r="E20272" i="1"/>
  <c r="E20273" i="1"/>
  <c r="E20274" i="1"/>
  <c r="E20275" i="1"/>
  <c r="E20276" i="1"/>
  <c r="E20277" i="1"/>
  <c r="E20278" i="1"/>
  <c r="E20279" i="1"/>
  <c r="E20280" i="1"/>
  <c r="E20281" i="1"/>
  <c r="E20282" i="1"/>
  <c r="E20283" i="1"/>
  <c r="E20284" i="1"/>
  <c r="E20285" i="1"/>
  <c r="E20286" i="1"/>
  <c r="E20287" i="1"/>
  <c r="E20288" i="1"/>
  <c r="E20289" i="1"/>
  <c r="E20290" i="1"/>
  <c r="E20291" i="1"/>
  <c r="E20292" i="1"/>
  <c r="E20293" i="1"/>
  <c r="E20294" i="1"/>
  <c r="E20295" i="1"/>
  <c r="E20296" i="1"/>
  <c r="E20297" i="1"/>
  <c r="E20298" i="1"/>
  <c r="E20299" i="1"/>
  <c r="E20300" i="1"/>
  <c r="E20301" i="1"/>
  <c r="E20302" i="1"/>
  <c r="E20303" i="1"/>
  <c r="E20304" i="1"/>
  <c r="E20305" i="1"/>
  <c r="E20306" i="1"/>
  <c r="E20307" i="1"/>
  <c r="E20308" i="1"/>
  <c r="E20309" i="1"/>
  <c r="E20310" i="1"/>
  <c r="E20311" i="1"/>
  <c r="E20312" i="1"/>
  <c r="E20313" i="1"/>
  <c r="E20314" i="1"/>
  <c r="E20315" i="1"/>
  <c r="E20316" i="1"/>
  <c r="E20317" i="1"/>
  <c r="E20318" i="1"/>
  <c r="E20319" i="1"/>
  <c r="E20320" i="1"/>
  <c r="E20321" i="1"/>
  <c r="E20322" i="1"/>
  <c r="E20323" i="1"/>
  <c r="E20324" i="1"/>
  <c r="E20325" i="1"/>
  <c r="E20326" i="1"/>
  <c r="E20327" i="1"/>
  <c r="E20328" i="1"/>
  <c r="E20329" i="1"/>
  <c r="E20330" i="1"/>
  <c r="E20331" i="1"/>
  <c r="E20332" i="1"/>
  <c r="E20333" i="1"/>
  <c r="E20334" i="1"/>
  <c r="E20335" i="1"/>
  <c r="E20336" i="1"/>
  <c r="E20337" i="1"/>
  <c r="E20338" i="1"/>
  <c r="E20339" i="1"/>
  <c r="E20340" i="1"/>
  <c r="E20341" i="1"/>
  <c r="E20342" i="1"/>
  <c r="E20343" i="1"/>
  <c r="E20344" i="1"/>
  <c r="E20345" i="1"/>
  <c r="E20346" i="1"/>
  <c r="E20347" i="1"/>
  <c r="E20348" i="1"/>
  <c r="E20349" i="1"/>
  <c r="E20350" i="1"/>
  <c r="E20351" i="1"/>
  <c r="E20352" i="1"/>
  <c r="E20353" i="1"/>
  <c r="E20354" i="1"/>
  <c r="E20355" i="1"/>
  <c r="E20356" i="1"/>
  <c r="E20357" i="1"/>
  <c r="E20358" i="1"/>
  <c r="E20359" i="1"/>
  <c r="E20360" i="1"/>
  <c r="E20361" i="1"/>
  <c r="E20362" i="1"/>
  <c r="E20363" i="1"/>
  <c r="E20364" i="1"/>
  <c r="E20365" i="1"/>
  <c r="E20366" i="1"/>
  <c r="E20367" i="1"/>
  <c r="E20368" i="1"/>
  <c r="E20369" i="1"/>
  <c r="E20370" i="1"/>
  <c r="E20371" i="1"/>
  <c r="E20372" i="1"/>
  <c r="E20373" i="1"/>
  <c r="E20374" i="1"/>
  <c r="E20375" i="1"/>
  <c r="E20376" i="1"/>
  <c r="E20377" i="1"/>
  <c r="E20378" i="1"/>
  <c r="E20379" i="1"/>
  <c r="E20380" i="1"/>
  <c r="E20381" i="1"/>
  <c r="E20382" i="1"/>
  <c r="E20383" i="1"/>
  <c r="E20384" i="1"/>
  <c r="E20385" i="1"/>
  <c r="E20386" i="1"/>
  <c r="E20387" i="1"/>
  <c r="E20388" i="1"/>
  <c r="E20389" i="1"/>
  <c r="E20390" i="1"/>
  <c r="E20391" i="1"/>
  <c r="E20392" i="1"/>
  <c r="E20393" i="1"/>
  <c r="E20394" i="1"/>
  <c r="E20395" i="1"/>
  <c r="E20396" i="1"/>
  <c r="E20397" i="1"/>
  <c r="E20398" i="1"/>
  <c r="E20399" i="1"/>
  <c r="E20400" i="1"/>
  <c r="E20401" i="1"/>
  <c r="E20402" i="1"/>
  <c r="E20403" i="1"/>
  <c r="E20404" i="1"/>
  <c r="E20405" i="1"/>
  <c r="E20406" i="1"/>
  <c r="E20407" i="1"/>
  <c r="E20408" i="1"/>
  <c r="E20409" i="1"/>
  <c r="E20410" i="1"/>
  <c r="E20411" i="1"/>
  <c r="E20412" i="1"/>
  <c r="E20413" i="1"/>
  <c r="E20414" i="1"/>
  <c r="E20415" i="1"/>
  <c r="E20416" i="1"/>
  <c r="E20417" i="1"/>
  <c r="E20418" i="1"/>
  <c r="E20419" i="1"/>
  <c r="E20420" i="1"/>
  <c r="E20421" i="1"/>
  <c r="E20422" i="1"/>
  <c r="E20423" i="1"/>
  <c r="E20424" i="1"/>
  <c r="E20425" i="1"/>
  <c r="E20426" i="1"/>
  <c r="E20427" i="1"/>
  <c r="E20428" i="1"/>
  <c r="E20429" i="1"/>
  <c r="E20430" i="1"/>
  <c r="E20431" i="1"/>
  <c r="E20432" i="1"/>
  <c r="E20433" i="1"/>
  <c r="E20434" i="1"/>
  <c r="E20435" i="1"/>
  <c r="E20436" i="1"/>
  <c r="E20437" i="1"/>
  <c r="E20438" i="1"/>
  <c r="E20439" i="1"/>
  <c r="E20440" i="1"/>
  <c r="E20441" i="1"/>
  <c r="E20442" i="1"/>
  <c r="E20443" i="1"/>
  <c r="E20444" i="1"/>
  <c r="E20445" i="1"/>
  <c r="E20446" i="1"/>
  <c r="E20447" i="1"/>
  <c r="E20448" i="1"/>
  <c r="E20449" i="1"/>
  <c r="E20450" i="1"/>
  <c r="E20451" i="1"/>
  <c r="E20452" i="1"/>
  <c r="E20453" i="1"/>
  <c r="E20454" i="1"/>
  <c r="E20455" i="1"/>
  <c r="E20456" i="1"/>
  <c r="E20457" i="1"/>
  <c r="E20458" i="1"/>
  <c r="E20459" i="1"/>
  <c r="E20460" i="1"/>
  <c r="E20461" i="1"/>
  <c r="E20462" i="1"/>
  <c r="E20463" i="1"/>
  <c r="E20464" i="1"/>
  <c r="E20465" i="1"/>
  <c r="E20466" i="1"/>
  <c r="E20467" i="1"/>
  <c r="E20468" i="1"/>
  <c r="E20469" i="1"/>
  <c r="E20470" i="1"/>
  <c r="E20471" i="1"/>
  <c r="E20472" i="1"/>
  <c r="E20473" i="1"/>
  <c r="E20474" i="1"/>
  <c r="E20475" i="1"/>
  <c r="E20476" i="1"/>
  <c r="E20477" i="1"/>
  <c r="E20478" i="1"/>
  <c r="E20479" i="1"/>
  <c r="E20480" i="1"/>
  <c r="E20481" i="1"/>
  <c r="E20482" i="1"/>
  <c r="E20483" i="1"/>
  <c r="E20484" i="1"/>
  <c r="E20485" i="1"/>
  <c r="E20486" i="1"/>
  <c r="E20487" i="1"/>
  <c r="E20488" i="1"/>
  <c r="E20489" i="1"/>
  <c r="E20490" i="1"/>
  <c r="E20491" i="1"/>
  <c r="E20492" i="1"/>
  <c r="E20493" i="1"/>
  <c r="E20494" i="1"/>
  <c r="E20495" i="1"/>
  <c r="E20496" i="1"/>
  <c r="E20497" i="1"/>
  <c r="E20498" i="1"/>
  <c r="E20499" i="1"/>
  <c r="E20500" i="1"/>
  <c r="E20501" i="1"/>
  <c r="E20502" i="1"/>
  <c r="E20503" i="1"/>
  <c r="E20504" i="1"/>
  <c r="E20505" i="1"/>
  <c r="E20506" i="1"/>
  <c r="E20507" i="1"/>
  <c r="E20508" i="1"/>
  <c r="E20509" i="1"/>
  <c r="E20510" i="1"/>
  <c r="E20511" i="1"/>
  <c r="E20512" i="1"/>
  <c r="E20513" i="1"/>
  <c r="E20514" i="1"/>
  <c r="E20515" i="1"/>
  <c r="E20516" i="1"/>
  <c r="E20517" i="1"/>
  <c r="E20518" i="1"/>
  <c r="E20519" i="1"/>
  <c r="E20520" i="1"/>
  <c r="E20521" i="1"/>
  <c r="E20522" i="1"/>
  <c r="E20523" i="1"/>
  <c r="E20524" i="1"/>
  <c r="E20525" i="1"/>
  <c r="E20526" i="1"/>
  <c r="E20527" i="1"/>
  <c r="E20528" i="1"/>
  <c r="E20529" i="1"/>
  <c r="E20530" i="1"/>
  <c r="E20531" i="1"/>
  <c r="E20532" i="1"/>
  <c r="E20533" i="1"/>
  <c r="E20534" i="1"/>
  <c r="E20535" i="1"/>
  <c r="E20536" i="1"/>
  <c r="E20537" i="1"/>
  <c r="E20538" i="1"/>
  <c r="E20539" i="1"/>
  <c r="E20540" i="1"/>
  <c r="E20541" i="1"/>
  <c r="E20542" i="1"/>
  <c r="E20543" i="1"/>
  <c r="E20544" i="1"/>
  <c r="E20545" i="1"/>
  <c r="E20546" i="1"/>
  <c r="E20547" i="1"/>
  <c r="E20548" i="1"/>
  <c r="E20549" i="1"/>
  <c r="E20550" i="1"/>
  <c r="E20551" i="1"/>
  <c r="E20552" i="1"/>
  <c r="E20553" i="1"/>
  <c r="E20554" i="1"/>
  <c r="E20555" i="1"/>
  <c r="E20556" i="1"/>
  <c r="E20557" i="1"/>
  <c r="E20558" i="1"/>
  <c r="E20559" i="1"/>
  <c r="E20560" i="1"/>
  <c r="E20561" i="1"/>
  <c r="E20562" i="1"/>
  <c r="E20563" i="1"/>
  <c r="E20564" i="1"/>
  <c r="E20565" i="1"/>
  <c r="E20566" i="1"/>
  <c r="E20567" i="1"/>
  <c r="E20568" i="1"/>
  <c r="E20569" i="1"/>
  <c r="E20570" i="1"/>
  <c r="E20571" i="1"/>
  <c r="E20572" i="1"/>
  <c r="E20573" i="1"/>
  <c r="E20574" i="1"/>
  <c r="E20575" i="1"/>
  <c r="E20576" i="1"/>
  <c r="E20577" i="1"/>
  <c r="E20578" i="1"/>
  <c r="E20579" i="1"/>
  <c r="E20580" i="1"/>
  <c r="E20581" i="1"/>
  <c r="E20582" i="1"/>
  <c r="E20583" i="1"/>
  <c r="E20584" i="1"/>
  <c r="E20585" i="1"/>
  <c r="E20586" i="1"/>
  <c r="E20587" i="1"/>
  <c r="E20588" i="1"/>
  <c r="E20589" i="1"/>
  <c r="E20590" i="1"/>
  <c r="E20591" i="1"/>
  <c r="E20592" i="1"/>
  <c r="E20593" i="1"/>
  <c r="E20594" i="1"/>
  <c r="E20595" i="1"/>
  <c r="E20596" i="1"/>
  <c r="E20597" i="1"/>
  <c r="E20598" i="1"/>
  <c r="E20599" i="1"/>
  <c r="E20600" i="1"/>
  <c r="E20601" i="1"/>
  <c r="E20602" i="1"/>
  <c r="E20603" i="1"/>
  <c r="E20604" i="1"/>
  <c r="E20605" i="1"/>
  <c r="E20606" i="1"/>
  <c r="E20607" i="1"/>
  <c r="E20608" i="1"/>
  <c r="E20609" i="1"/>
  <c r="E20610" i="1"/>
  <c r="E20611" i="1"/>
  <c r="E20612" i="1"/>
  <c r="E20613" i="1"/>
  <c r="E20614" i="1"/>
  <c r="E20615" i="1"/>
  <c r="E20616" i="1"/>
  <c r="E20617" i="1"/>
  <c r="E20618" i="1"/>
  <c r="E20619" i="1"/>
  <c r="E20620" i="1"/>
  <c r="E20621" i="1"/>
  <c r="E20622" i="1"/>
  <c r="E20623" i="1"/>
  <c r="E20624" i="1"/>
  <c r="E20625" i="1"/>
  <c r="E20626" i="1"/>
  <c r="E20627" i="1"/>
  <c r="E20628" i="1"/>
  <c r="E20629" i="1"/>
  <c r="E20630" i="1"/>
  <c r="E20631" i="1"/>
  <c r="E20632" i="1"/>
  <c r="E20633" i="1"/>
  <c r="E20634" i="1"/>
  <c r="E20635" i="1"/>
  <c r="E20636" i="1"/>
  <c r="E20637" i="1"/>
  <c r="E20638" i="1"/>
  <c r="E20639" i="1"/>
  <c r="E20640" i="1"/>
  <c r="E20641" i="1"/>
  <c r="E20642" i="1"/>
  <c r="E20643" i="1"/>
  <c r="E20644" i="1"/>
  <c r="E20645" i="1"/>
  <c r="E20646" i="1"/>
  <c r="E20647" i="1"/>
  <c r="E20648" i="1"/>
  <c r="E20649" i="1"/>
  <c r="E20650" i="1"/>
  <c r="E20651" i="1"/>
  <c r="E20652" i="1"/>
  <c r="E20653" i="1"/>
  <c r="E20654" i="1"/>
  <c r="E20655" i="1"/>
  <c r="E20656" i="1"/>
  <c r="E20657" i="1"/>
  <c r="E20658" i="1"/>
  <c r="E20659" i="1"/>
  <c r="E20660" i="1"/>
  <c r="E20661" i="1"/>
  <c r="E20662" i="1"/>
  <c r="E20663" i="1"/>
  <c r="E20664" i="1"/>
  <c r="E20665" i="1"/>
  <c r="E20666" i="1"/>
  <c r="E20667" i="1"/>
  <c r="E20668" i="1"/>
  <c r="E20669" i="1"/>
  <c r="E20670" i="1"/>
  <c r="E20671" i="1"/>
  <c r="E20672" i="1"/>
  <c r="E20673" i="1"/>
  <c r="E20674" i="1"/>
  <c r="E20675" i="1"/>
  <c r="E20676" i="1"/>
  <c r="E20677" i="1"/>
  <c r="E20678" i="1"/>
  <c r="E20679" i="1"/>
  <c r="E20680" i="1"/>
  <c r="E20681" i="1"/>
  <c r="E20682" i="1"/>
  <c r="E20683" i="1"/>
  <c r="E20684" i="1"/>
  <c r="E20685" i="1"/>
  <c r="E20686" i="1"/>
  <c r="E20687" i="1"/>
  <c r="E20688" i="1"/>
  <c r="E20689" i="1"/>
  <c r="E20690" i="1"/>
  <c r="E20691" i="1"/>
  <c r="E20692" i="1"/>
  <c r="E20693" i="1"/>
  <c r="E20694" i="1"/>
  <c r="E20695" i="1"/>
  <c r="E20696" i="1"/>
  <c r="E20697" i="1"/>
  <c r="E20698" i="1"/>
  <c r="E20699" i="1"/>
  <c r="E20700" i="1"/>
  <c r="E20701" i="1"/>
  <c r="E20702" i="1"/>
  <c r="E20703" i="1"/>
  <c r="E20704" i="1"/>
  <c r="E20705" i="1"/>
  <c r="E20706" i="1"/>
  <c r="E20707" i="1"/>
  <c r="E20708" i="1"/>
  <c r="E20709" i="1"/>
  <c r="E20710" i="1"/>
  <c r="E20711" i="1"/>
  <c r="E20712" i="1"/>
  <c r="E20713" i="1"/>
  <c r="E20714" i="1"/>
  <c r="E20715" i="1"/>
  <c r="E20716" i="1"/>
  <c r="E20717" i="1"/>
  <c r="E20718" i="1"/>
  <c r="E20719" i="1"/>
  <c r="E20720" i="1"/>
  <c r="E20721" i="1"/>
  <c r="E20722" i="1"/>
  <c r="E20723" i="1"/>
  <c r="E20724" i="1"/>
  <c r="E20725" i="1"/>
  <c r="E20726" i="1"/>
  <c r="E20727" i="1"/>
  <c r="E20728" i="1"/>
  <c r="E20729" i="1"/>
  <c r="E20730" i="1"/>
  <c r="E20731" i="1"/>
  <c r="E20732" i="1"/>
  <c r="E20733" i="1"/>
  <c r="E20734" i="1"/>
  <c r="E20735" i="1"/>
  <c r="E20736" i="1"/>
  <c r="E20737" i="1"/>
  <c r="E20738" i="1"/>
  <c r="E20739" i="1"/>
  <c r="E20740" i="1"/>
  <c r="E20741" i="1"/>
  <c r="E20742" i="1"/>
  <c r="E20743" i="1"/>
  <c r="E20744" i="1"/>
  <c r="E20745" i="1"/>
  <c r="E20746" i="1"/>
  <c r="E20747" i="1"/>
  <c r="E20748" i="1"/>
  <c r="E20749" i="1"/>
  <c r="E20750" i="1"/>
  <c r="E20751" i="1"/>
  <c r="E20752" i="1"/>
  <c r="E20753" i="1"/>
  <c r="E20754" i="1"/>
  <c r="E20755" i="1"/>
  <c r="E20756" i="1"/>
  <c r="E20757" i="1"/>
  <c r="E20758" i="1"/>
  <c r="E20759" i="1"/>
  <c r="E20760" i="1"/>
  <c r="E20761" i="1"/>
  <c r="E20762" i="1"/>
  <c r="E20763" i="1"/>
  <c r="E20764" i="1"/>
  <c r="E20765" i="1"/>
  <c r="E20766" i="1"/>
  <c r="E20767" i="1"/>
  <c r="E20768" i="1"/>
  <c r="E20769" i="1"/>
  <c r="E20770" i="1"/>
  <c r="E20771" i="1"/>
  <c r="E20772" i="1"/>
  <c r="E20773" i="1"/>
  <c r="E20774" i="1"/>
  <c r="E20775" i="1"/>
  <c r="E20776" i="1"/>
  <c r="E20777" i="1"/>
  <c r="E20778" i="1"/>
  <c r="E20779" i="1"/>
  <c r="E20780" i="1"/>
  <c r="E20781" i="1"/>
  <c r="E20782" i="1"/>
  <c r="E20783" i="1"/>
  <c r="E20784" i="1"/>
  <c r="E20785" i="1"/>
  <c r="E20786" i="1"/>
  <c r="E20787" i="1"/>
  <c r="E20788" i="1"/>
  <c r="E20789" i="1"/>
  <c r="E20790" i="1"/>
  <c r="E20791" i="1"/>
  <c r="E20792" i="1"/>
  <c r="E20793" i="1"/>
  <c r="E20794" i="1"/>
  <c r="E20795" i="1"/>
  <c r="E20796" i="1"/>
  <c r="E20797" i="1"/>
  <c r="E20798" i="1"/>
  <c r="E20799" i="1"/>
  <c r="E20800" i="1"/>
  <c r="E20801" i="1"/>
  <c r="E20802" i="1"/>
  <c r="E20803" i="1"/>
  <c r="E20804" i="1"/>
  <c r="E20805" i="1"/>
  <c r="E20806" i="1"/>
  <c r="E20807" i="1"/>
  <c r="E20808" i="1"/>
  <c r="E20809" i="1"/>
  <c r="E20810" i="1"/>
  <c r="E20811" i="1"/>
  <c r="E20812" i="1"/>
  <c r="E20813" i="1"/>
  <c r="E20814" i="1"/>
  <c r="E20815" i="1"/>
  <c r="E20816" i="1"/>
  <c r="E20817" i="1"/>
  <c r="E20818" i="1"/>
  <c r="E20819" i="1"/>
  <c r="E20820" i="1"/>
  <c r="E20821" i="1"/>
  <c r="E20822" i="1"/>
  <c r="E20823" i="1"/>
  <c r="E20824" i="1"/>
  <c r="E20825" i="1"/>
  <c r="E20826" i="1"/>
  <c r="E20827" i="1"/>
  <c r="E20828" i="1"/>
  <c r="E20829" i="1"/>
  <c r="E20830" i="1"/>
  <c r="E20831" i="1"/>
  <c r="E20832" i="1"/>
  <c r="E20833" i="1"/>
  <c r="E20834" i="1"/>
  <c r="E20835" i="1"/>
  <c r="E20836" i="1"/>
  <c r="E20837" i="1"/>
  <c r="E20838" i="1"/>
  <c r="E20839" i="1"/>
  <c r="E20840" i="1"/>
  <c r="E20841" i="1"/>
  <c r="E20842" i="1"/>
  <c r="E20843" i="1"/>
  <c r="E20844" i="1"/>
  <c r="E20845" i="1"/>
  <c r="E20846" i="1"/>
  <c r="E20847" i="1"/>
  <c r="E20848" i="1"/>
  <c r="E20849" i="1"/>
  <c r="E20850" i="1"/>
  <c r="E20851" i="1"/>
  <c r="E20852" i="1"/>
  <c r="E20853" i="1"/>
  <c r="E20854" i="1"/>
  <c r="E20855" i="1"/>
  <c r="E20856" i="1"/>
  <c r="E20857" i="1"/>
  <c r="E20858" i="1"/>
  <c r="E20859" i="1"/>
  <c r="E20860" i="1"/>
  <c r="E20861" i="1"/>
  <c r="E20862" i="1"/>
  <c r="E20863" i="1"/>
  <c r="E20864" i="1"/>
  <c r="E20865" i="1"/>
  <c r="E20866" i="1"/>
  <c r="E20867" i="1"/>
  <c r="E20868" i="1"/>
  <c r="E20869" i="1"/>
  <c r="E20870" i="1"/>
  <c r="E20871" i="1"/>
  <c r="E20872" i="1"/>
  <c r="E20873" i="1"/>
  <c r="E20874" i="1"/>
  <c r="E20875" i="1"/>
  <c r="E20876" i="1"/>
  <c r="E20877" i="1"/>
  <c r="E20878" i="1"/>
  <c r="E20879" i="1"/>
  <c r="E20880" i="1"/>
  <c r="E20881" i="1"/>
  <c r="E20882" i="1"/>
  <c r="E20883" i="1"/>
  <c r="E20884" i="1"/>
  <c r="E20885" i="1"/>
  <c r="E20886" i="1"/>
  <c r="E20887" i="1"/>
  <c r="E20888" i="1"/>
  <c r="E20889" i="1"/>
  <c r="E20890" i="1"/>
  <c r="E20891" i="1"/>
  <c r="E20892" i="1"/>
  <c r="E20893" i="1"/>
  <c r="E20894" i="1"/>
  <c r="E20895" i="1"/>
  <c r="E20896" i="1"/>
  <c r="E20897" i="1"/>
  <c r="E20898" i="1"/>
  <c r="E20899" i="1"/>
  <c r="E20900" i="1"/>
  <c r="E20901" i="1"/>
  <c r="E20902" i="1"/>
  <c r="E20903" i="1"/>
  <c r="E20904" i="1"/>
  <c r="E20905" i="1"/>
  <c r="E20906" i="1"/>
  <c r="E20907" i="1"/>
  <c r="E20908" i="1"/>
  <c r="E20909" i="1"/>
  <c r="E20910" i="1"/>
  <c r="E20911" i="1"/>
  <c r="E20912" i="1"/>
  <c r="E20913" i="1"/>
  <c r="E20914" i="1"/>
  <c r="E20915" i="1"/>
  <c r="E20916" i="1"/>
  <c r="E20917" i="1"/>
  <c r="E20918" i="1"/>
  <c r="E20919" i="1"/>
  <c r="E20920" i="1"/>
  <c r="E20921" i="1"/>
  <c r="E20922" i="1"/>
  <c r="E20923" i="1"/>
  <c r="E20924" i="1"/>
  <c r="E20925" i="1"/>
  <c r="E20926" i="1"/>
  <c r="E20927" i="1"/>
  <c r="E20928" i="1"/>
  <c r="E20929" i="1"/>
  <c r="E20930" i="1"/>
  <c r="E20931" i="1"/>
  <c r="E20932" i="1"/>
  <c r="E20933" i="1"/>
  <c r="E20934" i="1"/>
  <c r="E20935" i="1"/>
  <c r="E20936" i="1"/>
  <c r="E20937" i="1"/>
  <c r="E20938" i="1"/>
  <c r="E20939" i="1"/>
  <c r="E20940" i="1"/>
  <c r="E20941" i="1"/>
  <c r="E20942" i="1"/>
  <c r="E20943" i="1"/>
  <c r="E20944" i="1"/>
  <c r="E20945" i="1"/>
  <c r="E20946" i="1"/>
  <c r="E20947" i="1"/>
  <c r="E20948" i="1"/>
  <c r="E20949" i="1"/>
  <c r="E20950" i="1"/>
  <c r="E20951" i="1"/>
  <c r="E20952" i="1"/>
  <c r="E20953" i="1"/>
  <c r="E20954" i="1"/>
  <c r="E20955" i="1"/>
  <c r="E20956" i="1"/>
  <c r="E20957" i="1"/>
  <c r="E20958" i="1"/>
  <c r="E20959" i="1"/>
  <c r="E20960" i="1"/>
  <c r="E20961" i="1"/>
  <c r="E20962" i="1"/>
  <c r="E20963" i="1"/>
  <c r="E20964" i="1"/>
  <c r="E20965" i="1"/>
  <c r="E20966" i="1"/>
  <c r="E20967" i="1"/>
  <c r="E20968" i="1"/>
  <c r="E20969" i="1"/>
  <c r="E20970" i="1"/>
  <c r="E20971" i="1"/>
  <c r="E20972" i="1"/>
  <c r="E20973" i="1"/>
  <c r="E20974" i="1"/>
  <c r="E20975" i="1"/>
  <c r="E20976" i="1"/>
  <c r="E20977" i="1"/>
  <c r="E20978" i="1"/>
  <c r="E20979" i="1"/>
  <c r="E20980" i="1"/>
  <c r="E20981" i="1"/>
  <c r="E20982" i="1"/>
  <c r="E20983" i="1"/>
  <c r="E20984" i="1"/>
  <c r="E20985" i="1"/>
  <c r="E20986" i="1"/>
  <c r="E20987" i="1"/>
  <c r="E20988" i="1"/>
  <c r="E20989" i="1"/>
  <c r="E20990" i="1"/>
  <c r="E20991" i="1"/>
  <c r="E20992" i="1"/>
  <c r="E20993" i="1"/>
  <c r="E20994" i="1"/>
  <c r="E20995" i="1"/>
  <c r="E20996" i="1"/>
  <c r="E20997" i="1"/>
  <c r="E20998" i="1"/>
  <c r="E20999" i="1"/>
  <c r="E21000" i="1"/>
  <c r="E21001" i="1"/>
  <c r="E21002" i="1"/>
  <c r="E21003" i="1"/>
  <c r="E21004" i="1"/>
  <c r="E21005" i="1"/>
  <c r="E21006" i="1"/>
  <c r="E21007" i="1"/>
  <c r="E21008" i="1"/>
  <c r="E21009" i="1"/>
  <c r="E21010" i="1"/>
  <c r="E21011" i="1"/>
  <c r="E21012" i="1"/>
  <c r="E21013" i="1"/>
  <c r="E21014" i="1"/>
  <c r="E21015" i="1"/>
  <c r="E21016" i="1"/>
  <c r="E21017" i="1"/>
  <c r="E21018" i="1"/>
  <c r="E21019" i="1"/>
  <c r="E21020" i="1"/>
  <c r="E21021" i="1"/>
  <c r="E21022" i="1"/>
  <c r="E21023" i="1"/>
  <c r="E21024" i="1"/>
  <c r="E21025" i="1"/>
  <c r="E21026" i="1"/>
  <c r="E21027" i="1"/>
  <c r="E21028" i="1"/>
  <c r="E21029" i="1"/>
  <c r="E21030" i="1"/>
  <c r="E21031" i="1"/>
  <c r="E21032" i="1"/>
  <c r="E21033" i="1"/>
  <c r="E21034" i="1"/>
  <c r="E21035" i="1"/>
  <c r="E21036" i="1"/>
  <c r="E21037" i="1"/>
  <c r="E21038" i="1"/>
  <c r="E21039" i="1"/>
  <c r="E21040" i="1"/>
  <c r="E21041" i="1"/>
  <c r="E21042" i="1"/>
  <c r="E21043" i="1"/>
  <c r="E21044" i="1"/>
  <c r="E21045" i="1"/>
  <c r="E21046" i="1"/>
  <c r="E21047" i="1"/>
  <c r="E21048" i="1"/>
  <c r="E21049" i="1"/>
  <c r="E21050" i="1"/>
  <c r="E21051" i="1"/>
  <c r="E21052" i="1"/>
  <c r="E21053" i="1"/>
  <c r="E21054" i="1"/>
  <c r="E21055" i="1"/>
  <c r="E21056" i="1"/>
  <c r="E21057" i="1"/>
  <c r="E21058" i="1"/>
  <c r="E21059" i="1"/>
  <c r="E21060" i="1"/>
  <c r="E21061" i="1"/>
  <c r="E21062" i="1"/>
  <c r="E21063" i="1"/>
  <c r="E21064" i="1"/>
  <c r="E21065" i="1"/>
  <c r="E21066" i="1"/>
  <c r="E21067" i="1"/>
  <c r="E21068" i="1"/>
  <c r="E21069" i="1"/>
  <c r="E21070" i="1"/>
  <c r="E21071" i="1"/>
  <c r="E21072" i="1"/>
  <c r="E21073" i="1"/>
  <c r="E21074" i="1"/>
  <c r="E21075" i="1"/>
  <c r="E21076" i="1"/>
  <c r="E21077" i="1"/>
  <c r="E21078" i="1"/>
  <c r="E21079" i="1"/>
  <c r="E21080" i="1"/>
  <c r="E21081" i="1"/>
  <c r="E21082" i="1"/>
  <c r="E21083" i="1"/>
  <c r="E21084" i="1"/>
  <c r="E21085" i="1"/>
  <c r="E21086" i="1"/>
  <c r="E21087" i="1"/>
  <c r="E21088" i="1"/>
  <c r="E21089" i="1"/>
  <c r="E21090" i="1"/>
  <c r="E21091" i="1"/>
  <c r="E21092" i="1"/>
  <c r="E21093" i="1"/>
  <c r="E21094" i="1"/>
  <c r="E21095" i="1"/>
  <c r="E21096" i="1"/>
  <c r="E21097" i="1"/>
  <c r="E21098" i="1"/>
  <c r="E21099" i="1"/>
  <c r="E21100" i="1"/>
  <c r="E21101" i="1"/>
  <c r="E21102" i="1"/>
  <c r="E21103" i="1"/>
  <c r="E21104" i="1"/>
  <c r="E21105" i="1"/>
  <c r="E21106" i="1"/>
  <c r="E21107" i="1"/>
  <c r="E21108" i="1"/>
  <c r="E21109" i="1"/>
  <c r="E21110" i="1"/>
  <c r="E21111" i="1"/>
  <c r="E21112" i="1"/>
  <c r="E21113" i="1"/>
  <c r="E21114" i="1"/>
  <c r="E21115" i="1"/>
  <c r="E21116" i="1"/>
  <c r="E21117" i="1"/>
  <c r="E21118" i="1"/>
  <c r="E21119" i="1"/>
  <c r="E21120" i="1"/>
  <c r="E21121" i="1"/>
  <c r="E21122" i="1"/>
  <c r="E21123" i="1"/>
  <c r="E21124" i="1"/>
  <c r="E21125" i="1"/>
  <c r="E21126" i="1"/>
  <c r="E21127" i="1"/>
  <c r="E21128" i="1"/>
  <c r="E21129" i="1"/>
  <c r="E21130" i="1"/>
  <c r="E21131" i="1"/>
  <c r="E21132" i="1"/>
  <c r="E21133" i="1"/>
  <c r="E21134" i="1"/>
  <c r="E21135" i="1"/>
  <c r="E21136" i="1"/>
  <c r="E21137" i="1"/>
  <c r="E21138" i="1"/>
  <c r="E21139" i="1"/>
  <c r="E21140" i="1"/>
  <c r="E21141" i="1"/>
  <c r="E21142" i="1"/>
  <c r="E21143" i="1"/>
  <c r="E21144" i="1"/>
  <c r="E21145" i="1"/>
  <c r="E21146" i="1"/>
  <c r="E21147" i="1"/>
  <c r="E21148" i="1"/>
  <c r="E21149" i="1"/>
  <c r="E21150" i="1"/>
  <c r="E21151" i="1"/>
  <c r="E21152" i="1"/>
  <c r="E21153" i="1"/>
  <c r="E21154" i="1"/>
  <c r="E21155" i="1"/>
  <c r="E21156" i="1"/>
  <c r="E21157" i="1"/>
  <c r="E21158" i="1"/>
  <c r="E21159" i="1"/>
  <c r="E21160" i="1"/>
  <c r="E21161" i="1"/>
  <c r="E21162" i="1"/>
  <c r="E21163" i="1"/>
  <c r="E21164" i="1"/>
  <c r="E21165" i="1"/>
  <c r="E21166" i="1"/>
  <c r="E21167" i="1"/>
  <c r="E21168" i="1"/>
  <c r="E21169" i="1"/>
  <c r="E21170" i="1"/>
  <c r="E21171" i="1"/>
  <c r="E21172" i="1"/>
  <c r="E21173" i="1"/>
  <c r="E21174" i="1"/>
  <c r="E21175" i="1"/>
  <c r="E21176" i="1"/>
  <c r="E21177" i="1"/>
  <c r="E21178" i="1"/>
  <c r="E21179" i="1"/>
  <c r="E21180" i="1"/>
  <c r="E21181" i="1"/>
  <c r="E21182" i="1"/>
  <c r="E21183" i="1"/>
  <c r="E21184" i="1"/>
  <c r="E21185" i="1"/>
  <c r="E21186" i="1"/>
  <c r="E21187" i="1"/>
  <c r="E21188" i="1"/>
  <c r="E21189" i="1"/>
  <c r="E21190" i="1"/>
  <c r="E21191" i="1"/>
  <c r="E21192" i="1"/>
  <c r="E21193" i="1"/>
  <c r="E21194" i="1"/>
  <c r="E21195" i="1"/>
  <c r="E21196" i="1"/>
  <c r="E21197" i="1"/>
  <c r="E21198" i="1"/>
  <c r="E21199" i="1"/>
  <c r="E21200" i="1"/>
  <c r="E21201" i="1"/>
  <c r="E21202" i="1"/>
  <c r="E21203" i="1"/>
  <c r="E21204" i="1"/>
  <c r="E21205" i="1"/>
  <c r="E21206" i="1"/>
  <c r="E21207" i="1"/>
  <c r="E21208" i="1"/>
  <c r="E21209" i="1"/>
  <c r="E21210" i="1"/>
  <c r="E21211" i="1"/>
  <c r="E21212" i="1"/>
  <c r="E21213" i="1"/>
  <c r="E21214" i="1"/>
  <c r="E21215" i="1"/>
  <c r="E21216" i="1"/>
  <c r="E21217" i="1"/>
  <c r="E21218" i="1"/>
  <c r="E21219" i="1"/>
  <c r="E21220" i="1"/>
  <c r="E21221" i="1"/>
  <c r="E21222" i="1"/>
  <c r="E21223" i="1"/>
  <c r="E21224" i="1"/>
  <c r="E21225" i="1"/>
  <c r="E21226" i="1"/>
  <c r="E21227" i="1"/>
  <c r="E21228" i="1"/>
  <c r="E21229" i="1"/>
  <c r="E21230" i="1"/>
  <c r="E21231" i="1"/>
  <c r="E21232" i="1"/>
  <c r="E21233" i="1"/>
  <c r="E21234" i="1"/>
  <c r="E21235" i="1"/>
  <c r="E21236" i="1"/>
  <c r="E21237" i="1"/>
  <c r="E21238" i="1"/>
  <c r="E21239" i="1"/>
  <c r="E21240" i="1"/>
  <c r="E21241" i="1"/>
  <c r="E21242" i="1"/>
  <c r="E21243" i="1"/>
  <c r="E21244" i="1"/>
  <c r="E21245" i="1"/>
  <c r="E21246" i="1"/>
  <c r="E21247" i="1"/>
  <c r="E21248" i="1"/>
  <c r="E21249" i="1"/>
  <c r="E21250" i="1"/>
  <c r="E21251" i="1"/>
  <c r="E21252" i="1"/>
  <c r="E21253" i="1"/>
  <c r="E21254" i="1"/>
  <c r="E21255" i="1"/>
  <c r="E21256" i="1"/>
  <c r="E21257" i="1"/>
  <c r="E21258" i="1"/>
  <c r="E21259" i="1"/>
  <c r="E21260" i="1"/>
  <c r="E21261" i="1"/>
  <c r="E21262" i="1"/>
  <c r="E21263" i="1"/>
  <c r="E21264" i="1"/>
  <c r="E21265" i="1"/>
  <c r="E21266" i="1"/>
  <c r="E21267" i="1"/>
  <c r="E21268" i="1"/>
  <c r="E21269" i="1"/>
  <c r="E21270" i="1"/>
  <c r="E21271" i="1"/>
  <c r="E21272" i="1"/>
  <c r="E21273" i="1"/>
  <c r="E21274" i="1"/>
  <c r="E21275" i="1"/>
  <c r="E21276" i="1"/>
  <c r="E21277" i="1"/>
  <c r="E21278" i="1"/>
  <c r="E21279" i="1"/>
  <c r="E21280" i="1"/>
  <c r="E21281" i="1"/>
  <c r="E21282" i="1"/>
  <c r="E21283" i="1"/>
  <c r="E21284" i="1"/>
  <c r="E21285" i="1"/>
  <c r="E21286" i="1"/>
  <c r="E21287" i="1"/>
  <c r="E21288" i="1"/>
  <c r="E21289" i="1"/>
  <c r="E21290" i="1"/>
  <c r="E21291" i="1"/>
  <c r="E21292" i="1"/>
  <c r="E21293" i="1"/>
  <c r="E21294" i="1"/>
  <c r="E21295" i="1"/>
  <c r="E21296" i="1"/>
  <c r="E21297" i="1"/>
  <c r="E21298" i="1"/>
  <c r="E21299" i="1"/>
  <c r="E21300" i="1"/>
  <c r="E21301" i="1"/>
  <c r="E21302" i="1"/>
  <c r="E21303" i="1"/>
  <c r="E21304" i="1"/>
  <c r="E21305" i="1"/>
  <c r="E21306" i="1"/>
  <c r="E21307" i="1"/>
  <c r="E21308" i="1"/>
  <c r="E21309" i="1"/>
  <c r="E21310" i="1"/>
  <c r="E21311" i="1"/>
  <c r="E21312" i="1"/>
  <c r="E21313" i="1"/>
  <c r="E21314" i="1"/>
  <c r="E21315" i="1"/>
  <c r="E21316" i="1"/>
  <c r="E21317" i="1"/>
  <c r="E21318" i="1"/>
  <c r="E21319" i="1"/>
  <c r="E21320" i="1"/>
  <c r="E21321" i="1"/>
  <c r="E21322" i="1"/>
  <c r="E21323" i="1"/>
  <c r="E21324" i="1"/>
  <c r="E21325" i="1"/>
  <c r="E21326" i="1"/>
  <c r="E21327" i="1"/>
  <c r="E21328" i="1"/>
  <c r="E21329" i="1"/>
  <c r="E21330" i="1"/>
  <c r="E21331" i="1"/>
  <c r="E21332" i="1"/>
  <c r="E21333" i="1"/>
  <c r="E21334" i="1"/>
  <c r="E21335" i="1"/>
  <c r="E21336" i="1"/>
  <c r="E21337" i="1"/>
  <c r="E21338" i="1"/>
  <c r="E21339" i="1"/>
  <c r="E21340" i="1"/>
  <c r="E21341" i="1"/>
  <c r="E21342" i="1"/>
  <c r="E21343" i="1"/>
  <c r="E21344" i="1"/>
  <c r="E21345" i="1"/>
  <c r="E21346" i="1"/>
  <c r="E21347" i="1"/>
  <c r="E21348" i="1"/>
  <c r="E21349" i="1"/>
  <c r="E21350" i="1"/>
  <c r="E21351" i="1"/>
  <c r="E21352" i="1"/>
  <c r="E21353" i="1"/>
  <c r="E21354" i="1"/>
  <c r="E21355" i="1"/>
  <c r="E21356" i="1"/>
  <c r="E21357" i="1"/>
  <c r="E21358" i="1"/>
  <c r="E21359" i="1"/>
  <c r="E21360" i="1"/>
  <c r="E21361" i="1"/>
  <c r="E21362" i="1"/>
  <c r="E21363" i="1"/>
  <c r="E21364" i="1"/>
  <c r="E21365" i="1"/>
  <c r="E21366" i="1"/>
  <c r="E21367" i="1"/>
  <c r="E21368" i="1"/>
  <c r="E21369" i="1"/>
  <c r="E21370" i="1"/>
  <c r="E21371" i="1"/>
  <c r="E21372" i="1"/>
  <c r="E21373" i="1"/>
  <c r="E21374" i="1"/>
  <c r="E21375" i="1"/>
  <c r="E21376" i="1"/>
  <c r="E21377" i="1"/>
  <c r="E21378" i="1"/>
  <c r="E21379" i="1"/>
  <c r="E21380" i="1"/>
  <c r="E21381" i="1"/>
  <c r="E21382" i="1"/>
  <c r="E21383" i="1"/>
  <c r="E21384" i="1"/>
  <c r="E21385" i="1"/>
  <c r="E21386" i="1"/>
  <c r="E21387" i="1"/>
  <c r="E21388" i="1"/>
  <c r="E21389" i="1"/>
  <c r="E21390" i="1"/>
  <c r="E21391" i="1"/>
  <c r="E21392" i="1"/>
  <c r="E21393" i="1"/>
  <c r="E21394" i="1"/>
  <c r="E21395" i="1"/>
  <c r="E21396" i="1"/>
  <c r="E21397" i="1"/>
  <c r="E21398" i="1"/>
  <c r="E21399" i="1"/>
  <c r="E21400" i="1"/>
  <c r="E21401" i="1"/>
  <c r="E21402" i="1"/>
  <c r="E21403" i="1"/>
  <c r="E21404" i="1"/>
  <c r="E21405" i="1"/>
  <c r="E21406" i="1"/>
  <c r="E21407" i="1"/>
  <c r="E21408" i="1"/>
  <c r="E21409" i="1"/>
  <c r="E21410" i="1"/>
  <c r="E21411" i="1"/>
  <c r="E21412" i="1"/>
  <c r="E21413" i="1"/>
  <c r="E21414" i="1"/>
  <c r="E21415" i="1"/>
  <c r="E21416" i="1"/>
  <c r="E21417" i="1"/>
  <c r="E21418" i="1"/>
  <c r="E21419" i="1"/>
  <c r="E21420" i="1"/>
  <c r="E21421" i="1"/>
  <c r="E21422" i="1"/>
  <c r="E21423" i="1"/>
  <c r="E21424" i="1"/>
  <c r="E21425" i="1"/>
  <c r="E21426" i="1"/>
  <c r="E21427" i="1"/>
  <c r="E21428" i="1"/>
  <c r="E21429" i="1"/>
  <c r="E21430" i="1"/>
  <c r="E21431" i="1"/>
  <c r="E21432" i="1"/>
  <c r="E21433" i="1"/>
  <c r="E21434" i="1"/>
  <c r="E21435" i="1"/>
  <c r="E21436" i="1"/>
  <c r="E21437" i="1"/>
  <c r="E21438" i="1"/>
  <c r="E21439" i="1"/>
  <c r="E21440" i="1"/>
  <c r="E21441" i="1"/>
  <c r="E21442" i="1"/>
  <c r="E21443" i="1"/>
  <c r="E21444" i="1"/>
  <c r="E21445" i="1"/>
  <c r="E21446" i="1"/>
  <c r="E21447" i="1"/>
  <c r="E21448" i="1"/>
  <c r="E21449" i="1"/>
  <c r="E21450" i="1"/>
  <c r="E21451" i="1"/>
  <c r="E21452" i="1"/>
  <c r="E21453" i="1"/>
  <c r="E21454" i="1"/>
  <c r="E21455" i="1"/>
  <c r="E21456" i="1"/>
  <c r="E21457" i="1"/>
  <c r="E21458" i="1"/>
  <c r="E21459" i="1"/>
  <c r="E21460" i="1"/>
  <c r="E21461" i="1"/>
  <c r="E21462" i="1"/>
  <c r="E21463" i="1"/>
  <c r="E21464" i="1"/>
  <c r="E21465" i="1"/>
  <c r="E21466" i="1"/>
  <c r="E21467" i="1"/>
  <c r="E21468" i="1"/>
  <c r="E21469" i="1"/>
  <c r="E21470" i="1"/>
  <c r="E21471" i="1"/>
  <c r="E21472" i="1"/>
  <c r="E21473" i="1"/>
  <c r="E21474" i="1"/>
  <c r="E21475" i="1"/>
  <c r="E21476" i="1"/>
  <c r="E21477" i="1"/>
  <c r="E21478" i="1"/>
  <c r="E21479" i="1"/>
  <c r="E21480" i="1"/>
  <c r="E21481" i="1"/>
  <c r="E21482" i="1"/>
  <c r="E21483" i="1"/>
  <c r="E21484" i="1"/>
  <c r="E21485" i="1"/>
  <c r="E21486" i="1"/>
  <c r="E21487" i="1"/>
  <c r="E21488" i="1"/>
  <c r="E21489" i="1"/>
  <c r="E21490" i="1"/>
  <c r="E21491" i="1"/>
  <c r="E21492" i="1"/>
  <c r="E21493" i="1"/>
  <c r="E21494" i="1"/>
  <c r="E21495" i="1"/>
  <c r="E21496" i="1"/>
  <c r="E21497" i="1"/>
  <c r="E21498" i="1"/>
  <c r="E21499" i="1"/>
  <c r="E21500" i="1"/>
  <c r="E21501" i="1"/>
  <c r="E21502" i="1"/>
  <c r="E21503" i="1"/>
  <c r="E21504" i="1"/>
  <c r="E21505" i="1"/>
  <c r="E21506" i="1"/>
  <c r="E21507" i="1"/>
  <c r="E21508" i="1"/>
  <c r="E21509" i="1"/>
  <c r="E21510" i="1"/>
  <c r="E21511" i="1"/>
  <c r="E21512" i="1"/>
  <c r="E21513" i="1"/>
  <c r="E21514" i="1"/>
  <c r="E21515" i="1"/>
  <c r="E21516" i="1"/>
  <c r="E21517" i="1"/>
  <c r="E21518" i="1"/>
  <c r="E21519" i="1"/>
  <c r="E21520" i="1"/>
  <c r="E21521" i="1"/>
  <c r="E21522" i="1"/>
  <c r="E21523" i="1"/>
  <c r="E21524" i="1"/>
  <c r="E21525" i="1"/>
  <c r="E21526" i="1"/>
  <c r="E21527" i="1"/>
  <c r="E21528" i="1"/>
  <c r="E21529" i="1"/>
  <c r="E21530" i="1"/>
  <c r="E21531" i="1"/>
  <c r="E21532" i="1"/>
  <c r="E21533" i="1"/>
  <c r="E21534" i="1"/>
  <c r="E21535" i="1"/>
  <c r="E21536" i="1"/>
  <c r="E21537" i="1"/>
  <c r="E21538" i="1"/>
  <c r="E21539" i="1"/>
  <c r="E21540" i="1"/>
  <c r="E21541" i="1"/>
  <c r="E21542" i="1"/>
  <c r="E21543" i="1"/>
  <c r="E21544" i="1"/>
  <c r="E21545" i="1"/>
  <c r="E21546" i="1"/>
  <c r="E21547" i="1"/>
  <c r="E21548" i="1"/>
  <c r="E21549" i="1"/>
  <c r="E21550" i="1"/>
  <c r="E21551" i="1"/>
  <c r="E21552" i="1"/>
  <c r="E21553" i="1"/>
  <c r="E21554" i="1"/>
  <c r="E21555" i="1"/>
  <c r="E21556" i="1"/>
  <c r="E21557" i="1"/>
  <c r="E21558" i="1"/>
  <c r="E21559" i="1"/>
  <c r="E21560" i="1"/>
  <c r="E21561" i="1"/>
  <c r="E21562" i="1"/>
  <c r="E21563" i="1"/>
  <c r="E21564" i="1"/>
  <c r="E21565" i="1"/>
  <c r="E21566" i="1"/>
  <c r="E21567" i="1"/>
  <c r="E21568" i="1"/>
  <c r="E21569" i="1"/>
  <c r="E21570" i="1"/>
  <c r="E21571" i="1"/>
  <c r="E21572" i="1"/>
  <c r="E21573" i="1"/>
  <c r="E21574" i="1"/>
  <c r="E21575" i="1"/>
  <c r="E21576" i="1"/>
  <c r="E21577" i="1"/>
  <c r="E21578" i="1"/>
  <c r="E21579" i="1"/>
  <c r="E21580" i="1"/>
  <c r="E21581" i="1"/>
  <c r="E21582" i="1"/>
  <c r="E21583" i="1"/>
  <c r="E21584" i="1"/>
  <c r="E21585" i="1"/>
  <c r="E21586" i="1"/>
  <c r="E21587" i="1"/>
  <c r="E21588" i="1"/>
  <c r="E21589" i="1"/>
  <c r="E21590" i="1"/>
  <c r="E21591" i="1"/>
  <c r="E21592" i="1"/>
  <c r="E21593" i="1"/>
  <c r="E21594" i="1"/>
  <c r="E21595" i="1"/>
  <c r="E21596" i="1"/>
  <c r="E21597" i="1"/>
  <c r="E21598" i="1"/>
  <c r="E21599" i="1"/>
  <c r="E21600" i="1"/>
  <c r="E21601" i="1"/>
  <c r="E21602" i="1"/>
  <c r="E21603" i="1"/>
  <c r="E21604" i="1"/>
  <c r="E21605" i="1"/>
  <c r="E21606" i="1"/>
  <c r="E21607" i="1"/>
  <c r="E21608" i="1"/>
  <c r="E21609" i="1"/>
  <c r="E21610" i="1"/>
  <c r="E21611" i="1"/>
  <c r="E21612" i="1"/>
  <c r="E21613" i="1"/>
  <c r="E21614" i="1"/>
  <c r="E21615" i="1"/>
  <c r="E21616" i="1"/>
  <c r="E21617" i="1"/>
  <c r="E21618" i="1"/>
  <c r="E21619" i="1"/>
  <c r="E21620" i="1"/>
  <c r="E21621" i="1"/>
  <c r="E21622" i="1"/>
  <c r="E21623" i="1"/>
  <c r="E21624" i="1"/>
  <c r="E21625" i="1"/>
  <c r="E21626" i="1"/>
  <c r="E21627" i="1"/>
  <c r="E21628" i="1"/>
  <c r="E21629" i="1"/>
  <c r="E21630" i="1"/>
  <c r="E21631" i="1"/>
  <c r="E21632" i="1"/>
  <c r="E21633" i="1"/>
  <c r="E21634" i="1"/>
  <c r="E21635" i="1"/>
  <c r="E21636" i="1"/>
  <c r="E21637" i="1"/>
  <c r="E21638" i="1"/>
  <c r="E21639" i="1"/>
  <c r="E21640" i="1"/>
  <c r="E21641" i="1"/>
  <c r="E21642" i="1"/>
  <c r="E21643" i="1"/>
  <c r="E21644" i="1"/>
  <c r="E21645" i="1"/>
  <c r="E21646" i="1"/>
  <c r="E21647" i="1"/>
  <c r="E21648" i="1"/>
  <c r="E21649" i="1"/>
  <c r="E21650" i="1"/>
  <c r="E21651" i="1"/>
  <c r="E21652" i="1"/>
  <c r="E21653" i="1"/>
  <c r="E21654" i="1"/>
  <c r="E21655" i="1"/>
  <c r="E21656" i="1"/>
  <c r="E21657" i="1"/>
  <c r="E21658" i="1"/>
  <c r="E21659" i="1"/>
  <c r="E21660" i="1"/>
  <c r="E21661" i="1"/>
  <c r="E21662" i="1"/>
  <c r="E21663" i="1"/>
  <c r="E21664" i="1"/>
  <c r="E21665" i="1"/>
  <c r="E21666" i="1"/>
  <c r="E21667" i="1"/>
  <c r="E21668" i="1"/>
  <c r="E21669" i="1"/>
  <c r="E21670" i="1"/>
  <c r="E21671" i="1"/>
  <c r="E21672" i="1"/>
  <c r="E21673" i="1"/>
  <c r="E21674" i="1"/>
  <c r="E21675" i="1"/>
  <c r="E21676" i="1"/>
  <c r="E21677" i="1"/>
  <c r="E21678" i="1"/>
  <c r="E21679" i="1"/>
  <c r="E21680" i="1"/>
  <c r="E21681" i="1"/>
  <c r="E21682" i="1"/>
  <c r="E21683" i="1"/>
  <c r="E21684" i="1"/>
  <c r="E21685" i="1"/>
  <c r="E21686" i="1"/>
  <c r="E21687" i="1"/>
  <c r="E21688" i="1"/>
  <c r="E21689" i="1"/>
  <c r="E21690" i="1"/>
  <c r="E21691" i="1"/>
  <c r="E21692" i="1"/>
  <c r="E21693" i="1"/>
  <c r="E21694" i="1"/>
  <c r="E21695" i="1"/>
  <c r="E21696" i="1"/>
  <c r="E21697" i="1"/>
  <c r="E21698" i="1"/>
  <c r="E21699" i="1"/>
  <c r="E21700" i="1"/>
  <c r="E21701" i="1"/>
  <c r="E21702" i="1"/>
  <c r="E21703" i="1"/>
  <c r="E21704" i="1"/>
  <c r="E21705" i="1"/>
  <c r="E21706" i="1"/>
  <c r="E21707" i="1"/>
  <c r="E21708" i="1"/>
  <c r="E21709" i="1"/>
  <c r="E21710" i="1"/>
  <c r="E21711" i="1"/>
  <c r="E21712" i="1"/>
  <c r="E21713" i="1"/>
  <c r="E21714" i="1"/>
  <c r="E21715" i="1"/>
  <c r="E21716" i="1"/>
  <c r="E21717" i="1"/>
  <c r="E21718" i="1"/>
  <c r="E21719" i="1"/>
  <c r="E21720" i="1"/>
  <c r="E21721" i="1"/>
  <c r="E21722" i="1"/>
  <c r="E21723" i="1"/>
  <c r="E21724" i="1"/>
  <c r="E21725" i="1"/>
  <c r="E21726" i="1"/>
  <c r="E21727" i="1"/>
  <c r="E21728" i="1"/>
  <c r="E21729" i="1"/>
  <c r="E21730" i="1"/>
  <c r="E21731" i="1"/>
  <c r="E21732" i="1"/>
  <c r="E21733" i="1"/>
  <c r="E21734" i="1"/>
  <c r="E21735" i="1"/>
  <c r="E21736" i="1"/>
  <c r="E21737" i="1"/>
  <c r="E21738" i="1"/>
  <c r="E21739" i="1"/>
  <c r="E21740" i="1"/>
  <c r="E21741" i="1"/>
  <c r="E21742" i="1"/>
  <c r="E21743" i="1"/>
  <c r="E21744" i="1"/>
  <c r="E21745" i="1"/>
  <c r="E21746" i="1"/>
  <c r="E21747" i="1"/>
  <c r="E21748" i="1"/>
  <c r="E21749" i="1"/>
  <c r="E21750" i="1"/>
  <c r="E21751" i="1"/>
  <c r="E21752" i="1"/>
  <c r="E21753" i="1"/>
  <c r="E21754" i="1"/>
  <c r="E21755" i="1"/>
  <c r="E21756" i="1"/>
  <c r="E21757" i="1"/>
  <c r="E21758" i="1"/>
  <c r="E21759" i="1"/>
  <c r="E21760" i="1"/>
  <c r="E21761" i="1"/>
  <c r="E21762" i="1"/>
  <c r="E21763" i="1"/>
  <c r="E21764" i="1"/>
  <c r="E21765" i="1"/>
  <c r="E21766" i="1"/>
  <c r="E21767" i="1"/>
  <c r="E21768" i="1"/>
  <c r="E21769" i="1"/>
  <c r="E21770" i="1"/>
  <c r="E21771" i="1"/>
  <c r="E21772" i="1"/>
  <c r="E21773" i="1"/>
  <c r="E21774" i="1"/>
  <c r="E21775" i="1"/>
  <c r="E21776" i="1"/>
  <c r="E21777" i="1"/>
  <c r="E21778" i="1"/>
  <c r="E21779" i="1"/>
  <c r="E21780" i="1"/>
  <c r="E21781" i="1"/>
  <c r="E21782" i="1"/>
  <c r="E21783" i="1"/>
  <c r="E21784" i="1"/>
  <c r="E21785" i="1"/>
  <c r="E21786" i="1"/>
  <c r="E21787" i="1"/>
  <c r="E21788" i="1"/>
  <c r="E21789" i="1"/>
  <c r="E21790" i="1"/>
  <c r="E21791" i="1"/>
  <c r="E21792" i="1"/>
  <c r="E21793" i="1"/>
  <c r="E21794" i="1"/>
  <c r="E21795" i="1"/>
  <c r="E21796" i="1"/>
  <c r="E21797" i="1"/>
  <c r="E21798" i="1"/>
  <c r="E21799" i="1"/>
  <c r="E21800" i="1"/>
  <c r="E21801" i="1"/>
  <c r="E21802" i="1"/>
  <c r="E21803" i="1"/>
  <c r="E21804" i="1"/>
  <c r="E21805" i="1"/>
  <c r="E21806" i="1"/>
  <c r="E21807" i="1"/>
  <c r="E21808" i="1"/>
  <c r="E21809" i="1"/>
  <c r="E21810" i="1"/>
  <c r="E21811" i="1"/>
  <c r="E21812" i="1"/>
  <c r="E21813" i="1"/>
  <c r="E21814" i="1"/>
  <c r="E21815" i="1"/>
  <c r="E21816" i="1"/>
  <c r="E21817" i="1"/>
  <c r="E21818" i="1"/>
  <c r="E21819" i="1"/>
  <c r="E21820" i="1"/>
  <c r="E21821" i="1"/>
  <c r="E21822" i="1"/>
  <c r="E21823" i="1"/>
  <c r="E21824" i="1"/>
  <c r="E21825" i="1"/>
  <c r="E21826" i="1"/>
  <c r="E21827" i="1"/>
  <c r="E21828" i="1"/>
  <c r="E21829" i="1"/>
  <c r="E21830" i="1"/>
  <c r="E21831" i="1"/>
  <c r="E21832" i="1"/>
  <c r="E21833" i="1"/>
  <c r="E21834" i="1"/>
  <c r="E21835" i="1"/>
  <c r="E21836" i="1"/>
  <c r="E21837" i="1"/>
  <c r="E21838" i="1"/>
  <c r="E21839" i="1"/>
  <c r="E21840" i="1"/>
  <c r="E21841" i="1"/>
  <c r="E21842" i="1"/>
  <c r="E21843" i="1"/>
  <c r="E21844" i="1"/>
  <c r="E21845" i="1"/>
  <c r="E21846" i="1"/>
  <c r="E21847" i="1"/>
  <c r="E21848" i="1"/>
  <c r="E21849" i="1"/>
  <c r="E21850" i="1"/>
  <c r="E21851" i="1"/>
  <c r="E21852" i="1"/>
  <c r="E21853" i="1"/>
  <c r="E21854" i="1"/>
  <c r="E21855" i="1"/>
  <c r="E21856" i="1"/>
  <c r="E21857" i="1"/>
  <c r="E21858" i="1"/>
  <c r="E21859" i="1"/>
  <c r="E21860" i="1"/>
  <c r="E21861" i="1"/>
  <c r="E21862" i="1"/>
  <c r="E21863" i="1"/>
  <c r="E21864" i="1"/>
  <c r="E21865" i="1"/>
  <c r="E21866" i="1"/>
  <c r="E21867" i="1"/>
  <c r="E21868" i="1"/>
  <c r="E21869" i="1"/>
  <c r="E21870" i="1"/>
  <c r="E21871" i="1"/>
  <c r="E21872" i="1"/>
  <c r="E21873" i="1"/>
  <c r="E21874" i="1"/>
  <c r="E21875" i="1"/>
  <c r="E21876" i="1"/>
  <c r="E21877" i="1"/>
  <c r="E21878" i="1"/>
  <c r="E21879" i="1"/>
  <c r="E21880" i="1"/>
  <c r="E21881" i="1"/>
  <c r="E21882" i="1"/>
  <c r="E21883" i="1"/>
  <c r="E21884" i="1"/>
  <c r="E21885" i="1"/>
  <c r="E21886" i="1"/>
  <c r="E21887" i="1"/>
  <c r="E21888" i="1"/>
  <c r="E21889" i="1"/>
  <c r="E21890" i="1"/>
  <c r="E21891" i="1"/>
  <c r="E21892" i="1"/>
  <c r="E21893" i="1"/>
  <c r="E21894" i="1"/>
  <c r="E21895" i="1"/>
  <c r="E21896" i="1"/>
  <c r="E21897" i="1"/>
  <c r="E21898" i="1"/>
  <c r="E21899" i="1"/>
  <c r="E21900" i="1"/>
  <c r="E21901" i="1"/>
  <c r="E21902" i="1"/>
  <c r="E21903" i="1"/>
  <c r="E21904" i="1"/>
  <c r="E21905" i="1"/>
  <c r="E21906" i="1"/>
  <c r="E21907" i="1"/>
  <c r="E21908" i="1"/>
  <c r="E21909" i="1"/>
  <c r="E21910" i="1"/>
  <c r="E21911" i="1"/>
  <c r="E21912" i="1"/>
  <c r="E21913" i="1"/>
  <c r="E21914" i="1"/>
  <c r="E21915" i="1"/>
  <c r="E21916" i="1"/>
  <c r="E21917" i="1"/>
  <c r="E21918" i="1"/>
  <c r="E21919" i="1"/>
  <c r="E21920" i="1"/>
  <c r="E21921" i="1"/>
  <c r="E21922" i="1"/>
  <c r="E21923" i="1"/>
  <c r="E21924" i="1"/>
  <c r="E21925" i="1"/>
  <c r="E21926" i="1"/>
  <c r="E21927" i="1"/>
  <c r="E21928" i="1"/>
  <c r="E21929" i="1"/>
  <c r="E21930" i="1"/>
  <c r="E21931" i="1"/>
  <c r="E21932" i="1"/>
  <c r="E21933" i="1"/>
  <c r="E21934" i="1"/>
  <c r="E21935" i="1"/>
  <c r="E21936" i="1"/>
  <c r="E21937" i="1"/>
  <c r="E21938" i="1"/>
  <c r="E21939" i="1"/>
  <c r="E21940" i="1"/>
  <c r="E21941" i="1"/>
  <c r="E21942" i="1"/>
  <c r="E21943" i="1"/>
  <c r="E21944" i="1"/>
  <c r="E21945" i="1"/>
  <c r="E21946" i="1"/>
  <c r="E21947" i="1"/>
  <c r="E21948" i="1"/>
  <c r="E21949" i="1"/>
  <c r="E21950" i="1"/>
  <c r="E21951" i="1"/>
  <c r="E21952" i="1"/>
  <c r="E21953" i="1"/>
  <c r="E21954" i="1"/>
  <c r="E21955" i="1"/>
  <c r="E21956" i="1"/>
  <c r="E21957" i="1"/>
  <c r="E21958" i="1"/>
  <c r="E21959" i="1"/>
  <c r="E21960" i="1"/>
  <c r="E21961" i="1"/>
  <c r="E21962" i="1"/>
  <c r="E21963" i="1"/>
  <c r="E21964" i="1"/>
  <c r="E21965" i="1"/>
  <c r="E21966" i="1"/>
  <c r="E21967" i="1"/>
  <c r="E21968" i="1"/>
  <c r="E21969" i="1"/>
  <c r="E21970" i="1"/>
  <c r="E21971" i="1"/>
  <c r="E21972" i="1"/>
  <c r="E21973" i="1"/>
  <c r="E21974" i="1"/>
  <c r="E21975" i="1"/>
  <c r="E21976" i="1"/>
  <c r="E21977" i="1"/>
  <c r="E21978" i="1"/>
  <c r="E21979" i="1"/>
  <c r="E21980" i="1"/>
  <c r="E21981" i="1"/>
  <c r="E21982" i="1"/>
  <c r="E21983" i="1"/>
  <c r="E21984" i="1"/>
  <c r="E21985" i="1"/>
  <c r="E21986" i="1"/>
  <c r="E21987" i="1"/>
  <c r="E21988" i="1"/>
  <c r="E21989" i="1"/>
  <c r="E21990" i="1"/>
  <c r="E21991" i="1"/>
  <c r="E21992" i="1"/>
  <c r="E21993" i="1"/>
  <c r="E21994" i="1"/>
  <c r="E21995" i="1"/>
  <c r="E21996" i="1"/>
  <c r="E21997" i="1"/>
  <c r="E21998" i="1"/>
  <c r="E21999" i="1"/>
  <c r="E22000" i="1"/>
  <c r="E22001" i="1"/>
  <c r="E22002" i="1"/>
  <c r="E22003" i="1"/>
  <c r="E22004" i="1"/>
  <c r="E22005" i="1"/>
  <c r="E22006" i="1"/>
  <c r="E22007" i="1"/>
  <c r="E22008" i="1"/>
  <c r="E22009" i="1"/>
  <c r="E22010" i="1"/>
  <c r="E22011" i="1"/>
  <c r="E22012" i="1"/>
  <c r="E22013" i="1"/>
  <c r="E22014" i="1"/>
  <c r="E22015" i="1"/>
  <c r="E22016" i="1"/>
  <c r="E22017" i="1"/>
  <c r="E22018" i="1"/>
  <c r="E22019" i="1"/>
  <c r="E22020" i="1"/>
  <c r="E22021" i="1"/>
  <c r="E22022" i="1"/>
  <c r="E22023" i="1"/>
  <c r="E22024" i="1"/>
  <c r="E22025" i="1"/>
  <c r="E22026" i="1"/>
  <c r="E22027" i="1"/>
  <c r="E22028" i="1"/>
  <c r="E22029" i="1"/>
  <c r="E22030" i="1"/>
  <c r="E22031" i="1"/>
  <c r="E22032" i="1"/>
  <c r="E22033" i="1"/>
  <c r="E22034" i="1"/>
  <c r="E22035" i="1"/>
  <c r="E22036" i="1"/>
  <c r="E22037" i="1"/>
  <c r="E22038" i="1"/>
  <c r="E22039" i="1"/>
  <c r="E22040" i="1"/>
  <c r="E22041" i="1"/>
  <c r="E22042" i="1"/>
  <c r="E22043" i="1"/>
  <c r="E22044" i="1"/>
  <c r="E22045" i="1"/>
  <c r="E22046" i="1"/>
  <c r="E22047" i="1"/>
  <c r="E22048" i="1"/>
  <c r="E22049" i="1"/>
  <c r="E22050" i="1"/>
  <c r="E22051" i="1"/>
  <c r="E22052" i="1"/>
  <c r="E22053" i="1"/>
  <c r="E22054" i="1"/>
  <c r="E22055" i="1"/>
  <c r="E22056" i="1"/>
  <c r="E22057" i="1"/>
  <c r="E22058" i="1"/>
  <c r="E22059" i="1"/>
  <c r="E22060" i="1"/>
  <c r="E22061" i="1"/>
  <c r="E22062" i="1"/>
  <c r="E22063" i="1"/>
  <c r="E22064" i="1"/>
  <c r="E22065" i="1"/>
  <c r="E22066" i="1"/>
  <c r="E22067" i="1"/>
  <c r="E22068" i="1"/>
  <c r="E22069" i="1"/>
  <c r="E22070" i="1"/>
  <c r="E22071" i="1"/>
  <c r="E22072" i="1"/>
  <c r="E22073" i="1"/>
  <c r="E22074" i="1"/>
  <c r="E22075" i="1"/>
  <c r="E22076" i="1"/>
  <c r="E22077" i="1"/>
  <c r="E22078" i="1"/>
  <c r="E22079" i="1"/>
  <c r="E22080" i="1"/>
  <c r="E22081" i="1"/>
  <c r="E22082" i="1"/>
  <c r="E22083" i="1"/>
  <c r="E22084" i="1"/>
  <c r="E22085" i="1"/>
  <c r="E22086" i="1"/>
  <c r="E22087" i="1"/>
  <c r="E22088" i="1"/>
  <c r="E22089" i="1"/>
  <c r="E22090" i="1"/>
  <c r="E22091" i="1"/>
  <c r="E22092" i="1"/>
  <c r="E22093" i="1"/>
  <c r="E22094" i="1"/>
  <c r="E22095" i="1"/>
  <c r="E22096" i="1"/>
  <c r="E22097" i="1"/>
  <c r="E22098" i="1"/>
  <c r="E22099" i="1"/>
  <c r="E22100" i="1"/>
  <c r="E22101" i="1"/>
  <c r="E22102" i="1"/>
  <c r="E22103" i="1"/>
  <c r="E22104" i="1"/>
  <c r="E22105" i="1"/>
  <c r="E22106" i="1"/>
  <c r="E22107" i="1"/>
  <c r="E22108" i="1"/>
  <c r="E22109" i="1"/>
  <c r="E22110" i="1"/>
  <c r="E22111" i="1"/>
  <c r="E22112" i="1"/>
  <c r="E22113" i="1"/>
  <c r="E22114" i="1"/>
  <c r="E22115" i="1"/>
  <c r="E22116" i="1"/>
  <c r="E22117" i="1"/>
  <c r="E22118" i="1"/>
  <c r="E22119" i="1"/>
  <c r="E22120" i="1"/>
  <c r="E22121" i="1"/>
  <c r="E22122" i="1"/>
  <c r="E22123" i="1"/>
  <c r="E22124" i="1"/>
  <c r="E22125" i="1"/>
  <c r="E22126" i="1"/>
  <c r="E22127" i="1"/>
  <c r="E22128" i="1"/>
  <c r="E22129" i="1"/>
  <c r="E22130" i="1"/>
  <c r="E22131" i="1"/>
  <c r="E22132" i="1"/>
  <c r="E22133" i="1"/>
  <c r="E22134" i="1"/>
  <c r="E22135" i="1"/>
  <c r="E22136" i="1"/>
  <c r="E22137" i="1"/>
  <c r="E22138" i="1"/>
  <c r="E22139" i="1"/>
  <c r="E22140" i="1"/>
  <c r="E22141" i="1"/>
  <c r="E22142" i="1"/>
  <c r="E22143" i="1"/>
  <c r="E22144" i="1"/>
  <c r="E22145" i="1"/>
  <c r="E22146" i="1"/>
  <c r="E22147" i="1"/>
  <c r="E22148" i="1"/>
  <c r="E22149" i="1"/>
  <c r="E22150" i="1"/>
  <c r="E22151" i="1"/>
  <c r="E22152" i="1"/>
  <c r="E22153" i="1"/>
  <c r="E22154" i="1"/>
  <c r="E22155" i="1"/>
  <c r="E22156" i="1"/>
  <c r="E22157" i="1"/>
  <c r="E22158" i="1"/>
  <c r="E22159" i="1"/>
  <c r="E22160" i="1"/>
  <c r="E22161" i="1"/>
  <c r="E22162" i="1"/>
  <c r="E22163" i="1"/>
  <c r="E22164" i="1"/>
  <c r="E22165" i="1"/>
  <c r="E22166" i="1"/>
  <c r="E22167" i="1"/>
  <c r="E22168" i="1"/>
  <c r="E22169" i="1"/>
  <c r="E22170" i="1"/>
  <c r="E22171" i="1"/>
  <c r="E22172" i="1"/>
  <c r="E22173" i="1"/>
  <c r="E22174" i="1"/>
  <c r="E22175" i="1"/>
  <c r="E22176" i="1"/>
  <c r="E22177" i="1"/>
  <c r="E22178" i="1"/>
  <c r="E22179" i="1"/>
  <c r="E22180" i="1"/>
  <c r="E22181" i="1"/>
  <c r="E22182" i="1"/>
  <c r="E22183" i="1"/>
  <c r="E22184" i="1"/>
  <c r="E22185" i="1"/>
  <c r="E22186" i="1"/>
  <c r="E22187" i="1"/>
  <c r="E22188" i="1"/>
  <c r="E22189" i="1"/>
  <c r="E22190" i="1"/>
  <c r="E22191" i="1"/>
  <c r="E22192" i="1"/>
  <c r="E22193" i="1"/>
  <c r="E22194" i="1"/>
  <c r="E22195" i="1"/>
  <c r="E22196" i="1"/>
  <c r="E22197" i="1"/>
  <c r="E22198" i="1"/>
  <c r="E22199" i="1"/>
  <c r="E22200" i="1"/>
  <c r="E22201" i="1"/>
  <c r="E22202" i="1"/>
  <c r="E22203" i="1"/>
  <c r="E22204" i="1"/>
  <c r="E22205" i="1"/>
  <c r="E22206" i="1"/>
  <c r="E22207" i="1"/>
  <c r="E22208" i="1"/>
  <c r="E22209" i="1"/>
  <c r="E22210" i="1"/>
  <c r="E22211" i="1"/>
  <c r="E22212" i="1"/>
  <c r="E22213" i="1"/>
  <c r="E22214" i="1"/>
  <c r="E22215" i="1"/>
  <c r="E22216" i="1"/>
  <c r="E22217" i="1"/>
  <c r="E22218" i="1"/>
  <c r="E22219" i="1"/>
  <c r="E22220" i="1"/>
  <c r="E22221" i="1"/>
  <c r="E22222" i="1"/>
  <c r="E22223" i="1"/>
  <c r="E22224" i="1"/>
  <c r="E22225" i="1"/>
  <c r="E22226" i="1"/>
  <c r="E22227" i="1"/>
  <c r="E22228" i="1"/>
  <c r="E22229" i="1"/>
  <c r="E22230" i="1"/>
  <c r="E22231" i="1"/>
  <c r="E22232" i="1"/>
  <c r="E22233" i="1"/>
  <c r="E22234" i="1"/>
  <c r="E22235" i="1"/>
  <c r="E22236" i="1"/>
  <c r="E22237" i="1"/>
  <c r="E22238" i="1"/>
  <c r="E22239" i="1"/>
  <c r="E22240" i="1"/>
  <c r="E22241" i="1"/>
  <c r="E22242" i="1"/>
  <c r="E22243" i="1"/>
  <c r="E22244" i="1"/>
  <c r="E22245" i="1"/>
  <c r="E22246" i="1"/>
  <c r="E22247" i="1"/>
  <c r="E22248" i="1"/>
  <c r="E22249" i="1"/>
  <c r="E22250" i="1"/>
  <c r="E22251" i="1"/>
  <c r="E22252" i="1"/>
  <c r="E22253" i="1"/>
  <c r="E22254" i="1"/>
  <c r="E22255" i="1"/>
  <c r="E22256" i="1"/>
  <c r="E22257" i="1"/>
  <c r="E22258" i="1"/>
  <c r="E22259" i="1"/>
  <c r="E22260" i="1"/>
  <c r="E22261" i="1"/>
  <c r="E22262" i="1"/>
  <c r="E22263" i="1"/>
  <c r="E22264" i="1"/>
  <c r="E22265" i="1"/>
  <c r="E22266" i="1"/>
  <c r="E22267" i="1"/>
  <c r="E22268" i="1"/>
  <c r="E22269" i="1"/>
  <c r="E22270" i="1"/>
  <c r="E22271" i="1"/>
  <c r="E22272" i="1"/>
  <c r="E22273" i="1"/>
  <c r="E22274" i="1"/>
  <c r="E22275" i="1"/>
  <c r="E22276" i="1"/>
  <c r="E22277" i="1"/>
  <c r="E22278" i="1"/>
  <c r="E22279" i="1"/>
  <c r="E22280" i="1"/>
  <c r="E22281" i="1"/>
  <c r="E22282" i="1"/>
  <c r="E22283" i="1"/>
  <c r="E22284" i="1"/>
  <c r="E22285" i="1"/>
  <c r="E22286" i="1"/>
  <c r="E22287" i="1"/>
  <c r="E22288" i="1"/>
  <c r="E22289" i="1"/>
  <c r="E22290" i="1"/>
  <c r="E22291" i="1"/>
  <c r="E22292" i="1"/>
  <c r="E22293" i="1"/>
  <c r="E22294" i="1"/>
  <c r="E22295" i="1"/>
  <c r="E22296" i="1"/>
  <c r="E22297" i="1"/>
  <c r="E22298" i="1"/>
  <c r="E22299" i="1"/>
  <c r="E22300" i="1"/>
  <c r="E22301" i="1"/>
  <c r="E22302" i="1"/>
  <c r="E22303" i="1"/>
  <c r="E22304" i="1"/>
  <c r="E22305" i="1"/>
  <c r="E22306" i="1"/>
  <c r="E22307" i="1"/>
  <c r="E22308" i="1"/>
  <c r="E22309" i="1"/>
  <c r="E22310" i="1"/>
  <c r="E22311" i="1"/>
  <c r="E22312" i="1"/>
  <c r="E22313" i="1"/>
  <c r="E22314" i="1"/>
  <c r="E22315" i="1"/>
  <c r="E22316" i="1"/>
  <c r="E22317" i="1"/>
  <c r="E22318" i="1"/>
  <c r="E22319" i="1"/>
  <c r="E22320" i="1"/>
  <c r="E22321" i="1"/>
  <c r="E22322" i="1"/>
  <c r="E22323" i="1"/>
  <c r="E22324" i="1"/>
  <c r="E22325" i="1"/>
  <c r="E22326" i="1"/>
  <c r="E22327" i="1"/>
  <c r="E22328" i="1"/>
  <c r="E22329" i="1"/>
  <c r="E22330" i="1"/>
  <c r="E22331" i="1"/>
  <c r="E22332" i="1"/>
  <c r="E22333" i="1"/>
  <c r="E22334" i="1"/>
  <c r="E22335" i="1"/>
  <c r="E22336" i="1"/>
  <c r="E22337" i="1"/>
  <c r="E22338" i="1"/>
  <c r="E22339" i="1"/>
  <c r="E22340" i="1"/>
  <c r="E22341" i="1"/>
  <c r="E22342" i="1"/>
  <c r="E22343" i="1"/>
  <c r="E22344" i="1"/>
  <c r="E22345" i="1"/>
  <c r="E22346" i="1"/>
  <c r="E22347" i="1"/>
  <c r="E22348" i="1"/>
  <c r="E22349" i="1"/>
  <c r="E22350" i="1"/>
  <c r="E22351" i="1"/>
  <c r="E22352" i="1"/>
  <c r="E22353" i="1"/>
  <c r="E22354" i="1"/>
  <c r="E22355" i="1"/>
  <c r="E22356" i="1"/>
  <c r="E22357" i="1"/>
  <c r="E22358" i="1"/>
  <c r="E22359" i="1"/>
  <c r="E22360" i="1"/>
  <c r="E22361" i="1"/>
  <c r="E22362" i="1"/>
  <c r="E22363" i="1"/>
  <c r="E22364" i="1"/>
  <c r="E22365" i="1"/>
  <c r="E22366" i="1"/>
  <c r="E22367" i="1"/>
  <c r="E22368" i="1"/>
  <c r="E22369" i="1"/>
  <c r="E22370" i="1"/>
  <c r="E22371" i="1"/>
  <c r="E22372" i="1"/>
  <c r="E22373" i="1"/>
  <c r="E22374" i="1"/>
  <c r="E22375" i="1"/>
  <c r="E22376" i="1"/>
  <c r="E22377" i="1"/>
  <c r="E22378" i="1"/>
  <c r="E22379" i="1"/>
  <c r="E22380" i="1"/>
  <c r="E22381" i="1"/>
  <c r="E22382" i="1"/>
  <c r="E22383" i="1"/>
  <c r="E22384" i="1"/>
  <c r="E22385" i="1"/>
  <c r="E22386" i="1"/>
  <c r="E22387" i="1"/>
  <c r="E22388" i="1"/>
  <c r="E22389" i="1"/>
  <c r="E22390" i="1"/>
  <c r="E22391" i="1"/>
  <c r="E22392" i="1"/>
  <c r="E22393" i="1"/>
  <c r="E22394" i="1"/>
  <c r="E22395" i="1"/>
  <c r="E22396" i="1"/>
  <c r="E22397" i="1"/>
  <c r="E22398" i="1"/>
  <c r="E22399" i="1"/>
  <c r="E22400" i="1"/>
  <c r="E22401" i="1"/>
  <c r="E22402" i="1"/>
  <c r="E22403" i="1"/>
  <c r="E22404" i="1"/>
  <c r="E22405" i="1"/>
  <c r="E22406" i="1"/>
  <c r="E22407" i="1"/>
  <c r="E22408" i="1"/>
  <c r="E22409" i="1"/>
  <c r="E22410" i="1"/>
  <c r="E22411" i="1"/>
  <c r="E22412" i="1"/>
  <c r="E22413" i="1"/>
  <c r="E22414" i="1"/>
  <c r="E22415" i="1"/>
  <c r="E22416" i="1"/>
  <c r="E22417" i="1"/>
  <c r="E22418" i="1"/>
  <c r="E22419" i="1"/>
  <c r="E22420" i="1"/>
  <c r="E22421" i="1"/>
  <c r="E22422" i="1"/>
  <c r="E22423" i="1"/>
  <c r="E22424" i="1"/>
  <c r="E22425" i="1"/>
  <c r="E22426" i="1"/>
  <c r="E22427" i="1"/>
  <c r="E22428" i="1"/>
  <c r="E22429" i="1"/>
  <c r="E22430" i="1"/>
  <c r="E22431" i="1"/>
  <c r="E22432" i="1"/>
  <c r="E22433" i="1"/>
  <c r="E22434" i="1"/>
  <c r="E22435" i="1"/>
  <c r="E22436" i="1"/>
  <c r="E22437" i="1"/>
  <c r="E22438" i="1"/>
  <c r="E22439" i="1"/>
  <c r="E22440" i="1"/>
  <c r="E22441" i="1"/>
  <c r="E22442" i="1"/>
  <c r="E22443" i="1"/>
  <c r="E22444" i="1"/>
  <c r="E22445" i="1"/>
  <c r="E22446" i="1"/>
  <c r="E22447" i="1"/>
  <c r="E22448" i="1"/>
  <c r="E22449" i="1"/>
  <c r="E22450" i="1"/>
  <c r="E22451" i="1"/>
  <c r="E22452" i="1"/>
  <c r="E22453" i="1"/>
  <c r="E22454" i="1"/>
  <c r="E22455" i="1"/>
  <c r="E22456" i="1"/>
  <c r="E22457" i="1"/>
  <c r="E22458" i="1"/>
  <c r="E22459" i="1"/>
  <c r="E22460" i="1"/>
  <c r="E22461" i="1"/>
  <c r="E22462" i="1"/>
  <c r="E22463" i="1"/>
  <c r="E22464" i="1"/>
  <c r="E22465" i="1"/>
  <c r="E22466" i="1"/>
  <c r="E22467" i="1"/>
  <c r="E22468" i="1"/>
  <c r="E22469" i="1"/>
  <c r="E22470" i="1"/>
  <c r="E22471" i="1"/>
  <c r="E22472" i="1"/>
  <c r="E22473" i="1"/>
  <c r="E22474" i="1"/>
  <c r="E22475" i="1"/>
  <c r="E22476" i="1"/>
  <c r="E22477" i="1"/>
  <c r="E22478" i="1"/>
  <c r="E22479" i="1"/>
  <c r="E22480" i="1"/>
  <c r="E22481" i="1"/>
  <c r="E22482" i="1"/>
  <c r="E22483" i="1"/>
  <c r="E22484" i="1"/>
  <c r="E22485" i="1"/>
  <c r="E22486" i="1"/>
  <c r="E22487" i="1"/>
  <c r="E22488" i="1"/>
  <c r="E22489" i="1"/>
  <c r="E22490" i="1"/>
  <c r="E22491" i="1"/>
  <c r="E22492" i="1"/>
  <c r="E22493" i="1"/>
  <c r="E22494" i="1"/>
  <c r="E22495" i="1"/>
  <c r="E22496" i="1"/>
  <c r="E22497" i="1"/>
  <c r="E22498" i="1"/>
  <c r="E22499" i="1"/>
  <c r="E22500" i="1"/>
  <c r="E22501" i="1"/>
  <c r="E22502" i="1"/>
  <c r="E22503" i="1"/>
  <c r="E22504" i="1"/>
  <c r="E22505" i="1"/>
  <c r="E22506" i="1"/>
  <c r="E22507" i="1"/>
  <c r="E22508" i="1"/>
  <c r="E22509" i="1"/>
  <c r="E22510" i="1"/>
  <c r="E22511" i="1"/>
  <c r="E22512" i="1"/>
  <c r="E22513" i="1"/>
  <c r="E22514" i="1"/>
  <c r="E22515" i="1"/>
  <c r="E22516" i="1"/>
  <c r="E22517" i="1"/>
  <c r="E22518" i="1"/>
  <c r="E22519" i="1"/>
  <c r="E22520" i="1"/>
  <c r="E22521" i="1"/>
  <c r="E22522" i="1"/>
  <c r="E22523" i="1"/>
  <c r="E22524" i="1"/>
  <c r="E22525" i="1"/>
  <c r="E22526" i="1"/>
  <c r="E22527" i="1"/>
  <c r="E22528" i="1"/>
  <c r="E22529" i="1"/>
  <c r="E22530" i="1"/>
  <c r="E22531" i="1"/>
  <c r="E22532" i="1"/>
  <c r="E22533" i="1"/>
  <c r="E22534" i="1"/>
  <c r="E22535" i="1"/>
  <c r="E22536" i="1"/>
  <c r="E22537" i="1"/>
  <c r="E22538" i="1"/>
  <c r="E22539" i="1"/>
  <c r="E22540" i="1"/>
  <c r="E22541" i="1"/>
  <c r="E22542" i="1"/>
  <c r="E22543" i="1"/>
  <c r="E22544" i="1"/>
  <c r="E22545" i="1"/>
  <c r="E22546" i="1"/>
  <c r="E22547" i="1"/>
  <c r="E22548" i="1"/>
  <c r="E22549" i="1"/>
  <c r="E22550" i="1"/>
  <c r="E22551" i="1"/>
  <c r="E22552" i="1"/>
  <c r="E22553" i="1"/>
  <c r="E22554" i="1"/>
  <c r="E22555" i="1"/>
  <c r="E22556" i="1"/>
  <c r="E22557" i="1"/>
  <c r="E22558" i="1"/>
  <c r="E22559" i="1"/>
  <c r="E22560" i="1"/>
  <c r="E22561" i="1"/>
  <c r="E22562" i="1"/>
  <c r="E22563" i="1"/>
  <c r="E22564" i="1"/>
  <c r="E22565" i="1"/>
  <c r="E22566" i="1"/>
  <c r="E22567" i="1"/>
  <c r="E22568" i="1"/>
  <c r="E22569" i="1"/>
  <c r="E22570" i="1"/>
  <c r="E22571" i="1"/>
  <c r="E22572" i="1"/>
  <c r="E22573" i="1"/>
  <c r="E22574" i="1"/>
  <c r="E22575" i="1"/>
  <c r="E22576" i="1"/>
  <c r="E22577" i="1"/>
  <c r="E22578" i="1"/>
  <c r="E22579" i="1"/>
  <c r="E22580" i="1"/>
  <c r="E22581" i="1"/>
  <c r="E22582" i="1"/>
  <c r="E22583" i="1"/>
  <c r="E22584" i="1"/>
  <c r="E22585" i="1"/>
  <c r="E22586" i="1"/>
  <c r="E22587" i="1"/>
  <c r="E22588" i="1"/>
  <c r="E22589" i="1"/>
  <c r="E22590" i="1"/>
  <c r="E22591" i="1"/>
  <c r="E22592" i="1"/>
  <c r="E22593" i="1"/>
  <c r="E22594" i="1"/>
  <c r="E22595" i="1"/>
  <c r="E22596" i="1"/>
  <c r="E22597" i="1"/>
  <c r="E22598" i="1"/>
  <c r="E22599" i="1"/>
  <c r="E22600" i="1"/>
  <c r="E22601" i="1"/>
  <c r="E22602" i="1"/>
  <c r="E22603" i="1"/>
  <c r="E22604" i="1"/>
  <c r="E22605" i="1"/>
  <c r="E22606" i="1"/>
  <c r="E22607" i="1"/>
  <c r="E22608" i="1"/>
  <c r="E22609" i="1"/>
  <c r="E22610" i="1"/>
  <c r="E22611" i="1"/>
  <c r="E22612" i="1"/>
  <c r="E22613" i="1"/>
  <c r="E22614" i="1"/>
  <c r="E22615" i="1"/>
  <c r="E22616" i="1"/>
  <c r="E22617" i="1"/>
  <c r="E22618" i="1"/>
  <c r="E22619" i="1"/>
  <c r="E22620" i="1"/>
  <c r="E22621" i="1"/>
  <c r="E22622" i="1"/>
  <c r="E22623" i="1"/>
  <c r="E22624" i="1"/>
  <c r="E22625" i="1"/>
  <c r="E22626" i="1"/>
  <c r="E22627" i="1"/>
  <c r="E22628" i="1"/>
  <c r="E22629" i="1"/>
  <c r="E22630" i="1"/>
  <c r="E22631" i="1"/>
  <c r="E22632" i="1"/>
  <c r="E22633" i="1"/>
  <c r="E22634" i="1"/>
  <c r="E22635" i="1"/>
  <c r="E22636" i="1"/>
  <c r="E22637" i="1"/>
  <c r="E22638" i="1"/>
  <c r="E22639" i="1"/>
  <c r="E22640" i="1"/>
  <c r="E22641" i="1"/>
  <c r="E22642" i="1"/>
  <c r="E22643" i="1"/>
  <c r="E22644" i="1"/>
  <c r="E22645" i="1"/>
  <c r="E22646" i="1"/>
  <c r="E22647" i="1"/>
  <c r="E22648" i="1"/>
  <c r="E22649" i="1"/>
  <c r="E22650" i="1"/>
  <c r="E22651" i="1"/>
  <c r="E22652" i="1"/>
  <c r="E22653" i="1"/>
  <c r="E22654" i="1"/>
  <c r="E22655" i="1"/>
  <c r="E22656" i="1"/>
  <c r="E22657" i="1"/>
  <c r="E22658" i="1"/>
  <c r="E22659" i="1"/>
  <c r="E22660" i="1"/>
  <c r="E22661" i="1"/>
  <c r="E22662" i="1"/>
  <c r="E22663" i="1"/>
  <c r="E22664" i="1"/>
  <c r="E22665" i="1"/>
  <c r="E22666" i="1"/>
  <c r="E22667" i="1"/>
  <c r="E22668" i="1"/>
  <c r="E22669" i="1"/>
  <c r="E22670" i="1"/>
  <c r="E22671" i="1"/>
  <c r="E22672" i="1"/>
  <c r="E22673" i="1"/>
  <c r="E22674" i="1"/>
  <c r="E22675" i="1"/>
  <c r="E22676" i="1"/>
  <c r="E22677" i="1"/>
  <c r="E22678" i="1"/>
  <c r="E22679" i="1"/>
  <c r="E22680" i="1"/>
  <c r="E22681" i="1"/>
  <c r="E22682" i="1"/>
  <c r="E22683" i="1"/>
  <c r="E22684" i="1"/>
  <c r="E22685" i="1"/>
  <c r="E22686" i="1"/>
  <c r="E22687" i="1"/>
  <c r="E22688" i="1"/>
  <c r="E22689" i="1"/>
  <c r="E22690" i="1"/>
  <c r="E22691" i="1"/>
  <c r="E22692" i="1"/>
  <c r="E22693" i="1"/>
  <c r="E22694" i="1"/>
  <c r="E22695" i="1"/>
  <c r="E22696" i="1"/>
  <c r="E22697" i="1"/>
  <c r="E22698" i="1"/>
  <c r="E22699" i="1"/>
  <c r="E22700" i="1"/>
  <c r="E22701" i="1"/>
  <c r="E22702" i="1"/>
  <c r="E22703" i="1"/>
  <c r="E22704" i="1"/>
  <c r="E22705" i="1"/>
  <c r="E22706" i="1"/>
  <c r="E22707" i="1"/>
  <c r="E22708" i="1"/>
  <c r="E22709" i="1"/>
  <c r="E22710" i="1"/>
  <c r="E22711" i="1"/>
  <c r="E22712" i="1"/>
  <c r="E22713" i="1"/>
  <c r="E22714" i="1"/>
  <c r="E22715" i="1"/>
  <c r="E22716" i="1"/>
  <c r="E22717" i="1"/>
  <c r="E22718" i="1"/>
  <c r="E22719" i="1"/>
  <c r="E22720" i="1"/>
  <c r="E22721" i="1"/>
  <c r="E22722" i="1"/>
  <c r="E22723" i="1"/>
  <c r="E22724" i="1"/>
  <c r="E22725" i="1"/>
  <c r="E22726" i="1"/>
  <c r="E22727" i="1"/>
  <c r="E22728" i="1"/>
  <c r="E22729" i="1"/>
  <c r="E22730" i="1"/>
  <c r="E22731" i="1"/>
  <c r="E22732" i="1"/>
  <c r="E22733" i="1"/>
  <c r="E22734" i="1"/>
  <c r="E22735" i="1"/>
  <c r="E22736" i="1"/>
  <c r="E22737" i="1"/>
  <c r="E22738" i="1"/>
  <c r="E22739" i="1"/>
  <c r="E22740" i="1"/>
  <c r="E22741" i="1"/>
  <c r="E22742" i="1"/>
  <c r="E22743" i="1"/>
  <c r="E22744" i="1"/>
  <c r="E22745" i="1"/>
  <c r="E22746" i="1"/>
  <c r="E22747" i="1"/>
  <c r="E22748" i="1"/>
  <c r="E22749" i="1"/>
  <c r="E22750" i="1"/>
  <c r="E22751" i="1"/>
  <c r="E22752" i="1"/>
  <c r="E22753" i="1"/>
  <c r="E22754" i="1"/>
  <c r="E22755" i="1"/>
  <c r="E22756" i="1"/>
  <c r="E22757" i="1"/>
  <c r="E22758" i="1"/>
  <c r="E22759" i="1"/>
  <c r="E22760" i="1"/>
  <c r="E22761" i="1"/>
  <c r="E22762" i="1"/>
  <c r="E22763" i="1"/>
  <c r="E22764" i="1"/>
  <c r="E22765" i="1"/>
  <c r="E22766" i="1"/>
  <c r="E22767" i="1"/>
  <c r="E22768" i="1"/>
  <c r="E22769" i="1"/>
  <c r="E22770" i="1"/>
  <c r="E22771" i="1"/>
  <c r="E22772" i="1"/>
  <c r="E22773" i="1"/>
  <c r="E22774" i="1"/>
  <c r="E22775" i="1"/>
  <c r="E22776" i="1"/>
  <c r="E22777" i="1"/>
  <c r="E22778" i="1"/>
  <c r="E22779" i="1"/>
  <c r="E22780" i="1"/>
  <c r="E22781" i="1"/>
  <c r="E22782" i="1"/>
  <c r="E22783" i="1"/>
  <c r="E22784" i="1"/>
  <c r="E22785" i="1"/>
  <c r="E22786" i="1"/>
  <c r="E22787" i="1"/>
  <c r="E22788" i="1"/>
  <c r="E22789" i="1"/>
  <c r="E22790" i="1"/>
  <c r="E22791" i="1"/>
  <c r="E22792" i="1"/>
  <c r="E22793" i="1"/>
  <c r="E22794" i="1"/>
  <c r="E22795" i="1"/>
  <c r="E22796" i="1"/>
  <c r="E22797" i="1"/>
  <c r="E22798" i="1"/>
  <c r="E22799" i="1"/>
  <c r="E22800" i="1"/>
  <c r="E22801" i="1"/>
  <c r="E22802" i="1"/>
  <c r="E22803" i="1"/>
  <c r="E22804" i="1"/>
  <c r="E22805" i="1"/>
  <c r="E22806" i="1"/>
  <c r="E22807" i="1"/>
  <c r="E22808" i="1"/>
  <c r="E22809" i="1"/>
  <c r="E22810" i="1"/>
  <c r="E22811" i="1"/>
  <c r="E22812" i="1"/>
  <c r="E22813" i="1"/>
  <c r="E22814" i="1"/>
  <c r="E22815" i="1"/>
  <c r="E22816" i="1"/>
  <c r="E22817" i="1"/>
  <c r="E22818" i="1"/>
  <c r="E22819" i="1"/>
  <c r="E22820" i="1"/>
  <c r="E22821" i="1"/>
  <c r="E22822" i="1"/>
  <c r="E22823" i="1"/>
  <c r="E22824" i="1"/>
  <c r="E22825" i="1"/>
  <c r="E22826" i="1"/>
  <c r="E22827" i="1"/>
  <c r="E22828" i="1"/>
  <c r="E22829" i="1"/>
  <c r="E22830" i="1"/>
  <c r="E22831" i="1"/>
  <c r="E22832" i="1"/>
  <c r="E22833" i="1"/>
  <c r="E22834" i="1"/>
  <c r="E22835" i="1"/>
  <c r="E22836" i="1"/>
  <c r="E22837" i="1"/>
  <c r="E22838" i="1"/>
  <c r="E22839" i="1"/>
  <c r="E22840" i="1"/>
  <c r="E22841" i="1"/>
  <c r="E22842" i="1"/>
  <c r="E22843" i="1"/>
  <c r="E22844" i="1"/>
  <c r="E22845" i="1"/>
  <c r="E22846" i="1"/>
  <c r="E22847" i="1"/>
  <c r="E22848" i="1"/>
  <c r="E22849" i="1"/>
  <c r="E22850" i="1"/>
  <c r="E22851" i="1"/>
  <c r="E22852" i="1"/>
  <c r="E22853" i="1"/>
  <c r="E22854" i="1"/>
  <c r="E22855" i="1"/>
  <c r="E22856" i="1"/>
  <c r="E22857" i="1"/>
  <c r="E22858" i="1"/>
  <c r="E22859" i="1"/>
  <c r="E22860" i="1"/>
  <c r="E22861" i="1"/>
  <c r="E22862" i="1"/>
  <c r="E22863" i="1"/>
  <c r="E22864" i="1"/>
  <c r="E22865" i="1"/>
  <c r="E22866" i="1"/>
  <c r="E22867" i="1"/>
  <c r="E22868" i="1"/>
  <c r="E22869" i="1"/>
  <c r="E22870" i="1"/>
  <c r="E22871" i="1"/>
  <c r="E22872" i="1"/>
  <c r="E22873" i="1"/>
  <c r="E22874" i="1"/>
  <c r="E22875" i="1"/>
  <c r="E22876" i="1"/>
  <c r="E22877" i="1"/>
  <c r="E22878" i="1"/>
  <c r="E22879" i="1"/>
  <c r="E22880" i="1"/>
  <c r="E22881" i="1"/>
  <c r="E22882" i="1"/>
  <c r="E22883" i="1"/>
  <c r="E22884" i="1"/>
  <c r="E22885" i="1"/>
  <c r="E22886" i="1"/>
  <c r="E22887" i="1"/>
  <c r="E22888" i="1"/>
  <c r="E22889" i="1"/>
  <c r="E22890" i="1"/>
  <c r="E22891" i="1"/>
  <c r="E22892" i="1"/>
  <c r="E22893" i="1"/>
  <c r="E22894" i="1"/>
  <c r="E22895" i="1"/>
  <c r="E22896" i="1"/>
  <c r="E22897" i="1"/>
  <c r="E22898" i="1"/>
  <c r="E22899" i="1"/>
  <c r="E22900" i="1"/>
  <c r="E22901" i="1"/>
  <c r="E22902" i="1"/>
  <c r="E22903" i="1"/>
  <c r="E22904" i="1"/>
  <c r="E22905" i="1"/>
  <c r="E22906" i="1"/>
  <c r="E22907" i="1"/>
  <c r="E22908" i="1"/>
  <c r="E22909" i="1"/>
  <c r="E22910" i="1"/>
  <c r="E22911" i="1"/>
  <c r="E22912" i="1"/>
  <c r="E22913" i="1"/>
  <c r="E22914" i="1"/>
  <c r="E22915" i="1"/>
  <c r="E22916" i="1"/>
  <c r="E22917" i="1"/>
  <c r="E22918" i="1"/>
  <c r="E22919" i="1"/>
  <c r="E22920" i="1"/>
  <c r="E22921" i="1"/>
  <c r="E22922" i="1"/>
  <c r="E22923" i="1"/>
  <c r="E22924" i="1"/>
  <c r="E22925" i="1"/>
  <c r="E22926" i="1"/>
  <c r="E22927" i="1"/>
  <c r="E22928" i="1"/>
  <c r="E22929" i="1"/>
  <c r="E22930" i="1"/>
  <c r="E22931" i="1"/>
  <c r="E22932" i="1"/>
  <c r="E22933" i="1"/>
  <c r="E22934" i="1"/>
  <c r="E22935" i="1"/>
  <c r="E22936" i="1"/>
  <c r="E22937" i="1"/>
  <c r="E22938" i="1"/>
  <c r="E22939" i="1"/>
  <c r="E22940" i="1"/>
  <c r="E22941" i="1"/>
  <c r="E22942" i="1"/>
  <c r="E22943" i="1"/>
  <c r="E22944" i="1"/>
  <c r="E22945" i="1"/>
  <c r="E22946" i="1"/>
  <c r="E22947" i="1"/>
  <c r="E22948" i="1"/>
  <c r="E22949" i="1"/>
  <c r="E22950" i="1"/>
  <c r="E22951" i="1"/>
  <c r="E22952" i="1"/>
  <c r="E22953" i="1"/>
  <c r="E22954" i="1"/>
  <c r="E22955" i="1"/>
  <c r="E22956" i="1"/>
  <c r="E22957" i="1"/>
  <c r="E22958" i="1"/>
  <c r="E22959" i="1"/>
  <c r="E22960" i="1"/>
  <c r="E22961" i="1"/>
  <c r="E22962" i="1"/>
  <c r="E22963" i="1"/>
  <c r="E22964" i="1"/>
  <c r="E22965" i="1"/>
  <c r="E22966" i="1"/>
  <c r="E22967" i="1"/>
  <c r="E22968" i="1"/>
  <c r="E22969" i="1"/>
  <c r="E22970" i="1"/>
  <c r="E22971" i="1"/>
  <c r="E22972" i="1"/>
  <c r="E22973" i="1"/>
  <c r="E22974" i="1"/>
  <c r="E22975" i="1"/>
  <c r="E22976" i="1"/>
  <c r="E22977" i="1"/>
  <c r="E22978" i="1"/>
  <c r="E22979" i="1"/>
  <c r="E22980" i="1"/>
  <c r="E22981" i="1"/>
  <c r="E22982" i="1"/>
  <c r="E22983" i="1"/>
  <c r="E22984" i="1"/>
  <c r="E22985" i="1"/>
  <c r="E22986" i="1"/>
  <c r="E22987" i="1"/>
  <c r="E22988" i="1"/>
  <c r="E22989" i="1"/>
  <c r="E22990" i="1"/>
  <c r="E22991" i="1"/>
  <c r="E22992" i="1"/>
  <c r="E22993" i="1"/>
  <c r="E22994" i="1"/>
  <c r="E22995" i="1"/>
  <c r="E22996" i="1"/>
  <c r="E22997" i="1"/>
  <c r="E22998" i="1"/>
  <c r="E22999" i="1"/>
  <c r="E23000" i="1"/>
  <c r="E23001" i="1"/>
  <c r="E23002" i="1"/>
  <c r="E23003" i="1"/>
  <c r="E23004" i="1"/>
  <c r="E23005" i="1"/>
  <c r="E23006" i="1"/>
  <c r="E23007" i="1"/>
  <c r="E23008" i="1"/>
  <c r="E23009" i="1"/>
  <c r="E23010" i="1"/>
  <c r="E23011" i="1"/>
  <c r="E23012" i="1"/>
  <c r="E23013" i="1"/>
  <c r="E23014" i="1"/>
  <c r="E23015" i="1"/>
  <c r="E23016" i="1"/>
  <c r="E23017" i="1"/>
  <c r="E23018" i="1"/>
  <c r="E23019" i="1"/>
  <c r="E23020" i="1"/>
  <c r="E23021" i="1"/>
  <c r="E23022" i="1"/>
  <c r="E23023" i="1"/>
  <c r="E23024" i="1"/>
  <c r="E23025" i="1"/>
  <c r="E23026" i="1"/>
  <c r="E23027" i="1"/>
  <c r="E23028" i="1"/>
  <c r="E23029" i="1"/>
  <c r="E23030" i="1"/>
  <c r="E23031" i="1"/>
  <c r="E23032" i="1"/>
  <c r="E23033" i="1"/>
  <c r="E23034" i="1"/>
  <c r="E23035" i="1"/>
  <c r="E23036" i="1"/>
  <c r="E23037" i="1"/>
  <c r="E23038" i="1"/>
  <c r="E23039" i="1"/>
  <c r="E23040" i="1"/>
  <c r="E23041" i="1"/>
  <c r="E23042" i="1"/>
  <c r="E23043" i="1"/>
  <c r="E23044" i="1"/>
  <c r="E23045" i="1"/>
  <c r="E23046" i="1"/>
  <c r="E23047" i="1"/>
  <c r="E23048" i="1"/>
  <c r="E23049" i="1"/>
  <c r="E23050" i="1"/>
  <c r="E23051" i="1"/>
  <c r="E23052" i="1"/>
  <c r="E23053" i="1"/>
  <c r="E23054" i="1"/>
  <c r="E23055" i="1"/>
  <c r="E23056" i="1"/>
  <c r="E23057" i="1"/>
  <c r="E23058" i="1"/>
  <c r="E23059" i="1"/>
  <c r="E23060" i="1"/>
  <c r="E23061" i="1"/>
  <c r="E23062" i="1"/>
  <c r="E23063" i="1"/>
  <c r="E23064" i="1"/>
  <c r="E23065" i="1"/>
  <c r="E23066" i="1"/>
  <c r="E23067" i="1"/>
  <c r="E23068" i="1"/>
  <c r="E23069" i="1"/>
  <c r="E23070" i="1"/>
  <c r="E23071" i="1"/>
  <c r="E23072" i="1"/>
  <c r="E23073" i="1"/>
  <c r="E23074" i="1"/>
  <c r="E23075" i="1"/>
  <c r="E23076" i="1"/>
  <c r="E23077" i="1"/>
  <c r="E23078" i="1"/>
  <c r="E23079" i="1"/>
  <c r="E23080" i="1"/>
  <c r="E23081" i="1"/>
  <c r="E23082" i="1"/>
  <c r="E23083" i="1"/>
  <c r="E23084" i="1"/>
  <c r="E23085" i="1"/>
  <c r="E23086" i="1"/>
  <c r="E23087" i="1"/>
  <c r="E23088" i="1"/>
  <c r="E23089" i="1"/>
  <c r="E23090" i="1"/>
  <c r="E23091" i="1"/>
  <c r="E23092" i="1"/>
  <c r="E23093" i="1"/>
  <c r="E23094" i="1"/>
  <c r="E23095" i="1"/>
  <c r="E23096" i="1"/>
  <c r="E23097" i="1"/>
  <c r="E23098" i="1"/>
  <c r="E23099" i="1"/>
  <c r="E23100" i="1"/>
  <c r="E23101" i="1"/>
  <c r="E23102" i="1"/>
  <c r="E23103" i="1"/>
  <c r="E23104" i="1"/>
  <c r="E23105" i="1"/>
  <c r="E23106" i="1"/>
  <c r="E23107" i="1"/>
  <c r="E23108" i="1"/>
  <c r="E23109" i="1"/>
  <c r="E23110" i="1"/>
  <c r="E23111" i="1"/>
  <c r="E23112" i="1"/>
  <c r="E23113" i="1"/>
  <c r="E23114" i="1"/>
  <c r="E23115" i="1"/>
  <c r="E23116" i="1"/>
  <c r="E23117" i="1"/>
  <c r="E23118" i="1"/>
  <c r="E23119" i="1"/>
  <c r="E23120" i="1"/>
  <c r="E23121" i="1"/>
  <c r="E23122" i="1"/>
  <c r="E23123" i="1"/>
  <c r="E23124" i="1"/>
  <c r="E23125" i="1"/>
  <c r="E23126" i="1"/>
  <c r="E23127" i="1"/>
  <c r="E23128" i="1"/>
  <c r="E23129" i="1"/>
  <c r="E23130" i="1"/>
  <c r="E23131" i="1"/>
  <c r="E23132" i="1"/>
  <c r="E23133" i="1"/>
  <c r="E23134" i="1"/>
  <c r="E23135" i="1"/>
  <c r="E23136" i="1"/>
  <c r="E23137" i="1"/>
  <c r="E23138" i="1"/>
  <c r="E23139" i="1"/>
  <c r="E23140" i="1"/>
  <c r="E23141" i="1"/>
  <c r="E23142" i="1"/>
  <c r="E23143" i="1"/>
  <c r="E23144" i="1"/>
  <c r="E23145" i="1"/>
  <c r="E23146" i="1"/>
  <c r="E23147" i="1"/>
  <c r="E23148" i="1"/>
  <c r="E23149" i="1"/>
  <c r="E23150" i="1"/>
  <c r="E23151" i="1"/>
  <c r="E23152" i="1"/>
  <c r="E23153" i="1"/>
  <c r="E23154" i="1"/>
  <c r="E23155" i="1"/>
  <c r="E23156" i="1"/>
  <c r="E23157" i="1"/>
  <c r="E23158" i="1"/>
  <c r="E23159" i="1"/>
  <c r="E23160" i="1"/>
  <c r="E23161" i="1"/>
  <c r="E23162" i="1"/>
  <c r="E23163" i="1"/>
  <c r="E23164" i="1"/>
  <c r="E23165" i="1"/>
  <c r="E23166" i="1"/>
  <c r="E23167" i="1"/>
  <c r="E23168" i="1"/>
  <c r="E23169" i="1"/>
  <c r="E23170" i="1"/>
  <c r="E23171" i="1"/>
  <c r="E23172" i="1"/>
  <c r="E23173" i="1"/>
  <c r="E23174" i="1"/>
  <c r="E23175" i="1"/>
  <c r="E23176" i="1"/>
  <c r="E23177" i="1"/>
  <c r="E23178" i="1"/>
  <c r="E23179" i="1"/>
  <c r="E23180" i="1"/>
  <c r="E23181" i="1"/>
  <c r="E23182" i="1"/>
  <c r="E23183" i="1"/>
  <c r="E23184" i="1"/>
  <c r="E23185" i="1"/>
  <c r="E23186" i="1"/>
  <c r="E23187" i="1"/>
  <c r="E23188" i="1"/>
  <c r="E23189" i="1"/>
  <c r="E23190" i="1"/>
  <c r="E23191" i="1"/>
  <c r="E23192" i="1"/>
  <c r="E23193" i="1"/>
  <c r="E23194" i="1"/>
  <c r="E23195" i="1"/>
  <c r="E23196" i="1"/>
  <c r="E23197" i="1"/>
  <c r="E23198" i="1"/>
  <c r="E23199" i="1"/>
  <c r="E23200" i="1"/>
  <c r="E23201" i="1"/>
  <c r="E23202" i="1"/>
  <c r="E23203" i="1"/>
  <c r="E23204" i="1"/>
  <c r="E23205" i="1"/>
  <c r="E23206" i="1"/>
  <c r="E23207" i="1"/>
  <c r="E23208" i="1"/>
  <c r="E23209" i="1"/>
  <c r="E23210" i="1"/>
  <c r="E23211" i="1"/>
  <c r="E23212" i="1"/>
  <c r="E23213" i="1"/>
  <c r="E23214" i="1"/>
  <c r="E23215" i="1"/>
  <c r="E23216" i="1"/>
  <c r="E23217" i="1"/>
  <c r="E23218" i="1"/>
  <c r="E23219" i="1"/>
  <c r="E23220" i="1"/>
  <c r="E23221" i="1"/>
  <c r="E23222" i="1"/>
  <c r="E23223" i="1"/>
  <c r="E23224" i="1"/>
  <c r="E23225" i="1"/>
  <c r="E23226" i="1"/>
  <c r="E23227" i="1"/>
  <c r="E23228" i="1"/>
  <c r="E23229" i="1"/>
  <c r="E23230" i="1"/>
  <c r="E23231" i="1"/>
  <c r="E23232" i="1"/>
  <c r="E23233" i="1"/>
  <c r="E23234" i="1"/>
  <c r="E23235" i="1"/>
  <c r="E23236" i="1"/>
  <c r="E23237" i="1"/>
  <c r="E23238" i="1"/>
  <c r="E23239" i="1"/>
  <c r="E23240" i="1"/>
  <c r="E23241" i="1"/>
  <c r="E23242" i="1"/>
  <c r="E23243" i="1"/>
  <c r="E23244" i="1"/>
  <c r="E23245" i="1"/>
  <c r="E23246" i="1"/>
  <c r="E23247" i="1"/>
  <c r="E23248" i="1"/>
  <c r="E23249" i="1"/>
  <c r="E23250" i="1"/>
  <c r="E23251" i="1"/>
  <c r="E23252" i="1"/>
  <c r="E23253" i="1"/>
  <c r="E23254" i="1"/>
  <c r="E23255" i="1"/>
  <c r="E23256" i="1"/>
  <c r="E23257" i="1"/>
  <c r="E23258" i="1"/>
  <c r="E23259" i="1"/>
  <c r="E23260" i="1"/>
  <c r="E23261" i="1"/>
  <c r="E23262" i="1"/>
  <c r="E23263" i="1"/>
  <c r="E23264" i="1"/>
  <c r="E23265" i="1"/>
  <c r="E23266" i="1"/>
  <c r="E23267" i="1"/>
  <c r="E23268" i="1"/>
  <c r="E23269" i="1"/>
  <c r="E23270" i="1"/>
  <c r="E23271" i="1"/>
  <c r="E23272" i="1"/>
  <c r="E23273" i="1"/>
  <c r="E23274" i="1"/>
  <c r="E23275" i="1"/>
  <c r="E23276" i="1"/>
  <c r="E23277" i="1"/>
  <c r="E23278" i="1"/>
  <c r="E23279" i="1"/>
  <c r="E23280" i="1"/>
  <c r="E23281" i="1"/>
  <c r="E23282" i="1"/>
  <c r="E23283" i="1"/>
  <c r="E23284" i="1"/>
  <c r="E23285" i="1"/>
  <c r="E23286" i="1"/>
  <c r="E23287" i="1"/>
  <c r="E23288" i="1"/>
  <c r="E23289" i="1"/>
  <c r="E23290" i="1"/>
  <c r="E23291" i="1"/>
  <c r="E23292" i="1"/>
  <c r="E23293" i="1"/>
  <c r="E23294" i="1"/>
  <c r="E23295" i="1"/>
  <c r="E23296" i="1"/>
  <c r="E23297" i="1"/>
  <c r="E23298" i="1"/>
  <c r="E23299" i="1"/>
  <c r="E23300" i="1"/>
  <c r="E23301" i="1"/>
  <c r="E23302" i="1"/>
  <c r="E23303" i="1"/>
  <c r="E23304" i="1"/>
  <c r="E23305" i="1"/>
  <c r="E23306" i="1"/>
  <c r="E23307" i="1"/>
  <c r="E23308" i="1"/>
  <c r="E23309" i="1"/>
  <c r="E23310" i="1"/>
  <c r="E23311" i="1"/>
  <c r="E23312" i="1"/>
  <c r="E23313" i="1"/>
  <c r="E23314" i="1"/>
  <c r="E23315" i="1"/>
  <c r="E23316" i="1"/>
  <c r="E23317" i="1"/>
  <c r="E23318" i="1"/>
  <c r="E23319" i="1"/>
  <c r="E23320" i="1"/>
  <c r="E23321" i="1"/>
  <c r="E23322" i="1"/>
  <c r="E23323" i="1"/>
  <c r="E23324" i="1"/>
  <c r="E23325" i="1"/>
  <c r="E23326" i="1"/>
  <c r="E23327" i="1"/>
  <c r="E23328" i="1"/>
  <c r="E23329" i="1"/>
  <c r="E23330" i="1"/>
  <c r="E23331" i="1"/>
  <c r="E23332" i="1"/>
  <c r="E23333" i="1"/>
  <c r="E23334" i="1"/>
  <c r="E23335" i="1"/>
  <c r="E23336" i="1"/>
  <c r="E23337" i="1"/>
  <c r="E23338" i="1"/>
  <c r="E23339" i="1"/>
  <c r="E23340" i="1"/>
  <c r="E23341" i="1"/>
  <c r="E23342" i="1"/>
  <c r="E23343" i="1"/>
  <c r="E23344" i="1"/>
  <c r="E23345" i="1"/>
  <c r="E23346" i="1"/>
  <c r="E23347" i="1"/>
  <c r="E23348" i="1"/>
  <c r="E23349" i="1"/>
  <c r="E23350" i="1"/>
  <c r="E23351" i="1"/>
  <c r="E23352" i="1"/>
  <c r="E23353" i="1"/>
  <c r="E23354" i="1"/>
  <c r="E23355" i="1"/>
  <c r="E23356" i="1"/>
  <c r="E23357" i="1"/>
  <c r="E23358" i="1"/>
  <c r="E23359" i="1"/>
  <c r="E23360" i="1"/>
  <c r="E23361" i="1"/>
  <c r="E23362" i="1"/>
  <c r="E23363" i="1"/>
  <c r="E23364" i="1"/>
  <c r="E23365" i="1"/>
  <c r="E23366" i="1"/>
  <c r="E23367" i="1"/>
  <c r="E23368" i="1"/>
  <c r="E23369" i="1"/>
  <c r="E23370" i="1"/>
  <c r="E23371" i="1"/>
  <c r="E23372" i="1"/>
  <c r="E23373" i="1"/>
  <c r="E23374" i="1"/>
  <c r="E23375" i="1"/>
  <c r="E23376" i="1"/>
  <c r="E23377" i="1"/>
  <c r="E23378" i="1"/>
  <c r="E23379" i="1"/>
  <c r="E23380" i="1"/>
  <c r="E23381" i="1"/>
  <c r="E23382" i="1"/>
  <c r="E23383" i="1"/>
  <c r="E23384" i="1"/>
  <c r="E23385" i="1"/>
  <c r="E23386" i="1"/>
  <c r="E23387" i="1"/>
  <c r="E23388" i="1"/>
  <c r="E23389" i="1"/>
  <c r="E23390" i="1"/>
  <c r="E23391" i="1"/>
  <c r="E23392" i="1"/>
  <c r="E23393" i="1"/>
  <c r="E23394" i="1"/>
  <c r="E23395" i="1"/>
  <c r="E23396" i="1"/>
  <c r="E23397" i="1"/>
  <c r="E23398" i="1"/>
  <c r="E23399" i="1"/>
  <c r="E23400" i="1"/>
  <c r="E23401" i="1"/>
  <c r="E23402" i="1"/>
  <c r="E23403" i="1"/>
  <c r="E23404" i="1"/>
  <c r="E23405" i="1"/>
  <c r="E23406" i="1"/>
  <c r="E23407" i="1"/>
  <c r="E23408" i="1"/>
  <c r="E23409" i="1"/>
  <c r="E23410" i="1"/>
  <c r="E23411" i="1"/>
  <c r="E23412" i="1"/>
  <c r="E23413" i="1"/>
  <c r="E23414" i="1"/>
  <c r="E23415" i="1"/>
  <c r="E23416" i="1"/>
  <c r="E23417" i="1"/>
  <c r="E23418" i="1"/>
  <c r="E23419" i="1"/>
  <c r="E23420" i="1"/>
  <c r="E23421" i="1"/>
  <c r="E23422" i="1"/>
  <c r="E23423" i="1"/>
  <c r="E23424" i="1"/>
  <c r="E23425" i="1"/>
  <c r="E23426" i="1"/>
  <c r="E23427" i="1"/>
  <c r="E23428" i="1"/>
  <c r="E23429" i="1"/>
  <c r="E23430" i="1"/>
  <c r="E23431" i="1"/>
  <c r="E23432" i="1"/>
  <c r="E23433" i="1"/>
  <c r="E23434" i="1"/>
  <c r="E23435" i="1"/>
  <c r="E23436" i="1"/>
  <c r="E23437" i="1"/>
  <c r="E23438" i="1"/>
  <c r="E23439" i="1"/>
  <c r="E23440" i="1"/>
  <c r="E23441" i="1"/>
  <c r="E23442" i="1"/>
  <c r="E23443" i="1"/>
  <c r="E23444" i="1"/>
  <c r="E23445" i="1"/>
  <c r="E23446" i="1"/>
  <c r="E23447" i="1"/>
  <c r="E23448" i="1"/>
  <c r="E23449" i="1"/>
  <c r="E23450" i="1"/>
  <c r="E23451" i="1"/>
  <c r="E23452" i="1"/>
  <c r="E23453" i="1"/>
  <c r="E23454" i="1"/>
  <c r="E23455" i="1"/>
  <c r="E23456" i="1"/>
  <c r="E23457" i="1"/>
  <c r="E23458" i="1"/>
  <c r="E23459" i="1"/>
  <c r="E23460" i="1"/>
  <c r="E23461" i="1"/>
  <c r="E23462" i="1"/>
  <c r="E23463" i="1"/>
  <c r="E23464" i="1"/>
  <c r="E23465" i="1"/>
  <c r="E23466" i="1"/>
  <c r="E23467" i="1"/>
  <c r="E23468" i="1"/>
  <c r="E23469" i="1"/>
  <c r="E23470" i="1"/>
  <c r="E23471" i="1"/>
  <c r="E23472" i="1"/>
  <c r="E23473" i="1"/>
  <c r="E23474" i="1"/>
  <c r="E23475" i="1"/>
  <c r="E23476" i="1"/>
  <c r="E23477" i="1"/>
  <c r="E23478" i="1"/>
  <c r="E23479" i="1"/>
  <c r="E23480" i="1"/>
  <c r="E23481" i="1"/>
  <c r="E23482" i="1"/>
  <c r="E23483" i="1"/>
  <c r="E23484" i="1"/>
  <c r="E23485" i="1"/>
  <c r="E23486" i="1"/>
  <c r="E23487" i="1"/>
  <c r="E23488" i="1"/>
  <c r="E23489" i="1"/>
  <c r="E23490" i="1"/>
  <c r="E23491" i="1"/>
  <c r="E23492" i="1"/>
  <c r="E23493" i="1"/>
  <c r="E23494" i="1"/>
  <c r="E23495" i="1"/>
  <c r="E23496" i="1"/>
  <c r="E23497" i="1"/>
  <c r="E23498" i="1"/>
  <c r="E23499" i="1"/>
  <c r="E23500" i="1"/>
  <c r="E23501" i="1"/>
  <c r="E23502" i="1"/>
  <c r="E23503" i="1"/>
  <c r="E23504" i="1"/>
  <c r="E23505" i="1"/>
  <c r="E23506" i="1"/>
  <c r="E23507" i="1"/>
  <c r="E23508" i="1"/>
  <c r="E23509" i="1"/>
  <c r="E23510" i="1"/>
  <c r="E23511" i="1"/>
  <c r="E23512" i="1"/>
  <c r="E23513" i="1"/>
  <c r="E23514" i="1"/>
  <c r="E23515" i="1"/>
  <c r="E23516" i="1"/>
  <c r="E23517" i="1"/>
  <c r="E23518" i="1"/>
  <c r="E23519" i="1"/>
  <c r="E23520" i="1"/>
  <c r="E23521" i="1"/>
  <c r="E23522" i="1"/>
  <c r="E23523" i="1"/>
  <c r="E23524" i="1"/>
  <c r="E23525" i="1"/>
  <c r="E23526" i="1"/>
  <c r="E23527" i="1"/>
  <c r="E23528" i="1"/>
  <c r="E23529" i="1"/>
  <c r="E23530" i="1"/>
  <c r="E23531" i="1"/>
  <c r="E23532" i="1"/>
  <c r="E23533" i="1"/>
  <c r="E23534" i="1"/>
  <c r="E23535" i="1"/>
  <c r="E23536" i="1"/>
  <c r="E23537" i="1"/>
  <c r="E23538" i="1"/>
  <c r="E23539" i="1"/>
  <c r="E23540" i="1"/>
  <c r="E23541" i="1"/>
  <c r="E23542" i="1"/>
  <c r="E23543" i="1"/>
  <c r="E23544" i="1"/>
  <c r="E23545" i="1"/>
  <c r="E23546" i="1"/>
  <c r="E23547" i="1"/>
  <c r="E23548" i="1"/>
  <c r="E23549" i="1"/>
  <c r="E23550" i="1"/>
  <c r="E23551" i="1"/>
  <c r="E23552" i="1"/>
  <c r="E23553" i="1"/>
  <c r="E23554" i="1"/>
  <c r="E23555" i="1"/>
  <c r="E23556" i="1"/>
  <c r="E23557" i="1"/>
  <c r="E23558" i="1"/>
  <c r="E23559" i="1"/>
  <c r="E23560" i="1"/>
  <c r="E23561" i="1"/>
  <c r="E23562" i="1"/>
  <c r="E23563" i="1"/>
  <c r="E23564" i="1"/>
  <c r="E23565" i="1"/>
  <c r="E23566" i="1"/>
  <c r="E23567" i="1"/>
  <c r="E23568" i="1"/>
  <c r="E23569" i="1"/>
  <c r="E23570" i="1"/>
  <c r="E23571" i="1"/>
  <c r="E23572" i="1"/>
  <c r="E23573" i="1"/>
  <c r="E23574" i="1"/>
  <c r="E23575" i="1"/>
  <c r="E23576" i="1"/>
  <c r="E23577" i="1"/>
  <c r="E23578" i="1"/>
  <c r="E23579" i="1"/>
  <c r="E23580" i="1"/>
  <c r="E23581" i="1"/>
  <c r="E23582" i="1"/>
  <c r="E23583" i="1"/>
  <c r="E23584" i="1"/>
  <c r="E23585" i="1"/>
  <c r="E23586" i="1"/>
  <c r="E23587" i="1"/>
  <c r="E23588" i="1"/>
  <c r="E23589" i="1"/>
  <c r="E23590" i="1"/>
  <c r="E23591" i="1"/>
  <c r="E23592" i="1"/>
  <c r="E23593" i="1"/>
  <c r="E23594" i="1"/>
  <c r="E23595" i="1"/>
  <c r="E23596" i="1"/>
  <c r="E23597" i="1"/>
  <c r="E23598" i="1"/>
  <c r="E23599" i="1"/>
  <c r="E23600" i="1"/>
  <c r="E23601" i="1"/>
  <c r="E23602" i="1"/>
  <c r="E23603" i="1"/>
  <c r="E23604" i="1"/>
  <c r="E23605" i="1"/>
  <c r="E23606" i="1"/>
  <c r="E23607" i="1"/>
  <c r="E23608" i="1"/>
  <c r="E23609" i="1"/>
  <c r="E23610" i="1"/>
  <c r="E23611" i="1"/>
  <c r="E23612" i="1"/>
  <c r="E23613" i="1"/>
  <c r="E23614" i="1"/>
  <c r="E23615" i="1"/>
  <c r="E23616" i="1"/>
  <c r="E23617" i="1"/>
  <c r="E23618" i="1"/>
  <c r="E23619" i="1"/>
  <c r="E23620" i="1"/>
  <c r="E23621" i="1"/>
  <c r="E23622" i="1"/>
  <c r="E23623" i="1"/>
  <c r="E23624" i="1"/>
  <c r="E23625" i="1"/>
  <c r="E23626" i="1"/>
  <c r="E23627" i="1"/>
  <c r="E23628" i="1"/>
  <c r="E23629" i="1"/>
  <c r="E23630" i="1"/>
  <c r="E23631" i="1"/>
  <c r="E23632" i="1"/>
  <c r="E23633" i="1"/>
  <c r="E23634" i="1"/>
  <c r="E23635" i="1"/>
  <c r="E23636" i="1"/>
  <c r="E23637" i="1"/>
  <c r="E23638" i="1"/>
  <c r="E23639" i="1"/>
  <c r="E23640" i="1"/>
  <c r="E23641" i="1"/>
  <c r="E23642" i="1"/>
  <c r="E23643" i="1"/>
  <c r="E23644" i="1"/>
  <c r="E23645" i="1"/>
  <c r="E23646" i="1"/>
  <c r="E23647" i="1"/>
  <c r="E23648" i="1"/>
  <c r="E23649" i="1"/>
  <c r="E23650" i="1"/>
  <c r="E23651" i="1"/>
  <c r="E23652" i="1"/>
  <c r="E23653" i="1"/>
  <c r="E23654" i="1"/>
  <c r="E23655" i="1"/>
  <c r="E23656" i="1"/>
  <c r="E23657" i="1"/>
  <c r="E23658" i="1"/>
  <c r="E23659" i="1"/>
  <c r="E23660" i="1"/>
  <c r="E23661" i="1"/>
  <c r="E23662" i="1"/>
  <c r="E23663" i="1"/>
  <c r="E23664" i="1"/>
  <c r="E23665" i="1"/>
  <c r="E23666" i="1"/>
  <c r="E23667" i="1"/>
  <c r="E23668" i="1"/>
  <c r="E23669" i="1"/>
  <c r="E23670" i="1"/>
  <c r="E23671" i="1"/>
  <c r="E23672" i="1"/>
  <c r="E23673" i="1"/>
  <c r="E23674" i="1"/>
  <c r="E23675" i="1"/>
  <c r="E23676" i="1"/>
  <c r="E23677" i="1"/>
  <c r="E23678" i="1"/>
  <c r="E23679" i="1"/>
  <c r="E23680" i="1"/>
  <c r="E23681" i="1"/>
  <c r="E23682" i="1"/>
  <c r="E23683" i="1"/>
  <c r="E23684" i="1"/>
  <c r="E23685" i="1"/>
  <c r="E23686" i="1"/>
  <c r="E23687" i="1"/>
  <c r="E23688" i="1"/>
  <c r="E23689" i="1"/>
  <c r="E23690" i="1"/>
  <c r="E23691" i="1"/>
  <c r="E23692" i="1"/>
  <c r="E23693" i="1"/>
  <c r="E23694" i="1"/>
  <c r="E23695" i="1"/>
  <c r="E23696" i="1"/>
  <c r="E23697" i="1"/>
  <c r="E23698" i="1"/>
  <c r="E23699" i="1"/>
  <c r="E23700" i="1"/>
  <c r="E23701" i="1"/>
  <c r="E23702" i="1"/>
  <c r="E23703" i="1"/>
  <c r="E23704" i="1"/>
  <c r="E23705" i="1"/>
  <c r="E23706" i="1"/>
  <c r="E23707" i="1"/>
  <c r="E23708" i="1"/>
  <c r="E23709" i="1"/>
  <c r="E23710" i="1"/>
  <c r="E23711" i="1"/>
  <c r="E23712" i="1"/>
  <c r="E23713" i="1"/>
  <c r="E23714" i="1"/>
  <c r="E23715" i="1"/>
  <c r="E23716" i="1"/>
  <c r="E23717" i="1"/>
  <c r="E23718" i="1"/>
  <c r="E23719" i="1"/>
  <c r="E23720" i="1"/>
  <c r="E23721" i="1"/>
  <c r="E23722" i="1"/>
  <c r="E23723" i="1"/>
  <c r="E23724" i="1"/>
  <c r="E23725" i="1"/>
  <c r="E23726" i="1"/>
  <c r="E23727" i="1"/>
  <c r="E23728" i="1"/>
  <c r="E23729" i="1"/>
  <c r="E23730" i="1"/>
  <c r="E23731" i="1"/>
  <c r="E23732" i="1"/>
  <c r="E23733" i="1"/>
  <c r="E23734" i="1"/>
  <c r="E23735" i="1"/>
  <c r="E23736" i="1"/>
  <c r="E23737" i="1"/>
  <c r="E23738" i="1"/>
  <c r="E23739" i="1"/>
  <c r="E23740" i="1"/>
  <c r="E23741" i="1"/>
  <c r="E23742" i="1"/>
  <c r="E23743" i="1"/>
  <c r="E23744" i="1"/>
  <c r="E23745" i="1"/>
  <c r="E23746" i="1"/>
  <c r="E23747" i="1"/>
  <c r="E23748" i="1"/>
  <c r="E23749" i="1"/>
  <c r="E23750" i="1"/>
  <c r="E23751" i="1"/>
  <c r="E23752" i="1"/>
  <c r="E23753" i="1"/>
  <c r="E23754" i="1"/>
  <c r="E23755" i="1"/>
  <c r="E23756" i="1"/>
  <c r="E23757" i="1"/>
  <c r="E23758" i="1"/>
  <c r="E23759" i="1"/>
  <c r="E23760" i="1"/>
  <c r="E23761" i="1"/>
  <c r="E23762" i="1"/>
  <c r="E23763" i="1"/>
  <c r="E23764" i="1"/>
  <c r="E23765" i="1"/>
  <c r="E23766" i="1"/>
  <c r="E23767" i="1"/>
  <c r="E23768" i="1"/>
  <c r="E23769" i="1"/>
  <c r="E23770" i="1"/>
  <c r="E23771" i="1"/>
  <c r="E23772" i="1"/>
  <c r="E23773" i="1"/>
  <c r="E23774" i="1"/>
  <c r="E23775" i="1"/>
  <c r="E23776" i="1"/>
  <c r="E23777" i="1"/>
  <c r="E23778" i="1"/>
  <c r="E23779" i="1"/>
  <c r="E23780" i="1"/>
  <c r="E23781" i="1"/>
  <c r="E23782" i="1"/>
  <c r="E23783" i="1"/>
  <c r="E23784" i="1"/>
  <c r="E23785" i="1"/>
  <c r="E23786" i="1"/>
  <c r="E23787" i="1"/>
  <c r="E23788" i="1"/>
  <c r="E23789" i="1"/>
  <c r="E23790" i="1"/>
  <c r="E23791" i="1"/>
  <c r="E23792" i="1"/>
  <c r="E23793" i="1"/>
  <c r="E23794" i="1"/>
  <c r="E23795" i="1"/>
  <c r="E23796" i="1"/>
  <c r="E23797" i="1"/>
  <c r="E23798" i="1"/>
  <c r="E23799" i="1"/>
  <c r="E23800" i="1"/>
  <c r="E23801" i="1"/>
  <c r="E23802" i="1"/>
  <c r="E23803" i="1"/>
  <c r="E23804" i="1"/>
  <c r="E23805" i="1"/>
  <c r="E23806" i="1"/>
  <c r="E23807" i="1"/>
  <c r="E23808" i="1"/>
  <c r="E23809" i="1"/>
  <c r="E23810" i="1"/>
  <c r="E23811" i="1"/>
  <c r="E23812" i="1"/>
  <c r="E23813" i="1"/>
  <c r="E23814" i="1"/>
  <c r="E23815" i="1"/>
  <c r="E23816" i="1"/>
  <c r="E23817" i="1"/>
  <c r="E23818" i="1"/>
  <c r="E23819" i="1"/>
  <c r="E23820" i="1"/>
  <c r="E23821" i="1"/>
  <c r="E23822" i="1"/>
  <c r="E23823" i="1"/>
  <c r="E23824" i="1"/>
  <c r="E23825" i="1"/>
  <c r="E23826" i="1"/>
  <c r="E23827" i="1"/>
  <c r="E23828" i="1"/>
  <c r="E23829" i="1"/>
  <c r="E23830" i="1"/>
  <c r="E23831" i="1"/>
  <c r="E23832" i="1"/>
  <c r="E23833" i="1"/>
  <c r="E23834" i="1"/>
  <c r="E23835" i="1"/>
  <c r="E23836" i="1"/>
  <c r="E23837" i="1"/>
  <c r="E23838" i="1"/>
  <c r="E23839" i="1"/>
  <c r="E23840" i="1"/>
  <c r="E23841" i="1"/>
  <c r="E23842" i="1"/>
  <c r="E23843" i="1"/>
  <c r="E23844" i="1"/>
  <c r="E23845" i="1"/>
  <c r="E23846" i="1"/>
  <c r="E23847" i="1"/>
  <c r="E23848" i="1"/>
  <c r="E23849" i="1"/>
  <c r="E23850" i="1"/>
  <c r="E23851" i="1"/>
  <c r="E23852" i="1"/>
  <c r="E23853" i="1"/>
  <c r="E23854" i="1"/>
  <c r="E23855" i="1"/>
  <c r="E23856" i="1"/>
  <c r="E23857" i="1"/>
  <c r="E23858" i="1"/>
  <c r="E23859" i="1"/>
  <c r="E23860" i="1"/>
  <c r="E23861" i="1"/>
  <c r="E23862" i="1"/>
  <c r="E23863" i="1"/>
  <c r="E23864" i="1"/>
  <c r="E23865" i="1"/>
  <c r="E23866" i="1"/>
  <c r="E23867" i="1"/>
  <c r="E23868" i="1"/>
  <c r="E23869" i="1"/>
  <c r="E23870" i="1"/>
  <c r="E23871" i="1"/>
  <c r="E23872" i="1"/>
  <c r="E23873" i="1"/>
  <c r="E23874" i="1"/>
  <c r="E23875" i="1"/>
  <c r="E23876" i="1"/>
  <c r="E23877" i="1"/>
  <c r="E23878" i="1"/>
  <c r="E23879" i="1"/>
  <c r="E23880" i="1"/>
  <c r="E23881" i="1"/>
  <c r="E23882" i="1"/>
  <c r="E23883" i="1"/>
  <c r="E23884" i="1"/>
  <c r="E23885" i="1"/>
  <c r="E23886" i="1"/>
  <c r="E23887" i="1"/>
  <c r="E23888" i="1"/>
  <c r="E23889" i="1"/>
  <c r="E23890" i="1"/>
  <c r="E23891" i="1"/>
  <c r="E23892" i="1"/>
  <c r="E23893" i="1"/>
  <c r="E23894" i="1"/>
  <c r="E23895" i="1"/>
  <c r="E23896" i="1"/>
  <c r="E23897" i="1"/>
  <c r="E23898" i="1"/>
  <c r="E23899" i="1"/>
  <c r="E23900" i="1"/>
  <c r="E23901" i="1"/>
  <c r="E23902" i="1"/>
  <c r="E23903" i="1"/>
  <c r="E23904" i="1"/>
  <c r="E23905" i="1"/>
  <c r="E23906" i="1"/>
  <c r="E23907" i="1"/>
  <c r="E23908" i="1"/>
  <c r="E23909" i="1"/>
  <c r="E23910" i="1"/>
  <c r="E23911" i="1"/>
  <c r="E23912" i="1"/>
  <c r="E23913" i="1"/>
  <c r="E23914" i="1"/>
  <c r="E23915" i="1"/>
  <c r="E23916" i="1"/>
  <c r="E23917" i="1"/>
  <c r="E23918" i="1"/>
  <c r="E23919" i="1"/>
  <c r="E23920" i="1"/>
  <c r="E23921" i="1"/>
  <c r="E23922" i="1"/>
  <c r="E23923" i="1"/>
  <c r="E23924" i="1"/>
  <c r="E23925" i="1"/>
  <c r="E23926" i="1"/>
  <c r="E23927" i="1"/>
  <c r="E23928" i="1"/>
  <c r="E23929" i="1"/>
  <c r="E23930" i="1"/>
  <c r="E23931" i="1"/>
  <c r="E23932" i="1"/>
  <c r="E23933" i="1"/>
  <c r="E23934" i="1"/>
  <c r="E23935" i="1"/>
  <c r="E23936" i="1"/>
  <c r="E23937" i="1"/>
  <c r="E23938" i="1"/>
  <c r="E23939" i="1"/>
  <c r="E23940" i="1"/>
  <c r="E23941" i="1"/>
  <c r="E23942" i="1"/>
  <c r="E23943" i="1"/>
  <c r="E23944" i="1"/>
  <c r="E23945" i="1"/>
  <c r="E23946" i="1"/>
  <c r="E23947" i="1"/>
  <c r="E23948" i="1"/>
  <c r="E23949" i="1"/>
  <c r="E23950" i="1"/>
  <c r="E23951" i="1"/>
  <c r="E23952" i="1"/>
  <c r="E23953" i="1"/>
  <c r="E23954" i="1"/>
  <c r="E23955" i="1"/>
  <c r="E23956" i="1"/>
  <c r="E23957" i="1"/>
  <c r="E23958" i="1"/>
  <c r="E23959" i="1"/>
  <c r="E23960" i="1"/>
  <c r="E23961" i="1"/>
  <c r="E23962" i="1"/>
  <c r="E23963" i="1"/>
  <c r="E23964" i="1"/>
  <c r="E23965" i="1"/>
  <c r="E23966" i="1"/>
  <c r="E23967" i="1"/>
  <c r="E23968" i="1"/>
  <c r="E23969" i="1"/>
  <c r="E23970" i="1"/>
  <c r="E23971" i="1"/>
  <c r="E23972" i="1"/>
  <c r="E23973" i="1"/>
  <c r="E23974" i="1"/>
  <c r="E23975" i="1"/>
  <c r="E23976" i="1"/>
  <c r="E23977" i="1"/>
  <c r="E23978" i="1"/>
  <c r="E23979" i="1"/>
  <c r="E23980" i="1"/>
  <c r="E23981" i="1"/>
  <c r="E23982" i="1"/>
  <c r="E23983" i="1"/>
  <c r="E23984" i="1"/>
  <c r="E23985" i="1"/>
  <c r="E23986" i="1"/>
  <c r="E23987" i="1"/>
  <c r="E23988" i="1"/>
  <c r="E23989" i="1"/>
  <c r="E23990" i="1"/>
  <c r="E23991" i="1"/>
  <c r="E23992" i="1"/>
  <c r="E23993" i="1"/>
  <c r="E23994" i="1"/>
  <c r="E23995" i="1"/>
  <c r="E23996" i="1"/>
  <c r="E23997" i="1"/>
  <c r="E23998" i="1"/>
  <c r="E23999" i="1"/>
  <c r="E24000" i="1"/>
  <c r="E24001" i="1"/>
  <c r="E24002" i="1"/>
  <c r="E24003" i="1"/>
  <c r="E24004" i="1"/>
  <c r="E24005" i="1"/>
  <c r="E24006" i="1"/>
  <c r="E24007" i="1"/>
  <c r="E24008" i="1"/>
  <c r="E24009" i="1"/>
  <c r="E24010" i="1"/>
  <c r="E24011" i="1"/>
  <c r="E24012" i="1"/>
  <c r="E24013" i="1"/>
  <c r="E24014" i="1"/>
  <c r="E24015" i="1"/>
  <c r="E24016" i="1"/>
  <c r="E24017" i="1"/>
  <c r="E24018" i="1"/>
  <c r="E24019" i="1"/>
  <c r="E24020" i="1"/>
  <c r="E24021" i="1"/>
  <c r="E24022" i="1"/>
  <c r="E24023" i="1"/>
  <c r="E24024" i="1"/>
  <c r="E24025" i="1"/>
  <c r="E24026" i="1"/>
  <c r="E24027" i="1"/>
  <c r="E24028" i="1"/>
  <c r="E24029" i="1"/>
  <c r="E24030" i="1"/>
  <c r="E24031" i="1"/>
  <c r="E24032" i="1"/>
  <c r="E24033" i="1"/>
  <c r="E24034" i="1"/>
  <c r="E24035" i="1"/>
  <c r="E24036" i="1"/>
  <c r="E24037" i="1"/>
  <c r="E24038" i="1"/>
  <c r="E24039" i="1"/>
  <c r="E24040" i="1"/>
  <c r="E24041" i="1"/>
  <c r="E24042" i="1"/>
  <c r="E24043" i="1"/>
  <c r="E24044" i="1"/>
  <c r="E24045" i="1"/>
  <c r="E24046" i="1"/>
  <c r="E24047" i="1"/>
  <c r="E24048" i="1"/>
  <c r="E24049" i="1"/>
  <c r="E24050" i="1"/>
  <c r="E24051" i="1"/>
  <c r="E24052" i="1"/>
  <c r="E24053" i="1"/>
  <c r="E24054" i="1"/>
  <c r="E24055" i="1"/>
  <c r="E24056" i="1"/>
  <c r="E24057" i="1"/>
  <c r="E24058" i="1"/>
  <c r="E24059" i="1"/>
  <c r="E24060" i="1"/>
  <c r="E24061" i="1"/>
  <c r="E24062" i="1"/>
  <c r="E24063" i="1"/>
  <c r="E24064" i="1"/>
  <c r="E24065" i="1"/>
  <c r="E24066" i="1"/>
  <c r="E24067" i="1"/>
  <c r="E24068" i="1"/>
  <c r="E24069" i="1"/>
  <c r="E24070" i="1"/>
  <c r="E24071" i="1"/>
  <c r="E24072" i="1"/>
  <c r="E24073" i="1"/>
  <c r="E24074" i="1"/>
  <c r="E24075" i="1"/>
  <c r="E24076" i="1"/>
  <c r="E24077" i="1"/>
  <c r="E24078" i="1"/>
  <c r="E24079" i="1"/>
  <c r="E24080" i="1"/>
  <c r="E24081" i="1"/>
  <c r="E24082" i="1"/>
  <c r="E24083" i="1"/>
  <c r="E24084" i="1"/>
  <c r="E24085" i="1"/>
  <c r="E24086" i="1"/>
  <c r="E24087" i="1"/>
  <c r="E24088" i="1"/>
  <c r="E24089" i="1"/>
  <c r="E24090" i="1"/>
  <c r="E24091" i="1"/>
  <c r="E24092" i="1"/>
  <c r="E24093" i="1"/>
  <c r="E24094" i="1"/>
  <c r="E24095" i="1"/>
  <c r="E24096" i="1"/>
  <c r="E24097" i="1"/>
  <c r="E24098" i="1"/>
  <c r="E24099" i="1"/>
  <c r="E24100" i="1"/>
  <c r="E24101" i="1"/>
  <c r="E24102" i="1"/>
  <c r="E24103" i="1"/>
  <c r="E24104" i="1"/>
  <c r="E24105" i="1"/>
  <c r="E24106" i="1"/>
  <c r="E24107" i="1"/>
  <c r="E24108" i="1"/>
  <c r="E24109" i="1"/>
  <c r="E24110" i="1"/>
  <c r="E24111" i="1"/>
  <c r="E24112" i="1"/>
  <c r="E24113" i="1"/>
  <c r="E24114" i="1"/>
  <c r="E24115" i="1"/>
  <c r="E24116" i="1"/>
  <c r="E24117" i="1"/>
  <c r="E24118" i="1"/>
  <c r="E24119" i="1"/>
  <c r="E24120" i="1"/>
  <c r="E24121" i="1"/>
  <c r="E24122" i="1"/>
  <c r="E24123" i="1"/>
  <c r="E24124" i="1"/>
  <c r="E24125" i="1"/>
  <c r="E24126" i="1"/>
  <c r="E24127" i="1"/>
  <c r="E24128" i="1"/>
  <c r="E24129" i="1"/>
  <c r="E24130" i="1"/>
  <c r="E24131" i="1"/>
  <c r="E24132" i="1"/>
  <c r="E24133" i="1"/>
  <c r="E24134" i="1"/>
  <c r="E24135" i="1"/>
  <c r="E24136" i="1"/>
  <c r="E24137" i="1"/>
  <c r="E24138" i="1"/>
  <c r="E24139" i="1"/>
  <c r="E24140" i="1"/>
  <c r="E24141" i="1"/>
  <c r="E24142" i="1"/>
  <c r="E24143" i="1"/>
  <c r="E24144" i="1"/>
  <c r="E24145" i="1"/>
  <c r="E24146" i="1"/>
  <c r="E24147" i="1"/>
  <c r="E24148" i="1"/>
  <c r="E24149" i="1"/>
  <c r="E24150" i="1"/>
  <c r="E24151" i="1"/>
  <c r="E24152" i="1"/>
  <c r="E24153" i="1"/>
  <c r="E24154" i="1"/>
  <c r="E24155" i="1"/>
  <c r="E24156" i="1"/>
  <c r="E24157" i="1"/>
  <c r="E24158" i="1"/>
  <c r="E24159" i="1"/>
  <c r="E24160" i="1"/>
  <c r="E24161" i="1"/>
  <c r="E24162" i="1"/>
  <c r="E24163" i="1"/>
  <c r="E24164" i="1"/>
  <c r="E24165" i="1"/>
  <c r="E24166" i="1"/>
  <c r="E24167" i="1"/>
  <c r="E24168" i="1"/>
  <c r="E24169" i="1"/>
  <c r="E24170" i="1"/>
  <c r="E24171" i="1"/>
  <c r="E24172" i="1"/>
  <c r="E24173" i="1"/>
  <c r="E24174" i="1"/>
  <c r="E24175" i="1"/>
  <c r="E24176" i="1"/>
  <c r="E24177" i="1"/>
  <c r="E24178" i="1"/>
  <c r="E24179" i="1"/>
  <c r="E24180" i="1"/>
  <c r="E24181" i="1"/>
  <c r="E24182" i="1"/>
  <c r="E24183" i="1"/>
  <c r="E24184" i="1"/>
  <c r="E24185" i="1"/>
  <c r="E24186" i="1"/>
  <c r="E24187" i="1"/>
  <c r="E24188" i="1"/>
  <c r="E24189" i="1"/>
  <c r="E24190" i="1"/>
  <c r="E24191" i="1"/>
  <c r="E24192" i="1"/>
  <c r="E24193" i="1"/>
  <c r="E24194" i="1"/>
  <c r="E24195" i="1"/>
  <c r="E24196" i="1"/>
  <c r="E24197" i="1"/>
  <c r="E24198" i="1"/>
  <c r="E24199" i="1"/>
  <c r="E24200" i="1"/>
  <c r="E24201" i="1"/>
  <c r="E24202" i="1"/>
  <c r="E24203" i="1"/>
  <c r="E24204" i="1"/>
  <c r="E24205" i="1"/>
  <c r="E24206" i="1"/>
  <c r="E24207" i="1"/>
  <c r="E24208" i="1"/>
  <c r="E24209" i="1"/>
  <c r="E24210" i="1"/>
  <c r="E24211" i="1"/>
  <c r="E24212" i="1"/>
  <c r="E24213" i="1"/>
  <c r="E24214" i="1"/>
  <c r="E24215" i="1"/>
  <c r="E24216" i="1"/>
  <c r="E24217" i="1"/>
  <c r="E24218" i="1"/>
  <c r="E24219" i="1"/>
  <c r="E24220" i="1"/>
  <c r="E24221" i="1"/>
  <c r="E24222" i="1"/>
  <c r="E24223" i="1"/>
  <c r="E24224" i="1"/>
  <c r="E24225" i="1"/>
  <c r="E24226" i="1"/>
  <c r="E24227" i="1"/>
  <c r="E24228" i="1"/>
  <c r="E24229" i="1"/>
  <c r="E24230" i="1"/>
  <c r="E24231" i="1"/>
  <c r="E24232" i="1"/>
  <c r="E24233" i="1"/>
  <c r="E24234" i="1"/>
  <c r="E24235" i="1"/>
  <c r="E24236" i="1"/>
  <c r="E24237" i="1"/>
  <c r="E24238" i="1"/>
  <c r="E24239" i="1"/>
  <c r="E24240" i="1"/>
  <c r="E24241" i="1"/>
  <c r="E24242" i="1"/>
  <c r="E24243" i="1"/>
  <c r="E24244" i="1"/>
  <c r="E24245" i="1"/>
  <c r="E24246" i="1"/>
  <c r="E24247" i="1"/>
  <c r="E24248" i="1"/>
  <c r="E24249" i="1"/>
  <c r="E24250" i="1"/>
  <c r="E24251" i="1"/>
  <c r="E24252" i="1"/>
  <c r="E24253" i="1"/>
  <c r="E24254" i="1"/>
  <c r="E24255" i="1"/>
  <c r="E24256" i="1"/>
  <c r="E24257" i="1"/>
  <c r="E24258" i="1"/>
  <c r="E24259" i="1"/>
  <c r="E24260" i="1"/>
  <c r="E24261" i="1"/>
  <c r="E24262" i="1"/>
  <c r="E24263" i="1"/>
  <c r="E24264" i="1"/>
  <c r="E24265" i="1"/>
  <c r="E24266" i="1"/>
  <c r="E24267" i="1"/>
  <c r="E24268" i="1"/>
  <c r="E24269" i="1"/>
  <c r="E24270" i="1"/>
  <c r="E24271" i="1"/>
  <c r="E24272" i="1"/>
  <c r="E24273" i="1"/>
  <c r="E24274" i="1"/>
  <c r="E24275" i="1"/>
  <c r="E24276" i="1"/>
  <c r="E24277" i="1"/>
  <c r="E24278" i="1"/>
  <c r="E24279" i="1"/>
  <c r="E24280" i="1"/>
  <c r="E24281" i="1"/>
  <c r="E24282" i="1"/>
  <c r="E24283" i="1"/>
  <c r="E24284" i="1"/>
  <c r="E24285" i="1"/>
  <c r="E24286" i="1"/>
  <c r="E24287" i="1"/>
  <c r="E24288" i="1"/>
  <c r="E24289" i="1"/>
  <c r="E24290" i="1"/>
  <c r="E24291" i="1"/>
  <c r="E24292" i="1"/>
  <c r="E24293" i="1"/>
  <c r="E24294" i="1"/>
  <c r="E24295" i="1"/>
  <c r="E24296" i="1"/>
  <c r="E24297" i="1"/>
  <c r="E24298" i="1"/>
  <c r="E24299" i="1"/>
  <c r="E24300" i="1"/>
  <c r="E24301" i="1"/>
  <c r="E24302" i="1"/>
  <c r="E24303" i="1"/>
  <c r="E24304" i="1"/>
  <c r="E24305" i="1"/>
  <c r="E24306" i="1"/>
  <c r="E24307" i="1"/>
  <c r="E24308" i="1"/>
  <c r="E24309" i="1"/>
  <c r="E24310" i="1"/>
  <c r="E24311" i="1"/>
  <c r="E24312" i="1"/>
  <c r="E24313" i="1"/>
  <c r="E24314" i="1"/>
  <c r="E24315" i="1"/>
  <c r="E24316" i="1"/>
  <c r="E24317" i="1"/>
  <c r="E24318" i="1"/>
  <c r="E24319" i="1"/>
  <c r="E24320" i="1"/>
  <c r="E24321" i="1"/>
  <c r="E24322" i="1"/>
  <c r="E24323" i="1"/>
  <c r="E24324" i="1"/>
  <c r="E24325" i="1"/>
  <c r="E24326" i="1"/>
  <c r="E24327" i="1"/>
  <c r="E24328" i="1"/>
  <c r="E24329" i="1"/>
  <c r="E24330" i="1"/>
  <c r="E24331" i="1"/>
  <c r="E24332" i="1"/>
  <c r="E24333" i="1"/>
  <c r="E24334" i="1"/>
  <c r="E24335" i="1"/>
  <c r="E24336" i="1"/>
  <c r="E24337" i="1"/>
  <c r="E24338" i="1"/>
  <c r="E24339" i="1"/>
  <c r="E24340" i="1"/>
  <c r="E24341" i="1"/>
  <c r="E24342" i="1"/>
  <c r="E24343" i="1"/>
  <c r="E24344" i="1"/>
  <c r="E24345" i="1"/>
  <c r="E24346" i="1"/>
  <c r="E24347" i="1"/>
  <c r="E24348" i="1"/>
  <c r="E24349" i="1"/>
  <c r="E24350" i="1"/>
  <c r="E24351" i="1"/>
  <c r="E24352" i="1"/>
  <c r="E24353" i="1"/>
  <c r="E24354" i="1"/>
  <c r="E24355" i="1"/>
  <c r="E24356" i="1"/>
  <c r="E24357" i="1"/>
  <c r="E24358" i="1"/>
  <c r="E24359" i="1"/>
  <c r="E24360" i="1"/>
  <c r="E24361" i="1"/>
  <c r="E24362" i="1"/>
  <c r="E24363" i="1"/>
  <c r="E24364" i="1"/>
  <c r="E24365" i="1"/>
  <c r="E24366" i="1"/>
  <c r="E24367" i="1"/>
  <c r="E24368" i="1"/>
  <c r="E24369" i="1"/>
  <c r="E24370" i="1"/>
  <c r="E24371" i="1"/>
  <c r="E24372" i="1"/>
  <c r="E24373" i="1"/>
  <c r="E24374" i="1"/>
  <c r="E24375" i="1"/>
  <c r="E24376" i="1"/>
  <c r="E24377" i="1"/>
  <c r="E24378" i="1"/>
  <c r="E24379" i="1"/>
  <c r="E24380" i="1"/>
  <c r="E24381" i="1"/>
  <c r="E24382" i="1"/>
  <c r="E24383" i="1"/>
  <c r="E24384" i="1"/>
  <c r="E24385" i="1"/>
  <c r="E24386" i="1"/>
  <c r="E24387" i="1"/>
  <c r="E24388" i="1"/>
  <c r="E24389" i="1"/>
  <c r="E24390" i="1"/>
  <c r="E24391" i="1"/>
  <c r="E24392" i="1"/>
  <c r="E24393" i="1"/>
  <c r="E24394" i="1"/>
  <c r="E24395" i="1"/>
  <c r="E24396" i="1"/>
  <c r="E24397" i="1"/>
  <c r="E24398" i="1"/>
  <c r="E24399" i="1"/>
  <c r="E24400" i="1"/>
  <c r="E24401" i="1"/>
  <c r="E24402" i="1"/>
  <c r="E24403" i="1"/>
  <c r="E24404" i="1"/>
  <c r="E24405" i="1"/>
  <c r="E24406" i="1"/>
  <c r="E24407" i="1"/>
  <c r="E24408" i="1"/>
  <c r="E24409" i="1"/>
  <c r="E24410" i="1"/>
  <c r="E24411" i="1"/>
  <c r="E24412" i="1"/>
  <c r="E24413" i="1"/>
  <c r="E24414" i="1"/>
  <c r="E24415" i="1"/>
  <c r="E24416" i="1"/>
  <c r="E24417" i="1"/>
  <c r="E24418" i="1"/>
  <c r="E24419" i="1"/>
  <c r="E24420" i="1"/>
  <c r="E24421" i="1"/>
  <c r="E24422" i="1"/>
  <c r="E24423" i="1"/>
  <c r="E24424" i="1"/>
  <c r="E24425" i="1"/>
  <c r="E24426" i="1"/>
  <c r="E24427" i="1"/>
  <c r="E24428" i="1"/>
  <c r="E24429" i="1"/>
  <c r="E24430" i="1"/>
  <c r="E24431" i="1"/>
  <c r="E24432" i="1"/>
  <c r="E24433" i="1"/>
  <c r="E24434" i="1"/>
  <c r="E24435" i="1"/>
  <c r="E24436" i="1"/>
  <c r="E24437" i="1"/>
  <c r="E24438" i="1"/>
  <c r="E24439" i="1"/>
  <c r="E24440" i="1"/>
  <c r="E24441" i="1"/>
  <c r="E24442" i="1"/>
  <c r="E24443" i="1"/>
  <c r="E24444" i="1"/>
  <c r="E24445" i="1"/>
  <c r="E24446" i="1"/>
  <c r="E24447" i="1"/>
  <c r="E24448" i="1"/>
  <c r="E24449" i="1"/>
  <c r="E24450" i="1"/>
  <c r="E24451" i="1"/>
  <c r="E24452" i="1"/>
  <c r="E24453" i="1"/>
  <c r="E24454" i="1"/>
  <c r="E24455" i="1"/>
  <c r="E24456" i="1"/>
  <c r="E24457" i="1"/>
  <c r="E24458" i="1"/>
  <c r="E24459" i="1"/>
  <c r="E24460" i="1"/>
  <c r="E24461" i="1"/>
  <c r="E24462" i="1"/>
  <c r="E24463" i="1"/>
  <c r="E24464" i="1"/>
  <c r="E24465" i="1"/>
  <c r="E24466" i="1"/>
  <c r="E24467" i="1"/>
  <c r="E24468" i="1"/>
  <c r="E24469" i="1"/>
  <c r="E24470" i="1"/>
  <c r="E24471" i="1"/>
  <c r="E24472" i="1"/>
  <c r="E24473" i="1"/>
  <c r="E24474" i="1"/>
  <c r="E24475" i="1"/>
  <c r="E24476" i="1"/>
  <c r="E24477" i="1"/>
  <c r="E24478" i="1"/>
  <c r="E24479" i="1"/>
  <c r="E24480" i="1"/>
  <c r="E24481" i="1"/>
  <c r="E24482" i="1"/>
  <c r="E24483" i="1"/>
  <c r="E24484" i="1"/>
  <c r="E24485" i="1"/>
  <c r="E24486" i="1"/>
  <c r="E24487" i="1"/>
  <c r="E24488" i="1"/>
  <c r="E24489" i="1"/>
  <c r="E24490" i="1"/>
  <c r="E24491" i="1"/>
  <c r="E24492" i="1"/>
  <c r="E24493" i="1"/>
  <c r="E24494" i="1"/>
  <c r="E24495" i="1"/>
  <c r="E24496" i="1"/>
  <c r="E24497" i="1"/>
  <c r="E24498" i="1"/>
  <c r="E24499" i="1"/>
  <c r="E24500" i="1"/>
  <c r="E24501" i="1"/>
  <c r="E24502" i="1"/>
  <c r="E24503" i="1"/>
  <c r="E24504" i="1"/>
  <c r="E24505" i="1"/>
  <c r="E24506" i="1"/>
  <c r="E24507" i="1"/>
  <c r="E24508" i="1"/>
  <c r="E24509" i="1"/>
  <c r="E24510" i="1"/>
  <c r="E24511" i="1"/>
  <c r="E24512" i="1"/>
  <c r="E24513" i="1"/>
  <c r="E24514" i="1"/>
  <c r="E24515" i="1"/>
  <c r="E24516" i="1"/>
  <c r="E24517" i="1"/>
  <c r="E24518" i="1"/>
  <c r="E24519" i="1"/>
  <c r="E24520" i="1"/>
  <c r="E24521" i="1"/>
  <c r="E24522" i="1"/>
  <c r="E24523" i="1"/>
  <c r="E24524" i="1"/>
  <c r="E24525" i="1"/>
  <c r="E24526" i="1"/>
  <c r="E24527" i="1"/>
  <c r="E24528" i="1"/>
  <c r="E24529" i="1"/>
  <c r="E24530" i="1"/>
  <c r="E24531" i="1"/>
  <c r="E24532" i="1"/>
  <c r="E24533" i="1"/>
  <c r="E24534" i="1"/>
  <c r="E24535" i="1"/>
  <c r="E24536" i="1"/>
  <c r="E24537" i="1"/>
  <c r="E24538" i="1"/>
  <c r="E24539" i="1"/>
  <c r="E24540" i="1"/>
  <c r="E24541" i="1"/>
  <c r="E24542" i="1"/>
  <c r="E24543" i="1"/>
  <c r="E24544" i="1"/>
  <c r="E24545" i="1"/>
  <c r="E24546" i="1"/>
  <c r="E24547" i="1"/>
  <c r="E24548" i="1"/>
  <c r="E24549" i="1"/>
  <c r="E24550" i="1"/>
  <c r="E24551" i="1"/>
  <c r="E24552" i="1"/>
  <c r="E24553" i="1"/>
  <c r="E24554" i="1"/>
  <c r="E24555" i="1"/>
  <c r="E24556" i="1"/>
  <c r="E24557" i="1"/>
  <c r="E24558" i="1"/>
  <c r="E24559" i="1"/>
  <c r="E24560" i="1"/>
  <c r="E24561" i="1"/>
  <c r="E24562" i="1"/>
  <c r="E24563" i="1"/>
  <c r="E24564" i="1"/>
  <c r="E24565" i="1"/>
  <c r="E24566" i="1"/>
  <c r="E24567" i="1"/>
  <c r="E24568" i="1"/>
  <c r="E24569" i="1"/>
  <c r="E24570" i="1"/>
  <c r="E24571" i="1"/>
  <c r="E24572" i="1"/>
  <c r="E24573" i="1"/>
  <c r="E24574" i="1"/>
  <c r="E24575" i="1"/>
  <c r="E24576" i="1"/>
  <c r="E24577" i="1"/>
  <c r="E24578" i="1"/>
  <c r="E24579" i="1"/>
  <c r="E24580" i="1"/>
  <c r="E24581" i="1"/>
  <c r="E24582" i="1"/>
  <c r="E24583" i="1"/>
  <c r="E24584" i="1"/>
  <c r="E24585" i="1"/>
  <c r="E24586" i="1"/>
  <c r="E24587" i="1"/>
  <c r="E24588" i="1"/>
  <c r="E24589" i="1"/>
  <c r="E24590" i="1"/>
  <c r="E24591" i="1"/>
  <c r="E24592" i="1"/>
  <c r="E24593" i="1"/>
  <c r="E24594" i="1"/>
  <c r="E24595" i="1"/>
  <c r="E24596" i="1"/>
  <c r="E24597" i="1"/>
  <c r="E24598" i="1"/>
  <c r="E24599" i="1"/>
  <c r="E24600" i="1"/>
  <c r="E24601" i="1"/>
  <c r="E24602" i="1"/>
  <c r="E24603" i="1"/>
  <c r="E24604" i="1"/>
  <c r="E24605" i="1"/>
  <c r="E24606" i="1"/>
  <c r="E24607" i="1"/>
  <c r="E24608" i="1"/>
  <c r="E24609" i="1"/>
  <c r="E24610" i="1"/>
  <c r="E24611" i="1"/>
  <c r="E24612" i="1"/>
  <c r="E24613" i="1"/>
  <c r="E24614" i="1"/>
  <c r="E24615" i="1"/>
  <c r="E24616" i="1"/>
  <c r="E24617" i="1"/>
  <c r="E24618" i="1"/>
  <c r="E24619" i="1"/>
  <c r="E24620" i="1"/>
  <c r="E24621" i="1"/>
  <c r="E24622" i="1"/>
  <c r="E24623" i="1"/>
  <c r="E24624" i="1"/>
  <c r="E24625" i="1"/>
  <c r="E24626" i="1"/>
  <c r="E24627" i="1"/>
  <c r="E24628" i="1"/>
  <c r="E24629" i="1"/>
  <c r="E24630" i="1"/>
  <c r="E24631" i="1"/>
  <c r="E24632" i="1"/>
  <c r="E24633" i="1"/>
  <c r="E24634" i="1"/>
  <c r="E24635" i="1"/>
  <c r="E24636" i="1"/>
  <c r="E24637" i="1"/>
  <c r="E24638" i="1"/>
  <c r="E24639" i="1"/>
  <c r="E24640" i="1"/>
  <c r="E24641" i="1"/>
  <c r="E24642" i="1"/>
  <c r="E24643" i="1"/>
  <c r="E24644" i="1"/>
  <c r="E24645" i="1"/>
  <c r="E24646" i="1"/>
  <c r="E24647" i="1"/>
  <c r="E24648" i="1"/>
  <c r="E24649" i="1"/>
  <c r="E24650" i="1"/>
  <c r="E24651" i="1"/>
  <c r="E24652" i="1"/>
  <c r="E24653" i="1"/>
  <c r="E24654" i="1"/>
  <c r="E24655" i="1"/>
  <c r="E24656" i="1"/>
  <c r="E24657" i="1"/>
  <c r="E24658" i="1"/>
  <c r="E24659" i="1"/>
  <c r="E24660" i="1"/>
  <c r="E24661" i="1"/>
  <c r="E24662" i="1"/>
  <c r="E24663" i="1"/>
  <c r="E24664" i="1"/>
  <c r="E24665" i="1"/>
  <c r="E24666" i="1"/>
  <c r="E24667" i="1"/>
  <c r="E24668" i="1"/>
  <c r="E24669" i="1"/>
  <c r="E24670" i="1"/>
  <c r="E24671" i="1"/>
  <c r="E24672" i="1"/>
  <c r="E24673" i="1"/>
  <c r="E24674" i="1"/>
  <c r="E24675" i="1"/>
  <c r="E24676" i="1"/>
  <c r="E24677" i="1"/>
  <c r="E24678" i="1"/>
  <c r="E24679" i="1"/>
  <c r="E24680" i="1"/>
  <c r="E24681" i="1"/>
  <c r="E24682" i="1"/>
  <c r="E24683" i="1"/>
  <c r="E24684" i="1"/>
  <c r="E24685" i="1"/>
  <c r="E24686" i="1"/>
  <c r="E24687" i="1"/>
  <c r="E24688" i="1"/>
  <c r="E24689" i="1"/>
  <c r="E24690" i="1"/>
  <c r="E24691" i="1"/>
  <c r="E24692" i="1"/>
  <c r="E24693" i="1"/>
  <c r="E24694" i="1"/>
  <c r="E24695" i="1"/>
  <c r="E24696" i="1"/>
  <c r="E24697" i="1"/>
  <c r="E24698" i="1"/>
  <c r="E24699" i="1"/>
  <c r="E24700" i="1"/>
  <c r="E24701" i="1"/>
  <c r="E24702" i="1"/>
  <c r="E24703" i="1"/>
  <c r="E24704" i="1"/>
  <c r="E24705" i="1"/>
  <c r="E24706" i="1"/>
  <c r="E24707" i="1"/>
  <c r="E24708" i="1"/>
  <c r="E24709" i="1"/>
  <c r="E24710" i="1"/>
  <c r="E24711" i="1"/>
  <c r="E24712" i="1"/>
  <c r="E24713" i="1"/>
  <c r="E24714" i="1"/>
  <c r="E24715" i="1"/>
  <c r="E24716" i="1"/>
  <c r="E24717" i="1"/>
  <c r="E24718" i="1"/>
  <c r="E24719" i="1"/>
  <c r="E24720" i="1"/>
  <c r="E24721" i="1"/>
  <c r="E24722" i="1"/>
  <c r="E24723" i="1"/>
  <c r="E24724" i="1"/>
  <c r="E24725" i="1"/>
  <c r="E24726" i="1"/>
  <c r="E24727" i="1"/>
  <c r="E24728" i="1"/>
  <c r="E24729" i="1"/>
  <c r="E24730" i="1"/>
  <c r="E24731" i="1"/>
  <c r="E24732" i="1"/>
  <c r="E24733" i="1"/>
  <c r="E24734" i="1"/>
  <c r="E24735" i="1"/>
  <c r="E24736" i="1"/>
  <c r="E24737" i="1"/>
  <c r="E24738" i="1"/>
  <c r="E24739" i="1"/>
  <c r="E24740" i="1"/>
  <c r="E24741" i="1"/>
  <c r="E24742" i="1"/>
  <c r="E24743" i="1"/>
  <c r="E24744" i="1"/>
  <c r="E24745" i="1"/>
  <c r="E24746" i="1"/>
  <c r="E24747" i="1"/>
  <c r="E24748" i="1"/>
  <c r="E24749" i="1"/>
  <c r="E24750" i="1"/>
  <c r="E24751" i="1"/>
  <c r="E24752" i="1"/>
  <c r="E24753" i="1"/>
  <c r="E24754" i="1"/>
  <c r="E24755" i="1"/>
  <c r="E24756" i="1"/>
  <c r="E24757" i="1"/>
  <c r="E24758" i="1"/>
  <c r="E24759" i="1"/>
  <c r="E24760" i="1"/>
  <c r="E24761" i="1"/>
  <c r="E24762" i="1"/>
  <c r="E24763" i="1"/>
  <c r="E24764" i="1"/>
  <c r="E24765" i="1"/>
  <c r="E24766" i="1"/>
  <c r="E24767" i="1"/>
  <c r="E24768" i="1"/>
  <c r="E24769" i="1"/>
  <c r="E24770" i="1"/>
  <c r="E24771" i="1"/>
  <c r="E24772" i="1"/>
  <c r="E24773" i="1"/>
  <c r="E24774" i="1"/>
  <c r="E24775" i="1"/>
  <c r="E24776" i="1"/>
  <c r="E24777" i="1"/>
  <c r="E24778" i="1"/>
  <c r="E24779" i="1"/>
  <c r="E24780" i="1"/>
  <c r="E24781" i="1"/>
  <c r="E24782" i="1"/>
  <c r="E24783" i="1"/>
  <c r="E24784" i="1"/>
  <c r="E24785" i="1"/>
  <c r="E24786" i="1"/>
  <c r="E24787" i="1"/>
  <c r="E24788" i="1"/>
  <c r="E24789" i="1"/>
  <c r="E24790" i="1"/>
  <c r="E24791" i="1"/>
  <c r="E24792" i="1"/>
  <c r="E24793" i="1"/>
  <c r="E24794" i="1"/>
  <c r="E24795" i="1"/>
  <c r="E24796" i="1"/>
  <c r="E24797" i="1"/>
  <c r="E24798" i="1"/>
  <c r="E24799" i="1"/>
  <c r="E24800" i="1"/>
  <c r="E24801" i="1"/>
  <c r="E24802" i="1"/>
  <c r="E24803" i="1"/>
  <c r="E24804" i="1"/>
  <c r="E24805" i="1"/>
  <c r="E24806" i="1"/>
  <c r="E24807" i="1"/>
  <c r="E24808" i="1"/>
  <c r="E24809" i="1"/>
  <c r="E24810" i="1"/>
  <c r="E24811" i="1"/>
  <c r="E24812" i="1"/>
  <c r="E24813" i="1"/>
  <c r="E24814" i="1"/>
  <c r="E24815" i="1"/>
  <c r="E24816" i="1"/>
  <c r="E24817" i="1"/>
  <c r="E24818" i="1"/>
  <c r="E24819" i="1"/>
  <c r="E24820" i="1"/>
  <c r="E24821" i="1"/>
  <c r="E24822" i="1"/>
  <c r="E24823" i="1"/>
  <c r="E24824" i="1"/>
  <c r="E24825" i="1"/>
  <c r="E24826" i="1"/>
  <c r="E24827" i="1"/>
  <c r="E24828" i="1"/>
  <c r="E24829" i="1"/>
  <c r="E24830" i="1"/>
  <c r="E24831" i="1"/>
  <c r="E24832" i="1"/>
  <c r="E24833" i="1"/>
  <c r="E24834" i="1"/>
  <c r="E24835" i="1"/>
  <c r="E24836" i="1"/>
  <c r="E24837" i="1"/>
  <c r="E24838" i="1"/>
  <c r="E24839" i="1"/>
  <c r="E24840" i="1"/>
  <c r="E24841" i="1"/>
  <c r="E24842" i="1"/>
  <c r="E24843" i="1"/>
  <c r="E24844" i="1"/>
  <c r="E24845" i="1"/>
  <c r="E24846" i="1"/>
  <c r="E24847" i="1"/>
  <c r="E24848" i="1"/>
  <c r="E24849" i="1"/>
  <c r="E24850" i="1"/>
  <c r="E24851" i="1"/>
  <c r="E24852" i="1"/>
  <c r="E24853" i="1"/>
  <c r="E24854" i="1"/>
  <c r="E24855" i="1"/>
  <c r="E24856" i="1"/>
  <c r="E24857" i="1"/>
  <c r="E24858" i="1"/>
  <c r="E24859" i="1"/>
  <c r="E24860" i="1"/>
  <c r="E24861" i="1"/>
  <c r="E24862" i="1"/>
  <c r="E24863" i="1"/>
  <c r="E24864" i="1"/>
  <c r="E24865" i="1"/>
  <c r="E24866" i="1"/>
  <c r="E24867" i="1"/>
  <c r="E24868" i="1"/>
  <c r="E24869" i="1"/>
  <c r="E24870" i="1"/>
  <c r="E24871" i="1"/>
  <c r="E24872" i="1"/>
  <c r="E24873" i="1"/>
  <c r="E24874" i="1"/>
  <c r="E24875" i="1"/>
  <c r="E24876" i="1"/>
  <c r="E24877" i="1"/>
  <c r="E24878" i="1"/>
  <c r="E24879" i="1"/>
  <c r="E24880" i="1"/>
  <c r="E24881" i="1"/>
  <c r="E24882" i="1"/>
  <c r="E24883" i="1"/>
  <c r="E24884" i="1"/>
  <c r="E24885" i="1"/>
  <c r="E24886" i="1"/>
  <c r="E24887" i="1"/>
  <c r="E24888" i="1"/>
  <c r="E24889" i="1"/>
  <c r="E24890" i="1"/>
  <c r="E24891" i="1"/>
  <c r="E24892" i="1"/>
  <c r="E24893" i="1"/>
  <c r="E24894" i="1"/>
  <c r="E24895" i="1"/>
  <c r="E24896" i="1"/>
  <c r="E24897" i="1"/>
  <c r="E24898" i="1"/>
  <c r="E24899" i="1"/>
  <c r="E24900" i="1"/>
  <c r="E24901" i="1"/>
  <c r="E24902" i="1"/>
  <c r="E24903" i="1"/>
  <c r="E24904" i="1"/>
  <c r="E24905" i="1"/>
  <c r="E24906" i="1"/>
  <c r="E24907" i="1"/>
  <c r="E24908" i="1"/>
  <c r="E24909" i="1"/>
  <c r="E24910" i="1"/>
  <c r="E24911" i="1"/>
  <c r="E24912" i="1"/>
  <c r="E24913" i="1"/>
  <c r="E24914" i="1"/>
  <c r="E24915" i="1"/>
  <c r="E24916" i="1"/>
  <c r="E24917" i="1"/>
  <c r="E24918" i="1"/>
  <c r="E24919" i="1"/>
  <c r="E24920" i="1"/>
  <c r="E24921" i="1"/>
  <c r="E24922" i="1"/>
  <c r="E24923" i="1"/>
  <c r="E24924" i="1"/>
  <c r="E24925" i="1"/>
  <c r="E24926" i="1"/>
  <c r="E24927" i="1"/>
  <c r="E24928" i="1"/>
  <c r="E24929" i="1"/>
  <c r="E24930" i="1"/>
  <c r="E24931" i="1"/>
  <c r="E24932" i="1"/>
  <c r="E24933" i="1"/>
  <c r="E24934" i="1"/>
  <c r="E24935" i="1"/>
  <c r="E24936" i="1"/>
  <c r="E24937" i="1"/>
  <c r="E24938" i="1"/>
  <c r="E24939" i="1"/>
  <c r="E24940" i="1"/>
  <c r="E24941" i="1"/>
  <c r="E24942" i="1"/>
  <c r="E24943" i="1"/>
  <c r="E24944" i="1"/>
  <c r="E24945" i="1"/>
  <c r="E24946" i="1"/>
  <c r="E24947" i="1"/>
  <c r="E24948" i="1"/>
  <c r="E24949" i="1"/>
  <c r="E24950" i="1"/>
  <c r="E24951" i="1"/>
  <c r="E24952" i="1"/>
  <c r="E24953" i="1"/>
  <c r="E24954" i="1"/>
  <c r="E24955" i="1"/>
  <c r="E24956" i="1"/>
  <c r="E24957" i="1"/>
  <c r="E24958" i="1"/>
  <c r="E24959" i="1"/>
  <c r="E24960" i="1"/>
  <c r="E24961" i="1"/>
  <c r="E24962" i="1"/>
  <c r="E24963" i="1"/>
  <c r="E24964" i="1"/>
  <c r="E24965" i="1"/>
  <c r="E24966" i="1"/>
  <c r="E24967" i="1"/>
  <c r="E24968" i="1"/>
  <c r="E24969" i="1"/>
  <c r="E24970" i="1"/>
  <c r="E24971" i="1"/>
  <c r="E24972" i="1"/>
  <c r="E24973" i="1"/>
  <c r="E24974" i="1"/>
  <c r="E24975" i="1"/>
  <c r="E24976" i="1"/>
  <c r="E24977" i="1"/>
  <c r="E24978" i="1"/>
  <c r="E24979" i="1"/>
  <c r="E24980" i="1"/>
  <c r="E24981" i="1"/>
  <c r="E24982" i="1"/>
  <c r="E24983" i="1"/>
  <c r="E24984" i="1"/>
  <c r="E24985" i="1"/>
  <c r="E24986" i="1"/>
  <c r="E24987" i="1"/>
  <c r="E24988" i="1"/>
  <c r="E24989" i="1"/>
  <c r="E24990" i="1"/>
  <c r="E24991" i="1"/>
  <c r="E24992" i="1"/>
  <c r="E24993" i="1"/>
  <c r="E24994" i="1"/>
  <c r="E24995" i="1"/>
  <c r="E24996" i="1"/>
  <c r="E24997" i="1"/>
  <c r="E24998" i="1"/>
  <c r="E24999" i="1"/>
  <c r="E25000" i="1"/>
  <c r="E25001" i="1"/>
  <c r="E25002" i="1"/>
  <c r="E25003" i="1"/>
  <c r="E25004" i="1"/>
  <c r="E25005" i="1"/>
  <c r="E25006" i="1"/>
  <c r="E25007" i="1"/>
  <c r="E25008" i="1"/>
  <c r="E25009" i="1"/>
  <c r="E25010" i="1"/>
  <c r="E25011" i="1"/>
  <c r="E25012" i="1"/>
  <c r="E25013" i="1"/>
  <c r="E25014" i="1"/>
  <c r="E25015" i="1"/>
  <c r="E25016" i="1"/>
  <c r="E25017" i="1"/>
  <c r="E25018" i="1"/>
  <c r="E25019" i="1"/>
  <c r="E25020" i="1"/>
  <c r="E25021" i="1"/>
  <c r="E25022" i="1"/>
  <c r="E25023" i="1"/>
  <c r="E25024" i="1"/>
  <c r="E25025" i="1"/>
  <c r="E25026" i="1"/>
  <c r="E25027" i="1"/>
  <c r="E25028" i="1"/>
  <c r="E25029" i="1"/>
  <c r="E25030" i="1"/>
  <c r="E25031" i="1"/>
  <c r="E25032" i="1"/>
  <c r="E25033" i="1"/>
  <c r="E25034" i="1"/>
  <c r="E25035" i="1"/>
  <c r="E25036" i="1"/>
  <c r="E25037" i="1"/>
  <c r="E25038" i="1"/>
  <c r="E25039" i="1"/>
  <c r="E25040" i="1"/>
  <c r="E25041" i="1"/>
  <c r="E25042" i="1"/>
  <c r="E25043" i="1"/>
  <c r="E25044" i="1"/>
  <c r="E25045" i="1"/>
  <c r="E25046" i="1"/>
  <c r="E25047" i="1"/>
  <c r="E25048" i="1"/>
  <c r="E25049" i="1"/>
  <c r="E25050" i="1"/>
  <c r="E25051" i="1"/>
  <c r="E25052" i="1"/>
  <c r="E25053" i="1"/>
  <c r="E25054" i="1"/>
  <c r="E25055" i="1"/>
  <c r="E25056" i="1"/>
  <c r="E25057" i="1"/>
  <c r="E25058" i="1"/>
  <c r="E25059" i="1"/>
  <c r="E25060" i="1"/>
  <c r="E25061" i="1"/>
  <c r="E25062" i="1"/>
  <c r="E25063" i="1"/>
  <c r="E25064" i="1"/>
  <c r="E25065" i="1"/>
  <c r="E25066" i="1"/>
  <c r="E25067" i="1"/>
  <c r="E25068" i="1"/>
  <c r="E25069" i="1"/>
  <c r="E25070" i="1"/>
  <c r="E25071" i="1"/>
  <c r="E25072" i="1"/>
  <c r="E25073" i="1"/>
  <c r="E25074" i="1"/>
  <c r="E25075" i="1"/>
  <c r="E25076" i="1"/>
  <c r="E25077" i="1"/>
  <c r="E25078" i="1"/>
  <c r="E25079" i="1"/>
  <c r="E25080" i="1"/>
  <c r="E25081" i="1"/>
  <c r="E25082" i="1"/>
  <c r="E25083" i="1"/>
  <c r="E25084" i="1"/>
  <c r="E25085" i="1"/>
  <c r="E25086" i="1"/>
  <c r="E25087" i="1"/>
  <c r="E25088" i="1"/>
  <c r="E25089" i="1"/>
  <c r="E25090" i="1"/>
  <c r="E25091" i="1"/>
  <c r="E25092" i="1"/>
  <c r="E25093" i="1"/>
  <c r="E25094" i="1"/>
  <c r="E25095" i="1"/>
  <c r="E25096" i="1"/>
  <c r="E25097" i="1"/>
  <c r="E25098" i="1"/>
  <c r="E25099" i="1"/>
  <c r="E25100" i="1"/>
  <c r="E25101" i="1"/>
  <c r="E25102" i="1"/>
  <c r="E25103" i="1"/>
  <c r="E25104" i="1"/>
  <c r="E25105" i="1"/>
  <c r="E25106" i="1"/>
  <c r="E25107" i="1"/>
  <c r="E25108" i="1"/>
  <c r="E25109" i="1"/>
  <c r="E25110" i="1"/>
  <c r="E25111" i="1"/>
  <c r="E25112" i="1"/>
  <c r="E25113" i="1"/>
  <c r="E25114" i="1"/>
  <c r="E25115" i="1"/>
  <c r="E25116" i="1"/>
  <c r="E25117" i="1"/>
  <c r="E25118" i="1"/>
  <c r="E25119" i="1"/>
  <c r="E25120" i="1"/>
  <c r="E25121" i="1"/>
  <c r="E25122" i="1"/>
  <c r="E25123" i="1"/>
  <c r="E25124" i="1"/>
  <c r="E25125" i="1"/>
  <c r="E25126" i="1"/>
  <c r="E25127" i="1"/>
  <c r="E25128" i="1"/>
  <c r="E25129" i="1"/>
  <c r="E25130" i="1"/>
  <c r="E25131" i="1"/>
  <c r="E25132" i="1"/>
  <c r="E25133" i="1"/>
  <c r="E25134" i="1"/>
  <c r="E25135" i="1"/>
  <c r="E25136" i="1"/>
  <c r="E25137" i="1"/>
  <c r="E25138" i="1"/>
  <c r="E25139" i="1"/>
  <c r="E25140" i="1"/>
  <c r="E25141" i="1"/>
  <c r="E25142" i="1"/>
  <c r="E25143" i="1"/>
  <c r="E25144" i="1"/>
  <c r="E25145" i="1"/>
  <c r="E25146" i="1"/>
  <c r="E25147" i="1"/>
  <c r="E25148" i="1"/>
  <c r="E25149" i="1"/>
  <c r="E25150" i="1"/>
  <c r="E25151" i="1"/>
  <c r="E25152" i="1"/>
  <c r="E25153" i="1"/>
  <c r="E25154" i="1"/>
  <c r="E25155" i="1"/>
  <c r="E25156" i="1"/>
  <c r="E25157" i="1"/>
  <c r="E25158" i="1"/>
  <c r="E25159" i="1"/>
  <c r="E25160" i="1"/>
  <c r="E25161" i="1"/>
  <c r="E25162" i="1"/>
  <c r="E25163" i="1"/>
  <c r="E25164" i="1"/>
  <c r="E25165" i="1"/>
  <c r="E25166" i="1"/>
  <c r="E25167" i="1"/>
  <c r="E25168" i="1"/>
  <c r="E25169" i="1"/>
  <c r="E25170" i="1"/>
  <c r="E25171" i="1"/>
  <c r="E25172" i="1"/>
  <c r="E25173" i="1"/>
  <c r="E25174" i="1"/>
  <c r="E25175" i="1"/>
  <c r="E25176" i="1"/>
  <c r="E25177" i="1"/>
  <c r="E25178" i="1"/>
  <c r="E25179" i="1"/>
  <c r="E25180" i="1"/>
  <c r="E25181" i="1"/>
  <c r="E25182" i="1"/>
  <c r="E25183" i="1"/>
  <c r="E25184" i="1"/>
  <c r="E25185" i="1"/>
  <c r="E25186" i="1"/>
  <c r="E25187" i="1"/>
  <c r="E25188" i="1"/>
  <c r="E25189" i="1"/>
  <c r="E25190" i="1"/>
  <c r="E25191" i="1"/>
  <c r="E25192" i="1"/>
  <c r="E25193" i="1"/>
  <c r="E25194" i="1"/>
  <c r="E25195" i="1"/>
  <c r="E25196" i="1"/>
  <c r="E25197" i="1"/>
  <c r="E25198" i="1"/>
  <c r="E25199" i="1"/>
  <c r="E25200" i="1"/>
  <c r="E25201" i="1"/>
  <c r="E25202" i="1"/>
  <c r="E25203" i="1"/>
  <c r="E25204" i="1"/>
  <c r="E25205" i="1"/>
  <c r="E25206" i="1"/>
  <c r="E25207" i="1"/>
  <c r="E25208" i="1"/>
  <c r="E25209" i="1"/>
  <c r="E25210" i="1"/>
  <c r="E25211" i="1"/>
  <c r="E25212" i="1"/>
  <c r="E25213" i="1"/>
  <c r="E25214" i="1"/>
  <c r="E25215" i="1"/>
  <c r="E25216" i="1"/>
  <c r="E25217" i="1"/>
  <c r="E25218" i="1"/>
  <c r="E25219" i="1"/>
  <c r="E25220" i="1"/>
  <c r="E25221" i="1"/>
  <c r="E25222" i="1"/>
  <c r="E25223" i="1"/>
  <c r="E25224" i="1"/>
  <c r="E25225" i="1"/>
  <c r="E25226" i="1"/>
  <c r="E25227" i="1"/>
  <c r="E25228" i="1"/>
  <c r="E25229" i="1"/>
  <c r="E25230" i="1"/>
  <c r="E25231" i="1"/>
  <c r="E25232" i="1"/>
  <c r="E25233" i="1"/>
  <c r="E25234" i="1"/>
  <c r="E25235" i="1"/>
  <c r="E25236" i="1"/>
  <c r="E25237" i="1"/>
  <c r="E25238" i="1"/>
  <c r="E25239" i="1"/>
  <c r="E25240" i="1"/>
  <c r="E25241" i="1"/>
  <c r="E25242" i="1"/>
  <c r="E25243" i="1"/>
  <c r="E25244" i="1"/>
  <c r="E25245" i="1"/>
  <c r="E25246" i="1"/>
  <c r="E25247" i="1"/>
  <c r="E25248" i="1"/>
  <c r="E25249" i="1"/>
  <c r="E25250" i="1"/>
  <c r="E25251" i="1"/>
  <c r="E25252" i="1"/>
  <c r="E25253" i="1"/>
  <c r="E25254" i="1"/>
  <c r="E25255" i="1"/>
  <c r="E25256" i="1"/>
  <c r="E25257" i="1"/>
  <c r="E25258" i="1"/>
  <c r="E25259" i="1"/>
  <c r="E25260" i="1"/>
  <c r="E25261" i="1"/>
  <c r="E25262" i="1"/>
  <c r="E25263" i="1"/>
  <c r="E25264" i="1"/>
  <c r="E25265" i="1"/>
  <c r="E25266" i="1"/>
  <c r="E25267" i="1"/>
  <c r="E25268" i="1"/>
  <c r="E25269" i="1"/>
  <c r="E25270" i="1"/>
  <c r="E25271" i="1"/>
  <c r="E25272" i="1"/>
  <c r="E25273" i="1"/>
  <c r="E25274" i="1"/>
  <c r="E25275" i="1"/>
  <c r="E25276" i="1"/>
  <c r="E25277" i="1"/>
  <c r="E25278" i="1"/>
  <c r="E25279" i="1"/>
  <c r="E25280" i="1"/>
  <c r="E25281" i="1"/>
  <c r="E25282" i="1"/>
  <c r="E25283" i="1"/>
  <c r="E25284" i="1"/>
  <c r="E25285" i="1"/>
  <c r="E25286" i="1"/>
  <c r="E25287" i="1"/>
  <c r="E25288" i="1"/>
  <c r="E25289" i="1"/>
  <c r="E25290" i="1"/>
  <c r="E25291" i="1"/>
  <c r="E25292" i="1"/>
  <c r="E25293" i="1"/>
  <c r="E25294" i="1"/>
  <c r="E25295" i="1"/>
  <c r="E25296" i="1"/>
  <c r="E25297" i="1"/>
  <c r="E25298" i="1"/>
  <c r="E25299" i="1"/>
  <c r="E25300" i="1"/>
  <c r="E25301" i="1"/>
  <c r="E25302" i="1"/>
  <c r="E25303" i="1"/>
  <c r="E25304" i="1"/>
  <c r="E25305" i="1"/>
  <c r="E25306" i="1"/>
  <c r="E25307" i="1"/>
  <c r="E25308" i="1"/>
  <c r="E25309" i="1"/>
  <c r="E25310" i="1"/>
  <c r="E25311" i="1"/>
  <c r="E25312" i="1"/>
  <c r="E25313" i="1"/>
  <c r="E25314" i="1"/>
  <c r="E25315" i="1"/>
  <c r="E25316" i="1"/>
  <c r="E25317" i="1"/>
  <c r="E25318" i="1"/>
  <c r="E25319" i="1"/>
  <c r="E25320" i="1"/>
  <c r="E25321" i="1"/>
  <c r="E25322" i="1"/>
  <c r="E25323" i="1"/>
  <c r="E25324" i="1"/>
  <c r="E25325" i="1"/>
  <c r="E25326" i="1"/>
  <c r="E25327" i="1"/>
  <c r="E25328" i="1"/>
  <c r="E25329" i="1"/>
  <c r="E25330" i="1"/>
  <c r="E25331" i="1"/>
  <c r="E25332" i="1"/>
  <c r="E25333" i="1"/>
  <c r="E25334" i="1"/>
  <c r="E25335" i="1"/>
  <c r="E25336" i="1"/>
  <c r="E25337" i="1"/>
  <c r="E25338" i="1"/>
  <c r="E25339" i="1"/>
  <c r="E25340" i="1"/>
  <c r="E25341" i="1"/>
  <c r="E25342" i="1"/>
  <c r="E25343" i="1"/>
  <c r="E25344" i="1"/>
  <c r="E25345" i="1"/>
  <c r="E25346" i="1"/>
  <c r="E25347" i="1"/>
  <c r="E25348" i="1"/>
  <c r="E25349" i="1"/>
  <c r="E25350" i="1"/>
  <c r="E25351" i="1"/>
  <c r="E25352" i="1"/>
  <c r="E25353" i="1"/>
  <c r="E25354" i="1"/>
  <c r="E25355" i="1"/>
  <c r="E25356" i="1"/>
  <c r="E25357" i="1"/>
  <c r="E25358" i="1"/>
  <c r="E25359" i="1"/>
  <c r="E25360" i="1"/>
  <c r="E25361" i="1"/>
  <c r="E25362" i="1"/>
  <c r="E25363" i="1"/>
  <c r="E25364" i="1"/>
  <c r="E25365" i="1"/>
  <c r="E25366" i="1"/>
  <c r="E25367" i="1"/>
  <c r="E25368" i="1"/>
  <c r="E25369" i="1"/>
  <c r="E25370" i="1"/>
  <c r="E25371" i="1"/>
  <c r="E25372" i="1"/>
  <c r="E25373" i="1"/>
  <c r="E25374" i="1"/>
  <c r="E25375" i="1"/>
  <c r="E25376" i="1"/>
  <c r="E25377" i="1"/>
  <c r="E25378" i="1"/>
  <c r="E25379" i="1"/>
  <c r="E25380" i="1"/>
  <c r="E25381" i="1"/>
  <c r="E25382" i="1"/>
  <c r="E25383" i="1"/>
  <c r="E25384" i="1"/>
  <c r="E25385" i="1"/>
  <c r="E25386" i="1"/>
  <c r="E25387" i="1"/>
  <c r="E25388" i="1"/>
  <c r="E25389" i="1"/>
  <c r="E25390" i="1"/>
  <c r="E25391" i="1"/>
  <c r="E25392" i="1"/>
  <c r="E25393" i="1"/>
  <c r="E25394" i="1"/>
  <c r="E25395" i="1"/>
  <c r="E25396" i="1"/>
  <c r="E25397" i="1"/>
  <c r="E25398" i="1"/>
  <c r="E25399" i="1"/>
  <c r="E25400" i="1"/>
  <c r="E25401" i="1"/>
  <c r="E25402" i="1"/>
  <c r="E25403" i="1"/>
  <c r="E25404" i="1"/>
  <c r="E25405" i="1"/>
  <c r="E25406" i="1"/>
  <c r="E25407" i="1"/>
  <c r="E25408" i="1"/>
  <c r="E25409" i="1"/>
  <c r="E25410" i="1"/>
  <c r="E25411" i="1"/>
  <c r="E25412" i="1"/>
  <c r="E25413" i="1"/>
  <c r="E25414" i="1"/>
  <c r="E25415" i="1"/>
  <c r="E25416" i="1"/>
  <c r="E25417" i="1"/>
  <c r="E25418" i="1"/>
  <c r="E25419" i="1"/>
  <c r="E25420" i="1"/>
  <c r="E25421" i="1"/>
  <c r="E25422" i="1"/>
  <c r="E25423" i="1"/>
  <c r="E25424" i="1"/>
  <c r="E25425" i="1"/>
  <c r="E25426" i="1"/>
  <c r="E25427" i="1"/>
  <c r="E25428" i="1"/>
  <c r="E25429" i="1"/>
  <c r="E25430" i="1"/>
  <c r="E25431" i="1"/>
  <c r="E25432" i="1"/>
  <c r="E25433" i="1"/>
  <c r="E25434" i="1"/>
  <c r="E25435" i="1"/>
  <c r="E25436" i="1"/>
  <c r="E25437" i="1"/>
  <c r="E25438" i="1"/>
  <c r="E25439" i="1"/>
  <c r="E25440" i="1"/>
  <c r="E25441" i="1"/>
  <c r="E25442" i="1"/>
  <c r="E25443" i="1"/>
  <c r="E25444" i="1"/>
  <c r="E25445" i="1"/>
  <c r="E25446" i="1"/>
  <c r="E25447" i="1"/>
  <c r="E25448" i="1"/>
  <c r="E25449" i="1"/>
  <c r="E25450" i="1"/>
  <c r="E25451" i="1"/>
  <c r="E25452" i="1"/>
  <c r="E25453" i="1"/>
  <c r="E25454" i="1"/>
  <c r="E25455" i="1"/>
  <c r="E25456" i="1"/>
  <c r="E25457" i="1"/>
  <c r="E25458" i="1"/>
  <c r="E25459" i="1"/>
  <c r="E25460" i="1"/>
  <c r="E25461" i="1"/>
  <c r="E25462" i="1"/>
  <c r="E25463" i="1"/>
  <c r="E25464" i="1"/>
  <c r="E25465" i="1"/>
  <c r="E25466" i="1"/>
  <c r="E25467" i="1"/>
  <c r="E25468" i="1"/>
  <c r="E25469" i="1"/>
  <c r="E25470" i="1"/>
  <c r="E25471" i="1"/>
  <c r="E25472" i="1"/>
  <c r="E25473" i="1"/>
  <c r="E25474" i="1"/>
  <c r="E25475" i="1"/>
  <c r="E25476" i="1"/>
  <c r="E25477" i="1"/>
  <c r="E25478" i="1"/>
  <c r="E25479" i="1"/>
  <c r="E25480" i="1"/>
  <c r="E25481" i="1"/>
  <c r="E25482" i="1"/>
  <c r="E25483" i="1"/>
  <c r="E25484" i="1"/>
  <c r="E25485" i="1"/>
  <c r="E25486" i="1"/>
  <c r="E25487" i="1"/>
  <c r="E25488" i="1"/>
  <c r="E25489" i="1"/>
  <c r="E25490" i="1"/>
  <c r="E25491" i="1"/>
  <c r="E25492" i="1"/>
  <c r="E25493" i="1"/>
  <c r="E25494" i="1"/>
  <c r="E25495" i="1"/>
  <c r="E25496" i="1"/>
  <c r="E25497" i="1"/>
  <c r="E25498" i="1"/>
  <c r="E25499" i="1"/>
  <c r="E25500" i="1"/>
  <c r="E25501" i="1"/>
  <c r="E25502" i="1"/>
  <c r="E25503" i="1"/>
  <c r="E25504" i="1"/>
  <c r="E25505" i="1"/>
  <c r="E25506" i="1"/>
  <c r="E25507" i="1"/>
  <c r="E25508" i="1"/>
  <c r="E25509" i="1"/>
  <c r="E25510" i="1"/>
  <c r="E25511" i="1"/>
  <c r="E25512" i="1"/>
  <c r="E25513" i="1"/>
  <c r="E25514" i="1"/>
  <c r="E25515" i="1"/>
  <c r="E25516" i="1"/>
  <c r="E25517" i="1"/>
  <c r="E25518" i="1"/>
  <c r="E25519" i="1"/>
  <c r="E25520" i="1"/>
  <c r="E25521" i="1"/>
  <c r="E25522" i="1"/>
  <c r="E25523" i="1"/>
  <c r="E25524" i="1"/>
  <c r="E25525" i="1"/>
  <c r="E25526" i="1"/>
  <c r="E25527" i="1"/>
  <c r="E25528" i="1"/>
  <c r="E25529" i="1"/>
  <c r="E25530" i="1"/>
  <c r="E25531" i="1"/>
  <c r="E25532" i="1"/>
  <c r="E25533" i="1"/>
  <c r="E25534" i="1"/>
  <c r="E25535" i="1"/>
  <c r="E25536" i="1"/>
  <c r="E25537" i="1"/>
  <c r="E25538" i="1"/>
  <c r="E25539" i="1"/>
  <c r="E25540" i="1"/>
  <c r="E25541" i="1"/>
  <c r="E25542" i="1"/>
  <c r="E25543" i="1"/>
  <c r="E25544" i="1"/>
  <c r="E25545" i="1"/>
  <c r="E25546" i="1"/>
  <c r="E25547" i="1"/>
  <c r="E25548" i="1"/>
  <c r="E25549" i="1"/>
  <c r="E25550" i="1"/>
  <c r="E25551" i="1"/>
  <c r="E25552" i="1"/>
  <c r="E25553" i="1"/>
  <c r="E25554" i="1"/>
  <c r="E25555" i="1"/>
  <c r="E25556" i="1"/>
  <c r="E25557" i="1"/>
  <c r="E25558" i="1"/>
  <c r="E25559" i="1"/>
  <c r="E25560" i="1"/>
  <c r="E25561" i="1"/>
  <c r="E25562" i="1"/>
  <c r="E25563" i="1"/>
  <c r="E25564" i="1"/>
  <c r="E25565" i="1"/>
  <c r="E25566" i="1"/>
  <c r="E25567" i="1"/>
  <c r="E25568" i="1"/>
  <c r="E25569" i="1"/>
  <c r="E25570" i="1"/>
  <c r="E25571" i="1"/>
  <c r="E25572" i="1"/>
  <c r="E25573" i="1"/>
  <c r="E25574" i="1"/>
  <c r="E25575" i="1"/>
  <c r="E25576" i="1"/>
  <c r="E25577" i="1"/>
  <c r="E25578" i="1"/>
  <c r="E25579" i="1"/>
  <c r="E25580" i="1"/>
  <c r="E25581" i="1"/>
  <c r="E25582" i="1"/>
  <c r="E25583" i="1"/>
  <c r="E25584" i="1"/>
  <c r="E25585" i="1"/>
  <c r="E25586" i="1"/>
  <c r="E25587" i="1"/>
  <c r="E25588" i="1"/>
  <c r="E25589" i="1"/>
  <c r="E25590" i="1"/>
  <c r="E25591" i="1"/>
  <c r="E25592" i="1"/>
  <c r="E25593" i="1"/>
  <c r="E25594" i="1"/>
  <c r="E25595" i="1"/>
  <c r="E25596" i="1"/>
  <c r="E25597" i="1"/>
  <c r="E25598" i="1"/>
  <c r="E25599" i="1"/>
  <c r="E25600" i="1"/>
  <c r="E25601" i="1"/>
  <c r="E25602" i="1"/>
  <c r="E25603" i="1"/>
  <c r="E25604" i="1"/>
  <c r="E25605" i="1"/>
  <c r="E25606" i="1"/>
  <c r="E25607" i="1"/>
  <c r="E25608" i="1"/>
  <c r="E25609" i="1"/>
  <c r="E25610" i="1"/>
  <c r="E25611" i="1"/>
  <c r="E25612" i="1"/>
  <c r="E25613" i="1"/>
  <c r="E25614" i="1"/>
  <c r="E25615" i="1"/>
  <c r="E25616" i="1"/>
  <c r="E25617" i="1"/>
  <c r="E25618" i="1"/>
  <c r="E25619" i="1"/>
  <c r="E25620" i="1"/>
  <c r="E25621" i="1"/>
  <c r="E25622" i="1"/>
  <c r="E25623" i="1"/>
  <c r="E25624" i="1"/>
  <c r="E25625" i="1"/>
  <c r="E25626" i="1"/>
  <c r="E25627" i="1"/>
  <c r="E25628" i="1"/>
  <c r="E25629" i="1"/>
  <c r="E25630" i="1"/>
  <c r="E25631" i="1"/>
  <c r="E25632" i="1"/>
  <c r="E25633" i="1"/>
  <c r="E25634" i="1"/>
  <c r="E25635" i="1"/>
  <c r="E25636" i="1"/>
  <c r="E25637" i="1"/>
  <c r="E25638" i="1"/>
  <c r="E25639" i="1"/>
  <c r="E25640" i="1"/>
  <c r="E25641" i="1"/>
  <c r="E25642" i="1"/>
  <c r="E25643" i="1"/>
  <c r="E25644" i="1"/>
  <c r="E25645" i="1"/>
  <c r="E25646" i="1"/>
  <c r="E25647" i="1"/>
  <c r="E25648" i="1"/>
  <c r="E25649" i="1"/>
  <c r="E25650" i="1"/>
  <c r="E25651" i="1"/>
  <c r="E25652" i="1"/>
  <c r="E25653" i="1"/>
  <c r="E25654" i="1"/>
  <c r="E25655" i="1"/>
  <c r="E25656" i="1"/>
  <c r="E25657" i="1"/>
  <c r="E25658" i="1"/>
  <c r="E25659" i="1"/>
  <c r="E25660" i="1"/>
  <c r="E25661" i="1"/>
  <c r="E25662" i="1"/>
  <c r="E25663" i="1"/>
  <c r="E25664" i="1"/>
  <c r="E25665" i="1"/>
  <c r="E25666" i="1"/>
  <c r="E25667" i="1"/>
  <c r="E25668" i="1"/>
  <c r="E25669" i="1"/>
  <c r="E25670" i="1"/>
  <c r="E25671" i="1"/>
  <c r="E25672" i="1"/>
  <c r="E25673" i="1"/>
  <c r="E25674" i="1"/>
  <c r="E25675" i="1"/>
  <c r="E25676" i="1"/>
  <c r="E25677" i="1"/>
  <c r="E25678" i="1"/>
  <c r="E25679" i="1"/>
  <c r="E25680" i="1"/>
  <c r="E25681" i="1"/>
  <c r="E25682" i="1"/>
  <c r="E25683" i="1"/>
  <c r="E25684" i="1"/>
  <c r="E25685" i="1"/>
  <c r="E25686" i="1"/>
  <c r="E25687" i="1"/>
  <c r="E25688" i="1"/>
  <c r="E25689" i="1"/>
  <c r="E25690" i="1"/>
  <c r="E25691" i="1"/>
  <c r="E25692" i="1"/>
  <c r="E25693" i="1"/>
  <c r="E25694" i="1"/>
  <c r="E25695" i="1"/>
  <c r="E25696" i="1"/>
  <c r="E25697" i="1"/>
  <c r="E25698" i="1"/>
  <c r="E25699" i="1"/>
  <c r="E25700" i="1"/>
  <c r="E25701" i="1"/>
  <c r="E25702" i="1"/>
  <c r="E25703" i="1"/>
  <c r="E25704" i="1"/>
  <c r="E25705" i="1"/>
  <c r="E25706" i="1"/>
  <c r="E25707" i="1"/>
  <c r="E25708" i="1"/>
  <c r="E25709" i="1"/>
  <c r="E25710" i="1"/>
  <c r="E25711" i="1"/>
  <c r="E25712" i="1"/>
  <c r="E25713" i="1"/>
  <c r="E25714" i="1"/>
  <c r="E25715" i="1"/>
  <c r="E25716" i="1"/>
  <c r="E25717" i="1"/>
  <c r="E25718" i="1"/>
  <c r="E25719" i="1"/>
  <c r="E25720" i="1"/>
  <c r="E25721" i="1"/>
  <c r="E25722" i="1"/>
  <c r="E25723" i="1"/>
  <c r="E25724" i="1"/>
  <c r="E25725" i="1"/>
  <c r="E25726" i="1"/>
  <c r="E25727" i="1"/>
  <c r="E25728" i="1"/>
  <c r="E25729" i="1"/>
  <c r="E25730" i="1"/>
  <c r="E25731" i="1"/>
  <c r="E25732" i="1"/>
  <c r="E25733" i="1"/>
  <c r="E25734" i="1"/>
  <c r="E25735" i="1"/>
  <c r="E25736" i="1"/>
  <c r="E25737" i="1"/>
  <c r="E25738" i="1"/>
  <c r="E25739" i="1"/>
  <c r="E25740" i="1"/>
  <c r="E25741" i="1"/>
  <c r="E25742" i="1"/>
  <c r="E25743" i="1"/>
  <c r="E25744" i="1"/>
  <c r="E25745" i="1"/>
  <c r="E25746" i="1"/>
  <c r="E25747" i="1"/>
  <c r="E25748" i="1"/>
  <c r="E25749" i="1"/>
  <c r="E25750" i="1"/>
  <c r="E25751" i="1"/>
  <c r="E25752" i="1"/>
  <c r="E25753" i="1"/>
  <c r="E25754" i="1"/>
  <c r="E25755" i="1"/>
  <c r="E25756" i="1"/>
  <c r="E25757" i="1"/>
  <c r="E25758" i="1"/>
  <c r="E25759" i="1"/>
  <c r="E25760" i="1"/>
  <c r="E25761" i="1"/>
  <c r="E25762" i="1"/>
  <c r="E25763" i="1"/>
  <c r="E25764" i="1"/>
  <c r="E25765" i="1"/>
  <c r="E25766" i="1"/>
  <c r="E25767" i="1"/>
  <c r="E25768" i="1"/>
  <c r="E25769" i="1"/>
  <c r="E25770" i="1"/>
  <c r="E25771" i="1"/>
  <c r="E25772" i="1"/>
  <c r="E25773" i="1"/>
  <c r="E25774" i="1"/>
  <c r="E25775" i="1"/>
  <c r="E25776" i="1"/>
  <c r="E25777" i="1"/>
  <c r="E25778" i="1"/>
  <c r="E25779" i="1"/>
  <c r="E25780" i="1"/>
  <c r="E25781" i="1"/>
  <c r="E25782" i="1"/>
  <c r="E25783" i="1"/>
  <c r="E25784" i="1"/>
  <c r="E25785" i="1"/>
  <c r="E25786" i="1"/>
  <c r="E25787" i="1"/>
  <c r="E25788" i="1"/>
  <c r="E25789" i="1"/>
  <c r="E25790" i="1"/>
  <c r="E25791" i="1"/>
  <c r="E25792" i="1"/>
  <c r="E25793" i="1"/>
  <c r="E25794" i="1"/>
  <c r="E25795" i="1"/>
  <c r="E25796" i="1"/>
  <c r="E25797" i="1"/>
  <c r="E25798" i="1"/>
  <c r="E25799" i="1"/>
  <c r="E25800" i="1"/>
  <c r="E25801" i="1"/>
  <c r="E25802" i="1"/>
  <c r="E25803" i="1"/>
  <c r="E25804" i="1"/>
  <c r="E25805" i="1"/>
  <c r="E25806" i="1"/>
  <c r="E25807" i="1"/>
  <c r="E25808" i="1"/>
  <c r="E25809" i="1"/>
  <c r="E25810" i="1"/>
  <c r="E25811" i="1"/>
  <c r="E25812" i="1"/>
  <c r="E25813" i="1"/>
  <c r="E25814" i="1"/>
  <c r="E25815" i="1"/>
  <c r="E25816" i="1"/>
  <c r="E25817" i="1"/>
  <c r="E25818" i="1"/>
  <c r="E25819" i="1"/>
  <c r="E25820" i="1"/>
  <c r="E25821" i="1"/>
  <c r="E25822" i="1"/>
  <c r="E25823" i="1"/>
  <c r="E25824" i="1"/>
  <c r="E25825" i="1"/>
  <c r="E25826" i="1"/>
  <c r="E25827" i="1"/>
  <c r="E25828" i="1"/>
  <c r="E25829" i="1"/>
  <c r="E25830" i="1"/>
  <c r="E25831" i="1"/>
  <c r="E25832" i="1"/>
  <c r="E25833" i="1"/>
  <c r="E25834" i="1"/>
  <c r="E25835" i="1"/>
  <c r="E25836" i="1"/>
  <c r="E25837" i="1"/>
  <c r="E25838" i="1"/>
  <c r="E25839" i="1"/>
  <c r="E25840" i="1"/>
  <c r="E25841" i="1"/>
  <c r="E25842" i="1"/>
  <c r="E25843" i="1"/>
  <c r="E25844" i="1"/>
  <c r="E25845" i="1"/>
  <c r="E25846" i="1"/>
  <c r="E25847" i="1"/>
  <c r="E25848" i="1"/>
  <c r="E25849" i="1"/>
  <c r="E25850" i="1"/>
  <c r="E25851" i="1"/>
  <c r="E25852" i="1"/>
  <c r="E25853" i="1"/>
  <c r="E25854" i="1"/>
  <c r="E25855" i="1"/>
  <c r="E25856" i="1"/>
  <c r="E25857" i="1"/>
  <c r="E25858" i="1"/>
  <c r="E25859" i="1"/>
  <c r="E25860" i="1"/>
  <c r="E25861" i="1"/>
  <c r="E25862" i="1"/>
  <c r="E25863" i="1"/>
  <c r="E25864" i="1"/>
  <c r="E25865" i="1"/>
  <c r="E25866" i="1"/>
  <c r="E25867" i="1"/>
  <c r="E25868" i="1"/>
  <c r="E25869" i="1"/>
  <c r="E25870" i="1"/>
  <c r="E25871" i="1"/>
  <c r="E25872" i="1"/>
  <c r="E25873" i="1"/>
  <c r="E25874" i="1"/>
  <c r="E25875" i="1"/>
  <c r="E25876" i="1"/>
  <c r="E25877" i="1"/>
  <c r="E25878" i="1"/>
  <c r="E25879" i="1"/>
  <c r="E25880" i="1"/>
  <c r="E25881" i="1"/>
  <c r="E25882" i="1"/>
  <c r="E25883" i="1"/>
  <c r="E25884" i="1"/>
  <c r="E25885" i="1"/>
  <c r="E25886" i="1"/>
  <c r="E25887" i="1"/>
  <c r="E25888" i="1"/>
  <c r="E25889" i="1"/>
  <c r="E25890" i="1"/>
  <c r="E25891" i="1"/>
  <c r="E25892" i="1"/>
  <c r="E25893" i="1"/>
  <c r="E25894" i="1"/>
  <c r="E25895" i="1"/>
  <c r="E25896" i="1"/>
  <c r="E25897" i="1"/>
  <c r="E25898" i="1"/>
  <c r="E25899" i="1"/>
  <c r="E25900" i="1"/>
  <c r="E25901" i="1"/>
  <c r="E25902" i="1"/>
  <c r="E25903" i="1"/>
  <c r="E25904" i="1"/>
  <c r="E25905" i="1"/>
  <c r="E25906" i="1"/>
  <c r="E25907" i="1"/>
  <c r="E25908" i="1"/>
  <c r="E25909" i="1"/>
  <c r="E25910" i="1"/>
  <c r="E25911" i="1"/>
  <c r="E25912" i="1"/>
  <c r="E25913" i="1"/>
  <c r="E25914" i="1"/>
  <c r="E25915" i="1"/>
  <c r="E25916" i="1"/>
  <c r="E25917" i="1"/>
  <c r="E25918" i="1"/>
  <c r="E25919" i="1"/>
  <c r="E25920" i="1"/>
  <c r="E25921" i="1"/>
  <c r="E25922" i="1"/>
  <c r="E25923" i="1"/>
  <c r="E25924" i="1"/>
  <c r="E25925" i="1"/>
  <c r="E25926" i="1"/>
  <c r="E25927" i="1"/>
  <c r="E25928" i="1"/>
  <c r="E25929" i="1"/>
  <c r="E25930" i="1"/>
  <c r="E25931" i="1"/>
  <c r="E25932" i="1"/>
  <c r="E25933" i="1"/>
  <c r="E25934" i="1"/>
  <c r="E25935" i="1"/>
  <c r="E25936" i="1"/>
  <c r="E25937" i="1"/>
  <c r="E25938" i="1"/>
  <c r="E25939" i="1"/>
  <c r="E25940" i="1"/>
  <c r="E25941" i="1"/>
  <c r="E25942" i="1"/>
  <c r="E25943" i="1"/>
  <c r="E25944" i="1"/>
  <c r="E25945" i="1"/>
  <c r="E25946" i="1"/>
  <c r="E25947" i="1"/>
  <c r="E25948" i="1"/>
  <c r="E25949" i="1"/>
  <c r="E25950" i="1"/>
  <c r="E25951" i="1"/>
  <c r="E25952" i="1"/>
  <c r="E25953" i="1"/>
  <c r="E25954" i="1"/>
  <c r="E25955" i="1"/>
  <c r="E25956" i="1"/>
  <c r="E25957" i="1"/>
  <c r="E25958" i="1"/>
  <c r="E25959" i="1"/>
  <c r="E25960" i="1"/>
  <c r="E25961" i="1"/>
  <c r="E25962" i="1"/>
  <c r="E25963" i="1"/>
  <c r="E25964" i="1"/>
  <c r="E25965" i="1"/>
  <c r="E25966" i="1"/>
  <c r="E25967" i="1"/>
  <c r="E25968" i="1"/>
  <c r="E25969" i="1"/>
  <c r="E25970" i="1"/>
  <c r="E25971" i="1"/>
  <c r="E25972" i="1"/>
  <c r="E25973" i="1"/>
  <c r="E25974" i="1"/>
  <c r="E25975" i="1"/>
  <c r="E25976" i="1"/>
  <c r="E25977" i="1"/>
  <c r="E25978" i="1"/>
  <c r="E25979" i="1"/>
  <c r="E25980" i="1"/>
  <c r="E25981" i="1"/>
  <c r="E25982" i="1"/>
  <c r="E25983" i="1"/>
  <c r="E25984" i="1"/>
  <c r="E25985" i="1"/>
  <c r="E25986" i="1"/>
  <c r="E25987" i="1"/>
  <c r="E25988" i="1"/>
  <c r="E25989" i="1"/>
  <c r="E25990" i="1"/>
  <c r="E25991" i="1"/>
  <c r="E25992" i="1"/>
  <c r="E25993" i="1"/>
  <c r="E25994" i="1"/>
  <c r="E25995" i="1"/>
  <c r="E25996" i="1"/>
  <c r="E25997" i="1"/>
  <c r="E25998" i="1"/>
  <c r="E25999" i="1"/>
  <c r="E26000" i="1"/>
  <c r="E26001" i="1"/>
  <c r="E26002" i="1"/>
  <c r="E26003" i="1"/>
  <c r="E26004" i="1"/>
  <c r="E26005" i="1"/>
  <c r="E26006" i="1"/>
  <c r="E26007" i="1"/>
  <c r="E26008" i="1"/>
  <c r="E26009" i="1"/>
  <c r="E26010" i="1"/>
  <c r="E26011" i="1"/>
  <c r="E26012" i="1"/>
  <c r="E26013" i="1"/>
  <c r="E26014" i="1"/>
  <c r="E26015" i="1"/>
  <c r="E26016" i="1"/>
  <c r="E26017" i="1"/>
  <c r="E26018" i="1"/>
  <c r="E26019" i="1"/>
  <c r="E26020" i="1"/>
  <c r="E26021" i="1"/>
  <c r="E26022" i="1"/>
  <c r="E26023" i="1"/>
  <c r="E26024" i="1"/>
  <c r="E26025" i="1"/>
  <c r="E26026" i="1"/>
  <c r="E26027" i="1"/>
  <c r="E26028" i="1"/>
  <c r="E26029" i="1"/>
  <c r="E26030" i="1"/>
  <c r="E26031" i="1"/>
  <c r="E26032" i="1"/>
  <c r="E26033" i="1"/>
  <c r="E26034" i="1"/>
  <c r="E26035" i="1"/>
  <c r="E26036" i="1"/>
  <c r="E26037" i="1"/>
  <c r="E26038" i="1"/>
  <c r="E26039" i="1"/>
  <c r="E26040" i="1"/>
  <c r="E26041" i="1"/>
  <c r="E26042" i="1"/>
  <c r="E26043" i="1"/>
  <c r="E26044" i="1"/>
  <c r="E26045" i="1"/>
  <c r="E26046" i="1"/>
  <c r="E26047" i="1"/>
  <c r="E26048" i="1"/>
  <c r="E26049" i="1"/>
  <c r="E26050" i="1"/>
  <c r="E26051" i="1"/>
  <c r="E26052" i="1"/>
  <c r="E26053" i="1"/>
  <c r="E26054" i="1"/>
  <c r="E26055" i="1"/>
  <c r="E26056" i="1"/>
  <c r="E26057" i="1"/>
  <c r="E26058" i="1"/>
  <c r="E26059" i="1"/>
  <c r="E26060" i="1"/>
  <c r="E26061" i="1"/>
  <c r="E26062" i="1"/>
  <c r="E26063" i="1"/>
  <c r="E26064" i="1"/>
  <c r="E26065" i="1"/>
  <c r="E26066" i="1"/>
  <c r="E26067" i="1"/>
  <c r="E26068" i="1"/>
  <c r="E26069" i="1"/>
  <c r="E26070" i="1"/>
  <c r="E26071" i="1"/>
  <c r="E26072" i="1"/>
  <c r="E26073" i="1"/>
  <c r="E26074" i="1"/>
  <c r="E26075" i="1"/>
  <c r="E26076" i="1"/>
  <c r="E26077" i="1"/>
  <c r="E26078" i="1"/>
  <c r="E26079" i="1"/>
  <c r="E26080" i="1"/>
  <c r="E26081" i="1"/>
  <c r="E26082" i="1"/>
  <c r="E26083" i="1"/>
  <c r="E26084" i="1"/>
  <c r="E26085" i="1"/>
  <c r="E26086" i="1"/>
  <c r="E26087" i="1"/>
  <c r="E26088" i="1"/>
  <c r="E26089" i="1"/>
  <c r="E26090" i="1"/>
  <c r="E26091" i="1"/>
  <c r="E26092" i="1"/>
  <c r="E26093" i="1"/>
  <c r="E26094" i="1"/>
  <c r="E26095" i="1"/>
  <c r="E26096" i="1"/>
  <c r="E26097" i="1"/>
  <c r="E26098" i="1"/>
  <c r="E26099" i="1"/>
  <c r="E26100" i="1"/>
  <c r="E26101" i="1"/>
  <c r="E26102" i="1"/>
  <c r="E26103" i="1"/>
  <c r="E26104" i="1"/>
  <c r="E26105" i="1"/>
  <c r="E26106" i="1"/>
  <c r="E26107" i="1"/>
  <c r="E26108" i="1"/>
  <c r="E26109" i="1"/>
  <c r="E26110" i="1"/>
  <c r="E26111" i="1"/>
  <c r="E26112" i="1"/>
  <c r="E26113" i="1"/>
  <c r="E26114" i="1"/>
  <c r="E26115" i="1"/>
  <c r="E26116" i="1"/>
  <c r="E26117" i="1"/>
  <c r="E26118" i="1"/>
  <c r="E26119" i="1"/>
  <c r="E26120" i="1"/>
  <c r="E26121" i="1"/>
  <c r="E26122" i="1"/>
  <c r="E26123" i="1"/>
  <c r="E26124" i="1"/>
  <c r="E26125" i="1"/>
  <c r="E26126" i="1"/>
  <c r="E26127" i="1"/>
  <c r="E26128" i="1"/>
  <c r="E26129" i="1"/>
  <c r="E26130" i="1"/>
  <c r="E26131" i="1"/>
  <c r="E26132" i="1"/>
  <c r="E26133" i="1"/>
  <c r="E26134" i="1"/>
  <c r="E26135" i="1"/>
  <c r="E26136" i="1"/>
  <c r="E26137" i="1"/>
  <c r="E26138" i="1"/>
  <c r="E26139" i="1"/>
  <c r="E26140" i="1"/>
  <c r="E26141" i="1"/>
  <c r="E26142" i="1"/>
  <c r="E26143" i="1"/>
  <c r="E26144" i="1"/>
  <c r="E26145" i="1"/>
  <c r="E26146" i="1"/>
  <c r="E26147" i="1"/>
  <c r="E26148" i="1"/>
  <c r="E26149" i="1"/>
  <c r="E26150" i="1"/>
  <c r="E26151" i="1"/>
  <c r="E26152" i="1"/>
  <c r="E26153" i="1"/>
  <c r="E26154" i="1"/>
  <c r="E26155" i="1"/>
  <c r="E26156" i="1"/>
  <c r="E26157" i="1"/>
  <c r="E26158" i="1"/>
  <c r="E26159" i="1"/>
  <c r="E26160" i="1"/>
  <c r="E26161" i="1"/>
  <c r="E26162" i="1"/>
  <c r="E26163" i="1"/>
  <c r="E26164" i="1"/>
  <c r="E26165" i="1"/>
  <c r="E26166" i="1"/>
  <c r="E26167" i="1"/>
  <c r="E26168" i="1"/>
  <c r="E26169" i="1"/>
  <c r="E26170" i="1"/>
  <c r="E26171" i="1"/>
  <c r="E26172" i="1"/>
  <c r="E26173" i="1"/>
  <c r="E26174" i="1"/>
  <c r="E26175" i="1"/>
  <c r="E26176" i="1"/>
  <c r="E26177" i="1"/>
  <c r="E26178" i="1"/>
  <c r="E26179" i="1"/>
  <c r="E26180" i="1"/>
  <c r="E26181" i="1"/>
  <c r="E26182" i="1"/>
  <c r="E26183" i="1"/>
  <c r="E26184" i="1"/>
  <c r="E26185" i="1"/>
  <c r="E26186" i="1"/>
  <c r="E26187" i="1"/>
  <c r="E26188" i="1"/>
  <c r="E26189" i="1"/>
  <c r="E26190" i="1"/>
  <c r="E26191" i="1"/>
  <c r="E26192" i="1"/>
  <c r="E26193" i="1"/>
  <c r="E26194" i="1"/>
  <c r="E26195" i="1"/>
  <c r="E26196" i="1"/>
  <c r="E26197" i="1"/>
  <c r="E26198" i="1"/>
  <c r="E26199" i="1"/>
  <c r="E26200" i="1"/>
  <c r="E26201" i="1"/>
  <c r="E26202" i="1"/>
  <c r="E26203" i="1"/>
  <c r="E26204" i="1"/>
  <c r="E26205" i="1"/>
  <c r="E26206" i="1"/>
  <c r="E26207" i="1"/>
  <c r="E26208" i="1"/>
  <c r="E26209" i="1"/>
  <c r="E26210" i="1"/>
  <c r="E26211" i="1"/>
  <c r="E26212" i="1"/>
  <c r="E26213" i="1"/>
  <c r="E26214" i="1"/>
  <c r="E26215" i="1"/>
  <c r="E26216" i="1"/>
  <c r="E26217" i="1"/>
  <c r="E26218" i="1"/>
  <c r="E26219" i="1"/>
  <c r="E26220" i="1"/>
  <c r="E26221" i="1"/>
  <c r="E26222" i="1"/>
  <c r="E26223" i="1"/>
  <c r="E26224" i="1"/>
  <c r="E26225" i="1"/>
  <c r="E26226" i="1"/>
  <c r="E26227" i="1"/>
  <c r="E26228" i="1"/>
  <c r="E26229" i="1"/>
  <c r="E26230" i="1"/>
  <c r="E26231" i="1"/>
  <c r="E26232" i="1"/>
  <c r="E26233" i="1"/>
  <c r="E26234" i="1"/>
  <c r="E26235" i="1"/>
  <c r="E26236" i="1"/>
  <c r="E26237" i="1"/>
  <c r="E26238" i="1"/>
  <c r="E26239" i="1"/>
  <c r="E26240" i="1"/>
  <c r="E26241" i="1"/>
  <c r="E26242" i="1"/>
  <c r="E26243" i="1"/>
  <c r="E26244" i="1"/>
  <c r="E26245" i="1"/>
  <c r="E26246" i="1"/>
  <c r="E26247" i="1"/>
  <c r="E26248" i="1"/>
  <c r="E26249" i="1"/>
  <c r="E26250" i="1"/>
  <c r="E26251" i="1"/>
  <c r="E26252" i="1"/>
  <c r="E26253" i="1"/>
  <c r="E26254" i="1"/>
  <c r="E26255" i="1"/>
  <c r="E26256" i="1"/>
  <c r="E26257" i="1"/>
  <c r="E26258" i="1"/>
  <c r="E26259" i="1"/>
  <c r="E26260" i="1"/>
  <c r="E26261" i="1"/>
  <c r="E26262" i="1"/>
  <c r="E26263" i="1"/>
  <c r="E26264" i="1"/>
  <c r="E26265" i="1"/>
  <c r="E26266" i="1"/>
  <c r="E26267" i="1"/>
  <c r="E26268" i="1"/>
  <c r="E26269" i="1"/>
  <c r="E26270" i="1"/>
  <c r="E26271" i="1"/>
  <c r="E26272" i="1"/>
  <c r="E26273" i="1"/>
  <c r="E26274" i="1"/>
  <c r="E26275" i="1"/>
  <c r="E26276" i="1"/>
  <c r="E26277" i="1"/>
  <c r="E26278" i="1"/>
  <c r="E26279" i="1"/>
  <c r="E26280" i="1"/>
  <c r="E26281" i="1"/>
  <c r="E26282" i="1"/>
  <c r="E26283" i="1"/>
  <c r="E26284" i="1"/>
  <c r="E26285" i="1"/>
  <c r="E26286" i="1"/>
  <c r="E26287" i="1"/>
  <c r="E26288" i="1"/>
  <c r="E26289" i="1"/>
  <c r="E26290" i="1"/>
  <c r="E26291" i="1"/>
  <c r="E26292" i="1"/>
  <c r="E26293" i="1"/>
  <c r="E26294" i="1"/>
  <c r="E26295" i="1"/>
  <c r="E26296" i="1"/>
  <c r="E26297" i="1"/>
  <c r="E26298" i="1"/>
  <c r="E26299" i="1"/>
  <c r="E26300" i="1"/>
  <c r="E26301" i="1"/>
  <c r="E26302" i="1"/>
  <c r="E26303" i="1"/>
  <c r="E26304" i="1"/>
  <c r="E26305" i="1"/>
  <c r="E26306" i="1"/>
  <c r="E26307" i="1"/>
  <c r="E26308" i="1"/>
  <c r="E26309" i="1"/>
  <c r="E26310" i="1"/>
  <c r="E26311" i="1"/>
  <c r="E26312" i="1"/>
  <c r="E26313" i="1"/>
  <c r="E26314" i="1"/>
  <c r="E26315" i="1"/>
  <c r="E26316" i="1"/>
  <c r="E26317" i="1"/>
  <c r="E26318" i="1"/>
  <c r="E26319" i="1"/>
  <c r="E26320" i="1"/>
  <c r="E26321" i="1"/>
  <c r="E26322" i="1"/>
  <c r="E26323" i="1"/>
  <c r="E26324" i="1"/>
  <c r="E26325" i="1"/>
  <c r="E26326" i="1"/>
  <c r="E26327" i="1"/>
  <c r="E26328" i="1"/>
  <c r="E26329" i="1"/>
  <c r="E26330" i="1"/>
  <c r="E26331" i="1"/>
  <c r="E26332" i="1"/>
  <c r="E26333" i="1"/>
  <c r="E26334" i="1"/>
  <c r="E26335" i="1"/>
  <c r="E26336" i="1"/>
  <c r="E26337" i="1"/>
  <c r="E26338" i="1"/>
  <c r="E26339" i="1"/>
  <c r="E26340" i="1"/>
  <c r="E26341" i="1"/>
  <c r="E26342" i="1"/>
  <c r="E26343" i="1"/>
  <c r="E26344" i="1"/>
  <c r="E26345" i="1"/>
  <c r="E26346" i="1"/>
  <c r="E26347" i="1"/>
  <c r="E26348" i="1"/>
  <c r="E26349" i="1"/>
  <c r="E26350" i="1"/>
  <c r="E26351" i="1"/>
  <c r="E26352" i="1"/>
  <c r="E26353" i="1"/>
  <c r="E26354" i="1"/>
  <c r="E26355" i="1"/>
  <c r="E26356" i="1"/>
  <c r="E26357" i="1"/>
  <c r="E26358" i="1"/>
  <c r="E26359" i="1"/>
  <c r="E26360" i="1"/>
  <c r="E26361" i="1"/>
  <c r="E26362" i="1"/>
  <c r="E26363" i="1"/>
  <c r="E26364" i="1"/>
  <c r="E26365" i="1"/>
  <c r="E26366" i="1"/>
  <c r="E26367" i="1"/>
  <c r="E26368" i="1"/>
  <c r="E26369" i="1"/>
  <c r="E26370" i="1"/>
  <c r="E26371" i="1"/>
  <c r="E26372" i="1"/>
  <c r="E26373" i="1"/>
  <c r="E26374" i="1"/>
  <c r="E26375" i="1"/>
  <c r="E26376" i="1"/>
  <c r="E26377" i="1"/>
  <c r="E26378" i="1"/>
  <c r="E26379" i="1"/>
  <c r="E26380" i="1"/>
  <c r="E26381" i="1"/>
  <c r="E26382" i="1"/>
  <c r="E26383" i="1"/>
  <c r="E26384" i="1"/>
  <c r="E26385" i="1"/>
  <c r="E26386" i="1"/>
  <c r="E26387" i="1"/>
  <c r="E26388" i="1"/>
  <c r="E26389" i="1"/>
  <c r="E26390" i="1"/>
  <c r="E26391" i="1"/>
  <c r="E26392" i="1"/>
  <c r="E26393" i="1"/>
  <c r="E26394" i="1"/>
  <c r="E26395" i="1"/>
  <c r="E26396" i="1"/>
  <c r="E26397" i="1"/>
  <c r="E26398" i="1"/>
  <c r="E26399" i="1"/>
  <c r="E26400" i="1"/>
  <c r="E26401" i="1"/>
  <c r="E26402" i="1"/>
  <c r="E26403" i="1"/>
  <c r="E26404" i="1"/>
  <c r="E26405" i="1"/>
  <c r="E26406" i="1"/>
  <c r="E26407" i="1"/>
  <c r="E26408" i="1"/>
  <c r="E26409" i="1"/>
  <c r="E26410" i="1"/>
  <c r="E26411" i="1"/>
  <c r="E26412" i="1"/>
  <c r="E26413" i="1"/>
  <c r="E26414" i="1"/>
  <c r="E26415" i="1"/>
  <c r="E26416" i="1"/>
  <c r="E26417" i="1"/>
  <c r="E26418" i="1"/>
  <c r="E26419" i="1"/>
  <c r="E26420" i="1"/>
  <c r="E26421" i="1"/>
  <c r="E26422" i="1"/>
  <c r="E26423" i="1"/>
  <c r="E26424" i="1"/>
  <c r="E26425" i="1"/>
  <c r="E26426" i="1"/>
  <c r="E26427" i="1"/>
  <c r="E26428" i="1"/>
  <c r="E26429" i="1"/>
  <c r="E26430" i="1"/>
  <c r="E26431" i="1"/>
  <c r="E26432" i="1"/>
  <c r="E26433" i="1"/>
  <c r="E26434" i="1"/>
  <c r="E26435" i="1"/>
  <c r="E26436" i="1"/>
  <c r="E26437" i="1"/>
  <c r="E26438" i="1"/>
  <c r="E26439" i="1"/>
  <c r="E26440" i="1"/>
  <c r="E26441" i="1"/>
  <c r="E26442" i="1"/>
  <c r="E26443" i="1"/>
  <c r="E26444" i="1"/>
  <c r="E26445" i="1"/>
  <c r="E26446" i="1"/>
  <c r="E26447" i="1"/>
  <c r="E26448" i="1"/>
  <c r="E26449" i="1"/>
  <c r="E26450" i="1"/>
  <c r="E26451" i="1"/>
  <c r="E26452" i="1"/>
  <c r="E26453" i="1"/>
  <c r="E26454" i="1"/>
  <c r="E26455" i="1"/>
  <c r="E26456" i="1"/>
  <c r="E26457" i="1"/>
  <c r="E26458" i="1"/>
  <c r="E26459" i="1"/>
  <c r="E26460" i="1"/>
  <c r="E26461" i="1"/>
  <c r="E26462" i="1"/>
  <c r="E26463" i="1"/>
  <c r="E26464" i="1"/>
  <c r="E26465" i="1"/>
  <c r="E26466" i="1"/>
  <c r="E26467" i="1"/>
  <c r="E26468" i="1"/>
  <c r="E26469" i="1"/>
  <c r="E26470" i="1"/>
  <c r="E26471" i="1"/>
  <c r="E26472" i="1"/>
  <c r="E26473" i="1"/>
  <c r="E26474" i="1"/>
  <c r="E26475" i="1"/>
  <c r="E26476" i="1"/>
  <c r="E26477" i="1"/>
  <c r="E26478" i="1"/>
  <c r="E26479" i="1"/>
  <c r="E26480" i="1"/>
  <c r="E26481" i="1"/>
  <c r="E26482" i="1"/>
  <c r="E26483" i="1"/>
  <c r="E26484" i="1"/>
  <c r="E26485" i="1"/>
  <c r="E26486" i="1"/>
  <c r="E26487" i="1"/>
  <c r="E26488" i="1"/>
  <c r="E26489" i="1"/>
  <c r="E26490" i="1"/>
  <c r="E26491" i="1"/>
  <c r="E26492" i="1"/>
  <c r="E26493" i="1"/>
  <c r="E26494" i="1"/>
  <c r="E26495" i="1"/>
  <c r="E26496" i="1"/>
  <c r="E26497" i="1"/>
  <c r="E26498" i="1"/>
  <c r="E26499" i="1"/>
  <c r="E26500" i="1"/>
  <c r="E26501" i="1"/>
  <c r="E26502" i="1"/>
  <c r="E26503" i="1"/>
  <c r="E26504" i="1"/>
  <c r="E26505" i="1"/>
  <c r="E26506" i="1"/>
  <c r="E26507" i="1"/>
  <c r="E26508" i="1"/>
  <c r="E26509" i="1"/>
  <c r="E26510" i="1"/>
  <c r="E26511" i="1"/>
  <c r="E26512" i="1"/>
  <c r="E26513" i="1"/>
  <c r="E26514" i="1"/>
  <c r="E26515" i="1"/>
  <c r="E26516" i="1"/>
  <c r="E26517" i="1"/>
  <c r="E26518" i="1"/>
  <c r="E26519" i="1"/>
  <c r="E26520" i="1"/>
  <c r="E26521" i="1"/>
  <c r="E26522" i="1"/>
  <c r="E26523" i="1"/>
  <c r="E26524" i="1"/>
  <c r="E26525" i="1"/>
  <c r="E26526" i="1"/>
  <c r="E26527" i="1"/>
  <c r="E26528" i="1"/>
  <c r="E26529" i="1"/>
  <c r="E26530" i="1"/>
  <c r="E26531" i="1"/>
  <c r="E26532" i="1"/>
  <c r="E26533" i="1"/>
  <c r="E26534" i="1"/>
  <c r="E26535" i="1"/>
  <c r="E26536" i="1"/>
  <c r="E26537" i="1"/>
  <c r="E26538" i="1"/>
  <c r="E26539" i="1"/>
  <c r="E26540" i="1"/>
  <c r="E26541" i="1"/>
  <c r="E26542" i="1"/>
  <c r="E26543" i="1"/>
  <c r="E26544" i="1"/>
  <c r="E26545" i="1"/>
  <c r="E26546" i="1"/>
  <c r="E26547" i="1"/>
  <c r="E26548" i="1"/>
  <c r="E26549" i="1"/>
  <c r="E26550" i="1"/>
  <c r="E26551" i="1"/>
  <c r="E26552" i="1"/>
  <c r="E26553" i="1"/>
  <c r="E26554" i="1"/>
  <c r="E26555" i="1"/>
  <c r="E26556" i="1"/>
  <c r="E26557" i="1"/>
  <c r="E26558" i="1"/>
  <c r="E26559" i="1"/>
  <c r="E26560" i="1"/>
  <c r="E26561" i="1"/>
  <c r="E26562" i="1"/>
  <c r="E26563" i="1"/>
  <c r="E26564" i="1"/>
  <c r="E26565" i="1"/>
  <c r="E26566" i="1"/>
  <c r="E26567" i="1"/>
  <c r="E26568" i="1"/>
  <c r="E26569" i="1"/>
  <c r="E26570" i="1"/>
  <c r="E26571" i="1"/>
  <c r="E26572" i="1"/>
  <c r="E26573" i="1"/>
  <c r="E26574" i="1"/>
  <c r="E26575" i="1"/>
  <c r="E26576" i="1"/>
  <c r="E26577" i="1"/>
  <c r="E26578" i="1"/>
  <c r="E26579" i="1"/>
  <c r="E26580" i="1"/>
  <c r="E26581" i="1"/>
  <c r="E26582" i="1"/>
  <c r="E26583" i="1"/>
  <c r="E26584" i="1"/>
  <c r="E26585" i="1"/>
  <c r="E26586" i="1"/>
  <c r="E26587" i="1"/>
  <c r="E26588" i="1"/>
  <c r="E26589" i="1"/>
  <c r="E26590" i="1"/>
  <c r="E26591" i="1"/>
  <c r="E26592" i="1"/>
  <c r="E26593" i="1"/>
  <c r="E26594" i="1"/>
  <c r="E26595" i="1"/>
  <c r="E26596" i="1"/>
  <c r="E26597" i="1"/>
  <c r="E26598" i="1"/>
  <c r="E26599" i="1"/>
  <c r="E26600" i="1"/>
  <c r="E26601" i="1"/>
  <c r="E26602" i="1"/>
  <c r="E26603" i="1"/>
  <c r="E26604" i="1"/>
  <c r="E26605" i="1"/>
  <c r="E26606" i="1"/>
  <c r="E26607" i="1"/>
  <c r="E26608" i="1"/>
  <c r="E26609" i="1"/>
  <c r="E26610" i="1"/>
  <c r="E26611" i="1"/>
  <c r="E26612" i="1"/>
  <c r="E26613" i="1"/>
  <c r="E26614" i="1"/>
  <c r="E26615" i="1"/>
  <c r="E26616" i="1"/>
  <c r="E26617" i="1"/>
  <c r="E26618" i="1"/>
  <c r="E26619" i="1"/>
  <c r="E26620" i="1"/>
  <c r="E26621" i="1"/>
  <c r="E26622" i="1"/>
  <c r="E26623" i="1"/>
  <c r="E26624" i="1"/>
  <c r="E26625" i="1"/>
  <c r="E26626" i="1"/>
  <c r="E26627" i="1"/>
  <c r="E26628" i="1"/>
  <c r="E26629" i="1"/>
  <c r="E26630" i="1"/>
  <c r="E26631" i="1"/>
  <c r="E26632" i="1"/>
  <c r="E26633" i="1"/>
  <c r="E26634" i="1"/>
  <c r="E26635" i="1"/>
  <c r="E26636" i="1"/>
  <c r="E26637" i="1"/>
  <c r="E26638" i="1"/>
  <c r="E26639" i="1"/>
  <c r="E26640" i="1"/>
  <c r="E26641" i="1"/>
  <c r="E26642" i="1"/>
  <c r="E26643" i="1"/>
  <c r="E26644" i="1"/>
  <c r="E26645" i="1"/>
  <c r="E26646" i="1"/>
  <c r="E26647" i="1"/>
  <c r="E26648" i="1"/>
  <c r="E26649" i="1"/>
  <c r="E26650" i="1"/>
  <c r="E26651" i="1"/>
  <c r="E26652" i="1"/>
  <c r="E26653" i="1"/>
  <c r="E26654" i="1"/>
  <c r="E26655" i="1"/>
  <c r="E26656" i="1"/>
  <c r="E26657" i="1"/>
  <c r="E26658" i="1"/>
  <c r="E26659" i="1"/>
  <c r="E26660" i="1"/>
  <c r="E26661" i="1"/>
  <c r="E26662" i="1"/>
  <c r="E26663" i="1"/>
  <c r="E26664" i="1"/>
  <c r="E26665" i="1"/>
  <c r="E26666" i="1"/>
  <c r="E26667" i="1"/>
  <c r="E26668" i="1"/>
  <c r="E26669" i="1"/>
  <c r="E26670" i="1"/>
  <c r="E26671" i="1"/>
  <c r="E26672" i="1"/>
  <c r="E26673" i="1"/>
  <c r="E26674" i="1"/>
  <c r="E26675" i="1"/>
  <c r="E26676" i="1"/>
  <c r="E26677" i="1"/>
  <c r="E26678" i="1"/>
  <c r="E26679" i="1"/>
  <c r="E26680" i="1"/>
  <c r="E26681" i="1"/>
  <c r="E26682" i="1"/>
  <c r="E26683" i="1"/>
  <c r="E26684" i="1"/>
  <c r="E26685" i="1"/>
  <c r="E26686" i="1"/>
  <c r="E26687" i="1"/>
  <c r="E26688" i="1"/>
  <c r="E26689" i="1"/>
  <c r="E26690" i="1"/>
  <c r="E26691" i="1"/>
  <c r="E26692" i="1"/>
  <c r="E26693" i="1"/>
  <c r="E26694" i="1"/>
  <c r="E26695" i="1"/>
  <c r="E26696" i="1"/>
  <c r="E26697" i="1"/>
  <c r="E26698" i="1"/>
  <c r="E26699" i="1"/>
  <c r="E26700" i="1"/>
  <c r="E26701" i="1"/>
  <c r="E26702" i="1"/>
  <c r="E26703" i="1"/>
  <c r="E26704" i="1"/>
  <c r="E26705" i="1"/>
  <c r="E26706" i="1"/>
  <c r="E26707" i="1"/>
  <c r="E26708" i="1"/>
  <c r="E26709" i="1"/>
  <c r="E26710" i="1"/>
  <c r="E26711" i="1"/>
  <c r="E26712" i="1"/>
  <c r="E26713" i="1"/>
  <c r="E26714" i="1"/>
  <c r="E26715" i="1"/>
  <c r="E26716" i="1"/>
  <c r="E26717" i="1"/>
  <c r="E26718" i="1"/>
  <c r="E26719" i="1"/>
  <c r="E26720" i="1"/>
  <c r="E26721" i="1"/>
  <c r="E26722" i="1"/>
  <c r="E26723" i="1"/>
  <c r="E26724" i="1"/>
  <c r="E26725" i="1"/>
  <c r="E26726" i="1"/>
  <c r="E26727" i="1"/>
  <c r="E26728" i="1"/>
  <c r="E26729" i="1"/>
  <c r="E26730" i="1"/>
  <c r="E26731" i="1"/>
  <c r="E26732" i="1"/>
  <c r="E26733" i="1"/>
  <c r="E26734" i="1"/>
  <c r="E26735" i="1"/>
  <c r="E26736" i="1"/>
  <c r="E26737" i="1"/>
  <c r="E26738" i="1"/>
  <c r="E26739" i="1"/>
  <c r="E26740" i="1"/>
  <c r="E26741" i="1"/>
  <c r="E26742" i="1"/>
  <c r="E26743" i="1"/>
  <c r="E26744" i="1"/>
  <c r="E26745" i="1"/>
  <c r="E26746" i="1"/>
  <c r="E26747" i="1"/>
  <c r="E26748" i="1"/>
  <c r="E26749" i="1"/>
  <c r="E26750" i="1"/>
  <c r="E26751" i="1"/>
  <c r="E26752" i="1"/>
  <c r="E26753" i="1"/>
  <c r="E26754" i="1"/>
  <c r="E26755" i="1"/>
  <c r="E26756" i="1"/>
  <c r="E26757" i="1"/>
  <c r="E26758" i="1"/>
  <c r="E26759" i="1"/>
  <c r="E26760" i="1"/>
  <c r="E26761" i="1"/>
  <c r="E26762" i="1"/>
  <c r="E26763" i="1"/>
  <c r="E26764" i="1"/>
  <c r="E26765" i="1"/>
  <c r="E26766" i="1"/>
  <c r="E26767" i="1"/>
  <c r="E26768" i="1"/>
  <c r="E26769" i="1"/>
  <c r="E26770" i="1"/>
  <c r="E26771" i="1"/>
  <c r="E26772" i="1"/>
  <c r="E26773" i="1"/>
  <c r="E26774" i="1"/>
  <c r="E26775" i="1"/>
  <c r="E26776" i="1"/>
  <c r="E26777" i="1"/>
  <c r="E26778" i="1"/>
  <c r="E26779" i="1"/>
  <c r="E26780" i="1"/>
  <c r="E26781" i="1"/>
  <c r="E26782" i="1"/>
  <c r="E26783" i="1"/>
  <c r="E26784" i="1"/>
  <c r="E26785" i="1"/>
  <c r="E26786" i="1"/>
  <c r="E26787" i="1"/>
  <c r="E26788" i="1"/>
  <c r="E26789" i="1"/>
  <c r="E26790" i="1"/>
  <c r="E26791" i="1"/>
  <c r="E26792" i="1"/>
  <c r="E26793" i="1"/>
  <c r="E26794" i="1"/>
  <c r="E26795" i="1"/>
  <c r="E26796" i="1"/>
  <c r="E26797" i="1"/>
  <c r="E26798" i="1"/>
  <c r="E26799" i="1"/>
  <c r="E26800" i="1"/>
  <c r="E26801" i="1"/>
  <c r="E26802" i="1"/>
  <c r="E26803" i="1"/>
  <c r="E26804" i="1"/>
  <c r="E26805" i="1"/>
  <c r="E26806" i="1"/>
  <c r="E26807" i="1"/>
  <c r="E26808" i="1"/>
  <c r="E26809" i="1"/>
  <c r="E26810" i="1"/>
  <c r="E26811" i="1"/>
  <c r="E26812" i="1"/>
  <c r="E26813" i="1"/>
  <c r="E26814" i="1"/>
  <c r="E26815" i="1"/>
  <c r="E26816" i="1"/>
  <c r="E26817" i="1"/>
  <c r="E26818" i="1"/>
  <c r="E26819" i="1"/>
  <c r="E26820" i="1"/>
  <c r="E26821" i="1"/>
  <c r="E26822" i="1"/>
  <c r="E26823" i="1"/>
  <c r="E26824" i="1"/>
  <c r="E26825" i="1"/>
  <c r="E26826" i="1"/>
  <c r="E26827" i="1"/>
  <c r="E26828" i="1"/>
  <c r="E26829" i="1"/>
  <c r="E26830" i="1"/>
  <c r="E26831" i="1"/>
  <c r="E26832" i="1"/>
  <c r="E26833" i="1"/>
  <c r="E26834" i="1"/>
  <c r="E26835" i="1"/>
  <c r="E26836" i="1"/>
  <c r="E26837" i="1"/>
  <c r="E26838" i="1"/>
  <c r="E26839" i="1"/>
  <c r="E26840" i="1"/>
  <c r="E26841" i="1"/>
  <c r="E26842" i="1"/>
  <c r="E26843" i="1"/>
  <c r="E26844" i="1"/>
  <c r="E26845" i="1"/>
  <c r="E26846" i="1"/>
  <c r="E26847" i="1"/>
  <c r="E26848" i="1"/>
  <c r="E26849" i="1"/>
  <c r="E26850" i="1"/>
  <c r="E26851" i="1"/>
  <c r="E26852" i="1"/>
  <c r="E26853" i="1"/>
  <c r="E26854" i="1"/>
  <c r="E26855" i="1"/>
  <c r="E26856" i="1"/>
  <c r="E26857" i="1"/>
  <c r="E26858" i="1"/>
  <c r="E26859" i="1"/>
  <c r="E26860" i="1"/>
  <c r="E26861" i="1"/>
  <c r="E26862" i="1"/>
  <c r="E26863" i="1"/>
  <c r="E26864" i="1"/>
  <c r="E26865" i="1"/>
  <c r="E26866" i="1"/>
  <c r="E26867" i="1"/>
  <c r="E26868" i="1"/>
  <c r="E26869" i="1"/>
  <c r="E26870" i="1"/>
  <c r="E26871" i="1"/>
  <c r="E26872" i="1"/>
  <c r="E26873" i="1"/>
  <c r="E26874" i="1"/>
  <c r="E26875" i="1"/>
  <c r="E26876" i="1"/>
  <c r="E26877" i="1"/>
  <c r="E26878" i="1"/>
  <c r="E26879" i="1"/>
  <c r="E26880" i="1"/>
  <c r="E26881" i="1"/>
  <c r="E26882" i="1"/>
  <c r="E26883" i="1"/>
  <c r="E26884" i="1"/>
  <c r="E26885" i="1"/>
  <c r="E26886" i="1"/>
  <c r="E26887" i="1"/>
  <c r="E26888" i="1"/>
  <c r="E26889" i="1"/>
  <c r="E26890" i="1"/>
  <c r="E26891" i="1"/>
  <c r="E26892" i="1"/>
  <c r="E26893" i="1"/>
  <c r="E26894" i="1"/>
  <c r="E26895" i="1"/>
  <c r="E26896" i="1"/>
  <c r="E26897" i="1"/>
  <c r="E26898" i="1"/>
  <c r="E26899" i="1"/>
  <c r="E26900" i="1"/>
  <c r="E26901" i="1"/>
  <c r="E26902" i="1"/>
  <c r="E26903" i="1"/>
  <c r="E26904" i="1"/>
  <c r="E26905" i="1"/>
  <c r="E26906" i="1"/>
  <c r="E26907" i="1"/>
  <c r="E26908" i="1"/>
  <c r="E26909" i="1"/>
  <c r="E26910" i="1"/>
  <c r="E26911" i="1"/>
  <c r="E26912" i="1"/>
  <c r="E26913" i="1"/>
  <c r="E26914" i="1"/>
  <c r="E26915" i="1"/>
  <c r="E26916" i="1"/>
  <c r="E26917" i="1"/>
  <c r="E26918" i="1"/>
  <c r="E26919" i="1"/>
  <c r="E26920" i="1"/>
  <c r="E26921" i="1"/>
  <c r="E26922" i="1"/>
  <c r="E26923" i="1"/>
  <c r="E26924" i="1"/>
  <c r="E26925" i="1"/>
  <c r="E26926" i="1"/>
  <c r="E26927" i="1"/>
  <c r="E26928" i="1"/>
  <c r="E26929" i="1"/>
  <c r="E26930" i="1"/>
  <c r="E26931" i="1"/>
  <c r="E26932" i="1"/>
  <c r="E26933" i="1"/>
  <c r="E26934" i="1"/>
  <c r="E26935" i="1"/>
  <c r="E26936" i="1"/>
  <c r="E26937" i="1"/>
  <c r="E26938" i="1"/>
  <c r="E26939" i="1"/>
  <c r="E26940" i="1"/>
  <c r="E26941" i="1"/>
  <c r="E26942" i="1"/>
  <c r="E26943" i="1"/>
  <c r="E26944" i="1"/>
  <c r="E26945" i="1"/>
  <c r="E26946" i="1"/>
  <c r="E26947" i="1"/>
  <c r="E26948" i="1"/>
  <c r="E26949" i="1"/>
  <c r="E26950" i="1"/>
  <c r="E26951" i="1"/>
  <c r="E26952" i="1"/>
  <c r="E26953" i="1"/>
  <c r="E26954" i="1"/>
  <c r="E26955" i="1"/>
  <c r="E26956" i="1"/>
  <c r="E26957" i="1"/>
  <c r="E26958" i="1"/>
  <c r="E26959" i="1"/>
  <c r="E26960" i="1"/>
  <c r="E26961" i="1"/>
  <c r="E26962" i="1"/>
  <c r="E26963" i="1"/>
  <c r="E26964" i="1"/>
  <c r="E26965" i="1"/>
  <c r="E26966" i="1"/>
  <c r="E26967" i="1"/>
  <c r="E26968" i="1"/>
  <c r="E26969" i="1"/>
  <c r="E26970" i="1"/>
  <c r="E26971" i="1"/>
  <c r="E26972" i="1"/>
  <c r="E26973" i="1"/>
  <c r="E26974" i="1"/>
  <c r="E26975" i="1"/>
  <c r="E26976" i="1"/>
  <c r="E26977" i="1"/>
  <c r="E26978" i="1"/>
  <c r="E26979" i="1"/>
  <c r="E26980" i="1"/>
  <c r="E26981" i="1"/>
  <c r="E26982" i="1"/>
  <c r="E26983" i="1"/>
  <c r="E26984" i="1"/>
  <c r="E26985" i="1"/>
  <c r="E26986" i="1"/>
  <c r="E26987" i="1"/>
  <c r="E26988" i="1"/>
  <c r="E26989" i="1"/>
  <c r="E26990" i="1"/>
  <c r="E26991" i="1"/>
  <c r="E26992" i="1"/>
  <c r="E26993" i="1"/>
  <c r="E26994" i="1"/>
  <c r="E26995" i="1"/>
  <c r="E26996" i="1"/>
  <c r="E26997" i="1"/>
  <c r="E26998" i="1"/>
  <c r="E26999" i="1"/>
  <c r="E27000" i="1"/>
  <c r="E27001" i="1"/>
  <c r="E27002" i="1"/>
  <c r="E27003" i="1"/>
  <c r="E27004" i="1"/>
  <c r="E27005" i="1"/>
  <c r="E27006" i="1"/>
  <c r="E27007" i="1"/>
  <c r="E27008" i="1"/>
  <c r="E27009" i="1"/>
  <c r="E27010" i="1"/>
  <c r="E27011" i="1"/>
  <c r="E27012" i="1"/>
  <c r="E27013" i="1"/>
  <c r="E27014" i="1"/>
  <c r="E27015" i="1"/>
  <c r="E27016" i="1"/>
  <c r="E27017" i="1"/>
  <c r="E27018" i="1"/>
  <c r="E27019" i="1"/>
  <c r="E27020" i="1"/>
  <c r="E27021" i="1"/>
  <c r="E27022" i="1"/>
  <c r="E27023" i="1"/>
  <c r="E27024" i="1"/>
  <c r="E27025" i="1"/>
  <c r="E27026" i="1"/>
  <c r="E27027" i="1"/>
  <c r="E27028" i="1"/>
  <c r="E27029" i="1"/>
  <c r="E27030" i="1"/>
  <c r="E27031" i="1"/>
  <c r="E27032" i="1"/>
  <c r="E27033" i="1"/>
  <c r="E27034" i="1"/>
  <c r="E27035" i="1"/>
  <c r="E27036" i="1"/>
  <c r="E27037" i="1"/>
  <c r="E27038" i="1"/>
  <c r="E27039" i="1"/>
  <c r="E27040" i="1"/>
  <c r="E27041" i="1"/>
  <c r="E27042" i="1"/>
  <c r="E27043" i="1"/>
  <c r="E27044" i="1"/>
  <c r="E27045" i="1"/>
  <c r="E27046" i="1"/>
  <c r="E27047" i="1"/>
  <c r="E27048" i="1"/>
  <c r="E27049" i="1"/>
  <c r="E27050" i="1"/>
  <c r="E27051" i="1"/>
  <c r="E27052" i="1"/>
  <c r="E27053" i="1"/>
  <c r="E27054" i="1"/>
  <c r="E27055" i="1"/>
  <c r="E27056" i="1"/>
  <c r="E27057" i="1"/>
  <c r="E27058" i="1"/>
  <c r="E27059" i="1"/>
  <c r="E27060" i="1"/>
  <c r="E27061" i="1"/>
  <c r="E27062" i="1"/>
  <c r="E27063" i="1"/>
  <c r="E27064" i="1"/>
  <c r="E27065" i="1"/>
  <c r="E27066" i="1"/>
  <c r="E27067" i="1"/>
  <c r="E27068" i="1"/>
  <c r="E27069" i="1"/>
  <c r="E27070" i="1"/>
  <c r="E27071" i="1"/>
  <c r="E27072" i="1"/>
  <c r="E27073" i="1"/>
  <c r="E27074" i="1"/>
  <c r="E27075" i="1"/>
  <c r="E27076" i="1"/>
  <c r="E27077" i="1"/>
  <c r="E27078" i="1"/>
  <c r="E27079" i="1"/>
  <c r="E27080" i="1"/>
  <c r="E27081" i="1"/>
  <c r="E27082" i="1"/>
  <c r="E27083" i="1"/>
  <c r="E27084" i="1"/>
  <c r="E27085" i="1"/>
  <c r="E27086" i="1"/>
  <c r="E27087" i="1"/>
  <c r="E27088" i="1"/>
  <c r="E27089" i="1"/>
  <c r="E27090" i="1"/>
  <c r="E27091" i="1"/>
  <c r="E27092" i="1"/>
  <c r="E27093" i="1"/>
  <c r="E27094" i="1"/>
  <c r="E27095" i="1"/>
  <c r="E27096" i="1"/>
  <c r="E27097" i="1"/>
  <c r="E27098" i="1"/>
  <c r="E27099" i="1"/>
  <c r="E27100" i="1"/>
  <c r="E27101" i="1"/>
  <c r="E27102" i="1"/>
  <c r="E27103" i="1"/>
  <c r="E27104" i="1"/>
  <c r="E27105" i="1"/>
  <c r="E27106" i="1"/>
  <c r="E27107" i="1"/>
  <c r="E27108" i="1"/>
  <c r="E27109" i="1"/>
  <c r="E27110" i="1"/>
  <c r="E27111" i="1"/>
  <c r="E27112" i="1"/>
  <c r="E27113" i="1"/>
  <c r="E27114" i="1"/>
  <c r="E27115" i="1"/>
  <c r="E27116" i="1"/>
  <c r="E27117" i="1"/>
  <c r="E27118" i="1"/>
  <c r="E27119" i="1"/>
  <c r="E27120" i="1"/>
  <c r="E27121" i="1"/>
  <c r="E27122" i="1"/>
  <c r="E27123" i="1"/>
  <c r="E27124" i="1"/>
  <c r="E27125" i="1"/>
  <c r="E27126" i="1"/>
  <c r="E27127" i="1"/>
  <c r="E27128" i="1"/>
  <c r="E27129" i="1"/>
  <c r="E27130" i="1"/>
  <c r="E27131" i="1"/>
  <c r="E27132" i="1"/>
  <c r="E27133" i="1"/>
  <c r="E27134" i="1"/>
  <c r="E27135" i="1"/>
  <c r="E27136" i="1"/>
  <c r="E27137" i="1"/>
  <c r="E27138" i="1"/>
  <c r="E27139" i="1"/>
  <c r="E27140" i="1"/>
  <c r="E27141" i="1"/>
  <c r="E27142" i="1"/>
  <c r="E27143" i="1"/>
  <c r="E27144" i="1"/>
  <c r="E27145" i="1"/>
  <c r="E27146" i="1"/>
  <c r="E27147" i="1"/>
  <c r="E27148" i="1"/>
  <c r="E27149" i="1"/>
  <c r="E27150" i="1"/>
  <c r="E27151" i="1"/>
  <c r="E27152" i="1"/>
  <c r="E27153" i="1"/>
  <c r="E27154" i="1"/>
  <c r="E27155" i="1"/>
  <c r="E27156" i="1"/>
  <c r="E27157" i="1"/>
  <c r="E27158" i="1"/>
  <c r="E27159" i="1"/>
  <c r="E27160" i="1"/>
  <c r="E27161" i="1"/>
  <c r="E27162" i="1"/>
  <c r="E27163" i="1"/>
  <c r="E27164" i="1"/>
  <c r="E27165" i="1"/>
  <c r="E27166" i="1"/>
  <c r="E27167" i="1"/>
  <c r="E27168" i="1"/>
  <c r="E27169" i="1"/>
  <c r="E27170" i="1"/>
  <c r="E27171" i="1"/>
  <c r="E27172" i="1"/>
  <c r="E27173" i="1"/>
  <c r="E27174" i="1"/>
  <c r="E27175" i="1"/>
  <c r="E27176" i="1"/>
  <c r="E27177" i="1"/>
  <c r="E27178" i="1"/>
  <c r="E27179" i="1"/>
  <c r="E27180" i="1"/>
  <c r="E27181" i="1"/>
  <c r="E27182" i="1"/>
  <c r="E27183" i="1"/>
  <c r="E27184" i="1"/>
  <c r="E27185" i="1"/>
  <c r="E27186" i="1"/>
  <c r="E27187" i="1"/>
  <c r="E27188" i="1"/>
  <c r="E27189" i="1"/>
  <c r="E27190" i="1"/>
  <c r="E27191" i="1"/>
  <c r="E27192" i="1"/>
  <c r="E27193" i="1"/>
  <c r="E27194" i="1"/>
  <c r="E27195" i="1"/>
  <c r="E27196" i="1"/>
  <c r="E27197" i="1"/>
  <c r="E27198" i="1"/>
  <c r="E27199" i="1"/>
  <c r="E27200" i="1"/>
  <c r="E27201" i="1"/>
  <c r="E27202" i="1"/>
  <c r="E27203" i="1"/>
  <c r="E27204" i="1"/>
  <c r="E27205" i="1"/>
  <c r="E27206" i="1"/>
  <c r="E27207" i="1"/>
  <c r="E27208" i="1"/>
  <c r="E27209" i="1"/>
  <c r="E27210" i="1"/>
  <c r="E27211" i="1"/>
  <c r="E27212" i="1"/>
  <c r="E27213" i="1"/>
  <c r="E27214" i="1"/>
  <c r="E27215" i="1"/>
  <c r="E27216" i="1"/>
  <c r="E27217" i="1"/>
  <c r="E27218" i="1"/>
  <c r="E27219" i="1"/>
  <c r="E27220" i="1"/>
  <c r="E27221" i="1"/>
  <c r="E27222" i="1"/>
  <c r="E27223" i="1"/>
  <c r="E27224" i="1"/>
  <c r="E27225" i="1"/>
  <c r="E27226" i="1"/>
  <c r="E27227" i="1"/>
  <c r="E27228" i="1"/>
  <c r="E27229" i="1"/>
  <c r="E27230" i="1"/>
  <c r="E27231" i="1"/>
  <c r="E27232" i="1"/>
  <c r="E27233" i="1"/>
  <c r="E27234" i="1"/>
  <c r="E27235" i="1"/>
  <c r="E27236" i="1"/>
  <c r="E27237" i="1"/>
  <c r="E27238" i="1"/>
  <c r="E27239" i="1"/>
  <c r="E27240" i="1"/>
  <c r="E27241" i="1"/>
  <c r="E27242" i="1"/>
  <c r="E27243" i="1"/>
  <c r="E27244" i="1"/>
  <c r="E27245" i="1"/>
  <c r="E27246" i="1"/>
  <c r="E27247" i="1"/>
  <c r="E27248" i="1"/>
  <c r="E27249" i="1"/>
  <c r="E27250" i="1"/>
  <c r="E27251" i="1"/>
  <c r="E27252" i="1"/>
  <c r="E27253" i="1"/>
  <c r="E27254" i="1"/>
  <c r="E27255" i="1"/>
  <c r="E27256" i="1"/>
  <c r="E27257" i="1"/>
  <c r="E27258" i="1"/>
  <c r="E27259" i="1"/>
  <c r="E27260" i="1"/>
  <c r="E27261" i="1"/>
  <c r="E27262" i="1"/>
  <c r="E27263" i="1"/>
  <c r="E27264" i="1"/>
  <c r="E27265" i="1"/>
  <c r="E27266" i="1"/>
  <c r="E27267" i="1"/>
  <c r="E27268" i="1"/>
  <c r="E27269" i="1"/>
  <c r="E27270" i="1"/>
  <c r="E27271" i="1"/>
  <c r="E27272" i="1"/>
  <c r="E27273" i="1"/>
  <c r="E27274" i="1"/>
  <c r="E27275" i="1"/>
  <c r="E27276" i="1"/>
  <c r="E27277" i="1"/>
  <c r="E27278" i="1"/>
  <c r="E27279" i="1"/>
  <c r="E27280" i="1"/>
  <c r="E27281" i="1"/>
  <c r="E27282" i="1"/>
  <c r="E27283" i="1"/>
  <c r="E27284" i="1"/>
  <c r="E27285" i="1"/>
  <c r="E27286" i="1"/>
  <c r="E27287" i="1"/>
  <c r="E27288" i="1"/>
  <c r="E27289" i="1"/>
  <c r="E27290" i="1"/>
  <c r="E27291" i="1"/>
  <c r="E27292" i="1"/>
  <c r="E27293" i="1"/>
  <c r="E27294" i="1"/>
  <c r="E27295" i="1"/>
  <c r="E27296" i="1"/>
  <c r="E27297" i="1"/>
  <c r="E27298" i="1"/>
  <c r="E27299" i="1"/>
  <c r="E27300" i="1"/>
  <c r="E27301" i="1"/>
  <c r="E27302" i="1"/>
  <c r="E27303" i="1"/>
  <c r="E27304" i="1"/>
  <c r="E27305" i="1"/>
  <c r="E27306" i="1"/>
  <c r="E27307" i="1"/>
  <c r="E27308" i="1"/>
  <c r="E27309" i="1"/>
  <c r="E27310" i="1"/>
  <c r="E27311" i="1"/>
  <c r="E27312" i="1"/>
  <c r="E27313" i="1"/>
  <c r="E27314" i="1"/>
  <c r="E27315" i="1"/>
  <c r="E27316" i="1"/>
  <c r="E27317" i="1"/>
  <c r="E27318" i="1"/>
  <c r="E27319" i="1"/>
  <c r="E27320" i="1"/>
  <c r="E27321" i="1"/>
  <c r="E27322" i="1"/>
  <c r="E27323" i="1"/>
  <c r="E27324" i="1"/>
  <c r="E27325" i="1"/>
  <c r="E27326" i="1"/>
  <c r="E27327" i="1"/>
  <c r="E27328" i="1"/>
  <c r="E27329" i="1"/>
  <c r="E27330" i="1"/>
  <c r="E27331" i="1"/>
  <c r="E27332" i="1"/>
  <c r="E27333" i="1"/>
  <c r="E27334" i="1"/>
  <c r="E27335" i="1"/>
  <c r="E27336" i="1"/>
  <c r="E27337" i="1"/>
  <c r="E27338" i="1"/>
  <c r="E27339" i="1"/>
  <c r="E27340" i="1"/>
  <c r="E27341" i="1"/>
  <c r="E27342" i="1"/>
  <c r="E27343" i="1"/>
  <c r="E27344" i="1"/>
  <c r="E27345" i="1"/>
  <c r="E27346" i="1"/>
  <c r="E27347" i="1"/>
  <c r="E27348" i="1"/>
  <c r="E27349" i="1"/>
  <c r="E27350" i="1"/>
  <c r="E27351" i="1"/>
  <c r="E27352" i="1"/>
  <c r="E27353" i="1"/>
  <c r="E27354" i="1"/>
  <c r="E27355" i="1"/>
  <c r="E27356" i="1"/>
  <c r="E27357" i="1"/>
  <c r="E27358" i="1"/>
  <c r="E27359" i="1"/>
  <c r="E27360" i="1"/>
  <c r="E27361" i="1"/>
  <c r="E27362" i="1"/>
  <c r="E27363" i="1"/>
  <c r="E27364" i="1"/>
  <c r="E27365" i="1"/>
  <c r="E27366" i="1"/>
  <c r="E27367" i="1"/>
  <c r="E27368" i="1"/>
  <c r="E27369" i="1"/>
  <c r="E27370" i="1"/>
  <c r="E27371" i="1"/>
  <c r="E27372" i="1"/>
  <c r="E27373" i="1"/>
  <c r="E27374" i="1"/>
  <c r="E27375" i="1"/>
  <c r="E27376" i="1"/>
  <c r="E27377" i="1"/>
  <c r="E27378" i="1"/>
  <c r="E27379" i="1"/>
  <c r="E27380" i="1"/>
  <c r="E27381" i="1"/>
  <c r="E27382" i="1"/>
  <c r="E27383" i="1"/>
  <c r="E27384" i="1"/>
  <c r="E27385" i="1"/>
  <c r="E27386" i="1"/>
  <c r="E27387" i="1"/>
  <c r="E27388" i="1"/>
  <c r="E27389" i="1"/>
  <c r="E27390" i="1"/>
  <c r="E27391" i="1"/>
  <c r="E27392" i="1"/>
  <c r="E27393" i="1"/>
  <c r="E27394" i="1"/>
  <c r="E27395" i="1"/>
  <c r="E27396" i="1"/>
  <c r="E27397" i="1"/>
  <c r="E27398" i="1"/>
  <c r="E27399" i="1"/>
  <c r="E27400" i="1"/>
  <c r="E27401" i="1"/>
  <c r="E27402" i="1"/>
  <c r="E27403" i="1"/>
  <c r="E27404" i="1"/>
  <c r="E27405" i="1"/>
  <c r="E27406" i="1"/>
  <c r="E27407" i="1"/>
  <c r="E27408" i="1"/>
  <c r="E27409" i="1"/>
  <c r="E27410" i="1"/>
  <c r="E27411" i="1"/>
  <c r="E27412" i="1"/>
  <c r="E27413" i="1"/>
  <c r="E27414" i="1"/>
  <c r="E27415" i="1"/>
  <c r="E27416" i="1"/>
  <c r="E27417" i="1"/>
  <c r="E27418" i="1"/>
  <c r="E27419" i="1"/>
  <c r="E27420" i="1"/>
  <c r="E27421" i="1"/>
  <c r="E27422" i="1"/>
  <c r="E27423" i="1"/>
  <c r="E27424" i="1"/>
  <c r="E27425" i="1"/>
  <c r="E27426" i="1"/>
  <c r="E27427" i="1"/>
  <c r="E27428" i="1"/>
  <c r="E27429" i="1"/>
  <c r="E27430" i="1"/>
  <c r="E27431" i="1"/>
  <c r="E27432" i="1"/>
  <c r="E27433" i="1"/>
  <c r="E27434" i="1"/>
  <c r="E27435" i="1"/>
  <c r="E27436" i="1"/>
  <c r="E27437" i="1"/>
  <c r="E27438" i="1"/>
  <c r="E27439" i="1"/>
  <c r="E27440" i="1"/>
  <c r="E27441" i="1"/>
  <c r="E27442" i="1"/>
  <c r="E27443" i="1"/>
  <c r="E27444" i="1"/>
  <c r="E27445" i="1"/>
  <c r="E27446" i="1"/>
  <c r="E27447" i="1"/>
  <c r="E27448" i="1"/>
  <c r="E27449" i="1"/>
  <c r="E27450" i="1"/>
  <c r="E27451" i="1"/>
  <c r="E27452" i="1"/>
  <c r="E27453" i="1"/>
  <c r="E27454" i="1"/>
  <c r="E27455" i="1"/>
  <c r="E27456" i="1"/>
  <c r="E27457" i="1"/>
  <c r="E27458" i="1"/>
  <c r="E27459" i="1"/>
  <c r="E27460" i="1"/>
  <c r="E27461" i="1"/>
  <c r="E27462" i="1"/>
  <c r="E27463" i="1"/>
  <c r="E27464" i="1"/>
  <c r="E27465" i="1"/>
  <c r="E27466" i="1"/>
  <c r="E27467" i="1"/>
  <c r="E27468" i="1"/>
  <c r="E27469" i="1"/>
  <c r="E27470" i="1"/>
  <c r="E27471" i="1"/>
  <c r="E27472" i="1"/>
  <c r="E27473" i="1"/>
  <c r="E27474" i="1"/>
  <c r="E27475" i="1"/>
  <c r="E27476" i="1"/>
  <c r="E27477" i="1"/>
  <c r="E27478" i="1"/>
  <c r="E27479" i="1"/>
  <c r="E27480" i="1"/>
  <c r="E27481" i="1"/>
  <c r="E27482" i="1"/>
  <c r="E27483" i="1"/>
  <c r="E27484" i="1"/>
  <c r="E27485" i="1"/>
  <c r="E27486" i="1"/>
  <c r="E27487" i="1"/>
  <c r="E27488" i="1"/>
  <c r="E27489" i="1"/>
  <c r="E27490" i="1"/>
  <c r="E27491" i="1"/>
  <c r="E27492" i="1"/>
  <c r="E27493" i="1"/>
  <c r="E27494" i="1"/>
  <c r="E27495" i="1"/>
  <c r="E27496" i="1"/>
  <c r="E27497" i="1"/>
  <c r="E27498" i="1"/>
  <c r="E27499" i="1"/>
  <c r="E27500" i="1"/>
  <c r="E27501" i="1"/>
  <c r="E27502" i="1"/>
  <c r="E27503" i="1"/>
  <c r="E27504" i="1"/>
  <c r="E27505" i="1"/>
  <c r="E27506" i="1"/>
  <c r="E27507" i="1"/>
  <c r="E27508" i="1"/>
  <c r="E27509" i="1"/>
  <c r="E27510" i="1"/>
  <c r="E27511" i="1"/>
  <c r="E27512" i="1"/>
  <c r="E27513" i="1"/>
  <c r="E27514" i="1"/>
  <c r="E27515" i="1"/>
  <c r="E27516" i="1"/>
  <c r="E27517" i="1"/>
  <c r="E27518" i="1"/>
  <c r="E27519" i="1"/>
  <c r="E27520" i="1"/>
  <c r="E27521" i="1"/>
  <c r="E27522" i="1"/>
  <c r="E27523" i="1"/>
  <c r="E27524" i="1"/>
  <c r="E27525" i="1"/>
  <c r="E27526" i="1"/>
  <c r="E27527" i="1"/>
  <c r="E27528" i="1"/>
  <c r="E27529" i="1"/>
  <c r="E27530" i="1"/>
  <c r="E27531" i="1"/>
  <c r="E27532" i="1"/>
  <c r="E27533" i="1"/>
  <c r="E27534" i="1"/>
  <c r="E27535" i="1"/>
  <c r="E27536" i="1"/>
  <c r="E27537" i="1"/>
  <c r="E27538" i="1"/>
  <c r="E27539" i="1"/>
  <c r="E27540" i="1"/>
  <c r="E27541" i="1"/>
  <c r="E27542" i="1"/>
  <c r="E27543" i="1"/>
  <c r="E27544" i="1"/>
  <c r="E27545" i="1"/>
  <c r="E27546" i="1"/>
  <c r="E27547" i="1"/>
  <c r="E27548" i="1"/>
  <c r="E27549" i="1"/>
  <c r="E27550" i="1"/>
  <c r="E27551" i="1"/>
  <c r="E27552" i="1"/>
  <c r="E27553" i="1"/>
  <c r="E27554" i="1"/>
  <c r="E27555" i="1"/>
  <c r="E27556" i="1"/>
  <c r="E27557" i="1"/>
  <c r="E27558" i="1"/>
  <c r="E27559" i="1"/>
  <c r="E27560" i="1"/>
  <c r="E27561" i="1"/>
  <c r="E27562" i="1"/>
  <c r="E27563" i="1"/>
  <c r="E27564" i="1"/>
  <c r="E27565" i="1"/>
  <c r="E27566" i="1"/>
  <c r="E27567" i="1"/>
  <c r="E27568" i="1"/>
  <c r="E27569" i="1"/>
  <c r="E27570" i="1"/>
  <c r="E27571" i="1"/>
  <c r="E27572" i="1"/>
  <c r="E27573" i="1"/>
  <c r="E27574" i="1"/>
  <c r="E27575" i="1"/>
  <c r="E27576" i="1"/>
  <c r="E27577" i="1"/>
  <c r="E27578" i="1"/>
  <c r="E27579" i="1"/>
  <c r="E27580" i="1"/>
  <c r="E27581" i="1"/>
  <c r="E27582" i="1"/>
  <c r="E27583" i="1"/>
  <c r="E27584" i="1"/>
  <c r="E27585" i="1"/>
  <c r="E27586" i="1"/>
  <c r="E27587" i="1"/>
  <c r="E27588" i="1"/>
  <c r="E27589" i="1"/>
  <c r="E27590" i="1"/>
  <c r="E27591" i="1"/>
  <c r="E27592" i="1"/>
  <c r="E27593" i="1"/>
  <c r="E27594" i="1"/>
  <c r="E27595" i="1"/>
  <c r="E27596" i="1"/>
  <c r="E27597" i="1"/>
  <c r="E27598" i="1"/>
  <c r="E27599" i="1"/>
  <c r="E27600" i="1"/>
  <c r="E27601" i="1"/>
  <c r="E27602" i="1"/>
  <c r="E27603" i="1"/>
  <c r="E27604" i="1"/>
  <c r="E27605" i="1"/>
  <c r="E27606" i="1"/>
  <c r="E27607" i="1"/>
  <c r="E27608" i="1"/>
  <c r="E27609" i="1"/>
  <c r="E27610" i="1"/>
  <c r="E27611" i="1"/>
  <c r="E27612" i="1"/>
  <c r="E27613" i="1"/>
  <c r="E27614" i="1"/>
  <c r="E27615" i="1"/>
  <c r="E27616" i="1"/>
  <c r="E27617" i="1"/>
  <c r="E27618" i="1"/>
  <c r="E27619" i="1"/>
  <c r="E27620" i="1"/>
  <c r="E27621" i="1"/>
  <c r="E27622" i="1"/>
  <c r="E27623" i="1"/>
  <c r="E27624" i="1"/>
  <c r="E27625" i="1"/>
  <c r="E27626" i="1"/>
  <c r="E27627" i="1"/>
  <c r="E27628" i="1"/>
  <c r="E27629" i="1"/>
  <c r="E27630" i="1"/>
  <c r="E27631" i="1"/>
  <c r="E27632" i="1"/>
  <c r="E27633" i="1"/>
  <c r="E27634" i="1"/>
  <c r="E27635" i="1"/>
  <c r="E27636" i="1"/>
  <c r="E27637" i="1"/>
  <c r="E27638" i="1"/>
  <c r="E27639" i="1"/>
  <c r="E27640" i="1"/>
  <c r="E27641" i="1"/>
  <c r="E27642" i="1"/>
  <c r="E27643" i="1"/>
  <c r="E27644" i="1"/>
  <c r="E27645" i="1"/>
  <c r="E27646" i="1"/>
  <c r="E27647" i="1"/>
  <c r="E27648" i="1"/>
  <c r="E27649" i="1"/>
  <c r="E27650" i="1"/>
  <c r="E27651" i="1"/>
  <c r="E27652" i="1"/>
  <c r="E27653" i="1"/>
  <c r="E27654" i="1"/>
  <c r="E27655" i="1"/>
  <c r="E27656" i="1"/>
  <c r="E27657" i="1"/>
  <c r="E27658" i="1"/>
  <c r="E27659" i="1"/>
  <c r="E27660" i="1"/>
  <c r="E27661" i="1"/>
  <c r="E27662" i="1"/>
  <c r="E27663" i="1"/>
  <c r="E27664" i="1"/>
  <c r="E27665" i="1"/>
  <c r="E27666" i="1"/>
  <c r="E27667" i="1"/>
  <c r="E27668" i="1"/>
  <c r="E27669" i="1"/>
  <c r="E27670" i="1"/>
  <c r="E27671" i="1"/>
  <c r="E27672" i="1"/>
  <c r="E27673" i="1"/>
  <c r="E27674" i="1"/>
  <c r="E27675" i="1"/>
  <c r="E27676" i="1"/>
  <c r="E27677" i="1"/>
  <c r="E27678" i="1"/>
  <c r="E27679" i="1"/>
  <c r="E27680" i="1"/>
  <c r="E27681" i="1"/>
  <c r="E27682" i="1"/>
  <c r="E27683" i="1"/>
  <c r="E27684" i="1"/>
  <c r="E27685" i="1"/>
  <c r="E27686" i="1"/>
  <c r="E27687" i="1"/>
  <c r="E27688" i="1"/>
  <c r="E27689" i="1"/>
  <c r="E27690" i="1"/>
  <c r="E27691" i="1"/>
  <c r="E27692" i="1"/>
  <c r="E27693" i="1"/>
  <c r="E27694" i="1"/>
  <c r="E27695" i="1"/>
  <c r="E27696" i="1"/>
  <c r="E27697" i="1"/>
  <c r="E27698" i="1"/>
  <c r="E27699" i="1"/>
  <c r="E27700" i="1"/>
  <c r="E27701" i="1"/>
  <c r="E27702" i="1"/>
  <c r="E27703" i="1"/>
  <c r="E27704" i="1"/>
  <c r="E27705" i="1"/>
  <c r="E27706" i="1"/>
  <c r="E27707" i="1"/>
  <c r="E27708" i="1"/>
  <c r="E27709" i="1"/>
  <c r="E27710" i="1"/>
  <c r="E27711" i="1"/>
  <c r="E27712" i="1"/>
  <c r="E27713" i="1"/>
  <c r="E27714" i="1"/>
  <c r="E27715" i="1"/>
  <c r="E27716" i="1"/>
  <c r="E27717" i="1"/>
  <c r="E27718" i="1"/>
  <c r="E27719" i="1"/>
  <c r="E27720" i="1"/>
  <c r="E27721" i="1"/>
  <c r="E27722" i="1"/>
  <c r="E27723" i="1"/>
  <c r="E27724" i="1"/>
  <c r="E27725" i="1"/>
  <c r="E27726" i="1"/>
  <c r="E27727" i="1"/>
  <c r="E27728" i="1"/>
  <c r="E27729" i="1"/>
  <c r="E27730" i="1"/>
  <c r="E27731" i="1"/>
  <c r="E27732" i="1"/>
  <c r="E27733" i="1"/>
  <c r="E27734" i="1"/>
  <c r="E27735" i="1"/>
  <c r="E27736" i="1"/>
  <c r="E27737" i="1"/>
  <c r="E27738" i="1"/>
  <c r="E27739" i="1"/>
  <c r="E27740" i="1"/>
  <c r="E27741" i="1"/>
  <c r="E27742" i="1"/>
  <c r="E27743" i="1"/>
  <c r="E27744" i="1"/>
  <c r="E27745" i="1"/>
  <c r="E27746" i="1"/>
  <c r="E27747" i="1"/>
  <c r="E27748" i="1"/>
  <c r="E27749" i="1"/>
  <c r="E27750" i="1"/>
  <c r="E27751" i="1"/>
  <c r="E27752" i="1"/>
  <c r="E27753" i="1"/>
  <c r="E27754" i="1"/>
  <c r="E27755" i="1"/>
  <c r="E27756" i="1"/>
  <c r="E27757" i="1"/>
  <c r="E27758" i="1"/>
  <c r="E27759" i="1"/>
  <c r="E27760" i="1"/>
  <c r="E27761" i="1"/>
  <c r="E27762" i="1"/>
  <c r="E27763" i="1"/>
  <c r="E27764" i="1"/>
  <c r="E27765" i="1"/>
  <c r="E27766" i="1"/>
  <c r="E27767" i="1"/>
  <c r="E27768" i="1"/>
  <c r="E27769" i="1"/>
  <c r="E27770" i="1"/>
  <c r="E27771" i="1"/>
  <c r="E27772" i="1"/>
  <c r="E27773" i="1"/>
  <c r="E27774" i="1"/>
  <c r="E27775" i="1"/>
  <c r="E27776" i="1"/>
  <c r="E27777" i="1"/>
  <c r="E27778" i="1"/>
  <c r="E27779" i="1"/>
  <c r="E27780" i="1"/>
  <c r="E27781" i="1"/>
  <c r="E27782" i="1"/>
  <c r="E27783" i="1"/>
  <c r="E27784" i="1"/>
  <c r="E27785" i="1"/>
  <c r="E27786" i="1"/>
  <c r="E27787" i="1"/>
  <c r="E27788" i="1"/>
  <c r="E27789" i="1"/>
  <c r="E27790" i="1"/>
  <c r="E27791" i="1"/>
  <c r="E27792" i="1"/>
  <c r="E27793" i="1"/>
  <c r="E27794" i="1"/>
  <c r="E27795" i="1"/>
  <c r="E27796" i="1"/>
  <c r="E27797" i="1"/>
  <c r="E27798" i="1"/>
  <c r="E27799" i="1"/>
  <c r="E27800" i="1"/>
  <c r="E27801" i="1"/>
  <c r="E27802" i="1"/>
  <c r="E27803" i="1"/>
  <c r="E27804" i="1"/>
  <c r="E27805" i="1"/>
  <c r="E27806" i="1"/>
  <c r="E27807" i="1"/>
  <c r="E27808" i="1"/>
  <c r="E27809" i="1"/>
  <c r="E27810" i="1"/>
  <c r="E27811" i="1"/>
  <c r="E27812" i="1"/>
  <c r="E27813" i="1"/>
  <c r="E27814" i="1"/>
  <c r="E27815" i="1"/>
  <c r="E27816" i="1"/>
  <c r="E27817" i="1"/>
  <c r="E27818" i="1"/>
  <c r="E27819" i="1"/>
  <c r="E27820" i="1"/>
  <c r="E27821" i="1"/>
  <c r="E27822" i="1"/>
  <c r="E27823" i="1"/>
  <c r="E27824" i="1"/>
  <c r="E27825" i="1"/>
  <c r="E27826" i="1"/>
  <c r="E27827" i="1"/>
  <c r="E27828" i="1"/>
  <c r="E27829" i="1"/>
  <c r="E27830" i="1"/>
  <c r="E27831" i="1"/>
  <c r="E27832" i="1"/>
  <c r="E27833" i="1"/>
  <c r="E27834" i="1"/>
  <c r="E27835" i="1"/>
  <c r="E27836" i="1"/>
  <c r="E27837" i="1"/>
  <c r="E27838" i="1"/>
  <c r="E27839" i="1"/>
  <c r="E27840" i="1"/>
  <c r="E27841" i="1"/>
  <c r="E27842" i="1"/>
  <c r="E27843" i="1"/>
  <c r="E27844" i="1"/>
  <c r="E27845" i="1"/>
  <c r="E27846" i="1"/>
  <c r="E27847" i="1"/>
  <c r="E27848" i="1"/>
  <c r="E27849" i="1"/>
  <c r="E27850" i="1"/>
  <c r="E27851" i="1"/>
  <c r="E27852" i="1"/>
  <c r="E27853" i="1"/>
  <c r="E27854" i="1"/>
  <c r="E27855" i="1"/>
  <c r="E27856" i="1"/>
  <c r="E27857" i="1"/>
  <c r="E27858" i="1"/>
  <c r="E27859" i="1"/>
  <c r="E27860" i="1"/>
  <c r="E27861" i="1"/>
  <c r="E27862" i="1"/>
  <c r="E27863" i="1"/>
  <c r="E27864" i="1"/>
  <c r="E27865" i="1"/>
  <c r="E27866" i="1"/>
  <c r="E27867" i="1"/>
  <c r="E27868" i="1"/>
  <c r="E27869" i="1"/>
  <c r="E27870" i="1"/>
  <c r="E27871" i="1"/>
  <c r="E27872" i="1"/>
  <c r="E27873" i="1"/>
  <c r="E27874" i="1"/>
  <c r="E27875" i="1"/>
  <c r="E27876" i="1"/>
  <c r="E27877" i="1"/>
  <c r="E27878" i="1"/>
  <c r="E27879" i="1"/>
  <c r="E27880" i="1"/>
  <c r="E27881" i="1"/>
  <c r="E27882" i="1"/>
  <c r="E27883" i="1"/>
  <c r="E27884" i="1"/>
  <c r="E27885" i="1"/>
  <c r="E27886" i="1"/>
  <c r="E27887" i="1"/>
  <c r="E27888" i="1"/>
  <c r="E27889" i="1"/>
  <c r="E27890" i="1"/>
  <c r="E27891" i="1"/>
  <c r="E27892" i="1"/>
  <c r="E27893" i="1"/>
  <c r="E27894" i="1"/>
  <c r="E27895" i="1"/>
  <c r="E27896" i="1"/>
  <c r="E27897" i="1"/>
  <c r="E27898" i="1"/>
  <c r="E27899" i="1"/>
  <c r="E27900" i="1"/>
  <c r="E27901" i="1"/>
  <c r="E27902" i="1"/>
  <c r="E27903" i="1"/>
  <c r="E27904" i="1"/>
  <c r="E27905" i="1"/>
  <c r="E27906" i="1"/>
  <c r="E27907" i="1"/>
  <c r="E27908" i="1"/>
  <c r="E27909" i="1"/>
  <c r="E27910" i="1"/>
  <c r="E27911" i="1"/>
  <c r="E27912" i="1"/>
  <c r="E27913" i="1"/>
  <c r="E27914" i="1"/>
  <c r="E27915" i="1"/>
  <c r="E27916" i="1"/>
  <c r="E27917" i="1"/>
  <c r="E27918" i="1"/>
  <c r="E27919" i="1"/>
  <c r="E27920" i="1"/>
  <c r="E27921" i="1"/>
  <c r="E27922" i="1"/>
  <c r="E27923" i="1"/>
  <c r="E27924" i="1"/>
  <c r="E27925" i="1"/>
  <c r="E27926" i="1"/>
  <c r="E27927" i="1"/>
  <c r="E27928" i="1"/>
  <c r="E27929" i="1"/>
  <c r="E27930" i="1"/>
  <c r="E27931" i="1"/>
  <c r="E27932" i="1"/>
  <c r="E27933" i="1"/>
  <c r="E27934" i="1"/>
  <c r="E27935" i="1"/>
  <c r="E27936" i="1"/>
  <c r="E27937" i="1"/>
  <c r="E27938" i="1"/>
  <c r="E27939" i="1"/>
  <c r="E27940" i="1"/>
  <c r="E27941" i="1"/>
  <c r="E27942" i="1"/>
  <c r="E27943" i="1"/>
  <c r="E27944" i="1"/>
  <c r="E27945" i="1"/>
  <c r="E27946" i="1"/>
  <c r="E27947" i="1"/>
  <c r="E27948" i="1"/>
  <c r="E27949" i="1"/>
  <c r="E27950" i="1"/>
  <c r="E27951" i="1"/>
  <c r="E27952" i="1"/>
  <c r="E27953" i="1"/>
  <c r="E27954" i="1"/>
  <c r="E27955" i="1"/>
  <c r="E27956" i="1"/>
  <c r="E27957" i="1"/>
  <c r="E27958" i="1"/>
  <c r="E27959" i="1"/>
  <c r="E27960" i="1"/>
  <c r="E27961" i="1"/>
  <c r="E27962" i="1"/>
  <c r="E27963" i="1"/>
  <c r="E27964" i="1"/>
  <c r="E27965" i="1"/>
  <c r="E27966" i="1"/>
  <c r="E27967" i="1"/>
  <c r="E27968" i="1"/>
  <c r="E27969" i="1"/>
  <c r="E27970" i="1"/>
  <c r="E27971" i="1"/>
  <c r="E27972" i="1"/>
  <c r="E27973" i="1"/>
  <c r="E27974" i="1"/>
  <c r="E27975" i="1"/>
  <c r="E27976" i="1"/>
  <c r="E27977" i="1"/>
  <c r="E27978" i="1"/>
  <c r="E27979" i="1"/>
  <c r="E27980" i="1"/>
  <c r="E27981" i="1"/>
  <c r="E27982" i="1"/>
  <c r="E27983" i="1"/>
  <c r="E27984" i="1"/>
  <c r="E27985" i="1"/>
  <c r="E27986" i="1"/>
  <c r="E27987" i="1"/>
  <c r="E27988" i="1"/>
  <c r="E27989" i="1"/>
  <c r="E27990" i="1"/>
  <c r="E27991" i="1"/>
  <c r="E27992" i="1"/>
  <c r="E27993" i="1"/>
  <c r="E27994" i="1"/>
  <c r="E27995" i="1"/>
  <c r="E27996" i="1"/>
  <c r="E27997" i="1"/>
  <c r="E27998" i="1"/>
  <c r="E27999" i="1"/>
  <c r="E28000" i="1"/>
  <c r="E28001" i="1"/>
  <c r="E28002" i="1"/>
  <c r="E28003" i="1"/>
  <c r="E28004" i="1"/>
  <c r="E28005" i="1"/>
  <c r="E28006" i="1"/>
  <c r="E28007" i="1"/>
  <c r="E28008" i="1"/>
  <c r="E28009" i="1"/>
  <c r="E28010" i="1"/>
  <c r="E28011" i="1"/>
  <c r="E28012" i="1"/>
  <c r="E28013" i="1"/>
  <c r="E28014" i="1"/>
  <c r="E28015" i="1"/>
  <c r="E28016" i="1"/>
  <c r="E28017" i="1"/>
  <c r="E28018" i="1"/>
  <c r="E28019" i="1"/>
  <c r="E28020" i="1"/>
  <c r="E28021" i="1"/>
  <c r="E28022" i="1"/>
  <c r="E28023" i="1"/>
  <c r="E28024" i="1"/>
  <c r="E28025" i="1"/>
  <c r="E28026" i="1"/>
  <c r="E28027" i="1"/>
  <c r="E28028" i="1"/>
  <c r="E28029" i="1"/>
  <c r="E28030" i="1"/>
  <c r="E28031" i="1"/>
  <c r="E28032" i="1"/>
  <c r="E28033" i="1"/>
  <c r="E28034" i="1"/>
  <c r="E28035" i="1"/>
  <c r="E28036" i="1"/>
  <c r="E28037" i="1"/>
  <c r="E28038" i="1"/>
  <c r="E28039" i="1"/>
  <c r="E28040" i="1"/>
  <c r="E28041" i="1"/>
  <c r="E28042" i="1"/>
  <c r="E28043" i="1"/>
  <c r="E28044" i="1"/>
  <c r="E28045" i="1"/>
  <c r="E28046" i="1"/>
  <c r="E28047" i="1"/>
  <c r="E28048" i="1"/>
  <c r="E28049" i="1"/>
  <c r="E28050" i="1"/>
  <c r="E28051" i="1"/>
  <c r="E28052" i="1"/>
  <c r="E28053" i="1"/>
  <c r="E28054" i="1"/>
  <c r="E28055" i="1"/>
  <c r="E28056" i="1"/>
  <c r="E28057" i="1"/>
  <c r="E28058" i="1"/>
  <c r="E28059" i="1"/>
  <c r="E28060" i="1"/>
  <c r="E28061" i="1"/>
  <c r="E28062" i="1"/>
  <c r="E28063" i="1"/>
  <c r="E28064" i="1"/>
  <c r="E28065" i="1"/>
  <c r="E28066" i="1"/>
  <c r="E28067" i="1"/>
  <c r="E28068" i="1"/>
  <c r="E28069" i="1"/>
  <c r="E28070" i="1"/>
  <c r="E28071" i="1"/>
  <c r="E28072" i="1"/>
  <c r="E28073" i="1"/>
  <c r="E28074" i="1"/>
  <c r="E28075" i="1"/>
  <c r="E28076" i="1"/>
  <c r="E28077" i="1"/>
  <c r="E28078" i="1"/>
  <c r="E28079" i="1"/>
  <c r="E28080" i="1"/>
  <c r="E28081" i="1"/>
  <c r="E28082" i="1"/>
  <c r="E28083" i="1"/>
  <c r="E28084" i="1"/>
  <c r="E28085" i="1"/>
  <c r="E28086" i="1"/>
  <c r="E28087" i="1"/>
  <c r="E28088" i="1"/>
  <c r="E28089" i="1"/>
  <c r="E28090" i="1"/>
  <c r="E28091" i="1"/>
  <c r="E28092" i="1"/>
  <c r="E28093" i="1"/>
  <c r="E28094" i="1"/>
  <c r="E28095" i="1"/>
  <c r="E28096" i="1"/>
  <c r="E28097" i="1"/>
  <c r="E28098" i="1"/>
  <c r="E28099" i="1"/>
  <c r="E28100" i="1"/>
  <c r="E28101" i="1"/>
  <c r="E28102" i="1"/>
  <c r="E28103" i="1"/>
  <c r="E28104" i="1"/>
  <c r="E28105" i="1"/>
  <c r="E28106" i="1"/>
  <c r="E28107" i="1"/>
  <c r="E28108" i="1"/>
  <c r="E28109" i="1"/>
  <c r="E28110" i="1"/>
  <c r="E28111" i="1"/>
  <c r="E28112" i="1"/>
  <c r="E28113" i="1"/>
  <c r="E28114" i="1"/>
  <c r="E28115" i="1"/>
  <c r="E28116" i="1"/>
  <c r="E28117" i="1"/>
  <c r="E28118" i="1"/>
  <c r="E28119" i="1"/>
  <c r="E28120" i="1"/>
  <c r="E28121" i="1"/>
  <c r="E28122" i="1"/>
  <c r="E28123" i="1"/>
  <c r="E28124" i="1"/>
  <c r="E28125" i="1"/>
  <c r="E28126" i="1"/>
  <c r="E28127" i="1"/>
  <c r="E28128" i="1"/>
  <c r="E28129" i="1"/>
  <c r="E28130" i="1"/>
  <c r="E28131" i="1"/>
  <c r="E28132" i="1"/>
  <c r="E28133" i="1"/>
  <c r="E28134" i="1"/>
  <c r="E28135" i="1"/>
  <c r="E28136" i="1"/>
  <c r="E28137" i="1"/>
  <c r="E28138" i="1"/>
  <c r="E28139" i="1"/>
  <c r="E28140" i="1"/>
  <c r="E28141" i="1"/>
  <c r="E28142" i="1"/>
  <c r="E28143" i="1"/>
  <c r="E28144" i="1"/>
  <c r="E28145" i="1"/>
  <c r="E28146" i="1"/>
  <c r="E28147" i="1"/>
  <c r="E28148" i="1"/>
  <c r="E28149" i="1"/>
  <c r="E28150" i="1"/>
  <c r="E28151" i="1"/>
  <c r="E28152" i="1"/>
  <c r="E28153" i="1"/>
  <c r="E28154" i="1"/>
  <c r="E28155" i="1"/>
  <c r="E28156" i="1"/>
  <c r="E28157" i="1"/>
  <c r="E28158" i="1"/>
  <c r="E28159" i="1"/>
  <c r="E28160" i="1"/>
  <c r="E28161" i="1"/>
  <c r="E28162" i="1"/>
  <c r="E28163" i="1"/>
  <c r="E28164" i="1"/>
  <c r="E28165" i="1"/>
  <c r="E28166" i="1"/>
  <c r="E28167" i="1"/>
  <c r="E28168" i="1"/>
  <c r="E28169" i="1"/>
  <c r="E28170" i="1"/>
  <c r="E28171" i="1"/>
  <c r="E28172" i="1"/>
  <c r="E28173" i="1"/>
  <c r="E28174" i="1"/>
  <c r="E28175" i="1"/>
  <c r="E28176" i="1"/>
  <c r="E28177" i="1"/>
  <c r="E28178" i="1"/>
  <c r="E28179" i="1"/>
  <c r="E28180" i="1"/>
  <c r="E28181" i="1"/>
  <c r="E28182" i="1"/>
  <c r="E28183" i="1"/>
  <c r="E28184" i="1"/>
  <c r="E28185" i="1"/>
  <c r="E28186" i="1"/>
  <c r="E28187" i="1"/>
  <c r="E28188" i="1"/>
  <c r="E28189" i="1"/>
  <c r="E28190" i="1"/>
  <c r="E28191" i="1"/>
  <c r="E28192" i="1"/>
  <c r="E28193" i="1"/>
  <c r="E28194" i="1"/>
  <c r="E28195" i="1"/>
  <c r="E28196" i="1"/>
  <c r="E28197" i="1"/>
  <c r="E28198" i="1"/>
  <c r="E28199" i="1"/>
  <c r="E28200" i="1"/>
  <c r="E28201" i="1"/>
  <c r="E28202" i="1"/>
  <c r="E28203" i="1"/>
  <c r="E28204" i="1"/>
  <c r="E28205" i="1"/>
  <c r="E28206" i="1"/>
  <c r="E28207" i="1"/>
  <c r="E28208" i="1"/>
  <c r="E28209" i="1"/>
  <c r="E28210" i="1"/>
  <c r="E28211" i="1"/>
  <c r="E28212" i="1"/>
  <c r="E28213" i="1"/>
  <c r="E28214" i="1"/>
  <c r="E28215" i="1"/>
  <c r="E28216" i="1"/>
  <c r="E28217" i="1"/>
  <c r="E28218" i="1"/>
  <c r="E28219" i="1"/>
  <c r="E28220" i="1"/>
  <c r="E28221" i="1"/>
  <c r="E28222" i="1"/>
  <c r="E28223" i="1"/>
  <c r="E28224" i="1"/>
  <c r="E28225" i="1"/>
  <c r="E28226" i="1"/>
  <c r="E28227" i="1"/>
  <c r="E28228" i="1"/>
  <c r="E28229" i="1"/>
  <c r="E28230" i="1"/>
  <c r="E28231" i="1"/>
  <c r="E28232" i="1"/>
  <c r="E28233" i="1"/>
  <c r="E28234" i="1"/>
  <c r="E28235" i="1"/>
  <c r="E28236" i="1"/>
  <c r="E28237" i="1"/>
  <c r="E28238" i="1"/>
  <c r="E28239" i="1"/>
  <c r="E28240" i="1"/>
  <c r="E28241" i="1"/>
  <c r="E28242" i="1"/>
  <c r="E28243" i="1"/>
  <c r="E28244" i="1"/>
  <c r="E28245" i="1"/>
  <c r="E28246" i="1"/>
  <c r="E28247" i="1"/>
  <c r="E28248" i="1"/>
  <c r="E28249" i="1"/>
  <c r="E28250" i="1"/>
  <c r="E28251" i="1"/>
  <c r="E28252" i="1"/>
  <c r="E28253" i="1"/>
  <c r="E28254" i="1"/>
  <c r="E28255" i="1"/>
  <c r="E28256" i="1"/>
  <c r="E28257" i="1"/>
  <c r="E28258" i="1"/>
  <c r="E28259" i="1"/>
  <c r="E28260" i="1"/>
  <c r="E28261" i="1"/>
  <c r="E28262" i="1"/>
  <c r="E28263" i="1"/>
  <c r="E28264" i="1"/>
  <c r="E28265" i="1"/>
  <c r="E28266" i="1"/>
  <c r="E28267" i="1"/>
  <c r="E28268" i="1"/>
  <c r="E28269" i="1"/>
  <c r="E28270" i="1"/>
  <c r="E28271" i="1"/>
  <c r="E28272" i="1"/>
  <c r="E28273" i="1"/>
  <c r="E28274" i="1"/>
  <c r="E28275" i="1"/>
  <c r="E28276" i="1"/>
  <c r="E28277" i="1"/>
  <c r="E28278" i="1"/>
  <c r="E28279" i="1"/>
  <c r="E28280" i="1"/>
  <c r="E28281" i="1"/>
  <c r="E28282" i="1"/>
  <c r="E28283" i="1"/>
  <c r="E28284" i="1"/>
  <c r="E28285" i="1"/>
  <c r="E28286" i="1"/>
  <c r="E28287" i="1"/>
  <c r="E28288" i="1"/>
  <c r="E28289" i="1"/>
  <c r="E28290" i="1"/>
  <c r="E28291" i="1"/>
  <c r="E28292" i="1"/>
  <c r="E28293" i="1"/>
  <c r="E28294" i="1"/>
  <c r="E28295" i="1"/>
  <c r="E28296" i="1"/>
  <c r="E28297" i="1"/>
  <c r="E28298" i="1"/>
  <c r="E28299" i="1"/>
  <c r="E28300" i="1"/>
  <c r="E28301" i="1"/>
  <c r="E28302" i="1"/>
  <c r="E28303" i="1"/>
  <c r="E28304" i="1"/>
  <c r="E28305" i="1"/>
  <c r="E28306" i="1"/>
  <c r="E28307" i="1"/>
  <c r="E28308" i="1"/>
  <c r="E28309" i="1"/>
  <c r="E28310" i="1"/>
  <c r="E28311" i="1"/>
  <c r="E28312" i="1"/>
  <c r="E28313" i="1"/>
  <c r="E28314" i="1"/>
  <c r="E28315" i="1"/>
  <c r="E28316" i="1"/>
  <c r="E28317" i="1"/>
  <c r="E28318" i="1"/>
  <c r="E28319" i="1"/>
  <c r="E28320" i="1"/>
  <c r="E28321" i="1"/>
  <c r="E28322" i="1"/>
  <c r="E28323" i="1"/>
  <c r="E28324" i="1"/>
  <c r="E28325" i="1"/>
  <c r="E28326" i="1"/>
  <c r="E28327" i="1"/>
  <c r="E28328" i="1"/>
  <c r="E28329" i="1"/>
  <c r="E28330" i="1"/>
  <c r="E28331" i="1"/>
  <c r="E28332" i="1"/>
  <c r="E28333" i="1"/>
  <c r="E28334" i="1"/>
  <c r="E28335" i="1"/>
  <c r="E28336" i="1"/>
  <c r="E28337" i="1"/>
  <c r="E28338" i="1"/>
  <c r="E28339" i="1"/>
  <c r="E28340" i="1"/>
  <c r="E28341" i="1"/>
  <c r="E28342" i="1"/>
  <c r="E28343" i="1"/>
  <c r="E28344" i="1"/>
  <c r="E28345" i="1"/>
  <c r="E28346" i="1"/>
  <c r="E28347" i="1"/>
  <c r="E28348" i="1"/>
  <c r="E28349" i="1"/>
  <c r="E28350" i="1"/>
  <c r="E28351" i="1"/>
  <c r="E28352" i="1"/>
  <c r="E28353" i="1"/>
  <c r="E28354" i="1"/>
  <c r="E28355" i="1"/>
  <c r="E28356" i="1"/>
  <c r="E28357" i="1"/>
  <c r="E28358" i="1"/>
  <c r="E28359" i="1"/>
  <c r="E28360" i="1"/>
  <c r="E28361" i="1"/>
  <c r="E28362" i="1"/>
  <c r="E28363" i="1"/>
  <c r="E28364" i="1"/>
  <c r="E28365" i="1"/>
  <c r="E28366" i="1"/>
  <c r="E28367" i="1"/>
  <c r="E28368" i="1"/>
  <c r="E28369" i="1"/>
  <c r="E28370" i="1"/>
  <c r="E28371" i="1"/>
  <c r="E28372" i="1"/>
  <c r="E28373" i="1"/>
  <c r="E28374" i="1"/>
  <c r="E28375" i="1"/>
  <c r="E28376" i="1"/>
  <c r="E28377" i="1"/>
  <c r="E28378" i="1"/>
  <c r="E28379" i="1"/>
  <c r="E28380" i="1"/>
  <c r="E28381" i="1"/>
  <c r="E28382" i="1"/>
  <c r="E28383" i="1"/>
  <c r="E28384" i="1"/>
  <c r="E28385" i="1"/>
  <c r="E28386" i="1"/>
  <c r="E28387" i="1"/>
  <c r="E28388" i="1"/>
  <c r="E28389" i="1"/>
  <c r="E28390" i="1"/>
  <c r="E28391" i="1"/>
  <c r="E28392" i="1"/>
  <c r="E28393" i="1"/>
  <c r="E28394" i="1"/>
  <c r="E28395" i="1"/>
  <c r="E28396" i="1"/>
  <c r="E28397" i="1"/>
  <c r="E28398" i="1"/>
  <c r="E28399" i="1"/>
  <c r="E28400" i="1"/>
  <c r="E28401" i="1"/>
  <c r="E28402" i="1"/>
  <c r="E28403" i="1"/>
  <c r="E28404" i="1"/>
  <c r="E28405" i="1"/>
  <c r="E28406" i="1"/>
  <c r="E28407" i="1"/>
  <c r="E28408" i="1"/>
  <c r="E28409" i="1"/>
  <c r="E28410" i="1"/>
  <c r="E28411" i="1"/>
  <c r="E28412" i="1"/>
  <c r="E28413" i="1"/>
  <c r="E28414" i="1"/>
  <c r="E28415" i="1"/>
  <c r="E28416" i="1"/>
  <c r="E28417" i="1"/>
  <c r="E28418" i="1"/>
  <c r="E28419" i="1"/>
  <c r="E28420" i="1"/>
  <c r="E28421" i="1"/>
  <c r="E28422" i="1"/>
  <c r="E28423" i="1"/>
  <c r="E28424" i="1"/>
  <c r="E28425" i="1"/>
  <c r="E28426" i="1"/>
  <c r="E28427" i="1"/>
  <c r="E28428" i="1"/>
  <c r="E28429" i="1"/>
  <c r="E28430" i="1"/>
  <c r="E28431" i="1"/>
  <c r="E28432" i="1"/>
  <c r="E28433" i="1"/>
  <c r="E28434" i="1"/>
  <c r="E28435" i="1"/>
  <c r="E28436" i="1"/>
  <c r="E28437" i="1"/>
  <c r="E28438" i="1"/>
  <c r="E28439" i="1"/>
  <c r="E28440" i="1"/>
  <c r="E28441" i="1"/>
  <c r="E28442" i="1"/>
  <c r="E28443" i="1"/>
  <c r="E28444" i="1"/>
  <c r="E28445" i="1"/>
  <c r="E28446" i="1"/>
  <c r="E28447" i="1"/>
  <c r="E28448" i="1"/>
  <c r="E28449" i="1"/>
  <c r="E28450" i="1"/>
  <c r="E28451" i="1"/>
  <c r="E28452" i="1"/>
  <c r="E28453" i="1"/>
  <c r="E28454" i="1"/>
  <c r="E28455" i="1"/>
  <c r="E28456" i="1"/>
  <c r="E28457" i="1"/>
  <c r="E28458" i="1"/>
  <c r="E28459" i="1"/>
  <c r="E28460" i="1"/>
  <c r="E28461" i="1"/>
  <c r="E28462" i="1"/>
  <c r="E28463" i="1"/>
  <c r="E28464" i="1"/>
  <c r="E28465" i="1"/>
  <c r="E28466" i="1"/>
  <c r="E28467" i="1"/>
  <c r="E28468" i="1"/>
  <c r="E28469" i="1"/>
  <c r="E28470" i="1"/>
  <c r="E28471" i="1"/>
  <c r="E28472" i="1"/>
  <c r="E28473" i="1"/>
  <c r="E28474" i="1"/>
  <c r="E28475" i="1"/>
  <c r="E28476" i="1"/>
  <c r="E28477" i="1"/>
  <c r="E28478" i="1"/>
  <c r="E28479" i="1"/>
  <c r="E28480" i="1"/>
  <c r="E28481" i="1"/>
  <c r="E28482" i="1"/>
  <c r="E28483" i="1"/>
  <c r="E28484" i="1"/>
  <c r="E28485" i="1"/>
  <c r="E28486" i="1"/>
  <c r="E28487" i="1"/>
  <c r="E28488" i="1"/>
  <c r="E28489" i="1"/>
  <c r="E28490" i="1"/>
  <c r="E28491" i="1"/>
  <c r="E28492" i="1"/>
  <c r="E28493" i="1"/>
  <c r="E28494" i="1"/>
  <c r="E28495" i="1"/>
  <c r="E28496" i="1"/>
  <c r="E28497" i="1"/>
  <c r="E28498" i="1"/>
  <c r="E28499" i="1"/>
  <c r="E28500" i="1"/>
  <c r="E28501" i="1"/>
  <c r="E28502" i="1"/>
  <c r="E28503" i="1"/>
  <c r="E28504" i="1"/>
  <c r="E28505" i="1"/>
  <c r="E28506" i="1"/>
  <c r="E28507" i="1"/>
  <c r="E28508" i="1"/>
  <c r="E28509" i="1"/>
  <c r="E28510" i="1"/>
  <c r="E28511" i="1"/>
  <c r="E28512" i="1"/>
  <c r="E28513" i="1"/>
  <c r="E28514" i="1"/>
  <c r="E28515" i="1"/>
  <c r="E28516" i="1"/>
  <c r="E28517" i="1"/>
  <c r="E28518" i="1"/>
  <c r="E28519" i="1"/>
  <c r="E28520" i="1"/>
  <c r="E28521" i="1"/>
  <c r="E28522" i="1"/>
  <c r="E28523" i="1"/>
  <c r="E28524" i="1"/>
  <c r="E28525" i="1"/>
  <c r="E28526" i="1"/>
  <c r="E28527" i="1"/>
  <c r="E28528" i="1"/>
  <c r="E28529" i="1"/>
  <c r="E28530" i="1"/>
  <c r="E28531" i="1"/>
  <c r="E28532" i="1"/>
  <c r="E28533" i="1"/>
  <c r="E28534" i="1"/>
  <c r="E28535" i="1"/>
  <c r="E28536" i="1"/>
  <c r="E28537" i="1"/>
  <c r="E28538" i="1"/>
  <c r="E28539" i="1"/>
  <c r="E28540" i="1"/>
  <c r="E28541" i="1"/>
  <c r="E28542" i="1"/>
  <c r="E28543" i="1"/>
  <c r="E28544" i="1"/>
  <c r="E28545" i="1"/>
  <c r="E28546" i="1"/>
  <c r="E28547" i="1"/>
  <c r="E28548" i="1"/>
  <c r="E28549" i="1"/>
  <c r="E28550" i="1"/>
  <c r="E28551" i="1"/>
  <c r="E28552" i="1"/>
  <c r="E28553" i="1"/>
  <c r="E28554" i="1"/>
  <c r="E28555" i="1"/>
  <c r="E28556" i="1"/>
  <c r="E28557" i="1"/>
  <c r="E28558" i="1"/>
  <c r="E28559" i="1"/>
  <c r="E28560" i="1"/>
  <c r="E28561" i="1"/>
  <c r="E28562" i="1"/>
  <c r="E28563" i="1"/>
  <c r="E28564" i="1"/>
  <c r="E28565" i="1"/>
  <c r="E28566" i="1"/>
  <c r="E28567" i="1"/>
  <c r="E28568" i="1"/>
  <c r="E28569" i="1"/>
  <c r="E28570" i="1"/>
  <c r="E28571" i="1"/>
  <c r="E28572" i="1"/>
  <c r="E28573" i="1"/>
  <c r="E28574" i="1"/>
  <c r="E28575" i="1"/>
  <c r="E28576" i="1"/>
  <c r="E28577" i="1"/>
  <c r="E28578" i="1"/>
  <c r="E28579" i="1"/>
  <c r="E28580" i="1"/>
  <c r="E28581" i="1"/>
  <c r="E28582" i="1"/>
  <c r="E28583" i="1"/>
  <c r="E28584" i="1"/>
  <c r="E28585" i="1"/>
  <c r="E28586" i="1"/>
  <c r="E28587" i="1"/>
  <c r="E28588" i="1"/>
  <c r="E28589" i="1"/>
  <c r="E28590" i="1"/>
  <c r="E28591" i="1"/>
  <c r="E28592" i="1"/>
  <c r="E28593" i="1"/>
  <c r="E28594" i="1"/>
  <c r="E28595" i="1"/>
  <c r="E28596" i="1"/>
  <c r="E28597" i="1"/>
  <c r="E28598" i="1"/>
  <c r="E28599" i="1"/>
  <c r="E28600" i="1"/>
  <c r="E28601" i="1"/>
  <c r="E28602" i="1"/>
  <c r="E28603" i="1"/>
  <c r="E28604" i="1"/>
  <c r="E28605" i="1"/>
  <c r="E28606" i="1"/>
  <c r="E28607" i="1"/>
  <c r="E28608" i="1"/>
  <c r="E28609" i="1"/>
  <c r="E28610" i="1"/>
  <c r="E28611" i="1"/>
  <c r="E28612" i="1"/>
  <c r="E28613" i="1"/>
  <c r="E28614" i="1"/>
  <c r="E28615" i="1"/>
  <c r="E28616" i="1"/>
  <c r="E28617" i="1"/>
  <c r="E28618" i="1"/>
  <c r="E28619" i="1"/>
  <c r="E28620" i="1"/>
  <c r="E28621" i="1"/>
  <c r="E28622" i="1"/>
  <c r="E28623" i="1"/>
  <c r="E28624" i="1"/>
  <c r="E28625" i="1"/>
  <c r="E28626" i="1"/>
  <c r="E28627" i="1"/>
  <c r="E28628" i="1"/>
  <c r="E28629" i="1"/>
  <c r="E28630" i="1"/>
  <c r="E28631" i="1"/>
  <c r="E28632" i="1"/>
  <c r="E28633" i="1"/>
  <c r="E28634" i="1"/>
  <c r="E28635" i="1"/>
  <c r="E28636" i="1"/>
  <c r="E28637" i="1"/>
  <c r="E28638" i="1"/>
  <c r="E28639" i="1"/>
  <c r="E28640" i="1"/>
  <c r="E28641" i="1"/>
  <c r="E28642" i="1"/>
  <c r="E28643" i="1"/>
  <c r="E28644" i="1"/>
  <c r="E28645" i="1"/>
  <c r="E28646" i="1"/>
  <c r="E28647" i="1"/>
  <c r="E28648" i="1"/>
  <c r="E28649" i="1"/>
  <c r="E28650" i="1"/>
  <c r="E28651" i="1"/>
  <c r="E28652" i="1"/>
  <c r="E28653" i="1"/>
  <c r="E28654" i="1"/>
  <c r="E28655" i="1"/>
  <c r="E28656" i="1"/>
  <c r="E28657" i="1"/>
  <c r="E28658" i="1"/>
  <c r="E28659" i="1"/>
  <c r="E28660" i="1"/>
  <c r="E28661" i="1"/>
  <c r="E28662" i="1"/>
  <c r="E28663" i="1"/>
  <c r="E28664" i="1"/>
  <c r="E28665" i="1"/>
  <c r="E28666" i="1"/>
  <c r="E28667" i="1"/>
  <c r="E28668" i="1"/>
  <c r="E28669" i="1"/>
  <c r="E28670" i="1"/>
  <c r="E28671" i="1"/>
  <c r="E28672" i="1"/>
  <c r="E28673" i="1"/>
  <c r="E28674" i="1"/>
  <c r="E28675" i="1"/>
  <c r="E28676" i="1"/>
  <c r="E28677" i="1"/>
  <c r="E28678" i="1"/>
  <c r="E28679" i="1"/>
  <c r="E28680" i="1"/>
  <c r="E28681" i="1"/>
  <c r="E28682" i="1"/>
  <c r="E28683" i="1"/>
  <c r="E28684" i="1"/>
  <c r="E28685" i="1"/>
  <c r="E28686" i="1"/>
  <c r="E28687" i="1"/>
  <c r="E28688" i="1"/>
  <c r="E28689" i="1"/>
  <c r="E28690" i="1"/>
  <c r="E28691" i="1"/>
  <c r="E28692" i="1"/>
  <c r="E28693" i="1"/>
  <c r="E28694" i="1"/>
  <c r="E28695" i="1"/>
  <c r="E28696" i="1"/>
  <c r="E28697" i="1"/>
  <c r="E28698" i="1"/>
  <c r="E28699" i="1"/>
  <c r="E28700" i="1"/>
  <c r="E28701" i="1"/>
  <c r="E28702" i="1"/>
  <c r="E28703" i="1"/>
  <c r="E28704" i="1"/>
  <c r="E28705" i="1"/>
  <c r="E28706" i="1"/>
  <c r="E28707" i="1"/>
  <c r="E28708" i="1"/>
  <c r="E28709" i="1"/>
  <c r="E28710" i="1"/>
  <c r="E28711" i="1"/>
  <c r="E28712" i="1"/>
  <c r="E28713" i="1"/>
  <c r="E28714" i="1"/>
  <c r="E28715" i="1"/>
  <c r="E28716" i="1"/>
  <c r="E28717" i="1"/>
  <c r="E28718" i="1"/>
  <c r="E28719" i="1"/>
  <c r="E28720" i="1"/>
  <c r="E28721" i="1"/>
  <c r="E28722" i="1"/>
  <c r="E28723" i="1"/>
  <c r="E28724" i="1"/>
  <c r="E28725" i="1"/>
  <c r="E28726" i="1"/>
  <c r="E28727" i="1"/>
  <c r="E28728" i="1"/>
  <c r="E28729" i="1"/>
  <c r="E28730" i="1"/>
  <c r="E28731" i="1"/>
  <c r="E28732" i="1"/>
  <c r="E28733" i="1"/>
  <c r="E28734" i="1"/>
  <c r="E28735" i="1"/>
  <c r="E28736" i="1"/>
  <c r="E28737" i="1"/>
  <c r="E28738" i="1"/>
  <c r="E28739" i="1"/>
  <c r="E28740" i="1"/>
  <c r="E28741" i="1"/>
  <c r="E28742" i="1"/>
  <c r="E28743" i="1"/>
  <c r="E28744" i="1"/>
  <c r="E28745" i="1"/>
  <c r="E28746" i="1"/>
  <c r="E28747" i="1"/>
  <c r="E28748" i="1"/>
  <c r="E28749" i="1"/>
  <c r="E28750" i="1"/>
  <c r="E28751" i="1"/>
  <c r="E28752" i="1"/>
  <c r="E28753" i="1"/>
  <c r="E28754" i="1"/>
  <c r="E28755" i="1"/>
  <c r="E28756" i="1"/>
  <c r="E28757" i="1"/>
  <c r="E28758" i="1"/>
  <c r="E28759" i="1"/>
  <c r="E28760" i="1"/>
  <c r="E28761" i="1"/>
  <c r="E28762" i="1"/>
  <c r="E28763" i="1"/>
  <c r="E28764" i="1"/>
  <c r="E28765" i="1"/>
  <c r="E28766" i="1"/>
  <c r="E28767" i="1"/>
  <c r="E28768" i="1"/>
  <c r="E28769" i="1"/>
  <c r="E28770" i="1"/>
  <c r="E28771" i="1"/>
  <c r="E28772" i="1"/>
  <c r="E28773" i="1"/>
  <c r="E28774" i="1"/>
  <c r="E28775" i="1"/>
  <c r="E28776" i="1"/>
  <c r="E28777" i="1"/>
  <c r="E28778" i="1"/>
  <c r="E28779" i="1"/>
  <c r="E28780" i="1"/>
  <c r="E28781" i="1"/>
  <c r="E28782" i="1"/>
  <c r="E28783" i="1"/>
  <c r="E28784" i="1"/>
  <c r="E28785" i="1"/>
  <c r="E28786" i="1"/>
  <c r="E28787" i="1"/>
  <c r="E28788" i="1"/>
  <c r="E28789" i="1"/>
  <c r="E28790" i="1"/>
  <c r="E28791" i="1"/>
  <c r="E28792" i="1"/>
  <c r="E28793" i="1"/>
  <c r="E28794" i="1"/>
  <c r="E28795" i="1"/>
  <c r="E28796" i="1"/>
  <c r="E28797" i="1"/>
  <c r="E28798" i="1"/>
  <c r="E28799" i="1"/>
  <c r="E28800" i="1"/>
  <c r="E28801" i="1"/>
  <c r="E28802" i="1"/>
  <c r="E28803" i="1"/>
  <c r="E28804" i="1"/>
  <c r="E28805" i="1"/>
  <c r="E28806" i="1"/>
  <c r="E28807" i="1"/>
  <c r="E28808" i="1"/>
  <c r="E28809" i="1"/>
  <c r="E28810" i="1"/>
  <c r="E28811" i="1"/>
  <c r="E28812" i="1"/>
  <c r="E28813" i="1"/>
  <c r="E28814" i="1"/>
  <c r="E28815" i="1"/>
  <c r="E28816" i="1"/>
  <c r="E28817" i="1"/>
  <c r="E28818" i="1"/>
  <c r="E28819" i="1"/>
  <c r="E28820" i="1"/>
  <c r="E28821" i="1"/>
  <c r="E28822" i="1"/>
  <c r="E28823" i="1"/>
  <c r="E28824" i="1"/>
  <c r="E28825" i="1"/>
  <c r="E28826" i="1"/>
  <c r="E28827" i="1"/>
  <c r="E28828" i="1"/>
  <c r="E28829" i="1"/>
  <c r="E28830" i="1"/>
  <c r="E28831" i="1"/>
  <c r="E28832" i="1"/>
  <c r="E28833" i="1"/>
  <c r="E28834" i="1"/>
  <c r="E28835" i="1"/>
  <c r="E28836" i="1"/>
  <c r="E28837" i="1"/>
  <c r="E28838" i="1"/>
  <c r="E28839" i="1"/>
  <c r="E28840" i="1"/>
  <c r="E28841" i="1"/>
  <c r="E28842" i="1"/>
  <c r="E28843" i="1"/>
  <c r="E28844" i="1"/>
  <c r="E28845" i="1"/>
  <c r="E28846" i="1"/>
  <c r="E28847" i="1"/>
  <c r="E28848" i="1"/>
  <c r="E28849" i="1"/>
  <c r="E28850" i="1"/>
  <c r="E28851" i="1"/>
  <c r="E28852" i="1"/>
  <c r="E28853" i="1"/>
  <c r="E28854" i="1"/>
  <c r="E28855" i="1"/>
  <c r="E28856" i="1"/>
  <c r="E28857" i="1"/>
  <c r="E28858" i="1"/>
  <c r="E28859" i="1"/>
  <c r="E28860" i="1"/>
  <c r="E28861" i="1"/>
  <c r="E28862" i="1"/>
  <c r="E28863" i="1"/>
  <c r="E28864" i="1"/>
  <c r="E28865" i="1"/>
  <c r="E28866" i="1"/>
  <c r="E28867" i="1"/>
  <c r="E28868" i="1"/>
  <c r="E28869" i="1"/>
  <c r="E28870" i="1"/>
  <c r="E28871" i="1"/>
  <c r="E28872" i="1"/>
  <c r="E28873" i="1"/>
  <c r="E28874" i="1"/>
  <c r="E28875" i="1"/>
  <c r="E28876" i="1"/>
  <c r="E28877" i="1"/>
  <c r="E28878" i="1"/>
  <c r="E28879" i="1"/>
  <c r="E28880" i="1"/>
  <c r="E28881" i="1"/>
  <c r="E28882" i="1"/>
  <c r="E28883" i="1"/>
  <c r="E28884" i="1"/>
  <c r="E28885" i="1"/>
  <c r="E28886" i="1"/>
  <c r="E28887" i="1"/>
  <c r="E28888" i="1"/>
  <c r="E28889" i="1"/>
  <c r="E28890" i="1"/>
  <c r="E28891" i="1"/>
  <c r="E28892" i="1"/>
  <c r="E28893" i="1"/>
  <c r="E28894" i="1"/>
  <c r="E28895" i="1"/>
  <c r="E28896" i="1"/>
  <c r="E28897" i="1"/>
  <c r="E28898" i="1"/>
  <c r="E28899" i="1"/>
  <c r="E28900" i="1"/>
  <c r="E28901" i="1"/>
  <c r="E28902" i="1"/>
  <c r="E28903" i="1"/>
  <c r="E28904" i="1"/>
  <c r="E28905" i="1"/>
  <c r="E28906" i="1"/>
  <c r="E28907" i="1"/>
  <c r="E28908" i="1"/>
  <c r="E28909" i="1"/>
  <c r="E28910" i="1"/>
  <c r="E28911" i="1"/>
  <c r="E28912" i="1"/>
  <c r="E28913" i="1"/>
  <c r="E28914" i="1"/>
  <c r="E28915" i="1"/>
  <c r="E28916" i="1"/>
  <c r="E28917" i="1"/>
  <c r="E28918" i="1"/>
  <c r="E28919" i="1"/>
  <c r="E28920" i="1"/>
  <c r="E28921" i="1"/>
  <c r="E28922" i="1"/>
  <c r="E28923" i="1"/>
  <c r="E28924" i="1"/>
  <c r="E28925" i="1"/>
  <c r="E28926" i="1"/>
  <c r="E28927" i="1"/>
  <c r="E28928" i="1"/>
  <c r="E28929" i="1"/>
  <c r="E28930" i="1"/>
  <c r="E28931" i="1"/>
  <c r="E28932" i="1"/>
  <c r="E28933" i="1"/>
  <c r="E28934" i="1"/>
  <c r="E28935" i="1"/>
  <c r="E28936" i="1"/>
  <c r="E28937" i="1"/>
  <c r="E28938" i="1"/>
  <c r="E28939" i="1"/>
  <c r="E28940" i="1"/>
  <c r="E28941" i="1"/>
  <c r="E28942" i="1"/>
  <c r="E28943" i="1"/>
  <c r="E28944" i="1"/>
  <c r="E28945" i="1"/>
  <c r="E28946" i="1"/>
  <c r="E28947" i="1"/>
  <c r="E28948" i="1"/>
  <c r="E28949" i="1"/>
  <c r="E28950" i="1"/>
  <c r="E28951" i="1"/>
  <c r="E28952" i="1"/>
  <c r="E28953" i="1"/>
  <c r="E28954" i="1"/>
  <c r="E28955" i="1"/>
  <c r="E28956" i="1"/>
  <c r="E28957" i="1"/>
  <c r="E28958" i="1"/>
  <c r="E28959" i="1"/>
  <c r="E28960" i="1"/>
  <c r="E28961" i="1"/>
  <c r="E28962" i="1"/>
  <c r="E28963" i="1"/>
  <c r="E28964" i="1"/>
  <c r="E28965" i="1"/>
  <c r="E28966" i="1"/>
  <c r="E28967" i="1"/>
  <c r="E28968" i="1"/>
  <c r="E28969" i="1"/>
  <c r="E28970" i="1"/>
  <c r="E28971" i="1"/>
  <c r="E28972" i="1"/>
  <c r="E28973" i="1"/>
  <c r="E28974" i="1"/>
  <c r="E28975" i="1"/>
  <c r="E28976" i="1"/>
  <c r="E28977" i="1"/>
  <c r="E28978" i="1"/>
  <c r="E28979" i="1"/>
  <c r="E28980" i="1"/>
  <c r="E28981" i="1"/>
  <c r="E28982" i="1"/>
  <c r="E28983" i="1"/>
  <c r="E28984" i="1"/>
  <c r="E28985" i="1"/>
  <c r="E28986" i="1"/>
  <c r="E28987" i="1"/>
  <c r="E28988" i="1"/>
  <c r="E28989" i="1"/>
  <c r="E28990" i="1"/>
  <c r="E28991" i="1"/>
  <c r="E28992" i="1"/>
  <c r="E28993" i="1"/>
  <c r="E28994" i="1"/>
  <c r="E28995" i="1"/>
  <c r="E28996" i="1"/>
  <c r="E28997" i="1"/>
  <c r="E28998" i="1"/>
  <c r="E28999" i="1"/>
  <c r="E29000" i="1"/>
  <c r="E29001" i="1"/>
  <c r="E29002" i="1"/>
  <c r="E29003" i="1"/>
  <c r="E29004" i="1"/>
  <c r="E29005" i="1"/>
  <c r="E29006" i="1"/>
  <c r="E29007" i="1"/>
  <c r="E29008" i="1"/>
  <c r="E29009" i="1"/>
  <c r="E29010" i="1"/>
  <c r="E29011" i="1"/>
  <c r="E29012" i="1"/>
  <c r="E29013" i="1"/>
  <c r="E29014" i="1"/>
  <c r="E29015" i="1"/>
  <c r="E29016" i="1"/>
  <c r="E29017" i="1"/>
  <c r="E29018" i="1"/>
  <c r="E29019" i="1"/>
  <c r="E29020" i="1"/>
  <c r="E29021" i="1"/>
  <c r="E29022" i="1"/>
  <c r="E29023" i="1"/>
  <c r="E29024" i="1"/>
  <c r="E29025" i="1"/>
  <c r="E29026" i="1"/>
  <c r="E29027" i="1"/>
  <c r="E29028" i="1"/>
  <c r="E29029" i="1"/>
  <c r="E29030" i="1"/>
  <c r="E29031" i="1"/>
  <c r="E29032" i="1"/>
  <c r="E29033" i="1"/>
  <c r="E29034" i="1"/>
  <c r="E29035" i="1"/>
  <c r="E29036" i="1"/>
  <c r="E29037" i="1"/>
  <c r="E29038" i="1"/>
  <c r="E29039" i="1"/>
  <c r="E29040" i="1"/>
  <c r="E29041" i="1"/>
  <c r="E29042" i="1"/>
  <c r="E29043" i="1"/>
  <c r="E29044" i="1"/>
  <c r="E29045" i="1"/>
  <c r="E29046" i="1"/>
  <c r="E29047" i="1"/>
  <c r="E29048" i="1"/>
  <c r="E29049" i="1"/>
  <c r="E29050" i="1"/>
  <c r="E29051" i="1"/>
  <c r="E29052" i="1"/>
  <c r="E29053" i="1"/>
  <c r="E29054" i="1"/>
  <c r="E29055" i="1"/>
  <c r="E29056" i="1"/>
  <c r="E29057" i="1"/>
  <c r="E29058" i="1"/>
  <c r="E29059" i="1"/>
  <c r="E29060" i="1"/>
  <c r="E29061" i="1"/>
  <c r="E29062" i="1"/>
  <c r="E29063" i="1"/>
  <c r="E29064" i="1"/>
  <c r="E29065" i="1"/>
  <c r="E29066" i="1"/>
  <c r="E29067" i="1"/>
  <c r="E29068" i="1"/>
  <c r="E29069" i="1"/>
  <c r="E29070" i="1"/>
  <c r="E29071" i="1"/>
  <c r="E29072" i="1"/>
  <c r="E29073" i="1"/>
  <c r="E29074" i="1"/>
  <c r="E29075" i="1"/>
  <c r="E29076" i="1"/>
  <c r="E29077" i="1"/>
  <c r="E29078" i="1"/>
  <c r="E29079" i="1"/>
  <c r="E29080" i="1"/>
  <c r="E29081" i="1"/>
  <c r="E29082" i="1"/>
  <c r="E29083" i="1"/>
  <c r="E29084" i="1"/>
  <c r="E29085" i="1"/>
  <c r="E29086" i="1"/>
  <c r="E29087" i="1"/>
  <c r="E29088" i="1"/>
  <c r="E29089" i="1"/>
  <c r="E29090" i="1"/>
  <c r="E29091" i="1"/>
  <c r="E29092" i="1"/>
  <c r="E29093" i="1"/>
  <c r="E29094" i="1"/>
  <c r="E29095" i="1"/>
  <c r="E29096" i="1"/>
  <c r="E29097" i="1"/>
  <c r="E29098" i="1"/>
  <c r="E29099" i="1"/>
  <c r="E29100" i="1"/>
  <c r="E29101" i="1"/>
  <c r="E29102" i="1"/>
  <c r="E29103" i="1"/>
  <c r="E29104" i="1"/>
  <c r="E29105" i="1"/>
  <c r="E29106" i="1"/>
  <c r="E29107" i="1"/>
  <c r="E29108" i="1"/>
  <c r="E29109" i="1"/>
  <c r="E29110" i="1"/>
  <c r="E29111" i="1"/>
  <c r="E29112" i="1"/>
  <c r="E29113" i="1"/>
  <c r="E29114" i="1"/>
  <c r="E29115" i="1"/>
  <c r="E29116" i="1"/>
  <c r="E29117" i="1"/>
  <c r="E29118" i="1"/>
  <c r="E29119" i="1"/>
  <c r="E29120" i="1"/>
  <c r="E29121" i="1"/>
  <c r="E29122" i="1"/>
  <c r="E29123" i="1"/>
  <c r="E29124" i="1"/>
  <c r="E29125" i="1"/>
  <c r="E29126" i="1"/>
  <c r="E29127" i="1"/>
  <c r="E29128" i="1"/>
  <c r="E29129" i="1"/>
  <c r="E29130" i="1"/>
  <c r="E29131" i="1"/>
  <c r="E29132" i="1"/>
  <c r="E29133" i="1"/>
  <c r="E29134" i="1"/>
  <c r="E29135" i="1"/>
  <c r="E29136" i="1"/>
  <c r="E29137" i="1"/>
  <c r="E29138" i="1"/>
  <c r="E29139" i="1"/>
  <c r="E29140" i="1"/>
  <c r="E29141" i="1"/>
  <c r="E29142" i="1"/>
  <c r="E29143" i="1"/>
  <c r="E29144" i="1"/>
  <c r="E29145" i="1"/>
  <c r="E29146" i="1"/>
  <c r="E29147" i="1"/>
  <c r="E29148" i="1"/>
  <c r="E29149" i="1"/>
  <c r="E29150" i="1"/>
  <c r="E29151" i="1"/>
  <c r="E29152" i="1"/>
  <c r="E29153" i="1"/>
  <c r="E29154" i="1"/>
  <c r="E29155" i="1"/>
  <c r="E29156" i="1"/>
  <c r="E29157" i="1"/>
  <c r="E29158" i="1"/>
  <c r="E29159" i="1"/>
  <c r="E29160" i="1"/>
  <c r="E29161" i="1"/>
  <c r="E29162" i="1"/>
  <c r="E29163" i="1"/>
  <c r="E29164" i="1"/>
  <c r="E29165" i="1"/>
  <c r="E29166" i="1"/>
  <c r="E29167" i="1"/>
  <c r="E29168" i="1"/>
  <c r="E29169" i="1"/>
  <c r="E29170" i="1"/>
  <c r="E29171" i="1"/>
  <c r="E29172" i="1"/>
  <c r="E29173" i="1"/>
  <c r="E29174" i="1"/>
  <c r="E29175" i="1"/>
  <c r="E29176" i="1"/>
  <c r="E29177" i="1"/>
  <c r="E29178" i="1"/>
  <c r="E29179" i="1"/>
  <c r="E29180" i="1"/>
  <c r="E29181" i="1"/>
  <c r="E29182" i="1"/>
  <c r="E29183" i="1"/>
  <c r="E29184" i="1"/>
  <c r="E29185" i="1"/>
  <c r="E29186" i="1"/>
  <c r="E29187" i="1"/>
  <c r="E29188" i="1"/>
  <c r="E29189" i="1"/>
  <c r="E29190" i="1"/>
  <c r="E29191" i="1"/>
  <c r="E29192" i="1"/>
  <c r="E29193" i="1"/>
  <c r="E29194" i="1"/>
  <c r="E29195" i="1"/>
  <c r="E29196" i="1"/>
  <c r="E29197" i="1"/>
  <c r="E29198" i="1"/>
  <c r="E29199" i="1"/>
  <c r="E29200" i="1"/>
  <c r="E29201" i="1"/>
  <c r="E29202" i="1"/>
  <c r="E29203" i="1"/>
  <c r="E29204" i="1"/>
  <c r="E29205" i="1"/>
  <c r="E29206" i="1"/>
  <c r="E29207" i="1"/>
  <c r="E29208" i="1"/>
  <c r="E29209" i="1"/>
  <c r="E29210" i="1"/>
  <c r="E29211" i="1"/>
  <c r="E29212" i="1"/>
  <c r="E29213" i="1"/>
  <c r="E29214" i="1"/>
  <c r="E29215" i="1"/>
  <c r="E29216" i="1"/>
  <c r="E29217" i="1"/>
  <c r="E29218" i="1"/>
  <c r="E29219" i="1"/>
  <c r="E29220" i="1"/>
  <c r="E29221" i="1"/>
  <c r="E29222" i="1"/>
  <c r="E29223" i="1"/>
  <c r="E29224" i="1"/>
  <c r="E29225" i="1"/>
  <c r="E29226" i="1"/>
  <c r="E29227" i="1"/>
  <c r="E29228" i="1"/>
  <c r="E29229" i="1"/>
  <c r="E29230" i="1"/>
  <c r="E29231" i="1"/>
  <c r="E29232" i="1"/>
  <c r="E29233" i="1"/>
  <c r="E29234" i="1"/>
  <c r="E29235" i="1"/>
  <c r="E29236" i="1"/>
  <c r="E29237" i="1"/>
  <c r="E29238" i="1"/>
  <c r="E29239" i="1"/>
  <c r="E29240" i="1"/>
  <c r="E29241" i="1"/>
  <c r="E29242" i="1"/>
  <c r="E29243" i="1"/>
  <c r="E29244" i="1"/>
  <c r="E29245" i="1"/>
  <c r="E29246" i="1"/>
  <c r="E29247" i="1"/>
  <c r="E29248" i="1"/>
  <c r="E29249" i="1"/>
  <c r="E29250" i="1"/>
  <c r="E29251" i="1"/>
  <c r="E29252" i="1"/>
  <c r="E29253" i="1"/>
  <c r="E29254" i="1"/>
  <c r="E29255" i="1"/>
  <c r="E29256" i="1"/>
  <c r="E29257" i="1"/>
  <c r="E29258" i="1"/>
  <c r="E29259" i="1"/>
  <c r="E29260" i="1"/>
  <c r="E29261" i="1"/>
  <c r="E29262" i="1"/>
  <c r="E29263" i="1"/>
  <c r="E29264" i="1"/>
  <c r="E29265" i="1"/>
  <c r="E29266" i="1"/>
  <c r="E29267" i="1"/>
  <c r="E29268" i="1"/>
  <c r="E29269" i="1"/>
  <c r="E29270" i="1"/>
  <c r="E29271" i="1"/>
  <c r="E29272" i="1"/>
  <c r="E29273" i="1"/>
  <c r="E29274" i="1"/>
  <c r="E29275" i="1"/>
  <c r="E29276" i="1"/>
  <c r="E29277" i="1"/>
  <c r="E29278" i="1"/>
  <c r="E29279" i="1"/>
  <c r="E29280" i="1"/>
  <c r="E29281" i="1"/>
  <c r="E29282" i="1"/>
  <c r="E29283" i="1"/>
  <c r="E29284" i="1"/>
  <c r="E29285" i="1"/>
  <c r="E29286" i="1"/>
  <c r="E29287" i="1"/>
  <c r="E29288" i="1"/>
  <c r="E29289" i="1"/>
  <c r="E29290" i="1"/>
  <c r="E29291" i="1"/>
  <c r="E29292" i="1"/>
  <c r="E29293" i="1"/>
  <c r="E29294" i="1"/>
  <c r="E29295" i="1"/>
  <c r="E29296" i="1"/>
  <c r="E29297" i="1"/>
  <c r="E29298" i="1"/>
  <c r="E29299" i="1"/>
  <c r="E29300" i="1"/>
  <c r="E29301" i="1"/>
  <c r="E29302" i="1"/>
  <c r="E29303" i="1"/>
  <c r="E29304" i="1"/>
  <c r="E29305" i="1"/>
  <c r="E29306" i="1"/>
  <c r="E29307" i="1"/>
  <c r="E29308" i="1"/>
  <c r="E29309" i="1"/>
  <c r="E29310" i="1"/>
  <c r="E29311" i="1"/>
  <c r="E29312" i="1"/>
  <c r="E29313" i="1"/>
  <c r="E29314" i="1"/>
  <c r="E29315" i="1"/>
  <c r="E29316" i="1"/>
  <c r="E29317" i="1"/>
  <c r="E29318" i="1"/>
  <c r="E29319" i="1"/>
  <c r="E29320" i="1"/>
  <c r="E29321" i="1"/>
  <c r="E29322" i="1"/>
  <c r="E29323" i="1"/>
  <c r="E29324" i="1"/>
  <c r="E29325" i="1"/>
  <c r="E29326" i="1"/>
  <c r="E29327" i="1"/>
  <c r="E29328" i="1"/>
  <c r="E29329" i="1"/>
  <c r="E29330" i="1"/>
  <c r="E29331" i="1"/>
  <c r="E29332" i="1"/>
  <c r="E29333" i="1"/>
  <c r="E29334" i="1"/>
  <c r="E29335" i="1"/>
  <c r="E29336" i="1"/>
  <c r="E29337" i="1"/>
  <c r="E29338" i="1"/>
  <c r="E29339" i="1"/>
  <c r="E29340" i="1"/>
  <c r="E29341" i="1"/>
  <c r="E29342" i="1"/>
  <c r="E29343" i="1"/>
  <c r="E29344" i="1"/>
  <c r="E29345" i="1"/>
  <c r="E29346" i="1"/>
  <c r="E29347" i="1"/>
  <c r="E29348" i="1"/>
  <c r="E29349" i="1"/>
  <c r="E29350" i="1"/>
  <c r="E29351" i="1"/>
  <c r="E29352" i="1"/>
  <c r="E29353" i="1"/>
  <c r="E29354" i="1"/>
  <c r="E29355" i="1"/>
  <c r="E29356" i="1"/>
  <c r="E29357" i="1"/>
  <c r="E29358" i="1"/>
  <c r="E29359" i="1"/>
  <c r="E29360" i="1"/>
  <c r="E29361" i="1"/>
  <c r="E29362" i="1"/>
  <c r="E29363" i="1"/>
  <c r="E29364" i="1"/>
  <c r="E29365" i="1"/>
  <c r="E29366" i="1"/>
  <c r="E29367" i="1"/>
  <c r="E29368" i="1"/>
  <c r="E29369" i="1"/>
  <c r="E29370" i="1"/>
  <c r="E29371" i="1"/>
  <c r="E29372" i="1"/>
  <c r="E29373" i="1"/>
  <c r="E29374" i="1"/>
  <c r="E29375" i="1"/>
  <c r="E29376" i="1"/>
  <c r="E29377" i="1"/>
  <c r="E29378" i="1"/>
  <c r="E29379" i="1"/>
  <c r="E29380" i="1"/>
  <c r="E29381" i="1"/>
  <c r="E29382" i="1"/>
  <c r="E29383" i="1"/>
  <c r="E29384" i="1"/>
  <c r="E29385" i="1"/>
  <c r="E29386" i="1"/>
  <c r="E29387" i="1"/>
  <c r="E29388" i="1"/>
  <c r="E29389" i="1"/>
  <c r="E29390" i="1"/>
  <c r="E29391" i="1"/>
  <c r="E29392" i="1"/>
  <c r="E29393" i="1"/>
  <c r="E29394" i="1"/>
  <c r="E29395" i="1"/>
  <c r="E29396" i="1"/>
  <c r="E29397" i="1"/>
  <c r="E29398" i="1"/>
  <c r="E29399" i="1"/>
  <c r="E29400" i="1"/>
  <c r="E29401" i="1"/>
  <c r="E29402" i="1"/>
  <c r="E29403" i="1"/>
  <c r="E29404" i="1"/>
  <c r="E29405" i="1"/>
  <c r="E29406" i="1"/>
  <c r="E29407" i="1"/>
  <c r="E29408" i="1"/>
  <c r="E29409" i="1"/>
  <c r="E29410" i="1"/>
  <c r="E29411" i="1"/>
  <c r="E29412" i="1"/>
  <c r="E29413" i="1"/>
  <c r="E29414" i="1"/>
  <c r="E29415" i="1"/>
  <c r="E29416" i="1"/>
  <c r="E29417" i="1"/>
  <c r="E29418" i="1"/>
  <c r="E29419" i="1"/>
  <c r="E29420" i="1"/>
  <c r="E29421" i="1"/>
  <c r="E29422" i="1"/>
  <c r="E29423" i="1"/>
  <c r="E29424" i="1"/>
  <c r="E29425" i="1"/>
  <c r="E29426" i="1"/>
  <c r="E29427" i="1"/>
  <c r="E29428" i="1"/>
  <c r="E29429" i="1"/>
  <c r="E29430" i="1"/>
  <c r="E29431" i="1"/>
  <c r="E29432" i="1"/>
  <c r="E29433" i="1"/>
  <c r="E29434" i="1"/>
  <c r="E29435" i="1"/>
  <c r="E29436" i="1"/>
  <c r="E29437" i="1"/>
  <c r="E29438" i="1"/>
  <c r="E29439" i="1"/>
  <c r="E29440" i="1"/>
  <c r="E29441" i="1"/>
  <c r="E29442" i="1"/>
  <c r="E29443" i="1"/>
  <c r="E29444" i="1"/>
  <c r="E29445" i="1"/>
  <c r="E29446" i="1"/>
  <c r="E29447" i="1"/>
  <c r="E29448" i="1"/>
  <c r="E29449" i="1"/>
  <c r="E29450" i="1"/>
  <c r="E29451" i="1"/>
  <c r="E29452" i="1"/>
  <c r="E29453" i="1"/>
  <c r="E29454" i="1"/>
  <c r="E29455" i="1"/>
  <c r="E29456" i="1"/>
  <c r="E29457" i="1"/>
  <c r="E29458" i="1"/>
  <c r="E29459" i="1"/>
  <c r="E29460" i="1"/>
  <c r="E29461" i="1"/>
  <c r="E29462" i="1"/>
  <c r="E29463" i="1"/>
  <c r="E29464" i="1"/>
  <c r="E29465" i="1"/>
  <c r="E29466" i="1"/>
  <c r="E29467" i="1"/>
  <c r="E29468" i="1"/>
  <c r="E29469" i="1"/>
  <c r="E29470" i="1"/>
  <c r="E29471" i="1"/>
  <c r="E29472" i="1"/>
  <c r="E29473" i="1"/>
  <c r="E29474" i="1"/>
  <c r="E29475" i="1"/>
  <c r="E29476" i="1"/>
  <c r="E29477" i="1"/>
  <c r="E29478" i="1"/>
  <c r="E29479" i="1"/>
  <c r="E29480" i="1"/>
  <c r="E29481" i="1"/>
  <c r="E29482" i="1"/>
  <c r="E29483" i="1"/>
  <c r="E29484" i="1"/>
  <c r="E29485" i="1"/>
  <c r="E29486" i="1"/>
  <c r="E29487" i="1"/>
  <c r="E29488" i="1"/>
  <c r="E29489" i="1"/>
  <c r="E29490" i="1"/>
  <c r="E29491" i="1"/>
  <c r="E29492" i="1"/>
  <c r="E29493" i="1"/>
  <c r="E29494" i="1"/>
  <c r="E29495" i="1"/>
  <c r="E29496" i="1"/>
  <c r="E29497" i="1"/>
  <c r="E29498" i="1"/>
  <c r="E29499" i="1"/>
  <c r="E29500" i="1"/>
  <c r="E29501" i="1"/>
  <c r="E29502" i="1"/>
  <c r="E29503" i="1"/>
  <c r="E29504" i="1"/>
  <c r="E29505" i="1"/>
  <c r="E29506" i="1"/>
  <c r="E29507" i="1"/>
  <c r="E29508" i="1"/>
  <c r="E29509" i="1"/>
  <c r="E29510" i="1"/>
  <c r="E29511" i="1"/>
  <c r="E29512" i="1"/>
  <c r="E29513" i="1"/>
  <c r="E29514" i="1"/>
  <c r="E29515" i="1"/>
  <c r="E29516" i="1"/>
  <c r="E29517" i="1"/>
  <c r="E29518" i="1"/>
  <c r="E29519" i="1"/>
  <c r="E29520" i="1"/>
  <c r="E29521" i="1"/>
  <c r="E29522" i="1"/>
  <c r="E29523" i="1"/>
  <c r="E29524" i="1"/>
  <c r="E29525" i="1"/>
  <c r="E29526" i="1"/>
  <c r="E29527" i="1"/>
  <c r="E29528" i="1"/>
  <c r="E29529" i="1"/>
  <c r="E29530" i="1"/>
  <c r="E29531" i="1"/>
  <c r="E29532" i="1"/>
  <c r="E29533" i="1"/>
  <c r="E29534" i="1"/>
  <c r="E29535" i="1"/>
  <c r="E29536" i="1"/>
  <c r="E29537" i="1"/>
  <c r="E29538" i="1"/>
  <c r="E29539" i="1"/>
  <c r="E29540" i="1"/>
  <c r="E29541" i="1"/>
  <c r="E29542" i="1"/>
  <c r="E29543" i="1"/>
  <c r="E29544" i="1"/>
  <c r="E29545" i="1"/>
  <c r="E29546" i="1"/>
  <c r="E29547" i="1"/>
  <c r="E29548" i="1"/>
  <c r="E29549" i="1"/>
  <c r="E29550" i="1"/>
  <c r="E29551" i="1"/>
  <c r="E29552" i="1"/>
  <c r="E29553" i="1"/>
  <c r="E29554" i="1"/>
  <c r="E29555" i="1"/>
  <c r="E29556" i="1"/>
  <c r="E29557" i="1"/>
  <c r="E29558" i="1"/>
  <c r="E29559" i="1"/>
  <c r="E29560" i="1"/>
  <c r="E29561" i="1"/>
  <c r="E29562" i="1"/>
  <c r="E29563" i="1"/>
  <c r="E29564" i="1"/>
  <c r="E29565" i="1"/>
  <c r="E29566" i="1"/>
  <c r="E29567" i="1"/>
  <c r="E29568" i="1"/>
  <c r="E29569" i="1"/>
  <c r="E29570" i="1"/>
  <c r="E29571" i="1"/>
  <c r="E29572" i="1"/>
  <c r="E29573" i="1"/>
  <c r="E29574" i="1"/>
  <c r="E29575" i="1"/>
  <c r="E29576" i="1"/>
  <c r="E29577" i="1"/>
  <c r="E29578" i="1"/>
  <c r="E29579" i="1"/>
  <c r="E29580" i="1"/>
  <c r="E29581" i="1"/>
  <c r="E29582" i="1"/>
  <c r="E29583" i="1"/>
  <c r="E29584" i="1"/>
  <c r="E29585" i="1"/>
  <c r="E29586" i="1"/>
  <c r="E29587" i="1"/>
  <c r="E29588" i="1"/>
  <c r="E29589" i="1"/>
  <c r="E29590" i="1"/>
  <c r="E29591" i="1"/>
  <c r="E29592" i="1"/>
  <c r="E29593" i="1"/>
  <c r="E29594" i="1"/>
  <c r="E29595" i="1"/>
  <c r="E29596" i="1"/>
  <c r="E29597" i="1"/>
  <c r="E29598" i="1"/>
  <c r="E29599" i="1"/>
  <c r="E29600" i="1"/>
  <c r="E29601" i="1"/>
  <c r="E29602" i="1"/>
  <c r="E29603" i="1"/>
  <c r="E29604" i="1"/>
  <c r="E29605" i="1"/>
  <c r="E29606" i="1"/>
  <c r="E29607" i="1"/>
  <c r="E29608" i="1"/>
  <c r="E29609" i="1"/>
  <c r="E29610" i="1"/>
  <c r="E29611" i="1"/>
  <c r="E29612" i="1"/>
  <c r="E29613" i="1"/>
  <c r="E29614" i="1"/>
  <c r="E29615" i="1"/>
  <c r="E29616" i="1"/>
  <c r="E29617" i="1"/>
  <c r="E29618" i="1"/>
  <c r="E29619" i="1"/>
  <c r="E29620" i="1"/>
  <c r="E29621" i="1"/>
  <c r="E29622" i="1"/>
  <c r="E29623" i="1"/>
  <c r="E29624" i="1"/>
  <c r="E29625" i="1"/>
  <c r="E29626" i="1"/>
  <c r="E29627" i="1"/>
  <c r="E29628" i="1"/>
  <c r="E29629" i="1"/>
  <c r="E29630" i="1"/>
  <c r="E29631" i="1"/>
  <c r="E29632" i="1"/>
  <c r="E29633" i="1"/>
  <c r="E29634" i="1"/>
  <c r="E29635" i="1"/>
  <c r="E29636" i="1"/>
  <c r="E29637" i="1"/>
  <c r="E29638" i="1"/>
  <c r="E29639" i="1"/>
  <c r="E29640" i="1"/>
  <c r="E29641" i="1"/>
  <c r="E29642" i="1"/>
  <c r="E29643" i="1"/>
  <c r="E29644" i="1"/>
  <c r="E29645" i="1"/>
  <c r="E29646" i="1"/>
  <c r="E29647" i="1"/>
  <c r="E29648" i="1"/>
  <c r="E29649" i="1"/>
  <c r="E29650" i="1"/>
  <c r="E29651" i="1"/>
  <c r="E29652" i="1"/>
  <c r="E29653" i="1"/>
  <c r="E29654" i="1"/>
  <c r="E29655" i="1"/>
  <c r="E29656" i="1"/>
  <c r="E29657" i="1"/>
  <c r="E29658" i="1"/>
  <c r="E29659" i="1"/>
  <c r="E29660" i="1"/>
  <c r="E29661" i="1"/>
  <c r="E29662" i="1"/>
  <c r="E29663" i="1"/>
  <c r="E29664" i="1"/>
  <c r="E29665" i="1"/>
  <c r="E29666" i="1"/>
  <c r="E29667" i="1"/>
  <c r="E29668" i="1"/>
  <c r="E29669" i="1"/>
  <c r="E29670" i="1"/>
  <c r="E29671" i="1"/>
  <c r="E29672" i="1"/>
  <c r="E29673" i="1"/>
  <c r="E29674" i="1"/>
  <c r="E29675" i="1"/>
  <c r="E29676" i="1"/>
  <c r="E29677" i="1"/>
  <c r="E29678" i="1"/>
  <c r="E29679" i="1"/>
  <c r="E29680" i="1"/>
  <c r="E29681" i="1"/>
  <c r="E29682" i="1"/>
  <c r="E29683" i="1"/>
  <c r="E29684" i="1"/>
  <c r="E29685" i="1"/>
  <c r="E29686" i="1"/>
  <c r="E29687" i="1"/>
  <c r="E29688" i="1"/>
  <c r="E29689" i="1"/>
  <c r="E29690" i="1"/>
  <c r="E29691" i="1"/>
  <c r="E29692" i="1"/>
  <c r="E29693" i="1"/>
  <c r="E29694" i="1"/>
  <c r="E29695" i="1"/>
  <c r="E29696" i="1"/>
  <c r="E29697" i="1"/>
  <c r="E29698" i="1"/>
  <c r="E29699" i="1"/>
  <c r="E29700" i="1"/>
  <c r="E29701" i="1"/>
  <c r="E29702" i="1"/>
  <c r="E29703" i="1"/>
  <c r="E29704" i="1"/>
  <c r="E29705" i="1"/>
  <c r="E29706" i="1"/>
  <c r="E29707" i="1"/>
  <c r="E29708" i="1"/>
  <c r="E29709" i="1"/>
  <c r="E29710" i="1"/>
  <c r="E29711" i="1"/>
  <c r="E29712" i="1"/>
  <c r="E29713" i="1"/>
  <c r="E29714" i="1"/>
  <c r="E29715" i="1"/>
  <c r="E29716" i="1"/>
  <c r="E29717" i="1"/>
  <c r="E29718" i="1"/>
  <c r="E29719" i="1"/>
  <c r="E29720" i="1"/>
  <c r="E29721" i="1"/>
  <c r="E29722" i="1"/>
  <c r="E29723" i="1"/>
  <c r="E29724" i="1"/>
  <c r="E29725" i="1"/>
  <c r="E29726" i="1"/>
  <c r="E29727" i="1"/>
  <c r="E29728" i="1"/>
  <c r="E29729" i="1"/>
  <c r="E29730" i="1"/>
  <c r="E29731" i="1"/>
  <c r="E29732" i="1"/>
  <c r="E29733" i="1"/>
  <c r="E29734" i="1"/>
  <c r="E29735" i="1"/>
  <c r="E29736" i="1"/>
  <c r="E29737" i="1"/>
  <c r="E29738" i="1"/>
  <c r="E29739" i="1"/>
  <c r="E29740" i="1"/>
  <c r="E29741" i="1"/>
  <c r="E29742" i="1"/>
  <c r="E29743" i="1"/>
  <c r="E29744" i="1"/>
  <c r="E29745" i="1"/>
  <c r="E29746" i="1"/>
  <c r="E29747" i="1"/>
  <c r="E29748" i="1"/>
  <c r="E29749" i="1"/>
  <c r="E29750" i="1"/>
  <c r="E29751" i="1"/>
  <c r="E29752" i="1"/>
  <c r="E29753" i="1"/>
  <c r="E29754" i="1"/>
  <c r="E29755" i="1"/>
  <c r="E29756" i="1"/>
  <c r="E29757" i="1"/>
  <c r="E29758" i="1"/>
  <c r="E29759" i="1"/>
  <c r="E29760" i="1"/>
  <c r="E29761" i="1"/>
  <c r="E29762" i="1"/>
  <c r="E29763" i="1"/>
  <c r="E29764" i="1"/>
  <c r="E29765" i="1"/>
  <c r="E29766" i="1"/>
  <c r="E29767" i="1"/>
  <c r="E29768" i="1"/>
  <c r="E29769" i="1"/>
  <c r="E29770" i="1"/>
  <c r="E29771" i="1"/>
  <c r="E29772" i="1"/>
  <c r="E29773" i="1"/>
  <c r="E29774" i="1"/>
  <c r="E29775" i="1"/>
  <c r="E29776" i="1"/>
  <c r="E29777" i="1"/>
  <c r="E29778" i="1"/>
  <c r="E29779" i="1"/>
  <c r="E29780" i="1"/>
  <c r="E29781" i="1"/>
  <c r="E29782" i="1"/>
  <c r="E29783" i="1"/>
  <c r="E29784" i="1"/>
  <c r="E29785" i="1"/>
  <c r="E29786" i="1"/>
  <c r="E29787" i="1"/>
  <c r="E29788" i="1"/>
  <c r="E29789" i="1"/>
  <c r="E29790" i="1"/>
  <c r="E29791" i="1"/>
  <c r="E29792" i="1"/>
  <c r="E29793" i="1"/>
  <c r="E29794" i="1"/>
  <c r="E29795" i="1"/>
  <c r="E29796" i="1"/>
  <c r="E29797" i="1"/>
  <c r="E29798" i="1"/>
  <c r="E29799" i="1"/>
  <c r="E29800" i="1"/>
  <c r="E29801" i="1"/>
  <c r="E29802" i="1"/>
  <c r="E29803" i="1"/>
  <c r="E29804" i="1"/>
  <c r="E29805" i="1"/>
  <c r="E29806" i="1"/>
  <c r="E29807" i="1"/>
  <c r="E29808" i="1"/>
  <c r="E29809" i="1"/>
  <c r="E29810" i="1"/>
  <c r="E29811" i="1"/>
  <c r="E29812" i="1"/>
  <c r="E29813" i="1"/>
  <c r="E29814" i="1"/>
  <c r="E29815" i="1"/>
  <c r="E29816" i="1"/>
  <c r="E29817" i="1"/>
  <c r="E29818" i="1"/>
  <c r="E29819" i="1"/>
  <c r="E29820" i="1"/>
  <c r="E29821" i="1"/>
  <c r="E29822" i="1"/>
  <c r="E29823" i="1"/>
  <c r="E29824" i="1"/>
  <c r="E29825" i="1"/>
  <c r="E29826" i="1"/>
  <c r="E29827" i="1"/>
  <c r="E29828" i="1"/>
  <c r="E29829" i="1"/>
  <c r="E29830" i="1"/>
  <c r="E29831" i="1"/>
  <c r="E29832" i="1"/>
  <c r="E29833" i="1"/>
  <c r="E29834" i="1"/>
  <c r="E29835" i="1"/>
  <c r="E29836" i="1"/>
  <c r="E29837" i="1"/>
  <c r="E29838" i="1"/>
  <c r="E29839" i="1"/>
  <c r="E29840" i="1"/>
  <c r="E29841" i="1"/>
  <c r="E29842" i="1"/>
  <c r="E29843" i="1"/>
  <c r="E29844" i="1"/>
  <c r="E29845" i="1"/>
  <c r="E29846" i="1"/>
  <c r="E29847" i="1"/>
  <c r="E29848" i="1"/>
  <c r="E29849" i="1"/>
  <c r="E29850" i="1"/>
  <c r="E29851" i="1"/>
  <c r="E29852" i="1"/>
  <c r="E29853" i="1"/>
  <c r="E29854" i="1"/>
  <c r="E29855" i="1"/>
  <c r="E29856" i="1"/>
  <c r="E29857" i="1"/>
  <c r="E29858" i="1"/>
  <c r="E29859" i="1"/>
  <c r="E29860" i="1"/>
  <c r="E29861" i="1"/>
  <c r="E29862" i="1"/>
  <c r="E29863" i="1"/>
  <c r="E29864" i="1"/>
  <c r="E29865" i="1"/>
  <c r="E29866" i="1"/>
  <c r="E29867" i="1"/>
  <c r="E29868" i="1"/>
  <c r="E29869" i="1"/>
  <c r="E29870" i="1"/>
  <c r="E29871" i="1"/>
  <c r="E29872" i="1"/>
  <c r="E29873" i="1"/>
  <c r="E29874" i="1"/>
  <c r="E29875" i="1"/>
  <c r="E29876" i="1"/>
  <c r="E29877" i="1"/>
  <c r="E29878" i="1"/>
  <c r="E29879" i="1"/>
  <c r="E29880" i="1"/>
  <c r="E29881" i="1"/>
  <c r="E29882" i="1"/>
  <c r="E29883" i="1"/>
  <c r="E29884" i="1"/>
  <c r="E29885" i="1"/>
  <c r="E29886" i="1"/>
  <c r="E29887" i="1"/>
  <c r="E29888" i="1"/>
  <c r="E29889" i="1"/>
  <c r="E29890" i="1"/>
  <c r="E29891" i="1"/>
  <c r="E29892" i="1"/>
  <c r="E29893" i="1"/>
  <c r="E29894" i="1"/>
  <c r="E29895" i="1"/>
  <c r="E29896" i="1"/>
  <c r="E29897" i="1"/>
  <c r="E29898" i="1"/>
  <c r="E29899" i="1"/>
  <c r="E29900" i="1"/>
  <c r="E29901" i="1"/>
  <c r="E29902" i="1"/>
  <c r="E29903" i="1"/>
  <c r="E29904" i="1"/>
  <c r="E29905" i="1"/>
  <c r="E29906" i="1"/>
  <c r="E29907" i="1"/>
  <c r="E29908" i="1"/>
  <c r="E29909" i="1"/>
  <c r="E29910" i="1"/>
  <c r="E29911" i="1"/>
  <c r="E29912" i="1"/>
  <c r="E29913" i="1"/>
  <c r="E29914" i="1"/>
  <c r="E29915" i="1"/>
  <c r="E29916" i="1"/>
  <c r="E29917" i="1"/>
  <c r="E29918" i="1"/>
  <c r="E29919" i="1"/>
  <c r="E29920" i="1"/>
  <c r="E29921" i="1"/>
  <c r="E29922" i="1"/>
  <c r="E29923" i="1"/>
  <c r="E29924" i="1"/>
  <c r="E29925" i="1"/>
  <c r="E29926" i="1"/>
  <c r="E29927" i="1"/>
  <c r="E29928" i="1"/>
  <c r="E29929" i="1"/>
  <c r="E29930" i="1"/>
  <c r="E29931" i="1"/>
  <c r="E29932" i="1"/>
  <c r="E29933" i="1"/>
  <c r="E29934" i="1"/>
  <c r="E29935" i="1"/>
  <c r="E29936" i="1"/>
  <c r="E29937" i="1"/>
  <c r="E29938" i="1"/>
  <c r="E29939" i="1"/>
  <c r="E29940" i="1"/>
  <c r="E29941" i="1"/>
  <c r="E29942" i="1"/>
  <c r="E29943" i="1"/>
  <c r="E29944" i="1"/>
  <c r="E29945" i="1"/>
  <c r="E29946" i="1"/>
  <c r="E29947" i="1"/>
  <c r="E29948" i="1"/>
  <c r="E29949" i="1"/>
  <c r="E29950" i="1"/>
  <c r="E29951" i="1"/>
  <c r="E29952" i="1"/>
  <c r="E29953" i="1"/>
  <c r="E29954" i="1"/>
  <c r="E29955" i="1"/>
  <c r="E29956" i="1"/>
  <c r="E29957" i="1"/>
  <c r="E29958" i="1"/>
  <c r="E29959" i="1"/>
  <c r="E29960" i="1"/>
  <c r="E29961" i="1"/>
  <c r="E29962" i="1"/>
  <c r="E29963" i="1"/>
  <c r="E29964" i="1"/>
  <c r="E29965" i="1"/>
  <c r="E29966" i="1"/>
  <c r="E29967" i="1"/>
  <c r="E29968" i="1"/>
  <c r="E29969" i="1"/>
  <c r="E29970" i="1"/>
  <c r="E29971" i="1"/>
  <c r="E29972" i="1"/>
  <c r="E29973" i="1"/>
  <c r="E29974" i="1"/>
  <c r="E29975" i="1"/>
  <c r="E29976" i="1"/>
  <c r="E29977" i="1"/>
  <c r="E29978" i="1"/>
  <c r="E29979" i="1"/>
  <c r="E29980" i="1"/>
  <c r="E29981" i="1"/>
  <c r="E29982" i="1"/>
  <c r="E29983" i="1"/>
  <c r="E29984" i="1"/>
  <c r="E29985" i="1"/>
  <c r="E29986" i="1"/>
  <c r="E29987" i="1"/>
  <c r="E29988" i="1"/>
  <c r="E29989" i="1"/>
  <c r="E29990" i="1"/>
  <c r="E29991" i="1"/>
  <c r="E29992" i="1"/>
  <c r="E29993" i="1"/>
  <c r="E29994" i="1"/>
  <c r="E29995" i="1"/>
  <c r="E29996" i="1"/>
  <c r="E29997" i="1"/>
  <c r="E29998" i="1"/>
  <c r="E29999" i="1"/>
  <c r="E30000" i="1"/>
  <c r="E30001" i="1"/>
  <c r="E30002" i="1"/>
  <c r="E30003" i="1"/>
  <c r="E30004" i="1"/>
  <c r="E30005" i="1"/>
  <c r="E30006" i="1"/>
  <c r="E30007" i="1"/>
  <c r="E30008" i="1"/>
  <c r="E30009" i="1"/>
  <c r="E30010" i="1"/>
  <c r="E30011" i="1"/>
  <c r="E30012" i="1"/>
  <c r="E30013" i="1"/>
  <c r="E30014" i="1"/>
  <c r="E30015" i="1"/>
  <c r="E30016" i="1"/>
  <c r="E30017" i="1"/>
  <c r="E30018" i="1"/>
  <c r="E30019" i="1"/>
  <c r="E30020" i="1"/>
  <c r="E30021" i="1"/>
  <c r="E30022" i="1"/>
  <c r="E30023" i="1"/>
  <c r="E30024" i="1"/>
  <c r="E30025" i="1"/>
  <c r="E30026" i="1"/>
  <c r="E30027" i="1"/>
  <c r="E30028" i="1"/>
  <c r="E30029" i="1"/>
  <c r="E30030" i="1"/>
  <c r="E30031" i="1"/>
  <c r="E30032" i="1"/>
  <c r="E30033" i="1"/>
  <c r="E30034" i="1"/>
  <c r="E30035" i="1"/>
  <c r="E30036" i="1"/>
  <c r="E30037" i="1"/>
  <c r="E30038" i="1"/>
  <c r="E30039" i="1"/>
  <c r="E30040" i="1"/>
  <c r="E30041" i="1"/>
  <c r="E30042" i="1"/>
  <c r="E30043" i="1"/>
  <c r="E30044" i="1"/>
  <c r="E30045" i="1"/>
  <c r="E30046" i="1"/>
  <c r="E30047" i="1"/>
  <c r="E30048" i="1"/>
  <c r="E30049" i="1"/>
  <c r="E30050" i="1"/>
  <c r="E30051" i="1"/>
  <c r="E30052" i="1"/>
  <c r="E30053" i="1"/>
  <c r="E30054" i="1"/>
  <c r="E30055" i="1"/>
  <c r="E30056" i="1"/>
  <c r="E30057" i="1"/>
  <c r="E30058" i="1"/>
  <c r="E30059" i="1"/>
  <c r="E30060" i="1"/>
  <c r="E30061" i="1"/>
  <c r="E30062" i="1"/>
  <c r="E30063" i="1"/>
  <c r="E30064" i="1"/>
  <c r="E30065" i="1"/>
  <c r="E30066" i="1"/>
  <c r="E30067" i="1"/>
  <c r="E30068" i="1"/>
  <c r="E30069" i="1"/>
  <c r="E30070" i="1"/>
  <c r="E30071" i="1"/>
  <c r="E30072" i="1"/>
  <c r="E30073" i="1"/>
  <c r="E30074" i="1"/>
  <c r="E30075" i="1"/>
  <c r="E30076" i="1"/>
  <c r="E30077" i="1"/>
  <c r="E30078" i="1"/>
  <c r="E30079" i="1"/>
  <c r="E30080" i="1"/>
  <c r="E30081" i="1"/>
  <c r="E30082" i="1"/>
  <c r="E30083" i="1"/>
  <c r="E30084" i="1"/>
  <c r="E30085" i="1"/>
  <c r="E30086" i="1"/>
  <c r="E30087" i="1"/>
  <c r="E30088" i="1"/>
  <c r="E30089" i="1"/>
  <c r="E30090" i="1"/>
  <c r="E30091" i="1"/>
  <c r="E30092" i="1"/>
  <c r="E30093" i="1"/>
  <c r="E30094" i="1"/>
  <c r="E30095" i="1"/>
  <c r="E30096" i="1"/>
  <c r="E30097" i="1"/>
  <c r="E30098" i="1"/>
  <c r="E30099" i="1"/>
  <c r="E30100" i="1"/>
  <c r="E30101" i="1"/>
  <c r="E30102" i="1"/>
  <c r="E30103" i="1"/>
  <c r="E30104" i="1"/>
  <c r="E30105" i="1"/>
  <c r="E30106" i="1"/>
  <c r="E30107" i="1"/>
  <c r="E30108" i="1"/>
  <c r="E30109" i="1"/>
  <c r="E30110" i="1"/>
  <c r="E30111" i="1"/>
  <c r="E30112" i="1"/>
  <c r="E30113" i="1"/>
  <c r="E30114" i="1"/>
  <c r="E30115" i="1"/>
  <c r="E30116" i="1"/>
  <c r="E30117" i="1"/>
  <c r="E30118" i="1"/>
  <c r="E30119" i="1"/>
  <c r="E30120" i="1"/>
  <c r="E30121" i="1"/>
  <c r="E30122" i="1"/>
  <c r="E30123" i="1"/>
  <c r="E30124" i="1"/>
  <c r="E30125" i="1"/>
  <c r="E30126" i="1"/>
  <c r="E30127" i="1"/>
  <c r="E30128" i="1"/>
  <c r="E30129" i="1"/>
  <c r="E30130" i="1"/>
  <c r="E30131" i="1"/>
  <c r="E30132" i="1"/>
  <c r="E30133" i="1"/>
  <c r="E30134" i="1"/>
  <c r="E30135" i="1"/>
  <c r="E30136" i="1"/>
  <c r="E30137" i="1"/>
  <c r="E30138" i="1"/>
  <c r="E30139" i="1"/>
  <c r="E30140" i="1"/>
  <c r="E30141" i="1"/>
  <c r="E30142" i="1"/>
  <c r="E30143" i="1"/>
  <c r="E30144" i="1"/>
  <c r="E30145" i="1"/>
  <c r="E30146" i="1"/>
  <c r="E30147" i="1"/>
  <c r="E30148" i="1"/>
  <c r="E30149" i="1"/>
  <c r="E30150" i="1"/>
  <c r="E30151" i="1"/>
  <c r="E30152" i="1"/>
  <c r="E30153" i="1"/>
  <c r="E30154" i="1"/>
  <c r="E30155" i="1"/>
  <c r="E30156" i="1"/>
  <c r="E30157" i="1"/>
  <c r="E30158" i="1"/>
  <c r="E30159" i="1"/>
  <c r="E30160" i="1"/>
  <c r="E30161" i="1"/>
  <c r="E30162" i="1"/>
  <c r="E30163" i="1"/>
  <c r="E30164" i="1"/>
  <c r="E30165" i="1"/>
  <c r="E30166" i="1"/>
  <c r="E30167" i="1"/>
  <c r="E30168" i="1"/>
  <c r="E30169" i="1"/>
  <c r="E30170" i="1"/>
  <c r="E30171" i="1"/>
  <c r="E30172" i="1"/>
  <c r="E30173" i="1"/>
  <c r="E30174" i="1"/>
  <c r="E30175" i="1"/>
  <c r="E30176" i="1"/>
  <c r="E30177" i="1"/>
  <c r="E30178" i="1"/>
  <c r="E30179" i="1"/>
  <c r="E30180" i="1"/>
  <c r="E30181" i="1"/>
  <c r="E30182" i="1"/>
  <c r="E30183" i="1"/>
  <c r="E30184" i="1"/>
  <c r="E30185" i="1"/>
  <c r="E30186" i="1"/>
  <c r="E30187" i="1"/>
  <c r="E30188" i="1"/>
  <c r="E30189" i="1"/>
  <c r="E30190" i="1"/>
  <c r="E30191" i="1"/>
  <c r="E30192" i="1"/>
  <c r="E30193" i="1"/>
  <c r="E30194" i="1"/>
  <c r="E30195" i="1"/>
  <c r="E30196" i="1"/>
  <c r="E30197" i="1"/>
  <c r="E30198" i="1"/>
  <c r="E30199" i="1"/>
  <c r="E30200" i="1"/>
  <c r="E30201" i="1"/>
  <c r="E30202" i="1"/>
  <c r="E30203" i="1"/>
  <c r="E30204" i="1"/>
  <c r="E30205" i="1"/>
  <c r="E30206" i="1"/>
  <c r="E30207" i="1"/>
  <c r="E30208" i="1"/>
  <c r="E30209" i="1"/>
  <c r="E30210" i="1"/>
  <c r="E30211" i="1"/>
  <c r="E30212" i="1"/>
  <c r="E30213" i="1"/>
  <c r="E30214" i="1"/>
  <c r="E30215" i="1"/>
  <c r="E30216" i="1"/>
  <c r="E30217" i="1"/>
  <c r="E30218" i="1"/>
  <c r="E30219" i="1"/>
  <c r="E30220" i="1"/>
  <c r="E30221" i="1"/>
  <c r="E30222" i="1"/>
  <c r="E30223" i="1"/>
  <c r="E30224" i="1"/>
  <c r="E30225" i="1"/>
  <c r="E30226" i="1"/>
  <c r="E30227" i="1"/>
  <c r="E30228" i="1"/>
  <c r="E30229" i="1"/>
  <c r="E30230" i="1"/>
  <c r="E30231" i="1"/>
  <c r="E30232" i="1"/>
  <c r="E30233" i="1"/>
  <c r="E30234" i="1"/>
  <c r="E30235" i="1"/>
  <c r="E30236" i="1"/>
  <c r="E30237" i="1"/>
  <c r="E30238" i="1"/>
  <c r="E30239" i="1"/>
  <c r="E30240" i="1"/>
  <c r="E30241" i="1"/>
  <c r="E30242" i="1"/>
  <c r="E30243" i="1"/>
  <c r="E30244" i="1"/>
  <c r="E30245" i="1"/>
  <c r="E30246" i="1"/>
  <c r="E30247" i="1"/>
  <c r="E30248" i="1"/>
  <c r="E30249" i="1"/>
  <c r="E30250" i="1"/>
  <c r="E30251" i="1"/>
  <c r="E30252" i="1"/>
  <c r="E30253" i="1"/>
  <c r="E30254" i="1"/>
  <c r="E30255" i="1"/>
  <c r="E30256" i="1"/>
  <c r="E30257" i="1"/>
  <c r="E30258" i="1"/>
  <c r="E30259" i="1"/>
  <c r="E30260" i="1"/>
  <c r="E30261" i="1"/>
  <c r="E30262" i="1"/>
  <c r="E30263" i="1"/>
  <c r="E30264" i="1"/>
  <c r="E30265" i="1"/>
  <c r="E30266" i="1"/>
  <c r="E30267" i="1"/>
  <c r="E30268" i="1"/>
  <c r="E30269" i="1"/>
  <c r="E30270" i="1"/>
  <c r="E30271" i="1"/>
  <c r="E30272" i="1"/>
  <c r="E30273" i="1"/>
  <c r="E30274" i="1"/>
  <c r="E30275" i="1"/>
  <c r="E30276" i="1"/>
  <c r="E30277" i="1"/>
  <c r="E30278" i="1"/>
  <c r="E30279" i="1"/>
  <c r="E30280" i="1"/>
  <c r="E30281" i="1"/>
  <c r="E30282" i="1"/>
  <c r="E30283" i="1"/>
  <c r="E30284" i="1"/>
  <c r="E30285" i="1"/>
  <c r="E30286" i="1"/>
  <c r="E30287" i="1"/>
  <c r="E30288" i="1"/>
  <c r="E30289" i="1"/>
  <c r="E30290" i="1"/>
  <c r="E30291" i="1"/>
  <c r="E30292" i="1"/>
  <c r="E30293" i="1"/>
  <c r="E30294" i="1"/>
  <c r="E30295" i="1"/>
  <c r="E30296" i="1"/>
  <c r="E30297" i="1"/>
  <c r="E30298" i="1"/>
  <c r="E30299" i="1"/>
  <c r="E30300" i="1"/>
  <c r="E30301" i="1"/>
  <c r="E30302" i="1"/>
  <c r="E30303" i="1"/>
  <c r="E30304" i="1"/>
  <c r="E30305" i="1"/>
  <c r="E30306" i="1"/>
  <c r="E30307" i="1"/>
  <c r="E30308" i="1"/>
  <c r="E30309" i="1"/>
  <c r="E30310" i="1"/>
  <c r="E30311" i="1"/>
  <c r="E30312" i="1"/>
  <c r="E30313" i="1"/>
  <c r="E30314" i="1"/>
  <c r="E30315" i="1"/>
  <c r="E30316" i="1"/>
  <c r="E30317" i="1"/>
  <c r="E30318" i="1"/>
  <c r="E30319" i="1"/>
  <c r="E30320" i="1"/>
  <c r="E30321" i="1"/>
  <c r="E30322" i="1"/>
  <c r="E30323" i="1"/>
  <c r="E30324" i="1"/>
  <c r="E30325" i="1"/>
  <c r="E30326" i="1"/>
  <c r="E30327" i="1"/>
  <c r="E30328" i="1"/>
  <c r="E30329" i="1"/>
  <c r="E30330" i="1"/>
  <c r="E30331" i="1"/>
  <c r="E30332" i="1"/>
  <c r="E30333" i="1"/>
  <c r="E30334" i="1"/>
  <c r="E30335" i="1"/>
  <c r="E30336" i="1"/>
  <c r="E30337" i="1"/>
  <c r="E30338" i="1"/>
  <c r="E30339" i="1"/>
  <c r="E30340" i="1"/>
  <c r="E30341" i="1"/>
  <c r="E30342" i="1"/>
  <c r="E30343" i="1"/>
  <c r="E30344" i="1"/>
  <c r="E30345" i="1"/>
  <c r="E30346" i="1"/>
  <c r="E30347" i="1"/>
  <c r="E30348" i="1"/>
  <c r="E30349" i="1"/>
  <c r="E30350" i="1"/>
  <c r="E30351" i="1"/>
  <c r="E30352" i="1"/>
  <c r="E30353" i="1"/>
  <c r="E30354" i="1"/>
  <c r="E30355" i="1"/>
  <c r="E30356" i="1"/>
  <c r="E30357" i="1"/>
  <c r="E30358" i="1"/>
  <c r="E30359" i="1"/>
  <c r="E30360" i="1"/>
  <c r="E30361" i="1"/>
  <c r="E30362" i="1"/>
  <c r="E30363" i="1"/>
  <c r="E30364" i="1"/>
  <c r="E30365" i="1"/>
  <c r="E30366" i="1"/>
  <c r="E30367" i="1"/>
  <c r="E30368" i="1"/>
  <c r="E30369" i="1"/>
  <c r="E30370" i="1"/>
  <c r="E30371" i="1"/>
  <c r="E30372" i="1"/>
  <c r="E30373" i="1"/>
  <c r="E30374" i="1"/>
  <c r="E30375" i="1"/>
  <c r="E30376" i="1"/>
  <c r="E30377" i="1"/>
  <c r="E30378" i="1"/>
  <c r="E30379" i="1"/>
  <c r="E30380" i="1"/>
  <c r="E30381" i="1"/>
  <c r="E30382" i="1"/>
  <c r="E30383" i="1"/>
  <c r="E30384" i="1"/>
  <c r="E30385" i="1"/>
  <c r="E30386" i="1"/>
  <c r="E30387" i="1"/>
  <c r="E30388" i="1"/>
  <c r="E30389" i="1"/>
  <c r="E30390" i="1"/>
  <c r="E30391" i="1"/>
  <c r="E30392" i="1"/>
  <c r="E30393" i="1"/>
  <c r="E30394" i="1"/>
  <c r="E30395" i="1"/>
  <c r="E30396" i="1"/>
  <c r="E30397" i="1"/>
  <c r="E30398" i="1"/>
  <c r="E30399" i="1"/>
  <c r="E30400" i="1"/>
  <c r="E30401" i="1"/>
  <c r="E30402" i="1"/>
  <c r="E30403" i="1"/>
  <c r="E30404" i="1"/>
  <c r="E30405" i="1"/>
  <c r="E30406" i="1"/>
  <c r="E30407" i="1"/>
  <c r="E30408" i="1"/>
  <c r="E30409" i="1"/>
  <c r="E30410" i="1"/>
  <c r="E30411" i="1"/>
  <c r="E30412" i="1"/>
  <c r="E30413" i="1"/>
  <c r="E30414" i="1"/>
  <c r="E30415" i="1"/>
  <c r="E30416" i="1"/>
  <c r="E30417" i="1"/>
  <c r="E30418" i="1"/>
  <c r="E30419" i="1"/>
  <c r="E30420" i="1"/>
  <c r="E30421" i="1"/>
  <c r="E30422" i="1"/>
  <c r="E30423" i="1"/>
  <c r="E30424" i="1"/>
  <c r="E30425" i="1"/>
  <c r="E30426" i="1"/>
  <c r="E30427" i="1"/>
  <c r="E30428" i="1"/>
  <c r="E30429" i="1"/>
  <c r="E30430" i="1"/>
  <c r="E30431" i="1"/>
  <c r="E30432" i="1"/>
  <c r="E30433" i="1"/>
  <c r="E30434" i="1"/>
  <c r="E30435" i="1"/>
  <c r="E30436" i="1"/>
  <c r="E30437" i="1"/>
  <c r="E30438" i="1"/>
  <c r="E30439" i="1"/>
  <c r="E30440" i="1"/>
  <c r="E30441" i="1"/>
  <c r="E30442" i="1"/>
  <c r="E30443" i="1"/>
  <c r="E30444" i="1"/>
  <c r="E30445" i="1"/>
  <c r="E30446" i="1"/>
  <c r="E30447" i="1"/>
  <c r="E30448" i="1"/>
  <c r="E30449" i="1"/>
  <c r="E30450" i="1"/>
  <c r="E30451" i="1"/>
  <c r="E30452" i="1"/>
  <c r="E30453" i="1"/>
  <c r="E30454" i="1"/>
  <c r="E30455" i="1"/>
  <c r="E30456" i="1"/>
  <c r="E30457" i="1"/>
  <c r="E30458" i="1"/>
  <c r="E30459" i="1"/>
  <c r="E30460" i="1"/>
  <c r="E30461" i="1"/>
  <c r="E30462" i="1"/>
  <c r="E30463" i="1"/>
  <c r="E30464" i="1"/>
  <c r="E30465" i="1"/>
  <c r="E30466" i="1"/>
  <c r="E30467" i="1"/>
  <c r="E30468" i="1"/>
  <c r="E30469" i="1"/>
  <c r="E30470" i="1"/>
  <c r="E30471" i="1"/>
  <c r="E30472" i="1"/>
  <c r="E30473" i="1"/>
  <c r="E30474" i="1"/>
  <c r="E30475" i="1"/>
  <c r="E30476" i="1"/>
  <c r="E30477" i="1"/>
  <c r="E30478" i="1"/>
  <c r="E30479" i="1"/>
  <c r="E30480" i="1"/>
  <c r="E30481" i="1"/>
  <c r="E30482" i="1"/>
  <c r="E30483" i="1"/>
  <c r="E30484" i="1"/>
  <c r="E30485" i="1"/>
  <c r="E30486" i="1"/>
  <c r="E30487" i="1"/>
  <c r="E30488" i="1"/>
  <c r="E30489" i="1"/>
  <c r="E30490" i="1"/>
  <c r="E30491" i="1"/>
  <c r="E30492" i="1"/>
  <c r="E30493" i="1"/>
  <c r="E30494" i="1"/>
  <c r="E30495" i="1"/>
  <c r="E30496" i="1"/>
  <c r="E30497" i="1"/>
  <c r="E30498" i="1"/>
  <c r="E30499" i="1"/>
  <c r="E30500" i="1"/>
  <c r="E30501" i="1"/>
  <c r="E30502" i="1"/>
  <c r="E30503" i="1"/>
  <c r="E30504" i="1"/>
  <c r="E30505" i="1"/>
  <c r="E30506" i="1"/>
  <c r="E30507" i="1"/>
  <c r="E30508" i="1"/>
  <c r="E30509" i="1"/>
  <c r="E30510" i="1"/>
  <c r="E30511" i="1"/>
  <c r="E30512" i="1"/>
  <c r="E30513" i="1"/>
  <c r="E30514" i="1"/>
  <c r="E30515" i="1"/>
  <c r="E30516" i="1"/>
  <c r="E30517" i="1"/>
  <c r="E30518" i="1"/>
  <c r="E30519" i="1"/>
  <c r="E30520" i="1"/>
  <c r="E30521" i="1"/>
  <c r="E30522" i="1"/>
  <c r="E30523" i="1"/>
  <c r="E30524" i="1"/>
  <c r="E30525" i="1"/>
  <c r="E30526" i="1"/>
  <c r="E30527" i="1"/>
  <c r="E30528" i="1"/>
  <c r="E30529" i="1"/>
  <c r="E30530" i="1"/>
  <c r="E30531" i="1"/>
  <c r="E30532" i="1"/>
  <c r="E30533" i="1"/>
  <c r="E30534" i="1"/>
  <c r="E30535" i="1"/>
  <c r="E30536" i="1"/>
  <c r="E30537" i="1"/>
  <c r="E30538" i="1"/>
  <c r="E30539" i="1"/>
  <c r="E30540" i="1"/>
  <c r="E30541" i="1"/>
  <c r="E30542" i="1"/>
  <c r="E30543" i="1"/>
  <c r="E30544" i="1"/>
  <c r="E30545" i="1"/>
  <c r="E30546" i="1"/>
  <c r="E30547" i="1"/>
  <c r="E30548" i="1"/>
  <c r="E30549" i="1"/>
  <c r="E30550" i="1"/>
  <c r="E30551" i="1"/>
  <c r="E30552" i="1"/>
  <c r="E30553" i="1"/>
  <c r="E30554" i="1"/>
  <c r="E30555" i="1"/>
  <c r="E30556" i="1"/>
  <c r="E30557" i="1"/>
  <c r="E30558" i="1"/>
  <c r="E30559" i="1"/>
  <c r="E30560" i="1"/>
  <c r="E30561" i="1"/>
  <c r="E30562" i="1"/>
  <c r="E30563" i="1"/>
  <c r="E30564" i="1"/>
  <c r="E30565" i="1"/>
  <c r="E30566" i="1"/>
  <c r="E30567" i="1"/>
  <c r="E30568" i="1"/>
  <c r="E30569" i="1"/>
  <c r="E30570" i="1"/>
  <c r="E30571" i="1"/>
  <c r="E30572" i="1"/>
  <c r="E30573" i="1"/>
  <c r="E30574" i="1"/>
  <c r="E30575" i="1"/>
  <c r="E30576" i="1"/>
  <c r="E30577" i="1"/>
  <c r="E30578" i="1"/>
  <c r="E30579" i="1"/>
  <c r="E30580" i="1"/>
  <c r="E30581" i="1"/>
  <c r="E30582" i="1"/>
  <c r="E30583" i="1"/>
  <c r="E30584" i="1"/>
  <c r="E30585" i="1"/>
  <c r="E30586" i="1"/>
  <c r="E30587" i="1"/>
  <c r="E30588" i="1"/>
  <c r="E30589" i="1"/>
  <c r="E30590" i="1"/>
  <c r="E30591" i="1"/>
  <c r="E30592" i="1"/>
  <c r="E30593" i="1"/>
  <c r="E30594" i="1"/>
  <c r="E30595" i="1"/>
  <c r="E30596" i="1"/>
  <c r="E30597" i="1"/>
  <c r="E30598" i="1"/>
  <c r="E30599" i="1"/>
  <c r="E30600" i="1"/>
  <c r="E30601" i="1"/>
  <c r="E30602" i="1"/>
  <c r="E30603" i="1"/>
  <c r="E30604" i="1"/>
  <c r="E30605" i="1"/>
  <c r="E30606" i="1"/>
  <c r="E30607" i="1"/>
  <c r="E30608" i="1"/>
  <c r="E30609" i="1"/>
  <c r="E30610" i="1"/>
  <c r="E30611" i="1"/>
  <c r="E30612" i="1"/>
  <c r="E30613" i="1"/>
  <c r="E30614" i="1"/>
  <c r="E30615" i="1"/>
  <c r="E30616" i="1"/>
  <c r="E30617" i="1"/>
  <c r="E30618" i="1"/>
  <c r="E30619" i="1"/>
  <c r="E30620" i="1"/>
  <c r="E30621" i="1"/>
  <c r="E30622" i="1"/>
  <c r="E30623" i="1"/>
  <c r="E30624" i="1"/>
  <c r="E30625" i="1"/>
  <c r="E30626" i="1"/>
  <c r="E30627" i="1"/>
  <c r="E30628" i="1"/>
  <c r="E30629" i="1"/>
  <c r="E30630" i="1"/>
  <c r="E30631" i="1"/>
  <c r="E30632" i="1"/>
  <c r="E30633" i="1"/>
  <c r="E30634" i="1"/>
  <c r="E30635" i="1"/>
  <c r="E30636" i="1"/>
  <c r="E30637" i="1"/>
  <c r="E30638" i="1"/>
  <c r="E30639" i="1"/>
  <c r="E30640" i="1"/>
  <c r="E30641" i="1"/>
  <c r="E30642" i="1"/>
  <c r="E30643" i="1"/>
  <c r="E30644" i="1"/>
  <c r="E30645" i="1"/>
  <c r="E30646" i="1"/>
  <c r="E30647" i="1"/>
  <c r="E30648" i="1"/>
  <c r="E30649" i="1"/>
  <c r="E30650" i="1"/>
  <c r="E30651" i="1"/>
  <c r="E30652" i="1"/>
  <c r="E30653" i="1"/>
  <c r="E30654" i="1"/>
  <c r="E30655" i="1"/>
  <c r="E30656" i="1"/>
  <c r="E30657" i="1"/>
  <c r="E30658" i="1"/>
  <c r="E30659" i="1"/>
  <c r="E30660" i="1"/>
  <c r="E30661" i="1"/>
  <c r="E30662" i="1"/>
  <c r="E30663" i="1"/>
  <c r="E30664" i="1"/>
  <c r="E30665" i="1"/>
  <c r="E30666" i="1"/>
  <c r="E30667" i="1"/>
  <c r="E30668" i="1"/>
  <c r="E30669" i="1"/>
  <c r="E30670" i="1"/>
  <c r="E30671" i="1"/>
  <c r="E30672" i="1"/>
  <c r="E30673" i="1"/>
  <c r="E30674" i="1"/>
  <c r="E30675" i="1"/>
  <c r="E30676" i="1"/>
  <c r="E30677" i="1"/>
  <c r="E30678" i="1"/>
  <c r="E30679" i="1"/>
  <c r="E30680" i="1"/>
  <c r="E30681" i="1"/>
  <c r="E30682" i="1"/>
  <c r="E30683" i="1"/>
  <c r="E30684" i="1"/>
  <c r="E30685" i="1"/>
  <c r="E30686" i="1"/>
  <c r="E30687" i="1"/>
  <c r="E30688" i="1"/>
  <c r="E30689" i="1"/>
  <c r="E30690" i="1"/>
  <c r="E30691" i="1"/>
  <c r="E30692" i="1"/>
  <c r="E30693" i="1"/>
  <c r="E30694" i="1"/>
  <c r="E30695" i="1"/>
  <c r="E30696" i="1"/>
  <c r="E30697" i="1"/>
  <c r="E30698" i="1"/>
  <c r="E30699" i="1"/>
  <c r="E30700" i="1"/>
  <c r="E30701" i="1"/>
  <c r="E30702" i="1"/>
  <c r="E30703" i="1"/>
  <c r="E30704" i="1"/>
  <c r="E30705" i="1"/>
  <c r="E30706" i="1"/>
  <c r="E30707" i="1"/>
  <c r="E30708" i="1"/>
  <c r="E30709" i="1"/>
  <c r="E30710" i="1"/>
  <c r="E30711" i="1"/>
  <c r="E30712" i="1"/>
  <c r="E30713" i="1"/>
  <c r="E30714" i="1"/>
  <c r="E30715" i="1"/>
  <c r="E30716" i="1"/>
  <c r="E30717" i="1"/>
  <c r="E30718" i="1"/>
  <c r="E30719" i="1"/>
  <c r="E30720" i="1"/>
  <c r="E30721" i="1"/>
  <c r="E30722" i="1"/>
  <c r="E30723" i="1"/>
  <c r="E30724" i="1"/>
  <c r="E30725" i="1"/>
  <c r="E30726" i="1"/>
  <c r="E30727" i="1"/>
  <c r="E30728" i="1"/>
  <c r="E30729" i="1"/>
  <c r="E30730" i="1"/>
  <c r="E30731" i="1"/>
  <c r="E30732" i="1"/>
  <c r="E30733" i="1"/>
  <c r="E30734" i="1"/>
  <c r="E30735" i="1"/>
  <c r="E30736" i="1"/>
  <c r="E30737" i="1"/>
  <c r="E30738" i="1"/>
  <c r="E30739" i="1"/>
  <c r="E30740" i="1"/>
  <c r="E30741" i="1"/>
  <c r="E30742" i="1"/>
  <c r="E30743" i="1"/>
  <c r="E30744" i="1"/>
  <c r="E30745" i="1"/>
  <c r="E30746" i="1"/>
  <c r="E30747" i="1"/>
  <c r="E30748" i="1"/>
  <c r="E30749" i="1"/>
  <c r="E30750" i="1"/>
  <c r="E30751" i="1"/>
  <c r="E30752" i="1"/>
  <c r="E30753" i="1"/>
  <c r="E30754" i="1"/>
  <c r="E30755" i="1"/>
  <c r="E30756" i="1"/>
  <c r="E30757" i="1"/>
  <c r="E30758" i="1"/>
  <c r="E30759" i="1"/>
  <c r="E30760" i="1"/>
  <c r="E30761" i="1"/>
  <c r="E30762" i="1"/>
  <c r="E30763" i="1"/>
  <c r="E30764" i="1"/>
  <c r="E30765" i="1"/>
  <c r="E30766" i="1"/>
  <c r="E30767" i="1"/>
  <c r="E30768" i="1"/>
  <c r="E30769" i="1"/>
  <c r="E30770" i="1"/>
  <c r="E30771" i="1"/>
  <c r="E30772" i="1"/>
  <c r="E30773" i="1"/>
  <c r="E30774" i="1"/>
  <c r="E30775" i="1"/>
  <c r="E30776" i="1"/>
  <c r="E30777" i="1"/>
  <c r="E30778" i="1"/>
  <c r="E30779" i="1"/>
  <c r="E30780" i="1"/>
  <c r="E30781" i="1"/>
  <c r="E30782" i="1"/>
  <c r="E30783" i="1"/>
  <c r="E30784" i="1"/>
  <c r="E30785" i="1"/>
  <c r="E30786" i="1"/>
  <c r="E30787" i="1"/>
  <c r="E30788" i="1"/>
  <c r="E30789" i="1"/>
  <c r="E30790" i="1"/>
  <c r="E30791" i="1"/>
  <c r="E30792" i="1"/>
  <c r="E30793" i="1"/>
  <c r="E30794" i="1"/>
  <c r="E30795" i="1"/>
  <c r="E30796" i="1"/>
  <c r="E30797" i="1"/>
  <c r="E30798" i="1"/>
  <c r="E30799" i="1"/>
  <c r="E30800" i="1"/>
  <c r="E30801" i="1"/>
  <c r="E30802" i="1"/>
  <c r="E30803" i="1"/>
  <c r="E30804" i="1"/>
  <c r="E30805" i="1"/>
  <c r="E30806" i="1"/>
  <c r="E30807" i="1"/>
  <c r="E30808" i="1"/>
  <c r="E30809" i="1"/>
  <c r="E30810" i="1"/>
  <c r="E30811" i="1"/>
  <c r="E30812" i="1"/>
  <c r="E30813" i="1"/>
  <c r="E30814" i="1"/>
  <c r="E30815" i="1"/>
  <c r="E30816" i="1"/>
  <c r="E30817" i="1"/>
  <c r="E30818" i="1"/>
  <c r="E30819" i="1"/>
  <c r="E30820" i="1"/>
  <c r="E30821" i="1"/>
  <c r="E30822" i="1"/>
  <c r="E30823" i="1"/>
  <c r="E30824" i="1"/>
  <c r="E30825" i="1"/>
  <c r="E30826" i="1"/>
  <c r="E30827" i="1"/>
  <c r="E30828" i="1"/>
  <c r="E30829" i="1"/>
  <c r="E30830" i="1"/>
  <c r="E30831" i="1"/>
  <c r="E30832" i="1"/>
  <c r="E30833" i="1"/>
  <c r="E30834" i="1"/>
  <c r="E30835" i="1"/>
  <c r="E30836" i="1"/>
  <c r="E30837" i="1"/>
  <c r="E30838" i="1"/>
  <c r="E30839" i="1"/>
  <c r="E30840" i="1"/>
  <c r="E30841" i="1"/>
  <c r="E30842" i="1"/>
  <c r="E30843" i="1"/>
  <c r="E30844" i="1"/>
  <c r="E30845" i="1"/>
  <c r="E30846" i="1"/>
  <c r="E30847" i="1"/>
  <c r="E30848" i="1"/>
  <c r="E30849" i="1"/>
  <c r="E30850" i="1"/>
  <c r="E30851" i="1"/>
  <c r="E30852" i="1"/>
  <c r="E30853" i="1"/>
  <c r="E30854" i="1"/>
  <c r="E30855" i="1"/>
  <c r="E30856" i="1"/>
  <c r="E30857" i="1"/>
  <c r="E30858" i="1"/>
  <c r="E30859" i="1"/>
  <c r="E30860" i="1"/>
  <c r="E30861" i="1"/>
  <c r="E30862" i="1"/>
  <c r="E30863" i="1"/>
  <c r="E30864" i="1"/>
  <c r="E30865" i="1"/>
  <c r="E30866" i="1"/>
  <c r="E30867" i="1"/>
  <c r="E30868" i="1"/>
  <c r="E30869" i="1"/>
  <c r="E30870" i="1"/>
  <c r="E30871" i="1"/>
  <c r="E30872" i="1"/>
  <c r="E30873" i="1"/>
  <c r="E30874" i="1"/>
  <c r="E30875" i="1"/>
  <c r="E30876" i="1"/>
  <c r="E30877" i="1"/>
  <c r="E30878" i="1"/>
  <c r="E30879" i="1"/>
  <c r="E30880" i="1"/>
  <c r="E30881" i="1"/>
  <c r="E30882" i="1"/>
  <c r="E30883" i="1"/>
  <c r="E30884" i="1"/>
  <c r="E30885" i="1"/>
  <c r="E30886" i="1"/>
  <c r="E30887" i="1"/>
  <c r="E30888" i="1"/>
  <c r="E30889" i="1"/>
  <c r="E30890" i="1"/>
  <c r="E30891" i="1"/>
  <c r="E30892" i="1"/>
  <c r="E30893" i="1"/>
  <c r="E30894" i="1"/>
  <c r="E30895" i="1"/>
  <c r="E30896" i="1"/>
  <c r="E30897" i="1"/>
  <c r="E30898" i="1"/>
  <c r="E30899" i="1"/>
  <c r="E30900" i="1"/>
  <c r="E30901" i="1"/>
  <c r="E30902" i="1"/>
  <c r="E30903" i="1"/>
  <c r="E30904" i="1"/>
  <c r="E30905" i="1"/>
  <c r="E30906" i="1"/>
  <c r="E30907" i="1"/>
  <c r="E30908" i="1"/>
  <c r="E30909" i="1"/>
  <c r="E30910" i="1"/>
  <c r="E30911" i="1"/>
  <c r="E30912" i="1"/>
  <c r="E30913" i="1"/>
  <c r="E30914" i="1"/>
  <c r="E30915" i="1"/>
  <c r="E30916" i="1"/>
  <c r="E30917" i="1"/>
  <c r="E30918" i="1"/>
  <c r="E30919" i="1"/>
  <c r="E30920" i="1"/>
  <c r="E30921" i="1"/>
  <c r="E30922" i="1"/>
  <c r="E30923" i="1"/>
  <c r="E30924" i="1"/>
  <c r="E30925" i="1"/>
  <c r="E30926" i="1"/>
  <c r="E30927" i="1"/>
  <c r="E30928" i="1"/>
  <c r="E30929" i="1"/>
  <c r="E30930" i="1"/>
  <c r="E30931" i="1"/>
  <c r="E30932" i="1"/>
  <c r="E30933" i="1"/>
  <c r="E30934" i="1"/>
  <c r="E30935" i="1"/>
  <c r="E30936" i="1"/>
  <c r="E30937" i="1"/>
  <c r="E30938" i="1"/>
  <c r="E30939" i="1"/>
  <c r="E30940" i="1"/>
  <c r="E30941" i="1"/>
  <c r="E30942" i="1"/>
  <c r="E30943" i="1"/>
  <c r="E30944" i="1"/>
  <c r="E30945" i="1"/>
  <c r="E30946" i="1"/>
  <c r="E30947" i="1"/>
  <c r="E30948" i="1"/>
  <c r="E30949" i="1"/>
  <c r="E30950" i="1"/>
  <c r="E30951" i="1"/>
  <c r="E30952" i="1"/>
  <c r="E30953" i="1"/>
  <c r="E30954" i="1"/>
  <c r="E30955" i="1"/>
  <c r="E30956" i="1"/>
  <c r="E30957" i="1"/>
  <c r="E30958" i="1"/>
  <c r="E30959" i="1"/>
  <c r="E30960" i="1"/>
  <c r="E30961" i="1"/>
  <c r="E30962" i="1"/>
  <c r="E30963" i="1"/>
  <c r="E30964" i="1"/>
  <c r="E30965" i="1"/>
  <c r="E30966" i="1"/>
  <c r="E30967" i="1"/>
  <c r="E30968" i="1"/>
  <c r="E30969" i="1"/>
  <c r="E30970" i="1"/>
  <c r="E30971" i="1"/>
  <c r="E30972" i="1"/>
  <c r="E30973" i="1"/>
  <c r="E30974" i="1"/>
  <c r="E30975" i="1"/>
  <c r="E30976" i="1"/>
  <c r="E30977" i="1"/>
  <c r="E30978" i="1"/>
  <c r="E30979" i="1"/>
  <c r="E30980" i="1"/>
  <c r="E30981" i="1"/>
  <c r="E30982" i="1"/>
  <c r="E30983" i="1"/>
  <c r="E30984" i="1"/>
  <c r="E30985" i="1"/>
  <c r="E30986" i="1"/>
  <c r="E30987" i="1"/>
  <c r="E30988" i="1"/>
  <c r="E30989" i="1"/>
  <c r="E30990" i="1"/>
  <c r="E30991" i="1"/>
  <c r="E30992" i="1"/>
  <c r="E30993" i="1"/>
  <c r="E30994" i="1"/>
  <c r="E30995" i="1"/>
  <c r="E30996" i="1"/>
  <c r="E30997" i="1"/>
  <c r="E30998" i="1"/>
  <c r="E30999" i="1"/>
  <c r="E31000" i="1"/>
  <c r="E31001" i="1"/>
  <c r="E31002" i="1"/>
  <c r="E31003" i="1"/>
  <c r="E31004" i="1"/>
  <c r="E31005" i="1"/>
  <c r="E31006" i="1"/>
  <c r="E31007" i="1"/>
  <c r="E31008" i="1"/>
  <c r="E31009" i="1"/>
  <c r="E31010" i="1"/>
  <c r="E31011" i="1"/>
  <c r="E31012" i="1"/>
  <c r="E31013" i="1"/>
  <c r="E31014" i="1"/>
  <c r="E31015" i="1"/>
  <c r="E31016" i="1"/>
  <c r="E31017" i="1"/>
  <c r="E31018" i="1"/>
  <c r="E31019" i="1"/>
  <c r="E31020" i="1"/>
  <c r="E31021" i="1"/>
  <c r="E31022" i="1"/>
  <c r="E31023" i="1"/>
  <c r="E31024" i="1"/>
  <c r="E31025" i="1"/>
  <c r="E31026" i="1"/>
  <c r="E31027" i="1"/>
  <c r="E31028" i="1"/>
  <c r="E31029" i="1"/>
  <c r="E31030" i="1"/>
  <c r="E31031" i="1"/>
  <c r="E31032" i="1"/>
  <c r="E31033" i="1"/>
  <c r="E31034" i="1"/>
  <c r="E31035" i="1"/>
  <c r="E31036" i="1"/>
  <c r="E31037" i="1"/>
  <c r="E31038" i="1"/>
  <c r="E31039" i="1"/>
  <c r="E31040" i="1"/>
  <c r="E31041" i="1"/>
  <c r="E31042" i="1"/>
  <c r="E31043" i="1"/>
  <c r="E31044" i="1"/>
  <c r="E31045" i="1"/>
  <c r="E31046" i="1"/>
  <c r="E31047" i="1"/>
  <c r="E31048" i="1"/>
  <c r="E31049" i="1"/>
  <c r="E31050" i="1"/>
  <c r="E31051" i="1"/>
  <c r="E31052" i="1"/>
  <c r="E31053" i="1"/>
  <c r="E31054" i="1"/>
  <c r="E31055" i="1"/>
  <c r="E31056" i="1"/>
  <c r="E31057" i="1"/>
  <c r="E31058" i="1"/>
  <c r="E31059" i="1"/>
  <c r="E31060" i="1"/>
  <c r="E31061" i="1"/>
  <c r="E31062" i="1"/>
  <c r="E31063" i="1"/>
  <c r="E31064" i="1"/>
  <c r="E31065" i="1"/>
  <c r="E31066" i="1"/>
  <c r="E31067" i="1"/>
  <c r="E31068" i="1"/>
  <c r="E31069" i="1"/>
  <c r="E31070" i="1"/>
  <c r="E31071" i="1"/>
  <c r="E31072" i="1"/>
  <c r="E31073" i="1"/>
  <c r="E31074" i="1"/>
  <c r="E31075" i="1"/>
  <c r="E31076" i="1"/>
  <c r="E31077" i="1"/>
  <c r="E31078" i="1"/>
  <c r="E31079" i="1"/>
  <c r="E31080" i="1"/>
  <c r="E31081" i="1"/>
  <c r="E31082" i="1"/>
  <c r="E31083" i="1"/>
  <c r="E31084" i="1"/>
  <c r="E31085" i="1"/>
  <c r="E31086" i="1"/>
  <c r="E31087" i="1"/>
  <c r="E31088" i="1"/>
  <c r="E31089" i="1"/>
  <c r="E31090" i="1"/>
  <c r="E31091" i="1"/>
  <c r="E31092" i="1"/>
  <c r="E31093" i="1"/>
  <c r="E31094" i="1"/>
  <c r="E31095" i="1"/>
  <c r="E31096" i="1"/>
  <c r="E31097" i="1"/>
  <c r="E31098" i="1"/>
  <c r="E31099" i="1"/>
  <c r="E31100" i="1"/>
  <c r="E31101" i="1"/>
  <c r="E31102" i="1"/>
  <c r="E31103" i="1"/>
  <c r="E31104" i="1"/>
  <c r="E31105" i="1"/>
  <c r="E31106" i="1"/>
  <c r="E31107" i="1"/>
  <c r="E31108" i="1"/>
  <c r="E31109" i="1"/>
  <c r="E31110" i="1"/>
  <c r="E31111" i="1"/>
  <c r="E31112" i="1"/>
  <c r="E31113" i="1"/>
  <c r="E31114" i="1"/>
  <c r="E31115" i="1"/>
  <c r="E31116" i="1"/>
  <c r="E31117" i="1"/>
  <c r="E31118" i="1"/>
  <c r="E31119" i="1"/>
  <c r="E31120" i="1"/>
  <c r="E31121" i="1"/>
  <c r="E31122" i="1"/>
  <c r="E31123" i="1"/>
  <c r="E31124" i="1"/>
  <c r="E31125" i="1"/>
  <c r="E31126" i="1"/>
  <c r="E31127" i="1"/>
  <c r="E31128" i="1"/>
  <c r="E31129" i="1"/>
  <c r="E31130" i="1"/>
  <c r="E31131" i="1"/>
  <c r="E31132" i="1"/>
  <c r="E31133" i="1"/>
  <c r="E31134" i="1"/>
  <c r="E31135" i="1"/>
  <c r="E31136" i="1"/>
  <c r="E31137" i="1"/>
  <c r="E31138" i="1"/>
  <c r="E31139" i="1"/>
  <c r="E31140" i="1"/>
  <c r="E31141" i="1"/>
  <c r="E31142" i="1"/>
  <c r="E31143" i="1"/>
  <c r="E31144" i="1"/>
  <c r="E31145" i="1"/>
  <c r="E31146" i="1"/>
  <c r="E31147" i="1"/>
  <c r="E31148" i="1"/>
  <c r="E31149" i="1"/>
  <c r="E31150" i="1"/>
  <c r="E31151" i="1"/>
  <c r="E31152" i="1"/>
  <c r="E31153" i="1"/>
  <c r="E31154" i="1"/>
  <c r="E31155" i="1"/>
  <c r="E31156" i="1"/>
  <c r="E31157" i="1"/>
  <c r="E31158" i="1"/>
  <c r="E31159" i="1"/>
  <c r="E31160" i="1"/>
  <c r="E31161" i="1"/>
  <c r="E31162" i="1"/>
  <c r="E31163" i="1"/>
  <c r="E31164" i="1"/>
  <c r="E31165" i="1"/>
  <c r="E31166" i="1"/>
  <c r="E31167" i="1"/>
  <c r="E31168" i="1"/>
  <c r="E31169" i="1"/>
  <c r="E31170" i="1"/>
  <c r="E31171" i="1"/>
  <c r="E31172" i="1"/>
  <c r="E31173" i="1"/>
  <c r="E31174" i="1"/>
  <c r="E31175" i="1"/>
  <c r="E31176" i="1"/>
  <c r="E31177" i="1"/>
  <c r="E31178" i="1"/>
  <c r="E31179" i="1"/>
  <c r="E31180" i="1"/>
  <c r="E31181" i="1"/>
  <c r="E31182" i="1"/>
  <c r="E31183" i="1"/>
  <c r="E31184" i="1"/>
  <c r="E31185" i="1"/>
  <c r="E31186" i="1"/>
  <c r="E31187" i="1"/>
  <c r="E31188" i="1"/>
  <c r="E31189" i="1"/>
  <c r="E31190" i="1"/>
  <c r="E31191" i="1"/>
  <c r="E31192" i="1"/>
  <c r="E31193" i="1"/>
  <c r="E31194" i="1"/>
  <c r="E31195" i="1"/>
  <c r="E31196" i="1"/>
  <c r="E31197" i="1"/>
  <c r="E31198" i="1"/>
  <c r="E31199" i="1"/>
  <c r="E31200" i="1"/>
  <c r="E31201" i="1"/>
  <c r="E31202" i="1"/>
  <c r="E31203" i="1"/>
  <c r="E31204" i="1"/>
  <c r="E31205" i="1"/>
  <c r="E31206" i="1"/>
  <c r="E31207" i="1"/>
  <c r="E31208" i="1"/>
  <c r="E31209" i="1"/>
  <c r="E31210" i="1"/>
  <c r="E31211" i="1"/>
  <c r="E31212" i="1"/>
  <c r="E31213" i="1"/>
  <c r="E31214" i="1"/>
  <c r="E31215" i="1"/>
  <c r="E31216" i="1"/>
  <c r="E31217" i="1"/>
  <c r="E31218" i="1"/>
  <c r="E31219" i="1"/>
  <c r="E31220" i="1"/>
  <c r="E31221" i="1"/>
  <c r="E31222" i="1"/>
  <c r="E31223" i="1"/>
  <c r="E31224" i="1"/>
  <c r="E31225" i="1"/>
  <c r="E31226" i="1"/>
  <c r="E31227" i="1"/>
  <c r="E31228" i="1"/>
  <c r="E31229" i="1"/>
  <c r="E31230" i="1"/>
  <c r="E31231" i="1"/>
  <c r="E31232" i="1"/>
  <c r="E31233" i="1"/>
  <c r="E31234" i="1"/>
  <c r="E31235" i="1"/>
  <c r="E31236" i="1"/>
  <c r="E31237" i="1"/>
  <c r="E31238" i="1"/>
  <c r="E31239" i="1"/>
  <c r="E31240" i="1"/>
  <c r="E31241" i="1"/>
  <c r="E31242" i="1"/>
  <c r="E31243" i="1"/>
  <c r="E31244" i="1"/>
  <c r="E31245" i="1"/>
  <c r="E31246" i="1"/>
  <c r="E31247" i="1"/>
  <c r="E31248" i="1"/>
  <c r="E31249" i="1"/>
  <c r="E31250" i="1"/>
  <c r="E31251" i="1"/>
  <c r="E31252" i="1"/>
  <c r="E31253" i="1"/>
  <c r="E31254" i="1"/>
  <c r="E31255" i="1"/>
  <c r="E31256" i="1"/>
  <c r="E31257" i="1"/>
  <c r="E31258" i="1"/>
  <c r="E31259" i="1"/>
  <c r="E31260" i="1"/>
  <c r="E31261" i="1"/>
  <c r="E31262" i="1"/>
  <c r="E31263" i="1"/>
  <c r="E31264" i="1"/>
  <c r="E31265" i="1"/>
  <c r="E31266" i="1"/>
  <c r="E31267" i="1"/>
  <c r="E31268" i="1"/>
  <c r="E31269" i="1"/>
  <c r="E31270" i="1"/>
  <c r="E31271" i="1"/>
  <c r="E31272" i="1"/>
  <c r="E31273" i="1"/>
  <c r="E31274" i="1"/>
  <c r="E31275" i="1"/>
  <c r="E31276" i="1"/>
  <c r="E31277" i="1"/>
  <c r="E31278" i="1"/>
  <c r="E31279" i="1"/>
  <c r="E31280" i="1"/>
  <c r="E31281" i="1"/>
  <c r="E31282" i="1"/>
  <c r="E31283" i="1"/>
  <c r="E31284" i="1"/>
  <c r="E31285" i="1"/>
  <c r="E31286" i="1"/>
  <c r="E31287" i="1"/>
  <c r="E31288" i="1"/>
  <c r="E31289" i="1"/>
  <c r="E31290" i="1"/>
  <c r="E31291" i="1"/>
  <c r="E31292" i="1"/>
  <c r="E31293" i="1"/>
  <c r="E31294" i="1"/>
  <c r="E31295" i="1"/>
  <c r="E31296" i="1"/>
  <c r="E31297" i="1"/>
  <c r="E31298" i="1"/>
  <c r="E31299" i="1"/>
  <c r="E31300" i="1"/>
  <c r="E31301" i="1"/>
  <c r="E31302" i="1"/>
  <c r="E31303" i="1"/>
  <c r="E31304" i="1"/>
  <c r="E31305" i="1"/>
  <c r="E31306" i="1"/>
  <c r="E31307" i="1"/>
  <c r="E31308" i="1"/>
  <c r="E31309" i="1"/>
  <c r="E31310" i="1"/>
  <c r="E31311" i="1"/>
  <c r="E31312" i="1"/>
  <c r="E31313" i="1"/>
  <c r="E31314" i="1"/>
  <c r="E31315" i="1"/>
  <c r="E31316" i="1"/>
  <c r="E31317" i="1"/>
  <c r="E31318" i="1"/>
  <c r="E31319" i="1"/>
  <c r="E31320" i="1"/>
  <c r="E31321" i="1"/>
  <c r="E31322" i="1"/>
  <c r="E31323" i="1"/>
  <c r="E31324" i="1"/>
  <c r="E31325" i="1"/>
  <c r="E31326" i="1"/>
  <c r="E31327" i="1"/>
  <c r="E31328" i="1"/>
  <c r="E31329" i="1"/>
  <c r="E31330" i="1"/>
  <c r="E31331" i="1"/>
  <c r="E31332" i="1"/>
  <c r="E31333" i="1"/>
  <c r="E31334" i="1"/>
  <c r="E31335" i="1"/>
  <c r="E31336" i="1"/>
  <c r="E31337" i="1"/>
  <c r="E31338" i="1"/>
  <c r="E31339" i="1"/>
  <c r="E31340" i="1"/>
  <c r="E31341" i="1"/>
  <c r="E31342" i="1"/>
  <c r="E31343" i="1"/>
  <c r="E31344" i="1"/>
  <c r="E31345" i="1"/>
  <c r="E31346" i="1"/>
  <c r="E31347" i="1"/>
  <c r="E31348" i="1"/>
  <c r="E31349" i="1"/>
  <c r="E31350" i="1"/>
  <c r="E31351" i="1"/>
  <c r="E31352" i="1"/>
  <c r="E31353" i="1"/>
  <c r="E31354" i="1"/>
  <c r="E31355" i="1"/>
  <c r="E31356" i="1"/>
  <c r="E31357" i="1"/>
  <c r="E31358" i="1"/>
  <c r="E31359" i="1"/>
  <c r="E31360" i="1"/>
  <c r="E31361" i="1"/>
  <c r="E31362" i="1"/>
  <c r="E31363" i="1"/>
  <c r="E31364" i="1"/>
  <c r="E31365" i="1"/>
  <c r="E31366" i="1"/>
  <c r="E31367" i="1"/>
  <c r="E31368" i="1"/>
  <c r="E31369" i="1"/>
  <c r="E31370" i="1"/>
  <c r="E31371" i="1"/>
  <c r="E31372" i="1"/>
  <c r="E31373" i="1"/>
  <c r="E31374" i="1"/>
  <c r="E31375" i="1"/>
  <c r="E31376" i="1"/>
  <c r="E31377" i="1"/>
  <c r="E31378" i="1"/>
  <c r="E31379" i="1"/>
  <c r="E31380" i="1"/>
  <c r="E31381" i="1"/>
  <c r="E31382" i="1"/>
  <c r="E31383" i="1"/>
  <c r="E31384" i="1"/>
  <c r="E31385" i="1"/>
  <c r="E31386" i="1"/>
  <c r="E31387" i="1"/>
  <c r="E31388" i="1"/>
  <c r="E31389" i="1"/>
  <c r="E31390" i="1"/>
  <c r="E31391" i="1"/>
  <c r="E31392" i="1"/>
  <c r="E31393" i="1"/>
  <c r="E31394" i="1"/>
  <c r="E31395" i="1"/>
  <c r="E31396" i="1"/>
  <c r="E31397" i="1"/>
  <c r="E31398" i="1"/>
  <c r="E31399" i="1"/>
  <c r="E31400" i="1"/>
  <c r="E31401" i="1"/>
  <c r="E31402" i="1"/>
  <c r="E31403" i="1"/>
  <c r="E31404" i="1"/>
  <c r="E31405" i="1"/>
  <c r="E31406" i="1"/>
  <c r="E31407" i="1"/>
  <c r="E31408" i="1"/>
  <c r="E31409" i="1"/>
  <c r="E31410" i="1"/>
  <c r="E31411" i="1"/>
  <c r="E31412" i="1"/>
  <c r="E31413" i="1"/>
  <c r="E31414" i="1"/>
  <c r="E31415" i="1"/>
  <c r="E31416" i="1"/>
  <c r="E31417" i="1"/>
  <c r="E31418" i="1"/>
  <c r="E31419" i="1"/>
  <c r="E31420" i="1"/>
  <c r="E31421" i="1"/>
  <c r="E31422" i="1"/>
  <c r="E31423" i="1"/>
  <c r="E31424" i="1"/>
  <c r="E31425" i="1"/>
  <c r="E31426" i="1"/>
  <c r="E31427" i="1"/>
  <c r="E31428" i="1"/>
  <c r="E31429" i="1"/>
  <c r="E31430" i="1"/>
  <c r="E31431" i="1"/>
  <c r="E31432" i="1"/>
  <c r="E31433" i="1"/>
  <c r="E31434" i="1"/>
  <c r="E31435" i="1"/>
  <c r="E31436" i="1"/>
  <c r="E31437" i="1"/>
  <c r="E31438" i="1"/>
  <c r="E31439" i="1"/>
  <c r="E31440" i="1"/>
  <c r="E31441" i="1"/>
  <c r="E31442" i="1"/>
  <c r="E31443" i="1"/>
  <c r="E31444" i="1"/>
  <c r="E31445" i="1"/>
  <c r="E31446" i="1"/>
  <c r="E31447" i="1"/>
  <c r="E31448" i="1"/>
  <c r="E31449" i="1"/>
  <c r="E31450" i="1"/>
  <c r="E31451" i="1"/>
  <c r="E31452" i="1"/>
  <c r="E31453" i="1"/>
  <c r="E31454" i="1"/>
  <c r="E31455" i="1"/>
  <c r="E31456" i="1"/>
  <c r="E31457" i="1"/>
  <c r="E31458" i="1"/>
  <c r="E31459" i="1"/>
  <c r="E31460" i="1"/>
  <c r="E31461" i="1"/>
  <c r="E31462" i="1"/>
  <c r="E31463" i="1"/>
  <c r="E31464" i="1"/>
  <c r="E31465" i="1"/>
  <c r="E31466" i="1"/>
  <c r="E31467" i="1"/>
  <c r="E31468" i="1"/>
  <c r="E31469" i="1"/>
  <c r="E31470" i="1"/>
  <c r="E31471" i="1"/>
  <c r="E31472" i="1"/>
  <c r="E31473" i="1"/>
  <c r="E31474" i="1"/>
  <c r="E31475" i="1"/>
  <c r="E31476" i="1"/>
  <c r="E31477" i="1"/>
  <c r="E31478" i="1"/>
  <c r="E31479" i="1"/>
  <c r="E31480" i="1"/>
  <c r="E31481" i="1"/>
  <c r="E31482" i="1"/>
  <c r="E31483" i="1"/>
  <c r="E31484" i="1"/>
  <c r="E31485" i="1"/>
  <c r="E31486" i="1"/>
  <c r="E31487" i="1"/>
  <c r="E31488" i="1"/>
  <c r="E31489" i="1"/>
  <c r="E31490" i="1"/>
  <c r="E31491" i="1"/>
  <c r="E31492" i="1"/>
  <c r="E31493" i="1"/>
  <c r="E31494" i="1"/>
  <c r="E31495" i="1"/>
  <c r="E31496" i="1"/>
  <c r="E31497" i="1"/>
  <c r="E31498" i="1"/>
  <c r="E31499" i="1"/>
  <c r="E31500" i="1"/>
  <c r="E31501" i="1"/>
  <c r="E31502" i="1"/>
  <c r="E31503" i="1"/>
  <c r="E31504" i="1"/>
  <c r="E31505" i="1"/>
  <c r="E31506" i="1"/>
  <c r="E31507" i="1"/>
  <c r="E31508" i="1"/>
  <c r="E31509" i="1"/>
  <c r="E31510" i="1"/>
  <c r="E31511" i="1"/>
  <c r="E31512" i="1"/>
  <c r="E31513" i="1"/>
  <c r="E31514" i="1"/>
  <c r="E31515" i="1"/>
  <c r="E31516" i="1"/>
  <c r="E31517" i="1"/>
  <c r="E31518" i="1"/>
  <c r="E31519" i="1"/>
  <c r="E31520" i="1"/>
  <c r="E31521" i="1"/>
  <c r="E31522" i="1"/>
  <c r="E31523" i="1"/>
  <c r="E31524" i="1"/>
  <c r="E31525" i="1"/>
  <c r="E31526" i="1"/>
  <c r="E31527" i="1"/>
  <c r="E31528" i="1"/>
  <c r="E31529" i="1"/>
  <c r="E31530" i="1"/>
  <c r="E31531" i="1"/>
  <c r="E31532" i="1"/>
  <c r="E31533" i="1"/>
  <c r="E31534" i="1"/>
  <c r="E31535" i="1"/>
  <c r="E31536" i="1"/>
  <c r="E31537" i="1"/>
  <c r="E31538" i="1"/>
  <c r="E31539" i="1"/>
  <c r="E31540" i="1"/>
  <c r="E31541" i="1"/>
  <c r="E31542" i="1"/>
  <c r="E31543" i="1"/>
  <c r="E31544" i="1"/>
  <c r="E31545" i="1"/>
  <c r="E31546" i="1"/>
  <c r="E31547" i="1"/>
  <c r="E31548" i="1"/>
  <c r="E31549" i="1"/>
  <c r="E31550" i="1"/>
  <c r="E31551" i="1"/>
  <c r="E31552" i="1"/>
  <c r="E31553" i="1"/>
  <c r="E31554" i="1"/>
  <c r="E31555" i="1"/>
  <c r="E31556" i="1"/>
  <c r="E31557" i="1"/>
  <c r="E31558" i="1"/>
  <c r="E31559" i="1"/>
  <c r="E31560" i="1"/>
  <c r="E31561" i="1"/>
  <c r="E31562" i="1"/>
  <c r="E31563" i="1"/>
  <c r="E31564" i="1"/>
  <c r="E31565" i="1"/>
  <c r="E31566" i="1"/>
  <c r="E31567" i="1"/>
  <c r="E31568" i="1"/>
  <c r="E31569" i="1"/>
  <c r="E31570" i="1"/>
  <c r="E31571" i="1"/>
  <c r="E31572" i="1"/>
  <c r="E31573" i="1"/>
  <c r="E31574" i="1"/>
  <c r="E31575" i="1"/>
  <c r="E31576" i="1"/>
  <c r="E31577" i="1"/>
  <c r="E31578" i="1"/>
  <c r="E31579" i="1"/>
  <c r="E31580" i="1"/>
  <c r="E31581" i="1"/>
  <c r="E31582" i="1"/>
  <c r="E31583" i="1"/>
  <c r="E31584" i="1"/>
  <c r="E31585" i="1"/>
  <c r="E31586" i="1"/>
  <c r="E31587" i="1"/>
  <c r="E31588" i="1"/>
  <c r="E31589" i="1"/>
  <c r="E31590" i="1"/>
  <c r="E31591" i="1"/>
  <c r="E31592" i="1"/>
  <c r="E31593" i="1"/>
  <c r="E31594" i="1"/>
  <c r="E31595" i="1"/>
  <c r="E31596" i="1"/>
  <c r="E31597" i="1"/>
  <c r="E31598" i="1"/>
  <c r="E31599" i="1"/>
  <c r="E31600" i="1"/>
  <c r="E31601" i="1"/>
  <c r="E31602" i="1"/>
  <c r="E31603" i="1"/>
  <c r="E31604" i="1"/>
  <c r="E31605" i="1"/>
  <c r="E31606" i="1"/>
  <c r="E31607" i="1"/>
  <c r="E31608" i="1"/>
  <c r="E31609" i="1"/>
  <c r="E31610" i="1"/>
  <c r="E31611" i="1"/>
  <c r="E31612" i="1"/>
  <c r="E31613" i="1"/>
  <c r="E31614" i="1"/>
  <c r="E31615" i="1"/>
  <c r="E31616" i="1"/>
  <c r="E31617" i="1"/>
  <c r="E31618" i="1"/>
  <c r="E31619" i="1"/>
  <c r="E31620" i="1"/>
  <c r="E31621" i="1"/>
  <c r="E31622" i="1"/>
  <c r="E31623" i="1"/>
  <c r="E31624" i="1"/>
  <c r="E31625" i="1"/>
  <c r="E31626" i="1"/>
  <c r="E31627" i="1"/>
  <c r="E31628" i="1"/>
  <c r="E31629" i="1"/>
  <c r="E31630" i="1"/>
  <c r="E31631" i="1"/>
  <c r="E31632" i="1"/>
  <c r="E31633" i="1"/>
  <c r="E31634" i="1"/>
  <c r="E31635" i="1"/>
  <c r="E31636" i="1"/>
  <c r="E31637" i="1"/>
  <c r="E31638" i="1"/>
  <c r="E31639" i="1"/>
  <c r="E31640" i="1"/>
  <c r="E31641" i="1"/>
  <c r="E31642" i="1"/>
  <c r="E31643" i="1"/>
  <c r="E31644" i="1"/>
  <c r="E31645" i="1"/>
  <c r="E31646" i="1"/>
  <c r="E31647" i="1"/>
  <c r="E31648" i="1"/>
  <c r="E31649" i="1"/>
  <c r="E31650" i="1"/>
  <c r="E31651" i="1"/>
  <c r="E31652" i="1"/>
  <c r="E31653" i="1"/>
  <c r="E31654" i="1"/>
  <c r="E31655" i="1"/>
  <c r="E31656" i="1"/>
  <c r="E31657" i="1"/>
  <c r="E31658" i="1"/>
  <c r="E31659" i="1"/>
  <c r="E31660" i="1"/>
  <c r="E31661" i="1"/>
  <c r="E31662" i="1"/>
  <c r="E31663" i="1"/>
  <c r="E31664" i="1"/>
  <c r="E31665" i="1"/>
  <c r="E31666" i="1"/>
  <c r="E31667" i="1"/>
  <c r="E31668" i="1"/>
  <c r="E31669" i="1"/>
  <c r="E31670" i="1"/>
  <c r="E31671" i="1"/>
  <c r="E31672" i="1"/>
  <c r="E31673" i="1"/>
  <c r="E31674" i="1"/>
  <c r="E31675" i="1"/>
  <c r="E31676" i="1"/>
  <c r="E31677" i="1"/>
  <c r="E31678" i="1"/>
  <c r="E31679" i="1"/>
  <c r="E31680" i="1"/>
  <c r="E31681" i="1"/>
  <c r="E31682" i="1"/>
  <c r="E31683" i="1"/>
  <c r="E31684" i="1"/>
  <c r="E31685" i="1"/>
  <c r="E31686" i="1"/>
  <c r="E31687" i="1"/>
  <c r="E31688" i="1"/>
  <c r="E31689" i="1"/>
  <c r="E31690" i="1"/>
  <c r="E31691" i="1"/>
  <c r="E31692" i="1"/>
  <c r="E31693" i="1"/>
  <c r="E31694" i="1"/>
  <c r="E31695" i="1"/>
  <c r="E31696" i="1"/>
  <c r="E31697" i="1"/>
  <c r="E31698" i="1"/>
  <c r="E31699" i="1"/>
  <c r="E31700" i="1"/>
  <c r="E31701" i="1"/>
  <c r="E31702" i="1"/>
  <c r="E31703" i="1"/>
  <c r="E31704" i="1"/>
  <c r="E31705" i="1"/>
  <c r="E31706" i="1"/>
  <c r="E31707" i="1"/>
  <c r="E31708" i="1"/>
  <c r="E31709" i="1"/>
  <c r="E31710" i="1"/>
  <c r="E31711" i="1"/>
  <c r="E31712" i="1"/>
  <c r="E31713" i="1"/>
  <c r="E31714" i="1"/>
  <c r="E31715" i="1"/>
  <c r="E31716" i="1"/>
  <c r="E31717" i="1"/>
  <c r="E31718" i="1"/>
  <c r="E31719" i="1"/>
  <c r="E31720" i="1"/>
  <c r="E31721" i="1"/>
  <c r="E31722" i="1"/>
  <c r="E31723" i="1"/>
  <c r="E31724" i="1"/>
  <c r="E31725" i="1"/>
  <c r="E31726" i="1"/>
  <c r="E31727" i="1"/>
  <c r="E31728" i="1"/>
  <c r="E31729" i="1"/>
  <c r="E31730" i="1"/>
  <c r="E31731" i="1"/>
  <c r="E31732" i="1"/>
  <c r="E31733" i="1"/>
  <c r="E31734" i="1"/>
  <c r="E31735" i="1"/>
  <c r="E31736" i="1"/>
  <c r="E31737" i="1"/>
  <c r="E31738" i="1"/>
  <c r="E31739" i="1"/>
  <c r="E31740" i="1"/>
  <c r="E31741" i="1"/>
  <c r="E31742" i="1"/>
  <c r="E31743" i="1"/>
  <c r="E31744" i="1"/>
  <c r="E31745" i="1"/>
  <c r="E31746" i="1"/>
  <c r="E31747" i="1"/>
  <c r="E31748" i="1"/>
  <c r="E31749" i="1"/>
  <c r="E31750" i="1"/>
  <c r="E31751" i="1"/>
  <c r="E31752" i="1"/>
  <c r="E31753" i="1"/>
  <c r="E31754" i="1"/>
  <c r="E31755" i="1"/>
  <c r="E31756" i="1"/>
  <c r="E31757" i="1"/>
  <c r="E31758" i="1"/>
  <c r="E31759" i="1"/>
  <c r="E31760" i="1"/>
  <c r="E31761" i="1"/>
  <c r="E31762" i="1"/>
  <c r="E31763" i="1"/>
  <c r="E31764" i="1"/>
  <c r="E31765" i="1"/>
  <c r="E31766" i="1"/>
  <c r="E31767" i="1"/>
  <c r="E31768" i="1"/>
  <c r="E31769" i="1"/>
  <c r="E31770" i="1"/>
  <c r="E31771" i="1"/>
  <c r="E31772" i="1"/>
  <c r="E31773" i="1"/>
  <c r="E31774" i="1"/>
  <c r="E31775" i="1"/>
  <c r="E31776" i="1"/>
  <c r="E31777" i="1"/>
  <c r="E31778" i="1"/>
  <c r="E31779" i="1"/>
  <c r="E31780" i="1"/>
  <c r="E31781" i="1"/>
  <c r="E31782" i="1"/>
  <c r="E31783" i="1"/>
  <c r="E31784" i="1"/>
  <c r="E31785" i="1"/>
  <c r="E31786" i="1"/>
  <c r="E31787" i="1"/>
  <c r="E31788" i="1"/>
  <c r="E31789" i="1"/>
  <c r="E31790" i="1"/>
  <c r="E31791" i="1"/>
  <c r="E31792" i="1"/>
  <c r="E31793" i="1"/>
  <c r="E31794" i="1"/>
  <c r="E31795" i="1"/>
  <c r="E31796" i="1"/>
  <c r="E31797" i="1"/>
  <c r="E31798" i="1"/>
  <c r="E31799" i="1"/>
  <c r="E31800" i="1"/>
  <c r="E31801" i="1"/>
  <c r="E31802" i="1"/>
  <c r="E31803" i="1"/>
  <c r="E31804" i="1"/>
  <c r="E31805" i="1"/>
  <c r="E31806" i="1"/>
  <c r="E31807" i="1"/>
  <c r="E31808" i="1"/>
  <c r="E31809" i="1"/>
  <c r="E31810" i="1"/>
  <c r="E31811" i="1"/>
  <c r="E31812" i="1"/>
  <c r="E31813" i="1"/>
  <c r="E31814" i="1"/>
  <c r="E31815" i="1"/>
  <c r="E31816" i="1"/>
  <c r="E31817" i="1"/>
  <c r="E31818" i="1"/>
  <c r="E31819" i="1"/>
  <c r="E31820" i="1"/>
  <c r="E31821" i="1"/>
  <c r="E31822" i="1"/>
  <c r="E31823" i="1"/>
  <c r="E31824" i="1"/>
  <c r="E31825" i="1"/>
  <c r="E31826" i="1"/>
  <c r="E31827" i="1"/>
  <c r="E31828" i="1"/>
  <c r="E31829" i="1"/>
  <c r="E31830" i="1"/>
  <c r="E31831" i="1"/>
  <c r="E31832" i="1"/>
  <c r="E31833" i="1"/>
  <c r="E31834" i="1"/>
  <c r="E31835" i="1"/>
  <c r="E31836" i="1"/>
  <c r="E31837" i="1"/>
  <c r="E31838" i="1"/>
  <c r="E31839" i="1"/>
  <c r="E31840" i="1"/>
  <c r="E31841" i="1"/>
  <c r="E31842" i="1"/>
  <c r="E31843" i="1"/>
  <c r="E31844" i="1"/>
  <c r="E31845" i="1"/>
  <c r="E31846" i="1"/>
  <c r="E31847" i="1"/>
  <c r="E31848" i="1"/>
  <c r="E31849" i="1"/>
  <c r="E31850" i="1"/>
  <c r="E31851" i="1"/>
  <c r="E31852" i="1"/>
  <c r="E31853" i="1"/>
  <c r="E31854" i="1"/>
  <c r="E31855" i="1"/>
  <c r="E31856" i="1"/>
  <c r="E31857" i="1"/>
  <c r="E31858" i="1"/>
  <c r="E31859" i="1"/>
  <c r="E31860" i="1"/>
  <c r="E31861" i="1"/>
  <c r="E31862" i="1"/>
  <c r="E31863" i="1"/>
  <c r="E31864" i="1"/>
  <c r="E31865" i="1"/>
  <c r="E31866" i="1"/>
  <c r="E31867" i="1"/>
  <c r="E31868" i="1"/>
  <c r="E31869" i="1"/>
  <c r="E31870" i="1"/>
  <c r="E31871" i="1"/>
  <c r="E31872" i="1"/>
  <c r="E31873" i="1"/>
  <c r="E31874" i="1"/>
  <c r="E31875" i="1"/>
  <c r="E31876" i="1"/>
  <c r="E31877" i="1"/>
  <c r="E31878" i="1"/>
  <c r="E31879" i="1"/>
  <c r="E31880" i="1"/>
  <c r="E31881" i="1"/>
  <c r="E31882" i="1"/>
  <c r="E31883" i="1"/>
  <c r="E31884" i="1"/>
  <c r="E31885" i="1"/>
  <c r="E31886" i="1"/>
  <c r="E31887" i="1"/>
  <c r="E31888" i="1"/>
  <c r="E31889" i="1"/>
  <c r="E31890" i="1"/>
  <c r="E31891" i="1"/>
  <c r="E31892" i="1"/>
  <c r="E31893" i="1"/>
  <c r="E31894" i="1"/>
  <c r="E31895" i="1"/>
  <c r="E31896" i="1"/>
  <c r="E31897" i="1"/>
  <c r="E31898" i="1"/>
  <c r="E31899" i="1"/>
  <c r="E31900" i="1"/>
  <c r="E31901" i="1"/>
  <c r="E31902" i="1"/>
  <c r="E31903" i="1"/>
  <c r="E31904" i="1"/>
  <c r="E31905" i="1"/>
  <c r="E31906" i="1"/>
  <c r="E31907" i="1"/>
  <c r="E31908" i="1"/>
  <c r="E31909" i="1"/>
  <c r="E31910" i="1"/>
  <c r="E31911" i="1"/>
  <c r="E31912" i="1"/>
  <c r="E31913" i="1"/>
  <c r="E31914" i="1"/>
  <c r="E31915" i="1"/>
  <c r="E31916" i="1"/>
  <c r="E31917" i="1"/>
  <c r="E31918" i="1"/>
  <c r="E31919" i="1"/>
  <c r="E31920" i="1"/>
  <c r="E31921" i="1"/>
  <c r="E31922" i="1"/>
  <c r="E31923" i="1"/>
  <c r="E31924" i="1"/>
  <c r="E31925" i="1"/>
  <c r="E31926" i="1"/>
  <c r="E31927" i="1"/>
  <c r="E31928" i="1"/>
  <c r="E31929" i="1"/>
  <c r="E31930" i="1"/>
  <c r="E31931" i="1"/>
  <c r="E31932" i="1"/>
  <c r="E31933" i="1"/>
  <c r="E31934" i="1"/>
  <c r="E31935" i="1"/>
  <c r="E31936" i="1"/>
  <c r="E31937" i="1"/>
  <c r="E31938" i="1"/>
  <c r="E31939" i="1"/>
  <c r="E31940" i="1"/>
  <c r="E31941" i="1"/>
  <c r="E31942" i="1"/>
  <c r="E31943" i="1"/>
  <c r="E31944" i="1"/>
  <c r="E31945" i="1"/>
  <c r="E31946" i="1"/>
  <c r="E31947" i="1"/>
  <c r="E31948" i="1"/>
  <c r="E31949" i="1"/>
  <c r="E31950" i="1"/>
  <c r="E31951" i="1"/>
  <c r="E31952" i="1"/>
  <c r="E31953" i="1"/>
  <c r="E31954" i="1"/>
  <c r="E31955" i="1"/>
  <c r="E31956" i="1"/>
  <c r="E31957" i="1"/>
  <c r="E31958" i="1"/>
  <c r="E31959" i="1"/>
  <c r="E31960" i="1"/>
  <c r="E31961" i="1"/>
  <c r="E31962" i="1"/>
  <c r="E31963" i="1"/>
  <c r="E31964" i="1"/>
  <c r="E31965" i="1"/>
  <c r="E31966" i="1"/>
  <c r="E31967" i="1"/>
  <c r="E31968" i="1"/>
  <c r="E31969" i="1"/>
  <c r="E31970" i="1"/>
  <c r="E31971" i="1"/>
  <c r="E31972" i="1"/>
  <c r="E31973" i="1"/>
  <c r="E31974" i="1"/>
  <c r="E31975" i="1"/>
  <c r="E31976" i="1"/>
  <c r="E31977" i="1"/>
  <c r="E31978" i="1"/>
  <c r="E31979" i="1"/>
  <c r="E31980" i="1"/>
  <c r="E31981" i="1"/>
  <c r="E31982" i="1"/>
  <c r="E31983" i="1"/>
  <c r="E31984" i="1"/>
  <c r="E31985" i="1"/>
  <c r="E31986" i="1"/>
  <c r="E31987" i="1"/>
  <c r="E31988" i="1"/>
  <c r="E31989" i="1"/>
  <c r="E31990" i="1"/>
  <c r="E31991" i="1"/>
  <c r="E31992" i="1"/>
  <c r="E31993" i="1"/>
  <c r="E31994" i="1"/>
  <c r="E31995" i="1"/>
  <c r="E31996" i="1"/>
  <c r="E31997" i="1"/>
  <c r="E31998" i="1"/>
  <c r="E31999" i="1"/>
  <c r="E32000" i="1"/>
  <c r="E32001" i="1"/>
  <c r="E32002" i="1"/>
  <c r="E32003" i="1"/>
  <c r="E32004" i="1"/>
  <c r="E32005" i="1"/>
  <c r="E32006" i="1"/>
  <c r="E32007" i="1"/>
  <c r="E32008" i="1"/>
  <c r="E32009" i="1"/>
  <c r="E32010" i="1"/>
  <c r="E32011" i="1"/>
  <c r="E32012" i="1"/>
  <c r="E32013" i="1"/>
  <c r="E32014" i="1"/>
  <c r="E32015" i="1"/>
  <c r="E32016" i="1"/>
  <c r="E32017" i="1"/>
  <c r="E32018" i="1"/>
  <c r="E32019" i="1"/>
  <c r="E32020" i="1"/>
  <c r="E32021" i="1"/>
  <c r="E32022" i="1"/>
  <c r="E32023" i="1"/>
  <c r="E32024" i="1"/>
  <c r="E32025" i="1"/>
  <c r="E32026" i="1"/>
  <c r="E32027" i="1"/>
  <c r="E32028" i="1"/>
  <c r="E32029" i="1"/>
  <c r="E32030" i="1"/>
  <c r="E32031" i="1"/>
  <c r="E32032" i="1"/>
  <c r="E32033" i="1"/>
  <c r="E32034" i="1"/>
  <c r="E32035" i="1"/>
  <c r="E32036" i="1"/>
  <c r="E32037" i="1"/>
  <c r="E32038" i="1"/>
  <c r="E32039" i="1"/>
  <c r="E32040" i="1"/>
  <c r="E32041" i="1"/>
  <c r="E32042" i="1"/>
  <c r="E32043" i="1"/>
  <c r="E32044" i="1"/>
  <c r="E32045" i="1"/>
  <c r="E32046" i="1"/>
  <c r="E32047" i="1"/>
  <c r="E32048" i="1"/>
  <c r="E32049" i="1"/>
  <c r="E32050" i="1"/>
  <c r="E32051" i="1"/>
  <c r="E32052" i="1"/>
  <c r="E32053" i="1"/>
  <c r="E32054" i="1"/>
  <c r="E32055" i="1"/>
  <c r="E32056" i="1"/>
  <c r="E32057" i="1"/>
  <c r="E32058" i="1"/>
  <c r="E32059" i="1"/>
  <c r="E32060" i="1"/>
  <c r="E32061" i="1"/>
  <c r="E32062" i="1"/>
  <c r="E32063" i="1"/>
  <c r="E32064" i="1"/>
  <c r="E32065" i="1"/>
  <c r="E32066" i="1"/>
  <c r="E32067" i="1"/>
  <c r="E32068" i="1"/>
  <c r="E32069" i="1"/>
  <c r="E32070" i="1"/>
  <c r="E32071" i="1"/>
  <c r="E32072" i="1"/>
  <c r="E32073" i="1"/>
  <c r="E32074" i="1"/>
  <c r="E32075" i="1"/>
  <c r="E32076" i="1"/>
  <c r="E32077" i="1"/>
  <c r="E32078" i="1"/>
  <c r="E32079" i="1"/>
  <c r="E32080" i="1"/>
  <c r="E32081" i="1"/>
  <c r="E32082" i="1"/>
  <c r="E32083" i="1"/>
  <c r="E32084" i="1"/>
  <c r="E32085" i="1"/>
  <c r="E32086" i="1"/>
  <c r="E32087" i="1"/>
  <c r="E32088" i="1"/>
  <c r="E32089" i="1"/>
  <c r="E32090" i="1"/>
  <c r="E32091" i="1"/>
  <c r="E32092" i="1"/>
  <c r="E32093" i="1"/>
  <c r="E32094" i="1"/>
  <c r="E32095" i="1"/>
  <c r="E32096" i="1"/>
  <c r="E32097" i="1"/>
  <c r="E32098" i="1"/>
  <c r="E32099" i="1"/>
  <c r="E32100" i="1"/>
  <c r="E32101" i="1"/>
  <c r="E32102" i="1"/>
  <c r="E32103" i="1"/>
  <c r="E32104" i="1"/>
  <c r="E32105" i="1"/>
  <c r="E32106" i="1"/>
  <c r="E32107" i="1"/>
  <c r="E32108" i="1"/>
  <c r="E32109" i="1"/>
  <c r="E32110" i="1"/>
  <c r="E32111" i="1"/>
  <c r="E32112" i="1"/>
  <c r="E32113" i="1"/>
  <c r="E32114" i="1"/>
  <c r="E32115" i="1"/>
  <c r="E32116" i="1"/>
  <c r="E32117" i="1"/>
  <c r="E32118" i="1"/>
  <c r="E32119" i="1"/>
  <c r="E32120" i="1"/>
  <c r="E32121" i="1"/>
  <c r="E32122" i="1"/>
  <c r="E32123" i="1"/>
  <c r="E32124" i="1"/>
  <c r="E32125" i="1"/>
  <c r="E32126" i="1"/>
  <c r="E32127" i="1"/>
  <c r="E32128" i="1"/>
  <c r="E32129" i="1"/>
  <c r="E32130" i="1"/>
  <c r="E32131" i="1"/>
  <c r="E32132" i="1"/>
  <c r="E32133" i="1"/>
  <c r="E32134" i="1"/>
  <c r="E32135" i="1"/>
  <c r="E32136" i="1"/>
  <c r="E32137" i="1"/>
  <c r="E32138" i="1"/>
  <c r="E32139" i="1"/>
  <c r="E32140" i="1"/>
  <c r="E32141" i="1"/>
  <c r="E32142" i="1"/>
  <c r="E32143" i="1"/>
  <c r="E32144" i="1"/>
  <c r="E32145" i="1"/>
  <c r="E32146" i="1"/>
  <c r="E32147" i="1"/>
  <c r="E32148" i="1"/>
  <c r="E32149" i="1"/>
  <c r="E32150" i="1"/>
  <c r="E32151" i="1"/>
  <c r="E32152" i="1"/>
  <c r="E32153" i="1"/>
  <c r="E32154" i="1"/>
  <c r="E32155" i="1"/>
  <c r="E32156" i="1"/>
  <c r="E32157" i="1"/>
  <c r="E32158" i="1"/>
  <c r="E32159" i="1"/>
  <c r="E32160" i="1"/>
  <c r="E32161" i="1"/>
  <c r="E32162" i="1"/>
  <c r="E32163" i="1"/>
  <c r="E32164" i="1"/>
  <c r="E32165" i="1"/>
  <c r="E32166" i="1"/>
  <c r="E32167" i="1"/>
  <c r="E32168" i="1"/>
  <c r="E32169" i="1"/>
  <c r="E32170" i="1"/>
  <c r="E32171" i="1"/>
  <c r="E32172" i="1"/>
  <c r="E32173" i="1"/>
  <c r="E32174" i="1"/>
  <c r="E32175" i="1"/>
  <c r="E32176" i="1"/>
  <c r="E32177" i="1"/>
  <c r="E32178" i="1"/>
  <c r="E32179" i="1"/>
  <c r="E32180" i="1"/>
  <c r="E32181" i="1"/>
  <c r="E32182" i="1"/>
  <c r="E32183" i="1"/>
  <c r="E32184" i="1"/>
  <c r="E32185" i="1"/>
  <c r="E32186" i="1"/>
  <c r="E32187" i="1"/>
  <c r="E32188" i="1"/>
  <c r="E32189" i="1"/>
  <c r="E32190" i="1"/>
  <c r="E32191" i="1"/>
  <c r="E32192" i="1"/>
  <c r="E32193" i="1"/>
  <c r="E32194" i="1"/>
  <c r="E32195" i="1"/>
  <c r="E32196" i="1"/>
  <c r="E32197" i="1"/>
  <c r="E32198" i="1"/>
  <c r="E32199" i="1"/>
  <c r="E32200" i="1"/>
  <c r="E32201" i="1"/>
  <c r="E32202" i="1"/>
  <c r="E32203" i="1"/>
  <c r="E32204" i="1"/>
  <c r="E32205" i="1"/>
  <c r="E32206" i="1"/>
  <c r="E32207" i="1"/>
  <c r="E32208" i="1"/>
  <c r="E32209" i="1"/>
  <c r="E32210" i="1"/>
  <c r="E32211" i="1"/>
  <c r="E32212" i="1"/>
  <c r="E32213" i="1"/>
  <c r="E32214" i="1"/>
  <c r="E32215" i="1"/>
  <c r="E32216" i="1"/>
  <c r="E32217" i="1"/>
  <c r="E32218" i="1"/>
  <c r="E32219" i="1"/>
  <c r="E32220" i="1"/>
  <c r="E32221" i="1"/>
  <c r="E32222" i="1"/>
  <c r="E32223" i="1"/>
  <c r="E32224" i="1"/>
  <c r="E32225" i="1"/>
  <c r="E32226" i="1"/>
  <c r="E32227" i="1"/>
  <c r="E32228" i="1"/>
  <c r="E32229" i="1"/>
  <c r="E32230" i="1"/>
  <c r="E32231" i="1"/>
  <c r="E32232" i="1"/>
  <c r="E32233" i="1"/>
  <c r="E32234" i="1"/>
  <c r="E32235" i="1"/>
  <c r="E32236" i="1"/>
  <c r="E32237" i="1"/>
  <c r="E32238" i="1"/>
  <c r="E32239" i="1"/>
  <c r="E32240" i="1"/>
  <c r="E32241" i="1"/>
  <c r="E32242" i="1"/>
  <c r="E32243" i="1"/>
  <c r="E32244" i="1"/>
  <c r="E32245" i="1"/>
  <c r="E32246" i="1"/>
  <c r="E32247" i="1"/>
  <c r="E32248" i="1"/>
  <c r="E32249" i="1"/>
  <c r="E32250" i="1"/>
  <c r="E32251" i="1"/>
  <c r="E32252" i="1"/>
  <c r="E32253" i="1"/>
  <c r="E32254" i="1"/>
  <c r="E32255" i="1"/>
  <c r="E32256" i="1"/>
  <c r="E32257" i="1"/>
  <c r="E32258" i="1"/>
  <c r="E32259" i="1"/>
  <c r="E32260" i="1"/>
  <c r="E32261" i="1"/>
  <c r="E32262" i="1"/>
  <c r="E32263" i="1"/>
  <c r="E32264" i="1"/>
  <c r="E32265" i="1"/>
  <c r="E32266" i="1"/>
  <c r="E32267" i="1"/>
  <c r="E32268" i="1"/>
  <c r="E32269" i="1"/>
  <c r="E32270" i="1"/>
  <c r="E32271" i="1"/>
  <c r="E32272" i="1"/>
  <c r="E32273" i="1"/>
  <c r="E32274" i="1"/>
  <c r="E32275" i="1"/>
  <c r="E32276" i="1"/>
  <c r="E32277" i="1"/>
  <c r="E32278" i="1"/>
  <c r="E32279" i="1"/>
  <c r="E32280" i="1"/>
  <c r="E32281" i="1"/>
  <c r="E32282" i="1"/>
  <c r="E32283" i="1"/>
  <c r="E32284" i="1"/>
  <c r="E32285" i="1"/>
  <c r="E32286" i="1"/>
  <c r="E32287" i="1"/>
  <c r="E32288" i="1"/>
  <c r="E32289" i="1"/>
  <c r="E32290" i="1"/>
  <c r="E32291" i="1"/>
  <c r="E32292" i="1"/>
  <c r="E32293" i="1"/>
  <c r="E32294" i="1"/>
  <c r="E32295" i="1"/>
  <c r="E32296" i="1"/>
  <c r="E32297" i="1"/>
  <c r="E32298" i="1"/>
  <c r="E32299" i="1"/>
  <c r="E32300" i="1"/>
  <c r="E32301" i="1"/>
  <c r="E32302" i="1"/>
  <c r="E32303" i="1"/>
  <c r="E32304" i="1"/>
  <c r="E32305" i="1"/>
  <c r="E32306" i="1"/>
  <c r="E32307" i="1"/>
  <c r="E32308" i="1"/>
  <c r="E32309" i="1"/>
  <c r="E32310" i="1"/>
  <c r="E32311" i="1"/>
  <c r="E32312" i="1"/>
  <c r="E32313" i="1"/>
  <c r="E32314" i="1"/>
  <c r="E32315" i="1"/>
  <c r="E32316" i="1"/>
  <c r="E32317" i="1"/>
  <c r="E32318" i="1"/>
  <c r="E32319" i="1"/>
  <c r="E32320" i="1"/>
  <c r="E32321" i="1"/>
  <c r="E32322" i="1"/>
  <c r="E32323" i="1"/>
  <c r="E32324" i="1"/>
  <c r="E32325" i="1"/>
  <c r="E32326" i="1"/>
  <c r="E32327" i="1"/>
  <c r="E32328" i="1"/>
  <c r="E32329" i="1"/>
  <c r="E32330" i="1"/>
  <c r="E32331" i="1"/>
  <c r="E32332" i="1"/>
  <c r="E32333" i="1"/>
  <c r="E32334" i="1"/>
  <c r="E32335" i="1"/>
  <c r="E32336" i="1"/>
  <c r="E32337" i="1"/>
  <c r="E32338" i="1"/>
  <c r="E32339" i="1"/>
  <c r="E32340" i="1"/>
  <c r="E32341" i="1"/>
  <c r="E32342" i="1"/>
  <c r="E32343" i="1"/>
  <c r="E32344" i="1"/>
  <c r="E32345" i="1"/>
  <c r="E32346" i="1"/>
  <c r="E32347" i="1"/>
  <c r="E32348" i="1"/>
  <c r="E32349" i="1"/>
  <c r="E32350" i="1"/>
  <c r="E32351" i="1"/>
  <c r="E32352" i="1"/>
  <c r="E32353" i="1"/>
  <c r="E32354" i="1"/>
  <c r="E32355" i="1"/>
  <c r="E32356" i="1"/>
  <c r="E32357" i="1"/>
  <c r="E32358" i="1"/>
  <c r="E32359" i="1"/>
  <c r="E32360" i="1"/>
  <c r="E32361" i="1"/>
  <c r="E32362" i="1"/>
  <c r="E32363" i="1"/>
  <c r="E32364" i="1"/>
  <c r="E32365" i="1"/>
  <c r="E32366" i="1"/>
  <c r="E32367" i="1"/>
  <c r="E32368" i="1"/>
  <c r="E32369" i="1"/>
  <c r="E32370" i="1"/>
  <c r="E32371" i="1"/>
  <c r="E32372" i="1"/>
  <c r="E32373" i="1"/>
  <c r="E32374" i="1"/>
  <c r="E32375" i="1"/>
  <c r="E32376" i="1"/>
  <c r="E32377" i="1"/>
  <c r="E32378" i="1"/>
  <c r="E32379" i="1"/>
  <c r="E32380" i="1"/>
  <c r="E32381" i="1"/>
  <c r="E32382" i="1"/>
  <c r="E32383" i="1"/>
  <c r="E32384" i="1"/>
  <c r="E32385" i="1"/>
  <c r="E32386" i="1"/>
  <c r="E32387" i="1"/>
  <c r="E32388" i="1"/>
  <c r="E32389" i="1"/>
  <c r="E32390" i="1"/>
  <c r="E32391" i="1"/>
  <c r="E32392" i="1"/>
  <c r="E32393" i="1"/>
  <c r="E32394" i="1"/>
  <c r="E32395" i="1"/>
  <c r="E32396" i="1"/>
  <c r="E32397" i="1"/>
  <c r="E32398" i="1"/>
  <c r="E32399" i="1"/>
  <c r="E32400" i="1"/>
  <c r="E32401" i="1"/>
  <c r="E32402" i="1"/>
  <c r="E32403" i="1"/>
  <c r="E32404" i="1"/>
  <c r="E32405" i="1"/>
  <c r="E32406" i="1"/>
  <c r="E32407" i="1"/>
  <c r="E32408" i="1"/>
  <c r="E32409" i="1"/>
  <c r="E32410" i="1"/>
  <c r="E32411" i="1"/>
  <c r="E32412" i="1"/>
  <c r="E32413" i="1"/>
  <c r="E32414" i="1"/>
  <c r="E32415" i="1"/>
  <c r="E32416" i="1"/>
  <c r="E32417" i="1"/>
  <c r="E32418" i="1"/>
  <c r="E32419" i="1"/>
  <c r="E32420" i="1"/>
  <c r="E32421" i="1"/>
  <c r="E32422" i="1"/>
  <c r="E32423" i="1"/>
  <c r="E32424" i="1"/>
  <c r="E32425" i="1"/>
  <c r="E32426" i="1"/>
  <c r="E32427" i="1"/>
  <c r="E32428" i="1"/>
  <c r="E32429" i="1"/>
  <c r="E32430" i="1"/>
  <c r="E32431" i="1"/>
  <c r="E32432" i="1"/>
  <c r="E32433" i="1"/>
  <c r="E32434" i="1"/>
  <c r="E32435" i="1"/>
  <c r="E32436" i="1"/>
  <c r="E32437" i="1"/>
  <c r="E32438" i="1"/>
  <c r="E32439" i="1"/>
  <c r="E32440" i="1"/>
  <c r="E32441" i="1"/>
  <c r="E32442" i="1"/>
  <c r="E32443" i="1"/>
  <c r="E32444" i="1"/>
  <c r="E32445" i="1"/>
  <c r="E32446" i="1"/>
  <c r="E32447" i="1"/>
  <c r="E32448" i="1"/>
  <c r="E32449" i="1"/>
  <c r="E32450" i="1"/>
  <c r="E32451" i="1"/>
  <c r="E32452" i="1"/>
  <c r="E32453" i="1"/>
  <c r="E32454" i="1"/>
  <c r="E32455" i="1"/>
  <c r="E32456" i="1"/>
  <c r="E32457" i="1"/>
  <c r="E32458" i="1"/>
  <c r="E32459" i="1"/>
  <c r="E32460" i="1"/>
  <c r="E32461" i="1"/>
  <c r="E32462" i="1"/>
  <c r="E32463" i="1"/>
  <c r="E32464" i="1"/>
  <c r="E32465" i="1"/>
  <c r="E32466" i="1"/>
  <c r="E32467" i="1"/>
  <c r="E32468" i="1"/>
  <c r="E32469" i="1"/>
  <c r="E32470" i="1"/>
  <c r="E32471" i="1"/>
  <c r="E32472" i="1"/>
  <c r="E32473" i="1"/>
  <c r="E32474" i="1"/>
  <c r="E32475" i="1"/>
  <c r="E32476" i="1"/>
  <c r="E32477" i="1"/>
  <c r="E32478" i="1"/>
  <c r="E32479" i="1"/>
  <c r="E32480" i="1"/>
  <c r="E32481" i="1"/>
  <c r="E32482" i="1"/>
  <c r="E32483" i="1"/>
  <c r="E32484" i="1"/>
  <c r="E32485" i="1"/>
  <c r="E32486" i="1"/>
  <c r="E32487" i="1"/>
  <c r="E32488" i="1"/>
  <c r="E32489" i="1"/>
  <c r="E32490" i="1"/>
  <c r="E32491" i="1"/>
  <c r="E32492" i="1"/>
  <c r="E32493" i="1"/>
  <c r="E32494" i="1"/>
  <c r="E32495" i="1"/>
  <c r="E32496" i="1"/>
  <c r="E32497" i="1"/>
  <c r="E32498" i="1"/>
  <c r="E32499" i="1"/>
  <c r="E32500" i="1"/>
  <c r="E32501" i="1"/>
  <c r="E32502" i="1"/>
  <c r="E32503" i="1"/>
  <c r="E32504" i="1"/>
  <c r="E32505" i="1"/>
  <c r="E32506" i="1"/>
  <c r="E32507" i="1"/>
  <c r="E32508" i="1"/>
  <c r="E32509" i="1"/>
  <c r="E32510" i="1"/>
  <c r="E32511" i="1"/>
  <c r="E32512" i="1"/>
  <c r="E32513" i="1"/>
  <c r="E32514" i="1"/>
  <c r="E32515" i="1"/>
  <c r="E32516" i="1"/>
  <c r="E32517" i="1"/>
  <c r="E32518" i="1"/>
  <c r="E32519" i="1"/>
  <c r="E32520" i="1"/>
  <c r="E32521" i="1"/>
  <c r="E32522" i="1"/>
  <c r="E32523" i="1"/>
  <c r="E32524" i="1"/>
  <c r="E32525" i="1"/>
  <c r="E32526" i="1"/>
  <c r="E32527" i="1"/>
  <c r="E32528" i="1"/>
  <c r="E32529" i="1"/>
  <c r="E32530" i="1"/>
  <c r="E32531" i="1"/>
  <c r="E32532" i="1"/>
  <c r="E32533" i="1"/>
  <c r="E32534" i="1"/>
  <c r="E32535" i="1"/>
  <c r="E32536" i="1"/>
  <c r="E32537" i="1"/>
  <c r="E32538" i="1"/>
  <c r="E32539" i="1"/>
  <c r="E32540" i="1"/>
  <c r="E32541" i="1"/>
  <c r="E32542" i="1"/>
  <c r="E32543" i="1"/>
  <c r="E32544" i="1"/>
  <c r="E32545" i="1"/>
  <c r="E32546" i="1"/>
  <c r="E32547" i="1"/>
  <c r="E32548" i="1"/>
  <c r="E32549" i="1"/>
  <c r="E32550" i="1"/>
  <c r="E32551" i="1"/>
  <c r="E32552" i="1"/>
  <c r="E32553" i="1"/>
  <c r="E32554" i="1"/>
  <c r="E32555" i="1"/>
  <c r="E32556" i="1"/>
  <c r="E32557" i="1"/>
  <c r="E32558" i="1"/>
  <c r="E32559" i="1"/>
  <c r="E32560" i="1"/>
  <c r="E32561" i="1"/>
  <c r="E32562" i="1"/>
  <c r="E32563" i="1"/>
  <c r="E32564" i="1"/>
  <c r="E32565" i="1"/>
  <c r="E32566" i="1"/>
  <c r="E32567" i="1"/>
  <c r="E32568" i="1"/>
  <c r="E32569" i="1"/>
  <c r="E32570" i="1"/>
  <c r="E32571" i="1"/>
  <c r="E32572" i="1"/>
  <c r="E32573" i="1"/>
  <c r="E32574" i="1"/>
  <c r="E32575" i="1"/>
  <c r="E32576" i="1"/>
  <c r="E32577" i="1"/>
  <c r="E32578" i="1"/>
  <c r="E32579" i="1"/>
  <c r="E32580" i="1"/>
  <c r="E32581" i="1"/>
  <c r="E32582" i="1"/>
  <c r="E32583" i="1"/>
  <c r="E32584" i="1"/>
  <c r="E32585" i="1"/>
  <c r="E32586" i="1"/>
  <c r="E32587" i="1"/>
  <c r="E32588" i="1"/>
  <c r="E32589" i="1"/>
  <c r="E32590" i="1"/>
  <c r="E32591" i="1"/>
  <c r="E32592" i="1"/>
  <c r="E32593" i="1"/>
  <c r="E32594" i="1"/>
  <c r="E32595" i="1"/>
  <c r="E32596" i="1"/>
  <c r="E32597" i="1"/>
  <c r="E32598" i="1"/>
  <c r="E32599" i="1"/>
  <c r="E32600" i="1"/>
  <c r="E32601" i="1"/>
  <c r="E32602" i="1"/>
  <c r="E32603" i="1"/>
  <c r="E32604" i="1"/>
  <c r="E32605" i="1"/>
  <c r="E32606" i="1"/>
  <c r="E32607" i="1"/>
  <c r="E32608" i="1"/>
  <c r="E32609" i="1"/>
  <c r="E32610" i="1"/>
  <c r="E32611" i="1"/>
  <c r="E32612" i="1"/>
  <c r="E32613" i="1"/>
  <c r="E32614" i="1"/>
  <c r="E32615" i="1"/>
  <c r="E32616" i="1"/>
  <c r="E32617" i="1"/>
  <c r="E32618" i="1"/>
  <c r="E32619" i="1"/>
  <c r="E32620" i="1"/>
  <c r="E32621" i="1"/>
  <c r="E32622" i="1"/>
  <c r="E32623" i="1"/>
  <c r="E32624" i="1"/>
  <c r="E32625" i="1"/>
  <c r="E32626" i="1"/>
  <c r="E32627" i="1"/>
  <c r="E32628" i="1"/>
  <c r="E32629" i="1"/>
  <c r="E32630" i="1"/>
  <c r="E32631" i="1"/>
  <c r="E32632" i="1"/>
  <c r="E32633" i="1"/>
  <c r="E32634" i="1"/>
  <c r="E32635" i="1"/>
  <c r="E32636" i="1"/>
  <c r="E32637" i="1"/>
  <c r="E32638" i="1"/>
  <c r="E32639" i="1"/>
  <c r="E32640" i="1"/>
  <c r="E32641" i="1"/>
  <c r="E32642" i="1"/>
  <c r="E32643" i="1"/>
  <c r="E32644" i="1"/>
  <c r="E32645" i="1"/>
  <c r="E32646" i="1"/>
  <c r="E32647" i="1"/>
  <c r="E32648" i="1"/>
  <c r="E32649" i="1"/>
  <c r="E32650" i="1"/>
  <c r="E32651" i="1"/>
  <c r="E32652" i="1"/>
  <c r="E32653" i="1"/>
  <c r="E32654" i="1"/>
  <c r="E32655" i="1"/>
  <c r="E32656" i="1"/>
  <c r="E32657" i="1"/>
  <c r="E32658" i="1"/>
  <c r="E32659" i="1"/>
  <c r="E32660" i="1"/>
  <c r="E32661" i="1"/>
  <c r="E32662" i="1"/>
  <c r="E32663" i="1"/>
  <c r="E32664" i="1"/>
  <c r="E32665" i="1"/>
  <c r="E32666" i="1"/>
  <c r="E32667" i="1"/>
  <c r="E32668" i="1"/>
  <c r="E32669" i="1"/>
  <c r="E32670" i="1"/>
  <c r="E32671" i="1"/>
  <c r="E32672" i="1"/>
  <c r="E32673" i="1"/>
  <c r="E32674" i="1"/>
  <c r="E32675" i="1"/>
  <c r="E32676" i="1"/>
  <c r="E32677" i="1"/>
  <c r="E32678" i="1"/>
  <c r="E32679" i="1"/>
  <c r="E32680" i="1"/>
  <c r="E32681" i="1"/>
  <c r="E32682" i="1"/>
  <c r="E32683" i="1"/>
  <c r="E32684" i="1"/>
  <c r="E32685" i="1"/>
  <c r="E32686" i="1"/>
  <c r="E32687" i="1"/>
  <c r="E32688" i="1"/>
  <c r="E32689" i="1"/>
  <c r="E32690" i="1"/>
  <c r="E32691" i="1"/>
  <c r="E32692" i="1"/>
  <c r="E32693" i="1"/>
  <c r="E32694" i="1"/>
  <c r="E32695" i="1"/>
  <c r="E32696" i="1"/>
  <c r="E32697" i="1"/>
  <c r="E32698" i="1"/>
  <c r="E32699" i="1"/>
  <c r="E32700" i="1"/>
  <c r="E32701" i="1"/>
  <c r="E32702" i="1"/>
  <c r="E32703" i="1"/>
  <c r="E32704" i="1"/>
  <c r="E32705" i="1"/>
  <c r="E32706" i="1"/>
  <c r="E32707" i="1"/>
  <c r="E32708" i="1"/>
  <c r="E32709" i="1"/>
  <c r="E32710" i="1"/>
  <c r="E32711" i="1"/>
  <c r="E32712" i="1"/>
  <c r="E32713" i="1"/>
  <c r="E32714" i="1"/>
  <c r="E32715" i="1"/>
  <c r="E32716" i="1"/>
  <c r="E32717" i="1"/>
  <c r="E32718" i="1"/>
  <c r="E32719" i="1"/>
  <c r="E32720" i="1"/>
  <c r="E32721" i="1"/>
  <c r="E32722" i="1"/>
  <c r="E32723" i="1"/>
  <c r="E32724" i="1"/>
  <c r="E32725" i="1"/>
  <c r="E32726" i="1"/>
  <c r="E32727" i="1"/>
  <c r="E32728" i="1"/>
  <c r="E32729" i="1"/>
  <c r="E32730" i="1"/>
  <c r="E32731" i="1"/>
  <c r="E32732" i="1"/>
  <c r="E32733" i="1"/>
  <c r="E32734" i="1"/>
  <c r="E32735" i="1"/>
  <c r="E32736" i="1"/>
  <c r="E32737" i="1"/>
  <c r="E32738" i="1"/>
  <c r="E32739" i="1"/>
  <c r="E32740" i="1"/>
  <c r="E32741" i="1"/>
  <c r="E32742" i="1"/>
  <c r="E32743" i="1"/>
  <c r="E32744" i="1"/>
  <c r="E32745" i="1"/>
  <c r="E32746" i="1"/>
  <c r="E32747" i="1"/>
  <c r="E32748" i="1"/>
  <c r="E32749" i="1"/>
  <c r="E32750" i="1"/>
  <c r="E32751" i="1"/>
  <c r="E32752" i="1"/>
  <c r="E32753" i="1"/>
  <c r="E32754" i="1"/>
  <c r="E32755" i="1"/>
  <c r="E32756" i="1"/>
  <c r="E32757" i="1"/>
  <c r="E32758" i="1"/>
  <c r="E32759" i="1"/>
  <c r="E32760" i="1"/>
  <c r="E32761" i="1"/>
  <c r="E32762" i="1"/>
  <c r="E32763" i="1"/>
  <c r="E32764" i="1"/>
  <c r="E32765" i="1"/>
  <c r="E32766" i="1"/>
  <c r="E32767" i="1"/>
  <c r="E32768" i="1"/>
  <c r="E32769" i="1"/>
  <c r="E32770" i="1"/>
  <c r="E32771" i="1"/>
  <c r="E32772" i="1"/>
  <c r="E32773" i="1"/>
  <c r="E32774" i="1"/>
  <c r="E32775" i="1"/>
  <c r="E32776" i="1"/>
  <c r="E32777" i="1"/>
  <c r="E32778" i="1"/>
  <c r="E32779" i="1"/>
  <c r="E32780" i="1"/>
  <c r="E32781" i="1"/>
  <c r="E32782" i="1"/>
  <c r="E32783" i="1"/>
  <c r="E32784" i="1"/>
  <c r="E32785" i="1"/>
  <c r="E32786" i="1"/>
  <c r="E32787" i="1"/>
  <c r="E32788" i="1"/>
  <c r="E32789" i="1"/>
  <c r="E32790" i="1"/>
  <c r="E32791" i="1"/>
  <c r="E32792" i="1"/>
  <c r="E32793" i="1"/>
  <c r="E32794" i="1"/>
  <c r="E32795" i="1"/>
  <c r="E32796" i="1"/>
  <c r="E32797" i="1"/>
  <c r="E32798" i="1"/>
  <c r="E32799" i="1"/>
  <c r="E32800" i="1"/>
  <c r="E32801" i="1"/>
  <c r="E32802" i="1"/>
  <c r="E32803" i="1"/>
  <c r="E32804" i="1"/>
  <c r="E32805" i="1"/>
  <c r="E32806" i="1"/>
  <c r="E32807" i="1"/>
  <c r="E32808" i="1"/>
  <c r="E32809" i="1"/>
  <c r="E32810" i="1"/>
  <c r="E32811" i="1"/>
  <c r="E32812" i="1"/>
  <c r="E32813" i="1"/>
  <c r="E32814" i="1"/>
  <c r="E32815" i="1"/>
  <c r="E32816" i="1"/>
  <c r="E32817" i="1"/>
  <c r="E32818" i="1"/>
  <c r="E32819" i="1"/>
  <c r="E32820" i="1"/>
  <c r="E32821" i="1"/>
  <c r="E32822" i="1"/>
  <c r="E32823" i="1"/>
  <c r="E32824" i="1"/>
  <c r="E32825" i="1"/>
  <c r="E32826" i="1"/>
  <c r="E32827" i="1"/>
  <c r="E32828" i="1"/>
  <c r="E32829" i="1"/>
  <c r="E32830" i="1"/>
  <c r="E32831" i="1"/>
  <c r="E32832" i="1"/>
  <c r="E32833" i="1"/>
  <c r="E32834" i="1"/>
  <c r="E32835" i="1"/>
  <c r="E32836" i="1"/>
  <c r="E32837" i="1"/>
  <c r="E32838" i="1"/>
  <c r="E32839" i="1"/>
  <c r="E32840" i="1"/>
  <c r="E32841" i="1"/>
  <c r="E32842" i="1"/>
  <c r="E32843" i="1"/>
  <c r="E32844" i="1"/>
  <c r="E32845" i="1"/>
  <c r="E32846" i="1"/>
  <c r="E32847" i="1"/>
  <c r="E32848" i="1"/>
  <c r="E32849" i="1"/>
  <c r="E32850" i="1"/>
  <c r="E32851" i="1"/>
  <c r="E32852" i="1"/>
  <c r="E32853" i="1"/>
  <c r="E32854" i="1"/>
  <c r="E32855" i="1"/>
  <c r="E32856" i="1"/>
  <c r="E32857" i="1"/>
  <c r="E32858" i="1"/>
  <c r="E32859" i="1"/>
  <c r="E32860" i="1"/>
  <c r="E32861" i="1"/>
  <c r="E32862" i="1"/>
  <c r="E32863" i="1"/>
  <c r="E32864" i="1"/>
  <c r="E32865" i="1"/>
  <c r="E32866" i="1"/>
  <c r="E32867" i="1"/>
  <c r="E32868" i="1"/>
  <c r="E32869" i="1"/>
  <c r="E32870" i="1"/>
  <c r="E32871" i="1"/>
  <c r="E32872" i="1"/>
  <c r="E32873" i="1"/>
  <c r="E32874" i="1"/>
  <c r="E32875" i="1"/>
  <c r="E32876" i="1"/>
  <c r="E32877" i="1"/>
  <c r="E32878" i="1"/>
  <c r="E32879" i="1"/>
  <c r="E32880" i="1"/>
  <c r="E32881" i="1"/>
  <c r="E32882" i="1"/>
  <c r="E32883" i="1"/>
  <c r="E32884" i="1"/>
  <c r="E32885" i="1"/>
  <c r="E32886" i="1"/>
  <c r="E32887" i="1"/>
  <c r="E32888" i="1"/>
  <c r="E32889" i="1"/>
  <c r="E32890" i="1"/>
  <c r="E32891" i="1"/>
  <c r="E32892" i="1"/>
  <c r="E32893" i="1"/>
  <c r="E32894" i="1"/>
  <c r="E32895" i="1"/>
  <c r="E32896" i="1"/>
  <c r="E32897" i="1"/>
  <c r="E32898" i="1"/>
  <c r="E32899" i="1"/>
  <c r="E32900" i="1"/>
  <c r="E32901" i="1"/>
  <c r="E32902" i="1"/>
  <c r="E32903" i="1"/>
  <c r="E32904" i="1"/>
  <c r="E32905" i="1"/>
  <c r="E32906" i="1"/>
  <c r="E32907" i="1"/>
  <c r="E32908" i="1"/>
  <c r="E32909" i="1"/>
  <c r="E32910" i="1"/>
  <c r="E32911" i="1"/>
  <c r="E32912" i="1"/>
  <c r="E32913" i="1"/>
  <c r="E32914" i="1"/>
  <c r="E32915" i="1"/>
  <c r="E32916" i="1"/>
  <c r="E32917" i="1"/>
  <c r="E32918" i="1"/>
  <c r="E32919" i="1"/>
  <c r="E32920" i="1"/>
  <c r="E32921" i="1"/>
  <c r="E32922" i="1"/>
  <c r="E32923" i="1"/>
  <c r="E32924" i="1"/>
  <c r="E32925" i="1"/>
  <c r="E32926" i="1"/>
  <c r="E32927" i="1"/>
  <c r="E32928" i="1"/>
  <c r="E32929" i="1"/>
  <c r="E32930" i="1"/>
  <c r="E32931" i="1"/>
  <c r="E32932" i="1"/>
  <c r="E32933" i="1"/>
  <c r="E32934" i="1"/>
  <c r="E32935" i="1"/>
  <c r="E32936" i="1"/>
  <c r="E32937" i="1"/>
  <c r="E32938" i="1"/>
  <c r="E32939" i="1"/>
  <c r="E32940" i="1"/>
  <c r="E32941" i="1"/>
  <c r="E32942" i="1"/>
  <c r="E32943" i="1"/>
  <c r="E32944" i="1"/>
  <c r="E32945" i="1"/>
  <c r="E32946" i="1"/>
  <c r="E32947" i="1"/>
  <c r="E32948" i="1"/>
  <c r="E32949" i="1"/>
  <c r="E32950" i="1"/>
  <c r="E32951" i="1"/>
  <c r="E32952" i="1"/>
  <c r="E32953" i="1"/>
  <c r="E32954" i="1"/>
  <c r="E32955" i="1"/>
  <c r="E32956" i="1"/>
  <c r="E32957" i="1"/>
  <c r="E32958" i="1"/>
  <c r="E32959" i="1"/>
  <c r="E32960" i="1"/>
  <c r="E32961" i="1"/>
  <c r="E32962" i="1"/>
  <c r="E32963" i="1"/>
  <c r="E32964" i="1"/>
  <c r="E32965" i="1"/>
  <c r="E32966" i="1"/>
  <c r="E32967" i="1"/>
  <c r="E32968" i="1"/>
  <c r="E32969" i="1"/>
  <c r="E32970" i="1"/>
  <c r="E32971" i="1"/>
  <c r="E32972" i="1"/>
  <c r="E32973" i="1"/>
  <c r="E32974" i="1"/>
  <c r="E32975" i="1"/>
  <c r="E32976" i="1"/>
  <c r="E32977" i="1"/>
  <c r="E32978" i="1"/>
  <c r="E32979" i="1"/>
  <c r="E32980" i="1"/>
  <c r="E32981" i="1"/>
  <c r="E32982" i="1"/>
  <c r="E32983" i="1"/>
  <c r="E32984" i="1"/>
  <c r="E32985" i="1"/>
  <c r="E32986" i="1"/>
  <c r="E32987" i="1"/>
  <c r="E32988" i="1"/>
  <c r="E32989" i="1"/>
  <c r="E32990" i="1"/>
  <c r="E32991" i="1"/>
  <c r="E32992" i="1"/>
  <c r="E32993" i="1"/>
  <c r="E32994" i="1"/>
  <c r="E32995" i="1"/>
  <c r="E32996" i="1"/>
  <c r="E32997" i="1"/>
  <c r="E32998" i="1"/>
  <c r="E32999" i="1"/>
  <c r="E33000" i="1"/>
  <c r="E33001" i="1"/>
  <c r="E33002" i="1"/>
  <c r="E33003" i="1"/>
  <c r="E33004" i="1"/>
  <c r="E33005" i="1"/>
  <c r="E33006" i="1"/>
  <c r="E33007" i="1"/>
  <c r="E33008" i="1"/>
  <c r="E33009" i="1"/>
  <c r="E33010" i="1"/>
  <c r="E33011" i="1"/>
  <c r="E33012" i="1"/>
  <c r="E33013" i="1"/>
  <c r="E33014" i="1"/>
  <c r="E33015" i="1"/>
  <c r="E33016" i="1"/>
  <c r="E33017" i="1"/>
  <c r="E33018" i="1"/>
  <c r="E33019" i="1"/>
  <c r="E33020" i="1"/>
  <c r="E33021" i="1"/>
  <c r="E33022" i="1"/>
  <c r="E33023" i="1"/>
  <c r="E33024" i="1"/>
  <c r="E33025" i="1"/>
  <c r="E33026" i="1"/>
  <c r="E33027" i="1"/>
  <c r="E33028" i="1"/>
  <c r="E33029" i="1"/>
  <c r="E33030" i="1"/>
  <c r="E33031" i="1"/>
  <c r="E33032" i="1"/>
  <c r="E33033" i="1"/>
  <c r="E33034" i="1"/>
  <c r="E33035" i="1"/>
  <c r="E33036" i="1"/>
  <c r="E33037" i="1"/>
  <c r="E33038" i="1"/>
  <c r="E33039" i="1"/>
  <c r="E33040" i="1"/>
  <c r="E33041" i="1"/>
  <c r="E33042" i="1"/>
  <c r="E33043" i="1"/>
  <c r="E33044" i="1"/>
  <c r="E33045" i="1"/>
  <c r="E33046" i="1"/>
  <c r="E33047" i="1"/>
  <c r="E33048" i="1"/>
  <c r="E33049" i="1"/>
  <c r="E33050" i="1"/>
  <c r="E33051" i="1"/>
  <c r="E33052" i="1"/>
  <c r="E33053" i="1"/>
  <c r="E33054" i="1"/>
  <c r="E33055" i="1"/>
  <c r="E33056" i="1"/>
  <c r="E33057" i="1"/>
  <c r="E33058" i="1"/>
  <c r="E33059" i="1"/>
  <c r="E33060" i="1"/>
  <c r="E33061" i="1"/>
  <c r="E33062" i="1"/>
  <c r="E33063" i="1"/>
  <c r="E33064" i="1"/>
  <c r="E33065" i="1"/>
  <c r="E33066" i="1"/>
  <c r="E33067" i="1"/>
  <c r="E33068" i="1"/>
  <c r="E33069" i="1"/>
  <c r="E33070" i="1"/>
  <c r="E33071" i="1"/>
  <c r="E33072" i="1"/>
  <c r="E33073" i="1"/>
  <c r="E33074" i="1"/>
  <c r="E33075" i="1"/>
  <c r="E33076" i="1"/>
  <c r="E33077" i="1"/>
  <c r="E33078" i="1"/>
  <c r="E33079" i="1"/>
  <c r="E33080" i="1"/>
  <c r="E33081" i="1"/>
  <c r="E33082" i="1"/>
  <c r="E33083" i="1"/>
  <c r="E33084" i="1"/>
  <c r="E33085" i="1"/>
  <c r="E33086" i="1"/>
  <c r="E33087" i="1"/>
  <c r="E33088" i="1"/>
  <c r="E33089" i="1"/>
  <c r="E33090" i="1"/>
  <c r="E33091" i="1"/>
  <c r="E33092" i="1"/>
  <c r="E33093" i="1"/>
  <c r="E33094" i="1"/>
  <c r="E33095" i="1"/>
  <c r="E33096" i="1"/>
  <c r="E33097" i="1"/>
  <c r="E33098" i="1"/>
  <c r="E33099" i="1"/>
  <c r="E33100" i="1"/>
  <c r="E33101" i="1"/>
  <c r="E33102" i="1"/>
  <c r="E33103" i="1"/>
  <c r="E33104" i="1"/>
  <c r="E33105" i="1"/>
  <c r="E33106" i="1"/>
  <c r="E33107" i="1"/>
  <c r="E33108" i="1"/>
  <c r="E33109" i="1"/>
  <c r="E33110" i="1"/>
  <c r="E33111" i="1"/>
  <c r="E33112" i="1"/>
  <c r="E33113" i="1"/>
  <c r="E33114" i="1"/>
  <c r="E33115" i="1"/>
  <c r="E33116" i="1"/>
  <c r="E33117" i="1"/>
  <c r="E33118" i="1"/>
  <c r="E33119" i="1"/>
  <c r="E33120" i="1"/>
  <c r="E33121" i="1"/>
  <c r="E33122" i="1"/>
  <c r="E33123" i="1"/>
  <c r="E33124" i="1"/>
  <c r="E33125" i="1"/>
  <c r="E33126" i="1"/>
  <c r="E33127" i="1"/>
  <c r="E33128" i="1"/>
  <c r="E33129" i="1"/>
  <c r="E33130" i="1"/>
  <c r="E33131" i="1"/>
  <c r="E33132" i="1"/>
  <c r="E33133" i="1"/>
  <c r="E33134" i="1"/>
  <c r="E33135" i="1"/>
  <c r="E33136" i="1"/>
  <c r="E33137" i="1"/>
  <c r="E33138" i="1"/>
  <c r="E33139" i="1"/>
  <c r="E33140" i="1"/>
  <c r="E33141" i="1"/>
  <c r="E33142" i="1"/>
  <c r="E33143" i="1"/>
  <c r="E33144" i="1"/>
  <c r="E33145" i="1"/>
  <c r="E33146" i="1"/>
  <c r="E33147" i="1"/>
  <c r="E33148" i="1"/>
  <c r="E33149" i="1"/>
  <c r="E33150" i="1"/>
  <c r="E33151" i="1"/>
  <c r="E33152" i="1"/>
  <c r="E33153" i="1"/>
  <c r="E33154" i="1"/>
  <c r="E33155" i="1"/>
  <c r="E33156" i="1"/>
  <c r="E33157" i="1"/>
  <c r="E33158" i="1"/>
  <c r="E33159" i="1"/>
  <c r="E33160" i="1"/>
  <c r="E33161" i="1"/>
  <c r="E33162" i="1"/>
  <c r="E33163" i="1"/>
  <c r="E33164" i="1"/>
  <c r="E33165" i="1"/>
  <c r="E33166" i="1"/>
  <c r="E33167" i="1"/>
  <c r="E33168" i="1"/>
  <c r="E33169" i="1"/>
  <c r="E33170" i="1"/>
  <c r="E33171" i="1"/>
  <c r="E33172" i="1"/>
  <c r="E33173" i="1"/>
  <c r="E33174" i="1"/>
  <c r="E33175" i="1"/>
  <c r="E33176" i="1"/>
  <c r="E33177" i="1"/>
  <c r="E33178" i="1"/>
  <c r="E33179" i="1"/>
  <c r="E33180" i="1"/>
  <c r="E33181" i="1"/>
  <c r="E33182" i="1"/>
  <c r="E33183" i="1"/>
  <c r="E33184" i="1"/>
  <c r="E33185" i="1"/>
  <c r="E33186" i="1"/>
  <c r="E33187" i="1"/>
  <c r="E33188" i="1"/>
  <c r="E33189" i="1"/>
  <c r="E33190" i="1"/>
  <c r="E33191" i="1"/>
  <c r="E33192" i="1"/>
  <c r="E33193" i="1"/>
  <c r="E33194" i="1"/>
  <c r="E33195" i="1"/>
  <c r="E33196" i="1"/>
  <c r="E33197" i="1"/>
  <c r="E33198" i="1"/>
  <c r="E33199" i="1"/>
  <c r="E33200" i="1"/>
  <c r="E33201" i="1"/>
  <c r="E33202" i="1"/>
  <c r="E33203" i="1"/>
  <c r="E33204" i="1"/>
  <c r="E33205" i="1"/>
  <c r="E33206" i="1"/>
  <c r="E33207" i="1"/>
  <c r="E33208" i="1"/>
  <c r="E33209" i="1"/>
  <c r="E33210" i="1"/>
  <c r="E33211" i="1"/>
  <c r="E33212" i="1"/>
  <c r="E33213" i="1"/>
  <c r="E33214" i="1"/>
  <c r="E33215" i="1"/>
  <c r="E33216" i="1"/>
  <c r="E33217" i="1"/>
  <c r="E33218" i="1"/>
  <c r="E33219" i="1"/>
  <c r="E33220" i="1"/>
  <c r="E33221" i="1"/>
  <c r="E33222" i="1"/>
  <c r="E33223" i="1"/>
  <c r="E33224" i="1"/>
  <c r="E33225" i="1"/>
  <c r="E33226" i="1"/>
  <c r="E33227" i="1"/>
  <c r="E33228" i="1"/>
  <c r="E33229" i="1"/>
  <c r="E33230" i="1"/>
  <c r="E33231" i="1"/>
  <c r="E33232" i="1"/>
  <c r="E33233" i="1"/>
  <c r="E33234" i="1"/>
  <c r="E33235" i="1"/>
  <c r="E33236" i="1"/>
  <c r="E33237" i="1"/>
  <c r="E33238" i="1"/>
  <c r="E33239" i="1"/>
  <c r="E33240" i="1"/>
  <c r="E33241" i="1"/>
  <c r="E33242" i="1"/>
  <c r="E33243" i="1"/>
  <c r="E33244" i="1"/>
  <c r="E33245" i="1"/>
  <c r="E33246" i="1"/>
  <c r="E33247" i="1"/>
  <c r="E33248" i="1"/>
  <c r="E33249" i="1"/>
  <c r="E33250" i="1"/>
  <c r="E33251" i="1"/>
  <c r="E33252" i="1"/>
  <c r="E33253" i="1"/>
  <c r="E33254" i="1"/>
  <c r="E33255" i="1"/>
  <c r="E33256" i="1"/>
  <c r="E33257" i="1"/>
  <c r="E33258" i="1"/>
  <c r="E33259" i="1"/>
  <c r="E33260" i="1"/>
  <c r="E33261" i="1"/>
  <c r="E33262" i="1"/>
  <c r="E33263" i="1"/>
  <c r="E33264" i="1"/>
  <c r="E33265" i="1"/>
  <c r="E33266" i="1"/>
  <c r="E33267" i="1"/>
  <c r="E33268" i="1"/>
  <c r="E33269" i="1"/>
  <c r="E33270" i="1"/>
  <c r="E33271" i="1"/>
  <c r="E33272" i="1"/>
  <c r="E33273" i="1"/>
  <c r="E33274" i="1"/>
  <c r="E33275" i="1"/>
  <c r="E33276" i="1"/>
  <c r="E33277" i="1"/>
  <c r="E33278" i="1"/>
  <c r="E33279" i="1"/>
  <c r="E33280" i="1"/>
  <c r="E33281" i="1"/>
  <c r="E33282" i="1"/>
  <c r="E33283" i="1"/>
  <c r="E33284" i="1"/>
  <c r="E33285" i="1"/>
  <c r="E33286" i="1"/>
  <c r="E33287" i="1"/>
  <c r="E33288" i="1"/>
  <c r="E33289" i="1"/>
  <c r="E33290" i="1"/>
  <c r="E33291" i="1"/>
  <c r="E33292" i="1"/>
  <c r="E33293" i="1"/>
  <c r="E33294" i="1"/>
  <c r="E33295" i="1"/>
  <c r="E33296" i="1"/>
  <c r="E33297" i="1"/>
  <c r="E33298" i="1"/>
  <c r="E33299" i="1"/>
  <c r="E33300" i="1"/>
  <c r="E33301" i="1"/>
  <c r="E33302" i="1"/>
  <c r="E33303" i="1"/>
  <c r="E33304" i="1"/>
  <c r="E33305" i="1"/>
  <c r="E33306" i="1"/>
  <c r="E33307" i="1"/>
  <c r="E33308" i="1"/>
  <c r="E33309" i="1"/>
  <c r="E33310" i="1"/>
  <c r="E33311" i="1"/>
  <c r="E33312" i="1"/>
  <c r="E33313" i="1"/>
  <c r="E33314" i="1"/>
  <c r="E33315" i="1"/>
  <c r="E33316" i="1"/>
  <c r="E33317" i="1"/>
  <c r="E33318" i="1"/>
  <c r="E33319" i="1"/>
  <c r="E33320" i="1"/>
  <c r="E33321" i="1"/>
  <c r="E33322" i="1"/>
  <c r="E33323" i="1"/>
  <c r="E33324" i="1"/>
  <c r="E33325" i="1"/>
  <c r="E33326" i="1"/>
  <c r="E33327" i="1"/>
  <c r="E33328" i="1"/>
  <c r="E33329" i="1"/>
  <c r="E33330" i="1"/>
  <c r="E33331" i="1"/>
  <c r="E33332" i="1"/>
  <c r="E33333" i="1"/>
  <c r="E33334" i="1"/>
  <c r="E33335" i="1"/>
  <c r="E33336" i="1"/>
  <c r="E33337" i="1"/>
  <c r="E33338" i="1"/>
  <c r="E33339" i="1"/>
  <c r="E33340" i="1"/>
  <c r="E33341" i="1"/>
  <c r="E33342" i="1"/>
  <c r="E33343" i="1"/>
  <c r="E33344" i="1"/>
  <c r="E33345" i="1"/>
  <c r="E33346" i="1"/>
  <c r="E33347" i="1"/>
  <c r="E33348" i="1"/>
  <c r="E33349" i="1"/>
  <c r="E33350" i="1"/>
  <c r="E33351" i="1"/>
  <c r="E33352" i="1"/>
  <c r="E33353" i="1"/>
  <c r="E33354" i="1"/>
  <c r="E33355" i="1"/>
  <c r="E33356" i="1"/>
  <c r="E33357" i="1"/>
  <c r="E33358" i="1"/>
  <c r="E33359" i="1"/>
  <c r="E33360" i="1"/>
  <c r="E33361" i="1"/>
  <c r="E33362" i="1"/>
  <c r="E33363" i="1"/>
  <c r="E33364" i="1"/>
  <c r="E33365" i="1"/>
  <c r="E33366" i="1"/>
  <c r="E33367" i="1"/>
  <c r="E33368" i="1"/>
  <c r="E33369" i="1"/>
  <c r="E33370" i="1"/>
  <c r="E33371" i="1"/>
  <c r="E33372" i="1"/>
  <c r="E33373" i="1"/>
  <c r="E33374" i="1"/>
  <c r="E33375" i="1"/>
  <c r="E33376" i="1"/>
  <c r="E33377" i="1"/>
  <c r="E33378" i="1"/>
  <c r="E33379" i="1"/>
  <c r="E33380" i="1"/>
  <c r="E33381" i="1"/>
  <c r="E33382" i="1"/>
  <c r="E33383" i="1"/>
  <c r="E33384" i="1"/>
  <c r="E33385" i="1"/>
  <c r="E33386" i="1"/>
  <c r="E33387" i="1"/>
  <c r="E33388" i="1"/>
  <c r="E33389" i="1"/>
  <c r="E33390" i="1"/>
  <c r="E33391" i="1"/>
  <c r="E33392" i="1"/>
  <c r="E33393" i="1"/>
  <c r="E33394" i="1"/>
  <c r="E33395" i="1"/>
  <c r="E33396" i="1"/>
  <c r="E33397" i="1"/>
  <c r="E33398" i="1"/>
  <c r="E33399" i="1"/>
  <c r="E33400" i="1"/>
  <c r="E33401" i="1"/>
  <c r="E33402" i="1"/>
  <c r="E33403" i="1"/>
  <c r="E33404" i="1"/>
  <c r="E33405" i="1"/>
  <c r="E33406" i="1"/>
  <c r="E33407" i="1"/>
  <c r="E33408" i="1"/>
  <c r="E33409" i="1"/>
  <c r="E33410" i="1"/>
  <c r="E33411" i="1"/>
  <c r="E33412" i="1"/>
  <c r="E33413" i="1"/>
  <c r="E33414" i="1"/>
  <c r="E33415" i="1"/>
  <c r="E33416" i="1"/>
  <c r="E33417" i="1"/>
  <c r="E33418" i="1"/>
  <c r="E33419" i="1"/>
  <c r="E33420" i="1"/>
  <c r="E33421" i="1"/>
  <c r="E33422" i="1"/>
  <c r="E33423" i="1"/>
  <c r="E33424" i="1"/>
  <c r="E33425" i="1"/>
  <c r="E33426" i="1"/>
  <c r="E33427" i="1"/>
  <c r="E33428" i="1"/>
  <c r="E33429" i="1"/>
  <c r="E33430" i="1"/>
  <c r="E33431" i="1"/>
  <c r="E33432" i="1"/>
  <c r="E33433" i="1"/>
  <c r="E33434" i="1"/>
  <c r="E33435" i="1"/>
  <c r="E33436" i="1"/>
  <c r="E33437" i="1"/>
  <c r="E33438" i="1"/>
  <c r="E33439" i="1"/>
  <c r="E33440" i="1"/>
  <c r="E33441" i="1"/>
  <c r="E33442" i="1"/>
  <c r="E33443" i="1"/>
  <c r="E33444" i="1"/>
  <c r="E33445" i="1"/>
  <c r="E33446" i="1"/>
  <c r="E33447" i="1"/>
  <c r="E33448" i="1"/>
  <c r="E33449" i="1"/>
  <c r="E33450" i="1"/>
  <c r="E33451" i="1"/>
  <c r="E33452" i="1"/>
  <c r="E33453" i="1"/>
  <c r="E33454" i="1"/>
  <c r="E33455" i="1"/>
  <c r="E33456" i="1"/>
  <c r="E33457" i="1"/>
  <c r="E33458" i="1"/>
  <c r="E33459" i="1"/>
  <c r="E33460" i="1"/>
  <c r="E33461" i="1"/>
  <c r="E33462" i="1"/>
  <c r="E33463" i="1"/>
  <c r="E33464" i="1"/>
  <c r="E33465" i="1"/>
  <c r="E33466" i="1"/>
  <c r="E33467" i="1"/>
  <c r="E33468" i="1"/>
  <c r="E33469" i="1"/>
  <c r="E33470" i="1"/>
  <c r="E33471" i="1"/>
  <c r="E33472" i="1"/>
  <c r="E33473" i="1"/>
  <c r="E33474" i="1"/>
  <c r="E33475" i="1"/>
  <c r="E33476" i="1"/>
  <c r="E33477" i="1"/>
  <c r="E33478" i="1"/>
  <c r="E33479" i="1"/>
  <c r="E33480" i="1"/>
  <c r="E33481" i="1"/>
  <c r="E33482" i="1"/>
  <c r="E33483" i="1"/>
  <c r="E33484" i="1"/>
  <c r="E33485" i="1"/>
  <c r="E33486" i="1"/>
  <c r="E33487" i="1"/>
  <c r="E33488" i="1"/>
  <c r="E33489" i="1"/>
  <c r="E33490" i="1"/>
  <c r="E33491" i="1"/>
  <c r="E33492" i="1"/>
  <c r="E33493" i="1"/>
  <c r="E33494" i="1"/>
  <c r="E33495" i="1"/>
  <c r="E33496" i="1"/>
  <c r="E33497" i="1"/>
  <c r="E33498" i="1"/>
  <c r="E33499" i="1"/>
  <c r="E33500" i="1"/>
  <c r="E33501" i="1"/>
  <c r="E33502" i="1"/>
  <c r="E33503" i="1"/>
  <c r="E33504" i="1"/>
  <c r="E33505" i="1"/>
  <c r="E33506" i="1"/>
  <c r="E33507" i="1"/>
  <c r="E33508" i="1"/>
  <c r="E33509" i="1"/>
  <c r="E33510" i="1"/>
  <c r="E33511" i="1"/>
  <c r="E33512" i="1"/>
  <c r="E33513" i="1"/>
  <c r="E33514" i="1"/>
  <c r="E33515" i="1"/>
  <c r="E33516" i="1"/>
  <c r="E33517" i="1"/>
  <c r="E33518" i="1"/>
  <c r="E33519" i="1"/>
  <c r="E33520" i="1"/>
  <c r="E33521" i="1"/>
  <c r="E33522" i="1"/>
  <c r="E33523" i="1"/>
  <c r="E33524" i="1"/>
  <c r="E33525" i="1"/>
  <c r="E33526" i="1"/>
  <c r="E33527" i="1"/>
  <c r="E33528" i="1"/>
  <c r="E33529" i="1"/>
  <c r="E33530" i="1"/>
  <c r="E33531" i="1"/>
  <c r="E33532" i="1"/>
  <c r="E33533" i="1"/>
  <c r="E33534" i="1"/>
  <c r="E33535" i="1"/>
  <c r="E33536" i="1"/>
  <c r="E33537" i="1"/>
  <c r="E33538" i="1"/>
  <c r="E33539" i="1"/>
  <c r="E33540" i="1"/>
  <c r="E33541" i="1"/>
  <c r="E33542" i="1"/>
  <c r="E33543" i="1"/>
  <c r="E33544" i="1"/>
  <c r="E33545" i="1"/>
  <c r="E33546" i="1"/>
  <c r="E33547" i="1"/>
  <c r="E33548" i="1"/>
  <c r="E33549" i="1"/>
  <c r="E33550" i="1"/>
  <c r="E33551" i="1"/>
  <c r="E33552" i="1"/>
  <c r="E33553" i="1"/>
  <c r="E33554" i="1"/>
  <c r="E33555" i="1"/>
  <c r="E33556" i="1"/>
  <c r="E33557" i="1"/>
  <c r="E33558" i="1"/>
  <c r="E33559" i="1"/>
  <c r="E33560" i="1"/>
  <c r="E33561" i="1"/>
  <c r="E33562" i="1"/>
  <c r="E33563" i="1"/>
  <c r="E33564" i="1"/>
  <c r="E33565" i="1"/>
  <c r="E33566" i="1"/>
  <c r="E33567" i="1"/>
  <c r="E33568" i="1"/>
  <c r="E33569" i="1"/>
  <c r="E33570" i="1"/>
  <c r="E33571" i="1"/>
  <c r="E33572" i="1"/>
  <c r="E33573" i="1"/>
  <c r="E33574" i="1"/>
  <c r="E33575" i="1"/>
  <c r="E33576" i="1"/>
  <c r="E33577" i="1"/>
  <c r="E33578" i="1"/>
  <c r="E33579" i="1"/>
  <c r="E33580" i="1"/>
  <c r="E33581" i="1"/>
  <c r="E33582" i="1"/>
  <c r="E33583" i="1"/>
  <c r="E33584" i="1"/>
  <c r="E33585" i="1"/>
  <c r="E33586" i="1"/>
  <c r="E33587" i="1"/>
  <c r="E33588" i="1"/>
  <c r="E33589" i="1"/>
  <c r="E33590" i="1"/>
  <c r="E33591" i="1"/>
  <c r="E33592" i="1"/>
  <c r="E33593" i="1"/>
  <c r="E33594" i="1"/>
  <c r="E33595" i="1"/>
  <c r="E33596" i="1"/>
  <c r="E33597" i="1"/>
  <c r="E33598" i="1"/>
  <c r="E33599" i="1"/>
  <c r="E33600" i="1"/>
  <c r="E33601" i="1"/>
  <c r="E33602" i="1"/>
  <c r="E33603" i="1"/>
  <c r="E33604" i="1"/>
  <c r="E33605" i="1"/>
  <c r="E33606" i="1"/>
  <c r="E33607" i="1"/>
  <c r="E33608" i="1"/>
  <c r="E33609" i="1"/>
  <c r="E33610" i="1"/>
  <c r="E33611" i="1"/>
  <c r="E33612" i="1"/>
  <c r="E33613" i="1"/>
  <c r="E33614" i="1"/>
  <c r="E33615" i="1"/>
  <c r="E33616" i="1"/>
  <c r="E33617" i="1"/>
  <c r="E33618" i="1"/>
  <c r="E33619" i="1"/>
  <c r="E33620" i="1"/>
  <c r="E33621" i="1"/>
  <c r="E33622" i="1"/>
  <c r="E33623" i="1"/>
  <c r="E33624" i="1"/>
  <c r="E33625" i="1"/>
  <c r="E33626" i="1"/>
  <c r="E33627" i="1"/>
  <c r="E33628" i="1"/>
  <c r="E33629" i="1"/>
  <c r="E33630" i="1"/>
  <c r="E33631" i="1"/>
  <c r="E33632" i="1"/>
  <c r="E33633" i="1"/>
  <c r="E33634" i="1"/>
  <c r="E33635" i="1"/>
  <c r="E33636" i="1"/>
  <c r="E33637" i="1"/>
  <c r="E33638" i="1"/>
  <c r="E33639" i="1"/>
  <c r="E33640" i="1"/>
  <c r="E33641" i="1"/>
  <c r="E33642" i="1"/>
  <c r="E33643" i="1"/>
  <c r="E33644" i="1"/>
  <c r="E33645" i="1"/>
  <c r="E33646" i="1"/>
  <c r="E33647" i="1"/>
  <c r="E33648" i="1"/>
  <c r="E33649" i="1"/>
  <c r="E33650" i="1"/>
  <c r="E33651" i="1"/>
  <c r="E33652" i="1"/>
  <c r="E33653" i="1"/>
  <c r="E33654" i="1"/>
  <c r="E33655" i="1"/>
  <c r="E33656" i="1"/>
  <c r="E33657" i="1"/>
  <c r="E33658" i="1"/>
  <c r="E33659" i="1"/>
  <c r="E33660" i="1"/>
  <c r="E33661" i="1"/>
  <c r="E33662" i="1"/>
  <c r="E33663" i="1"/>
  <c r="E33664" i="1"/>
  <c r="E33665" i="1"/>
  <c r="E33666" i="1"/>
  <c r="E33667" i="1"/>
  <c r="E33668" i="1"/>
  <c r="E33669" i="1"/>
  <c r="E33670" i="1"/>
  <c r="E33671" i="1"/>
  <c r="E33672" i="1"/>
  <c r="E33673" i="1"/>
  <c r="E33674" i="1"/>
  <c r="E33675" i="1"/>
  <c r="E33676" i="1"/>
  <c r="E33677" i="1"/>
  <c r="E33678" i="1"/>
  <c r="E33679" i="1"/>
  <c r="E33680" i="1"/>
  <c r="E33681" i="1"/>
  <c r="E33682" i="1"/>
  <c r="E33683" i="1"/>
  <c r="E33684" i="1"/>
  <c r="E33685" i="1"/>
  <c r="E33686" i="1"/>
  <c r="E33687" i="1"/>
  <c r="E33688" i="1"/>
  <c r="E33689" i="1"/>
  <c r="E33690" i="1"/>
  <c r="E33691" i="1"/>
  <c r="E33692" i="1"/>
  <c r="E33693" i="1"/>
  <c r="E33694" i="1"/>
  <c r="E33695" i="1"/>
  <c r="E33696" i="1"/>
  <c r="E33697" i="1"/>
  <c r="E33698" i="1"/>
  <c r="E33699" i="1"/>
  <c r="E33700" i="1"/>
  <c r="E33701" i="1"/>
  <c r="E33702" i="1"/>
  <c r="E33703" i="1"/>
  <c r="E33704" i="1"/>
  <c r="E33705" i="1"/>
  <c r="E33706" i="1"/>
  <c r="E33707" i="1"/>
  <c r="E33708" i="1"/>
  <c r="E33709" i="1"/>
  <c r="E33710" i="1"/>
  <c r="E33711" i="1"/>
  <c r="E33712" i="1"/>
  <c r="E33713" i="1"/>
  <c r="E33714" i="1"/>
  <c r="E33715" i="1"/>
  <c r="E33716" i="1"/>
  <c r="E33717" i="1"/>
  <c r="E33718" i="1"/>
  <c r="E33719" i="1"/>
  <c r="E33720" i="1"/>
  <c r="E33721" i="1"/>
  <c r="E33722" i="1"/>
  <c r="E33723" i="1"/>
  <c r="E33724" i="1"/>
  <c r="E33725" i="1"/>
  <c r="E33726" i="1"/>
  <c r="E33727" i="1"/>
  <c r="E33728" i="1"/>
  <c r="E33729" i="1"/>
  <c r="E33730" i="1"/>
  <c r="E33731" i="1"/>
  <c r="E33732" i="1"/>
  <c r="E33733" i="1"/>
  <c r="E33734" i="1"/>
  <c r="E33735" i="1"/>
  <c r="E33736" i="1"/>
  <c r="E33737" i="1"/>
  <c r="E33738" i="1"/>
  <c r="E33739" i="1"/>
  <c r="E33740" i="1"/>
  <c r="E33741" i="1"/>
  <c r="E33742" i="1"/>
  <c r="E33743" i="1"/>
  <c r="E33744" i="1"/>
  <c r="E33745" i="1"/>
  <c r="E33746" i="1"/>
  <c r="E33747" i="1"/>
  <c r="E33748" i="1"/>
  <c r="E33749" i="1"/>
  <c r="E33750" i="1"/>
  <c r="E33751" i="1"/>
  <c r="E33752" i="1"/>
  <c r="E33753" i="1"/>
  <c r="E33754" i="1"/>
  <c r="E33755" i="1"/>
  <c r="E33756" i="1"/>
  <c r="E33757" i="1"/>
  <c r="E33758" i="1"/>
  <c r="E33759" i="1"/>
  <c r="E33760" i="1"/>
  <c r="E33761" i="1"/>
  <c r="E33762" i="1"/>
  <c r="E33763" i="1"/>
  <c r="E33764" i="1"/>
  <c r="E33765" i="1"/>
  <c r="E33766" i="1"/>
  <c r="E33767" i="1"/>
  <c r="E33768" i="1"/>
  <c r="E33769" i="1"/>
  <c r="E33770" i="1"/>
  <c r="E33771" i="1"/>
  <c r="E33772" i="1"/>
  <c r="E33773" i="1"/>
  <c r="E33774" i="1"/>
  <c r="E33775" i="1"/>
  <c r="E33776" i="1"/>
  <c r="E33777" i="1"/>
  <c r="E33778" i="1"/>
  <c r="E33779" i="1"/>
  <c r="E33780" i="1"/>
  <c r="E33781" i="1"/>
  <c r="E33782" i="1"/>
  <c r="E33783" i="1"/>
  <c r="E33784" i="1"/>
  <c r="E33785" i="1"/>
  <c r="E33786" i="1"/>
  <c r="E33787" i="1"/>
  <c r="E33788" i="1"/>
  <c r="E33789" i="1"/>
  <c r="E33790" i="1"/>
  <c r="E33791" i="1"/>
  <c r="E33792" i="1"/>
  <c r="E33793" i="1"/>
  <c r="E33794" i="1"/>
  <c r="E33795" i="1"/>
  <c r="E33796" i="1"/>
  <c r="E33797" i="1"/>
  <c r="E33798" i="1"/>
  <c r="E33799" i="1"/>
  <c r="E33800" i="1"/>
  <c r="E33801" i="1"/>
  <c r="E33802" i="1"/>
  <c r="E33803" i="1"/>
  <c r="E33804" i="1"/>
  <c r="E33805" i="1"/>
  <c r="E33806" i="1"/>
  <c r="E33807" i="1"/>
  <c r="E33808" i="1"/>
  <c r="E33809" i="1"/>
  <c r="E33810" i="1"/>
  <c r="E33811" i="1"/>
  <c r="E33812" i="1"/>
  <c r="E33813" i="1"/>
  <c r="E33814" i="1"/>
  <c r="E33815" i="1"/>
  <c r="E33816" i="1"/>
  <c r="E33817" i="1"/>
  <c r="E33818" i="1"/>
  <c r="E33819" i="1"/>
  <c r="E33820" i="1"/>
  <c r="E33821" i="1"/>
  <c r="E33822" i="1"/>
  <c r="E33823" i="1"/>
  <c r="E33824" i="1"/>
  <c r="E33825" i="1"/>
  <c r="E33826" i="1"/>
  <c r="E33827" i="1"/>
  <c r="E33828" i="1"/>
  <c r="E33829" i="1"/>
  <c r="E33830" i="1"/>
  <c r="E33831" i="1"/>
  <c r="E33832" i="1"/>
  <c r="E33833" i="1"/>
  <c r="E33834" i="1"/>
  <c r="E33835" i="1"/>
  <c r="E33836" i="1"/>
  <c r="E33837" i="1"/>
  <c r="E33838" i="1"/>
  <c r="E33839" i="1"/>
  <c r="E33840" i="1"/>
  <c r="E33841" i="1"/>
  <c r="E33842" i="1"/>
  <c r="E33843" i="1"/>
  <c r="E33844" i="1"/>
  <c r="E33845" i="1"/>
  <c r="E33846" i="1"/>
  <c r="E33847" i="1"/>
  <c r="E33848" i="1"/>
  <c r="E33849" i="1"/>
  <c r="E33850" i="1"/>
  <c r="E33851" i="1"/>
  <c r="E33852" i="1"/>
  <c r="E33853" i="1"/>
  <c r="E33854" i="1"/>
  <c r="E33855" i="1"/>
  <c r="E33856" i="1"/>
  <c r="E33857" i="1"/>
  <c r="E33858" i="1"/>
  <c r="E33859" i="1"/>
  <c r="E33860" i="1"/>
  <c r="E33861" i="1"/>
  <c r="E33862" i="1"/>
  <c r="E33863" i="1"/>
  <c r="E33864" i="1"/>
  <c r="E33865" i="1"/>
  <c r="E33866" i="1"/>
  <c r="E33867" i="1"/>
  <c r="E33868" i="1"/>
  <c r="E33869" i="1"/>
  <c r="E33870" i="1"/>
  <c r="E33871" i="1"/>
  <c r="E33872" i="1"/>
  <c r="E33873" i="1"/>
  <c r="E33874" i="1"/>
  <c r="E33875" i="1"/>
  <c r="E33876" i="1"/>
  <c r="E33877" i="1"/>
  <c r="E33878" i="1"/>
  <c r="E33879" i="1"/>
  <c r="E33880" i="1"/>
  <c r="E33881" i="1"/>
  <c r="E33882" i="1"/>
  <c r="E33883" i="1"/>
  <c r="E33884" i="1"/>
  <c r="E33885" i="1"/>
  <c r="E33886" i="1"/>
  <c r="E33887" i="1"/>
  <c r="E33888" i="1"/>
  <c r="E33889" i="1"/>
  <c r="E33890" i="1"/>
  <c r="E33891" i="1"/>
  <c r="E33892" i="1"/>
  <c r="E33893" i="1"/>
  <c r="E33894" i="1"/>
  <c r="E33895" i="1"/>
  <c r="E33896" i="1"/>
  <c r="E33897" i="1"/>
  <c r="E33898" i="1"/>
  <c r="E33899" i="1"/>
  <c r="E33900" i="1"/>
  <c r="E33901" i="1"/>
  <c r="E33902" i="1"/>
  <c r="E33903" i="1"/>
  <c r="E33904" i="1"/>
  <c r="E33905" i="1"/>
  <c r="E33906" i="1"/>
  <c r="E33907" i="1"/>
  <c r="E33908" i="1"/>
  <c r="E33909" i="1"/>
  <c r="E33910" i="1"/>
  <c r="E33911" i="1"/>
  <c r="E33912" i="1"/>
  <c r="E33913" i="1"/>
  <c r="E33914" i="1"/>
  <c r="E33915" i="1"/>
  <c r="E33916" i="1"/>
  <c r="E33917" i="1"/>
  <c r="E33918" i="1"/>
  <c r="E33919" i="1"/>
  <c r="E33920" i="1"/>
  <c r="E33921" i="1"/>
  <c r="E33922" i="1"/>
  <c r="E33923" i="1"/>
  <c r="E33924" i="1"/>
  <c r="E33925" i="1"/>
  <c r="E33926" i="1"/>
  <c r="E33927" i="1"/>
  <c r="E33928" i="1"/>
  <c r="E33929" i="1"/>
  <c r="E33930" i="1"/>
  <c r="E33931" i="1"/>
  <c r="E33932" i="1"/>
  <c r="E33933" i="1"/>
  <c r="E33934" i="1"/>
  <c r="E33935" i="1"/>
  <c r="E33936" i="1"/>
  <c r="E33937" i="1"/>
  <c r="E33938" i="1"/>
  <c r="E33939" i="1"/>
  <c r="E33940" i="1"/>
  <c r="E33941" i="1"/>
  <c r="E33942" i="1"/>
  <c r="E33943" i="1"/>
  <c r="E33944" i="1"/>
  <c r="E33945" i="1"/>
  <c r="E33946" i="1"/>
  <c r="E33947" i="1"/>
  <c r="E33948" i="1"/>
  <c r="E33949" i="1"/>
  <c r="E33950" i="1"/>
  <c r="E33951" i="1"/>
  <c r="E33952" i="1"/>
  <c r="E33953" i="1"/>
  <c r="E33954" i="1"/>
  <c r="E33955" i="1"/>
  <c r="E33956" i="1"/>
  <c r="E33957" i="1"/>
  <c r="E33958" i="1"/>
  <c r="E33959" i="1"/>
  <c r="E33960" i="1"/>
  <c r="E33961" i="1"/>
  <c r="E33962" i="1"/>
  <c r="E33963" i="1"/>
  <c r="E33964" i="1"/>
  <c r="E33965" i="1"/>
  <c r="E33966" i="1"/>
  <c r="E33967" i="1"/>
  <c r="E33968" i="1"/>
  <c r="E33969" i="1"/>
  <c r="E33970" i="1"/>
  <c r="E33971" i="1"/>
  <c r="E33972" i="1"/>
  <c r="E33973" i="1"/>
  <c r="E33974" i="1"/>
  <c r="E33975" i="1"/>
  <c r="E33976" i="1"/>
  <c r="E33977" i="1"/>
  <c r="E33978" i="1"/>
  <c r="E33979" i="1"/>
  <c r="E33980" i="1"/>
  <c r="E33981" i="1"/>
  <c r="E33982" i="1"/>
  <c r="E33983" i="1"/>
  <c r="E33984" i="1"/>
  <c r="E33985" i="1"/>
  <c r="E33986" i="1"/>
  <c r="E33987" i="1"/>
  <c r="E33988" i="1"/>
  <c r="E33989" i="1"/>
  <c r="E33990" i="1"/>
  <c r="E33991" i="1"/>
  <c r="E33992" i="1"/>
  <c r="E33993" i="1"/>
  <c r="E33994" i="1"/>
  <c r="E33995" i="1"/>
  <c r="E33996" i="1"/>
  <c r="E33997" i="1"/>
  <c r="E33998" i="1"/>
  <c r="E33999" i="1"/>
  <c r="E34000" i="1"/>
  <c r="E34001" i="1"/>
  <c r="E34002" i="1"/>
  <c r="E34003" i="1"/>
  <c r="E34004" i="1"/>
  <c r="E34005" i="1"/>
  <c r="E34006" i="1"/>
  <c r="E34007" i="1"/>
  <c r="E34008" i="1"/>
  <c r="E34009" i="1"/>
  <c r="E34010" i="1"/>
  <c r="E34011" i="1"/>
  <c r="E34012" i="1"/>
  <c r="E34013" i="1"/>
  <c r="E34014" i="1"/>
  <c r="E34015" i="1"/>
  <c r="E34016" i="1"/>
  <c r="E34017" i="1"/>
  <c r="E34018" i="1"/>
  <c r="E34019" i="1"/>
  <c r="E34020" i="1"/>
  <c r="E34021" i="1"/>
  <c r="E34022" i="1"/>
  <c r="E34023" i="1"/>
  <c r="E34024" i="1"/>
  <c r="E34025" i="1"/>
  <c r="E34026" i="1"/>
  <c r="E34027" i="1"/>
  <c r="E34028" i="1"/>
  <c r="E34029" i="1"/>
  <c r="E34030" i="1"/>
  <c r="E34031" i="1"/>
  <c r="E34032" i="1"/>
  <c r="E34033" i="1"/>
  <c r="E34034" i="1"/>
  <c r="E34035" i="1"/>
  <c r="E34036" i="1"/>
  <c r="E34037" i="1"/>
  <c r="E34038" i="1"/>
  <c r="E34039" i="1"/>
  <c r="E34040" i="1"/>
  <c r="E34041" i="1"/>
  <c r="E34042" i="1"/>
  <c r="E34043" i="1"/>
  <c r="E34044" i="1"/>
  <c r="E34045" i="1"/>
  <c r="E34046" i="1"/>
  <c r="E34047" i="1"/>
  <c r="E34048" i="1"/>
  <c r="E34049" i="1"/>
  <c r="E34050" i="1"/>
  <c r="E34051" i="1"/>
  <c r="E34052" i="1"/>
  <c r="E34053" i="1"/>
  <c r="E34054" i="1"/>
  <c r="E34055" i="1"/>
  <c r="E34056" i="1"/>
  <c r="E34057" i="1"/>
  <c r="E34058" i="1"/>
  <c r="E34059" i="1"/>
  <c r="E34060" i="1"/>
  <c r="E34061" i="1"/>
  <c r="E34062" i="1"/>
  <c r="E34063" i="1"/>
  <c r="E34064" i="1"/>
  <c r="E34065" i="1"/>
  <c r="E34066" i="1"/>
  <c r="E34067" i="1"/>
  <c r="E34068" i="1"/>
  <c r="E34069" i="1"/>
  <c r="E34070" i="1"/>
  <c r="E34071" i="1"/>
  <c r="E34072" i="1"/>
  <c r="E34073" i="1"/>
  <c r="E34074" i="1"/>
  <c r="E34075" i="1"/>
  <c r="E34076" i="1"/>
  <c r="E34077" i="1"/>
  <c r="E34078" i="1"/>
  <c r="E34079" i="1"/>
  <c r="E34080" i="1"/>
  <c r="E34081" i="1"/>
  <c r="E34082" i="1"/>
  <c r="E34083" i="1"/>
  <c r="E34084" i="1"/>
  <c r="E34085" i="1"/>
  <c r="E34086" i="1"/>
  <c r="E34087" i="1"/>
  <c r="E34088" i="1"/>
  <c r="E34089" i="1"/>
  <c r="E34090" i="1"/>
  <c r="E34091" i="1"/>
  <c r="E34092" i="1"/>
  <c r="E34093" i="1"/>
  <c r="E34094" i="1"/>
  <c r="E34095" i="1"/>
  <c r="E34096" i="1"/>
  <c r="E34097" i="1"/>
  <c r="E34098" i="1"/>
  <c r="E34099" i="1"/>
  <c r="E34100" i="1"/>
  <c r="E34101" i="1"/>
  <c r="E34102" i="1"/>
  <c r="E34103" i="1"/>
  <c r="E34104" i="1"/>
  <c r="E34105" i="1"/>
  <c r="E34106" i="1"/>
  <c r="E34107" i="1"/>
  <c r="E34108" i="1"/>
  <c r="E34109" i="1"/>
  <c r="E34110" i="1"/>
  <c r="E34111" i="1"/>
  <c r="E34112" i="1"/>
  <c r="E34113" i="1"/>
  <c r="E34114" i="1"/>
  <c r="E34115" i="1"/>
  <c r="E34116" i="1"/>
  <c r="E34117" i="1"/>
  <c r="E34118" i="1"/>
  <c r="E34119" i="1"/>
  <c r="E34120" i="1"/>
  <c r="E34121" i="1"/>
  <c r="E34122" i="1"/>
  <c r="E34123" i="1"/>
  <c r="E34124" i="1"/>
  <c r="E34125" i="1"/>
  <c r="E34126" i="1"/>
  <c r="E34127" i="1"/>
  <c r="E34128" i="1"/>
  <c r="E34129" i="1"/>
  <c r="E34130" i="1"/>
  <c r="E34131" i="1"/>
  <c r="E34132" i="1"/>
  <c r="E34133" i="1"/>
  <c r="E34134" i="1"/>
  <c r="E34135" i="1"/>
  <c r="E34136" i="1"/>
  <c r="E34137" i="1"/>
  <c r="E34138" i="1"/>
  <c r="E34139" i="1"/>
  <c r="E34140" i="1"/>
  <c r="E34141" i="1"/>
  <c r="E34142" i="1"/>
  <c r="E34143" i="1"/>
  <c r="E34144" i="1"/>
  <c r="E34145" i="1"/>
  <c r="E34146" i="1"/>
  <c r="E34147" i="1"/>
  <c r="E34148" i="1"/>
  <c r="E34149" i="1"/>
  <c r="E34150" i="1"/>
  <c r="E34151" i="1"/>
  <c r="E34152" i="1"/>
  <c r="E34153" i="1"/>
  <c r="E34154" i="1"/>
  <c r="E34155" i="1"/>
  <c r="E34156" i="1"/>
  <c r="E34157" i="1"/>
  <c r="E34158" i="1"/>
  <c r="E34159" i="1"/>
  <c r="E34160" i="1"/>
  <c r="E34161" i="1"/>
  <c r="E34162" i="1"/>
  <c r="E34163" i="1"/>
  <c r="E34164" i="1"/>
  <c r="E34165" i="1"/>
  <c r="E34166" i="1"/>
  <c r="E34167" i="1"/>
  <c r="E34168" i="1"/>
  <c r="E34169" i="1"/>
  <c r="E34170" i="1"/>
  <c r="E34171" i="1"/>
  <c r="E34172" i="1"/>
  <c r="E34173" i="1"/>
  <c r="E34174" i="1"/>
  <c r="E34175" i="1"/>
  <c r="E34176" i="1"/>
  <c r="E34177" i="1"/>
  <c r="E34178" i="1"/>
  <c r="E34179" i="1"/>
  <c r="E34180" i="1"/>
  <c r="E34181" i="1"/>
  <c r="E34182" i="1"/>
  <c r="E34183" i="1"/>
  <c r="E34184" i="1"/>
  <c r="E34185" i="1"/>
  <c r="E34186" i="1"/>
  <c r="E34187" i="1"/>
  <c r="E34188" i="1"/>
  <c r="E34189" i="1"/>
  <c r="E34190" i="1"/>
  <c r="E34191" i="1"/>
  <c r="E34192" i="1"/>
  <c r="E34193" i="1"/>
  <c r="E34194" i="1"/>
  <c r="E34195" i="1"/>
  <c r="E34196" i="1"/>
  <c r="E34197" i="1"/>
  <c r="E34198" i="1"/>
  <c r="E34199" i="1"/>
  <c r="E34200" i="1"/>
  <c r="E34201" i="1"/>
  <c r="E34202" i="1"/>
  <c r="E34203" i="1"/>
  <c r="E34204" i="1"/>
  <c r="E34205" i="1"/>
  <c r="E34206" i="1"/>
  <c r="E34207" i="1"/>
  <c r="E34208" i="1"/>
  <c r="E34209" i="1"/>
  <c r="E34210" i="1"/>
  <c r="E34211" i="1"/>
  <c r="E34212" i="1"/>
  <c r="E34213" i="1"/>
  <c r="E34214" i="1"/>
  <c r="E34215" i="1"/>
  <c r="E34216" i="1"/>
  <c r="E34217" i="1"/>
  <c r="E34218" i="1"/>
  <c r="E34219" i="1"/>
  <c r="E34220" i="1"/>
  <c r="E34221" i="1"/>
  <c r="E34222" i="1"/>
  <c r="E34223" i="1"/>
  <c r="E34224" i="1"/>
  <c r="E34225" i="1"/>
  <c r="E34226" i="1"/>
  <c r="E34227" i="1"/>
  <c r="E34228" i="1"/>
  <c r="E34229" i="1"/>
  <c r="E34230" i="1"/>
  <c r="E34231" i="1"/>
  <c r="E34232" i="1"/>
  <c r="E34233" i="1"/>
  <c r="E34234" i="1"/>
  <c r="E34235" i="1"/>
  <c r="E34236" i="1"/>
  <c r="E34237" i="1"/>
  <c r="E34238" i="1"/>
  <c r="E34239" i="1"/>
  <c r="E34240" i="1"/>
  <c r="E34241" i="1"/>
  <c r="E34242" i="1"/>
  <c r="E34243" i="1"/>
  <c r="E34244" i="1"/>
  <c r="E34245" i="1"/>
  <c r="E34246" i="1"/>
  <c r="E34247" i="1"/>
  <c r="E34248" i="1"/>
  <c r="E34249" i="1"/>
  <c r="E34250" i="1"/>
  <c r="E34251" i="1"/>
  <c r="E34252" i="1"/>
  <c r="E34253" i="1"/>
  <c r="E34254" i="1"/>
  <c r="E34255" i="1"/>
  <c r="E34256" i="1"/>
  <c r="E34257" i="1"/>
  <c r="E34258" i="1"/>
  <c r="E34259" i="1"/>
  <c r="E34260" i="1"/>
  <c r="E34261" i="1"/>
  <c r="E34262" i="1"/>
  <c r="E34263" i="1"/>
  <c r="E34264" i="1"/>
  <c r="E34265" i="1"/>
  <c r="E34266" i="1"/>
  <c r="E34267" i="1"/>
  <c r="E34268" i="1"/>
  <c r="E34269" i="1"/>
  <c r="E34270" i="1"/>
  <c r="E34271" i="1"/>
  <c r="E34272" i="1"/>
  <c r="E34273" i="1"/>
  <c r="E34274" i="1"/>
  <c r="E34275" i="1"/>
  <c r="E34276" i="1"/>
  <c r="E34277" i="1"/>
  <c r="E34278" i="1"/>
  <c r="E34279" i="1"/>
  <c r="E34280" i="1"/>
  <c r="E34281" i="1"/>
  <c r="E34282" i="1"/>
  <c r="E34283" i="1"/>
  <c r="E34284" i="1"/>
  <c r="E34285" i="1"/>
  <c r="E34286" i="1"/>
  <c r="E34287" i="1"/>
  <c r="E34288" i="1"/>
  <c r="E34289" i="1"/>
  <c r="E34290" i="1"/>
  <c r="E34291" i="1"/>
  <c r="E34292" i="1"/>
  <c r="E34293" i="1"/>
  <c r="E34294" i="1"/>
  <c r="E34295" i="1"/>
  <c r="E34296" i="1"/>
  <c r="E34297" i="1"/>
  <c r="E34298" i="1"/>
  <c r="E34299" i="1"/>
  <c r="E34300" i="1"/>
  <c r="E34301" i="1"/>
  <c r="E34302" i="1"/>
  <c r="E34303" i="1"/>
  <c r="E34304" i="1"/>
  <c r="E34305" i="1"/>
  <c r="E34306" i="1"/>
  <c r="E34307" i="1"/>
  <c r="E34308" i="1"/>
  <c r="E34309" i="1"/>
  <c r="E34310" i="1"/>
  <c r="E34311" i="1"/>
  <c r="E34312" i="1"/>
  <c r="E34313" i="1"/>
  <c r="E34314" i="1"/>
  <c r="E34315" i="1"/>
  <c r="E34316" i="1"/>
  <c r="E34317" i="1"/>
  <c r="E34318" i="1"/>
  <c r="E34319" i="1"/>
  <c r="E34320" i="1"/>
  <c r="E34321" i="1"/>
  <c r="E34322" i="1"/>
  <c r="E34323" i="1"/>
  <c r="E34324" i="1"/>
  <c r="E34325" i="1"/>
  <c r="E34326" i="1"/>
  <c r="E34327" i="1"/>
  <c r="E34328" i="1"/>
  <c r="E34329" i="1"/>
  <c r="E34330" i="1"/>
  <c r="E34331" i="1"/>
  <c r="E34332" i="1"/>
  <c r="E34333" i="1"/>
  <c r="E34334" i="1"/>
  <c r="E34335" i="1"/>
  <c r="E34336" i="1"/>
  <c r="E34337" i="1"/>
  <c r="E34338" i="1"/>
  <c r="E34339" i="1"/>
  <c r="E34340" i="1"/>
  <c r="E34341" i="1"/>
  <c r="E34342" i="1"/>
  <c r="E34343" i="1"/>
  <c r="E34344" i="1"/>
  <c r="E34345" i="1"/>
  <c r="E34346" i="1"/>
  <c r="E34347" i="1"/>
  <c r="E34348" i="1"/>
  <c r="E34349" i="1"/>
  <c r="E34350" i="1"/>
  <c r="E34351" i="1"/>
  <c r="E34352" i="1"/>
  <c r="E34353" i="1"/>
  <c r="E34354" i="1"/>
  <c r="E34355" i="1"/>
  <c r="E34356" i="1"/>
  <c r="E34357" i="1"/>
  <c r="E34358" i="1"/>
  <c r="E34359" i="1"/>
  <c r="E34360" i="1"/>
  <c r="E34361" i="1"/>
  <c r="E34362" i="1"/>
  <c r="E34363" i="1"/>
  <c r="E34364" i="1"/>
  <c r="E34365" i="1"/>
  <c r="E34366" i="1"/>
  <c r="E34367" i="1"/>
  <c r="E34368" i="1"/>
  <c r="E34369" i="1"/>
  <c r="E34370" i="1"/>
  <c r="E34371" i="1"/>
  <c r="E34372" i="1"/>
  <c r="E34373" i="1"/>
  <c r="E34374" i="1"/>
  <c r="E34375" i="1"/>
  <c r="E34376" i="1"/>
  <c r="E34377" i="1"/>
  <c r="E34378" i="1"/>
  <c r="E34379" i="1"/>
  <c r="E34380" i="1"/>
  <c r="E34381" i="1"/>
  <c r="E34382" i="1"/>
  <c r="E34383" i="1"/>
  <c r="E34384" i="1"/>
  <c r="E34385" i="1"/>
  <c r="E34386" i="1"/>
  <c r="E34387" i="1"/>
  <c r="E34388" i="1"/>
  <c r="E34389" i="1"/>
  <c r="E34390" i="1"/>
  <c r="E34391" i="1"/>
  <c r="E34392" i="1"/>
  <c r="E34393" i="1"/>
  <c r="E34394" i="1"/>
  <c r="E34395" i="1"/>
  <c r="E34396" i="1"/>
  <c r="E34397" i="1"/>
  <c r="E34398" i="1"/>
  <c r="E34399" i="1"/>
  <c r="E34400" i="1"/>
  <c r="E34401" i="1"/>
  <c r="E34402" i="1"/>
  <c r="E34403" i="1"/>
  <c r="E34404" i="1"/>
  <c r="E34405" i="1"/>
  <c r="E34406" i="1"/>
  <c r="E34407" i="1"/>
  <c r="E34408" i="1"/>
  <c r="E34409" i="1"/>
  <c r="E34410" i="1"/>
  <c r="E34411" i="1"/>
  <c r="E34412" i="1"/>
  <c r="E34413" i="1"/>
  <c r="E34414" i="1"/>
  <c r="E34415" i="1"/>
  <c r="E34416" i="1"/>
  <c r="E34417" i="1"/>
  <c r="E34418" i="1"/>
  <c r="E34419" i="1"/>
  <c r="E34420" i="1"/>
  <c r="E34421" i="1"/>
  <c r="E34422" i="1"/>
  <c r="E34423" i="1"/>
  <c r="E34424" i="1"/>
  <c r="E34425" i="1"/>
  <c r="E34426" i="1"/>
  <c r="E34427" i="1"/>
  <c r="E34428" i="1"/>
  <c r="E34429" i="1"/>
  <c r="E34430" i="1"/>
  <c r="E34431" i="1"/>
  <c r="E34432" i="1"/>
  <c r="E34433" i="1"/>
  <c r="E34434" i="1"/>
  <c r="E34435" i="1"/>
  <c r="E34436" i="1"/>
  <c r="E34437" i="1"/>
  <c r="E34438" i="1"/>
  <c r="E34439" i="1"/>
  <c r="E34440" i="1"/>
  <c r="E34441" i="1"/>
  <c r="E34442" i="1"/>
  <c r="E34443" i="1"/>
  <c r="E34444" i="1"/>
  <c r="E34445" i="1"/>
  <c r="E34446" i="1"/>
  <c r="E34447" i="1"/>
  <c r="E34448" i="1"/>
  <c r="E34449" i="1"/>
  <c r="E34450" i="1"/>
  <c r="E34451" i="1"/>
  <c r="E34452" i="1"/>
  <c r="E34453" i="1"/>
  <c r="E34454" i="1"/>
  <c r="E34455" i="1"/>
  <c r="E34456" i="1"/>
  <c r="E34457" i="1"/>
  <c r="E34458" i="1"/>
  <c r="E34459" i="1"/>
  <c r="E34460" i="1"/>
  <c r="E34461" i="1"/>
  <c r="E34462" i="1"/>
  <c r="E34463" i="1"/>
  <c r="E34464" i="1"/>
  <c r="E34465" i="1"/>
  <c r="E34466" i="1"/>
  <c r="E34467" i="1"/>
  <c r="E34468" i="1"/>
  <c r="E34469" i="1"/>
  <c r="E34470" i="1"/>
  <c r="E34471" i="1"/>
  <c r="E34472" i="1"/>
  <c r="E34473" i="1"/>
  <c r="E34474" i="1"/>
  <c r="E34475" i="1"/>
  <c r="E34476" i="1"/>
  <c r="E34477" i="1"/>
  <c r="E34478" i="1"/>
  <c r="E34479" i="1"/>
  <c r="E34480" i="1"/>
  <c r="E34481" i="1"/>
  <c r="E34482" i="1"/>
  <c r="E34483" i="1"/>
  <c r="E34484" i="1"/>
  <c r="E34485" i="1"/>
  <c r="E34486" i="1"/>
  <c r="E34487" i="1"/>
  <c r="E34488" i="1"/>
  <c r="E34489" i="1"/>
  <c r="E34490" i="1"/>
  <c r="E34491" i="1"/>
  <c r="E34492" i="1"/>
  <c r="E34493" i="1"/>
  <c r="E34494" i="1"/>
  <c r="E34495" i="1"/>
  <c r="E34496" i="1"/>
  <c r="E34497" i="1"/>
  <c r="E34498" i="1"/>
  <c r="E34499" i="1"/>
  <c r="E34500" i="1"/>
  <c r="E34501" i="1"/>
  <c r="E34502" i="1"/>
  <c r="E34503" i="1"/>
  <c r="E34504" i="1"/>
  <c r="E34505" i="1"/>
  <c r="E34506" i="1"/>
  <c r="E34507" i="1"/>
  <c r="E34508" i="1"/>
  <c r="E34509" i="1"/>
  <c r="E34510" i="1"/>
  <c r="E34511" i="1"/>
  <c r="E34512" i="1"/>
  <c r="E34513" i="1"/>
  <c r="E34514" i="1"/>
  <c r="E34515" i="1"/>
  <c r="E34516" i="1"/>
  <c r="E34517" i="1"/>
  <c r="E34518" i="1"/>
  <c r="E34519" i="1"/>
  <c r="E34520" i="1"/>
  <c r="E34521" i="1"/>
  <c r="E34522" i="1"/>
  <c r="E34523" i="1"/>
  <c r="E34524" i="1"/>
  <c r="E34525" i="1"/>
  <c r="E34526" i="1"/>
  <c r="E34527" i="1"/>
  <c r="E34528" i="1"/>
  <c r="E34529" i="1"/>
  <c r="E34530" i="1"/>
  <c r="E34531" i="1"/>
  <c r="E34532" i="1"/>
  <c r="E34533" i="1"/>
  <c r="E34534" i="1"/>
  <c r="E34535" i="1"/>
  <c r="E34536" i="1"/>
  <c r="E34537" i="1"/>
  <c r="E34538" i="1"/>
  <c r="E34539" i="1"/>
  <c r="E34540" i="1"/>
  <c r="E34541" i="1"/>
  <c r="E34542" i="1"/>
  <c r="E34543" i="1"/>
  <c r="E34544" i="1"/>
  <c r="E34545" i="1"/>
  <c r="E34546" i="1"/>
  <c r="E34547" i="1"/>
  <c r="E34548" i="1"/>
  <c r="E34549" i="1"/>
  <c r="E34550" i="1"/>
  <c r="E34551" i="1"/>
  <c r="E34552" i="1"/>
  <c r="E34553" i="1"/>
  <c r="E34554" i="1"/>
  <c r="E34555" i="1"/>
  <c r="E34556" i="1"/>
  <c r="E34557" i="1"/>
  <c r="E34558" i="1"/>
  <c r="E34559" i="1"/>
  <c r="E34560" i="1"/>
  <c r="E34561" i="1"/>
  <c r="E34562" i="1"/>
  <c r="E34563" i="1"/>
  <c r="E34564" i="1"/>
  <c r="E34565" i="1"/>
  <c r="E34566" i="1"/>
  <c r="E34567" i="1"/>
  <c r="E34568" i="1"/>
  <c r="E34569" i="1"/>
  <c r="E34570" i="1"/>
  <c r="E34571" i="1"/>
  <c r="E34572" i="1"/>
  <c r="E34573" i="1"/>
  <c r="E34574" i="1"/>
  <c r="E34575" i="1"/>
  <c r="E34576" i="1"/>
  <c r="E34577" i="1"/>
  <c r="E34578" i="1"/>
  <c r="E34579" i="1"/>
  <c r="E34580" i="1"/>
  <c r="E34581" i="1"/>
  <c r="E34582" i="1"/>
  <c r="E34583" i="1"/>
  <c r="E34584" i="1"/>
  <c r="E34585" i="1"/>
  <c r="E34586" i="1"/>
  <c r="E34587" i="1"/>
  <c r="E34588" i="1"/>
  <c r="E34589" i="1"/>
  <c r="E34590" i="1"/>
  <c r="E34591" i="1"/>
  <c r="E34592" i="1"/>
  <c r="E34593" i="1"/>
  <c r="E34594" i="1"/>
  <c r="E34595" i="1"/>
  <c r="E34596" i="1"/>
  <c r="E34597" i="1"/>
  <c r="E34598" i="1"/>
  <c r="E34599" i="1"/>
  <c r="E34600" i="1"/>
  <c r="E34601" i="1"/>
  <c r="E34602" i="1"/>
  <c r="E34603" i="1"/>
  <c r="E34604" i="1"/>
  <c r="E34605" i="1"/>
  <c r="E34606" i="1"/>
  <c r="E34607" i="1"/>
  <c r="E34608" i="1"/>
  <c r="E34609" i="1"/>
  <c r="E34610" i="1"/>
  <c r="E34611" i="1"/>
  <c r="E34612" i="1"/>
  <c r="E34613" i="1"/>
  <c r="E34614" i="1"/>
  <c r="E34615" i="1"/>
  <c r="E34616" i="1"/>
  <c r="E34617" i="1"/>
  <c r="E34618" i="1"/>
  <c r="E34619" i="1"/>
  <c r="E34620" i="1"/>
  <c r="E34621" i="1"/>
  <c r="E34622" i="1"/>
  <c r="E34623" i="1"/>
  <c r="E34624" i="1"/>
  <c r="E34625" i="1"/>
  <c r="E34626" i="1"/>
  <c r="E34627" i="1"/>
  <c r="E34628" i="1"/>
  <c r="E34629" i="1"/>
  <c r="E34630" i="1"/>
  <c r="E34631" i="1"/>
  <c r="E34632" i="1"/>
  <c r="E34633" i="1"/>
  <c r="E34634" i="1"/>
  <c r="E34635" i="1"/>
  <c r="E34636" i="1"/>
  <c r="E34637" i="1"/>
  <c r="E34638" i="1"/>
  <c r="E34639" i="1"/>
  <c r="E34640" i="1"/>
  <c r="E34641" i="1"/>
  <c r="E34642" i="1"/>
  <c r="E34643" i="1"/>
  <c r="E34644" i="1"/>
  <c r="E34645" i="1"/>
  <c r="E34646" i="1"/>
  <c r="E34647" i="1"/>
  <c r="E34648" i="1"/>
  <c r="E34649" i="1"/>
  <c r="E34650" i="1"/>
  <c r="E34651" i="1"/>
  <c r="E34652" i="1"/>
  <c r="E34653" i="1"/>
  <c r="E34654" i="1"/>
  <c r="E34655" i="1"/>
  <c r="E34656" i="1"/>
  <c r="E34657" i="1"/>
  <c r="E34658" i="1"/>
  <c r="E34659" i="1"/>
  <c r="E34660" i="1"/>
  <c r="E34661" i="1"/>
  <c r="E34662" i="1"/>
  <c r="E34663" i="1"/>
  <c r="E34664" i="1"/>
  <c r="E34665" i="1"/>
  <c r="E34666" i="1"/>
  <c r="E34667" i="1"/>
  <c r="E34668" i="1"/>
  <c r="E34669" i="1"/>
  <c r="E34670" i="1"/>
  <c r="E34671" i="1"/>
  <c r="E34672" i="1"/>
  <c r="E34673" i="1"/>
  <c r="E34674" i="1"/>
  <c r="E34675" i="1"/>
  <c r="E34676" i="1"/>
  <c r="E34677" i="1"/>
  <c r="E34678" i="1"/>
  <c r="E34679" i="1"/>
  <c r="E34680" i="1"/>
  <c r="E34681" i="1"/>
  <c r="E34682" i="1"/>
  <c r="E34683" i="1"/>
  <c r="E34684" i="1"/>
  <c r="E34685" i="1"/>
  <c r="E34686" i="1"/>
  <c r="E34687" i="1"/>
  <c r="E34688" i="1"/>
  <c r="E34689" i="1"/>
  <c r="E34690" i="1"/>
  <c r="E34691" i="1"/>
  <c r="E34692" i="1"/>
  <c r="E34693" i="1"/>
  <c r="E34694" i="1"/>
  <c r="E34695" i="1"/>
  <c r="E34696" i="1"/>
  <c r="E34697" i="1"/>
  <c r="E34698" i="1"/>
  <c r="E34699" i="1"/>
  <c r="E34700" i="1"/>
  <c r="E34701" i="1"/>
  <c r="E34702" i="1"/>
  <c r="E34703" i="1"/>
  <c r="E34704" i="1"/>
  <c r="E34705" i="1"/>
  <c r="E34706" i="1"/>
  <c r="E34707" i="1"/>
  <c r="E34708" i="1"/>
  <c r="E34709" i="1"/>
  <c r="E34710" i="1"/>
  <c r="E34711" i="1"/>
  <c r="E34712" i="1"/>
  <c r="E34713" i="1"/>
  <c r="E34714" i="1"/>
  <c r="E34715" i="1"/>
  <c r="E34716" i="1"/>
  <c r="E34717" i="1"/>
  <c r="E34718" i="1"/>
  <c r="E34719" i="1"/>
  <c r="E34720" i="1"/>
  <c r="E34721" i="1"/>
  <c r="E34722" i="1"/>
  <c r="E34723" i="1"/>
  <c r="E34724" i="1"/>
  <c r="E34725" i="1"/>
  <c r="E34726" i="1"/>
  <c r="E34727" i="1"/>
  <c r="E34728" i="1"/>
  <c r="E34729" i="1"/>
  <c r="E34730" i="1"/>
  <c r="E34731" i="1"/>
  <c r="E34732" i="1"/>
  <c r="E34733" i="1"/>
  <c r="E34734" i="1"/>
  <c r="E34735" i="1"/>
  <c r="E34736" i="1"/>
  <c r="E34737" i="1"/>
  <c r="E34738" i="1"/>
  <c r="E34739" i="1"/>
  <c r="E34740" i="1"/>
  <c r="E34741" i="1"/>
  <c r="E34742" i="1"/>
  <c r="E34743" i="1"/>
  <c r="E34744" i="1"/>
  <c r="E34745" i="1"/>
  <c r="E34746" i="1"/>
  <c r="E34747" i="1"/>
  <c r="E34748" i="1"/>
  <c r="E34749" i="1"/>
  <c r="E34750" i="1"/>
  <c r="E34751" i="1"/>
  <c r="E34752" i="1"/>
  <c r="E34753" i="1"/>
  <c r="E34754" i="1"/>
  <c r="E34755" i="1"/>
  <c r="E34756" i="1"/>
  <c r="E34757" i="1"/>
  <c r="E34758" i="1"/>
  <c r="E34759" i="1"/>
  <c r="E34760" i="1"/>
  <c r="E34761" i="1"/>
  <c r="E34762" i="1"/>
  <c r="E34763" i="1"/>
  <c r="E34764" i="1"/>
  <c r="E34765" i="1"/>
  <c r="E34766" i="1"/>
  <c r="E34767" i="1"/>
  <c r="E34768" i="1"/>
  <c r="E34769" i="1"/>
  <c r="E34770" i="1"/>
  <c r="E34771" i="1"/>
  <c r="E34772" i="1"/>
  <c r="E34773" i="1"/>
  <c r="E34774" i="1"/>
  <c r="E34775" i="1"/>
  <c r="E34776" i="1"/>
  <c r="E34777" i="1"/>
  <c r="E34778" i="1"/>
  <c r="E34779" i="1"/>
  <c r="E34780" i="1"/>
  <c r="E34781" i="1"/>
  <c r="E34782" i="1"/>
  <c r="E34783" i="1"/>
  <c r="E34784" i="1"/>
  <c r="E34785" i="1"/>
  <c r="E34786" i="1"/>
  <c r="E34787" i="1"/>
  <c r="E34788" i="1"/>
  <c r="E34789" i="1"/>
  <c r="E34790" i="1"/>
  <c r="E34791" i="1"/>
  <c r="E34792" i="1"/>
  <c r="E34793" i="1"/>
  <c r="E34794" i="1"/>
  <c r="E34795" i="1"/>
  <c r="E34796" i="1"/>
  <c r="E34797" i="1"/>
  <c r="E34798" i="1"/>
  <c r="E34799" i="1"/>
  <c r="E34800" i="1"/>
  <c r="E34801" i="1"/>
  <c r="E34802" i="1"/>
  <c r="E34803" i="1"/>
  <c r="E34804" i="1"/>
  <c r="E34805" i="1"/>
  <c r="E34806" i="1"/>
  <c r="E34807" i="1"/>
  <c r="E34808" i="1"/>
  <c r="E34809" i="1"/>
  <c r="E34810" i="1"/>
  <c r="E34811" i="1"/>
  <c r="E34812" i="1"/>
  <c r="E34813" i="1"/>
  <c r="E34814" i="1"/>
  <c r="E34815" i="1"/>
  <c r="E34816" i="1"/>
  <c r="E34817" i="1"/>
  <c r="E34818" i="1"/>
  <c r="E34819" i="1"/>
  <c r="E34820" i="1"/>
  <c r="E34821" i="1"/>
  <c r="E34822" i="1"/>
  <c r="E34823" i="1"/>
  <c r="E34824" i="1"/>
  <c r="E34825" i="1"/>
  <c r="E34826" i="1"/>
  <c r="E34827" i="1"/>
  <c r="E34828" i="1"/>
  <c r="E34829" i="1"/>
  <c r="E34830" i="1"/>
  <c r="E34831" i="1"/>
  <c r="E34832" i="1"/>
  <c r="E34833" i="1"/>
  <c r="E34834" i="1"/>
  <c r="E34835" i="1"/>
  <c r="E34836" i="1"/>
  <c r="E34837" i="1"/>
  <c r="E34838" i="1"/>
  <c r="E34839" i="1"/>
  <c r="E34840" i="1"/>
  <c r="E34841" i="1"/>
  <c r="E34842" i="1"/>
  <c r="E34843" i="1"/>
  <c r="E34844" i="1"/>
  <c r="E34845" i="1"/>
  <c r="E34846" i="1"/>
  <c r="E34847" i="1"/>
  <c r="E34848" i="1"/>
  <c r="E34849" i="1"/>
  <c r="E34850" i="1"/>
  <c r="E34851" i="1"/>
  <c r="E34852" i="1"/>
  <c r="E34853" i="1"/>
  <c r="E34854" i="1"/>
  <c r="E34855" i="1"/>
  <c r="E34856" i="1"/>
  <c r="E34857" i="1"/>
  <c r="E34858" i="1"/>
  <c r="E34859" i="1"/>
  <c r="E34860" i="1"/>
  <c r="E34861" i="1"/>
  <c r="E34862" i="1"/>
  <c r="E34863" i="1"/>
  <c r="E34864" i="1"/>
  <c r="E34865" i="1"/>
  <c r="E34866" i="1"/>
  <c r="E34867" i="1"/>
  <c r="E34868" i="1"/>
  <c r="E34869" i="1"/>
  <c r="E34870" i="1"/>
  <c r="E34871" i="1"/>
  <c r="E34872" i="1"/>
  <c r="E34873" i="1"/>
  <c r="E34874" i="1"/>
  <c r="E34875" i="1"/>
  <c r="E34876" i="1"/>
  <c r="E34877" i="1"/>
  <c r="E34878" i="1"/>
  <c r="E34879" i="1"/>
  <c r="E34880" i="1"/>
  <c r="E34881" i="1"/>
  <c r="E34882" i="1"/>
  <c r="E34883" i="1"/>
  <c r="E34884" i="1"/>
  <c r="E34885" i="1"/>
  <c r="E34886" i="1"/>
  <c r="E34887" i="1"/>
  <c r="E34888" i="1"/>
  <c r="E34889" i="1"/>
  <c r="E34890" i="1"/>
  <c r="E34891" i="1"/>
  <c r="E34892" i="1"/>
  <c r="E34893" i="1"/>
  <c r="E34894" i="1"/>
  <c r="E34895" i="1"/>
  <c r="E34896" i="1"/>
  <c r="E34897" i="1"/>
  <c r="E34898" i="1"/>
  <c r="E34899" i="1"/>
  <c r="E34900" i="1"/>
  <c r="E34901" i="1"/>
  <c r="E34902" i="1"/>
  <c r="E34903" i="1"/>
  <c r="E34904" i="1"/>
  <c r="E34905" i="1"/>
  <c r="E34906" i="1"/>
  <c r="E34907" i="1"/>
  <c r="E34908" i="1"/>
  <c r="E34909" i="1"/>
  <c r="E34910" i="1"/>
  <c r="E34911" i="1"/>
  <c r="E34912" i="1"/>
  <c r="E34913" i="1"/>
  <c r="E34914" i="1"/>
  <c r="E34915" i="1"/>
  <c r="E34916" i="1"/>
  <c r="E34917" i="1"/>
  <c r="E34918" i="1"/>
  <c r="E34919" i="1"/>
  <c r="E34920" i="1"/>
  <c r="E34921" i="1"/>
  <c r="E34922" i="1"/>
  <c r="E34923" i="1"/>
  <c r="E34924" i="1"/>
  <c r="E34925" i="1"/>
  <c r="E34926" i="1"/>
  <c r="E34927" i="1"/>
  <c r="E34928" i="1"/>
  <c r="E34929" i="1"/>
  <c r="E34930" i="1"/>
  <c r="E34931" i="1"/>
  <c r="E34932" i="1"/>
  <c r="E34933" i="1"/>
  <c r="E34934" i="1"/>
  <c r="E34935" i="1"/>
  <c r="E34936" i="1"/>
  <c r="E34937" i="1"/>
  <c r="E34938" i="1"/>
  <c r="E34939" i="1"/>
  <c r="E34940" i="1"/>
  <c r="E34941" i="1"/>
  <c r="E34942" i="1"/>
  <c r="E34943" i="1"/>
  <c r="E34944" i="1"/>
  <c r="E34945" i="1"/>
  <c r="E34946" i="1"/>
  <c r="E34947" i="1"/>
  <c r="E34948" i="1"/>
  <c r="E34949" i="1"/>
  <c r="E34950" i="1"/>
  <c r="E34951" i="1"/>
  <c r="E34952" i="1"/>
  <c r="E34953" i="1"/>
  <c r="E34954" i="1"/>
  <c r="E34955" i="1"/>
  <c r="E34956" i="1"/>
  <c r="E34957" i="1"/>
  <c r="E34958" i="1"/>
  <c r="E34959" i="1"/>
  <c r="E34960" i="1"/>
  <c r="E34961" i="1"/>
  <c r="E34962" i="1"/>
  <c r="E34963" i="1"/>
  <c r="E34964" i="1"/>
  <c r="E34965" i="1"/>
  <c r="E34966" i="1"/>
  <c r="E34967" i="1"/>
  <c r="E34968" i="1"/>
  <c r="E34969" i="1"/>
  <c r="E34970" i="1"/>
  <c r="E34971" i="1"/>
  <c r="E34972" i="1"/>
  <c r="E34973" i="1"/>
  <c r="E34974" i="1"/>
  <c r="E34975" i="1"/>
  <c r="E34976" i="1"/>
  <c r="E34977" i="1"/>
  <c r="E34978" i="1"/>
  <c r="E34979" i="1"/>
  <c r="E34980" i="1"/>
  <c r="E34981" i="1"/>
  <c r="E34982" i="1"/>
  <c r="E34983" i="1"/>
  <c r="E34984" i="1"/>
  <c r="E34985" i="1"/>
  <c r="E34986" i="1"/>
  <c r="E34987" i="1"/>
  <c r="E34988" i="1"/>
  <c r="E34989" i="1"/>
  <c r="E34990" i="1"/>
  <c r="E34991" i="1"/>
  <c r="E34992" i="1"/>
  <c r="E34993" i="1"/>
  <c r="E34994" i="1"/>
  <c r="E34995" i="1"/>
  <c r="E34996" i="1"/>
  <c r="E34997" i="1"/>
  <c r="E34998" i="1"/>
  <c r="E34999" i="1"/>
  <c r="E35000" i="1"/>
  <c r="E35001" i="1"/>
  <c r="E35002" i="1"/>
  <c r="E35003" i="1"/>
  <c r="E35004" i="1"/>
  <c r="E35005" i="1"/>
  <c r="E35006" i="1"/>
  <c r="E35007" i="1"/>
  <c r="E35008" i="1"/>
  <c r="E35009" i="1"/>
  <c r="E35010" i="1"/>
  <c r="E35011" i="1"/>
  <c r="E35012" i="1"/>
  <c r="E35013" i="1"/>
  <c r="E35014" i="1"/>
  <c r="E35015" i="1"/>
  <c r="E35016" i="1"/>
  <c r="E35017" i="1"/>
  <c r="E35018" i="1"/>
  <c r="E35019" i="1"/>
  <c r="E35020" i="1"/>
  <c r="E35021" i="1"/>
  <c r="E35022" i="1"/>
  <c r="E35023" i="1"/>
  <c r="E35024" i="1"/>
  <c r="E35025" i="1"/>
  <c r="E35026" i="1"/>
  <c r="E35027" i="1"/>
  <c r="E35028" i="1"/>
  <c r="E35029" i="1"/>
  <c r="E35030" i="1"/>
  <c r="E35031" i="1"/>
  <c r="E35032" i="1"/>
  <c r="E35033" i="1"/>
  <c r="E35034" i="1"/>
  <c r="E35035" i="1"/>
  <c r="E35036" i="1"/>
  <c r="E35037" i="1"/>
  <c r="E35038" i="1"/>
  <c r="E35039" i="1"/>
  <c r="E35040" i="1"/>
  <c r="E35041" i="1"/>
  <c r="E35042" i="1"/>
  <c r="E35043" i="1"/>
  <c r="E35044" i="1"/>
  <c r="E35045" i="1"/>
  <c r="E35046" i="1"/>
  <c r="E35047" i="1"/>
  <c r="E35048" i="1"/>
  <c r="E35049" i="1"/>
  <c r="E35050" i="1"/>
  <c r="E35051" i="1"/>
  <c r="E35052" i="1"/>
  <c r="E35053" i="1"/>
  <c r="E35054" i="1"/>
  <c r="E35055" i="1"/>
  <c r="E35056" i="1"/>
  <c r="E35057" i="1"/>
  <c r="E35058" i="1"/>
  <c r="E35059" i="1"/>
  <c r="E35060" i="1"/>
  <c r="E35061" i="1"/>
  <c r="E35" i="1" l="1"/>
  <c r="E51" i="1"/>
  <c r="E67" i="1"/>
  <c r="E83" i="1"/>
  <c r="E99" i="1"/>
  <c r="E115" i="1"/>
  <c r="E131" i="1"/>
  <c r="E147" i="1"/>
  <c r="E163" i="1"/>
  <c r="E179" i="1"/>
  <c r="E195" i="1"/>
  <c r="E211" i="1"/>
  <c r="E227" i="1"/>
  <c r="E243" i="1"/>
  <c r="E259" i="1"/>
  <c r="E275" i="1"/>
  <c r="E291" i="1"/>
  <c r="E307" i="1"/>
  <c r="E323" i="1"/>
  <c r="E339" i="1"/>
  <c r="E355" i="1"/>
  <c r="E371" i="1"/>
  <c r="E387" i="1"/>
  <c r="E403" i="1"/>
  <c r="E419" i="1"/>
  <c r="E435" i="1"/>
  <c r="E451" i="1"/>
  <c r="E467" i="1"/>
  <c r="E483" i="1"/>
  <c r="E499" i="1"/>
  <c r="E515" i="1"/>
  <c r="E531" i="1"/>
  <c r="E547" i="1"/>
  <c r="E563" i="1"/>
  <c r="E579" i="1"/>
  <c r="E595" i="1"/>
  <c r="E611" i="1"/>
  <c r="E627" i="1"/>
  <c r="E643" i="1"/>
  <c r="E659" i="1"/>
  <c r="E675" i="1"/>
  <c r="E691" i="1"/>
  <c r="E707" i="1"/>
  <c r="E723" i="1"/>
  <c r="E739" i="1"/>
  <c r="E755" i="1"/>
  <c r="E771" i="1"/>
  <c r="E787" i="1"/>
  <c r="E803" i="1"/>
  <c r="E819" i="1"/>
  <c r="E835" i="1"/>
  <c r="E851" i="1"/>
  <c r="E867" i="1"/>
  <c r="E883" i="1"/>
  <c r="E899" i="1"/>
  <c r="E915" i="1"/>
  <c r="E931" i="1"/>
  <c r="E947" i="1"/>
  <c r="E963" i="1"/>
  <c r="E979" i="1"/>
  <c r="E995" i="1"/>
  <c r="E1011" i="1"/>
  <c r="E1027" i="1"/>
  <c r="E1043" i="1"/>
  <c r="E1059" i="1"/>
  <c r="E1075" i="1"/>
  <c r="E1091" i="1"/>
  <c r="E1107" i="1"/>
  <c r="E1123" i="1"/>
  <c r="E1139" i="1"/>
  <c r="E1155" i="1"/>
  <c r="E1171" i="1"/>
  <c r="E1187" i="1"/>
  <c r="E1203" i="1"/>
  <c r="E36" i="1"/>
  <c r="E52" i="1"/>
  <c r="E68" i="1"/>
  <c r="E84" i="1"/>
  <c r="E100" i="1"/>
  <c r="E116" i="1"/>
  <c r="E132" i="1"/>
  <c r="E148" i="1"/>
  <c r="E164" i="1"/>
  <c r="E180" i="1"/>
  <c r="E196" i="1"/>
  <c r="E212" i="1"/>
  <c r="E228" i="1"/>
  <c r="E244" i="1"/>
  <c r="E260" i="1"/>
  <c r="E276" i="1"/>
  <c r="E292" i="1"/>
  <c r="E308" i="1"/>
  <c r="E324" i="1"/>
  <c r="E340" i="1"/>
  <c r="E356" i="1"/>
  <c r="E372" i="1"/>
  <c r="E388" i="1"/>
  <c r="E404" i="1"/>
  <c r="E420" i="1"/>
  <c r="E436" i="1"/>
  <c r="E452" i="1"/>
  <c r="E468" i="1"/>
  <c r="E484" i="1"/>
  <c r="E500" i="1"/>
  <c r="E516" i="1"/>
  <c r="E532" i="1"/>
  <c r="E548" i="1"/>
  <c r="E564" i="1"/>
  <c r="E580" i="1"/>
  <c r="E596" i="1"/>
  <c r="E612" i="1"/>
  <c r="E628" i="1"/>
  <c r="E644" i="1"/>
  <c r="E660" i="1"/>
  <c r="E676" i="1"/>
  <c r="E692" i="1"/>
  <c r="E708" i="1"/>
  <c r="E724" i="1"/>
  <c r="E740" i="1"/>
  <c r="E756" i="1"/>
  <c r="E772" i="1"/>
  <c r="E788" i="1"/>
  <c r="E804" i="1"/>
  <c r="E820" i="1"/>
  <c r="E836" i="1"/>
  <c r="E852" i="1"/>
  <c r="E868" i="1"/>
  <c r="E884" i="1"/>
  <c r="E900" i="1"/>
  <c r="E916" i="1"/>
  <c r="E932" i="1"/>
  <c r="E948" i="1"/>
  <c r="E964" i="1"/>
  <c r="E980" i="1"/>
  <c r="E996" i="1"/>
  <c r="E1012" i="1"/>
  <c r="E1028" i="1"/>
  <c r="E1044" i="1"/>
  <c r="E1060" i="1"/>
  <c r="E1076" i="1"/>
  <c r="E1092" i="1"/>
  <c r="E1108" i="1"/>
  <c r="E1124" i="1"/>
  <c r="E1140" i="1"/>
  <c r="E1156" i="1"/>
  <c r="E1172" i="1"/>
  <c r="E1188" i="1"/>
  <c r="E1204" i="1"/>
  <c r="E1220" i="1"/>
  <c r="E1236" i="1"/>
  <c r="E1252" i="1"/>
  <c r="E1268" i="1"/>
  <c r="E1284" i="1"/>
  <c r="E1300" i="1"/>
  <c r="E1316" i="1"/>
  <c r="E1332" i="1"/>
  <c r="E37" i="1"/>
  <c r="E53" i="1"/>
  <c r="E69" i="1"/>
  <c r="E85" i="1"/>
  <c r="E101" i="1"/>
  <c r="E117" i="1"/>
  <c r="E133" i="1"/>
  <c r="E149" i="1"/>
  <c r="E165" i="1"/>
  <c r="E181" i="1"/>
  <c r="E197" i="1"/>
  <c r="E213" i="1"/>
  <c r="E229" i="1"/>
  <c r="E245" i="1"/>
  <c r="E261" i="1"/>
  <c r="E277" i="1"/>
  <c r="E293" i="1"/>
  <c r="E309" i="1"/>
  <c r="E325" i="1"/>
  <c r="E341" i="1"/>
  <c r="E357" i="1"/>
  <c r="E373" i="1"/>
  <c r="E389" i="1"/>
  <c r="E405" i="1"/>
  <c r="E421" i="1"/>
  <c r="E437" i="1"/>
  <c r="E453" i="1"/>
  <c r="E469" i="1"/>
  <c r="E485" i="1"/>
  <c r="E501" i="1"/>
  <c r="E517" i="1"/>
  <c r="E533" i="1"/>
  <c r="E549" i="1"/>
  <c r="E565" i="1"/>
  <c r="E581" i="1"/>
  <c r="E597" i="1"/>
  <c r="E613" i="1"/>
  <c r="E629" i="1"/>
  <c r="E645" i="1"/>
  <c r="E661" i="1"/>
  <c r="E677" i="1"/>
  <c r="E693" i="1"/>
  <c r="E709" i="1"/>
  <c r="E725" i="1"/>
  <c r="E741" i="1"/>
  <c r="E757" i="1"/>
  <c r="E773" i="1"/>
  <c r="E789" i="1"/>
  <c r="E805" i="1"/>
  <c r="E821" i="1"/>
  <c r="E837" i="1"/>
  <c r="E853" i="1"/>
  <c r="E869" i="1"/>
  <c r="E885" i="1"/>
  <c r="E901" i="1"/>
  <c r="E917" i="1"/>
  <c r="E933" i="1"/>
  <c r="E949" i="1"/>
  <c r="E965" i="1"/>
  <c r="E981" i="1"/>
  <c r="E997" i="1"/>
  <c r="E1013" i="1"/>
  <c r="E1029" i="1"/>
  <c r="E1045" i="1"/>
  <c r="E1061" i="1"/>
  <c r="E1077" i="1"/>
  <c r="E1093" i="1"/>
  <c r="E1109" i="1"/>
  <c r="E1125" i="1"/>
  <c r="E1141" i="1"/>
  <c r="E1157" i="1"/>
  <c r="E1173" i="1"/>
  <c r="E1189" i="1"/>
  <c r="E1205" i="1"/>
  <c r="E1221" i="1"/>
  <c r="E1237" i="1"/>
  <c r="E1253" i="1"/>
  <c r="E1269" i="1"/>
  <c r="E1285" i="1"/>
  <c r="E1301" i="1"/>
  <c r="E1317" i="1"/>
  <c r="E1333" i="1"/>
  <c r="E1349" i="1"/>
  <c r="E1365" i="1"/>
  <c r="E38" i="1"/>
  <c r="E54" i="1"/>
  <c r="E70" i="1"/>
  <c r="E86" i="1"/>
  <c r="E102" i="1"/>
  <c r="E118" i="1"/>
  <c r="E134" i="1"/>
  <c r="E150" i="1"/>
  <c r="E166" i="1"/>
  <c r="E182" i="1"/>
  <c r="E198" i="1"/>
  <c r="E214" i="1"/>
  <c r="E230" i="1"/>
  <c r="E246" i="1"/>
  <c r="E262" i="1"/>
  <c r="E278" i="1"/>
  <c r="E294" i="1"/>
  <c r="E310" i="1"/>
  <c r="E326" i="1"/>
  <c r="E342" i="1"/>
  <c r="E23" i="1"/>
  <c r="E39" i="1"/>
  <c r="E55" i="1"/>
  <c r="E71" i="1"/>
  <c r="E87" i="1"/>
  <c r="E103" i="1"/>
  <c r="E119" i="1"/>
  <c r="E135" i="1"/>
  <c r="E151" i="1"/>
  <c r="E167" i="1"/>
  <c r="E24" i="1"/>
  <c r="E40" i="1"/>
  <c r="E56" i="1"/>
  <c r="E72" i="1"/>
  <c r="E88" i="1"/>
  <c r="E104" i="1"/>
  <c r="E120" i="1"/>
  <c r="E136" i="1"/>
  <c r="E152" i="1"/>
  <c r="E168" i="1"/>
  <c r="E184" i="1"/>
  <c r="E200" i="1"/>
  <c r="E216" i="1"/>
  <c r="E232" i="1"/>
  <c r="E248" i="1"/>
  <c r="E264" i="1"/>
  <c r="E280" i="1"/>
  <c r="E296" i="1"/>
  <c r="E312" i="1"/>
  <c r="E328" i="1"/>
  <c r="E344" i="1"/>
  <c r="E360" i="1"/>
  <c r="E376" i="1"/>
  <c r="E392" i="1"/>
  <c r="E408" i="1"/>
  <c r="E424" i="1"/>
  <c r="E440" i="1"/>
  <c r="E456" i="1"/>
  <c r="E472" i="1"/>
  <c r="E488" i="1"/>
  <c r="E504" i="1"/>
  <c r="E520" i="1"/>
  <c r="E536" i="1"/>
  <c r="E552" i="1"/>
  <c r="E568" i="1"/>
  <c r="E584" i="1"/>
  <c r="E600" i="1"/>
  <c r="E616" i="1"/>
  <c r="E632" i="1"/>
  <c r="E648" i="1"/>
  <c r="E664" i="1"/>
  <c r="E680" i="1"/>
  <c r="E696" i="1"/>
  <c r="E712" i="1"/>
  <c r="E728" i="1"/>
  <c r="E744" i="1"/>
  <c r="E760" i="1"/>
  <c r="E776" i="1"/>
  <c r="E792" i="1"/>
  <c r="E808" i="1"/>
  <c r="E824" i="1"/>
  <c r="E840" i="1"/>
  <c r="E856" i="1"/>
  <c r="E872" i="1"/>
  <c r="E888" i="1"/>
  <c r="E904" i="1"/>
  <c r="E920" i="1"/>
  <c r="E936" i="1"/>
  <c r="E952" i="1"/>
  <c r="E25" i="1"/>
  <c r="E41" i="1"/>
  <c r="E57" i="1"/>
  <c r="E73" i="1"/>
  <c r="E89" i="1"/>
  <c r="E105" i="1"/>
  <c r="E121" i="1"/>
  <c r="E137" i="1"/>
  <c r="E153" i="1"/>
  <c r="E169" i="1"/>
  <c r="E185" i="1"/>
  <c r="E201" i="1"/>
  <c r="E217" i="1"/>
  <c r="E233" i="1"/>
  <c r="E249" i="1"/>
  <c r="E265" i="1"/>
  <c r="E281" i="1"/>
  <c r="E297" i="1"/>
  <c r="E313" i="1"/>
  <c r="E329" i="1"/>
  <c r="E345" i="1"/>
  <c r="E361" i="1"/>
  <c r="E377" i="1"/>
  <c r="E393" i="1"/>
  <c r="E409" i="1"/>
  <c r="E425" i="1"/>
  <c r="E441" i="1"/>
  <c r="E457" i="1"/>
  <c r="E473" i="1"/>
  <c r="E489" i="1"/>
  <c r="E505" i="1"/>
  <c r="E521" i="1"/>
  <c r="E537" i="1"/>
  <c r="E553" i="1"/>
  <c r="E569" i="1"/>
  <c r="E585" i="1"/>
  <c r="E601" i="1"/>
  <c r="E617" i="1"/>
  <c r="E633" i="1"/>
  <c r="E649" i="1"/>
  <c r="E665" i="1"/>
  <c r="E681" i="1"/>
  <c r="E697" i="1"/>
  <c r="E713" i="1"/>
  <c r="E729" i="1"/>
  <c r="E745" i="1"/>
  <c r="E761" i="1"/>
  <c r="E777" i="1"/>
  <c r="E793" i="1"/>
  <c r="E809" i="1"/>
  <c r="E825" i="1"/>
  <c r="E841" i="1"/>
  <c r="E857" i="1"/>
  <c r="E26" i="1"/>
  <c r="E42" i="1"/>
  <c r="E58" i="1"/>
  <c r="E74" i="1"/>
  <c r="E90" i="1"/>
  <c r="E106" i="1"/>
  <c r="E122" i="1"/>
  <c r="E138" i="1"/>
  <c r="E154" i="1"/>
  <c r="E170" i="1"/>
  <c r="E186" i="1"/>
  <c r="E202" i="1"/>
  <c r="E218" i="1"/>
  <c r="E234" i="1"/>
  <c r="E250" i="1"/>
  <c r="E266" i="1"/>
  <c r="E282" i="1"/>
  <c r="E298" i="1"/>
  <c r="E314" i="1"/>
  <c r="E330" i="1"/>
  <c r="E346" i="1"/>
  <c r="E362" i="1"/>
  <c r="E378" i="1"/>
  <c r="E394" i="1"/>
  <c r="E410" i="1"/>
  <c r="E426" i="1"/>
  <c r="E442" i="1"/>
  <c r="E458" i="1"/>
  <c r="E474" i="1"/>
  <c r="E490" i="1"/>
  <c r="E506" i="1"/>
  <c r="E522" i="1"/>
  <c r="E27" i="1"/>
  <c r="E43" i="1"/>
  <c r="E59" i="1"/>
  <c r="E75" i="1"/>
  <c r="E91" i="1"/>
  <c r="E107" i="1"/>
  <c r="E123" i="1"/>
  <c r="E139" i="1"/>
  <c r="E155" i="1"/>
  <c r="E171" i="1"/>
  <c r="E187" i="1"/>
  <c r="E203" i="1"/>
  <c r="E219" i="1"/>
  <c r="E235" i="1"/>
  <c r="E251" i="1"/>
  <c r="E267" i="1"/>
  <c r="E283" i="1"/>
  <c r="E299" i="1"/>
  <c r="E315" i="1"/>
  <c r="E331" i="1"/>
  <c r="E347" i="1"/>
  <c r="E363" i="1"/>
  <c r="E379" i="1"/>
  <c r="E395" i="1"/>
  <c r="E411" i="1"/>
  <c r="E427" i="1"/>
  <c r="E443" i="1"/>
  <c r="E459" i="1"/>
  <c r="E475" i="1"/>
  <c r="E491" i="1"/>
  <c r="E507" i="1"/>
  <c r="E523" i="1"/>
  <c r="E539" i="1"/>
  <c r="E555" i="1"/>
  <c r="E571" i="1"/>
  <c r="E587" i="1"/>
  <c r="E603" i="1"/>
  <c r="E619" i="1"/>
  <c r="E635" i="1"/>
  <c r="E651" i="1"/>
  <c r="E667" i="1"/>
  <c r="E683" i="1"/>
  <c r="E699" i="1"/>
  <c r="E715" i="1"/>
  <c r="E28" i="1"/>
  <c r="E44" i="1"/>
  <c r="E60" i="1"/>
  <c r="E76" i="1"/>
  <c r="E92" i="1"/>
  <c r="E108" i="1"/>
  <c r="E124" i="1"/>
  <c r="E140" i="1"/>
  <c r="E156" i="1"/>
  <c r="E172" i="1"/>
  <c r="E188" i="1"/>
  <c r="E204" i="1"/>
  <c r="E220" i="1"/>
  <c r="E236" i="1"/>
  <c r="E252" i="1"/>
  <c r="E268" i="1"/>
  <c r="E284" i="1"/>
  <c r="E300" i="1"/>
  <c r="E316" i="1"/>
  <c r="E332" i="1"/>
  <c r="E348" i="1"/>
  <c r="E364" i="1"/>
  <c r="E380" i="1"/>
  <c r="E396" i="1"/>
  <c r="E412" i="1"/>
  <c r="E428" i="1"/>
  <c r="E444" i="1"/>
  <c r="E460" i="1"/>
  <c r="E476" i="1"/>
  <c r="E492" i="1"/>
  <c r="E508" i="1"/>
  <c r="E524" i="1"/>
  <c r="E540" i="1"/>
  <c r="E556" i="1"/>
  <c r="E572" i="1"/>
  <c r="E588" i="1"/>
  <c r="E604" i="1"/>
  <c r="E620" i="1"/>
  <c r="E636" i="1"/>
  <c r="E652" i="1"/>
  <c r="E668" i="1"/>
  <c r="E684" i="1"/>
  <c r="E700" i="1"/>
  <c r="E716" i="1"/>
  <c r="E732" i="1"/>
  <c r="E748" i="1"/>
  <c r="E764" i="1"/>
  <c r="E780" i="1"/>
  <c r="E796" i="1"/>
  <c r="E812" i="1"/>
  <c r="E828" i="1"/>
  <c r="E844" i="1"/>
  <c r="E860" i="1"/>
  <c r="E29" i="1"/>
  <c r="E45" i="1"/>
  <c r="E61" i="1"/>
  <c r="E77" i="1"/>
  <c r="E93" i="1"/>
  <c r="E109" i="1"/>
  <c r="E125" i="1"/>
  <c r="E141" i="1"/>
  <c r="E157" i="1"/>
  <c r="E173" i="1"/>
  <c r="E189" i="1"/>
  <c r="E205" i="1"/>
  <c r="E221" i="1"/>
  <c r="E237" i="1"/>
  <c r="E253" i="1"/>
  <c r="E269" i="1"/>
  <c r="E285" i="1"/>
  <c r="E301" i="1"/>
  <c r="E317" i="1"/>
  <c r="E333" i="1"/>
  <c r="E349" i="1"/>
  <c r="E365" i="1"/>
  <c r="E381" i="1"/>
  <c r="E397" i="1"/>
  <c r="E413" i="1"/>
  <c r="E429" i="1"/>
  <c r="E445" i="1"/>
  <c r="E461" i="1"/>
  <c r="E477" i="1"/>
  <c r="E493" i="1"/>
  <c r="E509" i="1"/>
  <c r="E525" i="1"/>
  <c r="E541" i="1"/>
  <c r="E557" i="1"/>
  <c r="E573" i="1"/>
  <c r="E589" i="1"/>
  <c r="E605" i="1"/>
  <c r="E621" i="1"/>
  <c r="E637" i="1"/>
  <c r="E653" i="1"/>
  <c r="E669" i="1"/>
  <c r="E685" i="1"/>
  <c r="E701" i="1"/>
  <c r="E717" i="1"/>
  <c r="E733" i="1"/>
  <c r="E30" i="1"/>
  <c r="E46" i="1"/>
  <c r="E62" i="1"/>
  <c r="E78" i="1"/>
  <c r="E94" i="1"/>
  <c r="E110" i="1"/>
  <c r="E126" i="1"/>
  <c r="E142" i="1"/>
  <c r="E158" i="1"/>
  <c r="E31" i="1"/>
  <c r="E47" i="1"/>
  <c r="E63" i="1"/>
  <c r="E79" i="1"/>
  <c r="E95" i="1"/>
  <c r="E111" i="1"/>
  <c r="E127" i="1"/>
  <c r="E143" i="1"/>
  <c r="E159" i="1"/>
  <c r="E175" i="1"/>
  <c r="E191" i="1"/>
  <c r="E207" i="1"/>
  <c r="E223" i="1"/>
  <c r="E239" i="1"/>
  <c r="E255" i="1"/>
  <c r="E271" i="1"/>
  <c r="G13" i="1"/>
  <c r="H13" i="1" s="1"/>
  <c r="G11" i="1"/>
  <c r="G12" i="1"/>
  <c r="H12" i="1" s="1"/>
  <c r="G14" i="1"/>
  <c r="H14" i="1" s="1"/>
  <c r="G15" i="1"/>
  <c r="H15" i="1" s="1"/>
  <c r="G16" i="1" l="1"/>
  <c r="H11" i="1"/>
  <c r="I13" i="1"/>
  <c r="H18" i="1" s="1"/>
  <c r="F19" i="1" l="1"/>
  <c r="N12" i="1"/>
  <c r="H16" i="1"/>
  <c r="H17" i="1" s="1"/>
  <c r="M12" i="1"/>
  <c r="M16" i="1" s="1"/>
  <c r="M13" i="1"/>
  <c r="N11" i="1" s="1"/>
  <c r="M14" i="1"/>
  <c r="N16" i="1" s="1"/>
  <c r="M11" i="1"/>
  <c r="M17" i="1" l="1"/>
  <c r="M18" i="1" s="1"/>
  <c r="N18" i="1"/>
  <c r="N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tc={EE357FB3-2E84-4663-89BC-C44B8D07F4E8}</author>
    <author>tc={709C6D41-D101-40FD-8278-C143E739CB88}</author>
    <author>tc={CEAD573F-F0E6-451B-AC20-378E78DC58EC}</author>
    <author>tc={2E7CEB06-EAB0-405F-BCC2-1C3BE2B42883}</author>
    <author>tc={0DE873E0-D1CC-4C2B-A75F-A744751A7EC4}</author>
  </authors>
  <commentList>
    <comment ref="H1" authorId="0" shapeId="0" xr:uid="{EE357FB3-2E84-4663-89BC-C44B8D07F4E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=A2&amp;D2</t>
      </text>
    </comment>
    <comment ref="I1" authorId="1" shapeId="0" xr:uid="{709C6D41-D101-40FD-8278-C143E739CB88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=WENN(B2="Burgenland";8,46;WENN(B2="Kärnten";9,67;WENN(B2="Klagenfurt";6,9;WENN(B2="Niederösterreich";8,79;WENN(B2="Oberösterreich";6,29;WENN(B2="Linz";5,57;WENN(B2="Salzburg";6,59;WENN(B2="Steiermark";8,82;WENN(B2="Graz";5,17;WENN(B2="Tirol";6,81;WENN(B2="Innsbruck";8,03;WENN(B2="Vorarlberg";4,96;WENN(B2="Wien";6,98)))))))))))))</t>
      </text>
    </comment>
    <comment ref="J1" authorId="2" shapeId="0" xr:uid="{CEAD573F-F0E6-451B-AC20-378E78DC58EC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=RUNDEN(I2*0,8;2)</t>
      </text>
    </comment>
    <comment ref="K1" authorId="3" shapeId="0" xr:uid="{2E7CEB06-EAB0-405F-BCC2-1C3BE2B42883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=WENN(B2="Burgenland";0;WENN(B2="Kärnten";0,368;WENN(B2="Klagenfurt";0,578;WENN(B2="Niederösterreich";0,384;WENN(B2="Oberösterreich";0,528;WENN(B2="Linz";0,487;WENN(B2="Salzburg";0,357;WENN(B2="Steiermark";0,336;WENN(B2="Graz";0,658;WENN(B2="Tirol";0,293;WENN(B2="Innsbruck";0,453;WENN(B2="Vorarlberg";0,393;WENN(B2="Wien";0,7)))))))))))))</t>
      </text>
    </comment>
    <comment ref="L1" authorId="4" shapeId="0" xr:uid="{0DE873E0-D1CC-4C2B-A75F-A744751A7EC4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=WENN(D2="Anton Kittel Mühle Plaika GmbH";2,18*12;WENN(D2="Elektrizitätswerk Bad Hofgastein Gesellschaft m.b.H.";2,3*12;WENN(D2="Elektrizitätswerk der Gemeinde Gries am Brenner";1,5*12;WENN(D2="Elektrizitätswerke Frastanz Gesellschaft m.b.H.";1,6*12;WENN(D2="E-Werk Dietrichschlag eGen";2,18*12;WENN(D2="E-Werk Schwaighofer GmbH";2,18*12;WENN(D2="Getzner, Mutter &amp; Cie. Gesellschaft m.b.H. &amp; Co. KG";1,6*12;WENN(D2="Kraftwerk Glatzing-Rüstorf eGen";2,18*12;WENN(D2="Kraut E-Werk KG";2,33*12;WENN(D2="Lichtgenossenschaft Neukirchen eGen";2,3*12;WENN(D2="LINZ NETZ GmbH";2,38*12;WENN(D2="Montafonerbahn Aktiengesellschaft";1,6*12;WENN(D2="Netz Niederösterreich GmbH";2,18*12;WENN(D2="Netz Oberösterreich GmbH";2,18*12;WENN(D2="Salzburg Netz GmbH";2,3*12;WENN(D2="Stromnetz Graz GmbH";2,1*12;WENN(D2="Vorarlberger Energienetze GmbH";1,6*12;WENN(D2="Wiener Netze GmbH";2,18*12;2,4*12))))))))))))))))))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<sst xmlns="http://schemas.openxmlformats.org/spreadsheetml/2006/main" count="19607" uniqueCount="5168">
  <si>
    <t>kWh</t>
  </si>
  <si>
    <t>EUR</t>
  </si>
  <si>
    <t>bis</t>
  </si>
  <si>
    <t>Netzbereich</t>
  </si>
  <si>
    <t>Wien</t>
  </si>
  <si>
    <t>Oberösterreich</t>
  </si>
  <si>
    <t>Kärnten</t>
  </si>
  <si>
    <t>Steiermark</t>
  </si>
  <si>
    <t>Niederösterreich</t>
  </si>
  <si>
    <t>Vorarlberg</t>
  </si>
  <si>
    <t>Salzburg</t>
  </si>
  <si>
    <t>Burgenland</t>
  </si>
  <si>
    <t>Tirol</t>
  </si>
  <si>
    <t>Klagenfurt</t>
  </si>
  <si>
    <t>Linz</t>
  </si>
  <si>
    <t>Innsbruck</t>
  </si>
  <si>
    <t>PLZ</t>
  </si>
  <si>
    <t>Sarleinsbach</t>
  </si>
  <si>
    <t>POWER</t>
  </si>
  <si>
    <t>E-Werk Altenfelden GmbH</t>
  </si>
  <si>
    <t>Lembach im Mühlkreis</t>
  </si>
  <si>
    <t>Altenfelden</t>
  </si>
  <si>
    <t>Schlaiten</t>
  </si>
  <si>
    <t>Anton Kittel Mühle Plaika GmbH (Tirol)</t>
  </si>
  <si>
    <t>Ainet</t>
  </si>
  <si>
    <t>Landl</t>
  </si>
  <si>
    <t>Klausbauer Wasser Kraft GesmbH. &amp; Co KG</t>
  </si>
  <si>
    <t>Lainbach</t>
  </si>
  <si>
    <t>Großsteinbach</t>
  </si>
  <si>
    <t>Gertraud Schafler GmbH</t>
  </si>
  <si>
    <t>Ilz</t>
  </si>
  <si>
    <t>Sinabelkirchen</t>
  </si>
  <si>
    <t>Gersdorf  an der Feistritz</t>
  </si>
  <si>
    <t>Pischelsdorf am Kulm</t>
  </si>
  <si>
    <t>Bad Aussee</t>
  </si>
  <si>
    <t>Schwarz, Wagendorffer &amp; Co, Elektrizitätswerk GmbH</t>
  </si>
  <si>
    <t>Klam</t>
  </si>
  <si>
    <t>Elektrizitätswerk Clam Carl-Philip Clam-Martinic e.U.</t>
  </si>
  <si>
    <t>Saxen</t>
  </si>
  <si>
    <t>Baumgartenberg</t>
  </si>
  <si>
    <t>Sarmingstein</t>
  </si>
  <si>
    <t>E-Werk Sarmingstein Ing. H. Engelmann &amp; Co KG</t>
  </si>
  <si>
    <t>Hopfgarten</t>
  </si>
  <si>
    <t>Kommunalbetriebe Hopfgarten GmbH</t>
  </si>
  <si>
    <t>Mureck</t>
  </si>
  <si>
    <t>Stadtgemeinde Mureck, Inhaberin der nicht prot. Fa. "EVU der Stadtgemeinde Mureck"</t>
  </si>
  <si>
    <t>Wildbad Einöd</t>
  </si>
  <si>
    <t>Marktgemeinde Neumarkt Versorgungsbetriebsges.m.b.H.</t>
  </si>
  <si>
    <t>Mühlen</t>
  </si>
  <si>
    <t>Neumarkt in Steiermark</t>
  </si>
  <si>
    <t>Mariahof</t>
  </si>
  <si>
    <t>Krieglach</t>
  </si>
  <si>
    <t>Elektrizitätswerk der Stadtgemeinde Kindberg</t>
  </si>
  <si>
    <t>Mitterdorf im Mürztal</t>
  </si>
  <si>
    <t>Wartberg im Mürztal</t>
  </si>
  <si>
    <t>Stanz im Mürztal</t>
  </si>
  <si>
    <t>Kindberg-Aumühl</t>
  </si>
  <si>
    <t>Kindberg</t>
  </si>
  <si>
    <t>Mürzhofen</t>
  </si>
  <si>
    <t>Allerheiligen im Mürztal</t>
  </si>
  <si>
    <t>St. Lorenzen im Mürztal</t>
  </si>
  <si>
    <t>St. Marein im Mürztal</t>
  </si>
  <si>
    <t>St. Martin-Karlsbach</t>
  </si>
  <si>
    <t>wüsterstrom E-Werk GmbH</t>
  </si>
  <si>
    <t>Neumarkt an der Ybbs</t>
  </si>
  <si>
    <t>Ybbs an der Donau</t>
  </si>
  <si>
    <t>Klaffer am Hochficht</t>
  </si>
  <si>
    <t>EVU Gerald Mathe e.U.</t>
  </si>
  <si>
    <t>Ulrichsberg</t>
  </si>
  <si>
    <t>Dorfstetten</t>
  </si>
  <si>
    <t>Ebner Strom GmbH</t>
  </si>
  <si>
    <t>St. Georgen am Walde</t>
  </si>
  <si>
    <t>Dimbach</t>
  </si>
  <si>
    <t>St. Thomas</t>
  </si>
  <si>
    <t>Pabneukirchen</t>
  </si>
  <si>
    <t>Bad Kreuzen</t>
  </si>
  <si>
    <t>St. Leonhard bei Freistadt</t>
  </si>
  <si>
    <t>Gutau</t>
  </si>
  <si>
    <t>Kefermarkt</t>
  </si>
  <si>
    <t>Tragwein</t>
  </si>
  <si>
    <t>Bad Zell</t>
  </si>
  <si>
    <t>Pierbach</t>
  </si>
  <si>
    <t>Mönchdorf</t>
  </si>
  <si>
    <t>Königswiesen</t>
  </si>
  <si>
    <t>Schönau im Mühlkreis</t>
  </si>
  <si>
    <t>Unterweißenbach</t>
  </si>
  <si>
    <t>Weitersfelden</t>
  </si>
  <si>
    <t>Liebenau</t>
  </si>
  <si>
    <t>Sandl</t>
  </si>
  <si>
    <t>Lunz am See</t>
  </si>
  <si>
    <t>E-Werk Schwaighofer GmbH</t>
  </si>
  <si>
    <t>Reichenfels</t>
  </si>
  <si>
    <t>Energienetze Steiermark GmbH</t>
  </si>
  <si>
    <t>Preitenegg</t>
  </si>
  <si>
    <t>Bad Mitterndorf</t>
  </si>
  <si>
    <t>Tauplitz</t>
  </si>
  <si>
    <t>Mandling</t>
  </si>
  <si>
    <t>Pichl</t>
  </si>
  <si>
    <t>Ramsau</t>
  </si>
  <si>
    <t>Rohrmoos-Untertal</t>
  </si>
  <si>
    <t>Schladming</t>
  </si>
  <si>
    <t>Haus</t>
  </si>
  <si>
    <t>Aich-Assach</t>
  </si>
  <si>
    <t>Pruggern</t>
  </si>
  <si>
    <t>Gröbming</t>
  </si>
  <si>
    <t>Stein an der Enns</t>
  </si>
  <si>
    <t>Öblarn</t>
  </si>
  <si>
    <t>St. Martin am Grimming</t>
  </si>
  <si>
    <t>Donnersbach</t>
  </si>
  <si>
    <t>Irdning</t>
  </si>
  <si>
    <t>Trautenfels</t>
  </si>
  <si>
    <t>Stainach</t>
  </si>
  <si>
    <t>Aigen im Ennstal</t>
  </si>
  <si>
    <t>Wörschach</t>
  </si>
  <si>
    <t>Liezen</t>
  </si>
  <si>
    <t>Altenmarkt bei St. Gallen</t>
  </si>
  <si>
    <t>St. Gallen</t>
  </si>
  <si>
    <t>Weißenbach an der Enns</t>
  </si>
  <si>
    <t>Wildalpen</t>
  </si>
  <si>
    <t>Palfau</t>
  </si>
  <si>
    <t>Gams bei Hieflau</t>
  </si>
  <si>
    <t>Hieflau</t>
  </si>
  <si>
    <t>Weng</t>
  </si>
  <si>
    <t>Johnsbach</t>
  </si>
  <si>
    <t>Admont</t>
  </si>
  <si>
    <t>Ardning</t>
  </si>
  <si>
    <t>Lassing</t>
  </si>
  <si>
    <t>Selzthal</t>
  </si>
  <si>
    <t>Predlitz</t>
  </si>
  <si>
    <t>Stadl an der Mur</t>
  </si>
  <si>
    <t>St. Georgen ob Murau</t>
  </si>
  <si>
    <t>Krakaudorf</t>
  </si>
  <si>
    <t>Ranten</t>
  </si>
  <si>
    <t>Stolzalpe</t>
  </si>
  <si>
    <t>Murau</t>
  </si>
  <si>
    <t>Schöder</t>
  </si>
  <si>
    <t>St. Peter am Kammersberg</t>
  </si>
  <si>
    <t>Katsch an der Mur</t>
  </si>
  <si>
    <t>Frojach</t>
  </si>
  <si>
    <t>Teufenbach</t>
  </si>
  <si>
    <t>Oberwölz</t>
  </si>
  <si>
    <t>Niederwölz</t>
  </si>
  <si>
    <t>St. Lambrecht</t>
  </si>
  <si>
    <t>Scheifling</t>
  </si>
  <si>
    <t>Unzmarkt</t>
  </si>
  <si>
    <t>Radmer</t>
  </si>
  <si>
    <t>Vordernberg</t>
  </si>
  <si>
    <t>Trofaiach</t>
  </si>
  <si>
    <t>St. Peter-Freienstein</t>
  </si>
  <si>
    <t>Eisenerz</t>
  </si>
  <si>
    <t>Rottenmann</t>
  </si>
  <si>
    <t>Hohentauern</t>
  </si>
  <si>
    <t>Trieben</t>
  </si>
  <si>
    <t>Gaishorn am See</t>
  </si>
  <si>
    <t>Treglwang</t>
  </si>
  <si>
    <t>Wald am Schoberpaß</t>
  </si>
  <si>
    <t>Kalwang</t>
  </si>
  <si>
    <t>Mautern in Steiermark</t>
  </si>
  <si>
    <t>Kammern im Liesingtal</t>
  </si>
  <si>
    <t>Timmersdorf</t>
  </si>
  <si>
    <t>St. Michael in Obersteiermark</t>
  </si>
  <si>
    <t>St. Johann am Tauern</t>
  </si>
  <si>
    <t>Pusterwald</t>
  </si>
  <si>
    <t>Möderbrugg</t>
  </si>
  <si>
    <t>Oberzeiring</t>
  </si>
  <si>
    <t>Pöls</t>
  </si>
  <si>
    <t>St. Georgen ob Judenburg</t>
  </si>
  <si>
    <t>St. Peter ob Judenburg</t>
  </si>
  <si>
    <t>Thalheim</t>
  </si>
  <si>
    <t>Fohnsdorf</t>
  </si>
  <si>
    <t>Judenburg</t>
  </si>
  <si>
    <t>Obdach</t>
  </si>
  <si>
    <t>Weißkirchen in Steiermark</t>
  </si>
  <si>
    <t>Zeltweg</t>
  </si>
  <si>
    <t>Großlobming</t>
  </si>
  <si>
    <t>St. Marein bei Knittelfeld</t>
  </si>
  <si>
    <t>Seckau</t>
  </si>
  <si>
    <t>Bischoffeld</t>
  </si>
  <si>
    <t>Spielberg</t>
  </si>
  <si>
    <t>Kobenz</t>
  </si>
  <si>
    <t>Knittelfeld</t>
  </si>
  <si>
    <t>St. Lorenzen bei Knittelfeld</t>
  </si>
  <si>
    <t>Kraubath an der Mur</t>
  </si>
  <si>
    <t>St. Stefan ob Leoben</t>
  </si>
  <si>
    <t>Niklasdorf</t>
  </si>
  <si>
    <t>Leoben</t>
  </si>
  <si>
    <t>Mürzsteg</t>
  </si>
  <si>
    <t>Neuberg an der Mürz</t>
  </si>
  <si>
    <t>Kapellen</t>
  </si>
  <si>
    <t>Steinhaus am Semmering</t>
  </si>
  <si>
    <t>Spital am Semmering</t>
  </si>
  <si>
    <t>Mürzzuschlag-Hönigsberg</t>
  </si>
  <si>
    <t>Mürzzuschlag</t>
  </si>
  <si>
    <t>Rettenegg</t>
  </si>
  <si>
    <t>Ratten</t>
  </si>
  <si>
    <t>St. Kathrein am Hauenstein</t>
  </si>
  <si>
    <t>Alpl</t>
  </si>
  <si>
    <t>Langenwang</t>
  </si>
  <si>
    <t>Großveitsch</t>
  </si>
  <si>
    <t>Dorf Veitsch</t>
  </si>
  <si>
    <t>Fischbach</t>
  </si>
  <si>
    <t>Seewiesen</t>
  </si>
  <si>
    <t>Gollrad</t>
  </si>
  <si>
    <t>Wegscheid</t>
  </si>
  <si>
    <t>Gußwerk</t>
  </si>
  <si>
    <t>Turnau</t>
  </si>
  <si>
    <t>Au</t>
  </si>
  <si>
    <t>Aflenz Kurort</t>
  </si>
  <si>
    <t>Etmißl</t>
  </si>
  <si>
    <t>Thörl</t>
  </si>
  <si>
    <t>Gasen</t>
  </si>
  <si>
    <t>Breitenau</t>
  </si>
  <si>
    <t>Tragöß-Oberort</t>
  </si>
  <si>
    <t>St. Katharein an der Laming</t>
  </si>
  <si>
    <t>Kapfenberg</t>
  </si>
  <si>
    <t>Bruck an der Mur</t>
  </si>
  <si>
    <t>Graden</t>
  </si>
  <si>
    <t>Salla</t>
  </si>
  <si>
    <t>Maria Lankowitz</t>
  </si>
  <si>
    <t>Hirschegg</t>
  </si>
  <si>
    <t>Edelschrott</t>
  </si>
  <si>
    <t>Rosental an der Kainach</t>
  </si>
  <si>
    <t>Köflach</t>
  </si>
  <si>
    <t>Kainach bei Voitsberg</t>
  </si>
  <si>
    <t>Bärnbach</t>
  </si>
  <si>
    <t>Voitsberg</t>
  </si>
  <si>
    <t>Krottendorf-Gaisfeld</t>
  </si>
  <si>
    <t>Ligist</t>
  </si>
  <si>
    <t>Mooskirchen</t>
  </si>
  <si>
    <t>Söding</t>
  </si>
  <si>
    <t>Soboth</t>
  </si>
  <si>
    <t>St. Oswald ob Eibiswald</t>
  </si>
  <si>
    <t>Eibiswald</t>
  </si>
  <si>
    <t>Wies</t>
  </si>
  <si>
    <t>Pölfing-Brunn</t>
  </si>
  <si>
    <t>St. Martin im Sulmtal</t>
  </si>
  <si>
    <t>St. Peter im Sulmtal</t>
  </si>
  <si>
    <t>Schwanberg</t>
  </si>
  <si>
    <t>Deutschlandsberg</t>
  </si>
  <si>
    <t>Bad Gams</t>
  </si>
  <si>
    <t>Frauental an der Laßnitz</t>
  </si>
  <si>
    <t>Groß St. Florian</t>
  </si>
  <si>
    <t>Wettmannstätten</t>
  </si>
  <si>
    <t>St. Stefan ob Stainz</t>
  </si>
  <si>
    <t>Stainz</t>
  </si>
  <si>
    <t>St. Nikolai im Sausal</t>
  </si>
  <si>
    <t>Preding</t>
  </si>
  <si>
    <t>St. Josef Weststeiermark</t>
  </si>
  <si>
    <t>Lannach</t>
  </si>
  <si>
    <t>Lieboch</t>
  </si>
  <si>
    <t>Klöch</t>
  </si>
  <si>
    <t>Halbenrain</t>
  </si>
  <si>
    <t>Bad Radkersburg</t>
  </si>
  <si>
    <t>Unterpurkla</t>
  </si>
  <si>
    <t>Deutsch Goritz</t>
  </si>
  <si>
    <t>Weinburg am Saßbach</t>
  </si>
  <si>
    <t>Weitersfeld an der Mur</t>
  </si>
  <si>
    <t>Straß in Steiermark</t>
  </si>
  <si>
    <t>Leutschach</t>
  </si>
  <si>
    <t>Gamlitz</t>
  </si>
  <si>
    <t>Ehrenhausen</t>
  </si>
  <si>
    <t>Oberhaag</t>
  </si>
  <si>
    <t>Arnfels</t>
  </si>
  <si>
    <t>St. Johann im Saggautal</t>
  </si>
  <si>
    <t>Großklein</t>
  </si>
  <si>
    <t>Heimschuh</t>
  </si>
  <si>
    <t>St. Andrä im Sausal</t>
  </si>
  <si>
    <t>Gleinstätten</t>
  </si>
  <si>
    <t>Kitzeck im Sausal</t>
  </si>
  <si>
    <t>Fresing</t>
  </si>
  <si>
    <t>Wagna</t>
  </si>
  <si>
    <t>Tillmitsch</t>
  </si>
  <si>
    <t>Gralla</t>
  </si>
  <si>
    <t>Leibnitz</t>
  </si>
  <si>
    <t>Gabersdorf</t>
  </si>
  <si>
    <t>St. Veit am Vogau</t>
  </si>
  <si>
    <t>St. Nikolai ob Draßling</t>
  </si>
  <si>
    <t>Wolfsberg im Schwarzautal</t>
  </si>
  <si>
    <t>St. Georgen an der Stiefing</t>
  </si>
  <si>
    <t>Allerheiligen bei Wildon</t>
  </si>
  <si>
    <t>Hengsberg</t>
  </si>
  <si>
    <t>Wildon</t>
  </si>
  <si>
    <t>Lebring</t>
  </si>
  <si>
    <t>Werndorf</t>
  </si>
  <si>
    <t>Kalsdorf bei Graz</t>
  </si>
  <si>
    <t>Neuhaus am Klausenbach</t>
  </si>
  <si>
    <t>Jennersdorf</t>
  </si>
  <si>
    <t>Söchau</t>
  </si>
  <si>
    <t>Hatzendorf</t>
  </si>
  <si>
    <t>Tieschen</t>
  </si>
  <si>
    <t>St. Anna am Aigen</t>
  </si>
  <si>
    <t>Kapfenstein</t>
  </si>
  <si>
    <t>Unterlamm</t>
  </si>
  <si>
    <t>Fehring</t>
  </si>
  <si>
    <t>Straden</t>
  </si>
  <si>
    <t>Bad Gleichenberg</t>
  </si>
  <si>
    <t>Trautmannsdorf in Oststeiermark</t>
  </si>
  <si>
    <t>Gnas</t>
  </si>
  <si>
    <t>Paldau</t>
  </si>
  <si>
    <t>Lödersdorf</t>
  </si>
  <si>
    <t>Riegersburg</t>
  </si>
  <si>
    <t>Edelsbach bei Feldbach</t>
  </si>
  <si>
    <t>Feldbach</t>
  </si>
  <si>
    <t>Kirchberg an der Raab</t>
  </si>
  <si>
    <t>St. Marein bei Graz</t>
  </si>
  <si>
    <t>Studenzen</t>
  </si>
  <si>
    <t>St. Margarethen an der Raab</t>
  </si>
  <si>
    <t>Breitenfeld an der Rittschein</t>
  </si>
  <si>
    <t>Ottendorf an der Rittschein</t>
  </si>
  <si>
    <t>Markt Hartmannsdorf</t>
  </si>
  <si>
    <t>Nestelbach bei Graz</t>
  </si>
  <si>
    <t>Laßnitzhöhe</t>
  </si>
  <si>
    <t>St. Johann in der Haide</t>
  </si>
  <si>
    <t>Unterrohr</t>
  </si>
  <si>
    <t>Wörth an der Lafnitz</t>
  </si>
  <si>
    <t>Neudau</t>
  </si>
  <si>
    <t>Burgau</t>
  </si>
  <si>
    <t>Bad Blumau</t>
  </si>
  <si>
    <t>Bad Loipersdorf</t>
  </si>
  <si>
    <t>Fürstenfeld</t>
  </si>
  <si>
    <t>Buch</t>
  </si>
  <si>
    <t>Ebersdorf</t>
  </si>
  <si>
    <t>Sebersdorf</t>
  </si>
  <si>
    <t>Bad Waltersdorf</t>
  </si>
  <si>
    <t>Hainersdorf</t>
  </si>
  <si>
    <t>Großwilfersdorf</t>
  </si>
  <si>
    <t>St. Jakob</t>
  </si>
  <si>
    <t>Wenigzell</t>
  </si>
  <si>
    <t>Waldbach</t>
  </si>
  <si>
    <t>Mönichwald</t>
  </si>
  <si>
    <t>Bruck an der Lafnitz</t>
  </si>
  <si>
    <t>Vorau</t>
  </si>
  <si>
    <t>Schäffern</t>
  </si>
  <si>
    <t>Pinggau</t>
  </si>
  <si>
    <t>St. Lorenzen am Wechsel</t>
  </si>
  <si>
    <t>Dechantskirchen</t>
  </si>
  <si>
    <t>Friedberg</t>
  </si>
  <si>
    <t>Rohrbach an der Lafnitz</t>
  </si>
  <si>
    <t>Lafnitz</t>
  </si>
  <si>
    <t>Grafendorf bei Hartberg</t>
  </si>
  <si>
    <t>Hartberg</t>
  </si>
  <si>
    <t>Pöllau bei Hartberg</t>
  </si>
  <si>
    <t>Kaindorf bei Hartberg</t>
  </si>
  <si>
    <t>Stubenberg am See</t>
  </si>
  <si>
    <t>St. Johann bei Herberstein</t>
  </si>
  <si>
    <t>Hirnsdorf</t>
  </si>
  <si>
    <t>Ilztal</t>
  </si>
  <si>
    <t>Gleisdorf</t>
  </si>
  <si>
    <t>Strallegg</t>
  </si>
  <si>
    <t>Koglhof</t>
  </si>
  <si>
    <t>Birkfeld</t>
  </si>
  <si>
    <t>Anger</t>
  </si>
  <si>
    <t>Floing</t>
  </si>
  <si>
    <t>Puch bei Weiz</t>
  </si>
  <si>
    <t>St. Ruprecht an der Raab</t>
  </si>
  <si>
    <t>Heilbrunn</t>
  </si>
  <si>
    <t>St. Kathrein am Offenegg</t>
  </si>
  <si>
    <t>Gutenberg</t>
  </si>
  <si>
    <t>Fladnitz an der Teichalm</t>
  </si>
  <si>
    <t>Passail</t>
  </si>
  <si>
    <t>Weiz</t>
  </si>
  <si>
    <t>Geistthal</t>
  </si>
  <si>
    <t>Stallhofen</t>
  </si>
  <si>
    <t>Hitzendorf</t>
  </si>
  <si>
    <t>Tobelbad</t>
  </si>
  <si>
    <t>Dobl</t>
  </si>
  <si>
    <t>Wundschuh</t>
  </si>
  <si>
    <t>Unterpremstätten</t>
  </si>
  <si>
    <t>Pernegg an der Mur</t>
  </si>
  <si>
    <t>Mixnitz</t>
  </si>
  <si>
    <t>Frohnleiten</t>
  </si>
  <si>
    <t>Übelbach</t>
  </si>
  <si>
    <t>Waldstein</t>
  </si>
  <si>
    <t>Deutschfeistritz</t>
  </si>
  <si>
    <t>Peggau</t>
  </si>
  <si>
    <t>Stübing</t>
  </si>
  <si>
    <t>St. Oswald bei Plankenwarth</t>
  </si>
  <si>
    <t>Gratwein</t>
  </si>
  <si>
    <t>Judendorf-Straßengel</t>
  </si>
  <si>
    <t>Rein</t>
  </si>
  <si>
    <t>Semriach</t>
  </si>
  <si>
    <t>Gratkorn</t>
  </si>
  <si>
    <t>St. Peter am Ottersbach</t>
  </si>
  <si>
    <t>Mettersdorf am Saßbach</t>
  </si>
  <si>
    <t>Jagerberg</t>
  </si>
  <si>
    <t>St. Stefan im Rosental</t>
  </si>
  <si>
    <t>Kirchbach in Steiermark</t>
  </si>
  <si>
    <t>Heiligenkreuz am Waasen</t>
  </si>
  <si>
    <t>Gössendorf</t>
  </si>
  <si>
    <t>Vasoldsberg</t>
  </si>
  <si>
    <t>Hart bei Graz</t>
  </si>
  <si>
    <t>Raaba</t>
  </si>
  <si>
    <t>Feldkirchen bei Graz</t>
  </si>
  <si>
    <t>Fernitz</t>
  </si>
  <si>
    <t>Hausmannstätten</t>
  </si>
  <si>
    <t>Eggersdorf bei Graz</t>
  </si>
  <si>
    <t>Kumberg</t>
  </si>
  <si>
    <t>St. Radegund bei Graz</t>
  </si>
  <si>
    <t>Graz-Puntigam</t>
  </si>
  <si>
    <t>Graz-Straßgang</t>
  </si>
  <si>
    <t>Graz-Neuhart</t>
  </si>
  <si>
    <t>Graz-Wetzelsdorf</t>
  </si>
  <si>
    <t>Graz-Gösting</t>
  </si>
  <si>
    <t>Graz-Ragnitz</t>
  </si>
  <si>
    <t>Graz-St. Veit</t>
  </si>
  <si>
    <t>Graz-Andritz</t>
  </si>
  <si>
    <t>Graz-Mariatrost</t>
  </si>
  <si>
    <t>Graz-Kroisbach</t>
  </si>
  <si>
    <t>Graz-St. Peter</t>
  </si>
  <si>
    <t>Graz-Liebenau</t>
  </si>
  <si>
    <t>Graz</t>
  </si>
  <si>
    <t>Deutsch Kaltenbrunn</t>
  </si>
  <si>
    <t>Tauchen-Schaueregg</t>
  </si>
  <si>
    <t>Zöbern</t>
  </si>
  <si>
    <t>Hochneukirchen</t>
  </si>
  <si>
    <t>Mistelbach bei Wels</t>
  </si>
  <si>
    <t>LINZ NETZ GmbH</t>
  </si>
  <si>
    <t>Asten</t>
  </si>
  <si>
    <t>Enns</t>
  </si>
  <si>
    <t>Waldhausen im Strudengau</t>
  </si>
  <si>
    <t>St. Nikola an der Donau</t>
  </si>
  <si>
    <t>Grein</t>
  </si>
  <si>
    <t>Mitterkirchen</t>
  </si>
  <si>
    <t>Arbing</t>
  </si>
  <si>
    <t>Au an der Donau</t>
  </si>
  <si>
    <t>Naarn</t>
  </si>
  <si>
    <t>Rechberg</t>
  </si>
  <si>
    <t>Münzbach</t>
  </si>
  <si>
    <t>Windhaag bei Perg</t>
  </si>
  <si>
    <t>Perg</t>
  </si>
  <si>
    <t>Ried in der Riedmark</t>
  </si>
  <si>
    <t>Schwertberg</t>
  </si>
  <si>
    <t>Mauthausen</t>
  </si>
  <si>
    <t>Lasberg</t>
  </si>
  <si>
    <t>St. Oswald bei Freistadt</t>
  </si>
  <si>
    <t>Grünbach</t>
  </si>
  <si>
    <t>Windhaag bei Freistadt</t>
  </si>
  <si>
    <t>Leopoldschlag</t>
  </si>
  <si>
    <t>Rainbach im Mühlkreis</t>
  </si>
  <si>
    <t>Hirschbach im Mühlkreis</t>
  </si>
  <si>
    <t>Freistadt</t>
  </si>
  <si>
    <t>Hagenberg im Mühlkreis</t>
  </si>
  <si>
    <t>Pregarten</t>
  </si>
  <si>
    <t>Luftenberg</t>
  </si>
  <si>
    <t>Wartberg ob der Aist</t>
  </si>
  <si>
    <t>Katsdorf</t>
  </si>
  <si>
    <t>St. Georgen an der Gusen</t>
  </si>
  <si>
    <t>Steyregg</t>
  </si>
  <si>
    <t>Unterweitersdorf</t>
  </si>
  <si>
    <t>Neumarkt im Mühlkreis</t>
  </si>
  <si>
    <t>Alberndorf in der Riedmark</t>
  </si>
  <si>
    <t>Gallneukirchen</t>
  </si>
  <si>
    <t>Engerwitzdorf</t>
  </si>
  <si>
    <t>Reichenau im Mühlkreis</t>
  </si>
  <si>
    <t>Altenberg bei Linz</t>
  </si>
  <si>
    <t>Hellmonsödt</t>
  </si>
  <si>
    <t>Gramastetten</t>
  </si>
  <si>
    <t>Reichenthal</t>
  </si>
  <si>
    <t>Schenkenfelden</t>
  </si>
  <si>
    <t>Bad Leonfelden</t>
  </si>
  <si>
    <t>Oberneukirchen</t>
  </si>
  <si>
    <t>Zwettl an der Rodl</t>
  </si>
  <si>
    <t>Walding</t>
  </si>
  <si>
    <t>Ottensheim</t>
  </si>
  <si>
    <t>Wilhering</t>
  </si>
  <si>
    <t>Alkoven</t>
  </si>
  <si>
    <t>Thening</t>
  </si>
  <si>
    <t>Pasching</t>
  </si>
  <si>
    <t>Leonding</t>
  </si>
  <si>
    <t>Pucking</t>
  </si>
  <si>
    <t>Haid</t>
  </si>
  <si>
    <t>Ansfelden</t>
  </si>
  <si>
    <t>Traun</t>
  </si>
  <si>
    <t>Puchenau</t>
  </si>
  <si>
    <t>Bergland</t>
  </si>
  <si>
    <t>Anton Kittel Mühle Plaika GmbH</t>
  </si>
  <si>
    <t>Erlauf</t>
  </si>
  <si>
    <t>Stromnetz Graz GmbH</t>
  </si>
  <si>
    <t>Kiendler Vulkanland Strom GmbH</t>
  </si>
  <si>
    <t>Stadtwerke Trofaiach Gesellschaft m.b.H.</t>
  </si>
  <si>
    <t>E-Werk Gösting Stromversorgungs GmbH</t>
  </si>
  <si>
    <t>Tulfes</t>
  </si>
  <si>
    <t>Kommunalbetriebe Rinn GmbH</t>
  </si>
  <si>
    <t>Rinn</t>
  </si>
  <si>
    <t>Kirchham</t>
  </si>
  <si>
    <t>K.u.F. Drack GmbH &amp; Co KG</t>
  </si>
  <si>
    <t>Vorchdorf</t>
  </si>
  <si>
    <t>Grünau im Almtal</t>
  </si>
  <si>
    <t>Scharnstein</t>
  </si>
  <si>
    <t>Pettenbach</t>
  </si>
  <si>
    <t>Steinbach am Ziehberg</t>
  </si>
  <si>
    <t>Helfenberg</t>
  </si>
  <si>
    <t>Reverterasches Elektrizitätswerk</t>
  </si>
  <si>
    <t>E-Werk der Marktgemeinde Unzmarkt-Frauenberg</t>
  </si>
  <si>
    <t>Sölden</t>
  </si>
  <si>
    <t>Wasserkraft Sölden eGen</t>
  </si>
  <si>
    <t>Göstling an der Ybbs</t>
  </si>
  <si>
    <t>Licht- und Kraftstromvertrieb der Marktgemeinde Göstling an der Ybbs</t>
  </si>
  <si>
    <t>St. Georgen am Reith</t>
  </si>
  <si>
    <t>Pill</t>
  </si>
  <si>
    <t>Stadtwerke Schwaz GmbH</t>
  </si>
  <si>
    <t>Vomp</t>
  </si>
  <si>
    <t>Schwaz</t>
  </si>
  <si>
    <t>Terfens</t>
  </si>
  <si>
    <t>Stadtwerke Kapfenberg GmbH</t>
  </si>
  <si>
    <t>Steinhaus</t>
  </si>
  <si>
    <t>eww ag</t>
  </si>
  <si>
    <t>Gunskirchen</t>
  </si>
  <si>
    <t>Marchtrenk</t>
  </si>
  <si>
    <t>Buchkirchen</t>
  </si>
  <si>
    <t>Wels</t>
  </si>
  <si>
    <t>E-Werk Ebner GesmbH</t>
  </si>
  <si>
    <t>Götzendorf an der Leitha</t>
  </si>
  <si>
    <t>Heinrich Polsterer &amp; Mitgesellschafter GesnbR</t>
  </si>
  <si>
    <t>Ing.Peter Böhm, Inhaber der nicht prot. Fa. "E-Werk Piwetz"</t>
  </si>
  <si>
    <t>Forstverwaltung Seehof GmbH</t>
  </si>
  <si>
    <t>Elektrowerk Schöder GmbH</t>
  </si>
  <si>
    <t>Stadtwerke Mürzzuschlag Ges.m.b.H.</t>
  </si>
  <si>
    <t>Semmering</t>
  </si>
  <si>
    <t>EVU der Marktgemeinde Niklasdorf</t>
  </si>
  <si>
    <t>Amstetten</t>
  </si>
  <si>
    <t>Stadtwerke Amstetten</t>
  </si>
  <si>
    <t>Assling</t>
  </si>
  <si>
    <t>Elektrowerk Assling, registrierte Genossenschaft mit beschränkter Haftung</t>
  </si>
  <si>
    <t>Stadtwerke Köflach GmbH</t>
  </si>
  <si>
    <t>Atzbach</t>
  </si>
  <si>
    <t>Kraftwerk Glatzing-Rüstorf eGen</t>
  </si>
  <si>
    <t>Manning</t>
  </si>
  <si>
    <t>Wolfsegg am Hausruck</t>
  </si>
  <si>
    <t>Ottnang</t>
  </si>
  <si>
    <t>Redlham</t>
  </si>
  <si>
    <t>Ungenach</t>
  </si>
  <si>
    <t>Vöcklabruck</t>
  </si>
  <si>
    <t>Attnang-Puchheim</t>
  </si>
  <si>
    <t>Desselbrunn</t>
  </si>
  <si>
    <t>Niederthalheim</t>
  </si>
  <si>
    <t>Breitenschützing</t>
  </si>
  <si>
    <t>Schwanenstadt</t>
  </si>
  <si>
    <t>Bachmanning</t>
  </si>
  <si>
    <t>Neukirchen bei Lambach</t>
  </si>
  <si>
    <t>Stadl-Paura</t>
  </si>
  <si>
    <t>Lambach</t>
  </si>
  <si>
    <t>Offenhausen</t>
  </si>
  <si>
    <t>Pennewang</t>
  </si>
  <si>
    <t>Neukirchen am Großvenediger</t>
  </si>
  <si>
    <t>Lichtgenossenschaft Neukirchen eGen</t>
  </si>
  <si>
    <t>Iselsberg-Stronach</t>
  </si>
  <si>
    <t>TINETZ-Tiroler Netze GmbH</t>
  </si>
  <si>
    <t>Dölsach</t>
  </si>
  <si>
    <t>Nußdorf-Debant</t>
  </si>
  <si>
    <t>Kals</t>
  </si>
  <si>
    <t>Prägraten</t>
  </si>
  <si>
    <t>Virgen</t>
  </si>
  <si>
    <t>Matrei in Osttirol</t>
  </si>
  <si>
    <t>St. Jakob in Defereggen</t>
  </si>
  <si>
    <t>St. Veit in Defereggen</t>
  </si>
  <si>
    <t>Hopfgarten in Defereggen</t>
  </si>
  <si>
    <t>St. Johann im Walde</t>
  </si>
  <si>
    <t>Untertilliach</t>
  </si>
  <si>
    <t>Obertilliach</t>
  </si>
  <si>
    <t>Kartitsch</t>
  </si>
  <si>
    <t>Innervillgraten</t>
  </si>
  <si>
    <t>Außervillgraten</t>
  </si>
  <si>
    <t>Sillian</t>
  </si>
  <si>
    <t>Heinfels</t>
  </si>
  <si>
    <t>Strassen</t>
  </si>
  <si>
    <t>Abfaltersbach</t>
  </si>
  <si>
    <t>Anras</t>
  </si>
  <si>
    <t>Leisach</t>
  </si>
  <si>
    <t>Amlach</t>
  </si>
  <si>
    <t>Tristach</t>
  </si>
  <si>
    <t>Lavant</t>
  </si>
  <si>
    <t>Gaimberg</t>
  </si>
  <si>
    <t>Thurn</t>
  </si>
  <si>
    <t>Oberlienz</t>
  </si>
  <si>
    <t>Lienz</t>
  </si>
  <si>
    <t>Nikolsdorf</t>
  </si>
  <si>
    <t>Grins</t>
  </si>
  <si>
    <t>St. Anton am Arlberg</t>
  </si>
  <si>
    <t>Pettneu am Arlberg</t>
  </si>
  <si>
    <t>Flirsch</t>
  </si>
  <si>
    <t>Strengen</t>
  </si>
  <si>
    <t>Galtür</t>
  </si>
  <si>
    <t>Mathon</t>
  </si>
  <si>
    <t>Ischgl</t>
  </si>
  <si>
    <t>Kappl</t>
  </si>
  <si>
    <t>See</t>
  </si>
  <si>
    <t>Tobadill</t>
  </si>
  <si>
    <t>Pians</t>
  </si>
  <si>
    <t>Spiss</t>
  </si>
  <si>
    <t>Nauders</t>
  </si>
  <si>
    <t>Pfunds</t>
  </si>
  <si>
    <t>Tösens</t>
  </si>
  <si>
    <t>Serfaus</t>
  </si>
  <si>
    <t>Fiss</t>
  </si>
  <si>
    <t>Ladis</t>
  </si>
  <si>
    <t>Ried im Oberinntal</t>
  </si>
  <si>
    <t>Fendels</t>
  </si>
  <si>
    <t>Kaunerberg</t>
  </si>
  <si>
    <t>Kauns</t>
  </si>
  <si>
    <t>Faggen</t>
  </si>
  <si>
    <t>Feichten im Kaunertal</t>
  </si>
  <si>
    <t>Prutz</t>
  </si>
  <si>
    <t>Fließ</t>
  </si>
  <si>
    <t>Zams</t>
  </si>
  <si>
    <t>Landeck</t>
  </si>
  <si>
    <t>Mils</t>
  </si>
  <si>
    <t>Imsterberg</t>
  </si>
  <si>
    <t>Schönwies</t>
  </si>
  <si>
    <t>St. Leonhard im Pitztal</t>
  </si>
  <si>
    <t>Jerzens</t>
  </si>
  <si>
    <t>Wenns</t>
  </si>
  <si>
    <t>Arzl im Pitztal</t>
  </si>
  <si>
    <t>Nassereith</t>
  </si>
  <si>
    <t>Tarrenz</t>
  </si>
  <si>
    <t>Karrösten</t>
  </si>
  <si>
    <t>Karres</t>
  </si>
  <si>
    <t>Imst</t>
  </si>
  <si>
    <t>Vent</t>
  </si>
  <si>
    <t>Obergurgl</t>
  </si>
  <si>
    <t>Hochsölden</t>
  </si>
  <si>
    <t>Längenfeld</t>
  </si>
  <si>
    <t>Umhausen</t>
  </si>
  <si>
    <t>Oetz</t>
  </si>
  <si>
    <t>Sautens</t>
  </si>
  <si>
    <t>Ötztal Bahnhof</t>
  </si>
  <si>
    <t>Roppen</t>
  </si>
  <si>
    <t>Haiming</t>
  </si>
  <si>
    <t>Silz</t>
  </si>
  <si>
    <t>Mötz</t>
  </si>
  <si>
    <t>Stams</t>
  </si>
  <si>
    <t>Rietz</t>
  </si>
  <si>
    <t>Obsteig</t>
  </si>
  <si>
    <t>Mieming</t>
  </si>
  <si>
    <t>Wildermieming</t>
  </si>
  <si>
    <t>Telfs</t>
  </si>
  <si>
    <t>Pettnau</t>
  </si>
  <si>
    <t>Oberhofen im Inntal</t>
  </si>
  <si>
    <t>Pfaffenhofen</t>
  </si>
  <si>
    <t>Polling</t>
  </si>
  <si>
    <t>Flaurling</t>
  </si>
  <si>
    <t>Hatting</t>
  </si>
  <si>
    <t>Inzing</t>
  </si>
  <si>
    <t>Hochfilzen</t>
  </si>
  <si>
    <t>St. Ulrich am Pillersee</t>
  </si>
  <si>
    <t>St. Jakob in Haus</t>
  </si>
  <si>
    <t>Fieberbrunn</t>
  </si>
  <si>
    <t>Schwendt</t>
  </si>
  <si>
    <t>Waidring</t>
  </si>
  <si>
    <t>Erpfendorf</t>
  </si>
  <si>
    <t>Kirchdorf in Tirol</t>
  </si>
  <si>
    <t>St. Johann in Tirol</t>
  </si>
  <si>
    <t>Jochberg</t>
  </si>
  <si>
    <t>Oberndorf in Tirol</t>
  </si>
  <si>
    <t>Aurach</t>
  </si>
  <si>
    <t>Kitzbühel</t>
  </si>
  <si>
    <t>Kirchberg in Tirol</t>
  </si>
  <si>
    <t>Brixen im Thale</t>
  </si>
  <si>
    <t>Westendorf</t>
  </si>
  <si>
    <t>Going am Wilden Kaiser</t>
  </si>
  <si>
    <t>Ellmau</t>
  </si>
  <si>
    <t>Scheffau am Wilden Kaiser</t>
  </si>
  <si>
    <t>Rettenschöss</t>
  </si>
  <si>
    <t>Niederndorferberg</t>
  </si>
  <si>
    <t>Kössen</t>
  </si>
  <si>
    <t>Walchsee</t>
  </si>
  <si>
    <t>Erl</t>
  </si>
  <si>
    <t>Niederndorf</t>
  </si>
  <si>
    <t>Ebbs</t>
  </si>
  <si>
    <t>Langkampfen</t>
  </si>
  <si>
    <t>Thiersee</t>
  </si>
  <si>
    <t>Schwoich</t>
  </si>
  <si>
    <t>Mariastein</t>
  </si>
  <si>
    <t>Bad Häring</t>
  </si>
  <si>
    <t>Kirchbichl</t>
  </si>
  <si>
    <t>Angath</t>
  </si>
  <si>
    <t>Angerberg</t>
  </si>
  <si>
    <t>Wildschönau-Niederau</t>
  </si>
  <si>
    <t>Wildschönau-Auffach</t>
  </si>
  <si>
    <t>Wildschönau-Oberau</t>
  </si>
  <si>
    <t>Söll</t>
  </si>
  <si>
    <t>Itter</t>
  </si>
  <si>
    <t>Wörgl</t>
  </si>
  <si>
    <t>Ginzling</t>
  </si>
  <si>
    <t>Hintertux</t>
  </si>
  <si>
    <t>Tux</t>
  </si>
  <si>
    <t>Finkenberg</t>
  </si>
  <si>
    <t>Mayrhofen</t>
  </si>
  <si>
    <t>Ramsau im Zillertal</t>
  </si>
  <si>
    <t>Hippach</t>
  </si>
  <si>
    <t>Gerlos</t>
  </si>
  <si>
    <t>Zell am Ziller</t>
  </si>
  <si>
    <t>Hainzenberg</t>
  </si>
  <si>
    <t>Zellberg</t>
  </si>
  <si>
    <t>Stummerberg</t>
  </si>
  <si>
    <t>Stumm</t>
  </si>
  <si>
    <t>Aschau</t>
  </si>
  <si>
    <t>Ried im Zillertal</t>
  </si>
  <si>
    <t>Kaltenbach</t>
  </si>
  <si>
    <t>Uderns</t>
  </si>
  <si>
    <t>Hart im Zillertal</t>
  </si>
  <si>
    <t>Fügenberg</t>
  </si>
  <si>
    <t>Fügen</t>
  </si>
  <si>
    <t>Schlitters</t>
  </si>
  <si>
    <t>Strass im Zillertal</t>
  </si>
  <si>
    <t>Bruck am Ziller</t>
  </si>
  <si>
    <t>Breitenbach am Inn</t>
  </si>
  <si>
    <t>Kundl</t>
  </si>
  <si>
    <t>Radfeld</t>
  </si>
  <si>
    <t>Rattenberg</t>
  </si>
  <si>
    <t>Alpbach</t>
  </si>
  <si>
    <t>Reith im Alpbachtal</t>
  </si>
  <si>
    <t>Brandenberg</t>
  </si>
  <si>
    <t>Kramsach</t>
  </si>
  <si>
    <t>Münster</t>
  </si>
  <si>
    <t>Brixlegg</t>
  </si>
  <si>
    <t>Gallzein</t>
  </si>
  <si>
    <t>Buch in Tirol</t>
  </si>
  <si>
    <t>Achenkirch</t>
  </si>
  <si>
    <t>Pertisau</t>
  </si>
  <si>
    <t>Maurach</t>
  </si>
  <si>
    <t>Wiesing</t>
  </si>
  <si>
    <t>Jenbach</t>
  </si>
  <si>
    <t>St. Sigmund</t>
  </si>
  <si>
    <t>Kühtai</t>
  </si>
  <si>
    <t>Gries im Sellrain</t>
  </si>
  <si>
    <t>Sellrain</t>
  </si>
  <si>
    <t>Ranggen</t>
  </si>
  <si>
    <t>Unterperfuss</t>
  </si>
  <si>
    <t>Völs</t>
  </si>
  <si>
    <t>Kematen in Tirol</t>
  </si>
  <si>
    <t>Oberperfuss</t>
  </si>
  <si>
    <t>Zirl</t>
  </si>
  <si>
    <t>Neustift im Stubaital</t>
  </si>
  <si>
    <t>Fulpmes</t>
  </si>
  <si>
    <t>Telfes im Stubai</t>
  </si>
  <si>
    <t>Natters</t>
  </si>
  <si>
    <t>Obernberg am Brenner</t>
  </si>
  <si>
    <t>Gries am Brenner</t>
  </si>
  <si>
    <t>St. Jodok am Brenner</t>
  </si>
  <si>
    <t>Trins</t>
  </si>
  <si>
    <t>Steinach am Brenner</t>
  </si>
  <si>
    <t>Navis</t>
  </si>
  <si>
    <t>Matrei am Brenner</t>
  </si>
  <si>
    <t>Mieders</t>
  </si>
  <si>
    <t>Schönberg im Stubaital</t>
  </si>
  <si>
    <t>Stans</t>
  </si>
  <si>
    <t>Weerberg</t>
  </si>
  <si>
    <t>Fritzens</t>
  </si>
  <si>
    <t>Baumkirchen</t>
  </si>
  <si>
    <t>Kolsassberg</t>
  </si>
  <si>
    <t>Kolsass</t>
  </si>
  <si>
    <t>Wattenberg</t>
  </si>
  <si>
    <t>Wattens</t>
  </si>
  <si>
    <t>Volders</t>
  </si>
  <si>
    <t>Scharnitz</t>
  </si>
  <si>
    <t>Leutasch</t>
  </si>
  <si>
    <t>Reith bei Seefeld</t>
  </si>
  <si>
    <t>Seefeld in Tirol</t>
  </si>
  <si>
    <t>Grinzens</t>
  </si>
  <si>
    <t>Axams</t>
  </si>
  <si>
    <t>Birgitz</t>
  </si>
  <si>
    <t>Götzens</t>
  </si>
  <si>
    <t>Ellbögen</t>
  </si>
  <si>
    <t>Patsch</t>
  </si>
  <si>
    <t>Aldrans</t>
  </si>
  <si>
    <t>Ampass</t>
  </si>
  <si>
    <t>Gnadenwald</t>
  </si>
  <si>
    <t>Absam</t>
  </si>
  <si>
    <t>Thaur</t>
  </si>
  <si>
    <t>Rum</t>
  </si>
  <si>
    <t>Rennweg</t>
  </si>
  <si>
    <t>Salzburg Netz GmbH</t>
  </si>
  <si>
    <t>Turrach</t>
  </si>
  <si>
    <t>Leogang</t>
  </si>
  <si>
    <t>Maria Alm am Steinernen Meer</t>
  </si>
  <si>
    <t>Saalfelden am Steinernen Meer</t>
  </si>
  <si>
    <t>Hinterglemm</t>
  </si>
  <si>
    <t>Saalbach</t>
  </si>
  <si>
    <t>Viehhofen</t>
  </si>
  <si>
    <t>Maishofen</t>
  </si>
  <si>
    <t>Krimml</t>
  </si>
  <si>
    <t>Wald im Pinzgau</t>
  </si>
  <si>
    <t>Bramberg am Wildkogel</t>
  </si>
  <si>
    <t>Mühlbach</t>
  </si>
  <si>
    <t>Hollersbach im Pinzgau</t>
  </si>
  <si>
    <t>Mittersill</t>
  </si>
  <si>
    <t>Stuhlfelden</t>
  </si>
  <si>
    <t>Uttendorf</t>
  </si>
  <si>
    <t>Niedernsill</t>
  </si>
  <si>
    <t>Piesendorf</t>
  </si>
  <si>
    <t>Kaprun</t>
  </si>
  <si>
    <t>Zell am See</t>
  </si>
  <si>
    <t>Fusch an der Glocknerstraße</t>
  </si>
  <si>
    <t>Bruck an der Großglocknerstraße</t>
  </si>
  <si>
    <t>Gries</t>
  </si>
  <si>
    <t>Rauris</t>
  </si>
  <si>
    <t>Taxenbach</t>
  </si>
  <si>
    <t>Dienten am Hochkönig</t>
  </si>
  <si>
    <t>Lend</t>
  </si>
  <si>
    <t>Böckstein</t>
  </si>
  <si>
    <t>Bad Gastein</t>
  </si>
  <si>
    <t>Dorfgastein</t>
  </si>
  <si>
    <t>Bad Hofgastein</t>
  </si>
  <si>
    <t>Goldegg</t>
  </si>
  <si>
    <t>St. Veit im Pongau</t>
  </si>
  <si>
    <t>Schwarzach im Pongau</t>
  </si>
  <si>
    <t>Großarl</t>
  </si>
  <si>
    <t>Kleinarl</t>
  </si>
  <si>
    <t>Wagrain</t>
  </si>
  <si>
    <t>St. Johann im Pongau</t>
  </si>
  <si>
    <t>Thomatal</t>
  </si>
  <si>
    <t>Ramingstein</t>
  </si>
  <si>
    <t>Unternberg</t>
  </si>
  <si>
    <t>Zederhaus</t>
  </si>
  <si>
    <t>Muhr</t>
  </si>
  <si>
    <t>St. Michael im Lungau</t>
  </si>
  <si>
    <t>St. Margarethen im Lungau</t>
  </si>
  <si>
    <t>Tamsweg</t>
  </si>
  <si>
    <t>Lessach</t>
  </si>
  <si>
    <t>Göriach</t>
  </si>
  <si>
    <t>Weißpriach</t>
  </si>
  <si>
    <t>St. Andrä im Lungau</t>
  </si>
  <si>
    <t>Mariapfarr</t>
  </si>
  <si>
    <t>Mauterndorf</t>
  </si>
  <si>
    <t>Tweng</t>
  </si>
  <si>
    <t>Obertauern</t>
  </si>
  <si>
    <t>Untertauern</t>
  </si>
  <si>
    <t>Forstau</t>
  </si>
  <si>
    <t>Radstadt</t>
  </si>
  <si>
    <t>Flachau</t>
  </si>
  <si>
    <t>Altenmarkt im Pongau</t>
  </si>
  <si>
    <t>Filzmoos</t>
  </si>
  <si>
    <t>Eben im Pongau</t>
  </si>
  <si>
    <t>Annaberg</t>
  </si>
  <si>
    <t>Lungötz</t>
  </si>
  <si>
    <t>St. Martin am Tennengebirge</t>
  </si>
  <si>
    <t>Niedernfritz</t>
  </si>
  <si>
    <t>Hüttau</t>
  </si>
  <si>
    <t>Mühlbach am Hochkönig</t>
  </si>
  <si>
    <t>Bischofshofen</t>
  </si>
  <si>
    <t>Werfenweng</t>
  </si>
  <si>
    <t>Pfarrwerfen</t>
  </si>
  <si>
    <t>Tenneck</t>
  </si>
  <si>
    <t>Werfen</t>
  </si>
  <si>
    <t>Rußbach am Paß Gschütt</t>
  </si>
  <si>
    <t>Abtenau</t>
  </si>
  <si>
    <t>Golling an der Salzach</t>
  </si>
  <si>
    <t>Kuchl</t>
  </si>
  <si>
    <t>Krispl</t>
  </si>
  <si>
    <t>Bad Vigaun</t>
  </si>
  <si>
    <t>St. Koloman</t>
  </si>
  <si>
    <t>Heilbad Dürrnberg</t>
  </si>
  <si>
    <t>Adnet</t>
  </si>
  <si>
    <t>Puch bei Hallein</t>
  </si>
  <si>
    <t>Oberalm</t>
  </si>
  <si>
    <t>Hallein</t>
  </si>
  <si>
    <t>St. Wolfgang im Salzkammergut</t>
  </si>
  <si>
    <t>Strobl</t>
  </si>
  <si>
    <t>Abersee</t>
  </si>
  <si>
    <t>St. Gilgen</t>
  </si>
  <si>
    <t>Fuschl am See</t>
  </si>
  <si>
    <t>Plainfeld</t>
  </si>
  <si>
    <t>Faistenau</t>
  </si>
  <si>
    <t>Ebenau</t>
  </si>
  <si>
    <t>Hof bei Salzburg</t>
  </si>
  <si>
    <t>Koppl</t>
  </si>
  <si>
    <t>Loibichl</t>
  </si>
  <si>
    <t>Mondsee</t>
  </si>
  <si>
    <t>Thalgau</t>
  </si>
  <si>
    <t>Henndorf am Wallersee</t>
  </si>
  <si>
    <t>Eugendorf</t>
  </si>
  <si>
    <t>Hallwang</t>
  </si>
  <si>
    <t>Schleedorf</t>
  </si>
  <si>
    <t>Straßwalchen</t>
  </si>
  <si>
    <t>Köstendorf</t>
  </si>
  <si>
    <t>Neumarkt am Wallersee</t>
  </si>
  <si>
    <t>Seekirchen</t>
  </si>
  <si>
    <t>Berndorf bei Salzburg</t>
  </si>
  <si>
    <t>Seeham</t>
  </si>
  <si>
    <t>Mattsee</t>
  </si>
  <si>
    <t>Obertrum am See</t>
  </si>
  <si>
    <t>Elixhausen</t>
  </si>
  <si>
    <t>Michaelbeuern</t>
  </si>
  <si>
    <t>Nußdorf am Haunsberg</t>
  </si>
  <si>
    <t>St. Pantaleon</t>
  </si>
  <si>
    <t>Göming</t>
  </si>
  <si>
    <t>St. Georgen bei Salzburg</t>
  </si>
  <si>
    <t>Lamprechtshausen</t>
  </si>
  <si>
    <t>Bürmoos</t>
  </si>
  <si>
    <t>Oberndorf bei Salzburg</t>
  </si>
  <si>
    <t>Anthering</t>
  </si>
  <si>
    <t>Bergheim</t>
  </si>
  <si>
    <t>Weißbach bei Lofer</t>
  </si>
  <si>
    <t>St. Martin bei Lofer</t>
  </si>
  <si>
    <t>Unken</t>
  </si>
  <si>
    <t>Lofer</t>
  </si>
  <si>
    <t>Großgmain</t>
  </si>
  <si>
    <t>Gartenau-St. Leonhard</t>
  </si>
  <si>
    <t>Grödig</t>
  </si>
  <si>
    <t>Anif</t>
  </si>
  <si>
    <t>Wals</t>
  </si>
  <si>
    <t>Elsbethen-Glasenbach</t>
  </si>
  <si>
    <t>Salzburg-Aigen</t>
  </si>
  <si>
    <t>Salzburg-Gnigl</t>
  </si>
  <si>
    <t>Oberhofen am Irrsee</t>
  </si>
  <si>
    <t>Gosau</t>
  </si>
  <si>
    <t>Mutters</t>
  </si>
  <si>
    <t>Innsbrucker Kommunalbetriebe AG</t>
  </si>
  <si>
    <t>Innsbruck-Igls</t>
  </si>
  <si>
    <t>Sistrans</t>
  </si>
  <si>
    <t>Lans</t>
  </si>
  <si>
    <t>Stadtwerke Fürstenfeld GmbH</t>
  </si>
  <si>
    <t>Elektrizitätsgenossenschaft Laintal registrierte Genossenschaft mit beschränkter Haftung</t>
  </si>
  <si>
    <t>E-Werk Stubenberg registrierte Genossenschaft mit beschränkter Haftung</t>
  </si>
  <si>
    <t>Gemeinde Kematen</t>
  </si>
  <si>
    <t>Feistritzthaler Elektrizitätswerk eGen</t>
  </si>
  <si>
    <t>E-Werk Dietrichschlag eGen</t>
  </si>
  <si>
    <t>KARLSTROM e.U.</t>
  </si>
  <si>
    <t>Rottenegg</t>
  </si>
  <si>
    <t>Elektrizitätswerk Prantl Gesellschaft m.b.H. &amp; Co KG</t>
  </si>
  <si>
    <t>Stadtbetriebe Mariazell Ges.m.b.H.</t>
  </si>
  <si>
    <t>Mariazell</t>
  </si>
  <si>
    <t>Nenzing</t>
  </si>
  <si>
    <t>Getzner, Mutter &amp; Cie. Gesellschaft m.b.H. &amp; Co. KG</t>
  </si>
  <si>
    <t>Bürs</t>
  </si>
  <si>
    <t>Bludenz</t>
  </si>
  <si>
    <t>Marktgemeinde Eibiswald</t>
  </si>
  <si>
    <t>Stadtgemeinde Imst, Inhaberin der nicht prot. Fa. "Stadtwerke Imst"</t>
  </si>
  <si>
    <t>Neustift bei Güssing</t>
  </si>
  <si>
    <t>Energie Güssing GmbH</t>
  </si>
  <si>
    <t>Güssing</t>
  </si>
  <si>
    <t>Strem</t>
  </si>
  <si>
    <t>Stadtwerke Hartberg Energieversorgungs GmbH</t>
  </si>
  <si>
    <t>Frein an der Mürz</t>
  </si>
  <si>
    <t>Netz Niederösterreich GmbH</t>
  </si>
  <si>
    <t>Bernstein</t>
  </si>
  <si>
    <t>Oberschützen</t>
  </si>
  <si>
    <t>Hornstein</t>
  </si>
  <si>
    <t>Ennsdorf</t>
  </si>
  <si>
    <t>Maria Neustift</t>
  </si>
  <si>
    <t>Kleinraming</t>
  </si>
  <si>
    <t>Behamberg</t>
  </si>
  <si>
    <t>Ernsthofen</t>
  </si>
  <si>
    <t>Haidershofen</t>
  </si>
  <si>
    <t>St. Valentin</t>
  </si>
  <si>
    <t>Karlstift</t>
  </si>
  <si>
    <t>Bad Großpertholz</t>
  </si>
  <si>
    <t>St. Martin</t>
  </si>
  <si>
    <t>Weitra</t>
  </si>
  <si>
    <t>Heinrichs bei Weitra</t>
  </si>
  <si>
    <t>Waldenstein</t>
  </si>
  <si>
    <t>Gmünd</t>
  </si>
  <si>
    <t>Hoheneich</t>
  </si>
  <si>
    <t>Pürbach</t>
  </si>
  <si>
    <t>Schrems</t>
  </si>
  <si>
    <t>Hirschbach</t>
  </si>
  <si>
    <t>Kirchberg am Walde</t>
  </si>
  <si>
    <t>Schweiggers</t>
  </si>
  <si>
    <t>Arbesbach</t>
  </si>
  <si>
    <t>Rosenau Schloß</t>
  </si>
  <si>
    <t>Jagenbach</t>
  </si>
  <si>
    <t>Großschönau</t>
  </si>
  <si>
    <t>Langschlag</t>
  </si>
  <si>
    <t>Groß Gerungs</t>
  </si>
  <si>
    <t>Waldhausen</t>
  </si>
  <si>
    <t>Großgöttfritz</t>
  </si>
  <si>
    <t>Grafenschlag</t>
  </si>
  <si>
    <t>Rappottenstein</t>
  </si>
  <si>
    <t>Zwettl</t>
  </si>
  <si>
    <t>Echsenbach</t>
  </si>
  <si>
    <t>Vitis</t>
  </si>
  <si>
    <t>Schwarzenau</t>
  </si>
  <si>
    <t>Litschau</t>
  </si>
  <si>
    <t>Brand</t>
  </si>
  <si>
    <t>Langegg</t>
  </si>
  <si>
    <t>Nagelberg</t>
  </si>
  <si>
    <t>Reingers</t>
  </si>
  <si>
    <t>Eisgarn</t>
  </si>
  <si>
    <t>Eggern</t>
  </si>
  <si>
    <t>Heidenreichstein</t>
  </si>
  <si>
    <t>Gastern</t>
  </si>
  <si>
    <t>Kautzen</t>
  </si>
  <si>
    <t>Waldkirchen an der Thaya</t>
  </si>
  <si>
    <t>Dobersberg</t>
  </si>
  <si>
    <t>Thaya</t>
  </si>
  <si>
    <t>Windigsteig</t>
  </si>
  <si>
    <t>Pfaffenschlag bei Waidhofen an der Thaya</t>
  </si>
  <si>
    <t>Waidhofen an der Thaya</t>
  </si>
  <si>
    <t>Großau</t>
  </si>
  <si>
    <t>Weikertschlag an der Thaya</t>
  </si>
  <si>
    <t>Karlstein an der Thaya</t>
  </si>
  <si>
    <t>Raabs an der Thaya</t>
  </si>
  <si>
    <t>Aigen</t>
  </si>
  <si>
    <t>Dietmanns</t>
  </si>
  <si>
    <t>Groß Siegharts</t>
  </si>
  <si>
    <t>Kirchberg an der Wild</t>
  </si>
  <si>
    <t>Allentsteig</t>
  </si>
  <si>
    <t>Göpfritz an der Wild</t>
  </si>
  <si>
    <t>Japons</t>
  </si>
  <si>
    <t>Ludweis</t>
  </si>
  <si>
    <t>Messern</t>
  </si>
  <si>
    <t>Irnfritz</t>
  </si>
  <si>
    <t>Hötzelsdorf</t>
  </si>
  <si>
    <t>Walkenstein</t>
  </si>
  <si>
    <t>Sigmundsherberg</t>
  </si>
  <si>
    <t>Stockern</t>
  </si>
  <si>
    <t>Röschitz</t>
  </si>
  <si>
    <t>Theras</t>
  </si>
  <si>
    <t>Pulkau</t>
  </si>
  <si>
    <t>Eggenburg</t>
  </si>
  <si>
    <t>Straning</t>
  </si>
  <si>
    <t>Limberg</t>
  </si>
  <si>
    <t>Ravelsbach</t>
  </si>
  <si>
    <t>Sitzendorf an der Schmida</t>
  </si>
  <si>
    <t>Harmannsdorf</t>
  </si>
  <si>
    <t>Maissau</t>
  </si>
  <si>
    <t>Großmeiseldorf</t>
  </si>
  <si>
    <t>Ziersdorf</t>
  </si>
  <si>
    <t>Glaubendorf</t>
  </si>
  <si>
    <t>Niederrußbach</t>
  </si>
  <si>
    <t>Großweikersdorf</t>
  </si>
  <si>
    <t>Nöchling</t>
  </si>
  <si>
    <t>St. Oswald</t>
  </si>
  <si>
    <t>Yspertal</t>
  </si>
  <si>
    <t>Hofamt Priel</t>
  </si>
  <si>
    <t>Persenbeug</t>
  </si>
  <si>
    <t>Maria Taferl</t>
  </si>
  <si>
    <t>Marbach an der Donau</t>
  </si>
  <si>
    <t>Gutenbrunn</t>
  </si>
  <si>
    <t>Martinsberg</t>
  </si>
  <si>
    <t>Laimbach am Ostrong</t>
  </si>
  <si>
    <t>Münichreith</t>
  </si>
  <si>
    <t>Artstetten</t>
  </si>
  <si>
    <t>Klein-Pöchlarn</t>
  </si>
  <si>
    <t>Raxendorf</t>
  </si>
  <si>
    <t>Weiten</t>
  </si>
  <si>
    <t>Leiben</t>
  </si>
  <si>
    <t>Pöggstall</t>
  </si>
  <si>
    <t>Emmersdorf an der Donau</t>
  </si>
  <si>
    <t>Maria Laach am Jauerling</t>
  </si>
  <si>
    <t>Aggsbach Dorf</t>
  </si>
  <si>
    <t>Aggsbach Markt</t>
  </si>
  <si>
    <t>Schönbach</t>
  </si>
  <si>
    <t>Bad Traunstein</t>
  </si>
  <si>
    <t>Ottenschlag</t>
  </si>
  <si>
    <t>Kottes</t>
  </si>
  <si>
    <t>Mühldorf</t>
  </si>
  <si>
    <t>Mitterarnsdorf</t>
  </si>
  <si>
    <t>Spitz</t>
  </si>
  <si>
    <t>Albrechtsberg an der Großen Krems</t>
  </si>
  <si>
    <t>Großheinrichschlag</t>
  </si>
  <si>
    <t>Weißenkirchen in der Wachau</t>
  </si>
  <si>
    <t>Rossatz</t>
  </si>
  <si>
    <t>Dürnstein</t>
  </si>
  <si>
    <t>Brunn an der Wild</t>
  </si>
  <si>
    <t>Franzen</t>
  </si>
  <si>
    <t>Neupölla</t>
  </si>
  <si>
    <t>Röhrenbach</t>
  </si>
  <si>
    <t>Altenburg</t>
  </si>
  <si>
    <t>Horn</t>
  </si>
  <si>
    <t>Rosenburg</t>
  </si>
  <si>
    <t>St. Leonhard am Hornerwald</t>
  </si>
  <si>
    <t>Gars am Kamp</t>
  </si>
  <si>
    <t>Plank am Kamp</t>
  </si>
  <si>
    <t>Schönberg</t>
  </si>
  <si>
    <t>Zöbing</t>
  </si>
  <si>
    <t>Schiltern</t>
  </si>
  <si>
    <t>Lengenfeld</t>
  </si>
  <si>
    <t>Langenlois</t>
  </si>
  <si>
    <t>Idolsberg</t>
  </si>
  <si>
    <t>Krumau am Kamp</t>
  </si>
  <si>
    <t>Gföhl</t>
  </si>
  <si>
    <t>Senftenberg</t>
  </si>
  <si>
    <t>Friedersbach</t>
  </si>
  <si>
    <t>Rastenfeld</t>
  </si>
  <si>
    <t>Niedernondorf</t>
  </si>
  <si>
    <t>Sallingberg</t>
  </si>
  <si>
    <t>Grainbrunn</t>
  </si>
  <si>
    <t>Lichtenau</t>
  </si>
  <si>
    <t>Obermeisling</t>
  </si>
  <si>
    <t>Mautern</t>
  </si>
  <si>
    <t>Furth bei Göttweig</t>
  </si>
  <si>
    <t>Paudorf</t>
  </si>
  <si>
    <t>Krems-Hollenburg</t>
  </si>
  <si>
    <t>Krems an der Donau</t>
  </si>
  <si>
    <t>Rohrendorf bei Krems</t>
  </si>
  <si>
    <t>Gedersdorf</t>
  </si>
  <si>
    <t>Hadersdorf am Kamp</t>
  </si>
  <si>
    <t>Etsdorf am Kamp</t>
  </si>
  <si>
    <t>Straß im Straßertale</t>
  </si>
  <si>
    <t>Haitzendorf</t>
  </si>
  <si>
    <t>Grafenwörth</t>
  </si>
  <si>
    <t>Feuersbrunn</t>
  </si>
  <si>
    <t>Gösing am Wagram</t>
  </si>
  <si>
    <t>Fels am Wagram</t>
  </si>
  <si>
    <t>Altenwörth</t>
  </si>
  <si>
    <t>Mühlbach am Manhartsberg</t>
  </si>
  <si>
    <t>Hohenwarth</t>
  </si>
  <si>
    <t>Großriedenthal</t>
  </si>
  <si>
    <t>Kirchberg am Wagram</t>
  </si>
  <si>
    <t>Königsbrunn am Wagram</t>
  </si>
  <si>
    <t>Hausleiten</t>
  </si>
  <si>
    <t>Stetteldorf am Wagram</t>
  </si>
  <si>
    <t>Absdorf</t>
  </si>
  <si>
    <t>Sitzenberg-Reidling</t>
  </si>
  <si>
    <t>Atzenbrugg</t>
  </si>
  <si>
    <t>Michelhausen</t>
  </si>
  <si>
    <t>Sieghartskirchen</t>
  </si>
  <si>
    <t>Langenrohr</t>
  </si>
  <si>
    <t>Judenau</t>
  </si>
  <si>
    <t>Zwentendorf an der Donau</t>
  </si>
  <si>
    <t>Tulbing</t>
  </si>
  <si>
    <t>Königstetten</t>
  </si>
  <si>
    <t>Tulln an der Donau</t>
  </si>
  <si>
    <t>Muckendorf-Wipfing</t>
  </si>
  <si>
    <t>Langenlebarn</t>
  </si>
  <si>
    <t>Zeiselmauer</t>
  </si>
  <si>
    <t>St. Andrä-Wördern</t>
  </si>
  <si>
    <t>Greifenstein</t>
  </si>
  <si>
    <t>Hintersdorf</t>
  </si>
  <si>
    <t>Klosterneuburg</t>
  </si>
  <si>
    <t>Schönbühel-Aggsbach</t>
  </si>
  <si>
    <t>Matzleinsdorf</t>
  </si>
  <si>
    <t>Dunkelsteinerwald</t>
  </si>
  <si>
    <t>Melk</t>
  </si>
  <si>
    <t>Markersdorf-Haindorf</t>
  </si>
  <si>
    <t>Hafnerbach</t>
  </si>
  <si>
    <t>Prinzersdorf</t>
  </si>
  <si>
    <t>Groß Sierning</t>
  </si>
  <si>
    <t>Hürm</t>
  </si>
  <si>
    <t>Loosdorf</t>
  </si>
  <si>
    <t>Golling</t>
  </si>
  <si>
    <t>Pöchlarn</t>
  </si>
  <si>
    <t>Krummnußbaum</t>
  </si>
  <si>
    <t>Säusenstein</t>
  </si>
  <si>
    <t>Kemmelbach</t>
  </si>
  <si>
    <t>Blindenmarkt</t>
  </si>
  <si>
    <t>Allhartsberg</t>
  </si>
  <si>
    <t>Neuhofen an der Ybbs</t>
  </si>
  <si>
    <t>Ulmerfeld-Hausmening</t>
  </si>
  <si>
    <t>Mauer-Öhling</t>
  </si>
  <si>
    <t>Aschbach Markt</t>
  </si>
  <si>
    <t>Ertl</t>
  </si>
  <si>
    <t>Wolfsbach</t>
  </si>
  <si>
    <t>Seitenstetten</t>
  </si>
  <si>
    <t>St. Peter in der Au</t>
  </si>
  <si>
    <t>Weistrach</t>
  </si>
  <si>
    <t>Haag</t>
  </si>
  <si>
    <t>Hollenstein an der Ybbs</t>
  </si>
  <si>
    <t>Ybbsitz</t>
  </si>
  <si>
    <t>Waidhofen an der Ybbs</t>
  </si>
  <si>
    <t>Gaflenz</t>
  </si>
  <si>
    <t>Böhlerwerk</t>
  </si>
  <si>
    <t>Rosenau am Sonntagberg</t>
  </si>
  <si>
    <t>Kematen</t>
  </si>
  <si>
    <t>Ferschnitz</t>
  </si>
  <si>
    <t>Euratsfeld</t>
  </si>
  <si>
    <t>Neustadtl an der Donau</t>
  </si>
  <si>
    <t>Viehdorf</t>
  </si>
  <si>
    <t>Ardagger</t>
  </si>
  <si>
    <t>Strengberg</t>
  </si>
  <si>
    <t>Wallsee</t>
  </si>
  <si>
    <t>Oed</t>
  </si>
  <si>
    <t>Zeillern</t>
  </si>
  <si>
    <t>St. Georgen am Ybbsfelde</t>
  </si>
  <si>
    <t>Lackenhof</t>
  </si>
  <si>
    <t>Langau</t>
  </si>
  <si>
    <t>Gaming</t>
  </si>
  <si>
    <t>Kienberg</t>
  </si>
  <si>
    <t>St. Anton an der Jeßnitz</t>
  </si>
  <si>
    <t>St. Georgen an der Leys</t>
  </si>
  <si>
    <t>Oberndorf an der Melk</t>
  </si>
  <si>
    <t>Scheibbs</t>
  </si>
  <si>
    <t>Gresten</t>
  </si>
  <si>
    <t>Randegg</t>
  </si>
  <si>
    <t>Wang</t>
  </si>
  <si>
    <t>Steinakirchen am Forst</t>
  </si>
  <si>
    <t>Petzenkirchen</t>
  </si>
  <si>
    <t>Purgstall</t>
  </si>
  <si>
    <t>Wieselburg</t>
  </si>
  <si>
    <t>Ruprechtshofen</t>
  </si>
  <si>
    <t>St. Leonhard am Forst</t>
  </si>
  <si>
    <t>Texing</t>
  </si>
  <si>
    <t>Kirnberg an der Mank</t>
  </si>
  <si>
    <t>Mank</t>
  </si>
  <si>
    <t>Kilb</t>
  </si>
  <si>
    <t>Bischofstetten</t>
  </si>
  <si>
    <t>St. Margarethen an der Sierning</t>
  </si>
  <si>
    <t>Mitterbach</t>
  </si>
  <si>
    <t>Wienerbruck</t>
  </si>
  <si>
    <t>Gösing an der Mariazellerbahn</t>
  </si>
  <si>
    <t>Puchenstuben</t>
  </si>
  <si>
    <t>Frankenfels</t>
  </si>
  <si>
    <t>Schwarzenbach an der Pielach</t>
  </si>
  <si>
    <t>Loich</t>
  </si>
  <si>
    <t>Weinburg</t>
  </si>
  <si>
    <t>Kirchberg an der Pielach</t>
  </si>
  <si>
    <t>Rabenstein an der Pielach</t>
  </si>
  <si>
    <t>Hofstetten</t>
  </si>
  <si>
    <t>Ober-Grafendorf</t>
  </si>
  <si>
    <t>Kernhof</t>
  </si>
  <si>
    <t>St. Aegyd am Neuwalde</t>
  </si>
  <si>
    <t>Hohenberg</t>
  </si>
  <si>
    <t>Türnitz</t>
  </si>
  <si>
    <t>Freiland</t>
  </si>
  <si>
    <t>Lilienfeld</t>
  </si>
  <si>
    <t>Kleinzell-Salzerbad</t>
  </si>
  <si>
    <t>Hainfeld</t>
  </si>
  <si>
    <t>Rohrbach</t>
  </si>
  <si>
    <t>Rainfeld</t>
  </si>
  <si>
    <t>St. Veit an der Gölsen</t>
  </si>
  <si>
    <t>Traisen</t>
  </si>
  <si>
    <t>Eschenau</t>
  </si>
  <si>
    <t>St. Georgen am Steinfelde</t>
  </si>
  <si>
    <t>Wilhelmsburg</t>
  </si>
  <si>
    <t>Wald</t>
  </si>
  <si>
    <t>Pyhra</t>
  </si>
  <si>
    <t>Perschling</t>
  </si>
  <si>
    <t>Kapelln</t>
  </si>
  <si>
    <t>Pottenbrunn</t>
  </si>
  <si>
    <t>Nußdorf</t>
  </si>
  <si>
    <t>Traismauer</t>
  </si>
  <si>
    <t>Getzersdorf</t>
  </si>
  <si>
    <t>Herzogenburg</t>
  </si>
  <si>
    <t>Statzendorf</t>
  </si>
  <si>
    <t>Oberwölbling</t>
  </si>
  <si>
    <t>Obritzberg</t>
  </si>
  <si>
    <t>Gansbach</t>
  </si>
  <si>
    <t>Karlstetten</t>
  </si>
  <si>
    <t>Neidling</t>
  </si>
  <si>
    <t>St. Pölten-Traisenpark</t>
  </si>
  <si>
    <t>St. Pölten-Radlberg</t>
  </si>
  <si>
    <t>St. Pölten-Harland</t>
  </si>
  <si>
    <t>St. Pölten</t>
  </si>
  <si>
    <t>Michelbach</t>
  </si>
  <si>
    <t>Stössing</t>
  </si>
  <si>
    <t>Kasten bei Böheimkirchen</t>
  </si>
  <si>
    <t>Böheimkirchen</t>
  </si>
  <si>
    <t>Kirchstetten</t>
  </si>
  <si>
    <t>Ollersbach</t>
  </si>
  <si>
    <t>Laaben</t>
  </si>
  <si>
    <t>Innermanzing</t>
  </si>
  <si>
    <t>St. Christophen</t>
  </si>
  <si>
    <t>Würmla</t>
  </si>
  <si>
    <t>Asperhofen</t>
  </si>
  <si>
    <t>Neulengbach</t>
  </si>
  <si>
    <t>Maria Anzbach</t>
  </si>
  <si>
    <t>Altlengbach</t>
  </si>
  <si>
    <t>Eichgraben</t>
  </si>
  <si>
    <t>Rekawinkel</t>
  </si>
  <si>
    <t>Pressbaum</t>
  </si>
  <si>
    <t>Tullnerbach-Lawies</t>
  </si>
  <si>
    <t>Wolfsgraben</t>
  </si>
  <si>
    <t>Untertullnerbach</t>
  </si>
  <si>
    <t>Ried am Riederberg</t>
  </si>
  <si>
    <t>Gablitz</t>
  </si>
  <si>
    <t>Mauerbach</t>
  </si>
  <si>
    <t>Trattenbach</t>
  </si>
  <si>
    <t>Kirchberg am Wechsel</t>
  </si>
  <si>
    <t>Feistritz am Wechsel</t>
  </si>
  <si>
    <t>Mönichkirchen</t>
  </si>
  <si>
    <t>Aspang</t>
  </si>
  <si>
    <t>Kirchschlag in der Buckligen Welt</t>
  </si>
  <si>
    <t>Bad Schönau</t>
  </si>
  <si>
    <t>Krumbach</t>
  </si>
  <si>
    <t>Edlitz</t>
  </si>
  <si>
    <t>Grimmenstein</t>
  </si>
  <si>
    <t>Bromberg</t>
  </si>
  <si>
    <t>Thernberg</t>
  </si>
  <si>
    <t>Warth</t>
  </si>
  <si>
    <t>Seebenstein</t>
  </si>
  <si>
    <t>Pitten</t>
  </si>
  <si>
    <t>Bad Erlach</t>
  </si>
  <si>
    <t>Lanzenkirchen</t>
  </si>
  <si>
    <t>Walpersbach</t>
  </si>
  <si>
    <t>Lichtenegg</t>
  </si>
  <si>
    <t>Hollenthon</t>
  </si>
  <si>
    <t>Wiesmath</t>
  </si>
  <si>
    <t>Schwarzenbach</t>
  </si>
  <si>
    <t>Hochwolkersdorf</t>
  </si>
  <si>
    <t>Katzelsdorf</t>
  </si>
  <si>
    <t>Gutenstein</t>
  </si>
  <si>
    <t>Pernitz</t>
  </si>
  <si>
    <t>Miesenbach</t>
  </si>
  <si>
    <t>Waldegg</t>
  </si>
  <si>
    <t>Markt Piesting</t>
  </si>
  <si>
    <t>Wöllersdorf</t>
  </si>
  <si>
    <t>Steinabrückl</t>
  </si>
  <si>
    <t>Puchberg am Schneeberg</t>
  </si>
  <si>
    <t>Grünbach am Schneeberg</t>
  </si>
  <si>
    <t>Willendorf</t>
  </si>
  <si>
    <t>St. Egyden am Steinfeld</t>
  </si>
  <si>
    <t>Hohe Wand-Stollhof</t>
  </si>
  <si>
    <t>Muthmannsdorf</t>
  </si>
  <si>
    <t>Winzendorf</t>
  </si>
  <si>
    <t>Bad Fischau</t>
  </si>
  <si>
    <t>Wiener Neustadt</t>
  </si>
  <si>
    <t>Breitenstein</t>
  </si>
  <si>
    <t>Küb</t>
  </si>
  <si>
    <t>Rohr im Gebirge</t>
  </si>
  <si>
    <t>Schwarzau im Gebirge</t>
  </si>
  <si>
    <t>Naßwald</t>
  </si>
  <si>
    <t>Prein an der Rax</t>
  </si>
  <si>
    <t>Reichenau an der Rax</t>
  </si>
  <si>
    <t>Payerbach</t>
  </si>
  <si>
    <t>Schottwien</t>
  </si>
  <si>
    <t>Gloggnitz</t>
  </si>
  <si>
    <t>Wimpassing im Schwarzatale</t>
  </si>
  <si>
    <t>Sieding-Stixenstein</t>
  </si>
  <si>
    <t>Ternitz</t>
  </si>
  <si>
    <t>Schwarzau am Steinfelde</t>
  </si>
  <si>
    <t>Neunkirchen</t>
  </si>
  <si>
    <t>Theresienfeld</t>
  </si>
  <si>
    <t>Felixdorf</t>
  </si>
  <si>
    <t>Blumau-Neurißhof</t>
  </si>
  <si>
    <t>Sollenau</t>
  </si>
  <si>
    <t>Kaumberg</t>
  </si>
  <si>
    <t>Altenmarkt-Thenneberg</t>
  </si>
  <si>
    <t>Neuhaus</t>
  </si>
  <si>
    <t>Weissenbach an der Triesting</t>
  </si>
  <si>
    <t>Pottenstein</t>
  </si>
  <si>
    <t>Hernstein</t>
  </si>
  <si>
    <t>Berndorf</t>
  </si>
  <si>
    <t>Kottingbrunn</t>
  </si>
  <si>
    <t>Bad Vöslau</t>
  </si>
  <si>
    <t>Alland</t>
  </si>
  <si>
    <t>Klausen-Leopoldsdorf</t>
  </si>
  <si>
    <t>Heiligenkreuz im Wienerwald</t>
  </si>
  <si>
    <t>Günselsdorf</t>
  </si>
  <si>
    <t>Teesdorf</t>
  </si>
  <si>
    <t>Tattendorf</t>
  </si>
  <si>
    <t>Traiskirchen</t>
  </si>
  <si>
    <t>Tribuswinkel</t>
  </si>
  <si>
    <t>Baden</t>
  </si>
  <si>
    <t>Lichtenwörth-Nadelburg</t>
  </si>
  <si>
    <t>Eggendorf</t>
  </si>
  <si>
    <t>Pottendorf</t>
  </si>
  <si>
    <t>Wampersdorf</t>
  </si>
  <si>
    <t>Potzneusiedl</t>
  </si>
  <si>
    <t>Prellenkirchen</t>
  </si>
  <si>
    <t>Rohrau</t>
  </si>
  <si>
    <t>Höflein</t>
  </si>
  <si>
    <t>Göttlesbrunn</t>
  </si>
  <si>
    <t>Stixneusiedl</t>
  </si>
  <si>
    <t>Wilfleinsdorf</t>
  </si>
  <si>
    <t>Bruck an der Leitha</t>
  </si>
  <si>
    <t>Trautmannsdorf an der Leitha</t>
  </si>
  <si>
    <t>Sommerein</t>
  </si>
  <si>
    <t>Mannersdorf am Leithagebirge</t>
  </si>
  <si>
    <t>Hof am Leithaberge</t>
  </si>
  <si>
    <t>Seibersdorf</t>
  </si>
  <si>
    <t>Deutsch-Brodersdorf</t>
  </si>
  <si>
    <t>Margarethen am Moos</t>
  </si>
  <si>
    <t>Schwadorf</t>
  </si>
  <si>
    <t>Kleinneusiedl</t>
  </si>
  <si>
    <t>Berg</t>
  </si>
  <si>
    <t>Wolfsthal</t>
  </si>
  <si>
    <t>Hainburg an der Donau</t>
  </si>
  <si>
    <t>Bad Deutsch Altenburg</t>
  </si>
  <si>
    <t>Petronell</t>
  </si>
  <si>
    <t>Regelsbrunn</t>
  </si>
  <si>
    <t>Maria Ellend</t>
  </si>
  <si>
    <t>Fischamend</t>
  </si>
  <si>
    <t>Laab im Walde</t>
  </si>
  <si>
    <t>Hinterbrühl</t>
  </si>
  <si>
    <t>Wiener Neudorf</t>
  </si>
  <si>
    <t>Maria Enzersdorf</t>
  </si>
  <si>
    <t>Mödling</t>
  </si>
  <si>
    <t>Vösendorf</t>
  </si>
  <si>
    <t>Eckartsau</t>
  </si>
  <si>
    <t>Orth an der Donau</t>
  </si>
  <si>
    <t>Groß-Enzersdorf</t>
  </si>
  <si>
    <t>Oberweiden</t>
  </si>
  <si>
    <t>Marchegg Bahnhof</t>
  </si>
  <si>
    <t>Marchegg Stadt</t>
  </si>
  <si>
    <t>Engelhartstetten</t>
  </si>
  <si>
    <t>Lassee</t>
  </si>
  <si>
    <t>Haringsee</t>
  </si>
  <si>
    <t>Leopoldsdorf im Marchfelde</t>
  </si>
  <si>
    <t>Untersiebenbrunn</t>
  </si>
  <si>
    <t>Obersiebenbrunn</t>
  </si>
  <si>
    <t>Markgrafneusiedl</t>
  </si>
  <si>
    <t>Raasdorf</t>
  </si>
  <si>
    <t>Reintal</t>
  </si>
  <si>
    <t>Bernhardsthal</t>
  </si>
  <si>
    <t>Rabensburg</t>
  </si>
  <si>
    <t>Hohenau an der March</t>
  </si>
  <si>
    <t>Niederabsdorf</t>
  </si>
  <si>
    <t>Drösing</t>
  </si>
  <si>
    <t>Jedenspeigen</t>
  </si>
  <si>
    <t>Dürnkrut</t>
  </si>
  <si>
    <t>Stillfried</t>
  </si>
  <si>
    <t>Angern an der March</t>
  </si>
  <si>
    <t>Weikendorf</t>
  </si>
  <si>
    <t>Ollersdorf</t>
  </si>
  <si>
    <t>Ebenthal</t>
  </si>
  <si>
    <t>Velm-Götzendorf</t>
  </si>
  <si>
    <t>Spannberg</t>
  </si>
  <si>
    <t>Matzen</t>
  </si>
  <si>
    <t>Prottes</t>
  </si>
  <si>
    <t>Schönkirchen</t>
  </si>
  <si>
    <t>Deutsch Wagram</t>
  </si>
  <si>
    <t>Strasshof an der Nordbahn</t>
  </si>
  <si>
    <t>Gänserndorf</t>
  </si>
  <si>
    <t>Zistersdorf</t>
  </si>
  <si>
    <t>Obersulz</t>
  </si>
  <si>
    <t>Hohenruppersdorf</t>
  </si>
  <si>
    <t>Bad Pirawarth</t>
  </si>
  <si>
    <t>Groß Schweinbarth</t>
  </si>
  <si>
    <t>Raggendorf</t>
  </si>
  <si>
    <t>Auersthal</t>
  </si>
  <si>
    <t>Bockfließ</t>
  </si>
  <si>
    <t>Großengersdorf</t>
  </si>
  <si>
    <t>Pillichsdorf</t>
  </si>
  <si>
    <t>Großebersdorf</t>
  </si>
  <si>
    <t>Gerasdorf</t>
  </si>
  <si>
    <t>Wilfersdorf</t>
  </si>
  <si>
    <t>Kettlasbrunn</t>
  </si>
  <si>
    <t>Gaweinstal</t>
  </si>
  <si>
    <t>Prinzendorf an der Zaya</t>
  </si>
  <si>
    <t>Hauskirchen</t>
  </si>
  <si>
    <t>Neusiedl an der Zaya</t>
  </si>
  <si>
    <t>Palterndorf</t>
  </si>
  <si>
    <t>Dobermannsdorf</t>
  </si>
  <si>
    <t>Schrattenberg</t>
  </si>
  <si>
    <t>Herrnbaumgarten</t>
  </si>
  <si>
    <t>Poysdorf</t>
  </si>
  <si>
    <t>Drasenhofen</t>
  </si>
  <si>
    <t>Wildendürnbach</t>
  </si>
  <si>
    <t>Ottenthal</t>
  </si>
  <si>
    <t>Falkenstein</t>
  </si>
  <si>
    <t>Poysbrunn</t>
  </si>
  <si>
    <t>Unterstinkenbrunn</t>
  </si>
  <si>
    <t>Stronsdorf</t>
  </si>
  <si>
    <t>Gnadendorf</t>
  </si>
  <si>
    <t>Asparn an der Zaya</t>
  </si>
  <si>
    <t>Hausbrunn</t>
  </si>
  <si>
    <t>Altlichtenwarth</t>
  </si>
  <si>
    <t>Großkrut</t>
  </si>
  <si>
    <t>Ameis</t>
  </si>
  <si>
    <t>Laa an der Thaya</t>
  </si>
  <si>
    <t>Neudorf im Weinviertel</t>
  </si>
  <si>
    <t>Staatz-Kautendorf</t>
  </si>
  <si>
    <t>Frättingsdorf</t>
  </si>
  <si>
    <t>Mistelbach</t>
  </si>
  <si>
    <t>Ladendorf</t>
  </si>
  <si>
    <t>Neubau</t>
  </si>
  <si>
    <t>Niederkreuzstetten</t>
  </si>
  <si>
    <t>Schleinbach</t>
  </si>
  <si>
    <t>Ulrichskirchen</t>
  </si>
  <si>
    <t>Wolkersdorf im Weinviertel</t>
  </si>
  <si>
    <t>Niederleis</t>
  </si>
  <si>
    <t>Ernstbrunn</t>
  </si>
  <si>
    <t>Großrußbach</t>
  </si>
  <si>
    <t>Karnabrunn</t>
  </si>
  <si>
    <t>Würnitz</t>
  </si>
  <si>
    <t>Rückersdorf-Harmannsdorf</t>
  </si>
  <si>
    <t>Oberrohrbach</t>
  </si>
  <si>
    <t>Spillern</t>
  </si>
  <si>
    <t>Bisamberg</t>
  </si>
  <si>
    <t>Korneuburg</t>
  </si>
  <si>
    <t>Drosendorf</t>
  </si>
  <si>
    <t>Zissersdorf</t>
  </si>
  <si>
    <t>Geras</t>
  </si>
  <si>
    <t>Weitersfeld</t>
  </si>
  <si>
    <t>Pleißing</t>
  </si>
  <si>
    <t>Hardegg</t>
  </si>
  <si>
    <t>Niederfladnitz</t>
  </si>
  <si>
    <t>Unterretzbach</t>
  </si>
  <si>
    <t>Schrattenthal</t>
  </si>
  <si>
    <t>Retz</t>
  </si>
  <si>
    <t>Wulzeshofen</t>
  </si>
  <si>
    <t>Zwingendorf</t>
  </si>
  <si>
    <t>Seefeld-Großkadolz</t>
  </si>
  <si>
    <t>Hadres</t>
  </si>
  <si>
    <t>Haugsdorf</t>
  </si>
  <si>
    <t>Jetzelsdorf</t>
  </si>
  <si>
    <t>Pernersdorf-Pfaffendorf</t>
  </si>
  <si>
    <t>Zellerndorf</t>
  </si>
  <si>
    <t>Guntersdorf</t>
  </si>
  <si>
    <t>Wullersdorf</t>
  </si>
  <si>
    <t>Großharras</t>
  </si>
  <si>
    <t>Kammersdorf</t>
  </si>
  <si>
    <t>Enzersdorf im Thale</t>
  </si>
  <si>
    <t>Eggendorf im Thale</t>
  </si>
  <si>
    <t>Mailberg</t>
  </si>
  <si>
    <t>Nappersdorf</t>
  </si>
  <si>
    <t>Immendorf</t>
  </si>
  <si>
    <t>Hollabrunn</t>
  </si>
  <si>
    <t>Breitenwaida</t>
  </si>
  <si>
    <t>Göllersdorf</t>
  </si>
  <si>
    <t>Sierndorf</t>
  </si>
  <si>
    <t>Niederhollabrunn</t>
  </si>
  <si>
    <t>Leitzersdorf</t>
  </si>
  <si>
    <t>Großmugl</t>
  </si>
  <si>
    <t>Stockerau</t>
  </si>
  <si>
    <t>Kötschach-Mauthen</t>
  </si>
  <si>
    <t>AAE Wasserkraft Gesellschaft m.b.H.</t>
  </si>
  <si>
    <t>Stadtwerke Judenburg AG</t>
  </si>
  <si>
    <t>Weer</t>
  </si>
  <si>
    <t>Kraftwerk Haim KG</t>
  </si>
  <si>
    <t>St. Peter am Wimberg</t>
  </si>
  <si>
    <t>Energieversorgungs GmbH</t>
  </si>
  <si>
    <t>Arnreit</t>
  </si>
  <si>
    <t>Feistritzwerke-STEWEAG GmbH</t>
  </si>
  <si>
    <t>Wiesfleck</t>
  </si>
  <si>
    <t>Pinkafeld</t>
  </si>
  <si>
    <t>Elektrizitätswerke Eisenhuber GmbH &amp; Co KG</t>
  </si>
  <si>
    <t>Städtische Betriebe Rottenmann GmbH</t>
  </si>
  <si>
    <t>Frastanz</t>
  </si>
  <si>
    <t>Elektrizitätswerke Frastanz Gesellschaft m.b.H.</t>
  </si>
  <si>
    <t>Feldkirch</t>
  </si>
  <si>
    <t>Stadtwerke Feldkirch</t>
  </si>
  <si>
    <t>Pörtschach am Wörther See</t>
  </si>
  <si>
    <t>Energie Klagenfurt GmbH</t>
  </si>
  <si>
    <t>Krumpendorf</t>
  </si>
  <si>
    <t>Grafenstein</t>
  </si>
  <si>
    <t>Poggersdorf</t>
  </si>
  <si>
    <t>Reifnitz</t>
  </si>
  <si>
    <t>Klagenfurt-Viktring</t>
  </si>
  <si>
    <t>Pischeldorf</t>
  </si>
  <si>
    <t>Maria Saal</t>
  </si>
  <si>
    <t>Klagenfurt-Wölfnitz</t>
  </si>
  <si>
    <t>Klagenfurt am Wörthersee</t>
  </si>
  <si>
    <t>Gaißau</t>
  </si>
  <si>
    <t>Vorarlberger Energienetze GmbH</t>
  </si>
  <si>
    <t>Höchst</t>
  </si>
  <si>
    <t>Fußach</t>
  </si>
  <si>
    <t>Hard</t>
  </si>
  <si>
    <t>Wolfurt-Bahnhof</t>
  </si>
  <si>
    <t>Hittisau</t>
  </si>
  <si>
    <t>Lingenau</t>
  </si>
  <si>
    <t>Riefensberg</t>
  </si>
  <si>
    <t>Langenegg</t>
  </si>
  <si>
    <t>Sulzberg</t>
  </si>
  <si>
    <t>Doren</t>
  </si>
  <si>
    <t>Langen bei Bregenz</t>
  </si>
  <si>
    <t>Lauterach</t>
  </si>
  <si>
    <t>Wolfurt</t>
  </si>
  <si>
    <t>Kennelbach</t>
  </si>
  <si>
    <t>Hohenweiler</t>
  </si>
  <si>
    <t>Hörbranz</t>
  </si>
  <si>
    <t>Lochau</t>
  </si>
  <si>
    <t>Bregenz</t>
  </si>
  <si>
    <t>Lustenau</t>
  </si>
  <si>
    <t>Schröcken</t>
  </si>
  <si>
    <t>Schoppernau</t>
  </si>
  <si>
    <t>Damüls</t>
  </si>
  <si>
    <t>Schnepfau</t>
  </si>
  <si>
    <t>Mellau</t>
  </si>
  <si>
    <t>Bizau</t>
  </si>
  <si>
    <t>Bezau</t>
  </si>
  <si>
    <t>Schwarzenberg</t>
  </si>
  <si>
    <t>Andelsbuch</t>
  </si>
  <si>
    <t>Egg</t>
  </si>
  <si>
    <t>Alberschwende</t>
  </si>
  <si>
    <t>Schwarzach</t>
  </si>
  <si>
    <t>Dornbirn</t>
  </si>
  <si>
    <t>Hohenems</t>
  </si>
  <si>
    <t>Altach</t>
  </si>
  <si>
    <t>Koblach</t>
  </si>
  <si>
    <t>Mäder</t>
  </si>
  <si>
    <t>Götzis</t>
  </si>
  <si>
    <t>Weiler</t>
  </si>
  <si>
    <t>Viktorsberg</t>
  </si>
  <si>
    <t>Zwischenwasser</t>
  </si>
  <si>
    <t>Übersaxen</t>
  </si>
  <si>
    <t>Klaus-Weiler</t>
  </si>
  <si>
    <t>Sulz-Röthis</t>
  </si>
  <si>
    <t>Rankweil</t>
  </si>
  <si>
    <t>Schlins</t>
  </si>
  <si>
    <t>Satteins</t>
  </si>
  <si>
    <t>Meiningen</t>
  </si>
  <si>
    <t>Göfis</t>
  </si>
  <si>
    <t>Partenen</t>
  </si>
  <si>
    <t>Gaschurn</t>
  </si>
  <si>
    <t>St. Gallenkirch</t>
  </si>
  <si>
    <t>Gargellen</t>
  </si>
  <si>
    <t>Bartholomäberg</t>
  </si>
  <si>
    <t>Schruns</t>
  </si>
  <si>
    <t>Tschagguns</t>
  </si>
  <si>
    <t>Vandans</t>
  </si>
  <si>
    <t>St. Anton im Montafon</t>
  </si>
  <si>
    <t>Lech</t>
  </si>
  <si>
    <t>Zürs</t>
  </si>
  <si>
    <t>Stuben</t>
  </si>
  <si>
    <t>Klösterle</t>
  </si>
  <si>
    <t>Dalaas</t>
  </si>
  <si>
    <t>Braz</t>
  </si>
  <si>
    <t>Raggal</t>
  </si>
  <si>
    <t>Fontanella</t>
  </si>
  <si>
    <t>Sonntag</t>
  </si>
  <si>
    <t>Blons</t>
  </si>
  <si>
    <t>St. Gerold</t>
  </si>
  <si>
    <t>Thüringerberg</t>
  </si>
  <si>
    <t>Bludesch</t>
  </si>
  <si>
    <t>Nüziders</t>
  </si>
  <si>
    <t>Ludesch</t>
  </si>
  <si>
    <t>Thüringen</t>
  </si>
  <si>
    <t>Bürserberg</t>
  </si>
  <si>
    <t>Elektrizitätswerk Perg GmbH</t>
  </si>
  <si>
    <t>Polsterer Kerres Ruttin Holding GmbH</t>
  </si>
  <si>
    <t>Elektrowerkgenossenschaft Hopfgarten i. D. reg.Gen.m.b.H.</t>
  </si>
  <si>
    <t>E-Werk Gleinstätten GmbH</t>
  </si>
  <si>
    <t>Envesta Energie- und Dienstleistungs GmbH</t>
  </si>
  <si>
    <t>Stadtwerke Kitzbühel</t>
  </si>
  <si>
    <t>Licht- und Kraftvertrieb der Gemeinde Hollenstein an der Ybbs</t>
  </si>
  <si>
    <t>Elektrizitätswerk Mariahof GmbH</t>
  </si>
  <si>
    <t>Stadtwerke Bruck an der Mur GmbH</t>
  </si>
  <si>
    <t>Wiener Netze GmbH</t>
  </si>
  <si>
    <t>Höflein an der Donau</t>
  </si>
  <si>
    <t>Kritzendorf</t>
  </si>
  <si>
    <t>Opponitz</t>
  </si>
  <si>
    <t>Purkersdorf</t>
  </si>
  <si>
    <t>Hirtenberg</t>
  </si>
  <si>
    <t>Enzesfeld-Lindabrunn</t>
  </si>
  <si>
    <t>Leobersdorf</t>
  </si>
  <si>
    <t>Gaaden</t>
  </si>
  <si>
    <t>Oberwaltersdorf</t>
  </si>
  <si>
    <t>Trumau</t>
  </si>
  <si>
    <t>Pfaffstätten</t>
  </si>
  <si>
    <t>Sooß</t>
  </si>
  <si>
    <t>Neufeld an der Leitha</t>
  </si>
  <si>
    <t>Ebenfurth</t>
  </si>
  <si>
    <t>Ebreichsdorf</t>
  </si>
  <si>
    <t>Münchendorf</t>
  </si>
  <si>
    <t>Achau</t>
  </si>
  <si>
    <t>Unterwaltersdorf</t>
  </si>
  <si>
    <t>Mitterndorf an der Fischa</t>
  </si>
  <si>
    <t>Gramatneusiedl</t>
  </si>
  <si>
    <t>Ebergassing</t>
  </si>
  <si>
    <t>Sittendorf</t>
  </si>
  <si>
    <t>Sulz im Wienerwald</t>
  </si>
  <si>
    <t>Kaltenleutgeben</t>
  </si>
  <si>
    <t>Breitenfurt bei Wien</t>
  </si>
  <si>
    <t>Perchtoldsdorf</t>
  </si>
  <si>
    <t>Gießhübl</t>
  </si>
  <si>
    <t>Biedermannsdorf</t>
  </si>
  <si>
    <t>Laxenburg</t>
  </si>
  <si>
    <t>Guntramsdorf</t>
  </si>
  <si>
    <t>Gumpoldskirchen</t>
  </si>
  <si>
    <t>Brunn am Gebirge</t>
  </si>
  <si>
    <t>Leopoldsdorf</t>
  </si>
  <si>
    <t>Hennersdorf</t>
  </si>
  <si>
    <t>Maria Lanzendorf</t>
  </si>
  <si>
    <t>Himberg</t>
  </si>
  <si>
    <t>Zwölfaxing</t>
  </si>
  <si>
    <t>Schwechat</t>
  </si>
  <si>
    <t>Glinzendorf</t>
  </si>
  <si>
    <t>Enzersfeld</t>
  </si>
  <si>
    <t>Langenzersdorf</t>
  </si>
  <si>
    <t>Netz Burgenland GmbH</t>
  </si>
  <si>
    <t>Minihof-Liebau</t>
  </si>
  <si>
    <t>St. Martin an der Raab</t>
  </si>
  <si>
    <t>Mogersdorf</t>
  </si>
  <si>
    <t>Burgauberg-Neudauberg</t>
  </si>
  <si>
    <t>Rudersdorf</t>
  </si>
  <si>
    <t>Dobersdorf</t>
  </si>
  <si>
    <t>Königsdorf</t>
  </si>
  <si>
    <t>Eltendorf</t>
  </si>
  <si>
    <t>Heiligenkreuz im Lafnitztal</t>
  </si>
  <si>
    <t>Rohr im Burgenland</t>
  </si>
  <si>
    <t>Bocksdorf</t>
  </si>
  <si>
    <t>Stinatz</t>
  </si>
  <si>
    <t>Stegersbach</t>
  </si>
  <si>
    <t>Wörterberg</t>
  </si>
  <si>
    <t>Moschendorf</t>
  </si>
  <si>
    <t>Tobaj</t>
  </si>
  <si>
    <t>Kukmirn</t>
  </si>
  <si>
    <t>Gerersdorf bei Güssing</t>
  </si>
  <si>
    <t>Neuberg im Burgenland</t>
  </si>
  <si>
    <t>Güttenbach</t>
  </si>
  <si>
    <t>St. Michael im Burgenland</t>
  </si>
  <si>
    <t>Olbendorf</t>
  </si>
  <si>
    <t>Ollersdorf im Burgenland</t>
  </si>
  <si>
    <t>Litzelsdorf</t>
  </si>
  <si>
    <t>Kemeten</t>
  </si>
  <si>
    <t>Eberau</t>
  </si>
  <si>
    <t>Kohfidisch</t>
  </si>
  <si>
    <t>Mischendorf</t>
  </si>
  <si>
    <t>Großpetersdorf</t>
  </si>
  <si>
    <t>Unterwart</t>
  </si>
  <si>
    <t>Rotenturm an der Pinka</t>
  </si>
  <si>
    <t>Deutsch Schützen</t>
  </si>
  <si>
    <t>Hannersdorf</t>
  </si>
  <si>
    <t>Schachendorf</t>
  </si>
  <si>
    <t>Rechnitz</t>
  </si>
  <si>
    <t>Markt Neuhodis</t>
  </si>
  <si>
    <t>Weiden bei Rechnitz</t>
  </si>
  <si>
    <t>Stadtschlaining</t>
  </si>
  <si>
    <t>Steinberg-Dörfl</t>
  </si>
  <si>
    <t>Unterpullendorf</t>
  </si>
  <si>
    <t>Oberloisdorf</t>
  </si>
  <si>
    <t>Mannersdorf an der Rabnitz</t>
  </si>
  <si>
    <t>Rattersdorf-Liebing</t>
  </si>
  <si>
    <t>Lockenhaus</t>
  </si>
  <si>
    <t>Pilgersdorf</t>
  </si>
  <si>
    <t>Unterkohlstätten</t>
  </si>
  <si>
    <t>Mariasdorf</t>
  </si>
  <si>
    <t>Bad Tatzmannsdorf</t>
  </si>
  <si>
    <t>Riedlingsdorf</t>
  </si>
  <si>
    <t>Neustift an der Lafnitz</t>
  </si>
  <si>
    <t>Wolfau</t>
  </si>
  <si>
    <t>Markt Allhau</t>
  </si>
  <si>
    <t>Loipersdorf-Kitzladen</t>
  </si>
  <si>
    <t>Oberwart</t>
  </si>
  <si>
    <t>Weingraben</t>
  </si>
  <si>
    <t>Piringsdorf</t>
  </si>
  <si>
    <t>Draßmarkt</t>
  </si>
  <si>
    <t>Unterrabnitz</t>
  </si>
  <si>
    <t>Lutzmannsburg</t>
  </si>
  <si>
    <t>Oberpullendorf</t>
  </si>
  <si>
    <t>Stoob</t>
  </si>
  <si>
    <t>Neutal</t>
  </si>
  <si>
    <t>Kaisersdorf</t>
  </si>
  <si>
    <t>Markt St. Martin</t>
  </si>
  <si>
    <t>Kobersdorf</t>
  </si>
  <si>
    <t>Weppersdorf</t>
  </si>
  <si>
    <t>Ritzing</t>
  </si>
  <si>
    <t>Lackenbach</t>
  </si>
  <si>
    <t>Lackendorf</t>
  </si>
  <si>
    <t>Horitschon</t>
  </si>
  <si>
    <t>Neckenmarkt</t>
  </si>
  <si>
    <t>Großwarasdorf</t>
  </si>
  <si>
    <t>Nikitsch</t>
  </si>
  <si>
    <t>Deutschkreutz</t>
  </si>
  <si>
    <t>Sieggraben</t>
  </si>
  <si>
    <t>Rohrbach bei Mattersburg</t>
  </si>
  <si>
    <t>Marz</t>
  </si>
  <si>
    <t>Forchtenstein</t>
  </si>
  <si>
    <t>Mattersburg</t>
  </si>
  <si>
    <t>Wiesen</t>
  </si>
  <si>
    <t>Bad Sauerbrunn</t>
  </si>
  <si>
    <t>Neudörfl</t>
  </si>
  <si>
    <t>Andau</t>
  </si>
  <si>
    <t>Tadten</t>
  </si>
  <si>
    <t>St. Andrä am Zicksee</t>
  </si>
  <si>
    <t>Pamhagen</t>
  </si>
  <si>
    <t>Wallern im Burgenland</t>
  </si>
  <si>
    <t>Apetlon</t>
  </si>
  <si>
    <t>Illmitz</t>
  </si>
  <si>
    <t>Podersdorf am See</t>
  </si>
  <si>
    <t>Frauenkirchen</t>
  </si>
  <si>
    <t>Halbturn</t>
  </si>
  <si>
    <t>Mönchhof</t>
  </si>
  <si>
    <t>Gols</t>
  </si>
  <si>
    <t>Weiden am See</t>
  </si>
  <si>
    <t>Parndorf</t>
  </si>
  <si>
    <t>Neusiedl am See</t>
  </si>
  <si>
    <t>Jois</t>
  </si>
  <si>
    <t>Winden am See</t>
  </si>
  <si>
    <t>Breitenbrunn am Neusiedler See</t>
  </si>
  <si>
    <t>Purbach am Neusiedler See</t>
  </si>
  <si>
    <t>Donnerskirchen</t>
  </si>
  <si>
    <t>Schützen am Gebirge</t>
  </si>
  <si>
    <t>Mörbisch am See</t>
  </si>
  <si>
    <t>Rust</t>
  </si>
  <si>
    <t>Oslip</t>
  </si>
  <si>
    <t>Oggau</t>
  </si>
  <si>
    <t>St. Margarethen im Burgenland</t>
  </si>
  <si>
    <t>Trausdorf an der Wulka</t>
  </si>
  <si>
    <t>Müllendorf</t>
  </si>
  <si>
    <t>Großhöflein</t>
  </si>
  <si>
    <t>Antau</t>
  </si>
  <si>
    <t>Wulkaprodersdorf</t>
  </si>
  <si>
    <t>Steinbrunn</t>
  </si>
  <si>
    <t>Zillingtal</t>
  </si>
  <si>
    <t>Pöttsching</t>
  </si>
  <si>
    <t>Sigleß</t>
  </si>
  <si>
    <t>Krensdorf</t>
  </si>
  <si>
    <t>Pöttelsdorf</t>
  </si>
  <si>
    <t>Hirm</t>
  </si>
  <si>
    <t>Zemendorf</t>
  </si>
  <si>
    <t>Schattendorf</t>
  </si>
  <si>
    <t>Draßburg</t>
  </si>
  <si>
    <t>Loipersbach im Burgenland</t>
  </si>
  <si>
    <t>Klingenbach</t>
  </si>
  <si>
    <t>Zagersdorf</t>
  </si>
  <si>
    <t>Siegendorf</t>
  </si>
  <si>
    <t>Eisenstadt</t>
  </si>
  <si>
    <t>Neudorf</t>
  </si>
  <si>
    <t>Gattendorf</t>
  </si>
  <si>
    <t>Nickelsdorf</t>
  </si>
  <si>
    <t>Zurndorf</t>
  </si>
  <si>
    <t>Deutsch Jahrndorf</t>
  </si>
  <si>
    <t>Pama</t>
  </si>
  <si>
    <t>Kittsee</t>
  </si>
  <si>
    <t>E-Werk Ranklleiten</t>
  </si>
  <si>
    <t>P.K. Energieversorgungs-GmbH</t>
  </si>
  <si>
    <t>Mag. Engelbert Tassotti E-Werk und EVU</t>
  </si>
  <si>
    <t>Andreas Braunstein</t>
  </si>
  <si>
    <t>Elektrogenossenschaft Weerberg reg.Gen.m.b.H.</t>
  </si>
  <si>
    <t>Elektrizitätswerk Winkler GmbH</t>
  </si>
  <si>
    <t>Stadtwerke Kufstein GmbH</t>
  </si>
  <si>
    <t>Kufstein</t>
  </si>
  <si>
    <t>E-Werk Redlmühle Bernhard Drack</t>
  </si>
  <si>
    <t>Elektrizitätswerk Gröbming KG.</t>
  </si>
  <si>
    <t>E-Werk Stadler GmbH</t>
  </si>
  <si>
    <t>EWA Energie- und Wirtschaftsbetriebe der Gemeinde St. Anton GmbH</t>
  </si>
  <si>
    <t>HALLAG Kommunal GmbH</t>
  </si>
  <si>
    <t>Hall in Tirol</t>
  </si>
  <si>
    <t>Döbriach</t>
  </si>
  <si>
    <t>KNG-Kärnten Netz GmbH</t>
  </si>
  <si>
    <t>Millstatt am See</t>
  </si>
  <si>
    <t>Seeboden</t>
  </si>
  <si>
    <t>Kremsbrücke</t>
  </si>
  <si>
    <t>Eisentratten</t>
  </si>
  <si>
    <t>Malta</t>
  </si>
  <si>
    <t>Trebesing</t>
  </si>
  <si>
    <t>Lieserbrücke</t>
  </si>
  <si>
    <t>Heiligenblut</t>
  </si>
  <si>
    <t>Großkirchheim</t>
  </si>
  <si>
    <t>Mörtschach</t>
  </si>
  <si>
    <t>Winklern</t>
  </si>
  <si>
    <t>Rangersdorf</t>
  </si>
  <si>
    <t>Stall</t>
  </si>
  <si>
    <t>Flattach</t>
  </si>
  <si>
    <t>Mallnitz</t>
  </si>
  <si>
    <t>Obervellach</t>
  </si>
  <si>
    <t>Penk</t>
  </si>
  <si>
    <t>Kolbnitz</t>
  </si>
  <si>
    <t>Möllbrücke</t>
  </si>
  <si>
    <t>Pusarnitz</t>
  </si>
  <si>
    <t>Lendorf</t>
  </si>
  <si>
    <t>Baldramsdorf</t>
  </si>
  <si>
    <t>Spittal an der Drau</t>
  </si>
  <si>
    <t>Oberdrauburg</t>
  </si>
  <si>
    <t>Irschen</t>
  </si>
  <si>
    <t>Dellach</t>
  </si>
  <si>
    <t>Berg im Drautal</t>
  </si>
  <si>
    <t>Weißensee</t>
  </si>
  <si>
    <t>Greifenburg</t>
  </si>
  <si>
    <t>Steinfeld</t>
  </si>
  <si>
    <t>Lind im Drautal</t>
  </si>
  <si>
    <t>Sachsenburg</t>
  </si>
  <si>
    <t>Gummern</t>
  </si>
  <si>
    <t>Weißenstein</t>
  </si>
  <si>
    <t>Stockenboi</t>
  </si>
  <si>
    <t>Zlan</t>
  </si>
  <si>
    <t>Fresach</t>
  </si>
  <si>
    <t>Paternion</t>
  </si>
  <si>
    <t>Feistritz an der Drau</t>
  </si>
  <si>
    <t>Ferndorf</t>
  </si>
  <si>
    <t>Rothenthurn</t>
  </si>
  <si>
    <t>Maria Luggau</t>
  </si>
  <si>
    <t>St. Lorenzen im Lesachtal</t>
  </si>
  <si>
    <t>Liesing</t>
  </si>
  <si>
    <t>Birnbaum</t>
  </si>
  <si>
    <t>St. Jakob im Lesachtal</t>
  </si>
  <si>
    <t>Gundersheim</t>
  </si>
  <si>
    <t>Reisach</t>
  </si>
  <si>
    <t>Kirchbach</t>
  </si>
  <si>
    <t>Jenig</t>
  </si>
  <si>
    <t>St. Stefan an der Gail</t>
  </si>
  <si>
    <t>Weißbriach</t>
  </si>
  <si>
    <t>Hermagor</t>
  </si>
  <si>
    <t>Görtschach</t>
  </si>
  <si>
    <t>Vorderberg</t>
  </si>
  <si>
    <t>Feistritz an der Gail</t>
  </si>
  <si>
    <t>St. Georgen im Gailtal</t>
  </si>
  <si>
    <t>Nötsch</t>
  </si>
  <si>
    <t>Thörl-Maglern</t>
  </si>
  <si>
    <t>Arnoldstein</t>
  </si>
  <si>
    <t>Riegersdorf</t>
  </si>
  <si>
    <t>Fürnitz</t>
  </si>
  <si>
    <t>Gödersdorf</t>
  </si>
  <si>
    <t>Finkenstein</t>
  </si>
  <si>
    <t>Faak am See</t>
  </si>
  <si>
    <t>Latschach</t>
  </si>
  <si>
    <t>Ledenitzen</t>
  </si>
  <si>
    <t>Villach-Drobollach am Faaker See</t>
  </si>
  <si>
    <t>Deutsch Griffen</t>
  </si>
  <si>
    <t>Sirnitz</t>
  </si>
  <si>
    <t>Ossiach</t>
  </si>
  <si>
    <t>Ebene Reichenau</t>
  </si>
  <si>
    <t>Patergassen</t>
  </si>
  <si>
    <t>Gnesau</t>
  </si>
  <si>
    <t>Himmelberg</t>
  </si>
  <si>
    <t>Feldkirchen in Kärnten</t>
  </si>
  <si>
    <t>Liebenfels</t>
  </si>
  <si>
    <t>Glanegg</t>
  </si>
  <si>
    <t>St. Urban</t>
  </si>
  <si>
    <t>Steindorf am Ossiacher See</t>
  </si>
  <si>
    <t>Bodensdorf</t>
  </si>
  <si>
    <t>Bad Kleinkirchheim</t>
  </si>
  <si>
    <t>Radenthein</t>
  </si>
  <si>
    <t>Feld am See</t>
  </si>
  <si>
    <t>Arriach</t>
  </si>
  <si>
    <t>Afritz</t>
  </si>
  <si>
    <t>Einöde</t>
  </si>
  <si>
    <t>St. Egyden</t>
  </si>
  <si>
    <t>Schiefling am Wörthersee</t>
  </si>
  <si>
    <t>Kreuth</t>
  </si>
  <si>
    <t>Bad Bleiberg</t>
  </si>
  <si>
    <t>Villach-St. Magdalen</t>
  </si>
  <si>
    <t>Villach-Landskron</t>
  </si>
  <si>
    <t>Treffen</t>
  </si>
  <si>
    <t>Sattendorf</t>
  </si>
  <si>
    <t>Villach-Warmbad Villach</t>
  </si>
  <si>
    <t>Villach</t>
  </si>
  <si>
    <t>Lavamünd</t>
  </si>
  <si>
    <t>Ettendorf</t>
  </si>
  <si>
    <t>St. Paul im Lavanttal</t>
  </si>
  <si>
    <t>Bad St. Leonhard im Lavanttal</t>
  </si>
  <si>
    <t>Prebl</t>
  </si>
  <si>
    <t>Twimberg</t>
  </si>
  <si>
    <t>St. Andrä</t>
  </si>
  <si>
    <t>St. Stefan</t>
  </si>
  <si>
    <t>St. Georgen</t>
  </si>
  <si>
    <t>Maria Rojach</t>
  </si>
  <si>
    <t>Eitweg</t>
  </si>
  <si>
    <t>St. Gertraud</t>
  </si>
  <si>
    <t>St. Margarethen im Lavanttal</t>
  </si>
  <si>
    <t>St. Michael</t>
  </si>
  <si>
    <t>Wolfsberg</t>
  </si>
  <si>
    <t>Knappenberg</t>
  </si>
  <si>
    <t>Hüttenberg</t>
  </si>
  <si>
    <t>Wieting</t>
  </si>
  <si>
    <t>Klein St. Paul</t>
  </si>
  <si>
    <t>Eberstein</t>
  </si>
  <si>
    <t>Brückl</t>
  </si>
  <si>
    <t>Metnitz</t>
  </si>
  <si>
    <t>Grades</t>
  </si>
  <si>
    <t>St. Salvator</t>
  </si>
  <si>
    <t>Friesach</t>
  </si>
  <si>
    <t>Glödnitz</t>
  </si>
  <si>
    <t>Kleinglödnitz</t>
  </si>
  <si>
    <t>Weitensfeld</t>
  </si>
  <si>
    <t>Zweinitz</t>
  </si>
  <si>
    <t>Gurk</t>
  </si>
  <si>
    <t>Straßburg</t>
  </si>
  <si>
    <t>Lölling</t>
  </si>
  <si>
    <t>Guttaring</t>
  </si>
  <si>
    <t>Treibach-Althofen</t>
  </si>
  <si>
    <t>Micheldorf</t>
  </si>
  <si>
    <t>Kappel am Krappfeld</t>
  </si>
  <si>
    <t>Launsdorf</t>
  </si>
  <si>
    <t>St. Georgen am Längsee</t>
  </si>
  <si>
    <t>Meiselding</t>
  </si>
  <si>
    <t>Kraig</t>
  </si>
  <si>
    <t>St. Veit an der Glan</t>
  </si>
  <si>
    <t>Wernberg</t>
  </si>
  <si>
    <t>Rosegg</t>
  </si>
  <si>
    <t>Köstenberg</t>
  </si>
  <si>
    <t>Velden am Wörther See</t>
  </si>
  <si>
    <t>Techelsberg am Wörther See</t>
  </si>
  <si>
    <t>St. Jakob im Rosental</t>
  </si>
  <si>
    <t>Rosenbach</t>
  </si>
  <si>
    <t>Maria Elend</t>
  </si>
  <si>
    <t>Feistritz im Rosental</t>
  </si>
  <si>
    <t>St. Margareten im Rosental</t>
  </si>
  <si>
    <t>Ferlach</t>
  </si>
  <si>
    <t>Unterbergen</t>
  </si>
  <si>
    <t>Strau</t>
  </si>
  <si>
    <t>Maria Rain</t>
  </si>
  <si>
    <t>Bleiburg</t>
  </si>
  <si>
    <t>St. Michael ob Bleiburg</t>
  </si>
  <si>
    <t>Globasnitz</t>
  </si>
  <si>
    <t>Eberndorf</t>
  </si>
  <si>
    <t>Bad Eisenkappel</t>
  </si>
  <si>
    <t>Sittersdorf</t>
  </si>
  <si>
    <t>Gallizien</t>
  </si>
  <si>
    <t>Kühnsdorf</t>
  </si>
  <si>
    <t>St. Primus</t>
  </si>
  <si>
    <t>St. Kanzian am Klopeiner See</t>
  </si>
  <si>
    <t>Tainach</t>
  </si>
  <si>
    <t>Ruden</t>
  </si>
  <si>
    <t>Griffen</t>
  </si>
  <si>
    <t>Haimburg</t>
  </si>
  <si>
    <t>Diex</t>
  </si>
  <si>
    <t>Mittertrixen</t>
  </si>
  <si>
    <t>Völkermarkt</t>
  </si>
  <si>
    <t>Maria Wörth</t>
  </si>
  <si>
    <t>Keutschach</t>
  </si>
  <si>
    <t>Ludmannsdorf</t>
  </si>
  <si>
    <t>Köttmannsdorf</t>
  </si>
  <si>
    <t>Moosburg</t>
  </si>
  <si>
    <t>Elektrizitätswerk Mürzsteg</t>
  </si>
  <si>
    <t>Bad Gleichenberger Energie GmbH</t>
  </si>
  <si>
    <t>Stadtwerke Voitsberg GmbH</t>
  </si>
  <si>
    <t>E-Werk Ingrid Reinisch</t>
  </si>
  <si>
    <t>Murauer Stadtwerke Gesellschaft m.b.H.</t>
  </si>
  <si>
    <t>E-Werk Sigl GmbH &amp; Co. KG</t>
  </si>
  <si>
    <t>Elektrizitätswerk Fernitz Ing. Franz Purkarthofer GmbH &amp; Co KG</t>
  </si>
  <si>
    <t>Licht- und Kraftstromvertrieb der Gemeinde Opponitz</t>
  </si>
  <si>
    <t>Joh. Pengg Holding Gesellschaft m.b.H.</t>
  </si>
  <si>
    <t>Vils</t>
  </si>
  <si>
    <t>Elektrizitätswerke Reutte AG</t>
  </si>
  <si>
    <t>Weißenbach am Lech</t>
  </si>
  <si>
    <t>Forchach</t>
  </si>
  <si>
    <t>Steeg</t>
  </si>
  <si>
    <t>Holzgau</t>
  </si>
  <si>
    <t>Bach</t>
  </si>
  <si>
    <t>Elbigenalp</t>
  </si>
  <si>
    <t>Häselgehr</t>
  </si>
  <si>
    <t>Gramais</t>
  </si>
  <si>
    <t>Pfafflar</t>
  </si>
  <si>
    <t>Hinterhornbach</t>
  </si>
  <si>
    <t>Vorderhornbach</t>
  </si>
  <si>
    <t>Elmen</t>
  </si>
  <si>
    <t>Stanzach</t>
  </si>
  <si>
    <t>Biberwier</t>
  </si>
  <si>
    <t>Ehrwald</t>
  </si>
  <si>
    <t>Lermoos</t>
  </si>
  <si>
    <t>Namlos</t>
  </si>
  <si>
    <t>Berwang</t>
  </si>
  <si>
    <t>Bichlbach</t>
  </si>
  <si>
    <t>Heiterwang</t>
  </si>
  <si>
    <t>Wängle</t>
  </si>
  <si>
    <t>Höfen</t>
  </si>
  <si>
    <t>Reutte</t>
  </si>
  <si>
    <t>Elektrizitätswerk der Gemeinde Gries am Brenner</t>
  </si>
  <si>
    <t>Grundlsee</t>
  </si>
  <si>
    <t>Netz Oberösterreich GmbH</t>
  </si>
  <si>
    <t>Altaussee</t>
  </si>
  <si>
    <t>Kainisch</t>
  </si>
  <si>
    <t>Hüttschlag</t>
  </si>
  <si>
    <t>Braunau</t>
  </si>
  <si>
    <t>Braunau am Inn</t>
  </si>
  <si>
    <t>Burgkirchen</t>
  </si>
  <si>
    <t>Roßbach</t>
  </si>
  <si>
    <t>Treubach</t>
  </si>
  <si>
    <t>Moosbach</t>
  </si>
  <si>
    <t>Mauerkirchen</t>
  </si>
  <si>
    <t>Aspach</t>
  </si>
  <si>
    <t>Höhnhart</t>
  </si>
  <si>
    <t>St. Johann am Walde</t>
  </si>
  <si>
    <t>Maria Schmolln</t>
  </si>
  <si>
    <t>Pischelsdorf am Engelbach</t>
  </si>
  <si>
    <t>Kirchberg bei Mattighofen</t>
  </si>
  <si>
    <t>Schalchen</t>
  </si>
  <si>
    <t>Mattighofen</t>
  </si>
  <si>
    <t>Jeging</t>
  </si>
  <si>
    <t>Auerbach</t>
  </si>
  <si>
    <t>Pfaffstätt</t>
  </si>
  <si>
    <t>Munderfing</t>
  </si>
  <si>
    <t>Lochen am See</t>
  </si>
  <si>
    <t>Schneegattern</t>
  </si>
  <si>
    <t>Friedburg</t>
  </si>
  <si>
    <t>Perwang am Grabensee</t>
  </si>
  <si>
    <t>Neukirchen an der Enknach</t>
  </si>
  <si>
    <t>Handenberg</t>
  </si>
  <si>
    <t>Feldkirchen bei Mattighofen</t>
  </si>
  <si>
    <t>Eggelsberg</t>
  </si>
  <si>
    <t>Moosdorf</t>
  </si>
  <si>
    <t>Schwand im Innkreis</t>
  </si>
  <si>
    <t>Gilgenberg am Weilhart</t>
  </si>
  <si>
    <t>Geretsberg</t>
  </si>
  <si>
    <t>Franking</t>
  </si>
  <si>
    <t>Haigermoos</t>
  </si>
  <si>
    <t>Überackern</t>
  </si>
  <si>
    <t>Ach</t>
  </si>
  <si>
    <t>Ostermiething</t>
  </si>
  <si>
    <t>Weilbach</t>
  </si>
  <si>
    <t>St. Georgen bei Obernberg am Inn</t>
  </si>
  <si>
    <t>Obernberg am Inn</t>
  </si>
  <si>
    <t>Reichersberg</t>
  </si>
  <si>
    <t>Antiesenhofen</t>
  </si>
  <si>
    <t>Suben</t>
  </si>
  <si>
    <t>Ort im Innkreis</t>
  </si>
  <si>
    <t>St. Peter am Hart</t>
  </si>
  <si>
    <t>Mining</t>
  </si>
  <si>
    <t>Mühlheim am Inn</t>
  </si>
  <si>
    <t>Weng im Innkreis</t>
  </si>
  <si>
    <t>Polling im Innkreis</t>
  </si>
  <si>
    <t>Altheim</t>
  </si>
  <si>
    <t>Geinberg</t>
  </si>
  <si>
    <t>Gurten</t>
  </si>
  <si>
    <t>Wildenau</t>
  </si>
  <si>
    <t>Kirchheim im Innkreis</t>
  </si>
  <si>
    <t>Mettmach</t>
  </si>
  <si>
    <t>St. Marienkirchen am Hausruck</t>
  </si>
  <si>
    <t>Pramet</t>
  </si>
  <si>
    <t>Waldzell</t>
  </si>
  <si>
    <t>Lohnsburg</t>
  </si>
  <si>
    <t>Geiersberg</t>
  </si>
  <si>
    <t>Hohenzell</t>
  </si>
  <si>
    <t>Schildorn</t>
  </si>
  <si>
    <t>Ried im Innkreis</t>
  </si>
  <si>
    <t>Eberschwang</t>
  </si>
  <si>
    <t>Zell am Moos</t>
  </si>
  <si>
    <t>Fornach</t>
  </si>
  <si>
    <t>Pöndorf</t>
  </si>
  <si>
    <t>Frankenmarkt</t>
  </si>
  <si>
    <t>Oberwang</t>
  </si>
  <si>
    <t>Straß im Attergau</t>
  </si>
  <si>
    <t>St. Georgen im Attergau</t>
  </si>
  <si>
    <t>Frankenburg am Hausruck</t>
  </si>
  <si>
    <t>Neukirchen an der Vöckla</t>
  </si>
  <si>
    <t>Zipf</t>
  </si>
  <si>
    <t>Vöcklamarkt</t>
  </si>
  <si>
    <t>Unterach</t>
  </si>
  <si>
    <t>Nußdorf am Attersee</t>
  </si>
  <si>
    <t>Attersee</t>
  </si>
  <si>
    <t>Seewalchen am Attersee</t>
  </si>
  <si>
    <t>Schörfling</t>
  </si>
  <si>
    <t>Lenzing</t>
  </si>
  <si>
    <t>Weißenbach</t>
  </si>
  <si>
    <t>Steinbach am Attersee</t>
  </si>
  <si>
    <t>Weyregg am Attersee</t>
  </si>
  <si>
    <t>Gampern</t>
  </si>
  <si>
    <t>Timelkam</t>
  </si>
  <si>
    <t>Puchkirchen am Trattberg</t>
  </si>
  <si>
    <t>Rutzenmoos</t>
  </si>
  <si>
    <t>Regau</t>
  </si>
  <si>
    <t>Ampflwang</t>
  </si>
  <si>
    <t>Zell am Pettenfirst</t>
  </si>
  <si>
    <t>Obertraun</t>
  </si>
  <si>
    <t>Hallstatt</t>
  </si>
  <si>
    <t>Gosau-Hintertal</t>
  </si>
  <si>
    <t>Bad Goisern am Hallstättersee</t>
  </si>
  <si>
    <t>Lauffen</t>
  </si>
  <si>
    <t>Bad Ischl</t>
  </si>
  <si>
    <t>St. Konrad</t>
  </si>
  <si>
    <t>Gschwandt</t>
  </si>
  <si>
    <t>Neukirchen</t>
  </si>
  <si>
    <t>Altmünster</t>
  </si>
  <si>
    <t>Pinsdorf</t>
  </si>
  <si>
    <t>Gmunden</t>
  </si>
  <si>
    <t>Ebensee</t>
  </si>
  <si>
    <t>Traunkirchen</t>
  </si>
  <si>
    <t>Kopfing im Innkreis</t>
  </si>
  <si>
    <t>St. Roman</t>
  </si>
  <si>
    <t>Münzkirchen</t>
  </si>
  <si>
    <t>Rainbach im Innkreis</t>
  </si>
  <si>
    <t>Brunnenthal</t>
  </si>
  <si>
    <t>Freinberg</t>
  </si>
  <si>
    <t>Schardenberg</t>
  </si>
  <si>
    <t>Wernstein am Inn</t>
  </si>
  <si>
    <t>St. Florian am Inn</t>
  </si>
  <si>
    <t>Schärding</t>
  </si>
  <si>
    <t>Mayrhof</t>
  </si>
  <si>
    <t>Diersbach</t>
  </si>
  <si>
    <t>Taufkirchen an der Pram</t>
  </si>
  <si>
    <t>St. Marienkirchen bei Schärding</t>
  </si>
  <si>
    <t>Eggerding</t>
  </si>
  <si>
    <t>Lambrechten</t>
  </si>
  <si>
    <t>Sigharting</t>
  </si>
  <si>
    <t>Andorf</t>
  </si>
  <si>
    <t>St. Willibald</t>
  </si>
  <si>
    <t>Enzenkirchen</t>
  </si>
  <si>
    <t>Raab</t>
  </si>
  <si>
    <t>Zell an der Pram</t>
  </si>
  <si>
    <t>Taiskirchen im Innkreis</t>
  </si>
  <si>
    <t>Riedau</t>
  </si>
  <si>
    <t>Dorf</t>
  </si>
  <si>
    <t>Peterskirchen</t>
  </si>
  <si>
    <t>Pram</t>
  </si>
  <si>
    <t>Wendling</t>
  </si>
  <si>
    <t>Heiligenberg</t>
  </si>
  <si>
    <t>Prambachkirchen</t>
  </si>
  <si>
    <t>Waizenkirchen</t>
  </si>
  <si>
    <t>St. Aegidi</t>
  </si>
  <si>
    <t>Neukirchen am Walde</t>
  </si>
  <si>
    <t>Natternbach</t>
  </si>
  <si>
    <t>Peuerbach</t>
  </si>
  <si>
    <t>Altschwendt</t>
  </si>
  <si>
    <t>Neumarkt im Hausruckkreis</t>
  </si>
  <si>
    <t>Hofkirchen an der Trattnach</t>
  </si>
  <si>
    <t>Taufkirchen an der Trattnach</t>
  </si>
  <si>
    <t>Meggenhofen</t>
  </si>
  <si>
    <t>Gallspach</t>
  </si>
  <si>
    <t>Michaelnbach</t>
  </si>
  <si>
    <t>Grieskirchen</t>
  </si>
  <si>
    <t>Schlüßlberg</t>
  </si>
  <si>
    <t>Wallern an der Trattnach</t>
  </si>
  <si>
    <t>Bad Schallerbach</t>
  </si>
  <si>
    <t>Ohlsdorf</t>
  </si>
  <si>
    <t>Geboltskirchen</t>
  </si>
  <si>
    <t>Rottenbach</t>
  </si>
  <si>
    <t>Haag am Hausruck</t>
  </si>
  <si>
    <t>Aistersheim</t>
  </si>
  <si>
    <t>Weibern</t>
  </si>
  <si>
    <t>Altenhof am Hausruck</t>
  </si>
  <si>
    <t>Gaspoltshofen</t>
  </si>
  <si>
    <t>Oberweis</t>
  </si>
  <si>
    <t>Laakirchen</t>
  </si>
  <si>
    <t>Steyrermühl</t>
  </si>
  <si>
    <t>Roitham am Traunfall</t>
  </si>
  <si>
    <t>Bad Wimsbach-Neydharting</t>
  </si>
  <si>
    <t>Eberstalzell</t>
  </si>
  <si>
    <t>Steinerkirchen an der Traun</t>
  </si>
  <si>
    <t>Sattledt</t>
  </si>
  <si>
    <t>Kematen am Innbach</t>
  </si>
  <si>
    <t>Pichl bei Wels</t>
  </si>
  <si>
    <t>Krenglbach</t>
  </si>
  <si>
    <t>Eggendorf im Traunkreis</t>
  </si>
  <si>
    <t>Sipbachzell</t>
  </si>
  <si>
    <t>Weißkirchen</t>
  </si>
  <si>
    <t>Holzhausen</t>
  </si>
  <si>
    <t>Scharten</t>
  </si>
  <si>
    <t>Steinbach an der Steyr</t>
  </si>
  <si>
    <t>Waldneukirchen</t>
  </si>
  <si>
    <t>Grünburg</t>
  </si>
  <si>
    <t>Obergrünburg</t>
  </si>
  <si>
    <t>Leonstein</t>
  </si>
  <si>
    <t>Molln</t>
  </si>
  <si>
    <t>Spital am Pyhrn</t>
  </si>
  <si>
    <t>Rosenau am Hengstpaß</t>
  </si>
  <si>
    <t>Windischgarsten</t>
  </si>
  <si>
    <t>Roßleithen</t>
  </si>
  <si>
    <t>Vorderstoder</t>
  </si>
  <si>
    <t>Hinterstoder</t>
  </si>
  <si>
    <t>St. Pankraz</t>
  </si>
  <si>
    <t>Steyrling</t>
  </si>
  <si>
    <t>Inzersdorf im Kremstal</t>
  </si>
  <si>
    <t>Klaus an der Pyhrnbahn</t>
  </si>
  <si>
    <t>Kirchdorf an der Krems</t>
  </si>
  <si>
    <t>Oberschlierbach</t>
  </si>
  <si>
    <t>Schlierbach</t>
  </si>
  <si>
    <t>Wartberg an der Krems</t>
  </si>
  <si>
    <t>Ried im Traunkreis</t>
  </si>
  <si>
    <t>Kremsmünster</t>
  </si>
  <si>
    <t>Nußbach</t>
  </si>
  <si>
    <t>Adlwang</t>
  </si>
  <si>
    <t>Bad Hall</t>
  </si>
  <si>
    <t>Piberbach</t>
  </si>
  <si>
    <t>Rohr im Kremstal</t>
  </si>
  <si>
    <t>Kematen an der Krems</t>
  </si>
  <si>
    <t>Neuzeug</t>
  </si>
  <si>
    <t>Sierning</t>
  </si>
  <si>
    <t>Schiedlberg</t>
  </si>
  <si>
    <t>Allhaming</t>
  </si>
  <si>
    <t>St. Marien</t>
  </si>
  <si>
    <t>Neuhofen an der Krems</t>
  </si>
  <si>
    <t>Wolfern</t>
  </si>
  <si>
    <t>Hofkirchen im Traunkreis</t>
  </si>
  <si>
    <t>Niederneukirchen</t>
  </si>
  <si>
    <t>St. Florian</t>
  </si>
  <si>
    <t>Kronstorf</t>
  </si>
  <si>
    <t>Hargelsberg</t>
  </si>
  <si>
    <t>Kleinreifling</t>
  </si>
  <si>
    <t>Großraming</t>
  </si>
  <si>
    <t>Reichraming</t>
  </si>
  <si>
    <t>Laussa</t>
  </si>
  <si>
    <t>Losenstein</t>
  </si>
  <si>
    <t>Ternberg</t>
  </si>
  <si>
    <t>Garsten</t>
  </si>
  <si>
    <t>Aschach an der Steyr</t>
  </si>
  <si>
    <t>Steyr-Gleink</t>
  </si>
  <si>
    <t>Steyr</t>
  </si>
  <si>
    <t>Vorderweißenbach</t>
  </si>
  <si>
    <t>Traberg</t>
  </si>
  <si>
    <t>Waxenberg</t>
  </si>
  <si>
    <t>Herzogsdorf</t>
  </si>
  <si>
    <t>Niederwaldkirchen</t>
  </si>
  <si>
    <t>St. Veit im Mühlkreis</t>
  </si>
  <si>
    <t>St. Johann am Wimberg</t>
  </si>
  <si>
    <t>Haslach an der Mühl</t>
  </si>
  <si>
    <t>Schwarzenberg am Böhmerwald</t>
  </si>
  <si>
    <t>Julbach</t>
  </si>
  <si>
    <t>Aigen-Schlägl</t>
  </si>
  <si>
    <t>Nebelberg</t>
  </si>
  <si>
    <t>Kollerschlag</t>
  </si>
  <si>
    <t>Peilstein im Mühlviertel</t>
  </si>
  <si>
    <t>Oepping</t>
  </si>
  <si>
    <t>Rohrbach in Oberösterreich</t>
  </si>
  <si>
    <t>Oberkappel</t>
  </si>
  <si>
    <t>Neustift im Mühlkreis</t>
  </si>
  <si>
    <t>Hofkirchen im Mühlkreis</t>
  </si>
  <si>
    <t>Pfarrkirchen im Mühlkreis</t>
  </si>
  <si>
    <t>Putzleinsdorf</t>
  </si>
  <si>
    <t>Niederkappel</t>
  </si>
  <si>
    <t>Kirchberg ob der Donau</t>
  </si>
  <si>
    <t>Neufelden</t>
  </si>
  <si>
    <t>St. Ulrich im Mühlkreis</t>
  </si>
  <si>
    <t>Kleinzell im Mühlkreis</t>
  </si>
  <si>
    <t>Neuhaus an der Donau</t>
  </si>
  <si>
    <t>St. Martin im Mühlkreis</t>
  </si>
  <si>
    <t>Goldwörth</t>
  </si>
  <si>
    <t>Feldkirchen an der Donau</t>
  </si>
  <si>
    <t>Esternberg</t>
  </si>
  <si>
    <t>Vichtenstein</t>
  </si>
  <si>
    <t>Engelhartszell</t>
  </si>
  <si>
    <t>Wesenufer</t>
  </si>
  <si>
    <t>St. Agatha</t>
  </si>
  <si>
    <t>Haibach ob der Donau</t>
  </si>
  <si>
    <t>Aschach an der Donau</t>
  </si>
  <si>
    <t>Hartkirchen</t>
  </si>
  <si>
    <t>St. Marienkirchen an der Polsenz</t>
  </si>
  <si>
    <t>Breitenaich</t>
  </si>
  <si>
    <t>Stroheim</t>
  </si>
  <si>
    <t>Eferding</t>
  </si>
  <si>
    <t>Oftering</t>
  </si>
  <si>
    <t>Hörsching</t>
  </si>
  <si>
    <t>Weyer</t>
  </si>
  <si>
    <t>Elektrizitätswerk Bad Hofgastein Gesellschaft m.b.H.</t>
  </si>
  <si>
    <t>Energie Ried GmbH</t>
  </si>
  <si>
    <t>Utzenaich</t>
  </si>
  <si>
    <t>Aurolzmünster</t>
  </si>
  <si>
    <t>Eitzing</t>
  </si>
  <si>
    <t>Mehrnbach</t>
  </si>
  <si>
    <t>Neuhofen im Innkreis</t>
  </si>
  <si>
    <t>Tumeltsham</t>
  </si>
  <si>
    <t>Andrichsfurt</t>
  </si>
  <si>
    <t>Stadtwerke Wörgl GmbH</t>
  </si>
  <si>
    <t>Silbertal</t>
  </si>
  <si>
    <t>Montafonerbahn Aktiengesellschaft</t>
  </si>
  <si>
    <t>Ort</t>
  </si>
  <si>
    <t>Bundesland</t>
  </si>
  <si>
    <t>Energieart</t>
  </si>
  <si>
    <t>Netzbetreiber</t>
  </si>
  <si>
    <t>%TNT_ID</t>
  </si>
  <si>
    <t>NNE AP</t>
  </si>
  <si>
    <t>Summe:</t>
  </si>
  <si>
    <t>Datum</t>
  </si>
  <si>
    <t>bis 31.03.2026</t>
  </si>
  <si>
    <t>bis 30.09.2026</t>
  </si>
  <si>
    <t>bis 31.12.2026</t>
  </si>
  <si>
    <t>Verbrauch 
in kWh</t>
  </si>
  <si>
    <t>Ende Ablesezeitraum (MEZ)</t>
  </si>
  <si>
    <t xml:space="preserve">Brutto Ersparnis durch Sommertarif: </t>
  </si>
  <si>
    <t>Netznutzungsentgelt - Arbeitspreis</t>
  </si>
  <si>
    <t>Netznutzungsentgelt</t>
  </si>
  <si>
    <t>Netzverlustentgelt</t>
  </si>
  <si>
    <t>Entgelt für Messleistungen</t>
  </si>
  <si>
    <t>davon Arbeitspreis</t>
  </si>
  <si>
    <t>davon Grundpauschale</t>
  </si>
  <si>
    <t>Summe Netznutzungsentgelt - Arbeitspreis mit inkl. USt.:</t>
  </si>
  <si>
    <t>NVE</t>
  </si>
  <si>
    <t>USt.</t>
  </si>
  <si>
    <t>Messentgelt (ind. oder global)</t>
  </si>
  <si>
    <t>NB 2</t>
  </si>
  <si>
    <t>NB</t>
  </si>
  <si>
    <t>NB 3</t>
  </si>
  <si>
    <t>NB 4</t>
  </si>
  <si>
    <t>NB 5</t>
  </si>
  <si>
    <t>Verbrauch</t>
  </si>
  <si>
    <t>Viertelstundenwerte</t>
  </si>
  <si>
    <t>Jahresverbrauch aufgeteilt nach H0 (Standardlastprofil)</t>
  </si>
  <si>
    <t>Ende Ablesezeit</t>
  </si>
  <si>
    <t>H0 Verbrauch in %</t>
  </si>
  <si>
    <t>Ersparnisberechnung Sommertarif</t>
  </si>
  <si>
    <t>Für Ersparnisberechnung bitte Postleitzahl und Verbrauch eingeben.</t>
  </si>
  <si>
    <t xml:space="preserve">2. </t>
  </si>
  <si>
    <t xml:space="preserve">die Ersparnis durch den Sommertarif inkl. USt. und </t>
  </si>
  <si>
    <t xml:space="preserve">1. </t>
  </si>
  <si>
    <t>Sind die nötigen Eingaben gemacht, wird die Ersparnis ausgewiesen.</t>
  </si>
  <si>
    <t>Beachten Sie, dass für die Inanspruchnahme des niedrigeren Sommertarifs Ihr Smart Meter Viertelstundenwerte übertragen muss.</t>
  </si>
  <si>
    <t>Ihr Verbrauchsverhalten kann vom Standardlastprofil mitunter deutlich abweichen, die Ersparnisberechnung stellt in diesem Fall lediglich eine grobe Abschätzung dar.</t>
  </si>
  <si>
    <t xml:space="preserve">Bei der Eingabe des Jahresverbrauchs werden die Viertelstundenwerte gemäß Standardlastprofil (H0) aufgeteilt. </t>
  </si>
  <si>
    <t>Geben Sie Ihren Jahresverbrauch ein.</t>
  </si>
  <si>
    <t>3.</t>
  </si>
  <si>
    <t>2.</t>
  </si>
  <si>
    <t xml:space="preserve">Sollten mehrere Netzbetreiber zur Auswahl stehen, wird ein Dropdown-Feld eingeblendet. Wählen Sie hier bitte Ihren Netzbetreiber. </t>
  </si>
  <si>
    <t xml:space="preserve">Geben Sie Ihre PLZ ein. </t>
  </si>
  <si>
    <t>1.</t>
  </si>
  <si>
    <t>B) Eingabe des Jahresverbrauchs und Aufteilung nach Standardlastprofil (H0)</t>
  </si>
  <si>
    <t>Wählen Sie bei Verbrauch "Viertelstundenwerte".</t>
  </si>
  <si>
    <t>A) Verbrauchseingabe mit Viertelstundenwerten</t>
  </si>
  <si>
    <t>Wege zur Ersparnisberechnung:</t>
  </si>
  <si>
    <t>(Nur mit der Auswahl des richtigen Netzbetreibers können etwaige individuelle Messentgelte richtig berücksichtigt werden.)</t>
  </si>
  <si>
    <t>Netztarif inkl. USt.</t>
  </si>
  <si>
    <t>Netztarif 2026</t>
  </si>
  <si>
    <t>Netztarif</t>
  </si>
  <si>
    <t>den Netztarif 2026 unter Berücksichtigung des Sommertarifs und ohne.</t>
  </si>
  <si>
    <t>Beachten Sie, dass (maximal) 35.040 Viertelstundenwerte eingefügt werden können.</t>
  </si>
  <si>
    <t>Als Annäherung können Sie hier die Viertelstundenwerte aus 2025 eingeben.</t>
  </si>
  <si>
    <t xml:space="preserve">Für die Ersparnisberechnung sind die Eingabe Ihrer Postleitzahl (, gegebenenfalls die Auswahl Ihres Netzbetreibers) und die Eingabe Ihres Verbrauchs erforderlich. </t>
  </si>
  <si>
    <t>Wählen Sie bei Verbrauch "Jahresverbrauch aufgeteilt nach H0 (Standardlastprofil)".</t>
  </si>
  <si>
    <t>Anteil des Verbrauchs zu Zeiten mit reduziertem Sommertarif:</t>
  </si>
  <si>
    <t>Sie sehen:</t>
  </si>
  <si>
    <t>NNE SNAP</t>
  </si>
  <si>
    <t>Beachten Sie, dass für die tatsächliche Verrechnung des niedrigeren Sommertarifs Ihr Smart Meter Viertelstundenwerte übertragen muss (Opt-In-Konfiguration).</t>
  </si>
  <si>
    <t>Fügen Sie Ihre Viertelstundenwerte ein.</t>
  </si>
  <si>
    <t>Die Viertelstundenwerte können unterhalb der Tabelle "Netznutzungsentgelt - Arbeitspreis" eingefügt werden.</t>
  </si>
  <si>
    <t>Ersparnis*:</t>
  </si>
  <si>
    <t>*</t>
  </si>
  <si>
    <t>Ersparnis für Kund:innen der Netzebene 7 mit nicht gemessener Leistung. Doppeltarife bleiben unberücksichtigt.</t>
  </si>
  <si>
    <t>Verbrauchswerte nach Zeitperioden</t>
  </si>
  <si>
    <t>C) Eingabe der Verbrauchswerte nach Zeitperioden</t>
  </si>
  <si>
    <t>Wählen Sie bei Verbrauch "Verbrauchswerte nach Zeitperioden".</t>
  </si>
  <si>
    <t>Geben Sie Ihre Verbrauchswerte je Zeitperiode ein.</t>
  </si>
  <si>
    <t>--Netzbetreiber wählen--</t>
  </si>
  <si>
    <t>PLZ&amp;NB</t>
  </si>
  <si>
    <t>6771Montafonerbahn Aktiengesellschaft</t>
  </si>
  <si>
    <t>6773Montafonerbahn Aktiengesellschaft</t>
  </si>
  <si>
    <t>6774Montafonerbahn Aktiengesellschaft</t>
  </si>
  <si>
    <t>6780Montafonerbahn Aktiengesellschaft</t>
  </si>
  <si>
    <t>6781Montafonerbahn Aktiengesellschaft</t>
  </si>
  <si>
    <t>6782Montafonerbahn Aktiengesellschaft</t>
  </si>
  <si>
    <t>6250Stadtwerke Wörgl GmbH</t>
  </si>
  <si>
    <t>6300Stadtwerke Wörgl GmbH</t>
  </si>
  <si>
    <t>6314Stadtwerke Wörgl GmbH</t>
  </si>
  <si>
    <t>6322Stadtwerke Wörgl GmbH</t>
  </si>
  <si>
    <t>4742Energie Ried GmbH</t>
  </si>
  <si>
    <t>4743Energie Ried GmbH</t>
  </si>
  <si>
    <t>4753Energie Ried GmbH</t>
  </si>
  <si>
    <t>4754Energie Ried GmbH</t>
  </si>
  <si>
    <t>4772Energie Ried GmbH</t>
  </si>
  <si>
    <t>4910Energie Ried GmbH</t>
  </si>
  <si>
    <t>4911Energie Ried GmbH</t>
  </si>
  <si>
    <t>4912Energie Ried GmbH</t>
  </si>
  <si>
    <t>4920Energie Ried GmbH</t>
  </si>
  <si>
    <t>4921Energie Ried GmbH</t>
  </si>
  <si>
    <t>4923Energie Ried GmbH</t>
  </si>
  <si>
    <t>4931Energie Ried GmbH</t>
  </si>
  <si>
    <t>4932Energie Ried GmbH</t>
  </si>
  <si>
    <t>4941Energie Ried GmbH</t>
  </si>
  <si>
    <t>4942Energie Ried GmbH</t>
  </si>
  <si>
    <t>4970Energie Ried GmbH</t>
  </si>
  <si>
    <t>4971Energie Ried GmbH</t>
  </si>
  <si>
    <t>4972Energie Ried GmbH</t>
  </si>
  <si>
    <t>4973Energie Ried GmbH</t>
  </si>
  <si>
    <t>4982Energie Ried GmbH</t>
  </si>
  <si>
    <t>4983Energie Ried GmbH</t>
  </si>
  <si>
    <t>5630Elektrizitätswerk Bad Hofgastein Gesellschaft m.b.H.</t>
  </si>
  <si>
    <t>3334Netz Oberösterreich GmbH</t>
  </si>
  <si>
    <t>3335Netz Oberösterreich GmbH</t>
  </si>
  <si>
    <t>3343Netz Oberösterreich GmbH</t>
  </si>
  <si>
    <t>3352Netz Oberösterreich GmbH</t>
  </si>
  <si>
    <t>4020Netz Oberösterreich GmbH</t>
  </si>
  <si>
    <t>4030Netz Oberösterreich GmbH</t>
  </si>
  <si>
    <t>4050Netz Oberösterreich GmbH</t>
  </si>
  <si>
    <t>4052Netz Oberösterreich GmbH</t>
  </si>
  <si>
    <t>4053Netz Oberösterreich GmbH</t>
  </si>
  <si>
    <t>4055Netz Oberösterreich GmbH</t>
  </si>
  <si>
    <t>4060Netz Oberösterreich GmbH</t>
  </si>
  <si>
    <t>4061Netz Oberösterreich GmbH</t>
  </si>
  <si>
    <t>4062Netz Oberösterreich GmbH</t>
  </si>
  <si>
    <t>4063Netz Oberösterreich GmbH</t>
  </si>
  <si>
    <t>4064Netz Oberösterreich GmbH</t>
  </si>
  <si>
    <t>4070Netz Oberösterreich GmbH</t>
  </si>
  <si>
    <t>4072Netz Oberösterreich GmbH</t>
  </si>
  <si>
    <t>4073Netz Oberösterreich GmbH</t>
  </si>
  <si>
    <t>4074Netz Oberösterreich GmbH</t>
  </si>
  <si>
    <t>4075Netz Oberösterreich GmbH</t>
  </si>
  <si>
    <t>4076Netz Oberösterreich GmbH</t>
  </si>
  <si>
    <t>4081Netz Oberösterreich GmbH</t>
  </si>
  <si>
    <t>4082Netz Oberösterreich GmbH</t>
  </si>
  <si>
    <t>4083Netz Oberösterreich GmbH</t>
  </si>
  <si>
    <t>4084Netz Oberösterreich GmbH</t>
  </si>
  <si>
    <t>4085Netz Oberösterreich GmbH</t>
  </si>
  <si>
    <t>4090Netz Oberösterreich GmbH</t>
  </si>
  <si>
    <t>4091Netz Oberösterreich GmbH</t>
  </si>
  <si>
    <t>4092Netz Oberösterreich GmbH</t>
  </si>
  <si>
    <t>4100Netz Oberösterreich GmbH</t>
  </si>
  <si>
    <t>4101Netz Oberösterreich GmbH</t>
  </si>
  <si>
    <t>4102Netz Oberösterreich GmbH</t>
  </si>
  <si>
    <t>4111Netz Oberösterreich GmbH</t>
  </si>
  <si>
    <t>4112Netz Oberösterreich GmbH</t>
  </si>
  <si>
    <t>4113Netz Oberösterreich GmbH</t>
  </si>
  <si>
    <t>4114Netz Oberösterreich GmbH</t>
  </si>
  <si>
    <t>4115Netz Oberösterreich GmbH</t>
  </si>
  <si>
    <t>4116Netz Oberösterreich GmbH</t>
  </si>
  <si>
    <t>4120Netz Oberösterreich GmbH</t>
  </si>
  <si>
    <t>4121Netz Oberösterreich GmbH</t>
  </si>
  <si>
    <t>4122Netz Oberösterreich GmbH</t>
  </si>
  <si>
    <t>4131Netz Oberösterreich GmbH</t>
  </si>
  <si>
    <t>4132Netz Oberösterreich GmbH</t>
  </si>
  <si>
    <t>4133Netz Oberösterreich GmbH</t>
  </si>
  <si>
    <t>4134Netz Oberösterreich GmbH</t>
  </si>
  <si>
    <t>4141Netz Oberösterreich GmbH</t>
  </si>
  <si>
    <t>4142Netz Oberösterreich GmbH</t>
  </si>
  <si>
    <t>4143Netz Oberösterreich GmbH</t>
  </si>
  <si>
    <t>4144Netz Oberösterreich GmbH</t>
  </si>
  <si>
    <t>4150Netz Oberösterreich GmbH</t>
  </si>
  <si>
    <t>4151Netz Oberösterreich GmbH</t>
  </si>
  <si>
    <t>4152Netz Oberösterreich GmbH</t>
  </si>
  <si>
    <t>4153Netz Oberösterreich GmbH</t>
  </si>
  <si>
    <t>4154Netz Oberösterreich GmbH</t>
  </si>
  <si>
    <t>4155Netz Oberösterreich GmbH</t>
  </si>
  <si>
    <t>4160Netz Oberösterreich GmbH</t>
  </si>
  <si>
    <t>4161Netz Oberösterreich GmbH</t>
  </si>
  <si>
    <t>4162Netz Oberösterreich GmbH</t>
  </si>
  <si>
    <t>4163Netz Oberösterreich GmbH</t>
  </si>
  <si>
    <t>4164Netz Oberösterreich GmbH</t>
  </si>
  <si>
    <t>4170Netz Oberösterreich GmbH</t>
  </si>
  <si>
    <t>4171Netz Oberösterreich GmbH</t>
  </si>
  <si>
    <t>4172Netz Oberösterreich GmbH</t>
  </si>
  <si>
    <t>4173Netz Oberösterreich GmbH</t>
  </si>
  <si>
    <t>4174Netz Oberösterreich GmbH</t>
  </si>
  <si>
    <t>4175Netz Oberösterreich GmbH</t>
  </si>
  <si>
    <t>4180Netz Oberösterreich GmbH</t>
  </si>
  <si>
    <t>4181Netz Oberösterreich GmbH</t>
  </si>
  <si>
    <t>4182Netz Oberösterreich GmbH</t>
  </si>
  <si>
    <t>4183Netz Oberösterreich GmbH</t>
  </si>
  <si>
    <t>4184Netz Oberösterreich GmbH</t>
  </si>
  <si>
    <t>4190Netz Oberösterreich GmbH</t>
  </si>
  <si>
    <t>4191Netz Oberösterreich GmbH</t>
  </si>
  <si>
    <t>4201Netz Oberösterreich GmbH</t>
  </si>
  <si>
    <t>4303Netz Oberösterreich GmbH</t>
  </si>
  <si>
    <t>4400Netz Oberösterreich GmbH</t>
  </si>
  <si>
    <t>4407Netz Oberösterreich GmbH</t>
  </si>
  <si>
    <t>4421Netz Oberösterreich GmbH</t>
  </si>
  <si>
    <t>4431Netz Oberösterreich GmbH</t>
  </si>
  <si>
    <t>4441Netz Oberösterreich GmbH</t>
  </si>
  <si>
    <t>4442Netz Oberösterreich GmbH</t>
  </si>
  <si>
    <t>4443Netz Oberösterreich GmbH</t>
  </si>
  <si>
    <t>4451Netz Oberösterreich GmbH</t>
  </si>
  <si>
    <t>4452Netz Oberösterreich GmbH</t>
  </si>
  <si>
    <t>4453Netz Oberösterreich GmbH</t>
  </si>
  <si>
    <t>4460Netz Oberösterreich GmbH</t>
  </si>
  <si>
    <t>4461Netz Oberösterreich GmbH</t>
  </si>
  <si>
    <t>4462Netz Oberösterreich GmbH</t>
  </si>
  <si>
    <t>4463Netz Oberösterreich GmbH</t>
  </si>
  <si>
    <t>4464Netz Oberösterreich GmbH</t>
  </si>
  <si>
    <t>4470Netz Oberösterreich GmbH</t>
  </si>
  <si>
    <t>4481Netz Oberösterreich GmbH</t>
  </si>
  <si>
    <t>4483Netz Oberösterreich GmbH</t>
  </si>
  <si>
    <t>4484Netz Oberösterreich GmbH</t>
  </si>
  <si>
    <t>4490Netz Oberösterreich GmbH</t>
  </si>
  <si>
    <t>4491Netz Oberösterreich GmbH</t>
  </si>
  <si>
    <t>4492Netz Oberösterreich GmbH</t>
  </si>
  <si>
    <t>4493Netz Oberösterreich GmbH</t>
  </si>
  <si>
    <t>4501Netz Oberösterreich GmbH</t>
  </si>
  <si>
    <t>4502Netz Oberösterreich GmbH</t>
  </si>
  <si>
    <t>4511Netz Oberösterreich GmbH</t>
  </si>
  <si>
    <t>4521Netz Oberösterreich GmbH</t>
  </si>
  <si>
    <t>4522Netz Oberösterreich GmbH</t>
  </si>
  <si>
    <t>4523Netz Oberösterreich GmbH</t>
  </si>
  <si>
    <t>4531Netz Oberösterreich GmbH</t>
  </si>
  <si>
    <t>4532Netz Oberösterreich GmbH</t>
  </si>
  <si>
    <t>4533Netz Oberösterreich GmbH</t>
  </si>
  <si>
    <t>4540Netz Oberösterreich GmbH</t>
  </si>
  <si>
    <t>4541Netz Oberösterreich GmbH</t>
  </si>
  <si>
    <t>4542Netz Oberösterreich GmbH</t>
  </si>
  <si>
    <t>4550Netz Oberösterreich GmbH</t>
  </si>
  <si>
    <t>4551Netz Oberösterreich GmbH</t>
  </si>
  <si>
    <t>4552Netz Oberösterreich GmbH</t>
  </si>
  <si>
    <t>4553Netz Oberösterreich GmbH</t>
  </si>
  <si>
    <t>4554Netz Oberösterreich GmbH</t>
  </si>
  <si>
    <t>4560Netz Oberösterreich GmbH</t>
  </si>
  <si>
    <t>4562Netz Oberösterreich GmbH</t>
  </si>
  <si>
    <t>4563Netz Oberösterreich GmbH</t>
  </si>
  <si>
    <t>4564Netz Oberösterreich GmbH</t>
  </si>
  <si>
    <t>4565Netz Oberösterreich GmbH</t>
  </si>
  <si>
    <t>4571Netz Oberösterreich GmbH</t>
  </si>
  <si>
    <t>4572Netz Oberösterreich GmbH</t>
  </si>
  <si>
    <t>4573Netz Oberösterreich GmbH</t>
  </si>
  <si>
    <t>4574Netz Oberösterreich GmbH</t>
  </si>
  <si>
    <t>4575Netz Oberösterreich GmbH</t>
  </si>
  <si>
    <t>4580Netz Oberösterreich GmbH</t>
  </si>
  <si>
    <t>4581Netz Oberösterreich GmbH</t>
  </si>
  <si>
    <t>4582Netz Oberösterreich GmbH</t>
  </si>
  <si>
    <t>4591Netz Oberösterreich GmbH</t>
  </si>
  <si>
    <t>4592Netz Oberösterreich GmbH</t>
  </si>
  <si>
    <t>4593Netz Oberösterreich GmbH</t>
  </si>
  <si>
    <t>4594Netz Oberösterreich GmbH</t>
  </si>
  <si>
    <t>4595Netz Oberösterreich GmbH</t>
  </si>
  <si>
    <t>4596Netz Oberösterreich GmbH</t>
  </si>
  <si>
    <t>4600Netz Oberösterreich GmbH</t>
  </si>
  <si>
    <t>4611Netz Oberösterreich GmbH</t>
  </si>
  <si>
    <t>4612Netz Oberösterreich GmbH</t>
  </si>
  <si>
    <t>4613Netz Oberösterreich GmbH</t>
  </si>
  <si>
    <t>4614Netz Oberösterreich GmbH</t>
  </si>
  <si>
    <t>4615Netz Oberösterreich GmbH</t>
  </si>
  <si>
    <t>4616Netz Oberösterreich GmbH</t>
  </si>
  <si>
    <t>4621Netz Oberösterreich GmbH</t>
  </si>
  <si>
    <t>4622Netz Oberösterreich GmbH</t>
  </si>
  <si>
    <t>4623Netz Oberösterreich GmbH</t>
  </si>
  <si>
    <t>4624Netz Oberösterreich GmbH</t>
  </si>
  <si>
    <t>4625Netz Oberösterreich GmbH</t>
  </si>
  <si>
    <t>4631Netz Oberösterreich GmbH</t>
  </si>
  <si>
    <t>4632Netz Oberösterreich GmbH</t>
  </si>
  <si>
    <t>4633Netz Oberösterreich GmbH</t>
  </si>
  <si>
    <t>4641Netz Oberösterreich GmbH</t>
  </si>
  <si>
    <t>4642Netz Oberösterreich GmbH</t>
  </si>
  <si>
    <t>4643Netz Oberösterreich GmbH</t>
  </si>
  <si>
    <t>4644Netz Oberösterreich GmbH</t>
  </si>
  <si>
    <t>4645Netz Oberösterreich GmbH</t>
  </si>
  <si>
    <t>4650Netz Oberösterreich GmbH</t>
  </si>
  <si>
    <t>4651Netz Oberösterreich GmbH</t>
  </si>
  <si>
    <t>4652Netz Oberösterreich GmbH</t>
  </si>
  <si>
    <t>4653Netz Oberösterreich GmbH</t>
  </si>
  <si>
    <t>4654Netz Oberösterreich GmbH</t>
  </si>
  <si>
    <t>4655Netz Oberösterreich GmbH</t>
  </si>
  <si>
    <t>4656Netz Oberösterreich GmbH</t>
  </si>
  <si>
    <t>4661Netz Oberösterreich GmbH</t>
  </si>
  <si>
    <t>4662Netz Oberösterreich GmbH</t>
  </si>
  <si>
    <t>4663Netz Oberösterreich GmbH</t>
  </si>
  <si>
    <t>4664Netz Oberösterreich GmbH</t>
  </si>
  <si>
    <t>4671Netz Oberösterreich GmbH</t>
  </si>
  <si>
    <t>4672Netz Oberösterreich GmbH</t>
  </si>
  <si>
    <t>4673Netz Oberösterreich GmbH</t>
  </si>
  <si>
    <t>4674Netz Oberösterreich GmbH</t>
  </si>
  <si>
    <t>4675Netz Oberösterreich GmbH</t>
  </si>
  <si>
    <t>4676Netz Oberösterreich GmbH</t>
  </si>
  <si>
    <t>4680Netz Oberösterreich GmbH</t>
  </si>
  <si>
    <t>4681Netz Oberösterreich GmbH</t>
  </si>
  <si>
    <t>4682Netz Oberösterreich GmbH</t>
  </si>
  <si>
    <t>4690Netz Oberösterreich GmbH</t>
  </si>
  <si>
    <t>4692Netz Oberösterreich GmbH</t>
  </si>
  <si>
    <t>4693Netz Oberösterreich GmbH</t>
  </si>
  <si>
    <t>4694Netz Oberösterreich GmbH</t>
  </si>
  <si>
    <t>4701Netz Oberösterreich GmbH</t>
  </si>
  <si>
    <t>4702Netz Oberösterreich GmbH</t>
  </si>
  <si>
    <t>4707Netz Oberösterreich GmbH</t>
  </si>
  <si>
    <t>4710Netz Oberösterreich GmbH</t>
  </si>
  <si>
    <t>4712Netz Oberösterreich GmbH</t>
  </si>
  <si>
    <t>4713Netz Oberösterreich GmbH</t>
  </si>
  <si>
    <t>4714Netz Oberösterreich GmbH</t>
  </si>
  <si>
    <t>4715Netz Oberösterreich GmbH</t>
  </si>
  <si>
    <t>4716Netz Oberösterreich GmbH</t>
  </si>
  <si>
    <t>4720Netz Oberösterreich GmbH</t>
  </si>
  <si>
    <t>4721Netz Oberösterreich GmbH</t>
  </si>
  <si>
    <t>4722Netz Oberösterreich GmbH</t>
  </si>
  <si>
    <t>4723Netz Oberösterreich GmbH</t>
  </si>
  <si>
    <t>4724Netz Oberösterreich GmbH</t>
  </si>
  <si>
    <t>4725Netz Oberösterreich GmbH</t>
  </si>
  <si>
    <t>4730Netz Oberösterreich GmbH</t>
  </si>
  <si>
    <t>4731Netz Oberösterreich GmbH</t>
  </si>
  <si>
    <t>4732Netz Oberösterreich GmbH</t>
  </si>
  <si>
    <t>4733Netz Oberösterreich GmbH</t>
  </si>
  <si>
    <t>4741Netz Oberösterreich GmbH</t>
  </si>
  <si>
    <t>4742Netz Oberösterreich GmbH</t>
  </si>
  <si>
    <t>4743Netz Oberösterreich GmbH</t>
  </si>
  <si>
    <t>4751Netz Oberösterreich GmbH</t>
  </si>
  <si>
    <t>4752Netz Oberösterreich GmbH</t>
  </si>
  <si>
    <t>4753Netz Oberösterreich GmbH</t>
  </si>
  <si>
    <t>4755Netz Oberösterreich GmbH</t>
  </si>
  <si>
    <t>4760Netz Oberösterreich GmbH</t>
  </si>
  <si>
    <t>4761Netz Oberösterreich GmbH</t>
  </si>
  <si>
    <t>4762Netz Oberösterreich GmbH</t>
  </si>
  <si>
    <t>4770Netz Oberösterreich GmbH</t>
  </si>
  <si>
    <t>4771Netz Oberösterreich GmbH</t>
  </si>
  <si>
    <t>4772Netz Oberösterreich GmbH</t>
  </si>
  <si>
    <t>4773Netz Oberösterreich GmbH</t>
  </si>
  <si>
    <t>4774Netz Oberösterreich GmbH</t>
  </si>
  <si>
    <t>4775Netz Oberösterreich GmbH</t>
  </si>
  <si>
    <t>4776Netz Oberösterreich GmbH</t>
  </si>
  <si>
    <t>4777Netz Oberösterreich GmbH</t>
  </si>
  <si>
    <t>4780Netz Oberösterreich GmbH</t>
  </si>
  <si>
    <t>4782Netz Oberösterreich GmbH</t>
  </si>
  <si>
    <t>4783Netz Oberösterreich GmbH</t>
  </si>
  <si>
    <t>4784Netz Oberösterreich GmbH</t>
  </si>
  <si>
    <t>4785Netz Oberösterreich GmbH</t>
  </si>
  <si>
    <t>4786Netz Oberösterreich GmbH</t>
  </si>
  <si>
    <t>4791Netz Oberösterreich GmbH</t>
  </si>
  <si>
    <t>4792Netz Oberösterreich GmbH</t>
  </si>
  <si>
    <t>4793Netz Oberösterreich GmbH</t>
  </si>
  <si>
    <t>4794Netz Oberösterreich GmbH</t>
  </si>
  <si>
    <t>4800Netz Oberösterreich GmbH</t>
  </si>
  <si>
    <t>4801Netz Oberösterreich GmbH</t>
  </si>
  <si>
    <t>4802Netz Oberösterreich GmbH</t>
  </si>
  <si>
    <t>4810Netz Oberösterreich GmbH</t>
  </si>
  <si>
    <t>4812Netz Oberösterreich GmbH</t>
  </si>
  <si>
    <t>4813Netz Oberösterreich GmbH</t>
  </si>
  <si>
    <t>4814Netz Oberösterreich GmbH</t>
  </si>
  <si>
    <t>4816Netz Oberösterreich GmbH</t>
  </si>
  <si>
    <t>4817Netz Oberösterreich GmbH</t>
  </si>
  <si>
    <t>4820Netz Oberösterreich GmbH</t>
  </si>
  <si>
    <t>4821Netz Oberösterreich GmbH</t>
  </si>
  <si>
    <t>4822Netz Oberösterreich GmbH</t>
  </si>
  <si>
    <t>4823Netz Oberösterreich GmbH</t>
  </si>
  <si>
    <t>4824Netz Oberösterreich GmbH</t>
  </si>
  <si>
    <t>4825Netz Oberösterreich GmbH</t>
  </si>
  <si>
    <t>4830Netz Oberösterreich GmbH</t>
  </si>
  <si>
    <t>4831Netz Oberösterreich GmbH</t>
  </si>
  <si>
    <t>4840Netz Oberösterreich GmbH</t>
  </si>
  <si>
    <t>4841Netz Oberösterreich GmbH</t>
  </si>
  <si>
    <t>4842Netz Oberösterreich GmbH</t>
  </si>
  <si>
    <t>4843Netz Oberösterreich GmbH</t>
  </si>
  <si>
    <t>4844Netz Oberösterreich GmbH</t>
  </si>
  <si>
    <t>4845Netz Oberösterreich GmbH</t>
  </si>
  <si>
    <t>4846Netz Oberösterreich GmbH</t>
  </si>
  <si>
    <t>4849Netz Oberösterreich GmbH</t>
  </si>
  <si>
    <t>4850Netz Oberösterreich GmbH</t>
  </si>
  <si>
    <t>4851Netz Oberösterreich GmbH</t>
  </si>
  <si>
    <t>4852Netz Oberösterreich GmbH</t>
  </si>
  <si>
    <t>4853Netz Oberösterreich GmbH</t>
  </si>
  <si>
    <t>4854Netz Oberösterreich GmbH</t>
  </si>
  <si>
    <t>4860Netz Oberösterreich GmbH</t>
  </si>
  <si>
    <t>4861Netz Oberösterreich GmbH</t>
  </si>
  <si>
    <t>4863Netz Oberösterreich GmbH</t>
  </si>
  <si>
    <t>4864Netz Oberösterreich GmbH</t>
  </si>
  <si>
    <t>4865Netz Oberösterreich GmbH</t>
  </si>
  <si>
    <t>4866Netz Oberösterreich GmbH</t>
  </si>
  <si>
    <t>4870Netz Oberösterreich GmbH</t>
  </si>
  <si>
    <t>4871Netz Oberösterreich GmbH</t>
  </si>
  <si>
    <t>4872Netz Oberösterreich GmbH</t>
  </si>
  <si>
    <t>4873Netz Oberösterreich GmbH</t>
  </si>
  <si>
    <t>4880Netz Oberösterreich GmbH</t>
  </si>
  <si>
    <t>4881Netz Oberösterreich GmbH</t>
  </si>
  <si>
    <t>4882Netz Oberösterreich GmbH</t>
  </si>
  <si>
    <t>4890Netz Oberösterreich GmbH</t>
  </si>
  <si>
    <t>4891Netz Oberösterreich GmbH</t>
  </si>
  <si>
    <t>4892Netz Oberösterreich GmbH</t>
  </si>
  <si>
    <t>4893Netz Oberösterreich GmbH</t>
  </si>
  <si>
    <t>4894Netz Oberösterreich GmbH</t>
  </si>
  <si>
    <t>4901Netz Oberösterreich GmbH</t>
  </si>
  <si>
    <t>4902Netz Oberösterreich GmbH</t>
  </si>
  <si>
    <t>4903Netz Oberösterreich GmbH</t>
  </si>
  <si>
    <t>4904Netz Oberösterreich GmbH</t>
  </si>
  <si>
    <t>4905Netz Oberösterreich GmbH</t>
  </si>
  <si>
    <t>4906Netz Oberösterreich GmbH</t>
  </si>
  <si>
    <t>4910Netz Oberösterreich GmbH</t>
  </si>
  <si>
    <t>4920Netz Oberösterreich GmbH</t>
  </si>
  <si>
    <t>4921Netz Oberösterreich GmbH</t>
  </si>
  <si>
    <t>4922Netz Oberösterreich GmbH</t>
  </si>
  <si>
    <t>4923Netz Oberösterreich GmbH</t>
  </si>
  <si>
    <t>4924Netz Oberösterreich GmbH</t>
  </si>
  <si>
    <t>4925Netz Oberösterreich GmbH</t>
  </si>
  <si>
    <t>4926Netz Oberösterreich GmbH</t>
  </si>
  <si>
    <t>4931Netz Oberösterreich GmbH</t>
  </si>
  <si>
    <t>4932Netz Oberösterreich GmbH</t>
  </si>
  <si>
    <t>4933Netz Oberösterreich GmbH</t>
  </si>
  <si>
    <t>4942Netz Oberösterreich GmbH</t>
  </si>
  <si>
    <t>4943Netz Oberösterreich GmbH</t>
  </si>
  <si>
    <t>4950Netz Oberösterreich GmbH</t>
  </si>
  <si>
    <t>4951Netz Oberösterreich GmbH</t>
  </si>
  <si>
    <t>4952Netz Oberösterreich GmbH</t>
  </si>
  <si>
    <t>4961Netz Oberösterreich GmbH</t>
  </si>
  <si>
    <t>4962Netz Oberösterreich GmbH</t>
  </si>
  <si>
    <t>4963Netz Oberösterreich GmbH</t>
  </si>
  <si>
    <t>4973Netz Oberösterreich GmbH</t>
  </si>
  <si>
    <t>4974Netz Oberösterreich GmbH</t>
  </si>
  <si>
    <t>4975Netz Oberösterreich GmbH</t>
  </si>
  <si>
    <t>4980Netz Oberösterreich GmbH</t>
  </si>
  <si>
    <t>4981Netz Oberösterreich GmbH</t>
  </si>
  <si>
    <t>4982Netz Oberösterreich GmbH</t>
  </si>
  <si>
    <t>4983Netz Oberösterreich GmbH</t>
  </si>
  <si>
    <t>4984Netz Oberösterreich GmbH</t>
  </si>
  <si>
    <t>5112Netz Oberösterreich GmbH</t>
  </si>
  <si>
    <t>5113Netz Oberösterreich GmbH</t>
  </si>
  <si>
    <t>5120Netz Oberösterreich GmbH</t>
  </si>
  <si>
    <t>5121Netz Oberösterreich GmbH</t>
  </si>
  <si>
    <t>5122Netz Oberösterreich GmbH</t>
  </si>
  <si>
    <t>5123Netz Oberösterreich GmbH</t>
  </si>
  <si>
    <t>5124Netz Oberösterreich GmbH</t>
  </si>
  <si>
    <t>5131Netz Oberösterreich GmbH</t>
  </si>
  <si>
    <t>5132Netz Oberösterreich GmbH</t>
  </si>
  <si>
    <t>5133Netz Oberösterreich GmbH</t>
  </si>
  <si>
    <t>5134Netz Oberösterreich GmbH</t>
  </si>
  <si>
    <t>5141Netz Oberösterreich GmbH</t>
  </si>
  <si>
    <t>5142Netz Oberösterreich GmbH</t>
  </si>
  <si>
    <t>5143Netz Oberösterreich GmbH</t>
  </si>
  <si>
    <t>5144Netz Oberösterreich GmbH</t>
  </si>
  <si>
    <t>5145Netz Oberösterreich GmbH</t>
  </si>
  <si>
    <t>5152Netz Oberösterreich GmbH</t>
  </si>
  <si>
    <t>5163Netz Oberösterreich GmbH</t>
  </si>
  <si>
    <t>5165Netz Oberösterreich GmbH</t>
  </si>
  <si>
    <t>5166Netz Oberösterreich GmbH</t>
  </si>
  <si>
    <t>5204Netz Oberösterreich GmbH</t>
  </si>
  <si>
    <t>5205Netz Oberösterreich GmbH</t>
  </si>
  <si>
    <t>5211Netz Oberösterreich GmbH</t>
  </si>
  <si>
    <t>5212Netz Oberösterreich GmbH</t>
  </si>
  <si>
    <t>5221Netz Oberösterreich GmbH</t>
  </si>
  <si>
    <t>5222Netz Oberösterreich GmbH</t>
  </si>
  <si>
    <t>5223Netz Oberösterreich GmbH</t>
  </si>
  <si>
    <t>5224Netz Oberösterreich GmbH</t>
  </si>
  <si>
    <t>5225Netz Oberösterreich GmbH</t>
  </si>
  <si>
    <t>5230Netz Oberösterreich GmbH</t>
  </si>
  <si>
    <t>5231Netz Oberösterreich GmbH</t>
  </si>
  <si>
    <t>5232Netz Oberösterreich GmbH</t>
  </si>
  <si>
    <t>5233Netz Oberösterreich GmbH</t>
  </si>
  <si>
    <t>5241Netz Oberösterreich GmbH</t>
  </si>
  <si>
    <t>5242Netz Oberösterreich GmbH</t>
  </si>
  <si>
    <t>5251Netz Oberösterreich GmbH</t>
  </si>
  <si>
    <t>5252Netz Oberösterreich GmbH</t>
  </si>
  <si>
    <t>5261Netz Oberösterreich GmbH</t>
  </si>
  <si>
    <t>5270Netz Oberösterreich GmbH</t>
  </si>
  <si>
    <t>5271Netz Oberösterreich GmbH</t>
  </si>
  <si>
    <t>5272Netz Oberösterreich GmbH</t>
  </si>
  <si>
    <t>5273Netz Oberösterreich GmbH</t>
  </si>
  <si>
    <t>5274Netz Oberösterreich GmbH</t>
  </si>
  <si>
    <t>5280Netz Oberösterreich GmbH</t>
  </si>
  <si>
    <t>5282Netz Oberösterreich GmbH</t>
  </si>
  <si>
    <t>5310Netz Oberösterreich GmbH</t>
  </si>
  <si>
    <t>5311Netz Oberösterreich GmbH</t>
  </si>
  <si>
    <t>5340Netz Oberösterreich GmbH</t>
  </si>
  <si>
    <t>5342Netz Oberösterreich GmbH</t>
  </si>
  <si>
    <t>5350Netz Oberösterreich GmbH</t>
  </si>
  <si>
    <t>5351Netz Oberösterreich GmbH</t>
  </si>
  <si>
    <t>5360Netz Oberösterreich GmbH</t>
  </si>
  <si>
    <t>5441Netz Oberösterreich GmbH</t>
  </si>
  <si>
    <t>5442Netz Oberösterreich GmbH</t>
  </si>
  <si>
    <t>5524Netz Oberösterreich GmbH</t>
  </si>
  <si>
    <t>5600Netz Oberösterreich GmbH</t>
  </si>
  <si>
    <t>5611Netz Oberösterreich GmbH</t>
  </si>
  <si>
    <t>5612Netz Oberösterreich GmbH</t>
  </si>
  <si>
    <t>5620Netz Oberösterreich GmbH</t>
  </si>
  <si>
    <t>5621Netz Oberösterreich GmbH</t>
  </si>
  <si>
    <t>8932Netz Oberösterreich GmbH</t>
  </si>
  <si>
    <t>8933Netz Oberösterreich GmbH</t>
  </si>
  <si>
    <t>8934Netz Oberösterreich GmbH</t>
  </si>
  <si>
    <t>8982Netz Oberösterreich GmbH</t>
  </si>
  <si>
    <t>8983Netz Oberösterreich GmbH</t>
  </si>
  <si>
    <t>8984Netz Oberösterreich GmbH</t>
  </si>
  <si>
    <t>8990Netz Oberösterreich GmbH</t>
  </si>
  <si>
    <t>8992Netz Oberösterreich GmbH</t>
  </si>
  <si>
    <t>8993Netz Oberösterreich GmbH</t>
  </si>
  <si>
    <t>6156Elektrizitätswerk der Gemeinde Gries am Brenner</t>
  </si>
  <si>
    <t>6600Elektrizitätswerke Reutte AG</t>
  </si>
  <si>
    <t>6604Elektrizitätswerke Reutte AG</t>
  </si>
  <si>
    <t>6610Elektrizitätswerke Reutte AG</t>
  </si>
  <si>
    <t>6611Elektrizitätswerke Reutte AG</t>
  </si>
  <si>
    <t>6621Elektrizitätswerke Reutte AG</t>
  </si>
  <si>
    <t>6622Elektrizitätswerke Reutte AG</t>
  </si>
  <si>
    <t>6623Elektrizitätswerke Reutte AG</t>
  </si>
  <si>
    <t>6631Elektrizitätswerke Reutte AG</t>
  </si>
  <si>
    <t>6632Elektrizitätswerke Reutte AG</t>
  </si>
  <si>
    <t>6633Elektrizitätswerke Reutte AG</t>
  </si>
  <si>
    <t>6642Elektrizitätswerke Reutte AG</t>
  </si>
  <si>
    <t>6644Elektrizitätswerke Reutte AG</t>
  </si>
  <si>
    <t>6645Elektrizitätswerke Reutte AG</t>
  </si>
  <si>
    <t>6646Elektrizitätswerke Reutte AG</t>
  </si>
  <si>
    <t>6647Elektrizitätswerke Reutte AG</t>
  </si>
  <si>
    <t>6650Elektrizitätswerke Reutte AG</t>
  </si>
  <si>
    <t>6651Elektrizitätswerke Reutte AG</t>
  </si>
  <si>
    <t>6652Elektrizitätswerke Reutte AG</t>
  </si>
  <si>
    <t>6653Elektrizitätswerke Reutte AG</t>
  </si>
  <si>
    <t>6654Elektrizitätswerke Reutte AG</t>
  </si>
  <si>
    <t>6655Elektrizitätswerke Reutte AG</t>
  </si>
  <si>
    <t>6670Elektrizitätswerke Reutte AG</t>
  </si>
  <si>
    <t>6671Elektrizitätswerke Reutte AG</t>
  </si>
  <si>
    <t>6682Elektrizitätswerke Reutte AG</t>
  </si>
  <si>
    <t>8621Joh. Pengg Holding Gesellschaft m.b.H.</t>
  </si>
  <si>
    <t>3342Licht- und Kraftstromvertrieb der Gemeinde Opponitz</t>
  </si>
  <si>
    <t>8071Elektrizitätswerk Fernitz Ing. Franz Purkarthofer GmbH &amp; Co KG</t>
  </si>
  <si>
    <t>8072Elektrizitätswerk Fernitz Ing. Franz Purkarthofer GmbH &amp; Co KG</t>
  </si>
  <si>
    <t>8074Elektrizitätswerk Fernitz Ing. Franz Purkarthofer GmbH &amp; Co KG</t>
  </si>
  <si>
    <t>8076Elektrizitätswerk Fernitz Ing. Franz Purkarthofer GmbH &amp; Co KG</t>
  </si>
  <si>
    <t>8077Elektrizitätswerk Fernitz Ing. Franz Purkarthofer GmbH &amp; Co KG</t>
  </si>
  <si>
    <t>8544E-Werk Sigl GmbH &amp; Co. KG</t>
  </si>
  <si>
    <t>8551E-Werk Sigl GmbH &amp; Co. KG</t>
  </si>
  <si>
    <t>8850Murauer Stadtwerke Gesellschaft m.b.H.</t>
  </si>
  <si>
    <t>8852Murauer Stadtwerke Gesellschaft m.b.H.</t>
  </si>
  <si>
    <t>8861Murauer Stadtwerke Gesellschaft m.b.H.</t>
  </si>
  <si>
    <t>6150E-Werk Ingrid Reinisch</t>
  </si>
  <si>
    <t>8152Stadtwerke Voitsberg GmbH</t>
  </si>
  <si>
    <t>8561Stadtwerke Voitsberg GmbH</t>
  </si>
  <si>
    <t>8563Stadtwerke Voitsberg GmbH</t>
  </si>
  <si>
    <t>8564Stadtwerke Voitsberg GmbH</t>
  </si>
  <si>
    <t>8565Stadtwerke Voitsberg GmbH</t>
  </si>
  <si>
    <t>8570Stadtwerke Voitsberg GmbH</t>
  </si>
  <si>
    <t>8572Stadtwerke Voitsberg GmbH</t>
  </si>
  <si>
    <t>8343Bad Gleichenberger Energie GmbH</t>
  </si>
  <si>
    <t>8344Bad Gleichenberger Energie GmbH</t>
  </si>
  <si>
    <t>8353Bad Gleichenberger Energie GmbH</t>
  </si>
  <si>
    <t>8634Elektrizitätswerk Mürzsteg</t>
  </si>
  <si>
    <t>8692Elektrizitätswerk Mürzsteg</t>
  </si>
  <si>
    <t>8693Elektrizitätswerk Mürzsteg</t>
  </si>
  <si>
    <t>5661KNG-Kärnten Netz GmbH</t>
  </si>
  <si>
    <t>8554KNG-Kärnten Netz GmbH</t>
  </si>
  <si>
    <t>8742KNG-Kärnten Netz GmbH</t>
  </si>
  <si>
    <t>8820KNG-Kärnten Netz GmbH</t>
  </si>
  <si>
    <t>8822KNG-Kärnten Netz GmbH</t>
  </si>
  <si>
    <t>8864KNG-Kärnten Netz GmbH</t>
  </si>
  <si>
    <t>9020KNG-Kärnten Netz GmbH</t>
  </si>
  <si>
    <t>9061KNG-Kärnten Netz GmbH</t>
  </si>
  <si>
    <t>9062KNG-Kärnten Netz GmbH</t>
  </si>
  <si>
    <t>9063KNG-Kärnten Netz GmbH</t>
  </si>
  <si>
    <t>9064KNG-Kärnten Netz GmbH</t>
  </si>
  <si>
    <t>9065KNG-Kärnten Netz GmbH</t>
  </si>
  <si>
    <t>9071KNG-Kärnten Netz GmbH</t>
  </si>
  <si>
    <t>9072KNG-Kärnten Netz GmbH</t>
  </si>
  <si>
    <t>9073KNG-Kärnten Netz GmbH</t>
  </si>
  <si>
    <t>9074KNG-Kärnten Netz GmbH</t>
  </si>
  <si>
    <t>9081KNG-Kärnten Netz GmbH</t>
  </si>
  <si>
    <t>9082KNG-Kärnten Netz GmbH</t>
  </si>
  <si>
    <t>9100KNG-Kärnten Netz GmbH</t>
  </si>
  <si>
    <t>9102KNG-Kärnten Netz GmbH</t>
  </si>
  <si>
    <t>9103KNG-Kärnten Netz GmbH</t>
  </si>
  <si>
    <t>9104KNG-Kärnten Netz GmbH</t>
  </si>
  <si>
    <t>9111KNG-Kärnten Netz GmbH</t>
  </si>
  <si>
    <t>9112KNG-Kärnten Netz GmbH</t>
  </si>
  <si>
    <t>9113KNG-Kärnten Netz GmbH</t>
  </si>
  <si>
    <t>9121KNG-Kärnten Netz GmbH</t>
  </si>
  <si>
    <t>9122KNG-Kärnten Netz GmbH</t>
  </si>
  <si>
    <t>9123KNG-Kärnten Netz GmbH</t>
  </si>
  <si>
    <t>9125KNG-Kärnten Netz GmbH</t>
  </si>
  <si>
    <t>9130KNG-Kärnten Netz GmbH</t>
  </si>
  <si>
    <t>9131KNG-Kärnten Netz GmbH</t>
  </si>
  <si>
    <t>9132KNG-Kärnten Netz GmbH</t>
  </si>
  <si>
    <t>9133KNG-Kärnten Netz GmbH</t>
  </si>
  <si>
    <t>9135KNG-Kärnten Netz GmbH</t>
  </si>
  <si>
    <t>9141KNG-Kärnten Netz GmbH</t>
  </si>
  <si>
    <t>9142KNG-Kärnten Netz GmbH</t>
  </si>
  <si>
    <t>9143KNG-Kärnten Netz GmbH</t>
  </si>
  <si>
    <t>9150KNG-Kärnten Netz GmbH</t>
  </si>
  <si>
    <t>9155KNG-Kärnten Netz GmbH</t>
  </si>
  <si>
    <t>9161KNG-Kärnten Netz GmbH</t>
  </si>
  <si>
    <t>9162KNG-Kärnten Netz GmbH</t>
  </si>
  <si>
    <t>9163KNG-Kärnten Netz GmbH</t>
  </si>
  <si>
    <t>9170KNG-Kärnten Netz GmbH</t>
  </si>
  <si>
    <t>9173KNG-Kärnten Netz GmbH</t>
  </si>
  <si>
    <t>9181KNG-Kärnten Netz GmbH</t>
  </si>
  <si>
    <t>9182KNG-Kärnten Netz GmbH</t>
  </si>
  <si>
    <t>9183KNG-Kärnten Netz GmbH</t>
  </si>
  <si>
    <t>9184KNG-Kärnten Netz GmbH</t>
  </si>
  <si>
    <t>9201KNG-Kärnten Netz GmbH</t>
  </si>
  <si>
    <t>9210KNG-Kärnten Netz GmbH</t>
  </si>
  <si>
    <t>9212KNG-Kärnten Netz GmbH</t>
  </si>
  <si>
    <t>9220KNG-Kärnten Netz GmbH</t>
  </si>
  <si>
    <t>9231KNG-Kärnten Netz GmbH</t>
  </si>
  <si>
    <t>9232KNG-Kärnten Netz GmbH</t>
  </si>
  <si>
    <t>9241KNG-Kärnten Netz GmbH</t>
  </si>
  <si>
    <t>9300KNG-Kärnten Netz GmbH</t>
  </si>
  <si>
    <t>9311KNG-Kärnten Netz GmbH</t>
  </si>
  <si>
    <t>9312KNG-Kärnten Netz GmbH</t>
  </si>
  <si>
    <t>9313KNG-Kärnten Netz GmbH</t>
  </si>
  <si>
    <t>9314KNG-Kärnten Netz GmbH</t>
  </si>
  <si>
    <t>9321KNG-Kärnten Netz GmbH</t>
  </si>
  <si>
    <t>9322KNG-Kärnten Netz GmbH</t>
  </si>
  <si>
    <t>9323KNG-Kärnten Netz GmbH</t>
  </si>
  <si>
    <t>9330KNG-Kärnten Netz GmbH</t>
  </si>
  <si>
    <t>9334KNG-Kärnten Netz GmbH</t>
  </si>
  <si>
    <t>9335KNG-Kärnten Netz GmbH</t>
  </si>
  <si>
    <t>9341KNG-Kärnten Netz GmbH</t>
  </si>
  <si>
    <t>9342KNG-Kärnten Netz GmbH</t>
  </si>
  <si>
    <t>9343KNG-Kärnten Netz GmbH</t>
  </si>
  <si>
    <t>9344KNG-Kärnten Netz GmbH</t>
  </si>
  <si>
    <t>9345KNG-Kärnten Netz GmbH</t>
  </si>
  <si>
    <t>9346KNG-Kärnten Netz GmbH</t>
  </si>
  <si>
    <t>9360KNG-Kärnten Netz GmbH</t>
  </si>
  <si>
    <t>9361KNG-Kärnten Netz GmbH</t>
  </si>
  <si>
    <t>9362KNG-Kärnten Netz GmbH</t>
  </si>
  <si>
    <t>9363KNG-Kärnten Netz GmbH</t>
  </si>
  <si>
    <t>9371KNG-Kärnten Netz GmbH</t>
  </si>
  <si>
    <t>9372KNG-Kärnten Netz GmbH</t>
  </si>
  <si>
    <t>9373KNG-Kärnten Netz GmbH</t>
  </si>
  <si>
    <t>9374KNG-Kärnten Netz GmbH</t>
  </si>
  <si>
    <t>9375KNG-Kärnten Netz GmbH</t>
  </si>
  <si>
    <t>9376KNG-Kärnten Netz GmbH</t>
  </si>
  <si>
    <t>9400KNG-Kärnten Netz GmbH</t>
  </si>
  <si>
    <t>9411KNG-Kärnten Netz GmbH</t>
  </si>
  <si>
    <t>9412KNG-Kärnten Netz GmbH</t>
  </si>
  <si>
    <t>9413KNG-Kärnten Netz GmbH</t>
  </si>
  <si>
    <t>9421KNG-Kärnten Netz GmbH</t>
  </si>
  <si>
    <t>9422KNG-Kärnten Netz GmbH</t>
  </si>
  <si>
    <t>9423KNG-Kärnten Netz GmbH</t>
  </si>
  <si>
    <t>9431KNG-Kärnten Netz GmbH</t>
  </si>
  <si>
    <t>9433KNG-Kärnten Netz GmbH</t>
  </si>
  <si>
    <t>9441KNG-Kärnten Netz GmbH</t>
  </si>
  <si>
    <t>9451KNG-Kärnten Netz GmbH</t>
  </si>
  <si>
    <t>9461KNG-Kärnten Netz GmbH</t>
  </si>
  <si>
    <t>9462KNG-Kärnten Netz GmbH</t>
  </si>
  <si>
    <t>9463KNG-Kärnten Netz GmbH</t>
  </si>
  <si>
    <t>9470KNG-Kärnten Netz GmbH</t>
  </si>
  <si>
    <t>9472KNG-Kärnten Netz GmbH</t>
  </si>
  <si>
    <t>9473KNG-Kärnten Netz GmbH</t>
  </si>
  <si>
    <t>9500KNG-Kärnten Netz GmbH</t>
  </si>
  <si>
    <t>9504KNG-Kärnten Netz GmbH</t>
  </si>
  <si>
    <t>9520KNG-Kärnten Netz GmbH</t>
  </si>
  <si>
    <t>9521KNG-Kärnten Netz GmbH</t>
  </si>
  <si>
    <t>9523KNG-Kärnten Netz GmbH</t>
  </si>
  <si>
    <t>9524KNG-Kärnten Netz GmbH</t>
  </si>
  <si>
    <t>9530KNG-Kärnten Netz GmbH</t>
  </si>
  <si>
    <t>9531KNG-Kärnten Netz GmbH</t>
  </si>
  <si>
    <t>9535KNG-Kärnten Netz GmbH</t>
  </si>
  <si>
    <t>9536KNG-Kärnten Netz GmbH</t>
  </si>
  <si>
    <t>9541KNG-Kärnten Netz GmbH</t>
  </si>
  <si>
    <t>9542KNG-Kärnten Netz GmbH</t>
  </si>
  <si>
    <t>9543KNG-Kärnten Netz GmbH</t>
  </si>
  <si>
    <t>9544KNG-Kärnten Netz GmbH</t>
  </si>
  <si>
    <t>9545KNG-Kärnten Netz GmbH</t>
  </si>
  <si>
    <t>9546KNG-Kärnten Netz GmbH</t>
  </si>
  <si>
    <t>9551KNG-Kärnten Netz GmbH</t>
  </si>
  <si>
    <t>9552KNG-Kärnten Netz GmbH</t>
  </si>
  <si>
    <t>9554KNG-Kärnten Netz GmbH</t>
  </si>
  <si>
    <t>9555KNG-Kärnten Netz GmbH</t>
  </si>
  <si>
    <t>9556KNG-Kärnten Netz GmbH</t>
  </si>
  <si>
    <t>9560KNG-Kärnten Netz GmbH</t>
  </si>
  <si>
    <t>9562KNG-Kärnten Netz GmbH</t>
  </si>
  <si>
    <t>9563KNG-Kärnten Netz GmbH</t>
  </si>
  <si>
    <t>9564KNG-Kärnten Netz GmbH</t>
  </si>
  <si>
    <t>9565KNG-Kärnten Netz GmbH</t>
  </si>
  <si>
    <t>9570KNG-Kärnten Netz GmbH</t>
  </si>
  <si>
    <t>9571KNG-Kärnten Netz GmbH</t>
  </si>
  <si>
    <t>9572KNG-Kärnten Netz GmbH</t>
  </si>
  <si>
    <t>9580KNG-Kärnten Netz GmbH</t>
  </si>
  <si>
    <t>9581KNG-Kärnten Netz GmbH</t>
  </si>
  <si>
    <t>9582KNG-Kärnten Netz GmbH</t>
  </si>
  <si>
    <t>9583KNG-Kärnten Netz GmbH</t>
  </si>
  <si>
    <t>9584KNG-Kärnten Netz GmbH</t>
  </si>
  <si>
    <t>9585KNG-Kärnten Netz GmbH</t>
  </si>
  <si>
    <t>9586KNG-Kärnten Netz GmbH</t>
  </si>
  <si>
    <t>9587KNG-Kärnten Netz GmbH</t>
  </si>
  <si>
    <t>9601KNG-Kärnten Netz GmbH</t>
  </si>
  <si>
    <t>9602KNG-Kärnten Netz GmbH</t>
  </si>
  <si>
    <t>9611KNG-Kärnten Netz GmbH</t>
  </si>
  <si>
    <t>9612KNG-Kärnten Netz GmbH</t>
  </si>
  <si>
    <t>9613KNG-Kärnten Netz GmbH</t>
  </si>
  <si>
    <t>9614KNG-Kärnten Netz GmbH</t>
  </si>
  <si>
    <t>9615KNG-Kärnten Netz GmbH</t>
  </si>
  <si>
    <t>9620KNG-Kärnten Netz GmbH</t>
  </si>
  <si>
    <t>9622KNG-Kärnten Netz GmbH</t>
  </si>
  <si>
    <t>9623KNG-Kärnten Netz GmbH</t>
  </si>
  <si>
    <t>9624KNG-Kärnten Netz GmbH</t>
  </si>
  <si>
    <t>9631KNG-Kärnten Netz GmbH</t>
  </si>
  <si>
    <t>9632KNG-Kärnten Netz GmbH</t>
  </si>
  <si>
    <t>9633KNG-Kärnten Netz GmbH</t>
  </si>
  <si>
    <t>9634KNG-Kärnten Netz GmbH</t>
  </si>
  <si>
    <t>9635KNG-Kärnten Netz GmbH</t>
  </si>
  <si>
    <t>9640KNG-Kärnten Netz GmbH</t>
  </si>
  <si>
    <t>9651KNG-Kärnten Netz GmbH</t>
  </si>
  <si>
    <t>9652KNG-Kärnten Netz GmbH</t>
  </si>
  <si>
    <t>9653KNG-Kärnten Netz GmbH</t>
  </si>
  <si>
    <t>9654KNG-Kärnten Netz GmbH</t>
  </si>
  <si>
    <t>9655KNG-Kärnten Netz GmbH</t>
  </si>
  <si>
    <t>9701KNG-Kärnten Netz GmbH</t>
  </si>
  <si>
    <t>9702KNG-Kärnten Netz GmbH</t>
  </si>
  <si>
    <t>9710KNG-Kärnten Netz GmbH</t>
  </si>
  <si>
    <t>9711KNG-Kärnten Netz GmbH</t>
  </si>
  <si>
    <t>9712KNG-Kärnten Netz GmbH</t>
  </si>
  <si>
    <t>9713KNG-Kärnten Netz GmbH</t>
  </si>
  <si>
    <t>9714KNG-Kärnten Netz GmbH</t>
  </si>
  <si>
    <t>9721KNG-Kärnten Netz GmbH</t>
  </si>
  <si>
    <t>9722KNG-Kärnten Netz GmbH</t>
  </si>
  <si>
    <t>9751KNG-Kärnten Netz GmbH</t>
  </si>
  <si>
    <t>9753KNG-Kärnten Netz GmbH</t>
  </si>
  <si>
    <t>9754KNG-Kärnten Netz GmbH</t>
  </si>
  <si>
    <t>9761KNG-Kärnten Netz GmbH</t>
  </si>
  <si>
    <t>9762KNG-Kärnten Netz GmbH</t>
  </si>
  <si>
    <t>9771KNG-Kärnten Netz GmbH</t>
  </si>
  <si>
    <t>9772KNG-Kärnten Netz GmbH</t>
  </si>
  <si>
    <t>9773KNG-Kärnten Netz GmbH</t>
  </si>
  <si>
    <t>9781KNG-Kärnten Netz GmbH</t>
  </si>
  <si>
    <t>9800KNG-Kärnten Netz GmbH</t>
  </si>
  <si>
    <t>9803KNG-Kärnten Netz GmbH</t>
  </si>
  <si>
    <t>9805KNG-Kärnten Netz GmbH</t>
  </si>
  <si>
    <t>9811KNG-Kärnten Netz GmbH</t>
  </si>
  <si>
    <t>9812KNG-Kärnten Netz GmbH</t>
  </si>
  <si>
    <t>9813KNG-Kärnten Netz GmbH</t>
  </si>
  <si>
    <t>9814KNG-Kärnten Netz GmbH</t>
  </si>
  <si>
    <t>9815KNG-Kärnten Netz GmbH</t>
  </si>
  <si>
    <t>9816KNG-Kärnten Netz GmbH</t>
  </si>
  <si>
    <t>9821KNG-Kärnten Netz GmbH</t>
  </si>
  <si>
    <t>9822KNG-Kärnten Netz GmbH</t>
  </si>
  <si>
    <t>9831KNG-Kärnten Netz GmbH</t>
  </si>
  <si>
    <t>9832KNG-Kärnten Netz GmbH</t>
  </si>
  <si>
    <t>9833KNG-Kärnten Netz GmbH</t>
  </si>
  <si>
    <t>9841KNG-Kärnten Netz GmbH</t>
  </si>
  <si>
    <t>9842KNG-Kärnten Netz GmbH</t>
  </si>
  <si>
    <t>9843KNG-Kärnten Netz GmbH</t>
  </si>
  <si>
    <t>9844KNG-Kärnten Netz GmbH</t>
  </si>
  <si>
    <t>9851KNG-Kärnten Netz GmbH</t>
  </si>
  <si>
    <t>9852KNG-Kärnten Netz GmbH</t>
  </si>
  <si>
    <t>9853KNG-Kärnten Netz GmbH</t>
  </si>
  <si>
    <t>9854KNG-Kärnten Netz GmbH</t>
  </si>
  <si>
    <t>9861KNG-Kärnten Netz GmbH</t>
  </si>
  <si>
    <t>9862KNG-Kärnten Netz GmbH</t>
  </si>
  <si>
    <t>9863KNG-Kärnten Netz GmbH</t>
  </si>
  <si>
    <t>9871KNG-Kärnten Netz GmbH</t>
  </si>
  <si>
    <t>9872KNG-Kärnten Netz GmbH</t>
  </si>
  <si>
    <t>9873KNG-Kärnten Netz GmbH</t>
  </si>
  <si>
    <t>6060HALLAG Kommunal GmbH</t>
  </si>
  <si>
    <t>6067HALLAG Kommunal GmbH</t>
  </si>
  <si>
    <t>6068HALLAG Kommunal GmbH</t>
  </si>
  <si>
    <t>6111HALLAG Kommunal GmbH</t>
  </si>
  <si>
    <t>6580EWA Energie- und Wirtschaftsbetriebe der Gemeinde St. Anton GmbH</t>
  </si>
  <si>
    <t>6311E-Werk Stadler GmbH</t>
  </si>
  <si>
    <t>6313E-Werk Stadler GmbH</t>
  </si>
  <si>
    <t>8954Elektrizitätswerk Gröbming KG.</t>
  </si>
  <si>
    <t>8960Elektrizitätswerk Gröbming KG.</t>
  </si>
  <si>
    <t>8961Elektrizitätswerk Gröbming KG.</t>
  </si>
  <si>
    <t>8962Elektrizitätswerk Gröbming KG.</t>
  </si>
  <si>
    <t>8965Elektrizitätswerk Gröbming KG.</t>
  </si>
  <si>
    <t>8966Elektrizitätswerk Gröbming KG.</t>
  </si>
  <si>
    <t>4644E-Werk Redlmühle Bernhard Drack</t>
  </si>
  <si>
    <t>4645E-Werk Redlmühle Bernhard Drack</t>
  </si>
  <si>
    <t>6330Stadtwerke Kufstein GmbH</t>
  </si>
  <si>
    <t>6334Stadtwerke Kufstein GmbH</t>
  </si>
  <si>
    <t>6335Stadtwerke Kufstein GmbH</t>
  </si>
  <si>
    <t>6336Stadtwerke Kufstein GmbH</t>
  </si>
  <si>
    <t>6341Stadtwerke Kufstein GmbH</t>
  </si>
  <si>
    <t>6115Elektrizitätswerk Winkler GmbH</t>
  </si>
  <si>
    <t>6133Elektrizitätswerk Winkler GmbH</t>
  </si>
  <si>
    <t>6133Elektrogenossenschaft Weerberg reg.Gen.m.b.H.</t>
  </si>
  <si>
    <t>8673Andreas Braunstein</t>
  </si>
  <si>
    <t>8674Andreas Braunstein</t>
  </si>
  <si>
    <t>8960Mag. Engelbert Tassotti E-Werk und EVU</t>
  </si>
  <si>
    <t>8961Mag. Engelbert Tassotti E-Werk und EVU</t>
  </si>
  <si>
    <t>8082P.K. Energieversorgungs-GmbH</t>
  </si>
  <si>
    <t>8083P.K. Energieversorgungs-GmbH</t>
  </si>
  <si>
    <t>8092P.K. Energieversorgungs-GmbH</t>
  </si>
  <si>
    <t>8403P.K. Energieversorgungs-GmbH</t>
  </si>
  <si>
    <t>8413P.K. Energieversorgungs-GmbH</t>
  </si>
  <si>
    <t>8421P.K. Energieversorgungs-GmbH</t>
  </si>
  <si>
    <t>8422P.K. Energieversorgungs-GmbH</t>
  </si>
  <si>
    <t>8424P.K. Energieversorgungs-GmbH</t>
  </si>
  <si>
    <t>4643E-Werk Ranklleiten</t>
  </si>
  <si>
    <t>4644E-Werk Ranklleiten</t>
  </si>
  <si>
    <t>2413Netz Burgenland GmbH</t>
  </si>
  <si>
    <t>2421Netz Burgenland GmbH</t>
  </si>
  <si>
    <t>2422Netz Burgenland GmbH</t>
  </si>
  <si>
    <t>2423Netz Burgenland GmbH</t>
  </si>
  <si>
    <t>2424Netz Burgenland GmbH</t>
  </si>
  <si>
    <t>2425Netz Burgenland GmbH</t>
  </si>
  <si>
    <t>2443Netz Burgenland GmbH</t>
  </si>
  <si>
    <t>2460Netz Burgenland GmbH</t>
  </si>
  <si>
    <t>2462Netz Burgenland GmbH</t>
  </si>
  <si>
    <t>2471Netz Burgenland GmbH</t>
  </si>
  <si>
    <t>2473Netz Burgenland GmbH</t>
  </si>
  <si>
    <t>2474Netz Burgenland GmbH</t>
  </si>
  <si>
    <t>2475Netz Burgenland GmbH</t>
  </si>
  <si>
    <t>2485Netz Burgenland GmbH</t>
  </si>
  <si>
    <t>2491Netz Burgenland GmbH</t>
  </si>
  <si>
    <t>7000Netz Burgenland GmbH</t>
  </si>
  <si>
    <t>7011Netz Burgenland GmbH</t>
  </si>
  <si>
    <t>7012Netz Burgenland GmbH</t>
  </si>
  <si>
    <t>7013Netz Burgenland GmbH</t>
  </si>
  <si>
    <t>7020Netz Burgenland GmbH</t>
  </si>
  <si>
    <t>7021Netz Burgenland GmbH</t>
  </si>
  <si>
    <t>7022Netz Burgenland GmbH</t>
  </si>
  <si>
    <t>7023Netz Burgenland GmbH</t>
  </si>
  <si>
    <t>7024Netz Burgenland GmbH</t>
  </si>
  <si>
    <t>7025Netz Burgenland GmbH</t>
  </si>
  <si>
    <t>7031Netz Burgenland GmbH</t>
  </si>
  <si>
    <t>7032Netz Burgenland GmbH</t>
  </si>
  <si>
    <t>7033Netz Burgenland GmbH</t>
  </si>
  <si>
    <t>7034Netz Burgenland GmbH</t>
  </si>
  <si>
    <t>7035Netz Burgenland GmbH</t>
  </si>
  <si>
    <t>7041Netz Burgenland GmbH</t>
  </si>
  <si>
    <t>7042Netz Burgenland GmbH</t>
  </si>
  <si>
    <t>7051Netz Burgenland GmbH</t>
  </si>
  <si>
    <t>7052Netz Burgenland GmbH</t>
  </si>
  <si>
    <t>7053Netz Burgenland GmbH</t>
  </si>
  <si>
    <t>7061Netz Burgenland GmbH</t>
  </si>
  <si>
    <t>7062Netz Burgenland GmbH</t>
  </si>
  <si>
    <t>7063Netz Burgenland GmbH</t>
  </si>
  <si>
    <t>7064Netz Burgenland GmbH</t>
  </si>
  <si>
    <t>7071Netz Burgenland GmbH</t>
  </si>
  <si>
    <t>7072Netz Burgenland GmbH</t>
  </si>
  <si>
    <t>7081Netz Burgenland GmbH</t>
  </si>
  <si>
    <t>7082Netz Burgenland GmbH</t>
  </si>
  <si>
    <t>7083Netz Burgenland GmbH</t>
  </si>
  <si>
    <t>7091Netz Burgenland GmbH</t>
  </si>
  <si>
    <t>7092Netz Burgenland GmbH</t>
  </si>
  <si>
    <t>7093Netz Burgenland GmbH</t>
  </si>
  <si>
    <t>7100Netz Burgenland GmbH</t>
  </si>
  <si>
    <t>7111Netz Burgenland GmbH</t>
  </si>
  <si>
    <t>7121Netz Burgenland GmbH</t>
  </si>
  <si>
    <t>7122Netz Burgenland GmbH</t>
  </si>
  <si>
    <t>7123Netz Burgenland GmbH</t>
  </si>
  <si>
    <t>7131Netz Burgenland GmbH</t>
  </si>
  <si>
    <t>7132Netz Burgenland GmbH</t>
  </si>
  <si>
    <t>7141Netz Burgenland GmbH</t>
  </si>
  <si>
    <t>7142Netz Burgenland GmbH</t>
  </si>
  <si>
    <t>7143Netz Burgenland GmbH</t>
  </si>
  <si>
    <t>7151Netz Burgenland GmbH</t>
  </si>
  <si>
    <t>7152Netz Burgenland GmbH</t>
  </si>
  <si>
    <t>7161Netz Burgenland GmbH</t>
  </si>
  <si>
    <t>7162Netz Burgenland GmbH</t>
  </si>
  <si>
    <t>7163Netz Burgenland GmbH</t>
  </si>
  <si>
    <t>7201Netz Burgenland GmbH</t>
  </si>
  <si>
    <t>7202Netz Burgenland GmbH</t>
  </si>
  <si>
    <t>7203Netz Burgenland GmbH</t>
  </si>
  <si>
    <t>7210Netz Burgenland GmbH</t>
  </si>
  <si>
    <t>7212Netz Burgenland GmbH</t>
  </si>
  <si>
    <t>7221Netz Burgenland GmbH</t>
  </si>
  <si>
    <t>7222Netz Burgenland GmbH</t>
  </si>
  <si>
    <t>7223Netz Burgenland GmbH</t>
  </si>
  <si>
    <t>7301Netz Burgenland GmbH</t>
  </si>
  <si>
    <t>7302Netz Burgenland GmbH</t>
  </si>
  <si>
    <t>7304Netz Burgenland GmbH</t>
  </si>
  <si>
    <t>7311Netz Burgenland GmbH</t>
  </si>
  <si>
    <t>7312Netz Burgenland GmbH</t>
  </si>
  <si>
    <t>7321Netz Burgenland GmbH</t>
  </si>
  <si>
    <t>7322Netz Burgenland GmbH</t>
  </si>
  <si>
    <t>7323Netz Burgenland GmbH</t>
  </si>
  <si>
    <t>7331Netz Burgenland GmbH</t>
  </si>
  <si>
    <t>7332Netz Burgenland GmbH</t>
  </si>
  <si>
    <t>7341Netz Burgenland GmbH</t>
  </si>
  <si>
    <t>7342Netz Burgenland GmbH</t>
  </si>
  <si>
    <t>7343Netz Burgenland GmbH</t>
  </si>
  <si>
    <t>7344Netz Burgenland GmbH</t>
  </si>
  <si>
    <t>7350Netz Burgenland GmbH</t>
  </si>
  <si>
    <t>7361Netz Burgenland GmbH</t>
  </si>
  <si>
    <t>7371Netz Burgenland GmbH</t>
  </si>
  <si>
    <t>7372Netz Burgenland GmbH</t>
  </si>
  <si>
    <t>7373Netz Burgenland GmbH</t>
  </si>
  <si>
    <t>7374Netz Burgenland GmbH</t>
  </si>
  <si>
    <t>7400Netz Burgenland GmbH</t>
  </si>
  <si>
    <t>7410Netz Burgenland GmbH</t>
  </si>
  <si>
    <t>7411Netz Burgenland GmbH</t>
  </si>
  <si>
    <t>7412Netz Burgenland GmbH</t>
  </si>
  <si>
    <t>7420Netz Burgenland GmbH</t>
  </si>
  <si>
    <t>7422Netz Burgenland GmbH</t>
  </si>
  <si>
    <t>7423Netz Burgenland GmbH</t>
  </si>
  <si>
    <t>7425Netz Burgenland GmbH</t>
  </si>
  <si>
    <t>7431Netz Burgenland GmbH</t>
  </si>
  <si>
    <t>7432Netz Burgenland GmbH</t>
  </si>
  <si>
    <t>7433Netz Burgenland GmbH</t>
  </si>
  <si>
    <t>7434Netz Burgenland GmbH</t>
  </si>
  <si>
    <t>7435Netz Burgenland GmbH</t>
  </si>
  <si>
    <t>7441Netz Burgenland GmbH</t>
  </si>
  <si>
    <t>7442Netz Burgenland GmbH</t>
  </si>
  <si>
    <t>7443Netz Burgenland GmbH</t>
  </si>
  <si>
    <t>7444Netz Burgenland GmbH</t>
  </si>
  <si>
    <t>7451Netz Burgenland GmbH</t>
  </si>
  <si>
    <t>7452Netz Burgenland GmbH</t>
  </si>
  <si>
    <t>7453Netz Burgenland GmbH</t>
  </si>
  <si>
    <t>7461Netz Burgenland GmbH</t>
  </si>
  <si>
    <t>7463Netz Burgenland GmbH</t>
  </si>
  <si>
    <t>7464Netz Burgenland GmbH</t>
  </si>
  <si>
    <t>7471Netz Burgenland GmbH</t>
  </si>
  <si>
    <t>7472Netz Burgenland GmbH</t>
  </si>
  <si>
    <t>7473Netz Burgenland GmbH</t>
  </si>
  <si>
    <t>7474Netz Burgenland GmbH</t>
  </si>
  <si>
    <t>7501Netz Burgenland GmbH</t>
  </si>
  <si>
    <t>7502Netz Burgenland GmbH</t>
  </si>
  <si>
    <t>7503Netz Burgenland GmbH</t>
  </si>
  <si>
    <t>7511Netz Burgenland GmbH</t>
  </si>
  <si>
    <t>7512Netz Burgenland GmbH</t>
  </si>
  <si>
    <t>7521Netz Burgenland GmbH</t>
  </si>
  <si>
    <t>7522Netz Burgenland GmbH</t>
  </si>
  <si>
    <t>7531Netz Burgenland GmbH</t>
  </si>
  <si>
    <t>7532Netz Burgenland GmbH</t>
  </si>
  <si>
    <t>7533Netz Burgenland GmbH</t>
  </si>
  <si>
    <t>7534Netz Burgenland GmbH</t>
  </si>
  <si>
    <t>7535Netz Burgenland GmbH</t>
  </si>
  <si>
    <t>7536Netz Burgenland GmbH</t>
  </si>
  <si>
    <t>7537Netz Burgenland GmbH</t>
  </si>
  <si>
    <t>7540Netz Burgenland GmbH</t>
  </si>
  <si>
    <t>7542Netz Burgenland GmbH</t>
  </si>
  <si>
    <t>7543Netz Burgenland GmbH</t>
  </si>
  <si>
    <t>7544Netz Burgenland GmbH</t>
  </si>
  <si>
    <t>7545Netz Burgenland GmbH</t>
  </si>
  <si>
    <t>7546Netz Burgenland GmbH</t>
  </si>
  <si>
    <t>7550Netz Burgenland GmbH</t>
  </si>
  <si>
    <t>7551Netz Burgenland GmbH</t>
  </si>
  <si>
    <t>7552Netz Burgenland GmbH</t>
  </si>
  <si>
    <t>7553Netz Burgenland GmbH</t>
  </si>
  <si>
    <t>7554Netz Burgenland GmbH</t>
  </si>
  <si>
    <t>7561Netz Burgenland GmbH</t>
  </si>
  <si>
    <t>7562Netz Burgenland GmbH</t>
  </si>
  <si>
    <t>7563Netz Burgenland GmbH</t>
  </si>
  <si>
    <t>7564Netz Burgenland GmbH</t>
  </si>
  <si>
    <t>7571Netz Burgenland GmbH</t>
  </si>
  <si>
    <t>7572Netz Burgenland GmbH</t>
  </si>
  <si>
    <t>7574Netz Burgenland GmbH</t>
  </si>
  <si>
    <t>8291Netz Burgenland GmbH</t>
  </si>
  <si>
    <t>8292Netz Burgenland GmbH</t>
  </si>
  <si>
    <t>8293Netz Burgenland GmbH</t>
  </si>
  <si>
    <t>8350Netz Burgenland GmbH</t>
  </si>
  <si>
    <t>8380Netz Burgenland GmbH</t>
  </si>
  <si>
    <t>8382Netz Burgenland GmbH</t>
  </si>
  <si>
    <t>8383Netz Burgenland GmbH</t>
  </si>
  <si>
    <t>8384Netz Burgenland GmbH</t>
  </si>
  <si>
    <t>8385Netz Burgenland GmbH</t>
  </si>
  <si>
    <t>1010Wiener Netze GmbH</t>
  </si>
  <si>
    <t>1020Wiener Netze GmbH</t>
  </si>
  <si>
    <t>1030Wiener Netze GmbH</t>
  </si>
  <si>
    <t>1040Wiener Netze GmbH</t>
  </si>
  <si>
    <t>1050Wiener Netze GmbH</t>
  </si>
  <si>
    <t>1060Wiener Netze GmbH</t>
  </si>
  <si>
    <t>1070Wiener Netze GmbH</t>
  </si>
  <si>
    <t>1080Wiener Netze GmbH</t>
  </si>
  <si>
    <t>1090Wiener Netze GmbH</t>
  </si>
  <si>
    <t>1100Wiener Netze GmbH</t>
  </si>
  <si>
    <t>1110Wiener Netze GmbH</t>
  </si>
  <si>
    <t>1120Wiener Netze GmbH</t>
  </si>
  <si>
    <t>1130Wiener Netze GmbH</t>
  </si>
  <si>
    <t>1140Wiener Netze GmbH</t>
  </si>
  <si>
    <t>1150Wiener Netze GmbH</t>
  </si>
  <si>
    <t>1160Wiener Netze GmbH</t>
  </si>
  <si>
    <t>1170Wiener Netze GmbH</t>
  </si>
  <si>
    <t>1180Wiener Netze GmbH</t>
  </si>
  <si>
    <t>1190Wiener Netze GmbH</t>
  </si>
  <si>
    <t>1200Wiener Netze GmbH</t>
  </si>
  <si>
    <t>1210Wiener Netze GmbH</t>
  </si>
  <si>
    <t>1220Wiener Netze GmbH</t>
  </si>
  <si>
    <t>1230Wiener Netze GmbH</t>
  </si>
  <si>
    <t>2100Wiener Netze GmbH</t>
  </si>
  <si>
    <t>2102Wiener Netze GmbH</t>
  </si>
  <si>
    <t>2103Wiener Netze GmbH</t>
  </si>
  <si>
    <t>2201Wiener Netze GmbH</t>
  </si>
  <si>
    <t>2202Wiener Netze GmbH</t>
  </si>
  <si>
    <t>2280Wiener Netze GmbH</t>
  </si>
  <si>
    <t>2281Wiener Netze GmbH</t>
  </si>
  <si>
    <t>2282Wiener Netze GmbH</t>
  </si>
  <si>
    <t>2301Wiener Netze GmbH</t>
  </si>
  <si>
    <t>2304Wiener Netze GmbH</t>
  </si>
  <si>
    <t>2320Wiener Netze GmbH</t>
  </si>
  <si>
    <t>2322Wiener Netze GmbH</t>
  </si>
  <si>
    <t>2325Wiener Netze GmbH</t>
  </si>
  <si>
    <t>2326Wiener Netze GmbH</t>
  </si>
  <si>
    <t>2331Wiener Netze GmbH</t>
  </si>
  <si>
    <t>2332Wiener Netze GmbH</t>
  </si>
  <si>
    <t>2333Wiener Netze GmbH</t>
  </si>
  <si>
    <t>2334Wiener Netze GmbH</t>
  </si>
  <si>
    <t>2340Wiener Netze GmbH</t>
  </si>
  <si>
    <t>2344Wiener Netze GmbH</t>
  </si>
  <si>
    <t>2345Wiener Netze GmbH</t>
  </si>
  <si>
    <t>2351Wiener Netze GmbH</t>
  </si>
  <si>
    <t>2352Wiener Netze GmbH</t>
  </si>
  <si>
    <t>2353Wiener Netze GmbH</t>
  </si>
  <si>
    <t>2361Wiener Netze GmbH</t>
  </si>
  <si>
    <t>2362Wiener Netze GmbH</t>
  </si>
  <si>
    <t>2371Wiener Netze GmbH</t>
  </si>
  <si>
    <t>2372Wiener Netze GmbH</t>
  </si>
  <si>
    <t>2380Wiener Netze GmbH</t>
  </si>
  <si>
    <t>2381Wiener Netze GmbH</t>
  </si>
  <si>
    <t>2384Wiener Netze GmbH</t>
  </si>
  <si>
    <t>2391Wiener Netze GmbH</t>
  </si>
  <si>
    <t>2392Wiener Netze GmbH</t>
  </si>
  <si>
    <t>2393Wiener Netze GmbH</t>
  </si>
  <si>
    <t>2401Wiener Netze GmbH</t>
  </si>
  <si>
    <t>2431Wiener Netze GmbH</t>
  </si>
  <si>
    <t>2432Wiener Netze GmbH</t>
  </si>
  <si>
    <t>2435Wiener Netze GmbH</t>
  </si>
  <si>
    <t>2440Wiener Netze GmbH</t>
  </si>
  <si>
    <t>2441Wiener Netze GmbH</t>
  </si>
  <si>
    <t>2442Wiener Netze GmbH</t>
  </si>
  <si>
    <t>2481Wiener Netze GmbH</t>
  </si>
  <si>
    <t>2482Wiener Netze GmbH</t>
  </si>
  <si>
    <t>2483Wiener Netze GmbH</t>
  </si>
  <si>
    <t>2486Wiener Netze GmbH</t>
  </si>
  <si>
    <t>2490Wiener Netze GmbH</t>
  </si>
  <si>
    <t>2491Wiener Netze GmbH</t>
  </si>
  <si>
    <t>2492Wiener Netze GmbH</t>
  </si>
  <si>
    <t>2493Wiener Netze GmbH</t>
  </si>
  <si>
    <t>2500Wiener Netze GmbH</t>
  </si>
  <si>
    <t>2504Wiener Netze GmbH</t>
  </si>
  <si>
    <t>2511Wiener Netze GmbH</t>
  </si>
  <si>
    <t>2512Wiener Netze GmbH</t>
  </si>
  <si>
    <t>2514Wiener Netze GmbH</t>
  </si>
  <si>
    <t>2521Wiener Netze GmbH</t>
  </si>
  <si>
    <t>2522Wiener Netze GmbH</t>
  </si>
  <si>
    <t>2523Wiener Netze GmbH</t>
  </si>
  <si>
    <t>2524Wiener Netze GmbH</t>
  </si>
  <si>
    <t>2525Wiener Netze GmbH</t>
  </si>
  <si>
    <t>2531Wiener Netze GmbH</t>
  </si>
  <si>
    <t>2540Wiener Netze GmbH</t>
  </si>
  <si>
    <t>2542Wiener Netze GmbH</t>
  </si>
  <si>
    <t>2544Wiener Netze GmbH</t>
  </si>
  <si>
    <t>2551Wiener Netze GmbH</t>
  </si>
  <si>
    <t>2552Wiener Netze GmbH</t>
  </si>
  <si>
    <t>2601Wiener Netze GmbH</t>
  </si>
  <si>
    <t>2603Wiener Netze GmbH</t>
  </si>
  <si>
    <t>2751Wiener Netze GmbH</t>
  </si>
  <si>
    <t>3001Wiener Netze GmbH</t>
  </si>
  <si>
    <t>3002Wiener Netze GmbH</t>
  </si>
  <si>
    <t>3003Wiener Netze GmbH</t>
  </si>
  <si>
    <t>3011Wiener Netze GmbH</t>
  </si>
  <si>
    <t>3012Wiener Netze GmbH</t>
  </si>
  <si>
    <t>3264Wiener Netze GmbH</t>
  </si>
  <si>
    <t>3292Wiener Netze GmbH</t>
  </si>
  <si>
    <t>3293Wiener Netze GmbH</t>
  </si>
  <si>
    <t>3341Wiener Netze GmbH</t>
  </si>
  <si>
    <t>3342Wiener Netze GmbH</t>
  </si>
  <si>
    <t>3343Wiener Netze GmbH</t>
  </si>
  <si>
    <t>3344Wiener Netze GmbH</t>
  </si>
  <si>
    <t>3345Wiener Netze GmbH</t>
  </si>
  <si>
    <t>3400Wiener Netze GmbH</t>
  </si>
  <si>
    <t>3420Wiener Netze GmbH</t>
  </si>
  <si>
    <t>3421Wiener Netze GmbH</t>
  </si>
  <si>
    <t>3423Wiener Netze GmbH</t>
  </si>
  <si>
    <t>8600Stadtwerke Bruck an der Mur GmbH</t>
  </si>
  <si>
    <t>8605Stadtwerke Bruck an der Mur GmbH</t>
  </si>
  <si>
    <t>8811Elektrizitätswerk Mariahof GmbH</t>
  </si>
  <si>
    <t>8812Elektrizitätswerk Mariahof GmbH</t>
  </si>
  <si>
    <t>8813Elektrizitätswerk Mariahof GmbH</t>
  </si>
  <si>
    <t>8820Elektrizitätswerk Mariahof GmbH</t>
  </si>
  <si>
    <t>8831Elektrizitätswerk Mariahof GmbH</t>
  </si>
  <si>
    <t>8833Elektrizitätswerk Mariahof GmbH</t>
  </si>
  <si>
    <t>3343Licht- und Kraftvertrieb der Gemeinde Hollenstein an der Ybbs</t>
  </si>
  <si>
    <t>6370Stadtwerke Kitzbühel</t>
  </si>
  <si>
    <t>8911Envesta Energie- und Dienstleistungs GmbH</t>
  </si>
  <si>
    <t>8912Envesta Energie- und Dienstleistungs GmbH</t>
  </si>
  <si>
    <t>8913Envesta Energie- und Dienstleistungs GmbH</t>
  </si>
  <si>
    <t>8443E-Werk Gleinstätten GmbH</t>
  </si>
  <si>
    <t>9961Elektrowerkgenossenschaft Hopfgarten i. D. reg.Gen.m.b.H.</t>
  </si>
  <si>
    <t>2431Polsterer Kerres Ruttin Holding GmbH</t>
  </si>
  <si>
    <t>4310Elektrizitätswerk Perg GmbH</t>
  </si>
  <si>
    <t>4311Elektrizitätswerk Perg GmbH</t>
  </si>
  <si>
    <t>4320Elektrizitätswerk Perg GmbH</t>
  </si>
  <si>
    <t>4322Elektrizitätswerk Perg GmbH</t>
  </si>
  <si>
    <t>4323Elektrizitätswerk Perg GmbH</t>
  </si>
  <si>
    <t>6700Vorarlberger Energienetze GmbH</t>
  </si>
  <si>
    <t>6706Vorarlberger Energienetze GmbH</t>
  </si>
  <si>
    <t>6707Vorarlberger Energienetze GmbH</t>
  </si>
  <si>
    <t>6708Vorarlberger Energienetze GmbH</t>
  </si>
  <si>
    <t>6710Vorarlberger Energienetze GmbH</t>
  </si>
  <si>
    <t>6712Vorarlberger Energienetze GmbH</t>
  </si>
  <si>
    <t>6713Vorarlberger Energienetze GmbH</t>
  </si>
  <si>
    <t>6714Vorarlberger Energienetze GmbH</t>
  </si>
  <si>
    <t>6719Vorarlberger Energienetze GmbH</t>
  </si>
  <si>
    <t>6721Vorarlberger Energienetze GmbH</t>
  </si>
  <si>
    <t>6722Vorarlberger Energienetze GmbH</t>
  </si>
  <si>
    <t>6723Vorarlberger Energienetze GmbH</t>
  </si>
  <si>
    <t>6731Vorarlberger Energienetze GmbH</t>
  </si>
  <si>
    <t>6733Vorarlberger Energienetze GmbH</t>
  </si>
  <si>
    <t>6741Vorarlberger Energienetze GmbH</t>
  </si>
  <si>
    <t>6751Vorarlberger Energienetze GmbH</t>
  </si>
  <si>
    <t>6752Vorarlberger Energienetze GmbH</t>
  </si>
  <si>
    <t>6754Vorarlberger Energienetze GmbH</t>
  </si>
  <si>
    <t>6762Vorarlberger Energienetze GmbH</t>
  </si>
  <si>
    <t>6763Vorarlberger Energienetze GmbH</t>
  </si>
  <si>
    <t>6764Vorarlberger Energienetze GmbH</t>
  </si>
  <si>
    <t>6767Vorarlberger Energienetze GmbH</t>
  </si>
  <si>
    <t>6771Vorarlberger Energienetze GmbH</t>
  </si>
  <si>
    <t>6773Vorarlberger Energienetze GmbH</t>
  </si>
  <si>
    <t>6774Vorarlberger Energienetze GmbH</t>
  </si>
  <si>
    <t>6780Vorarlberger Energienetze GmbH</t>
  </si>
  <si>
    <t>6781Vorarlberger Energienetze GmbH</t>
  </si>
  <si>
    <t>6787Vorarlberger Energienetze GmbH</t>
  </si>
  <si>
    <t>6791Vorarlberger Energienetze GmbH</t>
  </si>
  <si>
    <t>6793Vorarlberger Energienetze GmbH</t>
  </si>
  <si>
    <t>6794Vorarlberger Energienetze GmbH</t>
  </si>
  <si>
    <t>6811Vorarlberger Energienetze GmbH</t>
  </si>
  <si>
    <t>6812Vorarlberger Energienetze GmbH</t>
  </si>
  <si>
    <t>6820Vorarlberger Energienetze GmbH</t>
  </si>
  <si>
    <t>6822Vorarlberger Energienetze GmbH</t>
  </si>
  <si>
    <t>6824Vorarlberger Energienetze GmbH</t>
  </si>
  <si>
    <t>6830Vorarlberger Energienetze GmbH</t>
  </si>
  <si>
    <t>6832Vorarlberger Energienetze GmbH</t>
  </si>
  <si>
    <t>6833Vorarlberger Energienetze GmbH</t>
  </si>
  <si>
    <t>6834Vorarlberger Energienetze GmbH</t>
  </si>
  <si>
    <t>6835Vorarlberger Energienetze GmbH</t>
  </si>
  <si>
    <t>6836Vorarlberger Energienetze GmbH</t>
  </si>
  <si>
    <t>6837Vorarlberger Energienetze GmbH</t>
  </si>
  <si>
    <t>6840Vorarlberger Energienetze GmbH</t>
  </si>
  <si>
    <t>6841Vorarlberger Energienetze GmbH</t>
  </si>
  <si>
    <t>6842Vorarlberger Energienetze GmbH</t>
  </si>
  <si>
    <t>6844Vorarlberger Energienetze GmbH</t>
  </si>
  <si>
    <t>6845Vorarlberger Energienetze GmbH</t>
  </si>
  <si>
    <t>6850Vorarlberger Energienetze GmbH</t>
  </si>
  <si>
    <t>6858Vorarlberger Energienetze GmbH</t>
  </si>
  <si>
    <t>6861Vorarlberger Energienetze GmbH</t>
  </si>
  <si>
    <t>6863Vorarlberger Energienetze GmbH</t>
  </si>
  <si>
    <t>6866Vorarlberger Energienetze GmbH</t>
  </si>
  <si>
    <t>6867Vorarlberger Energienetze GmbH</t>
  </si>
  <si>
    <t>6870Vorarlberger Energienetze GmbH</t>
  </si>
  <si>
    <t>6874Vorarlberger Energienetze GmbH</t>
  </si>
  <si>
    <t>6881Vorarlberger Energienetze GmbH</t>
  </si>
  <si>
    <t>6882Vorarlberger Energienetze GmbH</t>
  </si>
  <si>
    <t>6883Vorarlberger Energienetze GmbH</t>
  </si>
  <si>
    <t>6884Vorarlberger Energienetze GmbH</t>
  </si>
  <si>
    <t>6886Vorarlberger Energienetze GmbH</t>
  </si>
  <si>
    <t>6888Vorarlberger Energienetze GmbH</t>
  </si>
  <si>
    <t>6890Vorarlberger Energienetze GmbH</t>
  </si>
  <si>
    <t>6900Vorarlberger Energienetze GmbH</t>
  </si>
  <si>
    <t>6911Vorarlberger Energienetze GmbH</t>
  </si>
  <si>
    <t>6912Vorarlberger Energienetze GmbH</t>
  </si>
  <si>
    <t>6914Vorarlberger Energienetze GmbH</t>
  </si>
  <si>
    <t>6921Vorarlberger Energienetze GmbH</t>
  </si>
  <si>
    <t>6922Vorarlberger Energienetze GmbH</t>
  </si>
  <si>
    <t>6923Vorarlberger Energienetze GmbH</t>
  </si>
  <si>
    <t>6932Vorarlberger Energienetze GmbH</t>
  </si>
  <si>
    <t>6933Vorarlberger Energienetze GmbH</t>
  </si>
  <si>
    <t>6934Vorarlberger Energienetze GmbH</t>
  </si>
  <si>
    <t>6941Vorarlberger Energienetze GmbH</t>
  </si>
  <si>
    <t>6942Vorarlberger Energienetze GmbH</t>
  </si>
  <si>
    <t>6943Vorarlberger Energienetze GmbH</t>
  </si>
  <si>
    <t>6951Vorarlberger Energienetze GmbH</t>
  </si>
  <si>
    <t>6952Vorarlberger Energienetze GmbH</t>
  </si>
  <si>
    <t>6960Vorarlberger Energienetze GmbH</t>
  </si>
  <si>
    <t>6971Vorarlberger Energienetze GmbH</t>
  </si>
  <si>
    <t>6972Vorarlberger Energienetze GmbH</t>
  </si>
  <si>
    <t>6973Vorarlberger Energienetze GmbH</t>
  </si>
  <si>
    <t>6974Vorarlberger Energienetze GmbH</t>
  </si>
  <si>
    <t>9020Energie Klagenfurt GmbH</t>
  </si>
  <si>
    <t>9061Energie Klagenfurt GmbH</t>
  </si>
  <si>
    <t>9063Energie Klagenfurt GmbH</t>
  </si>
  <si>
    <t>9064Energie Klagenfurt GmbH</t>
  </si>
  <si>
    <t>9065Energie Klagenfurt GmbH</t>
  </si>
  <si>
    <t>9073Energie Klagenfurt GmbH</t>
  </si>
  <si>
    <t>9081Energie Klagenfurt GmbH</t>
  </si>
  <si>
    <t>9130Energie Klagenfurt GmbH</t>
  </si>
  <si>
    <t>9131Energie Klagenfurt GmbH</t>
  </si>
  <si>
    <t>9201Energie Klagenfurt GmbH</t>
  </si>
  <si>
    <t>9210Energie Klagenfurt GmbH</t>
  </si>
  <si>
    <t>6800Stadtwerke Feldkirch</t>
  </si>
  <si>
    <t>6710Elektrizitätswerke Frastanz Gesellschaft m.b.H.</t>
  </si>
  <si>
    <t>6820Elektrizitätswerke Frastanz Gesellschaft m.b.H.</t>
  </si>
  <si>
    <t>8786Städtische Betriebe Rottenmann GmbH</t>
  </si>
  <si>
    <t>2640Elektrizitätswerke Eisenhuber GmbH &amp; Co KG</t>
  </si>
  <si>
    <t>2873Elektrizitätswerke Eisenhuber GmbH &amp; Co KG</t>
  </si>
  <si>
    <t>2880Elektrizitätswerke Eisenhuber GmbH &amp; Co KG</t>
  </si>
  <si>
    <t>2881Elektrizitätswerke Eisenhuber GmbH &amp; Co KG</t>
  </si>
  <si>
    <t>2852Feistritzwerke-STEWEAG GmbH</t>
  </si>
  <si>
    <t>2871Feistritzwerke-STEWEAG GmbH</t>
  </si>
  <si>
    <t>2872Feistritzwerke-STEWEAG GmbH</t>
  </si>
  <si>
    <t>7423Feistritzwerke-STEWEAG GmbH</t>
  </si>
  <si>
    <t>7425Feistritzwerke-STEWEAG GmbH</t>
  </si>
  <si>
    <t>8063Feistritzwerke-STEWEAG GmbH</t>
  </si>
  <si>
    <t>8076Feistritzwerke-STEWEAG GmbH</t>
  </si>
  <si>
    <t>8081Feistritzwerke-STEWEAG GmbH</t>
  </si>
  <si>
    <t>8181Feistritzwerke-STEWEAG GmbH</t>
  </si>
  <si>
    <t>8182Feistritzwerke-STEWEAG GmbH</t>
  </si>
  <si>
    <t>8183Feistritzwerke-STEWEAG GmbH</t>
  </si>
  <si>
    <t>8184Feistritzwerke-STEWEAG GmbH</t>
  </si>
  <si>
    <t>8190Feistritzwerke-STEWEAG GmbH</t>
  </si>
  <si>
    <t>8192Feistritzwerke-STEWEAG GmbH</t>
  </si>
  <si>
    <t>8200Feistritzwerke-STEWEAG GmbH</t>
  </si>
  <si>
    <t>8211Feistritzwerke-STEWEAG GmbH</t>
  </si>
  <si>
    <t>8212Feistritzwerke-STEWEAG GmbH</t>
  </si>
  <si>
    <t>8213Feistritzwerke-STEWEAG GmbH</t>
  </si>
  <si>
    <t>8221Feistritzwerke-STEWEAG GmbH</t>
  </si>
  <si>
    <t>8222Feistritzwerke-STEWEAG GmbH</t>
  </si>
  <si>
    <t>8223Feistritzwerke-STEWEAG GmbH</t>
  </si>
  <si>
    <t>8224Feistritzwerke-STEWEAG GmbH</t>
  </si>
  <si>
    <t>8225Feistritzwerke-STEWEAG GmbH</t>
  </si>
  <si>
    <t>8230Feistritzwerke-STEWEAG GmbH</t>
  </si>
  <si>
    <t>8232Feistritzwerke-STEWEAG GmbH</t>
  </si>
  <si>
    <t>8233Feistritzwerke-STEWEAG GmbH</t>
  </si>
  <si>
    <t>8234Feistritzwerke-STEWEAG GmbH</t>
  </si>
  <si>
    <t>8240Feistritzwerke-STEWEAG GmbH</t>
  </si>
  <si>
    <t>8241Feistritzwerke-STEWEAG GmbH</t>
  </si>
  <si>
    <t>8242Feistritzwerke-STEWEAG GmbH</t>
  </si>
  <si>
    <t>8243Feistritzwerke-STEWEAG GmbH</t>
  </si>
  <si>
    <t>8244Feistritzwerke-STEWEAG GmbH</t>
  </si>
  <si>
    <t>8250Feistritzwerke-STEWEAG GmbH</t>
  </si>
  <si>
    <t>8251Feistritzwerke-STEWEAG GmbH</t>
  </si>
  <si>
    <t>8252Feistritzwerke-STEWEAG GmbH</t>
  </si>
  <si>
    <t>8253Feistritzwerke-STEWEAG GmbH</t>
  </si>
  <si>
    <t>8254Feistritzwerke-STEWEAG GmbH</t>
  </si>
  <si>
    <t>8255Feistritzwerke-STEWEAG GmbH</t>
  </si>
  <si>
    <t>8261Feistritzwerke-STEWEAG GmbH</t>
  </si>
  <si>
    <t>8262Feistritzwerke-STEWEAG GmbH</t>
  </si>
  <si>
    <t>8264Feistritzwerke-STEWEAG GmbH</t>
  </si>
  <si>
    <t>8265Feistritzwerke-STEWEAG GmbH</t>
  </si>
  <si>
    <t>8271Feistritzwerke-STEWEAG GmbH</t>
  </si>
  <si>
    <t>8272Feistritzwerke-STEWEAG GmbH</t>
  </si>
  <si>
    <t>8273Feistritzwerke-STEWEAG GmbH</t>
  </si>
  <si>
    <t>8274Feistritzwerke-STEWEAG GmbH</t>
  </si>
  <si>
    <t>8283Feistritzwerke-STEWEAG GmbH</t>
  </si>
  <si>
    <t>8293Feistritzwerke-STEWEAG GmbH</t>
  </si>
  <si>
    <t>8294Feistritzwerke-STEWEAG GmbH</t>
  </si>
  <si>
    <t>8295Feistritzwerke-STEWEAG GmbH</t>
  </si>
  <si>
    <t>8301Feistritzwerke-STEWEAG GmbH</t>
  </si>
  <si>
    <t>8302Feistritzwerke-STEWEAG GmbH</t>
  </si>
  <si>
    <t>8311Feistritzwerke-STEWEAG GmbH</t>
  </si>
  <si>
    <t>8312Feistritzwerke-STEWEAG GmbH</t>
  </si>
  <si>
    <t>8321Feistritzwerke-STEWEAG GmbH</t>
  </si>
  <si>
    <t>8323Feistritzwerke-STEWEAG GmbH</t>
  </si>
  <si>
    <t>8673Feistritzwerke-STEWEAG GmbH</t>
  </si>
  <si>
    <t>8674Feistritzwerke-STEWEAG GmbH</t>
  </si>
  <si>
    <t>4122Energieversorgungs GmbH</t>
  </si>
  <si>
    <t>4171Energieversorgungs GmbH</t>
  </si>
  <si>
    <t>6112Kraftwerk Haim KG</t>
  </si>
  <si>
    <t>6113Kraftwerk Haim KG</t>
  </si>
  <si>
    <t>6114Kraftwerk Haim KG</t>
  </si>
  <si>
    <t>6115Kraftwerk Haim KG</t>
  </si>
  <si>
    <t>6116Kraftwerk Haim KG</t>
  </si>
  <si>
    <t>8741Stadtwerke Judenburg AG</t>
  </si>
  <si>
    <t>8742Stadtwerke Judenburg AG</t>
  </si>
  <si>
    <t>8750Stadtwerke Judenburg AG</t>
  </si>
  <si>
    <t>8753Stadtwerke Judenburg AG</t>
  </si>
  <si>
    <t>8754Stadtwerke Judenburg AG</t>
  </si>
  <si>
    <t>8755Stadtwerke Judenburg AG</t>
  </si>
  <si>
    <t>8756Stadtwerke Judenburg AG</t>
  </si>
  <si>
    <t>8761Stadtwerke Judenburg AG</t>
  </si>
  <si>
    <t>8762Stadtwerke Judenburg AG</t>
  </si>
  <si>
    <t>8763Stadtwerke Judenburg AG</t>
  </si>
  <si>
    <t>9463Stadtwerke Judenburg AG</t>
  </si>
  <si>
    <t>9640AAE Wasserkraft Gesellschaft m.b.H.</t>
  </si>
  <si>
    <t>2000Netz Niederösterreich GmbH</t>
  </si>
  <si>
    <t>2002Netz Niederösterreich GmbH</t>
  </si>
  <si>
    <t>2003Netz Niederösterreich GmbH</t>
  </si>
  <si>
    <t>2004Netz Niederösterreich GmbH</t>
  </si>
  <si>
    <t>2011Netz Niederösterreich GmbH</t>
  </si>
  <si>
    <t>2013Netz Niederösterreich GmbH</t>
  </si>
  <si>
    <t>2014Netz Niederösterreich GmbH</t>
  </si>
  <si>
    <t>2020Netz Niederösterreich GmbH</t>
  </si>
  <si>
    <t>2022Netz Niederösterreich GmbH</t>
  </si>
  <si>
    <t>2023Netz Niederösterreich GmbH</t>
  </si>
  <si>
    <t>2024Netz Niederösterreich GmbH</t>
  </si>
  <si>
    <t>2031Netz Niederösterreich GmbH</t>
  </si>
  <si>
    <t>2032Netz Niederösterreich GmbH</t>
  </si>
  <si>
    <t>2033Netz Niederösterreich GmbH</t>
  </si>
  <si>
    <t>2034Netz Niederösterreich GmbH</t>
  </si>
  <si>
    <t>2041Netz Niederösterreich GmbH</t>
  </si>
  <si>
    <t>2042Netz Niederösterreich GmbH</t>
  </si>
  <si>
    <t>2051Netz Niederösterreich GmbH</t>
  </si>
  <si>
    <t>2052Netz Niederösterreich GmbH</t>
  </si>
  <si>
    <t>2053Netz Niederösterreich GmbH</t>
  </si>
  <si>
    <t>2054Netz Niederösterreich GmbH</t>
  </si>
  <si>
    <t>2061Netz Niederösterreich GmbH</t>
  </si>
  <si>
    <t>2062Netz Niederösterreich GmbH</t>
  </si>
  <si>
    <t>2063Netz Niederösterreich GmbH</t>
  </si>
  <si>
    <t>2064Netz Niederösterreich GmbH</t>
  </si>
  <si>
    <t>2070Netz Niederösterreich GmbH</t>
  </si>
  <si>
    <t>2073Netz Niederösterreich GmbH</t>
  </si>
  <si>
    <t>2074Netz Niederösterreich GmbH</t>
  </si>
  <si>
    <t>2081Netz Niederösterreich GmbH</t>
  </si>
  <si>
    <t>2082Netz Niederösterreich GmbH</t>
  </si>
  <si>
    <t>2083Netz Niederösterreich GmbH</t>
  </si>
  <si>
    <t>2084Netz Niederösterreich GmbH</t>
  </si>
  <si>
    <t>2091Netz Niederösterreich GmbH</t>
  </si>
  <si>
    <t>2092Netz Niederösterreich GmbH</t>
  </si>
  <si>
    <t>2093Netz Niederösterreich GmbH</t>
  </si>
  <si>
    <t>2094Netz Niederösterreich GmbH</t>
  </si>
  <si>
    <t>2095Netz Niederösterreich GmbH</t>
  </si>
  <si>
    <t>2100Netz Niederösterreich GmbH</t>
  </si>
  <si>
    <t>2102Netz Niederösterreich GmbH</t>
  </si>
  <si>
    <t>2104Netz Niederösterreich GmbH</t>
  </si>
  <si>
    <t>2105Netz Niederösterreich GmbH</t>
  </si>
  <si>
    <t>2111Netz Niederösterreich GmbH</t>
  </si>
  <si>
    <t>2112Netz Niederösterreich GmbH</t>
  </si>
  <si>
    <t>2113Netz Niederösterreich GmbH</t>
  </si>
  <si>
    <t>2114Netz Niederösterreich GmbH</t>
  </si>
  <si>
    <t>2115Netz Niederösterreich GmbH</t>
  </si>
  <si>
    <t>2116Netz Niederösterreich GmbH</t>
  </si>
  <si>
    <t>2120Netz Niederösterreich GmbH</t>
  </si>
  <si>
    <t>2122Netz Niederösterreich GmbH</t>
  </si>
  <si>
    <t>2123Netz Niederösterreich GmbH</t>
  </si>
  <si>
    <t>2124Netz Niederösterreich GmbH</t>
  </si>
  <si>
    <t>2125Netz Niederösterreich GmbH</t>
  </si>
  <si>
    <t>2126Netz Niederösterreich GmbH</t>
  </si>
  <si>
    <t>2130Netz Niederösterreich GmbH</t>
  </si>
  <si>
    <t>2132Netz Niederösterreich GmbH</t>
  </si>
  <si>
    <t>2133Netz Niederösterreich GmbH</t>
  </si>
  <si>
    <t>2134Netz Niederösterreich GmbH</t>
  </si>
  <si>
    <t>2135Netz Niederösterreich GmbH</t>
  </si>
  <si>
    <t>2136Netz Niederösterreich GmbH</t>
  </si>
  <si>
    <t>2141Netz Niederösterreich GmbH</t>
  </si>
  <si>
    <t>2143Netz Niederösterreich GmbH</t>
  </si>
  <si>
    <t>2144Netz Niederösterreich GmbH</t>
  </si>
  <si>
    <t>2145Netz Niederösterreich GmbH</t>
  </si>
  <si>
    <t>2151Netz Niederösterreich GmbH</t>
  </si>
  <si>
    <t>2152Netz Niederösterreich GmbH</t>
  </si>
  <si>
    <t>2153Netz Niederösterreich GmbH</t>
  </si>
  <si>
    <t>2154Netz Niederösterreich GmbH</t>
  </si>
  <si>
    <t>2161Netz Niederösterreich GmbH</t>
  </si>
  <si>
    <t>2162Netz Niederösterreich GmbH</t>
  </si>
  <si>
    <t>2163Netz Niederösterreich GmbH</t>
  </si>
  <si>
    <t>2164Netz Niederösterreich GmbH</t>
  </si>
  <si>
    <t>2165Netz Niederösterreich GmbH</t>
  </si>
  <si>
    <t>2170Netz Niederösterreich GmbH</t>
  </si>
  <si>
    <t>2171Netz Niederösterreich GmbH</t>
  </si>
  <si>
    <t>2172Netz Niederösterreich GmbH</t>
  </si>
  <si>
    <t>2181Netz Niederösterreich GmbH</t>
  </si>
  <si>
    <t>2182Netz Niederösterreich GmbH</t>
  </si>
  <si>
    <t>2183Netz Niederösterreich GmbH</t>
  </si>
  <si>
    <t>2184Netz Niederösterreich GmbH</t>
  </si>
  <si>
    <t>2185Netz Niederösterreich GmbH</t>
  </si>
  <si>
    <t>2191Netz Niederösterreich GmbH</t>
  </si>
  <si>
    <t>2192Netz Niederösterreich GmbH</t>
  </si>
  <si>
    <t>2193Netz Niederösterreich GmbH</t>
  </si>
  <si>
    <t>2201Netz Niederösterreich GmbH</t>
  </si>
  <si>
    <t>2203Netz Niederösterreich GmbH</t>
  </si>
  <si>
    <t>2211Netz Niederösterreich GmbH</t>
  </si>
  <si>
    <t>2212Netz Niederösterreich GmbH</t>
  </si>
  <si>
    <t>2213Netz Niederösterreich GmbH</t>
  </si>
  <si>
    <t>2214Netz Niederösterreich GmbH</t>
  </si>
  <si>
    <t>2215Netz Niederösterreich GmbH</t>
  </si>
  <si>
    <t>2221Netz Niederösterreich GmbH</t>
  </si>
  <si>
    <t>2222Netz Niederösterreich GmbH</t>
  </si>
  <si>
    <t>2223Netz Niederösterreich GmbH</t>
  </si>
  <si>
    <t>2224Netz Niederösterreich GmbH</t>
  </si>
  <si>
    <t>2225Netz Niederösterreich GmbH</t>
  </si>
  <si>
    <t>2230Netz Niederösterreich GmbH</t>
  </si>
  <si>
    <t>2231Netz Niederösterreich GmbH</t>
  </si>
  <si>
    <t>2232Netz Niederösterreich GmbH</t>
  </si>
  <si>
    <t>2241Netz Niederösterreich GmbH</t>
  </si>
  <si>
    <t>2242Netz Niederösterreich GmbH</t>
  </si>
  <si>
    <t>2243Netz Niederösterreich GmbH</t>
  </si>
  <si>
    <t>2244Netz Niederösterreich GmbH</t>
  </si>
  <si>
    <t>2245Netz Niederösterreich GmbH</t>
  </si>
  <si>
    <t>2251Netz Niederösterreich GmbH</t>
  </si>
  <si>
    <t>2252Netz Niederösterreich GmbH</t>
  </si>
  <si>
    <t>2253Netz Niederösterreich GmbH</t>
  </si>
  <si>
    <t>2261Netz Niederösterreich GmbH</t>
  </si>
  <si>
    <t>2262Netz Niederösterreich GmbH</t>
  </si>
  <si>
    <t>2263Netz Niederösterreich GmbH</t>
  </si>
  <si>
    <t>2264Netz Niederösterreich GmbH</t>
  </si>
  <si>
    <t>2265Netz Niederösterreich GmbH</t>
  </si>
  <si>
    <t>2272Netz Niederösterreich GmbH</t>
  </si>
  <si>
    <t>2273Netz Niederösterreich GmbH</t>
  </si>
  <si>
    <t>2274Netz Niederösterreich GmbH</t>
  </si>
  <si>
    <t>2275Netz Niederösterreich GmbH</t>
  </si>
  <si>
    <t>2276Netz Niederösterreich GmbH</t>
  </si>
  <si>
    <t>2281Netz Niederösterreich GmbH</t>
  </si>
  <si>
    <t>2282Netz Niederösterreich GmbH</t>
  </si>
  <si>
    <t>2283Netz Niederösterreich GmbH</t>
  </si>
  <si>
    <t>2284Netz Niederösterreich GmbH</t>
  </si>
  <si>
    <t>2285Netz Niederösterreich GmbH</t>
  </si>
  <si>
    <t>2286Netz Niederösterreich GmbH</t>
  </si>
  <si>
    <t>2291Netz Niederösterreich GmbH</t>
  </si>
  <si>
    <t>2292Netz Niederösterreich GmbH</t>
  </si>
  <si>
    <t>2293Netz Niederösterreich GmbH</t>
  </si>
  <si>
    <t>2294Netz Niederösterreich GmbH</t>
  </si>
  <si>
    <t>2295Netz Niederösterreich GmbH</t>
  </si>
  <si>
    <t>2301Netz Niederösterreich GmbH</t>
  </si>
  <si>
    <t>2304Netz Niederösterreich GmbH</t>
  </si>
  <si>
    <t>2305Netz Niederösterreich GmbH</t>
  </si>
  <si>
    <t>2331Netz Niederösterreich GmbH</t>
  </si>
  <si>
    <t>2340Netz Niederösterreich GmbH</t>
  </si>
  <si>
    <t>2344Netz Niederösterreich GmbH</t>
  </si>
  <si>
    <t>2351Netz Niederösterreich GmbH</t>
  </si>
  <si>
    <t>2371Netz Niederösterreich GmbH</t>
  </si>
  <si>
    <t>2381Netz Niederösterreich GmbH</t>
  </si>
  <si>
    <t>2401Netz Niederösterreich GmbH</t>
  </si>
  <si>
    <t>2402Netz Niederösterreich GmbH</t>
  </si>
  <si>
    <t>2403Netz Niederösterreich GmbH</t>
  </si>
  <si>
    <t>2404Netz Niederösterreich GmbH</t>
  </si>
  <si>
    <t>2405Netz Niederösterreich GmbH</t>
  </si>
  <si>
    <t>2410Netz Niederösterreich GmbH</t>
  </si>
  <si>
    <t>2412Netz Niederösterreich GmbH</t>
  </si>
  <si>
    <t>2413Netz Niederösterreich GmbH</t>
  </si>
  <si>
    <t>2431Netz Niederösterreich GmbH</t>
  </si>
  <si>
    <t>2432Netz Niederösterreich GmbH</t>
  </si>
  <si>
    <t>2433Netz Niederösterreich GmbH</t>
  </si>
  <si>
    <t>2434Netz Niederösterreich GmbH</t>
  </si>
  <si>
    <t>2443Netz Niederösterreich GmbH</t>
  </si>
  <si>
    <t>2444Netz Niederösterreich GmbH</t>
  </si>
  <si>
    <t>2451Netz Niederösterreich GmbH</t>
  </si>
  <si>
    <t>2452Netz Niederösterreich GmbH</t>
  </si>
  <si>
    <t>2453Netz Niederösterreich GmbH</t>
  </si>
  <si>
    <t>2454Netz Niederösterreich GmbH</t>
  </si>
  <si>
    <t>2460Netz Niederösterreich GmbH</t>
  </si>
  <si>
    <t>2462Netz Niederösterreich GmbH</t>
  </si>
  <si>
    <t>2463Netz Niederösterreich GmbH</t>
  </si>
  <si>
    <t>2464Netz Niederösterreich GmbH</t>
  </si>
  <si>
    <t>2465Netz Niederösterreich GmbH</t>
  </si>
  <si>
    <t>2471Netz Niederösterreich GmbH</t>
  </si>
  <si>
    <t>2472Netz Niederösterreich GmbH</t>
  </si>
  <si>
    <t>2473Netz Niederösterreich GmbH</t>
  </si>
  <si>
    <t>2485Netz Niederösterreich GmbH</t>
  </si>
  <si>
    <t>2486Netz Niederösterreich GmbH</t>
  </si>
  <si>
    <t>2492Netz Niederösterreich GmbH</t>
  </si>
  <si>
    <t>2493Netz Niederösterreich GmbH</t>
  </si>
  <si>
    <t>2500Netz Niederösterreich GmbH</t>
  </si>
  <si>
    <t>2512Netz Niederösterreich GmbH</t>
  </si>
  <si>
    <t>2514Netz Niederösterreich GmbH</t>
  </si>
  <si>
    <t>2523Netz Niederösterreich GmbH</t>
  </si>
  <si>
    <t>2524Netz Niederösterreich GmbH</t>
  </si>
  <si>
    <t>2525Netz Niederösterreich GmbH</t>
  </si>
  <si>
    <t>2532Netz Niederösterreich GmbH</t>
  </si>
  <si>
    <t>2533Netz Niederösterreich GmbH</t>
  </si>
  <si>
    <t>2534Netz Niederösterreich GmbH</t>
  </si>
  <si>
    <t>2540Netz Niederösterreich GmbH</t>
  </si>
  <si>
    <t>2542Netz Niederösterreich GmbH</t>
  </si>
  <si>
    <t>2560Netz Niederösterreich GmbH</t>
  </si>
  <si>
    <t>2561Netz Niederösterreich GmbH</t>
  </si>
  <si>
    <t>2563Netz Niederösterreich GmbH</t>
  </si>
  <si>
    <t>2564Netz Niederösterreich GmbH</t>
  </si>
  <si>
    <t>2565Netz Niederösterreich GmbH</t>
  </si>
  <si>
    <t>2571Netz Niederösterreich GmbH</t>
  </si>
  <si>
    <t>2572Netz Niederösterreich GmbH</t>
  </si>
  <si>
    <t>2601Netz Niederösterreich GmbH</t>
  </si>
  <si>
    <t>2602Netz Niederösterreich GmbH</t>
  </si>
  <si>
    <t>2603Netz Niederösterreich GmbH</t>
  </si>
  <si>
    <t>2604Netz Niederösterreich GmbH</t>
  </si>
  <si>
    <t>2620Netz Niederösterreich GmbH</t>
  </si>
  <si>
    <t>2624Netz Niederösterreich GmbH</t>
  </si>
  <si>
    <t>2625Netz Niederösterreich GmbH</t>
  </si>
  <si>
    <t>2630Netz Niederösterreich GmbH</t>
  </si>
  <si>
    <t>2631Netz Niederösterreich GmbH</t>
  </si>
  <si>
    <t>2632Netz Niederösterreich GmbH</t>
  </si>
  <si>
    <t>2640Netz Niederösterreich GmbH</t>
  </si>
  <si>
    <t>2641Netz Niederösterreich GmbH</t>
  </si>
  <si>
    <t>2642Netz Niederösterreich GmbH</t>
  </si>
  <si>
    <t>2650Netz Niederösterreich GmbH</t>
  </si>
  <si>
    <t>2651Netz Niederösterreich GmbH</t>
  </si>
  <si>
    <t>2654Netz Niederösterreich GmbH</t>
  </si>
  <si>
    <t>2661Netz Niederösterreich GmbH</t>
  </si>
  <si>
    <t>2662Netz Niederösterreich GmbH</t>
  </si>
  <si>
    <t>2663Netz Niederösterreich GmbH</t>
  </si>
  <si>
    <t>2671Netz Niederösterreich GmbH</t>
  </si>
  <si>
    <t>2673Netz Niederösterreich GmbH</t>
  </si>
  <si>
    <t>2680Netz Niederösterreich GmbH</t>
  </si>
  <si>
    <t>2700Netz Niederösterreich GmbH</t>
  </si>
  <si>
    <t>2721Netz Niederösterreich GmbH</t>
  </si>
  <si>
    <t>2722Netz Niederösterreich GmbH</t>
  </si>
  <si>
    <t>2723Netz Niederösterreich GmbH</t>
  </si>
  <si>
    <t>2724Netz Niederösterreich GmbH</t>
  </si>
  <si>
    <t>2731Netz Niederösterreich GmbH</t>
  </si>
  <si>
    <t>2732Netz Niederösterreich GmbH</t>
  </si>
  <si>
    <t>2733Netz Niederösterreich GmbH</t>
  </si>
  <si>
    <t>2734Netz Niederösterreich GmbH</t>
  </si>
  <si>
    <t>2751Netz Niederösterreich GmbH</t>
  </si>
  <si>
    <t>2752Netz Niederösterreich GmbH</t>
  </si>
  <si>
    <t>2753Netz Niederösterreich GmbH</t>
  </si>
  <si>
    <t>2754Netz Niederösterreich GmbH</t>
  </si>
  <si>
    <t>2755Netz Niederösterreich GmbH</t>
  </si>
  <si>
    <t>2761Netz Niederösterreich GmbH</t>
  </si>
  <si>
    <t>2763Netz Niederösterreich GmbH</t>
  </si>
  <si>
    <t>2770Netz Niederösterreich GmbH</t>
  </si>
  <si>
    <t>2801Netz Niederösterreich GmbH</t>
  </si>
  <si>
    <t>2802Netz Niederösterreich GmbH</t>
  </si>
  <si>
    <t>2803Netz Niederösterreich GmbH</t>
  </si>
  <si>
    <t>2811Netz Niederösterreich GmbH</t>
  </si>
  <si>
    <t>2812Netz Niederösterreich GmbH</t>
  </si>
  <si>
    <t>2813Netz Niederösterreich GmbH</t>
  </si>
  <si>
    <t>2820Netz Niederösterreich GmbH</t>
  </si>
  <si>
    <t>2821Netz Niederösterreich GmbH</t>
  </si>
  <si>
    <t>2822Netz Niederösterreich GmbH</t>
  </si>
  <si>
    <t>2823Netz Niederösterreich GmbH</t>
  </si>
  <si>
    <t>2824Netz Niederösterreich GmbH</t>
  </si>
  <si>
    <t>2831Netz Niederösterreich GmbH</t>
  </si>
  <si>
    <t>2832Netz Niederösterreich GmbH</t>
  </si>
  <si>
    <t>2833Netz Niederösterreich GmbH</t>
  </si>
  <si>
    <t>2840Netz Niederösterreich GmbH</t>
  </si>
  <si>
    <t>2842Netz Niederösterreich GmbH</t>
  </si>
  <si>
    <t>2851Netz Niederösterreich GmbH</t>
  </si>
  <si>
    <t>2852Netz Niederösterreich GmbH</t>
  </si>
  <si>
    <t>2853Netz Niederösterreich GmbH</t>
  </si>
  <si>
    <t>2860Netz Niederösterreich GmbH</t>
  </si>
  <si>
    <t>2870Netz Niederösterreich GmbH</t>
  </si>
  <si>
    <t>2871Netz Niederösterreich GmbH</t>
  </si>
  <si>
    <t>2872Netz Niederösterreich GmbH</t>
  </si>
  <si>
    <t>2873Netz Niederösterreich GmbH</t>
  </si>
  <si>
    <t>2880Netz Niederösterreich GmbH</t>
  </si>
  <si>
    <t>2881Netz Niederösterreich GmbH</t>
  </si>
  <si>
    <t>3001Netz Niederösterreich GmbH</t>
  </si>
  <si>
    <t>3003Netz Niederösterreich GmbH</t>
  </si>
  <si>
    <t>3004Netz Niederösterreich GmbH</t>
  </si>
  <si>
    <t>3011Netz Niederösterreich GmbH</t>
  </si>
  <si>
    <t>3012Netz Niederösterreich GmbH</t>
  </si>
  <si>
    <t>3013Netz Niederösterreich GmbH</t>
  </si>
  <si>
    <t>3021Netz Niederösterreich GmbH</t>
  </si>
  <si>
    <t>3031Netz Niederösterreich GmbH</t>
  </si>
  <si>
    <t>3032Netz Niederösterreich GmbH</t>
  </si>
  <si>
    <t>3033Netz Niederösterreich GmbH</t>
  </si>
  <si>
    <t>3034Netz Niederösterreich GmbH</t>
  </si>
  <si>
    <t>3040Netz Niederösterreich GmbH</t>
  </si>
  <si>
    <t>3041Netz Niederösterreich GmbH</t>
  </si>
  <si>
    <t>3042Netz Niederösterreich GmbH</t>
  </si>
  <si>
    <t>3051Netz Niederösterreich GmbH</t>
  </si>
  <si>
    <t>3052Netz Niederösterreich GmbH</t>
  </si>
  <si>
    <t>3053Netz Niederösterreich GmbH</t>
  </si>
  <si>
    <t>3061Netz Niederösterreich GmbH</t>
  </si>
  <si>
    <t>3062Netz Niederösterreich GmbH</t>
  </si>
  <si>
    <t>3071Netz Niederösterreich GmbH</t>
  </si>
  <si>
    <t>3072Netz Niederösterreich GmbH</t>
  </si>
  <si>
    <t>3073Netz Niederösterreich GmbH</t>
  </si>
  <si>
    <t>3074Netz Niederösterreich GmbH</t>
  </si>
  <si>
    <t>3100Netz Niederösterreich GmbH</t>
  </si>
  <si>
    <t>3104Netz Niederösterreich GmbH</t>
  </si>
  <si>
    <t>3105Netz Niederösterreich GmbH</t>
  </si>
  <si>
    <t>3107Netz Niederösterreich GmbH</t>
  </si>
  <si>
    <t>3110Netz Niederösterreich GmbH</t>
  </si>
  <si>
    <t>3121Netz Niederösterreich GmbH</t>
  </si>
  <si>
    <t>3122Netz Niederösterreich GmbH</t>
  </si>
  <si>
    <t>3123Netz Niederösterreich GmbH</t>
  </si>
  <si>
    <t>3124Netz Niederösterreich GmbH</t>
  </si>
  <si>
    <t>3125Netz Niederösterreich GmbH</t>
  </si>
  <si>
    <t>3130Netz Niederösterreich GmbH</t>
  </si>
  <si>
    <t>3131Netz Niederösterreich GmbH</t>
  </si>
  <si>
    <t>3133Netz Niederösterreich GmbH</t>
  </si>
  <si>
    <t>3134Netz Niederösterreich GmbH</t>
  </si>
  <si>
    <t>3140Netz Niederösterreich GmbH</t>
  </si>
  <si>
    <t>3141Netz Niederösterreich GmbH</t>
  </si>
  <si>
    <t>3142Netz Niederösterreich GmbH</t>
  </si>
  <si>
    <t>3143Netz Niederösterreich GmbH</t>
  </si>
  <si>
    <t>3144Netz Niederösterreich GmbH</t>
  </si>
  <si>
    <t>3150Netz Niederösterreich GmbH</t>
  </si>
  <si>
    <t>3151Netz Niederösterreich GmbH</t>
  </si>
  <si>
    <t>3153Netz Niederösterreich GmbH</t>
  </si>
  <si>
    <t>3160Netz Niederösterreich GmbH</t>
  </si>
  <si>
    <t>3161Netz Niederösterreich GmbH</t>
  </si>
  <si>
    <t>3162Netz Niederösterreich GmbH</t>
  </si>
  <si>
    <t>3163Netz Niederösterreich GmbH</t>
  </si>
  <si>
    <t>3170Netz Niederösterreich GmbH</t>
  </si>
  <si>
    <t>3171Netz Niederösterreich GmbH</t>
  </si>
  <si>
    <t>3172Netz Niederösterreich GmbH</t>
  </si>
  <si>
    <t>3180Netz Niederösterreich GmbH</t>
  </si>
  <si>
    <t>3183Netz Niederösterreich GmbH</t>
  </si>
  <si>
    <t>3184Netz Niederösterreich GmbH</t>
  </si>
  <si>
    <t>3192Netz Niederösterreich GmbH</t>
  </si>
  <si>
    <t>3193Netz Niederösterreich GmbH</t>
  </si>
  <si>
    <t>3195Netz Niederösterreich GmbH</t>
  </si>
  <si>
    <t>3200Netz Niederösterreich GmbH</t>
  </si>
  <si>
    <t>3202Netz Niederösterreich GmbH</t>
  </si>
  <si>
    <t>3203Netz Niederösterreich GmbH</t>
  </si>
  <si>
    <t>3204Netz Niederösterreich GmbH</t>
  </si>
  <si>
    <t>3205Netz Niederösterreich GmbH</t>
  </si>
  <si>
    <t>3211Netz Niederösterreich GmbH</t>
  </si>
  <si>
    <t>3212Netz Niederösterreich GmbH</t>
  </si>
  <si>
    <t>3213Netz Niederösterreich GmbH</t>
  </si>
  <si>
    <t>3214Netz Niederösterreich GmbH</t>
  </si>
  <si>
    <t>3221Netz Niederösterreich GmbH</t>
  </si>
  <si>
    <t>3222Netz Niederösterreich GmbH</t>
  </si>
  <si>
    <t>3223Netz Niederösterreich GmbH</t>
  </si>
  <si>
    <t>3224Netz Niederösterreich GmbH</t>
  </si>
  <si>
    <t>3231Netz Niederösterreich GmbH</t>
  </si>
  <si>
    <t>3232Netz Niederösterreich GmbH</t>
  </si>
  <si>
    <t>3233Netz Niederösterreich GmbH</t>
  </si>
  <si>
    <t>3240Netz Niederösterreich GmbH</t>
  </si>
  <si>
    <t>3241Netz Niederösterreich GmbH</t>
  </si>
  <si>
    <t>3242Netz Niederösterreich GmbH</t>
  </si>
  <si>
    <t>3243Netz Niederösterreich GmbH</t>
  </si>
  <si>
    <t>3244Netz Niederösterreich GmbH</t>
  </si>
  <si>
    <t>3250Netz Niederösterreich GmbH</t>
  </si>
  <si>
    <t>3251Netz Niederösterreich GmbH</t>
  </si>
  <si>
    <t>3252Netz Niederösterreich GmbH</t>
  </si>
  <si>
    <t>3253Netz Niederösterreich GmbH</t>
  </si>
  <si>
    <t>3254Netz Niederösterreich GmbH</t>
  </si>
  <si>
    <t>3261Netz Niederösterreich GmbH</t>
  </si>
  <si>
    <t>3262Netz Niederösterreich GmbH</t>
  </si>
  <si>
    <t>3263Netz Niederösterreich GmbH</t>
  </si>
  <si>
    <t>3264Netz Niederösterreich GmbH</t>
  </si>
  <si>
    <t>3270Netz Niederösterreich GmbH</t>
  </si>
  <si>
    <t>3281Netz Niederösterreich GmbH</t>
  </si>
  <si>
    <t>3282Netz Niederösterreich GmbH</t>
  </si>
  <si>
    <t>3283Netz Niederösterreich GmbH</t>
  </si>
  <si>
    <t>3291Netz Niederösterreich GmbH</t>
  </si>
  <si>
    <t>3292Netz Niederösterreich GmbH</t>
  </si>
  <si>
    <t>3293Netz Niederösterreich GmbH</t>
  </si>
  <si>
    <t>3294Netz Niederösterreich GmbH</t>
  </si>
  <si>
    <t>3295Netz Niederösterreich GmbH</t>
  </si>
  <si>
    <t>3300Netz Niederösterreich GmbH</t>
  </si>
  <si>
    <t>3304Netz Niederösterreich GmbH</t>
  </si>
  <si>
    <t>3311Netz Niederösterreich GmbH</t>
  </si>
  <si>
    <t>3312Netz Niederösterreich GmbH</t>
  </si>
  <si>
    <t>3313Netz Niederösterreich GmbH</t>
  </si>
  <si>
    <t>3314Netz Niederösterreich GmbH</t>
  </si>
  <si>
    <t>3321Netz Niederösterreich GmbH</t>
  </si>
  <si>
    <t>3322Netz Niederösterreich GmbH</t>
  </si>
  <si>
    <t>3323Netz Niederösterreich GmbH</t>
  </si>
  <si>
    <t>3324Netz Niederösterreich GmbH</t>
  </si>
  <si>
    <t>3325Netz Niederösterreich GmbH</t>
  </si>
  <si>
    <t>3331Netz Niederösterreich GmbH</t>
  </si>
  <si>
    <t>3332Netz Niederösterreich GmbH</t>
  </si>
  <si>
    <t>3333Netz Niederösterreich GmbH</t>
  </si>
  <si>
    <t>3334Netz Niederösterreich GmbH</t>
  </si>
  <si>
    <t>3340Netz Niederösterreich GmbH</t>
  </si>
  <si>
    <t>3341Netz Niederösterreich GmbH</t>
  </si>
  <si>
    <t>3343Netz Niederösterreich GmbH</t>
  </si>
  <si>
    <t>3345Netz Niederösterreich GmbH</t>
  </si>
  <si>
    <t>3350Netz Niederösterreich GmbH</t>
  </si>
  <si>
    <t>3351Netz Niederösterreich GmbH</t>
  </si>
  <si>
    <t>3352Netz Niederösterreich GmbH</t>
  </si>
  <si>
    <t>3353Netz Niederösterreich GmbH</t>
  </si>
  <si>
    <t>3354Netz Niederösterreich GmbH</t>
  </si>
  <si>
    <t>3355Netz Niederösterreich GmbH</t>
  </si>
  <si>
    <t>3361Netz Niederösterreich GmbH</t>
  </si>
  <si>
    <t>3362Netz Niederösterreich GmbH</t>
  </si>
  <si>
    <t>3363Netz Niederösterreich GmbH</t>
  </si>
  <si>
    <t>3364Netz Niederösterreich GmbH</t>
  </si>
  <si>
    <t>3365Netz Niederösterreich GmbH</t>
  </si>
  <si>
    <t>3370Netz Niederösterreich GmbH</t>
  </si>
  <si>
    <t>3371Netz Niederösterreich GmbH</t>
  </si>
  <si>
    <t>3372Netz Niederösterreich GmbH</t>
  </si>
  <si>
    <t>3373Netz Niederösterreich GmbH</t>
  </si>
  <si>
    <t>3374Netz Niederösterreich GmbH</t>
  </si>
  <si>
    <t>3375Netz Niederösterreich GmbH</t>
  </si>
  <si>
    <t>3376Netz Niederösterreich GmbH</t>
  </si>
  <si>
    <t>3380Netz Niederösterreich GmbH</t>
  </si>
  <si>
    <t>3381Netz Niederösterreich GmbH</t>
  </si>
  <si>
    <t>3382Netz Niederösterreich GmbH</t>
  </si>
  <si>
    <t>3383Netz Niederösterreich GmbH</t>
  </si>
  <si>
    <t>3384Netz Niederösterreich GmbH</t>
  </si>
  <si>
    <t>3385Netz Niederösterreich GmbH</t>
  </si>
  <si>
    <t>3386Netz Niederösterreich GmbH</t>
  </si>
  <si>
    <t>3388Netz Niederösterreich GmbH</t>
  </si>
  <si>
    <t>3390Netz Niederösterreich GmbH</t>
  </si>
  <si>
    <t>3392Netz Niederösterreich GmbH</t>
  </si>
  <si>
    <t>3393Netz Niederösterreich GmbH</t>
  </si>
  <si>
    <t>3394Netz Niederösterreich GmbH</t>
  </si>
  <si>
    <t>3400Netz Niederösterreich GmbH</t>
  </si>
  <si>
    <t>3413Netz Niederösterreich GmbH</t>
  </si>
  <si>
    <t>3422Netz Niederösterreich GmbH</t>
  </si>
  <si>
    <t>3423Netz Niederösterreich GmbH</t>
  </si>
  <si>
    <t>3424Netz Niederösterreich GmbH</t>
  </si>
  <si>
    <t>3425Netz Niederösterreich GmbH</t>
  </si>
  <si>
    <t>3426Netz Niederösterreich GmbH</t>
  </si>
  <si>
    <t>3430Netz Niederösterreich GmbH</t>
  </si>
  <si>
    <t>3433Netz Niederösterreich GmbH</t>
  </si>
  <si>
    <t>3434Netz Niederösterreich GmbH</t>
  </si>
  <si>
    <t>3435Netz Niederösterreich GmbH</t>
  </si>
  <si>
    <t>3441Netz Niederösterreich GmbH</t>
  </si>
  <si>
    <t>3442Netz Niederösterreich GmbH</t>
  </si>
  <si>
    <t>3443Netz Niederösterreich GmbH</t>
  </si>
  <si>
    <t>3451Netz Niederösterreich GmbH</t>
  </si>
  <si>
    <t>3452Netz Niederösterreich GmbH</t>
  </si>
  <si>
    <t>3454Netz Niederösterreich GmbH</t>
  </si>
  <si>
    <t>3462Netz Niederösterreich GmbH</t>
  </si>
  <si>
    <t>3463Netz Niederösterreich GmbH</t>
  </si>
  <si>
    <t>3464Netz Niederösterreich GmbH</t>
  </si>
  <si>
    <t>3465Netz Niederösterreich GmbH</t>
  </si>
  <si>
    <t>3470Netz Niederösterreich GmbH</t>
  </si>
  <si>
    <t>3471Netz Niederösterreich GmbH</t>
  </si>
  <si>
    <t>3472Netz Niederösterreich GmbH</t>
  </si>
  <si>
    <t>3473Netz Niederösterreich GmbH</t>
  </si>
  <si>
    <t>3474Netz Niederösterreich GmbH</t>
  </si>
  <si>
    <t>3481Netz Niederösterreich GmbH</t>
  </si>
  <si>
    <t>3482Netz Niederösterreich GmbH</t>
  </si>
  <si>
    <t>3483Netz Niederösterreich GmbH</t>
  </si>
  <si>
    <t>3484Netz Niederösterreich GmbH</t>
  </si>
  <si>
    <t>3485Netz Niederösterreich GmbH</t>
  </si>
  <si>
    <t>3491Netz Niederösterreich GmbH</t>
  </si>
  <si>
    <t>3492Netz Niederösterreich GmbH</t>
  </si>
  <si>
    <t>3493Netz Niederösterreich GmbH</t>
  </si>
  <si>
    <t>3494Netz Niederösterreich GmbH</t>
  </si>
  <si>
    <t>3495Netz Niederösterreich GmbH</t>
  </si>
  <si>
    <t>3500Netz Niederösterreich GmbH</t>
  </si>
  <si>
    <t>3506Netz Niederösterreich GmbH</t>
  </si>
  <si>
    <t>3508Netz Niederösterreich GmbH</t>
  </si>
  <si>
    <t>3511Netz Niederösterreich GmbH</t>
  </si>
  <si>
    <t>3512Netz Niederösterreich GmbH</t>
  </si>
  <si>
    <t>3521Netz Niederösterreich GmbH</t>
  </si>
  <si>
    <t>3522Netz Niederösterreich GmbH</t>
  </si>
  <si>
    <t>3524Netz Niederösterreich GmbH</t>
  </si>
  <si>
    <t>3525Netz Niederösterreich GmbH</t>
  </si>
  <si>
    <t>3531Netz Niederösterreich GmbH</t>
  </si>
  <si>
    <t>3532Netz Niederösterreich GmbH</t>
  </si>
  <si>
    <t>3533Netz Niederösterreich GmbH</t>
  </si>
  <si>
    <t>3541Netz Niederösterreich GmbH</t>
  </si>
  <si>
    <t>3542Netz Niederösterreich GmbH</t>
  </si>
  <si>
    <t>3543Netz Niederösterreich GmbH</t>
  </si>
  <si>
    <t>3544Netz Niederösterreich GmbH</t>
  </si>
  <si>
    <t>3550Netz Niederösterreich GmbH</t>
  </si>
  <si>
    <t>3552Netz Niederösterreich GmbH</t>
  </si>
  <si>
    <t>3553Netz Niederösterreich GmbH</t>
  </si>
  <si>
    <t>3561Netz Niederösterreich GmbH</t>
  </si>
  <si>
    <t>3562Netz Niederösterreich GmbH</t>
  </si>
  <si>
    <t>3564Netz Niederösterreich GmbH</t>
  </si>
  <si>
    <t>3571Netz Niederösterreich GmbH</t>
  </si>
  <si>
    <t>3572Netz Niederösterreich GmbH</t>
  </si>
  <si>
    <t>3573Netz Niederösterreich GmbH</t>
  </si>
  <si>
    <t>3580Netz Niederösterreich GmbH</t>
  </si>
  <si>
    <t>3591Netz Niederösterreich GmbH</t>
  </si>
  <si>
    <t>3592Netz Niederösterreich GmbH</t>
  </si>
  <si>
    <t>3593Netz Niederösterreich GmbH</t>
  </si>
  <si>
    <t>3594Netz Niederösterreich GmbH</t>
  </si>
  <si>
    <t>3595Netz Niederösterreich GmbH</t>
  </si>
  <si>
    <t>3601Netz Niederösterreich GmbH</t>
  </si>
  <si>
    <t>3602Netz Niederösterreich GmbH</t>
  </si>
  <si>
    <t>3610Netz Niederösterreich GmbH</t>
  </si>
  <si>
    <t>3611Netz Niederösterreich GmbH</t>
  </si>
  <si>
    <t>3613Netz Niederösterreich GmbH</t>
  </si>
  <si>
    <t>3620Netz Niederösterreich GmbH</t>
  </si>
  <si>
    <t>3621Netz Niederösterreich GmbH</t>
  </si>
  <si>
    <t>3622Netz Niederösterreich GmbH</t>
  </si>
  <si>
    <t>3623Netz Niederösterreich GmbH</t>
  </si>
  <si>
    <t>3631Netz Niederösterreich GmbH</t>
  </si>
  <si>
    <t>3632Netz Niederösterreich GmbH</t>
  </si>
  <si>
    <t>3633Netz Niederösterreich GmbH</t>
  </si>
  <si>
    <t>3641Netz Niederösterreich GmbH</t>
  </si>
  <si>
    <t>3642Netz Niederösterreich GmbH</t>
  </si>
  <si>
    <t>3643Netz Niederösterreich GmbH</t>
  </si>
  <si>
    <t>3644Netz Niederösterreich GmbH</t>
  </si>
  <si>
    <t>3650Netz Niederösterreich GmbH</t>
  </si>
  <si>
    <t>3652Netz Niederösterreich GmbH</t>
  </si>
  <si>
    <t>3653Netz Niederösterreich GmbH</t>
  </si>
  <si>
    <t>3654Netz Niederösterreich GmbH</t>
  </si>
  <si>
    <t>3660Netz Niederösterreich GmbH</t>
  </si>
  <si>
    <t>3661Netz Niederösterreich GmbH</t>
  </si>
  <si>
    <t>3662Netz Niederösterreich GmbH</t>
  </si>
  <si>
    <t>3663Netz Niederösterreich GmbH</t>
  </si>
  <si>
    <t>3664Netz Niederösterreich GmbH</t>
  </si>
  <si>
    <t>3665Netz Niederösterreich GmbH</t>
  </si>
  <si>
    <t>3671Netz Niederösterreich GmbH</t>
  </si>
  <si>
    <t>3672Netz Niederösterreich GmbH</t>
  </si>
  <si>
    <t>3680Netz Niederösterreich GmbH</t>
  </si>
  <si>
    <t>3681Netz Niederösterreich GmbH</t>
  </si>
  <si>
    <t>3683Netz Niederösterreich GmbH</t>
  </si>
  <si>
    <t>3684Netz Niederösterreich GmbH</t>
  </si>
  <si>
    <t>3691Netz Niederösterreich GmbH</t>
  </si>
  <si>
    <t>3701Netz Niederösterreich GmbH</t>
  </si>
  <si>
    <t>3702Netz Niederösterreich GmbH</t>
  </si>
  <si>
    <t>3704Netz Niederösterreich GmbH</t>
  </si>
  <si>
    <t>3710Netz Niederösterreich GmbH</t>
  </si>
  <si>
    <t>3711Netz Niederösterreich GmbH</t>
  </si>
  <si>
    <t>3712Netz Niederösterreich GmbH</t>
  </si>
  <si>
    <t>3713Netz Niederösterreich GmbH</t>
  </si>
  <si>
    <t>3714Netz Niederösterreich GmbH</t>
  </si>
  <si>
    <t>3720Netz Niederösterreich GmbH</t>
  </si>
  <si>
    <t>3721Netz Niederösterreich GmbH</t>
  </si>
  <si>
    <t>3722Netz Niederösterreich GmbH</t>
  </si>
  <si>
    <t>3730Netz Niederösterreich GmbH</t>
  </si>
  <si>
    <t>3741Netz Niederösterreich GmbH</t>
  </si>
  <si>
    <t>3742Netz Niederösterreich GmbH</t>
  </si>
  <si>
    <t>3743Netz Niederösterreich GmbH</t>
  </si>
  <si>
    <t>3744Netz Niederösterreich GmbH</t>
  </si>
  <si>
    <t>3751Netz Niederösterreich GmbH</t>
  </si>
  <si>
    <t>3752Netz Niederösterreich GmbH</t>
  </si>
  <si>
    <t>3753Netz Niederösterreich GmbH</t>
  </si>
  <si>
    <t>3754Netz Niederösterreich GmbH</t>
  </si>
  <si>
    <t>3761Netz Niederösterreich GmbH</t>
  </si>
  <si>
    <t>3762Netz Niederösterreich GmbH</t>
  </si>
  <si>
    <t>3763Netz Niederösterreich GmbH</t>
  </si>
  <si>
    <t>3800Netz Niederösterreich GmbH</t>
  </si>
  <si>
    <t>3804Netz Niederösterreich GmbH</t>
  </si>
  <si>
    <t>3811Netz Niederösterreich GmbH</t>
  </si>
  <si>
    <t>3812Netz Niederösterreich GmbH</t>
  </si>
  <si>
    <t>3813Netz Niederösterreich GmbH</t>
  </si>
  <si>
    <t>3814Netz Niederösterreich GmbH</t>
  </si>
  <si>
    <t>3820Netz Niederösterreich GmbH</t>
  </si>
  <si>
    <t>3822Netz Niederösterreich GmbH</t>
  </si>
  <si>
    <t>3823Netz Niederösterreich GmbH</t>
  </si>
  <si>
    <t>3824Netz Niederösterreich GmbH</t>
  </si>
  <si>
    <t>3830Netz Niederösterreich GmbH</t>
  </si>
  <si>
    <t>3834Netz Niederösterreich GmbH</t>
  </si>
  <si>
    <t>3841Netz Niederösterreich GmbH</t>
  </si>
  <si>
    <t>3842Netz Niederösterreich GmbH</t>
  </si>
  <si>
    <t>3843Netz Niederösterreich GmbH</t>
  </si>
  <si>
    <t>3844Netz Niederösterreich GmbH</t>
  </si>
  <si>
    <t>3851Netz Niederösterreich GmbH</t>
  </si>
  <si>
    <t>3852Netz Niederösterreich GmbH</t>
  </si>
  <si>
    <t>3860Netz Niederösterreich GmbH</t>
  </si>
  <si>
    <t>3861Netz Niederösterreich GmbH</t>
  </si>
  <si>
    <t>3862Netz Niederösterreich GmbH</t>
  </si>
  <si>
    <t>3863Netz Niederösterreich GmbH</t>
  </si>
  <si>
    <t>3871Netz Niederösterreich GmbH</t>
  </si>
  <si>
    <t>3872Netz Niederösterreich GmbH</t>
  </si>
  <si>
    <t>3873Netz Niederösterreich GmbH</t>
  </si>
  <si>
    <t>3874Netz Niederösterreich GmbH</t>
  </si>
  <si>
    <t>3900Netz Niederösterreich GmbH</t>
  </si>
  <si>
    <t>3902Netz Niederösterreich GmbH</t>
  </si>
  <si>
    <t>3903Netz Niederösterreich GmbH</t>
  </si>
  <si>
    <t>3910Netz Niederösterreich GmbH</t>
  </si>
  <si>
    <t>3911Netz Niederösterreich GmbH</t>
  </si>
  <si>
    <t>3912Netz Niederösterreich GmbH</t>
  </si>
  <si>
    <t>3913Netz Niederösterreich GmbH</t>
  </si>
  <si>
    <t>3914Netz Niederösterreich GmbH</t>
  </si>
  <si>
    <t>3920Netz Niederösterreich GmbH</t>
  </si>
  <si>
    <t>3921Netz Niederösterreich GmbH</t>
  </si>
  <si>
    <t>3922Netz Niederösterreich GmbH</t>
  </si>
  <si>
    <t>3923Netz Niederösterreich GmbH</t>
  </si>
  <si>
    <t>3924Netz Niederösterreich GmbH</t>
  </si>
  <si>
    <t>3925Netz Niederösterreich GmbH</t>
  </si>
  <si>
    <t>3931Netz Niederösterreich GmbH</t>
  </si>
  <si>
    <t>3932Netz Niederösterreich GmbH</t>
  </si>
  <si>
    <t>3942Netz Niederösterreich GmbH</t>
  </si>
  <si>
    <t>3943Netz Niederösterreich GmbH</t>
  </si>
  <si>
    <t>3944Netz Niederösterreich GmbH</t>
  </si>
  <si>
    <t>3945Netz Niederösterreich GmbH</t>
  </si>
  <si>
    <t>3950Netz Niederösterreich GmbH</t>
  </si>
  <si>
    <t>3961Netz Niederösterreich GmbH</t>
  </si>
  <si>
    <t>3962Netz Niederösterreich GmbH</t>
  </si>
  <si>
    <t>3970Netz Niederösterreich GmbH</t>
  </si>
  <si>
    <t>3971Netz Niederösterreich GmbH</t>
  </si>
  <si>
    <t>3972Netz Niederösterreich GmbH</t>
  </si>
  <si>
    <t>3973Netz Niederösterreich GmbH</t>
  </si>
  <si>
    <t>4252Netz Niederösterreich GmbH</t>
  </si>
  <si>
    <t>4280Netz Niederösterreich GmbH</t>
  </si>
  <si>
    <t>4300Netz Niederösterreich GmbH</t>
  </si>
  <si>
    <t>4303Netz Niederösterreich GmbH</t>
  </si>
  <si>
    <t>4372Netz Niederösterreich GmbH</t>
  </si>
  <si>
    <t>4392Netz Niederösterreich GmbH</t>
  </si>
  <si>
    <t>4431Netz Niederösterreich GmbH</t>
  </si>
  <si>
    <t>4432Netz Niederösterreich GmbH</t>
  </si>
  <si>
    <t>4441Netz Niederösterreich GmbH</t>
  </si>
  <si>
    <t>4442Netz Niederösterreich GmbH</t>
  </si>
  <si>
    <t>4443Netz Niederösterreich GmbH</t>
  </si>
  <si>
    <t>4482Netz Niederösterreich GmbH</t>
  </si>
  <si>
    <t>7053Netz Niederösterreich GmbH</t>
  </si>
  <si>
    <t>7421Netz Niederösterreich GmbH</t>
  </si>
  <si>
    <t>7432Netz Niederösterreich GmbH</t>
  </si>
  <si>
    <t>7434Netz Niederösterreich GmbH</t>
  </si>
  <si>
    <t>8243Netz Niederösterreich GmbH</t>
  </si>
  <si>
    <t>8244Netz Niederösterreich GmbH</t>
  </si>
  <si>
    <t>8630Netz Niederösterreich GmbH</t>
  </si>
  <si>
    <t>8632Netz Niederösterreich GmbH</t>
  </si>
  <si>
    <t>8685Netz Niederösterreich GmbH</t>
  </si>
  <si>
    <t>8694Netz Niederösterreich GmbH</t>
  </si>
  <si>
    <t>8230Stadtwerke Hartberg Energieversorgungs GmbH</t>
  </si>
  <si>
    <t>8232Stadtwerke Hartberg Energieversorgungs GmbH</t>
  </si>
  <si>
    <t>8295Stadtwerke Hartberg Energieversorgungs GmbH</t>
  </si>
  <si>
    <t>7522Energie Güssing GmbH</t>
  </si>
  <si>
    <t>7540Energie Güssing GmbH</t>
  </si>
  <si>
    <t>7545Energie Güssing GmbH</t>
  </si>
  <si>
    <t>6460Stadtgemeinde Imst, Inhaberin der nicht prot. Fa. "Stadtwerke Imst"</t>
  </si>
  <si>
    <t>8552Marktgemeinde Eibiswald</t>
  </si>
  <si>
    <t>6700Getzner, Mutter &amp; Cie. Gesellschaft m.b.H. &amp; Co. KG</t>
  </si>
  <si>
    <t>6706Getzner, Mutter &amp; Cie. Gesellschaft m.b.H. &amp; Co. KG</t>
  </si>
  <si>
    <t>6710Getzner, Mutter &amp; Cie. Gesellschaft m.b.H. &amp; Co. KG</t>
  </si>
  <si>
    <t>8630Stadtbetriebe Mariazell Ges.m.b.H.</t>
  </si>
  <si>
    <t>8632Stadtbetriebe Mariazell Ges.m.b.H.</t>
  </si>
  <si>
    <t>8634Stadtbetriebe Mariazell Ges.m.b.H.</t>
  </si>
  <si>
    <t>8635Stadtbetriebe Mariazell Ges.m.b.H.</t>
  </si>
  <si>
    <t>8636Stadtbetriebe Mariazell Ges.m.b.H.</t>
  </si>
  <si>
    <t>6200Elektrizitätswerk Prantl Gesellschaft m.b.H. &amp; Co KG</t>
  </si>
  <si>
    <t>4111KARLSTROM e.U.</t>
  </si>
  <si>
    <t>4112KARLSTROM e.U.</t>
  </si>
  <si>
    <t>4201KARLSTROM e.U.</t>
  </si>
  <si>
    <t>4161E-Werk Dietrichschlag eGen</t>
  </si>
  <si>
    <t>8263Feistritzthaler Elektrizitätswerk eGen</t>
  </si>
  <si>
    <t>8283Feistritzthaler Elektrizitätswerk eGen</t>
  </si>
  <si>
    <t>8362Feistritzthaler Elektrizitätswerk eGen</t>
  </si>
  <si>
    <t>6175Gemeinde Kematen</t>
  </si>
  <si>
    <t>8223E-Werk Stubenberg registrierte Genossenschaft mit beschränkter Haftung</t>
  </si>
  <si>
    <t>8224E-Werk Stubenberg registrierte Genossenschaft mit beschränkter Haftung</t>
  </si>
  <si>
    <t>8700Elektrizitätsgenossenschaft Laintal registrierte Genossenschaft mit beschränkter Haftung</t>
  </si>
  <si>
    <t>8712Elektrizitätsgenossenschaft Laintal registrierte Genossenschaft mit beschränkter Haftung</t>
  </si>
  <si>
    <t>8792Elektrizitätsgenossenschaft Laintal registrierte Genossenschaft mit beschränkter Haftung</t>
  </si>
  <si>
    <t>8793Elektrizitätsgenossenschaft Laintal registrierte Genossenschaft mit beschränkter Haftung</t>
  </si>
  <si>
    <t>8794Elektrizitätsgenossenschaft Laintal registrierte Genossenschaft mit beschränkter Haftung</t>
  </si>
  <si>
    <t>8280Stadtwerke Fürstenfeld GmbH</t>
  </si>
  <si>
    <t>6020Innsbrucker Kommunalbetriebe AG</t>
  </si>
  <si>
    <t>6063Innsbrucker Kommunalbetriebe AG</t>
  </si>
  <si>
    <t>6071Innsbrucker Kommunalbetriebe AG</t>
  </si>
  <si>
    <t>6072Innsbrucker Kommunalbetriebe AG</t>
  </si>
  <si>
    <t>6073Innsbrucker Kommunalbetriebe AG</t>
  </si>
  <si>
    <t>6080Innsbrucker Kommunalbetriebe AG</t>
  </si>
  <si>
    <t>6082Innsbrucker Kommunalbetriebe AG</t>
  </si>
  <si>
    <t>6141Innsbrucker Kommunalbetriebe AG</t>
  </si>
  <si>
    <t>6161Innsbrucker Kommunalbetriebe AG</t>
  </si>
  <si>
    <t>6162Innsbrucker Kommunalbetriebe AG</t>
  </si>
  <si>
    <t>4824Salzburg Netz GmbH</t>
  </si>
  <si>
    <t>4894Salzburg Netz GmbH</t>
  </si>
  <si>
    <t>5020Salzburg Netz GmbH</t>
  </si>
  <si>
    <t>5023Salzburg Netz GmbH</t>
  </si>
  <si>
    <t>5026Salzburg Netz GmbH</t>
  </si>
  <si>
    <t>5061Salzburg Netz GmbH</t>
  </si>
  <si>
    <t>5071Salzburg Netz GmbH</t>
  </si>
  <si>
    <t>5081Salzburg Netz GmbH</t>
  </si>
  <si>
    <t>5082Salzburg Netz GmbH</t>
  </si>
  <si>
    <t>5083Salzburg Netz GmbH</t>
  </si>
  <si>
    <t>5084Salzburg Netz GmbH</t>
  </si>
  <si>
    <t>5090Salzburg Netz GmbH</t>
  </si>
  <si>
    <t>5091Salzburg Netz GmbH</t>
  </si>
  <si>
    <t>5092Salzburg Netz GmbH</t>
  </si>
  <si>
    <t>5093Salzburg Netz GmbH</t>
  </si>
  <si>
    <t>5101Salzburg Netz GmbH</t>
  </si>
  <si>
    <t>5102Salzburg Netz GmbH</t>
  </si>
  <si>
    <t>5110Salzburg Netz GmbH</t>
  </si>
  <si>
    <t>5111Salzburg Netz GmbH</t>
  </si>
  <si>
    <t>5112Salzburg Netz GmbH</t>
  </si>
  <si>
    <t>5113Salzburg Netz GmbH</t>
  </si>
  <si>
    <t>5114Salzburg Netz GmbH</t>
  </si>
  <si>
    <t>5120Salzburg Netz GmbH</t>
  </si>
  <si>
    <t>5151Salzburg Netz GmbH</t>
  </si>
  <si>
    <t>5152Salzburg Netz GmbH</t>
  </si>
  <si>
    <t>5161Salzburg Netz GmbH</t>
  </si>
  <si>
    <t>5162Salzburg Netz GmbH</t>
  </si>
  <si>
    <t>5163Salzburg Netz GmbH</t>
  </si>
  <si>
    <t>5164Salzburg Netz GmbH</t>
  </si>
  <si>
    <t>5165Salzburg Netz GmbH</t>
  </si>
  <si>
    <t>5201Salzburg Netz GmbH</t>
  </si>
  <si>
    <t>5202Salzburg Netz GmbH</t>
  </si>
  <si>
    <t>5203Salzburg Netz GmbH</t>
  </si>
  <si>
    <t>5204Salzburg Netz GmbH</t>
  </si>
  <si>
    <t>5205Salzburg Netz GmbH</t>
  </si>
  <si>
    <t>5300Salzburg Netz GmbH</t>
  </si>
  <si>
    <t>5301Salzburg Netz GmbH</t>
  </si>
  <si>
    <t>5302Salzburg Netz GmbH</t>
  </si>
  <si>
    <t>5303Salzburg Netz GmbH</t>
  </si>
  <si>
    <t>5310Salzburg Netz GmbH</t>
  </si>
  <si>
    <t>5311Salzburg Netz GmbH</t>
  </si>
  <si>
    <t>5321Salzburg Netz GmbH</t>
  </si>
  <si>
    <t>5322Salzburg Netz GmbH</t>
  </si>
  <si>
    <t>5323Salzburg Netz GmbH</t>
  </si>
  <si>
    <t>5324Salzburg Netz GmbH</t>
  </si>
  <si>
    <t>5325Salzburg Netz GmbH</t>
  </si>
  <si>
    <t>5330Salzburg Netz GmbH</t>
  </si>
  <si>
    <t>5340Salzburg Netz GmbH</t>
  </si>
  <si>
    <t>5342Salzburg Netz GmbH</t>
  </si>
  <si>
    <t>5350Salzburg Netz GmbH</t>
  </si>
  <si>
    <t>5360Salzburg Netz GmbH</t>
  </si>
  <si>
    <t>5400Salzburg Netz GmbH</t>
  </si>
  <si>
    <t>5411Salzburg Netz GmbH</t>
  </si>
  <si>
    <t>5412Salzburg Netz GmbH</t>
  </si>
  <si>
    <t>5421Salzburg Netz GmbH</t>
  </si>
  <si>
    <t>5422Salzburg Netz GmbH</t>
  </si>
  <si>
    <t>5423Salzburg Netz GmbH</t>
  </si>
  <si>
    <t>5424Salzburg Netz GmbH</t>
  </si>
  <si>
    <t>5425Salzburg Netz GmbH</t>
  </si>
  <si>
    <t>5431Salzburg Netz GmbH</t>
  </si>
  <si>
    <t>5440Salzburg Netz GmbH</t>
  </si>
  <si>
    <t>5441Salzburg Netz GmbH</t>
  </si>
  <si>
    <t>5442Salzburg Netz GmbH</t>
  </si>
  <si>
    <t>5450Salzburg Netz GmbH</t>
  </si>
  <si>
    <t>5451Salzburg Netz GmbH</t>
  </si>
  <si>
    <t>5452Salzburg Netz GmbH</t>
  </si>
  <si>
    <t>5453Salzburg Netz GmbH</t>
  </si>
  <si>
    <t>5500Salzburg Netz GmbH</t>
  </si>
  <si>
    <t>5505Salzburg Netz GmbH</t>
  </si>
  <si>
    <t>5511Salzburg Netz GmbH</t>
  </si>
  <si>
    <t>5521Salzburg Netz GmbH</t>
  </si>
  <si>
    <t>5522Salzburg Netz GmbH</t>
  </si>
  <si>
    <t>5523Salzburg Netz GmbH</t>
  </si>
  <si>
    <t>5524Salzburg Netz GmbH</t>
  </si>
  <si>
    <t>5531Salzburg Netz GmbH</t>
  </si>
  <si>
    <t>5532Salzburg Netz GmbH</t>
  </si>
  <si>
    <t>5541Salzburg Netz GmbH</t>
  </si>
  <si>
    <t>5542Salzburg Netz GmbH</t>
  </si>
  <si>
    <t>5550Salzburg Netz GmbH</t>
  </si>
  <si>
    <t>5552Salzburg Netz GmbH</t>
  </si>
  <si>
    <t>5561Salzburg Netz GmbH</t>
  </si>
  <si>
    <t>5562Salzburg Netz GmbH</t>
  </si>
  <si>
    <t>5563Salzburg Netz GmbH</t>
  </si>
  <si>
    <t>5570Salzburg Netz GmbH</t>
  </si>
  <si>
    <t>5571Salzburg Netz GmbH</t>
  </si>
  <si>
    <t>5572Salzburg Netz GmbH</t>
  </si>
  <si>
    <t>5573Salzburg Netz GmbH</t>
  </si>
  <si>
    <t>5574Salzburg Netz GmbH</t>
  </si>
  <si>
    <t>5575Salzburg Netz GmbH</t>
  </si>
  <si>
    <t>5580Salzburg Netz GmbH</t>
  </si>
  <si>
    <t>5581Salzburg Netz GmbH</t>
  </si>
  <si>
    <t>5582Salzburg Netz GmbH</t>
  </si>
  <si>
    <t>5583Salzburg Netz GmbH</t>
  </si>
  <si>
    <t>5584Salzburg Netz GmbH</t>
  </si>
  <si>
    <t>5585Salzburg Netz GmbH</t>
  </si>
  <si>
    <t>5591Salzburg Netz GmbH</t>
  </si>
  <si>
    <t>5592Salzburg Netz GmbH</t>
  </si>
  <si>
    <t>5600Salzburg Netz GmbH</t>
  </si>
  <si>
    <t>5602Salzburg Netz GmbH</t>
  </si>
  <si>
    <t>5603Salzburg Netz GmbH</t>
  </si>
  <si>
    <t>5611Salzburg Netz GmbH</t>
  </si>
  <si>
    <t>5620Salzburg Netz GmbH</t>
  </si>
  <si>
    <t>5621Salzburg Netz GmbH</t>
  </si>
  <si>
    <t>5622Salzburg Netz GmbH</t>
  </si>
  <si>
    <t>5630Salzburg Netz GmbH</t>
  </si>
  <si>
    <t>5632Salzburg Netz GmbH</t>
  </si>
  <si>
    <t>5640Salzburg Netz GmbH</t>
  </si>
  <si>
    <t>5645Salzburg Netz GmbH</t>
  </si>
  <si>
    <t>5651Salzburg Netz GmbH</t>
  </si>
  <si>
    <t>5652Salzburg Netz GmbH</t>
  </si>
  <si>
    <t>5660Salzburg Netz GmbH</t>
  </si>
  <si>
    <t>5661Salzburg Netz GmbH</t>
  </si>
  <si>
    <t>5662Salzburg Netz GmbH</t>
  </si>
  <si>
    <t>5671Salzburg Netz GmbH</t>
  </si>
  <si>
    <t>5672Salzburg Netz GmbH</t>
  </si>
  <si>
    <t>5700Salzburg Netz GmbH</t>
  </si>
  <si>
    <t>5710Salzburg Netz GmbH</t>
  </si>
  <si>
    <t>5721Salzburg Netz GmbH</t>
  </si>
  <si>
    <t>5722Salzburg Netz GmbH</t>
  </si>
  <si>
    <t>5723Salzburg Netz GmbH</t>
  </si>
  <si>
    <t>5724Salzburg Netz GmbH</t>
  </si>
  <si>
    <t>5730Salzburg Netz GmbH</t>
  </si>
  <si>
    <t>5731Salzburg Netz GmbH</t>
  </si>
  <si>
    <t>5732Salzburg Netz GmbH</t>
  </si>
  <si>
    <t>5733Salzburg Netz GmbH</t>
  </si>
  <si>
    <t>5741Salzburg Netz GmbH</t>
  </si>
  <si>
    <t>5742Salzburg Netz GmbH</t>
  </si>
  <si>
    <t>5743Salzburg Netz GmbH</t>
  </si>
  <si>
    <t>5751Salzburg Netz GmbH</t>
  </si>
  <si>
    <t>5752Salzburg Netz GmbH</t>
  </si>
  <si>
    <t>5753Salzburg Netz GmbH</t>
  </si>
  <si>
    <t>5754Salzburg Netz GmbH</t>
  </si>
  <si>
    <t>5760Salzburg Netz GmbH</t>
  </si>
  <si>
    <t>5761Salzburg Netz GmbH</t>
  </si>
  <si>
    <t>5771Salzburg Netz GmbH</t>
  </si>
  <si>
    <t>6281Salzburg Netz GmbH</t>
  </si>
  <si>
    <t>6384Salzburg Netz GmbH</t>
  </si>
  <si>
    <t>8863Salzburg Netz GmbH</t>
  </si>
  <si>
    <t>8864Salzburg Netz GmbH</t>
  </si>
  <si>
    <t>8974Salzburg Netz GmbH</t>
  </si>
  <si>
    <t>9863Salzburg Netz GmbH</t>
  </si>
  <si>
    <t>6063TINETZ-Tiroler Netze GmbH</t>
  </si>
  <si>
    <t>6065TINETZ-Tiroler Netze GmbH</t>
  </si>
  <si>
    <t>6067TINETZ-Tiroler Netze GmbH</t>
  </si>
  <si>
    <t>6068TINETZ-Tiroler Netze GmbH</t>
  </si>
  <si>
    <t>6069TINETZ-Tiroler Netze GmbH</t>
  </si>
  <si>
    <t>6070TINETZ-Tiroler Netze GmbH</t>
  </si>
  <si>
    <t>6071TINETZ-Tiroler Netze GmbH</t>
  </si>
  <si>
    <t>6074TINETZ-Tiroler Netze GmbH</t>
  </si>
  <si>
    <t>6075TINETZ-Tiroler Netze GmbH</t>
  </si>
  <si>
    <t>6082TINETZ-Tiroler Netze GmbH</t>
  </si>
  <si>
    <t>6083TINETZ-Tiroler Netze GmbH</t>
  </si>
  <si>
    <t>6091TINETZ-Tiroler Netze GmbH</t>
  </si>
  <si>
    <t>6092TINETZ-Tiroler Netze GmbH</t>
  </si>
  <si>
    <t>6094TINETZ-Tiroler Netze GmbH</t>
  </si>
  <si>
    <t>6095TINETZ-Tiroler Netze GmbH</t>
  </si>
  <si>
    <t>6100TINETZ-Tiroler Netze GmbH</t>
  </si>
  <si>
    <t>6103TINETZ-Tiroler Netze GmbH</t>
  </si>
  <si>
    <t>6105TINETZ-Tiroler Netze GmbH</t>
  </si>
  <si>
    <t>6108TINETZ-Tiroler Netze GmbH</t>
  </si>
  <si>
    <t>6111TINETZ-Tiroler Netze GmbH</t>
  </si>
  <si>
    <t>6112TINETZ-Tiroler Netze GmbH</t>
  </si>
  <si>
    <t>6113TINETZ-Tiroler Netze GmbH</t>
  </si>
  <si>
    <t>6114TINETZ-Tiroler Netze GmbH</t>
  </si>
  <si>
    <t>6115TINETZ-Tiroler Netze GmbH</t>
  </si>
  <si>
    <t>6121TINETZ-Tiroler Netze GmbH</t>
  </si>
  <si>
    <t>6122TINETZ-Tiroler Netze GmbH</t>
  </si>
  <si>
    <t>6123TINETZ-Tiroler Netze GmbH</t>
  </si>
  <si>
    <t>6133TINETZ-Tiroler Netze GmbH</t>
  </si>
  <si>
    <t>6134TINETZ-Tiroler Netze GmbH</t>
  </si>
  <si>
    <t>6135TINETZ-Tiroler Netze GmbH</t>
  </si>
  <si>
    <t>6136TINETZ-Tiroler Netze GmbH</t>
  </si>
  <si>
    <t>6141TINETZ-Tiroler Netze GmbH</t>
  </si>
  <si>
    <t>6142TINETZ-Tiroler Netze GmbH</t>
  </si>
  <si>
    <t>6143TINETZ-Tiroler Netze GmbH</t>
  </si>
  <si>
    <t>6145TINETZ-Tiroler Netze GmbH</t>
  </si>
  <si>
    <t>6150TINETZ-Tiroler Netze GmbH</t>
  </si>
  <si>
    <t>6152TINETZ-Tiroler Netze GmbH</t>
  </si>
  <si>
    <t>6154TINETZ-Tiroler Netze GmbH</t>
  </si>
  <si>
    <t>6156TINETZ-Tiroler Netze GmbH</t>
  </si>
  <si>
    <t>6157TINETZ-Tiroler Netze GmbH</t>
  </si>
  <si>
    <t>6161TINETZ-Tiroler Netze GmbH</t>
  </si>
  <si>
    <t>6165TINETZ-Tiroler Netze GmbH</t>
  </si>
  <si>
    <t>6166TINETZ-Tiroler Netze GmbH</t>
  </si>
  <si>
    <t>6167TINETZ-Tiroler Netze GmbH</t>
  </si>
  <si>
    <t>6170TINETZ-Tiroler Netze GmbH</t>
  </si>
  <si>
    <t>6173TINETZ-Tiroler Netze GmbH</t>
  </si>
  <si>
    <t>6175TINETZ-Tiroler Netze GmbH</t>
  </si>
  <si>
    <t>6176TINETZ-Tiroler Netze GmbH</t>
  </si>
  <si>
    <t>6178TINETZ-Tiroler Netze GmbH</t>
  </si>
  <si>
    <t>6179TINETZ-Tiroler Netze GmbH</t>
  </si>
  <si>
    <t>6181TINETZ-Tiroler Netze GmbH</t>
  </si>
  <si>
    <t>6182TINETZ-Tiroler Netze GmbH</t>
  </si>
  <si>
    <t>6183TINETZ-Tiroler Netze GmbH</t>
  </si>
  <si>
    <t>6184TINETZ-Tiroler Netze GmbH</t>
  </si>
  <si>
    <t>6200TINETZ-Tiroler Netze GmbH</t>
  </si>
  <si>
    <t>6210TINETZ-Tiroler Netze GmbH</t>
  </si>
  <si>
    <t>6212TINETZ-Tiroler Netze GmbH</t>
  </si>
  <si>
    <t>6213TINETZ-Tiroler Netze GmbH</t>
  </si>
  <si>
    <t>6215TINETZ-Tiroler Netze GmbH</t>
  </si>
  <si>
    <t>6220TINETZ-Tiroler Netze GmbH</t>
  </si>
  <si>
    <t>6222TINETZ-Tiroler Netze GmbH</t>
  </si>
  <si>
    <t>6230TINETZ-Tiroler Netze GmbH</t>
  </si>
  <si>
    <t>6232TINETZ-Tiroler Netze GmbH</t>
  </si>
  <si>
    <t>6233TINETZ-Tiroler Netze GmbH</t>
  </si>
  <si>
    <t>6234TINETZ-Tiroler Netze GmbH</t>
  </si>
  <si>
    <t>6235TINETZ-Tiroler Netze GmbH</t>
  </si>
  <si>
    <t>6236TINETZ-Tiroler Netze GmbH</t>
  </si>
  <si>
    <t>6240TINETZ-Tiroler Netze GmbH</t>
  </si>
  <si>
    <t>6241TINETZ-Tiroler Netze GmbH</t>
  </si>
  <si>
    <t>6250TINETZ-Tiroler Netze GmbH</t>
  </si>
  <si>
    <t>6252TINETZ-Tiroler Netze GmbH</t>
  </si>
  <si>
    <t>6260TINETZ-Tiroler Netze GmbH</t>
  </si>
  <si>
    <t>6261TINETZ-Tiroler Netze GmbH</t>
  </si>
  <si>
    <t>6262TINETZ-Tiroler Netze GmbH</t>
  </si>
  <si>
    <t>6263TINETZ-Tiroler Netze GmbH</t>
  </si>
  <si>
    <t>6264TINETZ-Tiroler Netze GmbH</t>
  </si>
  <si>
    <t>6265TINETZ-Tiroler Netze GmbH</t>
  </si>
  <si>
    <t>6271TINETZ-Tiroler Netze GmbH</t>
  </si>
  <si>
    <t>6272TINETZ-Tiroler Netze GmbH</t>
  </si>
  <si>
    <t>6273TINETZ-Tiroler Netze GmbH</t>
  </si>
  <si>
    <t>6274TINETZ-Tiroler Netze GmbH</t>
  </si>
  <si>
    <t>6275TINETZ-Tiroler Netze GmbH</t>
  </si>
  <si>
    <t>6276TINETZ-Tiroler Netze GmbH</t>
  </si>
  <si>
    <t>6277TINETZ-Tiroler Netze GmbH</t>
  </si>
  <si>
    <t>6278TINETZ-Tiroler Netze GmbH</t>
  </si>
  <si>
    <t>6280TINETZ-Tiroler Netze GmbH</t>
  </si>
  <si>
    <t>6281TINETZ-Tiroler Netze GmbH</t>
  </si>
  <si>
    <t>6283TINETZ-Tiroler Netze GmbH</t>
  </si>
  <si>
    <t>6284TINETZ-Tiroler Netze GmbH</t>
  </si>
  <si>
    <t>6290TINETZ-Tiroler Netze GmbH</t>
  </si>
  <si>
    <t>6292TINETZ-Tiroler Netze GmbH</t>
  </si>
  <si>
    <t>6293TINETZ-Tiroler Netze GmbH</t>
  </si>
  <si>
    <t>6294TINETZ-Tiroler Netze GmbH</t>
  </si>
  <si>
    <t>6295TINETZ-Tiroler Netze GmbH</t>
  </si>
  <si>
    <t>6300TINETZ-Tiroler Netze GmbH</t>
  </si>
  <si>
    <t>6305TINETZ-Tiroler Netze GmbH</t>
  </si>
  <si>
    <t>6306TINETZ-Tiroler Netze GmbH</t>
  </si>
  <si>
    <t>6311TINETZ-Tiroler Netze GmbH</t>
  </si>
  <si>
    <t>6313TINETZ-Tiroler Netze GmbH</t>
  </si>
  <si>
    <t>6314TINETZ-Tiroler Netze GmbH</t>
  </si>
  <si>
    <t>6320TINETZ-Tiroler Netze GmbH</t>
  </si>
  <si>
    <t>6321TINETZ-Tiroler Netze GmbH</t>
  </si>
  <si>
    <t>6322TINETZ-Tiroler Netze GmbH</t>
  </si>
  <si>
    <t>6323TINETZ-Tiroler Netze GmbH</t>
  </si>
  <si>
    <t>6324TINETZ-Tiroler Netze GmbH</t>
  </si>
  <si>
    <t>6334TINETZ-Tiroler Netze GmbH</t>
  </si>
  <si>
    <t>6335TINETZ-Tiroler Netze GmbH</t>
  </si>
  <si>
    <t>6336TINETZ-Tiroler Netze GmbH</t>
  </si>
  <si>
    <t>6341TINETZ-Tiroler Netze GmbH</t>
  </si>
  <si>
    <t>6342TINETZ-Tiroler Netze GmbH</t>
  </si>
  <si>
    <t>6343TINETZ-Tiroler Netze GmbH</t>
  </si>
  <si>
    <t>6344TINETZ-Tiroler Netze GmbH</t>
  </si>
  <si>
    <t>6345TINETZ-Tiroler Netze GmbH</t>
  </si>
  <si>
    <t>6346TINETZ-Tiroler Netze GmbH</t>
  </si>
  <si>
    <t>6347TINETZ-Tiroler Netze GmbH</t>
  </si>
  <si>
    <t>6351TINETZ-Tiroler Netze GmbH</t>
  </si>
  <si>
    <t>6352TINETZ-Tiroler Netze GmbH</t>
  </si>
  <si>
    <t>6353TINETZ-Tiroler Netze GmbH</t>
  </si>
  <si>
    <t>6361TINETZ-Tiroler Netze GmbH</t>
  </si>
  <si>
    <t>6363TINETZ-Tiroler Netze GmbH</t>
  </si>
  <si>
    <t>6364TINETZ-Tiroler Netze GmbH</t>
  </si>
  <si>
    <t>6365TINETZ-Tiroler Netze GmbH</t>
  </si>
  <si>
    <t>6370TINETZ-Tiroler Netze GmbH</t>
  </si>
  <si>
    <t>6371TINETZ-Tiroler Netze GmbH</t>
  </si>
  <si>
    <t>6372TINETZ-Tiroler Netze GmbH</t>
  </si>
  <si>
    <t>6373TINETZ-Tiroler Netze GmbH</t>
  </si>
  <si>
    <t>6380TINETZ-Tiroler Netze GmbH</t>
  </si>
  <si>
    <t>6382TINETZ-Tiroler Netze GmbH</t>
  </si>
  <si>
    <t>6383TINETZ-Tiroler Netze GmbH</t>
  </si>
  <si>
    <t>6384TINETZ-Tiroler Netze GmbH</t>
  </si>
  <si>
    <t>6385TINETZ-Tiroler Netze GmbH</t>
  </si>
  <si>
    <t>6391TINETZ-Tiroler Netze GmbH</t>
  </si>
  <si>
    <t>6392TINETZ-Tiroler Netze GmbH</t>
  </si>
  <si>
    <t>6393TINETZ-Tiroler Netze GmbH</t>
  </si>
  <si>
    <t>6395TINETZ-Tiroler Netze GmbH</t>
  </si>
  <si>
    <t>6401TINETZ-Tiroler Netze GmbH</t>
  </si>
  <si>
    <t>6402TINETZ-Tiroler Netze GmbH</t>
  </si>
  <si>
    <t>6403TINETZ-Tiroler Netze GmbH</t>
  </si>
  <si>
    <t>6404TINETZ-Tiroler Netze GmbH</t>
  </si>
  <si>
    <t>6405TINETZ-Tiroler Netze GmbH</t>
  </si>
  <si>
    <t>6406TINETZ-Tiroler Netze GmbH</t>
  </si>
  <si>
    <t>6408TINETZ-Tiroler Netze GmbH</t>
  </si>
  <si>
    <t>6410TINETZ-Tiroler Netze GmbH</t>
  </si>
  <si>
    <t>6413TINETZ-Tiroler Netze GmbH</t>
  </si>
  <si>
    <t>6414TINETZ-Tiroler Netze GmbH</t>
  </si>
  <si>
    <t>6416TINETZ-Tiroler Netze GmbH</t>
  </si>
  <si>
    <t>6421TINETZ-Tiroler Netze GmbH</t>
  </si>
  <si>
    <t>6422TINETZ-Tiroler Netze GmbH</t>
  </si>
  <si>
    <t>6423TINETZ-Tiroler Netze GmbH</t>
  </si>
  <si>
    <t>6424TINETZ-Tiroler Netze GmbH</t>
  </si>
  <si>
    <t>6425TINETZ-Tiroler Netze GmbH</t>
  </si>
  <si>
    <t>6426TINETZ-Tiroler Netze GmbH</t>
  </si>
  <si>
    <t>6430TINETZ-Tiroler Netze GmbH</t>
  </si>
  <si>
    <t>6432TINETZ-Tiroler Netze GmbH</t>
  </si>
  <si>
    <t>6433TINETZ-Tiroler Netze GmbH</t>
  </si>
  <si>
    <t>6441TINETZ-Tiroler Netze GmbH</t>
  </si>
  <si>
    <t>6444TINETZ-Tiroler Netze GmbH</t>
  </si>
  <si>
    <t>6450TINETZ-Tiroler Netze GmbH</t>
  </si>
  <si>
    <t>6452TINETZ-Tiroler Netze GmbH</t>
  </si>
  <si>
    <t>6456TINETZ-Tiroler Netze GmbH</t>
  </si>
  <si>
    <t>6458TINETZ-Tiroler Netze GmbH</t>
  </si>
  <si>
    <t>6460TINETZ-Tiroler Netze GmbH</t>
  </si>
  <si>
    <t>6462TINETZ-Tiroler Netze GmbH</t>
  </si>
  <si>
    <t>6463TINETZ-Tiroler Netze GmbH</t>
  </si>
  <si>
    <t>6464TINETZ-Tiroler Netze GmbH</t>
  </si>
  <si>
    <t>6465TINETZ-Tiroler Netze GmbH</t>
  </si>
  <si>
    <t>6471TINETZ-Tiroler Netze GmbH</t>
  </si>
  <si>
    <t>6473TINETZ-Tiroler Netze GmbH</t>
  </si>
  <si>
    <t>6474TINETZ-Tiroler Netze GmbH</t>
  </si>
  <si>
    <t>6481TINETZ-Tiroler Netze GmbH</t>
  </si>
  <si>
    <t>6491TINETZ-Tiroler Netze GmbH</t>
  </si>
  <si>
    <t>6492TINETZ-Tiroler Netze GmbH</t>
  </si>
  <si>
    <t>6493TINETZ-Tiroler Netze GmbH</t>
  </si>
  <si>
    <t>6500TINETZ-Tiroler Netze GmbH</t>
  </si>
  <si>
    <t>6511TINETZ-Tiroler Netze GmbH</t>
  </si>
  <si>
    <t>6521TINETZ-Tiroler Netze GmbH</t>
  </si>
  <si>
    <t>6522TINETZ-Tiroler Netze GmbH</t>
  </si>
  <si>
    <t>6524TINETZ-Tiroler Netze GmbH</t>
  </si>
  <si>
    <t>6525TINETZ-Tiroler Netze GmbH</t>
  </si>
  <si>
    <t>6526TINETZ-Tiroler Netze GmbH</t>
  </si>
  <si>
    <t>6527TINETZ-Tiroler Netze GmbH</t>
  </si>
  <si>
    <t>6528TINETZ-Tiroler Netze GmbH</t>
  </si>
  <si>
    <t>6531TINETZ-Tiroler Netze GmbH</t>
  </si>
  <si>
    <t>6532TINETZ-Tiroler Netze GmbH</t>
  </si>
  <si>
    <t>6533TINETZ-Tiroler Netze GmbH</t>
  </si>
  <si>
    <t>6534TINETZ-Tiroler Netze GmbH</t>
  </si>
  <si>
    <t>6541TINETZ-Tiroler Netze GmbH</t>
  </si>
  <si>
    <t>6542TINETZ-Tiroler Netze GmbH</t>
  </si>
  <si>
    <t>6543TINETZ-Tiroler Netze GmbH</t>
  </si>
  <si>
    <t>6544TINETZ-Tiroler Netze GmbH</t>
  </si>
  <si>
    <t>6551TINETZ-Tiroler Netze GmbH</t>
  </si>
  <si>
    <t>6552TINETZ-Tiroler Netze GmbH</t>
  </si>
  <si>
    <t>6553TINETZ-Tiroler Netze GmbH</t>
  </si>
  <si>
    <t>6555TINETZ-Tiroler Netze GmbH</t>
  </si>
  <si>
    <t>6561TINETZ-Tiroler Netze GmbH</t>
  </si>
  <si>
    <t>6562TINETZ-Tiroler Netze GmbH</t>
  </si>
  <si>
    <t>6563TINETZ-Tiroler Netze GmbH</t>
  </si>
  <si>
    <t>6571TINETZ-Tiroler Netze GmbH</t>
  </si>
  <si>
    <t>6572TINETZ-Tiroler Netze GmbH</t>
  </si>
  <si>
    <t>6574TINETZ-Tiroler Netze GmbH</t>
  </si>
  <si>
    <t>6580TINETZ-Tiroler Netze GmbH</t>
  </si>
  <si>
    <t>6591TINETZ-Tiroler Netze GmbH</t>
  </si>
  <si>
    <t>9782TINETZ-Tiroler Netze GmbH</t>
  </si>
  <si>
    <t>9900TINETZ-Tiroler Netze GmbH</t>
  </si>
  <si>
    <t>9903TINETZ-Tiroler Netze GmbH</t>
  </si>
  <si>
    <t>9904TINETZ-Tiroler Netze GmbH</t>
  </si>
  <si>
    <t>9905TINETZ-Tiroler Netze GmbH</t>
  </si>
  <si>
    <t>9906TINETZ-Tiroler Netze GmbH</t>
  </si>
  <si>
    <t>9907TINETZ-Tiroler Netze GmbH</t>
  </si>
  <si>
    <t>9908TINETZ-Tiroler Netze GmbH</t>
  </si>
  <si>
    <t>9909TINETZ-Tiroler Netze GmbH</t>
  </si>
  <si>
    <t>9911TINETZ-Tiroler Netze GmbH</t>
  </si>
  <si>
    <t>9912TINETZ-Tiroler Netze GmbH</t>
  </si>
  <si>
    <t>9913TINETZ-Tiroler Netze GmbH</t>
  </si>
  <si>
    <t>9918TINETZ-Tiroler Netze GmbH</t>
  </si>
  <si>
    <t>9919TINETZ-Tiroler Netze GmbH</t>
  </si>
  <si>
    <t>9920TINETZ-Tiroler Netze GmbH</t>
  </si>
  <si>
    <t>9931TINETZ-Tiroler Netze GmbH</t>
  </si>
  <si>
    <t>9932TINETZ-Tiroler Netze GmbH</t>
  </si>
  <si>
    <t>9941TINETZ-Tiroler Netze GmbH</t>
  </si>
  <si>
    <t>9942TINETZ-Tiroler Netze GmbH</t>
  </si>
  <si>
    <t>9943TINETZ-Tiroler Netze GmbH</t>
  </si>
  <si>
    <t>9951TINETZ-Tiroler Netze GmbH</t>
  </si>
  <si>
    <t>9952TINETZ-Tiroler Netze GmbH</t>
  </si>
  <si>
    <t>9953TINETZ-Tiroler Netze GmbH</t>
  </si>
  <si>
    <t>9954TINETZ-Tiroler Netze GmbH</t>
  </si>
  <si>
    <t>9961TINETZ-Tiroler Netze GmbH</t>
  </si>
  <si>
    <t>9962TINETZ-Tiroler Netze GmbH</t>
  </si>
  <si>
    <t>9963TINETZ-Tiroler Netze GmbH</t>
  </si>
  <si>
    <t>9971TINETZ-Tiroler Netze GmbH</t>
  </si>
  <si>
    <t>9972TINETZ-Tiroler Netze GmbH</t>
  </si>
  <si>
    <t>9974TINETZ-Tiroler Netze GmbH</t>
  </si>
  <si>
    <t>9981TINETZ-Tiroler Netze GmbH</t>
  </si>
  <si>
    <t>9990TINETZ-Tiroler Netze GmbH</t>
  </si>
  <si>
    <t>9991TINETZ-Tiroler Netze GmbH</t>
  </si>
  <si>
    <t>9992TINETZ-Tiroler Netze GmbH</t>
  </si>
  <si>
    <t>5741Lichtgenossenschaft Neukirchen eGen</t>
  </si>
  <si>
    <t>4624Kraftwerk Glatzing-Rüstorf eGen</t>
  </si>
  <si>
    <t>4625Kraftwerk Glatzing-Rüstorf eGen</t>
  </si>
  <si>
    <t>4650Kraftwerk Glatzing-Rüstorf eGen</t>
  </si>
  <si>
    <t>4651Kraftwerk Glatzing-Rüstorf eGen</t>
  </si>
  <si>
    <t>4671Kraftwerk Glatzing-Rüstorf eGen</t>
  </si>
  <si>
    <t>4672Kraftwerk Glatzing-Rüstorf eGen</t>
  </si>
  <si>
    <t>4690Kraftwerk Glatzing-Rüstorf eGen</t>
  </si>
  <si>
    <t>4691Kraftwerk Glatzing-Rüstorf eGen</t>
  </si>
  <si>
    <t>4692Kraftwerk Glatzing-Rüstorf eGen</t>
  </si>
  <si>
    <t>4693Kraftwerk Glatzing-Rüstorf eGen</t>
  </si>
  <si>
    <t>4800Kraftwerk Glatzing-Rüstorf eGen</t>
  </si>
  <si>
    <t>4840Kraftwerk Glatzing-Rüstorf eGen</t>
  </si>
  <si>
    <t>4841Kraftwerk Glatzing-Rüstorf eGen</t>
  </si>
  <si>
    <t>4846Kraftwerk Glatzing-Rüstorf eGen</t>
  </si>
  <si>
    <t>4901Kraftwerk Glatzing-Rüstorf eGen</t>
  </si>
  <si>
    <t>4902Kraftwerk Glatzing-Rüstorf eGen</t>
  </si>
  <si>
    <t>4903Kraftwerk Glatzing-Rüstorf eGen</t>
  </si>
  <si>
    <t>4904Kraftwerk Glatzing-Rüstorf eGen</t>
  </si>
  <si>
    <t>8570Stadtwerke Köflach GmbH</t>
  </si>
  <si>
    <t>8572Stadtwerke Köflach GmbH</t>
  </si>
  <si>
    <t>8580Stadtwerke Köflach GmbH</t>
  </si>
  <si>
    <t>8582Stadtwerke Köflach GmbH</t>
  </si>
  <si>
    <t>8583Stadtwerke Köflach GmbH</t>
  </si>
  <si>
    <t>8591Stadtwerke Köflach GmbH</t>
  </si>
  <si>
    <t>8592Stadtwerke Köflach GmbH</t>
  </si>
  <si>
    <t>8593Stadtwerke Köflach GmbH</t>
  </si>
  <si>
    <t>9911Elektrowerk Assling, registrierte Genossenschaft mit beschränkter Haftung</t>
  </si>
  <si>
    <t>3300Stadtwerke Amstetten</t>
  </si>
  <si>
    <t>8712EVU der Marktgemeinde Niklasdorf</t>
  </si>
  <si>
    <t>2680Stadtwerke Mürzzuschlag Ges.m.b.H.</t>
  </si>
  <si>
    <t>8680Stadtwerke Mürzzuschlag Ges.m.b.H.</t>
  </si>
  <si>
    <t>8682Stadtwerke Mürzzuschlag Ges.m.b.H.</t>
  </si>
  <si>
    <t>8684Stadtwerke Mürzzuschlag Ges.m.b.H.</t>
  </si>
  <si>
    <t>8685Stadtwerke Mürzzuschlag Ges.m.b.H.</t>
  </si>
  <si>
    <t>8691Stadtwerke Mürzzuschlag Ges.m.b.H.</t>
  </si>
  <si>
    <t>8812Elektrowerk Schöder GmbH</t>
  </si>
  <si>
    <t>8833Elektrowerk Schöder GmbH</t>
  </si>
  <si>
    <t>8841Elektrowerk Schöder GmbH</t>
  </si>
  <si>
    <t>8842Elektrowerk Schöder GmbH</t>
  </si>
  <si>
    <t>8843Elektrowerk Schöder GmbH</t>
  </si>
  <si>
    <t>8844Elektrowerk Schöder GmbH</t>
  </si>
  <si>
    <t>8853Elektrowerk Schöder GmbH</t>
  </si>
  <si>
    <t>8854Elektrowerk Schöder GmbH</t>
  </si>
  <si>
    <t>3293Forstverwaltung Seehof GmbH</t>
  </si>
  <si>
    <t>8271Ing.Peter Böhm, Inhaber der nicht prot. Fa. "E-Werk Piwetz"</t>
  </si>
  <si>
    <t>2434Heinrich Polsterer &amp; Mitgesellschafter GesnbR</t>
  </si>
  <si>
    <t>8423E-Werk Ebner GesmbH</t>
  </si>
  <si>
    <t>8424E-Werk Ebner GesmbH</t>
  </si>
  <si>
    <t>8430E-Werk Ebner GesmbH</t>
  </si>
  <si>
    <t>8431E-Werk Ebner GesmbH</t>
  </si>
  <si>
    <t>8434E-Werk Ebner GesmbH</t>
  </si>
  <si>
    <t>8435E-Werk Ebner GesmbH</t>
  </si>
  <si>
    <t>8461E-Werk Ebner GesmbH</t>
  </si>
  <si>
    <t>8471E-Werk Ebner GesmbH</t>
  </si>
  <si>
    <t>8472E-Werk Ebner GesmbH</t>
  </si>
  <si>
    <t>4600eww ag</t>
  </si>
  <si>
    <t>4611eww ag</t>
  </si>
  <si>
    <t>4614eww ag</t>
  </si>
  <si>
    <t>4623eww ag</t>
  </si>
  <si>
    <t>4641eww ag</t>
  </si>
  <si>
    <t>8600Stadtwerke Kapfenberg GmbH</t>
  </si>
  <si>
    <t>8605Stadtwerke Kapfenberg GmbH</t>
  </si>
  <si>
    <t>8642Stadtwerke Kapfenberg GmbH</t>
  </si>
  <si>
    <t>8650Stadtwerke Kapfenberg GmbH</t>
  </si>
  <si>
    <t>8661Stadtwerke Kapfenberg GmbH</t>
  </si>
  <si>
    <t>8662Stadtwerke Kapfenberg GmbH</t>
  </si>
  <si>
    <t>8670Stadtwerke Kapfenberg GmbH</t>
  </si>
  <si>
    <t>6123Stadtwerke Schwaz GmbH</t>
  </si>
  <si>
    <t>6130Stadtwerke Schwaz GmbH</t>
  </si>
  <si>
    <t>6134Stadtwerke Schwaz GmbH</t>
  </si>
  <si>
    <t>6136Stadtwerke Schwaz GmbH</t>
  </si>
  <si>
    <t>3293Licht- und Kraftstromvertrieb der Marktgemeinde Göstling an der Ybbs</t>
  </si>
  <si>
    <t>3344Licht- und Kraftstromvertrieb der Marktgemeinde Göstling an der Ybbs</t>
  </si>
  <si>
    <t>3345Licht- und Kraftstromvertrieb der Marktgemeinde Göstling an der Ybbs</t>
  </si>
  <si>
    <t>6450Wasserkraft Sölden eGen</t>
  </si>
  <si>
    <t>8800E-Werk der Marktgemeinde Unzmarkt-Frauenberg</t>
  </si>
  <si>
    <t>4184Reverterasches Elektrizitätswerk</t>
  </si>
  <si>
    <t>4562K.u.F. Drack GmbH &amp; Co KG</t>
  </si>
  <si>
    <t>4643K.u.F. Drack GmbH &amp; Co KG</t>
  </si>
  <si>
    <t>4644K.u.F. Drack GmbH &amp; Co KG</t>
  </si>
  <si>
    <t>4645K.u.F. Drack GmbH &amp; Co KG</t>
  </si>
  <si>
    <t>4655K.u.F. Drack GmbH &amp; Co KG</t>
  </si>
  <si>
    <t>4656K.u.F. Drack GmbH &amp; Co KG</t>
  </si>
  <si>
    <t>6074Kommunalbetriebe Rinn GmbH</t>
  </si>
  <si>
    <t>6075Kommunalbetriebe Rinn GmbH</t>
  </si>
  <si>
    <t>8020E-Werk Gösting Stromversorgungs GmbH</t>
  </si>
  <si>
    <t>8043E-Werk Gösting Stromversorgungs GmbH</t>
  </si>
  <si>
    <t>8044E-Werk Gösting Stromversorgungs GmbH</t>
  </si>
  <si>
    <t>8045E-Werk Gösting Stromversorgungs GmbH</t>
  </si>
  <si>
    <t>8046E-Werk Gösting Stromversorgungs GmbH</t>
  </si>
  <si>
    <t>8051E-Werk Gösting Stromversorgungs GmbH</t>
  </si>
  <si>
    <t>8052E-Werk Gösting Stromversorgungs GmbH</t>
  </si>
  <si>
    <t>8102E-Werk Gösting Stromversorgungs GmbH</t>
  </si>
  <si>
    <t>8113E-Werk Gösting Stromversorgungs GmbH</t>
  </si>
  <si>
    <t>8151E-Werk Gösting Stromversorgungs GmbH</t>
  </si>
  <si>
    <t>8793Stadtwerke Trofaiach Gesellschaft m.b.H.</t>
  </si>
  <si>
    <t>8794Stadtwerke Trofaiach Gesellschaft m.b.H.</t>
  </si>
  <si>
    <t>8082Kiendler Vulkanland Strom GmbH</t>
  </si>
  <si>
    <t>8083Kiendler Vulkanland Strom GmbH</t>
  </si>
  <si>
    <t>8323Kiendler Vulkanland Strom GmbH</t>
  </si>
  <si>
    <t>8324Kiendler Vulkanland Strom GmbH</t>
  </si>
  <si>
    <t>8330Kiendler Vulkanland Strom GmbH</t>
  </si>
  <si>
    <t>8332Kiendler Vulkanland Strom GmbH</t>
  </si>
  <si>
    <t>8341Kiendler Vulkanland Strom GmbH</t>
  </si>
  <si>
    <t>8010Stromnetz Graz GmbH</t>
  </si>
  <si>
    <t>8020Stromnetz Graz GmbH</t>
  </si>
  <si>
    <t>8036Stromnetz Graz GmbH</t>
  </si>
  <si>
    <t>8041Stromnetz Graz GmbH</t>
  </si>
  <si>
    <t>8043Stromnetz Graz GmbH</t>
  </si>
  <si>
    <t>8045Stromnetz Graz GmbH</t>
  </si>
  <si>
    <t>8047Stromnetz Graz GmbH</t>
  </si>
  <si>
    <t>8051Stromnetz Graz GmbH</t>
  </si>
  <si>
    <t>8052Stromnetz Graz GmbH</t>
  </si>
  <si>
    <t>8053Stromnetz Graz GmbH</t>
  </si>
  <si>
    <t>8054Stromnetz Graz GmbH</t>
  </si>
  <si>
    <t>8055Stromnetz Graz GmbH</t>
  </si>
  <si>
    <t>8073Stromnetz Graz GmbH</t>
  </si>
  <si>
    <t>3253Anton Kittel Mühle Plaika GmbH</t>
  </si>
  <si>
    <t>3254Anton Kittel Mühle Plaika GmbH</t>
  </si>
  <si>
    <t>4020LINZ NETZ GmbH</t>
  </si>
  <si>
    <t>4030LINZ NETZ GmbH</t>
  </si>
  <si>
    <t>4040LINZ NETZ GmbH</t>
  </si>
  <si>
    <t>4048LINZ NETZ GmbH</t>
  </si>
  <si>
    <t>4050LINZ NETZ GmbH</t>
  </si>
  <si>
    <t>4052LINZ NETZ GmbH</t>
  </si>
  <si>
    <t>4053LINZ NETZ GmbH</t>
  </si>
  <si>
    <t>4055LINZ NETZ GmbH</t>
  </si>
  <si>
    <t>4060LINZ NETZ GmbH</t>
  </si>
  <si>
    <t>4061LINZ NETZ GmbH</t>
  </si>
  <si>
    <t>4062LINZ NETZ GmbH</t>
  </si>
  <si>
    <t>4072LINZ NETZ GmbH</t>
  </si>
  <si>
    <t>4073LINZ NETZ GmbH</t>
  </si>
  <si>
    <t>4100LINZ NETZ GmbH</t>
  </si>
  <si>
    <t>4111LINZ NETZ GmbH</t>
  </si>
  <si>
    <t>4180LINZ NETZ GmbH</t>
  </si>
  <si>
    <t>4181LINZ NETZ GmbH</t>
  </si>
  <si>
    <t>4190LINZ NETZ GmbH</t>
  </si>
  <si>
    <t>4192LINZ NETZ GmbH</t>
  </si>
  <si>
    <t>4193LINZ NETZ GmbH</t>
  </si>
  <si>
    <t>4201LINZ NETZ GmbH</t>
  </si>
  <si>
    <t>4202LINZ NETZ GmbH</t>
  </si>
  <si>
    <t>4203LINZ NETZ GmbH</t>
  </si>
  <si>
    <t>4204LINZ NETZ GmbH</t>
  </si>
  <si>
    <t>4209LINZ NETZ GmbH</t>
  </si>
  <si>
    <t>4210LINZ NETZ GmbH</t>
  </si>
  <si>
    <t>4211LINZ NETZ GmbH</t>
  </si>
  <si>
    <t>4212LINZ NETZ GmbH</t>
  </si>
  <si>
    <t>4213LINZ NETZ GmbH</t>
  </si>
  <si>
    <t>4221LINZ NETZ GmbH</t>
  </si>
  <si>
    <t>4222LINZ NETZ GmbH</t>
  </si>
  <si>
    <t>4223LINZ NETZ GmbH</t>
  </si>
  <si>
    <t>4224LINZ NETZ GmbH</t>
  </si>
  <si>
    <t>4225LINZ NETZ GmbH</t>
  </si>
  <si>
    <t>4230LINZ NETZ GmbH</t>
  </si>
  <si>
    <t>4231LINZ NETZ GmbH</t>
  </si>
  <si>
    <t>4232LINZ NETZ GmbH</t>
  </si>
  <si>
    <t>4240LINZ NETZ GmbH</t>
  </si>
  <si>
    <t>4242LINZ NETZ GmbH</t>
  </si>
  <si>
    <t>4251LINZ NETZ GmbH</t>
  </si>
  <si>
    <t>4252LINZ NETZ GmbH</t>
  </si>
  <si>
    <t>4261LINZ NETZ GmbH</t>
  </si>
  <si>
    <t>4262LINZ NETZ GmbH</t>
  </si>
  <si>
    <t>4263LINZ NETZ GmbH</t>
  </si>
  <si>
    <t>4264LINZ NETZ GmbH</t>
  </si>
  <si>
    <t>4271LINZ NETZ GmbH</t>
  </si>
  <si>
    <t>4272LINZ NETZ GmbH</t>
  </si>
  <si>
    <t>4273LINZ NETZ GmbH</t>
  </si>
  <si>
    <t>4274LINZ NETZ GmbH</t>
  </si>
  <si>
    <t>4280LINZ NETZ GmbH</t>
  </si>
  <si>
    <t>4281LINZ NETZ GmbH</t>
  </si>
  <si>
    <t>4282LINZ NETZ GmbH</t>
  </si>
  <si>
    <t>4283LINZ NETZ GmbH</t>
  </si>
  <si>
    <t>4284LINZ NETZ GmbH</t>
  </si>
  <si>
    <t>4291LINZ NETZ GmbH</t>
  </si>
  <si>
    <t>4292LINZ NETZ GmbH</t>
  </si>
  <si>
    <t>4293LINZ NETZ GmbH</t>
  </si>
  <si>
    <t>4294LINZ NETZ GmbH</t>
  </si>
  <si>
    <t>4310LINZ NETZ GmbH</t>
  </si>
  <si>
    <t>4311LINZ NETZ GmbH</t>
  </si>
  <si>
    <t>4312LINZ NETZ GmbH</t>
  </si>
  <si>
    <t>4320LINZ NETZ GmbH</t>
  </si>
  <si>
    <t>4322LINZ NETZ GmbH</t>
  </si>
  <si>
    <t>4323LINZ NETZ GmbH</t>
  </si>
  <si>
    <t>4324LINZ NETZ GmbH</t>
  </si>
  <si>
    <t>4331LINZ NETZ GmbH</t>
  </si>
  <si>
    <t>4332LINZ NETZ GmbH</t>
  </si>
  <si>
    <t>4341LINZ NETZ GmbH</t>
  </si>
  <si>
    <t>4342LINZ NETZ GmbH</t>
  </si>
  <si>
    <t>4343LINZ NETZ GmbH</t>
  </si>
  <si>
    <t>4351LINZ NETZ GmbH</t>
  </si>
  <si>
    <t>4352LINZ NETZ GmbH</t>
  </si>
  <si>
    <t>4360LINZ NETZ GmbH</t>
  </si>
  <si>
    <t>4362LINZ NETZ GmbH</t>
  </si>
  <si>
    <t>4363LINZ NETZ GmbH</t>
  </si>
  <si>
    <t>4364LINZ NETZ GmbH</t>
  </si>
  <si>
    <t>4371LINZ NETZ GmbH</t>
  </si>
  <si>
    <t>4372LINZ NETZ GmbH</t>
  </si>
  <si>
    <t>4381LINZ NETZ GmbH</t>
  </si>
  <si>
    <t>4382LINZ NETZ GmbH</t>
  </si>
  <si>
    <t>4391LINZ NETZ GmbH</t>
  </si>
  <si>
    <t>4392LINZ NETZ GmbH</t>
  </si>
  <si>
    <t>4470LINZ NETZ GmbH</t>
  </si>
  <si>
    <t>4481LINZ NETZ GmbH</t>
  </si>
  <si>
    <t>4613LINZ NETZ GmbH</t>
  </si>
  <si>
    <t>2852Energienetze Steiermark GmbH</t>
  </si>
  <si>
    <t>2871Energienetze Steiermark GmbH</t>
  </si>
  <si>
    <t>7421Energienetze Steiermark GmbH</t>
  </si>
  <si>
    <t>7572Energienetze Steiermark GmbH</t>
  </si>
  <si>
    <t>8010Energienetze Steiermark GmbH</t>
  </si>
  <si>
    <t>8020Energienetze Steiermark GmbH</t>
  </si>
  <si>
    <t>8036Energienetze Steiermark GmbH</t>
  </si>
  <si>
    <t>8041Energienetze Steiermark GmbH</t>
  </si>
  <si>
    <t>8042Energienetze Steiermark GmbH</t>
  </si>
  <si>
    <t>8043Energienetze Steiermark GmbH</t>
  </si>
  <si>
    <t>8044Energienetze Steiermark GmbH</t>
  </si>
  <si>
    <t>8045Energienetze Steiermark GmbH</t>
  </si>
  <si>
    <t>8046Energienetze Steiermark GmbH</t>
  </si>
  <si>
    <t>8047Energienetze Steiermark GmbH</t>
  </si>
  <si>
    <t>8051Energienetze Steiermark GmbH</t>
  </si>
  <si>
    <t>8052Energienetze Steiermark GmbH</t>
  </si>
  <si>
    <t>8053Energienetze Steiermark GmbH</t>
  </si>
  <si>
    <t>8054Energienetze Steiermark GmbH</t>
  </si>
  <si>
    <t>8055Energienetze Steiermark GmbH</t>
  </si>
  <si>
    <t>8061Energienetze Steiermark GmbH</t>
  </si>
  <si>
    <t>8062Energienetze Steiermark GmbH</t>
  </si>
  <si>
    <t>8063Energienetze Steiermark GmbH</t>
  </si>
  <si>
    <t>8071Energienetze Steiermark GmbH</t>
  </si>
  <si>
    <t>8072Energienetze Steiermark GmbH</t>
  </si>
  <si>
    <t>8073Energienetze Steiermark GmbH</t>
  </si>
  <si>
    <t>8074Energienetze Steiermark GmbH</t>
  </si>
  <si>
    <t>8075Energienetze Steiermark GmbH</t>
  </si>
  <si>
    <t>8076Energienetze Steiermark GmbH</t>
  </si>
  <si>
    <t>8077Energienetze Steiermark GmbH</t>
  </si>
  <si>
    <t>8081Energienetze Steiermark GmbH</t>
  </si>
  <si>
    <t>8082Energienetze Steiermark GmbH</t>
  </si>
  <si>
    <t>8083Energienetze Steiermark GmbH</t>
  </si>
  <si>
    <t>8091Energienetze Steiermark GmbH</t>
  </si>
  <si>
    <t>8092Energienetze Steiermark GmbH</t>
  </si>
  <si>
    <t>8093Energienetze Steiermark GmbH</t>
  </si>
  <si>
    <t>8101Energienetze Steiermark GmbH</t>
  </si>
  <si>
    <t>8102Energienetze Steiermark GmbH</t>
  </si>
  <si>
    <t>8103Energienetze Steiermark GmbH</t>
  </si>
  <si>
    <t>8111Energienetze Steiermark GmbH</t>
  </si>
  <si>
    <t>8112Energienetze Steiermark GmbH</t>
  </si>
  <si>
    <t>8113Energienetze Steiermark GmbH</t>
  </si>
  <si>
    <t>8114Energienetze Steiermark GmbH</t>
  </si>
  <si>
    <t>8120Energienetze Steiermark GmbH</t>
  </si>
  <si>
    <t>8121Energienetze Steiermark GmbH</t>
  </si>
  <si>
    <t>8122Energienetze Steiermark GmbH</t>
  </si>
  <si>
    <t>8124Energienetze Steiermark GmbH</t>
  </si>
  <si>
    <t>8130Energienetze Steiermark GmbH</t>
  </si>
  <si>
    <t>8131Energienetze Steiermark GmbH</t>
  </si>
  <si>
    <t>8132Energienetze Steiermark GmbH</t>
  </si>
  <si>
    <t>8141Energienetze Steiermark GmbH</t>
  </si>
  <si>
    <t>8142Energienetze Steiermark GmbH</t>
  </si>
  <si>
    <t>8143Energienetze Steiermark GmbH</t>
  </si>
  <si>
    <t>8144Energienetze Steiermark GmbH</t>
  </si>
  <si>
    <t>8151Energienetze Steiermark GmbH</t>
  </si>
  <si>
    <t>8152Energienetze Steiermark GmbH</t>
  </si>
  <si>
    <t>8153Energienetze Steiermark GmbH</t>
  </si>
  <si>
    <t>8160Energienetze Steiermark GmbH</t>
  </si>
  <si>
    <t>8162Energienetze Steiermark GmbH</t>
  </si>
  <si>
    <t>8163Energienetze Steiermark GmbH</t>
  </si>
  <si>
    <t>8164Energienetze Steiermark GmbH</t>
  </si>
  <si>
    <t>8171Energienetze Steiermark GmbH</t>
  </si>
  <si>
    <t>8172Energienetze Steiermark GmbH</t>
  </si>
  <si>
    <t>8181Energienetze Steiermark GmbH</t>
  </si>
  <si>
    <t>8182Energienetze Steiermark GmbH</t>
  </si>
  <si>
    <t>8183Energienetze Steiermark GmbH</t>
  </si>
  <si>
    <t>8184Energienetze Steiermark GmbH</t>
  </si>
  <si>
    <t>8190Energienetze Steiermark GmbH</t>
  </si>
  <si>
    <t>8191Energienetze Steiermark GmbH</t>
  </si>
  <si>
    <t>8192Energienetze Steiermark GmbH</t>
  </si>
  <si>
    <t>8200Energienetze Steiermark GmbH</t>
  </si>
  <si>
    <t>8211Energienetze Steiermark GmbH</t>
  </si>
  <si>
    <t>8212Energienetze Steiermark GmbH</t>
  </si>
  <si>
    <t>8221Energienetze Steiermark GmbH</t>
  </si>
  <si>
    <t>8222Energienetze Steiermark GmbH</t>
  </si>
  <si>
    <t>8223Energienetze Steiermark GmbH</t>
  </si>
  <si>
    <t>8224Energienetze Steiermark GmbH</t>
  </si>
  <si>
    <t>8225Energienetze Steiermark GmbH</t>
  </si>
  <si>
    <t>8230Energienetze Steiermark GmbH</t>
  </si>
  <si>
    <t>8232Energienetze Steiermark GmbH</t>
  </si>
  <si>
    <t>8233Energienetze Steiermark GmbH</t>
  </si>
  <si>
    <t>8234Energienetze Steiermark GmbH</t>
  </si>
  <si>
    <t>8240Energienetze Steiermark GmbH</t>
  </si>
  <si>
    <t>8241Energienetze Steiermark GmbH</t>
  </si>
  <si>
    <t>8242Energienetze Steiermark GmbH</t>
  </si>
  <si>
    <t>8243Energienetze Steiermark GmbH</t>
  </si>
  <si>
    <t>8244Energienetze Steiermark GmbH</t>
  </si>
  <si>
    <t>8250Energienetze Steiermark GmbH</t>
  </si>
  <si>
    <t>8251Energienetze Steiermark GmbH</t>
  </si>
  <si>
    <t>8252Energienetze Steiermark GmbH</t>
  </si>
  <si>
    <t>8253Energienetze Steiermark GmbH</t>
  </si>
  <si>
    <t>8254Energienetze Steiermark GmbH</t>
  </si>
  <si>
    <t>8255Energienetze Steiermark GmbH</t>
  </si>
  <si>
    <t>8261Energienetze Steiermark GmbH</t>
  </si>
  <si>
    <t>8262Energienetze Steiermark GmbH</t>
  </si>
  <si>
    <t>8263Energienetze Steiermark GmbH</t>
  </si>
  <si>
    <t>8264Energienetze Steiermark GmbH</t>
  </si>
  <si>
    <t>8265Energienetze Steiermark GmbH</t>
  </si>
  <si>
    <t>8271Energienetze Steiermark GmbH</t>
  </si>
  <si>
    <t>8272Energienetze Steiermark GmbH</t>
  </si>
  <si>
    <t>8273Energienetze Steiermark GmbH</t>
  </si>
  <si>
    <t>8274Energienetze Steiermark GmbH</t>
  </si>
  <si>
    <t>8280Energienetze Steiermark GmbH</t>
  </si>
  <si>
    <t>8282Energienetze Steiermark GmbH</t>
  </si>
  <si>
    <t>8283Energienetze Steiermark GmbH</t>
  </si>
  <si>
    <t>8291Energienetze Steiermark GmbH</t>
  </si>
  <si>
    <t>8292Energienetze Steiermark GmbH</t>
  </si>
  <si>
    <t>8293Energienetze Steiermark GmbH</t>
  </si>
  <si>
    <t>8294Energienetze Steiermark GmbH</t>
  </si>
  <si>
    <t>8295Energienetze Steiermark GmbH</t>
  </si>
  <si>
    <t>8301Energienetze Steiermark GmbH</t>
  </si>
  <si>
    <t>8302Energienetze Steiermark GmbH</t>
  </si>
  <si>
    <t>8311Energienetze Steiermark GmbH</t>
  </si>
  <si>
    <t>8312Energienetze Steiermark GmbH</t>
  </si>
  <si>
    <t>8313Energienetze Steiermark GmbH</t>
  </si>
  <si>
    <t>8321Energienetze Steiermark GmbH</t>
  </si>
  <si>
    <t>8322Energienetze Steiermark GmbH</t>
  </si>
  <si>
    <t>8323Energienetze Steiermark GmbH</t>
  </si>
  <si>
    <t>8324Energienetze Steiermark GmbH</t>
  </si>
  <si>
    <t>8330Energienetze Steiermark GmbH</t>
  </si>
  <si>
    <t>8332Energienetze Steiermark GmbH</t>
  </si>
  <si>
    <t>8333Energienetze Steiermark GmbH</t>
  </si>
  <si>
    <t>8334Energienetze Steiermark GmbH</t>
  </si>
  <si>
    <t>8341Energienetze Steiermark GmbH</t>
  </si>
  <si>
    <t>8342Energienetze Steiermark GmbH</t>
  </si>
  <si>
    <t>8343Energienetze Steiermark GmbH</t>
  </si>
  <si>
    <t>8344Energienetze Steiermark GmbH</t>
  </si>
  <si>
    <t>8345Energienetze Steiermark GmbH</t>
  </si>
  <si>
    <t>8350Energienetze Steiermark GmbH</t>
  </si>
  <si>
    <t>8352Energienetze Steiermark GmbH</t>
  </si>
  <si>
    <t>8353Energienetze Steiermark GmbH</t>
  </si>
  <si>
    <t>8354Energienetze Steiermark GmbH</t>
  </si>
  <si>
    <t>8355Energienetze Steiermark GmbH</t>
  </si>
  <si>
    <t>8361Energienetze Steiermark GmbH</t>
  </si>
  <si>
    <t>8362Energienetze Steiermark GmbH</t>
  </si>
  <si>
    <t>8380Energienetze Steiermark GmbH</t>
  </si>
  <si>
    <t>8385Energienetze Steiermark GmbH</t>
  </si>
  <si>
    <t>8401Energienetze Steiermark GmbH</t>
  </si>
  <si>
    <t>8402Energienetze Steiermark GmbH</t>
  </si>
  <si>
    <t>8403Energienetze Steiermark GmbH</t>
  </si>
  <si>
    <t>8410Energienetze Steiermark GmbH</t>
  </si>
  <si>
    <t>8411Energienetze Steiermark GmbH</t>
  </si>
  <si>
    <t>8412Energienetze Steiermark GmbH</t>
  </si>
  <si>
    <t>8413Energienetze Steiermark GmbH</t>
  </si>
  <si>
    <t>8421Energienetze Steiermark GmbH</t>
  </si>
  <si>
    <t>8422Energienetze Steiermark GmbH</t>
  </si>
  <si>
    <t>8423Energienetze Steiermark GmbH</t>
  </si>
  <si>
    <t>8424Energienetze Steiermark GmbH</t>
  </si>
  <si>
    <t>8430Energienetze Steiermark GmbH</t>
  </si>
  <si>
    <t>8431Energienetze Steiermark GmbH</t>
  </si>
  <si>
    <t>8434Energienetze Steiermark GmbH</t>
  </si>
  <si>
    <t>8435Energienetze Steiermark GmbH</t>
  </si>
  <si>
    <t>8441Energienetze Steiermark GmbH</t>
  </si>
  <si>
    <t>8442Energienetze Steiermark GmbH</t>
  </si>
  <si>
    <t>8443Energienetze Steiermark GmbH</t>
  </si>
  <si>
    <t>8444Energienetze Steiermark GmbH</t>
  </si>
  <si>
    <t>8451Energienetze Steiermark GmbH</t>
  </si>
  <si>
    <t>8452Energienetze Steiermark GmbH</t>
  </si>
  <si>
    <t>8453Energienetze Steiermark GmbH</t>
  </si>
  <si>
    <t>8454Energienetze Steiermark GmbH</t>
  </si>
  <si>
    <t>8455Energienetze Steiermark GmbH</t>
  </si>
  <si>
    <t>8461Energienetze Steiermark GmbH</t>
  </si>
  <si>
    <t>8462Energienetze Steiermark GmbH</t>
  </si>
  <si>
    <t>8463Energienetze Steiermark GmbH</t>
  </si>
  <si>
    <t>8472Energienetze Steiermark GmbH</t>
  </si>
  <si>
    <t>8473Energienetze Steiermark GmbH</t>
  </si>
  <si>
    <t>8480Energienetze Steiermark GmbH</t>
  </si>
  <si>
    <t>8481Energienetze Steiermark GmbH</t>
  </si>
  <si>
    <t>8482Energienetze Steiermark GmbH</t>
  </si>
  <si>
    <t>8483Energienetze Steiermark GmbH</t>
  </si>
  <si>
    <t>8484Energienetze Steiermark GmbH</t>
  </si>
  <si>
    <t>8490Energienetze Steiermark GmbH</t>
  </si>
  <si>
    <t>8492Energienetze Steiermark GmbH</t>
  </si>
  <si>
    <t>8493Energienetze Steiermark GmbH</t>
  </si>
  <si>
    <t>8501Energienetze Steiermark GmbH</t>
  </si>
  <si>
    <t>8502Energienetze Steiermark GmbH</t>
  </si>
  <si>
    <t>8503Energienetze Steiermark GmbH</t>
  </si>
  <si>
    <t>8504Energienetze Steiermark GmbH</t>
  </si>
  <si>
    <t>8505Energienetze Steiermark GmbH</t>
  </si>
  <si>
    <t>8510Energienetze Steiermark GmbH</t>
  </si>
  <si>
    <t>8511Energienetze Steiermark GmbH</t>
  </si>
  <si>
    <t>8521Energienetze Steiermark GmbH</t>
  </si>
  <si>
    <t>8522Energienetze Steiermark GmbH</t>
  </si>
  <si>
    <t>8523Energienetze Steiermark GmbH</t>
  </si>
  <si>
    <t>8524Energienetze Steiermark GmbH</t>
  </si>
  <si>
    <t>8530Energienetze Steiermark GmbH</t>
  </si>
  <si>
    <t>8541Energienetze Steiermark GmbH</t>
  </si>
  <si>
    <t>8542Energienetze Steiermark GmbH</t>
  </si>
  <si>
    <t>8543Energienetze Steiermark GmbH</t>
  </si>
  <si>
    <t>8544Energienetze Steiermark GmbH</t>
  </si>
  <si>
    <t>8551Energienetze Steiermark GmbH</t>
  </si>
  <si>
    <t>8552Energienetze Steiermark GmbH</t>
  </si>
  <si>
    <t>8553Energienetze Steiermark GmbH</t>
  </si>
  <si>
    <t>8554Energienetze Steiermark GmbH</t>
  </si>
  <si>
    <t>8561Energienetze Steiermark GmbH</t>
  </si>
  <si>
    <t>8562Energienetze Steiermark GmbH</t>
  </si>
  <si>
    <t>8563Energienetze Steiermark GmbH</t>
  </si>
  <si>
    <t>8564Energienetze Steiermark GmbH</t>
  </si>
  <si>
    <t>8565Energienetze Steiermark GmbH</t>
  </si>
  <si>
    <t>8570Energienetze Steiermark GmbH</t>
  </si>
  <si>
    <t>8572Energienetze Steiermark GmbH</t>
  </si>
  <si>
    <t>8573Energienetze Steiermark GmbH</t>
  </si>
  <si>
    <t>8580Energienetze Steiermark GmbH</t>
  </si>
  <si>
    <t>8582Energienetze Steiermark GmbH</t>
  </si>
  <si>
    <t>8583Energienetze Steiermark GmbH</t>
  </si>
  <si>
    <t>8584Energienetze Steiermark GmbH</t>
  </si>
  <si>
    <t>8591Energienetze Steiermark GmbH</t>
  </si>
  <si>
    <t>8592Energienetze Steiermark GmbH</t>
  </si>
  <si>
    <t>8593Energienetze Steiermark GmbH</t>
  </si>
  <si>
    <t>8600Energienetze Steiermark GmbH</t>
  </si>
  <si>
    <t>8605Energienetze Steiermark GmbH</t>
  </si>
  <si>
    <t>8611Energienetze Steiermark GmbH</t>
  </si>
  <si>
    <t>8612Energienetze Steiermark GmbH</t>
  </si>
  <si>
    <t>8614Energienetze Steiermark GmbH</t>
  </si>
  <si>
    <t>8616Energienetze Steiermark GmbH</t>
  </si>
  <si>
    <t>8621Energienetze Steiermark GmbH</t>
  </si>
  <si>
    <t>8622Energienetze Steiermark GmbH</t>
  </si>
  <si>
    <t>8623Energienetze Steiermark GmbH</t>
  </si>
  <si>
    <t>8624Energienetze Steiermark GmbH</t>
  </si>
  <si>
    <t>8625Energienetze Steiermark GmbH</t>
  </si>
  <si>
    <t>8632Energienetze Steiermark GmbH</t>
  </si>
  <si>
    <t>8634Energienetze Steiermark GmbH</t>
  </si>
  <si>
    <t>8635Energienetze Steiermark GmbH</t>
  </si>
  <si>
    <t>8636Energienetze Steiermark GmbH</t>
  </si>
  <si>
    <t>8641Energienetze Steiermark GmbH</t>
  </si>
  <si>
    <t>8642Energienetze Steiermark GmbH</t>
  </si>
  <si>
    <t>8643Energienetze Steiermark GmbH</t>
  </si>
  <si>
    <t>8644Energienetze Steiermark GmbH</t>
  </si>
  <si>
    <t>8650Energienetze Steiermark GmbH</t>
  </si>
  <si>
    <t>8652Energienetze Steiermark GmbH</t>
  </si>
  <si>
    <t>8653Energienetze Steiermark GmbH</t>
  </si>
  <si>
    <t>8654Energienetze Steiermark GmbH</t>
  </si>
  <si>
    <t>8661Energienetze Steiermark GmbH</t>
  </si>
  <si>
    <t>8662Energienetze Steiermark GmbH</t>
  </si>
  <si>
    <t>8663Energienetze Steiermark GmbH</t>
  </si>
  <si>
    <t>8664Energienetze Steiermark GmbH</t>
  </si>
  <si>
    <t>8665Energienetze Steiermark GmbH</t>
  </si>
  <si>
    <t>8670Energienetze Steiermark GmbH</t>
  </si>
  <si>
    <t>8671Energienetze Steiermark GmbH</t>
  </si>
  <si>
    <t>8672Energienetze Steiermark GmbH</t>
  </si>
  <si>
    <t>8673Energienetze Steiermark GmbH</t>
  </si>
  <si>
    <t>8674Energienetze Steiermark GmbH</t>
  </si>
  <si>
    <t>8680Energienetze Steiermark GmbH</t>
  </si>
  <si>
    <t>8682Energienetze Steiermark GmbH</t>
  </si>
  <si>
    <t>8684Energienetze Steiermark GmbH</t>
  </si>
  <si>
    <t>8685Energienetze Steiermark GmbH</t>
  </si>
  <si>
    <t>8691Energienetze Steiermark GmbH</t>
  </si>
  <si>
    <t>8692Energienetze Steiermark GmbH</t>
  </si>
  <si>
    <t>8693Energienetze Steiermark GmbH</t>
  </si>
  <si>
    <t>8700Energienetze Steiermark GmbH</t>
  </si>
  <si>
    <t>8712Energienetze Steiermark GmbH</t>
  </si>
  <si>
    <t>8713Energienetze Steiermark GmbH</t>
  </si>
  <si>
    <t>8714Energienetze Steiermark GmbH</t>
  </si>
  <si>
    <t>8715Energienetze Steiermark GmbH</t>
  </si>
  <si>
    <t>8720Energienetze Steiermark GmbH</t>
  </si>
  <si>
    <t>8723Energienetze Steiermark GmbH</t>
  </si>
  <si>
    <t>8724Energienetze Steiermark GmbH</t>
  </si>
  <si>
    <t>8731Energienetze Steiermark GmbH</t>
  </si>
  <si>
    <t>8732Energienetze Steiermark GmbH</t>
  </si>
  <si>
    <t>8733Energienetze Steiermark GmbH</t>
  </si>
  <si>
    <t>8734Energienetze Steiermark GmbH</t>
  </si>
  <si>
    <t>8740Energienetze Steiermark GmbH</t>
  </si>
  <si>
    <t>8741Energienetze Steiermark GmbH</t>
  </si>
  <si>
    <t>8742Energienetze Steiermark GmbH</t>
  </si>
  <si>
    <t>8750Energienetze Steiermark GmbH</t>
  </si>
  <si>
    <t>8753Energienetze Steiermark GmbH</t>
  </si>
  <si>
    <t>8754Energienetze Steiermark GmbH</t>
  </si>
  <si>
    <t>8755Energienetze Steiermark GmbH</t>
  </si>
  <si>
    <t>8756Energienetze Steiermark GmbH</t>
  </si>
  <si>
    <t>8761Energienetze Steiermark GmbH</t>
  </si>
  <si>
    <t>8762Energienetze Steiermark GmbH</t>
  </si>
  <si>
    <t>8763Energienetze Steiermark GmbH</t>
  </si>
  <si>
    <t>8764Energienetze Steiermark GmbH</t>
  </si>
  <si>
    <t>8765Energienetze Steiermark GmbH</t>
  </si>
  <si>
    <t>8770Energienetze Steiermark GmbH</t>
  </si>
  <si>
    <t>8772Energienetze Steiermark GmbH</t>
  </si>
  <si>
    <t>8773Energienetze Steiermark GmbH</t>
  </si>
  <si>
    <t>8774Energienetze Steiermark GmbH</t>
  </si>
  <si>
    <t>8775Energienetze Steiermark GmbH</t>
  </si>
  <si>
    <t>8781Energienetze Steiermark GmbH</t>
  </si>
  <si>
    <t>8782Energienetze Steiermark GmbH</t>
  </si>
  <si>
    <t>8783Energienetze Steiermark GmbH</t>
  </si>
  <si>
    <t>8784Energienetze Steiermark GmbH</t>
  </si>
  <si>
    <t>8785Energienetze Steiermark GmbH</t>
  </si>
  <si>
    <t>8786Energienetze Steiermark GmbH</t>
  </si>
  <si>
    <t>8790Energienetze Steiermark GmbH</t>
  </si>
  <si>
    <t>8792Energienetze Steiermark GmbH</t>
  </si>
  <si>
    <t>8793Energienetze Steiermark GmbH</t>
  </si>
  <si>
    <t>8794Energienetze Steiermark GmbH</t>
  </si>
  <si>
    <t>8795Energienetze Steiermark GmbH</t>
  </si>
  <si>
    <t>8800Energienetze Steiermark GmbH</t>
  </si>
  <si>
    <t>8811Energienetze Steiermark GmbH</t>
  </si>
  <si>
    <t>8812Energienetze Steiermark GmbH</t>
  </si>
  <si>
    <t>8813Energienetze Steiermark GmbH</t>
  </si>
  <si>
    <t>8820Energienetze Steiermark GmbH</t>
  </si>
  <si>
    <t>8822Energienetze Steiermark GmbH</t>
  </si>
  <si>
    <t>8831Energienetze Steiermark GmbH</t>
  </si>
  <si>
    <t>8832Energienetze Steiermark GmbH</t>
  </si>
  <si>
    <t>8833Energienetze Steiermark GmbH</t>
  </si>
  <si>
    <t>8841Energienetze Steiermark GmbH</t>
  </si>
  <si>
    <t>8842Energienetze Steiermark GmbH</t>
  </si>
  <si>
    <t>8843Energienetze Steiermark GmbH</t>
  </si>
  <si>
    <t>8844Energienetze Steiermark GmbH</t>
  </si>
  <si>
    <t>8850Energienetze Steiermark GmbH</t>
  </si>
  <si>
    <t>8852Energienetze Steiermark GmbH</t>
  </si>
  <si>
    <t>8853Energienetze Steiermark GmbH</t>
  </si>
  <si>
    <t>8854Energienetze Steiermark GmbH</t>
  </si>
  <si>
    <t>8861Energienetze Steiermark GmbH</t>
  </si>
  <si>
    <t>8862Energienetze Steiermark GmbH</t>
  </si>
  <si>
    <t>8863Energienetze Steiermark GmbH</t>
  </si>
  <si>
    <t>8900Energienetze Steiermark GmbH</t>
  </si>
  <si>
    <t>8903Energienetze Steiermark GmbH</t>
  </si>
  <si>
    <t>8904Energienetze Steiermark GmbH</t>
  </si>
  <si>
    <t>8911Energienetze Steiermark GmbH</t>
  </si>
  <si>
    <t>8912Energienetze Steiermark GmbH</t>
  </si>
  <si>
    <t>8913Energienetze Steiermark GmbH</t>
  </si>
  <si>
    <t>8920Energienetze Steiermark GmbH</t>
  </si>
  <si>
    <t>8921Energienetze Steiermark GmbH</t>
  </si>
  <si>
    <t>8922Energienetze Steiermark GmbH</t>
  </si>
  <si>
    <t>8923Energienetze Steiermark GmbH</t>
  </si>
  <si>
    <t>8924Energienetze Steiermark GmbH</t>
  </si>
  <si>
    <t>8931Energienetze Steiermark GmbH</t>
  </si>
  <si>
    <t>8932Energienetze Steiermark GmbH</t>
  </si>
  <si>
    <t>8933Energienetze Steiermark GmbH</t>
  </si>
  <si>
    <t>8934Energienetze Steiermark GmbH</t>
  </si>
  <si>
    <t>8940Energienetze Steiermark GmbH</t>
  </si>
  <si>
    <t>8942Energienetze Steiermark GmbH</t>
  </si>
  <si>
    <t>8943Energienetze Steiermark GmbH</t>
  </si>
  <si>
    <t>8950Energienetze Steiermark GmbH</t>
  </si>
  <si>
    <t>8951Energienetze Steiermark GmbH</t>
  </si>
  <si>
    <t>8952Energienetze Steiermark GmbH</t>
  </si>
  <si>
    <t>8953Energienetze Steiermark GmbH</t>
  </si>
  <si>
    <t>8954Energienetze Steiermark GmbH</t>
  </si>
  <si>
    <t>8960Energienetze Steiermark GmbH</t>
  </si>
  <si>
    <t>8961Energienetze Steiermark GmbH</t>
  </si>
  <si>
    <t>8962Energienetze Steiermark GmbH</t>
  </si>
  <si>
    <t>8965Energienetze Steiermark GmbH</t>
  </si>
  <si>
    <t>8966Energienetze Steiermark GmbH</t>
  </si>
  <si>
    <t>8967Energienetze Steiermark GmbH</t>
  </si>
  <si>
    <t>8970Energienetze Steiermark GmbH</t>
  </si>
  <si>
    <t>8971Energienetze Steiermark GmbH</t>
  </si>
  <si>
    <t>8972Energienetze Steiermark GmbH</t>
  </si>
  <si>
    <t>8973Energienetze Steiermark GmbH</t>
  </si>
  <si>
    <t>8974Energienetze Steiermark GmbH</t>
  </si>
  <si>
    <t>8982Energienetze Steiermark GmbH</t>
  </si>
  <si>
    <t>8983Energienetze Steiermark GmbH</t>
  </si>
  <si>
    <t>9323Energienetze Steiermark GmbH</t>
  </si>
  <si>
    <t>9451Energienetze Steiermark GmbH</t>
  </si>
  <si>
    <t>9463Energienetze Steiermark GmbH</t>
  </si>
  <si>
    <t>3293E-Werk Schwaighofer GmbH</t>
  </si>
  <si>
    <t>4251Ebner Strom GmbH</t>
  </si>
  <si>
    <t>4252Ebner Strom GmbH</t>
  </si>
  <si>
    <t>4272Ebner Strom GmbH</t>
  </si>
  <si>
    <t>4273Ebner Strom GmbH</t>
  </si>
  <si>
    <t>4274Ebner Strom GmbH</t>
  </si>
  <si>
    <t>4280Ebner Strom GmbH</t>
  </si>
  <si>
    <t>4281Ebner Strom GmbH</t>
  </si>
  <si>
    <t>4282Ebner Strom GmbH</t>
  </si>
  <si>
    <t>4283Ebner Strom GmbH</t>
  </si>
  <si>
    <t>4284Ebner Strom GmbH</t>
  </si>
  <si>
    <t>4292Ebner Strom GmbH</t>
  </si>
  <si>
    <t>4293Ebner Strom GmbH</t>
  </si>
  <si>
    <t>4294Ebner Strom GmbH</t>
  </si>
  <si>
    <t>4362Ebner Strom GmbH</t>
  </si>
  <si>
    <t>4363Ebner Strom GmbH</t>
  </si>
  <si>
    <t>4364Ebner Strom GmbH</t>
  </si>
  <si>
    <t>4371Ebner Strom GmbH</t>
  </si>
  <si>
    <t>4372Ebner Strom GmbH</t>
  </si>
  <si>
    <t>4392Ebner Strom GmbH</t>
  </si>
  <si>
    <t>4161EVU Gerald Mathe e.U.</t>
  </si>
  <si>
    <t>4163EVU Gerald Mathe e.U.</t>
  </si>
  <si>
    <t>3370wüsterstrom E-Werk GmbH</t>
  </si>
  <si>
    <t>3371wüsterstrom E-Werk GmbH</t>
  </si>
  <si>
    <t>3376wüsterstrom E-Werk GmbH</t>
  </si>
  <si>
    <t>8641Elektrizitätswerk der Stadtgemeinde Kindberg</t>
  </si>
  <si>
    <t>8642Elektrizitätswerk der Stadtgemeinde Kindberg</t>
  </si>
  <si>
    <t>8643Elektrizitätswerk der Stadtgemeinde Kindberg</t>
  </si>
  <si>
    <t>8644Elektrizitätswerk der Stadtgemeinde Kindberg</t>
  </si>
  <si>
    <t>8650Elektrizitätswerk der Stadtgemeinde Kindberg</t>
  </si>
  <si>
    <t>8652Elektrizitätswerk der Stadtgemeinde Kindberg</t>
  </si>
  <si>
    <t>8653Elektrizitätswerk der Stadtgemeinde Kindberg</t>
  </si>
  <si>
    <t>8661Elektrizitätswerk der Stadtgemeinde Kindberg</t>
  </si>
  <si>
    <t>8662Elektrizitätswerk der Stadtgemeinde Kindberg</t>
  </si>
  <si>
    <t>8670Elektrizitätswerk der Stadtgemeinde Kindberg</t>
  </si>
  <si>
    <t>8812Marktgemeinde Neumarkt Versorgungsbetriebsges.m.b.H.</t>
  </si>
  <si>
    <t>8820Marktgemeinde Neumarkt Versorgungsbetriebsges.m.b.H.</t>
  </si>
  <si>
    <t>8822Marktgemeinde Neumarkt Versorgungsbetriebsges.m.b.H.</t>
  </si>
  <si>
    <t>9323Marktgemeinde Neumarkt Versorgungsbetriebsges.m.b.H.</t>
  </si>
  <si>
    <t>8480Stadtgemeinde Mureck, Inhaberin der nicht prot. Fa. "EVU der Stadtgemeinde Mureck"</t>
  </si>
  <si>
    <t>6361Kommunalbetriebe Hopfgarten GmbH</t>
  </si>
  <si>
    <t>4382E-Werk Sarmingstein Ing. H. Engelmann &amp; Co KG</t>
  </si>
  <si>
    <t>4342Elektrizitätswerk Clam Carl-Philip Clam-Martinic e.U.</t>
  </si>
  <si>
    <t>4351Elektrizitätswerk Clam Carl-Philip Clam-Martinic e.U.</t>
  </si>
  <si>
    <t>4352Elektrizitätswerk Clam Carl-Philip Clam-Martinic e.U.</t>
  </si>
  <si>
    <t>8990Schwarz, Wagendorffer &amp; Co, Elektrizitätswerk GmbH</t>
  </si>
  <si>
    <t>8212Gertraud Schafler GmbH</t>
  </si>
  <si>
    <t>8213Gertraud Schafler GmbH</t>
  </si>
  <si>
    <t>8261Gertraud Schafler GmbH</t>
  </si>
  <si>
    <t>8262Gertraud Schafler GmbH</t>
  </si>
  <si>
    <t>8265Gertraud Schafler GmbH</t>
  </si>
  <si>
    <t>8921Klausbauer Wasser Kraft GesmbH. &amp; Co KG</t>
  </si>
  <si>
    <t>8931Klausbauer Wasser Kraft GesmbH. &amp; Co KG</t>
  </si>
  <si>
    <t>9951Anton Kittel Mühle Plaika GmbH (Tirol)</t>
  </si>
  <si>
    <t>9954Anton Kittel Mühle Plaika GmbH (Tirol)</t>
  </si>
  <si>
    <t>4121E-Werk Altenfelden GmbH</t>
  </si>
  <si>
    <t>4132E-Werk Altenfelden GmbH</t>
  </si>
  <si>
    <t>4152E-Werk Altenfelden GmbH</t>
  </si>
  <si>
    <t>-- Art der Verbrauchseingabe aus Drop-Down-Liste auswählen --</t>
  </si>
  <si>
    <t>Beschreibung Ersparnisberechnung Sommertarif</t>
  </si>
  <si>
    <t xml:space="preserve">Im Tabellenblatt "Ersparnisberechnung Sommertarif" können Sie sich die Ersparnis durch den niedrigeren Sommertarif von 01.04.2026 bis 30.09.2026 zwischen 10:00 und 16:00 Uhr berechnen lassen.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</si>
</sst>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F400]h:mm:ss\ AM/PM"/>
    <numFmt numFmtId="165" formatCode="d/m/yy\ h:mm;@"/>
    <numFmt numFmtId="166" formatCode="_-* #,##0.0000_-;\-* #,##0.0000_-;_-* &quot;-&quot;??_-;_-@_-"/>
    <numFmt numFmtId="167" formatCode="_-* #,##0_-;\-* #,##0_-;_-* &quot;-&quot;??_-;_-@_-"/>
    <numFmt numFmtId="168" formatCode="#,###\ &quot;kWh/a&quot;"/>
  </numFmts>
  <fonts count="4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66A9"/>
      <name val="Arial"/>
      <family val="2"/>
    </font>
    <font>
      <sz val="8"/>
      <color rgb="FF363636"/>
      <name val="Tahoma"/>
      <family val="2"/>
    </font>
    <font>
      <b/>
      <sz val="8"/>
      <color rgb="FF363636"/>
      <name val="Tahoma"/>
      <family val="2"/>
    </font>
    <font>
      <b/>
      <sz val="20"/>
      <color rgb="FF0066A9"/>
      <name val="Arial"/>
      <family val="2"/>
    </font>
    <font>
      <sz val="11"/>
      <color theme="1"/>
      <name val="Arial"/>
      <family val="2"/>
    </font>
    <font>
      <sz val="11"/>
      <color theme="0" tint="-0.14999847407452621"/>
      <name val="Arial"/>
      <family val="2"/>
    </font>
    <font>
      <b/>
      <sz val="11"/>
      <color theme="1"/>
      <name val="Arial"/>
      <family val="2"/>
    </font>
    <font>
      <b/>
      <sz val="11"/>
      <color theme="9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1"/>
      <name val="Franklin Gothic Book"/>
      <family val="2"/>
    </font>
    <font>
      <b/>
      <sz val="11"/>
      <color rgb="FF0066A9"/>
      <name val="Franklin Gothic Book"/>
      <family val="2"/>
    </font>
    <font>
      <b/>
      <sz val="11"/>
      <color theme="1"/>
      <name val="Franklin Gothic Book"/>
      <family val="2"/>
    </font>
    <font>
      <b/>
      <sz val="20"/>
      <color rgb="FF0066A9"/>
      <name val="Franklin Gothic Book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i/>
      <sz val="10"/>
      <color theme="1" tint="0.499984740745262"/>
      <name val="Aptos Narrow"/>
      <family val="2"/>
    </font>
    <font>
      <b/>
      <sz val="10"/>
      <name val="Arial"/>
      <family val="2"/>
    </font>
    <font>
      <b/>
      <sz val="10"/>
      <color theme="9"/>
      <name val="Arial"/>
      <family val="2"/>
    </font>
    <font>
      <b/>
      <sz val="10"/>
      <color theme="1"/>
      <name val="Arial"/>
      <family val="2"/>
    </font>
    <font>
      <sz val="11"/>
      <color rgb="FFC0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1DCE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ECECEC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/>
      <bottom style="thin">
        <color rgb="FFFFFFFF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8">
    <xf numFmtId="0" fontId="0" fillId="0" borderId="0" xfId="0"/>
    <xf numFmtId="0" fontId="18" fillId="0" borderId="0" xfId="0" applyFont="1"/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right" vertical="center"/>
    </xf>
    <xf numFmtId="0" fontId="20" fillId="34" borderId="11" xfId="0" applyFont="1" applyFill="1" applyBorder="1" applyAlignment="1">
      <alignment horizontal="left" vertical="center"/>
    </xf>
    <xf numFmtId="0" fontId="0" fillId="0" borderId="0" xfId="0" quotePrefix="1"/>
    <xf numFmtId="0" fontId="30" fillId="35" borderId="0" xfId="0" applyFont="1" applyFill="1"/>
    <xf numFmtId="0" fontId="30" fillId="35" borderId="0" xfId="0" applyFont="1" applyFill="1" applyAlignment="1">
      <alignment horizontal="right"/>
    </xf>
    <xf numFmtId="0" fontId="30" fillId="35" borderId="0" xfId="0" applyFont="1" applyFill="1" applyAlignment="1">
      <alignment horizontal="left" indent="1"/>
    </xf>
    <xf numFmtId="14" fontId="31" fillId="35" borderId="0" xfId="0" applyNumberFormat="1" applyFont="1" applyFill="1"/>
    <xf numFmtId="0" fontId="32" fillId="35" borderId="0" xfId="0" applyFont="1" applyFill="1"/>
    <xf numFmtId="0" fontId="32" fillId="35" borderId="0" xfId="0" applyFont="1" applyFill="1" applyAlignment="1">
      <alignment horizontal="right" indent="1"/>
    </xf>
    <xf numFmtId="0" fontId="30" fillId="35" borderId="0" xfId="0" applyFont="1" applyFill="1" applyAlignment="1">
      <alignment horizontal="right" indent="1"/>
    </xf>
    <xf numFmtId="14" fontId="33" fillId="35" borderId="0" xfId="0" applyNumberFormat="1" applyFont="1" applyFill="1"/>
    <xf numFmtId="14" fontId="21" fillId="35" borderId="0" xfId="0" applyNumberFormat="1" applyFont="1" applyFill="1" applyProtection="1">
      <protection hidden="1"/>
    </xf>
    <xf numFmtId="0" fontId="22" fillId="35" borderId="0" xfId="0" applyFont="1" applyFill="1" applyProtection="1">
      <protection hidden="1"/>
    </xf>
    <xf numFmtId="14" fontId="26" fillId="35" borderId="0" xfId="0" applyNumberFormat="1" applyFont="1" applyFill="1" applyProtection="1">
      <protection hidden="1"/>
    </xf>
    <xf numFmtId="14" fontId="18" fillId="35" borderId="0" xfId="0" applyNumberFormat="1" applyFont="1" applyFill="1" applyAlignment="1" applyProtection="1">
      <alignment horizontal="right"/>
      <protection hidden="1"/>
    </xf>
    <xf numFmtId="0" fontId="29" fillId="35" borderId="0" xfId="0" applyFont="1" applyFill="1" applyProtection="1">
      <protection hidden="1"/>
    </xf>
    <xf numFmtId="0" fontId="23" fillId="35" borderId="0" xfId="0" applyFont="1" applyFill="1" applyProtection="1">
      <protection hidden="1"/>
    </xf>
    <xf numFmtId="0" fontId="22" fillId="35" borderId="0" xfId="0" applyFont="1" applyFill="1" applyAlignment="1" applyProtection="1">
      <alignment horizontal="center"/>
      <protection hidden="1"/>
    </xf>
    <xf numFmtId="0" fontId="28" fillId="35" borderId="0" xfId="0" applyFont="1" applyFill="1" applyProtection="1">
      <protection hidden="1"/>
    </xf>
    <xf numFmtId="14" fontId="34" fillId="35" borderId="0" xfId="0" applyNumberFormat="1" applyFont="1" applyFill="1" applyProtection="1">
      <protection hidden="1"/>
    </xf>
    <xf numFmtId="44" fontId="22" fillId="35" borderId="0" xfId="0" applyNumberFormat="1" applyFont="1" applyFill="1" applyProtection="1">
      <protection hidden="1"/>
    </xf>
    <xf numFmtId="10" fontId="22" fillId="35" borderId="0" xfId="3" applyNumberFormat="1" applyFont="1" applyFill="1" applyProtection="1">
      <protection hidden="1"/>
    </xf>
    <xf numFmtId="14" fontId="22" fillId="35" borderId="0" xfId="0" applyNumberFormat="1" applyFont="1" applyFill="1" applyProtection="1">
      <protection hidden="1"/>
    </xf>
    <xf numFmtId="44" fontId="25" fillId="35" borderId="0" xfId="2" applyFont="1" applyFill="1" applyBorder="1" applyAlignment="1" applyProtection="1">
      <protection hidden="1"/>
    </xf>
    <xf numFmtId="14" fontId="24" fillId="35" borderId="10" xfId="0" applyNumberFormat="1" applyFont="1" applyFill="1" applyBorder="1" applyProtection="1">
      <protection hidden="1"/>
    </xf>
    <xf numFmtId="0" fontId="24" fillId="35" borderId="10" xfId="0" applyFont="1" applyFill="1" applyBorder="1" applyAlignment="1" applyProtection="1">
      <alignment wrapText="1"/>
      <protection hidden="1"/>
    </xf>
    <xf numFmtId="165" fontId="29" fillId="35" borderId="0" xfId="0" applyNumberFormat="1" applyFont="1" applyFill="1" applyProtection="1">
      <protection hidden="1"/>
    </xf>
    <xf numFmtId="0" fontId="25" fillId="35" borderId="0" xfId="0" applyFont="1" applyFill="1" applyAlignment="1" applyProtection="1">
      <alignment horizontal="right"/>
      <protection hidden="1"/>
    </xf>
    <xf numFmtId="164" fontId="22" fillId="35" borderId="0" xfId="0" applyNumberFormat="1" applyFont="1" applyFill="1" applyProtection="1">
      <protection hidden="1"/>
    </xf>
    <xf numFmtId="0" fontId="22" fillId="35" borderId="0" xfId="0" applyFont="1" applyFill="1" applyAlignment="1" applyProtection="1">
      <alignment horizontal="right"/>
      <protection hidden="1"/>
    </xf>
    <xf numFmtId="43" fontId="35" fillId="35" borderId="0" xfId="1" applyFont="1" applyFill="1" applyProtection="1">
      <protection hidden="1"/>
    </xf>
    <xf numFmtId="0" fontId="35" fillId="35" borderId="0" xfId="0" applyFont="1" applyFill="1" applyProtection="1">
      <protection hidden="1"/>
    </xf>
    <xf numFmtId="43" fontId="36" fillId="35" borderId="0" xfId="1" applyFont="1" applyFill="1" applyProtection="1">
      <protection hidden="1"/>
    </xf>
    <xf numFmtId="0" fontId="36" fillId="35" borderId="0" xfId="0" applyFont="1" applyFill="1" applyProtection="1">
      <protection hidden="1"/>
    </xf>
    <xf numFmtId="44" fontId="35" fillId="35" borderId="0" xfId="2" applyFont="1" applyFill="1" applyAlignment="1" applyProtection="1">
      <protection hidden="1"/>
    </xf>
    <xf numFmtId="0" fontId="37" fillId="35" borderId="12" xfId="0" applyFont="1" applyFill="1" applyBorder="1" applyAlignment="1" applyProtection="1">
      <alignment horizontal="left" indent="1"/>
      <protection hidden="1"/>
    </xf>
    <xf numFmtId="44" fontId="37" fillId="35" borderId="12" xfId="2" applyFont="1" applyFill="1" applyBorder="1" applyAlignment="1" applyProtection="1">
      <protection hidden="1"/>
    </xf>
    <xf numFmtId="14" fontId="26" fillId="35" borderId="0" xfId="0" applyNumberFormat="1" applyFont="1" applyFill="1" applyAlignment="1" applyProtection="1">
      <alignment horizontal="left" indent="1"/>
      <protection hidden="1"/>
    </xf>
    <xf numFmtId="14" fontId="36" fillId="35" borderId="0" xfId="0" applyNumberFormat="1" applyFont="1" applyFill="1" applyAlignment="1" applyProtection="1">
      <alignment horizontal="left" indent="3"/>
      <protection hidden="1"/>
    </xf>
    <xf numFmtId="44" fontId="26" fillId="35" borderId="0" xfId="2" applyFont="1" applyFill="1" applyAlignment="1" applyProtection="1">
      <alignment horizontal="left" indent="1"/>
      <protection hidden="1"/>
    </xf>
    <xf numFmtId="44" fontId="36" fillId="35" borderId="0" xfId="2" applyFont="1" applyFill="1" applyAlignment="1" applyProtection="1">
      <alignment horizontal="left" indent="3"/>
      <protection hidden="1"/>
    </xf>
    <xf numFmtId="0" fontId="39" fillId="35" borderId="12" xfId="0" applyFont="1" applyFill="1" applyBorder="1" applyProtection="1">
      <protection hidden="1"/>
    </xf>
    <xf numFmtId="44" fontId="29" fillId="35" borderId="18" xfId="2" applyFont="1" applyFill="1" applyBorder="1" applyAlignment="1" applyProtection="1">
      <protection hidden="1"/>
    </xf>
    <xf numFmtId="166" fontId="22" fillId="35" borderId="0" xfId="1" applyNumberFormat="1" applyFont="1" applyFill="1" applyProtection="1">
      <protection hidden="1"/>
    </xf>
    <xf numFmtId="0" fontId="18" fillId="35" borderId="10" xfId="0" applyFont="1" applyFill="1" applyBorder="1" applyProtection="1">
      <protection hidden="1"/>
    </xf>
    <xf numFmtId="43" fontId="24" fillId="35" borderId="10" xfId="1" applyFont="1" applyFill="1" applyBorder="1" applyAlignment="1" applyProtection="1">
      <alignment horizontal="center"/>
      <protection hidden="1"/>
    </xf>
    <xf numFmtId="0" fontId="24" fillId="35" borderId="10" xfId="0" applyFont="1" applyFill="1" applyBorder="1" applyAlignment="1" applyProtection="1">
      <alignment horizontal="center"/>
      <protection hidden="1"/>
    </xf>
    <xf numFmtId="168" fontId="24" fillId="35" borderId="0" xfId="1" applyNumberFormat="1" applyFont="1" applyFill="1" applyBorder="1" applyProtection="1">
      <protection hidden="1"/>
    </xf>
    <xf numFmtId="44" fontId="24" fillId="35" borderId="0" xfId="2" applyFont="1" applyFill="1" applyBorder="1" applyAlignment="1" applyProtection="1">
      <protection hidden="1"/>
    </xf>
    <xf numFmtId="0" fontId="37" fillId="35" borderId="0" xfId="0" applyFont="1" applyFill="1" applyAlignment="1" applyProtection="1">
      <alignment horizontal="left" indent="1"/>
      <protection hidden="1"/>
    </xf>
    <xf numFmtId="44" fontId="38" fillId="35" borderId="0" xfId="2" applyFont="1" applyFill="1" applyBorder="1" applyAlignment="1" applyProtection="1">
      <protection hidden="1"/>
    </xf>
    <xf numFmtId="0" fontId="37" fillId="35" borderId="0" xfId="0" applyFont="1" applyFill="1" applyProtection="1">
      <protection hidden="1"/>
    </xf>
    <xf numFmtId="0" fontId="35" fillId="35" borderId="21" xfId="0" applyFont="1" applyFill="1" applyBorder="1" applyAlignment="1" applyProtection="1">
      <alignment horizontal="left" indent="2"/>
      <protection hidden="1"/>
    </xf>
    <xf numFmtId="44" fontId="35" fillId="35" borderId="21" xfId="2" applyFont="1" applyFill="1" applyBorder="1" applyAlignment="1" applyProtection="1">
      <protection hidden="1"/>
    </xf>
    <xf numFmtId="43" fontId="35" fillId="35" borderId="21" xfId="1" applyFont="1" applyFill="1" applyBorder="1" applyAlignment="1" applyProtection="1">
      <protection hidden="1"/>
    </xf>
    <xf numFmtId="20" fontId="22" fillId="37" borderId="10" xfId="0" applyNumberFormat="1" applyFont="1" applyFill="1" applyBorder="1" applyAlignment="1" applyProtection="1">
      <alignment horizontal="right" vertical="center"/>
      <protection hidden="1"/>
    </xf>
    <xf numFmtId="0" fontId="22" fillId="37" borderId="10" xfId="0" applyFont="1" applyFill="1" applyBorder="1" applyAlignment="1" applyProtection="1">
      <alignment horizontal="center" vertical="center"/>
      <protection hidden="1"/>
    </xf>
    <xf numFmtId="20" fontId="22" fillId="37" borderId="10" xfId="0" applyNumberFormat="1" applyFont="1" applyFill="1" applyBorder="1" applyAlignment="1" applyProtection="1">
      <alignment horizontal="center" vertical="center"/>
      <protection hidden="1"/>
    </xf>
    <xf numFmtId="43" fontId="22" fillId="37" borderId="10" xfId="1" applyFont="1" applyFill="1" applyBorder="1" applyAlignment="1" applyProtection="1">
      <protection hidden="1"/>
    </xf>
    <xf numFmtId="20" fontId="22" fillId="37" borderId="23" xfId="0" applyNumberFormat="1" applyFont="1" applyFill="1" applyBorder="1" applyAlignment="1" applyProtection="1">
      <alignment horizontal="right" vertical="center"/>
      <protection hidden="1"/>
    </xf>
    <xf numFmtId="0" fontId="22" fillId="37" borderId="23" xfId="0" applyFont="1" applyFill="1" applyBorder="1" applyAlignment="1" applyProtection="1">
      <alignment horizontal="center" vertical="center"/>
      <protection hidden="1"/>
    </xf>
    <xf numFmtId="20" fontId="22" fillId="37" borderId="23" xfId="0" applyNumberFormat="1" applyFont="1" applyFill="1" applyBorder="1" applyAlignment="1" applyProtection="1">
      <alignment horizontal="center" vertical="center"/>
      <protection hidden="1"/>
    </xf>
    <xf numFmtId="43" fontId="22" fillId="37" borderId="23" xfId="1" applyFont="1" applyFill="1" applyBorder="1" applyAlignment="1" applyProtection="1">
      <protection hidden="1"/>
    </xf>
    <xf numFmtId="14" fontId="22" fillId="38" borderId="15" xfId="0" applyNumberFormat="1" applyFont="1" applyFill="1" applyBorder="1" applyAlignment="1" applyProtection="1">
      <alignment horizontal="left" vertical="center" indent="2"/>
      <protection hidden="1"/>
    </xf>
    <xf numFmtId="14" fontId="22" fillId="38" borderId="15" xfId="0" applyNumberFormat="1" applyFont="1" applyFill="1" applyBorder="1" applyAlignment="1" applyProtection="1">
      <alignment horizontal="center" vertical="center"/>
      <protection hidden="1"/>
    </xf>
    <xf numFmtId="20" fontId="22" fillId="38" borderId="15" xfId="0" applyNumberFormat="1" applyFont="1" applyFill="1" applyBorder="1" applyAlignment="1" applyProtection="1">
      <alignment horizontal="right" vertical="center"/>
      <protection hidden="1"/>
    </xf>
    <xf numFmtId="0" fontId="22" fillId="38" borderId="15" xfId="0" applyFont="1" applyFill="1" applyBorder="1" applyAlignment="1" applyProtection="1">
      <alignment horizontal="center" vertical="center"/>
      <protection hidden="1"/>
    </xf>
    <xf numFmtId="20" fontId="22" fillId="38" borderId="15" xfId="0" applyNumberFormat="1" applyFont="1" applyFill="1" applyBorder="1" applyAlignment="1" applyProtection="1">
      <alignment horizontal="center" vertical="center"/>
      <protection hidden="1"/>
    </xf>
    <xf numFmtId="43" fontId="22" fillId="38" borderId="15" xfId="1" applyFont="1" applyFill="1" applyBorder="1" applyAlignment="1" applyProtection="1">
      <protection hidden="1"/>
    </xf>
    <xf numFmtId="20" fontId="22" fillId="39" borderId="22" xfId="0" applyNumberFormat="1" applyFont="1" applyFill="1" applyBorder="1" applyAlignment="1" applyProtection="1">
      <alignment horizontal="right" vertical="center"/>
      <protection hidden="1"/>
    </xf>
    <xf numFmtId="0" fontId="22" fillId="39" borderId="22" xfId="0" applyFont="1" applyFill="1" applyBorder="1" applyAlignment="1" applyProtection="1">
      <alignment horizontal="center" vertical="center"/>
      <protection hidden="1"/>
    </xf>
    <xf numFmtId="20" fontId="22" fillId="39" borderId="22" xfId="0" applyNumberFormat="1" applyFont="1" applyFill="1" applyBorder="1" applyAlignment="1" applyProtection="1">
      <alignment horizontal="center" vertical="center"/>
      <protection hidden="1"/>
    </xf>
    <xf numFmtId="43" fontId="22" fillId="39" borderId="22" xfId="1" applyFont="1" applyFill="1" applyBorder="1" applyAlignment="1" applyProtection="1">
      <protection hidden="1"/>
    </xf>
    <xf numFmtId="0" fontId="24" fillId="35" borderId="0" xfId="0" applyFont="1" applyFill="1" applyProtection="1">
      <protection hidden="1"/>
    </xf>
    <xf numFmtId="44" fontId="22" fillId="35" borderId="0" xfId="2" applyFont="1" applyFill="1" applyBorder="1" applyProtection="1">
      <protection hidden="1"/>
    </xf>
    <xf numFmtId="14" fontId="22" fillId="38" borderId="14" xfId="0" applyNumberFormat="1" applyFont="1" applyFill="1" applyBorder="1" applyAlignment="1" applyProtection="1">
      <alignment horizontal="left" vertical="center" indent="2"/>
      <protection hidden="1"/>
    </xf>
    <xf numFmtId="14" fontId="22" fillId="38" borderId="15" xfId="0" applyNumberFormat="1" applyFont="1" applyFill="1" applyBorder="1" applyAlignment="1" applyProtection="1">
      <alignment horizontal="right" vertical="center" indent="1"/>
      <protection hidden="1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0" fillId="35" borderId="0" xfId="0" applyFont="1" applyFill="1" applyProtection="1">
      <protection hidden="1"/>
    </xf>
    <xf numFmtId="0" fontId="40" fillId="35" borderId="0" xfId="0" applyFont="1" applyFill="1" applyAlignment="1" applyProtection="1">
      <alignment horizontal="right"/>
      <protection hidden="1"/>
    </xf>
    <xf numFmtId="0" fontId="40" fillId="35" borderId="0" xfId="0" applyFont="1" applyFill="1" applyAlignment="1" applyProtection="1">
      <alignment horizontal="left"/>
      <protection hidden="1"/>
    </xf>
    <xf numFmtId="164" fontId="0" fillId="0" borderId="0" xfId="0" applyNumberFormat="1"/>
    <xf numFmtId="14" fontId="22" fillId="0" borderId="0" xfId="0" applyNumberFormat="1" applyFont="1"/>
    <xf numFmtId="164" fontId="22" fillId="0" borderId="0" xfId="0" applyNumberFormat="1" applyFont="1"/>
    <xf numFmtId="43" fontId="22" fillId="38" borderId="16" xfId="1" applyFont="1" applyFill="1" applyBorder="1" applyAlignment="1" applyProtection="1">
      <protection hidden="1"/>
    </xf>
    <xf numFmtId="43" fontId="22" fillId="37" borderId="24" xfId="1" applyFont="1" applyFill="1" applyBorder="1" applyAlignment="1" applyProtection="1">
      <protection hidden="1"/>
    </xf>
    <xf numFmtId="43" fontId="22" fillId="39" borderId="25" xfId="1" applyFont="1" applyFill="1" applyBorder="1" applyAlignment="1" applyProtection="1">
      <protection hidden="1"/>
    </xf>
    <xf numFmtId="43" fontId="22" fillId="37" borderId="26" xfId="1" applyFont="1" applyFill="1" applyBorder="1" applyAlignment="1" applyProtection="1">
      <protection hidden="1"/>
    </xf>
    <xf numFmtId="14" fontId="18" fillId="35" borderId="0" xfId="0" applyNumberFormat="1" applyFont="1" applyFill="1" applyAlignment="1" applyProtection="1">
      <alignment horizontal="right" vertical="center" indent="1"/>
      <protection hidden="1"/>
    </xf>
    <xf numFmtId="167" fontId="22" fillId="0" borderId="0" xfId="1" applyNumberFormat="1" applyFont="1" applyFill="1" applyBorder="1" applyAlignment="1" applyProtection="1">
      <alignment vertical="center"/>
      <protection hidden="1"/>
    </xf>
    <xf numFmtId="0" fontId="28" fillId="35" borderId="0" xfId="0" applyFont="1" applyFill="1" applyAlignment="1" applyProtection="1">
      <alignment vertical="center"/>
      <protection hidden="1"/>
    </xf>
    <xf numFmtId="0" fontId="18" fillId="35" borderId="10" xfId="0" applyFont="1" applyFill="1" applyBorder="1" applyAlignment="1" applyProtection="1">
      <alignment vertical="center"/>
      <protection hidden="1"/>
    </xf>
    <xf numFmtId="0" fontId="22" fillId="36" borderId="13" xfId="0" applyFont="1" applyFill="1" applyBorder="1" applyAlignment="1" applyProtection="1">
      <alignment horizontal="center" vertical="center"/>
      <protection hidden="1"/>
    </xf>
    <xf numFmtId="10" fontId="22" fillId="35" borderId="0" xfId="3" applyNumberFormat="1" applyFont="1" applyFill="1" applyAlignment="1" applyProtection="1">
      <alignment horizontal="left"/>
      <protection hidden="1"/>
    </xf>
    <xf numFmtId="0" fontId="22" fillId="36" borderId="17" xfId="0" applyFont="1" applyFill="1" applyBorder="1" applyAlignment="1" applyProtection="1">
      <alignment horizontal="left"/>
      <protection hidden="1"/>
    </xf>
    <xf numFmtId="0" fontId="22" fillId="36" borderId="14" xfId="0" applyFont="1" applyFill="1" applyBorder="1" applyAlignment="1" applyProtection="1">
      <alignment horizontal="center" vertical="center"/>
      <protection hidden="1"/>
    </xf>
    <xf numFmtId="0" fontId="22" fillId="36" borderId="15" xfId="0" applyFont="1" applyFill="1" applyBorder="1" applyAlignment="1" applyProtection="1">
      <alignment horizontal="center" vertical="center"/>
      <protection hidden="1"/>
    </xf>
    <xf numFmtId="0" fontId="22" fillId="36" borderId="16" xfId="0" applyFont="1" applyFill="1" applyBorder="1" applyAlignment="1" applyProtection="1">
      <alignment horizontal="center" vertical="center"/>
      <protection hidden="1"/>
    </xf>
    <xf numFmtId="14" fontId="22" fillId="37" borderId="0" xfId="0" applyNumberFormat="1" applyFont="1" applyFill="1" applyAlignment="1" applyProtection="1">
      <alignment horizontal="center" vertical="top"/>
      <protection hidden="1"/>
    </xf>
    <xf numFmtId="14" fontId="22" fillId="37" borderId="10" xfId="0" applyNumberFormat="1" applyFont="1" applyFill="1" applyBorder="1" applyAlignment="1" applyProtection="1">
      <alignment horizontal="center" vertical="top"/>
      <protection hidden="1"/>
    </xf>
    <xf numFmtId="14" fontId="22" fillId="37" borderId="19" xfId="0" applyNumberFormat="1" applyFont="1" applyFill="1" applyBorder="1" applyAlignment="1" applyProtection="1">
      <alignment horizontal="left" vertical="top" indent="2"/>
      <protection hidden="1"/>
    </xf>
    <xf numFmtId="14" fontId="22" fillId="37" borderId="20" xfId="0" applyNumberFormat="1" applyFont="1" applyFill="1" applyBorder="1" applyAlignment="1" applyProtection="1">
      <alignment horizontal="left" vertical="top" indent="2"/>
      <protection hidden="1"/>
    </xf>
    <xf numFmtId="0" fontId="24" fillId="35" borderId="0" xfId="0" applyFont="1" applyFill="1" applyAlignment="1" applyProtection="1">
      <alignment horizontal="right"/>
      <protection hidden="1"/>
    </xf>
    <xf numFmtId="0" fontId="25" fillId="35" borderId="0" xfId="0" applyFont="1" applyFill="1" applyAlignment="1" applyProtection="1">
      <alignment horizontal="right"/>
      <protection hidden="1"/>
    </xf>
  </cellXfs>
  <cellStyles count="45">
    <cellStyle name="20 % - Akzent1" xfId="22" builtinId="30" customBuiltin="1"/>
    <cellStyle name="20 % - Akzent2" xfId="26" builtinId="34" customBuiltin="1"/>
    <cellStyle name="20 % - Akzent3" xfId="30" builtinId="38" customBuiltin="1"/>
    <cellStyle name="20 % - Akzent4" xfId="34" builtinId="42" customBuiltin="1"/>
    <cellStyle name="20 % - Akzent5" xfId="38" builtinId="46" customBuiltin="1"/>
    <cellStyle name="20 % - Akzent6" xfId="42" builtinId="50" customBuiltin="1"/>
    <cellStyle name="40 % - Akzent1" xfId="23" builtinId="31" customBuiltin="1"/>
    <cellStyle name="40 % - Akzent2" xfId="27" builtinId="35" customBuiltin="1"/>
    <cellStyle name="40 % - Akzent3" xfId="31" builtinId="39" customBuiltin="1"/>
    <cellStyle name="40 % - Akzent4" xfId="35" builtinId="43" customBuiltin="1"/>
    <cellStyle name="40 % - Akzent5" xfId="39" builtinId="47" customBuiltin="1"/>
    <cellStyle name="40 % - Akzent6" xfId="43" builtinId="51" customBuiltin="1"/>
    <cellStyle name="60 % - Akzent1" xfId="24" builtinId="32" customBuiltin="1"/>
    <cellStyle name="60 % - Akzent2" xfId="28" builtinId="36" customBuiltin="1"/>
    <cellStyle name="60 % - Akzent3" xfId="32" builtinId="40" customBuiltin="1"/>
    <cellStyle name="60 % - Akzent4" xfId="36" builtinId="44" customBuiltin="1"/>
    <cellStyle name="60 % - Akzent5" xfId="40" builtinId="48" customBuiltin="1"/>
    <cellStyle name="60 % - Akzent6" xfId="44" builtinId="52" customBuiltin="1"/>
    <cellStyle name="Akzent1" xfId="21" builtinId="29" customBuiltin="1"/>
    <cellStyle name="Akzent2" xfId="25" builtinId="33" customBuiltin="1"/>
    <cellStyle name="Akzent3" xfId="29" builtinId="37" customBuiltin="1"/>
    <cellStyle name="Akzent4" xfId="33" builtinId="41" customBuiltin="1"/>
    <cellStyle name="Akzent5" xfId="37" builtinId="45" customBuiltin="1"/>
    <cellStyle name="Akzent6" xfId="41" builtinId="49" customBuiltin="1"/>
    <cellStyle name="Ausgabe" xfId="13" builtinId="21" customBuiltin="1"/>
    <cellStyle name="Berechnung" xfId="14" builtinId="22" customBuiltin="1"/>
    <cellStyle name="Eingabe" xfId="12" builtinId="20" customBuiltin="1"/>
    <cellStyle name="Ergebnis" xfId="20" builtinId="25" customBuiltin="1"/>
    <cellStyle name="Erklärender Text" xfId="19" builtinId="53" customBuiltin="1"/>
    <cellStyle name="Gut" xfId="9" builtinId="26" customBuiltin="1"/>
    <cellStyle name="Komma" xfId="1" builtinId="3"/>
    <cellStyle name="Neutral" xfId="11" builtinId="28" customBuiltin="1"/>
    <cellStyle name="Notiz" xfId="18" builtinId="10" customBuiltin="1"/>
    <cellStyle name="Prozent" xfId="3" builtinId="5"/>
    <cellStyle name="Schlecht" xfId="10" builtinId="27" customBuiltin="1"/>
    <cellStyle name="Standard" xfId="0" builtinId="0"/>
    <cellStyle name="Überschrift" xfId="4" builtinId="15" customBuiltin="1"/>
    <cellStyle name="Überschrift 1" xfId="5" builtinId="16" customBuiltin="1"/>
    <cellStyle name="Überschrift 2" xfId="6" builtinId="17" customBuiltin="1"/>
    <cellStyle name="Überschrift 3" xfId="7" builtinId="18" customBuiltin="1"/>
    <cellStyle name="Überschrift 4" xfId="8" builtinId="19" customBuiltin="1"/>
    <cellStyle name="Verknüpfte Zelle" xfId="15" builtinId="24" customBuiltin="1"/>
    <cellStyle name="Währung" xfId="2" builtinId="4"/>
    <cellStyle name="Warnender Text" xfId="17" builtinId="11" customBuiltin="1"/>
    <cellStyle name="Zelle überprüfen" xfId="16" builtinId="23" customBuiltin="1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FFFFFF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color theme="0"/>
      </font>
    </dxf>
    <dxf>
      <font>
        <color theme="0"/>
      </font>
    </dxf>
    <dxf>
      <font>
        <color rgb="FFFFFFFF"/>
      </font>
      <fill>
        <patternFill>
          <bgColor rgb="FFFFFFFF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font>
        <color theme="0"/>
      </font>
      <fill>
        <patternFill>
          <bgColor theme="0"/>
        </patternFill>
      </fill>
    </dxf>
    <dxf>
      <fill>
        <patternFill>
          <bgColor rgb="FFDDE5F3"/>
        </patternFill>
      </fill>
      <border>
        <left/>
        <right/>
        <top style="thin">
          <color rgb="FFFFFFFF"/>
        </top>
        <bottom style="thin">
          <color rgb="FFFFFFFF"/>
        </bottom>
      </border>
    </dxf>
    <dxf>
      <fill>
        <patternFill>
          <bgColor rgb="FFD1DCED"/>
        </patternFill>
      </fill>
    </dxf>
    <dxf>
      <fill>
        <patternFill>
          <bgColor rgb="FFE9EEF7"/>
        </patternFill>
      </fill>
      <border>
        <left/>
        <right/>
        <top style="thin">
          <color auto="1"/>
        </top>
        <bottom style="thin">
          <color theme="1"/>
        </bottom>
      </border>
    </dxf>
    <dxf>
      <font>
        <color theme="0"/>
      </font>
      <fill>
        <patternFill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vertical/>
        <horizontal/>
      </border>
    </dxf>
    <dxf>
      <fill>
        <patternFill>
          <bgColor rgb="FFD1DCED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1DCE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rgb="FFFFFFFF"/>
      </font>
      <fill>
        <patternFill>
          <bgColor rgb="FFFFFFFF"/>
        </patternFill>
      </fill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CECEC"/>
      <color rgb="FFD9D9D9"/>
      <color rgb="FFF8F8F8"/>
      <color rgb="FFFFFFFF"/>
      <color rgb="FFF7F7F7"/>
      <color rgb="FFF2F2F2"/>
      <color rgb="FFFFFFCC"/>
      <color rgb="FFDDE5F3"/>
      <color rgb="FFE9EEF7"/>
      <color rgb="FFEEF5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9</xdr:row>
      <xdr:rowOff>66676</xdr:rowOff>
    </xdr:from>
    <xdr:to>
      <xdr:col>5</xdr:col>
      <xdr:colOff>657226</xdr:colOff>
      <xdr:row>28</xdr:row>
      <xdr:rowOff>185712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B9C6748-C736-388A-4F9A-9F4E3D74E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1552576"/>
          <a:ext cx="3457576" cy="373853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234950</xdr:colOff>
      <xdr:row>31</xdr:row>
      <xdr:rowOff>44451</xdr:rowOff>
    </xdr:from>
    <xdr:to>
      <xdr:col>6</xdr:col>
      <xdr:colOff>1238250</xdr:colOff>
      <xdr:row>40</xdr:row>
      <xdr:rowOff>117079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AD6E9B1-DA3D-7473-9D7B-B553671B1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7350" y="5721351"/>
          <a:ext cx="4765675" cy="1787128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292101</xdr:colOff>
      <xdr:row>42</xdr:row>
      <xdr:rowOff>49446</xdr:rowOff>
    </xdr:from>
    <xdr:to>
      <xdr:col>6</xdr:col>
      <xdr:colOff>561976</xdr:colOff>
      <xdr:row>55</xdr:row>
      <xdr:rowOff>144730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3C08ED9D-5BE6-6350-069C-696A6AC9F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4501" y="7821846"/>
          <a:ext cx="4032250" cy="257178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139700</xdr:colOff>
      <xdr:row>61</xdr:row>
      <xdr:rowOff>44450</xdr:rowOff>
    </xdr:from>
    <xdr:to>
      <xdr:col>12</xdr:col>
      <xdr:colOff>733425</xdr:colOff>
      <xdr:row>76</xdr:row>
      <xdr:rowOff>17247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D58FECEB-2701-7AA4-9CDC-1607CA240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2100" y="11436350"/>
          <a:ext cx="9118600" cy="283029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6-04-29T07:38:10.69" personId="{00000000-0000-0000-0000-000000000000}" id="{EE357FB3-2E84-4663-89BC-C44B8D07F4E8}">
    <text>=A2&amp;D2</text>
  </threadedComment>
  <threadedComment ref="I1" dT="2026-04-29T07:37:30.23" personId="{00000000-0000-0000-0000-000000000000}" id="{709C6D41-D101-40FD-8278-C143E739CB88}">
    <text>=WENN(B2="Burgenland";8,46;WENN(B2="Kärnten";9,67;WENN(B2="Klagenfurt";6,9;WENN(B2="Niederösterreich";8,79;WENN(B2="Oberösterreich";6,29;WENN(B2="Linz";5,57;WENN(B2="Salzburg";6,59;WENN(B2="Steiermark";8,82;WENN(B2="Graz";5,17;WENN(B2="Tirol";6,81;WENN(B2="Innsbruck";8,03;WENN(B2="Vorarlberg";4,96;WENN(B2="Wien";6,98)))))))))))))</text>
  </threadedComment>
  <threadedComment ref="J1" dT="2026-04-29T07:37:47.76" personId="{00000000-0000-0000-0000-000000000000}" id="{CEAD573F-F0E6-451B-AC20-378E78DC58EC}">
    <text>=RUNDEN(I2*0,8;2)</text>
  </threadedComment>
  <threadedComment ref="K1" dT="2026-04-29T07:37:55.40" personId="{00000000-0000-0000-0000-000000000000}" id="{2E7CEB06-EAB0-405F-BCC2-1C3BE2B42883}">
    <text>=WENN(B2="Burgenland";0;WENN(B2="Kärnten";0,368;WENN(B2="Klagenfurt";0,578;WENN(B2="Niederösterreich";0,384;WENN(B2="Oberösterreich";0,528;WENN(B2="Linz";0,487;WENN(B2="Salzburg";0,357;WENN(B2="Steiermark";0,336;WENN(B2="Graz";0,658;WENN(B2="Tirol";0,293;WENN(B2="Innsbruck";0,453;WENN(B2="Vorarlberg";0,393;WENN(B2="Wien";0,7)))))))))))))</text>
  </threadedComment>
  <threadedComment ref="L1" dT="2026-04-29T07:38:02.52" personId="{00000000-0000-0000-0000-000000000000}" id="{0DE873E0-D1CC-4C2B-A75F-A744751A7EC4}">
    <text>=WENN(D2="Anton Kittel Mühle Plaika GmbH";2,18*12;WENN(D2="Elektrizitätswerk Bad Hofgastein Gesellschaft m.b.H.";2,3*12;WENN(D2="Elektrizitätswerk der Gemeinde Gries am Brenner";1,5*12;WENN(D2="Elektrizitätswerke Frastanz Gesellschaft m.b.H.";1,6*12;WENN(D2="E-Werk Dietrichschlag eGen";2,18*12;WENN(D2="E-Werk Schwaighofer GmbH";2,18*12;WENN(D2="Getzner, Mutter &amp; Cie. Gesellschaft m.b.H. &amp; Co. KG";1,6*12;WENN(D2="Kraftwerk Glatzing-Rüstorf eGen";2,18*12;WENN(D2="Kraut E-Werk KG";2,33*12;WENN(D2="Lichtgenossenschaft Neukirchen eGen";2,3*12;WENN(D2="LINZ NETZ GmbH";2,38*12;WENN(D2="Montafonerbahn Aktiengesellschaft";1,6*12;WENN(D2="Netz Niederösterreich GmbH";2,18*12;WENN(D2="Netz Oberösterreich GmbH";2,18*12;WENN(D2="Salzburg Netz GmbH";2,3*12;WENN(D2="Stromnetz Graz GmbH";2,1*12;WENN(D2="Vorarlberger Energienetze GmbH";1,6*12;WENN(D2="Wiener Netze GmbH";2,18*12;2,4*12))))))))))))))))))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FCED0-3C64-42E8-8BEB-D95A516E3A8C}">
  <dimension ref="B1:J78"/>
  <sheetViews>
    <sheetView tabSelected="1" workbookViewId="0"/>
  </sheetViews>
  <sheetFormatPr baseColWidth="10" defaultColWidth="10.81640625" defaultRowHeight="15" x14ac:dyDescent="0.4"/>
  <cols>
    <col min="1" max="1" width="2.1796875" style="6" customWidth="1"/>
    <col min="2" max="6" width="10.81640625" style="6"/>
    <col min="7" max="7" width="18.26953125" style="6" customWidth="1"/>
    <col min="8" max="8" width="6.81640625" style="6" customWidth="1"/>
    <col min="9" max="16384" width="10.81640625" style="6"/>
  </cols>
  <sheetData>
    <row r="1" spans="2:10" ht="25" x14ac:dyDescent="0.5">
      <c r="B1" s="13" t="s">
        <v>5166</v>
      </c>
    </row>
    <row r="2" spans="2:10" ht="5.15" customHeight="1" x14ac:dyDescent="0.4"/>
    <row r="3" spans="2:10" x14ac:dyDescent="0.4">
      <c r="B3" s="6" t="s">
        <v>5167</v>
      </c>
    </row>
    <row r="4" spans="2:10" x14ac:dyDescent="0.4">
      <c r="B4" s="6" t="s">
        <v>2364</v>
      </c>
    </row>
    <row r="5" spans="2:10" ht="4.5" customHeight="1" x14ac:dyDescent="0.4"/>
    <row r="6" spans="2:10" x14ac:dyDescent="0.4">
      <c r="B6" s="6" t="s">
        <v>2359</v>
      </c>
    </row>
    <row r="7" spans="2:10" ht="7.5" customHeight="1" x14ac:dyDescent="0.4"/>
    <row r="8" spans="2:10" x14ac:dyDescent="0.4">
      <c r="B8" s="9" t="s">
        <v>2351</v>
      </c>
    </row>
    <row r="9" spans="2:10" x14ac:dyDescent="0.4">
      <c r="B9" s="10" t="s">
        <v>2350</v>
      </c>
    </row>
    <row r="15" spans="2:10" x14ac:dyDescent="0.4">
      <c r="H15" s="11" t="s">
        <v>2347</v>
      </c>
      <c r="I15" s="10" t="s">
        <v>2346</v>
      </c>
      <c r="J15" s="10"/>
    </row>
    <row r="16" spans="2:10" x14ac:dyDescent="0.4">
      <c r="I16" s="6" t="s">
        <v>2345</v>
      </c>
    </row>
    <row r="17" spans="2:9" x14ac:dyDescent="0.4">
      <c r="I17" s="6" t="s">
        <v>2352</v>
      </c>
    </row>
    <row r="18" spans="2:9" x14ac:dyDescent="0.4">
      <c r="H18" s="12"/>
    </row>
    <row r="19" spans="2:9" x14ac:dyDescent="0.4">
      <c r="H19" s="11" t="s">
        <v>2344</v>
      </c>
      <c r="I19" s="10" t="s">
        <v>2349</v>
      </c>
    </row>
    <row r="21" spans="2:9" x14ac:dyDescent="0.4">
      <c r="H21" s="11" t="s">
        <v>2343</v>
      </c>
      <c r="I21" s="10" t="s">
        <v>2365</v>
      </c>
    </row>
    <row r="22" spans="2:9" x14ac:dyDescent="0.4">
      <c r="I22" s="6" t="s">
        <v>2366</v>
      </c>
    </row>
    <row r="23" spans="2:9" x14ac:dyDescent="0.4">
      <c r="I23" s="6" t="s">
        <v>2357</v>
      </c>
    </row>
    <row r="24" spans="2:9" x14ac:dyDescent="0.4">
      <c r="I24" s="6" t="s">
        <v>2358</v>
      </c>
    </row>
    <row r="27" spans="2:9" x14ac:dyDescent="0.4">
      <c r="H27" s="11"/>
      <c r="I27" s="10"/>
    </row>
    <row r="31" spans="2:9" x14ac:dyDescent="0.4">
      <c r="B31" s="10" t="s">
        <v>2348</v>
      </c>
    </row>
    <row r="32" spans="2:9" x14ac:dyDescent="0.4">
      <c r="H32" s="11" t="s">
        <v>2347</v>
      </c>
      <c r="I32" s="10" t="s">
        <v>2346</v>
      </c>
    </row>
    <row r="33" spans="2:10" x14ac:dyDescent="0.4">
      <c r="I33" s="6" t="s">
        <v>2345</v>
      </c>
      <c r="J33" s="10"/>
    </row>
    <row r="34" spans="2:10" x14ac:dyDescent="0.4">
      <c r="I34" s="6" t="s">
        <v>2352</v>
      </c>
    </row>
    <row r="35" spans="2:10" x14ac:dyDescent="0.4">
      <c r="H35" s="11" t="s">
        <v>2344</v>
      </c>
      <c r="I35" s="10" t="s">
        <v>2360</v>
      </c>
    </row>
    <row r="36" spans="2:10" x14ac:dyDescent="0.4">
      <c r="H36" s="11" t="s">
        <v>2343</v>
      </c>
      <c r="I36" s="10" t="s">
        <v>2342</v>
      </c>
    </row>
    <row r="37" spans="2:10" x14ac:dyDescent="0.4">
      <c r="I37" s="6" t="s">
        <v>2341</v>
      </c>
    </row>
    <row r="38" spans="2:10" x14ac:dyDescent="0.4">
      <c r="I38" s="6" t="s">
        <v>2340</v>
      </c>
    </row>
    <row r="39" spans="2:10" x14ac:dyDescent="0.4">
      <c r="I39" s="6" t="s">
        <v>2339</v>
      </c>
    </row>
    <row r="42" spans="2:10" x14ac:dyDescent="0.4">
      <c r="B42" s="10" t="s">
        <v>2371</v>
      </c>
    </row>
    <row r="45" spans="2:10" x14ac:dyDescent="0.4">
      <c r="H45" s="11" t="s">
        <v>2347</v>
      </c>
      <c r="I45" s="10" t="s">
        <v>2346</v>
      </c>
    </row>
    <row r="46" spans="2:10" x14ac:dyDescent="0.4">
      <c r="I46" s="6" t="s">
        <v>2345</v>
      </c>
    </row>
    <row r="47" spans="2:10" x14ac:dyDescent="0.4">
      <c r="I47" s="6" t="s">
        <v>2352</v>
      </c>
    </row>
    <row r="50" spans="2:9" x14ac:dyDescent="0.4">
      <c r="H50" s="11" t="s">
        <v>2344</v>
      </c>
      <c r="I50" s="10" t="s">
        <v>2372</v>
      </c>
    </row>
    <row r="52" spans="2:9" x14ac:dyDescent="0.4">
      <c r="H52" s="11" t="s">
        <v>2343</v>
      </c>
      <c r="I52" s="10" t="s">
        <v>2373</v>
      </c>
    </row>
    <row r="57" spans="2:9" x14ac:dyDescent="0.4">
      <c r="B57" s="9" t="s">
        <v>2367</v>
      </c>
    </row>
    <row r="58" spans="2:9" x14ac:dyDescent="0.4">
      <c r="B58" s="8" t="s">
        <v>2338</v>
      </c>
    </row>
    <row r="59" spans="2:9" x14ac:dyDescent="0.4">
      <c r="B59" s="8" t="s">
        <v>2362</v>
      </c>
    </row>
    <row r="60" spans="2:9" x14ac:dyDescent="0.4">
      <c r="B60" s="7" t="s">
        <v>2337</v>
      </c>
      <c r="C60" s="6" t="s">
        <v>2336</v>
      </c>
    </row>
    <row r="61" spans="2:9" x14ac:dyDescent="0.4">
      <c r="B61" s="7" t="s">
        <v>2335</v>
      </c>
      <c r="C61" s="6" t="s">
        <v>2356</v>
      </c>
    </row>
    <row r="78" spans="2:3" x14ac:dyDescent="0.4">
      <c r="B78" s="7" t="s">
        <v>2368</v>
      </c>
      <c r="C78" s="6" t="s">
        <v>2369</v>
      </c>
    </row>
  </sheetData>
  <sheetProtection algorithmName="SHA-512" hashValue="uzFv06+LIsoX/Dhd4RNjFwJv0Dq5Yy9Uw7GrujZi8fD2CmuS4pD/04LUTvMWBJ9j9opc4yRkFBoSLI084lS4Xw==" saltValue="6JbQXEe5oar49v+fdToCFg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328D-4716-46A7-BB54-A0EF9E51A918}">
  <dimension ref="A1:Q35061"/>
  <sheetViews>
    <sheetView zoomScaleNormal="100" workbookViewId="0"/>
  </sheetViews>
  <sheetFormatPr baseColWidth="10" defaultColWidth="10.81640625" defaultRowHeight="14" x14ac:dyDescent="0.3"/>
  <cols>
    <col min="1" max="1" width="14.26953125" style="25" customWidth="1"/>
    <col min="2" max="2" width="16.453125" style="15" customWidth="1"/>
    <col min="3" max="3" width="19.1796875" style="15" customWidth="1"/>
    <col min="4" max="4" width="15" style="15" bestFit="1" customWidth="1"/>
    <col min="5" max="5" width="8.453125" style="15" customWidth="1"/>
    <col min="6" max="7" width="15.54296875" style="15" customWidth="1"/>
    <col min="8" max="8" width="19.453125" style="15" bestFit="1" customWidth="1"/>
    <col min="9" max="9" width="2.453125" style="15" customWidth="1"/>
    <col min="10" max="10" width="1.453125" style="15" customWidth="1"/>
    <col min="11" max="11" width="2.7265625" style="15" customWidth="1"/>
    <col min="12" max="12" width="23.81640625" style="15" bestFit="1" customWidth="1"/>
    <col min="13" max="13" width="17.26953125" style="15" bestFit="1" customWidth="1"/>
    <col min="14" max="14" width="19.7265625" style="15" bestFit="1" customWidth="1"/>
    <col min="15" max="25" width="10.81640625" style="15"/>
    <col min="26" max="26" width="11.7265625" style="15" customWidth="1"/>
    <col min="27" max="27" width="10.81640625" style="15"/>
    <col min="28" max="28" width="5.81640625" style="15" bestFit="1" customWidth="1"/>
    <col min="29" max="16384" width="10.81640625" style="15"/>
  </cols>
  <sheetData>
    <row r="1" spans="1:17" ht="25" x14ac:dyDescent="0.5">
      <c r="A1" s="14" t="s">
        <v>2333</v>
      </c>
      <c r="L1"/>
    </row>
    <row r="2" spans="1:17" x14ac:dyDescent="0.3">
      <c r="A2" s="16" t="s">
        <v>2334</v>
      </c>
    </row>
    <row r="4" spans="1:17" ht="24.65" customHeight="1" x14ac:dyDescent="0.3">
      <c r="A4" s="92" t="s">
        <v>16</v>
      </c>
      <c r="B4" s="96"/>
      <c r="C4" s="18" t="str">
        <f>IF(B4="","",IF(ISNUMBER(VLOOKUP(B4,'PLZ-Liste'!A2:A2790,1,FALSE)),VLOOKUP(B4,'PLZ-Liste'!A2:A2790,1,FALSE),"PLZ nicht gefunden"))</f>
        <v/>
      </c>
      <c r="D4" s="17" t="str">
        <f>IF(COUNTIFS('PLZ-Liste'!A2:A2790,B4)&gt;1,"Netzbetreiber:","")</f>
        <v/>
      </c>
      <c r="E4" s="98"/>
      <c r="F4" s="98"/>
      <c r="G4" s="98"/>
      <c r="H4" s="84"/>
      <c r="K4" s="83" t="str">
        <f>IF(AND(O4&gt;1,E4=""),"Bitte Netzbetreiber wählen.","")</f>
        <v/>
      </c>
      <c r="L4" s="21" t="str">
        <f>IF(COUNTIFS('PLZ-Liste'!A2:A2790,B4)=1,VLOOKUP(B4,'PLZ-Liste'!A2:D2790,4,FALSE),"")</f>
        <v/>
      </c>
      <c r="O4" s="18">
        <f>COUNTIFS('PLZ-Liste'!A2:A2790,B4)</f>
        <v>0</v>
      </c>
      <c r="P4" s="18" t="str">
        <f>IF(O4&gt;1,B4&amp;E4,B4&amp;L4)</f>
        <v/>
      </c>
    </row>
    <row r="5" spans="1:17" x14ac:dyDescent="0.3">
      <c r="A5" s="17"/>
      <c r="C5" s="19"/>
      <c r="D5" s="17"/>
      <c r="F5" s="20"/>
      <c r="G5" s="20"/>
    </row>
    <row r="6" spans="1:17" ht="24.65" customHeight="1" x14ac:dyDescent="0.3">
      <c r="A6" s="92" t="s">
        <v>2328</v>
      </c>
      <c r="B6" s="99" t="s">
        <v>5165</v>
      </c>
      <c r="C6" s="100"/>
      <c r="D6" s="100"/>
      <c r="E6" s="101"/>
      <c r="F6" s="20" t="str">
        <f>IF(OR(B6&lt;&gt;NB!A15,B6&lt;&gt;NB!A16,B6&lt;&gt;NB!A17,B6&lt;&gt;NB!A18),"Wählen Sie eine von drei Möglichkeiten aus der Drop-Down-Liste in Zelle B6","")</f>
        <v>Wählen Sie eine von drei Möglichkeiten aus der Drop-Down-Liste in Zelle B6</v>
      </c>
      <c r="G6" s="20"/>
    </row>
    <row r="7" spans="1:17" ht="5.5" customHeight="1" x14ac:dyDescent="0.3">
      <c r="A7" s="17"/>
      <c r="D7" s="17"/>
      <c r="E7" s="20"/>
      <c r="F7" s="20"/>
      <c r="G7" s="20"/>
    </row>
    <row r="8" spans="1:17" ht="22.5" customHeight="1" x14ac:dyDescent="0.3">
      <c r="A8" s="17"/>
      <c r="B8" s="93"/>
      <c r="C8" s="94" t="str">
        <f>IF(B6=NB!$A$17,"kWh","")</f>
        <v/>
      </c>
      <c r="D8" s="17"/>
      <c r="E8" s="20"/>
      <c r="F8" s="20"/>
      <c r="G8" s="20"/>
    </row>
    <row r="10" spans="1:17" ht="24.65" customHeight="1" x14ac:dyDescent="0.3">
      <c r="A10" s="95" t="s">
        <v>2313</v>
      </c>
      <c r="B10" s="47"/>
      <c r="C10" s="47"/>
      <c r="D10" s="47"/>
      <c r="E10" s="47"/>
      <c r="F10" s="48" t="s">
        <v>0</v>
      </c>
      <c r="G10" s="48" t="s">
        <v>0</v>
      </c>
      <c r="H10" s="49" t="s">
        <v>1</v>
      </c>
      <c r="L10" s="22" t="s">
        <v>2354</v>
      </c>
      <c r="M10" s="82"/>
    </row>
    <row r="11" spans="1:17" ht="24.65" customHeight="1" x14ac:dyDescent="0.3">
      <c r="A11" s="66">
        <v>46023.010416666664</v>
      </c>
      <c r="B11" s="67" t="s">
        <v>2307</v>
      </c>
      <c r="C11" s="68">
        <v>0</v>
      </c>
      <c r="D11" s="69" t="s">
        <v>2</v>
      </c>
      <c r="E11" s="70">
        <v>0.99930555555555556</v>
      </c>
      <c r="F11" s="71"/>
      <c r="G11" s="71" t="str">
        <f>IF(OR(B6="",B4=""),"",
IF(B6=NB!A15,"",IF(B6=NB!A18,"",
IF(B6=NB!A16,IF(SUM(C22:C35061)=0,"",IF(SUM(C22:C35061)&lt;0,"Jahresverbrauch muss größer Null sein.",SUMIFS(C22:C35061,D22:D35061,"&lt;"&amp;A12))),
IF(B6=NB!A17,IF(SUM(E22:E35061)=0,"",IF(SUM('Ersparnisberechnung Sommertarif'!E22:E35061)&lt;0,"Jahresverbrauch muss größer Null sein.",SUMIFS(E22:E35061,D22:D35061,"&lt;"&amp;A12))))))))</f>
        <v/>
      </c>
      <c r="H11" s="88" t="str">
        <f>IF($C$4="PLZ nicht gefunden","PLZ nicht gefunden",
IF(AND($B$6&lt;&gt;NB!$A$18,ISNUMBER(G11)),G11*VLOOKUP($B$4,'PLZ-Liste'!$A$2:$J$2790,9,FALSE)/100,IF(AND($B$6&lt;&gt;NB!$A$18,ISNUMBER(G11)),G11*VLOOKUP($B$4,'PLZ-Liste'!$A$2:$J$2790,9,FALSE)/100,
IF(AND($B$6=NB!$A$18,ISNUMBER(F11)),F11*VLOOKUP($B$4,'PLZ-Liste'!$A$2:$J$2790,9,FALSE)/100,IF(AND($B$6=NB!$A$18,ISNUMBER(F11)),F11*VLOOKUP($B$4,'PLZ-Liste'!$A$2:$J$2790,9,FALSE)/100,"")))))</f>
        <v/>
      </c>
      <c r="L11" s="40" t="s">
        <v>2314</v>
      </c>
      <c r="M11" s="42" t="str">
        <f>IF(AND(ISNUMBER(H16),B4&lt;&gt;""),(M12+M13),"")</f>
        <v/>
      </c>
      <c r="N11" s="33" t="str">
        <f>IF(C4="PLZ nicht gefunden","",
IF(AND(OR(ISNUMBER(F16),ISNUMBER(G16)),B4&lt;&gt;""),"(statt: "&amp;ROUND(I13+H11+H12+H14+H15+M13,2)&amp;" € ohne Sommer-Nieder-Arbeitspreis)",""))</f>
        <v/>
      </c>
      <c r="O11" s="34"/>
      <c r="P11" s="34"/>
      <c r="Q11" s="34"/>
    </row>
    <row r="12" spans="1:17" ht="24.65" customHeight="1" x14ac:dyDescent="0.3">
      <c r="A12" s="104">
        <v>46113.010416666664</v>
      </c>
      <c r="B12" s="102" t="s">
        <v>2308</v>
      </c>
      <c r="C12" s="62">
        <v>0</v>
      </c>
      <c r="D12" s="63" t="s">
        <v>2</v>
      </c>
      <c r="E12" s="64">
        <v>0.41597222222222224</v>
      </c>
      <c r="F12" s="65"/>
      <c r="G12" s="65" t="str">
        <f>IF(OR(B6="",B4=""),"",IF(B6=NB!A15,"",IF(B6=NB!A18,"",
IF(B6=NB!A16,IF(SUM(C22:C35061)=0,"",IF(SUM(C22:C35061)&lt;0,"Jahresverbrauch muss größer Null sein.",SUMIFS(C22:C35061,A22:A35061,"&gt;"&amp;"31.03.2026",A22:A35061,"&lt;"&amp;"01.10.2026",B22:B35061,"&lt;"&amp;"10:15:00"))),IF(B6=NB!A17,IF(SUM(E22:E35061)=0,"",IF(SUM(E22:E35061)&lt;0,"Jahresverbrauch muss größer Null sein.",SUMIFS(E22:E35061,A22:A35061,"&gt;"&amp;"31.03.2026",A22:A35061,"&lt;"&amp;"01.10.2026",B22:B35061,"&lt;"&amp;"10:15:00"))))))))</f>
        <v/>
      </c>
      <c r="H12" s="89" t="str">
        <f>IF($C$4="PLZ nicht gefunden","PLZ nicht gefunden",
IF(AND($B$6&lt;&gt;NB!$A$18,ISNUMBER(G12)),G12*VLOOKUP($B$4,'PLZ-Liste'!$A$2:$J$2790,9,FALSE)/100,IF(AND($B$6&lt;&gt;NB!$A$18,ISNUMBER(G12)),G12*VLOOKUP($B$4,'PLZ-Liste'!$A$2:$J$2790,9,FALSE)/100,
IF(AND($B$6=NB!$A$18,ISNUMBER(F12)),F12*VLOOKUP($B$4,'PLZ-Liste'!$A$2:$J$2790,9,FALSE)/100,IF(AND($B$6=NB!$A$18,ISNUMBER(F12)),F12*VLOOKUP($B$4,'PLZ-Liste'!$A$2:$J$2790,9,FALSE)/100,"")))))</f>
        <v/>
      </c>
      <c r="K12" s="23"/>
      <c r="L12" s="41" t="s">
        <v>2317</v>
      </c>
      <c r="M12" s="43" t="str">
        <f>IF(AND(OR(ISNUMBER(F16),ISNUMBER(G16)),B4&lt;&gt;""),SUM(H11:H15),"")</f>
        <v/>
      </c>
      <c r="N12" s="35" t="str">
        <f>IF(C4="PLZ nicht gefunden","",
IF(AND(OR(ISNUMBER(F16),ISNUMBER(G16)),B4&lt;&gt;""),"(statt: "&amp;ROUND(H11+H12+H14+H15+I13,2)&amp;" € ohne Sommer-Nieder-Arbeitspreis)",""))</f>
        <v/>
      </c>
      <c r="O12" s="36"/>
      <c r="P12" s="36"/>
      <c r="Q12" s="36"/>
    </row>
    <row r="13" spans="1:17" ht="24.65" customHeight="1" x14ac:dyDescent="0.3">
      <c r="A13" s="104"/>
      <c r="B13" s="102"/>
      <c r="C13" s="72">
        <v>0.41666666666666669</v>
      </c>
      <c r="D13" s="73" t="s">
        <v>2</v>
      </c>
      <c r="E13" s="74">
        <v>0.66597222222222219</v>
      </c>
      <c r="F13" s="75"/>
      <c r="G13" s="75" t="str">
        <f>IF(OR(B6="",B4=""),"",IF(B6=NB!A15,"",IF(B6=NB!A18,"",
IF(B6=NB!A16,IF(SUM(C22:C35061)=0,"",IF(SUM(C22:C35061)&lt;0,"Jahresverbrauch muss größer Null sein.",SUMIFS(C22:C35061,A22:A35061,"&gt;"&amp;"31.03.2026",A22:A35061,"&lt;"&amp;"01.10.2026",B22:B35061,"&gt;"&amp;"10:00:00",B22:B35061,"&lt;"&amp;"16:15:00"))),IF(B6=NB!A17,IF(SUM(E22:E35061)=0,"",IF(SUM(E22:E35061)&lt;0,"Jahresverbrauch muss größer Null sein.",SUMIFS(E22:E35061,A22:A35061,"&gt;"&amp;"31.03.2026",A22:A35061,"&lt;"&amp;"01.10.2026",B22:B35061,"&gt;"&amp;"10:0:00",B22:B35061,"&lt;"&amp;"16:15:00"))))))))</f>
        <v/>
      </c>
      <c r="H13" s="90" t="str">
        <f>IF($C$4="PLZ nicht gefunden","PLZ nicht gefunden",
IF(AND($B$6&lt;&gt;NB!$A$18,ISNUMBER(G13)),G13*VLOOKUP($B$4,'PLZ-Liste'!$A$2:$J$2790,10,FALSE)/100,IF(AND($B$6&lt;&gt;NB!$A$18,ISNUMBER(G13)),G13*VLOOKUP($B$4,'PLZ-Liste'!$A$2:$J$27902,10,FALSE)/100,
IF(AND($B$6=NB!$A$18,ISNUMBER(F13)),F13*VLOOKUP($B$4,'PLZ-Liste'!$A$2:$J$2790,10,FALSE)/100,IF(AND($B$6=NB!$A$18,ISNUMBER(F13)),F13*VLOOKUP($B$4,'PLZ-Liste'!$A$2:$J$2790,10,FALSE)/100,"")))))</f>
        <v/>
      </c>
      <c r="I13" s="45" t="str">
        <f>IF($C$4="PLZ nicht gefunden","PLZ nicht gefunden",
IF(AND($B$6&lt;&gt;NB!$A$18,ISNUMBER(G13)),G13*VLOOKUP($B$4,'PLZ-Liste'!$A$2:$J$2790,9,FALSE)/100,IF(AND($B$6&lt;&gt;NB!$A$18,ISNUMBER(G13)),G13*VLOOKUP($B$4,'PLZ-Liste'!$A$2:$J$2790,9,FALSE)/100,
IF(AND($B$6=NB!$A$18,ISNUMBER(F13)),F13*VLOOKUP($B$4,'PLZ-Liste'!$A$2:$J$2790,9,FALSE)/100,IF(AND($B$6=NB!$A$18,ISNUMBER(F13)),F13*VLOOKUP($B$4,'PLZ-Liste'!$A$2:$J$2790,9,FALSE)/100,"")))))</f>
        <v/>
      </c>
      <c r="J13" s="24"/>
      <c r="K13" s="23"/>
      <c r="L13" s="41" t="s">
        <v>2318</v>
      </c>
      <c r="M13" s="43" t="str">
        <f>IF(AND(OR(ISNUMBER(F16),ISNUMBER(G16)),B4&lt;&gt;""),54,"")</f>
        <v/>
      </c>
      <c r="N13" s="35"/>
      <c r="O13" s="36"/>
      <c r="P13" s="36"/>
      <c r="Q13" s="36"/>
    </row>
    <row r="14" spans="1:17" ht="24.65" customHeight="1" x14ac:dyDescent="0.3">
      <c r="A14" s="105"/>
      <c r="B14" s="103"/>
      <c r="C14" s="58">
        <v>0.66666666666666663</v>
      </c>
      <c r="D14" s="59" t="s">
        <v>2</v>
      </c>
      <c r="E14" s="60">
        <v>0.99930555555555556</v>
      </c>
      <c r="F14" s="61"/>
      <c r="G14" s="61" t="str">
        <f>IF(OR(B6="",B4=""),"",IF(B6=NB!A15,"",IF(B6=NB!A18,"",IF('Ersparnisberechnung Sommertarif'!B6=NB!A16,IF(SUM(C22:C35061)=0,"",IF(SUM(C22:C35061)&lt;0,"Jahresverbrauch muss größer Null sein.",SUMIFS(C22:C35061,A22:A35061,"&gt;"&amp;"31.03.2026",A22:A35061,"&lt;"&amp;"01.10.2026",B22:B35061,"&gt;"&amp;"16:00:00"))),IF('Ersparnisberechnung Sommertarif'!B6=NB!A17,IF(SUM(E22:E35061)=0,"",IF(SUM(E22:E35061)&lt;0,"Jahresverbrauch muss größer Null sein.",SUMIFS(E22:E35061,A22:A35061,"&gt;"&amp;"31.03.2026",A22:A35061,"&lt;"&amp;"01.10.2026",B22:B35061,"&gt;"&amp;"16:00:00"))))))))</f>
        <v/>
      </c>
      <c r="H14" s="91" t="str">
        <f>IF($C$4="PLZ nicht gefunden","PLZ nicht gefunden",
IF(AND($B$6&lt;&gt;NB!$A$18,ISNUMBER(G14)),G14*VLOOKUP($B$4,'PLZ-Liste'!$A$2:$J$2790,9,FALSE)/100,IF(AND($B$6&lt;&gt;NB!$A$18,ISNUMBER(G14)),G14*VLOOKUP($B$4,'PLZ-Liste'!$A$2:$J$2790,9,FALSE)/100,
IF(AND($B$6=NB!$A$18,ISNUMBER(F14)),F14*VLOOKUP($B$4,'PLZ-Liste'!$A$2:$J$2790,9,FALSE)/100,IF(AND($B$6=NB!$A$18,ISNUMBER(F14)),F14*VLOOKUP($B$4,'PLZ-Liste'!$A$2:$J$2790,9,FALSE)/100,"")))))</f>
        <v/>
      </c>
      <c r="L14" s="40" t="s">
        <v>2315</v>
      </c>
      <c r="M14" s="37" t="e">
        <f>IF(OR(C4="PLZ nicht gefunden",AND(O4&gt;1,E4=""),B6=""),"",
IF(ISNUMBER(G16),G16*VLOOKUP('Ersparnisberechnung Sommertarif'!P4,'PLZ-Liste'!H2:K2791,4,FALSE)/100,
F16*VLOOKUP('Ersparnisberechnung Sommertarif'!P4,'PLZ-Liste'!H2:K2791,4,FALSE)/100))</f>
        <v>#VALUE!</v>
      </c>
      <c r="N14" s="33"/>
      <c r="O14" s="34"/>
      <c r="P14" s="34"/>
      <c r="Q14" s="34"/>
    </row>
    <row r="15" spans="1:17" ht="24.65" customHeight="1" x14ac:dyDescent="0.3">
      <c r="A15" s="78">
        <v>46296.010416666664</v>
      </c>
      <c r="B15" s="79" t="s">
        <v>2309</v>
      </c>
      <c r="C15" s="68">
        <v>0</v>
      </c>
      <c r="D15" s="69" t="s">
        <v>2</v>
      </c>
      <c r="E15" s="70">
        <v>0.99930555555555556</v>
      </c>
      <c r="F15" s="71"/>
      <c r="G15" s="71" t="str">
        <f>IF(OR(B6="",B4=""),"",IF(B6=NB!A15,"",IF(B6=NB!A18,"",IF(B6=NB!A16,IF(SUM(C22:C35061)=0,"",IF(SUM(C22:C35061)&lt;0,"Jahresverbrauch muss größer Null sein.",SUMIFS(C22:C35061,D22:D35061,"&gt;="&amp;A15))),IF(B6=NB!A17,IF(SUM(E22:E35061)=0,"",IF(SUM(E22:E35061)&lt;0,"Jahresverbrauch muss größer Null sein.",SUMIFS(E22:E35061,D22:D35061,"&gt;="&amp;A15))))))))</f>
        <v/>
      </c>
      <c r="H15" s="88" t="str">
        <f>IF($C$4="PLZ nicht gefunden","PLZ nicht gefunden",
IF(AND($B$6&lt;&gt;NB!$A$18,ISNUMBER(G15)),G15*VLOOKUP($B$4,'PLZ-Liste'!$A$2:$J$2790,9,FALSE)/100,IF(AND($B$6&lt;&gt;NB!$A$18,ISNUMBER(G15)),G15*VLOOKUP($B$4,'PLZ-Liste'!$A$2:$J$2790,9,FALSE)/100,
IF(AND($B$6=NB!$A$18,ISNUMBER(F15)),F15*VLOOKUP($B$4,'PLZ-Liste'!$A$2:$J$2790,9,FALSE)/100,IF(AND($B$6=NB!$A$18,ISNUMBER(F15)),F15*VLOOKUP($B$4,'PLZ-Liste'!$A$2:$J$2790,9,FALSE)/100,"")))))</f>
        <v/>
      </c>
      <c r="L15" s="40" t="s">
        <v>2316</v>
      </c>
      <c r="M15" s="37" t="e">
        <f>IF(OR(C4="PLZ nicht gefunden",AND(O4&gt;1,E4=""),B6=""),"",
VLOOKUP(P4,'PLZ-Liste'!H2:L2790,5,FALSE))</f>
        <v>#N/A</v>
      </c>
      <c r="N15" s="33"/>
      <c r="O15" s="34"/>
      <c r="P15" s="37"/>
      <c r="Q15" s="34"/>
    </row>
    <row r="16" spans="1:17" x14ac:dyDescent="0.3">
      <c r="E16" s="76" t="s">
        <v>2305</v>
      </c>
      <c r="F16" s="50" t="str">
        <f>IF(SUM(F11:F15)&gt;0,SUM(F11:F15),"")</f>
        <v/>
      </c>
      <c r="G16" s="50" t="str">
        <f>IF(SUM(G11:G15)&gt;0,SUM(G11:G15),"")</f>
        <v/>
      </c>
      <c r="H16" s="51" t="str">
        <f>IF(OR(ISNUMBER(F16),ISNUMBER(G16)),SUM(H11:H15),"")</f>
        <v/>
      </c>
      <c r="L16" s="38" t="s">
        <v>2355</v>
      </c>
      <c r="M16" s="39" t="str">
        <f>IF(AND(OR(ISNUMBER(G16),ISNUMBER(F16)),B4&lt;&gt;""),SUM(M12:M15),"")</f>
        <v/>
      </c>
      <c r="N16" s="44" t="str">
        <f>IF(OR(C4="PLZ nicht gefunden",AND(O4&gt;1,E4="")),"",
IF(AND(OR(ISNUMBER(G16),ISNUMBER(F16)),B4&lt;&gt;""),"(statt: "&amp;ROUND((M13+I13+H11+H12+H14+H15+M14+M15),2)&amp;" € ohne Sommer-Nieder-Arbeitspreis)",""))</f>
        <v/>
      </c>
      <c r="O16" s="34"/>
      <c r="P16" s="34"/>
      <c r="Q16" s="34"/>
    </row>
    <row r="17" spans="1:17" ht="14.5" thickBot="1" x14ac:dyDescent="0.35">
      <c r="A17" s="106" t="s">
        <v>2319</v>
      </c>
      <c r="B17" s="106"/>
      <c r="C17" s="106"/>
      <c r="D17" s="106"/>
      <c r="E17" s="106"/>
      <c r="F17" s="106"/>
      <c r="G17" s="106"/>
      <c r="H17" s="77" t="str">
        <f>IF(OR(G16&lt;&gt;"",F16&lt;&gt;""),H16*1.2,"")</f>
        <v/>
      </c>
      <c r="L17" s="55" t="s">
        <v>2321</v>
      </c>
      <c r="M17" s="56" t="str">
        <f>IF(AND(ISNUMBER(H16),B4&lt;&gt;""),SUM(M12:M15)*0.2,"")</f>
        <v/>
      </c>
      <c r="N17" s="57" t="str">
        <f>IF(C4="PLZ nicht gefunden","",
IF(AND(OR(ISNUMBER(G16),ISNUMBER(F16)),B4&lt;&gt;""),"(statt: "&amp;ROUND((SUM(M13)+I13+SUM(M14:M15)+H11+H12+H14+H15)*0.2,2)&amp;" € ohne Sommer-Nieder-Arbeitspreis)",""))</f>
        <v/>
      </c>
      <c r="O17" s="34"/>
      <c r="P17" s="34"/>
      <c r="Q17" s="34"/>
    </row>
    <row r="18" spans="1:17" ht="13.5" customHeight="1" thickTop="1" x14ac:dyDescent="0.3">
      <c r="B18" s="107" t="s">
        <v>2312</v>
      </c>
      <c r="C18" s="107"/>
      <c r="D18" s="107"/>
      <c r="E18" s="107"/>
      <c r="F18" s="107"/>
      <c r="G18" s="107"/>
      <c r="H18" s="26" t="str">
        <f>IF(ISNUMBER(I13),(I13-H13)*1.2,"")</f>
        <v/>
      </c>
      <c r="L18" s="52" t="s">
        <v>2353</v>
      </c>
      <c r="M18" s="53" t="str">
        <f>IF(AND(ISNUMBER(H16),B4&lt;&gt;""),SUM(M16+M17),"")</f>
        <v/>
      </c>
      <c r="N18" s="54" t="str">
        <f>IF(OR(C4="PLZ nicht gefunden",AND(O4&gt;1,E4="")),"",
IF(AND(OR(ISNUMBER(G16),ISNUMBER(F16)),B4&lt;&gt;""),"(statt: "&amp;ROUND((M13+I13+H11+H12+H14+H15+M14+M15)*1.2,2)&amp;" € ohne Sommer-Nieder-Arbeitspreis)",""))</f>
        <v/>
      </c>
      <c r="O18" s="34"/>
      <c r="P18" s="34"/>
      <c r="Q18" s="34"/>
    </row>
    <row r="19" spans="1:17" x14ac:dyDescent="0.3">
      <c r="B19" s="30"/>
      <c r="C19" s="30"/>
      <c r="D19" s="30"/>
      <c r="E19" s="32" t="s">
        <v>2361</v>
      </c>
      <c r="F19" s="97" t="str">
        <f>IF(AND(B6&lt;&gt;NB!A18,G13&lt;&gt;""),G13/G16,IF(AND(B6=NB!A18,F13&lt;&gt;""),F13/F16,""))</f>
        <v/>
      </c>
      <c r="G19" s="97"/>
    </row>
    <row r="20" spans="1:17" x14ac:dyDescent="0.3">
      <c r="B20" s="30"/>
      <c r="C20" s="30"/>
      <c r="D20" s="30"/>
      <c r="E20" s="32"/>
      <c r="F20" s="24"/>
      <c r="G20" s="26"/>
    </row>
    <row r="21" spans="1:17" ht="42" x14ac:dyDescent="0.3">
      <c r="A21" s="27" t="s">
        <v>2306</v>
      </c>
      <c r="B21" s="28" t="s">
        <v>2311</v>
      </c>
      <c r="C21" s="28" t="s">
        <v>2310</v>
      </c>
    </row>
    <row r="22" spans="1:17" x14ac:dyDescent="0.3">
      <c r="A22" s="25">
        <v>46023</v>
      </c>
      <c r="B22" s="31">
        <v>1.0416666666666666E-2</v>
      </c>
      <c r="C22" s="46"/>
      <c r="D22" s="29">
        <v>46023.010416666664</v>
      </c>
      <c r="E22" s="15" t="str">
        <f>IF(AND($B$6=NB!$A$17,$B$8&gt;0),'Ersparnisberechnung Sommertarif'!$B$8*SLP!C2,"")</f>
        <v/>
      </c>
    </row>
    <row r="23" spans="1:17" x14ac:dyDescent="0.3">
      <c r="A23" s="25">
        <v>46023</v>
      </c>
      <c r="B23" s="31">
        <v>2.0833333333333332E-2</v>
      </c>
      <c r="C23" s="46"/>
      <c r="D23" s="29">
        <v>46023.020833333336</v>
      </c>
      <c r="E23" s="15" t="str">
        <f>IF(AND($B$6=NB!$A$17,$B$8&gt;0),'Ersparnisberechnung Sommertarif'!$B$8*SLP!C3,"")</f>
        <v/>
      </c>
    </row>
    <row r="24" spans="1:17" x14ac:dyDescent="0.3">
      <c r="A24" s="25">
        <v>46023</v>
      </c>
      <c r="B24" s="31">
        <v>3.125E-2</v>
      </c>
      <c r="C24" s="46"/>
      <c r="D24" s="29">
        <v>46023.03125</v>
      </c>
      <c r="E24" s="15" t="str">
        <f>IF(AND($B$6=NB!$A$17,$B$8&gt;0),'Ersparnisberechnung Sommertarif'!$B$8*SLP!C4,"")</f>
        <v/>
      </c>
    </row>
    <row r="25" spans="1:17" x14ac:dyDescent="0.3">
      <c r="A25" s="25">
        <v>46023</v>
      </c>
      <c r="B25" s="31">
        <v>4.1666666666666664E-2</v>
      </c>
      <c r="C25" s="46"/>
      <c r="D25" s="29">
        <v>46023.041666666664</v>
      </c>
      <c r="E25" s="15" t="str">
        <f>IF(AND($B$6=NB!$A$17,$B$8&gt;0),'Ersparnisberechnung Sommertarif'!$B$8*SLP!C5,"")</f>
        <v/>
      </c>
    </row>
    <row r="26" spans="1:17" x14ac:dyDescent="0.3">
      <c r="A26" s="25">
        <v>46023</v>
      </c>
      <c r="B26" s="31">
        <v>5.2083333333333336E-2</v>
      </c>
      <c r="C26" s="46"/>
      <c r="D26" s="29">
        <v>46023.052083333336</v>
      </c>
      <c r="E26" s="15" t="str">
        <f>IF(AND($B$6=NB!$A$17,$B$8&gt;0),'Ersparnisberechnung Sommertarif'!$B$8*SLP!C6,"")</f>
        <v/>
      </c>
    </row>
    <row r="27" spans="1:17" x14ac:dyDescent="0.3">
      <c r="A27" s="25">
        <v>46023</v>
      </c>
      <c r="B27" s="31">
        <v>6.25E-2</v>
      </c>
      <c r="C27" s="46"/>
      <c r="D27" s="29">
        <v>46023.0625</v>
      </c>
      <c r="E27" s="15" t="str">
        <f>IF(AND($B$6=NB!$A$17,$B$8&gt;0),'Ersparnisberechnung Sommertarif'!$B$8*SLP!C7,"")</f>
        <v/>
      </c>
    </row>
    <row r="28" spans="1:17" x14ac:dyDescent="0.3">
      <c r="A28" s="25">
        <v>46023</v>
      </c>
      <c r="B28" s="31">
        <v>7.2916666666666671E-2</v>
      </c>
      <c r="C28" s="46"/>
      <c r="D28" s="29">
        <v>46023.072916666664</v>
      </c>
      <c r="E28" s="15" t="str">
        <f>IF(AND($B$6=NB!$A$17,$B$8&gt;0),'Ersparnisberechnung Sommertarif'!$B$8*SLP!C8,"")</f>
        <v/>
      </c>
    </row>
    <row r="29" spans="1:17" x14ac:dyDescent="0.3">
      <c r="A29" s="25">
        <v>46023</v>
      </c>
      <c r="B29" s="31">
        <v>8.3333333333333329E-2</v>
      </c>
      <c r="C29" s="46"/>
      <c r="D29" s="29">
        <v>46023.083333333336</v>
      </c>
      <c r="E29" s="15" t="str">
        <f>IF(AND($B$6=NB!$A$17,$B$8&gt;0),'Ersparnisberechnung Sommertarif'!$B$8*SLP!C9,"")</f>
        <v/>
      </c>
    </row>
    <row r="30" spans="1:17" x14ac:dyDescent="0.3">
      <c r="A30" s="25">
        <v>46023</v>
      </c>
      <c r="B30" s="31">
        <v>9.375E-2</v>
      </c>
      <c r="C30" s="46"/>
      <c r="D30" s="29">
        <v>46023.09375</v>
      </c>
      <c r="E30" s="15" t="str">
        <f>IF(AND($B$6=NB!$A$17,$B$8&gt;0),'Ersparnisberechnung Sommertarif'!$B$8*SLP!C10,"")</f>
        <v/>
      </c>
    </row>
    <row r="31" spans="1:17" x14ac:dyDescent="0.3">
      <c r="A31" s="25">
        <v>46023</v>
      </c>
      <c r="B31" s="31">
        <v>0.10416666666666667</v>
      </c>
      <c r="C31" s="46"/>
      <c r="D31" s="29">
        <v>46023.104166666664</v>
      </c>
      <c r="E31" s="15" t="str">
        <f>IF(AND($B$6=NB!$A$17,$B$8&gt;0),'Ersparnisberechnung Sommertarif'!$B$8*SLP!C11,"")</f>
        <v/>
      </c>
    </row>
    <row r="32" spans="1:17" x14ac:dyDescent="0.3">
      <c r="A32" s="25">
        <v>46023</v>
      </c>
      <c r="B32" s="31">
        <v>0.11458333333333333</v>
      </c>
      <c r="C32" s="46"/>
      <c r="D32" s="29">
        <v>46023.114583333336</v>
      </c>
      <c r="E32" s="15" t="str">
        <f>IF(AND($B$6=NB!$A$17,$B$8&gt;0),'Ersparnisberechnung Sommertarif'!$B$8*SLP!C12,"")</f>
        <v/>
      </c>
    </row>
    <row r="33" spans="1:5" x14ac:dyDescent="0.3">
      <c r="A33" s="25">
        <v>46023</v>
      </c>
      <c r="B33" s="31">
        <v>0.125</v>
      </c>
      <c r="C33" s="46"/>
      <c r="D33" s="29">
        <v>46023.125</v>
      </c>
      <c r="E33" s="15" t="str">
        <f>IF(AND($B$6=NB!$A$17,$B$8&gt;0),'Ersparnisberechnung Sommertarif'!$B$8*SLP!C13,"")</f>
        <v/>
      </c>
    </row>
    <row r="34" spans="1:5" x14ac:dyDescent="0.3">
      <c r="A34" s="25">
        <v>46023</v>
      </c>
      <c r="B34" s="31">
        <v>0.13541666666666666</v>
      </c>
      <c r="C34" s="46"/>
      <c r="D34" s="29">
        <v>46023.135416666664</v>
      </c>
      <c r="E34" s="15" t="str">
        <f>IF(AND($B$6=NB!$A$17,$B$8&gt;0),'Ersparnisberechnung Sommertarif'!$B$8*SLP!C14,"")</f>
        <v/>
      </c>
    </row>
    <row r="35" spans="1:5" x14ac:dyDescent="0.3">
      <c r="A35" s="25">
        <v>46023</v>
      </c>
      <c r="B35" s="31">
        <v>0.14583333333333334</v>
      </c>
      <c r="C35" s="46"/>
      <c r="D35" s="29">
        <v>46023.145833333336</v>
      </c>
      <c r="E35" s="15" t="str">
        <f>IF(AND($B$6=NB!$A$17,$B$8&gt;0),'Ersparnisberechnung Sommertarif'!$B$8*SLP!C15,"")</f>
        <v/>
      </c>
    </row>
    <row r="36" spans="1:5" x14ac:dyDescent="0.3">
      <c r="A36" s="25">
        <v>46023</v>
      </c>
      <c r="B36" s="31">
        <v>0.15625</v>
      </c>
      <c r="C36" s="46"/>
      <c r="D36" s="29">
        <v>46023.15625</v>
      </c>
      <c r="E36" s="15" t="str">
        <f>IF(AND($B$6=NB!$A$17,$B$8&gt;0),'Ersparnisberechnung Sommertarif'!$B$8*SLP!C16,"")</f>
        <v/>
      </c>
    </row>
    <row r="37" spans="1:5" x14ac:dyDescent="0.3">
      <c r="A37" s="25">
        <v>46023</v>
      </c>
      <c r="B37" s="31">
        <v>0.16666666666666666</v>
      </c>
      <c r="C37" s="46"/>
      <c r="D37" s="29">
        <v>46023.166666666664</v>
      </c>
      <c r="E37" s="15" t="str">
        <f>IF(AND($B$6=NB!$A$17,$B$8&gt;0),'Ersparnisberechnung Sommertarif'!$B$8*SLP!C17,"")</f>
        <v/>
      </c>
    </row>
    <row r="38" spans="1:5" x14ac:dyDescent="0.3">
      <c r="A38" s="25">
        <v>46023</v>
      </c>
      <c r="B38" s="31">
        <v>0.17708333333333334</v>
      </c>
      <c r="C38" s="46"/>
      <c r="D38" s="29">
        <v>46023.177083333336</v>
      </c>
      <c r="E38" s="15" t="str">
        <f>IF(AND($B$6=NB!$A$17,$B$8&gt;0),'Ersparnisberechnung Sommertarif'!$B$8*SLP!C18,"")</f>
        <v/>
      </c>
    </row>
    <row r="39" spans="1:5" x14ac:dyDescent="0.3">
      <c r="A39" s="25">
        <v>46023</v>
      </c>
      <c r="B39" s="31">
        <v>0.1875</v>
      </c>
      <c r="C39" s="46"/>
      <c r="D39" s="29">
        <v>46023.1875</v>
      </c>
      <c r="E39" s="15" t="str">
        <f>IF(AND($B$6=NB!$A$17,$B$8&gt;0),'Ersparnisberechnung Sommertarif'!$B$8*SLP!C19,"")</f>
        <v/>
      </c>
    </row>
    <row r="40" spans="1:5" x14ac:dyDescent="0.3">
      <c r="A40" s="25">
        <v>46023</v>
      </c>
      <c r="B40" s="31">
        <v>0.19791666666666666</v>
      </c>
      <c r="C40" s="46"/>
      <c r="D40" s="29">
        <v>46023.197916666664</v>
      </c>
      <c r="E40" s="15" t="str">
        <f>IF(AND($B$6=NB!$A$17,$B$8&gt;0),'Ersparnisberechnung Sommertarif'!$B$8*SLP!C20,"")</f>
        <v/>
      </c>
    </row>
    <row r="41" spans="1:5" x14ac:dyDescent="0.3">
      <c r="A41" s="25">
        <v>46023</v>
      </c>
      <c r="B41" s="31">
        <v>0.20833333333333334</v>
      </c>
      <c r="C41" s="46"/>
      <c r="D41" s="29">
        <v>46023.208333333336</v>
      </c>
      <c r="E41" s="15" t="str">
        <f>IF(AND($B$6=NB!$A$17,$B$8&gt;0),'Ersparnisberechnung Sommertarif'!$B$8*SLP!C21,"")</f>
        <v/>
      </c>
    </row>
    <row r="42" spans="1:5" x14ac:dyDescent="0.3">
      <c r="A42" s="25">
        <v>46023</v>
      </c>
      <c r="B42" s="31">
        <v>0.21875</v>
      </c>
      <c r="C42" s="46"/>
      <c r="D42" s="29">
        <v>46023.21875</v>
      </c>
      <c r="E42" s="15" t="str">
        <f>IF(AND($B$6=NB!$A$17,$B$8&gt;0),'Ersparnisberechnung Sommertarif'!$B$8*SLP!C22,"")</f>
        <v/>
      </c>
    </row>
    <row r="43" spans="1:5" x14ac:dyDescent="0.3">
      <c r="A43" s="25">
        <v>46023</v>
      </c>
      <c r="B43" s="31">
        <v>0.22916666666666666</v>
      </c>
      <c r="C43" s="46"/>
      <c r="D43" s="29">
        <v>46023.229166666664</v>
      </c>
      <c r="E43" s="15" t="str">
        <f>IF(AND($B$6=NB!$A$17,$B$8&gt;0),'Ersparnisberechnung Sommertarif'!$B$8*SLP!C23,"")</f>
        <v/>
      </c>
    </row>
    <row r="44" spans="1:5" x14ac:dyDescent="0.3">
      <c r="A44" s="25">
        <v>46023</v>
      </c>
      <c r="B44" s="31">
        <v>0.23958333333333334</v>
      </c>
      <c r="C44" s="46"/>
      <c r="D44" s="29">
        <v>46023.239583333336</v>
      </c>
      <c r="E44" s="15" t="str">
        <f>IF(AND($B$6=NB!$A$17,$B$8&gt;0),'Ersparnisberechnung Sommertarif'!$B$8*SLP!C24,"")</f>
        <v/>
      </c>
    </row>
    <row r="45" spans="1:5" x14ac:dyDescent="0.3">
      <c r="A45" s="25">
        <v>46023</v>
      </c>
      <c r="B45" s="31">
        <v>0.25</v>
      </c>
      <c r="C45" s="46"/>
      <c r="D45" s="29">
        <v>46023.25</v>
      </c>
      <c r="E45" s="15" t="str">
        <f>IF(AND($B$6=NB!$A$17,$B$8&gt;0),'Ersparnisberechnung Sommertarif'!$B$8*SLP!C25,"")</f>
        <v/>
      </c>
    </row>
    <row r="46" spans="1:5" x14ac:dyDescent="0.3">
      <c r="A46" s="25">
        <v>46023</v>
      </c>
      <c r="B46" s="31">
        <v>0.26041666666666669</v>
      </c>
      <c r="C46" s="46"/>
      <c r="D46" s="29">
        <v>46023.260416666664</v>
      </c>
      <c r="E46" s="15" t="str">
        <f>IF(AND($B$6=NB!$A$17,$B$8&gt;0),'Ersparnisberechnung Sommertarif'!$B$8*SLP!C26,"")</f>
        <v/>
      </c>
    </row>
    <row r="47" spans="1:5" x14ac:dyDescent="0.3">
      <c r="A47" s="25">
        <v>46023</v>
      </c>
      <c r="B47" s="31">
        <v>0.27083333333333331</v>
      </c>
      <c r="C47" s="46"/>
      <c r="D47" s="29">
        <v>46023.270833333336</v>
      </c>
      <c r="E47" s="15" t="str">
        <f>IF(AND($B$6=NB!$A$17,$B$8&gt;0),'Ersparnisberechnung Sommertarif'!$B$8*SLP!C27,"")</f>
        <v/>
      </c>
    </row>
    <row r="48" spans="1:5" x14ac:dyDescent="0.3">
      <c r="A48" s="25">
        <v>46023</v>
      </c>
      <c r="B48" s="31">
        <v>0.28125</v>
      </c>
      <c r="C48" s="46"/>
      <c r="D48" s="29">
        <v>46023.28125</v>
      </c>
      <c r="E48" s="15" t="str">
        <f>IF(AND($B$6=NB!$A$17,$B$8&gt;0),'Ersparnisberechnung Sommertarif'!$B$8*SLP!C28,"")</f>
        <v/>
      </c>
    </row>
    <row r="49" spans="1:5" x14ac:dyDescent="0.3">
      <c r="A49" s="25">
        <v>46023</v>
      </c>
      <c r="B49" s="31">
        <v>0.29166666666666669</v>
      </c>
      <c r="C49" s="46"/>
      <c r="D49" s="29">
        <v>46023.291666666664</v>
      </c>
      <c r="E49" s="15" t="str">
        <f>IF(AND($B$6=NB!$A$17,$B$8&gt;0),'Ersparnisberechnung Sommertarif'!$B$8*SLP!C29,"")</f>
        <v/>
      </c>
    </row>
    <row r="50" spans="1:5" x14ac:dyDescent="0.3">
      <c r="A50" s="25">
        <v>46023</v>
      </c>
      <c r="B50" s="31">
        <v>0.30208333333333331</v>
      </c>
      <c r="C50" s="46"/>
      <c r="D50" s="29">
        <v>46023.302083333336</v>
      </c>
      <c r="E50" s="15" t="str">
        <f>IF(AND($B$6=NB!$A$17,$B$8&gt;0),'Ersparnisberechnung Sommertarif'!$B$8*SLP!C30,"")</f>
        <v/>
      </c>
    </row>
    <row r="51" spans="1:5" x14ac:dyDescent="0.3">
      <c r="A51" s="25">
        <v>46023</v>
      </c>
      <c r="B51" s="31">
        <v>0.3125</v>
      </c>
      <c r="C51" s="46"/>
      <c r="D51" s="29">
        <v>46023.3125</v>
      </c>
      <c r="E51" s="15" t="str">
        <f>IF(AND($B$6=NB!$A$17,$B$8&gt;0),'Ersparnisberechnung Sommertarif'!$B$8*SLP!C31,"")</f>
        <v/>
      </c>
    </row>
    <row r="52" spans="1:5" x14ac:dyDescent="0.3">
      <c r="A52" s="25">
        <v>46023</v>
      </c>
      <c r="B52" s="31">
        <v>0.32291666666666669</v>
      </c>
      <c r="C52" s="46"/>
      <c r="D52" s="29">
        <v>46023.322916666664</v>
      </c>
      <c r="E52" s="15" t="str">
        <f>IF(AND($B$6=NB!$A$17,$B$8&gt;0),'Ersparnisberechnung Sommertarif'!$B$8*SLP!C32,"")</f>
        <v/>
      </c>
    </row>
    <row r="53" spans="1:5" x14ac:dyDescent="0.3">
      <c r="A53" s="25">
        <v>46023</v>
      </c>
      <c r="B53" s="31">
        <v>0.33333333333333331</v>
      </c>
      <c r="C53" s="46"/>
      <c r="D53" s="29">
        <v>46023.333333333336</v>
      </c>
      <c r="E53" s="15" t="str">
        <f>IF(AND($B$6=NB!$A$17,$B$8&gt;0),'Ersparnisberechnung Sommertarif'!$B$8*SLP!C33,"")</f>
        <v/>
      </c>
    </row>
    <row r="54" spans="1:5" x14ac:dyDescent="0.3">
      <c r="A54" s="25">
        <v>46023</v>
      </c>
      <c r="B54" s="31">
        <v>0.34375</v>
      </c>
      <c r="C54" s="46"/>
      <c r="D54" s="29">
        <v>46023.34375</v>
      </c>
      <c r="E54" s="15" t="str">
        <f>IF(AND($B$6=NB!$A$17,$B$8&gt;0),'Ersparnisberechnung Sommertarif'!$B$8*SLP!C34,"")</f>
        <v/>
      </c>
    </row>
    <row r="55" spans="1:5" x14ac:dyDescent="0.3">
      <c r="A55" s="25">
        <v>46023</v>
      </c>
      <c r="B55" s="31">
        <v>0.35416666666666669</v>
      </c>
      <c r="C55" s="46"/>
      <c r="D55" s="29">
        <v>46023.354166666664</v>
      </c>
      <c r="E55" s="15" t="str">
        <f>IF(AND($B$6=NB!$A$17,$B$8&gt;0),'Ersparnisberechnung Sommertarif'!$B$8*SLP!C35,"")</f>
        <v/>
      </c>
    </row>
    <row r="56" spans="1:5" x14ac:dyDescent="0.3">
      <c r="A56" s="25">
        <v>46023</v>
      </c>
      <c r="B56" s="31">
        <v>0.36458333333333331</v>
      </c>
      <c r="C56" s="46"/>
      <c r="D56" s="29">
        <v>46023.364583333336</v>
      </c>
      <c r="E56" s="15" t="str">
        <f>IF(AND($B$6=NB!$A$17,$B$8&gt;0),'Ersparnisberechnung Sommertarif'!$B$8*SLP!C36,"")</f>
        <v/>
      </c>
    </row>
    <row r="57" spans="1:5" x14ac:dyDescent="0.3">
      <c r="A57" s="25">
        <v>46023</v>
      </c>
      <c r="B57" s="31">
        <v>0.375</v>
      </c>
      <c r="C57" s="46"/>
      <c r="D57" s="29">
        <v>46023.375</v>
      </c>
      <c r="E57" s="15" t="str">
        <f>IF(AND($B$6=NB!$A$17,$B$8&gt;0),'Ersparnisberechnung Sommertarif'!$B$8*SLP!C37,"")</f>
        <v/>
      </c>
    </row>
    <row r="58" spans="1:5" x14ac:dyDescent="0.3">
      <c r="A58" s="25">
        <v>46023</v>
      </c>
      <c r="B58" s="31">
        <v>0.38541666666666669</v>
      </c>
      <c r="C58" s="46"/>
      <c r="D58" s="29">
        <v>46023.385416666664</v>
      </c>
      <c r="E58" s="15" t="str">
        <f>IF(AND($B$6=NB!$A$17,$B$8&gt;0),'Ersparnisberechnung Sommertarif'!$B$8*SLP!C38,"")</f>
        <v/>
      </c>
    </row>
    <row r="59" spans="1:5" x14ac:dyDescent="0.3">
      <c r="A59" s="25">
        <v>46023</v>
      </c>
      <c r="B59" s="31">
        <v>0.39583333333333331</v>
      </c>
      <c r="C59" s="46"/>
      <c r="D59" s="29">
        <v>46023.395833333336</v>
      </c>
      <c r="E59" s="15" t="str">
        <f>IF(AND($B$6=NB!$A$17,$B$8&gt;0),'Ersparnisberechnung Sommertarif'!$B$8*SLP!C39,"")</f>
        <v/>
      </c>
    </row>
    <row r="60" spans="1:5" x14ac:dyDescent="0.3">
      <c r="A60" s="25">
        <v>46023</v>
      </c>
      <c r="B60" s="31">
        <v>0.40625</v>
      </c>
      <c r="C60" s="46"/>
      <c r="D60" s="29">
        <v>46023.40625</v>
      </c>
      <c r="E60" s="15" t="str">
        <f>IF(AND($B$6=NB!$A$17,$B$8&gt;0),'Ersparnisberechnung Sommertarif'!$B$8*SLP!C40,"")</f>
        <v/>
      </c>
    </row>
    <row r="61" spans="1:5" x14ac:dyDescent="0.3">
      <c r="A61" s="25">
        <v>46023</v>
      </c>
      <c r="B61" s="31">
        <v>0.41666666666666669</v>
      </c>
      <c r="C61" s="46"/>
      <c r="D61" s="29">
        <v>46023.416666666664</v>
      </c>
      <c r="E61" s="15" t="str">
        <f>IF(AND($B$6=NB!$A$17,$B$8&gt;0),'Ersparnisberechnung Sommertarif'!$B$8*SLP!C41,"")</f>
        <v/>
      </c>
    </row>
    <row r="62" spans="1:5" x14ac:dyDescent="0.3">
      <c r="A62" s="25">
        <v>46023</v>
      </c>
      <c r="B62" s="31">
        <v>0.42708333333333331</v>
      </c>
      <c r="C62" s="46"/>
      <c r="D62" s="29">
        <v>46023.427083333336</v>
      </c>
      <c r="E62" s="15" t="str">
        <f>IF(AND($B$6=NB!$A$17,$B$8&gt;0),'Ersparnisberechnung Sommertarif'!$B$8*SLP!C42,"")</f>
        <v/>
      </c>
    </row>
    <row r="63" spans="1:5" x14ac:dyDescent="0.3">
      <c r="A63" s="25">
        <v>46023</v>
      </c>
      <c r="B63" s="31">
        <v>0.4375</v>
      </c>
      <c r="C63" s="46"/>
      <c r="D63" s="29">
        <v>46023.4375</v>
      </c>
      <c r="E63" s="15" t="str">
        <f>IF(AND($B$6=NB!$A$17,$B$8&gt;0),'Ersparnisberechnung Sommertarif'!$B$8*SLP!C43,"")</f>
        <v/>
      </c>
    </row>
    <row r="64" spans="1:5" x14ac:dyDescent="0.3">
      <c r="A64" s="25">
        <v>46023</v>
      </c>
      <c r="B64" s="31">
        <v>0.44791666666666669</v>
      </c>
      <c r="C64" s="46"/>
      <c r="D64" s="29">
        <v>46023.447916666664</v>
      </c>
      <c r="E64" s="15" t="str">
        <f>IF(AND($B$6=NB!$A$17,$B$8&gt;0),'Ersparnisberechnung Sommertarif'!$B$8*SLP!C44,"")</f>
        <v/>
      </c>
    </row>
    <row r="65" spans="1:5" x14ac:dyDescent="0.3">
      <c r="A65" s="25">
        <v>46023</v>
      </c>
      <c r="B65" s="31">
        <v>0.45833333333333331</v>
      </c>
      <c r="C65" s="46"/>
      <c r="D65" s="29">
        <v>46023.458333333336</v>
      </c>
      <c r="E65" s="15" t="str">
        <f>IF(AND($B$6=NB!$A$17,$B$8&gt;0),'Ersparnisberechnung Sommertarif'!$B$8*SLP!C45,"")</f>
        <v/>
      </c>
    </row>
    <row r="66" spans="1:5" x14ac:dyDescent="0.3">
      <c r="A66" s="25">
        <v>46023</v>
      </c>
      <c r="B66" s="31">
        <v>0.46875</v>
      </c>
      <c r="C66" s="46"/>
      <c r="D66" s="29">
        <v>46023.46875</v>
      </c>
      <c r="E66" s="15" t="str">
        <f>IF(AND($B$6=NB!$A$17,$B$8&gt;0),'Ersparnisberechnung Sommertarif'!$B$8*SLP!C46,"")</f>
        <v/>
      </c>
    </row>
    <row r="67" spans="1:5" x14ac:dyDescent="0.3">
      <c r="A67" s="25">
        <v>46023</v>
      </c>
      <c r="B67" s="31">
        <v>0.47916666666666669</v>
      </c>
      <c r="C67" s="46"/>
      <c r="D67" s="29">
        <v>46023.479166666664</v>
      </c>
      <c r="E67" s="15" t="str">
        <f>IF(AND($B$6=NB!$A$17,$B$8&gt;0),'Ersparnisberechnung Sommertarif'!$B$8*SLP!C47,"")</f>
        <v/>
      </c>
    </row>
    <row r="68" spans="1:5" x14ac:dyDescent="0.3">
      <c r="A68" s="25">
        <v>46023</v>
      </c>
      <c r="B68" s="31">
        <v>0.48958333333333331</v>
      </c>
      <c r="C68" s="46"/>
      <c r="D68" s="29">
        <v>46023.489583333336</v>
      </c>
      <c r="E68" s="15" t="str">
        <f>IF(AND($B$6=NB!$A$17,$B$8&gt;0),'Ersparnisberechnung Sommertarif'!$B$8*SLP!C48,"")</f>
        <v/>
      </c>
    </row>
    <row r="69" spans="1:5" x14ac:dyDescent="0.3">
      <c r="A69" s="25">
        <v>46023</v>
      </c>
      <c r="B69" s="31">
        <v>0.5</v>
      </c>
      <c r="C69" s="46"/>
      <c r="D69" s="29">
        <v>46023.5</v>
      </c>
      <c r="E69" s="15" t="str">
        <f>IF(AND($B$6=NB!$A$17,$B$8&gt;0),'Ersparnisberechnung Sommertarif'!$B$8*SLP!C49,"")</f>
        <v/>
      </c>
    </row>
    <row r="70" spans="1:5" x14ac:dyDescent="0.3">
      <c r="A70" s="25">
        <v>46023</v>
      </c>
      <c r="B70" s="31">
        <v>0.51041666666666663</v>
      </c>
      <c r="C70" s="46"/>
      <c r="D70" s="29">
        <v>46023.510416666664</v>
      </c>
      <c r="E70" s="15" t="str">
        <f>IF(AND($B$6=NB!$A$17,$B$8&gt;0),'Ersparnisberechnung Sommertarif'!$B$8*SLP!C50,"")</f>
        <v/>
      </c>
    </row>
    <row r="71" spans="1:5" x14ac:dyDescent="0.3">
      <c r="A71" s="25">
        <v>46023</v>
      </c>
      <c r="B71" s="31">
        <v>0.52083333333333337</v>
      </c>
      <c r="C71" s="46"/>
      <c r="D71" s="29">
        <v>46023.520833333336</v>
      </c>
      <c r="E71" s="15" t="str">
        <f>IF(AND($B$6=NB!$A$17,$B$8&gt;0),'Ersparnisberechnung Sommertarif'!$B$8*SLP!C51,"")</f>
        <v/>
      </c>
    </row>
    <row r="72" spans="1:5" x14ac:dyDescent="0.3">
      <c r="A72" s="25">
        <v>46023</v>
      </c>
      <c r="B72" s="31">
        <v>0.53125</v>
      </c>
      <c r="C72" s="46"/>
      <c r="D72" s="29">
        <v>46023.53125</v>
      </c>
      <c r="E72" s="15" t="str">
        <f>IF(AND($B$6=NB!$A$17,$B$8&gt;0),'Ersparnisberechnung Sommertarif'!$B$8*SLP!C52,"")</f>
        <v/>
      </c>
    </row>
    <row r="73" spans="1:5" x14ac:dyDescent="0.3">
      <c r="A73" s="25">
        <v>46023</v>
      </c>
      <c r="B73" s="31">
        <v>0.54166666666666663</v>
      </c>
      <c r="C73" s="46"/>
      <c r="D73" s="29">
        <v>46023.541666666664</v>
      </c>
      <c r="E73" s="15" t="str">
        <f>IF(AND($B$6=NB!$A$17,$B$8&gt;0),'Ersparnisberechnung Sommertarif'!$B$8*SLP!C53,"")</f>
        <v/>
      </c>
    </row>
    <row r="74" spans="1:5" x14ac:dyDescent="0.3">
      <c r="A74" s="25">
        <v>46023</v>
      </c>
      <c r="B74" s="31">
        <v>0.55208333333333337</v>
      </c>
      <c r="C74" s="46"/>
      <c r="D74" s="29">
        <v>46023.552083333336</v>
      </c>
      <c r="E74" s="15" t="str">
        <f>IF(AND($B$6=NB!$A$17,$B$8&gt;0),'Ersparnisberechnung Sommertarif'!$B$8*SLP!C54,"")</f>
        <v/>
      </c>
    </row>
    <row r="75" spans="1:5" x14ac:dyDescent="0.3">
      <c r="A75" s="25">
        <v>46023</v>
      </c>
      <c r="B75" s="31">
        <v>0.5625</v>
      </c>
      <c r="C75" s="46"/>
      <c r="D75" s="29">
        <v>46023.5625</v>
      </c>
      <c r="E75" s="15" t="str">
        <f>IF(AND($B$6=NB!$A$17,$B$8&gt;0),'Ersparnisberechnung Sommertarif'!$B$8*SLP!C55,"")</f>
        <v/>
      </c>
    </row>
    <row r="76" spans="1:5" x14ac:dyDescent="0.3">
      <c r="A76" s="25">
        <v>46023</v>
      </c>
      <c r="B76" s="31">
        <v>0.57291666666666663</v>
      </c>
      <c r="C76" s="46"/>
      <c r="D76" s="29">
        <v>46023.572916666664</v>
      </c>
      <c r="E76" s="15" t="str">
        <f>IF(AND($B$6=NB!$A$17,$B$8&gt;0),'Ersparnisberechnung Sommertarif'!$B$8*SLP!C56,"")</f>
        <v/>
      </c>
    </row>
    <row r="77" spans="1:5" x14ac:dyDescent="0.3">
      <c r="A77" s="25">
        <v>46023</v>
      </c>
      <c r="B77" s="31">
        <v>0.58333333333333337</v>
      </c>
      <c r="C77" s="46"/>
      <c r="D77" s="29">
        <v>46023.583333333336</v>
      </c>
      <c r="E77" s="15" t="str">
        <f>IF(AND($B$6=NB!$A$17,$B$8&gt;0),'Ersparnisberechnung Sommertarif'!$B$8*SLP!C57,"")</f>
        <v/>
      </c>
    </row>
    <row r="78" spans="1:5" x14ac:dyDescent="0.3">
      <c r="A78" s="25">
        <v>46023</v>
      </c>
      <c r="B78" s="31">
        <v>0.59375</v>
      </c>
      <c r="C78" s="46"/>
      <c r="D78" s="29">
        <v>46023.59375</v>
      </c>
      <c r="E78" s="15" t="str">
        <f>IF(AND($B$6=NB!$A$17,$B$8&gt;0),'Ersparnisberechnung Sommertarif'!$B$8*SLP!C58,"")</f>
        <v/>
      </c>
    </row>
    <row r="79" spans="1:5" x14ac:dyDescent="0.3">
      <c r="A79" s="25">
        <v>46023</v>
      </c>
      <c r="B79" s="31">
        <v>0.60416666666666663</v>
      </c>
      <c r="C79" s="46"/>
      <c r="D79" s="29">
        <v>46023.604166666664</v>
      </c>
      <c r="E79" s="15" t="str">
        <f>IF(AND($B$6=NB!$A$17,$B$8&gt;0),'Ersparnisberechnung Sommertarif'!$B$8*SLP!C59,"")</f>
        <v/>
      </c>
    </row>
    <row r="80" spans="1:5" x14ac:dyDescent="0.3">
      <c r="A80" s="25">
        <v>46023</v>
      </c>
      <c r="B80" s="31">
        <v>0.61458333333333337</v>
      </c>
      <c r="C80" s="46"/>
      <c r="D80" s="29">
        <v>46023.614583333336</v>
      </c>
      <c r="E80" s="15" t="str">
        <f>IF(AND($B$6=NB!$A$17,$B$8&gt;0),'Ersparnisberechnung Sommertarif'!$B$8*SLP!C60,"")</f>
        <v/>
      </c>
    </row>
    <row r="81" spans="1:5" x14ac:dyDescent="0.3">
      <c r="A81" s="25">
        <v>46023</v>
      </c>
      <c r="B81" s="31">
        <v>0.625</v>
      </c>
      <c r="C81" s="46"/>
      <c r="D81" s="29">
        <v>46023.625</v>
      </c>
      <c r="E81" s="15" t="str">
        <f>IF(AND($B$6=NB!$A$17,$B$8&gt;0),'Ersparnisberechnung Sommertarif'!$B$8*SLP!C61,"")</f>
        <v/>
      </c>
    </row>
    <row r="82" spans="1:5" x14ac:dyDescent="0.3">
      <c r="A82" s="25">
        <v>46023</v>
      </c>
      <c r="B82" s="31">
        <v>0.63541666666666663</v>
      </c>
      <c r="C82" s="46"/>
      <c r="D82" s="29">
        <v>46023.635416666664</v>
      </c>
      <c r="E82" s="15" t="str">
        <f>IF(AND($B$6=NB!$A$17,$B$8&gt;0),'Ersparnisberechnung Sommertarif'!$B$8*SLP!C62,"")</f>
        <v/>
      </c>
    </row>
    <row r="83" spans="1:5" x14ac:dyDescent="0.3">
      <c r="A83" s="25">
        <v>46023</v>
      </c>
      <c r="B83" s="31">
        <v>0.64583333333333337</v>
      </c>
      <c r="C83" s="46"/>
      <c r="D83" s="29">
        <v>46023.645833333336</v>
      </c>
      <c r="E83" s="15" t="str">
        <f>IF(AND($B$6=NB!$A$17,$B$8&gt;0),'Ersparnisberechnung Sommertarif'!$B$8*SLP!C63,"")</f>
        <v/>
      </c>
    </row>
    <row r="84" spans="1:5" x14ac:dyDescent="0.3">
      <c r="A84" s="25">
        <v>46023</v>
      </c>
      <c r="B84" s="31">
        <v>0.65625</v>
      </c>
      <c r="C84" s="46"/>
      <c r="D84" s="29">
        <v>46023.65625</v>
      </c>
      <c r="E84" s="15" t="str">
        <f>IF(AND($B$6=NB!$A$17,$B$8&gt;0),'Ersparnisberechnung Sommertarif'!$B$8*SLP!C64,"")</f>
        <v/>
      </c>
    </row>
    <row r="85" spans="1:5" x14ac:dyDescent="0.3">
      <c r="A85" s="25">
        <v>46023</v>
      </c>
      <c r="B85" s="31">
        <v>0.66666666666666663</v>
      </c>
      <c r="C85" s="46"/>
      <c r="D85" s="29">
        <v>46023.666666666664</v>
      </c>
      <c r="E85" s="15" t="str">
        <f>IF(AND($B$6=NB!$A$17,$B$8&gt;0),'Ersparnisberechnung Sommertarif'!$B$8*SLP!C65,"")</f>
        <v/>
      </c>
    </row>
    <row r="86" spans="1:5" x14ac:dyDescent="0.3">
      <c r="A86" s="25">
        <v>46023</v>
      </c>
      <c r="B86" s="31">
        <v>0.67708333333333337</v>
      </c>
      <c r="C86" s="46"/>
      <c r="D86" s="29">
        <v>46023.677083333336</v>
      </c>
      <c r="E86" s="15" t="str">
        <f>IF(AND($B$6=NB!$A$17,$B$8&gt;0),'Ersparnisberechnung Sommertarif'!$B$8*SLP!C66,"")</f>
        <v/>
      </c>
    </row>
    <row r="87" spans="1:5" x14ac:dyDescent="0.3">
      <c r="A87" s="25">
        <v>46023</v>
      </c>
      <c r="B87" s="31">
        <v>0.6875</v>
      </c>
      <c r="C87" s="46"/>
      <c r="D87" s="29">
        <v>46023.6875</v>
      </c>
      <c r="E87" s="15" t="str">
        <f>IF(AND($B$6=NB!$A$17,$B$8&gt;0),'Ersparnisberechnung Sommertarif'!$B$8*SLP!C67,"")</f>
        <v/>
      </c>
    </row>
    <row r="88" spans="1:5" x14ac:dyDescent="0.3">
      <c r="A88" s="25">
        <v>46023</v>
      </c>
      <c r="B88" s="31">
        <v>0.69791666666666663</v>
      </c>
      <c r="C88" s="46"/>
      <c r="D88" s="29">
        <v>46023.697916666664</v>
      </c>
      <c r="E88" s="15" t="str">
        <f>IF(AND($B$6=NB!$A$17,$B$8&gt;0),'Ersparnisberechnung Sommertarif'!$B$8*SLP!C68,"")</f>
        <v/>
      </c>
    </row>
    <row r="89" spans="1:5" x14ac:dyDescent="0.3">
      <c r="A89" s="25">
        <v>46023</v>
      </c>
      <c r="B89" s="31">
        <v>0.70833333333333337</v>
      </c>
      <c r="C89" s="46"/>
      <c r="D89" s="29">
        <v>46023.708333333336</v>
      </c>
      <c r="E89" s="15" t="str">
        <f>IF(AND($B$6=NB!$A$17,$B$8&gt;0),'Ersparnisberechnung Sommertarif'!$B$8*SLP!C69,"")</f>
        <v/>
      </c>
    </row>
    <row r="90" spans="1:5" x14ac:dyDescent="0.3">
      <c r="A90" s="25">
        <v>46023</v>
      </c>
      <c r="B90" s="31">
        <v>0.71875</v>
      </c>
      <c r="C90" s="46"/>
      <c r="D90" s="29">
        <v>46023.71875</v>
      </c>
      <c r="E90" s="15" t="str">
        <f>IF(AND($B$6=NB!$A$17,$B$8&gt;0),'Ersparnisberechnung Sommertarif'!$B$8*SLP!C70,"")</f>
        <v/>
      </c>
    </row>
    <row r="91" spans="1:5" x14ac:dyDescent="0.3">
      <c r="A91" s="25">
        <v>46023</v>
      </c>
      <c r="B91" s="31">
        <v>0.72916666666666663</v>
      </c>
      <c r="C91" s="46"/>
      <c r="D91" s="29">
        <v>46023.729166666664</v>
      </c>
      <c r="E91" s="15" t="str">
        <f>IF(AND($B$6=NB!$A$17,$B$8&gt;0),'Ersparnisberechnung Sommertarif'!$B$8*SLP!C71,"")</f>
        <v/>
      </c>
    </row>
    <row r="92" spans="1:5" x14ac:dyDescent="0.3">
      <c r="A92" s="25">
        <v>46023</v>
      </c>
      <c r="B92" s="31">
        <v>0.73958333333333337</v>
      </c>
      <c r="C92" s="46"/>
      <c r="D92" s="29">
        <v>46023.739583333336</v>
      </c>
      <c r="E92" s="15" t="str">
        <f>IF(AND($B$6=NB!$A$17,$B$8&gt;0),'Ersparnisberechnung Sommertarif'!$B$8*SLP!C72,"")</f>
        <v/>
      </c>
    </row>
    <row r="93" spans="1:5" x14ac:dyDescent="0.3">
      <c r="A93" s="25">
        <v>46023</v>
      </c>
      <c r="B93" s="31">
        <v>0.75</v>
      </c>
      <c r="C93" s="46"/>
      <c r="D93" s="29">
        <v>46023.75</v>
      </c>
      <c r="E93" s="15" t="str">
        <f>IF(AND($B$6=NB!$A$17,$B$8&gt;0),'Ersparnisberechnung Sommertarif'!$B$8*SLP!C73,"")</f>
        <v/>
      </c>
    </row>
    <row r="94" spans="1:5" x14ac:dyDescent="0.3">
      <c r="A94" s="25">
        <v>46023</v>
      </c>
      <c r="B94" s="31">
        <v>0.76041666666666663</v>
      </c>
      <c r="C94" s="46"/>
      <c r="D94" s="29">
        <v>46023.760416666664</v>
      </c>
      <c r="E94" s="15" t="str">
        <f>IF(AND($B$6=NB!$A$17,$B$8&gt;0),'Ersparnisberechnung Sommertarif'!$B$8*SLP!C74,"")</f>
        <v/>
      </c>
    </row>
    <row r="95" spans="1:5" x14ac:dyDescent="0.3">
      <c r="A95" s="25">
        <v>46023</v>
      </c>
      <c r="B95" s="31">
        <v>0.77083333333333337</v>
      </c>
      <c r="C95" s="46"/>
      <c r="D95" s="29">
        <v>46023.770833333336</v>
      </c>
      <c r="E95" s="15" t="str">
        <f>IF(AND($B$6=NB!$A$17,$B$8&gt;0),'Ersparnisberechnung Sommertarif'!$B$8*SLP!C75,"")</f>
        <v/>
      </c>
    </row>
    <row r="96" spans="1:5" x14ac:dyDescent="0.3">
      <c r="A96" s="25">
        <v>46023</v>
      </c>
      <c r="B96" s="31">
        <v>0.78125</v>
      </c>
      <c r="C96" s="46"/>
      <c r="D96" s="29">
        <v>46023.78125</v>
      </c>
      <c r="E96" s="15" t="str">
        <f>IF(AND($B$6=NB!$A$17,$B$8&gt;0),'Ersparnisberechnung Sommertarif'!$B$8*SLP!C76,"")</f>
        <v/>
      </c>
    </row>
    <row r="97" spans="1:5" x14ac:dyDescent="0.3">
      <c r="A97" s="25">
        <v>46023</v>
      </c>
      <c r="B97" s="31">
        <v>0.79166666666666663</v>
      </c>
      <c r="C97" s="46"/>
      <c r="D97" s="29">
        <v>46023.791666666664</v>
      </c>
      <c r="E97" s="15" t="str">
        <f>IF(AND($B$6=NB!$A$17,$B$8&gt;0),'Ersparnisberechnung Sommertarif'!$B$8*SLP!C77,"")</f>
        <v/>
      </c>
    </row>
    <row r="98" spans="1:5" x14ac:dyDescent="0.3">
      <c r="A98" s="25">
        <v>46023</v>
      </c>
      <c r="B98" s="31">
        <v>0.80208333333333337</v>
      </c>
      <c r="C98" s="46"/>
      <c r="D98" s="29">
        <v>46023.802083333336</v>
      </c>
      <c r="E98" s="15" t="str">
        <f>IF(AND($B$6=NB!$A$17,$B$8&gt;0),'Ersparnisberechnung Sommertarif'!$B$8*SLP!C78,"")</f>
        <v/>
      </c>
    </row>
    <row r="99" spans="1:5" x14ac:dyDescent="0.3">
      <c r="A99" s="25">
        <v>46023</v>
      </c>
      <c r="B99" s="31">
        <v>0.8125</v>
      </c>
      <c r="C99" s="46"/>
      <c r="D99" s="29">
        <v>46023.8125</v>
      </c>
      <c r="E99" s="15" t="str">
        <f>IF(AND($B$6=NB!$A$17,$B$8&gt;0),'Ersparnisberechnung Sommertarif'!$B$8*SLP!C79,"")</f>
        <v/>
      </c>
    </row>
    <row r="100" spans="1:5" x14ac:dyDescent="0.3">
      <c r="A100" s="25">
        <v>46023</v>
      </c>
      <c r="B100" s="31">
        <v>0.82291666666666663</v>
      </c>
      <c r="C100" s="46"/>
      <c r="D100" s="29">
        <v>46023.822916666664</v>
      </c>
      <c r="E100" s="15" t="str">
        <f>IF(AND($B$6=NB!$A$17,$B$8&gt;0),'Ersparnisberechnung Sommertarif'!$B$8*SLP!C80,"")</f>
        <v/>
      </c>
    </row>
    <row r="101" spans="1:5" x14ac:dyDescent="0.3">
      <c r="A101" s="25">
        <v>46023</v>
      </c>
      <c r="B101" s="31">
        <v>0.83333333333333337</v>
      </c>
      <c r="C101" s="46"/>
      <c r="D101" s="29">
        <v>46023.833333333336</v>
      </c>
      <c r="E101" s="15" t="str">
        <f>IF(AND($B$6=NB!$A$17,$B$8&gt;0),'Ersparnisberechnung Sommertarif'!$B$8*SLP!C81,"")</f>
        <v/>
      </c>
    </row>
    <row r="102" spans="1:5" x14ac:dyDescent="0.3">
      <c r="A102" s="25">
        <v>46023</v>
      </c>
      <c r="B102" s="31">
        <v>0.84375</v>
      </c>
      <c r="C102" s="46"/>
      <c r="D102" s="29">
        <v>46023.84375</v>
      </c>
      <c r="E102" s="15" t="str">
        <f>IF(AND($B$6=NB!$A$17,$B$8&gt;0),'Ersparnisberechnung Sommertarif'!$B$8*SLP!C82,"")</f>
        <v/>
      </c>
    </row>
    <row r="103" spans="1:5" x14ac:dyDescent="0.3">
      <c r="A103" s="25">
        <v>46023</v>
      </c>
      <c r="B103" s="31">
        <v>0.85416666666666663</v>
      </c>
      <c r="C103" s="46"/>
      <c r="D103" s="29">
        <v>46023.854166666664</v>
      </c>
      <c r="E103" s="15" t="str">
        <f>IF(AND($B$6=NB!$A$17,$B$8&gt;0),'Ersparnisberechnung Sommertarif'!$B$8*SLP!C83,"")</f>
        <v/>
      </c>
    </row>
    <row r="104" spans="1:5" x14ac:dyDescent="0.3">
      <c r="A104" s="25">
        <v>46023</v>
      </c>
      <c r="B104" s="31">
        <v>0.86458333333333337</v>
      </c>
      <c r="C104" s="46"/>
      <c r="D104" s="29">
        <v>46023.864583333336</v>
      </c>
      <c r="E104" s="15" t="str">
        <f>IF(AND($B$6=NB!$A$17,$B$8&gt;0),'Ersparnisberechnung Sommertarif'!$B$8*SLP!C84,"")</f>
        <v/>
      </c>
    </row>
    <row r="105" spans="1:5" x14ac:dyDescent="0.3">
      <c r="A105" s="25">
        <v>46023</v>
      </c>
      <c r="B105" s="31">
        <v>0.875</v>
      </c>
      <c r="C105" s="46"/>
      <c r="D105" s="29">
        <v>46023.875</v>
      </c>
      <c r="E105" s="15" t="str">
        <f>IF(AND($B$6=NB!$A$17,$B$8&gt;0),'Ersparnisberechnung Sommertarif'!$B$8*SLP!C85,"")</f>
        <v/>
      </c>
    </row>
    <row r="106" spans="1:5" x14ac:dyDescent="0.3">
      <c r="A106" s="25">
        <v>46023</v>
      </c>
      <c r="B106" s="31">
        <v>0.88541666666666663</v>
      </c>
      <c r="C106" s="46"/>
      <c r="D106" s="29">
        <v>46023.885416666664</v>
      </c>
      <c r="E106" s="15" t="str">
        <f>IF(AND($B$6=NB!$A$17,$B$8&gt;0),'Ersparnisberechnung Sommertarif'!$B$8*SLP!C86,"")</f>
        <v/>
      </c>
    </row>
    <row r="107" spans="1:5" x14ac:dyDescent="0.3">
      <c r="A107" s="25">
        <v>46023</v>
      </c>
      <c r="B107" s="31">
        <v>0.89583333333333337</v>
      </c>
      <c r="C107" s="46"/>
      <c r="D107" s="29">
        <v>46023.895833333336</v>
      </c>
      <c r="E107" s="15" t="str">
        <f>IF(AND($B$6=NB!$A$17,$B$8&gt;0),'Ersparnisberechnung Sommertarif'!$B$8*SLP!C87,"")</f>
        <v/>
      </c>
    </row>
    <row r="108" spans="1:5" x14ac:dyDescent="0.3">
      <c r="A108" s="25">
        <v>46023</v>
      </c>
      <c r="B108" s="31">
        <v>0.90625</v>
      </c>
      <c r="C108" s="46"/>
      <c r="D108" s="29">
        <v>46023.90625</v>
      </c>
      <c r="E108" s="15" t="str">
        <f>IF(AND($B$6=NB!$A$17,$B$8&gt;0),'Ersparnisberechnung Sommertarif'!$B$8*SLP!C88,"")</f>
        <v/>
      </c>
    </row>
    <row r="109" spans="1:5" x14ac:dyDescent="0.3">
      <c r="A109" s="25">
        <v>46023</v>
      </c>
      <c r="B109" s="31">
        <v>0.91666666666666663</v>
      </c>
      <c r="C109" s="46"/>
      <c r="D109" s="29">
        <v>46023.916666666664</v>
      </c>
      <c r="E109" s="15" t="str">
        <f>IF(AND($B$6=NB!$A$17,$B$8&gt;0),'Ersparnisberechnung Sommertarif'!$B$8*SLP!C89,"")</f>
        <v/>
      </c>
    </row>
    <row r="110" spans="1:5" x14ac:dyDescent="0.3">
      <c r="A110" s="25">
        <v>46023</v>
      </c>
      <c r="B110" s="31">
        <v>0.92708333333333337</v>
      </c>
      <c r="C110" s="46"/>
      <c r="D110" s="29">
        <v>46023.927083333336</v>
      </c>
      <c r="E110" s="15" t="str">
        <f>IF(AND($B$6=NB!$A$17,$B$8&gt;0),'Ersparnisberechnung Sommertarif'!$B$8*SLP!C90,"")</f>
        <v/>
      </c>
    </row>
    <row r="111" spans="1:5" x14ac:dyDescent="0.3">
      <c r="A111" s="25">
        <v>46023</v>
      </c>
      <c r="B111" s="31">
        <v>0.9375</v>
      </c>
      <c r="C111" s="46"/>
      <c r="D111" s="29">
        <v>46023.9375</v>
      </c>
      <c r="E111" s="15" t="str">
        <f>IF(AND($B$6=NB!$A$17,$B$8&gt;0),'Ersparnisberechnung Sommertarif'!$B$8*SLP!C91,"")</f>
        <v/>
      </c>
    </row>
    <row r="112" spans="1:5" x14ac:dyDescent="0.3">
      <c r="A112" s="25">
        <v>46023</v>
      </c>
      <c r="B112" s="31">
        <v>0.94791666666666663</v>
      </c>
      <c r="C112" s="46"/>
      <c r="D112" s="29">
        <v>46023.947916666664</v>
      </c>
      <c r="E112" s="15" t="str">
        <f>IF(AND($B$6=NB!$A$17,$B$8&gt;0),'Ersparnisberechnung Sommertarif'!$B$8*SLP!C92,"")</f>
        <v/>
      </c>
    </row>
    <row r="113" spans="1:5" x14ac:dyDescent="0.3">
      <c r="A113" s="25">
        <v>46023</v>
      </c>
      <c r="B113" s="31">
        <v>0.95833333333333337</v>
      </c>
      <c r="C113" s="46"/>
      <c r="D113" s="29">
        <v>46023.958333333336</v>
      </c>
      <c r="E113" s="15" t="str">
        <f>IF(AND($B$6=NB!$A$17,$B$8&gt;0),'Ersparnisberechnung Sommertarif'!$B$8*SLP!C93,"")</f>
        <v/>
      </c>
    </row>
    <row r="114" spans="1:5" x14ac:dyDescent="0.3">
      <c r="A114" s="25">
        <v>46023</v>
      </c>
      <c r="B114" s="31">
        <v>0.96875</v>
      </c>
      <c r="C114" s="46"/>
      <c r="D114" s="29">
        <v>46023.96875</v>
      </c>
      <c r="E114" s="15" t="str">
        <f>IF(AND($B$6=NB!$A$17,$B$8&gt;0),'Ersparnisberechnung Sommertarif'!$B$8*SLP!C94,"")</f>
        <v/>
      </c>
    </row>
    <row r="115" spans="1:5" x14ac:dyDescent="0.3">
      <c r="A115" s="25">
        <v>46023</v>
      </c>
      <c r="B115" s="31">
        <v>0.97916666666666663</v>
      </c>
      <c r="C115" s="46"/>
      <c r="D115" s="29">
        <v>46023.979166666664</v>
      </c>
      <c r="E115" s="15" t="str">
        <f>IF(AND($B$6=NB!$A$17,$B$8&gt;0),'Ersparnisberechnung Sommertarif'!$B$8*SLP!C95,"")</f>
        <v/>
      </c>
    </row>
    <row r="116" spans="1:5" x14ac:dyDescent="0.3">
      <c r="A116" s="25">
        <v>46023</v>
      </c>
      <c r="B116" s="31">
        <v>0.98958333333333337</v>
      </c>
      <c r="C116" s="46"/>
      <c r="D116" s="29">
        <v>46023.989583333336</v>
      </c>
      <c r="E116" s="15" t="str">
        <f>IF(AND($B$6=NB!$A$17,$B$8&gt;0),'Ersparnisberechnung Sommertarif'!$B$8*SLP!C96,"")</f>
        <v/>
      </c>
    </row>
    <row r="117" spans="1:5" x14ac:dyDescent="0.3">
      <c r="A117" s="25">
        <v>46024</v>
      </c>
      <c r="B117" s="31">
        <v>0</v>
      </c>
      <c r="C117" s="46"/>
      <c r="D117" s="29">
        <v>46024</v>
      </c>
      <c r="E117" s="15" t="str">
        <f>IF(AND($B$6=NB!$A$17,$B$8&gt;0),'Ersparnisberechnung Sommertarif'!$B$8*SLP!C97,"")</f>
        <v/>
      </c>
    </row>
    <row r="118" spans="1:5" x14ac:dyDescent="0.3">
      <c r="A118" s="25">
        <v>46024</v>
      </c>
      <c r="B118" s="31">
        <v>1.0416666666666666E-2</v>
      </c>
      <c r="C118" s="46"/>
      <c r="D118" s="29">
        <v>46024.010416666664</v>
      </c>
      <c r="E118" s="15" t="str">
        <f>IF(AND($B$6=NB!$A$17,$B$8&gt;0),'Ersparnisberechnung Sommertarif'!$B$8*SLP!C98,"")</f>
        <v/>
      </c>
    </row>
    <row r="119" spans="1:5" x14ac:dyDescent="0.3">
      <c r="A119" s="25">
        <v>46024</v>
      </c>
      <c r="B119" s="31">
        <v>2.0833333333333332E-2</v>
      </c>
      <c r="C119" s="46"/>
      <c r="D119" s="29">
        <v>46024.020833333336</v>
      </c>
      <c r="E119" s="15" t="str">
        <f>IF(AND($B$6=NB!$A$17,$B$8&gt;0),'Ersparnisberechnung Sommertarif'!$B$8*SLP!C99,"")</f>
        <v/>
      </c>
    </row>
    <row r="120" spans="1:5" x14ac:dyDescent="0.3">
      <c r="A120" s="25">
        <v>46024</v>
      </c>
      <c r="B120" s="31">
        <v>3.125E-2</v>
      </c>
      <c r="C120" s="46"/>
      <c r="D120" s="29">
        <v>46024.03125</v>
      </c>
      <c r="E120" s="15" t="str">
        <f>IF(AND($B$6=NB!$A$17,$B$8&gt;0),'Ersparnisberechnung Sommertarif'!$B$8*SLP!C100,"")</f>
        <v/>
      </c>
    </row>
    <row r="121" spans="1:5" x14ac:dyDescent="0.3">
      <c r="A121" s="25">
        <v>46024</v>
      </c>
      <c r="B121" s="31">
        <v>4.1666666666666664E-2</v>
      </c>
      <c r="C121" s="46"/>
      <c r="D121" s="29">
        <v>46024.041666666664</v>
      </c>
      <c r="E121" s="15" t="str">
        <f>IF(AND($B$6=NB!$A$17,$B$8&gt;0),'Ersparnisberechnung Sommertarif'!$B$8*SLP!C101,"")</f>
        <v/>
      </c>
    </row>
    <row r="122" spans="1:5" x14ac:dyDescent="0.3">
      <c r="A122" s="25">
        <v>46024</v>
      </c>
      <c r="B122" s="31">
        <v>5.2083333333333336E-2</v>
      </c>
      <c r="C122" s="46"/>
      <c r="D122" s="29">
        <v>46024.052083333336</v>
      </c>
      <c r="E122" s="15" t="str">
        <f>IF(AND($B$6=NB!$A$17,$B$8&gt;0),'Ersparnisberechnung Sommertarif'!$B$8*SLP!C102,"")</f>
        <v/>
      </c>
    </row>
    <row r="123" spans="1:5" x14ac:dyDescent="0.3">
      <c r="A123" s="25">
        <v>46024</v>
      </c>
      <c r="B123" s="31">
        <v>6.25E-2</v>
      </c>
      <c r="C123" s="46"/>
      <c r="D123" s="29">
        <v>46024.0625</v>
      </c>
      <c r="E123" s="15" t="str">
        <f>IF(AND($B$6=NB!$A$17,$B$8&gt;0),'Ersparnisberechnung Sommertarif'!$B$8*SLP!C103,"")</f>
        <v/>
      </c>
    </row>
    <row r="124" spans="1:5" x14ac:dyDescent="0.3">
      <c r="A124" s="25">
        <v>46024</v>
      </c>
      <c r="B124" s="31">
        <v>7.2916666666666671E-2</v>
      </c>
      <c r="C124" s="46"/>
      <c r="D124" s="29">
        <v>46024.072916666664</v>
      </c>
      <c r="E124" s="15" t="str">
        <f>IF(AND($B$6=NB!$A$17,$B$8&gt;0),'Ersparnisberechnung Sommertarif'!$B$8*SLP!C104,"")</f>
        <v/>
      </c>
    </row>
    <row r="125" spans="1:5" x14ac:dyDescent="0.3">
      <c r="A125" s="25">
        <v>46024</v>
      </c>
      <c r="B125" s="31">
        <v>8.3333333333333329E-2</v>
      </c>
      <c r="C125" s="46"/>
      <c r="D125" s="29">
        <v>46024.083333333336</v>
      </c>
      <c r="E125" s="15" t="str">
        <f>IF(AND($B$6=NB!$A$17,$B$8&gt;0),'Ersparnisberechnung Sommertarif'!$B$8*SLP!C105,"")</f>
        <v/>
      </c>
    </row>
    <row r="126" spans="1:5" x14ac:dyDescent="0.3">
      <c r="A126" s="25">
        <v>46024</v>
      </c>
      <c r="B126" s="31">
        <v>9.375E-2</v>
      </c>
      <c r="C126" s="46"/>
      <c r="D126" s="29">
        <v>46024.09375</v>
      </c>
      <c r="E126" s="15" t="str">
        <f>IF(AND($B$6=NB!$A$17,$B$8&gt;0),'Ersparnisberechnung Sommertarif'!$B$8*SLP!C106,"")</f>
        <v/>
      </c>
    </row>
    <row r="127" spans="1:5" x14ac:dyDescent="0.3">
      <c r="A127" s="25">
        <v>46024</v>
      </c>
      <c r="B127" s="31">
        <v>0.10416666666666667</v>
      </c>
      <c r="C127" s="46"/>
      <c r="D127" s="29">
        <v>46024.104166666664</v>
      </c>
      <c r="E127" s="15" t="str">
        <f>IF(AND($B$6=NB!$A$17,$B$8&gt;0),'Ersparnisberechnung Sommertarif'!$B$8*SLP!C107,"")</f>
        <v/>
      </c>
    </row>
    <row r="128" spans="1:5" x14ac:dyDescent="0.3">
      <c r="A128" s="25">
        <v>46024</v>
      </c>
      <c r="B128" s="31">
        <v>0.11458333333333333</v>
      </c>
      <c r="C128" s="46"/>
      <c r="D128" s="29">
        <v>46024.114583333336</v>
      </c>
      <c r="E128" s="15" t="str">
        <f>IF(AND($B$6=NB!$A$17,$B$8&gt;0),'Ersparnisberechnung Sommertarif'!$B$8*SLP!C108,"")</f>
        <v/>
      </c>
    </row>
    <row r="129" spans="1:5" x14ac:dyDescent="0.3">
      <c r="A129" s="25">
        <v>46024</v>
      </c>
      <c r="B129" s="31">
        <v>0.125</v>
      </c>
      <c r="C129" s="46"/>
      <c r="D129" s="29">
        <v>46024.125</v>
      </c>
      <c r="E129" s="15" t="str">
        <f>IF(AND($B$6=NB!$A$17,$B$8&gt;0),'Ersparnisberechnung Sommertarif'!$B$8*SLP!C109,"")</f>
        <v/>
      </c>
    </row>
    <row r="130" spans="1:5" x14ac:dyDescent="0.3">
      <c r="A130" s="25">
        <v>46024</v>
      </c>
      <c r="B130" s="31">
        <v>0.13541666666666666</v>
      </c>
      <c r="C130" s="46"/>
      <c r="D130" s="29">
        <v>46024.135416666664</v>
      </c>
      <c r="E130" s="15" t="str">
        <f>IF(AND($B$6=NB!$A$17,$B$8&gt;0),'Ersparnisberechnung Sommertarif'!$B$8*SLP!C110,"")</f>
        <v/>
      </c>
    </row>
    <row r="131" spans="1:5" x14ac:dyDescent="0.3">
      <c r="A131" s="25">
        <v>46024</v>
      </c>
      <c r="B131" s="31">
        <v>0.14583333333333334</v>
      </c>
      <c r="C131" s="46"/>
      <c r="D131" s="29">
        <v>46024.145833333336</v>
      </c>
      <c r="E131" s="15" t="str">
        <f>IF(AND($B$6=NB!$A$17,$B$8&gt;0),'Ersparnisberechnung Sommertarif'!$B$8*SLP!C111,"")</f>
        <v/>
      </c>
    </row>
    <row r="132" spans="1:5" x14ac:dyDescent="0.3">
      <c r="A132" s="25">
        <v>46024</v>
      </c>
      <c r="B132" s="31">
        <v>0.15625</v>
      </c>
      <c r="C132" s="46"/>
      <c r="D132" s="29">
        <v>46024.15625</v>
      </c>
      <c r="E132" s="15" t="str">
        <f>IF(AND($B$6=NB!$A$17,$B$8&gt;0),'Ersparnisberechnung Sommertarif'!$B$8*SLP!C112,"")</f>
        <v/>
      </c>
    </row>
    <row r="133" spans="1:5" x14ac:dyDescent="0.3">
      <c r="A133" s="25">
        <v>46024</v>
      </c>
      <c r="B133" s="31">
        <v>0.16666666666666666</v>
      </c>
      <c r="C133" s="46"/>
      <c r="D133" s="29">
        <v>46024.166666666664</v>
      </c>
      <c r="E133" s="15" t="str">
        <f>IF(AND($B$6=NB!$A$17,$B$8&gt;0),'Ersparnisberechnung Sommertarif'!$B$8*SLP!C113,"")</f>
        <v/>
      </c>
    </row>
    <row r="134" spans="1:5" x14ac:dyDescent="0.3">
      <c r="A134" s="25">
        <v>46024</v>
      </c>
      <c r="B134" s="31">
        <v>0.17708333333333334</v>
      </c>
      <c r="C134" s="46"/>
      <c r="D134" s="29">
        <v>46024.177083333336</v>
      </c>
      <c r="E134" s="15" t="str">
        <f>IF(AND($B$6=NB!$A$17,$B$8&gt;0),'Ersparnisberechnung Sommertarif'!$B$8*SLP!C114,"")</f>
        <v/>
      </c>
    </row>
    <row r="135" spans="1:5" x14ac:dyDescent="0.3">
      <c r="A135" s="25">
        <v>46024</v>
      </c>
      <c r="B135" s="31">
        <v>0.1875</v>
      </c>
      <c r="C135" s="46"/>
      <c r="D135" s="29">
        <v>46024.1875</v>
      </c>
      <c r="E135" s="15" t="str">
        <f>IF(AND($B$6=NB!$A$17,$B$8&gt;0),'Ersparnisberechnung Sommertarif'!$B$8*SLP!C115,"")</f>
        <v/>
      </c>
    </row>
    <row r="136" spans="1:5" x14ac:dyDescent="0.3">
      <c r="A136" s="25">
        <v>46024</v>
      </c>
      <c r="B136" s="31">
        <v>0.19791666666666666</v>
      </c>
      <c r="C136" s="46"/>
      <c r="D136" s="29">
        <v>46024.197916666664</v>
      </c>
      <c r="E136" s="15" t="str">
        <f>IF(AND($B$6=NB!$A$17,$B$8&gt;0),'Ersparnisberechnung Sommertarif'!$B$8*SLP!C116,"")</f>
        <v/>
      </c>
    </row>
    <row r="137" spans="1:5" x14ac:dyDescent="0.3">
      <c r="A137" s="25">
        <v>46024</v>
      </c>
      <c r="B137" s="31">
        <v>0.20833333333333334</v>
      </c>
      <c r="C137" s="46"/>
      <c r="D137" s="29">
        <v>46024.208333333336</v>
      </c>
      <c r="E137" s="15" t="str">
        <f>IF(AND($B$6=NB!$A$17,$B$8&gt;0),'Ersparnisberechnung Sommertarif'!$B$8*SLP!C117,"")</f>
        <v/>
      </c>
    </row>
    <row r="138" spans="1:5" x14ac:dyDescent="0.3">
      <c r="A138" s="25">
        <v>46024</v>
      </c>
      <c r="B138" s="31">
        <v>0.21875</v>
      </c>
      <c r="C138" s="46"/>
      <c r="D138" s="29">
        <v>46024.21875</v>
      </c>
      <c r="E138" s="15" t="str">
        <f>IF(AND($B$6=NB!$A$17,$B$8&gt;0),'Ersparnisberechnung Sommertarif'!$B$8*SLP!C118,"")</f>
        <v/>
      </c>
    </row>
    <row r="139" spans="1:5" x14ac:dyDescent="0.3">
      <c r="A139" s="25">
        <v>46024</v>
      </c>
      <c r="B139" s="31">
        <v>0.22916666666666666</v>
      </c>
      <c r="C139" s="46"/>
      <c r="D139" s="29">
        <v>46024.229166666664</v>
      </c>
      <c r="E139" s="15" t="str">
        <f>IF(AND($B$6=NB!$A$17,$B$8&gt;0),'Ersparnisberechnung Sommertarif'!$B$8*SLP!C119,"")</f>
        <v/>
      </c>
    </row>
    <row r="140" spans="1:5" x14ac:dyDescent="0.3">
      <c r="A140" s="25">
        <v>46024</v>
      </c>
      <c r="B140" s="31">
        <v>0.23958333333333334</v>
      </c>
      <c r="C140" s="46"/>
      <c r="D140" s="29">
        <v>46024.239583333336</v>
      </c>
      <c r="E140" s="15" t="str">
        <f>IF(AND($B$6=NB!$A$17,$B$8&gt;0),'Ersparnisberechnung Sommertarif'!$B$8*SLP!C120,"")</f>
        <v/>
      </c>
    </row>
    <row r="141" spans="1:5" x14ac:dyDescent="0.3">
      <c r="A141" s="25">
        <v>46024</v>
      </c>
      <c r="B141" s="31">
        <v>0.25</v>
      </c>
      <c r="C141" s="46"/>
      <c r="D141" s="29">
        <v>46024.25</v>
      </c>
      <c r="E141" s="15" t="str">
        <f>IF(AND($B$6=NB!$A$17,$B$8&gt;0),'Ersparnisberechnung Sommertarif'!$B$8*SLP!C121,"")</f>
        <v/>
      </c>
    </row>
    <row r="142" spans="1:5" x14ac:dyDescent="0.3">
      <c r="A142" s="25">
        <v>46024</v>
      </c>
      <c r="B142" s="31">
        <v>0.26041666666666669</v>
      </c>
      <c r="C142" s="46"/>
      <c r="D142" s="29">
        <v>46024.260416666664</v>
      </c>
      <c r="E142" s="15" t="str">
        <f>IF(AND($B$6=NB!$A$17,$B$8&gt;0),'Ersparnisberechnung Sommertarif'!$B$8*SLP!C122,"")</f>
        <v/>
      </c>
    </row>
    <row r="143" spans="1:5" x14ac:dyDescent="0.3">
      <c r="A143" s="25">
        <v>46024</v>
      </c>
      <c r="B143" s="31">
        <v>0.27083333333333331</v>
      </c>
      <c r="C143" s="46"/>
      <c r="D143" s="29">
        <v>46024.270833333336</v>
      </c>
      <c r="E143" s="15" t="str">
        <f>IF(AND($B$6=NB!$A$17,$B$8&gt;0),'Ersparnisberechnung Sommertarif'!$B$8*SLP!C123,"")</f>
        <v/>
      </c>
    </row>
    <row r="144" spans="1:5" x14ac:dyDescent="0.3">
      <c r="A144" s="25">
        <v>46024</v>
      </c>
      <c r="B144" s="31">
        <v>0.28125</v>
      </c>
      <c r="C144" s="46"/>
      <c r="D144" s="29">
        <v>46024.28125</v>
      </c>
      <c r="E144" s="15" t="str">
        <f>IF(AND($B$6=NB!$A$17,$B$8&gt;0),'Ersparnisberechnung Sommertarif'!$B$8*SLP!C124,"")</f>
        <v/>
      </c>
    </row>
    <row r="145" spans="1:5" x14ac:dyDescent="0.3">
      <c r="A145" s="25">
        <v>46024</v>
      </c>
      <c r="B145" s="31">
        <v>0.29166666666666669</v>
      </c>
      <c r="C145" s="46"/>
      <c r="D145" s="29">
        <v>46024.291666666664</v>
      </c>
      <c r="E145" s="15" t="str">
        <f>IF(AND($B$6=NB!$A$17,$B$8&gt;0),'Ersparnisberechnung Sommertarif'!$B$8*SLP!C125,"")</f>
        <v/>
      </c>
    </row>
    <row r="146" spans="1:5" x14ac:dyDescent="0.3">
      <c r="A146" s="25">
        <v>46024</v>
      </c>
      <c r="B146" s="31">
        <v>0.30208333333333331</v>
      </c>
      <c r="C146" s="46"/>
      <c r="D146" s="29">
        <v>46024.302083333336</v>
      </c>
      <c r="E146" s="15" t="str">
        <f>IF(AND($B$6=NB!$A$17,$B$8&gt;0),'Ersparnisberechnung Sommertarif'!$B$8*SLP!C126,"")</f>
        <v/>
      </c>
    </row>
    <row r="147" spans="1:5" x14ac:dyDescent="0.3">
      <c r="A147" s="25">
        <v>46024</v>
      </c>
      <c r="B147" s="31">
        <v>0.3125</v>
      </c>
      <c r="C147" s="46"/>
      <c r="D147" s="29">
        <v>46024.3125</v>
      </c>
      <c r="E147" s="15" t="str">
        <f>IF(AND($B$6=NB!$A$17,$B$8&gt;0),'Ersparnisberechnung Sommertarif'!$B$8*SLP!C127,"")</f>
        <v/>
      </c>
    </row>
    <row r="148" spans="1:5" x14ac:dyDescent="0.3">
      <c r="A148" s="25">
        <v>46024</v>
      </c>
      <c r="B148" s="31">
        <v>0.32291666666666669</v>
      </c>
      <c r="C148" s="46"/>
      <c r="D148" s="29">
        <v>46024.322916666664</v>
      </c>
      <c r="E148" s="15" t="str">
        <f>IF(AND($B$6=NB!$A$17,$B$8&gt;0),'Ersparnisberechnung Sommertarif'!$B$8*SLP!C128,"")</f>
        <v/>
      </c>
    </row>
    <row r="149" spans="1:5" x14ac:dyDescent="0.3">
      <c r="A149" s="25">
        <v>46024</v>
      </c>
      <c r="B149" s="31">
        <v>0.33333333333333331</v>
      </c>
      <c r="C149" s="46"/>
      <c r="D149" s="29">
        <v>46024.333333333336</v>
      </c>
      <c r="E149" s="15" t="str">
        <f>IF(AND($B$6=NB!$A$17,$B$8&gt;0),'Ersparnisberechnung Sommertarif'!$B$8*SLP!C129,"")</f>
        <v/>
      </c>
    </row>
    <row r="150" spans="1:5" x14ac:dyDescent="0.3">
      <c r="A150" s="25">
        <v>46024</v>
      </c>
      <c r="B150" s="31">
        <v>0.34375</v>
      </c>
      <c r="C150" s="46"/>
      <c r="D150" s="29">
        <v>46024.34375</v>
      </c>
      <c r="E150" s="15" t="str">
        <f>IF(AND($B$6=NB!$A$17,$B$8&gt;0),'Ersparnisberechnung Sommertarif'!$B$8*SLP!C130,"")</f>
        <v/>
      </c>
    </row>
    <row r="151" spans="1:5" x14ac:dyDescent="0.3">
      <c r="A151" s="25">
        <v>46024</v>
      </c>
      <c r="B151" s="31">
        <v>0.35416666666666669</v>
      </c>
      <c r="C151" s="46"/>
      <c r="D151" s="29">
        <v>46024.354166666664</v>
      </c>
      <c r="E151" s="15" t="str">
        <f>IF(AND($B$6=NB!$A$17,$B$8&gt;0),'Ersparnisberechnung Sommertarif'!$B$8*SLP!C131,"")</f>
        <v/>
      </c>
    </row>
    <row r="152" spans="1:5" x14ac:dyDescent="0.3">
      <c r="A152" s="25">
        <v>46024</v>
      </c>
      <c r="B152" s="31">
        <v>0.36458333333333331</v>
      </c>
      <c r="C152" s="46"/>
      <c r="D152" s="29">
        <v>46024.364583333336</v>
      </c>
      <c r="E152" s="15" t="str">
        <f>IF(AND($B$6=NB!$A$17,$B$8&gt;0),'Ersparnisberechnung Sommertarif'!$B$8*SLP!C132,"")</f>
        <v/>
      </c>
    </row>
    <row r="153" spans="1:5" x14ac:dyDescent="0.3">
      <c r="A153" s="25">
        <v>46024</v>
      </c>
      <c r="B153" s="31">
        <v>0.375</v>
      </c>
      <c r="C153" s="46"/>
      <c r="D153" s="29">
        <v>46024.375</v>
      </c>
      <c r="E153" s="15" t="str">
        <f>IF(AND($B$6=NB!$A$17,$B$8&gt;0),'Ersparnisberechnung Sommertarif'!$B$8*SLP!C133,"")</f>
        <v/>
      </c>
    </row>
    <row r="154" spans="1:5" x14ac:dyDescent="0.3">
      <c r="A154" s="25">
        <v>46024</v>
      </c>
      <c r="B154" s="31">
        <v>0.38541666666666669</v>
      </c>
      <c r="C154" s="46"/>
      <c r="D154" s="29">
        <v>46024.385416666664</v>
      </c>
      <c r="E154" s="15" t="str">
        <f>IF(AND($B$6=NB!$A$17,$B$8&gt;0),'Ersparnisberechnung Sommertarif'!$B$8*SLP!C134,"")</f>
        <v/>
      </c>
    </row>
    <row r="155" spans="1:5" x14ac:dyDescent="0.3">
      <c r="A155" s="25">
        <v>46024</v>
      </c>
      <c r="B155" s="31">
        <v>0.39583333333333331</v>
      </c>
      <c r="C155" s="46"/>
      <c r="D155" s="29">
        <v>46024.395833333336</v>
      </c>
      <c r="E155" s="15" t="str">
        <f>IF(AND($B$6=NB!$A$17,$B$8&gt;0),'Ersparnisberechnung Sommertarif'!$B$8*SLP!C135,"")</f>
        <v/>
      </c>
    </row>
    <row r="156" spans="1:5" x14ac:dyDescent="0.3">
      <c r="A156" s="25">
        <v>46024</v>
      </c>
      <c r="B156" s="31">
        <v>0.40625</v>
      </c>
      <c r="C156" s="46"/>
      <c r="D156" s="29">
        <v>46024.40625</v>
      </c>
      <c r="E156" s="15" t="str">
        <f>IF(AND($B$6=NB!$A$17,$B$8&gt;0),'Ersparnisberechnung Sommertarif'!$B$8*SLP!C136,"")</f>
        <v/>
      </c>
    </row>
    <row r="157" spans="1:5" x14ac:dyDescent="0.3">
      <c r="A157" s="25">
        <v>46024</v>
      </c>
      <c r="B157" s="31">
        <v>0.41666666666666669</v>
      </c>
      <c r="C157" s="46"/>
      <c r="D157" s="29">
        <v>46024.416666666664</v>
      </c>
      <c r="E157" s="15" t="str">
        <f>IF(AND($B$6=NB!$A$17,$B$8&gt;0),'Ersparnisberechnung Sommertarif'!$B$8*SLP!C137,"")</f>
        <v/>
      </c>
    </row>
    <row r="158" spans="1:5" x14ac:dyDescent="0.3">
      <c r="A158" s="25">
        <v>46024</v>
      </c>
      <c r="B158" s="31">
        <v>0.42708333333333331</v>
      </c>
      <c r="C158" s="46"/>
      <c r="D158" s="29">
        <v>46024.427083333336</v>
      </c>
      <c r="E158" s="15" t="str">
        <f>IF(AND($B$6=NB!$A$17,$B$8&gt;0),'Ersparnisberechnung Sommertarif'!$B$8*SLP!C138,"")</f>
        <v/>
      </c>
    </row>
    <row r="159" spans="1:5" x14ac:dyDescent="0.3">
      <c r="A159" s="25">
        <v>46024</v>
      </c>
      <c r="B159" s="31">
        <v>0.4375</v>
      </c>
      <c r="C159" s="46"/>
      <c r="D159" s="29">
        <v>46024.4375</v>
      </c>
      <c r="E159" s="15" t="str">
        <f>IF(AND($B$6=NB!$A$17,$B$8&gt;0),'Ersparnisberechnung Sommertarif'!$B$8*SLP!C139,"")</f>
        <v/>
      </c>
    </row>
    <row r="160" spans="1:5" x14ac:dyDescent="0.3">
      <c r="A160" s="25">
        <v>46024</v>
      </c>
      <c r="B160" s="31">
        <v>0.44791666666666669</v>
      </c>
      <c r="C160" s="46"/>
      <c r="D160" s="29">
        <v>46024.447916666664</v>
      </c>
      <c r="E160" s="15" t="str">
        <f>IF(AND($B$6=NB!$A$17,$B$8&gt;0),'Ersparnisberechnung Sommertarif'!$B$8*SLP!C140,"")</f>
        <v/>
      </c>
    </row>
    <row r="161" spans="1:5" x14ac:dyDescent="0.3">
      <c r="A161" s="25">
        <v>46024</v>
      </c>
      <c r="B161" s="31">
        <v>0.45833333333333331</v>
      </c>
      <c r="C161" s="46"/>
      <c r="D161" s="29">
        <v>46024.458333333336</v>
      </c>
      <c r="E161" s="15" t="str">
        <f>IF(AND($B$6=NB!$A$17,$B$8&gt;0),'Ersparnisberechnung Sommertarif'!$B$8*SLP!C141,"")</f>
        <v/>
      </c>
    </row>
    <row r="162" spans="1:5" x14ac:dyDescent="0.3">
      <c r="A162" s="25">
        <v>46024</v>
      </c>
      <c r="B162" s="31">
        <v>0.46875</v>
      </c>
      <c r="C162" s="46"/>
      <c r="D162" s="29">
        <v>46024.46875</v>
      </c>
      <c r="E162" s="15" t="str">
        <f>IF(AND($B$6=NB!$A$17,$B$8&gt;0),'Ersparnisberechnung Sommertarif'!$B$8*SLP!C142,"")</f>
        <v/>
      </c>
    </row>
    <row r="163" spans="1:5" x14ac:dyDescent="0.3">
      <c r="A163" s="25">
        <v>46024</v>
      </c>
      <c r="B163" s="31">
        <v>0.47916666666666669</v>
      </c>
      <c r="C163" s="46"/>
      <c r="D163" s="29">
        <v>46024.479166666664</v>
      </c>
      <c r="E163" s="15" t="str">
        <f>IF(AND($B$6=NB!$A$17,$B$8&gt;0),'Ersparnisberechnung Sommertarif'!$B$8*SLP!C143,"")</f>
        <v/>
      </c>
    </row>
    <row r="164" spans="1:5" x14ac:dyDescent="0.3">
      <c r="A164" s="25">
        <v>46024</v>
      </c>
      <c r="B164" s="31">
        <v>0.48958333333333331</v>
      </c>
      <c r="C164" s="46"/>
      <c r="D164" s="29">
        <v>46024.489583333336</v>
      </c>
      <c r="E164" s="15" t="str">
        <f>IF(AND($B$6=NB!$A$17,$B$8&gt;0),'Ersparnisberechnung Sommertarif'!$B$8*SLP!C144,"")</f>
        <v/>
      </c>
    </row>
    <row r="165" spans="1:5" x14ac:dyDescent="0.3">
      <c r="A165" s="25">
        <v>46024</v>
      </c>
      <c r="B165" s="31">
        <v>0.5</v>
      </c>
      <c r="C165" s="46"/>
      <c r="D165" s="29">
        <v>46024.5</v>
      </c>
      <c r="E165" s="15" t="str">
        <f>IF(AND($B$6=NB!$A$17,$B$8&gt;0),'Ersparnisberechnung Sommertarif'!$B$8*SLP!C145,"")</f>
        <v/>
      </c>
    </row>
    <row r="166" spans="1:5" x14ac:dyDescent="0.3">
      <c r="A166" s="25">
        <v>46024</v>
      </c>
      <c r="B166" s="31">
        <v>0.51041666666666663</v>
      </c>
      <c r="C166" s="46"/>
      <c r="D166" s="29">
        <v>46024.510416666664</v>
      </c>
      <c r="E166" s="15" t="str">
        <f>IF(AND($B$6=NB!$A$17,$B$8&gt;0),'Ersparnisberechnung Sommertarif'!$B$8*SLP!C146,"")</f>
        <v/>
      </c>
    </row>
    <row r="167" spans="1:5" x14ac:dyDescent="0.3">
      <c r="A167" s="25">
        <v>46024</v>
      </c>
      <c r="B167" s="31">
        <v>0.52083333333333337</v>
      </c>
      <c r="C167" s="46"/>
      <c r="D167" s="29">
        <v>46024.520833333336</v>
      </c>
      <c r="E167" s="15" t="str">
        <f>IF(AND($B$6=NB!$A$17,$B$8&gt;0),'Ersparnisberechnung Sommertarif'!$B$8*SLP!C147,"")</f>
        <v/>
      </c>
    </row>
    <row r="168" spans="1:5" x14ac:dyDescent="0.3">
      <c r="A168" s="25">
        <v>46024</v>
      </c>
      <c r="B168" s="31">
        <v>0.53125</v>
      </c>
      <c r="C168" s="46"/>
      <c r="D168" s="29">
        <v>46024.53125</v>
      </c>
      <c r="E168" s="15" t="str">
        <f>IF(AND($B$6=NB!$A$17,$B$8&gt;0),'Ersparnisberechnung Sommertarif'!$B$8*SLP!C148,"")</f>
        <v/>
      </c>
    </row>
    <row r="169" spans="1:5" x14ac:dyDescent="0.3">
      <c r="A169" s="25">
        <v>46024</v>
      </c>
      <c r="B169" s="31">
        <v>0.54166666666666663</v>
      </c>
      <c r="C169" s="46"/>
      <c r="D169" s="29">
        <v>46024.541666666664</v>
      </c>
      <c r="E169" s="15" t="str">
        <f>IF(AND($B$6=NB!$A$17,$B$8&gt;0),'Ersparnisberechnung Sommertarif'!$B$8*SLP!C149,"")</f>
        <v/>
      </c>
    </row>
    <row r="170" spans="1:5" x14ac:dyDescent="0.3">
      <c r="A170" s="25">
        <v>46024</v>
      </c>
      <c r="B170" s="31">
        <v>0.55208333333333337</v>
      </c>
      <c r="C170" s="46"/>
      <c r="D170" s="29">
        <v>46024.552083333336</v>
      </c>
      <c r="E170" s="15" t="str">
        <f>IF(AND($B$6=NB!$A$17,$B$8&gt;0),'Ersparnisberechnung Sommertarif'!$B$8*SLP!C150,"")</f>
        <v/>
      </c>
    </row>
    <row r="171" spans="1:5" x14ac:dyDescent="0.3">
      <c r="A171" s="25">
        <v>46024</v>
      </c>
      <c r="B171" s="31">
        <v>0.5625</v>
      </c>
      <c r="C171" s="46"/>
      <c r="D171" s="29">
        <v>46024.5625</v>
      </c>
      <c r="E171" s="15" t="str">
        <f>IF(AND($B$6=NB!$A$17,$B$8&gt;0),'Ersparnisberechnung Sommertarif'!$B$8*SLP!C151,"")</f>
        <v/>
      </c>
    </row>
    <row r="172" spans="1:5" x14ac:dyDescent="0.3">
      <c r="A172" s="25">
        <v>46024</v>
      </c>
      <c r="B172" s="31">
        <v>0.57291666666666663</v>
      </c>
      <c r="C172" s="46"/>
      <c r="D172" s="29">
        <v>46024.572916666664</v>
      </c>
      <c r="E172" s="15" t="str">
        <f>IF(AND($B$6=NB!$A$17,$B$8&gt;0),'Ersparnisberechnung Sommertarif'!$B$8*SLP!C152,"")</f>
        <v/>
      </c>
    </row>
    <row r="173" spans="1:5" x14ac:dyDescent="0.3">
      <c r="A173" s="25">
        <v>46024</v>
      </c>
      <c r="B173" s="31">
        <v>0.58333333333333337</v>
      </c>
      <c r="C173" s="46"/>
      <c r="D173" s="29">
        <v>46024.583333333336</v>
      </c>
      <c r="E173" s="15" t="str">
        <f>IF(AND($B$6=NB!$A$17,$B$8&gt;0),'Ersparnisberechnung Sommertarif'!$B$8*SLP!C153,"")</f>
        <v/>
      </c>
    </row>
    <row r="174" spans="1:5" x14ac:dyDescent="0.3">
      <c r="A174" s="25">
        <v>46024</v>
      </c>
      <c r="B174" s="31">
        <v>0.59375</v>
      </c>
      <c r="C174" s="46"/>
      <c r="D174" s="29">
        <v>46024.59375</v>
      </c>
      <c r="E174" s="15" t="str">
        <f>IF(AND($B$6=NB!$A$17,$B$8&gt;0),'Ersparnisberechnung Sommertarif'!$B$8*SLP!C154,"")</f>
        <v/>
      </c>
    </row>
    <row r="175" spans="1:5" x14ac:dyDescent="0.3">
      <c r="A175" s="25">
        <v>46024</v>
      </c>
      <c r="B175" s="31">
        <v>0.60416666666666663</v>
      </c>
      <c r="C175" s="46"/>
      <c r="D175" s="29">
        <v>46024.604166666664</v>
      </c>
      <c r="E175" s="15" t="str">
        <f>IF(AND($B$6=NB!$A$17,$B$8&gt;0),'Ersparnisberechnung Sommertarif'!$B$8*SLP!C155,"")</f>
        <v/>
      </c>
    </row>
    <row r="176" spans="1:5" x14ac:dyDescent="0.3">
      <c r="A176" s="25">
        <v>46024</v>
      </c>
      <c r="B176" s="31">
        <v>0.61458333333333337</v>
      </c>
      <c r="C176" s="46"/>
      <c r="D176" s="29">
        <v>46024.614583333336</v>
      </c>
      <c r="E176" s="15" t="str">
        <f>IF(AND($B$6=NB!$A$17,$B$8&gt;0),'Ersparnisberechnung Sommertarif'!$B$8*SLP!C156,"")</f>
        <v/>
      </c>
    </row>
    <row r="177" spans="1:5" x14ac:dyDescent="0.3">
      <c r="A177" s="25">
        <v>46024</v>
      </c>
      <c r="B177" s="31">
        <v>0.625</v>
      </c>
      <c r="C177" s="46"/>
      <c r="D177" s="29">
        <v>46024.625</v>
      </c>
      <c r="E177" s="15" t="str">
        <f>IF(AND($B$6=NB!$A$17,$B$8&gt;0),'Ersparnisberechnung Sommertarif'!$B$8*SLP!C157,"")</f>
        <v/>
      </c>
    </row>
    <row r="178" spans="1:5" x14ac:dyDescent="0.3">
      <c r="A178" s="25">
        <v>46024</v>
      </c>
      <c r="B178" s="31">
        <v>0.63541666666666663</v>
      </c>
      <c r="C178" s="46"/>
      <c r="D178" s="29">
        <v>46024.635416666664</v>
      </c>
      <c r="E178" s="15" t="str">
        <f>IF(AND($B$6=NB!$A$17,$B$8&gt;0),'Ersparnisberechnung Sommertarif'!$B$8*SLP!C158,"")</f>
        <v/>
      </c>
    </row>
    <row r="179" spans="1:5" x14ac:dyDescent="0.3">
      <c r="A179" s="25">
        <v>46024</v>
      </c>
      <c r="B179" s="31">
        <v>0.64583333333333337</v>
      </c>
      <c r="C179" s="46"/>
      <c r="D179" s="29">
        <v>46024.645833333336</v>
      </c>
      <c r="E179" s="15" t="str">
        <f>IF(AND($B$6=NB!$A$17,$B$8&gt;0),'Ersparnisberechnung Sommertarif'!$B$8*SLP!C159,"")</f>
        <v/>
      </c>
    </row>
    <row r="180" spans="1:5" x14ac:dyDescent="0.3">
      <c r="A180" s="25">
        <v>46024</v>
      </c>
      <c r="B180" s="31">
        <v>0.65625</v>
      </c>
      <c r="C180" s="46"/>
      <c r="D180" s="29">
        <v>46024.65625</v>
      </c>
      <c r="E180" s="15" t="str">
        <f>IF(AND($B$6=NB!$A$17,$B$8&gt;0),'Ersparnisberechnung Sommertarif'!$B$8*SLP!C160,"")</f>
        <v/>
      </c>
    </row>
    <row r="181" spans="1:5" x14ac:dyDescent="0.3">
      <c r="A181" s="25">
        <v>46024</v>
      </c>
      <c r="B181" s="31">
        <v>0.66666666666666663</v>
      </c>
      <c r="C181" s="46"/>
      <c r="D181" s="29">
        <v>46024.666666666664</v>
      </c>
      <c r="E181" s="15" t="str">
        <f>IF(AND($B$6=NB!$A$17,$B$8&gt;0),'Ersparnisberechnung Sommertarif'!$B$8*SLP!C161,"")</f>
        <v/>
      </c>
    </row>
    <row r="182" spans="1:5" x14ac:dyDescent="0.3">
      <c r="A182" s="25">
        <v>46024</v>
      </c>
      <c r="B182" s="31">
        <v>0.67708333333333337</v>
      </c>
      <c r="C182" s="46"/>
      <c r="D182" s="29">
        <v>46024.677083333336</v>
      </c>
      <c r="E182" s="15" t="str">
        <f>IF(AND($B$6=NB!$A$17,$B$8&gt;0),'Ersparnisberechnung Sommertarif'!$B$8*SLP!C162,"")</f>
        <v/>
      </c>
    </row>
    <row r="183" spans="1:5" x14ac:dyDescent="0.3">
      <c r="A183" s="25">
        <v>46024</v>
      </c>
      <c r="B183" s="31">
        <v>0.6875</v>
      </c>
      <c r="C183" s="46"/>
      <c r="D183" s="29">
        <v>46024.6875</v>
      </c>
      <c r="E183" s="15" t="str">
        <f>IF(AND($B$6=NB!$A$17,$B$8&gt;0),'Ersparnisberechnung Sommertarif'!$B$8*SLP!C163,"")</f>
        <v/>
      </c>
    </row>
    <row r="184" spans="1:5" x14ac:dyDescent="0.3">
      <c r="A184" s="25">
        <v>46024</v>
      </c>
      <c r="B184" s="31">
        <v>0.69791666666666663</v>
      </c>
      <c r="C184" s="46"/>
      <c r="D184" s="29">
        <v>46024.697916666664</v>
      </c>
      <c r="E184" s="15" t="str">
        <f>IF(AND($B$6=NB!$A$17,$B$8&gt;0),'Ersparnisberechnung Sommertarif'!$B$8*SLP!C164,"")</f>
        <v/>
      </c>
    </row>
    <row r="185" spans="1:5" x14ac:dyDescent="0.3">
      <c r="A185" s="25">
        <v>46024</v>
      </c>
      <c r="B185" s="31">
        <v>0.70833333333333337</v>
      </c>
      <c r="C185" s="46"/>
      <c r="D185" s="29">
        <v>46024.708333333336</v>
      </c>
      <c r="E185" s="15" t="str">
        <f>IF(AND($B$6=NB!$A$17,$B$8&gt;0),'Ersparnisberechnung Sommertarif'!$B$8*SLP!C165,"")</f>
        <v/>
      </c>
    </row>
    <row r="186" spans="1:5" x14ac:dyDescent="0.3">
      <c r="A186" s="25">
        <v>46024</v>
      </c>
      <c r="B186" s="31">
        <v>0.71875</v>
      </c>
      <c r="C186" s="46"/>
      <c r="D186" s="29">
        <v>46024.71875</v>
      </c>
      <c r="E186" s="15" t="str">
        <f>IF(AND($B$6=NB!$A$17,$B$8&gt;0),'Ersparnisberechnung Sommertarif'!$B$8*SLP!C166,"")</f>
        <v/>
      </c>
    </row>
    <row r="187" spans="1:5" x14ac:dyDescent="0.3">
      <c r="A187" s="25">
        <v>46024</v>
      </c>
      <c r="B187" s="31">
        <v>0.72916666666666663</v>
      </c>
      <c r="C187" s="46"/>
      <c r="D187" s="29">
        <v>46024.729166666664</v>
      </c>
      <c r="E187" s="15" t="str">
        <f>IF(AND($B$6=NB!$A$17,$B$8&gt;0),'Ersparnisberechnung Sommertarif'!$B$8*SLP!C167,"")</f>
        <v/>
      </c>
    </row>
    <row r="188" spans="1:5" x14ac:dyDescent="0.3">
      <c r="A188" s="25">
        <v>46024</v>
      </c>
      <c r="B188" s="31">
        <v>0.73958333333333337</v>
      </c>
      <c r="C188" s="46"/>
      <c r="D188" s="29">
        <v>46024.739583333336</v>
      </c>
      <c r="E188" s="15" t="str">
        <f>IF(AND($B$6=NB!$A$17,$B$8&gt;0),'Ersparnisberechnung Sommertarif'!$B$8*SLP!C168,"")</f>
        <v/>
      </c>
    </row>
    <row r="189" spans="1:5" x14ac:dyDescent="0.3">
      <c r="A189" s="25">
        <v>46024</v>
      </c>
      <c r="B189" s="31">
        <v>0.75</v>
      </c>
      <c r="C189" s="46"/>
      <c r="D189" s="29">
        <v>46024.75</v>
      </c>
      <c r="E189" s="15" t="str">
        <f>IF(AND($B$6=NB!$A$17,$B$8&gt;0),'Ersparnisberechnung Sommertarif'!$B$8*SLP!C169,"")</f>
        <v/>
      </c>
    </row>
    <row r="190" spans="1:5" x14ac:dyDescent="0.3">
      <c r="A190" s="25">
        <v>46024</v>
      </c>
      <c r="B190" s="31">
        <v>0.76041666666666663</v>
      </c>
      <c r="C190" s="46"/>
      <c r="D190" s="29">
        <v>46024.760416666664</v>
      </c>
      <c r="E190" s="15" t="str">
        <f>IF(AND($B$6=NB!$A$17,$B$8&gt;0),'Ersparnisberechnung Sommertarif'!$B$8*SLP!C170,"")</f>
        <v/>
      </c>
    </row>
    <row r="191" spans="1:5" x14ac:dyDescent="0.3">
      <c r="A191" s="25">
        <v>46024</v>
      </c>
      <c r="B191" s="31">
        <v>0.77083333333333337</v>
      </c>
      <c r="C191" s="46"/>
      <c r="D191" s="29">
        <v>46024.770833333336</v>
      </c>
      <c r="E191" s="15" t="str">
        <f>IF(AND($B$6=NB!$A$17,$B$8&gt;0),'Ersparnisberechnung Sommertarif'!$B$8*SLP!C171,"")</f>
        <v/>
      </c>
    </row>
    <row r="192" spans="1:5" x14ac:dyDescent="0.3">
      <c r="A192" s="25">
        <v>46024</v>
      </c>
      <c r="B192" s="31">
        <v>0.78125</v>
      </c>
      <c r="C192" s="46"/>
      <c r="D192" s="29">
        <v>46024.78125</v>
      </c>
      <c r="E192" s="15" t="str">
        <f>IF(AND($B$6=NB!$A$17,$B$8&gt;0),'Ersparnisberechnung Sommertarif'!$B$8*SLP!C172,"")</f>
        <v/>
      </c>
    </row>
    <row r="193" spans="1:5" x14ac:dyDescent="0.3">
      <c r="A193" s="25">
        <v>46024</v>
      </c>
      <c r="B193" s="31">
        <v>0.79166666666666663</v>
      </c>
      <c r="C193" s="46"/>
      <c r="D193" s="29">
        <v>46024.791666666664</v>
      </c>
      <c r="E193" s="15" t="str">
        <f>IF(AND($B$6=NB!$A$17,$B$8&gt;0),'Ersparnisberechnung Sommertarif'!$B$8*SLP!C173,"")</f>
        <v/>
      </c>
    </row>
    <row r="194" spans="1:5" x14ac:dyDescent="0.3">
      <c r="A194" s="25">
        <v>46024</v>
      </c>
      <c r="B194" s="31">
        <v>0.80208333333333337</v>
      </c>
      <c r="C194" s="46"/>
      <c r="D194" s="29">
        <v>46024.802083333336</v>
      </c>
      <c r="E194" s="15" t="str">
        <f>IF(AND($B$6=NB!$A$17,$B$8&gt;0),'Ersparnisberechnung Sommertarif'!$B$8*SLP!C174,"")</f>
        <v/>
      </c>
    </row>
    <row r="195" spans="1:5" x14ac:dyDescent="0.3">
      <c r="A195" s="25">
        <v>46024</v>
      </c>
      <c r="B195" s="31">
        <v>0.8125</v>
      </c>
      <c r="C195" s="46"/>
      <c r="D195" s="29">
        <v>46024.8125</v>
      </c>
      <c r="E195" s="15" t="str">
        <f>IF(AND($B$6=NB!$A$17,$B$8&gt;0),'Ersparnisberechnung Sommertarif'!$B$8*SLP!C175,"")</f>
        <v/>
      </c>
    </row>
    <row r="196" spans="1:5" x14ac:dyDescent="0.3">
      <c r="A196" s="25">
        <v>46024</v>
      </c>
      <c r="B196" s="31">
        <v>0.82291666666666663</v>
      </c>
      <c r="C196" s="46"/>
      <c r="D196" s="29">
        <v>46024.822916666664</v>
      </c>
      <c r="E196" s="15" t="str">
        <f>IF(AND($B$6=NB!$A$17,$B$8&gt;0),'Ersparnisberechnung Sommertarif'!$B$8*SLP!C176,"")</f>
        <v/>
      </c>
    </row>
    <row r="197" spans="1:5" x14ac:dyDescent="0.3">
      <c r="A197" s="25">
        <v>46024</v>
      </c>
      <c r="B197" s="31">
        <v>0.83333333333333337</v>
      </c>
      <c r="C197" s="46"/>
      <c r="D197" s="29">
        <v>46024.833333333336</v>
      </c>
      <c r="E197" s="15" t="str">
        <f>IF(AND($B$6=NB!$A$17,$B$8&gt;0),'Ersparnisberechnung Sommertarif'!$B$8*SLP!C177,"")</f>
        <v/>
      </c>
    </row>
    <row r="198" spans="1:5" x14ac:dyDescent="0.3">
      <c r="A198" s="25">
        <v>46024</v>
      </c>
      <c r="B198" s="31">
        <v>0.84375</v>
      </c>
      <c r="C198" s="46"/>
      <c r="D198" s="29">
        <v>46024.84375</v>
      </c>
      <c r="E198" s="15" t="str">
        <f>IF(AND($B$6=NB!$A$17,$B$8&gt;0),'Ersparnisberechnung Sommertarif'!$B$8*SLP!C178,"")</f>
        <v/>
      </c>
    </row>
    <row r="199" spans="1:5" x14ac:dyDescent="0.3">
      <c r="A199" s="25">
        <v>46024</v>
      </c>
      <c r="B199" s="31">
        <v>0.85416666666666663</v>
      </c>
      <c r="C199" s="46"/>
      <c r="D199" s="29">
        <v>46024.854166666664</v>
      </c>
      <c r="E199" s="15" t="str">
        <f>IF(AND($B$6=NB!$A$17,$B$8&gt;0),'Ersparnisberechnung Sommertarif'!$B$8*SLP!C179,"")</f>
        <v/>
      </c>
    </row>
    <row r="200" spans="1:5" x14ac:dyDescent="0.3">
      <c r="A200" s="25">
        <v>46024</v>
      </c>
      <c r="B200" s="31">
        <v>0.86458333333333337</v>
      </c>
      <c r="C200" s="46"/>
      <c r="D200" s="29">
        <v>46024.864583333336</v>
      </c>
      <c r="E200" s="15" t="str">
        <f>IF(AND($B$6=NB!$A$17,$B$8&gt;0),'Ersparnisberechnung Sommertarif'!$B$8*SLP!C180,"")</f>
        <v/>
      </c>
    </row>
    <row r="201" spans="1:5" x14ac:dyDescent="0.3">
      <c r="A201" s="25">
        <v>46024</v>
      </c>
      <c r="B201" s="31">
        <v>0.875</v>
      </c>
      <c r="C201" s="46"/>
      <c r="D201" s="29">
        <v>46024.875</v>
      </c>
      <c r="E201" s="15" t="str">
        <f>IF(AND($B$6=NB!$A$17,$B$8&gt;0),'Ersparnisberechnung Sommertarif'!$B$8*SLP!C181,"")</f>
        <v/>
      </c>
    </row>
    <row r="202" spans="1:5" x14ac:dyDescent="0.3">
      <c r="A202" s="25">
        <v>46024</v>
      </c>
      <c r="B202" s="31">
        <v>0.88541666666666663</v>
      </c>
      <c r="C202" s="46"/>
      <c r="D202" s="29">
        <v>46024.885416666664</v>
      </c>
      <c r="E202" s="15" t="str">
        <f>IF(AND($B$6=NB!$A$17,$B$8&gt;0),'Ersparnisberechnung Sommertarif'!$B$8*SLP!C182,"")</f>
        <v/>
      </c>
    </row>
    <row r="203" spans="1:5" x14ac:dyDescent="0.3">
      <c r="A203" s="25">
        <v>46024</v>
      </c>
      <c r="B203" s="31">
        <v>0.89583333333333337</v>
      </c>
      <c r="C203" s="46"/>
      <c r="D203" s="29">
        <v>46024.895833333336</v>
      </c>
      <c r="E203" s="15" t="str">
        <f>IF(AND($B$6=NB!$A$17,$B$8&gt;0),'Ersparnisberechnung Sommertarif'!$B$8*SLP!C183,"")</f>
        <v/>
      </c>
    </row>
    <row r="204" spans="1:5" x14ac:dyDescent="0.3">
      <c r="A204" s="25">
        <v>46024</v>
      </c>
      <c r="B204" s="31">
        <v>0.90625</v>
      </c>
      <c r="C204" s="46"/>
      <c r="D204" s="29">
        <v>46024.90625</v>
      </c>
      <c r="E204" s="15" t="str">
        <f>IF(AND($B$6=NB!$A$17,$B$8&gt;0),'Ersparnisberechnung Sommertarif'!$B$8*SLP!C184,"")</f>
        <v/>
      </c>
    </row>
    <row r="205" spans="1:5" x14ac:dyDescent="0.3">
      <c r="A205" s="25">
        <v>46024</v>
      </c>
      <c r="B205" s="31">
        <v>0.91666666666666663</v>
      </c>
      <c r="C205" s="46"/>
      <c r="D205" s="29">
        <v>46024.916666666664</v>
      </c>
      <c r="E205" s="15" t="str">
        <f>IF(AND($B$6=NB!$A$17,$B$8&gt;0),'Ersparnisberechnung Sommertarif'!$B$8*SLP!C185,"")</f>
        <v/>
      </c>
    </row>
    <row r="206" spans="1:5" x14ac:dyDescent="0.3">
      <c r="A206" s="25">
        <v>46024</v>
      </c>
      <c r="B206" s="31">
        <v>0.92708333333333337</v>
      </c>
      <c r="C206" s="46"/>
      <c r="D206" s="29">
        <v>46024.927083333336</v>
      </c>
      <c r="E206" s="15" t="str">
        <f>IF(AND($B$6=NB!$A$17,$B$8&gt;0),'Ersparnisberechnung Sommertarif'!$B$8*SLP!C186,"")</f>
        <v/>
      </c>
    </row>
    <row r="207" spans="1:5" x14ac:dyDescent="0.3">
      <c r="A207" s="25">
        <v>46024</v>
      </c>
      <c r="B207" s="31">
        <v>0.9375</v>
      </c>
      <c r="C207" s="46"/>
      <c r="D207" s="29">
        <v>46024.9375</v>
      </c>
      <c r="E207" s="15" t="str">
        <f>IF(AND($B$6=NB!$A$17,$B$8&gt;0),'Ersparnisberechnung Sommertarif'!$B$8*SLP!C187,"")</f>
        <v/>
      </c>
    </row>
    <row r="208" spans="1:5" x14ac:dyDescent="0.3">
      <c r="A208" s="25">
        <v>46024</v>
      </c>
      <c r="B208" s="31">
        <v>0.94791666666666663</v>
      </c>
      <c r="C208" s="46"/>
      <c r="D208" s="29">
        <v>46024.947916666664</v>
      </c>
      <c r="E208" s="15" t="str">
        <f>IF(AND($B$6=NB!$A$17,$B$8&gt;0),'Ersparnisberechnung Sommertarif'!$B$8*SLP!C188,"")</f>
        <v/>
      </c>
    </row>
    <row r="209" spans="1:5" x14ac:dyDescent="0.3">
      <c r="A209" s="25">
        <v>46024</v>
      </c>
      <c r="B209" s="31">
        <v>0.95833333333333337</v>
      </c>
      <c r="C209" s="46"/>
      <c r="D209" s="29">
        <v>46024.958333333336</v>
      </c>
      <c r="E209" s="15" t="str">
        <f>IF(AND($B$6=NB!$A$17,$B$8&gt;0),'Ersparnisberechnung Sommertarif'!$B$8*SLP!C189,"")</f>
        <v/>
      </c>
    </row>
    <row r="210" spans="1:5" x14ac:dyDescent="0.3">
      <c r="A210" s="25">
        <v>46024</v>
      </c>
      <c r="B210" s="31">
        <v>0.96875</v>
      </c>
      <c r="C210" s="46"/>
      <c r="D210" s="29">
        <v>46024.96875</v>
      </c>
      <c r="E210" s="15" t="str">
        <f>IF(AND($B$6=NB!$A$17,$B$8&gt;0),'Ersparnisberechnung Sommertarif'!$B$8*SLP!C190,"")</f>
        <v/>
      </c>
    </row>
    <row r="211" spans="1:5" x14ac:dyDescent="0.3">
      <c r="A211" s="25">
        <v>46024</v>
      </c>
      <c r="B211" s="31">
        <v>0.97916666666666663</v>
      </c>
      <c r="C211" s="46"/>
      <c r="D211" s="29">
        <v>46024.979166666664</v>
      </c>
      <c r="E211" s="15" t="str">
        <f>IF(AND($B$6=NB!$A$17,$B$8&gt;0),'Ersparnisberechnung Sommertarif'!$B$8*SLP!C191,"")</f>
        <v/>
      </c>
    </row>
    <row r="212" spans="1:5" x14ac:dyDescent="0.3">
      <c r="A212" s="25">
        <v>46024</v>
      </c>
      <c r="B212" s="31">
        <v>0.98958333333333337</v>
      </c>
      <c r="C212" s="46"/>
      <c r="D212" s="29">
        <v>46024.989583333336</v>
      </c>
      <c r="E212" s="15" t="str">
        <f>IF(AND($B$6=NB!$A$17,$B$8&gt;0),'Ersparnisberechnung Sommertarif'!$B$8*SLP!C192,"")</f>
        <v/>
      </c>
    </row>
    <row r="213" spans="1:5" x14ac:dyDescent="0.3">
      <c r="A213" s="25">
        <v>46025</v>
      </c>
      <c r="B213" s="31">
        <v>0</v>
      </c>
      <c r="C213" s="46"/>
      <c r="D213" s="29">
        <v>46025</v>
      </c>
      <c r="E213" s="15" t="str">
        <f>IF(AND($B$6=NB!$A$17,$B$8&gt;0),'Ersparnisberechnung Sommertarif'!$B$8*SLP!C193,"")</f>
        <v/>
      </c>
    </row>
    <row r="214" spans="1:5" x14ac:dyDescent="0.3">
      <c r="A214" s="25">
        <v>46025</v>
      </c>
      <c r="B214" s="31">
        <v>1.0416666666666666E-2</v>
      </c>
      <c r="C214" s="46"/>
      <c r="D214" s="29">
        <v>46025.010416666664</v>
      </c>
      <c r="E214" s="15" t="str">
        <f>IF(AND($B$6=NB!$A$17,$B$8&gt;0),'Ersparnisberechnung Sommertarif'!$B$8*SLP!C194,"")</f>
        <v/>
      </c>
    </row>
    <row r="215" spans="1:5" x14ac:dyDescent="0.3">
      <c r="A215" s="25">
        <v>46025</v>
      </c>
      <c r="B215" s="31">
        <v>2.0833333333333332E-2</v>
      </c>
      <c r="C215" s="46"/>
      <c r="D215" s="29">
        <v>46025.020833333336</v>
      </c>
      <c r="E215" s="15" t="str">
        <f>IF(AND($B$6=NB!$A$17,$B$8&gt;0),'Ersparnisberechnung Sommertarif'!$B$8*SLP!C195,"")</f>
        <v/>
      </c>
    </row>
    <row r="216" spans="1:5" x14ac:dyDescent="0.3">
      <c r="A216" s="25">
        <v>46025</v>
      </c>
      <c r="B216" s="31">
        <v>3.125E-2</v>
      </c>
      <c r="C216" s="46"/>
      <c r="D216" s="29">
        <v>46025.03125</v>
      </c>
      <c r="E216" s="15" t="str">
        <f>IF(AND($B$6=NB!$A$17,$B$8&gt;0),'Ersparnisberechnung Sommertarif'!$B$8*SLP!C196,"")</f>
        <v/>
      </c>
    </row>
    <row r="217" spans="1:5" x14ac:dyDescent="0.3">
      <c r="A217" s="25">
        <v>46025</v>
      </c>
      <c r="B217" s="31">
        <v>4.1666666666666664E-2</v>
      </c>
      <c r="C217" s="46"/>
      <c r="D217" s="29">
        <v>46025.041666666664</v>
      </c>
      <c r="E217" s="15" t="str">
        <f>IF(AND($B$6=NB!$A$17,$B$8&gt;0),'Ersparnisberechnung Sommertarif'!$B$8*SLP!C197,"")</f>
        <v/>
      </c>
    </row>
    <row r="218" spans="1:5" x14ac:dyDescent="0.3">
      <c r="A218" s="25">
        <v>46025</v>
      </c>
      <c r="B218" s="31">
        <v>5.2083333333333336E-2</v>
      </c>
      <c r="C218" s="46"/>
      <c r="D218" s="29">
        <v>46025.052083333336</v>
      </c>
      <c r="E218" s="15" t="str">
        <f>IF(AND($B$6=NB!$A$17,$B$8&gt;0),'Ersparnisberechnung Sommertarif'!$B$8*SLP!C198,"")</f>
        <v/>
      </c>
    </row>
    <row r="219" spans="1:5" x14ac:dyDescent="0.3">
      <c r="A219" s="25">
        <v>46025</v>
      </c>
      <c r="B219" s="31">
        <v>6.25E-2</v>
      </c>
      <c r="C219" s="46"/>
      <c r="D219" s="29">
        <v>46025.0625</v>
      </c>
      <c r="E219" s="15" t="str">
        <f>IF(AND($B$6=NB!$A$17,$B$8&gt;0),'Ersparnisberechnung Sommertarif'!$B$8*SLP!C199,"")</f>
        <v/>
      </c>
    </row>
    <row r="220" spans="1:5" x14ac:dyDescent="0.3">
      <c r="A220" s="25">
        <v>46025</v>
      </c>
      <c r="B220" s="31">
        <v>7.2916666666666671E-2</v>
      </c>
      <c r="C220" s="46"/>
      <c r="D220" s="29">
        <v>46025.072916666664</v>
      </c>
      <c r="E220" s="15" t="str">
        <f>IF(AND($B$6=NB!$A$17,$B$8&gt;0),'Ersparnisberechnung Sommertarif'!$B$8*SLP!C200,"")</f>
        <v/>
      </c>
    </row>
    <row r="221" spans="1:5" x14ac:dyDescent="0.3">
      <c r="A221" s="25">
        <v>46025</v>
      </c>
      <c r="B221" s="31">
        <v>8.3333333333333329E-2</v>
      </c>
      <c r="C221" s="46"/>
      <c r="D221" s="29">
        <v>46025.083333333336</v>
      </c>
      <c r="E221" s="15" t="str">
        <f>IF(AND($B$6=NB!$A$17,$B$8&gt;0),'Ersparnisberechnung Sommertarif'!$B$8*SLP!C201,"")</f>
        <v/>
      </c>
    </row>
    <row r="222" spans="1:5" x14ac:dyDescent="0.3">
      <c r="A222" s="25">
        <v>46025</v>
      </c>
      <c r="B222" s="31">
        <v>9.375E-2</v>
      </c>
      <c r="C222" s="46"/>
      <c r="D222" s="29">
        <v>46025.09375</v>
      </c>
      <c r="E222" s="15" t="str">
        <f>IF(AND($B$6=NB!$A$17,$B$8&gt;0),'Ersparnisberechnung Sommertarif'!$B$8*SLP!C202,"")</f>
        <v/>
      </c>
    </row>
    <row r="223" spans="1:5" x14ac:dyDescent="0.3">
      <c r="A223" s="25">
        <v>46025</v>
      </c>
      <c r="B223" s="31">
        <v>0.10416666666666667</v>
      </c>
      <c r="C223" s="46"/>
      <c r="D223" s="29">
        <v>46025.104166666664</v>
      </c>
      <c r="E223" s="15" t="str">
        <f>IF(AND($B$6=NB!$A$17,$B$8&gt;0),'Ersparnisberechnung Sommertarif'!$B$8*SLP!C203,"")</f>
        <v/>
      </c>
    </row>
    <row r="224" spans="1:5" x14ac:dyDescent="0.3">
      <c r="A224" s="25">
        <v>46025</v>
      </c>
      <c r="B224" s="31">
        <v>0.11458333333333333</v>
      </c>
      <c r="C224" s="46"/>
      <c r="D224" s="29">
        <v>46025.114583333336</v>
      </c>
      <c r="E224" s="15" t="str">
        <f>IF(AND($B$6=NB!$A$17,$B$8&gt;0),'Ersparnisberechnung Sommertarif'!$B$8*SLP!C204,"")</f>
        <v/>
      </c>
    </row>
    <row r="225" spans="1:5" x14ac:dyDescent="0.3">
      <c r="A225" s="25">
        <v>46025</v>
      </c>
      <c r="B225" s="31">
        <v>0.125</v>
      </c>
      <c r="C225" s="46"/>
      <c r="D225" s="29">
        <v>46025.125</v>
      </c>
      <c r="E225" s="15" t="str">
        <f>IF(AND($B$6=NB!$A$17,$B$8&gt;0),'Ersparnisberechnung Sommertarif'!$B$8*SLP!C205,"")</f>
        <v/>
      </c>
    </row>
    <row r="226" spans="1:5" x14ac:dyDescent="0.3">
      <c r="A226" s="25">
        <v>46025</v>
      </c>
      <c r="B226" s="31">
        <v>0.13541666666666666</v>
      </c>
      <c r="C226" s="46"/>
      <c r="D226" s="29">
        <v>46025.135416666664</v>
      </c>
      <c r="E226" s="15" t="str">
        <f>IF(AND($B$6=NB!$A$17,$B$8&gt;0),'Ersparnisberechnung Sommertarif'!$B$8*SLP!C206,"")</f>
        <v/>
      </c>
    </row>
    <row r="227" spans="1:5" x14ac:dyDescent="0.3">
      <c r="A227" s="25">
        <v>46025</v>
      </c>
      <c r="B227" s="31">
        <v>0.14583333333333334</v>
      </c>
      <c r="C227" s="46"/>
      <c r="D227" s="29">
        <v>46025.145833333336</v>
      </c>
      <c r="E227" s="15" t="str">
        <f>IF(AND($B$6=NB!$A$17,$B$8&gt;0),'Ersparnisberechnung Sommertarif'!$B$8*SLP!C207,"")</f>
        <v/>
      </c>
    </row>
    <row r="228" spans="1:5" x14ac:dyDescent="0.3">
      <c r="A228" s="25">
        <v>46025</v>
      </c>
      <c r="B228" s="31">
        <v>0.15625</v>
      </c>
      <c r="C228" s="46"/>
      <c r="D228" s="29">
        <v>46025.15625</v>
      </c>
      <c r="E228" s="15" t="str">
        <f>IF(AND($B$6=NB!$A$17,$B$8&gt;0),'Ersparnisberechnung Sommertarif'!$B$8*SLP!C208,"")</f>
        <v/>
      </c>
    </row>
    <row r="229" spans="1:5" x14ac:dyDescent="0.3">
      <c r="A229" s="25">
        <v>46025</v>
      </c>
      <c r="B229" s="31">
        <v>0.16666666666666666</v>
      </c>
      <c r="C229" s="46"/>
      <c r="D229" s="29">
        <v>46025.166666666664</v>
      </c>
      <c r="E229" s="15" t="str">
        <f>IF(AND($B$6=NB!$A$17,$B$8&gt;0),'Ersparnisberechnung Sommertarif'!$B$8*SLP!C209,"")</f>
        <v/>
      </c>
    </row>
    <row r="230" spans="1:5" x14ac:dyDescent="0.3">
      <c r="A230" s="25">
        <v>46025</v>
      </c>
      <c r="B230" s="31">
        <v>0.17708333333333334</v>
      </c>
      <c r="C230" s="46"/>
      <c r="D230" s="29">
        <v>46025.177083333336</v>
      </c>
      <c r="E230" s="15" t="str">
        <f>IF(AND($B$6=NB!$A$17,$B$8&gt;0),'Ersparnisberechnung Sommertarif'!$B$8*SLP!C210,"")</f>
        <v/>
      </c>
    </row>
    <row r="231" spans="1:5" x14ac:dyDescent="0.3">
      <c r="A231" s="25">
        <v>46025</v>
      </c>
      <c r="B231" s="31">
        <v>0.1875</v>
      </c>
      <c r="C231" s="46"/>
      <c r="D231" s="29">
        <v>46025.1875</v>
      </c>
      <c r="E231" s="15" t="str">
        <f>IF(AND($B$6=NB!$A$17,$B$8&gt;0),'Ersparnisberechnung Sommertarif'!$B$8*SLP!C211,"")</f>
        <v/>
      </c>
    </row>
    <row r="232" spans="1:5" x14ac:dyDescent="0.3">
      <c r="A232" s="25">
        <v>46025</v>
      </c>
      <c r="B232" s="31">
        <v>0.19791666666666666</v>
      </c>
      <c r="C232" s="46"/>
      <c r="D232" s="29">
        <v>46025.197916666664</v>
      </c>
      <c r="E232" s="15" t="str">
        <f>IF(AND($B$6=NB!$A$17,$B$8&gt;0),'Ersparnisberechnung Sommertarif'!$B$8*SLP!C212,"")</f>
        <v/>
      </c>
    </row>
    <row r="233" spans="1:5" x14ac:dyDescent="0.3">
      <c r="A233" s="25">
        <v>46025</v>
      </c>
      <c r="B233" s="31">
        <v>0.20833333333333334</v>
      </c>
      <c r="C233" s="46"/>
      <c r="D233" s="29">
        <v>46025.208333333336</v>
      </c>
      <c r="E233" s="15" t="str">
        <f>IF(AND($B$6=NB!$A$17,$B$8&gt;0),'Ersparnisberechnung Sommertarif'!$B$8*SLP!C213,"")</f>
        <v/>
      </c>
    </row>
    <row r="234" spans="1:5" x14ac:dyDescent="0.3">
      <c r="A234" s="25">
        <v>46025</v>
      </c>
      <c r="B234" s="31">
        <v>0.21875</v>
      </c>
      <c r="C234" s="46"/>
      <c r="D234" s="29">
        <v>46025.21875</v>
      </c>
      <c r="E234" s="15" t="str">
        <f>IF(AND($B$6=NB!$A$17,$B$8&gt;0),'Ersparnisberechnung Sommertarif'!$B$8*SLP!C214,"")</f>
        <v/>
      </c>
    </row>
    <row r="235" spans="1:5" x14ac:dyDescent="0.3">
      <c r="A235" s="25">
        <v>46025</v>
      </c>
      <c r="B235" s="31">
        <v>0.22916666666666666</v>
      </c>
      <c r="C235" s="46"/>
      <c r="D235" s="29">
        <v>46025.229166666664</v>
      </c>
      <c r="E235" s="15" t="str">
        <f>IF(AND($B$6=NB!$A$17,$B$8&gt;0),'Ersparnisberechnung Sommertarif'!$B$8*SLP!C215,"")</f>
        <v/>
      </c>
    </row>
    <row r="236" spans="1:5" x14ac:dyDescent="0.3">
      <c r="A236" s="25">
        <v>46025</v>
      </c>
      <c r="B236" s="31">
        <v>0.23958333333333334</v>
      </c>
      <c r="C236" s="46"/>
      <c r="D236" s="29">
        <v>46025.239583333336</v>
      </c>
      <c r="E236" s="15" t="str">
        <f>IF(AND($B$6=NB!$A$17,$B$8&gt;0),'Ersparnisberechnung Sommertarif'!$B$8*SLP!C216,"")</f>
        <v/>
      </c>
    </row>
    <row r="237" spans="1:5" x14ac:dyDescent="0.3">
      <c r="A237" s="25">
        <v>46025</v>
      </c>
      <c r="B237" s="31">
        <v>0.25</v>
      </c>
      <c r="C237" s="46"/>
      <c r="D237" s="29">
        <v>46025.25</v>
      </c>
      <c r="E237" s="15" t="str">
        <f>IF(AND($B$6=NB!$A$17,$B$8&gt;0),'Ersparnisberechnung Sommertarif'!$B$8*SLP!C217,"")</f>
        <v/>
      </c>
    </row>
    <row r="238" spans="1:5" x14ac:dyDescent="0.3">
      <c r="A238" s="25">
        <v>46025</v>
      </c>
      <c r="B238" s="31">
        <v>0.26041666666666669</v>
      </c>
      <c r="C238" s="46"/>
      <c r="D238" s="29">
        <v>46025.260416666664</v>
      </c>
      <c r="E238" s="15" t="str">
        <f>IF(AND($B$6=NB!$A$17,$B$8&gt;0),'Ersparnisberechnung Sommertarif'!$B$8*SLP!C218,"")</f>
        <v/>
      </c>
    </row>
    <row r="239" spans="1:5" x14ac:dyDescent="0.3">
      <c r="A239" s="25">
        <v>46025</v>
      </c>
      <c r="B239" s="31">
        <v>0.27083333333333331</v>
      </c>
      <c r="C239" s="46"/>
      <c r="D239" s="29">
        <v>46025.270833333336</v>
      </c>
      <c r="E239" s="15" t="str">
        <f>IF(AND($B$6=NB!$A$17,$B$8&gt;0),'Ersparnisberechnung Sommertarif'!$B$8*SLP!C219,"")</f>
        <v/>
      </c>
    </row>
    <row r="240" spans="1:5" x14ac:dyDescent="0.3">
      <c r="A240" s="25">
        <v>46025</v>
      </c>
      <c r="B240" s="31">
        <v>0.28125</v>
      </c>
      <c r="C240" s="46"/>
      <c r="D240" s="29">
        <v>46025.28125</v>
      </c>
      <c r="E240" s="15" t="str">
        <f>IF(AND($B$6=NB!$A$17,$B$8&gt;0),'Ersparnisberechnung Sommertarif'!$B$8*SLP!C220,"")</f>
        <v/>
      </c>
    </row>
    <row r="241" spans="1:5" x14ac:dyDescent="0.3">
      <c r="A241" s="25">
        <v>46025</v>
      </c>
      <c r="B241" s="31">
        <v>0.29166666666666669</v>
      </c>
      <c r="C241" s="46"/>
      <c r="D241" s="29">
        <v>46025.291666666664</v>
      </c>
      <c r="E241" s="15" t="str">
        <f>IF(AND($B$6=NB!$A$17,$B$8&gt;0),'Ersparnisberechnung Sommertarif'!$B$8*SLP!C221,"")</f>
        <v/>
      </c>
    </row>
    <row r="242" spans="1:5" x14ac:dyDescent="0.3">
      <c r="A242" s="25">
        <v>46025</v>
      </c>
      <c r="B242" s="31">
        <v>0.30208333333333331</v>
      </c>
      <c r="C242" s="46"/>
      <c r="D242" s="29">
        <v>46025.302083333336</v>
      </c>
      <c r="E242" s="15" t="str">
        <f>IF(AND($B$6=NB!$A$17,$B$8&gt;0),'Ersparnisberechnung Sommertarif'!$B$8*SLP!C222,"")</f>
        <v/>
      </c>
    </row>
    <row r="243" spans="1:5" x14ac:dyDescent="0.3">
      <c r="A243" s="25">
        <v>46025</v>
      </c>
      <c r="B243" s="31">
        <v>0.3125</v>
      </c>
      <c r="C243" s="46"/>
      <c r="D243" s="29">
        <v>46025.3125</v>
      </c>
      <c r="E243" s="15" t="str">
        <f>IF(AND($B$6=NB!$A$17,$B$8&gt;0),'Ersparnisberechnung Sommertarif'!$B$8*SLP!C223,"")</f>
        <v/>
      </c>
    </row>
    <row r="244" spans="1:5" x14ac:dyDescent="0.3">
      <c r="A244" s="25">
        <v>46025</v>
      </c>
      <c r="B244" s="31">
        <v>0.32291666666666669</v>
      </c>
      <c r="C244" s="46"/>
      <c r="D244" s="29">
        <v>46025.322916666664</v>
      </c>
      <c r="E244" s="15" t="str">
        <f>IF(AND($B$6=NB!$A$17,$B$8&gt;0),'Ersparnisberechnung Sommertarif'!$B$8*SLP!C224,"")</f>
        <v/>
      </c>
    </row>
    <row r="245" spans="1:5" x14ac:dyDescent="0.3">
      <c r="A245" s="25">
        <v>46025</v>
      </c>
      <c r="B245" s="31">
        <v>0.33333333333333331</v>
      </c>
      <c r="C245" s="46"/>
      <c r="D245" s="29">
        <v>46025.333333333336</v>
      </c>
      <c r="E245" s="15" t="str">
        <f>IF(AND($B$6=NB!$A$17,$B$8&gt;0),'Ersparnisberechnung Sommertarif'!$B$8*SLP!C225,"")</f>
        <v/>
      </c>
    </row>
    <row r="246" spans="1:5" x14ac:dyDescent="0.3">
      <c r="A246" s="25">
        <v>46025</v>
      </c>
      <c r="B246" s="31">
        <v>0.34375</v>
      </c>
      <c r="C246" s="46"/>
      <c r="D246" s="29">
        <v>46025.34375</v>
      </c>
      <c r="E246" s="15" t="str">
        <f>IF(AND($B$6=NB!$A$17,$B$8&gt;0),'Ersparnisberechnung Sommertarif'!$B$8*SLP!C226,"")</f>
        <v/>
      </c>
    </row>
    <row r="247" spans="1:5" x14ac:dyDescent="0.3">
      <c r="A247" s="25">
        <v>46025</v>
      </c>
      <c r="B247" s="31">
        <v>0.35416666666666669</v>
      </c>
      <c r="C247" s="46"/>
      <c r="D247" s="29">
        <v>46025.354166666664</v>
      </c>
      <c r="E247" s="15" t="str">
        <f>IF(AND($B$6=NB!$A$17,$B$8&gt;0),'Ersparnisberechnung Sommertarif'!$B$8*SLP!C227,"")</f>
        <v/>
      </c>
    </row>
    <row r="248" spans="1:5" x14ac:dyDescent="0.3">
      <c r="A248" s="25">
        <v>46025</v>
      </c>
      <c r="B248" s="31">
        <v>0.36458333333333331</v>
      </c>
      <c r="C248" s="46"/>
      <c r="D248" s="29">
        <v>46025.364583333336</v>
      </c>
      <c r="E248" s="15" t="str">
        <f>IF(AND($B$6=NB!$A$17,$B$8&gt;0),'Ersparnisberechnung Sommertarif'!$B$8*SLP!C228,"")</f>
        <v/>
      </c>
    </row>
    <row r="249" spans="1:5" x14ac:dyDescent="0.3">
      <c r="A249" s="25">
        <v>46025</v>
      </c>
      <c r="B249" s="31">
        <v>0.375</v>
      </c>
      <c r="C249" s="46"/>
      <c r="D249" s="29">
        <v>46025.375</v>
      </c>
      <c r="E249" s="15" t="str">
        <f>IF(AND($B$6=NB!$A$17,$B$8&gt;0),'Ersparnisberechnung Sommertarif'!$B$8*SLP!C229,"")</f>
        <v/>
      </c>
    </row>
    <row r="250" spans="1:5" x14ac:dyDescent="0.3">
      <c r="A250" s="25">
        <v>46025</v>
      </c>
      <c r="B250" s="31">
        <v>0.38541666666666669</v>
      </c>
      <c r="C250" s="46"/>
      <c r="D250" s="29">
        <v>46025.385416666664</v>
      </c>
      <c r="E250" s="15" t="str">
        <f>IF(AND($B$6=NB!$A$17,$B$8&gt;0),'Ersparnisberechnung Sommertarif'!$B$8*SLP!C230,"")</f>
        <v/>
      </c>
    </row>
    <row r="251" spans="1:5" x14ac:dyDescent="0.3">
      <c r="A251" s="25">
        <v>46025</v>
      </c>
      <c r="B251" s="31">
        <v>0.39583333333333331</v>
      </c>
      <c r="C251" s="46"/>
      <c r="D251" s="29">
        <v>46025.395833333336</v>
      </c>
      <c r="E251" s="15" t="str">
        <f>IF(AND($B$6=NB!$A$17,$B$8&gt;0),'Ersparnisberechnung Sommertarif'!$B$8*SLP!C231,"")</f>
        <v/>
      </c>
    </row>
    <row r="252" spans="1:5" x14ac:dyDescent="0.3">
      <c r="A252" s="25">
        <v>46025</v>
      </c>
      <c r="B252" s="31">
        <v>0.40625</v>
      </c>
      <c r="C252" s="46"/>
      <c r="D252" s="29">
        <v>46025.40625</v>
      </c>
      <c r="E252" s="15" t="str">
        <f>IF(AND($B$6=NB!$A$17,$B$8&gt;0),'Ersparnisberechnung Sommertarif'!$B$8*SLP!C232,"")</f>
        <v/>
      </c>
    </row>
    <row r="253" spans="1:5" x14ac:dyDescent="0.3">
      <c r="A253" s="25">
        <v>46025</v>
      </c>
      <c r="B253" s="31">
        <v>0.41666666666666669</v>
      </c>
      <c r="C253" s="46"/>
      <c r="D253" s="29">
        <v>46025.416666666664</v>
      </c>
      <c r="E253" s="15" t="str">
        <f>IF(AND($B$6=NB!$A$17,$B$8&gt;0),'Ersparnisberechnung Sommertarif'!$B$8*SLP!C233,"")</f>
        <v/>
      </c>
    </row>
    <row r="254" spans="1:5" x14ac:dyDescent="0.3">
      <c r="A254" s="25">
        <v>46025</v>
      </c>
      <c r="B254" s="31">
        <v>0.42708333333333331</v>
      </c>
      <c r="C254" s="46"/>
      <c r="D254" s="29">
        <v>46025.427083333336</v>
      </c>
      <c r="E254" s="15" t="str">
        <f>IF(AND($B$6=NB!$A$17,$B$8&gt;0),'Ersparnisberechnung Sommertarif'!$B$8*SLP!C234,"")</f>
        <v/>
      </c>
    </row>
    <row r="255" spans="1:5" x14ac:dyDescent="0.3">
      <c r="A255" s="25">
        <v>46025</v>
      </c>
      <c r="B255" s="31">
        <v>0.4375</v>
      </c>
      <c r="C255" s="46"/>
      <c r="D255" s="29">
        <v>46025.4375</v>
      </c>
      <c r="E255" s="15" t="str">
        <f>IF(AND($B$6=NB!$A$17,$B$8&gt;0),'Ersparnisberechnung Sommertarif'!$B$8*SLP!C235,"")</f>
        <v/>
      </c>
    </row>
    <row r="256" spans="1:5" x14ac:dyDescent="0.3">
      <c r="A256" s="25">
        <v>46025</v>
      </c>
      <c r="B256" s="31">
        <v>0.44791666666666669</v>
      </c>
      <c r="C256" s="46"/>
      <c r="D256" s="29">
        <v>46025.447916666664</v>
      </c>
      <c r="E256" s="15" t="str">
        <f>IF(AND($B$6=NB!$A$17,$B$8&gt;0),'Ersparnisberechnung Sommertarif'!$B$8*SLP!C236,"")</f>
        <v/>
      </c>
    </row>
    <row r="257" spans="1:5" x14ac:dyDescent="0.3">
      <c r="A257" s="25">
        <v>46025</v>
      </c>
      <c r="B257" s="31">
        <v>0.45833333333333331</v>
      </c>
      <c r="C257" s="46"/>
      <c r="D257" s="29">
        <v>46025.458333333336</v>
      </c>
      <c r="E257" s="15" t="str">
        <f>IF(AND($B$6=NB!$A$17,$B$8&gt;0),'Ersparnisberechnung Sommertarif'!$B$8*SLP!C237,"")</f>
        <v/>
      </c>
    </row>
    <row r="258" spans="1:5" x14ac:dyDescent="0.3">
      <c r="A258" s="25">
        <v>46025</v>
      </c>
      <c r="B258" s="31">
        <v>0.46875</v>
      </c>
      <c r="C258" s="46"/>
      <c r="D258" s="29">
        <v>46025.46875</v>
      </c>
      <c r="E258" s="15" t="str">
        <f>IF(AND($B$6=NB!$A$17,$B$8&gt;0),'Ersparnisberechnung Sommertarif'!$B$8*SLP!C238,"")</f>
        <v/>
      </c>
    </row>
    <row r="259" spans="1:5" x14ac:dyDescent="0.3">
      <c r="A259" s="25">
        <v>46025</v>
      </c>
      <c r="B259" s="31">
        <v>0.47916666666666669</v>
      </c>
      <c r="C259" s="46"/>
      <c r="D259" s="29">
        <v>46025.479166666664</v>
      </c>
      <c r="E259" s="15" t="str">
        <f>IF(AND($B$6=NB!$A$17,$B$8&gt;0),'Ersparnisberechnung Sommertarif'!$B$8*SLP!C239,"")</f>
        <v/>
      </c>
    </row>
    <row r="260" spans="1:5" x14ac:dyDescent="0.3">
      <c r="A260" s="25">
        <v>46025</v>
      </c>
      <c r="B260" s="31">
        <v>0.48958333333333331</v>
      </c>
      <c r="C260" s="46"/>
      <c r="D260" s="29">
        <v>46025.489583333336</v>
      </c>
      <c r="E260" s="15" t="str">
        <f>IF(AND($B$6=NB!$A$17,$B$8&gt;0),'Ersparnisberechnung Sommertarif'!$B$8*SLP!C240,"")</f>
        <v/>
      </c>
    </row>
    <row r="261" spans="1:5" x14ac:dyDescent="0.3">
      <c r="A261" s="25">
        <v>46025</v>
      </c>
      <c r="B261" s="31">
        <v>0.5</v>
      </c>
      <c r="C261" s="46"/>
      <c r="D261" s="29">
        <v>46025.5</v>
      </c>
      <c r="E261" s="15" t="str">
        <f>IF(AND($B$6=NB!$A$17,$B$8&gt;0),'Ersparnisberechnung Sommertarif'!$B$8*SLP!C241,"")</f>
        <v/>
      </c>
    </row>
    <row r="262" spans="1:5" x14ac:dyDescent="0.3">
      <c r="A262" s="25">
        <v>46025</v>
      </c>
      <c r="B262" s="31">
        <v>0.51041666666666663</v>
      </c>
      <c r="C262" s="46"/>
      <c r="D262" s="29">
        <v>46025.510416666664</v>
      </c>
      <c r="E262" s="15" t="str">
        <f>IF(AND($B$6=NB!$A$17,$B$8&gt;0),'Ersparnisberechnung Sommertarif'!$B$8*SLP!C242,"")</f>
        <v/>
      </c>
    </row>
    <row r="263" spans="1:5" x14ac:dyDescent="0.3">
      <c r="A263" s="25">
        <v>46025</v>
      </c>
      <c r="B263" s="31">
        <v>0.52083333333333337</v>
      </c>
      <c r="C263" s="46"/>
      <c r="D263" s="29">
        <v>46025.520833333336</v>
      </c>
      <c r="E263" s="15" t="str">
        <f>IF(AND($B$6=NB!$A$17,$B$8&gt;0),'Ersparnisberechnung Sommertarif'!$B$8*SLP!C243,"")</f>
        <v/>
      </c>
    </row>
    <row r="264" spans="1:5" x14ac:dyDescent="0.3">
      <c r="A264" s="25">
        <v>46025</v>
      </c>
      <c r="B264" s="31">
        <v>0.53125</v>
      </c>
      <c r="C264" s="46"/>
      <c r="D264" s="29">
        <v>46025.53125</v>
      </c>
      <c r="E264" s="15" t="str">
        <f>IF(AND($B$6=NB!$A$17,$B$8&gt;0),'Ersparnisberechnung Sommertarif'!$B$8*SLP!C244,"")</f>
        <v/>
      </c>
    </row>
    <row r="265" spans="1:5" x14ac:dyDescent="0.3">
      <c r="A265" s="25">
        <v>46025</v>
      </c>
      <c r="B265" s="31">
        <v>0.54166666666666663</v>
      </c>
      <c r="C265" s="46"/>
      <c r="D265" s="29">
        <v>46025.541666666664</v>
      </c>
      <c r="E265" s="15" t="str">
        <f>IF(AND($B$6=NB!$A$17,$B$8&gt;0),'Ersparnisberechnung Sommertarif'!$B$8*SLP!C245,"")</f>
        <v/>
      </c>
    </row>
    <row r="266" spans="1:5" x14ac:dyDescent="0.3">
      <c r="A266" s="25">
        <v>46025</v>
      </c>
      <c r="B266" s="31">
        <v>0.55208333333333337</v>
      </c>
      <c r="C266" s="46"/>
      <c r="D266" s="29">
        <v>46025.552083333336</v>
      </c>
      <c r="E266" s="15" t="str">
        <f>IF(AND($B$6=NB!$A$17,$B$8&gt;0),'Ersparnisberechnung Sommertarif'!$B$8*SLP!C246,"")</f>
        <v/>
      </c>
    </row>
    <row r="267" spans="1:5" x14ac:dyDescent="0.3">
      <c r="A267" s="25">
        <v>46025</v>
      </c>
      <c r="B267" s="31">
        <v>0.5625</v>
      </c>
      <c r="C267" s="46"/>
      <c r="D267" s="29">
        <v>46025.5625</v>
      </c>
      <c r="E267" s="15" t="str">
        <f>IF(AND($B$6=NB!$A$17,$B$8&gt;0),'Ersparnisberechnung Sommertarif'!$B$8*SLP!C247,"")</f>
        <v/>
      </c>
    </row>
    <row r="268" spans="1:5" x14ac:dyDescent="0.3">
      <c r="A268" s="25">
        <v>46025</v>
      </c>
      <c r="B268" s="31">
        <v>0.57291666666666663</v>
      </c>
      <c r="C268" s="46"/>
      <c r="D268" s="29">
        <v>46025.572916666664</v>
      </c>
      <c r="E268" s="15" t="str">
        <f>IF(AND($B$6=NB!$A$17,$B$8&gt;0),'Ersparnisberechnung Sommertarif'!$B$8*SLP!C248,"")</f>
        <v/>
      </c>
    </row>
    <row r="269" spans="1:5" x14ac:dyDescent="0.3">
      <c r="A269" s="25">
        <v>46025</v>
      </c>
      <c r="B269" s="31">
        <v>0.58333333333333337</v>
      </c>
      <c r="C269" s="46"/>
      <c r="D269" s="29">
        <v>46025.583333333336</v>
      </c>
      <c r="E269" s="15" t="str">
        <f>IF(AND($B$6=NB!$A$17,$B$8&gt;0),'Ersparnisberechnung Sommertarif'!$B$8*SLP!C249,"")</f>
        <v/>
      </c>
    </row>
    <row r="270" spans="1:5" x14ac:dyDescent="0.3">
      <c r="A270" s="25">
        <v>46025</v>
      </c>
      <c r="B270" s="31">
        <v>0.59375</v>
      </c>
      <c r="C270" s="46"/>
      <c r="D270" s="29">
        <v>46025.59375</v>
      </c>
      <c r="E270" s="15" t="str">
        <f>IF(AND($B$6=NB!$A$17,$B$8&gt;0),'Ersparnisberechnung Sommertarif'!$B$8*SLP!C250,"")</f>
        <v/>
      </c>
    </row>
    <row r="271" spans="1:5" x14ac:dyDescent="0.3">
      <c r="A271" s="25">
        <v>46025</v>
      </c>
      <c r="B271" s="31">
        <v>0.60416666666666663</v>
      </c>
      <c r="C271" s="46"/>
      <c r="D271" s="29">
        <v>46025.604166666664</v>
      </c>
      <c r="E271" s="15" t="str">
        <f>IF(AND($B$6=NB!$A$17,$B$8&gt;0),'Ersparnisberechnung Sommertarif'!$B$8*SLP!C251,"")</f>
        <v/>
      </c>
    </row>
    <row r="272" spans="1:5" x14ac:dyDescent="0.3">
      <c r="A272" s="25">
        <v>46025</v>
      </c>
      <c r="B272" s="31">
        <v>0.61458333333333337</v>
      </c>
      <c r="C272" s="46"/>
      <c r="D272" s="29">
        <v>46025.614583333336</v>
      </c>
      <c r="E272" s="15" t="str">
        <f>IF(AND($B$6=NB!$A$17,$B$8&gt;0),'Ersparnisberechnung Sommertarif'!$B$8*SLP!C252,"")</f>
        <v/>
      </c>
    </row>
    <row r="273" spans="1:5" x14ac:dyDescent="0.3">
      <c r="A273" s="25">
        <v>46025</v>
      </c>
      <c r="B273" s="31">
        <v>0.625</v>
      </c>
      <c r="C273" s="46"/>
      <c r="D273" s="29">
        <v>46025.625</v>
      </c>
      <c r="E273" s="15" t="str">
        <f>IF(AND($B$6=NB!$A$17,$B$8&gt;0),'Ersparnisberechnung Sommertarif'!$B$8*SLP!C253,"")</f>
        <v/>
      </c>
    </row>
    <row r="274" spans="1:5" x14ac:dyDescent="0.3">
      <c r="A274" s="25">
        <v>46025</v>
      </c>
      <c r="B274" s="31">
        <v>0.63541666666666663</v>
      </c>
      <c r="C274" s="46"/>
      <c r="D274" s="29">
        <v>46025.635416666664</v>
      </c>
      <c r="E274" s="15" t="str">
        <f>IF(AND($B$6=NB!$A$17,$B$8&gt;0),'Ersparnisberechnung Sommertarif'!$B$8*SLP!C254,"")</f>
        <v/>
      </c>
    </row>
    <row r="275" spans="1:5" x14ac:dyDescent="0.3">
      <c r="A275" s="25">
        <v>46025</v>
      </c>
      <c r="B275" s="31">
        <v>0.64583333333333337</v>
      </c>
      <c r="C275" s="46"/>
      <c r="D275" s="29">
        <v>46025.645833333336</v>
      </c>
      <c r="E275" s="15" t="str">
        <f>IF(AND($B$6=NB!$A$17,$B$8&gt;0),'Ersparnisberechnung Sommertarif'!$B$8*SLP!C255,"")</f>
        <v/>
      </c>
    </row>
    <row r="276" spans="1:5" x14ac:dyDescent="0.3">
      <c r="A276" s="25">
        <v>46025</v>
      </c>
      <c r="B276" s="31">
        <v>0.65625</v>
      </c>
      <c r="C276" s="46"/>
      <c r="D276" s="29">
        <v>46025.65625</v>
      </c>
      <c r="E276" s="15" t="str">
        <f>IF(AND($B$6=NB!$A$17,$B$8&gt;0),'Ersparnisberechnung Sommertarif'!$B$8*SLP!C256,"")</f>
        <v/>
      </c>
    </row>
    <row r="277" spans="1:5" x14ac:dyDescent="0.3">
      <c r="A277" s="25">
        <v>46025</v>
      </c>
      <c r="B277" s="31">
        <v>0.66666666666666663</v>
      </c>
      <c r="C277" s="46"/>
      <c r="D277" s="29">
        <v>46025.666666666664</v>
      </c>
      <c r="E277" s="15" t="str">
        <f>IF(AND($B$6=NB!$A$17,$B$8&gt;0),'Ersparnisberechnung Sommertarif'!$B$8*SLP!C257,"")</f>
        <v/>
      </c>
    </row>
    <row r="278" spans="1:5" x14ac:dyDescent="0.3">
      <c r="A278" s="25">
        <v>46025</v>
      </c>
      <c r="B278" s="31">
        <v>0.67708333333333337</v>
      </c>
      <c r="C278" s="46"/>
      <c r="D278" s="29">
        <v>46025.677083333336</v>
      </c>
      <c r="E278" s="15" t="str">
        <f>IF(AND($B$6=NB!$A$17,$B$8&gt;0),'Ersparnisberechnung Sommertarif'!$B$8*SLP!C258,"")</f>
        <v/>
      </c>
    </row>
    <row r="279" spans="1:5" x14ac:dyDescent="0.3">
      <c r="A279" s="25">
        <v>46025</v>
      </c>
      <c r="B279" s="31">
        <v>0.6875</v>
      </c>
      <c r="C279" s="46"/>
      <c r="D279" s="29">
        <v>46025.6875</v>
      </c>
      <c r="E279" s="15" t="str">
        <f>IF(AND($B$6=NB!$A$17,$B$8&gt;0),'Ersparnisberechnung Sommertarif'!$B$8*SLP!C259,"")</f>
        <v/>
      </c>
    </row>
    <row r="280" spans="1:5" x14ac:dyDescent="0.3">
      <c r="A280" s="25">
        <v>46025</v>
      </c>
      <c r="B280" s="31">
        <v>0.69791666666666663</v>
      </c>
      <c r="C280" s="46"/>
      <c r="D280" s="29">
        <v>46025.697916666664</v>
      </c>
      <c r="E280" s="15" t="str">
        <f>IF(AND($B$6=NB!$A$17,$B$8&gt;0),'Ersparnisberechnung Sommertarif'!$B$8*SLP!C260,"")</f>
        <v/>
      </c>
    </row>
    <row r="281" spans="1:5" x14ac:dyDescent="0.3">
      <c r="A281" s="25">
        <v>46025</v>
      </c>
      <c r="B281" s="31">
        <v>0.70833333333333337</v>
      </c>
      <c r="C281" s="46"/>
      <c r="D281" s="29">
        <v>46025.708333333336</v>
      </c>
      <c r="E281" s="15" t="str">
        <f>IF(AND($B$6=NB!$A$17,$B$8&gt;0),'Ersparnisberechnung Sommertarif'!$B$8*SLP!C261,"")</f>
        <v/>
      </c>
    </row>
    <row r="282" spans="1:5" x14ac:dyDescent="0.3">
      <c r="A282" s="25">
        <v>46025</v>
      </c>
      <c r="B282" s="31">
        <v>0.71875</v>
      </c>
      <c r="C282" s="46"/>
      <c r="D282" s="29">
        <v>46025.71875</v>
      </c>
      <c r="E282" s="15" t="str">
        <f>IF(AND($B$6=NB!$A$17,$B$8&gt;0),'Ersparnisberechnung Sommertarif'!$B$8*SLP!C262,"")</f>
        <v/>
      </c>
    </row>
    <row r="283" spans="1:5" x14ac:dyDescent="0.3">
      <c r="A283" s="25">
        <v>46025</v>
      </c>
      <c r="B283" s="31">
        <v>0.72916666666666663</v>
      </c>
      <c r="C283" s="46"/>
      <c r="D283" s="29">
        <v>46025.729166666664</v>
      </c>
      <c r="E283" s="15" t="str">
        <f>IF(AND($B$6=NB!$A$17,$B$8&gt;0),'Ersparnisberechnung Sommertarif'!$B$8*SLP!C263,"")</f>
        <v/>
      </c>
    </row>
    <row r="284" spans="1:5" x14ac:dyDescent="0.3">
      <c r="A284" s="25">
        <v>46025</v>
      </c>
      <c r="B284" s="31">
        <v>0.73958333333333337</v>
      </c>
      <c r="C284" s="46"/>
      <c r="D284" s="29">
        <v>46025.739583333336</v>
      </c>
      <c r="E284" s="15" t="str">
        <f>IF(AND($B$6=NB!$A$17,$B$8&gt;0),'Ersparnisberechnung Sommertarif'!$B$8*SLP!C264,"")</f>
        <v/>
      </c>
    </row>
    <row r="285" spans="1:5" x14ac:dyDescent="0.3">
      <c r="A285" s="25">
        <v>46025</v>
      </c>
      <c r="B285" s="31">
        <v>0.75</v>
      </c>
      <c r="C285" s="46"/>
      <c r="D285" s="29">
        <v>46025.75</v>
      </c>
      <c r="E285" s="15" t="str">
        <f>IF(AND($B$6=NB!$A$17,$B$8&gt;0),'Ersparnisberechnung Sommertarif'!$B$8*SLP!C265,"")</f>
        <v/>
      </c>
    </row>
    <row r="286" spans="1:5" x14ac:dyDescent="0.3">
      <c r="A286" s="25">
        <v>46025</v>
      </c>
      <c r="B286" s="31">
        <v>0.76041666666666663</v>
      </c>
      <c r="C286" s="46"/>
      <c r="D286" s="29">
        <v>46025.760416666664</v>
      </c>
      <c r="E286" s="15" t="str">
        <f>IF(AND($B$6=NB!$A$17,$B$8&gt;0),'Ersparnisberechnung Sommertarif'!$B$8*SLP!C266,"")</f>
        <v/>
      </c>
    </row>
    <row r="287" spans="1:5" x14ac:dyDescent="0.3">
      <c r="A287" s="25">
        <v>46025</v>
      </c>
      <c r="B287" s="31">
        <v>0.77083333333333337</v>
      </c>
      <c r="C287" s="46"/>
      <c r="D287" s="29">
        <v>46025.770833333336</v>
      </c>
      <c r="E287" s="15" t="str">
        <f>IF(AND($B$6=NB!$A$17,$B$8&gt;0),'Ersparnisberechnung Sommertarif'!$B$8*SLP!C267,"")</f>
        <v/>
      </c>
    </row>
    <row r="288" spans="1:5" x14ac:dyDescent="0.3">
      <c r="A288" s="25">
        <v>46025</v>
      </c>
      <c r="B288" s="31">
        <v>0.78125</v>
      </c>
      <c r="C288" s="46"/>
      <c r="D288" s="29">
        <v>46025.78125</v>
      </c>
      <c r="E288" s="15" t="str">
        <f>IF(AND($B$6=NB!$A$17,$B$8&gt;0),'Ersparnisberechnung Sommertarif'!$B$8*SLP!C268,"")</f>
        <v/>
      </c>
    </row>
    <row r="289" spans="1:5" x14ac:dyDescent="0.3">
      <c r="A289" s="25">
        <v>46025</v>
      </c>
      <c r="B289" s="31">
        <v>0.79166666666666663</v>
      </c>
      <c r="C289" s="46"/>
      <c r="D289" s="29">
        <v>46025.791666666664</v>
      </c>
      <c r="E289" s="15" t="str">
        <f>IF(AND($B$6=NB!$A$17,$B$8&gt;0),'Ersparnisberechnung Sommertarif'!$B$8*SLP!C269,"")</f>
        <v/>
      </c>
    </row>
    <row r="290" spans="1:5" x14ac:dyDescent="0.3">
      <c r="A290" s="25">
        <v>46025</v>
      </c>
      <c r="B290" s="31">
        <v>0.80208333333333337</v>
      </c>
      <c r="C290" s="46"/>
      <c r="D290" s="29">
        <v>46025.802083333336</v>
      </c>
      <c r="E290" s="15" t="str">
        <f>IF(AND($B$6=NB!$A$17,$B$8&gt;0),'Ersparnisberechnung Sommertarif'!$B$8*SLP!C270,"")</f>
        <v/>
      </c>
    </row>
    <row r="291" spans="1:5" x14ac:dyDescent="0.3">
      <c r="A291" s="25">
        <v>46025</v>
      </c>
      <c r="B291" s="31">
        <v>0.8125</v>
      </c>
      <c r="C291" s="46"/>
      <c r="D291" s="29">
        <v>46025.8125</v>
      </c>
      <c r="E291" s="15" t="str">
        <f>IF(AND($B$6=NB!$A$17,$B$8&gt;0),'Ersparnisberechnung Sommertarif'!$B$8*SLP!C271,"")</f>
        <v/>
      </c>
    </row>
    <row r="292" spans="1:5" x14ac:dyDescent="0.3">
      <c r="A292" s="25">
        <v>46025</v>
      </c>
      <c r="B292" s="31">
        <v>0.82291666666666663</v>
      </c>
      <c r="C292" s="46"/>
      <c r="D292" s="29">
        <v>46025.822916666664</v>
      </c>
      <c r="E292" s="15" t="str">
        <f>IF(AND($B$6=NB!$A$17,$B$8&gt;0),'Ersparnisberechnung Sommertarif'!$B$8*SLP!C272,"")</f>
        <v/>
      </c>
    </row>
    <row r="293" spans="1:5" x14ac:dyDescent="0.3">
      <c r="A293" s="25">
        <v>46025</v>
      </c>
      <c r="B293" s="31">
        <v>0.83333333333333337</v>
      </c>
      <c r="C293" s="46"/>
      <c r="D293" s="29">
        <v>46025.833333333336</v>
      </c>
      <c r="E293" s="15" t="str">
        <f>IF(AND($B$6=NB!$A$17,$B$8&gt;0),'Ersparnisberechnung Sommertarif'!$B$8*SLP!C273,"")</f>
        <v/>
      </c>
    </row>
    <row r="294" spans="1:5" x14ac:dyDescent="0.3">
      <c r="A294" s="25">
        <v>46025</v>
      </c>
      <c r="B294" s="31">
        <v>0.84375</v>
      </c>
      <c r="C294" s="46"/>
      <c r="D294" s="29">
        <v>46025.84375</v>
      </c>
      <c r="E294" s="15" t="str">
        <f>IF(AND($B$6=NB!$A$17,$B$8&gt;0),'Ersparnisberechnung Sommertarif'!$B$8*SLP!C274,"")</f>
        <v/>
      </c>
    </row>
    <row r="295" spans="1:5" x14ac:dyDescent="0.3">
      <c r="A295" s="25">
        <v>46025</v>
      </c>
      <c r="B295" s="31">
        <v>0.85416666666666663</v>
      </c>
      <c r="C295" s="46"/>
      <c r="D295" s="29">
        <v>46025.854166666664</v>
      </c>
      <c r="E295" s="15" t="str">
        <f>IF(AND($B$6=NB!$A$17,$B$8&gt;0),'Ersparnisberechnung Sommertarif'!$B$8*SLP!C275,"")</f>
        <v/>
      </c>
    </row>
    <row r="296" spans="1:5" x14ac:dyDescent="0.3">
      <c r="A296" s="25">
        <v>46025</v>
      </c>
      <c r="B296" s="31">
        <v>0.86458333333333337</v>
      </c>
      <c r="C296" s="46"/>
      <c r="D296" s="29">
        <v>46025.864583333336</v>
      </c>
      <c r="E296" s="15" t="str">
        <f>IF(AND($B$6=NB!$A$17,$B$8&gt;0),'Ersparnisberechnung Sommertarif'!$B$8*SLP!C276,"")</f>
        <v/>
      </c>
    </row>
    <row r="297" spans="1:5" x14ac:dyDescent="0.3">
      <c r="A297" s="25">
        <v>46025</v>
      </c>
      <c r="B297" s="31">
        <v>0.875</v>
      </c>
      <c r="C297" s="46"/>
      <c r="D297" s="29">
        <v>46025.875</v>
      </c>
      <c r="E297" s="15" t="str">
        <f>IF(AND($B$6=NB!$A$17,$B$8&gt;0),'Ersparnisberechnung Sommertarif'!$B$8*SLP!C277,"")</f>
        <v/>
      </c>
    </row>
    <row r="298" spans="1:5" x14ac:dyDescent="0.3">
      <c r="A298" s="25">
        <v>46025</v>
      </c>
      <c r="B298" s="31">
        <v>0.88541666666666663</v>
      </c>
      <c r="C298" s="46"/>
      <c r="D298" s="29">
        <v>46025.885416666664</v>
      </c>
      <c r="E298" s="15" t="str">
        <f>IF(AND($B$6=NB!$A$17,$B$8&gt;0),'Ersparnisberechnung Sommertarif'!$B$8*SLP!C278,"")</f>
        <v/>
      </c>
    </row>
    <row r="299" spans="1:5" x14ac:dyDescent="0.3">
      <c r="A299" s="25">
        <v>46025</v>
      </c>
      <c r="B299" s="31">
        <v>0.89583333333333337</v>
      </c>
      <c r="C299" s="46"/>
      <c r="D299" s="29">
        <v>46025.895833333336</v>
      </c>
      <c r="E299" s="15" t="str">
        <f>IF(AND($B$6=NB!$A$17,$B$8&gt;0),'Ersparnisberechnung Sommertarif'!$B$8*SLP!C279,"")</f>
        <v/>
      </c>
    </row>
    <row r="300" spans="1:5" x14ac:dyDescent="0.3">
      <c r="A300" s="25">
        <v>46025</v>
      </c>
      <c r="B300" s="31">
        <v>0.90625</v>
      </c>
      <c r="C300" s="46"/>
      <c r="D300" s="29">
        <v>46025.90625</v>
      </c>
      <c r="E300" s="15" t="str">
        <f>IF(AND($B$6=NB!$A$17,$B$8&gt;0),'Ersparnisberechnung Sommertarif'!$B$8*SLP!C280,"")</f>
        <v/>
      </c>
    </row>
    <row r="301" spans="1:5" x14ac:dyDescent="0.3">
      <c r="A301" s="25">
        <v>46025</v>
      </c>
      <c r="B301" s="31">
        <v>0.91666666666666663</v>
      </c>
      <c r="C301" s="46"/>
      <c r="D301" s="29">
        <v>46025.916666666664</v>
      </c>
      <c r="E301" s="15" t="str">
        <f>IF(AND($B$6=NB!$A$17,$B$8&gt;0),'Ersparnisberechnung Sommertarif'!$B$8*SLP!C281,"")</f>
        <v/>
      </c>
    </row>
    <row r="302" spans="1:5" x14ac:dyDescent="0.3">
      <c r="A302" s="25">
        <v>46025</v>
      </c>
      <c r="B302" s="31">
        <v>0.92708333333333337</v>
      </c>
      <c r="C302" s="46"/>
      <c r="D302" s="29">
        <v>46025.927083333336</v>
      </c>
      <c r="E302" s="15" t="str">
        <f>IF(AND($B$6=NB!$A$17,$B$8&gt;0),'Ersparnisberechnung Sommertarif'!$B$8*SLP!C282,"")</f>
        <v/>
      </c>
    </row>
    <row r="303" spans="1:5" x14ac:dyDescent="0.3">
      <c r="A303" s="25">
        <v>46025</v>
      </c>
      <c r="B303" s="31">
        <v>0.9375</v>
      </c>
      <c r="C303" s="46"/>
      <c r="D303" s="29">
        <v>46025.9375</v>
      </c>
      <c r="E303" s="15" t="str">
        <f>IF(AND($B$6=NB!$A$17,$B$8&gt;0),'Ersparnisberechnung Sommertarif'!$B$8*SLP!C283,"")</f>
        <v/>
      </c>
    </row>
    <row r="304" spans="1:5" x14ac:dyDescent="0.3">
      <c r="A304" s="25">
        <v>46025</v>
      </c>
      <c r="B304" s="31">
        <v>0.94791666666666663</v>
      </c>
      <c r="C304" s="46"/>
      <c r="D304" s="29">
        <v>46025.947916666664</v>
      </c>
      <c r="E304" s="15" t="str">
        <f>IF(AND($B$6=NB!$A$17,$B$8&gt;0),'Ersparnisberechnung Sommertarif'!$B$8*SLP!C284,"")</f>
        <v/>
      </c>
    </row>
    <row r="305" spans="1:5" x14ac:dyDescent="0.3">
      <c r="A305" s="25">
        <v>46025</v>
      </c>
      <c r="B305" s="31">
        <v>0.95833333333333337</v>
      </c>
      <c r="C305" s="46"/>
      <c r="D305" s="29">
        <v>46025.958333333336</v>
      </c>
      <c r="E305" s="15" t="str">
        <f>IF(AND($B$6=NB!$A$17,$B$8&gt;0),'Ersparnisberechnung Sommertarif'!$B$8*SLP!C285,"")</f>
        <v/>
      </c>
    </row>
    <row r="306" spans="1:5" x14ac:dyDescent="0.3">
      <c r="A306" s="25">
        <v>46025</v>
      </c>
      <c r="B306" s="31">
        <v>0.96875</v>
      </c>
      <c r="C306" s="46"/>
      <c r="D306" s="29">
        <v>46025.96875</v>
      </c>
      <c r="E306" s="15" t="str">
        <f>IF(AND($B$6=NB!$A$17,$B$8&gt;0),'Ersparnisberechnung Sommertarif'!$B$8*SLP!C286,"")</f>
        <v/>
      </c>
    </row>
    <row r="307" spans="1:5" x14ac:dyDescent="0.3">
      <c r="A307" s="25">
        <v>46025</v>
      </c>
      <c r="B307" s="31">
        <v>0.97916666666666663</v>
      </c>
      <c r="C307" s="46"/>
      <c r="D307" s="29">
        <v>46025.979166666664</v>
      </c>
      <c r="E307" s="15" t="str">
        <f>IF(AND($B$6=NB!$A$17,$B$8&gt;0),'Ersparnisberechnung Sommertarif'!$B$8*SLP!C287,"")</f>
        <v/>
      </c>
    </row>
    <row r="308" spans="1:5" x14ac:dyDescent="0.3">
      <c r="A308" s="25">
        <v>46025</v>
      </c>
      <c r="B308" s="31">
        <v>0.98958333333333337</v>
      </c>
      <c r="C308" s="46"/>
      <c r="D308" s="29">
        <v>46025.989583333336</v>
      </c>
      <c r="E308" s="15" t="str">
        <f>IF(AND($B$6=NB!$A$17,$B$8&gt;0),'Ersparnisberechnung Sommertarif'!$B$8*SLP!C288,"")</f>
        <v/>
      </c>
    </row>
    <row r="309" spans="1:5" x14ac:dyDescent="0.3">
      <c r="A309" s="25">
        <v>46026</v>
      </c>
      <c r="B309" s="31">
        <v>0</v>
      </c>
      <c r="C309" s="46"/>
      <c r="D309" s="29">
        <v>46026</v>
      </c>
      <c r="E309" s="15" t="str">
        <f>IF(AND($B$6=NB!$A$17,$B$8&gt;0),'Ersparnisberechnung Sommertarif'!$B$8*SLP!C289,"")</f>
        <v/>
      </c>
    </row>
    <row r="310" spans="1:5" x14ac:dyDescent="0.3">
      <c r="A310" s="25">
        <v>46026</v>
      </c>
      <c r="B310" s="31">
        <v>1.0416666666666666E-2</v>
      </c>
      <c r="C310" s="46"/>
      <c r="D310" s="29">
        <v>46026.010416666664</v>
      </c>
      <c r="E310" s="15" t="str">
        <f>IF(AND($B$6=NB!$A$17,$B$8&gt;0),'Ersparnisberechnung Sommertarif'!$B$8*SLP!C290,"")</f>
        <v/>
      </c>
    </row>
    <row r="311" spans="1:5" x14ac:dyDescent="0.3">
      <c r="A311" s="25">
        <v>46026</v>
      </c>
      <c r="B311" s="31">
        <v>2.0833333333333332E-2</v>
      </c>
      <c r="C311" s="46"/>
      <c r="D311" s="29">
        <v>46026.020833333336</v>
      </c>
      <c r="E311" s="15" t="str">
        <f>IF(AND($B$6=NB!$A$17,$B$8&gt;0),'Ersparnisberechnung Sommertarif'!$B$8*SLP!C291,"")</f>
        <v/>
      </c>
    </row>
    <row r="312" spans="1:5" x14ac:dyDescent="0.3">
      <c r="A312" s="25">
        <v>46026</v>
      </c>
      <c r="B312" s="31">
        <v>3.125E-2</v>
      </c>
      <c r="C312" s="46"/>
      <c r="D312" s="29">
        <v>46026.03125</v>
      </c>
      <c r="E312" s="15" t="str">
        <f>IF(AND($B$6=NB!$A$17,$B$8&gt;0),'Ersparnisberechnung Sommertarif'!$B$8*SLP!C292,"")</f>
        <v/>
      </c>
    </row>
    <row r="313" spans="1:5" x14ac:dyDescent="0.3">
      <c r="A313" s="25">
        <v>46026</v>
      </c>
      <c r="B313" s="31">
        <v>4.1666666666666664E-2</v>
      </c>
      <c r="C313" s="46"/>
      <c r="D313" s="29">
        <v>46026.041666666664</v>
      </c>
      <c r="E313" s="15" t="str">
        <f>IF(AND($B$6=NB!$A$17,$B$8&gt;0),'Ersparnisberechnung Sommertarif'!$B$8*SLP!C293,"")</f>
        <v/>
      </c>
    </row>
    <row r="314" spans="1:5" x14ac:dyDescent="0.3">
      <c r="A314" s="25">
        <v>46026</v>
      </c>
      <c r="B314" s="31">
        <v>5.2083333333333336E-2</v>
      </c>
      <c r="C314" s="46"/>
      <c r="D314" s="29">
        <v>46026.052083333336</v>
      </c>
      <c r="E314" s="15" t="str">
        <f>IF(AND($B$6=NB!$A$17,$B$8&gt;0),'Ersparnisberechnung Sommertarif'!$B$8*SLP!C294,"")</f>
        <v/>
      </c>
    </row>
    <row r="315" spans="1:5" x14ac:dyDescent="0.3">
      <c r="A315" s="25">
        <v>46026</v>
      </c>
      <c r="B315" s="31">
        <v>6.25E-2</v>
      </c>
      <c r="C315" s="46"/>
      <c r="D315" s="29">
        <v>46026.0625</v>
      </c>
      <c r="E315" s="15" t="str">
        <f>IF(AND($B$6=NB!$A$17,$B$8&gt;0),'Ersparnisberechnung Sommertarif'!$B$8*SLP!C295,"")</f>
        <v/>
      </c>
    </row>
    <row r="316" spans="1:5" x14ac:dyDescent="0.3">
      <c r="A316" s="25">
        <v>46026</v>
      </c>
      <c r="B316" s="31">
        <v>7.2916666666666671E-2</v>
      </c>
      <c r="C316" s="46"/>
      <c r="D316" s="29">
        <v>46026.072916666664</v>
      </c>
      <c r="E316" s="15" t="str">
        <f>IF(AND($B$6=NB!$A$17,$B$8&gt;0),'Ersparnisberechnung Sommertarif'!$B$8*SLP!C296,"")</f>
        <v/>
      </c>
    </row>
    <row r="317" spans="1:5" x14ac:dyDescent="0.3">
      <c r="A317" s="25">
        <v>46026</v>
      </c>
      <c r="B317" s="31">
        <v>8.3333333333333329E-2</v>
      </c>
      <c r="C317" s="46"/>
      <c r="D317" s="29">
        <v>46026.083333333336</v>
      </c>
      <c r="E317" s="15" t="str">
        <f>IF(AND($B$6=NB!$A$17,$B$8&gt;0),'Ersparnisberechnung Sommertarif'!$B$8*SLP!C297,"")</f>
        <v/>
      </c>
    </row>
    <row r="318" spans="1:5" x14ac:dyDescent="0.3">
      <c r="A318" s="25">
        <v>46026</v>
      </c>
      <c r="B318" s="31">
        <v>9.375E-2</v>
      </c>
      <c r="C318" s="46"/>
      <c r="D318" s="29">
        <v>46026.09375</v>
      </c>
      <c r="E318" s="15" t="str">
        <f>IF(AND($B$6=NB!$A$17,$B$8&gt;0),'Ersparnisberechnung Sommertarif'!$B$8*SLP!C298,"")</f>
        <v/>
      </c>
    </row>
    <row r="319" spans="1:5" x14ac:dyDescent="0.3">
      <c r="A319" s="25">
        <v>46026</v>
      </c>
      <c r="B319" s="31">
        <v>0.10416666666666667</v>
      </c>
      <c r="C319" s="46"/>
      <c r="D319" s="29">
        <v>46026.104166666664</v>
      </c>
      <c r="E319" s="15" t="str">
        <f>IF(AND($B$6=NB!$A$17,$B$8&gt;0),'Ersparnisberechnung Sommertarif'!$B$8*SLP!C299,"")</f>
        <v/>
      </c>
    </row>
    <row r="320" spans="1:5" x14ac:dyDescent="0.3">
      <c r="A320" s="25">
        <v>46026</v>
      </c>
      <c r="B320" s="31">
        <v>0.11458333333333333</v>
      </c>
      <c r="C320" s="46"/>
      <c r="D320" s="29">
        <v>46026.114583333336</v>
      </c>
      <c r="E320" s="15" t="str">
        <f>IF(AND($B$6=NB!$A$17,$B$8&gt;0),'Ersparnisberechnung Sommertarif'!$B$8*SLP!C300,"")</f>
        <v/>
      </c>
    </row>
    <row r="321" spans="1:5" x14ac:dyDescent="0.3">
      <c r="A321" s="25">
        <v>46026</v>
      </c>
      <c r="B321" s="31">
        <v>0.125</v>
      </c>
      <c r="C321" s="46"/>
      <c r="D321" s="29">
        <v>46026.125</v>
      </c>
      <c r="E321" s="15" t="str">
        <f>IF(AND($B$6=NB!$A$17,$B$8&gt;0),'Ersparnisberechnung Sommertarif'!$B$8*SLP!C301,"")</f>
        <v/>
      </c>
    </row>
    <row r="322" spans="1:5" x14ac:dyDescent="0.3">
      <c r="A322" s="25">
        <v>46026</v>
      </c>
      <c r="B322" s="31">
        <v>0.13541666666666666</v>
      </c>
      <c r="C322" s="46"/>
      <c r="D322" s="29">
        <v>46026.135416666664</v>
      </c>
      <c r="E322" s="15" t="str">
        <f>IF(AND($B$6=NB!$A$17,$B$8&gt;0),'Ersparnisberechnung Sommertarif'!$B$8*SLP!C302,"")</f>
        <v/>
      </c>
    </row>
    <row r="323" spans="1:5" x14ac:dyDescent="0.3">
      <c r="A323" s="25">
        <v>46026</v>
      </c>
      <c r="B323" s="31">
        <v>0.14583333333333334</v>
      </c>
      <c r="C323" s="46"/>
      <c r="D323" s="29">
        <v>46026.145833333336</v>
      </c>
      <c r="E323" s="15" t="str">
        <f>IF(AND($B$6=NB!$A$17,$B$8&gt;0),'Ersparnisberechnung Sommertarif'!$B$8*SLP!C303,"")</f>
        <v/>
      </c>
    </row>
    <row r="324" spans="1:5" x14ac:dyDescent="0.3">
      <c r="A324" s="25">
        <v>46026</v>
      </c>
      <c r="B324" s="31">
        <v>0.15625</v>
      </c>
      <c r="C324" s="46"/>
      <c r="D324" s="29">
        <v>46026.15625</v>
      </c>
      <c r="E324" s="15" t="str">
        <f>IF(AND($B$6=NB!$A$17,$B$8&gt;0),'Ersparnisberechnung Sommertarif'!$B$8*SLP!C304,"")</f>
        <v/>
      </c>
    </row>
    <row r="325" spans="1:5" x14ac:dyDescent="0.3">
      <c r="A325" s="25">
        <v>46026</v>
      </c>
      <c r="B325" s="31">
        <v>0.16666666666666666</v>
      </c>
      <c r="C325" s="46"/>
      <c r="D325" s="29">
        <v>46026.166666666664</v>
      </c>
      <c r="E325" s="15" t="str">
        <f>IF(AND($B$6=NB!$A$17,$B$8&gt;0),'Ersparnisberechnung Sommertarif'!$B$8*SLP!C305,"")</f>
        <v/>
      </c>
    </row>
    <row r="326" spans="1:5" x14ac:dyDescent="0.3">
      <c r="A326" s="25">
        <v>46026</v>
      </c>
      <c r="B326" s="31">
        <v>0.17708333333333334</v>
      </c>
      <c r="C326" s="46"/>
      <c r="D326" s="29">
        <v>46026.177083333336</v>
      </c>
      <c r="E326" s="15" t="str">
        <f>IF(AND($B$6=NB!$A$17,$B$8&gt;0),'Ersparnisberechnung Sommertarif'!$B$8*SLP!C306,"")</f>
        <v/>
      </c>
    </row>
    <row r="327" spans="1:5" x14ac:dyDescent="0.3">
      <c r="A327" s="25">
        <v>46026</v>
      </c>
      <c r="B327" s="31">
        <v>0.1875</v>
      </c>
      <c r="C327" s="46"/>
      <c r="D327" s="29">
        <v>46026.1875</v>
      </c>
      <c r="E327" s="15" t="str">
        <f>IF(AND($B$6=NB!$A$17,$B$8&gt;0),'Ersparnisberechnung Sommertarif'!$B$8*SLP!C307,"")</f>
        <v/>
      </c>
    </row>
    <row r="328" spans="1:5" x14ac:dyDescent="0.3">
      <c r="A328" s="25">
        <v>46026</v>
      </c>
      <c r="B328" s="31">
        <v>0.19791666666666666</v>
      </c>
      <c r="C328" s="46"/>
      <c r="D328" s="29">
        <v>46026.197916666664</v>
      </c>
      <c r="E328" s="15" t="str">
        <f>IF(AND($B$6=NB!$A$17,$B$8&gt;0),'Ersparnisberechnung Sommertarif'!$B$8*SLP!C308,"")</f>
        <v/>
      </c>
    </row>
    <row r="329" spans="1:5" x14ac:dyDescent="0.3">
      <c r="A329" s="25">
        <v>46026</v>
      </c>
      <c r="B329" s="31">
        <v>0.20833333333333334</v>
      </c>
      <c r="C329" s="46"/>
      <c r="D329" s="29">
        <v>46026.208333333336</v>
      </c>
      <c r="E329" s="15" t="str">
        <f>IF(AND($B$6=NB!$A$17,$B$8&gt;0),'Ersparnisberechnung Sommertarif'!$B$8*SLP!C309,"")</f>
        <v/>
      </c>
    </row>
    <row r="330" spans="1:5" x14ac:dyDescent="0.3">
      <c r="A330" s="25">
        <v>46026</v>
      </c>
      <c r="B330" s="31">
        <v>0.21875</v>
      </c>
      <c r="C330" s="46"/>
      <c r="D330" s="29">
        <v>46026.21875</v>
      </c>
      <c r="E330" s="15" t="str">
        <f>IF(AND($B$6=NB!$A$17,$B$8&gt;0),'Ersparnisberechnung Sommertarif'!$B$8*SLP!C310,"")</f>
        <v/>
      </c>
    </row>
    <row r="331" spans="1:5" x14ac:dyDescent="0.3">
      <c r="A331" s="25">
        <v>46026</v>
      </c>
      <c r="B331" s="31">
        <v>0.22916666666666666</v>
      </c>
      <c r="C331" s="46"/>
      <c r="D331" s="29">
        <v>46026.229166666664</v>
      </c>
      <c r="E331" s="15" t="str">
        <f>IF(AND($B$6=NB!$A$17,$B$8&gt;0),'Ersparnisberechnung Sommertarif'!$B$8*SLP!C311,"")</f>
        <v/>
      </c>
    </row>
    <row r="332" spans="1:5" x14ac:dyDescent="0.3">
      <c r="A332" s="25">
        <v>46026</v>
      </c>
      <c r="B332" s="31">
        <v>0.23958333333333334</v>
      </c>
      <c r="C332" s="46"/>
      <c r="D332" s="29">
        <v>46026.239583333336</v>
      </c>
      <c r="E332" s="15" t="str">
        <f>IF(AND($B$6=NB!$A$17,$B$8&gt;0),'Ersparnisberechnung Sommertarif'!$B$8*SLP!C312,"")</f>
        <v/>
      </c>
    </row>
    <row r="333" spans="1:5" x14ac:dyDescent="0.3">
      <c r="A333" s="25">
        <v>46026</v>
      </c>
      <c r="B333" s="31">
        <v>0.25</v>
      </c>
      <c r="C333" s="46"/>
      <c r="D333" s="29">
        <v>46026.25</v>
      </c>
      <c r="E333" s="15" t="str">
        <f>IF(AND($B$6=NB!$A$17,$B$8&gt;0),'Ersparnisberechnung Sommertarif'!$B$8*SLP!C313,"")</f>
        <v/>
      </c>
    </row>
    <row r="334" spans="1:5" x14ac:dyDescent="0.3">
      <c r="A334" s="25">
        <v>46026</v>
      </c>
      <c r="B334" s="31">
        <v>0.26041666666666669</v>
      </c>
      <c r="C334" s="46"/>
      <c r="D334" s="29">
        <v>46026.260416666664</v>
      </c>
      <c r="E334" s="15" t="str">
        <f>IF(AND($B$6=NB!$A$17,$B$8&gt;0),'Ersparnisberechnung Sommertarif'!$B$8*SLP!C314,"")</f>
        <v/>
      </c>
    </row>
    <row r="335" spans="1:5" x14ac:dyDescent="0.3">
      <c r="A335" s="25">
        <v>46026</v>
      </c>
      <c r="B335" s="31">
        <v>0.27083333333333331</v>
      </c>
      <c r="C335" s="46"/>
      <c r="D335" s="29">
        <v>46026.270833333336</v>
      </c>
      <c r="E335" s="15" t="str">
        <f>IF(AND($B$6=NB!$A$17,$B$8&gt;0),'Ersparnisberechnung Sommertarif'!$B$8*SLP!C315,"")</f>
        <v/>
      </c>
    </row>
    <row r="336" spans="1:5" x14ac:dyDescent="0.3">
      <c r="A336" s="25">
        <v>46026</v>
      </c>
      <c r="B336" s="31">
        <v>0.28125</v>
      </c>
      <c r="C336" s="46"/>
      <c r="D336" s="29">
        <v>46026.28125</v>
      </c>
      <c r="E336" s="15" t="str">
        <f>IF(AND($B$6=NB!$A$17,$B$8&gt;0),'Ersparnisberechnung Sommertarif'!$B$8*SLP!C316,"")</f>
        <v/>
      </c>
    </row>
    <row r="337" spans="1:5" x14ac:dyDescent="0.3">
      <c r="A337" s="25">
        <v>46026</v>
      </c>
      <c r="B337" s="31">
        <v>0.29166666666666669</v>
      </c>
      <c r="C337" s="46"/>
      <c r="D337" s="29">
        <v>46026.291666666664</v>
      </c>
      <c r="E337" s="15" t="str">
        <f>IF(AND($B$6=NB!$A$17,$B$8&gt;0),'Ersparnisberechnung Sommertarif'!$B$8*SLP!C317,"")</f>
        <v/>
      </c>
    </row>
    <row r="338" spans="1:5" x14ac:dyDescent="0.3">
      <c r="A338" s="25">
        <v>46026</v>
      </c>
      <c r="B338" s="31">
        <v>0.30208333333333331</v>
      </c>
      <c r="C338" s="46"/>
      <c r="D338" s="29">
        <v>46026.302083333336</v>
      </c>
      <c r="E338" s="15" t="str">
        <f>IF(AND($B$6=NB!$A$17,$B$8&gt;0),'Ersparnisberechnung Sommertarif'!$B$8*SLP!C318,"")</f>
        <v/>
      </c>
    </row>
    <row r="339" spans="1:5" x14ac:dyDescent="0.3">
      <c r="A339" s="25">
        <v>46026</v>
      </c>
      <c r="B339" s="31">
        <v>0.3125</v>
      </c>
      <c r="C339" s="46"/>
      <c r="D339" s="29">
        <v>46026.3125</v>
      </c>
      <c r="E339" s="15" t="str">
        <f>IF(AND($B$6=NB!$A$17,$B$8&gt;0),'Ersparnisberechnung Sommertarif'!$B$8*SLP!C319,"")</f>
        <v/>
      </c>
    </row>
    <row r="340" spans="1:5" x14ac:dyDescent="0.3">
      <c r="A340" s="25">
        <v>46026</v>
      </c>
      <c r="B340" s="31">
        <v>0.32291666666666669</v>
      </c>
      <c r="C340" s="46"/>
      <c r="D340" s="29">
        <v>46026.322916666664</v>
      </c>
      <c r="E340" s="15" t="str">
        <f>IF(AND($B$6=NB!$A$17,$B$8&gt;0),'Ersparnisberechnung Sommertarif'!$B$8*SLP!C320,"")</f>
        <v/>
      </c>
    </row>
    <row r="341" spans="1:5" x14ac:dyDescent="0.3">
      <c r="A341" s="25">
        <v>46026</v>
      </c>
      <c r="B341" s="31">
        <v>0.33333333333333331</v>
      </c>
      <c r="C341" s="46"/>
      <c r="D341" s="29">
        <v>46026.333333333336</v>
      </c>
      <c r="E341" s="15" t="str">
        <f>IF(AND($B$6=NB!$A$17,$B$8&gt;0),'Ersparnisberechnung Sommertarif'!$B$8*SLP!C321,"")</f>
        <v/>
      </c>
    </row>
    <row r="342" spans="1:5" x14ac:dyDescent="0.3">
      <c r="A342" s="25">
        <v>46026</v>
      </c>
      <c r="B342" s="31">
        <v>0.34375</v>
      </c>
      <c r="C342" s="46"/>
      <c r="D342" s="29">
        <v>46026.34375</v>
      </c>
      <c r="E342" s="15" t="str">
        <f>IF(AND($B$6=NB!$A$17,$B$8&gt;0),'Ersparnisberechnung Sommertarif'!$B$8*SLP!C322,"")</f>
        <v/>
      </c>
    </row>
    <row r="343" spans="1:5" x14ac:dyDescent="0.3">
      <c r="A343" s="25">
        <v>46026</v>
      </c>
      <c r="B343" s="31">
        <v>0.35416666666666669</v>
      </c>
      <c r="C343" s="46"/>
      <c r="D343" s="29">
        <v>46026.354166666664</v>
      </c>
      <c r="E343" s="15" t="str">
        <f>IF(AND($B$6=NB!$A$17,$B$8&gt;0),'Ersparnisberechnung Sommertarif'!$B$8*SLP!C323,"")</f>
        <v/>
      </c>
    </row>
    <row r="344" spans="1:5" x14ac:dyDescent="0.3">
      <c r="A344" s="25">
        <v>46026</v>
      </c>
      <c r="B344" s="31">
        <v>0.36458333333333331</v>
      </c>
      <c r="C344" s="46"/>
      <c r="D344" s="29">
        <v>46026.364583333336</v>
      </c>
      <c r="E344" s="15" t="str">
        <f>IF(AND($B$6=NB!$A$17,$B$8&gt;0),'Ersparnisberechnung Sommertarif'!$B$8*SLP!C324,"")</f>
        <v/>
      </c>
    </row>
    <row r="345" spans="1:5" x14ac:dyDescent="0.3">
      <c r="A345" s="25">
        <v>46026</v>
      </c>
      <c r="B345" s="31">
        <v>0.375</v>
      </c>
      <c r="C345" s="46"/>
      <c r="D345" s="29">
        <v>46026.375</v>
      </c>
      <c r="E345" s="15" t="str">
        <f>IF(AND($B$6=NB!$A$17,$B$8&gt;0),'Ersparnisberechnung Sommertarif'!$B$8*SLP!C325,"")</f>
        <v/>
      </c>
    </row>
    <row r="346" spans="1:5" x14ac:dyDescent="0.3">
      <c r="A346" s="25">
        <v>46026</v>
      </c>
      <c r="B346" s="31">
        <v>0.38541666666666669</v>
      </c>
      <c r="C346" s="46"/>
      <c r="D346" s="29">
        <v>46026.385416666664</v>
      </c>
      <c r="E346" s="15" t="str">
        <f>IF(AND($B$6=NB!$A$17,$B$8&gt;0),'Ersparnisberechnung Sommertarif'!$B$8*SLP!C326,"")</f>
        <v/>
      </c>
    </row>
    <row r="347" spans="1:5" x14ac:dyDescent="0.3">
      <c r="A347" s="25">
        <v>46026</v>
      </c>
      <c r="B347" s="31">
        <v>0.39583333333333331</v>
      </c>
      <c r="C347" s="46"/>
      <c r="D347" s="29">
        <v>46026.395833333336</v>
      </c>
      <c r="E347" s="15" t="str">
        <f>IF(AND($B$6=NB!$A$17,$B$8&gt;0),'Ersparnisberechnung Sommertarif'!$B$8*SLP!C327,"")</f>
        <v/>
      </c>
    </row>
    <row r="348" spans="1:5" x14ac:dyDescent="0.3">
      <c r="A348" s="25">
        <v>46026</v>
      </c>
      <c r="B348" s="31">
        <v>0.40625</v>
      </c>
      <c r="C348" s="46"/>
      <c r="D348" s="29">
        <v>46026.40625</v>
      </c>
      <c r="E348" s="15" t="str">
        <f>IF(AND($B$6=NB!$A$17,$B$8&gt;0),'Ersparnisberechnung Sommertarif'!$B$8*SLP!C328,"")</f>
        <v/>
      </c>
    </row>
    <row r="349" spans="1:5" x14ac:dyDescent="0.3">
      <c r="A349" s="25">
        <v>46026</v>
      </c>
      <c r="B349" s="31">
        <v>0.41666666666666669</v>
      </c>
      <c r="C349" s="46"/>
      <c r="D349" s="29">
        <v>46026.416666666664</v>
      </c>
      <c r="E349" s="15" t="str">
        <f>IF(AND($B$6=NB!$A$17,$B$8&gt;0),'Ersparnisberechnung Sommertarif'!$B$8*SLP!C329,"")</f>
        <v/>
      </c>
    </row>
    <row r="350" spans="1:5" x14ac:dyDescent="0.3">
      <c r="A350" s="25">
        <v>46026</v>
      </c>
      <c r="B350" s="31">
        <v>0.42708333333333331</v>
      </c>
      <c r="C350" s="46"/>
      <c r="D350" s="29">
        <v>46026.427083333336</v>
      </c>
      <c r="E350" s="15" t="str">
        <f>IF(AND($B$6=NB!$A$17,$B$8&gt;0),'Ersparnisberechnung Sommertarif'!$B$8*SLP!C330,"")</f>
        <v/>
      </c>
    </row>
    <row r="351" spans="1:5" x14ac:dyDescent="0.3">
      <c r="A351" s="25">
        <v>46026</v>
      </c>
      <c r="B351" s="31">
        <v>0.4375</v>
      </c>
      <c r="C351" s="46"/>
      <c r="D351" s="29">
        <v>46026.4375</v>
      </c>
      <c r="E351" s="15" t="str">
        <f>IF(AND($B$6=NB!$A$17,$B$8&gt;0),'Ersparnisberechnung Sommertarif'!$B$8*SLP!C331,"")</f>
        <v/>
      </c>
    </row>
    <row r="352" spans="1:5" x14ac:dyDescent="0.3">
      <c r="A352" s="25">
        <v>46026</v>
      </c>
      <c r="B352" s="31">
        <v>0.44791666666666669</v>
      </c>
      <c r="C352" s="46"/>
      <c r="D352" s="29">
        <v>46026.447916666664</v>
      </c>
      <c r="E352" s="15" t="str">
        <f>IF(AND($B$6=NB!$A$17,$B$8&gt;0),'Ersparnisberechnung Sommertarif'!$B$8*SLP!C332,"")</f>
        <v/>
      </c>
    </row>
    <row r="353" spans="1:5" x14ac:dyDescent="0.3">
      <c r="A353" s="25">
        <v>46026</v>
      </c>
      <c r="B353" s="31">
        <v>0.45833333333333331</v>
      </c>
      <c r="C353" s="46"/>
      <c r="D353" s="29">
        <v>46026.458333333336</v>
      </c>
      <c r="E353" s="15" t="str">
        <f>IF(AND($B$6=NB!$A$17,$B$8&gt;0),'Ersparnisberechnung Sommertarif'!$B$8*SLP!C333,"")</f>
        <v/>
      </c>
    </row>
    <row r="354" spans="1:5" x14ac:dyDescent="0.3">
      <c r="A354" s="25">
        <v>46026</v>
      </c>
      <c r="B354" s="31">
        <v>0.46875</v>
      </c>
      <c r="C354" s="46"/>
      <c r="D354" s="29">
        <v>46026.46875</v>
      </c>
      <c r="E354" s="15" t="str">
        <f>IF(AND($B$6=NB!$A$17,$B$8&gt;0),'Ersparnisberechnung Sommertarif'!$B$8*SLP!C334,"")</f>
        <v/>
      </c>
    </row>
    <row r="355" spans="1:5" x14ac:dyDescent="0.3">
      <c r="A355" s="25">
        <v>46026</v>
      </c>
      <c r="B355" s="31">
        <v>0.47916666666666669</v>
      </c>
      <c r="C355" s="46"/>
      <c r="D355" s="29">
        <v>46026.479166666664</v>
      </c>
      <c r="E355" s="15" t="str">
        <f>IF(AND($B$6=NB!$A$17,$B$8&gt;0),'Ersparnisberechnung Sommertarif'!$B$8*SLP!C335,"")</f>
        <v/>
      </c>
    </row>
    <row r="356" spans="1:5" x14ac:dyDescent="0.3">
      <c r="A356" s="25">
        <v>46026</v>
      </c>
      <c r="B356" s="31">
        <v>0.48958333333333331</v>
      </c>
      <c r="C356" s="46"/>
      <c r="D356" s="29">
        <v>46026.489583333336</v>
      </c>
      <c r="E356" s="15" t="str">
        <f>IF(AND($B$6=NB!$A$17,$B$8&gt;0),'Ersparnisberechnung Sommertarif'!$B$8*SLP!C336,"")</f>
        <v/>
      </c>
    </row>
    <row r="357" spans="1:5" x14ac:dyDescent="0.3">
      <c r="A357" s="25">
        <v>46026</v>
      </c>
      <c r="B357" s="31">
        <v>0.5</v>
      </c>
      <c r="C357" s="46"/>
      <c r="D357" s="29">
        <v>46026.5</v>
      </c>
      <c r="E357" s="15" t="str">
        <f>IF(AND($B$6=NB!$A$17,$B$8&gt;0),'Ersparnisberechnung Sommertarif'!$B$8*SLP!C337,"")</f>
        <v/>
      </c>
    </row>
    <row r="358" spans="1:5" x14ac:dyDescent="0.3">
      <c r="A358" s="25">
        <v>46026</v>
      </c>
      <c r="B358" s="31">
        <v>0.51041666666666663</v>
      </c>
      <c r="C358" s="46"/>
      <c r="D358" s="29">
        <v>46026.510416666664</v>
      </c>
      <c r="E358" s="15" t="str">
        <f>IF(AND($B$6=NB!$A$17,$B$8&gt;0),'Ersparnisberechnung Sommertarif'!$B$8*SLP!C338,"")</f>
        <v/>
      </c>
    </row>
    <row r="359" spans="1:5" x14ac:dyDescent="0.3">
      <c r="A359" s="25">
        <v>46026</v>
      </c>
      <c r="B359" s="31">
        <v>0.52083333333333337</v>
      </c>
      <c r="C359" s="46"/>
      <c r="D359" s="29">
        <v>46026.520833333336</v>
      </c>
      <c r="E359" s="15" t="str">
        <f>IF(AND($B$6=NB!$A$17,$B$8&gt;0),'Ersparnisberechnung Sommertarif'!$B$8*SLP!C339,"")</f>
        <v/>
      </c>
    </row>
    <row r="360" spans="1:5" x14ac:dyDescent="0.3">
      <c r="A360" s="25">
        <v>46026</v>
      </c>
      <c r="B360" s="31">
        <v>0.53125</v>
      </c>
      <c r="C360" s="46"/>
      <c r="D360" s="29">
        <v>46026.53125</v>
      </c>
      <c r="E360" s="15" t="str">
        <f>IF(AND($B$6=NB!$A$17,$B$8&gt;0),'Ersparnisberechnung Sommertarif'!$B$8*SLP!C340,"")</f>
        <v/>
      </c>
    </row>
    <row r="361" spans="1:5" x14ac:dyDescent="0.3">
      <c r="A361" s="25">
        <v>46026</v>
      </c>
      <c r="B361" s="31">
        <v>0.54166666666666663</v>
      </c>
      <c r="C361" s="46"/>
      <c r="D361" s="29">
        <v>46026.541666666664</v>
      </c>
      <c r="E361" s="15" t="str">
        <f>IF(AND($B$6=NB!$A$17,$B$8&gt;0),'Ersparnisberechnung Sommertarif'!$B$8*SLP!C341,"")</f>
        <v/>
      </c>
    </row>
    <row r="362" spans="1:5" x14ac:dyDescent="0.3">
      <c r="A362" s="25">
        <v>46026</v>
      </c>
      <c r="B362" s="31">
        <v>0.55208333333333337</v>
      </c>
      <c r="C362" s="46"/>
      <c r="D362" s="29">
        <v>46026.552083333336</v>
      </c>
      <c r="E362" s="15" t="str">
        <f>IF(AND($B$6=NB!$A$17,$B$8&gt;0),'Ersparnisberechnung Sommertarif'!$B$8*SLP!C342,"")</f>
        <v/>
      </c>
    </row>
    <row r="363" spans="1:5" x14ac:dyDescent="0.3">
      <c r="A363" s="25">
        <v>46026</v>
      </c>
      <c r="B363" s="31">
        <v>0.5625</v>
      </c>
      <c r="C363" s="46"/>
      <c r="D363" s="29">
        <v>46026.5625</v>
      </c>
      <c r="E363" s="15" t="str">
        <f>IF(AND($B$6=NB!$A$17,$B$8&gt;0),'Ersparnisberechnung Sommertarif'!$B$8*SLP!C343,"")</f>
        <v/>
      </c>
    </row>
    <row r="364" spans="1:5" x14ac:dyDescent="0.3">
      <c r="A364" s="25">
        <v>46026</v>
      </c>
      <c r="B364" s="31">
        <v>0.57291666666666663</v>
      </c>
      <c r="C364" s="46"/>
      <c r="D364" s="29">
        <v>46026.572916666664</v>
      </c>
      <c r="E364" s="15" t="str">
        <f>IF(AND($B$6=NB!$A$17,$B$8&gt;0),'Ersparnisberechnung Sommertarif'!$B$8*SLP!C344,"")</f>
        <v/>
      </c>
    </row>
    <row r="365" spans="1:5" x14ac:dyDescent="0.3">
      <c r="A365" s="25">
        <v>46026</v>
      </c>
      <c r="B365" s="31">
        <v>0.58333333333333337</v>
      </c>
      <c r="C365" s="46"/>
      <c r="D365" s="29">
        <v>46026.583333333336</v>
      </c>
      <c r="E365" s="15" t="str">
        <f>IF(AND($B$6=NB!$A$17,$B$8&gt;0),'Ersparnisberechnung Sommertarif'!$B$8*SLP!C345,"")</f>
        <v/>
      </c>
    </row>
    <row r="366" spans="1:5" x14ac:dyDescent="0.3">
      <c r="A366" s="25">
        <v>46026</v>
      </c>
      <c r="B366" s="31">
        <v>0.59375</v>
      </c>
      <c r="C366" s="46"/>
      <c r="D366" s="29">
        <v>46026.59375</v>
      </c>
      <c r="E366" s="15" t="str">
        <f>IF(AND($B$6=NB!$A$17,$B$8&gt;0),'Ersparnisberechnung Sommertarif'!$B$8*SLP!C346,"")</f>
        <v/>
      </c>
    </row>
    <row r="367" spans="1:5" x14ac:dyDescent="0.3">
      <c r="A367" s="25">
        <v>46026</v>
      </c>
      <c r="B367" s="31">
        <v>0.60416666666666663</v>
      </c>
      <c r="C367" s="46"/>
      <c r="D367" s="29">
        <v>46026.604166666664</v>
      </c>
      <c r="E367" s="15" t="str">
        <f>IF(AND($B$6=NB!$A$17,$B$8&gt;0),'Ersparnisberechnung Sommertarif'!$B$8*SLP!C347,"")</f>
        <v/>
      </c>
    </row>
    <row r="368" spans="1:5" x14ac:dyDescent="0.3">
      <c r="A368" s="25">
        <v>46026</v>
      </c>
      <c r="B368" s="31">
        <v>0.61458333333333337</v>
      </c>
      <c r="C368" s="46"/>
      <c r="D368" s="29">
        <v>46026.614583333336</v>
      </c>
      <c r="E368" s="15" t="str">
        <f>IF(AND($B$6=NB!$A$17,$B$8&gt;0),'Ersparnisberechnung Sommertarif'!$B$8*SLP!C348,"")</f>
        <v/>
      </c>
    </row>
    <row r="369" spans="1:5" x14ac:dyDescent="0.3">
      <c r="A369" s="25">
        <v>46026</v>
      </c>
      <c r="B369" s="31">
        <v>0.625</v>
      </c>
      <c r="C369" s="46"/>
      <c r="D369" s="29">
        <v>46026.625</v>
      </c>
      <c r="E369" s="15" t="str">
        <f>IF(AND($B$6=NB!$A$17,$B$8&gt;0),'Ersparnisberechnung Sommertarif'!$B$8*SLP!C349,"")</f>
        <v/>
      </c>
    </row>
    <row r="370" spans="1:5" x14ac:dyDescent="0.3">
      <c r="A370" s="25">
        <v>46026</v>
      </c>
      <c r="B370" s="31">
        <v>0.63541666666666663</v>
      </c>
      <c r="C370" s="46"/>
      <c r="D370" s="29">
        <v>46026.635416666664</v>
      </c>
      <c r="E370" s="15" t="str">
        <f>IF(AND($B$6=NB!$A$17,$B$8&gt;0),'Ersparnisberechnung Sommertarif'!$B$8*SLP!C350,"")</f>
        <v/>
      </c>
    </row>
    <row r="371" spans="1:5" x14ac:dyDescent="0.3">
      <c r="A371" s="25">
        <v>46026</v>
      </c>
      <c r="B371" s="31">
        <v>0.64583333333333337</v>
      </c>
      <c r="C371" s="46"/>
      <c r="D371" s="29">
        <v>46026.645833333336</v>
      </c>
      <c r="E371" s="15" t="str">
        <f>IF(AND($B$6=NB!$A$17,$B$8&gt;0),'Ersparnisberechnung Sommertarif'!$B$8*SLP!C351,"")</f>
        <v/>
      </c>
    </row>
    <row r="372" spans="1:5" x14ac:dyDescent="0.3">
      <c r="A372" s="25">
        <v>46026</v>
      </c>
      <c r="B372" s="31">
        <v>0.65625</v>
      </c>
      <c r="C372" s="46"/>
      <c r="D372" s="29">
        <v>46026.65625</v>
      </c>
      <c r="E372" s="15" t="str">
        <f>IF(AND($B$6=NB!$A$17,$B$8&gt;0),'Ersparnisberechnung Sommertarif'!$B$8*SLP!C352,"")</f>
        <v/>
      </c>
    </row>
    <row r="373" spans="1:5" x14ac:dyDescent="0.3">
      <c r="A373" s="25">
        <v>46026</v>
      </c>
      <c r="B373" s="31">
        <v>0.66666666666666663</v>
      </c>
      <c r="C373" s="46"/>
      <c r="D373" s="29">
        <v>46026.666666666664</v>
      </c>
      <c r="E373" s="15" t="str">
        <f>IF(AND($B$6=NB!$A$17,$B$8&gt;0),'Ersparnisberechnung Sommertarif'!$B$8*SLP!C353,"")</f>
        <v/>
      </c>
    </row>
    <row r="374" spans="1:5" x14ac:dyDescent="0.3">
      <c r="A374" s="25">
        <v>46026</v>
      </c>
      <c r="B374" s="31">
        <v>0.67708333333333337</v>
      </c>
      <c r="C374" s="46"/>
      <c r="D374" s="29">
        <v>46026.677083333336</v>
      </c>
      <c r="E374" s="15" t="str">
        <f>IF(AND($B$6=NB!$A$17,$B$8&gt;0),'Ersparnisberechnung Sommertarif'!$B$8*SLP!C354,"")</f>
        <v/>
      </c>
    </row>
    <row r="375" spans="1:5" x14ac:dyDescent="0.3">
      <c r="A375" s="25">
        <v>46026</v>
      </c>
      <c r="B375" s="31">
        <v>0.6875</v>
      </c>
      <c r="C375" s="46"/>
      <c r="D375" s="29">
        <v>46026.6875</v>
      </c>
      <c r="E375" s="15" t="str">
        <f>IF(AND($B$6=NB!$A$17,$B$8&gt;0),'Ersparnisberechnung Sommertarif'!$B$8*SLP!C355,"")</f>
        <v/>
      </c>
    </row>
    <row r="376" spans="1:5" x14ac:dyDescent="0.3">
      <c r="A376" s="25">
        <v>46026</v>
      </c>
      <c r="B376" s="31">
        <v>0.69791666666666663</v>
      </c>
      <c r="C376" s="46"/>
      <c r="D376" s="29">
        <v>46026.697916666664</v>
      </c>
      <c r="E376" s="15" t="str">
        <f>IF(AND($B$6=NB!$A$17,$B$8&gt;0),'Ersparnisberechnung Sommertarif'!$B$8*SLP!C356,"")</f>
        <v/>
      </c>
    </row>
    <row r="377" spans="1:5" x14ac:dyDescent="0.3">
      <c r="A377" s="25">
        <v>46026</v>
      </c>
      <c r="B377" s="31">
        <v>0.70833333333333337</v>
      </c>
      <c r="C377" s="46"/>
      <c r="D377" s="29">
        <v>46026.708333333336</v>
      </c>
      <c r="E377" s="15" t="str">
        <f>IF(AND($B$6=NB!$A$17,$B$8&gt;0),'Ersparnisberechnung Sommertarif'!$B$8*SLP!C357,"")</f>
        <v/>
      </c>
    </row>
    <row r="378" spans="1:5" x14ac:dyDescent="0.3">
      <c r="A378" s="25">
        <v>46026</v>
      </c>
      <c r="B378" s="31">
        <v>0.71875</v>
      </c>
      <c r="C378" s="46"/>
      <c r="D378" s="29">
        <v>46026.71875</v>
      </c>
      <c r="E378" s="15" t="str">
        <f>IF(AND($B$6=NB!$A$17,$B$8&gt;0),'Ersparnisberechnung Sommertarif'!$B$8*SLP!C358,"")</f>
        <v/>
      </c>
    </row>
    <row r="379" spans="1:5" x14ac:dyDescent="0.3">
      <c r="A379" s="25">
        <v>46026</v>
      </c>
      <c r="B379" s="31">
        <v>0.72916666666666663</v>
      </c>
      <c r="C379" s="46"/>
      <c r="D379" s="29">
        <v>46026.729166666664</v>
      </c>
      <c r="E379" s="15" t="str">
        <f>IF(AND($B$6=NB!$A$17,$B$8&gt;0),'Ersparnisberechnung Sommertarif'!$B$8*SLP!C359,"")</f>
        <v/>
      </c>
    </row>
    <row r="380" spans="1:5" x14ac:dyDescent="0.3">
      <c r="A380" s="25">
        <v>46026</v>
      </c>
      <c r="B380" s="31">
        <v>0.73958333333333337</v>
      </c>
      <c r="C380" s="46"/>
      <c r="D380" s="29">
        <v>46026.739583333336</v>
      </c>
      <c r="E380" s="15" t="str">
        <f>IF(AND($B$6=NB!$A$17,$B$8&gt;0),'Ersparnisberechnung Sommertarif'!$B$8*SLP!C360,"")</f>
        <v/>
      </c>
    </row>
    <row r="381" spans="1:5" x14ac:dyDescent="0.3">
      <c r="A381" s="25">
        <v>46026</v>
      </c>
      <c r="B381" s="31">
        <v>0.75</v>
      </c>
      <c r="C381" s="46"/>
      <c r="D381" s="29">
        <v>46026.75</v>
      </c>
      <c r="E381" s="15" t="str">
        <f>IF(AND($B$6=NB!$A$17,$B$8&gt;0),'Ersparnisberechnung Sommertarif'!$B$8*SLP!C361,"")</f>
        <v/>
      </c>
    </row>
    <row r="382" spans="1:5" x14ac:dyDescent="0.3">
      <c r="A382" s="25">
        <v>46026</v>
      </c>
      <c r="B382" s="31">
        <v>0.76041666666666663</v>
      </c>
      <c r="C382" s="46"/>
      <c r="D382" s="29">
        <v>46026.760416666664</v>
      </c>
      <c r="E382" s="15" t="str">
        <f>IF(AND($B$6=NB!$A$17,$B$8&gt;0),'Ersparnisberechnung Sommertarif'!$B$8*SLP!C362,"")</f>
        <v/>
      </c>
    </row>
    <row r="383" spans="1:5" x14ac:dyDescent="0.3">
      <c r="A383" s="25">
        <v>46026</v>
      </c>
      <c r="B383" s="31">
        <v>0.77083333333333337</v>
      </c>
      <c r="C383" s="46"/>
      <c r="D383" s="29">
        <v>46026.770833333336</v>
      </c>
      <c r="E383" s="15" t="str">
        <f>IF(AND($B$6=NB!$A$17,$B$8&gt;0),'Ersparnisberechnung Sommertarif'!$B$8*SLP!C363,"")</f>
        <v/>
      </c>
    </row>
    <row r="384" spans="1:5" x14ac:dyDescent="0.3">
      <c r="A384" s="25">
        <v>46026</v>
      </c>
      <c r="B384" s="31">
        <v>0.78125</v>
      </c>
      <c r="C384" s="46"/>
      <c r="D384" s="29">
        <v>46026.78125</v>
      </c>
      <c r="E384" s="15" t="str">
        <f>IF(AND($B$6=NB!$A$17,$B$8&gt;0),'Ersparnisberechnung Sommertarif'!$B$8*SLP!C364,"")</f>
        <v/>
      </c>
    </row>
    <row r="385" spans="1:5" x14ac:dyDescent="0.3">
      <c r="A385" s="25">
        <v>46026</v>
      </c>
      <c r="B385" s="31">
        <v>0.79166666666666663</v>
      </c>
      <c r="C385" s="46"/>
      <c r="D385" s="29">
        <v>46026.791666666664</v>
      </c>
      <c r="E385" s="15" t="str">
        <f>IF(AND($B$6=NB!$A$17,$B$8&gt;0),'Ersparnisberechnung Sommertarif'!$B$8*SLP!C365,"")</f>
        <v/>
      </c>
    </row>
    <row r="386" spans="1:5" x14ac:dyDescent="0.3">
      <c r="A386" s="25">
        <v>46026</v>
      </c>
      <c r="B386" s="31">
        <v>0.80208333333333337</v>
      </c>
      <c r="C386" s="46"/>
      <c r="D386" s="29">
        <v>46026.802083333336</v>
      </c>
      <c r="E386" s="15" t="str">
        <f>IF(AND($B$6=NB!$A$17,$B$8&gt;0),'Ersparnisberechnung Sommertarif'!$B$8*SLP!C366,"")</f>
        <v/>
      </c>
    </row>
    <row r="387" spans="1:5" x14ac:dyDescent="0.3">
      <c r="A387" s="25">
        <v>46026</v>
      </c>
      <c r="B387" s="31">
        <v>0.8125</v>
      </c>
      <c r="C387" s="46"/>
      <c r="D387" s="29">
        <v>46026.8125</v>
      </c>
      <c r="E387" s="15" t="str">
        <f>IF(AND($B$6=NB!$A$17,$B$8&gt;0),'Ersparnisberechnung Sommertarif'!$B$8*SLP!C367,"")</f>
        <v/>
      </c>
    </row>
    <row r="388" spans="1:5" x14ac:dyDescent="0.3">
      <c r="A388" s="25">
        <v>46026</v>
      </c>
      <c r="B388" s="31">
        <v>0.82291666666666663</v>
      </c>
      <c r="C388" s="46"/>
      <c r="D388" s="29">
        <v>46026.822916666664</v>
      </c>
      <c r="E388" s="15" t="str">
        <f>IF(AND($B$6=NB!$A$17,$B$8&gt;0),'Ersparnisberechnung Sommertarif'!$B$8*SLP!C368,"")</f>
        <v/>
      </c>
    </row>
    <row r="389" spans="1:5" x14ac:dyDescent="0.3">
      <c r="A389" s="25">
        <v>46026</v>
      </c>
      <c r="B389" s="31">
        <v>0.83333333333333337</v>
      </c>
      <c r="C389" s="46"/>
      <c r="D389" s="29">
        <v>46026.833333333336</v>
      </c>
      <c r="E389" s="15" t="str">
        <f>IF(AND($B$6=NB!$A$17,$B$8&gt;0),'Ersparnisberechnung Sommertarif'!$B$8*SLP!C369,"")</f>
        <v/>
      </c>
    </row>
    <row r="390" spans="1:5" x14ac:dyDescent="0.3">
      <c r="A390" s="25">
        <v>46026</v>
      </c>
      <c r="B390" s="31">
        <v>0.84375</v>
      </c>
      <c r="C390" s="46"/>
      <c r="D390" s="29">
        <v>46026.84375</v>
      </c>
      <c r="E390" s="15" t="str">
        <f>IF(AND($B$6=NB!$A$17,$B$8&gt;0),'Ersparnisberechnung Sommertarif'!$B$8*SLP!C370,"")</f>
        <v/>
      </c>
    </row>
    <row r="391" spans="1:5" x14ac:dyDescent="0.3">
      <c r="A391" s="25">
        <v>46026</v>
      </c>
      <c r="B391" s="31">
        <v>0.85416666666666663</v>
      </c>
      <c r="C391" s="46"/>
      <c r="D391" s="29">
        <v>46026.854166666664</v>
      </c>
      <c r="E391" s="15" t="str">
        <f>IF(AND($B$6=NB!$A$17,$B$8&gt;0),'Ersparnisberechnung Sommertarif'!$B$8*SLP!C371,"")</f>
        <v/>
      </c>
    </row>
    <row r="392" spans="1:5" x14ac:dyDescent="0.3">
      <c r="A392" s="25">
        <v>46026</v>
      </c>
      <c r="B392" s="31">
        <v>0.86458333333333337</v>
      </c>
      <c r="C392" s="46"/>
      <c r="D392" s="29">
        <v>46026.864583333336</v>
      </c>
      <c r="E392" s="15" t="str">
        <f>IF(AND($B$6=NB!$A$17,$B$8&gt;0),'Ersparnisberechnung Sommertarif'!$B$8*SLP!C372,"")</f>
        <v/>
      </c>
    </row>
    <row r="393" spans="1:5" x14ac:dyDescent="0.3">
      <c r="A393" s="25">
        <v>46026</v>
      </c>
      <c r="B393" s="31">
        <v>0.875</v>
      </c>
      <c r="C393" s="46"/>
      <c r="D393" s="29">
        <v>46026.875</v>
      </c>
      <c r="E393" s="15" t="str">
        <f>IF(AND($B$6=NB!$A$17,$B$8&gt;0),'Ersparnisberechnung Sommertarif'!$B$8*SLP!C373,"")</f>
        <v/>
      </c>
    </row>
    <row r="394" spans="1:5" x14ac:dyDescent="0.3">
      <c r="A394" s="25">
        <v>46026</v>
      </c>
      <c r="B394" s="31">
        <v>0.88541666666666663</v>
      </c>
      <c r="C394" s="46"/>
      <c r="D394" s="29">
        <v>46026.885416666664</v>
      </c>
      <c r="E394" s="15" t="str">
        <f>IF(AND($B$6=NB!$A$17,$B$8&gt;0),'Ersparnisberechnung Sommertarif'!$B$8*SLP!C374,"")</f>
        <v/>
      </c>
    </row>
    <row r="395" spans="1:5" x14ac:dyDescent="0.3">
      <c r="A395" s="25">
        <v>46026</v>
      </c>
      <c r="B395" s="31">
        <v>0.89583333333333337</v>
      </c>
      <c r="C395" s="46"/>
      <c r="D395" s="29">
        <v>46026.895833333336</v>
      </c>
      <c r="E395" s="15" t="str">
        <f>IF(AND($B$6=NB!$A$17,$B$8&gt;0),'Ersparnisberechnung Sommertarif'!$B$8*SLP!C375,"")</f>
        <v/>
      </c>
    </row>
    <row r="396" spans="1:5" x14ac:dyDescent="0.3">
      <c r="A396" s="25">
        <v>46026</v>
      </c>
      <c r="B396" s="31">
        <v>0.90625</v>
      </c>
      <c r="C396" s="46"/>
      <c r="D396" s="29">
        <v>46026.90625</v>
      </c>
      <c r="E396" s="15" t="str">
        <f>IF(AND($B$6=NB!$A$17,$B$8&gt;0),'Ersparnisberechnung Sommertarif'!$B$8*SLP!C376,"")</f>
        <v/>
      </c>
    </row>
    <row r="397" spans="1:5" x14ac:dyDescent="0.3">
      <c r="A397" s="25">
        <v>46026</v>
      </c>
      <c r="B397" s="31">
        <v>0.91666666666666663</v>
      </c>
      <c r="C397" s="46"/>
      <c r="D397" s="29">
        <v>46026.916666666664</v>
      </c>
      <c r="E397" s="15" t="str">
        <f>IF(AND($B$6=NB!$A$17,$B$8&gt;0),'Ersparnisberechnung Sommertarif'!$B$8*SLP!C377,"")</f>
        <v/>
      </c>
    </row>
    <row r="398" spans="1:5" x14ac:dyDescent="0.3">
      <c r="A398" s="25">
        <v>46026</v>
      </c>
      <c r="B398" s="31">
        <v>0.92708333333333337</v>
      </c>
      <c r="C398" s="46"/>
      <c r="D398" s="29">
        <v>46026.927083333336</v>
      </c>
      <c r="E398" s="15" t="str">
        <f>IF(AND($B$6=NB!$A$17,$B$8&gt;0),'Ersparnisberechnung Sommertarif'!$B$8*SLP!C378,"")</f>
        <v/>
      </c>
    </row>
    <row r="399" spans="1:5" x14ac:dyDescent="0.3">
      <c r="A399" s="25">
        <v>46026</v>
      </c>
      <c r="B399" s="31">
        <v>0.9375</v>
      </c>
      <c r="C399" s="46"/>
      <c r="D399" s="29">
        <v>46026.9375</v>
      </c>
      <c r="E399" s="15" t="str">
        <f>IF(AND($B$6=NB!$A$17,$B$8&gt;0),'Ersparnisberechnung Sommertarif'!$B$8*SLP!C379,"")</f>
        <v/>
      </c>
    </row>
    <row r="400" spans="1:5" x14ac:dyDescent="0.3">
      <c r="A400" s="25">
        <v>46026</v>
      </c>
      <c r="B400" s="31">
        <v>0.94791666666666663</v>
      </c>
      <c r="C400" s="46"/>
      <c r="D400" s="29">
        <v>46026.947916666664</v>
      </c>
      <c r="E400" s="15" t="str">
        <f>IF(AND($B$6=NB!$A$17,$B$8&gt;0),'Ersparnisberechnung Sommertarif'!$B$8*SLP!C380,"")</f>
        <v/>
      </c>
    </row>
    <row r="401" spans="1:5" x14ac:dyDescent="0.3">
      <c r="A401" s="25">
        <v>46026</v>
      </c>
      <c r="B401" s="31">
        <v>0.95833333333333337</v>
      </c>
      <c r="C401" s="46"/>
      <c r="D401" s="29">
        <v>46026.958333333336</v>
      </c>
      <c r="E401" s="15" t="str">
        <f>IF(AND($B$6=NB!$A$17,$B$8&gt;0),'Ersparnisberechnung Sommertarif'!$B$8*SLP!C381,"")</f>
        <v/>
      </c>
    </row>
    <row r="402" spans="1:5" x14ac:dyDescent="0.3">
      <c r="A402" s="25">
        <v>46026</v>
      </c>
      <c r="B402" s="31">
        <v>0.96875</v>
      </c>
      <c r="C402" s="46"/>
      <c r="D402" s="29">
        <v>46026.96875</v>
      </c>
      <c r="E402" s="15" t="str">
        <f>IF(AND($B$6=NB!$A$17,$B$8&gt;0),'Ersparnisberechnung Sommertarif'!$B$8*SLP!C382,"")</f>
        <v/>
      </c>
    </row>
    <row r="403" spans="1:5" x14ac:dyDescent="0.3">
      <c r="A403" s="25">
        <v>46026</v>
      </c>
      <c r="B403" s="31">
        <v>0.97916666666666663</v>
      </c>
      <c r="C403" s="46"/>
      <c r="D403" s="29">
        <v>46026.979166666664</v>
      </c>
      <c r="E403" s="15" t="str">
        <f>IF(AND($B$6=NB!$A$17,$B$8&gt;0),'Ersparnisberechnung Sommertarif'!$B$8*SLP!C383,"")</f>
        <v/>
      </c>
    </row>
    <row r="404" spans="1:5" x14ac:dyDescent="0.3">
      <c r="A404" s="25">
        <v>46026</v>
      </c>
      <c r="B404" s="31">
        <v>0.98958333333333337</v>
      </c>
      <c r="C404" s="46"/>
      <c r="D404" s="29">
        <v>46026.989583333336</v>
      </c>
      <c r="E404" s="15" t="str">
        <f>IF(AND($B$6=NB!$A$17,$B$8&gt;0),'Ersparnisberechnung Sommertarif'!$B$8*SLP!C384,"")</f>
        <v/>
      </c>
    </row>
    <row r="405" spans="1:5" x14ac:dyDescent="0.3">
      <c r="A405" s="25">
        <v>46027</v>
      </c>
      <c r="B405" s="31">
        <v>0</v>
      </c>
      <c r="C405" s="46"/>
      <c r="D405" s="29">
        <v>46027</v>
      </c>
      <c r="E405" s="15" t="str">
        <f>IF(AND($B$6=NB!$A$17,$B$8&gt;0),'Ersparnisberechnung Sommertarif'!$B$8*SLP!C385,"")</f>
        <v/>
      </c>
    </row>
    <row r="406" spans="1:5" x14ac:dyDescent="0.3">
      <c r="A406" s="25">
        <v>46027</v>
      </c>
      <c r="B406" s="31">
        <v>1.0416666666666666E-2</v>
      </c>
      <c r="C406" s="46"/>
      <c r="D406" s="29">
        <v>46027.010416666664</v>
      </c>
      <c r="E406" s="15" t="str">
        <f>IF(AND($B$6=NB!$A$17,$B$8&gt;0),'Ersparnisberechnung Sommertarif'!$B$8*SLP!C386,"")</f>
        <v/>
      </c>
    </row>
    <row r="407" spans="1:5" x14ac:dyDescent="0.3">
      <c r="A407" s="25">
        <v>46027</v>
      </c>
      <c r="B407" s="31">
        <v>2.0833333333333332E-2</v>
      </c>
      <c r="C407" s="46"/>
      <c r="D407" s="29">
        <v>46027.020833333336</v>
      </c>
      <c r="E407" s="15" t="str">
        <f>IF(AND($B$6=NB!$A$17,$B$8&gt;0),'Ersparnisberechnung Sommertarif'!$B$8*SLP!C387,"")</f>
        <v/>
      </c>
    </row>
    <row r="408" spans="1:5" x14ac:dyDescent="0.3">
      <c r="A408" s="25">
        <v>46027</v>
      </c>
      <c r="B408" s="31">
        <v>3.125E-2</v>
      </c>
      <c r="C408" s="46"/>
      <c r="D408" s="29">
        <v>46027.03125</v>
      </c>
      <c r="E408" s="15" t="str">
        <f>IF(AND($B$6=NB!$A$17,$B$8&gt;0),'Ersparnisberechnung Sommertarif'!$B$8*SLP!C388,"")</f>
        <v/>
      </c>
    </row>
    <row r="409" spans="1:5" x14ac:dyDescent="0.3">
      <c r="A409" s="25">
        <v>46027</v>
      </c>
      <c r="B409" s="31">
        <v>4.1666666666666664E-2</v>
      </c>
      <c r="C409" s="46"/>
      <c r="D409" s="29">
        <v>46027.041666666664</v>
      </c>
      <c r="E409" s="15" t="str">
        <f>IF(AND($B$6=NB!$A$17,$B$8&gt;0),'Ersparnisberechnung Sommertarif'!$B$8*SLP!C389,"")</f>
        <v/>
      </c>
    </row>
    <row r="410" spans="1:5" x14ac:dyDescent="0.3">
      <c r="A410" s="25">
        <v>46027</v>
      </c>
      <c r="B410" s="31">
        <v>5.2083333333333336E-2</v>
      </c>
      <c r="C410" s="46"/>
      <c r="D410" s="29">
        <v>46027.052083333336</v>
      </c>
      <c r="E410" s="15" t="str">
        <f>IF(AND($B$6=NB!$A$17,$B$8&gt;0),'Ersparnisberechnung Sommertarif'!$B$8*SLP!C390,"")</f>
        <v/>
      </c>
    </row>
    <row r="411" spans="1:5" x14ac:dyDescent="0.3">
      <c r="A411" s="25">
        <v>46027</v>
      </c>
      <c r="B411" s="31">
        <v>6.25E-2</v>
      </c>
      <c r="C411" s="46"/>
      <c r="D411" s="29">
        <v>46027.0625</v>
      </c>
      <c r="E411" s="15" t="str">
        <f>IF(AND($B$6=NB!$A$17,$B$8&gt;0),'Ersparnisberechnung Sommertarif'!$B$8*SLP!C391,"")</f>
        <v/>
      </c>
    </row>
    <row r="412" spans="1:5" x14ac:dyDescent="0.3">
      <c r="A412" s="25">
        <v>46027</v>
      </c>
      <c r="B412" s="31">
        <v>7.2916666666666671E-2</v>
      </c>
      <c r="C412" s="46"/>
      <c r="D412" s="29">
        <v>46027.072916666664</v>
      </c>
      <c r="E412" s="15" t="str">
        <f>IF(AND($B$6=NB!$A$17,$B$8&gt;0),'Ersparnisberechnung Sommertarif'!$B$8*SLP!C392,"")</f>
        <v/>
      </c>
    </row>
    <row r="413" spans="1:5" x14ac:dyDescent="0.3">
      <c r="A413" s="25">
        <v>46027</v>
      </c>
      <c r="B413" s="31">
        <v>8.3333333333333329E-2</v>
      </c>
      <c r="C413" s="46"/>
      <c r="D413" s="29">
        <v>46027.083333333336</v>
      </c>
      <c r="E413" s="15" t="str">
        <f>IF(AND($B$6=NB!$A$17,$B$8&gt;0),'Ersparnisberechnung Sommertarif'!$B$8*SLP!C393,"")</f>
        <v/>
      </c>
    </row>
    <row r="414" spans="1:5" x14ac:dyDescent="0.3">
      <c r="A414" s="25">
        <v>46027</v>
      </c>
      <c r="B414" s="31">
        <v>9.375E-2</v>
      </c>
      <c r="C414" s="46"/>
      <c r="D414" s="29">
        <v>46027.09375</v>
      </c>
      <c r="E414" s="15" t="str">
        <f>IF(AND($B$6=NB!$A$17,$B$8&gt;0),'Ersparnisberechnung Sommertarif'!$B$8*SLP!C394,"")</f>
        <v/>
      </c>
    </row>
    <row r="415" spans="1:5" x14ac:dyDescent="0.3">
      <c r="A415" s="25">
        <v>46027</v>
      </c>
      <c r="B415" s="31">
        <v>0.10416666666666667</v>
      </c>
      <c r="C415" s="46"/>
      <c r="D415" s="29">
        <v>46027.104166666664</v>
      </c>
      <c r="E415" s="15" t="str">
        <f>IF(AND($B$6=NB!$A$17,$B$8&gt;0),'Ersparnisberechnung Sommertarif'!$B$8*SLP!C395,"")</f>
        <v/>
      </c>
    </row>
    <row r="416" spans="1:5" x14ac:dyDescent="0.3">
      <c r="A416" s="25">
        <v>46027</v>
      </c>
      <c r="B416" s="31">
        <v>0.11458333333333333</v>
      </c>
      <c r="C416" s="46"/>
      <c r="D416" s="29">
        <v>46027.114583333336</v>
      </c>
      <c r="E416" s="15" t="str">
        <f>IF(AND($B$6=NB!$A$17,$B$8&gt;0),'Ersparnisberechnung Sommertarif'!$B$8*SLP!C396,"")</f>
        <v/>
      </c>
    </row>
    <row r="417" spans="1:5" x14ac:dyDescent="0.3">
      <c r="A417" s="25">
        <v>46027</v>
      </c>
      <c r="B417" s="31">
        <v>0.125</v>
      </c>
      <c r="C417" s="46"/>
      <c r="D417" s="29">
        <v>46027.125</v>
      </c>
      <c r="E417" s="15" t="str">
        <f>IF(AND($B$6=NB!$A$17,$B$8&gt;0),'Ersparnisberechnung Sommertarif'!$B$8*SLP!C397,"")</f>
        <v/>
      </c>
    </row>
    <row r="418" spans="1:5" x14ac:dyDescent="0.3">
      <c r="A418" s="25">
        <v>46027</v>
      </c>
      <c r="B418" s="31">
        <v>0.13541666666666666</v>
      </c>
      <c r="C418" s="46"/>
      <c r="D418" s="29">
        <v>46027.135416666664</v>
      </c>
      <c r="E418" s="15" t="str">
        <f>IF(AND($B$6=NB!$A$17,$B$8&gt;0),'Ersparnisberechnung Sommertarif'!$B$8*SLP!C398,"")</f>
        <v/>
      </c>
    </row>
    <row r="419" spans="1:5" x14ac:dyDescent="0.3">
      <c r="A419" s="25">
        <v>46027</v>
      </c>
      <c r="B419" s="31">
        <v>0.14583333333333334</v>
      </c>
      <c r="C419" s="46"/>
      <c r="D419" s="29">
        <v>46027.145833333336</v>
      </c>
      <c r="E419" s="15" t="str">
        <f>IF(AND($B$6=NB!$A$17,$B$8&gt;0),'Ersparnisberechnung Sommertarif'!$B$8*SLP!C399,"")</f>
        <v/>
      </c>
    </row>
    <row r="420" spans="1:5" x14ac:dyDescent="0.3">
      <c r="A420" s="25">
        <v>46027</v>
      </c>
      <c r="B420" s="31">
        <v>0.15625</v>
      </c>
      <c r="C420" s="46"/>
      <c r="D420" s="29">
        <v>46027.15625</v>
      </c>
      <c r="E420" s="15" t="str">
        <f>IF(AND($B$6=NB!$A$17,$B$8&gt;0),'Ersparnisberechnung Sommertarif'!$B$8*SLP!C400,"")</f>
        <v/>
      </c>
    </row>
    <row r="421" spans="1:5" x14ac:dyDescent="0.3">
      <c r="A421" s="25">
        <v>46027</v>
      </c>
      <c r="B421" s="31">
        <v>0.16666666666666666</v>
      </c>
      <c r="C421" s="46"/>
      <c r="D421" s="29">
        <v>46027.166666666664</v>
      </c>
      <c r="E421" s="15" t="str">
        <f>IF(AND($B$6=NB!$A$17,$B$8&gt;0),'Ersparnisberechnung Sommertarif'!$B$8*SLP!C401,"")</f>
        <v/>
      </c>
    </row>
    <row r="422" spans="1:5" x14ac:dyDescent="0.3">
      <c r="A422" s="25">
        <v>46027</v>
      </c>
      <c r="B422" s="31">
        <v>0.17708333333333334</v>
      </c>
      <c r="C422" s="46"/>
      <c r="D422" s="29">
        <v>46027.177083333336</v>
      </c>
      <c r="E422" s="15" t="str">
        <f>IF(AND($B$6=NB!$A$17,$B$8&gt;0),'Ersparnisberechnung Sommertarif'!$B$8*SLP!C402,"")</f>
        <v/>
      </c>
    </row>
    <row r="423" spans="1:5" x14ac:dyDescent="0.3">
      <c r="A423" s="25">
        <v>46027</v>
      </c>
      <c r="B423" s="31">
        <v>0.1875</v>
      </c>
      <c r="C423" s="46"/>
      <c r="D423" s="29">
        <v>46027.1875</v>
      </c>
      <c r="E423" s="15" t="str">
        <f>IF(AND($B$6=NB!$A$17,$B$8&gt;0),'Ersparnisberechnung Sommertarif'!$B$8*SLP!C403,"")</f>
        <v/>
      </c>
    </row>
    <row r="424" spans="1:5" x14ac:dyDescent="0.3">
      <c r="A424" s="25">
        <v>46027</v>
      </c>
      <c r="B424" s="31">
        <v>0.19791666666666666</v>
      </c>
      <c r="C424" s="46"/>
      <c r="D424" s="29">
        <v>46027.197916666664</v>
      </c>
      <c r="E424" s="15" t="str">
        <f>IF(AND($B$6=NB!$A$17,$B$8&gt;0),'Ersparnisberechnung Sommertarif'!$B$8*SLP!C404,"")</f>
        <v/>
      </c>
    </row>
    <row r="425" spans="1:5" x14ac:dyDescent="0.3">
      <c r="A425" s="25">
        <v>46027</v>
      </c>
      <c r="B425" s="31">
        <v>0.20833333333333334</v>
      </c>
      <c r="C425" s="46"/>
      <c r="D425" s="29">
        <v>46027.208333333336</v>
      </c>
      <c r="E425" s="15" t="str">
        <f>IF(AND($B$6=NB!$A$17,$B$8&gt;0),'Ersparnisberechnung Sommertarif'!$B$8*SLP!C405,"")</f>
        <v/>
      </c>
    </row>
    <row r="426" spans="1:5" x14ac:dyDescent="0.3">
      <c r="A426" s="25">
        <v>46027</v>
      </c>
      <c r="B426" s="31">
        <v>0.21875</v>
      </c>
      <c r="C426" s="46"/>
      <c r="D426" s="29">
        <v>46027.21875</v>
      </c>
      <c r="E426" s="15" t="str">
        <f>IF(AND($B$6=NB!$A$17,$B$8&gt;0),'Ersparnisberechnung Sommertarif'!$B$8*SLP!C406,"")</f>
        <v/>
      </c>
    </row>
    <row r="427" spans="1:5" x14ac:dyDescent="0.3">
      <c r="A427" s="25">
        <v>46027</v>
      </c>
      <c r="B427" s="31">
        <v>0.22916666666666666</v>
      </c>
      <c r="C427" s="46"/>
      <c r="D427" s="29">
        <v>46027.229166666664</v>
      </c>
      <c r="E427" s="15" t="str">
        <f>IF(AND($B$6=NB!$A$17,$B$8&gt;0),'Ersparnisberechnung Sommertarif'!$B$8*SLP!C407,"")</f>
        <v/>
      </c>
    </row>
    <row r="428" spans="1:5" x14ac:dyDescent="0.3">
      <c r="A428" s="25">
        <v>46027</v>
      </c>
      <c r="B428" s="31">
        <v>0.23958333333333334</v>
      </c>
      <c r="C428" s="46"/>
      <c r="D428" s="29">
        <v>46027.239583333336</v>
      </c>
      <c r="E428" s="15" t="str">
        <f>IF(AND($B$6=NB!$A$17,$B$8&gt;0),'Ersparnisberechnung Sommertarif'!$B$8*SLP!C408,"")</f>
        <v/>
      </c>
    </row>
    <row r="429" spans="1:5" x14ac:dyDescent="0.3">
      <c r="A429" s="25">
        <v>46027</v>
      </c>
      <c r="B429" s="31">
        <v>0.25</v>
      </c>
      <c r="C429" s="46"/>
      <c r="D429" s="29">
        <v>46027.25</v>
      </c>
      <c r="E429" s="15" t="str">
        <f>IF(AND($B$6=NB!$A$17,$B$8&gt;0),'Ersparnisberechnung Sommertarif'!$B$8*SLP!C409,"")</f>
        <v/>
      </c>
    </row>
    <row r="430" spans="1:5" x14ac:dyDescent="0.3">
      <c r="A430" s="25">
        <v>46027</v>
      </c>
      <c r="B430" s="31">
        <v>0.26041666666666669</v>
      </c>
      <c r="C430" s="46"/>
      <c r="D430" s="29">
        <v>46027.260416666664</v>
      </c>
      <c r="E430" s="15" t="str">
        <f>IF(AND($B$6=NB!$A$17,$B$8&gt;0),'Ersparnisberechnung Sommertarif'!$B$8*SLP!C410,"")</f>
        <v/>
      </c>
    </row>
    <row r="431" spans="1:5" x14ac:dyDescent="0.3">
      <c r="A431" s="25">
        <v>46027</v>
      </c>
      <c r="B431" s="31">
        <v>0.27083333333333331</v>
      </c>
      <c r="C431" s="46"/>
      <c r="D431" s="29">
        <v>46027.270833333336</v>
      </c>
      <c r="E431" s="15" t="str">
        <f>IF(AND($B$6=NB!$A$17,$B$8&gt;0),'Ersparnisberechnung Sommertarif'!$B$8*SLP!C411,"")</f>
        <v/>
      </c>
    </row>
    <row r="432" spans="1:5" x14ac:dyDescent="0.3">
      <c r="A432" s="25">
        <v>46027</v>
      </c>
      <c r="B432" s="31">
        <v>0.28125</v>
      </c>
      <c r="C432" s="46"/>
      <c r="D432" s="29">
        <v>46027.28125</v>
      </c>
      <c r="E432" s="15" t="str">
        <f>IF(AND($B$6=NB!$A$17,$B$8&gt;0),'Ersparnisberechnung Sommertarif'!$B$8*SLP!C412,"")</f>
        <v/>
      </c>
    </row>
    <row r="433" spans="1:5" x14ac:dyDescent="0.3">
      <c r="A433" s="25">
        <v>46027</v>
      </c>
      <c r="B433" s="31">
        <v>0.29166666666666669</v>
      </c>
      <c r="C433" s="46"/>
      <c r="D433" s="29">
        <v>46027.291666666664</v>
      </c>
      <c r="E433" s="15" t="str">
        <f>IF(AND($B$6=NB!$A$17,$B$8&gt;0),'Ersparnisberechnung Sommertarif'!$B$8*SLP!C413,"")</f>
        <v/>
      </c>
    </row>
    <row r="434" spans="1:5" x14ac:dyDescent="0.3">
      <c r="A434" s="25">
        <v>46027</v>
      </c>
      <c r="B434" s="31">
        <v>0.30208333333333331</v>
      </c>
      <c r="C434" s="46"/>
      <c r="D434" s="29">
        <v>46027.302083333336</v>
      </c>
      <c r="E434" s="15" t="str">
        <f>IF(AND($B$6=NB!$A$17,$B$8&gt;0),'Ersparnisberechnung Sommertarif'!$B$8*SLP!C414,"")</f>
        <v/>
      </c>
    </row>
    <row r="435" spans="1:5" x14ac:dyDescent="0.3">
      <c r="A435" s="25">
        <v>46027</v>
      </c>
      <c r="B435" s="31">
        <v>0.3125</v>
      </c>
      <c r="C435" s="46"/>
      <c r="D435" s="29">
        <v>46027.3125</v>
      </c>
      <c r="E435" s="15" t="str">
        <f>IF(AND($B$6=NB!$A$17,$B$8&gt;0),'Ersparnisberechnung Sommertarif'!$B$8*SLP!C415,"")</f>
        <v/>
      </c>
    </row>
    <row r="436" spans="1:5" x14ac:dyDescent="0.3">
      <c r="A436" s="25">
        <v>46027</v>
      </c>
      <c r="B436" s="31">
        <v>0.32291666666666669</v>
      </c>
      <c r="C436" s="46"/>
      <c r="D436" s="29">
        <v>46027.322916666664</v>
      </c>
      <c r="E436" s="15" t="str">
        <f>IF(AND($B$6=NB!$A$17,$B$8&gt;0),'Ersparnisberechnung Sommertarif'!$B$8*SLP!C416,"")</f>
        <v/>
      </c>
    </row>
    <row r="437" spans="1:5" x14ac:dyDescent="0.3">
      <c r="A437" s="25">
        <v>46027</v>
      </c>
      <c r="B437" s="31">
        <v>0.33333333333333331</v>
      </c>
      <c r="C437" s="46"/>
      <c r="D437" s="29">
        <v>46027.333333333336</v>
      </c>
      <c r="E437" s="15" t="str">
        <f>IF(AND($B$6=NB!$A$17,$B$8&gt;0),'Ersparnisberechnung Sommertarif'!$B$8*SLP!C417,"")</f>
        <v/>
      </c>
    </row>
    <row r="438" spans="1:5" x14ac:dyDescent="0.3">
      <c r="A438" s="25">
        <v>46027</v>
      </c>
      <c r="B438" s="31">
        <v>0.34375</v>
      </c>
      <c r="C438" s="46"/>
      <c r="D438" s="29">
        <v>46027.34375</v>
      </c>
      <c r="E438" s="15" t="str">
        <f>IF(AND($B$6=NB!$A$17,$B$8&gt;0),'Ersparnisberechnung Sommertarif'!$B$8*SLP!C418,"")</f>
        <v/>
      </c>
    </row>
    <row r="439" spans="1:5" x14ac:dyDescent="0.3">
      <c r="A439" s="25">
        <v>46027</v>
      </c>
      <c r="B439" s="31">
        <v>0.35416666666666669</v>
      </c>
      <c r="C439" s="46"/>
      <c r="D439" s="29">
        <v>46027.354166666664</v>
      </c>
      <c r="E439" s="15" t="str">
        <f>IF(AND($B$6=NB!$A$17,$B$8&gt;0),'Ersparnisberechnung Sommertarif'!$B$8*SLP!C419,"")</f>
        <v/>
      </c>
    </row>
    <row r="440" spans="1:5" x14ac:dyDescent="0.3">
      <c r="A440" s="25">
        <v>46027</v>
      </c>
      <c r="B440" s="31">
        <v>0.36458333333333331</v>
      </c>
      <c r="C440" s="46"/>
      <c r="D440" s="29">
        <v>46027.364583333336</v>
      </c>
      <c r="E440" s="15" t="str">
        <f>IF(AND($B$6=NB!$A$17,$B$8&gt;0),'Ersparnisberechnung Sommertarif'!$B$8*SLP!C420,"")</f>
        <v/>
      </c>
    </row>
    <row r="441" spans="1:5" x14ac:dyDescent="0.3">
      <c r="A441" s="25">
        <v>46027</v>
      </c>
      <c r="B441" s="31">
        <v>0.375</v>
      </c>
      <c r="C441" s="46"/>
      <c r="D441" s="29">
        <v>46027.375</v>
      </c>
      <c r="E441" s="15" t="str">
        <f>IF(AND($B$6=NB!$A$17,$B$8&gt;0),'Ersparnisberechnung Sommertarif'!$B$8*SLP!C421,"")</f>
        <v/>
      </c>
    </row>
    <row r="442" spans="1:5" x14ac:dyDescent="0.3">
      <c r="A442" s="25">
        <v>46027</v>
      </c>
      <c r="B442" s="31">
        <v>0.38541666666666669</v>
      </c>
      <c r="C442" s="46"/>
      <c r="D442" s="29">
        <v>46027.385416666664</v>
      </c>
      <c r="E442" s="15" t="str">
        <f>IF(AND($B$6=NB!$A$17,$B$8&gt;0),'Ersparnisberechnung Sommertarif'!$B$8*SLP!C422,"")</f>
        <v/>
      </c>
    </row>
    <row r="443" spans="1:5" x14ac:dyDescent="0.3">
      <c r="A443" s="25">
        <v>46027</v>
      </c>
      <c r="B443" s="31">
        <v>0.39583333333333331</v>
      </c>
      <c r="C443" s="46"/>
      <c r="D443" s="29">
        <v>46027.395833333336</v>
      </c>
      <c r="E443" s="15" t="str">
        <f>IF(AND($B$6=NB!$A$17,$B$8&gt;0),'Ersparnisberechnung Sommertarif'!$B$8*SLP!C423,"")</f>
        <v/>
      </c>
    </row>
    <row r="444" spans="1:5" x14ac:dyDescent="0.3">
      <c r="A444" s="25">
        <v>46027</v>
      </c>
      <c r="B444" s="31">
        <v>0.40625</v>
      </c>
      <c r="C444" s="46"/>
      <c r="D444" s="29">
        <v>46027.40625</v>
      </c>
      <c r="E444" s="15" t="str">
        <f>IF(AND($B$6=NB!$A$17,$B$8&gt;0),'Ersparnisberechnung Sommertarif'!$B$8*SLP!C424,"")</f>
        <v/>
      </c>
    </row>
    <row r="445" spans="1:5" x14ac:dyDescent="0.3">
      <c r="A445" s="25">
        <v>46027</v>
      </c>
      <c r="B445" s="31">
        <v>0.41666666666666669</v>
      </c>
      <c r="C445" s="46"/>
      <c r="D445" s="29">
        <v>46027.416666666664</v>
      </c>
      <c r="E445" s="15" t="str">
        <f>IF(AND($B$6=NB!$A$17,$B$8&gt;0),'Ersparnisberechnung Sommertarif'!$B$8*SLP!C425,"")</f>
        <v/>
      </c>
    </row>
    <row r="446" spans="1:5" x14ac:dyDescent="0.3">
      <c r="A446" s="25">
        <v>46027</v>
      </c>
      <c r="B446" s="31">
        <v>0.42708333333333331</v>
      </c>
      <c r="C446" s="46"/>
      <c r="D446" s="29">
        <v>46027.427083333336</v>
      </c>
      <c r="E446" s="15" t="str">
        <f>IF(AND($B$6=NB!$A$17,$B$8&gt;0),'Ersparnisberechnung Sommertarif'!$B$8*SLP!C426,"")</f>
        <v/>
      </c>
    </row>
    <row r="447" spans="1:5" x14ac:dyDescent="0.3">
      <c r="A447" s="25">
        <v>46027</v>
      </c>
      <c r="B447" s="31">
        <v>0.4375</v>
      </c>
      <c r="C447" s="46"/>
      <c r="D447" s="29">
        <v>46027.4375</v>
      </c>
      <c r="E447" s="15" t="str">
        <f>IF(AND($B$6=NB!$A$17,$B$8&gt;0),'Ersparnisberechnung Sommertarif'!$B$8*SLP!C427,"")</f>
        <v/>
      </c>
    </row>
    <row r="448" spans="1:5" x14ac:dyDescent="0.3">
      <c r="A448" s="25">
        <v>46027</v>
      </c>
      <c r="B448" s="31">
        <v>0.44791666666666669</v>
      </c>
      <c r="C448" s="46"/>
      <c r="D448" s="29">
        <v>46027.447916666664</v>
      </c>
      <c r="E448" s="15" t="str">
        <f>IF(AND($B$6=NB!$A$17,$B$8&gt;0),'Ersparnisberechnung Sommertarif'!$B$8*SLP!C428,"")</f>
        <v/>
      </c>
    </row>
    <row r="449" spans="1:5" x14ac:dyDescent="0.3">
      <c r="A449" s="25">
        <v>46027</v>
      </c>
      <c r="B449" s="31">
        <v>0.45833333333333331</v>
      </c>
      <c r="C449" s="46"/>
      <c r="D449" s="29">
        <v>46027.458333333336</v>
      </c>
      <c r="E449" s="15" t="str">
        <f>IF(AND($B$6=NB!$A$17,$B$8&gt;0),'Ersparnisberechnung Sommertarif'!$B$8*SLP!C429,"")</f>
        <v/>
      </c>
    </row>
    <row r="450" spans="1:5" x14ac:dyDescent="0.3">
      <c r="A450" s="25">
        <v>46027</v>
      </c>
      <c r="B450" s="31">
        <v>0.46875</v>
      </c>
      <c r="C450" s="46"/>
      <c r="D450" s="29">
        <v>46027.46875</v>
      </c>
      <c r="E450" s="15" t="str">
        <f>IF(AND($B$6=NB!$A$17,$B$8&gt;0),'Ersparnisberechnung Sommertarif'!$B$8*SLP!C430,"")</f>
        <v/>
      </c>
    </row>
    <row r="451" spans="1:5" x14ac:dyDescent="0.3">
      <c r="A451" s="25">
        <v>46027</v>
      </c>
      <c r="B451" s="31">
        <v>0.47916666666666669</v>
      </c>
      <c r="C451" s="46"/>
      <c r="D451" s="29">
        <v>46027.479166666664</v>
      </c>
      <c r="E451" s="15" t="str">
        <f>IF(AND($B$6=NB!$A$17,$B$8&gt;0),'Ersparnisberechnung Sommertarif'!$B$8*SLP!C431,"")</f>
        <v/>
      </c>
    </row>
    <row r="452" spans="1:5" x14ac:dyDescent="0.3">
      <c r="A452" s="25">
        <v>46027</v>
      </c>
      <c r="B452" s="31">
        <v>0.48958333333333331</v>
      </c>
      <c r="C452" s="46"/>
      <c r="D452" s="29">
        <v>46027.489583333336</v>
      </c>
      <c r="E452" s="15" t="str">
        <f>IF(AND($B$6=NB!$A$17,$B$8&gt;0),'Ersparnisberechnung Sommertarif'!$B$8*SLP!C432,"")</f>
        <v/>
      </c>
    </row>
    <row r="453" spans="1:5" x14ac:dyDescent="0.3">
      <c r="A453" s="25">
        <v>46027</v>
      </c>
      <c r="B453" s="31">
        <v>0.5</v>
      </c>
      <c r="C453" s="46"/>
      <c r="D453" s="29">
        <v>46027.5</v>
      </c>
      <c r="E453" s="15" t="str">
        <f>IF(AND($B$6=NB!$A$17,$B$8&gt;0),'Ersparnisberechnung Sommertarif'!$B$8*SLP!C433,"")</f>
        <v/>
      </c>
    </row>
    <row r="454" spans="1:5" x14ac:dyDescent="0.3">
      <c r="A454" s="25">
        <v>46027</v>
      </c>
      <c r="B454" s="31">
        <v>0.51041666666666663</v>
      </c>
      <c r="C454" s="46"/>
      <c r="D454" s="29">
        <v>46027.510416666664</v>
      </c>
      <c r="E454" s="15" t="str">
        <f>IF(AND($B$6=NB!$A$17,$B$8&gt;0),'Ersparnisberechnung Sommertarif'!$B$8*SLP!C434,"")</f>
        <v/>
      </c>
    </row>
    <row r="455" spans="1:5" x14ac:dyDescent="0.3">
      <c r="A455" s="25">
        <v>46027</v>
      </c>
      <c r="B455" s="31">
        <v>0.52083333333333337</v>
      </c>
      <c r="C455" s="46"/>
      <c r="D455" s="29">
        <v>46027.520833333336</v>
      </c>
      <c r="E455" s="15" t="str">
        <f>IF(AND($B$6=NB!$A$17,$B$8&gt;0),'Ersparnisberechnung Sommertarif'!$B$8*SLP!C435,"")</f>
        <v/>
      </c>
    </row>
    <row r="456" spans="1:5" x14ac:dyDescent="0.3">
      <c r="A456" s="25">
        <v>46027</v>
      </c>
      <c r="B456" s="31">
        <v>0.53125</v>
      </c>
      <c r="C456" s="46"/>
      <c r="D456" s="29">
        <v>46027.53125</v>
      </c>
      <c r="E456" s="15" t="str">
        <f>IF(AND($B$6=NB!$A$17,$B$8&gt;0),'Ersparnisberechnung Sommertarif'!$B$8*SLP!C436,"")</f>
        <v/>
      </c>
    </row>
    <row r="457" spans="1:5" x14ac:dyDescent="0.3">
      <c r="A457" s="25">
        <v>46027</v>
      </c>
      <c r="B457" s="31">
        <v>0.54166666666666663</v>
      </c>
      <c r="C457" s="46"/>
      <c r="D457" s="29">
        <v>46027.541666666664</v>
      </c>
      <c r="E457" s="15" t="str">
        <f>IF(AND($B$6=NB!$A$17,$B$8&gt;0),'Ersparnisberechnung Sommertarif'!$B$8*SLP!C437,"")</f>
        <v/>
      </c>
    </row>
    <row r="458" spans="1:5" x14ac:dyDescent="0.3">
      <c r="A458" s="25">
        <v>46027</v>
      </c>
      <c r="B458" s="31">
        <v>0.55208333333333337</v>
      </c>
      <c r="C458" s="46"/>
      <c r="D458" s="29">
        <v>46027.552083333336</v>
      </c>
      <c r="E458" s="15" t="str">
        <f>IF(AND($B$6=NB!$A$17,$B$8&gt;0),'Ersparnisberechnung Sommertarif'!$B$8*SLP!C438,"")</f>
        <v/>
      </c>
    </row>
    <row r="459" spans="1:5" x14ac:dyDescent="0.3">
      <c r="A459" s="25">
        <v>46027</v>
      </c>
      <c r="B459" s="31">
        <v>0.5625</v>
      </c>
      <c r="C459" s="46"/>
      <c r="D459" s="29">
        <v>46027.5625</v>
      </c>
      <c r="E459" s="15" t="str">
        <f>IF(AND($B$6=NB!$A$17,$B$8&gt;0),'Ersparnisberechnung Sommertarif'!$B$8*SLP!C439,"")</f>
        <v/>
      </c>
    </row>
    <row r="460" spans="1:5" x14ac:dyDescent="0.3">
      <c r="A460" s="25">
        <v>46027</v>
      </c>
      <c r="B460" s="31">
        <v>0.57291666666666663</v>
      </c>
      <c r="C460" s="46"/>
      <c r="D460" s="29">
        <v>46027.572916666664</v>
      </c>
      <c r="E460" s="15" t="str">
        <f>IF(AND($B$6=NB!$A$17,$B$8&gt;0),'Ersparnisberechnung Sommertarif'!$B$8*SLP!C440,"")</f>
        <v/>
      </c>
    </row>
    <row r="461" spans="1:5" x14ac:dyDescent="0.3">
      <c r="A461" s="25">
        <v>46027</v>
      </c>
      <c r="B461" s="31">
        <v>0.58333333333333337</v>
      </c>
      <c r="C461" s="46"/>
      <c r="D461" s="29">
        <v>46027.583333333336</v>
      </c>
      <c r="E461" s="15" t="str">
        <f>IF(AND($B$6=NB!$A$17,$B$8&gt;0),'Ersparnisberechnung Sommertarif'!$B$8*SLP!C441,"")</f>
        <v/>
      </c>
    </row>
    <row r="462" spans="1:5" x14ac:dyDescent="0.3">
      <c r="A462" s="25">
        <v>46027</v>
      </c>
      <c r="B462" s="31">
        <v>0.59375</v>
      </c>
      <c r="C462" s="46"/>
      <c r="D462" s="29">
        <v>46027.59375</v>
      </c>
      <c r="E462" s="15" t="str">
        <f>IF(AND($B$6=NB!$A$17,$B$8&gt;0),'Ersparnisberechnung Sommertarif'!$B$8*SLP!C442,"")</f>
        <v/>
      </c>
    </row>
    <row r="463" spans="1:5" x14ac:dyDescent="0.3">
      <c r="A463" s="25">
        <v>46027</v>
      </c>
      <c r="B463" s="31">
        <v>0.60416666666666663</v>
      </c>
      <c r="C463" s="46"/>
      <c r="D463" s="29">
        <v>46027.604166666664</v>
      </c>
      <c r="E463" s="15" t="str">
        <f>IF(AND($B$6=NB!$A$17,$B$8&gt;0),'Ersparnisberechnung Sommertarif'!$B$8*SLP!C443,"")</f>
        <v/>
      </c>
    </row>
    <row r="464" spans="1:5" x14ac:dyDescent="0.3">
      <c r="A464" s="25">
        <v>46027</v>
      </c>
      <c r="B464" s="31">
        <v>0.61458333333333337</v>
      </c>
      <c r="C464" s="46"/>
      <c r="D464" s="29">
        <v>46027.614583333336</v>
      </c>
      <c r="E464" s="15" t="str">
        <f>IF(AND($B$6=NB!$A$17,$B$8&gt;0),'Ersparnisberechnung Sommertarif'!$B$8*SLP!C444,"")</f>
        <v/>
      </c>
    </row>
    <row r="465" spans="1:5" x14ac:dyDescent="0.3">
      <c r="A465" s="25">
        <v>46027</v>
      </c>
      <c r="B465" s="31">
        <v>0.625</v>
      </c>
      <c r="C465" s="46"/>
      <c r="D465" s="29">
        <v>46027.625</v>
      </c>
      <c r="E465" s="15" t="str">
        <f>IF(AND($B$6=NB!$A$17,$B$8&gt;0),'Ersparnisberechnung Sommertarif'!$B$8*SLP!C445,"")</f>
        <v/>
      </c>
    </row>
    <row r="466" spans="1:5" x14ac:dyDescent="0.3">
      <c r="A466" s="25">
        <v>46027</v>
      </c>
      <c r="B466" s="31">
        <v>0.63541666666666663</v>
      </c>
      <c r="C466" s="46"/>
      <c r="D466" s="29">
        <v>46027.635416666664</v>
      </c>
      <c r="E466" s="15" t="str">
        <f>IF(AND($B$6=NB!$A$17,$B$8&gt;0),'Ersparnisberechnung Sommertarif'!$B$8*SLP!C446,"")</f>
        <v/>
      </c>
    </row>
    <row r="467" spans="1:5" x14ac:dyDescent="0.3">
      <c r="A467" s="25">
        <v>46027</v>
      </c>
      <c r="B467" s="31">
        <v>0.64583333333333337</v>
      </c>
      <c r="C467" s="46"/>
      <c r="D467" s="29">
        <v>46027.645833333336</v>
      </c>
      <c r="E467" s="15" t="str">
        <f>IF(AND($B$6=NB!$A$17,$B$8&gt;0),'Ersparnisberechnung Sommertarif'!$B$8*SLP!C447,"")</f>
        <v/>
      </c>
    </row>
    <row r="468" spans="1:5" x14ac:dyDescent="0.3">
      <c r="A468" s="25">
        <v>46027</v>
      </c>
      <c r="B468" s="31">
        <v>0.65625</v>
      </c>
      <c r="C468" s="46"/>
      <c r="D468" s="29">
        <v>46027.65625</v>
      </c>
      <c r="E468" s="15" t="str">
        <f>IF(AND($B$6=NB!$A$17,$B$8&gt;0),'Ersparnisberechnung Sommertarif'!$B$8*SLP!C448,"")</f>
        <v/>
      </c>
    </row>
    <row r="469" spans="1:5" x14ac:dyDescent="0.3">
      <c r="A469" s="25">
        <v>46027</v>
      </c>
      <c r="B469" s="31">
        <v>0.66666666666666663</v>
      </c>
      <c r="C469" s="46"/>
      <c r="D469" s="29">
        <v>46027.666666666664</v>
      </c>
      <c r="E469" s="15" t="str">
        <f>IF(AND($B$6=NB!$A$17,$B$8&gt;0),'Ersparnisberechnung Sommertarif'!$B$8*SLP!C449,"")</f>
        <v/>
      </c>
    </row>
    <row r="470" spans="1:5" x14ac:dyDescent="0.3">
      <c r="A470" s="25">
        <v>46027</v>
      </c>
      <c r="B470" s="31">
        <v>0.67708333333333337</v>
      </c>
      <c r="C470" s="46"/>
      <c r="D470" s="29">
        <v>46027.677083333336</v>
      </c>
      <c r="E470" s="15" t="str">
        <f>IF(AND($B$6=NB!$A$17,$B$8&gt;0),'Ersparnisberechnung Sommertarif'!$B$8*SLP!C450,"")</f>
        <v/>
      </c>
    </row>
    <row r="471" spans="1:5" x14ac:dyDescent="0.3">
      <c r="A471" s="25">
        <v>46027</v>
      </c>
      <c r="B471" s="31">
        <v>0.6875</v>
      </c>
      <c r="C471" s="46"/>
      <c r="D471" s="29">
        <v>46027.6875</v>
      </c>
      <c r="E471" s="15" t="str">
        <f>IF(AND($B$6=NB!$A$17,$B$8&gt;0),'Ersparnisberechnung Sommertarif'!$B$8*SLP!C451,"")</f>
        <v/>
      </c>
    </row>
    <row r="472" spans="1:5" x14ac:dyDescent="0.3">
      <c r="A472" s="25">
        <v>46027</v>
      </c>
      <c r="B472" s="31">
        <v>0.69791666666666663</v>
      </c>
      <c r="C472" s="46"/>
      <c r="D472" s="29">
        <v>46027.697916666664</v>
      </c>
      <c r="E472" s="15" t="str">
        <f>IF(AND($B$6=NB!$A$17,$B$8&gt;0),'Ersparnisberechnung Sommertarif'!$B$8*SLP!C452,"")</f>
        <v/>
      </c>
    </row>
    <row r="473" spans="1:5" x14ac:dyDescent="0.3">
      <c r="A473" s="25">
        <v>46027</v>
      </c>
      <c r="B473" s="31">
        <v>0.70833333333333337</v>
      </c>
      <c r="C473" s="46"/>
      <c r="D473" s="29">
        <v>46027.708333333336</v>
      </c>
      <c r="E473" s="15" t="str">
        <f>IF(AND($B$6=NB!$A$17,$B$8&gt;0),'Ersparnisberechnung Sommertarif'!$B$8*SLP!C453,"")</f>
        <v/>
      </c>
    </row>
    <row r="474" spans="1:5" x14ac:dyDescent="0.3">
      <c r="A474" s="25">
        <v>46027</v>
      </c>
      <c r="B474" s="31">
        <v>0.71875</v>
      </c>
      <c r="C474" s="46"/>
      <c r="D474" s="29">
        <v>46027.71875</v>
      </c>
      <c r="E474" s="15" t="str">
        <f>IF(AND($B$6=NB!$A$17,$B$8&gt;0),'Ersparnisberechnung Sommertarif'!$B$8*SLP!C454,"")</f>
        <v/>
      </c>
    </row>
    <row r="475" spans="1:5" x14ac:dyDescent="0.3">
      <c r="A475" s="25">
        <v>46027</v>
      </c>
      <c r="B475" s="31">
        <v>0.72916666666666663</v>
      </c>
      <c r="C475" s="46"/>
      <c r="D475" s="29">
        <v>46027.729166666664</v>
      </c>
      <c r="E475" s="15" t="str">
        <f>IF(AND($B$6=NB!$A$17,$B$8&gt;0),'Ersparnisberechnung Sommertarif'!$B$8*SLP!C455,"")</f>
        <v/>
      </c>
    </row>
    <row r="476" spans="1:5" x14ac:dyDescent="0.3">
      <c r="A476" s="25">
        <v>46027</v>
      </c>
      <c r="B476" s="31">
        <v>0.73958333333333337</v>
      </c>
      <c r="C476" s="46"/>
      <c r="D476" s="29">
        <v>46027.739583333336</v>
      </c>
      <c r="E476" s="15" t="str">
        <f>IF(AND($B$6=NB!$A$17,$B$8&gt;0),'Ersparnisberechnung Sommertarif'!$B$8*SLP!C456,"")</f>
        <v/>
      </c>
    </row>
    <row r="477" spans="1:5" x14ac:dyDescent="0.3">
      <c r="A477" s="25">
        <v>46027</v>
      </c>
      <c r="B477" s="31">
        <v>0.75</v>
      </c>
      <c r="C477" s="46"/>
      <c r="D477" s="29">
        <v>46027.75</v>
      </c>
      <c r="E477" s="15" t="str">
        <f>IF(AND($B$6=NB!$A$17,$B$8&gt;0),'Ersparnisberechnung Sommertarif'!$B$8*SLP!C457,"")</f>
        <v/>
      </c>
    </row>
    <row r="478" spans="1:5" x14ac:dyDescent="0.3">
      <c r="A478" s="25">
        <v>46027</v>
      </c>
      <c r="B478" s="31">
        <v>0.76041666666666663</v>
      </c>
      <c r="C478" s="46"/>
      <c r="D478" s="29">
        <v>46027.760416666664</v>
      </c>
      <c r="E478" s="15" t="str">
        <f>IF(AND($B$6=NB!$A$17,$B$8&gt;0),'Ersparnisberechnung Sommertarif'!$B$8*SLP!C458,"")</f>
        <v/>
      </c>
    </row>
    <row r="479" spans="1:5" x14ac:dyDescent="0.3">
      <c r="A479" s="25">
        <v>46027</v>
      </c>
      <c r="B479" s="31">
        <v>0.77083333333333337</v>
      </c>
      <c r="C479" s="46"/>
      <c r="D479" s="29">
        <v>46027.770833333336</v>
      </c>
      <c r="E479" s="15" t="str">
        <f>IF(AND($B$6=NB!$A$17,$B$8&gt;0),'Ersparnisberechnung Sommertarif'!$B$8*SLP!C459,"")</f>
        <v/>
      </c>
    </row>
    <row r="480" spans="1:5" x14ac:dyDescent="0.3">
      <c r="A480" s="25">
        <v>46027</v>
      </c>
      <c r="B480" s="31">
        <v>0.78125</v>
      </c>
      <c r="C480" s="46"/>
      <c r="D480" s="29">
        <v>46027.78125</v>
      </c>
      <c r="E480" s="15" t="str">
        <f>IF(AND($B$6=NB!$A$17,$B$8&gt;0),'Ersparnisberechnung Sommertarif'!$B$8*SLP!C460,"")</f>
        <v/>
      </c>
    </row>
    <row r="481" spans="1:5" x14ac:dyDescent="0.3">
      <c r="A481" s="25">
        <v>46027</v>
      </c>
      <c r="B481" s="31">
        <v>0.79166666666666663</v>
      </c>
      <c r="C481" s="46"/>
      <c r="D481" s="29">
        <v>46027.791666666664</v>
      </c>
      <c r="E481" s="15" t="str">
        <f>IF(AND($B$6=NB!$A$17,$B$8&gt;0),'Ersparnisberechnung Sommertarif'!$B$8*SLP!C461,"")</f>
        <v/>
      </c>
    </row>
    <row r="482" spans="1:5" x14ac:dyDescent="0.3">
      <c r="A482" s="25">
        <v>46027</v>
      </c>
      <c r="B482" s="31">
        <v>0.80208333333333337</v>
      </c>
      <c r="C482" s="46"/>
      <c r="D482" s="29">
        <v>46027.802083333336</v>
      </c>
      <c r="E482" s="15" t="str">
        <f>IF(AND($B$6=NB!$A$17,$B$8&gt;0),'Ersparnisberechnung Sommertarif'!$B$8*SLP!C462,"")</f>
        <v/>
      </c>
    </row>
    <row r="483" spans="1:5" x14ac:dyDescent="0.3">
      <c r="A483" s="25">
        <v>46027</v>
      </c>
      <c r="B483" s="31">
        <v>0.8125</v>
      </c>
      <c r="C483" s="46"/>
      <c r="D483" s="29">
        <v>46027.8125</v>
      </c>
      <c r="E483" s="15" t="str">
        <f>IF(AND($B$6=NB!$A$17,$B$8&gt;0),'Ersparnisberechnung Sommertarif'!$B$8*SLP!C463,"")</f>
        <v/>
      </c>
    </row>
    <row r="484" spans="1:5" x14ac:dyDescent="0.3">
      <c r="A484" s="25">
        <v>46027</v>
      </c>
      <c r="B484" s="31">
        <v>0.82291666666666663</v>
      </c>
      <c r="C484" s="46"/>
      <c r="D484" s="29">
        <v>46027.822916666664</v>
      </c>
      <c r="E484" s="15" t="str">
        <f>IF(AND($B$6=NB!$A$17,$B$8&gt;0),'Ersparnisberechnung Sommertarif'!$B$8*SLP!C464,"")</f>
        <v/>
      </c>
    </row>
    <row r="485" spans="1:5" x14ac:dyDescent="0.3">
      <c r="A485" s="25">
        <v>46027</v>
      </c>
      <c r="B485" s="31">
        <v>0.83333333333333337</v>
      </c>
      <c r="C485" s="46"/>
      <c r="D485" s="29">
        <v>46027.833333333336</v>
      </c>
      <c r="E485" s="15" t="str">
        <f>IF(AND($B$6=NB!$A$17,$B$8&gt;0),'Ersparnisberechnung Sommertarif'!$B$8*SLP!C465,"")</f>
        <v/>
      </c>
    </row>
    <row r="486" spans="1:5" x14ac:dyDescent="0.3">
      <c r="A486" s="25">
        <v>46027</v>
      </c>
      <c r="B486" s="31">
        <v>0.84375</v>
      </c>
      <c r="C486" s="46"/>
      <c r="D486" s="29">
        <v>46027.84375</v>
      </c>
      <c r="E486" s="15" t="str">
        <f>IF(AND($B$6=NB!$A$17,$B$8&gt;0),'Ersparnisberechnung Sommertarif'!$B$8*SLP!C466,"")</f>
        <v/>
      </c>
    </row>
    <row r="487" spans="1:5" x14ac:dyDescent="0.3">
      <c r="A487" s="25">
        <v>46027</v>
      </c>
      <c r="B487" s="31">
        <v>0.85416666666666663</v>
      </c>
      <c r="C487" s="46"/>
      <c r="D487" s="29">
        <v>46027.854166666664</v>
      </c>
      <c r="E487" s="15" t="str">
        <f>IF(AND($B$6=NB!$A$17,$B$8&gt;0),'Ersparnisberechnung Sommertarif'!$B$8*SLP!C467,"")</f>
        <v/>
      </c>
    </row>
    <row r="488" spans="1:5" x14ac:dyDescent="0.3">
      <c r="A488" s="25">
        <v>46027</v>
      </c>
      <c r="B488" s="31">
        <v>0.86458333333333337</v>
      </c>
      <c r="C488" s="46"/>
      <c r="D488" s="29">
        <v>46027.864583333336</v>
      </c>
      <c r="E488" s="15" t="str">
        <f>IF(AND($B$6=NB!$A$17,$B$8&gt;0),'Ersparnisberechnung Sommertarif'!$B$8*SLP!C468,"")</f>
        <v/>
      </c>
    </row>
    <row r="489" spans="1:5" x14ac:dyDescent="0.3">
      <c r="A489" s="25">
        <v>46027</v>
      </c>
      <c r="B489" s="31">
        <v>0.875</v>
      </c>
      <c r="C489" s="46"/>
      <c r="D489" s="29">
        <v>46027.875</v>
      </c>
      <c r="E489" s="15" t="str">
        <f>IF(AND($B$6=NB!$A$17,$B$8&gt;0),'Ersparnisberechnung Sommertarif'!$B$8*SLP!C469,"")</f>
        <v/>
      </c>
    </row>
    <row r="490" spans="1:5" x14ac:dyDescent="0.3">
      <c r="A490" s="25">
        <v>46027</v>
      </c>
      <c r="B490" s="31">
        <v>0.88541666666666663</v>
      </c>
      <c r="C490" s="46"/>
      <c r="D490" s="29">
        <v>46027.885416666664</v>
      </c>
      <c r="E490" s="15" t="str">
        <f>IF(AND($B$6=NB!$A$17,$B$8&gt;0),'Ersparnisberechnung Sommertarif'!$B$8*SLP!C470,"")</f>
        <v/>
      </c>
    </row>
    <row r="491" spans="1:5" x14ac:dyDescent="0.3">
      <c r="A491" s="25">
        <v>46027</v>
      </c>
      <c r="B491" s="31">
        <v>0.89583333333333337</v>
      </c>
      <c r="C491" s="46"/>
      <c r="D491" s="29">
        <v>46027.895833333336</v>
      </c>
      <c r="E491" s="15" t="str">
        <f>IF(AND($B$6=NB!$A$17,$B$8&gt;0),'Ersparnisberechnung Sommertarif'!$B$8*SLP!C471,"")</f>
        <v/>
      </c>
    </row>
    <row r="492" spans="1:5" x14ac:dyDescent="0.3">
      <c r="A492" s="25">
        <v>46027</v>
      </c>
      <c r="B492" s="31">
        <v>0.90625</v>
      </c>
      <c r="C492" s="46"/>
      <c r="D492" s="29">
        <v>46027.90625</v>
      </c>
      <c r="E492" s="15" t="str">
        <f>IF(AND($B$6=NB!$A$17,$B$8&gt;0),'Ersparnisberechnung Sommertarif'!$B$8*SLP!C472,"")</f>
        <v/>
      </c>
    </row>
    <row r="493" spans="1:5" x14ac:dyDescent="0.3">
      <c r="A493" s="25">
        <v>46027</v>
      </c>
      <c r="B493" s="31">
        <v>0.91666666666666663</v>
      </c>
      <c r="C493" s="46"/>
      <c r="D493" s="29">
        <v>46027.916666666664</v>
      </c>
      <c r="E493" s="15" t="str">
        <f>IF(AND($B$6=NB!$A$17,$B$8&gt;0),'Ersparnisberechnung Sommertarif'!$B$8*SLP!C473,"")</f>
        <v/>
      </c>
    </row>
    <row r="494" spans="1:5" x14ac:dyDescent="0.3">
      <c r="A494" s="25">
        <v>46027</v>
      </c>
      <c r="B494" s="31">
        <v>0.92708333333333337</v>
      </c>
      <c r="C494" s="46"/>
      <c r="D494" s="29">
        <v>46027.927083333336</v>
      </c>
      <c r="E494" s="15" t="str">
        <f>IF(AND($B$6=NB!$A$17,$B$8&gt;0),'Ersparnisberechnung Sommertarif'!$B$8*SLP!C474,"")</f>
        <v/>
      </c>
    </row>
    <row r="495" spans="1:5" x14ac:dyDescent="0.3">
      <c r="A495" s="25">
        <v>46027</v>
      </c>
      <c r="B495" s="31">
        <v>0.9375</v>
      </c>
      <c r="C495" s="46"/>
      <c r="D495" s="29">
        <v>46027.9375</v>
      </c>
      <c r="E495" s="15" t="str">
        <f>IF(AND($B$6=NB!$A$17,$B$8&gt;0),'Ersparnisberechnung Sommertarif'!$B$8*SLP!C475,"")</f>
        <v/>
      </c>
    </row>
    <row r="496" spans="1:5" x14ac:dyDescent="0.3">
      <c r="A496" s="25">
        <v>46027</v>
      </c>
      <c r="B496" s="31">
        <v>0.94791666666666663</v>
      </c>
      <c r="C496" s="46"/>
      <c r="D496" s="29">
        <v>46027.947916666664</v>
      </c>
      <c r="E496" s="15" t="str">
        <f>IF(AND($B$6=NB!$A$17,$B$8&gt;0),'Ersparnisberechnung Sommertarif'!$B$8*SLP!C476,"")</f>
        <v/>
      </c>
    </row>
    <row r="497" spans="1:5" x14ac:dyDescent="0.3">
      <c r="A497" s="25">
        <v>46027</v>
      </c>
      <c r="B497" s="31">
        <v>0.95833333333333337</v>
      </c>
      <c r="C497" s="46"/>
      <c r="D497" s="29">
        <v>46027.958333333336</v>
      </c>
      <c r="E497" s="15" t="str">
        <f>IF(AND($B$6=NB!$A$17,$B$8&gt;0),'Ersparnisberechnung Sommertarif'!$B$8*SLP!C477,"")</f>
        <v/>
      </c>
    </row>
    <row r="498" spans="1:5" x14ac:dyDescent="0.3">
      <c r="A498" s="25">
        <v>46027</v>
      </c>
      <c r="B498" s="31">
        <v>0.96875</v>
      </c>
      <c r="C498" s="46"/>
      <c r="D498" s="29">
        <v>46027.96875</v>
      </c>
      <c r="E498" s="15" t="str">
        <f>IF(AND($B$6=NB!$A$17,$B$8&gt;0),'Ersparnisberechnung Sommertarif'!$B$8*SLP!C478,"")</f>
        <v/>
      </c>
    </row>
    <row r="499" spans="1:5" x14ac:dyDescent="0.3">
      <c r="A499" s="25">
        <v>46027</v>
      </c>
      <c r="B499" s="31">
        <v>0.97916666666666663</v>
      </c>
      <c r="C499" s="46"/>
      <c r="D499" s="29">
        <v>46027.979166666664</v>
      </c>
      <c r="E499" s="15" t="str">
        <f>IF(AND($B$6=NB!$A$17,$B$8&gt;0),'Ersparnisberechnung Sommertarif'!$B$8*SLP!C479,"")</f>
        <v/>
      </c>
    </row>
    <row r="500" spans="1:5" x14ac:dyDescent="0.3">
      <c r="A500" s="25">
        <v>46027</v>
      </c>
      <c r="B500" s="31">
        <v>0.98958333333333337</v>
      </c>
      <c r="C500" s="46"/>
      <c r="D500" s="29">
        <v>46027.989583333336</v>
      </c>
      <c r="E500" s="15" t="str">
        <f>IF(AND($B$6=NB!$A$17,$B$8&gt;0),'Ersparnisberechnung Sommertarif'!$B$8*SLP!C480,"")</f>
        <v/>
      </c>
    </row>
    <row r="501" spans="1:5" x14ac:dyDescent="0.3">
      <c r="A501" s="25">
        <v>46028</v>
      </c>
      <c r="B501" s="31">
        <v>0</v>
      </c>
      <c r="C501" s="46"/>
      <c r="D501" s="29">
        <v>46028</v>
      </c>
      <c r="E501" s="15" t="str">
        <f>IF(AND($B$6=NB!$A$17,$B$8&gt;0),'Ersparnisberechnung Sommertarif'!$B$8*SLP!C481,"")</f>
        <v/>
      </c>
    </row>
    <row r="502" spans="1:5" x14ac:dyDescent="0.3">
      <c r="A502" s="25">
        <v>46028</v>
      </c>
      <c r="B502" s="31">
        <v>1.0416666666666666E-2</v>
      </c>
      <c r="C502" s="46"/>
      <c r="D502" s="29">
        <v>46028.010416666664</v>
      </c>
      <c r="E502" s="15" t="str">
        <f>IF(AND($B$6=NB!$A$17,$B$8&gt;0),'Ersparnisberechnung Sommertarif'!$B$8*SLP!C482,"")</f>
        <v/>
      </c>
    </row>
    <row r="503" spans="1:5" x14ac:dyDescent="0.3">
      <c r="A503" s="25">
        <v>46028</v>
      </c>
      <c r="B503" s="31">
        <v>2.0833333333333332E-2</v>
      </c>
      <c r="C503" s="46"/>
      <c r="D503" s="29">
        <v>46028.020833333336</v>
      </c>
      <c r="E503" s="15" t="str">
        <f>IF(AND($B$6=NB!$A$17,$B$8&gt;0),'Ersparnisberechnung Sommertarif'!$B$8*SLP!C483,"")</f>
        <v/>
      </c>
    </row>
    <row r="504" spans="1:5" x14ac:dyDescent="0.3">
      <c r="A504" s="25">
        <v>46028</v>
      </c>
      <c r="B504" s="31">
        <v>3.125E-2</v>
      </c>
      <c r="C504" s="46"/>
      <c r="D504" s="29">
        <v>46028.03125</v>
      </c>
      <c r="E504" s="15" t="str">
        <f>IF(AND($B$6=NB!$A$17,$B$8&gt;0),'Ersparnisberechnung Sommertarif'!$B$8*SLP!C484,"")</f>
        <v/>
      </c>
    </row>
    <row r="505" spans="1:5" x14ac:dyDescent="0.3">
      <c r="A505" s="25">
        <v>46028</v>
      </c>
      <c r="B505" s="31">
        <v>4.1666666666666664E-2</v>
      </c>
      <c r="C505" s="46"/>
      <c r="D505" s="29">
        <v>46028.041666666664</v>
      </c>
      <c r="E505" s="15" t="str">
        <f>IF(AND($B$6=NB!$A$17,$B$8&gt;0),'Ersparnisberechnung Sommertarif'!$B$8*SLP!C485,"")</f>
        <v/>
      </c>
    </row>
    <row r="506" spans="1:5" x14ac:dyDescent="0.3">
      <c r="A506" s="25">
        <v>46028</v>
      </c>
      <c r="B506" s="31">
        <v>5.2083333333333336E-2</v>
      </c>
      <c r="C506" s="46"/>
      <c r="D506" s="29">
        <v>46028.052083333336</v>
      </c>
      <c r="E506" s="15" t="str">
        <f>IF(AND($B$6=NB!$A$17,$B$8&gt;0),'Ersparnisberechnung Sommertarif'!$B$8*SLP!C486,"")</f>
        <v/>
      </c>
    </row>
    <row r="507" spans="1:5" x14ac:dyDescent="0.3">
      <c r="A507" s="25">
        <v>46028</v>
      </c>
      <c r="B507" s="31">
        <v>6.25E-2</v>
      </c>
      <c r="C507" s="46"/>
      <c r="D507" s="29">
        <v>46028.0625</v>
      </c>
      <c r="E507" s="15" t="str">
        <f>IF(AND($B$6=NB!$A$17,$B$8&gt;0),'Ersparnisberechnung Sommertarif'!$B$8*SLP!C487,"")</f>
        <v/>
      </c>
    </row>
    <row r="508" spans="1:5" x14ac:dyDescent="0.3">
      <c r="A508" s="25">
        <v>46028</v>
      </c>
      <c r="B508" s="31">
        <v>7.2916666666666671E-2</v>
      </c>
      <c r="C508" s="46"/>
      <c r="D508" s="29">
        <v>46028.072916666664</v>
      </c>
      <c r="E508" s="15" t="str">
        <f>IF(AND($B$6=NB!$A$17,$B$8&gt;0),'Ersparnisberechnung Sommertarif'!$B$8*SLP!C488,"")</f>
        <v/>
      </c>
    </row>
    <row r="509" spans="1:5" x14ac:dyDescent="0.3">
      <c r="A509" s="25">
        <v>46028</v>
      </c>
      <c r="B509" s="31">
        <v>8.3333333333333329E-2</v>
      </c>
      <c r="C509" s="46"/>
      <c r="D509" s="29">
        <v>46028.083333333336</v>
      </c>
      <c r="E509" s="15" t="str">
        <f>IF(AND($B$6=NB!$A$17,$B$8&gt;0),'Ersparnisberechnung Sommertarif'!$B$8*SLP!C489,"")</f>
        <v/>
      </c>
    </row>
    <row r="510" spans="1:5" x14ac:dyDescent="0.3">
      <c r="A510" s="25">
        <v>46028</v>
      </c>
      <c r="B510" s="31">
        <v>9.375E-2</v>
      </c>
      <c r="C510" s="46"/>
      <c r="D510" s="29">
        <v>46028.09375</v>
      </c>
      <c r="E510" s="15" t="str">
        <f>IF(AND($B$6=NB!$A$17,$B$8&gt;0),'Ersparnisberechnung Sommertarif'!$B$8*SLP!C490,"")</f>
        <v/>
      </c>
    </row>
    <row r="511" spans="1:5" x14ac:dyDescent="0.3">
      <c r="A511" s="25">
        <v>46028</v>
      </c>
      <c r="B511" s="31">
        <v>0.10416666666666667</v>
      </c>
      <c r="C511" s="46"/>
      <c r="D511" s="29">
        <v>46028.104166666664</v>
      </c>
      <c r="E511" s="15" t="str">
        <f>IF(AND($B$6=NB!$A$17,$B$8&gt;0),'Ersparnisberechnung Sommertarif'!$B$8*SLP!C491,"")</f>
        <v/>
      </c>
    </row>
    <row r="512" spans="1:5" x14ac:dyDescent="0.3">
      <c r="A512" s="25">
        <v>46028</v>
      </c>
      <c r="B512" s="31">
        <v>0.11458333333333333</v>
      </c>
      <c r="C512" s="46"/>
      <c r="D512" s="29">
        <v>46028.114583333336</v>
      </c>
      <c r="E512" s="15" t="str">
        <f>IF(AND($B$6=NB!$A$17,$B$8&gt;0),'Ersparnisberechnung Sommertarif'!$B$8*SLP!C492,"")</f>
        <v/>
      </c>
    </row>
    <row r="513" spans="1:5" x14ac:dyDescent="0.3">
      <c r="A513" s="25">
        <v>46028</v>
      </c>
      <c r="B513" s="31">
        <v>0.125</v>
      </c>
      <c r="C513" s="46"/>
      <c r="D513" s="29">
        <v>46028.125</v>
      </c>
      <c r="E513" s="15" t="str">
        <f>IF(AND($B$6=NB!$A$17,$B$8&gt;0),'Ersparnisberechnung Sommertarif'!$B$8*SLP!C493,"")</f>
        <v/>
      </c>
    </row>
    <row r="514" spans="1:5" x14ac:dyDescent="0.3">
      <c r="A514" s="25">
        <v>46028</v>
      </c>
      <c r="B514" s="31">
        <v>0.13541666666666666</v>
      </c>
      <c r="C514" s="46"/>
      <c r="D514" s="29">
        <v>46028.135416666664</v>
      </c>
      <c r="E514" s="15" t="str">
        <f>IF(AND($B$6=NB!$A$17,$B$8&gt;0),'Ersparnisberechnung Sommertarif'!$B$8*SLP!C494,"")</f>
        <v/>
      </c>
    </row>
    <row r="515" spans="1:5" x14ac:dyDescent="0.3">
      <c r="A515" s="25">
        <v>46028</v>
      </c>
      <c r="B515" s="31">
        <v>0.14583333333333334</v>
      </c>
      <c r="C515" s="46"/>
      <c r="D515" s="29">
        <v>46028.145833333336</v>
      </c>
      <c r="E515" s="15" t="str">
        <f>IF(AND($B$6=NB!$A$17,$B$8&gt;0),'Ersparnisberechnung Sommertarif'!$B$8*SLP!C495,"")</f>
        <v/>
      </c>
    </row>
    <row r="516" spans="1:5" x14ac:dyDescent="0.3">
      <c r="A516" s="25">
        <v>46028</v>
      </c>
      <c r="B516" s="31">
        <v>0.15625</v>
      </c>
      <c r="C516" s="46"/>
      <c r="D516" s="29">
        <v>46028.15625</v>
      </c>
      <c r="E516" s="15" t="str">
        <f>IF(AND($B$6=NB!$A$17,$B$8&gt;0),'Ersparnisberechnung Sommertarif'!$B$8*SLP!C496,"")</f>
        <v/>
      </c>
    </row>
    <row r="517" spans="1:5" x14ac:dyDescent="0.3">
      <c r="A517" s="25">
        <v>46028</v>
      </c>
      <c r="B517" s="31">
        <v>0.16666666666666666</v>
      </c>
      <c r="C517" s="46"/>
      <c r="D517" s="29">
        <v>46028.166666666664</v>
      </c>
      <c r="E517" s="15" t="str">
        <f>IF(AND($B$6=NB!$A$17,$B$8&gt;0),'Ersparnisberechnung Sommertarif'!$B$8*SLP!C497,"")</f>
        <v/>
      </c>
    </row>
    <row r="518" spans="1:5" x14ac:dyDescent="0.3">
      <c r="A518" s="25">
        <v>46028</v>
      </c>
      <c r="B518" s="31">
        <v>0.17708333333333334</v>
      </c>
      <c r="C518" s="46"/>
      <c r="D518" s="29">
        <v>46028.177083333336</v>
      </c>
      <c r="E518" s="15" t="str">
        <f>IF(AND($B$6=NB!$A$17,$B$8&gt;0),'Ersparnisberechnung Sommertarif'!$B$8*SLP!C498,"")</f>
        <v/>
      </c>
    </row>
    <row r="519" spans="1:5" x14ac:dyDescent="0.3">
      <c r="A519" s="25">
        <v>46028</v>
      </c>
      <c r="B519" s="31">
        <v>0.1875</v>
      </c>
      <c r="C519" s="46"/>
      <c r="D519" s="29">
        <v>46028.1875</v>
      </c>
      <c r="E519" s="15" t="str">
        <f>IF(AND($B$6=NB!$A$17,$B$8&gt;0),'Ersparnisberechnung Sommertarif'!$B$8*SLP!C499,"")</f>
        <v/>
      </c>
    </row>
    <row r="520" spans="1:5" x14ac:dyDescent="0.3">
      <c r="A520" s="25">
        <v>46028</v>
      </c>
      <c r="B520" s="31">
        <v>0.19791666666666666</v>
      </c>
      <c r="C520" s="46"/>
      <c r="D520" s="29">
        <v>46028.197916666664</v>
      </c>
      <c r="E520" s="15" t="str">
        <f>IF(AND($B$6=NB!$A$17,$B$8&gt;0),'Ersparnisberechnung Sommertarif'!$B$8*SLP!C500,"")</f>
        <v/>
      </c>
    </row>
    <row r="521" spans="1:5" x14ac:dyDescent="0.3">
      <c r="A521" s="25">
        <v>46028</v>
      </c>
      <c r="B521" s="31">
        <v>0.20833333333333334</v>
      </c>
      <c r="C521" s="46"/>
      <c r="D521" s="29">
        <v>46028.208333333336</v>
      </c>
      <c r="E521" s="15" t="str">
        <f>IF(AND($B$6=NB!$A$17,$B$8&gt;0),'Ersparnisberechnung Sommertarif'!$B$8*SLP!C501,"")</f>
        <v/>
      </c>
    </row>
    <row r="522" spans="1:5" x14ac:dyDescent="0.3">
      <c r="A522" s="25">
        <v>46028</v>
      </c>
      <c r="B522" s="31">
        <v>0.21875</v>
      </c>
      <c r="C522" s="46"/>
      <c r="D522" s="29">
        <v>46028.21875</v>
      </c>
      <c r="E522" s="15" t="str">
        <f>IF(AND($B$6=NB!$A$17,$B$8&gt;0),'Ersparnisberechnung Sommertarif'!$B$8*SLP!C502,"")</f>
        <v/>
      </c>
    </row>
    <row r="523" spans="1:5" x14ac:dyDescent="0.3">
      <c r="A523" s="25">
        <v>46028</v>
      </c>
      <c r="B523" s="31">
        <v>0.22916666666666666</v>
      </c>
      <c r="C523" s="46"/>
      <c r="D523" s="29">
        <v>46028.229166666664</v>
      </c>
      <c r="E523" s="15" t="str">
        <f>IF(AND($B$6=NB!$A$17,$B$8&gt;0),'Ersparnisberechnung Sommertarif'!$B$8*SLP!C503,"")</f>
        <v/>
      </c>
    </row>
    <row r="524" spans="1:5" x14ac:dyDescent="0.3">
      <c r="A524" s="25">
        <v>46028</v>
      </c>
      <c r="B524" s="31">
        <v>0.23958333333333334</v>
      </c>
      <c r="C524" s="46"/>
      <c r="D524" s="29">
        <v>46028.239583333336</v>
      </c>
      <c r="E524" s="15" t="str">
        <f>IF(AND($B$6=NB!$A$17,$B$8&gt;0),'Ersparnisberechnung Sommertarif'!$B$8*SLP!C504,"")</f>
        <v/>
      </c>
    </row>
    <row r="525" spans="1:5" x14ac:dyDescent="0.3">
      <c r="A525" s="25">
        <v>46028</v>
      </c>
      <c r="B525" s="31">
        <v>0.25</v>
      </c>
      <c r="C525" s="46"/>
      <c r="D525" s="29">
        <v>46028.25</v>
      </c>
      <c r="E525" s="15" t="str">
        <f>IF(AND($B$6=NB!$A$17,$B$8&gt;0),'Ersparnisberechnung Sommertarif'!$B$8*SLP!C505,"")</f>
        <v/>
      </c>
    </row>
    <row r="526" spans="1:5" x14ac:dyDescent="0.3">
      <c r="A526" s="25">
        <v>46028</v>
      </c>
      <c r="B526" s="31">
        <v>0.26041666666666669</v>
      </c>
      <c r="C526" s="46"/>
      <c r="D526" s="29">
        <v>46028.260416666664</v>
      </c>
      <c r="E526" s="15" t="str">
        <f>IF(AND($B$6=NB!$A$17,$B$8&gt;0),'Ersparnisberechnung Sommertarif'!$B$8*SLP!C506,"")</f>
        <v/>
      </c>
    </row>
    <row r="527" spans="1:5" x14ac:dyDescent="0.3">
      <c r="A527" s="25">
        <v>46028</v>
      </c>
      <c r="B527" s="31">
        <v>0.27083333333333331</v>
      </c>
      <c r="C527" s="46"/>
      <c r="D527" s="29">
        <v>46028.270833333336</v>
      </c>
      <c r="E527" s="15" t="str">
        <f>IF(AND($B$6=NB!$A$17,$B$8&gt;0),'Ersparnisberechnung Sommertarif'!$B$8*SLP!C507,"")</f>
        <v/>
      </c>
    </row>
    <row r="528" spans="1:5" x14ac:dyDescent="0.3">
      <c r="A528" s="25">
        <v>46028</v>
      </c>
      <c r="B528" s="31">
        <v>0.28125</v>
      </c>
      <c r="C528" s="46"/>
      <c r="D528" s="29">
        <v>46028.28125</v>
      </c>
      <c r="E528" s="15" t="str">
        <f>IF(AND($B$6=NB!$A$17,$B$8&gt;0),'Ersparnisberechnung Sommertarif'!$B$8*SLP!C508,"")</f>
        <v/>
      </c>
    </row>
    <row r="529" spans="1:5" x14ac:dyDescent="0.3">
      <c r="A529" s="25">
        <v>46028</v>
      </c>
      <c r="B529" s="31">
        <v>0.29166666666666669</v>
      </c>
      <c r="C529" s="46"/>
      <c r="D529" s="29">
        <v>46028.291666666664</v>
      </c>
      <c r="E529" s="15" t="str">
        <f>IF(AND($B$6=NB!$A$17,$B$8&gt;0),'Ersparnisberechnung Sommertarif'!$B$8*SLP!C509,"")</f>
        <v/>
      </c>
    </row>
    <row r="530" spans="1:5" x14ac:dyDescent="0.3">
      <c r="A530" s="25">
        <v>46028</v>
      </c>
      <c r="B530" s="31">
        <v>0.30208333333333331</v>
      </c>
      <c r="C530" s="46"/>
      <c r="D530" s="29">
        <v>46028.302083333336</v>
      </c>
      <c r="E530" s="15" t="str">
        <f>IF(AND($B$6=NB!$A$17,$B$8&gt;0),'Ersparnisberechnung Sommertarif'!$B$8*SLP!C510,"")</f>
        <v/>
      </c>
    </row>
    <row r="531" spans="1:5" x14ac:dyDescent="0.3">
      <c r="A531" s="25">
        <v>46028</v>
      </c>
      <c r="B531" s="31">
        <v>0.3125</v>
      </c>
      <c r="C531" s="46"/>
      <c r="D531" s="29">
        <v>46028.3125</v>
      </c>
      <c r="E531" s="15" t="str">
        <f>IF(AND($B$6=NB!$A$17,$B$8&gt;0),'Ersparnisberechnung Sommertarif'!$B$8*SLP!C511,"")</f>
        <v/>
      </c>
    </row>
    <row r="532" spans="1:5" x14ac:dyDescent="0.3">
      <c r="A532" s="25">
        <v>46028</v>
      </c>
      <c r="B532" s="31">
        <v>0.32291666666666669</v>
      </c>
      <c r="C532" s="46"/>
      <c r="D532" s="29">
        <v>46028.322916666664</v>
      </c>
      <c r="E532" s="15" t="str">
        <f>IF(AND($B$6=NB!$A$17,$B$8&gt;0),'Ersparnisberechnung Sommertarif'!$B$8*SLP!C512,"")</f>
        <v/>
      </c>
    </row>
    <row r="533" spans="1:5" x14ac:dyDescent="0.3">
      <c r="A533" s="25">
        <v>46028</v>
      </c>
      <c r="B533" s="31">
        <v>0.33333333333333331</v>
      </c>
      <c r="C533" s="46"/>
      <c r="D533" s="29">
        <v>46028.333333333336</v>
      </c>
      <c r="E533" s="15" t="str">
        <f>IF(AND($B$6=NB!$A$17,$B$8&gt;0),'Ersparnisberechnung Sommertarif'!$B$8*SLP!C513,"")</f>
        <v/>
      </c>
    </row>
    <row r="534" spans="1:5" x14ac:dyDescent="0.3">
      <c r="A534" s="25">
        <v>46028</v>
      </c>
      <c r="B534" s="31">
        <v>0.34375</v>
      </c>
      <c r="C534" s="46"/>
      <c r="D534" s="29">
        <v>46028.34375</v>
      </c>
      <c r="E534" s="15" t="str">
        <f>IF(AND($B$6=NB!$A$17,$B$8&gt;0),'Ersparnisberechnung Sommertarif'!$B$8*SLP!C514,"")</f>
        <v/>
      </c>
    </row>
    <row r="535" spans="1:5" x14ac:dyDescent="0.3">
      <c r="A535" s="25">
        <v>46028</v>
      </c>
      <c r="B535" s="31">
        <v>0.35416666666666669</v>
      </c>
      <c r="C535" s="46"/>
      <c r="D535" s="29">
        <v>46028.354166666664</v>
      </c>
      <c r="E535" s="15" t="str">
        <f>IF(AND($B$6=NB!$A$17,$B$8&gt;0),'Ersparnisberechnung Sommertarif'!$B$8*SLP!C515,"")</f>
        <v/>
      </c>
    </row>
    <row r="536" spans="1:5" x14ac:dyDescent="0.3">
      <c r="A536" s="25">
        <v>46028</v>
      </c>
      <c r="B536" s="31">
        <v>0.36458333333333331</v>
      </c>
      <c r="C536" s="46"/>
      <c r="D536" s="29">
        <v>46028.364583333336</v>
      </c>
      <c r="E536" s="15" t="str">
        <f>IF(AND($B$6=NB!$A$17,$B$8&gt;0),'Ersparnisberechnung Sommertarif'!$B$8*SLP!C516,"")</f>
        <v/>
      </c>
    </row>
    <row r="537" spans="1:5" x14ac:dyDescent="0.3">
      <c r="A537" s="25">
        <v>46028</v>
      </c>
      <c r="B537" s="31">
        <v>0.375</v>
      </c>
      <c r="C537" s="46"/>
      <c r="D537" s="29">
        <v>46028.375</v>
      </c>
      <c r="E537" s="15" t="str">
        <f>IF(AND($B$6=NB!$A$17,$B$8&gt;0),'Ersparnisberechnung Sommertarif'!$B$8*SLP!C517,"")</f>
        <v/>
      </c>
    </row>
    <row r="538" spans="1:5" x14ac:dyDescent="0.3">
      <c r="A538" s="25">
        <v>46028</v>
      </c>
      <c r="B538" s="31">
        <v>0.38541666666666669</v>
      </c>
      <c r="C538" s="46"/>
      <c r="D538" s="29">
        <v>46028.385416666664</v>
      </c>
      <c r="E538" s="15" t="str">
        <f>IF(AND($B$6=NB!$A$17,$B$8&gt;0),'Ersparnisberechnung Sommertarif'!$B$8*SLP!C518,"")</f>
        <v/>
      </c>
    </row>
    <row r="539" spans="1:5" x14ac:dyDescent="0.3">
      <c r="A539" s="25">
        <v>46028</v>
      </c>
      <c r="B539" s="31">
        <v>0.39583333333333331</v>
      </c>
      <c r="C539" s="46"/>
      <c r="D539" s="29">
        <v>46028.395833333336</v>
      </c>
      <c r="E539" s="15" t="str">
        <f>IF(AND($B$6=NB!$A$17,$B$8&gt;0),'Ersparnisberechnung Sommertarif'!$B$8*SLP!C519,"")</f>
        <v/>
      </c>
    </row>
    <row r="540" spans="1:5" x14ac:dyDescent="0.3">
      <c r="A540" s="25">
        <v>46028</v>
      </c>
      <c r="B540" s="31">
        <v>0.40625</v>
      </c>
      <c r="C540" s="46"/>
      <c r="D540" s="29">
        <v>46028.40625</v>
      </c>
      <c r="E540" s="15" t="str">
        <f>IF(AND($B$6=NB!$A$17,$B$8&gt;0),'Ersparnisberechnung Sommertarif'!$B$8*SLP!C520,"")</f>
        <v/>
      </c>
    </row>
    <row r="541" spans="1:5" x14ac:dyDescent="0.3">
      <c r="A541" s="25">
        <v>46028</v>
      </c>
      <c r="B541" s="31">
        <v>0.41666666666666669</v>
      </c>
      <c r="C541" s="46"/>
      <c r="D541" s="29">
        <v>46028.416666666664</v>
      </c>
      <c r="E541" s="15" t="str">
        <f>IF(AND($B$6=NB!$A$17,$B$8&gt;0),'Ersparnisberechnung Sommertarif'!$B$8*SLP!C521,"")</f>
        <v/>
      </c>
    </row>
    <row r="542" spans="1:5" x14ac:dyDescent="0.3">
      <c r="A542" s="25">
        <v>46028</v>
      </c>
      <c r="B542" s="31">
        <v>0.42708333333333331</v>
      </c>
      <c r="C542" s="46"/>
      <c r="D542" s="29">
        <v>46028.427083333336</v>
      </c>
      <c r="E542" s="15" t="str">
        <f>IF(AND($B$6=NB!$A$17,$B$8&gt;0),'Ersparnisberechnung Sommertarif'!$B$8*SLP!C522,"")</f>
        <v/>
      </c>
    </row>
    <row r="543" spans="1:5" x14ac:dyDescent="0.3">
      <c r="A543" s="25">
        <v>46028</v>
      </c>
      <c r="B543" s="31">
        <v>0.4375</v>
      </c>
      <c r="C543" s="46"/>
      <c r="D543" s="29">
        <v>46028.4375</v>
      </c>
      <c r="E543" s="15" t="str">
        <f>IF(AND($B$6=NB!$A$17,$B$8&gt;0),'Ersparnisberechnung Sommertarif'!$B$8*SLP!C523,"")</f>
        <v/>
      </c>
    </row>
    <row r="544" spans="1:5" x14ac:dyDescent="0.3">
      <c r="A544" s="25">
        <v>46028</v>
      </c>
      <c r="B544" s="31">
        <v>0.44791666666666669</v>
      </c>
      <c r="C544" s="46"/>
      <c r="D544" s="29">
        <v>46028.447916666664</v>
      </c>
      <c r="E544" s="15" t="str">
        <f>IF(AND($B$6=NB!$A$17,$B$8&gt;0),'Ersparnisberechnung Sommertarif'!$B$8*SLP!C524,"")</f>
        <v/>
      </c>
    </row>
    <row r="545" spans="1:5" x14ac:dyDescent="0.3">
      <c r="A545" s="25">
        <v>46028</v>
      </c>
      <c r="B545" s="31">
        <v>0.45833333333333331</v>
      </c>
      <c r="C545" s="46"/>
      <c r="D545" s="29">
        <v>46028.458333333336</v>
      </c>
      <c r="E545" s="15" t="str">
        <f>IF(AND($B$6=NB!$A$17,$B$8&gt;0),'Ersparnisberechnung Sommertarif'!$B$8*SLP!C525,"")</f>
        <v/>
      </c>
    </row>
    <row r="546" spans="1:5" x14ac:dyDescent="0.3">
      <c r="A546" s="25">
        <v>46028</v>
      </c>
      <c r="B546" s="31">
        <v>0.46875</v>
      </c>
      <c r="C546" s="46"/>
      <c r="D546" s="29">
        <v>46028.46875</v>
      </c>
      <c r="E546" s="15" t="str">
        <f>IF(AND($B$6=NB!$A$17,$B$8&gt;0),'Ersparnisberechnung Sommertarif'!$B$8*SLP!C526,"")</f>
        <v/>
      </c>
    </row>
    <row r="547" spans="1:5" x14ac:dyDescent="0.3">
      <c r="A547" s="25">
        <v>46028</v>
      </c>
      <c r="B547" s="31">
        <v>0.47916666666666669</v>
      </c>
      <c r="C547" s="46"/>
      <c r="D547" s="29">
        <v>46028.479166666664</v>
      </c>
      <c r="E547" s="15" t="str">
        <f>IF(AND($B$6=NB!$A$17,$B$8&gt;0),'Ersparnisberechnung Sommertarif'!$B$8*SLP!C527,"")</f>
        <v/>
      </c>
    </row>
    <row r="548" spans="1:5" x14ac:dyDescent="0.3">
      <c r="A548" s="25">
        <v>46028</v>
      </c>
      <c r="B548" s="31">
        <v>0.48958333333333331</v>
      </c>
      <c r="C548" s="46"/>
      <c r="D548" s="29">
        <v>46028.489583333336</v>
      </c>
      <c r="E548" s="15" t="str">
        <f>IF(AND($B$6=NB!$A$17,$B$8&gt;0),'Ersparnisberechnung Sommertarif'!$B$8*SLP!C528,"")</f>
        <v/>
      </c>
    </row>
    <row r="549" spans="1:5" x14ac:dyDescent="0.3">
      <c r="A549" s="25">
        <v>46028</v>
      </c>
      <c r="B549" s="31">
        <v>0.5</v>
      </c>
      <c r="C549" s="46"/>
      <c r="D549" s="29">
        <v>46028.5</v>
      </c>
      <c r="E549" s="15" t="str">
        <f>IF(AND($B$6=NB!$A$17,$B$8&gt;0),'Ersparnisberechnung Sommertarif'!$B$8*SLP!C529,"")</f>
        <v/>
      </c>
    </row>
    <row r="550" spans="1:5" x14ac:dyDescent="0.3">
      <c r="A550" s="25">
        <v>46028</v>
      </c>
      <c r="B550" s="31">
        <v>0.51041666666666663</v>
      </c>
      <c r="C550" s="46"/>
      <c r="D550" s="29">
        <v>46028.510416666664</v>
      </c>
      <c r="E550" s="15" t="str">
        <f>IF(AND($B$6=NB!$A$17,$B$8&gt;0),'Ersparnisberechnung Sommertarif'!$B$8*SLP!C530,"")</f>
        <v/>
      </c>
    </row>
    <row r="551" spans="1:5" x14ac:dyDescent="0.3">
      <c r="A551" s="25">
        <v>46028</v>
      </c>
      <c r="B551" s="31">
        <v>0.52083333333333337</v>
      </c>
      <c r="C551" s="46"/>
      <c r="D551" s="29">
        <v>46028.520833333336</v>
      </c>
      <c r="E551" s="15" t="str">
        <f>IF(AND($B$6=NB!$A$17,$B$8&gt;0),'Ersparnisberechnung Sommertarif'!$B$8*SLP!C531,"")</f>
        <v/>
      </c>
    </row>
    <row r="552" spans="1:5" x14ac:dyDescent="0.3">
      <c r="A552" s="25">
        <v>46028</v>
      </c>
      <c r="B552" s="31">
        <v>0.53125</v>
      </c>
      <c r="C552" s="46"/>
      <c r="D552" s="29">
        <v>46028.53125</v>
      </c>
      <c r="E552" s="15" t="str">
        <f>IF(AND($B$6=NB!$A$17,$B$8&gt;0),'Ersparnisberechnung Sommertarif'!$B$8*SLP!C532,"")</f>
        <v/>
      </c>
    </row>
    <row r="553" spans="1:5" x14ac:dyDescent="0.3">
      <c r="A553" s="25">
        <v>46028</v>
      </c>
      <c r="B553" s="31">
        <v>0.54166666666666663</v>
      </c>
      <c r="C553" s="46"/>
      <c r="D553" s="29">
        <v>46028.541666666664</v>
      </c>
      <c r="E553" s="15" t="str">
        <f>IF(AND($B$6=NB!$A$17,$B$8&gt;0),'Ersparnisberechnung Sommertarif'!$B$8*SLP!C533,"")</f>
        <v/>
      </c>
    </row>
    <row r="554" spans="1:5" x14ac:dyDescent="0.3">
      <c r="A554" s="25">
        <v>46028</v>
      </c>
      <c r="B554" s="31">
        <v>0.55208333333333337</v>
      </c>
      <c r="C554" s="46"/>
      <c r="D554" s="29">
        <v>46028.552083333336</v>
      </c>
      <c r="E554" s="15" t="str">
        <f>IF(AND($B$6=NB!$A$17,$B$8&gt;0),'Ersparnisberechnung Sommertarif'!$B$8*SLP!C534,"")</f>
        <v/>
      </c>
    </row>
    <row r="555" spans="1:5" x14ac:dyDescent="0.3">
      <c r="A555" s="25">
        <v>46028</v>
      </c>
      <c r="B555" s="31">
        <v>0.5625</v>
      </c>
      <c r="C555" s="46"/>
      <c r="D555" s="29">
        <v>46028.5625</v>
      </c>
      <c r="E555" s="15" t="str">
        <f>IF(AND($B$6=NB!$A$17,$B$8&gt;0),'Ersparnisberechnung Sommertarif'!$B$8*SLP!C535,"")</f>
        <v/>
      </c>
    </row>
    <row r="556" spans="1:5" x14ac:dyDescent="0.3">
      <c r="A556" s="25">
        <v>46028</v>
      </c>
      <c r="B556" s="31">
        <v>0.57291666666666663</v>
      </c>
      <c r="C556" s="46"/>
      <c r="D556" s="29">
        <v>46028.572916666664</v>
      </c>
      <c r="E556" s="15" t="str">
        <f>IF(AND($B$6=NB!$A$17,$B$8&gt;0),'Ersparnisberechnung Sommertarif'!$B$8*SLP!C536,"")</f>
        <v/>
      </c>
    </row>
    <row r="557" spans="1:5" x14ac:dyDescent="0.3">
      <c r="A557" s="25">
        <v>46028</v>
      </c>
      <c r="B557" s="31">
        <v>0.58333333333333337</v>
      </c>
      <c r="C557" s="46"/>
      <c r="D557" s="29">
        <v>46028.583333333336</v>
      </c>
      <c r="E557" s="15" t="str">
        <f>IF(AND($B$6=NB!$A$17,$B$8&gt;0),'Ersparnisberechnung Sommertarif'!$B$8*SLP!C537,"")</f>
        <v/>
      </c>
    </row>
    <row r="558" spans="1:5" x14ac:dyDescent="0.3">
      <c r="A558" s="25">
        <v>46028</v>
      </c>
      <c r="B558" s="31">
        <v>0.59375</v>
      </c>
      <c r="C558" s="46"/>
      <c r="D558" s="29">
        <v>46028.59375</v>
      </c>
      <c r="E558" s="15" t="str">
        <f>IF(AND($B$6=NB!$A$17,$B$8&gt;0),'Ersparnisberechnung Sommertarif'!$B$8*SLP!C538,"")</f>
        <v/>
      </c>
    </row>
    <row r="559" spans="1:5" x14ac:dyDescent="0.3">
      <c r="A559" s="25">
        <v>46028</v>
      </c>
      <c r="B559" s="31">
        <v>0.60416666666666663</v>
      </c>
      <c r="C559" s="46"/>
      <c r="D559" s="29">
        <v>46028.604166666664</v>
      </c>
      <c r="E559" s="15" t="str">
        <f>IF(AND($B$6=NB!$A$17,$B$8&gt;0),'Ersparnisberechnung Sommertarif'!$B$8*SLP!C539,"")</f>
        <v/>
      </c>
    </row>
    <row r="560" spans="1:5" x14ac:dyDescent="0.3">
      <c r="A560" s="25">
        <v>46028</v>
      </c>
      <c r="B560" s="31">
        <v>0.61458333333333337</v>
      </c>
      <c r="C560" s="46"/>
      <c r="D560" s="29">
        <v>46028.614583333336</v>
      </c>
      <c r="E560" s="15" t="str">
        <f>IF(AND($B$6=NB!$A$17,$B$8&gt;0),'Ersparnisberechnung Sommertarif'!$B$8*SLP!C540,"")</f>
        <v/>
      </c>
    </row>
    <row r="561" spans="1:5" x14ac:dyDescent="0.3">
      <c r="A561" s="25">
        <v>46028</v>
      </c>
      <c r="B561" s="31">
        <v>0.625</v>
      </c>
      <c r="C561" s="46"/>
      <c r="D561" s="29">
        <v>46028.625</v>
      </c>
      <c r="E561" s="15" t="str">
        <f>IF(AND($B$6=NB!$A$17,$B$8&gt;0),'Ersparnisberechnung Sommertarif'!$B$8*SLP!C541,"")</f>
        <v/>
      </c>
    </row>
    <row r="562" spans="1:5" x14ac:dyDescent="0.3">
      <c r="A562" s="25">
        <v>46028</v>
      </c>
      <c r="B562" s="31">
        <v>0.63541666666666663</v>
      </c>
      <c r="C562" s="46"/>
      <c r="D562" s="29">
        <v>46028.635416666664</v>
      </c>
      <c r="E562" s="15" t="str">
        <f>IF(AND($B$6=NB!$A$17,$B$8&gt;0),'Ersparnisberechnung Sommertarif'!$B$8*SLP!C542,"")</f>
        <v/>
      </c>
    </row>
    <row r="563" spans="1:5" x14ac:dyDescent="0.3">
      <c r="A563" s="25">
        <v>46028</v>
      </c>
      <c r="B563" s="31">
        <v>0.64583333333333337</v>
      </c>
      <c r="C563" s="46"/>
      <c r="D563" s="29">
        <v>46028.645833333336</v>
      </c>
      <c r="E563" s="15" t="str">
        <f>IF(AND($B$6=NB!$A$17,$B$8&gt;0),'Ersparnisberechnung Sommertarif'!$B$8*SLP!C543,"")</f>
        <v/>
      </c>
    </row>
    <row r="564" spans="1:5" x14ac:dyDescent="0.3">
      <c r="A564" s="25">
        <v>46028</v>
      </c>
      <c r="B564" s="31">
        <v>0.65625</v>
      </c>
      <c r="C564" s="46"/>
      <c r="D564" s="29">
        <v>46028.65625</v>
      </c>
      <c r="E564" s="15" t="str">
        <f>IF(AND($B$6=NB!$A$17,$B$8&gt;0),'Ersparnisberechnung Sommertarif'!$B$8*SLP!C544,"")</f>
        <v/>
      </c>
    </row>
    <row r="565" spans="1:5" x14ac:dyDescent="0.3">
      <c r="A565" s="25">
        <v>46028</v>
      </c>
      <c r="B565" s="31">
        <v>0.66666666666666663</v>
      </c>
      <c r="C565" s="46"/>
      <c r="D565" s="29">
        <v>46028.666666666664</v>
      </c>
      <c r="E565" s="15" t="str">
        <f>IF(AND($B$6=NB!$A$17,$B$8&gt;0),'Ersparnisberechnung Sommertarif'!$B$8*SLP!C545,"")</f>
        <v/>
      </c>
    </row>
    <row r="566" spans="1:5" x14ac:dyDescent="0.3">
      <c r="A566" s="25">
        <v>46028</v>
      </c>
      <c r="B566" s="31">
        <v>0.67708333333333337</v>
      </c>
      <c r="C566" s="46"/>
      <c r="D566" s="29">
        <v>46028.677083333336</v>
      </c>
      <c r="E566" s="15" t="str">
        <f>IF(AND($B$6=NB!$A$17,$B$8&gt;0),'Ersparnisberechnung Sommertarif'!$B$8*SLP!C546,"")</f>
        <v/>
      </c>
    </row>
    <row r="567" spans="1:5" x14ac:dyDescent="0.3">
      <c r="A567" s="25">
        <v>46028</v>
      </c>
      <c r="B567" s="31">
        <v>0.6875</v>
      </c>
      <c r="C567" s="46"/>
      <c r="D567" s="29">
        <v>46028.6875</v>
      </c>
      <c r="E567" s="15" t="str">
        <f>IF(AND($B$6=NB!$A$17,$B$8&gt;0),'Ersparnisberechnung Sommertarif'!$B$8*SLP!C547,"")</f>
        <v/>
      </c>
    </row>
    <row r="568" spans="1:5" x14ac:dyDescent="0.3">
      <c r="A568" s="25">
        <v>46028</v>
      </c>
      <c r="B568" s="31">
        <v>0.69791666666666663</v>
      </c>
      <c r="C568" s="46"/>
      <c r="D568" s="29">
        <v>46028.697916666664</v>
      </c>
      <c r="E568" s="15" t="str">
        <f>IF(AND($B$6=NB!$A$17,$B$8&gt;0),'Ersparnisberechnung Sommertarif'!$B$8*SLP!C548,"")</f>
        <v/>
      </c>
    </row>
    <row r="569" spans="1:5" x14ac:dyDescent="0.3">
      <c r="A569" s="25">
        <v>46028</v>
      </c>
      <c r="B569" s="31">
        <v>0.70833333333333337</v>
      </c>
      <c r="C569" s="46"/>
      <c r="D569" s="29">
        <v>46028.708333333336</v>
      </c>
      <c r="E569" s="15" t="str">
        <f>IF(AND($B$6=NB!$A$17,$B$8&gt;0),'Ersparnisberechnung Sommertarif'!$B$8*SLP!C549,"")</f>
        <v/>
      </c>
    </row>
    <row r="570" spans="1:5" x14ac:dyDescent="0.3">
      <c r="A570" s="25">
        <v>46028</v>
      </c>
      <c r="B570" s="31">
        <v>0.71875</v>
      </c>
      <c r="C570" s="46"/>
      <c r="D570" s="29">
        <v>46028.71875</v>
      </c>
      <c r="E570" s="15" t="str">
        <f>IF(AND($B$6=NB!$A$17,$B$8&gt;0),'Ersparnisberechnung Sommertarif'!$B$8*SLP!C550,"")</f>
        <v/>
      </c>
    </row>
    <row r="571" spans="1:5" x14ac:dyDescent="0.3">
      <c r="A571" s="25">
        <v>46028</v>
      </c>
      <c r="B571" s="31">
        <v>0.72916666666666663</v>
      </c>
      <c r="C571" s="46"/>
      <c r="D571" s="29">
        <v>46028.729166666664</v>
      </c>
      <c r="E571" s="15" t="str">
        <f>IF(AND($B$6=NB!$A$17,$B$8&gt;0),'Ersparnisberechnung Sommertarif'!$B$8*SLP!C551,"")</f>
        <v/>
      </c>
    </row>
    <row r="572" spans="1:5" x14ac:dyDescent="0.3">
      <c r="A572" s="25">
        <v>46028</v>
      </c>
      <c r="B572" s="31">
        <v>0.73958333333333337</v>
      </c>
      <c r="C572" s="46"/>
      <c r="D572" s="29">
        <v>46028.739583333336</v>
      </c>
      <c r="E572" s="15" t="str">
        <f>IF(AND($B$6=NB!$A$17,$B$8&gt;0),'Ersparnisberechnung Sommertarif'!$B$8*SLP!C552,"")</f>
        <v/>
      </c>
    </row>
    <row r="573" spans="1:5" x14ac:dyDescent="0.3">
      <c r="A573" s="25">
        <v>46028</v>
      </c>
      <c r="B573" s="31">
        <v>0.75</v>
      </c>
      <c r="C573" s="46"/>
      <c r="D573" s="29">
        <v>46028.75</v>
      </c>
      <c r="E573" s="15" t="str">
        <f>IF(AND($B$6=NB!$A$17,$B$8&gt;0),'Ersparnisberechnung Sommertarif'!$B$8*SLP!C553,"")</f>
        <v/>
      </c>
    </row>
    <row r="574" spans="1:5" x14ac:dyDescent="0.3">
      <c r="A574" s="25">
        <v>46028</v>
      </c>
      <c r="B574" s="31">
        <v>0.76041666666666663</v>
      </c>
      <c r="C574" s="46"/>
      <c r="D574" s="29">
        <v>46028.760416666664</v>
      </c>
      <c r="E574" s="15" t="str">
        <f>IF(AND($B$6=NB!$A$17,$B$8&gt;0),'Ersparnisberechnung Sommertarif'!$B$8*SLP!C554,"")</f>
        <v/>
      </c>
    </row>
    <row r="575" spans="1:5" x14ac:dyDescent="0.3">
      <c r="A575" s="25">
        <v>46028</v>
      </c>
      <c r="B575" s="31">
        <v>0.77083333333333337</v>
      </c>
      <c r="C575" s="46"/>
      <c r="D575" s="29">
        <v>46028.770833333336</v>
      </c>
      <c r="E575" s="15" t="str">
        <f>IF(AND($B$6=NB!$A$17,$B$8&gt;0),'Ersparnisberechnung Sommertarif'!$B$8*SLP!C555,"")</f>
        <v/>
      </c>
    </row>
    <row r="576" spans="1:5" x14ac:dyDescent="0.3">
      <c r="A576" s="25">
        <v>46028</v>
      </c>
      <c r="B576" s="31">
        <v>0.78125</v>
      </c>
      <c r="C576" s="46"/>
      <c r="D576" s="29">
        <v>46028.78125</v>
      </c>
      <c r="E576" s="15" t="str">
        <f>IF(AND($B$6=NB!$A$17,$B$8&gt;0),'Ersparnisberechnung Sommertarif'!$B$8*SLP!C556,"")</f>
        <v/>
      </c>
    </row>
    <row r="577" spans="1:5" x14ac:dyDescent="0.3">
      <c r="A577" s="25">
        <v>46028</v>
      </c>
      <c r="B577" s="31">
        <v>0.79166666666666663</v>
      </c>
      <c r="C577" s="46"/>
      <c r="D577" s="29">
        <v>46028.791666666664</v>
      </c>
      <c r="E577" s="15" t="str">
        <f>IF(AND($B$6=NB!$A$17,$B$8&gt;0),'Ersparnisberechnung Sommertarif'!$B$8*SLP!C557,"")</f>
        <v/>
      </c>
    </row>
    <row r="578" spans="1:5" x14ac:dyDescent="0.3">
      <c r="A578" s="25">
        <v>46028</v>
      </c>
      <c r="B578" s="31">
        <v>0.80208333333333337</v>
      </c>
      <c r="C578" s="46"/>
      <c r="D578" s="29">
        <v>46028.802083333336</v>
      </c>
      <c r="E578" s="15" t="str">
        <f>IF(AND($B$6=NB!$A$17,$B$8&gt;0),'Ersparnisberechnung Sommertarif'!$B$8*SLP!C558,"")</f>
        <v/>
      </c>
    </row>
    <row r="579" spans="1:5" x14ac:dyDescent="0.3">
      <c r="A579" s="25">
        <v>46028</v>
      </c>
      <c r="B579" s="31">
        <v>0.8125</v>
      </c>
      <c r="C579" s="46"/>
      <c r="D579" s="29">
        <v>46028.8125</v>
      </c>
      <c r="E579" s="15" t="str">
        <f>IF(AND($B$6=NB!$A$17,$B$8&gt;0),'Ersparnisberechnung Sommertarif'!$B$8*SLP!C559,"")</f>
        <v/>
      </c>
    </row>
    <row r="580" spans="1:5" x14ac:dyDescent="0.3">
      <c r="A580" s="25">
        <v>46028</v>
      </c>
      <c r="B580" s="31">
        <v>0.82291666666666663</v>
      </c>
      <c r="C580" s="46"/>
      <c r="D580" s="29">
        <v>46028.822916666664</v>
      </c>
      <c r="E580" s="15" t="str">
        <f>IF(AND($B$6=NB!$A$17,$B$8&gt;0),'Ersparnisberechnung Sommertarif'!$B$8*SLP!C560,"")</f>
        <v/>
      </c>
    </row>
    <row r="581" spans="1:5" x14ac:dyDescent="0.3">
      <c r="A581" s="25">
        <v>46028</v>
      </c>
      <c r="B581" s="31">
        <v>0.83333333333333337</v>
      </c>
      <c r="C581" s="46"/>
      <c r="D581" s="29">
        <v>46028.833333333336</v>
      </c>
      <c r="E581" s="15" t="str">
        <f>IF(AND($B$6=NB!$A$17,$B$8&gt;0),'Ersparnisberechnung Sommertarif'!$B$8*SLP!C561,"")</f>
        <v/>
      </c>
    </row>
    <row r="582" spans="1:5" x14ac:dyDescent="0.3">
      <c r="A582" s="25">
        <v>46028</v>
      </c>
      <c r="B582" s="31">
        <v>0.84375</v>
      </c>
      <c r="C582" s="46"/>
      <c r="D582" s="29">
        <v>46028.84375</v>
      </c>
      <c r="E582" s="15" t="str">
        <f>IF(AND($B$6=NB!$A$17,$B$8&gt;0),'Ersparnisberechnung Sommertarif'!$B$8*SLP!C562,"")</f>
        <v/>
      </c>
    </row>
    <row r="583" spans="1:5" x14ac:dyDescent="0.3">
      <c r="A583" s="25">
        <v>46028</v>
      </c>
      <c r="B583" s="31">
        <v>0.85416666666666663</v>
      </c>
      <c r="C583" s="46"/>
      <c r="D583" s="29">
        <v>46028.854166666664</v>
      </c>
      <c r="E583" s="15" t="str">
        <f>IF(AND($B$6=NB!$A$17,$B$8&gt;0),'Ersparnisberechnung Sommertarif'!$B$8*SLP!C563,"")</f>
        <v/>
      </c>
    </row>
    <row r="584" spans="1:5" x14ac:dyDescent="0.3">
      <c r="A584" s="25">
        <v>46028</v>
      </c>
      <c r="B584" s="31">
        <v>0.86458333333333337</v>
      </c>
      <c r="C584" s="46"/>
      <c r="D584" s="29">
        <v>46028.864583333336</v>
      </c>
      <c r="E584" s="15" t="str">
        <f>IF(AND($B$6=NB!$A$17,$B$8&gt;0),'Ersparnisberechnung Sommertarif'!$B$8*SLP!C564,"")</f>
        <v/>
      </c>
    </row>
    <row r="585" spans="1:5" x14ac:dyDescent="0.3">
      <c r="A585" s="25">
        <v>46028</v>
      </c>
      <c r="B585" s="31">
        <v>0.875</v>
      </c>
      <c r="C585" s="46"/>
      <c r="D585" s="29">
        <v>46028.875</v>
      </c>
      <c r="E585" s="15" t="str">
        <f>IF(AND($B$6=NB!$A$17,$B$8&gt;0),'Ersparnisberechnung Sommertarif'!$B$8*SLP!C565,"")</f>
        <v/>
      </c>
    </row>
    <row r="586" spans="1:5" x14ac:dyDescent="0.3">
      <c r="A586" s="25">
        <v>46028</v>
      </c>
      <c r="B586" s="31">
        <v>0.88541666666666663</v>
      </c>
      <c r="C586" s="46"/>
      <c r="D586" s="29">
        <v>46028.885416666664</v>
      </c>
      <c r="E586" s="15" t="str">
        <f>IF(AND($B$6=NB!$A$17,$B$8&gt;0),'Ersparnisberechnung Sommertarif'!$B$8*SLP!C566,"")</f>
        <v/>
      </c>
    </row>
    <row r="587" spans="1:5" x14ac:dyDescent="0.3">
      <c r="A587" s="25">
        <v>46028</v>
      </c>
      <c r="B587" s="31">
        <v>0.89583333333333337</v>
      </c>
      <c r="C587" s="46"/>
      <c r="D587" s="29">
        <v>46028.895833333336</v>
      </c>
      <c r="E587" s="15" t="str">
        <f>IF(AND($B$6=NB!$A$17,$B$8&gt;0),'Ersparnisberechnung Sommertarif'!$B$8*SLP!C567,"")</f>
        <v/>
      </c>
    </row>
    <row r="588" spans="1:5" x14ac:dyDescent="0.3">
      <c r="A588" s="25">
        <v>46028</v>
      </c>
      <c r="B588" s="31">
        <v>0.90625</v>
      </c>
      <c r="C588" s="46"/>
      <c r="D588" s="29">
        <v>46028.90625</v>
      </c>
      <c r="E588" s="15" t="str">
        <f>IF(AND($B$6=NB!$A$17,$B$8&gt;0),'Ersparnisberechnung Sommertarif'!$B$8*SLP!C568,"")</f>
        <v/>
      </c>
    </row>
    <row r="589" spans="1:5" x14ac:dyDescent="0.3">
      <c r="A589" s="25">
        <v>46028</v>
      </c>
      <c r="B589" s="31">
        <v>0.91666666666666663</v>
      </c>
      <c r="C589" s="46"/>
      <c r="D589" s="29">
        <v>46028.916666666664</v>
      </c>
      <c r="E589" s="15" t="str">
        <f>IF(AND($B$6=NB!$A$17,$B$8&gt;0),'Ersparnisberechnung Sommertarif'!$B$8*SLP!C569,"")</f>
        <v/>
      </c>
    </row>
    <row r="590" spans="1:5" x14ac:dyDescent="0.3">
      <c r="A590" s="25">
        <v>46028</v>
      </c>
      <c r="B590" s="31">
        <v>0.92708333333333337</v>
      </c>
      <c r="C590" s="46"/>
      <c r="D590" s="29">
        <v>46028.927083333336</v>
      </c>
      <c r="E590" s="15" t="str">
        <f>IF(AND($B$6=NB!$A$17,$B$8&gt;0),'Ersparnisberechnung Sommertarif'!$B$8*SLP!C570,"")</f>
        <v/>
      </c>
    </row>
    <row r="591" spans="1:5" x14ac:dyDescent="0.3">
      <c r="A591" s="25">
        <v>46028</v>
      </c>
      <c r="B591" s="31">
        <v>0.9375</v>
      </c>
      <c r="C591" s="46"/>
      <c r="D591" s="29">
        <v>46028.9375</v>
      </c>
      <c r="E591" s="15" t="str">
        <f>IF(AND($B$6=NB!$A$17,$B$8&gt;0),'Ersparnisberechnung Sommertarif'!$B$8*SLP!C571,"")</f>
        <v/>
      </c>
    </row>
    <row r="592" spans="1:5" x14ac:dyDescent="0.3">
      <c r="A592" s="25">
        <v>46028</v>
      </c>
      <c r="B592" s="31">
        <v>0.94791666666666663</v>
      </c>
      <c r="C592" s="46"/>
      <c r="D592" s="29">
        <v>46028.947916666664</v>
      </c>
      <c r="E592" s="15" t="str">
        <f>IF(AND($B$6=NB!$A$17,$B$8&gt;0),'Ersparnisberechnung Sommertarif'!$B$8*SLP!C572,"")</f>
        <v/>
      </c>
    </row>
    <row r="593" spans="1:5" x14ac:dyDescent="0.3">
      <c r="A593" s="25">
        <v>46028</v>
      </c>
      <c r="B593" s="31">
        <v>0.95833333333333337</v>
      </c>
      <c r="C593" s="46"/>
      <c r="D593" s="29">
        <v>46028.958333333336</v>
      </c>
      <c r="E593" s="15" t="str">
        <f>IF(AND($B$6=NB!$A$17,$B$8&gt;0),'Ersparnisberechnung Sommertarif'!$B$8*SLP!C573,"")</f>
        <v/>
      </c>
    </row>
    <row r="594" spans="1:5" x14ac:dyDescent="0.3">
      <c r="A594" s="25">
        <v>46028</v>
      </c>
      <c r="B594" s="31">
        <v>0.96875</v>
      </c>
      <c r="C594" s="46"/>
      <c r="D594" s="29">
        <v>46028.96875</v>
      </c>
      <c r="E594" s="15" t="str">
        <f>IF(AND($B$6=NB!$A$17,$B$8&gt;0),'Ersparnisberechnung Sommertarif'!$B$8*SLP!C574,"")</f>
        <v/>
      </c>
    </row>
    <row r="595" spans="1:5" x14ac:dyDescent="0.3">
      <c r="A595" s="25">
        <v>46028</v>
      </c>
      <c r="B595" s="31">
        <v>0.97916666666666663</v>
      </c>
      <c r="C595" s="46"/>
      <c r="D595" s="29">
        <v>46028.979166666664</v>
      </c>
      <c r="E595" s="15" t="str">
        <f>IF(AND($B$6=NB!$A$17,$B$8&gt;0),'Ersparnisberechnung Sommertarif'!$B$8*SLP!C575,"")</f>
        <v/>
      </c>
    </row>
    <row r="596" spans="1:5" x14ac:dyDescent="0.3">
      <c r="A596" s="25">
        <v>46028</v>
      </c>
      <c r="B596" s="31">
        <v>0.98958333333333337</v>
      </c>
      <c r="C596" s="46"/>
      <c r="D596" s="29">
        <v>46028.989583333336</v>
      </c>
      <c r="E596" s="15" t="str">
        <f>IF(AND($B$6=NB!$A$17,$B$8&gt;0),'Ersparnisberechnung Sommertarif'!$B$8*SLP!C576,"")</f>
        <v/>
      </c>
    </row>
    <row r="597" spans="1:5" x14ac:dyDescent="0.3">
      <c r="A597" s="25">
        <v>46029</v>
      </c>
      <c r="B597" s="31">
        <v>0</v>
      </c>
      <c r="C597" s="46"/>
      <c r="D597" s="29">
        <v>46029</v>
      </c>
      <c r="E597" s="15" t="str">
        <f>IF(AND($B$6=NB!$A$17,$B$8&gt;0),'Ersparnisberechnung Sommertarif'!$B$8*SLP!C577,"")</f>
        <v/>
      </c>
    </row>
    <row r="598" spans="1:5" x14ac:dyDescent="0.3">
      <c r="A598" s="25">
        <v>46029</v>
      </c>
      <c r="B598" s="31">
        <v>1.0416666666666666E-2</v>
      </c>
      <c r="C598" s="46"/>
      <c r="D598" s="29">
        <v>46029.010416666664</v>
      </c>
      <c r="E598" s="15" t="str">
        <f>IF(AND($B$6=NB!$A$17,$B$8&gt;0),'Ersparnisberechnung Sommertarif'!$B$8*SLP!C578,"")</f>
        <v/>
      </c>
    </row>
    <row r="599" spans="1:5" x14ac:dyDescent="0.3">
      <c r="A599" s="25">
        <v>46029</v>
      </c>
      <c r="B599" s="31">
        <v>2.0833333333333332E-2</v>
      </c>
      <c r="C599" s="46"/>
      <c r="D599" s="29">
        <v>46029.020833333336</v>
      </c>
      <c r="E599" s="15" t="str">
        <f>IF(AND($B$6=NB!$A$17,$B$8&gt;0),'Ersparnisberechnung Sommertarif'!$B$8*SLP!C579,"")</f>
        <v/>
      </c>
    </row>
    <row r="600" spans="1:5" x14ac:dyDescent="0.3">
      <c r="A600" s="25">
        <v>46029</v>
      </c>
      <c r="B600" s="31">
        <v>3.125E-2</v>
      </c>
      <c r="C600" s="46"/>
      <c r="D600" s="29">
        <v>46029.03125</v>
      </c>
      <c r="E600" s="15" t="str">
        <f>IF(AND($B$6=NB!$A$17,$B$8&gt;0),'Ersparnisberechnung Sommertarif'!$B$8*SLP!C580,"")</f>
        <v/>
      </c>
    </row>
    <row r="601" spans="1:5" x14ac:dyDescent="0.3">
      <c r="A601" s="25">
        <v>46029</v>
      </c>
      <c r="B601" s="31">
        <v>4.1666666666666664E-2</v>
      </c>
      <c r="C601" s="46"/>
      <c r="D601" s="29">
        <v>46029.041666666664</v>
      </c>
      <c r="E601" s="15" t="str">
        <f>IF(AND($B$6=NB!$A$17,$B$8&gt;0),'Ersparnisberechnung Sommertarif'!$B$8*SLP!C581,"")</f>
        <v/>
      </c>
    </row>
    <row r="602" spans="1:5" x14ac:dyDescent="0.3">
      <c r="A602" s="25">
        <v>46029</v>
      </c>
      <c r="B602" s="31">
        <v>5.2083333333333336E-2</v>
      </c>
      <c r="C602" s="46"/>
      <c r="D602" s="29">
        <v>46029.052083333336</v>
      </c>
      <c r="E602" s="15" t="str">
        <f>IF(AND($B$6=NB!$A$17,$B$8&gt;0),'Ersparnisberechnung Sommertarif'!$B$8*SLP!C582,"")</f>
        <v/>
      </c>
    </row>
    <row r="603" spans="1:5" x14ac:dyDescent="0.3">
      <c r="A603" s="25">
        <v>46029</v>
      </c>
      <c r="B603" s="31">
        <v>6.25E-2</v>
      </c>
      <c r="C603" s="46"/>
      <c r="D603" s="29">
        <v>46029.0625</v>
      </c>
      <c r="E603" s="15" t="str">
        <f>IF(AND($B$6=NB!$A$17,$B$8&gt;0),'Ersparnisberechnung Sommertarif'!$B$8*SLP!C583,"")</f>
        <v/>
      </c>
    </row>
    <row r="604" spans="1:5" x14ac:dyDescent="0.3">
      <c r="A604" s="25">
        <v>46029</v>
      </c>
      <c r="B604" s="31">
        <v>7.2916666666666671E-2</v>
      </c>
      <c r="C604" s="46"/>
      <c r="D604" s="29">
        <v>46029.072916666664</v>
      </c>
      <c r="E604" s="15" t="str">
        <f>IF(AND($B$6=NB!$A$17,$B$8&gt;0),'Ersparnisberechnung Sommertarif'!$B$8*SLP!C584,"")</f>
        <v/>
      </c>
    </row>
    <row r="605" spans="1:5" x14ac:dyDescent="0.3">
      <c r="A605" s="25">
        <v>46029</v>
      </c>
      <c r="B605" s="31">
        <v>8.3333333333333329E-2</v>
      </c>
      <c r="C605" s="46"/>
      <c r="D605" s="29">
        <v>46029.083333333336</v>
      </c>
      <c r="E605" s="15" t="str">
        <f>IF(AND($B$6=NB!$A$17,$B$8&gt;0),'Ersparnisberechnung Sommertarif'!$B$8*SLP!C585,"")</f>
        <v/>
      </c>
    </row>
    <row r="606" spans="1:5" x14ac:dyDescent="0.3">
      <c r="A606" s="25">
        <v>46029</v>
      </c>
      <c r="B606" s="31">
        <v>9.375E-2</v>
      </c>
      <c r="C606" s="46"/>
      <c r="D606" s="29">
        <v>46029.09375</v>
      </c>
      <c r="E606" s="15" t="str">
        <f>IF(AND($B$6=NB!$A$17,$B$8&gt;0),'Ersparnisberechnung Sommertarif'!$B$8*SLP!C586,"")</f>
        <v/>
      </c>
    </row>
    <row r="607" spans="1:5" x14ac:dyDescent="0.3">
      <c r="A607" s="25">
        <v>46029</v>
      </c>
      <c r="B607" s="31">
        <v>0.10416666666666667</v>
      </c>
      <c r="C607" s="46"/>
      <c r="D607" s="29">
        <v>46029.104166666664</v>
      </c>
      <c r="E607" s="15" t="str">
        <f>IF(AND($B$6=NB!$A$17,$B$8&gt;0),'Ersparnisberechnung Sommertarif'!$B$8*SLP!C587,"")</f>
        <v/>
      </c>
    </row>
    <row r="608" spans="1:5" x14ac:dyDescent="0.3">
      <c r="A608" s="25">
        <v>46029</v>
      </c>
      <c r="B608" s="31">
        <v>0.11458333333333333</v>
      </c>
      <c r="C608" s="46"/>
      <c r="D608" s="29">
        <v>46029.114583333336</v>
      </c>
      <c r="E608" s="15" t="str">
        <f>IF(AND($B$6=NB!$A$17,$B$8&gt;0),'Ersparnisberechnung Sommertarif'!$B$8*SLP!C588,"")</f>
        <v/>
      </c>
    </row>
    <row r="609" spans="1:5" x14ac:dyDescent="0.3">
      <c r="A609" s="25">
        <v>46029</v>
      </c>
      <c r="B609" s="31">
        <v>0.125</v>
      </c>
      <c r="C609" s="46"/>
      <c r="D609" s="29">
        <v>46029.125</v>
      </c>
      <c r="E609" s="15" t="str">
        <f>IF(AND($B$6=NB!$A$17,$B$8&gt;0),'Ersparnisberechnung Sommertarif'!$B$8*SLP!C589,"")</f>
        <v/>
      </c>
    </row>
    <row r="610" spans="1:5" x14ac:dyDescent="0.3">
      <c r="A610" s="25">
        <v>46029</v>
      </c>
      <c r="B610" s="31">
        <v>0.13541666666666666</v>
      </c>
      <c r="C610" s="46"/>
      <c r="D610" s="29">
        <v>46029.135416666664</v>
      </c>
      <c r="E610" s="15" t="str">
        <f>IF(AND($B$6=NB!$A$17,$B$8&gt;0),'Ersparnisberechnung Sommertarif'!$B$8*SLP!C590,"")</f>
        <v/>
      </c>
    </row>
    <row r="611" spans="1:5" x14ac:dyDescent="0.3">
      <c r="A611" s="25">
        <v>46029</v>
      </c>
      <c r="B611" s="31">
        <v>0.14583333333333334</v>
      </c>
      <c r="C611" s="46"/>
      <c r="D611" s="29">
        <v>46029.145833333336</v>
      </c>
      <c r="E611" s="15" t="str">
        <f>IF(AND($B$6=NB!$A$17,$B$8&gt;0),'Ersparnisberechnung Sommertarif'!$B$8*SLP!C591,"")</f>
        <v/>
      </c>
    </row>
    <row r="612" spans="1:5" x14ac:dyDescent="0.3">
      <c r="A612" s="25">
        <v>46029</v>
      </c>
      <c r="B612" s="31">
        <v>0.15625</v>
      </c>
      <c r="C612" s="46"/>
      <c r="D612" s="29">
        <v>46029.15625</v>
      </c>
      <c r="E612" s="15" t="str">
        <f>IF(AND($B$6=NB!$A$17,$B$8&gt;0),'Ersparnisberechnung Sommertarif'!$B$8*SLP!C592,"")</f>
        <v/>
      </c>
    </row>
    <row r="613" spans="1:5" x14ac:dyDescent="0.3">
      <c r="A613" s="25">
        <v>46029</v>
      </c>
      <c r="B613" s="31">
        <v>0.16666666666666666</v>
      </c>
      <c r="C613" s="46"/>
      <c r="D613" s="29">
        <v>46029.166666666664</v>
      </c>
      <c r="E613" s="15" t="str">
        <f>IF(AND($B$6=NB!$A$17,$B$8&gt;0),'Ersparnisberechnung Sommertarif'!$B$8*SLP!C593,"")</f>
        <v/>
      </c>
    </row>
    <row r="614" spans="1:5" x14ac:dyDescent="0.3">
      <c r="A614" s="25">
        <v>46029</v>
      </c>
      <c r="B614" s="31">
        <v>0.17708333333333334</v>
      </c>
      <c r="C614" s="46"/>
      <c r="D614" s="29">
        <v>46029.177083333336</v>
      </c>
      <c r="E614" s="15" t="str">
        <f>IF(AND($B$6=NB!$A$17,$B$8&gt;0),'Ersparnisberechnung Sommertarif'!$B$8*SLP!C594,"")</f>
        <v/>
      </c>
    </row>
    <row r="615" spans="1:5" x14ac:dyDescent="0.3">
      <c r="A615" s="25">
        <v>46029</v>
      </c>
      <c r="B615" s="31">
        <v>0.1875</v>
      </c>
      <c r="C615" s="46"/>
      <c r="D615" s="29">
        <v>46029.1875</v>
      </c>
      <c r="E615" s="15" t="str">
        <f>IF(AND($B$6=NB!$A$17,$B$8&gt;0),'Ersparnisberechnung Sommertarif'!$B$8*SLP!C595,"")</f>
        <v/>
      </c>
    </row>
    <row r="616" spans="1:5" x14ac:dyDescent="0.3">
      <c r="A616" s="25">
        <v>46029</v>
      </c>
      <c r="B616" s="31">
        <v>0.19791666666666666</v>
      </c>
      <c r="C616" s="46"/>
      <c r="D616" s="29">
        <v>46029.197916666664</v>
      </c>
      <c r="E616" s="15" t="str">
        <f>IF(AND($B$6=NB!$A$17,$B$8&gt;0),'Ersparnisberechnung Sommertarif'!$B$8*SLP!C596,"")</f>
        <v/>
      </c>
    </row>
    <row r="617" spans="1:5" x14ac:dyDescent="0.3">
      <c r="A617" s="25">
        <v>46029</v>
      </c>
      <c r="B617" s="31">
        <v>0.20833333333333334</v>
      </c>
      <c r="C617" s="46"/>
      <c r="D617" s="29">
        <v>46029.208333333336</v>
      </c>
      <c r="E617" s="15" t="str">
        <f>IF(AND($B$6=NB!$A$17,$B$8&gt;0),'Ersparnisberechnung Sommertarif'!$B$8*SLP!C597,"")</f>
        <v/>
      </c>
    </row>
    <row r="618" spans="1:5" x14ac:dyDescent="0.3">
      <c r="A618" s="25">
        <v>46029</v>
      </c>
      <c r="B618" s="31">
        <v>0.21875</v>
      </c>
      <c r="C618" s="46"/>
      <c r="D618" s="29">
        <v>46029.21875</v>
      </c>
      <c r="E618" s="15" t="str">
        <f>IF(AND($B$6=NB!$A$17,$B$8&gt;0),'Ersparnisberechnung Sommertarif'!$B$8*SLP!C598,"")</f>
        <v/>
      </c>
    </row>
    <row r="619" spans="1:5" x14ac:dyDescent="0.3">
      <c r="A619" s="25">
        <v>46029</v>
      </c>
      <c r="B619" s="31">
        <v>0.22916666666666666</v>
      </c>
      <c r="C619" s="46"/>
      <c r="D619" s="29">
        <v>46029.229166666664</v>
      </c>
      <c r="E619" s="15" t="str">
        <f>IF(AND($B$6=NB!$A$17,$B$8&gt;0),'Ersparnisberechnung Sommertarif'!$B$8*SLP!C599,"")</f>
        <v/>
      </c>
    </row>
    <row r="620" spans="1:5" x14ac:dyDescent="0.3">
      <c r="A620" s="25">
        <v>46029</v>
      </c>
      <c r="B620" s="31">
        <v>0.23958333333333334</v>
      </c>
      <c r="C620" s="46"/>
      <c r="D620" s="29">
        <v>46029.239583333336</v>
      </c>
      <c r="E620" s="15" t="str">
        <f>IF(AND($B$6=NB!$A$17,$B$8&gt;0),'Ersparnisberechnung Sommertarif'!$B$8*SLP!C600,"")</f>
        <v/>
      </c>
    </row>
    <row r="621" spans="1:5" x14ac:dyDescent="0.3">
      <c r="A621" s="25">
        <v>46029</v>
      </c>
      <c r="B621" s="31">
        <v>0.25</v>
      </c>
      <c r="C621" s="46"/>
      <c r="D621" s="29">
        <v>46029.25</v>
      </c>
      <c r="E621" s="15" t="str">
        <f>IF(AND($B$6=NB!$A$17,$B$8&gt;0),'Ersparnisberechnung Sommertarif'!$B$8*SLP!C601,"")</f>
        <v/>
      </c>
    </row>
    <row r="622" spans="1:5" x14ac:dyDescent="0.3">
      <c r="A622" s="25">
        <v>46029</v>
      </c>
      <c r="B622" s="31">
        <v>0.26041666666666669</v>
      </c>
      <c r="C622" s="46"/>
      <c r="D622" s="29">
        <v>46029.260416666664</v>
      </c>
      <c r="E622" s="15" t="str">
        <f>IF(AND($B$6=NB!$A$17,$B$8&gt;0),'Ersparnisberechnung Sommertarif'!$B$8*SLP!C602,"")</f>
        <v/>
      </c>
    </row>
    <row r="623" spans="1:5" x14ac:dyDescent="0.3">
      <c r="A623" s="25">
        <v>46029</v>
      </c>
      <c r="B623" s="31">
        <v>0.27083333333333331</v>
      </c>
      <c r="C623" s="46"/>
      <c r="D623" s="29">
        <v>46029.270833333336</v>
      </c>
      <c r="E623" s="15" t="str">
        <f>IF(AND($B$6=NB!$A$17,$B$8&gt;0),'Ersparnisberechnung Sommertarif'!$B$8*SLP!C603,"")</f>
        <v/>
      </c>
    </row>
    <row r="624" spans="1:5" x14ac:dyDescent="0.3">
      <c r="A624" s="25">
        <v>46029</v>
      </c>
      <c r="B624" s="31">
        <v>0.28125</v>
      </c>
      <c r="C624" s="46"/>
      <c r="D624" s="29">
        <v>46029.28125</v>
      </c>
      <c r="E624" s="15" t="str">
        <f>IF(AND($B$6=NB!$A$17,$B$8&gt;0),'Ersparnisberechnung Sommertarif'!$B$8*SLP!C604,"")</f>
        <v/>
      </c>
    </row>
    <row r="625" spans="1:5" x14ac:dyDescent="0.3">
      <c r="A625" s="25">
        <v>46029</v>
      </c>
      <c r="B625" s="31">
        <v>0.29166666666666669</v>
      </c>
      <c r="C625" s="46"/>
      <c r="D625" s="29">
        <v>46029.291666666664</v>
      </c>
      <c r="E625" s="15" t="str">
        <f>IF(AND($B$6=NB!$A$17,$B$8&gt;0),'Ersparnisberechnung Sommertarif'!$B$8*SLP!C605,"")</f>
        <v/>
      </c>
    </row>
    <row r="626" spans="1:5" x14ac:dyDescent="0.3">
      <c r="A626" s="25">
        <v>46029</v>
      </c>
      <c r="B626" s="31">
        <v>0.30208333333333331</v>
      </c>
      <c r="C626" s="46"/>
      <c r="D626" s="29">
        <v>46029.302083333336</v>
      </c>
      <c r="E626" s="15" t="str">
        <f>IF(AND($B$6=NB!$A$17,$B$8&gt;0),'Ersparnisberechnung Sommertarif'!$B$8*SLP!C606,"")</f>
        <v/>
      </c>
    </row>
    <row r="627" spans="1:5" x14ac:dyDescent="0.3">
      <c r="A627" s="25">
        <v>46029</v>
      </c>
      <c r="B627" s="31">
        <v>0.3125</v>
      </c>
      <c r="C627" s="46"/>
      <c r="D627" s="29">
        <v>46029.3125</v>
      </c>
      <c r="E627" s="15" t="str">
        <f>IF(AND($B$6=NB!$A$17,$B$8&gt;0),'Ersparnisberechnung Sommertarif'!$B$8*SLP!C607,"")</f>
        <v/>
      </c>
    </row>
    <row r="628" spans="1:5" x14ac:dyDescent="0.3">
      <c r="A628" s="25">
        <v>46029</v>
      </c>
      <c r="B628" s="31">
        <v>0.32291666666666669</v>
      </c>
      <c r="C628" s="46"/>
      <c r="D628" s="29">
        <v>46029.322916666664</v>
      </c>
      <c r="E628" s="15" t="str">
        <f>IF(AND($B$6=NB!$A$17,$B$8&gt;0),'Ersparnisberechnung Sommertarif'!$B$8*SLP!C608,"")</f>
        <v/>
      </c>
    </row>
    <row r="629" spans="1:5" x14ac:dyDescent="0.3">
      <c r="A629" s="25">
        <v>46029</v>
      </c>
      <c r="B629" s="31">
        <v>0.33333333333333331</v>
      </c>
      <c r="C629" s="46"/>
      <c r="D629" s="29">
        <v>46029.333333333336</v>
      </c>
      <c r="E629" s="15" t="str">
        <f>IF(AND($B$6=NB!$A$17,$B$8&gt;0),'Ersparnisberechnung Sommertarif'!$B$8*SLP!C609,"")</f>
        <v/>
      </c>
    </row>
    <row r="630" spans="1:5" x14ac:dyDescent="0.3">
      <c r="A630" s="25">
        <v>46029</v>
      </c>
      <c r="B630" s="31">
        <v>0.34375</v>
      </c>
      <c r="C630" s="46"/>
      <c r="D630" s="29">
        <v>46029.34375</v>
      </c>
      <c r="E630" s="15" t="str">
        <f>IF(AND($B$6=NB!$A$17,$B$8&gt;0),'Ersparnisberechnung Sommertarif'!$B$8*SLP!C610,"")</f>
        <v/>
      </c>
    </row>
    <row r="631" spans="1:5" x14ac:dyDescent="0.3">
      <c r="A631" s="25">
        <v>46029</v>
      </c>
      <c r="B631" s="31">
        <v>0.35416666666666669</v>
      </c>
      <c r="C631" s="46"/>
      <c r="D631" s="29">
        <v>46029.354166666664</v>
      </c>
      <c r="E631" s="15" t="str">
        <f>IF(AND($B$6=NB!$A$17,$B$8&gt;0),'Ersparnisberechnung Sommertarif'!$B$8*SLP!C611,"")</f>
        <v/>
      </c>
    </row>
    <row r="632" spans="1:5" x14ac:dyDescent="0.3">
      <c r="A632" s="25">
        <v>46029</v>
      </c>
      <c r="B632" s="31">
        <v>0.36458333333333331</v>
      </c>
      <c r="C632" s="46"/>
      <c r="D632" s="29">
        <v>46029.364583333336</v>
      </c>
      <c r="E632" s="15" t="str">
        <f>IF(AND($B$6=NB!$A$17,$B$8&gt;0),'Ersparnisberechnung Sommertarif'!$B$8*SLP!C612,"")</f>
        <v/>
      </c>
    </row>
    <row r="633" spans="1:5" x14ac:dyDescent="0.3">
      <c r="A633" s="25">
        <v>46029</v>
      </c>
      <c r="B633" s="31">
        <v>0.375</v>
      </c>
      <c r="C633" s="46"/>
      <c r="D633" s="29">
        <v>46029.375</v>
      </c>
      <c r="E633" s="15" t="str">
        <f>IF(AND($B$6=NB!$A$17,$B$8&gt;0),'Ersparnisberechnung Sommertarif'!$B$8*SLP!C613,"")</f>
        <v/>
      </c>
    </row>
    <row r="634" spans="1:5" x14ac:dyDescent="0.3">
      <c r="A634" s="25">
        <v>46029</v>
      </c>
      <c r="B634" s="31">
        <v>0.38541666666666669</v>
      </c>
      <c r="C634" s="46"/>
      <c r="D634" s="29">
        <v>46029.385416666664</v>
      </c>
      <c r="E634" s="15" t="str">
        <f>IF(AND($B$6=NB!$A$17,$B$8&gt;0),'Ersparnisberechnung Sommertarif'!$B$8*SLP!C614,"")</f>
        <v/>
      </c>
    </row>
    <row r="635" spans="1:5" x14ac:dyDescent="0.3">
      <c r="A635" s="25">
        <v>46029</v>
      </c>
      <c r="B635" s="31">
        <v>0.39583333333333331</v>
      </c>
      <c r="C635" s="46"/>
      <c r="D635" s="29">
        <v>46029.395833333336</v>
      </c>
      <c r="E635" s="15" t="str">
        <f>IF(AND($B$6=NB!$A$17,$B$8&gt;0),'Ersparnisberechnung Sommertarif'!$B$8*SLP!C615,"")</f>
        <v/>
      </c>
    </row>
    <row r="636" spans="1:5" x14ac:dyDescent="0.3">
      <c r="A636" s="25">
        <v>46029</v>
      </c>
      <c r="B636" s="31">
        <v>0.40625</v>
      </c>
      <c r="C636" s="46"/>
      <c r="D636" s="29">
        <v>46029.40625</v>
      </c>
      <c r="E636" s="15" t="str">
        <f>IF(AND($B$6=NB!$A$17,$B$8&gt;0),'Ersparnisberechnung Sommertarif'!$B$8*SLP!C616,"")</f>
        <v/>
      </c>
    </row>
    <row r="637" spans="1:5" x14ac:dyDescent="0.3">
      <c r="A637" s="25">
        <v>46029</v>
      </c>
      <c r="B637" s="31">
        <v>0.41666666666666669</v>
      </c>
      <c r="C637" s="46"/>
      <c r="D637" s="29">
        <v>46029.416666666664</v>
      </c>
      <c r="E637" s="15" t="str">
        <f>IF(AND($B$6=NB!$A$17,$B$8&gt;0),'Ersparnisberechnung Sommertarif'!$B$8*SLP!C617,"")</f>
        <v/>
      </c>
    </row>
    <row r="638" spans="1:5" x14ac:dyDescent="0.3">
      <c r="A638" s="25">
        <v>46029</v>
      </c>
      <c r="B638" s="31">
        <v>0.42708333333333331</v>
      </c>
      <c r="C638" s="46"/>
      <c r="D638" s="29">
        <v>46029.427083333336</v>
      </c>
      <c r="E638" s="15" t="str">
        <f>IF(AND($B$6=NB!$A$17,$B$8&gt;0),'Ersparnisberechnung Sommertarif'!$B$8*SLP!C618,"")</f>
        <v/>
      </c>
    </row>
    <row r="639" spans="1:5" x14ac:dyDescent="0.3">
      <c r="A639" s="25">
        <v>46029</v>
      </c>
      <c r="B639" s="31">
        <v>0.4375</v>
      </c>
      <c r="C639" s="46"/>
      <c r="D639" s="29">
        <v>46029.4375</v>
      </c>
      <c r="E639" s="15" t="str">
        <f>IF(AND($B$6=NB!$A$17,$B$8&gt;0),'Ersparnisberechnung Sommertarif'!$B$8*SLP!C619,"")</f>
        <v/>
      </c>
    </row>
    <row r="640" spans="1:5" x14ac:dyDescent="0.3">
      <c r="A640" s="25">
        <v>46029</v>
      </c>
      <c r="B640" s="31">
        <v>0.44791666666666669</v>
      </c>
      <c r="C640" s="46"/>
      <c r="D640" s="29">
        <v>46029.447916666664</v>
      </c>
      <c r="E640" s="15" t="str">
        <f>IF(AND($B$6=NB!$A$17,$B$8&gt;0),'Ersparnisberechnung Sommertarif'!$B$8*SLP!C620,"")</f>
        <v/>
      </c>
    </row>
    <row r="641" spans="1:5" x14ac:dyDescent="0.3">
      <c r="A641" s="25">
        <v>46029</v>
      </c>
      <c r="B641" s="31">
        <v>0.45833333333333331</v>
      </c>
      <c r="C641" s="46"/>
      <c r="D641" s="29">
        <v>46029.458333333336</v>
      </c>
      <c r="E641" s="15" t="str">
        <f>IF(AND($B$6=NB!$A$17,$B$8&gt;0),'Ersparnisberechnung Sommertarif'!$B$8*SLP!C621,"")</f>
        <v/>
      </c>
    </row>
    <row r="642" spans="1:5" x14ac:dyDescent="0.3">
      <c r="A642" s="25">
        <v>46029</v>
      </c>
      <c r="B642" s="31">
        <v>0.46875</v>
      </c>
      <c r="C642" s="46"/>
      <c r="D642" s="29">
        <v>46029.46875</v>
      </c>
      <c r="E642" s="15" t="str">
        <f>IF(AND($B$6=NB!$A$17,$B$8&gt;0),'Ersparnisberechnung Sommertarif'!$B$8*SLP!C622,"")</f>
        <v/>
      </c>
    </row>
    <row r="643" spans="1:5" x14ac:dyDescent="0.3">
      <c r="A643" s="25">
        <v>46029</v>
      </c>
      <c r="B643" s="31">
        <v>0.47916666666666669</v>
      </c>
      <c r="C643" s="46"/>
      <c r="D643" s="29">
        <v>46029.479166666664</v>
      </c>
      <c r="E643" s="15" t="str">
        <f>IF(AND($B$6=NB!$A$17,$B$8&gt;0),'Ersparnisberechnung Sommertarif'!$B$8*SLP!C623,"")</f>
        <v/>
      </c>
    </row>
    <row r="644" spans="1:5" x14ac:dyDescent="0.3">
      <c r="A644" s="25">
        <v>46029</v>
      </c>
      <c r="B644" s="31">
        <v>0.48958333333333331</v>
      </c>
      <c r="C644" s="46"/>
      <c r="D644" s="29">
        <v>46029.489583333336</v>
      </c>
      <c r="E644" s="15" t="str">
        <f>IF(AND($B$6=NB!$A$17,$B$8&gt;0),'Ersparnisberechnung Sommertarif'!$B$8*SLP!C624,"")</f>
        <v/>
      </c>
    </row>
    <row r="645" spans="1:5" x14ac:dyDescent="0.3">
      <c r="A645" s="25">
        <v>46029</v>
      </c>
      <c r="B645" s="31">
        <v>0.5</v>
      </c>
      <c r="C645" s="46"/>
      <c r="D645" s="29">
        <v>46029.5</v>
      </c>
      <c r="E645" s="15" t="str">
        <f>IF(AND($B$6=NB!$A$17,$B$8&gt;0),'Ersparnisberechnung Sommertarif'!$B$8*SLP!C625,"")</f>
        <v/>
      </c>
    </row>
    <row r="646" spans="1:5" x14ac:dyDescent="0.3">
      <c r="A646" s="25">
        <v>46029</v>
      </c>
      <c r="B646" s="31">
        <v>0.51041666666666663</v>
      </c>
      <c r="C646" s="46"/>
      <c r="D646" s="29">
        <v>46029.510416666664</v>
      </c>
      <c r="E646" s="15" t="str">
        <f>IF(AND($B$6=NB!$A$17,$B$8&gt;0),'Ersparnisberechnung Sommertarif'!$B$8*SLP!C626,"")</f>
        <v/>
      </c>
    </row>
    <row r="647" spans="1:5" x14ac:dyDescent="0.3">
      <c r="A647" s="25">
        <v>46029</v>
      </c>
      <c r="B647" s="31">
        <v>0.52083333333333337</v>
      </c>
      <c r="C647" s="46"/>
      <c r="D647" s="29">
        <v>46029.520833333336</v>
      </c>
      <c r="E647" s="15" t="str">
        <f>IF(AND($B$6=NB!$A$17,$B$8&gt;0),'Ersparnisberechnung Sommertarif'!$B$8*SLP!C627,"")</f>
        <v/>
      </c>
    </row>
    <row r="648" spans="1:5" x14ac:dyDescent="0.3">
      <c r="A648" s="25">
        <v>46029</v>
      </c>
      <c r="B648" s="31">
        <v>0.53125</v>
      </c>
      <c r="C648" s="46"/>
      <c r="D648" s="29">
        <v>46029.53125</v>
      </c>
      <c r="E648" s="15" t="str">
        <f>IF(AND($B$6=NB!$A$17,$B$8&gt;0),'Ersparnisberechnung Sommertarif'!$B$8*SLP!C628,"")</f>
        <v/>
      </c>
    </row>
    <row r="649" spans="1:5" x14ac:dyDescent="0.3">
      <c r="A649" s="25">
        <v>46029</v>
      </c>
      <c r="B649" s="31">
        <v>0.54166666666666663</v>
      </c>
      <c r="C649" s="46"/>
      <c r="D649" s="29">
        <v>46029.541666666664</v>
      </c>
      <c r="E649" s="15" t="str">
        <f>IF(AND($B$6=NB!$A$17,$B$8&gt;0),'Ersparnisberechnung Sommertarif'!$B$8*SLP!C629,"")</f>
        <v/>
      </c>
    </row>
    <row r="650" spans="1:5" x14ac:dyDescent="0.3">
      <c r="A650" s="25">
        <v>46029</v>
      </c>
      <c r="B650" s="31">
        <v>0.55208333333333337</v>
      </c>
      <c r="C650" s="46"/>
      <c r="D650" s="29">
        <v>46029.552083333336</v>
      </c>
      <c r="E650" s="15" t="str">
        <f>IF(AND($B$6=NB!$A$17,$B$8&gt;0),'Ersparnisberechnung Sommertarif'!$B$8*SLP!C630,"")</f>
        <v/>
      </c>
    </row>
    <row r="651" spans="1:5" x14ac:dyDescent="0.3">
      <c r="A651" s="25">
        <v>46029</v>
      </c>
      <c r="B651" s="31">
        <v>0.5625</v>
      </c>
      <c r="C651" s="46"/>
      <c r="D651" s="29">
        <v>46029.5625</v>
      </c>
      <c r="E651" s="15" t="str">
        <f>IF(AND($B$6=NB!$A$17,$B$8&gt;0),'Ersparnisberechnung Sommertarif'!$B$8*SLP!C631,"")</f>
        <v/>
      </c>
    </row>
    <row r="652" spans="1:5" x14ac:dyDescent="0.3">
      <c r="A652" s="25">
        <v>46029</v>
      </c>
      <c r="B652" s="31">
        <v>0.57291666666666663</v>
      </c>
      <c r="C652" s="46"/>
      <c r="D652" s="29">
        <v>46029.572916666664</v>
      </c>
      <c r="E652" s="15" t="str">
        <f>IF(AND($B$6=NB!$A$17,$B$8&gt;0),'Ersparnisberechnung Sommertarif'!$B$8*SLP!C632,"")</f>
        <v/>
      </c>
    </row>
    <row r="653" spans="1:5" x14ac:dyDescent="0.3">
      <c r="A653" s="25">
        <v>46029</v>
      </c>
      <c r="B653" s="31">
        <v>0.58333333333333337</v>
      </c>
      <c r="C653" s="46"/>
      <c r="D653" s="29">
        <v>46029.583333333336</v>
      </c>
      <c r="E653" s="15" t="str">
        <f>IF(AND($B$6=NB!$A$17,$B$8&gt;0),'Ersparnisberechnung Sommertarif'!$B$8*SLP!C633,"")</f>
        <v/>
      </c>
    </row>
    <row r="654" spans="1:5" x14ac:dyDescent="0.3">
      <c r="A654" s="25">
        <v>46029</v>
      </c>
      <c r="B654" s="31">
        <v>0.59375</v>
      </c>
      <c r="C654" s="46"/>
      <c r="D654" s="29">
        <v>46029.59375</v>
      </c>
      <c r="E654" s="15" t="str">
        <f>IF(AND($B$6=NB!$A$17,$B$8&gt;0),'Ersparnisberechnung Sommertarif'!$B$8*SLP!C634,"")</f>
        <v/>
      </c>
    </row>
    <row r="655" spans="1:5" x14ac:dyDescent="0.3">
      <c r="A655" s="25">
        <v>46029</v>
      </c>
      <c r="B655" s="31">
        <v>0.60416666666666663</v>
      </c>
      <c r="C655" s="46"/>
      <c r="D655" s="29">
        <v>46029.604166666664</v>
      </c>
      <c r="E655" s="15" t="str">
        <f>IF(AND($B$6=NB!$A$17,$B$8&gt;0),'Ersparnisberechnung Sommertarif'!$B$8*SLP!C635,"")</f>
        <v/>
      </c>
    </row>
    <row r="656" spans="1:5" x14ac:dyDescent="0.3">
      <c r="A656" s="25">
        <v>46029</v>
      </c>
      <c r="B656" s="31">
        <v>0.61458333333333337</v>
      </c>
      <c r="C656" s="46"/>
      <c r="D656" s="29">
        <v>46029.614583333336</v>
      </c>
      <c r="E656" s="15" t="str">
        <f>IF(AND($B$6=NB!$A$17,$B$8&gt;0),'Ersparnisberechnung Sommertarif'!$B$8*SLP!C636,"")</f>
        <v/>
      </c>
    </row>
    <row r="657" spans="1:5" x14ac:dyDescent="0.3">
      <c r="A657" s="25">
        <v>46029</v>
      </c>
      <c r="B657" s="31">
        <v>0.625</v>
      </c>
      <c r="C657" s="46"/>
      <c r="D657" s="29">
        <v>46029.625</v>
      </c>
      <c r="E657" s="15" t="str">
        <f>IF(AND($B$6=NB!$A$17,$B$8&gt;0),'Ersparnisberechnung Sommertarif'!$B$8*SLP!C637,"")</f>
        <v/>
      </c>
    </row>
    <row r="658" spans="1:5" x14ac:dyDescent="0.3">
      <c r="A658" s="25">
        <v>46029</v>
      </c>
      <c r="B658" s="31">
        <v>0.63541666666666663</v>
      </c>
      <c r="C658" s="46"/>
      <c r="D658" s="29">
        <v>46029.635416666664</v>
      </c>
      <c r="E658" s="15" t="str">
        <f>IF(AND($B$6=NB!$A$17,$B$8&gt;0),'Ersparnisberechnung Sommertarif'!$B$8*SLP!C638,"")</f>
        <v/>
      </c>
    </row>
    <row r="659" spans="1:5" x14ac:dyDescent="0.3">
      <c r="A659" s="25">
        <v>46029</v>
      </c>
      <c r="B659" s="31">
        <v>0.64583333333333337</v>
      </c>
      <c r="C659" s="46"/>
      <c r="D659" s="29">
        <v>46029.645833333336</v>
      </c>
      <c r="E659" s="15" t="str">
        <f>IF(AND($B$6=NB!$A$17,$B$8&gt;0),'Ersparnisberechnung Sommertarif'!$B$8*SLP!C639,"")</f>
        <v/>
      </c>
    </row>
    <row r="660" spans="1:5" x14ac:dyDescent="0.3">
      <c r="A660" s="25">
        <v>46029</v>
      </c>
      <c r="B660" s="31">
        <v>0.65625</v>
      </c>
      <c r="C660" s="46"/>
      <c r="D660" s="29">
        <v>46029.65625</v>
      </c>
      <c r="E660" s="15" t="str">
        <f>IF(AND($B$6=NB!$A$17,$B$8&gt;0),'Ersparnisberechnung Sommertarif'!$B$8*SLP!C640,"")</f>
        <v/>
      </c>
    </row>
    <row r="661" spans="1:5" x14ac:dyDescent="0.3">
      <c r="A661" s="25">
        <v>46029</v>
      </c>
      <c r="B661" s="31">
        <v>0.66666666666666663</v>
      </c>
      <c r="C661" s="46"/>
      <c r="D661" s="29">
        <v>46029.666666666664</v>
      </c>
      <c r="E661" s="15" t="str">
        <f>IF(AND($B$6=NB!$A$17,$B$8&gt;0),'Ersparnisberechnung Sommertarif'!$B$8*SLP!C641,"")</f>
        <v/>
      </c>
    </row>
    <row r="662" spans="1:5" x14ac:dyDescent="0.3">
      <c r="A662" s="25">
        <v>46029</v>
      </c>
      <c r="B662" s="31">
        <v>0.67708333333333337</v>
      </c>
      <c r="C662" s="46"/>
      <c r="D662" s="29">
        <v>46029.677083333336</v>
      </c>
      <c r="E662" s="15" t="str">
        <f>IF(AND($B$6=NB!$A$17,$B$8&gt;0),'Ersparnisberechnung Sommertarif'!$B$8*SLP!C642,"")</f>
        <v/>
      </c>
    </row>
    <row r="663" spans="1:5" x14ac:dyDescent="0.3">
      <c r="A663" s="25">
        <v>46029</v>
      </c>
      <c r="B663" s="31">
        <v>0.6875</v>
      </c>
      <c r="C663" s="46"/>
      <c r="D663" s="29">
        <v>46029.6875</v>
      </c>
      <c r="E663" s="15" t="str">
        <f>IF(AND($B$6=NB!$A$17,$B$8&gt;0),'Ersparnisberechnung Sommertarif'!$B$8*SLP!C643,"")</f>
        <v/>
      </c>
    </row>
    <row r="664" spans="1:5" x14ac:dyDescent="0.3">
      <c r="A664" s="25">
        <v>46029</v>
      </c>
      <c r="B664" s="31">
        <v>0.69791666666666663</v>
      </c>
      <c r="C664" s="46"/>
      <c r="D664" s="29">
        <v>46029.697916666664</v>
      </c>
      <c r="E664" s="15" t="str">
        <f>IF(AND($B$6=NB!$A$17,$B$8&gt;0),'Ersparnisberechnung Sommertarif'!$B$8*SLP!C644,"")</f>
        <v/>
      </c>
    </row>
    <row r="665" spans="1:5" x14ac:dyDescent="0.3">
      <c r="A665" s="25">
        <v>46029</v>
      </c>
      <c r="B665" s="31">
        <v>0.70833333333333337</v>
      </c>
      <c r="C665" s="46"/>
      <c r="D665" s="29">
        <v>46029.708333333336</v>
      </c>
      <c r="E665" s="15" t="str">
        <f>IF(AND($B$6=NB!$A$17,$B$8&gt;0),'Ersparnisberechnung Sommertarif'!$B$8*SLP!C645,"")</f>
        <v/>
      </c>
    </row>
    <row r="666" spans="1:5" x14ac:dyDescent="0.3">
      <c r="A666" s="25">
        <v>46029</v>
      </c>
      <c r="B666" s="31">
        <v>0.71875</v>
      </c>
      <c r="C666" s="46"/>
      <c r="D666" s="29">
        <v>46029.71875</v>
      </c>
      <c r="E666" s="15" t="str">
        <f>IF(AND($B$6=NB!$A$17,$B$8&gt;0),'Ersparnisberechnung Sommertarif'!$B$8*SLP!C646,"")</f>
        <v/>
      </c>
    </row>
    <row r="667" spans="1:5" x14ac:dyDescent="0.3">
      <c r="A667" s="25">
        <v>46029</v>
      </c>
      <c r="B667" s="31">
        <v>0.72916666666666663</v>
      </c>
      <c r="C667" s="46"/>
      <c r="D667" s="29">
        <v>46029.729166666664</v>
      </c>
      <c r="E667" s="15" t="str">
        <f>IF(AND($B$6=NB!$A$17,$B$8&gt;0),'Ersparnisberechnung Sommertarif'!$B$8*SLP!C647,"")</f>
        <v/>
      </c>
    </row>
    <row r="668" spans="1:5" x14ac:dyDescent="0.3">
      <c r="A668" s="25">
        <v>46029</v>
      </c>
      <c r="B668" s="31">
        <v>0.73958333333333337</v>
      </c>
      <c r="C668" s="46"/>
      <c r="D668" s="29">
        <v>46029.739583333336</v>
      </c>
      <c r="E668" s="15" t="str">
        <f>IF(AND($B$6=NB!$A$17,$B$8&gt;0),'Ersparnisberechnung Sommertarif'!$B$8*SLP!C648,"")</f>
        <v/>
      </c>
    </row>
    <row r="669" spans="1:5" x14ac:dyDescent="0.3">
      <c r="A669" s="25">
        <v>46029</v>
      </c>
      <c r="B669" s="31">
        <v>0.75</v>
      </c>
      <c r="C669" s="46"/>
      <c r="D669" s="29">
        <v>46029.75</v>
      </c>
      <c r="E669" s="15" t="str">
        <f>IF(AND($B$6=NB!$A$17,$B$8&gt;0),'Ersparnisberechnung Sommertarif'!$B$8*SLP!C649,"")</f>
        <v/>
      </c>
    </row>
    <row r="670" spans="1:5" x14ac:dyDescent="0.3">
      <c r="A670" s="25">
        <v>46029</v>
      </c>
      <c r="B670" s="31">
        <v>0.76041666666666663</v>
      </c>
      <c r="C670" s="46"/>
      <c r="D670" s="29">
        <v>46029.760416666664</v>
      </c>
      <c r="E670" s="15" t="str">
        <f>IF(AND($B$6=NB!$A$17,$B$8&gt;0),'Ersparnisberechnung Sommertarif'!$B$8*SLP!C650,"")</f>
        <v/>
      </c>
    </row>
    <row r="671" spans="1:5" x14ac:dyDescent="0.3">
      <c r="A671" s="25">
        <v>46029</v>
      </c>
      <c r="B671" s="31">
        <v>0.77083333333333337</v>
      </c>
      <c r="C671" s="46"/>
      <c r="D671" s="29">
        <v>46029.770833333336</v>
      </c>
      <c r="E671" s="15" t="str">
        <f>IF(AND($B$6=NB!$A$17,$B$8&gt;0),'Ersparnisberechnung Sommertarif'!$B$8*SLP!C651,"")</f>
        <v/>
      </c>
    </row>
    <row r="672" spans="1:5" x14ac:dyDescent="0.3">
      <c r="A672" s="25">
        <v>46029</v>
      </c>
      <c r="B672" s="31">
        <v>0.78125</v>
      </c>
      <c r="C672" s="46"/>
      <c r="D672" s="29">
        <v>46029.78125</v>
      </c>
      <c r="E672" s="15" t="str">
        <f>IF(AND($B$6=NB!$A$17,$B$8&gt;0),'Ersparnisberechnung Sommertarif'!$B$8*SLP!C652,"")</f>
        <v/>
      </c>
    </row>
    <row r="673" spans="1:5" x14ac:dyDescent="0.3">
      <c r="A673" s="25">
        <v>46029</v>
      </c>
      <c r="B673" s="31">
        <v>0.79166666666666663</v>
      </c>
      <c r="C673" s="46"/>
      <c r="D673" s="29">
        <v>46029.791666666664</v>
      </c>
      <c r="E673" s="15" t="str">
        <f>IF(AND($B$6=NB!$A$17,$B$8&gt;0),'Ersparnisberechnung Sommertarif'!$B$8*SLP!C653,"")</f>
        <v/>
      </c>
    </row>
    <row r="674" spans="1:5" x14ac:dyDescent="0.3">
      <c r="A674" s="25">
        <v>46029</v>
      </c>
      <c r="B674" s="31">
        <v>0.80208333333333337</v>
      </c>
      <c r="C674" s="46"/>
      <c r="D674" s="29">
        <v>46029.802083333336</v>
      </c>
      <c r="E674" s="15" t="str">
        <f>IF(AND($B$6=NB!$A$17,$B$8&gt;0),'Ersparnisberechnung Sommertarif'!$B$8*SLP!C654,"")</f>
        <v/>
      </c>
    </row>
    <row r="675" spans="1:5" x14ac:dyDescent="0.3">
      <c r="A675" s="25">
        <v>46029</v>
      </c>
      <c r="B675" s="31">
        <v>0.8125</v>
      </c>
      <c r="C675" s="46"/>
      <c r="D675" s="29">
        <v>46029.8125</v>
      </c>
      <c r="E675" s="15" t="str">
        <f>IF(AND($B$6=NB!$A$17,$B$8&gt;0),'Ersparnisberechnung Sommertarif'!$B$8*SLP!C655,"")</f>
        <v/>
      </c>
    </row>
    <row r="676" spans="1:5" x14ac:dyDescent="0.3">
      <c r="A676" s="25">
        <v>46029</v>
      </c>
      <c r="B676" s="31">
        <v>0.82291666666666663</v>
      </c>
      <c r="C676" s="46"/>
      <c r="D676" s="29">
        <v>46029.822916666664</v>
      </c>
      <c r="E676" s="15" t="str">
        <f>IF(AND($B$6=NB!$A$17,$B$8&gt;0),'Ersparnisberechnung Sommertarif'!$B$8*SLP!C656,"")</f>
        <v/>
      </c>
    </row>
    <row r="677" spans="1:5" x14ac:dyDescent="0.3">
      <c r="A677" s="25">
        <v>46029</v>
      </c>
      <c r="B677" s="31">
        <v>0.83333333333333337</v>
      </c>
      <c r="C677" s="46"/>
      <c r="D677" s="29">
        <v>46029.833333333336</v>
      </c>
      <c r="E677" s="15" t="str">
        <f>IF(AND($B$6=NB!$A$17,$B$8&gt;0),'Ersparnisberechnung Sommertarif'!$B$8*SLP!C657,"")</f>
        <v/>
      </c>
    </row>
    <row r="678" spans="1:5" x14ac:dyDescent="0.3">
      <c r="A678" s="25">
        <v>46029</v>
      </c>
      <c r="B678" s="31">
        <v>0.84375</v>
      </c>
      <c r="C678" s="46"/>
      <c r="D678" s="29">
        <v>46029.84375</v>
      </c>
      <c r="E678" s="15" t="str">
        <f>IF(AND($B$6=NB!$A$17,$B$8&gt;0),'Ersparnisberechnung Sommertarif'!$B$8*SLP!C658,"")</f>
        <v/>
      </c>
    </row>
    <row r="679" spans="1:5" x14ac:dyDescent="0.3">
      <c r="A679" s="25">
        <v>46029</v>
      </c>
      <c r="B679" s="31">
        <v>0.85416666666666663</v>
      </c>
      <c r="C679" s="46"/>
      <c r="D679" s="29">
        <v>46029.854166666664</v>
      </c>
      <c r="E679" s="15" t="str">
        <f>IF(AND($B$6=NB!$A$17,$B$8&gt;0),'Ersparnisberechnung Sommertarif'!$B$8*SLP!C659,"")</f>
        <v/>
      </c>
    </row>
    <row r="680" spans="1:5" x14ac:dyDescent="0.3">
      <c r="A680" s="25">
        <v>46029</v>
      </c>
      <c r="B680" s="31">
        <v>0.86458333333333337</v>
      </c>
      <c r="C680" s="46"/>
      <c r="D680" s="29">
        <v>46029.864583333336</v>
      </c>
      <c r="E680" s="15" t="str">
        <f>IF(AND($B$6=NB!$A$17,$B$8&gt;0),'Ersparnisberechnung Sommertarif'!$B$8*SLP!C660,"")</f>
        <v/>
      </c>
    </row>
    <row r="681" spans="1:5" x14ac:dyDescent="0.3">
      <c r="A681" s="25">
        <v>46029</v>
      </c>
      <c r="B681" s="31">
        <v>0.875</v>
      </c>
      <c r="C681" s="46"/>
      <c r="D681" s="29">
        <v>46029.875</v>
      </c>
      <c r="E681" s="15" t="str">
        <f>IF(AND($B$6=NB!$A$17,$B$8&gt;0),'Ersparnisberechnung Sommertarif'!$B$8*SLP!C661,"")</f>
        <v/>
      </c>
    </row>
    <row r="682" spans="1:5" x14ac:dyDescent="0.3">
      <c r="A682" s="25">
        <v>46029</v>
      </c>
      <c r="B682" s="31">
        <v>0.88541666666666663</v>
      </c>
      <c r="C682" s="46"/>
      <c r="D682" s="29">
        <v>46029.885416666664</v>
      </c>
      <c r="E682" s="15" t="str">
        <f>IF(AND($B$6=NB!$A$17,$B$8&gt;0),'Ersparnisberechnung Sommertarif'!$B$8*SLP!C662,"")</f>
        <v/>
      </c>
    </row>
    <row r="683" spans="1:5" x14ac:dyDescent="0.3">
      <c r="A683" s="25">
        <v>46029</v>
      </c>
      <c r="B683" s="31">
        <v>0.89583333333333337</v>
      </c>
      <c r="C683" s="46"/>
      <c r="D683" s="29">
        <v>46029.895833333336</v>
      </c>
      <c r="E683" s="15" t="str">
        <f>IF(AND($B$6=NB!$A$17,$B$8&gt;0),'Ersparnisberechnung Sommertarif'!$B$8*SLP!C663,"")</f>
        <v/>
      </c>
    </row>
    <row r="684" spans="1:5" x14ac:dyDescent="0.3">
      <c r="A684" s="25">
        <v>46029</v>
      </c>
      <c r="B684" s="31">
        <v>0.90625</v>
      </c>
      <c r="C684" s="46"/>
      <c r="D684" s="29">
        <v>46029.90625</v>
      </c>
      <c r="E684" s="15" t="str">
        <f>IF(AND($B$6=NB!$A$17,$B$8&gt;0),'Ersparnisberechnung Sommertarif'!$B$8*SLP!C664,"")</f>
        <v/>
      </c>
    </row>
    <row r="685" spans="1:5" x14ac:dyDescent="0.3">
      <c r="A685" s="25">
        <v>46029</v>
      </c>
      <c r="B685" s="31">
        <v>0.91666666666666663</v>
      </c>
      <c r="C685" s="46"/>
      <c r="D685" s="29">
        <v>46029.916666666664</v>
      </c>
      <c r="E685" s="15" t="str">
        <f>IF(AND($B$6=NB!$A$17,$B$8&gt;0),'Ersparnisberechnung Sommertarif'!$B$8*SLP!C665,"")</f>
        <v/>
      </c>
    </row>
    <row r="686" spans="1:5" x14ac:dyDescent="0.3">
      <c r="A686" s="25">
        <v>46029</v>
      </c>
      <c r="B686" s="31">
        <v>0.92708333333333337</v>
      </c>
      <c r="C686" s="46"/>
      <c r="D686" s="29">
        <v>46029.927083333336</v>
      </c>
      <c r="E686" s="15" t="str">
        <f>IF(AND($B$6=NB!$A$17,$B$8&gt;0),'Ersparnisberechnung Sommertarif'!$B$8*SLP!C666,"")</f>
        <v/>
      </c>
    </row>
    <row r="687" spans="1:5" x14ac:dyDescent="0.3">
      <c r="A687" s="25">
        <v>46029</v>
      </c>
      <c r="B687" s="31">
        <v>0.9375</v>
      </c>
      <c r="C687" s="46"/>
      <c r="D687" s="29">
        <v>46029.9375</v>
      </c>
      <c r="E687" s="15" t="str">
        <f>IF(AND($B$6=NB!$A$17,$B$8&gt;0),'Ersparnisberechnung Sommertarif'!$B$8*SLP!C667,"")</f>
        <v/>
      </c>
    </row>
    <row r="688" spans="1:5" x14ac:dyDescent="0.3">
      <c r="A688" s="25">
        <v>46029</v>
      </c>
      <c r="B688" s="31">
        <v>0.94791666666666663</v>
      </c>
      <c r="C688" s="46"/>
      <c r="D688" s="29">
        <v>46029.947916666664</v>
      </c>
      <c r="E688" s="15" t="str">
        <f>IF(AND($B$6=NB!$A$17,$B$8&gt;0),'Ersparnisberechnung Sommertarif'!$B$8*SLP!C668,"")</f>
        <v/>
      </c>
    </row>
    <row r="689" spans="1:5" x14ac:dyDescent="0.3">
      <c r="A689" s="25">
        <v>46029</v>
      </c>
      <c r="B689" s="31">
        <v>0.95833333333333337</v>
      </c>
      <c r="C689" s="46"/>
      <c r="D689" s="29">
        <v>46029.958333333336</v>
      </c>
      <c r="E689" s="15" t="str">
        <f>IF(AND($B$6=NB!$A$17,$B$8&gt;0),'Ersparnisberechnung Sommertarif'!$B$8*SLP!C669,"")</f>
        <v/>
      </c>
    </row>
    <row r="690" spans="1:5" x14ac:dyDescent="0.3">
      <c r="A690" s="25">
        <v>46029</v>
      </c>
      <c r="B690" s="31">
        <v>0.96875</v>
      </c>
      <c r="C690" s="46"/>
      <c r="D690" s="29">
        <v>46029.96875</v>
      </c>
      <c r="E690" s="15" t="str">
        <f>IF(AND($B$6=NB!$A$17,$B$8&gt;0),'Ersparnisberechnung Sommertarif'!$B$8*SLP!C670,"")</f>
        <v/>
      </c>
    </row>
    <row r="691" spans="1:5" x14ac:dyDescent="0.3">
      <c r="A691" s="25">
        <v>46029</v>
      </c>
      <c r="B691" s="31">
        <v>0.97916666666666663</v>
      </c>
      <c r="C691" s="46"/>
      <c r="D691" s="29">
        <v>46029.979166666664</v>
      </c>
      <c r="E691" s="15" t="str">
        <f>IF(AND($B$6=NB!$A$17,$B$8&gt;0),'Ersparnisberechnung Sommertarif'!$B$8*SLP!C671,"")</f>
        <v/>
      </c>
    </row>
    <row r="692" spans="1:5" x14ac:dyDescent="0.3">
      <c r="A692" s="25">
        <v>46029</v>
      </c>
      <c r="B692" s="31">
        <v>0.98958333333333337</v>
      </c>
      <c r="C692" s="46"/>
      <c r="D692" s="29">
        <v>46029.989583333336</v>
      </c>
      <c r="E692" s="15" t="str">
        <f>IF(AND($B$6=NB!$A$17,$B$8&gt;0),'Ersparnisberechnung Sommertarif'!$B$8*SLP!C672,"")</f>
        <v/>
      </c>
    </row>
    <row r="693" spans="1:5" x14ac:dyDescent="0.3">
      <c r="A693" s="25">
        <v>46030</v>
      </c>
      <c r="B693" s="31">
        <v>0</v>
      </c>
      <c r="C693" s="46"/>
      <c r="D693" s="29">
        <v>46030</v>
      </c>
      <c r="E693" s="15" t="str">
        <f>IF(AND($B$6=NB!$A$17,$B$8&gt;0),'Ersparnisberechnung Sommertarif'!$B$8*SLP!C673,"")</f>
        <v/>
      </c>
    </row>
    <row r="694" spans="1:5" x14ac:dyDescent="0.3">
      <c r="A694" s="25">
        <v>46030</v>
      </c>
      <c r="B694" s="31">
        <v>1.0416666666666666E-2</v>
      </c>
      <c r="C694" s="46"/>
      <c r="D694" s="29">
        <v>46030.010416666664</v>
      </c>
      <c r="E694" s="15" t="str">
        <f>IF(AND($B$6=NB!$A$17,$B$8&gt;0),'Ersparnisberechnung Sommertarif'!$B$8*SLP!C674,"")</f>
        <v/>
      </c>
    </row>
    <row r="695" spans="1:5" x14ac:dyDescent="0.3">
      <c r="A695" s="25">
        <v>46030</v>
      </c>
      <c r="B695" s="31">
        <v>2.0833333333333332E-2</v>
      </c>
      <c r="C695" s="46"/>
      <c r="D695" s="29">
        <v>46030.020833333336</v>
      </c>
      <c r="E695" s="15" t="str">
        <f>IF(AND($B$6=NB!$A$17,$B$8&gt;0),'Ersparnisberechnung Sommertarif'!$B$8*SLP!C675,"")</f>
        <v/>
      </c>
    </row>
    <row r="696" spans="1:5" x14ac:dyDescent="0.3">
      <c r="A696" s="25">
        <v>46030</v>
      </c>
      <c r="B696" s="31">
        <v>3.125E-2</v>
      </c>
      <c r="C696" s="46"/>
      <c r="D696" s="29">
        <v>46030.03125</v>
      </c>
      <c r="E696" s="15" t="str">
        <f>IF(AND($B$6=NB!$A$17,$B$8&gt;0),'Ersparnisberechnung Sommertarif'!$B$8*SLP!C676,"")</f>
        <v/>
      </c>
    </row>
    <row r="697" spans="1:5" x14ac:dyDescent="0.3">
      <c r="A697" s="25">
        <v>46030</v>
      </c>
      <c r="B697" s="31">
        <v>4.1666666666666664E-2</v>
      </c>
      <c r="C697" s="46"/>
      <c r="D697" s="29">
        <v>46030.041666666664</v>
      </c>
      <c r="E697" s="15" t="str">
        <f>IF(AND($B$6=NB!$A$17,$B$8&gt;0),'Ersparnisberechnung Sommertarif'!$B$8*SLP!C677,"")</f>
        <v/>
      </c>
    </row>
    <row r="698" spans="1:5" x14ac:dyDescent="0.3">
      <c r="A698" s="25">
        <v>46030</v>
      </c>
      <c r="B698" s="31">
        <v>5.2083333333333336E-2</v>
      </c>
      <c r="C698" s="46"/>
      <c r="D698" s="29">
        <v>46030.052083333336</v>
      </c>
      <c r="E698" s="15" t="str">
        <f>IF(AND($B$6=NB!$A$17,$B$8&gt;0),'Ersparnisberechnung Sommertarif'!$B$8*SLP!C678,"")</f>
        <v/>
      </c>
    </row>
    <row r="699" spans="1:5" x14ac:dyDescent="0.3">
      <c r="A699" s="25">
        <v>46030</v>
      </c>
      <c r="B699" s="31">
        <v>6.25E-2</v>
      </c>
      <c r="C699" s="46"/>
      <c r="D699" s="29">
        <v>46030.0625</v>
      </c>
      <c r="E699" s="15" t="str">
        <f>IF(AND($B$6=NB!$A$17,$B$8&gt;0),'Ersparnisberechnung Sommertarif'!$B$8*SLP!C679,"")</f>
        <v/>
      </c>
    </row>
    <row r="700" spans="1:5" x14ac:dyDescent="0.3">
      <c r="A700" s="25">
        <v>46030</v>
      </c>
      <c r="B700" s="31">
        <v>7.2916666666666671E-2</v>
      </c>
      <c r="C700" s="46"/>
      <c r="D700" s="29">
        <v>46030.072916666664</v>
      </c>
      <c r="E700" s="15" t="str">
        <f>IF(AND($B$6=NB!$A$17,$B$8&gt;0),'Ersparnisberechnung Sommertarif'!$B$8*SLP!C680,"")</f>
        <v/>
      </c>
    </row>
    <row r="701" spans="1:5" x14ac:dyDescent="0.3">
      <c r="A701" s="25">
        <v>46030</v>
      </c>
      <c r="B701" s="31">
        <v>8.3333333333333329E-2</v>
      </c>
      <c r="C701" s="46"/>
      <c r="D701" s="29">
        <v>46030.083333333336</v>
      </c>
      <c r="E701" s="15" t="str">
        <f>IF(AND($B$6=NB!$A$17,$B$8&gt;0),'Ersparnisberechnung Sommertarif'!$B$8*SLP!C681,"")</f>
        <v/>
      </c>
    </row>
    <row r="702" spans="1:5" x14ac:dyDescent="0.3">
      <c r="A702" s="25">
        <v>46030</v>
      </c>
      <c r="B702" s="31">
        <v>9.375E-2</v>
      </c>
      <c r="C702" s="46"/>
      <c r="D702" s="29">
        <v>46030.09375</v>
      </c>
      <c r="E702" s="15" t="str">
        <f>IF(AND($B$6=NB!$A$17,$B$8&gt;0),'Ersparnisberechnung Sommertarif'!$B$8*SLP!C682,"")</f>
        <v/>
      </c>
    </row>
    <row r="703" spans="1:5" x14ac:dyDescent="0.3">
      <c r="A703" s="25">
        <v>46030</v>
      </c>
      <c r="B703" s="31">
        <v>0.10416666666666667</v>
      </c>
      <c r="C703" s="46"/>
      <c r="D703" s="29">
        <v>46030.104166666664</v>
      </c>
      <c r="E703" s="15" t="str">
        <f>IF(AND($B$6=NB!$A$17,$B$8&gt;0),'Ersparnisberechnung Sommertarif'!$B$8*SLP!C683,"")</f>
        <v/>
      </c>
    </row>
    <row r="704" spans="1:5" x14ac:dyDescent="0.3">
      <c r="A704" s="25">
        <v>46030</v>
      </c>
      <c r="B704" s="31">
        <v>0.11458333333333333</v>
      </c>
      <c r="C704" s="46"/>
      <c r="D704" s="29">
        <v>46030.114583333336</v>
      </c>
      <c r="E704" s="15" t="str">
        <f>IF(AND($B$6=NB!$A$17,$B$8&gt;0),'Ersparnisberechnung Sommertarif'!$B$8*SLP!C684,"")</f>
        <v/>
      </c>
    </row>
    <row r="705" spans="1:5" x14ac:dyDescent="0.3">
      <c r="A705" s="25">
        <v>46030</v>
      </c>
      <c r="B705" s="31">
        <v>0.125</v>
      </c>
      <c r="C705" s="46"/>
      <c r="D705" s="29">
        <v>46030.125</v>
      </c>
      <c r="E705" s="15" t="str">
        <f>IF(AND($B$6=NB!$A$17,$B$8&gt;0),'Ersparnisberechnung Sommertarif'!$B$8*SLP!C685,"")</f>
        <v/>
      </c>
    </row>
    <row r="706" spans="1:5" x14ac:dyDescent="0.3">
      <c r="A706" s="25">
        <v>46030</v>
      </c>
      <c r="B706" s="31">
        <v>0.13541666666666666</v>
      </c>
      <c r="C706" s="46"/>
      <c r="D706" s="29">
        <v>46030.135416666664</v>
      </c>
      <c r="E706" s="15" t="str">
        <f>IF(AND($B$6=NB!$A$17,$B$8&gt;0),'Ersparnisberechnung Sommertarif'!$B$8*SLP!C686,"")</f>
        <v/>
      </c>
    </row>
    <row r="707" spans="1:5" x14ac:dyDescent="0.3">
      <c r="A707" s="25">
        <v>46030</v>
      </c>
      <c r="B707" s="31">
        <v>0.14583333333333334</v>
      </c>
      <c r="C707" s="46"/>
      <c r="D707" s="29">
        <v>46030.145833333336</v>
      </c>
      <c r="E707" s="15" t="str">
        <f>IF(AND($B$6=NB!$A$17,$B$8&gt;0),'Ersparnisberechnung Sommertarif'!$B$8*SLP!C687,"")</f>
        <v/>
      </c>
    </row>
    <row r="708" spans="1:5" x14ac:dyDescent="0.3">
      <c r="A708" s="25">
        <v>46030</v>
      </c>
      <c r="B708" s="31">
        <v>0.15625</v>
      </c>
      <c r="C708" s="46"/>
      <c r="D708" s="29">
        <v>46030.15625</v>
      </c>
      <c r="E708" s="15" t="str">
        <f>IF(AND($B$6=NB!$A$17,$B$8&gt;0),'Ersparnisberechnung Sommertarif'!$B$8*SLP!C688,"")</f>
        <v/>
      </c>
    </row>
    <row r="709" spans="1:5" x14ac:dyDescent="0.3">
      <c r="A709" s="25">
        <v>46030</v>
      </c>
      <c r="B709" s="31">
        <v>0.16666666666666666</v>
      </c>
      <c r="C709" s="46"/>
      <c r="D709" s="29">
        <v>46030.166666666664</v>
      </c>
      <c r="E709" s="15" t="str">
        <f>IF(AND($B$6=NB!$A$17,$B$8&gt;0),'Ersparnisberechnung Sommertarif'!$B$8*SLP!C689,"")</f>
        <v/>
      </c>
    </row>
    <row r="710" spans="1:5" x14ac:dyDescent="0.3">
      <c r="A710" s="25">
        <v>46030</v>
      </c>
      <c r="B710" s="31">
        <v>0.17708333333333334</v>
      </c>
      <c r="C710" s="46"/>
      <c r="D710" s="29">
        <v>46030.177083333336</v>
      </c>
      <c r="E710" s="15" t="str">
        <f>IF(AND($B$6=NB!$A$17,$B$8&gt;0),'Ersparnisberechnung Sommertarif'!$B$8*SLP!C690,"")</f>
        <v/>
      </c>
    </row>
    <row r="711" spans="1:5" x14ac:dyDescent="0.3">
      <c r="A711" s="25">
        <v>46030</v>
      </c>
      <c r="B711" s="31">
        <v>0.1875</v>
      </c>
      <c r="C711" s="46"/>
      <c r="D711" s="29">
        <v>46030.1875</v>
      </c>
      <c r="E711" s="15" t="str">
        <f>IF(AND($B$6=NB!$A$17,$B$8&gt;0),'Ersparnisberechnung Sommertarif'!$B$8*SLP!C691,"")</f>
        <v/>
      </c>
    </row>
    <row r="712" spans="1:5" x14ac:dyDescent="0.3">
      <c r="A712" s="25">
        <v>46030</v>
      </c>
      <c r="B712" s="31">
        <v>0.19791666666666666</v>
      </c>
      <c r="C712" s="46"/>
      <c r="D712" s="29">
        <v>46030.197916666664</v>
      </c>
      <c r="E712" s="15" t="str">
        <f>IF(AND($B$6=NB!$A$17,$B$8&gt;0),'Ersparnisberechnung Sommertarif'!$B$8*SLP!C692,"")</f>
        <v/>
      </c>
    </row>
    <row r="713" spans="1:5" x14ac:dyDescent="0.3">
      <c r="A713" s="25">
        <v>46030</v>
      </c>
      <c r="B713" s="31">
        <v>0.20833333333333334</v>
      </c>
      <c r="C713" s="46"/>
      <c r="D713" s="29">
        <v>46030.208333333336</v>
      </c>
      <c r="E713" s="15" t="str">
        <f>IF(AND($B$6=NB!$A$17,$B$8&gt;0),'Ersparnisberechnung Sommertarif'!$B$8*SLP!C693,"")</f>
        <v/>
      </c>
    </row>
    <row r="714" spans="1:5" x14ac:dyDescent="0.3">
      <c r="A714" s="25">
        <v>46030</v>
      </c>
      <c r="B714" s="31">
        <v>0.21875</v>
      </c>
      <c r="C714" s="46"/>
      <c r="D714" s="29">
        <v>46030.21875</v>
      </c>
      <c r="E714" s="15" t="str">
        <f>IF(AND($B$6=NB!$A$17,$B$8&gt;0),'Ersparnisberechnung Sommertarif'!$B$8*SLP!C694,"")</f>
        <v/>
      </c>
    </row>
    <row r="715" spans="1:5" x14ac:dyDescent="0.3">
      <c r="A715" s="25">
        <v>46030</v>
      </c>
      <c r="B715" s="31">
        <v>0.22916666666666666</v>
      </c>
      <c r="C715" s="46"/>
      <c r="D715" s="29">
        <v>46030.229166666664</v>
      </c>
      <c r="E715" s="15" t="str">
        <f>IF(AND($B$6=NB!$A$17,$B$8&gt;0),'Ersparnisberechnung Sommertarif'!$B$8*SLP!C695,"")</f>
        <v/>
      </c>
    </row>
    <row r="716" spans="1:5" x14ac:dyDescent="0.3">
      <c r="A716" s="25">
        <v>46030</v>
      </c>
      <c r="B716" s="31">
        <v>0.23958333333333334</v>
      </c>
      <c r="C716" s="46"/>
      <c r="D716" s="29">
        <v>46030.239583333336</v>
      </c>
      <c r="E716" s="15" t="str">
        <f>IF(AND($B$6=NB!$A$17,$B$8&gt;0),'Ersparnisberechnung Sommertarif'!$B$8*SLP!C696,"")</f>
        <v/>
      </c>
    </row>
    <row r="717" spans="1:5" x14ac:dyDescent="0.3">
      <c r="A717" s="25">
        <v>46030</v>
      </c>
      <c r="B717" s="31">
        <v>0.25</v>
      </c>
      <c r="C717" s="46"/>
      <c r="D717" s="29">
        <v>46030.25</v>
      </c>
      <c r="E717" s="15" t="str">
        <f>IF(AND($B$6=NB!$A$17,$B$8&gt;0),'Ersparnisberechnung Sommertarif'!$B$8*SLP!C697,"")</f>
        <v/>
      </c>
    </row>
    <row r="718" spans="1:5" x14ac:dyDescent="0.3">
      <c r="A718" s="25">
        <v>46030</v>
      </c>
      <c r="B718" s="31">
        <v>0.26041666666666669</v>
      </c>
      <c r="C718" s="46"/>
      <c r="D718" s="29">
        <v>46030.260416666664</v>
      </c>
      <c r="E718" s="15" t="str">
        <f>IF(AND($B$6=NB!$A$17,$B$8&gt;0),'Ersparnisberechnung Sommertarif'!$B$8*SLP!C698,"")</f>
        <v/>
      </c>
    </row>
    <row r="719" spans="1:5" x14ac:dyDescent="0.3">
      <c r="A719" s="25">
        <v>46030</v>
      </c>
      <c r="B719" s="31">
        <v>0.27083333333333331</v>
      </c>
      <c r="C719" s="46"/>
      <c r="D719" s="29">
        <v>46030.270833333336</v>
      </c>
      <c r="E719" s="15" t="str">
        <f>IF(AND($B$6=NB!$A$17,$B$8&gt;0),'Ersparnisberechnung Sommertarif'!$B$8*SLP!C699,"")</f>
        <v/>
      </c>
    </row>
    <row r="720" spans="1:5" x14ac:dyDescent="0.3">
      <c r="A720" s="25">
        <v>46030</v>
      </c>
      <c r="B720" s="31">
        <v>0.28125</v>
      </c>
      <c r="C720" s="46"/>
      <c r="D720" s="29">
        <v>46030.28125</v>
      </c>
      <c r="E720" s="15" t="str">
        <f>IF(AND($B$6=NB!$A$17,$B$8&gt;0),'Ersparnisberechnung Sommertarif'!$B$8*SLP!C700,"")</f>
        <v/>
      </c>
    </row>
    <row r="721" spans="1:5" x14ac:dyDescent="0.3">
      <c r="A721" s="25">
        <v>46030</v>
      </c>
      <c r="B721" s="31">
        <v>0.29166666666666669</v>
      </c>
      <c r="C721" s="46"/>
      <c r="D721" s="29">
        <v>46030.291666666664</v>
      </c>
      <c r="E721" s="15" t="str">
        <f>IF(AND($B$6=NB!$A$17,$B$8&gt;0),'Ersparnisberechnung Sommertarif'!$B$8*SLP!C701,"")</f>
        <v/>
      </c>
    </row>
    <row r="722" spans="1:5" x14ac:dyDescent="0.3">
      <c r="A722" s="25">
        <v>46030</v>
      </c>
      <c r="B722" s="31">
        <v>0.30208333333333331</v>
      </c>
      <c r="C722" s="46"/>
      <c r="D722" s="29">
        <v>46030.302083333336</v>
      </c>
      <c r="E722" s="15" t="str">
        <f>IF(AND($B$6=NB!$A$17,$B$8&gt;0),'Ersparnisberechnung Sommertarif'!$B$8*SLP!C702,"")</f>
        <v/>
      </c>
    </row>
    <row r="723" spans="1:5" x14ac:dyDescent="0.3">
      <c r="A723" s="25">
        <v>46030</v>
      </c>
      <c r="B723" s="31">
        <v>0.3125</v>
      </c>
      <c r="C723" s="46"/>
      <c r="D723" s="29">
        <v>46030.3125</v>
      </c>
      <c r="E723" s="15" t="str">
        <f>IF(AND($B$6=NB!$A$17,$B$8&gt;0),'Ersparnisberechnung Sommertarif'!$B$8*SLP!C703,"")</f>
        <v/>
      </c>
    </row>
    <row r="724" spans="1:5" x14ac:dyDescent="0.3">
      <c r="A724" s="25">
        <v>46030</v>
      </c>
      <c r="B724" s="31">
        <v>0.32291666666666669</v>
      </c>
      <c r="C724" s="46"/>
      <c r="D724" s="29">
        <v>46030.322916666664</v>
      </c>
      <c r="E724" s="15" t="str">
        <f>IF(AND($B$6=NB!$A$17,$B$8&gt;0),'Ersparnisberechnung Sommertarif'!$B$8*SLP!C704,"")</f>
        <v/>
      </c>
    </row>
    <row r="725" spans="1:5" x14ac:dyDescent="0.3">
      <c r="A725" s="25">
        <v>46030</v>
      </c>
      <c r="B725" s="31">
        <v>0.33333333333333331</v>
      </c>
      <c r="C725" s="46"/>
      <c r="D725" s="29">
        <v>46030.333333333336</v>
      </c>
      <c r="E725" s="15" t="str">
        <f>IF(AND($B$6=NB!$A$17,$B$8&gt;0),'Ersparnisberechnung Sommertarif'!$B$8*SLP!C705,"")</f>
        <v/>
      </c>
    </row>
    <row r="726" spans="1:5" x14ac:dyDescent="0.3">
      <c r="A726" s="25">
        <v>46030</v>
      </c>
      <c r="B726" s="31">
        <v>0.34375</v>
      </c>
      <c r="C726" s="46"/>
      <c r="D726" s="29">
        <v>46030.34375</v>
      </c>
      <c r="E726" s="15" t="str">
        <f>IF(AND($B$6=NB!$A$17,$B$8&gt;0),'Ersparnisberechnung Sommertarif'!$B$8*SLP!C706,"")</f>
        <v/>
      </c>
    </row>
    <row r="727" spans="1:5" x14ac:dyDescent="0.3">
      <c r="A727" s="25">
        <v>46030</v>
      </c>
      <c r="B727" s="31">
        <v>0.35416666666666669</v>
      </c>
      <c r="C727" s="46"/>
      <c r="D727" s="29">
        <v>46030.354166666664</v>
      </c>
      <c r="E727" s="15" t="str">
        <f>IF(AND($B$6=NB!$A$17,$B$8&gt;0),'Ersparnisberechnung Sommertarif'!$B$8*SLP!C707,"")</f>
        <v/>
      </c>
    </row>
    <row r="728" spans="1:5" x14ac:dyDescent="0.3">
      <c r="A728" s="25">
        <v>46030</v>
      </c>
      <c r="B728" s="31">
        <v>0.36458333333333331</v>
      </c>
      <c r="C728" s="46"/>
      <c r="D728" s="29">
        <v>46030.364583333336</v>
      </c>
      <c r="E728" s="15" t="str">
        <f>IF(AND($B$6=NB!$A$17,$B$8&gt;0),'Ersparnisberechnung Sommertarif'!$B$8*SLP!C708,"")</f>
        <v/>
      </c>
    </row>
    <row r="729" spans="1:5" x14ac:dyDescent="0.3">
      <c r="A729" s="25">
        <v>46030</v>
      </c>
      <c r="B729" s="31">
        <v>0.375</v>
      </c>
      <c r="C729" s="46"/>
      <c r="D729" s="29">
        <v>46030.375</v>
      </c>
      <c r="E729" s="15" t="str">
        <f>IF(AND($B$6=NB!$A$17,$B$8&gt;0),'Ersparnisberechnung Sommertarif'!$B$8*SLP!C709,"")</f>
        <v/>
      </c>
    </row>
    <row r="730" spans="1:5" x14ac:dyDescent="0.3">
      <c r="A730" s="25">
        <v>46030</v>
      </c>
      <c r="B730" s="31">
        <v>0.38541666666666669</v>
      </c>
      <c r="C730" s="46"/>
      <c r="D730" s="29">
        <v>46030.385416666664</v>
      </c>
      <c r="E730" s="15" t="str">
        <f>IF(AND($B$6=NB!$A$17,$B$8&gt;0),'Ersparnisberechnung Sommertarif'!$B$8*SLP!C710,"")</f>
        <v/>
      </c>
    </row>
    <row r="731" spans="1:5" x14ac:dyDescent="0.3">
      <c r="A731" s="25">
        <v>46030</v>
      </c>
      <c r="B731" s="31">
        <v>0.39583333333333331</v>
      </c>
      <c r="C731" s="46"/>
      <c r="D731" s="29">
        <v>46030.395833333336</v>
      </c>
      <c r="E731" s="15" t="str">
        <f>IF(AND($B$6=NB!$A$17,$B$8&gt;0),'Ersparnisberechnung Sommertarif'!$B$8*SLP!C711,"")</f>
        <v/>
      </c>
    </row>
    <row r="732" spans="1:5" x14ac:dyDescent="0.3">
      <c r="A732" s="25">
        <v>46030</v>
      </c>
      <c r="B732" s="31">
        <v>0.40625</v>
      </c>
      <c r="C732" s="46"/>
      <c r="D732" s="29">
        <v>46030.40625</v>
      </c>
      <c r="E732" s="15" t="str">
        <f>IF(AND($B$6=NB!$A$17,$B$8&gt;0),'Ersparnisberechnung Sommertarif'!$B$8*SLP!C712,"")</f>
        <v/>
      </c>
    </row>
    <row r="733" spans="1:5" x14ac:dyDescent="0.3">
      <c r="A733" s="25">
        <v>46030</v>
      </c>
      <c r="B733" s="31">
        <v>0.41666666666666669</v>
      </c>
      <c r="C733" s="46"/>
      <c r="D733" s="29">
        <v>46030.416666666664</v>
      </c>
      <c r="E733" s="15" t="str">
        <f>IF(AND($B$6=NB!$A$17,$B$8&gt;0),'Ersparnisberechnung Sommertarif'!$B$8*SLP!C713,"")</f>
        <v/>
      </c>
    </row>
    <row r="734" spans="1:5" x14ac:dyDescent="0.3">
      <c r="A734" s="25">
        <v>46030</v>
      </c>
      <c r="B734" s="31">
        <v>0.42708333333333331</v>
      </c>
      <c r="C734" s="46"/>
      <c r="D734" s="29">
        <v>46030.427083333336</v>
      </c>
      <c r="E734" s="15" t="str">
        <f>IF(AND($B$6=NB!$A$17,$B$8&gt;0),'Ersparnisberechnung Sommertarif'!$B$8*SLP!C714,"")</f>
        <v/>
      </c>
    </row>
    <row r="735" spans="1:5" x14ac:dyDescent="0.3">
      <c r="A735" s="25">
        <v>46030</v>
      </c>
      <c r="B735" s="31">
        <v>0.4375</v>
      </c>
      <c r="C735" s="46"/>
      <c r="D735" s="29">
        <v>46030.4375</v>
      </c>
      <c r="E735" s="15" t="str">
        <f>IF(AND($B$6=NB!$A$17,$B$8&gt;0),'Ersparnisberechnung Sommertarif'!$B$8*SLP!C715,"")</f>
        <v/>
      </c>
    </row>
    <row r="736" spans="1:5" x14ac:dyDescent="0.3">
      <c r="A736" s="25">
        <v>46030</v>
      </c>
      <c r="B736" s="31">
        <v>0.44791666666666669</v>
      </c>
      <c r="C736" s="46"/>
      <c r="D736" s="29">
        <v>46030.447916666664</v>
      </c>
      <c r="E736" s="15" t="str">
        <f>IF(AND($B$6=NB!$A$17,$B$8&gt;0),'Ersparnisberechnung Sommertarif'!$B$8*SLP!C716,"")</f>
        <v/>
      </c>
    </row>
    <row r="737" spans="1:5" x14ac:dyDescent="0.3">
      <c r="A737" s="25">
        <v>46030</v>
      </c>
      <c r="B737" s="31">
        <v>0.45833333333333331</v>
      </c>
      <c r="C737" s="46"/>
      <c r="D737" s="29">
        <v>46030.458333333336</v>
      </c>
      <c r="E737" s="15" t="str">
        <f>IF(AND($B$6=NB!$A$17,$B$8&gt;0),'Ersparnisberechnung Sommertarif'!$B$8*SLP!C717,"")</f>
        <v/>
      </c>
    </row>
    <row r="738" spans="1:5" x14ac:dyDescent="0.3">
      <c r="A738" s="25">
        <v>46030</v>
      </c>
      <c r="B738" s="31">
        <v>0.46875</v>
      </c>
      <c r="C738" s="46"/>
      <c r="D738" s="29">
        <v>46030.46875</v>
      </c>
      <c r="E738" s="15" t="str">
        <f>IF(AND($B$6=NB!$A$17,$B$8&gt;0),'Ersparnisberechnung Sommertarif'!$B$8*SLP!C718,"")</f>
        <v/>
      </c>
    </row>
    <row r="739" spans="1:5" x14ac:dyDescent="0.3">
      <c r="A739" s="25">
        <v>46030</v>
      </c>
      <c r="B739" s="31">
        <v>0.47916666666666669</v>
      </c>
      <c r="C739" s="46"/>
      <c r="D739" s="29">
        <v>46030.479166666664</v>
      </c>
      <c r="E739" s="15" t="str">
        <f>IF(AND($B$6=NB!$A$17,$B$8&gt;0),'Ersparnisberechnung Sommertarif'!$B$8*SLP!C719,"")</f>
        <v/>
      </c>
    </row>
    <row r="740" spans="1:5" x14ac:dyDescent="0.3">
      <c r="A740" s="25">
        <v>46030</v>
      </c>
      <c r="B740" s="31">
        <v>0.48958333333333331</v>
      </c>
      <c r="C740" s="46"/>
      <c r="D740" s="29">
        <v>46030.489583333336</v>
      </c>
      <c r="E740" s="15" t="str">
        <f>IF(AND($B$6=NB!$A$17,$B$8&gt;0),'Ersparnisberechnung Sommertarif'!$B$8*SLP!C720,"")</f>
        <v/>
      </c>
    </row>
    <row r="741" spans="1:5" x14ac:dyDescent="0.3">
      <c r="A741" s="25">
        <v>46030</v>
      </c>
      <c r="B741" s="31">
        <v>0.5</v>
      </c>
      <c r="C741" s="46"/>
      <c r="D741" s="29">
        <v>46030.5</v>
      </c>
      <c r="E741" s="15" t="str">
        <f>IF(AND($B$6=NB!$A$17,$B$8&gt;0),'Ersparnisberechnung Sommertarif'!$B$8*SLP!C721,"")</f>
        <v/>
      </c>
    </row>
    <row r="742" spans="1:5" x14ac:dyDescent="0.3">
      <c r="A742" s="25">
        <v>46030</v>
      </c>
      <c r="B742" s="31">
        <v>0.51041666666666663</v>
      </c>
      <c r="C742" s="46"/>
      <c r="D742" s="29">
        <v>46030.510416666664</v>
      </c>
      <c r="E742" s="15" t="str">
        <f>IF(AND($B$6=NB!$A$17,$B$8&gt;0),'Ersparnisberechnung Sommertarif'!$B$8*SLP!C722,"")</f>
        <v/>
      </c>
    </row>
    <row r="743" spans="1:5" x14ac:dyDescent="0.3">
      <c r="A743" s="25">
        <v>46030</v>
      </c>
      <c r="B743" s="31">
        <v>0.52083333333333337</v>
      </c>
      <c r="C743" s="46"/>
      <c r="D743" s="29">
        <v>46030.520833333336</v>
      </c>
      <c r="E743" s="15" t="str">
        <f>IF(AND($B$6=NB!$A$17,$B$8&gt;0),'Ersparnisberechnung Sommertarif'!$B$8*SLP!C723,"")</f>
        <v/>
      </c>
    </row>
    <row r="744" spans="1:5" x14ac:dyDescent="0.3">
      <c r="A744" s="25">
        <v>46030</v>
      </c>
      <c r="B744" s="31">
        <v>0.53125</v>
      </c>
      <c r="C744" s="46"/>
      <c r="D744" s="29">
        <v>46030.53125</v>
      </c>
      <c r="E744" s="15" t="str">
        <f>IF(AND($B$6=NB!$A$17,$B$8&gt;0),'Ersparnisberechnung Sommertarif'!$B$8*SLP!C724,"")</f>
        <v/>
      </c>
    </row>
    <row r="745" spans="1:5" x14ac:dyDescent="0.3">
      <c r="A745" s="25">
        <v>46030</v>
      </c>
      <c r="B745" s="31">
        <v>0.54166666666666663</v>
      </c>
      <c r="C745" s="46"/>
      <c r="D745" s="29">
        <v>46030.541666666664</v>
      </c>
      <c r="E745" s="15" t="str">
        <f>IF(AND($B$6=NB!$A$17,$B$8&gt;0),'Ersparnisberechnung Sommertarif'!$B$8*SLP!C725,"")</f>
        <v/>
      </c>
    </row>
    <row r="746" spans="1:5" x14ac:dyDescent="0.3">
      <c r="A746" s="25">
        <v>46030</v>
      </c>
      <c r="B746" s="31">
        <v>0.55208333333333337</v>
      </c>
      <c r="C746" s="46"/>
      <c r="D746" s="29">
        <v>46030.552083333336</v>
      </c>
      <c r="E746" s="15" t="str">
        <f>IF(AND($B$6=NB!$A$17,$B$8&gt;0),'Ersparnisberechnung Sommertarif'!$B$8*SLP!C726,"")</f>
        <v/>
      </c>
    </row>
    <row r="747" spans="1:5" x14ac:dyDescent="0.3">
      <c r="A747" s="25">
        <v>46030</v>
      </c>
      <c r="B747" s="31">
        <v>0.5625</v>
      </c>
      <c r="C747" s="46"/>
      <c r="D747" s="29">
        <v>46030.5625</v>
      </c>
      <c r="E747" s="15" t="str">
        <f>IF(AND($B$6=NB!$A$17,$B$8&gt;0),'Ersparnisberechnung Sommertarif'!$B$8*SLP!C727,"")</f>
        <v/>
      </c>
    </row>
    <row r="748" spans="1:5" x14ac:dyDescent="0.3">
      <c r="A748" s="25">
        <v>46030</v>
      </c>
      <c r="B748" s="31">
        <v>0.57291666666666663</v>
      </c>
      <c r="C748" s="46"/>
      <c r="D748" s="29">
        <v>46030.572916666664</v>
      </c>
      <c r="E748" s="15" t="str">
        <f>IF(AND($B$6=NB!$A$17,$B$8&gt;0),'Ersparnisberechnung Sommertarif'!$B$8*SLP!C728,"")</f>
        <v/>
      </c>
    </row>
    <row r="749" spans="1:5" x14ac:dyDescent="0.3">
      <c r="A749" s="25">
        <v>46030</v>
      </c>
      <c r="B749" s="31">
        <v>0.58333333333333337</v>
      </c>
      <c r="C749" s="46"/>
      <c r="D749" s="29">
        <v>46030.583333333336</v>
      </c>
      <c r="E749" s="15" t="str">
        <f>IF(AND($B$6=NB!$A$17,$B$8&gt;0),'Ersparnisberechnung Sommertarif'!$B$8*SLP!C729,"")</f>
        <v/>
      </c>
    </row>
    <row r="750" spans="1:5" x14ac:dyDescent="0.3">
      <c r="A750" s="25">
        <v>46030</v>
      </c>
      <c r="B750" s="31">
        <v>0.59375</v>
      </c>
      <c r="C750" s="46"/>
      <c r="D750" s="29">
        <v>46030.59375</v>
      </c>
      <c r="E750" s="15" t="str">
        <f>IF(AND($B$6=NB!$A$17,$B$8&gt;0),'Ersparnisberechnung Sommertarif'!$B$8*SLP!C730,"")</f>
        <v/>
      </c>
    </row>
    <row r="751" spans="1:5" x14ac:dyDescent="0.3">
      <c r="A751" s="25">
        <v>46030</v>
      </c>
      <c r="B751" s="31">
        <v>0.60416666666666663</v>
      </c>
      <c r="C751" s="46"/>
      <c r="D751" s="29">
        <v>46030.604166666664</v>
      </c>
      <c r="E751" s="15" t="str">
        <f>IF(AND($B$6=NB!$A$17,$B$8&gt;0),'Ersparnisberechnung Sommertarif'!$B$8*SLP!C731,"")</f>
        <v/>
      </c>
    </row>
    <row r="752" spans="1:5" x14ac:dyDescent="0.3">
      <c r="A752" s="25">
        <v>46030</v>
      </c>
      <c r="B752" s="31">
        <v>0.61458333333333337</v>
      </c>
      <c r="C752" s="46"/>
      <c r="D752" s="29">
        <v>46030.614583333336</v>
      </c>
      <c r="E752" s="15" t="str">
        <f>IF(AND($B$6=NB!$A$17,$B$8&gt;0),'Ersparnisberechnung Sommertarif'!$B$8*SLP!C732,"")</f>
        <v/>
      </c>
    </row>
    <row r="753" spans="1:5" x14ac:dyDescent="0.3">
      <c r="A753" s="25">
        <v>46030</v>
      </c>
      <c r="B753" s="31">
        <v>0.625</v>
      </c>
      <c r="C753" s="46"/>
      <c r="D753" s="29">
        <v>46030.625</v>
      </c>
      <c r="E753" s="15" t="str">
        <f>IF(AND($B$6=NB!$A$17,$B$8&gt;0),'Ersparnisberechnung Sommertarif'!$B$8*SLP!C733,"")</f>
        <v/>
      </c>
    </row>
    <row r="754" spans="1:5" x14ac:dyDescent="0.3">
      <c r="A754" s="25">
        <v>46030</v>
      </c>
      <c r="B754" s="31">
        <v>0.63541666666666663</v>
      </c>
      <c r="C754" s="46"/>
      <c r="D754" s="29">
        <v>46030.635416666664</v>
      </c>
      <c r="E754" s="15" t="str">
        <f>IF(AND($B$6=NB!$A$17,$B$8&gt;0),'Ersparnisberechnung Sommertarif'!$B$8*SLP!C734,"")</f>
        <v/>
      </c>
    </row>
    <row r="755" spans="1:5" x14ac:dyDescent="0.3">
      <c r="A755" s="25">
        <v>46030</v>
      </c>
      <c r="B755" s="31">
        <v>0.64583333333333337</v>
      </c>
      <c r="C755" s="46"/>
      <c r="D755" s="29">
        <v>46030.645833333336</v>
      </c>
      <c r="E755" s="15" t="str">
        <f>IF(AND($B$6=NB!$A$17,$B$8&gt;0),'Ersparnisberechnung Sommertarif'!$B$8*SLP!C735,"")</f>
        <v/>
      </c>
    </row>
    <row r="756" spans="1:5" x14ac:dyDescent="0.3">
      <c r="A756" s="25">
        <v>46030</v>
      </c>
      <c r="B756" s="31">
        <v>0.65625</v>
      </c>
      <c r="C756" s="46"/>
      <c r="D756" s="29">
        <v>46030.65625</v>
      </c>
      <c r="E756" s="15" t="str">
        <f>IF(AND($B$6=NB!$A$17,$B$8&gt;0),'Ersparnisberechnung Sommertarif'!$B$8*SLP!C736,"")</f>
        <v/>
      </c>
    </row>
    <row r="757" spans="1:5" x14ac:dyDescent="0.3">
      <c r="A757" s="25">
        <v>46030</v>
      </c>
      <c r="B757" s="31">
        <v>0.66666666666666663</v>
      </c>
      <c r="C757" s="46"/>
      <c r="D757" s="29">
        <v>46030.666666666664</v>
      </c>
      <c r="E757" s="15" t="str">
        <f>IF(AND($B$6=NB!$A$17,$B$8&gt;0),'Ersparnisberechnung Sommertarif'!$B$8*SLP!C737,"")</f>
        <v/>
      </c>
    </row>
    <row r="758" spans="1:5" x14ac:dyDescent="0.3">
      <c r="A758" s="25">
        <v>46030</v>
      </c>
      <c r="B758" s="31">
        <v>0.67708333333333337</v>
      </c>
      <c r="C758" s="46"/>
      <c r="D758" s="29">
        <v>46030.677083333336</v>
      </c>
      <c r="E758" s="15" t="str">
        <f>IF(AND($B$6=NB!$A$17,$B$8&gt;0),'Ersparnisberechnung Sommertarif'!$B$8*SLP!C738,"")</f>
        <v/>
      </c>
    </row>
    <row r="759" spans="1:5" x14ac:dyDescent="0.3">
      <c r="A759" s="25">
        <v>46030</v>
      </c>
      <c r="B759" s="31">
        <v>0.6875</v>
      </c>
      <c r="C759" s="46"/>
      <c r="D759" s="29">
        <v>46030.6875</v>
      </c>
      <c r="E759" s="15" t="str">
        <f>IF(AND($B$6=NB!$A$17,$B$8&gt;0),'Ersparnisberechnung Sommertarif'!$B$8*SLP!C739,"")</f>
        <v/>
      </c>
    </row>
    <row r="760" spans="1:5" x14ac:dyDescent="0.3">
      <c r="A760" s="25">
        <v>46030</v>
      </c>
      <c r="B760" s="31">
        <v>0.69791666666666663</v>
      </c>
      <c r="C760" s="46"/>
      <c r="D760" s="29">
        <v>46030.697916666664</v>
      </c>
      <c r="E760" s="15" t="str">
        <f>IF(AND($B$6=NB!$A$17,$B$8&gt;0),'Ersparnisberechnung Sommertarif'!$B$8*SLP!C740,"")</f>
        <v/>
      </c>
    </row>
    <row r="761" spans="1:5" x14ac:dyDescent="0.3">
      <c r="A761" s="25">
        <v>46030</v>
      </c>
      <c r="B761" s="31">
        <v>0.70833333333333337</v>
      </c>
      <c r="C761" s="46"/>
      <c r="D761" s="29">
        <v>46030.708333333336</v>
      </c>
      <c r="E761" s="15" t="str">
        <f>IF(AND($B$6=NB!$A$17,$B$8&gt;0),'Ersparnisberechnung Sommertarif'!$B$8*SLP!C741,"")</f>
        <v/>
      </c>
    </row>
    <row r="762" spans="1:5" x14ac:dyDescent="0.3">
      <c r="A762" s="25">
        <v>46030</v>
      </c>
      <c r="B762" s="31">
        <v>0.71875</v>
      </c>
      <c r="C762" s="46"/>
      <c r="D762" s="29">
        <v>46030.71875</v>
      </c>
      <c r="E762" s="15" t="str">
        <f>IF(AND($B$6=NB!$A$17,$B$8&gt;0),'Ersparnisberechnung Sommertarif'!$B$8*SLP!C742,"")</f>
        <v/>
      </c>
    </row>
    <row r="763" spans="1:5" x14ac:dyDescent="0.3">
      <c r="A763" s="25">
        <v>46030</v>
      </c>
      <c r="B763" s="31">
        <v>0.72916666666666663</v>
      </c>
      <c r="C763" s="46"/>
      <c r="D763" s="29">
        <v>46030.729166666664</v>
      </c>
      <c r="E763" s="15" t="str">
        <f>IF(AND($B$6=NB!$A$17,$B$8&gt;0),'Ersparnisberechnung Sommertarif'!$B$8*SLP!C743,"")</f>
        <v/>
      </c>
    </row>
    <row r="764" spans="1:5" x14ac:dyDescent="0.3">
      <c r="A764" s="25">
        <v>46030</v>
      </c>
      <c r="B764" s="31">
        <v>0.73958333333333337</v>
      </c>
      <c r="C764" s="46"/>
      <c r="D764" s="29">
        <v>46030.739583333336</v>
      </c>
      <c r="E764" s="15" t="str">
        <f>IF(AND($B$6=NB!$A$17,$B$8&gt;0),'Ersparnisberechnung Sommertarif'!$B$8*SLP!C744,"")</f>
        <v/>
      </c>
    </row>
    <row r="765" spans="1:5" x14ac:dyDescent="0.3">
      <c r="A765" s="25">
        <v>46030</v>
      </c>
      <c r="B765" s="31">
        <v>0.75</v>
      </c>
      <c r="C765" s="46"/>
      <c r="D765" s="29">
        <v>46030.75</v>
      </c>
      <c r="E765" s="15" t="str">
        <f>IF(AND($B$6=NB!$A$17,$B$8&gt;0),'Ersparnisberechnung Sommertarif'!$B$8*SLP!C745,"")</f>
        <v/>
      </c>
    </row>
    <row r="766" spans="1:5" x14ac:dyDescent="0.3">
      <c r="A766" s="25">
        <v>46030</v>
      </c>
      <c r="B766" s="31">
        <v>0.76041666666666663</v>
      </c>
      <c r="C766" s="46"/>
      <c r="D766" s="29">
        <v>46030.760416666664</v>
      </c>
      <c r="E766" s="15" t="str">
        <f>IF(AND($B$6=NB!$A$17,$B$8&gt;0),'Ersparnisberechnung Sommertarif'!$B$8*SLP!C746,"")</f>
        <v/>
      </c>
    </row>
    <row r="767" spans="1:5" x14ac:dyDescent="0.3">
      <c r="A767" s="25">
        <v>46030</v>
      </c>
      <c r="B767" s="31">
        <v>0.77083333333333337</v>
      </c>
      <c r="C767" s="46"/>
      <c r="D767" s="29">
        <v>46030.770833333336</v>
      </c>
      <c r="E767" s="15" t="str">
        <f>IF(AND($B$6=NB!$A$17,$B$8&gt;0),'Ersparnisberechnung Sommertarif'!$B$8*SLP!C747,"")</f>
        <v/>
      </c>
    </row>
    <row r="768" spans="1:5" x14ac:dyDescent="0.3">
      <c r="A768" s="25">
        <v>46030</v>
      </c>
      <c r="B768" s="31">
        <v>0.78125</v>
      </c>
      <c r="C768" s="46"/>
      <c r="D768" s="29">
        <v>46030.78125</v>
      </c>
      <c r="E768" s="15" t="str">
        <f>IF(AND($B$6=NB!$A$17,$B$8&gt;0),'Ersparnisberechnung Sommertarif'!$B$8*SLP!C748,"")</f>
        <v/>
      </c>
    </row>
    <row r="769" spans="1:5" x14ac:dyDescent="0.3">
      <c r="A769" s="25">
        <v>46030</v>
      </c>
      <c r="B769" s="31">
        <v>0.79166666666666663</v>
      </c>
      <c r="C769" s="46"/>
      <c r="D769" s="29">
        <v>46030.791666666664</v>
      </c>
      <c r="E769" s="15" t="str">
        <f>IF(AND($B$6=NB!$A$17,$B$8&gt;0),'Ersparnisberechnung Sommertarif'!$B$8*SLP!C749,"")</f>
        <v/>
      </c>
    </row>
    <row r="770" spans="1:5" x14ac:dyDescent="0.3">
      <c r="A770" s="25">
        <v>46030</v>
      </c>
      <c r="B770" s="31">
        <v>0.80208333333333337</v>
      </c>
      <c r="C770" s="46"/>
      <c r="D770" s="29">
        <v>46030.802083333336</v>
      </c>
      <c r="E770" s="15" t="str">
        <f>IF(AND($B$6=NB!$A$17,$B$8&gt;0),'Ersparnisberechnung Sommertarif'!$B$8*SLP!C750,"")</f>
        <v/>
      </c>
    </row>
    <row r="771" spans="1:5" x14ac:dyDescent="0.3">
      <c r="A771" s="25">
        <v>46030</v>
      </c>
      <c r="B771" s="31">
        <v>0.8125</v>
      </c>
      <c r="C771" s="46"/>
      <c r="D771" s="29">
        <v>46030.8125</v>
      </c>
      <c r="E771" s="15" t="str">
        <f>IF(AND($B$6=NB!$A$17,$B$8&gt;0),'Ersparnisberechnung Sommertarif'!$B$8*SLP!C751,"")</f>
        <v/>
      </c>
    </row>
    <row r="772" spans="1:5" x14ac:dyDescent="0.3">
      <c r="A772" s="25">
        <v>46030</v>
      </c>
      <c r="B772" s="31">
        <v>0.82291666666666663</v>
      </c>
      <c r="C772" s="46"/>
      <c r="D772" s="29">
        <v>46030.822916666664</v>
      </c>
      <c r="E772" s="15" t="str">
        <f>IF(AND($B$6=NB!$A$17,$B$8&gt;0),'Ersparnisberechnung Sommertarif'!$B$8*SLP!C752,"")</f>
        <v/>
      </c>
    </row>
    <row r="773" spans="1:5" x14ac:dyDescent="0.3">
      <c r="A773" s="25">
        <v>46030</v>
      </c>
      <c r="B773" s="31">
        <v>0.83333333333333337</v>
      </c>
      <c r="C773" s="46"/>
      <c r="D773" s="29">
        <v>46030.833333333336</v>
      </c>
      <c r="E773" s="15" t="str">
        <f>IF(AND($B$6=NB!$A$17,$B$8&gt;0),'Ersparnisberechnung Sommertarif'!$B$8*SLP!C753,"")</f>
        <v/>
      </c>
    </row>
    <row r="774" spans="1:5" x14ac:dyDescent="0.3">
      <c r="A774" s="25">
        <v>46030</v>
      </c>
      <c r="B774" s="31">
        <v>0.84375</v>
      </c>
      <c r="C774" s="46"/>
      <c r="D774" s="29">
        <v>46030.84375</v>
      </c>
      <c r="E774" s="15" t="str">
        <f>IF(AND($B$6=NB!$A$17,$B$8&gt;0),'Ersparnisberechnung Sommertarif'!$B$8*SLP!C754,"")</f>
        <v/>
      </c>
    </row>
    <row r="775" spans="1:5" x14ac:dyDescent="0.3">
      <c r="A775" s="25">
        <v>46030</v>
      </c>
      <c r="B775" s="31">
        <v>0.85416666666666663</v>
      </c>
      <c r="C775" s="46"/>
      <c r="D775" s="29">
        <v>46030.854166666664</v>
      </c>
      <c r="E775" s="15" t="str">
        <f>IF(AND($B$6=NB!$A$17,$B$8&gt;0),'Ersparnisberechnung Sommertarif'!$B$8*SLP!C755,"")</f>
        <v/>
      </c>
    </row>
    <row r="776" spans="1:5" x14ac:dyDescent="0.3">
      <c r="A776" s="25">
        <v>46030</v>
      </c>
      <c r="B776" s="31">
        <v>0.86458333333333337</v>
      </c>
      <c r="C776" s="46"/>
      <c r="D776" s="29">
        <v>46030.864583333336</v>
      </c>
      <c r="E776" s="15" t="str">
        <f>IF(AND($B$6=NB!$A$17,$B$8&gt;0),'Ersparnisberechnung Sommertarif'!$B$8*SLP!C756,"")</f>
        <v/>
      </c>
    </row>
    <row r="777" spans="1:5" x14ac:dyDescent="0.3">
      <c r="A777" s="25">
        <v>46030</v>
      </c>
      <c r="B777" s="31">
        <v>0.875</v>
      </c>
      <c r="C777" s="46"/>
      <c r="D777" s="29">
        <v>46030.875</v>
      </c>
      <c r="E777" s="15" t="str">
        <f>IF(AND($B$6=NB!$A$17,$B$8&gt;0),'Ersparnisberechnung Sommertarif'!$B$8*SLP!C757,"")</f>
        <v/>
      </c>
    </row>
    <row r="778" spans="1:5" x14ac:dyDescent="0.3">
      <c r="A778" s="25">
        <v>46030</v>
      </c>
      <c r="B778" s="31">
        <v>0.88541666666666663</v>
      </c>
      <c r="C778" s="46"/>
      <c r="D778" s="29">
        <v>46030.885416666664</v>
      </c>
      <c r="E778" s="15" t="str">
        <f>IF(AND($B$6=NB!$A$17,$B$8&gt;0),'Ersparnisberechnung Sommertarif'!$B$8*SLP!C758,"")</f>
        <v/>
      </c>
    </row>
    <row r="779" spans="1:5" x14ac:dyDescent="0.3">
      <c r="A779" s="25">
        <v>46030</v>
      </c>
      <c r="B779" s="31">
        <v>0.89583333333333337</v>
      </c>
      <c r="C779" s="46"/>
      <c r="D779" s="29">
        <v>46030.895833333336</v>
      </c>
      <c r="E779" s="15" t="str">
        <f>IF(AND($B$6=NB!$A$17,$B$8&gt;0),'Ersparnisberechnung Sommertarif'!$B$8*SLP!C759,"")</f>
        <v/>
      </c>
    </row>
    <row r="780" spans="1:5" x14ac:dyDescent="0.3">
      <c r="A780" s="25">
        <v>46030</v>
      </c>
      <c r="B780" s="31">
        <v>0.90625</v>
      </c>
      <c r="C780" s="46"/>
      <c r="D780" s="29">
        <v>46030.90625</v>
      </c>
      <c r="E780" s="15" t="str">
        <f>IF(AND($B$6=NB!$A$17,$B$8&gt;0),'Ersparnisberechnung Sommertarif'!$B$8*SLP!C760,"")</f>
        <v/>
      </c>
    </row>
    <row r="781" spans="1:5" x14ac:dyDescent="0.3">
      <c r="A781" s="25">
        <v>46030</v>
      </c>
      <c r="B781" s="31">
        <v>0.91666666666666663</v>
      </c>
      <c r="C781" s="46"/>
      <c r="D781" s="29">
        <v>46030.916666666664</v>
      </c>
      <c r="E781" s="15" t="str">
        <f>IF(AND($B$6=NB!$A$17,$B$8&gt;0),'Ersparnisberechnung Sommertarif'!$B$8*SLP!C761,"")</f>
        <v/>
      </c>
    </row>
    <row r="782" spans="1:5" x14ac:dyDescent="0.3">
      <c r="A782" s="25">
        <v>46030</v>
      </c>
      <c r="B782" s="31">
        <v>0.92708333333333337</v>
      </c>
      <c r="C782" s="46"/>
      <c r="D782" s="29">
        <v>46030.927083333336</v>
      </c>
      <c r="E782" s="15" t="str">
        <f>IF(AND($B$6=NB!$A$17,$B$8&gt;0),'Ersparnisberechnung Sommertarif'!$B$8*SLP!C762,"")</f>
        <v/>
      </c>
    </row>
    <row r="783" spans="1:5" x14ac:dyDescent="0.3">
      <c r="A783" s="25">
        <v>46030</v>
      </c>
      <c r="B783" s="31">
        <v>0.9375</v>
      </c>
      <c r="C783" s="46"/>
      <c r="D783" s="29">
        <v>46030.9375</v>
      </c>
      <c r="E783" s="15" t="str">
        <f>IF(AND($B$6=NB!$A$17,$B$8&gt;0),'Ersparnisberechnung Sommertarif'!$B$8*SLP!C763,"")</f>
        <v/>
      </c>
    </row>
    <row r="784" spans="1:5" x14ac:dyDescent="0.3">
      <c r="A784" s="25">
        <v>46030</v>
      </c>
      <c r="B784" s="31">
        <v>0.94791666666666663</v>
      </c>
      <c r="C784" s="46"/>
      <c r="D784" s="29">
        <v>46030.947916666664</v>
      </c>
      <c r="E784" s="15" t="str">
        <f>IF(AND($B$6=NB!$A$17,$B$8&gt;0),'Ersparnisberechnung Sommertarif'!$B$8*SLP!C764,"")</f>
        <v/>
      </c>
    </row>
    <row r="785" spans="1:5" x14ac:dyDescent="0.3">
      <c r="A785" s="25">
        <v>46030</v>
      </c>
      <c r="B785" s="31">
        <v>0.95833333333333337</v>
      </c>
      <c r="C785" s="46"/>
      <c r="D785" s="29">
        <v>46030.958333333336</v>
      </c>
      <c r="E785" s="15" t="str">
        <f>IF(AND($B$6=NB!$A$17,$B$8&gt;0),'Ersparnisberechnung Sommertarif'!$B$8*SLP!C765,"")</f>
        <v/>
      </c>
    </row>
    <row r="786" spans="1:5" x14ac:dyDescent="0.3">
      <c r="A786" s="25">
        <v>46030</v>
      </c>
      <c r="B786" s="31">
        <v>0.96875</v>
      </c>
      <c r="C786" s="46"/>
      <c r="D786" s="29">
        <v>46030.96875</v>
      </c>
      <c r="E786" s="15" t="str">
        <f>IF(AND($B$6=NB!$A$17,$B$8&gt;0),'Ersparnisberechnung Sommertarif'!$B$8*SLP!C766,"")</f>
        <v/>
      </c>
    </row>
    <row r="787" spans="1:5" x14ac:dyDescent="0.3">
      <c r="A787" s="25">
        <v>46030</v>
      </c>
      <c r="B787" s="31">
        <v>0.97916666666666663</v>
      </c>
      <c r="C787" s="46"/>
      <c r="D787" s="29">
        <v>46030.979166666664</v>
      </c>
      <c r="E787" s="15" t="str">
        <f>IF(AND($B$6=NB!$A$17,$B$8&gt;0),'Ersparnisberechnung Sommertarif'!$B$8*SLP!C767,"")</f>
        <v/>
      </c>
    </row>
    <row r="788" spans="1:5" x14ac:dyDescent="0.3">
      <c r="A788" s="25">
        <v>46030</v>
      </c>
      <c r="B788" s="31">
        <v>0.98958333333333337</v>
      </c>
      <c r="C788" s="46"/>
      <c r="D788" s="29">
        <v>46030.989583333336</v>
      </c>
      <c r="E788" s="15" t="str">
        <f>IF(AND($B$6=NB!$A$17,$B$8&gt;0),'Ersparnisberechnung Sommertarif'!$B$8*SLP!C768,"")</f>
        <v/>
      </c>
    </row>
    <row r="789" spans="1:5" x14ac:dyDescent="0.3">
      <c r="A789" s="25">
        <v>46031</v>
      </c>
      <c r="B789" s="31">
        <v>0</v>
      </c>
      <c r="C789" s="46"/>
      <c r="D789" s="29">
        <v>46031</v>
      </c>
      <c r="E789" s="15" t="str">
        <f>IF(AND($B$6=NB!$A$17,$B$8&gt;0),'Ersparnisberechnung Sommertarif'!$B$8*SLP!C769,"")</f>
        <v/>
      </c>
    </row>
    <row r="790" spans="1:5" x14ac:dyDescent="0.3">
      <c r="A790" s="25">
        <v>46031</v>
      </c>
      <c r="B790" s="31">
        <v>1.0416666666666666E-2</v>
      </c>
      <c r="C790" s="46"/>
      <c r="D790" s="29">
        <v>46031.010416666664</v>
      </c>
      <c r="E790" s="15" t="str">
        <f>IF(AND($B$6=NB!$A$17,$B$8&gt;0),'Ersparnisberechnung Sommertarif'!$B$8*SLP!C770,"")</f>
        <v/>
      </c>
    </row>
    <row r="791" spans="1:5" x14ac:dyDescent="0.3">
      <c r="A791" s="25">
        <v>46031</v>
      </c>
      <c r="B791" s="31">
        <v>2.0833333333333332E-2</v>
      </c>
      <c r="C791" s="46"/>
      <c r="D791" s="29">
        <v>46031.020833333336</v>
      </c>
      <c r="E791" s="15" t="str">
        <f>IF(AND($B$6=NB!$A$17,$B$8&gt;0),'Ersparnisberechnung Sommertarif'!$B$8*SLP!C771,"")</f>
        <v/>
      </c>
    </row>
    <row r="792" spans="1:5" x14ac:dyDescent="0.3">
      <c r="A792" s="25">
        <v>46031</v>
      </c>
      <c r="B792" s="31">
        <v>3.125E-2</v>
      </c>
      <c r="C792" s="46"/>
      <c r="D792" s="29">
        <v>46031.03125</v>
      </c>
      <c r="E792" s="15" t="str">
        <f>IF(AND($B$6=NB!$A$17,$B$8&gt;0),'Ersparnisberechnung Sommertarif'!$B$8*SLP!C772,"")</f>
        <v/>
      </c>
    </row>
    <row r="793" spans="1:5" x14ac:dyDescent="0.3">
      <c r="A793" s="25">
        <v>46031</v>
      </c>
      <c r="B793" s="31">
        <v>4.1666666666666664E-2</v>
      </c>
      <c r="C793" s="46"/>
      <c r="D793" s="29">
        <v>46031.041666666664</v>
      </c>
      <c r="E793" s="15" t="str">
        <f>IF(AND($B$6=NB!$A$17,$B$8&gt;0),'Ersparnisberechnung Sommertarif'!$B$8*SLP!C773,"")</f>
        <v/>
      </c>
    </row>
    <row r="794" spans="1:5" x14ac:dyDescent="0.3">
      <c r="A794" s="25">
        <v>46031</v>
      </c>
      <c r="B794" s="31">
        <v>5.2083333333333336E-2</v>
      </c>
      <c r="C794" s="46"/>
      <c r="D794" s="29">
        <v>46031.052083333336</v>
      </c>
      <c r="E794" s="15" t="str">
        <f>IF(AND($B$6=NB!$A$17,$B$8&gt;0),'Ersparnisberechnung Sommertarif'!$B$8*SLP!C774,"")</f>
        <v/>
      </c>
    </row>
    <row r="795" spans="1:5" x14ac:dyDescent="0.3">
      <c r="A795" s="25">
        <v>46031</v>
      </c>
      <c r="B795" s="31">
        <v>6.25E-2</v>
      </c>
      <c r="C795" s="46"/>
      <c r="D795" s="29">
        <v>46031.0625</v>
      </c>
      <c r="E795" s="15" t="str">
        <f>IF(AND($B$6=NB!$A$17,$B$8&gt;0),'Ersparnisberechnung Sommertarif'!$B$8*SLP!C775,"")</f>
        <v/>
      </c>
    </row>
    <row r="796" spans="1:5" x14ac:dyDescent="0.3">
      <c r="A796" s="25">
        <v>46031</v>
      </c>
      <c r="B796" s="31">
        <v>7.2916666666666671E-2</v>
      </c>
      <c r="C796" s="46"/>
      <c r="D796" s="29">
        <v>46031.072916666664</v>
      </c>
      <c r="E796" s="15" t="str">
        <f>IF(AND($B$6=NB!$A$17,$B$8&gt;0),'Ersparnisberechnung Sommertarif'!$B$8*SLP!C776,"")</f>
        <v/>
      </c>
    </row>
    <row r="797" spans="1:5" x14ac:dyDescent="0.3">
      <c r="A797" s="25">
        <v>46031</v>
      </c>
      <c r="B797" s="31">
        <v>8.3333333333333329E-2</v>
      </c>
      <c r="C797" s="46"/>
      <c r="D797" s="29">
        <v>46031.083333333336</v>
      </c>
      <c r="E797" s="15" t="str">
        <f>IF(AND($B$6=NB!$A$17,$B$8&gt;0),'Ersparnisberechnung Sommertarif'!$B$8*SLP!C777,"")</f>
        <v/>
      </c>
    </row>
    <row r="798" spans="1:5" x14ac:dyDescent="0.3">
      <c r="A798" s="25">
        <v>46031</v>
      </c>
      <c r="B798" s="31">
        <v>9.375E-2</v>
      </c>
      <c r="C798" s="46"/>
      <c r="D798" s="29">
        <v>46031.09375</v>
      </c>
      <c r="E798" s="15" t="str">
        <f>IF(AND($B$6=NB!$A$17,$B$8&gt;0),'Ersparnisberechnung Sommertarif'!$B$8*SLP!C778,"")</f>
        <v/>
      </c>
    </row>
    <row r="799" spans="1:5" x14ac:dyDescent="0.3">
      <c r="A799" s="25">
        <v>46031</v>
      </c>
      <c r="B799" s="31">
        <v>0.10416666666666667</v>
      </c>
      <c r="C799" s="46"/>
      <c r="D799" s="29">
        <v>46031.104166666664</v>
      </c>
      <c r="E799" s="15" t="str">
        <f>IF(AND($B$6=NB!$A$17,$B$8&gt;0),'Ersparnisberechnung Sommertarif'!$B$8*SLP!C779,"")</f>
        <v/>
      </c>
    </row>
    <row r="800" spans="1:5" x14ac:dyDescent="0.3">
      <c r="A800" s="25">
        <v>46031</v>
      </c>
      <c r="B800" s="31">
        <v>0.11458333333333333</v>
      </c>
      <c r="C800" s="46"/>
      <c r="D800" s="29">
        <v>46031.114583333336</v>
      </c>
      <c r="E800" s="15" t="str">
        <f>IF(AND($B$6=NB!$A$17,$B$8&gt;0),'Ersparnisberechnung Sommertarif'!$B$8*SLP!C780,"")</f>
        <v/>
      </c>
    </row>
    <row r="801" spans="1:5" x14ac:dyDescent="0.3">
      <c r="A801" s="25">
        <v>46031</v>
      </c>
      <c r="B801" s="31">
        <v>0.125</v>
      </c>
      <c r="C801" s="46"/>
      <c r="D801" s="29">
        <v>46031.125</v>
      </c>
      <c r="E801" s="15" t="str">
        <f>IF(AND($B$6=NB!$A$17,$B$8&gt;0),'Ersparnisberechnung Sommertarif'!$B$8*SLP!C781,"")</f>
        <v/>
      </c>
    </row>
    <row r="802" spans="1:5" x14ac:dyDescent="0.3">
      <c r="A802" s="25">
        <v>46031</v>
      </c>
      <c r="B802" s="31">
        <v>0.13541666666666666</v>
      </c>
      <c r="C802" s="46"/>
      <c r="D802" s="29">
        <v>46031.135416666664</v>
      </c>
      <c r="E802" s="15" t="str">
        <f>IF(AND($B$6=NB!$A$17,$B$8&gt;0),'Ersparnisberechnung Sommertarif'!$B$8*SLP!C782,"")</f>
        <v/>
      </c>
    </row>
    <row r="803" spans="1:5" x14ac:dyDescent="0.3">
      <c r="A803" s="25">
        <v>46031</v>
      </c>
      <c r="B803" s="31">
        <v>0.14583333333333334</v>
      </c>
      <c r="C803" s="46"/>
      <c r="D803" s="29">
        <v>46031.145833333336</v>
      </c>
      <c r="E803" s="15" t="str">
        <f>IF(AND($B$6=NB!$A$17,$B$8&gt;0),'Ersparnisberechnung Sommertarif'!$B$8*SLP!C783,"")</f>
        <v/>
      </c>
    </row>
    <row r="804" spans="1:5" x14ac:dyDescent="0.3">
      <c r="A804" s="25">
        <v>46031</v>
      </c>
      <c r="B804" s="31">
        <v>0.15625</v>
      </c>
      <c r="C804" s="46"/>
      <c r="D804" s="29">
        <v>46031.15625</v>
      </c>
      <c r="E804" s="15" t="str">
        <f>IF(AND($B$6=NB!$A$17,$B$8&gt;0),'Ersparnisberechnung Sommertarif'!$B$8*SLP!C784,"")</f>
        <v/>
      </c>
    </row>
    <row r="805" spans="1:5" x14ac:dyDescent="0.3">
      <c r="A805" s="25">
        <v>46031</v>
      </c>
      <c r="B805" s="31">
        <v>0.16666666666666666</v>
      </c>
      <c r="C805" s="46"/>
      <c r="D805" s="29">
        <v>46031.166666666664</v>
      </c>
      <c r="E805" s="15" t="str">
        <f>IF(AND($B$6=NB!$A$17,$B$8&gt;0),'Ersparnisberechnung Sommertarif'!$B$8*SLP!C785,"")</f>
        <v/>
      </c>
    </row>
    <row r="806" spans="1:5" x14ac:dyDescent="0.3">
      <c r="A806" s="25">
        <v>46031</v>
      </c>
      <c r="B806" s="31">
        <v>0.17708333333333334</v>
      </c>
      <c r="C806" s="46"/>
      <c r="D806" s="29">
        <v>46031.177083333336</v>
      </c>
      <c r="E806" s="15" t="str">
        <f>IF(AND($B$6=NB!$A$17,$B$8&gt;0),'Ersparnisberechnung Sommertarif'!$B$8*SLP!C786,"")</f>
        <v/>
      </c>
    </row>
    <row r="807" spans="1:5" x14ac:dyDescent="0.3">
      <c r="A807" s="25">
        <v>46031</v>
      </c>
      <c r="B807" s="31">
        <v>0.1875</v>
      </c>
      <c r="C807" s="46"/>
      <c r="D807" s="29">
        <v>46031.1875</v>
      </c>
      <c r="E807" s="15" t="str">
        <f>IF(AND($B$6=NB!$A$17,$B$8&gt;0),'Ersparnisberechnung Sommertarif'!$B$8*SLP!C787,"")</f>
        <v/>
      </c>
    </row>
    <row r="808" spans="1:5" x14ac:dyDescent="0.3">
      <c r="A808" s="25">
        <v>46031</v>
      </c>
      <c r="B808" s="31">
        <v>0.19791666666666666</v>
      </c>
      <c r="C808" s="46"/>
      <c r="D808" s="29">
        <v>46031.197916666664</v>
      </c>
      <c r="E808" s="15" t="str">
        <f>IF(AND($B$6=NB!$A$17,$B$8&gt;0),'Ersparnisberechnung Sommertarif'!$B$8*SLP!C788,"")</f>
        <v/>
      </c>
    </row>
    <row r="809" spans="1:5" x14ac:dyDescent="0.3">
      <c r="A809" s="25">
        <v>46031</v>
      </c>
      <c r="B809" s="31">
        <v>0.20833333333333334</v>
      </c>
      <c r="C809" s="46"/>
      <c r="D809" s="29">
        <v>46031.208333333336</v>
      </c>
      <c r="E809" s="15" t="str">
        <f>IF(AND($B$6=NB!$A$17,$B$8&gt;0),'Ersparnisberechnung Sommertarif'!$B$8*SLP!C789,"")</f>
        <v/>
      </c>
    </row>
    <row r="810" spans="1:5" x14ac:dyDescent="0.3">
      <c r="A810" s="25">
        <v>46031</v>
      </c>
      <c r="B810" s="31">
        <v>0.21875</v>
      </c>
      <c r="C810" s="46"/>
      <c r="D810" s="29">
        <v>46031.21875</v>
      </c>
      <c r="E810" s="15" t="str">
        <f>IF(AND($B$6=NB!$A$17,$B$8&gt;0),'Ersparnisberechnung Sommertarif'!$B$8*SLP!C790,"")</f>
        <v/>
      </c>
    </row>
    <row r="811" spans="1:5" x14ac:dyDescent="0.3">
      <c r="A811" s="25">
        <v>46031</v>
      </c>
      <c r="B811" s="31">
        <v>0.22916666666666666</v>
      </c>
      <c r="C811" s="46"/>
      <c r="D811" s="29">
        <v>46031.229166666664</v>
      </c>
      <c r="E811" s="15" t="str">
        <f>IF(AND($B$6=NB!$A$17,$B$8&gt;0),'Ersparnisberechnung Sommertarif'!$B$8*SLP!C791,"")</f>
        <v/>
      </c>
    </row>
    <row r="812" spans="1:5" x14ac:dyDescent="0.3">
      <c r="A812" s="25">
        <v>46031</v>
      </c>
      <c r="B812" s="31">
        <v>0.23958333333333334</v>
      </c>
      <c r="C812" s="46"/>
      <c r="D812" s="29">
        <v>46031.239583333336</v>
      </c>
      <c r="E812" s="15" t="str">
        <f>IF(AND($B$6=NB!$A$17,$B$8&gt;0),'Ersparnisberechnung Sommertarif'!$B$8*SLP!C792,"")</f>
        <v/>
      </c>
    </row>
    <row r="813" spans="1:5" x14ac:dyDescent="0.3">
      <c r="A813" s="25">
        <v>46031</v>
      </c>
      <c r="B813" s="31">
        <v>0.25</v>
      </c>
      <c r="C813" s="46"/>
      <c r="D813" s="29">
        <v>46031.25</v>
      </c>
      <c r="E813" s="15" t="str">
        <f>IF(AND($B$6=NB!$A$17,$B$8&gt;0),'Ersparnisberechnung Sommertarif'!$B$8*SLP!C793,"")</f>
        <v/>
      </c>
    </row>
    <row r="814" spans="1:5" x14ac:dyDescent="0.3">
      <c r="A814" s="25">
        <v>46031</v>
      </c>
      <c r="B814" s="31">
        <v>0.26041666666666669</v>
      </c>
      <c r="C814" s="46"/>
      <c r="D814" s="29">
        <v>46031.260416666664</v>
      </c>
      <c r="E814" s="15" t="str">
        <f>IF(AND($B$6=NB!$A$17,$B$8&gt;0),'Ersparnisberechnung Sommertarif'!$B$8*SLP!C794,"")</f>
        <v/>
      </c>
    </row>
    <row r="815" spans="1:5" x14ac:dyDescent="0.3">
      <c r="A815" s="25">
        <v>46031</v>
      </c>
      <c r="B815" s="31">
        <v>0.27083333333333331</v>
      </c>
      <c r="C815" s="46"/>
      <c r="D815" s="29">
        <v>46031.270833333336</v>
      </c>
      <c r="E815" s="15" t="str">
        <f>IF(AND($B$6=NB!$A$17,$B$8&gt;0),'Ersparnisberechnung Sommertarif'!$B$8*SLP!C795,"")</f>
        <v/>
      </c>
    </row>
    <row r="816" spans="1:5" x14ac:dyDescent="0.3">
      <c r="A816" s="25">
        <v>46031</v>
      </c>
      <c r="B816" s="31">
        <v>0.28125</v>
      </c>
      <c r="C816" s="46"/>
      <c r="D816" s="29">
        <v>46031.28125</v>
      </c>
      <c r="E816" s="15" t="str">
        <f>IF(AND($B$6=NB!$A$17,$B$8&gt;0),'Ersparnisberechnung Sommertarif'!$B$8*SLP!C796,"")</f>
        <v/>
      </c>
    </row>
    <row r="817" spans="1:5" x14ac:dyDescent="0.3">
      <c r="A817" s="25">
        <v>46031</v>
      </c>
      <c r="B817" s="31">
        <v>0.29166666666666669</v>
      </c>
      <c r="C817" s="46"/>
      <c r="D817" s="29">
        <v>46031.291666666664</v>
      </c>
      <c r="E817" s="15" t="str">
        <f>IF(AND($B$6=NB!$A$17,$B$8&gt;0),'Ersparnisberechnung Sommertarif'!$B$8*SLP!C797,"")</f>
        <v/>
      </c>
    </row>
    <row r="818" spans="1:5" x14ac:dyDescent="0.3">
      <c r="A818" s="25">
        <v>46031</v>
      </c>
      <c r="B818" s="31">
        <v>0.30208333333333331</v>
      </c>
      <c r="C818" s="46"/>
      <c r="D818" s="29">
        <v>46031.302083333336</v>
      </c>
      <c r="E818" s="15" t="str">
        <f>IF(AND($B$6=NB!$A$17,$B$8&gt;0),'Ersparnisberechnung Sommertarif'!$B$8*SLP!C798,"")</f>
        <v/>
      </c>
    </row>
    <row r="819" spans="1:5" x14ac:dyDescent="0.3">
      <c r="A819" s="25">
        <v>46031</v>
      </c>
      <c r="B819" s="31">
        <v>0.3125</v>
      </c>
      <c r="C819" s="46"/>
      <c r="D819" s="29">
        <v>46031.3125</v>
      </c>
      <c r="E819" s="15" t="str">
        <f>IF(AND($B$6=NB!$A$17,$B$8&gt;0),'Ersparnisberechnung Sommertarif'!$B$8*SLP!C799,"")</f>
        <v/>
      </c>
    </row>
    <row r="820" spans="1:5" x14ac:dyDescent="0.3">
      <c r="A820" s="25">
        <v>46031</v>
      </c>
      <c r="B820" s="31">
        <v>0.32291666666666669</v>
      </c>
      <c r="C820" s="46"/>
      <c r="D820" s="29">
        <v>46031.322916666664</v>
      </c>
      <c r="E820" s="15" t="str">
        <f>IF(AND($B$6=NB!$A$17,$B$8&gt;0),'Ersparnisberechnung Sommertarif'!$B$8*SLP!C800,"")</f>
        <v/>
      </c>
    </row>
    <row r="821" spans="1:5" x14ac:dyDescent="0.3">
      <c r="A821" s="25">
        <v>46031</v>
      </c>
      <c r="B821" s="31">
        <v>0.33333333333333331</v>
      </c>
      <c r="C821" s="46"/>
      <c r="D821" s="29">
        <v>46031.333333333336</v>
      </c>
      <c r="E821" s="15" t="str">
        <f>IF(AND($B$6=NB!$A$17,$B$8&gt;0),'Ersparnisberechnung Sommertarif'!$B$8*SLP!C801,"")</f>
        <v/>
      </c>
    </row>
    <row r="822" spans="1:5" x14ac:dyDescent="0.3">
      <c r="A822" s="25">
        <v>46031</v>
      </c>
      <c r="B822" s="31">
        <v>0.34375</v>
      </c>
      <c r="C822" s="46"/>
      <c r="D822" s="29">
        <v>46031.34375</v>
      </c>
      <c r="E822" s="15" t="str">
        <f>IF(AND($B$6=NB!$A$17,$B$8&gt;0),'Ersparnisberechnung Sommertarif'!$B$8*SLP!C802,"")</f>
        <v/>
      </c>
    </row>
    <row r="823" spans="1:5" x14ac:dyDescent="0.3">
      <c r="A823" s="25">
        <v>46031</v>
      </c>
      <c r="B823" s="31">
        <v>0.35416666666666669</v>
      </c>
      <c r="C823" s="46"/>
      <c r="D823" s="29">
        <v>46031.354166666664</v>
      </c>
      <c r="E823" s="15" t="str">
        <f>IF(AND($B$6=NB!$A$17,$B$8&gt;0),'Ersparnisberechnung Sommertarif'!$B$8*SLP!C803,"")</f>
        <v/>
      </c>
    </row>
    <row r="824" spans="1:5" x14ac:dyDescent="0.3">
      <c r="A824" s="25">
        <v>46031</v>
      </c>
      <c r="B824" s="31">
        <v>0.36458333333333331</v>
      </c>
      <c r="C824" s="46"/>
      <c r="D824" s="29">
        <v>46031.364583333336</v>
      </c>
      <c r="E824" s="15" t="str">
        <f>IF(AND($B$6=NB!$A$17,$B$8&gt;0),'Ersparnisberechnung Sommertarif'!$B$8*SLP!C804,"")</f>
        <v/>
      </c>
    </row>
    <row r="825" spans="1:5" x14ac:dyDescent="0.3">
      <c r="A825" s="25">
        <v>46031</v>
      </c>
      <c r="B825" s="31">
        <v>0.375</v>
      </c>
      <c r="C825" s="46"/>
      <c r="D825" s="29">
        <v>46031.375</v>
      </c>
      <c r="E825" s="15" t="str">
        <f>IF(AND($B$6=NB!$A$17,$B$8&gt;0),'Ersparnisberechnung Sommertarif'!$B$8*SLP!C805,"")</f>
        <v/>
      </c>
    </row>
    <row r="826" spans="1:5" x14ac:dyDescent="0.3">
      <c r="A826" s="25">
        <v>46031</v>
      </c>
      <c r="B826" s="31">
        <v>0.38541666666666669</v>
      </c>
      <c r="C826" s="46"/>
      <c r="D826" s="29">
        <v>46031.385416666664</v>
      </c>
      <c r="E826" s="15" t="str">
        <f>IF(AND($B$6=NB!$A$17,$B$8&gt;0),'Ersparnisberechnung Sommertarif'!$B$8*SLP!C806,"")</f>
        <v/>
      </c>
    </row>
    <row r="827" spans="1:5" x14ac:dyDescent="0.3">
      <c r="A827" s="25">
        <v>46031</v>
      </c>
      <c r="B827" s="31">
        <v>0.39583333333333331</v>
      </c>
      <c r="C827" s="46"/>
      <c r="D827" s="29">
        <v>46031.395833333336</v>
      </c>
      <c r="E827" s="15" t="str">
        <f>IF(AND($B$6=NB!$A$17,$B$8&gt;0),'Ersparnisberechnung Sommertarif'!$B$8*SLP!C807,"")</f>
        <v/>
      </c>
    </row>
    <row r="828" spans="1:5" x14ac:dyDescent="0.3">
      <c r="A828" s="25">
        <v>46031</v>
      </c>
      <c r="B828" s="31">
        <v>0.40625</v>
      </c>
      <c r="C828" s="46"/>
      <c r="D828" s="29">
        <v>46031.40625</v>
      </c>
      <c r="E828" s="15" t="str">
        <f>IF(AND($B$6=NB!$A$17,$B$8&gt;0),'Ersparnisberechnung Sommertarif'!$B$8*SLP!C808,"")</f>
        <v/>
      </c>
    </row>
    <row r="829" spans="1:5" x14ac:dyDescent="0.3">
      <c r="A829" s="25">
        <v>46031</v>
      </c>
      <c r="B829" s="31">
        <v>0.41666666666666669</v>
      </c>
      <c r="C829" s="46"/>
      <c r="D829" s="29">
        <v>46031.416666666664</v>
      </c>
      <c r="E829" s="15" t="str">
        <f>IF(AND($B$6=NB!$A$17,$B$8&gt;0),'Ersparnisberechnung Sommertarif'!$B$8*SLP!C809,"")</f>
        <v/>
      </c>
    </row>
    <row r="830" spans="1:5" x14ac:dyDescent="0.3">
      <c r="A830" s="25">
        <v>46031</v>
      </c>
      <c r="B830" s="31">
        <v>0.42708333333333331</v>
      </c>
      <c r="C830" s="46"/>
      <c r="D830" s="29">
        <v>46031.427083333336</v>
      </c>
      <c r="E830" s="15" t="str">
        <f>IF(AND($B$6=NB!$A$17,$B$8&gt;0),'Ersparnisberechnung Sommertarif'!$B$8*SLP!C810,"")</f>
        <v/>
      </c>
    </row>
    <row r="831" spans="1:5" x14ac:dyDescent="0.3">
      <c r="A831" s="25">
        <v>46031</v>
      </c>
      <c r="B831" s="31">
        <v>0.4375</v>
      </c>
      <c r="C831" s="46"/>
      <c r="D831" s="29">
        <v>46031.4375</v>
      </c>
      <c r="E831" s="15" t="str">
        <f>IF(AND($B$6=NB!$A$17,$B$8&gt;0),'Ersparnisberechnung Sommertarif'!$B$8*SLP!C811,"")</f>
        <v/>
      </c>
    </row>
    <row r="832" spans="1:5" x14ac:dyDescent="0.3">
      <c r="A832" s="25">
        <v>46031</v>
      </c>
      <c r="B832" s="31">
        <v>0.44791666666666669</v>
      </c>
      <c r="C832" s="46"/>
      <c r="D832" s="29">
        <v>46031.447916666664</v>
      </c>
      <c r="E832" s="15" t="str">
        <f>IF(AND($B$6=NB!$A$17,$B$8&gt;0),'Ersparnisberechnung Sommertarif'!$B$8*SLP!C812,"")</f>
        <v/>
      </c>
    </row>
    <row r="833" spans="1:5" x14ac:dyDescent="0.3">
      <c r="A833" s="25">
        <v>46031</v>
      </c>
      <c r="B833" s="31">
        <v>0.45833333333333331</v>
      </c>
      <c r="C833" s="46"/>
      <c r="D833" s="29">
        <v>46031.458333333336</v>
      </c>
      <c r="E833" s="15" t="str">
        <f>IF(AND($B$6=NB!$A$17,$B$8&gt;0),'Ersparnisberechnung Sommertarif'!$B$8*SLP!C813,"")</f>
        <v/>
      </c>
    </row>
    <row r="834" spans="1:5" x14ac:dyDescent="0.3">
      <c r="A834" s="25">
        <v>46031</v>
      </c>
      <c r="B834" s="31">
        <v>0.46875</v>
      </c>
      <c r="C834" s="46"/>
      <c r="D834" s="29">
        <v>46031.46875</v>
      </c>
      <c r="E834" s="15" t="str">
        <f>IF(AND($B$6=NB!$A$17,$B$8&gt;0),'Ersparnisberechnung Sommertarif'!$B$8*SLP!C814,"")</f>
        <v/>
      </c>
    </row>
    <row r="835" spans="1:5" x14ac:dyDescent="0.3">
      <c r="A835" s="25">
        <v>46031</v>
      </c>
      <c r="B835" s="31">
        <v>0.47916666666666669</v>
      </c>
      <c r="C835" s="46"/>
      <c r="D835" s="29">
        <v>46031.479166666664</v>
      </c>
      <c r="E835" s="15" t="str">
        <f>IF(AND($B$6=NB!$A$17,$B$8&gt;0),'Ersparnisberechnung Sommertarif'!$B$8*SLP!C815,"")</f>
        <v/>
      </c>
    </row>
    <row r="836" spans="1:5" x14ac:dyDescent="0.3">
      <c r="A836" s="25">
        <v>46031</v>
      </c>
      <c r="B836" s="31">
        <v>0.48958333333333331</v>
      </c>
      <c r="C836" s="46"/>
      <c r="D836" s="29">
        <v>46031.489583333336</v>
      </c>
      <c r="E836" s="15" t="str">
        <f>IF(AND($B$6=NB!$A$17,$B$8&gt;0),'Ersparnisberechnung Sommertarif'!$B$8*SLP!C816,"")</f>
        <v/>
      </c>
    </row>
    <row r="837" spans="1:5" x14ac:dyDescent="0.3">
      <c r="A837" s="25">
        <v>46031</v>
      </c>
      <c r="B837" s="31">
        <v>0.5</v>
      </c>
      <c r="C837" s="46"/>
      <c r="D837" s="29">
        <v>46031.5</v>
      </c>
      <c r="E837" s="15" t="str">
        <f>IF(AND($B$6=NB!$A$17,$B$8&gt;0),'Ersparnisberechnung Sommertarif'!$B$8*SLP!C817,"")</f>
        <v/>
      </c>
    </row>
    <row r="838" spans="1:5" x14ac:dyDescent="0.3">
      <c r="A838" s="25">
        <v>46031</v>
      </c>
      <c r="B838" s="31">
        <v>0.51041666666666663</v>
      </c>
      <c r="C838" s="46"/>
      <c r="D838" s="29">
        <v>46031.510416666664</v>
      </c>
      <c r="E838" s="15" t="str">
        <f>IF(AND($B$6=NB!$A$17,$B$8&gt;0),'Ersparnisberechnung Sommertarif'!$B$8*SLP!C818,"")</f>
        <v/>
      </c>
    </row>
    <row r="839" spans="1:5" x14ac:dyDescent="0.3">
      <c r="A839" s="25">
        <v>46031</v>
      </c>
      <c r="B839" s="31">
        <v>0.52083333333333337</v>
      </c>
      <c r="C839" s="46"/>
      <c r="D839" s="29">
        <v>46031.520833333336</v>
      </c>
      <c r="E839" s="15" t="str">
        <f>IF(AND($B$6=NB!$A$17,$B$8&gt;0),'Ersparnisberechnung Sommertarif'!$B$8*SLP!C819,"")</f>
        <v/>
      </c>
    </row>
    <row r="840" spans="1:5" x14ac:dyDescent="0.3">
      <c r="A840" s="25">
        <v>46031</v>
      </c>
      <c r="B840" s="31">
        <v>0.53125</v>
      </c>
      <c r="C840" s="46"/>
      <c r="D840" s="29">
        <v>46031.53125</v>
      </c>
      <c r="E840" s="15" t="str">
        <f>IF(AND($B$6=NB!$A$17,$B$8&gt;0),'Ersparnisberechnung Sommertarif'!$B$8*SLP!C820,"")</f>
        <v/>
      </c>
    </row>
    <row r="841" spans="1:5" x14ac:dyDescent="0.3">
      <c r="A841" s="25">
        <v>46031</v>
      </c>
      <c r="B841" s="31">
        <v>0.54166666666666663</v>
      </c>
      <c r="C841" s="46"/>
      <c r="D841" s="29">
        <v>46031.541666666664</v>
      </c>
      <c r="E841" s="15" t="str">
        <f>IF(AND($B$6=NB!$A$17,$B$8&gt;0),'Ersparnisberechnung Sommertarif'!$B$8*SLP!C821,"")</f>
        <v/>
      </c>
    </row>
    <row r="842" spans="1:5" x14ac:dyDescent="0.3">
      <c r="A842" s="25">
        <v>46031</v>
      </c>
      <c r="B842" s="31">
        <v>0.55208333333333337</v>
      </c>
      <c r="C842" s="46"/>
      <c r="D842" s="29">
        <v>46031.552083333336</v>
      </c>
      <c r="E842" s="15" t="str">
        <f>IF(AND($B$6=NB!$A$17,$B$8&gt;0),'Ersparnisberechnung Sommertarif'!$B$8*SLP!C822,"")</f>
        <v/>
      </c>
    </row>
    <row r="843" spans="1:5" x14ac:dyDescent="0.3">
      <c r="A843" s="25">
        <v>46031</v>
      </c>
      <c r="B843" s="31">
        <v>0.5625</v>
      </c>
      <c r="C843" s="46"/>
      <c r="D843" s="29">
        <v>46031.5625</v>
      </c>
      <c r="E843" s="15" t="str">
        <f>IF(AND($B$6=NB!$A$17,$B$8&gt;0),'Ersparnisberechnung Sommertarif'!$B$8*SLP!C823,"")</f>
        <v/>
      </c>
    </row>
    <row r="844" spans="1:5" x14ac:dyDescent="0.3">
      <c r="A844" s="25">
        <v>46031</v>
      </c>
      <c r="B844" s="31">
        <v>0.57291666666666663</v>
      </c>
      <c r="C844" s="46"/>
      <c r="D844" s="29">
        <v>46031.572916666664</v>
      </c>
      <c r="E844" s="15" t="str">
        <f>IF(AND($B$6=NB!$A$17,$B$8&gt;0),'Ersparnisberechnung Sommertarif'!$B$8*SLP!C824,"")</f>
        <v/>
      </c>
    </row>
    <row r="845" spans="1:5" x14ac:dyDescent="0.3">
      <c r="A845" s="25">
        <v>46031</v>
      </c>
      <c r="B845" s="31">
        <v>0.58333333333333337</v>
      </c>
      <c r="C845" s="46"/>
      <c r="D845" s="29">
        <v>46031.583333333336</v>
      </c>
      <c r="E845" s="15" t="str">
        <f>IF(AND($B$6=NB!$A$17,$B$8&gt;0),'Ersparnisberechnung Sommertarif'!$B$8*SLP!C825,"")</f>
        <v/>
      </c>
    </row>
    <row r="846" spans="1:5" x14ac:dyDescent="0.3">
      <c r="A846" s="25">
        <v>46031</v>
      </c>
      <c r="B846" s="31">
        <v>0.59375</v>
      </c>
      <c r="C846" s="46"/>
      <c r="D846" s="29">
        <v>46031.59375</v>
      </c>
      <c r="E846" s="15" t="str">
        <f>IF(AND($B$6=NB!$A$17,$B$8&gt;0),'Ersparnisberechnung Sommertarif'!$B$8*SLP!C826,"")</f>
        <v/>
      </c>
    </row>
    <row r="847" spans="1:5" x14ac:dyDescent="0.3">
      <c r="A847" s="25">
        <v>46031</v>
      </c>
      <c r="B847" s="31">
        <v>0.60416666666666663</v>
      </c>
      <c r="C847" s="46"/>
      <c r="D847" s="29">
        <v>46031.604166666664</v>
      </c>
      <c r="E847" s="15" t="str">
        <f>IF(AND($B$6=NB!$A$17,$B$8&gt;0),'Ersparnisberechnung Sommertarif'!$B$8*SLP!C827,"")</f>
        <v/>
      </c>
    </row>
    <row r="848" spans="1:5" x14ac:dyDescent="0.3">
      <c r="A848" s="25">
        <v>46031</v>
      </c>
      <c r="B848" s="31">
        <v>0.61458333333333337</v>
      </c>
      <c r="C848" s="46"/>
      <c r="D848" s="29">
        <v>46031.614583333336</v>
      </c>
      <c r="E848" s="15" t="str">
        <f>IF(AND($B$6=NB!$A$17,$B$8&gt;0),'Ersparnisberechnung Sommertarif'!$B$8*SLP!C828,"")</f>
        <v/>
      </c>
    </row>
    <row r="849" spans="1:5" x14ac:dyDescent="0.3">
      <c r="A849" s="25">
        <v>46031</v>
      </c>
      <c r="B849" s="31">
        <v>0.625</v>
      </c>
      <c r="C849" s="46"/>
      <c r="D849" s="29">
        <v>46031.625</v>
      </c>
      <c r="E849" s="15" t="str">
        <f>IF(AND($B$6=NB!$A$17,$B$8&gt;0),'Ersparnisberechnung Sommertarif'!$B$8*SLP!C829,"")</f>
        <v/>
      </c>
    </row>
    <row r="850" spans="1:5" x14ac:dyDescent="0.3">
      <c r="A850" s="25">
        <v>46031</v>
      </c>
      <c r="B850" s="31">
        <v>0.63541666666666663</v>
      </c>
      <c r="C850" s="46"/>
      <c r="D850" s="29">
        <v>46031.635416666664</v>
      </c>
      <c r="E850" s="15" t="str">
        <f>IF(AND($B$6=NB!$A$17,$B$8&gt;0),'Ersparnisberechnung Sommertarif'!$B$8*SLP!C830,"")</f>
        <v/>
      </c>
    </row>
    <row r="851" spans="1:5" x14ac:dyDescent="0.3">
      <c r="A851" s="25">
        <v>46031</v>
      </c>
      <c r="B851" s="31">
        <v>0.64583333333333337</v>
      </c>
      <c r="C851" s="46"/>
      <c r="D851" s="29">
        <v>46031.645833333336</v>
      </c>
      <c r="E851" s="15" t="str">
        <f>IF(AND($B$6=NB!$A$17,$B$8&gt;0),'Ersparnisberechnung Sommertarif'!$B$8*SLP!C831,"")</f>
        <v/>
      </c>
    </row>
    <row r="852" spans="1:5" x14ac:dyDescent="0.3">
      <c r="A852" s="25">
        <v>46031</v>
      </c>
      <c r="B852" s="31">
        <v>0.65625</v>
      </c>
      <c r="C852" s="46"/>
      <c r="D852" s="29">
        <v>46031.65625</v>
      </c>
      <c r="E852" s="15" t="str">
        <f>IF(AND($B$6=NB!$A$17,$B$8&gt;0),'Ersparnisberechnung Sommertarif'!$B$8*SLP!C832,"")</f>
        <v/>
      </c>
    </row>
    <row r="853" spans="1:5" x14ac:dyDescent="0.3">
      <c r="A853" s="25">
        <v>46031</v>
      </c>
      <c r="B853" s="31">
        <v>0.66666666666666663</v>
      </c>
      <c r="C853" s="46"/>
      <c r="D853" s="29">
        <v>46031.666666666664</v>
      </c>
      <c r="E853" s="15" t="str">
        <f>IF(AND($B$6=NB!$A$17,$B$8&gt;0),'Ersparnisberechnung Sommertarif'!$B$8*SLP!C833,"")</f>
        <v/>
      </c>
    </row>
    <row r="854" spans="1:5" x14ac:dyDescent="0.3">
      <c r="A854" s="25">
        <v>46031</v>
      </c>
      <c r="B854" s="31">
        <v>0.67708333333333337</v>
      </c>
      <c r="C854" s="46"/>
      <c r="D854" s="29">
        <v>46031.677083333336</v>
      </c>
      <c r="E854" s="15" t="str">
        <f>IF(AND($B$6=NB!$A$17,$B$8&gt;0),'Ersparnisberechnung Sommertarif'!$B$8*SLP!C834,"")</f>
        <v/>
      </c>
    </row>
    <row r="855" spans="1:5" x14ac:dyDescent="0.3">
      <c r="A855" s="25">
        <v>46031</v>
      </c>
      <c r="B855" s="31">
        <v>0.6875</v>
      </c>
      <c r="C855" s="46"/>
      <c r="D855" s="29">
        <v>46031.6875</v>
      </c>
      <c r="E855" s="15" t="str">
        <f>IF(AND($B$6=NB!$A$17,$B$8&gt;0),'Ersparnisberechnung Sommertarif'!$B$8*SLP!C835,"")</f>
        <v/>
      </c>
    </row>
    <row r="856" spans="1:5" x14ac:dyDescent="0.3">
      <c r="A856" s="25">
        <v>46031</v>
      </c>
      <c r="B856" s="31">
        <v>0.69791666666666663</v>
      </c>
      <c r="C856" s="46"/>
      <c r="D856" s="29">
        <v>46031.697916666664</v>
      </c>
      <c r="E856" s="15" t="str">
        <f>IF(AND($B$6=NB!$A$17,$B$8&gt;0),'Ersparnisberechnung Sommertarif'!$B$8*SLP!C836,"")</f>
        <v/>
      </c>
    </row>
    <row r="857" spans="1:5" x14ac:dyDescent="0.3">
      <c r="A857" s="25">
        <v>46031</v>
      </c>
      <c r="B857" s="31">
        <v>0.70833333333333337</v>
      </c>
      <c r="C857" s="46"/>
      <c r="D857" s="29">
        <v>46031.708333333336</v>
      </c>
      <c r="E857" s="15" t="str">
        <f>IF(AND($B$6=NB!$A$17,$B$8&gt;0),'Ersparnisberechnung Sommertarif'!$B$8*SLP!C837,"")</f>
        <v/>
      </c>
    </row>
    <row r="858" spans="1:5" x14ac:dyDescent="0.3">
      <c r="A858" s="25">
        <v>46031</v>
      </c>
      <c r="B858" s="31">
        <v>0.71875</v>
      </c>
      <c r="C858" s="46"/>
      <c r="D858" s="29">
        <v>46031.71875</v>
      </c>
      <c r="E858" s="15" t="str">
        <f>IF(AND($B$6=NB!$A$17,$B$8&gt;0),'Ersparnisberechnung Sommertarif'!$B$8*SLP!C838,"")</f>
        <v/>
      </c>
    </row>
    <row r="859" spans="1:5" x14ac:dyDescent="0.3">
      <c r="A859" s="25">
        <v>46031</v>
      </c>
      <c r="B859" s="31">
        <v>0.72916666666666663</v>
      </c>
      <c r="C859" s="46"/>
      <c r="D859" s="29">
        <v>46031.729166666664</v>
      </c>
      <c r="E859" s="15" t="str">
        <f>IF(AND($B$6=NB!$A$17,$B$8&gt;0),'Ersparnisberechnung Sommertarif'!$B$8*SLP!C839,"")</f>
        <v/>
      </c>
    </row>
    <row r="860" spans="1:5" x14ac:dyDescent="0.3">
      <c r="A860" s="25">
        <v>46031</v>
      </c>
      <c r="B860" s="31">
        <v>0.73958333333333337</v>
      </c>
      <c r="C860" s="46"/>
      <c r="D860" s="29">
        <v>46031.739583333336</v>
      </c>
      <c r="E860" s="15" t="str">
        <f>IF(AND($B$6=NB!$A$17,$B$8&gt;0),'Ersparnisberechnung Sommertarif'!$B$8*SLP!C840,"")</f>
        <v/>
      </c>
    </row>
    <row r="861" spans="1:5" x14ac:dyDescent="0.3">
      <c r="A861" s="25">
        <v>46031</v>
      </c>
      <c r="B861" s="31">
        <v>0.75</v>
      </c>
      <c r="C861" s="46"/>
      <c r="D861" s="29">
        <v>46031.75</v>
      </c>
      <c r="E861" s="15" t="str">
        <f>IF(AND($B$6=NB!$A$17,$B$8&gt;0),'Ersparnisberechnung Sommertarif'!$B$8*SLP!C841,"")</f>
        <v/>
      </c>
    </row>
    <row r="862" spans="1:5" x14ac:dyDescent="0.3">
      <c r="A862" s="25">
        <v>46031</v>
      </c>
      <c r="B862" s="31">
        <v>0.76041666666666663</v>
      </c>
      <c r="C862" s="46"/>
      <c r="D862" s="29">
        <v>46031.760416666664</v>
      </c>
      <c r="E862" s="15" t="str">
        <f>IF(AND($B$6=NB!$A$17,$B$8&gt;0),'Ersparnisberechnung Sommertarif'!$B$8*SLP!C842,"")</f>
        <v/>
      </c>
    </row>
    <row r="863" spans="1:5" x14ac:dyDescent="0.3">
      <c r="A863" s="25">
        <v>46031</v>
      </c>
      <c r="B863" s="31">
        <v>0.77083333333333337</v>
      </c>
      <c r="C863" s="46"/>
      <c r="D863" s="29">
        <v>46031.770833333336</v>
      </c>
      <c r="E863" s="15" t="str">
        <f>IF(AND($B$6=NB!$A$17,$B$8&gt;0),'Ersparnisberechnung Sommertarif'!$B$8*SLP!C843,"")</f>
        <v/>
      </c>
    </row>
    <row r="864" spans="1:5" x14ac:dyDescent="0.3">
      <c r="A864" s="25">
        <v>46031</v>
      </c>
      <c r="B864" s="31">
        <v>0.78125</v>
      </c>
      <c r="C864" s="46"/>
      <c r="D864" s="29">
        <v>46031.78125</v>
      </c>
      <c r="E864" s="15" t="str">
        <f>IF(AND($B$6=NB!$A$17,$B$8&gt;0),'Ersparnisberechnung Sommertarif'!$B$8*SLP!C844,"")</f>
        <v/>
      </c>
    </row>
    <row r="865" spans="1:5" x14ac:dyDescent="0.3">
      <c r="A865" s="25">
        <v>46031</v>
      </c>
      <c r="B865" s="31">
        <v>0.79166666666666663</v>
      </c>
      <c r="C865" s="46"/>
      <c r="D865" s="29">
        <v>46031.791666666664</v>
      </c>
      <c r="E865" s="15" t="str">
        <f>IF(AND($B$6=NB!$A$17,$B$8&gt;0),'Ersparnisberechnung Sommertarif'!$B$8*SLP!C845,"")</f>
        <v/>
      </c>
    </row>
    <row r="866" spans="1:5" x14ac:dyDescent="0.3">
      <c r="A866" s="25">
        <v>46031</v>
      </c>
      <c r="B866" s="31">
        <v>0.80208333333333337</v>
      </c>
      <c r="C866" s="46"/>
      <c r="D866" s="29">
        <v>46031.802083333336</v>
      </c>
      <c r="E866" s="15" t="str">
        <f>IF(AND($B$6=NB!$A$17,$B$8&gt;0),'Ersparnisberechnung Sommertarif'!$B$8*SLP!C846,"")</f>
        <v/>
      </c>
    </row>
    <row r="867" spans="1:5" x14ac:dyDescent="0.3">
      <c r="A867" s="25">
        <v>46031</v>
      </c>
      <c r="B867" s="31">
        <v>0.8125</v>
      </c>
      <c r="C867" s="46"/>
      <c r="D867" s="29">
        <v>46031.8125</v>
      </c>
      <c r="E867" s="15" t="str">
        <f>IF(AND($B$6=NB!$A$17,$B$8&gt;0),'Ersparnisberechnung Sommertarif'!$B$8*SLP!C847,"")</f>
        <v/>
      </c>
    </row>
    <row r="868" spans="1:5" x14ac:dyDescent="0.3">
      <c r="A868" s="25">
        <v>46031</v>
      </c>
      <c r="B868" s="31">
        <v>0.82291666666666663</v>
      </c>
      <c r="C868" s="46"/>
      <c r="D868" s="29">
        <v>46031.822916666664</v>
      </c>
      <c r="E868" s="15" t="str">
        <f>IF(AND($B$6=NB!$A$17,$B$8&gt;0),'Ersparnisberechnung Sommertarif'!$B$8*SLP!C848,"")</f>
        <v/>
      </c>
    </row>
    <row r="869" spans="1:5" x14ac:dyDescent="0.3">
      <c r="A869" s="25">
        <v>46031</v>
      </c>
      <c r="B869" s="31">
        <v>0.83333333333333337</v>
      </c>
      <c r="C869" s="46"/>
      <c r="D869" s="29">
        <v>46031.833333333336</v>
      </c>
      <c r="E869" s="15" t="str">
        <f>IF(AND($B$6=NB!$A$17,$B$8&gt;0),'Ersparnisberechnung Sommertarif'!$B$8*SLP!C849,"")</f>
        <v/>
      </c>
    </row>
    <row r="870" spans="1:5" x14ac:dyDescent="0.3">
      <c r="A870" s="25">
        <v>46031</v>
      </c>
      <c r="B870" s="31">
        <v>0.84375</v>
      </c>
      <c r="C870" s="46"/>
      <c r="D870" s="29">
        <v>46031.84375</v>
      </c>
      <c r="E870" s="15" t="str">
        <f>IF(AND($B$6=NB!$A$17,$B$8&gt;0),'Ersparnisberechnung Sommertarif'!$B$8*SLP!C850,"")</f>
        <v/>
      </c>
    </row>
    <row r="871" spans="1:5" x14ac:dyDescent="0.3">
      <c r="A871" s="25">
        <v>46031</v>
      </c>
      <c r="B871" s="31">
        <v>0.85416666666666663</v>
      </c>
      <c r="C871" s="46"/>
      <c r="D871" s="29">
        <v>46031.854166666664</v>
      </c>
      <c r="E871" s="15" t="str">
        <f>IF(AND($B$6=NB!$A$17,$B$8&gt;0),'Ersparnisberechnung Sommertarif'!$B$8*SLP!C851,"")</f>
        <v/>
      </c>
    </row>
    <row r="872" spans="1:5" x14ac:dyDescent="0.3">
      <c r="A872" s="25">
        <v>46031</v>
      </c>
      <c r="B872" s="31">
        <v>0.86458333333333337</v>
      </c>
      <c r="C872" s="46"/>
      <c r="D872" s="29">
        <v>46031.864583333336</v>
      </c>
      <c r="E872" s="15" t="str">
        <f>IF(AND($B$6=NB!$A$17,$B$8&gt;0),'Ersparnisberechnung Sommertarif'!$B$8*SLP!C852,"")</f>
        <v/>
      </c>
    </row>
    <row r="873" spans="1:5" x14ac:dyDescent="0.3">
      <c r="A873" s="25">
        <v>46031</v>
      </c>
      <c r="B873" s="31">
        <v>0.875</v>
      </c>
      <c r="C873" s="46"/>
      <c r="D873" s="29">
        <v>46031.875</v>
      </c>
      <c r="E873" s="15" t="str">
        <f>IF(AND($B$6=NB!$A$17,$B$8&gt;0),'Ersparnisberechnung Sommertarif'!$B$8*SLP!C853,"")</f>
        <v/>
      </c>
    </row>
    <row r="874" spans="1:5" x14ac:dyDescent="0.3">
      <c r="A874" s="25">
        <v>46031</v>
      </c>
      <c r="B874" s="31">
        <v>0.88541666666666663</v>
      </c>
      <c r="C874" s="46"/>
      <c r="D874" s="29">
        <v>46031.885416666664</v>
      </c>
      <c r="E874" s="15" t="str">
        <f>IF(AND($B$6=NB!$A$17,$B$8&gt;0),'Ersparnisberechnung Sommertarif'!$B$8*SLP!C854,"")</f>
        <v/>
      </c>
    </row>
    <row r="875" spans="1:5" x14ac:dyDescent="0.3">
      <c r="A875" s="25">
        <v>46031</v>
      </c>
      <c r="B875" s="31">
        <v>0.89583333333333337</v>
      </c>
      <c r="C875" s="46"/>
      <c r="D875" s="29">
        <v>46031.895833333336</v>
      </c>
      <c r="E875" s="15" t="str">
        <f>IF(AND($B$6=NB!$A$17,$B$8&gt;0),'Ersparnisberechnung Sommertarif'!$B$8*SLP!C855,"")</f>
        <v/>
      </c>
    </row>
    <row r="876" spans="1:5" x14ac:dyDescent="0.3">
      <c r="A876" s="25">
        <v>46031</v>
      </c>
      <c r="B876" s="31">
        <v>0.90625</v>
      </c>
      <c r="C876" s="46"/>
      <c r="D876" s="29">
        <v>46031.90625</v>
      </c>
      <c r="E876" s="15" t="str">
        <f>IF(AND($B$6=NB!$A$17,$B$8&gt;0),'Ersparnisberechnung Sommertarif'!$B$8*SLP!C856,"")</f>
        <v/>
      </c>
    </row>
    <row r="877" spans="1:5" x14ac:dyDescent="0.3">
      <c r="A877" s="25">
        <v>46031</v>
      </c>
      <c r="B877" s="31">
        <v>0.91666666666666663</v>
      </c>
      <c r="C877" s="46"/>
      <c r="D877" s="29">
        <v>46031.916666666664</v>
      </c>
      <c r="E877" s="15" t="str">
        <f>IF(AND($B$6=NB!$A$17,$B$8&gt;0),'Ersparnisberechnung Sommertarif'!$B$8*SLP!C857,"")</f>
        <v/>
      </c>
    </row>
    <row r="878" spans="1:5" x14ac:dyDescent="0.3">
      <c r="A878" s="25">
        <v>46031</v>
      </c>
      <c r="B878" s="31">
        <v>0.92708333333333337</v>
      </c>
      <c r="C878" s="46"/>
      <c r="D878" s="29">
        <v>46031.927083333336</v>
      </c>
      <c r="E878" s="15" t="str">
        <f>IF(AND($B$6=NB!$A$17,$B$8&gt;0),'Ersparnisberechnung Sommertarif'!$B$8*SLP!C858,"")</f>
        <v/>
      </c>
    </row>
    <row r="879" spans="1:5" x14ac:dyDescent="0.3">
      <c r="A879" s="25">
        <v>46031</v>
      </c>
      <c r="B879" s="31">
        <v>0.9375</v>
      </c>
      <c r="C879" s="46"/>
      <c r="D879" s="29">
        <v>46031.9375</v>
      </c>
      <c r="E879" s="15" t="str">
        <f>IF(AND($B$6=NB!$A$17,$B$8&gt;0),'Ersparnisberechnung Sommertarif'!$B$8*SLP!C859,"")</f>
        <v/>
      </c>
    </row>
    <row r="880" spans="1:5" x14ac:dyDescent="0.3">
      <c r="A880" s="25">
        <v>46031</v>
      </c>
      <c r="B880" s="31">
        <v>0.94791666666666663</v>
      </c>
      <c r="C880" s="46"/>
      <c r="D880" s="29">
        <v>46031.947916666664</v>
      </c>
      <c r="E880" s="15" t="str">
        <f>IF(AND($B$6=NB!$A$17,$B$8&gt;0),'Ersparnisberechnung Sommertarif'!$B$8*SLP!C860,"")</f>
        <v/>
      </c>
    </row>
    <row r="881" spans="1:5" x14ac:dyDescent="0.3">
      <c r="A881" s="25">
        <v>46031</v>
      </c>
      <c r="B881" s="31">
        <v>0.95833333333333337</v>
      </c>
      <c r="C881" s="46"/>
      <c r="D881" s="29">
        <v>46031.958333333336</v>
      </c>
      <c r="E881" s="15" t="str">
        <f>IF(AND($B$6=NB!$A$17,$B$8&gt;0),'Ersparnisberechnung Sommertarif'!$B$8*SLP!C861,"")</f>
        <v/>
      </c>
    </row>
    <row r="882" spans="1:5" x14ac:dyDescent="0.3">
      <c r="A882" s="25">
        <v>46031</v>
      </c>
      <c r="B882" s="31">
        <v>0.96875</v>
      </c>
      <c r="C882" s="46"/>
      <c r="D882" s="29">
        <v>46031.96875</v>
      </c>
      <c r="E882" s="15" t="str">
        <f>IF(AND($B$6=NB!$A$17,$B$8&gt;0),'Ersparnisberechnung Sommertarif'!$B$8*SLP!C862,"")</f>
        <v/>
      </c>
    </row>
    <row r="883" spans="1:5" x14ac:dyDescent="0.3">
      <c r="A883" s="25">
        <v>46031</v>
      </c>
      <c r="B883" s="31">
        <v>0.97916666666666663</v>
      </c>
      <c r="C883" s="46"/>
      <c r="D883" s="29">
        <v>46031.979166666664</v>
      </c>
      <c r="E883" s="15" t="str">
        <f>IF(AND($B$6=NB!$A$17,$B$8&gt;0),'Ersparnisberechnung Sommertarif'!$B$8*SLP!C863,"")</f>
        <v/>
      </c>
    </row>
    <row r="884" spans="1:5" x14ac:dyDescent="0.3">
      <c r="A884" s="25">
        <v>46031</v>
      </c>
      <c r="B884" s="31">
        <v>0.98958333333333337</v>
      </c>
      <c r="C884" s="46"/>
      <c r="D884" s="29">
        <v>46031.989583333336</v>
      </c>
      <c r="E884" s="15" t="str">
        <f>IF(AND($B$6=NB!$A$17,$B$8&gt;0),'Ersparnisberechnung Sommertarif'!$B$8*SLP!C864,"")</f>
        <v/>
      </c>
    </row>
    <row r="885" spans="1:5" x14ac:dyDescent="0.3">
      <c r="A885" s="25">
        <v>46032</v>
      </c>
      <c r="B885" s="31">
        <v>0</v>
      </c>
      <c r="C885" s="46"/>
      <c r="D885" s="29">
        <v>46032</v>
      </c>
      <c r="E885" s="15" t="str">
        <f>IF(AND($B$6=NB!$A$17,$B$8&gt;0),'Ersparnisberechnung Sommertarif'!$B$8*SLP!C865,"")</f>
        <v/>
      </c>
    </row>
    <row r="886" spans="1:5" x14ac:dyDescent="0.3">
      <c r="A886" s="25">
        <v>46032</v>
      </c>
      <c r="B886" s="31">
        <v>1.0416666666666666E-2</v>
      </c>
      <c r="C886" s="46"/>
      <c r="D886" s="29">
        <v>46032.010416666664</v>
      </c>
      <c r="E886" s="15" t="str">
        <f>IF(AND($B$6=NB!$A$17,$B$8&gt;0),'Ersparnisberechnung Sommertarif'!$B$8*SLP!C866,"")</f>
        <v/>
      </c>
    </row>
    <row r="887" spans="1:5" x14ac:dyDescent="0.3">
      <c r="A887" s="25">
        <v>46032</v>
      </c>
      <c r="B887" s="31">
        <v>2.0833333333333332E-2</v>
      </c>
      <c r="C887" s="46"/>
      <c r="D887" s="29">
        <v>46032.020833333336</v>
      </c>
      <c r="E887" s="15" t="str">
        <f>IF(AND($B$6=NB!$A$17,$B$8&gt;0),'Ersparnisberechnung Sommertarif'!$B$8*SLP!C867,"")</f>
        <v/>
      </c>
    </row>
    <row r="888" spans="1:5" x14ac:dyDescent="0.3">
      <c r="A888" s="25">
        <v>46032</v>
      </c>
      <c r="B888" s="31">
        <v>3.125E-2</v>
      </c>
      <c r="C888" s="46"/>
      <c r="D888" s="29">
        <v>46032.03125</v>
      </c>
      <c r="E888" s="15" t="str">
        <f>IF(AND($B$6=NB!$A$17,$B$8&gt;0),'Ersparnisberechnung Sommertarif'!$B$8*SLP!C868,"")</f>
        <v/>
      </c>
    </row>
    <row r="889" spans="1:5" x14ac:dyDescent="0.3">
      <c r="A889" s="25">
        <v>46032</v>
      </c>
      <c r="B889" s="31">
        <v>4.1666666666666664E-2</v>
      </c>
      <c r="C889" s="46"/>
      <c r="D889" s="29">
        <v>46032.041666666664</v>
      </c>
      <c r="E889" s="15" t="str">
        <f>IF(AND($B$6=NB!$A$17,$B$8&gt;0),'Ersparnisberechnung Sommertarif'!$B$8*SLP!C869,"")</f>
        <v/>
      </c>
    </row>
    <row r="890" spans="1:5" x14ac:dyDescent="0.3">
      <c r="A890" s="25">
        <v>46032</v>
      </c>
      <c r="B890" s="31">
        <v>5.2083333333333336E-2</v>
      </c>
      <c r="C890" s="46"/>
      <c r="D890" s="29">
        <v>46032.052083333336</v>
      </c>
      <c r="E890" s="15" t="str">
        <f>IF(AND($B$6=NB!$A$17,$B$8&gt;0),'Ersparnisberechnung Sommertarif'!$B$8*SLP!C870,"")</f>
        <v/>
      </c>
    </row>
    <row r="891" spans="1:5" x14ac:dyDescent="0.3">
      <c r="A891" s="25">
        <v>46032</v>
      </c>
      <c r="B891" s="31">
        <v>6.25E-2</v>
      </c>
      <c r="C891" s="46"/>
      <c r="D891" s="29">
        <v>46032.0625</v>
      </c>
      <c r="E891" s="15" t="str">
        <f>IF(AND($B$6=NB!$A$17,$B$8&gt;0),'Ersparnisberechnung Sommertarif'!$B$8*SLP!C871,"")</f>
        <v/>
      </c>
    </row>
    <row r="892" spans="1:5" x14ac:dyDescent="0.3">
      <c r="A892" s="25">
        <v>46032</v>
      </c>
      <c r="B892" s="31">
        <v>7.2916666666666671E-2</v>
      </c>
      <c r="C892" s="46"/>
      <c r="D892" s="29">
        <v>46032.072916666664</v>
      </c>
      <c r="E892" s="15" t="str">
        <f>IF(AND($B$6=NB!$A$17,$B$8&gt;0),'Ersparnisberechnung Sommertarif'!$B$8*SLP!C872,"")</f>
        <v/>
      </c>
    </row>
    <row r="893" spans="1:5" x14ac:dyDescent="0.3">
      <c r="A893" s="25">
        <v>46032</v>
      </c>
      <c r="B893" s="31">
        <v>8.3333333333333329E-2</v>
      </c>
      <c r="C893" s="46"/>
      <c r="D893" s="29">
        <v>46032.083333333336</v>
      </c>
      <c r="E893" s="15" t="str">
        <f>IF(AND($B$6=NB!$A$17,$B$8&gt;0),'Ersparnisberechnung Sommertarif'!$B$8*SLP!C873,"")</f>
        <v/>
      </c>
    </row>
    <row r="894" spans="1:5" x14ac:dyDescent="0.3">
      <c r="A894" s="25">
        <v>46032</v>
      </c>
      <c r="B894" s="31">
        <v>9.375E-2</v>
      </c>
      <c r="C894" s="46"/>
      <c r="D894" s="29">
        <v>46032.09375</v>
      </c>
      <c r="E894" s="15" t="str">
        <f>IF(AND($B$6=NB!$A$17,$B$8&gt;0),'Ersparnisberechnung Sommertarif'!$B$8*SLP!C874,"")</f>
        <v/>
      </c>
    </row>
    <row r="895" spans="1:5" x14ac:dyDescent="0.3">
      <c r="A895" s="25">
        <v>46032</v>
      </c>
      <c r="B895" s="31">
        <v>0.10416666666666667</v>
      </c>
      <c r="C895" s="46"/>
      <c r="D895" s="29">
        <v>46032.104166666664</v>
      </c>
      <c r="E895" s="15" t="str">
        <f>IF(AND($B$6=NB!$A$17,$B$8&gt;0),'Ersparnisberechnung Sommertarif'!$B$8*SLP!C875,"")</f>
        <v/>
      </c>
    </row>
    <row r="896" spans="1:5" x14ac:dyDescent="0.3">
      <c r="A896" s="25">
        <v>46032</v>
      </c>
      <c r="B896" s="31">
        <v>0.11458333333333333</v>
      </c>
      <c r="C896" s="46"/>
      <c r="D896" s="29">
        <v>46032.114583333336</v>
      </c>
      <c r="E896" s="15" t="str">
        <f>IF(AND($B$6=NB!$A$17,$B$8&gt;0),'Ersparnisberechnung Sommertarif'!$B$8*SLP!C876,"")</f>
        <v/>
      </c>
    </row>
    <row r="897" spans="1:5" x14ac:dyDescent="0.3">
      <c r="A897" s="25">
        <v>46032</v>
      </c>
      <c r="B897" s="31">
        <v>0.125</v>
      </c>
      <c r="C897" s="46"/>
      <c r="D897" s="29">
        <v>46032.125</v>
      </c>
      <c r="E897" s="15" t="str">
        <f>IF(AND($B$6=NB!$A$17,$B$8&gt;0),'Ersparnisberechnung Sommertarif'!$B$8*SLP!C877,"")</f>
        <v/>
      </c>
    </row>
    <row r="898" spans="1:5" x14ac:dyDescent="0.3">
      <c r="A898" s="25">
        <v>46032</v>
      </c>
      <c r="B898" s="31">
        <v>0.13541666666666666</v>
      </c>
      <c r="C898" s="46"/>
      <c r="D898" s="29">
        <v>46032.135416666664</v>
      </c>
      <c r="E898" s="15" t="str">
        <f>IF(AND($B$6=NB!$A$17,$B$8&gt;0),'Ersparnisberechnung Sommertarif'!$B$8*SLP!C878,"")</f>
        <v/>
      </c>
    </row>
    <row r="899" spans="1:5" x14ac:dyDescent="0.3">
      <c r="A899" s="25">
        <v>46032</v>
      </c>
      <c r="B899" s="31">
        <v>0.14583333333333334</v>
      </c>
      <c r="C899" s="46"/>
      <c r="D899" s="29">
        <v>46032.145833333336</v>
      </c>
      <c r="E899" s="15" t="str">
        <f>IF(AND($B$6=NB!$A$17,$B$8&gt;0),'Ersparnisberechnung Sommertarif'!$B$8*SLP!C879,"")</f>
        <v/>
      </c>
    </row>
    <row r="900" spans="1:5" x14ac:dyDescent="0.3">
      <c r="A900" s="25">
        <v>46032</v>
      </c>
      <c r="B900" s="31">
        <v>0.15625</v>
      </c>
      <c r="C900" s="46"/>
      <c r="D900" s="29">
        <v>46032.15625</v>
      </c>
      <c r="E900" s="15" t="str">
        <f>IF(AND($B$6=NB!$A$17,$B$8&gt;0),'Ersparnisberechnung Sommertarif'!$B$8*SLP!C880,"")</f>
        <v/>
      </c>
    </row>
    <row r="901" spans="1:5" x14ac:dyDescent="0.3">
      <c r="A901" s="25">
        <v>46032</v>
      </c>
      <c r="B901" s="31">
        <v>0.16666666666666666</v>
      </c>
      <c r="C901" s="46"/>
      <c r="D901" s="29">
        <v>46032.166666666664</v>
      </c>
      <c r="E901" s="15" t="str">
        <f>IF(AND($B$6=NB!$A$17,$B$8&gt;0),'Ersparnisberechnung Sommertarif'!$B$8*SLP!C881,"")</f>
        <v/>
      </c>
    </row>
    <row r="902" spans="1:5" x14ac:dyDescent="0.3">
      <c r="A902" s="25">
        <v>46032</v>
      </c>
      <c r="B902" s="31">
        <v>0.17708333333333334</v>
      </c>
      <c r="C902" s="46"/>
      <c r="D902" s="29">
        <v>46032.177083333336</v>
      </c>
      <c r="E902" s="15" t="str">
        <f>IF(AND($B$6=NB!$A$17,$B$8&gt;0),'Ersparnisberechnung Sommertarif'!$B$8*SLP!C882,"")</f>
        <v/>
      </c>
    </row>
    <row r="903" spans="1:5" x14ac:dyDescent="0.3">
      <c r="A903" s="25">
        <v>46032</v>
      </c>
      <c r="B903" s="31">
        <v>0.1875</v>
      </c>
      <c r="C903" s="46"/>
      <c r="D903" s="29">
        <v>46032.1875</v>
      </c>
      <c r="E903" s="15" t="str">
        <f>IF(AND($B$6=NB!$A$17,$B$8&gt;0),'Ersparnisberechnung Sommertarif'!$B$8*SLP!C883,"")</f>
        <v/>
      </c>
    </row>
    <row r="904" spans="1:5" x14ac:dyDescent="0.3">
      <c r="A904" s="25">
        <v>46032</v>
      </c>
      <c r="B904" s="31">
        <v>0.19791666666666666</v>
      </c>
      <c r="C904" s="46"/>
      <c r="D904" s="29">
        <v>46032.197916666664</v>
      </c>
      <c r="E904" s="15" t="str">
        <f>IF(AND($B$6=NB!$A$17,$B$8&gt;0),'Ersparnisberechnung Sommertarif'!$B$8*SLP!C884,"")</f>
        <v/>
      </c>
    </row>
    <row r="905" spans="1:5" x14ac:dyDescent="0.3">
      <c r="A905" s="25">
        <v>46032</v>
      </c>
      <c r="B905" s="31">
        <v>0.20833333333333334</v>
      </c>
      <c r="C905" s="46"/>
      <c r="D905" s="29">
        <v>46032.208333333336</v>
      </c>
      <c r="E905" s="15" t="str">
        <f>IF(AND($B$6=NB!$A$17,$B$8&gt;0),'Ersparnisberechnung Sommertarif'!$B$8*SLP!C885,"")</f>
        <v/>
      </c>
    </row>
    <row r="906" spans="1:5" x14ac:dyDescent="0.3">
      <c r="A906" s="25">
        <v>46032</v>
      </c>
      <c r="B906" s="31">
        <v>0.21875</v>
      </c>
      <c r="C906" s="46"/>
      <c r="D906" s="29">
        <v>46032.21875</v>
      </c>
      <c r="E906" s="15" t="str">
        <f>IF(AND($B$6=NB!$A$17,$B$8&gt;0),'Ersparnisberechnung Sommertarif'!$B$8*SLP!C886,"")</f>
        <v/>
      </c>
    </row>
    <row r="907" spans="1:5" x14ac:dyDescent="0.3">
      <c r="A907" s="25">
        <v>46032</v>
      </c>
      <c r="B907" s="31">
        <v>0.22916666666666666</v>
      </c>
      <c r="C907" s="46"/>
      <c r="D907" s="29">
        <v>46032.229166666664</v>
      </c>
      <c r="E907" s="15" t="str">
        <f>IF(AND($B$6=NB!$A$17,$B$8&gt;0),'Ersparnisberechnung Sommertarif'!$B$8*SLP!C887,"")</f>
        <v/>
      </c>
    </row>
    <row r="908" spans="1:5" x14ac:dyDescent="0.3">
      <c r="A908" s="25">
        <v>46032</v>
      </c>
      <c r="B908" s="31">
        <v>0.23958333333333334</v>
      </c>
      <c r="C908" s="46"/>
      <c r="D908" s="29">
        <v>46032.239583333336</v>
      </c>
      <c r="E908" s="15" t="str">
        <f>IF(AND($B$6=NB!$A$17,$B$8&gt;0),'Ersparnisberechnung Sommertarif'!$B$8*SLP!C888,"")</f>
        <v/>
      </c>
    </row>
    <row r="909" spans="1:5" x14ac:dyDescent="0.3">
      <c r="A909" s="25">
        <v>46032</v>
      </c>
      <c r="B909" s="31">
        <v>0.25</v>
      </c>
      <c r="C909" s="46"/>
      <c r="D909" s="29">
        <v>46032.25</v>
      </c>
      <c r="E909" s="15" t="str">
        <f>IF(AND($B$6=NB!$A$17,$B$8&gt;0),'Ersparnisberechnung Sommertarif'!$B$8*SLP!C889,"")</f>
        <v/>
      </c>
    </row>
    <row r="910" spans="1:5" x14ac:dyDescent="0.3">
      <c r="A910" s="25">
        <v>46032</v>
      </c>
      <c r="B910" s="31">
        <v>0.26041666666666669</v>
      </c>
      <c r="C910" s="46"/>
      <c r="D910" s="29">
        <v>46032.260416666664</v>
      </c>
      <c r="E910" s="15" t="str">
        <f>IF(AND($B$6=NB!$A$17,$B$8&gt;0),'Ersparnisberechnung Sommertarif'!$B$8*SLP!C890,"")</f>
        <v/>
      </c>
    </row>
    <row r="911" spans="1:5" x14ac:dyDescent="0.3">
      <c r="A911" s="25">
        <v>46032</v>
      </c>
      <c r="B911" s="31">
        <v>0.27083333333333331</v>
      </c>
      <c r="C911" s="46"/>
      <c r="D911" s="29">
        <v>46032.270833333336</v>
      </c>
      <c r="E911" s="15" t="str">
        <f>IF(AND($B$6=NB!$A$17,$B$8&gt;0),'Ersparnisberechnung Sommertarif'!$B$8*SLP!C891,"")</f>
        <v/>
      </c>
    </row>
    <row r="912" spans="1:5" x14ac:dyDescent="0.3">
      <c r="A912" s="25">
        <v>46032</v>
      </c>
      <c r="B912" s="31">
        <v>0.28125</v>
      </c>
      <c r="C912" s="46"/>
      <c r="D912" s="29">
        <v>46032.28125</v>
      </c>
      <c r="E912" s="15" t="str">
        <f>IF(AND($B$6=NB!$A$17,$B$8&gt;0),'Ersparnisberechnung Sommertarif'!$B$8*SLP!C892,"")</f>
        <v/>
      </c>
    </row>
    <row r="913" spans="1:5" x14ac:dyDescent="0.3">
      <c r="A913" s="25">
        <v>46032</v>
      </c>
      <c r="B913" s="31">
        <v>0.29166666666666669</v>
      </c>
      <c r="C913" s="46"/>
      <c r="D913" s="29">
        <v>46032.291666666664</v>
      </c>
      <c r="E913" s="15" t="str">
        <f>IF(AND($B$6=NB!$A$17,$B$8&gt;0),'Ersparnisberechnung Sommertarif'!$B$8*SLP!C893,"")</f>
        <v/>
      </c>
    </row>
    <row r="914" spans="1:5" x14ac:dyDescent="0.3">
      <c r="A914" s="25">
        <v>46032</v>
      </c>
      <c r="B914" s="31">
        <v>0.30208333333333331</v>
      </c>
      <c r="C914" s="46"/>
      <c r="D914" s="29">
        <v>46032.302083333336</v>
      </c>
      <c r="E914" s="15" t="str">
        <f>IF(AND($B$6=NB!$A$17,$B$8&gt;0),'Ersparnisberechnung Sommertarif'!$B$8*SLP!C894,"")</f>
        <v/>
      </c>
    </row>
    <row r="915" spans="1:5" x14ac:dyDescent="0.3">
      <c r="A915" s="25">
        <v>46032</v>
      </c>
      <c r="B915" s="31">
        <v>0.3125</v>
      </c>
      <c r="C915" s="46"/>
      <c r="D915" s="29">
        <v>46032.3125</v>
      </c>
      <c r="E915" s="15" t="str">
        <f>IF(AND($B$6=NB!$A$17,$B$8&gt;0),'Ersparnisberechnung Sommertarif'!$B$8*SLP!C895,"")</f>
        <v/>
      </c>
    </row>
    <row r="916" spans="1:5" x14ac:dyDescent="0.3">
      <c r="A916" s="25">
        <v>46032</v>
      </c>
      <c r="B916" s="31">
        <v>0.32291666666666669</v>
      </c>
      <c r="C916" s="46"/>
      <c r="D916" s="29">
        <v>46032.322916666664</v>
      </c>
      <c r="E916" s="15" t="str">
        <f>IF(AND($B$6=NB!$A$17,$B$8&gt;0),'Ersparnisberechnung Sommertarif'!$B$8*SLP!C896,"")</f>
        <v/>
      </c>
    </row>
    <row r="917" spans="1:5" x14ac:dyDescent="0.3">
      <c r="A917" s="25">
        <v>46032</v>
      </c>
      <c r="B917" s="31">
        <v>0.33333333333333331</v>
      </c>
      <c r="C917" s="46"/>
      <c r="D917" s="29">
        <v>46032.333333333336</v>
      </c>
      <c r="E917" s="15" t="str">
        <f>IF(AND($B$6=NB!$A$17,$B$8&gt;0),'Ersparnisberechnung Sommertarif'!$B$8*SLP!C897,"")</f>
        <v/>
      </c>
    </row>
    <row r="918" spans="1:5" x14ac:dyDescent="0.3">
      <c r="A918" s="25">
        <v>46032</v>
      </c>
      <c r="B918" s="31">
        <v>0.34375</v>
      </c>
      <c r="C918" s="46"/>
      <c r="D918" s="29">
        <v>46032.34375</v>
      </c>
      <c r="E918" s="15" t="str">
        <f>IF(AND($B$6=NB!$A$17,$B$8&gt;0),'Ersparnisberechnung Sommertarif'!$B$8*SLP!C898,"")</f>
        <v/>
      </c>
    </row>
    <row r="919" spans="1:5" x14ac:dyDescent="0.3">
      <c r="A919" s="25">
        <v>46032</v>
      </c>
      <c r="B919" s="31">
        <v>0.35416666666666669</v>
      </c>
      <c r="C919" s="46"/>
      <c r="D919" s="29">
        <v>46032.354166666664</v>
      </c>
      <c r="E919" s="15" t="str">
        <f>IF(AND($B$6=NB!$A$17,$B$8&gt;0),'Ersparnisberechnung Sommertarif'!$B$8*SLP!C899,"")</f>
        <v/>
      </c>
    </row>
    <row r="920" spans="1:5" x14ac:dyDescent="0.3">
      <c r="A920" s="25">
        <v>46032</v>
      </c>
      <c r="B920" s="31">
        <v>0.36458333333333331</v>
      </c>
      <c r="C920" s="46"/>
      <c r="D920" s="29">
        <v>46032.364583333336</v>
      </c>
      <c r="E920" s="15" t="str">
        <f>IF(AND($B$6=NB!$A$17,$B$8&gt;0),'Ersparnisberechnung Sommertarif'!$B$8*SLP!C900,"")</f>
        <v/>
      </c>
    </row>
    <row r="921" spans="1:5" x14ac:dyDescent="0.3">
      <c r="A921" s="25">
        <v>46032</v>
      </c>
      <c r="B921" s="31">
        <v>0.375</v>
      </c>
      <c r="C921" s="46"/>
      <c r="D921" s="29">
        <v>46032.375</v>
      </c>
      <c r="E921" s="15" t="str">
        <f>IF(AND($B$6=NB!$A$17,$B$8&gt;0),'Ersparnisberechnung Sommertarif'!$B$8*SLP!C901,"")</f>
        <v/>
      </c>
    </row>
    <row r="922" spans="1:5" x14ac:dyDescent="0.3">
      <c r="A922" s="25">
        <v>46032</v>
      </c>
      <c r="B922" s="31">
        <v>0.38541666666666669</v>
      </c>
      <c r="C922" s="46"/>
      <c r="D922" s="29">
        <v>46032.385416666664</v>
      </c>
      <c r="E922" s="15" t="str">
        <f>IF(AND($B$6=NB!$A$17,$B$8&gt;0),'Ersparnisberechnung Sommertarif'!$B$8*SLP!C902,"")</f>
        <v/>
      </c>
    </row>
    <row r="923" spans="1:5" x14ac:dyDescent="0.3">
      <c r="A923" s="25">
        <v>46032</v>
      </c>
      <c r="B923" s="31">
        <v>0.39583333333333331</v>
      </c>
      <c r="C923" s="46"/>
      <c r="D923" s="29">
        <v>46032.395833333336</v>
      </c>
      <c r="E923" s="15" t="str">
        <f>IF(AND($B$6=NB!$A$17,$B$8&gt;0),'Ersparnisberechnung Sommertarif'!$B$8*SLP!C903,"")</f>
        <v/>
      </c>
    </row>
    <row r="924" spans="1:5" x14ac:dyDescent="0.3">
      <c r="A924" s="25">
        <v>46032</v>
      </c>
      <c r="B924" s="31">
        <v>0.40625</v>
      </c>
      <c r="C924" s="46"/>
      <c r="D924" s="29">
        <v>46032.40625</v>
      </c>
      <c r="E924" s="15" t="str">
        <f>IF(AND($B$6=NB!$A$17,$B$8&gt;0),'Ersparnisberechnung Sommertarif'!$B$8*SLP!C904,"")</f>
        <v/>
      </c>
    </row>
    <row r="925" spans="1:5" x14ac:dyDescent="0.3">
      <c r="A925" s="25">
        <v>46032</v>
      </c>
      <c r="B925" s="31">
        <v>0.41666666666666669</v>
      </c>
      <c r="C925" s="46"/>
      <c r="D925" s="29">
        <v>46032.416666666664</v>
      </c>
      <c r="E925" s="15" t="str">
        <f>IF(AND($B$6=NB!$A$17,$B$8&gt;0),'Ersparnisberechnung Sommertarif'!$B$8*SLP!C905,"")</f>
        <v/>
      </c>
    </row>
    <row r="926" spans="1:5" x14ac:dyDescent="0.3">
      <c r="A926" s="25">
        <v>46032</v>
      </c>
      <c r="B926" s="31">
        <v>0.42708333333333331</v>
      </c>
      <c r="C926" s="46"/>
      <c r="D926" s="29">
        <v>46032.427083333336</v>
      </c>
      <c r="E926" s="15" t="str">
        <f>IF(AND($B$6=NB!$A$17,$B$8&gt;0),'Ersparnisberechnung Sommertarif'!$B$8*SLP!C906,"")</f>
        <v/>
      </c>
    </row>
    <row r="927" spans="1:5" x14ac:dyDescent="0.3">
      <c r="A927" s="25">
        <v>46032</v>
      </c>
      <c r="B927" s="31">
        <v>0.4375</v>
      </c>
      <c r="C927" s="46"/>
      <c r="D927" s="29">
        <v>46032.4375</v>
      </c>
      <c r="E927" s="15" t="str">
        <f>IF(AND($B$6=NB!$A$17,$B$8&gt;0),'Ersparnisberechnung Sommertarif'!$B$8*SLP!C907,"")</f>
        <v/>
      </c>
    </row>
    <row r="928" spans="1:5" x14ac:dyDescent="0.3">
      <c r="A928" s="25">
        <v>46032</v>
      </c>
      <c r="B928" s="31">
        <v>0.44791666666666669</v>
      </c>
      <c r="C928" s="46"/>
      <c r="D928" s="29">
        <v>46032.447916666664</v>
      </c>
      <c r="E928" s="15" t="str">
        <f>IF(AND($B$6=NB!$A$17,$B$8&gt;0),'Ersparnisberechnung Sommertarif'!$B$8*SLP!C908,"")</f>
        <v/>
      </c>
    </row>
    <row r="929" spans="1:5" x14ac:dyDescent="0.3">
      <c r="A929" s="25">
        <v>46032</v>
      </c>
      <c r="B929" s="31">
        <v>0.45833333333333331</v>
      </c>
      <c r="C929" s="46"/>
      <c r="D929" s="29">
        <v>46032.458333333336</v>
      </c>
      <c r="E929" s="15" t="str">
        <f>IF(AND($B$6=NB!$A$17,$B$8&gt;0),'Ersparnisberechnung Sommertarif'!$B$8*SLP!C909,"")</f>
        <v/>
      </c>
    </row>
    <row r="930" spans="1:5" x14ac:dyDescent="0.3">
      <c r="A930" s="25">
        <v>46032</v>
      </c>
      <c r="B930" s="31">
        <v>0.46875</v>
      </c>
      <c r="C930" s="46"/>
      <c r="D930" s="29">
        <v>46032.46875</v>
      </c>
      <c r="E930" s="15" t="str">
        <f>IF(AND($B$6=NB!$A$17,$B$8&gt;0),'Ersparnisberechnung Sommertarif'!$B$8*SLP!C910,"")</f>
        <v/>
      </c>
    </row>
    <row r="931" spans="1:5" x14ac:dyDescent="0.3">
      <c r="A931" s="25">
        <v>46032</v>
      </c>
      <c r="B931" s="31">
        <v>0.47916666666666669</v>
      </c>
      <c r="C931" s="46"/>
      <c r="D931" s="29">
        <v>46032.479166666664</v>
      </c>
      <c r="E931" s="15" t="str">
        <f>IF(AND($B$6=NB!$A$17,$B$8&gt;0),'Ersparnisberechnung Sommertarif'!$B$8*SLP!C911,"")</f>
        <v/>
      </c>
    </row>
    <row r="932" spans="1:5" x14ac:dyDescent="0.3">
      <c r="A932" s="25">
        <v>46032</v>
      </c>
      <c r="B932" s="31">
        <v>0.48958333333333331</v>
      </c>
      <c r="C932" s="46"/>
      <c r="D932" s="29">
        <v>46032.489583333336</v>
      </c>
      <c r="E932" s="15" t="str">
        <f>IF(AND($B$6=NB!$A$17,$B$8&gt;0),'Ersparnisberechnung Sommertarif'!$B$8*SLP!C912,"")</f>
        <v/>
      </c>
    </row>
    <row r="933" spans="1:5" x14ac:dyDescent="0.3">
      <c r="A933" s="25">
        <v>46032</v>
      </c>
      <c r="B933" s="31">
        <v>0.5</v>
      </c>
      <c r="C933" s="46"/>
      <c r="D933" s="29">
        <v>46032.5</v>
      </c>
      <c r="E933" s="15" t="str">
        <f>IF(AND($B$6=NB!$A$17,$B$8&gt;0),'Ersparnisberechnung Sommertarif'!$B$8*SLP!C913,"")</f>
        <v/>
      </c>
    </row>
    <row r="934" spans="1:5" x14ac:dyDescent="0.3">
      <c r="A934" s="25">
        <v>46032</v>
      </c>
      <c r="B934" s="31">
        <v>0.51041666666666663</v>
      </c>
      <c r="C934" s="46"/>
      <c r="D934" s="29">
        <v>46032.510416666664</v>
      </c>
      <c r="E934" s="15" t="str">
        <f>IF(AND($B$6=NB!$A$17,$B$8&gt;0),'Ersparnisberechnung Sommertarif'!$B$8*SLP!C914,"")</f>
        <v/>
      </c>
    </row>
    <row r="935" spans="1:5" x14ac:dyDescent="0.3">
      <c r="A935" s="25">
        <v>46032</v>
      </c>
      <c r="B935" s="31">
        <v>0.52083333333333337</v>
      </c>
      <c r="C935" s="46"/>
      <c r="D935" s="29">
        <v>46032.520833333336</v>
      </c>
      <c r="E935" s="15" t="str">
        <f>IF(AND($B$6=NB!$A$17,$B$8&gt;0),'Ersparnisberechnung Sommertarif'!$B$8*SLP!C915,"")</f>
        <v/>
      </c>
    </row>
    <row r="936" spans="1:5" x14ac:dyDescent="0.3">
      <c r="A936" s="25">
        <v>46032</v>
      </c>
      <c r="B936" s="31">
        <v>0.53125</v>
      </c>
      <c r="C936" s="46"/>
      <c r="D936" s="29">
        <v>46032.53125</v>
      </c>
      <c r="E936" s="15" t="str">
        <f>IF(AND($B$6=NB!$A$17,$B$8&gt;0),'Ersparnisberechnung Sommertarif'!$B$8*SLP!C916,"")</f>
        <v/>
      </c>
    </row>
    <row r="937" spans="1:5" x14ac:dyDescent="0.3">
      <c r="A937" s="25">
        <v>46032</v>
      </c>
      <c r="B937" s="31">
        <v>0.54166666666666663</v>
      </c>
      <c r="C937" s="46"/>
      <c r="D937" s="29">
        <v>46032.541666666664</v>
      </c>
      <c r="E937" s="15" t="str">
        <f>IF(AND($B$6=NB!$A$17,$B$8&gt;0),'Ersparnisberechnung Sommertarif'!$B$8*SLP!C917,"")</f>
        <v/>
      </c>
    </row>
    <row r="938" spans="1:5" x14ac:dyDescent="0.3">
      <c r="A938" s="25">
        <v>46032</v>
      </c>
      <c r="B938" s="31">
        <v>0.55208333333333337</v>
      </c>
      <c r="C938" s="46"/>
      <c r="D938" s="29">
        <v>46032.552083333336</v>
      </c>
      <c r="E938" s="15" t="str">
        <f>IF(AND($B$6=NB!$A$17,$B$8&gt;0),'Ersparnisberechnung Sommertarif'!$B$8*SLP!C918,"")</f>
        <v/>
      </c>
    </row>
    <row r="939" spans="1:5" x14ac:dyDescent="0.3">
      <c r="A939" s="25">
        <v>46032</v>
      </c>
      <c r="B939" s="31">
        <v>0.5625</v>
      </c>
      <c r="C939" s="46"/>
      <c r="D939" s="29">
        <v>46032.5625</v>
      </c>
      <c r="E939" s="15" t="str">
        <f>IF(AND($B$6=NB!$A$17,$B$8&gt;0),'Ersparnisberechnung Sommertarif'!$B$8*SLP!C919,"")</f>
        <v/>
      </c>
    </row>
    <row r="940" spans="1:5" x14ac:dyDescent="0.3">
      <c r="A940" s="25">
        <v>46032</v>
      </c>
      <c r="B940" s="31">
        <v>0.57291666666666663</v>
      </c>
      <c r="C940" s="46"/>
      <c r="D940" s="29">
        <v>46032.572916666664</v>
      </c>
      <c r="E940" s="15" t="str">
        <f>IF(AND($B$6=NB!$A$17,$B$8&gt;0),'Ersparnisberechnung Sommertarif'!$B$8*SLP!C920,"")</f>
        <v/>
      </c>
    </row>
    <row r="941" spans="1:5" x14ac:dyDescent="0.3">
      <c r="A941" s="25">
        <v>46032</v>
      </c>
      <c r="B941" s="31">
        <v>0.58333333333333337</v>
      </c>
      <c r="C941" s="46"/>
      <c r="D941" s="29">
        <v>46032.583333333336</v>
      </c>
      <c r="E941" s="15" t="str">
        <f>IF(AND($B$6=NB!$A$17,$B$8&gt;0),'Ersparnisberechnung Sommertarif'!$B$8*SLP!C921,"")</f>
        <v/>
      </c>
    </row>
    <row r="942" spans="1:5" x14ac:dyDescent="0.3">
      <c r="A942" s="25">
        <v>46032</v>
      </c>
      <c r="B942" s="31">
        <v>0.59375</v>
      </c>
      <c r="C942" s="46"/>
      <c r="D942" s="29">
        <v>46032.59375</v>
      </c>
      <c r="E942" s="15" t="str">
        <f>IF(AND($B$6=NB!$A$17,$B$8&gt;0),'Ersparnisberechnung Sommertarif'!$B$8*SLP!C922,"")</f>
        <v/>
      </c>
    </row>
    <row r="943" spans="1:5" x14ac:dyDescent="0.3">
      <c r="A943" s="25">
        <v>46032</v>
      </c>
      <c r="B943" s="31">
        <v>0.60416666666666663</v>
      </c>
      <c r="C943" s="46"/>
      <c r="D943" s="29">
        <v>46032.604166666664</v>
      </c>
      <c r="E943" s="15" t="str">
        <f>IF(AND($B$6=NB!$A$17,$B$8&gt;0),'Ersparnisberechnung Sommertarif'!$B$8*SLP!C923,"")</f>
        <v/>
      </c>
    </row>
    <row r="944" spans="1:5" x14ac:dyDescent="0.3">
      <c r="A944" s="25">
        <v>46032</v>
      </c>
      <c r="B944" s="31">
        <v>0.61458333333333337</v>
      </c>
      <c r="C944" s="46"/>
      <c r="D944" s="29">
        <v>46032.614583333336</v>
      </c>
      <c r="E944" s="15" t="str">
        <f>IF(AND($B$6=NB!$A$17,$B$8&gt;0),'Ersparnisberechnung Sommertarif'!$B$8*SLP!C924,"")</f>
        <v/>
      </c>
    </row>
    <row r="945" spans="1:5" x14ac:dyDescent="0.3">
      <c r="A945" s="25">
        <v>46032</v>
      </c>
      <c r="B945" s="31">
        <v>0.625</v>
      </c>
      <c r="C945" s="46"/>
      <c r="D945" s="29">
        <v>46032.625</v>
      </c>
      <c r="E945" s="15" t="str">
        <f>IF(AND($B$6=NB!$A$17,$B$8&gt;0),'Ersparnisberechnung Sommertarif'!$B$8*SLP!C925,"")</f>
        <v/>
      </c>
    </row>
    <row r="946" spans="1:5" x14ac:dyDescent="0.3">
      <c r="A946" s="25">
        <v>46032</v>
      </c>
      <c r="B946" s="31">
        <v>0.63541666666666663</v>
      </c>
      <c r="C946" s="46"/>
      <c r="D946" s="29">
        <v>46032.635416666664</v>
      </c>
      <c r="E946" s="15" t="str">
        <f>IF(AND($B$6=NB!$A$17,$B$8&gt;0),'Ersparnisberechnung Sommertarif'!$B$8*SLP!C926,"")</f>
        <v/>
      </c>
    </row>
    <row r="947" spans="1:5" x14ac:dyDescent="0.3">
      <c r="A947" s="25">
        <v>46032</v>
      </c>
      <c r="B947" s="31">
        <v>0.64583333333333337</v>
      </c>
      <c r="C947" s="46"/>
      <c r="D947" s="29">
        <v>46032.645833333336</v>
      </c>
      <c r="E947" s="15" t="str">
        <f>IF(AND($B$6=NB!$A$17,$B$8&gt;0),'Ersparnisberechnung Sommertarif'!$B$8*SLP!C927,"")</f>
        <v/>
      </c>
    </row>
    <row r="948" spans="1:5" x14ac:dyDescent="0.3">
      <c r="A948" s="25">
        <v>46032</v>
      </c>
      <c r="B948" s="31">
        <v>0.65625</v>
      </c>
      <c r="C948" s="46"/>
      <c r="D948" s="29">
        <v>46032.65625</v>
      </c>
      <c r="E948" s="15" t="str">
        <f>IF(AND($B$6=NB!$A$17,$B$8&gt;0),'Ersparnisberechnung Sommertarif'!$B$8*SLP!C928,"")</f>
        <v/>
      </c>
    </row>
    <row r="949" spans="1:5" x14ac:dyDescent="0.3">
      <c r="A949" s="25">
        <v>46032</v>
      </c>
      <c r="B949" s="31">
        <v>0.66666666666666663</v>
      </c>
      <c r="C949" s="46"/>
      <c r="D949" s="29">
        <v>46032.666666666664</v>
      </c>
      <c r="E949" s="15" t="str">
        <f>IF(AND($B$6=NB!$A$17,$B$8&gt;0),'Ersparnisberechnung Sommertarif'!$B$8*SLP!C929,"")</f>
        <v/>
      </c>
    </row>
    <row r="950" spans="1:5" x14ac:dyDescent="0.3">
      <c r="A950" s="25">
        <v>46032</v>
      </c>
      <c r="B950" s="31">
        <v>0.67708333333333337</v>
      </c>
      <c r="C950" s="46"/>
      <c r="D950" s="29">
        <v>46032.677083333336</v>
      </c>
      <c r="E950" s="15" t="str">
        <f>IF(AND($B$6=NB!$A$17,$B$8&gt;0),'Ersparnisberechnung Sommertarif'!$B$8*SLP!C930,"")</f>
        <v/>
      </c>
    </row>
    <row r="951" spans="1:5" x14ac:dyDescent="0.3">
      <c r="A951" s="25">
        <v>46032</v>
      </c>
      <c r="B951" s="31">
        <v>0.6875</v>
      </c>
      <c r="C951" s="46"/>
      <c r="D951" s="29">
        <v>46032.6875</v>
      </c>
      <c r="E951" s="15" t="str">
        <f>IF(AND($B$6=NB!$A$17,$B$8&gt;0),'Ersparnisberechnung Sommertarif'!$B$8*SLP!C931,"")</f>
        <v/>
      </c>
    </row>
    <row r="952" spans="1:5" x14ac:dyDescent="0.3">
      <c r="A952" s="25">
        <v>46032</v>
      </c>
      <c r="B952" s="31">
        <v>0.69791666666666663</v>
      </c>
      <c r="C952" s="46"/>
      <c r="D952" s="29">
        <v>46032.697916666664</v>
      </c>
      <c r="E952" s="15" t="str">
        <f>IF(AND($B$6=NB!$A$17,$B$8&gt;0),'Ersparnisberechnung Sommertarif'!$B$8*SLP!C932,"")</f>
        <v/>
      </c>
    </row>
    <row r="953" spans="1:5" x14ac:dyDescent="0.3">
      <c r="A953" s="25">
        <v>46032</v>
      </c>
      <c r="B953" s="31">
        <v>0.70833333333333337</v>
      </c>
      <c r="C953" s="46"/>
      <c r="D953" s="29">
        <v>46032.708333333336</v>
      </c>
      <c r="E953" s="15" t="str">
        <f>IF(AND($B$6=NB!$A$17,$B$8&gt;0),'Ersparnisberechnung Sommertarif'!$B$8*SLP!C933,"")</f>
        <v/>
      </c>
    </row>
    <row r="954" spans="1:5" x14ac:dyDescent="0.3">
      <c r="A954" s="25">
        <v>46032</v>
      </c>
      <c r="B954" s="31">
        <v>0.71875</v>
      </c>
      <c r="C954" s="46"/>
      <c r="D954" s="29">
        <v>46032.71875</v>
      </c>
      <c r="E954" s="15" t="str">
        <f>IF(AND($B$6=NB!$A$17,$B$8&gt;0),'Ersparnisberechnung Sommertarif'!$B$8*SLP!C934,"")</f>
        <v/>
      </c>
    </row>
    <row r="955" spans="1:5" x14ac:dyDescent="0.3">
      <c r="A955" s="25">
        <v>46032</v>
      </c>
      <c r="B955" s="31">
        <v>0.72916666666666663</v>
      </c>
      <c r="C955" s="46"/>
      <c r="D955" s="29">
        <v>46032.729166666664</v>
      </c>
      <c r="E955" s="15" t="str">
        <f>IF(AND($B$6=NB!$A$17,$B$8&gt;0),'Ersparnisberechnung Sommertarif'!$B$8*SLP!C935,"")</f>
        <v/>
      </c>
    </row>
    <row r="956" spans="1:5" x14ac:dyDescent="0.3">
      <c r="A956" s="25">
        <v>46032</v>
      </c>
      <c r="B956" s="31">
        <v>0.73958333333333337</v>
      </c>
      <c r="C956" s="46"/>
      <c r="D956" s="29">
        <v>46032.739583333336</v>
      </c>
      <c r="E956" s="15" t="str">
        <f>IF(AND($B$6=NB!$A$17,$B$8&gt;0),'Ersparnisberechnung Sommertarif'!$B$8*SLP!C936,"")</f>
        <v/>
      </c>
    </row>
    <row r="957" spans="1:5" x14ac:dyDescent="0.3">
      <c r="A957" s="25">
        <v>46032</v>
      </c>
      <c r="B957" s="31">
        <v>0.75</v>
      </c>
      <c r="C957" s="46"/>
      <c r="D957" s="29">
        <v>46032.75</v>
      </c>
      <c r="E957" s="15" t="str">
        <f>IF(AND($B$6=NB!$A$17,$B$8&gt;0),'Ersparnisberechnung Sommertarif'!$B$8*SLP!C937,"")</f>
        <v/>
      </c>
    </row>
    <row r="958" spans="1:5" x14ac:dyDescent="0.3">
      <c r="A958" s="25">
        <v>46032</v>
      </c>
      <c r="B958" s="31">
        <v>0.76041666666666663</v>
      </c>
      <c r="C958" s="46"/>
      <c r="D958" s="29">
        <v>46032.760416666664</v>
      </c>
      <c r="E958" s="15" t="str">
        <f>IF(AND($B$6=NB!$A$17,$B$8&gt;0),'Ersparnisberechnung Sommertarif'!$B$8*SLP!C938,"")</f>
        <v/>
      </c>
    </row>
    <row r="959" spans="1:5" x14ac:dyDescent="0.3">
      <c r="A959" s="25">
        <v>46032</v>
      </c>
      <c r="B959" s="31">
        <v>0.77083333333333337</v>
      </c>
      <c r="C959" s="46"/>
      <c r="D959" s="29">
        <v>46032.770833333336</v>
      </c>
      <c r="E959" s="15" t="str">
        <f>IF(AND($B$6=NB!$A$17,$B$8&gt;0),'Ersparnisberechnung Sommertarif'!$B$8*SLP!C939,"")</f>
        <v/>
      </c>
    </row>
    <row r="960" spans="1:5" x14ac:dyDescent="0.3">
      <c r="A960" s="25">
        <v>46032</v>
      </c>
      <c r="B960" s="31">
        <v>0.78125</v>
      </c>
      <c r="C960" s="46"/>
      <c r="D960" s="29">
        <v>46032.78125</v>
      </c>
      <c r="E960" s="15" t="str">
        <f>IF(AND($B$6=NB!$A$17,$B$8&gt;0),'Ersparnisberechnung Sommertarif'!$B$8*SLP!C940,"")</f>
        <v/>
      </c>
    </row>
    <row r="961" spans="1:5" x14ac:dyDescent="0.3">
      <c r="A961" s="25">
        <v>46032</v>
      </c>
      <c r="B961" s="31">
        <v>0.79166666666666663</v>
      </c>
      <c r="C961" s="46"/>
      <c r="D961" s="29">
        <v>46032.791666666664</v>
      </c>
      <c r="E961" s="15" t="str">
        <f>IF(AND($B$6=NB!$A$17,$B$8&gt;0),'Ersparnisberechnung Sommertarif'!$B$8*SLP!C941,"")</f>
        <v/>
      </c>
    </row>
    <row r="962" spans="1:5" x14ac:dyDescent="0.3">
      <c r="A962" s="25">
        <v>46032</v>
      </c>
      <c r="B962" s="31">
        <v>0.80208333333333337</v>
      </c>
      <c r="C962" s="46"/>
      <c r="D962" s="29">
        <v>46032.802083333336</v>
      </c>
      <c r="E962" s="15" t="str">
        <f>IF(AND($B$6=NB!$A$17,$B$8&gt;0),'Ersparnisberechnung Sommertarif'!$B$8*SLP!C942,"")</f>
        <v/>
      </c>
    </row>
    <row r="963" spans="1:5" x14ac:dyDescent="0.3">
      <c r="A963" s="25">
        <v>46032</v>
      </c>
      <c r="B963" s="31">
        <v>0.8125</v>
      </c>
      <c r="C963" s="46"/>
      <c r="D963" s="29">
        <v>46032.8125</v>
      </c>
      <c r="E963" s="15" t="str">
        <f>IF(AND($B$6=NB!$A$17,$B$8&gt;0),'Ersparnisberechnung Sommertarif'!$B$8*SLP!C943,"")</f>
        <v/>
      </c>
    </row>
    <row r="964" spans="1:5" x14ac:dyDescent="0.3">
      <c r="A964" s="25">
        <v>46032</v>
      </c>
      <c r="B964" s="31">
        <v>0.82291666666666663</v>
      </c>
      <c r="C964" s="46"/>
      <c r="D964" s="29">
        <v>46032.822916666664</v>
      </c>
      <c r="E964" s="15" t="str">
        <f>IF(AND($B$6=NB!$A$17,$B$8&gt;0),'Ersparnisberechnung Sommertarif'!$B$8*SLP!C944,"")</f>
        <v/>
      </c>
    </row>
    <row r="965" spans="1:5" x14ac:dyDescent="0.3">
      <c r="A965" s="25">
        <v>46032</v>
      </c>
      <c r="B965" s="31">
        <v>0.83333333333333337</v>
      </c>
      <c r="C965" s="46"/>
      <c r="D965" s="29">
        <v>46032.833333333336</v>
      </c>
      <c r="E965" s="15" t="str">
        <f>IF(AND($B$6=NB!$A$17,$B$8&gt;0),'Ersparnisberechnung Sommertarif'!$B$8*SLP!C945,"")</f>
        <v/>
      </c>
    </row>
    <row r="966" spans="1:5" x14ac:dyDescent="0.3">
      <c r="A966" s="25">
        <v>46032</v>
      </c>
      <c r="B966" s="31">
        <v>0.84375</v>
      </c>
      <c r="C966" s="46"/>
      <c r="D966" s="29">
        <v>46032.84375</v>
      </c>
      <c r="E966" s="15" t="str">
        <f>IF(AND($B$6=NB!$A$17,$B$8&gt;0),'Ersparnisberechnung Sommertarif'!$B$8*SLP!C946,"")</f>
        <v/>
      </c>
    </row>
    <row r="967" spans="1:5" x14ac:dyDescent="0.3">
      <c r="A967" s="25">
        <v>46032</v>
      </c>
      <c r="B967" s="31">
        <v>0.85416666666666663</v>
      </c>
      <c r="C967" s="46"/>
      <c r="D967" s="29">
        <v>46032.854166666664</v>
      </c>
      <c r="E967" s="15" t="str">
        <f>IF(AND($B$6=NB!$A$17,$B$8&gt;0),'Ersparnisberechnung Sommertarif'!$B$8*SLP!C947,"")</f>
        <v/>
      </c>
    </row>
    <row r="968" spans="1:5" x14ac:dyDescent="0.3">
      <c r="A968" s="25">
        <v>46032</v>
      </c>
      <c r="B968" s="31">
        <v>0.86458333333333337</v>
      </c>
      <c r="C968" s="46"/>
      <c r="D968" s="29">
        <v>46032.864583333336</v>
      </c>
      <c r="E968" s="15" t="str">
        <f>IF(AND($B$6=NB!$A$17,$B$8&gt;0),'Ersparnisberechnung Sommertarif'!$B$8*SLP!C948,"")</f>
        <v/>
      </c>
    </row>
    <row r="969" spans="1:5" x14ac:dyDescent="0.3">
      <c r="A969" s="25">
        <v>46032</v>
      </c>
      <c r="B969" s="31">
        <v>0.875</v>
      </c>
      <c r="C969" s="46"/>
      <c r="D969" s="29">
        <v>46032.875</v>
      </c>
      <c r="E969" s="15" t="str">
        <f>IF(AND($B$6=NB!$A$17,$B$8&gt;0),'Ersparnisberechnung Sommertarif'!$B$8*SLP!C949,"")</f>
        <v/>
      </c>
    </row>
    <row r="970" spans="1:5" x14ac:dyDescent="0.3">
      <c r="A970" s="25">
        <v>46032</v>
      </c>
      <c r="B970" s="31">
        <v>0.88541666666666663</v>
      </c>
      <c r="C970" s="46"/>
      <c r="D970" s="29">
        <v>46032.885416666664</v>
      </c>
      <c r="E970" s="15" t="str">
        <f>IF(AND($B$6=NB!$A$17,$B$8&gt;0),'Ersparnisberechnung Sommertarif'!$B$8*SLP!C950,"")</f>
        <v/>
      </c>
    </row>
    <row r="971" spans="1:5" x14ac:dyDescent="0.3">
      <c r="A971" s="25">
        <v>46032</v>
      </c>
      <c r="B971" s="31">
        <v>0.89583333333333337</v>
      </c>
      <c r="C971" s="46"/>
      <c r="D971" s="29">
        <v>46032.895833333336</v>
      </c>
      <c r="E971" s="15" t="str">
        <f>IF(AND($B$6=NB!$A$17,$B$8&gt;0),'Ersparnisberechnung Sommertarif'!$B$8*SLP!C951,"")</f>
        <v/>
      </c>
    </row>
    <row r="972" spans="1:5" x14ac:dyDescent="0.3">
      <c r="A972" s="25">
        <v>46032</v>
      </c>
      <c r="B972" s="31">
        <v>0.90625</v>
      </c>
      <c r="C972" s="46"/>
      <c r="D972" s="29">
        <v>46032.90625</v>
      </c>
      <c r="E972" s="15" t="str">
        <f>IF(AND($B$6=NB!$A$17,$B$8&gt;0),'Ersparnisberechnung Sommertarif'!$B$8*SLP!C952,"")</f>
        <v/>
      </c>
    </row>
    <row r="973" spans="1:5" x14ac:dyDescent="0.3">
      <c r="A973" s="25">
        <v>46032</v>
      </c>
      <c r="B973" s="31">
        <v>0.91666666666666663</v>
      </c>
      <c r="C973" s="46"/>
      <c r="D973" s="29">
        <v>46032.916666666664</v>
      </c>
      <c r="E973" s="15" t="str">
        <f>IF(AND($B$6=NB!$A$17,$B$8&gt;0),'Ersparnisberechnung Sommertarif'!$B$8*SLP!C953,"")</f>
        <v/>
      </c>
    </row>
    <row r="974" spans="1:5" x14ac:dyDescent="0.3">
      <c r="A974" s="25">
        <v>46032</v>
      </c>
      <c r="B974" s="31">
        <v>0.92708333333333337</v>
      </c>
      <c r="C974" s="46"/>
      <c r="D974" s="29">
        <v>46032.927083333336</v>
      </c>
      <c r="E974" s="15" t="str">
        <f>IF(AND($B$6=NB!$A$17,$B$8&gt;0),'Ersparnisberechnung Sommertarif'!$B$8*SLP!C954,"")</f>
        <v/>
      </c>
    </row>
    <row r="975" spans="1:5" x14ac:dyDescent="0.3">
      <c r="A975" s="25">
        <v>46032</v>
      </c>
      <c r="B975" s="31">
        <v>0.9375</v>
      </c>
      <c r="C975" s="46"/>
      <c r="D975" s="29">
        <v>46032.9375</v>
      </c>
      <c r="E975" s="15" t="str">
        <f>IF(AND($B$6=NB!$A$17,$B$8&gt;0),'Ersparnisberechnung Sommertarif'!$B$8*SLP!C955,"")</f>
        <v/>
      </c>
    </row>
    <row r="976" spans="1:5" x14ac:dyDescent="0.3">
      <c r="A976" s="25">
        <v>46032</v>
      </c>
      <c r="B976" s="31">
        <v>0.94791666666666663</v>
      </c>
      <c r="C976" s="46"/>
      <c r="D976" s="29">
        <v>46032.947916666664</v>
      </c>
      <c r="E976" s="15" t="str">
        <f>IF(AND($B$6=NB!$A$17,$B$8&gt;0),'Ersparnisberechnung Sommertarif'!$B$8*SLP!C956,"")</f>
        <v/>
      </c>
    </row>
    <row r="977" spans="1:5" x14ac:dyDescent="0.3">
      <c r="A977" s="25">
        <v>46032</v>
      </c>
      <c r="B977" s="31">
        <v>0.95833333333333337</v>
      </c>
      <c r="C977" s="46"/>
      <c r="D977" s="29">
        <v>46032.958333333336</v>
      </c>
      <c r="E977" s="15" t="str">
        <f>IF(AND($B$6=NB!$A$17,$B$8&gt;0),'Ersparnisberechnung Sommertarif'!$B$8*SLP!C957,"")</f>
        <v/>
      </c>
    </row>
    <row r="978" spans="1:5" x14ac:dyDescent="0.3">
      <c r="A978" s="25">
        <v>46032</v>
      </c>
      <c r="B978" s="31">
        <v>0.96875</v>
      </c>
      <c r="C978" s="46"/>
      <c r="D978" s="29">
        <v>46032.96875</v>
      </c>
      <c r="E978" s="15" t="str">
        <f>IF(AND($B$6=NB!$A$17,$B$8&gt;0),'Ersparnisberechnung Sommertarif'!$B$8*SLP!C958,"")</f>
        <v/>
      </c>
    </row>
    <row r="979" spans="1:5" x14ac:dyDescent="0.3">
      <c r="A979" s="25">
        <v>46032</v>
      </c>
      <c r="B979" s="31">
        <v>0.97916666666666663</v>
      </c>
      <c r="C979" s="46"/>
      <c r="D979" s="29">
        <v>46032.979166666664</v>
      </c>
      <c r="E979" s="15" t="str">
        <f>IF(AND($B$6=NB!$A$17,$B$8&gt;0),'Ersparnisberechnung Sommertarif'!$B$8*SLP!C959,"")</f>
        <v/>
      </c>
    </row>
    <row r="980" spans="1:5" x14ac:dyDescent="0.3">
      <c r="A980" s="25">
        <v>46032</v>
      </c>
      <c r="B980" s="31">
        <v>0.98958333333333337</v>
      </c>
      <c r="C980" s="46"/>
      <c r="D980" s="29">
        <v>46032.989583333336</v>
      </c>
      <c r="E980" s="15" t="str">
        <f>IF(AND($B$6=NB!$A$17,$B$8&gt;0),'Ersparnisberechnung Sommertarif'!$B$8*SLP!C960,"")</f>
        <v/>
      </c>
    </row>
    <row r="981" spans="1:5" x14ac:dyDescent="0.3">
      <c r="A981" s="25">
        <v>46033</v>
      </c>
      <c r="B981" s="31">
        <v>0</v>
      </c>
      <c r="C981" s="46"/>
      <c r="D981" s="29">
        <v>46033</v>
      </c>
      <c r="E981" s="15" t="str">
        <f>IF(AND($B$6=NB!$A$17,$B$8&gt;0),'Ersparnisberechnung Sommertarif'!$B$8*SLP!C961,"")</f>
        <v/>
      </c>
    </row>
    <row r="982" spans="1:5" x14ac:dyDescent="0.3">
      <c r="A982" s="25">
        <v>46033</v>
      </c>
      <c r="B982" s="31">
        <v>1.0416666666666666E-2</v>
      </c>
      <c r="C982" s="46"/>
      <c r="D982" s="29">
        <v>46033.010416666664</v>
      </c>
      <c r="E982" s="15" t="str">
        <f>IF(AND($B$6=NB!$A$17,$B$8&gt;0),'Ersparnisberechnung Sommertarif'!$B$8*SLP!C962,"")</f>
        <v/>
      </c>
    </row>
    <row r="983" spans="1:5" x14ac:dyDescent="0.3">
      <c r="A983" s="25">
        <v>46033</v>
      </c>
      <c r="B983" s="31">
        <v>2.0833333333333332E-2</v>
      </c>
      <c r="C983" s="46"/>
      <c r="D983" s="29">
        <v>46033.020833333336</v>
      </c>
      <c r="E983" s="15" t="str">
        <f>IF(AND($B$6=NB!$A$17,$B$8&gt;0),'Ersparnisberechnung Sommertarif'!$B$8*SLP!C963,"")</f>
        <v/>
      </c>
    </row>
    <row r="984" spans="1:5" x14ac:dyDescent="0.3">
      <c r="A984" s="25">
        <v>46033</v>
      </c>
      <c r="B984" s="31">
        <v>3.125E-2</v>
      </c>
      <c r="C984" s="46"/>
      <c r="D984" s="29">
        <v>46033.03125</v>
      </c>
      <c r="E984" s="15" t="str">
        <f>IF(AND($B$6=NB!$A$17,$B$8&gt;0),'Ersparnisberechnung Sommertarif'!$B$8*SLP!C964,"")</f>
        <v/>
      </c>
    </row>
    <row r="985" spans="1:5" x14ac:dyDescent="0.3">
      <c r="A985" s="25">
        <v>46033</v>
      </c>
      <c r="B985" s="31">
        <v>4.1666666666666664E-2</v>
      </c>
      <c r="C985" s="46"/>
      <c r="D985" s="29">
        <v>46033.041666666664</v>
      </c>
      <c r="E985" s="15" t="str">
        <f>IF(AND($B$6=NB!$A$17,$B$8&gt;0),'Ersparnisberechnung Sommertarif'!$B$8*SLP!C965,"")</f>
        <v/>
      </c>
    </row>
    <row r="986" spans="1:5" x14ac:dyDescent="0.3">
      <c r="A986" s="25">
        <v>46033</v>
      </c>
      <c r="B986" s="31">
        <v>5.2083333333333336E-2</v>
      </c>
      <c r="C986" s="46"/>
      <c r="D986" s="29">
        <v>46033.052083333336</v>
      </c>
      <c r="E986" s="15" t="str">
        <f>IF(AND($B$6=NB!$A$17,$B$8&gt;0),'Ersparnisberechnung Sommertarif'!$B$8*SLP!C966,"")</f>
        <v/>
      </c>
    </row>
    <row r="987" spans="1:5" x14ac:dyDescent="0.3">
      <c r="A987" s="25">
        <v>46033</v>
      </c>
      <c r="B987" s="31">
        <v>6.25E-2</v>
      </c>
      <c r="C987" s="46"/>
      <c r="D987" s="29">
        <v>46033.0625</v>
      </c>
      <c r="E987" s="15" t="str">
        <f>IF(AND($B$6=NB!$A$17,$B$8&gt;0),'Ersparnisberechnung Sommertarif'!$B$8*SLP!C967,"")</f>
        <v/>
      </c>
    </row>
    <row r="988" spans="1:5" x14ac:dyDescent="0.3">
      <c r="A988" s="25">
        <v>46033</v>
      </c>
      <c r="B988" s="31">
        <v>7.2916666666666671E-2</v>
      </c>
      <c r="C988" s="46"/>
      <c r="D988" s="29">
        <v>46033.072916666664</v>
      </c>
      <c r="E988" s="15" t="str">
        <f>IF(AND($B$6=NB!$A$17,$B$8&gt;0),'Ersparnisberechnung Sommertarif'!$B$8*SLP!C968,"")</f>
        <v/>
      </c>
    </row>
    <row r="989" spans="1:5" x14ac:dyDescent="0.3">
      <c r="A989" s="25">
        <v>46033</v>
      </c>
      <c r="B989" s="31">
        <v>8.3333333333333329E-2</v>
      </c>
      <c r="C989" s="46"/>
      <c r="D989" s="29">
        <v>46033.083333333336</v>
      </c>
      <c r="E989" s="15" t="str">
        <f>IF(AND($B$6=NB!$A$17,$B$8&gt;0),'Ersparnisberechnung Sommertarif'!$B$8*SLP!C969,"")</f>
        <v/>
      </c>
    </row>
    <row r="990" spans="1:5" x14ac:dyDescent="0.3">
      <c r="A990" s="25">
        <v>46033</v>
      </c>
      <c r="B990" s="31">
        <v>9.375E-2</v>
      </c>
      <c r="C990" s="46"/>
      <c r="D990" s="29">
        <v>46033.09375</v>
      </c>
      <c r="E990" s="15" t="str">
        <f>IF(AND($B$6=NB!$A$17,$B$8&gt;0),'Ersparnisberechnung Sommertarif'!$B$8*SLP!C970,"")</f>
        <v/>
      </c>
    </row>
    <row r="991" spans="1:5" x14ac:dyDescent="0.3">
      <c r="A991" s="25">
        <v>46033</v>
      </c>
      <c r="B991" s="31">
        <v>0.10416666666666667</v>
      </c>
      <c r="C991" s="46"/>
      <c r="D991" s="29">
        <v>46033.104166666664</v>
      </c>
      <c r="E991" s="15" t="str">
        <f>IF(AND($B$6=NB!$A$17,$B$8&gt;0),'Ersparnisberechnung Sommertarif'!$B$8*SLP!C971,"")</f>
        <v/>
      </c>
    </row>
    <row r="992" spans="1:5" x14ac:dyDescent="0.3">
      <c r="A992" s="25">
        <v>46033</v>
      </c>
      <c r="B992" s="31">
        <v>0.11458333333333333</v>
      </c>
      <c r="C992" s="46"/>
      <c r="D992" s="29">
        <v>46033.114583333336</v>
      </c>
      <c r="E992" s="15" t="str">
        <f>IF(AND($B$6=NB!$A$17,$B$8&gt;0),'Ersparnisberechnung Sommertarif'!$B$8*SLP!C972,"")</f>
        <v/>
      </c>
    </row>
    <row r="993" spans="1:5" x14ac:dyDescent="0.3">
      <c r="A993" s="25">
        <v>46033</v>
      </c>
      <c r="B993" s="31">
        <v>0.125</v>
      </c>
      <c r="C993" s="46"/>
      <c r="D993" s="29">
        <v>46033.125</v>
      </c>
      <c r="E993" s="15" t="str">
        <f>IF(AND($B$6=NB!$A$17,$B$8&gt;0),'Ersparnisberechnung Sommertarif'!$B$8*SLP!C973,"")</f>
        <v/>
      </c>
    </row>
    <row r="994" spans="1:5" x14ac:dyDescent="0.3">
      <c r="A994" s="25">
        <v>46033</v>
      </c>
      <c r="B994" s="31">
        <v>0.13541666666666666</v>
      </c>
      <c r="C994" s="46"/>
      <c r="D994" s="29">
        <v>46033.135416666664</v>
      </c>
      <c r="E994" s="15" t="str">
        <f>IF(AND($B$6=NB!$A$17,$B$8&gt;0),'Ersparnisberechnung Sommertarif'!$B$8*SLP!C974,"")</f>
        <v/>
      </c>
    </row>
    <row r="995" spans="1:5" x14ac:dyDescent="0.3">
      <c r="A995" s="25">
        <v>46033</v>
      </c>
      <c r="B995" s="31">
        <v>0.14583333333333334</v>
      </c>
      <c r="C995" s="46"/>
      <c r="D995" s="29">
        <v>46033.145833333336</v>
      </c>
      <c r="E995" s="15" t="str">
        <f>IF(AND($B$6=NB!$A$17,$B$8&gt;0),'Ersparnisberechnung Sommertarif'!$B$8*SLP!C975,"")</f>
        <v/>
      </c>
    </row>
    <row r="996" spans="1:5" x14ac:dyDescent="0.3">
      <c r="A996" s="25">
        <v>46033</v>
      </c>
      <c r="B996" s="31">
        <v>0.15625</v>
      </c>
      <c r="C996" s="46"/>
      <c r="D996" s="29">
        <v>46033.15625</v>
      </c>
      <c r="E996" s="15" t="str">
        <f>IF(AND($B$6=NB!$A$17,$B$8&gt;0),'Ersparnisberechnung Sommertarif'!$B$8*SLP!C976,"")</f>
        <v/>
      </c>
    </row>
    <row r="997" spans="1:5" x14ac:dyDescent="0.3">
      <c r="A997" s="25">
        <v>46033</v>
      </c>
      <c r="B997" s="31">
        <v>0.16666666666666666</v>
      </c>
      <c r="C997" s="46"/>
      <c r="D997" s="29">
        <v>46033.166666666664</v>
      </c>
      <c r="E997" s="15" t="str">
        <f>IF(AND($B$6=NB!$A$17,$B$8&gt;0),'Ersparnisberechnung Sommertarif'!$B$8*SLP!C977,"")</f>
        <v/>
      </c>
    </row>
    <row r="998" spans="1:5" x14ac:dyDescent="0.3">
      <c r="A998" s="25">
        <v>46033</v>
      </c>
      <c r="B998" s="31">
        <v>0.17708333333333334</v>
      </c>
      <c r="C998" s="46"/>
      <c r="D998" s="29">
        <v>46033.177083333336</v>
      </c>
      <c r="E998" s="15" t="str">
        <f>IF(AND($B$6=NB!$A$17,$B$8&gt;0),'Ersparnisberechnung Sommertarif'!$B$8*SLP!C978,"")</f>
        <v/>
      </c>
    </row>
    <row r="999" spans="1:5" x14ac:dyDescent="0.3">
      <c r="A999" s="25">
        <v>46033</v>
      </c>
      <c r="B999" s="31">
        <v>0.1875</v>
      </c>
      <c r="C999" s="46"/>
      <c r="D999" s="29">
        <v>46033.1875</v>
      </c>
      <c r="E999" s="15" t="str">
        <f>IF(AND($B$6=NB!$A$17,$B$8&gt;0),'Ersparnisberechnung Sommertarif'!$B$8*SLP!C979,"")</f>
        <v/>
      </c>
    </row>
    <row r="1000" spans="1:5" x14ac:dyDescent="0.3">
      <c r="A1000" s="25">
        <v>46033</v>
      </c>
      <c r="B1000" s="31">
        <v>0.19791666666666666</v>
      </c>
      <c r="C1000" s="46"/>
      <c r="D1000" s="29">
        <v>46033.197916666664</v>
      </c>
      <c r="E1000" s="15" t="str">
        <f>IF(AND($B$6=NB!$A$17,$B$8&gt;0),'Ersparnisberechnung Sommertarif'!$B$8*SLP!C980,"")</f>
        <v/>
      </c>
    </row>
    <row r="1001" spans="1:5" x14ac:dyDescent="0.3">
      <c r="A1001" s="25">
        <v>46033</v>
      </c>
      <c r="B1001" s="31">
        <v>0.20833333333333334</v>
      </c>
      <c r="C1001" s="46"/>
      <c r="D1001" s="29">
        <v>46033.208333333336</v>
      </c>
      <c r="E1001" s="15" t="str">
        <f>IF(AND($B$6=NB!$A$17,$B$8&gt;0),'Ersparnisberechnung Sommertarif'!$B$8*SLP!C981,"")</f>
        <v/>
      </c>
    </row>
    <row r="1002" spans="1:5" x14ac:dyDescent="0.3">
      <c r="A1002" s="25">
        <v>46033</v>
      </c>
      <c r="B1002" s="31">
        <v>0.21875</v>
      </c>
      <c r="C1002" s="46"/>
      <c r="D1002" s="29">
        <v>46033.21875</v>
      </c>
      <c r="E1002" s="15" t="str">
        <f>IF(AND($B$6=NB!$A$17,$B$8&gt;0),'Ersparnisberechnung Sommertarif'!$B$8*SLP!C982,"")</f>
        <v/>
      </c>
    </row>
    <row r="1003" spans="1:5" x14ac:dyDescent="0.3">
      <c r="A1003" s="25">
        <v>46033</v>
      </c>
      <c r="B1003" s="31">
        <v>0.22916666666666666</v>
      </c>
      <c r="C1003" s="46"/>
      <c r="D1003" s="29">
        <v>46033.229166666664</v>
      </c>
      <c r="E1003" s="15" t="str">
        <f>IF(AND($B$6=NB!$A$17,$B$8&gt;0),'Ersparnisberechnung Sommertarif'!$B$8*SLP!C983,"")</f>
        <v/>
      </c>
    </row>
    <row r="1004" spans="1:5" x14ac:dyDescent="0.3">
      <c r="A1004" s="25">
        <v>46033</v>
      </c>
      <c r="B1004" s="31">
        <v>0.23958333333333334</v>
      </c>
      <c r="C1004" s="46"/>
      <c r="D1004" s="29">
        <v>46033.239583333336</v>
      </c>
      <c r="E1004" s="15" t="str">
        <f>IF(AND($B$6=NB!$A$17,$B$8&gt;0),'Ersparnisberechnung Sommertarif'!$B$8*SLP!C984,"")</f>
        <v/>
      </c>
    </row>
    <row r="1005" spans="1:5" x14ac:dyDescent="0.3">
      <c r="A1005" s="25">
        <v>46033</v>
      </c>
      <c r="B1005" s="31">
        <v>0.25</v>
      </c>
      <c r="C1005" s="46"/>
      <c r="D1005" s="29">
        <v>46033.25</v>
      </c>
      <c r="E1005" s="15" t="str">
        <f>IF(AND($B$6=NB!$A$17,$B$8&gt;0),'Ersparnisberechnung Sommertarif'!$B$8*SLP!C985,"")</f>
        <v/>
      </c>
    </row>
    <row r="1006" spans="1:5" x14ac:dyDescent="0.3">
      <c r="A1006" s="25">
        <v>46033</v>
      </c>
      <c r="B1006" s="31">
        <v>0.26041666666666669</v>
      </c>
      <c r="C1006" s="46"/>
      <c r="D1006" s="29">
        <v>46033.260416666664</v>
      </c>
      <c r="E1006" s="15" t="str">
        <f>IF(AND($B$6=NB!$A$17,$B$8&gt;0),'Ersparnisberechnung Sommertarif'!$B$8*SLP!C986,"")</f>
        <v/>
      </c>
    </row>
    <row r="1007" spans="1:5" x14ac:dyDescent="0.3">
      <c r="A1007" s="25">
        <v>46033</v>
      </c>
      <c r="B1007" s="31">
        <v>0.27083333333333331</v>
      </c>
      <c r="C1007" s="46"/>
      <c r="D1007" s="29">
        <v>46033.270833333336</v>
      </c>
      <c r="E1007" s="15" t="str">
        <f>IF(AND($B$6=NB!$A$17,$B$8&gt;0),'Ersparnisberechnung Sommertarif'!$B$8*SLP!C987,"")</f>
        <v/>
      </c>
    </row>
    <row r="1008" spans="1:5" x14ac:dyDescent="0.3">
      <c r="A1008" s="25">
        <v>46033</v>
      </c>
      <c r="B1008" s="31">
        <v>0.28125</v>
      </c>
      <c r="C1008" s="46"/>
      <c r="D1008" s="29">
        <v>46033.28125</v>
      </c>
      <c r="E1008" s="15" t="str">
        <f>IF(AND($B$6=NB!$A$17,$B$8&gt;0),'Ersparnisberechnung Sommertarif'!$B$8*SLP!C988,"")</f>
        <v/>
      </c>
    </row>
    <row r="1009" spans="1:5" x14ac:dyDescent="0.3">
      <c r="A1009" s="25">
        <v>46033</v>
      </c>
      <c r="B1009" s="31">
        <v>0.29166666666666669</v>
      </c>
      <c r="C1009" s="46"/>
      <c r="D1009" s="29">
        <v>46033.291666666664</v>
      </c>
      <c r="E1009" s="15" t="str">
        <f>IF(AND($B$6=NB!$A$17,$B$8&gt;0),'Ersparnisberechnung Sommertarif'!$B$8*SLP!C989,"")</f>
        <v/>
      </c>
    </row>
    <row r="1010" spans="1:5" x14ac:dyDescent="0.3">
      <c r="A1010" s="25">
        <v>46033</v>
      </c>
      <c r="B1010" s="31">
        <v>0.30208333333333331</v>
      </c>
      <c r="C1010" s="46"/>
      <c r="D1010" s="29">
        <v>46033.302083333336</v>
      </c>
      <c r="E1010" s="15" t="str">
        <f>IF(AND($B$6=NB!$A$17,$B$8&gt;0),'Ersparnisberechnung Sommertarif'!$B$8*SLP!C990,"")</f>
        <v/>
      </c>
    </row>
    <row r="1011" spans="1:5" x14ac:dyDescent="0.3">
      <c r="A1011" s="25">
        <v>46033</v>
      </c>
      <c r="B1011" s="31">
        <v>0.3125</v>
      </c>
      <c r="C1011" s="46"/>
      <c r="D1011" s="29">
        <v>46033.3125</v>
      </c>
      <c r="E1011" s="15" t="str">
        <f>IF(AND($B$6=NB!$A$17,$B$8&gt;0),'Ersparnisberechnung Sommertarif'!$B$8*SLP!C991,"")</f>
        <v/>
      </c>
    </row>
    <row r="1012" spans="1:5" x14ac:dyDescent="0.3">
      <c r="A1012" s="25">
        <v>46033</v>
      </c>
      <c r="B1012" s="31">
        <v>0.32291666666666669</v>
      </c>
      <c r="C1012" s="46"/>
      <c r="D1012" s="29">
        <v>46033.322916666664</v>
      </c>
      <c r="E1012" s="15" t="str">
        <f>IF(AND($B$6=NB!$A$17,$B$8&gt;0),'Ersparnisberechnung Sommertarif'!$B$8*SLP!C992,"")</f>
        <v/>
      </c>
    </row>
    <row r="1013" spans="1:5" x14ac:dyDescent="0.3">
      <c r="A1013" s="25">
        <v>46033</v>
      </c>
      <c r="B1013" s="31">
        <v>0.33333333333333331</v>
      </c>
      <c r="C1013" s="46"/>
      <c r="D1013" s="29">
        <v>46033.333333333336</v>
      </c>
      <c r="E1013" s="15" t="str">
        <f>IF(AND($B$6=NB!$A$17,$B$8&gt;0),'Ersparnisberechnung Sommertarif'!$B$8*SLP!C993,"")</f>
        <v/>
      </c>
    </row>
    <row r="1014" spans="1:5" x14ac:dyDescent="0.3">
      <c r="A1014" s="25">
        <v>46033</v>
      </c>
      <c r="B1014" s="31">
        <v>0.34375</v>
      </c>
      <c r="C1014" s="46"/>
      <c r="D1014" s="29">
        <v>46033.34375</v>
      </c>
      <c r="E1014" s="15" t="str">
        <f>IF(AND($B$6=NB!$A$17,$B$8&gt;0),'Ersparnisberechnung Sommertarif'!$B$8*SLP!C994,"")</f>
        <v/>
      </c>
    </row>
    <row r="1015" spans="1:5" x14ac:dyDescent="0.3">
      <c r="A1015" s="25">
        <v>46033</v>
      </c>
      <c r="B1015" s="31">
        <v>0.35416666666666669</v>
      </c>
      <c r="C1015" s="46"/>
      <c r="D1015" s="29">
        <v>46033.354166666664</v>
      </c>
      <c r="E1015" s="15" t="str">
        <f>IF(AND($B$6=NB!$A$17,$B$8&gt;0),'Ersparnisberechnung Sommertarif'!$B$8*SLP!C995,"")</f>
        <v/>
      </c>
    </row>
    <row r="1016" spans="1:5" x14ac:dyDescent="0.3">
      <c r="A1016" s="25">
        <v>46033</v>
      </c>
      <c r="B1016" s="31">
        <v>0.36458333333333331</v>
      </c>
      <c r="C1016" s="46"/>
      <c r="D1016" s="29">
        <v>46033.364583333336</v>
      </c>
      <c r="E1016" s="15" t="str">
        <f>IF(AND($B$6=NB!$A$17,$B$8&gt;0),'Ersparnisberechnung Sommertarif'!$B$8*SLP!C996,"")</f>
        <v/>
      </c>
    </row>
    <row r="1017" spans="1:5" x14ac:dyDescent="0.3">
      <c r="A1017" s="25">
        <v>46033</v>
      </c>
      <c r="B1017" s="31">
        <v>0.375</v>
      </c>
      <c r="C1017" s="46"/>
      <c r="D1017" s="29">
        <v>46033.375</v>
      </c>
      <c r="E1017" s="15" t="str">
        <f>IF(AND($B$6=NB!$A$17,$B$8&gt;0),'Ersparnisberechnung Sommertarif'!$B$8*SLP!C997,"")</f>
        <v/>
      </c>
    </row>
    <row r="1018" spans="1:5" x14ac:dyDescent="0.3">
      <c r="A1018" s="25">
        <v>46033</v>
      </c>
      <c r="B1018" s="31">
        <v>0.38541666666666669</v>
      </c>
      <c r="C1018" s="46"/>
      <c r="D1018" s="29">
        <v>46033.385416666664</v>
      </c>
      <c r="E1018" s="15" t="str">
        <f>IF(AND($B$6=NB!$A$17,$B$8&gt;0),'Ersparnisberechnung Sommertarif'!$B$8*SLP!C998,"")</f>
        <v/>
      </c>
    </row>
    <row r="1019" spans="1:5" x14ac:dyDescent="0.3">
      <c r="A1019" s="25">
        <v>46033</v>
      </c>
      <c r="B1019" s="31">
        <v>0.39583333333333331</v>
      </c>
      <c r="C1019" s="46"/>
      <c r="D1019" s="29">
        <v>46033.395833333336</v>
      </c>
      <c r="E1019" s="15" t="str">
        <f>IF(AND($B$6=NB!$A$17,$B$8&gt;0),'Ersparnisberechnung Sommertarif'!$B$8*SLP!C999,"")</f>
        <v/>
      </c>
    </row>
    <row r="1020" spans="1:5" x14ac:dyDescent="0.3">
      <c r="A1020" s="25">
        <v>46033</v>
      </c>
      <c r="B1020" s="31">
        <v>0.40625</v>
      </c>
      <c r="C1020" s="46"/>
      <c r="D1020" s="29">
        <v>46033.40625</v>
      </c>
      <c r="E1020" s="15" t="str">
        <f>IF(AND($B$6=NB!$A$17,$B$8&gt;0),'Ersparnisberechnung Sommertarif'!$B$8*SLP!C1000,"")</f>
        <v/>
      </c>
    </row>
    <row r="1021" spans="1:5" x14ac:dyDescent="0.3">
      <c r="A1021" s="25">
        <v>46033</v>
      </c>
      <c r="B1021" s="31">
        <v>0.41666666666666669</v>
      </c>
      <c r="C1021" s="46"/>
      <c r="D1021" s="29">
        <v>46033.416666666664</v>
      </c>
      <c r="E1021" s="15" t="str">
        <f>IF(AND($B$6=NB!$A$17,$B$8&gt;0),'Ersparnisberechnung Sommertarif'!$B$8*SLP!C1001,"")</f>
        <v/>
      </c>
    </row>
    <row r="1022" spans="1:5" x14ac:dyDescent="0.3">
      <c r="A1022" s="25">
        <v>46033</v>
      </c>
      <c r="B1022" s="31">
        <v>0.42708333333333331</v>
      </c>
      <c r="C1022" s="46"/>
      <c r="D1022" s="29">
        <v>46033.427083333336</v>
      </c>
      <c r="E1022" s="15" t="str">
        <f>IF(AND($B$6=NB!$A$17,$B$8&gt;0),'Ersparnisberechnung Sommertarif'!$B$8*SLP!C1002,"")</f>
        <v/>
      </c>
    </row>
    <row r="1023" spans="1:5" x14ac:dyDescent="0.3">
      <c r="A1023" s="25">
        <v>46033</v>
      </c>
      <c r="B1023" s="31">
        <v>0.4375</v>
      </c>
      <c r="C1023" s="46"/>
      <c r="D1023" s="29">
        <v>46033.4375</v>
      </c>
      <c r="E1023" s="15" t="str">
        <f>IF(AND($B$6=NB!$A$17,$B$8&gt;0),'Ersparnisberechnung Sommertarif'!$B$8*SLP!C1003,"")</f>
        <v/>
      </c>
    </row>
    <row r="1024" spans="1:5" x14ac:dyDescent="0.3">
      <c r="A1024" s="25">
        <v>46033</v>
      </c>
      <c r="B1024" s="31">
        <v>0.44791666666666669</v>
      </c>
      <c r="C1024" s="46"/>
      <c r="D1024" s="29">
        <v>46033.447916666664</v>
      </c>
      <c r="E1024" s="15" t="str">
        <f>IF(AND($B$6=NB!$A$17,$B$8&gt;0),'Ersparnisberechnung Sommertarif'!$B$8*SLP!C1004,"")</f>
        <v/>
      </c>
    </row>
    <row r="1025" spans="1:5" x14ac:dyDescent="0.3">
      <c r="A1025" s="25">
        <v>46033</v>
      </c>
      <c r="B1025" s="31">
        <v>0.45833333333333331</v>
      </c>
      <c r="C1025" s="46"/>
      <c r="D1025" s="29">
        <v>46033.458333333336</v>
      </c>
      <c r="E1025" s="15" t="str">
        <f>IF(AND($B$6=NB!$A$17,$B$8&gt;0),'Ersparnisberechnung Sommertarif'!$B$8*SLP!C1005,"")</f>
        <v/>
      </c>
    </row>
    <row r="1026" spans="1:5" x14ac:dyDescent="0.3">
      <c r="A1026" s="25">
        <v>46033</v>
      </c>
      <c r="B1026" s="31">
        <v>0.46875</v>
      </c>
      <c r="C1026" s="46"/>
      <c r="D1026" s="29">
        <v>46033.46875</v>
      </c>
      <c r="E1026" s="15" t="str">
        <f>IF(AND($B$6=NB!$A$17,$B$8&gt;0),'Ersparnisberechnung Sommertarif'!$B$8*SLP!C1006,"")</f>
        <v/>
      </c>
    </row>
    <row r="1027" spans="1:5" x14ac:dyDescent="0.3">
      <c r="A1027" s="25">
        <v>46033</v>
      </c>
      <c r="B1027" s="31">
        <v>0.47916666666666669</v>
      </c>
      <c r="C1027" s="46"/>
      <c r="D1027" s="29">
        <v>46033.479166666664</v>
      </c>
      <c r="E1027" s="15" t="str">
        <f>IF(AND($B$6=NB!$A$17,$B$8&gt;0),'Ersparnisberechnung Sommertarif'!$B$8*SLP!C1007,"")</f>
        <v/>
      </c>
    </row>
    <row r="1028" spans="1:5" x14ac:dyDescent="0.3">
      <c r="A1028" s="25">
        <v>46033</v>
      </c>
      <c r="B1028" s="31">
        <v>0.48958333333333331</v>
      </c>
      <c r="C1028" s="46"/>
      <c r="D1028" s="29">
        <v>46033.489583333336</v>
      </c>
      <c r="E1028" s="15" t="str">
        <f>IF(AND($B$6=NB!$A$17,$B$8&gt;0),'Ersparnisberechnung Sommertarif'!$B$8*SLP!C1008,"")</f>
        <v/>
      </c>
    </row>
    <row r="1029" spans="1:5" x14ac:dyDescent="0.3">
      <c r="A1029" s="25">
        <v>46033</v>
      </c>
      <c r="B1029" s="31">
        <v>0.5</v>
      </c>
      <c r="C1029" s="46"/>
      <c r="D1029" s="29">
        <v>46033.5</v>
      </c>
      <c r="E1029" s="15" t="str">
        <f>IF(AND($B$6=NB!$A$17,$B$8&gt;0),'Ersparnisberechnung Sommertarif'!$B$8*SLP!C1009,"")</f>
        <v/>
      </c>
    </row>
    <row r="1030" spans="1:5" x14ac:dyDescent="0.3">
      <c r="A1030" s="25">
        <v>46033</v>
      </c>
      <c r="B1030" s="31">
        <v>0.51041666666666663</v>
      </c>
      <c r="C1030" s="46"/>
      <c r="D1030" s="29">
        <v>46033.510416666664</v>
      </c>
      <c r="E1030" s="15" t="str">
        <f>IF(AND($B$6=NB!$A$17,$B$8&gt;0),'Ersparnisberechnung Sommertarif'!$B$8*SLP!C1010,"")</f>
        <v/>
      </c>
    </row>
    <row r="1031" spans="1:5" x14ac:dyDescent="0.3">
      <c r="A1031" s="25">
        <v>46033</v>
      </c>
      <c r="B1031" s="31">
        <v>0.52083333333333337</v>
      </c>
      <c r="C1031" s="46"/>
      <c r="D1031" s="29">
        <v>46033.520833333336</v>
      </c>
      <c r="E1031" s="15" t="str">
        <f>IF(AND($B$6=NB!$A$17,$B$8&gt;0),'Ersparnisberechnung Sommertarif'!$B$8*SLP!C1011,"")</f>
        <v/>
      </c>
    </row>
    <row r="1032" spans="1:5" x14ac:dyDescent="0.3">
      <c r="A1032" s="25">
        <v>46033</v>
      </c>
      <c r="B1032" s="31">
        <v>0.53125</v>
      </c>
      <c r="C1032" s="46"/>
      <c r="D1032" s="29">
        <v>46033.53125</v>
      </c>
      <c r="E1032" s="15" t="str">
        <f>IF(AND($B$6=NB!$A$17,$B$8&gt;0),'Ersparnisberechnung Sommertarif'!$B$8*SLP!C1012,"")</f>
        <v/>
      </c>
    </row>
    <row r="1033" spans="1:5" x14ac:dyDescent="0.3">
      <c r="A1033" s="25">
        <v>46033</v>
      </c>
      <c r="B1033" s="31">
        <v>0.54166666666666663</v>
      </c>
      <c r="C1033" s="46"/>
      <c r="D1033" s="29">
        <v>46033.541666666664</v>
      </c>
      <c r="E1033" s="15" t="str">
        <f>IF(AND($B$6=NB!$A$17,$B$8&gt;0),'Ersparnisberechnung Sommertarif'!$B$8*SLP!C1013,"")</f>
        <v/>
      </c>
    </row>
    <row r="1034" spans="1:5" x14ac:dyDescent="0.3">
      <c r="A1034" s="25">
        <v>46033</v>
      </c>
      <c r="B1034" s="31">
        <v>0.55208333333333337</v>
      </c>
      <c r="C1034" s="46"/>
      <c r="D1034" s="29">
        <v>46033.552083333336</v>
      </c>
      <c r="E1034" s="15" t="str">
        <f>IF(AND($B$6=NB!$A$17,$B$8&gt;0),'Ersparnisberechnung Sommertarif'!$B$8*SLP!C1014,"")</f>
        <v/>
      </c>
    </row>
    <row r="1035" spans="1:5" x14ac:dyDescent="0.3">
      <c r="A1035" s="25">
        <v>46033</v>
      </c>
      <c r="B1035" s="31">
        <v>0.5625</v>
      </c>
      <c r="C1035" s="46"/>
      <c r="D1035" s="29">
        <v>46033.5625</v>
      </c>
      <c r="E1035" s="15" t="str">
        <f>IF(AND($B$6=NB!$A$17,$B$8&gt;0),'Ersparnisberechnung Sommertarif'!$B$8*SLP!C1015,"")</f>
        <v/>
      </c>
    </row>
    <row r="1036" spans="1:5" x14ac:dyDescent="0.3">
      <c r="A1036" s="25">
        <v>46033</v>
      </c>
      <c r="B1036" s="31">
        <v>0.57291666666666663</v>
      </c>
      <c r="C1036" s="46"/>
      <c r="D1036" s="29">
        <v>46033.572916666664</v>
      </c>
      <c r="E1036" s="15" t="str">
        <f>IF(AND($B$6=NB!$A$17,$B$8&gt;0),'Ersparnisberechnung Sommertarif'!$B$8*SLP!C1016,"")</f>
        <v/>
      </c>
    </row>
    <row r="1037" spans="1:5" x14ac:dyDescent="0.3">
      <c r="A1037" s="25">
        <v>46033</v>
      </c>
      <c r="B1037" s="31">
        <v>0.58333333333333337</v>
      </c>
      <c r="C1037" s="46"/>
      <c r="D1037" s="29">
        <v>46033.583333333336</v>
      </c>
      <c r="E1037" s="15" t="str">
        <f>IF(AND($B$6=NB!$A$17,$B$8&gt;0),'Ersparnisberechnung Sommertarif'!$B$8*SLP!C1017,"")</f>
        <v/>
      </c>
    </row>
    <row r="1038" spans="1:5" x14ac:dyDescent="0.3">
      <c r="A1038" s="25">
        <v>46033</v>
      </c>
      <c r="B1038" s="31">
        <v>0.59375</v>
      </c>
      <c r="C1038" s="46"/>
      <c r="D1038" s="29">
        <v>46033.59375</v>
      </c>
      <c r="E1038" s="15" t="str">
        <f>IF(AND($B$6=NB!$A$17,$B$8&gt;0),'Ersparnisberechnung Sommertarif'!$B$8*SLP!C1018,"")</f>
        <v/>
      </c>
    </row>
    <row r="1039" spans="1:5" x14ac:dyDescent="0.3">
      <c r="A1039" s="25">
        <v>46033</v>
      </c>
      <c r="B1039" s="31">
        <v>0.60416666666666663</v>
      </c>
      <c r="C1039" s="46"/>
      <c r="D1039" s="29">
        <v>46033.604166666664</v>
      </c>
      <c r="E1039" s="15" t="str">
        <f>IF(AND($B$6=NB!$A$17,$B$8&gt;0),'Ersparnisberechnung Sommertarif'!$B$8*SLP!C1019,"")</f>
        <v/>
      </c>
    </row>
    <row r="1040" spans="1:5" x14ac:dyDescent="0.3">
      <c r="A1040" s="25">
        <v>46033</v>
      </c>
      <c r="B1040" s="31">
        <v>0.61458333333333337</v>
      </c>
      <c r="C1040" s="46"/>
      <c r="D1040" s="29">
        <v>46033.614583333336</v>
      </c>
      <c r="E1040" s="15" t="str">
        <f>IF(AND($B$6=NB!$A$17,$B$8&gt;0),'Ersparnisberechnung Sommertarif'!$B$8*SLP!C1020,"")</f>
        <v/>
      </c>
    </row>
    <row r="1041" spans="1:5" x14ac:dyDescent="0.3">
      <c r="A1041" s="25">
        <v>46033</v>
      </c>
      <c r="B1041" s="31">
        <v>0.625</v>
      </c>
      <c r="C1041" s="46"/>
      <c r="D1041" s="29">
        <v>46033.625</v>
      </c>
      <c r="E1041" s="15" t="str">
        <f>IF(AND($B$6=NB!$A$17,$B$8&gt;0),'Ersparnisberechnung Sommertarif'!$B$8*SLP!C1021,"")</f>
        <v/>
      </c>
    </row>
    <row r="1042" spans="1:5" x14ac:dyDescent="0.3">
      <c r="A1042" s="25">
        <v>46033</v>
      </c>
      <c r="B1042" s="31">
        <v>0.63541666666666663</v>
      </c>
      <c r="C1042" s="46"/>
      <c r="D1042" s="29">
        <v>46033.635416666664</v>
      </c>
      <c r="E1042" s="15" t="str">
        <f>IF(AND($B$6=NB!$A$17,$B$8&gt;0),'Ersparnisberechnung Sommertarif'!$B$8*SLP!C1022,"")</f>
        <v/>
      </c>
    </row>
    <row r="1043" spans="1:5" x14ac:dyDescent="0.3">
      <c r="A1043" s="25">
        <v>46033</v>
      </c>
      <c r="B1043" s="31">
        <v>0.64583333333333337</v>
      </c>
      <c r="C1043" s="46"/>
      <c r="D1043" s="29">
        <v>46033.645833333336</v>
      </c>
      <c r="E1043" s="15" t="str">
        <f>IF(AND($B$6=NB!$A$17,$B$8&gt;0),'Ersparnisberechnung Sommertarif'!$B$8*SLP!C1023,"")</f>
        <v/>
      </c>
    </row>
    <row r="1044" spans="1:5" x14ac:dyDescent="0.3">
      <c r="A1044" s="25">
        <v>46033</v>
      </c>
      <c r="B1044" s="31">
        <v>0.65625</v>
      </c>
      <c r="C1044" s="46"/>
      <c r="D1044" s="29">
        <v>46033.65625</v>
      </c>
      <c r="E1044" s="15" t="str">
        <f>IF(AND($B$6=NB!$A$17,$B$8&gt;0),'Ersparnisberechnung Sommertarif'!$B$8*SLP!C1024,"")</f>
        <v/>
      </c>
    </row>
    <row r="1045" spans="1:5" x14ac:dyDescent="0.3">
      <c r="A1045" s="25">
        <v>46033</v>
      </c>
      <c r="B1045" s="31">
        <v>0.66666666666666663</v>
      </c>
      <c r="C1045" s="46"/>
      <c r="D1045" s="29">
        <v>46033.666666666664</v>
      </c>
      <c r="E1045" s="15" t="str">
        <f>IF(AND($B$6=NB!$A$17,$B$8&gt;0),'Ersparnisberechnung Sommertarif'!$B$8*SLP!C1025,"")</f>
        <v/>
      </c>
    </row>
    <row r="1046" spans="1:5" x14ac:dyDescent="0.3">
      <c r="A1046" s="25">
        <v>46033</v>
      </c>
      <c r="B1046" s="31">
        <v>0.67708333333333337</v>
      </c>
      <c r="C1046" s="46"/>
      <c r="D1046" s="29">
        <v>46033.677083333336</v>
      </c>
      <c r="E1046" s="15" t="str">
        <f>IF(AND($B$6=NB!$A$17,$B$8&gt;0),'Ersparnisberechnung Sommertarif'!$B$8*SLP!C1026,"")</f>
        <v/>
      </c>
    </row>
    <row r="1047" spans="1:5" x14ac:dyDescent="0.3">
      <c r="A1047" s="25">
        <v>46033</v>
      </c>
      <c r="B1047" s="31">
        <v>0.6875</v>
      </c>
      <c r="C1047" s="46"/>
      <c r="D1047" s="29">
        <v>46033.6875</v>
      </c>
      <c r="E1047" s="15" t="str">
        <f>IF(AND($B$6=NB!$A$17,$B$8&gt;0),'Ersparnisberechnung Sommertarif'!$B$8*SLP!C1027,"")</f>
        <v/>
      </c>
    </row>
    <row r="1048" spans="1:5" x14ac:dyDescent="0.3">
      <c r="A1048" s="25">
        <v>46033</v>
      </c>
      <c r="B1048" s="31">
        <v>0.69791666666666663</v>
      </c>
      <c r="C1048" s="46"/>
      <c r="D1048" s="29">
        <v>46033.697916666664</v>
      </c>
      <c r="E1048" s="15" t="str">
        <f>IF(AND($B$6=NB!$A$17,$B$8&gt;0),'Ersparnisberechnung Sommertarif'!$B$8*SLP!C1028,"")</f>
        <v/>
      </c>
    </row>
    <row r="1049" spans="1:5" x14ac:dyDescent="0.3">
      <c r="A1049" s="25">
        <v>46033</v>
      </c>
      <c r="B1049" s="31">
        <v>0.70833333333333337</v>
      </c>
      <c r="C1049" s="46"/>
      <c r="D1049" s="29">
        <v>46033.708333333336</v>
      </c>
      <c r="E1049" s="15" t="str">
        <f>IF(AND($B$6=NB!$A$17,$B$8&gt;0),'Ersparnisberechnung Sommertarif'!$B$8*SLP!C1029,"")</f>
        <v/>
      </c>
    </row>
    <row r="1050" spans="1:5" x14ac:dyDescent="0.3">
      <c r="A1050" s="25">
        <v>46033</v>
      </c>
      <c r="B1050" s="31">
        <v>0.71875</v>
      </c>
      <c r="C1050" s="46"/>
      <c r="D1050" s="29">
        <v>46033.71875</v>
      </c>
      <c r="E1050" s="15" t="str">
        <f>IF(AND($B$6=NB!$A$17,$B$8&gt;0),'Ersparnisberechnung Sommertarif'!$B$8*SLP!C1030,"")</f>
        <v/>
      </c>
    </row>
    <row r="1051" spans="1:5" x14ac:dyDescent="0.3">
      <c r="A1051" s="25">
        <v>46033</v>
      </c>
      <c r="B1051" s="31">
        <v>0.72916666666666663</v>
      </c>
      <c r="C1051" s="46"/>
      <c r="D1051" s="29">
        <v>46033.729166666664</v>
      </c>
      <c r="E1051" s="15" t="str">
        <f>IF(AND($B$6=NB!$A$17,$B$8&gt;0),'Ersparnisberechnung Sommertarif'!$B$8*SLP!C1031,"")</f>
        <v/>
      </c>
    </row>
    <row r="1052" spans="1:5" x14ac:dyDescent="0.3">
      <c r="A1052" s="25">
        <v>46033</v>
      </c>
      <c r="B1052" s="31">
        <v>0.73958333333333337</v>
      </c>
      <c r="C1052" s="46"/>
      <c r="D1052" s="29">
        <v>46033.739583333336</v>
      </c>
      <c r="E1052" s="15" t="str">
        <f>IF(AND($B$6=NB!$A$17,$B$8&gt;0),'Ersparnisberechnung Sommertarif'!$B$8*SLP!C1032,"")</f>
        <v/>
      </c>
    </row>
    <row r="1053" spans="1:5" x14ac:dyDescent="0.3">
      <c r="A1053" s="25">
        <v>46033</v>
      </c>
      <c r="B1053" s="31">
        <v>0.75</v>
      </c>
      <c r="C1053" s="46"/>
      <c r="D1053" s="29">
        <v>46033.75</v>
      </c>
      <c r="E1053" s="15" t="str">
        <f>IF(AND($B$6=NB!$A$17,$B$8&gt;0),'Ersparnisberechnung Sommertarif'!$B$8*SLP!C1033,"")</f>
        <v/>
      </c>
    </row>
    <row r="1054" spans="1:5" x14ac:dyDescent="0.3">
      <c r="A1054" s="25">
        <v>46033</v>
      </c>
      <c r="B1054" s="31">
        <v>0.76041666666666663</v>
      </c>
      <c r="C1054" s="46"/>
      <c r="D1054" s="29">
        <v>46033.760416666664</v>
      </c>
      <c r="E1054" s="15" t="str">
        <f>IF(AND($B$6=NB!$A$17,$B$8&gt;0),'Ersparnisberechnung Sommertarif'!$B$8*SLP!C1034,"")</f>
        <v/>
      </c>
    </row>
    <row r="1055" spans="1:5" x14ac:dyDescent="0.3">
      <c r="A1055" s="25">
        <v>46033</v>
      </c>
      <c r="B1055" s="31">
        <v>0.77083333333333337</v>
      </c>
      <c r="C1055" s="46"/>
      <c r="D1055" s="29">
        <v>46033.770833333336</v>
      </c>
      <c r="E1055" s="15" t="str">
        <f>IF(AND($B$6=NB!$A$17,$B$8&gt;0),'Ersparnisberechnung Sommertarif'!$B$8*SLP!C1035,"")</f>
        <v/>
      </c>
    </row>
    <row r="1056" spans="1:5" x14ac:dyDescent="0.3">
      <c r="A1056" s="25">
        <v>46033</v>
      </c>
      <c r="B1056" s="31">
        <v>0.78125</v>
      </c>
      <c r="C1056" s="46"/>
      <c r="D1056" s="29">
        <v>46033.78125</v>
      </c>
      <c r="E1056" s="15" t="str">
        <f>IF(AND($B$6=NB!$A$17,$B$8&gt;0),'Ersparnisberechnung Sommertarif'!$B$8*SLP!C1036,"")</f>
        <v/>
      </c>
    </row>
    <row r="1057" spans="1:5" x14ac:dyDescent="0.3">
      <c r="A1057" s="25">
        <v>46033</v>
      </c>
      <c r="B1057" s="31">
        <v>0.79166666666666663</v>
      </c>
      <c r="C1057" s="46"/>
      <c r="D1057" s="29">
        <v>46033.791666666664</v>
      </c>
      <c r="E1057" s="15" t="str">
        <f>IF(AND($B$6=NB!$A$17,$B$8&gt;0),'Ersparnisberechnung Sommertarif'!$B$8*SLP!C1037,"")</f>
        <v/>
      </c>
    </row>
    <row r="1058" spans="1:5" x14ac:dyDescent="0.3">
      <c r="A1058" s="25">
        <v>46033</v>
      </c>
      <c r="B1058" s="31">
        <v>0.80208333333333337</v>
      </c>
      <c r="C1058" s="46"/>
      <c r="D1058" s="29">
        <v>46033.802083333336</v>
      </c>
      <c r="E1058" s="15" t="str">
        <f>IF(AND($B$6=NB!$A$17,$B$8&gt;0),'Ersparnisberechnung Sommertarif'!$B$8*SLP!C1038,"")</f>
        <v/>
      </c>
    </row>
    <row r="1059" spans="1:5" x14ac:dyDescent="0.3">
      <c r="A1059" s="25">
        <v>46033</v>
      </c>
      <c r="B1059" s="31">
        <v>0.8125</v>
      </c>
      <c r="C1059" s="46"/>
      <c r="D1059" s="29">
        <v>46033.8125</v>
      </c>
      <c r="E1059" s="15" t="str">
        <f>IF(AND($B$6=NB!$A$17,$B$8&gt;0),'Ersparnisberechnung Sommertarif'!$B$8*SLP!C1039,"")</f>
        <v/>
      </c>
    </row>
    <row r="1060" spans="1:5" x14ac:dyDescent="0.3">
      <c r="A1060" s="25">
        <v>46033</v>
      </c>
      <c r="B1060" s="31">
        <v>0.82291666666666663</v>
      </c>
      <c r="C1060" s="46"/>
      <c r="D1060" s="29">
        <v>46033.822916666664</v>
      </c>
      <c r="E1060" s="15" t="str">
        <f>IF(AND($B$6=NB!$A$17,$B$8&gt;0),'Ersparnisberechnung Sommertarif'!$B$8*SLP!C1040,"")</f>
        <v/>
      </c>
    </row>
    <row r="1061" spans="1:5" x14ac:dyDescent="0.3">
      <c r="A1061" s="25">
        <v>46033</v>
      </c>
      <c r="B1061" s="31">
        <v>0.83333333333333337</v>
      </c>
      <c r="C1061" s="46"/>
      <c r="D1061" s="29">
        <v>46033.833333333336</v>
      </c>
      <c r="E1061" s="15" t="str">
        <f>IF(AND($B$6=NB!$A$17,$B$8&gt;0),'Ersparnisberechnung Sommertarif'!$B$8*SLP!C1041,"")</f>
        <v/>
      </c>
    </row>
    <row r="1062" spans="1:5" x14ac:dyDescent="0.3">
      <c r="A1062" s="25">
        <v>46033</v>
      </c>
      <c r="B1062" s="31">
        <v>0.84375</v>
      </c>
      <c r="C1062" s="46"/>
      <c r="D1062" s="29">
        <v>46033.84375</v>
      </c>
      <c r="E1062" s="15" t="str">
        <f>IF(AND($B$6=NB!$A$17,$B$8&gt;0),'Ersparnisberechnung Sommertarif'!$B$8*SLP!C1042,"")</f>
        <v/>
      </c>
    </row>
    <row r="1063" spans="1:5" x14ac:dyDescent="0.3">
      <c r="A1063" s="25">
        <v>46033</v>
      </c>
      <c r="B1063" s="31">
        <v>0.85416666666666663</v>
      </c>
      <c r="C1063" s="46"/>
      <c r="D1063" s="29">
        <v>46033.854166666664</v>
      </c>
      <c r="E1063" s="15" t="str">
        <f>IF(AND($B$6=NB!$A$17,$B$8&gt;0),'Ersparnisberechnung Sommertarif'!$B$8*SLP!C1043,"")</f>
        <v/>
      </c>
    </row>
    <row r="1064" spans="1:5" x14ac:dyDescent="0.3">
      <c r="A1064" s="25">
        <v>46033</v>
      </c>
      <c r="B1064" s="31">
        <v>0.86458333333333337</v>
      </c>
      <c r="C1064" s="46"/>
      <c r="D1064" s="29">
        <v>46033.864583333336</v>
      </c>
      <c r="E1064" s="15" t="str">
        <f>IF(AND($B$6=NB!$A$17,$B$8&gt;0),'Ersparnisberechnung Sommertarif'!$B$8*SLP!C1044,"")</f>
        <v/>
      </c>
    </row>
    <row r="1065" spans="1:5" x14ac:dyDescent="0.3">
      <c r="A1065" s="25">
        <v>46033</v>
      </c>
      <c r="B1065" s="31">
        <v>0.875</v>
      </c>
      <c r="C1065" s="46"/>
      <c r="D1065" s="29">
        <v>46033.875</v>
      </c>
      <c r="E1065" s="15" t="str">
        <f>IF(AND($B$6=NB!$A$17,$B$8&gt;0),'Ersparnisberechnung Sommertarif'!$B$8*SLP!C1045,"")</f>
        <v/>
      </c>
    </row>
    <row r="1066" spans="1:5" x14ac:dyDescent="0.3">
      <c r="A1066" s="25">
        <v>46033</v>
      </c>
      <c r="B1066" s="31">
        <v>0.88541666666666663</v>
      </c>
      <c r="C1066" s="46"/>
      <c r="D1066" s="29">
        <v>46033.885416666664</v>
      </c>
      <c r="E1066" s="15" t="str">
        <f>IF(AND($B$6=NB!$A$17,$B$8&gt;0),'Ersparnisberechnung Sommertarif'!$B$8*SLP!C1046,"")</f>
        <v/>
      </c>
    </row>
    <row r="1067" spans="1:5" x14ac:dyDescent="0.3">
      <c r="A1067" s="25">
        <v>46033</v>
      </c>
      <c r="B1067" s="31">
        <v>0.89583333333333337</v>
      </c>
      <c r="C1067" s="46"/>
      <c r="D1067" s="29">
        <v>46033.895833333336</v>
      </c>
      <c r="E1067" s="15" t="str">
        <f>IF(AND($B$6=NB!$A$17,$B$8&gt;0),'Ersparnisberechnung Sommertarif'!$B$8*SLP!C1047,"")</f>
        <v/>
      </c>
    </row>
    <row r="1068" spans="1:5" x14ac:dyDescent="0.3">
      <c r="A1068" s="25">
        <v>46033</v>
      </c>
      <c r="B1068" s="31">
        <v>0.90625</v>
      </c>
      <c r="C1068" s="46"/>
      <c r="D1068" s="29">
        <v>46033.90625</v>
      </c>
      <c r="E1068" s="15" t="str">
        <f>IF(AND($B$6=NB!$A$17,$B$8&gt;0),'Ersparnisberechnung Sommertarif'!$B$8*SLP!C1048,"")</f>
        <v/>
      </c>
    </row>
    <row r="1069" spans="1:5" x14ac:dyDescent="0.3">
      <c r="A1069" s="25">
        <v>46033</v>
      </c>
      <c r="B1069" s="31">
        <v>0.91666666666666663</v>
      </c>
      <c r="C1069" s="46"/>
      <c r="D1069" s="29">
        <v>46033.916666666664</v>
      </c>
      <c r="E1069" s="15" t="str">
        <f>IF(AND($B$6=NB!$A$17,$B$8&gt;0),'Ersparnisberechnung Sommertarif'!$B$8*SLP!C1049,"")</f>
        <v/>
      </c>
    </row>
    <row r="1070" spans="1:5" x14ac:dyDescent="0.3">
      <c r="A1070" s="25">
        <v>46033</v>
      </c>
      <c r="B1070" s="31">
        <v>0.92708333333333337</v>
      </c>
      <c r="C1070" s="46"/>
      <c r="D1070" s="29">
        <v>46033.927083333336</v>
      </c>
      <c r="E1070" s="15" t="str">
        <f>IF(AND($B$6=NB!$A$17,$B$8&gt;0),'Ersparnisberechnung Sommertarif'!$B$8*SLP!C1050,"")</f>
        <v/>
      </c>
    </row>
    <row r="1071" spans="1:5" x14ac:dyDescent="0.3">
      <c r="A1071" s="25">
        <v>46033</v>
      </c>
      <c r="B1071" s="31">
        <v>0.9375</v>
      </c>
      <c r="C1071" s="46"/>
      <c r="D1071" s="29">
        <v>46033.9375</v>
      </c>
      <c r="E1071" s="15" t="str">
        <f>IF(AND($B$6=NB!$A$17,$B$8&gt;0),'Ersparnisberechnung Sommertarif'!$B$8*SLP!C1051,"")</f>
        <v/>
      </c>
    </row>
    <row r="1072" spans="1:5" x14ac:dyDescent="0.3">
      <c r="A1072" s="25">
        <v>46033</v>
      </c>
      <c r="B1072" s="31">
        <v>0.94791666666666663</v>
      </c>
      <c r="C1072" s="46"/>
      <c r="D1072" s="29">
        <v>46033.947916666664</v>
      </c>
      <c r="E1072" s="15" t="str">
        <f>IF(AND($B$6=NB!$A$17,$B$8&gt;0),'Ersparnisberechnung Sommertarif'!$B$8*SLP!C1052,"")</f>
        <v/>
      </c>
    </row>
    <row r="1073" spans="1:5" x14ac:dyDescent="0.3">
      <c r="A1073" s="25">
        <v>46033</v>
      </c>
      <c r="B1073" s="31">
        <v>0.95833333333333337</v>
      </c>
      <c r="C1073" s="46"/>
      <c r="D1073" s="29">
        <v>46033.958333333336</v>
      </c>
      <c r="E1073" s="15" t="str">
        <f>IF(AND($B$6=NB!$A$17,$B$8&gt;0),'Ersparnisberechnung Sommertarif'!$B$8*SLP!C1053,"")</f>
        <v/>
      </c>
    </row>
    <row r="1074" spans="1:5" x14ac:dyDescent="0.3">
      <c r="A1074" s="25">
        <v>46033</v>
      </c>
      <c r="B1074" s="31">
        <v>0.96875</v>
      </c>
      <c r="C1074" s="46"/>
      <c r="D1074" s="29">
        <v>46033.96875</v>
      </c>
      <c r="E1074" s="15" t="str">
        <f>IF(AND($B$6=NB!$A$17,$B$8&gt;0),'Ersparnisberechnung Sommertarif'!$B$8*SLP!C1054,"")</f>
        <v/>
      </c>
    </row>
    <row r="1075" spans="1:5" x14ac:dyDescent="0.3">
      <c r="A1075" s="25">
        <v>46033</v>
      </c>
      <c r="B1075" s="31">
        <v>0.97916666666666663</v>
      </c>
      <c r="C1075" s="46"/>
      <c r="D1075" s="29">
        <v>46033.979166666664</v>
      </c>
      <c r="E1075" s="15" t="str">
        <f>IF(AND($B$6=NB!$A$17,$B$8&gt;0),'Ersparnisberechnung Sommertarif'!$B$8*SLP!C1055,"")</f>
        <v/>
      </c>
    </row>
    <row r="1076" spans="1:5" x14ac:dyDescent="0.3">
      <c r="A1076" s="25">
        <v>46033</v>
      </c>
      <c r="B1076" s="31">
        <v>0.98958333333333337</v>
      </c>
      <c r="C1076" s="46"/>
      <c r="D1076" s="29">
        <v>46033.989583333336</v>
      </c>
      <c r="E1076" s="15" t="str">
        <f>IF(AND($B$6=NB!$A$17,$B$8&gt;0),'Ersparnisberechnung Sommertarif'!$B$8*SLP!C1056,"")</f>
        <v/>
      </c>
    </row>
    <row r="1077" spans="1:5" x14ac:dyDescent="0.3">
      <c r="A1077" s="25">
        <v>46034</v>
      </c>
      <c r="B1077" s="31">
        <v>0</v>
      </c>
      <c r="C1077" s="46"/>
      <c r="D1077" s="29">
        <v>46034</v>
      </c>
      <c r="E1077" s="15" t="str">
        <f>IF(AND($B$6=NB!$A$17,$B$8&gt;0),'Ersparnisberechnung Sommertarif'!$B$8*SLP!C1057,"")</f>
        <v/>
      </c>
    </row>
    <row r="1078" spans="1:5" x14ac:dyDescent="0.3">
      <c r="A1078" s="25">
        <v>46034</v>
      </c>
      <c r="B1078" s="31">
        <v>1.0416666666666666E-2</v>
      </c>
      <c r="C1078" s="46"/>
      <c r="D1078" s="29">
        <v>46034.010416666664</v>
      </c>
      <c r="E1078" s="15" t="str">
        <f>IF(AND($B$6=NB!$A$17,$B$8&gt;0),'Ersparnisberechnung Sommertarif'!$B$8*SLP!C1058,"")</f>
        <v/>
      </c>
    </row>
    <row r="1079" spans="1:5" x14ac:dyDescent="0.3">
      <c r="A1079" s="25">
        <v>46034</v>
      </c>
      <c r="B1079" s="31">
        <v>2.0833333333333332E-2</v>
      </c>
      <c r="C1079" s="46"/>
      <c r="D1079" s="29">
        <v>46034.020833333336</v>
      </c>
      <c r="E1079" s="15" t="str">
        <f>IF(AND($B$6=NB!$A$17,$B$8&gt;0),'Ersparnisberechnung Sommertarif'!$B$8*SLP!C1059,"")</f>
        <v/>
      </c>
    </row>
    <row r="1080" spans="1:5" x14ac:dyDescent="0.3">
      <c r="A1080" s="25">
        <v>46034</v>
      </c>
      <c r="B1080" s="31">
        <v>3.125E-2</v>
      </c>
      <c r="C1080" s="46"/>
      <c r="D1080" s="29">
        <v>46034.03125</v>
      </c>
      <c r="E1080" s="15" t="str">
        <f>IF(AND($B$6=NB!$A$17,$B$8&gt;0),'Ersparnisberechnung Sommertarif'!$B$8*SLP!C1060,"")</f>
        <v/>
      </c>
    </row>
    <row r="1081" spans="1:5" x14ac:dyDescent="0.3">
      <c r="A1081" s="25">
        <v>46034</v>
      </c>
      <c r="B1081" s="31">
        <v>4.1666666666666664E-2</v>
      </c>
      <c r="C1081" s="46"/>
      <c r="D1081" s="29">
        <v>46034.041666666664</v>
      </c>
      <c r="E1081" s="15" t="str">
        <f>IF(AND($B$6=NB!$A$17,$B$8&gt;0),'Ersparnisberechnung Sommertarif'!$B$8*SLP!C1061,"")</f>
        <v/>
      </c>
    </row>
    <row r="1082" spans="1:5" x14ac:dyDescent="0.3">
      <c r="A1082" s="25">
        <v>46034</v>
      </c>
      <c r="B1082" s="31">
        <v>5.2083333333333336E-2</v>
      </c>
      <c r="C1082" s="46"/>
      <c r="D1082" s="29">
        <v>46034.052083333336</v>
      </c>
      <c r="E1082" s="15" t="str">
        <f>IF(AND($B$6=NB!$A$17,$B$8&gt;0),'Ersparnisberechnung Sommertarif'!$B$8*SLP!C1062,"")</f>
        <v/>
      </c>
    </row>
    <row r="1083" spans="1:5" x14ac:dyDescent="0.3">
      <c r="A1083" s="25">
        <v>46034</v>
      </c>
      <c r="B1083" s="31">
        <v>6.25E-2</v>
      </c>
      <c r="C1083" s="46"/>
      <c r="D1083" s="29">
        <v>46034.0625</v>
      </c>
      <c r="E1083" s="15" t="str">
        <f>IF(AND($B$6=NB!$A$17,$B$8&gt;0),'Ersparnisberechnung Sommertarif'!$B$8*SLP!C1063,"")</f>
        <v/>
      </c>
    </row>
    <row r="1084" spans="1:5" x14ac:dyDescent="0.3">
      <c r="A1084" s="25">
        <v>46034</v>
      </c>
      <c r="B1084" s="31">
        <v>7.2916666666666671E-2</v>
      </c>
      <c r="C1084" s="46"/>
      <c r="D1084" s="29">
        <v>46034.072916666664</v>
      </c>
      <c r="E1084" s="15" t="str">
        <f>IF(AND($B$6=NB!$A$17,$B$8&gt;0),'Ersparnisberechnung Sommertarif'!$B$8*SLP!C1064,"")</f>
        <v/>
      </c>
    </row>
    <row r="1085" spans="1:5" x14ac:dyDescent="0.3">
      <c r="A1085" s="25">
        <v>46034</v>
      </c>
      <c r="B1085" s="31">
        <v>8.3333333333333329E-2</v>
      </c>
      <c r="C1085" s="46"/>
      <c r="D1085" s="29">
        <v>46034.083333333336</v>
      </c>
      <c r="E1085" s="15" t="str">
        <f>IF(AND($B$6=NB!$A$17,$B$8&gt;0),'Ersparnisberechnung Sommertarif'!$B$8*SLP!C1065,"")</f>
        <v/>
      </c>
    </row>
    <row r="1086" spans="1:5" x14ac:dyDescent="0.3">
      <c r="A1086" s="25">
        <v>46034</v>
      </c>
      <c r="B1086" s="31">
        <v>9.375E-2</v>
      </c>
      <c r="C1086" s="46"/>
      <c r="D1086" s="29">
        <v>46034.09375</v>
      </c>
      <c r="E1086" s="15" t="str">
        <f>IF(AND($B$6=NB!$A$17,$B$8&gt;0),'Ersparnisberechnung Sommertarif'!$B$8*SLP!C1066,"")</f>
        <v/>
      </c>
    </row>
    <row r="1087" spans="1:5" x14ac:dyDescent="0.3">
      <c r="A1087" s="25">
        <v>46034</v>
      </c>
      <c r="B1087" s="31">
        <v>0.10416666666666667</v>
      </c>
      <c r="C1087" s="46"/>
      <c r="D1087" s="29">
        <v>46034.104166666664</v>
      </c>
      <c r="E1087" s="15" t="str">
        <f>IF(AND($B$6=NB!$A$17,$B$8&gt;0),'Ersparnisberechnung Sommertarif'!$B$8*SLP!C1067,"")</f>
        <v/>
      </c>
    </row>
    <row r="1088" spans="1:5" x14ac:dyDescent="0.3">
      <c r="A1088" s="25">
        <v>46034</v>
      </c>
      <c r="B1088" s="31">
        <v>0.11458333333333333</v>
      </c>
      <c r="C1088" s="46"/>
      <c r="D1088" s="29">
        <v>46034.114583333336</v>
      </c>
      <c r="E1088" s="15" t="str">
        <f>IF(AND($B$6=NB!$A$17,$B$8&gt;0),'Ersparnisberechnung Sommertarif'!$B$8*SLP!C1068,"")</f>
        <v/>
      </c>
    </row>
    <row r="1089" spans="1:5" x14ac:dyDescent="0.3">
      <c r="A1089" s="25">
        <v>46034</v>
      </c>
      <c r="B1089" s="31">
        <v>0.125</v>
      </c>
      <c r="C1089" s="46"/>
      <c r="D1089" s="29">
        <v>46034.125</v>
      </c>
      <c r="E1089" s="15" t="str">
        <f>IF(AND($B$6=NB!$A$17,$B$8&gt;0),'Ersparnisberechnung Sommertarif'!$B$8*SLP!C1069,"")</f>
        <v/>
      </c>
    </row>
    <row r="1090" spans="1:5" x14ac:dyDescent="0.3">
      <c r="A1090" s="25">
        <v>46034</v>
      </c>
      <c r="B1090" s="31">
        <v>0.13541666666666666</v>
      </c>
      <c r="C1090" s="46"/>
      <c r="D1090" s="29">
        <v>46034.135416666664</v>
      </c>
      <c r="E1090" s="15" t="str">
        <f>IF(AND($B$6=NB!$A$17,$B$8&gt;0),'Ersparnisberechnung Sommertarif'!$B$8*SLP!C1070,"")</f>
        <v/>
      </c>
    </row>
    <row r="1091" spans="1:5" x14ac:dyDescent="0.3">
      <c r="A1091" s="25">
        <v>46034</v>
      </c>
      <c r="B1091" s="31">
        <v>0.14583333333333334</v>
      </c>
      <c r="C1091" s="46"/>
      <c r="D1091" s="29">
        <v>46034.145833333336</v>
      </c>
      <c r="E1091" s="15" t="str">
        <f>IF(AND($B$6=NB!$A$17,$B$8&gt;0),'Ersparnisberechnung Sommertarif'!$B$8*SLP!C1071,"")</f>
        <v/>
      </c>
    </row>
    <row r="1092" spans="1:5" x14ac:dyDescent="0.3">
      <c r="A1092" s="25">
        <v>46034</v>
      </c>
      <c r="B1092" s="31">
        <v>0.15625</v>
      </c>
      <c r="C1092" s="46"/>
      <c r="D1092" s="29">
        <v>46034.15625</v>
      </c>
      <c r="E1092" s="15" t="str">
        <f>IF(AND($B$6=NB!$A$17,$B$8&gt;0),'Ersparnisberechnung Sommertarif'!$B$8*SLP!C1072,"")</f>
        <v/>
      </c>
    </row>
    <row r="1093" spans="1:5" x14ac:dyDescent="0.3">
      <c r="A1093" s="25">
        <v>46034</v>
      </c>
      <c r="B1093" s="31">
        <v>0.16666666666666666</v>
      </c>
      <c r="C1093" s="46"/>
      <c r="D1093" s="29">
        <v>46034.166666666664</v>
      </c>
      <c r="E1093" s="15" t="str">
        <f>IF(AND($B$6=NB!$A$17,$B$8&gt;0),'Ersparnisberechnung Sommertarif'!$B$8*SLP!C1073,"")</f>
        <v/>
      </c>
    </row>
    <row r="1094" spans="1:5" x14ac:dyDescent="0.3">
      <c r="A1094" s="25">
        <v>46034</v>
      </c>
      <c r="B1094" s="31">
        <v>0.17708333333333334</v>
      </c>
      <c r="C1094" s="46"/>
      <c r="D1094" s="29">
        <v>46034.177083333336</v>
      </c>
      <c r="E1094" s="15" t="str">
        <f>IF(AND($B$6=NB!$A$17,$B$8&gt;0),'Ersparnisberechnung Sommertarif'!$B$8*SLP!C1074,"")</f>
        <v/>
      </c>
    </row>
    <row r="1095" spans="1:5" x14ac:dyDescent="0.3">
      <c r="A1095" s="25">
        <v>46034</v>
      </c>
      <c r="B1095" s="31">
        <v>0.1875</v>
      </c>
      <c r="C1095" s="46"/>
      <c r="D1095" s="29">
        <v>46034.1875</v>
      </c>
      <c r="E1095" s="15" t="str">
        <f>IF(AND($B$6=NB!$A$17,$B$8&gt;0),'Ersparnisberechnung Sommertarif'!$B$8*SLP!C1075,"")</f>
        <v/>
      </c>
    </row>
    <row r="1096" spans="1:5" x14ac:dyDescent="0.3">
      <c r="A1096" s="25">
        <v>46034</v>
      </c>
      <c r="B1096" s="31">
        <v>0.19791666666666666</v>
      </c>
      <c r="C1096" s="46"/>
      <c r="D1096" s="29">
        <v>46034.197916666664</v>
      </c>
      <c r="E1096" s="15" t="str">
        <f>IF(AND($B$6=NB!$A$17,$B$8&gt;0),'Ersparnisberechnung Sommertarif'!$B$8*SLP!C1076,"")</f>
        <v/>
      </c>
    </row>
    <row r="1097" spans="1:5" x14ac:dyDescent="0.3">
      <c r="A1097" s="25">
        <v>46034</v>
      </c>
      <c r="B1097" s="31">
        <v>0.20833333333333334</v>
      </c>
      <c r="C1097" s="46"/>
      <c r="D1097" s="29">
        <v>46034.208333333336</v>
      </c>
      <c r="E1097" s="15" t="str">
        <f>IF(AND($B$6=NB!$A$17,$B$8&gt;0),'Ersparnisberechnung Sommertarif'!$B$8*SLP!C1077,"")</f>
        <v/>
      </c>
    </row>
    <row r="1098" spans="1:5" x14ac:dyDescent="0.3">
      <c r="A1098" s="25">
        <v>46034</v>
      </c>
      <c r="B1098" s="31">
        <v>0.21875</v>
      </c>
      <c r="C1098" s="46"/>
      <c r="D1098" s="29">
        <v>46034.21875</v>
      </c>
      <c r="E1098" s="15" t="str">
        <f>IF(AND($B$6=NB!$A$17,$B$8&gt;0),'Ersparnisberechnung Sommertarif'!$B$8*SLP!C1078,"")</f>
        <v/>
      </c>
    </row>
    <row r="1099" spans="1:5" x14ac:dyDescent="0.3">
      <c r="A1099" s="25">
        <v>46034</v>
      </c>
      <c r="B1099" s="31">
        <v>0.22916666666666666</v>
      </c>
      <c r="C1099" s="46"/>
      <c r="D1099" s="29">
        <v>46034.229166666664</v>
      </c>
      <c r="E1099" s="15" t="str">
        <f>IF(AND($B$6=NB!$A$17,$B$8&gt;0),'Ersparnisberechnung Sommertarif'!$B$8*SLP!C1079,"")</f>
        <v/>
      </c>
    </row>
    <row r="1100" spans="1:5" x14ac:dyDescent="0.3">
      <c r="A1100" s="25">
        <v>46034</v>
      </c>
      <c r="B1100" s="31">
        <v>0.23958333333333334</v>
      </c>
      <c r="C1100" s="46"/>
      <c r="D1100" s="29">
        <v>46034.239583333336</v>
      </c>
      <c r="E1100" s="15" t="str">
        <f>IF(AND($B$6=NB!$A$17,$B$8&gt;0),'Ersparnisberechnung Sommertarif'!$B$8*SLP!C1080,"")</f>
        <v/>
      </c>
    </row>
    <row r="1101" spans="1:5" x14ac:dyDescent="0.3">
      <c r="A1101" s="25">
        <v>46034</v>
      </c>
      <c r="B1101" s="31">
        <v>0.25</v>
      </c>
      <c r="C1101" s="46"/>
      <c r="D1101" s="29">
        <v>46034.25</v>
      </c>
      <c r="E1101" s="15" t="str">
        <f>IF(AND($B$6=NB!$A$17,$B$8&gt;0),'Ersparnisberechnung Sommertarif'!$B$8*SLP!C1081,"")</f>
        <v/>
      </c>
    </row>
    <row r="1102" spans="1:5" x14ac:dyDescent="0.3">
      <c r="A1102" s="25">
        <v>46034</v>
      </c>
      <c r="B1102" s="31">
        <v>0.26041666666666669</v>
      </c>
      <c r="C1102" s="46"/>
      <c r="D1102" s="29">
        <v>46034.260416666664</v>
      </c>
      <c r="E1102" s="15" t="str">
        <f>IF(AND($B$6=NB!$A$17,$B$8&gt;0),'Ersparnisberechnung Sommertarif'!$B$8*SLP!C1082,"")</f>
        <v/>
      </c>
    </row>
    <row r="1103" spans="1:5" x14ac:dyDescent="0.3">
      <c r="A1103" s="25">
        <v>46034</v>
      </c>
      <c r="B1103" s="31">
        <v>0.27083333333333331</v>
      </c>
      <c r="C1103" s="46"/>
      <c r="D1103" s="29">
        <v>46034.270833333336</v>
      </c>
      <c r="E1103" s="15" t="str">
        <f>IF(AND($B$6=NB!$A$17,$B$8&gt;0),'Ersparnisberechnung Sommertarif'!$B$8*SLP!C1083,"")</f>
        <v/>
      </c>
    </row>
    <row r="1104" spans="1:5" x14ac:dyDescent="0.3">
      <c r="A1104" s="25">
        <v>46034</v>
      </c>
      <c r="B1104" s="31">
        <v>0.28125</v>
      </c>
      <c r="C1104" s="46"/>
      <c r="D1104" s="29">
        <v>46034.28125</v>
      </c>
      <c r="E1104" s="15" t="str">
        <f>IF(AND($B$6=NB!$A$17,$B$8&gt;0),'Ersparnisberechnung Sommertarif'!$B$8*SLP!C1084,"")</f>
        <v/>
      </c>
    </row>
    <row r="1105" spans="1:5" x14ac:dyDescent="0.3">
      <c r="A1105" s="25">
        <v>46034</v>
      </c>
      <c r="B1105" s="31">
        <v>0.29166666666666669</v>
      </c>
      <c r="C1105" s="46"/>
      <c r="D1105" s="29">
        <v>46034.291666666664</v>
      </c>
      <c r="E1105" s="15" t="str">
        <f>IF(AND($B$6=NB!$A$17,$B$8&gt;0),'Ersparnisberechnung Sommertarif'!$B$8*SLP!C1085,"")</f>
        <v/>
      </c>
    </row>
    <row r="1106" spans="1:5" x14ac:dyDescent="0.3">
      <c r="A1106" s="25">
        <v>46034</v>
      </c>
      <c r="B1106" s="31">
        <v>0.30208333333333331</v>
      </c>
      <c r="C1106" s="46"/>
      <c r="D1106" s="29">
        <v>46034.302083333336</v>
      </c>
      <c r="E1106" s="15" t="str">
        <f>IF(AND($B$6=NB!$A$17,$B$8&gt;0),'Ersparnisberechnung Sommertarif'!$B$8*SLP!C1086,"")</f>
        <v/>
      </c>
    </row>
    <row r="1107" spans="1:5" x14ac:dyDescent="0.3">
      <c r="A1107" s="25">
        <v>46034</v>
      </c>
      <c r="B1107" s="31">
        <v>0.3125</v>
      </c>
      <c r="C1107" s="46"/>
      <c r="D1107" s="29">
        <v>46034.3125</v>
      </c>
      <c r="E1107" s="15" t="str">
        <f>IF(AND($B$6=NB!$A$17,$B$8&gt;0),'Ersparnisberechnung Sommertarif'!$B$8*SLP!C1087,"")</f>
        <v/>
      </c>
    </row>
    <row r="1108" spans="1:5" x14ac:dyDescent="0.3">
      <c r="A1108" s="25">
        <v>46034</v>
      </c>
      <c r="B1108" s="31">
        <v>0.32291666666666669</v>
      </c>
      <c r="C1108" s="46"/>
      <c r="D1108" s="29">
        <v>46034.322916666664</v>
      </c>
      <c r="E1108" s="15" t="str">
        <f>IF(AND($B$6=NB!$A$17,$B$8&gt;0),'Ersparnisberechnung Sommertarif'!$B$8*SLP!C1088,"")</f>
        <v/>
      </c>
    </row>
    <row r="1109" spans="1:5" x14ac:dyDescent="0.3">
      <c r="A1109" s="25">
        <v>46034</v>
      </c>
      <c r="B1109" s="31">
        <v>0.33333333333333331</v>
      </c>
      <c r="C1109" s="46"/>
      <c r="D1109" s="29">
        <v>46034.333333333336</v>
      </c>
      <c r="E1109" s="15" t="str">
        <f>IF(AND($B$6=NB!$A$17,$B$8&gt;0),'Ersparnisberechnung Sommertarif'!$B$8*SLP!C1089,"")</f>
        <v/>
      </c>
    </row>
    <row r="1110" spans="1:5" x14ac:dyDescent="0.3">
      <c r="A1110" s="25">
        <v>46034</v>
      </c>
      <c r="B1110" s="31">
        <v>0.34375</v>
      </c>
      <c r="C1110" s="46"/>
      <c r="D1110" s="29">
        <v>46034.34375</v>
      </c>
      <c r="E1110" s="15" t="str">
        <f>IF(AND($B$6=NB!$A$17,$B$8&gt;0),'Ersparnisberechnung Sommertarif'!$B$8*SLP!C1090,"")</f>
        <v/>
      </c>
    </row>
    <row r="1111" spans="1:5" x14ac:dyDescent="0.3">
      <c r="A1111" s="25">
        <v>46034</v>
      </c>
      <c r="B1111" s="31">
        <v>0.35416666666666669</v>
      </c>
      <c r="C1111" s="46"/>
      <c r="D1111" s="29">
        <v>46034.354166666664</v>
      </c>
      <c r="E1111" s="15" t="str">
        <f>IF(AND($B$6=NB!$A$17,$B$8&gt;0),'Ersparnisberechnung Sommertarif'!$B$8*SLP!C1091,"")</f>
        <v/>
      </c>
    </row>
    <row r="1112" spans="1:5" x14ac:dyDescent="0.3">
      <c r="A1112" s="25">
        <v>46034</v>
      </c>
      <c r="B1112" s="31">
        <v>0.36458333333333331</v>
      </c>
      <c r="C1112" s="46"/>
      <c r="D1112" s="29">
        <v>46034.364583333336</v>
      </c>
      <c r="E1112" s="15" t="str">
        <f>IF(AND($B$6=NB!$A$17,$B$8&gt;0),'Ersparnisberechnung Sommertarif'!$B$8*SLP!C1092,"")</f>
        <v/>
      </c>
    </row>
    <row r="1113" spans="1:5" x14ac:dyDescent="0.3">
      <c r="A1113" s="25">
        <v>46034</v>
      </c>
      <c r="B1113" s="31">
        <v>0.375</v>
      </c>
      <c r="C1113" s="46"/>
      <c r="D1113" s="29">
        <v>46034.375</v>
      </c>
      <c r="E1113" s="15" t="str">
        <f>IF(AND($B$6=NB!$A$17,$B$8&gt;0),'Ersparnisberechnung Sommertarif'!$B$8*SLP!C1093,"")</f>
        <v/>
      </c>
    </row>
    <row r="1114" spans="1:5" x14ac:dyDescent="0.3">
      <c r="A1114" s="25">
        <v>46034</v>
      </c>
      <c r="B1114" s="31">
        <v>0.38541666666666669</v>
      </c>
      <c r="C1114" s="46"/>
      <c r="D1114" s="29">
        <v>46034.385416666664</v>
      </c>
      <c r="E1114" s="15" t="str">
        <f>IF(AND($B$6=NB!$A$17,$B$8&gt;0),'Ersparnisberechnung Sommertarif'!$B$8*SLP!C1094,"")</f>
        <v/>
      </c>
    </row>
    <row r="1115" spans="1:5" x14ac:dyDescent="0.3">
      <c r="A1115" s="25">
        <v>46034</v>
      </c>
      <c r="B1115" s="31">
        <v>0.39583333333333331</v>
      </c>
      <c r="C1115" s="46"/>
      <c r="D1115" s="29">
        <v>46034.395833333336</v>
      </c>
      <c r="E1115" s="15" t="str">
        <f>IF(AND($B$6=NB!$A$17,$B$8&gt;0),'Ersparnisberechnung Sommertarif'!$B$8*SLP!C1095,"")</f>
        <v/>
      </c>
    </row>
    <row r="1116" spans="1:5" x14ac:dyDescent="0.3">
      <c r="A1116" s="25">
        <v>46034</v>
      </c>
      <c r="B1116" s="31">
        <v>0.40625</v>
      </c>
      <c r="C1116" s="46"/>
      <c r="D1116" s="29">
        <v>46034.40625</v>
      </c>
      <c r="E1116" s="15" t="str">
        <f>IF(AND($B$6=NB!$A$17,$B$8&gt;0),'Ersparnisberechnung Sommertarif'!$B$8*SLP!C1096,"")</f>
        <v/>
      </c>
    </row>
    <row r="1117" spans="1:5" x14ac:dyDescent="0.3">
      <c r="A1117" s="25">
        <v>46034</v>
      </c>
      <c r="B1117" s="31">
        <v>0.41666666666666669</v>
      </c>
      <c r="C1117" s="46"/>
      <c r="D1117" s="29">
        <v>46034.416666666664</v>
      </c>
      <c r="E1117" s="15" t="str">
        <f>IF(AND($B$6=NB!$A$17,$B$8&gt;0),'Ersparnisberechnung Sommertarif'!$B$8*SLP!C1097,"")</f>
        <v/>
      </c>
    </row>
    <row r="1118" spans="1:5" x14ac:dyDescent="0.3">
      <c r="A1118" s="25">
        <v>46034</v>
      </c>
      <c r="B1118" s="31">
        <v>0.42708333333333331</v>
      </c>
      <c r="C1118" s="46"/>
      <c r="D1118" s="29">
        <v>46034.427083333336</v>
      </c>
      <c r="E1118" s="15" t="str">
        <f>IF(AND($B$6=NB!$A$17,$B$8&gt;0),'Ersparnisberechnung Sommertarif'!$B$8*SLP!C1098,"")</f>
        <v/>
      </c>
    </row>
    <row r="1119" spans="1:5" x14ac:dyDescent="0.3">
      <c r="A1119" s="25">
        <v>46034</v>
      </c>
      <c r="B1119" s="31">
        <v>0.4375</v>
      </c>
      <c r="C1119" s="46"/>
      <c r="D1119" s="29">
        <v>46034.4375</v>
      </c>
      <c r="E1119" s="15" t="str">
        <f>IF(AND($B$6=NB!$A$17,$B$8&gt;0),'Ersparnisberechnung Sommertarif'!$B$8*SLP!C1099,"")</f>
        <v/>
      </c>
    </row>
    <row r="1120" spans="1:5" x14ac:dyDescent="0.3">
      <c r="A1120" s="25">
        <v>46034</v>
      </c>
      <c r="B1120" s="31">
        <v>0.44791666666666669</v>
      </c>
      <c r="C1120" s="46"/>
      <c r="D1120" s="29">
        <v>46034.447916666664</v>
      </c>
      <c r="E1120" s="15" t="str">
        <f>IF(AND($B$6=NB!$A$17,$B$8&gt;0),'Ersparnisberechnung Sommertarif'!$B$8*SLP!C1100,"")</f>
        <v/>
      </c>
    </row>
    <row r="1121" spans="1:5" x14ac:dyDescent="0.3">
      <c r="A1121" s="25">
        <v>46034</v>
      </c>
      <c r="B1121" s="31">
        <v>0.45833333333333331</v>
      </c>
      <c r="C1121" s="46"/>
      <c r="D1121" s="29">
        <v>46034.458333333336</v>
      </c>
      <c r="E1121" s="15" t="str">
        <f>IF(AND($B$6=NB!$A$17,$B$8&gt;0),'Ersparnisberechnung Sommertarif'!$B$8*SLP!C1101,"")</f>
        <v/>
      </c>
    </row>
    <row r="1122" spans="1:5" x14ac:dyDescent="0.3">
      <c r="A1122" s="25">
        <v>46034</v>
      </c>
      <c r="B1122" s="31">
        <v>0.46875</v>
      </c>
      <c r="C1122" s="46"/>
      <c r="D1122" s="29">
        <v>46034.46875</v>
      </c>
      <c r="E1122" s="15" t="str">
        <f>IF(AND($B$6=NB!$A$17,$B$8&gt;0),'Ersparnisberechnung Sommertarif'!$B$8*SLP!C1102,"")</f>
        <v/>
      </c>
    </row>
    <row r="1123" spans="1:5" x14ac:dyDescent="0.3">
      <c r="A1123" s="25">
        <v>46034</v>
      </c>
      <c r="B1123" s="31">
        <v>0.47916666666666669</v>
      </c>
      <c r="C1123" s="46"/>
      <c r="D1123" s="29">
        <v>46034.479166666664</v>
      </c>
      <c r="E1123" s="15" t="str">
        <f>IF(AND($B$6=NB!$A$17,$B$8&gt;0),'Ersparnisberechnung Sommertarif'!$B$8*SLP!C1103,"")</f>
        <v/>
      </c>
    </row>
    <row r="1124" spans="1:5" x14ac:dyDescent="0.3">
      <c r="A1124" s="25">
        <v>46034</v>
      </c>
      <c r="B1124" s="31">
        <v>0.48958333333333331</v>
      </c>
      <c r="C1124" s="46"/>
      <c r="D1124" s="29">
        <v>46034.489583333336</v>
      </c>
      <c r="E1124" s="15" t="str">
        <f>IF(AND($B$6=NB!$A$17,$B$8&gt;0),'Ersparnisberechnung Sommertarif'!$B$8*SLP!C1104,"")</f>
        <v/>
      </c>
    </row>
    <row r="1125" spans="1:5" x14ac:dyDescent="0.3">
      <c r="A1125" s="25">
        <v>46034</v>
      </c>
      <c r="B1125" s="31">
        <v>0.5</v>
      </c>
      <c r="C1125" s="46"/>
      <c r="D1125" s="29">
        <v>46034.5</v>
      </c>
      <c r="E1125" s="15" t="str">
        <f>IF(AND($B$6=NB!$A$17,$B$8&gt;0),'Ersparnisberechnung Sommertarif'!$B$8*SLP!C1105,"")</f>
        <v/>
      </c>
    </row>
    <row r="1126" spans="1:5" x14ac:dyDescent="0.3">
      <c r="A1126" s="25">
        <v>46034</v>
      </c>
      <c r="B1126" s="31">
        <v>0.51041666666666663</v>
      </c>
      <c r="C1126" s="46"/>
      <c r="D1126" s="29">
        <v>46034.510416666664</v>
      </c>
      <c r="E1126" s="15" t="str">
        <f>IF(AND($B$6=NB!$A$17,$B$8&gt;0),'Ersparnisberechnung Sommertarif'!$B$8*SLP!C1106,"")</f>
        <v/>
      </c>
    </row>
    <row r="1127" spans="1:5" x14ac:dyDescent="0.3">
      <c r="A1127" s="25">
        <v>46034</v>
      </c>
      <c r="B1127" s="31">
        <v>0.52083333333333337</v>
      </c>
      <c r="C1127" s="46"/>
      <c r="D1127" s="29">
        <v>46034.520833333336</v>
      </c>
      <c r="E1127" s="15" t="str">
        <f>IF(AND($B$6=NB!$A$17,$B$8&gt;0),'Ersparnisberechnung Sommertarif'!$B$8*SLP!C1107,"")</f>
        <v/>
      </c>
    </row>
    <row r="1128" spans="1:5" x14ac:dyDescent="0.3">
      <c r="A1128" s="25">
        <v>46034</v>
      </c>
      <c r="B1128" s="31">
        <v>0.53125</v>
      </c>
      <c r="C1128" s="46"/>
      <c r="D1128" s="29">
        <v>46034.53125</v>
      </c>
      <c r="E1128" s="15" t="str">
        <f>IF(AND($B$6=NB!$A$17,$B$8&gt;0),'Ersparnisberechnung Sommertarif'!$B$8*SLP!C1108,"")</f>
        <v/>
      </c>
    </row>
    <row r="1129" spans="1:5" x14ac:dyDescent="0.3">
      <c r="A1129" s="25">
        <v>46034</v>
      </c>
      <c r="B1129" s="31">
        <v>0.54166666666666663</v>
      </c>
      <c r="C1129" s="46"/>
      <c r="D1129" s="29">
        <v>46034.541666666664</v>
      </c>
      <c r="E1129" s="15" t="str">
        <f>IF(AND($B$6=NB!$A$17,$B$8&gt;0),'Ersparnisberechnung Sommertarif'!$B$8*SLP!C1109,"")</f>
        <v/>
      </c>
    </row>
    <row r="1130" spans="1:5" x14ac:dyDescent="0.3">
      <c r="A1130" s="25">
        <v>46034</v>
      </c>
      <c r="B1130" s="31">
        <v>0.55208333333333337</v>
      </c>
      <c r="C1130" s="46"/>
      <c r="D1130" s="29">
        <v>46034.552083333336</v>
      </c>
      <c r="E1130" s="15" t="str">
        <f>IF(AND($B$6=NB!$A$17,$B$8&gt;0),'Ersparnisberechnung Sommertarif'!$B$8*SLP!C1110,"")</f>
        <v/>
      </c>
    </row>
    <row r="1131" spans="1:5" x14ac:dyDescent="0.3">
      <c r="A1131" s="25">
        <v>46034</v>
      </c>
      <c r="B1131" s="31">
        <v>0.5625</v>
      </c>
      <c r="C1131" s="46"/>
      <c r="D1131" s="29">
        <v>46034.5625</v>
      </c>
      <c r="E1131" s="15" t="str">
        <f>IF(AND($B$6=NB!$A$17,$B$8&gt;0),'Ersparnisberechnung Sommertarif'!$B$8*SLP!C1111,"")</f>
        <v/>
      </c>
    </row>
    <row r="1132" spans="1:5" x14ac:dyDescent="0.3">
      <c r="A1132" s="25">
        <v>46034</v>
      </c>
      <c r="B1132" s="31">
        <v>0.57291666666666663</v>
      </c>
      <c r="C1132" s="46"/>
      <c r="D1132" s="29">
        <v>46034.572916666664</v>
      </c>
      <c r="E1132" s="15" t="str">
        <f>IF(AND($B$6=NB!$A$17,$B$8&gt;0),'Ersparnisberechnung Sommertarif'!$B$8*SLP!C1112,"")</f>
        <v/>
      </c>
    </row>
    <row r="1133" spans="1:5" x14ac:dyDescent="0.3">
      <c r="A1133" s="25">
        <v>46034</v>
      </c>
      <c r="B1133" s="31">
        <v>0.58333333333333337</v>
      </c>
      <c r="C1133" s="46"/>
      <c r="D1133" s="29">
        <v>46034.583333333336</v>
      </c>
      <c r="E1133" s="15" t="str">
        <f>IF(AND($B$6=NB!$A$17,$B$8&gt;0),'Ersparnisberechnung Sommertarif'!$B$8*SLP!C1113,"")</f>
        <v/>
      </c>
    </row>
    <row r="1134" spans="1:5" x14ac:dyDescent="0.3">
      <c r="A1134" s="25">
        <v>46034</v>
      </c>
      <c r="B1134" s="31">
        <v>0.59375</v>
      </c>
      <c r="C1134" s="46"/>
      <c r="D1134" s="29">
        <v>46034.59375</v>
      </c>
      <c r="E1134" s="15" t="str">
        <f>IF(AND($B$6=NB!$A$17,$B$8&gt;0),'Ersparnisberechnung Sommertarif'!$B$8*SLP!C1114,"")</f>
        <v/>
      </c>
    </row>
    <row r="1135" spans="1:5" x14ac:dyDescent="0.3">
      <c r="A1135" s="25">
        <v>46034</v>
      </c>
      <c r="B1135" s="31">
        <v>0.60416666666666663</v>
      </c>
      <c r="C1135" s="46"/>
      <c r="D1135" s="29">
        <v>46034.604166666664</v>
      </c>
      <c r="E1135" s="15" t="str">
        <f>IF(AND($B$6=NB!$A$17,$B$8&gt;0),'Ersparnisberechnung Sommertarif'!$B$8*SLP!C1115,"")</f>
        <v/>
      </c>
    </row>
    <row r="1136" spans="1:5" x14ac:dyDescent="0.3">
      <c r="A1136" s="25">
        <v>46034</v>
      </c>
      <c r="B1136" s="31">
        <v>0.61458333333333337</v>
      </c>
      <c r="C1136" s="46"/>
      <c r="D1136" s="29">
        <v>46034.614583333336</v>
      </c>
      <c r="E1136" s="15" t="str">
        <f>IF(AND($B$6=NB!$A$17,$B$8&gt;0),'Ersparnisberechnung Sommertarif'!$B$8*SLP!C1116,"")</f>
        <v/>
      </c>
    </row>
    <row r="1137" spans="1:5" x14ac:dyDescent="0.3">
      <c r="A1137" s="25">
        <v>46034</v>
      </c>
      <c r="B1137" s="31">
        <v>0.625</v>
      </c>
      <c r="C1137" s="46"/>
      <c r="D1137" s="29">
        <v>46034.625</v>
      </c>
      <c r="E1137" s="15" t="str">
        <f>IF(AND($B$6=NB!$A$17,$B$8&gt;0),'Ersparnisberechnung Sommertarif'!$B$8*SLP!C1117,"")</f>
        <v/>
      </c>
    </row>
    <row r="1138" spans="1:5" x14ac:dyDescent="0.3">
      <c r="A1138" s="25">
        <v>46034</v>
      </c>
      <c r="B1138" s="31">
        <v>0.63541666666666663</v>
      </c>
      <c r="C1138" s="46"/>
      <c r="D1138" s="29">
        <v>46034.635416666664</v>
      </c>
      <c r="E1138" s="15" t="str">
        <f>IF(AND($B$6=NB!$A$17,$B$8&gt;0),'Ersparnisberechnung Sommertarif'!$B$8*SLP!C1118,"")</f>
        <v/>
      </c>
    </row>
    <row r="1139" spans="1:5" x14ac:dyDescent="0.3">
      <c r="A1139" s="25">
        <v>46034</v>
      </c>
      <c r="B1139" s="31">
        <v>0.64583333333333337</v>
      </c>
      <c r="C1139" s="46"/>
      <c r="D1139" s="29">
        <v>46034.645833333336</v>
      </c>
      <c r="E1139" s="15" t="str">
        <f>IF(AND($B$6=NB!$A$17,$B$8&gt;0),'Ersparnisberechnung Sommertarif'!$B$8*SLP!C1119,"")</f>
        <v/>
      </c>
    </row>
    <row r="1140" spans="1:5" x14ac:dyDescent="0.3">
      <c r="A1140" s="25">
        <v>46034</v>
      </c>
      <c r="B1140" s="31">
        <v>0.65625</v>
      </c>
      <c r="C1140" s="46"/>
      <c r="D1140" s="29">
        <v>46034.65625</v>
      </c>
      <c r="E1140" s="15" t="str">
        <f>IF(AND($B$6=NB!$A$17,$B$8&gt;0),'Ersparnisberechnung Sommertarif'!$B$8*SLP!C1120,"")</f>
        <v/>
      </c>
    </row>
    <row r="1141" spans="1:5" x14ac:dyDescent="0.3">
      <c r="A1141" s="25">
        <v>46034</v>
      </c>
      <c r="B1141" s="31">
        <v>0.66666666666666663</v>
      </c>
      <c r="C1141" s="46"/>
      <c r="D1141" s="29">
        <v>46034.666666666664</v>
      </c>
      <c r="E1141" s="15" t="str">
        <f>IF(AND($B$6=NB!$A$17,$B$8&gt;0),'Ersparnisberechnung Sommertarif'!$B$8*SLP!C1121,"")</f>
        <v/>
      </c>
    </row>
    <row r="1142" spans="1:5" x14ac:dyDescent="0.3">
      <c r="A1142" s="25">
        <v>46034</v>
      </c>
      <c r="B1142" s="31">
        <v>0.67708333333333337</v>
      </c>
      <c r="C1142" s="46"/>
      <c r="D1142" s="29">
        <v>46034.677083333336</v>
      </c>
      <c r="E1142" s="15" t="str">
        <f>IF(AND($B$6=NB!$A$17,$B$8&gt;0),'Ersparnisberechnung Sommertarif'!$B$8*SLP!C1122,"")</f>
        <v/>
      </c>
    </row>
    <row r="1143" spans="1:5" x14ac:dyDescent="0.3">
      <c r="A1143" s="25">
        <v>46034</v>
      </c>
      <c r="B1143" s="31">
        <v>0.6875</v>
      </c>
      <c r="C1143" s="46"/>
      <c r="D1143" s="29">
        <v>46034.6875</v>
      </c>
      <c r="E1143" s="15" t="str">
        <f>IF(AND($B$6=NB!$A$17,$B$8&gt;0),'Ersparnisberechnung Sommertarif'!$B$8*SLP!C1123,"")</f>
        <v/>
      </c>
    </row>
    <row r="1144" spans="1:5" x14ac:dyDescent="0.3">
      <c r="A1144" s="25">
        <v>46034</v>
      </c>
      <c r="B1144" s="31">
        <v>0.69791666666666663</v>
      </c>
      <c r="C1144" s="46"/>
      <c r="D1144" s="29">
        <v>46034.697916666664</v>
      </c>
      <c r="E1144" s="15" t="str">
        <f>IF(AND($B$6=NB!$A$17,$B$8&gt;0),'Ersparnisberechnung Sommertarif'!$B$8*SLP!C1124,"")</f>
        <v/>
      </c>
    </row>
    <row r="1145" spans="1:5" x14ac:dyDescent="0.3">
      <c r="A1145" s="25">
        <v>46034</v>
      </c>
      <c r="B1145" s="31">
        <v>0.70833333333333337</v>
      </c>
      <c r="C1145" s="46"/>
      <c r="D1145" s="29">
        <v>46034.708333333336</v>
      </c>
      <c r="E1145" s="15" t="str">
        <f>IF(AND($B$6=NB!$A$17,$B$8&gt;0),'Ersparnisberechnung Sommertarif'!$B$8*SLP!C1125,"")</f>
        <v/>
      </c>
    </row>
    <row r="1146" spans="1:5" x14ac:dyDescent="0.3">
      <c r="A1146" s="25">
        <v>46034</v>
      </c>
      <c r="B1146" s="31">
        <v>0.71875</v>
      </c>
      <c r="C1146" s="46"/>
      <c r="D1146" s="29">
        <v>46034.71875</v>
      </c>
      <c r="E1146" s="15" t="str">
        <f>IF(AND($B$6=NB!$A$17,$B$8&gt;0),'Ersparnisberechnung Sommertarif'!$B$8*SLP!C1126,"")</f>
        <v/>
      </c>
    </row>
    <row r="1147" spans="1:5" x14ac:dyDescent="0.3">
      <c r="A1147" s="25">
        <v>46034</v>
      </c>
      <c r="B1147" s="31">
        <v>0.72916666666666663</v>
      </c>
      <c r="C1147" s="46"/>
      <c r="D1147" s="29">
        <v>46034.729166666664</v>
      </c>
      <c r="E1147" s="15" t="str">
        <f>IF(AND($B$6=NB!$A$17,$B$8&gt;0),'Ersparnisberechnung Sommertarif'!$B$8*SLP!C1127,"")</f>
        <v/>
      </c>
    </row>
    <row r="1148" spans="1:5" x14ac:dyDescent="0.3">
      <c r="A1148" s="25">
        <v>46034</v>
      </c>
      <c r="B1148" s="31">
        <v>0.73958333333333337</v>
      </c>
      <c r="C1148" s="46"/>
      <c r="D1148" s="29">
        <v>46034.739583333336</v>
      </c>
      <c r="E1148" s="15" t="str">
        <f>IF(AND($B$6=NB!$A$17,$B$8&gt;0),'Ersparnisberechnung Sommertarif'!$B$8*SLP!C1128,"")</f>
        <v/>
      </c>
    </row>
    <row r="1149" spans="1:5" x14ac:dyDescent="0.3">
      <c r="A1149" s="25">
        <v>46034</v>
      </c>
      <c r="B1149" s="31">
        <v>0.75</v>
      </c>
      <c r="C1149" s="46"/>
      <c r="D1149" s="29">
        <v>46034.75</v>
      </c>
      <c r="E1149" s="15" t="str">
        <f>IF(AND($B$6=NB!$A$17,$B$8&gt;0),'Ersparnisberechnung Sommertarif'!$B$8*SLP!C1129,"")</f>
        <v/>
      </c>
    </row>
    <row r="1150" spans="1:5" x14ac:dyDescent="0.3">
      <c r="A1150" s="25">
        <v>46034</v>
      </c>
      <c r="B1150" s="31">
        <v>0.76041666666666663</v>
      </c>
      <c r="C1150" s="46"/>
      <c r="D1150" s="29">
        <v>46034.760416666664</v>
      </c>
      <c r="E1150" s="15" t="str">
        <f>IF(AND($B$6=NB!$A$17,$B$8&gt;0),'Ersparnisberechnung Sommertarif'!$B$8*SLP!C1130,"")</f>
        <v/>
      </c>
    </row>
    <row r="1151" spans="1:5" x14ac:dyDescent="0.3">
      <c r="A1151" s="25">
        <v>46034</v>
      </c>
      <c r="B1151" s="31">
        <v>0.77083333333333337</v>
      </c>
      <c r="C1151" s="46"/>
      <c r="D1151" s="29">
        <v>46034.770833333336</v>
      </c>
      <c r="E1151" s="15" t="str">
        <f>IF(AND($B$6=NB!$A$17,$B$8&gt;0),'Ersparnisberechnung Sommertarif'!$B$8*SLP!C1131,"")</f>
        <v/>
      </c>
    </row>
    <row r="1152" spans="1:5" x14ac:dyDescent="0.3">
      <c r="A1152" s="25">
        <v>46034</v>
      </c>
      <c r="B1152" s="31">
        <v>0.78125</v>
      </c>
      <c r="C1152" s="46"/>
      <c r="D1152" s="29">
        <v>46034.78125</v>
      </c>
      <c r="E1152" s="15" t="str">
        <f>IF(AND($B$6=NB!$A$17,$B$8&gt;0),'Ersparnisberechnung Sommertarif'!$B$8*SLP!C1132,"")</f>
        <v/>
      </c>
    </row>
    <row r="1153" spans="1:5" x14ac:dyDescent="0.3">
      <c r="A1153" s="25">
        <v>46034</v>
      </c>
      <c r="B1153" s="31">
        <v>0.79166666666666663</v>
      </c>
      <c r="C1153" s="46"/>
      <c r="D1153" s="29">
        <v>46034.791666666664</v>
      </c>
      <c r="E1153" s="15" t="str">
        <f>IF(AND($B$6=NB!$A$17,$B$8&gt;0),'Ersparnisberechnung Sommertarif'!$B$8*SLP!C1133,"")</f>
        <v/>
      </c>
    </row>
    <row r="1154" spans="1:5" x14ac:dyDescent="0.3">
      <c r="A1154" s="25">
        <v>46034</v>
      </c>
      <c r="B1154" s="31">
        <v>0.80208333333333337</v>
      </c>
      <c r="C1154" s="46"/>
      <c r="D1154" s="29">
        <v>46034.802083333336</v>
      </c>
      <c r="E1154" s="15" t="str">
        <f>IF(AND($B$6=NB!$A$17,$B$8&gt;0),'Ersparnisberechnung Sommertarif'!$B$8*SLP!C1134,"")</f>
        <v/>
      </c>
    </row>
    <row r="1155" spans="1:5" x14ac:dyDescent="0.3">
      <c r="A1155" s="25">
        <v>46034</v>
      </c>
      <c r="B1155" s="31">
        <v>0.8125</v>
      </c>
      <c r="C1155" s="46"/>
      <c r="D1155" s="29">
        <v>46034.8125</v>
      </c>
      <c r="E1155" s="15" t="str">
        <f>IF(AND($B$6=NB!$A$17,$B$8&gt;0),'Ersparnisberechnung Sommertarif'!$B$8*SLP!C1135,"")</f>
        <v/>
      </c>
    </row>
    <row r="1156" spans="1:5" x14ac:dyDescent="0.3">
      <c r="A1156" s="25">
        <v>46034</v>
      </c>
      <c r="B1156" s="31">
        <v>0.82291666666666663</v>
      </c>
      <c r="C1156" s="46"/>
      <c r="D1156" s="29">
        <v>46034.822916666664</v>
      </c>
      <c r="E1156" s="15" t="str">
        <f>IF(AND($B$6=NB!$A$17,$B$8&gt;0),'Ersparnisberechnung Sommertarif'!$B$8*SLP!C1136,"")</f>
        <v/>
      </c>
    </row>
    <row r="1157" spans="1:5" x14ac:dyDescent="0.3">
      <c r="A1157" s="25">
        <v>46034</v>
      </c>
      <c r="B1157" s="31">
        <v>0.83333333333333337</v>
      </c>
      <c r="C1157" s="46"/>
      <c r="D1157" s="29">
        <v>46034.833333333336</v>
      </c>
      <c r="E1157" s="15" t="str">
        <f>IF(AND($B$6=NB!$A$17,$B$8&gt;0),'Ersparnisberechnung Sommertarif'!$B$8*SLP!C1137,"")</f>
        <v/>
      </c>
    </row>
    <row r="1158" spans="1:5" x14ac:dyDescent="0.3">
      <c r="A1158" s="25">
        <v>46034</v>
      </c>
      <c r="B1158" s="31">
        <v>0.84375</v>
      </c>
      <c r="C1158" s="46"/>
      <c r="D1158" s="29">
        <v>46034.84375</v>
      </c>
      <c r="E1158" s="15" t="str">
        <f>IF(AND($B$6=NB!$A$17,$B$8&gt;0),'Ersparnisberechnung Sommertarif'!$B$8*SLP!C1138,"")</f>
        <v/>
      </c>
    </row>
    <row r="1159" spans="1:5" x14ac:dyDescent="0.3">
      <c r="A1159" s="25">
        <v>46034</v>
      </c>
      <c r="B1159" s="31">
        <v>0.85416666666666663</v>
      </c>
      <c r="C1159" s="46"/>
      <c r="D1159" s="29">
        <v>46034.854166666664</v>
      </c>
      <c r="E1159" s="15" t="str">
        <f>IF(AND($B$6=NB!$A$17,$B$8&gt;0),'Ersparnisberechnung Sommertarif'!$B$8*SLP!C1139,"")</f>
        <v/>
      </c>
    </row>
    <row r="1160" spans="1:5" x14ac:dyDescent="0.3">
      <c r="A1160" s="25">
        <v>46034</v>
      </c>
      <c r="B1160" s="31">
        <v>0.86458333333333337</v>
      </c>
      <c r="C1160" s="46"/>
      <c r="D1160" s="29">
        <v>46034.864583333336</v>
      </c>
      <c r="E1160" s="15" t="str">
        <f>IF(AND($B$6=NB!$A$17,$B$8&gt;0),'Ersparnisberechnung Sommertarif'!$B$8*SLP!C1140,"")</f>
        <v/>
      </c>
    </row>
    <row r="1161" spans="1:5" x14ac:dyDescent="0.3">
      <c r="A1161" s="25">
        <v>46034</v>
      </c>
      <c r="B1161" s="31">
        <v>0.875</v>
      </c>
      <c r="C1161" s="46"/>
      <c r="D1161" s="29">
        <v>46034.875</v>
      </c>
      <c r="E1161" s="15" t="str">
        <f>IF(AND($B$6=NB!$A$17,$B$8&gt;0),'Ersparnisberechnung Sommertarif'!$B$8*SLP!C1141,"")</f>
        <v/>
      </c>
    </row>
    <row r="1162" spans="1:5" x14ac:dyDescent="0.3">
      <c r="A1162" s="25">
        <v>46034</v>
      </c>
      <c r="B1162" s="31">
        <v>0.88541666666666663</v>
      </c>
      <c r="C1162" s="46"/>
      <c r="D1162" s="29">
        <v>46034.885416666664</v>
      </c>
      <c r="E1162" s="15" t="str">
        <f>IF(AND($B$6=NB!$A$17,$B$8&gt;0),'Ersparnisberechnung Sommertarif'!$B$8*SLP!C1142,"")</f>
        <v/>
      </c>
    </row>
    <row r="1163" spans="1:5" x14ac:dyDescent="0.3">
      <c r="A1163" s="25">
        <v>46034</v>
      </c>
      <c r="B1163" s="31">
        <v>0.89583333333333337</v>
      </c>
      <c r="C1163" s="46"/>
      <c r="D1163" s="29">
        <v>46034.895833333336</v>
      </c>
      <c r="E1163" s="15" t="str">
        <f>IF(AND($B$6=NB!$A$17,$B$8&gt;0),'Ersparnisberechnung Sommertarif'!$B$8*SLP!C1143,"")</f>
        <v/>
      </c>
    </row>
    <row r="1164" spans="1:5" x14ac:dyDescent="0.3">
      <c r="A1164" s="25">
        <v>46034</v>
      </c>
      <c r="B1164" s="31">
        <v>0.90625</v>
      </c>
      <c r="C1164" s="46"/>
      <c r="D1164" s="29">
        <v>46034.90625</v>
      </c>
      <c r="E1164" s="15" t="str">
        <f>IF(AND($B$6=NB!$A$17,$B$8&gt;0),'Ersparnisberechnung Sommertarif'!$B$8*SLP!C1144,"")</f>
        <v/>
      </c>
    </row>
    <row r="1165" spans="1:5" x14ac:dyDescent="0.3">
      <c r="A1165" s="25">
        <v>46034</v>
      </c>
      <c r="B1165" s="31">
        <v>0.91666666666666663</v>
      </c>
      <c r="C1165" s="46"/>
      <c r="D1165" s="29">
        <v>46034.916666666664</v>
      </c>
      <c r="E1165" s="15" t="str">
        <f>IF(AND($B$6=NB!$A$17,$B$8&gt;0),'Ersparnisberechnung Sommertarif'!$B$8*SLP!C1145,"")</f>
        <v/>
      </c>
    </row>
    <row r="1166" spans="1:5" x14ac:dyDescent="0.3">
      <c r="A1166" s="25">
        <v>46034</v>
      </c>
      <c r="B1166" s="31">
        <v>0.92708333333333337</v>
      </c>
      <c r="C1166" s="46"/>
      <c r="D1166" s="29">
        <v>46034.927083333336</v>
      </c>
      <c r="E1166" s="15" t="str">
        <f>IF(AND($B$6=NB!$A$17,$B$8&gt;0),'Ersparnisberechnung Sommertarif'!$B$8*SLP!C1146,"")</f>
        <v/>
      </c>
    </row>
    <row r="1167" spans="1:5" x14ac:dyDescent="0.3">
      <c r="A1167" s="25">
        <v>46034</v>
      </c>
      <c r="B1167" s="31">
        <v>0.9375</v>
      </c>
      <c r="C1167" s="46"/>
      <c r="D1167" s="29">
        <v>46034.9375</v>
      </c>
      <c r="E1167" s="15" t="str">
        <f>IF(AND($B$6=NB!$A$17,$B$8&gt;0),'Ersparnisberechnung Sommertarif'!$B$8*SLP!C1147,"")</f>
        <v/>
      </c>
    </row>
    <row r="1168" spans="1:5" x14ac:dyDescent="0.3">
      <c r="A1168" s="25">
        <v>46034</v>
      </c>
      <c r="B1168" s="31">
        <v>0.94791666666666663</v>
      </c>
      <c r="C1168" s="46"/>
      <c r="D1168" s="29">
        <v>46034.947916666664</v>
      </c>
      <c r="E1168" s="15" t="str">
        <f>IF(AND($B$6=NB!$A$17,$B$8&gt;0),'Ersparnisberechnung Sommertarif'!$B$8*SLP!C1148,"")</f>
        <v/>
      </c>
    </row>
    <row r="1169" spans="1:5" x14ac:dyDescent="0.3">
      <c r="A1169" s="25">
        <v>46034</v>
      </c>
      <c r="B1169" s="31">
        <v>0.95833333333333337</v>
      </c>
      <c r="C1169" s="46"/>
      <c r="D1169" s="29">
        <v>46034.958333333336</v>
      </c>
      <c r="E1169" s="15" t="str">
        <f>IF(AND($B$6=NB!$A$17,$B$8&gt;0),'Ersparnisberechnung Sommertarif'!$B$8*SLP!C1149,"")</f>
        <v/>
      </c>
    </row>
    <row r="1170" spans="1:5" x14ac:dyDescent="0.3">
      <c r="A1170" s="25">
        <v>46034</v>
      </c>
      <c r="B1170" s="31">
        <v>0.96875</v>
      </c>
      <c r="C1170" s="46"/>
      <c r="D1170" s="29">
        <v>46034.96875</v>
      </c>
      <c r="E1170" s="15" t="str">
        <f>IF(AND($B$6=NB!$A$17,$B$8&gt;0),'Ersparnisberechnung Sommertarif'!$B$8*SLP!C1150,"")</f>
        <v/>
      </c>
    </row>
    <row r="1171" spans="1:5" x14ac:dyDescent="0.3">
      <c r="A1171" s="25">
        <v>46034</v>
      </c>
      <c r="B1171" s="31">
        <v>0.97916666666666663</v>
      </c>
      <c r="C1171" s="46"/>
      <c r="D1171" s="29">
        <v>46034.979166666664</v>
      </c>
      <c r="E1171" s="15" t="str">
        <f>IF(AND($B$6=NB!$A$17,$B$8&gt;0),'Ersparnisberechnung Sommertarif'!$B$8*SLP!C1151,"")</f>
        <v/>
      </c>
    </row>
    <row r="1172" spans="1:5" x14ac:dyDescent="0.3">
      <c r="A1172" s="25">
        <v>46034</v>
      </c>
      <c r="B1172" s="31">
        <v>0.98958333333333337</v>
      </c>
      <c r="C1172" s="46"/>
      <c r="D1172" s="29">
        <v>46034.989583333336</v>
      </c>
      <c r="E1172" s="15" t="str">
        <f>IF(AND($B$6=NB!$A$17,$B$8&gt;0),'Ersparnisberechnung Sommertarif'!$B$8*SLP!C1152,"")</f>
        <v/>
      </c>
    </row>
    <row r="1173" spans="1:5" x14ac:dyDescent="0.3">
      <c r="A1173" s="25">
        <v>46035</v>
      </c>
      <c r="B1173" s="31">
        <v>0</v>
      </c>
      <c r="C1173" s="46"/>
      <c r="D1173" s="29">
        <v>46035</v>
      </c>
      <c r="E1173" s="15" t="str">
        <f>IF(AND($B$6=NB!$A$17,$B$8&gt;0),'Ersparnisberechnung Sommertarif'!$B$8*SLP!C1153,"")</f>
        <v/>
      </c>
    </row>
    <row r="1174" spans="1:5" x14ac:dyDescent="0.3">
      <c r="A1174" s="25">
        <v>46035</v>
      </c>
      <c r="B1174" s="31">
        <v>1.0416666666666666E-2</v>
      </c>
      <c r="C1174" s="46"/>
      <c r="D1174" s="29">
        <v>46035.010416666664</v>
      </c>
      <c r="E1174" s="15" t="str">
        <f>IF(AND($B$6=NB!$A$17,$B$8&gt;0),'Ersparnisberechnung Sommertarif'!$B$8*SLP!C1154,"")</f>
        <v/>
      </c>
    </row>
    <row r="1175" spans="1:5" x14ac:dyDescent="0.3">
      <c r="A1175" s="25">
        <v>46035</v>
      </c>
      <c r="B1175" s="31">
        <v>2.0833333333333332E-2</v>
      </c>
      <c r="C1175" s="46"/>
      <c r="D1175" s="29">
        <v>46035.020833333336</v>
      </c>
      <c r="E1175" s="15" t="str">
        <f>IF(AND($B$6=NB!$A$17,$B$8&gt;0),'Ersparnisberechnung Sommertarif'!$B$8*SLP!C1155,"")</f>
        <v/>
      </c>
    </row>
    <row r="1176" spans="1:5" x14ac:dyDescent="0.3">
      <c r="A1176" s="25">
        <v>46035</v>
      </c>
      <c r="B1176" s="31">
        <v>3.125E-2</v>
      </c>
      <c r="C1176" s="46"/>
      <c r="D1176" s="29">
        <v>46035.03125</v>
      </c>
      <c r="E1176" s="15" t="str">
        <f>IF(AND($B$6=NB!$A$17,$B$8&gt;0),'Ersparnisberechnung Sommertarif'!$B$8*SLP!C1156,"")</f>
        <v/>
      </c>
    </row>
    <row r="1177" spans="1:5" x14ac:dyDescent="0.3">
      <c r="A1177" s="25">
        <v>46035</v>
      </c>
      <c r="B1177" s="31">
        <v>4.1666666666666664E-2</v>
      </c>
      <c r="C1177" s="46"/>
      <c r="D1177" s="29">
        <v>46035.041666666664</v>
      </c>
      <c r="E1177" s="15" t="str">
        <f>IF(AND($B$6=NB!$A$17,$B$8&gt;0),'Ersparnisberechnung Sommertarif'!$B$8*SLP!C1157,"")</f>
        <v/>
      </c>
    </row>
    <row r="1178" spans="1:5" x14ac:dyDescent="0.3">
      <c r="A1178" s="25">
        <v>46035</v>
      </c>
      <c r="B1178" s="31">
        <v>5.2083333333333336E-2</v>
      </c>
      <c r="C1178" s="46"/>
      <c r="D1178" s="29">
        <v>46035.052083333336</v>
      </c>
      <c r="E1178" s="15" t="str">
        <f>IF(AND($B$6=NB!$A$17,$B$8&gt;0),'Ersparnisberechnung Sommertarif'!$B$8*SLP!C1158,"")</f>
        <v/>
      </c>
    </row>
    <row r="1179" spans="1:5" x14ac:dyDescent="0.3">
      <c r="A1179" s="25">
        <v>46035</v>
      </c>
      <c r="B1179" s="31">
        <v>6.25E-2</v>
      </c>
      <c r="C1179" s="46"/>
      <c r="D1179" s="29">
        <v>46035.0625</v>
      </c>
      <c r="E1179" s="15" t="str">
        <f>IF(AND($B$6=NB!$A$17,$B$8&gt;0),'Ersparnisberechnung Sommertarif'!$B$8*SLP!C1159,"")</f>
        <v/>
      </c>
    </row>
    <row r="1180" spans="1:5" x14ac:dyDescent="0.3">
      <c r="A1180" s="25">
        <v>46035</v>
      </c>
      <c r="B1180" s="31">
        <v>7.2916666666666671E-2</v>
      </c>
      <c r="C1180" s="46"/>
      <c r="D1180" s="29">
        <v>46035.072916666664</v>
      </c>
      <c r="E1180" s="15" t="str">
        <f>IF(AND($B$6=NB!$A$17,$B$8&gt;0),'Ersparnisberechnung Sommertarif'!$B$8*SLP!C1160,"")</f>
        <v/>
      </c>
    </row>
    <row r="1181" spans="1:5" x14ac:dyDescent="0.3">
      <c r="A1181" s="25">
        <v>46035</v>
      </c>
      <c r="B1181" s="31">
        <v>8.3333333333333329E-2</v>
      </c>
      <c r="C1181" s="46"/>
      <c r="D1181" s="29">
        <v>46035.083333333336</v>
      </c>
      <c r="E1181" s="15" t="str">
        <f>IF(AND($B$6=NB!$A$17,$B$8&gt;0),'Ersparnisberechnung Sommertarif'!$B$8*SLP!C1161,"")</f>
        <v/>
      </c>
    </row>
    <row r="1182" spans="1:5" x14ac:dyDescent="0.3">
      <c r="A1182" s="25">
        <v>46035</v>
      </c>
      <c r="B1182" s="31">
        <v>9.375E-2</v>
      </c>
      <c r="C1182" s="46"/>
      <c r="D1182" s="29">
        <v>46035.09375</v>
      </c>
      <c r="E1182" s="15" t="str">
        <f>IF(AND($B$6=NB!$A$17,$B$8&gt;0),'Ersparnisberechnung Sommertarif'!$B$8*SLP!C1162,"")</f>
        <v/>
      </c>
    </row>
    <row r="1183" spans="1:5" x14ac:dyDescent="0.3">
      <c r="A1183" s="25">
        <v>46035</v>
      </c>
      <c r="B1183" s="31">
        <v>0.10416666666666667</v>
      </c>
      <c r="C1183" s="46"/>
      <c r="D1183" s="29">
        <v>46035.104166666664</v>
      </c>
      <c r="E1183" s="15" t="str">
        <f>IF(AND($B$6=NB!$A$17,$B$8&gt;0),'Ersparnisberechnung Sommertarif'!$B$8*SLP!C1163,"")</f>
        <v/>
      </c>
    </row>
    <row r="1184" spans="1:5" x14ac:dyDescent="0.3">
      <c r="A1184" s="25">
        <v>46035</v>
      </c>
      <c r="B1184" s="31">
        <v>0.11458333333333333</v>
      </c>
      <c r="C1184" s="46"/>
      <c r="D1184" s="29">
        <v>46035.114583333336</v>
      </c>
      <c r="E1184" s="15" t="str">
        <f>IF(AND($B$6=NB!$A$17,$B$8&gt;0),'Ersparnisberechnung Sommertarif'!$B$8*SLP!C1164,"")</f>
        <v/>
      </c>
    </row>
    <row r="1185" spans="1:5" x14ac:dyDescent="0.3">
      <c r="A1185" s="25">
        <v>46035</v>
      </c>
      <c r="B1185" s="31">
        <v>0.125</v>
      </c>
      <c r="C1185" s="46"/>
      <c r="D1185" s="29">
        <v>46035.125</v>
      </c>
      <c r="E1185" s="15" t="str">
        <f>IF(AND($B$6=NB!$A$17,$B$8&gt;0),'Ersparnisberechnung Sommertarif'!$B$8*SLP!C1165,"")</f>
        <v/>
      </c>
    </row>
    <row r="1186" spans="1:5" x14ac:dyDescent="0.3">
      <c r="A1186" s="25">
        <v>46035</v>
      </c>
      <c r="B1186" s="31">
        <v>0.13541666666666666</v>
      </c>
      <c r="C1186" s="46"/>
      <c r="D1186" s="29">
        <v>46035.135416666664</v>
      </c>
      <c r="E1186" s="15" t="str">
        <f>IF(AND($B$6=NB!$A$17,$B$8&gt;0),'Ersparnisberechnung Sommertarif'!$B$8*SLP!C1166,"")</f>
        <v/>
      </c>
    </row>
    <row r="1187" spans="1:5" x14ac:dyDescent="0.3">
      <c r="A1187" s="25">
        <v>46035</v>
      </c>
      <c r="B1187" s="31">
        <v>0.14583333333333334</v>
      </c>
      <c r="C1187" s="46"/>
      <c r="D1187" s="29">
        <v>46035.145833333336</v>
      </c>
      <c r="E1187" s="15" t="str">
        <f>IF(AND($B$6=NB!$A$17,$B$8&gt;0),'Ersparnisberechnung Sommertarif'!$B$8*SLP!C1167,"")</f>
        <v/>
      </c>
    </row>
    <row r="1188" spans="1:5" x14ac:dyDescent="0.3">
      <c r="A1188" s="25">
        <v>46035</v>
      </c>
      <c r="B1188" s="31">
        <v>0.15625</v>
      </c>
      <c r="C1188" s="46"/>
      <c r="D1188" s="29">
        <v>46035.15625</v>
      </c>
      <c r="E1188" s="15" t="str">
        <f>IF(AND($B$6=NB!$A$17,$B$8&gt;0),'Ersparnisberechnung Sommertarif'!$B$8*SLP!C1168,"")</f>
        <v/>
      </c>
    </row>
    <row r="1189" spans="1:5" x14ac:dyDescent="0.3">
      <c r="A1189" s="25">
        <v>46035</v>
      </c>
      <c r="B1189" s="31">
        <v>0.16666666666666666</v>
      </c>
      <c r="C1189" s="46"/>
      <c r="D1189" s="29">
        <v>46035.166666666664</v>
      </c>
      <c r="E1189" s="15" t="str">
        <f>IF(AND($B$6=NB!$A$17,$B$8&gt;0),'Ersparnisberechnung Sommertarif'!$B$8*SLP!C1169,"")</f>
        <v/>
      </c>
    </row>
    <row r="1190" spans="1:5" x14ac:dyDescent="0.3">
      <c r="A1190" s="25">
        <v>46035</v>
      </c>
      <c r="B1190" s="31">
        <v>0.17708333333333334</v>
      </c>
      <c r="C1190" s="46"/>
      <c r="D1190" s="29">
        <v>46035.177083333336</v>
      </c>
      <c r="E1190" s="15" t="str">
        <f>IF(AND($B$6=NB!$A$17,$B$8&gt;0),'Ersparnisberechnung Sommertarif'!$B$8*SLP!C1170,"")</f>
        <v/>
      </c>
    </row>
    <row r="1191" spans="1:5" x14ac:dyDescent="0.3">
      <c r="A1191" s="25">
        <v>46035</v>
      </c>
      <c r="B1191" s="31">
        <v>0.1875</v>
      </c>
      <c r="C1191" s="46"/>
      <c r="D1191" s="29">
        <v>46035.1875</v>
      </c>
      <c r="E1191" s="15" t="str">
        <f>IF(AND($B$6=NB!$A$17,$B$8&gt;0),'Ersparnisberechnung Sommertarif'!$B$8*SLP!C1171,"")</f>
        <v/>
      </c>
    </row>
    <row r="1192" spans="1:5" x14ac:dyDescent="0.3">
      <c r="A1192" s="25">
        <v>46035</v>
      </c>
      <c r="B1192" s="31">
        <v>0.19791666666666666</v>
      </c>
      <c r="C1192" s="46"/>
      <c r="D1192" s="29">
        <v>46035.197916666664</v>
      </c>
      <c r="E1192" s="15" t="str">
        <f>IF(AND($B$6=NB!$A$17,$B$8&gt;0),'Ersparnisberechnung Sommertarif'!$B$8*SLP!C1172,"")</f>
        <v/>
      </c>
    </row>
    <row r="1193" spans="1:5" x14ac:dyDescent="0.3">
      <c r="A1193" s="25">
        <v>46035</v>
      </c>
      <c r="B1193" s="31">
        <v>0.20833333333333334</v>
      </c>
      <c r="C1193" s="46"/>
      <c r="D1193" s="29">
        <v>46035.208333333336</v>
      </c>
      <c r="E1193" s="15" t="str">
        <f>IF(AND($B$6=NB!$A$17,$B$8&gt;0),'Ersparnisberechnung Sommertarif'!$B$8*SLP!C1173,"")</f>
        <v/>
      </c>
    </row>
    <row r="1194" spans="1:5" x14ac:dyDescent="0.3">
      <c r="A1194" s="25">
        <v>46035</v>
      </c>
      <c r="B1194" s="31">
        <v>0.21875</v>
      </c>
      <c r="C1194" s="46"/>
      <c r="D1194" s="29">
        <v>46035.21875</v>
      </c>
      <c r="E1194" s="15" t="str">
        <f>IF(AND($B$6=NB!$A$17,$B$8&gt;0),'Ersparnisberechnung Sommertarif'!$B$8*SLP!C1174,"")</f>
        <v/>
      </c>
    </row>
    <row r="1195" spans="1:5" x14ac:dyDescent="0.3">
      <c r="A1195" s="25">
        <v>46035</v>
      </c>
      <c r="B1195" s="31">
        <v>0.22916666666666666</v>
      </c>
      <c r="C1195" s="46"/>
      <c r="D1195" s="29">
        <v>46035.229166666664</v>
      </c>
      <c r="E1195" s="15" t="str">
        <f>IF(AND($B$6=NB!$A$17,$B$8&gt;0),'Ersparnisberechnung Sommertarif'!$B$8*SLP!C1175,"")</f>
        <v/>
      </c>
    </row>
    <row r="1196" spans="1:5" x14ac:dyDescent="0.3">
      <c r="A1196" s="25">
        <v>46035</v>
      </c>
      <c r="B1196" s="31">
        <v>0.23958333333333334</v>
      </c>
      <c r="C1196" s="46"/>
      <c r="D1196" s="29">
        <v>46035.239583333336</v>
      </c>
      <c r="E1196" s="15" t="str">
        <f>IF(AND($B$6=NB!$A$17,$B$8&gt;0),'Ersparnisberechnung Sommertarif'!$B$8*SLP!C1176,"")</f>
        <v/>
      </c>
    </row>
    <row r="1197" spans="1:5" x14ac:dyDescent="0.3">
      <c r="A1197" s="25">
        <v>46035</v>
      </c>
      <c r="B1197" s="31">
        <v>0.25</v>
      </c>
      <c r="C1197" s="46"/>
      <c r="D1197" s="29">
        <v>46035.25</v>
      </c>
      <c r="E1197" s="15" t="str">
        <f>IF(AND($B$6=NB!$A$17,$B$8&gt;0),'Ersparnisberechnung Sommertarif'!$B$8*SLP!C1177,"")</f>
        <v/>
      </c>
    </row>
    <row r="1198" spans="1:5" x14ac:dyDescent="0.3">
      <c r="A1198" s="25">
        <v>46035</v>
      </c>
      <c r="B1198" s="31">
        <v>0.26041666666666669</v>
      </c>
      <c r="C1198" s="46"/>
      <c r="D1198" s="29">
        <v>46035.260416666664</v>
      </c>
      <c r="E1198" s="15" t="str">
        <f>IF(AND($B$6=NB!$A$17,$B$8&gt;0),'Ersparnisberechnung Sommertarif'!$B$8*SLP!C1178,"")</f>
        <v/>
      </c>
    </row>
    <row r="1199" spans="1:5" x14ac:dyDescent="0.3">
      <c r="A1199" s="25">
        <v>46035</v>
      </c>
      <c r="B1199" s="31">
        <v>0.27083333333333331</v>
      </c>
      <c r="C1199" s="46"/>
      <c r="D1199" s="29">
        <v>46035.270833333336</v>
      </c>
      <c r="E1199" s="15" t="str">
        <f>IF(AND($B$6=NB!$A$17,$B$8&gt;0),'Ersparnisberechnung Sommertarif'!$B$8*SLP!C1179,"")</f>
        <v/>
      </c>
    </row>
    <row r="1200" spans="1:5" x14ac:dyDescent="0.3">
      <c r="A1200" s="25">
        <v>46035</v>
      </c>
      <c r="B1200" s="31">
        <v>0.28125</v>
      </c>
      <c r="C1200" s="46"/>
      <c r="D1200" s="29">
        <v>46035.28125</v>
      </c>
      <c r="E1200" s="15" t="str">
        <f>IF(AND($B$6=NB!$A$17,$B$8&gt;0),'Ersparnisberechnung Sommertarif'!$B$8*SLP!C1180,"")</f>
        <v/>
      </c>
    </row>
    <row r="1201" spans="1:5" x14ac:dyDescent="0.3">
      <c r="A1201" s="25">
        <v>46035</v>
      </c>
      <c r="B1201" s="31">
        <v>0.29166666666666669</v>
      </c>
      <c r="C1201" s="46"/>
      <c r="D1201" s="29">
        <v>46035.291666666664</v>
      </c>
      <c r="E1201" s="15" t="str">
        <f>IF(AND($B$6=NB!$A$17,$B$8&gt;0),'Ersparnisberechnung Sommertarif'!$B$8*SLP!C1181,"")</f>
        <v/>
      </c>
    </row>
    <row r="1202" spans="1:5" x14ac:dyDescent="0.3">
      <c r="A1202" s="25">
        <v>46035</v>
      </c>
      <c r="B1202" s="31">
        <v>0.30208333333333331</v>
      </c>
      <c r="C1202" s="46"/>
      <c r="D1202" s="29">
        <v>46035.302083333336</v>
      </c>
      <c r="E1202" s="15" t="str">
        <f>IF(AND($B$6=NB!$A$17,$B$8&gt;0),'Ersparnisberechnung Sommertarif'!$B$8*SLP!C1182,"")</f>
        <v/>
      </c>
    </row>
    <row r="1203" spans="1:5" x14ac:dyDescent="0.3">
      <c r="A1203" s="25">
        <v>46035</v>
      </c>
      <c r="B1203" s="31">
        <v>0.3125</v>
      </c>
      <c r="C1203" s="46"/>
      <c r="D1203" s="29">
        <v>46035.3125</v>
      </c>
      <c r="E1203" s="15" t="str">
        <f>IF(AND($B$6=NB!$A$17,$B$8&gt;0),'Ersparnisberechnung Sommertarif'!$B$8*SLP!C1183,"")</f>
        <v/>
      </c>
    </row>
    <row r="1204" spans="1:5" x14ac:dyDescent="0.3">
      <c r="A1204" s="25">
        <v>46035</v>
      </c>
      <c r="B1204" s="31">
        <v>0.32291666666666669</v>
      </c>
      <c r="C1204" s="46"/>
      <c r="D1204" s="29">
        <v>46035.322916666664</v>
      </c>
      <c r="E1204" s="15" t="str">
        <f>IF(AND($B$6=NB!$A$17,$B$8&gt;0),'Ersparnisberechnung Sommertarif'!$B$8*SLP!C1184,"")</f>
        <v/>
      </c>
    </row>
    <row r="1205" spans="1:5" x14ac:dyDescent="0.3">
      <c r="A1205" s="25">
        <v>46035</v>
      </c>
      <c r="B1205" s="31">
        <v>0.33333333333333331</v>
      </c>
      <c r="C1205" s="46"/>
      <c r="D1205" s="29">
        <v>46035.333333333336</v>
      </c>
      <c r="E1205" s="15" t="str">
        <f>IF(AND($B$6=NB!$A$17,$B$8&gt;0),'Ersparnisberechnung Sommertarif'!$B$8*SLP!C1185,"")</f>
        <v/>
      </c>
    </row>
    <row r="1206" spans="1:5" x14ac:dyDescent="0.3">
      <c r="A1206" s="25">
        <v>46035</v>
      </c>
      <c r="B1206" s="31">
        <v>0.34375</v>
      </c>
      <c r="C1206" s="46"/>
      <c r="D1206" s="29">
        <v>46035.34375</v>
      </c>
      <c r="E1206" s="15" t="str">
        <f>IF(AND($B$6=NB!$A$17,$B$8&gt;0),'Ersparnisberechnung Sommertarif'!$B$8*SLP!C1186,"")</f>
        <v/>
      </c>
    </row>
    <row r="1207" spans="1:5" x14ac:dyDescent="0.3">
      <c r="A1207" s="25">
        <v>46035</v>
      </c>
      <c r="B1207" s="31">
        <v>0.35416666666666669</v>
      </c>
      <c r="C1207" s="46"/>
      <c r="D1207" s="29">
        <v>46035.354166666664</v>
      </c>
      <c r="E1207" s="15" t="str">
        <f>IF(AND($B$6=NB!$A$17,$B$8&gt;0),'Ersparnisberechnung Sommertarif'!$B$8*SLP!C1187,"")</f>
        <v/>
      </c>
    </row>
    <row r="1208" spans="1:5" x14ac:dyDescent="0.3">
      <c r="A1208" s="25">
        <v>46035</v>
      </c>
      <c r="B1208" s="31">
        <v>0.36458333333333331</v>
      </c>
      <c r="C1208" s="46"/>
      <c r="D1208" s="29">
        <v>46035.364583333336</v>
      </c>
      <c r="E1208" s="15" t="str">
        <f>IF(AND($B$6=NB!$A$17,$B$8&gt;0),'Ersparnisberechnung Sommertarif'!$B$8*SLP!C1188,"")</f>
        <v/>
      </c>
    </row>
    <row r="1209" spans="1:5" x14ac:dyDescent="0.3">
      <c r="A1209" s="25">
        <v>46035</v>
      </c>
      <c r="B1209" s="31">
        <v>0.375</v>
      </c>
      <c r="C1209" s="46"/>
      <c r="D1209" s="29">
        <v>46035.375</v>
      </c>
      <c r="E1209" s="15" t="str">
        <f>IF(AND($B$6=NB!$A$17,$B$8&gt;0),'Ersparnisberechnung Sommertarif'!$B$8*SLP!C1189,"")</f>
        <v/>
      </c>
    </row>
    <row r="1210" spans="1:5" x14ac:dyDescent="0.3">
      <c r="A1210" s="25">
        <v>46035</v>
      </c>
      <c r="B1210" s="31">
        <v>0.38541666666666669</v>
      </c>
      <c r="C1210" s="46"/>
      <c r="D1210" s="29">
        <v>46035.385416666664</v>
      </c>
      <c r="E1210" s="15" t="str">
        <f>IF(AND($B$6=NB!$A$17,$B$8&gt;0),'Ersparnisberechnung Sommertarif'!$B$8*SLP!C1190,"")</f>
        <v/>
      </c>
    </row>
    <row r="1211" spans="1:5" x14ac:dyDescent="0.3">
      <c r="A1211" s="25">
        <v>46035</v>
      </c>
      <c r="B1211" s="31">
        <v>0.39583333333333331</v>
      </c>
      <c r="C1211" s="46"/>
      <c r="D1211" s="29">
        <v>46035.395833333336</v>
      </c>
      <c r="E1211" s="15" t="str">
        <f>IF(AND($B$6=NB!$A$17,$B$8&gt;0),'Ersparnisberechnung Sommertarif'!$B$8*SLP!C1191,"")</f>
        <v/>
      </c>
    </row>
    <row r="1212" spans="1:5" x14ac:dyDescent="0.3">
      <c r="A1212" s="25">
        <v>46035</v>
      </c>
      <c r="B1212" s="31">
        <v>0.40625</v>
      </c>
      <c r="C1212" s="46"/>
      <c r="D1212" s="29">
        <v>46035.40625</v>
      </c>
      <c r="E1212" s="15" t="str">
        <f>IF(AND($B$6=NB!$A$17,$B$8&gt;0),'Ersparnisberechnung Sommertarif'!$B$8*SLP!C1192,"")</f>
        <v/>
      </c>
    </row>
    <row r="1213" spans="1:5" x14ac:dyDescent="0.3">
      <c r="A1213" s="25">
        <v>46035</v>
      </c>
      <c r="B1213" s="31">
        <v>0.41666666666666669</v>
      </c>
      <c r="C1213" s="46"/>
      <c r="D1213" s="29">
        <v>46035.416666666664</v>
      </c>
      <c r="E1213" s="15" t="str">
        <f>IF(AND($B$6=NB!$A$17,$B$8&gt;0),'Ersparnisberechnung Sommertarif'!$B$8*SLP!C1193,"")</f>
        <v/>
      </c>
    </row>
    <row r="1214" spans="1:5" x14ac:dyDescent="0.3">
      <c r="A1214" s="25">
        <v>46035</v>
      </c>
      <c r="B1214" s="31">
        <v>0.42708333333333331</v>
      </c>
      <c r="C1214" s="46"/>
      <c r="D1214" s="29">
        <v>46035.427083333336</v>
      </c>
      <c r="E1214" s="15" t="str">
        <f>IF(AND($B$6=NB!$A$17,$B$8&gt;0),'Ersparnisberechnung Sommertarif'!$B$8*SLP!C1194,"")</f>
        <v/>
      </c>
    </row>
    <row r="1215" spans="1:5" x14ac:dyDescent="0.3">
      <c r="A1215" s="25">
        <v>46035</v>
      </c>
      <c r="B1215" s="31">
        <v>0.4375</v>
      </c>
      <c r="C1215" s="46"/>
      <c r="D1215" s="29">
        <v>46035.4375</v>
      </c>
      <c r="E1215" s="15" t="str">
        <f>IF(AND($B$6=NB!$A$17,$B$8&gt;0),'Ersparnisberechnung Sommertarif'!$B$8*SLP!C1195,"")</f>
        <v/>
      </c>
    </row>
    <row r="1216" spans="1:5" x14ac:dyDescent="0.3">
      <c r="A1216" s="25">
        <v>46035</v>
      </c>
      <c r="B1216" s="31">
        <v>0.44791666666666669</v>
      </c>
      <c r="C1216" s="46"/>
      <c r="D1216" s="29">
        <v>46035.447916666664</v>
      </c>
      <c r="E1216" s="15" t="str">
        <f>IF(AND($B$6=NB!$A$17,$B$8&gt;0),'Ersparnisberechnung Sommertarif'!$B$8*SLP!C1196,"")</f>
        <v/>
      </c>
    </row>
    <row r="1217" spans="1:5" x14ac:dyDescent="0.3">
      <c r="A1217" s="25">
        <v>46035</v>
      </c>
      <c r="B1217" s="31">
        <v>0.45833333333333331</v>
      </c>
      <c r="C1217" s="46"/>
      <c r="D1217" s="29">
        <v>46035.458333333336</v>
      </c>
      <c r="E1217" s="15" t="str">
        <f>IF(AND($B$6=NB!$A$17,$B$8&gt;0),'Ersparnisberechnung Sommertarif'!$B$8*SLP!C1197,"")</f>
        <v/>
      </c>
    </row>
    <row r="1218" spans="1:5" x14ac:dyDescent="0.3">
      <c r="A1218" s="25">
        <v>46035</v>
      </c>
      <c r="B1218" s="31">
        <v>0.46875</v>
      </c>
      <c r="C1218" s="46"/>
      <c r="D1218" s="29">
        <v>46035.46875</v>
      </c>
      <c r="E1218" s="15" t="str">
        <f>IF(AND($B$6=NB!$A$17,$B$8&gt;0),'Ersparnisberechnung Sommertarif'!$B$8*SLP!C1198,"")</f>
        <v/>
      </c>
    </row>
    <row r="1219" spans="1:5" x14ac:dyDescent="0.3">
      <c r="A1219" s="25">
        <v>46035</v>
      </c>
      <c r="B1219" s="31">
        <v>0.47916666666666669</v>
      </c>
      <c r="C1219" s="46"/>
      <c r="D1219" s="29">
        <v>46035.479166666664</v>
      </c>
      <c r="E1219" s="15" t="str">
        <f>IF(AND($B$6=NB!$A$17,$B$8&gt;0),'Ersparnisberechnung Sommertarif'!$B$8*SLP!C1199,"")</f>
        <v/>
      </c>
    </row>
    <row r="1220" spans="1:5" x14ac:dyDescent="0.3">
      <c r="A1220" s="25">
        <v>46035</v>
      </c>
      <c r="B1220" s="31">
        <v>0.48958333333333331</v>
      </c>
      <c r="C1220" s="46"/>
      <c r="D1220" s="29">
        <v>46035.489583333336</v>
      </c>
      <c r="E1220" s="15" t="str">
        <f>IF(AND($B$6=NB!$A$17,$B$8&gt;0),'Ersparnisberechnung Sommertarif'!$B$8*SLP!C1200,"")</f>
        <v/>
      </c>
    </row>
    <row r="1221" spans="1:5" x14ac:dyDescent="0.3">
      <c r="A1221" s="25">
        <v>46035</v>
      </c>
      <c r="B1221" s="31">
        <v>0.5</v>
      </c>
      <c r="C1221" s="46"/>
      <c r="D1221" s="29">
        <v>46035.5</v>
      </c>
      <c r="E1221" s="15" t="str">
        <f>IF(AND($B$6=NB!$A$17,$B$8&gt;0),'Ersparnisberechnung Sommertarif'!$B$8*SLP!C1201,"")</f>
        <v/>
      </c>
    </row>
    <row r="1222" spans="1:5" x14ac:dyDescent="0.3">
      <c r="A1222" s="25">
        <v>46035</v>
      </c>
      <c r="B1222" s="31">
        <v>0.51041666666666663</v>
      </c>
      <c r="C1222" s="46"/>
      <c r="D1222" s="29">
        <v>46035.510416666664</v>
      </c>
      <c r="E1222" s="15" t="str">
        <f>IF(AND($B$6=NB!$A$17,$B$8&gt;0),'Ersparnisberechnung Sommertarif'!$B$8*SLP!C1202,"")</f>
        <v/>
      </c>
    </row>
    <row r="1223" spans="1:5" x14ac:dyDescent="0.3">
      <c r="A1223" s="25">
        <v>46035</v>
      </c>
      <c r="B1223" s="31">
        <v>0.52083333333333337</v>
      </c>
      <c r="C1223" s="46"/>
      <c r="D1223" s="29">
        <v>46035.520833333336</v>
      </c>
      <c r="E1223" s="15" t="str">
        <f>IF(AND($B$6=NB!$A$17,$B$8&gt;0),'Ersparnisberechnung Sommertarif'!$B$8*SLP!C1203,"")</f>
        <v/>
      </c>
    </row>
    <row r="1224" spans="1:5" x14ac:dyDescent="0.3">
      <c r="A1224" s="25">
        <v>46035</v>
      </c>
      <c r="B1224" s="31">
        <v>0.53125</v>
      </c>
      <c r="C1224" s="46"/>
      <c r="D1224" s="29">
        <v>46035.53125</v>
      </c>
      <c r="E1224" s="15" t="str">
        <f>IF(AND($B$6=NB!$A$17,$B$8&gt;0),'Ersparnisberechnung Sommertarif'!$B$8*SLP!C1204,"")</f>
        <v/>
      </c>
    </row>
    <row r="1225" spans="1:5" x14ac:dyDescent="0.3">
      <c r="A1225" s="25">
        <v>46035</v>
      </c>
      <c r="B1225" s="31">
        <v>0.54166666666666663</v>
      </c>
      <c r="C1225" s="46"/>
      <c r="D1225" s="29">
        <v>46035.541666666664</v>
      </c>
      <c r="E1225" s="15" t="str">
        <f>IF(AND($B$6=NB!$A$17,$B$8&gt;0),'Ersparnisberechnung Sommertarif'!$B$8*SLP!C1205,"")</f>
        <v/>
      </c>
    </row>
    <row r="1226" spans="1:5" x14ac:dyDescent="0.3">
      <c r="A1226" s="25">
        <v>46035</v>
      </c>
      <c r="B1226" s="31">
        <v>0.55208333333333337</v>
      </c>
      <c r="C1226" s="46"/>
      <c r="D1226" s="29">
        <v>46035.552083333336</v>
      </c>
      <c r="E1226" s="15" t="str">
        <f>IF(AND($B$6=NB!$A$17,$B$8&gt;0),'Ersparnisberechnung Sommertarif'!$B$8*SLP!C1206,"")</f>
        <v/>
      </c>
    </row>
    <row r="1227" spans="1:5" x14ac:dyDescent="0.3">
      <c r="A1227" s="25">
        <v>46035</v>
      </c>
      <c r="B1227" s="31">
        <v>0.5625</v>
      </c>
      <c r="C1227" s="46"/>
      <c r="D1227" s="29">
        <v>46035.5625</v>
      </c>
      <c r="E1227" s="15" t="str">
        <f>IF(AND($B$6=NB!$A$17,$B$8&gt;0),'Ersparnisberechnung Sommertarif'!$B$8*SLP!C1207,"")</f>
        <v/>
      </c>
    </row>
    <row r="1228" spans="1:5" x14ac:dyDescent="0.3">
      <c r="A1228" s="25">
        <v>46035</v>
      </c>
      <c r="B1228" s="31">
        <v>0.57291666666666663</v>
      </c>
      <c r="C1228" s="46"/>
      <c r="D1228" s="29">
        <v>46035.572916666664</v>
      </c>
      <c r="E1228" s="15" t="str">
        <f>IF(AND($B$6=NB!$A$17,$B$8&gt;0),'Ersparnisberechnung Sommertarif'!$B$8*SLP!C1208,"")</f>
        <v/>
      </c>
    </row>
    <row r="1229" spans="1:5" x14ac:dyDescent="0.3">
      <c r="A1229" s="25">
        <v>46035</v>
      </c>
      <c r="B1229" s="31">
        <v>0.58333333333333337</v>
      </c>
      <c r="C1229" s="46"/>
      <c r="D1229" s="29">
        <v>46035.583333333336</v>
      </c>
      <c r="E1229" s="15" t="str">
        <f>IF(AND($B$6=NB!$A$17,$B$8&gt;0),'Ersparnisberechnung Sommertarif'!$B$8*SLP!C1209,"")</f>
        <v/>
      </c>
    </row>
    <row r="1230" spans="1:5" x14ac:dyDescent="0.3">
      <c r="A1230" s="25">
        <v>46035</v>
      </c>
      <c r="B1230" s="31">
        <v>0.59375</v>
      </c>
      <c r="C1230" s="46"/>
      <c r="D1230" s="29">
        <v>46035.59375</v>
      </c>
      <c r="E1230" s="15" t="str">
        <f>IF(AND($B$6=NB!$A$17,$B$8&gt;0),'Ersparnisberechnung Sommertarif'!$B$8*SLP!C1210,"")</f>
        <v/>
      </c>
    </row>
    <row r="1231" spans="1:5" x14ac:dyDescent="0.3">
      <c r="A1231" s="25">
        <v>46035</v>
      </c>
      <c r="B1231" s="31">
        <v>0.60416666666666663</v>
      </c>
      <c r="C1231" s="46"/>
      <c r="D1231" s="29">
        <v>46035.604166666664</v>
      </c>
      <c r="E1231" s="15" t="str">
        <f>IF(AND($B$6=NB!$A$17,$B$8&gt;0),'Ersparnisberechnung Sommertarif'!$B$8*SLP!C1211,"")</f>
        <v/>
      </c>
    </row>
    <row r="1232" spans="1:5" x14ac:dyDescent="0.3">
      <c r="A1232" s="25">
        <v>46035</v>
      </c>
      <c r="B1232" s="31">
        <v>0.61458333333333337</v>
      </c>
      <c r="C1232" s="46"/>
      <c r="D1232" s="29">
        <v>46035.614583333336</v>
      </c>
      <c r="E1232" s="15" t="str">
        <f>IF(AND($B$6=NB!$A$17,$B$8&gt;0),'Ersparnisberechnung Sommertarif'!$B$8*SLP!C1212,"")</f>
        <v/>
      </c>
    </row>
    <row r="1233" spans="1:5" x14ac:dyDescent="0.3">
      <c r="A1233" s="25">
        <v>46035</v>
      </c>
      <c r="B1233" s="31">
        <v>0.625</v>
      </c>
      <c r="C1233" s="46"/>
      <c r="D1233" s="29">
        <v>46035.625</v>
      </c>
      <c r="E1233" s="15" t="str">
        <f>IF(AND($B$6=NB!$A$17,$B$8&gt;0),'Ersparnisberechnung Sommertarif'!$B$8*SLP!C1213,"")</f>
        <v/>
      </c>
    </row>
    <row r="1234" spans="1:5" x14ac:dyDescent="0.3">
      <c r="A1234" s="25">
        <v>46035</v>
      </c>
      <c r="B1234" s="31">
        <v>0.63541666666666663</v>
      </c>
      <c r="C1234" s="46"/>
      <c r="D1234" s="29">
        <v>46035.635416666664</v>
      </c>
      <c r="E1234" s="15" t="str">
        <f>IF(AND($B$6=NB!$A$17,$B$8&gt;0),'Ersparnisberechnung Sommertarif'!$B$8*SLP!C1214,"")</f>
        <v/>
      </c>
    </row>
    <row r="1235" spans="1:5" x14ac:dyDescent="0.3">
      <c r="A1235" s="25">
        <v>46035</v>
      </c>
      <c r="B1235" s="31">
        <v>0.64583333333333337</v>
      </c>
      <c r="C1235" s="46"/>
      <c r="D1235" s="29">
        <v>46035.645833333336</v>
      </c>
      <c r="E1235" s="15" t="str">
        <f>IF(AND($B$6=NB!$A$17,$B$8&gt;0),'Ersparnisberechnung Sommertarif'!$B$8*SLP!C1215,"")</f>
        <v/>
      </c>
    </row>
    <row r="1236" spans="1:5" x14ac:dyDescent="0.3">
      <c r="A1236" s="25">
        <v>46035</v>
      </c>
      <c r="B1236" s="31">
        <v>0.65625</v>
      </c>
      <c r="C1236" s="46"/>
      <c r="D1236" s="29">
        <v>46035.65625</v>
      </c>
      <c r="E1236" s="15" t="str">
        <f>IF(AND($B$6=NB!$A$17,$B$8&gt;0),'Ersparnisberechnung Sommertarif'!$B$8*SLP!C1216,"")</f>
        <v/>
      </c>
    </row>
    <row r="1237" spans="1:5" x14ac:dyDescent="0.3">
      <c r="A1237" s="25">
        <v>46035</v>
      </c>
      <c r="B1237" s="31">
        <v>0.66666666666666663</v>
      </c>
      <c r="C1237" s="46"/>
      <c r="D1237" s="29">
        <v>46035.666666666664</v>
      </c>
      <c r="E1237" s="15" t="str">
        <f>IF(AND($B$6=NB!$A$17,$B$8&gt;0),'Ersparnisberechnung Sommertarif'!$B$8*SLP!C1217,"")</f>
        <v/>
      </c>
    </row>
    <row r="1238" spans="1:5" x14ac:dyDescent="0.3">
      <c r="A1238" s="25">
        <v>46035</v>
      </c>
      <c r="B1238" s="31">
        <v>0.67708333333333337</v>
      </c>
      <c r="C1238" s="46"/>
      <c r="D1238" s="29">
        <v>46035.677083333336</v>
      </c>
      <c r="E1238" s="15" t="str">
        <f>IF(AND($B$6=NB!$A$17,$B$8&gt;0),'Ersparnisberechnung Sommertarif'!$B$8*SLP!C1218,"")</f>
        <v/>
      </c>
    </row>
    <row r="1239" spans="1:5" x14ac:dyDescent="0.3">
      <c r="A1239" s="25">
        <v>46035</v>
      </c>
      <c r="B1239" s="31">
        <v>0.6875</v>
      </c>
      <c r="C1239" s="46"/>
      <c r="D1239" s="29">
        <v>46035.6875</v>
      </c>
      <c r="E1239" s="15" t="str">
        <f>IF(AND($B$6=NB!$A$17,$B$8&gt;0),'Ersparnisberechnung Sommertarif'!$B$8*SLP!C1219,"")</f>
        <v/>
      </c>
    </row>
    <row r="1240" spans="1:5" x14ac:dyDescent="0.3">
      <c r="A1240" s="25">
        <v>46035</v>
      </c>
      <c r="B1240" s="31">
        <v>0.69791666666666663</v>
      </c>
      <c r="C1240" s="46"/>
      <c r="D1240" s="29">
        <v>46035.697916666664</v>
      </c>
      <c r="E1240" s="15" t="str">
        <f>IF(AND($B$6=NB!$A$17,$B$8&gt;0),'Ersparnisberechnung Sommertarif'!$B$8*SLP!C1220,"")</f>
        <v/>
      </c>
    </row>
    <row r="1241" spans="1:5" x14ac:dyDescent="0.3">
      <c r="A1241" s="25">
        <v>46035</v>
      </c>
      <c r="B1241" s="31">
        <v>0.70833333333333337</v>
      </c>
      <c r="C1241" s="46"/>
      <c r="D1241" s="29">
        <v>46035.708333333336</v>
      </c>
      <c r="E1241" s="15" t="str">
        <f>IF(AND($B$6=NB!$A$17,$B$8&gt;0),'Ersparnisberechnung Sommertarif'!$B$8*SLP!C1221,"")</f>
        <v/>
      </c>
    </row>
    <row r="1242" spans="1:5" x14ac:dyDescent="0.3">
      <c r="A1242" s="25">
        <v>46035</v>
      </c>
      <c r="B1242" s="31">
        <v>0.71875</v>
      </c>
      <c r="C1242" s="46"/>
      <c r="D1242" s="29">
        <v>46035.71875</v>
      </c>
      <c r="E1242" s="15" t="str">
        <f>IF(AND($B$6=NB!$A$17,$B$8&gt;0),'Ersparnisberechnung Sommertarif'!$B$8*SLP!C1222,"")</f>
        <v/>
      </c>
    </row>
    <row r="1243" spans="1:5" x14ac:dyDescent="0.3">
      <c r="A1243" s="25">
        <v>46035</v>
      </c>
      <c r="B1243" s="31">
        <v>0.72916666666666663</v>
      </c>
      <c r="C1243" s="46"/>
      <c r="D1243" s="29">
        <v>46035.729166666664</v>
      </c>
      <c r="E1243" s="15" t="str">
        <f>IF(AND($B$6=NB!$A$17,$B$8&gt;0),'Ersparnisberechnung Sommertarif'!$B$8*SLP!C1223,"")</f>
        <v/>
      </c>
    </row>
    <row r="1244" spans="1:5" x14ac:dyDescent="0.3">
      <c r="A1244" s="25">
        <v>46035</v>
      </c>
      <c r="B1244" s="31">
        <v>0.73958333333333337</v>
      </c>
      <c r="C1244" s="46"/>
      <c r="D1244" s="29">
        <v>46035.739583333336</v>
      </c>
      <c r="E1244" s="15" t="str">
        <f>IF(AND($B$6=NB!$A$17,$B$8&gt;0),'Ersparnisberechnung Sommertarif'!$B$8*SLP!C1224,"")</f>
        <v/>
      </c>
    </row>
    <row r="1245" spans="1:5" x14ac:dyDescent="0.3">
      <c r="A1245" s="25">
        <v>46035</v>
      </c>
      <c r="B1245" s="31">
        <v>0.75</v>
      </c>
      <c r="C1245" s="46"/>
      <c r="D1245" s="29">
        <v>46035.75</v>
      </c>
      <c r="E1245" s="15" t="str">
        <f>IF(AND($B$6=NB!$A$17,$B$8&gt;0),'Ersparnisberechnung Sommertarif'!$B$8*SLP!C1225,"")</f>
        <v/>
      </c>
    </row>
    <row r="1246" spans="1:5" x14ac:dyDescent="0.3">
      <c r="A1246" s="25">
        <v>46035</v>
      </c>
      <c r="B1246" s="31">
        <v>0.76041666666666663</v>
      </c>
      <c r="C1246" s="46"/>
      <c r="D1246" s="29">
        <v>46035.760416666664</v>
      </c>
      <c r="E1246" s="15" t="str">
        <f>IF(AND($B$6=NB!$A$17,$B$8&gt;0),'Ersparnisberechnung Sommertarif'!$B$8*SLP!C1226,"")</f>
        <v/>
      </c>
    </row>
    <row r="1247" spans="1:5" x14ac:dyDescent="0.3">
      <c r="A1247" s="25">
        <v>46035</v>
      </c>
      <c r="B1247" s="31">
        <v>0.77083333333333337</v>
      </c>
      <c r="C1247" s="46"/>
      <c r="D1247" s="29">
        <v>46035.770833333336</v>
      </c>
      <c r="E1247" s="15" t="str">
        <f>IF(AND($B$6=NB!$A$17,$B$8&gt;0),'Ersparnisberechnung Sommertarif'!$B$8*SLP!C1227,"")</f>
        <v/>
      </c>
    </row>
    <row r="1248" spans="1:5" x14ac:dyDescent="0.3">
      <c r="A1248" s="25">
        <v>46035</v>
      </c>
      <c r="B1248" s="31">
        <v>0.78125</v>
      </c>
      <c r="C1248" s="46"/>
      <c r="D1248" s="29">
        <v>46035.78125</v>
      </c>
      <c r="E1248" s="15" t="str">
        <f>IF(AND($B$6=NB!$A$17,$B$8&gt;0),'Ersparnisberechnung Sommertarif'!$B$8*SLP!C1228,"")</f>
        <v/>
      </c>
    </row>
    <row r="1249" spans="1:5" x14ac:dyDescent="0.3">
      <c r="A1249" s="25">
        <v>46035</v>
      </c>
      <c r="B1249" s="31">
        <v>0.79166666666666663</v>
      </c>
      <c r="C1249" s="46"/>
      <c r="D1249" s="29">
        <v>46035.791666666664</v>
      </c>
      <c r="E1249" s="15" t="str">
        <f>IF(AND($B$6=NB!$A$17,$B$8&gt;0),'Ersparnisberechnung Sommertarif'!$B$8*SLP!C1229,"")</f>
        <v/>
      </c>
    </row>
    <row r="1250" spans="1:5" x14ac:dyDescent="0.3">
      <c r="A1250" s="25">
        <v>46035</v>
      </c>
      <c r="B1250" s="31">
        <v>0.80208333333333337</v>
      </c>
      <c r="C1250" s="46"/>
      <c r="D1250" s="29">
        <v>46035.802083333336</v>
      </c>
      <c r="E1250" s="15" t="str">
        <f>IF(AND($B$6=NB!$A$17,$B$8&gt;0),'Ersparnisberechnung Sommertarif'!$B$8*SLP!C1230,"")</f>
        <v/>
      </c>
    </row>
    <row r="1251" spans="1:5" x14ac:dyDescent="0.3">
      <c r="A1251" s="25">
        <v>46035</v>
      </c>
      <c r="B1251" s="31">
        <v>0.8125</v>
      </c>
      <c r="C1251" s="46"/>
      <c r="D1251" s="29">
        <v>46035.8125</v>
      </c>
      <c r="E1251" s="15" t="str">
        <f>IF(AND($B$6=NB!$A$17,$B$8&gt;0),'Ersparnisberechnung Sommertarif'!$B$8*SLP!C1231,"")</f>
        <v/>
      </c>
    </row>
    <row r="1252" spans="1:5" x14ac:dyDescent="0.3">
      <c r="A1252" s="25">
        <v>46035</v>
      </c>
      <c r="B1252" s="31">
        <v>0.82291666666666663</v>
      </c>
      <c r="C1252" s="46"/>
      <c r="D1252" s="29">
        <v>46035.822916666664</v>
      </c>
      <c r="E1252" s="15" t="str">
        <f>IF(AND($B$6=NB!$A$17,$B$8&gt;0),'Ersparnisberechnung Sommertarif'!$B$8*SLP!C1232,"")</f>
        <v/>
      </c>
    </row>
    <row r="1253" spans="1:5" x14ac:dyDescent="0.3">
      <c r="A1253" s="25">
        <v>46035</v>
      </c>
      <c r="B1253" s="31">
        <v>0.83333333333333337</v>
      </c>
      <c r="C1253" s="46"/>
      <c r="D1253" s="29">
        <v>46035.833333333336</v>
      </c>
      <c r="E1253" s="15" t="str">
        <f>IF(AND($B$6=NB!$A$17,$B$8&gt;0),'Ersparnisberechnung Sommertarif'!$B$8*SLP!C1233,"")</f>
        <v/>
      </c>
    </row>
    <row r="1254" spans="1:5" x14ac:dyDescent="0.3">
      <c r="A1254" s="25">
        <v>46035</v>
      </c>
      <c r="B1254" s="31">
        <v>0.84375</v>
      </c>
      <c r="C1254" s="46"/>
      <c r="D1254" s="29">
        <v>46035.84375</v>
      </c>
      <c r="E1254" s="15" t="str">
        <f>IF(AND($B$6=NB!$A$17,$B$8&gt;0),'Ersparnisberechnung Sommertarif'!$B$8*SLP!C1234,"")</f>
        <v/>
      </c>
    </row>
    <row r="1255" spans="1:5" x14ac:dyDescent="0.3">
      <c r="A1255" s="25">
        <v>46035</v>
      </c>
      <c r="B1255" s="31">
        <v>0.85416666666666663</v>
      </c>
      <c r="C1255" s="46"/>
      <c r="D1255" s="29">
        <v>46035.854166666664</v>
      </c>
      <c r="E1255" s="15" t="str">
        <f>IF(AND($B$6=NB!$A$17,$B$8&gt;0),'Ersparnisberechnung Sommertarif'!$B$8*SLP!C1235,"")</f>
        <v/>
      </c>
    </row>
    <row r="1256" spans="1:5" x14ac:dyDescent="0.3">
      <c r="A1256" s="25">
        <v>46035</v>
      </c>
      <c r="B1256" s="31">
        <v>0.86458333333333337</v>
      </c>
      <c r="C1256" s="46"/>
      <c r="D1256" s="29">
        <v>46035.864583333336</v>
      </c>
      <c r="E1256" s="15" t="str">
        <f>IF(AND($B$6=NB!$A$17,$B$8&gt;0),'Ersparnisberechnung Sommertarif'!$B$8*SLP!C1236,"")</f>
        <v/>
      </c>
    </row>
    <row r="1257" spans="1:5" x14ac:dyDescent="0.3">
      <c r="A1257" s="25">
        <v>46035</v>
      </c>
      <c r="B1257" s="31">
        <v>0.875</v>
      </c>
      <c r="C1257" s="46"/>
      <c r="D1257" s="29">
        <v>46035.875</v>
      </c>
      <c r="E1257" s="15" t="str">
        <f>IF(AND($B$6=NB!$A$17,$B$8&gt;0),'Ersparnisberechnung Sommertarif'!$B$8*SLP!C1237,"")</f>
        <v/>
      </c>
    </row>
    <row r="1258" spans="1:5" x14ac:dyDescent="0.3">
      <c r="A1258" s="25">
        <v>46035</v>
      </c>
      <c r="B1258" s="31">
        <v>0.88541666666666663</v>
      </c>
      <c r="C1258" s="46"/>
      <c r="D1258" s="29">
        <v>46035.885416666664</v>
      </c>
      <c r="E1258" s="15" t="str">
        <f>IF(AND($B$6=NB!$A$17,$B$8&gt;0),'Ersparnisberechnung Sommertarif'!$B$8*SLP!C1238,"")</f>
        <v/>
      </c>
    </row>
    <row r="1259" spans="1:5" x14ac:dyDescent="0.3">
      <c r="A1259" s="25">
        <v>46035</v>
      </c>
      <c r="B1259" s="31">
        <v>0.89583333333333337</v>
      </c>
      <c r="C1259" s="46"/>
      <c r="D1259" s="29">
        <v>46035.895833333336</v>
      </c>
      <c r="E1259" s="15" t="str">
        <f>IF(AND($B$6=NB!$A$17,$B$8&gt;0),'Ersparnisberechnung Sommertarif'!$B$8*SLP!C1239,"")</f>
        <v/>
      </c>
    </row>
    <row r="1260" spans="1:5" x14ac:dyDescent="0.3">
      <c r="A1260" s="25">
        <v>46035</v>
      </c>
      <c r="B1260" s="31">
        <v>0.90625</v>
      </c>
      <c r="C1260" s="46"/>
      <c r="D1260" s="29">
        <v>46035.90625</v>
      </c>
      <c r="E1260" s="15" t="str">
        <f>IF(AND($B$6=NB!$A$17,$B$8&gt;0),'Ersparnisberechnung Sommertarif'!$B$8*SLP!C1240,"")</f>
        <v/>
      </c>
    </row>
    <row r="1261" spans="1:5" x14ac:dyDescent="0.3">
      <c r="A1261" s="25">
        <v>46035</v>
      </c>
      <c r="B1261" s="31">
        <v>0.91666666666666663</v>
      </c>
      <c r="C1261" s="46"/>
      <c r="D1261" s="29">
        <v>46035.916666666664</v>
      </c>
      <c r="E1261" s="15" t="str">
        <f>IF(AND($B$6=NB!$A$17,$B$8&gt;0),'Ersparnisberechnung Sommertarif'!$B$8*SLP!C1241,"")</f>
        <v/>
      </c>
    </row>
    <row r="1262" spans="1:5" x14ac:dyDescent="0.3">
      <c r="A1262" s="25">
        <v>46035</v>
      </c>
      <c r="B1262" s="31">
        <v>0.92708333333333337</v>
      </c>
      <c r="C1262" s="46"/>
      <c r="D1262" s="29">
        <v>46035.927083333336</v>
      </c>
      <c r="E1262" s="15" t="str">
        <f>IF(AND($B$6=NB!$A$17,$B$8&gt;0),'Ersparnisberechnung Sommertarif'!$B$8*SLP!C1242,"")</f>
        <v/>
      </c>
    </row>
    <row r="1263" spans="1:5" x14ac:dyDescent="0.3">
      <c r="A1263" s="25">
        <v>46035</v>
      </c>
      <c r="B1263" s="31">
        <v>0.9375</v>
      </c>
      <c r="C1263" s="46"/>
      <c r="D1263" s="29">
        <v>46035.9375</v>
      </c>
      <c r="E1263" s="15" t="str">
        <f>IF(AND($B$6=NB!$A$17,$B$8&gt;0),'Ersparnisberechnung Sommertarif'!$B$8*SLP!C1243,"")</f>
        <v/>
      </c>
    </row>
    <row r="1264" spans="1:5" x14ac:dyDescent="0.3">
      <c r="A1264" s="25">
        <v>46035</v>
      </c>
      <c r="B1264" s="31">
        <v>0.94791666666666663</v>
      </c>
      <c r="C1264" s="46"/>
      <c r="D1264" s="29">
        <v>46035.947916666664</v>
      </c>
      <c r="E1264" s="15" t="str">
        <f>IF(AND($B$6=NB!$A$17,$B$8&gt;0),'Ersparnisberechnung Sommertarif'!$B$8*SLP!C1244,"")</f>
        <v/>
      </c>
    </row>
    <row r="1265" spans="1:5" x14ac:dyDescent="0.3">
      <c r="A1265" s="25">
        <v>46035</v>
      </c>
      <c r="B1265" s="31">
        <v>0.95833333333333337</v>
      </c>
      <c r="C1265" s="46"/>
      <c r="D1265" s="29">
        <v>46035.958333333336</v>
      </c>
      <c r="E1265" s="15" t="str">
        <f>IF(AND($B$6=NB!$A$17,$B$8&gt;0),'Ersparnisberechnung Sommertarif'!$B$8*SLP!C1245,"")</f>
        <v/>
      </c>
    </row>
    <row r="1266" spans="1:5" x14ac:dyDescent="0.3">
      <c r="A1266" s="25">
        <v>46035</v>
      </c>
      <c r="B1266" s="31">
        <v>0.96875</v>
      </c>
      <c r="C1266" s="46"/>
      <c r="D1266" s="29">
        <v>46035.96875</v>
      </c>
      <c r="E1266" s="15" t="str">
        <f>IF(AND($B$6=NB!$A$17,$B$8&gt;0),'Ersparnisberechnung Sommertarif'!$B$8*SLP!C1246,"")</f>
        <v/>
      </c>
    </row>
    <row r="1267" spans="1:5" x14ac:dyDescent="0.3">
      <c r="A1267" s="25">
        <v>46035</v>
      </c>
      <c r="B1267" s="31">
        <v>0.97916666666666663</v>
      </c>
      <c r="C1267" s="46"/>
      <c r="D1267" s="29">
        <v>46035.979166666664</v>
      </c>
      <c r="E1267" s="15" t="str">
        <f>IF(AND($B$6=NB!$A$17,$B$8&gt;0),'Ersparnisberechnung Sommertarif'!$B$8*SLP!C1247,"")</f>
        <v/>
      </c>
    </row>
    <row r="1268" spans="1:5" x14ac:dyDescent="0.3">
      <c r="A1268" s="25">
        <v>46035</v>
      </c>
      <c r="B1268" s="31">
        <v>0.98958333333333337</v>
      </c>
      <c r="C1268" s="46"/>
      <c r="D1268" s="29">
        <v>46035.989583333336</v>
      </c>
      <c r="E1268" s="15" t="str">
        <f>IF(AND($B$6=NB!$A$17,$B$8&gt;0),'Ersparnisberechnung Sommertarif'!$B$8*SLP!C1248,"")</f>
        <v/>
      </c>
    </row>
    <row r="1269" spans="1:5" x14ac:dyDescent="0.3">
      <c r="A1269" s="25">
        <v>46036</v>
      </c>
      <c r="B1269" s="31">
        <v>0</v>
      </c>
      <c r="C1269" s="46"/>
      <c r="D1269" s="29">
        <v>46036</v>
      </c>
      <c r="E1269" s="15" t="str">
        <f>IF(AND($B$6=NB!$A$17,$B$8&gt;0),'Ersparnisberechnung Sommertarif'!$B$8*SLP!C1249,"")</f>
        <v/>
      </c>
    </row>
    <row r="1270" spans="1:5" x14ac:dyDescent="0.3">
      <c r="A1270" s="25">
        <v>46036</v>
      </c>
      <c r="B1270" s="31">
        <v>1.0416666666666666E-2</v>
      </c>
      <c r="C1270" s="46"/>
      <c r="D1270" s="29">
        <v>46036.010416666664</v>
      </c>
      <c r="E1270" s="15" t="str">
        <f>IF(AND($B$6=NB!$A$17,$B$8&gt;0),'Ersparnisberechnung Sommertarif'!$B$8*SLP!C1250,"")</f>
        <v/>
      </c>
    </row>
    <row r="1271" spans="1:5" x14ac:dyDescent="0.3">
      <c r="A1271" s="25">
        <v>46036</v>
      </c>
      <c r="B1271" s="31">
        <v>2.0833333333333332E-2</v>
      </c>
      <c r="C1271" s="46"/>
      <c r="D1271" s="29">
        <v>46036.020833333336</v>
      </c>
      <c r="E1271" s="15" t="str">
        <f>IF(AND($B$6=NB!$A$17,$B$8&gt;0),'Ersparnisberechnung Sommertarif'!$B$8*SLP!C1251,"")</f>
        <v/>
      </c>
    </row>
    <row r="1272" spans="1:5" x14ac:dyDescent="0.3">
      <c r="A1272" s="25">
        <v>46036</v>
      </c>
      <c r="B1272" s="31">
        <v>3.125E-2</v>
      </c>
      <c r="C1272" s="46"/>
      <c r="D1272" s="29">
        <v>46036.03125</v>
      </c>
      <c r="E1272" s="15" t="str">
        <f>IF(AND($B$6=NB!$A$17,$B$8&gt;0),'Ersparnisberechnung Sommertarif'!$B$8*SLP!C1252,"")</f>
        <v/>
      </c>
    </row>
    <row r="1273" spans="1:5" x14ac:dyDescent="0.3">
      <c r="A1273" s="25">
        <v>46036</v>
      </c>
      <c r="B1273" s="31">
        <v>4.1666666666666664E-2</v>
      </c>
      <c r="C1273" s="46"/>
      <c r="D1273" s="29">
        <v>46036.041666666664</v>
      </c>
      <c r="E1273" s="15" t="str">
        <f>IF(AND($B$6=NB!$A$17,$B$8&gt;0),'Ersparnisberechnung Sommertarif'!$B$8*SLP!C1253,"")</f>
        <v/>
      </c>
    </row>
    <row r="1274" spans="1:5" x14ac:dyDescent="0.3">
      <c r="A1274" s="25">
        <v>46036</v>
      </c>
      <c r="B1274" s="31">
        <v>5.2083333333333336E-2</v>
      </c>
      <c r="C1274" s="46"/>
      <c r="D1274" s="29">
        <v>46036.052083333336</v>
      </c>
      <c r="E1274" s="15" t="str">
        <f>IF(AND($B$6=NB!$A$17,$B$8&gt;0),'Ersparnisberechnung Sommertarif'!$B$8*SLP!C1254,"")</f>
        <v/>
      </c>
    </row>
    <row r="1275" spans="1:5" x14ac:dyDescent="0.3">
      <c r="A1275" s="25">
        <v>46036</v>
      </c>
      <c r="B1275" s="31">
        <v>6.25E-2</v>
      </c>
      <c r="C1275" s="46"/>
      <c r="D1275" s="29">
        <v>46036.0625</v>
      </c>
      <c r="E1275" s="15" t="str">
        <f>IF(AND($B$6=NB!$A$17,$B$8&gt;0),'Ersparnisberechnung Sommertarif'!$B$8*SLP!C1255,"")</f>
        <v/>
      </c>
    </row>
    <row r="1276" spans="1:5" x14ac:dyDescent="0.3">
      <c r="A1276" s="25">
        <v>46036</v>
      </c>
      <c r="B1276" s="31">
        <v>7.2916666666666671E-2</v>
      </c>
      <c r="C1276" s="46"/>
      <c r="D1276" s="29">
        <v>46036.072916666664</v>
      </c>
      <c r="E1276" s="15" t="str">
        <f>IF(AND($B$6=NB!$A$17,$B$8&gt;0),'Ersparnisberechnung Sommertarif'!$B$8*SLP!C1256,"")</f>
        <v/>
      </c>
    </row>
    <row r="1277" spans="1:5" x14ac:dyDescent="0.3">
      <c r="A1277" s="25">
        <v>46036</v>
      </c>
      <c r="B1277" s="31">
        <v>8.3333333333333329E-2</v>
      </c>
      <c r="C1277" s="46"/>
      <c r="D1277" s="29">
        <v>46036.083333333336</v>
      </c>
      <c r="E1277" s="15" t="str">
        <f>IF(AND($B$6=NB!$A$17,$B$8&gt;0),'Ersparnisberechnung Sommertarif'!$B$8*SLP!C1257,"")</f>
        <v/>
      </c>
    </row>
    <row r="1278" spans="1:5" x14ac:dyDescent="0.3">
      <c r="A1278" s="25">
        <v>46036</v>
      </c>
      <c r="B1278" s="31">
        <v>9.375E-2</v>
      </c>
      <c r="C1278" s="46"/>
      <c r="D1278" s="29">
        <v>46036.09375</v>
      </c>
      <c r="E1278" s="15" t="str">
        <f>IF(AND($B$6=NB!$A$17,$B$8&gt;0),'Ersparnisberechnung Sommertarif'!$B$8*SLP!C1258,"")</f>
        <v/>
      </c>
    </row>
    <row r="1279" spans="1:5" x14ac:dyDescent="0.3">
      <c r="A1279" s="25">
        <v>46036</v>
      </c>
      <c r="B1279" s="31">
        <v>0.10416666666666667</v>
      </c>
      <c r="C1279" s="46"/>
      <c r="D1279" s="29">
        <v>46036.104166666664</v>
      </c>
      <c r="E1279" s="15" t="str">
        <f>IF(AND($B$6=NB!$A$17,$B$8&gt;0),'Ersparnisberechnung Sommertarif'!$B$8*SLP!C1259,"")</f>
        <v/>
      </c>
    </row>
    <row r="1280" spans="1:5" x14ac:dyDescent="0.3">
      <c r="A1280" s="25">
        <v>46036</v>
      </c>
      <c r="B1280" s="31">
        <v>0.11458333333333333</v>
      </c>
      <c r="C1280" s="46"/>
      <c r="D1280" s="29">
        <v>46036.114583333336</v>
      </c>
      <c r="E1280" s="15" t="str">
        <f>IF(AND($B$6=NB!$A$17,$B$8&gt;0),'Ersparnisberechnung Sommertarif'!$B$8*SLP!C1260,"")</f>
        <v/>
      </c>
    </row>
    <row r="1281" spans="1:5" x14ac:dyDescent="0.3">
      <c r="A1281" s="25">
        <v>46036</v>
      </c>
      <c r="B1281" s="31">
        <v>0.125</v>
      </c>
      <c r="C1281" s="46"/>
      <c r="D1281" s="29">
        <v>46036.125</v>
      </c>
      <c r="E1281" s="15" t="str">
        <f>IF(AND($B$6=NB!$A$17,$B$8&gt;0),'Ersparnisberechnung Sommertarif'!$B$8*SLP!C1261,"")</f>
        <v/>
      </c>
    </row>
    <row r="1282" spans="1:5" x14ac:dyDescent="0.3">
      <c r="A1282" s="25">
        <v>46036</v>
      </c>
      <c r="B1282" s="31">
        <v>0.13541666666666666</v>
      </c>
      <c r="C1282" s="46"/>
      <c r="D1282" s="29">
        <v>46036.135416666664</v>
      </c>
      <c r="E1282" s="15" t="str">
        <f>IF(AND($B$6=NB!$A$17,$B$8&gt;0),'Ersparnisberechnung Sommertarif'!$B$8*SLP!C1262,"")</f>
        <v/>
      </c>
    </row>
    <row r="1283" spans="1:5" x14ac:dyDescent="0.3">
      <c r="A1283" s="25">
        <v>46036</v>
      </c>
      <c r="B1283" s="31">
        <v>0.14583333333333334</v>
      </c>
      <c r="C1283" s="46"/>
      <c r="D1283" s="29">
        <v>46036.145833333336</v>
      </c>
      <c r="E1283" s="15" t="str">
        <f>IF(AND($B$6=NB!$A$17,$B$8&gt;0),'Ersparnisberechnung Sommertarif'!$B$8*SLP!C1263,"")</f>
        <v/>
      </c>
    </row>
    <row r="1284" spans="1:5" x14ac:dyDescent="0.3">
      <c r="A1284" s="25">
        <v>46036</v>
      </c>
      <c r="B1284" s="31">
        <v>0.15625</v>
      </c>
      <c r="C1284" s="46"/>
      <c r="D1284" s="29">
        <v>46036.15625</v>
      </c>
      <c r="E1284" s="15" t="str">
        <f>IF(AND($B$6=NB!$A$17,$B$8&gt;0),'Ersparnisberechnung Sommertarif'!$B$8*SLP!C1264,"")</f>
        <v/>
      </c>
    </row>
    <row r="1285" spans="1:5" x14ac:dyDescent="0.3">
      <c r="A1285" s="25">
        <v>46036</v>
      </c>
      <c r="B1285" s="31">
        <v>0.16666666666666666</v>
      </c>
      <c r="C1285" s="46"/>
      <c r="D1285" s="29">
        <v>46036.166666666664</v>
      </c>
      <c r="E1285" s="15" t="str">
        <f>IF(AND($B$6=NB!$A$17,$B$8&gt;0),'Ersparnisberechnung Sommertarif'!$B$8*SLP!C1265,"")</f>
        <v/>
      </c>
    </row>
    <row r="1286" spans="1:5" x14ac:dyDescent="0.3">
      <c r="A1286" s="25">
        <v>46036</v>
      </c>
      <c r="B1286" s="31">
        <v>0.17708333333333334</v>
      </c>
      <c r="C1286" s="46"/>
      <c r="D1286" s="29">
        <v>46036.177083333336</v>
      </c>
      <c r="E1286" s="15" t="str">
        <f>IF(AND($B$6=NB!$A$17,$B$8&gt;0),'Ersparnisberechnung Sommertarif'!$B$8*SLP!C1266,"")</f>
        <v/>
      </c>
    </row>
    <row r="1287" spans="1:5" x14ac:dyDescent="0.3">
      <c r="A1287" s="25">
        <v>46036</v>
      </c>
      <c r="B1287" s="31">
        <v>0.1875</v>
      </c>
      <c r="C1287" s="46"/>
      <c r="D1287" s="29">
        <v>46036.1875</v>
      </c>
      <c r="E1287" s="15" t="str">
        <f>IF(AND($B$6=NB!$A$17,$B$8&gt;0),'Ersparnisberechnung Sommertarif'!$B$8*SLP!C1267,"")</f>
        <v/>
      </c>
    </row>
    <row r="1288" spans="1:5" x14ac:dyDescent="0.3">
      <c r="A1288" s="25">
        <v>46036</v>
      </c>
      <c r="B1288" s="31">
        <v>0.19791666666666666</v>
      </c>
      <c r="C1288" s="46"/>
      <c r="D1288" s="29">
        <v>46036.197916666664</v>
      </c>
      <c r="E1288" s="15" t="str">
        <f>IF(AND($B$6=NB!$A$17,$B$8&gt;0),'Ersparnisberechnung Sommertarif'!$B$8*SLP!C1268,"")</f>
        <v/>
      </c>
    </row>
    <row r="1289" spans="1:5" x14ac:dyDescent="0.3">
      <c r="A1289" s="25">
        <v>46036</v>
      </c>
      <c r="B1289" s="31">
        <v>0.20833333333333334</v>
      </c>
      <c r="C1289" s="46"/>
      <c r="D1289" s="29">
        <v>46036.208333333336</v>
      </c>
      <c r="E1289" s="15" t="str">
        <f>IF(AND($B$6=NB!$A$17,$B$8&gt;0),'Ersparnisberechnung Sommertarif'!$B$8*SLP!C1269,"")</f>
        <v/>
      </c>
    </row>
    <row r="1290" spans="1:5" x14ac:dyDescent="0.3">
      <c r="A1290" s="25">
        <v>46036</v>
      </c>
      <c r="B1290" s="31">
        <v>0.21875</v>
      </c>
      <c r="C1290" s="46"/>
      <c r="D1290" s="29">
        <v>46036.21875</v>
      </c>
      <c r="E1290" s="15" t="str">
        <f>IF(AND($B$6=NB!$A$17,$B$8&gt;0),'Ersparnisberechnung Sommertarif'!$B$8*SLP!C1270,"")</f>
        <v/>
      </c>
    </row>
    <row r="1291" spans="1:5" x14ac:dyDescent="0.3">
      <c r="A1291" s="25">
        <v>46036</v>
      </c>
      <c r="B1291" s="31">
        <v>0.22916666666666666</v>
      </c>
      <c r="C1291" s="46"/>
      <c r="D1291" s="29">
        <v>46036.229166666664</v>
      </c>
      <c r="E1291" s="15" t="str">
        <f>IF(AND($B$6=NB!$A$17,$B$8&gt;0),'Ersparnisberechnung Sommertarif'!$B$8*SLP!C1271,"")</f>
        <v/>
      </c>
    </row>
    <row r="1292" spans="1:5" x14ac:dyDescent="0.3">
      <c r="A1292" s="25">
        <v>46036</v>
      </c>
      <c r="B1292" s="31">
        <v>0.23958333333333334</v>
      </c>
      <c r="C1292" s="46"/>
      <c r="D1292" s="29">
        <v>46036.239583333336</v>
      </c>
      <c r="E1292" s="15" t="str">
        <f>IF(AND($B$6=NB!$A$17,$B$8&gt;0),'Ersparnisberechnung Sommertarif'!$B$8*SLP!C1272,"")</f>
        <v/>
      </c>
    </row>
    <row r="1293" spans="1:5" x14ac:dyDescent="0.3">
      <c r="A1293" s="25">
        <v>46036</v>
      </c>
      <c r="B1293" s="31">
        <v>0.25</v>
      </c>
      <c r="C1293" s="46"/>
      <c r="D1293" s="29">
        <v>46036.25</v>
      </c>
      <c r="E1293" s="15" t="str">
        <f>IF(AND($B$6=NB!$A$17,$B$8&gt;0),'Ersparnisberechnung Sommertarif'!$B$8*SLP!C1273,"")</f>
        <v/>
      </c>
    </row>
    <row r="1294" spans="1:5" x14ac:dyDescent="0.3">
      <c r="A1294" s="25">
        <v>46036</v>
      </c>
      <c r="B1294" s="31">
        <v>0.26041666666666669</v>
      </c>
      <c r="C1294" s="46"/>
      <c r="D1294" s="29">
        <v>46036.260416666664</v>
      </c>
      <c r="E1294" s="15" t="str">
        <f>IF(AND($B$6=NB!$A$17,$B$8&gt;0),'Ersparnisberechnung Sommertarif'!$B$8*SLP!C1274,"")</f>
        <v/>
      </c>
    </row>
    <row r="1295" spans="1:5" x14ac:dyDescent="0.3">
      <c r="A1295" s="25">
        <v>46036</v>
      </c>
      <c r="B1295" s="31">
        <v>0.27083333333333331</v>
      </c>
      <c r="C1295" s="46"/>
      <c r="D1295" s="29">
        <v>46036.270833333336</v>
      </c>
      <c r="E1295" s="15" t="str">
        <f>IF(AND($B$6=NB!$A$17,$B$8&gt;0),'Ersparnisberechnung Sommertarif'!$B$8*SLP!C1275,"")</f>
        <v/>
      </c>
    </row>
    <row r="1296" spans="1:5" x14ac:dyDescent="0.3">
      <c r="A1296" s="25">
        <v>46036</v>
      </c>
      <c r="B1296" s="31">
        <v>0.28125</v>
      </c>
      <c r="C1296" s="46"/>
      <c r="D1296" s="29">
        <v>46036.28125</v>
      </c>
      <c r="E1296" s="15" t="str">
        <f>IF(AND($B$6=NB!$A$17,$B$8&gt;0),'Ersparnisberechnung Sommertarif'!$B$8*SLP!C1276,"")</f>
        <v/>
      </c>
    </row>
    <row r="1297" spans="1:5" x14ac:dyDescent="0.3">
      <c r="A1297" s="25">
        <v>46036</v>
      </c>
      <c r="B1297" s="31">
        <v>0.29166666666666669</v>
      </c>
      <c r="C1297" s="46"/>
      <c r="D1297" s="29">
        <v>46036.291666666664</v>
      </c>
      <c r="E1297" s="15" t="str">
        <f>IF(AND($B$6=NB!$A$17,$B$8&gt;0),'Ersparnisberechnung Sommertarif'!$B$8*SLP!C1277,"")</f>
        <v/>
      </c>
    </row>
    <row r="1298" spans="1:5" x14ac:dyDescent="0.3">
      <c r="A1298" s="25">
        <v>46036</v>
      </c>
      <c r="B1298" s="31">
        <v>0.30208333333333331</v>
      </c>
      <c r="C1298" s="46"/>
      <c r="D1298" s="29">
        <v>46036.302083333336</v>
      </c>
      <c r="E1298" s="15" t="str">
        <f>IF(AND($B$6=NB!$A$17,$B$8&gt;0),'Ersparnisberechnung Sommertarif'!$B$8*SLP!C1278,"")</f>
        <v/>
      </c>
    </row>
    <row r="1299" spans="1:5" x14ac:dyDescent="0.3">
      <c r="A1299" s="25">
        <v>46036</v>
      </c>
      <c r="B1299" s="31">
        <v>0.3125</v>
      </c>
      <c r="C1299" s="46"/>
      <c r="D1299" s="29">
        <v>46036.3125</v>
      </c>
      <c r="E1299" s="15" t="str">
        <f>IF(AND($B$6=NB!$A$17,$B$8&gt;0),'Ersparnisberechnung Sommertarif'!$B$8*SLP!C1279,"")</f>
        <v/>
      </c>
    </row>
    <row r="1300" spans="1:5" x14ac:dyDescent="0.3">
      <c r="A1300" s="25">
        <v>46036</v>
      </c>
      <c r="B1300" s="31">
        <v>0.32291666666666669</v>
      </c>
      <c r="C1300" s="46"/>
      <c r="D1300" s="29">
        <v>46036.322916666664</v>
      </c>
      <c r="E1300" s="15" t="str">
        <f>IF(AND($B$6=NB!$A$17,$B$8&gt;0),'Ersparnisberechnung Sommertarif'!$B$8*SLP!C1280,"")</f>
        <v/>
      </c>
    </row>
    <row r="1301" spans="1:5" x14ac:dyDescent="0.3">
      <c r="A1301" s="25">
        <v>46036</v>
      </c>
      <c r="B1301" s="31">
        <v>0.33333333333333331</v>
      </c>
      <c r="C1301" s="46"/>
      <c r="D1301" s="29">
        <v>46036.333333333336</v>
      </c>
      <c r="E1301" s="15" t="str">
        <f>IF(AND($B$6=NB!$A$17,$B$8&gt;0),'Ersparnisberechnung Sommertarif'!$B$8*SLP!C1281,"")</f>
        <v/>
      </c>
    </row>
    <row r="1302" spans="1:5" x14ac:dyDescent="0.3">
      <c r="A1302" s="25">
        <v>46036</v>
      </c>
      <c r="B1302" s="31">
        <v>0.34375</v>
      </c>
      <c r="C1302" s="46"/>
      <c r="D1302" s="29">
        <v>46036.34375</v>
      </c>
      <c r="E1302" s="15" t="str">
        <f>IF(AND($B$6=NB!$A$17,$B$8&gt;0),'Ersparnisberechnung Sommertarif'!$B$8*SLP!C1282,"")</f>
        <v/>
      </c>
    </row>
    <row r="1303" spans="1:5" x14ac:dyDescent="0.3">
      <c r="A1303" s="25">
        <v>46036</v>
      </c>
      <c r="B1303" s="31">
        <v>0.35416666666666669</v>
      </c>
      <c r="C1303" s="46"/>
      <c r="D1303" s="29">
        <v>46036.354166666664</v>
      </c>
      <c r="E1303" s="15" t="str">
        <f>IF(AND($B$6=NB!$A$17,$B$8&gt;0),'Ersparnisberechnung Sommertarif'!$B$8*SLP!C1283,"")</f>
        <v/>
      </c>
    </row>
    <row r="1304" spans="1:5" x14ac:dyDescent="0.3">
      <c r="A1304" s="25">
        <v>46036</v>
      </c>
      <c r="B1304" s="31">
        <v>0.36458333333333331</v>
      </c>
      <c r="C1304" s="46"/>
      <c r="D1304" s="29">
        <v>46036.364583333336</v>
      </c>
      <c r="E1304" s="15" t="str">
        <f>IF(AND($B$6=NB!$A$17,$B$8&gt;0),'Ersparnisberechnung Sommertarif'!$B$8*SLP!C1284,"")</f>
        <v/>
      </c>
    </row>
    <row r="1305" spans="1:5" x14ac:dyDescent="0.3">
      <c r="A1305" s="25">
        <v>46036</v>
      </c>
      <c r="B1305" s="31">
        <v>0.375</v>
      </c>
      <c r="C1305" s="46"/>
      <c r="D1305" s="29">
        <v>46036.375</v>
      </c>
      <c r="E1305" s="15" t="str">
        <f>IF(AND($B$6=NB!$A$17,$B$8&gt;0),'Ersparnisberechnung Sommertarif'!$B$8*SLP!C1285,"")</f>
        <v/>
      </c>
    </row>
    <row r="1306" spans="1:5" x14ac:dyDescent="0.3">
      <c r="A1306" s="25">
        <v>46036</v>
      </c>
      <c r="B1306" s="31">
        <v>0.38541666666666669</v>
      </c>
      <c r="C1306" s="46"/>
      <c r="D1306" s="29">
        <v>46036.385416666664</v>
      </c>
      <c r="E1306" s="15" t="str">
        <f>IF(AND($B$6=NB!$A$17,$B$8&gt;0),'Ersparnisberechnung Sommertarif'!$B$8*SLP!C1286,"")</f>
        <v/>
      </c>
    </row>
    <row r="1307" spans="1:5" x14ac:dyDescent="0.3">
      <c r="A1307" s="25">
        <v>46036</v>
      </c>
      <c r="B1307" s="31">
        <v>0.39583333333333331</v>
      </c>
      <c r="C1307" s="46"/>
      <c r="D1307" s="29">
        <v>46036.395833333336</v>
      </c>
      <c r="E1307" s="15" t="str">
        <f>IF(AND($B$6=NB!$A$17,$B$8&gt;0),'Ersparnisberechnung Sommertarif'!$B$8*SLP!C1287,"")</f>
        <v/>
      </c>
    </row>
    <row r="1308" spans="1:5" x14ac:dyDescent="0.3">
      <c r="A1308" s="25">
        <v>46036</v>
      </c>
      <c r="B1308" s="31">
        <v>0.40625</v>
      </c>
      <c r="C1308" s="46"/>
      <c r="D1308" s="29">
        <v>46036.40625</v>
      </c>
      <c r="E1308" s="15" t="str">
        <f>IF(AND($B$6=NB!$A$17,$B$8&gt;0),'Ersparnisberechnung Sommertarif'!$B$8*SLP!C1288,"")</f>
        <v/>
      </c>
    </row>
    <row r="1309" spans="1:5" x14ac:dyDescent="0.3">
      <c r="A1309" s="25">
        <v>46036</v>
      </c>
      <c r="B1309" s="31">
        <v>0.41666666666666669</v>
      </c>
      <c r="C1309" s="46"/>
      <c r="D1309" s="29">
        <v>46036.416666666664</v>
      </c>
      <c r="E1309" s="15" t="str">
        <f>IF(AND($B$6=NB!$A$17,$B$8&gt;0),'Ersparnisberechnung Sommertarif'!$B$8*SLP!C1289,"")</f>
        <v/>
      </c>
    </row>
    <row r="1310" spans="1:5" x14ac:dyDescent="0.3">
      <c r="A1310" s="25">
        <v>46036</v>
      </c>
      <c r="B1310" s="31">
        <v>0.42708333333333331</v>
      </c>
      <c r="C1310" s="46"/>
      <c r="D1310" s="29">
        <v>46036.427083333336</v>
      </c>
      <c r="E1310" s="15" t="str">
        <f>IF(AND($B$6=NB!$A$17,$B$8&gt;0),'Ersparnisberechnung Sommertarif'!$B$8*SLP!C1290,"")</f>
        <v/>
      </c>
    </row>
    <row r="1311" spans="1:5" x14ac:dyDescent="0.3">
      <c r="A1311" s="25">
        <v>46036</v>
      </c>
      <c r="B1311" s="31">
        <v>0.4375</v>
      </c>
      <c r="C1311" s="46"/>
      <c r="D1311" s="29">
        <v>46036.4375</v>
      </c>
      <c r="E1311" s="15" t="str">
        <f>IF(AND($B$6=NB!$A$17,$B$8&gt;0),'Ersparnisberechnung Sommertarif'!$B$8*SLP!C1291,"")</f>
        <v/>
      </c>
    </row>
    <row r="1312" spans="1:5" x14ac:dyDescent="0.3">
      <c r="A1312" s="25">
        <v>46036</v>
      </c>
      <c r="B1312" s="31">
        <v>0.44791666666666669</v>
      </c>
      <c r="C1312" s="46"/>
      <c r="D1312" s="29">
        <v>46036.447916666664</v>
      </c>
      <c r="E1312" s="15" t="str">
        <f>IF(AND($B$6=NB!$A$17,$B$8&gt;0),'Ersparnisberechnung Sommertarif'!$B$8*SLP!C1292,"")</f>
        <v/>
      </c>
    </row>
    <row r="1313" spans="1:5" x14ac:dyDescent="0.3">
      <c r="A1313" s="25">
        <v>46036</v>
      </c>
      <c r="B1313" s="31">
        <v>0.45833333333333331</v>
      </c>
      <c r="C1313" s="46"/>
      <c r="D1313" s="29">
        <v>46036.458333333336</v>
      </c>
      <c r="E1313" s="15" t="str">
        <f>IF(AND($B$6=NB!$A$17,$B$8&gt;0),'Ersparnisberechnung Sommertarif'!$B$8*SLP!C1293,"")</f>
        <v/>
      </c>
    </row>
    <row r="1314" spans="1:5" x14ac:dyDescent="0.3">
      <c r="A1314" s="25">
        <v>46036</v>
      </c>
      <c r="B1314" s="31">
        <v>0.46875</v>
      </c>
      <c r="C1314" s="46"/>
      <c r="D1314" s="29">
        <v>46036.46875</v>
      </c>
      <c r="E1314" s="15" t="str">
        <f>IF(AND($B$6=NB!$A$17,$B$8&gt;0),'Ersparnisberechnung Sommertarif'!$B$8*SLP!C1294,"")</f>
        <v/>
      </c>
    </row>
    <row r="1315" spans="1:5" x14ac:dyDescent="0.3">
      <c r="A1315" s="25">
        <v>46036</v>
      </c>
      <c r="B1315" s="31">
        <v>0.47916666666666669</v>
      </c>
      <c r="C1315" s="46"/>
      <c r="D1315" s="29">
        <v>46036.479166666664</v>
      </c>
      <c r="E1315" s="15" t="str">
        <f>IF(AND($B$6=NB!$A$17,$B$8&gt;0),'Ersparnisberechnung Sommertarif'!$B$8*SLP!C1295,"")</f>
        <v/>
      </c>
    </row>
    <row r="1316" spans="1:5" x14ac:dyDescent="0.3">
      <c r="A1316" s="25">
        <v>46036</v>
      </c>
      <c r="B1316" s="31">
        <v>0.48958333333333331</v>
      </c>
      <c r="C1316" s="46"/>
      <c r="D1316" s="29">
        <v>46036.489583333336</v>
      </c>
      <c r="E1316" s="15" t="str">
        <f>IF(AND($B$6=NB!$A$17,$B$8&gt;0),'Ersparnisberechnung Sommertarif'!$B$8*SLP!C1296,"")</f>
        <v/>
      </c>
    </row>
    <row r="1317" spans="1:5" x14ac:dyDescent="0.3">
      <c r="A1317" s="25">
        <v>46036</v>
      </c>
      <c r="B1317" s="31">
        <v>0.5</v>
      </c>
      <c r="C1317" s="46"/>
      <c r="D1317" s="29">
        <v>46036.5</v>
      </c>
      <c r="E1317" s="15" t="str">
        <f>IF(AND($B$6=NB!$A$17,$B$8&gt;0),'Ersparnisberechnung Sommertarif'!$B$8*SLP!C1297,"")</f>
        <v/>
      </c>
    </row>
    <row r="1318" spans="1:5" x14ac:dyDescent="0.3">
      <c r="A1318" s="25">
        <v>46036</v>
      </c>
      <c r="B1318" s="31">
        <v>0.51041666666666663</v>
      </c>
      <c r="C1318" s="46"/>
      <c r="D1318" s="29">
        <v>46036.510416666664</v>
      </c>
      <c r="E1318" s="15" t="str">
        <f>IF(AND($B$6=NB!$A$17,$B$8&gt;0),'Ersparnisberechnung Sommertarif'!$B$8*SLP!C1298,"")</f>
        <v/>
      </c>
    </row>
    <row r="1319" spans="1:5" x14ac:dyDescent="0.3">
      <c r="A1319" s="25">
        <v>46036</v>
      </c>
      <c r="B1319" s="31">
        <v>0.52083333333333337</v>
      </c>
      <c r="C1319" s="46"/>
      <c r="D1319" s="29">
        <v>46036.520833333336</v>
      </c>
      <c r="E1319" s="15" t="str">
        <f>IF(AND($B$6=NB!$A$17,$B$8&gt;0),'Ersparnisberechnung Sommertarif'!$B$8*SLP!C1299,"")</f>
        <v/>
      </c>
    </row>
    <row r="1320" spans="1:5" x14ac:dyDescent="0.3">
      <c r="A1320" s="25">
        <v>46036</v>
      </c>
      <c r="B1320" s="31">
        <v>0.53125</v>
      </c>
      <c r="C1320" s="46"/>
      <c r="D1320" s="29">
        <v>46036.53125</v>
      </c>
      <c r="E1320" s="15" t="str">
        <f>IF(AND($B$6=NB!$A$17,$B$8&gt;0),'Ersparnisberechnung Sommertarif'!$B$8*SLP!C1300,"")</f>
        <v/>
      </c>
    </row>
    <row r="1321" spans="1:5" x14ac:dyDescent="0.3">
      <c r="A1321" s="25">
        <v>46036</v>
      </c>
      <c r="B1321" s="31">
        <v>0.54166666666666663</v>
      </c>
      <c r="C1321" s="46"/>
      <c r="D1321" s="29">
        <v>46036.541666666664</v>
      </c>
      <c r="E1321" s="15" t="str">
        <f>IF(AND($B$6=NB!$A$17,$B$8&gt;0),'Ersparnisberechnung Sommertarif'!$B$8*SLP!C1301,"")</f>
        <v/>
      </c>
    </row>
    <row r="1322" spans="1:5" x14ac:dyDescent="0.3">
      <c r="A1322" s="25">
        <v>46036</v>
      </c>
      <c r="B1322" s="31">
        <v>0.55208333333333337</v>
      </c>
      <c r="C1322" s="46"/>
      <c r="D1322" s="29">
        <v>46036.552083333336</v>
      </c>
      <c r="E1322" s="15" t="str">
        <f>IF(AND($B$6=NB!$A$17,$B$8&gt;0),'Ersparnisberechnung Sommertarif'!$B$8*SLP!C1302,"")</f>
        <v/>
      </c>
    </row>
    <row r="1323" spans="1:5" x14ac:dyDescent="0.3">
      <c r="A1323" s="25">
        <v>46036</v>
      </c>
      <c r="B1323" s="31">
        <v>0.5625</v>
      </c>
      <c r="C1323" s="46"/>
      <c r="D1323" s="29">
        <v>46036.5625</v>
      </c>
      <c r="E1323" s="15" t="str">
        <f>IF(AND($B$6=NB!$A$17,$B$8&gt;0),'Ersparnisberechnung Sommertarif'!$B$8*SLP!C1303,"")</f>
        <v/>
      </c>
    </row>
    <row r="1324" spans="1:5" x14ac:dyDescent="0.3">
      <c r="A1324" s="25">
        <v>46036</v>
      </c>
      <c r="B1324" s="31">
        <v>0.57291666666666663</v>
      </c>
      <c r="C1324" s="46"/>
      <c r="D1324" s="29">
        <v>46036.572916666664</v>
      </c>
      <c r="E1324" s="15" t="str">
        <f>IF(AND($B$6=NB!$A$17,$B$8&gt;0),'Ersparnisberechnung Sommertarif'!$B$8*SLP!C1304,"")</f>
        <v/>
      </c>
    </row>
    <row r="1325" spans="1:5" x14ac:dyDescent="0.3">
      <c r="A1325" s="25">
        <v>46036</v>
      </c>
      <c r="B1325" s="31">
        <v>0.58333333333333337</v>
      </c>
      <c r="C1325" s="46"/>
      <c r="D1325" s="29">
        <v>46036.583333333336</v>
      </c>
      <c r="E1325" s="15" t="str">
        <f>IF(AND($B$6=NB!$A$17,$B$8&gt;0),'Ersparnisberechnung Sommertarif'!$B$8*SLP!C1305,"")</f>
        <v/>
      </c>
    </row>
    <row r="1326" spans="1:5" x14ac:dyDescent="0.3">
      <c r="A1326" s="25">
        <v>46036</v>
      </c>
      <c r="B1326" s="31">
        <v>0.59375</v>
      </c>
      <c r="C1326" s="46"/>
      <c r="D1326" s="29">
        <v>46036.59375</v>
      </c>
      <c r="E1326" s="15" t="str">
        <f>IF(AND($B$6=NB!$A$17,$B$8&gt;0),'Ersparnisberechnung Sommertarif'!$B$8*SLP!C1306,"")</f>
        <v/>
      </c>
    </row>
    <row r="1327" spans="1:5" x14ac:dyDescent="0.3">
      <c r="A1327" s="25">
        <v>46036</v>
      </c>
      <c r="B1327" s="31">
        <v>0.60416666666666663</v>
      </c>
      <c r="C1327" s="46"/>
      <c r="D1327" s="29">
        <v>46036.604166666664</v>
      </c>
      <c r="E1327" s="15" t="str">
        <f>IF(AND($B$6=NB!$A$17,$B$8&gt;0),'Ersparnisberechnung Sommertarif'!$B$8*SLP!C1307,"")</f>
        <v/>
      </c>
    </row>
    <row r="1328" spans="1:5" x14ac:dyDescent="0.3">
      <c r="A1328" s="25">
        <v>46036</v>
      </c>
      <c r="B1328" s="31">
        <v>0.61458333333333337</v>
      </c>
      <c r="C1328" s="46"/>
      <c r="D1328" s="29">
        <v>46036.614583333336</v>
      </c>
      <c r="E1328" s="15" t="str">
        <f>IF(AND($B$6=NB!$A$17,$B$8&gt;0),'Ersparnisberechnung Sommertarif'!$B$8*SLP!C1308,"")</f>
        <v/>
      </c>
    </row>
    <row r="1329" spans="1:5" x14ac:dyDescent="0.3">
      <c r="A1329" s="25">
        <v>46036</v>
      </c>
      <c r="B1329" s="31">
        <v>0.625</v>
      </c>
      <c r="C1329" s="46"/>
      <c r="D1329" s="29">
        <v>46036.625</v>
      </c>
      <c r="E1329" s="15" t="str">
        <f>IF(AND($B$6=NB!$A$17,$B$8&gt;0),'Ersparnisberechnung Sommertarif'!$B$8*SLP!C1309,"")</f>
        <v/>
      </c>
    </row>
    <row r="1330" spans="1:5" x14ac:dyDescent="0.3">
      <c r="A1330" s="25">
        <v>46036</v>
      </c>
      <c r="B1330" s="31">
        <v>0.63541666666666663</v>
      </c>
      <c r="C1330" s="46"/>
      <c r="D1330" s="29">
        <v>46036.635416666664</v>
      </c>
      <c r="E1330" s="15" t="str">
        <f>IF(AND($B$6=NB!$A$17,$B$8&gt;0),'Ersparnisberechnung Sommertarif'!$B$8*SLP!C1310,"")</f>
        <v/>
      </c>
    </row>
    <row r="1331" spans="1:5" x14ac:dyDescent="0.3">
      <c r="A1331" s="25">
        <v>46036</v>
      </c>
      <c r="B1331" s="31">
        <v>0.64583333333333337</v>
      </c>
      <c r="C1331" s="46"/>
      <c r="D1331" s="29">
        <v>46036.645833333336</v>
      </c>
      <c r="E1331" s="15" t="str">
        <f>IF(AND($B$6=NB!$A$17,$B$8&gt;0),'Ersparnisberechnung Sommertarif'!$B$8*SLP!C1311,"")</f>
        <v/>
      </c>
    </row>
    <row r="1332" spans="1:5" x14ac:dyDescent="0.3">
      <c r="A1332" s="25">
        <v>46036</v>
      </c>
      <c r="B1332" s="31">
        <v>0.65625</v>
      </c>
      <c r="C1332" s="46"/>
      <c r="D1332" s="29">
        <v>46036.65625</v>
      </c>
      <c r="E1332" s="15" t="str">
        <f>IF(AND($B$6=NB!$A$17,$B$8&gt;0),'Ersparnisberechnung Sommertarif'!$B$8*SLP!C1312,"")</f>
        <v/>
      </c>
    </row>
    <row r="1333" spans="1:5" x14ac:dyDescent="0.3">
      <c r="A1333" s="25">
        <v>46036</v>
      </c>
      <c r="B1333" s="31">
        <v>0.66666666666666663</v>
      </c>
      <c r="C1333" s="46"/>
      <c r="D1333" s="29">
        <v>46036.666666666664</v>
      </c>
      <c r="E1333" s="15" t="str">
        <f>IF(AND($B$6=NB!$A$17,$B$8&gt;0),'Ersparnisberechnung Sommertarif'!$B$8*SLP!C1313,"")</f>
        <v/>
      </c>
    </row>
    <row r="1334" spans="1:5" x14ac:dyDescent="0.3">
      <c r="A1334" s="25">
        <v>46036</v>
      </c>
      <c r="B1334" s="31">
        <v>0.67708333333333337</v>
      </c>
      <c r="C1334" s="46"/>
      <c r="D1334" s="29">
        <v>46036.677083333336</v>
      </c>
      <c r="E1334" s="15" t="str">
        <f>IF(AND($B$6=NB!$A$17,$B$8&gt;0),'Ersparnisberechnung Sommertarif'!$B$8*SLP!C1314,"")</f>
        <v/>
      </c>
    </row>
    <row r="1335" spans="1:5" x14ac:dyDescent="0.3">
      <c r="A1335" s="25">
        <v>46036</v>
      </c>
      <c r="B1335" s="31">
        <v>0.6875</v>
      </c>
      <c r="C1335" s="46"/>
      <c r="D1335" s="29">
        <v>46036.6875</v>
      </c>
      <c r="E1335" s="15" t="str">
        <f>IF(AND($B$6=NB!$A$17,$B$8&gt;0),'Ersparnisberechnung Sommertarif'!$B$8*SLP!C1315,"")</f>
        <v/>
      </c>
    </row>
    <row r="1336" spans="1:5" x14ac:dyDescent="0.3">
      <c r="A1336" s="25">
        <v>46036</v>
      </c>
      <c r="B1336" s="31">
        <v>0.69791666666666663</v>
      </c>
      <c r="C1336" s="46"/>
      <c r="D1336" s="29">
        <v>46036.697916666664</v>
      </c>
      <c r="E1336" s="15" t="str">
        <f>IF(AND($B$6=NB!$A$17,$B$8&gt;0),'Ersparnisberechnung Sommertarif'!$B$8*SLP!C1316,"")</f>
        <v/>
      </c>
    </row>
    <row r="1337" spans="1:5" x14ac:dyDescent="0.3">
      <c r="A1337" s="25">
        <v>46036</v>
      </c>
      <c r="B1337" s="31">
        <v>0.70833333333333337</v>
      </c>
      <c r="C1337" s="46"/>
      <c r="D1337" s="29">
        <v>46036.708333333336</v>
      </c>
      <c r="E1337" s="15" t="str">
        <f>IF(AND($B$6=NB!$A$17,$B$8&gt;0),'Ersparnisberechnung Sommertarif'!$B$8*SLP!C1317,"")</f>
        <v/>
      </c>
    </row>
    <row r="1338" spans="1:5" x14ac:dyDescent="0.3">
      <c r="A1338" s="25">
        <v>46036</v>
      </c>
      <c r="B1338" s="31">
        <v>0.71875</v>
      </c>
      <c r="C1338" s="46"/>
      <c r="D1338" s="29">
        <v>46036.71875</v>
      </c>
      <c r="E1338" s="15" t="str">
        <f>IF(AND($B$6=NB!$A$17,$B$8&gt;0),'Ersparnisberechnung Sommertarif'!$B$8*SLP!C1318,"")</f>
        <v/>
      </c>
    </row>
    <row r="1339" spans="1:5" x14ac:dyDescent="0.3">
      <c r="A1339" s="25">
        <v>46036</v>
      </c>
      <c r="B1339" s="31">
        <v>0.72916666666666663</v>
      </c>
      <c r="C1339" s="46"/>
      <c r="D1339" s="29">
        <v>46036.729166666664</v>
      </c>
      <c r="E1339" s="15" t="str">
        <f>IF(AND($B$6=NB!$A$17,$B$8&gt;0),'Ersparnisberechnung Sommertarif'!$B$8*SLP!C1319,"")</f>
        <v/>
      </c>
    </row>
    <row r="1340" spans="1:5" x14ac:dyDescent="0.3">
      <c r="A1340" s="25">
        <v>46036</v>
      </c>
      <c r="B1340" s="31">
        <v>0.73958333333333337</v>
      </c>
      <c r="C1340" s="46"/>
      <c r="D1340" s="29">
        <v>46036.739583333336</v>
      </c>
      <c r="E1340" s="15" t="str">
        <f>IF(AND($B$6=NB!$A$17,$B$8&gt;0),'Ersparnisberechnung Sommertarif'!$B$8*SLP!C1320,"")</f>
        <v/>
      </c>
    </row>
    <row r="1341" spans="1:5" x14ac:dyDescent="0.3">
      <c r="A1341" s="25">
        <v>46036</v>
      </c>
      <c r="B1341" s="31">
        <v>0.75</v>
      </c>
      <c r="C1341" s="46"/>
      <c r="D1341" s="29">
        <v>46036.75</v>
      </c>
      <c r="E1341" s="15" t="str">
        <f>IF(AND($B$6=NB!$A$17,$B$8&gt;0),'Ersparnisberechnung Sommertarif'!$B$8*SLP!C1321,"")</f>
        <v/>
      </c>
    </row>
    <row r="1342" spans="1:5" x14ac:dyDescent="0.3">
      <c r="A1342" s="25">
        <v>46036</v>
      </c>
      <c r="B1342" s="31">
        <v>0.76041666666666663</v>
      </c>
      <c r="C1342" s="46"/>
      <c r="D1342" s="29">
        <v>46036.760416666664</v>
      </c>
      <c r="E1342" s="15" t="str">
        <f>IF(AND($B$6=NB!$A$17,$B$8&gt;0),'Ersparnisberechnung Sommertarif'!$B$8*SLP!C1322,"")</f>
        <v/>
      </c>
    </row>
    <row r="1343" spans="1:5" x14ac:dyDescent="0.3">
      <c r="A1343" s="25">
        <v>46036</v>
      </c>
      <c r="B1343" s="31">
        <v>0.77083333333333337</v>
      </c>
      <c r="C1343" s="46"/>
      <c r="D1343" s="29">
        <v>46036.770833333336</v>
      </c>
      <c r="E1343" s="15" t="str">
        <f>IF(AND($B$6=NB!$A$17,$B$8&gt;0),'Ersparnisberechnung Sommertarif'!$B$8*SLP!C1323,"")</f>
        <v/>
      </c>
    </row>
    <row r="1344" spans="1:5" x14ac:dyDescent="0.3">
      <c r="A1344" s="25">
        <v>46036</v>
      </c>
      <c r="B1344" s="31">
        <v>0.78125</v>
      </c>
      <c r="C1344" s="46"/>
      <c r="D1344" s="29">
        <v>46036.78125</v>
      </c>
      <c r="E1344" s="15" t="str">
        <f>IF(AND($B$6=NB!$A$17,$B$8&gt;0),'Ersparnisberechnung Sommertarif'!$B$8*SLP!C1324,"")</f>
        <v/>
      </c>
    </row>
    <row r="1345" spans="1:5" x14ac:dyDescent="0.3">
      <c r="A1345" s="25">
        <v>46036</v>
      </c>
      <c r="B1345" s="31">
        <v>0.79166666666666663</v>
      </c>
      <c r="C1345" s="46"/>
      <c r="D1345" s="29">
        <v>46036.791666666664</v>
      </c>
      <c r="E1345" s="15" t="str">
        <f>IF(AND($B$6=NB!$A$17,$B$8&gt;0),'Ersparnisberechnung Sommertarif'!$B$8*SLP!C1325,"")</f>
        <v/>
      </c>
    </row>
    <row r="1346" spans="1:5" x14ac:dyDescent="0.3">
      <c r="A1346" s="25">
        <v>46036</v>
      </c>
      <c r="B1346" s="31">
        <v>0.80208333333333337</v>
      </c>
      <c r="C1346" s="46"/>
      <c r="D1346" s="29">
        <v>46036.802083333336</v>
      </c>
      <c r="E1346" s="15" t="str">
        <f>IF(AND($B$6=NB!$A$17,$B$8&gt;0),'Ersparnisberechnung Sommertarif'!$B$8*SLP!C1326,"")</f>
        <v/>
      </c>
    </row>
    <row r="1347" spans="1:5" x14ac:dyDescent="0.3">
      <c r="A1347" s="25">
        <v>46036</v>
      </c>
      <c r="B1347" s="31">
        <v>0.8125</v>
      </c>
      <c r="C1347" s="46"/>
      <c r="D1347" s="29">
        <v>46036.8125</v>
      </c>
      <c r="E1347" s="15" t="str">
        <f>IF(AND($B$6=NB!$A$17,$B$8&gt;0),'Ersparnisberechnung Sommertarif'!$B$8*SLP!C1327,"")</f>
        <v/>
      </c>
    </row>
    <row r="1348" spans="1:5" x14ac:dyDescent="0.3">
      <c r="A1348" s="25">
        <v>46036</v>
      </c>
      <c r="B1348" s="31">
        <v>0.82291666666666663</v>
      </c>
      <c r="C1348" s="46"/>
      <c r="D1348" s="29">
        <v>46036.822916666664</v>
      </c>
      <c r="E1348" s="15" t="str">
        <f>IF(AND($B$6=NB!$A$17,$B$8&gt;0),'Ersparnisberechnung Sommertarif'!$B$8*SLP!C1328,"")</f>
        <v/>
      </c>
    </row>
    <row r="1349" spans="1:5" x14ac:dyDescent="0.3">
      <c r="A1349" s="25">
        <v>46036</v>
      </c>
      <c r="B1349" s="31">
        <v>0.83333333333333337</v>
      </c>
      <c r="C1349" s="46"/>
      <c r="D1349" s="29">
        <v>46036.833333333336</v>
      </c>
      <c r="E1349" s="15" t="str">
        <f>IF(AND($B$6=NB!$A$17,$B$8&gt;0),'Ersparnisberechnung Sommertarif'!$B$8*SLP!C1329,"")</f>
        <v/>
      </c>
    </row>
    <row r="1350" spans="1:5" x14ac:dyDescent="0.3">
      <c r="A1350" s="25">
        <v>46036</v>
      </c>
      <c r="B1350" s="31">
        <v>0.84375</v>
      </c>
      <c r="C1350" s="46"/>
      <c r="D1350" s="29">
        <v>46036.84375</v>
      </c>
      <c r="E1350" s="15" t="str">
        <f>IF(AND($B$6=NB!$A$17,$B$8&gt;0),'Ersparnisberechnung Sommertarif'!$B$8*SLP!C1330,"")</f>
        <v/>
      </c>
    </row>
    <row r="1351" spans="1:5" x14ac:dyDescent="0.3">
      <c r="A1351" s="25">
        <v>46036</v>
      </c>
      <c r="B1351" s="31">
        <v>0.85416666666666663</v>
      </c>
      <c r="C1351" s="46"/>
      <c r="D1351" s="29">
        <v>46036.854166666664</v>
      </c>
      <c r="E1351" s="15" t="str">
        <f>IF(AND($B$6=NB!$A$17,$B$8&gt;0),'Ersparnisberechnung Sommertarif'!$B$8*SLP!C1331,"")</f>
        <v/>
      </c>
    </row>
    <row r="1352" spans="1:5" x14ac:dyDescent="0.3">
      <c r="A1352" s="25">
        <v>46036</v>
      </c>
      <c r="B1352" s="31">
        <v>0.86458333333333337</v>
      </c>
      <c r="C1352" s="46"/>
      <c r="D1352" s="29">
        <v>46036.864583333336</v>
      </c>
      <c r="E1352" s="15" t="str">
        <f>IF(AND($B$6=NB!$A$17,$B$8&gt;0),'Ersparnisberechnung Sommertarif'!$B$8*SLP!C1332,"")</f>
        <v/>
      </c>
    </row>
    <row r="1353" spans="1:5" x14ac:dyDescent="0.3">
      <c r="A1353" s="25">
        <v>46036</v>
      </c>
      <c r="B1353" s="31">
        <v>0.875</v>
      </c>
      <c r="C1353" s="46"/>
      <c r="D1353" s="29">
        <v>46036.875</v>
      </c>
      <c r="E1353" s="15" t="str">
        <f>IF(AND($B$6=NB!$A$17,$B$8&gt;0),'Ersparnisberechnung Sommertarif'!$B$8*SLP!C1333,"")</f>
        <v/>
      </c>
    </row>
    <row r="1354" spans="1:5" x14ac:dyDescent="0.3">
      <c r="A1354" s="25">
        <v>46036</v>
      </c>
      <c r="B1354" s="31">
        <v>0.88541666666666663</v>
      </c>
      <c r="C1354" s="46"/>
      <c r="D1354" s="29">
        <v>46036.885416666664</v>
      </c>
      <c r="E1354" s="15" t="str">
        <f>IF(AND($B$6=NB!$A$17,$B$8&gt;0),'Ersparnisberechnung Sommertarif'!$B$8*SLP!C1334,"")</f>
        <v/>
      </c>
    </row>
    <row r="1355" spans="1:5" x14ac:dyDescent="0.3">
      <c r="A1355" s="25">
        <v>46036</v>
      </c>
      <c r="B1355" s="31">
        <v>0.89583333333333337</v>
      </c>
      <c r="C1355" s="46"/>
      <c r="D1355" s="29">
        <v>46036.895833333336</v>
      </c>
      <c r="E1355" s="15" t="str">
        <f>IF(AND($B$6=NB!$A$17,$B$8&gt;0),'Ersparnisberechnung Sommertarif'!$B$8*SLP!C1335,"")</f>
        <v/>
      </c>
    </row>
    <row r="1356" spans="1:5" x14ac:dyDescent="0.3">
      <c r="A1356" s="25">
        <v>46036</v>
      </c>
      <c r="B1356" s="31">
        <v>0.90625</v>
      </c>
      <c r="C1356" s="46"/>
      <c r="D1356" s="29">
        <v>46036.90625</v>
      </c>
      <c r="E1356" s="15" t="str">
        <f>IF(AND($B$6=NB!$A$17,$B$8&gt;0),'Ersparnisberechnung Sommertarif'!$B$8*SLP!C1336,"")</f>
        <v/>
      </c>
    </row>
    <row r="1357" spans="1:5" x14ac:dyDescent="0.3">
      <c r="A1357" s="25">
        <v>46036</v>
      </c>
      <c r="B1357" s="31">
        <v>0.91666666666666663</v>
      </c>
      <c r="C1357" s="46"/>
      <c r="D1357" s="29">
        <v>46036.916666666664</v>
      </c>
      <c r="E1357" s="15" t="str">
        <f>IF(AND($B$6=NB!$A$17,$B$8&gt;0),'Ersparnisberechnung Sommertarif'!$B$8*SLP!C1337,"")</f>
        <v/>
      </c>
    </row>
    <row r="1358" spans="1:5" x14ac:dyDescent="0.3">
      <c r="A1358" s="25">
        <v>46036</v>
      </c>
      <c r="B1358" s="31">
        <v>0.92708333333333337</v>
      </c>
      <c r="C1358" s="46"/>
      <c r="D1358" s="29">
        <v>46036.927083333336</v>
      </c>
      <c r="E1358" s="15" t="str">
        <f>IF(AND($B$6=NB!$A$17,$B$8&gt;0),'Ersparnisberechnung Sommertarif'!$B$8*SLP!C1338,"")</f>
        <v/>
      </c>
    </row>
    <row r="1359" spans="1:5" x14ac:dyDescent="0.3">
      <c r="A1359" s="25">
        <v>46036</v>
      </c>
      <c r="B1359" s="31">
        <v>0.9375</v>
      </c>
      <c r="C1359" s="46"/>
      <c r="D1359" s="29">
        <v>46036.9375</v>
      </c>
      <c r="E1359" s="15" t="str">
        <f>IF(AND($B$6=NB!$A$17,$B$8&gt;0),'Ersparnisberechnung Sommertarif'!$B$8*SLP!C1339,"")</f>
        <v/>
      </c>
    </row>
    <row r="1360" spans="1:5" x14ac:dyDescent="0.3">
      <c r="A1360" s="25">
        <v>46036</v>
      </c>
      <c r="B1360" s="31">
        <v>0.94791666666666663</v>
      </c>
      <c r="C1360" s="46"/>
      <c r="D1360" s="29">
        <v>46036.947916666664</v>
      </c>
      <c r="E1360" s="15" t="str">
        <f>IF(AND($B$6=NB!$A$17,$B$8&gt;0),'Ersparnisberechnung Sommertarif'!$B$8*SLP!C1340,"")</f>
        <v/>
      </c>
    </row>
    <row r="1361" spans="1:5" x14ac:dyDescent="0.3">
      <c r="A1361" s="25">
        <v>46036</v>
      </c>
      <c r="B1361" s="31">
        <v>0.95833333333333337</v>
      </c>
      <c r="C1361" s="46"/>
      <c r="D1361" s="29">
        <v>46036.958333333336</v>
      </c>
      <c r="E1361" s="15" t="str">
        <f>IF(AND($B$6=NB!$A$17,$B$8&gt;0),'Ersparnisberechnung Sommertarif'!$B$8*SLP!C1341,"")</f>
        <v/>
      </c>
    </row>
    <row r="1362" spans="1:5" x14ac:dyDescent="0.3">
      <c r="A1362" s="25">
        <v>46036</v>
      </c>
      <c r="B1362" s="31">
        <v>0.96875</v>
      </c>
      <c r="C1362" s="46"/>
      <c r="D1362" s="29">
        <v>46036.96875</v>
      </c>
      <c r="E1362" s="15" t="str">
        <f>IF(AND($B$6=NB!$A$17,$B$8&gt;0),'Ersparnisberechnung Sommertarif'!$B$8*SLP!C1342,"")</f>
        <v/>
      </c>
    </row>
    <row r="1363" spans="1:5" x14ac:dyDescent="0.3">
      <c r="A1363" s="25">
        <v>46036</v>
      </c>
      <c r="B1363" s="31">
        <v>0.97916666666666663</v>
      </c>
      <c r="C1363" s="46"/>
      <c r="D1363" s="29">
        <v>46036.979166666664</v>
      </c>
      <c r="E1363" s="15" t="str">
        <f>IF(AND($B$6=NB!$A$17,$B$8&gt;0),'Ersparnisberechnung Sommertarif'!$B$8*SLP!C1343,"")</f>
        <v/>
      </c>
    </row>
    <row r="1364" spans="1:5" x14ac:dyDescent="0.3">
      <c r="A1364" s="25">
        <v>46036</v>
      </c>
      <c r="B1364" s="31">
        <v>0.98958333333333337</v>
      </c>
      <c r="C1364" s="46"/>
      <c r="D1364" s="29">
        <v>46036.989583333336</v>
      </c>
      <c r="E1364" s="15" t="str">
        <f>IF(AND($B$6=NB!$A$17,$B$8&gt;0),'Ersparnisberechnung Sommertarif'!$B$8*SLP!C1344,"")</f>
        <v/>
      </c>
    </row>
    <row r="1365" spans="1:5" x14ac:dyDescent="0.3">
      <c r="A1365" s="25">
        <v>46037</v>
      </c>
      <c r="B1365" s="31">
        <v>0</v>
      </c>
      <c r="C1365" s="46"/>
      <c r="D1365" s="29">
        <v>46037</v>
      </c>
      <c r="E1365" s="15" t="str">
        <f>IF(AND($B$6=NB!$A$17,$B$8&gt;0),'Ersparnisberechnung Sommertarif'!$B$8*SLP!C1345,"")</f>
        <v/>
      </c>
    </row>
    <row r="1366" spans="1:5" x14ac:dyDescent="0.3">
      <c r="A1366" s="25">
        <v>46037</v>
      </c>
      <c r="B1366" s="31">
        <v>1.0416666666666666E-2</v>
      </c>
      <c r="C1366" s="46"/>
      <c r="D1366" s="29">
        <v>46037.010416666664</v>
      </c>
      <c r="E1366" s="15" t="str">
        <f>IF(AND($B$6=NB!$A$17,$B$8&gt;0),'Ersparnisberechnung Sommertarif'!$B$8*SLP!C1346,"")</f>
        <v/>
      </c>
    </row>
    <row r="1367" spans="1:5" x14ac:dyDescent="0.3">
      <c r="A1367" s="25">
        <v>46037</v>
      </c>
      <c r="B1367" s="31">
        <v>2.0833333333333332E-2</v>
      </c>
      <c r="C1367" s="46"/>
      <c r="D1367" s="29">
        <v>46037.020833333336</v>
      </c>
      <c r="E1367" s="15" t="str">
        <f>IF(AND($B$6=NB!$A$17,$B$8&gt;0),'Ersparnisberechnung Sommertarif'!$B$8*SLP!C1347,"")</f>
        <v/>
      </c>
    </row>
    <row r="1368" spans="1:5" x14ac:dyDescent="0.3">
      <c r="A1368" s="25">
        <v>46037</v>
      </c>
      <c r="B1368" s="31">
        <v>3.125E-2</v>
      </c>
      <c r="C1368" s="46"/>
      <c r="D1368" s="29">
        <v>46037.03125</v>
      </c>
      <c r="E1368" s="15" t="str">
        <f>IF(AND($B$6=NB!$A$17,$B$8&gt;0),'Ersparnisberechnung Sommertarif'!$B$8*SLP!C1348,"")</f>
        <v/>
      </c>
    </row>
    <row r="1369" spans="1:5" x14ac:dyDescent="0.3">
      <c r="A1369" s="25">
        <v>46037</v>
      </c>
      <c r="B1369" s="31">
        <v>4.1666666666666664E-2</v>
      </c>
      <c r="C1369" s="46"/>
      <c r="D1369" s="29">
        <v>46037.041666666664</v>
      </c>
      <c r="E1369" s="15" t="str">
        <f>IF(AND($B$6=NB!$A$17,$B$8&gt;0),'Ersparnisberechnung Sommertarif'!$B$8*SLP!C1349,"")</f>
        <v/>
      </c>
    </row>
    <row r="1370" spans="1:5" x14ac:dyDescent="0.3">
      <c r="A1370" s="25">
        <v>46037</v>
      </c>
      <c r="B1370" s="31">
        <v>5.2083333333333336E-2</v>
      </c>
      <c r="C1370" s="46"/>
      <c r="D1370" s="29">
        <v>46037.052083333336</v>
      </c>
      <c r="E1370" s="15" t="str">
        <f>IF(AND($B$6=NB!$A$17,$B$8&gt;0),'Ersparnisberechnung Sommertarif'!$B$8*SLP!C1350,"")</f>
        <v/>
      </c>
    </row>
    <row r="1371" spans="1:5" x14ac:dyDescent="0.3">
      <c r="A1371" s="25">
        <v>46037</v>
      </c>
      <c r="B1371" s="31">
        <v>6.25E-2</v>
      </c>
      <c r="C1371" s="46"/>
      <c r="D1371" s="29">
        <v>46037.0625</v>
      </c>
      <c r="E1371" s="15" t="str">
        <f>IF(AND($B$6=NB!$A$17,$B$8&gt;0),'Ersparnisberechnung Sommertarif'!$B$8*SLP!C1351,"")</f>
        <v/>
      </c>
    </row>
    <row r="1372" spans="1:5" x14ac:dyDescent="0.3">
      <c r="A1372" s="25">
        <v>46037</v>
      </c>
      <c r="B1372" s="31">
        <v>7.2916666666666671E-2</v>
      </c>
      <c r="C1372" s="46"/>
      <c r="D1372" s="29">
        <v>46037.072916666664</v>
      </c>
      <c r="E1372" s="15" t="str">
        <f>IF(AND($B$6=NB!$A$17,$B$8&gt;0),'Ersparnisberechnung Sommertarif'!$B$8*SLP!C1352,"")</f>
        <v/>
      </c>
    </row>
    <row r="1373" spans="1:5" x14ac:dyDescent="0.3">
      <c r="A1373" s="25">
        <v>46037</v>
      </c>
      <c r="B1373" s="31">
        <v>8.3333333333333329E-2</v>
      </c>
      <c r="C1373" s="46"/>
      <c r="D1373" s="29">
        <v>46037.083333333336</v>
      </c>
      <c r="E1373" s="15" t="str">
        <f>IF(AND($B$6=NB!$A$17,$B$8&gt;0),'Ersparnisberechnung Sommertarif'!$B$8*SLP!C1353,"")</f>
        <v/>
      </c>
    </row>
    <row r="1374" spans="1:5" x14ac:dyDescent="0.3">
      <c r="A1374" s="25">
        <v>46037</v>
      </c>
      <c r="B1374" s="31">
        <v>9.375E-2</v>
      </c>
      <c r="C1374" s="46"/>
      <c r="D1374" s="29">
        <v>46037.09375</v>
      </c>
      <c r="E1374" s="15" t="str">
        <f>IF(AND($B$6=NB!$A$17,$B$8&gt;0),'Ersparnisberechnung Sommertarif'!$B$8*SLP!C1354,"")</f>
        <v/>
      </c>
    </row>
    <row r="1375" spans="1:5" x14ac:dyDescent="0.3">
      <c r="A1375" s="25">
        <v>46037</v>
      </c>
      <c r="B1375" s="31">
        <v>0.10416666666666667</v>
      </c>
      <c r="C1375" s="46"/>
      <c r="D1375" s="29">
        <v>46037.104166666664</v>
      </c>
      <c r="E1375" s="15" t="str">
        <f>IF(AND($B$6=NB!$A$17,$B$8&gt;0),'Ersparnisberechnung Sommertarif'!$B$8*SLP!C1355,"")</f>
        <v/>
      </c>
    </row>
    <row r="1376" spans="1:5" x14ac:dyDescent="0.3">
      <c r="A1376" s="25">
        <v>46037</v>
      </c>
      <c r="B1376" s="31">
        <v>0.11458333333333333</v>
      </c>
      <c r="C1376" s="46"/>
      <c r="D1376" s="29">
        <v>46037.114583333336</v>
      </c>
      <c r="E1376" s="15" t="str">
        <f>IF(AND($B$6=NB!$A$17,$B$8&gt;0),'Ersparnisberechnung Sommertarif'!$B$8*SLP!C1356,"")</f>
        <v/>
      </c>
    </row>
    <row r="1377" spans="1:5" x14ac:dyDescent="0.3">
      <c r="A1377" s="25">
        <v>46037</v>
      </c>
      <c r="B1377" s="31">
        <v>0.125</v>
      </c>
      <c r="C1377" s="46"/>
      <c r="D1377" s="29">
        <v>46037.125</v>
      </c>
      <c r="E1377" s="15" t="str">
        <f>IF(AND($B$6=NB!$A$17,$B$8&gt;0),'Ersparnisberechnung Sommertarif'!$B$8*SLP!C1357,"")</f>
        <v/>
      </c>
    </row>
    <row r="1378" spans="1:5" x14ac:dyDescent="0.3">
      <c r="A1378" s="25">
        <v>46037</v>
      </c>
      <c r="B1378" s="31">
        <v>0.13541666666666666</v>
      </c>
      <c r="C1378" s="46"/>
      <c r="D1378" s="29">
        <v>46037.135416666664</v>
      </c>
      <c r="E1378" s="15" t="str">
        <f>IF(AND($B$6=NB!$A$17,$B$8&gt;0),'Ersparnisberechnung Sommertarif'!$B$8*SLP!C1358,"")</f>
        <v/>
      </c>
    </row>
    <row r="1379" spans="1:5" x14ac:dyDescent="0.3">
      <c r="A1379" s="25">
        <v>46037</v>
      </c>
      <c r="B1379" s="31">
        <v>0.14583333333333334</v>
      </c>
      <c r="C1379" s="46"/>
      <c r="D1379" s="29">
        <v>46037.145833333336</v>
      </c>
      <c r="E1379" s="15" t="str">
        <f>IF(AND($B$6=NB!$A$17,$B$8&gt;0),'Ersparnisberechnung Sommertarif'!$B$8*SLP!C1359,"")</f>
        <v/>
      </c>
    </row>
    <row r="1380" spans="1:5" x14ac:dyDescent="0.3">
      <c r="A1380" s="25">
        <v>46037</v>
      </c>
      <c r="B1380" s="31">
        <v>0.15625</v>
      </c>
      <c r="C1380" s="46"/>
      <c r="D1380" s="29">
        <v>46037.15625</v>
      </c>
      <c r="E1380" s="15" t="str">
        <f>IF(AND($B$6=NB!$A$17,$B$8&gt;0),'Ersparnisberechnung Sommertarif'!$B$8*SLP!C1360,"")</f>
        <v/>
      </c>
    </row>
    <row r="1381" spans="1:5" x14ac:dyDescent="0.3">
      <c r="A1381" s="25">
        <v>46037</v>
      </c>
      <c r="B1381" s="31">
        <v>0.16666666666666666</v>
      </c>
      <c r="C1381" s="46"/>
      <c r="D1381" s="29">
        <v>46037.166666666664</v>
      </c>
      <c r="E1381" s="15" t="str">
        <f>IF(AND($B$6=NB!$A$17,$B$8&gt;0),'Ersparnisberechnung Sommertarif'!$B$8*SLP!C1361,"")</f>
        <v/>
      </c>
    </row>
    <row r="1382" spans="1:5" x14ac:dyDescent="0.3">
      <c r="A1382" s="25">
        <v>46037</v>
      </c>
      <c r="B1382" s="31">
        <v>0.17708333333333334</v>
      </c>
      <c r="C1382" s="46"/>
      <c r="D1382" s="29">
        <v>46037.177083333336</v>
      </c>
      <c r="E1382" s="15" t="str">
        <f>IF(AND($B$6=NB!$A$17,$B$8&gt;0),'Ersparnisberechnung Sommertarif'!$B$8*SLP!C1362,"")</f>
        <v/>
      </c>
    </row>
    <row r="1383" spans="1:5" x14ac:dyDescent="0.3">
      <c r="A1383" s="25">
        <v>46037</v>
      </c>
      <c r="B1383" s="31">
        <v>0.1875</v>
      </c>
      <c r="C1383" s="46"/>
      <c r="D1383" s="29">
        <v>46037.1875</v>
      </c>
      <c r="E1383" s="15" t="str">
        <f>IF(AND($B$6=NB!$A$17,$B$8&gt;0),'Ersparnisberechnung Sommertarif'!$B$8*SLP!C1363,"")</f>
        <v/>
      </c>
    </row>
    <row r="1384" spans="1:5" x14ac:dyDescent="0.3">
      <c r="A1384" s="25">
        <v>46037</v>
      </c>
      <c r="B1384" s="31">
        <v>0.19791666666666666</v>
      </c>
      <c r="C1384" s="46"/>
      <c r="D1384" s="29">
        <v>46037.197916666664</v>
      </c>
      <c r="E1384" s="15" t="str">
        <f>IF(AND($B$6=NB!$A$17,$B$8&gt;0),'Ersparnisberechnung Sommertarif'!$B$8*SLP!C1364,"")</f>
        <v/>
      </c>
    </row>
    <row r="1385" spans="1:5" x14ac:dyDescent="0.3">
      <c r="A1385" s="25">
        <v>46037</v>
      </c>
      <c r="B1385" s="31">
        <v>0.20833333333333334</v>
      </c>
      <c r="C1385" s="46"/>
      <c r="D1385" s="29">
        <v>46037.208333333336</v>
      </c>
      <c r="E1385" s="15" t="str">
        <f>IF(AND($B$6=NB!$A$17,$B$8&gt;0),'Ersparnisberechnung Sommertarif'!$B$8*SLP!C1365,"")</f>
        <v/>
      </c>
    </row>
    <row r="1386" spans="1:5" x14ac:dyDescent="0.3">
      <c r="A1386" s="25">
        <v>46037</v>
      </c>
      <c r="B1386" s="31">
        <v>0.21875</v>
      </c>
      <c r="C1386" s="46"/>
      <c r="D1386" s="29">
        <v>46037.21875</v>
      </c>
      <c r="E1386" s="15" t="str">
        <f>IF(AND($B$6=NB!$A$17,$B$8&gt;0),'Ersparnisberechnung Sommertarif'!$B$8*SLP!C1366,"")</f>
        <v/>
      </c>
    </row>
    <row r="1387" spans="1:5" x14ac:dyDescent="0.3">
      <c r="A1387" s="25">
        <v>46037</v>
      </c>
      <c r="B1387" s="31">
        <v>0.22916666666666666</v>
      </c>
      <c r="C1387" s="46"/>
      <c r="D1387" s="29">
        <v>46037.229166666664</v>
      </c>
      <c r="E1387" s="15" t="str">
        <f>IF(AND($B$6=NB!$A$17,$B$8&gt;0),'Ersparnisberechnung Sommertarif'!$B$8*SLP!C1367,"")</f>
        <v/>
      </c>
    </row>
    <row r="1388" spans="1:5" x14ac:dyDescent="0.3">
      <c r="A1388" s="25">
        <v>46037</v>
      </c>
      <c r="B1388" s="31">
        <v>0.23958333333333334</v>
      </c>
      <c r="C1388" s="46"/>
      <c r="D1388" s="29">
        <v>46037.239583333336</v>
      </c>
      <c r="E1388" s="15" t="str">
        <f>IF(AND($B$6=NB!$A$17,$B$8&gt;0),'Ersparnisberechnung Sommertarif'!$B$8*SLP!C1368,"")</f>
        <v/>
      </c>
    </row>
    <row r="1389" spans="1:5" x14ac:dyDescent="0.3">
      <c r="A1389" s="25">
        <v>46037</v>
      </c>
      <c r="B1389" s="31">
        <v>0.25</v>
      </c>
      <c r="C1389" s="46"/>
      <c r="D1389" s="29">
        <v>46037.25</v>
      </c>
      <c r="E1389" s="15" t="str">
        <f>IF(AND($B$6=NB!$A$17,$B$8&gt;0),'Ersparnisberechnung Sommertarif'!$B$8*SLP!C1369,"")</f>
        <v/>
      </c>
    </row>
    <row r="1390" spans="1:5" x14ac:dyDescent="0.3">
      <c r="A1390" s="25">
        <v>46037</v>
      </c>
      <c r="B1390" s="31">
        <v>0.26041666666666669</v>
      </c>
      <c r="C1390" s="46"/>
      <c r="D1390" s="29">
        <v>46037.260416666664</v>
      </c>
      <c r="E1390" s="15" t="str">
        <f>IF(AND($B$6=NB!$A$17,$B$8&gt;0),'Ersparnisberechnung Sommertarif'!$B$8*SLP!C1370,"")</f>
        <v/>
      </c>
    </row>
    <row r="1391" spans="1:5" x14ac:dyDescent="0.3">
      <c r="A1391" s="25">
        <v>46037</v>
      </c>
      <c r="B1391" s="31">
        <v>0.27083333333333331</v>
      </c>
      <c r="C1391" s="46"/>
      <c r="D1391" s="29">
        <v>46037.270833333336</v>
      </c>
      <c r="E1391" s="15" t="str">
        <f>IF(AND($B$6=NB!$A$17,$B$8&gt;0),'Ersparnisberechnung Sommertarif'!$B$8*SLP!C1371,"")</f>
        <v/>
      </c>
    </row>
    <row r="1392" spans="1:5" x14ac:dyDescent="0.3">
      <c r="A1392" s="25">
        <v>46037</v>
      </c>
      <c r="B1392" s="31">
        <v>0.28125</v>
      </c>
      <c r="C1392" s="46"/>
      <c r="D1392" s="29">
        <v>46037.28125</v>
      </c>
      <c r="E1392" s="15" t="str">
        <f>IF(AND($B$6=NB!$A$17,$B$8&gt;0),'Ersparnisberechnung Sommertarif'!$B$8*SLP!C1372,"")</f>
        <v/>
      </c>
    </row>
    <row r="1393" spans="1:5" x14ac:dyDescent="0.3">
      <c r="A1393" s="25">
        <v>46037</v>
      </c>
      <c r="B1393" s="31">
        <v>0.29166666666666669</v>
      </c>
      <c r="C1393" s="46"/>
      <c r="D1393" s="29">
        <v>46037.291666666664</v>
      </c>
      <c r="E1393" s="15" t="str">
        <f>IF(AND($B$6=NB!$A$17,$B$8&gt;0),'Ersparnisberechnung Sommertarif'!$B$8*SLP!C1373,"")</f>
        <v/>
      </c>
    </row>
    <row r="1394" spans="1:5" x14ac:dyDescent="0.3">
      <c r="A1394" s="25">
        <v>46037</v>
      </c>
      <c r="B1394" s="31">
        <v>0.30208333333333331</v>
      </c>
      <c r="C1394" s="46"/>
      <c r="D1394" s="29">
        <v>46037.302083333336</v>
      </c>
      <c r="E1394" s="15" t="str">
        <f>IF(AND($B$6=NB!$A$17,$B$8&gt;0),'Ersparnisberechnung Sommertarif'!$B$8*SLP!C1374,"")</f>
        <v/>
      </c>
    </row>
    <row r="1395" spans="1:5" x14ac:dyDescent="0.3">
      <c r="A1395" s="25">
        <v>46037</v>
      </c>
      <c r="B1395" s="31">
        <v>0.3125</v>
      </c>
      <c r="C1395" s="46"/>
      <c r="D1395" s="29">
        <v>46037.3125</v>
      </c>
      <c r="E1395" s="15" t="str">
        <f>IF(AND($B$6=NB!$A$17,$B$8&gt;0),'Ersparnisberechnung Sommertarif'!$B$8*SLP!C1375,"")</f>
        <v/>
      </c>
    </row>
    <row r="1396" spans="1:5" x14ac:dyDescent="0.3">
      <c r="A1396" s="25">
        <v>46037</v>
      </c>
      <c r="B1396" s="31">
        <v>0.32291666666666669</v>
      </c>
      <c r="C1396" s="46"/>
      <c r="D1396" s="29">
        <v>46037.322916666664</v>
      </c>
      <c r="E1396" s="15" t="str">
        <f>IF(AND($B$6=NB!$A$17,$B$8&gt;0),'Ersparnisberechnung Sommertarif'!$B$8*SLP!C1376,"")</f>
        <v/>
      </c>
    </row>
    <row r="1397" spans="1:5" x14ac:dyDescent="0.3">
      <c r="A1397" s="25">
        <v>46037</v>
      </c>
      <c r="B1397" s="31">
        <v>0.33333333333333331</v>
      </c>
      <c r="C1397" s="46"/>
      <c r="D1397" s="29">
        <v>46037.333333333336</v>
      </c>
      <c r="E1397" s="15" t="str">
        <f>IF(AND($B$6=NB!$A$17,$B$8&gt;0),'Ersparnisberechnung Sommertarif'!$B$8*SLP!C1377,"")</f>
        <v/>
      </c>
    </row>
    <row r="1398" spans="1:5" x14ac:dyDescent="0.3">
      <c r="A1398" s="25">
        <v>46037</v>
      </c>
      <c r="B1398" s="31">
        <v>0.34375</v>
      </c>
      <c r="C1398" s="46"/>
      <c r="D1398" s="29">
        <v>46037.34375</v>
      </c>
      <c r="E1398" s="15" t="str">
        <f>IF(AND($B$6=NB!$A$17,$B$8&gt;0),'Ersparnisberechnung Sommertarif'!$B$8*SLP!C1378,"")</f>
        <v/>
      </c>
    </row>
    <row r="1399" spans="1:5" x14ac:dyDescent="0.3">
      <c r="A1399" s="25">
        <v>46037</v>
      </c>
      <c r="B1399" s="31">
        <v>0.35416666666666669</v>
      </c>
      <c r="C1399" s="46"/>
      <c r="D1399" s="29">
        <v>46037.354166666664</v>
      </c>
      <c r="E1399" s="15" t="str">
        <f>IF(AND($B$6=NB!$A$17,$B$8&gt;0),'Ersparnisberechnung Sommertarif'!$B$8*SLP!C1379,"")</f>
        <v/>
      </c>
    </row>
    <row r="1400" spans="1:5" x14ac:dyDescent="0.3">
      <c r="A1400" s="25">
        <v>46037</v>
      </c>
      <c r="B1400" s="31">
        <v>0.36458333333333331</v>
      </c>
      <c r="C1400" s="46"/>
      <c r="D1400" s="29">
        <v>46037.364583333336</v>
      </c>
      <c r="E1400" s="15" t="str">
        <f>IF(AND($B$6=NB!$A$17,$B$8&gt;0),'Ersparnisberechnung Sommertarif'!$B$8*SLP!C1380,"")</f>
        <v/>
      </c>
    </row>
    <row r="1401" spans="1:5" x14ac:dyDescent="0.3">
      <c r="A1401" s="25">
        <v>46037</v>
      </c>
      <c r="B1401" s="31">
        <v>0.375</v>
      </c>
      <c r="C1401" s="46"/>
      <c r="D1401" s="29">
        <v>46037.375</v>
      </c>
      <c r="E1401" s="15" t="str">
        <f>IF(AND($B$6=NB!$A$17,$B$8&gt;0),'Ersparnisberechnung Sommertarif'!$B$8*SLP!C1381,"")</f>
        <v/>
      </c>
    </row>
    <row r="1402" spans="1:5" x14ac:dyDescent="0.3">
      <c r="A1402" s="25">
        <v>46037</v>
      </c>
      <c r="B1402" s="31">
        <v>0.38541666666666669</v>
      </c>
      <c r="C1402" s="46"/>
      <c r="D1402" s="29">
        <v>46037.385416666664</v>
      </c>
      <c r="E1402" s="15" t="str">
        <f>IF(AND($B$6=NB!$A$17,$B$8&gt;0),'Ersparnisberechnung Sommertarif'!$B$8*SLP!C1382,"")</f>
        <v/>
      </c>
    </row>
    <row r="1403" spans="1:5" x14ac:dyDescent="0.3">
      <c r="A1403" s="25">
        <v>46037</v>
      </c>
      <c r="B1403" s="31">
        <v>0.39583333333333331</v>
      </c>
      <c r="C1403" s="46"/>
      <c r="D1403" s="29">
        <v>46037.395833333336</v>
      </c>
      <c r="E1403" s="15" t="str">
        <f>IF(AND($B$6=NB!$A$17,$B$8&gt;0),'Ersparnisberechnung Sommertarif'!$B$8*SLP!C1383,"")</f>
        <v/>
      </c>
    </row>
    <row r="1404" spans="1:5" x14ac:dyDescent="0.3">
      <c r="A1404" s="25">
        <v>46037</v>
      </c>
      <c r="B1404" s="31">
        <v>0.40625</v>
      </c>
      <c r="C1404" s="46"/>
      <c r="D1404" s="29">
        <v>46037.40625</v>
      </c>
      <c r="E1404" s="15" t="str">
        <f>IF(AND($B$6=NB!$A$17,$B$8&gt;0),'Ersparnisberechnung Sommertarif'!$B$8*SLP!C1384,"")</f>
        <v/>
      </c>
    </row>
    <row r="1405" spans="1:5" x14ac:dyDescent="0.3">
      <c r="A1405" s="25">
        <v>46037</v>
      </c>
      <c r="B1405" s="31">
        <v>0.41666666666666669</v>
      </c>
      <c r="C1405" s="46"/>
      <c r="D1405" s="29">
        <v>46037.416666666664</v>
      </c>
      <c r="E1405" s="15" t="str">
        <f>IF(AND($B$6=NB!$A$17,$B$8&gt;0),'Ersparnisberechnung Sommertarif'!$B$8*SLP!C1385,"")</f>
        <v/>
      </c>
    </row>
    <row r="1406" spans="1:5" x14ac:dyDescent="0.3">
      <c r="A1406" s="25">
        <v>46037</v>
      </c>
      <c r="B1406" s="31">
        <v>0.42708333333333331</v>
      </c>
      <c r="C1406" s="46"/>
      <c r="D1406" s="29">
        <v>46037.427083333336</v>
      </c>
      <c r="E1406" s="15" t="str">
        <f>IF(AND($B$6=NB!$A$17,$B$8&gt;0),'Ersparnisberechnung Sommertarif'!$B$8*SLP!C1386,"")</f>
        <v/>
      </c>
    </row>
    <row r="1407" spans="1:5" x14ac:dyDescent="0.3">
      <c r="A1407" s="25">
        <v>46037</v>
      </c>
      <c r="B1407" s="31">
        <v>0.4375</v>
      </c>
      <c r="C1407" s="46"/>
      <c r="D1407" s="29">
        <v>46037.4375</v>
      </c>
      <c r="E1407" s="15" t="str">
        <f>IF(AND($B$6=NB!$A$17,$B$8&gt;0),'Ersparnisberechnung Sommertarif'!$B$8*SLP!C1387,"")</f>
        <v/>
      </c>
    </row>
    <row r="1408" spans="1:5" x14ac:dyDescent="0.3">
      <c r="A1408" s="25">
        <v>46037</v>
      </c>
      <c r="B1408" s="31">
        <v>0.44791666666666669</v>
      </c>
      <c r="C1408" s="46"/>
      <c r="D1408" s="29">
        <v>46037.447916666664</v>
      </c>
      <c r="E1408" s="15" t="str">
        <f>IF(AND($B$6=NB!$A$17,$B$8&gt;0),'Ersparnisberechnung Sommertarif'!$B$8*SLP!C1388,"")</f>
        <v/>
      </c>
    </row>
    <row r="1409" spans="1:5" x14ac:dyDescent="0.3">
      <c r="A1409" s="25">
        <v>46037</v>
      </c>
      <c r="B1409" s="31">
        <v>0.45833333333333331</v>
      </c>
      <c r="C1409" s="46"/>
      <c r="D1409" s="29">
        <v>46037.458333333336</v>
      </c>
      <c r="E1409" s="15" t="str">
        <f>IF(AND($B$6=NB!$A$17,$B$8&gt;0),'Ersparnisberechnung Sommertarif'!$B$8*SLP!C1389,"")</f>
        <v/>
      </c>
    </row>
    <row r="1410" spans="1:5" x14ac:dyDescent="0.3">
      <c r="A1410" s="25">
        <v>46037</v>
      </c>
      <c r="B1410" s="31">
        <v>0.46875</v>
      </c>
      <c r="C1410" s="46"/>
      <c r="D1410" s="29">
        <v>46037.46875</v>
      </c>
      <c r="E1410" s="15" t="str">
        <f>IF(AND($B$6=NB!$A$17,$B$8&gt;0),'Ersparnisberechnung Sommertarif'!$B$8*SLP!C1390,"")</f>
        <v/>
      </c>
    </row>
    <row r="1411" spans="1:5" x14ac:dyDescent="0.3">
      <c r="A1411" s="25">
        <v>46037</v>
      </c>
      <c r="B1411" s="31">
        <v>0.47916666666666669</v>
      </c>
      <c r="C1411" s="46"/>
      <c r="D1411" s="29">
        <v>46037.479166666664</v>
      </c>
      <c r="E1411" s="15" t="str">
        <f>IF(AND($B$6=NB!$A$17,$B$8&gt;0),'Ersparnisberechnung Sommertarif'!$B$8*SLP!C1391,"")</f>
        <v/>
      </c>
    </row>
    <row r="1412" spans="1:5" x14ac:dyDescent="0.3">
      <c r="A1412" s="25">
        <v>46037</v>
      </c>
      <c r="B1412" s="31">
        <v>0.48958333333333331</v>
      </c>
      <c r="C1412" s="46"/>
      <c r="D1412" s="29">
        <v>46037.489583333336</v>
      </c>
      <c r="E1412" s="15" t="str">
        <f>IF(AND($B$6=NB!$A$17,$B$8&gt;0),'Ersparnisberechnung Sommertarif'!$B$8*SLP!C1392,"")</f>
        <v/>
      </c>
    </row>
    <row r="1413" spans="1:5" x14ac:dyDescent="0.3">
      <c r="A1413" s="25">
        <v>46037</v>
      </c>
      <c r="B1413" s="31">
        <v>0.5</v>
      </c>
      <c r="C1413" s="46"/>
      <c r="D1413" s="29">
        <v>46037.5</v>
      </c>
      <c r="E1413" s="15" t="str">
        <f>IF(AND($B$6=NB!$A$17,$B$8&gt;0),'Ersparnisberechnung Sommertarif'!$B$8*SLP!C1393,"")</f>
        <v/>
      </c>
    </row>
    <row r="1414" spans="1:5" x14ac:dyDescent="0.3">
      <c r="A1414" s="25">
        <v>46037</v>
      </c>
      <c r="B1414" s="31">
        <v>0.51041666666666663</v>
      </c>
      <c r="C1414" s="46"/>
      <c r="D1414" s="29">
        <v>46037.510416666664</v>
      </c>
      <c r="E1414" s="15" t="str">
        <f>IF(AND($B$6=NB!$A$17,$B$8&gt;0),'Ersparnisberechnung Sommertarif'!$B$8*SLP!C1394,"")</f>
        <v/>
      </c>
    </row>
    <row r="1415" spans="1:5" x14ac:dyDescent="0.3">
      <c r="A1415" s="25">
        <v>46037</v>
      </c>
      <c r="B1415" s="31">
        <v>0.52083333333333337</v>
      </c>
      <c r="C1415" s="46"/>
      <c r="D1415" s="29">
        <v>46037.520833333336</v>
      </c>
      <c r="E1415" s="15" t="str">
        <f>IF(AND($B$6=NB!$A$17,$B$8&gt;0),'Ersparnisberechnung Sommertarif'!$B$8*SLP!C1395,"")</f>
        <v/>
      </c>
    </row>
    <row r="1416" spans="1:5" x14ac:dyDescent="0.3">
      <c r="A1416" s="25">
        <v>46037</v>
      </c>
      <c r="B1416" s="31">
        <v>0.53125</v>
      </c>
      <c r="C1416" s="46"/>
      <c r="D1416" s="29">
        <v>46037.53125</v>
      </c>
      <c r="E1416" s="15" t="str">
        <f>IF(AND($B$6=NB!$A$17,$B$8&gt;0),'Ersparnisberechnung Sommertarif'!$B$8*SLP!C1396,"")</f>
        <v/>
      </c>
    </row>
    <row r="1417" spans="1:5" x14ac:dyDescent="0.3">
      <c r="A1417" s="25">
        <v>46037</v>
      </c>
      <c r="B1417" s="31">
        <v>0.54166666666666663</v>
      </c>
      <c r="C1417" s="46"/>
      <c r="D1417" s="29">
        <v>46037.541666666664</v>
      </c>
      <c r="E1417" s="15" t="str">
        <f>IF(AND($B$6=NB!$A$17,$B$8&gt;0),'Ersparnisberechnung Sommertarif'!$B$8*SLP!C1397,"")</f>
        <v/>
      </c>
    </row>
    <row r="1418" spans="1:5" x14ac:dyDescent="0.3">
      <c r="A1418" s="25">
        <v>46037</v>
      </c>
      <c r="B1418" s="31">
        <v>0.55208333333333337</v>
      </c>
      <c r="C1418" s="46"/>
      <c r="D1418" s="29">
        <v>46037.552083333336</v>
      </c>
      <c r="E1418" s="15" t="str">
        <f>IF(AND($B$6=NB!$A$17,$B$8&gt;0),'Ersparnisberechnung Sommertarif'!$B$8*SLP!C1398,"")</f>
        <v/>
      </c>
    </row>
    <row r="1419" spans="1:5" x14ac:dyDescent="0.3">
      <c r="A1419" s="25">
        <v>46037</v>
      </c>
      <c r="B1419" s="31">
        <v>0.5625</v>
      </c>
      <c r="C1419" s="46"/>
      <c r="D1419" s="29">
        <v>46037.5625</v>
      </c>
      <c r="E1419" s="15" t="str">
        <f>IF(AND($B$6=NB!$A$17,$B$8&gt;0),'Ersparnisberechnung Sommertarif'!$B$8*SLP!C1399,"")</f>
        <v/>
      </c>
    </row>
    <row r="1420" spans="1:5" x14ac:dyDescent="0.3">
      <c r="A1420" s="25">
        <v>46037</v>
      </c>
      <c r="B1420" s="31">
        <v>0.57291666666666663</v>
      </c>
      <c r="C1420" s="46"/>
      <c r="D1420" s="29">
        <v>46037.572916666664</v>
      </c>
      <c r="E1420" s="15" t="str">
        <f>IF(AND($B$6=NB!$A$17,$B$8&gt;0),'Ersparnisberechnung Sommertarif'!$B$8*SLP!C1400,"")</f>
        <v/>
      </c>
    </row>
    <row r="1421" spans="1:5" x14ac:dyDescent="0.3">
      <c r="A1421" s="25">
        <v>46037</v>
      </c>
      <c r="B1421" s="31">
        <v>0.58333333333333337</v>
      </c>
      <c r="C1421" s="46"/>
      <c r="D1421" s="29">
        <v>46037.583333333336</v>
      </c>
      <c r="E1421" s="15" t="str">
        <f>IF(AND($B$6=NB!$A$17,$B$8&gt;0),'Ersparnisberechnung Sommertarif'!$B$8*SLP!C1401,"")</f>
        <v/>
      </c>
    </row>
    <row r="1422" spans="1:5" x14ac:dyDescent="0.3">
      <c r="A1422" s="25">
        <v>46037</v>
      </c>
      <c r="B1422" s="31">
        <v>0.59375</v>
      </c>
      <c r="C1422" s="46"/>
      <c r="D1422" s="29">
        <v>46037.59375</v>
      </c>
      <c r="E1422" s="15" t="str">
        <f>IF(AND($B$6=NB!$A$17,$B$8&gt;0),'Ersparnisberechnung Sommertarif'!$B$8*SLP!C1402,"")</f>
        <v/>
      </c>
    </row>
    <row r="1423" spans="1:5" x14ac:dyDescent="0.3">
      <c r="A1423" s="25">
        <v>46037</v>
      </c>
      <c r="B1423" s="31">
        <v>0.60416666666666663</v>
      </c>
      <c r="C1423" s="46"/>
      <c r="D1423" s="29">
        <v>46037.604166666664</v>
      </c>
      <c r="E1423" s="15" t="str">
        <f>IF(AND($B$6=NB!$A$17,$B$8&gt;0),'Ersparnisberechnung Sommertarif'!$B$8*SLP!C1403,"")</f>
        <v/>
      </c>
    </row>
    <row r="1424" spans="1:5" x14ac:dyDescent="0.3">
      <c r="A1424" s="25">
        <v>46037</v>
      </c>
      <c r="B1424" s="31">
        <v>0.61458333333333337</v>
      </c>
      <c r="C1424" s="46"/>
      <c r="D1424" s="29">
        <v>46037.614583333336</v>
      </c>
      <c r="E1424" s="15" t="str">
        <f>IF(AND($B$6=NB!$A$17,$B$8&gt;0),'Ersparnisberechnung Sommertarif'!$B$8*SLP!C1404,"")</f>
        <v/>
      </c>
    </row>
    <row r="1425" spans="1:5" x14ac:dyDescent="0.3">
      <c r="A1425" s="25">
        <v>46037</v>
      </c>
      <c r="B1425" s="31">
        <v>0.625</v>
      </c>
      <c r="C1425" s="46"/>
      <c r="D1425" s="29">
        <v>46037.625</v>
      </c>
      <c r="E1425" s="15" t="str">
        <f>IF(AND($B$6=NB!$A$17,$B$8&gt;0),'Ersparnisberechnung Sommertarif'!$B$8*SLP!C1405,"")</f>
        <v/>
      </c>
    </row>
    <row r="1426" spans="1:5" x14ac:dyDescent="0.3">
      <c r="A1426" s="25">
        <v>46037</v>
      </c>
      <c r="B1426" s="31">
        <v>0.63541666666666663</v>
      </c>
      <c r="C1426" s="46"/>
      <c r="D1426" s="29">
        <v>46037.635416666664</v>
      </c>
      <c r="E1426" s="15" t="str">
        <f>IF(AND($B$6=NB!$A$17,$B$8&gt;0),'Ersparnisberechnung Sommertarif'!$B$8*SLP!C1406,"")</f>
        <v/>
      </c>
    </row>
    <row r="1427" spans="1:5" x14ac:dyDescent="0.3">
      <c r="A1427" s="25">
        <v>46037</v>
      </c>
      <c r="B1427" s="31">
        <v>0.64583333333333337</v>
      </c>
      <c r="C1427" s="46"/>
      <c r="D1427" s="29">
        <v>46037.645833333336</v>
      </c>
      <c r="E1427" s="15" t="str">
        <f>IF(AND($B$6=NB!$A$17,$B$8&gt;0),'Ersparnisberechnung Sommertarif'!$B$8*SLP!C1407,"")</f>
        <v/>
      </c>
    </row>
    <row r="1428" spans="1:5" x14ac:dyDescent="0.3">
      <c r="A1428" s="25">
        <v>46037</v>
      </c>
      <c r="B1428" s="31">
        <v>0.65625</v>
      </c>
      <c r="C1428" s="46"/>
      <c r="D1428" s="29">
        <v>46037.65625</v>
      </c>
      <c r="E1428" s="15" t="str">
        <f>IF(AND($B$6=NB!$A$17,$B$8&gt;0),'Ersparnisberechnung Sommertarif'!$B$8*SLP!C1408,"")</f>
        <v/>
      </c>
    </row>
    <row r="1429" spans="1:5" x14ac:dyDescent="0.3">
      <c r="A1429" s="25">
        <v>46037</v>
      </c>
      <c r="B1429" s="31">
        <v>0.66666666666666663</v>
      </c>
      <c r="C1429" s="46"/>
      <c r="D1429" s="29">
        <v>46037.666666666664</v>
      </c>
      <c r="E1429" s="15" t="str">
        <f>IF(AND($B$6=NB!$A$17,$B$8&gt;0),'Ersparnisberechnung Sommertarif'!$B$8*SLP!C1409,"")</f>
        <v/>
      </c>
    </row>
    <row r="1430" spans="1:5" x14ac:dyDescent="0.3">
      <c r="A1430" s="25">
        <v>46037</v>
      </c>
      <c r="B1430" s="31">
        <v>0.67708333333333337</v>
      </c>
      <c r="C1430" s="46"/>
      <c r="D1430" s="29">
        <v>46037.677083333336</v>
      </c>
      <c r="E1430" s="15" t="str">
        <f>IF(AND($B$6=NB!$A$17,$B$8&gt;0),'Ersparnisberechnung Sommertarif'!$B$8*SLP!C1410,"")</f>
        <v/>
      </c>
    </row>
    <row r="1431" spans="1:5" x14ac:dyDescent="0.3">
      <c r="A1431" s="25">
        <v>46037</v>
      </c>
      <c r="B1431" s="31">
        <v>0.6875</v>
      </c>
      <c r="C1431" s="46"/>
      <c r="D1431" s="29">
        <v>46037.6875</v>
      </c>
      <c r="E1431" s="15" t="str">
        <f>IF(AND($B$6=NB!$A$17,$B$8&gt;0),'Ersparnisberechnung Sommertarif'!$B$8*SLP!C1411,"")</f>
        <v/>
      </c>
    </row>
    <row r="1432" spans="1:5" x14ac:dyDescent="0.3">
      <c r="A1432" s="25">
        <v>46037</v>
      </c>
      <c r="B1432" s="31">
        <v>0.69791666666666663</v>
      </c>
      <c r="C1432" s="46"/>
      <c r="D1432" s="29">
        <v>46037.697916666664</v>
      </c>
      <c r="E1432" s="15" t="str">
        <f>IF(AND($B$6=NB!$A$17,$B$8&gt;0),'Ersparnisberechnung Sommertarif'!$B$8*SLP!C1412,"")</f>
        <v/>
      </c>
    </row>
    <row r="1433" spans="1:5" x14ac:dyDescent="0.3">
      <c r="A1433" s="25">
        <v>46037</v>
      </c>
      <c r="B1433" s="31">
        <v>0.70833333333333337</v>
      </c>
      <c r="C1433" s="46"/>
      <c r="D1433" s="29">
        <v>46037.708333333336</v>
      </c>
      <c r="E1433" s="15" t="str">
        <f>IF(AND($B$6=NB!$A$17,$B$8&gt;0),'Ersparnisberechnung Sommertarif'!$B$8*SLP!C1413,"")</f>
        <v/>
      </c>
    </row>
    <row r="1434" spans="1:5" x14ac:dyDescent="0.3">
      <c r="A1434" s="25">
        <v>46037</v>
      </c>
      <c r="B1434" s="31">
        <v>0.71875</v>
      </c>
      <c r="C1434" s="46"/>
      <c r="D1434" s="29">
        <v>46037.71875</v>
      </c>
      <c r="E1434" s="15" t="str">
        <f>IF(AND($B$6=NB!$A$17,$B$8&gt;0),'Ersparnisberechnung Sommertarif'!$B$8*SLP!C1414,"")</f>
        <v/>
      </c>
    </row>
    <row r="1435" spans="1:5" x14ac:dyDescent="0.3">
      <c r="A1435" s="25">
        <v>46037</v>
      </c>
      <c r="B1435" s="31">
        <v>0.72916666666666663</v>
      </c>
      <c r="C1435" s="46"/>
      <c r="D1435" s="29">
        <v>46037.729166666664</v>
      </c>
      <c r="E1435" s="15" t="str">
        <f>IF(AND($B$6=NB!$A$17,$B$8&gt;0),'Ersparnisberechnung Sommertarif'!$B$8*SLP!C1415,"")</f>
        <v/>
      </c>
    </row>
    <row r="1436" spans="1:5" x14ac:dyDescent="0.3">
      <c r="A1436" s="25">
        <v>46037</v>
      </c>
      <c r="B1436" s="31">
        <v>0.73958333333333337</v>
      </c>
      <c r="C1436" s="46"/>
      <c r="D1436" s="29">
        <v>46037.739583333336</v>
      </c>
      <c r="E1436" s="15" t="str">
        <f>IF(AND($B$6=NB!$A$17,$B$8&gt;0),'Ersparnisberechnung Sommertarif'!$B$8*SLP!C1416,"")</f>
        <v/>
      </c>
    </row>
    <row r="1437" spans="1:5" x14ac:dyDescent="0.3">
      <c r="A1437" s="25">
        <v>46037</v>
      </c>
      <c r="B1437" s="31">
        <v>0.75</v>
      </c>
      <c r="C1437" s="46"/>
      <c r="D1437" s="29">
        <v>46037.75</v>
      </c>
      <c r="E1437" s="15" t="str">
        <f>IF(AND($B$6=NB!$A$17,$B$8&gt;0),'Ersparnisberechnung Sommertarif'!$B$8*SLP!C1417,"")</f>
        <v/>
      </c>
    </row>
    <row r="1438" spans="1:5" x14ac:dyDescent="0.3">
      <c r="A1438" s="25">
        <v>46037</v>
      </c>
      <c r="B1438" s="31">
        <v>0.76041666666666663</v>
      </c>
      <c r="C1438" s="46"/>
      <c r="D1438" s="29">
        <v>46037.760416666664</v>
      </c>
      <c r="E1438" s="15" t="str">
        <f>IF(AND($B$6=NB!$A$17,$B$8&gt;0),'Ersparnisberechnung Sommertarif'!$B$8*SLP!C1418,"")</f>
        <v/>
      </c>
    </row>
    <row r="1439" spans="1:5" x14ac:dyDescent="0.3">
      <c r="A1439" s="25">
        <v>46037</v>
      </c>
      <c r="B1439" s="31">
        <v>0.77083333333333337</v>
      </c>
      <c r="C1439" s="46"/>
      <c r="D1439" s="29">
        <v>46037.770833333336</v>
      </c>
      <c r="E1439" s="15" t="str">
        <f>IF(AND($B$6=NB!$A$17,$B$8&gt;0),'Ersparnisberechnung Sommertarif'!$B$8*SLP!C1419,"")</f>
        <v/>
      </c>
    </row>
    <row r="1440" spans="1:5" x14ac:dyDescent="0.3">
      <c r="A1440" s="25">
        <v>46037</v>
      </c>
      <c r="B1440" s="31">
        <v>0.78125</v>
      </c>
      <c r="C1440" s="46"/>
      <c r="D1440" s="29">
        <v>46037.78125</v>
      </c>
      <c r="E1440" s="15" t="str">
        <f>IF(AND($B$6=NB!$A$17,$B$8&gt;0),'Ersparnisberechnung Sommertarif'!$B$8*SLP!C1420,"")</f>
        <v/>
      </c>
    </row>
    <row r="1441" spans="1:5" x14ac:dyDescent="0.3">
      <c r="A1441" s="25">
        <v>46037</v>
      </c>
      <c r="B1441" s="31">
        <v>0.79166666666666663</v>
      </c>
      <c r="C1441" s="46"/>
      <c r="D1441" s="29">
        <v>46037.791666666664</v>
      </c>
      <c r="E1441" s="15" t="str">
        <f>IF(AND($B$6=NB!$A$17,$B$8&gt;0),'Ersparnisberechnung Sommertarif'!$B$8*SLP!C1421,"")</f>
        <v/>
      </c>
    </row>
    <row r="1442" spans="1:5" x14ac:dyDescent="0.3">
      <c r="A1442" s="25">
        <v>46037</v>
      </c>
      <c r="B1442" s="31">
        <v>0.80208333333333337</v>
      </c>
      <c r="C1442" s="46"/>
      <c r="D1442" s="29">
        <v>46037.802083333336</v>
      </c>
      <c r="E1442" s="15" t="str">
        <f>IF(AND($B$6=NB!$A$17,$B$8&gt;0),'Ersparnisberechnung Sommertarif'!$B$8*SLP!C1422,"")</f>
        <v/>
      </c>
    </row>
    <row r="1443" spans="1:5" x14ac:dyDescent="0.3">
      <c r="A1443" s="25">
        <v>46037</v>
      </c>
      <c r="B1443" s="31">
        <v>0.8125</v>
      </c>
      <c r="C1443" s="46"/>
      <c r="D1443" s="29">
        <v>46037.8125</v>
      </c>
      <c r="E1443" s="15" t="str">
        <f>IF(AND($B$6=NB!$A$17,$B$8&gt;0),'Ersparnisberechnung Sommertarif'!$B$8*SLP!C1423,"")</f>
        <v/>
      </c>
    </row>
    <row r="1444" spans="1:5" x14ac:dyDescent="0.3">
      <c r="A1444" s="25">
        <v>46037</v>
      </c>
      <c r="B1444" s="31">
        <v>0.82291666666666663</v>
      </c>
      <c r="C1444" s="46"/>
      <c r="D1444" s="29">
        <v>46037.822916666664</v>
      </c>
      <c r="E1444" s="15" t="str">
        <f>IF(AND($B$6=NB!$A$17,$B$8&gt;0),'Ersparnisberechnung Sommertarif'!$B$8*SLP!C1424,"")</f>
        <v/>
      </c>
    </row>
    <row r="1445" spans="1:5" x14ac:dyDescent="0.3">
      <c r="A1445" s="25">
        <v>46037</v>
      </c>
      <c r="B1445" s="31">
        <v>0.83333333333333337</v>
      </c>
      <c r="C1445" s="46"/>
      <c r="D1445" s="29">
        <v>46037.833333333336</v>
      </c>
      <c r="E1445" s="15" t="str">
        <f>IF(AND($B$6=NB!$A$17,$B$8&gt;0),'Ersparnisberechnung Sommertarif'!$B$8*SLP!C1425,"")</f>
        <v/>
      </c>
    </row>
    <row r="1446" spans="1:5" x14ac:dyDescent="0.3">
      <c r="A1446" s="25">
        <v>46037</v>
      </c>
      <c r="B1446" s="31">
        <v>0.84375</v>
      </c>
      <c r="C1446" s="46"/>
      <c r="D1446" s="29">
        <v>46037.84375</v>
      </c>
      <c r="E1446" s="15" t="str">
        <f>IF(AND($B$6=NB!$A$17,$B$8&gt;0),'Ersparnisberechnung Sommertarif'!$B$8*SLP!C1426,"")</f>
        <v/>
      </c>
    </row>
    <row r="1447" spans="1:5" x14ac:dyDescent="0.3">
      <c r="A1447" s="25">
        <v>46037</v>
      </c>
      <c r="B1447" s="31">
        <v>0.85416666666666663</v>
      </c>
      <c r="C1447" s="46"/>
      <c r="D1447" s="29">
        <v>46037.854166666664</v>
      </c>
      <c r="E1447" s="15" t="str">
        <f>IF(AND($B$6=NB!$A$17,$B$8&gt;0),'Ersparnisberechnung Sommertarif'!$B$8*SLP!C1427,"")</f>
        <v/>
      </c>
    </row>
    <row r="1448" spans="1:5" x14ac:dyDescent="0.3">
      <c r="A1448" s="25">
        <v>46037</v>
      </c>
      <c r="B1448" s="31">
        <v>0.86458333333333337</v>
      </c>
      <c r="C1448" s="46"/>
      <c r="D1448" s="29">
        <v>46037.864583333336</v>
      </c>
      <c r="E1448" s="15" t="str">
        <f>IF(AND($B$6=NB!$A$17,$B$8&gt;0),'Ersparnisberechnung Sommertarif'!$B$8*SLP!C1428,"")</f>
        <v/>
      </c>
    </row>
    <row r="1449" spans="1:5" x14ac:dyDescent="0.3">
      <c r="A1449" s="25">
        <v>46037</v>
      </c>
      <c r="B1449" s="31">
        <v>0.875</v>
      </c>
      <c r="C1449" s="46"/>
      <c r="D1449" s="29">
        <v>46037.875</v>
      </c>
      <c r="E1449" s="15" t="str">
        <f>IF(AND($B$6=NB!$A$17,$B$8&gt;0),'Ersparnisberechnung Sommertarif'!$B$8*SLP!C1429,"")</f>
        <v/>
      </c>
    </row>
    <row r="1450" spans="1:5" x14ac:dyDescent="0.3">
      <c r="A1450" s="25">
        <v>46037</v>
      </c>
      <c r="B1450" s="31">
        <v>0.88541666666666663</v>
      </c>
      <c r="C1450" s="46"/>
      <c r="D1450" s="29">
        <v>46037.885416666664</v>
      </c>
      <c r="E1450" s="15" t="str">
        <f>IF(AND($B$6=NB!$A$17,$B$8&gt;0),'Ersparnisberechnung Sommertarif'!$B$8*SLP!C1430,"")</f>
        <v/>
      </c>
    </row>
    <row r="1451" spans="1:5" x14ac:dyDescent="0.3">
      <c r="A1451" s="25">
        <v>46037</v>
      </c>
      <c r="B1451" s="31">
        <v>0.89583333333333337</v>
      </c>
      <c r="C1451" s="46"/>
      <c r="D1451" s="29">
        <v>46037.895833333336</v>
      </c>
      <c r="E1451" s="15" t="str">
        <f>IF(AND($B$6=NB!$A$17,$B$8&gt;0),'Ersparnisberechnung Sommertarif'!$B$8*SLP!C1431,"")</f>
        <v/>
      </c>
    </row>
    <row r="1452" spans="1:5" x14ac:dyDescent="0.3">
      <c r="A1452" s="25">
        <v>46037</v>
      </c>
      <c r="B1452" s="31">
        <v>0.90625</v>
      </c>
      <c r="C1452" s="46"/>
      <c r="D1452" s="29">
        <v>46037.90625</v>
      </c>
      <c r="E1452" s="15" t="str">
        <f>IF(AND($B$6=NB!$A$17,$B$8&gt;0),'Ersparnisberechnung Sommertarif'!$B$8*SLP!C1432,"")</f>
        <v/>
      </c>
    </row>
    <row r="1453" spans="1:5" x14ac:dyDescent="0.3">
      <c r="A1453" s="25">
        <v>46037</v>
      </c>
      <c r="B1453" s="31">
        <v>0.91666666666666663</v>
      </c>
      <c r="C1453" s="46"/>
      <c r="D1453" s="29">
        <v>46037.916666666664</v>
      </c>
      <c r="E1453" s="15" t="str">
        <f>IF(AND($B$6=NB!$A$17,$B$8&gt;0),'Ersparnisberechnung Sommertarif'!$B$8*SLP!C1433,"")</f>
        <v/>
      </c>
    </row>
    <row r="1454" spans="1:5" x14ac:dyDescent="0.3">
      <c r="A1454" s="25">
        <v>46037</v>
      </c>
      <c r="B1454" s="31">
        <v>0.92708333333333337</v>
      </c>
      <c r="C1454" s="46"/>
      <c r="D1454" s="29">
        <v>46037.927083333336</v>
      </c>
      <c r="E1454" s="15" t="str">
        <f>IF(AND($B$6=NB!$A$17,$B$8&gt;0),'Ersparnisberechnung Sommertarif'!$B$8*SLP!C1434,"")</f>
        <v/>
      </c>
    </row>
    <row r="1455" spans="1:5" x14ac:dyDescent="0.3">
      <c r="A1455" s="25">
        <v>46037</v>
      </c>
      <c r="B1455" s="31">
        <v>0.9375</v>
      </c>
      <c r="C1455" s="46"/>
      <c r="D1455" s="29">
        <v>46037.9375</v>
      </c>
      <c r="E1455" s="15" t="str">
        <f>IF(AND($B$6=NB!$A$17,$B$8&gt;0),'Ersparnisberechnung Sommertarif'!$B$8*SLP!C1435,"")</f>
        <v/>
      </c>
    </row>
    <row r="1456" spans="1:5" x14ac:dyDescent="0.3">
      <c r="A1456" s="25">
        <v>46037</v>
      </c>
      <c r="B1456" s="31">
        <v>0.94791666666666663</v>
      </c>
      <c r="C1456" s="46"/>
      <c r="D1456" s="29">
        <v>46037.947916666664</v>
      </c>
      <c r="E1456" s="15" t="str">
        <f>IF(AND($B$6=NB!$A$17,$B$8&gt;0),'Ersparnisberechnung Sommertarif'!$B$8*SLP!C1436,"")</f>
        <v/>
      </c>
    </row>
    <row r="1457" spans="1:5" x14ac:dyDescent="0.3">
      <c r="A1457" s="25">
        <v>46037</v>
      </c>
      <c r="B1457" s="31">
        <v>0.95833333333333337</v>
      </c>
      <c r="C1457" s="46"/>
      <c r="D1457" s="29">
        <v>46037.958333333336</v>
      </c>
      <c r="E1457" s="15" t="str">
        <f>IF(AND($B$6=NB!$A$17,$B$8&gt;0),'Ersparnisberechnung Sommertarif'!$B$8*SLP!C1437,"")</f>
        <v/>
      </c>
    </row>
    <row r="1458" spans="1:5" x14ac:dyDescent="0.3">
      <c r="A1458" s="25">
        <v>46037</v>
      </c>
      <c r="B1458" s="31">
        <v>0.96875</v>
      </c>
      <c r="C1458" s="46"/>
      <c r="D1458" s="29">
        <v>46037.96875</v>
      </c>
      <c r="E1458" s="15" t="str">
        <f>IF(AND($B$6=NB!$A$17,$B$8&gt;0),'Ersparnisberechnung Sommertarif'!$B$8*SLP!C1438,"")</f>
        <v/>
      </c>
    </row>
    <row r="1459" spans="1:5" x14ac:dyDescent="0.3">
      <c r="A1459" s="25">
        <v>46037</v>
      </c>
      <c r="B1459" s="31">
        <v>0.97916666666666663</v>
      </c>
      <c r="C1459" s="46"/>
      <c r="D1459" s="29">
        <v>46037.979166666664</v>
      </c>
      <c r="E1459" s="15" t="str">
        <f>IF(AND($B$6=NB!$A$17,$B$8&gt;0),'Ersparnisberechnung Sommertarif'!$B$8*SLP!C1439,"")</f>
        <v/>
      </c>
    </row>
    <row r="1460" spans="1:5" x14ac:dyDescent="0.3">
      <c r="A1460" s="25">
        <v>46037</v>
      </c>
      <c r="B1460" s="31">
        <v>0.98958333333333337</v>
      </c>
      <c r="C1460" s="46"/>
      <c r="D1460" s="29">
        <v>46037.989583333336</v>
      </c>
      <c r="E1460" s="15" t="str">
        <f>IF(AND($B$6=NB!$A$17,$B$8&gt;0),'Ersparnisberechnung Sommertarif'!$B$8*SLP!C1440,"")</f>
        <v/>
      </c>
    </row>
    <row r="1461" spans="1:5" x14ac:dyDescent="0.3">
      <c r="A1461" s="25">
        <v>46038</v>
      </c>
      <c r="B1461" s="31">
        <v>0</v>
      </c>
      <c r="C1461" s="46"/>
      <c r="D1461" s="29">
        <v>46038</v>
      </c>
      <c r="E1461" s="15" t="str">
        <f>IF(AND($B$6=NB!$A$17,$B$8&gt;0),'Ersparnisberechnung Sommertarif'!$B$8*SLP!C1441,"")</f>
        <v/>
      </c>
    </row>
    <row r="1462" spans="1:5" x14ac:dyDescent="0.3">
      <c r="A1462" s="25">
        <v>46038</v>
      </c>
      <c r="B1462" s="31">
        <v>1.0416666666666666E-2</v>
      </c>
      <c r="C1462" s="46"/>
      <c r="D1462" s="29">
        <v>46038.010416666664</v>
      </c>
      <c r="E1462" s="15" t="str">
        <f>IF(AND($B$6=NB!$A$17,$B$8&gt;0),'Ersparnisberechnung Sommertarif'!$B$8*SLP!C1442,"")</f>
        <v/>
      </c>
    </row>
    <row r="1463" spans="1:5" x14ac:dyDescent="0.3">
      <c r="A1463" s="25">
        <v>46038</v>
      </c>
      <c r="B1463" s="31">
        <v>2.0833333333333332E-2</v>
      </c>
      <c r="C1463" s="46"/>
      <c r="D1463" s="29">
        <v>46038.020833333336</v>
      </c>
      <c r="E1463" s="15" t="str">
        <f>IF(AND($B$6=NB!$A$17,$B$8&gt;0),'Ersparnisberechnung Sommertarif'!$B$8*SLP!C1443,"")</f>
        <v/>
      </c>
    </row>
    <row r="1464" spans="1:5" x14ac:dyDescent="0.3">
      <c r="A1464" s="25">
        <v>46038</v>
      </c>
      <c r="B1464" s="31">
        <v>3.125E-2</v>
      </c>
      <c r="C1464" s="46"/>
      <c r="D1464" s="29">
        <v>46038.03125</v>
      </c>
      <c r="E1464" s="15" t="str">
        <f>IF(AND($B$6=NB!$A$17,$B$8&gt;0),'Ersparnisberechnung Sommertarif'!$B$8*SLP!C1444,"")</f>
        <v/>
      </c>
    </row>
    <row r="1465" spans="1:5" x14ac:dyDescent="0.3">
      <c r="A1465" s="25">
        <v>46038</v>
      </c>
      <c r="B1465" s="31">
        <v>4.1666666666666664E-2</v>
      </c>
      <c r="C1465" s="46"/>
      <c r="D1465" s="29">
        <v>46038.041666666664</v>
      </c>
      <c r="E1465" s="15" t="str">
        <f>IF(AND($B$6=NB!$A$17,$B$8&gt;0),'Ersparnisberechnung Sommertarif'!$B$8*SLP!C1445,"")</f>
        <v/>
      </c>
    </row>
    <row r="1466" spans="1:5" x14ac:dyDescent="0.3">
      <c r="A1466" s="25">
        <v>46038</v>
      </c>
      <c r="B1466" s="31">
        <v>5.2083333333333336E-2</v>
      </c>
      <c r="C1466" s="46"/>
      <c r="D1466" s="29">
        <v>46038.052083333336</v>
      </c>
      <c r="E1466" s="15" t="str">
        <f>IF(AND($B$6=NB!$A$17,$B$8&gt;0),'Ersparnisberechnung Sommertarif'!$B$8*SLP!C1446,"")</f>
        <v/>
      </c>
    </row>
    <row r="1467" spans="1:5" x14ac:dyDescent="0.3">
      <c r="A1467" s="25">
        <v>46038</v>
      </c>
      <c r="B1467" s="31">
        <v>6.25E-2</v>
      </c>
      <c r="C1467" s="46"/>
      <c r="D1467" s="29">
        <v>46038.0625</v>
      </c>
      <c r="E1467" s="15" t="str">
        <f>IF(AND($B$6=NB!$A$17,$B$8&gt;0),'Ersparnisberechnung Sommertarif'!$B$8*SLP!C1447,"")</f>
        <v/>
      </c>
    </row>
    <row r="1468" spans="1:5" x14ac:dyDescent="0.3">
      <c r="A1468" s="25">
        <v>46038</v>
      </c>
      <c r="B1468" s="31">
        <v>7.2916666666666671E-2</v>
      </c>
      <c r="C1468" s="46"/>
      <c r="D1468" s="29">
        <v>46038.072916666664</v>
      </c>
      <c r="E1468" s="15" t="str">
        <f>IF(AND($B$6=NB!$A$17,$B$8&gt;0),'Ersparnisberechnung Sommertarif'!$B$8*SLP!C1448,"")</f>
        <v/>
      </c>
    </row>
    <row r="1469" spans="1:5" x14ac:dyDescent="0.3">
      <c r="A1469" s="25">
        <v>46038</v>
      </c>
      <c r="B1469" s="31">
        <v>8.3333333333333329E-2</v>
      </c>
      <c r="C1469" s="46"/>
      <c r="D1469" s="29">
        <v>46038.083333333336</v>
      </c>
      <c r="E1469" s="15" t="str">
        <f>IF(AND($B$6=NB!$A$17,$B$8&gt;0),'Ersparnisberechnung Sommertarif'!$B$8*SLP!C1449,"")</f>
        <v/>
      </c>
    </row>
    <row r="1470" spans="1:5" x14ac:dyDescent="0.3">
      <c r="A1470" s="25">
        <v>46038</v>
      </c>
      <c r="B1470" s="31">
        <v>9.375E-2</v>
      </c>
      <c r="C1470" s="46"/>
      <c r="D1470" s="29">
        <v>46038.09375</v>
      </c>
      <c r="E1470" s="15" t="str">
        <f>IF(AND($B$6=NB!$A$17,$B$8&gt;0),'Ersparnisberechnung Sommertarif'!$B$8*SLP!C1450,"")</f>
        <v/>
      </c>
    </row>
    <row r="1471" spans="1:5" x14ac:dyDescent="0.3">
      <c r="A1471" s="25">
        <v>46038</v>
      </c>
      <c r="B1471" s="31">
        <v>0.10416666666666667</v>
      </c>
      <c r="C1471" s="46"/>
      <c r="D1471" s="29">
        <v>46038.104166666664</v>
      </c>
      <c r="E1471" s="15" t="str">
        <f>IF(AND($B$6=NB!$A$17,$B$8&gt;0),'Ersparnisberechnung Sommertarif'!$B$8*SLP!C1451,"")</f>
        <v/>
      </c>
    </row>
    <row r="1472" spans="1:5" x14ac:dyDescent="0.3">
      <c r="A1472" s="25">
        <v>46038</v>
      </c>
      <c r="B1472" s="31">
        <v>0.11458333333333333</v>
      </c>
      <c r="C1472" s="46"/>
      <c r="D1472" s="29">
        <v>46038.114583333336</v>
      </c>
      <c r="E1472" s="15" t="str">
        <f>IF(AND($B$6=NB!$A$17,$B$8&gt;0),'Ersparnisberechnung Sommertarif'!$B$8*SLP!C1452,"")</f>
        <v/>
      </c>
    </row>
    <row r="1473" spans="1:5" x14ac:dyDescent="0.3">
      <c r="A1473" s="25">
        <v>46038</v>
      </c>
      <c r="B1473" s="31">
        <v>0.125</v>
      </c>
      <c r="C1473" s="46"/>
      <c r="D1473" s="29">
        <v>46038.125</v>
      </c>
      <c r="E1473" s="15" t="str">
        <f>IF(AND($B$6=NB!$A$17,$B$8&gt;0),'Ersparnisberechnung Sommertarif'!$B$8*SLP!C1453,"")</f>
        <v/>
      </c>
    </row>
    <row r="1474" spans="1:5" x14ac:dyDescent="0.3">
      <c r="A1474" s="25">
        <v>46038</v>
      </c>
      <c r="B1474" s="31">
        <v>0.13541666666666666</v>
      </c>
      <c r="C1474" s="46"/>
      <c r="D1474" s="29">
        <v>46038.135416666664</v>
      </c>
      <c r="E1474" s="15" t="str">
        <f>IF(AND($B$6=NB!$A$17,$B$8&gt;0),'Ersparnisberechnung Sommertarif'!$B$8*SLP!C1454,"")</f>
        <v/>
      </c>
    </row>
    <row r="1475" spans="1:5" x14ac:dyDescent="0.3">
      <c r="A1475" s="25">
        <v>46038</v>
      </c>
      <c r="B1475" s="31">
        <v>0.14583333333333334</v>
      </c>
      <c r="C1475" s="46"/>
      <c r="D1475" s="29">
        <v>46038.145833333336</v>
      </c>
      <c r="E1475" s="15" t="str">
        <f>IF(AND($B$6=NB!$A$17,$B$8&gt;0),'Ersparnisberechnung Sommertarif'!$B$8*SLP!C1455,"")</f>
        <v/>
      </c>
    </row>
    <row r="1476" spans="1:5" x14ac:dyDescent="0.3">
      <c r="A1476" s="25">
        <v>46038</v>
      </c>
      <c r="B1476" s="31">
        <v>0.15625</v>
      </c>
      <c r="C1476" s="46"/>
      <c r="D1476" s="29">
        <v>46038.15625</v>
      </c>
      <c r="E1476" s="15" t="str">
        <f>IF(AND($B$6=NB!$A$17,$B$8&gt;0),'Ersparnisberechnung Sommertarif'!$B$8*SLP!C1456,"")</f>
        <v/>
      </c>
    </row>
    <row r="1477" spans="1:5" x14ac:dyDescent="0.3">
      <c r="A1477" s="25">
        <v>46038</v>
      </c>
      <c r="B1477" s="31">
        <v>0.16666666666666666</v>
      </c>
      <c r="C1477" s="46"/>
      <c r="D1477" s="29">
        <v>46038.166666666664</v>
      </c>
      <c r="E1477" s="15" t="str">
        <f>IF(AND($B$6=NB!$A$17,$B$8&gt;0),'Ersparnisberechnung Sommertarif'!$B$8*SLP!C1457,"")</f>
        <v/>
      </c>
    </row>
    <row r="1478" spans="1:5" x14ac:dyDescent="0.3">
      <c r="A1478" s="25">
        <v>46038</v>
      </c>
      <c r="B1478" s="31">
        <v>0.17708333333333334</v>
      </c>
      <c r="C1478" s="46"/>
      <c r="D1478" s="29">
        <v>46038.177083333336</v>
      </c>
      <c r="E1478" s="15" t="str">
        <f>IF(AND($B$6=NB!$A$17,$B$8&gt;0),'Ersparnisberechnung Sommertarif'!$B$8*SLP!C1458,"")</f>
        <v/>
      </c>
    </row>
    <row r="1479" spans="1:5" x14ac:dyDescent="0.3">
      <c r="A1479" s="25">
        <v>46038</v>
      </c>
      <c r="B1479" s="31">
        <v>0.1875</v>
      </c>
      <c r="C1479" s="46"/>
      <c r="D1479" s="29">
        <v>46038.1875</v>
      </c>
      <c r="E1479" s="15" t="str">
        <f>IF(AND($B$6=NB!$A$17,$B$8&gt;0),'Ersparnisberechnung Sommertarif'!$B$8*SLP!C1459,"")</f>
        <v/>
      </c>
    </row>
    <row r="1480" spans="1:5" x14ac:dyDescent="0.3">
      <c r="A1480" s="25">
        <v>46038</v>
      </c>
      <c r="B1480" s="31">
        <v>0.19791666666666666</v>
      </c>
      <c r="C1480" s="46"/>
      <c r="D1480" s="29">
        <v>46038.197916666664</v>
      </c>
      <c r="E1480" s="15" t="str">
        <f>IF(AND($B$6=NB!$A$17,$B$8&gt;0),'Ersparnisberechnung Sommertarif'!$B$8*SLP!C1460,"")</f>
        <v/>
      </c>
    </row>
    <row r="1481" spans="1:5" x14ac:dyDescent="0.3">
      <c r="A1481" s="25">
        <v>46038</v>
      </c>
      <c r="B1481" s="31">
        <v>0.20833333333333334</v>
      </c>
      <c r="C1481" s="46"/>
      <c r="D1481" s="29">
        <v>46038.208333333336</v>
      </c>
      <c r="E1481" s="15" t="str">
        <f>IF(AND($B$6=NB!$A$17,$B$8&gt;0),'Ersparnisberechnung Sommertarif'!$B$8*SLP!C1461,"")</f>
        <v/>
      </c>
    </row>
    <row r="1482" spans="1:5" x14ac:dyDescent="0.3">
      <c r="A1482" s="25">
        <v>46038</v>
      </c>
      <c r="B1482" s="31">
        <v>0.21875</v>
      </c>
      <c r="C1482" s="46"/>
      <c r="D1482" s="29">
        <v>46038.21875</v>
      </c>
      <c r="E1482" s="15" t="str">
        <f>IF(AND($B$6=NB!$A$17,$B$8&gt;0),'Ersparnisberechnung Sommertarif'!$B$8*SLP!C1462,"")</f>
        <v/>
      </c>
    </row>
    <row r="1483" spans="1:5" x14ac:dyDescent="0.3">
      <c r="A1483" s="25">
        <v>46038</v>
      </c>
      <c r="B1483" s="31">
        <v>0.22916666666666666</v>
      </c>
      <c r="C1483" s="46"/>
      <c r="D1483" s="29">
        <v>46038.229166666664</v>
      </c>
      <c r="E1483" s="15" t="str">
        <f>IF(AND($B$6=NB!$A$17,$B$8&gt;0),'Ersparnisberechnung Sommertarif'!$B$8*SLP!C1463,"")</f>
        <v/>
      </c>
    </row>
    <row r="1484" spans="1:5" x14ac:dyDescent="0.3">
      <c r="A1484" s="25">
        <v>46038</v>
      </c>
      <c r="B1484" s="31">
        <v>0.23958333333333334</v>
      </c>
      <c r="C1484" s="46"/>
      <c r="D1484" s="29">
        <v>46038.239583333336</v>
      </c>
      <c r="E1484" s="15" t="str">
        <f>IF(AND($B$6=NB!$A$17,$B$8&gt;0),'Ersparnisberechnung Sommertarif'!$B$8*SLP!C1464,"")</f>
        <v/>
      </c>
    </row>
    <row r="1485" spans="1:5" x14ac:dyDescent="0.3">
      <c r="A1485" s="25">
        <v>46038</v>
      </c>
      <c r="B1485" s="31">
        <v>0.25</v>
      </c>
      <c r="C1485" s="46"/>
      <c r="D1485" s="29">
        <v>46038.25</v>
      </c>
      <c r="E1485" s="15" t="str">
        <f>IF(AND($B$6=NB!$A$17,$B$8&gt;0),'Ersparnisberechnung Sommertarif'!$B$8*SLP!C1465,"")</f>
        <v/>
      </c>
    </row>
    <row r="1486" spans="1:5" x14ac:dyDescent="0.3">
      <c r="A1486" s="25">
        <v>46038</v>
      </c>
      <c r="B1486" s="31">
        <v>0.26041666666666669</v>
      </c>
      <c r="C1486" s="46"/>
      <c r="D1486" s="29">
        <v>46038.260416666664</v>
      </c>
      <c r="E1486" s="15" t="str">
        <f>IF(AND($B$6=NB!$A$17,$B$8&gt;0),'Ersparnisberechnung Sommertarif'!$B$8*SLP!C1466,"")</f>
        <v/>
      </c>
    </row>
    <row r="1487" spans="1:5" x14ac:dyDescent="0.3">
      <c r="A1487" s="25">
        <v>46038</v>
      </c>
      <c r="B1487" s="31">
        <v>0.27083333333333331</v>
      </c>
      <c r="C1487" s="46"/>
      <c r="D1487" s="29">
        <v>46038.270833333336</v>
      </c>
      <c r="E1487" s="15" t="str">
        <f>IF(AND($B$6=NB!$A$17,$B$8&gt;0),'Ersparnisberechnung Sommertarif'!$B$8*SLP!C1467,"")</f>
        <v/>
      </c>
    </row>
    <row r="1488" spans="1:5" x14ac:dyDescent="0.3">
      <c r="A1488" s="25">
        <v>46038</v>
      </c>
      <c r="B1488" s="31">
        <v>0.28125</v>
      </c>
      <c r="C1488" s="46"/>
      <c r="D1488" s="29">
        <v>46038.28125</v>
      </c>
      <c r="E1488" s="15" t="str">
        <f>IF(AND($B$6=NB!$A$17,$B$8&gt;0),'Ersparnisberechnung Sommertarif'!$B$8*SLP!C1468,"")</f>
        <v/>
      </c>
    </row>
    <row r="1489" spans="1:5" x14ac:dyDescent="0.3">
      <c r="A1489" s="25">
        <v>46038</v>
      </c>
      <c r="B1489" s="31">
        <v>0.29166666666666669</v>
      </c>
      <c r="C1489" s="46"/>
      <c r="D1489" s="29">
        <v>46038.291666666664</v>
      </c>
      <c r="E1489" s="15" t="str">
        <f>IF(AND($B$6=NB!$A$17,$B$8&gt;0),'Ersparnisberechnung Sommertarif'!$B$8*SLP!C1469,"")</f>
        <v/>
      </c>
    </row>
    <row r="1490" spans="1:5" x14ac:dyDescent="0.3">
      <c r="A1490" s="25">
        <v>46038</v>
      </c>
      <c r="B1490" s="31">
        <v>0.30208333333333331</v>
      </c>
      <c r="C1490" s="46"/>
      <c r="D1490" s="29">
        <v>46038.302083333336</v>
      </c>
      <c r="E1490" s="15" t="str">
        <f>IF(AND($B$6=NB!$A$17,$B$8&gt;0),'Ersparnisberechnung Sommertarif'!$B$8*SLP!C1470,"")</f>
        <v/>
      </c>
    </row>
    <row r="1491" spans="1:5" x14ac:dyDescent="0.3">
      <c r="A1491" s="25">
        <v>46038</v>
      </c>
      <c r="B1491" s="31">
        <v>0.3125</v>
      </c>
      <c r="C1491" s="46"/>
      <c r="D1491" s="29">
        <v>46038.3125</v>
      </c>
      <c r="E1491" s="15" t="str">
        <f>IF(AND($B$6=NB!$A$17,$B$8&gt;0),'Ersparnisberechnung Sommertarif'!$B$8*SLP!C1471,"")</f>
        <v/>
      </c>
    </row>
    <row r="1492" spans="1:5" x14ac:dyDescent="0.3">
      <c r="A1492" s="25">
        <v>46038</v>
      </c>
      <c r="B1492" s="31">
        <v>0.32291666666666669</v>
      </c>
      <c r="C1492" s="46"/>
      <c r="D1492" s="29">
        <v>46038.322916666664</v>
      </c>
      <c r="E1492" s="15" t="str">
        <f>IF(AND($B$6=NB!$A$17,$B$8&gt;0),'Ersparnisberechnung Sommertarif'!$B$8*SLP!C1472,"")</f>
        <v/>
      </c>
    </row>
    <row r="1493" spans="1:5" x14ac:dyDescent="0.3">
      <c r="A1493" s="25">
        <v>46038</v>
      </c>
      <c r="B1493" s="31">
        <v>0.33333333333333331</v>
      </c>
      <c r="C1493" s="46"/>
      <c r="D1493" s="29">
        <v>46038.333333333336</v>
      </c>
      <c r="E1493" s="15" t="str">
        <f>IF(AND($B$6=NB!$A$17,$B$8&gt;0),'Ersparnisberechnung Sommertarif'!$B$8*SLP!C1473,"")</f>
        <v/>
      </c>
    </row>
    <row r="1494" spans="1:5" x14ac:dyDescent="0.3">
      <c r="A1494" s="25">
        <v>46038</v>
      </c>
      <c r="B1494" s="31">
        <v>0.34375</v>
      </c>
      <c r="C1494" s="46"/>
      <c r="D1494" s="29">
        <v>46038.34375</v>
      </c>
      <c r="E1494" s="15" t="str">
        <f>IF(AND($B$6=NB!$A$17,$B$8&gt;0),'Ersparnisberechnung Sommertarif'!$B$8*SLP!C1474,"")</f>
        <v/>
      </c>
    </row>
    <row r="1495" spans="1:5" x14ac:dyDescent="0.3">
      <c r="A1495" s="25">
        <v>46038</v>
      </c>
      <c r="B1495" s="31">
        <v>0.35416666666666669</v>
      </c>
      <c r="C1495" s="46"/>
      <c r="D1495" s="29">
        <v>46038.354166666664</v>
      </c>
      <c r="E1495" s="15" t="str">
        <f>IF(AND($B$6=NB!$A$17,$B$8&gt;0),'Ersparnisberechnung Sommertarif'!$B$8*SLP!C1475,"")</f>
        <v/>
      </c>
    </row>
    <row r="1496" spans="1:5" x14ac:dyDescent="0.3">
      <c r="A1496" s="25">
        <v>46038</v>
      </c>
      <c r="B1496" s="31">
        <v>0.36458333333333331</v>
      </c>
      <c r="C1496" s="46"/>
      <c r="D1496" s="29">
        <v>46038.364583333336</v>
      </c>
      <c r="E1496" s="15" t="str">
        <f>IF(AND($B$6=NB!$A$17,$B$8&gt;0),'Ersparnisberechnung Sommertarif'!$B$8*SLP!C1476,"")</f>
        <v/>
      </c>
    </row>
    <row r="1497" spans="1:5" x14ac:dyDescent="0.3">
      <c r="A1497" s="25">
        <v>46038</v>
      </c>
      <c r="B1497" s="31">
        <v>0.375</v>
      </c>
      <c r="C1497" s="46"/>
      <c r="D1497" s="29">
        <v>46038.375</v>
      </c>
      <c r="E1497" s="15" t="str">
        <f>IF(AND($B$6=NB!$A$17,$B$8&gt;0),'Ersparnisberechnung Sommertarif'!$B$8*SLP!C1477,"")</f>
        <v/>
      </c>
    </row>
    <row r="1498" spans="1:5" x14ac:dyDescent="0.3">
      <c r="A1498" s="25">
        <v>46038</v>
      </c>
      <c r="B1498" s="31">
        <v>0.38541666666666669</v>
      </c>
      <c r="C1498" s="46"/>
      <c r="D1498" s="29">
        <v>46038.385416666664</v>
      </c>
      <c r="E1498" s="15" t="str">
        <f>IF(AND($B$6=NB!$A$17,$B$8&gt;0),'Ersparnisberechnung Sommertarif'!$B$8*SLP!C1478,"")</f>
        <v/>
      </c>
    </row>
    <row r="1499" spans="1:5" x14ac:dyDescent="0.3">
      <c r="A1499" s="25">
        <v>46038</v>
      </c>
      <c r="B1499" s="31">
        <v>0.39583333333333331</v>
      </c>
      <c r="C1499" s="46"/>
      <c r="D1499" s="29">
        <v>46038.395833333336</v>
      </c>
      <c r="E1499" s="15" t="str">
        <f>IF(AND($B$6=NB!$A$17,$B$8&gt;0),'Ersparnisberechnung Sommertarif'!$B$8*SLP!C1479,"")</f>
        <v/>
      </c>
    </row>
    <row r="1500" spans="1:5" x14ac:dyDescent="0.3">
      <c r="A1500" s="25">
        <v>46038</v>
      </c>
      <c r="B1500" s="31">
        <v>0.40625</v>
      </c>
      <c r="C1500" s="46"/>
      <c r="D1500" s="29">
        <v>46038.40625</v>
      </c>
      <c r="E1500" s="15" t="str">
        <f>IF(AND($B$6=NB!$A$17,$B$8&gt;0),'Ersparnisberechnung Sommertarif'!$B$8*SLP!C1480,"")</f>
        <v/>
      </c>
    </row>
    <row r="1501" spans="1:5" x14ac:dyDescent="0.3">
      <c r="A1501" s="25">
        <v>46038</v>
      </c>
      <c r="B1501" s="31">
        <v>0.41666666666666669</v>
      </c>
      <c r="C1501" s="46"/>
      <c r="D1501" s="29">
        <v>46038.416666666664</v>
      </c>
      <c r="E1501" s="15" t="str">
        <f>IF(AND($B$6=NB!$A$17,$B$8&gt;0),'Ersparnisberechnung Sommertarif'!$B$8*SLP!C1481,"")</f>
        <v/>
      </c>
    </row>
    <row r="1502" spans="1:5" x14ac:dyDescent="0.3">
      <c r="A1502" s="25">
        <v>46038</v>
      </c>
      <c r="B1502" s="31">
        <v>0.42708333333333331</v>
      </c>
      <c r="C1502" s="46"/>
      <c r="D1502" s="29">
        <v>46038.427083333336</v>
      </c>
      <c r="E1502" s="15" t="str">
        <f>IF(AND($B$6=NB!$A$17,$B$8&gt;0),'Ersparnisberechnung Sommertarif'!$B$8*SLP!C1482,"")</f>
        <v/>
      </c>
    </row>
    <row r="1503" spans="1:5" x14ac:dyDescent="0.3">
      <c r="A1503" s="25">
        <v>46038</v>
      </c>
      <c r="B1503" s="31">
        <v>0.4375</v>
      </c>
      <c r="C1503" s="46"/>
      <c r="D1503" s="29">
        <v>46038.4375</v>
      </c>
      <c r="E1503" s="15" t="str">
        <f>IF(AND($B$6=NB!$A$17,$B$8&gt;0),'Ersparnisberechnung Sommertarif'!$B$8*SLP!C1483,"")</f>
        <v/>
      </c>
    </row>
    <row r="1504" spans="1:5" x14ac:dyDescent="0.3">
      <c r="A1504" s="25">
        <v>46038</v>
      </c>
      <c r="B1504" s="31">
        <v>0.44791666666666669</v>
      </c>
      <c r="C1504" s="46"/>
      <c r="D1504" s="29">
        <v>46038.447916666664</v>
      </c>
      <c r="E1504" s="15" t="str">
        <f>IF(AND($B$6=NB!$A$17,$B$8&gt;0),'Ersparnisberechnung Sommertarif'!$B$8*SLP!C1484,"")</f>
        <v/>
      </c>
    </row>
    <row r="1505" spans="1:5" x14ac:dyDescent="0.3">
      <c r="A1505" s="25">
        <v>46038</v>
      </c>
      <c r="B1505" s="31">
        <v>0.45833333333333331</v>
      </c>
      <c r="C1505" s="46"/>
      <c r="D1505" s="29">
        <v>46038.458333333336</v>
      </c>
      <c r="E1505" s="15" t="str">
        <f>IF(AND($B$6=NB!$A$17,$B$8&gt;0),'Ersparnisberechnung Sommertarif'!$B$8*SLP!C1485,"")</f>
        <v/>
      </c>
    </row>
    <row r="1506" spans="1:5" x14ac:dyDescent="0.3">
      <c r="A1506" s="25">
        <v>46038</v>
      </c>
      <c r="B1506" s="31">
        <v>0.46875</v>
      </c>
      <c r="C1506" s="46"/>
      <c r="D1506" s="29">
        <v>46038.46875</v>
      </c>
      <c r="E1506" s="15" t="str">
        <f>IF(AND($B$6=NB!$A$17,$B$8&gt;0),'Ersparnisberechnung Sommertarif'!$B$8*SLP!C1486,"")</f>
        <v/>
      </c>
    </row>
    <row r="1507" spans="1:5" x14ac:dyDescent="0.3">
      <c r="A1507" s="25">
        <v>46038</v>
      </c>
      <c r="B1507" s="31">
        <v>0.47916666666666669</v>
      </c>
      <c r="C1507" s="46"/>
      <c r="D1507" s="29">
        <v>46038.479166666664</v>
      </c>
      <c r="E1507" s="15" t="str">
        <f>IF(AND($B$6=NB!$A$17,$B$8&gt;0),'Ersparnisberechnung Sommertarif'!$B$8*SLP!C1487,"")</f>
        <v/>
      </c>
    </row>
    <row r="1508" spans="1:5" x14ac:dyDescent="0.3">
      <c r="A1508" s="25">
        <v>46038</v>
      </c>
      <c r="B1508" s="31">
        <v>0.48958333333333331</v>
      </c>
      <c r="C1508" s="46"/>
      <c r="D1508" s="29">
        <v>46038.489583333336</v>
      </c>
      <c r="E1508" s="15" t="str">
        <f>IF(AND($B$6=NB!$A$17,$B$8&gt;0),'Ersparnisberechnung Sommertarif'!$B$8*SLP!C1488,"")</f>
        <v/>
      </c>
    </row>
    <row r="1509" spans="1:5" x14ac:dyDescent="0.3">
      <c r="A1509" s="25">
        <v>46038</v>
      </c>
      <c r="B1509" s="31">
        <v>0.5</v>
      </c>
      <c r="C1509" s="46"/>
      <c r="D1509" s="29">
        <v>46038.5</v>
      </c>
      <c r="E1509" s="15" t="str">
        <f>IF(AND($B$6=NB!$A$17,$B$8&gt;0),'Ersparnisberechnung Sommertarif'!$B$8*SLP!C1489,"")</f>
        <v/>
      </c>
    </row>
    <row r="1510" spans="1:5" x14ac:dyDescent="0.3">
      <c r="A1510" s="25">
        <v>46038</v>
      </c>
      <c r="B1510" s="31">
        <v>0.51041666666666663</v>
      </c>
      <c r="C1510" s="46"/>
      <c r="D1510" s="29">
        <v>46038.510416666664</v>
      </c>
      <c r="E1510" s="15" t="str">
        <f>IF(AND($B$6=NB!$A$17,$B$8&gt;0),'Ersparnisberechnung Sommertarif'!$B$8*SLP!C1490,"")</f>
        <v/>
      </c>
    </row>
    <row r="1511" spans="1:5" x14ac:dyDescent="0.3">
      <c r="A1511" s="25">
        <v>46038</v>
      </c>
      <c r="B1511" s="31">
        <v>0.52083333333333337</v>
      </c>
      <c r="C1511" s="46"/>
      <c r="D1511" s="29">
        <v>46038.520833333336</v>
      </c>
      <c r="E1511" s="15" t="str">
        <f>IF(AND($B$6=NB!$A$17,$B$8&gt;0),'Ersparnisberechnung Sommertarif'!$B$8*SLP!C1491,"")</f>
        <v/>
      </c>
    </row>
    <row r="1512" spans="1:5" x14ac:dyDescent="0.3">
      <c r="A1512" s="25">
        <v>46038</v>
      </c>
      <c r="B1512" s="31">
        <v>0.53125</v>
      </c>
      <c r="C1512" s="46"/>
      <c r="D1512" s="29">
        <v>46038.53125</v>
      </c>
      <c r="E1512" s="15" t="str">
        <f>IF(AND($B$6=NB!$A$17,$B$8&gt;0),'Ersparnisberechnung Sommertarif'!$B$8*SLP!C1492,"")</f>
        <v/>
      </c>
    </row>
    <row r="1513" spans="1:5" x14ac:dyDescent="0.3">
      <c r="A1513" s="25">
        <v>46038</v>
      </c>
      <c r="B1513" s="31">
        <v>0.54166666666666663</v>
      </c>
      <c r="C1513" s="46"/>
      <c r="D1513" s="29">
        <v>46038.541666666664</v>
      </c>
      <c r="E1513" s="15" t="str">
        <f>IF(AND($B$6=NB!$A$17,$B$8&gt;0),'Ersparnisberechnung Sommertarif'!$B$8*SLP!C1493,"")</f>
        <v/>
      </c>
    </row>
    <row r="1514" spans="1:5" x14ac:dyDescent="0.3">
      <c r="A1514" s="25">
        <v>46038</v>
      </c>
      <c r="B1514" s="31">
        <v>0.55208333333333337</v>
      </c>
      <c r="C1514" s="46"/>
      <c r="D1514" s="29">
        <v>46038.552083333336</v>
      </c>
      <c r="E1514" s="15" t="str">
        <f>IF(AND($B$6=NB!$A$17,$B$8&gt;0),'Ersparnisberechnung Sommertarif'!$B$8*SLP!C1494,"")</f>
        <v/>
      </c>
    </row>
    <row r="1515" spans="1:5" x14ac:dyDescent="0.3">
      <c r="A1515" s="25">
        <v>46038</v>
      </c>
      <c r="B1515" s="31">
        <v>0.5625</v>
      </c>
      <c r="C1515" s="46"/>
      <c r="D1515" s="29">
        <v>46038.5625</v>
      </c>
      <c r="E1515" s="15" t="str">
        <f>IF(AND($B$6=NB!$A$17,$B$8&gt;0),'Ersparnisberechnung Sommertarif'!$B$8*SLP!C1495,"")</f>
        <v/>
      </c>
    </row>
    <row r="1516" spans="1:5" x14ac:dyDescent="0.3">
      <c r="A1516" s="25">
        <v>46038</v>
      </c>
      <c r="B1516" s="31">
        <v>0.57291666666666663</v>
      </c>
      <c r="C1516" s="46"/>
      <c r="D1516" s="29">
        <v>46038.572916666664</v>
      </c>
      <c r="E1516" s="15" t="str">
        <f>IF(AND($B$6=NB!$A$17,$B$8&gt;0),'Ersparnisberechnung Sommertarif'!$B$8*SLP!C1496,"")</f>
        <v/>
      </c>
    </row>
    <row r="1517" spans="1:5" x14ac:dyDescent="0.3">
      <c r="A1517" s="25">
        <v>46038</v>
      </c>
      <c r="B1517" s="31">
        <v>0.58333333333333337</v>
      </c>
      <c r="C1517" s="46"/>
      <c r="D1517" s="29">
        <v>46038.583333333336</v>
      </c>
      <c r="E1517" s="15" t="str">
        <f>IF(AND($B$6=NB!$A$17,$B$8&gt;0),'Ersparnisberechnung Sommertarif'!$B$8*SLP!C1497,"")</f>
        <v/>
      </c>
    </row>
    <row r="1518" spans="1:5" x14ac:dyDescent="0.3">
      <c r="A1518" s="25">
        <v>46038</v>
      </c>
      <c r="B1518" s="31">
        <v>0.59375</v>
      </c>
      <c r="C1518" s="46"/>
      <c r="D1518" s="29">
        <v>46038.59375</v>
      </c>
      <c r="E1518" s="15" t="str">
        <f>IF(AND($B$6=NB!$A$17,$B$8&gt;0),'Ersparnisberechnung Sommertarif'!$B$8*SLP!C1498,"")</f>
        <v/>
      </c>
    </row>
    <row r="1519" spans="1:5" x14ac:dyDescent="0.3">
      <c r="A1519" s="25">
        <v>46038</v>
      </c>
      <c r="B1519" s="31">
        <v>0.60416666666666663</v>
      </c>
      <c r="C1519" s="46"/>
      <c r="D1519" s="29">
        <v>46038.604166666664</v>
      </c>
      <c r="E1519" s="15" t="str">
        <f>IF(AND($B$6=NB!$A$17,$B$8&gt;0),'Ersparnisberechnung Sommertarif'!$B$8*SLP!C1499,"")</f>
        <v/>
      </c>
    </row>
    <row r="1520" spans="1:5" x14ac:dyDescent="0.3">
      <c r="A1520" s="25">
        <v>46038</v>
      </c>
      <c r="B1520" s="31">
        <v>0.61458333333333337</v>
      </c>
      <c r="C1520" s="46"/>
      <c r="D1520" s="29">
        <v>46038.614583333336</v>
      </c>
      <c r="E1520" s="15" t="str">
        <f>IF(AND($B$6=NB!$A$17,$B$8&gt;0),'Ersparnisberechnung Sommertarif'!$B$8*SLP!C1500,"")</f>
        <v/>
      </c>
    </row>
    <row r="1521" spans="1:5" x14ac:dyDescent="0.3">
      <c r="A1521" s="25">
        <v>46038</v>
      </c>
      <c r="B1521" s="31">
        <v>0.625</v>
      </c>
      <c r="C1521" s="46"/>
      <c r="D1521" s="29">
        <v>46038.625</v>
      </c>
      <c r="E1521" s="15" t="str">
        <f>IF(AND($B$6=NB!$A$17,$B$8&gt;0),'Ersparnisberechnung Sommertarif'!$B$8*SLP!C1501,"")</f>
        <v/>
      </c>
    </row>
    <row r="1522" spans="1:5" x14ac:dyDescent="0.3">
      <c r="A1522" s="25">
        <v>46038</v>
      </c>
      <c r="B1522" s="31">
        <v>0.63541666666666663</v>
      </c>
      <c r="C1522" s="46"/>
      <c r="D1522" s="29">
        <v>46038.635416666664</v>
      </c>
      <c r="E1522" s="15" t="str">
        <f>IF(AND($B$6=NB!$A$17,$B$8&gt;0),'Ersparnisberechnung Sommertarif'!$B$8*SLP!C1502,"")</f>
        <v/>
      </c>
    </row>
    <row r="1523" spans="1:5" x14ac:dyDescent="0.3">
      <c r="A1523" s="25">
        <v>46038</v>
      </c>
      <c r="B1523" s="31">
        <v>0.64583333333333337</v>
      </c>
      <c r="C1523" s="46"/>
      <c r="D1523" s="29">
        <v>46038.645833333336</v>
      </c>
      <c r="E1523" s="15" t="str">
        <f>IF(AND($B$6=NB!$A$17,$B$8&gt;0),'Ersparnisberechnung Sommertarif'!$B$8*SLP!C1503,"")</f>
        <v/>
      </c>
    </row>
    <row r="1524" spans="1:5" x14ac:dyDescent="0.3">
      <c r="A1524" s="25">
        <v>46038</v>
      </c>
      <c r="B1524" s="31">
        <v>0.65625</v>
      </c>
      <c r="C1524" s="46"/>
      <c r="D1524" s="29">
        <v>46038.65625</v>
      </c>
      <c r="E1524" s="15" t="str">
        <f>IF(AND($B$6=NB!$A$17,$B$8&gt;0),'Ersparnisberechnung Sommertarif'!$B$8*SLP!C1504,"")</f>
        <v/>
      </c>
    </row>
    <row r="1525" spans="1:5" x14ac:dyDescent="0.3">
      <c r="A1525" s="25">
        <v>46038</v>
      </c>
      <c r="B1525" s="31">
        <v>0.66666666666666663</v>
      </c>
      <c r="C1525" s="46"/>
      <c r="D1525" s="29">
        <v>46038.666666666664</v>
      </c>
      <c r="E1525" s="15" t="str">
        <f>IF(AND($B$6=NB!$A$17,$B$8&gt;0),'Ersparnisberechnung Sommertarif'!$B$8*SLP!C1505,"")</f>
        <v/>
      </c>
    </row>
    <row r="1526" spans="1:5" x14ac:dyDescent="0.3">
      <c r="A1526" s="25">
        <v>46038</v>
      </c>
      <c r="B1526" s="31">
        <v>0.67708333333333337</v>
      </c>
      <c r="C1526" s="46"/>
      <c r="D1526" s="29">
        <v>46038.677083333336</v>
      </c>
      <c r="E1526" s="15" t="str">
        <f>IF(AND($B$6=NB!$A$17,$B$8&gt;0),'Ersparnisberechnung Sommertarif'!$B$8*SLP!C1506,"")</f>
        <v/>
      </c>
    </row>
    <row r="1527" spans="1:5" x14ac:dyDescent="0.3">
      <c r="A1527" s="25">
        <v>46038</v>
      </c>
      <c r="B1527" s="31">
        <v>0.6875</v>
      </c>
      <c r="C1527" s="46"/>
      <c r="D1527" s="29">
        <v>46038.6875</v>
      </c>
      <c r="E1527" s="15" t="str">
        <f>IF(AND($B$6=NB!$A$17,$B$8&gt;0),'Ersparnisberechnung Sommertarif'!$B$8*SLP!C1507,"")</f>
        <v/>
      </c>
    </row>
    <row r="1528" spans="1:5" x14ac:dyDescent="0.3">
      <c r="A1528" s="25">
        <v>46038</v>
      </c>
      <c r="B1528" s="31">
        <v>0.69791666666666663</v>
      </c>
      <c r="C1528" s="46"/>
      <c r="D1528" s="29">
        <v>46038.697916666664</v>
      </c>
      <c r="E1528" s="15" t="str">
        <f>IF(AND($B$6=NB!$A$17,$B$8&gt;0),'Ersparnisberechnung Sommertarif'!$B$8*SLP!C1508,"")</f>
        <v/>
      </c>
    </row>
    <row r="1529" spans="1:5" x14ac:dyDescent="0.3">
      <c r="A1529" s="25">
        <v>46038</v>
      </c>
      <c r="B1529" s="31">
        <v>0.70833333333333337</v>
      </c>
      <c r="C1529" s="46"/>
      <c r="D1529" s="29">
        <v>46038.708333333336</v>
      </c>
      <c r="E1529" s="15" t="str">
        <f>IF(AND($B$6=NB!$A$17,$B$8&gt;0),'Ersparnisberechnung Sommertarif'!$B$8*SLP!C1509,"")</f>
        <v/>
      </c>
    </row>
    <row r="1530" spans="1:5" x14ac:dyDescent="0.3">
      <c r="A1530" s="25">
        <v>46038</v>
      </c>
      <c r="B1530" s="31">
        <v>0.71875</v>
      </c>
      <c r="C1530" s="46"/>
      <c r="D1530" s="29">
        <v>46038.71875</v>
      </c>
      <c r="E1530" s="15" t="str">
        <f>IF(AND($B$6=NB!$A$17,$B$8&gt;0),'Ersparnisberechnung Sommertarif'!$B$8*SLP!C1510,"")</f>
        <v/>
      </c>
    </row>
    <row r="1531" spans="1:5" x14ac:dyDescent="0.3">
      <c r="A1531" s="25">
        <v>46038</v>
      </c>
      <c r="B1531" s="31">
        <v>0.72916666666666663</v>
      </c>
      <c r="C1531" s="46"/>
      <c r="D1531" s="29">
        <v>46038.729166666664</v>
      </c>
      <c r="E1531" s="15" t="str">
        <f>IF(AND($B$6=NB!$A$17,$B$8&gt;0),'Ersparnisberechnung Sommertarif'!$B$8*SLP!C1511,"")</f>
        <v/>
      </c>
    </row>
    <row r="1532" spans="1:5" x14ac:dyDescent="0.3">
      <c r="A1532" s="25">
        <v>46038</v>
      </c>
      <c r="B1532" s="31">
        <v>0.73958333333333337</v>
      </c>
      <c r="C1532" s="46"/>
      <c r="D1532" s="29">
        <v>46038.739583333336</v>
      </c>
      <c r="E1532" s="15" t="str">
        <f>IF(AND($B$6=NB!$A$17,$B$8&gt;0),'Ersparnisberechnung Sommertarif'!$B$8*SLP!C1512,"")</f>
        <v/>
      </c>
    </row>
    <row r="1533" spans="1:5" x14ac:dyDescent="0.3">
      <c r="A1533" s="25">
        <v>46038</v>
      </c>
      <c r="B1533" s="31">
        <v>0.75</v>
      </c>
      <c r="C1533" s="46"/>
      <c r="D1533" s="29">
        <v>46038.75</v>
      </c>
      <c r="E1533" s="15" t="str">
        <f>IF(AND($B$6=NB!$A$17,$B$8&gt;0),'Ersparnisberechnung Sommertarif'!$B$8*SLP!C1513,"")</f>
        <v/>
      </c>
    </row>
    <row r="1534" spans="1:5" x14ac:dyDescent="0.3">
      <c r="A1534" s="25">
        <v>46038</v>
      </c>
      <c r="B1534" s="31">
        <v>0.76041666666666663</v>
      </c>
      <c r="C1534" s="46"/>
      <c r="D1534" s="29">
        <v>46038.760416666664</v>
      </c>
      <c r="E1534" s="15" t="str">
        <f>IF(AND($B$6=NB!$A$17,$B$8&gt;0),'Ersparnisberechnung Sommertarif'!$B$8*SLP!C1514,"")</f>
        <v/>
      </c>
    </row>
    <row r="1535" spans="1:5" x14ac:dyDescent="0.3">
      <c r="A1535" s="25">
        <v>46038</v>
      </c>
      <c r="B1535" s="31">
        <v>0.77083333333333337</v>
      </c>
      <c r="C1535" s="46"/>
      <c r="D1535" s="29">
        <v>46038.770833333336</v>
      </c>
      <c r="E1535" s="15" t="str">
        <f>IF(AND($B$6=NB!$A$17,$B$8&gt;0),'Ersparnisberechnung Sommertarif'!$B$8*SLP!C1515,"")</f>
        <v/>
      </c>
    </row>
    <row r="1536" spans="1:5" x14ac:dyDescent="0.3">
      <c r="A1536" s="25">
        <v>46038</v>
      </c>
      <c r="B1536" s="31">
        <v>0.78125</v>
      </c>
      <c r="C1536" s="46"/>
      <c r="D1536" s="29">
        <v>46038.78125</v>
      </c>
      <c r="E1536" s="15" t="str">
        <f>IF(AND($B$6=NB!$A$17,$B$8&gt;0),'Ersparnisberechnung Sommertarif'!$B$8*SLP!C1516,"")</f>
        <v/>
      </c>
    </row>
    <row r="1537" spans="1:5" x14ac:dyDescent="0.3">
      <c r="A1537" s="25">
        <v>46038</v>
      </c>
      <c r="B1537" s="31">
        <v>0.79166666666666663</v>
      </c>
      <c r="C1537" s="46"/>
      <c r="D1537" s="29">
        <v>46038.791666666664</v>
      </c>
      <c r="E1537" s="15" t="str">
        <f>IF(AND($B$6=NB!$A$17,$B$8&gt;0),'Ersparnisberechnung Sommertarif'!$B$8*SLP!C1517,"")</f>
        <v/>
      </c>
    </row>
    <row r="1538" spans="1:5" x14ac:dyDescent="0.3">
      <c r="A1538" s="25">
        <v>46038</v>
      </c>
      <c r="B1538" s="31">
        <v>0.80208333333333337</v>
      </c>
      <c r="C1538" s="46"/>
      <c r="D1538" s="29">
        <v>46038.802083333336</v>
      </c>
      <c r="E1538" s="15" t="str">
        <f>IF(AND($B$6=NB!$A$17,$B$8&gt;0),'Ersparnisberechnung Sommertarif'!$B$8*SLP!C1518,"")</f>
        <v/>
      </c>
    </row>
    <row r="1539" spans="1:5" x14ac:dyDescent="0.3">
      <c r="A1539" s="25">
        <v>46038</v>
      </c>
      <c r="B1539" s="31">
        <v>0.8125</v>
      </c>
      <c r="C1539" s="46"/>
      <c r="D1539" s="29">
        <v>46038.8125</v>
      </c>
      <c r="E1539" s="15" t="str">
        <f>IF(AND($B$6=NB!$A$17,$B$8&gt;0),'Ersparnisberechnung Sommertarif'!$B$8*SLP!C1519,"")</f>
        <v/>
      </c>
    </row>
    <row r="1540" spans="1:5" x14ac:dyDescent="0.3">
      <c r="A1540" s="25">
        <v>46038</v>
      </c>
      <c r="B1540" s="31">
        <v>0.82291666666666663</v>
      </c>
      <c r="C1540" s="46"/>
      <c r="D1540" s="29">
        <v>46038.822916666664</v>
      </c>
      <c r="E1540" s="15" t="str">
        <f>IF(AND($B$6=NB!$A$17,$B$8&gt;0),'Ersparnisberechnung Sommertarif'!$B$8*SLP!C1520,"")</f>
        <v/>
      </c>
    </row>
    <row r="1541" spans="1:5" x14ac:dyDescent="0.3">
      <c r="A1541" s="25">
        <v>46038</v>
      </c>
      <c r="B1541" s="31">
        <v>0.83333333333333337</v>
      </c>
      <c r="C1541" s="46"/>
      <c r="D1541" s="29">
        <v>46038.833333333336</v>
      </c>
      <c r="E1541" s="15" t="str">
        <f>IF(AND($B$6=NB!$A$17,$B$8&gt;0),'Ersparnisberechnung Sommertarif'!$B$8*SLP!C1521,"")</f>
        <v/>
      </c>
    </row>
    <row r="1542" spans="1:5" x14ac:dyDescent="0.3">
      <c r="A1542" s="25">
        <v>46038</v>
      </c>
      <c r="B1542" s="31">
        <v>0.84375</v>
      </c>
      <c r="C1542" s="46"/>
      <c r="D1542" s="29">
        <v>46038.84375</v>
      </c>
      <c r="E1542" s="15" t="str">
        <f>IF(AND($B$6=NB!$A$17,$B$8&gt;0),'Ersparnisberechnung Sommertarif'!$B$8*SLP!C1522,"")</f>
        <v/>
      </c>
    </row>
    <row r="1543" spans="1:5" x14ac:dyDescent="0.3">
      <c r="A1543" s="25">
        <v>46038</v>
      </c>
      <c r="B1543" s="31">
        <v>0.85416666666666663</v>
      </c>
      <c r="C1543" s="46"/>
      <c r="D1543" s="29">
        <v>46038.854166666664</v>
      </c>
      <c r="E1543" s="15" t="str">
        <f>IF(AND($B$6=NB!$A$17,$B$8&gt;0),'Ersparnisberechnung Sommertarif'!$B$8*SLP!C1523,"")</f>
        <v/>
      </c>
    </row>
    <row r="1544" spans="1:5" x14ac:dyDescent="0.3">
      <c r="A1544" s="25">
        <v>46038</v>
      </c>
      <c r="B1544" s="31">
        <v>0.86458333333333337</v>
      </c>
      <c r="C1544" s="46"/>
      <c r="D1544" s="29">
        <v>46038.864583333336</v>
      </c>
      <c r="E1544" s="15" t="str">
        <f>IF(AND($B$6=NB!$A$17,$B$8&gt;0),'Ersparnisberechnung Sommertarif'!$B$8*SLP!C1524,"")</f>
        <v/>
      </c>
    </row>
    <row r="1545" spans="1:5" x14ac:dyDescent="0.3">
      <c r="A1545" s="25">
        <v>46038</v>
      </c>
      <c r="B1545" s="31">
        <v>0.875</v>
      </c>
      <c r="C1545" s="46"/>
      <c r="D1545" s="29">
        <v>46038.875</v>
      </c>
      <c r="E1545" s="15" t="str">
        <f>IF(AND($B$6=NB!$A$17,$B$8&gt;0),'Ersparnisberechnung Sommertarif'!$B$8*SLP!C1525,"")</f>
        <v/>
      </c>
    </row>
    <row r="1546" spans="1:5" x14ac:dyDescent="0.3">
      <c r="A1546" s="25">
        <v>46038</v>
      </c>
      <c r="B1546" s="31">
        <v>0.88541666666666663</v>
      </c>
      <c r="C1546" s="46"/>
      <c r="D1546" s="29">
        <v>46038.885416666664</v>
      </c>
      <c r="E1546" s="15" t="str">
        <f>IF(AND($B$6=NB!$A$17,$B$8&gt;0),'Ersparnisberechnung Sommertarif'!$B$8*SLP!C1526,"")</f>
        <v/>
      </c>
    </row>
    <row r="1547" spans="1:5" x14ac:dyDescent="0.3">
      <c r="A1547" s="25">
        <v>46038</v>
      </c>
      <c r="B1547" s="31">
        <v>0.89583333333333337</v>
      </c>
      <c r="C1547" s="46"/>
      <c r="D1547" s="29">
        <v>46038.895833333336</v>
      </c>
      <c r="E1547" s="15" t="str">
        <f>IF(AND($B$6=NB!$A$17,$B$8&gt;0),'Ersparnisberechnung Sommertarif'!$B$8*SLP!C1527,"")</f>
        <v/>
      </c>
    </row>
    <row r="1548" spans="1:5" x14ac:dyDescent="0.3">
      <c r="A1548" s="25">
        <v>46038</v>
      </c>
      <c r="B1548" s="31">
        <v>0.90625</v>
      </c>
      <c r="C1548" s="46"/>
      <c r="D1548" s="29">
        <v>46038.90625</v>
      </c>
      <c r="E1548" s="15" t="str">
        <f>IF(AND($B$6=NB!$A$17,$B$8&gt;0),'Ersparnisberechnung Sommertarif'!$B$8*SLP!C1528,"")</f>
        <v/>
      </c>
    </row>
    <row r="1549" spans="1:5" x14ac:dyDescent="0.3">
      <c r="A1549" s="25">
        <v>46038</v>
      </c>
      <c r="B1549" s="31">
        <v>0.91666666666666663</v>
      </c>
      <c r="C1549" s="46"/>
      <c r="D1549" s="29">
        <v>46038.916666666664</v>
      </c>
      <c r="E1549" s="15" t="str">
        <f>IF(AND($B$6=NB!$A$17,$B$8&gt;0),'Ersparnisberechnung Sommertarif'!$B$8*SLP!C1529,"")</f>
        <v/>
      </c>
    </row>
    <row r="1550" spans="1:5" x14ac:dyDescent="0.3">
      <c r="A1550" s="25">
        <v>46038</v>
      </c>
      <c r="B1550" s="31">
        <v>0.92708333333333337</v>
      </c>
      <c r="C1550" s="46"/>
      <c r="D1550" s="29">
        <v>46038.927083333336</v>
      </c>
      <c r="E1550" s="15" t="str">
        <f>IF(AND($B$6=NB!$A$17,$B$8&gt;0),'Ersparnisberechnung Sommertarif'!$B$8*SLP!C1530,"")</f>
        <v/>
      </c>
    </row>
    <row r="1551" spans="1:5" x14ac:dyDescent="0.3">
      <c r="A1551" s="25">
        <v>46038</v>
      </c>
      <c r="B1551" s="31">
        <v>0.9375</v>
      </c>
      <c r="C1551" s="46"/>
      <c r="D1551" s="29">
        <v>46038.9375</v>
      </c>
      <c r="E1551" s="15" t="str">
        <f>IF(AND($B$6=NB!$A$17,$B$8&gt;0),'Ersparnisberechnung Sommertarif'!$B$8*SLP!C1531,"")</f>
        <v/>
      </c>
    </row>
    <row r="1552" spans="1:5" x14ac:dyDescent="0.3">
      <c r="A1552" s="25">
        <v>46038</v>
      </c>
      <c r="B1552" s="31">
        <v>0.94791666666666663</v>
      </c>
      <c r="C1552" s="46"/>
      <c r="D1552" s="29">
        <v>46038.947916666664</v>
      </c>
      <c r="E1552" s="15" t="str">
        <f>IF(AND($B$6=NB!$A$17,$B$8&gt;0),'Ersparnisberechnung Sommertarif'!$B$8*SLP!C1532,"")</f>
        <v/>
      </c>
    </row>
    <row r="1553" spans="1:5" x14ac:dyDescent="0.3">
      <c r="A1553" s="25">
        <v>46038</v>
      </c>
      <c r="B1553" s="31">
        <v>0.95833333333333337</v>
      </c>
      <c r="C1553" s="46"/>
      <c r="D1553" s="29">
        <v>46038.958333333336</v>
      </c>
      <c r="E1553" s="15" t="str">
        <f>IF(AND($B$6=NB!$A$17,$B$8&gt;0),'Ersparnisberechnung Sommertarif'!$B$8*SLP!C1533,"")</f>
        <v/>
      </c>
    </row>
    <row r="1554" spans="1:5" x14ac:dyDescent="0.3">
      <c r="A1554" s="25">
        <v>46038</v>
      </c>
      <c r="B1554" s="31">
        <v>0.96875</v>
      </c>
      <c r="C1554" s="46"/>
      <c r="D1554" s="29">
        <v>46038.96875</v>
      </c>
      <c r="E1554" s="15" t="str">
        <f>IF(AND($B$6=NB!$A$17,$B$8&gt;0),'Ersparnisberechnung Sommertarif'!$B$8*SLP!C1534,"")</f>
        <v/>
      </c>
    </row>
    <row r="1555" spans="1:5" x14ac:dyDescent="0.3">
      <c r="A1555" s="25">
        <v>46038</v>
      </c>
      <c r="B1555" s="31">
        <v>0.97916666666666663</v>
      </c>
      <c r="C1555" s="46"/>
      <c r="D1555" s="29">
        <v>46038.979166666664</v>
      </c>
      <c r="E1555" s="15" t="str">
        <f>IF(AND($B$6=NB!$A$17,$B$8&gt;0),'Ersparnisberechnung Sommertarif'!$B$8*SLP!C1535,"")</f>
        <v/>
      </c>
    </row>
    <row r="1556" spans="1:5" x14ac:dyDescent="0.3">
      <c r="A1556" s="25">
        <v>46038</v>
      </c>
      <c r="B1556" s="31">
        <v>0.98958333333333337</v>
      </c>
      <c r="C1556" s="46"/>
      <c r="D1556" s="29">
        <v>46038.989583333336</v>
      </c>
      <c r="E1556" s="15" t="str">
        <f>IF(AND($B$6=NB!$A$17,$B$8&gt;0),'Ersparnisberechnung Sommertarif'!$B$8*SLP!C1536,"")</f>
        <v/>
      </c>
    </row>
    <row r="1557" spans="1:5" x14ac:dyDescent="0.3">
      <c r="A1557" s="25">
        <v>46039</v>
      </c>
      <c r="B1557" s="31">
        <v>0</v>
      </c>
      <c r="C1557" s="46"/>
      <c r="D1557" s="29">
        <v>46039</v>
      </c>
      <c r="E1557" s="15" t="str">
        <f>IF(AND($B$6=NB!$A$17,$B$8&gt;0),'Ersparnisberechnung Sommertarif'!$B$8*SLP!C1537,"")</f>
        <v/>
      </c>
    </row>
    <row r="1558" spans="1:5" x14ac:dyDescent="0.3">
      <c r="A1558" s="25">
        <v>46039</v>
      </c>
      <c r="B1558" s="31">
        <v>1.0416666666666666E-2</v>
      </c>
      <c r="C1558" s="46"/>
      <c r="D1558" s="29">
        <v>46039.010416666664</v>
      </c>
      <c r="E1558" s="15" t="str">
        <f>IF(AND($B$6=NB!$A$17,$B$8&gt;0),'Ersparnisberechnung Sommertarif'!$B$8*SLP!C1538,"")</f>
        <v/>
      </c>
    </row>
    <row r="1559" spans="1:5" x14ac:dyDescent="0.3">
      <c r="A1559" s="25">
        <v>46039</v>
      </c>
      <c r="B1559" s="31">
        <v>2.0833333333333332E-2</v>
      </c>
      <c r="C1559" s="46"/>
      <c r="D1559" s="29">
        <v>46039.020833333336</v>
      </c>
      <c r="E1559" s="15" t="str">
        <f>IF(AND($B$6=NB!$A$17,$B$8&gt;0),'Ersparnisberechnung Sommertarif'!$B$8*SLP!C1539,"")</f>
        <v/>
      </c>
    </row>
    <row r="1560" spans="1:5" x14ac:dyDescent="0.3">
      <c r="A1560" s="25">
        <v>46039</v>
      </c>
      <c r="B1560" s="31">
        <v>3.125E-2</v>
      </c>
      <c r="C1560" s="46"/>
      <c r="D1560" s="29">
        <v>46039.03125</v>
      </c>
      <c r="E1560" s="15" t="str">
        <f>IF(AND($B$6=NB!$A$17,$B$8&gt;0),'Ersparnisberechnung Sommertarif'!$B$8*SLP!C1540,"")</f>
        <v/>
      </c>
    </row>
    <row r="1561" spans="1:5" x14ac:dyDescent="0.3">
      <c r="A1561" s="25">
        <v>46039</v>
      </c>
      <c r="B1561" s="31">
        <v>4.1666666666666664E-2</v>
      </c>
      <c r="C1561" s="46"/>
      <c r="D1561" s="29">
        <v>46039.041666666664</v>
      </c>
      <c r="E1561" s="15" t="str">
        <f>IF(AND($B$6=NB!$A$17,$B$8&gt;0),'Ersparnisberechnung Sommertarif'!$B$8*SLP!C1541,"")</f>
        <v/>
      </c>
    </row>
    <row r="1562" spans="1:5" x14ac:dyDescent="0.3">
      <c r="A1562" s="25">
        <v>46039</v>
      </c>
      <c r="B1562" s="31">
        <v>5.2083333333333336E-2</v>
      </c>
      <c r="C1562" s="46"/>
      <c r="D1562" s="29">
        <v>46039.052083333336</v>
      </c>
      <c r="E1562" s="15" t="str">
        <f>IF(AND($B$6=NB!$A$17,$B$8&gt;0),'Ersparnisberechnung Sommertarif'!$B$8*SLP!C1542,"")</f>
        <v/>
      </c>
    </row>
    <row r="1563" spans="1:5" x14ac:dyDescent="0.3">
      <c r="A1563" s="25">
        <v>46039</v>
      </c>
      <c r="B1563" s="31">
        <v>6.25E-2</v>
      </c>
      <c r="C1563" s="46"/>
      <c r="D1563" s="29">
        <v>46039.0625</v>
      </c>
      <c r="E1563" s="15" t="str">
        <f>IF(AND($B$6=NB!$A$17,$B$8&gt;0),'Ersparnisberechnung Sommertarif'!$B$8*SLP!C1543,"")</f>
        <v/>
      </c>
    </row>
    <row r="1564" spans="1:5" x14ac:dyDescent="0.3">
      <c r="A1564" s="25">
        <v>46039</v>
      </c>
      <c r="B1564" s="31">
        <v>7.2916666666666671E-2</v>
      </c>
      <c r="C1564" s="46"/>
      <c r="D1564" s="29">
        <v>46039.072916666664</v>
      </c>
      <c r="E1564" s="15" t="str">
        <f>IF(AND($B$6=NB!$A$17,$B$8&gt;0),'Ersparnisberechnung Sommertarif'!$B$8*SLP!C1544,"")</f>
        <v/>
      </c>
    </row>
    <row r="1565" spans="1:5" x14ac:dyDescent="0.3">
      <c r="A1565" s="25">
        <v>46039</v>
      </c>
      <c r="B1565" s="31">
        <v>8.3333333333333329E-2</v>
      </c>
      <c r="C1565" s="46"/>
      <c r="D1565" s="29">
        <v>46039.083333333336</v>
      </c>
      <c r="E1565" s="15" t="str">
        <f>IF(AND($B$6=NB!$A$17,$B$8&gt;0),'Ersparnisberechnung Sommertarif'!$B$8*SLP!C1545,"")</f>
        <v/>
      </c>
    </row>
    <row r="1566" spans="1:5" x14ac:dyDescent="0.3">
      <c r="A1566" s="25">
        <v>46039</v>
      </c>
      <c r="B1566" s="31">
        <v>9.375E-2</v>
      </c>
      <c r="C1566" s="46"/>
      <c r="D1566" s="29">
        <v>46039.09375</v>
      </c>
      <c r="E1566" s="15" t="str">
        <f>IF(AND($B$6=NB!$A$17,$B$8&gt;0),'Ersparnisberechnung Sommertarif'!$B$8*SLP!C1546,"")</f>
        <v/>
      </c>
    </row>
    <row r="1567" spans="1:5" x14ac:dyDescent="0.3">
      <c r="A1567" s="25">
        <v>46039</v>
      </c>
      <c r="B1567" s="31">
        <v>0.10416666666666667</v>
      </c>
      <c r="C1567" s="46"/>
      <c r="D1567" s="29">
        <v>46039.104166666664</v>
      </c>
      <c r="E1567" s="15" t="str">
        <f>IF(AND($B$6=NB!$A$17,$B$8&gt;0),'Ersparnisberechnung Sommertarif'!$B$8*SLP!C1547,"")</f>
        <v/>
      </c>
    </row>
    <row r="1568" spans="1:5" x14ac:dyDescent="0.3">
      <c r="A1568" s="25">
        <v>46039</v>
      </c>
      <c r="B1568" s="31">
        <v>0.11458333333333333</v>
      </c>
      <c r="C1568" s="46"/>
      <c r="D1568" s="29">
        <v>46039.114583333336</v>
      </c>
      <c r="E1568" s="15" t="str">
        <f>IF(AND($B$6=NB!$A$17,$B$8&gt;0),'Ersparnisberechnung Sommertarif'!$B$8*SLP!C1548,"")</f>
        <v/>
      </c>
    </row>
    <row r="1569" spans="1:5" x14ac:dyDescent="0.3">
      <c r="A1569" s="25">
        <v>46039</v>
      </c>
      <c r="B1569" s="31">
        <v>0.125</v>
      </c>
      <c r="C1569" s="46"/>
      <c r="D1569" s="29">
        <v>46039.125</v>
      </c>
      <c r="E1569" s="15" t="str">
        <f>IF(AND($B$6=NB!$A$17,$B$8&gt;0),'Ersparnisberechnung Sommertarif'!$B$8*SLP!C1549,"")</f>
        <v/>
      </c>
    </row>
    <row r="1570" spans="1:5" x14ac:dyDescent="0.3">
      <c r="A1570" s="25">
        <v>46039</v>
      </c>
      <c r="B1570" s="31">
        <v>0.13541666666666666</v>
      </c>
      <c r="C1570" s="46"/>
      <c r="D1570" s="29">
        <v>46039.135416666664</v>
      </c>
      <c r="E1570" s="15" t="str">
        <f>IF(AND($B$6=NB!$A$17,$B$8&gt;0),'Ersparnisberechnung Sommertarif'!$B$8*SLP!C1550,"")</f>
        <v/>
      </c>
    </row>
    <row r="1571" spans="1:5" x14ac:dyDescent="0.3">
      <c r="A1571" s="25">
        <v>46039</v>
      </c>
      <c r="B1571" s="31">
        <v>0.14583333333333334</v>
      </c>
      <c r="C1571" s="46"/>
      <c r="D1571" s="29">
        <v>46039.145833333336</v>
      </c>
      <c r="E1571" s="15" t="str">
        <f>IF(AND($B$6=NB!$A$17,$B$8&gt;0),'Ersparnisberechnung Sommertarif'!$B$8*SLP!C1551,"")</f>
        <v/>
      </c>
    </row>
    <row r="1572" spans="1:5" x14ac:dyDescent="0.3">
      <c r="A1572" s="25">
        <v>46039</v>
      </c>
      <c r="B1572" s="31">
        <v>0.15625</v>
      </c>
      <c r="C1572" s="46"/>
      <c r="D1572" s="29">
        <v>46039.15625</v>
      </c>
      <c r="E1572" s="15" t="str">
        <f>IF(AND($B$6=NB!$A$17,$B$8&gt;0),'Ersparnisberechnung Sommertarif'!$B$8*SLP!C1552,"")</f>
        <v/>
      </c>
    </row>
    <row r="1573" spans="1:5" x14ac:dyDescent="0.3">
      <c r="A1573" s="25">
        <v>46039</v>
      </c>
      <c r="B1573" s="31">
        <v>0.16666666666666666</v>
      </c>
      <c r="C1573" s="46"/>
      <c r="D1573" s="29">
        <v>46039.166666666664</v>
      </c>
      <c r="E1573" s="15" t="str">
        <f>IF(AND($B$6=NB!$A$17,$B$8&gt;0),'Ersparnisberechnung Sommertarif'!$B$8*SLP!C1553,"")</f>
        <v/>
      </c>
    </row>
    <row r="1574" spans="1:5" x14ac:dyDescent="0.3">
      <c r="A1574" s="25">
        <v>46039</v>
      </c>
      <c r="B1574" s="31">
        <v>0.17708333333333334</v>
      </c>
      <c r="C1574" s="46"/>
      <c r="D1574" s="29">
        <v>46039.177083333336</v>
      </c>
      <c r="E1574" s="15" t="str">
        <f>IF(AND($B$6=NB!$A$17,$B$8&gt;0),'Ersparnisberechnung Sommertarif'!$B$8*SLP!C1554,"")</f>
        <v/>
      </c>
    </row>
    <row r="1575" spans="1:5" x14ac:dyDescent="0.3">
      <c r="A1575" s="25">
        <v>46039</v>
      </c>
      <c r="B1575" s="31">
        <v>0.1875</v>
      </c>
      <c r="C1575" s="46"/>
      <c r="D1575" s="29">
        <v>46039.1875</v>
      </c>
      <c r="E1575" s="15" t="str">
        <f>IF(AND($B$6=NB!$A$17,$B$8&gt;0),'Ersparnisberechnung Sommertarif'!$B$8*SLP!C1555,"")</f>
        <v/>
      </c>
    </row>
    <row r="1576" spans="1:5" x14ac:dyDescent="0.3">
      <c r="A1576" s="25">
        <v>46039</v>
      </c>
      <c r="B1576" s="31">
        <v>0.19791666666666666</v>
      </c>
      <c r="C1576" s="46"/>
      <c r="D1576" s="29">
        <v>46039.197916666664</v>
      </c>
      <c r="E1576" s="15" t="str">
        <f>IF(AND($B$6=NB!$A$17,$B$8&gt;0),'Ersparnisberechnung Sommertarif'!$B$8*SLP!C1556,"")</f>
        <v/>
      </c>
    </row>
    <row r="1577" spans="1:5" x14ac:dyDescent="0.3">
      <c r="A1577" s="25">
        <v>46039</v>
      </c>
      <c r="B1577" s="31">
        <v>0.20833333333333334</v>
      </c>
      <c r="C1577" s="46"/>
      <c r="D1577" s="29">
        <v>46039.208333333336</v>
      </c>
      <c r="E1577" s="15" t="str">
        <f>IF(AND($B$6=NB!$A$17,$B$8&gt;0),'Ersparnisberechnung Sommertarif'!$B$8*SLP!C1557,"")</f>
        <v/>
      </c>
    </row>
    <row r="1578" spans="1:5" x14ac:dyDescent="0.3">
      <c r="A1578" s="25">
        <v>46039</v>
      </c>
      <c r="B1578" s="31">
        <v>0.21875</v>
      </c>
      <c r="C1578" s="46"/>
      <c r="D1578" s="29">
        <v>46039.21875</v>
      </c>
      <c r="E1578" s="15" t="str">
        <f>IF(AND($B$6=NB!$A$17,$B$8&gt;0),'Ersparnisberechnung Sommertarif'!$B$8*SLP!C1558,"")</f>
        <v/>
      </c>
    </row>
    <row r="1579" spans="1:5" x14ac:dyDescent="0.3">
      <c r="A1579" s="25">
        <v>46039</v>
      </c>
      <c r="B1579" s="31">
        <v>0.22916666666666666</v>
      </c>
      <c r="C1579" s="46"/>
      <c r="D1579" s="29">
        <v>46039.229166666664</v>
      </c>
      <c r="E1579" s="15" t="str">
        <f>IF(AND($B$6=NB!$A$17,$B$8&gt;0),'Ersparnisberechnung Sommertarif'!$B$8*SLP!C1559,"")</f>
        <v/>
      </c>
    </row>
    <row r="1580" spans="1:5" x14ac:dyDescent="0.3">
      <c r="A1580" s="25">
        <v>46039</v>
      </c>
      <c r="B1580" s="31">
        <v>0.23958333333333334</v>
      </c>
      <c r="C1580" s="46"/>
      <c r="D1580" s="29">
        <v>46039.239583333336</v>
      </c>
      <c r="E1580" s="15" t="str">
        <f>IF(AND($B$6=NB!$A$17,$B$8&gt;0),'Ersparnisberechnung Sommertarif'!$B$8*SLP!C1560,"")</f>
        <v/>
      </c>
    </row>
    <row r="1581" spans="1:5" x14ac:dyDescent="0.3">
      <c r="A1581" s="25">
        <v>46039</v>
      </c>
      <c r="B1581" s="31">
        <v>0.25</v>
      </c>
      <c r="C1581" s="46"/>
      <c r="D1581" s="29">
        <v>46039.25</v>
      </c>
      <c r="E1581" s="15" t="str">
        <f>IF(AND($B$6=NB!$A$17,$B$8&gt;0),'Ersparnisberechnung Sommertarif'!$B$8*SLP!C1561,"")</f>
        <v/>
      </c>
    </row>
    <row r="1582" spans="1:5" x14ac:dyDescent="0.3">
      <c r="A1582" s="25">
        <v>46039</v>
      </c>
      <c r="B1582" s="31">
        <v>0.26041666666666669</v>
      </c>
      <c r="C1582" s="46"/>
      <c r="D1582" s="29">
        <v>46039.260416666664</v>
      </c>
      <c r="E1582" s="15" t="str">
        <f>IF(AND($B$6=NB!$A$17,$B$8&gt;0),'Ersparnisberechnung Sommertarif'!$B$8*SLP!C1562,"")</f>
        <v/>
      </c>
    </row>
    <row r="1583" spans="1:5" x14ac:dyDescent="0.3">
      <c r="A1583" s="25">
        <v>46039</v>
      </c>
      <c r="B1583" s="31">
        <v>0.27083333333333331</v>
      </c>
      <c r="C1583" s="46"/>
      <c r="D1583" s="29">
        <v>46039.270833333336</v>
      </c>
      <c r="E1583" s="15" t="str">
        <f>IF(AND($B$6=NB!$A$17,$B$8&gt;0),'Ersparnisberechnung Sommertarif'!$B$8*SLP!C1563,"")</f>
        <v/>
      </c>
    </row>
    <row r="1584" spans="1:5" x14ac:dyDescent="0.3">
      <c r="A1584" s="25">
        <v>46039</v>
      </c>
      <c r="B1584" s="31">
        <v>0.28125</v>
      </c>
      <c r="C1584" s="46"/>
      <c r="D1584" s="29">
        <v>46039.28125</v>
      </c>
      <c r="E1584" s="15" t="str">
        <f>IF(AND($B$6=NB!$A$17,$B$8&gt;0),'Ersparnisberechnung Sommertarif'!$B$8*SLP!C1564,"")</f>
        <v/>
      </c>
    </row>
    <row r="1585" spans="1:5" x14ac:dyDescent="0.3">
      <c r="A1585" s="25">
        <v>46039</v>
      </c>
      <c r="B1585" s="31">
        <v>0.29166666666666669</v>
      </c>
      <c r="C1585" s="46"/>
      <c r="D1585" s="29">
        <v>46039.291666666664</v>
      </c>
      <c r="E1585" s="15" t="str">
        <f>IF(AND($B$6=NB!$A$17,$B$8&gt;0),'Ersparnisberechnung Sommertarif'!$B$8*SLP!C1565,"")</f>
        <v/>
      </c>
    </row>
    <row r="1586" spans="1:5" x14ac:dyDescent="0.3">
      <c r="A1586" s="25">
        <v>46039</v>
      </c>
      <c r="B1586" s="31">
        <v>0.30208333333333331</v>
      </c>
      <c r="C1586" s="46"/>
      <c r="D1586" s="29">
        <v>46039.302083333336</v>
      </c>
      <c r="E1586" s="15" t="str">
        <f>IF(AND($B$6=NB!$A$17,$B$8&gt;0),'Ersparnisberechnung Sommertarif'!$B$8*SLP!C1566,"")</f>
        <v/>
      </c>
    </row>
    <row r="1587" spans="1:5" x14ac:dyDescent="0.3">
      <c r="A1587" s="25">
        <v>46039</v>
      </c>
      <c r="B1587" s="31">
        <v>0.3125</v>
      </c>
      <c r="C1587" s="46"/>
      <c r="D1587" s="29">
        <v>46039.3125</v>
      </c>
      <c r="E1587" s="15" t="str">
        <f>IF(AND($B$6=NB!$A$17,$B$8&gt;0),'Ersparnisberechnung Sommertarif'!$B$8*SLP!C1567,"")</f>
        <v/>
      </c>
    </row>
    <row r="1588" spans="1:5" x14ac:dyDescent="0.3">
      <c r="A1588" s="25">
        <v>46039</v>
      </c>
      <c r="B1588" s="31">
        <v>0.32291666666666669</v>
      </c>
      <c r="C1588" s="46"/>
      <c r="D1588" s="29">
        <v>46039.322916666664</v>
      </c>
      <c r="E1588" s="15" t="str">
        <f>IF(AND($B$6=NB!$A$17,$B$8&gt;0),'Ersparnisberechnung Sommertarif'!$B$8*SLP!C1568,"")</f>
        <v/>
      </c>
    </row>
    <row r="1589" spans="1:5" x14ac:dyDescent="0.3">
      <c r="A1589" s="25">
        <v>46039</v>
      </c>
      <c r="B1589" s="31">
        <v>0.33333333333333331</v>
      </c>
      <c r="C1589" s="46"/>
      <c r="D1589" s="29">
        <v>46039.333333333336</v>
      </c>
      <c r="E1589" s="15" t="str">
        <f>IF(AND($B$6=NB!$A$17,$B$8&gt;0),'Ersparnisberechnung Sommertarif'!$B$8*SLP!C1569,"")</f>
        <v/>
      </c>
    </row>
    <row r="1590" spans="1:5" x14ac:dyDescent="0.3">
      <c r="A1590" s="25">
        <v>46039</v>
      </c>
      <c r="B1590" s="31">
        <v>0.34375</v>
      </c>
      <c r="C1590" s="46"/>
      <c r="D1590" s="29">
        <v>46039.34375</v>
      </c>
      <c r="E1590" s="15" t="str">
        <f>IF(AND($B$6=NB!$A$17,$B$8&gt;0),'Ersparnisberechnung Sommertarif'!$B$8*SLP!C1570,"")</f>
        <v/>
      </c>
    </row>
    <row r="1591" spans="1:5" x14ac:dyDescent="0.3">
      <c r="A1591" s="25">
        <v>46039</v>
      </c>
      <c r="B1591" s="31">
        <v>0.35416666666666669</v>
      </c>
      <c r="C1591" s="46"/>
      <c r="D1591" s="29">
        <v>46039.354166666664</v>
      </c>
      <c r="E1591" s="15" t="str">
        <f>IF(AND($B$6=NB!$A$17,$B$8&gt;0),'Ersparnisberechnung Sommertarif'!$B$8*SLP!C1571,"")</f>
        <v/>
      </c>
    </row>
    <row r="1592" spans="1:5" x14ac:dyDescent="0.3">
      <c r="A1592" s="25">
        <v>46039</v>
      </c>
      <c r="B1592" s="31">
        <v>0.36458333333333331</v>
      </c>
      <c r="C1592" s="46"/>
      <c r="D1592" s="29">
        <v>46039.364583333336</v>
      </c>
      <c r="E1592" s="15" t="str">
        <f>IF(AND($B$6=NB!$A$17,$B$8&gt;0),'Ersparnisberechnung Sommertarif'!$B$8*SLP!C1572,"")</f>
        <v/>
      </c>
    </row>
    <row r="1593" spans="1:5" x14ac:dyDescent="0.3">
      <c r="A1593" s="25">
        <v>46039</v>
      </c>
      <c r="B1593" s="31">
        <v>0.375</v>
      </c>
      <c r="C1593" s="46"/>
      <c r="D1593" s="29">
        <v>46039.375</v>
      </c>
      <c r="E1593" s="15" t="str">
        <f>IF(AND($B$6=NB!$A$17,$B$8&gt;0),'Ersparnisberechnung Sommertarif'!$B$8*SLP!C1573,"")</f>
        <v/>
      </c>
    </row>
    <row r="1594" spans="1:5" x14ac:dyDescent="0.3">
      <c r="A1594" s="25">
        <v>46039</v>
      </c>
      <c r="B1594" s="31">
        <v>0.38541666666666669</v>
      </c>
      <c r="C1594" s="46"/>
      <c r="D1594" s="29">
        <v>46039.385416666664</v>
      </c>
      <c r="E1594" s="15" t="str">
        <f>IF(AND($B$6=NB!$A$17,$B$8&gt;0),'Ersparnisberechnung Sommertarif'!$B$8*SLP!C1574,"")</f>
        <v/>
      </c>
    </row>
    <row r="1595" spans="1:5" x14ac:dyDescent="0.3">
      <c r="A1595" s="25">
        <v>46039</v>
      </c>
      <c r="B1595" s="31">
        <v>0.39583333333333331</v>
      </c>
      <c r="C1595" s="46"/>
      <c r="D1595" s="29">
        <v>46039.395833333336</v>
      </c>
      <c r="E1595" s="15" t="str">
        <f>IF(AND($B$6=NB!$A$17,$B$8&gt;0),'Ersparnisberechnung Sommertarif'!$B$8*SLP!C1575,"")</f>
        <v/>
      </c>
    </row>
    <row r="1596" spans="1:5" x14ac:dyDescent="0.3">
      <c r="A1596" s="25">
        <v>46039</v>
      </c>
      <c r="B1596" s="31">
        <v>0.40625</v>
      </c>
      <c r="C1596" s="46"/>
      <c r="D1596" s="29">
        <v>46039.40625</v>
      </c>
      <c r="E1596" s="15" t="str">
        <f>IF(AND($B$6=NB!$A$17,$B$8&gt;0),'Ersparnisberechnung Sommertarif'!$B$8*SLP!C1576,"")</f>
        <v/>
      </c>
    </row>
    <row r="1597" spans="1:5" x14ac:dyDescent="0.3">
      <c r="A1597" s="25">
        <v>46039</v>
      </c>
      <c r="B1597" s="31">
        <v>0.41666666666666669</v>
      </c>
      <c r="C1597" s="46"/>
      <c r="D1597" s="29">
        <v>46039.416666666664</v>
      </c>
      <c r="E1597" s="15" t="str">
        <f>IF(AND($B$6=NB!$A$17,$B$8&gt;0),'Ersparnisberechnung Sommertarif'!$B$8*SLP!C1577,"")</f>
        <v/>
      </c>
    </row>
    <row r="1598" spans="1:5" x14ac:dyDescent="0.3">
      <c r="A1598" s="25">
        <v>46039</v>
      </c>
      <c r="B1598" s="31">
        <v>0.42708333333333331</v>
      </c>
      <c r="C1598" s="46"/>
      <c r="D1598" s="29">
        <v>46039.427083333336</v>
      </c>
      <c r="E1598" s="15" t="str">
        <f>IF(AND($B$6=NB!$A$17,$B$8&gt;0),'Ersparnisberechnung Sommertarif'!$B$8*SLP!C1578,"")</f>
        <v/>
      </c>
    </row>
    <row r="1599" spans="1:5" x14ac:dyDescent="0.3">
      <c r="A1599" s="25">
        <v>46039</v>
      </c>
      <c r="B1599" s="31">
        <v>0.4375</v>
      </c>
      <c r="C1599" s="46"/>
      <c r="D1599" s="29">
        <v>46039.4375</v>
      </c>
      <c r="E1599" s="15" t="str">
        <f>IF(AND($B$6=NB!$A$17,$B$8&gt;0),'Ersparnisberechnung Sommertarif'!$B$8*SLP!C1579,"")</f>
        <v/>
      </c>
    </row>
    <row r="1600" spans="1:5" x14ac:dyDescent="0.3">
      <c r="A1600" s="25">
        <v>46039</v>
      </c>
      <c r="B1600" s="31">
        <v>0.44791666666666669</v>
      </c>
      <c r="C1600" s="46"/>
      <c r="D1600" s="29">
        <v>46039.447916666664</v>
      </c>
      <c r="E1600" s="15" t="str">
        <f>IF(AND($B$6=NB!$A$17,$B$8&gt;0),'Ersparnisberechnung Sommertarif'!$B$8*SLP!C1580,"")</f>
        <v/>
      </c>
    </row>
    <row r="1601" spans="1:5" x14ac:dyDescent="0.3">
      <c r="A1601" s="25">
        <v>46039</v>
      </c>
      <c r="B1601" s="31">
        <v>0.45833333333333331</v>
      </c>
      <c r="C1601" s="46"/>
      <c r="D1601" s="29">
        <v>46039.458333333336</v>
      </c>
      <c r="E1601" s="15" t="str">
        <f>IF(AND($B$6=NB!$A$17,$B$8&gt;0),'Ersparnisberechnung Sommertarif'!$B$8*SLP!C1581,"")</f>
        <v/>
      </c>
    </row>
    <row r="1602" spans="1:5" x14ac:dyDescent="0.3">
      <c r="A1602" s="25">
        <v>46039</v>
      </c>
      <c r="B1602" s="31">
        <v>0.46875</v>
      </c>
      <c r="C1602" s="46"/>
      <c r="D1602" s="29">
        <v>46039.46875</v>
      </c>
      <c r="E1602" s="15" t="str">
        <f>IF(AND($B$6=NB!$A$17,$B$8&gt;0),'Ersparnisberechnung Sommertarif'!$B$8*SLP!C1582,"")</f>
        <v/>
      </c>
    </row>
    <row r="1603" spans="1:5" x14ac:dyDescent="0.3">
      <c r="A1603" s="25">
        <v>46039</v>
      </c>
      <c r="B1603" s="31">
        <v>0.47916666666666669</v>
      </c>
      <c r="C1603" s="46"/>
      <c r="D1603" s="29">
        <v>46039.479166666664</v>
      </c>
      <c r="E1603" s="15" t="str">
        <f>IF(AND($B$6=NB!$A$17,$B$8&gt;0),'Ersparnisberechnung Sommertarif'!$B$8*SLP!C1583,"")</f>
        <v/>
      </c>
    </row>
    <row r="1604" spans="1:5" x14ac:dyDescent="0.3">
      <c r="A1604" s="25">
        <v>46039</v>
      </c>
      <c r="B1604" s="31">
        <v>0.48958333333333331</v>
      </c>
      <c r="C1604" s="46"/>
      <c r="D1604" s="29">
        <v>46039.489583333336</v>
      </c>
      <c r="E1604" s="15" t="str">
        <f>IF(AND($B$6=NB!$A$17,$B$8&gt;0),'Ersparnisberechnung Sommertarif'!$B$8*SLP!C1584,"")</f>
        <v/>
      </c>
    </row>
    <row r="1605" spans="1:5" x14ac:dyDescent="0.3">
      <c r="A1605" s="25">
        <v>46039</v>
      </c>
      <c r="B1605" s="31">
        <v>0.5</v>
      </c>
      <c r="C1605" s="46"/>
      <c r="D1605" s="29">
        <v>46039.5</v>
      </c>
      <c r="E1605" s="15" t="str">
        <f>IF(AND($B$6=NB!$A$17,$B$8&gt;0),'Ersparnisberechnung Sommertarif'!$B$8*SLP!C1585,"")</f>
        <v/>
      </c>
    </row>
    <row r="1606" spans="1:5" x14ac:dyDescent="0.3">
      <c r="A1606" s="25">
        <v>46039</v>
      </c>
      <c r="B1606" s="31">
        <v>0.51041666666666663</v>
      </c>
      <c r="C1606" s="46"/>
      <c r="D1606" s="29">
        <v>46039.510416666664</v>
      </c>
      <c r="E1606" s="15" t="str">
        <f>IF(AND($B$6=NB!$A$17,$B$8&gt;0),'Ersparnisberechnung Sommertarif'!$B$8*SLP!C1586,"")</f>
        <v/>
      </c>
    </row>
    <row r="1607" spans="1:5" x14ac:dyDescent="0.3">
      <c r="A1607" s="25">
        <v>46039</v>
      </c>
      <c r="B1607" s="31">
        <v>0.52083333333333337</v>
      </c>
      <c r="C1607" s="46"/>
      <c r="D1607" s="29">
        <v>46039.520833333336</v>
      </c>
      <c r="E1607" s="15" t="str">
        <f>IF(AND($B$6=NB!$A$17,$B$8&gt;0),'Ersparnisberechnung Sommertarif'!$B$8*SLP!C1587,"")</f>
        <v/>
      </c>
    </row>
    <row r="1608" spans="1:5" x14ac:dyDescent="0.3">
      <c r="A1608" s="25">
        <v>46039</v>
      </c>
      <c r="B1608" s="31">
        <v>0.53125</v>
      </c>
      <c r="C1608" s="46"/>
      <c r="D1608" s="29">
        <v>46039.53125</v>
      </c>
      <c r="E1608" s="15" t="str">
        <f>IF(AND($B$6=NB!$A$17,$B$8&gt;0),'Ersparnisberechnung Sommertarif'!$B$8*SLP!C1588,"")</f>
        <v/>
      </c>
    </row>
    <row r="1609" spans="1:5" x14ac:dyDescent="0.3">
      <c r="A1609" s="25">
        <v>46039</v>
      </c>
      <c r="B1609" s="31">
        <v>0.54166666666666663</v>
      </c>
      <c r="C1609" s="46"/>
      <c r="D1609" s="29">
        <v>46039.541666666664</v>
      </c>
      <c r="E1609" s="15" t="str">
        <f>IF(AND($B$6=NB!$A$17,$B$8&gt;0),'Ersparnisberechnung Sommertarif'!$B$8*SLP!C1589,"")</f>
        <v/>
      </c>
    </row>
    <row r="1610" spans="1:5" x14ac:dyDescent="0.3">
      <c r="A1610" s="25">
        <v>46039</v>
      </c>
      <c r="B1610" s="31">
        <v>0.55208333333333337</v>
      </c>
      <c r="C1610" s="46"/>
      <c r="D1610" s="29">
        <v>46039.552083333336</v>
      </c>
      <c r="E1610" s="15" t="str">
        <f>IF(AND($B$6=NB!$A$17,$B$8&gt;0),'Ersparnisberechnung Sommertarif'!$B$8*SLP!C1590,"")</f>
        <v/>
      </c>
    </row>
    <row r="1611" spans="1:5" x14ac:dyDescent="0.3">
      <c r="A1611" s="25">
        <v>46039</v>
      </c>
      <c r="B1611" s="31">
        <v>0.5625</v>
      </c>
      <c r="C1611" s="46"/>
      <c r="D1611" s="29">
        <v>46039.5625</v>
      </c>
      <c r="E1611" s="15" t="str">
        <f>IF(AND($B$6=NB!$A$17,$B$8&gt;0),'Ersparnisberechnung Sommertarif'!$B$8*SLP!C1591,"")</f>
        <v/>
      </c>
    </row>
    <row r="1612" spans="1:5" x14ac:dyDescent="0.3">
      <c r="A1612" s="25">
        <v>46039</v>
      </c>
      <c r="B1612" s="31">
        <v>0.57291666666666663</v>
      </c>
      <c r="C1612" s="46"/>
      <c r="D1612" s="29">
        <v>46039.572916666664</v>
      </c>
      <c r="E1612" s="15" t="str">
        <f>IF(AND($B$6=NB!$A$17,$B$8&gt;0),'Ersparnisberechnung Sommertarif'!$B$8*SLP!C1592,"")</f>
        <v/>
      </c>
    </row>
    <row r="1613" spans="1:5" x14ac:dyDescent="0.3">
      <c r="A1613" s="25">
        <v>46039</v>
      </c>
      <c r="B1613" s="31">
        <v>0.58333333333333337</v>
      </c>
      <c r="C1613" s="46"/>
      <c r="D1613" s="29">
        <v>46039.583333333336</v>
      </c>
      <c r="E1613" s="15" t="str">
        <f>IF(AND($B$6=NB!$A$17,$B$8&gt;0),'Ersparnisberechnung Sommertarif'!$B$8*SLP!C1593,"")</f>
        <v/>
      </c>
    </row>
    <row r="1614" spans="1:5" x14ac:dyDescent="0.3">
      <c r="A1614" s="25">
        <v>46039</v>
      </c>
      <c r="B1614" s="31">
        <v>0.59375</v>
      </c>
      <c r="C1614" s="46"/>
      <c r="D1614" s="29">
        <v>46039.59375</v>
      </c>
      <c r="E1614" s="15" t="str">
        <f>IF(AND($B$6=NB!$A$17,$B$8&gt;0),'Ersparnisberechnung Sommertarif'!$B$8*SLP!C1594,"")</f>
        <v/>
      </c>
    </row>
    <row r="1615" spans="1:5" x14ac:dyDescent="0.3">
      <c r="A1615" s="25">
        <v>46039</v>
      </c>
      <c r="B1615" s="31">
        <v>0.60416666666666663</v>
      </c>
      <c r="C1615" s="46"/>
      <c r="D1615" s="29">
        <v>46039.604166666664</v>
      </c>
      <c r="E1615" s="15" t="str">
        <f>IF(AND($B$6=NB!$A$17,$B$8&gt;0),'Ersparnisberechnung Sommertarif'!$B$8*SLP!C1595,"")</f>
        <v/>
      </c>
    </row>
    <row r="1616" spans="1:5" x14ac:dyDescent="0.3">
      <c r="A1616" s="25">
        <v>46039</v>
      </c>
      <c r="B1616" s="31">
        <v>0.61458333333333337</v>
      </c>
      <c r="C1616" s="46"/>
      <c r="D1616" s="29">
        <v>46039.614583333336</v>
      </c>
      <c r="E1616" s="15" t="str">
        <f>IF(AND($B$6=NB!$A$17,$B$8&gt;0),'Ersparnisberechnung Sommertarif'!$B$8*SLP!C1596,"")</f>
        <v/>
      </c>
    </row>
    <row r="1617" spans="1:5" x14ac:dyDescent="0.3">
      <c r="A1617" s="25">
        <v>46039</v>
      </c>
      <c r="B1617" s="31">
        <v>0.625</v>
      </c>
      <c r="C1617" s="46"/>
      <c r="D1617" s="29">
        <v>46039.625</v>
      </c>
      <c r="E1617" s="15" t="str">
        <f>IF(AND($B$6=NB!$A$17,$B$8&gt;0),'Ersparnisberechnung Sommertarif'!$B$8*SLP!C1597,"")</f>
        <v/>
      </c>
    </row>
    <row r="1618" spans="1:5" x14ac:dyDescent="0.3">
      <c r="A1618" s="25">
        <v>46039</v>
      </c>
      <c r="B1618" s="31">
        <v>0.63541666666666663</v>
      </c>
      <c r="C1618" s="46"/>
      <c r="D1618" s="29">
        <v>46039.635416666664</v>
      </c>
      <c r="E1618" s="15" t="str">
        <f>IF(AND($B$6=NB!$A$17,$B$8&gt;0),'Ersparnisberechnung Sommertarif'!$B$8*SLP!C1598,"")</f>
        <v/>
      </c>
    </row>
    <row r="1619" spans="1:5" x14ac:dyDescent="0.3">
      <c r="A1619" s="25">
        <v>46039</v>
      </c>
      <c r="B1619" s="31">
        <v>0.64583333333333337</v>
      </c>
      <c r="C1619" s="46"/>
      <c r="D1619" s="29">
        <v>46039.645833333336</v>
      </c>
      <c r="E1619" s="15" t="str">
        <f>IF(AND($B$6=NB!$A$17,$B$8&gt;0),'Ersparnisberechnung Sommertarif'!$B$8*SLP!C1599,"")</f>
        <v/>
      </c>
    </row>
    <row r="1620" spans="1:5" x14ac:dyDescent="0.3">
      <c r="A1620" s="25">
        <v>46039</v>
      </c>
      <c r="B1620" s="31">
        <v>0.65625</v>
      </c>
      <c r="C1620" s="46"/>
      <c r="D1620" s="29">
        <v>46039.65625</v>
      </c>
      <c r="E1620" s="15" t="str">
        <f>IF(AND($B$6=NB!$A$17,$B$8&gt;0),'Ersparnisberechnung Sommertarif'!$B$8*SLP!C1600,"")</f>
        <v/>
      </c>
    </row>
    <row r="1621" spans="1:5" x14ac:dyDescent="0.3">
      <c r="A1621" s="25">
        <v>46039</v>
      </c>
      <c r="B1621" s="31">
        <v>0.66666666666666663</v>
      </c>
      <c r="C1621" s="46"/>
      <c r="D1621" s="29">
        <v>46039.666666666664</v>
      </c>
      <c r="E1621" s="15" t="str">
        <f>IF(AND($B$6=NB!$A$17,$B$8&gt;0),'Ersparnisberechnung Sommertarif'!$B$8*SLP!C1601,"")</f>
        <v/>
      </c>
    </row>
    <row r="1622" spans="1:5" x14ac:dyDescent="0.3">
      <c r="A1622" s="25">
        <v>46039</v>
      </c>
      <c r="B1622" s="31">
        <v>0.67708333333333337</v>
      </c>
      <c r="C1622" s="46"/>
      <c r="D1622" s="29">
        <v>46039.677083333336</v>
      </c>
      <c r="E1622" s="15" t="str">
        <f>IF(AND($B$6=NB!$A$17,$B$8&gt;0),'Ersparnisberechnung Sommertarif'!$B$8*SLP!C1602,"")</f>
        <v/>
      </c>
    </row>
    <row r="1623" spans="1:5" x14ac:dyDescent="0.3">
      <c r="A1623" s="25">
        <v>46039</v>
      </c>
      <c r="B1623" s="31">
        <v>0.6875</v>
      </c>
      <c r="C1623" s="46"/>
      <c r="D1623" s="29">
        <v>46039.6875</v>
      </c>
      <c r="E1623" s="15" t="str">
        <f>IF(AND($B$6=NB!$A$17,$B$8&gt;0),'Ersparnisberechnung Sommertarif'!$B$8*SLP!C1603,"")</f>
        <v/>
      </c>
    </row>
    <row r="1624" spans="1:5" x14ac:dyDescent="0.3">
      <c r="A1624" s="25">
        <v>46039</v>
      </c>
      <c r="B1624" s="31">
        <v>0.69791666666666663</v>
      </c>
      <c r="C1624" s="46"/>
      <c r="D1624" s="29">
        <v>46039.697916666664</v>
      </c>
      <c r="E1624" s="15" t="str">
        <f>IF(AND($B$6=NB!$A$17,$B$8&gt;0),'Ersparnisberechnung Sommertarif'!$B$8*SLP!C1604,"")</f>
        <v/>
      </c>
    </row>
    <row r="1625" spans="1:5" x14ac:dyDescent="0.3">
      <c r="A1625" s="25">
        <v>46039</v>
      </c>
      <c r="B1625" s="31">
        <v>0.70833333333333337</v>
      </c>
      <c r="C1625" s="46"/>
      <c r="D1625" s="29">
        <v>46039.708333333336</v>
      </c>
      <c r="E1625" s="15" t="str">
        <f>IF(AND($B$6=NB!$A$17,$B$8&gt;0),'Ersparnisberechnung Sommertarif'!$B$8*SLP!C1605,"")</f>
        <v/>
      </c>
    </row>
    <row r="1626" spans="1:5" x14ac:dyDescent="0.3">
      <c r="A1626" s="25">
        <v>46039</v>
      </c>
      <c r="B1626" s="31">
        <v>0.71875</v>
      </c>
      <c r="C1626" s="46"/>
      <c r="D1626" s="29">
        <v>46039.71875</v>
      </c>
      <c r="E1626" s="15" t="str">
        <f>IF(AND($B$6=NB!$A$17,$B$8&gt;0),'Ersparnisberechnung Sommertarif'!$B$8*SLP!C1606,"")</f>
        <v/>
      </c>
    </row>
    <row r="1627" spans="1:5" x14ac:dyDescent="0.3">
      <c r="A1627" s="25">
        <v>46039</v>
      </c>
      <c r="B1627" s="31">
        <v>0.72916666666666663</v>
      </c>
      <c r="C1627" s="46"/>
      <c r="D1627" s="29">
        <v>46039.729166666664</v>
      </c>
      <c r="E1627" s="15" t="str">
        <f>IF(AND($B$6=NB!$A$17,$B$8&gt;0),'Ersparnisberechnung Sommertarif'!$B$8*SLP!C1607,"")</f>
        <v/>
      </c>
    </row>
    <row r="1628" spans="1:5" x14ac:dyDescent="0.3">
      <c r="A1628" s="25">
        <v>46039</v>
      </c>
      <c r="B1628" s="31">
        <v>0.73958333333333337</v>
      </c>
      <c r="C1628" s="46"/>
      <c r="D1628" s="29">
        <v>46039.739583333336</v>
      </c>
      <c r="E1628" s="15" t="str">
        <f>IF(AND($B$6=NB!$A$17,$B$8&gt;0),'Ersparnisberechnung Sommertarif'!$B$8*SLP!C1608,"")</f>
        <v/>
      </c>
    </row>
    <row r="1629" spans="1:5" x14ac:dyDescent="0.3">
      <c r="A1629" s="25">
        <v>46039</v>
      </c>
      <c r="B1629" s="31">
        <v>0.75</v>
      </c>
      <c r="C1629" s="46"/>
      <c r="D1629" s="29">
        <v>46039.75</v>
      </c>
      <c r="E1629" s="15" t="str">
        <f>IF(AND($B$6=NB!$A$17,$B$8&gt;0),'Ersparnisberechnung Sommertarif'!$B$8*SLP!C1609,"")</f>
        <v/>
      </c>
    </row>
    <row r="1630" spans="1:5" x14ac:dyDescent="0.3">
      <c r="A1630" s="25">
        <v>46039</v>
      </c>
      <c r="B1630" s="31">
        <v>0.76041666666666663</v>
      </c>
      <c r="C1630" s="46"/>
      <c r="D1630" s="29">
        <v>46039.760416666664</v>
      </c>
      <c r="E1630" s="15" t="str">
        <f>IF(AND($B$6=NB!$A$17,$B$8&gt;0),'Ersparnisberechnung Sommertarif'!$B$8*SLP!C1610,"")</f>
        <v/>
      </c>
    </row>
    <row r="1631" spans="1:5" x14ac:dyDescent="0.3">
      <c r="A1631" s="25">
        <v>46039</v>
      </c>
      <c r="B1631" s="31">
        <v>0.77083333333333337</v>
      </c>
      <c r="C1631" s="46"/>
      <c r="D1631" s="29">
        <v>46039.770833333336</v>
      </c>
      <c r="E1631" s="15" t="str">
        <f>IF(AND($B$6=NB!$A$17,$B$8&gt;0),'Ersparnisberechnung Sommertarif'!$B$8*SLP!C1611,"")</f>
        <v/>
      </c>
    </row>
    <row r="1632" spans="1:5" x14ac:dyDescent="0.3">
      <c r="A1632" s="25">
        <v>46039</v>
      </c>
      <c r="B1632" s="31">
        <v>0.78125</v>
      </c>
      <c r="C1632" s="46"/>
      <c r="D1632" s="29">
        <v>46039.78125</v>
      </c>
      <c r="E1632" s="15" t="str">
        <f>IF(AND($B$6=NB!$A$17,$B$8&gt;0),'Ersparnisberechnung Sommertarif'!$B$8*SLP!C1612,"")</f>
        <v/>
      </c>
    </row>
    <row r="1633" spans="1:5" x14ac:dyDescent="0.3">
      <c r="A1633" s="25">
        <v>46039</v>
      </c>
      <c r="B1633" s="31">
        <v>0.79166666666666663</v>
      </c>
      <c r="C1633" s="46"/>
      <c r="D1633" s="29">
        <v>46039.791666666664</v>
      </c>
      <c r="E1633" s="15" t="str">
        <f>IF(AND($B$6=NB!$A$17,$B$8&gt;0),'Ersparnisberechnung Sommertarif'!$B$8*SLP!C1613,"")</f>
        <v/>
      </c>
    </row>
    <row r="1634" spans="1:5" x14ac:dyDescent="0.3">
      <c r="A1634" s="25">
        <v>46039</v>
      </c>
      <c r="B1634" s="31">
        <v>0.80208333333333337</v>
      </c>
      <c r="C1634" s="46"/>
      <c r="D1634" s="29">
        <v>46039.802083333336</v>
      </c>
      <c r="E1634" s="15" t="str">
        <f>IF(AND($B$6=NB!$A$17,$B$8&gt;0),'Ersparnisberechnung Sommertarif'!$B$8*SLP!C1614,"")</f>
        <v/>
      </c>
    </row>
    <row r="1635" spans="1:5" x14ac:dyDescent="0.3">
      <c r="A1635" s="25">
        <v>46039</v>
      </c>
      <c r="B1635" s="31">
        <v>0.8125</v>
      </c>
      <c r="C1635" s="46"/>
      <c r="D1635" s="29">
        <v>46039.8125</v>
      </c>
      <c r="E1635" s="15" t="str">
        <f>IF(AND($B$6=NB!$A$17,$B$8&gt;0),'Ersparnisberechnung Sommertarif'!$B$8*SLP!C1615,"")</f>
        <v/>
      </c>
    </row>
    <row r="1636" spans="1:5" x14ac:dyDescent="0.3">
      <c r="A1636" s="25">
        <v>46039</v>
      </c>
      <c r="B1636" s="31">
        <v>0.82291666666666663</v>
      </c>
      <c r="C1636" s="46"/>
      <c r="D1636" s="29">
        <v>46039.822916666664</v>
      </c>
      <c r="E1636" s="15" t="str">
        <f>IF(AND($B$6=NB!$A$17,$B$8&gt;0),'Ersparnisberechnung Sommertarif'!$B$8*SLP!C1616,"")</f>
        <v/>
      </c>
    </row>
    <row r="1637" spans="1:5" x14ac:dyDescent="0.3">
      <c r="A1637" s="25">
        <v>46039</v>
      </c>
      <c r="B1637" s="31">
        <v>0.83333333333333337</v>
      </c>
      <c r="C1637" s="46"/>
      <c r="D1637" s="29">
        <v>46039.833333333336</v>
      </c>
      <c r="E1637" s="15" t="str">
        <f>IF(AND($B$6=NB!$A$17,$B$8&gt;0),'Ersparnisberechnung Sommertarif'!$B$8*SLP!C1617,"")</f>
        <v/>
      </c>
    </row>
    <row r="1638" spans="1:5" x14ac:dyDescent="0.3">
      <c r="A1638" s="25">
        <v>46039</v>
      </c>
      <c r="B1638" s="31">
        <v>0.84375</v>
      </c>
      <c r="C1638" s="46"/>
      <c r="D1638" s="29">
        <v>46039.84375</v>
      </c>
      <c r="E1638" s="15" t="str">
        <f>IF(AND($B$6=NB!$A$17,$B$8&gt;0),'Ersparnisberechnung Sommertarif'!$B$8*SLP!C1618,"")</f>
        <v/>
      </c>
    </row>
    <row r="1639" spans="1:5" x14ac:dyDescent="0.3">
      <c r="A1639" s="25">
        <v>46039</v>
      </c>
      <c r="B1639" s="31">
        <v>0.85416666666666663</v>
      </c>
      <c r="C1639" s="46"/>
      <c r="D1639" s="29">
        <v>46039.854166666664</v>
      </c>
      <c r="E1639" s="15" t="str">
        <f>IF(AND($B$6=NB!$A$17,$B$8&gt;0),'Ersparnisberechnung Sommertarif'!$B$8*SLP!C1619,"")</f>
        <v/>
      </c>
    </row>
    <row r="1640" spans="1:5" x14ac:dyDescent="0.3">
      <c r="A1640" s="25">
        <v>46039</v>
      </c>
      <c r="B1640" s="31">
        <v>0.86458333333333337</v>
      </c>
      <c r="C1640" s="46"/>
      <c r="D1640" s="29">
        <v>46039.864583333336</v>
      </c>
      <c r="E1640" s="15" t="str">
        <f>IF(AND($B$6=NB!$A$17,$B$8&gt;0),'Ersparnisberechnung Sommertarif'!$B$8*SLP!C1620,"")</f>
        <v/>
      </c>
    </row>
    <row r="1641" spans="1:5" x14ac:dyDescent="0.3">
      <c r="A1641" s="25">
        <v>46039</v>
      </c>
      <c r="B1641" s="31">
        <v>0.875</v>
      </c>
      <c r="C1641" s="46"/>
      <c r="D1641" s="29">
        <v>46039.875</v>
      </c>
      <c r="E1641" s="15" t="str">
        <f>IF(AND($B$6=NB!$A$17,$B$8&gt;0),'Ersparnisberechnung Sommertarif'!$B$8*SLP!C1621,"")</f>
        <v/>
      </c>
    </row>
    <row r="1642" spans="1:5" x14ac:dyDescent="0.3">
      <c r="A1642" s="25">
        <v>46039</v>
      </c>
      <c r="B1642" s="31">
        <v>0.88541666666666663</v>
      </c>
      <c r="C1642" s="46"/>
      <c r="D1642" s="29">
        <v>46039.885416666664</v>
      </c>
      <c r="E1642" s="15" t="str">
        <f>IF(AND($B$6=NB!$A$17,$B$8&gt;0),'Ersparnisberechnung Sommertarif'!$B$8*SLP!C1622,"")</f>
        <v/>
      </c>
    </row>
    <row r="1643" spans="1:5" x14ac:dyDescent="0.3">
      <c r="A1643" s="25">
        <v>46039</v>
      </c>
      <c r="B1643" s="31">
        <v>0.89583333333333337</v>
      </c>
      <c r="C1643" s="46"/>
      <c r="D1643" s="29">
        <v>46039.895833333336</v>
      </c>
      <c r="E1643" s="15" t="str">
        <f>IF(AND($B$6=NB!$A$17,$B$8&gt;0),'Ersparnisberechnung Sommertarif'!$B$8*SLP!C1623,"")</f>
        <v/>
      </c>
    </row>
    <row r="1644" spans="1:5" x14ac:dyDescent="0.3">
      <c r="A1644" s="25">
        <v>46039</v>
      </c>
      <c r="B1644" s="31">
        <v>0.90625</v>
      </c>
      <c r="C1644" s="46"/>
      <c r="D1644" s="29">
        <v>46039.90625</v>
      </c>
      <c r="E1644" s="15" t="str">
        <f>IF(AND($B$6=NB!$A$17,$B$8&gt;0),'Ersparnisberechnung Sommertarif'!$B$8*SLP!C1624,"")</f>
        <v/>
      </c>
    </row>
    <row r="1645" spans="1:5" x14ac:dyDescent="0.3">
      <c r="A1645" s="25">
        <v>46039</v>
      </c>
      <c r="B1645" s="31">
        <v>0.91666666666666663</v>
      </c>
      <c r="C1645" s="46"/>
      <c r="D1645" s="29">
        <v>46039.916666666664</v>
      </c>
      <c r="E1645" s="15" t="str">
        <f>IF(AND($B$6=NB!$A$17,$B$8&gt;0),'Ersparnisberechnung Sommertarif'!$B$8*SLP!C1625,"")</f>
        <v/>
      </c>
    </row>
    <row r="1646" spans="1:5" x14ac:dyDescent="0.3">
      <c r="A1646" s="25">
        <v>46039</v>
      </c>
      <c r="B1646" s="31">
        <v>0.92708333333333337</v>
      </c>
      <c r="C1646" s="46"/>
      <c r="D1646" s="29">
        <v>46039.927083333336</v>
      </c>
      <c r="E1646" s="15" t="str">
        <f>IF(AND($B$6=NB!$A$17,$B$8&gt;0),'Ersparnisberechnung Sommertarif'!$B$8*SLP!C1626,"")</f>
        <v/>
      </c>
    </row>
    <row r="1647" spans="1:5" x14ac:dyDescent="0.3">
      <c r="A1647" s="25">
        <v>46039</v>
      </c>
      <c r="B1647" s="31">
        <v>0.9375</v>
      </c>
      <c r="C1647" s="46"/>
      <c r="D1647" s="29">
        <v>46039.9375</v>
      </c>
      <c r="E1647" s="15" t="str">
        <f>IF(AND($B$6=NB!$A$17,$B$8&gt;0),'Ersparnisberechnung Sommertarif'!$B$8*SLP!C1627,"")</f>
        <v/>
      </c>
    </row>
    <row r="1648" spans="1:5" x14ac:dyDescent="0.3">
      <c r="A1648" s="25">
        <v>46039</v>
      </c>
      <c r="B1648" s="31">
        <v>0.94791666666666663</v>
      </c>
      <c r="C1648" s="46"/>
      <c r="D1648" s="29">
        <v>46039.947916666664</v>
      </c>
      <c r="E1648" s="15" t="str">
        <f>IF(AND($B$6=NB!$A$17,$B$8&gt;0),'Ersparnisberechnung Sommertarif'!$B$8*SLP!C1628,"")</f>
        <v/>
      </c>
    </row>
    <row r="1649" spans="1:5" x14ac:dyDescent="0.3">
      <c r="A1649" s="25">
        <v>46039</v>
      </c>
      <c r="B1649" s="31">
        <v>0.95833333333333337</v>
      </c>
      <c r="C1649" s="46"/>
      <c r="D1649" s="29">
        <v>46039.958333333336</v>
      </c>
      <c r="E1649" s="15" t="str">
        <f>IF(AND($B$6=NB!$A$17,$B$8&gt;0),'Ersparnisberechnung Sommertarif'!$B$8*SLP!C1629,"")</f>
        <v/>
      </c>
    </row>
    <row r="1650" spans="1:5" x14ac:dyDescent="0.3">
      <c r="A1650" s="25">
        <v>46039</v>
      </c>
      <c r="B1650" s="31">
        <v>0.96875</v>
      </c>
      <c r="C1650" s="46"/>
      <c r="D1650" s="29">
        <v>46039.96875</v>
      </c>
      <c r="E1650" s="15" t="str">
        <f>IF(AND($B$6=NB!$A$17,$B$8&gt;0),'Ersparnisberechnung Sommertarif'!$B$8*SLP!C1630,"")</f>
        <v/>
      </c>
    </row>
    <row r="1651" spans="1:5" x14ac:dyDescent="0.3">
      <c r="A1651" s="25">
        <v>46039</v>
      </c>
      <c r="B1651" s="31">
        <v>0.97916666666666663</v>
      </c>
      <c r="C1651" s="46"/>
      <c r="D1651" s="29">
        <v>46039.979166666664</v>
      </c>
      <c r="E1651" s="15" t="str">
        <f>IF(AND($B$6=NB!$A$17,$B$8&gt;0),'Ersparnisberechnung Sommertarif'!$B$8*SLP!C1631,"")</f>
        <v/>
      </c>
    </row>
    <row r="1652" spans="1:5" x14ac:dyDescent="0.3">
      <c r="A1652" s="25">
        <v>46039</v>
      </c>
      <c r="B1652" s="31">
        <v>0.98958333333333337</v>
      </c>
      <c r="C1652" s="46"/>
      <c r="D1652" s="29">
        <v>46039.989583333336</v>
      </c>
      <c r="E1652" s="15" t="str">
        <f>IF(AND($B$6=NB!$A$17,$B$8&gt;0),'Ersparnisberechnung Sommertarif'!$B$8*SLP!C1632,"")</f>
        <v/>
      </c>
    </row>
    <row r="1653" spans="1:5" x14ac:dyDescent="0.3">
      <c r="A1653" s="25">
        <v>46040</v>
      </c>
      <c r="B1653" s="31">
        <v>0</v>
      </c>
      <c r="C1653" s="46"/>
      <c r="D1653" s="29">
        <v>46040</v>
      </c>
      <c r="E1653" s="15" t="str">
        <f>IF(AND($B$6=NB!$A$17,$B$8&gt;0),'Ersparnisberechnung Sommertarif'!$B$8*SLP!C1633,"")</f>
        <v/>
      </c>
    </row>
    <row r="1654" spans="1:5" x14ac:dyDescent="0.3">
      <c r="A1654" s="25">
        <v>46040</v>
      </c>
      <c r="B1654" s="31">
        <v>1.0416666666666666E-2</v>
      </c>
      <c r="C1654" s="46"/>
      <c r="D1654" s="29">
        <v>46040.010416666664</v>
      </c>
      <c r="E1654" s="15" t="str">
        <f>IF(AND($B$6=NB!$A$17,$B$8&gt;0),'Ersparnisberechnung Sommertarif'!$B$8*SLP!C1634,"")</f>
        <v/>
      </c>
    </row>
    <row r="1655" spans="1:5" x14ac:dyDescent="0.3">
      <c r="A1655" s="25">
        <v>46040</v>
      </c>
      <c r="B1655" s="31">
        <v>2.0833333333333332E-2</v>
      </c>
      <c r="C1655" s="46"/>
      <c r="D1655" s="29">
        <v>46040.020833333336</v>
      </c>
      <c r="E1655" s="15" t="str">
        <f>IF(AND($B$6=NB!$A$17,$B$8&gt;0),'Ersparnisberechnung Sommertarif'!$B$8*SLP!C1635,"")</f>
        <v/>
      </c>
    </row>
    <row r="1656" spans="1:5" x14ac:dyDescent="0.3">
      <c r="A1656" s="25">
        <v>46040</v>
      </c>
      <c r="B1656" s="31">
        <v>3.125E-2</v>
      </c>
      <c r="C1656" s="46"/>
      <c r="D1656" s="29">
        <v>46040.03125</v>
      </c>
      <c r="E1656" s="15" t="str">
        <f>IF(AND($B$6=NB!$A$17,$B$8&gt;0),'Ersparnisberechnung Sommertarif'!$B$8*SLP!C1636,"")</f>
        <v/>
      </c>
    </row>
    <row r="1657" spans="1:5" x14ac:dyDescent="0.3">
      <c r="A1657" s="25">
        <v>46040</v>
      </c>
      <c r="B1657" s="31">
        <v>4.1666666666666664E-2</v>
      </c>
      <c r="C1657" s="46"/>
      <c r="D1657" s="29">
        <v>46040.041666666664</v>
      </c>
      <c r="E1657" s="15" t="str">
        <f>IF(AND($B$6=NB!$A$17,$B$8&gt;0),'Ersparnisberechnung Sommertarif'!$B$8*SLP!C1637,"")</f>
        <v/>
      </c>
    </row>
    <row r="1658" spans="1:5" x14ac:dyDescent="0.3">
      <c r="A1658" s="25">
        <v>46040</v>
      </c>
      <c r="B1658" s="31">
        <v>5.2083333333333336E-2</v>
      </c>
      <c r="C1658" s="46"/>
      <c r="D1658" s="29">
        <v>46040.052083333336</v>
      </c>
      <c r="E1658" s="15" t="str">
        <f>IF(AND($B$6=NB!$A$17,$B$8&gt;0),'Ersparnisberechnung Sommertarif'!$B$8*SLP!C1638,"")</f>
        <v/>
      </c>
    </row>
    <row r="1659" spans="1:5" x14ac:dyDescent="0.3">
      <c r="A1659" s="25">
        <v>46040</v>
      </c>
      <c r="B1659" s="31">
        <v>6.25E-2</v>
      </c>
      <c r="C1659" s="46"/>
      <c r="D1659" s="29">
        <v>46040.0625</v>
      </c>
      <c r="E1659" s="15" t="str">
        <f>IF(AND($B$6=NB!$A$17,$B$8&gt;0),'Ersparnisberechnung Sommertarif'!$B$8*SLP!C1639,"")</f>
        <v/>
      </c>
    </row>
    <row r="1660" spans="1:5" x14ac:dyDescent="0.3">
      <c r="A1660" s="25">
        <v>46040</v>
      </c>
      <c r="B1660" s="31">
        <v>7.2916666666666671E-2</v>
      </c>
      <c r="C1660" s="46"/>
      <c r="D1660" s="29">
        <v>46040.072916666664</v>
      </c>
      <c r="E1660" s="15" t="str">
        <f>IF(AND($B$6=NB!$A$17,$B$8&gt;0),'Ersparnisberechnung Sommertarif'!$B$8*SLP!C1640,"")</f>
        <v/>
      </c>
    </row>
    <row r="1661" spans="1:5" x14ac:dyDescent="0.3">
      <c r="A1661" s="25">
        <v>46040</v>
      </c>
      <c r="B1661" s="31">
        <v>8.3333333333333329E-2</v>
      </c>
      <c r="C1661" s="46"/>
      <c r="D1661" s="29">
        <v>46040.083333333336</v>
      </c>
      <c r="E1661" s="15" t="str">
        <f>IF(AND($B$6=NB!$A$17,$B$8&gt;0),'Ersparnisberechnung Sommertarif'!$B$8*SLP!C1641,"")</f>
        <v/>
      </c>
    </row>
    <row r="1662" spans="1:5" x14ac:dyDescent="0.3">
      <c r="A1662" s="25">
        <v>46040</v>
      </c>
      <c r="B1662" s="31">
        <v>9.375E-2</v>
      </c>
      <c r="C1662" s="46"/>
      <c r="D1662" s="29">
        <v>46040.09375</v>
      </c>
      <c r="E1662" s="15" t="str">
        <f>IF(AND($B$6=NB!$A$17,$B$8&gt;0),'Ersparnisberechnung Sommertarif'!$B$8*SLP!C1642,"")</f>
        <v/>
      </c>
    </row>
    <row r="1663" spans="1:5" x14ac:dyDescent="0.3">
      <c r="A1663" s="25">
        <v>46040</v>
      </c>
      <c r="B1663" s="31">
        <v>0.10416666666666667</v>
      </c>
      <c r="C1663" s="46"/>
      <c r="D1663" s="29">
        <v>46040.104166666664</v>
      </c>
      <c r="E1663" s="15" t="str">
        <f>IF(AND($B$6=NB!$A$17,$B$8&gt;0),'Ersparnisberechnung Sommertarif'!$B$8*SLP!C1643,"")</f>
        <v/>
      </c>
    </row>
    <row r="1664" spans="1:5" x14ac:dyDescent="0.3">
      <c r="A1664" s="25">
        <v>46040</v>
      </c>
      <c r="B1664" s="31">
        <v>0.11458333333333333</v>
      </c>
      <c r="C1664" s="46"/>
      <c r="D1664" s="29">
        <v>46040.114583333336</v>
      </c>
      <c r="E1664" s="15" t="str">
        <f>IF(AND($B$6=NB!$A$17,$B$8&gt;0),'Ersparnisberechnung Sommertarif'!$B$8*SLP!C1644,"")</f>
        <v/>
      </c>
    </row>
    <row r="1665" spans="1:5" x14ac:dyDescent="0.3">
      <c r="A1665" s="25">
        <v>46040</v>
      </c>
      <c r="B1665" s="31">
        <v>0.125</v>
      </c>
      <c r="C1665" s="46"/>
      <c r="D1665" s="29">
        <v>46040.125</v>
      </c>
      <c r="E1665" s="15" t="str">
        <f>IF(AND($B$6=NB!$A$17,$B$8&gt;0),'Ersparnisberechnung Sommertarif'!$B$8*SLP!C1645,"")</f>
        <v/>
      </c>
    </row>
    <row r="1666" spans="1:5" x14ac:dyDescent="0.3">
      <c r="A1666" s="25">
        <v>46040</v>
      </c>
      <c r="B1666" s="31">
        <v>0.13541666666666666</v>
      </c>
      <c r="C1666" s="46"/>
      <c r="D1666" s="29">
        <v>46040.135416666664</v>
      </c>
      <c r="E1666" s="15" t="str">
        <f>IF(AND($B$6=NB!$A$17,$B$8&gt;0),'Ersparnisberechnung Sommertarif'!$B$8*SLP!C1646,"")</f>
        <v/>
      </c>
    </row>
    <row r="1667" spans="1:5" x14ac:dyDescent="0.3">
      <c r="A1667" s="25">
        <v>46040</v>
      </c>
      <c r="B1667" s="31">
        <v>0.14583333333333334</v>
      </c>
      <c r="C1667" s="46"/>
      <c r="D1667" s="29">
        <v>46040.145833333336</v>
      </c>
      <c r="E1667" s="15" t="str">
        <f>IF(AND($B$6=NB!$A$17,$B$8&gt;0),'Ersparnisberechnung Sommertarif'!$B$8*SLP!C1647,"")</f>
        <v/>
      </c>
    </row>
    <row r="1668" spans="1:5" x14ac:dyDescent="0.3">
      <c r="A1668" s="25">
        <v>46040</v>
      </c>
      <c r="B1668" s="31">
        <v>0.15625</v>
      </c>
      <c r="C1668" s="46"/>
      <c r="D1668" s="29">
        <v>46040.15625</v>
      </c>
      <c r="E1668" s="15" t="str">
        <f>IF(AND($B$6=NB!$A$17,$B$8&gt;0),'Ersparnisberechnung Sommertarif'!$B$8*SLP!C1648,"")</f>
        <v/>
      </c>
    </row>
    <row r="1669" spans="1:5" x14ac:dyDescent="0.3">
      <c r="A1669" s="25">
        <v>46040</v>
      </c>
      <c r="B1669" s="31">
        <v>0.16666666666666666</v>
      </c>
      <c r="C1669" s="46"/>
      <c r="D1669" s="29">
        <v>46040.166666666664</v>
      </c>
      <c r="E1669" s="15" t="str">
        <f>IF(AND($B$6=NB!$A$17,$B$8&gt;0),'Ersparnisberechnung Sommertarif'!$B$8*SLP!C1649,"")</f>
        <v/>
      </c>
    </row>
    <row r="1670" spans="1:5" x14ac:dyDescent="0.3">
      <c r="A1670" s="25">
        <v>46040</v>
      </c>
      <c r="B1670" s="31">
        <v>0.17708333333333334</v>
      </c>
      <c r="C1670" s="46"/>
      <c r="D1670" s="29">
        <v>46040.177083333336</v>
      </c>
      <c r="E1670" s="15" t="str">
        <f>IF(AND($B$6=NB!$A$17,$B$8&gt;0),'Ersparnisberechnung Sommertarif'!$B$8*SLP!C1650,"")</f>
        <v/>
      </c>
    </row>
    <row r="1671" spans="1:5" x14ac:dyDescent="0.3">
      <c r="A1671" s="25">
        <v>46040</v>
      </c>
      <c r="B1671" s="31">
        <v>0.1875</v>
      </c>
      <c r="C1671" s="46"/>
      <c r="D1671" s="29">
        <v>46040.1875</v>
      </c>
      <c r="E1671" s="15" t="str">
        <f>IF(AND($B$6=NB!$A$17,$B$8&gt;0),'Ersparnisberechnung Sommertarif'!$B$8*SLP!C1651,"")</f>
        <v/>
      </c>
    </row>
    <row r="1672" spans="1:5" x14ac:dyDescent="0.3">
      <c r="A1672" s="25">
        <v>46040</v>
      </c>
      <c r="B1672" s="31">
        <v>0.19791666666666666</v>
      </c>
      <c r="C1672" s="46"/>
      <c r="D1672" s="29">
        <v>46040.197916666664</v>
      </c>
      <c r="E1672" s="15" t="str">
        <f>IF(AND($B$6=NB!$A$17,$B$8&gt;0),'Ersparnisberechnung Sommertarif'!$B$8*SLP!C1652,"")</f>
        <v/>
      </c>
    </row>
    <row r="1673" spans="1:5" x14ac:dyDescent="0.3">
      <c r="A1673" s="25">
        <v>46040</v>
      </c>
      <c r="B1673" s="31">
        <v>0.20833333333333334</v>
      </c>
      <c r="C1673" s="46"/>
      <c r="D1673" s="29">
        <v>46040.208333333336</v>
      </c>
      <c r="E1673" s="15" t="str">
        <f>IF(AND($B$6=NB!$A$17,$B$8&gt;0),'Ersparnisberechnung Sommertarif'!$B$8*SLP!C1653,"")</f>
        <v/>
      </c>
    </row>
    <row r="1674" spans="1:5" x14ac:dyDescent="0.3">
      <c r="A1674" s="25">
        <v>46040</v>
      </c>
      <c r="B1674" s="31">
        <v>0.21875</v>
      </c>
      <c r="C1674" s="46"/>
      <c r="D1674" s="29">
        <v>46040.21875</v>
      </c>
      <c r="E1674" s="15" t="str">
        <f>IF(AND($B$6=NB!$A$17,$B$8&gt;0),'Ersparnisberechnung Sommertarif'!$B$8*SLP!C1654,"")</f>
        <v/>
      </c>
    </row>
    <row r="1675" spans="1:5" x14ac:dyDescent="0.3">
      <c r="A1675" s="25">
        <v>46040</v>
      </c>
      <c r="B1675" s="31">
        <v>0.22916666666666666</v>
      </c>
      <c r="C1675" s="46"/>
      <c r="D1675" s="29">
        <v>46040.229166666664</v>
      </c>
      <c r="E1675" s="15" t="str">
        <f>IF(AND($B$6=NB!$A$17,$B$8&gt;0),'Ersparnisberechnung Sommertarif'!$B$8*SLP!C1655,"")</f>
        <v/>
      </c>
    </row>
    <row r="1676" spans="1:5" x14ac:dyDescent="0.3">
      <c r="A1676" s="25">
        <v>46040</v>
      </c>
      <c r="B1676" s="31">
        <v>0.23958333333333334</v>
      </c>
      <c r="C1676" s="46"/>
      <c r="D1676" s="29">
        <v>46040.239583333336</v>
      </c>
      <c r="E1676" s="15" t="str">
        <f>IF(AND($B$6=NB!$A$17,$B$8&gt;0),'Ersparnisberechnung Sommertarif'!$B$8*SLP!C1656,"")</f>
        <v/>
      </c>
    </row>
    <row r="1677" spans="1:5" x14ac:dyDescent="0.3">
      <c r="A1677" s="25">
        <v>46040</v>
      </c>
      <c r="B1677" s="31">
        <v>0.25</v>
      </c>
      <c r="C1677" s="46"/>
      <c r="D1677" s="29">
        <v>46040.25</v>
      </c>
      <c r="E1677" s="15" t="str">
        <f>IF(AND($B$6=NB!$A$17,$B$8&gt;0),'Ersparnisberechnung Sommertarif'!$B$8*SLP!C1657,"")</f>
        <v/>
      </c>
    </row>
    <row r="1678" spans="1:5" x14ac:dyDescent="0.3">
      <c r="A1678" s="25">
        <v>46040</v>
      </c>
      <c r="B1678" s="31">
        <v>0.26041666666666669</v>
      </c>
      <c r="C1678" s="46"/>
      <c r="D1678" s="29">
        <v>46040.260416666664</v>
      </c>
      <c r="E1678" s="15" t="str">
        <f>IF(AND($B$6=NB!$A$17,$B$8&gt;0),'Ersparnisberechnung Sommertarif'!$B$8*SLP!C1658,"")</f>
        <v/>
      </c>
    </row>
    <row r="1679" spans="1:5" x14ac:dyDescent="0.3">
      <c r="A1679" s="25">
        <v>46040</v>
      </c>
      <c r="B1679" s="31">
        <v>0.27083333333333331</v>
      </c>
      <c r="C1679" s="46"/>
      <c r="D1679" s="29">
        <v>46040.270833333336</v>
      </c>
      <c r="E1679" s="15" t="str">
        <f>IF(AND($B$6=NB!$A$17,$B$8&gt;0),'Ersparnisberechnung Sommertarif'!$B$8*SLP!C1659,"")</f>
        <v/>
      </c>
    </row>
    <row r="1680" spans="1:5" x14ac:dyDescent="0.3">
      <c r="A1680" s="25">
        <v>46040</v>
      </c>
      <c r="B1680" s="31">
        <v>0.28125</v>
      </c>
      <c r="C1680" s="46"/>
      <c r="D1680" s="29">
        <v>46040.28125</v>
      </c>
      <c r="E1680" s="15" t="str">
        <f>IF(AND($B$6=NB!$A$17,$B$8&gt;0),'Ersparnisberechnung Sommertarif'!$B$8*SLP!C1660,"")</f>
        <v/>
      </c>
    </row>
    <row r="1681" spans="1:5" x14ac:dyDescent="0.3">
      <c r="A1681" s="25">
        <v>46040</v>
      </c>
      <c r="B1681" s="31">
        <v>0.29166666666666669</v>
      </c>
      <c r="C1681" s="46"/>
      <c r="D1681" s="29">
        <v>46040.291666666664</v>
      </c>
      <c r="E1681" s="15" t="str">
        <f>IF(AND($B$6=NB!$A$17,$B$8&gt;0),'Ersparnisberechnung Sommertarif'!$B$8*SLP!C1661,"")</f>
        <v/>
      </c>
    </row>
    <row r="1682" spans="1:5" x14ac:dyDescent="0.3">
      <c r="A1682" s="25">
        <v>46040</v>
      </c>
      <c r="B1682" s="31">
        <v>0.30208333333333331</v>
      </c>
      <c r="C1682" s="46"/>
      <c r="D1682" s="29">
        <v>46040.302083333336</v>
      </c>
      <c r="E1682" s="15" t="str">
        <f>IF(AND($B$6=NB!$A$17,$B$8&gt;0),'Ersparnisberechnung Sommertarif'!$B$8*SLP!C1662,"")</f>
        <v/>
      </c>
    </row>
    <row r="1683" spans="1:5" x14ac:dyDescent="0.3">
      <c r="A1683" s="25">
        <v>46040</v>
      </c>
      <c r="B1683" s="31">
        <v>0.3125</v>
      </c>
      <c r="C1683" s="46"/>
      <c r="D1683" s="29">
        <v>46040.3125</v>
      </c>
      <c r="E1683" s="15" t="str">
        <f>IF(AND($B$6=NB!$A$17,$B$8&gt;0),'Ersparnisberechnung Sommertarif'!$B$8*SLP!C1663,"")</f>
        <v/>
      </c>
    </row>
    <row r="1684" spans="1:5" x14ac:dyDescent="0.3">
      <c r="A1684" s="25">
        <v>46040</v>
      </c>
      <c r="B1684" s="31">
        <v>0.32291666666666669</v>
      </c>
      <c r="C1684" s="46"/>
      <c r="D1684" s="29">
        <v>46040.322916666664</v>
      </c>
      <c r="E1684" s="15" t="str">
        <f>IF(AND($B$6=NB!$A$17,$B$8&gt;0),'Ersparnisberechnung Sommertarif'!$B$8*SLP!C1664,"")</f>
        <v/>
      </c>
    </row>
    <row r="1685" spans="1:5" x14ac:dyDescent="0.3">
      <c r="A1685" s="25">
        <v>46040</v>
      </c>
      <c r="B1685" s="31">
        <v>0.33333333333333331</v>
      </c>
      <c r="C1685" s="46"/>
      <c r="D1685" s="29">
        <v>46040.333333333336</v>
      </c>
      <c r="E1685" s="15" t="str">
        <f>IF(AND($B$6=NB!$A$17,$B$8&gt;0),'Ersparnisberechnung Sommertarif'!$B$8*SLP!C1665,"")</f>
        <v/>
      </c>
    </row>
    <row r="1686" spans="1:5" x14ac:dyDescent="0.3">
      <c r="A1686" s="25">
        <v>46040</v>
      </c>
      <c r="B1686" s="31">
        <v>0.34375</v>
      </c>
      <c r="C1686" s="46"/>
      <c r="D1686" s="29">
        <v>46040.34375</v>
      </c>
      <c r="E1686" s="15" t="str">
        <f>IF(AND($B$6=NB!$A$17,$B$8&gt;0),'Ersparnisberechnung Sommertarif'!$B$8*SLP!C1666,"")</f>
        <v/>
      </c>
    </row>
    <row r="1687" spans="1:5" x14ac:dyDescent="0.3">
      <c r="A1687" s="25">
        <v>46040</v>
      </c>
      <c r="B1687" s="31">
        <v>0.35416666666666669</v>
      </c>
      <c r="C1687" s="46"/>
      <c r="D1687" s="29">
        <v>46040.354166666664</v>
      </c>
      <c r="E1687" s="15" t="str">
        <f>IF(AND($B$6=NB!$A$17,$B$8&gt;0),'Ersparnisberechnung Sommertarif'!$B$8*SLP!C1667,"")</f>
        <v/>
      </c>
    </row>
    <row r="1688" spans="1:5" x14ac:dyDescent="0.3">
      <c r="A1688" s="25">
        <v>46040</v>
      </c>
      <c r="B1688" s="31">
        <v>0.36458333333333331</v>
      </c>
      <c r="C1688" s="46"/>
      <c r="D1688" s="29">
        <v>46040.364583333336</v>
      </c>
      <c r="E1688" s="15" t="str">
        <f>IF(AND($B$6=NB!$A$17,$B$8&gt;0),'Ersparnisberechnung Sommertarif'!$B$8*SLP!C1668,"")</f>
        <v/>
      </c>
    </row>
    <row r="1689" spans="1:5" x14ac:dyDescent="0.3">
      <c r="A1689" s="25">
        <v>46040</v>
      </c>
      <c r="B1689" s="31">
        <v>0.375</v>
      </c>
      <c r="C1689" s="46"/>
      <c r="D1689" s="29">
        <v>46040.375</v>
      </c>
      <c r="E1689" s="15" t="str">
        <f>IF(AND($B$6=NB!$A$17,$B$8&gt;0),'Ersparnisberechnung Sommertarif'!$B$8*SLP!C1669,"")</f>
        <v/>
      </c>
    </row>
    <row r="1690" spans="1:5" x14ac:dyDescent="0.3">
      <c r="A1690" s="25">
        <v>46040</v>
      </c>
      <c r="B1690" s="31">
        <v>0.38541666666666669</v>
      </c>
      <c r="C1690" s="46"/>
      <c r="D1690" s="29">
        <v>46040.385416666664</v>
      </c>
      <c r="E1690" s="15" t="str">
        <f>IF(AND($B$6=NB!$A$17,$B$8&gt;0),'Ersparnisberechnung Sommertarif'!$B$8*SLP!C1670,"")</f>
        <v/>
      </c>
    </row>
    <row r="1691" spans="1:5" x14ac:dyDescent="0.3">
      <c r="A1691" s="25">
        <v>46040</v>
      </c>
      <c r="B1691" s="31">
        <v>0.39583333333333331</v>
      </c>
      <c r="C1691" s="46"/>
      <c r="D1691" s="29">
        <v>46040.395833333336</v>
      </c>
      <c r="E1691" s="15" t="str">
        <f>IF(AND($B$6=NB!$A$17,$B$8&gt;0),'Ersparnisberechnung Sommertarif'!$B$8*SLP!C1671,"")</f>
        <v/>
      </c>
    </row>
    <row r="1692" spans="1:5" x14ac:dyDescent="0.3">
      <c r="A1692" s="25">
        <v>46040</v>
      </c>
      <c r="B1692" s="31">
        <v>0.40625</v>
      </c>
      <c r="C1692" s="46"/>
      <c r="D1692" s="29">
        <v>46040.40625</v>
      </c>
      <c r="E1692" s="15" t="str">
        <f>IF(AND($B$6=NB!$A$17,$B$8&gt;0),'Ersparnisberechnung Sommertarif'!$B$8*SLP!C1672,"")</f>
        <v/>
      </c>
    </row>
    <row r="1693" spans="1:5" x14ac:dyDescent="0.3">
      <c r="A1693" s="25">
        <v>46040</v>
      </c>
      <c r="B1693" s="31">
        <v>0.41666666666666669</v>
      </c>
      <c r="C1693" s="46"/>
      <c r="D1693" s="29">
        <v>46040.416666666664</v>
      </c>
      <c r="E1693" s="15" t="str">
        <f>IF(AND($B$6=NB!$A$17,$B$8&gt;0),'Ersparnisberechnung Sommertarif'!$B$8*SLP!C1673,"")</f>
        <v/>
      </c>
    </row>
    <row r="1694" spans="1:5" x14ac:dyDescent="0.3">
      <c r="A1694" s="25">
        <v>46040</v>
      </c>
      <c r="B1694" s="31">
        <v>0.42708333333333331</v>
      </c>
      <c r="C1694" s="46"/>
      <c r="D1694" s="29">
        <v>46040.427083333336</v>
      </c>
      <c r="E1694" s="15" t="str">
        <f>IF(AND($B$6=NB!$A$17,$B$8&gt;0),'Ersparnisberechnung Sommertarif'!$B$8*SLP!C1674,"")</f>
        <v/>
      </c>
    </row>
    <row r="1695" spans="1:5" x14ac:dyDescent="0.3">
      <c r="A1695" s="25">
        <v>46040</v>
      </c>
      <c r="B1695" s="31">
        <v>0.4375</v>
      </c>
      <c r="C1695" s="46"/>
      <c r="D1695" s="29">
        <v>46040.4375</v>
      </c>
      <c r="E1695" s="15" t="str">
        <f>IF(AND($B$6=NB!$A$17,$B$8&gt;0),'Ersparnisberechnung Sommertarif'!$B$8*SLP!C1675,"")</f>
        <v/>
      </c>
    </row>
    <row r="1696" spans="1:5" x14ac:dyDescent="0.3">
      <c r="A1696" s="25">
        <v>46040</v>
      </c>
      <c r="B1696" s="31">
        <v>0.44791666666666669</v>
      </c>
      <c r="C1696" s="46"/>
      <c r="D1696" s="29">
        <v>46040.447916666664</v>
      </c>
      <c r="E1696" s="15" t="str">
        <f>IF(AND($B$6=NB!$A$17,$B$8&gt;0),'Ersparnisberechnung Sommertarif'!$B$8*SLP!C1676,"")</f>
        <v/>
      </c>
    </row>
    <row r="1697" spans="1:5" x14ac:dyDescent="0.3">
      <c r="A1697" s="25">
        <v>46040</v>
      </c>
      <c r="B1697" s="31">
        <v>0.45833333333333331</v>
      </c>
      <c r="C1697" s="46"/>
      <c r="D1697" s="29">
        <v>46040.458333333336</v>
      </c>
      <c r="E1697" s="15" t="str">
        <f>IF(AND($B$6=NB!$A$17,$B$8&gt;0),'Ersparnisberechnung Sommertarif'!$B$8*SLP!C1677,"")</f>
        <v/>
      </c>
    </row>
    <row r="1698" spans="1:5" x14ac:dyDescent="0.3">
      <c r="A1698" s="25">
        <v>46040</v>
      </c>
      <c r="B1698" s="31">
        <v>0.46875</v>
      </c>
      <c r="C1698" s="46"/>
      <c r="D1698" s="29">
        <v>46040.46875</v>
      </c>
      <c r="E1698" s="15" t="str">
        <f>IF(AND($B$6=NB!$A$17,$B$8&gt;0),'Ersparnisberechnung Sommertarif'!$B$8*SLP!C1678,"")</f>
        <v/>
      </c>
    </row>
    <row r="1699" spans="1:5" x14ac:dyDescent="0.3">
      <c r="A1699" s="25">
        <v>46040</v>
      </c>
      <c r="B1699" s="31">
        <v>0.47916666666666669</v>
      </c>
      <c r="C1699" s="46"/>
      <c r="D1699" s="29">
        <v>46040.479166666664</v>
      </c>
      <c r="E1699" s="15" t="str">
        <f>IF(AND($B$6=NB!$A$17,$B$8&gt;0),'Ersparnisberechnung Sommertarif'!$B$8*SLP!C1679,"")</f>
        <v/>
      </c>
    </row>
    <row r="1700" spans="1:5" x14ac:dyDescent="0.3">
      <c r="A1700" s="25">
        <v>46040</v>
      </c>
      <c r="B1700" s="31">
        <v>0.48958333333333331</v>
      </c>
      <c r="C1700" s="46"/>
      <c r="D1700" s="29">
        <v>46040.489583333336</v>
      </c>
      <c r="E1700" s="15" t="str">
        <f>IF(AND($B$6=NB!$A$17,$B$8&gt;0),'Ersparnisberechnung Sommertarif'!$B$8*SLP!C1680,"")</f>
        <v/>
      </c>
    </row>
    <row r="1701" spans="1:5" x14ac:dyDescent="0.3">
      <c r="A1701" s="25">
        <v>46040</v>
      </c>
      <c r="B1701" s="31">
        <v>0.5</v>
      </c>
      <c r="C1701" s="46"/>
      <c r="D1701" s="29">
        <v>46040.5</v>
      </c>
      <c r="E1701" s="15" t="str">
        <f>IF(AND($B$6=NB!$A$17,$B$8&gt;0),'Ersparnisberechnung Sommertarif'!$B$8*SLP!C1681,"")</f>
        <v/>
      </c>
    </row>
    <row r="1702" spans="1:5" x14ac:dyDescent="0.3">
      <c r="A1702" s="25">
        <v>46040</v>
      </c>
      <c r="B1702" s="31">
        <v>0.51041666666666663</v>
      </c>
      <c r="C1702" s="46"/>
      <c r="D1702" s="29">
        <v>46040.510416666664</v>
      </c>
      <c r="E1702" s="15" t="str">
        <f>IF(AND($B$6=NB!$A$17,$B$8&gt;0),'Ersparnisberechnung Sommertarif'!$B$8*SLP!C1682,"")</f>
        <v/>
      </c>
    </row>
    <row r="1703" spans="1:5" x14ac:dyDescent="0.3">
      <c r="A1703" s="25">
        <v>46040</v>
      </c>
      <c r="B1703" s="31">
        <v>0.52083333333333337</v>
      </c>
      <c r="C1703" s="46"/>
      <c r="D1703" s="29">
        <v>46040.520833333336</v>
      </c>
      <c r="E1703" s="15" t="str">
        <f>IF(AND($B$6=NB!$A$17,$B$8&gt;0),'Ersparnisberechnung Sommertarif'!$B$8*SLP!C1683,"")</f>
        <v/>
      </c>
    </row>
    <row r="1704" spans="1:5" x14ac:dyDescent="0.3">
      <c r="A1704" s="25">
        <v>46040</v>
      </c>
      <c r="B1704" s="31">
        <v>0.53125</v>
      </c>
      <c r="C1704" s="46"/>
      <c r="D1704" s="29">
        <v>46040.53125</v>
      </c>
      <c r="E1704" s="15" t="str">
        <f>IF(AND($B$6=NB!$A$17,$B$8&gt;0),'Ersparnisberechnung Sommertarif'!$B$8*SLP!C1684,"")</f>
        <v/>
      </c>
    </row>
    <row r="1705" spans="1:5" x14ac:dyDescent="0.3">
      <c r="A1705" s="25">
        <v>46040</v>
      </c>
      <c r="B1705" s="31">
        <v>0.54166666666666663</v>
      </c>
      <c r="C1705" s="46"/>
      <c r="D1705" s="29">
        <v>46040.541666666664</v>
      </c>
      <c r="E1705" s="15" t="str">
        <f>IF(AND($B$6=NB!$A$17,$B$8&gt;0),'Ersparnisberechnung Sommertarif'!$B$8*SLP!C1685,"")</f>
        <v/>
      </c>
    </row>
    <row r="1706" spans="1:5" x14ac:dyDescent="0.3">
      <c r="A1706" s="25">
        <v>46040</v>
      </c>
      <c r="B1706" s="31">
        <v>0.55208333333333337</v>
      </c>
      <c r="C1706" s="46"/>
      <c r="D1706" s="29">
        <v>46040.552083333336</v>
      </c>
      <c r="E1706" s="15" t="str">
        <f>IF(AND($B$6=NB!$A$17,$B$8&gt;0),'Ersparnisberechnung Sommertarif'!$B$8*SLP!C1686,"")</f>
        <v/>
      </c>
    </row>
    <row r="1707" spans="1:5" x14ac:dyDescent="0.3">
      <c r="A1707" s="25">
        <v>46040</v>
      </c>
      <c r="B1707" s="31">
        <v>0.5625</v>
      </c>
      <c r="C1707" s="46"/>
      <c r="D1707" s="29">
        <v>46040.5625</v>
      </c>
      <c r="E1707" s="15" t="str">
        <f>IF(AND($B$6=NB!$A$17,$B$8&gt;0),'Ersparnisberechnung Sommertarif'!$B$8*SLP!C1687,"")</f>
        <v/>
      </c>
    </row>
    <row r="1708" spans="1:5" x14ac:dyDescent="0.3">
      <c r="A1708" s="25">
        <v>46040</v>
      </c>
      <c r="B1708" s="31">
        <v>0.57291666666666663</v>
      </c>
      <c r="C1708" s="46"/>
      <c r="D1708" s="29">
        <v>46040.572916666664</v>
      </c>
      <c r="E1708" s="15" t="str">
        <f>IF(AND($B$6=NB!$A$17,$B$8&gt;0),'Ersparnisberechnung Sommertarif'!$B$8*SLP!C1688,"")</f>
        <v/>
      </c>
    </row>
    <row r="1709" spans="1:5" x14ac:dyDescent="0.3">
      <c r="A1709" s="25">
        <v>46040</v>
      </c>
      <c r="B1709" s="31">
        <v>0.58333333333333337</v>
      </c>
      <c r="C1709" s="46"/>
      <c r="D1709" s="29">
        <v>46040.583333333336</v>
      </c>
      <c r="E1709" s="15" t="str">
        <f>IF(AND($B$6=NB!$A$17,$B$8&gt;0),'Ersparnisberechnung Sommertarif'!$B$8*SLP!C1689,"")</f>
        <v/>
      </c>
    </row>
    <row r="1710" spans="1:5" x14ac:dyDescent="0.3">
      <c r="A1710" s="25">
        <v>46040</v>
      </c>
      <c r="B1710" s="31">
        <v>0.59375</v>
      </c>
      <c r="C1710" s="46"/>
      <c r="D1710" s="29">
        <v>46040.59375</v>
      </c>
      <c r="E1710" s="15" t="str">
        <f>IF(AND($B$6=NB!$A$17,$B$8&gt;0),'Ersparnisberechnung Sommertarif'!$B$8*SLP!C1690,"")</f>
        <v/>
      </c>
    </row>
    <row r="1711" spans="1:5" x14ac:dyDescent="0.3">
      <c r="A1711" s="25">
        <v>46040</v>
      </c>
      <c r="B1711" s="31">
        <v>0.60416666666666663</v>
      </c>
      <c r="C1711" s="46"/>
      <c r="D1711" s="29">
        <v>46040.604166666664</v>
      </c>
      <c r="E1711" s="15" t="str">
        <f>IF(AND($B$6=NB!$A$17,$B$8&gt;0),'Ersparnisberechnung Sommertarif'!$B$8*SLP!C1691,"")</f>
        <v/>
      </c>
    </row>
    <row r="1712" spans="1:5" x14ac:dyDescent="0.3">
      <c r="A1712" s="25">
        <v>46040</v>
      </c>
      <c r="B1712" s="31">
        <v>0.61458333333333337</v>
      </c>
      <c r="C1712" s="46"/>
      <c r="D1712" s="29">
        <v>46040.614583333336</v>
      </c>
      <c r="E1712" s="15" t="str">
        <f>IF(AND($B$6=NB!$A$17,$B$8&gt;0),'Ersparnisberechnung Sommertarif'!$B$8*SLP!C1692,"")</f>
        <v/>
      </c>
    </row>
    <row r="1713" spans="1:5" x14ac:dyDescent="0.3">
      <c r="A1713" s="25">
        <v>46040</v>
      </c>
      <c r="B1713" s="31">
        <v>0.625</v>
      </c>
      <c r="C1713" s="46"/>
      <c r="D1713" s="29">
        <v>46040.625</v>
      </c>
      <c r="E1713" s="15" t="str">
        <f>IF(AND($B$6=NB!$A$17,$B$8&gt;0),'Ersparnisberechnung Sommertarif'!$B$8*SLP!C1693,"")</f>
        <v/>
      </c>
    </row>
    <row r="1714" spans="1:5" x14ac:dyDescent="0.3">
      <c r="A1714" s="25">
        <v>46040</v>
      </c>
      <c r="B1714" s="31">
        <v>0.63541666666666663</v>
      </c>
      <c r="C1714" s="46"/>
      <c r="D1714" s="29">
        <v>46040.635416666664</v>
      </c>
      <c r="E1714" s="15" t="str">
        <f>IF(AND($B$6=NB!$A$17,$B$8&gt;0),'Ersparnisberechnung Sommertarif'!$B$8*SLP!C1694,"")</f>
        <v/>
      </c>
    </row>
    <row r="1715" spans="1:5" x14ac:dyDescent="0.3">
      <c r="A1715" s="25">
        <v>46040</v>
      </c>
      <c r="B1715" s="31">
        <v>0.64583333333333337</v>
      </c>
      <c r="C1715" s="46"/>
      <c r="D1715" s="29">
        <v>46040.645833333336</v>
      </c>
      <c r="E1715" s="15" t="str">
        <f>IF(AND($B$6=NB!$A$17,$B$8&gt;0),'Ersparnisberechnung Sommertarif'!$B$8*SLP!C1695,"")</f>
        <v/>
      </c>
    </row>
    <row r="1716" spans="1:5" x14ac:dyDescent="0.3">
      <c r="A1716" s="25">
        <v>46040</v>
      </c>
      <c r="B1716" s="31">
        <v>0.65625</v>
      </c>
      <c r="C1716" s="46"/>
      <c r="D1716" s="29">
        <v>46040.65625</v>
      </c>
      <c r="E1716" s="15" t="str">
        <f>IF(AND($B$6=NB!$A$17,$B$8&gt;0),'Ersparnisberechnung Sommertarif'!$B$8*SLP!C1696,"")</f>
        <v/>
      </c>
    </row>
    <row r="1717" spans="1:5" x14ac:dyDescent="0.3">
      <c r="A1717" s="25">
        <v>46040</v>
      </c>
      <c r="B1717" s="31">
        <v>0.66666666666666663</v>
      </c>
      <c r="C1717" s="46"/>
      <c r="D1717" s="29">
        <v>46040.666666666664</v>
      </c>
      <c r="E1717" s="15" t="str">
        <f>IF(AND($B$6=NB!$A$17,$B$8&gt;0),'Ersparnisberechnung Sommertarif'!$B$8*SLP!C1697,"")</f>
        <v/>
      </c>
    </row>
    <row r="1718" spans="1:5" x14ac:dyDescent="0.3">
      <c r="A1718" s="25">
        <v>46040</v>
      </c>
      <c r="B1718" s="31">
        <v>0.67708333333333337</v>
      </c>
      <c r="C1718" s="46"/>
      <c r="D1718" s="29">
        <v>46040.677083333336</v>
      </c>
      <c r="E1718" s="15" t="str">
        <f>IF(AND($B$6=NB!$A$17,$B$8&gt;0),'Ersparnisberechnung Sommertarif'!$B$8*SLP!C1698,"")</f>
        <v/>
      </c>
    </row>
    <row r="1719" spans="1:5" x14ac:dyDescent="0.3">
      <c r="A1719" s="25">
        <v>46040</v>
      </c>
      <c r="B1719" s="31">
        <v>0.6875</v>
      </c>
      <c r="C1719" s="46"/>
      <c r="D1719" s="29">
        <v>46040.6875</v>
      </c>
      <c r="E1719" s="15" t="str">
        <f>IF(AND($B$6=NB!$A$17,$B$8&gt;0),'Ersparnisberechnung Sommertarif'!$B$8*SLP!C1699,"")</f>
        <v/>
      </c>
    </row>
    <row r="1720" spans="1:5" x14ac:dyDescent="0.3">
      <c r="A1720" s="25">
        <v>46040</v>
      </c>
      <c r="B1720" s="31">
        <v>0.69791666666666663</v>
      </c>
      <c r="C1720" s="46"/>
      <c r="D1720" s="29">
        <v>46040.697916666664</v>
      </c>
      <c r="E1720" s="15" t="str">
        <f>IF(AND($B$6=NB!$A$17,$B$8&gt;0),'Ersparnisberechnung Sommertarif'!$B$8*SLP!C1700,"")</f>
        <v/>
      </c>
    </row>
    <row r="1721" spans="1:5" x14ac:dyDescent="0.3">
      <c r="A1721" s="25">
        <v>46040</v>
      </c>
      <c r="B1721" s="31">
        <v>0.70833333333333337</v>
      </c>
      <c r="C1721" s="46"/>
      <c r="D1721" s="29">
        <v>46040.708333333336</v>
      </c>
      <c r="E1721" s="15" t="str">
        <f>IF(AND($B$6=NB!$A$17,$B$8&gt;0),'Ersparnisberechnung Sommertarif'!$B$8*SLP!C1701,"")</f>
        <v/>
      </c>
    </row>
    <row r="1722" spans="1:5" x14ac:dyDescent="0.3">
      <c r="A1722" s="25">
        <v>46040</v>
      </c>
      <c r="B1722" s="31">
        <v>0.71875</v>
      </c>
      <c r="C1722" s="46"/>
      <c r="D1722" s="29">
        <v>46040.71875</v>
      </c>
      <c r="E1722" s="15" t="str">
        <f>IF(AND($B$6=NB!$A$17,$B$8&gt;0),'Ersparnisberechnung Sommertarif'!$B$8*SLP!C1702,"")</f>
        <v/>
      </c>
    </row>
    <row r="1723" spans="1:5" x14ac:dyDescent="0.3">
      <c r="A1723" s="25">
        <v>46040</v>
      </c>
      <c r="B1723" s="31">
        <v>0.72916666666666663</v>
      </c>
      <c r="C1723" s="46"/>
      <c r="D1723" s="29">
        <v>46040.729166666664</v>
      </c>
      <c r="E1723" s="15" t="str">
        <f>IF(AND($B$6=NB!$A$17,$B$8&gt;0),'Ersparnisberechnung Sommertarif'!$B$8*SLP!C1703,"")</f>
        <v/>
      </c>
    </row>
    <row r="1724" spans="1:5" x14ac:dyDescent="0.3">
      <c r="A1724" s="25">
        <v>46040</v>
      </c>
      <c r="B1724" s="31">
        <v>0.73958333333333337</v>
      </c>
      <c r="C1724" s="46"/>
      <c r="D1724" s="29">
        <v>46040.739583333336</v>
      </c>
      <c r="E1724" s="15" t="str">
        <f>IF(AND($B$6=NB!$A$17,$B$8&gt;0),'Ersparnisberechnung Sommertarif'!$B$8*SLP!C1704,"")</f>
        <v/>
      </c>
    </row>
    <row r="1725" spans="1:5" x14ac:dyDescent="0.3">
      <c r="A1725" s="25">
        <v>46040</v>
      </c>
      <c r="B1725" s="31">
        <v>0.75</v>
      </c>
      <c r="C1725" s="46"/>
      <c r="D1725" s="29">
        <v>46040.75</v>
      </c>
      <c r="E1725" s="15" t="str">
        <f>IF(AND($B$6=NB!$A$17,$B$8&gt;0),'Ersparnisberechnung Sommertarif'!$B$8*SLP!C1705,"")</f>
        <v/>
      </c>
    </row>
    <row r="1726" spans="1:5" x14ac:dyDescent="0.3">
      <c r="A1726" s="25">
        <v>46040</v>
      </c>
      <c r="B1726" s="31">
        <v>0.76041666666666663</v>
      </c>
      <c r="C1726" s="46"/>
      <c r="D1726" s="29">
        <v>46040.760416666664</v>
      </c>
      <c r="E1726" s="15" t="str">
        <f>IF(AND($B$6=NB!$A$17,$B$8&gt;0),'Ersparnisberechnung Sommertarif'!$B$8*SLP!C1706,"")</f>
        <v/>
      </c>
    </row>
    <row r="1727" spans="1:5" x14ac:dyDescent="0.3">
      <c r="A1727" s="25">
        <v>46040</v>
      </c>
      <c r="B1727" s="31">
        <v>0.77083333333333337</v>
      </c>
      <c r="C1727" s="46"/>
      <c r="D1727" s="29">
        <v>46040.770833333336</v>
      </c>
      <c r="E1727" s="15" t="str">
        <f>IF(AND($B$6=NB!$A$17,$B$8&gt;0),'Ersparnisberechnung Sommertarif'!$B$8*SLP!C1707,"")</f>
        <v/>
      </c>
    </row>
    <row r="1728" spans="1:5" x14ac:dyDescent="0.3">
      <c r="A1728" s="25">
        <v>46040</v>
      </c>
      <c r="B1728" s="31">
        <v>0.78125</v>
      </c>
      <c r="C1728" s="46"/>
      <c r="D1728" s="29">
        <v>46040.78125</v>
      </c>
      <c r="E1728" s="15" t="str">
        <f>IF(AND($B$6=NB!$A$17,$B$8&gt;0),'Ersparnisberechnung Sommertarif'!$B$8*SLP!C1708,"")</f>
        <v/>
      </c>
    </row>
    <row r="1729" spans="1:5" x14ac:dyDescent="0.3">
      <c r="A1729" s="25">
        <v>46040</v>
      </c>
      <c r="B1729" s="31">
        <v>0.79166666666666663</v>
      </c>
      <c r="C1729" s="46"/>
      <c r="D1729" s="29">
        <v>46040.791666666664</v>
      </c>
      <c r="E1729" s="15" t="str">
        <f>IF(AND($B$6=NB!$A$17,$B$8&gt;0),'Ersparnisberechnung Sommertarif'!$B$8*SLP!C1709,"")</f>
        <v/>
      </c>
    </row>
    <row r="1730" spans="1:5" x14ac:dyDescent="0.3">
      <c r="A1730" s="25">
        <v>46040</v>
      </c>
      <c r="B1730" s="31">
        <v>0.80208333333333337</v>
      </c>
      <c r="C1730" s="46"/>
      <c r="D1730" s="29">
        <v>46040.802083333336</v>
      </c>
      <c r="E1730" s="15" t="str">
        <f>IF(AND($B$6=NB!$A$17,$B$8&gt;0),'Ersparnisberechnung Sommertarif'!$B$8*SLP!C1710,"")</f>
        <v/>
      </c>
    </row>
    <row r="1731" spans="1:5" x14ac:dyDescent="0.3">
      <c r="A1731" s="25">
        <v>46040</v>
      </c>
      <c r="B1731" s="31">
        <v>0.8125</v>
      </c>
      <c r="C1731" s="46"/>
      <c r="D1731" s="29">
        <v>46040.8125</v>
      </c>
      <c r="E1731" s="15" t="str">
        <f>IF(AND($B$6=NB!$A$17,$B$8&gt;0),'Ersparnisberechnung Sommertarif'!$B$8*SLP!C1711,"")</f>
        <v/>
      </c>
    </row>
    <row r="1732" spans="1:5" x14ac:dyDescent="0.3">
      <c r="A1732" s="25">
        <v>46040</v>
      </c>
      <c r="B1732" s="31">
        <v>0.82291666666666663</v>
      </c>
      <c r="C1732" s="46"/>
      <c r="D1732" s="29">
        <v>46040.822916666664</v>
      </c>
      <c r="E1732" s="15" t="str">
        <f>IF(AND($B$6=NB!$A$17,$B$8&gt;0),'Ersparnisberechnung Sommertarif'!$B$8*SLP!C1712,"")</f>
        <v/>
      </c>
    </row>
    <row r="1733" spans="1:5" x14ac:dyDescent="0.3">
      <c r="A1733" s="25">
        <v>46040</v>
      </c>
      <c r="B1733" s="31">
        <v>0.83333333333333337</v>
      </c>
      <c r="C1733" s="46"/>
      <c r="D1733" s="29">
        <v>46040.833333333336</v>
      </c>
      <c r="E1733" s="15" t="str">
        <f>IF(AND($B$6=NB!$A$17,$B$8&gt;0),'Ersparnisberechnung Sommertarif'!$B$8*SLP!C1713,"")</f>
        <v/>
      </c>
    </row>
    <row r="1734" spans="1:5" x14ac:dyDescent="0.3">
      <c r="A1734" s="25">
        <v>46040</v>
      </c>
      <c r="B1734" s="31">
        <v>0.84375</v>
      </c>
      <c r="C1734" s="46"/>
      <c r="D1734" s="29">
        <v>46040.84375</v>
      </c>
      <c r="E1734" s="15" t="str">
        <f>IF(AND($B$6=NB!$A$17,$B$8&gt;0),'Ersparnisberechnung Sommertarif'!$B$8*SLP!C1714,"")</f>
        <v/>
      </c>
    </row>
    <row r="1735" spans="1:5" x14ac:dyDescent="0.3">
      <c r="A1735" s="25">
        <v>46040</v>
      </c>
      <c r="B1735" s="31">
        <v>0.85416666666666663</v>
      </c>
      <c r="C1735" s="46"/>
      <c r="D1735" s="29">
        <v>46040.854166666664</v>
      </c>
      <c r="E1735" s="15" t="str">
        <f>IF(AND($B$6=NB!$A$17,$B$8&gt;0),'Ersparnisberechnung Sommertarif'!$B$8*SLP!C1715,"")</f>
        <v/>
      </c>
    </row>
    <row r="1736" spans="1:5" x14ac:dyDescent="0.3">
      <c r="A1736" s="25">
        <v>46040</v>
      </c>
      <c r="B1736" s="31">
        <v>0.86458333333333337</v>
      </c>
      <c r="C1736" s="46"/>
      <c r="D1736" s="29">
        <v>46040.864583333336</v>
      </c>
      <c r="E1736" s="15" t="str">
        <f>IF(AND($B$6=NB!$A$17,$B$8&gt;0),'Ersparnisberechnung Sommertarif'!$B$8*SLP!C1716,"")</f>
        <v/>
      </c>
    </row>
    <row r="1737" spans="1:5" x14ac:dyDescent="0.3">
      <c r="A1737" s="25">
        <v>46040</v>
      </c>
      <c r="B1737" s="31">
        <v>0.875</v>
      </c>
      <c r="C1737" s="46"/>
      <c r="D1737" s="29">
        <v>46040.875</v>
      </c>
      <c r="E1737" s="15" t="str">
        <f>IF(AND($B$6=NB!$A$17,$B$8&gt;0),'Ersparnisberechnung Sommertarif'!$B$8*SLP!C1717,"")</f>
        <v/>
      </c>
    </row>
    <row r="1738" spans="1:5" x14ac:dyDescent="0.3">
      <c r="A1738" s="25">
        <v>46040</v>
      </c>
      <c r="B1738" s="31">
        <v>0.88541666666666663</v>
      </c>
      <c r="C1738" s="46"/>
      <c r="D1738" s="29">
        <v>46040.885416666664</v>
      </c>
      <c r="E1738" s="15" t="str">
        <f>IF(AND($B$6=NB!$A$17,$B$8&gt;0),'Ersparnisberechnung Sommertarif'!$B$8*SLP!C1718,"")</f>
        <v/>
      </c>
    </row>
    <row r="1739" spans="1:5" x14ac:dyDescent="0.3">
      <c r="A1739" s="25">
        <v>46040</v>
      </c>
      <c r="B1739" s="31">
        <v>0.89583333333333337</v>
      </c>
      <c r="C1739" s="46"/>
      <c r="D1739" s="29">
        <v>46040.895833333336</v>
      </c>
      <c r="E1739" s="15" t="str">
        <f>IF(AND($B$6=NB!$A$17,$B$8&gt;0),'Ersparnisberechnung Sommertarif'!$B$8*SLP!C1719,"")</f>
        <v/>
      </c>
    </row>
    <row r="1740" spans="1:5" x14ac:dyDescent="0.3">
      <c r="A1740" s="25">
        <v>46040</v>
      </c>
      <c r="B1740" s="31">
        <v>0.90625</v>
      </c>
      <c r="C1740" s="46"/>
      <c r="D1740" s="29">
        <v>46040.90625</v>
      </c>
      <c r="E1740" s="15" t="str">
        <f>IF(AND($B$6=NB!$A$17,$B$8&gt;0),'Ersparnisberechnung Sommertarif'!$B$8*SLP!C1720,"")</f>
        <v/>
      </c>
    </row>
    <row r="1741" spans="1:5" x14ac:dyDescent="0.3">
      <c r="A1741" s="25">
        <v>46040</v>
      </c>
      <c r="B1741" s="31">
        <v>0.91666666666666663</v>
      </c>
      <c r="C1741" s="46"/>
      <c r="D1741" s="29">
        <v>46040.916666666664</v>
      </c>
      <c r="E1741" s="15" t="str">
        <f>IF(AND($B$6=NB!$A$17,$B$8&gt;0),'Ersparnisberechnung Sommertarif'!$B$8*SLP!C1721,"")</f>
        <v/>
      </c>
    </row>
    <row r="1742" spans="1:5" x14ac:dyDescent="0.3">
      <c r="A1742" s="25">
        <v>46040</v>
      </c>
      <c r="B1742" s="31">
        <v>0.92708333333333337</v>
      </c>
      <c r="C1742" s="46"/>
      <c r="D1742" s="29">
        <v>46040.927083333336</v>
      </c>
      <c r="E1742" s="15" t="str">
        <f>IF(AND($B$6=NB!$A$17,$B$8&gt;0),'Ersparnisberechnung Sommertarif'!$B$8*SLP!C1722,"")</f>
        <v/>
      </c>
    </row>
    <row r="1743" spans="1:5" x14ac:dyDescent="0.3">
      <c r="A1743" s="25">
        <v>46040</v>
      </c>
      <c r="B1743" s="31">
        <v>0.9375</v>
      </c>
      <c r="C1743" s="46"/>
      <c r="D1743" s="29">
        <v>46040.9375</v>
      </c>
      <c r="E1743" s="15" t="str">
        <f>IF(AND($B$6=NB!$A$17,$B$8&gt;0),'Ersparnisberechnung Sommertarif'!$B$8*SLP!C1723,"")</f>
        <v/>
      </c>
    </row>
    <row r="1744" spans="1:5" x14ac:dyDescent="0.3">
      <c r="A1744" s="25">
        <v>46040</v>
      </c>
      <c r="B1744" s="31">
        <v>0.94791666666666663</v>
      </c>
      <c r="C1744" s="46"/>
      <c r="D1744" s="29">
        <v>46040.947916666664</v>
      </c>
      <c r="E1744" s="15" t="str">
        <f>IF(AND($B$6=NB!$A$17,$B$8&gt;0),'Ersparnisberechnung Sommertarif'!$B$8*SLP!C1724,"")</f>
        <v/>
      </c>
    </row>
    <row r="1745" spans="1:5" x14ac:dyDescent="0.3">
      <c r="A1745" s="25">
        <v>46040</v>
      </c>
      <c r="B1745" s="31">
        <v>0.95833333333333337</v>
      </c>
      <c r="C1745" s="46"/>
      <c r="D1745" s="29">
        <v>46040.958333333336</v>
      </c>
      <c r="E1745" s="15" t="str">
        <f>IF(AND($B$6=NB!$A$17,$B$8&gt;0),'Ersparnisberechnung Sommertarif'!$B$8*SLP!C1725,"")</f>
        <v/>
      </c>
    </row>
    <row r="1746" spans="1:5" x14ac:dyDescent="0.3">
      <c r="A1746" s="25">
        <v>46040</v>
      </c>
      <c r="B1746" s="31">
        <v>0.96875</v>
      </c>
      <c r="C1746" s="46"/>
      <c r="D1746" s="29">
        <v>46040.96875</v>
      </c>
      <c r="E1746" s="15" t="str">
        <f>IF(AND($B$6=NB!$A$17,$B$8&gt;0),'Ersparnisberechnung Sommertarif'!$B$8*SLP!C1726,"")</f>
        <v/>
      </c>
    </row>
    <row r="1747" spans="1:5" x14ac:dyDescent="0.3">
      <c r="A1747" s="25">
        <v>46040</v>
      </c>
      <c r="B1747" s="31">
        <v>0.97916666666666663</v>
      </c>
      <c r="C1747" s="46"/>
      <c r="D1747" s="29">
        <v>46040.979166666664</v>
      </c>
      <c r="E1747" s="15" t="str">
        <f>IF(AND($B$6=NB!$A$17,$B$8&gt;0),'Ersparnisberechnung Sommertarif'!$B$8*SLP!C1727,"")</f>
        <v/>
      </c>
    </row>
    <row r="1748" spans="1:5" x14ac:dyDescent="0.3">
      <c r="A1748" s="25">
        <v>46040</v>
      </c>
      <c r="B1748" s="31">
        <v>0.98958333333333337</v>
      </c>
      <c r="C1748" s="46"/>
      <c r="D1748" s="29">
        <v>46040.989583333336</v>
      </c>
      <c r="E1748" s="15" t="str">
        <f>IF(AND($B$6=NB!$A$17,$B$8&gt;0),'Ersparnisberechnung Sommertarif'!$B$8*SLP!C1728,"")</f>
        <v/>
      </c>
    </row>
    <row r="1749" spans="1:5" x14ac:dyDescent="0.3">
      <c r="A1749" s="25">
        <v>46041</v>
      </c>
      <c r="B1749" s="31">
        <v>0</v>
      </c>
      <c r="C1749" s="46"/>
      <c r="D1749" s="29">
        <v>46041</v>
      </c>
      <c r="E1749" s="15" t="str">
        <f>IF(AND($B$6=NB!$A$17,$B$8&gt;0),'Ersparnisberechnung Sommertarif'!$B$8*SLP!C1729,"")</f>
        <v/>
      </c>
    </row>
    <row r="1750" spans="1:5" x14ac:dyDescent="0.3">
      <c r="A1750" s="25">
        <v>46041</v>
      </c>
      <c r="B1750" s="31">
        <v>1.0416666666666666E-2</v>
      </c>
      <c r="C1750" s="46"/>
      <c r="D1750" s="29">
        <v>46041.010416666664</v>
      </c>
      <c r="E1750" s="15" t="str">
        <f>IF(AND($B$6=NB!$A$17,$B$8&gt;0),'Ersparnisberechnung Sommertarif'!$B$8*SLP!C1730,"")</f>
        <v/>
      </c>
    </row>
    <row r="1751" spans="1:5" x14ac:dyDescent="0.3">
      <c r="A1751" s="25">
        <v>46041</v>
      </c>
      <c r="B1751" s="31">
        <v>2.0833333333333332E-2</v>
      </c>
      <c r="C1751" s="46"/>
      <c r="D1751" s="29">
        <v>46041.020833333336</v>
      </c>
      <c r="E1751" s="15" t="str">
        <f>IF(AND($B$6=NB!$A$17,$B$8&gt;0),'Ersparnisberechnung Sommertarif'!$B$8*SLP!C1731,"")</f>
        <v/>
      </c>
    </row>
    <row r="1752" spans="1:5" x14ac:dyDescent="0.3">
      <c r="A1752" s="25">
        <v>46041</v>
      </c>
      <c r="B1752" s="31">
        <v>3.125E-2</v>
      </c>
      <c r="C1752" s="46"/>
      <c r="D1752" s="29">
        <v>46041.03125</v>
      </c>
      <c r="E1752" s="15" t="str">
        <f>IF(AND($B$6=NB!$A$17,$B$8&gt;0),'Ersparnisberechnung Sommertarif'!$B$8*SLP!C1732,"")</f>
        <v/>
      </c>
    </row>
    <row r="1753" spans="1:5" x14ac:dyDescent="0.3">
      <c r="A1753" s="25">
        <v>46041</v>
      </c>
      <c r="B1753" s="31">
        <v>4.1666666666666664E-2</v>
      </c>
      <c r="C1753" s="46"/>
      <c r="D1753" s="29">
        <v>46041.041666666664</v>
      </c>
      <c r="E1753" s="15" t="str">
        <f>IF(AND($B$6=NB!$A$17,$B$8&gt;0),'Ersparnisberechnung Sommertarif'!$B$8*SLP!C1733,"")</f>
        <v/>
      </c>
    </row>
    <row r="1754" spans="1:5" x14ac:dyDescent="0.3">
      <c r="A1754" s="25">
        <v>46041</v>
      </c>
      <c r="B1754" s="31">
        <v>5.2083333333333336E-2</v>
      </c>
      <c r="C1754" s="46"/>
      <c r="D1754" s="29">
        <v>46041.052083333336</v>
      </c>
      <c r="E1754" s="15" t="str">
        <f>IF(AND($B$6=NB!$A$17,$B$8&gt;0),'Ersparnisberechnung Sommertarif'!$B$8*SLP!C1734,"")</f>
        <v/>
      </c>
    </row>
    <row r="1755" spans="1:5" x14ac:dyDescent="0.3">
      <c r="A1755" s="25">
        <v>46041</v>
      </c>
      <c r="B1755" s="31">
        <v>6.25E-2</v>
      </c>
      <c r="C1755" s="46"/>
      <c r="D1755" s="29">
        <v>46041.0625</v>
      </c>
      <c r="E1755" s="15" t="str">
        <f>IF(AND($B$6=NB!$A$17,$B$8&gt;0),'Ersparnisberechnung Sommertarif'!$B$8*SLP!C1735,"")</f>
        <v/>
      </c>
    </row>
    <row r="1756" spans="1:5" x14ac:dyDescent="0.3">
      <c r="A1756" s="25">
        <v>46041</v>
      </c>
      <c r="B1756" s="31">
        <v>7.2916666666666671E-2</v>
      </c>
      <c r="C1756" s="46"/>
      <c r="D1756" s="29">
        <v>46041.072916666664</v>
      </c>
      <c r="E1756" s="15" t="str">
        <f>IF(AND($B$6=NB!$A$17,$B$8&gt;0),'Ersparnisberechnung Sommertarif'!$B$8*SLP!C1736,"")</f>
        <v/>
      </c>
    </row>
    <row r="1757" spans="1:5" x14ac:dyDescent="0.3">
      <c r="A1757" s="25">
        <v>46041</v>
      </c>
      <c r="B1757" s="31">
        <v>8.3333333333333329E-2</v>
      </c>
      <c r="C1757" s="46"/>
      <c r="D1757" s="29">
        <v>46041.083333333336</v>
      </c>
      <c r="E1757" s="15" t="str">
        <f>IF(AND($B$6=NB!$A$17,$B$8&gt;0),'Ersparnisberechnung Sommertarif'!$B$8*SLP!C1737,"")</f>
        <v/>
      </c>
    </row>
    <row r="1758" spans="1:5" x14ac:dyDescent="0.3">
      <c r="A1758" s="25">
        <v>46041</v>
      </c>
      <c r="B1758" s="31">
        <v>9.375E-2</v>
      </c>
      <c r="C1758" s="46"/>
      <c r="D1758" s="29">
        <v>46041.09375</v>
      </c>
      <c r="E1758" s="15" t="str">
        <f>IF(AND($B$6=NB!$A$17,$B$8&gt;0),'Ersparnisberechnung Sommertarif'!$B$8*SLP!C1738,"")</f>
        <v/>
      </c>
    </row>
    <row r="1759" spans="1:5" x14ac:dyDescent="0.3">
      <c r="A1759" s="25">
        <v>46041</v>
      </c>
      <c r="B1759" s="31">
        <v>0.10416666666666667</v>
      </c>
      <c r="C1759" s="46"/>
      <c r="D1759" s="29">
        <v>46041.104166666664</v>
      </c>
      <c r="E1759" s="15" t="str">
        <f>IF(AND($B$6=NB!$A$17,$B$8&gt;0),'Ersparnisberechnung Sommertarif'!$B$8*SLP!C1739,"")</f>
        <v/>
      </c>
    </row>
    <row r="1760" spans="1:5" x14ac:dyDescent="0.3">
      <c r="A1760" s="25">
        <v>46041</v>
      </c>
      <c r="B1760" s="31">
        <v>0.11458333333333333</v>
      </c>
      <c r="C1760" s="46"/>
      <c r="D1760" s="29">
        <v>46041.114583333336</v>
      </c>
      <c r="E1760" s="15" t="str">
        <f>IF(AND($B$6=NB!$A$17,$B$8&gt;0),'Ersparnisberechnung Sommertarif'!$B$8*SLP!C1740,"")</f>
        <v/>
      </c>
    </row>
    <row r="1761" spans="1:5" x14ac:dyDescent="0.3">
      <c r="A1761" s="25">
        <v>46041</v>
      </c>
      <c r="B1761" s="31">
        <v>0.125</v>
      </c>
      <c r="C1761" s="46"/>
      <c r="D1761" s="29">
        <v>46041.125</v>
      </c>
      <c r="E1761" s="15" t="str">
        <f>IF(AND($B$6=NB!$A$17,$B$8&gt;0),'Ersparnisberechnung Sommertarif'!$B$8*SLP!C1741,"")</f>
        <v/>
      </c>
    </row>
    <row r="1762" spans="1:5" x14ac:dyDescent="0.3">
      <c r="A1762" s="25">
        <v>46041</v>
      </c>
      <c r="B1762" s="31">
        <v>0.13541666666666666</v>
      </c>
      <c r="C1762" s="46"/>
      <c r="D1762" s="29">
        <v>46041.135416666664</v>
      </c>
      <c r="E1762" s="15" t="str">
        <f>IF(AND($B$6=NB!$A$17,$B$8&gt;0),'Ersparnisberechnung Sommertarif'!$B$8*SLP!C1742,"")</f>
        <v/>
      </c>
    </row>
    <row r="1763" spans="1:5" x14ac:dyDescent="0.3">
      <c r="A1763" s="25">
        <v>46041</v>
      </c>
      <c r="B1763" s="31">
        <v>0.14583333333333334</v>
      </c>
      <c r="C1763" s="46"/>
      <c r="D1763" s="29">
        <v>46041.145833333336</v>
      </c>
      <c r="E1763" s="15" t="str">
        <f>IF(AND($B$6=NB!$A$17,$B$8&gt;0),'Ersparnisberechnung Sommertarif'!$B$8*SLP!C1743,"")</f>
        <v/>
      </c>
    </row>
    <row r="1764" spans="1:5" x14ac:dyDescent="0.3">
      <c r="A1764" s="25">
        <v>46041</v>
      </c>
      <c r="B1764" s="31">
        <v>0.15625</v>
      </c>
      <c r="C1764" s="46"/>
      <c r="D1764" s="29">
        <v>46041.15625</v>
      </c>
      <c r="E1764" s="15" t="str">
        <f>IF(AND($B$6=NB!$A$17,$B$8&gt;0),'Ersparnisberechnung Sommertarif'!$B$8*SLP!C1744,"")</f>
        <v/>
      </c>
    </row>
    <row r="1765" spans="1:5" x14ac:dyDescent="0.3">
      <c r="A1765" s="25">
        <v>46041</v>
      </c>
      <c r="B1765" s="31">
        <v>0.16666666666666666</v>
      </c>
      <c r="C1765" s="46"/>
      <c r="D1765" s="29">
        <v>46041.166666666664</v>
      </c>
      <c r="E1765" s="15" t="str">
        <f>IF(AND($B$6=NB!$A$17,$B$8&gt;0),'Ersparnisberechnung Sommertarif'!$B$8*SLP!C1745,"")</f>
        <v/>
      </c>
    </row>
    <row r="1766" spans="1:5" x14ac:dyDescent="0.3">
      <c r="A1766" s="25">
        <v>46041</v>
      </c>
      <c r="B1766" s="31">
        <v>0.17708333333333334</v>
      </c>
      <c r="C1766" s="46"/>
      <c r="D1766" s="29">
        <v>46041.177083333336</v>
      </c>
      <c r="E1766" s="15" t="str">
        <f>IF(AND($B$6=NB!$A$17,$B$8&gt;0),'Ersparnisberechnung Sommertarif'!$B$8*SLP!C1746,"")</f>
        <v/>
      </c>
    </row>
    <row r="1767" spans="1:5" x14ac:dyDescent="0.3">
      <c r="A1767" s="25">
        <v>46041</v>
      </c>
      <c r="B1767" s="31">
        <v>0.1875</v>
      </c>
      <c r="C1767" s="46"/>
      <c r="D1767" s="29">
        <v>46041.1875</v>
      </c>
      <c r="E1767" s="15" t="str">
        <f>IF(AND($B$6=NB!$A$17,$B$8&gt;0),'Ersparnisberechnung Sommertarif'!$B$8*SLP!C1747,"")</f>
        <v/>
      </c>
    </row>
    <row r="1768" spans="1:5" x14ac:dyDescent="0.3">
      <c r="A1768" s="25">
        <v>46041</v>
      </c>
      <c r="B1768" s="31">
        <v>0.19791666666666666</v>
      </c>
      <c r="C1768" s="46"/>
      <c r="D1768" s="29">
        <v>46041.197916666664</v>
      </c>
      <c r="E1768" s="15" t="str">
        <f>IF(AND($B$6=NB!$A$17,$B$8&gt;0),'Ersparnisberechnung Sommertarif'!$B$8*SLP!C1748,"")</f>
        <v/>
      </c>
    </row>
    <row r="1769" spans="1:5" x14ac:dyDescent="0.3">
      <c r="A1769" s="25">
        <v>46041</v>
      </c>
      <c r="B1769" s="31">
        <v>0.20833333333333334</v>
      </c>
      <c r="C1769" s="46"/>
      <c r="D1769" s="29">
        <v>46041.208333333336</v>
      </c>
      <c r="E1769" s="15" t="str">
        <f>IF(AND($B$6=NB!$A$17,$B$8&gt;0),'Ersparnisberechnung Sommertarif'!$B$8*SLP!C1749,"")</f>
        <v/>
      </c>
    </row>
    <row r="1770" spans="1:5" x14ac:dyDescent="0.3">
      <c r="A1770" s="25">
        <v>46041</v>
      </c>
      <c r="B1770" s="31">
        <v>0.21875</v>
      </c>
      <c r="C1770" s="46"/>
      <c r="D1770" s="29">
        <v>46041.21875</v>
      </c>
      <c r="E1770" s="15" t="str">
        <f>IF(AND($B$6=NB!$A$17,$B$8&gt;0),'Ersparnisberechnung Sommertarif'!$B$8*SLP!C1750,"")</f>
        <v/>
      </c>
    </row>
    <row r="1771" spans="1:5" x14ac:dyDescent="0.3">
      <c r="A1771" s="25">
        <v>46041</v>
      </c>
      <c r="B1771" s="31">
        <v>0.22916666666666666</v>
      </c>
      <c r="C1771" s="46"/>
      <c r="D1771" s="29">
        <v>46041.229166666664</v>
      </c>
      <c r="E1771" s="15" t="str">
        <f>IF(AND($B$6=NB!$A$17,$B$8&gt;0),'Ersparnisberechnung Sommertarif'!$B$8*SLP!C1751,"")</f>
        <v/>
      </c>
    </row>
    <row r="1772" spans="1:5" x14ac:dyDescent="0.3">
      <c r="A1772" s="25">
        <v>46041</v>
      </c>
      <c r="B1772" s="31">
        <v>0.23958333333333334</v>
      </c>
      <c r="C1772" s="46"/>
      <c r="D1772" s="29">
        <v>46041.239583333336</v>
      </c>
      <c r="E1772" s="15" t="str">
        <f>IF(AND($B$6=NB!$A$17,$B$8&gt;0),'Ersparnisberechnung Sommertarif'!$B$8*SLP!C1752,"")</f>
        <v/>
      </c>
    </row>
    <row r="1773" spans="1:5" x14ac:dyDescent="0.3">
      <c r="A1773" s="25">
        <v>46041</v>
      </c>
      <c r="B1773" s="31">
        <v>0.25</v>
      </c>
      <c r="C1773" s="46"/>
      <c r="D1773" s="29">
        <v>46041.25</v>
      </c>
      <c r="E1773" s="15" t="str">
        <f>IF(AND($B$6=NB!$A$17,$B$8&gt;0),'Ersparnisberechnung Sommertarif'!$B$8*SLP!C1753,"")</f>
        <v/>
      </c>
    </row>
    <row r="1774" spans="1:5" x14ac:dyDescent="0.3">
      <c r="A1774" s="25">
        <v>46041</v>
      </c>
      <c r="B1774" s="31">
        <v>0.26041666666666669</v>
      </c>
      <c r="C1774" s="46"/>
      <c r="D1774" s="29">
        <v>46041.260416666664</v>
      </c>
      <c r="E1774" s="15" t="str">
        <f>IF(AND($B$6=NB!$A$17,$B$8&gt;0),'Ersparnisberechnung Sommertarif'!$B$8*SLP!C1754,"")</f>
        <v/>
      </c>
    </row>
    <row r="1775" spans="1:5" x14ac:dyDescent="0.3">
      <c r="A1775" s="25">
        <v>46041</v>
      </c>
      <c r="B1775" s="31">
        <v>0.27083333333333331</v>
      </c>
      <c r="C1775" s="46"/>
      <c r="D1775" s="29">
        <v>46041.270833333336</v>
      </c>
      <c r="E1775" s="15" t="str">
        <f>IF(AND($B$6=NB!$A$17,$B$8&gt;0),'Ersparnisberechnung Sommertarif'!$B$8*SLP!C1755,"")</f>
        <v/>
      </c>
    </row>
    <row r="1776" spans="1:5" x14ac:dyDescent="0.3">
      <c r="A1776" s="25">
        <v>46041</v>
      </c>
      <c r="B1776" s="31">
        <v>0.28125</v>
      </c>
      <c r="C1776" s="46"/>
      <c r="D1776" s="29">
        <v>46041.28125</v>
      </c>
      <c r="E1776" s="15" t="str">
        <f>IF(AND($B$6=NB!$A$17,$B$8&gt;0),'Ersparnisberechnung Sommertarif'!$B$8*SLP!C1756,"")</f>
        <v/>
      </c>
    </row>
    <row r="1777" spans="1:5" x14ac:dyDescent="0.3">
      <c r="A1777" s="25">
        <v>46041</v>
      </c>
      <c r="B1777" s="31">
        <v>0.29166666666666669</v>
      </c>
      <c r="C1777" s="46"/>
      <c r="D1777" s="29">
        <v>46041.291666666664</v>
      </c>
      <c r="E1777" s="15" t="str">
        <f>IF(AND($B$6=NB!$A$17,$B$8&gt;0),'Ersparnisberechnung Sommertarif'!$B$8*SLP!C1757,"")</f>
        <v/>
      </c>
    </row>
    <row r="1778" spans="1:5" x14ac:dyDescent="0.3">
      <c r="A1778" s="25">
        <v>46041</v>
      </c>
      <c r="B1778" s="31">
        <v>0.30208333333333331</v>
      </c>
      <c r="C1778" s="46"/>
      <c r="D1778" s="29">
        <v>46041.302083333336</v>
      </c>
      <c r="E1778" s="15" t="str">
        <f>IF(AND($B$6=NB!$A$17,$B$8&gt;0),'Ersparnisberechnung Sommertarif'!$B$8*SLP!C1758,"")</f>
        <v/>
      </c>
    </row>
    <row r="1779" spans="1:5" x14ac:dyDescent="0.3">
      <c r="A1779" s="25">
        <v>46041</v>
      </c>
      <c r="B1779" s="31">
        <v>0.3125</v>
      </c>
      <c r="C1779" s="46"/>
      <c r="D1779" s="29">
        <v>46041.3125</v>
      </c>
      <c r="E1779" s="15" t="str">
        <f>IF(AND($B$6=NB!$A$17,$B$8&gt;0),'Ersparnisberechnung Sommertarif'!$B$8*SLP!C1759,"")</f>
        <v/>
      </c>
    </row>
    <row r="1780" spans="1:5" x14ac:dyDescent="0.3">
      <c r="A1780" s="25">
        <v>46041</v>
      </c>
      <c r="B1780" s="31">
        <v>0.32291666666666669</v>
      </c>
      <c r="C1780" s="46"/>
      <c r="D1780" s="29">
        <v>46041.322916666664</v>
      </c>
      <c r="E1780" s="15" t="str">
        <f>IF(AND($B$6=NB!$A$17,$B$8&gt;0),'Ersparnisberechnung Sommertarif'!$B$8*SLP!C1760,"")</f>
        <v/>
      </c>
    </row>
    <row r="1781" spans="1:5" x14ac:dyDescent="0.3">
      <c r="A1781" s="25">
        <v>46041</v>
      </c>
      <c r="B1781" s="31">
        <v>0.33333333333333331</v>
      </c>
      <c r="C1781" s="46"/>
      <c r="D1781" s="29">
        <v>46041.333333333336</v>
      </c>
      <c r="E1781" s="15" t="str">
        <f>IF(AND($B$6=NB!$A$17,$B$8&gt;0),'Ersparnisberechnung Sommertarif'!$B$8*SLP!C1761,"")</f>
        <v/>
      </c>
    </row>
    <row r="1782" spans="1:5" x14ac:dyDescent="0.3">
      <c r="A1782" s="25">
        <v>46041</v>
      </c>
      <c r="B1782" s="31">
        <v>0.34375</v>
      </c>
      <c r="C1782" s="46"/>
      <c r="D1782" s="29">
        <v>46041.34375</v>
      </c>
      <c r="E1782" s="15" t="str">
        <f>IF(AND($B$6=NB!$A$17,$B$8&gt;0),'Ersparnisberechnung Sommertarif'!$B$8*SLP!C1762,"")</f>
        <v/>
      </c>
    </row>
    <row r="1783" spans="1:5" x14ac:dyDescent="0.3">
      <c r="A1783" s="25">
        <v>46041</v>
      </c>
      <c r="B1783" s="31">
        <v>0.35416666666666669</v>
      </c>
      <c r="C1783" s="46"/>
      <c r="D1783" s="29">
        <v>46041.354166666664</v>
      </c>
      <c r="E1783" s="15" t="str">
        <f>IF(AND($B$6=NB!$A$17,$B$8&gt;0),'Ersparnisberechnung Sommertarif'!$B$8*SLP!C1763,"")</f>
        <v/>
      </c>
    </row>
    <row r="1784" spans="1:5" x14ac:dyDescent="0.3">
      <c r="A1784" s="25">
        <v>46041</v>
      </c>
      <c r="B1784" s="31">
        <v>0.36458333333333331</v>
      </c>
      <c r="C1784" s="46"/>
      <c r="D1784" s="29">
        <v>46041.364583333336</v>
      </c>
      <c r="E1784" s="15" t="str">
        <f>IF(AND($B$6=NB!$A$17,$B$8&gt;0),'Ersparnisberechnung Sommertarif'!$B$8*SLP!C1764,"")</f>
        <v/>
      </c>
    </row>
    <row r="1785" spans="1:5" x14ac:dyDescent="0.3">
      <c r="A1785" s="25">
        <v>46041</v>
      </c>
      <c r="B1785" s="31">
        <v>0.375</v>
      </c>
      <c r="C1785" s="46"/>
      <c r="D1785" s="29">
        <v>46041.375</v>
      </c>
      <c r="E1785" s="15" t="str">
        <f>IF(AND($B$6=NB!$A$17,$B$8&gt;0),'Ersparnisberechnung Sommertarif'!$B$8*SLP!C1765,"")</f>
        <v/>
      </c>
    </row>
    <row r="1786" spans="1:5" x14ac:dyDescent="0.3">
      <c r="A1786" s="25">
        <v>46041</v>
      </c>
      <c r="B1786" s="31">
        <v>0.38541666666666669</v>
      </c>
      <c r="C1786" s="46"/>
      <c r="D1786" s="29">
        <v>46041.385416666664</v>
      </c>
      <c r="E1786" s="15" t="str">
        <f>IF(AND($B$6=NB!$A$17,$B$8&gt;0),'Ersparnisberechnung Sommertarif'!$B$8*SLP!C1766,"")</f>
        <v/>
      </c>
    </row>
    <row r="1787" spans="1:5" x14ac:dyDescent="0.3">
      <c r="A1787" s="25">
        <v>46041</v>
      </c>
      <c r="B1787" s="31">
        <v>0.39583333333333331</v>
      </c>
      <c r="C1787" s="46"/>
      <c r="D1787" s="29">
        <v>46041.395833333336</v>
      </c>
      <c r="E1787" s="15" t="str">
        <f>IF(AND($B$6=NB!$A$17,$B$8&gt;0),'Ersparnisberechnung Sommertarif'!$B$8*SLP!C1767,"")</f>
        <v/>
      </c>
    </row>
    <row r="1788" spans="1:5" x14ac:dyDescent="0.3">
      <c r="A1788" s="25">
        <v>46041</v>
      </c>
      <c r="B1788" s="31">
        <v>0.40625</v>
      </c>
      <c r="C1788" s="46"/>
      <c r="D1788" s="29">
        <v>46041.40625</v>
      </c>
      <c r="E1788" s="15" t="str">
        <f>IF(AND($B$6=NB!$A$17,$B$8&gt;0),'Ersparnisberechnung Sommertarif'!$B$8*SLP!C1768,"")</f>
        <v/>
      </c>
    </row>
    <row r="1789" spans="1:5" x14ac:dyDescent="0.3">
      <c r="A1789" s="25">
        <v>46041</v>
      </c>
      <c r="B1789" s="31">
        <v>0.41666666666666669</v>
      </c>
      <c r="C1789" s="46"/>
      <c r="D1789" s="29">
        <v>46041.416666666664</v>
      </c>
      <c r="E1789" s="15" t="str">
        <f>IF(AND($B$6=NB!$A$17,$B$8&gt;0),'Ersparnisberechnung Sommertarif'!$B$8*SLP!C1769,"")</f>
        <v/>
      </c>
    </row>
    <row r="1790" spans="1:5" x14ac:dyDescent="0.3">
      <c r="A1790" s="25">
        <v>46041</v>
      </c>
      <c r="B1790" s="31">
        <v>0.42708333333333331</v>
      </c>
      <c r="C1790" s="46"/>
      <c r="D1790" s="29">
        <v>46041.427083333336</v>
      </c>
      <c r="E1790" s="15" t="str">
        <f>IF(AND($B$6=NB!$A$17,$B$8&gt;0),'Ersparnisberechnung Sommertarif'!$B$8*SLP!C1770,"")</f>
        <v/>
      </c>
    </row>
    <row r="1791" spans="1:5" x14ac:dyDescent="0.3">
      <c r="A1791" s="25">
        <v>46041</v>
      </c>
      <c r="B1791" s="31">
        <v>0.4375</v>
      </c>
      <c r="C1791" s="46"/>
      <c r="D1791" s="29">
        <v>46041.4375</v>
      </c>
      <c r="E1791" s="15" t="str">
        <f>IF(AND($B$6=NB!$A$17,$B$8&gt;0),'Ersparnisberechnung Sommertarif'!$B$8*SLP!C1771,"")</f>
        <v/>
      </c>
    </row>
    <row r="1792" spans="1:5" x14ac:dyDescent="0.3">
      <c r="A1792" s="25">
        <v>46041</v>
      </c>
      <c r="B1792" s="31">
        <v>0.44791666666666669</v>
      </c>
      <c r="C1792" s="46"/>
      <c r="D1792" s="29">
        <v>46041.447916666664</v>
      </c>
      <c r="E1792" s="15" t="str">
        <f>IF(AND($B$6=NB!$A$17,$B$8&gt;0),'Ersparnisberechnung Sommertarif'!$B$8*SLP!C1772,"")</f>
        <v/>
      </c>
    </row>
    <row r="1793" spans="1:5" x14ac:dyDescent="0.3">
      <c r="A1793" s="25">
        <v>46041</v>
      </c>
      <c r="B1793" s="31">
        <v>0.45833333333333331</v>
      </c>
      <c r="C1793" s="46"/>
      <c r="D1793" s="29">
        <v>46041.458333333336</v>
      </c>
      <c r="E1793" s="15" t="str">
        <f>IF(AND($B$6=NB!$A$17,$B$8&gt;0),'Ersparnisberechnung Sommertarif'!$B$8*SLP!C1773,"")</f>
        <v/>
      </c>
    </row>
    <row r="1794" spans="1:5" x14ac:dyDescent="0.3">
      <c r="A1794" s="25">
        <v>46041</v>
      </c>
      <c r="B1794" s="31">
        <v>0.46875</v>
      </c>
      <c r="C1794" s="46"/>
      <c r="D1794" s="29">
        <v>46041.46875</v>
      </c>
      <c r="E1794" s="15" t="str">
        <f>IF(AND($B$6=NB!$A$17,$B$8&gt;0),'Ersparnisberechnung Sommertarif'!$B$8*SLP!C1774,"")</f>
        <v/>
      </c>
    </row>
    <row r="1795" spans="1:5" x14ac:dyDescent="0.3">
      <c r="A1795" s="25">
        <v>46041</v>
      </c>
      <c r="B1795" s="31">
        <v>0.47916666666666669</v>
      </c>
      <c r="C1795" s="46"/>
      <c r="D1795" s="29">
        <v>46041.479166666664</v>
      </c>
      <c r="E1795" s="15" t="str">
        <f>IF(AND($B$6=NB!$A$17,$B$8&gt;0),'Ersparnisberechnung Sommertarif'!$B$8*SLP!C1775,"")</f>
        <v/>
      </c>
    </row>
    <row r="1796" spans="1:5" x14ac:dyDescent="0.3">
      <c r="A1796" s="25">
        <v>46041</v>
      </c>
      <c r="B1796" s="31">
        <v>0.48958333333333331</v>
      </c>
      <c r="C1796" s="46"/>
      <c r="D1796" s="29">
        <v>46041.489583333336</v>
      </c>
      <c r="E1796" s="15" t="str">
        <f>IF(AND($B$6=NB!$A$17,$B$8&gt;0),'Ersparnisberechnung Sommertarif'!$B$8*SLP!C1776,"")</f>
        <v/>
      </c>
    </row>
    <row r="1797" spans="1:5" x14ac:dyDescent="0.3">
      <c r="A1797" s="25">
        <v>46041</v>
      </c>
      <c r="B1797" s="31">
        <v>0.5</v>
      </c>
      <c r="C1797" s="46"/>
      <c r="D1797" s="29">
        <v>46041.5</v>
      </c>
      <c r="E1797" s="15" t="str">
        <f>IF(AND($B$6=NB!$A$17,$B$8&gt;0),'Ersparnisberechnung Sommertarif'!$B$8*SLP!C1777,"")</f>
        <v/>
      </c>
    </row>
    <row r="1798" spans="1:5" x14ac:dyDescent="0.3">
      <c r="A1798" s="25">
        <v>46041</v>
      </c>
      <c r="B1798" s="31">
        <v>0.51041666666666663</v>
      </c>
      <c r="C1798" s="46"/>
      <c r="D1798" s="29">
        <v>46041.510416666664</v>
      </c>
      <c r="E1798" s="15" t="str">
        <f>IF(AND($B$6=NB!$A$17,$B$8&gt;0),'Ersparnisberechnung Sommertarif'!$B$8*SLP!C1778,"")</f>
        <v/>
      </c>
    </row>
    <row r="1799" spans="1:5" x14ac:dyDescent="0.3">
      <c r="A1799" s="25">
        <v>46041</v>
      </c>
      <c r="B1799" s="31">
        <v>0.52083333333333337</v>
      </c>
      <c r="C1799" s="46"/>
      <c r="D1799" s="29">
        <v>46041.520833333336</v>
      </c>
      <c r="E1799" s="15" t="str">
        <f>IF(AND($B$6=NB!$A$17,$B$8&gt;0),'Ersparnisberechnung Sommertarif'!$B$8*SLP!C1779,"")</f>
        <v/>
      </c>
    </row>
    <row r="1800" spans="1:5" x14ac:dyDescent="0.3">
      <c r="A1800" s="25">
        <v>46041</v>
      </c>
      <c r="B1800" s="31">
        <v>0.53125</v>
      </c>
      <c r="C1800" s="46"/>
      <c r="D1800" s="29">
        <v>46041.53125</v>
      </c>
      <c r="E1800" s="15" t="str">
        <f>IF(AND($B$6=NB!$A$17,$B$8&gt;0),'Ersparnisberechnung Sommertarif'!$B$8*SLP!C1780,"")</f>
        <v/>
      </c>
    </row>
    <row r="1801" spans="1:5" x14ac:dyDescent="0.3">
      <c r="A1801" s="25">
        <v>46041</v>
      </c>
      <c r="B1801" s="31">
        <v>0.54166666666666663</v>
      </c>
      <c r="C1801" s="46"/>
      <c r="D1801" s="29">
        <v>46041.541666666664</v>
      </c>
      <c r="E1801" s="15" t="str">
        <f>IF(AND($B$6=NB!$A$17,$B$8&gt;0),'Ersparnisberechnung Sommertarif'!$B$8*SLP!C1781,"")</f>
        <v/>
      </c>
    </row>
    <row r="1802" spans="1:5" x14ac:dyDescent="0.3">
      <c r="A1802" s="25">
        <v>46041</v>
      </c>
      <c r="B1802" s="31">
        <v>0.55208333333333337</v>
      </c>
      <c r="C1802" s="46"/>
      <c r="D1802" s="29">
        <v>46041.552083333336</v>
      </c>
      <c r="E1802" s="15" t="str">
        <f>IF(AND($B$6=NB!$A$17,$B$8&gt;0),'Ersparnisberechnung Sommertarif'!$B$8*SLP!C1782,"")</f>
        <v/>
      </c>
    </row>
    <row r="1803" spans="1:5" x14ac:dyDescent="0.3">
      <c r="A1803" s="25">
        <v>46041</v>
      </c>
      <c r="B1803" s="31">
        <v>0.5625</v>
      </c>
      <c r="C1803" s="46"/>
      <c r="D1803" s="29">
        <v>46041.5625</v>
      </c>
      <c r="E1803" s="15" t="str">
        <f>IF(AND($B$6=NB!$A$17,$B$8&gt;0),'Ersparnisberechnung Sommertarif'!$B$8*SLP!C1783,"")</f>
        <v/>
      </c>
    </row>
    <row r="1804" spans="1:5" x14ac:dyDescent="0.3">
      <c r="A1804" s="25">
        <v>46041</v>
      </c>
      <c r="B1804" s="31">
        <v>0.57291666666666663</v>
      </c>
      <c r="C1804" s="46"/>
      <c r="D1804" s="29">
        <v>46041.572916666664</v>
      </c>
      <c r="E1804" s="15" t="str">
        <f>IF(AND($B$6=NB!$A$17,$B$8&gt;0),'Ersparnisberechnung Sommertarif'!$B$8*SLP!C1784,"")</f>
        <v/>
      </c>
    </row>
    <row r="1805" spans="1:5" x14ac:dyDescent="0.3">
      <c r="A1805" s="25">
        <v>46041</v>
      </c>
      <c r="B1805" s="31">
        <v>0.58333333333333337</v>
      </c>
      <c r="C1805" s="46"/>
      <c r="D1805" s="29">
        <v>46041.583333333336</v>
      </c>
      <c r="E1805" s="15" t="str">
        <f>IF(AND($B$6=NB!$A$17,$B$8&gt;0),'Ersparnisberechnung Sommertarif'!$B$8*SLP!C1785,"")</f>
        <v/>
      </c>
    </row>
    <row r="1806" spans="1:5" x14ac:dyDescent="0.3">
      <c r="A1806" s="25">
        <v>46041</v>
      </c>
      <c r="B1806" s="31">
        <v>0.59375</v>
      </c>
      <c r="C1806" s="46"/>
      <c r="D1806" s="29">
        <v>46041.59375</v>
      </c>
      <c r="E1806" s="15" t="str">
        <f>IF(AND($B$6=NB!$A$17,$B$8&gt;0),'Ersparnisberechnung Sommertarif'!$B$8*SLP!C1786,"")</f>
        <v/>
      </c>
    </row>
    <row r="1807" spans="1:5" x14ac:dyDescent="0.3">
      <c r="A1807" s="25">
        <v>46041</v>
      </c>
      <c r="B1807" s="31">
        <v>0.60416666666666663</v>
      </c>
      <c r="C1807" s="46"/>
      <c r="D1807" s="29">
        <v>46041.604166666664</v>
      </c>
      <c r="E1807" s="15" t="str">
        <f>IF(AND($B$6=NB!$A$17,$B$8&gt;0),'Ersparnisberechnung Sommertarif'!$B$8*SLP!C1787,"")</f>
        <v/>
      </c>
    </row>
    <row r="1808" spans="1:5" x14ac:dyDescent="0.3">
      <c r="A1808" s="25">
        <v>46041</v>
      </c>
      <c r="B1808" s="31">
        <v>0.61458333333333337</v>
      </c>
      <c r="C1808" s="46"/>
      <c r="D1808" s="29">
        <v>46041.614583333336</v>
      </c>
      <c r="E1808" s="15" t="str">
        <f>IF(AND($B$6=NB!$A$17,$B$8&gt;0),'Ersparnisberechnung Sommertarif'!$B$8*SLP!C1788,"")</f>
        <v/>
      </c>
    </row>
    <row r="1809" spans="1:5" x14ac:dyDescent="0.3">
      <c r="A1809" s="25">
        <v>46041</v>
      </c>
      <c r="B1809" s="31">
        <v>0.625</v>
      </c>
      <c r="C1809" s="46"/>
      <c r="D1809" s="29">
        <v>46041.625</v>
      </c>
      <c r="E1809" s="15" t="str">
        <f>IF(AND($B$6=NB!$A$17,$B$8&gt;0),'Ersparnisberechnung Sommertarif'!$B$8*SLP!C1789,"")</f>
        <v/>
      </c>
    </row>
    <row r="1810" spans="1:5" x14ac:dyDescent="0.3">
      <c r="A1810" s="25">
        <v>46041</v>
      </c>
      <c r="B1810" s="31">
        <v>0.63541666666666663</v>
      </c>
      <c r="C1810" s="46"/>
      <c r="D1810" s="29">
        <v>46041.635416666664</v>
      </c>
      <c r="E1810" s="15" t="str">
        <f>IF(AND($B$6=NB!$A$17,$B$8&gt;0),'Ersparnisberechnung Sommertarif'!$B$8*SLP!C1790,"")</f>
        <v/>
      </c>
    </row>
    <row r="1811" spans="1:5" x14ac:dyDescent="0.3">
      <c r="A1811" s="25">
        <v>46041</v>
      </c>
      <c r="B1811" s="31">
        <v>0.64583333333333337</v>
      </c>
      <c r="C1811" s="46"/>
      <c r="D1811" s="29">
        <v>46041.645833333336</v>
      </c>
      <c r="E1811" s="15" t="str">
        <f>IF(AND($B$6=NB!$A$17,$B$8&gt;0),'Ersparnisberechnung Sommertarif'!$B$8*SLP!C1791,"")</f>
        <v/>
      </c>
    </row>
    <row r="1812" spans="1:5" x14ac:dyDescent="0.3">
      <c r="A1812" s="25">
        <v>46041</v>
      </c>
      <c r="B1812" s="31">
        <v>0.65625</v>
      </c>
      <c r="C1812" s="46"/>
      <c r="D1812" s="29">
        <v>46041.65625</v>
      </c>
      <c r="E1812" s="15" t="str">
        <f>IF(AND($B$6=NB!$A$17,$B$8&gt;0),'Ersparnisberechnung Sommertarif'!$B$8*SLP!C1792,"")</f>
        <v/>
      </c>
    </row>
    <row r="1813" spans="1:5" x14ac:dyDescent="0.3">
      <c r="A1813" s="25">
        <v>46041</v>
      </c>
      <c r="B1813" s="31">
        <v>0.66666666666666663</v>
      </c>
      <c r="C1813" s="46"/>
      <c r="D1813" s="29">
        <v>46041.666666666664</v>
      </c>
      <c r="E1813" s="15" t="str">
        <f>IF(AND($B$6=NB!$A$17,$B$8&gt;0),'Ersparnisberechnung Sommertarif'!$B$8*SLP!C1793,"")</f>
        <v/>
      </c>
    </row>
    <row r="1814" spans="1:5" x14ac:dyDescent="0.3">
      <c r="A1814" s="25">
        <v>46041</v>
      </c>
      <c r="B1814" s="31">
        <v>0.67708333333333337</v>
      </c>
      <c r="C1814" s="46"/>
      <c r="D1814" s="29">
        <v>46041.677083333336</v>
      </c>
      <c r="E1814" s="15" t="str">
        <f>IF(AND($B$6=NB!$A$17,$B$8&gt;0),'Ersparnisberechnung Sommertarif'!$B$8*SLP!C1794,"")</f>
        <v/>
      </c>
    </row>
    <row r="1815" spans="1:5" x14ac:dyDescent="0.3">
      <c r="A1815" s="25">
        <v>46041</v>
      </c>
      <c r="B1815" s="31">
        <v>0.6875</v>
      </c>
      <c r="C1815" s="46"/>
      <c r="D1815" s="29">
        <v>46041.6875</v>
      </c>
      <c r="E1815" s="15" t="str">
        <f>IF(AND($B$6=NB!$A$17,$B$8&gt;0),'Ersparnisberechnung Sommertarif'!$B$8*SLP!C1795,"")</f>
        <v/>
      </c>
    </row>
    <row r="1816" spans="1:5" x14ac:dyDescent="0.3">
      <c r="A1816" s="25">
        <v>46041</v>
      </c>
      <c r="B1816" s="31">
        <v>0.69791666666666663</v>
      </c>
      <c r="C1816" s="46"/>
      <c r="D1816" s="29">
        <v>46041.697916666664</v>
      </c>
      <c r="E1816" s="15" t="str">
        <f>IF(AND($B$6=NB!$A$17,$B$8&gt;0),'Ersparnisberechnung Sommertarif'!$B$8*SLP!C1796,"")</f>
        <v/>
      </c>
    </row>
    <row r="1817" spans="1:5" x14ac:dyDescent="0.3">
      <c r="A1817" s="25">
        <v>46041</v>
      </c>
      <c r="B1817" s="31">
        <v>0.70833333333333337</v>
      </c>
      <c r="C1817" s="46"/>
      <c r="D1817" s="29">
        <v>46041.708333333336</v>
      </c>
      <c r="E1817" s="15" t="str">
        <f>IF(AND($B$6=NB!$A$17,$B$8&gt;0),'Ersparnisberechnung Sommertarif'!$B$8*SLP!C1797,"")</f>
        <v/>
      </c>
    </row>
    <row r="1818" spans="1:5" x14ac:dyDescent="0.3">
      <c r="A1818" s="25">
        <v>46041</v>
      </c>
      <c r="B1818" s="31">
        <v>0.71875</v>
      </c>
      <c r="C1818" s="46"/>
      <c r="D1818" s="29">
        <v>46041.71875</v>
      </c>
      <c r="E1818" s="15" t="str">
        <f>IF(AND($B$6=NB!$A$17,$B$8&gt;0),'Ersparnisberechnung Sommertarif'!$B$8*SLP!C1798,"")</f>
        <v/>
      </c>
    </row>
    <row r="1819" spans="1:5" x14ac:dyDescent="0.3">
      <c r="A1819" s="25">
        <v>46041</v>
      </c>
      <c r="B1819" s="31">
        <v>0.72916666666666663</v>
      </c>
      <c r="C1819" s="46"/>
      <c r="D1819" s="29">
        <v>46041.729166666664</v>
      </c>
      <c r="E1819" s="15" t="str">
        <f>IF(AND($B$6=NB!$A$17,$B$8&gt;0),'Ersparnisberechnung Sommertarif'!$B$8*SLP!C1799,"")</f>
        <v/>
      </c>
    </row>
    <row r="1820" spans="1:5" x14ac:dyDescent="0.3">
      <c r="A1820" s="25">
        <v>46041</v>
      </c>
      <c r="B1820" s="31">
        <v>0.73958333333333337</v>
      </c>
      <c r="C1820" s="46"/>
      <c r="D1820" s="29">
        <v>46041.739583333336</v>
      </c>
      <c r="E1820" s="15" t="str">
        <f>IF(AND($B$6=NB!$A$17,$B$8&gt;0),'Ersparnisberechnung Sommertarif'!$B$8*SLP!C1800,"")</f>
        <v/>
      </c>
    </row>
    <row r="1821" spans="1:5" x14ac:dyDescent="0.3">
      <c r="A1821" s="25">
        <v>46041</v>
      </c>
      <c r="B1821" s="31">
        <v>0.75</v>
      </c>
      <c r="C1821" s="46"/>
      <c r="D1821" s="29">
        <v>46041.75</v>
      </c>
      <c r="E1821" s="15" t="str">
        <f>IF(AND($B$6=NB!$A$17,$B$8&gt;0),'Ersparnisberechnung Sommertarif'!$B$8*SLP!C1801,"")</f>
        <v/>
      </c>
    </row>
    <row r="1822" spans="1:5" x14ac:dyDescent="0.3">
      <c r="A1822" s="25">
        <v>46041</v>
      </c>
      <c r="B1822" s="31">
        <v>0.76041666666666663</v>
      </c>
      <c r="C1822" s="46"/>
      <c r="D1822" s="29">
        <v>46041.760416666664</v>
      </c>
      <c r="E1822" s="15" t="str">
        <f>IF(AND($B$6=NB!$A$17,$B$8&gt;0),'Ersparnisberechnung Sommertarif'!$B$8*SLP!C1802,"")</f>
        <v/>
      </c>
    </row>
    <row r="1823" spans="1:5" x14ac:dyDescent="0.3">
      <c r="A1823" s="25">
        <v>46041</v>
      </c>
      <c r="B1823" s="31">
        <v>0.77083333333333337</v>
      </c>
      <c r="C1823" s="46"/>
      <c r="D1823" s="29">
        <v>46041.770833333336</v>
      </c>
      <c r="E1823" s="15" t="str">
        <f>IF(AND($B$6=NB!$A$17,$B$8&gt;0),'Ersparnisberechnung Sommertarif'!$B$8*SLP!C1803,"")</f>
        <v/>
      </c>
    </row>
    <row r="1824" spans="1:5" x14ac:dyDescent="0.3">
      <c r="A1824" s="25">
        <v>46041</v>
      </c>
      <c r="B1824" s="31">
        <v>0.78125</v>
      </c>
      <c r="C1824" s="46"/>
      <c r="D1824" s="29">
        <v>46041.78125</v>
      </c>
      <c r="E1824" s="15" t="str">
        <f>IF(AND($B$6=NB!$A$17,$B$8&gt;0),'Ersparnisberechnung Sommertarif'!$B$8*SLP!C1804,"")</f>
        <v/>
      </c>
    </row>
    <row r="1825" spans="1:5" x14ac:dyDescent="0.3">
      <c r="A1825" s="25">
        <v>46041</v>
      </c>
      <c r="B1825" s="31">
        <v>0.79166666666666663</v>
      </c>
      <c r="C1825" s="46"/>
      <c r="D1825" s="29">
        <v>46041.791666666664</v>
      </c>
      <c r="E1825" s="15" t="str">
        <f>IF(AND($B$6=NB!$A$17,$B$8&gt;0),'Ersparnisberechnung Sommertarif'!$B$8*SLP!C1805,"")</f>
        <v/>
      </c>
    </row>
    <row r="1826" spans="1:5" x14ac:dyDescent="0.3">
      <c r="A1826" s="25">
        <v>46041</v>
      </c>
      <c r="B1826" s="31">
        <v>0.80208333333333337</v>
      </c>
      <c r="C1826" s="46"/>
      <c r="D1826" s="29">
        <v>46041.802083333336</v>
      </c>
      <c r="E1826" s="15" t="str">
        <f>IF(AND($B$6=NB!$A$17,$B$8&gt;0),'Ersparnisberechnung Sommertarif'!$B$8*SLP!C1806,"")</f>
        <v/>
      </c>
    </row>
    <row r="1827" spans="1:5" x14ac:dyDescent="0.3">
      <c r="A1827" s="25">
        <v>46041</v>
      </c>
      <c r="B1827" s="31">
        <v>0.8125</v>
      </c>
      <c r="C1827" s="46"/>
      <c r="D1827" s="29">
        <v>46041.8125</v>
      </c>
      <c r="E1827" s="15" t="str">
        <f>IF(AND($B$6=NB!$A$17,$B$8&gt;0),'Ersparnisberechnung Sommertarif'!$B$8*SLP!C1807,"")</f>
        <v/>
      </c>
    </row>
    <row r="1828" spans="1:5" x14ac:dyDescent="0.3">
      <c r="A1828" s="25">
        <v>46041</v>
      </c>
      <c r="B1828" s="31">
        <v>0.82291666666666663</v>
      </c>
      <c r="C1828" s="46"/>
      <c r="D1828" s="29">
        <v>46041.822916666664</v>
      </c>
      <c r="E1828" s="15" t="str">
        <f>IF(AND($B$6=NB!$A$17,$B$8&gt;0),'Ersparnisberechnung Sommertarif'!$B$8*SLP!C1808,"")</f>
        <v/>
      </c>
    </row>
    <row r="1829" spans="1:5" x14ac:dyDescent="0.3">
      <c r="A1829" s="25">
        <v>46041</v>
      </c>
      <c r="B1829" s="31">
        <v>0.83333333333333337</v>
      </c>
      <c r="C1829" s="46"/>
      <c r="D1829" s="29">
        <v>46041.833333333336</v>
      </c>
      <c r="E1829" s="15" t="str">
        <f>IF(AND($B$6=NB!$A$17,$B$8&gt;0),'Ersparnisberechnung Sommertarif'!$B$8*SLP!C1809,"")</f>
        <v/>
      </c>
    </row>
    <row r="1830" spans="1:5" x14ac:dyDescent="0.3">
      <c r="A1830" s="25">
        <v>46041</v>
      </c>
      <c r="B1830" s="31">
        <v>0.84375</v>
      </c>
      <c r="C1830" s="46"/>
      <c r="D1830" s="29">
        <v>46041.84375</v>
      </c>
      <c r="E1830" s="15" t="str">
        <f>IF(AND($B$6=NB!$A$17,$B$8&gt;0),'Ersparnisberechnung Sommertarif'!$B$8*SLP!C1810,"")</f>
        <v/>
      </c>
    </row>
    <row r="1831" spans="1:5" x14ac:dyDescent="0.3">
      <c r="A1831" s="25">
        <v>46041</v>
      </c>
      <c r="B1831" s="31">
        <v>0.85416666666666663</v>
      </c>
      <c r="C1831" s="46"/>
      <c r="D1831" s="29">
        <v>46041.854166666664</v>
      </c>
      <c r="E1831" s="15" t="str">
        <f>IF(AND($B$6=NB!$A$17,$B$8&gt;0),'Ersparnisberechnung Sommertarif'!$B$8*SLP!C1811,"")</f>
        <v/>
      </c>
    </row>
    <row r="1832" spans="1:5" x14ac:dyDescent="0.3">
      <c r="A1832" s="25">
        <v>46041</v>
      </c>
      <c r="B1832" s="31">
        <v>0.86458333333333337</v>
      </c>
      <c r="C1832" s="46"/>
      <c r="D1832" s="29">
        <v>46041.864583333336</v>
      </c>
      <c r="E1832" s="15" t="str">
        <f>IF(AND($B$6=NB!$A$17,$B$8&gt;0),'Ersparnisberechnung Sommertarif'!$B$8*SLP!C1812,"")</f>
        <v/>
      </c>
    </row>
    <row r="1833" spans="1:5" x14ac:dyDescent="0.3">
      <c r="A1833" s="25">
        <v>46041</v>
      </c>
      <c r="B1833" s="31">
        <v>0.875</v>
      </c>
      <c r="C1833" s="46"/>
      <c r="D1833" s="29">
        <v>46041.875</v>
      </c>
      <c r="E1833" s="15" t="str">
        <f>IF(AND($B$6=NB!$A$17,$B$8&gt;0),'Ersparnisberechnung Sommertarif'!$B$8*SLP!C1813,"")</f>
        <v/>
      </c>
    </row>
    <row r="1834" spans="1:5" x14ac:dyDescent="0.3">
      <c r="A1834" s="25">
        <v>46041</v>
      </c>
      <c r="B1834" s="31">
        <v>0.88541666666666663</v>
      </c>
      <c r="C1834" s="46"/>
      <c r="D1834" s="29">
        <v>46041.885416666664</v>
      </c>
      <c r="E1834" s="15" t="str">
        <f>IF(AND($B$6=NB!$A$17,$B$8&gt;0),'Ersparnisberechnung Sommertarif'!$B$8*SLP!C1814,"")</f>
        <v/>
      </c>
    </row>
    <row r="1835" spans="1:5" x14ac:dyDescent="0.3">
      <c r="A1835" s="25">
        <v>46041</v>
      </c>
      <c r="B1835" s="31">
        <v>0.89583333333333337</v>
      </c>
      <c r="C1835" s="46"/>
      <c r="D1835" s="29">
        <v>46041.895833333336</v>
      </c>
      <c r="E1835" s="15" t="str">
        <f>IF(AND($B$6=NB!$A$17,$B$8&gt;0),'Ersparnisberechnung Sommertarif'!$B$8*SLP!C1815,"")</f>
        <v/>
      </c>
    </row>
    <row r="1836" spans="1:5" x14ac:dyDescent="0.3">
      <c r="A1836" s="25">
        <v>46041</v>
      </c>
      <c r="B1836" s="31">
        <v>0.90625</v>
      </c>
      <c r="C1836" s="46"/>
      <c r="D1836" s="29">
        <v>46041.90625</v>
      </c>
      <c r="E1836" s="15" t="str">
        <f>IF(AND($B$6=NB!$A$17,$B$8&gt;0),'Ersparnisberechnung Sommertarif'!$B$8*SLP!C1816,"")</f>
        <v/>
      </c>
    </row>
    <row r="1837" spans="1:5" x14ac:dyDescent="0.3">
      <c r="A1837" s="25">
        <v>46041</v>
      </c>
      <c r="B1837" s="31">
        <v>0.91666666666666663</v>
      </c>
      <c r="C1837" s="46"/>
      <c r="D1837" s="29">
        <v>46041.916666666664</v>
      </c>
      <c r="E1837" s="15" t="str">
        <f>IF(AND($B$6=NB!$A$17,$B$8&gt;0),'Ersparnisberechnung Sommertarif'!$B$8*SLP!C1817,"")</f>
        <v/>
      </c>
    </row>
    <row r="1838" spans="1:5" x14ac:dyDescent="0.3">
      <c r="A1838" s="25">
        <v>46041</v>
      </c>
      <c r="B1838" s="31">
        <v>0.92708333333333337</v>
      </c>
      <c r="C1838" s="46"/>
      <c r="D1838" s="29">
        <v>46041.927083333336</v>
      </c>
      <c r="E1838" s="15" t="str">
        <f>IF(AND($B$6=NB!$A$17,$B$8&gt;0),'Ersparnisberechnung Sommertarif'!$B$8*SLP!C1818,"")</f>
        <v/>
      </c>
    </row>
    <row r="1839" spans="1:5" x14ac:dyDescent="0.3">
      <c r="A1839" s="25">
        <v>46041</v>
      </c>
      <c r="B1839" s="31">
        <v>0.9375</v>
      </c>
      <c r="C1839" s="46"/>
      <c r="D1839" s="29">
        <v>46041.9375</v>
      </c>
      <c r="E1839" s="15" t="str">
        <f>IF(AND($B$6=NB!$A$17,$B$8&gt;0),'Ersparnisberechnung Sommertarif'!$B$8*SLP!C1819,"")</f>
        <v/>
      </c>
    </row>
    <row r="1840" spans="1:5" x14ac:dyDescent="0.3">
      <c r="A1840" s="25">
        <v>46041</v>
      </c>
      <c r="B1840" s="31">
        <v>0.94791666666666663</v>
      </c>
      <c r="C1840" s="46"/>
      <c r="D1840" s="29">
        <v>46041.947916666664</v>
      </c>
      <c r="E1840" s="15" t="str">
        <f>IF(AND($B$6=NB!$A$17,$B$8&gt;0),'Ersparnisberechnung Sommertarif'!$B$8*SLP!C1820,"")</f>
        <v/>
      </c>
    </row>
    <row r="1841" spans="1:5" x14ac:dyDescent="0.3">
      <c r="A1841" s="25">
        <v>46041</v>
      </c>
      <c r="B1841" s="31">
        <v>0.95833333333333337</v>
      </c>
      <c r="C1841" s="46"/>
      <c r="D1841" s="29">
        <v>46041.958333333336</v>
      </c>
      <c r="E1841" s="15" t="str">
        <f>IF(AND($B$6=NB!$A$17,$B$8&gt;0),'Ersparnisberechnung Sommertarif'!$B$8*SLP!C1821,"")</f>
        <v/>
      </c>
    </row>
    <row r="1842" spans="1:5" x14ac:dyDescent="0.3">
      <c r="A1842" s="25">
        <v>46041</v>
      </c>
      <c r="B1842" s="31">
        <v>0.96875</v>
      </c>
      <c r="C1842" s="46"/>
      <c r="D1842" s="29">
        <v>46041.96875</v>
      </c>
      <c r="E1842" s="15" t="str">
        <f>IF(AND($B$6=NB!$A$17,$B$8&gt;0),'Ersparnisberechnung Sommertarif'!$B$8*SLP!C1822,"")</f>
        <v/>
      </c>
    </row>
    <row r="1843" spans="1:5" x14ac:dyDescent="0.3">
      <c r="A1843" s="25">
        <v>46041</v>
      </c>
      <c r="B1843" s="31">
        <v>0.97916666666666663</v>
      </c>
      <c r="C1843" s="46"/>
      <c r="D1843" s="29">
        <v>46041.979166666664</v>
      </c>
      <c r="E1843" s="15" t="str">
        <f>IF(AND($B$6=NB!$A$17,$B$8&gt;0),'Ersparnisberechnung Sommertarif'!$B$8*SLP!C1823,"")</f>
        <v/>
      </c>
    </row>
    <row r="1844" spans="1:5" x14ac:dyDescent="0.3">
      <c r="A1844" s="25">
        <v>46041</v>
      </c>
      <c r="B1844" s="31">
        <v>0.98958333333333337</v>
      </c>
      <c r="C1844" s="46"/>
      <c r="D1844" s="29">
        <v>46041.989583333336</v>
      </c>
      <c r="E1844" s="15" t="str">
        <f>IF(AND($B$6=NB!$A$17,$B$8&gt;0),'Ersparnisberechnung Sommertarif'!$B$8*SLP!C1824,"")</f>
        <v/>
      </c>
    </row>
    <row r="1845" spans="1:5" x14ac:dyDescent="0.3">
      <c r="A1845" s="25">
        <v>46042</v>
      </c>
      <c r="B1845" s="31">
        <v>0</v>
      </c>
      <c r="C1845" s="46"/>
      <c r="D1845" s="29">
        <v>46042</v>
      </c>
      <c r="E1845" s="15" t="str">
        <f>IF(AND($B$6=NB!$A$17,$B$8&gt;0),'Ersparnisberechnung Sommertarif'!$B$8*SLP!C1825,"")</f>
        <v/>
      </c>
    </row>
    <row r="1846" spans="1:5" x14ac:dyDescent="0.3">
      <c r="A1846" s="25">
        <v>46042</v>
      </c>
      <c r="B1846" s="31">
        <v>1.0416666666666666E-2</v>
      </c>
      <c r="C1846" s="46"/>
      <c r="D1846" s="29">
        <v>46042.010416666664</v>
      </c>
      <c r="E1846" s="15" t="str">
        <f>IF(AND($B$6=NB!$A$17,$B$8&gt;0),'Ersparnisberechnung Sommertarif'!$B$8*SLP!C1826,"")</f>
        <v/>
      </c>
    </row>
    <row r="1847" spans="1:5" x14ac:dyDescent="0.3">
      <c r="A1847" s="25">
        <v>46042</v>
      </c>
      <c r="B1847" s="31">
        <v>2.0833333333333332E-2</v>
      </c>
      <c r="C1847" s="46"/>
      <c r="D1847" s="29">
        <v>46042.020833333336</v>
      </c>
      <c r="E1847" s="15" t="str">
        <f>IF(AND($B$6=NB!$A$17,$B$8&gt;0),'Ersparnisberechnung Sommertarif'!$B$8*SLP!C1827,"")</f>
        <v/>
      </c>
    </row>
    <row r="1848" spans="1:5" x14ac:dyDescent="0.3">
      <c r="A1848" s="25">
        <v>46042</v>
      </c>
      <c r="B1848" s="31">
        <v>3.125E-2</v>
      </c>
      <c r="C1848" s="46"/>
      <c r="D1848" s="29">
        <v>46042.03125</v>
      </c>
      <c r="E1848" s="15" t="str">
        <f>IF(AND($B$6=NB!$A$17,$B$8&gt;0),'Ersparnisberechnung Sommertarif'!$B$8*SLP!C1828,"")</f>
        <v/>
      </c>
    </row>
    <row r="1849" spans="1:5" x14ac:dyDescent="0.3">
      <c r="A1849" s="25">
        <v>46042</v>
      </c>
      <c r="B1849" s="31">
        <v>4.1666666666666664E-2</v>
      </c>
      <c r="C1849" s="46"/>
      <c r="D1849" s="29">
        <v>46042.041666666664</v>
      </c>
      <c r="E1849" s="15" t="str">
        <f>IF(AND($B$6=NB!$A$17,$B$8&gt;0),'Ersparnisberechnung Sommertarif'!$B$8*SLP!C1829,"")</f>
        <v/>
      </c>
    </row>
    <row r="1850" spans="1:5" x14ac:dyDescent="0.3">
      <c r="A1850" s="25">
        <v>46042</v>
      </c>
      <c r="B1850" s="31">
        <v>5.2083333333333336E-2</v>
      </c>
      <c r="C1850" s="46"/>
      <c r="D1850" s="29">
        <v>46042.052083333336</v>
      </c>
      <c r="E1850" s="15" t="str">
        <f>IF(AND($B$6=NB!$A$17,$B$8&gt;0),'Ersparnisberechnung Sommertarif'!$B$8*SLP!C1830,"")</f>
        <v/>
      </c>
    </row>
    <row r="1851" spans="1:5" x14ac:dyDescent="0.3">
      <c r="A1851" s="25">
        <v>46042</v>
      </c>
      <c r="B1851" s="31">
        <v>6.25E-2</v>
      </c>
      <c r="C1851" s="46"/>
      <c r="D1851" s="29">
        <v>46042.0625</v>
      </c>
      <c r="E1851" s="15" t="str">
        <f>IF(AND($B$6=NB!$A$17,$B$8&gt;0),'Ersparnisberechnung Sommertarif'!$B$8*SLP!C1831,"")</f>
        <v/>
      </c>
    </row>
    <row r="1852" spans="1:5" x14ac:dyDescent="0.3">
      <c r="A1852" s="25">
        <v>46042</v>
      </c>
      <c r="B1852" s="31">
        <v>7.2916666666666671E-2</v>
      </c>
      <c r="C1852" s="46"/>
      <c r="D1852" s="29">
        <v>46042.072916666664</v>
      </c>
      <c r="E1852" s="15" t="str">
        <f>IF(AND($B$6=NB!$A$17,$B$8&gt;0),'Ersparnisberechnung Sommertarif'!$B$8*SLP!C1832,"")</f>
        <v/>
      </c>
    </row>
    <row r="1853" spans="1:5" x14ac:dyDescent="0.3">
      <c r="A1853" s="25">
        <v>46042</v>
      </c>
      <c r="B1853" s="31">
        <v>8.3333333333333329E-2</v>
      </c>
      <c r="C1853" s="46"/>
      <c r="D1853" s="29">
        <v>46042.083333333336</v>
      </c>
      <c r="E1853" s="15" t="str">
        <f>IF(AND($B$6=NB!$A$17,$B$8&gt;0),'Ersparnisberechnung Sommertarif'!$B$8*SLP!C1833,"")</f>
        <v/>
      </c>
    </row>
    <row r="1854" spans="1:5" x14ac:dyDescent="0.3">
      <c r="A1854" s="25">
        <v>46042</v>
      </c>
      <c r="B1854" s="31">
        <v>9.375E-2</v>
      </c>
      <c r="C1854" s="46"/>
      <c r="D1854" s="29">
        <v>46042.09375</v>
      </c>
      <c r="E1854" s="15" t="str">
        <f>IF(AND($B$6=NB!$A$17,$B$8&gt;0),'Ersparnisberechnung Sommertarif'!$B$8*SLP!C1834,"")</f>
        <v/>
      </c>
    </row>
    <row r="1855" spans="1:5" x14ac:dyDescent="0.3">
      <c r="A1855" s="25">
        <v>46042</v>
      </c>
      <c r="B1855" s="31">
        <v>0.10416666666666667</v>
      </c>
      <c r="C1855" s="46"/>
      <c r="D1855" s="29">
        <v>46042.104166666664</v>
      </c>
      <c r="E1855" s="15" t="str">
        <f>IF(AND($B$6=NB!$A$17,$B$8&gt;0),'Ersparnisberechnung Sommertarif'!$B$8*SLP!C1835,"")</f>
        <v/>
      </c>
    </row>
    <row r="1856" spans="1:5" x14ac:dyDescent="0.3">
      <c r="A1856" s="25">
        <v>46042</v>
      </c>
      <c r="B1856" s="31">
        <v>0.11458333333333333</v>
      </c>
      <c r="C1856" s="46"/>
      <c r="D1856" s="29">
        <v>46042.114583333336</v>
      </c>
      <c r="E1856" s="15" t="str">
        <f>IF(AND($B$6=NB!$A$17,$B$8&gt;0),'Ersparnisberechnung Sommertarif'!$B$8*SLP!C1836,"")</f>
        <v/>
      </c>
    </row>
    <row r="1857" spans="1:5" x14ac:dyDescent="0.3">
      <c r="A1857" s="25">
        <v>46042</v>
      </c>
      <c r="B1857" s="31">
        <v>0.125</v>
      </c>
      <c r="C1857" s="46"/>
      <c r="D1857" s="29">
        <v>46042.125</v>
      </c>
      <c r="E1857" s="15" t="str">
        <f>IF(AND($B$6=NB!$A$17,$B$8&gt;0),'Ersparnisberechnung Sommertarif'!$B$8*SLP!C1837,"")</f>
        <v/>
      </c>
    </row>
    <row r="1858" spans="1:5" x14ac:dyDescent="0.3">
      <c r="A1858" s="25">
        <v>46042</v>
      </c>
      <c r="B1858" s="31">
        <v>0.13541666666666666</v>
      </c>
      <c r="C1858" s="46"/>
      <c r="D1858" s="29">
        <v>46042.135416666664</v>
      </c>
      <c r="E1858" s="15" t="str">
        <f>IF(AND($B$6=NB!$A$17,$B$8&gt;0),'Ersparnisberechnung Sommertarif'!$B$8*SLP!C1838,"")</f>
        <v/>
      </c>
    </row>
    <row r="1859" spans="1:5" x14ac:dyDescent="0.3">
      <c r="A1859" s="25">
        <v>46042</v>
      </c>
      <c r="B1859" s="31">
        <v>0.14583333333333334</v>
      </c>
      <c r="C1859" s="46"/>
      <c r="D1859" s="29">
        <v>46042.145833333336</v>
      </c>
      <c r="E1859" s="15" t="str">
        <f>IF(AND($B$6=NB!$A$17,$B$8&gt;0),'Ersparnisberechnung Sommertarif'!$B$8*SLP!C1839,"")</f>
        <v/>
      </c>
    </row>
    <row r="1860" spans="1:5" x14ac:dyDescent="0.3">
      <c r="A1860" s="25">
        <v>46042</v>
      </c>
      <c r="B1860" s="31">
        <v>0.15625</v>
      </c>
      <c r="C1860" s="46"/>
      <c r="D1860" s="29">
        <v>46042.15625</v>
      </c>
      <c r="E1860" s="15" t="str">
        <f>IF(AND($B$6=NB!$A$17,$B$8&gt;0),'Ersparnisberechnung Sommertarif'!$B$8*SLP!C1840,"")</f>
        <v/>
      </c>
    </row>
    <row r="1861" spans="1:5" x14ac:dyDescent="0.3">
      <c r="A1861" s="25">
        <v>46042</v>
      </c>
      <c r="B1861" s="31">
        <v>0.16666666666666666</v>
      </c>
      <c r="C1861" s="46"/>
      <c r="D1861" s="29">
        <v>46042.166666666664</v>
      </c>
      <c r="E1861" s="15" t="str">
        <f>IF(AND($B$6=NB!$A$17,$B$8&gt;0),'Ersparnisberechnung Sommertarif'!$B$8*SLP!C1841,"")</f>
        <v/>
      </c>
    </row>
    <row r="1862" spans="1:5" x14ac:dyDescent="0.3">
      <c r="A1862" s="25">
        <v>46042</v>
      </c>
      <c r="B1862" s="31">
        <v>0.17708333333333334</v>
      </c>
      <c r="C1862" s="46"/>
      <c r="D1862" s="29">
        <v>46042.177083333336</v>
      </c>
      <c r="E1862" s="15" t="str">
        <f>IF(AND($B$6=NB!$A$17,$B$8&gt;0),'Ersparnisberechnung Sommertarif'!$B$8*SLP!C1842,"")</f>
        <v/>
      </c>
    </row>
    <row r="1863" spans="1:5" x14ac:dyDescent="0.3">
      <c r="A1863" s="25">
        <v>46042</v>
      </c>
      <c r="B1863" s="31">
        <v>0.1875</v>
      </c>
      <c r="C1863" s="46"/>
      <c r="D1863" s="29">
        <v>46042.1875</v>
      </c>
      <c r="E1863" s="15" t="str">
        <f>IF(AND($B$6=NB!$A$17,$B$8&gt;0),'Ersparnisberechnung Sommertarif'!$B$8*SLP!C1843,"")</f>
        <v/>
      </c>
    </row>
    <row r="1864" spans="1:5" x14ac:dyDescent="0.3">
      <c r="A1864" s="25">
        <v>46042</v>
      </c>
      <c r="B1864" s="31">
        <v>0.19791666666666666</v>
      </c>
      <c r="C1864" s="46"/>
      <c r="D1864" s="29">
        <v>46042.197916666664</v>
      </c>
      <c r="E1864" s="15" t="str">
        <f>IF(AND($B$6=NB!$A$17,$B$8&gt;0),'Ersparnisberechnung Sommertarif'!$B$8*SLP!C1844,"")</f>
        <v/>
      </c>
    </row>
    <row r="1865" spans="1:5" x14ac:dyDescent="0.3">
      <c r="A1865" s="25">
        <v>46042</v>
      </c>
      <c r="B1865" s="31">
        <v>0.20833333333333334</v>
      </c>
      <c r="C1865" s="46"/>
      <c r="D1865" s="29">
        <v>46042.208333333336</v>
      </c>
      <c r="E1865" s="15" t="str">
        <f>IF(AND($B$6=NB!$A$17,$B$8&gt;0),'Ersparnisberechnung Sommertarif'!$B$8*SLP!C1845,"")</f>
        <v/>
      </c>
    </row>
    <row r="1866" spans="1:5" x14ac:dyDescent="0.3">
      <c r="A1866" s="25">
        <v>46042</v>
      </c>
      <c r="B1866" s="31">
        <v>0.21875</v>
      </c>
      <c r="C1866" s="46"/>
      <c r="D1866" s="29">
        <v>46042.21875</v>
      </c>
      <c r="E1866" s="15" t="str">
        <f>IF(AND($B$6=NB!$A$17,$B$8&gt;0),'Ersparnisberechnung Sommertarif'!$B$8*SLP!C1846,"")</f>
        <v/>
      </c>
    </row>
    <row r="1867" spans="1:5" x14ac:dyDescent="0.3">
      <c r="A1867" s="25">
        <v>46042</v>
      </c>
      <c r="B1867" s="31">
        <v>0.22916666666666666</v>
      </c>
      <c r="C1867" s="46"/>
      <c r="D1867" s="29">
        <v>46042.229166666664</v>
      </c>
      <c r="E1867" s="15" t="str">
        <f>IF(AND($B$6=NB!$A$17,$B$8&gt;0),'Ersparnisberechnung Sommertarif'!$B$8*SLP!C1847,"")</f>
        <v/>
      </c>
    </row>
    <row r="1868" spans="1:5" x14ac:dyDescent="0.3">
      <c r="A1868" s="25">
        <v>46042</v>
      </c>
      <c r="B1868" s="31">
        <v>0.23958333333333334</v>
      </c>
      <c r="C1868" s="46"/>
      <c r="D1868" s="29">
        <v>46042.239583333336</v>
      </c>
      <c r="E1868" s="15" t="str">
        <f>IF(AND($B$6=NB!$A$17,$B$8&gt;0),'Ersparnisberechnung Sommertarif'!$B$8*SLP!C1848,"")</f>
        <v/>
      </c>
    </row>
    <row r="1869" spans="1:5" x14ac:dyDescent="0.3">
      <c r="A1869" s="25">
        <v>46042</v>
      </c>
      <c r="B1869" s="31">
        <v>0.25</v>
      </c>
      <c r="C1869" s="46"/>
      <c r="D1869" s="29">
        <v>46042.25</v>
      </c>
      <c r="E1869" s="15" t="str">
        <f>IF(AND($B$6=NB!$A$17,$B$8&gt;0),'Ersparnisberechnung Sommertarif'!$B$8*SLP!C1849,"")</f>
        <v/>
      </c>
    </row>
    <row r="1870" spans="1:5" x14ac:dyDescent="0.3">
      <c r="A1870" s="25">
        <v>46042</v>
      </c>
      <c r="B1870" s="31">
        <v>0.26041666666666669</v>
      </c>
      <c r="C1870" s="46"/>
      <c r="D1870" s="29">
        <v>46042.260416666664</v>
      </c>
      <c r="E1870" s="15" t="str">
        <f>IF(AND($B$6=NB!$A$17,$B$8&gt;0),'Ersparnisberechnung Sommertarif'!$B$8*SLP!C1850,"")</f>
        <v/>
      </c>
    </row>
    <row r="1871" spans="1:5" x14ac:dyDescent="0.3">
      <c r="A1871" s="25">
        <v>46042</v>
      </c>
      <c r="B1871" s="31">
        <v>0.27083333333333331</v>
      </c>
      <c r="C1871" s="46"/>
      <c r="D1871" s="29">
        <v>46042.270833333336</v>
      </c>
      <c r="E1871" s="15" t="str">
        <f>IF(AND($B$6=NB!$A$17,$B$8&gt;0),'Ersparnisberechnung Sommertarif'!$B$8*SLP!C1851,"")</f>
        <v/>
      </c>
    </row>
    <row r="1872" spans="1:5" x14ac:dyDescent="0.3">
      <c r="A1872" s="25">
        <v>46042</v>
      </c>
      <c r="B1872" s="31">
        <v>0.28125</v>
      </c>
      <c r="C1872" s="46"/>
      <c r="D1872" s="29">
        <v>46042.28125</v>
      </c>
      <c r="E1872" s="15" t="str">
        <f>IF(AND($B$6=NB!$A$17,$B$8&gt;0),'Ersparnisberechnung Sommertarif'!$B$8*SLP!C1852,"")</f>
        <v/>
      </c>
    </row>
    <row r="1873" spans="1:5" x14ac:dyDescent="0.3">
      <c r="A1873" s="25">
        <v>46042</v>
      </c>
      <c r="B1873" s="31">
        <v>0.29166666666666669</v>
      </c>
      <c r="C1873" s="46"/>
      <c r="D1873" s="29">
        <v>46042.291666666664</v>
      </c>
      <c r="E1873" s="15" t="str">
        <f>IF(AND($B$6=NB!$A$17,$B$8&gt;0),'Ersparnisberechnung Sommertarif'!$B$8*SLP!C1853,"")</f>
        <v/>
      </c>
    </row>
    <row r="1874" spans="1:5" x14ac:dyDescent="0.3">
      <c r="A1874" s="25">
        <v>46042</v>
      </c>
      <c r="B1874" s="31">
        <v>0.30208333333333331</v>
      </c>
      <c r="C1874" s="46"/>
      <c r="D1874" s="29">
        <v>46042.302083333336</v>
      </c>
      <c r="E1874" s="15" t="str">
        <f>IF(AND($B$6=NB!$A$17,$B$8&gt;0),'Ersparnisberechnung Sommertarif'!$B$8*SLP!C1854,"")</f>
        <v/>
      </c>
    </row>
    <row r="1875" spans="1:5" x14ac:dyDescent="0.3">
      <c r="A1875" s="25">
        <v>46042</v>
      </c>
      <c r="B1875" s="31">
        <v>0.3125</v>
      </c>
      <c r="C1875" s="46"/>
      <c r="D1875" s="29">
        <v>46042.3125</v>
      </c>
      <c r="E1875" s="15" t="str">
        <f>IF(AND($B$6=NB!$A$17,$B$8&gt;0),'Ersparnisberechnung Sommertarif'!$B$8*SLP!C1855,"")</f>
        <v/>
      </c>
    </row>
    <row r="1876" spans="1:5" x14ac:dyDescent="0.3">
      <c r="A1876" s="25">
        <v>46042</v>
      </c>
      <c r="B1876" s="31">
        <v>0.32291666666666669</v>
      </c>
      <c r="C1876" s="46"/>
      <c r="D1876" s="29">
        <v>46042.322916666664</v>
      </c>
      <c r="E1876" s="15" t="str">
        <f>IF(AND($B$6=NB!$A$17,$B$8&gt;0),'Ersparnisberechnung Sommertarif'!$B$8*SLP!C1856,"")</f>
        <v/>
      </c>
    </row>
    <row r="1877" spans="1:5" x14ac:dyDescent="0.3">
      <c r="A1877" s="25">
        <v>46042</v>
      </c>
      <c r="B1877" s="31">
        <v>0.33333333333333331</v>
      </c>
      <c r="C1877" s="46"/>
      <c r="D1877" s="29">
        <v>46042.333333333336</v>
      </c>
      <c r="E1877" s="15" t="str">
        <f>IF(AND($B$6=NB!$A$17,$B$8&gt;0),'Ersparnisberechnung Sommertarif'!$B$8*SLP!C1857,"")</f>
        <v/>
      </c>
    </row>
    <row r="1878" spans="1:5" x14ac:dyDescent="0.3">
      <c r="A1878" s="25">
        <v>46042</v>
      </c>
      <c r="B1878" s="31">
        <v>0.34375</v>
      </c>
      <c r="C1878" s="46"/>
      <c r="D1878" s="29">
        <v>46042.34375</v>
      </c>
      <c r="E1878" s="15" t="str">
        <f>IF(AND($B$6=NB!$A$17,$B$8&gt;0),'Ersparnisberechnung Sommertarif'!$B$8*SLP!C1858,"")</f>
        <v/>
      </c>
    </row>
    <row r="1879" spans="1:5" x14ac:dyDescent="0.3">
      <c r="A1879" s="25">
        <v>46042</v>
      </c>
      <c r="B1879" s="31">
        <v>0.35416666666666669</v>
      </c>
      <c r="C1879" s="46"/>
      <c r="D1879" s="29">
        <v>46042.354166666664</v>
      </c>
      <c r="E1879" s="15" t="str">
        <f>IF(AND($B$6=NB!$A$17,$B$8&gt;0),'Ersparnisberechnung Sommertarif'!$B$8*SLP!C1859,"")</f>
        <v/>
      </c>
    </row>
    <row r="1880" spans="1:5" x14ac:dyDescent="0.3">
      <c r="A1880" s="25">
        <v>46042</v>
      </c>
      <c r="B1880" s="31">
        <v>0.36458333333333331</v>
      </c>
      <c r="C1880" s="46"/>
      <c r="D1880" s="29">
        <v>46042.364583333336</v>
      </c>
      <c r="E1880" s="15" t="str">
        <f>IF(AND($B$6=NB!$A$17,$B$8&gt;0),'Ersparnisberechnung Sommertarif'!$B$8*SLP!C1860,"")</f>
        <v/>
      </c>
    </row>
    <row r="1881" spans="1:5" x14ac:dyDescent="0.3">
      <c r="A1881" s="25">
        <v>46042</v>
      </c>
      <c r="B1881" s="31">
        <v>0.375</v>
      </c>
      <c r="C1881" s="46"/>
      <c r="D1881" s="29">
        <v>46042.375</v>
      </c>
      <c r="E1881" s="15" t="str">
        <f>IF(AND($B$6=NB!$A$17,$B$8&gt;0),'Ersparnisberechnung Sommertarif'!$B$8*SLP!C1861,"")</f>
        <v/>
      </c>
    </row>
    <row r="1882" spans="1:5" x14ac:dyDescent="0.3">
      <c r="A1882" s="25">
        <v>46042</v>
      </c>
      <c r="B1882" s="31">
        <v>0.38541666666666669</v>
      </c>
      <c r="C1882" s="46"/>
      <c r="D1882" s="29">
        <v>46042.385416666664</v>
      </c>
      <c r="E1882" s="15" t="str">
        <f>IF(AND($B$6=NB!$A$17,$B$8&gt;0),'Ersparnisberechnung Sommertarif'!$B$8*SLP!C1862,"")</f>
        <v/>
      </c>
    </row>
    <row r="1883" spans="1:5" x14ac:dyDescent="0.3">
      <c r="A1883" s="25">
        <v>46042</v>
      </c>
      <c r="B1883" s="31">
        <v>0.39583333333333331</v>
      </c>
      <c r="C1883" s="46"/>
      <c r="D1883" s="29">
        <v>46042.395833333336</v>
      </c>
      <c r="E1883" s="15" t="str">
        <f>IF(AND($B$6=NB!$A$17,$B$8&gt;0),'Ersparnisberechnung Sommertarif'!$B$8*SLP!C1863,"")</f>
        <v/>
      </c>
    </row>
    <row r="1884" spans="1:5" x14ac:dyDescent="0.3">
      <c r="A1884" s="25">
        <v>46042</v>
      </c>
      <c r="B1884" s="31">
        <v>0.40625</v>
      </c>
      <c r="C1884" s="46"/>
      <c r="D1884" s="29">
        <v>46042.40625</v>
      </c>
      <c r="E1884" s="15" t="str">
        <f>IF(AND($B$6=NB!$A$17,$B$8&gt;0),'Ersparnisberechnung Sommertarif'!$B$8*SLP!C1864,"")</f>
        <v/>
      </c>
    </row>
    <row r="1885" spans="1:5" x14ac:dyDescent="0.3">
      <c r="A1885" s="25">
        <v>46042</v>
      </c>
      <c r="B1885" s="31">
        <v>0.41666666666666669</v>
      </c>
      <c r="C1885" s="46"/>
      <c r="D1885" s="29">
        <v>46042.416666666664</v>
      </c>
      <c r="E1885" s="15" t="str">
        <f>IF(AND($B$6=NB!$A$17,$B$8&gt;0),'Ersparnisberechnung Sommertarif'!$B$8*SLP!C1865,"")</f>
        <v/>
      </c>
    </row>
    <row r="1886" spans="1:5" x14ac:dyDescent="0.3">
      <c r="A1886" s="25">
        <v>46042</v>
      </c>
      <c r="B1886" s="31">
        <v>0.42708333333333331</v>
      </c>
      <c r="C1886" s="46"/>
      <c r="D1886" s="29">
        <v>46042.427083333336</v>
      </c>
      <c r="E1886" s="15" t="str">
        <f>IF(AND($B$6=NB!$A$17,$B$8&gt;0),'Ersparnisberechnung Sommertarif'!$B$8*SLP!C1866,"")</f>
        <v/>
      </c>
    </row>
    <row r="1887" spans="1:5" x14ac:dyDescent="0.3">
      <c r="A1887" s="25">
        <v>46042</v>
      </c>
      <c r="B1887" s="31">
        <v>0.4375</v>
      </c>
      <c r="C1887" s="46"/>
      <c r="D1887" s="29">
        <v>46042.4375</v>
      </c>
      <c r="E1887" s="15" t="str">
        <f>IF(AND($B$6=NB!$A$17,$B$8&gt;0),'Ersparnisberechnung Sommertarif'!$B$8*SLP!C1867,"")</f>
        <v/>
      </c>
    </row>
    <row r="1888" spans="1:5" x14ac:dyDescent="0.3">
      <c r="A1888" s="25">
        <v>46042</v>
      </c>
      <c r="B1888" s="31">
        <v>0.44791666666666669</v>
      </c>
      <c r="C1888" s="46"/>
      <c r="D1888" s="29">
        <v>46042.447916666664</v>
      </c>
      <c r="E1888" s="15" t="str">
        <f>IF(AND($B$6=NB!$A$17,$B$8&gt;0),'Ersparnisberechnung Sommertarif'!$B$8*SLP!C1868,"")</f>
        <v/>
      </c>
    </row>
    <row r="1889" spans="1:5" x14ac:dyDescent="0.3">
      <c r="A1889" s="25">
        <v>46042</v>
      </c>
      <c r="B1889" s="31">
        <v>0.45833333333333331</v>
      </c>
      <c r="C1889" s="46"/>
      <c r="D1889" s="29">
        <v>46042.458333333336</v>
      </c>
      <c r="E1889" s="15" t="str">
        <f>IF(AND($B$6=NB!$A$17,$B$8&gt;0),'Ersparnisberechnung Sommertarif'!$B$8*SLP!C1869,"")</f>
        <v/>
      </c>
    </row>
    <row r="1890" spans="1:5" x14ac:dyDescent="0.3">
      <c r="A1890" s="25">
        <v>46042</v>
      </c>
      <c r="B1890" s="31">
        <v>0.46875</v>
      </c>
      <c r="C1890" s="46"/>
      <c r="D1890" s="29">
        <v>46042.46875</v>
      </c>
      <c r="E1890" s="15" t="str">
        <f>IF(AND($B$6=NB!$A$17,$B$8&gt;0),'Ersparnisberechnung Sommertarif'!$B$8*SLP!C1870,"")</f>
        <v/>
      </c>
    </row>
    <row r="1891" spans="1:5" x14ac:dyDescent="0.3">
      <c r="A1891" s="25">
        <v>46042</v>
      </c>
      <c r="B1891" s="31">
        <v>0.47916666666666669</v>
      </c>
      <c r="C1891" s="46"/>
      <c r="D1891" s="29">
        <v>46042.479166666664</v>
      </c>
      <c r="E1891" s="15" t="str">
        <f>IF(AND($B$6=NB!$A$17,$B$8&gt;0),'Ersparnisberechnung Sommertarif'!$B$8*SLP!C1871,"")</f>
        <v/>
      </c>
    </row>
    <row r="1892" spans="1:5" x14ac:dyDescent="0.3">
      <c r="A1892" s="25">
        <v>46042</v>
      </c>
      <c r="B1892" s="31">
        <v>0.48958333333333331</v>
      </c>
      <c r="C1892" s="46"/>
      <c r="D1892" s="29">
        <v>46042.489583333336</v>
      </c>
      <c r="E1892" s="15" t="str">
        <f>IF(AND($B$6=NB!$A$17,$B$8&gt;0),'Ersparnisberechnung Sommertarif'!$B$8*SLP!C1872,"")</f>
        <v/>
      </c>
    </row>
    <row r="1893" spans="1:5" x14ac:dyDescent="0.3">
      <c r="A1893" s="25">
        <v>46042</v>
      </c>
      <c r="B1893" s="31">
        <v>0.5</v>
      </c>
      <c r="C1893" s="46"/>
      <c r="D1893" s="29">
        <v>46042.5</v>
      </c>
      <c r="E1893" s="15" t="str">
        <f>IF(AND($B$6=NB!$A$17,$B$8&gt;0),'Ersparnisberechnung Sommertarif'!$B$8*SLP!C1873,"")</f>
        <v/>
      </c>
    </row>
    <row r="1894" spans="1:5" x14ac:dyDescent="0.3">
      <c r="A1894" s="25">
        <v>46042</v>
      </c>
      <c r="B1894" s="31">
        <v>0.51041666666666663</v>
      </c>
      <c r="C1894" s="46"/>
      <c r="D1894" s="29">
        <v>46042.510416666664</v>
      </c>
      <c r="E1894" s="15" t="str">
        <f>IF(AND($B$6=NB!$A$17,$B$8&gt;0),'Ersparnisberechnung Sommertarif'!$B$8*SLP!C1874,"")</f>
        <v/>
      </c>
    </row>
    <row r="1895" spans="1:5" x14ac:dyDescent="0.3">
      <c r="A1895" s="25">
        <v>46042</v>
      </c>
      <c r="B1895" s="31">
        <v>0.52083333333333337</v>
      </c>
      <c r="C1895" s="46"/>
      <c r="D1895" s="29">
        <v>46042.520833333336</v>
      </c>
      <c r="E1895" s="15" t="str">
        <f>IF(AND($B$6=NB!$A$17,$B$8&gt;0),'Ersparnisberechnung Sommertarif'!$B$8*SLP!C1875,"")</f>
        <v/>
      </c>
    </row>
    <row r="1896" spans="1:5" x14ac:dyDescent="0.3">
      <c r="A1896" s="25">
        <v>46042</v>
      </c>
      <c r="B1896" s="31">
        <v>0.53125</v>
      </c>
      <c r="C1896" s="46"/>
      <c r="D1896" s="29">
        <v>46042.53125</v>
      </c>
      <c r="E1896" s="15" t="str">
        <f>IF(AND($B$6=NB!$A$17,$B$8&gt;0),'Ersparnisberechnung Sommertarif'!$B$8*SLP!C1876,"")</f>
        <v/>
      </c>
    </row>
    <row r="1897" spans="1:5" x14ac:dyDescent="0.3">
      <c r="A1897" s="25">
        <v>46042</v>
      </c>
      <c r="B1897" s="31">
        <v>0.54166666666666663</v>
      </c>
      <c r="C1897" s="46"/>
      <c r="D1897" s="29">
        <v>46042.541666666664</v>
      </c>
      <c r="E1897" s="15" t="str">
        <f>IF(AND($B$6=NB!$A$17,$B$8&gt;0),'Ersparnisberechnung Sommertarif'!$B$8*SLP!C1877,"")</f>
        <v/>
      </c>
    </row>
    <row r="1898" spans="1:5" x14ac:dyDescent="0.3">
      <c r="A1898" s="25">
        <v>46042</v>
      </c>
      <c r="B1898" s="31">
        <v>0.55208333333333337</v>
      </c>
      <c r="C1898" s="46"/>
      <c r="D1898" s="29">
        <v>46042.552083333336</v>
      </c>
      <c r="E1898" s="15" t="str">
        <f>IF(AND($B$6=NB!$A$17,$B$8&gt;0),'Ersparnisberechnung Sommertarif'!$B$8*SLP!C1878,"")</f>
        <v/>
      </c>
    </row>
    <row r="1899" spans="1:5" x14ac:dyDescent="0.3">
      <c r="A1899" s="25">
        <v>46042</v>
      </c>
      <c r="B1899" s="31">
        <v>0.5625</v>
      </c>
      <c r="C1899" s="46"/>
      <c r="D1899" s="29">
        <v>46042.5625</v>
      </c>
      <c r="E1899" s="15" t="str">
        <f>IF(AND($B$6=NB!$A$17,$B$8&gt;0),'Ersparnisberechnung Sommertarif'!$B$8*SLP!C1879,"")</f>
        <v/>
      </c>
    </row>
    <row r="1900" spans="1:5" x14ac:dyDescent="0.3">
      <c r="A1900" s="25">
        <v>46042</v>
      </c>
      <c r="B1900" s="31">
        <v>0.57291666666666663</v>
      </c>
      <c r="C1900" s="46"/>
      <c r="D1900" s="29">
        <v>46042.572916666664</v>
      </c>
      <c r="E1900" s="15" t="str">
        <f>IF(AND($B$6=NB!$A$17,$B$8&gt;0),'Ersparnisberechnung Sommertarif'!$B$8*SLP!C1880,"")</f>
        <v/>
      </c>
    </row>
    <row r="1901" spans="1:5" x14ac:dyDescent="0.3">
      <c r="A1901" s="25">
        <v>46042</v>
      </c>
      <c r="B1901" s="31">
        <v>0.58333333333333337</v>
      </c>
      <c r="C1901" s="46"/>
      <c r="D1901" s="29">
        <v>46042.583333333336</v>
      </c>
      <c r="E1901" s="15" t="str">
        <f>IF(AND($B$6=NB!$A$17,$B$8&gt;0),'Ersparnisberechnung Sommertarif'!$B$8*SLP!C1881,"")</f>
        <v/>
      </c>
    </row>
    <row r="1902" spans="1:5" x14ac:dyDescent="0.3">
      <c r="A1902" s="25">
        <v>46042</v>
      </c>
      <c r="B1902" s="31">
        <v>0.59375</v>
      </c>
      <c r="C1902" s="46"/>
      <c r="D1902" s="29">
        <v>46042.59375</v>
      </c>
      <c r="E1902" s="15" t="str">
        <f>IF(AND($B$6=NB!$A$17,$B$8&gt;0),'Ersparnisberechnung Sommertarif'!$B$8*SLP!C1882,"")</f>
        <v/>
      </c>
    </row>
    <row r="1903" spans="1:5" x14ac:dyDescent="0.3">
      <c r="A1903" s="25">
        <v>46042</v>
      </c>
      <c r="B1903" s="31">
        <v>0.60416666666666663</v>
      </c>
      <c r="C1903" s="46"/>
      <c r="D1903" s="29">
        <v>46042.604166666664</v>
      </c>
      <c r="E1903" s="15" t="str">
        <f>IF(AND($B$6=NB!$A$17,$B$8&gt;0),'Ersparnisberechnung Sommertarif'!$B$8*SLP!C1883,"")</f>
        <v/>
      </c>
    </row>
    <row r="1904" spans="1:5" x14ac:dyDescent="0.3">
      <c r="A1904" s="25">
        <v>46042</v>
      </c>
      <c r="B1904" s="31">
        <v>0.61458333333333337</v>
      </c>
      <c r="C1904" s="46"/>
      <c r="D1904" s="29">
        <v>46042.614583333336</v>
      </c>
      <c r="E1904" s="15" t="str">
        <f>IF(AND($B$6=NB!$A$17,$B$8&gt;0),'Ersparnisberechnung Sommertarif'!$B$8*SLP!C1884,"")</f>
        <v/>
      </c>
    </row>
    <row r="1905" spans="1:5" x14ac:dyDescent="0.3">
      <c r="A1905" s="25">
        <v>46042</v>
      </c>
      <c r="B1905" s="31">
        <v>0.625</v>
      </c>
      <c r="C1905" s="46"/>
      <c r="D1905" s="29">
        <v>46042.625</v>
      </c>
      <c r="E1905" s="15" t="str">
        <f>IF(AND($B$6=NB!$A$17,$B$8&gt;0),'Ersparnisberechnung Sommertarif'!$B$8*SLP!C1885,"")</f>
        <v/>
      </c>
    </row>
    <row r="1906" spans="1:5" x14ac:dyDescent="0.3">
      <c r="A1906" s="25">
        <v>46042</v>
      </c>
      <c r="B1906" s="31">
        <v>0.63541666666666663</v>
      </c>
      <c r="C1906" s="46"/>
      <c r="D1906" s="29">
        <v>46042.635416666664</v>
      </c>
      <c r="E1906" s="15" t="str">
        <f>IF(AND($B$6=NB!$A$17,$B$8&gt;0),'Ersparnisberechnung Sommertarif'!$B$8*SLP!C1886,"")</f>
        <v/>
      </c>
    </row>
    <row r="1907" spans="1:5" x14ac:dyDescent="0.3">
      <c r="A1907" s="25">
        <v>46042</v>
      </c>
      <c r="B1907" s="31">
        <v>0.64583333333333337</v>
      </c>
      <c r="C1907" s="46"/>
      <c r="D1907" s="29">
        <v>46042.645833333336</v>
      </c>
      <c r="E1907" s="15" t="str">
        <f>IF(AND($B$6=NB!$A$17,$B$8&gt;0),'Ersparnisberechnung Sommertarif'!$B$8*SLP!C1887,"")</f>
        <v/>
      </c>
    </row>
    <row r="1908" spans="1:5" x14ac:dyDescent="0.3">
      <c r="A1908" s="25">
        <v>46042</v>
      </c>
      <c r="B1908" s="31">
        <v>0.65625</v>
      </c>
      <c r="C1908" s="46"/>
      <c r="D1908" s="29">
        <v>46042.65625</v>
      </c>
      <c r="E1908" s="15" t="str">
        <f>IF(AND($B$6=NB!$A$17,$B$8&gt;0),'Ersparnisberechnung Sommertarif'!$B$8*SLP!C1888,"")</f>
        <v/>
      </c>
    </row>
    <row r="1909" spans="1:5" x14ac:dyDescent="0.3">
      <c r="A1909" s="25">
        <v>46042</v>
      </c>
      <c r="B1909" s="31">
        <v>0.66666666666666663</v>
      </c>
      <c r="C1909" s="46"/>
      <c r="D1909" s="29">
        <v>46042.666666666664</v>
      </c>
      <c r="E1909" s="15" t="str">
        <f>IF(AND($B$6=NB!$A$17,$B$8&gt;0),'Ersparnisberechnung Sommertarif'!$B$8*SLP!C1889,"")</f>
        <v/>
      </c>
    </row>
    <row r="1910" spans="1:5" x14ac:dyDescent="0.3">
      <c r="A1910" s="25">
        <v>46042</v>
      </c>
      <c r="B1910" s="31">
        <v>0.67708333333333337</v>
      </c>
      <c r="C1910" s="46"/>
      <c r="D1910" s="29">
        <v>46042.677083333336</v>
      </c>
      <c r="E1910" s="15" t="str">
        <f>IF(AND($B$6=NB!$A$17,$B$8&gt;0),'Ersparnisberechnung Sommertarif'!$B$8*SLP!C1890,"")</f>
        <v/>
      </c>
    </row>
    <row r="1911" spans="1:5" x14ac:dyDescent="0.3">
      <c r="A1911" s="25">
        <v>46042</v>
      </c>
      <c r="B1911" s="31">
        <v>0.6875</v>
      </c>
      <c r="C1911" s="46"/>
      <c r="D1911" s="29">
        <v>46042.6875</v>
      </c>
      <c r="E1911" s="15" t="str">
        <f>IF(AND($B$6=NB!$A$17,$B$8&gt;0),'Ersparnisberechnung Sommertarif'!$B$8*SLP!C1891,"")</f>
        <v/>
      </c>
    </row>
    <row r="1912" spans="1:5" x14ac:dyDescent="0.3">
      <c r="A1912" s="25">
        <v>46042</v>
      </c>
      <c r="B1912" s="31">
        <v>0.69791666666666663</v>
      </c>
      <c r="C1912" s="46"/>
      <c r="D1912" s="29">
        <v>46042.697916666664</v>
      </c>
      <c r="E1912" s="15" t="str">
        <f>IF(AND($B$6=NB!$A$17,$B$8&gt;0),'Ersparnisberechnung Sommertarif'!$B$8*SLP!C1892,"")</f>
        <v/>
      </c>
    </row>
    <row r="1913" spans="1:5" x14ac:dyDescent="0.3">
      <c r="A1913" s="25">
        <v>46042</v>
      </c>
      <c r="B1913" s="31">
        <v>0.70833333333333337</v>
      </c>
      <c r="C1913" s="46"/>
      <c r="D1913" s="29">
        <v>46042.708333333336</v>
      </c>
      <c r="E1913" s="15" t="str">
        <f>IF(AND($B$6=NB!$A$17,$B$8&gt;0),'Ersparnisberechnung Sommertarif'!$B$8*SLP!C1893,"")</f>
        <v/>
      </c>
    </row>
    <row r="1914" spans="1:5" x14ac:dyDescent="0.3">
      <c r="A1914" s="25">
        <v>46042</v>
      </c>
      <c r="B1914" s="31">
        <v>0.71875</v>
      </c>
      <c r="C1914" s="46"/>
      <c r="D1914" s="29">
        <v>46042.71875</v>
      </c>
      <c r="E1914" s="15" t="str">
        <f>IF(AND($B$6=NB!$A$17,$B$8&gt;0),'Ersparnisberechnung Sommertarif'!$B$8*SLP!C1894,"")</f>
        <v/>
      </c>
    </row>
    <row r="1915" spans="1:5" x14ac:dyDescent="0.3">
      <c r="A1915" s="25">
        <v>46042</v>
      </c>
      <c r="B1915" s="31">
        <v>0.72916666666666663</v>
      </c>
      <c r="C1915" s="46"/>
      <c r="D1915" s="29">
        <v>46042.729166666664</v>
      </c>
      <c r="E1915" s="15" t="str">
        <f>IF(AND($B$6=NB!$A$17,$B$8&gt;0),'Ersparnisberechnung Sommertarif'!$B$8*SLP!C1895,"")</f>
        <v/>
      </c>
    </row>
    <row r="1916" spans="1:5" x14ac:dyDescent="0.3">
      <c r="A1916" s="25">
        <v>46042</v>
      </c>
      <c r="B1916" s="31">
        <v>0.73958333333333337</v>
      </c>
      <c r="C1916" s="46"/>
      <c r="D1916" s="29">
        <v>46042.739583333336</v>
      </c>
      <c r="E1916" s="15" t="str">
        <f>IF(AND($B$6=NB!$A$17,$B$8&gt;0),'Ersparnisberechnung Sommertarif'!$B$8*SLP!C1896,"")</f>
        <v/>
      </c>
    </row>
    <row r="1917" spans="1:5" x14ac:dyDescent="0.3">
      <c r="A1917" s="25">
        <v>46042</v>
      </c>
      <c r="B1917" s="31">
        <v>0.75</v>
      </c>
      <c r="C1917" s="46"/>
      <c r="D1917" s="29">
        <v>46042.75</v>
      </c>
      <c r="E1917" s="15" t="str">
        <f>IF(AND($B$6=NB!$A$17,$B$8&gt;0),'Ersparnisberechnung Sommertarif'!$B$8*SLP!C1897,"")</f>
        <v/>
      </c>
    </row>
    <row r="1918" spans="1:5" x14ac:dyDescent="0.3">
      <c r="A1918" s="25">
        <v>46042</v>
      </c>
      <c r="B1918" s="31">
        <v>0.76041666666666663</v>
      </c>
      <c r="C1918" s="46"/>
      <c r="D1918" s="29">
        <v>46042.760416666664</v>
      </c>
      <c r="E1918" s="15" t="str">
        <f>IF(AND($B$6=NB!$A$17,$B$8&gt;0),'Ersparnisberechnung Sommertarif'!$B$8*SLP!C1898,"")</f>
        <v/>
      </c>
    </row>
    <row r="1919" spans="1:5" x14ac:dyDescent="0.3">
      <c r="A1919" s="25">
        <v>46042</v>
      </c>
      <c r="B1919" s="31">
        <v>0.77083333333333337</v>
      </c>
      <c r="C1919" s="46"/>
      <c r="D1919" s="29">
        <v>46042.770833333336</v>
      </c>
      <c r="E1919" s="15" t="str">
        <f>IF(AND($B$6=NB!$A$17,$B$8&gt;0),'Ersparnisberechnung Sommertarif'!$B$8*SLP!C1899,"")</f>
        <v/>
      </c>
    </row>
    <row r="1920" spans="1:5" x14ac:dyDescent="0.3">
      <c r="A1920" s="25">
        <v>46042</v>
      </c>
      <c r="B1920" s="31">
        <v>0.78125</v>
      </c>
      <c r="C1920" s="46"/>
      <c r="D1920" s="29">
        <v>46042.78125</v>
      </c>
      <c r="E1920" s="15" t="str">
        <f>IF(AND($B$6=NB!$A$17,$B$8&gt;0),'Ersparnisberechnung Sommertarif'!$B$8*SLP!C1900,"")</f>
        <v/>
      </c>
    </row>
    <row r="1921" spans="1:5" x14ac:dyDescent="0.3">
      <c r="A1921" s="25">
        <v>46042</v>
      </c>
      <c r="B1921" s="31">
        <v>0.79166666666666663</v>
      </c>
      <c r="C1921" s="46"/>
      <c r="D1921" s="29">
        <v>46042.791666666664</v>
      </c>
      <c r="E1921" s="15" t="str">
        <f>IF(AND($B$6=NB!$A$17,$B$8&gt;0),'Ersparnisberechnung Sommertarif'!$B$8*SLP!C1901,"")</f>
        <v/>
      </c>
    </row>
    <row r="1922" spans="1:5" x14ac:dyDescent="0.3">
      <c r="A1922" s="25">
        <v>46042</v>
      </c>
      <c r="B1922" s="31">
        <v>0.80208333333333337</v>
      </c>
      <c r="C1922" s="46"/>
      <c r="D1922" s="29">
        <v>46042.802083333336</v>
      </c>
      <c r="E1922" s="15" t="str">
        <f>IF(AND($B$6=NB!$A$17,$B$8&gt;0),'Ersparnisberechnung Sommertarif'!$B$8*SLP!C1902,"")</f>
        <v/>
      </c>
    </row>
    <row r="1923" spans="1:5" x14ac:dyDescent="0.3">
      <c r="A1923" s="25">
        <v>46042</v>
      </c>
      <c r="B1923" s="31">
        <v>0.8125</v>
      </c>
      <c r="C1923" s="46"/>
      <c r="D1923" s="29">
        <v>46042.8125</v>
      </c>
      <c r="E1923" s="15" t="str">
        <f>IF(AND($B$6=NB!$A$17,$B$8&gt;0),'Ersparnisberechnung Sommertarif'!$B$8*SLP!C1903,"")</f>
        <v/>
      </c>
    </row>
    <row r="1924" spans="1:5" x14ac:dyDescent="0.3">
      <c r="A1924" s="25">
        <v>46042</v>
      </c>
      <c r="B1924" s="31">
        <v>0.82291666666666663</v>
      </c>
      <c r="C1924" s="46"/>
      <c r="D1924" s="29">
        <v>46042.822916666664</v>
      </c>
      <c r="E1924" s="15" t="str">
        <f>IF(AND($B$6=NB!$A$17,$B$8&gt;0),'Ersparnisberechnung Sommertarif'!$B$8*SLP!C1904,"")</f>
        <v/>
      </c>
    </row>
    <row r="1925" spans="1:5" x14ac:dyDescent="0.3">
      <c r="A1925" s="25">
        <v>46042</v>
      </c>
      <c r="B1925" s="31">
        <v>0.83333333333333337</v>
      </c>
      <c r="C1925" s="46"/>
      <c r="D1925" s="29">
        <v>46042.833333333336</v>
      </c>
      <c r="E1925" s="15" t="str">
        <f>IF(AND($B$6=NB!$A$17,$B$8&gt;0),'Ersparnisberechnung Sommertarif'!$B$8*SLP!C1905,"")</f>
        <v/>
      </c>
    </row>
    <row r="1926" spans="1:5" x14ac:dyDescent="0.3">
      <c r="A1926" s="25">
        <v>46042</v>
      </c>
      <c r="B1926" s="31">
        <v>0.84375</v>
      </c>
      <c r="C1926" s="46"/>
      <c r="D1926" s="29">
        <v>46042.84375</v>
      </c>
      <c r="E1926" s="15" t="str">
        <f>IF(AND($B$6=NB!$A$17,$B$8&gt;0),'Ersparnisberechnung Sommertarif'!$B$8*SLP!C1906,"")</f>
        <v/>
      </c>
    </row>
    <row r="1927" spans="1:5" x14ac:dyDescent="0.3">
      <c r="A1927" s="25">
        <v>46042</v>
      </c>
      <c r="B1927" s="31">
        <v>0.85416666666666663</v>
      </c>
      <c r="C1927" s="46"/>
      <c r="D1927" s="29">
        <v>46042.854166666664</v>
      </c>
      <c r="E1927" s="15" t="str">
        <f>IF(AND($B$6=NB!$A$17,$B$8&gt;0),'Ersparnisberechnung Sommertarif'!$B$8*SLP!C1907,"")</f>
        <v/>
      </c>
    </row>
    <row r="1928" spans="1:5" x14ac:dyDescent="0.3">
      <c r="A1928" s="25">
        <v>46042</v>
      </c>
      <c r="B1928" s="31">
        <v>0.86458333333333337</v>
      </c>
      <c r="C1928" s="46"/>
      <c r="D1928" s="29">
        <v>46042.864583333336</v>
      </c>
      <c r="E1928" s="15" t="str">
        <f>IF(AND($B$6=NB!$A$17,$B$8&gt;0),'Ersparnisberechnung Sommertarif'!$B$8*SLP!C1908,"")</f>
        <v/>
      </c>
    </row>
    <row r="1929" spans="1:5" x14ac:dyDescent="0.3">
      <c r="A1929" s="25">
        <v>46042</v>
      </c>
      <c r="B1929" s="31">
        <v>0.875</v>
      </c>
      <c r="C1929" s="46"/>
      <c r="D1929" s="29">
        <v>46042.875</v>
      </c>
      <c r="E1929" s="15" t="str">
        <f>IF(AND($B$6=NB!$A$17,$B$8&gt;0),'Ersparnisberechnung Sommertarif'!$B$8*SLP!C1909,"")</f>
        <v/>
      </c>
    </row>
    <row r="1930" spans="1:5" x14ac:dyDescent="0.3">
      <c r="A1930" s="25">
        <v>46042</v>
      </c>
      <c r="B1930" s="31">
        <v>0.88541666666666663</v>
      </c>
      <c r="C1930" s="46"/>
      <c r="D1930" s="29">
        <v>46042.885416666664</v>
      </c>
      <c r="E1930" s="15" t="str">
        <f>IF(AND($B$6=NB!$A$17,$B$8&gt;0),'Ersparnisberechnung Sommertarif'!$B$8*SLP!C1910,"")</f>
        <v/>
      </c>
    </row>
    <row r="1931" spans="1:5" x14ac:dyDescent="0.3">
      <c r="A1931" s="25">
        <v>46042</v>
      </c>
      <c r="B1931" s="31">
        <v>0.89583333333333337</v>
      </c>
      <c r="C1931" s="46"/>
      <c r="D1931" s="29">
        <v>46042.895833333336</v>
      </c>
      <c r="E1931" s="15" t="str">
        <f>IF(AND($B$6=NB!$A$17,$B$8&gt;0),'Ersparnisberechnung Sommertarif'!$B$8*SLP!C1911,"")</f>
        <v/>
      </c>
    </row>
    <row r="1932" spans="1:5" x14ac:dyDescent="0.3">
      <c r="A1932" s="25">
        <v>46042</v>
      </c>
      <c r="B1932" s="31">
        <v>0.90625</v>
      </c>
      <c r="C1932" s="46"/>
      <c r="D1932" s="29">
        <v>46042.90625</v>
      </c>
      <c r="E1932" s="15" t="str">
        <f>IF(AND($B$6=NB!$A$17,$B$8&gt;0),'Ersparnisberechnung Sommertarif'!$B$8*SLP!C1912,"")</f>
        <v/>
      </c>
    </row>
    <row r="1933" spans="1:5" x14ac:dyDescent="0.3">
      <c r="A1933" s="25">
        <v>46042</v>
      </c>
      <c r="B1933" s="31">
        <v>0.91666666666666663</v>
      </c>
      <c r="C1933" s="46"/>
      <c r="D1933" s="29">
        <v>46042.916666666664</v>
      </c>
      <c r="E1933" s="15" t="str">
        <f>IF(AND($B$6=NB!$A$17,$B$8&gt;0),'Ersparnisberechnung Sommertarif'!$B$8*SLP!C1913,"")</f>
        <v/>
      </c>
    </row>
    <row r="1934" spans="1:5" x14ac:dyDescent="0.3">
      <c r="A1934" s="25">
        <v>46042</v>
      </c>
      <c r="B1934" s="31">
        <v>0.92708333333333337</v>
      </c>
      <c r="C1934" s="46"/>
      <c r="D1934" s="29">
        <v>46042.927083333336</v>
      </c>
      <c r="E1934" s="15" t="str">
        <f>IF(AND($B$6=NB!$A$17,$B$8&gt;0),'Ersparnisberechnung Sommertarif'!$B$8*SLP!C1914,"")</f>
        <v/>
      </c>
    </row>
    <row r="1935" spans="1:5" x14ac:dyDescent="0.3">
      <c r="A1935" s="25">
        <v>46042</v>
      </c>
      <c r="B1935" s="31">
        <v>0.9375</v>
      </c>
      <c r="C1935" s="46"/>
      <c r="D1935" s="29">
        <v>46042.9375</v>
      </c>
      <c r="E1935" s="15" t="str">
        <f>IF(AND($B$6=NB!$A$17,$B$8&gt;0),'Ersparnisberechnung Sommertarif'!$B$8*SLP!C1915,"")</f>
        <v/>
      </c>
    </row>
    <row r="1936" spans="1:5" x14ac:dyDescent="0.3">
      <c r="A1936" s="25">
        <v>46042</v>
      </c>
      <c r="B1936" s="31">
        <v>0.94791666666666663</v>
      </c>
      <c r="C1936" s="46"/>
      <c r="D1936" s="29">
        <v>46042.947916666664</v>
      </c>
      <c r="E1936" s="15" t="str">
        <f>IF(AND($B$6=NB!$A$17,$B$8&gt;0),'Ersparnisberechnung Sommertarif'!$B$8*SLP!C1916,"")</f>
        <v/>
      </c>
    </row>
    <row r="1937" spans="1:5" x14ac:dyDescent="0.3">
      <c r="A1937" s="25">
        <v>46042</v>
      </c>
      <c r="B1937" s="31">
        <v>0.95833333333333337</v>
      </c>
      <c r="C1937" s="46"/>
      <c r="D1937" s="29">
        <v>46042.958333333336</v>
      </c>
      <c r="E1937" s="15" t="str">
        <f>IF(AND($B$6=NB!$A$17,$B$8&gt;0),'Ersparnisberechnung Sommertarif'!$B$8*SLP!C1917,"")</f>
        <v/>
      </c>
    </row>
    <row r="1938" spans="1:5" x14ac:dyDescent="0.3">
      <c r="A1938" s="25">
        <v>46042</v>
      </c>
      <c r="B1938" s="31">
        <v>0.96875</v>
      </c>
      <c r="C1938" s="46"/>
      <c r="D1938" s="29">
        <v>46042.96875</v>
      </c>
      <c r="E1938" s="15" t="str">
        <f>IF(AND($B$6=NB!$A$17,$B$8&gt;0),'Ersparnisberechnung Sommertarif'!$B$8*SLP!C1918,"")</f>
        <v/>
      </c>
    </row>
    <row r="1939" spans="1:5" x14ac:dyDescent="0.3">
      <c r="A1939" s="25">
        <v>46042</v>
      </c>
      <c r="B1939" s="31">
        <v>0.97916666666666663</v>
      </c>
      <c r="C1939" s="46"/>
      <c r="D1939" s="29">
        <v>46042.979166666664</v>
      </c>
      <c r="E1939" s="15" t="str">
        <f>IF(AND($B$6=NB!$A$17,$B$8&gt;0),'Ersparnisberechnung Sommertarif'!$B$8*SLP!C1919,"")</f>
        <v/>
      </c>
    </row>
    <row r="1940" spans="1:5" x14ac:dyDescent="0.3">
      <c r="A1940" s="25">
        <v>46042</v>
      </c>
      <c r="B1940" s="31">
        <v>0.98958333333333337</v>
      </c>
      <c r="C1940" s="46"/>
      <c r="D1940" s="29">
        <v>46042.989583333336</v>
      </c>
      <c r="E1940" s="15" t="str">
        <f>IF(AND($B$6=NB!$A$17,$B$8&gt;0),'Ersparnisberechnung Sommertarif'!$B$8*SLP!C1920,"")</f>
        <v/>
      </c>
    </row>
    <row r="1941" spans="1:5" x14ac:dyDescent="0.3">
      <c r="A1941" s="25">
        <v>46043</v>
      </c>
      <c r="B1941" s="31">
        <v>0</v>
      </c>
      <c r="C1941" s="46"/>
      <c r="D1941" s="29">
        <v>46043</v>
      </c>
      <c r="E1941" s="15" t="str">
        <f>IF(AND($B$6=NB!$A$17,$B$8&gt;0),'Ersparnisberechnung Sommertarif'!$B$8*SLP!C1921,"")</f>
        <v/>
      </c>
    </row>
    <row r="1942" spans="1:5" x14ac:dyDescent="0.3">
      <c r="A1942" s="25">
        <v>46043</v>
      </c>
      <c r="B1942" s="31">
        <v>1.0416666666666666E-2</v>
      </c>
      <c r="C1942" s="46"/>
      <c r="D1942" s="29">
        <v>46043.010416666664</v>
      </c>
      <c r="E1942" s="15" t="str">
        <f>IF(AND($B$6=NB!$A$17,$B$8&gt;0),'Ersparnisberechnung Sommertarif'!$B$8*SLP!C1922,"")</f>
        <v/>
      </c>
    </row>
    <row r="1943" spans="1:5" x14ac:dyDescent="0.3">
      <c r="A1943" s="25">
        <v>46043</v>
      </c>
      <c r="B1943" s="31">
        <v>2.0833333333333332E-2</v>
      </c>
      <c r="C1943" s="46"/>
      <c r="D1943" s="29">
        <v>46043.020833333336</v>
      </c>
      <c r="E1943" s="15" t="str">
        <f>IF(AND($B$6=NB!$A$17,$B$8&gt;0),'Ersparnisberechnung Sommertarif'!$B$8*SLP!C1923,"")</f>
        <v/>
      </c>
    </row>
    <row r="1944" spans="1:5" x14ac:dyDescent="0.3">
      <c r="A1944" s="25">
        <v>46043</v>
      </c>
      <c r="B1944" s="31">
        <v>3.125E-2</v>
      </c>
      <c r="C1944" s="46"/>
      <c r="D1944" s="29">
        <v>46043.03125</v>
      </c>
      <c r="E1944" s="15" t="str">
        <f>IF(AND($B$6=NB!$A$17,$B$8&gt;0),'Ersparnisberechnung Sommertarif'!$B$8*SLP!C1924,"")</f>
        <v/>
      </c>
    </row>
    <row r="1945" spans="1:5" x14ac:dyDescent="0.3">
      <c r="A1945" s="25">
        <v>46043</v>
      </c>
      <c r="B1945" s="31">
        <v>4.1666666666666664E-2</v>
      </c>
      <c r="C1945" s="46"/>
      <c r="D1945" s="29">
        <v>46043.041666666664</v>
      </c>
      <c r="E1945" s="15" t="str">
        <f>IF(AND($B$6=NB!$A$17,$B$8&gt;0),'Ersparnisberechnung Sommertarif'!$B$8*SLP!C1925,"")</f>
        <v/>
      </c>
    </row>
    <row r="1946" spans="1:5" x14ac:dyDescent="0.3">
      <c r="A1946" s="25">
        <v>46043</v>
      </c>
      <c r="B1946" s="31">
        <v>5.2083333333333336E-2</v>
      </c>
      <c r="C1946" s="46"/>
      <c r="D1946" s="29">
        <v>46043.052083333336</v>
      </c>
      <c r="E1946" s="15" t="str">
        <f>IF(AND($B$6=NB!$A$17,$B$8&gt;0),'Ersparnisberechnung Sommertarif'!$B$8*SLP!C1926,"")</f>
        <v/>
      </c>
    </row>
    <row r="1947" spans="1:5" x14ac:dyDescent="0.3">
      <c r="A1947" s="25">
        <v>46043</v>
      </c>
      <c r="B1947" s="31">
        <v>6.25E-2</v>
      </c>
      <c r="C1947" s="46"/>
      <c r="D1947" s="29">
        <v>46043.0625</v>
      </c>
      <c r="E1947" s="15" t="str">
        <f>IF(AND($B$6=NB!$A$17,$B$8&gt;0),'Ersparnisberechnung Sommertarif'!$B$8*SLP!C1927,"")</f>
        <v/>
      </c>
    </row>
    <row r="1948" spans="1:5" x14ac:dyDescent="0.3">
      <c r="A1948" s="25">
        <v>46043</v>
      </c>
      <c r="B1948" s="31">
        <v>7.2916666666666671E-2</v>
      </c>
      <c r="C1948" s="46"/>
      <c r="D1948" s="29">
        <v>46043.072916666664</v>
      </c>
      <c r="E1948" s="15" t="str">
        <f>IF(AND($B$6=NB!$A$17,$B$8&gt;0),'Ersparnisberechnung Sommertarif'!$B$8*SLP!C1928,"")</f>
        <v/>
      </c>
    </row>
    <row r="1949" spans="1:5" x14ac:dyDescent="0.3">
      <c r="A1949" s="25">
        <v>46043</v>
      </c>
      <c r="B1949" s="31">
        <v>8.3333333333333329E-2</v>
      </c>
      <c r="C1949" s="46"/>
      <c r="D1949" s="29">
        <v>46043.083333333336</v>
      </c>
      <c r="E1949" s="15" t="str">
        <f>IF(AND($B$6=NB!$A$17,$B$8&gt;0),'Ersparnisberechnung Sommertarif'!$B$8*SLP!C1929,"")</f>
        <v/>
      </c>
    </row>
    <row r="1950" spans="1:5" x14ac:dyDescent="0.3">
      <c r="A1950" s="25">
        <v>46043</v>
      </c>
      <c r="B1950" s="31">
        <v>9.375E-2</v>
      </c>
      <c r="C1950" s="46"/>
      <c r="D1950" s="29">
        <v>46043.09375</v>
      </c>
      <c r="E1950" s="15" t="str">
        <f>IF(AND($B$6=NB!$A$17,$B$8&gt;0),'Ersparnisberechnung Sommertarif'!$B$8*SLP!C1930,"")</f>
        <v/>
      </c>
    </row>
    <row r="1951" spans="1:5" x14ac:dyDescent="0.3">
      <c r="A1951" s="25">
        <v>46043</v>
      </c>
      <c r="B1951" s="31">
        <v>0.10416666666666667</v>
      </c>
      <c r="C1951" s="46"/>
      <c r="D1951" s="29">
        <v>46043.104166666664</v>
      </c>
      <c r="E1951" s="15" t="str">
        <f>IF(AND($B$6=NB!$A$17,$B$8&gt;0),'Ersparnisberechnung Sommertarif'!$B$8*SLP!C1931,"")</f>
        <v/>
      </c>
    </row>
    <row r="1952" spans="1:5" x14ac:dyDescent="0.3">
      <c r="A1952" s="25">
        <v>46043</v>
      </c>
      <c r="B1952" s="31">
        <v>0.11458333333333333</v>
      </c>
      <c r="C1952" s="46"/>
      <c r="D1952" s="29">
        <v>46043.114583333336</v>
      </c>
      <c r="E1952" s="15" t="str">
        <f>IF(AND($B$6=NB!$A$17,$B$8&gt;0),'Ersparnisberechnung Sommertarif'!$B$8*SLP!C1932,"")</f>
        <v/>
      </c>
    </row>
    <row r="1953" spans="1:5" x14ac:dyDescent="0.3">
      <c r="A1953" s="25">
        <v>46043</v>
      </c>
      <c r="B1953" s="31">
        <v>0.125</v>
      </c>
      <c r="C1953" s="46"/>
      <c r="D1953" s="29">
        <v>46043.125</v>
      </c>
      <c r="E1953" s="15" t="str">
        <f>IF(AND($B$6=NB!$A$17,$B$8&gt;0),'Ersparnisberechnung Sommertarif'!$B$8*SLP!C1933,"")</f>
        <v/>
      </c>
    </row>
    <row r="1954" spans="1:5" x14ac:dyDescent="0.3">
      <c r="A1954" s="25">
        <v>46043</v>
      </c>
      <c r="B1954" s="31">
        <v>0.13541666666666666</v>
      </c>
      <c r="C1954" s="46"/>
      <c r="D1954" s="29">
        <v>46043.135416666664</v>
      </c>
      <c r="E1954" s="15" t="str">
        <f>IF(AND($B$6=NB!$A$17,$B$8&gt;0),'Ersparnisberechnung Sommertarif'!$B$8*SLP!C1934,"")</f>
        <v/>
      </c>
    </row>
    <row r="1955" spans="1:5" x14ac:dyDescent="0.3">
      <c r="A1955" s="25">
        <v>46043</v>
      </c>
      <c r="B1955" s="31">
        <v>0.14583333333333334</v>
      </c>
      <c r="C1955" s="46"/>
      <c r="D1955" s="29">
        <v>46043.145833333336</v>
      </c>
      <c r="E1955" s="15" t="str">
        <f>IF(AND($B$6=NB!$A$17,$B$8&gt;0),'Ersparnisberechnung Sommertarif'!$B$8*SLP!C1935,"")</f>
        <v/>
      </c>
    </row>
    <row r="1956" spans="1:5" x14ac:dyDescent="0.3">
      <c r="A1956" s="25">
        <v>46043</v>
      </c>
      <c r="B1956" s="31">
        <v>0.15625</v>
      </c>
      <c r="C1956" s="46"/>
      <c r="D1956" s="29">
        <v>46043.15625</v>
      </c>
      <c r="E1956" s="15" t="str">
        <f>IF(AND($B$6=NB!$A$17,$B$8&gt;0),'Ersparnisberechnung Sommertarif'!$B$8*SLP!C1936,"")</f>
        <v/>
      </c>
    </row>
    <row r="1957" spans="1:5" x14ac:dyDescent="0.3">
      <c r="A1957" s="25">
        <v>46043</v>
      </c>
      <c r="B1957" s="31">
        <v>0.16666666666666666</v>
      </c>
      <c r="C1957" s="46"/>
      <c r="D1957" s="29">
        <v>46043.166666666664</v>
      </c>
      <c r="E1957" s="15" t="str">
        <f>IF(AND($B$6=NB!$A$17,$B$8&gt;0),'Ersparnisberechnung Sommertarif'!$B$8*SLP!C1937,"")</f>
        <v/>
      </c>
    </row>
    <row r="1958" spans="1:5" x14ac:dyDescent="0.3">
      <c r="A1958" s="25">
        <v>46043</v>
      </c>
      <c r="B1958" s="31">
        <v>0.17708333333333334</v>
      </c>
      <c r="C1958" s="46"/>
      <c r="D1958" s="29">
        <v>46043.177083333336</v>
      </c>
      <c r="E1958" s="15" t="str">
        <f>IF(AND($B$6=NB!$A$17,$B$8&gt;0),'Ersparnisberechnung Sommertarif'!$B$8*SLP!C1938,"")</f>
        <v/>
      </c>
    </row>
    <row r="1959" spans="1:5" x14ac:dyDescent="0.3">
      <c r="A1959" s="25">
        <v>46043</v>
      </c>
      <c r="B1959" s="31">
        <v>0.1875</v>
      </c>
      <c r="C1959" s="46"/>
      <c r="D1959" s="29">
        <v>46043.1875</v>
      </c>
      <c r="E1959" s="15" t="str">
        <f>IF(AND($B$6=NB!$A$17,$B$8&gt;0),'Ersparnisberechnung Sommertarif'!$B$8*SLP!C1939,"")</f>
        <v/>
      </c>
    </row>
    <row r="1960" spans="1:5" x14ac:dyDescent="0.3">
      <c r="A1960" s="25">
        <v>46043</v>
      </c>
      <c r="B1960" s="31">
        <v>0.19791666666666666</v>
      </c>
      <c r="C1960" s="46"/>
      <c r="D1960" s="29">
        <v>46043.197916666664</v>
      </c>
      <c r="E1960" s="15" t="str">
        <f>IF(AND($B$6=NB!$A$17,$B$8&gt;0),'Ersparnisberechnung Sommertarif'!$B$8*SLP!C1940,"")</f>
        <v/>
      </c>
    </row>
    <row r="1961" spans="1:5" x14ac:dyDescent="0.3">
      <c r="A1961" s="25">
        <v>46043</v>
      </c>
      <c r="B1961" s="31">
        <v>0.20833333333333334</v>
      </c>
      <c r="C1961" s="46"/>
      <c r="D1961" s="29">
        <v>46043.208333333336</v>
      </c>
      <c r="E1961" s="15" t="str">
        <f>IF(AND($B$6=NB!$A$17,$B$8&gt;0),'Ersparnisberechnung Sommertarif'!$B$8*SLP!C1941,"")</f>
        <v/>
      </c>
    </row>
    <row r="1962" spans="1:5" x14ac:dyDescent="0.3">
      <c r="A1962" s="25">
        <v>46043</v>
      </c>
      <c r="B1962" s="31">
        <v>0.21875</v>
      </c>
      <c r="C1962" s="46"/>
      <c r="D1962" s="29">
        <v>46043.21875</v>
      </c>
      <c r="E1962" s="15" t="str">
        <f>IF(AND($B$6=NB!$A$17,$B$8&gt;0),'Ersparnisberechnung Sommertarif'!$B$8*SLP!C1942,"")</f>
        <v/>
      </c>
    </row>
    <row r="1963" spans="1:5" x14ac:dyDescent="0.3">
      <c r="A1963" s="25">
        <v>46043</v>
      </c>
      <c r="B1963" s="31">
        <v>0.22916666666666666</v>
      </c>
      <c r="C1963" s="46"/>
      <c r="D1963" s="29">
        <v>46043.229166666664</v>
      </c>
      <c r="E1963" s="15" t="str">
        <f>IF(AND($B$6=NB!$A$17,$B$8&gt;0),'Ersparnisberechnung Sommertarif'!$B$8*SLP!C1943,"")</f>
        <v/>
      </c>
    </row>
    <row r="1964" spans="1:5" x14ac:dyDescent="0.3">
      <c r="A1964" s="25">
        <v>46043</v>
      </c>
      <c r="B1964" s="31">
        <v>0.23958333333333334</v>
      </c>
      <c r="C1964" s="46"/>
      <c r="D1964" s="29">
        <v>46043.239583333336</v>
      </c>
      <c r="E1964" s="15" t="str">
        <f>IF(AND($B$6=NB!$A$17,$B$8&gt;0),'Ersparnisberechnung Sommertarif'!$B$8*SLP!C1944,"")</f>
        <v/>
      </c>
    </row>
    <row r="1965" spans="1:5" x14ac:dyDescent="0.3">
      <c r="A1965" s="25">
        <v>46043</v>
      </c>
      <c r="B1965" s="31">
        <v>0.25</v>
      </c>
      <c r="C1965" s="46"/>
      <c r="D1965" s="29">
        <v>46043.25</v>
      </c>
      <c r="E1965" s="15" t="str">
        <f>IF(AND($B$6=NB!$A$17,$B$8&gt;0),'Ersparnisberechnung Sommertarif'!$B$8*SLP!C1945,"")</f>
        <v/>
      </c>
    </row>
    <row r="1966" spans="1:5" x14ac:dyDescent="0.3">
      <c r="A1966" s="25">
        <v>46043</v>
      </c>
      <c r="B1966" s="31">
        <v>0.26041666666666669</v>
      </c>
      <c r="C1966" s="46"/>
      <c r="D1966" s="29">
        <v>46043.260416666664</v>
      </c>
      <c r="E1966" s="15" t="str">
        <f>IF(AND($B$6=NB!$A$17,$B$8&gt;0),'Ersparnisberechnung Sommertarif'!$B$8*SLP!C1946,"")</f>
        <v/>
      </c>
    </row>
    <row r="1967" spans="1:5" x14ac:dyDescent="0.3">
      <c r="A1967" s="25">
        <v>46043</v>
      </c>
      <c r="B1967" s="31">
        <v>0.27083333333333331</v>
      </c>
      <c r="C1967" s="46"/>
      <c r="D1967" s="29">
        <v>46043.270833333336</v>
      </c>
      <c r="E1967" s="15" t="str">
        <f>IF(AND($B$6=NB!$A$17,$B$8&gt;0),'Ersparnisberechnung Sommertarif'!$B$8*SLP!C1947,"")</f>
        <v/>
      </c>
    </row>
    <row r="1968" spans="1:5" x14ac:dyDescent="0.3">
      <c r="A1968" s="25">
        <v>46043</v>
      </c>
      <c r="B1968" s="31">
        <v>0.28125</v>
      </c>
      <c r="C1968" s="46"/>
      <c r="D1968" s="29">
        <v>46043.28125</v>
      </c>
      <c r="E1968" s="15" t="str">
        <f>IF(AND($B$6=NB!$A$17,$B$8&gt;0),'Ersparnisberechnung Sommertarif'!$B$8*SLP!C1948,"")</f>
        <v/>
      </c>
    </row>
    <row r="1969" spans="1:5" x14ac:dyDescent="0.3">
      <c r="A1969" s="25">
        <v>46043</v>
      </c>
      <c r="B1969" s="31">
        <v>0.29166666666666669</v>
      </c>
      <c r="C1969" s="46"/>
      <c r="D1969" s="29">
        <v>46043.291666666664</v>
      </c>
      <c r="E1969" s="15" t="str">
        <f>IF(AND($B$6=NB!$A$17,$B$8&gt;0),'Ersparnisberechnung Sommertarif'!$B$8*SLP!C1949,"")</f>
        <v/>
      </c>
    </row>
    <row r="1970" spans="1:5" x14ac:dyDescent="0.3">
      <c r="A1970" s="25">
        <v>46043</v>
      </c>
      <c r="B1970" s="31">
        <v>0.30208333333333331</v>
      </c>
      <c r="C1970" s="46"/>
      <c r="D1970" s="29">
        <v>46043.302083333336</v>
      </c>
      <c r="E1970" s="15" t="str">
        <f>IF(AND($B$6=NB!$A$17,$B$8&gt;0),'Ersparnisberechnung Sommertarif'!$B$8*SLP!C1950,"")</f>
        <v/>
      </c>
    </row>
    <row r="1971" spans="1:5" x14ac:dyDescent="0.3">
      <c r="A1971" s="25">
        <v>46043</v>
      </c>
      <c r="B1971" s="31">
        <v>0.3125</v>
      </c>
      <c r="C1971" s="46"/>
      <c r="D1971" s="29">
        <v>46043.3125</v>
      </c>
      <c r="E1971" s="15" t="str">
        <f>IF(AND($B$6=NB!$A$17,$B$8&gt;0),'Ersparnisberechnung Sommertarif'!$B$8*SLP!C1951,"")</f>
        <v/>
      </c>
    </row>
    <row r="1972" spans="1:5" x14ac:dyDescent="0.3">
      <c r="A1972" s="25">
        <v>46043</v>
      </c>
      <c r="B1972" s="31">
        <v>0.32291666666666669</v>
      </c>
      <c r="C1972" s="46"/>
      <c r="D1972" s="29">
        <v>46043.322916666664</v>
      </c>
      <c r="E1972" s="15" t="str">
        <f>IF(AND($B$6=NB!$A$17,$B$8&gt;0),'Ersparnisberechnung Sommertarif'!$B$8*SLP!C1952,"")</f>
        <v/>
      </c>
    </row>
    <row r="1973" spans="1:5" x14ac:dyDescent="0.3">
      <c r="A1973" s="25">
        <v>46043</v>
      </c>
      <c r="B1973" s="31">
        <v>0.33333333333333331</v>
      </c>
      <c r="C1973" s="46"/>
      <c r="D1973" s="29">
        <v>46043.333333333336</v>
      </c>
      <c r="E1973" s="15" t="str">
        <f>IF(AND($B$6=NB!$A$17,$B$8&gt;0),'Ersparnisberechnung Sommertarif'!$B$8*SLP!C1953,"")</f>
        <v/>
      </c>
    </row>
    <row r="1974" spans="1:5" x14ac:dyDescent="0.3">
      <c r="A1974" s="25">
        <v>46043</v>
      </c>
      <c r="B1974" s="31">
        <v>0.34375</v>
      </c>
      <c r="C1974" s="46"/>
      <c r="D1974" s="29">
        <v>46043.34375</v>
      </c>
      <c r="E1974" s="15" t="str">
        <f>IF(AND($B$6=NB!$A$17,$B$8&gt;0),'Ersparnisberechnung Sommertarif'!$B$8*SLP!C1954,"")</f>
        <v/>
      </c>
    </row>
    <row r="1975" spans="1:5" x14ac:dyDescent="0.3">
      <c r="A1975" s="25">
        <v>46043</v>
      </c>
      <c r="B1975" s="31">
        <v>0.35416666666666669</v>
      </c>
      <c r="C1975" s="46"/>
      <c r="D1975" s="29">
        <v>46043.354166666664</v>
      </c>
      <c r="E1975" s="15" t="str">
        <f>IF(AND($B$6=NB!$A$17,$B$8&gt;0),'Ersparnisberechnung Sommertarif'!$B$8*SLP!C1955,"")</f>
        <v/>
      </c>
    </row>
    <row r="1976" spans="1:5" x14ac:dyDescent="0.3">
      <c r="A1976" s="25">
        <v>46043</v>
      </c>
      <c r="B1976" s="31">
        <v>0.36458333333333331</v>
      </c>
      <c r="C1976" s="46"/>
      <c r="D1976" s="29">
        <v>46043.364583333336</v>
      </c>
      <c r="E1976" s="15" t="str">
        <f>IF(AND($B$6=NB!$A$17,$B$8&gt;0),'Ersparnisberechnung Sommertarif'!$B$8*SLP!C1956,"")</f>
        <v/>
      </c>
    </row>
    <row r="1977" spans="1:5" x14ac:dyDescent="0.3">
      <c r="A1977" s="25">
        <v>46043</v>
      </c>
      <c r="B1977" s="31">
        <v>0.375</v>
      </c>
      <c r="C1977" s="46"/>
      <c r="D1977" s="29">
        <v>46043.375</v>
      </c>
      <c r="E1977" s="15" t="str">
        <f>IF(AND($B$6=NB!$A$17,$B$8&gt;0),'Ersparnisberechnung Sommertarif'!$B$8*SLP!C1957,"")</f>
        <v/>
      </c>
    </row>
    <row r="1978" spans="1:5" x14ac:dyDescent="0.3">
      <c r="A1978" s="25">
        <v>46043</v>
      </c>
      <c r="B1978" s="31">
        <v>0.38541666666666669</v>
      </c>
      <c r="C1978" s="46"/>
      <c r="D1978" s="29">
        <v>46043.385416666664</v>
      </c>
      <c r="E1978" s="15" t="str">
        <f>IF(AND($B$6=NB!$A$17,$B$8&gt;0),'Ersparnisberechnung Sommertarif'!$B$8*SLP!C1958,"")</f>
        <v/>
      </c>
    </row>
    <row r="1979" spans="1:5" x14ac:dyDescent="0.3">
      <c r="A1979" s="25">
        <v>46043</v>
      </c>
      <c r="B1979" s="31">
        <v>0.39583333333333331</v>
      </c>
      <c r="C1979" s="46"/>
      <c r="D1979" s="29">
        <v>46043.395833333336</v>
      </c>
      <c r="E1979" s="15" t="str">
        <f>IF(AND($B$6=NB!$A$17,$B$8&gt;0),'Ersparnisberechnung Sommertarif'!$B$8*SLP!C1959,"")</f>
        <v/>
      </c>
    </row>
    <row r="1980" spans="1:5" x14ac:dyDescent="0.3">
      <c r="A1980" s="25">
        <v>46043</v>
      </c>
      <c r="B1980" s="31">
        <v>0.40625</v>
      </c>
      <c r="C1980" s="46"/>
      <c r="D1980" s="29">
        <v>46043.40625</v>
      </c>
      <c r="E1980" s="15" t="str">
        <f>IF(AND($B$6=NB!$A$17,$B$8&gt;0),'Ersparnisberechnung Sommertarif'!$B$8*SLP!C1960,"")</f>
        <v/>
      </c>
    </row>
    <row r="1981" spans="1:5" x14ac:dyDescent="0.3">
      <c r="A1981" s="25">
        <v>46043</v>
      </c>
      <c r="B1981" s="31">
        <v>0.41666666666666669</v>
      </c>
      <c r="C1981" s="46"/>
      <c r="D1981" s="29">
        <v>46043.416666666664</v>
      </c>
      <c r="E1981" s="15" t="str">
        <f>IF(AND($B$6=NB!$A$17,$B$8&gt;0),'Ersparnisberechnung Sommertarif'!$B$8*SLP!C1961,"")</f>
        <v/>
      </c>
    </row>
    <row r="1982" spans="1:5" x14ac:dyDescent="0.3">
      <c r="A1982" s="25">
        <v>46043</v>
      </c>
      <c r="B1982" s="31">
        <v>0.42708333333333331</v>
      </c>
      <c r="C1982" s="46"/>
      <c r="D1982" s="29">
        <v>46043.427083333336</v>
      </c>
      <c r="E1982" s="15" t="str">
        <f>IF(AND($B$6=NB!$A$17,$B$8&gt;0),'Ersparnisberechnung Sommertarif'!$B$8*SLP!C1962,"")</f>
        <v/>
      </c>
    </row>
    <row r="1983" spans="1:5" x14ac:dyDescent="0.3">
      <c r="A1983" s="25">
        <v>46043</v>
      </c>
      <c r="B1983" s="31">
        <v>0.4375</v>
      </c>
      <c r="C1983" s="46"/>
      <c r="D1983" s="29">
        <v>46043.4375</v>
      </c>
      <c r="E1983" s="15" t="str">
        <f>IF(AND($B$6=NB!$A$17,$B$8&gt;0),'Ersparnisberechnung Sommertarif'!$B$8*SLP!C1963,"")</f>
        <v/>
      </c>
    </row>
    <row r="1984" spans="1:5" x14ac:dyDescent="0.3">
      <c r="A1984" s="25">
        <v>46043</v>
      </c>
      <c r="B1984" s="31">
        <v>0.44791666666666669</v>
      </c>
      <c r="C1984" s="46"/>
      <c r="D1984" s="29">
        <v>46043.447916666664</v>
      </c>
      <c r="E1984" s="15" t="str">
        <f>IF(AND($B$6=NB!$A$17,$B$8&gt;0),'Ersparnisberechnung Sommertarif'!$B$8*SLP!C1964,"")</f>
        <v/>
      </c>
    </row>
    <row r="1985" spans="1:5" x14ac:dyDescent="0.3">
      <c r="A1985" s="25">
        <v>46043</v>
      </c>
      <c r="B1985" s="31">
        <v>0.45833333333333331</v>
      </c>
      <c r="C1985" s="46"/>
      <c r="D1985" s="29">
        <v>46043.458333333336</v>
      </c>
      <c r="E1985" s="15" t="str">
        <f>IF(AND($B$6=NB!$A$17,$B$8&gt;0),'Ersparnisberechnung Sommertarif'!$B$8*SLP!C1965,"")</f>
        <v/>
      </c>
    </row>
    <row r="1986" spans="1:5" x14ac:dyDescent="0.3">
      <c r="A1986" s="25">
        <v>46043</v>
      </c>
      <c r="B1986" s="31">
        <v>0.46875</v>
      </c>
      <c r="C1986" s="46"/>
      <c r="D1986" s="29">
        <v>46043.46875</v>
      </c>
      <c r="E1986" s="15" t="str">
        <f>IF(AND($B$6=NB!$A$17,$B$8&gt;0),'Ersparnisberechnung Sommertarif'!$B$8*SLP!C1966,"")</f>
        <v/>
      </c>
    </row>
    <row r="1987" spans="1:5" x14ac:dyDescent="0.3">
      <c r="A1987" s="25">
        <v>46043</v>
      </c>
      <c r="B1987" s="31">
        <v>0.47916666666666669</v>
      </c>
      <c r="C1987" s="46"/>
      <c r="D1987" s="29">
        <v>46043.479166666664</v>
      </c>
      <c r="E1987" s="15" t="str">
        <f>IF(AND($B$6=NB!$A$17,$B$8&gt;0),'Ersparnisberechnung Sommertarif'!$B$8*SLP!C1967,"")</f>
        <v/>
      </c>
    </row>
    <row r="1988" spans="1:5" x14ac:dyDescent="0.3">
      <c r="A1988" s="25">
        <v>46043</v>
      </c>
      <c r="B1988" s="31">
        <v>0.48958333333333331</v>
      </c>
      <c r="C1988" s="46"/>
      <c r="D1988" s="29">
        <v>46043.489583333336</v>
      </c>
      <c r="E1988" s="15" t="str">
        <f>IF(AND($B$6=NB!$A$17,$B$8&gt;0),'Ersparnisberechnung Sommertarif'!$B$8*SLP!C1968,"")</f>
        <v/>
      </c>
    </row>
    <row r="1989" spans="1:5" x14ac:dyDescent="0.3">
      <c r="A1989" s="25">
        <v>46043</v>
      </c>
      <c r="B1989" s="31">
        <v>0.5</v>
      </c>
      <c r="C1989" s="46"/>
      <c r="D1989" s="29">
        <v>46043.5</v>
      </c>
      <c r="E1989" s="15" t="str">
        <f>IF(AND($B$6=NB!$A$17,$B$8&gt;0),'Ersparnisberechnung Sommertarif'!$B$8*SLP!C1969,"")</f>
        <v/>
      </c>
    </row>
    <row r="1990" spans="1:5" x14ac:dyDescent="0.3">
      <c r="A1990" s="25">
        <v>46043</v>
      </c>
      <c r="B1990" s="31">
        <v>0.51041666666666663</v>
      </c>
      <c r="C1990" s="46"/>
      <c r="D1990" s="29">
        <v>46043.510416666664</v>
      </c>
      <c r="E1990" s="15" t="str">
        <f>IF(AND($B$6=NB!$A$17,$B$8&gt;0),'Ersparnisberechnung Sommertarif'!$B$8*SLP!C1970,"")</f>
        <v/>
      </c>
    </row>
    <row r="1991" spans="1:5" x14ac:dyDescent="0.3">
      <c r="A1991" s="25">
        <v>46043</v>
      </c>
      <c r="B1991" s="31">
        <v>0.52083333333333337</v>
      </c>
      <c r="C1991" s="46"/>
      <c r="D1991" s="29">
        <v>46043.520833333336</v>
      </c>
      <c r="E1991" s="15" t="str">
        <f>IF(AND($B$6=NB!$A$17,$B$8&gt;0),'Ersparnisberechnung Sommertarif'!$B$8*SLP!C1971,"")</f>
        <v/>
      </c>
    </row>
    <row r="1992" spans="1:5" x14ac:dyDescent="0.3">
      <c r="A1992" s="25">
        <v>46043</v>
      </c>
      <c r="B1992" s="31">
        <v>0.53125</v>
      </c>
      <c r="C1992" s="46"/>
      <c r="D1992" s="29">
        <v>46043.53125</v>
      </c>
      <c r="E1992" s="15" t="str">
        <f>IF(AND($B$6=NB!$A$17,$B$8&gt;0),'Ersparnisberechnung Sommertarif'!$B$8*SLP!C1972,"")</f>
        <v/>
      </c>
    </row>
    <row r="1993" spans="1:5" x14ac:dyDescent="0.3">
      <c r="A1993" s="25">
        <v>46043</v>
      </c>
      <c r="B1993" s="31">
        <v>0.54166666666666663</v>
      </c>
      <c r="C1993" s="46"/>
      <c r="D1993" s="29">
        <v>46043.541666666664</v>
      </c>
      <c r="E1993" s="15" t="str">
        <f>IF(AND($B$6=NB!$A$17,$B$8&gt;0),'Ersparnisberechnung Sommertarif'!$B$8*SLP!C1973,"")</f>
        <v/>
      </c>
    </row>
    <row r="1994" spans="1:5" x14ac:dyDescent="0.3">
      <c r="A1994" s="25">
        <v>46043</v>
      </c>
      <c r="B1994" s="31">
        <v>0.55208333333333337</v>
      </c>
      <c r="C1994" s="46"/>
      <c r="D1994" s="29">
        <v>46043.552083333336</v>
      </c>
      <c r="E1994" s="15" t="str">
        <f>IF(AND($B$6=NB!$A$17,$B$8&gt;0),'Ersparnisberechnung Sommertarif'!$B$8*SLP!C1974,"")</f>
        <v/>
      </c>
    </row>
    <row r="1995" spans="1:5" x14ac:dyDescent="0.3">
      <c r="A1995" s="25">
        <v>46043</v>
      </c>
      <c r="B1995" s="31">
        <v>0.5625</v>
      </c>
      <c r="C1995" s="46"/>
      <c r="D1995" s="29">
        <v>46043.5625</v>
      </c>
      <c r="E1995" s="15" t="str">
        <f>IF(AND($B$6=NB!$A$17,$B$8&gt;0),'Ersparnisberechnung Sommertarif'!$B$8*SLP!C1975,"")</f>
        <v/>
      </c>
    </row>
    <row r="1996" spans="1:5" x14ac:dyDescent="0.3">
      <c r="A1996" s="25">
        <v>46043</v>
      </c>
      <c r="B1996" s="31">
        <v>0.57291666666666663</v>
      </c>
      <c r="C1996" s="46"/>
      <c r="D1996" s="29">
        <v>46043.572916666664</v>
      </c>
      <c r="E1996" s="15" t="str">
        <f>IF(AND($B$6=NB!$A$17,$B$8&gt;0),'Ersparnisberechnung Sommertarif'!$B$8*SLP!C1976,"")</f>
        <v/>
      </c>
    </row>
    <row r="1997" spans="1:5" x14ac:dyDescent="0.3">
      <c r="A1997" s="25">
        <v>46043</v>
      </c>
      <c r="B1997" s="31">
        <v>0.58333333333333337</v>
      </c>
      <c r="C1997" s="46"/>
      <c r="D1997" s="29">
        <v>46043.583333333336</v>
      </c>
      <c r="E1997" s="15" t="str">
        <f>IF(AND($B$6=NB!$A$17,$B$8&gt;0),'Ersparnisberechnung Sommertarif'!$B$8*SLP!C1977,"")</f>
        <v/>
      </c>
    </row>
    <row r="1998" spans="1:5" x14ac:dyDescent="0.3">
      <c r="A1998" s="25">
        <v>46043</v>
      </c>
      <c r="B1998" s="31">
        <v>0.59375</v>
      </c>
      <c r="C1998" s="46"/>
      <c r="D1998" s="29">
        <v>46043.59375</v>
      </c>
      <c r="E1998" s="15" t="str">
        <f>IF(AND($B$6=NB!$A$17,$B$8&gt;0),'Ersparnisberechnung Sommertarif'!$B$8*SLP!C1978,"")</f>
        <v/>
      </c>
    </row>
    <row r="1999" spans="1:5" x14ac:dyDescent="0.3">
      <c r="A1999" s="25">
        <v>46043</v>
      </c>
      <c r="B1999" s="31">
        <v>0.60416666666666663</v>
      </c>
      <c r="C1999" s="46"/>
      <c r="D1999" s="29">
        <v>46043.604166666664</v>
      </c>
      <c r="E1999" s="15" t="str">
        <f>IF(AND($B$6=NB!$A$17,$B$8&gt;0),'Ersparnisberechnung Sommertarif'!$B$8*SLP!C1979,"")</f>
        <v/>
      </c>
    </row>
    <row r="2000" spans="1:5" x14ac:dyDescent="0.3">
      <c r="A2000" s="25">
        <v>46043</v>
      </c>
      <c r="B2000" s="31">
        <v>0.61458333333333337</v>
      </c>
      <c r="C2000" s="46"/>
      <c r="D2000" s="29">
        <v>46043.614583333336</v>
      </c>
      <c r="E2000" s="15" t="str">
        <f>IF(AND($B$6=NB!$A$17,$B$8&gt;0),'Ersparnisberechnung Sommertarif'!$B$8*SLP!C1980,"")</f>
        <v/>
      </c>
    </row>
    <row r="2001" spans="1:5" x14ac:dyDescent="0.3">
      <c r="A2001" s="25">
        <v>46043</v>
      </c>
      <c r="B2001" s="31">
        <v>0.625</v>
      </c>
      <c r="C2001" s="46"/>
      <c r="D2001" s="29">
        <v>46043.625</v>
      </c>
      <c r="E2001" s="15" t="str">
        <f>IF(AND($B$6=NB!$A$17,$B$8&gt;0),'Ersparnisberechnung Sommertarif'!$B$8*SLP!C1981,"")</f>
        <v/>
      </c>
    </row>
    <row r="2002" spans="1:5" x14ac:dyDescent="0.3">
      <c r="A2002" s="25">
        <v>46043</v>
      </c>
      <c r="B2002" s="31">
        <v>0.63541666666666663</v>
      </c>
      <c r="C2002" s="46"/>
      <c r="D2002" s="29">
        <v>46043.635416666664</v>
      </c>
      <c r="E2002" s="15" t="str">
        <f>IF(AND($B$6=NB!$A$17,$B$8&gt;0),'Ersparnisberechnung Sommertarif'!$B$8*SLP!C1982,"")</f>
        <v/>
      </c>
    </row>
    <row r="2003" spans="1:5" x14ac:dyDescent="0.3">
      <c r="A2003" s="25">
        <v>46043</v>
      </c>
      <c r="B2003" s="31">
        <v>0.64583333333333337</v>
      </c>
      <c r="C2003" s="46"/>
      <c r="D2003" s="29">
        <v>46043.645833333336</v>
      </c>
      <c r="E2003" s="15" t="str">
        <f>IF(AND($B$6=NB!$A$17,$B$8&gt;0),'Ersparnisberechnung Sommertarif'!$B$8*SLP!C1983,"")</f>
        <v/>
      </c>
    </row>
    <row r="2004" spans="1:5" x14ac:dyDescent="0.3">
      <c r="A2004" s="25">
        <v>46043</v>
      </c>
      <c r="B2004" s="31">
        <v>0.65625</v>
      </c>
      <c r="C2004" s="46"/>
      <c r="D2004" s="29">
        <v>46043.65625</v>
      </c>
      <c r="E2004" s="15" t="str">
        <f>IF(AND($B$6=NB!$A$17,$B$8&gt;0),'Ersparnisberechnung Sommertarif'!$B$8*SLP!C1984,"")</f>
        <v/>
      </c>
    </row>
    <row r="2005" spans="1:5" x14ac:dyDescent="0.3">
      <c r="A2005" s="25">
        <v>46043</v>
      </c>
      <c r="B2005" s="31">
        <v>0.66666666666666663</v>
      </c>
      <c r="C2005" s="46"/>
      <c r="D2005" s="29">
        <v>46043.666666666664</v>
      </c>
      <c r="E2005" s="15" t="str">
        <f>IF(AND($B$6=NB!$A$17,$B$8&gt;0),'Ersparnisberechnung Sommertarif'!$B$8*SLP!C1985,"")</f>
        <v/>
      </c>
    </row>
    <row r="2006" spans="1:5" x14ac:dyDescent="0.3">
      <c r="A2006" s="25">
        <v>46043</v>
      </c>
      <c r="B2006" s="31">
        <v>0.67708333333333337</v>
      </c>
      <c r="C2006" s="46"/>
      <c r="D2006" s="29">
        <v>46043.677083333336</v>
      </c>
      <c r="E2006" s="15" t="str">
        <f>IF(AND($B$6=NB!$A$17,$B$8&gt;0),'Ersparnisberechnung Sommertarif'!$B$8*SLP!C1986,"")</f>
        <v/>
      </c>
    </row>
    <row r="2007" spans="1:5" x14ac:dyDescent="0.3">
      <c r="A2007" s="25">
        <v>46043</v>
      </c>
      <c r="B2007" s="31">
        <v>0.6875</v>
      </c>
      <c r="C2007" s="46"/>
      <c r="D2007" s="29">
        <v>46043.6875</v>
      </c>
      <c r="E2007" s="15" t="str">
        <f>IF(AND($B$6=NB!$A$17,$B$8&gt;0),'Ersparnisberechnung Sommertarif'!$B$8*SLP!C1987,"")</f>
        <v/>
      </c>
    </row>
    <row r="2008" spans="1:5" x14ac:dyDescent="0.3">
      <c r="A2008" s="25">
        <v>46043</v>
      </c>
      <c r="B2008" s="31">
        <v>0.69791666666666663</v>
      </c>
      <c r="C2008" s="46"/>
      <c r="D2008" s="29">
        <v>46043.697916666664</v>
      </c>
      <c r="E2008" s="15" t="str">
        <f>IF(AND($B$6=NB!$A$17,$B$8&gt;0),'Ersparnisberechnung Sommertarif'!$B$8*SLP!C1988,"")</f>
        <v/>
      </c>
    </row>
    <row r="2009" spans="1:5" x14ac:dyDescent="0.3">
      <c r="A2009" s="25">
        <v>46043</v>
      </c>
      <c r="B2009" s="31">
        <v>0.70833333333333337</v>
      </c>
      <c r="C2009" s="46"/>
      <c r="D2009" s="29">
        <v>46043.708333333336</v>
      </c>
      <c r="E2009" s="15" t="str">
        <f>IF(AND($B$6=NB!$A$17,$B$8&gt;0),'Ersparnisberechnung Sommertarif'!$B$8*SLP!C1989,"")</f>
        <v/>
      </c>
    </row>
    <row r="2010" spans="1:5" x14ac:dyDescent="0.3">
      <c r="A2010" s="25">
        <v>46043</v>
      </c>
      <c r="B2010" s="31">
        <v>0.71875</v>
      </c>
      <c r="C2010" s="46"/>
      <c r="D2010" s="29">
        <v>46043.71875</v>
      </c>
      <c r="E2010" s="15" t="str">
        <f>IF(AND($B$6=NB!$A$17,$B$8&gt;0),'Ersparnisberechnung Sommertarif'!$B$8*SLP!C1990,"")</f>
        <v/>
      </c>
    </row>
    <row r="2011" spans="1:5" x14ac:dyDescent="0.3">
      <c r="A2011" s="25">
        <v>46043</v>
      </c>
      <c r="B2011" s="31">
        <v>0.72916666666666663</v>
      </c>
      <c r="C2011" s="46"/>
      <c r="D2011" s="29">
        <v>46043.729166666664</v>
      </c>
      <c r="E2011" s="15" t="str">
        <f>IF(AND($B$6=NB!$A$17,$B$8&gt;0),'Ersparnisberechnung Sommertarif'!$B$8*SLP!C1991,"")</f>
        <v/>
      </c>
    </row>
    <row r="2012" spans="1:5" x14ac:dyDescent="0.3">
      <c r="A2012" s="25">
        <v>46043</v>
      </c>
      <c r="B2012" s="31">
        <v>0.73958333333333337</v>
      </c>
      <c r="C2012" s="46"/>
      <c r="D2012" s="29">
        <v>46043.739583333336</v>
      </c>
      <c r="E2012" s="15" t="str">
        <f>IF(AND($B$6=NB!$A$17,$B$8&gt;0),'Ersparnisberechnung Sommertarif'!$B$8*SLP!C1992,"")</f>
        <v/>
      </c>
    </row>
    <row r="2013" spans="1:5" x14ac:dyDescent="0.3">
      <c r="A2013" s="25">
        <v>46043</v>
      </c>
      <c r="B2013" s="31">
        <v>0.75</v>
      </c>
      <c r="C2013" s="46"/>
      <c r="D2013" s="29">
        <v>46043.75</v>
      </c>
      <c r="E2013" s="15" t="str">
        <f>IF(AND($B$6=NB!$A$17,$B$8&gt;0),'Ersparnisberechnung Sommertarif'!$B$8*SLP!C1993,"")</f>
        <v/>
      </c>
    </row>
    <row r="2014" spans="1:5" x14ac:dyDescent="0.3">
      <c r="A2014" s="25">
        <v>46043</v>
      </c>
      <c r="B2014" s="31">
        <v>0.76041666666666663</v>
      </c>
      <c r="C2014" s="46"/>
      <c r="D2014" s="29">
        <v>46043.760416666664</v>
      </c>
      <c r="E2014" s="15" t="str">
        <f>IF(AND($B$6=NB!$A$17,$B$8&gt;0),'Ersparnisberechnung Sommertarif'!$B$8*SLP!C1994,"")</f>
        <v/>
      </c>
    </row>
    <row r="2015" spans="1:5" x14ac:dyDescent="0.3">
      <c r="A2015" s="25">
        <v>46043</v>
      </c>
      <c r="B2015" s="31">
        <v>0.77083333333333337</v>
      </c>
      <c r="C2015" s="46"/>
      <c r="D2015" s="29">
        <v>46043.770833333336</v>
      </c>
      <c r="E2015" s="15" t="str">
        <f>IF(AND($B$6=NB!$A$17,$B$8&gt;0),'Ersparnisberechnung Sommertarif'!$B$8*SLP!C1995,"")</f>
        <v/>
      </c>
    </row>
    <row r="2016" spans="1:5" x14ac:dyDescent="0.3">
      <c r="A2016" s="25">
        <v>46043</v>
      </c>
      <c r="B2016" s="31">
        <v>0.78125</v>
      </c>
      <c r="C2016" s="46"/>
      <c r="D2016" s="29">
        <v>46043.78125</v>
      </c>
      <c r="E2016" s="15" t="str">
        <f>IF(AND($B$6=NB!$A$17,$B$8&gt;0),'Ersparnisberechnung Sommertarif'!$B$8*SLP!C1996,"")</f>
        <v/>
      </c>
    </row>
    <row r="2017" spans="1:5" x14ac:dyDescent="0.3">
      <c r="A2017" s="25">
        <v>46043</v>
      </c>
      <c r="B2017" s="31">
        <v>0.79166666666666663</v>
      </c>
      <c r="C2017" s="46"/>
      <c r="D2017" s="29">
        <v>46043.791666666664</v>
      </c>
      <c r="E2017" s="15" t="str">
        <f>IF(AND($B$6=NB!$A$17,$B$8&gt;0),'Ersparnisberechnung Sommertarif'!$B$8*SLP!C1997,"")</f>
        <v/>
      </c>
    </row>
    <row r="2018" spans="1:5" x14ac:dyDescent="0.3">
      <c r="A2018" s="25">
        <v>46043</v>
      </c>
      <c r="B2018" s="31">
        <v>0.80208333333333337</v>
      </c>
      <c r="C2018" s="46"/>
      <c r="D2018" s="29">
        <v>46043.802083333336</v>
      </c>
      <c r="E2018" s="15" t="str">
        <f>IF(AND($B$6=NB!$A$17,$B$8&gt;0),'Ersparnisberechnung Sommertarif'!$B$8*SLP!C1998,"")</f>
        <v/>
      </c>
    </row>
    <row r="2019" spans="1:5" x14ac:dyDescent="0.3">
      <c r="A2019" s="25">
        <v>46043</v>
      </c>
      <c r="B2019" s="31">
        <v>0.8125</v>
      </c>
      <c r="C2019" s="46"/>
      <c r="D2019" s="29">
        <v>46043.8125</v>
      </c>
      <c r="E2019" s="15" t="str">
        <f>IF(AND($B$6=NB!$A$17,$B$8&gt;0),'Ersparnisberechnung Sommertarif'!$B$8*SLP!C1999,"")</f>
        <v/>
      </c>
    </row>
    <row r="2020" spans="1:5" x14ac:dyDescent="0.3">
      <c r="A2020" s="25">
        <v>46043</v>
      </c>
      <c r="B2020" s="31">
        <v>0.82291666666666663</v>
      </c>
      <c r="C2020" s="46"/>
      <c r="D2020" s="29">
        <v>46043.822916666664</v>
      </c>
      <c r="E2020" s="15" t="str">
        <f>IF(AND($B$6=NB!$A$17,$B$8&gt;0),'Ersparnisberechnung Sommertarif'!$B$8*SLP!C2000,"")</f>
        <v/>
      </c>
    </row>
    <row r="2021" spans="1:5" x14ac:dyDescent="0.3">
      <c r="A2021" s="25">
        <v>46043</v>
      </c>
      <c r="B2021" s="31">
        <v>0.83333333333333337</v>
      </c>
      <c r="C2021" s="46"/>
      <c r="D2021" s="29">
        <v>46043.833333333336</v>
      </c>
      <c r="E2021" s="15" t="str">
        <f>IF(AND($B$6=NB!$A$17,$B$8&gt;0),'Ersparnisberechnung Sommertarif'!$B$8*SLP!C2001,"")</f>
        <v/>
      </c>
    </row>
    <row r="2022" spans="1:5" x14ac:dyDescent="0.3">
      <c r="A2022" s="25">
        <v>46043</v>
      </c>
      <c r="B2022" s="31">
        <v>0.84375</v>
      </c>
      <c r="C2022" s="46"/>
      <c r="D2022" s="29">
        <v>46043.84375</v>
      </c>
      <c r="E2022" s="15" t="str">
        <f>IF(AND($B$6=NB!$A$17,$B$8&gt;0),'Ersparnisberechnung Sommertarif'!$B$8*SLP!C2002,"")</f>
        <v/>
      </c>
    </row>
    <row r="2023" spans="1:5" x14ac:dyDescent="0.3">
      <c r="A2023" s="25">
        <v>46043</v>
      </c>
      <c r="B2023" s="31">
        <v>0.85416666666666663</v>
      </c>
      <c r="C2023" s="46"/>
      <c r="D2023" s="29">
        <v>46043.854166666664</v>
      </c>
      <c r="E2023" s="15" t="str">
        <f>IF(AND($B$6=NB!$A$17,$B$8&gt;0),'Ersparnisberechnung Sommertarif'!$B$8*SLP!C2003,"")</f>
        <v/>
      </c>
    </row>
    <row r="2024" spans="1:5" x14ac:dyDescent="0.3">
      <c r="A2024" s="25">
        <v>46043</v>
      </c>
      <c r="B2024" s="31">
        <v>0.86458333333333337</v>
      </c>
      <c r="C2024" s="46"/>
      <c r="D2024" s="29">
        <v>46043.864583333336</v>
      </c>
      <c r="E2024" s="15" t="str">
        <f>IF(AND($B$6=NB!$A$17,$B$8&gt;0),'Ersparnisberechnung Sommertarif'!$B$8*SLP!C2004,"")</f>
        <v/>
      </c>
    </row>
    <row r="2025" spans="1:5" x14ac:dyDescent="0.3">
      <c r="A2025" s="25">
        <v>46043</v>
      </c>
      <c r="B2025" s="31">
        <v>0.875</v>
      </c>
      <c r="C2025" s="46"/>
      <c r="D2025" s="29">
        <v>46043.875</v>
      </c>
      <c r="E2025" s="15" t="str">
        <f>IF(AND($B$6=NB!$A$17,$B$8&gt;0),'Ersparnisberechnung Sommertarif'!$B$8*SLP!C2005,"")</f>
        <v/>
      </c>
    </row>
    <row r="2026" spans="1:5" x14ac:dyDescent="0.3">
      <c r="A2026" s="25">
        <v>46043</v>
      </c>
      <c r="B2026" s="31">
        <v>0.88541666666666663</v>
      </c>
      <c r="C2026" s="46"/>
      <c r="D2026" s="29">
        <v>46043.885416666664</v>
      </c>
      <c r="E2026" s="15" t="str">
        <f>IF(AND($B$6=NB!$A$17,$B$8&gt;0),'Ersparnisberechnung Sommertarif'!$B$8*SLP!C2006,"")</f>
        <v/>
      </c>
    </row>
    <row r="2027" spans="1:5" x14ac:dyDescent="0.3">
      <c r="A2027" s="25">
        <v>46043</v>
      </c>
      <c r="B2027" s="31">
        <v>0.89583333333333337</v>
      </c>
      <c r="C2027" s="46"/>
      <c r="D2027" s="29">
        <v>46043.895833333336</v>
      </c>
      <c r="E2027" s="15" t="str">
        <f>IF(AND($B$6=NB!$A$17,$B$8&gt;0),'Ersparnisberechnung Sommertarif'!$B$8*SLP!C2007,"")</f>
        <v/>
      </c>
    </row>
    <row r="2028" spans="1:5" x14ac:dyDescent="0.3">
      <c r="A2028" s="25">
        <v>46043</v>
      </c>
      <c r="B2028" s="31">
        <v>0.90625</v>
      </c>
      <c r="C2028" s="46"/>
      <c r="D2028" s="29">
        <v>46043.90625</v>
      </c>
      <c r="E2028" s="15" t="str">
        <f>IF(AND($B$6=NB!$A$17,$B$8&gt;0),'Ersparnisberechnung Sommertarif'!$B$8*SLP!C2008,"")</f>
        <v/>
      </c>
    </row>
    <row r="2029" spans="1:5" x14ac:dyDescent="0.3">
      <c r="A2029" s="25">
        <v>46043</v>
      </c>
      <c r="B2029" s="31">
        <v>0.91666666666666663</v>
      </c>
      <c r="C2029" s="46"/>
      <c r="D2029" s="29">
        <v>46043.916666666664</v>
      </c>
      <c r="E2029" s="15" t="str">
        <f>IF(AND($B$6=NB!$A$17,$B$8&gt;0),'Ersparnisberechnung Sommertarif'!$B$8*SLP!C2009,"")</f>
        <v/>
      </c>
    </row>
    <row r="2030" spans="1:5" x14ac:dyDescent="0.3">
      <c r="A2030" s="25">
        <v>46043</v>
      </c>
      <c r="B2030" s="31">
        <v>0.92708333333333337</v>
      </c>
      <c r="C2030" s="46"/>
      <c r="D2030" s="29">
        <v>46043.927083333336</v>
      </c>
      <c r="E2030" s="15" t="str">
        <f>IF(AND($B$6=NB!$A$17,$B$8&gt;0),'Ersparnisberechnung Sommertarif'!$B$8*SLP!C2010,"")</f>
        <v/>
      </c>
    </row>
    <row r="2031" spans="1:5" x14ac:dyDescent="0.3">
      <c r="A2031" s="25">
        <v>46043</v>
      </c>
      <c r="B2031" s="31">
        <v>0.9375</v>
      </c>
      <c r="C2031" s="46"/>
      <c r="D2031" s="29">
        <v>46043.9375</v>
      </c>
      <c r="E2031" s="15" t="str">
        <f>IF(AND($B$6=NB!$A$17,$B$8&gt;0),'Ersparnisberechnung Sommertarif'!$B$8*SLP!C2011,"")</f>
        <v/>
      </c>
    </row>
    <row r="2032" spans="1:5" x14ac:dyDescent="0.3">
      <c r="A2032" s="25">
        <v>46043</v>
      </c>
      <c r="B2032" s="31">
        <v>0.94791666666666663</v>
      </c>
      <c r="C2032" s="46"/>
      <c r="D2032" s="29">
        <v>46043.947916666664</v>
      </c>
      <c r="E2032" s="15" t="str">
        <f>IF(AND($B$6=NB!$A$17,$B$8&gt;0),'Ersparnisberechnung Sommertarif'!$B$8*SLP!C2012,"")</f>
        <v/>
      </c>
    </row>
    <row r="2033" spans="1:5" x14ac:dyDescent="0.3">
      <c r="A2033" s="25">
        <v>46043</v>
      </c>
      <c r="B2033" s="31">
        <v>0.95833333333333337</v>
      </c>
      <c r="C2033" s="46"/>
      <c r="D2033" s="29">
        <v>46043.958333333336</v>
      </c>
      <c r="E2033" s="15" t="str">
        <f>IF(AND($B$6=NB!$A$17,$B$8&gt;0),'Ersparnisberechnung Sommertarif'!$B$8*SLP!C2013,"")</f>
        <v/>
      </c>
    </row>
    <row r="2034" spans="1:5" x14ac:dyDescent="0.3">
      <c r="A2034" s="25">
        <v>46043</v>
      </c>
      <c r="B2034" s="31">
        <v>0.96875</v>
      </c>
      <c r="C2034" s="46"/>
      <c r="D2034" s="29">
        <v>46043.96875</v>
      </c>
      <c r="E2034" s="15" t="str">
        <f>IF(AND($B$6=NB!$A$17,$B$8&gt;0),'Ersparnisberechnung Sommertarif'!$B$8*SLP!C2014,"")</f>
        <v/>
      </c>
    </row>
    <row r="2035" spans="1:5" x14ac:dyDescent="0.3">
      <c r="A2035" s="25">
        <v>46043</v>
      </c>
      <c r="B2035" s="31">
        <v>0.97916666666666663</v>
      </c>
      <c r="C2035" s="46"/>
      <c r="D2035" s="29">
        <v>46043.979166666664</v>
      </c>
      <c r="E2035" s="15" t="str">
        <f>IF(AND($B$6=NB!$A$17,$B$8&gt;0),'Ersparnisberechnung Sommertarif'!$B$8*SLP!C2015,"")</f>
        <v/>
      </c>
    </row>
    <row r="2036" spans="1:5" x14ac:dyDescent="0.3">
      <c r="A2036" s="25">
        <v>46043</v>
      </c>
      <c r="B2036" s="31">
        <v>0.98958333333333337</v>
      </c>
      <c r="C2036" s="46"/>
      <c r="D2036" s="29">
        <v>46043.989583333336</v>
      </c>
      <c r="E2036" s="15" t="str">
        <f>IF(AND($B$6=NB!$A$17,$B$8&gt;0),'Ersparnisberechnung Sommertarif'!$B$8*SLP!C2016,"")</f>
        <v/>
      </c>
    </row>
    <row r="2037" spans="1:5" x14ac:dyDescent="0.3">
      <c r="A2037" s="25">
        <v>46044</v>
      </c>
      <c r="B2037" s="31">
        <v>0</v>
      </c>
      <c r="C2037" s="46"/>
      <c r="D2037" s="29">
        <v>46044</v>
      </c>
      <c r="E2037" s="15" t="str">
        <f>IF(AND($B$6=NB!$A$17,$B$8&gt;0),'Ersparnisberechnung Sommertarif'!$B$8*SLP!C2017,"")</f>
        <v/>
      </c>
    </row>
    <row r="2038" spans="1:5" x14ac:dyDescent="0.3">
      <c r="A2038" s="25">
        <v>46044</v>
      </c>
      <c r="B2038" s="31">
        <v>1.0416666666666666E-2</v>
      </c>
      <c r="C2038" s="46"/>
      <c r="D2038" s="29">
        <v>46044.010416666664</v>
      </c>
      <c r="E2038" s="15" t="str">
        <f>IF(AND($B$6=NB!$A$17,$B$8&gt;0),'Ersparnisberechnung Sommertarif'!$B$8*SLP!C2018,"")</f>
        <v/>
      </c>
    </row>
    <row r="2039" spans="1:5" x14ac:dyDescent="0.3">
      <c r="A2039" s="25">
        <v>46044</v>
      </c>
      <c r="B2039" s="31">
        <v>2.0833333333333332E-2</v>
      </c>
      <c r="C2039" s="46"/>
      <c r="D2039" s="29">
        <v>46044.020833333336</v>
      </c>
      <c r="E2039" s="15" t="str">
        <f>IF(AND($B$6=NB!$A$17,$B$8&gt;0),'Ersparnisberechnung Sommertarif'!$B$8*SLP!C2019,"")</f>
        <v/>
      </c>
    </row>
    <row r="2040" spans="1:5" x14ac:dyDescent="0.3">
      <c r="A2040" s="25">
        <v>46044</v>
      </c>
      <c r="B2040" s="31">
        <v>3.125E-2</v>
      </c>
      <c r="C2040" s="46"/>
      <c r="D2040" s="29">
        <v>46044.03125</v>
      </c>
      <c r="E2040" s="15" t="str">
        <f>IF(AND($B$6=NB!$A$17,$B$8&gt;0),'Ersparnisberechnung Sommertarif'!$B$8*SLP!C2020,"")</f>
        <v/>
      </c>
    </row>
    <row r="2041" spans="1:5" x14ac:dyDescent="0.3">
      <c r="A2041" s="25">
        <v>46044</v>
      </c>
      <c r="B2041" s="31">
        <v>4.1666666666666664E-2</v>
      </c>
      <c r="C2041" s="46"/>
      <c r="D2041" s="29">
        <v>46044.041666666664</v>
      </c>
      <c r="E2041" s="15" t="str">
        <f>IF(AND($B$6=NB!$A$17,$B$8&gt;0),'Ersparnisberechnung Sommertarif'!$B$8*SLP!C2021,"")</f>
        <v/>
      </c>
    </row>
    <row r="2042" spans="1:5" x14ac:dyDescent="0.3">
      <c r="A2042" s="25">
        <v>46044</v>
      </c>
      <c r="B2042" s="31">
        <v>5.2083333333333336E-2</v>
      </c>
      <c r="C2042" s="46"/>
      <c r="D2042" s="29">
        <v>46044.052083333336</v>
      </c>
      <c r="E2042" s="15" t="str">
        <f>IF(AND($B$6=NB!$A$17,$B$8&gt;0),'Ersparnisberechnung Sommertarif'!$B$8*SLP!C2022,"")</f>
        <v/>
      </c>
    </row>
    <row r="2043" spans="1:5" x14ac:dyDescent="0.3">
      <c r="A2043" s="25">
        <v>46044</v>
      </c>
      <c r="B2043" s="31">
        <v>6.25E-2</v>
      </c>
      <c r="C2043" s="46"/>
      <c r="D2043" s="29">
        <v>46044.0625</v>
      </c>
      <c r="E2043" s="15" t="str">
        <f>IF(AND($B$6=NB!$A$17,$B$8&gt;0),'Ersparnisberechnung Sommertarif'!$B$8*SLP!C2023,"")</f>
        <v/>
      </c>
    </row>
    <row r="2044" spans="1:5" x14ac:dyDescent="0.3">
      <c r="A2044" s="25">
        <v>46044</v>
      </c>
      <c r="B2044" s="31">
        <v>7.2916666666666671E-2</v>
      </c>
      <c r="C2044" s="46"/>
      <c r="D2044" s="29">
        <v>46044.072916666664</v>
      </c>
      <c r="E2044" s="15" t="str">
        <f>IF(AND($B$6=NB!$A$17,$B$8&gt;0),'Ersparnisberechnung Sommertarif'!$B$8*SLP!C2024,"")</f>
        <v/>
      </c>
    </row>
    <row r="2045" spans="1:5" x14ac:dyDescent="0.3">
      <c r="A2045" s="25">
        <v>46044</v>
      </c>
      <c r="B2045" s="31">
        <v>8.3333333333333329E-2</v>
      </c>
      <c r="C2045" s="46"/>
      <c r="D2045" s="29">
        <v>46044.083333333336</v>
      </c>
      <c r="E2045" s="15" t="str">
        <f>IF(AND($B$6=NB!$A$17,$B$8&gt;0),'Ersparnisberechnung Sommertarif'!$B$8*SLP!C2025,"")</f>
        <v/>
      </c>
    </row>
    <row r="2046" spans="1:5" x14ac:dyDescent="0.3">
      <c r="A2046" s="25">
        <v>46044</v>
      </c>
      <c r="B2046" s="31">
        <v>9.375E-2</v>
      </c>
      <c r="C2046" s="46"/>
      <c r="D2046" s="29">
        <v>46044.09375</v>
      </c>
      <c r="E2046" s="15" t="str">
        <f>IF(AND($B$6=NB!$A$17,$B$8&gt;0),'Ersparnisberechnung Sommertarif'!$B$8*SLP!C2026,"")</f>
        <v/>
      </c>
    </row>
    <row r="2047" spans="1:5" x14ac:dyDescent="0.3">
      <c r="A2047" s="25">
        <v>46044</v>
      </c>
      <c r="B2047" s="31">
        <v>0.10416666666666667</v>
      </c>
      <c r="C2047" s="46"/>
      <c r="D2047" s="29">
        <v>46044.104166666664</v>
      </c>
      <c r="E2047" s="15" t="str">
        <f>IF(AND($B$6=NB!$A$17,$B$8&gt;0),'Ersparnisberechnung Sommertarif'!$B$8*SLP!C2027,"")</f>
        <v/>
      </c>
    </row>
    <row r="2048" spans="1:5" x14ac:dyDescent="0.3">
      <c r="A2048" s="25">
        <v>46044</v>
      </c>
      <c r="B2048" s="31">
        <v>0.11458333333333333</v>
      </c>
      <c r="C2048" s="46"/>
      <c r="D2048" s="29">
        <v>46044.114583333336</v>
      </c>
      <c r="E2048" s="15" t="str">
        <f>IF(AND($B$6=NB!$A$17,$B$8&gt;0),'Ersparnisberechnung Sommertarif'!$B$8*SLP!C2028,"")</f>
        <v/>
      </c>
    </row>
    <row r="2049" spans="1:5" x14ac:dyDescent="0.3">
      <c r="A2049" s="25">
        <v>46044</v>
      </c>
      <c r="B2049" s="31">
        <v>0.125</v>
      </c>
      <c r="C2049" s="46"/>
      <c r="D2049" s="29">
        <v>46044.125</v>
      </c>
      <c r="E2049" s="15" t="str">
        <f>IF(AND($B$6=NB!$A$17,$B$8&gt;0),'Ersparnisberechnung Sommertarif'!$B$8*SLP!C2029,"")</f>
        <v/>
      </c>
    </row>
    <row r="2050" spans="1:5" x14ac:dyDescent="0.3">
      <c r="A2050" s="25">
        <v>46044</v>
      </c>
      <c r="B2050" s="31">
        <v>0.13541666666666666</v>
      </c>
      <c r="C2050" s="46"/>
      <c r="D2050" s="29">
        <v>46044.135416666664</v>
      </c>
      <c r="E2050" s="15" t="str">
        <f>IF(AND($B$6=NB!$A$17,$B$8&gt;0),'Ersparnisberechnung Sommertarif'!$B$8*SLP!C2030,"")</f>
        <v/>
      </c>
    </row>
    <row r="2051" spans="1:5" x14ac:dyDescent="0.3">
      <c r="A2051" s="25">
        <v>46044</v>
      </c>
      <c r="B2051" s="31">
        <v>0.14583333333333334</v>
      </c>
      <c r="C2051" s="46"/>
      <c r="D2051" s="29">
        <v>46044.145833333336</v>
      </c>
      <c r="E2051" s="15" t="str">
        <f>IF(AND($B$6=NB!$A$17,$B$8&gt;0),'Ersparnisberechnung Sommertarif'!$B$8*SLP!C2031,"")</f>
        <v/>
      </c>
    </row>
    <row r="2052" spans="1:5" x14ac:dyDescent="0.3">
      <c r="A2052" s="25">
        <v>46044</v>
      </c>
      <c r="B2052" s="31">
        <v>0.15625</v>
      </c>
      <c r="C2052" s="46"/>
      <c r="D2052" s="29">
        <v>46044.15625</v>
      </c>
      <c r="E2052" s="15" t="str">
        <f>IF(AND($B$6=NB!$A$17,$B$8&gt;0),'Ersparnisberechnung Sommertarif'!$B$8*SLP!C2032,"")</f>
        <v/>
      </c>
    </row>
    <row r="2053" spans="1:5" x14ac:dyDescent="0.3">
      <c r="A2053" s="25">
        <v>46044</v>
      </c>
      <c r="B2053" s="31">
        <v>0.16666666666666666</v>
      </c>
      <c r="C2053" s="46"/>
      <c r="D2053" s="29">
        <v>46044.166666666664</v>
      </c>
      <c r="E2053" s="15" t="str">
        <f>IF(AND($B$6=NB!$A$17,$B$8&gt;0),'Ersparnisberechnung Sommertarif'!$B$8*SLP!C2033,"")</f>
        <v/>
      </c>
    </row>
    <row r="2054" spans="1:5" x14ac:dyDescent="0.3">
      <c r="A2054" s="25">
        <v>46044</v>
      </c>
      <c r="B2054" s="31">
        <v>0.17708333333333334</v>
      </c>
      <c r="C2054" s="46"/>
      <c r="D2054" s="29">
        <v>46044.177083333336</v>
      </c>
      <c r="E2054" s="15" t="str">
        <f>IF(AND($B$6=NB!$A$17,$B$8&gt;0),'Ersparnisberechnung Sommertarif'!$B$8*SLP!C2034,"")</f>
        <v/>
      </c>
    </row>
    <row r="2055" spans="1:5" x14ac:dyDescent="0.3">
      <c r="A2055" s="25">
        <v>46044</v>
      </c>
      <c r="B2055" s="31">
        <v>0.1875</v>
      </c>
      <c r="C2055" s="46"/>
      <c r="D2055" s="29">
        <v>46044.1875</v>
      </c>
      <c r="E2055" s="15" t="str">
        <f>IF(AND($B$6=NB!$A$17,$B$8&gt;0),'Ersparnisberechnung Sommertarif'!$B$8*SLP!C2035,"")</f>
        <v/>
      </c>
    </row>
    <row r="2056" spans="1:5" x14ac:dyDescent="0.3">
      <c r="A2056" s="25">
        <v>46044</v>
      </c>
      <c r="B2056" s="31">
        <v>0.19791666666666666</v>
      </c>
      <c r="C2056" s="46"/>
      <c r="D2056" s="29">
        <v>46044.197916666664</v>
      </c>
      <c r="E2056" s="15" t="str">
        <f>IF(AND($B$6=NB!$A$17,$B$8&gt;0),'Ersparnisberechnung Sommertarif'!$B$8*SLP!C2036,"")</f>
        <v/>
      </c>
    </row>
    <row r="2057" spans="1:5" x14ac:dyDescent="0.3">
      <c r="A2057" s="25">
        <v>46044</v>
      </c>
      <c r="B2057" s="31">
        <v>0.20833333333333334</v>
      </c>
      <c r="C2057" s="46"/>
      <c r="D2057" s="29">
        <v>46044.208333333336</v>
      </c>
      <c r="E2057" s="15" t="str">
        <f>IF(AND($B$6=NB!$A$17,$B$8&gt;0),'Ersparnisberechnung Sommertarif'!$B$8*SLP!C2037,"")</f>
        <v/>
      </c>
    </row>
    <row r="2058" spans="1:5" x14ac:dyDescent="0.3">
      <c r="A2058" s="25">
        <v>46044</v>
      </c>
      <c r="B2058" s="31">
        <v>0.21875</v>
      </c>
      <c r="C2058" s="46"/>
      <c r="D2058" s="29">
        <v>46044.21875</v>
      </c>
      <c r="E2058" s="15" t="str">
        <f>IF(AND($B$6=NB!$A$17,$B$8&gt;0),'Ersparnisberechnung Sommertarif'!$B$8*SLP!C2038,"")</f>
        <v/>
      </c>
    </row>
    <row r="2059" spans="1:5" x14ac:dyDescent="0.3">
      <c r="A2059" s="25">
        <v>46044</v>
      </c>
      <c r="B2059" s="31">
        <v>0.22916666666666666</v>
      </c>
      <c r="C2059" s="46"/>
      <c r="D2059" s="29">
        <v>46044.229166666664</v>
      </c>
      <c r="E2059" s="15" t="str">
        <f>IF(AND($B$6=NB!$A$17,$B$8&gt;0),'Ersparnisberechnung Sommertarif'!$B$8*SLP!C2039,"")</f>
        <v/>
      </c>
    </row>
    <row r="2060" spans="1:5" x14ac:dyDescent="0.3">
      <c r="A2060" s="25">
        <v>46044</v>
      </c>
      <c r="B2060" s="31">
        <v>0.23958333333333334</v>
      </c>
      <c r="C2060" s="46"/>
      <c r="D2060" s="29">
        <v>46044.239583333336</v>
      </c>
      <c r="E2060" s="15" t="str">
        <f>IF(AND($B$6=NB!$A$17,$B$8&gt;0),'Ersparnisberechnung Sommertarif'!$B$8*SLP!C2040,"")</f>
        <v/>
      </c>
    </row>
    <row r="2061" spans="1:5" x14ac:dyDescent="0.3">
      <c r="A2061" s="25">
        <v>46044</v>
      </c>
      <c r="B2061" s="31">
        <v>0.25</v>
      </c>
      <c r="C2061" s="46"/>
      <c r="D2061" s="29">
        <v>46044.25</v>
      </c>
      <c r="E2061" s="15" t="str">
        <f>IF(AND($B$6=NB!$A$17,$B$8&gt;0),'Ersparnisberechnung Sommertarif'!$B$8*SLP!C2041,"")</f>
        <v/>
      </c>
    </row>
    <row r="2062" spans="1:5" x14ac:dyDescent="0.3">
      <c r="A2062" s="25">
        <v>46044</v>
      </c>
      <c r="B2062" s="31">
        <v>0.26041666666666669</v>
      </c>
      <c r="C2062" s="46"/>
      <c r="D2062" s="29">
        <v>46044.260416666664</v>
      </c>
      <c r="E2062" s="15" t="str">
        <f>IF(AND($B$6=NB!$A$17,$B$8&gt;0),'Ersparnisberechnung Sommertarif'!$B$8*SLP!C2042,"")</f>
        <v/>
      </c>
    </row>
    <row r="2063" spans="1:5" x14ac:dyDescent="0.3">
      <c r="A2063" s="25">
        <v>46044</v>
      </c>
      <c r="B2063" s="31">
        <v>0.27083333333333331</v>
      </c>
      <c r="C2063" s="46"/>
      <c r="D2063" s="29">
        <v>46044.270833333336</v>
      </c>
      <c r="E2063" s="15" t="str">
        <f>IF(AND($B$6=NB!$A$17,$B$8&gt;0),'Ersparnisberechnung Sommertarif'!$B$8*SLP!C2043,"")</f>
        <v/>
      </c>
    </row>
    <row r="2064" spans="1:5" x14ac:dyDescent="0.3">
      <c r="A2064" s="25">
        <v>46044</v>
      </c>
      <c r="B2064" s="31">
        <v>0.28125</v>
      </c>
      <c r="C2064" s="46"/>
      <c r="D2064" s="29">
        <v>46044.28125</v>
      </c>
      <c r="E2064" s="15" t="str">
        <f>IF(AND($B$6=NB!$A$17,$B$8&gt;0),'Ersparnisberechnung Sommertarif'!$B$8*SLP!C2044,"")</f>
        <v/>
      </c>
    </row>
    <row r="2065" spans="1:5" x14ac:dyDescent="0.3">
      <c r="A2065" s="25">
        <v>46044</v>
      </c>
      <c r="B2065" s="31">
        <v>0.29166666666666669</v>
      </c>
      <c r="C2065" s="46"/>
      <c r="D2065" s="29">
        <v>46044.291666666664</v>
      </c>
      <c r="E2065" s="15" t="str">
        <f>IF(AND($B$6=NB!$A$17,$B$8&gt;0),'Ersparnisberechnung Sommertarif'!$B$8*SLP!C2045,"")</f>
        <v/>
      </c>
    </row>
    <row r="2066" spans="1:5" x14ac:dyDescent="0.3">
      <c r="A2066" s="25">
        <v>46044</v>
      </c>
      <c r="B2066" s="31">
        <v>0.30208333333333331</v>
      </c>
      <c r="C2066" s="46"/>
      <c r="D2066" s="29">
        <v>46044.302083333336</v>
      </c>
      <c r="E2066" s="15" t="str">
        <f>IF(AND($B$6=NB!$A$17,$B$8&gt;0),'Ersparnisberechnung Sommertarif'!$B$8*SLP!C2046,"")</f>
        <v/>
      </c>
    </row>
    <row r="2067" spans="1:5" x14ac:dyDescent="0.3">
      <c r="A2067" s="25">
        <v>46044</v>
      </c>
      <c r="B2067" s="31">
        <v>0.3125</v>
      </c>
      <c r="C2067" s="46"/>
      <c r="D2067" s="29">
        <v>46044.3125</v>
      </c>
      <c r="E2067" s="15" t="str">
        <f>IF(AND($B$6=NB!$A$17,$B$8&gt;0),'Ersparnisberechnung Sommertarif'!$B$8*SLP!C2047,"")</f>
        <v/>
      </c>
    </row>
    <row r="2068" spans="1:5" x14ac:dyDescent="0.3">
      <c r="A2068" s="25">
        <v>46044</v>
      </c>
      <c r="B2068" s="31">
        <v>0.32291666666666669</v>
      </c>
      <c r="C2068" s="46"/>
      <c r="D2068" s="29">
        <v>46044.322916666664</v>
      </c>
      <c r="E2068" s="15" t="str">
        <f>IF(AND($B$6=NB!$A$17,$B$8&gt;0),'Ersparnisberechnung Sommertarif'!$B$8*SLP!C2048,"")</f>
        <v/>
      </c>
    </row>
    <row r="2069" spans="1:5" x14ac:dyDescent="0.3">
      <c r="A2069" s="25">
        <v>46044</v>
      </c>
      <c r="B2069" s="31">
        <v>0.33333333333333331</v>
      </c>
      <c r="C2069" s="46"/>
      <c r="D2069" s="29">
        <v>46044.333333333336</v>
      </c>
      <c r="E2069" s="15" t="str">
        <f>IF(AND($B$6=NB!$A$17,$B$8&gt;0),'Ersparnisberechnung Sommertarif'!$B$8*SLP!C2049,"")</f>
        <v/>
      </c>
    </row>
    <row r="2070" spans="1:5" x14ac:dyDescent="0.3">
      <c r="A2070" s="25">
        <v>46044</v>
      </c>
      <c r="B2070" s="31">
        <v>0.34375</v>
      </c>
      <c r="C2070" s="46"/>
      <c r="D2070" s="29">
        <v>46044.34375</v>
      </c>
      <c r="E2070" s="15" t="str">
        <f>IF(AND($B$6=NB!$A$17,$B$8&gt;0),'Ersparnisberechnung Sommertarif'!$B$8*SLP!C2050,"")</f>
        <v/>
      </c>
    </row>
    <row r="2071" spans="1:5" x14ac:dyDescent="0.3">
      <c r="A2071" s="25">
        <v>46044</v>
      </c>
      <c r="B2071" s="31">
        <v>0.35416666666666669</v>
      </c>
      <c r="C2071" s="46"/>
      <c r="D2071" s="29">
        <v>46044.354166666664</v>
      </c>
      <c r="E2071" s="15" t="str">
        <f>IF(AND($B$6=NB!$A$17,$B$8&gt;0),'Ersparnisberechnung Sommertarif'!$B$8*SLP!C2051,"")</f>
        <v/>
      </c>
    </row>
    <row r="2072" spans="1:5" x14ac:dyDescent="0.3">
      <c r="A2072" s="25">
        <v>46044</v>
      </c>
      <c r="B2072" s="31">
        <v>0.36458333333333331</v>
      </c>
      <c r="C2072" s="46"/>
      <c r="D2072" s="29">
        <v>46044.364583333336</v>
      </c>
      <c r="E2072" s="15" t="str">
        <f>IF(AND($B$6=NB!$A$17,$B$8&gt;0),'Ersparnisberechnung Sommertarif'!$B$8*SLP!C2052,"")</f>
        <v/>
      </c>
    </row>
    <row r="2073" spans="1:5" x14ac:dyDescent="0.3">
      <c r="A2073" s="25">
        <v>46044</v>
      </c>
      <c r="B2073" s="31">
        <v>0.375</v>
      </c>
      <c r="C2073" s="46"/>
      <c r="D2073" s="29">
        <v>46044.375</v>
      </c>
      <c r="E2073" s="15" t="str">
        <f>IF(AND($B$6=NB!$A$17,$B$8&gt;0),'Ersparnisberechnung Sommertarif'!$B$8*SLP!C2053,"")</f>
        <v/>
      </c>
    </row>
    <row r="2074" spans="1:5" x14ac:dyDescent="0.3">
      <c r="A2074" s="25">
        <v>46044</v>
      </c>
      <c r="B2074" s="31">
        <v>0.38541666666666669</v>
      </c>
      <c r="C2074" s="46"/>
      <c r="D2074" s="29">
        <v>46044.385416666664</v>
      </c>
      <c r="E2074" s="15" t="str">
        <f>IF(AND($B$6=NB!$A$17,$B$8&gt;0),'Ersparnisberechnung Sommertarif'!$B$8*SLP!C2054,"")</f>
        <v/>
      </c>
    </row>
    <row r="2075" spans="1:5" x14ac:dyDescent="0.3">
      <c r="A2075" s="25">
        <v>46044</v>
      </c>
      <c r="B2075" s="31">
        <v>0.39583333333333331</v>
      </c>
      <c r="C2075" s="46"/>
      <c r="D2075" s="29">
        <v>46044.395833333336</v>
      </c>
      <c r="E2075" s="15" t="str">
        <f>IF(AND($B$6=NB!$A$17,$B$8&gt;0),'Ersparnisberechnung Sommertarif'!$B$8*SLP!C2055,"")</f>
        <v/>
      </c>
    </row>
    <row r="2076" spans="1:5" x14ac:dyDescent="0.3">
      <c r="A2076" s="25">
        <v>46044</v>
      </c>
      <c r="B2076" s="31">
        <v>0.40625</v>
      </c>
      <c r="C2076" s="46"/>
      <c r="D2076" s="29">
        <v>46044.40625</v>
      </c>
      <c r="E2076" s="15" t="str">
        <f>IF(AND($B$6=NB!$A$17,$B$8&gt;0),'Ersparnisberechnung Sommertarif'!$B$8*SLP!C2056,"")</f>
        <v/>
      </c>
    </row>
    <row r="2077" spans="1:5" x14ac:dyDescent="0.3">
      <c r="A2077" s="25">
        <v>46044</v>
      </c>
      <c r="B2077" s="31">
        <v>0.41666666666666669</v>
      </c>
      <c r="C2077" s="46"/>
      <c r="D2077" s="29">
        <v>46044.416666666664</v>
      </c>
      <c r="E2077" s="15" t="str">
        <f>IF(AND($B$6=NB!$A$17,$B$8&gt;0),'Ersparnisberechnung Sommertarif'!$B$8*SLP!C2057,"")</f>
        <v/>
      </c>
    </row>
    <row r="2078" spans="1:5" x14ac:dyDescent="0.3">
      <c r="A2078" s="25">
        <v>46044</v>
      </c>
      <c r="B2078" s="31">
        <v>0.42708333333333331</v>
      </c>
      <c r="C2078" s="46"/>
      <c r="D2078" s="29">
        <v>46044.427083333336</v>
      </c>
      <c r="E2078" s="15" t="str">
        <f>IF(AND($B$6=NB!$A$17,$B$8&gt;0),'Ersparnisberechnung Sommertarif'!$B$8*SLP!C2058,"")</f>
        <v/>
      </c>
    </row>
    <row r="2079" spans="1:5" x14ac:dyDescent="0.3">
      <c r="A2079" s="25">
        <v>46044</v>
      </c>
      <c r="B2079" s="31">
        <v>0.4375</v>
      </c>
      <c r="C2079" s="46"/>
      <c r="D2079" s="29">
        <v>46044.4375</v>
      </c>
      <c r="E2079" s="15" t="str">
        <f>IF(AND($B$6=NB!$A$17,$B$8&gt;0),'Ersparnisberechnung Sommertarif'!$B$8*SLP!C2059,"")</f>
        <v/>
      </c>
    </row>
    <row r="2080" spans="1:5" x14ac:dyDescent="0.3">
      <c r="A2080" s="25">
        <v>46044</v>
      </c>
      <c r="B2080" s="31">
        <v>0.44791666666666669</v>
      </c>
      <c r="C2080" s="46"/>
      <c r="D2080" s="29">
        <v>46044.447916666664</v>
      </c>
      <c r="E2080" s="15" t="str">
        <f>IF(AND($B$6=NB!$A$17,$B$8&gt;0),'Ersparnisberechnung Sommertarif'!$B$8*SLP!C2060,"")</f>
        <v/>
      </c>
    </row>
    <row r="2081" spans="1:5" x14ac:dyDescent="0.3">
      <c r="A2081" s="25">
        <v>46044</v>
      </c>
      <c r="B2081" s="31">
        <v>0.45833333333333331</v>
      </c>
      <c r="C2081" s="46"/>
      <c r="D2081" s="29">
        <v>46044.458333333336</v>
      </c>
      <c r="E2081" s="15" t="str">
        <f>IF(AND($B$6=NB!$A$17,$B$8&gt;0),'Ersparnisberechnung Sommertarif'!$B$8*SLP!C2061,"")</f>
        <v/>
      </c>
    </row>
    <row r="2082" spans="1:5" x14ac:dyDescent="0.3">
      <c r="A2082" s="25">
        <v>46044</v>
      </c>
      <c r="B2082" s="31">
        <v>0.46875</v>
      </c>
      <c r="C2082" s="46"/>
      <c r="D2082" s="29">
        <v>46044.46875</v>
      </c>
      <c r="E2082" s="15" t="str">
        <f>IF(AND($B$6=NB!$A$17,$B$8&gt;0),'Ersparnisberechnung Sommertarif'!$B$8*SLP!C2062,"")</f>
        <v/>
      </c>
    </row>
    <row r="2083" spans="1:5" x14ac:dyDescent="0.3">
      <c r="A2083" s="25">
        <v>46044</v>
      </c>
      <c r="B2083" s="31">
        <v>0.47916666666666669</v>
      </c>
      <c r="C2083" s="46"/>
      <c r="D2083" s="29">
        <v>46044.479166666664</v>
      </c>
      <c r="E2083" s="15" t="str">
        <f>IF(AND($B$6=NB!$A$17,$B$8&gt;0),'Ersparnisberechnung Sommertarif'!$B$8*SLP!C2063,"")</f>
        <v/>
      </c>
    </row>
    <row r="2084" spans="1:5" x14ac:dyDescent="0.3">
      <c r="A2084" s="25">
        <v>46044</v>
      </c>
      <c r="B2084" s="31">
        <v>0.48958333333333331</v>
      </c>
      <c r="C2084" s="46"/>
      <c r="D2084" s="29">
        <v>46044.489583333336</v>
      </c>
      <c r="E2084" s="15" t="str">
        <f>IF(AND($B$6=NB!$A$17,$B$8&gt;0),'Ersparnisberechnung Sommertarif'!$B$8*SLP!C2064,"")</f>
        <v/>
      </c>
    </row>
    <row r="2085" spans="1:5" x14ac:dyDescent="0.3">
      <c r="A2085" s="25">
        <v>46044</v>
      </c>
      <c r="B2085" s="31">
        <v>0.5</v>
      </c>
      <c r="C2085" s="46"/>
      <c r="D2085" s="29">
        <v>46044.5</v>
      </c>
      <c r="E2085" s="15" t="str">
        <f>IF(AND($B$6=NB!$A$17,$B$8&gt;0),'Ersparnisberechnung Sommertarif'!$B$8*SLP!C2065,"")</f>
        <v/>
      </c>
    </row>
    <row r="2086" spans="1:5" x14ac:dyDescent="0.3">
      <c r="A2086" s="25">
        <v>46044</v>
      </c>
      <c r="B2086" s="31">
        <v>0.51041666666666663</v>
      </c>
      <c r="C2086" s="46"/>
      <c r="D2086" s="29">
        <v>46044.510416666664</v>
      </c>
      <c r="E2086" s="15" t="str">
        <f>IF(AND($B$6=NB!$A$17,$B$8&gt;0),'Ersparnisberechnung Sommertarif'!$B$8*SLP!C2066,"")</f>
        <v/>
      </c>
    </row>
    <row r="2087" spans="1:5" x14ac:dyDescent="0.3">
      <c r="A2087" s="25">
        <v>46044</v>
      </c>
      <c r="B2087" s="31">
        <v>0.52083333333333337</v>
      </c>
      <c r="C2087" s="46"/>
      <c r="D2087" s="29">
        <v>46044.520833333336</v>
      </c>
      <c r="E2087" s="15" t="str">
        <f>IF(AND($B$6=NB!$A$17,$B$8&gt;0),'Ersparnisberechnung Sommertarif'!$B$8*SLP!C2067,"")</f>
        <v/>
      </c>
    </row>
    <row r="2088" spans="1:5" x14ac:dyDescent="0.3">
      <c r="A2088" s="25">
        <v>46044</v>
      </c>
      <c r="B2088" s="31">
        <v>0.53125</v>
      </c>
      <c r="C2088" s="46"/>
      <c r="D2088" s="29">
        <v>46044.53125</v>
      </c>
      <c r="E2088" s="15" t="str">
        <f>IF(AND($B$6=NB!$A$17,$B$8&gt;0),'Ersparnisberechnung Sommertarif'!$B$8*SLP!C2068,"")</f>
        <v/>
      </c>
    </row>
    <row r="2089" spans="1:5" x14ac:dyDescent="0.3">
      <c r="A2089" s="25">
        <v>46044</v>
      </c>
      <c r="B2089" s="31">
        <v>0.54166666666666663</v>
      </c>
      <c r="C2089" s="46"/>
      <c r="D2089" s="29">
        <v>46044.541666666664</v>
      </c>
      <c r="E2089" s="15" t="str">
        <f>IF(AND($B$6=NB!$A$17,$B$8&gt;0),'Ersparnisberechnung Sommertarif'!$B$8*SLP!C2069,"")</f>
        <v/>
      </c>
    </row>
    <row r="2090" spans="1:5" x14ac:dyDescent="0.3">
      <c r="A2090" s="25">
        <v>46044</v>
      </c>
      <c r="B2090" s="31">
        <v>0.55208333333333337</v>
      </c>
      <c r="C2090" s="46"/>
      <c r="D2090" s="29">
        <v>46044.552083333336</v>
      </c>
      <c r="E2090" s="15" t="str">
        <f>IF(AND($B$6=NB!$A$17,$B$8&gt;0),'Ersparnisberechnung Sommertarif'!$B$8*SLP!C2070,"")</f>
        <v/>
      </c>
    </row>
    <row r="2091" spans="1:5" x14ac:dyDescent="0.3">
      <c r="A2091" s="25">
        <v>46044</v>
      </c>
      <c r="B2091" s="31">
        <v>0.5625</v>
      </c>
      <c r="C2091" s="46"/>
      <c r="D2091" s="29">
        <v>46044.5625</v>
      </c>
      <c r="E2091" s="15" t="str">
        <f>IF(AND($B$6=NB!$A$17,$B$8&gt;0),'Ersparnisberechnung Sommertarif'!$B$8*SLP!C2071,"")</f>
        <v/>
      </c>
    </row>
    <row r="2092" spans="1:5" x14ac:dyDescent="0.3">
      <c r="A2092" s="25">
        <v>46044</v>
      </c>
      <c r="B2092" s="31">
        <v>0.57291666666666663</v>
      </c>
      <c r="C2092" s="46"/>
      <c r="D2092" s="29">
        <v>46044.572916666664</v>
      </c>
      <c r="E2092" s="15" t="str">
        <f>IF(AND($B$6=NB!$A$17,$B$8&gt;0),'Ersparnisberechnung Sommertarif'!$B$8*SLP!C2072,"")</f>
        <v/>
      </c>
    </row>
    <row r="2093" spans="1:5" x14ac:dyDescent="0.3">
      <c r="A2093" s="25">
        <v>46044</v>
      </c>
      <c r="B2093" s="31">
        <v>0.58333333333333337</v>
      </c>
      <c r="C2093" s="46"/>
      <c r="D2093" s="29">
        <v>46044.583333333336</v>
      </c>
      <c r="E2093" s="15" t="str">
        <f>IF(AND($B$6=NB!$A$17,$B$8&gt;0),'Ersparnisberechnung Sommertarif'!$B$8*SLP!C2073,"")</f>
        <v/>
      </c>
    </row>
    <row r="2094" spans="1:5" x14ac:dyDescent="0.3">
      <c r="A2094" s="25">
        <v>46044</v>
      </c>
      <c r="B2094" s="31">
        <v>0.59375</v>
      </c>
      <c r="C2094" s="46"/>
      <c r="D2094" s="29">
        <v>46044.59375</v>
      </c>
      <c r="E2094" s="15" t="str">
        <f>IF(AND($B$6=NB!$A$17,$B$8&gt;0),'Ersparnisberechnung Sommertarif'!$B$8*SLP!C2074,"")</f>
        <v/>
      </c>
    </row>
    <row r="2095" spans="1:5" x14ac:dyDescent="0.3">
      <c r="A2095" s="25">
        <v>46044</v>
      </c>
      <c r="B2095" s="31">
        <v>0.60416666666666663</v>
      </c>
      <c r="C2095" s="46"/>
      <c r="D2095" s="29">
        <v>46044.604166666664</v>
      </c>
      <c r="E2095" s="15" t="str">
        <f>IF(AND($B$6=NB!$A$17,$B$8&gt;0),'Ersparnisberechnung Sommertarif'!$B$8*SLP!C2075,"")</f>
        <v/>
      </c>
    </row>
    <row r="2096" spans="1:5" x14ac:dyDescent="0.3">
      <c r="A2096" s="25">
        <v>46044</v>
      </c>
      <c r="B2096" s="31">
        <v>0.61458333333333337</v>
      </c>
      <c r="C2096" s="46"/>
      <c r="D2096" s="29">
        <v>46044.614583333336</v>
      </c>
      <c r="E2096" s="15" t="str">
        <f>IF(AND($B$6=NB!$A$17,$B$8&gt;0),'Ersparnisberechnung Sommertarif'!$B$8*SLP!C2076,"")</f>
        <v/>
      </c>
    </row>
    <row r="2097" spans="1:5" x14ac:dyDescent="0.3">
      <c r="A2097" s="25">
        <v>46044</v>
      </c>
      <c r="B2097" s="31">
        <v>0.625</v>
      </c>
      <c r="C2097" s="46"/>
      <c r="D2097" s="29">
        <v>46044.625</v>
      </c>
      <c r="E2097" s="15" t="str">
        <f>IF(AND($B$6=NB!$A$17,$B$8&gt;0),'Ersparnisberechnung Sommertarif'!$B$8*SLP!C2077,"")</f>
        <v/>
      </c>
    </row>
    <row r="2098" spans="1:5" x14ac:dyDescent="0.3">
      <c r="A2098" s="25">
        <v>46044</v>
      </c>
      <c r="B2098" s="31">
        <v>0.63541666666666663</v>
      </c>
      <c r="C2098" s="46"/>
      <c r="D2098" s="29">
        <v>46044.635416666664</v>
      </c>
      <c r="E2098" s="15" t="str">
        <f>IF(AND($B$6=NB!$A$17,$B$8&gt;0),'Ersparnisberechnung Sommertarif'!$B$8*SLP!C2078,"")</f>
        <v/>
      </c>
    </row>
    <row r="2099" spans="1:5" x14ac:dyDescent="0.3">
      <c r="A2099" s="25">
        <v>46044</v>
      </c>
      <c r="B2099" s="31">
        <v>0.64583333333333337</v>
      </c>
      <c r="C2099" s="46"/>
      <c r="D2099" s="29">
        <v>46044.645833333336</v>
      </c>
      <c r="E2099" s="15" t="str">
        <f>IF(AND($B$6=NB!$A$17,$B$8&gt;0),'Ersparnisberechnung Sommertarif'!$B$8*SLP!C2079,"")</f>
        <v/>
      </c>
    </row>
    <row r="2100" spans="1:5" x14ac:dyDescent="0.3">
      <c r="A2100" s="25">
        <v>46044</v>
      </c>
      <c r="B2100" s="31">
        <v>0.65625</v>
      </c>
      <c r="C2100" s="46"/>
      <c r="D2100" s="29">
        <v>46044.65625</v>
      </c>
      <c r="E2100" s="15" t="str">
        <f>IF(AND($B$6=NB!$A$17,$B$8&gt;0),'Ersparnisberechnung Sommertarif'!$B$8*SLP!C2080,"")</f>
        <v/>
      </c>
    </row>
    <row r="2101" spans="1:5" x14ac:dyDescent="0.3">
      <c r="A2101" s="25">
        <v>46044</v>
      </c>
      <c r="B2101" s="31">
        <v>0.66666666666666663</v>
      </c>
      <c r="C2101" s="46"/>
      <c r="D2101" s="29">
        <v>46044.666666666664</v>
      </c>
      <c r="E2101" s="15" t="str">
        <f>IF(AND($B$6=NB!$A$17,$B$8&gt;0),'Ersparnisberechnung Sommertarif'!$B$8*SLP!C2081,"")</f>
        <v/>
      </c>
    </row>
    <row r="2102" spans="1:5" x14ac:dyDescent="0.3">
      <c r="A2102" s="25">
        <v>46044</v>
      </c>
      <c r="B2102" s="31">
        <v>0.67708333333333337</v>
      </c>
      <c r="C2102" s="46"/>
      <c r="D2102" s="29">
        <v>46044.677083333336</v>
      </c>
      <c r="E2102" s="15" t="str">
        <f>IF(AND($B$6=NB!$A$17,$B$8&gt;0),'Ersparnisberechnung Sommertarif'!$B$8*SLP!C2082,"")</f>
        <v/>
      </c>
    </row>
    <row r="2103" spans="1:5" x14ac:dyDescent="0.3">
      <c r="A2103" s="25">
        <v>46044</v>
      </c>
      <c r="B2103" s="31">
        <v>0.6875</v>
      </c>
      <c r="C2103" s="46"/>
      <c r="D2103" s="29">
        <v>46044.6875</v>
      </c>
      <c r="E2103" s="15" t="str">
        <f>IF(AND($B$6=NB!$A$17,$B$8&gt;0),'Ersparnisberechnung Sommertarif'!$B$8*SLP!C2083,"")</f>
        <v/>
      </c>
    </row>
    <row r="2104" spans="1:5" x14ac:dyDescent="0.3">
      <c r="A2104" s="25">
        <v>46044</v>
      </c>
      <c r="B2104" s="31">
        <v>0.69791666666666663</v>
      </c>
      <c r="C2104" s="46"/>
      <c r="D2104" s="29">
        <v>46044.697916666664</v>
      </c>
      <c r="E2104" s="15" t="str">
        <f>IF(AND($B$6=NB!$A$17,$B$8&gt;0),'Ersparnisberechnung Sommertarif'!$B$8*SLP!C2084,"")</f>
        <v/>
      </c>
    </row>
    <row r="2105" spans="1:5" x14ac:dyDescent="0.3">
      <c r="A2105" s="25">
        <v>46044</v>
      </c>
      <c r="B2105" s="31">
        <v>0.70833333333333337</v>
      </c>
      <c r="C2105" s="46"/>
      <c r="D2105" s="29">
        <v>46044.708333333336</v>
      </c>
      <c r="E2105" s="15" t="str">
        <f>IF(AND($B$6=NB!$A$17,$B$8&gt;0),'Ersparnisberechnung Sommertarif'!$B$8*SLP!C2085,"")</f>
        <v/>
      </c>
    </row>
    <row r="2106" spans="1:5" x14ac:dyDescent="0.3">
      <c r="A2106" s="25">
        <v>46044</v>
      </c>
      <c r="B2106" s="31">
        <v>0.71875</v>
      </c>
      <c r="C2106" s="46"/>
      <c r="D2106" s="29">
        <v>46044.71875</v>
      </c>
      <c r="E2106" s="15" t="str">
        <f>IF(AND($B$6=NB!$A$17,$B$8&gt;0),'Ersparnisberechnung Sommertarif'!$B$8*SLP!C2086,"")</f>
        <v/>
      </c>
    </row>
    <row r="2107" spans="1:5" x14ac:dyDescent="0.3">
      <c r="A2107" s="25">
        <v>46044</v>
      </c>
      <c r="B2107" s="31">
        <v>0.72916666666666663</v>
      </c>
      <c r="C2107" s="46"/>
      <c r="D2107" s="29">
        <v>46044.729166666664</v>
      </c>
      <c r="E2107" s="15" t="str">
        <f>IF(AND($B$6=NB!$A$17,$B$8&gt;0),'Ersparnisberechnung Sommertarif'!$B$8*SLP!C2087,"")</f>
        <v/>
      </c>
    </row>
    <row r="2108" spans="1:5" x14ac:dyDescent="0.3">
      <c r="A2108" s="25">
        <v>46044</v>
      </c>
      <c r="B2108" s="31">
        <v>0.73958333333333337</v>
      </c>
      <c r="C2108" s="46"/>
      <c r="D2108" s="29">
        <v>46044.739583333336</v>
      </c>
      <c r="E2108" s="15" t="str">
        <f>IF(AND($B$6=NB!$A$17,$B$8&gt;0),'Ersparnisberechnung Sommertarif'!$B$8*SLP!C2088,"")</f>
        <v/>
      </c>
    </row>
    <row r="2109" spans="1:5" x14ac:dyDescent="0.3">
      <c r="A2109" s="25">
        <v>46044</v>
      </c>
      <c r="B2109" s="31">
        <v>0.75</v>
      </c>
      <c r="C2109" s="46"/>
      <c r="D2109" s="29">
        <v>46044.75</v>
      </c>
      <c r="E2109" s="15" t="str">
        <f>IF(AND($B$6=NB!$A$17,$B$8&gt;0),'Ersparnisberechnung Sommertarif'!$B$8*SLP!C2089,"")</f>
        <v/>
      </c>
    </row>
    <row r="2110" spans="1:5" x14ac:dyDescent="0.3">
      <c r="A2110" s="25">
        <v>46044</v>
      </c>
      <c r="B2110" s="31">
        <v>0.76041666666666663</v>
      </c>
      <c r="C2110" s="46"/>
      <c r="D2110" s="29">
        <v>46044.760416666664</v>
      </c>
      <c r="E2110" s="15" t="str">
        <f>IF(AND($B$6=NB!$A$17,$B$8&gt;0),'Ersparnisberechnung Sommertarif'!$B$8*SLP!C2090,"")</f>
        <v/>
      </c>
    </row>
    <row r="2111" spans="1:5" x14ac:dyDescent="0.3">
      <c r="A2111" s="25">
        <v>46044</v>
      </c>
      <c r="B2111" s="31">
        <v>0.77083333333333337</v>
      </c>
      <c r="C2111" s="46"/>
      <c r="D2111" s="29">
        <v>46044.770833333336</v>
      </c>
      <c r="E2111" s="15" t="str">
        <f>IF(AND($B$6=NB!$A$17,$B$8&gt;0),'Ersparnisberechnung Sommertarif'!$B$8*SLP!C2091,"")</f>
        <v/>
      </c>
    </row>
    <row r="2112" spans="1:5" x14ac:dyDescent="0.3">
      <c r="A2112" s="25">
        <v>46044</v>
      </c>
      <c r="B2112" s="31">
        <v>0.78125</v>
      </c>
      <c r="C2112" s="46"/>
      <c r="D2112" s="29">
        <v>46044.78125</v>
      </c>
      <c r="E2112" s="15" t="str">
        <f>IF(AND($B$6=NB!$A$17,$B$8&gt;0),'Ersparnisberechnung Sommertarif'!$B$8*SLP!C2092,"")</f>
        <v/>
      </c>
    </row>
    <row r="2113" spans="1:5" x14ac:dyDescent="0.3">
      <c r="A2113" s="25">
        <v>46044</v>
      </c>
      <c r="B2113" s="31">
        <v>0.79166666666666663</v>
      </c>
      <c r="C2113" s="46"/>
      <c r="D2113" s="29">
        <v>46044.791666666664</v>
      </c>
      <c r="E2113" s="15" t="str">
        <f>IF(AND($B$6=NB!$A$17,$B$8&gt;0),'Ersparnisberechnung Sommertarif'!$B$8*SLP!C2093,"")</f>
        <v/>
      </c>
    </row>
    <row r="2114" spans="1:5" x14ac:dyDescent="0.3">
      <c r="A2114" s="25">
        <v>46044</v>
      </c>
      <c r="B2114" s="31">
        <v>0.80208333333333337</v>
      </c>
      <c r="C2114" s="46"/>
      <c r="D2114" s="29">
        <v>46044.802083333336</v>
      </c>
      <c r="E2114" s="15" t="str">
        <f>IF(AND($B$6=NB!$A$17,$B$8&gt;0),'Ersparnisberechnung Sommertarif'!$B$8*SLP!C2094,"")</f>
        <v/>
      </c>
    </row>
    <row r="2115" spans="1:5" x14ac:dyDescent="0.3">
      <c r="A2115" s="25">
        <v>46044</v>
      </c>
      <c r="B2115" s="31">
        <v>0.8125</v>
      </c>
      <c r="C2115" s="46"/>
      <c r="D2115" s="29">
        <v>46044.8125</v>
      </c>
      <c r="E2115" s="15" t="str">
        <f>IF(AND($B$6=NB!$A$17,$B$8&gt;0),'Ersparnisberechnung Sommertarif'!$B$8*SLP!C2095,"")</f>
        <v/>
      </c>
    </row>
    <row r="2116" spans="1:5" x14ac:dyDescent="0.3">
      <c r="A2116" s="25">
        <v>46044</v>
      </c>
      <c r="B2116" s="31">
        <v>0.82291666666666663</v>
      </c>
      <c r="C2116" s="46"/>
      <c r="D2116" s="29">
        <v>46044.822916666664</v>
      </c>
      <c r="E2116" s="15" t="str">
        <f>IF(AND($B$6=NB!$A$17,$B$8&gt;0),'Ersparnisberechnung Sommertarif'!$B$8*SLP!C2096,"")</f>
        <v/>
      </c>
    </row>
    <row r="2117" spans="1:5" x14ac:dyDescent="0.3">
      <c r="A2117" s="25">
        <v>46044</v>
      </c>
      <c r="B2117" s="31">
        <v>0.83333333333333337</v>
      </c>
      <c r="C2117" s="46"/>
      <c r="D2117" s="29">
        <v>46044.833333333336</v>
      </c>
      <c r="E2117" s="15" t="str">
        <f>IF(AND($B$6=NB!$A$17,$B$8&gt;0),'Ersparnisberechnung Sommertarif'!$B$8*SLP!C2097,"")</f>
        <v/>
      </c>
    </row>
    <row r="2118" spans="1:5" x14ac:dyDescent="0.3">
      <c r="A2118" s="25">
        <v>46044</v>
      </c>
      <c r="B2118" s="31">
        <v>0.84375</v>
      </c>
      <c r="C2118" s="46"/>
      <c r="D2118" s="29">
        <v>46044.84375</v>
      </c>
      <c r="E2118" s="15" t="str">
        <f>IF(AND($B$6=NB!$A$17,$B$8&gt;0),'Ersparnisberechnung Sommertarif'!$B$8*SLP!C2098,"")</f>
        <v/>
      </c>
    </row>
    <row r="2119" spans="1:5" x14ac:dyDescent="0.3">
      <c r="A2119" s="25">
        <v>46044</v>
      </c>
      <c r="B2119" s="31">
        <v>0.85416666666666663</v>
      </c>
      <c r="C2119" s="46"/>
      <c r="D2119" s="29">
        <v>46044.854166666664</v>
      </c>
      <c r="E2119" s="15" t="str">
        <f>IF(AND($B$6=NB!$A$17,$B$8&gt;0),'Ersparnisberechnung Sommertarif'!$B$8*SLP!C2099,"")</f>
        <v/>
      </c>
    </row>
    <row r="2120" spans="1:5" x14ac:dyDescent="0.3">
      <c r="A2120" s="25">
        <v>46044</v>
      </c>
      <c r="B2120" s="31">
        <v>0.86458333333333337</v>
      </c>
      <c r="C2120" s="46"/>
      <c r="D2120" s="29">
        <v>46044.864583333336</v>
      </c>
      <c r="E2120" s="15" t="str">
        <f>IF(AND($B$6=NB!$A$17,$B$8&gt;0),'Ersparnisberechnung Sommertarif'!$B$8*SLP!C2100,"")</f>
        <v/>
      </c>
    </row>
    <row r="2121" spans="1:5" x14ac:dyDescent="0.3">
      <c r="A2121" s="25">
        <v>46044</v>
      </c>
      <c r="B2121" s="31">
        <v>0.875</v>
      </c>
      <c r="C2121" s="46"/>
      <c r="D2121" s="29">
        <v>46044.875</v>
      </c>
      <c r="E2121" s="15" t="str">
        <f>IF(AND($B$6=NB!$A$17,$B$8&gt;0),'Ersparnisberechnung Sommertarif'!$B$8*SLP!C2101,"")</f>
        <v/>
      </c>
    </row>
    <row r="2122" spans="1:5" x14ac:dyDescent="0.3">
      <c r="A2122" s="25">
        <v>46044</v>
      </c>
      <c r="B2122" s="31">
        <v>0.88541666666666663</v>
      </c>
      <c r="C2122" s="46"/>
      <c r="D2122" s="29">
        <v>46044.885416666664</v>
      </c>
      <c r="E2122" s="15" t="str">
        <f>IF(AND($B$6=NB!$A$17,$B$8&gt;0),'Ersparnisberechnung Sommertarif'!$B$8*SLP!C2102,"")</f>
        <v/>
      </c>
    </row>
    <row r="2123" spans="1:5" x14ac:dyDescent="0.3">
      <c r="A2123" s="25">
        <v>46044</v>
      </c>
      <c r="B2123" s="31">
        <v>0.89583333333333337</v>
      </c>
      <c r="C2123" s="46"/>
      <c r="D2123" s="29">
        <v>46044.895833333336</v>
      </c>
      <c r="E2123" s="15" t="str">
        <f>IF(AND($B$6=NB!$A$17,$B$8&gt;0),'Ersparnisberechnung Sommertarif'!$B$8*SLP!C2103,"")</f>
        <v/>
      </c>
    </row>
    <row r="2124" spans="1:5" x14ac:dyDescent="0.3">
      <c r="A2124" s="25">
        <v>46044</v>
      </c>
      <c r="B2124" s="31">
        <v>0.90625</v>
      </c>
      <c r="C2124" s="46"/>
      <c r="D2124" s="29">
        <v>46044.90625</v>
      </c>
      <c r="E2124" s="15" t="str">
        <f>IF(AND($B$6=NB!$A$17,$B$8&gt;0),'Ersparnisberechnung Sommertarif'!$B$8*SLP!C2104,"")</f>
        <v/>
      </c>
    </row>
    <row r="2125" spans="1:5" x14ac:dyDescent="0.3">
      <c r="A2125" s="25">
        <v>46044</v>
      </c>
      <c r="B2125" s="31">
        <v>0.91666666666666663</v>
      </c>
      <c r="C2125" s="46"/>
      <c r="D2125" s="29">
        <v>46044.916666666664</v>
      </c>
      <c r="E2125" s="15" t="str">
        <f>IF(AND($B$6=NB!$A$17,$B$8&gt;0),'Ersparnisberechnung Sommertarif'!$B$8*SLP!C2105,"")</f>
        <v/>
      </c>
    </row>
    <row r="2126" spans="1:5" x14ac:dyDescent="0.3">
      <c r="A2126" s="25">
        <v>46044</v>
      </c>
      <c r="B2126" s="31">
        <v>0.92708333333333337</v>
      </c>
      <c r="C2126" s="46"/>
      <c r="D2126" s="29">
        <v>46044.927083333336</v>
      </c>
      <c r="E2126" s="15" t="str">
        <f>IF(AND($B$6=NB!$A$17,$B$8&gt;0),'Ersparnisberechnung Sommertarif'!$B$8*SLP!C2106,"")</f>
        <v/>
      </c>
    </row>
    <row r="2127" spans="1:5" x14ac:dyDescent="0.3">
      <c r="A2127" s="25">
        <v>46044</v>
      </c>
      <c r="B2127" s="31">
        <v>0.9375</v>
      </c>
      <c r="C2127" s="46"/>
      <c r="D2127" s="29">
        <v>46044.9375</v>
      </c>
      <c r="E2127" s="15" t="str">
        <f>IF(AND($B$6=NB!$A$17,$B$8&gt;0),'Ersparnisberechnung Sommertarif'!$B$8*SLP!C2107,"")</f>
        <v/>
      </c>
    </row>
    <row r="2128" spans="1:5" x14ac:dyDescent="0.3">
      <c r="A2128" s="25">
        <v>46044</v>
      </c>
      <c r="B2128" s="31">
        <v>0.94791666666666663</v>
      </c>
      <c r="C2128" s="46"/>
      <c r="D2128" s="29">
        <v>46044.947916666664</v>
      </c>
      <c r="E2128" s="15" t="str">
        <f>IF(AND($B$6=NB!$A$17,$B$8&gt;0),'Ersparnisberechnung Sommertarif'!$B$8*SLP!C2108,"")</f>
        <v/>
      </c>
    </row>
    <row r="2129" spans="1:5" x14ac:dyDescent="0.3">
      <c r="A2129" s="25">
        <v>46044</v>
      </c>
      <c r="B2129" s="31">
        <v>0.95833333333333337</v>
      </c>
      <c r="C2129" s="46"/>
      <c r="D2129" s="29">
        <v>46044.958333333336</v>
      </c>
      <c r="E2129" s="15" t="str">
        <f>IF(AND($B$6=NB!$A$17,$B$8&gt;0),'Ersparnisberechnung Sommertarif'!$B$8*SLP!C2109,"")</f>
        <v/>
      </c>
    </row>
    <row r="2130" spans="1:5" x14ac:dyDescent="0.3">
      <c r="A2130" s="25">
        <v>46044</v>
      </c>
      <c r="B2130" s="31">
        <v>0.96875</v>
      </c>
      <c r="C2130" s="46"/>
      <c r="D2130" s="29">
        <v>46044.96875</v>
      </c>
      <c r="E2130" s="15" t="str">
        <f>IF(AND($B$6=NB!$A$17,$B$8&gt;0),'Ersparnisberechnung Sommertarif'!$B$8*SLP!C2110,"")</f>
        <v/>
      </c>
    </row>
    <row r="2131" spans="1:5" x14ac:dyDescent="0.3">
      <c r="A2131" s="25">
        <v>46044</v>
      </c>
      <c r="B2131" s="31">
        <v>0.97916666666666663</v>
      </c>
      <c r="C2131" s="46"/>
      <c r="D2131" s="29">
        <v>46044.979166666664</v>
      </c>
      <c r="E2131" s="15" t="str">
        <f>IF(AND($B$6=NB!$A$17,$B$8&gt;0),'Ersparnisberechnung Sommertarif'!$B$8*SLP!C2111,"")</f>
        <v/>
      </c>
    </row>
    <row r="2132" spans="1:5" x14ac:dyDescent="0.3">
      <c r="A2132" s="25">
        <v>46044</v>
      </c>
      <c r="B2132" s="31">
        <v>0.98958333333333337</v>
      </c>
      <c r="C2132" s="46"/>
      <c r="D2132" s="29">
        <v>46044.989583333336</v>
      </c>
      <c r="E2132" s="15" t="str">
        <f>IF(AND($B$6=NB!$A$17,$B$8&gt;0),'Ersparnisberechnung Sommertarif'!$B$8*SLP!C2112,"")</f>
        <v/>
      </c>
    </row>
    <row r="2133" spans="1:5" x14ac:dyDescent="0.3">
      <c r="A2133" s="25">
        <v>46045</v>
      </c>
      <c r="B2133" s="31">
        <v>0</v>
      </c>
      <c r="C2133" s="46"/>
      <c r="D2133" s="29">
        <v>46045</v>
      </c>
      <c r="E2133" s="15" t="str">
        <f>IF(AND($B$6=NB!$A$17,$B$8&gt;0),'Ersparnisberechnung Sommertarif'!$B$8*SLP!C2113,"")</f>
        <v/>
      </c>
    </row>
    <row r="2134" spans="1:5" x14ac:dyDescent="0.3">
      <c r="A2134" s="25">
        <v>46045</v>
      </c>
      <c r="B2134" s="31">
        <v>1.0416666666666666E-2</v>
      </c>
      <c r="C2134" s="46"/>
      <c r="D2134" s="29">
        <v>46045.010416666664</v>
      </c>
      <c r="E2134" s="15" t="str">
        <f>IF(AND($B$6=NB!$A$17,$B$8&gt;0),'Ersparnisberechnung Sommertarif'!$B$8*SLP!C2114,"")</f>
        <v/>
      </c>
    </row>
    <row r="2135" spans="1:5" x14ac:dyDescent="0.3">
      <c r="A2135" s="25">
        <v>46045</v>
      </c>
      <c r="B2135" s="31">
        <v>2.0833333333333332E-2</v>
      </c>
      <c r="C2135" s="46"/>
      <c r="D2135" s="29">
        <v>46045.020833333336</v>
      </c>
      <c r="E2135" s="15" t="str">
        <f>IF(AND($B$6=NB!$A$17,$B$8&gt;0),'Ersparnisberechnung Sommertarif'!$B$8*SLP!C2115,"")</f>
        <v/>
      </c>
    </row>
    <row r="2136" spans="1:5" x14ac:dyDescent="0.3">
      <c r="A2136" s="25">
        <v>46045</v>
      </c>
      <c r="B2136" s="31">
        <v>3.125E-2</v>
      </c>
      <c r="C2136" s="46"/>
      <c r="D2136" s="29">
        <v>46045.03125</v>
      </c>
      <c r="E2136" s="15" t="str">
        <f>IF(AND($B$6=NB!$A$17,$B$8&gt;0),'Ersparnisberechnung Sommertarif'!$B$8*SLP!C2116,"")</f>
        <v/>
      </c>
    </row>
    <row r="2137" spans="1:5" x14ac:dyDescent="0.3">
      <c r="A2137" s="25">
        <v>46045</v>
      </c>
      <c r="B2137" s="31">
        <v>4.1666666666666664E-2</v>
      </c>
      <c r="C2137" s="46"/>
      <c r="D2137" s="29">
        <v>46045.041666666664</v>
      </c>
      <c r="E2137" s="15" t="str">
        <f>IF(AND($B$6=NB!$A$17,$B$8&gt;0),'Ersparnisberechnung Sommertarif'!$B$8*SLP!C2117,"")</f>
        <v/>
      </c>
    </row>
    <row r="2138" spans="1:5" x14ac:dyDescent="0.3">
      <c r="A2138" s="25">
        <v>46045</v>
      </c>
      <c r="B2138" s="31">
        <v>5.2083333333333336E-2</v>
      </c>
      <c r="C2138" s="46"/>
      <c r="D2138" s="29">
        <v>46045.052083333336</v>
      </c>
      <c r="E2138" s="15" t="str">
        <f>IF(AND($B$6=NB!$A$17,$B$8&gt;0),'Ersparnisberechnung Sommertarif'!$B$8*SLP!C2118,"")</f>
        <v/>
      </c>
    </row>
    <row r="2139" spans="1:5" x14ac:dyDescent="0.3">
      <c r="A2139" s="25">
        <v>46045</v>
      </c>
      <c r="B2139" s="31">
        <v>6.25E-2</v>
      </c>
      <c r="C2139" s="46"/>
      <c r="D2139" s="29">
        <v>46045.0625</v>
      </c>
      <c r="E2139" s="15" t="str">
        <f>IF(AND($B$6=NB!$A$17,$B$8&gt;0),'Ersparnisberechnung Sommertarif'!$B$8*SLP!C2119,"")</f>
        <v/>
      </c>
    </row>
    <row r="2140" spans="1:5" x14ac:dyDescent="0.3">
      <c r="A2140" s="25">
        <v>46045</v>
      </c>
      <c r="B2140" s="31">
        <v>7.2916666666666671E-2</v>
      </c>
      <c r="C2140" s="46"/>
      <c r="D2140" s="29">
        <v>46045.072916666664</v>
      </c>
      <c r="E2140" s="15" t="str">
        <f>IF(AND($B$6=NB!$A$17,$B$8&gt;0),'Ersparnisberechnung Sommertarif'!$B$8*SLP!C2120,"")</f>
        <v/>
      </c>
    </row>
    <row r="2141" spans="1:5" x14ac:dyDescent="0.3">
      <c r="A2141" s="25">
        <v>46045</v>
      </c>
      <c r="B2141" s="31">
        <v>8.3333333333333329E-2</v>
      </c>
      <c r="C2141" s="46"/>
      <c r="D2141" s="29">
        <v>46045.083333333336</v>
      </c>
      <c r="E2141" s="15" t="str">
        <f>IF(AND($B$6=NB!$A$17,$B$8&gt;0),'Ersparnisberechnung Sommertarif'!$B$8*SLP!C2121,"")</f>
        <v/>
      </c>
    </row>
    <row r="2142" spans="1:5" x14ac:dyDescent="0.3">
      <c r="A2142" s="25">
        <v>46045</v>
      </c>
      <c r="B2142" s="31">
        <v>9.375E-2</v>
      </c>
      <c r="C2142" s="46"/>
      <c r="D2142" s="29">
        <v>46045.09375</v>
      </c>
      <c r="E2142" s="15" t="str">
        <f>IF(AND($B$6=NB!$A$17,$B$8&gt;0),'Ersparnisberechnung Sommertarif'!$B$8*SLP!C2122,"")</f>
        <v/>
      </c>
    </row>
    <row r="2143" spans="1:5" x14ac:dyDescent="0.3">
      <c r="A2143" s="25">
        <v>46045</v>
      </c>
      <c r="B2143" s="31">
        <v>0.10416666666666667</v>
      </c>
      <c r="C2143" s="46"/>
      <c r="D2143" s="29">
        <v>46045.104166666664</v>
      </c>
      <c r="E2143" s="15" t="str">
        <f>IF(AND($B$6=NB!$A$17,$B$8&gt;0),'Ersparnisberechnung Sommertarif'!$B$8*SLP!C2123,"")</f>
        <v/>
      </c>
    </row>
    <row r="2144" spans="1:5" x14ac:dyDescent="0.3">
      <c r="A2144" s="25">
        <v>46045</v>
      </c>
      <c r="B2144" s="31">
        <v>0.11458333333333333</v>
      </c>
      <c r="C2144" s="46"/>
      <c r="D2144" s="29">
        <v>46045.114583333336</v>
      </c>
      <c r="E2144" s="15" t="str">
        <f>IF(AND($B$6=NB!$A$17,$B$8&gt;0),'Ersparnisberechnung Sommertarif'!$B$8*SLP!C2124,"")</f>
        <v/>
      </c>
    </row>
    <row r="2145" spans="1:5" x14ac:dyDescent="0.3">
      <c r="A2145" s="25">
        <v>46045</v>
      </c>
      <c r="B2145" s="31">
        <v>0.125</v>
      </c>
      <c r="C2145" s="46"/>
      <c r="D2145" s="29">
        <v>46045.125</v>
      </c>
      <c r="E2145" s="15" t="str">
        <f>IF(AND($B$6=NB!$A$17,$B$8&gt;0),'Ersparnisberechnung Sommertarif'!$B$8*SLP!C2125,"")</f>
        <v/>
      </c>
    </row>
    <row r="2146" spans="1:5" x14ac:dyDescent="0.3">
      <c r="A2146" s="25">
        <v>46045</v>
      </c>
      <c r="B2146" s="31">
        <v>0.13541666666666666</v>
      </c>
      <c r="C2146" s="46"/>
      <c r="D2146" s="29">
        <v>46045.135416666664</v>
      </c>
      <c r="E2146" s="15" t="str">
        <f>IF(AND($B$6=NB!$A$17,$B$8&gt;0),'Ersparnisberechnung Sommertarif'!$B$8*SLP!C2126,"")</f>
        <v/>
      </c>
    </row>
    <row r="2147" spans="1:5" x14ac:dyDescent="0.3">
      <c r="A2147" s="25">
        <v>46045</v>
      </c>
      <c r="B2147" s="31">
        <v>0.14583333333333334</v>
      </c>
      <c r="C2147" s="46"/>
      <c r="D2147" s="29">
        <v>46045.145833333336</v>
      </c>
      <c r="E2147" s="15" t="str">
        <f>IF(AND($B$6=NB!$A$17,$B$8&gt;0),'Ersparnisberechnung Sommertarif'!$B$8*SLP!C2127,"")</f>
        <v/>
      </c>
    </row>
    <row r="2148" spans="1:5" x14ac:dyDescent="0.3">
      <c r="A2148" s="25">
        <v>46045</v>
      </c>
      <c r="B2148" s="31">
        <v>0.15625</v>
      </c>
      <c r="C2148" s="46"/>
      <c r="D2148" s="29">
        <v>46045.15625</v>
      </c>
      <c r="E2148" s="15" t="str">
        <f>IF(AND($B$6=NB!$A$17,$B$8&gt;0),'Ersparnisberechnung Sommertarif'!$B$8*SLP!C2128,"")</f>
        <v/>
      </c>
    </row>
    <row r="2149" spans="1:5" x14ac:dyDescent="0.3">
      <c r="A2149" s="25">
        <v>46045</v>
      </c>
      <c r="B2149" s="31">
        <v>0.16666666666666666</v>
      </c>
      <c r="C2149" s="46"/>
      <c r="D2149" s="29">
        <v>46045.166666666664</v>
      </c>
      <c r="E2149" s="15" t="str">
        <f>IF(AND($B$6=NB!$A$17,$B$8&gt;0),'Ersparnisberechnung Sommertarif'!$B$8*SLP!C2129,"")</f>
        <v/>
      </c>
    </row>
    <row r="2150" spans="1:5" x14ac:dyDescent="0.3">
      <c r="A2150" s="25">
        <v>46045</v>
      </c>
      <c r="B2150" s="31">
        <v>0.17708333333333334</v>
      </c>
      <c r="C2150" s="46"/>
      <c r="D2150" s="29">
        <v>46045.177083333336</v>
      </c>
      <c r="E2150" s="15" t="str">
        <f>IF(AND($B$6=NB!$A$17,$B$8&gt;0),'Ersparnisberechnung Sommertarif'!$B$8*SLP!C2130,"")</f>
        <v/>
      </c>
    </row>
    <row r="2151" spans="1:5" x14ac:dyDescent="0.3">
      <c r="A2151" s="25">
        <v>46045</v>
      </c>
      <c r="B2151" s="31">
        <v>0.1875</v>
      </c>
      <c r="C2151" s="46"/>
      <c r="D2151" s="29">
        <v>46045.1875</v>
      </c>
      <c r="E2151" s="15" t="str">
        <f>IF(AND($B$6=NB!$A$17,$B$8&gt;0),'Ersparnisberechnung Sommertarif'!$B$8*SLP!C2131,"")</f>
        <v/>
      </c>
    </row>
    <row r="2152" spans="1:5" x14ac:dyDescent="0.3">
      <c r="A2152" s="25">
        <v>46045</v>
      </c>
      <c r="B2152" s="31">
        <v>0.19791666666666666</v>
      </c>
      <c r="C2152" s="46"/>
      <c r="D2152" s="29">
        <v>46045.197916666664</v>
      </c>
      <c r="E2152" s="15" t="str">
        <f>IF(AND($B$6=NB!$A$17,$B$8&gt;0),'Ersparnisberechnung Sommertarif'!$B$8*SLP!C2132,"")</f>
        <v/>
      </c>
    </row>
    <row r="2153" spans="1:5" x14ac:dyDescent="0.3">
      <c r="A2153" s="25">
        <v>46045</v>
      </c>
      <c r="B2153" s="31">
        <v>0.20833333333333334</v>
      </c>
      <c r="C2153" s="46"/>
      <c r="D2153" s="29">
        <v>46045.208333333336</v>
      </c>
      <c r="E2153" s="15" t="str">
        <f>IF(AND($B$6=NB!$A$17,$B$8&gt;0),'Ersparnisberechnung Sommertarif'!$B$8*SLP!C2133,"")</f>
        <v/>
      </c>
    </row>
    <row r="2154" spans="1:5" x14ac:dyDescent="0.3">
      <c r="A2154" s="25">
        <v>46045</v>
      </c>
      <c r="B2154" s="31">
        <v>0.21875</v>
      </c>
      <c r="C2154" s="46"/>
      <c r="D2154" s="29">
        <v>46045.21875</v>
      </c>
      <c r="E2154" s="15" t="str">
        <f>IF(AND($B$6=NB!$A$17,$B$8&gt;0),'Ersparnisberechnung Sommertarif'!$B$8*SLP!C2134,"")</f>
        <v/>
      </c>
    </row>
    <row r="2155" spans="1:5" x14ac:dyDescent="0.3">
      <c r="A2155" s="25">
        <v>46045</v>
      </c>
      <c r="B2155" s="31">
        <v>0.22916666666666666</v>
      </c>
      <c r="C2155" s="46"/>
      <c r="D2155" s="29">
        <v>46045.229166666664</v>
      </c>
      <c r="E2155" s="15" t="str">
        <f>IF(AND($B$6=NB!$A$17,$B$8&gt;0),'Ersparnisberechnung Sommertarif'!$B$8*SLP!C2135,"")</f>
        <v/>
      </c>
    </row>
    <row r="2156" spans="1:5" x14ac:dyDescent="0.3">
      <c r="A2156" s="25">
        <v>46045</v>
      </c>
      <c r="B2156" s="31">
        <v>0.23958333333333334</v>
      </c>
      <c r="C2156" s="46"/>
      <c r="D2156" s="29">
        <v>46045.239583333336</v>
      </c>
      <c r="E2156" s="15" t="str">
        <f>IF(AND($B$6=NB!$A$17,$B$8&gt;0),'Ersparnisberechnung Sommertarif'!$B$8*SLP!C2136,"")</f>
        <v/>
      </c>
    </row>
    <row r="2157" spans="1:5" x14ac:dyDescent="0.3">
      <c r="A2157" s="25">
        <v>46045</v>
      </c>
      <c r="B2157" s="31">
        <v>0.25</v>
      </c>
      <c r="C2157" s="46"/>
      <c r="D2157" s="29">
        <v>46045.25</v>
      </c>
      <c r="E2157" s="15" t="str">
        <f>IF(AND($B$6=NB!$A$17,$B$8&gt;0),'Ersparnisberechnung Sommertarif'!$B$8*SLP!C2137,"")</f>
        <v/>
      </c>
    </row>
    <row r="2158" spans="1:5" x14ac:dyDescent="0.3">
      <c r="A2158" s="25">
        <v>46045</v>
      </c>
      <c r="B2158" s="31">
        <v>0.26041666666666669</v>
      </c>
      <c r="C2158" s="46"/>
      <c r="D2158" s="29">
        <v>46045.260416666664</v>
      </c>
      <c r="E2158" s="15" t="str">
        <f>IF(AND($B$6=NB!$A$17,$B$8&gt;0),'Ersparnisberechnung Sommertarif'!$B$8*SLP!C2138,"")</f>
        <v/>
      </c>
    </row>
    <row r="2159" spans="1:5" x14ac:dyDescent="0.3">
      <c r="A2159" s="25">
        <v>46045</v>
      </c>
      <c r="B2159" s="31">
        <v>0.27083333333333331</v>
      </c>
      <c r="C2159" s="46"/>
      <c r="D2159" s="29">
        <v>46045.270833333336</v>
      </c>
      <c r="E2159" s="15" t="str">
        <f>IF(AND($B$6=NB!$A$17,$B$8&gt;0),'Ersparnisberechnung Sommertarif'!$B$8*SLP!C2139,"")</f>
        <v/>
      </c>
    </row>
    <row r="2160" spans="1:5" x14ac:dyDescent="0.3">
      <c r="A2160" s="25">
        <v>46045</v>
      </c>
      <c r="B2160" s="31">
        <v>0.28125</v>
      </c>
      <c r="C2160" s="46"/>
      <c r="D2160" s="29">
        <v>46045.28125</v>
      </c>
      <c r="E2160" s="15" t="str">
        <f>IF(AND($B$6=NB!$A$17,$B$8&gt;0),'Ersparnisberechnung Sommertarif'!$B$8*SLP!C2140,"")</f>
        <v/>
      </c>
    </row>
    <row r="2161" spans="1:5" x14ac:dyDescent="0.3">
      <c r="A2161" s="25">
        <v>46045</v>
      </c>
      <c r="B2161" s="31">
        <v>0.29166666666666669</v>
      </c>
      <c r="C2161" s="46"/>
      <c r="D2161" s="29">
        <v>46045.291666666664</v>
      </c>
      <c r="E2161" s="15" t="str">
        <f>IF(AND($B$6=NB!$A$17,$B$8&gt;0),'Ersparnisberechnung Sommertarif'!$B$8*SLP!C2141,"")</f>
        <v/>
      </c>
    </row>
    <row r="2162" spans="1:5" x14ac:dyDescent="0.3">
      <c r="A2162" s="25">
        <v>46045</v>
      </c>
      <c r="B2162" s="31">
        <v>0.30208333333333331</v>
      </c>
      <c r="C2162" s="46"/>
      <c r="D2162" s="29">
        <v>46045.302083333336</v>
      </c>
      <c r="E2162" s="15" t="str">
        <f>IF(AND($B$6=NB!$A$17,$B$8&gt;0),'Ersparnisberechnung Sommertarif'!$B$8*SLP!C2142,"")</f>
        <v/>
      </c>
    </row>
    <row r="2163" spans="1:5" x14ac:dyDescent="0.3">
      <c r="A2163" s="25">
        <v>46045</v>
      </c>
      <c r="B2163" s="31">
        <v>0.3125</v>
      </c>
      <c r="C2163" s="46"/>
      <c r="D2163" s="29">
        <v>46045.3125</v>
      </c>
      <c r="E2163" s="15" t="str">
        <f>IF(AND($B$6=NB!$A$17,$B$8&gt;0),'Ersparnisberechnung Sommertarif'!$B$8*SLP!C2143,"")</f>
        <v/>
      </c>
    </row>
    <row r="2164" spans="1:5" x14ac:dyDescent="0.3">
      <c r="A2164" s="25">
        <v>46045</v>
      </c>
      <c r="B2164" s="31">
        <v>0.32291666666666669</v>
      </c>
      <c r="C2164" s="46"/>
      <c r="D2164" s="29">
        <v>46045.322916666664</v>
      </c>
      <c r="E2164" s="15" t="str">
        <f>IF(AND($B$6=NB!$A$17,$B$8&gt;0),'Ersparnisberechnung Sommertarif'!$B$8*SLP!C2144,"")</f>
        <v/>
      </c>
    </row>
    <row r="2165" spans="1:5" x14ac:dyDescent="0.3">
      <c r="A2165" s="25">
        <v>46045</v>
      </c>
      <c r="B2165" s="31">
        <v>0.33333333333333331</v>
      </c>
      <c r="C2165" s="46"/>
      <c r="D2165" s="29">
        <v>46045.333333333336</v>
      </c>
      <c r="E2165" s="15" t="str">
        <f>IF(AND($B$6=NB!$A$17,$B$8&gt;0),'Ersparnisberechnung Sommertarif'!$B$8*SLP!C2145,"")</f>
        <v/>
      </c>
    </row>
    <row r="2166" spans="1:5" x14ac:dyDescent="0.3">
      <c r="A2166" s="25">
        <v>46045</v>
      </c>
      <c r="B2166" s="31">
        <v>0.34375</v>
      </c>
      <c r="C2166" s="46"/>
      <c r="D2166" s="29">
        <v>46045.34375</v>
      </c>
      <c r="E2166" s="15" t="str">
        <f>IF(AND($B$6=NB!$A$17,$B$8&gt;0),'Ersparnisberechnung Sommertarif'!$B$8*SLP!C2146,"")</f>
        <v/>
      </c>
    </row>
    <row r="2167" spans="1:5" x14ac:dyDescent="0.3">
      <c r="A2167" s="25">
        <v>46045</v>
      </c>
      <c r="B2167" s="31">
        <v>0.35416666666666669</v>
      </c>
      <c r="C2167" s="46"/>
      <c r="D2167" s="29">
        <v>46045.354166666664</v>
      </c>
      <c r="E2167" s="15" t="str">
        <f>IF(AND($B$6=NB!$A$17,$B$8&gt;0),'Ersparnisberechnung Sommertarif'!$B$8*SLP!C2147,"")</f>
        <v/>
      </c>
    </row>
    <row r="2168" spans="1:5" x14ac:dyDescent="0.3">
      <c r="A2168" s="25">
        <v>46045</v>
      </c>
      <c r="B2168" s="31">
        <v>0.36458333333333331</v>
      </c>
      <c r="C2168" s="46"/>
      <c r="D2168" s="29">
        <v>46045.364583333336</v>
      </c>
      <c r="E2168" s="15" t="str">
        <f>IF(AND($B$6=NB!$A$17,$B$8&gt;0),'Ersparnisberechnung Sommertarif'!$B$8*SLP!C2148,"")</f>
        <v/>
      </c>
    </row>
    <row r="2169" spans="1:5" x14ac:dyDescent="0.3">
      <c r="A2169" s="25">
        <v>46045</v>
      </c>
      <c r="B2169" s="31">
        <v>0.375</v>
      </c>
      <c r="C2169" s="46"/>
      <c r="D2169" s="29">
        <v>46045.375</v>
      </c>
      <c r="E2169" s="15" t="str">
        <f>IF(AND($B$6=NB!$A$17,$B$8&gt;0),'Ersparnisberechnung Sommertarif'!$B$8*SLP!C2149,"")</f>
        <v/>
      </c>
    </row>
    <row r="2170" spans="1:5" x14ac:dyDescent="0.3">
      <c r="A2170" s="25">
        <v>46045</v>
      </c>
      <c r="B2170" s="31">
        <v>0.38541666666666669</v>
      </c>
      <c r="C2170" s="46"/>
      <c r="D2170" s="29">
        <v>46045.385416666664</v>
      </c>
      <c r="E2170" s="15" t="str">
        <f>IF(AND($B$6=NB!$A$17,$B$8&gt;0),'Ersparnisberechnung Sommertarif'!$B$8*SLP!C2150,"")</f>
        <v/>
      </c>
    </row>
    <row r="2171" spans="1:5" x14ac:dyDescent="0.3">
      <c r="A2171" s="25">
        <v>46045</v>
      </c>
      <c r="B2171" s="31">
        <v>0.39583333333333331</v>
      </c>
      <c r="C2171" s="46"/>
      <c r="D2171" s="29">
        <v>46045.395833333336</v>
      </c>
      <c r="E2171" s="15" t="str">
        <f>IF(AND($B$6=NB!$A$17,$B$8&gt;0),'Ersparnisberechnung Sommertarif'!$B$8*SLP!C2151,"")</f>
        <v/>
      </c>
    </row>
    <row r="2172" spans="1:5" x14ac:dyDescent="0.3">
      <c r="A2172" s="25">
        <v>46045</v>
      </c>
      <c r="B2172" s="31">
        <v>0.40625</v>
      </c>
      <c r="C2172" s="46"/>
      <c r="D2172" s="29">
        <v>46045.40625</v>
      </c>
      <c r="E2172" s="15" t="str">
        <f>IF(AND($B$6=NB!$A$17,$B$8&gt;0),'Ersparnisberechnung Sommertarif'!$B$8*SLP!C2152,"")</f>
        <v/>
      </c>
    </row>
    <row r="2173" spans="1:5" x14ac:dyDescent="0.3">
      <c r="A2173" s="25">
        <v>46045</v>
      </c>
      <c r="B2173" s="31">
        <v>0.41666666666666669</v>
      </c>
      <c r="C2173" s="46"/>
      <c r="D2173" s="29">
        <v>46045.416666666664</v>
      </c>
      <c r="E2173" s="15" t="str">
        <f>IF(AND($B$6=NB!$A$17,$B$8&gt;0),'Ersparnisberechnung Sommertarif'!$B$8*SLP!C2153,"")</f>
        <v/>
      </c>
    </row>
    <row r="2174" spans="1:5" x14ac:dyDescent="0.3">
      <c r="A2174" s="25">
        <v>46045</v>
      </c>
      <c r="B2174" s="31">
        <v>0.42708333333333331</v>
      </c>
      <c r="C2174" s="46"/>
      <c r="D2174" s="29">
        <v>46045.427083333336</v>
      </c>
      <c r="E2174" s="15" t="str">
        <f>IF(AND($B$6=NB!$A$17,$B$8&gt;0),'Ersparnisberechnung Sommertarif'!$B$8*SLP!C2154,"")</f>
        <v/>
      </c>
    </row>
    <row r="2175" spans="1:5" x14ac:dyDescent="0.3">
      <c r="A2175" s="25">
        <v>46045</v>
      </c>
      <c r="B2175" s="31">
        <v>0.4375</v>
      </c>
      <c r="C2175" s="46"/>
      <c r="D2175" s="29">
        <v>46045.4375</v>
      </c>
      <c r="E2175" s="15" t="str">
        <f>IF(AND($B$6=NB!$A$17,$B$8&gt;0),'Ersparnisberechnung Sommertarif'!$B$8*SLP!C2155,"")</f>
        <v/>
      </c>
    </row>
    <row r="2176" spans="1:5" x14ac:dyDescent="0.3">
      <c r="A2176" s="25">
        <v>46045</v>
      </c>
      <c r="B2176" s="31">
        <v>0.44791666666666669</v>
      </c>
      <c r="C2176" s="46"/>
      <c r="D2176" s="29">
        <v>46045.447916666664</v>
      </c>
      <c r="E2176" s="15" t="str">
        <f>IF(AND($B$6=NB!$A$17,$B$8&gt;0),'Ersparnisberechnung Sommertarif'!$B$8*SLP!C2156,"")</f>
        <v/>
      </c>
    </row>
    <row r="2177" spans="1:5" x14ac:dyDescent="0.3">
      <c r="A2177" s="25">
        <v>46045</v>
      </c>
      <c r="B2177" s="31">
        <v>0.45833333333333331</v>
      </c>
      <c r="C2177" s="46"/>
      <c r="D2177" s="29">
        <v>46045.458333333336</v>
      </c>
      <c r="E2177" s="15" t="str">
        <f>IF(AND($B$6=NB!$A$17,$B$8&gt;0),'Ersparnisberechnung Sommertarif'!$B$8*SLP!C2157,"")</f>
        <v/>
      </c>
    </row>
    <row r="2178" spans="1:5" x14ac:dyDescent="0.3">
      <c r="A2178" s="25">
        <v>46045</v>
      </c>
      <c r="B2178" s="31">
        <v>0.46875</v>
      </c>
      <c r="C2178" s="46"/>
      <c r="D2178" s="29">
        <v>46045.46875</v>
      </c>
      <c r="E2178" s="15" t="str">
        <f>IF(AND($B$6=NB!$A$17,$B$8&gt;0),'Ersparnisberechnung Sommertarif'!$B$8*SLP!C2158,"")</f>
        <v/>
      </c>
    </row>
    <row r="2179" spans="1:5" x14ac:dyDescent="0.3">
      <c r="A2179" s="25">
        <v>46045</v>
      </c>
      <c r="B2179" s="31">
        <v>0.47916666666666669</v>
      </c>
      <c r="C2179" s="46"/>
      <c r="D2179" s="29">
        <v>46045.479166666664</v>
      </c>
      <c r="E2179" s="15" t="str">
        <f>IF(AND($B$6=NB!$A$17,$B$8&gt;0),'Ersparnisberechnung Sommertarif'!$B$8*SLP!C2159,"")</f>
        <v/>
      </c>
    </row>
    <row r="2180" spans="1:5" x14ac:dyDescent="0.3">
      <c r="A2180" s="25">
        <v>46045</v>
      </c>
      <c r="B2180" s="31">
        <v>0.48958333333333331</v>
      </c>
      <c r="C2180" s="46"/>
      <c r="D2180" s="29">
        <v>46045.489583333336</v>
      </c>
      <c r="E2180" s="15" t="str">
        <f>IF(AND($B$6=NB!$A$17,$B$8&gt;0),'Ersparnisberechnung Sommertarif'!$B$8*SLP!C2160,"")</f>
        <v/>
      </c>
    </row>
    <row r="2181" spans="1:5" x14ac:dyDescent="0.3">
      <c r="A2181" s="25">
        <v>46045</v>
      </c>
      <c r="B2181" s="31">
        <v>0.5</v>
      </c>
      <c r="C2181" s="46"/>
      <c r="D2181" s="29">
        <v>46045.5</v>
      </c>
      <c r="E2181" s="15" t="str">
        <f>IF(AND($B$6=NB!$A$17,$B$8&gt;0),'Ersparnisberechnung Sommertarif'!$B$8*SLP!C2161,"")</f>
        <v/>
      </c>
    </row>
    <row r="2182" spans="1:5" x14ac:dyDescent="0.3">
      <c r="A2182" s="25">
        <v>46045</v>
      </c>
      <c r="B2182" s="31">
        <v>0.51041666666666663</v>
      </c>
      <c r="C2182" s="46"/>
      <c r="D2182" s="29">
        <v>46045.510416666664</v>
      </c>
      <c r="E2182" s="15" t="str">
        <f>IF(AND($B$6=NB!$A$17,$B$8&gt;0),'Ersparnisberechnung Sommertarif'!$B$8*SLP!C2162,"")</f>
        <v/>
      </c>
    </row>
    <row r="2183" spans="1:5" x14ac:dyDescent="0.3">
      <c r="A2183" s="25">
        <v>46045</v>
      </c>
      <c r="B2183" s="31">
        <v>0.52083333333333337</v>
      </c>
      <c r="C2183" s="46"/>
      <c r="D2183" s="29">
        <v>46045.520833333336</v>
      </c>
      <c r="E2183" s="15" t="str">
        <f>IF(AND($B$6=NB!$A$17,$B$8&gt;0),'Ersparnisberechnung Sommertarif'!$B$8*SLP!C2163,"")</f>
        <v/>
      </c>
    </row>
    <row r="2184" spans="1:5" x14ac:dyDescent="0.3">
      <c r="A2184" s="25">
        <v>46045</v>
      </c>
      <c r="B2184" s="31">
        <v>0.53125</v>
      </c>
      <c r="C2184" s="46"/>
      <c r="D2184" s="29">
        <v>46045.53125</v>
      </c>
      <c r="E2184" s="15" t="str">
        <f>IF(AND($B$6=NB!$A$17,$B$8&gt;0),'Ersparnisberechnung Sommertarif'!$B$8*SLP!C2164,"")</f>
        <v/>
      </c>
    </row>
    <row r="2185" spans="1:5" x14ac:dyDescent="0.3">
      <c r="A2185" s="25">
        <v>46045</v>
      </c>
      <c r="B2185" s="31">
        <v>0.54166666666666663</v>
      </c>
      <c r="C2185" s="46"/>
      <c r="D2185" s="29">
        <v>46045.541666666664</v>
      </c>
      <c r="E2185" s="15" t="str">
        <f>IF(AND($B$6=NB!$A$17,$B$8&gt;0),'Ersparnisberechnung Sommertarif'!$B$8*SLP!C2165,"")</f>
        <v/>
      </c>
    </row>
    <row r="2186" spans="1:5" x14ac:dyDescent="0.3">
      <c r="A2186" s="25">
        <v>46045</v>
      </c>
      <c r="B2186" s="31">
        <v>0.55208333333333337</v>
      </c>
      <c r="C2186" s="46"/>
      <c r="D2186" s="29">
        <v>46045.552083333336</v>
      </c>
      <c r="E2186" s="15" t="str">
        <f>IF(AND($B$6=NB!$A$17,$B$8&gt;0),'Ersparnisberechnung Sommertarif'!$B$8*SLP!C2166,"")</f>
        <v/>
      </c>
    </row>
    <row r="2187" spans="1:5" x14ac:dyDescent="0.3">
      <c r="A2187" s="25">
        <v>46045</v>
      </c>
      <c r="B2187" s="31">
        <v>0.5625</v>
      </c>
      <c r="C2187" s="46"/>
      <c r="D2187" s="29">
        <v>46045.5625</v>
      </c>
      <c r="E2187" s="15" t="str">
        <f>IF(AND($B$6=NB!$A$17,$B$8&gt;0),'Ersparnisberechnung Sommertarif'!$B$8*SLP!C2167,"")</f>
        <v/>
      </c>
    </row>
    <row r="2188" spans="1:5" x14ac:dyDescent="0.3">
      <c r="A2188" s="25">
        <v>46045</v>
      </c>
      <c r="B2188" s="31">
        <v>0.57291666666666663</v>
      </c>
      <c r="C2188" s="46"/>
      <c r="D2188" s="29">
        <v>46045.572916666664</v>
      </c>
      <c r="E2188" s="15" t="str">
        <f>IF(AND($B$6=NB!$A$17,$B$8&gt;0),'Ersparnisberechnung Sommertarif'!$B$8*SLP!C2168,"")</f>
        <v/>
      </c>
    </row>
    <row r="2189" spans="1:5" x14ac:dyDescent="0.3">
      <c r="A2189" s="25">
        <v>46045</v>
      </c>
      <c r="B2189" s="31">
        <v>0.58333333333333337</v>
      </c>
      <c r="C2189" s="46"/>
      <c r="D2189" s="29">
        <v>46045.583333333336</v>
      </c>
      <c r="E2189" s="15" t="str">
        <f>IF(AND($B$6=NB!$A$17,$B$8&gt;0),'Ersparnisberechnung Sommertarif'!$B$8*SLP!C2169,"")</f>
        <v/>
      </c>
    </row>
    <row r="2190" spans="1:5" x14ac:dyDescent="0.3">
      <c r="A2190" s="25">
        <v>46045</v>
      </c>
      <c r="B2190" s="31">
        <v>0.59375</v>
      </c>
      <c r="C2190" s="46"/>
      <c r="D2190" s="29">
        <v>46045.59375</v>
      </c>
      <c r="E2190" s="15" t="str">
        <f>IF(AND($B$6=NB!$A$17,$B$8&gt;0),'Ersparnisberechnung Sommertarif'!$B$8*SLP!C2170,"")</f>
        <v/>
      </c>
    </row>
    <row r="2191" spans="1:5" x14ac:dyDescent="0.3">
      <c r="A2191" s="25">
        <v>46045</v>
      </c>
      <c r="B2191" s="31">
        <v>0.60416666666666663</v>
      </c>
      <c r="C2191" s="46"/>
      <c r="D2191" s="29">
        <v>46045.604166666664</v>
      </c>
      <c r="E2191" s="15" t="str">
        <f>IF(AND($B$6=NB!$A$17,$B$8&gt;0),'Ersparnisberechnung Sommertarif'!$B$8*SLP!C2171,"")</f>
        <v/>
      </c>
    </row>
    <row r="2192" spans="1:5" x14ac:dyDescent="0.3">
      <c r="A2192" s="25">
        <v>46045</v>
      </c>
      <c r="B2192" s="31">
        <v>0.61458333333333337</v>
      </c>
      <c r="C2192" s="46"/>
      <c r="D2192" s="29">
        <v>46045.614583333336</v>
      </c>
      <c r="E2192" s="15" t="str">
        <f>IF(AND($B$6=NB!$A$17,$B$8&gt;0),'Ersparnisberechnung Sommertarif'!$B$8*SLP!C2172,"")</f>
        <v/>
      </c>
    </row>
    <row r="2193" spans="1:5" x14ac:dyDescent="0.3">
      <c r="A2193" s="25">
        <v>46045</v>
      </c>
      <c r="B2193" s="31">
        <v>0.625</v>
      </c>
      <c r="C2193" s="46"/>
      <c r="D2193" s="29">
        <v>46045.625</v>
      </c>
      <c r="E2193" s="15" t="str">
        <f>IF(AND($B$6=NB!$A$17,$B$8&gt;0),'Ersparnisberechnung Sommertarif'!$B$8*SLP!C2173,"")</f>
        <v/>
      </c>
    </row>
    <row r="2194" spans="1:5" x14ac:dyDescent="0.3">
      <c r="A2194" s="25">
        <v>46045</v>
      </c>
      <c r="B2194" s="31">
        <v>0.63541666666666663</v>
      </c>
      <c r="C2194" s="46"/>
      <c r="D2194" s="29">
        <v>46045.635416666664</v>
      </c>
      <c r="E2194" s="15" t="str">
        <f>IF(AND($B$6=NB!$A$17,$B$8&gt;0),'Ersparnisberechnung Sommertarif'!$B$8*SLP!C2174,"")</f>
        <v/>
      </c>
    </row>
    <row r="2195" spans="1:5" x14ac:dyDescent="0.3">
      <c r="A2195" s="25">
        <v>46045</v>
      </c>
      <c r="B2195" s="31">
        <v>0.64583333333333337</v>
      </c>
      <c r="C2195" s="46"/>
      <c r="D2195" s="29">
        <v>46045.645833333336</v>
      </c>
      <c r="E2195" s="15" t="str">
        <f>IF(AND($B$6=NB!$A$17,$B$8&gt;0),'Ersparnisberechnung Sommertarif'!$B$8*SLP!C2175,"")</f>
        <v/>
      </c>
    </row>
    <row r="2196" spans="1:5" x14ac:dyDescent="0.3">
      <c r="A2196" s="25">
        <v>46045</v>
      </c>
      <c r="B2196" s="31">
        <v>0.65625</v>
      </c>
      <c r="C2196" s="46"/>
      <c r="D2196" s="29">
        <v>46045.65625</v>
      </c>
      <c r="E2196" s="15" t="str">
        <f>IF(AND($B$6=NB!$A$17,$B$8&gt;0),'Ersparnisberechnung Sommertarif'!$B$8*SLP!C2176,"")</f>
        <v/>
      </c>
    </row>
    <row r="2197" spans="1:5" x14ac:dyDescent="0.3">
      <c r="A2197" s="25">
        <v>46045</v>
      </c>
      <c r="B2197" s="31">
        <v>0.66666666666666663</v>
      </c>
      <c r="C2197" s="46"/>
      <c r="D2197" s="29">
        <v>46045.666666666664</v>
      </c>
      <c r="E2197" s="15" t="str">
        <f>IF(AND($B$6=NB!$A$17,$B$8&gt;0),'Ersparnisberechnung Sommertarif'!$B$8*SLP!C2177,"")</f>
        <v/>
      </c>
    </row>
    <row r="2198" spans="1:5" x14ac:dyDescent="0.3">
      <c r="A2198" s="25">
        <v>46045</v>
      </c>
      <c r="B2198" s="31">
        <v>0.67708333333333337</v>
      </c>
      <c r="C2198" s="46"/>
      <c r="D2198" s="29">
        <v>46045.677083333336</v>
      </c>
      <c r="E2198" s="15" t="str">
        <f>IF(AND($B$6=NB!$A$17,$B$8&gt;0),'Ersparnisberechnung Sommertarif'!$B$8*SLP!C2178,"")</f>
        <v/>
      </c>
    </row>
    <row r="2199" spans="1:5" x14ac:dyDescent="0.3">
      <c r="A2199" s="25">
        <v>46045</v>
      </c>
      <c r="B2199" s="31">
        <v>0.6875</v>
      </c>
      <c r="C2199" s="46"/>
      <c r="D2199" s="29">
        <v>46045.6875</v>
      </c>
      <c r="E2199" s="15" t="str">
        <f>IF(AND($B$6=NB!$A$17,$B$8&gt;0),'Ersparnisberechnung Sommertarif'!$B$8*SLP!C2179,"")</f>
        <v/>
      </c>
    </row>
    <row r="2200" spans="1:5" x14ac:dyDescent="0.3">
      <c r="A2200" s="25">
        <v>46045</v>
      </c>
      <c r="B2200" s="31">
        <v>0.69791666666666663</v>
      </c>
      <c r="C2200" s="46"/>
      <c r="D2200" s="29">
        <v>46045.697916666664</v>
      </c>
      <c r="E2200" s="15" t="str">
        <f>IF(AND($B$6=NB!$A$17,$B$8&gt;0),'Ersparnisberechnung Sommertarif'!$B$8*SLP!C2180,"")</f>
        <v/>
      </c>
    </row>
    <row r="2201" spans="1:5" x14ac:dyDescent="0.3">
      <c r="A2201" s="25">
        <v>46045</v>
      </c>
      <c r="B2201" s="31">
        <v>0.70833333333333337</v>
      </c>
      <c r="C2201" s="46"/>
      <c r="D2201" s="29">
        <v>46045.708333333336</v>
      </c>
      <c r="E2201" s="15" t="str">
        <f>IF(AND($B$6=NB!$A$17,$B$8&gt;0),'Ersparnisberechnung Sommertarif'!$B$8*SLP!C2181,"")</f>
        <v/>
      </c>
    </row>
    <row r="2202" spans="1:5" x14ac:dyDescent="0.3">
      <c r="A2202" s="25">
        <v>46045</v>
      </c>
      <c r="B2202" s="31">
        <v>0.71875</v>
      </c>
      <c r="C2202" s="46"/>
      <c r="D2202" s="29">
        <v>46045.71875</v>
      </c>
      <c r="E2202" s="15" t="str">
        <f>IF(AND($B$6=NB!$A$17,$B$8&gt;0),'Ersparnisberechnung Sommertarif'!$B$8*SLP!C2182,"")</f>
        <v/>
      </c>
    </row>
    <row r="2203" spans="1:5" x14ac:dyDescent="0.3">
      <c r="A2203" s="25">
        <v>46045</v>
      </c>
      <c r="B2203" s="31">
        <v>0.72916666666666663</v>
      </c>
      <c r="C2203" s="46"/>
      <c r="D2203" s="29">
        <v>46045.729166666664</v>
      </c>
      <c r="E2203" s="15" t="str">
        <f>IF(AND($B$6=NB!$A$17,$B$8&gt;0),'Ersparnisberechnung Sommertarif'!$B$8*SLP!C2183,"")</f>
        <v/>
      </c>
    </row>
    <row r="2204" spans="1:5" x14ac:dyDescent="0.3">
      <c r="A2204" s="25">
        <v>46045</v>
      </c>
      <c r="B2204" s="31">
        <v>0.73958333333333337</v>
      </c>
      <c r="C2204" s="46"/>
      <c r="D2204" s="29">
        <v>46045.739583333336</v>
      </c>
      <c r="E2204" s="15" t="str">
        <f>IF(AND($B$6=NB!$A$17,$B$8&gt;0),'Ersparnisberechnung Sommertarif'!$B$8*SLP!C2184,"")</f>
        <v/>
      </c>
    </row>
    <row r="2205" spans="1:5" x14ac:dyDescent="0.3">
      <c r="A2205" s="25">
        <v>46045</v>
      </c>
      <c r="B2205" s="31">
        <v>0.75</v>
      </c>
      <c r="C2205" s="46"/>
      <c r="D2205" s="29">
        <v>46045.75</v>
      </c>
      <c r="E2205" s="15" t="str">
        <f>IF(AND($B$6=NB!$A$17,$B$8&gt;0),'Ersparnisberechnung Sommertarif'!$B$8*SLP!C2185,"")</f>
        <v/>
      </c>
    </row>
    <row r="2206" spans="1:5" x14ac:dyDescent="0.3">
      <c r="A2206" s="25">
        <v>46045</v>
      </c>
      <c r="B2206" s="31">
        <v>0.76041666666666663</v>
      </c>
      <c r="C2206" s="46"/>
      <c r="D2206" s="29">
        <v>46045.760416666664</v>
      </c>
      <c r="E2206" s="15" t="str">
        <f>IF(AND($B$6=NB!$A$17,$B$8&gt;0),'Ersparnisberechnung Sommertarif'!$B$8*SLP!C2186,"")</f>
        <v/>
      </c>
    </row>
    <row r="2207" spans="1:5" x14ac:dyDescent="0.3">
      <c r="A2207" s="25">
        <v>46045</v>
      </c>
      <c r="B2207" s="31">
        <v>0.77083333333333337</v>
      </c>
      <c r="C2207" s="46"/>
      <c r="D2207" s="29">
        <v>46045.770833333336</v>
      </c>
      <c r="E2207" s="15" t="str">
        <f>IF(AND($B$6=NB!$A$17,$B$8&gt;0),'Ersparnisberechnung Sommertarif'!$B$8*SLP!C2187,"")</f>
        <v/>
      </c>
    </row>
    <row r="2208" spans="1:5" x14ac:dyDescent="0.3">
      <c r="A2208" s="25">
        <v>46045</v>
      </c>
      <c r="B2208" s="31">
        <v>0.78125</v>
      </c>
      <c r="C2208" s="46"/>
      <c r="D2208" s="29">
        <v>46045.78125</v>
      </c>
      <c r="E2208" s="15" t="str">
        <f>IF(AND($B$6=NB!$A$17,$B$8&gt;0),'Ersparnisberechnung Sommertarif'!$B$8*SLP!C2188,"")</f>
        <v/>
      </c>
    </row>
    <row r="2209" spans="1:5" x14ac:dyDescent="0.3">
      <c r="A2209" s="25">
        <v>46045</v>
      </c>
      <c r="B2209" s="31">
        <v>0.79166666666666663</v>
      </c>
      <c r="C2209" s="46"/>
      <c r="D2209" s="29">
        <v>46045.791666666664</v>
      </c>
      <c r="E2209" s="15" t="str">
        <f>IF(AND($B$6=NB!$A$17,$B$8&gt;0),'Ersparnisberechnung Sommertarif'!$B$8*SLP!C2189,"")</f>
        <v/>
      </c>
    </row>
    <row r="2210" spans="1:5" x14ac:dyDescent="0.3">
      <c r="A2210" s="25">
        <v>46045</v>
      </c>
      <c r="B2210" s="31">
        <v>0.80208333333333337</v>
      </c>
      <c r="C2210" s="46"/>
      <c r="D2210" s="29">
        <v>46045.802083333336</v>
      </c>
      <c r="E2210" s="15" t="str">
        <f>IF(AND($B$6=NB!$A$17,$B$8&gt;0),'Ersparnisberechnung Sommertarif'!$B$8*SLP!C2190,"")</f>
        <v/>
      </c>
    </row>
    <row r="2211" spans="1:5" x14ac:dyDescent="0.3">
      <c r="A2211" s="25">
        <v>46045</v>
      </c>
      <c r="B2211" s="31">
        <v>0.8125</v>
      </c>
      <c r="C2211" s="46"/>
      <c r="D2211" s="29">
        <v>46045.8125</v>
      </c>
      <c r="E2211" s="15" t="str">
        <f>IF(AND($B$6=NB!$A$17,$B$8&gt;0),'Ersparnisberechnung Sommertarif'!$B$8*SLP!C2191,"")</f>
        <v/>
      </c>
    </row>
    <row r="2212" spans="1:5" x14ac:dyDescent="0.3">
      <c r="A2212" s="25">
        <v>46045</v>
      </c>
      <c r="B2212" s="31">
        <v>0.82291666666666663</v>
      </c>
      <c r="C2212" s="46"/>
      <c r="D2212" s="29">
        <v>46045.822916666664</v>
      </c>
      <c r="E2212" s="15" t="str">
        <f>IF(AND($B$6=NB!$A$17,$B$8&gt;0),'Ersparnisberechnung Sommertarif'!$B$8*SLP!C2192,"")</f>
        <v/>
      </c>
    </row>
    <row r="2213" spans="1:5" x14ac:dyDescent="0.3">
      <c r="A2213" s="25">
        <v>46045</v>
      </c>
      <c r="B2213" s="31">
        <v>0.83333333333333337</v>
      </c>
      <c r="C2213" s="46"/>
      <c r="D2213" s="29">
        <v>46045.833333333336</v>
      </c>
      <c r="E2213" s="15" t="str">
        <f>IF(AND($B$6=NB!$A$17,$B$8&gt;0),'Ersparnisberechnung Sommertarif'!$B$8*SLP!C2193,"")</f>
        <v/>
      </c>
    </row>
    <row r="2214" spans="1:5" x14ac:dyDescent="0.3">
      <c r="A2214" s="25">
        <v>46045</v>
      </c>
      <c r="B2214" s="31">
        <v>0.84375</v>
      </c>
      <c r="C2214" s="46"/>
      <c r="D2214" s="29">
        <v>46045.84375</v>
      </c>
      <c r="E2214" s="15" t="str">
        <f>IF(AND($B$6=NB!$A$17,$B$8&gt;0),'Ersparnisberechnung Sommertarif'!$B$8*SLP!C2194,"")</f>
        <v/>
      </c>
    </row>
    <row r="2215" spans="1:5" x14ac:dyDescent="0.3">
      <c r="A2215" s="25">
        <v>46045</v>
      </c>
      <c r="B2215" s="31">
        <v>0.85416666666666663</v>
      </c>
      <c r="C2215" s="46"/>
      <c r="D2215" s="29">
        <v>46045.854166666664</v>
      </c>
      <c r="E2215" s="15" t="str">
        <f>IF(AND($B$6=NB!$A$17,$B$8&gt;0),'Ersparnisberechnung Sommertarif'!$B$8*SLP!C2195,"")</f>
        <v/>
      </c>
    </row>
    <row r="2216" spans="1:5" x14ac:dyDescent="0.3">
      <c r="A2216" s="25">
        <v>46045</v>
      </c>
      <c r="B2216" s="31">
        <v>0.86458333333333337</v>
      </c>
      <c r="C2216" s="46"/>
      <c r="D2216" s="29">
        <v>46045.864583333336</v>
      </c>
      <c r="E2216" s="15" t="str">
        <f>IF(AND($B$6=NB!$A$17,$B$8&gt;0),'Ersparnisberechnung Sommertarif'!$B$8*SLP!C2196,"")</f>
        <v/>
      </c>
    </row>
    <row r="2217" spans="1:5" x14ac:dyDescent="0.3">
      <c r="A2217" s="25">
        <v>46045</v>
      </c>
      <c r="B2217" s="31">
        <v>0.875</v>
      </c>
      <c r="C2217" s="46"/>
      <c r="D2217" s="29">
        <v>46045.875</v>
      </c>
      <c r="E2217" s="15" t="str">
        <f>IF(AND($B$6=NB!$A$17,$B$8&gt;0),'Ersparnisberechnung Sommertarif'!$B$8*SLP!C2197,"")</f>
        <v/>
      </c>
    </row>
    <row r="2218" spans="1:5" x14ac:dyDescent="0.3">
      <c r="A2218" s="25">
        <v>46045</v>
      </c>
      <c r="B2218" s="31">
        <v>0.88541666666666663</v>
      </c>
      <c r="C2218" s="46"/>
      <c r="D2218" s="29">
        <v>46045.885416666664</v>
      </c>
      <c r="E2218" s="15" t="str">
        <f>IF(AND($B$6=NB!$A$17,$B$8&gt;0),'Ersparnisberechnung Sommertarif'!$B$8*SLP!C2198,"")</f>
        <v/>
      </c>
    </row>
    <row r="2219" spans="1:5" x14ac:dyDescent="0.3">
      <c r="A2219" s="25">
        <v>46045</v>
      </c>
      <c r="B2219" s="31">
        <v>0.89583333333333337</v>
      </c>
      <c r="C2219" s="46"/>
      <c r="D2219" s="29">
        <v>46045.895833333336</v>
      </c>
      <c r="E2219" s="15" t="str">
        <f>IF(AND($B$6=NB!$A$17,$B$8&gt;0),'Ersparnisberechnung Sommertarif'!$B$8*SLP!C2199,"")</f>
        <v/>
      </c>
    </row>
    <row r="2220" spans="1:5" x14ac:dyDescent="0.3">
      <c r="A2220" s="25">
        <v>46045</v>
      </c>
      <c r="B2220" s="31">
        <v>0.90625</v>
      </c>
      <c r="C2220" s="46"/>
      <c r="D2220" s="29">
        <v>46045.90625</v>
      </c>
      <c r="E2220" s="15" t="str">
        <f>IF(AND($B$6=NB!$A$17,$B$8&gt;0),'Ersparnisberechnung Sommertarif'!$B$8*SLP!C2200,"")</f>
        <v/>
      </c>
    </row>
    <row r="2221" spans="1:5" x14ac:dyDescent="0.3">
      <c r="A2221" s="25">
        <v>46045</v>
      </c>
      <c r="B2221" s="31">
        <v>0.91666666666666663</v>
      </c>
      <c r="C2221" s="46"/>
      <c r="D2221" s="29">
        <v>46045.916666666664</v>
      </c>
      <c r="E2221" s="15" t="str">
        <f>IF(AND($B$6=NB!$A$17,$B$8&gt;0),'Ersparnisberechnung Sommertarif'!$B$8*SLP!C2201,"")</f>
        <v/>
      </c>
    </row>
    <row r="2222" spans="1:5" x14ac:dyDescent="0.3">
      <c r="A2222" s="25">
        <v>46045</v>
      </c>
      <c r="B2222" s="31">
        <v>0.92708333333333337</v>
      </c>
      <c r="C2222" s="46"/>
      <c r="D2222" s="29">
        <v>46045.927083333336</v>
      </c>
      <c r="E2222" s="15" t="str">
        <f>IF(AND($B$6=NB!$A$17,$B$8&gt;0),'Ersparnisberechnung Sommertarif'!$B$8*SLP!C2202,"")</f>
        <v/>
      </c>
    </row>
    <row r="2223" spans="1:5" x14ac:dyDescent="0.3">
      <c r="A2223" s="25">
        <v>46045</v>
      </c>
      <c r="B2223" s="31">
        <v>0.9375</v>
      </c>
      <c r="C2223" s="46"/>
      <c r="D2223" s="29">
        <v>46045.9375</v>
      </c>
      <c r="E2223" s="15" t="str">
        <f>IF(AND($B$6=NB!$A$17,$B$8&gt;0),'Ersparnisberechnung Sommertarif'!$B$8*SLP!C2203,"")</f>
        <v/>
      </c>
    </row>
    <row r="2224" spans="1:5" x14ac:dyDescent="0.3">
      <c r="A2224" s="25">
        <v>46045</v>
      </c>
      <c r="B2224" s="31">
        <v>0.94791666666666663</v>
      </c>
      <c r="C2224" s="46"/>
      <c r="D2224" s="29">
        <v>46045.947916666664</v>
      </c>
      <c r="E2224" s="15" t="str">
        <f>IF(AND($B$6=NB!$A$17,$B$8&gt;0),'Ersparnisberechnung Sommertarif'!$B$8*SLP!C2204,"")</f>
        <v/>
      </c>
    </row>
    <row r="2225" spans="1:5" x14ac:dyDescent="0.3">
      <c r="A2225" s="25">
        <v>46045</v>
      </c>
      <c r="B2225" s="31">
        <v>0.95833333333333337</v>
      </c>
      <c r="C2225" s="46"/>
      <c r="D2225" s="29">
        <v>46045.958333333336</v>
      </c>
      <c r="E2225" s="15" t="str">
        <f>IF(AND($B$6=NB!$A$17,$B$8&gt;0),'Ersparnisberechnung Sommertarif'!$B$8*SLP!C2205,"")</f>
        <v/>
      </c>
    </row>
    <row r="2226" spans="1:5" x14ac:dyDescent="0.3">
      <c r="A2226" s="25">
        <v>46045</v>
      </c>
      <c r="B2226" s="31">
        <v>0.96875</v>
      </c>
      <c r="C2226" s="46"/>
      <c r="D2226" s="29">
        <v>46045.96875</v>
      </c>
      <c r="E2226" s="15" t="str">
        <f>IF(AND($B$6=NB!$A$17,$B$8&gt;0),'Ersparnisberechnung Sommertarif'!$B$8*SLP!C2206,"")</f>
        <v/>
      </c>
    </row>
    <row r="2227" spans="1:5" x14ac:dyDescent="0.3">
      <c r="A2227" s="25">
        <v>46045</v>
      </c>
      <c r="B2227" s="31">
        <v>0.97916666666666663</v>
      </c>
      <c r="C2227" s="46"/>
      <c r="D2227" s="29">
        <v>46045.979166666664</v>
      </c>
      <c r="E2227" s="15" t="str">
        <f>IF(AND($B$6=NB!$A$17,$B$8&gt;0),'Ersparnisberechnung Sommertarif'!$B$8*SLP!C2207,"")</f>
        <v/>
      </c>
    </row>
    <row r="2228" spans="1:5" x14ac:dyDescent="0.3">
      <c r="A2228" s="25">
        <v>46045</v>
      </c>
      <c r="B2228" s="31">
        <v>0.98958333333333337</v>
      </c>
      <c r="C2228" s="46"/>
      <c r="D2228" s="29">
        <v>46045.989583333336</v>
      </c>
      <c r="E2228" s="15" t="str">
        <f>IF(AND($B$6=NB!$A$17,$B$8&gt;0),'Ersparnisberechnung Sommertarif'!$B$8*SLP!C2208,"")</f>
        <v/>
      </c>
    </row>
    <row r="2229" spans="1:5" x14ac:dyDescent="0.3">
      <c r="A2229" s="25">
        <v>46046</v>
      </c>
      <c r="B2229" s="31">
        <v>0</v>
      </c>
      <c r="C2229" s="46"/>
      <c r="D2229" s="29">
        <v>46046</v>
      </c>
      <c r="E2229" s="15" t="str">
        <f>IF(AND($B$6=NB!$A$17,$B$8&gt;0),'Ersparnisberechnung Sommertarif'!$B$8*SLP!C2209,"")</f>
        <v/>
      </c>
    </row>
    <row r="2230" spans="1:5" x14ac:dyDescent="0.3">
      <c r="A2230" s="25">
        <v>46046</v>
      </c>
      <c r="B2230" s="31">
        <v>1.0416666666666666E-2</v>
      </c>
      <c r="C2230" s="46"/>
      <c r="D2230" s="29">
        <v>46046.010416666664</v>
      </c>
      <c r="E2230" s="15" t="str">
        <f>IF(AND($B$6=NB!$A$17,$B$8&gt;0),'Ersparnisberechnung Sommertarif'!$B$8*SLP!C2210,"")</f>
        <v/>
      </c>
    </row>
    <row r="2231" spans="1:5" x14ac:dyDescent="0.3">
      <c r="A2231" s="25">
        <v>46046</v>
      </c>
      <c r="B2231" s="31">
        <v>2.0833333333333332E-2</v>
      </c>
      <c r="C2231" s="46"/>
      <c r="D2231" s="29">
        <v>46046.020833333336</v>
      </c>
      <c r="E2231" s="15" t="str">
        <f>IF(AND($B$6=NB!$A$17,$B$8&gt;0),'Ersparnisberechnung Sommertarif'!$B$8*SLP!C2211,"")</f>
        <v/>
      </c>
    </row>
    <row r="2232" spans="1:5" x14ac:dyDescent="0.3">
      <c r="A2232" s="25">
        <v>46046</v>
      </c>
      <c r="B2232" s="31">
        <v>3.125E-2</v>
      </c>
      <c r="C2232" s="46"/>
      <c r="D2232" s="29">
        <v>46046.03125</v>
      </c>
      <c r="E2232" s="15" t="str">
        <f>IF(AND($B$6=NB!$A$17,$B$8&gt;0),'Ersparnisberechnung Sommertarif'!$B$8*SLP!C2212,"")</f>
        <v/>
      </c>
    </row>
    <row r="2233" spans="1:5" x14ac:dyDescent="0.3">
      <c r="A2233" s="25">
        <v>46046</v>
      </c>
      <c r="B2233" s="31">
        <v>4.1666666666666664E-2</v>
      </c>
      <c r="C2233" s="46"/>
      <c r="D2233" s="29">
        <v>46046.041666666664</v>
      </c>
      <c r="E2233" s="15" t="str">
        <f>IF(AND($B$6=NB!$A$17,$B$8&gt;0),'Ersparnisberechnung Sommertarif'!$B$8*SLP!C2213,"")</f>
        <v/>
      </c>
    </row>
    <row r="2234" spans="1:5" x14ac:dyDescent="0.3">
      <c r="A2234" s="25">
        <v>46046</v>
      </c>
      <c r="B2234" s="31">
        <v>5.2083333333333336E-2</v>
      </c>
      <c r="C2234" s="46"/>
      <c r="D2234" s="29">
        <v>46046.052083333336</v>
      </c>
      <c r="E2234" s="15" t="str">
        <f>IF(AND($B$6=NB!$A$17,$B$8&gt;0),'Ersparnisberechnung Sommertarif'!$B$8*SLP!C2214,"")</f>
        <v/>
      </c>
    </row>
    <row r="2235" spans="1:5" x14ac:dyDescent="0.3">
      <c r="A2235" s="25">
        <v>46046</v>
      </c>
      <c r="B2235" s="31">
        <v>6.25E-2</v>
      </c>
      <c r="C2235" s="46"/>
      <c r="D2235" s="29">
        <v>46046.0625</v>
      </c>
      <c r="E2235" s="15" t="str">
        <f>IF(AND($B$6=NB!$A$17,$B$8&gt;0),'Ersparnisberechnung Sommertarif'!$B$8*SLP!C2215,"")</f>
        <v/>
      </c>
    </row>
    <row r="2236" spans="1:5" x14ac:dyDescent="0.3">
      <c r="A2236" s="25">
        <v>46046</v>
      </c>
      <c r="B2236" s="31">
        <v>7.2916666666666671E-2</v>
      </c>
      <c r="C2236" s="46"/>
      <c r="D2236" s="29">
        <v>46046.072916666664</v>
      </c>
      <c r="E2236" s="15" t="str">
        <f>IF(AND($B$6=NB!$A$17,$B$8&gt;0),'Ersparnisberechnung Sommertarif'!$B$8*SLP!C2216,"")</f>
        <v/>
      </c>
    </row>
    <row r="2237" spans="1:5" x14ac:dyDescent="0.3">
      <c r="A2237" s="25">
        <v>46046</v>
      </c>
      <c r="B2237" s="31">
        <v>8.3333333333333329E-2</v>
      </c>
      <c r="C2237" s="46"/>
      <c r="D2237" s="29">
        <v>46046.083333333336</v>
      </c>
      <c r="E2237" s="15" t="str">
        <f>IF(AND($B$6=NB!$A$17,$B$8&gt;0),'Ersparnisberechnung Sommertarif'!$B$8*SLP!C2217,"")</f>
        <v/>
      </c>
    </row>
    <row r="2238" spans="1:5" x14ac:dyDescent="0.3">
      <c r="A2238" s="25">
        <v>46046</v>
      </c>
      <c r="B2238" s="31">
        <v>9.375E-2</v>
      </c>
      <c r="C2238" s="46"/>
      <c r="D2238" s="29">
        <v>46046.09375</v>
      </c>
      <c r="E2238" s="15" t="str">
        <f>IF(AND($B$6=NB!$A$17,$B$8&gt;0),'Ersparnisberechnung Sommertarif'!$B$8*SLP!C2218,"")</f>
        <v/>
      </c>
    </row>
    <row r="2239" spans="1:5" x14ac:dyDescent="0.3">
      <c r="A2239" s="25">
        <v>46046</v>
      </c>
      <c r="B2239" s="31">
        <v>0.10416666666666667</v>
      </c>
      <c r="C2239" s="46"/>
      <c r="D2239" s="29">
        <v>46046.104166666664</v>
      </c>
      <c r="E2239" s="15" t="str">
        <f>IF(AND($B$6=NB!$A$17,$B$8&gt;0),'Ersparnisberechnung Sommertarif'!$B$8*SLP!C2219,"")</f>
        <v/>
      </c>
    </row>
    <row r="2240" spans="1:5" x14ac:dyDescent="0.3">
      <c r="A2240" s="25">
        <v>46046</v>
      </c>
      <c r="B2240" s="31">
        <v>0.11458333333333333</v>
      </c>
      <c r="C2240" s="46"/>
      <c r="D2240" s="29">
        <v>46046.114583333336</v>
      </c>
      <c r="E2240" s="15" t="str">
        <f>IF(AND($B$6=NB!$A$17,$B$8&gt;0),'Ersparnisberechnung Sommertarif'!$B$8*SLP!C2220,"")</f>
        <v/>
      </c>
    </row>
    <row r="2241" spans="1:5" x14ac:dyDescent="0.3">
      <c r="A2241" s="25">
        <v>46046</v>
      </c>
      <c r="B2241" s="31">
        <v>0.125</v>
      </c>
      <c r="C2241" s="46"/>
      <c r="D2241" s="29">
        <v>46046.125</v>
      </c>
      <c r="E2241" s="15" t="str">
        <f>IF(AND($B$6=NB!$A$17,$B$8&gt;0),'Ersparnisberechnung Sommertarif'!$B$8*SLP!C2221,"")</f>
        <v/>
      </c>
    </row>
    <row r="2242" spans="1:5" x14ac:dyDescent="0.3">
      <c r="A2242" s="25">
        <v>46046</v>
      </c>
      <c r="B2242" s="31">
        <v>0.13541666666666666</v>
      </c>
      <c r="C2242" s="46"/>
      <c r="D2242" s="29">
        <v>46046.135416666664</v>
      </c>
      <c r="E2242" s="15" t="str">
        <f>IF(AND($B$6=NB!$A$17,$B$8&gt;0),'Ersparnisberechnung Sommertarif'!$B$8*SLP!C2222,"")</f>
        <v/>
      </c>
    </row>
    <row r="2243" spans="1:5" x14ac:dyDescent="0.3">
      <c r="A2243" s="25">
        <v>46046</v>
      </c>
      <c r="B2243" s="31">
        <v>0.14583333333333334</v>
      </c>
      <c r="C2243" s="46"/>
      <c r="D2243" s="29">
        <v>46046.145833333336</v>
      </c>
      <c r="E2243" s="15" t="str">
        <f>IF(AND($B$6=NB!$A$17,$B$8&gt;0),'Ersparnisberechnung Sommertarif'!$B$8*SLP!C2223,"")</f>
        <v/>
      </c>
    </row>
    <row r="2244" spans="1:5" x14ac:dyDescent="0.3">
      <c r="A2244" s="25">
        <v>46046</v>
      </c>
      <c r="B2244" s="31">
        <v>0.15625</v>
      </c>
      <c r="C2244" s="46"/>
      <c r="D2244" s="29">
        <v>46046.15625</v>
      </c>
      <c r="E2244" s="15" t="str">
        <f>IF(AND($B$6=NB!$A$17,$B$8&gt;0),'Ersparnisberechnung Sommertarif'!$B$8*SLP!C2224,"")</f>
        <v/>
      </c>
    </row>
    <row r="2245" spans="1:5" x14ac:dyDescent="0.3">
      <c r="A2245" s="25">
        <v>46046</v>
      </c>
      <c r="B2245" s="31">
        <v>0.16666666666666666</v>
      </c>
      <c r="C2245" s="46"/>
      <c r="D2245" s="29">
        <v>46046.166666666664</v>
      </c>
      <c r="E2245" s="15" t="str">
        <f>IF(AND($B$6=NB!$A$17,$B$8&gt;0),'Ersparnisberechnung Sommertarif'!$B$8*SLP!C2225,"")</f>
        <v/>
      </c>
    </row>
    <row r="2246" spans="1:5" x14ac:dyDescent="0.3">
      <c r="A2246" s="25">
        <v>46046</v>
      </c>
      <c r="B2246" s="31">
        <v>0.17708333333333334</v>
      </c>
      <c r="C2246" s="46"/>
      <c r="D2246" s="29">
        <v>46046.177083333336</v>
      </c>
      <c r="E2246" s="15" t="str">
        <f>IF(AND($B$6=NB!$A$17,$B$8&gt;0),'Ersparnisberechnung Sommertarif'!$B$8*SLP!C2226,"")</f>
        <v/>
      </c>
    </row>
    <row r="2247" spans="1:5" x14ac:dyDescent="0.3">
      <c r="A2247" s="25">
        <v>46046</v>
      </c>
      <c r="B2247" s="31">
        <v>0.1875</v>
      </c>
      <c r="C2247" s="46"/>
      <c r="D2247" s="29">
        <v>46046.1875</v>
      </c>
      <c r="E2247" s="15" t="str">
        <f>IF(AND($B$6=NB!$A$17,$B$8&gt;0),'Ersparnisberechnung Sommertarif'!$B$8*SLP!C2227,"")</f>
        <v/>
      </c>
    </row>
    <row r="2248" spans="1:5" x14ac:dyDescent="0.3">
      <c r="A2248" s="25">
        <v>46046</v>
      </c>
      <c r="B2248" s="31">
        <v>0.19791666666666666</v>
      </c>
      <c r="C2248" s="46"/>
      <c r="D2248" s="29">
        <v>46046.197916666664</v>
      </c>
      <c r="E2248" s="15" t="str">
        <f>IF(AND($B$6=NB!$A$17,$B$8&gt;0),'Ersparnisberechnung Sommertarif'!$B$8*SLP!C2228,"")</f>
        <v/>
      </c>
    </row>
    <row r="2249" spans="1:5" x14ac:dyDescent="0.3">
      <c r="A2249" s="25">
        <v>46046</v>
      </c>
      <c r="B2249" s="31">
        <v>0.20833333333333334</v>
      </c>
      <c r="C2249" s="46"/>
      <c r="D2249" s="29">
        <v>46046.208333333336</v>
      </c>
      <c r="E2249" s="15" t="str">
        <f>IF(AND($B$6=NB!$A$17,$B$8&gt;0),'Ersparnisberechnung Sommertarif'!$B$8*SLP!C2229,"")</f>
        <v/>
      </c>
    </row>
    <row r="2250" spans="1:5" x14ac:dyDescent="0.3">
      <c r="A2250" s="25">
        <v>46046</v>
      </c>
      <c r="B2250" s="31">
        <v>0.21875</v>
      </c>
      <c r="C2250" s="46"/>
      <c r="D2250" s="29">
        <v>46046.21875</v>
      </c>
      <c r="E2250" s="15" t="str">
        <f>IF(AND($B$6=NB!$A$17,$B$8&gt;0),'Ersparnisberechnung Sommertarif'!$B$8*SLP!C2230,"")</f>
        <v/>
      </c>
    </row>
    <row r="2251" spans="1:5" x14ac:dyDescent="0.3">
      <c r="A2251" s="25">
        <v>46046</v>
      </c>
      <c r="B2251" s="31">
        <v>0.22916666666666666</v>
      </c>
      <c r="C2251" s="46"/>
      <c r="D2251" s="29">
        <v>46046.229166666664</v>
      </c>
      <c r="E2251" s="15" t="str">
        <f>IF(AND($B$6=NB!$A$17,$B$8&gt;0),'Ersparnisberechnung Sommertarif'!$B$8*SLP!C2231,"")</f>
        <v/>
      </c>
    </row>
    <row r="2252" spans="1:5" x14ac:dyDescent="0.3">
      <c r="A2252" s="25">
        <v>46046</v>
      </c>
      <c r="B2252" s="31">
        <v>0.23958333333333334</v>
      </c>
      <c r="C2252" s="46"/>
      <c r="D2252" s="29">
        <v>46046.239583333336</v>
      </c>
      <c r="E2252" s="15" t="str">
        <f>IF(AND($B$6=NB!$A$17,$B$8&gt;0),'Ersparnisberechnung Sommertarif'!$B$8*SLP!C2232,"")</f>
        <v/>
      </c>
    </row>
    <row r="2253" spans="1:5" x14ac:dyDescent="0.3">
      <c r="A2253" s="25">
        <v>46046</v>
      </c>
      <c r="B2253" s="31">
        <v>0.25</v>
      </c>
      <c r="C2253" s="46"/>
      <c r="D2253" s="29">
        <v>46046.25</v>
      </c>
      <c r="E2253" s="15" t="str">
        <f>IF(AND($B$6=NB!$A$17,$B$8&gt;0),'Ersparnisberechnung Sommertarif'!$B$8*SLP!C2233,"")</f>
        <v/>
      </c>
    </row>
    <row r="2254" spans="1:5" x14ac:dyDescent="0.3">
      <c r="A2254" s="25">
        <v>46046</v>
      </c>
      <c r="B2254" s="31">
        <v>0.26041666666666669</v>
      </c>
      <c r="C2254" s="46"/>
      <c r="D2254" s="29">
        <v>46046.260416666664</v>
      </c>
      <c r="E2254" s="15" t="str">
        <f>IF(AND($B$6=NB!$A$17,$B$8&gt;0),'Ersparnisberechnung Sommertarif'!$B$8*SLP!C2234,"")</f>
        <v/>
      </c>
    </row>
    <row r="2255" spans="1:5" x14ac:dyDescent="0.3">
      <c r="A2255" s="25">
        <v>46046</v>
      </c>
      <c r="B2255" s="31">
        <v>0.27083333333333331</v>
      </c>
      <c r="C2255" s="46"/>
      <c r="D2255" s="29">
        <v>46046.270833333336</v>
      </c>
      <c r="E2255" s="15" t="str">
        <f>IF(AND($B$6=NB!$A$17,$B$8&gt;0),'Ersparnisberechnung Sommertarif'!$B$8*SLP!C2235,"")</f>
        <v/>
      </c>
    </row>
    <row r="2256" spans="1:5" x14ac:dyDescent="0.3">
      <c r="A2256" s="25">
        <v>46046</v>
      </c>
      <c r="B2256" s="31">
        <v>0.28125</v>
      </c>
      <c r="C2256" s="46"/>
      <c r="D2256" s="29">
        <v>46046.28125</v>
      </c>
      <c r="E2256" s="15" t="str">
        <f>IF(AND($B$6=NB!$A$17,$B$8&gt;0),'Ersparnisberechnung Sommertarif'!$B$8*SLP!C2236,"")</f>
        <v/>
      </c>
    </row>
    <row r="2257" spans="1:5" x14ac:dyDescent="0.3">
      <c r="A2257" s="25">
        <v>46046</v>
      </c>
      <c r="B2257" s="31">
        <v>0.29166666666666669</v>
      </c>
      <c r="C2257" s="46"/>
      <c r="D2257" s="29">
        <v>46046.291666666664</v>
      </c>
      <c r="E2257" s="15" t="str">
        <f>IF(AND($B$6=NB!$A$17,$B$8&gt;0),'Ersparnisberechnung Sommertarif'!$B$8*SLP!C2237,"")</f>
        <v/>
      </c>
    </row>
    <row r="2258" spans="1:5" x14ac:dyDescent="0.3">
      <c r="A2258" s="25">
        <v>46046</v>
      </c>
      <c r="B2258" s="31">
        <v>0.30208333333333331</v>
      </c>
      <c r="C2258" s="46"/>
      <c r="D2258" s="29">
        <v>46046.302083333336</v>
      </c>
      <c r="E2258" s="15" t="str">
        <f>IF(AND($B$6=NB!$A$17,$B$8&gt;0),'Ersparnisberechnung Sommertarif'!$B$8*SLP!C2238,"")</f>
        <v/>
      </c>
    </row>
    <row r="2259" spans="1:5" x14ac:dyDescent="0.3">
      <c r="A2259" s="25">
        <v>46046</v>
      </c>
      <c r="B2259" s="31">
        <v>0.3125</v>
      </c>
      <c r="C2259" s="46"/>
      <c r="D2259" s="29">
        <v>46046.3125</v>
      </c>
      <c r="E2259" s="15" t="str">
        <f>IF(AND($B$6=NB!$A$17,$B$8&gt;0),'Ersparnisberechnung Sommertarif'!$B$8*SLP!C2239,"")</f>
        <v/>
      </c>
    </row>
    <row r="2260" spans="1:5" x14ac:dyDescent="0.3">
      <c r="A2260" s="25">
        <v>46046</v>
      </c>
      <c r="B2260" s="31">
        <v>0.32291666666666669</v>
      </c>
      <c r="C2260" s="46"/>
      <c r="D2260" s="29">
        <v>46046.322916666664</v>
      </c>
      <c r="E2260" s="15" t="str">
        <f>IF(AND($B$6=NB!$A$17,$B$8&gt;0),'Ersparnisberechnung Sommertarif'!$B$8*SLP!C2240,"")</f>
        <v/>
      </c>
    </row>
    <row r="2261" spans="1:5" x14ac:dyDescent="0.3">
      <c r="A2261" s="25">
        <v>46046</v>
      </c>
      <c r="B2261" s="31">
        <v>0.33333333333333331</v>
      </c>
      <c r="C2261" s="46"/>
      <c r="D2261" s="29">
        <v>46046.333333333336</v>
      </c>
      <c r="E2261" s="15" t="str">
        <f>IF(AND($B$6=NB!$A$17,$B$8&gt;0),'Ersparnisberechnung Sommertarif'!$B$8*SLP!C2241,"")</f>
        <v/>
      </c>
    </row>
    <row r="2262" spans="1:5" x14ac:dyDescent="0.3">
      <c r="A2262" s="25">
        <v>46046</v>
      </c>
      <c r="B2262" s="31">
        <v>0.34375</v>
      </c>
      <c r="C2262" s="46"/>
      <c r="D2262" s="29">
        <v>46046.34375</v>
      </c>
      <c r="E2262" s="15" t="str">
        <f>IF(AND($B$6=NB!$A$17,$B$8&gt;0),'Ersparnisberechnung Sommertarif'!$B$8*SLP!C2242,"")</f>
        <v/>
      </c>
    </row>
    <row r="2263" spans="1:5" x14ac:dyDescent="0.3">
      <c r="A2263" s="25">
        <v>46046</v>
      </c>
      <c r="B2263" s="31">
        <v>0.35416666666666669</v>
      </c>
      <c r="C2263" s="46"/>
      <c r="D2263" s="29">
        <v>46046.354166666664</v>
      </c>
      <c r="E2263" s="15" t="str">
        <f>IF(AND($B$6=NB!$A$17,$B$8&gt;0),'Ersparnisberechnung Sommertarif'!$B$8*SLP!C2243,"")</f>
        <v/>
      </c>
    </row>
    <row r="2264" spans="1:5" x14ac:dyDescent="0.3">
      <c r="A2264" s="25">
        <v>46046</v>
      </c>
      <c r="B2264" s="31">
        <v>0.36458333333333331</v>
      </c>
      <c r="C2264" s="46"/>
      <c r="D2264" s="29">
        <v>46046.364583333336</v>
      </c>
      <c r="E2264" s="15" t="str">
        <f>IF(AND($B$6=NB!$A$17,$B$8&gt;0),'Ersparnisberechnung Sommertarif'!$B$8*SLP!C2244,"")</f>
        <v/>
      </c>
    </row>
    <row r="2265" spans="1:5" x14ac:dyDescent="0.3">
      <c r="A2265" s="25">
        <v>46046</v>
      </c>
      <c r="B2265" s="31">
        <v>0.375</v>
      </c>
      <c r="C2265" s="46"/>
      <c r="D2265" s="29">
        <v>46046.375</v>
      </c>
      <c r="E2265" s="15" t="str">
        <f>IF(AND($B$6=NB!$A$17,$B$8&gt;0),'Ersparnisberechnung Sommertarif'!$B$8*SLP!C2245,"")</f>
        <v/>
      </c>
    </row>
    <row r="2266" spans="1:5" x14ac:dyDescent="0.3">
      <c r="A2266" s="25">
        <v>46046</v>
      </c>
      <c r="B2266" s="31">
        <v>0.38541666666666669</v>
      </c>
      <c r="C2266" s="46"/>
      <c r="D2266" s="29">
        <v>46046.385416666664</v>
      </c>
      <c r="E2266" s="15" t="str">
        <f>IF(AND($B$6=NB!$A$17,$B$8&gt;0),'Ersparnisberechnung Sommertarif'!$B$8*SLP!C2246,"")</f>
        <v/>
      </c>
    </row>
    <row r="2267" spans="1:5" x14ac:dyDescent="0.3">
      <c r="A2267" s="25">
        <v>46046</v>
      </c>
      <c r="B2267" s="31">
        <v>0.39583333333333331</v>
      </c>
      <c r="C2267" s="46"/>
      <c r="D2267" s="29">
        <v>46046.395833333336</v>
      </c>
      <c r="E2267" s="15" t="str">
        <f>IF(AND($B$6=NB!$A$17,$B$8&gt;0),'Ersparnisberechnung Sommertarif'!$B$8*SLP!C2247,"")</f>
        <v/>
      </c>
    </row>
    <row r="2268" spans="1:5" x14ac:dyDescent="0.3">
      <c r="A2268" s="25">
        <v>46046</v>
      </c>
      <c r="B2268" s="31">
        <v>0.40625</v>
      </c>
      <c r="C2268" s="46"/>
      <c r="D2268" s="29">
        <v>46046.40625</v>
      </c>
      <c r="E2268" s="15" t="str">
        <f>IF(AND($B$6=NB!$A$17,$B$8&gt;0),'Ersparnisberechnung Sommertarif'!$B$8*SLP!C2248,"")</f>
        <v/>
      </c>
    </row>
    <row r="2269" spans="1:5" x14ac:dyDescent="0.3">
      <c r="A2269" s="25">
        <v>46046</v>
      </c>
      <c r="B2269" s="31">
        <v>0.41666666666666669</v>
      </c>
      <c r="C2269" s="46"/>
      <c r="D2269" s="29">
        <v>46046.416666666664</v>
      </c>
      <c r="E2269" s="15" t="str">
        <f>IF(AND($B$6=NB!$A$17,$B$8&gt;0),'Ersparnisberechnung Sommertarif'!$B$8*SLP!C2249,"")</f>
        <v/>
      </c>
    </row>
    <row r="2270" spans="1:5" x14ac:dyDescent="0.3">
      <c r="A2270" s="25">
        <v>46046</v>
      </c>
      <c r="B2270" s="31">
        <v>0.42708333333333331</v>
      </c>
      <c r="C2270" s="46"/>
      <c r="D2270" s="29">
        <v>46046.427083333336</v>
      </c>
      <c r="E2270" s="15" t="str">
        <f>IF(AND($B$6=NB!$A$17,$B$8&gt;0),'Ersparnisberechnung Sommertarif'!$B$8*SLP!C2250,"")</f>
        <v/>
      </c>
    </row>
    <row r="2271" spans="1:5" x14ac:dyDescent="0.3">
      <c r="A2271" s="25">
        <v>46046</v>
      </c>
      <c r="B2271" s="31">
        <v>0.4375</v>
      </c>
      <c r="C2271" s="46"/>
      <c r="D2271" s="29">
        <v>46046.4375</v>
      </c>
      <c r="E2271" s="15" t="str">
        <f>IF(AND($B$6=NB!$A$17,$B$8&gt;0),'Ersparnisberechnung Sommertarif'!$B$8*SLP!C2251,"")</f>
        <v/>
      </c>
    </row>
    <row r="2272" spans="1:5" x14ac:dyDescent="0.3">
      <c r="A2272" s="25">
        <v>46046</v>
      </c>
      <c r="B2272" s="31">
        <v>0.44791666666666669</v>
      </c>
      <c r="C2272" s="46"/>
      <c r="D2272" s="29">
        <v>46046.447916666664</v>
      </c>
      <c r="E2272" s="15" t="str">
        <f>IF(AND($B$6=NB!$A$17,$B$8&gt;0),'Ersparnisberechnung Sommertarif'!$B$8*SLP!C2252,"")</f>
        <v/>
      </c>
    </row>
    <row r="2273" spans="1:5" x14ac:dyDescent="0.3">
      <c r="A2273" s="25">
        <v>46046</v>
      </c>
      <c r="B2273" s="31">
        <v>0.45833333333333331</v>
      </c>
      <c r="C2273" s="46"/>
      <c r="D2273" s="29">
        <v>46046.458333333336</v>
      </c>
      <c r="E2273" s="15" t="str">
        <f>IF(AND($B$6=NB!$A$17,$B$8&gt;0),'Ersparnisberechnung Sommertarif'!$B$8*SLP!C2253,"")</f>
        <v/>
      </c>
    </row>
    <row r="2274" spans="1:5" x14ac:dyDescent="0.3">
      <c r="A2274" s="25">
        <v>46046</v>
      </c>
      <c r="B2274" s="31">
        <v>0.46875</v>
      </c>
      <c r="C2274" s="46"/>
      <c r="D2274" s="29">
        <v>46046.46875</v>
      </c>
      <c r="E2274" s="15" t="str">
        <f>IF(AND($B$6=NB!$A$17,$B$8&gt;0),'Ersparnisberechnung Sommertarif'!$B$8*SLP!C2254,"")</f>
        <v/>
      </c>
    </row>
    <row r="2275" spans="1:5" x14ac:dyDescent="0.3">
      <c r="A2275" s="25">
        <v>46046</v>
      </c>
      <c r="B2275" s="31">
        <v>0.47916666666666669</v>
      </c>
      <c r="C2275" s="46"/>
      <c r="D2275" s="29">
        <v>46046.479166666664</v>
      </c>
      <c r="E2275" s="15" t="str">
        <f>IF(AND($B$6=NB!$A$17,$B$8&gt;0),'Ersparnisberechnung Sommertarif'!$B$8*SLP!C2255,"")</f>
        <v/>
      </c>
    </row>
    <row r="2276" spans="1:5" x14ac:dyDescent="0.3">
      <c r="A2276" s="25">
        <v>46046</v>
      </c>
      <c r="B2276" s="31">
        <v>0.48958333333333331</v>
      </c>
      <c r="C2276" s="46"/>
      <c r="D2276" s="29">
        <v>46046.489583333336</v>
      </c>
      <c r="E2276" s="15" t="str">
        <f>IF(AND($B$6=NB!$A$17,$B$8&gt;0),'Ersparnisberechnung Sommertarif'!$B$8*SLP!C2256,"")</f>
        <v/>
      </c>
    </row>
    <row r="2277" spans="1:5" x14ac:dyDescent="0.3">
      <c r="A2277" s="25">
        <v>46046</v>
      </c>
      <c r="B2277" s="31">
        <v>0.5</v>
      </c>
      <c r="C2277" s="46"/>
      <c r="D2277" s="29">
        <v>46046.5</v>
      </c>
      <c r="E2277" s="15" t="str">
        <f>IF(AND($B$6=NB!$A$17,$B$8&gt;0),'Ersparnisberechnung Sommertarif'!$B$8*SLP!C2257,"")</f>
        <v/>
      </c>
    </row>
    <row r="2278" spans="1:5" x14ac:dyDescent="0.3">
      <c r="A2278" s="25">
        <v>46046</v>
      </c>
      <c r="B2278" s="31">
        <v>0.51041666666666663</v>
      </c>
      <c r="C2278" s="46"/>
      <c r="D2278" s="29">
        <v>46046.510416666664</v>
      </c>
      <c r="E2278" s="15" t="str">
        <f>IF(AND($B$6=NB!$A$17,$B$8&gt;0),'Ersparnisberechnung Sommertarif'!$B$8*SLP!C2258,"")</f>
        <v/>
      </c>
    </row>
    <row r="2279" spans="1:5" x14ac:dyDescent="0.3">
      <c r="A2279" s="25">
        <v>46046</v>
      </c>
      <c r="B2279" s="31">
        <v>0.52083333333333337</v>
      </c>
      <c r="C2279" s="46"/>
      <c r="D2279" s="29">
        <v>46046.520833333336</v>
      </c>
      <c r="E2279" s="15" t="str">
        <f>IF(AND($B$6=NB!$A$17,$B$8&gt;0),'Ersparnisberechnung Sommertarif'!$B$8*SLP!C2259,"")</f>
        <v/>
      </c>
    </row>
    <row r="2280" spans="1:5" x14ac:dyDescent="0.3">
      <c r="A2280" s="25">
        <v>46046</v>
      </c>
      <c r="B2280" s="31">
        <v>0.53125</v>
      </c>
      <c r="C2280" s="46"/>
      <c r="D2280" s="29">
        <v>46046.53125</v>
      </c>
      <c r="E2280" s="15" t="str">
        <f>IF(AND($B$6=NB!$A$17,$B$8&gt;0),'Ersparnisberechnung Sommertarif'!$B$8*SLP!C2260,"")</f>
        <v/>
      </c>
    </row>
    <row r="2281" spans="1:5" x14ac:dyDescent="0.3">
      <c r="A2281" s="25">
        <v>46046</v>
      </c>
      <c r="B2281" s="31">
        <v>0.54166666666666663</v>
      </c>
      <c r="C2281" s="46"/>
      <c r="D2281" s="29">
        <v>46046.541666666664</v>
      </c>
      <c r="E2281" s="15" t="str">
        <f>IF(AND($B$6=NB!$A$17,$B$8&gt;0),'Ersparnisberechnung Sommertarif'!$B$8*SLP!C2261,"")</f>
        <v/>
      </c>
    </row>
    <row r="2282" spans="1:5" x14ac:dyDescent="0.3">
      <c r="A2282" s="25">
        <v>46046</v>
      </c>
      <c r="B2282" s="31">
        <v>0.55208333333333337</v>
      </c>
      <c r="C2282" s="46"/>
      <c r="D2282" s="29">
        <v>46046.552083333336</v>
      </c>
      <c r="E2282" s="15" t="str">
        <f>IF(AND($B$6=NB!$A$17,$B$8&gt;0),'Ersparnisberechnung Sommertarif'!$B$8*SLP!C2262,"")</f>
        <v/>
      </c>
    </row>
    <row r="2283" spans="1:5" x14ac:dyDescent="0.3">
      <c r="A2283" s="25">
        <v>46046</v>
      </c>
      <c r="B2283" s="31">
        <v>0.5625</v>
      </c>
      <c r="C2283" s="46"/>
      <c r="D2283" s="29">
        <v>46046.5625</v>
      </c>
      <c r="E2283" s="15" t="str">
        <f>IF(AND($B$6=NB!$A$17,$B$8&gt;0),'Ersparnisberechnung Sommertarif'!$B$8*SLP!C2263,"")</f>
        <v/>
      </c>
    </row>
    <row r="2284" spans="1:5" x14ac:dyDescent="0.3">
      <c r="A2284" s="25">
        <v>46046</v>
      </c>
      <c r="B2284" s="31">
        <v>0.57291666666666663</v>
      </c>
      <c r="C2284" s="46"/>
      <c r="D2284" s="29">
        <v>46046.572916666664</v>
      </c>
      <c r="E2284" s="15" t="str">
        <f>IF(AND($B$6=NB!$A$17,$B$8&gt;0),'Ersparnisberechnung Sommertarif'!$B$8*SLP!C2264,"")</f>
        <v/>
      </c>
    </row>
    <row r="2285" spans="1:5" x14ac:dyDescent="0.3">
      <c r="A2285" s="25">
        <v>46046</v>
      </c>
      <c r="B2285" s="31">
        <v>0.58333333333333337</v>
      </c>
      <c r="C2285" s="46"/>
      <c r="D2285" s="29">
        <v>46046.583333333336</v>
      </c>
      <c r="E2285" s="15" t="str">
        <f>IF(AND($B$6=NB!$A$17,$B$8&gt;0),'Ersparnisberechnung Sommertarif'!$B$8*SLP!C2265,"")</f>
        <v/>
      </c>
    </row>
    <row r="2286" spans="1:5" x14ac:dyDescent="0.3">
      <c r="A2286" s="25">
        <v>46046</v>
      </c>
      <c r="B2286" s="31">
        <v>0.59375</v>
      </c>
      <c r="C2286" s="46"/>
      <c r="D2286" s="29">
        <v>46046.59375</v>
      </c>
      <c r="E2286" s="15" t="str">
        <f>IF(AND($B$6=NB!$A$17,$B$8&gt;0),'Ersparnisberechnung Sommertarif'!$B$8*SLP!C2266,"")</f>
        <v/>
      </c>
    </row>
    <row r="2287" spans="1:5" x14ac:dyDescent="0.3">
      <c r="A2287" s="25">
        <v>46046</v>
      </c>
      <c r="B2287" s="31">
        <v>0.60416666666666663</v>
      </c>
      <c r="C2287" s="46"/>
      <c r="D2287" s="29">
        <v>46046.604166666664</v>
      </c>
      <c r="E2287" s="15" t="str">
        <f>IF(AND($B$6=NB!$A$17,$B$8&gt;0),'Ersparnisberechnung Sommertarif'!$B$8*SLP!C2267,"")</f>
        <v/>
      </c>
    </row>
    <row r="2288" spans="1:5" x14ac:dyDescent="0.3">
      <c r="A2288" s="25">
        <v>46046</v>
      </c>
      <c r="B2288" s="31">
        <v>0.61458333333333337</v>
      </c>
      <c r="C2288" s="46"/>
      <c r="D2288" s="29">
        <v>46046.614583333336</v>
      </c>
      <c r="E2288" s="15" t="str">
        <f>IF(AND($B$6=NB!$A$17,$B$8&gt;0),'Ersparnisberechnung Sommertarif'!$B$8*SLP!C2268,"")</f>
        <v/>
      </c>
    </row>
    <row r="2289" spans="1:5" x14ac:dyDescent="0.3">
      <c r="A2289" s="25">
        <v>46046</v>
      </c>
      <c r="B2289" s="31">
        <v>0.625</v>
      </c>
      <c r="C2289" s="46"/>
      <c r="D2289" s="29">
        <v>46046.625</v>
      </c>
      <c r="E2289" s="15" t="str">
        <f>IF(AND($B$6=NB!$A$17,$B$8&gt;0),'Ersparnisberechnung Sommertarif'!$B$8*SLP!C2269,"")</f>
        <v/>
      </c>
    </row>
    <row r="2290" spans="1:5" x14ac:dyDescent="0.3">
      <c r="A2290" s="25">
        <v>46046</v>
      </c>
      <c r="B2290" s="31">
        <v>0.63541666666666663</v>
      </c>
      <c r="C2290" s="46"/>
      <c r="D2290" s="29">
        <v>46046.635416666664</v>
      </c>
      <c r="E2290" s="15" t="str">
        <f>IF(AND($B$6=NB!$A$17,$B$8&gt;0),'Ersparnisberechnung Sommertarif'!$B$8*SLP!C2270,"")</f>
        <v/>
      </c>
    </row>
    <row r="2291" spans="1:5" x14ac:dyDescent="0.3">
      <c r="A2291" s="25">
        <v>46046</v>
      </c>
      <c r="B2291" s="31">
        <v>0.64583333333333337</v>
      </c>
      <c r="C2291" s="46"/>
      <c r="D2291" s="29">
        <v>46046.645833333336</v>
      </c>
      <c r="E2291" s="15" t="str">
        <f>IF(AND($B$6=NB!$A$17,$B$8&gt;0),'Ersparnisberechnung Sommertarif'!$B$8*SLP!C2271,"")</f>
        <v/>
      </c>
    </row>
    <row r="2292" spans="1:5" x14ac:dyDescent="0.3">
      <c r="A2292" s="25">
        <v>46046</v>
      </c>
      <c r="B2292" s="31">
        <v>0.65625</v>
      </c>
      <c r="C2292" s="46"/>
      <c r="D2292" s="29">
        <v>46046.65625</v>
      </c>
      <c r="E2292" s="15" t="str">
        <f>IF(AND($B$6=NB!$A$17,$B$8&gt;0),'Ersparnisberechnung Sommertarif'!$B$8*SLP!C2272,"")</f>
        <v/>
      </c>
    </row>
    <row r="2293" spans="1:5" x14ac:dyDescent="0.3">
      <c r="A2293" s="25">
        <v>46046</v>
      </c>
      <c r="B2293" s="31">
        <v>0.66666666666666663</v>
      </c>
      <c r="C2293" s="46"/>
      <c r="D2293" s="29">
        <v>46046.666666666664</v>
      </c>
      <c r="E2293" s="15" t="str">
        <f>IF(AND($B$6=NB!$A$17,$B$8&gt;0),'Ersparnisberechnung Sommertarif'!$B$8*SLP!C2273,"")</f>
        <v/>
      </c>
    </row>
    <row r="2294" spans="1:5" x14ac:dyDescent="0.3">
      <c r="A2294" s="25">
        <v>46046</v>
      </c>
      <c r="B2294" s="31">
        <v>0.67708333333333337</v>
      </c>
      <c r="C2294" s="46"/>
      <c r="D2294" s="29">
        <v>46046.677083333336</v>
      </c>
      <c r="E2294" s="15" t="str">
        <f>IF(AND($B$6=NB!$A$17,$B$8&gt;0),'Ersparnisberechnung Sommertarif'!$B$8*SLP!C2274,"")</f>
        <v/>
      </c>
    </row>
    <row r="2295" spans="1:5" x14ac:dyDescent="0.3">
      <c r="A2295" s="25">
        <v>46046</v>
      </c>
      <c r="B2295" s="31">
        <v>0.6875</v>
      </c>
      <c r="C2295" s="46"/>
      <c r="D2295" s="29">
        <v>46046.6875</v>
      </c>
      <c r="E2295" s="15" t="str">
        <f>IF(AND($B$6=NB!$A$17,$B$8&gt;0),'Ersparnisberechnung Sommertarif'!$B$8*SLP!C2275,"")</f>
        <v/>
      </c>
    </row>
    <row r="2296" spans="1:5" x14ac:dyDescent="0.3">
      <c r="A2296" s="25">
        <v>46046</v>
      </c>
      <c r="B2296" s="31">
        <v>0.69791666666666663</v>
      </c>
      <c r="C2296" s="46"/>
      <c r="D2296" s="29">
        <v>46046.697916666664</v>
      </c>
      <c r="E2296" s="15" t="str">
        <f>IF(AND($B$6=NB!$A$17,$B$8&gt;0),'Ersparnisberechnung Sommertarif'!$B$8*SLP!C2276,"")</f>
        <v/>
      </c>
    </row>
    <row r="2297" spans="1:5" x14ac:dyDescent="0.3">
      <c r="A2297" s="25">
        <v>46046</v>
      </c>
      <c r="B2297" s="31">
        <v>0.70833333333333337</v>
      </c>
      <c r="C2297" s="46"/>
      <c r="D2297" s="29">
        <v>46046.708333333336</v>
      </c>
      <c r="E2297" s="15" t="str">
        <f>IF(AND($B$6=NB!$A$17,$B$8&gt;0),'Ersparnisberechnung Sommertarif'!$B$8*SLP!C2277,"")</f>
        <v/>
      </c>
    </row>
    <row r="2298" spans="1:5" x14ac:dyDescent="0.3">
      <c r="A2298" s="25">
        <v>46046</v>
      </c>
      <c r="B2298" s="31">
        <v>0.71875</v>
      </c>
      <c r="C2298" s="46"/>
      <c r="D2298" s="29">
        <v>46046.71875</v>
      </c>
      <c r="E2298" s="15" t="str">
        <f>IF(AND($B$6=NB!$A$17,$B$8&gt;0),'Ersparnisberechnung Sommertarif'!$B$8*SLP!C2278,"")</f>
        <v/>
      </c>
    </row>
    <row r="2299" spans="1:5" x14ac:dyDescent="0.3">
      <c r="A2299" s="25">
        <v>46046</v>
      </c>
      <c r="B2299" s="31">
        <v>0.72916666666666663</v>
      </c>
      <c r="C2299" s="46"/>
      <c r="D2299" s="29">
        <v>46046.729166666664</v>
      </c>
      <c r="E2299" s="15" t="str">
        <f>IF(AND($B$6=NB!$A$17,$B$8&gt;0),'Ersparnisberechnung Sommertarif'!$B$8*SLP!C2279,"")</f>
        <v/>
      </c>
    </row>
    <row r="2300" spans="1:5" x14ac:dyDescent="0.3">
      <c r="A2300" s="25">
        <v>46046</v>
      </c>
      <c r="B2300" s="31">
        <v>0.73958333333333337</v>
      </c>
      <c r="C2300" s="46"/>
      <c r="D2300" s="29">
        <v>46046.739583333336</v>
      </c>
      <c r="E2300" s="15" t="str">
        <f>IF(AND($B$6=NB!$A$17,$B$8&gt;0),'Ersparnisberechnung Sommertarif'!$B$8*SLP!C2280,"")</f>
        <v/>
      </c>
    </row>
    <row r="2301" spans="1:5" x14ac:dyDescent="0.3">
      <c r="A2301" s="25">
        <v>46046</v>
      </c>
      <c r="B2301" s="31">
        <v>0.75</v>
      </c>
      <c r="C2301" s="46"/>
      <c r="D2301" s="29">
        <v>46046.75</v>
      </c>
      <c r="E2301" s="15" t="str">
        <f>IF(AND($B$6=NB!$A$17,$B$8&gt;0),'Ersparnisberechnung Sommertarif'!$B$8*SLP!C2281,"")</f>
        <v/>
      </c>
    </row>
    <row r="2302" spans="1:5" x14ac:dyDescent="0.3">
      <c r="A2302" s="25">
        <v>46046</v>
      </c>
      <c r="B2302" s="31">
        <v>0.76041666666666663</v>
      </c>
      <c r="C2302" s="46"/>
      <c r="D2302" s="29">
        <v>46046.760416666664</v>
      </c>
      <c r="E2302" s="15" t="str">
        <f>IF(AND($B$6=NB!$A$17,$B$8&gt;0),'Ersparnisberechnung Sommertarif'!$B$8*SLP!C2282,"")</f>
        <v/>
      </c>
    </row>
    <row r="2303" spans="1:5" x14ac:dyDescent="0.3">
      <c r="A2303" s="25">
        <v>46046</v>
      </c>
      <c r="B2303" s="31">
        <v>0.77083333333333337</v>
      </c>
      <c r="C2303" s="46"/>
      <c r="D2303" s="29">
        <v>46046.770833333336</v>
      </c>
      <c r="E2303" s="15" t="str">
        <f>IF(AND($B$6=NB!$A$17,$B$8&gt;0),'Ersparnisberechnung Sommertarif'!$B$8*SLP!C2283,"")</f>
        <v/>
      </c>
    </row>
    <row r="2304" spans="1:5" x14ac:dyDescent="0.3">
      <c r="A2304" s="25">
        <v>46046</v>
      </c>
      <c r="B2304" s="31">
        <v>0.78125</v>
      </c>
      <c r="C2304" s="46"/>
      <c r="D2304" s="29">
        <v>46046.78125</v>
      </c>
      <c r="E2304" s="15" t="str">
        <f>IF(AND($B$6=NB!$A$17,$B$8&gt;0),'Ersparnisberechnung Sommertarif'!$B$8*SLP!C2284,"")</f>
        <v/>
      </c>
    </row>
    <row r="2305" spans="1:5" x14ac:dyDescent="0.3">
      <c r="A2305" s="25">
        <v>46046</v>
      </c>
      <c r="B2305" s="31">
        <v>0.79166666666666663</v>
      </c>
      <c r="C2305" s="46"/>
      <c r="D2305" s="29">
        <v>46046.791666666664</v>
      </c>
      <c r="E2305" s="15" t="str">
        <f>IF(AND($B$6=NB!$A$17,$B$8&gt;0),'Ersparnisberechnung Sommertarif'!$B$8*SLP!C2285,"")</f>
        <v/>
      </c>
    </row>
    <row r="2306" spans="1:5" x14ac:dyDescent="0.3">
      <c r="A2306" s="25">
        <v>46046</v>
      </c>
      <c r="B2306" s="31">
        <v>0.80208333333333337</v>
      </c>
      <c r="C2306" s="46"/>
      <c r="D2306" s="29">
        <v>46046.802083333336</v>
      </c>
      <c r="E2306" s="15" t="str">
        <f>IF(AND($B$6=NB!$A$17,$B$8&gt;0),'Ersparnisberechnung Sommertarif'!$B$8*SLP!C2286,"")</f>
        <v/>
      </c>
    </row>
    <row r="2307" spans="1:5" x14ac:dyDescent="0.3">
      <c r="A2307" s="25">
        <v>46046</v>
      </c>
      <c r="B2307" s="31">
        <v>0.8125</v>
      </c>
      <c r="C2307" s="46"/>
      <c r="D2307" s="29">
        <v>46046.8125</v>
      </c>
      <c r="E2307" s="15" t="str">
        <f>IF(AND($B$6=NB!$A$17,$B$8&gt;0),'Ersparnisberechnung Sommertarif'!$B$8*SLP!C2287,"")</f>
        <v/>
      </c>
    </row>
    <row r="2308" spans="1:5" x14ac:dyDescent="0.3">
      <c r="A2308" s="25">
        <v>46046</v>
      </c>
      <c r="B2308" s="31">
        <v>0.82291666666666663</v>
      </c>
      <c r="C2308" s="46"/>
      <c r="D2308" s="29">
        <v>46046.822916666664</v>
      </c>
      <c r="E2308" s="15" t="str">
        <f>IF(AND($B$6=NB!$A$17,$B$8&gt;0),'Ersparnisberechnung Sommertarif'!$B$8*SLP!C2288,"")</f>
        <v/>
      </c>
    </row>
    <row r="2309" spans="1:5" x14ac:dyDescent="0.3">
      <c r="A2309" s="25">
        <v>46046</v>
      </c>
      <c r="B2309" s="31">
        <v>0.83333333333333337</v>
      </c>
      <c r="C2309" s="46"/>
      <c r="D2309" s="29">
        <v>46046.833333333336</v>
      </c>
      <c r="E2309" s="15" t="str">
        <f>IF(AND($B$6=NB!$A$17,$B$8&gt;0),'Ersparnisberechnung Sommertarif'!$B$8*SLP!C2289,"")</f>
        <v/>
      </c>
    </row>
    <row r="2310" spans="1:5" x14ac:dyDescent="0.3">
      <c r="A2310" s="25">
        <v>46046</v>
      </c>
      <c r="B2310" s="31">
        <v>0.84375</v>
      </c>
      <c r="C2310" s="46"/>
      <c r="D2310" s="29">
        <v>46046.84375</v>
      </c>
      <c r="E2310" s="15" t="str">
        <f>IF(AND($B$6=NB!$A$17,$B$8&gt;0),'Ersparnisberechnung Sommertarif'!$B$8*SLP!C2290,"")</f>
        <v/>
      </c>
    </row>
    <row r="2311" spans="1:5" x14ac:dyDescent="0.3">
      <c r="A2311" s="25">
        <v>46046</v>
      </c>
      <c r="B2311" s="31">
        <v>0.85416666666666663</v>
      </c>
      <c r="C2311" s="46"/>
      <c r="D2311" s="29">
        <v>46046.854166666664</v>
      </c>
      <c r="E2311" s="15" t="str">
        <f>IF(AND($B$6=NB!$A$17,$B$8&gt;0),'Ersparnisberechnung Sommertarif'!$B$8*SLP!C2291,"")</f>
        <v/>
      </c>
    </row>
    <row r="2312" spans="1:5" x14ac:dyDescent="0.3">
      <c r="A2312" s="25">
        <v>46046</v>
      </c>
      <c r="B2312" s="31">
        <v>0.86458333333333337</v>
      </c>
      <c r="C2312" s="46"/>
      <c r="D2312" s="29">
        <v>46046.864583333336</v>
      </c>
      <c r="E2312" s="15" t="str">
        <f>IF(AND($B$6=NB!$A$17,$B$8&gt;0),'Ersparnisberechnung Sommertarif'!$B$8*SLP!C2292,"")</f>
        <v/>
      </c>
    </row>
    <row r="2313" spans="1:5" x14ac:dyDescent="0.3">
      <c r="A2313" s="25">
        <v>46046</v>
      </c>
      <c r="B2313" s="31">
        <v>0.875</v>
      </c>
      <c r="C2313" s="46"/>
      <c r="D2313" s="29">
        <v>46046.875</v>
      </c>
      <c r="E2313" s="15" t="str">
        <f>IF(AND($B$6=NB!$A$17,$B$8&gt;0),'Ersparnisberechnung Sommertarif'!$B$8*SLP!C2293,"")</f>
        <v/>
      </c>
    </row>
    <row r="2314" spans="1:5" x14ac:dyDescent="0.3">
      <c r="A2314" s="25">
        <v>46046</v>
      </c>
      <c r="B2314" s="31">
        <v>0.88541666666666663</v>
      </c>
      <c r="C2314" s="46"/>
      <c r="D2314" s="29">
        <v>46046.885416666664</v>
      </c>
      <c r="E2314" s="15" t="str">
        <f>IF(AND($B$6=NB!$A$17,$B$8&gt;0),'Ersparnisberechnung Sommertarif'!$B$8*SLP!C2294,"")</f>
        <v/>
      </c>
    </row>
    <row r="2315" spans="1:5" x14ac:dyDescent="0.3">
      <c r="A2315" s="25">
        <v>46046</v>
      </c>
      <c r="B2315" s="31">
        <v>0.89583333333333337</v>
      </c>
      <c r="C2315" s="46"/>
      <c r="D2315" s="29">
        <v>46046.895833333336</v>
      </c>
      <c r="E2315" s="15" t="str">
        <f>IF(AND($B$6=NB!$A$17,$B$8&gt;0),'Ersparnisberechnung Sommertarif'!$B$8*SLP!C2295,"")</f>
        <v/>
      </c>
    </row>
    <row r="2316" spans="1:5" x14ac:dyDescent="0.3">
      <c r="A2316" s="25">
        <v>46046</v>
      </c>
      <c r="B2316" s="31">
        <v>0.90625</v>
      </c>
      <c r="C2316" s="46"/>
      <c r="D2316" s="29">
        <v>46046.90625</v>
      </c>
      <c r="E2316" s="15" t="str">
        <f>IF(AND($B$6=NB!$A$17,$B$8&gt;0),'Ersparnisberechnung Sommertarif'!$B$8*SLP!C2296,"")</f>
        <v/>
      </c>
    </row>
    <row r="2317" spans="1:5" x14ac:dyDescent="0.3">
      <c r="A2317" s="25">
        <v>46046</v>
      </c>
      <c r="B2317" s="31">
        <v>0.91666666666666663</v>
      </c>
      <c r="C2317" s="46"/>
      <c r="D2317" s="29">
        <v>46046.916666666664</v>
      </c>
      <c r="E2317" s="15" t="str">
        <f>IF(AND($B$6=NB!$A$17,$B$8&gt;0),'Ersparnisberechnung Sommertarif'!$B$8*SLP!C2297,"")</f>
        <v/>
      </c>
    </row>
    <row r="2318" spans="1:5" x14ac:dyDescent="0.3">
      <c r="A2318" s="25">
        <v>46046</v>
      </c>
      <c r="B2318" s="31">
        <v>0.92708333333333337</v>
      </c>
      <c r="C2318" s="46"/>
      <c r="D2318" s="29">
        <v>46046.927083333336</v>
      </c>
      <c r="E2318" s="15" t="str">
        <f>IF(AND($B$6=NB!$A$17,$B$8&gt;0),'Ersparnisberechnung Sommertarif'!$B$8*SLP!C2298,"")</f>
        <v/>
      </c>
    </row>
    <row r="2319" spans="1:5" x14ac:dyDescent="0.3">
      <c r="A2319" s="25">
        <v>46046</v>
      </c>
      <c r="B2319" s="31">
        <v>0.9375</v>
      </c>
      <c r="C2319" s="46"/>
      <c r="D2319" s="29">
        <v>46046.9375</v>
      </c>
      <c r="E2319" s="15" t="str">
        <f>IF(AND($B$6=NB!$A$17,$B$8&gt;0),'Ersparnisberechnung Sommertarif'!$B$8*SLP!C2299,"")</f>
        <v/>
      </c>
    </row>
    <row r="2320" spans="1:5" x14ac:dyDescent="0.3">
      <c r="A2320" s="25">
        <v>46046</v>
      </c>
      <c r="B2320" s="31">
        <v>0.94791666666666663</v>
      </c>
      <c r="C2320" s="46"/>
      <c r="D2320" s="29">
        <v>46046.947916666664</v>
      </c>
      <c r="E2320" s="15" t="str">
        <f>IF(AND($B$6=NB!$A$17,$B$8&gt;0),'Ersparnisberechnung Sommertarif'!$B$8*SLP!C2300,"")</f>
        <v/>
      </c>
    </row>
    <row r="2321" spans="1:5" x14ac:dyDescent="0.3">
      <c r="A2321" s="25">
        <v>46046</v>
      </c>
      <c r="B2321" s="31">
        <v>0.95833333333333337</v>
      </c>
      <c r="C2321" s="46"/>
      <c r="D2321" s="29">
        <v>46046.958333333336</v>
      </c>
      <c r="E2321" s="15" t="str">
        <f>IF(AND($B$6=NB!$A$17,$B$8&gt;0),'Ersparnisberechnung Sommertarif'!$B$8*SLP!C2301,"")</f>
        <v/>
      </c>
    </row>
    <row r="2322" spans="1:5" x14ac:dyDescent="0.3">
      <c r="A2322" s="25">
        <v>46046</v>
      </c>
      <c r="B2322" s="31">
        <v>0.96875</v>
      </c>
      <c r="C2322" s="46"/>
      <c r="D2322" s="29">
        <v>46046.96875</v>
      </c>
      <c r="E2322" s="15" t="str">
        <f>IF(AND($B$6=NB!$A$17,$B$8&gt;0),'Ersparnisberechnung Sommertarif'!$B$8*SLP!C2302,"")</f>
        <v/>
      </c>
    </row>
    <row r="2323" spans="1:5" x14ac:dyDescent="0.3">
      <c r="A2323" s="25">
        <v>46046</v>
      </c>
      <c r="B2323" s="31">
        <v>0.97916666666666663</v>
      </c>
      <c r="C2323" s="46"/>
      <c r="D2323" s="29">
        <v>46046.979166666664</v>
      </c>
      <c r="E2323" s="15" t="str">
        <f>IF(AND($B$6=NB!$A$17,$B$8&gt;0),'Ersparnisberechnung Sommertarif'!$B$8*SLP!C2303,"")</f>
        <v/>
      </c>
    </row>
    <row r="2324" spans="1:5" x14ac:dyDescent="0.3">
      <c r="A2324" s="25">
        <v>46046</v>
      </c>
      <c r="B2324" s="31">
        <v>0.98958333333333337</v>
      </c>
      <c r="C2324" s="46"/>
      <c r="D2324" s="29">
        <v>46046.989583333336</v>
      </c>
      <c r="E2324" s="15" t="str">
        <f>IF(AND($B$6=NB!$A$17,$B$8&gt;0),'Ersparnisberechnung Sommertarif'!$B$8*SLP!C2304,"")</f>
        <v/>
      </c>
    </row>
    <row r="2325" spans="1:5" x14ac:dyDescent="0.3">
      <c r="A2325" s="25">
        <v>46047</v>
      </c>
      <c r="B2325" s="31">
        <v>0</v>
      </c>
      <c r="C2325" s="46"/>
      <c r="D2325" s="29">
        <v>46047</v>
      </c>
      <c r="E2325" s="15" t="str">
        <f>IF(AND($B$6=NB!$A$17,$B$8&gt;0),'Ersparnisberechnung Sommertarif'!$B$8*SLP!C2305,"")</f>
        <v/>
      </c>
    </row>
    <row r="2326" spans="1:5" x14ac:dyDescent="0.3">
      <c r="A2326" s="25">
        <v>46047</v>
      </c>
      <c r="B2326" s="31">
        <v>1.0416666666666666E-2</v>
      </c>
      <c r="C2326" s="46"/>
      <c r="D2326" s="29">
        <v>46047.010416666664</v>
      </c>
      <c r="E2326" s="15" t="str">
        <f>IF(AND($B$6=NB!$A$17,$B$8&gt;0),'Ersparnisberechnung Sommertarif'!$B$8*SLP!C2306,"")</f>
        <v/>
      </c>
    </row>
    <row r="2327" spans="1:5" x14ac:dyDescent="0.3">
      <c r="A2327" s="25">
        <v>46047</v>
      </c>
      <c r="B2327" s="31">
        <v>2.0833333333333332E-2</v>
      </c>
      <c r="C2327" s="46"/>
      <c r="D2327" s="29">
        <v>46047.020833333336</v>
      </c>
      <c r="E2327" s="15" t="str">
        <f>IF(AND($B$6=NB!$A$17,$B$8&gt;0),'Ersparnisberechnung Sommertarif'!$B$8*SLP!C2307,"")</f>
        <v/>
      </c>
    </row>
    <row r="2328" spans="1:5" x14ac:dyDescent="0.3">
      <c r="A2328" s="25">
        <v>46047</v>
      </c>
      <c r="B2328" s="31">
        <v>3.125E-2</v>
      </c>
      <c r="C2328" s="46"/>
      <c r="D2328" s="29">
        <v>46047.03125</v>
      </c>
      <c r="E2328" s="15" t="str">
        <f>IF(AND($B$6=NB!$A$17,$B$8&gt;0),'Ersparnisberechnung Sommertarif'!$B$8*SLP!C2308,"")</f>
        <v/>
      </c>
    </row>
    <row r="2329" spans="1:5" x14ac:dyDescent="0.3">
      <c r="A2329" s="25">
        <v>46047</v>
      </c>
      <c r="B2329" s="31">
        <v>4.1666666666666664E-2</v>
      </c>
      <c r="C2329" s="46"/>
      <c r="D2329" s="29">
        <v>46047.041666666664</v>
      </c>
      <c r="E2329" s="15" t="str">
        <f>IF(AND($B$6=NB!$A$17,$B$8&gt;0),'Ersparnisberechnung Sommertarif'!$B$8*SLP!C2309,"")</f>
        <v/>
      </c>
    </row>
    <row r="2330" spans="1:5" x14ac:dyDescent="0.3">
      <c r="A2330" s="25">
        <v>46047</v>
      </c>
      <c r="B2330" s="31">
        <v>5.2083333333333336E-2</v>
      </c>
      <c r="C2330" s="46"/>
      <c r="D2330" s="29">
        <v>46047.052083333336</v>
      </c>
      <c r="E2330" s="15" t="str">
        <f>IF(AND($B$6=NB!$A$17,$B$8&gt;0),'Ersparnisberechnung Sommertarif'!$B$8*SLP!C2310,"")</f>
        <v/>
      </c>
    </row>
    <row r="2331" spans="1:5" x14ac:dyDescent="0.3">
      <c r="A2331" s="25">
        <v>46047</v>
      </c>
      <c r="B2331" s="31">
        <v>6.25E-2</v>
      </c>
      <c r="C2331" s="46"/>
      <c r="D2331" s="29">
        <v>46047.0625</v>
      </c>
      <c r="E2331" s="15" t="str">
        <f>IF(AND($B$6=NB!$A$17,$B$8&gt;0),'Ersparnisberechnung Sommertarif'!$B$8*SLP!C2311,"")</f>
        <v/>
      </c>
    </row>
    <row r="2332" spans="1:5" x14ac:dyDescent="0.3">
      <c r="A2332" s="25">
        <v>46047</v>
      </c>
      <c r="B2332" s="31">
        <v>7.2916666666666671E-2</v>
      </c>
      <c r="C2332" s="46"/>
      <c r="D2332" s="29">
        <v>46047.072916666664</v>
      </c>
      <c r="E2332" s="15" t="str">
        <f>IF(AND($B$6=NB!$A$17,$B$8&gt;0),'Ersparnisberechnung Sommertarif'!$B$8*SLP!C2312,"")</f>
        <v/>
      </c>
    </row>
    <row r="2333" spans="1:5" x14ac:dyDescent="0.3">
      <c r="A2333" s="25">
        <v>46047</v>
      </c>
      <c r="B2333" s="31">
        <v>8.3333333333333329E-2</v>
      </c>
      <c r="C2333" s="46"/>
      <c r="D2333" s="29">
        <v>46047.083333333336</v>
      </c>
      <c r="E2333" s="15" t="str">
        <f>IF(AND($B$6=NB!$A$17,$B$8&gt;0),'Ersparnisberechnung Sommertarif'!$B$8*SLP!C2313,"")</f>
        <v/>
      </c>
    </row>
    <row r="2334" spans="1:5" x14ac:dyDescent="0.3">
      <c r="A2334" s="25">
        <v>46047</v>
      </c>
      <c r="B2334" s="31">
        <v>9.375E-2</v>
      </c>
      <c r="C2334" s="46"/>
      <c r="D2334" s="29">
        <v>46047.09375</v>
      </c>
      <c r="E2334" s="15" t="str">
        <f>IF(AND($B$6=NB!$A$17,$B$8&gt;0),'Ersparnisberechnung Sommertarif'!$B$8*SLP!C2314,"")</f>
        <v/>
      </c>
    </row>
    <row r="2335" spans="1:5" x14ac:dyDescent="0.3">
      <c r="A2335" s="25">
        <v>46047</v>
      </c>
      <c r="B2335" s="31">
        <v>0.10416666666666667</v>
      </c>
      <c r="C2335" s="46"/>
      <c r="D2335" s="29">
        <v>46047.104166666664</v>
      </c>
      <c r="E2335" s="15" t="str">
        <f>IF(AND($B$6=NB!$A$17,$B$8&gt;0),'Ersparnisberechnung Sommertarif'!$B$8*SLP!C2315,"")</f>
        <v/>
      </c>
    </row>
    <row r="2336" spans="1:5" x14ac:dyDescent="0.3">
      <c r="A2336" s="25">
        <v>46047</v>
      </c>
      <c r="B2336" s="31">
        <v>0.11458333333333333</v>
      </c>
      <c r="C2336" s="46"/>
      <c r="D2336" s="29">
        <v>46047.114583333336</v>
      </c>
      <c r="E2336" s="15" t="str">
        <f>IF(AND($B$6=NB!$A$17,$B$8&gt;0),'Ersparnisberechnung Sommertarif'!$B$8*SLP!C2316,"")</f>
        <v/>
      </c>
    </row>
    <row r="2337" spans="1:5" x14ac:dyDescent="0.3">
      <c r="A2337" s="25">
        <v>46047</v>
      </c>
      <c r="B2337" s="31">
        <v>0.125</v>
      </c>
      <c r="C2337" s="46"/>
      <c r="D2337" s="29">
        <v>46047.125</v>
      </c>
      <c r="E2337" s="15" t="str">
        <f>IF(AND($B$6=NB!$A$17,$B$8&gt;0),'Ersparnisberechnung Sommertarif'!$B$8*SLP!C2317,"")</f>
        <v/>
      </c>
    </row>
    <row r="2338" spans="1:5" x14ac:dyDescent="0.3">
      <c r="A2338" s="25">
        <v>46047</v>
      </c>
      <c r="B2338" s="31">
        <v>0.13541666666666666</v>
      </c>
      <c r="C2338" s="46"/>
      <c r="D2338" s="29">
        <v>46047.135416666664</v>
      </c>
      <c r="E2338" s="15" t="str">
        <f>IF(AND($B$6=NB!$A$17,$B$8&gt;0),'Ersparnisberechnung Sommertarif'!$B$8*SLP!C2318,"")</f>
        <v/>
      </c>
    </row>
    <row r="2339" spans="1:5" x14ac:dyDescent="0.3">
      <c r="A2339" s="25">
        <v>46047</v>
      </c>
      <c r="B2339" s="31">
        <v>0.14583333333333334</v>
      </c>
      <c r="C2339" s="46"/>
      <c r="D2339" s="29">
        <v>46047.145833333336</v>
      </c>
      <c r="E2339" s="15" t="str">
        <f>IF(AND($B$6=NB!$A$17,$B$8&gt;0),'Ersparnisberechnung Sommertarif'!$B$8*SLP!C2319,"")</f>
        <v/>
      </c>
    </row>
    <row r="2340" spans="1:5" x14ac:dyDescent="0.3">
      <c r="A2340" s="25">
        <v>46047</v>
      </c>
      <c r="B2340" s="31">
        <v>0.15625</v>
      </c>
      <c r="C2340" s="46"/>
      <c r="D2340" s="29">
        <v>46047.15625</v>
      </c>
      <c r="E2340" s="15" t="str">
        <f>IF(AND($B$6=NB!$A$17,$B$8&gt;0),'Ersparnisberechnung Sommertarif'!$B$8*SLP!C2320,"")</f>
        <v/>
      </c>
    </row>
    <row r="2341" spans="1:5" x14ac:dyDescent="0.3">
      <c r="A2341" s="25">
        <v>46047</v>
      </c>
      <c r="B2341" s="31">
        <v>0.16666666666666666</v>
      </c>
      <c r="C2341" s="46"/>
      <c r="D2341" s="29">
        <v>46047.166666666664</v>
      </c>
      <c r="E2341" s="15" t="str">
        <f>IF(AND($B$6=NB!$A$17,$B$8&gt;0),'Ersparnisberechnung Sommertarif'!$B$8*SLP!C2321,"")</f>
        <v/>
      </c>
    </row>
    <row r="2342" spans="1:5" x14ac:dyDescent="0.3">
      <c r="A2342" s="25">
        <v>46047</v>
      </c>
      <c r="B2342" s="31">
        <v>0.17708333333333334</v>
      </c>
      <c r="C2342" s="46"/>
      <c r="D2342" s="29">
        <v>46047.177083333336</v>
      </c>
      <c r="E2342" s="15" t="str">
        <f>IF(AND($B$6=NB!$A$17,$B$8&gt;0),'Ersparnisberechnung Sommertarif'!$B$8*SLP!C2322,"")</f>
        <v/>
      </c>
    </row>
    <row r="2343" spans="1:5" x14ac:dyDescent="0.3">
      <c r="A2343" s="25">
        <v>46047</v>
      </c>
      <c r="B2343" s="31">
        <v>0.1875</v>
      </c>
      <c r="C2343" s="46"/>
      <c r="D2343" s="29">
        <v>46047.1875</v>
      </c>
      <c r="E2343" s="15" t="str">
        <f>IF(AND($B$6=NB!$A$17,$B$8&gt;0),'Ersparnisberechnung Sommertarif'!$B$8*SLP!C2323,"")</f>
        <v/>
      </c>
    </row>
    <row r="2344" spans="1:5" x14ac:dyDescent="0.3">
      <c r="A2344" s="25">
        <v>46047</v>
      </c>
      <c r="B2344" s="31">
        <v>0.19791666666666666</v>
      </c>
      <c r="C2344" s="46"/>
      <c r="D2344" s="29">
        <v>46047.197916666664</v>
      </c>
      <c r="E2344" s="15" t="str">
        <f>IF(AND($B$6=NB!$A$17,$B$8&gt;0),'Ersparnisberechnung Sommertarif'!$B$8*SLP!C2324,"")</f>
        <v/>
      </c>
    </row>
    <row r="2345" spans="1:5" x14ac:dyDescent="0.3">
      <c r="A2345" s="25">
        <v>46047</v>
      </c>
      <c r="B2345" s="31">
        <v>0.20833333333333334</v>
      </c>
      <c r="C2345" s="46"/>
      <c r="D2345" s="29">
        <v>46047.208333333336</v>
      </c>
      <c r="E2345" s="15" t="str">
        <f>IF(AND($B$6=NB!$A$17,$B$8&gt;0),'Ersparnisberechnung Sommertarif'!$B$8*SLP!C2325,"")</f>
        <v/>
      </c>
    </row>
    <row r="2346" spans="1:5" x14ac:dyDescent="0.3">
      <c r="A2346" s="25">
        <v>46047</v>
      </c>
      <c r="B2346" s="31">
        <v>0.21875</v>
      </c>
      <c r="C2346" s="46"/>
      <c r="D2346" s="29">
        <v>46047.21875</v>
      </c>
      <c r="E2346" s="15" t="str">
        <f>IF(AND($B$6=NB!$A$17,$B$8&gt;0),'Ersparnisberechnung Sommertarif'!$B$8*SLP!C2326,"")</f>
        <v/>
      </c>
    </row>
    <row r="2347" spans="1:5" x14ac:dyDescent="0.3">
      <c r="A2347" s="25">
        <v>46047</v>
      </c>
      <c r="B2347" s="31">
        <v>0.22916666666666666</v>
      </c>
      <c r="C2347" s="46"/>
      <c r="D2347" s="29">
        <v>46047.229166666664</v>
      </c>
      <c r="E2347" s="15" t="str">
        <f>IF(AND($B$6=NB!$A$17,$B$8&gt;0),'Ersparnisberechnung Sommertarif'!$B$8*SLP!C2327,"")</f>
        <v/>
      </c>
    </row>
    <row r="2348" spans="1:5" x14ac:dyDescent="0.3">
      <c r="A2348" s="25">
        <v>46047</v>
      </c>
      <c r="B2348" s="31">
        <v>0.23958333333333334</v>
      </c>
      <c r="C2348" s="46"/>
      <c r="D2348" s="29">
        <v>46047.239583333336</v>
      </c>
      <c r="E2348" s="15" t="str">
        <f>IF(AND($B$6=NB!$A$17,$B$8&gt;0),'Ersparnisberechnung Sommertarif'!$B$8*SLP!C2328,"")</f>
        <v/>
      </c>
    </row>
    <row r="2349" spans="1:5" x14ac:dyDescent="0.3">
      <c r="A2349" s="25">
        <v>46047</v>
      </c>
      <c r="B2349" s="31">
        <v>0.25</v>
      </c>
      <c r="C2349" s="46"/>
      <c r="D2349" s="29">
        <v>46047.25</v>
      </c>
      <c r="E2349" s="15" t="str">
        <f>IF(AND($B$6=NB!$A$17,$B$8&gt;0),'Ersparnisberechnung Sommertarif'!$B$8*SLP!C2329,"")</f>
        <v/>
      </c>
    </row>
    <row r="2350" spans="1:5" x14ac:dyDescent="0.3">
      <c r="A2350" s="25">
        <v>46047</v>
      </c>
      <c r="B2350" s="31">
        <v>0.26041666666666669</v>
      </c>
      <c r="C2350" s="46"/>
      <c r="D2350" s="29">
        <v>46047.260416666664</v>
      </c>
      <c r="E2350" s="15" t="str">
        <f>IF(AND($B$6=NB!$A$17,$B$8&gt;0),'Ersparnisberechnung Sommertarif'!$B$8*SLP!C2330,"")</f>
        <v/>
      </c>
    </row>
    <row r="2351" spans="1:5" x14ac:dyDescent="0.3">
      <c r="A2351" s="25">
        <v>46047</v>
      </c>
      <c r="B2351" s="31">
        <v>0.27083333333333331</v>
      </c>
      <c r="C2351" s="46"/>
      <c r="D2351" s="29">
        <v>46047.270833333336</v>
      </c>
      <c r="E2351" s="15" t="str">
        <f>IF(AND($B$6=NB!$A$17,$B$8&gt;0),'Ersparnisberechnung Sommertarif'!$B$8*SLP!C2331,"")</f>
        <v/>
      </c>
    </row>
    <row r="2352" spans="1:5" x14ac:dyDescent="0.3">
      <c r="A2352" s="25">
        <v>46047</v>
      </c>
      <c r="B2352" s="31">
        <v>0.28125</v>
      </c>
      <c r="C2352" s="46"/>
      <c r="D2352" s="29">
        <v>46047.28125</v>
      </c>
      <c r="E2352" s="15" t="str">
        <f>IF(AND($B$6=NB!$A$17,$B$8&gt;0),'Ersparnisberechnung Sommertarif'!$B$8*SLP!C2332,"")</f>
        <v/>
      </c>
    </row>
    <row r="2353" spans="1:5" x14ac:dyDescent="0.3">
      <c r="A2353" s="25">
        <v>46047</v>
      </c>
      <c r="B2353" s="31">
        <v>0.29166666666666669</v>
      </c>
      <c r="C2353" s="46"/>
      <c r="D2353" s="29">
        <v>46047.291666666664</v>
      </c>
      <c r="E2353" s="15" t="str">
        <f>IF(AND($B$6=NB!$A$17,$B$8&gt;0),'Ersparnisberechnung Sommertarif'!$B$8*SLP!C2333,"")</f>
        <v/>
      </c>
    </row>
    <row r="2354" spans="1:5" x14ac:dyDescent="0.3">
      <c r="A2354" s="25">
        <v>46047</v>
      </c>
      <c r="B2354" s="31">
        <v>0.30208333333333331</v>
      </c>
      <c r="C2354" s="46"/>
      <c r="D2354" s="29">
        <v>46047.302083333336</v>
      </c>
      <c r="E2354" s="15" t="str">
        <f>IF(AND($B$6=NB!$A$17,$B$8&gt;0),'Ersparnisberechnung Sommertarif'!$B$8*SLP!C2334,"")</f>
        <v/>
      </c>
    </row>
    <row r="2355" spans="1:5" x14ac:dyDescent="0.3">
      <c r="A2355" s="25">
        <v>46047</v>
      </c>
      <c r="B2355" s="31">
        <v>0.3125</v>
      </c>
      <c r="C2355" s="46"/>
      <c r="D2355" s="29">
        <v>46047.3125</v>
      </c>
      <c r="E2355" s="15" t="str">
        <f>IF(AND($B$6=NB!$A$17,$B$8&gt;0),'Ersparnisberechnung Sommertarif'!$B$8*SLP!C2335,"")</f>
        <v/>
      </c>
    </row>
    <row r="2356" spans="1:5" x14ac:dyDescent="0.3">
      <c r="A2356" s="25">
        <v>46047</v>
      </c>
      <c r="B2356" s="31">
        <v>0.32291666666666669</v>
      </c>
      <c r="C2356" s="46"/>
      <c r="D2356" s="29">
        <v>46047.322916666664</v>
      </c>
      <c r="E2356" s="15" t="str">
        <f>IF(AND($B$6=NB!$A$17,$B$8&gt;0),'Ersparnisberechnung Sommertarif'!$B$8*SLP!C2336,"")</f>
        <v/>
      </c>
    </row>
    <row r="2357" spans="1:5" x14ac:dyDescent="0.3">
      <c r="A2357" s="25">
        <v>46047</v>
      </c>
      <c r="B2357" s="31">
        <v>0.33333333333333331</v>
      </c>
      <c r="C2357" s="46"/>
      <c r="D2357" s="29">
        <v>46047.333333333336</v>
      </c>
      <c r="E2357" s="15" t="str">
        <f>IF(AND($B$6=NB!$A$17,$B$8&gt;0),'Ersparnisberechnung Sommertarif'!$B$8*SLP!C2337,"")</f>
        <v/>
      </c>
    </row>
    <row r="2358" spans="1:5" x14ac:dyDescent="0.3">
      <c r="A2358" s="25">
        <v>46047</v>
      </c>
      <c r="B2358" s="31">
        <v>0.34375</v>
      </c>
      <c r="C2358" s="46"/>
      <c r="D2358" s="29">
        <v>46047.34375</v>
      </c>
      <c r="E2358" s="15" t="str">
        <f>IF(AND($B$6=NB!$A$17,$B$8&gt;0),'Ersparnisberechnung Sommertarif'!$B$8*SLP!C2338,"")</f>
        <v/>
      </c>
    </row>
    <row r="2359" spans="1:5" x14ac:dyDescent="0.3">
      <c r="A2359" s="25">
        <v>46047</v>
      </c>
      <c r="B2359" s="31">
        <v>0.35416666666666669</v>
      </c>
      <c r="C2359" s="46"/>
      <c r="D2359" s="29">
        <v>46047.354166666664</v>
      </c>
      <c r="E2359" s="15" t="str">
        <f>IF(AND($B$6=NB!$A$17,$B$8&gt;0),'Ersparnisberechnung Sommertarif'!$B$8*SLP!C2339,"")</f>
        <v/>
      </c>
    </row>
    <row r="2360" spans="1:5" x14ac:dyDescent="0.3">
      <c r="A2360" s="25">
        <v>46047</v>
      </c>
      <c r="B2360" s="31">
        <v>0.36458333333333331</v>
      </c>
      <c r="C2360" s="46"/>
      <c r="D2360" s="29">
        <v>46047.364583333336</v>
      </c>
      <c r="E2360" s="15" t="str">
        <f>IF(AND($B$6=NB!$A$17,$B$8&gt;0),'Ersparnisberechnung Sommertarif'!$B$8*SLP!C2340,"")</f>
        <v/>
      </c>
    </row>
    <row r="2361" spans="1:5" x14ac:dyDescent="0.3">
      <c r="A2361" s="25">
        <v>46047</v>
      </c>
      <c r="B2361" s="31">
        <v>0.375</v>
      </c>
      <c r="C2361" s="46"/>
      <c r="D2361" s="29">
        <v>46047.375</v>
      </c>
      <c r="E2361" s="15" t="str">
        <f>IF(AND($B$6=NB!$A$17,$B$8&gt;0),'Ersparnisberechnung Sommertarif'!$B$8*SLP!C2341,"")</f>
        <v/>
      </c>
    </row>
    <row r="2362" spans="1:5" x14ac:dyDescent="0.3">
      <c r="A2362" s="25">
        <v>46047</v>
      </c>
      <c r="B2362" s="31">
        <v>0.38541666666666669</v>
      </c>
      <c r="C2362" s="46"/>
      <c r="D2362" s="29">
        <v>46047.385416666664</v>
      </c>
      <c r="E2362" s="15" t="str">
        <f>IF(AND($B$6=NB!$A$17,$B$8&gt;0),'Ersparnisberechnung Sommertarif'!$B$8*SLP!C2342,"")</f>
        <v/>
      </c>
    </row>
    <row r="2363" spans="1:5" x14ac:dyDescent="0.3">
      <c r="A2363" s="25">
        <v>46047</v>
      </c>
      <c r="B2363" s="31">
        <v>0.39583333333333331</v>
      </c>
      <c r="C2363" s="46"/>
      <c r="D2363" s="29">
        <v>46047.395833333336</v>
      </c>
      <c r="E2363" s="15" t="str">
        <f>IF(AND($B$6=NB!$A$17,$B$8&gt;0),'Ersparnisberechnung Sommertarif'!$B$8*SLP!C2343,"")</f>
        <v/>
      </c>
    </row>
    <row r="2364" spans="1:5" x14ac:dyDescent="0.3">
      <c r="A2364" s="25">
        <v>46047</v>
      </c>
      <c r="B2364" s="31">
        <v>0.40625</v>
      </c>
      <c r="C2364" s="46"/>
      <c r="D2364" s="29">
        <v>46047.40625</v>
      </c>
      <c r="E2364" s="15" t="str">
        <f>IF(AND($B$6=NB!$A$17,$B$8&gt;0),'Ersparnisberechnung Sommertarif'!$B$8*SLP!C2344,"")</f>
        <v/>
      </c>
    </row>
    <row r="2365" spans="1:5" x14ac:dyDescent="0.3">
      <c r="A2365" s="25">
        <v>46047</v>
      </c>
      <c r="B2365" s="31">
        <v>0.41666666666666669</v>
      </c>
      <c r="C2365" s="46"/>
      <c r="D2365" s="29">
        <v>46047.416666666664</v>
      </c>
      <c r="E2365" s="15" t="str">
        <f>IF(AND($B$6=NB!$A$17,$B$8&gt;0),'Ersparnisberechnung Sommertarif'!$B$8*SLP!C2345,"")</f>
        <v/>
      </c>
    </row>
    <row r="2366" spans="1:5" x14ac:dyDescent="0.3">
      <c r="A2366" s="25">
        <v>46047</v>
      </c>
      <c r="B2366" s="31">
        <v>0.42708333333333331</v>
      </c>
      <c r="C2366" s="46"/>
      <c r="D2366" s="29">
        <v>46047.427083333336</v>
      </c>
      <c r="E2366" s="15" t="str">
        <f>IF(AND($B$6=NB!$A$17,$B$8&gt;0),'Ersparnisberechnung Sommertarif'!$B$8*SLP!C2346,"")</f>
        <v/>
      </c>
    </row>
    <row r="2367" spans="1:5" x14ac:dyDescent="0.3">
      <c r="A2367" s="25">
        <v>46047</v>
      </c>
      <c r="B2367" s="31">
        <v>0.4375</v>
      </c>
      <c r="C2367" s="46"/>
      <c r="D2367" s="29">
        <v>46047.4375</v>
      </c>
      <c r="E2367" s="15" t="str">
        <f>IF(AND($B$6=NB!$A$17,$B$8&gt;0),'Ersparnisberechnung Sommertarif'!$B$8*SLP!C2347,"")</f>
        <v/>
      </c>
    </row>
    <row r="2368" spans="1:5" x14ac:dyDescent="0.3">
      <c r="A2368" s="25">
        <v>46047</v>
      </c>
      <c r="B2368" s="31">
        <v>0.44791666666666669</v>
      </c>
      <c r="C2368" s="46"/>
      <c r="D2368" s="29">
        <v>46047.447916666664</v>
      </c>
      <c r="E2368" s="15" t="str">
        <f>IF(AND($B$6=NB!$A$17,$B$8&gt;0),'Ersparnisberechnung Sommertarif'!$B$8*SLP!C2348,"")</f>
        <v/>
      </c>
    </row>
    <row r="2369" spans="1:5" x14ac:dyDescent="0.3">
      <c r="A2369" s="25">
        <v>46047</v>
      </c>
      <c r="B2369" s="31">
        <v>0.45833333333333331</v>
      </c>
      <c r="C2369" s="46"/>
      <c r="D2369" s="29">
        <v>46047.458333333336</v>
      </c>
      <c r="E2369" s="15" t="str">
        <f>IF(AND($B$6=NB!$A$17,$B$8&gt;0),'Ersparnisberechnung Sommertarif'!$B$8*SLP!C2349,"")</f>
        <v/>
      </c>
    </row>
    <row r="2370" spans="1:5" x14ac:dyDescent="0.3">
      <c r="A2370" s="25">
        <v>46047</v>
      </c>
      <c r="B2370" s="31">
        <v>0.46875</v>
      </c>
      <c r="C2370" s="46"/>
      <c r="D2370" s="29">
        <v>46047.46875</v>
      </c>
      <c r="E2370" s="15" t="str">
        <f>IF(AND($B$6=NB!$A$17,$B$8&gt;0),'Ersparnisberechnung Sommertarif'!$B$8*SLP!C2350,"")</f>
        <v/>
      </c>
    </row>
    <row r="2371" spans="1:5" x14ac:dyDescent="0.3">
      <c r="A2371" s="25">
        <v>46047</v>
      </c>
      <c r="B2371" s="31">
        <v>0.47916666666666669</v>
      </c>
      <c r="C2371" s="46"/>
      <c r="D2371" s="29">
        <v>46047.479166666664</v>
      </c>
      <c r="E2371" s="15" t="str">
        <f>IF(AND($B$6=NB!$A$17,$B$8&gt;0),'Ersparnisberechnung Sommertarif'!$B$8*SLP!C2351,"")</f>
        <v/>
      </c>
    </row>
    <row r="2372" spans="1:5" x14ac:dyDescent="0.3">
      <c r="A2372" s="25">
        <v>46047</v>
      </c>
      <c r="B2372" s="31">
        <v>0.48958333333333331</v>
      </c>
      <c r="C2372" s="46"/>
      <c r="D2372" s="29">
        <v>46047.489583333336</v>
      </c>
      <c r="E2372" s="15" t="str">
        <f>IF(AND($B$6=NB!$A$17,$B$8&gt;0),'Ersparnisberechnung Sommertarif'!$B$8*SLP!C2352,"")</f>
        <v/>
      </c>
    </row>
    <row r="2373" spans="1:5" x14ac:dyDescent="0.3">
      <c r="A2373" s="25">
        <v>46047</v>
      </c>
      <c r="B2373" s="31">
        <v>0.5</v>
      </c>
      <c r="C2373" s="46"/>
      <c r="D2373" s="29">
        <v>46047.5</v>
      </c>
      <c r="E2373" s="15" t="str">
        <f>IF(AND($B$6=NB!$A$17,$B$8&gt;0),'Ersparnisberechnung Sommertarif'!$B$8*SLP!C2353,"")</f>
        <v/>
      </c>
    </row>
    <row r="2374" spans="1:5" x14ac:dyDescent="0.3">
      <c r="A2374" s="25">
        <v>46047</v>
      </c>
      <c r="B2374" s="31">
        <v>0.51041666666666663</v>
      </c>
      <c r="C2374" s="46"/>
      <c r="D2374" s="29">
        <v>46047.510416666664</v>
      </c>
      <c r="E2374" s="15" t="str">
        <f>IF(AND($B$6=NB!$A$17,$B$8&gt;0),'Ersparnisberechnung Sommertarif'!$B$8*SLP!C2354,"")</f>
        <v/>
      </c>
    </row>
    <row r="2375" spans="1:5" x14ac:dyDescent="0.3">
      <c r="A2375" s="25">
        <v>46047</v>
      </c>
      <c r="B2375" s="31">
        <v>0.52083333333333337</v>
      </c>
      <c r="C2375" s="46"/>
      <c r="D2375" s="29">
        <v>46047.520833333336</v>
      </c>
      <c r="E2375" s="15" t="str">
        <f>IF(AND($B$6=NB!$A$17,$B$8&gt;0),'Ersparnisberechnung Sommertarif'!$B$8*SLP!C2355,"")</f>
        <v/>
      </c>
    </row>
    <row r="2376" spans="1:5" x14ac:dyDescent="0.3">
      <c r="A2376" s="25">
        <v>46047</v>
      </c>
      <c r="B2376" s="31">
        <v>0.53125</v>
      </c>
      <c r="C2376" s="46"/>
      <c r="D2376" s="29">
        <v>46047.53125</v>
      </c>
      <c r="E2376" s="15" t="str">
        <f>IF(AND($B$6=NB!$A$17,$B$8&gt;0),'Ersparnisberechnung Sommertarif'!$B$8*SLP!C2356,"")</f>
        <v/>
      </c>
    </row>
    <row r="2377" spans="1:5" x14ac:dyDescent="0.3">
      <c r="A2377" s="25">
        <v>46047</v>
      </c>
      <c r="B2377" s="31">
        <v>0.54166666666666663</v>
      </c>
      <c r="C2377" s="46"/>
      <c r="D2377" s="29">
        <v>46047.541666666664</v>
      </c>
      <c r="E2377" s="15" t="str">
        <f>IF(AND($B$6=NB!$A$17,$B$8&gt;0),'Ersparnisberechnung Sommertarif'!$B$8*SLP!C2357,"")</f>
        <v/>
      </c>
    </row>
    <row r="2378" spans="1:5" x14ac:dyDescent="0.3">
      <c r="A2378" s="25">
        <v>46047</v>
      </c>
      <c r="B2378" s="31">
        <v>0.55208333333333337</v>
      </c>
      <c r="C2378" s="46"/>
      <c r="D2378" s="29">
        <v>46047.552083333336</v>
      </c>
      <c r="E2378" s="15" t="str">
        <f>IF(AND($B$6=NB!$A$17,$B$8&gt;0),'Ersparnisberechnung Sommertarif'!$B$8*SLP!C2358,"")</f>
        <v/>
      </c>
    </row>
    <row r="2379" spans="1:5" x14ac:dyDescent="0.3">
      <c r="A2379" s="25">
        <v>46047</v>
      </c>
      <c r="B2379" s="31">
        <v>0.5625</v>
      </c>
      <c r="C2379" s="46"/>
      <c r="D2379" s="29">
        <v>46047.5625</v>
      </c>
      <c r="E2379" s="15" t="str">
        <f>IF(AND($B$6=NB!$A$17,$B$8&gt;0),'Ersparnisberechnung Sommertarif'!$B$8*SLP!C2359,"")</f>
        <v/>
      </c>
    </row>
    <row r="2380" spans="1:5" x14ac:dyDescent="0.3">
      <c r="A2380" s="25">
        <v>46047</v>
      </c>
      <c r="B2380" s="31">
        <v>0.57291666666666663</v>
      </c>
      <c r="C2380" s="46"/>
      <c r="D2380" s="29">
        <v>46047.572916666664</v>
      </c>
      <c r="E2380" s="15" t="str">
        <f>IF(AND($B$6=NB!$A$17,$B$8&gt;0),'Ersparnisberechnung Sommertarif'!$B$8*SLP!C2360,"")</f>
        <v/>
      </c>
    </row>
    <row r="2381" spans="1:5" x14ac:dyDescent="0.3">
      <c r="A2381" s="25">
        <v>46047</v>
      </c>
      <c r="B2381" s="31">
        <v>0.58333333333333337</v>
      </c>
      <c r="C2381" s="46"/>
      <c r="D2381" s="29">
        <v>46047.583333333336</v>
      </c>
      <c r="E2381" s="15" t="str">
        <f>IF(AND($B$6=NB!$A$17,$B$8&gt;0),'Ersparnisberechnung Sommertarif'!$B$8*SLP!C2361,"")</f>
        <v/>
      </c>
    </row>
    <row r="2382" spans="1:5" x14ac:dyDescent="0.3">
      <c r="A2382" s="25">
        <v>46047</v>
      </c>
      <c r="B2382" s="31">
        <v>0.59375</v>
      </c>
      <c r="C2382" s="46"/>
      <c r="D2382" s="29">
        <v>46047.59375</v>
      </c>
      <c r="E2382" s="15" t="str">
        <f>IF(AND($B$6=NB!$A$17,$B$8&gt;0),'Ersparnisberechnung Sommertarif'!$B$8*SLP!C2362,"")</f>
        <v/>
      </c>
    </row>
    <row r="2383" spans="1:5" x14ac:dyDescent="0.3">
      <c r="A2383" s="25">
        <v>46047</v>
      </c>
      <c r="B2383" s="31">
        <v>0.60416666666666663</v>
      </c>
      <c r="C2383" s="46"/>
      <c r="D2383" s="29">
        <v>46047.604166666664</v>
      </c>
      <c r="E2383" s="15" t="str">
        <f>IF(AND($B$6=NB!$A$17,$B$8&gt;0),'Ersparnisberechnung Sommertarif'!$B$8*SLP!C2363,"")</f>
        <v/>
      </c>
    </row>
    <row r="2384" spans="1:5" x14ac:dyDescent="0.3">
      <c r="A2384" s="25">
        <v>46047</v>
      </c>
      <c r="B2384" s="31">
        <v>0.61458333333333337</v>
      </c>
      <c r="C2384" s="46"/>
      <c r="D2384" s="29">
        <v>46047.614583333336</v>
      </c>
      <c r="E2384" s="15" t="str">
        <f>IF(AND($B$6=NB!$A$17,$B$8&gt;0),'Ersparnisberechnung Sommertarif'!$B$8*SLP!C2364,"")</f>
        <v/>
      </c>
    </row>
    <row r="2385" spans="1:5" x14ac:dyDescent="0.3">
      <c r="A2385" s="25">
        <v>46047</v>
      </c>
      <c r="B2385" s="31">
        <v>0.625</v>
      </c>
      <c r="C2385" s="46"/>
      <c r="D2385" s="29">
        <v>46047.625</v>
      </c>
      <c r="E2385" s="15" t="str">
        <f>IF(AND($B$6=NB!$A$17,$B$8&gt;0),'Ersparnisberechnung Sommertarif'!$B$8*SLP!C2365,"")</f>
        <v/>
      </c>
    </row>
    <row r="2386" spans="1:5" x14ac:dyDescent="0.3">
      <c r="A2386" s="25">
        <v>46047</v>
      </c>
      <c r="B2386" s="31">
        <v>0.63541666666666663</v>
      </c>
      <c r="C2386" s="46"/>
      <c r="D2386" s="29">
        <v>46047.635416666664</v>
      </c>
      <c r="E2386" s="15" t="str">
        <f>IF(AND($B$6=NB!$A$17,$B$8&gt;0),'Ersparnisberechnung Sommertarif'!$B$8*SLP!C2366,"")</f>
        <v/>
      </c>
    </row>
    <row r="2387" spans="1:5" x14ac:dyDescent="0.3">
      <c r="A2387" s="25">
        <v>46047</v>
      </c>
      <c r="B2387" s="31">
        <v>0.64583333333333337</v>
      </c>
      <c r="C2387" s="46"/>
      <c r="D2387" s="29">
        <v>46047.645833333336</v>
      </c>
      <c r="E2387" s="15" t="str">
        <f>IF(AND($B$6=NB!$A$17,$B$8&gt;0),'Ersparnisberechnung Sommertarif'!$B$8*SLP!C2367,"")</f>
        <v/>
      </c>
    </row>
    <row r="2388" spans="1:5" x14ac:dyDescent="0.3">
      <c r="A2388" s="25">
        <v>46047</v>
      </c>
      <c r="B2388" s="31">
        <v>0.65625</v>
      </c>
      <c r="C2388" s="46"/>
      <c r="D2388" s="29">
        <v>46047.65625</v>
      </c>
      <c r="E2388" s="15" t="str">
        <f>IF(AND($B$6=NB!$A$17,$B$8&gt;0),'Ersparnisberechnung Sommertarif'!$B$8*SLP!C2368,"")</f>
        <v/>
      </c>
    </row>
    <row r="2389" spans="1:5" x14ac:dyDescent="0.3">
      <c r="A2389" s="25">
        <v>46047</v>
      </c>
      <c r="B2389" s="31">
        <v>0.66666666666666663</v>
      </c>
      <c r="C2389" s="46"/>
      <c r="D2389" s="29">
        <v>46047.666666666664</v>
      </c>
      <c r="E2389" s="15" t="str">
        <f>IF(AND($B$6=NB!$A$17,$B$8&gt;0),'Ersparnisberechnung Sommertarif'!$B$8*SLP!C2369,"")</f>
        <v/>
      </c>
    </row>
    <row r="2390" spans="1:5" x14ac:dyDescent="0.3">
      <c r="A2390" s="25">
        <v>46047</v>
      </c>
      <c r="B2390" s="31">
        <v>0.67708333333333337</v>
      </c>
      <c r="C2390" s="46"/>
      <c r="D2390" s="29">
        <v>46047.677083333336</v>
      </c>
      <c r="E2390" s="15" t="str">
        <f>IF(AND($B$6=NB!$A$17,$B$8&gt;0),'Ersparnisberechnung Sommertarif'!$B$8*SLP!C2370,"")</f>
        <v/>
      </c>
    </row>
    <row r="2391" spans="1:5" x14ac:dyDescent="0.3">
      <c r="A2391" s="25">
        <v>46047</v>
      </c>
      <c r="B2391" s="31">
        <v>0.6875</v>
      </c>
      <c r="C2391" s="46"/>
      <c r="D2391" s="29">
        <v>46047.6875</v>
      </c>
      <c r="E2391" s="15" t="str">
        <f>IF(AND($B$6=NB!$A$17,$B$8&gt;0),'Ersparnisberechnung Sommertarif'!$B$8*SLP!C2371,"")</f>
        <v/>
      </c>
    </row>
    <row r="2392" spans="1:5" x14ac:dyDescent="0.3">
      <c r="A2392" s="25">
        <v>46047</v>
      </c>
      <c r="B2392" s="31">
        <v>0.69791666666666663</v>
      </c>
      <c r="C2392" s="46"/>
      <c r="D2392" s="29">
        <v>46047.697916666664</v>
      </c>
      <c r="E2392" s="15" t="str">
        <f>IF(AND($B$6=NB!$A$17,$B$8&gt;0),'Ersparnisberechnung Sommertarif'!$B$8*SLP!C2372,"")</f>
        <v/>
      </c>
    </row>
    <row r="2393" spans="1:5" x14ac:dyDescent="0.3">
      <c r="A2393" s="25">
        <v>46047</v>
      </c>
      <c r="B2393" s="31">
        <v>0.70833333333333337</v>
      </c>
      <c r="C2393" s="46"/>
      <c r="D2393" s="29">
        <v>46047.708333333336</v>
      </c>
      <c r="E2393" s="15" t="str">
        <f>IF(AND($B$6=NB!$A$17,$B$8&gt;0),'Ersparnisberechnung Sommertarif'!$B$8*SLP!C2373,"")</f>
        <v/>
      </c>
    </row>
    <row r="2394" spans="1:5" x14ac:dyDescent="0.3">
      <c r="A2394" s="25">
        <v>46047</v>
      </c>
      <c r="B2394" s="31">
        <v>0.71875</v>
      </c>
      <c r="C2394" s="46"/>
      <c r="D2394" s="29">
        <v>46047.71875</v>
      </c>
      <c r="E2394" s="15" t="str">
        <f>IF(AND($B$6=NB!$A$17,$B$8&gt;0),'Ersparnisberechnung Sommertarif'!$B$8*SLP!C2374,"")</f>
        <v/>
      </c>
    </row>
    <row r="2395" spans="1:5" x14ac:dyDescent="0.3">
      <c r="A2395" s="25">
        <v>46047</v>
      </c>
      <c r="B2395" s="31">
        <v>0.72916666666666663</v>
      </c>
      <c r="C2395" s="46"/>
      <c r="D2395" s="29">
        <v>46047.729166666664</v>
      </c>
      <c r="E2395" s="15" t="str">
        <f>IF(AND($B$6=NB!$A$17,$B$8&gt;0),'Ersparnisberechnung Sommertarif'!$B$8*SLP!C2375,"")</f>
        <v/>
      </c>
    </row>
    <row r="2396" spans="1:5" x14ac:dyDescent="0.3">
      <c r="A2396" s="25">
        <v>46047</v>
      </c>
      <c r="B2396" s="31">
        <v>0.73958333333333337</v>
      </c>
      <c r="C2396" s="46"/>
      <c r="D2396" s="29">
        <v>46047.739583333336</v>
      </c>
      <c r="E2396" s="15" t="str">
        <f>IF(AND($B$6=NB!$A$17,$B$8&gt;0),'Ersparnisberechnung Sommertarif'!$B$8*SLP!C2376,"")</f>
        <v/>
      </c>
    </row>
    <row r="2397" spans="1:5" x14ac:dyDescent="0.3">
      <c r="A2397" s="25">
        <v>46047</v>
      </c>
      <c r="B2397" s="31">
        <v>0.75</v>
      </c>
      <c r="C2397" s="46"/>
      <c r="D2397" s="29">
        <v>46047.75</v>
      </c>
      <c r="E2397" s="15" t="str">
        <f>IF(AND($B$6=NB!$A$17,$B$8&gt;0),'Ersparnisberechnung Sommertarif'!$B$8*SLP!C2377,"")</f>
        <v/>
      </c>
    </row>
    <row r="2398" spans="1:5" x14ac:dyDescent="0.3">
      <c r="A2398" s="25">
        <v>46047</v>
      </c>
      <c r="B2398" s="31">
        <v>0.76041666666666663</v>
      </c>
      <c r="C2398" s="46"/>
      <c r="D2398" s="29">
        <v>46047.760416666664</v>
      </c>
      <c r="E2398" s="15" t="str">
        <f>IF(AND($B$6=NB!$A$17,$B$8&gt;0),'Ersparnisberechnung Sommertarif'!$B$8*SLP!C2378,"")</f>
        <v/>
      </c>
    </row>
    <row r="2399" spans="1:5" x14ac:dyDescent="0.3">
      <c r="A2399" s="25">
        <v>46047</v>
      </c>
      <c r="B2399" s="31">
        <v>0.77083333333333337</v>
      </c>
      <c r="C2399" s="46"/>
      <c r="D2399" s="29">
        <v>46047.770833333336</v>
      </c>
      <c r="E2399" s="15" t="str">
        <f>IF(AND($B$6=NB!$A$17,$B$8&gt;0),'Ersparnisberechnung Sommertarif'!$B$8*SLP!C2379,"")</f>
        <v/>
      </c>
    </row>
    <row r="2400" spans="1:5" x14ac:dyDescent="0.3">
      <c r="A2400" s="25">
        <v>46047</v>
      </c>
      <c r="B2400" s="31">
        <v>0.78125</v>
      </c>
      <c r="C2400" s="46"/>
      <c r="D2400" s="29">
        <v>46047.78125</v>
      </c>
      <c r="E2400" s="15" t="str">
        <f>IF(AND($B$6=NB!$A$17,$B$8&gt;0),'Ersparnisberechnung Sommertarif'!$B$8*SLP!C2380,"")</f>
        <v/>
      </c>
    </row>
    <row r="2401" spans="1:5" x14ac:dyDescent="0.3">
      <c r="A2401" s="25">
        <v>46047</v>
      </c>
      <c r="B2401" s="31">
        <v>0.79166666666666663</v>
      </c>
      <c r="C2401" s="46"/>
      <c r="D2401" s="29">
        <v>46047.791666666664</v>
      </c>
      <c r="E2401" s="15" t="str">
        <f>IF(AND($B$6=NB!$A$17,$B$8&gt;0),'Ersparnisberechnung Sommertarif'!$B$8*SLP!C2381,"")</f>
        <v/>
      </c>
    </row>
    <row r="2402" spans="1:5" x14ac:dyDescent="0.3">
      <c r="A2402" s="25">
        <v>46047</v>
      </c>
      <c r="B2402" s="31">
        <v>0.80208333333333337</v>
      </c>
      <c r="C2402" s="46"/>
      <c r="D2402" s="29">
        <v>46047.802083333336</v>
      </c>
      <c r="E2402" s="15" t="str">
        <f>IF(AND($B$6=NB!$A$17,$B$8&gt;0),'Ersparnisberechnung Sommertarif'!$B$8*SLP!C2382,"")</f>
        <v/>
      </c>
    </row>
    <row r="2403" spans="1:5" x14ac:dyDescent="0.3">
      <c r="A2403" s="25">
        <v>46047</v>
      </c>
      <c r="B2403" s="31">
        <v>0.8125</v>
      </c>
      <c r="C2403" s="46"/>
      <c r="D2403" s="29">
        <v>46047.8125</v>
      </c>
      <c r="E2403" s="15" t="str">
        <f>IF(AND($B$6=NB!$A$17,$B$8&gt;0),'Ersparnisberechnung Sommertarif'!$B$8*SLP!C2383,"")</f>
        <v/>
      </c>
    </row>
    <row r="2404" spans="1:5" x14ac:dyDescent="0.3">
      <c r="A2404" s="25">
        <v>46047</v>
      </c>
      <c r="B2404" s="31">
        <v>0.82291666666666663</v>
      </c>
      <c r="C2404" s="46"/>
      <c r="D2404" s="29">
        <v>46047.822916666664</v>
      </c>
      <c r="E2404" s="15" t="str">
        <f>IF(AND($B$6=NB!$A$17,$B$8&gt;0),'Ersparnisberechnung Sommertarif'!$B$8*SLP!C2384,"")</f>
        <v/>
      </c>
    </row>
    <row r="2405" spans="1:5" x14ac:dyDescent="0.3">
      <c r="A2405" s="25">
        <v>46047</v>
      </c>
      <c r="B2405" s="31">
        <v>0.83333333333333337</v>
      </c>
      <c r="C2405" s="46"/>
      <c r="D2405" s="29">
        <v>46047.833333333336</v>
      </c>
      <c r="E2405" s="15" t="str">
        <f>IF(AND($B$6=NB!$A$17,$B$8&gt;0),'Ersparnisberechnung Sommertarif'!$B$8*SLP!C2385,"")</f>
        <v/>
      </c>
    </row>
    <row r="2406" spans="1:5" x14ac:dyDescent="0.3">
      <c r="A2406" s="25">
        <v>46047</v>
      </c>
      <c r="B2406" s="31">
        <v>0.84375</v>
      </c>
      <c r="C2406" s="46"/>
      <c r="D2406" s="29">
        <v>46047.84375</v>
      </c>
      <c r="E2406" s="15" t="str">
        <f>IF(AND($B$6=NB!$A$17,$B$8&gt;0),'Ersparnisberechnung Sommertarif'!$B$8*SLP!C2386,"")</f>
        <v/>
      </c>
    </row>
    <row r="2407" spans="1:5" x14ac:dyDescent="0.3">
      <c r="A2407" s="25">
        <v>46047</v>
      </c>
      <c r="B2407" s="31">
        <v>0.85416666666666663</v>
      </c>
      <c r="C2407" s="46"/>
      <c r="D2407" s="29">
        <v>46047.854166666664</v>
      </c>
      <c r="E2407" s="15" t="str">
        <f>IF(AND($B$6=NB!$A$17,$B$8&gt;0),'Ersparnisberechnung Sommertarif'!$B$8*SLP!C2387,"")</f>
        <v/>
      </c>
    </row>
    <row r="2408" spans="1:5" x14ac:dyDescent="0.3">
      <c r="A2408" s="25">
        <v>46047</v>
      </c>
      <c r="B2408" s="31">
        <v>0.86458333333333337</v>
      </c>
      <c r="C2408" s="46"/>
      <c r="D2408" s="29">
        <v>46047.864583333336</v>
      </c>
      <c r="E2408" s="15" t="str">
        <f>IF(AND($B$6=NB!$A$17,$B$8&gt;0),'Ersparnisberechnung Sommertarif'!$B$8*SLP!C2388,"")</f>
        <v/>
      </c>
    </row>
    <row r="2409" spans="1:5" x14ac:dyDescent="0.3">
      <c r="A2409" s="25">
        <v>46047</v>
      </c>
      <c r="B2409" s="31">
        <v>0.875</v>
      </c>
      <c r="C2409" s="46"/>
      <c r="D2409" s="29">
        <v>46047.875</v>
      </c>
      <c r="E2409" s="15" t="str">
        <f>IF(AND($B$6=NB!$A$17,$B$8&gt;0),'Ersparnisberechnung Sommertarif'!$B$8*SLP!C2389,"")</f>
        <v/>
      </c>
    </row>
    <row r="2410" spans="1:5" x14ac:dyDescent="0.3">
      <c r="A2410" s="25">
        <v>46047</v>
      </c>
      <c r="B2410" s="31">
        <v>0.88541666666666663</v>
      </c>
      <c r="C2410" s="46"/>
      <c r="D2410" s="29">
        <v>46047.885416666664</v>
      </c>
      <c r="E2410" s="15" t="str">
        <f>IF(AND($B$6=NB!$A$17,$B$8&gt;0),'Ersparnisberechnung Sommertarif'!$B$8*SLP!C2390,"")</f>
        <v/>
      </c>
    </row>
    <row r="2411" spans="1:5" x14ac:dyDescent="0.3">
      <c r="A2411" s="25">
        <v>46047</v>
      </c>
      <c r="B2411" s="31">
        <v>0.89583333333333337</v>
      </c>
      <c r="C2411" s="46"/>
      <c r="D2411" s="29">
        <v>46047.895833333336</v>
      </c>
      <c r="E2411" s="15" t="str">
        <f>IF(AND($B$6=NB!$A$17,$B$8&gt;0),'Ersparnisberechnung Sommertarif'!$B$8*SLP!C2391,"")</f>
        <v/>
      </c>
    </row>
    <row r="2412" spans="1:5" x14ac:dyDescent="0.3">
      <c r="A2412" s="25">
        <v>46047</v>
      </c>
      <c r="B2412" s="31">
        <v>0.90625</v>
      </c>
      <c r="C2412" s="46"/>
      <c r="D2412" s="29">
        <v>46047.90625</v>
      </c>
      <c r="E2412" s="15" t="str">
        <f>IF(AND($B$6=NB!$A$17,$B$8&gt;0),'Ersparnisberechnung Sommertarif'!$B$8*SLP!C2392,"")</f>
        <v/>
      </c>
    </row>
    <row r="2413" spans="1:5" x14ac:dyDescent="0.3">
      <c r="A2413" s="25">
        <v>46047</v>
      </c>
      <c r="B2413" s="31">
        <v>0.91666666666666663</v>
      </c>
      <c r="C2413" s="46"/>
      <c r="D2413" s="29">
        <v>46047.916666666664</v>
      </c>
      <c r="E2413" s="15" t="str">
        <f>IF(AND($B$6=NB!$A$17,$B$8&gt;0),'Ersparnisberechnung Sommertarif'!$B$8*SLP!C2393,"")</f>
        <v/>
      </c>
    </row>
    <row r="2414" spans="1:5" x14ac:dyDescent="0.3">
      <c r="A2414" s="25">
        <v>46047</v>
      </c>
      <c r="B2414" s="31">
        <v>0.92708333333333337</v>
      </c>
      <c r="C2414" s="46"/>
      <c r="D2414" s="29">
        <v>46047.927083333336</v>
      </c>
      <c r="E2414" s="15" t="str">
        <f>IF(AND($B$6=NB!$A$17,$B$8&gt;0),'Ersparnisberechnung Sommertarif'!$B$8*SLP!C2394,"")</f>
        <v/>
      </c>
    </row>
    <row r="2415" spans="1:5" x14ac:dyDescent="0.3">
      <c r="A2415" s="25">
        <v>46047</v>
      </c>
      <c r="B2415" s="31">
        <v>0.9375</v>
      </c>
      <c r="C2415" s="46"/>
      <c r="D2415" s="29">
        <v>46047.9375</v>
      </c>
      <c r="E2415" s="15" t="str">
        <f>IF(AND($B$6=NB!$A$17,$B$8&gt;0),'Ersparnisberechnung Sommertarif'!$B$8*SLP!C2395,"")</f>
        <v/>
      </c>
    </row>
    <row r="2416" spans="1:5" x14ac:dyDescent="0.3">
      <c r="A2416" s="25">
        <v>46047</v>
      </c>
      <c r="B2416" s="31">
        <v>0.94791666666666663</v>
      </c>
      <c r="C2416" s="46"/>
      <c r="D2416" s="29">
        <v>46047.947916666664</v>
      </c>
      <c r="E2416" s="15" t="str">
        <f>IF(AND($B$6=NB!$A$17,$B$8&gt;0),'Ersparnisberechnung Sommertarif'!$B$8*SLP!C2396,"")</f>
        <v/>
      </c>
    </row>
    <row r="2417" spans="1:5" x14ac:dyDescent="0.3">
      <c r="A2417" s="25">
        <v>46047</v>
      </c>
      <c r="B2417" s="31">
        <v>0.95833333333333337</v>
      </c>
      <c r="C2417" s="46"/>
      <c r="D2417" s="29">
        <v>46047.958333333336</v>
      </c>
      <c r="E2417" s="15" t="str">
        <f>IF(AND($B$6=NB!$A$17,$B$8&gt;0),'Ersparnisberechnung Sommertarif'!$B$8*SLP!C2397,"")</f>
        <v/>
      </c>
    </row>
    <row r="2418" spans="1:5" x14ac:dyDescent="0.3">
      <c r="A2418" s="25">
        <v>46047</v>
      </c>
      <c r="B2418" s="31">
        <v>0.96875</v>
      </c>
      <c r="C2418" s="46"/>
      <c r="D2418" s="29">
        <v>46047.96875</v>
      </c>
      <c r="E2418" s="15" t="str">
        <f>IF(AND($B$6=NB!$A$17,$B$8&gt;0),'Ersparnisberechnung Sommertarif'!$B$8*SLP!C2398,"")</f>
        <v/>
      </c>
    </row>
    <row r="2419" spans="1:5" x14ac:dyDescent="0.3">
      <c r="A2419" s="25">
        <v>46047</v>
      </c>
      <c r="B2419" s="31">
        <v>0.97916666666666663</v>
      </c>
      <c r="C2419" s="46"/>
      <c r="D2419" s="29">
        <v>46047.979166666664</v>
      </c>
      <c r="E2419" s="15" t="str">
        <f>IF(AND($B$6=NB!$A$17,$B$8&gt;0),'Ersparnisberechnung Sommertarif'!$B$8*SLP!C2399,"")</f>
        <v/>
      </c>
    </row>
    <row r="2420" spans="1:5" x14ac:dyDescent="0.3">
      <c r="A2420" s="25">
        <v>46047</v>
      </c>
      <c r="B2420" s="31">
        <v>0.98958333333333337</v>
      </c>
      <c r="C2420" s="46"/>
      <c r="D2420" s="29">
        <v>46047.989583333336</v>
      </c>
      <c r="E2420" s="15" t="str">
        <f>IF(AND($B$6=NB!$A$17,$B$8&gt;0),'Ersparnisberechnung Sommertarif'!$B$8*SLP!C2400,"")</f>
        <v/>
      </c>
    </row>
    <row r="2421" spans="1:5" x14ac:dyDescent="0.3">
      <c r="A2421" s="25">
        <v>46048</v>
      </c>
      <c r="B2421" s="31">
        <v>0</v>
      </c>
      <c r="C2421" s="46"/>
      <c r="D2421" s="29">
        <v>46048</v>
      </c>
      <c r="E2421" s="15" t="str">
        <f>IF(AND($B$6=NB!$A$17,$B$8&gt;0),'Ersparnisberechnung Sommertarif'!$B$8*SLP!C2401,"")</f>
        <v/>
      </c>
    </row>
    <row r="2422" spans="1:5" x14ac:dyDescent="0.3">
      <c r="A2422" s="25">
        <v>46048</v>
      </c>
      <c r="B2422" s="31">
        <v>1.0416666666666666E-2</v>
      </c>
      <c r="C2422" s="46"/>
      <c r="D2422" s="29">
        <v>46048.010416666664</v>
      </c>
      <c r="E2422" s="15" t="str">
        <f>IF(AND($B$6=NB!$A$17,$B$8&gt;0),'Ersparnisberechnung Sommertarif'!$B$8*SLP!C2402,"")</f>
        <v/>
      </c>
    </row>
    <row r="2423" spans="1:5" x14ac:dyDescent="0.3">
      <c r="A2423" s="25">
        <v>46048</v>
      </c>
      <c r="B2423" s="31">
        <v>2.0833333333333332E-2</v>
      </c>
      <c r="C2423" s="46"/>
      <c r="D2423" s="29">
        <v>46048.020833333336</v>
      </c>
      <c r="E2423" s="15" t="str">
        <f>IF(AND($B$6=NB!$A$17,$B$8&gt;0),'Ersparnisberechnung Sommertarif'!$B$8*SLP!C2403,"")</f>
        <v/>
      </c>
    </row>
    <row r="2424" spans="1:5" x14ac:dyDescent="0.3">
      <c r="A2424" s="25">
        <v>46048</v>
      </c>
      <c r="B2424" s="31">
        <v>3.125E-2</v>
      </c>
      <c r="C2424" s="46"/>
      <c r="D2424" s="29">
        <v>46048.03125</v>
      </c>
      <c r="E2424" s="15" t="str">
        <f>IF(AND($B$6=NB!$A$17,$B$8&gt;0),'Ersparnisberechnung Sommertarif'!$B$8*SLP!C2404,"")</f>
        <v/>
      </c>
    </row>
    <row r="2425" spans="1:5" x14ac:dyDescent="0.3">
      <c r="A2425" s="25">
        <v>46048</v>
      </c>
      <c r="B2425" s="31">
        <v>4.1666666666666664E-2</v>
      </c>
      <c r="C2425" s="46"/>
      <c r="D2425" s="29">
        <v>46048.041666666664</v>
      </c>
      <c r="E2425" s="15" t="str">
        <f>IF(AND($B$6=NB!$A$17,$B$8&gt;0),'Ersparnisberechnung Sommertarif'!$B$8*SLP!C2405,"")</f>
        <v/>
      </c>
    </row>
    <row r="2426" spans="1:5" x14ac:dyDescent="0.3">
      <c r="A2426" s="25">
        <v>46048</v>
      </c>
      <c r="B2426" s="31">
        <v>5.2083333333333336E-2</v>
      </c>
      <c r="C2426" s="46"/>
      <c r="D2426" s="29">
        <v>46048.052083333336</v>
      </c>
      <c r="E2426" s="15" t="str">
        <f>IF(AND($B$6=NB!$A$17,$B$8&gt;0),'Ersparnisberechnung Sommertarif'!$B$8*SLP!C2406,"")</f>
        <v/>
      </c>
    </row>
    <row r="2427" spans="1:5" x14ac:dyDescent="0.3">
      <c r="A2427" s="25">
        <v>46048</v>
      </c>
      <c r="B2427" s="31">
        <v>6.25E-2</v>
      </c>
      <c r="C2427" s="46"/>
      <c r="D2427" s="29">
        <v>46048.0625</v>
      </c>
      <c r="E2427" s="15" t="str">
        <f>IF(AND($B$6=NB!$A$17,$B$8&gt;0),'Ersparnisberechnung Sommertarif'!$B$8*SLP!C2407,"")</f>
        <v/>
      </c>
    </row>
    <row r="2428" spans="1:5" x14ac:dyDescent="0.3">
      <c r="A2428" s="25">
        <v>46048</v>
      </c>
      <c r="B2428" s="31">
        <v>7.2916666666666671E-2</v>
      </c>
      <c r="C2428" s="46"/>
      <c r="D2428" s="29">
        <v>46048.072916666664</v>
      </c>
      <c r="E2428" s="15" t="str">
        <f>IF(AND($B$6=NB!$A$17,$B$8&gt;0),'Ersparnisberechnung Sommertarif'!$B$8*SLP!C2408,"")</f>
        <v/>
      </c>
    </row>
    <row r="2429" spans="1:5" x14ac:dyDescent="0.3">
      <c r="A2429" s="25">
        <v>46048</v>
      </c>
      <c r="B2429" s="31">
        <v>8.3333333333333329E-2</v>
      </c>
      <c r="C2429" s="46"/>
      <c r="D2429" s="29">
        <v>46048.083333333336</v>
      </c>
      <c r="E2429" s="15" t="str">
        <f>IF(AND($B$6=NB!$A$17,$B$8&gt;0),'Ersparnisberechnung Sommertarif'!$B$8*SLP!C2409,"")</f>
        <v/>
      </c>
    </row>
    <row r="2430" spans="1:5" x14ac:dyDescent="0.3">
      <c r="A2430" s="25">
        <v>46048</v>
      </c>
      <c r="B2430" s="31">
        <v>9.375E-2</v>
      </c>
      <c r="C2430" s="46"/>
      <c r="D2430" s="29">
        <v>46048.09375</v>
      </c>
      <c r="E2430" s="15" t="str">
        <f>IF(AND($B$6=NB!$A$17,$B$8&gt;0),'Ersparnisberechnung Sommertarif'!$B$8*SLP!C2410,"")</f>
        <v/>
      </c>
    </row>
    <row r="2431" spans="1:5" x14ac:dyDescent="0.3">
      <c r="A2431" s="25">
        <v>46048</v>
      </c>
      <c r="B2431" s="31">
        <v>0.10416666666666667</v>
      </c>
      <c r="C2431" s="46"/>
      <c r="D2431" s="29">
        <v>46048.104166666664</v>
      </c>
      <c r="E2431" s="15" t="str">
        <f>IF(AND($B$6=NB!$A$17,$B$8&gt;0),'Ersparnisberechnung Sommertarif'!$B$8*SLP!C2411,"")</f>
        <v/>
      </c>
    </row>
    <row r="2432" spans="1:5" x14ac:dyDescent="0.3">
      <c r="A2432" s="25">
        <v>46048</v>
      </c>
      <c r="B2432" s="31">
        <v>0.11458333333333333</v>
      </c>
      <c r="C2432" s="46"/>
      <c r="D2432" s="29">
        <v>46048.114583333336</v>
      </c>
      <c r="E2432" s="15" t="str">
        <f>IF(AND($B$6=NB!$A$17,$B$8&gt;0),'Ersparnisberechnung Sommertarif'!$B$8*SLP!C2412,"")</f>
        <v/>
      </c>
    </row>
    <row r="2433" spans="1:5" x14ac:dyDescent="0.3">
      <c r="A2433" s="25">
        <v>46048</v>
      </c>
      <c r="B2433" s="31">
        <v>0.125</v>
      </c>
      <c r="C2433" s="46"/>
      <c r="D2433" s="29">
        <v>46048.125</v>
      </c>
      <c r="E2433" s="15" t="str">
        <f>IF(AND($B$6=NB!$A$17,$B$8&gt;0),'Ersparnisberechnung Sommertarif'!$B$8*SLP!C2413,"")</f>
        <v/>
      </c>
    </row>
    <row r="2434" spans="1:5" x14ac:dyDescent="0.3">
      <c r="A2434" s="25">
        <v>46048</v>
      </c>
      <c r="B2434" s="31">
        <v>0.13541666666666666</v>
      </c>
      <c r="C2434" s="46"/>
      <c r="D2434" s="29">
        <v>46048.135416666664</v>
      </c>
      <c r="E2434" s="15" t="str">
        <f>IF(AND($B$6=NB!$A$17,$B$8&gt;0),'Ersparnisberechnung Sommertarif'!$B$8*SLP!C2414,"")</f>
        <v/>
      </c>
    </row>
    <row r="2435" spans="1:5" x14ac:dyDescent="0.3">
      <c r="A2435" s="25">
        <v>46048</v>
      </c>
      <c r="B2435" s="31">
        <v>0.14583333333333334</v>
      </c>
      <c r="C2435" s="46"/>
      <c r="D2435" s="29">
        <v>46048.145833333336</v>
      </c>
      <c r="E2435" s="15" t="str">
        <f>IF(AND($B$6=NB!$A$17,$B$8&gt;0),'Ersparnisberechnung Sommertarif'!$B$8*SLP!C2415,"")</f>
        <v/>
      </c>
    </row>
    <row r="2436" spans="1:5" x14ac:dyDescent="0.3">
      <c r="A2436" s="25">
        <v>46048</v>
      </c>
      <c r="B2436" s="31">
        <v>0.15625</v>
      </c>
      <c r="C2436" s="46"/>
      <c r="D2436" s="29">
        <v>46048.15625</v>
      </c>
      <c r="E2436" s="15" t="str">
        <f>IF(AND($B$6=NB!$A$17,$B$8&gt;0),'Ersparnisberechnung Sommertarif'!$B$8*SLP!C2416,"")</f>
        <v/>
      </c>
    </row>
    <row r="2437" spans="1:5" x14ac:dyDescent="0.3">
      <c r="A2437" s="25">
        <v>46048</v>
      </c>
      <c r="B2437" s="31">
        <v>0.16666666666666666</v>
      </c>
      <c r="C2437" s="46"/>
      <c r="D2437" s="29">
        <v>46048.166666666664</v>
      </c>
      <c r="E2437" s="15" t="str">
        <f>IF(AND($B$6=NB!$A$17,$B$8&gt;0),'Ersparnisberechnung Sommertarif'!$B$8*SLP!C2417,"")</f>
        <v/>
      </c>
    </row>
    <row r="2438" spans="1:5" x14ac:dyDescent="0.3">
      <c r="A2438" s="25">
        <v>46048</v>
      </c>
      <c r="B2438" s="31">
        <v>0.17708333333333334</v>
      </c>
      <c r="C2438" s="46"/>
      <c r="D2438" s="29">
        <v>46048.177083333336</v>
      </c>
      <c r="E2438" s="15" t="str">
        <f>IF(AND($B$6=NB!$A$17,$B$8&gt;0),'Ersparnisberechnung Sommertarif'!$B$8*SLP!C2418,"")</f>
        <v/>
      </c>
    </row>
    <row r="2439" spans="1:5" x14ac:dyDescent="0.3">
      <c r="A2439" s="25">
        <v>46048</v>
      </c>
      <c r="B2439" s="31">
        <v>0.1875</v>
      </c>
      <c r="C2439" s="46"/>
      <c r="D2439" s="29">
        <v>46048.1875</v>
      </c>
      <c r="E2439" s="15" t="str">
        <f>IF(AND($B$6=NB!$A$17,$B$8&gt;0),'Ersparnisberechnung Sommertarif'!$B$8*SLP!C2419,"")</f>
        <v/>
      </c>
    </row>
    <row r="2440" spans="1:5" x14ac:dyDescent="0.3">
      <c r="A2440" s="25">
        <v>46048</v>
      </c>
      <c r="B2440" s="31">
        <v>0.19791666666666666</v>
      </c>
      <c r="C2440" s="46"/>
      <c r="D2440" s="29">
        <v>46048.197916666664</v>
      </c>
      <c r="E2440" s="15" t="str">
        <f>IF(AND($B$6=NB!$A$17,$B$8&gt;0),'Ersparnisberechnung Sommertarif'!$B$8*SLP!C2420,"")</f>
        <v/>
      </c>
    </row>
    <row r="2441" spans="1:5" x14ac:dyDescent="0.3">
      <c r="A2441" s="25">
        <v>46048</v>
      </c>
      <c r="B2441" s="31">
        <v>0.20833333333333334</v>
      </c>
      <c r="C2441" s="46"/>
      <c r="D2441" s="29">
        <v>46048.208333333336</v>
      </c>
      <c r="E2441" s="15" t="str">
        <f>IF(AND($B$6=NB!$A$17,$B$8&gt;0),'Ersparnisberechnung Sommertarif'!$B$8*SLP!C2421,"")</f>
        <v/>
      </c>
    </row>
    <row r="2442" spans="1:5" x14ac:dyDescent="0.3">
      <c r="A2442" s="25">
        <v>46048</v>
      </c>
      <c r="B2442" s="31">
        <v>0.21875</v>
      </c>
      <c r="C2442" s="46"/>
      <c r="D2442" s="29">
        <v>46048.21875</v>
      </c>
      <c r="E2442" s="15" t="str">
        <f>IF(AND($B$6=NB!$A$17,$B$8&gt;0),'Ersparnisberechnung Sommertarif'!$B$8*SLP!C2422,"")</f>
        <v/>
      </c>
    </row>
    <row r="2443" spans="1:5" x14ac:dyDescent="0.3">
      <c r="A2443" s="25">
        <v>46048</v>
      </c>
      <c r="B2443" s="31">
        <v>0.22916666666666666</v>
      </c>
      <c r="C2443" s="46"/>
      <c r="D2443" s="29">
        <v>46048.229166666664</v>
      </c>
      <c r="E2443" s="15" t="str">
        <f>IF(AND($B$6=NB!$A$17,$B$8&gt;0),'Ersparnisberechnung Sommertarif'!$B$8*SLP!C2423,"")</f>
        <v/>
      </c>
    </row>
    <row r="2444" spans="1:5" x14ac:dyDescent="0.3">
      <c r="A2444" s="25">
        <v>46048</v>
      </c>
      <c r="B2444" s="31">
        <v>0.23958333333333334</v>
      </c>
      <c r="C2444" s="46"/>
      <c r="D2444" s="29">
        <v>46048.239583333336</v>
      </c>
      <c r="E2444" s="15" t="str">
        <f>IF(AND($B$6=NB!$A$17,$B$8&gt;0),'Ersparnisberechnung Sommertarif'!$B$8*SLP!C2424,"")</f>
        <v/>
      </c>
    </row>
    <row r="2445" spans="1:5" x14ac:dyDescent="0.3">
      <c r="A2445" s="25">
        <v>46048</v>
      </c>
      <c r="B2445" s="31">
        <v>0.25</v>
      </c>
      <c r="C2445" s="46"/>
      <c r="D2445" s="29">
        <v>46048.25</v>
      </c>
      <c r="E2445" s="15" t="str">
        <f>IF(AND($B$6=NB!$A$17,$B$8&gt;0),'Ersparnisberechnung Sommertarif'!$B$8*SLP!C2425,"")</f>
        <v/>
      </c>
    </row>
    <row r="2446" spans="1:5" x14ac:dyDescent="0.3">
      <c r="A2446" s="25">
        <v>46048</v>
      </c>
      <c r="B2446" s="31">
        <v>0.26041666666666669</v>
      </c>
      <c r="C2446" s="46"/>
      <c r="D2446" s="29">
        <v>46048.260416666664</v>
      </c>
      <c r="E2446" s="15" t="str">
        <f>IF(AND($B$6=NB!$A$17,$B$8&gt;0),'Ersparnisberechnung Sommertarif'!$B$8*SLP!C2426,"")</f>
        <v/>
      </c>
    </row>
    <row r="2447" spans="1:5" x14ac:dyDescent="0.3">
      <c r="A2447" s="25">
        <v>46048</v>
      </c>
      <c r="B2447" s="31">
        <v>0.27083333333333331</v>
      </c>
      <c r="C2447" s="46"/>
      <c r="D2447" s="29">
        <v>46048.270833333336</v>
      </c>
      <c r="E2447" s="15" t="str">
        <f>IF(AND($B$6=NB!$A$17,$B$8&gt;0),'Ersparnisberechnung Sommertarif'!$B$8*SLP!C2427,"")</f>
        <v/>
      </c>
    </row>
    <row r="2448" spans="1:5" x14ac:dyDescent="0.3">
      <c r="A2448" s="25">
        <v>46048</v>
      </c>
      <c r="B2448" s="31">
        <v>0.28125</v>
      </c>
      <c r="C2448" s="46"/>
      <c r="D2448" s="29">
        <v>46048.28125</v>
      </c>
      <c r="E2448" s="15" t="str">
        <f>IF(AND($B$6=NB!$A$17,$B$8&gt;0),'Ersparnisberechnung Sommertarif'!$B$8*SLP!C2428,"")</f>
        <v/>
      </c>
    </row>
    <row r="2449" spans="1:5" x14ac:dyDescent="0.3">
      <c r="A2449" s="25">
        <v>46048</v>
      </c>
      <c r="B2449" s="31">
        <v>0.29166666666666669</v>
      </c>
      <c r="C2449" s="46"/>
      <c r="D2449" s="29">
        <v>46048.291666666664</v>
      </c>
      <c r="E2449" s="15" t="str">
        <f>IF(AND($B$6=NB!$A$17,$B$8&gt;0),'Ersparnisberechnung Sommertarif'!$B$8*SLP!C2429,"")</f>
        <v/>
      </c>
    </row>
    <row r="2450" spans="1:5" x14ac:dyDescent="0.3">
      <c r="A2450" s="25">
        <v>46048</v>
      </c>
      <c r="B2450" s="31">
        <v>0.30208333333333331</v>
      </c>
      <c r="C2450" s="46"/>
      <c r="D2450" s="29">
        <v>46048.302083333336</v>
      </c>
      <c r="E2450" s="15" t="str">
        <f>IF(AND($B$6=NB!$A$17,$B$8&gt;0),'Ersparnisberechnung Sommertarif'!$B$8*SLP!C2430,"")</f>
        <v/>
      </c>
    </row>
    <row r="2451" spans="1:5" x14ac:dyDescent="0.3">
      <c r="A2451" s="25">
        <v>46048</v>
      </c>
      <c r="B2451" s="31">
        <v>0.3125</v>
      </c>
      <c r="C2451" s="46"/>
      <c r="D2451" s="29">
        <v>46048.3125</v>
      </c>
      <c r="E2451" s="15" t="str">
        <f>IF(AND($B$6=NB!$A$17,$B$8&gt;0),'Ersparnisberechnung Sommertarif'!$B$8*SLP!C2431,"")</f>
        <v/>
      </c>
    </row>
    <row r="2452" spans="1:5" x14ac:dyDescent="0.3">
      <c r="A2452" s="25">
        <v>46048</v>
      </c>
      <c r="B2452" s="31">
        <v>0.32291666666666669</v>
      </c>
      <c r="C2452" s="46"/>
      <c r="D2452" s="29">
        <v>46048.322916666664</v>
      </c>
      <c r="E2452" s="15" t="str">
        <f>IF(AND($B$6=NB!$A$17,$B$8&gt;0),'Ersparnisberechnung Sommertarif'!$B$8*SLP!C2432,"")</f>
        <v/>
      </c>
    </row>
    <row r="2453" spans="1:5" x14ac:dyDescent="0.3">
      <c r="A2453" s="25">
        <v>46048</v>
      </c>
      <c r="B2453" s="31">
        <v>0.33333333333333331</v>
      </c>
      <c r="C2453" s="46"/>
      <c r="D2453" s="29">
        <v>46048.333333333336</v>
      </c>
      <c r="E2453" s="15" t="str">
        <f>IF(AND($B$6=NB!$A$17,$B$8&gt;0),'Ersparnisberechnung Sommertarif'!$B$8*SLP!C2433,"")</f>
        <v/>
      </c>
    </row>
    <row r="2454" spans="1:5" x14ac:dyDescent="0.3">
      <c r="A2454" s="25">
        <v>46048</v>
      </c>
      <c r="B2454" s="31">
        <v>0.34375</v>
      </c>
      <c r="C2454" s="46"/>
      <c r="D2454" s="29">
        <v>46048.34375</v>
      </c>
      <c r="E2454" s="15" t="str">
        <f>IF(AND($B$6=NB!$A$17,$B$8&gt;0),'Ersparnisberechnung Sommertarif'!$B$8*SLP!C2434,"")</f>
        <v/>
      </c>
    </row>
    <row r="2455" spans="1:5" x14ac:dyDescent="0.3">
      <c r="A2455" s="25">
        <v>46048</v>
      </c>
      <c r="B2455" s="31">
        <v>0.35416666666666669</v>
      </c>
      <c r="C2455" s="46"/>
      <c r="D2455" s="29">
        <v>46048.354166666664</v>
      </c>
      <c r="E2455" s="15" t="str">
        <f>IF(AND($B$6=NB!$A$17,$B$8&gt;0),'Ersparnisberechnung Sommertarif'!$B$8*SLP!C2435,"")</f>
        <v/>
      </c>
    </row>
    <row r="2456" spans="1:5" x14ac:dyDescent="0.3">
      <c r="A2456" s="25">
        <v>46048</v>
      </c>
      <c r="B2456" s="31">
        <v>0.36458333333333331</v>
      </c>
      <c r="C2456" s="46"/>
      <c r="D2456" s="29">
        <v>46048.364583333336</v>
      </c>
      <c r="E2456" s="15" t="str">
        <f>IF(AND($B$6=NB!$A$17,$B$8&gt;0),'Ersparnisberechnung Sommertarif'!$B$8*SLP!C2436,"")</f>
        <v/>
      </c>
    </row>
    <row r="2457" spans="1:5" x14ac:dyDescent="0.3">
      <c r="A2457" s="25">
        <v>46048</v>
      </c>
      <c r="B2457" s="31">
        <v>0.375</v>
      </c>
      <c r="C2457" s="46"/>
      <c r="D2457" s="29">
        <v>46048.375</v>
      </c>
      <c r="E2457" s="15" t="str">
        <f>IF(AND($B$6=NB!$A$17,$B$8&gt;0),'Ersparnisberechnung Sommertarif'!$B$8*SLP!C2437,"")</f>
        <v/>
      </c>
    </row>
    <row r="2458" spans="1:5" x14ac:dyDescent="0.3">
      <c r="A2458" s="25">
        <v>46048</v>
      </c>
      <c r="B2458" s="31">
        <v>0.38541666666666669</v>
      </c>
      <c r="C2458" s="46"/>
      <c r="D2458" s="29">
        <v>46048.385416666664</v>
      </c>
      <c r="E2458" s="15" t="str">
        <f>IF(AND($B$6=NB!$A$17,$B$8&gt;0),'Ersparnisberechnung Sommertarif'!$B$8*SLP!C2438,"")</f>
        <v/>
      </c>
    </row>
    <row r="2459" spans="1:5" x14ac:dyDescent="0.3">
      <c r="A2459" s="25">
        <v>46048</v>
      </c>
      <c r="B2459" s="31">
        <v>0.39583333333333331</v>
      </c>
      <c r="C2459" s="46"/>
      <c r="D2459" s="29">
        <v>46048.395833333336</v>
      </c>
      <c r="E2459" s="15" t="str">
        <f>IF(AND($B$6=NB!$A$17,$B$8&gt;0),'Ersparnisberechnung Sommertarif'!$B$8*SLP!C2439,"")</f>
        <v/>
      </c>
    </row>
    <row r="2460" spans="1:5" x14ac:dyDescent="0.3">
      <c r="A2460" s="25">
        <v>46048</v>
      </c>
      <c r="B2460" s="31">
        <v>0.40625</v>
      </c>
      <c r="C2460" s="46"/>
      <c r="D2460" s="29">
        <v>46048.40625</v>
      </c>
      <c r="E2460" s="15" t="str">
        <f>IF(AND($B$6=NB!$A$17,$B$8&gt;0),'Ersparnisberechnung Sommertarif'!$B$8*SLP!C2440,"")</f>
        <v/>
      </c>
    </row>
    <row r="2461" spans="1:5" x14ac:dyDescent="0.3">
      <c r="A2461" s="25">
        <v>46048</v>
      </c>
      <c r="B2461" s="31">
        <v>0.41666666666666669</v>
      </c>
      <c r="C2461" s="46"/>
      <c r="D2461" s="29">
        <v>46048.416666666664</v>
      </c>
      <c r="E2461" s="15" t="str">
        <f>IF(AND($B$6=NB!$A$17,$B$8&gt;0),'Ersparnisberechnung Sommertarif'!$B$8*SLP!C2441,"")</f>
        <v/>
      </c>
    </row>
    <row r="2462" spans="1:5" x14ac:dyDescent="0.3">
      <c r="A2462" s="25">
        <v>46048</v>
      </c>
      <c r="B2462" s="31">
        <v>0.42708333333333331</v>
      </c>
      <c r="C2462" s="46"/>
      <c r="D2462" s="29">
        <v>46048.427083333336</v>
      </c>
      <c r="E2462" s="15" t="str">
        <f>IF(AND($B$6=NB!$A$17,$B$8&gt;0),'Ersparnisberechnung Sommertarif'!$B$8*SLP!C2442,"")</f>
        <v/>
      </c>
    </row>
    <row r="2463" spans="1:5" x14ac:dyDescent="0.3">
      <c r="A2463" s="25">
        <v>46048</v>
      </c>
      <c r="B2463" s="31">
        <v>0.4375</v>
      </c>
      <c r="C2463" s="46"/>
      <c r="D2463" s="29">
        <v>46048.4375</v>
      </c>
      <c r="E2463" s="15" t="str">
        <f>IF(AND($B$6=NB!$A$17,$B$8&gt;0),'Ersparnisberechnung Sommertarif'!$B$8*SLP!C2443,"")</f>
        <v/>
      </c>
    </row>
    <row r="2464" spans="1:5" x14ac:dyDescent="0.3">
      <c r="A2464" s="25">
        <v>46048</v>
      </c>
      <c r="B2464" s="31">
        <v>0.44791666666666669</v>
      </c>
      <c r="C2464" s="46"/>
      <c r="D2464" s="29">
        <v>46048.447916666664</v>
      </c>
      <c r="E2464" s="15" t="str">
        <f>IF(AND($B$6=NB!$A$17,$B$8&gt;0),'Ersparnisberechnung Sommertarif'!$B$8*SLP!C2444,"")</f>
        <v/>
      </c>
    </row>
    <row r="2465" spans="1:5" x14ac:dyDescent="0.3">
      <c r="A2465" s="25">
        <v>46048</v>
      </c>
      <c r="B2465" s="31">
        <v>0.45833333333333331</v>
      </c>
      <c r="C2465" s="46"/>
      <c r="D2465" s="29">
        <v>46048.458333333336</v>
      </c>
      <c r="E2465" s="15" t="str">
        <f>IF(AND($B$6=NB!$A$17,$B$8&gt;0),'Ersparnisberechnung Sommertarif'!$B$8*SLP!C2445,"")</f>
        <v/>
      </c>
    </row>
    <row r="2466" spans="1:5" x14ac:dyDescent="0.3">
      <c r="A2466" s="25">
        <v>46048</v>
      </c>
      <c r="B2466" s="31">
        <v>0.46875</v>
      </c>
      <c r="C2466" s="46"/>
      <c r="D2466" s="29">
        <v>46048.46875</v>
      </c>
      <c r="E2466" s="15" t="str">
        <f>IF(AND($B$6=NB!$A$17,$B$8&gt;0),'Ersparnisberechnung Sommertarif'!$B$8*SLP!C2446,"")</f>
        <v/>
      </c>
    </row>
    <row r="2467" spans="1:5" x14ac:dyDescent="0.3">
      <c r="A2467" s="25">
        <v>46048</v>
      </c>
      <c r="B2467" s="31">
        <v>0.47916666666666669</v>
      </c>
      <c r="C2467" s="46"/>
      <c r="D2467" s="29">
        <v>46048.479166666664</v>
      </c>
      <c r="E2467" s="15" t="str">
        <f>IF(AND($B$6=NB!$A$17,$B$8&gt;0),'Ersparnisberechnung Sommertarif'!$B$8*SLP!C2447,"")</f>
        <v/>
      </c>
    </row>
    <row r="2468" spans="1:5" x14ac:dyDescent="0.3">
      <c r="A2468" s="25">
        <v>46048</v>
      </c>
      <c r="B2468" s="31">
        <v>0.48958333333333331</v>
      </c>
      <c r="C2468" s="46"/>
      <c r="D2468" s="29">
        <v>46048.489583333336</v>
      </c>
      <c r="E2468" s="15" t="str">
        <f>IF(AND($B$6=NB!$A$17,$B$8&gt;0),'Ersparnisberechnung Sommertarif'!$B$8*SLP!C2448,"")</f>
        <v/>
      </c>
    </row>
    <row r="2469" spans="1:5" x14ac:dyDescent="0.3">
      <c r="A2469" s="25">
        <v>46048</v>
      </c>
      <c r="B2469" s="31">
        <v>0.5</v>
      </c>
      <c r="C2469" s="46"/>
      <c r="D2469" s="29">
        <v>46048.5</v>
      </c>
      <c r="E2469" s="15" t="str">
        <f>IF(AND($B$6=NB!$A$17,$B$8&gt;0),'Ersparnisberechnung Sommertarif'!$B$8*SLP!C2449,"")</f>
        <v/>
      </c>
    </row>
    <row r="2470" spans="1:5" x14ac:dyDescent="0.3">
      <c r="A2470" s="25">
        <v>46048</v>
      </c>
      <c r="B2470" s="31">
        <v>0.51041666666666663</v>
      </c>
      <c r="C2470" s="46"/>
      <c r="D2470" s="29">
        <v>46048.510416666664</v>
      </c>
      <c r="E2470" s="15" t="str">
        <f>IF(AND($B$6=NB!$A$17,$B$8&gt;0),'Ersparnisberechnung Sommertarif'!$B$8*SLP!C2450,"")</f>
        <v/>
      </c>
    </row>
    <row r="2471" spans="1:5" x14ac:dyDescent="0.3">
      <c r="A2471" s="25">
        <v>46048</v>
      </c>
      <c r="B2471" s="31">
        <v>0.52083333333333337</v>
      </c>
      <c r="C2471" s="46"/>
      <c r="D2471" s="29">
        <v>46048.520833333336</v>
      </c>
      <c r="E2471" s="15" t="str">
        <f>IF(AND($B$6=NB!$A$17,$B$8&gt;0),'Ersparnisberechnung Sommertarif'!$B$8*SLP!C2451,"")</f>
        <v/>
      </c>
    </row>
    <row r="2472" spans="1:5" x14ac:dyDescent="0.3">
      <c r="A2472" s="25">
        <v>46048</v>
      </c>
      <c r="B2472" s="31">
        <v>0.53125</v>
      </c>
      <c r="C2472" s="46"/>
      <c r="D2472" s="29">
        <v>46048.53125</v>
      </c>
      <c r="E2472" s="15" t="str">
        <f>IF(AND($B$6=NB!$A$17,$B$8&gt;0),'Ersparnisberechnung Sommertarif'!$B$8*SLP!C2452,"")</f>
        <v/>
      </c>
    </row>
    <row r="2473" spans="1:5" x14ac:dyDescent="0.3">
      <c r="A2473" s="25">
        <v>46048</v>
      </c>
      <c r="B2473" s="31">
        <v>0.54166666666666663</v>
      </c>
      <c r="C2473" s="46"/>
      <c r="D2473" s="29">
        <v>46048.541666666664</v>
      </c>
      <c r="E2473" s="15" t="str">
        <f>IF(AND($B$6=NB!$A$17,$B$8&gt;0),'Ersparnisberechnung Sommertarif'!$B$8*SLP!C2453,"")</f>
        <v/>
      </c>
    </row>
    <row r="2474" spans="1:5" x14ac:dyDescent="0.3">
      <c r="A2474" s="25">
        <v>46048</v>
      </c>
      <c r="B2474" s="31">
        <v>0.55208333333333337</v>
      </c>
      <c r="C2474" s="46"/>
      <c r="D2474" s="29">
        <v>46048.552083333336</v>
      </c>
      <c r="E2474" s="15" t="str">
        <f>IF(AND($B$6=NB!$A$17,$B$8&gt;0),'Ersparnisberechnung Sommertarif'!$B$8*SLP!C2454,"")</f>
        <v/>
      </c>
    </row>
    <row r="2475" spans="1:5" x14ac:dyDescent="0.3">
      <c r="A2475" s="25">
        <v>46048</v>
      </c>
      <c r="B2475" s="31">
        <v>0.5625</v>
      </c>
      <c r="C2475" s="46"/>
      <c r="D2475" s="29">
        <v>46048.5625</v>
      </c>
      <c r="E2475" s="15" t="str">
        <f>IF(AND($B$6=NB!$A$17,$B$8&gt;0),'Ersparnisberechnung Sommertarif'!$B$8*SLP!C2455,"")</f>
        <v/>
      </c>
    </row>
    <row r="2476" spans="1:5" x14ac:dyDescent="0.3">
      <c r="A2476" s="25">
        <v>46048</v>
      </c>
      <c r="B2476" s="31">
        <v>0.57291666666666663</v>
      </c>
      <c r="C2476" s="46"/>
      <c r="D2476" s="29">
        <v>46048.572916666664</v>
      </c>
      <c r="E2476" s="15" t="str">
        <f>IF(AND($B$6=NB!$A$17,$B$8&gt;0),'Ersparnisberechnung Sommertarif'!$B$8*SLP!C2456,"")</f>
        <v/>
      </c>
    </row>
    <row r="2477" spans="1:5" x14ac:dyDescent="0.3">
      <c r="A2477" s="25">
        <v>46048</v>
      </c>
      <c r="B2477" s="31">
        <v>0.58333333333333337</v>
      </c>
      <c r="C2477" s="46"/>
      <c r="D2477" s="29">
        <v>46048.583333333336</v>
      </c>
      <c r="E2477" s="15" t="str">
        <f>IF(AND($B$6=NB!$A$17,$B$8&gt;0),'Ersparnisberechnung Sommertarif'!$B$8*SLP!C2457,"")</f>
        <v/>
      </c>
    </row>
    <row r="2478" spans="1:5" x14ac:dyDescent="0.3">
      <c r="A2478" s="25">
        <v>46048</v>
      </c>
      <c r="B2478" s="31">
        <v>0.59375</v>
      </c>
      <c r="C2478" s="46"/>
      <c r="D2478" s="29">
        <v>46048.59375</v>
      </c>
      <c r="E2478" s="15" t="str">
        <f>IF(AND($B$6=NB!$A$17,$B$8&gt;0),'Ersparnisberechnung Sommertarif'!$B$8*SLP!C2458,"")</f>
        <v/>
      </c>
    </row>
    <row r="2479" spans="1:5" x14ac:dyDescent="0.3">
      <c r="A2479" s="25">
        <v>46048</v>
      </c>
      <c r="B2479" s="31">
        <v>0.60416666666666663</v>
      </c>
      <c r="C2479" s="46"/>
      <c r="D2479" s="29">
        <v>46048.604166666664</v>
      </c>
      <c r="E2479" s="15" t="str">
        <f>IF(AND($B$6=NB!$A$17,$B$8&gt;0),'Ersparnisberechnung Sommertarif'!$B$8*SLP!C2459,"")</f>
        <v/>
      </c>
    </row>
    <row r="2480" spans="1:5" x14ac:dyDescent="0.3">
      <c r="A2480" s="25">
        <v>46048</v>
      </c>
      <c r="B2480" s="31">
        <v>0.61458333333333337</v>
      </c>
      <c r="C2480" s="46"/>
      <c r="D2480" s="29">
        <v>46048.614583333336</v>
      </c>
      <c r="E2480" s="15" t="str">
        <f>IF(AND($B$6=NB!$A$17,$B$8&gt;0),'Ersparnisberechnung Sommertarif'!$B$8*SLP!C2460,"")</f>
        <v/>
      </c>
    </row>
    <row r="2481" spans="1:5" x14ac:dyDescent="0.3">
      <c r="A2481" s="25">
        <v>46048</v>
      </c>
      <c r="B2481" s="31">
        <v>0.625</v>
      </c>
      <c r="C2481" s="46"/>
      <c r="D2481" s="29">
        <v>46048.625</v>
      </c>
      <c r="E2481" s="15" t="str">
        <f>IF(AND($B$6=NB!$A$17,$B$8&gt;0),'Ersparnisberechnung Sommertarif'!$B$8*SLP!C2461,"")</f>
        <v/>
      </c>
    </row>
    <row r="2482" spans="1:5" x14ac:dyDescent="0.3">
      <c r="A2482" s="25">
        <v>46048</v>
      </c>
      <c r="B2482" s="31">
        <v>0.63541666666666663</v>
      </c>
      <c r="C2482" s="46"/>
      <c r="D2482" s="29">
        <v>46048.635416666664</v>
      </c>
      <c r="E2482" s="15" t="str">
        <f>IF(AND($B$6=NB!$A$17,$B$8&gt;0),'Ersparnisberechnung Sommertarif'!$B$8*SLP!C2462,"")</f>
        <v/>
      </c>
    </row>
    <row r="2483" spans="1:5" x14ac:dyDescent="0.3">
      <c r="A2483" s="25">
        <v>46048</v>
      </c>
      <c r="B2483" s="31">
        <v>0.64583333333333337</v>
      </c>
      <c r="C2483" s="46"/>
      <c r="D2483" s="29">
        <v>46048.645833333336</v>
      </c>
      <c r="E2483" s="15" t="str">
        <f>IF(AND($B$6=NB!$A$17,$B$8&gt;0),'Ersparnisberechnung Sommertarif'!$B$8*SLP!C2463,"")</f>
        <v/>
      </c>
    </row>
    <row r="2484" spans="1:5" x14ac:dyDescent="0.3">
      <c r="A2484" s="25">
        <v>46048</v>
      </c>
      <c r="B2484" s="31">
        <v>0.65625</v>
      </c>
      <c r="C2484" s="46"/>
      <c r="D2484" s="29">
        <v>46048.65625</v>
      </c>
      <c r="E2484" s="15" t="str">
        <f>IF(AND($B$6=NB!$A$17,$B$8&gt;0),'Ersparnisberechnung Sommertarif'!$B$8*SLP!C2464,"")</f>
        <v/>
      </c>
    </row>
    <row r="2485" spans="1:5" x14ac:dyDescent="0.3">
      <c r="A2485" s="25">
        <v>46048</v>
      </c>
      <c r="B2485" s="31">
        <v>0.66666666666666663</v>
      </c>
      <c r="C2485" s="46"/>
      <c r="D2485" s="29">
        <v>46048.666666666664</v>
      </c>
      <c r="E2485" s="15" t="str">
        <f>IF(AND($B$6=NB!$A$17,$B$8&gt;0),'Ersparnisberechnung Sommertarif'!$B$8*SLP!C2465,"")</f>
        <v/>
      </c>
    </row>
    <row r="2486" spans="1:5" x14ac:dyDescent="0.3">
      <c r="A2486" s="25">
        <v>46048</v>
      </c>
      <c r="B2486" s="31">
        <v>0.67708333333333337</v>
      </c>
      <c r="C2486" s="46"/>
      <c r="D2486" s="29">
        <v>46048.677083333336</v>
      </c>
      <c r="E2486" s="15" t="str">
        <f>IF(AND($B$6=NB!$A$17,$B$8&gt;0),'Ersparnisberechnung Sommertarif'!$B$8*SLP!C2466,"")</f>
        <v/>
      </c>
    </row>
    <row r="2487" spans="1:5" x14ac:dyDescent="0.3">
      <c r="A2487" s="25">
        <v>46048</v>
      </c>
      <c r="B2487" s="31">
        <v>0.6875</v>
      </c>
      <c r="C2487" s="46"/>
      <c r="D2487" s="29">
        <v>46048.6875</v>
      </c>
      <c r="E2487" s="15" t="str">
        <f>IF(AND($B$6=NB!$A$17,$B$8&gt;0),'Ersparnisberechnung Sommertarif'!$B$8*SLP!C2467,"")</f>
        <v/>
      </c>
    </row>
    <row r="2488" spans="1:5" x14ac:dyDescent="0.3">
      <c r="A2488" s="25">
        <v>46048</v>
      </c>
      <c r="B2488" s="31">
        <v>0.69791666666666663</v>
      </c>
      <c r="C2488" s="46"/>
      <c r="D2488" s="29">
        <v>46048.697916666664</v>
      </c>
      <c r="E2488" s="15" t="str">
        <f>IF(AND($B$6=NB!$A$17,$B$8&gt;0),'Ersparnisberechnung Sommertarif'!$B$8*SLP!C2468,"")</f>
        <v/>
      </c>
    </row>
    <row r="2489" spans="1:5" x14ac:dyDescent="0.3">
      <c r="A2489" s="25">
        <v>46048</v>
      </c>
      <c r="B2489" s="31">
        <v>0.70833333333333337</v>
      </c>
      <c r="C2489" s="46"/>
      <c r="D2489" s="29">
        <v>46048.708333333336</v>
      </c>
      <c r="E2489" s="15" t="str">
        <f>IF(AND($B$6=NB!$A$17,$B$8&gt;0),'Ersparnisberechnung Sommertarif'!$B$8*SLP!C2469,"")</f>
        <v/>
      </c>
    </row>
    <row r="2490" spans="1:5" x14ac:dyDescent="0.3">
      <c r="A2490" s="25">
        <v>46048</v>
      </c>
      <c r="B2490" s="31">
        <v>0.71875</v>
      </c>
      <c r="C2490" s="46"/>
      <c r="D2490" s="29">
        <v>46048.71875</v>
      </c>
      <c r="E2490" s="15" t="str">
        <f>IF(AND($B$6=NB!$A$17,$B$8&gt;0),'Ersparnisberechnung Sommertarif'!$B$8*SLP!C2470,"")</f>
        <v/>
      </c>
    </row>
    <row r="2491" spans="1:5" x14ac:dyDescent="0.3">
      <c r="A2491" s="25">
        <v>46048</v>
      </c>
      <c r="B2491" s="31">
        <v>0.72916666666666663</v>
      </c>
      <c r="C2491" s="46"/>
      <c r="D2491" s="29">
        <v>46048.729166666664</v>
      </c>
      <c r="E2491" s="15" t="str">
        <f>IF(AND($B$6=NB!$A$17,$B$8&gt;0),'Ersparnisberechnung Sommertarif'!$B$8*SLP!C2471,"")</f>
        <v/>
      </c>
    </row>
    <row r="2492" spans="1:5" x14ac:dyDescent="0.3">
      <c r="A2492" s="25">
        <v>46048</v>
      </c>
      <c r="B2492" s="31">
        <v>0.73958333333333337</v>
      </c>
      <c r="C2492" s="46"/>
      <c r="D2492" s="29">
        <v>46048.739583333336</v>
      </c>
      <c r="E2492" s="15" t="str">
        <f>IF(AND($B$6=NB!$A$17,$B$8&gt;0),'Ersparnisberechnung Sommertarif'!$B$8*SLP!C2472,"")</f>
        <v/>
      </c>
    </row>
    <row r="2493" spans="1:5" x14ac:dyDescent="0.3">
      <c r="A2493" s="25">
        <v>46048</v>
      </c>
      <c r="B2493" s="31">
        <v>0.75</v>
      </c>
      <c r="C2493" s="46"/>
      <c r="D2493" s="29">
        <v>46048.75</v>
      </c>
      <c r="E2493" s="15" t="str">
        <f>IF(AND($B$6=NB!$A$17,$B$8&gt;0),'Ersparnisberechnung Sommertarif'!$B$8*SLP!C2473,"")</f>
        <v/>
      </c>
    </row>
    <row r="2494" spans="1:5" x14ac:dyDescent="0.3">
      <c r="A2494" s="25">
        <v>46048</v>
      </c>
      <c r="B2494" s="31">
        <v>0.76041666666666663</v>
      </c>
      <c r="C2494" s="46"/>
      <c r="D2494" s="29">
        <v>46048.760416666664</v>
      </c>
      <c r="E2494" s="15" t="str">
        <f>IF(AND($B$6=NB!$A$17,$B$8&gt;0),'Ersparnisberechnung Sommertarif'!$B$8*SLP!C2474,"")</f>
        <v/>
      </c>
    </row>
    <row r="2495" spans="1:5" x14ac:dyDescent="0.3">
      <c r="A2495" s="25">
        <v>46048</v>
      </c>
      <c r="B2495" s="31">
        <v>0.77083333333333337</v>
      </c>
      <c r="C2495" s="46"/>
      <c r="D2495" s="29">
        <v>46048.770833333336</v>
      </c>
      <c r="E2495" s="15" t="str">
        <f>IF(AND($B$6=NB!$A$17,$B$8&gt;0),'Ersparnisberechnung Sommertarif'!$B$8*SLP!C2475,"")</f>
        <v/>
      </c>
    </row>
    <row r="2496" spans="1:5" x14ac:dyDescent="0.3">
      <c r="A2496" s="25">
        <v>46048</v>
      </c>
      <c r="B2496" s="31">
        <v>0.78125</v>
      </c>
      <c r="C2496" s="46"/>
      <c r="D2496" s="29">
        <v>46048.78125</v>
      </c>
      <c r="E2496" s="15" t="str">
        <f>IF(AND($B$6=NB!$A$17,$B$8&gt;0),'Ersparnisberechnung Sommertarif'!$B$8*SLP!C2476,"")</f>
        <v/>
      </c>
    </row>
    <row r="2497" spans="1:5" x14ac:dyDescent="0.3">
      <c r="A2497" s="25">
        <v>46048</v>
      </c>
      <c r="B2497" s="31">
        <v>0.79166666666666663</v>
      </c>
      <c r="C2497" s="46"/>
      <c r="D2497" s="29">
        <v>46048.791666666664</v>
      </c>
      <c r="E2497" s="15" t="str">
        <f>IF(AND($B$6=NB!$A$17,$B$8&gt;0),'Ersparnisberechnung Sommertarif'!$B$8*SLP!C2477,"")</f>
        <v/>
      </c>
    </row>
    <row r="2498" spans="1:5" x14ac:dyDescent="0.3">
      <c r="A2498" s="25">
        <v>46048</v>
      </c>
      <c r="B2498" s="31">
        <v>0.80208333333333337</v>
      </c>
      <c r="C2498" s="46"/>
      <c r="D2498" s="29">
        <v>46048.802083333336</v>
      </c>
      <c r="E2498" s="15" t="str">
        <f>IF(AND($B$6=NB!$A$17,$B$8&gt;0),'Ersparnisberechnung Sommertarif'!$B$8*SLP!C2478,"")</f>
        <v/>
      </c>
    </row>
    <row r="2499" spans="1:5" x14ac:dyDescent="0.3">
      <c r="A2499" s="25">
        <v>46048</v>
      </c>
      <c r="B2499" s="31">
        <v>0.8125</v>
      </c>
      <c r="C2499" s="46"/>
      <c r="D2499" s="29">
        <v>46048.8125</v>
      </c>
      <c r="E2499" s="15" t="str">
        <f>IF(AND($B$6=NB!$A$17,$B$8&gt;0),'Ersparnisberechnung Sommertarif'!$B$8*SLP!C2479,"")</f>
        <v/>
      </c>
    </row>
    <row r="2500" spans="1:5" x14ac:dyDescent="0.3">
      <c r="A2500" s="25">
        <v>46048</v>
      </c>
      <c r="B2500" s="31">
        <v>0.82291666666666663</v>
      </c>
      <c r="C2500" s="46"/>
      <c r="D2500" s="29">
        <v>46048.822916666664</v>
      </c>
      <c r="E2500" s="15" t="str">
        <f>IF(AND($B$6=NB!$A$17,$B$8&gt;0),'Ersparnisberechnung Sommertarif'!$B$8*SLP!C2480,"")</f>
        <v/>
      </c>
    </row>
    <row r="2501" spans="1:5" x14ac:dyDescent="0.3">
      <c r="A2501" s="25">
        <v>46048</v>
      </c>
      <c r="B2501" s="31">
        <v>0.83333333333333337</v>
      </c>
      <c r="C2501" s="46"/>
      <c r="D2501" s="29">
        <v>46048.833333333336</v>
      </c>
      <c r="E2501" s="15" t="str">
        <f>IF(AND($B$6=NB!$A$17,$B$8&gt;0),'Ersparnisberechnung Sommertarif'!$B$8*SLP!C2481,"")</f>
        <v/>
      </c>
    </row>
    <row r="2502" spans="1:5" x14ac:dyDescent="0.3">
      <c r="A2502" s="25">
        <v>46048</v>
      </c>
      <c r="B2502" s="31">
        <v>0.84375</v>
      </c>
      <c r="C2502" s="46"/>
      <c r="D2502" s="29">
        <v>46048.84375</v>
      </c>
      <c r="E2502" s="15" t="str">
        <f>IF(AND($B$6=NB!$A$17,$B$8&gt;0),'Ersparnisberechnung Sommertarif'!$B$8*SLP!C2482,"")</f>
        <v/>
      </c>
    </row>
    <row r="2503" spans="1:5" x14ac:dyDescent="0.3">
      <c r="A2503" s="25">
        <v>46048</v>
      </c>
      <c r="B2503" s="31">
        <v>0.85416666666666663</v>
      </c>
      <c r="C2503" s="46"/>
      <c r="D2503" s="29">
        <v>46048.854166666664</v>
      </c>
      <c r="E2503" s="15" t="str">
        <f>IF(AND($B$6=NB!$A$17,$B$8&gt;0),'Ersparnisberechnung Sommertarif'!$B$8*SLP!C2483,"")</f>
        <v/>
      </c>
    </row>
    <row r="2504" spans="1:5" x14ac:dyDescent="0.3">
      <c r="A2504" s="25">
        <v>46048</v>
      </c>
      <c r="B2504" s="31">
        <v>0.86458333333333337</v>
      </c>
      <c r="C2504" s="46"/>
      <c r="D2504" s="29">
        <v>46048.864583333336</v>
      </c>
      <c r="E2504" s="15" t="str">
        <f>IF(AND($B$6=NB!$A$17,$B$8&gt;0),'Ersparnisberechnung Sommertarif'!$B$8*SLP!C2484,"")</f>
        <v/>
      </c>
    </row>
    <row r="2505" spans="1:5" x14ac:dyDescent="0.3">
      <c r="A2505" s="25">
        <v>46048</v>
      </c>
      <c r="B2505" s="31">
        <v>0.875</v>
      </c>
      <c r="C2505" s="46"/>
      <c r="D2505" s="29">
        <v>46048.875</v>
      </c>
      <c r="E2505" s="15" t="str">
        <f>IF(AND($B$6=NB!$A$17,$B$8&gt;0),'Ersparnisberechnung Sommertarif'!$B$8*SLP!C2485,"")</f>
        <v/>
      </c>
    </row>
    <row r="2506" spans="1:5" x14ac:dyDescent="0.3">
      <c r="A2506" s="25">
        <v>46048</v>
      </c>
      <c r="B2506" s="31">
        <v>0.88541666666666663</v>
      </c>
      <c r="C2506" s="46"/>
      <c r="D2506" s="29">
        <v>46048.885416666664</v>
      </c>
      <c r="E2506" s="15" t="str">
        <f>IF(AND($B$6=NB!$A$17,$B$8&gt;0),'Ersparnisberechnung Sommertarif'!$B$8*SLP!C2486,"")</f>
        <v/>
      </c>
    </row>
    <row r="2507" spans="1:5" x14ac:dyDescent="0.3">
      <c r="A2507" s="25">
        <v>46048</v>
      </c>
      <c r="B2507" s="31">
        <v>0.89583333333333337</v>
      </c>
      <c r="C2507" s="46"/>
      <c r="D2507" s="29">
        <v>46048.895833333336</v>
      </c>
      <c r="E2507" s="15" t="str">
        <f>IF(AND($B$6=NB!$A$17,$B$8&gt;0),'Ersparnisberechnung Sommertarif'!$B$8*SLP!C2487,"")</f>
        <v/>
      </c>
    </row>
    <row r="2508" spans="1:5" x14ac:dyDescent="0.3">
      <c r="A2508" s="25">
        <v>46048</v>
      </c>
      <c r="B2508" s="31">
        <v>0.90625</v>
      </c>
      <c r="C2508" s="46"/>
      <c r="D2508" s="29">
        <v>46048.90625</v>
      </c>
      <c r="E2508" s="15" t="str">
        <f>IF(AND($B$6=NB!$A$17,$B$8&gt;0),'Ersparnisberechnung Sommertarif'!$B$8*SLP!C2488,"")</f>
        <v/>
      </c>
    </row>
    <row r="2509" spans="1:5" x14ac:dyDescent="0.3">
      <c r="A2509" s="25">
        <v>46048</v>
      </c>
      <c r="B2509" s="31">
        <v>0.91666666666666663</v>
      </c>
      <c r="C2509" s="46"/>
      <c r="D2509" s="29">
        <v>46048.916666666664</v>
      </c>
      <c r="E2509" s="15" t="str">
        <f>IF(AND($B$6=NB!$A$17,$B$8&gt;0),'Ersparnisberechnung Sommertarif'!$B$8*SLP!C2489,"")</f>
        <v/>
      </c>
    </row>
    <row r="2510" spans="1:5" x14ac:dyDescent="0.3">
      <c r="A2510" s="25">
        <v>46048</v>
      </c>
      <c r="B2510" s="31">
        <v>0.92708333333333337</v>
      </c>
      <c r="C2510" s="46"/>
      <c r="D2510" s="29">
        <v>46048.927083333336</v>
      </c>
      <c r="E2510" s="15" t="str">
        <f>IF(AND($B$6=NB!$A$17,$B$8&gt;0),'Ersparnisberechnung Sommertarif'!$B$8*SLP!C2490,"")</f>
        <v/>
      </c>
    </row>
    <row r="2511" spans="1:5" x14ac:dyDescent="0.3">
      <c r="A2511" s="25">
        <v>46048</v>
      </c>
      <c r="B2511" s="31">
        <v>0.9375</v>
      </c>
      <c r="C2511" s="46"/>
      <c r="D2511" s="29">
        <v>46048.9375</v>
      </c>
      <c r="E2511" s="15" t="str">
        <f>IF(AND($B$6=NB!$A$17,$B$8&gt;0),'Ersparnisberechnung Sommertarif'!$B$8*SLP!C2491,"")</f>
        <v/>
      </c>
    </row>
    <row r="2512" spans="1:5" x14ac:dyDescent="0.3">
      <c r="A2512" s="25">
        <v>46048</v>
      </c>
      <c r="B2512" s="31">
        <v>0.94791666666666663</v>
      </c>
      <c r="C2512" s="46"/>
      <c r="D2512" s="29">
        <v>46048.947916666664</v>
      </c>
      <c r="E2512" s="15" t="str">
        <f>IF(AND($B$6=NB!$A$17,$B$8&gt;0),'Ersparnisberechnung Sommertarif'!$B$8*SLP!C2492,"")</f>
        <v/>
      </c>
    </row>
    <row r="2513" spans="1:5" x14ac:dyDescent="0.3">
      <c r="A2513" s="25">
        <v>46048</v>
      </c>
      <c r="B2513" s="31">
        <v>0.95833333333333337</v>
      </c>
      <c r="C2513" s="46"/>
      <c r="D2513" s="29">
        <v>46048.958333333336</v>
      </c>
      <c r="E2513" s="15" t="str">
        <f>IF(AND($B$6=NB!$A$17,$B$8&gt;0),'Ersparnisberechnung Sommertarif'!$B$8*SLP!C2493,"")</f>
        <v/>
      </c>
    </row>
    <row r="2514" spans="1:5" x14ac:dyDescent="0.3">
      <c r="A2514" s="25">
        <v>46048</v>
      </c>
      <c r="B2514" s="31">
        <v>0.96875</v>
      </c>
      <c r="C2514" s="46"/>
      <c r="D2514" s="29">
        <v>46048.96875</v>
      </c>
      <c r="E2514" s="15" t="str">
        <f>IF(AND($B$6=NB!$A$17,$B$8&gt;0),'Ersparnisberechnung Sommertarif'!$B$8*SLP!C2494,"")</f>
        <v/>
      </c>
    </row>
    <row r="2515" spans="1:5" x14ac:dyDescent="0.3">
      <c r="A2515" s="25">
        <v>46048</v>
      </c>
      <c r="B2515" s="31">
        <v>0.97916666666666663</v>
      </c>
      <c r="C2515" s="46"/>
      <c r="D2515" s="29">
        <v>46048.979166666664</v>
      </c>
      <c r="E2515" s="15" t="str">
        <f>IF(AND($B$6=NB!$A$17,$B$8&gt;0),'Ersparnisberechnung Sommertarif'!$B$8*SLP!C2495,"")</f>
        <v/>
      </c>
    </row>
    <row r="2516" spans="1:5" x14ac:dyDescent="0.3">
      <c r="A2516" s="25">
        <v>46048</v>
      </c>
      <c r="B2516" s="31">
        <v>0.98958333333333337</v>
      </c>
      <c r="C2516" s="46"/>
      <c r="D2516" s="29">
        <v>46048.989583333336</v>
      </c>
      <c r="E2516" s="15" t="str">
        <f>IF(AND($B$6=NB!$A$17,$B$8&gt;0),'Ersparnisberechnung Sommertarif'!$B$8*SLP!C2496,"")</f>
        <v/>
      </c>
    </row>
    <row r="2517" spans="1:5" x14ac:dyDescent="0.3">
      <c r="A2517" s="25">
        <v>46049</v>
      </c>
      <c r="B2517" s="31">
        <v>0</v>
      </c>
      <c r="C2517" s="46"/>
      <c r="D2517" s="29">
        <v>46049</v>
      </c>
      <c r="E2517" s="15" t="str">
        <f>IF(AND($B$6=NB!$A$17,$B$8&gt;0),'Ersparnisberechnung Sommertarif'!$B$8*SLP!C2497,"")</f>
        <v/>
      </c>
    </row>
    <row r="2518" spans="1:5" x14ac:dyDescent="0.3">
      <c r="A2518" s="25">
        <v>46049</v>
      </c>
      <c r="B2518" s="31">
        <v>1.0416666666666666E-2</v>
      </c>
      <c r="C2518" s="46"/>
      <c r="D2518" s="29">
        <v>46049.010416666664</v>
      </c>
      <c r="E2518" s="15" t="str">
        <f>IF(AND($B$6=NB!$A$17,$B$8&gt;0),'Ersparnisberechnung Sommertarif'!$B$8*SLP!C2498,"")</f>
        <v/>
      </c>
    </row>
    <row r="2519" spans="1:5" x14ac:dyDescent="0.3">
      <c r="A2519" s="25">
        <v>46049</v>
      </c>
      <c r="B2519" s="31">
        <v>2.0833333333333332E-2</v>
      </c>
      <c r="C2519" s="46"/>
      <c r="D2519" s="29">
        <v>46049.020833333336</v>
      </c>
      <c r="E2519" s="15" t="str">
        <f>IF(AND($B$6=NB!$A$17,$B$8&gt;0),'Ersparnisberechnung Sommertarif'!$B$8*SLP!C2499,"")</f>
        <v/>
      </c>
    </row>
    <row r="2520" spans="1:5" x14ac:dyDescent="0.3">
      <c r="A2520" s="25">
        <v>46049</v>
      </c>
      <c r="B2520" s="31">
        <v>3.125E-2</v>
      </c>
      <c r="C2520" s="46"/>
      <c r="D2520" s="29">
        <v>46049.03125</v>
      </c>
      <c r="E2520" s="15" t="str">
        <f>IF(AND($B$6=NB!$A$17,$B$8&gt;0),'Ersparnisberechnung Sommertarif'!$B$8*SLP!C2500,"")</f>
        <v/>
      </c>
    </row>
    <row r="2521" spans="1:5" x14ac:dyDescent="0.3">
      <c r="A2521" s="25">
        <v>46049</v>
      </c>
      <c r="B2521" s="31">
        <v>4.1666666666666664E-2</v>
      </c>
      <c r="C2521" s="46"/>
      <c r="D2521" s="29">
        <v>46049.041666666664</v>
      </c>
      <c r="E2521" s="15" t="str">
        <f>IF(AND($B$6=NB!$A$17,$B$8&gt;0),'Ersparnisberechnung Sommertarif'!$B$8*SLP!C2501,"")</f>
        <v/>
      </c>
    </row>
    <row r="2522" spans="1:5" x14ac:dyDescent="0.3">
      <c r="A2522" s="25">
        <v>46049</v>
      </c>
      <c r="B2522" s="31">
        <v>5.2083333333333336E-2</v>
      </c>
      <c r="C2522" s="46"/>
      <c r="D2522" s="29">
        <v>46049.052083333336</v>
      </c>
      <c r="E2522" s="15" t="str">
        <f>IF(AND($B$6=NB!$A$17,$B$8&gt;0),'Ersparnisberechnung Sommertarif'!$B$8*SLP!C2502,"")</f>
        <v/>
      </c>
    </row>
    <row r="2523" spans="1:5" x14ac:dyDescent="0.3">
      <c r="A2523" s="25">
        <v>46049</v>
      </c>
      <c r="B2523" s="31">
        <v>6.25E-2</v>
      </c>
      <c r="C2523" s="46"/>
      <c r="D2523" s="29">
        <v>46049.0625</v>
      </c>
      <c r="E2523" s="15" t="str">
        <f>IF(AND($B$6=NB!$A$17,$B$8&gt;0),'Ersparnisberechnung Sommertarif'!$B$8*SLP!C2503,"")</f>
        <v/>
      </c>
    </row>
    <row r="2524" spans="1:5" x14ac:dyDescent="0.3">
      <c r="A2524" s="25">
        <v>46049</v>
      </c>
      <c r="B2524" s="31">
        <v>7.2916666666666671E-2</v>
      </c>
      <c r="C2524" s="46"/>
      <c r="D2524" s="29">
        <v>46049.072916666664</v>
      </c>
      <c r="E2524" s="15" t="str">
        <f>IF(AND($B$6=NB!$A$17,$B$8&gt;0),'Ersparnisberechnung Sommertarif'!$B$8*SLP!C2504,"")</f>
        <v/>
      </c>
    </row>
    <row r="2525" spans="1:5" x14ac:dyDescent="0.3">
      <c r="A2525" s="25">
        <v>46049</v>
      </c>
      <c r="B2525" s="31">
        <v>8.3333333333333329E-2</v>
      </c>
      <c r="C2525" s="46"/>
      <c r="D2525" s="29">
        <v>46049.083333333336</v>
      </c>
      <c r="E2525" s="15" t="str">
        <f>IF(AND($B$6=NB!$A$17,$B$8&gt;0),'Ersparnisberechnung Sommertarif'!$B$8*SLP!C2505,"")</f>
        <v/>
      </c>
    </row>
    <row r="2526" spans="1:5" x14ac:dyDescent="0.3">
      <c r="A2526" s="25">
        <v>46049</v>
      </c>
      <c r="B2526" s="31">
        <v>9.375E-2</v>
      </c>
      <c r="C2526" s="46"/>
      <c r="D2526" s="29">
        <v>46049.09375</v>
      </c>
      <c r="E2526" s="15" t="str">
        <f>IF(AND($B$6=NB!$A$17,$B$8&gt;0),'Ersparnisberechnung Sommertarif'!$B$8*SLP!C2506,"")</f>
        <v/>
      </c>
    </row>
    <row r="2527" spans="1:5" x14ac:dyDescent="0.3">
      <c r="A2527" s="25">
        <v>46049</v>
      </c>
      <c r="B2527" s="31">
        <v>0.10416666666666667</v>
      </c>
      <c r="C2527" s="46"/>
      <c r="D2527" s="29">
        <v>46049.104166666664</v>
      </c>
      <c r="E2527" s="15" t="str">
        <f>IF(AND($B$6=NB!$A$17,$B$8&gt;0),'Ersparnisberechnung Sommertarif'!$B$8*SLP!C2507,"")</f>
        <v/>
      </c>
    </row>
    <row r="2528" spans="1:5" x14ac:dyDescent="0.3">
      <c r="A2528" s="25">
        <v>46049</v>
      </c>
      <c r="B2528" s="31">
        <v>0.11458333333333333</v>
      </c>
      <c r="C2528" s="46"/>
      <c r="D2528" s="29">
        <v>46049.114583333336</v>
      </c>
      <c r="E2528" s="15" t="str">
        <f>IF(AND($B$6=NB!$A$17,$B$8&gt;0),'Ersparnisberechnung Sommertarif'!$B$8*SLP!C2508,"")</f>
        <v/>
      </c>
    </row>
    <row r="2529" spans="1:5" x14ac:dyDescent="0.3">
      <c r="A2529" s="25">
        <v>46049</v>
      </c>
      <c r="B2529" s="31">
        <v>0.125</v>
      </c>
      <c r="C2529" s="46"/>
      <c r="D2529" s="29">
        <v>46049.125</v>
      </c>
      <c r="E2529" s="15" t="str">
        <f>IF(AND($B$6=NB!$A$17,$B$8&gt;0),'Ersparnisberechnung Sommertarif'!$B$8*SLP!C2509,"")</f>
        <v/>
      </c>
    </row>
    <row r="2530" spans="1:5" x14ac:dyDescent="0.3">
      <c r="A2530" s="25">
        <v>46049</v>
      </c>
      <c r="B2530" s="31">
        <v>0.13541666666666666</v>
      </c>
      <c r="C2530" s="46"/>
      <c r="D2530" s="29">
        <v>46049.135416666664</v>
      </c>
      <c r="E2530" s="15" t="str">
        <f>IF(AND($B$6=NB!$A$17,$B$8&gt;0),'Ersparnisberechnung Sommertarif'!$B$8*SLP!C2510,"")</f>
        <v/>
      </c>
    </row>
    <row r="2531" spans="1:5" x14ac:dyDescent="0.3">
      <c r="A2531" s="25">
        <v>46049</v>
      </c>
      <c r="B2531" s="31">
        <v>0.14583333333333334</v>
      </c>
      <c r="C2531" s="46"/>
      <c r="D2531" s="29">
        <v>46049.145833333336</v>
      </c>
      <c r="E2531" s="15" t="str">
        <f>IF(AND($B$6=NB!$A$17,$B$8&gt;0),'Ersparnisberechnung Sommertarif'!$B$8*SLP!C2511,"")</f>
        <v/>
      </c>
    </row>
    <row r="2532" spans="1:5" x14ac:dyDescent="0.3">
      <c r="A2532" s="25">
        <v>46049</v>
      </c>
      <c r="B2532" s="31">
        <v>0.15625</v>
      </c>
      <c r="C2532" s="46"/>
      <c r="D2532" s="29">
        <v>46049.15625</v>
      </c>
      <c r="E2532" s="15" t="str">
        <f>IF(AND($B$6=NB!$A$17,$B$8&gt;0),'Ersparnisberechnung Sommertarif'!$B$8*SLP!C2512,"")</f>
        <v/>
      </c>
    </row>
    <row r="2533" spans="1:5" x14ac:dyDescent="0.3">
      <c r="A2533" s="25">
        <v>46049</v>
      </c>
      <c r="B2533" s="31">
        <v>0.16666666666666666</v>
      </c>
      <c r="C2533" s="46"/>
      <c r="D2533" s="29">
        <v>46049.166666666664</v>
      </c>
      <c r="E2533" s="15" t="str">
        <f>IF(AND($B$6=NB!$A$17,$B$8&gt;0),'Ersparnisberechnung Sommertarif'!$B$8*SLP!C2513,"")</f>
        <v/>
      </c>
    </row>
    <row r="2534" spans="1:5" x14ac:dyDescent="0.3">
      <c r="A2534" s="25">
        <v>46049</v>
      </c>
      <c r="B2534" s="31">
        <v>0.17708333333333334</v>
      </c>
      <c r="C2534" s="46"/>
      <c r="D2534" s="29">
        <v>46049.177083333336</v>
      </c>
      <c r="E2534" s="15" t="str">
        <f>IF(AND($B$6=NB!$A$17,$B$8&gt;0),'Ersparnisberechnung Sommertarif'!$B$8*SLP!C2514,"")</f>
        <v/>
      </c>
    </row>
    <row r="2535" spans="1:5" x14ac:dyDescent="0.3">
      <c r="A2535" s="25">
        <v>46049</v>
      </c>
      <c r="B2535" s="31">
        <v>0.1875</v>
      </c>
      <c r="C2535" s="46"/>
      <c r="D2535" s="29">
        <v>46049.1875</v>
      </c>
      <c r="E2535" s="15" t="str">
        <f>IF(AND($B$6=NB!$A$17,$B$8&gt;0),'Ersparnisberechnung Sommertarif'!$B$8*SLP!C2515,"")</f>
        <v/>
      </c>
    </row>
    <row r="2536" spans="1:5" x14ac:dyDescent="0.3">
      <c r="A2536" s="25">
        <v>46049</v>
      </c>
      <c r="B2536" s="31">
        <v>0.19791666666666666</v>
      </c>
      <c r="C2536" s="46"/>
      <c r="D2536" s="29">
        <v>46049.197916666664</v>
      </c>
      <c r="E2536" s="15" t="str">
        <f>IF(AND($B$6=NB!$A$17,$B$8&gt;0),'Ersparnisberechnung Sommertarif'!$B$8*SLP!C2516,"")</f>
        <v/>
      </c>
    </row>
    <row r="2537" spans="1:5" x14ac:dyDescent="0.3">
      <c r="A2537" s="25">
        <v>46049</v>
      </c>
      <c r="B2537" s="31">
        <v>0.20833333333333334</v>
      </c>
      <c r="C2537" s="46"/>
      <c r="D2537" s="29">
        <v>46049.208333333336</v>
      </c>
      <c r="E2537" s="15" t="str">
        <f>IF(AND($B$6=NB!$A$17,$B$8&gt;0),'Ersparnisberechnung Sommertarif'!$B$8*SLP!C2517,"")</f>
        <v/>
      </c>
    </row>
    <row r="2538" spans="1:5" x14ac:dyDescent="0.3">
      <c r="A2538" s="25">
        <v>46049</v>
      </c>
      <c r="B2538" s="31">
        <v>0.21875</v>
      </c>
      <c r="C2538" s="46"/>
      <c r="D2538" s="29">
        <v>46049.21875</v>
      </c>
      <c r="E2538" s="15" t="str">
        <f>IF(AND($B$6=NB!$A$17,$B$8&gt;0),'Ersparnisberechnung Sommertarif'!$B$8*SLP!C2518,"")</f>
        <v/>
      </c>
    </row>
    <row r="2539" spans="1:5" x14ac:dyDescent="0.3">
      <c r="A2539" s="25">
        <v>46049</v>
      </c>
      <c r="B2539" s="31">
        <v>0.22916666666666666</v>
      </c>
      <c r="C2539" s="46"/>
      <c r="D2539" s="29">
        <v>46049.229166666664</v>
      </c>
      <c r="E2539" s="15" t="str">
        <f>IF(AND($B$6=NB!$A$17,$B$8&gt;0),'Ersparnisberechnung Sommertarif'!$B$8*SLP!C2519,"")</f>
        <v/>
      </c>
    </row>
    <row r="2540" spans="1:5" x14ac:dyDescent="0.3">
      <c r="A2540" s="25">
        <v>46049</v>
      </c>
      <c r="B2540" s="31">
        <v>0.23958333333333334</v>
      </c>
      <c r="C2540" s="46"/>
      <c r="D2540" s="29">
        <v>46049.239583333336</v>
      </c>
      <c r="E2540" s="15" t="str">
        <f>IF(AND($B$6=NB!$A$17,$B$8&gt;0),'Ersparnisberechnung Sommertarif'!$B$8*SLP!C2520,"")</f>
        <v/>
      </c>
    </row>
    <row r="2541" spans="1:5" x14ac:dyDescent="0.3">
      <c r="A2541" s="25">
        <v>46049</v>
      </c>
      <c r="B2541" s="31">
        <v>0.25</v>
      </c>
      <c r="C2541" s="46"/>
      <c r="D2541" s="29">
        <v>46049.25</v>
      </c>
      <c r="E2541" s="15" t="str">
        <f>IF(AND($B$6=NB!$A$17,$B$8&gt;0),'Ersparnisberechnung Sommertarif'!$B$8*SLP!C2521,"")</f>
        <v/>
      </c>
    </row>
    <row r="2542" spans="1:5" x14ac:dyDescent="0.3">
      <c r="A2542" s="25">
        <v>46049</v>
      </c>
      <c r="B2542" s="31">
        <v>0.26041666666666669</v>
      </c>
      <c r="C2542" s="46"/>
      <c r="D2542" s="29">
        <v>46049.260416666664</v>
      </c>
      <c r="E2542" s="15" t="str">
        <f>IF(AND($B$6=NB!$A$17,$B$8&gt;0),'Ersparnisberechnung Sommertarif'!$B$8*SLP!C2522,"")</f>
        <v/>
      </c>
    </row>
    <row r="2543" spans="1:5" x14ac:dyDescent="0.3">
      <c r="A2543" s="25">
        <v>46049</v>
      </c>
      <c r="B2543" s="31">
        <v>0.27083333333333331</v>
      </c>
      <c r="C2543" s="46"/>
      <c r="D2543" s="29">
        <v>46049.270833333336</v>
      </c>
      <c r="E2543" s="15" t="str">
        <f>IF(AND($B$6=NB!$A$17,$B$8&gt;0),'Ersparnisberechnung Sommertarif'!$B$8*SLP!C2523,"")</f>
        <v/>
      </c>
    </row>
    <row r="2544" spans="1:5" x14ac:dyDescent="0.3">
      <c r="A2544" s="25">
        <v>46049</v>
      </c>
      <c r="B2544" s="31">
        <v>0.28125</v>
      </c>
      <c r="C2544" s="46"/>
      <c r="D2544" s="29">
        <v>46049.28125</v>
      </c>
      <c r="E2544" s="15" t="str">
        <f>IF(AND($B$6=NB!$A$17,$B$8&gt;0),'Ersparnisberechnung Sommertarif'!$B$8*SLP!C2524,"")</f>
        <v/>
      </c>
    </row>
    <row r="2545" spans="1:5" x14ac:dyDescent="0.3">
      <c r="A2545" s="25">
        <v>46049</v>
      </c>
      <c r="B2545" s="31">
        <v>0.29166666666666669</v>
      </c>
      <c r="C2545" s="46"/>
      <c r="D2545" s="29">
        <v>46049.291666666664</v>
      </c>
      <c r="E2545" s="15" t="str">
        <f>IF(AND($B$6=NB!$A$17,$B$8&gt;0),'Ersparnisberechnung Sommertarif'!$B$8*SLP!C2525,"")</f>
        <v/>
      </c>
    </row>
    <row r="2546" spans="1:5" x14ac:dyDescent="0.3">
      <c r="A2546" s="25">
        <v>46049</v>
      </c>
      <c r="B2546" s="31">
        <v>0.30208333333333331</v>
      </c>
      <c r="C2546" s="46"/>
      <c r="D2546" s="29">
        <v>46049.302083333336</v>
      </c>
      <c r="E2546" s="15" t="str">
        <f>IF(AND($B$6=NB!$A$17,$B$8&gt;0),'Ersparnisberechnung Sommertarif'!$B$8*SLP!C2526,"")</f>
        <v/>
      </c>
    </row>
    <row r="2547" spans="1:5" x14ac:dyDescent="0.3">
      <c r="A2547" s="25">
        <v>46049</v>
      </c>
      <c r="B2547" s="31">
        <v>0.3125</v>
      </c>
      <c r="C2547" s="46"/>
      <c r="D2547" s="29">
        <v>46049.3125</v>
      </c>
      <c r="E2547" s="15" t="str">
        <f>IF(AND($B$6=NB!$A$17,$B$8&gt;0),'Ersparnisberechnung Sommertarif'!$B$8*SLP!C2527,"")</f>
        <v/>
      </c>
    </row>
    <row r="2548" spans="1:5" x14ac:dyDescent="0.3">
      <c r="A2548" s="25">
        <v>46049</v>
      </c>
      <c r="B2548" s="31">
        <v>0.32291666666666669</v>
      </c>
      <c r="C2548" s="46"/>
      <c r="D2548" s="29">
        <v>46049.322916666664</v>
      </c>
      <c r="E2548" s="15" t="str">
        <f>IF(AND($B$6=NB!$A$17,$B$8&gt;0),'Ersparnisberechnung Sommertarif'!$B$8*SLP!C2528,"")</f>
        <v/>
      </c>
    </row>
    <row r="2549" spans="1:5" x14ac:dyDescent="0.3">
      <c r="A2549" s="25">
        <v>46049</v>
      </c>
      <c r="B2549" s="31">
        <v>0.33333333333333331</v>
      </c>
      <c r="C2549" s="46"/>
      <c r="D2549" s="29">
        <v>46049.333333333336</v>
      </c>
      <c r="E2549" s="15" t="str">
        <f>IF(AND($B$6=NB!$A$17,$B$8&gt;0),'Ersparnisberechnung Sommertarif'!$B$8*SLP!C2529,"")</f>
        <v/>
      </c>
    </row>
    <row r="2550" spans="1:5" x14ac:dyDescent="0.3">
      <c r="A2550" s="25">
        <v>46049</v>
      </c>
      <c r="B2550" s="31">
        <v>0.34375</v>
      </c>
      <c r="C2550" s="46"/>
      <c r="D2550" s="29">
        <v>46049.34375</v>
      </c>
      <c r="E2550" s="15" t="str">
        <f>IF(AND($B$6=NB!$A$17,$B$8&gt;0),'Ersparnisberechnung Sommertarif'!$B$8*SLP!C2530,"")</f>
        <v/>
      </c>
    </row>
    <row r="2551" spans="1:5" x14ac:dyDescent="0.3">
      <c r="A2551" s="25">
        <v>46049</v>
      </c>
      <c r="B2551" s="31">
        <v>0.35416666666666669</v>
      </c>
      <c r="C2551" s="46"/>
      <c r="D2551" s="29">
        <v>46049.354166666664</v>
      </c>
      <c r="E2551" s="15" t="str">
        <f>IF(AND($B$6=NB!$A$17,$B$8&gt;0),'Ersparnisberechnung Sommertarif'!$B$8*SLP!C2531,"")</f>
        <v/>
      </c>
    </row>
    <row r="2552" spans="1:5" x14ac:dyDescent="0.3">
      <c r="A2552" s="25">
        <v>46049</v>
      </c>
      <c r="B2552" s="31">
        <v>0.36458333333333331</v>
      </c>
      <c r="C2552" s="46"/>
      <c r="D2552" s="29">
        <v>46049.364583333336</v>
      </c>
      <c r="E2552" s="15" t="str">
        <f>IF(AND($B$6=NB!$A$17,$B$8&gt;0),'Ersparnisberechnung Sommertarif'!$B$8*SLP!C2532,"")</f>
        <v/>
      </c>
    </row>
    <row r="2553" spans="1:5" x14ac:dyDescent="0.3">
      <c r="A2553" s="25">
        <v>46049</v>
      </c>
      <c r="B2553" s="31">
        <v>0.375</v>
      </c>
      <c r="C2553" s="46"/>
      <c r="D2553" s="29">
        <v>46049.375</v>
      </c>
      <c r="E2553" s="15" t="str">
        <f>IF(AND($B$6=NB!$A$17,$B$8&gt;0),'Ersparnisberechnung Sommertarif'!$B$8*SLP!C2533,"")</f>
        <v/>
      </c>
    </row>
    <row r="2554" spans="1:5" x14ac:dyDescent="0.3">
      <c r="A2554" s="25">
        <v>46049</v>
      </c>
      <c r="B2554" s="31">
        <v>0.38541666666666669</v>
      </c>
      <c r="C2554" s="46"/>
      <c r="D2554" s="29">
        <v>46049.385416666664</v>
      </c>
      <c r="E2554" s="15" t="str">
        <f>IF(AND($B$6=NB!$A$17,$B$8&gt;0),'Ersparnisberechnung Sommertarif'!$B$8*SLP!C2534,"")</f>
        <v/>
      </c>
    </row>
    <row r="2555" spans="1:5" x14ac:dyDescent="0.3">
      <c r="A2555" s="25">
        <v>46049</v>
      </c>
      <c r="B2555" s="31">
        <v>0.39583333333333331</v>
      </c>
      <c r="C2555" s="46"/>
      <c r="D2555" s="29">
        <v>46049.395833333336</v>
      </c>
      <c r="E2555" s="15" t="str">
        <f>IF(AND($B$6=NB!$A$17,$B$8&gt;0),'Ersparnisberechnung Sommertarif'!$B$8*SLP!C2535,"")</f>
        <v/>
      </c>
    </row>
    <row r="2556" spans="1:5" x14ac:dyDescent="0.3">
      <c r="A2556" s="25">
        <v>46049</v>
      </c>
      <c r="B2556" s="31">
        <v>0.40625</v>
      </c>
      <c r="C2556" s="46"/>
      <c r="D2556" s="29">
        <v>46049.40625</v>
      </c>
      <c r="E2556" s="15" t="str">
        <f>IF(AND($B$6=NB!$A$17,$B$8&gt;0),'Ersparnisberechnung Sommertarif'!$B$8*SLP!C2536,"")</f>
        <v/>
      </c>
    </row>
    <row r="2557" spans="1:5" x14ac:dyDescent="0.3">
      <c r="A2557" s="25">
        <v>46049</v>
      </c>
      <c r="B2557" s="31">
        <v>0.41666666666666669</v>
      </c>
      <c r="C2557" s="46"/>
      <c r="D2557" s="29">
        <v>46049.416666666664</v>
      </c>
      <c r="E2557" s="15" t="str">
        <f>IF(AND($B$6=NB!$A$17,$B$8&gt;0),'Ersparnisberechnung Sommertarif'!$B$8*SLP!C2537,"")</f>
        <v/>
      </c>
    </row>
    <row r="2558" spans="1:5" x14ac:dyDescent="0.3">
      <c r="A2558" s="25">
        <v>46049</v>
      </c>
      <c r="B2558" s="31">
        <v>0.42708333333333331</v>
      </c>
      <c r="C2558" s="46"/>
      <c r="D2558" s="29">
        <v>46049.427083333336</v>
      </c>
      <c r="E2558" s="15" t="str">
        <f>IF(AND($B$6=NB!$A$17,$B$8&gt;0),'Ersparnisberechnung Sommertarif'!$B$8*SLP!C2538,"")</f>
        <v/>
      </c>
    </row>
    <row r="2559" spans="1:5" x14ac:dyDescent="0.3">
      <c r="A2559" s="25">
        <v>46049</v>
      </c>
      <c r="B2559" s="31">
        <v>0.4375</v>
      </c>
      <c r="C2559" s="46"/>
      <c r="D2559" s="29">
        <v>46049.4375</v>
      </c>
      <c r="E2559" s="15" t="str">
        <f>IF(AND($B$6=NB!$A$17,$B$8&gt;0),'Ersparnisberechnung Sommertarif'!$B$8*SLP!C2539,"")</f>
        <v/>
      </c>
    </row>
    <row r="2560" spans="1:5" x14ac:dyDescent="0.3">
      <c r="A2560" s="25">
        <v>46049</v>
      </c>
      <c r="B2560" s="31">
        <v>0.44791666666666669</v>
      </c>
      <c r="C2560" s="46"/>
      <c r="D2560" s="29">
        <v>46049.447916666664</v>
      </c>
      <c r="E2560" s="15" t="str">
        <f>IF(AND($B$6=NB!$A$17,$B$8&gt;0),'Ersparnisberechnung Sommertarif'!$B$8*SLP!C2540,"")</f>
        <v/>
      </c>
    </row>
    <row r="2561" spans="1:5" x14ac:dyDescent="0.3">
      <c r="A2561" s="25">
        <v>46049</v>
      </c>
      <c r="B2561" s="31">
        <v>0.45833333333333331</v>
      </c>
      <c r="C2561" s="46"/>
      <c r="D2561" s="29">
        <v>46049.458333333336</v>
      </c>
      <c r="E2561" s="15" t="str">
        <f>IF(AND($B$6=NB!$A$17,$B$8&gt;0),'Ersparnisberechnung Sommertarif'!$B$8*SLP!C2541,"")</f>
        <v/>
      </c>
    </row>
    <row r="2562" spans="1:5" x14ac:dyDescent="0.3">
      <c r="A2562" s="25">
        <v>46049</v>
      </c>
      <c r="B2562" s="31">
        <v>0.46875</v>
      </c>
      <c r="C2562" s="46"/>
      <c r="D2562" s="29">
        <v>46049.46875</v>
      </c>
      <c r="E2562" s="15" t="str">
        <f>IF(AND($B$6=NB!$A$17,$B$8&gt;0),'Ersparnisberechnung Sommertarif'!$B$8*SLP!C2542,"")</f>
        <v/>
      </c>
    </row>
    <row r="2563" spans="1:5" x14ac:dyDescent="0.3">
      <c r="A2563" s="25">
        <v>46049</v>
      </c>
      <c r="B2563" s="31">
        <v>0.47916666666666669</v>
      </c>
      <c r="C2563" s="46"/>
      <c r="D2563" s="29">
        <v>46049.479166666664</v>
      </c>
      <c r="E2563" s="15" t="str">
        <f>IF(AND($B$6=NB!$A$17,$B$8&gt;0),'Ersparnisberechnung Sommertarif'!$B$8*SLP!C2543,"")</f>
        <v/>
      </c>
    </row>
    <row r="2564" spans="1:5" x14ac:dyDescent="0.3">
      <c r="A2564" s="25">
        <v>46049</v>
      </c>
      <c r="B2564" s="31">
        <v>0.48958333333333331</v>
      </c>
      <c r="C2564" s="46"/>
      <c r="D2564" s="29">
        <v>46049.489583333336</v>
      </c>
      <c r="E2564" s="15" t="str">
        <f>IF(AND($B$6=NB!$A$17,$B$8&gt;0),'Ersparnisberechnung Sommertarif'!$B$8*SLP!C2544,"")</f>
        <v/>
      </c>
    </row>
    <row r="2565" spans="1:5" x14ac:dyDescent="0.3">
      <c r="A2565" s="25">
        <v>46049</v>
      </c>
      <c r="B2565" s="31">
        <v>0.5</v>
      </c>
      <c r="C2565" s="46"/>
      <c r="D2565" s="29">
        <v>46049.5</v>
      </c>
      <c r="E2565" s="15" t="str">
        <f>IF(AND($B$6=NB!$A$17,$B$8&gt;0),'Ersparnisberechnung Sommertarif'!$B$8*SLP!C2545,"")</f>
        <v/>
      </c>
    </row>
    <row r="2566" spans="1:5" x14ac:dyDescent="0.3">
      <c r="A2566" s="25">
        <v>46049</v>
      </c>
      <c r="B2566" s="31">
        <v>0.51041666666666663</v>
      </c>
      <c r="C2566" s="46"/>
      <c r="D2566" s="29">
        <v>46049.510416666664</v>
      </c>
      <c r="E2566" s="15" t="str">
        <f>IF(AND($B$6=NB!$A$17,$B$8&gt;0),'Ersparnisberechnung Sommertarif'!$B$8*SLP!C2546,"")</f>
        <v/>
      </c>
    </row>
    <row r="2567" spans="1:5" x14ac:dyDescent="0.3">
      <c r="A2567" s="25">
        <v>46049</v>
      </c>
      <c r="B2567" s="31">
        <v>0.52083333333333337</v>
      </c>
      <c r="C2567" s="46"/>
      <c r="D2567" s="29">
        <v>46049.520833333336</v>
      </c>
      <c r="E2567" s="15" t="str">
        <f>IF(AND($B$6=NB!$A$17,$B$8&gt;0),'Ersparnisberechnung Sommertarif'!$B$8*SLP!C2547,"")</f>
        <v/>
      </c>
    </row>
    <row r="2568" spans="1:5" x14ac:dyDescent="0.3">
      <c r="A2568" s="25">
        <v>46049</v>
      </c>
      <c r="B2568" s="31">
        <v>0.53125</v>
      </c>
      <c r="C2568" s="46"/>
      <c r="D2568" s="29">
        <v>46049.53125</v>
      </c>
      <c r="E2568" s="15" t="str">
        <f>IF(AND($B$6=NB!$A$17,$B$8&gt;0),'Ersparnisberechnung Sommertarif'!$B$8*SLP!C2548,"")</f>
        <v/>
      </c>
    </row>
    <row r="2569" spans="1:5" x14ac:dyDescent="0.3">
      <c r="A2569" s="25">
        <v>46049</v>
      </c>
      <c r="B2569" s="31">
        <v>0.54166666666666663</v>
      </c>
      <c r="C2569" s="46"/>
      <c r="D2569" s="29">
        <v>46049.541666666664</v>
      </c>
      <c r="E2569" s="15" t="str">
        <f>IF(AND($B$6=NB!$A$17,$B$8&gt;0),'Ersparnisberechnung Sommertarif'!$B$8*SLP!C2549,"")</f>
        <v/>
      </c>
    </row>
    <row r="2570" spans="1:5" x14ac:dyDescent="0.3">
      <c r="A2570" s="25">
        <v>46049</v>
      </c>
      <c r="B2570" s="31">
        <v>0.55208333333333337</v>
      </c>
      <c r="C2570" s="46"/>
      <c r="D2570" s="29">
        <v>46049.552083333336</v>
      </c>
      <c r="E2570" s="15" t="str">
        <f>IF(AND($B$6=NB!$A$17,$B$8&gt;0),'Ersparnisberechnung Sommertarif'!$B$8*SLP!C2550,"")</f>
        <v/>
      </c>
    </row>
    <row r="2571" spans="1:5" x14ac:dyDescent="0.3">
      <c r="A2571" s="25">
        <v>46049</v>
      </c>
      <c r="B2571" s="31">
        <v>0.5625</v>
      </c>
      <c r="C2571" s="46"/>
      <c r="D2571" s="29">
        <v>46049.5625</v>
      </c>
      <c r="E2571" s="15" t="str">
        <f>IF(AND($B$6=NB!$A$17,$B$8&gt;0),'Ersparnisberechnung Sommertarif'!$B$8*SLP!C2551,"")</f>
        <v/>
      </c>
    </row>
    <row r="2572" spans="1:5" x14ac:dyDescent="0.3">
      <c r="A2572" s="25">
        <v>46049</v>
      </c>
      <c r="B2572" s="31">
        <v>0.57291666666666663</v>
      </c>
      <c r="C2572" s="46"/>
      <c r="D2572" s="29">
        <v>46049.572916666664</v>
      </c>
      <c r="E2572" s="15" t="str">
        <f>IF(AND($B$6=NB!$A$17,$B$8&gt;0),'Ersparnisberechnung Sommertarif'!$B$8*SLP!C2552,"")</f>
        <v/>
      </c>
    </row>
    <row r="2573" spans="1:5" x14ac:dyDescent="0.3">
      <c r="A2573" s="25">
        <v>46049</v>
      </c>
      <c r="B2573" s="31">
        <v>0.58333333333333337</v>
      </c>
      <c r="C2573" s="46"/>
      <c r="D2573" s="29">
        <v>46049.583333333336</v>
      </c>
      <c r="E2573" s="15" t="str">
        <f>IF(AND($B$6=NB!$A$17,$B$8&gt;0),'Ersparnisberechnung Sommertarif'!$B$8*SLP!C2553,"")</f>
        <v/>
      </c>
    </row>
    <row r="2574" spans="1:5" x14ac:dyDescent="0.3">
      <c r="A2574" s="25">
        <v>46049</v>
      </c>
      <c r="B2574" s="31">
        <v>0.59375</v>
      </c>
      <c r="C2574" s="46"/>
      <c r="D2574" s="29">
        <v>46049.59375</v>
      </c>
      <c r="E2574" s="15" t="str">
        <f>IF(AND($B$6=NB!$A$17,$B$8&gt;0),'Ersparnisberechnung Sommertarif'!$B$8*SLP!C2554,"")</f>
        <v/>
      </c>
    </row>
    <row r="2575" spans="1:5" x14ac:dyDescent="0.3">
      <c r="A2575" s="25">
        <v>46049</v>
      </c>
      <c r="B2575" s="31">
        <v>0.60416666666666663</v>
      </c>
      <c r="C2575" s="46"/>
      <c r="D2575" s="29">
        <v>46049.604166666664</v>
      </c>
      <c r="E2575" s="15" t="str">
        <f>IF(AND($B$6=NB!$A$17,$B$8&gt;0),'Ersparnisberechnung Sommertarif'!$B$8*SLP!C2555,"")</f>
        <v/>
      </c>
    </row>
    <row r="2576" spans="1:5" x14ac:dyDescent="0.3">
      <c r="A2576" s="25">
        <v>46049</v>
      </c>
      <c r="B2576" s="31">
        <v>0.61458333333333337</v>
      </c>
      <c r="C2576" s="46"/>
      <c r="D2576" s="29">
        <v>46049.614583333336</v>
      </c>
      <c r="E2576" s="15" t="str">
        <f>IF(AND($B$6=NB!$A$17,$B$8&gt;0),'Ersparnisberechnung Sommertarif'!$B$8*SLP!C2556,"")</f>
        <v/>
      </c>
    </row>
    <row r="2577" spans="1:5" x14ac:dyDescent="0.3">
      <c r="A2577" s="25">
        <v>46049</v>
      </c>
      <c r="B2577" s="31">
        <v>0.625</v>
      </c>
      <c r="C2577" s="46"/>
      <c r="D2577" s="29">
        <v>46049.625</v>
      </c>
      <c r="E2577" s="15" t="str">
        <f>IF(AND($B$6=NB!$A$17,$B$8&gt;0),'Ersparnisberechnung Sommertarif'!$B$8*SLP!C2557,"")</f>
        <v/>
      </c>
    </row>
    <row r="2578" spans="1:5" x14ac:dyDescent="0.3">
      <c r="A2578" s="25">
        <v>46049</v>
      </c>
      <c r="B2578" s="31">
        <v>0.63541666666666663</v>
      </c>
      <c r="C2578" s="46"/>
      <c r="D2578" s="29">
        <v>46049.635416666664</v>
      </c>
      <c r="E2578" s="15" t="str">
        <f>IF(AND($B$6=NB!$A$17,$B$8&gt;0),'Ersparnisberechnung Sommertarif'!$B$8*SLP!C2558,"")</f>
        <v/>
      </c>
    </row>
    <row r="2579" spans="1:5" x14ac:dyDescent="0.3">
      <c r="A2579" s="25">
        <v>46049</v>
      </c>
      <c r="B2579" s="31">
        <v>0.64583333333333337</v>
      </c>
      <c r="C2579" s="46"/>
      <c r="D2579" s="29">
        <v>46049.645833333336</v>
      </c>
      <c r="E2579" s="15" t="str">
        <f>IF(AND($B$6=NB!$A$17,$B$8&gt;0),'Ersparnisberechnung Sommertarif'!$B$8*SLP!C2559,"")</f>
        <v/>
      </c>
    </row>
    <row r="2580" spans="1:5" x14ac:dyDescent="0.3">
      <c r="A2580" s="25">
        <v>46049</v>
      </c>
      <c r="B2580" s="31">
        <v>0.65625</v>
      </c>
      <c r="C2580" s="46"/>
      <c r="D2580" s="29">
        <v>46049.65625</v>
      </c>
      <c r="E2580" s="15" t="str">
        <f>IF(AND($B$6=NB!$A$17,$B$8&gt;0),'Ersparnisberechnung Sommertarif'!$B$8*SLP!C2560,"")</f>
        <v/>
      </c>
    </row>
    <row r="2581" spans="1:5" x14ac:dyDescent="0.3">
      <c r="A2581" s="25">
        <v>46049</v>
      </c>
      <c r="B2581" s="31">
        <v>0.66666666666666663</v>
      </c>
      <c r="C2581" s="46"/>
      <c r="D2581" s="29">
        <v>46049.666666666664</v>
      </c>
      <c r="E2581" s="15" t="str">
        <f>IF(AND($B$6=NB!$A$17,$B$8&gt;0),'Ersparnisberechnung Sommertarif'!$B$8*SLP!C2561,"")</f>
        <v/>
      </c>
    </row>
    <row r="2582" spans="1:5" x14ac:dyDescent="0.3">
      <c r="A2582" s="25">
        <v>46049</v>
      </c>
      <c r="B2582" s="31">
        <v>0.67708333333333337</v>
      </c>
      <c r="C2582" s="46"/>
      <c r="D2582" s="29">
        <v>46049.677083333336</v>
      </c>
      <c r="E2582" s="15" t="str">
        <f>IF(AND($B$6=NB!$A$17,$B$8&gt;0),'Ersparnisberechnung Sommertarif'!$B$8*SLP!C2562,"")</f>
        <v/>
      </c>
    </row>
    <row r="2583" spans="1:5" x14ac:dyDescent="0.3">
      <c r="A2583" s="25">
        <v>46049</v>
      </c>
      <c r="B2583" s="31">
        <v>0.6875</v>
      </c>
      <c r="C2583" s="46"/>
      <c r="D2583" s="29">
        <v>46049.6875</v>
      </c>
      <c r="E2583" s="15" t="str">
        <f>IF(AND($B$6=NB!$A$17,$B$8&gt;0),'Ersparnisberechnung Sommertarif'!$B$8*SLP!C2563,"")</f>
        <v/>
      </c>
    </row>
    <row r="2584" spans="1:5" x14ac:dyDescent="0.3">
      <c r="A2584" s="25">
        <v>46049</v>
      </c>
      <c r="B2584" s="31">
        <v>0.69791666666666663</v>
      </c>
      <c r="C2584" s="46"/>
      <c r="D2584" s="29">
        <v>46049.697916666664</v>
      </c>
      <c r="E2584" s="15" t="str">
        <f>IF(AND($B$6=NB!$A$17,$B$8&gt;0),'Ersparnisberechnung Sommertarif'!$B$8*SLP!C2564,"")</f>
        <v/>
      </c>
    </row>
    <row r="2585" spans="1:5" x14ac:dyDescent="0.3">
      <c r="A2585" s="25">
        <v>46049</v>
      </c>
      <c r="B2585" s="31">
        <v>0.70833333333333337</v>
      </c>
      <c r="C2585" s="46"/>
      <c r="D2585" s="29">
        <v>46049.708333333336</v>
      </c>
      <c r="E2585" s="15" t="str">
        <f>IF(AND($B$6=NB!$A$17,$B$8&gt;0),'Ersparnisberechnung Sommertarif'!$B$8*SLP!C2565,"")</f>
        <v/>
      </c>
    </row>
    <row r="2586" spans="1:5" x14ac:dyDescent="0.3">
      <c r="A2586" s="25">
        <v>46049</v>
      </c>
      <c r="B2586" s="31">
        <v>0.71875</v>
      </c>
      <c r="C2586" s="46"/>
      <c r="D2586" s="29">
        <v>46049.71875</v>
      </c>
      <c r="E2586" s="15" t="str">
        <f>IF(AND($B$6=NB!$A$17,$B$8&gt;0),'Ersparnisberechnung Sommertarif'!$B$8*SLP!C2566,"")</f>
        <v/>
      </c>
    </row>
    <row r="2587" spans="1:5" x14ac:dyDescent="0.3">
      <c r="A2587" s="25">
        <v>46049</v>
      </c>
      <c r="B2587" s="31">
        <v>0.72916666666666663</v>
      </c>
      <c r="C2587" s="46"/>
      <c r="D2587" s="29">
        <v>46049.729166666664</v>
      </c>
      <c r="E2587" s="15" t="str">
        <f>IF(AND($B$6=NB!$A$17,$B$8&gt;0),'Ersparnisberechnung Sommertarif'!$B$8*SLP!C2567,"")</f>
        <v/>
      </c>
    </row>
    <row r="2588" spans="1:5" x14ac:dyDescent="0.3">
      <c r="A2588" s="25">
        <v>46049</v>
      </c>
      <c r="B2588" s="31">
        <v>0.73958333333333337</v>
      </c>
      <c r="C2588" s="46"/>
      <c r="D2588" s="29">
        <v>46049.739583333336</v>
      </c>
      <c r="E2588" s="15" t="str">
        <f>IF(AND($B$6=NB!$A$17,$B$8&gt;0),'Ersparnisberechnung Sommertarif'!$B$8*SLP!C2568,"")</f>
        <v/>
      </c>
    </row>
    <row r="2589" spans="1:5" x14ac:dyDescent="0.3">
      <c r="A2589" s="25">
        <v>46049</v>
      </c>
      <c r="B2589" s="31">
        <v>0.75</v>
      </c>
      <c r="C2589" s="46"/>
      <c r="D2589" s="29">
        <v>46049.75</v>
      </c>
      <c r="E2589" s="15" t="str">
        <f>IF(AND($B$6=NB!$A$17,$B$8&gt;0),'Ersparnisberechnung Sommertarif'!$B$8*SLP!C2569,"")</f>
        <v/>
      </c>
    </row>
    <row r="2590" spans="1:5" x14ac:dyDescent="0.3">
      <c r="A2590" s="25">
        <v>46049</v>
      </c>
      <c r="B2590" s="31">
        <v>0.76041666666666663</v>
      </c>
      <c r="C2590" s="46"/>
      <c r="D2590" s="29">
        <v>46049.760416666664</v>
      </c>
      <c r="E2590" s="15" t="str">
        <f>IF(AND($B$6=NB!$A$17,$B$8&gt;0),'Ersparnisberechnung Sommertarif'!$B$8*SLP!C2570,"")</f>
        <v/>
      </c>
    </row>
    <row r="2591" spans="1:5" x14ac:dyDescent="0.3">
      <c r="A2591" s="25">
        <v>46049</v>
      </c>
      <c r="B2591" s="31">
        <v>0.77083333333333337</v>
      </c>
      <c r="C2591" s="46"/>
      <c r="D2591" s="29">
        <v>46049.770833333336</v>
      </c>
      <c r="E2591" s="15" t="str">
        <f>IF(AND($B$6=NB!$A$17,$B$8&gt;0),'Ersparnisberechnung Sommertarif'!$B$8*SLP!C2571,"")</f>
        <v/>
      </c>
    </row>
    <row r="2592" spans="1:5" x14ac:dyDescent="0.3">
      <c r="A2592" s="25">
        <v>46049</v>
      </c>
      <c r="B2592" s="31">
        <v>0.78125</v>
      </c>
      <c r="C2592" s="46"/>
      <c r="D2592" s="29">
        <v>46049.78125</v>
      </c>
      <c r="E2592" s="15" t="str">
        <f>IF(AND($B$6=NB!$A$17,$B$8&gt;0),'Ersparnisberechnung Sommertarif'!$B$8*SLP!C2572,"")</f>
        <v/>
      </c>
    </row>
    <row r="2593" spans="1:5" x14ac:dyDescent="0.3">
      <c r="A2593" s="25">
        <v>46049</v>
      </c>
      <c r="B2593" s="31">
        <v>0.79166666666666663</v>
      </c>
      <c r="C2593" s="46"/>
      <c r="D2593" s="29">
        <v>46049.791666666664</v>
      </c>
      <c r="E2593" s="15" t="str">
        <f>IF(AND($B$6=NB!$A$17,$B$8&gt;0),'Ersparnisberechnung Sommertarif'!$B$8*SLP!C2573,"")</f>
        <v/>
      </c>
    </row>
    <row r="2594" spans="1:5" x14ac:dyDescent="0.3">
      <c r="A2594" s="25">
        <v>46049</v>
      </c>
      <c r="B2594" s="31">
        <v>0.80208333333333337</v>
      </c>
      <c r="C2594" s="46"/>
      <c r="D2594" s="29">
        <v>46049.802083333336</v>
      </c>
      <c r="E2594" s="15" t="str">
        <f>IF(AND($B$6=NB!$A$17,$B$8&gt;0),'Ersparnisberechnung Sommertarif'!$B$8*SLP!C2574,"")</f>
        <v/>
      </c>
    </row>
    <row r="2595" spans="1:5" x14ac:dyDescent="0.3">
      <c r="A2595" s="25">
        <v>46049</v>
      </c>
      <c r="B2595" s="31">
        <v>0.8125</v>
      </c>
      <c r="C2595" s="46"/>
      <c r="D2595" s="29">
        <v>46049.8125</v>
      </c>
      <c r="E2595" s="15" t="str">
        <f>IF(AND($B$6=NB!$A$17,$B$8&gt;0),'Ersparnisberechnung Sommertarif'!$B$8*SLP!C2575,"")</f>
        <v/>
      </c>
    </row>
    <row r="2596" spans="1:5" x14ac:dyDescent="0.3">
      <c r="A2596" s="25">
        <v>46049</v>
      </c>
      <c r="B2596" s="31">
        <v>0.82291666666666663</v>
      </c>
      <c r="C2596" s="46"/>
      <c r="D2596" s="29">
        <v>46049.822916666664</v>
      </c>
      <c r="E2596" s="15" t="str">
        <f>IF(AND($B$6=NB!$A$17,$B$8&gt;0),'Ersparnisberechnung Sommertarif'!$B$8*SLP!C2576,"")</f>
        <v/>
      </c>
    </row>
    <row r="2597" spans="1:5" x14ac:dyDescent="0.3">
      <c r="A2597" s="25">
        <v>46049</v>
      </c>
      <c r="B2597" s="31">
        <v>0.83333333333333337</v>
      </c>
      <c r="C2597" s="46"/>
      <c r="D2597" s="29">
        <v>46049.833333333336</v>
      </c>
      <c r="E2597" s="15" t="str">
        <f>IF(AND($B$6=NB!$A$17,$B$8&gt;0),'Ersparnisberechnung Sommertarif'!$B$8*SLP!C2577,"")</f>
        <v/>
      </c>
    </row>
    <row r="2598" spans="1:5" x14ac:dyDescent="0.3">
      <c r="A2598" s="25">
        <v>46049</v>
      </c>
      <c r="B2598" s="31">
        <v>0.84375</v>
      </c>
      <c r="C2598" s="46"/>
      <c r="D2598" s="29">
        <v>46049.84375</v>
      </c>
      <c r="E2598" s="15" t="str">
        <f>IF(AND($B$6=NB!$A$17,$B$8&gt;0),'Ersparnisberechnung Sommertarif'!$B$8*SLP!C2578,"")</f>
        <v/>
      </c>
    </row>
    <row r="2599" spans="1:5" x14ac:dyDescent="0.3">
      <c r="A2599" s="25">
        <v>46049</v>
      </c>
      <c r="B2599" s="31">
        <v>0.85416666666666663</v>
      </c>
      <c r="C2599" s="46"/>
      <c r="D2599" s="29">
        <v>46049.854166666664</v>
      </c>
      <c r="E2599" s="15" t="str">
        <f>IF(AND($B$6=NB!$A$17,$B$8&gt;0),'Ersparnisberechnung Sommertarif'!$B$8*SLP!C2579,"")</f>
        <v/>
      </c>
    </row>
    <row r="2600" spans="1:5" x14ac:dyDescent="0.3">
      <c r="A2600" s="25">
        <v>46049</v>
      </c>
      <c r="B2600" s="31">
        <v>0.86458333333333337</v>
      </c>
      <c r="C2600" s="46"/>
      <c r="D2600" s="29">
        <v>46049.864583333336</v>
      </c>
      <c r="E2600" s="15" t="str">
        <f>IF(AND($B$6=NB!$A$17,$B$8&gt;0),'Ersparnisberechnung Sommertarif'!$B$8*SLP!C2580,"")</f>
        <v/>
      </c>
    </row>
    <row r="2601" spans="1:5" x14ac:dyDescent="0.3">
      <c r="A2601" s="25">
        <v>46049</v>
      </c>
      <c r="B2601" s="31">
        <v>0.875</v>
      </c>
      <c r="C2601" s="46"/>
      <c r="D2601" s="29">
        <v>46049.875</v>
      </c>
      <c r="E2601" s="15" t="str">
        <f>IF(AND($B$6=NB!$A$17,$B$8&gt;0),'Ersparnisberechnung Sommertarif'!$B$8*SLP!C2581,"")</f>
        <v/>
      </c>
    </row>
    <row r="2602" spans="1:5" x14ac:dyDescent="0.3">
      <c r="A2602" s="25">
        <v>46049</v>
      </c>
      <c r="B2602" s="31">
        <v>0.88541666666666663</v>
      </c>
      <c r="C2602" s="46"/>
      <c r="D2602" s="29">
        <v>46049.885416666664</v>
      </c>
      <c r="E2602" s="15" t="str">
        <f>IF(AND($B$6=NB!$A$17,$B$8&gt;0),'Ersparnisberechnung Sommertarif'!$B$8*SLP!C2582,"")</f>
        <v/>
      </c>
    </row>
    <row r="2603" spans="1:5" x14ac:dyDescent="0.3">
      <c r="A2603" s="25">
        <v>46049</v>
      </c>
      <c r="B2603" s="31">
        <v>0.89583333333333337</v>
      </c>
      <c r="C2603" s="46"/>
      <c r="D2603" s="29">
        <v>46049.895833333336</v>
      </c>
      <c r="E2603" s="15" t="str">
        <f>IF(AND($B$6=NB!$A$17,$B$8&gt;0),'Ersparnisberechnung Sommertarif'!$B$8*SLP!C2583,"")</f>
        <v/>
      </c>
    </row>
    <row r="2604" spans="1:5" x14ac:dyDescent="0.3">
      <c r="A2604" s="25">
        <v>46049</v>
      </c>
      <c r="B2604" s="31">
        <v>0.90625</v>
      </c>
      <c r="C2604" s="46"/>
      <c r="D2604" s="29">
        <v>46049.90625</v>
      </c>
      <c r="E2604" s="15" t="str">
        <f>IF(AND($B$6=NB!$A$17,$B$8&gt;0),'Ersparnisberechnung Sommertarif'!$B$8*SLP!C2584,"")</f>
        <v/>
      </c>
    </row>
    <row r="2605" spans="1:5" x14ac:dyDescent="0.3">
      <c r="A2605" s="25">
        <v>46049</v>
      </c>
      <c r="B2605" s="31">
        <v>0.91666666666666663</v>
      </c>
      <c r="C2605" s="46"/>
      <c r="D2605" s="29">
        <v>46049.916666666664</v>
      </c>
      <c r="E2605" s="15" t="str">
        <f>IF(AND($B$6=NB!$A$17,$B$8&gt;0),'Ersparnisberechnung Sommertarif'!$B$8*SLP!C2585,"")</f>
        <v/>
      </c>
    </row>
    <row r="2606" spans="1:5" x14ac:dyDescent="0.3">
      <c r="A2606" s="25">
        <v>46049</v>
      </c>
      <c r="B2606" s="31">
        <v>0.92708333333333337</v>
      </c>
      <c r="C2606" s="46"/>
      <c r="D2606" s="29">
        <v>46049.927083333336</v>
      </c>
      <c r="E2606" s="15" t="str">
        <f>IF(AND($B$6=NB!$A$17,$B$8&gt;0),'Ersparnisberechnung Sommertarif'!$B$8*SLP!C2586,"")</f>
        <v/>
      </c>
    </row>
    <row r="2607" spans="1:5" x14ac:dyDescent="0.3">
      <c r="A2607" s="25">
        <v>46049</v>
      </c>
      <c r="B2607" s="31">
        <v>0.9375</v>
      </c>
      <c r="C2607" s="46"/>
      <c r="D2607" s="29">
        <v>46049.9375</v>
      </c>
      <c r="E2607" s="15" t="str">
        <f>IF(AND($B$6=NB!$A$17,$B$8&gt;0),'Ersparnisberechnung Sommertarif'!$B$8*SLP!C2587,"")</f>
        <v/>
      </c>
    </row>
    <row r="2608" spans="1:5" x14ac:dyDescent="0.3">
      <c r="A2608" s="25">
        <v>46049</v>
      </c>
      <c r="B2608" s="31">
        <v>0.94791666666666663</v>
      </c>
      <c r="C2608" s="46"/>
      <c r="D2608" s="29">
        <v>46049.947916666664</v>
      </c>
      <c r="E2608" s="15" t="str">
        <f>IF(AND($B$6=NB!$A$17,$B$8&gt;0),'Ersparnisberechnung Sommertarif'!$B$8*SLP!C2588,"")</f>
        <v/>
      </c>
    </row>
    <row r="2609" spans="1:5" x14ac:dyDescent="0.3">
      <c r="A2609" s="25">
        <v>46049</v>
      </c>
      <c r="B2609" s="31">
        <v>0.95833333333333337</v>
      </c>
      <c r="C2609" s="46"/>
      <c r="D2609" s="29">
        <v>46049.958333333336</v>
      </c>
      <c r="E2609" s="15" t="str">
        <f>IF(AND($B$6=NB!$A$17,$B$8&gt;0),'Ersparnisberechnung Sommertarif'!$B$8*SLP!C2589,"")</f>
        <v/>
      </c>
    </row>
    <row r="2610" spans="1:5" x14ac:dyDescent="0.3">
      <c r="A2610" s="25">
        <v>46049</v>
      </c>
      <c r="B2610" s="31">
        <v>0.96875</v>
      </c>
      <c r="C2610" s="46"/>
      <c r="D2610" s="29">
        <v>46049.96875</v>
      </c>
      <c r="E2610" s="15" t="str">
        <f>IF(AND($B$6=NB!$A$17,$B$8&gt;0),'Ersparnisberechnung Sommertarif'!$B$8*SLP!C2590,"")</f>
        <v/>
      </c>
    </row>
    <row r="2611" spans="1:5" x14ac:dyDescent="0.3">
      <c r="A2611" s="25">
        <v>46049</v>
      </c>
      <c r="B2611" s="31">
        <v>0.97916666666666663</v>
      </c>
      <c r="C2611" s="46"/>
      <c r="D2611" s="29">
        <v>46049.979166666664</v>
      </c>
      <c r="E2611" s="15" t="str">
        <f>IF(AND($B$6=NB!$A$17,$B$8&gt;0),'Ersparnisberechnung Sommertarif'!$B$8*SLP!C2591,"")</f>
        <v/>
      </c>
    </row>
    <row r="2612" spans="1:5" x14ac:dyDescent="0.3">
      <c r="A2612" s="25">
        <v>46049</v>
      </c>
      <c r="B2612" s="31">
        <v>0.98958333333333337</v>
      </c>
      <c r="C2612" s="46"/>
      <c r="D2612" s="29">
        <v>46049.989583333336</v>
      </c>
      <c r="E2612" s="15" t="str">
        <f>IF(AND($B$6=NB!$A$17,$B$8&gt;0),'Ersparnisberechnung Sommertarif'!$B$8*SLP!C2592,"")</f>
        <v/>
      </c>
    </row>
    <row r="2613" spans="1:5" x14ac:dyDescent="0.3">
      <c r="A2613" s="25">
        <v>46050</v>
      </c>
      <c r="B2613" s="31">
        <v>0</v>
      </c>
      <c r="C2613" s="46"/>
      <c r="D2613" s="29">
        <v>46050</v>
      </c>
      <c r="E2613" s="15" t="str">
        <f>IF(AND($B$6=NB!$A$17,$B$8&gt;0),'Ersparnisberechnung Sommertarif'!$B$8*SLP!C2593,"")</f>
        <v/>
      </c>
    </row>
    <row r="2614" spans="1:5" x14ac:dyDescent="0.3">
      <c r="A2614" s="25">
        <v>46050</v>
      </c>
      <c r="B2614" s="31">
        <v>1.0416666666666666E-2</v>
      </c>
      <c r="C2614" s="46"/>
      <c r="D2614" s="29">
        <v>46050.010416666664</v>
      </c>
      <c r="E2614" s="15" t="str">
        <f>IF(AND($B$6=NB!$A$17,$B$8&gt;0),'Ersparnisberechnung Sommertarif'!$B$8*SLP!C2594,"")</f>
        <v/>
      </c>
    </row>
    <row r="2615" spans="1:5" x14ac:dyDescent="0.3">
      <c r="A2615" s="25">
        <v>46050</v>
      </c>
      <c r="B2615" s="31">
        <v>2.0833333333333332E-2</v>
      </c>
      <c r="C2615" s="46"/>
      <c r="D2615" s="29">
        <v>46050.020833333336</v>
      </c>
      <c r="E2615" s="15" t="str">
        <f>IF(AND($B$6=NB!$A$17,$B$8&gt;0),'Ersparnisberechnung Sommertarif'!$B$8*SLP!C2595,"")</f>
        <v/>
      </c>
    </row>
    <row r="2616" spans="1:5" x14ac:dyDescent="0.3">
      <c r="A2616" s="25">
        <v>46050</v>
      </c>
      <c r="B2616" s="31">
        <v>3.125E-2</v>
      </c>
      <c r="C2616" s="46"/>
      <c r="D2616" s="29">
        <v>46050.03125</v>
      </c>
      <c r="E2616" s="15" t="str">
        <f>IF(AND($B$6=NB!$A$17,$B$8&gt;0),'Ersparnisberechnung Sommertarif'!$B$8*SLP!C2596,"")</f>
        <v/>
      </c>
    </row>
    <row r="2617" spans="1:5" x14ac:dyDescent="0.3">
      <c r="A2617" s="25">
        <v>46050</v>
      </c>
      <c r="B2617" s="31">
        <v>4.1666666666666664E-2</v>
      </c>
      <c r="C2617" s="46"/>
      <c r="D2617" s="29">
        <v>46050.041666666664</v>
      </c>
      <c r="E2617" s="15" t="str">
        <f>IF(AND($B$6=NB!$A$17,$B$8&gt;0),'Ersparnisberechnung Sommertarif'!$B$8*SLP!C2597,"")</f>
        <v/>
      </c>
    </row>
    <row r="2618" spans="1:5" x14ac:dyDescent="0.3">
      <c r="A2618" s="25">
        <v>46050</v>
      </c>
      <c r="B2618" s="31">
        <v>5.2083333333333336E-2</v>
      </c>
      <c r="C2618" s="46"/>
      <c r="D2618" s="29">
        <v>46050.052083333336</v>
      </c>
      <c r="E2618" s="15" t="str">
        <f>IF(AND($B$6=NB!$A$17,$B$8&gt;0),'Ersparnisberechnung Sommertarif'!$B$8*SLP!C2598,"")</f>
        <v/>
      </c>
    </row>
    <row r="2619" spans="1:5" x14ac:dyDescent="0.3">
      <c r="A2619" s="25">
        <v>46050</v>
      </c>
      <c r="B2619" s="31">
        <v>6.25E-2</v>
      </c>
      <c r="C2619" s="46"/>
      <c r="D2619" s="29">
        <v>46050.0625</v>
      </c>
      <c r="E2619" s="15" t="str">
        <f>IF(AND($B$6=NB!$A$17,$B$8&gt;0),'Ersparnisberechnung Sommertarif'!$B$8*SLP!C2599,"")</f>
        <v/>
      </c>
    </row>
    <row r="2620" spans="1:5" x14ac:dyDescent="0.3">
      <c r="A2620" s="25">
        <v>46050</v>
      </c>
      <c r="B2620" s="31">
        <v>7.2916666666666671E-2</v>
      </c>
      <c r="C2620" s="46"/>
      <c r="D2620" s="29">
        <v>46050.072916666664</v>
      </c>
      <c r="E2620" s="15" t="str">
        <f>IF(AND($B$6=NB!$A$17,$B$8&gt;0),'Ersparnisberechnung Sommertarif'!$B$8*SLP!C2600,"")</f>
        <v/>
      </c>
    </row>
    <row r="2621" spans="1:5" x14ac:dyDescent="0.3">
      <c r="A2621" s="25">
        <v>46050</v>
      </c>
      <c r="B2621" s="31">
        <v>8.3333333333333329E-2</v>
      </c>
      <c r="C2621" s="46"/>
      <c r="D2621" s="29">
        <v>46050.083333333336</v>
      </c>
      <c r="E2621" s="15" t="str">
        <f>IF(AND($B$6=NB!$A$17,$B$8&gt;0),'Ersparnisberechnung Sommertarif'!$B$8*SLP!C2601,"")</f>
        <v/>
      </c>
    </row>
    <row r="2622" spans="1:5" x14ac:dyDescent="0.3">
      <c r="A2622" s="25">
        <v>46050</v>
      </c>
      <c r="B2622" s="31">
        <v>9.375E-2</v>
      </c>
      <c r="C2622" s="46"/>
      <c r="D2622" s="29">
        <v>46050.09375</v>
      </c>
      <c r="E2622" s="15" t="str">
        <f>IF(AND($B$6=NB!$A$17,$B$8&gt;0),'Ersparnisberechnung Sommertarif'!$B$8*SLP!C2602,"")</f>
        <v/>
      </c>
    </row>
    <row r="2623" spans="1:5" x14ac:dyDescent="0.3">
      <c r="A2623" s="25">
        <v>46050</v>
      </c>
      <c r="B2623" s="31">
        <v>0.10416666666666667</v>
      </c>
      <c r="C2623" s="46"/>
      <c r="D2623" s="29">
        <v>46050.104166666664</v>
      </c>
      <c r="E2623" s="15" t="str">
        <f>IF(AND($B$6=NB!$A$17,$B$8&gt;0),'Ersparnisberechnung Sommertarif'!$B$8*SLP!C2603,"")</f>
        <v/>
      </c>
    </row>
    <row r="2624" spans="1:5" x14ac:dyDescent="0.3">
      <c r="A2624" s="25">
        <v>46050</v>
      </c>
      <c r="B2624" s="31">
        <v>0.11458333333333333</v>
      </c>
      <c r="C2624" s="46"/>
      <c r="D2624" s="29">
        <v>46050.114583333336</v>
      </c>
      <c r="E2624" s="15" t="str">
        <f>IF(AND($B$6=NB!$A$17,$B$8&gt;0),'Ersparnisberechnung Sommertarif'!$B$8*SLP!C2604,"")</f>
        <v/>
      </c>
    </row>
    <row r="2625" spans="1:5" x14ac:dyDescent="0.3">
      <c r="A2625" s="25">
        <v>46050</v>
      </c>
      <c r="B2625" s="31">
        <v>0.125</v>
      </c>
      <c r="C2625" s="46"/>
      <c r="D2625" s="29">
        <v>46050.125</v>
      </c>
      <c r="E2625" s="15" t="str">
        <f>IF(AND($B$6=NB!$A$17,$B$8&gt;0),'Ersparnisberechnung Sommertarif'!$B$8*SLP!C2605,"")</f>
        <v/>
      </c>
    </row>
    <row r="2626" spans="1:5" x14ac:dyDescent="0.3">
      <c r="A2626" s="25">
        <v>46050</v>
      </c>
      <c r="B2626" s="31">
        <v>0.13541666666666666</v>
      </c>
      <c r="C2626" s="46"/>
      <c r="D2626" s="29">
        <v>46050.135416666664</v>
      </c>
      <c r="E2626" s="15" t="str">
        <f>IF(AND($B$6=NB!$A$17,$B$8&gt;0),'Ersparnisberechnung Sommertarif'!$B$8*SLP!C2606,"")</f>
        <v/>
      </c>
    </row>
    <row r="2627" spans="1:5" x14ac:dyDescent="0.3">
      <c r="A2627" s="25">
        <v>46050</v>
      </c>
      <c r="B2627" s="31">
        <v>0.14583333333333334</v>
      </c>
      <c r="C2627" s="46"/>
      <c r="D2627" s="29">
        <v>46050.145833333336</v>
      </c>
      <c r="E2627" s="15" t="str">
        <f>IF(AND($B$6=NB!$A$17,$B$8&gt;0),'Ersparnisberechnung Sommertarif'!$B$8*SLP!C2607,"")</f>
        <v/>
      </c>
    </row>
    <row r="2628" spans="1:5" x14ac:dyDescent="0.3">
      <c r="A2628" s="25">
        <v>46050</v>
      </c>
      <c r="B2628" s="31">
        <v>0.15625</v>
      </c>
      <c r="C2628" s="46"/>
      <c r="D2628" s="29">
        <v>46050.15625</v>
      </c>
      <c r="E2628" s="15" t="str">
        <f>IF(AND($B$6=NB!$A$17,$B$8&gt;0),'Ersparnisberechnung Sommertarif'!$B$8*SLP!C2608,"")</f>
        <v/>
      </c>
    </row>
    <row r="2629" spans="1:5" x14ac:dyDescent="0.3">
      <c r="A2629" s="25">
        <v>46050</v>
      </c>
      <c r="B2629" s="31">
        <v>0.16666666666666666</v>
      </c>
      <c r="C2629" s="46"/>
      <c r="D2629" s="29">
        <v>46050.166666666664</v>
      </c>
      <c r="E2629" s="15" t="str">
        <f>IF(AND($B$6=NB!$A$17,$B$8&gt;0),'Ersparnisberechnung Sommertarif'!$B$8*SLP!C2609,"")</f>
        <v/>
      </c>
    </row>
    <row r="2630" spans="1:5" x14ac:dyDescent="0.3">
      <c r="A2630" s="25">
        <v>46050</v>
      </c>
      <c r="B2630" s="31">
        <v>0.17708333333333334</v>
      </c>
      <c r="C2630" s="46"/>
      <c r="D2630" s="29">
        <v>46050.177083333336</v>
      </c>
      <c r="E2630" s="15" t="str">
        <f>IF(AND($B$6=NB!$A$17,$B$8&gt;0),'Ersparnisberechnung Sommertarif'!$B$8*SLP!C2610,"")</f>
        <v/>
      </c>
    </row>
    <row r="2631" spans="1:5" x14ac:dyDescent="0.3">
      <c r="A2631" s="25">
        <v>46050</v>
      </c>
      <c r="B2631" s="31">
        <v>0.1875</v>
      </c>
      <c r="C2631" s="46"/>
      <c r="D2631" s="29">
        <v>46050.1875</v>
      </c>
      <c r="E2631" s="15" t="str">
        <f>IF(AND($B$6=NB!$A$17,$B$8&gt;0),'Ersparnisberechnung Sommertarif'!$B$8*SLP!C2611,"")</f>
        <v/>
      </c>
    </row>
    <row r="2632" spans="1:5" x14ac:dyDescent="0.3">
      <c r="A2632" s="25">
        <v>46050</v>
      </c>
      <c r="B2632" s="31">
        <v>0.19791666666666666</v>
      </c>
      <c r="C2632" s="46"/>
      <c r="D2632" s="29">
        <v>46050.197916666664</v>
      </c>
      <c r="E2632" s="15" t="str">
        <f>IF(AND($B$6=NB!$A$17,$B$8&gt;0),'Ersparnisberechnung Sommertarif'!$B$8*SLP!C2612,"")</f>
        <v/>
      </c>
    </row>
    <row r="2633" spans="1:5" x14ac:dyDescent="0.3">
      <c r="A2633" s="25">
        <v>46050</v>
      </c>
      <c r="B2633" s="31">
        <v>0.20833333333333334</v>
      </c>
      <c r="C2633" s="46"/>
      <c r="D2633" s="29">
        <v>46050.208333333336</v>
      </c>
      <c r="E2633" s="15" t="str">
        <f>IF(AND($B$6=NB!$A$17,$B$8&gt;0),'Ersparnisberechnung Sommertarif'!$B$8*SLP!C2613,"")</f>
        <v/>
      </c>
    </row>
    <row r="2634" spans="1:5" x14ac:dyDescent="0.3">
      <c r="A2634" s="25">
        <v>46050</v>
      </c>
      <c r="B2634" s="31">
        <v>0.21875</v>
      </c>
      <c r="C2634" s="46"/>
      <c r="D2634" s="29">
        <v>46050.21875</v>
      </c>
      <c r="E2634" s="15" t="str">
        <f>IF(AND($B$6=NB!$A$17,$B$8&gt;0),'Ersparnisberechnung Sommertarif'!$B$8*SLP!C2614,"")</f>
        <v/>
      </c>
    </row>
    <row r="2635" spans="1:5" x14ac:dyDescent="0.3">
      <c r="A2635" s="25">
        <v>46050</v>
      </c>
      <c r="B2635" s="31">
        <v>0.22916666666666666</v>
      </c>
      <c r="C2635" s="46"/>
      <c r="D2635" s="29">
        <v>46050.229166666664</v>
      </c>
      <c r="E2635" s="15" t="str">
        <f>IF(AND($B$6=NB!$A$17,$B$8&gt;0),'Ersparnisberechnung Sommertarif'!$B$8*SLP!C2615,"")</f>
        <v/>
      </c>
    </row>
    <row r="2636" spans="1:5" x14ac:dyDescent="0.3">
      <c r="A2636" s="25">
        <v>46050</v>
      </c>
      <c r="B2636" s="31">
        <v>0.23958333333333334</v>
      </c>
      <c r="C2636" s="46"/>
      <c r="D2636" s="29">
        <v>46050.239583333336</v>
      </c>
      <c r="E2636" s="15" t="str">
        <f>IF(AND($B$6=NB!$A$17,$B$8&gt;0),'Ersparnisberechnung Sommertarif'!$B$8*SLP!C2616,"")</f>
        <v/>
      </c>
    </row>
    <row r="2637" spans="1:5" x14ac:dyDescent="0.3">
      <c r="A2637" s="25">
        <v>46050</v>
      </c>
      <c r="B2637" s="31">
        <v>0.25</v>
      </c>
      <c r="C2637" s="46"/>
      <c r="D2637" s="29">
        <v>46050.25</v>
      </c>
      <c r="E2637" s="15" t="str">
        <f>IF(AND($B$6=NB!$A$17,$B$8&gt;0),'Ersparnisberechnung Sommertarif'!$B$8*SLP!C2617,"")</f>
        <v/>
      </c>
    </row>
    <row r="2638" spans="1:5" x14ac:dyDescent="0.3">
      <c r="A2638" s="25">
        <v>46050</v>
      </c>
      <c r="B2638" s="31">
        <v>0.26041666666666669</v>
      </c>
      <c r="C2638" s="46"/>
      <c r="D2638" s="29">
        <v>46050.260416666664</v>
      </c>
      <c r="E2638" s="15" t="str">
        <f>IF(AND($B$6=NB!$A$17,$B$8&gt;0),'Ersparnisberechnung Sommertarif'!$B$8*SLP!C2618,"")</f>
        <v/>
      </c>
    </row>
    <row r="2639" spans="1:5" x14ac:dyDescent="0.3">
      <c r="A2639" s="25">
        <v>46050</v>
      </c>
      <c r="B2639" s="31">
        <v>0.27083333333333331</v>
      </c>
      <c r="C2639" s="46"/>
      <c r="D2639" s="29">
        <v>46050.270833333336</v>
      </c>
      <c r="E2639" s="15" t="str">
        <f>IF(AND($B$6=NB!$A$17,$B$8&gt;0),'Ersparnisberechnung Sommertarif'!$B$8*SLP!C2619,"")</f>
        <v/>
      </c>
    </row>
    <row r="2640" spans="1:5" x14ac:dyDescent="0.3">
      <c r="A2640" s="25">
        <v>46050</v>
      </c>
      <c r="B2640" s="31">
        <v>0.28125</v>
      </c>
      <c r="C2640" s="46"/>
      <c r="D2640" s="29">
        <v>46050.28125</v>
      </c>
      <c r="E2640" s="15" t="str">
        <f>IF(AND($B$6=NB!$A$17,$B$8&gt;0),'Ersparnisberechnung Sommertarif'!$B$8*SLP!C2620,"")</f>
        <v/>
      </c>
    </row>
    <row r="2641" spans="1:5" x14ac:dyDescent="0.3">
      <c r="A2641" s="25">
        <v>46050</v>
      </c>
      <c r="B2641" s="31">
        <v>0.29166666666666669</v>
      </c>
      <c r="C2641" s="46"/>
      <c r="D2641" s="29">
        <v>46050.291666666664</v>
      </c>
      <c r="E2641" s="15" t="str">
        <f>IF(AND($B$6=NB!$A$17,$B$8&gt;0),'Ersparnisberechnung Sommertarif'!$B$8*SLP!C2621,"")</f>
        <v/>
      </c>
    </row>
    <row r="2642" spans="1:5" x14ac:dyDescent="0.3">
      <c r="A2642" s="25">
        <v>46050</v>
      </c>
      <c r="B2642" s="31">
        <v>0.30208333333333331</v>
      </c>
      <c r="C2642" s="46"/>
      <c r="D2642" s="29">
        <v>46050.302083333336</v>
      </c>
      <c r="E2642" s="15" t="str">
        <f>IF(AND($B$6=NB!$A$17,$B$8&gt;0),'Ersparnisberechnung Sommertarif'!$B$8*SLP!C2622,"")</f>
        <v/>
      </c>
    </row>
    <row r="2643" spans="1:5" x14ac:dyDescent="0.3">
      <c r="A2643" s="25">
        <v>46050</v>
      </c>
      <c r="B2643" s="31">
        <v>0.3125</v>
      </c>
      <c r="C2643" s="46"/>
      <c r="D2643" s="29">
        <v>46050.3125</v>
      </c>
      <c r="E2643" s="15" t="str">
        <f>IF(AND($B$6=NB!$A$17,$B$8&gt;0),'Ersparnisberechnung Sommertarif'!$B$8*SLP!C2623,"")</f>
        <v/>
      </c>
    </row>
    <row r="2644" spans="1:5" x14ac:dyDescent="0.3">
      <c r="A2644" s="25">
        <v>46050</v>
      </c>
      <c r="B2644" s="31">
        <v>0.32291666666666669</v>
      </c>
      <c r="C2644" s="46"/>
      <c r="D2644" s="29">
        <v>46050.322916666664</v>
      </c>
      <c r="E2644" s="15" t="str">
        <f>IF(AND($B$6=NB!$A$17,$B$8&gt;0),'Ersparnisberechnung Sommertarif'!$B$8*SLP!C2624,"")</f>
        <v/>
      </c>
    </row>
    <row r="2645" spans="1:5" x14ac:dyDescent="0.3">
      <c r="A2645" s="25">
        <v>46050</v>
      </c>
      <c r="B2645" s="31">
        <v>0.33333333333333331</v>
      </c>
      <c r="C2645" s="46"/>
      <c r="D2645" s="29">
        <v>46050.333333333336</v>
      </c>
      <c r="E2645" s="15" t="str">
        <f>IF(AND($B$6=NB!$A$17,$B$8&gt;0),'Ersparnisberechnung Sommertarif'!$B$8*SLP!C2625,"")</f>
        <v/>
      </c>
    </row>
    <row r="2646" spans="1:5" x14ac:dyDescent="0.3">
      <c r="A2646" s="25">
        <v>46050</v>
      </c>
      <c r="B2646" s="31">
        <v>0.34375</v>
      </c>
      <c r="C2646" s="46"/>
      <c r="D2646" s="29">
        <v>46050.34375</v>
      </c>
      <c r="E2646" s="15" t="str">
        <f>IF(AND($B$6=NB!$A$17,$B$8&gt;0),'Ersparnisberechnung Sommertarif'!$B$8*SLP!C2626,"")</f>
        <v/>
      </c>
    </row>
    <row r="2647" spans="1:5" x14ac:dyDescent="0.3">
      <c r="A2647" s="25">
        <v>46050</v>
      </c>
      <c r="B2647" s="31">
        <v>0.35416666666666669</v>
      </c>
      <c r="C2647" s="46"/>
      <c r="D2647" s="29">
        <v>46050.354166666664</v>
      </c>
      <c r="E2647" s="15" t="str">
        <f>IF(AND($B$6=NB!$A$17,$B$8&gt;0),'Ersparnisberechnung Sommertarif'!$B$8*SLP!C2627,"")</f>
        <v/>
      </c>
    </row>
    <row r="2648" spans="1:5" x14ac:dyDescent="0.3">
      <c r="A2648" s="25">
        <v>46050</v>
      </c>
      <c r="B2648" s="31">
        <v>0.36458333333333331</v>
      </c>
      <c r="C2648" s="46"/>
      <c r="D2648" s="29">
        <v>46050.364583333336</v>
      </c>
      <c r="E2648" s="15" t="str">
        <f>IF(AND($B$6=NB!$A$17,$B$8&gt;0),'Ersparnisberechnung Sommertarif'!$B$8*SLP!C2628,"")</f>
        <v/>
      </c>
    </row>
    <row r="2649" spans="1:5" x14ac:dyDescent="0.3">
      <c r="A2649" s="25">
        <v>46050</v>
      </c>
      <c r="B2649" s="31">
        <v>0.375</v>
      </c>
      <c r="C2649" s="46"/>
      <c r="D2649" s="29">
        <v>46050.375</v>
      </c>
      <c r="E2649" s="15" t="str">
        <f>IF(AND($B$6=NB!$A$17,$B$8&gt;0),'Ersparnisberechnung Sommertarif'!$B$8*SLP!C2629,"")</f>
        <v/>
      </c>
    </row>
    <row r="2650" spans="1:5" x14ac:dyDescent="0.3">
      <c r="A2650" s="25">
        <v>46050</v>
      </c>
      <c r="B2650" s="31">
        <v>0.38541666666666669</v>
      </c>
      <c r="C2650" s="46"/>
      <c r="D2650" s="29">
        <v>46050.385416666664</v>
      </c>
      <c r="E2650" s="15" t="str">
        <f>IF(AND($B$6=NB!$A$17,$B$8&gt;0),'Ersparnisberechnung Sommertarif'!$B$8*SLP!C2630,"")</f>
        <v/>
      </c>
    </row>
    <row r="2651" spans="1:5" x14ac:dyDescent="0.3">
      <c r="A2651" s="25">
        <v>46050</v>
      </c>
      <c r="B2651" s="31">
        <v>0.39583333333333331</v>
      </c>
      <c r="C2651" s="46"/>
      <c r="D2651" s="29">
        <v>46050.395833333336</v>
      </c>
      <c r="E2651" s="15" t="str">
        <f>IF(AND($B$6=NB!$A$17,$B$8&gt;0),'Ersparnisberechnung Sommertarif'!$B$8*SLP!C2631,"")</f>
        <v/>
      </c>
    </row>
    <row r="2652" spans="1:5" x14ac:dyDescent="0.3">
      <c r="A2652" s="25">
        <v>46050</v>
      </c>
      <c r="B2652" s="31">
        <v>0.40625</v>
      </c>
      <c r="C2652" s="46"/>
      <c r="D2652" s="29">
        <v>46050.40625</v>
      </c>
      <c r="E2652" s="15" t="str">
        <f>IF(AND($B$6=NB!$A$17,$B$8&gt;0),'Ersparnisberechnung Sommertarif'!$B$8*SLP!C2632,"")</f>
        <v/>
      </c>
    </row>
    <row r="2653" spans="1:5" x14ac:dyDescent="0.3">
      <c r="A2653" s="25">
        <v>46050</v>
      </c>
      <c r="B2653" s="31">
        <v>0.41666666666666669</v>
      </c>
      <c r="C2653" s="46"/>
      <c r="D2653" s="29">
        <v>46050.416666666664</v>
      </c>
      <c r="E2653" s="15" t="str">
        <f>IF(AND($B$6=NB!$A$17,$B$8&gt;0),'Ersparnisberechnung Sommertarif'!$B$8*SLP!C2633,"")</f>
        <v/>
      </c>
    </row>
    <row r="2654" spans="1:5" x14ac:dyDescent="0.3">
      <c r="A2654" s="25">
        <v>46050</v>
      </c>
      <c r="B2654" s="31">
        <v>0.42708333333333331</v>
      </c>
      <c r="C2654" s="46"/>
      <c r="D2654" s="29">
        <v>46050.427083333336</v>
      </c>
      <c r="E2654" s="15" t="str">
        <f>IF(AND($B$6=NB!$A$17,$B$8&gt;0),'Ersparnisberechnung Sommertarif'!$B$8*SLP!C2634,"")</f>
        <v/>
      </c>
    </row>
    <row r="2655" spans="1:5" x14ac:dyDescent="0.3">
      <c r="A2655" s="25">
        <v>46050</v>
      </c>
      <c r="B2655" s="31">
        <v>0.4375</v>
      </c>
      <c r="C2655" s="46"/>
      <c r="D2655" s="29">
        <v>46050.4375</v>
      </c>
      <c r="E2655" s="15" t="str">
        <f>IF(AND($B$6=NB!$A$17,$B$8&gt;0),'Ersparnisberechnung Sommertarif'!$B$8*SLP!C2635,"")</f>
        <v/>
      </c>
    </row>
    <row r="2656" spans="1:5" x14ac:dyDescent="0.3">
      <c r="A2656" s="25">
        <v>46050</v>
      </c>
      <c r="B2656" s="31">
        <v>0.44791666666666669</v>
      </c>
      <c r="C2656" s="46"/>
      <c r="D2656" s="29">
        <v>46050.447916666664</v>
      </c>
      <c r="E2656" s="15" t="str">
        <f>IF(AND($B$6=NB!$A$17,$B$8&gt;0),'Ersparnisberechnung Sommertarif'!$B$8*SLP!C2636,"")</f>
        <v/>
      </c>
    </row>
    <row r="2657" spans="1:5" x14ac:dyDescent="0.3">
      <c r="A2657" s="25">
        <v>46050</v>
      </c>
      <c r="B2657" s="31">
        <v>0.45833333333333331</v>
      </c>
      <c r="C2657" s="46"/>
      <c r="D2657" s="29">
        <v>46050.458333333336</v>
      </c>
      <c r="E2657" s="15" t="str">
        <f>IF(AND($B$6=NB!$A$17,$B$8&gt;0),'Ersparnisberechnung Sommertarif'!$B$8*SLP!C2637,"")</f>
        <v/>
      </c>
    </row>
    <row r="2658" spans="1:5" x14ac:dyDescent="0.3">
      <c r="A2658" s="25">
        <v>46050</v>
      </c>
      <c r="B2658" s="31">
        <v>0.46875</v>
      </c>
      <c r="C2658" s="46"/>
      <c r="D2658" s="29">
        <v>46050.46875</v>
      </c>
      <c r="E2658" s="15" t="str">
        <f>IF(AND($B$6=NB!$A$17,$B$8&gt;0),'Ersparnisberechnung Sommertarif'!$B$8*SLP!C2638,"")</f>
        <v/>
      </c>
    </row>
    <row r="2659" spans="1:5" x14ac:dyDescent="0.3">
      <c r="A2659" s="25">
        <v>46050</v>
      </c>
      <c r="B2659" s="31">
        <v>0.47916666666666669</v>
      </c>
      <c r="C2659" s="46"/>
      <c r="D2659" s="29">
        <v>46050.479166666664</v>
      </c>
      <c r="E2659" s="15" t="str">
        <f>IF(AND($B$6=NB!$A$17,$B$8&gt;0),'Ersparnisberechnung Sommertarif'!$B$8*SLP!C2639,"")</f>
        <v/>
      </c>
    </row>
    <row r="2660" spans="1:5" x14ac:dyDescent="0.3">
      <c r="A2660" s="25">
        <v>46050</v>
      </c>
      <c r="B2660" s="31">
        <v>0.48958333333333331</v>
      </c>
      <c r="C2660" s="46"/>
      <c r="D2660" s="29">
        <v>46050.489583333336</v>
      </c>
      <c r="E2660" s="15" t="str">
        <f>IF(AND($B$6=NB!$A$17,$B$8&gt;0),'Ersparnisberechnung Sommertarif'!$B$8*SLP!C2640,"")</f>
        <v/>
      </c>
    </row>
    <row r="2661" spans="1:5" x14ac:dyDescent="0.3">
      <c r="A2661" s="25">
        <v>46050</v>
      </c>
      <c r="B2661" s="31">
        <v>0.5</v>
      </c>
      <c r="C2661" s="46"/>
      <c r="D2661" s="29">
        <v>46050.5</v>
      </c>
      <c r="E2661" s="15" t="str">
        <f>IF(AND($B$6=NB!$A$17,$B$8&gt;0),'Ersparnisberechnung Sommertarif'!$B$8*SLP!C2641,"")</f>
        <v/>
      </c>
    </row>
    <row r="2662" spans="1:5" x14ac:dyDescent="0.3">
      <c r="A2662" s="25">
        <v>46050</v>
      </c>
      <c r="B2662" s="31">
        <v>0.51041666666666663</v>
      </c>
      <c r="C2662" s="46"/>
      <c r="D2662" s="29">
        <v>46050.510416666664</v>
      </c>
      <c r="E2662" s="15" t="str">
        <f>IF(AND($B$6=NB!$A$17,$B$8&gt;0),'Ersparnisberechnung Sommertarif'!$B$8*SLP!C2642,"")</f>
        <v/>
      </c>
    </row>
    <row r="2663" spans="1:5" x14ac:dyDescent="0.3">
      <c r="A2663" s="25">
        <v>46050</v>
      </c>
      <c r="B2663" s="31">
        <v>0.52083333333333337</v>
      </c>
      <c r="C2663" s="46"/>
      <c r="D2663" s="29">
        <v>46050.520833333336</v>
      </c>
      <c r="E2663" s="15" t="str">
        <f>IF(AND($B$6=NB!$A$17,$B$8&gt;0),'Ersparnisberechnung Sommertarif'!$B$8*SLP!C2643,"")</f>
        <v/>
      </c>
    </row>
    <row r="2664" spans="1:5" x14ac:dyDescent="0.3">
      <c r="A2664" s="25">
        <v>46050</v>
      </c>
      <c r="B2664" s="31">
        <v>0.53125</v>
      </c>
      <c r="C2664" s="46"/>
      <c r="D2664" s="29">
        <v>46050.53125</v>
      </c>
      <c r="E2664" s="15" t="str">
        <f>IF(AND($B$6=NB!$A$17,$B$8&gt;0),'Ersparnisberechnung Sommertarif'!$B$8*SLP!C2644,"")</f>
        <v/>
      </c>
    </row>
    <row r="2665" spans="1:5" x14ac:dyDescent="0.3">
      <c r="A2665" s="25">
        <v>46050</v>
      </c>
      <c r="B2665" s="31">
        <v>0.54166666666666663</v>
      </c>
      <c r="C2665" s="46"/>
      <c r="D2665" s="29">
        <v>46050.541666666664</v>
      </c>
      <c r="E2665" s="15" t="str">
        <f>IF(AND($B$6=NB!$A$17,$B$8&gt;0),'Ersparnisberechnung Sommertarif'!$B$8*SLP!C2645,"")</f>
        <v/>
      </c>
    </row>
    <row r="2666" spans="1:5" x14ac:dyDescent="0.3">
      <c r="A2666" s="25">
        <v>46050</v>
      </c>
      <c r="B2666" s="31">
        <v>0.55208333333333337</v>
      </c>
      <c r="C2666" s="46"/>
      <c r="D2666" s="29">
        <v>46050.552083333336</v>
      </c>
      <c r="E2666" s="15" t="str">
        <f>IF(AND($B$6=NB!$A$17,$B$8&gt;0),'Ersparnisberechnung Sommertarif'!$B$8*SLP!C2646,"")</f>
        <v/>
      </c>
    </row>
    <row r="2667" spans="1:5" x14ac:dyDescent="0.3">
      <c r="A2667" s="25">
        <v>46050</v>
      </c>
      <c r="B2667" s="31">
        <v>0.5625</v>
      </c>
      <c r="C2667" s="46"/>
      <c r="D2667" s="29">
        <v>46050.5625</v>
      </c>
      <c r="E2667" s="15" t="str">
        <f>IF(AND($B$6=NB!$A$17,$B$8&gt;0),'Ersparnisberechnung Sommertarif'!$B$8*SLP!C2647,"")</f>
        <v/>
      </c>
    </row>
    <row r="2668" spans="1:5" x14ac:dyDescent="0.3">
      <c r="A2668" s="25">
        <v>46050</v>
      </c>
      <c r="B2668" s="31">
        <v>0.57291666666666663</v>
      </c>
      <c r="C2668" s="46"/>
      <c r="D2668" s="29">
        <v>46050.572916666664</v>
      </c>
      <c r="E2668" s="15" t="str">
        <f>IF(AND($B$6=NB!$A$17,$B$8&gt;0),'Ersparnisberechnung Sommertarif'!$B$8*SLP!C2648,"")</f>
        <v/>
      </c>
    </row>
    <row r="2669" spans="1:5" x14ac:dyDescent="0.3">
      <c r="A2669" s="25">
        <v>46050</v>
      </c>
      <c r="B2669" s="31">
        <v>0.58333333333333337</v>
      </c>
      <c r="C2669" s="46"/>
      <c r="D2669" s="29">
        <v>46050.583333333336</v>
      </c>
      <c r="E2669" s="15" t="str">
        <f>IF(AND($B$6=NB!$A$17,$B$8&gt;0),'Ersparnisberechnung Sommertarif'!$B$8*SLP!C2649,"")</f>
        <v/>
      </c>
    </row>
    <row r="2670" spans="1:5" x14ac:dyDescent="0.3">
      <c r="A2670" s="25">
        <v>46050</v>
      </c>
      <c r="B2670" s="31">
        <v>0.59375</v>
      </c>
      <c r="C2670" s="46"/>
      <c r="D2670" s="29">
        <v>46050.59375</v>
      </c>
      <c r="E2670" s="15" t="str">
        <f>IF(AND($B$6=NB!$A$17,$B$8&gt;0),'Ersparnisberechnung Sommertarif'!$B$8*SLP!C2650,"")</f>
        <v/>
      </c>
    </row>
    <row r="2671" spans="1:5" x14ac:dyDescent="0.3">
      <c r="A2671" s="25">
        <v>46050</v>
      </c>
      <c r="B2671" s="31">
        <v>0.60416666666666663</v>
      </c>
      <c r="C2671" s="46"/>
      <c r="D2671" s="29">
        <v>46050.604166666664</v>
      </c>
      <c r="E2671" s="15" t="str">
        <f>IF(AND($B$6=NB!$A$17,$B$8&gt;0),'Ersparnisberechnung Sommertarif'!$B$8*SLP!C2651,"")</f>
        <v/>
      </c>
    </row>
    <row r="2672" spans="1:5" x14ac:dyDescent="0.3">
      <c r="A2672" s="25">
        <v>46050</v>
      </c>
      <c r="B2672" s="31">
        <v>0.61458333333333337</v>
      </c>
      <c r="C2672" s="46"/>
      <c r="D2672" s="29">
        <v>46050.614583333336</v>
      </c>
      <c r="E2672" s="15" t="str">
        <f>IF(AND($B$6=NB!$A$17,$B$8&gt;0),'Ersparnisberechnung Sommertarif'!$B$8*SLP!C2652,"")</f>
        <v/>
      </c>
    </row>
    <row r="2673" spans="1:5" x14ac:dyDescent="0.3">
      <c r="A2673" s="25">
        <v>46050</v>
      </c>
      <c r="B2673" s="31">
        <v>0.625</v>
      </c>
      <c r="C2673" s="46"/>
      <c r="D2673" s="29">
        <v>46050.625</v>
      </c>
      <c r="E2673" s="15" t="str">
        <f>IF(AND($B$6=NB!$A$17,$B$8&gt;0),'Ersparnisberechnung Sommertarif'!$B$8*SLP!C2653,"")</f>
        <v/>
      </c>
    </row>
    <row r="2674" spans="1:5" x14ac:dyDescent="0.3">
      <c r="A2674" s="25">
        <v>46050</v>
      </c>
      <c r="B2674" s="31">
        <v>0.63541666666666663</v>
      </c>
      <c r="C2674" s="46"/>
      <c r="D2674" s="29">
        <v>46050.635416666664</v>
      </c>
      <c r="E2674" s="15" t="str">
        <f>IF(AND($B$6=NB!$A$17,$B$8&gt;0),'Ersparnisberechnung Sommertarif'!$B$8*SLP!C2654,"")</f>
        <v/>
      </c>
    </row>
    <row r="2675" spans="1:5" x14ac:dyDescent="0.3">
      <c r="A2675" s="25">
        <v>46050</v>
      </c>
      <c r="B2675" s="31">
        <v>0.64583333333333337</v>
      </c>
      <c r="C2675" s="46"/>
      <c r="D2675" s="29">
        <v>46050.645833333336</v>
      </c>
      <c r="E2675" s="15" t="str">
        <f>IF(AND($B$6=NB!$A$17,$B$8&gt;0),'Ersparnisberechnung Sommertarif'!$B$8*SLP!C2655,"")</f>
        <v/>
      </c>
    </row>
    <row r="2676" spans="1:5" x14ac:dyDescent="0.3">
      <c r="A2676" s="25">
        <v>46050</v>
      </c>
      <c r="B2676" s="31">
        <v>0.65625</v>
      </c>
      <c r="C2676" s="46"/>
      <c r="D2676" s="29">
        <v>46050.65625</v>
      </c>
      <c r="E2676" s="15" t="str">
        <f>IF(AND($B$6=NB!$A$17,$B$8&gt;0),'Ersparnisberechnung Sommertarif'!$B$8*SLP!C2656,"")</f>
        <v/>
      </c>
    </row>
    <row r="2677" spans="1:5" x14ac:dyDescent="0.3">
      <c r="A2677" s="25">
        <v>46050</v>
      </c>
      <c r="B2677" s="31">
        <v>0.66666666666666663</v>
      </c>
      <c r="C2677" s="46"/>
      <c r="D2677" s="29">
        <v>46050.666666666664</v>
      </c>
      <c r="E2677" s="15" t="str">
        <f>IF(AND($B$6=NB!$A$17,$B$8&gt;0),'Ersparnisberechnung Sommertarif'!$B$8*SLP!C2657,"")</f>
        <v/>
      </c>
    </row>
    <row r="2678" spans="1:5" x14ac:dyDescent="0.3">
      <c r="A2678" s="25">
        <v>46050</v>
      </c>
      <c r="B2678" s="31">
        <v>0.67708333333333337</v>
      </c>
      <c r="C2678" s="46"/>
      <c r="D2678" s="29">
        <v>46050.677083333336</v>
      </c>
      <c r="E2678" s="15" t="str">
        <f>IF(AND($B$6=NB!$A$17,$B$8&gt;0),'Ersparnisberechnung Sommertarif'!$B$8*SLP!C2658,"")</f>
        <v/>
      </c>
    </row>
    <row r="2679" spans="1:5" x14ac:dyDescent="0.3">
      <c r="A2679" s="25">
        <v>46050</v>
      </c>
      <c r="B2679" s="31">
        <v>0.6875</v>
      </c>
      <c r="C2679" s="46"/>
      <c r="D2679" s="29">
        <v>46050.6875</v>
      </c>
      <c r="E2679" s="15" t="str">
        <f>IF(AND($B$6=NB!$A$17,$B$8&gt;0),'Ersparnisberechnung Sommertarif'!$B$8*SLP!C2659,"")</f>
        <v/>
      </c>
    </row>
    <row r="2680" spans="1:5" x14ac:dyDescent="0.3">
      <c r="A2680" s="25">
        <v>46050</v>
      </c>
      <c r="B2680" s="31">
        <v>0.69791666666666663</v>
      </c>
      <c r="C2680" s="46"/>
      <c r="D2680" s="29">
        <v>46050.697916666664</v>
      </c>
      <c r="E2680" s="15" t="str">
        <f>IF(AND($B$6=NB!$A$17,$B$8&gt;0),'Ersparnisberechnung Sommertarif'!$B$8*SLP!C2660,"")</f>
        <v/>
      </c>
    </row>
    <row r="2681" spans="1:5" x14ac:dyDescent="0.3">
      <c r="A2681" s="25">
        <v>46050</v>
      </c>
      <c r="B2681" s="31">
        <v>0.70833333333333337</v>
      </c>
      <c r="C2681" s="46"/>
      <c r="D2681" s="29">
        <v>46050.708333333336</v>
      </c>
      <c r="E2681" s="15" t="str">
        <f>IF(AND($B$6=NB!$A$17,$B$8&gt;0),'Ersparnisberechnung Sommertarif'!$B$8*SLP!C2661,"")</f>
        <v/>
      </c>
    </row>
    <row r="2682" spans="1:5" x14ac:dyDescent="0.3">
      <c r="A2682" s="25">
        <v>46050</v>
      </c>
      <c r="B2682" s="31">
        <v>0.71875</v>
      </c>
      <c r="C2682" s="46"/>
      <c r="D2682" s="29">
        <v>46050.71875</v>
      </c>
      <c r="E2682" s="15" t="str">
        <f>IF(AND($B$6=NB!$A$17,$B$8&gt;0),'Ersparnisberechnung Sommertarif'!$B$8*SLP!C2662,"")</f>
        <v/>
      </c>
    </row>
    <row r="2683" spans="1:5" x14ac:dyDescent="0.3">
      <c r="A2683" s="25">
        <v>46050</v>
      </c>
      <c r="B2683" s="31">
        <v>0.72916666666666663</v>
      </c>
      <c r="C2683" s="46"/>
      <c r="D2683" s="29">
        <v>46050.729166666664</v>
      </c>
      <c r="E2683" s="15" t="str">
        <f>IF(AND($B$6=NB!$A$17,$B$8&gt;0),'Ersparnisberechnung Sommertarif'!$B$8*SLP!C2663,"")</f>
        <v/>
      </c>
    </row>
    <row r="2684" spans="1:5" x14ac:dyDescent="0.3">
      <c r="A2684" s="25">
        <v>46050</v>
      </c>
      <c r="B2684" s="31">
        <v>0.73958333333333337</v>
      </c>
      <c r="C2684" s="46"/>
      <c r="D2684" s="29">
        <v>46050.739583333336</v>
      </c>
      <c r="E2684" s="15" t="str">
        <f>IF(AND($B$6=NB!$A$17,$B$8&gt;0),'Ersparnisberechnung Sommertarif'!$B$8*SLP!C2664,"")</f>
        <v/>
      </c>
    </row>
    <row r="2685" spans="1:5" x14ac:dyDescent="0.3">
      <c r="A2685" s="25">
        <v>46050</v>
      </c>
      <c r="B2685" s="31">
        <v>0.75</v>
      </c>
      <c r="C2685" s="46"/>
      <c r="D2685" s="29">
        <v>46050.75</v>
      </c>
      <c r="E2685" s="15" t="str">
        <f>IF(AND($B$6=NB!$A$17,$B$8&gt;0),'Ersparnisberechnung Sommertarif'!$B$8*SLP!C2665,"")</f>
        <v/>
      </c>
    </row>
    <row r="2686" spans="1:5" x14ac:dyDescent="0.3">
      <c r="A2686" s="25">
        <v>46050</v>
      </c>
      <c r="B2686" s="31">
        <v>0.76041666666666663</v>
      </c>
      <c r="C2686" s="46"/>
      <c r="D2686" s="29">
        <v>46050.760416666664</v>
      </c>
      <c r="E2686" s="15" t="str">
        <f>IF(AND($B$6=NB!$A$17,$B$8&gt;0),'Ersparnisberechnung Sommertarif'!$B$8*SLP!C2666,"")</f>
        <v/>
      </c>
    </row>
    <row r="2687" spans="1:5" x14ac:dyDescent="0.3">
      <c r="A2687" s="25">
        <v>46050</v>
      </c>
      <c r="B2687" s="31">
        <v>0.77083333333333337</v>
      </c>
      <c r="C2687" s="46"/>
      <c r="D2687" s="29">
        <v>46050.770833333336</v>
      </c>
      <c r="E2687" s="15" t="str">
        <f>IF(AND($B$6=NB!$A$17,$B$8&gt;0),'Ersparnisberechnung Sommertarif'!$B$8*SLP!C2667,"")</f>
        <v/>
      </c>
    </row>
    <row r="2688" spans="1:5" x14ac:dyDescent="0.3">
      <c r="A2688" s="25">
        <v>46050</v>
      </c>
      <c r="B2688" s="31">
        <v>0.78125</v>
      </c>
      <c r="C2688" s="46"/>
      <c r="D2688" s="29">
        <v>46050.78125</v>
      </c>
      <c r="E2688" s="15" t="str">
        <f>IF(AND($B$6=NB!$A$17,$B$8&gt;0),'Ersparnisberechnung Sommertarif'!$B$8*SLP!C2668,"")</f>
        <v/>
      </c>
    </row>
    <row r="2689" spans="1:5" x14ac:dyDescent="0.3">
      <c r="A2689" s="25">
        <v>46050</v>
      </c>
      <c r="B2689" s="31">
        <v>0.79166666666666663</v>
      </c>
      <c r="C2689" s="46"/>
      <c r="D2689" s="29">
        <v>46050.791666666664</v>
      </c>
      <c r="E2689" s="15" t="str">
        <f>IF(AND($B$6=NB!$A$17,$B$8&gt;0),'Ersparnisberechnung Sommertarif'!$B$8*SLP!C2669,"")</f>
        <v/>
      </c>
    </row>
    <row r="2690" spans="1:5" x14ac:dyDescent="0.3">
      <c r="A2690" s="25">
        <v>46050</v>
      </c>
      <c r="B2690" s="31">
        <v>0.80208333333333337</v>
      </c>
      <c r="C2690" s="46"/>
      <c r="D2690" s="29">
        <v>46050.802083333336</v>
      </c>
      <c r="E2690" s="15" t="str">
        <f>IF(AND($B$6=NB!$A$17,$B$8&gt;0),'Ersparnisberechnung Sommertarif'!$B$8*SLP!C2670,"")</f>
        <v/>
      </c>
    </row>
    <row r="2691" spans="1:5" x14ac:dyDescent="0.3">
      <c r="A2691" s="25">
        <v>46050</v>
      </c>
      <c r="B2691" s="31">
        <v>0.8125</v>
      </c>
      <c r="C2691" s="46"/>
      <c r="D2691" s="29">
        <v>46050.8125</v>
      </c>
      <c r="E2691" s="15" t="str">
        <f>IF(AND($B$6=NB!$A$17,$B$8&gt;0),'Ersparnisberechnung Sommertarif'!$B$8*SLP!C2671,"")</f>
        <v/>
      </c>
    </row>
    <row r="2692" spans="1:5" x14ac:dyDescent="0.3">
      <c r="A2692" s="25">
        <v>46050</v>
      </c>
      <c r="B2692" s="31">
        <v>0.82291666666666663</v>
      </c>
      <c r="C2692" s="46"/>
      <c r="D2692" s="29">
        <v>46050.822916666664</v>
      </c>
      <c r="E2692" s="15" t="str">
        <f>IF(AND($B$6=NB!$A$17,$B$8&gt;0),'Ersparnisberechnung Sommertarif'!$B$8*SLP!C2672,"")</f>
        <v/>
      </c>
    </row>
    <row r="2693" spans="1:5" x14ac:dyDescent="0.3">
      <c r="A2693" s="25">
        <v>46050</v>
      </c>
      <c r="B2693" s="31">
        <v>0.83333333333333337</v>
      </c>
      <c r="C2693" s="46"/>
      <c r="D2693" s="29">
        <v>46050.833333333336</v>
      </c>
      <c r="E2693" s="15" t="str">
        <f>IF(AND($B$6=NB!$A$17,$B$8&gt;0),'Ersparnisberechnung Sommertarif'!$B$8*SLP!C2673,"")</f>
        <v/>
      </c>
    </row>
    <row r="2694" spans="1:5" x14ac:dyDescent="0.3">
      <c r="A2694" s="25">
        <v>46050</v>
      </c>
      <c r="B2694" s="31">
        <v>0.84375</v>
      </c>
      <c r="C2694" s="46"/>
      <c r="D2694" s="29">
        <v>46050.84375</v>
      </c>
      <c r="E2694" s="15" t="str">
        <f>IF(AND($B$6=NB!$A$17,$B$8&gt;0),'Ersparnisberechnung Sommertarif'!$B$8*SLP!C2674,"")</f>
        <v/>
      </c>
    </row>
    <row r="2695" spans="1:5" x14ac:dyDescent="0.3">
      <c r="A2695" s="25">
        <v>46050</v>
      </c>
      <c r="B2695" s="31">
        <v>0.85416666666666663</v>
      </c>
      <c r="C2695" s="46"/>
      <c r="D2695" s="29">
        <v>46050.854166666664</v>
      </c>
      <c r="E2695" s="15" t="str">
        <f>IF(AND($B$6=NB!$A$17,$B$8&gt;0),'Ersparnisberechnung Sommertarif'!$B$8*SLP!C2675,"")</f>
        <v/>
      </c>
    </row>
    <row r="2696" spans="1:5" x14ac:dyDescent="0.3">
      <c r="A2696" s="25">
        <v>46050</v>
      </c>
      <c r="B2696" s="31">
        <v>0.86458333333333337</v>
      </c>
      <c r="C2696" s="46"/>
      <c r="D2696" s="29">
        <v>46050.864583333336</v>
      </c>
      <c r="E2696" s="15" t="str">
        <f>IF(AND($B$6=NB!$A$17,$B$8&gt;0),'Ersparnisberechnung Sommertarif'!$B$8*SLP!C2676,"")</f>
        <v/>
      </c>
    </row>
    <row r="2697" spans="1:5" x14ac:dyDescent="0.3">
      <c r="A2697" s="25">
        <v>46050</v>
      </c>
      <c r="B2697" s="31">
        <v>0.875</v>
      </c>
      <c r="C2697" s="46"/>
      <c r="D2697" s="29">
        <v>46050.875</v>
      </c>
      <c r="E2697" s="15" t="str">
        <f>IF(AND($B$6=NB!$A$17,$B$8&gt;0),'Ersparnisberechnung Sommertarif'!$B$8*SLP!C2677,"")</f>
        <v/>
      </c>
    </row>
    <row r="2698" spans="1:5" x14ac:dyDescent="0.3">
      <c r="A2698" s="25">
        <v>46050</v>
      </c>
      <c r="B2698" s="31">
        <v>0.88541666666666663</v>
      </c>
      <c r="C2698" s="46"/>
      <c r="D2698" s="29">
        <v>46050.885416666664</v>
      </c>
      <c r="E2698" s="15" t="str">
        <f>IF(AND($B$6=NB!$A$17,$B$8&gt;0),'Ersparnisberechnung Sommertarif'!$B$8*SLP!C2678,"")</f>
        <v/>
      </c>
    </row>
    <row r="2699" spans="1:5" x14ac:dyDescent="0.3">
      <c r="A2699" s="25">
        <v>46050</v>
      </c>
      <c r="B2699" s="31">
        <v>0.89583333333333337</v>
      </c>
      <c r="C2699" s="46"/>
      <c r="D2699" s="29">
        <v>46050.895833333336</v>
      </c>
      <c r="E2699" s="15" t="str">
        <f>IF(AND($B$6=NB!$A$17,$B$8&gt;0),'Ersparnisberechnung Sommertarif'!$B$8*SLP!C2679,"")</f>
        <v/>
      </c>
    </row>
    <row r="2700" spans="1:5" x14ac:dyDescent="0.3">
      <c r="A2700" s="25">
        <v>46050</v>
      </c>
      <c r="B2700" s="31">
        <v>0.90625</v>
      </c>
      <c r="C2700" s="46"/>
      <c r="D2700" s="29">
        <v>46050.90625</v>
      </c>
      <c r="E2700" s="15" t="str">
        <f>IF(AND($B$6=NB!$A$17,$B$8&gt;0),'Ersparnisberechnung Sommertarif'!$B$8*SLP!C2680,"")</f>
        <v/>
      </c>
    </row>
    <row r="2701" spans="1:5" x14ac:dyDescent="0.3">
      <c r="A2701" s="25">
        <v>46050</v>
      </c>
      <c r="B2701" s="31">
        <v>0.91666666666666663</v>
      </c>
      <c r="C2701" s="46"/>
      <c r="D2701" s="29">
        <v>46050.916666666664</v>
      </c>
      <c r="E2701" s="15" t="str">
        <f>IF(AND($B$6=NB!$A$17,$B$8&gt;0),'Ersparnisberechnung Sommertarif'!$B$8*SLP!C2681,"")</f>
        <v/>
      </c>
    </row>
    <row r="2702" spans="1:5" x14ac:dyDescent="0.3">
      <c r="A2702" s="25">
        <v>46050</v>
      </c>
      <c r="B2702" s="31">
        <v>0.92708333333333337</v>
      </c>
      <c r="C2702" s="46"/>
      <c r="D2702" s="29">
        <v>46050.927083333336</v>
      </c>
      <c r="E2702" s="15" t="str">
        <f>IF(AND($B$6=NB!$A$17,$B$8&gt;0),'Ersparnisberechnung Sommertarif'!$B$8*SLP!C2682,"")</f>
        <v/>
      </c>
    </row>
    <row r="2703" spans="1:5" x14ac:dyDescent="0.3">
      <c r="A2703" s="25">
        <v>46050</v>
      </c>
      <c r="B2703" s="31">
        <v>0.9375</v>
      </c>
      <c r="C2703" s="46"/>
      <c r="D2703" s="29">
        <v>46050.9375</v>
      </c>
      <c r="E2703" s="15" t="str">
        <f>IF(AND($B$6=NB!$A$17,$B$8&gt;0),'Ersparnisberechnung Sommertarif'!$B$8*SLP!C2683,"")</f>
        <v/>
      </c>
    </row>
    <row r="2704" spans="1:5" x14ac:dyDescent="0.3">
      <c r="A2704" s="25">
        <v>46050</v>
      </c>
      <c r="B2704" s="31">
        <v>0.94791666666666663</v>
      </c>
      <c r="C2704" s="46"/>
      <c r="D2704" s="29">
        <v>46050.947916666664</v>
      </c>
      <c r="E2704" s="15" t="str">
        <f>IF(AND($B$6=NB!$A$17,$B$8&gt;0),'Ersparnisberechnung Sommertarif'!$B$8*SLP!C2684,"")</f>
        <v/>
      </c>
    </row>
    <row r="2705" spans="1:5" x14ac:dyDescent="0.3">
      <c r="A2705" s="25">
        <v>46050</v>
      </c>
      <c r="B2705" s="31">
        <v>0.95833333333333337</v>
      </c>
      <c r="C2705" s="46"/>
      <c r="D2705" s="29">
        <v>46050.958333333336</v>
      </c>
      <c r="E2705" s="15" t="str">
        <f>IF(AND($B$6=NB!$A$17,$B$8&gt;0),'Ersparnisberechnung Sommertarif'!$B$8*SLP!C2685,"")</f>
        <v/>
      </c>
    </row>
    <row r="2706" spans="1:5" x14ac:dyDescent="0.3">
      <c r="A2706" s="25">
        <v>46050</v>
      </c>
      <c r="B2706" s="31">
        <v>0.96875</v>
      </c>
      <c r="C2706" s="46"/>
      <c r="D2706" s="29">
        <v>46050.96875</v>
      </c>
      <c r="E2706" s="15" t="str">
        <f>IF(AND($B$6=NB!$A$17,$B$8&gt;0),'Ersparnisberechnung Sommertarif'!$B$8*SLP!C2686,"")</f>
        <v/>
      </c>
    </row>
    <row r="2707" spans="1:5" x14ac:dyDescent="0.3">
      <c r="A2707" s="25">
        <v>46050</v>
      </c>
      <c r="B2707" s="31">
        <v>0.97916666666666663</v>
      </c>
      <c r="C2707" s="46"/>
      <c r="D2707" s="29">
        <v>46050.979166666664</v>
      </c>
      <c r="E2707" s="15" t="str">
        <f>IF(AND($B$6=NB!$A$17,$B$8&gt;0),'Ersparnisberechnung Sommertarif'!$B$8*SLP!C2687,"")</f>
        <v/>
      </c>
    </row>
    <row r="2708" spans="1:5" x14ac:dyDescent="0.3">
      <c r="A2708" s="25">
        <v>46050</v>
      </c>
      <c r="B2708" s="31">
        <v>0.98958333333333337</v>
      </c>
      <c r="C2708" s="46"/>
      <c r="D2708" s="29">
        <v>46050.989583333336</v>
      </c>
      <c r="E2708" s="15" t="str">
        <f>IF(AND($B$6=NB!$A$17,$B$8&gt;0),'Ersparnisberechnung Sommertarif'!$B$8*SLP!C2688,"")</f>
        <v/>
      </c>
    </row>
    <row r="2709" spans="1:5" x14ac:dyDescent="0.3">
      <c r="A2709" s="25">
        <v>46051</v>
      </c>
      <c r="B2709" s="31">
        <v>0</v>
      </c>
      <c r="C2709" s="46"/>
      <c r="D2709" s="29">
        <v>46051</v>
      </c>
      <c r="E2709" s="15" t="str">
        <f>IF(AND($B$6=NB!$A$17,$B$8&gt;0),'Ersparnisberechnung Sommertarif'!$B$8*SLP!C2689,"")</f>
        <v/>
      </c>
    </row>
    <row r="2710" spans="1:5" x14ac:dyDescent="0.3">
      <c r="A2710" s="25">
        <v>46051</v>
      </c>
      <c r="B2710" s="31">
        <v>1.0416666666666666E-2</v>
      </c>
      <c r="C2710" s="46"/>
      <c r="D2710" s="29">
        <v>46051.010416666664</v>
      </c>
      <c r="E2710" s="15" t="str">
        <f>IF(AND($B$6=NB!$A$17,$B$8&gt;0),'Ersparnisberechnung Sommertarif'!$B$8*SLP!C2690,"")</f>
        <v/>
      </c>
    </row>
    <row r="2711" spans="1:5" x14ac:dyDescent="0.3">
      <c r="A2711" s="25">
        <v>46051</v>
      </c>
      <c r="B2711" s="31">
        <v>2.0833333333333332E-2</v>
      </c>
      <c r="C2711" s="46"/>
      <c r="D2711" s="29">
        <v>46051.020833333336</v>
      </c>
      <c r="E2711" s="15" t="str">
        <f>IF(AND($B$6=NB!$A$17,$B$8&gt;0),'Ersparnisberechnung Sommertarif'!$B$8*SLP!C2691,"")</f>
        <v/>
      </c>
    </row>
    <row r="2712" spans="1:5" x14ac:dyDescent="0.3">
      <c r="A2712" s="25">
        <v>46051</v>
      </c>
      <c r="B2712" s="31">
        <v>3.125E-2</v>
      </c>
      <c r="C2712" s="46"/>
      <c r="D2712" s="29">
        <v>46051.03125</v>
      </c>
      <c r="E2712" s="15" t="str">
        <f>IF(AND($B$6=NB!$A$17,$B$8&gt;0),'Ersparnisberechnung Sommertarif'!$B$8*SLP!C2692,"")</f>
        <v/>
      </c>
    </row>
    <row r="2713" spans="1:5" x14ac:dyDescent="0.3">
      <c r="A2713" s="25">
        <v>46051</v>
      </c>
      <c r="B2713" s="31">
        <v>4.1666666666666664E-2</v>
      </c>
      <c r="C2713" s="46"/>
      <c r="D2713" s="29">
        <v>46051.041666666664</v>
      </c>
      <c r="E2713" s="15" t="str">
        <f>IF(AND($B$6=NB!$A$17,$B$8&gt;0),'Ersparnisberechnung Sommertarif'!$B$8*SLP!C2693,"")</f>
        <v/>
      </c>
    </row>
    <row r="2714" spans="1:5" x14ac:dyDescent="0.3">
      <c r="A2714" s="25">
        <v>46051</v>
      </c>
      <c r="B2714" s="31">
        <v>5.2083333333333336E-2</v>
      </c>
      <c r="C2714" s="46"/>
      <c r="D2714" s="29">
        <v>46051.052083333336</v>
      </c>
      <c r="E2714" s="15" t="str">
        <f>IF(AND($B$6=NB!$A$17,$B$8&gt;0),'Ersparnisberechnung Sommertarif'!$B$8*SLP!C2694,"")</f>
        <v/>
      </c>
    </row>
    <row r="2715" spans="1:5" x14ac:dyDescent="0.3">
      <c r="A2715" s="25">
        <v>46051</v>
      </c>
      <c r="B2715" s="31">
        <v>6.25E-2</v>
      </c>
      <c r="C2715" s="46"/>
      <c r="D2715" s="29">
        <v>46051.0625</v>
      </c>
      <c r="E2715" s="15" t="str">
        <f>IF(AND($B$6=NB!$A$17,$B$8&gt;0),'Ersparnisberechnung Sommertarif'!$B$8*SLP!C2695,"")</f>
        <v/>
      </c>
    </row>
    <row r="2716" spans="1:5" x14ac:dyDescent="0.3">
      <c r="A2716" s="25">
        <v>46051</v>
      </c>
      <c r="B2716" s="31">
        <v>7.2916666666666671E-2</v>
      </c>
      <c r="C2716" s="46"/>
      <c r="D2716" s="29">
        <v>46051.072916666664</v>
      </c>
      <c r="E2716" s="15" t="str">
        <f>IF(AND($B$6=NB!$A$17,$B$8&gt;0),'Ersparnisberechnung Sommertarif'!$B$8*SLP!C2696,"")</f>
        <v/>
      </c>
    </row>
    <row r="2717" spans="1:5" x14ac:dyDescent="0.3">
      <c r="A2717" s="25">
        <v>46051</v>
      </c>
      <c r="B2717" s="31">
        <v>8.3333333333333329E-2</v>
      </c>
      <c r="C2717" s="46"/>
      <c r="D2717" s="29">
        <v>46051.083333333336</v>
      </c>
      <c r="E2717" s="15" t="str">
        <f>IF(AND($B$6=NB!$A$17,$B$8&gt;0),'Ersparnisberechnung Sommertarif'!$B$8*SLP!C2697,"")</f>
        <v/>
      </c>
    </row>
    <row r="2718" spans="1:5" x14ac:dyDescent="0.3">
      <c r="A2718" s="25">
        <v>46051</v>
      </c>
      <c r="B2718" s="31">
        <v>9.375E-2</v>
      </c>
      <c r="C2718" s="46"/>
      <c r="D2718" s="29">
        <v>46051.09375</v>
      </c>
      <c r="E2718" s="15" t="str">
        <f>IF(AND($B$6=NB!$A$17,$B$8&gt;0),'Ersparnisberechnung Sommertarif'!$B$8*SLP!C2698,"")</f>
        <v/>
      </c>
    </row>
    <row r="2719" spans="1:5" x14ac:dyDescent="0.3">
      <c r="A2719" s="25">
        <v>46051</v>
      </c>
      <c r="B2719" s="31">
        <v>0.10416666666666667</v>
      </c>
      <c r="C2719" s="46"/>
      <c r="D2719" s="29">
        <v>46051.104166666664</v>
      </c>
      <c r="E2719" s="15" t="str">
        <f>IF(AND($B$6=NB!$A$17,$B$8&gt;0),'Ersparnisberechnung Sommertarif'!$B$8*SLP!C2699,"")</f>
        <v/>
      </c>
    </row>
    <row r="2720" spans="1:5" x14ac:dyDescent="0.3">
      <c r="A2720" s="25">
        <v>46051</v>
      </c>
      <c r="B2720" s="31">
        <v>0.11458333333333333</v>
      </c>
      <c r="C2720" s="46"/>
      <c r="D2720" s="29">
        <v>46051.114583333336</v>
      </c>
      <c r="E2720" s="15" t="str">
        <f>IF(AND($B$6=NB!$A$17,$B$8&gt;0),'Ersparnisberechnung Sommertarif'!$B$8*SLP!C2700,"")</f>
        <v/>
      </c>
    </row>
    <row r="2721" spans="1:5" x14ac:dyDescent="0.3">
      <c r="A2721" s="25">
        <v>46051</v>
      </c>
      <c r="B2721" s="31">
        <v>0.125</v>
      </c>
      <c r="C2721" s="46"/>
      <c r="D2721" s="29">
        <v>46051.125</v>
      </c>
      <c r="E2721" s="15" t="str">
        <f>IF(AND($B$6=NB!$A$17,$B$8&gt;0),'Ersparnisberechnung Sommertarif'!$B$8*SLP!C2701,"")</f>
        <v/>
      </c>
    </row>
    <row r="2722" spans="1:5" x14ac:dyDescent="0.3">
      <c r="A2722" s="25">
        <v>46051</v>
      </c>
      <c r="B2722" s="31">
        <v>0.13541666666666666</v>
      </c>
      <c r="C2722" s="46"/>
      <c r="D2722" s="29">
        <v>46051.135416666664</v>
      </c>
      <c r="E2722" s="15" t="str">
        <f>IF(AND($B$6=NB!$A$17,$B$8&gt;0),'Ersparnisberechnung Sommertarif'!$B$8*SLP!C2702,"")</f>
        <v/>
      </c>
    </row>
    <row r="2723" spans="1:5" x14ac:dyDescent="0.3">
      <c r="A2723" s="25">
        <v>46051</v>
      </c>
      <c r="B2723" s="31">
        <v>0.14583333333333334</v>
      </c>
      <c r="C2723" s="46"/>
      <c r="D2723" s="29">
        <v>46051.145833333336</v>
      </c>
      <c r="E2723" s="15" t="str">
        <f>IF(AND($B$6=NB!$A$17,$B$8&gt;0),'Ersparnisberechnung Sommertarif'!$B$8*SLP!C2703,"")</f>
        <v/>
      </c>
    </row>
    <row r="2724" spans="1:5" x14ac:dyDescent="0.3">
      <c r="A2724" s="25">
        <v>46051</v>
      </c>
      <c r="B2724" s="31">
        <v>0.15625</v>
      </c>
      <c r="C2724" s="46"/>
      <c r="D2724" s="29">
        <v>46051.15625</v>
      </c>
      <c r="E2724" s="15" t="str">
        <f>IF(AND($B$6=NB!$A$17,$B$8&gt;0),'Ersparnisberechnung Sommertarif'!$B$8*SLP!C2704,"")</f>
        <v/>
      </c>
    </row>
    <row r="2725" spans="1:5" x14ac:dyDescent="0.3">
      <c r="A2725" s="25">
        <v>46051</v>
      </c>
      <c r="B2725" s="31">
        <v>0.16666666666666666</v>
      </c>
      <c r="C2725" s="46"/>
      <c r="D2725" s="29">
        <v>46051.166666666664</v>
      </c>
      <c r="E2725" s="15" t="str">
        <f>IF(AND($B$6=NB!$A$17,$B$8&gt;0),'Ersparnisberechnung Sommertarif'!$B$8*SLP!C2705,"")</f>
        <v/>
      </c>
    </row>
    <row r="2726" spans="1:5" x14ac:dyDescent="0.3">
      <c r="A2726" s="25">
        <v>46051</v>
      </c>
      <c r="B2726" s="31">
        <v>0.17708333333333334</v>
      </c>
      <c r="C2726" s="46"/>
      <c r="D2726" s="29">
        <v>46051.177083333336</v>
      </c>
      <c r="E2726" s="15" t="str">
        <f>IF(AND($B$6=NB!$A$17,$B$8&gt;0),'Ersparnisberechnung Sommertarif'!$B$8*SLP!C2706,"")</f>
        <v/>
      </c>
    </row>
    <row r="2727" spans="1:5" x14ac:dyDescent="0.3">
      <c r="A2727" s="25">
        <v>46051</v>
      </c>
      <c r="B2727" s="31">
        <v>0.1875</v>
      </c>
      <c r="C2727" s="46"/>
      <c r="D2727" s="29">
        <v>46051.1875</v>
      </c>
      <c r="E2727" s="15" t="str">
        <f>IF(AND($B$6=NB!$A$17,$B$8&gt;0),'Ersparnisberechnung Sommertarif'!$B$8*SLP!C2707,"")</f>
        <v/>
      </c>
    </row>
    <row r="2728" spans="1:5" x14ac:dyDescent="0.3">
      <c r="A2728" s="25">
        <v>46051</v>
      </c>
      <c r="B2728" s="31">
        <v>0.19791666666666666</v>
      </c>
      <c r="C2728" s="46"/>
      <c r="D2728" s="29">
        <v>46051.197916666664</v>
      </c>
      <c r="E2728" s="15" t="str">
        <f>IF(AND($B$6=NB!$A$17,$B$8&gt;0),'Ersparnisberechnung Sommertarif'!$B$8*SLP!C2708,"")</f>
        <v/>
      </c>
    </row>
    <row r="2729" spans="1:5" x14ac:dyDescent="0.3">
      <c r="A2729" s="25">
        <v>46051</v>
      </c>
      <c r="B2729" s="31">
        <v>0.20833333333333334</v>
      </c>
      <c r="C2729" s="46"/>
      <c r="D2729" s="29">
        <v>46051.208333333336</v>
      </c>
      <c r="E2729" s="15" t="str">
        <f>IF(AND($B$6=NB!$A$17,$B$8&gt;0),'Ersparnisberechnung Sommertarif'!$B$8*SLP!C2709,"")</f>
        <v/>
      </c>
    </row>
    <row r="2730" spans="1:5" x14ac:dyDescent="0.3">
      <c r="A2730" s="25">
        <v>46051</v>
      </c>
      <c r="B2730" s="31">
        <v>0.21875</v>
      </c>
      <c r="C2730" s="46"/>
      <c r="D2730" s="29">
        <v>46051.21875</v>
      </c>
      <c r="E2730" s="15" t="str">
        <f>IF(AND($B$6=NB!$A$17,$B$8&gt;0),'Ersparnisberechnung Sommertarif'!$B$8*SLP!C2710,"")</f>
        <v/>
      </c>
    </row>
    <row r="2731" spans="1:5" x14ac:dyDescent="0.3">
      <c r="A2731" s="25">
        <v>46051</v>
      </c>
      <c r="B2731" s="31">
        <v>0.22916666666666666</v>
      </c>
      <c r="C2731" s="46"/>
      <c r="D2731" s="29">
        <v>46051.229166666664</v>
      </c>
      <c r="E2731" s="15" t="str">
        <f>IF(AND($B$6=NB!$A$17,$B$8&gt;0),'Ersparnisberechnung Sommertarif'!$B$8*SLP!C2711,"")</f>
        <v/>
      </c>
    </row>
    <row r="2732" spans="1:5" x14ac:dyDescent="0.3">
      <c r="A2732" s="25">
        <v>46051</v>
      </c>
      <c r="B2732" s="31">
        <v>0.23958333333333334</v>
      </c>
      <c r="C2732" s="46"/>
      <c r="D2732" s="29">
        <v>46051.239583333336</v>
      </c>
      <c r="E2732" s="15" t="str">
        <f>IF(AND($B$6=NB!$A$17,$B$8&gt;0),'Ersparnisberechnung Sommertarif'!$B$8*SLP!C2712,"")</f>
        <v/>
      </c>
    </row>
    <row r="2733" spans="1:5" x14ac:dyDescent="0.3">
      <c r="A2733" s="25">
        <v>46051</v>
      </c>
      <c r="B2733" s="31">
        <v>0.25</v>
      </c>
      <c r="C2733" s="46"/>
      <c r="D2733" s="29">
        <v>46051.25</v>
      </c>
      <c r="E2733" s="15" t="str">
        <f>IF(AND($B$6=NB!$A$17,$B$8&gt;0),'Ersparnisberechnung Sommertarif'!$B$8*SLP!C2713,"")</f>
        <v/>
      </c>
    </row>
    <row r="2734" spans="1:5" x14ac:dyDescent="0.3">
      <c r="A2734" s="25">
        <v>46051</v>
      </c>
      <c r="B2734" s="31">
        <v>0.26041666666666669</v>
      </c>
      <c r="C2734" s="46"/>
      <c r="D2734" s="29">
        <v>46051.260416666664</v>
      </c>
      <c r="E2734" s="15" t="str">
        <f>IF(AND($B$6=NB!$A$17,$B$8&gt;0),'Ersparnisberechnung Sommertarif'!$B$8*SLP!C2714,"")</f>
        <v/>
      </c>
    </row>
    <row r="2735" spans="1:5" x14ac:dyDescent="0.3">
      <c r="A2735" s="25">
        <v>46051</v>
      </c>
      <c r="B2735" s="31">
        <v>0.27083333333333331</v>
      </c>
      <c r="C2735" s="46"/>
      <c r="D2735" s="29">
        <v>46051.270833333336</v>
      </c>
      <c r="E2735" s="15" t="str">
        <f>IF(AND($B$6=NB!$A$17,$B$8&gt;0),'Ersparnisberechnung Sommertarif'!$B$8*SLP!C2715,"")</f>
        <v/>
      </c>
    </row>
    <row r="2736" spans="1:5" x14ac:dyDescent="0.3">
      <c r="A2736" s="25">
        <v>46051</v>
      </c>
      <c r="B2736" s="31">
        <v>0.28125</v>
      </c>
      <c r="C2736" s="46"/>
      <c r="D2736" s="29">
        <v>46051.28125</v>
      </c>
      <c r="E2736" s="15" t="str">
        <f>IF(AND($B$6=NB!$A$17,$B$8&gt;0),'Ersparnisberechnung Sommertarif'!$B$8*SLP!C2716,"")</f>
        <v/>
      </c>
    </row>
    <row r="2737" spans="1:5" x14ac:dyDescent="0.3">
      <c r="A2737" s="25">
        <v>46051</v>
      </c>
      <c r="B2737" s="31">
        <v>0.29166666666666669</v>
      </c>
      <c r="C2737" s="46"/>
      <c r="D2737" s="29">
        <v>46051.291666666664</v>
      </c>
      <c r="E2737" s="15" t="str">
        <f>IF(AND($B$6=NB!$A$17,$B$8&gt;0),'Ersparnisberechnung Sommertarif'!$B$8*SLP!C2717,"")</f>
        <v/>
      </c>
    </row>
    <row r="2738" spans="1:5" x14ac:dyDescent="0.3">
      <c r="A2738" s="25">
        <v>46051</v>
      </c>
      <c r="B2738" s="31">
        <v>0.30208333333333331</v>
      </c>
      <c r="C2738" s="46"/>
      <c r="D2738" s="29">
        <v>46051.302083333336</v>
      </c>
      <c r="E2738" s="15" t="str">
        <f>IF(AND($B$6=NB!$A$17,$B$8&gt;0),'Ersparnisberechnung Sommertarif'!$B$8*SLP!C2718,"")</f>
        <v/>
      </c>
    </row>
    <row r="2739" spans="1:5" x14ac:dyDescent="0.3">
      <c r="A2739" s="25">
        <v>46051</v>
      </c>
      <c r="B2739" s="31">
        <v>0.3125</v>
      </c>
      <c r="C2739" s="46"/>
      <c r="D2739" s="29">
        <v>46051.3125</v>
      </c>
      <c r="E2739" s="15" t="str">
        <f>IF(AND($B$6=NB!$A$17,$B$8&gt;0),'Ersparnisberechnung Sommertarif'!$B$8*SLP!C2719,"")</f>
        <v/>
      </c>
    </row>
    <row r="2740" spans="1:5" x14ac:dyDescent="0.3">
      <c r="A2740" s="25">
        <v>46051</v>
      </c>
      <c r="B2740" s="31">
        <v>0.32291666666666669</v>
      </c>
      <c r="C2740" s="46"/>
      <c r="D2740" s="29">
        <v>46051.322916666664</v>
      </c>
      <c r="E2740" s="15" t="str">
        <f>IF(AND($B$6=NB!$A$17,$B$8&gt;0),'Ersparnisberechnung Sommertarif'!$B$8*SLP!C2720,"")</f>
        <v/>
      </c>
    </row>
    <row r="2741" spans="1:5" x14ac:dyDescent="0.3">
      <c r="A2741" s="25">
        <v>46051</v>
      </c>
      <c r="B2741" s="31">
        <v>0.33333333333333331</v>
      </c>
      <c r="C2741" s="46"/>
      <c r="D2741" s="29">
        <v>46051.333333333336</v>
      </c>
      <c r="E2741" s="15" t="str">
        <f>IF(AND($B$6=NB!$A$17,$B$8&gt;0),'Ersparnisberechnung Sommertarif'!$B$8*SLP!C2721,"")</f>
        <v/>
      </c>
    </row>
    <row r="2742" spans="1:5" x14ac:dyDescent="0.3">
      <c r="A2742" s="25">
        <v>46051</v>
      </c>
      <c r="B2742" s="31">
        <v>0.34375</v>
      </c>
      <c r="C2742" s="46"/>
      <c r="D2742" s="29">
        <v>46051.34375</v>
      </c>
      <c r="E2742" s="15" t="str">
        <f>IF(AND($B$6=NB!$A$17,$B$8&gt;0),'Ersparnisberechnung Sommertarif'!$B$8*SLP!C2722,"")</f>
        <v/>
      </c>
    </row>
    <row r="2743" spans="1:5" x14ac:dyDescent="0.3">
      <c r="A2743" s="25">
        <v>46051</v>
      </c>
      <c r="B2743" s="31">
        <v>0.35416666666666669</v>
      </c>
      <c r="C2743" s="46"/>
      <c r="D2743" s="29">
        <v>46051.354166666664</v>
      </c>
      <c r="E2743" s="15" t="str">
        <f>IF(AND($B$6=NB!$A$17,$B$8&gt;0),'Ersparnisberechnung Sommertarif'!$B$8*SLP!C2723,"")</f>
        <v/>
      </c>
    </row>
    <row r="2744" spans="1:5" x14ac:dyDescent="0.3">
      <c r="A2744" s="25">
        <v>46051</v>
      </c>
      <c r="B2744" s="31">
        <v>0.36458333333333331</v>
      </c>
      <c r="C2744" s="46"/>
      <c r="D2744" s="29">
        <v>46051.364583333336</v>
      </c>
      <c r="E2744" s="15" t="str">
        <f>IF(AND($B$6=NB!$A$17,$B$8&gt;0),'Ersparnisberechnung Sommertarif'!$B$8*SLP!C2724,"")</f>
        <v/>
      </c>
    </row>
    <row r="2745" spans="1:5" x14ac:dyDescent="0.3">
      <c r="A2745" s="25">
        <v>46051</v>
      </c>
      <c r="B2745" s="31">
        <v>0.375</v>
      </c>
      <c r="C2745" s="46"/>
      <c r="D2745" s="29">
        <v>46051.375</v>
      </c>
      <c r="E2745" s="15" t="str">
        <f>IF(AND($B$6=NB!$A$17,$B$8&gt;0),'Ersparnisberechnung Sommertarif'!$B$8*SLP!C2725,"")</f>
        <v/>
      </c>
    </row>
    <row r="2746" spans="1:5" x14ac:dyDescent="0.3">
      <c r="A2746" s="25">
        <v>46051</v>
      </c>
      <c r="B2746" s="31">
        <v>0.38541666666666669</v>
      </c>
      <c r="C2746" s="46"/>
      <c r="D2746" s="29">
        <v>46051.385416666664</v>
      </c>
      <c r="E2746" s="15" t="str">
        <f>IF(AND($B$6=NB!$A$17,$B$8&gt;0),'Ersparnisberechnung Sommertarif'!$B$8*SLP!C2726,"")</f>
        <v/>
      </c>
    </row>
    <row r="2747" spans="1:5" x14ac:dyDescent="0.3">
      <c r="A2747" s="25">
        <v>46051</v>
      </c>
      <c r="B2747" s="31">
        <v>0.39583333333333331</v>
      </c>
      <c r="C2747" s="46"/>
      <c r="D2747" s="29">
        <v>46051.395833333336</v>
      </c>
      <c r="E2747" s="15" t="str">
        <f>IF(AND($B$6=NB!$A$17,$B$8&gt;0),'Ersparnisberechnung Sommertarif'!$B$8*SLP!C2727,"")</f>
        <v/>
      </c>
    </row>
    <row r="2748" spans="1:5" x14ac:dyDescent="0.3">
      <c r="A2748" s="25">
        <v>46051</v>
      </c>
      <c r="B2748" s="31">
        <v>0.40625</v>
      </c>
      <c r="C2748" s="46"/>
      <c r="D2748" s="29">
        <v>46051.40625</v>
      </c>
      <c r="E2748" s="15" t="str">
        <f>IF(AND($B$6=NB!$A$17,$B$8&gt;0),'Ersparnisberechnung Sommertarif'!$B$8*SLP!C2728,"")</f>
        <v/>
      </c>
    </row>
    <row r="2749" spans="1:5" x14ac:dyDescent="0.3">
      <c r="A2749" s="25">
        <v>46051</v>
      </c>
      <c r="B2749" s="31">
        <v>0.41666666666666669</v>
      </c>
      <c r="C2749" s="46"/>
      <c r="D2749" s="29">
        <v>46051.416666666664</v>
      </c>
      <c r="E2749" s="15" t="str">
        <f>IF(AND($B$6=NB!$A$17,$B$8&gt;0),'Ersparnisberechnung Sommertarif'!$B$8*SLP!C2729,"")</f>
        <v/>
      </c>
    </row>
    <row r="2750" spans="1:5" x14ac:dyDescent="0.3">
      <c r="A2750" s="25">
        <v>46051</v>
      </c>
      <c r="B2750" s="31">
        <v>0.42708333333333331</v>
      </c>
      <c r="C2750" s="46"/>
      <c r="D2750" s="29">
        <v>46051.427083333336</v>
      </c>
      <c r="E2750" s="15" t="str">
        <f>IF(AND($B$6=NB!$A$17,$B$8&gt;0),'Ersparnisberechnung Sommertarif'!$B$8*SLP!C2730,"")</f>
        <v/>
      </c>
    </row>
    <row r="2751" spans="1:5" x14ac:dyDescent="0.3">
      <c r="A2751" s="25">
        <v>46051</v>
      </c>
      <c r="B2751" s="31">
        <v>0.4375</v>
      </c>
      <c r="C2751" s="46"/>
      <c r="D2751" s="29">
        <v>46051.4375</v>
      </c>
      <c r="E2751" s="15" t="str">
        <f>IF(AND($B$6=NB!$A$17,$B$8&gt;0),'Ersparnisberechnung Sommertarif'!$B$8*SLP!C2731,"")</f>
        <v/>
      </c>
    </row>
    <row r="2752" spans="1:5" x14ac:dyDescent="0.3">
      <c r="A2752" s="25">
        <v>46051</v>
      </c>
      <c r="B2752" s="31">
        <v>0.44791666666666669</v>
      </c>
      <c r="C2752" s="46"/>
      <c r="D2752" s="29">
        <v>46051.447916666664</v>
      </c>
      <c r="E2752" s="15" t="str">
        <f>IF(AND($B$6=NB!$A$17,$B$8&gt;0),'Ersparnisberechnung Sommertarif'!$B$8*SLP!C2732,"")</f>
        <v/>
      </c>
    </row>
    <row r="2753" spans="1:5" x14ac:dyDescent="0.3">
      <c r="A2753" s="25">
        <v>46051</v>
      </c>
      <c r="B2753" s="31">
        <v>0.45833333333333331</v>
      </c>
      <c r="C2753" s="46"/>
      <c r="D2753" s="29">
        <v>46051.458333333336</v>
      </c>
      <c r="E2753" s="15" t="str">
        <f>IF(AND($B$6=NB!$A$17,$B$8&gt;0),'Ersparnisberechnung Sommertarif'!$B$8*SLP!C2733,"")</f>
        <v/>
      </c>
    </row>
    <row r="2754" spans="1:5" x14ac:dyDescent="0.3">
      <c r="A2754" s="25">
        <v>46051</v>
      </c>
      <c r="B2754" s="31">
        <v>0.46875</v>
      </c>
      <c r="C2754" s="46"/>
      <c r="D2754" s="29">
        <v>46051.46875</v>
      </c>
      <c r="E2754" s="15" t="str">
        <f>IF(AND($B$6=NB!$A$17,$B$8&gt;0),'Ersparnisberechnung Sommertarif'!$B$8*SLP!C2734,"")</f>
        <v/>
      </c>
    </row>
    <row r="2755" spans="1:5" x14ac:dyDescent="0.3">
      <c r="A2755" s="25">
        <v>46051</v>
      </c>
      <c r="B2755" s="31">
        <v>0.47916666666666669</v>
      </c>
      <c r="C2755" s="46"/>
      <c r="D2755" s="29">
        <v>46051.479166666664</v>
      </c>
      <c r="E2755" s="15" t="str">
        <f>IF(AND($B$6=NB!$A$17,$B$8&gt;0),'Ersparnisberechnung Sommertarif'!$B$8*SLP!C2735,"")</f>
        <v/>
      </c>
    </row>
    <row r="2756" spans="1:5" x14ac:dyDescent="0.3">
      <c r="A2756" s="25">
        <v>46051</v>
      </c>
      <c r="B2756" s="31">
        <v>0.48958333333333331</v>
      </c>
      <c r="C2756" s="46"/>
      <c r="D2756" s="29">
        <v>46051.489583333336</v>
      </c>
      <c r="E2756" s="15" t="str">
        <f>IF(AND($B$6=NB!$A$17,$B$8&gt;0),'Ersparnisberechnung Sommertarif'!$B$8*SLP!C2736,"")</f>
        <v/>
      </c>
    </row>
    <row r="2757" spans="1:5" x14ac:dyDescent="0.3">
      <c r="A2757" s="25">
        <v>46051</v>
      </c>
      <c r="B2757" s="31">
        <v>0.5</v>
      </c>
      <c r="C2757" s="46"/>
      <c r="D2757" s="29">
        <v>46051.5</v>
      </c>
      <c r="E2757" s="15" t="str">
        <f>IF(AND($B$6=NB!$A$17,$B$8&gt;0),'Ersparnisberechnung Sommertarif'!$B$8*SLP!C2737,"")</f>
        <v/>
      </c>
    </row>
    <row r="2758" spans="1:5" x14ac:dyDescent="0.3">
      <c r="A2758" s="25">
        <v>46051</v>
      </c>
      <c r="B2758" s="31">
        <v>0.51041666666666663</v>
      </c>
      <c r="C2758" s="46"/>
      <c r="D2758" s="29">
        <v>46051.510416666664</v>
      </c>
      <c r="E2758" s="15" t="str">
        <f>IF(AND($B$6=NB!$A$17,$B$8&gt;0),'Ersparnisberechnung Sommertarif'!$B$8*SLP!C2738,"")</f>
        <v/>
      </c>
    </row>
    <row r="2759" spans="1:5" x14ac:dyDescent="0.3">
      <c r="A2759" s="25">
        <v>46051</v>
      </c>
      <c r="B2759" s="31">
        <v>0.52083333333333337</v>
      </c>
      <c r="C2759" s="46"/>
      <c r="D2759" s="29">
        <v>46051.520833333336</v>
      </c>
      <c r="E2759" s="15" t="str">
        <f>IF(AND($B$6=NB!$A$17,$B$8&gt;0),'Ersparnisberechnung Sommertarif'!$B$8*SLP!C2739,"")</f>
        <v/>
      </c>
    </row>
    <row r="2760" spans="1:5" x14ac:dyDescent="0.3">
      <c r="A2760" s="25">
        <v>46051</v>
      </c>
      <c r="B2760" s="31">
        <v>0.53125</v>
      </c>
      <c r="C2760" s="46"/>
      <c r="D2760" s="29">
        <v>46051.53125</v>
      </c>
      <c r="E2760" s="15" t="str">
        <f>IF(AND($B$6=NB!$A$17,$B$8&gt;0),'Ersparnisberechnung Sommertarif'!$B$8*SLP!C2740,"")</f>
        <v/>
      </c>
    </row>
    <row r="2761" spans="1:5" x14ac:dyDescent="0.3">
      <c r="A2761" s="25">
        <v>46051</v>
      </c>
      <c r="B2761" s="31">
        <v>0.54166666666666663</v>
      </c>
      <c r="C2761" s="46"/>
      <c r="D2761" s="29">
        <v>46051.541666666664</v>
      </c>
      <c r="E2761" s="15" t="str">
        <f>IF(AND($B$6=NB!$A$17,$B$8&gt;0),'Ersparnisberechnung Sommertarif'!$B$8*SLP!C2741,"")</f>
        <v/>
      </c>
    </row>
    <row r="2762" spans="1:5" x14ac:dyDescent="0.3">
      <c r="A2762" s="25">
        <v>46051</v>
      </c>
      <c r="B2762" s="31">
        <v>0.55208333333333337</v>
      </c>
      <c r="C2762" s="46"/>
      <c r="D2762" s="29">
        <v>46051.552083333336</v>
      </c>
      <c r="E2762" s="15" t="str">
        <f>IF(AND($B$6=NB!$A$17,$B$8&gt;0),'Ersparnisberechnung Sommertarif'!$B$8*SLP!C2742,"")</f>
        <v/>
      </c>
    </row>
    <row r="2763" spans="1:5" x14ac:dyDescent="0.3">
      <c r="A2763" s="25">
        <v>46051</v>
      </c>
      <c r="B2763" s="31">
        <v>0.5625</v>
      </c>
      <c r="C2763" s="46"/>
      <c r="D2763" s="29">
        <v>46051.5625</v>
      </c>
      <c r="E2763" s="15" t="str">
        <f>IF(AND($B$6=NB!$A$17,$B$8&gt;0),'Ersparnisberechnung Sommertarif'!$B$8*SLP!C2743,"")</f>
        <v/>
      </c>
    </row>
    <row r="2764" spans="1:5" x14ac:dyDescent="0.3">
      <c r="A2764" s="25">
        <v>46051</v>
      </c>
      <c r="B2764" s="31">
        <v>0.57291666666666663</v>
      </c>
      <c r="C2764" s="46"/>
      <c r="D2764" s="29">
        <v>46051.572916666664</v>
      </c>
      <c r="E2764" s="15" t="str">
        <f>IF(AND($B$6=NB!$A$17,$B$8&gt;0),'Ersparnisberechnung Sommertarif'!$B$8*SLP!C2744,"")</f>
        <v/>
      </c>
    </row>
    <row r="2765" spans="1:5" x14ac:dyDescent="0.3">
      <c r="A2765" s="25">
        <v>46051</v>
      </c>
      <c r="B2765" s="31">
        <v>0.58333333333333337</v>
      </c>
      <c r="C2765" s="46"/>
      <c r="D2765" s="29">
        <v>46051.583333333336</v>
      </c>
      <c r="E2765" s="15" t="str">
        <f>IF(AND($B$6=NB!$A$17,$B$8&gt;0),'Ersparnisberechnung Sommertarif'!$B$8*SLP!C2745,"")</f>
        <v/>
      </c>
    </row>
    <row r="2766" spans="1:5" x14ac:dyDescent="0.3">
      <c r="A2766" s="25">
        <v>46051</v>
      </c>
      <c r="B2766" s="31">
        <v>0.59375</v>
      </c>
      <c r="C2766" s="46"/>
      <c r="D2766" s="29">
        <v>46051.59375</v>
      </c>
      <c r="E2766" s="15" t="str">
        <f>IF(AND($B$6=NB!$A$17,$B$8&gt;0),'Ersparnisberechnung Sommertarif'!$B$8*SLP!C2746,"")</f>
        <v/>
      </c>
    </row>
    <row r="2767" spans="1:5" x14ac:dyDescent="0.3">
      <c r="A2767" s="25">
        <v>46051</v>
      </c>
      <c r="B2767" s="31">
        <v>0.60416666666666663</v>
      </c>
      <c r="C2767" s="46"/>
      <c r="D2767" s="29">
        <v>46051.604166666664</v>
      </c>
      <c r="E2767" s="15" t="str">
        <f>IF(AND($B$6=NB!$A$17,$B$8&gt;0),'Ersparnisberechnung Sommertarif'!$B$8*SLP!C2747,"")</f>
        <v/>
      </c>
    </row>
    <row r="2768" spans="1:5" x14ac:dyDescent="0.3">
      <c r="A2768" s="25">
        <v>46051</v>
      </c>
      <c r="B2768" s="31">
        <v>0.61458333333333337</v>
      </c>
      <c r="C2768" s="46"/>
      <c r="D2768" s="29">
        <v>46051.614583333336</v>
      </c>
      <c r="E2768" s="15" t="str">
        <f>IF(AND($B$6=NB!$A$17,$B$8&gt;0),'Ersparnisberechnung Sommertarif'!$B$8*SLP!C2748,"")</f>
        <v/>
      </c>
    </row>
    <row r="2769" spans="1:5" x14ac:dyDescent="0.3">
      <c r="A2769" s="25">
        <v>46051</v>
      </c>
      <c r="B2769" s="31">
        <v>0.625</v>
      </c>
      <c r="C2769" s="46"/>
      <c r="D2769" s="29">
        <v>46051.625</v>
      </c>
      <c r="E2769" s="15" t="str">
        <f>IF(AND($B$6=NB!$A$17,$B$8&gt;0),'Ersparnisberechnung Sommertarif'!$B$8*SLP!C2749,"")</f>
        <v/>
      </c>
    </row>
    <row r="2770" spans="1:5" x14ac:dyDescent="0.3">
      <c r="A2770" s="25">
        <v>46051</v>
      </c>
      <c r="B2770" s="31">
        <v>0.63541666666666663</v>
      </c>
      <c r="C2770" s="46"/>
      <c r="D2770" s="29">
        <v>46051.635416666664</v>
      </c>
      <c r="E2770" s="15" t="str">
        <f>IF(AND($B$6=NB!$A$17,$B$8&gt;0),'Ersparnisberechnung Sommertarif'!$B$8*SLP!C2750,"")</f>
        <v/>
      </c>
    </row>
    <row r="2771" spans="1:5" x14ac:dyDescent="0.3">
      <c r="A2771" s="25">
        <v>46051</v>
      </c>
      <c r="B2771" s="31">
        <v>0.64583333333333337</v>
      </c>
      <c r="C2771" s="46"/>
      <c r="D2771" s="29">
        <v>46051.645833333336</v>
      </c>
      <c r="E2771" s="15" t="str">
        <f>IF(AND($B$6=NB!$A$17,$B$8&gt;0),'Ersparnisberechnung Sommertarif'!$B$8*SLP!C2751,"")</f>
        <v/>
      </c>
    </row>
    <row r="2772" spans="1:5" x14ac:dyDescent="0.3">
      <c r="A2772" s="25">
        <v>46051</v>
      </c>
      <c r="B2772" s="31">
        <v>0.65625</v>
      </c>
      <c r="C2772" s="46"/>
      <c r="D2772" s="29">
        <v>46051.65625</v>
      </c>
      <c r="E2772" s="15" t="str">
        <f>IF(AND($B$6=NB!$A$17,$B$8&gt;0),'Ersparnisberechnung Sommertarif'!$B$8*SLP!C2752,"")</f>
        <v/>
      </c>
    </row>
    <row r="2773" spans="1:5" x14ac:dyDescent="0.3">
      <c r="A2773" s="25">
        <v>46051</v>
      </c>
      <c r="B2773" s="31">
        <v>0.66666666666666663</v>
      </c>
      <c r="C2773" s="46"/>
      <c r="D2773" s="29">
        <v>46051.666666666664</v>
      </c>
      <c r="E2773" s="15" t="str">
        <f>IF(AND($B$6=NB!$A$17,$B$8&gt;0),'Ersparnisberechnung Sommertarif'!$B$8*SLP!C2753,"")</f>
        <v/>
      </c>
    </row>
    <row r="2774" spans="1:5" x14ac:dyDescent="0.3">
      <c r="A2774" s="25">
        <v>46051</v>
      </c>
      <c r="B2774" s="31">
        <v>0.67708333333333337</v>
      </c>
      <c r="C2774" s="46"/>
      <c r="D2774" s="29">
        <v>46051.677083333336</v>
      </c>
      <c r="E2774" s="15" t="str">
        <f>IF(AND($B$6=NB!$A$17,$B$8&gt;0),'Ersparnisberechnung Sommertarif'!$B$8*SLP!C2754,"")</f>
        <v/>
      </c>
    </row>
    <row r="2775" spans="1:5" x14ac:dyDescent="0.3">
      <c r="A2775" s="25">
        <v>46051</v>
      </c>
      <c r="B2775" s="31">
        <v>0.6875</v>
      </c>
      <c r="C2775" s="46"/>
      <c r="D2775" s="29">
        <v>46051.6875</v>
      </c>
      <c r="E2775" s="15" t="str">
        <f>IF(AND($B$6=NB!$A$17,$B$8&gt;0),'Ersparnisberechnung Sommertarif'!$B$8*SLP!C2755,"")</f>
        <v/>
      </c>
    </row>
    <row r="2776" spans="1:5" x14ac:dyDescent="0.3">
      <c r="A2776" s="25">
        <v>46051</v>
      </c>
      <c r="B2776" s="31">
        <v>0.69791666666666663</v>
      </c>
      <c r="C2776" s="46"/>
      <c r="D2776" s="29">
        <v>46051.697916666664</v>
      </c>
      <c r="E2776" s="15" t="str">
        <f>IF(AND($B$6=NB!$A$17,$B$8&gt;0),'Ersparnisberechnung Sommertarif'!$B$8*SLP!C2756,"")</f>
        <v/>
      </c>
    </row>
    <row r="2777" spans="1:5" x14ac:dyDescent="0.3">
      <c r="A2777" s="25">
        <v>46051</v>
      </c>
      <c r="B2777" s="31">
        <v>0.70833333333333337</v>
      </c>
      <c r="C2777" s="46"/>
      <c r="D2777" s="29">
        <v>46051.708333333336</v>
      </c>
      <c r="E2777" s="15" t="str">
        <f>IF(AND($B$6=NB!$A$17,$B$8&gt;0),'Ersparnisberechnung Sommertarif'!$B$8*SLP!C2757,"")</f>
        <v/>
      </c>
    </row>
    <row r="2778" spans="1:5" x14ac:dyDescent="0.3">
      <c r="A2778" s="25">
        <v>46051</v>
      </c>
      <c r="B2778" s="31">
        <v>0.71875</v>
      </c>
      <c r="C2778" s="46"/>
      <c r="D2778" s="29">
        <v>46051.71875</v>
      </c>
      <c r="E2778" s="15" t="str">
        <f>IF(AND($B$6=NB!$A$17,$B$8&gt;0),'Ersparnisberechnung Sommertarif'!$B$8*SLP!C2758,"")</f>
        <v/>
      </c>
    </row>
    <row r="2779" spans="1:5" x14ac:dyDescent="0.3">
      <c r="A2779" s="25">
        <v>46051</v>
      </c>
      <c r="B2779" s="31">
        <v>0.72916666666666663</v>
      </c>
      <c r="C2779" s="46"/>
      <c r="D2779" s="29">
        <v>46051.729166666664</v>
      </c>
      <c r="E2779" s="15" t="str">
        <f>IF(AND($B$6=NB!$A$17,$B$8&gt;0),'Ersparnisberechnung Sommertarif'!$B$8*SLP!C2759,"")</f>
        <v/>
      </c>
    </row>
    <row r="2780" spans="1:5" x14ac:dyDescent="0.3">
      <c r="A2780" s="25">
        <v>46051</v>
      </c>
      <c r="B2780" s="31">
        <v>0.73958333333333337</v>
      </c>
      <c r="C2780" s="46"/>
      <c r="D2780" s="29">
        <v>46051.739583333336</v>
      </c>
      <c r="E2780" s="15" t="str">
        <f>IF(AND($B$6=NB!$A$17,$B$8&gt;0),'Ersparnisberechnung Sommertarif'!$B$8*SLP!C2760,"")</f>
        <v/>
      </c>
    </row>
    <row r="2781" spans="1:5" x14ac:dyDescent="0.3">
      <c r="A2781" s="25">
        <v>46051</v>
      </c>
      <c r="B2781" s="31">
        <v>0.75</v>
      </c>
      <c r="C2781" s="46"/>
      <c r="D2781" s="29">
        <v>46051.75</v>
      </c>
      <c r="E2781" s="15" t="str">
        <f>IF(AND($B$6=NB!$A$17,$B$8&gt;0),'Ersparnisberechnung Sommertarif'!$B$8*SLP!C2761,"")</f>
        <v/>
      </c>
    </row>
    <row r="2782" spans="1:5" x14ac:dyDescent="0.3">
      <c r="A2782" s="25">
        <v>46051</v>
      </c>
      <c r="B2782" s="31">
        <v>0.76041666666666663</v>
      </c>
      <c r="C2782" s="46"/>
      <c r="D2782" s="29">
        <v>46051.760416666664</v>
      </c>
      <c r="E2782" s="15" t="str">
        <f>IF(AND($B$6=NB!$A$17,$B$8&gt;0),'Ersparnisberechnung Sommertarif'!$B$8*SLP!C2762,"")</f>
        <v/>
      </c>
    </row>
    <row r="2783" spans="1:5" x14ac:dyDescent="0.3">
      <c r="A2783" s="25">
        <v>46051</v>
      </c>
      <c r="B2783" s="31">
        <v>0.77083333333333337</v>
      </c>
      <c r="C2783" s="46"/>
      <c r="D2783" s="29">
        <v>46051.770833333336</v>
      </c>
      <c r="E2783" s="15" t="str">
        <f>IF(AND($B$6=NB!$A$17,$B$8&gt;0),'Ersparnisberechnung Sommertarif'!$B$8*SLP!C2763,"")</f>
        <v/>
      </c>
    </row>
    <row r="2784" spans="1:5" x14ac:dyDescent="0.3">
      <c r="A2784" s="25">
        <v>46051</v>
      </c>
      <c r="B2784" s="31">
        <v>0.78125</v>
      </c>
      <c r="C2784" s="46"/>
      <c r="D2784" s="29">
        <v>46051.78125</v>
      </c>
      <c r="E2784" s="15" t="str">
        <f>IF(AND($B$6=NB!$A$17,$B$8&gt;0),'Ersparnisberechnung Sommertarif'!$B$8*SLP!C2764,"")</f>
        <v/>
      </c>
    </row>
    <row r="2785" spans="1:5" x14ac:dyDescent="0.3">
      <c r="A2785" s="25">
        <v>46051</v>
      </c>
      <c r="B2785" s="31">
        <v>0.79166666666666663</v>
      </c>
      <c r="C2785" s="46"/>
      <c r="D2785" s="29">
        <v>46051.791666666664</v>
      </c>
      <c r="E2785" s="15" t="str">
        <f>IF(AND($B$6=NB!$A$17,$B$8&gt;0),'Ersparnisberechnung Sommertarif'!$B$8*SLP!C2765,"")</f>
        <v/>
      </c>
    </row>
    <row r="2786" spans="1:5" x14ac:dyDescent="0.3">
      <c r="A2786" s="25">
        <v>46051</v>
      </c>
      <c r="B2786" s="31">
        <v>0.80208333333333337</v>
      </c>
      <c r="C2786" s="46"/>
      <c r="D2786" s="29">
        <v>46051.802083333336</v>
      </c>
      <c r="E2786" s="15" t="str">
        <f>IF(AND($B$6=NB!$A$17,$B$8&gt;0),'Ersparnisberechnung Sommertarif'!$B$8*SLP!C2766,"")</f>
        <v/>
      </c>
    </row>
    <row r="2787" spans="1:5" x14ac:dyDescent="0.3">
      <c r="A2787" s="25">
        <v>46051</v>
      </c>
      <c r="B2787" s="31">
        <v>0.8125</v>
      </c>
      <c r="C2787" s="46"/>
      <c r="D2787" s="29">
        <v>46051.8125</v>
      </c>
      <c r="E2787" s="15" t="str">
        <f>IF(AND($B$6=NB!$A$17,$B$8&gt;0),'Ersparnisberechnung Sommertarif'!$B$8*SLP!C2767,"")</f>
        <v/>
      </c>
    </row>
    <row r="2788" spans="1:5" x14ac:dyDescent="0.3">
      <c r="A2788" s="25">
        <v>46051</v>
      </c>
      <c r="B2788" s="31">
        <v>0.82291666666666663</v>
      </c>
      <c r="C2788" s="46"/>
      <c r="D2788" s="29">
        <v>46051.822916666664</v>
      </c>
      <c r="E2788" s="15" t="str">
        <f>IF(AND($B$6=NB!$A$17,$B$8&gt;0),'Ersparnisberechnung Sommertarif'!$B$8*SLP!C2768,"")</f>
        <v/>
      </c>
    </row>
    <row r="2789" spans="1:5" x14ac:dyDescent="0.3">
      <c r="A2789" s="25">
        <v>46051</v>
      </c>
      <c r="B2789" s="31">
        <v>0.83333333333333337</v>
      </c>
      <c r="C2789" s="46"/>
      <c r="D2789" s="29">
        <v>46051.833333333336</v>
      </c>
      <c r="E2789" s="15" t="str">
        <f>IF(AND($B$6=NB!$A$17,$B$8&gt;0),'Ersparnisberechnung Sommertarif'!$B$8*SLP!C2769,"")</f>
        <v/>
      </c>
    </row>
    <row r="2790" spans="1:5" x14ac:dyDescent="0.3">
      <c r="A2790" s="25">
        <v>46051</v>
      </c>
      <c r="B2790" s="31">
        <v>0.84375</v>
      </c>
      <c r="C2790" s="46"/>
      <c r="D2790" s="29">
        <v>46051.84375</v>
      </c>
      <c r="E2790" s="15" t="str">
        <f>IF(AND($B$6=NB!$A$17,$B$8&gt;0),'Ersparnisberechnung Sommertarif'!$B$8*SLP!C2770,"")</f>
        <v/>
      </c>
    </row>
    <row r="2791" spans="1:5" x14ac:dyDescent="0.3">
      <c r="A2791" s="25">
        <v>46051</v>
      </c>
      <c r="B2791" s="31">
        <v>0.85416666666666663</v>
      </c>
      <c r="C2791" s="46"/>
      <c r="D2791" s="29">
        <v>46051.854166666664</v>
      </c>
      <c r="E2791" s="15" t="str">
        <f>IF(AND($B$6=NB!$A$17,$B$8&gt;0),'Ersparnisberechnung Sommertarif'!$B$8*SLP!C2771,"")</f>
        <v/>
      </c>
    </row>
    <row r="2792" spans="1:5" x14ac:dyDescent="0.3">
      <c r="A2792" s="25">
        <v>46051</v>
      </c>
      <c r="B2792" s="31">
        <v>0.86458333333333337</v>
      </c>
      <c r="C2792" s="46"/>
      <c r="D2792" s="29">
        <v>46051.864583333336</v>
      </c>
      <c r="E2792" s="15" t="str">
        <f>IF(AND($B$6=NB!$A$17,$B$8&gt;0),'Ersparnisberechnung Sommertarif'!$B$8*SLP!C2772,"")</f>
        <v/>
      </c>
    </row>
    <row r="2793" spans="1:5" x14ac:dyDescent="0.3">
      <c r="A2793" s="25">
        <v>46051</v>
      </c>
      <c r="B2793" s="31">
        <v>0.875</v>
      </c>
      <c r="C2793" s="46"/>
      <c r="D2793" s="29">
        <v>46051.875</v>
      </c>
      <c r="E2793" s="15" t="str">
        <f>IF(AND($B$6=NB!$A$17,$B$8&gt;0),'Ersparnisberechnung Sommertarif'!$B$8*SLP!C2773,"")</f>
        <v/>
      </c>
    </row>
    <row r="2794" spans="1:5" x14ac:dyDescent="0.3">
      <c r="A2794" s="25">
        <v>46051</v>
      </c>
      <c r="B2794" s="31">
        <v>0.88541666666666663</v>
      </c>
      <c r="C2794" s="46"/>
      <c r="D2794" s="29">
        <v>46051.885416666664</v>
      </c>
      <c r="E2794" s="15" t="str">
        <f>IF(AND($B$6=NB!$A$17,$B$8&gt;0),'Ersparnisberechnung Sommertarif'!$B$8*SLP!C2774,"")</f>
        <v/>
      </c>
    </row>
    <row r="2795" spans="1:5" x14ac:dyDescent="0.3">
      <c r="A2795" s="25">
        <v>46051</v>
      </c>
      <c r="B2795" s="31">
        <v>0.89583333333333337</v>
      </c>
      <c r="C2795" s="46"/>
      <c r="D2795" s="29">
        <v>46051.895833333336</v>
      </c>
      <c r="E2795" s="15" t="str">
        <f>IF(AND($B$6=NB!$A$17,$B$8&gt;0),'Ersparnisberechnung Sommertarif'!$B$8*SLP!C2775,"")</f>
        <v/>
      </c>
    </row>
    <row r="2796" spans="1:5" x14ac:dyDescent="0.3">
      <c r="A2796" s="25">
        <v>46051</v>
      </c>
      <c r="B2796" s="31">
        <v>0.90625</v>
      </c>
      <c r="C2796" s="46"/>
      <c r="D2796" s="29">
        <v>46051.90625</v>
      </c>
      <c r="E2796" s="15" t="str">
        <f>IF(AND($B$6=NB!$A$17,$B$8&gt;0),'Ersparnisberechnung Sommertarif'!$B$8*SLP!C2776,"")</f>
        <v/>
      </c>
    </row>
    <row r="2797" spans="1:5" x14ac:dyDescent="0.3">
      <c r="A2797" s="25">
        <v>46051</v>
      </c>
      <c r="B2797" s="31">
        <v>0.91666666666666663</v>
      </c>
      <c r="C2797" s="46"/>
      <c r="D2797" s="29">
        <v>46051.916666666664</v>
      </c>
      <c r="E2797" s="15" t="str">
        <f>IF(AND($B$6=NB!$A$17,$B$8&gt;0),'Ersparnisberechnung Sommertarif'!$B$8*SLP!C2777,"")</f>
        <v/>
      </c>
    </row>
    <row r="2798" spans="1:5" x14ac:dyDescent="0.3">
      <c r="A2798" s="25">
        <v>46051</v>
      </c>
      <c r="B2798" s="31">
        <v>0.92708333333333337</v>
      </c>
      <c r="C2798" s="46"/>
      <c r="D2798" s="29">
        <v>46051.927083333336</v>
      </c>
      <c r="E2798" s="15" t="str">
        <f>IF(AND($B$6=NB!$A$17,$B$8&gt;0),'Ersparnisberechnung Sommertarif'!$B$8*SLP!C2778,"")</f>
        <v/>
      </c>
    </row>
    <row r="2799" spans="1:5" x14ac:dyDescent="0.3">
      <c r="A2799" s="25">
        <v>46051</v>
      </c>
      <c r="B2799" s="31">
        <v>0.9375</v>
      </c>
      <c r="C2799" s="46"/>
      <c r="D2799" s="29">
        <v>46051.9375</v>
      </c>
      <c r="E2799" s="15" t="str">
        <f>IF(AND($B$6=NB!$A$17,$B$8&gt;0),'Ersparnisberechnung Sommertarif'!$B$8*SLP!C2779,"")</f>
        <v/>
      </c>
    </row>
    <row r="2800" spans="1:5" x14ac:dyDescent="0.3">
      <c r="A2800" s="25">
        <v>46051</v>
      </c>
      <c r="B2800" s="31">
        <v>0.94791666666666663</v>
      </c>
      <c r="C2800" s="46"/>
      <c r="D2800" s="29">
        <v>46051.947916666664</v>
      </c>
      <c r="E2800" s="15" t="str">
        <f>IF(AND($B$6=NB!$A$17,$B$8&gt;0),'Ersparnisberechnung Sommertarif'!$B$8*SLP!C2780,"")</f>
        <v/>
      </c>
    </row>
    <row r="2801" spans="1:5" x14ac:dyDescent="0.3">
      <c r="A2801" s="25">
        <v>46051</v>
      </c>
      <c r="B2801" s="31">
        <v>0.95833333333333337</v>
      </c>
      <c r="C2801" s="46"/>
      <c r="D2801" s="29">
        <v>46051.958333333336</v>
      </c>
      <c r="E2801" s="15" t="str">
        <f>IF(AND($B$6=NB!$A$17,$B$8&gt;0),'Ersparnisberechnung Sommertarif'!$B$8*SLP!C2781,"")</f>
        <v/>
      </c>
    </row>
    <row r="2802" spans="1:5" x14ac:dyDescent="0.3">
      <c r="A2802" s="25">
        <v>46051</v>
      </c>
      <c r="B2802" s="31">
        <v>0.96875</v>
      </c>
      <c r="C2802" s="46"/>
      <c r="D2802" s="29">
        <v>46051.96875</v>
      </c>
      <c r="E2802" s="15" t="str">
        <f>IF(AND($B$6=NB!$A$17,$B$8&gt;0),'Ersparnisberechnung Sommertarif'!$B$8*SLP!C2782,"")</f>
        <v/>
      </c>
    </row>
    <row r="2803" spans="1:5" x14ac:dyDescent="0.3">
      <c r="A2803" s="25">
        <v>46051</v>
      </c>
      <c r="B2803" s="31">
        <v>0.97916666666666663</v>
      </c>
      <c r="C2803" s="46"/>
      <c r="D2803" s="29">
        <v>46051.979166666664</v>
      </c>
      <c r="E2803" s="15" t="str">
        <f>IF(AND($B$6=NB!$A$17,$B$8&gt;0),'Ersparnisberechnung Sommertarif'!$B$8*SLP!C2783,"")</f>
        <v/>
      </c>
    </row>
    <row r="2804" spans="1:5" x14ac:dyDescent="0.3">
      <c r="A2804" s="25">
        <v>46051</v>
      </c>
      <c r="B2804" s="31">
        <v>0.98958333333333337</v>
      </c>
      <c r="C2804" s="46"/>
      <c r="D2804" s="29">
        <v>46051.989583333336</v>
      </c>
      <c r="E2804" s="15" t="str">
        <f>IF(AND($B$6=NB!$A$17,$B$8&gt;0),'Ersparnisberechnung Sommertarif'!$B$8*SLP!C2784,"")</f>
        <v/>
      </c>
    </row>
    <row r="2805" spans="1:5" x14ac:dyDescent="0.3">
      <c r="A2805" s="25">
        <v>46052</v>
      </c>
      <c r="B2805" s="31">
        <v>0</v>
      </c>
      <c r="C2805" s="46"/>
      <c r="D2805" s="29">
        <v>46052</v>
      </c>
      <c r="E2805" s="15" t="str">
        <f>IF(AND($B$6=NB!$A$17,$B$8&gt;0),'Ersparnisberechnung Sommertarif'!$B$8*SLP!C2785,"")</f>
        <v/>
      </c>
    </row>
    <row r="2806" spans="1:5" x14ac:dyDescent="0.3">
      <c r="A2806" s="25">
        <v>46052</v>
      </c>
      <c r="B2806" s="31">
        <v>1.0416666666666666E-2</v>
      </c>
      <c r="C2806" s="46"/>
      <c r="D2806" s="29">
        <v>46052.010416666664</v>
      </c>
      <c r="E2806" s="15" t="str">
        <f>IF(AND($B$6=NB!$A$17,$B$8&gt;0),'Ersparnisberechnung Sommertarif'!$B$8*SLP!C2786,"")</f>
        <v/>
      </c>
    </row>
    <row r="2807" spans="1:5" x14ac:dyDescent="0.3">
      <c r="A2807" s="25">
        <v>46052</v>
      </c>
      <c r="B2807" s="31">
        <v>2.0833333333333332E-2</v>
      </c>
      <c r="C2807" s="46"/>
      <c r="D2807" s="29">
        <v>46052.020833333336</v>
      </c>
      <c r="E2807" s="15" t="str">
        <f>IF(AND($B$6=NB!$A$17,$B$8&gt;0),'Ersparnisberechnung Sommertarif'!$B$8*SLP!C2787,"")</f>
        <v/>
      </c>
    </row>
    <row r="2808" spans="1:5" x14ac:dyDescent="0.3">
      <c r="A2808" s="25">
        <v>46052</v>
      </c>
      <c r="B2808" s="31">
        <v>3.125E-2</v>
      </c>
      <c r="C2808" s="46"/>
      <c r="D2808" s="29">
        <v>46052.03125</v>
      </c>
      <c r="E2808" s="15" t="str">
        <f>IF(AND($B$6=NB!$A$17,$B$8&gt;0),'Ersparnisberechnung Sommertarif'!$B$8*SLP!C2788,"")</f>
        <v/>
      </c>
    </row>
    <row r="2809" spans="1:5" x14ac:dyDescent="0.3">
      <c r="A2809" s="25">
        <v>46052</v>
      </c>
      <c r="B2809" s="31">
        <v>4.1666666666666664E-2</v>
      </c>
      <c r="C2809" s="46"/>
      <c r="D2809" s="29">
        <v>46052.041666666664</v>
      </c>
      <c r="E2809" s="15" t="str">
        <f>IF(AND($B$6=NB!$A$17,$B$8&gt;0),'Ersparnisberechnung Sommertarif'!$B$8*SLP!C2789,"")</f>
        <v/>
      </c>
    </row>
    <row r="2810" spans="1:5" x14ac:dyDescent="0.3">
      <c r="A2810" s="25">
        <v>46052</v>
      </c>
      <c r="B2810" s="31">
        <v>5.2083333333333336E-2</v>
      </c>
      <c r="C2810" s="46"/>
      <c r="D2810" s="29">
        <v>46052.052083333336</v>
      </c>
      <c r="E2810" s="15" t="str">
        <f>IF(AND($B$6=NB!$A$17,$B$8&gt;0),'Ersparnisberechnung Sommertarif'!$B$8*SLP!C2790,"")</f>
        <v/>
      </c>
    </row>
    <row r="2811" spans="1:5" x14ac:dyDescent="0.3">
      <c r="A2811" s="25">
        <v>46052</v>
      </c>
      <c r="B2811" s="31">
        <v>6.25E-2</v>
      </c>
      <c r="C2811" s="46"/>
      <c r="D2811" s="29">
        <v>46052.0625</v>
      </c>
      <c r="E2811" s="15" t="str">
        <f>IF(AND($B$6=NB!$A$17,$B$8&gt;0),'Ersparnisberechnung Sommertarif'!$B$8*SLP!C2791,"")</f>
        <v/>
      </c>
    </row>
    <row r="2812" spans="1:5" x14ac:dyDescent="0.3">
      <c r="A2812" s="25">
        <v>46052</v>
      </c>
      <c r="B2812" s="31">
        <v>7.2916666666666671E-2</v>
      </c>
      <c r="C2812" s="46"/>
      <c r="D2812" s="29">
        <v>46052.072916666664</v>
      </c>
      <c r="E2812" s="15" t="str">
        <f>IF(AND($B$6=NB!$A$17,$B$8&gt;0),'Ersparnisberechnung Sommertarif'!$B$8*SLP!C2792,"")</f>
        <v/>
      </c>
    </row>
    <row r="2813" spans="1:5" x14ac:dyDescent="0.3">
      <c r="A2813" s="25">
        <v>46052</v>
      </c>
      <c r="B2813" s="31">
        <v>8.3333333333333329E-2</v>
      </c>
      <c r="C2813" s="46"/>
      <c r="D2813" s="29">
        <v>46052.083333333336</v>
      </c>
      <c r="E2813" s="15" t="str">
        <f>IF(AND($B$6=NB!$A$17,$B$8&gt;0),'Ersparnisberechnung Sommertarif'!$B$8*SLP!C2793,"")</f>
        <v/>
      </c>
    </row>
    <row r="2814" spans="1:5" x14ac:dyDescent="0.3">
      <c r="A2814" s="25">
        <v>46052</v>
      </c>
      <c r="B2814" s="31">
        <v>9.375E-2</v>
      </c>
      <c r="C2814" s="46"/>
      <c r="D2814" s="29">
        <v>46052.09375</v>
      </c>
      <c r="E2814" s="15" t="str">
        <f>IF(AND($B$6=NB!$A$17,$B$8&gt;0),'Ersparnisberechnung Sommertarif'!$B$8*SLP!C2794,"")</f>
        <v/>
      </c>
    </row>
    <row r="2815" spans="1:5" x14ac:dyDescent="0.3">
      <c r="A2815" s="25">
        <v>46052</v>
      </c>
      <c r="B2815" s="31">
        <v>0.10416666666666667</v>
      </c>
      <c r="C2815" s="46"/>
      <c r="D2815" s="29">
        <v>46052.104166666664</v>
      </c>
      <c r="E2815" s="15" t="str">
        <f>IF(AND($B$6=NB!$A$17,$B$8&gt;0),'Ersparnisberechnung Sommertarif'!$B$8*SLP!C2795,"")</f>
        <v/>
      </c>
    </row>
    <row r="2816" spans="1:5" x14ac:dyDescent="0.3">
      <c r="A2816" s="25">
        <v>46052</v>
      </c>
      <c r="B2816" s="31">
        <v>0.11458333333333333</v>
      </c>
      <c r="C2816" s="46"/>
      <c r="D2816" s="29">
        <v>46052.114583333336</v>
      </c>
      <c r="E2816" s="15" t="str">
        <f>IF(AND($B$6=NB!$A$17,$B$8&gt;0),'Ersparnisberechnung Sommertarif'!$B$8*SLP!C2796,"")</f>
        <v/>
      </c>
    </row>
    <row r="2817" spans="1:5" x14ac:dyDescent="0.3">
      <c r="A2817" s="25">
        <v>46052</v>
      </c>
      <c r="B2817" s="31">
        <v>0.125</v>
      </c>
      <c r="C2817" s="46"/>
      <c r="D2817" s="29">
        <v>46052.125</v>
      </c>
      <c r="E2817" s="15" t="str">
        <f>IF(AND($B$6=NB!$A$17,$B$8&gt;0),'Ersparnisberechnung Sommertarif'!$B$8*SLP!C2797,"")</f>
        <v/>
      </c>
    </row>
    <row r="2818" spans="1:5" x14ac:dyDescent="0.3">
      <c r="A2818" s="25">
        <v>46052</v>
      </c>
      <c r="B2818" s="31">
        <v>0.13541666666666666</v>
      </c>
      <c r="C2818" s="46"/>
      <c r="D2818" s="29">
        <v>46052.135416666664</v>
      </c>
      <c r="E2818" s="15" t="str">
        <f>IF(AND($B$6=NB!$A$17,$B$8&gt;0),'Ersparnisberechnung Sommertarif'!$B$8*SLP!C2798,"")</f>
        <v/>
      </c>
    </row>
    <row r="2819" spans="1:5" x14ac:dyDescent="0.3">
      <c r="A2819" s="25">
        <v>46052</v>
      </c>
      <c r="B2819" s="31">
        <v>0.14583333333333334</v>
      </c>
      <c r="C2819" s="46"/>
      <c r="D2819" s="29">
        <v>46052.145833333336</v>
      </c>
      <c r="E2819" s="15" t="str">
        <f>IF(AND($B$6=NB!$A$17,$B$8&gt;0),'Ersparnisberechnung Sommertarif'!$B$8*SLP!C2799,"")</f>
        <v/>
      </c>
    </row>
    <row r="2820" spans="1:5" x14ac:dyDescent="0.3">
      <c r="A2820" s="25">
        <v>46052</v>
      </c>
      <c r="B2820" s="31">
        <v>0.15625</v>
      </c>
      <c r="C2820" s="46"/>
      <c r="D2820" s="29">
        <v>46052.15625</v>
      </c>
      <c r="E2820" s="15" t="str">
        <f>IF(AND($B$6=NB!$A$17,$B$8&gt;0),'Ersparnisberechnung Sommertarif'!$B$8*SLP!C2800,"")</f>
        <v/>
      </c>
    </row>
    <row r="2821" spans="1:5" x14ac:dyDescent="0.3">
      <c r="A2821" s="25">
        <v>46052</v>
      </c>
      <c r="B2821" s="31">
        <v>0.16666666666666666</v>
      </c>
      <c r="C2821" s="46"/>
      <c r="D2821" s="29">
        <v>46052.166666666664</v>
      </c>
      <c r="E2821" s="15" t="str">
        <f>IF(AND($B$6=NB!$A$17,$B$8&gt;0),'Ersparnisberechnung Sommertarif'!$B$8*SLP!C2801,"")</f>
        <v/>
      </c>
    </row>
    <row r="2822" spans="1:5" x14ac:dyDescent="0.3">
      <c r="A2822" s="25">
        <v>46052</v>
      </c>
      <c r="B2822" s="31">
        <v>0.17708333333333334</v>
      </c>
      <c r="C2822" s="46"/>
      <c r="D2822" s="29">
        <v>46052.177083333336</v>
      </c>
      <c r="E2822" s="15" t="str">
        <f>IF(AND($B$6=NB!$A$17,$B$8&gt;0),'Ersparnisberechnung Sommertarif'!$B$8*SLP!C2802,"")</f>
        <v/>
      </c>
    </row>
    <row r="2823" spans="1:5" x14ac:dyDescent="0.3">
      <c r="A2823" s="25">
        <v>46052</v>
      </c>
      <c r="B2823" s="31">
        <v>0.1875</v>
      </c>
      <c r="C2823" s="46"/>
      <c r="D2823" s="29">
        <v>46052.1875</v>
      </c>
      <c r="E2823" s="15" t="str">
        <f>IF(AND($B$6=NB!$A$17,$B$8&gt;0),'Ersparnisberechnung Sommertarif'!$B$8*SLP!C2803,"")</f>
        <v/>
      </c>
    </row>
    <row r="2824" spans="1:5" x14ac:dyDescent="0.3">
      <c r="A2824" s="25">
        <v>46052</v>
      </c>
      <c r="B2824" s="31">
        <v>0.19791666666666666</v>
      </c>
      <c r="C2824" s="46"/>
      <c r="D2824" s="29">
        <v>46052.197916666664</v>
      </c>
      <c r="E2824" s="15" t="str">
        <f>IF(AND($B$6=NB!$A$17,$B$8&gt;0),'Ersparnisberechnung Sommertarif'!$B$8*SLP!C2804,"")</f>
        <v/>
      </c>
    </row>
    <row r="2825" spans="1:5" x14ac:dyDescent="0.3">
      <c r="A2825" s="25">
        <v>46052</v>
      </c>
      <c r="B2825" s="31">
        <v>0.20833333333333334</v>
      </c>
      <c r="C2825" s="46"/>
      <c r="D2825" s="29">
        <v>46052.208333333336</v>
      </c>
      <c r="E2825" s="15" t="str">
        <f>IF(AND($B$6=NB!$A$17,$B$8&gt;0),'Ersparnisberechnung Sommertarif'!$B$8*SLP!C2805,"")</f>
        <v/>
      </c>
    </row>
    <row r="2826" spans="1:5" x14ac:dyDescent="0.3">
      <c r="A2826" s="25">
        <v>46052</v>
      </c>
      <c r="B2826" s="31">
        <v>0.21875</v>
      </c>
      <c r="C2826" s="46"/>
      <c r="D2826" s="29">
        <v>46052.21875</v>
      </c>
      <c r="E2826" s="15" t="str">
        <f>IF(AND($B$6=NB!$A$17,$B$8&gt;0),'Ersparnisberechnung Sommertarif'!$B$8*SLP!C2806,"")</f>
        <v/>
      </c>
    </row>
    <row r="2827" spans="1:5" x14ac:dyDescent="0.3">
      <c r="A2827" s="25">
        <v>46052</v>
      </c>
      <c r="B2827" s="31">
        <v>0.22916666666666666</v>
      </c>
      <c r="C2827" s="46"/>
      <c r="D2827" s="29">
        <v>46052.229166666664</v>
      </c>
      <c r="E2827" s="15" t="str">
        <f>IF(AND($B$6=NB!$A$17,$B$8&gt;0),'Ersparnisberechnung Sommertarif'!$B$8*SLP!C2807,"")</f>
        <v/>
      </c>
    </row>
    <row r="2828" spans="1:5" x14ac:dyDescent="0.3">
      <c r="A2828" s="25">
        <v>46052</v>
      </c>
      <c r="B2828" s="31">
        <v>0.23958333333333334</v>
      </c>
      <c r="C2828" s="46"/>
      <c r="D2828" s="29">
        <v>46052.239583333336</v>
      </c>
      <c r="E2828" s="15" t="str">
        <f>IF(AND($B$6=NB!$A$17,$B$8&gt;0),'Ersparnisberechnung Sommertarif'!$B$8*SLP!C2808,"")</f>
        <v/>
      </c>
    </row>
    <row r="2829" spans="1:5" x14ac:dyDescent="0.3">
      <c r="A2829" s="25">
        <v>46052</v>
      </c>
      <c r="B2829" s="31">
        <v>0.25</v>
      </c>
      <c r="C2829" s="46"/>
      <c r="D2829" s="29">
        <v>46052.25</v>
      </c>
      <c r="E2829" s="15" t="str">
        <f>IF(AND($B$6=NB!$A$17,$B$8&gt;0),'Ersparnisberechnung Sommertarif'!$B$8*SLP!C2809,"")</f>
        <v/>
      </c>
    </row>
    <row r="2830" spans="1:5" x14ac:dyDescent="0.3">
      <c r="A2830" s="25">
        <v>46052</v>
      </c>
      <c r="B2830" s="31">
        <v>0.26041666666666669</v>
      </c>
      <c r="C2830" s="46"/>
      <c r="D2830" s="29">
        <v>46052.260416666664</v>
      </c>
      <c r="E2830" s="15" t="str">
        <f>IF(AND($B$6=NB!$A$17,$B$8&gt;0),'Ersparnisberechnung Sommertarif'!$B$8*SLP!C2810,"")</f>
        <v/>
      </c>
    </row>
    <row r="2831" spans="1:5" x14ac:dyDescent="0.3">
      <c r="A2831" s="25">
        <v>46052</v>
      </c>
      <c r="B2831" s="31">
        <v>0.27083333333333331</v>
      </c>
      <c r="C2831" s="46"/>
      <c r="D2831" s="29">
        <v>46052.270833333336</v>
      </c>
      <c r="E2831" s="15" t="str">
        <f>IF(AND($B$6=NB!$A$17,$B$8&gt;0),'Ersparnisberechnung Sommertarif'!$B$8*SLP!C2811,"")</f>
        <v/>
      </c>
    </row>
    <row r="2832" spans="1:5" x14ac:dyDescent="0.3">
      <c r="A2832" s="25">
        <v>46052</v>
      </c>
      <c r="B2832" s="31">
        <v>0.28125</v>
      </c>
      <c r="C2832" s="46"/>
      <c r="D2832" s="29">
        <v>46052.28125</v>
      </c>
      <c r="E2832" s="15" t="str">
        <f>IF(AND($B$6=NB!$A$17,$B$8&gt;0),'Ersparnisberechnung Sommertarif'!$B$8*SLP!C2812,"")</f>
        <v/>
      </c>
    </row>
    <row r="2833" spans="1:5" x14ac:dyDescent="0.3">
      <c r="A2833" s="25">
        <v>46052</v>
      </c>
      <c r="B2833" s="31">
        <v>0.29166666666666669</v>
      </c>
      <c r="C2833" s="46"/>
      <c r="D2833" s="29">
        <v>46052.291666666664</v>
      </c>
      <c r="E2833" s="15" t="str">
        <f>IF(AND($B$6=NB!$A$17,$B$8&gt;0),'Ersparnisberechnung Sommertarif'!$B$8*SLP!C2813,"")</f>
        <v/>
      </c>
    </row>
    <row r="2834" spans="1:5" x14ac:dyDescent="0.3">
      <c r="A2834" s="25">
        <v>46052</v>
      </c>
      <c r="B2834" s="31">
        <v>0.30208333333333331</v>
      </c>
      <c r="C2834" s="46"/>
      <c r="D2834" s="29">
        <v>46052.302083333336</v>
      </c>
      <c r="E2834" s="15" t="str">
        <f>IF(AND($B$6=NB!$A$17,$B$8&gt;0),'Ersparnisberechnung Sommertarif'!$B$8*SLP!C2814,"")</f>
        <v/>
      </c>
    </row>
    <row r="2835" spans="1:5" x14ac:dyDescent="0.3">
      <c r="A2835" s="25">
        <v>46052</v>
      </c>
      <c r="B2835" s="31">
        <v>0.3125</v>
      </c>
      <c r="C2835" s="46"/>
      <c r="D2835" s="29">
        <v>46052.3125</v>
      </c>
      <c r="E2835" s="15" t="str">
        <f>IF(AND($B$6=NB!$A$17,$B$8&gt;0),'Ersparnisberechnung Sommertarif'!$B$8*SLP!C2815,"")</f>
        <v/>
      </c>
    </row>
    <row r="2836" spans="1:5" x14ac:dyDescent="0.3">
      <c r="A2836" s="25">
        <v>46052</v>
      </c>
      <c r="B2836" s="31">
        <v>0.32291666666666669</v>
      </c>
      <c r="C2836" s="46"/>
      <c r="D2836" s="29">
        <v>46052.322916666664</v>
      </c>
      <c r="E2836" s="15" t="str">
        <f>IF(AND($B$6=NB!$A$17,$B$8&gt;0),'Ersparnisberechnung Sommertarif'!$B$8*SLP!C2816,"")</f>
        <v/>
      </c>
    </row>
    <row r="2837" spans="1:5" x14ac:dyDescent="0.3">
      <c r="A2837" s="25">
        <v>46052</v>
      </c>
      <c r="B2837" s="31">
        <v>0.33333333333333331</v>
      </c>
      <c r="C2837" s="46"/>
      <c r="D2837" s="29">
        <v>46052.333333333336</v>
      </c>
      <c r="E2837" s="15" t="str">
        <f>IF(AND($B$6=NB!$A$17,$B$8&gt;0),'Ersparnisberechnung Sommertarif'!$B$8*SLP!C2817,"")</f>
        <v/>
      </c>
    </row>
    <row r="2838" spans="1:5" x14ac:dyDescent="0.3">
      <c r="A2838" s="25">
        <v>46052</v>
      </c>
      <c r="B2838" s="31">
        <v>0.34375</v>
      </c>
      <c r="C2838" s="46"/>
      <c r="D2838" s="29">
        <v>46052.34375</v>
      </c>
      <c r="E2838" s="15" t="str">
        <f>IF(AND($B$6=NB!$A$17,$B$8&gt;0),'Ersparnisberechnung Sommertarif'!$B$8*SLP!C2818,"")</f>
        <v/>
      </c>
    </row>
    <row r="2839" spans="1:5" x14ac:dyDescent="0.3">
      <c r="A2839" s="25">
        <v>46052</v>
      </c>
      <c r="B2839" s="31">
        <v>0.35416666666666669</v>
      </c>
      <c r="C2839" s="46"/>
      <c r="D2839" s="29">
        <v>46052.354166666664</v>
      </c>
      <c r="E2839" s="15" t="str">
        <f>IF(AND($B$6=NB!$A$17,$B$8&gt;0),'Ersparnisberechnung Sommertarif'!$B$8*SLP!C2819,"")</f>
        <v/>
      </c>
    </row>
    <row r="2840" spans="1:5" x14ac:dyDescent="0.3">
      <c r="A2840" s="25">
        <v>46052</v>
      </c>
      <c r="B2840" s="31">
        <v>0.36458333333333331</v>
      </c>
      <c r="C2840" s="46"/>
      <c r="D2840" s="29">
        <v>46052.364583333336</v>
      </c>
      <c r="E2840" s="15" t="str">
        <f>IF(AND($B$6=NB!$A$17,$B$8&gt;0),'Ersparnisberechnung Sommertarif'!$B$8*SLP!C2820,"")</f>
        <v/>
      </c>
    </row>
    <row r="2841" spans="1:5" x14ac:dyDescent="0.3">
      <c r="A2841" s="25">
        <v>46052</v>
      </c>
      <c r="B2841" s="31">
        <v>0.375</v>
      </c>
      <c r="C2841" s="46"/>
      <c r="D2841" s="29">
        <v>46052.375</v>
      </c>
      <c r="E2841" s="15" t="str">
        <f>IF(AND($B$6=NB!$A$17,$B$8&gt;0),'Ersparnisberechnung Sommertarif'!$B$8*SLP!C2821,"")</f>
        <v/>
      </c>
    </row>
    <row r="2842" spans="1:5" x14ac:dyDescent="0.3">
      <c r="A2842" s="25">
        <v>46052</v>
      </c>
      <c r="B2842" s="31">
        <v>0.38541666666666669</v>
      </c>
      <c r="C2842" s="46"/>
      <c r="D2842" s="29">
        <v>46052.385416666664</v>
      </c>
      <c r="E2842" s="15" t="str">
        <f>IF(AND($B$6=NB!$A$17,$B$8&gt;0),'Ersparnisberechnung Sommertarif'!$B$8*SLP!C2822,"")</f>
        <v/>
      </c>
    </row>
    <row r="2843" spans="1:5" x14ac:dyDescent="0.3">
      <c r="A2843" s="25">
        <v>46052</v>
      </c>
      <c r="B2843" s="31">
        <v>0.39583333333333331</v>
      </c>
      <c r="C2843" s="46"/>
      <c r="D2843" s="29">
        <v>46052.395833333336</v>
      </c>
      <c r="E2843" s="15" t="str">
        <f>IF(AND($B$6=NB!$A$17,$B$8&gt;0),'Ersparnisberechnung Sommertarif'!$B$8*SLP!C2823,"")</f>
        <v/>
      </c>
    </row>
    <row r="2844" spans="1:5" x14ac:dyDescent="0.3">
      <c r="A2844" s="25">
        <v>46052</v>
      </c>
      <c r="B2844" s="31">
        <v>0.40625</v>
      </c>
      <c r="C2844" s="46"/>
      <c r="D2844" s="29">
        <v>46052.40625</v>
      </c>
      <c r="E2844" s="15" t="str">
        <f>IF(AND($B$6=NB!$A$17,$B$8&gt;0),'Ersparnisberechnung Sommertarif'!$B$8*SLP!C2824,"")</f>
        <v/>
      </c>
    </row>
    <row r="2845" spans="1:5" x14ac:dyDescent="0.3">
      <c r="A2845" s="25">
        <v>46052</v>
      </c>
      <c r="B2845" s="31">
        <v>0.41666666666666669</v>
      </c>
      <c r="C2845" s="46"/>
      <c r="D2845" s="29">
        <v>46052.416666666664</v>
      </c>
      <c r="E2845" s="15" t="str">
        <f>IF(AND($B$6=NB!$A$17,$B$8&gt;0),'Ersparnisberechnung Sommertarif'!$B$8*SLP!C2825,"")</f>
        <v/>
      </c>
    </row>
    <row r="2846" spans="1:5" x14ac:dyDescent="0.3">
      <c r="A2846" s="25">
        <v>46052</v>
      </c>
      <c r="B2846" s="31">
        <v>0.42708333333333331</v>
      </c>
      <c r="C2846" s="46"/>
      <c r="D2846" s="29">
        <v>46052.427083333336</v>
      </c>
      <c r="E2846" s="15" t="str">
        <f>IF(AND($B$6=NB!$A$17,$B$8&gt;0),'Ersparnisberechnung Sommertarif'!$B$8*SLP!C2826,"")</f>
        <v/>
      </c>
    </row>
    <row r="2847" spans="1:5" x14ac:dyDescent="0.3">
      <c r="A2847" s="25">
        <v>46052</v>
      </c>
      <c r="B2847" s="31">
        <v>0.4375</v>
      </c>
      <c r="C2847" s="46"/>
      <c r="D2847" s="29">
        <v>46052.4375</v>
      </c>
      <c r="E2847" s="15" t="str">
        <f>IF(AND($B$6=NB!$A$17,$B$8&gt;0),'Ersparnisberechnung Sommertarif'!$B$8*SLP!C2827,"")</f>
        <v/>
      </c>
    </row>
    <row r="2848" spans="1:5" x14ac:dyDescent="0.3">
      <c r="A2848" s="25">
        <v>46052</v>
      </c>
      <c r="B2848" s="31">
        <v>0.44791666666666669</v>
      </c>
      <c r="C2848" s="46"/>
      <c r="D2848" s="29">
        <v>46052.447916666664</v>
      </c>
      <c r="E2848" s="15" t="str">
        <f>IF(AND($B$6=NB!$A$17,$B$8&gt;0),'Ersparnisberechnung Sommertarif'!$B$8*SLP!C2828,"")</f>
        <v/>
      </c>
    </row>
    <row r="2849" spans="1:5" x14ac:dyDescent="0.3">
      <c r="A2849" s="25">
        <v>46052</v>
      </c>
      <c r="B2849" s="31">
        <v>0.45833333333333331</v>
      </c>
      <c r="C2849" s="46"/>
      <c r="D2849" s="29">
        <v>46052.458333333336</v>
      </c>
      <c r="E2849" s="15" t="str">
        <f>IF(AND($B$6=NB!$A$17,$B$8&gt;0),'Ersparnisberechnung Sommertarif'!$B$8*SLP!C2829,"")</f>
        <v/>
      </c>
    </row>
    <row r="2850" spans="1:5" x14ac:dyDescent="0.3">
      <c r="A2850" s="25">
        <v>46052</v>
      </c>
      <c r="B2850" s="31">
        <v>0.46875</v>
      </c>
      <c r="C2850" s="46"/>
      <c r="D2850" s="29">
        <v>46052.46875</v>
      </c>
      <c r="E2850" s="15" t="str">
        <f>IF(AND($B$6=NB!$A$17,$B$8&gt;0),'Ersparnisberechnung Sommertarif'!$B$8*SLP!C2830,"")</f>
        <v/>
      </c>
    </row>
    <row r="2851" spans="1:5" x14ac:dyDescent="0.3">
      <c r="A2851" s="25">
        <v>46052</v>
      </c>
      <c r="B2851" s="31">
        <v>0.47916666666666669</v>
      </c>
      <c r="C2851" s="46"/>
      <c r="D2851" s="29">
        <v>46052.479166666664</v>
      </c>
      <c r="E2851" s="15" t="str">
        <f>IF(AND($B$6=NB!$A$17,$B$8&gt;0),'Ersparnisberechnung Sommertarif'!$B$8*SLP!C2831,"")</f>
        <v/>
      </c>
    </row>
    <row r="2852" spans="1:5" x14ac:dyDescent="0.3">
      <c r="A2852" s="25">
        <v>46052</v>
      </c>
      <c r="B2852" s="31">
        <v>0.48958333333333331</v>
      </c>
      <c r="C2852" s="46"/>
      <c r="D2852" s="29">
        <v>46052.489583333336</v>
      </c>
      <c r="E2852" s="15" t="str">
        <f>IF(AND($B$6=NB!$A$17,$B$8&gt;0),'Ersparnisberechnung Sommertarif'!$B$8*SLP!C2832,"")</f>
        <v/>
      </c>
    </row>
    <row r="2853" spans="1:5" x14ac:dyDescent="0.3">
      <c r="A2853" s="25">
        <v>46052</v>
      </c>
      <c r="B2853" s="31">
        <v>0.5</v>
      </c>
      <c r="C2853" s="46"/>
      <c r="D2853" s="29">
        <v>46052.5</v>
      </c>
      <c r="E2853" s="15" t="str">
        <f>IF(AND($B$6=NB!$A$17,$B$8&gt;0),'Ersparnisberechnung Sommertarif'!$B$8*SLP!C2833,"")</f>
        <v/>
      </c>
    </row>
    <row r="2854" spans="1:5" x14ac:dyDescent="0.3">
      <c r="A2854" s="25">
        <v>46052</v>
      </c>
      <c r="B2854" s="31">
        <v>0.51041666666666663</v>
      </c>
      <c r="C2854" s="46"/>
      <c r="D2854" s="29">
        <v>46052.510416666664</v>
      </c>
      <c r="E2854" s="15" t="str">
        <f>IF(AND($B$6=NB!$A$17,$B$8&gt;0),'Ersparnisberechnung Sommertarif'!$B$8*SLP!C2834,"")</f>
        <v/>
      </c>
    </row>
    <row r="2855" spans="1:5" x14ac:dyDescent="0.3">
      <c r="A2855" s="25">
        <v>46052</v>
      </c>
      <c r="B2855" s="31">
        <v>0.52083333333333337</v>
      </c>
      <c r="C2855" s="46"/>
      <c r="D2855" s="29">
        <v>46052.520833333336</v>
      </c>
      <c r="E2855" s="15" t="str">
        <f>IF(AND($B$6=NB!$A$17,$B$8&gt;0),'Ersparnisberechnung Sommertarif'!$B$8*SLP!C2835,"")</f>
        <v/>
      </c>
    </row>
    <row r="2856" spans="1:5" x14ac:dyDescent="0.3">
      <c r="A2856" s="25">
        <v>46052</v>
      </c>
      <c r="B2856" s="31">
        <v>0.53125</v>
      </c>
      <c r="C2856" s="46"/>
      <c r="D2856" s="29">
        <v>46052.53125</v>
      </c>
      <c r="E2856" s="15" t="str">
        <f>IF(AND($B$6=NB!$A$17,$B$8&gt;0),'Ersparnisberechnung Sommertarif'!$B$8*SLP!C2836,"")</f>
        <v/>
      </c>
    </row>
    <row r="2857" spans="1:5" x14ac:dyDescent="0.3">
      <c r="A2857" s="25">
        <v>46052</v>
      </c>
      <c r="B2857" s="31">
        <v>0.54166666666666663</v>
      </c>
      <c r="C2857" s="46"/>
      <c r="D2857" s="29">
        <v>46052.541666666664</v>
      </c>
      <c r="E2857" s="15" t="str">
        <f>IF(AND($B$6=NB!$A$17,$B$8&gt;0),'Ersparnisberechnung Sommertarif'!$B$8*SLP!C2837,"")</f>
        <v/>
      </c>
    </row>
    <row r="2858" spans="1:5" x14ac:dyDescent="0.3">
      <c r="A2858" s="25">
        <v>46052</v>
      </c>
      <c r="B2858" s="31">
        <v>0.55208333333333337</v>
      </c>
      <c r="C2858" s="46"/>
      <c r="D2858" s="29">
        <v>46052.552083333336</v>
      </c>
      <c r="E2858" s="15" t="str">
        <f>IF(AND($B$6=NB!$A$17,$B$8&gt;0),'Ersparnisberechnung Sommertarif'!$B$8*SLP!C2838,"")</f>
        <v/>
      </c>
    </row>
    <row r="2859" spans="1:5" x14ac:dyDescent="0.3">
      <c r="A2859" s="25">
        <v>46052</v>
      </c>
      <c r="B2859" s="31">
        <v>0.5625</v>
      </c>
      <c r="C2859" s="46"/>
      <c r="D2859" s="29">
        <v>46052.5625</v>
      </c>
      <c r="E2859" s="15" t="str">
        <f>IF(AND($B$6=NB!$A$17,$B$8&gt;0),'Ersparnisberechnung Sommertarif'!$B$8*SLP!C2839,"")</f>
        <v/>
      </c>
    </row>
    <row r="2860" spans="1:5" x14ac:dyDescent="0.3">
      <c r="A2860" s="25">
        <v>46052</v>
      </c>
      <c r="B2860" s="31">
        <v>0.57291666666666663</v>
      </c>
      <c r="C2860" s="46"/>
      <c r="D2860" s="29">
        <v>46052.572916666664</v>
      </c>
      <c r="E2860" s="15" t="str">
        <f>IF(AND($B$6=NB!$A$17,$B$8&gt;0),'Ersparnisberechnung Sommertarif'!$B$8*SLP!C2840,"")</f>
        <v/>
      </c>
    </row>
    <row r="2861" spans="1:5" x14ac:dyDescent="0.3">
      <c r="A2861" s="25">
        <v>46052</v>
      </c>
      <c r="B2861" s="31">
        <v>0.58333333333333337</v>
      </c>
      <c r="C2861" s="46"/>
      <c r="D2861" s="29">
        <v>46052.583333333336</v>
      </c>
      <c r="E2861" s="15" t="str">
        <f>IF(AND($B$6=NB!$A$17,$B$8&gt;0),'Ersparnisberechnung Sommertarif'!$B$8*SLP!C2841,"")</f>
        <v/>
      </c>
    </row>
    <row r="2862" spans="1:5" x14ac:dyDescent="0.3">
      <c r="A2862" s="25">
        <v>46052</v>
      </c>
      <c r="B2862" s="31">
        <v>0.59375</v>
      </c>
      <c r="C2862" s="46"/>
      <c r="D2862" s="29">
        <v>46052.59375</v>
      </c>
      <c r="E2862" s="15" t="str">
        <f>IF(AND($B$6=NB!$A$17,$B$8&gt;0),'Ersparnisberechnung Sommertarif'!$B$8*SLP!C2842,"")</f>
        <v/>
      </c>
    </row>
    <row r="2863" spans="1:5" x14ac:dyDescent="0.3">
      <c r="A2863" s="25">
        <v>46052</v>
      </c>
      <c r="B2863" s="31">
        <v>0.60416666666666663</v>
      </c>
      <c r="C2863" s="46"/>
      <c r="D2863" s="29">
        <v>46052.604166666664</v>
      </c>
      <c r="E2863" s="15" t="str">
        <f>IF(AND($B$6=NB!$A$17,$B$8&gt;0),'Ersparnisberechnung Sommertarif'!$B$8*SLP!C2843,"")</f>
        <v/>
      </c>
    </row>
    <row r="2864" spans="1:5" x14ac:dyDescent="0.3">
      <c r="A2864" s="25">
        <v>46052</v>
      </c>
      <c r="B2864" s="31">
        <v>0.61458333333333337</v>
      </c>
      <c r="C2864" s="46"/>
      <c r="D2864" s="29">
        <v>46052.614583333336</v>
      </c>
      <c r="E2864" s="15" t="str">
        <f>IF(AND($B$6=NB!$A$17,$B$8&gt;0),'Ersparnisberechnung Sommertarif'!$B$8*SLP!C2844,"")</f>
        <v/>
      </c>
    </row>
    <row r="2865" spans="1:5" x14ac:dyDescent="0.3">
      <c r="A2865" s="25">
        <v>46052</v>
      </c>
      <c r="B2865" s="31">
        <v>0.625</v>
      </c>
      <c r="C2865" s="46"/>
      <c r="D2865" s="29">
        <v>46052.625</v>
      </c>
      <c r="E2865" s="15" t="str">
        <f>IF(AND($B$6=NB!$A$17,$B$8&gt;0),'Ersparnisberechnung Sommertarif'!$B$8*SLP!C2845,"")</f>
        <v/>
      </c>
    </row>
    <row r="2866" spans="1:5" x14ac:dyDescent="0.3">
      <c r="A2866" s="25">
        <v>46052</v>
      </c>
      <c r="B2866" s="31">
        <v>0.63541666666666663</v>
      </c>
      <c r="C2866" s="46"/>
      <c r="D2866" s="29">
        <v>46052.635416666664</v>
      </c>
      <c r="E2866" s="15" t="str">
        <f>IF(AND($B$6=NB!$A$17,$B$8&gt;0),'Ersparnisberechnung Sommertarif'!$B$8*SLP!C2846,"")</f>
        <v/>
      </c>
    </row>
    <row r="2867" spans="1:5" x14ac:dyDescent="0.3">
      <c r="A2867" s="25">
        <v>46052</v>
      </c>
      <c r="B2867" s="31">
        <v>0.64583333333333337</v>
      </c>
      <c r="C2867" s="46"/>
      <c r="D2867" s="29">
        <v>46052.645833333336</v>
      </c>
      <c r="E2867" s="15" t="str">
        <f>IF(AND($B$6=NB!$A$17,$B$8&gt;0),'Ersparnisberechnung Sommertarif'!$B$8*SLP!C2847,"")</f>
        <v/>
      </c>
    </row>
    <row r="2868" spans="1:5" x14ac:dyDescent="0.3">
      <c r="A2868" s="25">
        <v>46052</v>
      </c>
      <c r="B2868" s="31">
        <v>0.65625</v>
      </c>
      <c r="C2868" s="46"/>
      <c r="D2868" s="29">
        <v>46052.65625</v>
      </c>
      <c r="E2868" s="15" t="str">
        <f>IF(AND($B$6=NB!$A$17,$B$8&gt;0),'Ersparnisberechnung Sommertarif'!$B$8*SLP!C2848,"")</f>
        <v/>
      </c>
    </row>
    <row r="2869" spans="1:5" x14ac:dyDescent="0.3">
      <c r="A2869" s="25">
        <v>46052</v>
      </c>
      <c r="B2869" s="31">
        <v>0.66666666666666663</v>
      </c>
      <c r="C2869" s="46"/>
      <c r="D2869" s="29">
        <v>46052.666666666664</v>
      </c>
      <c r="E2869" s="15" t="str">
        <f>IF(AND($B$6=NB!$A$17,$B$8&gt;0),'Ersparnisberechnung Sommertarif'!$B$8*SLP!C2849,"")</f>
        <v/>
      </c>
    </row>
    <row r="2870" spans="1:5" x14ac:dyDescent="0.3">
      <c r="A2870" s="25">
        <v>46052</v>
      </c>
      <c r="B2870" s="31">
        <v>0.67708333333333337</v>
      </c>
      <c r="C2870" s="46"/>
      <c r="D2870" s="29">
        <v>46052.677083333336</v>
      </c>
      <c r="E2870" s="15" t="str">
        <f>IF(AND($B$6=NB!$A$17,$B$8&gt;0),'Ersparnisberechnung Sommertarif'!$B$8*SLP!C2850,"")</f>
        <v/>
      </c>
    </row>
    <row r="2871" spans="1:5" x14ac:dyDescent="0.3">
      <c r="A2871" s="25">
        <v>46052</v>
      </c>
      <c r="B2871" s="31">
        <v>0.6875</v>
      </c>
      <c r="C2871" s="46"/>
      <c r="D2871" s="29">
        <v>46052.6875</v>
      </c>
      <c r="E2871" s="15" t="str">
        <f>IF(AND($B$6=NB!$A$17,$B$8&gt;0),'Ersparnisberechnung Sommertarif'!$B$8*SLP!C2851,"")</f>
        <v/>
      </c>
    </row>
    <row r="2872" spans="1:5" x14ac:dyDescent="0.3">
      <c r="A2872" s="25">
        <v>46052</v>
      </c>
      <c r="B2872" s="31">
        <v>0.69791666666666663</v>
      </c>
      <c r="C2872" s="46"/>
      <c r="D2872" s="29">
        <v>46052.697916666664</v>
      </c>
      <c r="E2872" s="15" t="str">
        <f>IF(AND($B$6=NB!$A$17,$B$8&gt;0),'Ersparnisberechnung Sommertarif'!$B$8*SLP!C2852,"")</f>
        <v/>
      </c>
    </row>
    <row r="2873" spans="1:5" x14ac:dyDescent="0.3">
      <c r="A2873" s="25">
        <v>46052</v>
      </c>
      <c r="B2873" s="31">
        <v>0.70833333333333337</v>
      </c>
      <c r="C2873" s="46"/>
      <c r="D2873" s="29">
        <v>46052.708333333336</v>
      </c>
      <c r="E2873" s="15" t="str">
        <f>IF(AND($B$6=NB!$A$17,$B$8&gt;0),'Ersparnisberechnung Sommertarif'!$B$8*SLP!C2853,"")</f>
        <v/>
      </c>
    </row>
    <row r="2874" spans="1:5" x14ac:dyDescent="0.3">
      <c r="A2874" s="25">
        <v>46052</v>
      </c>
      <c r="B2874" s="31">
        <v>0.71875</v>
      </c>
      <c r="C2874" s="46"/>
      <c r="D2874" s="29">
        <v>46052.71875</v>
      </c>
      <c r="E2874" s="15" t="str">
        <f>IF(AND($B$6=NB!$A$17,$B$8&gt;0),'Ersparnisberechnung Sommertarif'!$B$8*SLP!C2854,"")</f>
        <v/>
      </c>
    </row>
    <row r="2875" spans="1:5" x14ac:dyDescent="0.3">
      <c r="A2875" s="25">
        <v>46052</v>
      </c>
      <c r="B2875" s="31">
        <v>0.72916666666666663</v>
      </c>
      <c r="C2875" s="46"/>
      <c r="D2875" s="29">
        <v>46052.729166666664</v>
      </c>
      <c r="E2875" s="15" t="str">
        <f>IF(AND($B$6=NB!$A$17,$B$8&gt;0),'Ersparnisberechnung Sommertarif'!$B$8*SLP!C2855,"")</f>
        <v/>
      </c>
    </row>
    <row r="2876" spans="1:5" x14ac:dyDescent="0.3">
      <c r="A2876" s="25">
        <v>46052</v>
      </c>
      <c r="B2876" s="31">
        <v>0.73958333333333337</v>
      </c>
      <c r="C2876" s="46"/>
      <c r="D2876" s="29">
        <v>46052.739583333336</v>
      </c>
      <c r="E2876" s="15" t="str">
        <f>IF(AND($B$6=NB!$A$17,$B$8&gt;0),'Ersparnisberechnung Sommertarif'!$B$8*SLP!C2856,"")</f>
        <v/>
      </c>
    </row>
    <row r="2877" spans="1:5" x14ac:dyDescent="0.3">
      <c r="A2877" s="25">
        <v>46052</v>
      </c>
      <c r="B2877" s="31">
        <v>0.75</v>
      </c>
      <c r="C2877" s="46"/>
      <c r="D2877" s="29">
        <v>46052.75</v>
      </c>
      <c r="E2877" s="15" t="str">
        <f>IF(AND($B$6=NB!$A$17,$B$8&gt;0),'Ersparnisberechnung Sommertarif'!$B$8*SLP!C2857,"")</f>
        <v/>
      </c>
    </row>
    <row r="2878" spans="1:5" x14ac:dyDescent="0.3">
      <c r="A2878" s="25">
        <v>46052</v>
      </c>
      <c r="B2878" s="31">
        <v>0.76041666666666663</v>
      </c>
      <c r="C2878" s="46"/>
      <c r="D2878" s="29">
        <v>46052.760416666664</v>
      </c>
      <c r="E2878" s="15" t="str">
        <f>IF(AND($B$6=NB!$A$17,$B$8&gt;0),'Ersparnisberechnung Sommertarif'!$B$8*SLP!C2858,"")</f>
        <v/>
      </c>
    </row>
    <row r="2879" spans="1:5" x14ac:dyDescent="0.3">
      <c r="A2879" s="25">
        <v>46052</v>
      </c>
      <c r="B2879" s="31">
        <v>0.77083333333333337</v>
      </c>
      <c r="C2879" s="46"/>
      <c r="D2879" s="29">
        <v>46052.770833333336</v>
      </c>
      <c r="E2879" s="15" t="str">
        <f>IF(AND($B$6=NB!$A$17,$B$8&gt;0),'Ersparnisberechnung Sommertarif'!$B$8*SLP!C2859,"")</f>
        <v/>
      </c>
    </row>
    <row r="2880" spans="1:5" x14ac:dyDescent="0.3">
      <c r="A2880" s="25">
        <v>46052</v>
      </c>
      <c r="B2880" s="31">
        <v>0.78125</v>
      </c>
      <c r="C2880" s="46"/>
      <c r="D2880" s="29">
        <v>46052.78125</v>
      </c>
      <c r="E2880" s="15" t="str">
        <f>IF(AND($B$6=NB!$A$17,$B$8&gt;0),'Ersparnisberechnung Sommertarif'!$B$8*SLP!C2860,"")</f>
        <v/>
      </c>
    </row>
    <row r="2881" spans="1:5" x14ac:dyDescent="0.3">
      <c r="A2881" s="25">
        <v>46052</v>
      </c>
      <c r="B2881" s="31">
        <v>0.79166666666666663</v>
      </c>
      <c r="C2881" s="46"/>
      <c r="D2881" s="29">
        <v>46052.791666666664</v>
      </c>
      <c r="E2881" s="15" t="str">
        <f>IF(AND($B$6=NB!$A$17,$B$8&gt;0),'Ersparnisberechnung Sommertarif'!$B$8*SLP!C2861,"")</f>
        <v/>
      </c>
    </row>
    <row r="2882" spans="1:5" x14ac:dyDescent="0.3">
      <c r="A2882" s="25">
        <v>46052</v>
      </c>
      <c r="B2882" s="31">
        <v>0.80208333333333337</v>
      </c>
      <c r="C2882" s="46"/>
      <c r="D2882" s="29">
        <v>46052.802083333336</v>
      </c>
      <c r="E2882" s="15" t="str">
        <f>IF(AND($B$6=NB!$A$17,$B$8&gt;0),'Ersparnisberechnung Sommertarif'!$B$8*SLP!C2862,"")</f>
        <v/>
      </c>
    </row>
    <row r="2883" spans="1:5" x14ac:dyDescent="0.3">
      <c r="A2883" s="25">
        <v>46052</v>
      </c>
      <c r="B2883" s="31">
        <v>0.8125</v>
      </c>
      <c r="C2883" s="46"/>
      <c r="D2883" s="29">
        <v>46052.8125</v>
      </c>
      <c r="E2883" s="15" t="str">
        <f>IF(AND($B$6=NB!$A$17,$B$8&gt;0),'Ersparnisberechnung Sommertarif'!$B$8*SLP!C2863,"")</f>
        <v/>
      </c>
    </row>
    <row r="2884" spans="1:5" x14ac:dyDescent="0.3">
      <c r="A2884" s="25">
        <v>46052</v>
      </c>
      <c r="B2884" s="31">
        <v>0.82291666666666663</v>
      </c>
      <c r="C2884" s="46"/>
      <c r="D2884" s="29">
        <v>46052.822916666664</v>
      </c>
      <c r="E2884" s="15" t="str">
        <f>IF(AND($B$6=NB!$A$17,$B$8&gt;0),'Ersparnisberechnung Sommertarif'!$B$8*SLP!C2864,"")</f>
        <v/>
      </c>
    </row>
    <row r="2885" spans="1:5" x14ac:dyDescent="0.3">
      <c r="A2885" s="25">
        <v>46052</v>
      </c>
      <c r="B2885" s="31">
        <v>0.83333333333333337</v>
      </c>
      <c r="C2885" s="46"/>
      <c r="D2885" s="29">
        <v>46052.833333333336</v>
      </c>
      <c r="E2885" s="15" t="str">
        <f>IF(AND($B$6=NB!$A$17,$B$8&gt;0),'Ersparnisberechnung Sommertarif'!$B$8*SLP!C2865,"")</f>
        <v/>
      </c>
    </row>
    <row r="2886" spans="1:5" x14ac:dyDescent="0.3">
      <c r="A2886" s="25">
        <v>46052</v>
      </c>
      <c r="B2886" s="31">
        <v>0.84375</v>
      </c>
      <c r="C2886" s="46"/>
      <c r="D2886" s="29">
        <v>46052.84375</v>
      </c>
      <c r="E2886" s="15" t="str">
        <f>IF(AND($B$6=NB!$A$17,$B$8&gt;0),'Ersparnisberechnung Sommertarif'!$B$8*SLP!C2866,"")</f>
        <v/>
      </c>
    </row>
    <row r="2887" spans="1:5" x14ac:dyDescent="0.3">
      <c r="A2887" s="25">
        <v>46052</v>
      </c>
      <c r="B2887" s="31">
        <v>0.85416666666666663</v>
      </c>
      <c r="C2887" s="46"/>
      <c r="D2887" s="29">
        <v>46052.854166666664</v>
      </c>
      <c r="E2887" s="15" t="str">
        <f>IF(AND($B$6=NB!$A$17,$B$8&gt;0),'Ersparnisberechnung Sommertarif'!$B$8*SLP!C2867,"")</f>
        <v/>
      </c>
    </row>
    <row r="2888" spans="1:5" x14ac:dyDescent="0.3">
      <c r="A2888" s="25">
        <v>46052</v>
      </c>
      <c r="B2888" s="31">
        <v>0.86458333333333337</v>
      </c>
      <c r="C2888" s="46"/>
      <c r="D2888" s="29">
        <v>46052.864583333336</v>
      </c>
      <c r="E2888" s="15" t="str">
        <f>IF(AND($B$6=NB!$A$17,$B$8&gt;0),'Ersparnisberechnung Sommertarif'!$B$8*SLP!C2868,"")</f>
        <v/>
      </c>
    </row>
    <row r="2889" spans="1:5" x14ac:dyDescent="0.3">
      <c r="A2889" s="25">
        <v>46052</v>
      </c>
      <c r="B2889" s="31">
        <v>0.875</v>
      </c>
      <c r="C2889" s="46"/>
      <c r="D2889" s="29">
        <v>46052.875</v>
      </c>
      <c r="E2889" s="15" t="str">
        <f>IF(AND($B$6=NB!$A$17,$B$8&gt;0),'Ersparnisberechnung Sommertarif'!$B$8*SLP!C2869,"")</f>
        <v/>
      </c>
    </row>
    <row r="2890" spans="1:5" x14ac:dyDescent="0.3">
      <c r="A2890" s="25">
        <v>46052</v>
      </c>
      <c r="B2890" s="31">
        <v>0.88541666666666663</v>
      </c>
      <c r="C2890" s="46"/>
      <c r="D2890" s="29">
        <v>46052.885416666664</v>
      </c>
      <c r="E2890" s="15" t="str">
        <f>IF(AND($B$6=NB!$A$17,$B$8&gt;0),'Ersparnisberechnung Sommertarif'!$B$8*SLP!C2870,"")</f>
        <v/>
      </c>
    </row>
    <row r="2891" spans="1:5" x14ac:dyDescent="0.3">
      <c r="A2891" s="25">
        <v>46052</v>
      </c>
      <c r="B2891" s="31">
        <v>0.89583333333333337</v>
      </c>
      <c r="C2891" s="46"/>
      <c r="D2891" s="29">
        <v>46052.895833333336</v>
      </c>
      <c r="E2891" s="15" t="str">
        <f>IF(AND($B$6=NB!$A$17,$B$8&gt;0),'Ersparnisberechnung Sommertarif'!$B$8*SLP!C2871,"")</f>
        <v/>
      </c>
    </row>
    <row r="2892" spans="1:5" x14ac:dyDescent="0.3">
      <c r="A2892" s="25">
        <v>46052</v>
      </c>
      <c r="B2892" s="31">
        <v>0.90625</v>
      </c>
      <c r="C2892" s="46"/>
      <c r="D2892" s="29">
        <v>46052.90625</v>
      </c>
      <c r="E2892" s="15" t="str">
        <f>IF(AND($B$6=NB!$A$17,$B$8&gt;0),'Ersparnisberechnung Sommertarif'!$B$8*SLP!C2872,"")</f>
        <v/>
      </c>
    </row>
    <row r="2893" spans="1:5" x14ac:dyDescent="0.3">
      <c r="A2893" s="25">
        <v>46052</v>
      </c>
      <c r="B2893" s="31">
        <v>0.91666666666666663</v>
      </c>
      <c r="C2893" s="46"/>
      <c r="D2893" s="29">
        <v>46052.916666666664</v>
      </c>
      <c r="E2893" s="15" t="str">
        <f>IF(AND($B$6=NB!$A$17,$B$8&gt;0),'Ersparnisberechnung Sommertarif'!$B$8*SLP!C2873,"")</f>
        <v/>
      </c>
    </row>
    <row r="2894" spans="1:5" x14ac:dyDescent="0.3">
      <c r="A2894" s="25">
        <v>46052</v>
      </c>
      <c r="B2894" s="31">
        <v>0.92708333333333337</v>
      </c>
      <c r="C2894" s="46"/>
      <c r="D2894" s="29">
        <v>46052.927083333336</v>
      </c>
      <c r="E2894" s="15" t="str">
        <f>IF(AND($B$6=NB!$A$17,$B$8&gt;0),'Ersparnisberechnung Sommertarif'!$B$8*SLP!C2874,"")</f>
        <v/>
      </c>
    </row>
    <row r="2895" spans="1:5" x14ac:dyDescent="0.3">
      <c r="A2895" s="25">
        <v>46052</v>
      </c>
      <c r="B2895" s="31">
        <v>0.9375</v>
      </c>
      <c r="C2895" s="46"/>
      <c r="D2895" s="29">
        <v>46052.9375</v>
      </c>
      <c r="E2895" s="15" t="str">
        <f>IF(AND($B$6=NB!$A$17,$B$8&gt;0),'Ersparnisberechnung Sommertarif'!$B$8*SLP!C2875,"")</f>
        <v/>
      </c>
    </row>
    <row r="2896" spans="1:5" x14ac:dyDescent="0.3">
      <c r="A2896" s="25">
        <v>46052</v>
      </c>
      <c r="B2896" s="31">
        <v>0.94791666666666663</v>
      </c>
      <c r="C2896" s="46"/>
      <c r="D2896" s="29">
        <v>46052.947916666664</v>
      </c>
      <c r="E2896" s="15" t="str">
        <f>IF(AND($B$6=NB!$A$17,$B$8&gt;0),'Ersparnisberechnung Sommertarif'!$B$8*SLP!C2876,"")</f>
        <v/>
      </c>
    </row>
    <row r="2897" spans="1:5" x14ac:dyDescent="0.3">
      <c r="A2897" s="25">
        <v>46052</v>
      </c>
      <c r="B2897" s="31">
        <v>0.95833333333333337</v>
      </c>
      <c r="C2897" s="46"/>
      <c r="D2897" s="29">
        <v>46052.958333333336</v>
      </c>
      <c r="E2897" s="15" t="str">
        <f>IF(AND($B$6=NB!$A$17,$B$8&gt;0),'Ersparnisberechnung Sommertarif'!$B$8*SLP!C2877,"")</f>
        <v/>
      </c>
    </row>
    <row r="2898" spans="1:5" x14ac:dyDescent="0.3">
      <c r="A2898" s="25">
        <v>46052</v>
      </c>
      <c r="B2898" s="31">
        <v>0.96875</v>
      </c>
      <c r="C2898" s="46"/>
      <c r="D2898" s="29">
        <v>46052.96875</v>
      </c>
      <c r="E2898" s="15" t="str">
        <f>IF(AND($B$6=NB!$A$17,$B$8&gt;0),'Ersparnisberechnung Sommertarif'!$B$8*SLP!C2878,"")</f>
        <v/>
      </c>
    </row>
    <row r="2899" spans="1:5" x14ac:dyDescent="0.3">
      <c r="A2899" s="25">
        <v>46052</v>
      </c>
      <c r="B2899" s="31">
        <v>0.97916666666666663</v>
      </c>
      <c r="C2899" s="46"/>
      <c r="D2899" s="29">
        <v>46052.979166666664</v>
      </c>
      <c r="E2899" s="15" t="str">
        <f>IF(AND($B$6=NB!$A$17,$B$8&gt;0),'Ersparnisberechnung Sommertarif'!$B$8*SLP!C2879,"")</f>
        <v/>
      </c>
    </row>
    <row r="2900" spans="1:5" x14ac:dyDescent="0.3">
      <c r="A2900" s="25">
        <v>46052</v>
      </c>
      <c r="B2900" s="31">
        <v>0.98958333333333337</v>
      </c>
      <c r="C2900" s="46"/>
      <c r="D2900" s="29">
        <v>46052.989583333336</v>
      </c>
      <c r="E2900" s="15" t="str">
        <f>IF(AND($B$6=NB!$A$17,$B$8&gt;0),'Ersparnisberechnung Sommertarif'!$B$8*SLP!C2880,"")</f>
        <v/>
      </c>
    </row>
    <row r="2901" spans="1:5" x14ac:dyDescent="0.3">
      <c r="A2901" s="25">
        <v>46053</v>
      </c>
      <c r="B2901" s="31">
        <v>0</v>
      </c>
      <c r="C2901" s="46"/>
      <c r="D2901" s="29">
        <v>46053</v>
      </c>
      <c r="E2901" s="15" t="str">
        <f>IF(AND($B$6=NB!$A$17,$B$8&gt;0),'Ersparnisberechnung Sommertarif'!$B$8*SLP!C2881,"")</f>
        <v/>
      </c>
    </row>
    <row r="2902" spans="1:5" x14ac:dyDescent="0.3">
      <c r="A2902" s="25">
        <v>46053</v>
      </c>
      <c r="B2902" s="31">
        <v>1.0416666666666666E-2</v>
      </c>
      <c r="C2902" s="46"/>
      <c r="D2902" s="29">
        <v>46053.010416666664</v>
      </c>
      <c r="E2902" s="15" t="str">
        <f>IF(AND($B$6=NB!$A$17,$B$8&gt;0),'Ersparnisberechnung Sommertarif'!$B$8*SLP!C2882,"")</f>
        <v/>
      </c>
    </row>
    <row r="2903" spans="1:5" x14ac:dyDescent="0.3">
      <c r="A2903" s="25">
        <v>46053</v>
      </c>
      <c r="B2903" s="31">
        <v>2.0833333333333332E-2</v>
      </c>
      <c r="C2903" s="46"/>
      <c r="D2903" s="29">
        <v>46053.020833333336</v>
      </c>
      <c r="E2903" s="15" t="str">
        <f>IF(AND($B$6=NB!$A$17,$B$8&gt;0),'Ersparnisberechnung Sommertarif'!$B$8*SLP!C2883,"")</f>
        <v/>
      </c>
    </row>
    <row r="2904" spans="1:5" x14ac:dyDescent="0.3">
      <c r="A2904" s="25">
        <v>46053</v>
      </c>
      <c r="B2904" s="31">
        <v>3.125E-2</v>
      </c>
      <c r="C2904" s="46"/>
      <c r="D2904" s="29">
        <v>46053.03125</v>
      </c>
      <c r="E2904" s="15" t="str">
        <f>IF(AND($B$6=NB!$A$17,$B$8&gt;0),'Ersparnisberechnung Sommertarif'!$B$8*SLP!C2884,"")</f>
        <v/>
      </c>
    </row>
    <row r="2905" spans="1:5" x14ac:dyDescent="0.3">
      <c r="A2905" s="25">
        <v>46053</v>
      </c>
      <c r="B2905" s="31">
        <v>4.1666666666666664E-2</v>
      </c>
      <c r="C2905" s="46"/>
      <c r="D2905" s="29">
        <v>46053.041666666664</v>
      </c>
      <c r="E2905" s="15" t="str">
        <f>IF(AND($B$6=NB!$A$17,$B$8&gt;0),'Ersparnisberechnung Sommertarif'!$B$8*SLP!C2885,"")</f>
        <v/>
      </c>
    </row>
    <row r="2906" spans="1:5" x14ac:dyDescent="0.3">
      <c r="A2906" s="25">
        <v>46053</v>
      </c>
      <c r="B2906" s="31">
        <v>5.2083333333333336E-2</v>
      </c>
      <c r="C2906" s="46"/>
      <c r="D2906" s="29">
        <v>46053.052083333336</v>
      </c>
      <c r="E2906" s="15" t="str">
        <f>IF(AND($B$6=NB!$A$17,$B$8&gt;0),'Ersparnisberechnung Sommertarif'!$B$8*SLP!C2886,"")</f>
        <v/>
      </c>
    </row>
    <row r="2907" spans="1:5" x14ac:dyDescent="0.3">
      <c r="A2907" s="25">
        <v>46053</v>
      </c>
      <c r="B2907" s="31">
        <v>6.25E-2</v>
      </c>
      <c r="C2907" s="46"/>
      <c r="D2907" s="29">
        <v>46053.0625</v>
      </c>
      <c r="E2907" s="15" t="str">
        <f>IF(AND($B$6=NB!$A$17,$B$8&gt;0),'Ersparnisberechnung Sommertarif'!$B$8*SLP!C2887,"")</f>
        <v/>
      </c>
    </row>
    <row r="2908" spans="1:5" x14ac:dyDescent="0.3">
      <c r="A2908" s="25">
        <v>46053</v>
      </c>
      <c r="B2908" s="31">
        <v>7.2916666666666671E-2</v>
      </c>
      <c r="C2908" s="46"/>
      <c r="D2908" s="29">
        <v>46053.072916666664</v>
      </c>
      <c r="E2908" s="15" t="str">
        <f>IF(AND($B$6=NB!$A$17,$B$8&gt;0),'Ersparnisberechnung Sommertarif'!$B$8*SLP!C2888,"")</f>
        <v/>
      </c>
    </row>
    <row r="2909" spans="1:5" x14ac:dyDescent="0.3">
      <c r="A2909" s="25">
        <v>46053</v>
      </c>
      <c r="B2909" s="31">
        <v>8.3333333333333329E-2</v>
      </c>
      <c r="C2909" s="46"/>
      <c r="D2909" s="29">
        <v>46053.083333333336</v>
      </c>
      <c r="E2909" s="15" t="str">
        <f>IF(AND($B$6=NB!$A$17,$B$8&gt;0),'Ersparnisberechnung Sommertarif'!$B$8*SLP!C2889,"")</f>
        <v/>
      </c>
    </row>
    <row r="2910" spans="1:5" x14ac:dyDescent="0.3">
      <c r="A2910" s="25">
        <v>46053</v>
      </c>
      <c r="B2910" s="31">
        <v>9.375E-2</v>
      </c>
      <c r="C2910" s="46"/>
      <c r="D2910" s="29">
        <v>46053.09375</v>
      </c>
      <c r="E2910" s="15" t="str">
        <f>IF(AND($B$6=NB!$A$17,$B$8&gt;0),'Ersparnisberechnung Sommertarif'!$B$8*SLP!C2890,"")</f>
        <v/>
      </c>
    </row>
    <row r="2911" spans="1:5" x14ac:dyDescent="0.3">
      <c r="A2911" s="25">
        <v>46053</v>
      </c>
      <c r="B2911" s="31">
        <v>0.10416666666666667</v>
      </c>
      <c r="C2911" s="46"/>
      <c r="D2911" s="29">
        <v>46053.104166666664</v>
      </c>
      <c r="E2911" s="15" t="str">
        <f>IF(AND($B$6=NB!$A$17,$B$8&gt;0),'Ersparnisberechnung Sommertarif'!$B$8*SLP!C2891,"")</f>
        <v/>
      </c>
    </row>
    <row r="2912" spans="1:5" x14ac:dyDescent="0.3">
      <c r="A2912" s="25">
        <v>46053</v>
      </c>
      <c r="B2912" s="31">
        <v>0.11458333333333333</v>
      </c>
      <c r="C2912" s="46"/>
      <c r="D2912" s="29">
        <v>46053.114583333336</v>
      </c>
      <c r="E2912" s="15" t="str">
        <f>IF(AND($B$6=NB!$A$17,$B$8&gt;0),'Ersparnisberechnung Sommertarif'!$B$8*SLP!C2892,"")</f>
        <v/>
      </c>
    </row>
    <row r="2913" spans="1:5" x14ac:dyDescent="0.3">
      <c r="A2913" s="25">
        <v>46053</v>
      </c>
      <c r="B2913" s="31">
        <v>0.125</v>
      </c>
      <c r="C2913" s="46"/>
      <c r="D2913" s="29">
        <v>46053.125</v>
      </c>
      <c r="E2913" s="15" t="str">
        <f>IF(AND($B$6=NB!$A$17,$B$8&gt;0),'Ersparnisberechnung Sommertarif'!$B$8*SLP!C2893,"")</f>
        <v/>
      </c>
    </row>
    <row r="2914" spans="1:5" x14ac:dyDescent="0.3">
      <c r="A2914" s="25">
        <v>46053</v>
      </c>
      <c r="B2914" s="31">
        <v>0.13541666666666666</v>
      </c>
      <c r="C2914" s="46"/>
      <c r="D2914" s="29">
        <v>46053.135416666664</v>
      </c>
      <c r="E2914" s="15" t="str">
        <f>IF(AND($B$6=NB!$A$17,$B$8&gt;0),'Ersparnisberechnung Sommertarif'!$B$8*SLP!C2894,"")</f>
        <v/>
      </c>
    </row>
    <row r="2915" spans="1:5" x14ac:dyDescent="0.3">
      <c r="A2915" s="25">
        <v>46053</v>
      </c>
      <c r="B2915" s="31">
        <v>0.14583333333333334</v>
      </c>
      <c r="C2915" s="46"/>
      <c r="D2915" s="29">
        <v>46053.145833333336</v>
      </c>
      <c r="E2915" s="15" t="str">
        <f>IF(AND($B$6=NB!$A$17,$B$8&gt;0),'Ersparnisberechnung Sommertarif'!$B$8*SLP!C2895,"")</f>
        <v/>
      </c>
    </row>
    <row r="2916" spans="1:5" x14ac:dyDescent="0.3">
      <c r="A2916" s="25">
        <v>46053</v>
      </c>
      <c r="B2916" s="31">
        <v>0.15625</v>
      </c>
      <c r="C2916" s="46"/>
      <c r="D2916" s="29">
        <v>46053.15625</v>
      </c>
      <c r="E2916" s="15" t="str">
        <f>IF(AND($B$6=NB!$A$17,$B$8&gt;0),'Ersparnisberechnung Sommertarif'!$B$8*SLP!C2896,"")</f>
        <v/>
      </c>
    </row>
    <row r="2917" spans="1:5" x14ac:dyDescent="0.3">
      <c r="A2917" s="25">
        <v>46053</v>
      </c>
      <c r="B2917" s="31">
        <v>0.16666666666666666</v>
      </c>
      <c r="C2917" s="46"/>
      <c r="D2917" s="29">
        <v>46053.166666666664</v>
      </c>
      <c r="E2917" s="15" t="str">
        <f>IF(AND($B$6=NB!$A$17,$B$8&gt;0),'Ersparnisberechnung Sommertarif'!$B$8*SLP!C2897,"")</f>
        <v/>
      </c>
    </row>
    <row r="2918" spans="1:5" x14ac:dyDescent="0.3">
      <c r="A2918" s="25">
        <v>46053</v>
      </c>
      <c r="B2918" s="31">
        <v>0.17708333333333334</v>
      </c>
      <c r="C2918" s="46"/>
      <c r="D2918" s="29">
        <v>46053.177083333336</v>
      </c>
      <c r="E2918" s="15" t="str">
        <f>IF(AND($B$6=NB!$A$17,$B$8&gt;0),'Ersparnisberechnung Sommertarif'!$B$8*SLP!C2898,"")</f>
        <v/>
      </c>
    </row>
    <row r="2919" spans="1:5" x14ac:dyDescent="0.3">
      <c r="A2919" s="25">
        <v>46053</v>
      </c>
      <c r="B2919" s="31">
        <v>0.1875</v>
      </c>
      <c r="C2919" s="46"/>
      <c r="D2919" s="29">
        <v>46053.1875</v>
      </c>
      <c r="E2919" s="15" t="str">
        <f>IF(AND($B$6=NB!$A$17,$B$8&gt;0),'Ersparnisberechnung Sommertarif'!$B$8*SLP!C2899,"")</f>
        <v/>
      </c>
    </row>
    <row r="2920" spans="1:5" x14ac:dyDescent="0.3">
      <c r="A2920" s="25">
        <v>46053</v>
      </c>
      <c r="B2920" s="31">
        <v>0.19791666666666666</v>
      </c>
      <c r="C2920" s="46"/>
      <c r="D2920" s="29">
        <v>46053.197916666664</v>
      </c>
      <c r="E2920" s="15" t="str">
        <f>IF(AND($B$6=NB!$A$17,$B$8&gt;0),'Ersparnisberechnung Sommertarif'!$B$8*SLP!C2900,"")</f>
        <v/>
      </c>
    </row>
    <row r="2921" spans="1:5" x14ac:dyDescent="0.3">
      <c r="A2921" s="25">
        <v>46053</v>
      </c>
      <c r="B2921" s="31">
        <v>0.20833333333333334</v>
      </c>
      <c r="C2921" s="46"/>
      <c r="D2921" s="29">
        <v>46053.208333333336</v>
      </c>
      <c r="E2921" s="15" t="str">
        <f>IF(AND($B$6=NB!$A$17,$B$8&gt;0),'Ersparnisberechnung Sommertarif'!$B$8*SLP!C2901,"")</f>
        <v/>
      </c>
    </row>
    <row r="2922" spans="1:5" x14ac:dyDescent="0.3">
      <c r="A2922" s="25">
        <v>46053</v>
      </c>
      <c r="B2922" s="31">
        <v>0.21875</v>
      </c>
      <c r="C2922" s="46"/>
      <c r="D2922" s="29">
        <v>46053.21875</v>
      </c>
      <c r="E2922" s="15" t="str">
        <f>IF(AND($B$6=NB!$A$17,$B$8&gt;0),'Ersparnisberechnung Sommertarif'!$B$8*SLP!C2902,"")</f>
        <v/>
      </c>
    </row>
    <row r="2923" spans="1:5" x14ac:dyDescent="0.3">
      <c r="A2923" s="25">
        <v>46053</v>
      </c>
      <c r="B2923" s="31">
        <v>0.22916666666666666</v>
      </c>
      <c r="C2923" s="46"/>
      <c r="D2923" s="29">
        <v>46053.229166666664</v>
      </c>
      <c r="E2923" s="15" t="str">
        <f>IF(AND($B$6=NB!$A$17,$B$8&gt;0),'Ersparnisberechnung Sommertarif'!$B$8*SLP!C2903,"")</f>
        <v/>
      </c>
    </row>
    <row r="2924" spans="1:5" x14ac:dyDescent="0.3">
      <c r="A2924" s="25">
        <v>46053</v>
      </c>
      <c r="B2924" s="31">
        <v>0.23958333333333334</v>
      </c>
      <c r="C2924" s="46"/>
      <c r="D2924" s="29">
        <v>46053.239583333336</v>
      </c>
      <c r="E2924" s="15" t="str">
        <f>IF(AND($B$6=NB!$A$17,$B$8&gt;0),'Ersparnisberechnung Sommertarif'!$B$8*SLP!C2904,"")</f>
        <v/>
      </c>
    </row>
    <row r="2925" spans="1:5" x14ac:dyDescent="0.3">
      <c r="A2925" s="25">
        <v>46053</v>
      </c>
      <c r="B2925" s="31">
        <v>0.25</v>
      </c>
      <c r="C2925" s="46"/>
      <c r="D2925" s="29">
        <v>46053.25</v>
      </c>
      <c r="E2925" s="15" t="str">
        <f>IF(AND($B$6=NB!$A$17,$B$8&gt;0),'Ersparnisberechnung Sommertarif'!$B$8*SLP!C2905,"")</f>
        <v/>
      </c>
    </row>
    <row r="2926" spans="1:5" x14ac:dyDescent="0.3">
      <c r="A2926" s="25">
        <v>46053</v>
      </c>
      <c r="B2926" s="31">
        <v>0.26041666666666669</v>
      </c>
      <c r="C2926" s="46"/>
      <c r="D2926" s="29">
        <v>46053.260416666664</v>
      </c>
      <c r="E2926" s="15" t="str">
        <f>IF(AND($B$6=NB!$A$17,$B$8&gt;0),'Ersparnisberechnung Sommertarif'!$B$8*SLP!C2906,"")</f>
        <v/>
      </c>
    </row>
    <row r="2927" spans="1:5" x14ac:dyDescent="0.3">
      <c r="A2927" s="25">
        <v>46053</v>
      </c>
      <c r="B2927" s="31">
        <v>0.27083333333333331</v>
      </c>
      <c r="C2927" s="46"/>
      <c r="D2927" s="29">
        <v>46053.270833333336</v>
      </c>
      <c r="E2927" s="15" t="str">
        <f>IF(AND($B$6=NB!$A$17,$B$8&gt;0),'Ersparnisberechnung Sommertarif'!$B$8*SLP!C2907,"")</f>
        <v/>
      </c>
    </row>
    <row r="2928" spans="1:5" x14ac:dyDescent="0.3">
      <c r="A2928" s="25">
        <v>46053</v>
      </c>
      <c r="B2928" s="31">
        <v>0.28125</v>
      </c>
      <c r="C2928" s="46"/>
      <c r="D2928" s="29">
        <v>46053.28125</v>
      </c>
      <c r="E2928" s="15" t="str">
        <f>IF(AND($B$6=NB!$A$17,$B$8&gt;0),'Ersparnisberechnung Sommertarif'!$B$8*SLP!C2908,"")</f>
        <v/>
      </c>
    </row>
    <row r="2929" spans="1:5" x14ac:dyDescent="0.3">
      <c r="A2929" s="25">
        <v>46053</v>
      </c>
      <c r="B2929" s="31">
        <v>0.29166666666666669</v>
      </c>
      <c r="C2929" s="46"/>
      <c r="D2929" s="29">
        <v>46053.291666666664</v>
      </c>
      <c r="E2929" s="15" t="str">
        <f>IF(AND($B$6=NB!$A$17,$B$8&gt;0),'Ersparnisberechnung Sommertarif'!$B$8*SLP!C2909,"")</f>
        <v/>
      </c>
    </row>
    <row r="2930" spans="1:5" x14ac:dyDescent="0.3">
      <c r="A2930" s="25">
        <v>46053</v>
      </c>
      <c r="B2930" s="31">
        <v>0.30208333333333331</v>
      </c>
      <c r="C2930" s="46"/>
      <c r="D2930" s="29">
        <v>46053.302083333336</v>
      </c>
      <c r="E2930" s="15" t="str">
        <f>IF(AND($B$6=NB!$A$17,$B$8&gt;0),'Ersparnisberechnung Sommertarif'!$B$8*SLP!C2910,"")</f>
        <v/>
      </c>
    </row>
    <row r="2931" spans="1:5" x14ac:dyDescent="0.3">
      <c r="A2931" s="25">
        <v>46053</v>
      </c>
      <c r="B2931" s="31">
        <v>0.3125</v>
      </c>
      <c r="C2931" s="46"/>
      <c r="D2931" s="29">
        <v>46053.3125</v>
      </c>
      <c r="E2931" s="15" t="str">
        <f>IF(AND($B$6=NB!$A$17,$B$8&gt;0),'Ersparnisberechnung Sommertarif'!$B$8*SLP!C2911,"")</f>
        <v/>
      </c>
    </row>
    <row r="2932" spans="1:5" x14ac:dyDescent="0.3">
      <c r="A2932" s="25">
        <v>46053</v>
      </c>
      <c r="B2932" s="31">
        <v>0.32291666666666669</v>
      </c>
      <c r="C2932" s="46"/>
      <c r="D2932" s="29">
        <v>46053.322916666664</v>
      </c>
      <c r="E2932" s="15" t="str">
        <f>IF(AND($B$6=NB!$A$17,$B$8&gt;0),'Ersparnisberechnung Sommertarif'!$B$8*SLP!C2912,"")</f>
        <v/>
      </c>
    </row>
    <row r="2933" spans="1:5" x14ac:dyDescent="0.3">
      <c r="A2933" s="25">
        <v>46053</v>
      </c>
      <c r="B2933" s="31">
        <v>0.33333333333333331</v>
      </c>
      <c r="C2933" s="46"/>
      <c r="D2933" s="29">
        <v>46053.333333333336</v>
      </c>
      <c r="E2933" s="15" t="str">
        <f>IF(AND($B$6=NB!$A$17,$B$8&gt;0),'Ersparnisberechnung Sommertarif'!$B$8*SLP!C2913,"")</f>
        <v/>
      </c>
    </row>
    <row r="2934" spans="1:5" x14ac:dyDescent="0.3">
      <c r="A2934" s="25">
        <v>46053</v>
      </c>
      <c r="B2934" s="31">
        <v>0.34375</v>
      </c>
      <c r="C2934" s="46"/>
      <c r="D2934" s="29">
        <v>46053.34375</v>
      </c>
      <c r="E2934" s="15" t="str">
        <f>IF(AND($B$6=NB!$A$17,$B$8&gt;0),'Ersparnisberechnung Sommertarif'!$B$8*SLP!C2914,"")</f>
        <v/>
      </c>
    </row>
    <row r="2935" spans="1:5" x14ac:dyDescent="0.3">
      <c r="A2935" s="25">
        <v>46053</v>
      </c>
      <c r="B2935" s="31">
        <v>0.35416666666666669</v>
      </c>
      <c r="C2935" s="46"/>
      <c r="D2935" s="29">
        <v>46053.354166666664</v>
      </c>
      <c r="E2935" s="15" t="str">
        <f>IF(AND($B$6=NB!$A$17,$B$8&gt;0),'Ersparnisberechnung Sommertarif'!$B$8*SLP!C2915,"")</f>
        <v/>
      </c>
    </row>
    <row r="2936" spans="1:5" x14ac:dyDescent="0.3">
      <c r="A2936" s="25">
        <v>46053</v>
      </c>
      <c r="B2936" s="31">
        <v>0.36458333333333331</v>
      </c>
      <c r="C2936" s="46"/>
      <c r="D2936" s="29">
        <v>46053.364583333336</v>
      </c>
      <c r="E2936" s="15" t="str">
        <f>IF(AND($B$6=NB!$A$17,$B$8&gt;0),'Ersparnisberechnung Sommertarif'!$B$8*SLP!C2916,"")</f>
        <v/>
      </c>
    </row>
    <row r="2937" spans="1:5" x14ac:dyDescent="0.3">
      <c r="A2937" s="25">
        <v>46053</v>
      </c>
      <c r="B2937" s="31">
        <v>0.375</v>
      </c>
      <c r="C2937" s="46"/>
      <c r="D2937" s="29">
        <v>46053.375</v>
      </c>
      <c r="E2937" s="15" t="str">
        <f>IF(AND($B$6=NB!$A$17,$B$8&gt;0),'Ersparnisberechnung Sommertarif'!$B$8*SLP!C2917,"")</f>
        <v/>
      </c>
    </row>
    <row r="2938" spans="1:5" x14ac:dyDescent="0.3">
      <c r="A2938" s="25">
        <v>46053</v>
      </c>
      <c r="B2938" s="31">
        <v>0.38541666666666669</v>
      </c>
      <c r="C2938" s="46"/>
      <c r="D2938" s="29">
        <v>46053.385416666664</v>
      </c>
      <c r="E2938" s="15" t="str">
        <f>IF(AND($B$6=NB!$A$17,$B$8&gt;0),'Ersparnisberechnung Sommertarif'!$B$8*SLP!C2918,"")</f>
        <v/>
      </c>
    </row>
    <row r="2939" spans="1:5" x14ac:dyDescent="0.3">
      <c r="A2939" s="25">
        <v>46053</v>
      </c>
      <c r="B2939" s="31">
        <v>0.39583333333333331</v>
      </c>
      <c r="C2939" s="46"/>
      <c r="D2939" s="29">
        <v>46053.395833333336</v>
      </c>
      <c r="E2939" s="15" t="str">
        <f>IF(AND($B$6=NB!$A$17,$B$8&gt;0),'Ersparnisberechnung Sommertarif'!$B$8*SLP!C2919,"")</f>
        <v/>
      </c>
    </row>
    <row r="2940" spans="1:5" x14ac:dyDescent="0.3">
      <c r="A2940" s="25">
        <v>46053</v>
      </c>
      <c r="B2940" s="31">
        <v>0.40625</v>
      </c>
      <c r="C2940" s="46"/>
      <c r="D2940" s="29">
        <v>46053.40625</v>
      </c>
      <c r="E2940" s="15" t="str">
        <f>IF(AND($B$6=NB!$A$17,$B$8&gt;0),'Ersparnisberechnung Sommertarif'!$B$8*SLP!C2920,"")</f>
        <v/>
      </c>
    </row>
    <row r="2941" spans="1:5" x14ac:dyDescent="0.3">
      <c r="A2941" s="25">
        <v>46053</v>
      </c>
      <c r="B2941" s="31">
        <v>0.41666666666666669</v>
      </c>
      <c r="C2941" s="46"/>
      <c r="D2941" s="29">
        <v>46053.416666666664</v>
      </c>
      <c r="E2941" s="15" t="str">
        <f>IF(AND($B$6=NB!$A$17,$B$8&gt;0),'Ersparnisberechnung Sommertarif'!$B$8*SLP!C2921,"")</f>
        <v/>
      </c>
    </row>
    <row r="2942" spans="1:5" x14ac:dyDescent="0.3">
      <c r="A2942" s="25">
        <v>46053</v>
      </c>
      <c r="B2942" s="31">
        <v>0.42708333333333331</v>
      </c>
      <c r="C2942" s="46"/>
      <c r="D2942" s="29">
        <v>46053.427083333336</v>
      </c>
      <c r="E2942" s="15" t="str">
        <f>IF(AND($B$6=NB!$A$17,$B$8&gt;0),'Ersparnisberechnung Sommertarif'!$B$8*SLP!C2922,"")</f>
        <v/>
      </c>
    </row>
    <row r="2943" spans="1:5" x14ac:dyDescent="0.3">
      <c r="A2943" s="25">
        <v>46053</v>
      </c>
      <c r="B2943" s="31">
        <v>0.4375</v>
      </c>
      <c r="C2943" s="46"/>
      <c r="D2943" s="29">
        <v>46053.4375</v>
      </c>
      <c r="E2943" s="15" t="str">
        <f>IF(AND($B$6=NB!$A$17,$B$8&gt;0),'Ersparnisberechnung Sommertarif'!$B$8*SLP!C2923,"")</f>
        <v/>
      </c>
    </row>
    <row r="2944" spans="1:5" x14ac:dyDescent="0.3">
      <c r="A2944" s="25">
        <v>46053</v>
      </c>
      <c r="B2944" s="31">
        <v>0.44791666666666669</v>
      </c>
      <c r="C2944" s="46"/>
      <c r="D2944" s="29">
        <v>46053.447916666664</v>
      </c>
      <c r="E2944" s="15" t="str">
        <f>IF(AND($B$6=NB!$A$17,$B$8&gt;0),'Ersparnisberechnung Sommertarif'!$B$8*SLP!C2924,"")</f>
        <v/>
      </c>
    </row>
    <row r="2945" spans="1:5" x14ac:dyDescent="0.3">
      <c r="A2945" s="25">
        <v>46053</v>
      </c>
      <c r="B2945" s="31">
        <v>0.45833333333333331</v>
      </c>
      <c r="C2945" s="46"/>
      <c r="D2945" s="29">
        <v>46053.458333333336</v>
      </c>
      <c r="E2945" s="15" t="str">
        <f>IF(AND($B$6=NB!$A$17,$B$8&gt;0),'Ersparnisberechnung Sommertarif'!$B$8*SLP!C2925,"")</f>
        <v/>
      </c>
    </row>
    <row r="2946" spans="1:5" x14ac:dyDescent="0.3">
      <c r="A2946" s="25">
        <v>46053</v>
      </c>
      <c r="B2946" s="31">
        <v>0.46875</v>
      </c>
      <c r="C2946" s="46"/>
      <c r="D2946" s="29">
        <v>46053.46875</v>
      </c>
      <c r="E2946" s="15" t="str">
        <f>IF(AND($B$6=NB!$A$17,$B$8&gt;0),'Ersparnisberechnung Sommertarif'!$B$8*SLP!C2926,"")</f>
        <v/>
      </c>
    </row>
    <row r="2947" spans="1:5" x14ac:dyDescent="0.3">
      <c r="A2947" s="25">
        <v>46053</v>
      </c>
      <c r="B2947" s="31">
        <v>0.47916666666666669</v>
      </c>
      <c r="C2947" s="46"/>
      <c r="D2947" s="29">
        <v>46053.479166666664</v>
      </c>
      <c r="E2947" s="15" t="str">
        <f>IF(AND($B$6=NB!$A$17,$B$8&gt;0),'Ersparnisberechnung Sommertarif'!$B$8*SLP!C2927,"")</f>
        <v/>
      </c>
    </row>
    <row r="2948" spans="1:5" x14ac:dyDescent="0.3">
      <c r="A2948" s="25">
        <v>46053</v>
      </c>
      <c r="B2948" s="31">
        <v>0.48958333333333331</v>
      </c>
      <c r="C2948" s="46"/>
      <c r="D2948" s="29">
        <v>46053.489583333336</v>
      </c>
      <c r="E2948" s="15" t="str">
        <f>IF(AND($B$6=NB!$A$17,$B$8&gt;0),'Ersparnisberechnung Sommertarif'!$B$8*SLP!C2928,"")</f>
        <v/>
      </c>
    </row>
    <row r="2949" spans="1:5" x14ac:dyDescent="0.3">
      <c r="A2949" s="25">
        <v>46053</v>
      </c>
      <c r="B2949" s="31">
        <v>0.5</v>
      </c>
      <c r="C2949" s="46"/>
      <c r="D2949" s="29">
        <v>46053.5</v>
      </c>
      <c r="E2949" s="15" t="str">
        <f>IF(AND($B$6=NB!$A$17,$B$8&gt;0),'Ersparnisberechnung Sommertarif'!$B$8*SLP!C2929,"")</f>
        <v/>
      </c>
    </row>
    <row r="2950" spans="1:5" x14ac:dyDescent="0.3">
      <c r="A2950" s="25">
        <v>46053</v>
      </c>
      <c r="B2950" s="31">
        <v>0.51041666666666663</v>
      </c>
      <c r="C2950" s="46"/>
      <c r="D2950" s="29">
        <v>46053.510416666664</v>
      </c>
      <c r="E2950" s="15" t="str">
        <f>IF(AND($B$6=NB!$A$17,$B$8&gt;0),'Ersparnisberechnung Sommertarif'!$B$8*SLP!C2930,"")</f>
        <v/>
      </c>
    </row>
    <row r="2951" spans="1:5" x14ac:dyDescent="0.3">
      <c r="A2951" s="25">
        <v>46053</v>
      </c>
      <c r="B2951" s="31">
        <v>0.52083333333333337</v>
      </c>
      <c r="C2951" s="46"/>
      <c r="D2951" s="29">
        <v>46053.520833333336</v>
      </c>
      <c r="E2951" s="15" t="str">
        <f>IF(AND($B$6=NB!$A$17,$B$8&gt;0),'Ersparnisberechnung Sommertarif'!$B$8*SLP!C2931,"")</f>
        <v/>
      </c>
    </row>
    <row r="2952" spans="1:5" x14ac:dyDescent="0.3">
      <c r="A2952" s="25">
        <v>46053</v>
      </c>
      <c r="B2952" s="31">
        <v>0.53125</v>
      </c>
      <c r="C2952" s="46"/>
      <c r="D2952" s="29">
        <v>46053.53125</v>
      </c>
      <c r="E2952" s="15" t="str">
        <f>IF(AND($B$6=NB!$A$17,$B$8&gt;0),'Ersparnisberechnung Sommertarif'!$B$8*SLP!C2932,"")</f>
        <v/>
      </c>
    </row>
    <row r="2953" spans="1:5" x14ac:dyDescent="0.3">
      <c r="A2953" s="25">
        <v>46053</v>
      </c>
      <c r="B2953" s="31">
        <v>0.54166666666666663</v>
      </c>
      <c r="C2953" s="46"/>
      <c r="D2953" s="29">
        <v>46053.541666666664</v>
      </c>
      <c r="E2953" s="15" t="str">
        <f>IF(AND($B$6=NB!$A$17,$B$8&gt;0),'Ersparnisberechnung Sommertarif'!$B$8*SLP!C2933,"")</f>
        <v/>
      </c>
    </row>
    <row r="2954" spans="1:5" x14ac:dyDescent="0.3">
      <c r="A2954" s="25">
        <v>46053</v>
      </c>
      <c r="B2954" s="31">
        <v>0.55208333333333337</v>
      </c>
      <c r="C2954" s="46"/>
      <c r="D2954" s="29">
        <v>46053.552083333336</v>
      </c>
      <c r="E2954" s="15" t="str">
        <f>IF(AND($B$6=NB!$A$17,$B$8&gt;0),'Ersparnisberechnung Sommertarif'!$B$8*SLP!C2934,"")</f>
        <v/>
      </c>
    </row>
    <row r="2955" spans="1:5" x14ac:dyDescent="0.3">
      <c r="A2955" s="25">
        <v>46053</v>
      </c>
      <c r="B2955" s="31">
        <v>0.5625</v>
      </c>
      <c r="C2955" s="46"/>
      <c r="D2955" s="29">
        <v>46053.5625</v>
      </c>
      <c r="E2955" s="15" t="str">
        <f>IF(AND($B$6=NB!$A$17,$B$8&gt;0),'Ersparnisberechnung Sommertarif'!$B$8*SLP!C2935,"")</f>
        <v/>
      </c>
    </row>
    <row r="2956" spans="1:5" x14ac:dyDescent="0.3">
      <c r="A2956" s="25">
        <v>46053</v>
      </c>
      <c r="B2956" s="31">
        <v>0.57291666666666663</v>
      </c>
      <c r="C2956" s="46"/>
      <c r="D2956" s="29">
        <v>46053.572916666664</v>
      </c>
      <c r="E2956" s="15" t="str">
        <f>IF(AND($B$6=NB!$A$17,$B$8&gt;0),'Ersparnisberechnung Sommertarif'!$B$8*SLP!C2936,"")</f>
        <v/>
      </c>
    </row>
    <row r="2957" spans="1:5" x14ac:dyDescent="0.3">
      <c r="A2957" s="25">
        <v>46053</v>
      </c>
      <c r="B2957" s="31">
        <v>0.58333333333333337</v>
      </c>
      <c r="C2957" s="46"/>
      <c r="D2957" s="29">
        <v>46053.583333333336</v>
      </c>
      <c r="E2957" s="15" t="str">
        <f>IF(AND($B$6=NB!$A$17,$B$8&gt;0),'Ersparnisberechnung Sommertarif'!$B$8*SLP!C2937,"")</f>
        <v/>
      </c>
    </row>
    <row r="2958" spans="1:5" x14ac:dyDescent="0.3">
      <c r="A2958" s="25">
        <v>46053</v>
      </c>
      <c r="B2958" s="31">
        <v>0.59375</v>
      </c>
      <c r="C2958" s="46"/>
      <c r="D2958" s="29">
        <v>46053.59375</v>
      </c>
      <c r="E2958" s="15" t="str">
        <f>IF(AND($B$6=NB!$A$17,$B$8&gt;0),'Ersparnisberechnung Sommertarif'!$B$8*SLP!C2938,"")</f>
        <v/>
      </c>
    </row>
    <row r="2959" spans="1:5" x14ac:dyDescent="0.3">
      <c r="A2959" s="25">
        <v>46053</v>
      </c>
      <c r="B2959" s="31">
        <v>0.60416666666666663</v>
      </c>
      <c r="C2959" s="46"/>
      <c r="D2959" s="29">
        <v>46053.604166666664</v>
      </c>
      <c r="E2959" s="15" t="str">
        <f>IF(AND($B$6=NB!$A$17,$B$8&gt;0),'Ersparnisberechnung Sommertarif'!$B$8*SLP!C2939,"")</f>
        <v/>
      </c>
    </row>
    <row r="2960" spans="1:5" x14ac:dyDescent="0.3">
      <c r="A2960" s="25">
        <v>46053</v>
      </c>
      <c r="B2960" s="31">
        <v>0.61458333333333337</v>
      </c>
      <c r="C2960" s="46"/>
      <c r="D2960" s="29">
        <v>46053.614583333336</v>
      </c>
      <c r="E2960" s="15" t="str">
        <f>IF(AND($B$6=NB!$A$17,$B$8&gt;0),'Ersparnisberechnung Sommertarif'!$B$8*SLP!C2940,"")</f>
        <v/>
      </c>
    </row>
    <row r="2961" spans="1:5" x14ac:dyDescent="0.3">
      <c r="A2961" s="25">
        <v>46053</v>
      </c>
      <c r="B2961" s="31">
        <v>0.625</v>
      </c>
      <c r="C2961" s="46"/>
      <c r="D2961" s="29">
        <v>46053.625</v>
      </c>
      <c r="E2961" s="15" t="str">
        <f>IF(AND($B$6=NB!$A$17,$B$8&gt;0),'Ersparnisberechnung Sommertarif'!$B$8*SLP!C2941,"")</f>
        <v/>
      </c>
    </row>
    <row r="2962" spans="1:5" x14ac:dyDescent="0.3">
      <c r="A2962" s="25">
        <v>46053</v>
      </c>
      <c r="B2962" s="31">
        <v>0.63541666666666663</v>
      </c>
      <c r="C2962" s="46"/>
      <c r="D2962" s="29">
        <v>46053.635416666664</v>
      </c>
      <c r="E2962" s="15" t="str">
        <f>IF(AND($B$6=NB!$A$17,$B$8&gt;0),'Ersparnisberechnung Sommertarif'!$B$8*SLP!C2942,"")</f>
        <v/>
      </c>
    </row>
    <row r="2963" spans="1:5" x14ac:dyDescent="0.3">
      <c r="A2963" s="25">
        <v>46053</v>
      </c>
      <c r="B2963" s="31">
        <v>0.64583333333333337</v>
      </c>
      <c r="C2963" s="46"/>
      <c r="D2963" s="29">
        <v>46053.645833333336</v>
      </c>
      <c r="E2963" s="15" t="str">
        <f>IF(AND($B$6=NB!$A$17,$B$8&gt;0),'Ersparnisberechnung Sommertarif'!$B$8*SLP!C2943,"")</f>
        <v/>
      </c>
    </row>
    <row r="2964" spans="1:5" x14ac:dyDescent="0.3">
      <c r="A2964" s="25">
        <v>46053</v>
      </c>
      <c r="B2964" s="31">
        <v>0.65625</v>
      </c>
      <c r="C2964" s="46"/>
      <c r="D2964" s="29">
        <v>46053.65625</v>
      </c>
      <c r="E2964" s="15" t="str">
        <f>IF(AND($B$6=NB!$A$17,$B$8&gt;0),'Ersparnisberechnung Sommertarif'!$B$8*SLP!C2944,"")</f>
        <v/>
      </c>
    </row>
    <row r="2965" spans="1:5" x14ac:dyDescent="0.3">
      <c r="A2965" s="25">
        <v>46053</v>
      </c>
      <c r="B2965" s="31">
        <v>0.66666666666666663</v>
      </c>
      <c r="C2965" s="46"/>
      <c r="D2965" s="29">
        <v>46053.666666666664</v>
      </c>
      <c r="E2965" s="15" t="str">
        <f>IF(AND($B$6=NB!$A$17,$B$8&gt;0),'Ersparnisberechnung Sommertarif'!$B$8*SLP!C2945,"")</f>
        <v/>
      </c>
    </row>
    <row r="2966" spans="1:5" x14ac:dyDescent="0.3">
      <c r="A2966" s="25">
        <v>46053</v>
      </c>
      <c r="B2966" s="31">
        <v>0.67708333333333337</v>
      </c>
      <c r="C2966" s="46"/>
      <c r="D2966" s="29">
        <v>46053.677083333336</v>
      </c>
      <c r="E2966" s="15" t="str">
        <f>IF(AND($B$6=NB!$A$17,$B$8&gt;0),'Ersparnisberechnung Sommertarif'!$B$8*SLP!C2946,"")</f>
        <v/>
      </c>
    </row>
    <row r="2967" spans="1:5" x14ac:dyDescent="0.3">
      <c r="A2967" s="25">
        <v>46053</v>
      </c>
      <c r="B2967" s="31">
        <v>0.6875</v>
      </c>
      <c r="C2967" s="46"/>
      <c r="D2967" s="29">
        <v>46053.6875</v>
      </c>
      <c r="E2967" s="15" t="str">
        <f>IF(AND($B$6=NB!$A$17,$B$8&gt;0),'Ersparnisberechnung Sommertarif'!$B$8*SLP!C2947,"")</f>
        <v/>
      </c>
    </row>
    <row r="2968" spans="1:5" x14ac:dyDescent="0.3">
      <c r="A2968" s="25">
        <v>46053</v>
      </c>
      <c r="B2968" s="31">
        <v>0.69791666666666663</v>
      </c>
      <c r="C2968" s="46"/>
      <c r="D2968" s="29">
        <v>46053.697916666664</v>
      </c>
      <c r="E2968" s="15" t="str">
        <f>IF(AND($B$6=NB!$A$17,$B$8&gt;0),'Ersparnisberechnung Sommertarif'!$B$8*SLP!C2948,"")</f>
        <v/>
      </c>
    </row>
    <row r="2969" spans="1:5" x14ac:dyDescent="0.3">
      <c r="A2969" s="25">
        <v>46053</v>
      </c>
      <c r="B2969" s="31">
        <v>0.70833333333333337</v>
      </c>
      <c r="C2969" s="46"/>
      <c r="D2969" s="29">
        <v>46053.708333333336</v>
      </c>
      <c r="E2969" s="15" t="str">
        <f>IF(AND($B$6=NB!$A$17,$B$8&gt;0),'Ersparnisberechnung Sommertarif'!$B$8*SLP!C2949,"")</f>
        <v/>
      </c>
    </row>
    <row r="2970" spans="1:5" x14ac:dyDescent="0.3">
      <c r="A2970" s="25">
        <v>46053</v>
      </c>
      <c r="B2970" s="31">
        <v>0.71875</v>
      </c>
      <c r="C2970" s="46"/>
      <c r="D2970" s="29">
        <v>46053.71875</v>
      </c>
      <c r="E2970" s="15" t="str">
        <f>IF(AND($B$6=NB!$A$17,$B$8&gt;0),'Ersparnisberechnung Sommertarif'!$B$8*SLP!C2950,"")</f>
        <v/>
      </c>
    </row>
    <row r="2971" spans="1:5" x14ac:dyDescent="0.3">
      <c r="A2971" s="25">
        <v>46053</v>
      </c>
      <c r="B2971" s="31">
        <v>0.72916666666666663</v>
      </c>
      <c r="C2971" s="46"/>
      <c r="D2971" s="29">
        <v>46053.729166666664</v>
      </c>
      <c r="E2971" s="15" t="str">
        <f>IF(AND($B$6=NB!$A$17,$B$8&gt;0),'Ersparnisberechnung Sommertarif'!$B$8*SLP!C2951,"")</f>
        <v/>
      </c>
    </row>
    <row r="2972" spans="1:5" x14ac:dyDescent="0.3">
      <c r="A2972" s="25">
        <v>46053</v>
      </c>
      <c r="B2972" s="31">
        <v>0.73958333333333337</v>
      </c>
      <c r="C2972" s="46"/>
      <c r="D2972" s="29">
        <v>46053.739583333336</v>
      </c>
      <c r="E2972" s="15" t="str">
        <f>IF(AND($B$6=NB!$A$17,$B$8&gt;0),'Ersparnisberechnung Sommertarif'!$B$8*SLP!C2952,"")</f>
        <v/>
      </c>
    </row>
    <row r="2973" spans="1:5" x14ac:dyDescent="0.3">
      <c r="A2973" s="25">
        <v>46053</v>
      </c>
      <c r="B2973" s="31">
        <v>0.75</v>
      </c>
      <c r="C2973" s="46"/>
      <c r="D2973" s="29">
        <v>46053.75</v>
      </c>
      <c r="E2973" s="15" t="str">
        <f>IF(AND($B$6=NB!$A$17,$B$8&gt;0),'Ersparnisberechnung Sommertarif'!$B$8*SLP!C2953,"")</f>
        <v/>
      </c>
    </row>
    <row r="2974" spans="1:5" x14ac:dyDescent="0.3">
      <c r="A2974" s="25">
        <v>46053</v>
      </c>
      <c r="B2974" s="31">
        <v>0.76041666666666663</v>
      </c>
      <c r="C2974" s="46"/>
      <c r="D2974" s="29">
        <v>46053.760416666664</v>
      </c>
      <c r="E2974" s="15" t="str">
        <f>IF(AND($B$6=NB!$A$17,$B$8&gt;0),'Ersparnisberechnung Sommertarif'!$B$8*SLP!C2954,"")</f>
        <v/>
      </c>
    </row>
    <row r="2975" spans="1:5" x14ac:dyDescent="0.3">
      <c r="A2975" s="25">
        <v>46053</v>
      </c>
      <c r="B2975" s="31">
        <v>0.77083333333333337</v>
      </c>
      <c r="C2975" s="46"/>
      <c r="D2975" s="29">
        <v>46053.770833333336</v>
      </c>
      <c r="E2975" s="15" t="str">
        <f>IF(AND($B$6=NB!$A$17,$B$8&gt;0),'Ersparnisberechnung Sommertarif'!$B$8*SLP!C2955,"")</f>
        <v/>
      </c>
    </row>
    <row r="2976" spans="1:5" x14ac:dyDescent="0.3">
      <c r="A2976" s="25">
        <v>46053</v>
      </c>
      <c r="B2976" s="31">
        <v>0.78125</v>
      </c>
      <c r="C2976" s="46"/>
      <c r="D2976" s="29">
        <v>46053.78125</v>
      </c>
      <c r="E2976" s="15" t="str">
        <f>IF(AND($B$6=NB!$A$17,$B$8&gt;0),'Ersparnisberechnung Sommertarif'!$B$8*SLP!C2956,"")</f>
        <v/>
      </c>
    </row>
    <row r="2977" spans="1:5" x14ac:dyDescent="0.3">
      <c r="A2977" s="25">
        <v>46053</v>
      </c>
      <c r="B2977" s="31">
        <v>0.79166666666666663</v>
      </c>
      <c r="C2977" s="46"/>
      <c r="D2977" s="29">
        <v>46053.791666666664</v>
      </c>
      <c r="E2977" s="15" t="str">
        <f>IF(AND($B$6=NB!$A$17,$B$8&gt;0),'Ersparnisberechnung Sommertarif'!$B$8*SLP!C2957,"")</f>
        <v/>
      </c>
    </row>
    <row r="2978" spans="1:5" x14ac:dyDescent="0.3">
      <c r="A2978" s="25">
        <v>46053</v>
      </c>
      <c r="B2978" s="31">
        <v>0.80208333333333337</v>
      </c>
      <c r="C2978" s="46"/>
      <c r="D2978" s="29">
        <v>46053.802083333336</v>
      </c>
      <c r="E2978" s="15" t="str">
        <f>IF(AND($B$6=NB!$A$17,$B$8&gt;0),'Ersparnisberechnung Sommertarif'!$B$8*SLP!C2958,"")</f>
        <v/>
      </c>
    </row>
    <row r="2979" spans="1:5" x14ac:dyDescent="0.3">
      <c r="A2979" s="25">
        <v>46053</v>
      </c>
      <c r="B2979" s="31">
        <v>0.8125</v>
      </c>
      <c r="C2979" s="46"/>
      <c r="D2979" s="29">
        <v>46053.8125</v>
      </c>
      <c r="E2979" s="15" t="str">
        <f>IF(AND($B$6=NB!$A$17,$B$8&gt;0),'Ersparnisberechnung Sommertarif'!$B$8*SLP!C2959,"")</f>
        <v/>
      </c>
    </row>
    <row r="2980" spans="1:5" x14ac:dyDescent="0.3">
      <c r="A2980" s="25">
        <v>46053</v>
      </c>
      <c r="B2980" s="31">
        <v>0.82291666666666663</v>
      </c>
      <c r="C2980" s="46"/>
      <c r="D2980" s="29">
        <v>46053.822916666664</v>
      </c>
      <c r="E2980" s="15" t="str">
        <f>IF(AND($B$6=NB!$A$17,$B$8&gt;0),'Ersparnisberechnung Sommertarif'!$B$8*SLP!C2960,"")</f>
        <v/>
      </c>
    </row>
    <row r="2981" spans="1:5" x14ac:dyDescent="0.3">
      <c r="A2981" s="25">
        <v>46053</v>
      </c>
      <c r="B2981" s="31">
        <v>0.83333333333333337</v>
      </c>
      <c r="C2981" s="46"/>
      <c r="D2981" s="29">
        <v>46053.833333333336</v>
      </c>
      <c r="E2981" s="15" t="str">
        <f>IF(AND($B$6=NB!$A$17,$B$8&gt;0),'Ersparnisberechnung Sommertarif'!$B$8*SLP!C2961,"")</f>
        <v/>
      </c>
    </row>
    <row r="2982" spans="1:5" x14ac:dyDescent="0.3">
      <c r="A2982" s="25">
        <v>46053</v>
      </c>
      <c r="B2982" s="31">
        <v>0.84375</v>
      </c>
      <c r="C2982" s="46"/>
      <c r="D2982" s="29">
        <v>46053.84375</v>
      </c>
      <c r="E2982" s="15" t="str">
        <f>IF(AND($B$6=NB!$A$17,$B$8&gt;0),'Ersparnisberechnung Sommertarif'!$B$8*SLP!C2962,"")</f>
        <v/>
      </c>
    </row>
    <row r="2983" spans="1:5" x14ac:dyDescent="0.3">
      <c r="A2983" s="25">
        <v>46053</v>
      </c>
      <c r="B2983" s="31">
        <v>0.85416666666666663</v>
      </c>
      <c r="C2983" s="46"/>
      <c r="D2983" s="29">
        <v>46053.854166666664</v>
      </c>
      <c r="E2983" s="15" t="str">
        <f>IF(AND($B$6=NB!$A$17,$B$8&gt;0),'Ersparnisberechnung Sommertarif'!$B$8*SLP!C2963,"")</f>
        <v/>
      </c>
    </row>
    <row r="2984" spans="1:5" x14ac:dyDescent="0.3">
      <c r="A2984" s="25">
        <v>46053</v>
      </c>
      <c r="B2984" s="31">
        <v>0.86458333333333337</v>
      </c>
      <c r="C2984" s="46"/>
      <c r="D2984" s="29">
        <v>46053.864583333336</v>
      </c>
      <c r="E2984" s="15" t="str">
        <f>IF(AND($B$6=NB!$A$17,$B$8&gt;0),'Ersparnisberechnung Sommertarif'!$B$8*SLP!C2964,"")</f>
        <v/>
      </c>
    </row>
    <row r="2985" spans="1:5" x14ac:dyDescent="0.3">
      <c r="A2985" s="25">
        <v>46053</v>
      </c>
      <c r="B2985" s="31">
        <v>0.875</v>
      </c>
      <c r="C2985" s="46"/>
      <c r="D2985" s="29">
        <v>46053.875</v>
      </c>
      <c r="E2985" s="15" t="str">
        <f>IF(AND($B$6=NB!$A$17,$B$8&gt;0),'Ersparnisberechnung Sommertarif'!$B$8*SLP!C2965,"")</f>
        <v/>
      </c>
    </row>
    <row r="2986" spans="1:5" x14ac:dyDescent="0.3">
      <c r="A2986" s="25">
        <v>46053</v>
      </c>
      <c r="B2986" s="31">
        <v>0.88541666666666663</v>
      </c>
      <c r="C2986" s="46"/>
      <c r="D2986" s="29">
        <v>46053.885416666664</v>
      </c>
      <c r="E2986" s="15" t="str">
        <f>IF(AND($B$6=NB!$A$17,$B$8&gt;0),'Ersparnisberechnung Sommertarif'!$B$8*SLP!C2966,"")</f>
        <v/>
      </c>
    </row>
    <row r="2987" spans="1:5" x14ac:dyDescent="0.3">
      <c r="A2987" s="25">
        <v>46053</v>
      </c>
      <c r="B2987" s="31">
        <v>0.89583333333333337</v>
      </c>
      <c r="C2987" s="46"/>
      <c r="D2987" s="29">
        <v>46053.895833333336</v>
      </c>
      <c r="E2987" s="15" t="str">
        <f>IF(AND($B$6=NB!$A$17,$B$8&gt;0),'Ersparnisberechnung Sommertarif'!$B$8*SLP!C2967,"")</f>
        <v/>
      </c>
    </row>
    <row r="2988" spans="1:5" x14ac:dyDescent="0.3">
      <c r="A2988" s="25">
        <v>46053</v>
      </c>
      <c r="B2988" s="31">
        <v>0.90625</v>
      </c>
      <c r="C2988" s="46"/>
      <c r="D2988" s="29">
        <v>46053.90625</v>
      </c>
      <c r="E2988" s="15" t="str">
        <f>IF(AND($B$6=NB!$A$17,$B$8&gt;0),'Ersparnisberechnung Sommertarif'!$B$8*SLP!C2968,"")</f>
        <v/>
      </c>
    </row>
    <row r="2989" spans="1:5" x14ac:dyDescent="0.3">
      <c r="A2989" s="25">
        <v>46053</v>
      </c>
      <c r="B2989" s="31">
        <v>0.91666666666666663</v>
      </c>
      <c r="C2989" s="46"/>
      <c r="D2989" s="29">
        <v>46053.916666666664</v>
      </c>
      <c r="E2989" s="15" t="str">
        <f>IF(AND($B$6=NB!$A$17,$B$8&gt;0),'Ersparnisberechnung Sommertarif'!$B$8*SLP!C2969,"")</f>
        <v/>
      </c>
    </row>
    <row r="2990" spans="1:5" x14ac:dyDescent="0.3">
      <c r="A2990" s="25">
        <v>46053</v>
      </c>
      <c r="B2990" s="31">
        <v>0.92708333333333337</v>
      </c>
      <c r="C2990" s="46"/>
      <c r="D2990" s="29">
        <v>46053.927083333336</v>
      </c>
      <c r="E2990" s="15" t="str">
        <f>IF(AND($B$6=NB!$A$17,$B$8&gt;0),'Ersparnisberechnung Sommertarif'!$B$8*SLP!C2970,"")</f>
        <v/>
      </c>
    </row>
    <row r="2991" spans="1:5" x14ac:dyDescent="0.3">
      <c r="A2991" s="25">
        <v>46053</v>
      </c>
      <c r="B2991" s="31">
        <v>0.9375</v>
      </c>
      <c r="C2991" s="46"/>
      <c r="D2991" s="29">
        <v>46053.9375</v>
      </c>
      <c r="E2991" s="15" t="str">
        <f>IF(AND($B$6=NB!$A$17,$B$8&gt;0),'Ersparnisberechnung Sommertarif'!$B$8*SLP!C2971,"")</f>
        <v/>
      </c>
    </row>
    <row r="2992" spans="1:5" x14ac:dyDescent="0.3">
      <c r="A2992" s="25">
        <v>46053</v>
      </c>
      <c r="B2992" s="31">
        <v>0.94791666666666663</v>
      </c>
      <c r="C2992" s="46"/>
      <c r="D2992" s="29">
        <v>46053.947916666664</v>
      </c>
      <c r="E2992" s="15" t="str">
        <f>IF(AND($B$6=NB!$A$17,$B$8&gt;0),'Ersparnisberechnung Sommertarif'!$B$8*SLP!C2972,"")</f>
        <v/>
      </c>
    </row>
    <row r="2993" spans="1:5" x14ac:dyDescent="0.3">
      <c r="A2993" s="25">
        <v>46053</v>
      </c>
      <c r="B2993" s="31">
        <v>0.95833333333333337</v>
      </c>
      <c r="C2993" s="46"/>
      <c r="D2993" s="29">
        <v>46053.958333333336</v>
      </c>
      <c r="E2993" s="15" t="str">
        <f>IF(AND($B$6=NB!$A$17,$B$8&gt;0),'Ersparnisberechnung Sommertarif'!$B$8*SLP!C2973,"")</f>
        <v/>
      </c>
    </row>
    <row r="2994" spans="1:5" x14ac:dyDescent="0.3">
      <c r="A2994" s="25">
        <v>46053</v>
      </c>
      <c r="B2994" s="31">
        <v>0.96875</v>
      </c>
      <c r="C2994" s="46"/>
      <c r="D2994" s="29">
        <v>46053.96875</v>
      </c>
      <c r="E2994" s="15" t="str">
        <f>IF(AND($B$6=NB!$A$17,$B$8&gt;0),'Ersparnisberechnung Sommertarif'!$B$8*SLP!C2974,"")</f>
        <v/>
      </c>
    </row>
    <row r="2995" spans="1:5" x14ac:dyDescent="0.3">
      <c r="A2995" s="25">
        <v>46053</v>
      </c>
      <c r="B2995" s="31">
        <v>0.97916666666666663</v>
      </c>
      <c r="C2995" s="46"/>
      <c r="D2995" s="29">
        <v>46053.979166666664</v>
      </c>
      <c r="E2995" s="15" t="str">
        <f>IF(AND($B$6=NB!$A$17,$B$8&gt;0),'Ersparnisberechnung Sommertarif'!$B$8*SLP!C2975,"")</f>
        <v/>
      </c>
    </row>
    <row r="2996" spans="1:5" x14ac:dyDescent="0.3">
      <c r="A2996" s="25">
        <v>46053</v>
      </c>
      <c r="B2996" s="31">
        <v>0.98958333333333337</v>
      </c>
      <c r="C2996" s="46"/>
      <c r="D2996" s="29">
        <v>46053.989583333336</v>
      </c>
      <c r="E2996" s="15" t="str">
        <f>IF(AND($B$6=NB!$A$17,$B$8&gt;0),'Ersparnisberechnung Sommertarif'!$B$8*SLP!C2976,"")</f>
        <v/>
      </c>
    </row>
    <row r="2997" spans="1:5" x14ac:dyDescent="0.3">
      <c r="A2997" s="25">
        <v>46054</v>
      </c>
      <c r="B2997" s="31">
        <v>0</v>
      </c>
      <c r="C2997" s="46"/>
      <c r="D2997" s="29">
        <v>46054</v>
      </c>
      <c r="E2997" s="15" t="str">
        <f>IF(AND($B$6=NB!$A$17,$B$8&gt;0),'Ersparnisberechnung Sommertarif'!$B$8*SLP!C2977,"")</f>
        <v/>
      </c>
    </row>
    <row r="2998" spans="1:5" x14ac:dyDescent="0.3">
      <c r="A2998" s="25">
        <v>46054</v>
      </c>
      <c r="B2998" s="31">
        <v>1.0416666666666666E-2</v>
      </c>
      <c r="C2998" s="46"/>
      <c r="D2998" s="29">
        <v>46054.010416666664</v>
      </c>
      <c r="E2998" s="15" t="str">
        <f>IF(AND($B$6=NB!$A$17,$B$8&gt;0),'Ersparnisberechnung Sommertarif'!$B$8*SLP!C2978,"")</f>
        <v/>
      </c>
    </row>
    <row r="2999" spans="1:5" x14ac:dyDescent="0.3">
      <c r="A2999" s="25">
        <v>46054</v>
      </c>
      <c r="B2999" s="31">
        <v>2.0833333333333332E-2</v>
      </c>
      <c r="C2999" s="46"/>
      <c r="D2999" s="29">
        <v>46054.020833333336</v>
      </c>
      <c r="E2999" s="15" t="str">
        <f>IF(AND($B$6=NB!$A$17,$B$8&gt;0),'Ersparnisberechnung Sommertarif'!$B$8*SLP!C2979,"")</f>
        <v/>
      </c>
    </row>
    <row r="3000" spans="1:5" x14ac:dyDescent="0.3">
      <c r="A3000" s="25">
        <v>46054</v>
      </c>
      <c r="B3000" s="31">
        <v>3.125E-2</v>
      </c>
      <c r="C3000" s="46"/>
      <c r="D3000" s="29">
        <v>46054.03125</v>
      </c>
      <c r="E3000" s="15" t="str">
        <f>IF(AND($B$6=NB!$A$17,$B$8&gt;0),'Ersparnisberechnung Sommertarif'!$B$8*SLP!C2980,"")</f>
        <v/>
      </c>
    </row>
    <row r="3001" spans="1:5" x14ac:dyDescent="0.3">
      <c r="A3001" s="25">
        <v>46054</v>
      </c>
      <c r="B3001" s="31">
        <v>4.1666666666666664E-2</v>
      </c>
      <c r="C3001" s="46"/>
      <c r="D3001" s="29">
        <v>46054.041666666664</v>
      </c>
      <c r="E3001" s="15" t="str">
        <f>IF(AND($B$6=NB!$A$17,$B$8&gt;0),'Ersparnisberechnung Sommertarif'!$B$8*SLP!C2981,"")</f>
        <v/>
      </c>
    </row>
    <row r="3002" spans="1:5" x14ac:dyDescent="0.3">
      <c r="A3002" s="25">
        <v>46054</v>
      </c>
      <c r="B3002" s="31">
        <v>5.2083333333333336E-2</v>
      </c>
      <c r="C3002" s="46"/>
      <c r="D3002" s="29">
        <v>46054.052083333336</v>
      </c>
      <c r="E3002" s="15" t="str">
        <f>IF(AND($B$6=NB!$A$17,$B$8&gt;0),'Ersparnisberechnung Sommertarif'!$B$8*SLP!C2982,"")</f>
        <v/>
      </c>
    </row>
    <row r="3003" spans="1:5" x14ac:dyDescent="0.3">
      <c r="A3003" s="25">
        <v>46054</v>
      </c>
      <c r="B3003" s="31">
        <v>6.25E-2</v>
      </c>
      <c r="C3003" s="46"/>
      <c r="D3003" s="29">
        <v>46054.0625</v>
      </c>
      <c r="E3003" s="15" t="str">
        <f>IF(AND($B$6=NB!$A$17,$B$8&gt;0),'Ersparnisberechnung Sommertarif'!$B$8*SLP!C2983,"")</f>
        <v/>
      </c>
    </row>
    <row r="3004" spans="1:5" x14ac:dyDescent="0.3">
      <c r="A3004" s="25">
        <v>46054</v>
      </c>
      <c r="B3004" s="31">
        <v>7.2916666666666671E-2</v>
      </c>
      <c r="C3004" s="46"/>
      <c r="D3004" s="29">
        <v>46054.072916666664</v>
      </c>
      <c r="E3004" s="15" t="str">
        <f>IF(AND($B$6=NB!$A$17,$B$8&gt;0),'Ersparnisberechnung Sommertarif'!$B$8*SLP!C2984,"")</f>
        <v/>
      </c>
    </row>
    <row r="3005" spans="1:5" x14ac:dyDescent="0.3">
      <c r="A3005" s="25">
        <v>46054</v>
      </c>
      <c r="B3005" s="31">
        <v>8.3333333333333329E-2</v>
      </c>
      <c r="C3005" s="46"/>
      <c r="D3005" s="29">
        <v>46054.083333333336</v>
      </c>
      <c r="E3005" s="15" t="str">
        <f>IF(AND($B$6=NB!$A$17,$B$8&gt;0),'Ersparnisberechnung Sommertarif'!$B$8*SLP!C2985,"")</f>
        <v/>
      </c>
    </row>
    <row r="3006" spans="1:5" x14ac:dyDescent="0.3">
      <c r="A3006" s="25">
        <v>46054</v>
      </c>
      <c r="B3006" s="31">
        <v>9.375E-2</v>
      </c>
      <c r="C3006" s="46"/>
      <c r="D3006" s="29">
        <v>46054.09375</v>
      </c>
      <c r="E3006" s="15" t="str">
        <f>IF(AND($B$6=NB!$A$17,$B$8&gt;0),'Ersparnisberechnung Sommertarif'!$B$8*SLP!C2986,"")</f>
        <v/>
      </c>
    </row>
    <row r="3007" spans="1:5" x14ac:dyDescent="0.3">
      <c r="A3007" s="25">
        <v>46054</v>
      </c>
      <c r="B3007" s="31">
        <v>0.10416666666666667</v>
      </c>
      <c r="C3007" s="46"/>
      <c r="D3007" s="29">
        <v>46054.104166666664</v>
      </c>
      <c r="E3007" s="15" t="str">
        <f>IF(AND($B$6=NB!$A$17,$B$8&gt;0),'Ersparnisberechnung Sommertarif'!$B$8*SLP!C2987,"")</f>
        <v/>
      </c>
    </row>
    <row r="3008" spans="1:5" x14ac:dyDescent="0.3">
      <c r="A3008" s="25">
        <v>46054</v>
      </c>
      <c r="B3008" s="31">
        <v>0.11458333333333333</v>
      </c>
      <c r="C3008" s="46"/>
      <c r="D3008" s="29">
        <v>46054.114583333336</v>
      </c>
      <c r="E3008" s="15" t="str">
        <f>IF(AND($B$6=NB!$A$17,$B$8&gt;0),'Ersparnisberechnung Sommertarif'!$B$8*SLP!C2988,"")</f>
        <v/>
      </c>
    </row>
    <row r="3009" spans="1:5" x14ac:dyDescent="0.3">
      <c r="A3009" s="25">
        <v>46054</v>
      </c>
      <c r="B3009" s="31">
        <v>0.125</v>
      </c>
      <c r="C3009" s="46"/>
      <c r="D3009" s="29">
        <v>46054.125</v>
      </c>
      <c r="E3009" s="15" t="str">
        <f>IF(AND($B$6=NB!$A$17,$B$8&gt;0),'Ersparnisberechnung Sommertarif'!$B$8*SLP!C2989,"")</f>
        <v/>
      </c>
    </row>
    <row r="3010" spans="1:5" x14ac:dyDescent="0.3">
      <c r="A3010" s="25">
        <v>46054</v>
      </c>
      <c r="B3010" s="31">
        <v>0.13541666666666666</v>
      </c>
      <c r="C3010" s="46"/>
      <c r="D3010" s="29">
        <v>46054.135416666664</v>
      </c>
      <c r="E3010" s="15" t="str">
        <f>IF(AND($B$6=NB!$A$17,$B$8&gt;0),'Ersparnisberechnung Sommertarif'!$B$8*SLP!C2990,"")</f>
        <v/>
      </c>
    </row>
    <row r="3011" spans="1:5" x14ac:dyDescent="0.3">
      <c r="A3011" s="25">
        <v>46054</v>
      </c>
      <c r="B3011" s="31">
        <v>0.14583333333333334</v>
      </c>
      <c r="C3011" s="46"/>
      <c r="D3011" s="29">
        <v>46054.145833333336</v>
      </c>
      <c r="E3011" s="15" t="str">
        <f>IF(AND($B$6=NB!$A$17,$B$8&gt;0),'Ersparnisberechnung Sommertarif'!$B$8*SLP!C2991,"")</f>
        <v/>
      </c>
    </row>
    <row r="3012" spans="1:5" x14ac:dyDescent="0.3">
      <c r="A3012" s="25">
        <v>46054</v>
      </c>
      <c r="B3012" s="31">
        <v>0.15625</v>
      </c>
      <c r="C3012" s="46"/>
      <c r="D3012" s="29">
        <v>46054.15625</v>
      </c>
      <c r="E3012" s="15" t="str">
        <f>IF(AND($B$6=NB!$A$17,$B$8&gt;0),'Ersparnisberechnung Sommertarif'!$B$8*SLP!C2992,"")</f>
        <v/>
      </c>
    </row>
    <row r="3013" spans="1:5" x14ac:dyDescent="0.3">
      <c r="A3013" s="25">
        <v>46054</v>
      </c>
      <c r="B3013" s="31">
        <v>0.16666666666666666</v>
      </c>
      <c r="C3013" s="46"/>
      <c r="D3013" s="29">
        <v>46054.166666666664</v>
      </c>
      <c r="E3013" s="15" t="str">
        <f>IF(AND($B$6=NB!$A$17,$B$8&gt;0),'Ersparnisberechnung Sommertarif'!$B$8*SLP!C2993,"")</f>
        <v/>
      </c>
    </row>
    <row r="3014" spans="1:5" x14ac:dyDescent="0.3">
      <c r="A3014" s="25">
        <v>46054</v>
      </c>
      <c r="B3014" s="31">
        <v>0.17708333333333334</v>
      </c>
      <c r="C3014" s="46"/>
      <c r="D3014" s="29">
        <v>46054.177083333336</v>
      </c>
      <c r="E3014" s="15" t="str">
        <f>IF(AND($B$6=NB!$A$17,$B$8&gt;0),'Ersparnisberechnung Sommertarif'!$B$8*SLP!C2994,"")</f>
        <v/>
      </c>
    </row>
    <row r="3015" spans="1:5" x14ac:dyDescent="0.3">
      <c r="A3015" s="25">
        <v>46054</v>
      </c>
      <c r="B3015" s="31">
        <v>0.1875</v>
      </c>
      <c r="C3015" s="46"/>
      <c r="D3015" s="29">
        <v>46054.1875</v>
      </c>
      <c r="E3015" s="15" t="str">
        <f>IF(AND($B$6=NB!$A$17,$B$8&gt;0),'Ersparnisberechnung Sommertarif'!$B$8*SLP!C2995,"")</f>
        <v/>
      </c>
    </row>
    <row r="3016" spans="1:5" x14ac:dyDescent="0.3">
      <c r="A3016" s="25">
        <v>46054</v>
      </c>
      <c r="B3016" s="31">
        <v>0.19791666666666666</v>
      </c>
      <c r="C3016" s="46"/>
      <c r="D3016" s="29">
        <v>46054.197916666664</v>
      </c>
      <c r="E3016" s="15" t="str">
        <f>IF(AND($B$6=NB!$A$17,$B$8&gt;0),'Ersparnisberechnung Sommertarif'!$B$8*SLP!C2996,"")</f>
        <v/>
      </c>
    </row>
    <row r="3017" spans="1:5" x14ac:dyDescent="0.3">
      <c r="A3017" s="25">
        <v>46054</v>
      </c>
      <c r="B3017" s="31">
        <v>0.20833333333333334</v>
      </c>
      <c r="C3017" s="46"/>
      <c r="D3017" s="29">
        <v>46054.208333333336</v>
      </c>
      <c r="E3017" s="15" t="str">
        <f>IF(AND($B$6=NB!$A$17,$B$8&gt;0),'Ersparnisberechnung Sommertarif'!$B$8*SLP!C2997,"")</f>
        <v/>
      </c>
    </row>
    <row r="3018" spans="1:5" x14ac:dyDescent="0.3">
      <c r="A3018" s="25">
        <v>46054</v>
      </c>
      <c r="B3018" s="31">
        <v>0.21875</v>
      </c>
      <c r="C3018" s="46"/>
      <c r="D3018" s="29">
        <v>46054.21875</v>
      </c>
      <c r="E3018" s="15" t="str">
        <f>IF(AND($B$6=NB!$A$17,$B$8&gt;0),'Ersparnisberechnung Sommertarif'!$B$8*SLP!C2998,"")</f>
        <v/>
      </c>
    </row>
    <row r="3019" spans="1:5" x14ac:dyDescent="0.3">
      <c r="A3019" s="25">
        <v>46054</v>
      </c>
      <c r="B3019" s="31">
        <v>0.22916666666666666</v>
      </c>
      <c r="C3019" s="46"/>
      <c r="D3019" s="29">
        <v>46054.229166666664</v>
      </c>
      <c r="E3019" s="15" t="str">
        <f>IF(AND($B$6=NB!$A$17,$B$8&gt;0),'Ersparnisberechnung Sommertarif'!$B$8*SLP!C2999,"")</f>
        <v/>
      </c>
    </row>
    <row r="3020" spans="1:5" x14ac:dyDescent="0.3">
      <c r="A3020" s="25">
        <v>46054</v>
      </c>
      <c r="B3020" s="31">
        <v>0.23958333333333334</v>
      </c>
      <c r="C3020" s="46"/>
      <c r="D3020" s="29">
        <v>46054.239583333336</v>
      </c>
      <c r="E3020" s="15" t="str">
        <f>IF(AND($B$6=NB!$A$17,$B$8&gt;0),'Ersparnisberechnung Sommertarif'!$B$8*SLP!C3000,"")</f>
        <v/>
      </c>
    </row>
    <row r="3021" spans="1:5" x14ac:dyDescent="0.3">
      <c r="A3021" s="25">
        <v>46054</v>
      </c>
      <c r="B3021" s="31">
        <v>0.25</v>
      </c>
      <c r="C3021" s="46"/>
      <c r="D3021" s="29">
        <v>46054.25</v>
      </c>
      <c r="E3021" s="15" t="str">
        <f>IF(AND($B$6=NB!$A$17,$B$8&gt;0),'Ersparnisberechnung Sommertarif'!$B$8*SLP!C3001,"")</f>
        <v/>
      </c>
    </row>
    <row r="3022" spans="1:5" x14ac:dyDescent="0.3">
      <c r="A3022" s="25">
        <v>46054</v>
      </c>
      <c r="B3022" s="31">
        <v>0.26041666666666669</v>
      </c>
      <c r="C3022" s="46"/>
      <c r="D3022" s="29">
        <v>46054.260416666664</v>
      </c>
      <c r="E3022" s="15" t="str">
        <f>IF(AND($B$6=NB!$A$17,$B$8&gt;0),'Ersparnisberechnung Sommertarif'!$B$8*SLP!C3002,"")</f>
        <v/>
      </c>
    </row>
    <row r="3023" spans="1:5" x14ac:dyDescent="0.3">
      <c r="A3023" s="25">
        <v>46054</v>
      </c>
      <c r="B3023" s="31">
        <v>0.27083333333333331</v>
      </c>
      <c r="C3023" s="46"/>
      <c r="D3023" s="29">
        <v>46054.270833333336</v>
      </c>
      <c r="E3023" s="15" t="str">
        <f>IF(AND($B$6=NB!$A$17,$B$8&gt;0),'Ersparnisberechnung Sommertarif'!$B$8*SLP!C3003,"")</f>
        <v/>
      </c>
    </row>
    <row r="3024" spans="1:5" x14ac:dyDescent="0.3">
      <c r="A3024" s="25">
        <v>46054</v>
      </c>
      <c r="B3024" s="31">
        <v>0.28125</v>
      </c>
      <c r="C3024" s="46"/>
      <c r="D3024" s="29">
        <v>46054.28125</v>
      </c>
      <c r="E3024" s="15" t="str">
        <f>IF(AND($B$6=NB!$A$17,$B$8&gt;0),'Ersparnisberechnung Sommertarif'!$B$8*SLP!C3004,"")</f>
        <v/>
      </c>
    </row>
    <row r="3025" spans="1:5" x14ac:dyDescent="0.3">
      <c r="A3025" s="25">
        <v>46054</v>
      </c>
      <c r="B3025" s="31">
        <v>0.29166666666666669</v>
      </c>
      <c r="C3025" s="46"/>
      <c r="D3025" s="29">
        <v>46054.291666666664</v>
      </c>
      <c r="E3025" s="15" t="str">
        <f>IF(AND($B$6=NB!$A$17,$B$8&gt;0),'Ersparnisberechnung Sommertarif'!$B$8*SLP!C3005,"")</f>
        <v/>
      </c>
    </row>
    <row r="3026" spans="1:5" x14ac:dyDescent="0.3">
      <c r="A3026" s="25">
        <v>46054</v>
      </c>
      <c r="B3026" s="31">
        <v>0.30208333333333331</v>
      </c>
      <c r="C3026" s="46"/>
      <c r="D3026" s="29">
        <v>46054.302083333336</v>
      </c>
      <c r="E3026" s="15" t="str">
        <f>IF(AND($B$6=NB!$A$17,$B$8&gt;0),'Ersparnisberechnung Sommertarif'!$B$8*SLP!C3006,"")</f>
        <v/>
      </c>
    </row>
    <row r="3027" spans="1:5" x14ac:dyDescent="0.3">
      <c r="A3027" s="25">
        <v>46054</v>
      </c>
      <c r="B3027" s="31">
        <v>0.3125</v>
      </c>
      <c r="C3027" s="46"/>
      <c r="D3027" s="29">
        <v>46054.3125</v>
      </c>
      <c r="E3027" s="15" t="str">
        <f>IF(AND($B$6=NB!$A$17,$B$8&gt;0),'Ersparnisberechnung Sommertarif'!$B$8*SLP!C3007,"")</f>
        <v/>
      </c>
    </row>
    <row r="3028" spans="1:5" x14ac:dyDescent="0.3">
      <c r="A3028" s="25">
        <v>46054</v>
      </c>
      <c r="B3028" s="31">
        <v>0.32291666666666669</v>
      </c>
      <c r="C3028" s="46"/>
      <c r="D3028" s="29">
        <v>46054.322916666664</v>
      </c>
      <c r="E3028" s="15" t="str">
        <f>IF(AND($B$6=NB!$A$17,$B$8&gt;0),'Ersparnisberechnung Sommertarif'!$B$8*SLP!C3008,"")</f>
        <v/>
      </c>
    </row>
    <row r="3029" spans="1:5" x14ac:dyDescent="0.3">
      <c r="A3029" s="25">
        <v>46054</v>
      </c>
      <c r="B3029" s="31">
        <v>0.33333333333333331</v>
      </c>
      <c r="C3029" s="46"/>
      <c r="D3029" s="29">
        <v>46054.333333333336</v>
      </c>
      <c r="E3029" s="15" t="str">
        <f>IF(AND($B$6=NB!$A$17,$B$8&gt;0),'Ersparnisberechnung Sommertarif'!$B$8*SLP!C3009,"")</f>
        <v/>
      </c>
    </row>
    <row r="3030" spans="1:5" x14ac:dyDescent="0.3">
      <c r="A3030" s="25">
        <v>46054</v>
      </c>
      <c r="B3030" s="31">
        <v>0.34375</v>
      </c>
      <c r="C3030" s="46"/>
      <c r="D3030" s="29">
        <v>46054.34375</v>
      </c>
      <c r="E3030" s="15" t="str">
        <f>IF(AND($B$6=NB!$A$17,$B$8&gt;0),'Ersparnisberechnung Sommertarif'!$B$8*SLP!C3010,"")</f>
        <v/>
      </c>
    </row>
    <row r="3031" spans="1:5" x14ac:dyDescent="0.3">
      <c r="A3031" s="25">
        <v>46054</v>
      </c>
      <c r="B3031" s="31">
        <v>0.35416666666666669</v>
      </c>
      <c r="C3031" s="46"/>
      <c r="D3031" s="29">
        <v>46054.354166666664</v>
      </c>
      <c r="E3031" s="15" t="str">
        <f>IF(AND($B$6=NB!$A$17,$B$8&gt;0),'Ersparnisberechnung Sommertarif'!$B$8*SLP!C3011,"")</f>
        <v/>
      </c>
    </row>
    <row r="3032" spans="1:5" x14ac:dyDescent="0.3">
      <c r="A3032" s="25">
        <v>46054</v>
      </c>
      <c r="B3032" s="31">
        <v>0.36458333333333331</v>
      </c>
      <c r="C3032" s="46"/>
      <c r="D3032" s="29">
        <v>46054.364583333336</v>
      </c>
      <c r="E3032" s="15" t="str">
        <f>IF(AND($B$6=NB!$A$17,$B$8&gt;0),'Ersparnisberechnung Sommertarif'!$B$8*SLP!C3012,"")</f>
        <v/>
      </c>
    </row>
    <row r="3033" spans="1:5" x14ac:dyDescent="0.3">
      <c r="A3033" s="25">
        <v>46054</v>
      </c>
      <c r="B3033" s="31">
        <v>0.375</v>
      </c>
      <c r="C3033" s="46"/>
      <c r="D3033" s="29">
        <v>46054.375</v>
      </c>
      <c r="E3033" s="15" t="str">
        <f>IF(AND($B$6=NB!$A$17,$B$8&gt;0),'Ersparnisberechnung Sommertarif'!$B$8*SLP!C3013,"")</f>
        <v/>
      </c>
    </row>
    <row r="3034" spans="1:5" x14ac:dyDescent="0.3">
      <c r="A3034" s="25">
        <v>46054</v>
      </c>
      <c r="B3034" s="31">
        <v>0.38541666666666669</v>
      </c>
      <c r="C3034" s="46"/>
      <c r="D3034" s="29">
        <v>46054.385416666664</v>
      </c>
      <c r="E3034" s="15" t="str">
        <f>IF(AND($B$6=NB!$A$17,$B$8&gt;0),'Ersparnisberechnung Sommertarif'!$B$8*SLP!C3014,"")</f>
        <v/>
      </c>
    </row>
    <row r="3035" spans="1:5" x14ac:dyDescent="0.3">
      <c r="A3035" s="25">
        <v>46054</v>
      </c>
      <c r="B3035" s="31">
        <v>0.39583333333333331</v>
      </c>
      <c r="C3035" s="46"/>
      <c r="D3035" s="29">
        <v>46054.395833333336</v>
      </c>
      <c r="E3035" s="15" t="str">
        <f>IF(AND($B$6=NB!$A$17,$B$8&gt;0),'Ersparnisberechnung Sommertarif'!$B$8*SLP!C3015,"")</f>
        <v/>
      </c>
    </row>
    <row r="3036" spans="1:5" x14ac:dyDescent="0.3">
      <c r="A3036" s="25">
        <v>46054</v>
      </c>
      <c r="B3036" s="31">
        <v>0.40625</v>
      </c>
      <c r="C3036" s="46"/>
      <c r="D3036" s="29">
        <v>46054.40625</v>
      </c>
      <c r="E3036" s="15" t="str">
        <f>IF(AND($B$6=NB!$A$17,$B$8&gt;0),'Ersparnisberechnung Sommertarif'!$B$8*SLP!C3016,"")</f>
        <v/>
      </c>
    </row>
    <row r="3037" spans="1:5" x14ac:dyDescent="0.3">
      <c r="A3037" s="25">
        <v>46054</v>
      </c>
      <c r="B3037" s="31">
        <v>0.41666666666666669</v>
      </c>
      <c r="C3037" s="46"/>
      <c r="D3037" s="29">
        <v>46054.416666666664</v>
      </c>
      <c r="E3037" s="15" t="str">
        <f>IF(AND($B$6=NB!$A$17,$B$8&gt;0),'Ersparnisberechnung Sommertarif'!$B$8*SLP!C3017,"")</f>
        <v/>
      </c>
    </row>
    <row r="3038" spans="1:5" x14ac:dyDescent="0.3">
      <c r="A3038" s="25">
        <v>46054</v>
      </c>
      <c r="B3038" s="31">
        <v>0.42708333333333331</v>
      </c>
      <c r="C3038" s="46"/>
      <c r="D3038" s="29">
        <v>46054.427083333336</v>
      </c>
      <c r="E3038" s="15" t="str">
        <f>IF(AND($B$6=NB!$A$17,$B$8&gt;0),'Ersparnisberechnung Sommertarif'!$B$8*SLP!C3018,"")</f>
        <v/>
      </c>
    </row>
    <row r="3039" spans="1:5" x14ac:dyDescent="0.3">
      <c r="A3039" s="25">
        <v>46054</v>
      </c>
      <c r="B3039" s="31">
        <v>0.4375</v>
      </c>
      <c r="C3039" s="46"/>
      <c r="D3039" s="29">
        <v>46054.4375</v>
      </c>
      <c r="E3039" s="15" t="str">
        <f>IF(AND($B$6=NB!$A$17,$B$8&gt;0),'Ersparnisberechnung Sommertarif'!$B$8*SLP!C3019,"")</f>
        <v/>
      </c>
    </row>
    <row r="3040" spans="1:5" x14ac:dyDescent="0.3">
      <c r="A3040" s="25">
        <v>46054</v>
      </c>
      <c r="B3040" s="31">
        <v>0.44791666666666669</v>
      </c>
      <c r="C3040" s="46"/>
      <c r="D3040" s="29">
        <v>46054.447916666664</v>
      </c>
      <c r="E3040" s="15" t="str">
        <f>IF(AND($B$6=NB!$A$17,$B$8&gt;0),'Ersparnisberechnung Sommertarif'!$B$8*SLP!C3020,"")</f>
        <v/>
      </c>
    </row>
    <row r="3041" spans="1:5" x14ac:dyDescent="0.3">
      <c r="A3041" s="25">
        <v>46054</v>
      </c>
      <c r="B3041" s="31">
        <v>0.45833333333333331</v>
      </c>
      <c r="C3041" s="46"/>
      <c r="D3041" s="29">
        <v>46054.458333333336</v>
      </c>
      <c r="E3041" s="15" t="str">
        <f>IF(AND($B$6=NB!$A$17,$B$8&gt;0),'Ersparnisberechnung Sommertarif'!$B$8*SLP!C3021,"")</f>
        <v/>
      </c>
    </row>
    <row r="3042" spans="1:5" x14ac:dyDescent="0.3">
      <c r="A3042" s="25">
        <v>46054</v>
      </c>
      <c r="B3042" s="31">
        <v>0.46875</v>
      </c>
      <c r="C3042" s="46"/>
      <c r="D3042" s="29">
        <v>46054.46875</v>
      </c>
      <c r="E3042" s="15" t="str">
        <f>IF(AND($B$6=NB!$A$17,$B$8&gt;0),'Ersparnisberechnung Sommertarif'!$B$8*SLP!C3022,"")</f>
        <v/>
      </c>
    </row>
    <row r="3043" spans="1:5" x14ac:dyDescent="0.3">
      <c r="A3043" s="25">
        <v>46054</v>
      </c>
      <c r="B3043" s="31">
        <v>0.47916666666666669</v>
      </c>
      <c r="C3043" s="46"/>
      <c r="D3043" s="29">
        <v>46054.479166666664</v>
      </c>
      <c r="E3043" s="15" t="str">
        <f>IF(AND($B$6=NB!$A$17,$B$8&gt;0),'Ersparnisberechnung Sommertarif'!$B$8*SLP!C3023,"")</f>
        <v/>
      </c>
    </row>
    <row r="3044" spans="1:5" x14ac:dyDescent="0.3">
      <c r="A3044" s="25">
        <v>46054</v>
      </c>
      <c r="B3044" s="31">
        <v>0.48958333333333331</v>
      </c>
      <c r="C3044" s="46"/>
      <c r="D3044" s="29">
        <v>46054.489583333336</v>
      </c>
      <c r="E3044" s="15" t="str">
        <f>IF(AND($B$6=NB!$A$17,$B$8&gt;0),'Ersparnisberechnung Sommertarif'!$B$8*SLP!C3024,"")</f>
        <v/>
      </c>
    </row>
    <row r="3045" spans="1:5" x14ac:dyDescent="0.3">
      <c r="A3045" s="25">
        <v>46054</v>
      </c>
      <c r="B3045" s="31">
        <v>0.5</v>
      </c>
      <c r="C3045" s="46"/>
      <c r="D3045" s="29">
        <v>46054.5</v>
      </c>
      <c r="E3045" s="15" t="str">
        <f>IF(AND($B$6=NB!$A$17,$B$8&gt;0),'Ersparnisberechnung Sommertarif'!$B$8*SLP!C3025,"")</f>
        <v/>
      </c>
    </row>
    <row r="3046" spans="1:5" x14ac:dyDescent="0.3">
      <c r="A3046" s="25">
        <v>46054</v>
      </c>
      <c r="B3046" s="31">
        <v>0.51041666666666663</v>
      </c>
      <c r="C3046" s="46"/>
      <c r="D3046" s="29">
        <v>46054.510416666664</v>
      </c>
      <c r="E3046" s="15" t="str">
        <f>IF(AND($B$6=NB!$A$17,$B$8&gt;0),'Ersparnisberechnung Sommertarif'!$B$8*SLP!C3026,"")</f>
        <v/>
      </c>
    </row>
    <row r="3047" spans="1:5" x14ac:dyDescent="0.3">
      <c r="A3047" s="25">
        <v>46054</v>
      </c>
      <c r="B3047" s="31">
        <v>0.52083333333333337</v>
      </c>
      <c r="C3047" s="46"/>
      <c r="D3047" s="29">
        <v>46054.520833333336</v>
      </c>
      <c r="E3047" s="15" t="str">
        <f>IF(AND($B$6=NB!$A$17,$B$8&gt;0),'Ersparnisberechnung Sommertarif'!$B$8*SLP!C3027,"")</f>
        <v/>
      </c>
    </row>
    <row r="3048" spans="1:5" x14ac:dyDescent="0.3">
      <c r="A3048" s="25">
        <v>46054</v>
      </c>
      <c r="B3048" s="31">
        <v>0.53125</v>
      </c>
      <c r="C3048" s="46"/>
      <c r="D3048" s="29">
        <v>46054.53125</v>
      </c>
      <c r="E3048" s="15" t="str">
        <f>IF(AND($B$6=NB!$A$17,$B$8&gt;0),'Ersparnisberechnung Sommertarif'!$B$8*SLP!C3028,"")</f>
        <v/>
      </c>
    </row>
    <row r="3049" spans="1:5" x14ac:dyDescent="0.3">
      <c r="A3049" s="25">
        <v>46054</v>
      </c>
      <c r="B3049" s="31">
        <v>0.54166666666666663</v>
      </c>
      <c r="C3049" s="46"/>
      <c r="D3049" s="29">
        <v>46054.541666666664</v>
      </c>
      <c r="E3049" s="15" t="str">
        <f>IF(AND($B$6=NB!$A$17,$B$8&gt;0),'Ersparnisberechnung Sommertarif'!$B$8*SLP!C3029,"")</f>
        <v/>
      </c>
    </row>
    <row r="3050" spans="1:5" x14ac:dyDescent="0.3">
      <c r="A3050" s="25">
        <v>46054</v>
      </c>
      <c r="B3050" s="31">
        <v>0.55208333333333337</v>
      </c>
      <c r="C3050" s="46"/>
      <c r="D3050" s="29">
        <v>46054.552083333336</v>
      </c>
      <c r="E3050" s="15" t="str">
        <f>IF(AND($B$6=NB!$A$17,$B$8&gt;0),'Ersparnisberechnung Sommertarif'!$B$8*SLP!C3030,"")</f>
        <v/>
      </c>
    </row>
    <row r="3051" spans="1:5" x14ac:dyDescent="0.3">
      <c r="A3051" s="25">
        <v>46054</v>
      </c>
      <c r="B3051" s="31">
        <v>0.5625</v>
      </c>
      <c r="C3051" s="46"/>
      <c r="D3051" s="29">
        <v>46054.5625</v>
      </c>
      <c r="E3051" s="15" t="str">
        <f>IF(AND($B$6=NB!$A$17,$B$8&gt;0),'Ersparnisberechnung Sommertarif'!$B$8*SLP!C3031,"")</f>
        <v/>
      </c>
    </row>
    <row r="3052" spans="1:5" x14ac:dyDescent="0.3">
      <c r="A3052" s="25">
        <v>46054</v>
      </c>
      <c r="B3052" s="31">
        <v>0.57291666666666663</v>
      </c>
      <c r="C3052" s="46"/>
      <c r="D3052" s="29">
        <v>46054.572916666664</v>
      </c>
      <c r="E3052" s="15" t="str">
        <f>IF(AND($B$6=NB!$A$17,$B$8&gt;0),'Ersparnisberechnung Sommertarif'!$B$8*SLP!C3032,"")</f>
        <v/>
      </c>
    </row>
    <row r="3053" spans="1:5" x14ac:dyDescent="0.3">
      <c r="A3053" s="25">
        <v>46054</v>
      </c>
      <c r="B3053" s="31">
        <v>0.58333333333333337</v>
      </c>
      <c r="C3053" s="46"/>
      <c r="D3053" s="29">
        <v>46054.583333333336</v>
      </c>
      <c r="E3053" s="15" t="str">
        <f>IF(AND($B$6=NB!$A$17,$B$8&gt;0),'Ersparnisberechnung Sommertarif'!$B$8*SLP!C3033,"")</f>
        <v/>
      </c>
    </row>
    <row r="3054" spans="1:5" x14ac:dyDescent="0.3">
      <c r="A3054" s="25">
        <v>46054</v>
      </c>
      <c r="B3054" s="31">
        <v>0.59375</v>
      </c>
      <c r="C3054" s="46"/>
      <c r="D3054" s="29">
        <v>46054.59375</v>
      </c>
      <c r="E3054" s="15" t="str">
        <f>IF(AND($B$6=NB!$A$17,$B$8&gt;0),'Ersparnisberechnung Sommertarif'!$B$8*SLP!C3034,"")</f>
        <v/>
      </c>
    </row>
    <row r="3055" spans="1:5" x14ac:dyDescent="0.3">
      <c r="A3055" s="25">
        <v>46054</v>
      </c>
      <c r="B3055" s="31">
        <v>0.60416666666666663</v>
      </c>
      <c r="C3055" s="46"/>
      <c r="D3055" s="29">
        <v>46054.604166666664</v>
      </c>
      <c r="E3055" s="15" t="str">
        <f>IF(AND($B$6=NB!$A$17,$B$8&gt;0),'Ersparnisberechnung Sommertarif'!$B$8*SLP!C3035,"")</f>
        <v/>
      </c>
    </row>
    <row r="3056" spans="1:5" x14ac:dyDescent="0.3">
      <c r="A3056" s="25">
        <v>46054</v>
      </c>
      <c r="B3056" s="31">
        <v>0.61458333333333337</v>
      </c>
      <c r="C3056" s="46"/>
      <c r="D3056" s="29">
        <v>46054.614583333336</v>
      </c>
      <c r="E3056" s="15" t="str">
        <f>IF(AND($B$6=NB!$A$17,$B$8&gt;0),'Ersparnisberechnung Sommertarif'!$B$8*SLP!C3036,"")</f>
        <v/>
      </c>
    </row>
    <row r="3057" spans="1:5" x14ac:dyDescent="0.3">
      <c r="A3057" s="25">
        <v>46054</v>
      </c>
      <c r="B3057" s="31">
        <v>0.625</v>
      </c>
      <c r="C3057" s="46"/>
      <c r="D3057" s="29">
        <v>46054.625</v>
      </c>
      <c r="E3057" s="15" t="str">
        <f>IF(AND($B$6=NB!$A$17,$B$8&gt;0),'Ersparnisberechnung Sommertarif'!$B$8*SLP!C3037,"")</f>
        <v/>
      </c>
    </row>
    <row r="3058" spans="1:5" x14ac:dyDescent="0.3">
      <c r="A3058" s="25">
        <v>46054</v>
      </c>
      <c r="B3058" s="31">
        <v>0.63541666666666663</v>
      </c>
      <c r="C3058" s="46"/>
      <c r="D3058" s="29">
        <v>46054.635416666664</v>
      </c>
      <c r="E3058" s="15" t="str">
        <f>IF(AND($B$6=NB!$A$17,$B$8&gt;0),'Ersparnisberechnung Sommertarif'!$B$8*SLP!C3038,"")</f>
        <v/>
      </c>
    </row>
    <row r="3059" spans="1:5" x14ac:dyDescent="0.3">
      <c r="A3059" s="25">
        <v>46054</v>
      </c>
      <c r="B3059" s="31">
        <v>0.64583333333333337</v>
      </c>
      <c r="C3059" s="46"/>
      <c r="D3059" s="29">
        <v>46054.645833333336</v>
      </c>
      <c r="E3059" s="15" t="str">
        <f>IF(AND($B$6=NB!$A$17,$B$8&gt;0),'Ersparnisberechnung Sommertarif'!$B$8*SLP!C3039,"")</f>
        <v/>
      </c>
    </row>
    <row r="3060" spans="1:5" x14ac:dyDescent="0.3">
      <c r="A3060" s="25">
        <v>46054</v>
      </c>
      <c r="B3060" s="31">
        <v>0.65625</v>
      </c>
      <c r="C3060" s="46"/>
      <c r="D3060" s="29">
        <v>46054.65625</v>
      </c>
      <c r="E3060" s="15" t="str">
        <f>IF(AND($B$6=NB!$A$17,$B$8&gt;0),'Ersparnisberechnung Sommertarif'!$B$8*SLP!C3040,"")</f>
        <v/>
      </c>
    </row>
    <row r="3061" spans="1:5" x14ac:dyDescent="0.3">
      <c r="A3061" s="25">
        <v>46054</v>
      </c>
      <c r="B3061" s="31">
        <v>0.66666666666666663</v>
      </c>
      <c r="C3061" s="46"/>
      <c r="D3061" s="29">
        <v>46054.666666666664</v>
      </c>
      <c r="E3061" s="15" t="str">
        <f>IF(AND($B$6=NB!$A$17,$B$8&gt;0),'Ersparnisberechnung Sommertarif'!$B$8*SLP!C3041,"")</f>
        <v/>
      </c>
    </row>
    <row r="3062" spans="1:5" x14ac:dyDescent="0.3">
      <c r="A3062" s="25">
        <v>46054</v>
      </c>
      <c r="B3062" s="31">
        <v>0.67708333333333337</v>
      </c>
      <c r="C3062" s="46"/>
      <c r="D3062" s="29">
        <v>46054.677083333336</v>
      </c>
      <c r="E3062" s="15" t="str">
        <f>IF(AND($B$6=NB!$A$17,$B$8&gt;0),'Ersparnisberechnung Sommertarif'!$B$8*SLP!C3042,"")</f>
        <v/>
      </c>
    </row>
    <row r="3063" spans="1:5" x14ac:dyDescent="0.3">
      <c r="A3063" s="25">
        <v>46054</v>
      </c>
      <c r="B3063" s="31">
        <v>0.6875</v>
      </c>
      <c r="C3063" s="46"/>
      <c r="D3063" s="29">
        <v>46054.6875</v>
      </c>
      <c r="E3063" s="15" t="str">
        <f>IF(AND($B$6=NB!$A$17,$B$8&gt;0),'Ersparnisberechnung Sommertarif'!$B$8*SLP!C3043,"")</f>
        <v/>
      </c>
    </row>
    <row r="3064" spans="1:5" x14ac:dyDescent="0.3">
      <c r="A3064" s="25">
        <v>46054</v>
      </c>
      <c r="B3064" s="31">
        <v>0.69791666666666663</v>
      </c>
      <c r="C3064" s="46"/>
      <c r="D3064" s="29">
        <v>46054.697916666664</v>
      </c>
      <c r="E3064" s="15" t="str">
        <f>IF(AND($B$6=NB!$A$17,$B$8&gt;0),'Ersparnisberechnung Sommertarif'!$B$8*SLP!C3044,"")</f>
        <v/>
      </c>
    </row>
    <row r="3065" spans="1:5" x14ac:dyDescent="0.3">
      <c r="A3065" s="25">
        <v>46054</v>
      </c>
      <c r="B3065" s="31">
        <v>0.70833333333333337</v>
      </c>
      <c r="C3065" s="46"/>
      <c r="D3065" s="29">
        <v>46054.708333333336</v>
      </c>
      <c r="E3065" s="15" t="str">
        <f>IF(AND($B$6=NB!$A$17,$B$8&gt;0),'Ersparnisberechnung Sommertarif'!$B$8*SLP!C3045,"")</f>
        <v/>
      </c>
    </row>
    <row r="3066" spans="1:5" x14ac:dyDescent="0.3">
      <c r="A3066" s="25">
        <v>46054</v>
      </c>
      <c r="B3066" s="31">
        <v>0.71875</v>
      </c>
      <c r="C3066" s="46"/>
      <c r="D3066" s="29">
        <v>46054.71875</v>
      </c>
      <c r="E3066" s="15" t="str">
        <f>IF(AND($B$6=NB!$A$17,$B$8&gt;0),'Ersparnisberechnung Sommertarif'!$B$8*SLP!C3046,"")</f>
        <v/>
      </c>
    </row>
    <row r="3067" spans="1:5" x14ac:dyDescent="0.3">
      <c r="A3067" s="25">
        <v>46054</v>
      </c>
      <c r="B3067" s="31">
        <v>0.72916666666666663</v>
      </c>
      <c r="C3067" s="46"/>
      <c r="D3067" s="29">
        <v>46054.729166666664</v>
      </c>
      <c r="E3067" s="15" t="str">
        <f>IF(AND($B$6=NB!$A$17,$B$8&gt;0),'Ersparnisberechnung Sommertarif'!$B$8*SLP!C3047,"")</f>
        <v/>
      </c>
    </row>
    <row r="3068" spans="1:5" x14ac:dyDescent="0.3">
      <c r="A3068" s="25">
        <v>46054</v>
      </c>
      <c r="B3068" s="31">
        <v>0.73958333333333337</v>
      </c>
      <c r="C3068" s="46"/>
      <c r="D3068" s="29">
        <v>46054.739583333336</v>
      </c>
      <c r="E3068" s="15" t="str">
        <f>IF(AND($B$6=NB!$A$17,$B$8&gt;0),'Ersparnisberechnung Sommertarif'!$B$8*SLP!C3048,"")</f>
        <v/>
      </c>
    </row>
    <row r="3069" spans="1:5" x14ac:dyDescent="0.3">
      <c r="A3069" s="25">
        <v>46054</v>
      </c>
      <c r="B3069" s="31">
        <v>0.75</v>
      </c>
      <c r="C3069" s="46"/>
      <c r="D3069" s="29">
        <v>46054.75</v>
      </c>
      <c r="E3069" s="15" t="str">
        <f>IF(AND($B$6=NB!$A$17,$B$8&gt;0),'Ersparnisberechnung Sommertarif'!$B$8*SLP!C3049,"")</f>
        <v/>
      </c>
    </row>
    <row r="3070" spans="1:5" x14ac:dyDescent="0.3">
      <c r="A3070" s="25">
        <v>46054</v>
      </c>
      <c r="B3070" s="31">
        <v>0.76041666666666663</v>
      </c>
      <c r="C3070" s="46"/>
      <c r="D3070" s="29">
        <v>46054.760416666664</v>
      </c>
      <c r="E3070" s="15" t="str">
        <f>IF(AND($B$6=NB!$A$17,$B$8&gt;0),'Ersparnisberechnung Sommertarif'!$B$8*SLP!C3050,"")</f>
        <v/>
      </c>
    </row>
    <row r="3071" spans="1:5" x14ac:dyDescent="0.3">
      <c r="A3071" s="25">
        <v>46054</v>
      </c>
      <c r="B3071" s="31">
        <v>0.77083333333333337</v>
      </c>
      <c r="C3071" s="46"/>
      <c r="D3071" s="29">
        <v>46054.770833333336</v>
      </c>
      <c r="E3071" s="15" t="str">
        <f>IF(AND($B$6=NB!$A$17,$B$8&gt;0),'Ersparnisberechnung Sommertarif'!$B$8*SLP!C3051,"")</f>
        <v/>
      </c>
    </row>
    <row r="3072" spans="1:5" x14ac:dyDescent="0.3">
      <c r="A3072" s="25">
        <v>46054</v>
      </c>
      <c r="B3072" s="31">
        <v>0.78125</v>
      </c>
      <c r="C3072" s="46"/>
      <c r="D3072" s="29">
        <v>46054.78125</v>
      </c>
      <c r="E3072" s="15" t="str">
        <f>IF(AND($B$6=NB!$A$17,$B$8&gt;0),'Ersparnisberechnung Sommertarif'!$B$8*SLP!C3052,"")</f>
        <v/>
      </c>
    </row>
    <row r="3073" spans="1:5" x14ac:dyDescent="0.3">
      <c r="A3073" s="25">
        <v>46054</v>
      </c>
      <c r="B3073" s="31">
        <v>0.79166666666666663</v>
      </c>
      <c r="C3073" s="46"/>
      <c r="D3073" s="29">
        <v>46054.791666666664</v>
      </c>
      <c r="E3073" s="15" t="str">
        <f>IF(AND($B$6=NB!$A$17,$B$8&gt;0),'Ersparnisberechnung Sommertarif'!$B$8*SLP!C3053,"")</f>
        <v/>
      </c>
    </row>
    <row r="3074" spans="1:5" x14ac:dyDescent="0.3">
      <c r="A3074" s="25">
        <v>46054</v>
      </c>
      <c r="B3074" s="31">
        <v>0.80208333333333337</v>
      </c>
      <c r="C3074" s="46"/>
      <c r="D3074" s="29">
        <v>46054.802083333336</v>
      </c>
      <c r="E3074" s="15" t="str">
        <f>IF(AND($B$6=NB!$A$17,$B$8&gt;0),'Ersparnisberechnung Sommertarif'!$B$8*SLP!C3054,"")</f>
        <v/>
      </c>
    </row>
    <row r="3075" spans="1:5" x14ac:dyDescent="0.3">
      <c r="A3075" s="25">
        <v>46054</v>
      </c>
      <c r="B3075" s="31">
        <v>0.8125</v>
      </c>
      <c r="C3075" s="46"/>
      <c r="D3075" s="29">
        <v>46054.8125</v>
      </c>
      <c r="E3075" s="15" t="str">
        <f>IF(AND($B$6=NB!$A$17,$B$8&gt;0),'Ersparnisberechnung Sommertarif'!$B$8*SLP!C3055,"")</f>
        <v/>
      </c>
    </row>
    <row r="3076" spans="1:5" x14ac:dyDescent="0.3">
      <c r="A3076" s="25">
        <v>46054</v>
      </c>
      <c r="B3076" s="31">
        <v>0.82291666666666663</v>
      </c>
      <c r="C3076" s="46"/>
      <c r="D3076" s="29">
        <v>46054.822916666664</v>
      </c>
      <c r="E3076" s="15" t="str">
        <f>IF(AND($B$6=NB!$A$17,$B$8&gt;0),'Ersparnisberechnung Sommertarif'!$B$8*SLP!C3056,"")</f>
        <v/>
      </c>
    </row>
    <row r="3077" spans="1:5" x14ac:dyDescent="0.3">
      <c r="A3077" s="25">
        <v>46054</v>
      </c>
      <c r="B3077" s="31">
        <v>0.83333333333333337</v>
      </c>
      <c r="C3077" s="46"/>
      <c r="D3077" s="29">
        <v>46054.833333333336</v>
      </c>
      <c r="E3077" s="15" t="str">
        <f>IF(AND($B$6=NB!$A$17,$B$8&gt;0),'Ersparnisberechnung Sommertarif'!$B$8*SLP!C3057,"")</f>
        <v/>
      </c>
    </row>
    <row r="3078" spans="1:5" x14ac:dyDescent="0.3">
      <c r="A3078" s="25">
        <v>46054</v>
      </c>
      <c r="B3078" s="31">
        <v>0.84375</v>
      </c>
      <c r="C3078" s="46"/>
      <c r="D3078" s="29">
        <v>46054.84375</v>
      </c>
      <c r="E3078" s="15" t="str">
        <f>IF(AND($B$6=NB!$A$17,$B$8&gt;0),'Ersparnisberechnung Sommertarif'!$B$8*SLP!C3058,"")</f>
        <v/>
      </c>
    </row>
    <row r="3079" spans="1:5" x14ac:dyDescent="0.3">
      <c r="A3079" s="25">
        <v>46054</v>
      </c>
      <c r="B3079" s="31">
        <v>0.85416666666666663</v>
      </c>
      <c r="C3079" s="46"/>
      <c r="D3079" s="29">
        <v>46054.854166666664</v>
      </c>
      <c r="E3079" s="15" t="str">
        <f>IF(AND($B$6=NB!$A$17,$B$8&gt;0),'Ersparnisberechnung Sommertarif'!$B$8*SLP!C3059,"")</f>
        <v/>
      </c>
    </row>
    <row r="3080" spans="1:5" x14ac:dyDescent="0.3">
      <c r="A3080" s="25">
        <v>46054</v>
      </c>
      <c r="B3080" s="31">
        <v>0.86458333333333337</v>
      </c>
      <c r="C3080" s="46"/>
      <c r="D3080" s="29">
        <v>46054.864583333336</v>
      </c>
      <c r="E3080" s="15" t="str">
        <f>IF(AND($B$6=NB!$A$17,$B$8&gt;0),'Ersparnisberechnung Sommertarif'!$B$8*SLP!C3060,"")</f>
        <v/>
      </c>
    </row>
    <row r="3081" spans="1:5" x14ac:dyDescent="0.3">
      <c r="A3081" s="25">
        <v>46054</v>
      </c>
      <c r="B3081" s="31">
        <v>0.875</v>
      </c>
      <c r="C3081" s="46"/>
      <c r="D3081" s="29">
        <v>46054.875</v>
      </c>
      <c r="E3081" s="15" t="str">
        <f>IF(AND($B$6=NB!$A$17,$B$8&gt;0),'Ersparnisberechnung Sommertarif'!$B$8*SLP!C3061,"")</f>
        <v/>
      </c>
    </row>
    <row r="3082" spans="1:5" x14ac:dyDescent="0.3">
      <c r="A3082" s="25">
        <v>46054</v>
      </c>
      <c r="B3082" s="31">
        <v>0.88541666666666663</v>
      </c>
      <c r="C3082" s="46"/>
      <c r="D3082" s="29">
        <v>46054.885416666664</v>
      </c>
      <c r="E3082" s="15" t="str">
        <f>IF(AND($B$6=NB!$A$17,$B$8&gt;0),'Ersparnisberechnung Sommertarif'!$B$8*SLP!C3062,"")</f>
        <v/>
      </c>
    </row>
    <row r="3083" spans="1:5" x14ac:dyDescent="0.3">
      <c r="A3083" s="25">
        <v>46054</v>
      </c>
      <c r="B3083" s="31">
        <v>0.89583333333333337</v>
      </c>
      <c r="C3083" s="46"/>
      <c r="D3083" s="29">
        <v>46054.895833333336</v>
      </c>
      <c r="E3083" s="15" t="str">
        <f>IF(AND($B$6=NB!$A$17,$B$8&gt;0),'Ersparnisberechnung Sommertarif'!$B$8*SLP!C3063,"")</f>
        <v/>
      </c>
    </row>
    <row r="3084" spans="1:5" x14ac:dyDescent="0.3">
      <c r="A3084" s="25">
        <v>46054</v>
      </c>
      <c r="B3084" s="31">
        <v>0.90625</v>
      </c>
      <c r="C3084" s="46"/>
      <c r="D3084" s="29">
        <v>46054.90625</v>
      </c>
      <c r="E3084" s="15" t="str">
        <f>IF(AND($B$6=NB!$A$17,$B$8&gt;0),'Ersparnisberechnung Sommertarif'!$B$8*SLP!C3064,"")</f>
        <v/>
      </c>
    </row>
    <row r="3085" spans="1:5" x14ac:dyDescent="0.3">
      <c r="A3085" s="25">
        <v>46054</v>
      </c>
      <c r="B3085" s="31">
        <v>0.91666666666666663</v>
      </c>
      <c r="C3085" s="46"/>
      <c r="D3085" s="29">
        <v>46054.916666666664</v>
      </c>
      <c r="E3085" s="15" t="str">
        <f>IF(AND($B$6=NB!$A$17,$B$8&gt;0),'Ersparnisberechnung Sommertarif'!$B$8*SLP!C3065,"")</f>
        <v/>
      </c>
    </row>
    <row r="3086" spans="1:5" x14ac:dyDescent="0.3">
      <c r="A3086" s="25">
        <v>46054</v>
      </c>
      <c r="B3086" s="31">
        <v>0.92708333333333337</v>
      </c>
      <c r="C3086" s="46"/>
      <c r="D3086" s="29">
        <v>46054.927083333336</v>
      </c>
      <c r="E3086" s="15" t="str">
        <f>IF(AND($B$6=NB!$A$17,$B$8&gt;0),'Ersparnisberechnung Sommertarif'!$B$8*SLP!C3066,"")</f>
        <v/>
      </c>
    </row>
    <row r="3087" spans="1:5" x14ac:dyDescent="0.3">
      <c r="A3087" s="25">
        <v>46054</v>
      </c>
      <c r="B3087" s="31">
        <v>0.9375</v>
      </c>
      <c r="C3087" s="46"/>
      <c r="D3087" s="29">
        <v>46054.9375</v>
      </c>
      <c r="E3087" s="15" t="str">
        <f>IF(AND($B$6=NB!$A$17,$B$8&gt;0),'Ersparnisberechnung Sommertarif'!$B$8*SLP!C3067,"")</f>
        <v/>
      </c>
    </row>
    <row r="3088" spans="1:5" x14ac:dyDescent="0.3">
      <c r="A3088" s="25">
        <v>46054</v>
      </c>
      <c r="B3088" s="31">
        <v>0.94791666666666663</v>
      </c>
      <c r="C3088" s="46"/>
      <c r="D3088" s="29">
        <v>46054.947916666664</v>
      </c>
      <c r="E3088" s="15" t="str">
        <f>IF(AND($B$6=NB!$A$17,$B$8&gt;0),'Ersparnisberechnung Sommertarif'!$B$8*SLP!C3068,"")</f>
        <v/>
      </c>
    </row>
    <row r="3089" spans="1:5" x14ac:dyDescent="0.3">
      <c r="A3089" s="25">
        <v>46054</v>
      </c>
      <c r="B3089" s="31">
        <v>0.95833333333333337</v>
      </c>
      <c r="C3089" s="46"/>
      <c r="D3089" s="29">
        <v>46054.958333333336</v>
      </c>
      <c r="E3089" s="15" t="str">
        <f>IF(AND($B$6=NB!$A$17,$B$8&gt;0),'Ersparnisberechnung Sommertarif'!$B$8*SLP!C3069,"")</f>
        <v/>
      </c>
    </row>
    <row r="3090" spans="1:5" x14ac:dyDescent="0.3">
      <c r="A3090" s="25">
        <v>46054</v>
      </c>
      <c r="B3090" s="31">
        <v>0.96875</v>
      </c>
      <c r="C3090" s="46"/>
      <c r="D3090" s="29">
        <v>46054.96875</v>
      </c>
      <c r="E3090" s="15" t="str">
        <f>IF(AND($B$6=NB!$A$17,$B$8&gt;0),'Ersparnisberechnung Sommertarif'!$B$8*SLP!C3070,"")</f>
        <v/>
      </c>
    </row>
    <row r="3091" spans="1:5" x14ac:dyDescent="0.3">
      <c r="A3091" s="25">
        <v>46054</v>
      </c>
      <c r="B3091" s="31">
        <v>0.97916666666666663</v>
      </c>
      <c r="C3091" s="46"/>
      <c r="D3091" s="29">
        <v>46054.979166666664</v>
      </c>
      <c r="E3091" s="15" t="str">
        <f>IF(AND($B$6=NB!$A$17,$B$8&gt;0),'Ersparnisberechnung Sommertarif'!$B$8*SLP!C3071,"")</f>
        <v/>
      </c>
    </row>
    <row r="3092" spans="1:5" x14ac:dyDescent="0.3">
      <c r="A3092" s="25">
        <v>46054</v>
      </c>
      <c r="B3092" s="31">
        <v>0.98958333333333337</v>
      </c>
      <c r="C3092" s="46"/>
      <c r="D3092" s="29">
        <v>46054.989583333336</v>
      </c>
      <c r="E3092" s="15" t="str">
        <f>IF(AND($B$6=NB!$A$17,$B$8&gt;0),'Ersparnisberechnung Sommertarif'!$B$8*SLP!C3072,"")</f>
        <v/>
      </c>
    </row>
    <row r="3093" spans="1:5" x14ac:dyDescent="0.3">
      <c r="A3093" s="25">
        <v>46055</v>
      </c>
      <c r="B3093" s="31">
        <v>0</v>
      </c>
      <c r="C3093" s="46"/>
      <c r="D3093" s="29">
        <v>46055</v>
      </c>
      <c r="E3093" s="15" t="str">
        <f>IF(AND($B$6=NB!$A$17,$B$8&gt;0),'Ersparnisberechnung Sommertarif'!$B$8*SLP!C3073,"")</f>
        <v/>
      </c>
    </row>
    <row r="3094" spans="1:5" x14ac:dyDescent="0.3">
      <c r="A3094" s="25">
        <v>46055</v>
      </c>
      <c r="B3094" s="31">
        <v>1.0416666666666666E-2</v>
      </c>
      <c r="C3094" s="46"/>
      <c r="D3094" s="29">
        <v>46055.010416666664</v>
      </c>
      <c r="E3094" s="15" t="str">
        <f>IF(AND($B$6=NB!$A$17,$B$8&gt;0),'Ersparnisberechnung Sommertarif'!$B$8*SLP!C3074,"")</f>
        <v/>
      </c>
    </row>
    <row r="3095" spans="1:5" x14ac:dyDescent="0.3">
      <c r="A3095" s="25">
        <v>46055</v>
      </c>
      <c r="B3095" s="31">
        <v>2.0833333333333332E-2</v>
      </c>
      <c r="C3095" s="46"/>
      <c r="D3095" s="29">
        <v>46055.020833333336</v>
      </c>
      <c r="E3095" s="15" t="str">
        <f>IF(AND($B$6=NB!$A$17,$B$8&gt;0),'Ersparnisberechnung Sommertarif'!$B$8*SLP!C3075,"")</f>
        <v/>
      </c>
    </row>
    <row r="3096" spans="1:5" x14ac:dyDescent="0.3">
      <c r="A3096" s="25">
        <v>46055</v>
      </c>
      <c r="B3096" s="31">
        <v>3.125E-2</v>
      </c>
      <c r="C3096" s="46"/>
      <c r="D3096" s="29">
        <v>46055.03125</v>
      </c>
      <c r="E3096" s="15" t="str">
        <f>IF(AND($B$6=NB!$A$17,$B$8&gt;0),'Ersparnisberechnung Sommertarif'!$B$8*SLP!C3076,"")</f>
        <v/>
      </c>
    </row>
    <row r="3097" spans="1:5" x14ac:dyDescent="0.3">
      <c r="A3097" s="25">
        <v>46055</v>
      </c>
      <c r="B3097" s="31">
        <v>4.1666666666666664E-2</v>
      </c>
      <c r="C3097" s="46"/>
      <c r="D3097" s="29">
        <v>46055.041666666664</v>
      </c>
      <c r="E3097" s="15" t="str">
        <f>IF(AND($B$6=NB!$A$17,$B$8&gt;0),'Ersparnisberechnung Sommertarif'!$B$8*SLP!C3077,"")</f>
        <v/>
      </c>
    </row>
    <row r="3098" spans="1:5" x14ac:dyDescent="0.3">
      <c r="A3098" s="25">
        <v>46055</v>
      </c>
      <c r="B3098" s="31">
        <v>5.2083333333333336E-2</v>
      </c>
      <c r="C3098" s="46"/>
      <c r="D3098" s="29">
        <v>46055.052083333336</v>
      </c>
      <c r="E3098" s="15" t="str">
        <f>IF(AND($B$6=NB!$A$17,$B$8&gt;0),'Ersparnisberechnung Sommertarif'!$B$8*SLP!C3078,"")</f>
        <v/>
      </c>
    </row>
    <row r="3099" spans="1:5" x14ac:dyDescent="0.3">
      <c r="A3099" s="25">
        <v>46055</v>
      </c>
      <c r="B3099" s="31">
        <v>6.25E-2</v>
      </c>
      <c r="C3099" s="46"/>
      <c r="D3099" s="29">
        <v>46055.0625</v>
      </c>
      <c r="E3099" s="15" t="str">
        <f>IF(AND($B$6=NB!$A$17,$B$8&gt;0),'Ersparnisberechnung Sommertarif'!$B$8*SLP!C3079,"")</f>
        <v/>
      </c>
    </row>
    <row r="3100" spans="1:5" x14ac:dyDescent="0.3">
      <c r="A3100" s="25">
        <v>46055</v>
      </c>
      <c r="B3100" s="31">
        <v>7.2916666666666671E-2</v>
      </c>
      <c r="C3100" s="46"/>
      <c r="D3100" s="29">
        <v>46055.072916666664</v>
      </c>
      <c r="E3100" s="15" t="str">
        <f>IF(AND($B$6=NB!$A$17,$B$8&gt;0),'Ersparnisberechnung Sommertarif'!$B$8*SLP!C3080,"")</f>
        <v/>
      </c>
    </row>
    <row r="3101" spans="1:5" x14ac:dyDescent="0.3">
      <c r="A3101" s="25">
        <v>46055</v>
      </c>
      <c r="B3101" s="31">
        <v>8.3333333333333329E-2</v>
      </c>
      <c r="C3101" s="46"/>
      <c r="D3101" s="29">
        <v>46055.083333333336</v>
      </c>
      <c r="E3101" s="15" t="str">
        <f>IF(AND($B$6=NB!$A$17,$B$8&gt;0),'Ersparnisberechnung Sommertarif'!$B$8*SLP!C3081,"")</f>
        <v/>
      </c>
    </row>
    <row r="3102" spans="1:5" x14ac:dyDescent="0.3">
      <c r="A3102" s="25">
        <v>46055</v>
      </c>
      <c r="B3102" s="31">
        <v>9.375E-2</v>
      </c>
      <c r="C3102" s="46"/>
      <c r="D3102" s="29">
        <v>46055.09375</v>
      </c>
      <c r="E3102" s="15" t="str">
        <f>IF(AND($B$6=NB!$A$17,$B$8&gt;0),'Ersparnisberechnung Sommertarif'!$B$8*SLP!C3082,"")</f>
        <v/>
      </c>
    </row>
    <row r="3103" spans="1:5" x14ac:dyDescent="0.3">
      <c r="A3103" s="25">
        <v>46055</v>
      </c>
      <c r="B3103" s="31">
        <v>0.10416666666666667</v>
      </c>
      <c r="C3103" s="46"/>
      <c r="D3103" s="29">
        <v>46055.104166666664</v>
      </c>
      <c r="E3103" s="15" t="str">
        <f>IF(AND($B$6=NB!$A$17,$B$8&gt;0),'Ersparnisberechnung Sommertarif'!$B$8*SLP!C3083,"")</f>
        <v/>
      </c>
    </row>
    <row r="3104" spans="1:5" x14ac:dyDescent="0.3">
      <c r="A3104" s="25">
        <v>46055</v>
      </c>
      <c r="B3104" s="31">
        <v>0.11458333333333333</v>
      </c>
      <c r="C3104" s="46"/>
      <c r="D3104" s="29">
        <v>46055.114583333336</v>
      </c>
      <c r="E3104" s="15" t="str">
        <f>IF(AND($B$6=NB!$A$17,$B$8&gt;0),'Ersparnisberechnung Sommertarif'!$B$8*SLP!C3084,"")</f>
        <v/>
      </c>
    </row>
    <row r="3105" spans="1:5" x14ac:dyDescent="0.3">
      <c r="A3105" s="25">
        <v>46055</v>
      </c>
      <c r="B3105" s="31">
        <v>0.125</v>
      </c>
      <c r="C3105" s="46"/>
      <c r="D3105" s="29">
        <v>46055.125</v>
      </c>
      <c r="E3105" s="15" t="str">
        <f>IF(AND($B$6=NB!$A$17,$B$8&gt;0),'Ersparnisberechnung Sommertarif'!$B$8*SLP!C3085,"")</f>
        <v/>
      </c>
    </row>
    <row r="3106" spans="1:5" x14ac:dyDescent="0.3">
      <c r="A3106" s="25">
        <v>46055</v>
      </c>
      <c r="B3106" s="31">
        <v>0.13541666666666666</v>
      </c>
      <c r="C3106" s="46"/>
      <c r="D3106" s="29">
        <v>46055.135416666664</v>
      </c>
      <c r="E3106" s="15" t="str">
        <f>IF(AND($B$6=NB!$A$17,$B$8&gt;0),'Ersparnisberechnung Sommertarif'!$B$8*SLP!C3086,"")</f>
        <v/>
      </c>
    </row>
    <row r="3107" spans="1:5" x14ac:dyDescent="0.3">
      <c r="A3107" s="25">
        <v>46055</v>
      </c>
      <c r="B3107" s="31">
        <v>0.14583333333333334</v>
      </c>
      <c r="C3107" s="46"/>
      <c r="D3107" s="29">
        <v>46055.145833333336</v>
      </c>
      <c r="E3107" s="15" t="str">
        <f>IF(AND($B$6=NB!$A$17,$B$8&gt;0),'Ersparnisberechnung Sommertarif'!$B$8*SLP!C3087,"")</f>
        <v/>
      </c>
    </row>
    <row r="3108" spans="1:5" x14ac:dyDescent="0.3">
      <c r="A3108" s="25">
        <v>46055</v>
      </c>
      <c r="B3108" s="31">
        <v>0.15625</v>
      </c>
      <c r="C3108" s="46"/>
      <c r="D3108" s="29">
        <v>46055.15625</v>
      </c>
      <c r="E3108" s="15" t="str">
        <f>IF(AND($B$6=NB!$A$17,$B$8&gt;0),'Ersparnisberechnung Sommertarif'!$B$8*SLP!C3088,"")</f>
        <v/>
      </c>
    </row>
    <row r="3109" spans="1:5" x14ac:dyDescent="0.3">
      <c r="A3109" s="25">
        <v>46055</v>
      </c>
      <c r="B3109" s="31">
        <v>0.16666666666666666</v>
      </c>
      <c r="C3109" s="46"/>
      <c r="D3109" s="29">
        <v>46055.166666666664</v>
      </c>
      <c r="E3109" s="15" t="str">
        <f>IF(AND($B$6=NB!$A$17,$B$8&gt;0),'Ersparnisberechnung Sommertarif'!$B$8*SLP!C3089,"")</f>
        <v/>
      </c>
    </row>
    <row r="3110" spans="1:5" x14ac:dyDescent="0.3">
      <c r="A3110" s="25">
        <v>46055</v>
      </c>
      <c r="B3110" s="31">
        <v>0.17708333333333334</v>
      </c>
      <c r="C3110" s="46"/>
      <c r="D3110" s="29">
        <v>46055.177083333336</v>
      </c>
      <c r="E3110" s="15" t="str">
        <f>IF(AND($B$6=NB!$A$17,$B$8&gt;0),'Ersparnisberechnung Sommertarif'!$B$8*SLP!C3090,"")</f>
        <v/>
      </c>
    </row>
    <row r="3111" spans="1:5" x14ac:dyDescent="0.3">
      <c r="A3111" s="25">
        <v>46055</v>
      </c>
      <c r="B3111" s="31">
        <v>0.1875</v>
      </c>
      <c r="C3111" s="46"/>
      <c r="D3111" s="29">
        <v>46055.1875</v>
      </c>
      <c r="E3111" s="15" t="str">
        <f>IF(AND($B$6=NB!$A$17,$B$8&gt;0),'Ersparnisberechnung Sommertarif'!$B$8*SLP!C3091,"")</f>
        <v/>
      </c>
    </row>
    <row r="3112" spans="1:5" x14ac:dyDescent="0.3">
      <c r="A3112" s="25">
        <v>46055</v>
      </c>
      <c r="B3112" s="31">
        <v>0.19791666666666666</v>
      </c>
      <c r="C3112" s="46"/>
      <c r="D3112" s="29">
        <v>46055.197916666664</v>
      </c>
      <c r="E3112" s="15" t="str">
        <f>IF(AND($B$6=NB!$A$17,$B$8&gt;0),'Ersparnisberechnung Sommertarif'!$B$8*SLP!C3092,"")</f>
        <v/>
      </c>
    </row>
    <row r="3113" spans="1:5" x14ac:dyDescent="0.3">
      <c r="A3113" s="25">
        <v>46055</v>
      </c>
      <c r="B3113" s="31">
        <v>0.20833333333333334</v>
      </c>
      <c r="C3113" s="46"/>
      <c r="D3113" s="29">
        <v>46055.208333333336</v>
      </c>
      <c r="E3113" s="15" t="str">
        <f>IF(AND($B$6=NB!$A$17,$B$8&gt;0),'Ersparnisberechnung Sommertarif'!$B$8*SLP!C3093,"")</f>
        <v/>
      </c>
    </row>
    <row r="3114" spans="1:5" x14ac:dyDescent="0.3">
      <c r="A3114" s="25">
        <v>46055</v>
      </c>
      <c r="B3114" s="31">
        <v>0.21875</v>
      </c>
      <c r="C3114" s="46"/>
      <c r="D3114" s="29">
        <v>46055.21875</v>
      </c>
      <c r="E3114" s="15" t="str">
        <f>IF(AND($B$6=NB!$A$17,$B$8&gt;0),'Ersparnisberechnung Sommertarif'!$B$8*SLP!C3094,"")</f>
        <v/>
      </c>
    </row>
    <row r="3115" spans="1:5" x14ac:dyDescent="0.3">
      <c r="A3115" s="25">
        <v>46055</v>
      </c>
      <c r="B3115" s="31">
        <v>0.22916666666666666</v>
      </c>
      <c r="C3115" s="46"/>
      <c r="D3115" s="29">
        <v>46055.229166666664</v>
      </c>
      <c r="E3115" s="15" t="str">
        <f>IF(AND($B$6=NB!$A$17,$B$8&gt;0),'Ersparnisberechnung Sommertarif'!$B$8*SLP!C3095,"")</f>
        <v/>
      </c>
    </row>
    <row r="3116" spans="1:5" x14ac:dyDescent="0.3">
      <c r="A3116" s="25">
        <v>46055</v>
      </c>
      <c r="B3116" s="31">
        <v>0.23958333333333334</v>
      </c>
      <c r="C3116" s="46"/>
      <c r="D3116" s="29">
        <v>46055.239583333336</v>
      </c>
      <c r="E3116" s="15" t="str">
        <f>IF(AND($B$6=NB!$A$17,$B$8&gt;0),'Ersparnisberechnung Sommertarif'!$B$8*SLP!C3096,"")</f>
        <v/>
      </c>
    </row>
    <row r="3117" spans="1:5" x14ac:dyDescent="0.3">
      <c r="A3117" s="25">
        <v>46055</v>
      </c>
      <c r="B3117" s="31">
        <v>0.25</v>
      </c>
      <c r="C3117" s="46"/>
      <c r="D3117" s="29">
        <v>46055.25</v>
      </c>
      <c r="E3117" s="15" t="str">
        <f>IF(AND($B$6=NB!$A$17,$B$8&gt;0),'Ersparnisberechnung Sommertarif'!$B$8*SLP!C3097,"")</f>
        <v/>
      </c>
    </row>
    <row r="3118" spans="1:5" x14ac:dyDescent="0.3">
      <c r="A3118" s="25">
        <v>46055</v>
      </c>
      <c r="B3118" s="31">
        <v>0.26041666666666669</v>
      </c>
      <c r="C3118" s="46"/>
      <c r="D3118" s="29">
        <v>46055.260416666664</v>
      </c>
      <c r="E3118" s="15" t="str">
        <f>IF(AND($B$6=NB!$A$17,$B$8&gt;0),'Ersparnisberechnung Sommertarif'!$B$8*SLP!C3098,"")</f>
        <v/>
      </c>
    </row>
    <row r="3119" spans="1:5" x14ac:dyDescent="0.3">
      <c r="A3119" s="25">
        <v>46055</v>
      </c>
      <c r="B3119" s="31">
        <v>0.27083333333333331</v>
      </c>
      <c r="C3119" s="46"/>
      <c r="D3119" s="29">
        <v>46055.270833333336</v>
      </c>
      <c r="E3119" s="15" t="str">
        <f>IF(AND($B$6=NB!$A$17,$B$8&gt;0),'Ersparnisberechnung Sommertarif'!$B$8*SLP!C3099,"")</f>
        <v/>
      </c>
    </row>
    <row r="3120" spans="1:5" x14ac:dyDescent="0.3">
      <c r="A3120" s="25">
        <v>46055</v>
      </c>
      <c r="B3120" s="31">
        <v>0.28125</v>
      </c>
      <c r="C3120" s="46"/>
      <c r="D3120" s="29">
        <v>46055.28125</v>
      </c>
      <c r="E3120" s="15" t="str">
        <f>IF(AND($B$6=NB!$A$17,$B$8&gt;0),'Ersparnisberechnung Sommertarif'!$B$8*SLP!C3100,"")</f>
        <v/>
      </c>
    </row>
    <row r="3121" spans="1:5" x14ac:dyDescent="0.3">
      <c r="A3121" s="25">
        <v>46055</v>
      </c>
      <c r="B3121" s="31">
        <v>0.29166666666666669</v>
      </c>
      <c r="C3121" s="46"/>
      <c r="D3121" s="29">
        <v>46055.291666666664</v>
      </c>
      <c r="E3121" s="15" t="str">
        <f>IF(AND($B$6=NB!$A$17,$B$8&gt;0),'Ersparnisberechnung Sommertarif'!$B$8*SLP!C3101,"")</f>
        <v/>
      </c>
    </row>
    <row r="3122" spans="1:5" x14ac:dyDescent="0.3">
      <c r="A3122" s="25">
        <v>46055</v>
      </c>
      <c r="B3122" s="31">
        <v>0.30208333333333331</v>
      </c>
      <c r="C3122" s="46"/>
      <c r="D3122" s="29">
        <v>46055.302083333336</v>
      </c>
      <c r="E3122" s="15" t="str">
        <f>IF(AND($B$6=NB!$A$17,$B$8&gt;0),'Ersparnisberechnung Sommertarif'!$B$8*SLP!C3102,"")</f>
        <v/>
      </c>
    </row>
    <row r="3123" spans="1:5" x14ac:dyDescent="0.3">
      <c r="A3123" s="25">
        <v>46055</v>
      </c>
      <c r="B3123" s="31">
        <v>0.3125</v>
      </c>
      <c r="C3123" s="46"/>
      <c r="D3123" s="29">
        <v>46055.3125</v>
      </c>
      <c r="E3123" s="15" t="str">
        <f>IF(AND($B$6=NB!$A$17,$B$8&gt;0),'Ersparnisberechnung Sommertarif'!$B$8*SLP!C3103,"")</f>
        <v/>
      </c>
    </row>
    <row r="3124" spans="1:5" x14ac:dyDescent="0.3">
      <c r="A3124" s="25">
        <v>46055</v>
      </c>
      <c r="B3124" s="31">
        <v>0.32291666666666669</v>
      </c>
      <c r="C3124" s="46"/>
      <c r="D3124" s="29">
        <v>46055.322916666664</v>
      </c>
      <c r="E3124" s="15" t="str">
        <f>IF(AND($B$6=NB!$A$17,$B$8&gt;0),'Ersparnisberechnung Sommertarif'!$B$8*SLP!C3104,"")</f>
        <v/>
      </c>
    </row>
    <row r="3125" spans="1:5" x14ac:dyDescent="0.3">
      <c r="A3125" s="25">
        <v>46055</v>
      </c>
      <c r="B3125" s="31">
        <v>0.33333333333333331</v>
      </c>
      <c r="C3125" s="46"/>
      <c r="D3125" s="29">
        <v>46055.333333333336</v>
      </c>
      <c r="E3125" s="15" t="str">
        <f>IF(AND($B$6=NB!$A$17,$B$8&gt;0),'Ersparnisberechnung Sommertarif'!$B$8*SLP!C3105,"")</f>
        <v/>
      </c>
    </row>
    <row r="3126" spans="1:5" x14ac:dyDescent="0.3">
      <c r="A3126" s="25">
        <v>46055</v>
      </c>
      <c r="B3126" s="31">
        <v>0.34375</v>
      </c>
      <c r="C3126" s="46"/>
      <c r="D3126" s="29">
        <v>46055.34375</v>
      </c>
      <c r="E3126" s="15" t="str">
        <f>IF(AND($B$6=NB!$A$17,$B$8&gt;0),'Ersparnisberechnung Sommertarif'!$B$8*SLP!C3106,"")</f>
        <v/>
      </c>
    </row>
    <row r="3127" spans="1:5" x14ac:dyDescent="0.3">
      <c r="A3127" s="25">
        <v>46055</v>
      </c>
      <c r="B3127" s="31">
        <v>0.35416666666666669</v>
      </c>
      <c r="C3127" s="46"/>
      <c r="D3127" s="29">
        <v>46055.354166666664</v>
      </c>
      <c r="E3127" s="15" t="str">
        <f>IF(AND($B$6=NB!$A$17,$B$8&gt;0),'Ersparnisberechnung Sommertarif'!$B$8*SLP!C3107,"")</f>
        <v/>
      </c>
    </row>
    <row r="3128" spans="1:5" x14ac:dyDescent="0.3">
      <c r="A3128" s="25">
        <v>46055</v>
      </c>
      <c r="B3128" s="31">
        <v>0.36458333333333331</v>
      </c>
      <c r="C3128" s="46"/>
      <c r="D3128" s="29">
        <v>46055.364583333336</v>
      </c>
      <c r="E3128" s="15" t="str">
        <f>IF(AND($B$6=NB!$A$17,$B$8&gt;0),'Ersparnisberechnung Sommertarif'!$B$8*SLP!C3108,"")</f>
        <v/>
      </c>
    </row>
    <row r="3129" spans="1:5" x14ac:dyDescent="0.3">
      <c r="A3129" s="25">
        <v>46055</v>
      </c>
      <c r="B3129" s="31">
        <v>0.375</v>
      </c>
      <c r="C3129" s="46"/>
      <c r="D3129" s="29">
        <v>46055.375</v>
      </c>
      <c r="E3129" s="15" t="str">
        <f>IF(AND($B$6=NB!$A$17,$B$8&gt;0),'Ersparnisberechnung Sommertarif'!$B$8*SLP!C3109,"")</f>
        <v/>
      </c>
    </row>
    <row r="3130" spans="1:5" x14ac:dyDescent="0.3">
      <c r="A3130" s="25">
        <v>46055</v>
      </c>
      <c r="B3130" s="31">
        <v>0.38541666666666669</v>
      </c>
      <c r="C3130" s="46"/>
      <c r="D3130" s="29">
        <v>46055.385416666664</v>
      </c>
      <c r="E3130" s="15" t="str">
        <f>IF(AND($B$6=NB!$A$17,$B$8&gt;0),'Ersparnisberechnung Sommertarif'!$B$8*SLP!C3110,"")</f>
        <v/>
      </c>
    </row>
    <row r="3131" spans="1:5" x14ac:dyDescent="0.3">
      <c r="A3131" s="25">
        <v>46055</v>
      </c>
      <c r="B3131" s="31">
        <v>0.39583333333333331</v>
      </c>
      <c r="C3131" s="46"/>
      <c r="D3131" s="29">
        <v>46055.395833333336</v>
      </c>
      <c r="E3131" s="15" t="str">
        <f>IF(AND($B$6=NB!$A$17,$B$8&gt;0),'Ersparnisberechnung Sommertarif'!$B$8*SLP!C3111,"")</f>
        <v/>
      </c>
    </row>
    <row r="3132" spans="1:5" x14ac:dyDescent="0.3">
      <c r="A3132" s="25">
        <v>46055</v>
      </c>
      <c r="B3132" s="31">
        <v>0.40625</v>
      </c>
      <c r="C3132" s="46"/>
      <c r="D3132" s="29">
        <v>46055.40625</v>
      </c>
      <c r="E3132" s="15" t="str">
        <f>IF(AND($B$6=NB!$A$17,$B$8&gt;0),'Ersparnisberechnung Sommertarif'!$B$8*SLP!C3112,"")</f>
        <v/>
      </c>
    </row>
    <row r="3133" spans="1:5" x14ac:dyDescent="0.3">
      <c r="A3133" s="25">
        <v>46055</v>
      </c>
      <c r="B3133" s="31">
        <v>0.41666666666666669</v>
      </c>
      <c r="C3133" s="46"/>
      <c r="D3133" s="29">
        <v>46055.416666666664</v>
      </c>
      <c r="E3133" s="15" t="str">
        <f>IF(AND($B$6=NB!$A$17,$B$8&gt;0),'Ersparnisberechnung Sommertarif'!$B$8*SLP!C3113,"")</f>
        <v/>
      </c>
    </row>
    <row r="3134" spans="1:5" x14ac:dyDescent="0.3">
      <c r="A3134" s="25">
        <v>46055</v>
      </c>
      <c r="B3134" s="31">
        <v>0.42708333333333331</v>
      </c>
      <c r="C3134" s="46"/>
      <c r="D3134" s="29">
        <v>46055.427083333336</v>
      </c>
      <c r="E3134" s="15" t="str">
        <f>IF(AND($B$6=NB!$A$17,$B$8&gt;0),'Ersparnisberechnung Sommertarif'!$B$8*SLP!C3114,"")</f>
        <v/>
      </c>
    </row>
    <row r="3135" spans="1:5" x14ac:dyDescent="0.3">
      <c r="A3135" s="25">
        <v>46055</v>
      </c>
      <c r="B3135" s="31">
        <v>0.4375</v>
      </c>
      <c r="C3135" s="46"/>
      <c r="D3135" s="29">
        <v>46055.4375</v>
      </c>
      <c r="E3135" s="15" t="str">
        <f>IF(AND($B$6=NB!$A$17,$B$8&gt;0),'Ersparnisberechnung Sommertarif'!$B$8*SLP!C3115,"")</f>
        <v/>
      </c>
    </row>
    <row r="3136" spans="1:5" x14ac:dyDescent="0.3">
      <c r="A3136" s="25">
        <v>46055</v>
      </c>
      <c r="B3136" s="31">
        <v>0.44791666666666669</v>
      </c>
      <c r="C3136" s="46"/>
      <c r="D3136" s="29">
        <v>46055.447916666664</v>
      </c>
      <c r="E3136" s="15" t="str">
        <f>IF(AND($B$6=NB!$A$17,$B$8&gt;0),'Ersparnisberechnung Sommertarif'!$B$8*SLP!C3116,"")</f>
        <v/>
      </c>
    </row>
    <row r="3137" spans="1:5" x14ac:dyDescent="0.3">
      <c r="A3137" s="25">
        <v>46055</v>
      </c>
      <c r="B3137" s="31">
        <v>0.45833333333333331</v>
      </c>
      <c r="C3137" s="46"/>
      <c r="D3137" s="29">
        <v>46055.458333333336</v>
      </c>
      <c r="E3137" s="15" t="str">
        <f>IF(AND($B$6=NB!$A$17,$B$8&gt;0),'Ersparnisberechnung Sommertarif'!$B$8*SLP!C3117,"")</f>
        <v/>
      </c>
    </row>
    <row r="3138" spans="1:5" x14ac:dyDescent="0.3">
      <c r="A3138" s="25">
        <v>46055</v>
      </c>
      <c r="B3138" s="31">
        <v>0.46875</v>
      </c>
      <c r="C3138" s="46"/>
      <c r="D3138" s="29">
        <v>46055.46875</v>
      </c>
      <c r="E3138" s="15" t="str">
        <f>IF(AND($B$6=NB!$A$17,$B$8&gt;0),'Ersparnisberechnung Sommertarif'!$B$8*SLP!C3118,"")</f>
        <v/>
      </c>
    </row>
    <row r="3139" spans="1:5" x14ac:dyDescent="0.3">
      <c r="A3139" s="25">
        <v>46055</v>
      </c>
      <c r="B3139" s="31">
        <v>0.47916666666666669</v>
      </c>
      <c r="C3139" s="46"/>
      <c r="D3139" s="29">
        <v>46055.479166666664</v>
      </c>
      <c r="E3139" s="15" t="str">
        <f>IF(AND($B$6=NB!$A$17,$B$8&gt;0),'Ersparnisberechnung Sommertarif'!$B$8*SLP!C3119,"")</f>
        <v/>
      </c>
    </row>
    <row r="3140" spans="1:5" x14ac:dyDescent="0.3">
      <c r="A3140" s="25">
        <v>46055</v>
      </c>
      <c r="B3140" s="31">
        <v>0.48958333333333331</v>
      </c>
      <c r="C3140" s="46"/>
      <c r="D3140" s="29">
        <v>46055.489583333336</v>
      </c>
      <c r="E3140" s="15" t="str">
        <f>IF(AND($B$6=NB!$A$17,$B$8&gt;0),'Ersparnisberechnung Sommertarif'!$B$8*SLP!C3120,"")</f>
        <v/>
      </c>
    </row>
    <row r="3141" spans="1:5" x14ac:dyDescent="0.3">
      <c r="A3141" s="25">
        <v>46055</v>
      </c>
      <c r="B3141" s="31">
        <v>0.5</v>
      </c>
      <c r="C3141" s="46"/>
      <c r="D3141" s="29">
        <v>46055.5</v>
      </c>
      <c r="E3141" s="15" t="str">
        <f>IF(AND($B$6=NB!$A$17,$B$8&gt;0),'Ersparnisberechnung Sommertarif'!$B$8*SLP!C3121,"")</f>
        <v/>
      </c>
    </row>
    <row r="3142" spans="1:5" x14ac:dyDescent="0.3">
      <c r="A3142" s="25">
        <v>46055</v>
      </c>
      <c r="B3142" s="31">
        <v>0.51041666666666663</v>
      </c>
      <c r="C3142" s="46"/>
      <c r="D3142" s="29">
        <v>46055.510416666664</v>
      </c>
      <c r="E3142" s="15" t="str">
        <f>IF(AND($B$6=NB!$A$17,$B$8&gt;0),'Ersparnisberechnung Sommertarif'!$B$8*SLP!C3122,"")</f>
        <v/>
      </c>
    </row>
    <row r="3143" spans="1:5" x14ac:dyDescent="0.3">
      <c r="A3143" s="25">
        <v>46055</v>
      </c>
      <c r="B3143" s="31">
        <v>0.52083333333333337</v>
      </c>
      <c r="C3143" s="46"/>
      <c r="D3143" s="29">
        <v>46055.520833333336</v>
      </c>
      <c r="E3143" s="15" t="str">
        <f>IF(AND($B$6=NB!$A$17,$B$8&gt;0),'Ersparnisberechnung Sommertarif'!$B$8*SLP!C3123,"")</f>
        <v/>
      </c>
    </row>
    <row r="3144" spans="1:5" x14ac:dyDescent="0.3">
      <c r="A3144" s="25">
        <v>46055</v>
      </c>
      <c r="B3144" s="31">
        <v>0.53125</v>
      </c>
      <c r="C3144" s="46"/>
      <c r="D3144" s="29">
        <v>46055.53125</v>
      </c>
      <c r="E3144" s="15" t="str">
        <f>IF(AND($B$6=NB!$A$17,$B$8&gt;0),'Ersparnisberechnung Sommertarif'!$B$8*SLP!C3124,"")</f>
        <v/>
      </c>
    </row>
    <row r="3145" spans="1:5" x14ac:dyDescent="0.3">
      <c r="A3145" s="25">
        <v>46055</v>
      </c>
      <c r="B3145" s="31">
        <v>0.54166666666666663</v>
      </c>
      <c r="C3145" s="46"/>
      <c r="D3145" s="29">
        <v>46055.541666666664</v>
      </c>
      <c r="E3145" s="15" t="str">
        <f>IF(AND($B$6=NB!$A$17,$B$8&gt;0),'Ersparnisberechnung Sommertarif'!$B$8*SLP!C3125,"")</f>
        <v/>
      </c>
    </row>
    <row r="3146" spans="1:5" x14ac:dyDescent="0.3">
      <c r="A3146" s="25">
        <v>46055</v>
      </c>
      <c r="B3146" s="31">
        <v>0.55208333333333337</v>
      </c>
      <c r="C3146" s="46"/>
      <c r="D3146" s="29">
        <v>46055.552083333336</v>
      </c>
      <c r="E3146" s="15" t="str">
        <f>IF(AND($B$6=NB!$A$17,$B$8&gt;0),'Ersparnisberechnung Sommertarif'!$B$8*SLP!C3126,"")</f>
        <v/>
      </c>
    </row>
    <row r="3147" spans="1:5" x14ac:dyDescent="0.3">
      <c r="A3147" s="25">
        <v>46055</v>
      </c>
      <c r="B3147" s="31">
        <v>0.5625</v>
      </c>
      <c r="C3147" s="46"/>
      <c r="D3147" s="29">
        <v>46055.5625</v>
      </c>
      <c r="E3147" s="15" t="str">
        <f>IF(AND($B$6=NB!$A$17,$B$8&gt;0),'Ersparnisberechnung Sommertarif'!$B$8*SLP!C3127,"")</f>
        <v/>
      </c>
    </row>
    <row r="3148" spans="1:5" x14ac:dyDescent="0.3">
      <c r="A3148" s="25">
        <v>46055</v>
      </c>
      <c r="B3148" s="31">
        <v>0.57291666666666663</v>
      </c>
      <c r="C3148" s="46"/>
      <c r="D3148" s="29">
        <v>46055.572916666664</v>
      </c>
      <c r="E3148" s="15" t="str">
        <f>IF(AND($B$6=NB!$A$17,$B$8&gt;0),'Ersparnisberechnung Sommertarif'!$B$8*SLP!C3128,"")</f>
        <v/>
      </c>
    </row>
    <row r="3149" spans="1:5" x14ac:dyDescent="0.3">
      <c r="A3149" s="25">
        <v>46055</v>
      </c>
      <c r="B3149" s="31">
        <v>0.58333333333333337</v>
      </c>
      <c r="C3149" s="46"/>
      <c r="D3149" s="29">
        <v>46055.583333333336</v>
      </c>
      <c r="E3149" s="15" t="str">
        <f>IF(AND($B$6=NB!$A$17,$B$8&gt;0),'Ersparnisberechnung Sommertarif'!$B$8*SLP!C3129,"")</f>
        <v/>
      </c>
    </row>
    <row r="3150" spans="1:5" x14ac:dyDescent="0.3">
      <c r="A3150" s="25">
        <v>46055</v>
      </c>
      <c r="B3150" s="31">
        <v>0.59375</v>
      </c>
      <c r="C3150" s="46"/>
      <c r="D3150" s="29">
        <v>46055.59375</v>
      </c>
      <c r="E3150" s="15" t="str">
        <f>IF(AND($B$6=NB!$A$17,$B$8&gt;0),'Ersparnisberechnung Sommertarif'!$B$8*SLP!C3130,"")</f>
        <v/>
      </c>
    </row>
    <row r="3151" spans="1:5" x14ac:dyDescent="0.3">
      <c r="A3151" s="25">
        <v>46055</v>
      </c>
      <c r="B3151" s="31">
        <v>0.60416666666666663</v>
      </c>
      <c r="C3151" s="46"/>
      <c r="D3151" s="29">
        <v>46055.604166666664</v>
      </c>
      <c r="E3151" s="15" t="str">
        <f>IF(AND($B$6=NB!$A$17,$B$8&gt;0),'Ersparnisberechnung Sommertarif'!$B$8*SLP!C3131,"")</f>
        <v/>
      </c>
    </row>
    <row r="3152" spans="1:5" x14ac:dyDescent="0.3">
      <c r="A3152" s="25">
        <v>46055</v>
      </c>
      <c r="B3152" s="31">
        <v>0.61458333333333337</v>
      </c>
      <c r="C3152" s="46"/>
      <c r="D3152" s="29">
        <v>46055.614583333336</v>
      </c>
      <c r="E3152" s="15" t="str">
        <f>IF(AND($B$6=NB!$A$17,$B$8&gt;0),'Ersparnisberechnung Sommertarif'!$B$8*SLP!C3132,"")</f>
        <v/>
      </c>
    </row>
    <row r="3153" spans="1:5" x14ac:dyDescent="0.3">
      <c r="A3153" s="25">
        <v>46055</v>
      </c>
      <c r="B3153" s="31">
        <v>0.625</v>
      </c>
      <c r="C3153" s="46"/>
      <c r="D3153" s="29">
        <v>46055.625</v>
      </c>
      <c r="E3153" s="15" t="str">
        <f>IF(AND($B$6=NB!$A$17,$B$8&gt;0),'Ersparnisberechnung Sommertarif'!$B$8*SLP!C3133,"")</f>
        <v/>
      </c>
    </row>
    <row r="3154" spans="1:5" x14ac:dyDescent="0.3">
      <c r="A3154" s="25">
        <v>46055</v>
      </c>
      <c r="B3154" s="31">
        <v>0.63541666666666663</v>
      </c>
      <c r="C3154" s="46"/>
      <c r="D3154" s="29">
        <v>46055.635416666664</v>
      </c>
      <c r="E3154" s="15" t="str">
        <f>IF(AND($B$6=NB!$A$17,$B$8&gt;0),'Ersparnisberechnung Sommertarif'!$B$8*SLP!C3134,"")</f>
        <v/>
      </c>
    </row>
    <row r="3155" spans="1:5" x14ac:dyDescent="0.3">
      <c r="A3155" s="25">
        <v>46055</v>
      </c>
      <c r="B3155" s="31">
        <v>0.64583333333333337</v>
      </c>
      <c r="C3155" s="46"/>
      <c r="D3155" s="29">
        <v>46055.645833333336</v>
      </c>
      <c r="E3155" s="15" t="str">
        <f>IF(AND($B$6=NB!$A$17,$B$8&gt;0),'Ersparnisberechnung Sommertarif'!$B$8*SLP!C3135,"")</f>
        <v/>
      </c>
    </row>
    <row r="3156" spans="1:5" x14ac:dyDescent="0.3">
      <c r="A3156" s="25">
        <v>46055</v>
      </c>
      <c r="B3156" s="31">
        <v>0.65625</v>
      </c>
      <c r="C3156" s="46"/>
      <c r="D3156" s="29">
        <v>46055.65625</v>
      </c>
      <c r="E3156" s="15" t="str">
        <f>IF(AND($B$6=NB!$A$17,$B$8&gt;0),'Ersparnisberechnung Sommertarif'!$B$8*SLP!C3136,"")</f>
        <v/>
      </c>
    </row>
    <row r="3157" spans="1:5" x14ac:dyDescent="0.3">
      <c r="A3157" s="25">
        <v>46055</v>
      </c>
      <c r="B3157" s="31">
        <v>0.66666666666666663</v>
      </c>
      <c r="C3157" s="46"/>
      <c r="D3157" s="29">
        <v>46055.666666666664</v>
      </c>
      <c r="E3157" s="15" t="str">
        <f>IF(AND($B$6=NB!$A$17,$B$8&gt;0),'Ersparnisberechnung Sommertarif'!$B$8*SLP!C3137,"")</f>
        <v/>
      </c>
    </row>
    <row r="3158" spans="1:5" x14ac:dyDescent="0.3">
      <c r="A3158" s="25">
        <v>46055</v>
      </c>
      <c r="B3158" s="31">
        <v>0.67708333333333337</v>
      </c>
      <c r="C3158" s="46"/>
      <c r="D3158" s="29">
        <v>46055.677083333336</v>
      </c>
      <c r="E3158" s="15" t="str">
        <f>IF(AND($B$6=NB!$A$17,$B$8&gt;0),'Ersparnisberechnung Sommertarif'!$B$8*SLP!C3138,"")</f>
        <v/>
      </c>
    </row>
    <row r="3159" spans="1:5" x14ac:dyDescent="0.3">
      <c r="A3159" s="25">
        <v>46055</v>
      </c>
      <c r="B3159" s="31">
        <v>0.6875</v>
      </c>
      <c r="C3159" s="46"/>
      <c r="D3159" s="29">
        <v>46055.6875</v>
      </c>
      <c r="E3159" s="15" t="str">
        <f>IF(AND($B$6=NB!$A$17,$B$8&gt;0),'Ersparnisberechnung Sommertarif'!$B$8*SLP!C3139,"")</f>
        <v/>
      </c>
    </row>
    <row r="3160" spans="1:5" x14ac:dyDescent="0.3">
      <c r="A3160" s="25">
        <v>46055</v>
      </c>
      <c r="B3160" s="31">
        <v>0.69791666666666663</v>
      </c>
      <c r="C3160" s="46"/>
      <c r="D3160" s="29">
        <v>46055.697916666664</v>
      </c>
      <c r="E3160" s="15" t="str">
        <f>IF(AND($B$6=NB!$A$17,$B$8&gt;0),'Ersparnisberechnung Sommertarif'!$B$8*SLP!C3140,"")</f>
        <v/>
      </c>
    </row>
    <row r="3161" spans="1:5" x14ac:dyDescent="0.3">
      <c r="A3161" s="25">
        <v>46055</v>
      </c>
      <c r="B3161" s="31">
        <v>0.70833333333333337</v>
      </c>
      <c r="C3161" s="46"/>
      <c r="D3161" s="29">
        <v>46055.708333333336</v>
      </c>
      <c r="E3161" s="15" t="str">
        <f>IF(AND($B$6=NB!$A$17,$B$8&gt;0),'Ersparnisberechnung Sommertarif'!$B$8*SLP!C3141,"")</f>
        <v/>
      </c>
    </row>
    <row r="3162" spans="1:5" x14ac:dyDescent="0.3">
      <c r="A3162" s="25">
        <v>46055</v>
      </c>
      <c r="B3162" s="31">
        <v>0.71875</v>
      </c>
      <c r="C3162" s="46"/>
      <c r="D3162" s="29">
        <v>46055.71875</v>
      </c>
      <c r="E3162" s="15" t="str">
        <f>IF(AND($B$6=NB!$A$17,$B$8&gt;0),'Ersparnisberechnung Sommertarif'!$B$8*SLP!C3142,"")</f>
        <v/>
      </c>
    </row>
    <row r="3163" spans="1:5" x14ac:dyDescent="0.3">
      <c r="A3163" s="25">
        <v>46055</v>
      </c>
      <c r="B3163" s="31">
        <v>0.72916666666666663</v>
      </c>
      <c r="C3163" s="46"/>
      <c r="D3163" s="29">
        <v>46055.729166666664</v>
      </c>
      <c r="E3163" s="15" t="str">
        <f>IF(AND($B$6=NB!$A$17,$B$8&gt;0),'Ersparnisberechnung Sommertarif'!$B$8*SLP!C3143,"")</f>
        <v/>
      </c>
    </row>
    <row r="3164" spans="1:5" x14ac:dyDescent="0.3">
      <c r="A3164" s="25">
        <v>46055</v>
      </c>
      <c r="B3164" s="31">
        <v>0.73958333333333337</v>
      </c>
      <c r="C3164" s="46"/>
      <c r="D3164" s="29">
        <v>46055.739583333336</v>
      </c>
      <c r="E3164" s="15" t="str">
        <f>IF(AND($B$6=NB!$A$17,$B$8&gt;0),'Ersparnisberechnung Sommertarif'!$B$8*SLP!C3144,"")</f>
        <v/>
      </c>
    </row>
    <row r="3165" spans="1:5" x14ac:dyDescent="0.3">
      <c r="A3165" s="25">
        <v>46055</v>
      </c>
      <c r="B3165" s="31">
        <v>0.75</v>
      </c>
      <c r="C3165" s="46"/>
      <c r="D3165" s="29">
        <v>46055.75</v>
      </c>
      <c r="E3165" s="15" t="str">
        <f>IF(AND($B$6=NB!$A$17,$B$8&gt;0),'Ersparnisberechnung Sommertarif'!$B$8*SLP!C3145,"")</f>
        <v/>
      </c>
    </row>
    <row r="3166" spans="1:5" x14ac:dyDescent="0.3">
      <c r="A3166" s="25">
        <v>46055</v>
      </c>
      <c r="B3166" s="31">
        <v>0.76041666666666663</v>
      </c>
      <c r="C3166" s="46"/>
      <c r="D3166" s="29">
        <v>46055.760416666664</v>
      </c>
      <c r="E3166" s="15" t="str">
        <f>IF(AND($B$6=NB!$A$17,$B$8&gt;0),'Ersparnisberechnung Sommertarif'!$B$8*SLP!C3146,"")</f>
        <v/>
      </c>
    </row>
    <row r="3167" spans="1:5" x14ac:dyDescent="0.3">
      <c r="A3167" s="25">
        <v>46055</v>
      </c>
      <c r="B3167" s="31">
        <v>0.77083333333333337</v>
      </c>
      <c r="C3167" s="46"/>
      <c r="D3167" s="29">
        <v>46055.770833333336</v>
      </c>
      <c r="E3167" s="15" t="str">
        <f>IF(AND($B$6=NB!$A$17,$B$8&gt;0),'Ersparnisberechnung Sommertarif'!$B$8*SLP!C3147,"")</f>
        <v/>
      </c>
    </row>
    <row r="3168" spans="1:5" x14ac:dyDescent="0.3">
      <c r="A3168" s="25">
        <v>46055</v>
      </c>
      <c r="B3168" s="31">
        <v>0.78125</v>
      </c>
      <c r="C3168" s="46"/>
      <c r="D3168" s="29">
        <v>46055.78125</v>
      </c>
      <c r="E3168" s="15" t="str">
        <f>IF(AND($B$6=NB!$A$17,$B$8&gt;0),'Ersparnisberechnung Sommertarif'!$B$8*SLP!C3148,"")</f>
        <v/>
      </c>
    </row>
    <row r="3169" spans="1:5" x14ac:dyDescent="0.3">
      <c r="A3169" s="25">
        <v>46055</v>
      </c>
      <c r="B3169" s="31">
        <v>0.79166666666666663</v>
      </c>
      <c r="C3169" s="46"/>
      <c r="D3169" s="29">
        <v>46055.791666666664</v>
      </c>
      <c r="E3169" s="15" t="str">
        <f>IF(AND($B$6=NB!$A$17,$B$8&gt;0),'Ersparnisberechnung Sommertarif'!$B$8*SLP!C3149,"")</f>
        <v/>
      </c>
    </row>
    <row r="3170" spans="1:5" x14ac:dyDescent="0.3">
      <c r="A3170" s="25">
        <v>46055</v>
      </c>
      <c r="B3170" s="31">
        <v>0.80208333333333337</v>
      </c>
      <c r="C3170" s="46"/>
      <c r="D3170" s="29">
        <v>46055.802083333336</v>
      </c>
      <c r="E3170" s="15" t="str">
        <f>IF(AND($B$6=NB!$A$17,$B$8&gt;0),'Ersparnisberechnung Sommertarif'!$B$8*SLP!C3150,"")</f>
        <v/>
      </c>
    </row>
    <row r="3171" spans="1:5" x14ac:dyDescent="0.3">
      <c r="A3171" s="25">
        <v>46055</v>
      </c>
      <c r="B3171" s="31">
        <v>0.8125</v>
      </c>
      <c r="C3171" s="46"/>
      <c r="D3171" s="29">
        <v>46055.8125</v>
      </c>
      <c r="E3171" s="15" t="str">
        <f>IF(AND($B$6=NB!$A$17,$B$8&gt;0),'Ersparnisberechnung Sommertarif'!$B$8*SLP!C3151,"")</f>
        <v/>
      </c>
    </row>
    <row r="3172" spans="1:5" x14ac:dyDescent="0.3">
      <c r="A3172" s="25">
        <v>46055</v>
      </c>
      <c r="B3172" s="31">
        <v>0.82291666666666663</v>
      </c>
      <c r="C3172" s="46"/>
      <c r="D3172" s="29">
        <v>46055.822916666664</v>
      </c>
      <c r="E3172" s="15" t="str">
        <f>IF(AND($B$6=NB!$A$17,$B$8&gt;0),'Ersparnisberechnung Sommertarif'!$B$8*SLP!C3152,"")</f>
        <v/>
      </c>
    </row>
    <row r="3173" spans="1:5" x14ac:dyDescent="0.3">
      <c r="A3173" s="25">
        <v>46055</v>
      </c>
      <c r="B3173" s="31">
        <v>0.83333333333333337</v>
      </c>
      <c r="C3173" s="46"/>
      <c r="D3173" s="29">
        <v>46055.833333333336</v>
      </c>
      <c r="E3173" s="15" t="str">
        <f>IF(AND($B$6=NB!$A$17,$B$8&gt;0),'Ersparnisberechnung Sommertarif'!$B$8*SLP!C3153,"")</f>
        <v/>
      </c>
    </row>
    <row r="3174" spans="1:5" x14ac:dyDescent="0.3">
      <c r="A3174" s="25">
        <v>46055</v>
      </c>
      <c r="B3174" s="31">
        <v>0.84375</v>
      </c>
      <c r="C3174" s="46"/>
      <c r="D3174" s="29">
        <v>46055.84375</v>
      </c>
      <c r="E3174" s="15" t="str">
        <f>IF(AND($B$6=NB!$A$17,$B$8&gt;0),'Ersparnisberechnung Sommertarif'!$B$8*SLP!C3154,"")</f>
        <v/>
      </c>
    </row>
    <row r="3175" spans="1:5" x14ac:dyDescent="0.3">
      <c r="A3175" s="25">
        <v>46055</v>
      </c>
      <c r="B3175" s="31">
        <v>0.85416666666666663</v>
      </c>
      <c r="C3175" s="46"/>
      <c r="D3175" s="29">
        <v>46055.854166666664</v>
      </c>
      <c r="E3175" s="15" t="str">
        <f>IF(AND($B$6=NB!$A$17,$B$8&gt;0),'Ersparnisberechnung Sommertarif'!$B$8*SLP!C3155,"")</f>
        <v/>
      </c>
    </row>
    <row r="3176" spans="1:5" x14ac:dyDescent="0.3">
      <c r="A3176" s="25">
        <v>46055</v>
      </c>
      <c r="B3176" s="31">
        <v>0.86458333333333337</v>
      </c>
      <c r="C3176" s="46"/>
      <c r="D3176" s="29">
        <v>46055.864583333336</v>
      </c>
      <c r="E3176" s="15" t="str">
        <f>IF(AND($B$6=NB!$A$17,$B$8&gt;0),'Ersparnisberechnung Sommertarif'!$B$8*SLP!C3156,"")</f>
        <v/>
      </c>
    </row>
    <row r="3177" spans="1:5" x14ac:dyDescent="0.3">
      <c r="A3177" s="25">
        <v>46055</v>
      </c>
      <c r="B3177" s="31">
        <v>0.875</v>
      </c>
      <c r="C3177" s="46"/>
      <c r="D3177" s="29">
        <v>46055.875</v>
      </c>
      <c r="E3177" s="15" t="str">
        <f>IF(AND($B$6=NB!$A$17,$B$8&gt;0),'Ersparnisberechnung Sommertarif'!$B$8*SLP!C3157,"")</f>
        <v/>
      </c>
    </row>
    <row r="3178" spans="1:5" x14ac:dyDescent="0.3">
      <c r="A3178" s="25">
        <v>46055</v>
      </c>
      <c r="B3178" s="31">
        <v>0.88541666666666663</v>
      </c>
      <c r="C3178" s="46"/>
      <c r="D3178" s="29">
        <v>46055.885416666664</v>
      </c>
      <c r="E3178" s="15" t="str">
        <f>IF(AND($B$6=NB!$A$17,$B$8&gt;0),'Ersparnisberechnung Sommertarif'!$B$8*SLP!C3158,"")</f>
        <v/>
      </c>
    </row>
    <row r="3179" spans="1:5" x14ac:dyDescent="0.3">
      <c r="A3179" s="25">
        <v>46055</v>
      </c>
      <c r="B3179" s="31">
        <v>0.89583333333333337</v>
      </c>
      <c r="C3179" s="46"/>
      <c r="D3179" s="29">
        <v>46055.895833333336</v>
      </c>
      <c r="E3179" s="15" t="str">
        <f>IF(AND($B$6=NB!$A$17,$B$8&gt;0),'Ersparnisberechnung Sommertarif'!$B$8*SLP!C3159,"")</f>
        <v/>
      </c>
    </row>
    <row r="3180" spans="1:5" x14ac:dyDescent="0.3">
      <c r="A3180" s="25">
        <v>46055</v>
      </c>
      <c r="B3180" s="31">
        <v>0.90625</v>
      </c>
      <c r="C3180" s="46"/>
      <c r="D3180" s="29">
        <v>46055.90625</v>
      </c>
      <c r="E3180" s="15" t="str">
        <f>IF(AND($B$6=NB!$A$17,$B$8&gt;0),'Ersparnisberechnung Sommertarif'!$B$8*SLP!C3160,"")</f>
        <v/>
      </c>
    </row>
    <row r="3181" spans="1:5" x14ac:dyDescent="0.3">
      <c r="A3181" s="25">
        <v>46055</v>
      </c>
      <c r="B3181" s="31">
        <v>0.91666666666666663</v>
      </c>
      <c r="C3181" s="46"/>
      <c r="D3181" s="29">
        <v>46055.916666666664</v>
      </c>
      <c r="E3181" s="15" t="str">
        <f>IF(AND($B$6=NB!$A$17,$B$8&gt;0),'Ersparnisberechnung Sommertarif'!$B$8*SLP!C3161,"")</f>
        <v/>
      </c>
    </row>
    <row r="3182" spans="1:5" x14ac:dyDescent="0.3">
      <c r="A3182" s="25">
        <v>46055</v>
      </c>
      <c r="B3182" s="31">
        <v>0.92708333333333337</v>
      </c>
      <c r="C3182" s="46"/>
      <c r="D3182" s="29">
        <v>46055.927083333336</v>
      </c>
      <c r="E3182" s="15" t="str">
        <f>IF(AND($B$6=NB!$A$17,$B$8&gt;0),'Ersparnisberechnung Sommertarif'!$B$8*SLP!C3162,"")</f>
        <v/>
      </c>
    </row>
    <row r="3183" spans="1:5" x14ac:dyDescent="0.3">
      <c r="A3183" s="25">
        <v>46055</v>
      </c>
      <c r="B3183" s="31">
        <v>0.9375</v>
      </c>
      <c r="C3183" s="46"/>
      <c r="D3183" s="29">
        <v>46055.9375</v>
      </c>
      <c r="E3183" s="15" t="str">
        <f>IF(AND($B$6=NB!$A$17,$B$8&gt;0),'Ersparnisberechnung Sommertarif'!$B$8*SLP!C3163,"")</f>
        <v/>
      </c>
    </row>
    <row r="3184" spans="1:5" x14ac:dyDescent="0.3">
      <c r="A3184" s="25">
        <v>46055</v>
      </c>
      <c r="B3184" s="31">
        <v>0.94791666666666663</v>
      </c>
      <c r="C3184" s="46"/>
      <c r="D3184" s="29">
        <v>46055.947916666664</v>
      </c>
      <c r="E3184" s="15" t="str">
        <f>IF(AND($B$6=NB!$A$17,$B$8&gt;0),'Ersparnisberechnung Sommertarif'!$B$8*SLP!C3164,"")</f>
        <v/>
      </c>
    </row>
    <row r="3185" spans="1:5" x14ac:dyDescent="0.3">
      <c r="A3185" s="25">
        <v>46055</v>
      </c>
      <c r="B3185" s="31">
        <v>0.95833333333333337</v>
      </c>
      <c r="C3185" s="46"/>
      <c r="D3185" s="29">
        <v>46055.958333333336</v>
      </c>
      <c r="E3185" s="15" t="str">
        <f>IF(AND($B$6=NB!$A$17,$B$8&gt;0),'Ersparnisberechnung Sommertarif'!$B$8*SLP!C3165,"")</f>
        <v/>
      </c>
    </row>
    <row r="3186" spans="1:5" x14ac:dyDescent="0.3">
      <c r="A3186" s="25">
        <v>46055</v>
      </c>
      <c r="B3186" s="31">
        <v>0.96875</v>
      </c>
      <c r="C3186" s="46"/>
      <c r="D3186" s="29">
        <v>46055.96875</v>
      </c>
      <c r="E3186" s="15" t="str">
        <f>IF(AND($B$6=NB!$A$17,$B$8&gt;0),'Ersparnisberechnung Sommertarif'!$B$8*SLP!C3166,"")</f>
        <v/>
      </c>
    </row>
    <row r="3187" spans="1:5" x14ac:dyDescent="0.3">
      <c r="A3187" s="25">
        <v>46055</v>
      </c>
      <c r="B3187" s="31">
        <v>0.97916666666666663</v>
      </c>
      <c r="C3187" s="46"/>
      <c r="D3187" s="29">
        <v>46055.979166666664</v>
      </c>
      <c r="E3187" s="15" t="str">
        <f>IF(AND($B$6=NB!$A$17,$B$8&gt;0),'Ersparnisberechnung Sommertarif'!$B$8*SLP!C3167,"")</f>
        <v/>
      </c>
    </row>
    <row r="3188" spans="1:5" x14ac:dyDescent="0.3">
      <c r="A3188" s="25">
        <v>46055</v>
      </c>
      <c r="B3188" s="31">
        <v>0.98958333333333337</v>
      </c>
      <c r="C3188" s="46"/>
      <c r="D3188" s="29">
        <v>46055.989583333336</v>
      </c>
      <c r="E3188" s="15" t="str">
        <f>IF(AND($B$6=NB!$A$17,$B$8&gt;0),'Ersparnisberechnung Sommertarif'!$B$8*SLP!C3168,"")</f>
        <v/>
      </c>
    </row>
    <row r="3189" spans="1:5" x14ac:dyDescent="0.3">
      <c r="A3189" s="25">
        <v>46056</v>
      </c>
      <c r="B3189" s="31">
        <v>0</v>
      </c>
      <c r="C3189" s="46"/>
      <c r="D3189" s="29">
        <v>46056</v>
      </c>
      <c r="E3189" s="15" t="str">
        <f>IF(AND($B$6=NB!$A$17,$B$8&gt;0),'Ersparnisberechnung Sommertarif'!$B$8*SLP!C3169,"")</f>
        <v/>
      </c>
    </row>
    <row r="3190" spans="1:5" x14ac:dyDescent="0.3">
      <c r="A3190" s="25">
        <v>46056</v>
      </c>
      <c r="B3190" s="31">
        <v>1.0416666666666666E-2</v>
      </c>
      <c r="C3190" s="46"/>
      <c r="D3190" s="29">
        <v>46056.010416666664</v>
      </c>
      <c r="E3190" s="15" t="str">
        <f>IF(AND($B$6=NB!$A$17,$B$8&gt;0),'Ersparnisberechnung Sommertarif'!$B$8*SLP!C3170,"")</f>
        <v/>
      </c>
    </row>
    <row r="3191" spans="1:5" x14ac:dyDescent="0.3">
      <c r="A3191" s="25">
        <v>46056</v>
      </c>
      <c r="B3191" s="31">
        <v>2.0833333333333332E-2</v>
      </c>
      <c r="C3191" s="46"/>
      <c r="D3191" s="29">
        <v>46056.020833333336</v>
      </c>
      <c r="E3191" s="15" t="str">
        <f>IF(AND($B$6=NB!$A$17,$B$8&gt;0),'Ersparnisberechnung Sommertarif'!$B$8*SLP!C3171,"")</f>
        <v/>
      </c>
    </row>
    <row r="3192" spans="1:5" x14ac:dyDescent="0.3">
      <c r="A3192" s="25">
        <v>46056</v>
      </c>
      <c r="B3192" s="31">
        <v>3.125E-2</v>
      </c>
      <c r="C3192" s="46"/>
      <c r="D3192" s="29">
        <v>46056.03125</v>
      </c>
      <c r="E3192" s="15" t="str">
        <f>IF(AND($B$6=NB!$A$17,$B$8&gt;0),'Ersparnisberechnung Sommertarif'!$B$8*SLP!C3172,"")</f>
        <v/>
      </c>
    </row>
    <row r="3193" spans="1:5" x14ac:dyDescent="0.3">
      <c r="A3193" s="25">
        <v>46056</v>
      </c>
      <c r="B3193" s="31">
        <v>4.1666666666666664E-2</v>
      </c>
      <c r="C3193" s="46"/>
      <c r="D3193" s="29">
        <v>46056.041666666664</v>
      </c>
      <c r="E3193" s="15" t="str">
        <f>IF(AND($B$6=NB!$A$17,$B$8&gt;0),'Ersparnisberechnung Sommertarif'!$B$8*SLP!C3173,"")</f>
        <v/>
      </c>
    </row>
    <row r="3194" spans="1:5" x14ac:dyDescent="0.3">
      <c r="A3194" s="25">
        <v>46056</v>
      </c>
      <c r="B3194" s="31">
        <v>5.2083333333333336E-2</v>
      </c>
      <c r="C3194" s="46"/>
      <c r="D3194" s="29">
        <v>46056.052083333336</v>
      </c>
      <c r="E3194" s="15" t="str">
        <f>IF(AND($B$6=NB!$A$17,$B$8&gt;0),'Ersparnisberechnung Sommertarif'!$B$8*SLP!C3174,"")</f>
        <v/>
      </c>
    </row>
    <row r="3195" spans="1:5" x14ac:dyDescent="0.3">
      <c r="A3195" s="25">
        <v>46056</v>
      </c>
      <c r="B3195" s="31">
        <v>6.25E-2</v>
      </c>
      <c r="C3195" s="46"/>
      <c r="D3195" s="29">
        <v>46056.0625</v>
      </c>
      <c r="E3195" s="15" t="str">
        <f>IF(AND($B$6=NB!$A$17,$B$8&gt;0),'Ersparnisberechnung Sommertarif'!$B$8*SLP!C3175,"")</f>
        <v/>
      </c>
    </row>
    <row r="3196" spans="1:5" x14ac:dyDescent="0.3">
      <c r="A3196" s="25">
        <v>46056</v>
      </c>
      <c r="B3196" s="31">
        <v>7.2916666666666671E-2</v>
      </c>
      <c r="C3196" s="46"/>
      <c r="D3196" s="29">
        <v>46056.072916666664</v>
      </c>
      <c r="E3196" s="15" t="str">
        <f>IF(AND($B$6=NB!$A$17,$B$8&gt;0),'Ersparnisberechnung Sommertarif'!$B$8*SLP!C3176,"")</f>
        <v/>
      </c>
    </row>
    <row r="3197" spans="1:5" x14ac:dyDescent="0.3">
      <c r="A3197" s="25">
        <v>46056</v>
      </c>
      <c r="B3197" s="31">
        <v>8.3333333333333329E-2</v>
      </c>
      <c r="C3197" s="46"/>
      <c r="D3197" s="29">
        <v>46056.083333333336</v>
      </c>
      <c r="E3197" s="15" t="str">
        <f>IF(AND($B$6=NB!$A$17,$B$8&gt;0),'Ersparnisberechnung Sommertarif'!$B$8*SLP!C3177,"")</f>
        <v/>
      </c>
    </row>
    <row r="3198" spans="1:5" x14ac:dyDescent="0.3">
      <c r="A3198" s="25">
        <v>46056</v>
      </c>
      <c r="B3198" s="31">
        <v>9.375E-2</v>
      </c>
      <c r="C3198" s="46"/>
      <c r="D3198" s="29">
        <v>46056.09375</v>
      </c>
      <c r="E3198" s="15" t="str">
        <f>IF(AND($B$6=NB!$A$17,$B$8&gt;0),'Ersparnisberechnung Sommertarif'!$B$8*SLP!C3178,"")</f>
        <v/>
      </c>
    </row>
    <row r="3199" spans="1:5" x14ac:dyDescent="0.3">
      <c r="A3199" s="25">
        <v>46056</v>
      </c>
      <c r="B3199" s="31">
        <v>0.10416666666666667</v>
      </c>
      <c r="C3199" s="46"/>
      <c r="D3199" s="29">
        <v>46056.104166666664</v>
      </c>
      <c r="E3199" s="15" t="str">
        <f>IF(AND($B$6=NB!$A$17,$B$8&gt;0),'Ersparnisberechnung Sommertarif'!$B$8*SLP!C3179,"")</f>
        <v/>
      </c>
    </row>
    <row r="3200" spans="1:5" x14ac:dyDescent="0.3">
      <c r="A3200" s="25">
        <v>46056</v>
      </c>
      <c r="B3200" s="31">
        <v>0.11458333333333333</v>
      </c>
      <c r="C3200" s="46"/>
      <c r="D3200" s="29">
        <v>46056.114583333336</v>
      </c>
      <c r="E3200" s="15" t="str">
        <f>IF(AND($B$6=NB!$A$17,$B$8&gt;0),'Ersparnisberechnung Sommertarif'!$B$8*SLP!C3180,"")</f>
        <v/>
      </c>
    </row>
    <row r="3201" spans="1:5" x14ac:dyDescent="0.3">
      <c r="A3201" s="25">
        <v>46056</v>
      </c>
      <c r="B3201" s="31">
        <v>0.125</v>
      </c>
      <c r="C3201" s="46"/>
      <c r="D3201" s="29">
        <v>46056.125</v>
      </c>
      <c r="E3201" s="15" t="str">
        <f>IF(AND($B$6=NB!$A$17,$B$8&gt;0),'Ersparnisberechnung Sommertarif'!$B$8*SLP!C3181,"")</f>
        <v/>
      </c>
    </row>
    <row r="3202" spans="1:5" x14ac:dyDescent="0.3">
      <c r="A3202" s="25">
        <v>46056</v>
      </c>
      <c r="B3202" s="31">
        <v>0.13541666666666666</v>
      </c>
      <c r="C3202" s="46"/>
      <c r="D3202" s="29">
        <v>46056.135416666664</v>
      </c>
      <c r="E3202" s="15" t="str">
        <f>IF(AND($B$6=NB!$A$17,$B$8&gt;0),'Ersparnisberechnung Sommertarif'!$B$8*SLP!C3182,"")</f>
        <v/>
      </c>
    </row>
    <row r="3203" spans="1:5" x14ac:dyDescent="0.3">
      <c r="A3203" s="25">
        <v>46056</v>
      </c>
      <c r="B3203" s="31">
        <v>0.14583333333333334</v>
      </c>
      <c r="C3203" s="46"/>
      <c r="D3203" s="29">
        <v>46056.145833333336</v>
      </c>
      <c r="E3203" s="15" t="str">
        <f>IF(AND($B$6=NB!$A$17,$B$8&gt;0),'Ersparnisberechnung Sommertarif'!$B$8*SLP!C3183,"")</f>
        <v/>
      </c>
    </row>
    <row r="3204" spans="1:5" x14ac:dyDescent="0.3">
      <c r="A3204" s="25">
        <v>46056</v>
      </c>
      <c r="B3204" s="31">
        <v>0.15625</v>
      </c>
      <c r="C3204" s="46"/>
      <c r="D3204" s="29">
        <v>46056.15625</v>
      </c>
      <c r="E3204" s="15" t="str">
        <f>IF(AND($B$6=NB!$A$17,$B$8&gt;0),'Ersparnisberechnung Sommertarif'!$B$8*SLP!C3184,"")</f>
        <v/>
      </c>
    </row>
    <row r="3205" spans="1:5" x14ac:dyDescent="0.3">
      <c r="A3205" s="25">
        <v>46056</v>
      </c>
      <c r="B3205" s="31">
        <v>0.16666666666666666</v>
      </c>
      <c r="C3205" s="46"/>
      <c r="D3205" s="29">
        <v>46056.166666666664</v>
      </c>
      <c r="E3205" s="15" t="str">
        <f>IF(AND($B$6=NB!$A$17,$B$8&gt;0),'Ersparnisberechnung Sommertarif'!$B$8*SLP!C3185,"")</f>
        <v/>
      </c>
    </row>
    <row r="3206" spans="1:5" x14ac:dyDescent="0.3">
      <c r="A3206" s="25">
        <v>46056</v>
      </c>
      <c r="B3206" s="31">
        <v>0.17708333333333334</v>
      </c>
      <c r="C3206" s="46"/>
      <c r="D3206" s="29">
        <v>46056.177083333336</v>
      </c>
      <c r="E3206" s="15" t="str">
        <f>IF(AND($B$6=NB!$A$17,$B$8&gt;0),'Ersparnisberechnung Sommertarif'!$B$8*SLP!C3186,"")</f>
        <v/>
      </c>
    </row>
    <row r="3207" spans="1:5" x14ac:dyDescent="0.3">
      <c r="A3207" s="25">
        <v>46056</v>
      </c>
      <c r="B3207" s="31">
        <v>0.1875</v>
      </c>
      <c r="C3207" s="46"/>
      <c r="D3207" s="29">
        <v>46056.1875</v>
      </c>
      <c r="E3207" s="15" t="str">
        <f>IF(AND($B$6=NB!$A$17,$B$8&gt;0),'Ersparnisberechnung Sommertarif'!$B$8*SLP!C3187,"")</f>
        <v/>
      </c>
    </row>
    <row r="3208" spans="1:5" x14ac:dyDescent="0.3">
      <c r="A3208" s="25">
        <v>46056</v>
      </c>
      <c r="B3208" s="31">
        <v>0.19791666666666666</v>
      </c>
      <c r="C3208" s="46"/>
      <c r="D3208" s="29">
        <v>46056.197916666664</v>
      </c>
      <c r="E3208" s="15" t="str">
        <f>IF(AND($B$6=NB!$A$17,$B$8&gt;0),'Ersparnisberechnung Sommertarif'!$B$8*SLP!C3188,"")</f>
        <v/>
      </c>
    </row>
    <row r="3209" spans="1:5" x14ac:dyDescent="0.3">
      <c r="A3209" s="25">
        <v>46056</v>
      </c>
      <c r="B3209" s="31">
        <v>0.20833333333333334</v>
      </c>
      <c r="C3209" s="46"/>
      <c r="D3209" s="29">
        <v>46056.208333333336</v>
      </c>
      <c r="E3209" s="15" t="str">
        <f>IF(AND($B$6=NB!$A$17,$B$8&gt;0),'Ersparnisberechnung Sommertarif'!$B$8*SLP!C3189,"")</f>
        <v/>
      </c>
    </row>
    <row r="3210" spans="1:5" x14ac:dyDescent="0.3">
      <c r="A3210" s="25">
        <v>46056</v>
      </c>
      <c r="B3210" s="31">
        <v>0.21875</v>
      </c>
      <c r="C3210" s="46"/>
      <c r="D3210" s="29">
        <v>46056.21875</v>
      </c>
      <c r="E3210" s="15" t="str">
        <f>IF(AND($B$6=NB!$A$17,$B$8&gt;0),'Ersparnisberechnung Sommertarif'!$B$8*SLP!C3190,"")</f>
        <v/>
      </c>
    </row>
    <row r="3211" spans="1:5" x14ac:dyDescent="0.3">
      <c r="A3211" s="25">
        <v>46056</v>
      </c>
      <c r="B3211" s="31">
        <v>0.22916666666666666</v>
      </c>
      <c r="C3211" s="46"/>
      <c r="D3211" s="29">
        <v>46056.229166666664</v>
      </c>
      <c r="E3211" s="15" t="str">
        <f>IF(AND($B$6=NB!$A$17,$B$8&gt;0),'Ersparnisberechnung Sommertarif'!$B$8*SLP!C3191,"")</f>
        <v/>
      </c>
    </row>
    <row r="3212" spans="1:5" x14ac:dyDescent="0.3">
      <c r="A3212" s="25">
        <v>46056</v>
      </c>
      <c r="B3212" s="31">
        <v>0.23958333333333334</v>
      </c>
      <c r="C3212" s="46"/>
      <c r="D3212" s="29">
        <v>46056.239583333336</v>
      </c>
      <c r="E3212" s="15" t="str">
        <f>IF(AND($B$6=NB!$A$17,$B$8&gt;0),'Ersparnisberechnung Sommertarif'!$B$8*SLP!C3192,"")</f>
        <v/>
      </c>
    </row>
    <row r="3213" spans="1:5" x14ac:dyDescent="0.3">
      <c r="A3213" s="25">
        <v>46056</v>
      </c>
      <c r="B3213" s="31">
        <v>0.25</v>
      </c>
      <c r="C3213" s="46"/>
      <c r="D3213" s="29">
        <v>46056.25</v>
      </c>
      <c r="E3213" s="15" t="str">
        <f>IF(AND($B$6=NB!$A$17,$B$8&gt;0),'Ersparnisberechnung Sommertarif'!$B$8*SLP!C3193,"")</f>
        <v/>
      </c>
    </row>
    <row r="3214" spans="1:5" x14ac:dyDescent="0.3">
      <c r="A3214" s="25">
        <v>46056</v>
      </c>
      <c r="B3214" s="31">
        <v>0.26041666666666669</v>
      </c>
      <c r="C3214" s="46"/>
      <c r="D3214" s="29">
        <v>46056.260416666664</v>
      </c>
      <c r="E3214" s="15" t="str">
        <f>IF(AND($B$6=NB!$A$17,$B$8&gt;0),'Ersparnisberechnung Sommertarif'!$B$8*SLP!C3194,"")</f>
        <v/>
      </c>
    </row>
    <row r="3215" spans="1:5" x14ac:dyDescent="0.3">
      <c r="A3215" s="25">
        <v>46056</v>
      </c>
      <c r="B3215" s="31">
        <v>0.27083333333333331</v>
      </c>
      <c r="C3215" s="46"/>
      <c r="D3215" s="29">
        <v>46056.270833333336</v>
      </c>
      <c r="E3215" s="15" t="str">
        <f>IF(AND($B$6=NB!$A$17,$B$8&gt;0),'Ersparnisberechnung Sommertarif'!$B$8*SLP!C3195,"")</f>
        <v/>
      </c>
    </row>
    <row r="3216" spans="1:5" x14ac:dyDescent="0.3">
      <c r="A3216" s="25">
        <v>46056</v>
      </c>
      <c r="B3216" s="31">
        <v>0.28125</v>
      </c>
      <c r="C3216" s="46"/>
      <c r="D3216" s="29">
        <v>46056.28125</v>
      </c>
      <c r="E3216" s="15" t="str">
        <f>IF(AND($B$6=NB!$A$17,$B$8&gt;0),'Ersparnisberechnung Sommertarif'!$B$8*SLP!C3196,"")</f>
        <v/>
      </c>
    </row>
    <row r="3217" spans="1:5" x14ac:dyDescent="0.3">
      <c r="A3217" s="25">
        <v>46056</v>
      </c>
      <c r="B3217" s="31">
        <v>0.29166666666666669</v>
      </c>
      <c r="C3217" s="46"/>
      <c r="D3217" s="29">
        <v>46056.291666666664</v>
      </c>
      <c r="E3217" s="15" t="str">
        <f>IF(AND($B$6=NB!$A$17,$B$8&gt;0),'Ersparnisberechnung Sommertarif'!$B$8*SLP!C3197,"")</f>
        <v/>
      </c>
    </row>
    <row r="3218" spans="1:5" x14ac:dyDescent="0.3">
      <c r="A3218" s="25">
        <v>46056</v>
      </c>
      <c r="B3218" s="31">
        <v>0.30208333333333331</v>
      </c>
      <c r="C3218" s="46"/>
      <c r="D3218" s="29">
        <v>46056.302083333336</v>
      </c>
      <c r="E3218" s="15" t="str">
        <f>IF(AND($B$6=NB!$A$17,$B$8&gt;0),'Ersparnisberechnung Sommertarif'!$B$8*SLP!C3198,"")</f>
        <v/>
      </c>
    </row>
    <row r="3219" spans="1:5" x14ac:dyDescent="0.3">
      <c r="A3219" s="25">
        <v>46056</v>
      </c>
      <c r="B3219" s="31">
        <v>0.3125</v>
      </c>
      <c r="C3219" s="46"/>
      <c r="D3219" s="29">
        <v>46056.3125</v>
      </c>
      <c r="E3219" s="15" t="str">
        <f>IF(AND($B$6=NB!$A$17,$B$8&gt;0),'Ersparnisberechnung Sommertarif'!$B$8*SLP!C3199,"")</f>
        <v/>
      </c>
    </row>
    <row r="3220" spans="1:5" x14ac:dyDescent="0.3">
      <c r="A3220" s="25">
        <v>46056</v>
      </c>
      <c r="B3220" s="31">
        <v>0.32291666666666669</v>
      </c>
      <c r="C3220" s="46"/>
      <c r="D3220" s="29">
        <v>46056.322916666664</v>
      </c>
      <c r="E3220" s="15" t="str">
        <f>IF(AND($B$6=NB!$A$17,$B$8&gt;0),'Ersparnisberechnung Sommertarif'!$B$8*SLP!C3200,"")</f>
        <v/>
      </c>
    </row>
    <row r="3221" spans="1:5" x14ac:dyDescent="0.3">
      <c r="A3221" s="25">
        <v>46056</v>
      </c>
      <c r="B3221" s="31">
        <v>0.33333333333333331</v>
      </c>
      <c r="C3221" s="46"/>
      <c r="D3221" s="29">
        <v>46056.333333333336</v>
      </c>
      <c r="E3221" s="15" t="str">
        <f>IF(AND($B$6=NB!$A$17,$B$8&gt;0),'Ersparnisberechnung Sommertarif'!$B$8*SLP!C3201,"")</f>
        <v/>
      </c>
    </row>
    <row r="3222" spans="1:5" x14ac:dyDescent="0.3">
      <c r="A3222" s="25">
        <v>46056</v>
      </c>
      <c r="B3222" s="31">
        <v>0.34375</v>
      </c>
      <c r="C3222" s="46"/>
      <c r="D3222" s="29">
        <v>46056.34375</v>
      </c>
      <c r="E3222" s="15" t="str">
        <f>IF(AND($B$6=NB!$A$17,$B$8&gt;0),'Ersparnisberechnung Sommertarif'!$B$8*SLP!C3202,"")</f>
        <v/>
      </c>
    </row>
    <row r="3223" spans="1:5" x14ac:dyDescent="0.3">
      <c r="A3223" s="25">
        <v>46056</v>
      </c>
      <c r="B3223" s="31">
        <v>0.35416666666666669</v>
      </c>
      <c r="C3223" s="46"/>
      <c r="D3223" s="29">
        <v>46056.354166666664</v>
      </c>
      <c r="E3223" s="15" t="str">
        <f>IF(AND($B$6=NB!$A$17,$B$8&gt;0),'Ersparnisberechnung Sommertarif'!$B$8*SLP!C3203,"")</f>
        <v/>
      </c>
    </row>
    <row r="3224" spans="1:5" x14ac:dyDescent="0.3">
      <c r="A3224" s="25">
        <v>46056</v>
      </c>
      <c r="B3224" s="31">
        <v>0.36458333333333331</v>
      </c>
      <c r="C3224" s="46"/>
      <c r="D3224" s="29">
        <v>46056.364583333336</v>
      </c>
      <c r="E3224" s="15" t="str">
        <f>IF(AND($B$6=NB!$A$17,$B$8&gt;0),'Ersparnisberechnung Sommertarif'!$B$8*SLP!C3204,"")</f>
        <v/>
      </c>
    </row>
    <row r="3225" spans="1:5" x14ac:dyDescent="0.3">
      <c r="A3225" s="25">
        <v>46056</v>
      </c>
      <c r="B3225" s="31">
        <v>0.375</v>
      </c>
      <c r="C3225" s="46"/>
      <c r="D3225" s="29">
        <v>46056.375</v>
      </c>
      <c r="E3225" s="15" t="str">
        <f>IF(AND($B$6=NB!$A$17,$B$8&gt;0),'Ersparnisberechnung Sommertarif'!$B$8*SLP!C3205,"")</f>
        <v/>
      </c>
    </row>
    <row r="3226" spans="1:5" x14ac:dyDescent="0.3">
      <c r="A3226" s="25">
        <v>46056</v>
      </c>
      <c r="B3226" s="31">
        <v>0.38541666666666669</v>
      </c>
      <c r="C3226" s="46"/>
      <c r="D3226" s="29">
        <v>46056.385416666664</v>
      </c>
      <c r="E3226" s="15" t="str">
        <f>IF(AND($B$6=NB!$A$17,$B$8&gt;0),'Ersparnisberechnung Sommertarif'!$B$8*SLP!C3206,"")</f>
        <v/>
      </c>
    </row>
    <row r="3227" spans="1:5" x14ac:dyDescent="0.3">
      <c r="A3227" s="25">
        <v>46056</v>
      </c>
      <c r="B3227" s="31">
        <v>0.39583333333333331</v>
      </c>
      <c r="C3227" s="46"/>
      <c r="D3227" s="29">
        <v>46056.395833333336</v>
      </c>
      <c r="E3227" s="15" t="str">
        <f>IF(AND($B$6=NB!$A$17,$B$8&gt;0),'Ersparnisberechnung Sommertarif'!$B$8*SLP!C3207,"")</f>
        <v/>
      </c>
    </row>
    <row r="3228" spans="1:5" x14ac:dyDescent="0.3">
      <c r="A3228" s="25">
        <v>46056</v>
      </c>
      <c r="B3228" s="31">
        <v>0.40625</v>
      </c>
      <c r="C3228" s="46"/>
      <c r="D3228" s="29">
        <v>46056.40625</v>
      </c>
      <c r="E3228" s="15" t="str">
        <f>IF(AND($B$6=NB!$A$17,$B$8&gt;0),'Ersparnisberechnung Sommertarif'!$B$8*SLP!C3208,"")</f>
        <v/>
      </c>
    </row>
    <row r="3229" spans="1:5" x14ac:dyDescent="0.3">
      <c r="A3229" s="25">
        <v>46056</v>
      </c>
      <c r="B3229" s="31">
        <v>0.41666666666666669</v>
      </c>
      <c r="C3229" s="46"/>
      <c r="D3229" s="29">
        <v>46056.416666666664</v>
      </c>
      <c r="E3229" s="15" t="str">
        <f>IF(AND($B$6=NB!$A$17,$B$8&gt;0),'Ersparnisberechnung Sommertarif'!$B$8*SLP!C3209,"")</f>
        <v/>
      </c>
    </row>
    <row r="3230" spans="1:5" x14ac:dyDescent="0.3">
      <c r="A3230" s="25">
        <v>46056</v>
      </c>
      <c r="B3230" s="31">
        <v>0.42708333333333331</v>
      </c>
      <c r="C3230" s="46"/>
      <c r="D3230" s="29">
        <v>46056.427083333336</v>
      </c>
      <c r="E3230" s="15" t="str">
        <f>IF(AND($B$6=NB!$A$17,$B$8&gt;0),'Ersparnisberechnung Sommertarif'!$B$8*SLP!C3210,"")</f>
        <v/>
      </c>
    </row>
    <row r="3231" spans="1:5" x14ac:dyDescent="0.3">
      <c r="A3231" s="25">
        <v>46056</v>
      </c>
      <c r="B3231" s="31">
        <v>0.4375</v>
      </c>
      <c r="C3231" s="46"/>
      <c r="D3231" s="29">
        <v>46056.4375</v>
      </c>
      <c r="E3231" s="15" t="str">
        <f>IF(AND($B$6=NB!$A$17,$B$8&gt;0),'Ersparnisberechnung Sommertarif'!$B$8*SLP!C3211,"")</f>
        <v/>
      </c>
    </row>
    <row r="3232" spans="1:5" x14ac:dyDescent="0.3">
      <c r="A3232" s="25">
        <v>46056</v>
      </c>
      <c r="B3232" s="31">
        <v>0.44791666666666669</v>
      </c>
      <c r="C3232" s="46"/>
      <c r="D3232" s="29">
        <v>46056.447916666664</v>
      </c>
      <c r="E3232" s="15" t="str">
        <f>IF(AND($B$6=NB!$A$17,$B$8&gt;0),'Ersparnisberechnung Sommertarif'!$B$8*SLP!C3212,"")</f>
        <v/>
      </c>
    </row>
    <row r="3233" spans="1:5" x14ac:dyDescent="0.3">
      <c r="A3233" s="25">
        <v>46056</v>
      </c>
      <c r="B3233" s="31">
        <v>0.45833333333333331</v>
      </c>
      <c r="C3233" s="46"/>
      <c r="D3233" s="29">
        <v>46056.458333333336</v>
      </c>
      <c r="E3233" s="15" t="str">
        <f>IF(AND($B$6=NB!$A$17,$B$8&gt;0),'Ersparnisberechnung Sommertarif'!$B$8*SLP!C3213,"")</f>
        <v/>
      </c>
    </row>
    <row r="3234" spans="1:5" x14ac:dyDescent="0.3">
      <c r="A3234" s="25">
        <v>46056</v>
      </c>
      <c r="B3234" s="31">
        <v>0.46875</v>
      </c>
      <c r="C3234" s="46"/>
      <c r="D3234" s="29">
        <v>46056.46875</v>
      </c>
      <c r="E3234" s="15" t="str">
        <f>IF(AND($B$6=NB!$A$17,$B$8&gt;0),'Ersparnisberechnung Sommertarif'!$B$8*SLP!C3214,"")</f>
        <v/>
      </c>
    </row>
    <row r="3235" spans="1:5" x14ac:dyDescent="0.3">
      <c r="A3235" s="25">
        <v>46056</v>
      </c>
      <c r="B3235" s="31">
        <v>0.47916666666666669</v>
      </c>
      <c r="C3235" s="46"/>
      <c r="D3235" s="29">
        <v>46056.479166666664</v>
      </c>
      <c r="E3235" s="15" t="str">
        <f>IF(AND($B$6=NB!$A$17,$B$8&gt;0),'Ersparnisberechnung Sommertarif'!$B$8*SLP!C3215,"")</f>
        <v/>
      </c>
    </row>
    <row r="3236" spans="1:5" x14ac:dyDescent="0.3">
      <c r="A3236" s="25">
        <v>46056</v>
      </c>
      <c r="B3236" s="31">
        <v>0.48958333333333331</v>
      </c>
      <c r="C3236" s="46"/>
      <c r="D3236" s="29">
        <v>46056.489583333336</v>
      </c>
      <c r="E3236" s="15" t="str">
        <f>IF(AND($B$6=NB!$A$17,$B$8&gt;0),'Ersparnisberechnung Sommertarif'!$B$8*SLP!C3216,"")</f>
        <v/>
      </c>
    </row>
    <row r="3237" spans="1:5" x14ac:dyDescent="0.3">
      <c r="A3237" s="25">
        <v>46056</v>
      </c>
      <c r="B3237" s="31">
        <v>0.5</v>
      </c>
      <c r="C3237" s="46"/>
      <c r="D3237" s="29">
        <v>46056.5</v>
      </c>
      <c r="E3237" s="15" t="str">
        <f>IF(AND($B$6=NB!$A$17,$B$8&gt;0),'Ersparnisberechnung Sommertarif'!$B$8*SLP!C3217,"")</f>
        <v/>
      </c>
    </row>
    <row r="3238" spans="1:5" x14ac:dyDescent="0.3">
      <c r="A3238" s="25">
        <v>46056</v>
      </c>
      <c r="B3238" s="31">
        <v>0.51041666666666663</v>
      </c>
      <c r="C3238" s="46"/>
      <c r="D3238" s="29">
        <v>46056.510416666664</v>
      </c>
      <c r="E3238" s="15" t="str">
        <f>IF(AND($B$6=NB!$A$17,$B$8&gt;0),'Ersparnisberechnung Sommertarif'!$B$8*SLP!C3218,"")</f>
        <v/>
      </c>
    </row>
    <row r="3239" spans="1:5" x14ac:dyDescent="0.3">
      <c r="A3239" s="25">
        <v>46056</v>
      </c>
      <c r="B3239" s="31">
        <v>0.52083333333333337</v>
      </c>
      <c r="C3239" s="46"/>
      <c r="D3239" s="29">
        <v>46056.520833333336</v>
      </c>
      <c r="E3239" s="15" t="str">
        <f>IF(AND($B$6=NB!$A$17,$B$8&gt;0),'Ersparnisberechnung Sommertarif'!$B$8*SLP!C3219,"")</f>
        <v/>
      </c>
    </row>
    <row r="3240" spans="1:5" x14ac:dyDescent="0.3">
      <c r="A3240" s="25">
        <v>46056</v>
      </c>
      <c r="B3240" s="31">
        <v>0.53125</v>
      </c>
      <c r="C3240" s="46"/>
      <c r="D3240" s="29">
        <v>46056.53125</v>
      </c>
      <c r="E3240" s="15" t="str">
        <f>IF(AND($B$6=NB!$A$17,$B$8&gt;0),'Ersparnisberechnung Sommertarif'!$B$8*SLP!C3220,"")</f>
        <v/>
      </c>
    </row>
    <row r="3241" spans="1:5" x14ac:dyDescent="0.3">
      <c r="A3241" s="25">
        <v>46056</v>
      </c>
      <c r="B3241" s="31">
        <v>0.54166666666666663</v>
      </c>
      <c r="C3241" s="46"/>
      <c r="D3241" s="29">
        <v>46056.541666666664</v>
      </c>
      <c r="E3241" s="15" t="str">
        <f>IF(AND($B$6=NB!$A$17,$B$8&gt;0),'Ersparnisberechnung Sommertarif'!$B$8*SLP!C3221,"")</f>
        <v/>
      </c>
    </row>
    <row r="3242" spans="1:5" x14ac:dyDescent="0.3">
      <c r="A3242" s="25">
        <v>46056</v>
      </c>
      <c r="B3242" s="31">
        <v>0.55208333333333337</v>
      </c>
      <c r="C3242" s="46"/>
      <c r="D3242" s="29">
        <v>46056.552083333336</v>
      </c>
      <c r="E3242" s="15" t="str">
        <f>IF(AND($B$6=NB!$A$17,$B$8&gt;0),'Ersparnisberechnung Sommertarif'!$B$8*SLP!C3222,"")</f>
        <v/>
      </c>
    </row>
    <row r="3243" spans="1:5" x14ac:dyDescent="0.3">
      <c r="A3243" s="25">
        <v>46056</v>
      </c>
      <c r="B3243" s="31">
        <v>0.5625</v>
      </c>
      <c r="C3243" s="46"/>
      <c r="D3243" s="29">
        <v>46056.5625</v>
      </c>
      <c r="E3243" s="15" t="str">
        <f>IF(AND($B$6=NB!$A$17,$B$8&gt;0),'Ersparnisberechnung Sommertarif'!$B$8*SLP!C3223,"")</f>
        <v/>
      </c>
    </row>
    <row r="3244" spans="1:5" x14ac:dyDescent="0.3">
      <c r="A3244" s="25">
        <v>46056</v>
      </c>
      <c r="B3244" s="31">
        <v>0.57291666666666663</v>
      </c>
      <c r="C3244" s="46"/>
      <c r="D3244" s="29">
        <v>46056.572916666664</v>
      </c>
      <c r="E3244" s="15" t="str">
        <f>IF(AND($B$6=NB!$A$17,$B$8&gt;0),'Ersparnisberechnung Sommertarif'!$B$8*SLP!C3224,"")</f>
        <v/>
      </c>
    </row>
    <row r="3245" spans="1:5" x14ac:dyDescent="0.3">
      <c r="A3245" s="25">
        <v>46056</v>
      </c>
      <c r="B3245" s="31">
        <v>0.58333333333333337</v>
      </c>
      <c r="C3245" s="46"/>
      <c r="D3245" s="29">
        <v>46056.583333333336</v>
      </c>
      <c r="E3245" s="15" t="str">
        <f>IF(AND($B$6=NB!$A$17,$B$8&gt;0),'Ersparnisberechnung Sommertarif'!$B$8*SLP!C3225,"")</f>
        <v/>
      </c>
    </row>
    <row r="3246" spans="1:5" x14ac:dyDescent="0.3">
      <c r="A3246" s="25">
        <v>46056</v>
      </c>
      <c r="B3246" s="31">
        <v>0.59375</v>
      </c>
      <c r="C3246" s="46"/>
      <c r="D3246" s="29">
        <v>46056.59375</v>
      </c>
      <c r="E3246" s="15" t="str">
        <f>IF(AND($B$6=NB!$A$17,$B$8&gt;0),'Ersparnisberechnung Sommertarif'!$B$8*SLP!C3226,"")</f>
        <v/>
      </c>
    </row>
    <row r="3247" spans="1:5" x14ac:dyDescent="0.3">
      <c r="A3247" s="25">
        <v>46056</v>
      </c>
      <c r="B3247" s="31">
        <v>0.60416666666666663</v>
      </c>
      <c r="C3247" s="46"/>
      <c r="D3247" s="29">
        <v>46056.604166666664</v>
      </c>
      <c r="E3247" s="15" t="str">
        <f>IF(AND($B$6=NB!$A$17,$B$8&gt;0),'Ersparnisberechnung Sommertarif'!$B$8*SLP!C3227,"")</f>
        <v/>
      </c>
    </row>
    <row r="3248" spans="1:5" x14ac:dyDescent="0.3">
      <c r="A3248" s="25">
        <v>46056</v>
      </c>
      <c r="B3248" s="31">
        <v>0.61458333333333337</v>
      </c>
      <c r="C3248" s="46"/>
      <c r="D3248" s="29">
        <v>46056.614583333336</v>
      </c>
      <c r="E3248" s="15" t="str">
        <f>IF(AND($B$6=NB!$A$17,$B$8&gt;0),'Ersparnisberechnung Sommertarif'!$B$8*SLP!C3228,"")</f>
        <v/>
      </c>
    </row>
    <row r="3249" spans="1:5" x14ac:dyDescent="0.3">
      <c r="A3249" s="25">
        <v>46056</v>
      </c>
      <c r="B3249" s="31">
        <v>0.625</v>
      </c>
      <c r="C3249" s="46"/>
      <c r="D3249" s="29">
        <v>46056.625</v>
      </c>
      <c r="E3249" s="15" t="str">
        <f>IF(AND($B$6=NB!$A$17,$B$8&gt;0),'Ersparnisberechnung Sommertarif'!$B$8*SLP!C3229,"")</f>
        <v/>
      </c>
    </row>
    <row r="3250" spans="1:5" x14ac:dyDescent="0.3">
      <c r="A3250" s="25">
        <v>46056</v>
      </c>
      <c r="B3250" s="31">
        <v>0.63541666666666663</v>
      </c>
      <c r="C3250" s="46"/>
      <c r="D3250" s="29">
        <v>46056.635416666664</v>
      </c>
      <c r="E3250" s="15" t="str">
        <f>IF(AND($B$6=NB!$A$17,$B$8&gt;0),'Ersparnisberechnung Sommertarif'!$B$8*SLP!C3230,"")</f>
        <v/>
      </c>
    </row>
    <row r="3251" spans="1:5" x14ac:dyDescent="0.3">
      <c r="A3251" s="25">
        <v>46056</v>
      </c>
      <c r="B3251" s="31">
        <v>0.64583333333333337</v>
      </c>
      <c r="C3251" s="46"/>
      <c r="D3251" s="29">
        <v>46056.645833333336</v>
      </c>
      <c r="E3251" s="15" t="str">
        <f>IF(AND($B$6=NB!$A$17,$B$8&gt;0),'Ersparnisberechnung Sommertarif'!$B$8*SLP!C3231,"")</f>
        <v/>
      </c>
    </row>
    <row r="3252" spans="1:5" x14ac:dyDescent="0.3">
      <c r="A3252" s="25">
        <v>46056</v>
      </c>
      <c r="B3252" s="31">
        <v>0.65625</v>
      </c>
      <c r="C3252" s="46"/>
      <c r="D3252" s="29">
        <v>46056.65625</v>
      </c>
      <c r="E3252" s="15" t="str">
        <f>IF(AND($B$6=NB!$A$17,$B$8&gt;0),'Ersparnisberechnung Sommertarif'!$B$8*SLP!C3232,"")</f>
        <v/>
      </c>
    </row>
    <row r="3253" spans="1:5" x14ac:dyDescent="0.3">
      <c r="A3253" s="25">
        <v>46056</v>
      </c>
      <c r="B3253" s="31">
        <v>0.66666666666666663</v>
      </c>
      <c r="C3253" s="46"/>
      <c r="D3253" s="29">
        <v>46056.666666666664</v>
      </c>
      <c r="E3253" s="15" t="str">
        <f>IF(AND($B$6=NB!$A$17,$B$8&gt;0),'Ersparnisberechnung Sommertarif'!$B$8*SLP!C3233,"")</f>
        <v/>
      </c>
    </row>
    <row r="3254" spans="1:5" x14ac:dyDescent="0.3">
      <c r="A3254" s="25">
        <v>46056</v>
      </c>
      <c r="B3254" s="31">
        <v>0.67708333333333337</v>
      </c>
      <c r="C3254" s="46"/>
      <c r="D3254" s="29">
        <v>46056.677083333336</v>
      </c>
      <c r="E3254" s="15" t="str">
        <f>IF(AND($B$6=NB!$A$17,$B$8&gt;0),'Ersparnisberechnung Sommertarif'!$B$8*SLP!C3234,"")</f>
        <v/>
      </c>
    </row>
    <row r="3255" spans="1:5" x14ac:dyDescent="0.3">
      <c r="A3255" s="25">
        <v>46056</v>
      </c>
      <c r="B3255" s="31">
        <v>0.6875</v>
      </c>
      <c r="C3255" s="46"/>
      <c r="D3255" s="29">
        <v>46056.6875</v>
      </c>
      <c r="E3255" s="15" t="str">
        <f>IF(AND($B$6=NB!$A$17,$B$8&gt;0),'Ersparnisberechnung Sommertarif'!$B$8*SLP!C3235,"")</f>
        <v/>
      </c>
    </row>
    <row r="3256" spans="1:5" x14ac:dyDescent="0.3">
      <c r="A3256" s="25">
        <v>46056</v>
      </c>
      <c r="B3256" s="31">
        <v>0.69791666666666663</v>
      </c>
      <c r="C3256" s="46"/>
      <c r="D3256" s="29">
        <v>46056.697916666664</v>
      </c>
      <c r="E3256" s="15" t="str">
        <f>IF(AND($B$6=NB!$A$17,$B$8&gt;0),'Ersparnisberechnung Sommertarif'!$B$8*SLP!C3236,"")</f>
        <v/>
      </c>
    </row>
    <row r="3257" spans="1:5" x14ac:dyDescent="0.3">
      <c r="A3257" s="25">
        <v>46056</v>
      </c>
      <c r="B3257" s="31">
        <v>0.70833333333333337</v>
      </c>
      <c r="C3257" s="46"/>
      <c r="D3257" s="29">
        <v>46056.708333333336</v>
      </c>
      <c r="E3257" s="15" t="str">
        <f>IF(AND($B$6=NB!$A$17,$B$8&gt;0),'Ersparnisberechnung Sommertarif'!$B$8*SLP!C3237,"")</f>
        <v/>
      </c>
    </row>
    <row r="3258" spans="1:5" x14ac:dyDescent="0.3">
      <c r="A3258" s="25">
        <v>46056</v>
      </c>
      <c r="B3258" s="31">
        <v>0.71875</v>
      </c>
      <c r="C3258" s="46"/>
      <c r="D3258" s="29">
        <v>46056.71875</v>
      </c>
      <c r="E3258" s="15" t="str">
        <f>IF(AND($B$6=NB!$A$17,$B$8&gt;0),'Ersparnisberechnung Sommertarif'!$B$8*SLP!C3238,"")</f>
        <v/>
      </c>
    </row>
    <row r="3259" spans="1:5" x14ac:dyDescent="0.3">
      <c r="A3259" s="25">
        <v>46056</v>
      </c>
      <c r="B3259" s="31">
        <v>0.72916666666666663</v>
      </c>
      <c r="C3259" s="46"/>
      <c r="D3259" s="29">
        <v>46056.729166666664</v>
      </c>
      <c r="E3259" s="15" t="str">
        <f>IF(AND($B$6=NB!$A$17,$B$8&gt;0),'Ersparnisberechnung Sommertarif'!$B$8*SLP!C3239,"")</f>
        <v/>
      </c>
    </row>
    <row r="3260" spans="1:5" x14ac:dyDescent="0.3">
      <c r="A3260" s="25">
        <v>46056</v>
      </c>
      <c r="B3260" s="31">
        <v>0.73958333333333337</v>
      </c>
      <c r="C3260" s="46"/>
      <c r="D3260" s="29">
        <v>46056.739583333336</v>
      </c>
      <c r="E3260" s="15" t="str">
        <f>IF(AND($B$6=NB!$A$17,$B$8&gt;0),'Ersparnisberechnung Sommertarif'!$B$8*SLP!C3240,"")</f>
        <v/>
      </c>
    </row>
    <row r="3261" spans="1:5" x14ac:dyDescent="0.3">
      <c r="A3261" s="25">
        <v>46056</v>
      </c>
      <c r="B3261" s="31">
        <v>0.75</v>
      </c>
      <c r="C3261" s="46"/>
      <c r="D3261" s="29">
        <v>46056.75</v>
      </c>
      <c r="E3261" s="15" t="str">
        <f>IF(AND($B$6=NB!$A$17,$B$8&gt;0),'Ersparnisberechnung Sommertarif'!$B$8*SLP!C3241,"")</f>
        <v/>
      </c>
    </row>
    <row r="3262" spans="1:5" x14ac:dyDescent="0.3">
      <c r="A3262" s="25">
        <v>46056</v>
      </c>
      <c r="B3262" s="31">
        <v>0.76041666666666663</v>
      </c>
      <c r="C3262" s="46"/>
      <c r="D3262" s="29">
        <v>46056.760416666664</v>
      </c>
      <c r="E3262" s="15" t="str">
        <f>IF(AND($B$6=NB!$A$17,$B$8&gt;0),'Ersparnisberechnung Sommertarif'!$B$8*SLP!C3242,"")</f>
        <v/>
      </c>
    </row>
    <row r="3263" spans="1:5" x14ac:dyDescent="0.3">
      <c r="A3263" s="25">
        <v>46056</v>
      </c>
      <c r="B3263" s="31">
        <v>0.77083333333333337</v>
      </c>
      <c r="C3263" s="46"/>
      <c r="D3263" s="29">
        <v>46056.770833333336</v>
      </c>
      <c r="E3263" s="15" t="str">
        <f>IF(AND($B$6=NB!$A$17,$B$8&gt;0),'Ersparnisberechnung Sommertarif'!$B$8*SLP!C3243,"")</f>
        <v/>
      </c>
    </row>
    <row r="3264" spans="1:5" x14ac:dyDescent="0.3">
      <c r="A3264" s="25">
        <v>46056</v>
      </c>
      <c r="B3264" s="31">
        <v>0.78125</v>
      </c>
      <c r="C3264" s="46"/>
      <c r="D3264" s="29">
        <v>46056.78125</v>
      </c>
      <c r="E3264" s="15" t="str">
        <f>IF(AND($B$6=NB!$A$17,$B$8&gt;0),'Ersparnisberechnung Sommertarif'!$B$8*SLP!C3244,"")</f>
        <v/>
      </c>
    </row>
    <row r="3265" spans="1:5" x14ac:dyDescent="0.3">
      <c r="A3265" s="25">
        <v>46056</v>
      </c>
      <c r="B3265" s="31">
        <v>0.79166666666666663</v>
      </c>
      <c r="C3265" s="46"/>
      <c r="D3265" s="29">
        <v>46056.791666666664</v>
      </c>
      <c r="E3265" s="15" t="str">
        <f>IF(AND($B$6=NB!$A$17,$B$8&gt;0),'Ersparnisberechnung Sommertarif'!$B$8*SLP!C3245,"")</f>
        <v/>
      </c>
    </row>
    <row r="3266" spans="1:5" x14ac:dyDescent="0.3">
      <c r="A3266" s="25">
        <v>46056</v>
      </c>
      <c r="B3266" s="31">
        <v>0.80208333333333337</v>
      </c>
      <c r="C3266" s="46"/>
      <c r="D3266" s="29">
        <v>46056.802083333336</v>
      </c>
      <c r="E3266" s="15" t="str">
        <f>IF(AND($B$6=NB!$A$17,$B$8&gt;0),'Ersparnisberechnung Sommertarif'!$B$8*SLP!C3246,"")</f>
        <v/>
      </c>
    </row>
    <row r="3267" spans="1:5" x14ac:dyDescent="0.3">
      <c r="A3267" s="25">
        <v>46056</v>
      </c>
      <c r="B3267" s="31">
        <v>0.8125</v>
      </c>
      <c r="C3267" s="46"/>
      <c r="D3267" s="29">
        <v>46056.8125</v>
      </c>
      <c r="E3267" s="15" t="str">
        <f>IF(AND($B$6=NB!$A$17,$B$8&gt;0),'Ersparnisberechnung Sommertarif'!$B$8*SLP!C3247,"")</f>
        <v/>
      </c>
    </row>
    <row r="3268" spans="1:5" x14ac:dyDescent="0.3">
      <c r="A3268" s="25">
        <v>46056</v>
      </c>
      <c r="B3268" s="31">
        <v>0.82291666666666663</v>
      </c>
      <c r="C3268" s="46"/>
      <c r="D3268" s="29">
        <v>46056.822916666664</v>
      </c>
      <c r="E3268" s="15" t="str">
        <f>IF(AND($B$6=NB!$A$17,$B$8&gt;0),'Ersparnisberechnung Sommertarif'!$B$8*SLP!C3248,"")</f>
        <v/>
      </c>
    </row>
    <row r="3269" spans="1:5" x14ac:dyDescent="0.3">
      <c r="A3269" s="25">
        <v>46056</v>
      </c>
      <c r="B3269" s="31">
        <v>0.83333333333333337</v>
      </c>
      <c r="C3269" s="46"/>
      <c r="D3269" s="29">
        <v>46056.833333333336</v>
      </c>
      <c r="E3269" s="15" t="str">
        <f>IF(AND($B$6=NB!$A$17,$B$8&gt;0),'Ersparnisberechnung Sommertarif'!$B$8*SLP!C3249,"")</f>
        <v/>
      </c>
    </row>
    <row r="3270" spans="1:5" x14ac:dyDescent="0.3">
      <c r="A3270" s="25">
        <v>46056</v>
      </c>
      <c r="B3270" s="31">
        <v>0.84375</v>
      </c>
      <c r="C3270" s="46"/>
      <c r="D3270" s="29">
        <v>46056.84375</v>
      </c>
      <c r="E3270" s="15" t="str">
        <f>IF(AND($B$6=NB!$A$17,$B$8&gt;0),'Ersparnisberechnung Sommertarif'!$B$8*SLP!C3250,"")</f>
        <v/>
      </c>
    </row>
    <row r="3271" spans="1:5" x14ac:dyDescent="0.3">
      <c r="A3271" s="25">
        <v>46056</v>
      </c>
      <c r="B3271" s="31">
        <v>0.85416666666666663</v>
      </c>
      <c r="C3271" s="46"/>
      <c r="D3271" s="29">
        <v>46056.854166666664</v>
      </c>
      <c r="E3271" s="15" t="str">
        <f>IF(AND($B$6=NB!$A$17,$B$8&gt;0),'Ersparnisberechnung Sommertarif'!$B$8*SLP!C3251,"")</f>
        <v/>
      </c>
    </row>
    <row r="3272" spans="1:5" x14ac:dyDescent="0.3">
      <c r="A3272" s="25">
        <v>46056</v>
      </c>
      <c r="B3272" s="31">
        <v>0.86458333333333337</v>
      </c>
      <c r="C3272" s="46"/>
      <c r="D3272" s="29">
        <v>46056.864583333336</v>
      </c>
      <c r="E3272" s="15" t="str">
        <f>IF(AND($B$6=NB!$A$17,$B$8&gt;0),'Ersparnisberechnung Sommertarif'!$B$8*SLP!C3252,"")</f>
        <v/>
      </c>
    </row>
    <row r="3273" spans="1:5" x14ac:dyDescent="0.3">
      <c r="A3273" s="25">
        <v>46056</v>
      </c>
      <c r="B3273" s="31">
        <v>0.875</v>
      </c>
      <c r="C3273" s="46"/>
      <c r="D3273" s="29">
        <v>46056.875</v>
      </c>
      <c r="E3273" s="15" t="str">
        <f>IF(AND($B$6=NB!$A$17,$B$8&gt;0),'Ersparnisberechnung Sommertarif'!$B$8*SLP!C3253,"")</f>
        <v/>
      </c>
    </row>
    <row r="3274" spans="1:5" x14ac:dyDescent="0.3">
      <c r="A3274" s="25">
        <v>46056</v>
      </c>
      <c r="B3274" s="31">
        <v>0.88541666666666663</v>
      </c>
      <c r="C3274" s="46"/>
      <c r="D3274" s="29">
        <v>46056.885416666664</v>
      </c>
      <c r="E3274" s="15" t="str">
        <f>IF(AND($B$6=NB!$A$17,$B$8&gt;0),'Ersparnisberechnung Sommertarif'!$B$8*SLP!C3254,"")</f>
        <v/>
      </c>
    </row>
    <row r="3275" spans="1:5" x14ac:dyDescent="0.3">
      <c r="A3275" s="25">
        <v>46056</v>
      </c>
      <c r="B3275" s="31">
        <v>0.89583333333333337</v>
      </c>
      <c r="C3275" s="46"/>
      <c r="D3275" s="29">
        <v>46056.895833333336</v>
      </c>
      <c r="E3275" s="15" t="str">
        <f>IF(AND($B$6=NB!$A$17,$B$8&gt;0),'Ersparnisberechnung Sommertarif'!$B$8*SLP!C3255,"")</f>
        <v/>
      </c>
    </row>
    <row r="3276" spans="1:5" x14ac:dyDescent="0.3">
      <c r="A3276" s="25">
        <v>46056</v>
      </c>
      <c r="B3276" s="31">
        <v>0.90625</v>
      </c>
      <c r="C3276" s="46"/>
      <c r="D3276" s="29">
        <v>46056.90625</v>
      </c>
      <c r="E3276" s="15" t="str">
        <f>IF(AND($B$6=NB!$A$17,$B$8&gt;0),'Ersparnisberechnung Sommertarif'!$B$8*SLP!C3256,"")</f>
        <v/>
      </c>
    </row>
    <row r="3277" spans="1:5" x14ac:dyDescent="0.3">
      <c r="A3277" s="25">
        <v>46056</v>
      </c>
      <c r="B3277" s="31">
        <v>0.91666666666666663</v>
      </c>
      <c r="C3277" s="46"/>
      <c r="D3277" s="29">
        <v>46056.916666666664</v>
      </c>
      <c r="E3277" s="15" t="str">
        <f>IF(AND($B$6=NB!$A$17,$B$8&gt;0),'Ersparnisberechnung Sommertarif'!$B$8*SLP!C3257,"")</f>
        <v/>
      </c>
    </row>
    <row r="3278" spans="1:5" x14ac:dyDescent="0.3">
      <c r="A3278" s="25">
        <v>46056</v>
      </c>
      <c r="B3278" s="31">
        <v>0.92708333333333337</v>
      </c>
      <c r="C3278" s="46"/>
      <c r="D3278" s="29">
        <v>46056.927083333336</v>
      </c>
      <c r="E3278" s="15" t="str">
        <f>IF(AND($B$6=NB!$A$17,$B$8&gt;0),'Ersparnisberechnung Sommertarif'!$B$8*SLP!C3258,"")</f>
        <v/>
      </c>
    </row>
    <row r="3279" spans="1:5" x14ac:dyDescent="0.3">
      <c r="A3279" s="25">
        <v>46056</v>
      </c>
      <c r="B3279" s="31">
        <v>0.9375</v>
      </c>
      <c r="C3279" s="46"/>
      <c r="D3279" s="29">
        <v>46056.9375</v>
      </c>
      <c r="E3279" s="15" t="str">
        <f>IF(AND($B$6=NB!$A$17,$B$8&gt;0),'Ersparnisberechnung Sommertarif'!$B$8*SLP!C3259,"")</f>
        <v/>
      </c>
    </row>
    <row r="3280" spans="1:5" x14ac:dyDescent="0.3">
      <c r="A3280" s="25">
        <v>46056</v>
      </c>
      <c r="B3280" s="31">
        <v>0.94791666666666663</v>
      </c>
      <c r="C3280" s="46"/>
      <c r="D3280" s="29">
        <v>46056.947916666664</v>
      </c>
      <c r="E3280" s="15" t="str">
        <f>IF(AND($B$6=NB!$A$17,$B$8&gt;0),'Ersparnisberechnung Sommertarif'!$B$8*SLP!C3260,"")</f>
        <v/>
      </c>
    </row>
    <row r="3281" spans="1:5" x14ac:dyDescent="0.3">
      <c r="A3281" s="25">
        <v>46056</v>
      </c>
      <c r="B3281" s="31">
        <v>0.95833333333333337</v>
      </c>
      <c r="C3281" s="46"/>
      <c r="D3281" s="29">
        <v>46056.958333333336</v>
      </c>
      <c r="E3281" s="15" t="str">
        <f>IF(AND($B$6=NB!$A$17,$B$8&gt;0),'Ersparnisberechnung Sommertarif'!$B$8*SLP!C3261,"")</f>
        <v/>
      </c>
    </row>
    <row r="3282" spans="1:5" x14ac:dyDescent="0.3">
      <c r="A3282" s="25">
        <v>46056</v>
      </c>
      <c r="B3282" s="31">
        <v>0.96875</v>
      </c>
      <c r="C3282" s="46"/>
      <c r="D3282" s="29">
        <v>46056.96875</v>
      </c>
      <c r="E3282" s="15" t="str">
        <f>IF(AND($B$6=NB!$A$17,$B$8&gt;0),'Ersparnisberechnung Sommertarif'!$B$8*SLP!C3262,"")</f>
        <v/>
      </c>
    </row>
    <row r="3283" spans="1:5" x14ac:dyDescent="0.3">
      <c r="A3283" s="25">
        <v>46056</v>
      </c>
      <c r="B3283" s="31">
        <v>0.97916666666666663</v>
      </c>
      <c r="C3283" s="46"/>
      <c r="D3283" s="29">
        <v>46056.979166666664</v>
      </c>
      <c r="E3283" s="15" t="str">
        <f>IF(AND($B$6=NB!$A$17,$B$8&gt;0),'Ersparnisberechnung Sommertarif'!$B$8*SLP!C3263,"")</f>
        <v/>
      </c>
    </row>
    <row r="3284" spans="1:5" x14ac:dyDescent="0.3">
      <c r="A3284" s="25">
        <v>46056</v>
      </c>
      <c r="B3284" s="31">
        <v>0.98958333333333337</v>
      </c>
      <c r="C3284" s="46"/>
      <c r="D3284" s="29">
        <v>46056.989583333336</v>
      </c>
      <c r="E3284" s="15" t="str">
        <f>IF(AND($B$6=NB!$A$17,$B$8&gt;0),'Ersparnisberechnung Sommertarif'!$B$8*SLP!C3264,"")</f>
        <v/>
      </c>
    </row>
    <row r="3285" spans="1:5" x14ac:dyDescent="0.3">
      <c r="A3285" s="25">
        <v>46057</v>
      </c>
      <c r="B3285" s="31">
        <v>0</v>
      </c>
      <c r="C3285" s="46"/>
      <c r="D3285" s="29">
        <v>46057</v>
      </c>
      <c r="E3285" s="15" t="str">
        <f>IF(AND($B$6=NB!$A$17,$B$8&gt;0),'Ersparnisberechnung Sommertarif'!$B$8*SLP!C3265,"")</f>
        <v/>
      </c>
    </row>
    <row r="3286" spans="1:5" x14ac:dyDescent="0.3">
      <c r="A3286" s="25">
        <v>46057</v>
      </c>
      <c r="B3286" s="31">
        <v>1.0416666666666666E-2</v>
      </c>
      <c r="C3286" s="46"/>
      <c r="D3286" s="29">
        <v>46057.010416666664</v>
      </c>
      <c r="E3286" s="15" t="str">
        <f>IF(AND($B$6=NB!$A$17,$B$8&gt;0),'Ersparnisberechnung Sommertarif'!$B$8*SLP!C3266,"")</f>
        <v/>
      </c>
    </row>
    <row r="3287" spans="1:5" x14ac:dyDescent="0.3">
      <c r="A3287" s="25">
        <v>46057</v>
      </c>
      <c r="B3287" s="31">
        <v>2.0833333333333332E-2</v>
      </c>
      <c r="C3287" s="46"/>
      <c r="D3287" s="29">
        <v>46057.020833333336</v>
      </c>
      <c r="E3287" s="15" t="str">
        <f>IF(AND($B$6=NB!$A$17,$B$8&gt;0),'Ersparnisberechnung Sommertarif'!$B$8*SLP!C3267,"")</f>
        <v/>
      </c>
    </row>
    <row r="3288" spans="1:5" x14ac:dyDescent="0.3">
      <c r="A3288" s="25">
        <v>46057</v>
      </c>
      <c r="B3288" s="31">
        <v>3.125E-2</v>
      </c>
      <c r="C3288" s="46"/>
      <c r="D3288" s="29">
        <v>46057.03125</v>
      </c>
      <c r="E3288" s="15" t="str">
        <f>IF(AND($B$6=NB!$A$17,$B$8&gt;0),'Ersparnisberechnung Sommertarif'!$B$8*SLP!C3268,"")</f>
        <v/>
      </c>
    </row>
    <row r="3289" spans="1:5" x14ac:dyDescent="0.3">
      <c r="A3289" s="25">
        <v>46057</v>
      </c>
      <c r="B3289" s="31">
        <v>4.1666666666666664E-2</v>
      </c>
      <c r="C3289" s="46"/>
      <c r="D3289" s="29">
        <v>46057.041666666664</v>
      </c>
      <c r="E3289" s="15" t="str">
        <f>IF(AND($B$6=NB!$A$17,$B$8&gt;0),'Ersparnisberechnung Sommertarif'!$B$8*SLP!C3269,"")</f>
        <v/>
      </c>
    </row>
    <row r="3290" spans="1:5" x14ac:dyDescent="0.3">
      <c r="A3290" s="25">
        <v>46057</v>
      </c>
      <c r="B3290" s="31">
        <v>5.2083333333333336E-2</v>
      </c>
      <c r="C3290" s="46"/>
      <c r="D3290" s="29">
        <v>46057.052083333336</v>
      </c>
      <c r="E3290" s="15" t="str">
        <f>IF(AND($B$6=NB!$A$17,$B$8&gt;0),'Ersparnisberechnung Sommertarif'!$B$8*SLP!C3270,"")</f>
        <v/>
      </c>
    </row>
    <row r="3291" spans="1:5" x14ac:dyDescent="0.3">
      <c r="A3291" s="25">
        <v>46057</v>
      </c>
      <c r="B3291" s="31">
        <v>6.25E-2</v>
      </c>
      <c r="C3291" s="46"/>
      <c r="D3291" s="29">
        <v>46057.0625</v>
      </c>
      <c r="E3291" s="15" t="str">
        <f>IF(AND($B$6=NB!$A$17,$B$8&gt;0),'Ersparnisberechnung Sommertarif'!$B$8*SLP!C3271,"")</f>
        <v/>
      </c>
    </row>
    <row r="3292" spans="1:5" x14ac:dyDescent="0.3">
      <c r="A3292" s="25">
        <v>46057</v>
      </c>
      <c r="B3292" s="31">
        <v>7.2916666666666671E-2</v>
      </c>
      <c r="C3292" s="46"/>
      <c r="D3292" s="29">
        <v>46057.072916666664</v>
      </c>
      <c r="E3292" s="15" t="str">
        <f>IF(AND($B$6=NB!$A$17,$B$8&gt;0),'Ersparnisberechnung Sommertarif'!$B$8*SLP!C3272,"")</f>
        <v/>
      </c>
    </row>
    <row r="3293" spans="1:5" x14ac:dyDescent="0.3">
      <c r="A3293" s="25">
        <v>46057</v>
      </c>
      <c r="B3293" s="31">
        <v>8.3333333333333329E-2</v>
      </c>
      <c r="C3293" s="46"/>
      <c r="D3293" s="29">
        <v>46057.083333333336</v>
      </c>
      <c r="E3293" s="15" t="str">
        <f>IF(AND($B$6=NB!$A$17,$B$8&gt;0),'Ersparnisberechnung Sommertarif'!$B$8*SLP!C3273,"")</f>
        <v/>
      </c>
    </row>
    <row r="3294" spans="1:5" x14ac:dyDescent="0.3">
      <c r="A3294" s="25">
        <v>46057</v>
      </c>
      <c r="B3294" s="31">
        <v>9.375E-2</v>
      </c>
      <c r="C3294" s="46"/>
      <c r="D3294" s="29">
        <v>46057.09375</v>
      </c>
      <c r="E3294" s="15" t="str">
        <f>IF(AND($B$6=NB!$A$17,$B$8&gt;0),'Ersparnisberechnung Sommertarif'!$B$8*SLP!C3274,"")</f>
        <v/>
      </c>
    </row>
    <row r="3295" spans="1:5" x14ac:dyDescent="0.3">
      <c r="A3295" s="25">
        <v>46057</v>
      </c>
      <c r="B3295" s="31">
        <v>0.10416666666666667</v>
      </c>
      <c r="C3295" s="46"/>
      <c r="D3295" s="29">
        <v>46057.104166666664</v>
      </c>
      <c r="E3295" s="15" t="str">
        <f>IF(AND($B$6=NB!$A$17,$B$8&gt;0),'Ersparnisberechnung Sommertarif'!$B$8*SLP!C3275,"")</f>
        <v/>
      </c>
    </row>
    <row r="3296" spans="1:5" x14ac:dyDescent="0.3">
      <c r="A3296" s="25">
        <v>46057</v>
      </c>
      <c r="B3296" s="31">
        <v>0.11458333333333333</v>
      </c>
      <c r="C3296" s="46"/>
      <c r="D3296" s="29">
        <v>46057.114583333336</v>
      </c>
      <c r="E3296" s="15" t="str">
        <f>IF(AND($B$6=NB!$A$17,$B$8&gt;0),'Ersparnisberechnung Sommertarif'!$B$8*SLP!C3276,"")</f>
        <v/>
      </c>
    </row>
    <row r="3297" spans="1:5" x14ac:dyDescent="0.3">
      <c r="A3297" s="25">
        <v>46057</v>
      </c>
      <c r="B3297" s="31">
        <v>0.125</v>
      </c>
      <c r="C3297" s="46"/>
      <c r="D3297" s="29">
        <v>46057.125</v>
      </c>
      <c r="E3297" s="15" t="str">
        <f>IF(AND($B$6=NB!$A$17,$B$8&gt;0),'Ersparnisberechnung Sommertarif'!$B$8*SLP!C3277,"")</f>
        <v/>
      </c>
    </row>
    <row r="3298" spans="1:5" x14ac:dyDescent="0.3">
      <c r="A3298" s="25">
        <v>46057</v>
      </c>
      <c r="B3298" s="31">
        <v>0.13541666666666666</v>
      </c>
      <c r="C3298" s="46"/>
      <c r="D3298" s="29">
        <v>46057.135416666664</v>
      </c>
      <c r="E3298" s="15" t="str">
        <f>IF(AND($B$6=NB!$A$17,$B$8&gt;0),'Ersparnisberechnung Sommertarif'!$B$8*SLP!C3278,"")</f>
        <v/>
      </c>
    </row>
    <row r="3299" spans="1:5" x14ac:dyDescent="0.3">
      <c r="A3299" s="25">
        <v>46057</v>
      </c>
      <c r="B3299" s="31">
        <v>0.14583333333333334</v>
      </c>
      <c r="C3299" s="46"/>
      <c r="D3299" s="29">
        <v>46057.145833333336</v>
      </c>
      <c r="E3299" s="15" t="str">
        <f>IF(AND($B$6=NB!$A$17,$B$8&gt;0),'Ersparnisberechnung Sommertarif'!$B$8*SLP!C3279,"")</f>
        <v/>
      </c>
    </row>
    <row r="3300" spans="1:5" x14ac:dyDescent="0.3">
      <c r="A3300" s="25">
        <v>46057</v>
      </c>
      <c r="B3300" s="31">
        <v>0.15625</v>
      </c>
      <c r="C3300" s="46"/>
      <c r="D3300" s="29">
        <v>46057.15625</v>
      </c>
      <c r="E3300" s="15" t="str">
        <f>IF(AND($B$6=NB!$A$17,$B$8&gt;0),'Ersparnisberechnung Sommertarif'!$B$8*SLP!C3280,"")</f>
        <v/>
      </c>
    </row>
    <row r="3301" spans="1:5" x14ac:dyDescent="0.3">
      <c r="A3301" s="25">
        <v>46057</v>
      </c>
      <c r="B3301" s="31">
        <v>0.16666666666666666</v>
      </c>
      <c r="C3301" s="46"/>
      <c r="D3301" s="29">
        <v>46057.166666666664</v>
      </c>
      <c r="E3301" s="15" t="str">
        <f>IF(AND($B$6=NB!$A$17,$B$8&gt;0),'Ersparnisberechnung Sommertarif'!$B$8*SLP!C3281,"")</f>
        <v/>
      </c>
    </row>
    <row r="3302" spans="1:5" x14ac:dyDescent="0.3">
      <c r="A3302" s="25">
        <v>46057</v>
      </c>
      <c r="B3302" s="31">
        <v>0.17708333333333334</v>
      </c>
      <c r="C3302" s="46"/>
      <c r="D3302" s="29">
        <v>46057.177083333336</v>
      </c>
      <c r="E3302" s="15" t="str">
        <f>IF(AND($B$6=NB!$A$17,$B$8&gt;0),'Ersparnisberechnung Sommertarif'!$B$8*SLP!C3282,"")</f>
        <v/>
      </c>
    </row>
    <row r="3303" spans="1:5" x14ac:dyDescent="0.3">
      <c r="A3303" s="25">
        <v>46057</v>
      </c>
      <c r="B3303" s="31">
        <v>0.1875</v>
      </c>
      <c r="C3303" s="46"/>
      <c r="D3303" s="29">
        <v>46057.1875</v>
      </c>
      <c r="E3303" s="15" t="str">
        <f>IF(AND($B$6=NB!$A$17,$B$8&gt;0),'Ersparnisberechnung Sommertarif'!$B$8*SLP!C3283,"")</f>
        <v/>
      </c>
    </row>
    <row r="3304" spans="1:5" x14ac:dyDescent="0.3">
      <c r="A3304" s="25">
        <v>46057</v>
      </c>
      <c r="B3304" s="31">
        <v>0.19791666666666666</v>
      </c>
      <c r="C3304" s="46"/>
      <c r="D3304" s="29">
        <v>46057.197916666664</v>
      </c>
      <c r="E3304" s="15" t="str">
        <f>IF(AND($B$6=NB!$A$17,$B$8&gt;0),'Ersparnisberechnung Sommertarif'!$B$8*SLP!C3284,"")</f>
        <v/>
      </c>
    </row>
    <row r="3305" spans="1:5" x14ac:dyDescent="0.3">
      <c r="A3305" s="25">
        <v>46057</v>
      </c>
      <c r="B3305" s="31">
        <v>0.20833333333333334</v>
      </c>
      <c r="C3305" s="46"/>
      <c r="D3305" s="29">
        <v>46057.208333333336</v>
      </c>
      <c r="E3305" s="15" t="str">
        <f>IF(AND($B$6=NB!$A$17,$B$8&gt;0),'Ersparnisberechnung Sommertarif'!$B$8*SLP!C3285,"")</f>
        <v/>
      </c>
    </row>
    <row r="3306" spans="1:5" x14ac:dyDescent="0.3">
      <c r="A3306" s="25">
        <v>46057</v>
      </c>
      <c r="B3306" s="31">
        <v>0.21875</v>
      </c>
      <c r="C3306" s="46"/>
      <c r="D3306" s="29">
        <v>46057.21875</v>
      </c>
      <c r="E3306" s="15" t="str">
        <f>IF(AND($B$6=NB!$A$17,$B$8&gt;0),'Ersparnisberechnung Sommertarif'!$B$8*SLP!C3286,"")</f>
        <v/>
      </c>
    </row>
    <row r="3307" spans="1:5" x14ac:dyDescent="0.3">
      <c r="A3307" s="25">
        <v>46057</v>
      </c>
      <c r="B3307" s="31">
        <v>0.22916666666666666</v>
      </c>
      <c r="C3307" s="46"/>
      <c r="D3307" s="29">
        <v>46057.229166666664</v>
      </c>
      <c r="E3307" s="15" t="str">
        <f>IF(AND($B$6=NB!$A$17,$B$8&gt;0),'Ersparnisberechnung Sommertarif'!$B$8*SLP!C3287,"")</f>
        <v/>
      </c>
    </row>
    <row r="3308" spans="1:5" x14ac:dyDescent="0.3">
      <c r="A3308" s="25">
        <v>46057</v>
      </c>
      <c r="B3308" s="31">
        <v>0.23958333333333334</v>
      </c>
      <c r="C3308" s="46"/>
      <c r="D3308" s="29">
        <v>46057.239583333336</v>
      </c>
      <c r="E3308" s="15" t="str">
        <f>IF(AND($B$6=NB!$A$17,$B$8&gt;0),'Ersparnisberechnung Sommertarif'!$B$8*SLP!C3288,"")</f>
        <v/>
      </c>
    </row>
    <row r="3309" spans="1:5" x14ac:dyDescent="0.3">
      <c r="A3309" s="25">
        <v>46057</v>
      </c>
      <c r="B3309" s="31">
        <v>0.25</v>
      </c>
      <c r="C3309" s="46"/>
      <c r="D3309" s="29">
        <v>46057.25</v>
      </c>
      <c r="E3309" s="15" t="str">
        <f>IF(AND($B$6=NB!$A$17,$B$8&gt;0),'Ersparnisberechnung Sommertarif'!$B$8*SLP!C3289,"")</f>
        <v/>
      </c>
    </row>
    <row r="3310" spans="1:5" x14ac:dyDescent="0.3">
      <c r="A3310" s="25">
        <v>46057</v>
      </c>
      <c r="B3310" s="31">
        <v>0.26041666666666669</v>
      </c>
      <c r="C3310" s="46"/>
      <c r="D3310" s="29">
        <v>46057.260416666664</v>
      </c>
      <c r="E3310" s="15" t="str">
        <f>IF(AND($B$6=NB!$A$17,$B$8&gt;0),'Ersparnisberechnung Sommertarif'!$B$8*SLP!C3290,"")</f>
        <v/>
      </c>
    </row>
    <row r="3311" spans="1:5" x14ac:dyDescent="0.3">
      <c r="A3311" s="25">
        <v>46057</v>
      </c>
      <c r="B3311" s="31">
        <v>0.27083333333333331</v>
      </c>
      <c r="C3311" s="46"/>
      <c r="D3311" s="29">
        <v>46057.270833333336</v>
      </c>
      <c r="E3311" s="15" t="str">
        <f>IF(AND($B$6=NB!$A$17,$B$8&gt;0),'Ersparnisberechnung Sommertarif'!$B$8*SLP!C3291,"")</f>
        <v/>
      </c>
    </row>
    <row r="3312" spans="1:5" x14ac:dyDescent="0.3">
      <c r="A3312" s="25">
        <v>46057</v>
      </c>
      <c r="B3312" s="31">
        <v>0.28125</v>
      </c>
      <c r="C3312" s="46"/>
      <c r="D3312" s="29">
        <v>46057.28125</v>
      </c>
      <c r="E3312" s="15" t="str">
        <f>IF(AND($B$6=NB!$A$17,$B$8&gt;0),'Ersparnisberechnung Sommertarif'!$B$8*SLP!C3292,"")</f>
        <v/>
      </c>
    </row>
    <row r="3313" spans="1:5" x14ac:dyDescent="0.3">
      <c r="A3313" s="25">
        <v>46057</v>
      </c>
      <c r="B3313" s="31">
        <v>0.29166666666666669</v>
      </c>
      <c r="C3313" s="46"/>
      <c r="D3313" s="29">
        <v>46057.291666666664</v>
      </c>
      <c r="E3313" s="15" t="str">
        <f>IF(AND($B$6=NB!$A$17,$B$8&gt;0),'Ersparnisberechnung Sommertarif'!$B$8*SLP!C3293,"")</f>
        <v/>
      </c>
    </row>
    <row r="3314" spans="1:5" x14ac:dyDescent="0.3">
      <c r="A3314" s="25">
        <v>46057</v>
      </c>
      <c r="B3314" s="31">
        <v>0.30208333333333331</v>
      </c>
      <c r="C3314" s="46"/>
      <c r="D3314" s="29">
        <v>46057.302083333336</v>
      </c>
      <c r="E3314" s="15" t="str">
        <f>IF(AND($B$6=NB!$A$17,$B$8&gt;0),'Ersparnisberechnung Sommertarif'!$B$8*SLP!C3294,"")</f>
        <v/>
      </c>
    </row>
    <row r="3315" spans="1:5" x14ac:dyDescent="0.3">
      <c r="A3315" s="25">
        <v>46057</v>
      </c>
      <c r="B3315" s="31">
        <v>0.3125</v>
      </c>
      <c r="C3315" s="46"/>
      <c r="D3315" s="29">
        <v>46057.3125</v>
      </c>
      <c r="E3315" s="15" t="str">
        <f>IF(AND($B$6=NB!$A$17,$B$8&gt;0),'Ersparnisberechnung Sommertarif'!$B$8*SLP!C3295,"")</f>
        <v/>
      </c>
    </row>
    <row r="3316" spans="1:5" x14ac:dyDescent="0.3">
      <c r="A3316" s="25">
        <v>46057</v>
      </c>
      <c r="B3316" s="31">
        <v>0.32291666666666669</v>
      </c>
      <c r="C3316" s="46"/>
      <c r="D3316" s="29">
        <v>46057.322916666664</v>
      </c>
      <c r="E3316" s="15" t="str">
        <f>IF(AND($B$6=NB!$A$17,$B$8&gt;0),'Ersparnisberechnung Sommertarif'!$B$8*SLP!C3296,"")</f>
        <v/>
      </c>
    </row>
    <row r="3317" spans="1:5" x14ac:dyDescent="0.3">
      <c r="A3317" s="25">
        <v>46057</v>
      </c>
      <c r="B3317" s="31">
        <v>0.33333333333333331</v>
      </c>
      <c r="C3317" s="46"/>
      <c r="D3317" s="29">
        <v>46057.333333333336</v>
      </c>
      <c r="E3317" s="15" t="str">
        <f>IF(AND($B$6=NB!$A$17,$B$8&gt;0),'Ersparnisberechnung Sommertarif'!$B$8*SLP!C3297,"")</f>
        <v/>
      </c>
    </row>
    <row r="3318" spans="1:5" x14ac:dyDescent="0.3">
      <c r="A3318" s="25">
        <v>46057</v>
      </c>
      <c r="B3318" s="31">
        <v>0.34375</v>
      </c>
      <c r="C3318" s="46"/>
      <c r="D3318" s="29">
        <v>46057.34375</v>
      </c>
      <c r="E3318" s="15" t="str">
        <f>IF(AND($B$6=NB!$A$17,$B$8&gt;0),'Ersparnisberechnung Sommertarif'!$B$8*SLP!C3298,"")</f>
        <v/>
      </c>
    </row>
    <row r="3319" spans="1:5" x14ac:dyDescent="0.3">
      <c r="A3319" s="25">
        <v>46057</v>
      </c>
      <c r="B3319" s="31">
        <v>0.35416666666666669</v>
      </c>
      <c r="C3319" s="46"/>
      <c r="D3319" s="29">
        <v>46057.354166666664</v>
      </c>
      <c r="E3319" s="15" t="str">
        <f>IF(AND($B$6=NB!$A$17,$B$8&gt;0),'Ersparnisberechnung Sommertarif'!$B$8*SLP!C3299,"")</f>
        <v/>
      </c>
    </row>
    <row r="3320" spans="1:5" x14ac:dyDescent="0.3">
      <c r="A3320" s="25">
        <v>46057</v>
      </c>
      <c r="B3320" s="31">
        <v>0.36458333333333331</v>
      </c>
      <c r="C3320" s="46"/>
      <c r="D3320" s="29">
        <v>46057.364583333336</v>
      </c>
      <c r="E3320" s="15" t="str">
        <f>IF(AND($B$6=NB!$A$17,$B$8&gt;0),'Ersparnisberechnung Sommertarif'!$B$8*SLP!C3300,"")</f>
        <v/>
      </c>
    </row>
    <row r="3321" spans="1:5" x14ac:dyDescent="0.3">
      <c r="A3321" s="25">
        <v>46057</v>
      </c>
      <c r="B3321" s="31">
        <v>0.375</v>
      </c>
      <c r="C3321" s="46"/>
      <c r="D3321" s="29">
        <v>46057.375</v>
      </c>
      <c r="E3321" s="15" t="str">
        <f>IF(AND($B$6=NB!$A$17,$B$8&gt;0),'Ersparnisberechnung Sommertarif'!$B$8*SLP!C3301,"")</f>
        <v/>
      </c>
    </row>
    <row r="3322" spans="1:5" x14ac:dyDescent="0.3">
      <c r="A3322" s="25">
        <v>46057</v>
      </c>
      <c r="B3322" s="31">
        <v>0.38541666666666669</v>
      </c>
      <c r="C3322" s="46"/>
      <c r="D3322" s="29">
        <v>46057.385416666664</v>
      </c>
      <c r="E3322" s="15" t="str">
        <f>IF(AND($B$6=NB!$A$17,$B$8&gt;0),'Ersparnisberechnung Sommertarif'!$B$8*SLP!C3302,"")</f>
        <v/>
      </c>
    </row>
    <row r="3323" spans="1:5" x14ac:dyDescent="0.3">
      <c r="A3323" s="25">
        <v>46057</v>
      </c>
      <c r="B3323" s="31">
        <v>0.39583333333333331</v>
      </c>
      <c r="C3323" s="46"/>
      <c r="D3323" s="29">
        <v>46057.395833333336</v>
      </c>
      <c r="E3323" s="15" t="str">
        <f>IF(AND($B$6=NB!$A$17,$B$8&gt;0),'Ersparnisberechnung Sommertarif'!$B$8*SLP!C3303,"")</f>
        <v/>
      </c>
    </row>
    <row r="3324" spans="1:5" x14ac:dyDescent="0.3">
      <c r="A3324" s="25">
        <v>46057</v>
      </c>
      <c r="B3324" s="31">
        <v>0.40625</v>
      </c>
      <c r="C3324" s="46"/>
      <c r="D3324" s="29">
        <v>46057.40625</v>
      </c>
      <c r="E3324" s="15" t="str">
        <f>IF(AND($B$6=NB!$A$17,$B$8&gt;0),'Ersparnisberechnung Sommertarif'!$B$8*SLP!C3304,"")</f>
        <v/>
      </c>
    </row>
    <row r="3325" spans="1:5" x14ac:dyDescent="0.3">
      <c r="A3325" s="25">
        <v>46057</v>
      </c>
      <c r="B3325" s="31">
        <v>0.41666666666666669</v>
      </c>
      <c r="C3325" s="46"/>
      <c r="D3325" s="29">
        <v>46057.416666666664</v>
      </c>
      <c r="E3325" s="15" t="str">
        <f>IF(AND($B$6=NB!$A$17,$B$8&gt;0),'Ersparnisberechnung Sommertarif'!$B$8*SLP!C3305,"")</f>
        <v/>
      </c>
    </row>
    <row r="3326" spans="1:5" x14ac:dyDescent="0.3">
      <c r="A3326" s="25">
        <v>46057</v>
      </c>
      <c r="B3326" s="31">
        <v>0.42708333333333331</v>
      </c>
      <c r="C3326" s="46"/>
      <c r="D3326" s="29">
        <v>46057.427083333336</v>
      </c>
      <c r="E3326" s="15" t="str">
        <f>IF(AND($B$6=NB!$A$17,$B$8&gt;0),'Ersparnisberechnung Sommertarif'!$B$8*SLP!C3306,"")</f>
        <v/>
      </c>
    </row>
    <row r="3327" spans="1:5" x14ac:dyDescent="0.3">
      <c r="A3327" s="25">
        <v>46057</v>
      </c>
      <c r="B3327" s="31">
        <v>0.4375</v>
      </c>
      <c r="C3327" s="46"/>
      <c r="D3327" s="29">
        <v>46057.4375</v>
      </c>
      <c r="E3327" s="15" t="str">
        <f>IF(AND($B$6=NB!$A$17,$B$8&gt;0),'Ersparnisberechnung Sommertarif'!$B$8*SLP!C3307,"")</f>
        <v/>
      </c>
    </row>
    <row r="3328" spans="1:5" x14ac:dyDescent="0.3">
      <c r="A3328" s="25">
        <v>46057</v>
      </c>
      <c r="B3328" s="31">
        <v>0.44791666666666669</v>
      </c>
      <c r="C3328" s="46"/>
      <c r="D3328" s="29">
        <v>46057.447916666664</v>
      </c>
      <c r="E3328" s="15" t="str">
        <f>IF(AND($B$6=NB!$A$17,$B$8&gt;0),'Ersparnisberechnung Sommertarif'!$B$8*SLP!C3308,"")</f>
        <v/>
      </c>
    </row>
    <row r="3329" spans="1:5" x14ac:dyDescent="0.3">
      <c r="A3329" s="25">
        <v>46057</v>
      </c>
      <c r="B3329" s="31">
        <v>0.45833333333333331</v>
      </c>
      <c r="C3329" s="46"/>
      <c r="D3329" s="29">
        <v>46057.458333333336</v>
      </c>
      <c r="E3329" s="15" t="str">
        <f>IF(AND($B$6=NB!$A$17,$B$8&gt;0),'Ersparnisberechnung Sommertarif'!$B$8*SLP!C3309,"")</f>
        <v/>
      </c>
    </row>
    <row r="3330" spans="1:5" x14ac:dyDescent="0.3">
      <c r="A3330" s="25">
        <v>46057</v>
      </c>
      <c r="B3330" s="31">
        <v>0.46875</v>
      </c>
      <c r="C3330" s="46"/>
      <c r="D3330" s="29">
        <v>46057.46875</v>
      </c>
      <c r="E3330" s="15" t="str">
        <f>IF(AND($B$6=NB!$A$17,$B$8&gt;0),'Ersparnisberechnung Sommertarif'!$B$8*SLP!C3310,"")</f>
        <v/>
      </c>
    </row>
    <row r="3331" spans="1:5" x14ac:dyDescent="0.3">
      <c r="A3331" s="25">
        <v>46057</v>
      </c>
      <c r="B3331" s="31">
        <v>0.47916666666666669</v>
      </c>
      <c r="C3331" s="46"/>
      <c r="D3331" s="29">
        <v>46057.479166666664</v>
      </c>
      <c r="E3331" s="15" t="str">
        <f>IF(AND($B$6=NB!$A$17,$B$8&gt;0),'Ersparnisberechnung Sommertarif'!$B$8*SLP!C3311,"")</f>
        <v/>
      </c>
    </row>
    <row r="3332" spans="1:5" x14ac:dyDescent="0.3">
      <c r="A3332" s="25">
        <v>46057</v>
      </c>
      <c r="B3332" s="31">
        <v>0.48958333333333331</v>
      </c>
      <c r="C3332" s="46"/>
      <c r="D3332" s="29">
        <v>46057.489583333336</v>
      </c>
      <c r="E3332" s="15" t="str">
        <f>IF(AND($B$6=NB!$A$17,$B$8&gt;0),'Ersparnisberechnung Sommertarif'!$B$8*SLP!C3312,"")</f>
        <v/>
      </c>
    </row>
    <row r="3333" spans="1:5" x14ac:dyDescent="0.3">
      <c r="A3333" s="25">
        <v>46057</v>
      </c>
      <c r="B3333" s="31">
        <v>0.5</v>
      </c>
      <c r="C3333" s="46"/>
      <c r="D3333" s="29">
        <v>46057.5</v>
      </c>
      <c r="E3333" s="15" t="str">
        <f>IF(AND($B$6=NB!$A$17,$B$8&gt;0),'Ersparnisberechnung Sommertarif'!$B$8*SLP!C3313,"")</f>
        <v/>
      </c>
    </row>
    <row r="3334" spans="1:5" x14ac:dyDescent="0.3">
      <c r="A3334" s="25">
        <v>46057</v>
      </c>
      <c r="B3334" s="31">
        <v>0.51041666666666663</v>
      </c>
      <c r="C3334" s="46"/>
      <c r="D3334" s="29">
        <v>46057.510416666664</v>
      </c>
      <c r="E3334" s="15" t="str">
        <f>IF(AND($B$6=NB!$A$17,$B$8&gt;0),'Ersparnisberechnung Sommertarif'!$B$8*SLP!C3314,"")</f>
        <v/>
      </c>
    </row>
    <row r="3335" spans="1:5" x14ac:dyDescent="0.3">
      <c r="A3335" s="25">
        <v>46057</v>
      </c>
      <c r="B3335" s="31">
        <v>0.52083333333333337</v>
      </c>
      <c r="C3335" s="46"/>
      <c r="D3335" s="29">
        <v>46057.520833333336</v>
      </c>
      <c r="E3335" s="15" t="str">
        <f>IF(AND($B$6=NB!$A$17,$B$8&gt;0),'Ersparnisberechnung Sommertarif'!$B$8*SLP!C3315,"")</f>
        <v/>
      </c>
    </row>
    <row r="3336" spans="1:5" x14ac:dyDescent="0.3">
      <c r="A3336" s="25">
        <v>46057</v>
      </c>
      <c r="B3336" s="31">
        <v>0.53125</v>
      </c>
      <c r="C3336" s="46"/>
      <c r="D3336" s="29">
        <v>46057.53125</v>
      </c>
      <c r="E3336" s="15" t="str">
        <f>IF(AND($B$6=NB!$A$17,$B$8&gt;0),'Ersparnisberechnung Sommertarif'!$B$8*SLP!C3316,"")</f>
        <v/>
      </c>
    </row>
    <row r="3337" spans="1:5" x14ac:dyDescent="0.3">
      <c r="A3337" s="25">
        <v>46057</v>
      </c>
      <c r="B3337" s="31">
        <v>0.54166666666666663</v>
      </c>
      <c r="C3337" s="46"/>
      <c r="D3337" s="29">
        <v>46057.541666666664</v>
      </c>
      <c r="E3337" s="15" t="str">
        <f>IF(AND($B$6=NB!$A$17,$B$8&gt;0),'Ersparnisberechnung Sommertarif'!$B$8*SLP!C3317,"")</f>
        <v/>
      </c>
    </row>
    <row r="3338" spans="1:5" x14ac:dyDescent="0.3">
      <c r="A3338" s="25">
        <v>46057</v>
      </c>
      <c r="B3338" s="31">
        <v>0.55208333333333337</v>
      </c>
      <c r="C3338" s="46"/>
      <c r="D3338" s="29">
        <v>46057.552083333336</v>
      </c>
      <c r="E3338" s="15" t="str">
        <f>IF(AND($B$6=NB!$A$17,$B$8&gt;0),'Ersparnisberechnung Sommertarif'!$B$8*SLP!C3318,"")</f>
        <v/>
      </c>
    </row>
    <row r="3339" spans="1:5" x14ac:dyDescent="0.3">
      <c r="A3339" s="25">
        <v>46057</v>
      </c>
      <c r="B3339" s="31">
        <v>0.5625</v>
      </c>
      <c r="C3339" s="46"/>
      <c r="D3339" s="29">
        <v>46057.5625</v>
      </c>
      <c r="E3339" s="15" t="str">
        <f>IF(AND($B$6=NB!$A$17,$B$8&gt;0),'Ersparnisberechnung Sommertarif'!$B$8*SLP!C3319,"")</f>
        <v/>
      </c>
    </row>
    <row r="3340" spans="1:5" x14ac:dyDescent="0.3">
      <c r="A3340" s="25">
        <v>46057</v>
      </c>
      <c r="B3340" s="31">
        <v>0.57291666666666663</v>
      </c>
      <c r="C3340" s="46"/>
      <c r="D3340" s="29">
        <v>46057.572916666664</v>
      </c>
      <c r="E3340" s="15" t="str">
        <f>IF(AND($B$6=NB!$A$17,$B$8&gt;0),'Ersparnisberechnung Sommertarif'!$B$8*SLP!C3320,"")</f>
        <v/>
      </c>
    </row>
    <row r="3341" spans="1:5" x14ac:dyDescent="0.3">
      <c r="A3341" s="25">
        <v>46057</v>
      </c>
      <c r="B3341" s="31">
        <v>0.58333333333333337</v>
      </c>
      <c r="C3341" s="46"/>
      <c r="D3341" s="29">
        <v>46057.583333333336</v>
      </c>
      <c r="E3341" s="15" t="str">
        <f>IF(AND($B$6=NB!$A$17,$B$8&gt;0),'Ersparnisberechnung Sommertarif'!$B$8*SLP!C3321,"")</f>
        <v/>
      </c>
    </row>
    <row r="3342" spans="1:5" x14ac:dyDescent="0.3">
      <c r="A3342" s="25">
        <v>46057</v>
      </c>
      <c r="B3342" s="31">
        <v>0.59375</v>
      </c>
      <c r="C3342" s="46"/>
      <c r="D3342" s="29">
        <v>46057.59375</v>
      </c>
      <c r="E3342" s="15" t="str">
        <f>IF(AND($B$6=NB!$A$17,$B$8&gt;0),'Ersparnisberechnung Sommertarif'!$B$8*SLP!C3322,"")</f>
        <v/>
      </c>
    </row>
    <row r="3343" spans="1:5" x14ac:dyDescent="0.3">
      <c r="A3343" s="25">
        <v>46057</v>
      </c>
      <c r="B3343" s="31">
        <v>0.60416666666666663</v>
      </c>
      <c r="C3343" s="46"/>
      <c r="D3343" s="29">
        <v>46057.604166666664</v>
      </c>
      <c r="E3343" s="15" t="str">
        <f>IF(AND($B$6=NB!$A$17,$B$8&gt;0),'Ersparnisberechnung Sommertarif'!$B$8*SLP!C3323,"")</f>
        <v/>
      </c>
    </row>
    <row r="3344" spans="1:5" x14ac:dyDescent="0.3">
      <c r="A3344" s="25">
        <v>46057</v>
      </c>
      <c r="B3344" s="31">
        <v>0.61458333333333337</v>
      </c>
      <c r="C3344" s="46"/>
      <c r="D3344" s="29">
        <v>46057.614583333336</v>
      </c>
      <c r="E3344" s="15" t="str">
        <f>IF(AND($B$6=NB!$A$17,$B$8&gt;0),'Ersparnisberechnung Sommertarif'!$B$8*SLP!C3324,"")</f>
        <v/>
      </c>
    </row>
    <row r="3345" spans="1:5" x14ac:dyDescent="0.3">
      <c r="A3345" s="25">
        <v>46057</v>
      </c>
      <c r="B3345" s="31">
        <v>0.625</v>
      </c>
      <c r="C3345" s="46"/>
      <c r="D3345" s="29">
        <v>46057.625</v>
      </c>
      <c r="E3345" s="15" t="str">
        <f>IF(AND($B$6=NB!$A$17,$B$8&gt;0),'Ersparnisberechnung Sommertarif'!$B$8*SLP!C3325,"")</f>
        <v/>
      </c>
    </row>
    <row r="3346" spans="1:5" x14ac:dyDescent="0.3">
      <c r="A3346" s="25">
        <v>46057</v>
      </c>
      <c r="B3346" s="31">
        <v>0.63541666666666663</v>
      </c>
      <c r="C3346" s="46"/>
      <c r="D3346" s="29">
        <v>46057.635416666664</v>
      </c>
      <c r="E3346" s="15" t="str">
        <f>IF(AND($B$6=NB!$A$17,$B$8&gt;0),'Ersparnisberechnung Sommertarif'!$B$8*SLP!C3326,"")</f>
        <v/>
      </c>
    </row>
    <row r="3347" spans="1:5" x14ac:dyDescent="0.3">
      <c r="A3347" s="25">
        <v>46057</v>
      </c>
      <c r="B3347" s="31">
        <v>0.64583333333333337</v>
      </c>
      <c r="C3347" s="46"/>
      <c r="D3347" s="29">
        <v>46057.645833333336</v>
      </c>
      <c r="E3347" s="15" t="str">
        <f>IF(AND($B$6=NB!$A$17,$B$8&gt;0),'Ersparnisberechnung Sommertarif'!$B$8*SLP!C3327,"")</f>
        <v/>
      </c>
    </row>
    <row r="3348" spans="1:5" x14ac:dyDescent="0.3">
      <c r="A3348" s="25">
        <v>46057</v>
      </c>
      <c r="B3348" s="31">
        <v>0.65625</v>
      </c>
      <c r="C3348" s="46"/>
      <c r="D3348" s="29">
        <v>46057.65625</v>
      </c>
      <c r="E3348" s="15" t="str">
        <f>IF(AND($B$6=NB!$A$17,$B$8&gt;0),'Ersparnisberechnung Sommertarif'!$B$8*SLP!C3328,"")</f>
        <v/>
      </c>
    </row>
    <row r="3349" spans="1:5" x14ac:dyDescent="0.3">
      <c r="A3349" s="25">
        <v>46057</v>
      </c>
      <c r="B3349" s="31">
        <v>0.66666666666666663</v>
      </c>
      <c r="C3349" s="46"/>
      <c r="D3349" s="29">
        <v>46057.666666666664</v>
      </c>
      <c r="E3349" s="15" t="str">
        <f>IF(AND($B$6=NB!$A$17,$B$8&gt;0),'Ersparnisberechnung Sommertarif'!$B$8*SLP!C3329,"")</f>
        <v/>
      </c>
    </row>
    <row r="3350" spans="1:5" x14ac:dyDescent="0.3">
      <c r="A3350" s="25">
        <v>46057</v>
      </c>
      <c r="B3350" s="31">
        <v>0.67708333333333337</v>
      </c>
      <c r="C3350" s="46"/>
      <c r="D3350" s="29">
        <v>46057.677083333336</v>
      </c>
      <c r="E3350" s="15" t="str">
        <f>IF(AND($B$6=NB!$A$17,$B$8&gt;0),'Ersparnisberechnung Sommertarif'!$B$8*SLP!C3330,"")</f>
        <v/>
      </c>
    </row>
    <row r="3351" spans="1:5" x14ac:dyDescent="0.3">
      <c r="A3351" s="25">
        <v>46057</v>
      </c>
      <c r="B3351" s="31">
        <v>0.6875</v>
      </c>
      <c r="C3351" s="46"/>
      <c r="D3351" s="29">
        <v>46057.6875</v>
      </c>
      <c r="E3351" s="15" t="str">
        <f>IF(AND($B$6=NB!$A$17,$B$8&gt;0),'Ersparnisberechnung Sommertarif'!$B$8*SLP!C3331,"")</f>
        <v/>
      </c>
    </row>
    <row r="3352" spans="1:5" x14ac:dyDescent="0.3">
      <c r="A3352" s="25">
        <v>46057</v>
      </c>
      <c r="B3352" s="31">
        <v>0.69791666666666663</v>
      </c>
      <c r="C3352" s="46"/>
      <c r="D3352" s="29">
        <v>46057.697916666664</v>
      </c>
      <c r="E3352" s="15" t="str">
        <f>IF(AND($B$6=NB!$A$17,$B$8&gt;0),'Ersparnisberechnung Sommertarif'!$B$8*SLP!C3332,"")</f>
        <v/>
      </c>
    </row>
    <row r="3353" spans="1:5" x14ac:dyDescent="0.3">
      <c r="A3353" s="25">
        <v>46057</v>
      </c>
      <c r="B3353" s="31">
        <v>0.70833333333333337</v>
      </c>
      <c r="C3353" s="46"/>
      <c r="D3353" s="29">
        <v>46057.708333333336</v>
      </c>
      <c r="E3353" s="15" t="str">
        <f>IF(AND($B$6=NB!$A$17,$B$8&gt;0),'Ersparnisberechnung Sommertarif'!$B$8*SLP!C3333,"")</f>
        <v/>
      </c>
    </row>
    <row r="3354" spans="1:5" x14ac:dyDescent="0.3">
      <c r="A3354" s="25">
        <v>46057</v>
      </c>
      <c r="B3354" s="31">
        <v>0.71875</v>
      </c>
      <c r="C3354" s="46"/>
      <c r="D3354" s="29">
        <v>46057.71875</v>
      </c>
      <c r="E3354" s="15" t="str">
        <f>IF(AND($B$6=NB!$A$17,$B$8&gt;0),'Ersparnisberechnung Sommertarif'!$B$8*SLP!C3334,"")</f>
        <v/>
      </c>
    </row>
    <row r="3355" spans="1:5" x14ac:dyDescent="0.3">
      <c r="A3355" s="25">
        <v>46057</v>
      </c>
      <c r="B3355" s="31">
        <v>0.72916666666666663</v>
      </c>
      <c r="C3355" s="46"/>
      <c r="D3355" s="29">
        <v>46057.729166666664</v>
      </c>
      <c r="E3355" s="15" t="str">
        <f>IF(AND($B$6=NB!$A$17,$B$8&gt;0),'Ersparnisberechnung Sommertarif'!$B$8*SLP!C3335,"")</f>
        <v/>
      </c>
    </row>
    <row r="3356" spans="1:5" x14ac:dyDescent="0.3">
      <c r="A3356" s="25">
        <v>46057</v>
      </c>
      <c r="B3356" s="31">
        <v>0.73958333333333337</v>
      </c>
      <c r="C3356" s="46"/>
      <c r="D3356" s="29">
        <v>46057.739583333336</v>
      </c>
      <c r="E3356" s="15" t="str">
        <f>IF(AND($B$6=NB!$A$17,$B$8&gt;0),'Ersparnisberechnung Sommertarif'!$B$8*SLP!C3336,"")</f>
        <v/>
      </c>
    </row>
    <row r="3357" spans="1:5" x14ac:dyDescent="0.3">
      <c r="A3357" s="25">
        <v>46057</v>
      </c>
      <c r="B3357" s="31">
        <v>0.75</v>
      </c>
      <c r="C3357" s="46"/>
      <c r="D3357" s="29">
        <v>46057.75</v>
      </c>
      <c r="E3357" s="15" t="str">
        <f>IF(AND($B$6=NB!$A$17,$B$8&gt;0),'Ersparnisberechnung Sommertarif'!$B$8*SLP!C3337,"")</f>
        <v/>
      </c>
    </row>
    <row r="3358" spans="1:5" x14ac:dyDescent="0.3">
      <c r="A3358" s="25">
        <v>46057</v>
      </c>
      <c r="B3358" s="31">
        <v>0.76041666666666663</v>
      </c>
      <c r="C3358" s="46"/>
      <c r="D3358" s="29">
        <v>46057.760416666664</v>
      </c>
      <c r="E3358" s="15" t="str">
        <f>IF(AND($B$6=NB!$A$17,$B$8&gt;0),'Ersparnisberechnung Sommertarif'!$B$8*SLP!C3338,"")</f>
        <v/>
      </c>
    </row>
    <row r="3359" spans="1:5" x14ac:dyDescent="0.3">
      <c r="A3359" s="25">
        <v>46057</v>
      </c>
      <c r="B3359" s="31">
        <v>0.77083333333333337</v>
      </c>
      <c r="C3359" s="46"/>
      <c r="D3359" s="29">
        <v>46057.770833333336</v>
      </c>
      <c r="E3359" s="15" t="str">
        <f>IF(AND($B$6=NB!$A$17,$B$8&gt;0),'Ersparnisberechnung Sommertarif'!$B$8*SLP!C3339,"")</f>
        <v/>
      </c>
    </row>
    <row r="3360" spans="1:5" x14ac:dyDescent="0.3">
      <c r="A3360" s="25">
        <v>46057</v>
      </c>
      <c r="B3360" s="31">
        <v>0.78125</v>
      </c>
      <c r="C3360" s="46"/>
      <c r="D3360" s="29">
        <v>46057.78125</v>
      </c>
      <c r="E3360" s="15" t="str">
        <f>IF(AND($B$6=NB!$A$17,$B$8&gt;0),'Ersparnisberechnung Sommertarif'!$B$8*SLP!C3340,"")</f>
        <v/>
      </c>
    </row>
    <row r="3361" spans="1:5" x14ac:dyDescent="0.3">
      <c r="A3361" s="25">
        <v>46057</v>
      </c>
      <c r="B3361" s="31">
        <v>0.79166666666666663</v>
      </c>
      <c r="C3361" s="46"/>
      <c r="D3361" s="29">
        <v>46057.791666666664</v>
      </c>
      <c r="E3361" s="15" t="str">
        <f>IF(AND($B$6=NB!$A$17,$B$8&gt;0),'Ersparnisberechnung Sommertarif'!$B$8*SLP!C3341,"")</f>
        <v/>
      </c>
    </row>
    <row r="3362" spans="1:5" x14ac:dyDescent="0.3">
      <c r="A3362" s="25">
        <v>46057</v>
      </c>
      <c r="B3362" s="31">
        <v>0.80208333333333337</v>
      </c>
      <c r="C3362" s="46"/>
      <c r="D3362" s="29">
        <v>46057.802083333336</v>
      </c>
      <c r="E3362" s="15" t="str">
        <f>IF(AND($B$6=NB!$A$17,$B$8&gt;0),'Ersparnisberechnung Sommertarif'!$B$8*SLP!C3342,"")</f>
        <v/>
      </c>
    </row>
    <row r="3363" spans="1:5" x14ac:dyDescent="0.3">
      <c r="A3363" s="25">
        <v>46057</v>
      </c>
      <c r="B3363" s="31">
        <v>0.8125</v>
      </c>
      <c r="C3363" s="46"/>
      <c r="D3363" s="29">
        <v>46057.8125</v>
      </c>
      <c r="E3363" s="15" t="str">
        <f>IF(AND($B$6=NB!$A$17,$B$8&gt;0),'Ersparnisberechnung Sommertarif'!$B$8*SLP!C3343,"")</f>
        <v/>
      </c>
    </row>
    <row r="3364" spans="1:5" x14ac:dyDescent="0.3">
      <c r="A3364" s="25">
        <v>46057</v>
      </c>
      <c r="B3364" s="31">
        <v>0.82291666666666663</v>
      </c>
      <c r="C3364" s="46"/>
      <c r="D3364" s="29">
        <v>46057.822916666664</v>
      </c>
      <c r="E3364" s="15" t="str">
        <f>IF(AND($B$6=NB!$A$17,$B$8&gt;0),'Ersparnisberechnung Sommertarif'!$B$8*SLP!C3344,"")</f>
        <v/>
      </c>
    </row>
    <row r="3365" spans="1:5" x14ac:dyDescent="0.3">
      <c r="A3365" s="25">
        <v>46057</v>
      </c>
      <c r="B3365" s="31">
        <v>0.83333333333333337</v>
      </c>
      <c r="C3365" s="46"/>
      <c r="D3365" s="29">
        <v>46057.833333333336</v>
      </c>
      <c r="E3365" s="15" t="str">
        <f>IF(AND($B$6=NB!$A$17,$B$8&gt;0),'Ersparnisberechnung Sommertarif'!$B$8*SLP!C3345,"")</f>
        <v/>
      </c>
    </row>
    <row r="3366" spans="1:5" x14ac:dyDescent="0.3">
      <c r="A3366" s="25">
        <v>46057</v>
      </c>
      <c r="B3366" s="31">
        <v>0.84375</v>
      </c>
      <c r="C3366" s="46"/>
      <c r="D3366" s="29">
        <v>46057.84375</v>
      </c>
      <c r="E3366" s="15" t="str">
        <f>IF(AND($B$6=NB!$A$17,$B$8&gt;0),'Ersparnisberechnung Sommertarif'!$B$8*SLP!C3346,"")</f>
        <v/>
      </c>
    </row>
    <row r="3367" spans="1:5" x14ac:dyDescent="0.3">
      <c r="A3367" s="25">
        <v>46057</v>
      </c>
      <c r="B3367" s="31">
        <v>0.85416666666666663</v>
      </c>
      <c r="C3367" s="46"/>
      <c r="D3367" s="29">
        <v>46057.854166666664</v>
      </c>
      <c r="E3367" s="15" t="str">
        <f>IF(AND($B$6=NB!$A$17,$B$8&gt;0),'Ersparnisberechnung Sommertarif'!$B$8*SLP!C3347,"")</f>
        <v/>
      </c>
    </row>
    <row r="3368" spans="1:5" x14ac:dyDescent="0.3">
      <c r="A3368" s="25">
        <v>46057</v>
      </c>
      <c r="B3368" s="31">
        <v>0.86458333333333337</v>
      </c>
      <c r="C3368" s="46"/>
      <c r="D3368" s="29">
        <v>46057.864583333336</v>
      </c>
      <c r="E3368" s="15" t="str">
        <f>IF(AND($B$6=NB!$A$17,$B$8&gt;0),'Ersparnisberechnung Sommertarif'!$B$8*SLP!C3348,"")</f>
        <v/>
      </c>
    </row>
    <row r="3369" spans="1:5" x14ac:dyDescent="0.3">
      <c r="A3369" s="25">
        <v>46057</v>
      </c>
      <c r="B3369" s="31">
        <v>0.875</v>
      </c>
      <c r="C3369" s="46"/>
      <c r="D3369" s="29">
        <v>46057.875</v>
      </c>
      <c r="E3369" s="15" t="str">
        <f>IF(AND($B$6=NB!$A$17,$B$8&gt;0),'Ersparnisberechnung Sommertarif'!$B$8*SLP!C3349,"")</f>
        <v/>
      </c>
    </row>
    <row r="3370" spans="1:5" x14ac:dyDescent="0.3">
      <c r="A3370" s="25">
        <v>46057</v>
      </c>
      <c r="B3370" s="31">
        <v>0.88541666666666663</v>
      </c>
      <c r="C3370" s="46"/>
      <c r="D3370" s="29">
        <v>46057.885416666664</v>
      </c>
      <c r="E3370" s="15" t="str">
        <f>IF(AND($B$6=NB!$A$17,$B$8&gt;0),'Ersparnisberechnung Sommertarif'!$B$8*SLP!C3350,"")</f>
        <v/>
      </c>
    </row>
    <row r="3371" spans="1:5" x14ac:dyDescent="0.3">
      <c r="A3371" s="25">
        <v>46057</v>
      </c>
      <c r="B3371" s="31">
        <v>0.89583333333333337</v>
      </c>
      <c r="C3371" s="46"/>
      <c r="D3371" s="29">
        <v>46057.895833333336</v>
      </c>
      <c r="E3371" s="15" t="str">
        <f>IF(AND($B$6=NB!$A$17,$B$8&gt;0),'Ersparnisberechnung Sommertarif'!$B$8*SLP!C3351,"")</f>
        <v/>
      </c>
    </row>
    <row r="3372" spans="1:5" x14ac:dyDescent="0.3">
      <c r="A3372" s="25">
        <v>46057</v>
      </c>
      <c r="B3372" s="31">
        <v>0.90625</v>
      </c>
      <c r="C3372" s="46"/>
      <c r="D3372" s="29">
        <v>46057.90625</v>
      </c>
      <c r="E3372" s="15" t="str">
        <f>IF(AND($B$6=NB!$A$17,$B$8&gt;0),'Ersparnisberechnung Sommertarif'!$B$8*SLP!C3352,"")</f>
        <v/>
      </c>
    </row>
    <row r="3373" spans="1:5" x14ac:dyDescent="0.3">
      <c r="A3373" s="25">
        <v>46057</v>
      </c>
      <c r="B3373" s="31">
        <v>0.91666666666666663</v>
      </c>
      <c r="C3373" s="46"/>
      <c r="D3373" s="29">
        <v>46057.916666666664</v>
      </c>
      <c r="E3373" s="15" t="str">
        <f>IF(AND($B$6=NB!$A$17,$B$8&gt;0),'Ersparnisberechnung Sommertarif'!$B$8*SLP!C3353,"")</f>
        <v/>
      </c>
    </row>
    <row r="3374" spans="1:5" x14ac:dyDescent="0.3">
      <c r="A3374" s="25">
        <v>46057</v>
      </c>
      <c r="B3374" s="31">
        <v>0.92708333333333337</v>
      </c>
      <c r="C3374" s="46"/>
      <c r="D3374" s="29">
        <v>46057.927083333336</v>
      </c>
      <c r="E3374" s="15" t="str">
        <f>IF(AND($B$6=NB!$A$17,$B$8&gt;0),'Ersparnisberechnung Sommertarif'!$B$8*SLP!C3354,"")</f>
        <v/>
      </c>
    </row>
    <row r="3375" spans="1:5" x14ac:dyDescent="0.3">
      <c r="A3375" s="25">
        <v>46057</v>
      </c>
      <c r="B3375" s="31">
        <v>0.9375</v>
      </c>
      <c r="C3375" s="46"/>
      <c r="D3375" s="29">
        <v>46057.9375</v>
      </c>
      <c r="E3375" s="15" t="str">
        <f>IF(AND($B$6=NB!$A$17,$B$8&gt;0),'Ersparnisberechnung Sommertarif'!$B$8*SLP!C3355,"")</f>
        <v/>
      </c>
    </row>
    <row r="3376" spans="1:5" x14ac:dyDescent="0.3">
      <c r="A3376" s="25">
        <v>46057</v>
      </c>
      <c r="B3376" s="31">
        <v>0.94791666666666663</v>
      </c>
      <c r="C3376" s="46"/>
      <c r="D3376" s="29">
        <v>46057.947916666664</v>
      </c>
      <c r="E3376" s="15" t="str">
        <f>IF(AND($B$6=NB!$A$17,$B$8&gt;0),'Ersparnisberechnung Sommertarif'!$B$8*SLP!C3356,"")</f>
        <v/>
      </c>
    </row>
    <row r="3377" spans="1:5" x14ac:dyDescent="0.3">
      <c r="A3377" s="25">
        <v>46057</v>
      </c>
      <c r="B3377" s="31">
        <v>0.95833333333333337</v>
      </c>
      <c r="C3377" s="46"/>
      <c r="D3377" s="29">
        <v>46057.958333333336</v>
      </c>
      <c r="E3377" s="15" t="str">
        <f>IF(AND($B$6=NB!$A$17,$B$8&gt;0),'Ersparnisberechnung Sommertarif'!$B$8*SLP!C3357,"")</f>
        <v/>
      </c>
    </row>
    <row r="3378" spans="1:5" x14ac:dyDescent="0.3">
      <c r="A3378" s="25">
        <v>46057</v>
      </c>
      <c r="B3378" s="31">
        <v>0.96875</v>
      </c>
      <c r="C3378" s="46"/>
      <c r="D3378" s="29">
        <v>46057.96875</v>
      </c>
      <c r="E3378" s="15" t="str">
        <f>IF(AND($B$6=NB!$A$17,$B$8&gt;0),'Ersparnisberechnung Sommertarif'!$B$8*SLP!C3358,"")</f>
        <v/>
      </c>
    </row>
    <row r="3379" spans="1:5" x14ac:dyDescent="0.3">
      <c r="A3379" s="25">
        <v>46057</v>
      </c>
      <c r="B3379" s="31">
        <v>0.97916666666666663</v>
      </c>
      <c r="C3379" s="46"/>
      <c r="D3379" s="29">
        <v>46057.979166666664</v>
      </c>
      <c r="E3379" s="15" t="str">
        <f>IF(AND($B$6=NB!$A$17,$B$8&gt;0),'Ersparnisberechnung Sommertarif'!$B$8*SLP!C3359,"")</f>
        <v/>
      </c>
    </row>
    <row r="3380" spans="1:5" x14ac:dyDescent="0.3">
      <c r="A3380" s="25">
        <v>46057</v>
      </c>
      <c r="B3380" s="31">
        <v>0.98958333333333337</v>
      </c>
      <c r="C3380" s="46"/>
      <c r="D3380" s="29">
        <v>46057.989583333336</v>
      </c>
      <c r="E3380" s="15" t="str">
        <f>IF(AND($B$6=NB!$A$17,$B$8&gt;0),'Ersparnisberechnung Sommertarif'!$B$8*SLP!C3360,"")</f>
        <v/>
      </c>
    </row>
    <row r="3381" spans="1:5" x14ac:dyDescent="0.3">
      <c r="A3381" s="25">
        <v>46058</v>
      </c>
      <c r="B3381" s="31">
        <v>0</v>
      </c>
      <c r="C3381" s="46"/>
      <c r="D3381" s="29">
        <v>46058</v>
      </c>
      <c r="E3381" s="15" t="str">
        <f>IF(AND($B$6=NB!$A$17,$B$8&gt;0),'Ersparnisberechnung Sommertarif'!$B$8*SLP!C3361,"")</f>
        <v/>
      </c>
    </row>
    <row r="3382" spans="1:5" x14ac:dyDescent="0.3">
      <c r="A3382" s="25">
        <v>46058</v>
      </c>
      <c r="B3382" s="31">
        <v>1.0416666666666666E-2</v>
      </c>
      <c r="C3382" s="46"/>
      <c r="D3382" s="29">
        <v>46058.010416666664</v>
      </c>
      <c r="E3382" s="15" t="str">
        <f>IF(AND($B$6=NB!$A$17,$B$8&gt;0),'Ersparnisberechnung Sommertarif'!$B$8*SLP!C3362,"")</f>
        <v/>
      </c>
    </row>
    <row r="3383" spans="1:5" x14ac:dyDescent="0.3">
      <c r="A3383" s="25">
        <v>46058</v>
      </c>
      <c r="B3383" s="31">
        <v>2.0833333333333332E-2</v>
      </c>
      <c r="C3383" s="46"/>
      <c r="D3383" s="29">
        <v>46058.020833333336</v>
      </c>
      <c r="E3383" s="15" t="str">
        <f>IF(AND($B$6=NB!$A$17,$B$8&gt;0),'Ersparnisberechnung Sommertarif'!$B$8*SLP!C3363,"")</f>
        <v/>
      </c>
    </row>
    <row r="3384" spans="1:5" x14ac:dyDescent="0.3">
      <c r="A3384" s="25">
        <v>46058</v>
      </c>
      <c r="B3384" s="31">
        <v>3.125E-2</v>
      </c>
      <c r="C3384" s="46"/>
      <c r="D3384" s="29">
        <v>46058.03125</v>
      </c>
      <c r="E3384" s="15" t="str">
        <f>IF(AND($B$6=NB!$A$17,$B$8&gt;0),'Ersparnisberechnung Sommertarif'!$B$8*SLP!C3364,"")</f>
        <v/>
      </c>
    </row>
    <row r="3385" spans="1:5" x14ac:dyDescent="0.3">
      <c r="A3385" s="25">
        <v>46058</v>
      </c>
      <c r="B3385" s="31">
        <v>4.1666666666666664E-2</v>
      </c>
      <c r="C3385" s="46"/>
      <c r="D3385" s="29">
        <v>46058.041666666664</v>
      </c>
      <c r="E3385" s="15" t="str">
        <f>IF(AND($B$6=NB!$A$17,$B$8&gt;0),'Ersparnisberechnung Sommertarif'!$B$8*SLP!C3365,"")</f>
        <v/>
      </c>
    </row>
    <row r="3386" spans="1:5" x14ac:dyDescent="0.3">
      <c r="A3386" s="25">
        <v>46058</v>
      </c>
      <c r="B3386" s="31">
        <v>5.2083333333333336E-2</v>
      </c>
      <c r="C3386" s="46"/>
      <c r="D3386" s="29">
        <v>46058.052083333336</v>
      </c>
      <c r="E3386" s="15" t="str">
        <f>IF(AND($B$6=NB!$A$17,$B$8&gt;0),'Ersparnisberechnung Sommertarif'!$B$8*SLP!C3366,"")</f>
        <v/>
      </c>
    </row>
    <row r="3387" spans="1:5" x14ac:dyDescent="0.3">
      <c r="A3387" s="25">
        <v>46058</v>
      </c>
      <c r="B3387" s="31">
        <v>6.25E-2</v>
      </c>
      <c r="C3387" s="46"/>
      <c r="D3387" s="29">
        <v>46058.0625</v>
      </c>
      <c r="E3387" s="15" t="str">
        <f>IF(AND($B$6=NB!$A$17,$B$8&gt;0),'Ersparnisberechnung Sommertarif'!$B$8*SLP!C3367,"")</f>
        <v/>
      </c>
    </row>
    <row r="3388" spans="1:5" x14ac:dyDescent="0.3">
      <c r="A3388" s="25">
        <v>46058</v>
      </c>
      <c r="B3388" s="31">
        <v>7.2916666666666671E-2</v>
      </c>
      <c r="C3388" s="46"/>
      <c r="D3388" s="29">
        <v>46058.072916666664</v>
      </c>
      <c r="E3388" s="15" t="str">
        <f>IF(AND($B$6=NB!$A$17,$B$8&gt;0),'Ersparnisberechnung Sommertarif'!$B$8*SLP!C3368,"")</f>
        <v/>
      </c>
    </row>
    <row r="3389" spans="1:5" x14ac:dyDescent="0.3">
      <c r="A3389" s="25">
        <v>46058</v>
      </c>
      <c r="B3389" s="31">
        <v>8.3333333333333329E-2</v>
      </c>
      <c r="C3389" s="46"/>
      <c r="D3389" s="29">
        <v>46058.083333333336</v>
      </c>
      <c r="E3389" s="15" t="str">
        <f>IF(AND($B$6=NB!$A$17,$B$8&gt;0),'Ersparnisberechnung Sommertarif'!$B$8*SLP!C3369,"")</f>
        <v/>
      </c>
    </row>
    <row r="3390" spans="1:5" x14ac:dyDescent="0.3">
      <c r="A3390" s="25">
        <v>46058</v>
      </c>
      <c r="B3390" s="31">
        <v>9.375E-2</v>
      </c>
      <c r="C3390" s="46"/>
      <c r="D3390" s="29">
        <v>46058.09375</v>
      </c>
      <c r="E3390" s="15" t="str">
        <f>IF(AND($B$6=NB!$A$17,$B$8&gt;0),'Ersparnisberechnung Sommertarif'!$B$8*SLP!C3370,"")</f>
        <v/>
      </c>
    </row>
    <row r="3391" spans="1:5" x14ac:dyDescent="0.3">
      <c r="A3391" s="25">
        <v>46058</v>
      </c>
      <c r="B3391" s="31">
        <v>0.10416666666666667</v>
      </c>
      <c r="C3391" s="46"/>
      <c r="D3391" s="29">
        <v>46058.104166666664</v>
      </c>
      <c r="E3391" s="15" t="str">
        <f>IF(AND($B$6=NB!$A$17,$B$8&gt;0),'Ersparnisberechnung Sommertarif'!$B$8*SLP!C3371,"")</f>
        <v/>
      </c>
    </row>
    <row r="3392" spans="1:5" x14ac:dyDescent="0.3">
      <c r="A3392" s="25">
        <v>46058</v>
      </c>
      <c r="B3392" s="31">
        <v>0.11458333333333333</v>
      </c>
      <c r="C3392" s="46"/>
      <c r="D3392" s="29">
        <v>46058.114583333336</v>
      </c>
      <c r="E3392" s="15" t="str">
        <f>IF(AND($B$6=NB!$A$17,$B$8&gt;0),'Ersparnisberechnung Sommertarif'!$B$8*SLP!C3372,"")</f>
        <v/>
      </c>
    </row>
    <row r="3393" spans="1:5" x14ac:dyDescent="0.3">
      <c r="A3393" s="25">
        <v>46058</v>
      </c>
      <c r="B3393" s="31">
        <v>0.125</v>
      </c>
      <c r="C3393" s="46"/>
      <c r="D3393" s="29">
        <v>46058.125</v>
      </c>
      <c r="E3393" s="15" t="str">
        <f>IF(AND($B$6=NB!$A$17,$B$8&gt;0),'Ersparnisberechnung Sommertarif'!$B$8*SLP!C3373,"")</f>
        <v/>
      </c>
    </row>
    <row r="3394" spans="1:5" x14ac:dyDescent="0.3">
      <c r="A3394" s="25">
        <v>46058</v>
      </c>
      <c r="B3394" s="31">
        <v>0.13541666666666666</v>
      </c>
      <c r="C3394" s="46"/>
      <c r="D3394" s="29">
        <v>46058.135416666664</v>
      </c>
      <c r="E3394" s="15" t="str">
        <f>IF(AND($B$6=NB!$A$17,$B$8&gt;0),'Ersparnisberechnung Sommertarif'!$B$8*SLP!C3374,"")</f>
        <v/>
      </c>
    </row>
    <row r="3395" spans="1:5" x14ac:dyDescent="0.3">
      <c r="A3395" s="25">
        <v>46058</v>
      </c>
      <c r="B3395" s="31">
        <v>0.14583333333333334</v>
      </c>
      <c r="C3395" s="46"/>
      <c r="D3395" s="29">
        <v>46058.145833333336</v>
      </c>
      <c r="E3395" s="15" t="str">
        <f>IF(AND($B$6=NB!$A$17,$B$8&gt;0),'Ersparnisberechnung Sommertarif'!$B$8*SLP!C3375,"")</f>
        <v/>
      </c>
    </row>
    <row r="3396" spans="1:5" x14ac:dyDescent="0.3">
      <c r="A3396" s="25">
        <v>46058</v>
      </c>
      <c r="B3396" s="31">
        <v>0.15625</v>
      </c>
      <c r="C3396" s="46"/>
      <c r="D3396" s="29">
        <v>46058.15625</v>
      </c>
      <c r="E3396" s="15" t="str">
        <f>IF(AND($B$6=NB!$A$17,$B$8&gt;0),'Ersparnisberechnung Sommertarif'!$B$8*SLP!C3376,"")</f>
        <v/>
      </c>
    </row>
    <row r="3397" spans="1:5" x14ac:dyDescent="0.3">
      <c r="A3397" s="25">
        <v>46058</v>
      </c>
      <c r="B3397" s="31">
        <v>0.16666666666666666</v>
      </c>
      <c r="C3397" s="46"/>
      <c r="D3397" s="29">
        <v>46058.166666666664</v>
      </c>
      <c r="E3397" s="15" t="str">
        <f>IF(AND($B$6=NB!$A$17,$B$8&gt;0),'Ersparnisberechnung Sommertarif'!$B$8*SLP!C3377,"")</f>
        <v/>
      </c>
    </row>
    <row r="3398" spans="1:5" x14ac:dyDescent="0.3">
      <c r="A3398" s="25">
        <v>46058</v>
      </c>
      <c r="B3398" s="31">
        <v>0.17708333333333334</v>
      </c>
      <c r="C3398" s="46"/>
      <c r="D3398" s="29">
        <v>46058.177083333336</v>
      </c>
      <c r="E3398" s="15" t="str">
        <f>IF(AND($B$6=NB!$A$17,$B$8&gt;0),'Ersparnisberechnung Sommertarif'!$B$8*SLP!C3378,"")</f>
        <v/>
      </c>
    </row>
    <row r="3399" spans="1:5" x14ac:dyDescent="0.3">
      <c r="A3399" s="25">
        <v>46058</v>
      </c>
      <c r="B3399" s="31">
        <v>0.1875</v>
      </c>
      <c r="C3399" s="46"/>
      <c r="D3399" s="29">
        <v>46058.1875</v>
      </c>
      <c r="E3399" s="15" t="str">
        <f>IF(AND($B$6=NB!$A$17,$B$8&gt;0),'Ersparnisberechnung Sommertarif'!$B$8*SLP!C3379,"")</f>
        <v/>
      </c>
    </row>
    <row r="3400" spans="1:5" x14ac:dyDescent="0.3">
      <c r="A3400" s="25">
        <v>46058</v>
      </c>
      <c r="B3400" s="31">
        <v>0.19791666666666666</v>
      </c>
      <c r="C3400" s="46"/>
      <c r="D3400" s="29">
        <v>46058.197916666664</v>
      </c>
      <c r="E3400" s="15" t="str">
        <f>IF(AND($B$6=NB!$A$17,$B$8&gt;0),'Ersparnisberechnung Sommertarif'!$B$8*SLP!C3380,"")</f>
        <v/>
      </c>
    </row>
    <row r="3401" spans="1:5" x14ac:dyDescent="0.3">
      <c r="A3401" s="25">
        <v>46058</v>
      </c>
      <c r="B3401" s="31">
        <v>0.20833333333333334</v>
      </c>
      <c r="C3401" s="46"/>
      <c r="D3401" s="29">
        <v>46058.208333333336</v>
      </c>
      <c r="E3401" s="15" t="str">
        <f>IF(AND($B$6=NB!$A$17,$B$8&gt;0),'Ersparnisberechnung Sommertarif'!$B$8*SLP!C3381,"")</f>
        <v/>
      </c>
    </row>
    <row r="3402" spans="1:5" x14ac:dyDescent="0.3">
      <c r="A3402" s="25">
        <v>46058</v>
      </c>
      <c r="B3402" s="31">
        <v>0.21875</v>
      </c>
      <c r="C3402" s="46"/>
      <c r="D3402" s="29">
        <v>46058.21875</v>
      </c>
      <c r="E3402" s="15" t="str">
        <f>IF(AND($B$6=NB!$A$17,$B$8&gt;0),'Ersparnisberechnung Sommertarif'!$B$8*SLP!C3382,"")</f>
        <v/>
      </c>
    </row>
    <row r="3403" spans="1:5" x14ac:dyDescent="0.3">
      <c r="A3403" s="25">
        <v>46058</v>
      </c>
      <c r="B3403" s="31">
        <v>0.22916666666666666</v>
      </c>
      <c r="C3403" s="46"/>
      <c r="D3403" s="29">
        <v>46058.229166666664</v>
      </c>
      <c r="E3403" s="15" t="str">
        <f>IF(AND($B$6=NB!$A$17,$B$8&gt;0),'Ersparnisberechnung Sommertarif'!$B$8*SLP!C3383,"")</f>
        <v/>
      </c>
    </row>
    <row r="3404" spans="1:5" x14ac:dyDescent="0.3">
      <c r="A3404" s="25">
        <v>46058</v>
      </c>
      <c r="B3404" s="31">
        <v>0.23958333333333334</v>
      </c>
      <c r="C3404" s="46"/>
      <c r="D3404" s="29">
        <v>46058.239583333336</v>
      </c>
      <c r="E3404" s="15" t="str">
        <f>IF(AND($B$6=NB!$A$17,$B$8&gt;0),'Ersparnisberechnung Sommertarif'!$B$8*SLP!C3384,"")</f>
        <v/>
      </c>
    </row>
    <row r="3405" spans="1:5" x14ac:dyDescent="0.3">
      <c r="A3405" s="25">
        <v>46058</v>
      </c>
      <c r="B3405" s="31">
        <v>0.25</v>
      </c>
      <c r="C3405" s="46"/>
      <c r="D3405" s="29">
        <v>46058.25</v>
      </c>
      <c r="E3405" s="15" t="str">
        <f>IF(AND($B$6=NB!$A$17,$B$8&gt;0),'Ersparnisberechnung Sommertarif'!$B$8*SLP!C3385,"")</f>
        <v/>
      </c>
    </row>
    <row r="3406" spans="1:5" x14ac:dyDescent="0.3">
      <c r="A3406" s="25">
        <v>46058</v>
      </c>
      <c r="B3406" s="31">
        <v>0.26041666666666669</v>
      </c>
      <c r="C3406" s="46"/>
      <c r="D3406" s="29">
        <v>46058.260416666664</v>
      </c>
      <c r="E3406" s="15" t="str">
        <f>IF(AND($B$6=NB!$A$17,$B$8&gt;0),'Ersparnisberechnung Sommertarif'!$B$8*SLP!C3386,"")</f>
        <v/>
      </c>
    </row>
    <row r="3407" spans="1:5" x14ac:dyDescent="0.3">
      <c r="A3407" s="25">
        <v>46058</v>
      </c>
      <c r="B3407" s="31">
        <v>0.27083333333333331</v>
      </c>
      <c r="C3407" s="46"/>
      <c r="D3407" s="29">
        <v>46058.270833333336</v>
      </c>
      <c r="E3407" s="15" t="str">
        <f>IF(AND($B$6=NB!$A$17,$B$8&gt;0),'Ersparnisberechnung Sommertarif'!$B$8*SLP!C3387,"")</f>
        <v/>
      </c>
    </row>
    <row r="3408" spans="1:5" x14ac:dyDescent="0.3">
      <c r="A3408" s="25">
        <v>46058</v>
      </c>
      <c r="B3408" s="31">
        <v>0.28125</v>
      </c>
      <c r="C3408" s="46"/>
      <c r="D3408" s="29">
        <v>46058.28125</v>
      </c>
      <c r="E3408" s="15" t="str">
        <f>IF(AND($B$6=NB!$A$17,$B$8&gt;0),'Ersparnisberechnung Sommertarif'!$B$8*SLP!C3388,"")</f>
        <v/>
      </c>
    </row>
    <row r="3409" spans="1:5" x14ac:dyDescent="0.3">
      <c r="A3409" s="25">
        <v>46058</v>
      </c>
      <c r="B3409" s="31">
        <v>0.29166666666666669</v>
      </c>
      <c r="C3409" s="46"/>
      <c r="D3409" s="29">
        <v>46058.291666666664</v>
      </c>
      <c r="E3409" s="15" t="str">
        <f>IF(AND($B$6=NB!$A$17,$B$8&gt;0),'Ersparnisberechnung Sommertarif'!$B$8*SLP!C3389,"")</f>
        <v/>
      </c>
    </row>
    <row r="3410" spans="1:5" x14ac:dyDescent="0.3">
      <c r="A3410" s="25">
        <v>46058</v>
      </c>
      <c r="B3410" s="31">
        <v>0.30208333333333331</v>
      </c>
      <c r="C3410" s="46"/>
      <c r="D3410" s="29">
        <v>46058.302083333336</v>
      </c>
      <c r="E3410" s="15" t="str">
        <f>IF(AND($B$6=NB!$A$17,$B$8&gt;0),'Ersparnisberechnung Sommertarif'!$B$8*SLP!C3390,"")</f>
        <v/>
      </c>
    </row>
    <row r="3411" spans="1:5" x14ac:dyDescent="0.3">
      <c r="A3411" s="25">
        <v>46058</v>
      </c>
      <c r="B3411" s="31">
        <v>0.3125</v>
      </c>
      <c r="C3411" s="46"/>
      <c r="D3411" s="29">
        <v>46058.3125</v>
      </c>
      <c r="E3411" s="15" t="str">
        <f>IF(AND($B$6=NB!$A$17,$B$8&gt;0),'Ersparnisberechnung Sommertarif'!$B$8*SLP!C3391,"")</f>
        <v/>
      </c>
    </row>
    <row r="3412" spans="1:5" x14ac:dyDescent="0.3">
      <c r="A3412" s="25">
        <v>46058</v>
      </c>
      <c r="B3412" s="31">
        <v>0.32291666666666669</v>
      </c>
      <c r="C3412" s="46"/>
      <c r="D3412" s="29">
        <v>46058.322916666664</v>
      </c>
      <c r="E3412" s="15" t="str">
        <f>IF(AND($B$6=NB!$A$17,$B$8&gt;0),'Ersparnisberechnung Sommertarif'!$B$8*SLP!C3392,"")</f>
        <v/>
      </c>
    </row>
    <row r="3413" spans="1:5" x14ac:dyDescent="0.3">
      <c r="A3413" s="25">
        <v>46058</v>
      </c>
      <c r="B3413" s="31">
        <v>0.33333333333333331</v>
      </c>
      <c r="C3413" s="46"/>
      <c r="D3413" s="29">
        <v>46058.333333333336</v>
      </c>
      <c r="E3413" s="15" t="str">
        <f>IF(AND($B$6=NB!$A$17,$B$8&gt;0),'Ersparnisberechnung Sommertarif'!$B$8*SLP!C3393,"")</f>
        <v/>
      </c>
    </row>
    <row r="3414" spans="1:5" x14ac:dyDescent="0.3">
      <c r="A3414" s="25">
        <v>46058</v>
      </c>
      <c r="B3414" s="31">
        <v>0.34375</v>
      </c>
      <c r="C3414" s="46"/>
      <c r="D3414" s="29">
        <v>46058.34375</v>
      </c>
      <c r="E3414" s="15" t="str">
        <f>IF(AND($B$6=NB!$A$17,$B$8&gt;0),'Ersparnisberechnung Sommertarif'!$B$8*SLP!C3394,"")</f>
        <v/>
      </c>
    </row>
    <row r="3415" spans="1:5" x14ac:dyDescent="0.3">
      <c r="A3415" s="25">
        <v>46058</v>
      </c>
      <c r="B3415" s="31">
        <v>0.35416666666666669</v>
      </c>
      <c r="C3415" s="46"/>
      <c r="D3415" s="29">
        <v>46058.354166666664</v>
      </c>
      <c r="E3415" s="15" t="str">
        <f>IF(AND($B$6=NB!$A$17,$B$8&gt;0),'Ersparnisberechnung Sommertarif'!$B$8*SLP!C3395,"")</f>
        <v/>
      </c>
    </row>
    <row r="3416" spans="1:5" x14ac:dyDescent="0.3">
      <c r="A3416" s="25">
        <v>46058</v>
      </c>
      <c r="B3416" s="31">
        <v>0.36458333333333331</v>
      </c>
      <c r="C3416" s="46"/>
      <c r="D3416" s="29">
        <v>46058.364583333336</v>
      </c>
      <c r="E3416" s="15" t="str">
        <f>IF(AND($B$6=NB!$A$17,$B$8&gt;0),'Ersparnisberechnung Sommertarif'!$B$8*SLP!C3396,"")</f>
        <v/>
      </c>
    </row>
    <row r="3417" spans="1:5" x14ac:dyDescent="0.3">
      <c r="A3417" s="25">
        <v>46058</v>
      </c>
      <c r="B3417" s="31">
        <v>0.375</v>
      </c>
      <c r="C3417" s="46"/>
      <c r="D3417" s="29">
        <v>46058.375</v>
      </c>
      <c r="E3417" s="15" t="str">
        <f>IF(AND($B$6=NB!$A$17,$B$8&gt;0),'Ersparnisberechnung Sommertarif'!$B$8*SLP!C3397,"")</f>
        <v/>
      </c>
    </row>
    <row r="3418" spans="1:5" x14ac:dyDescent="0.3">
      <c r="A3418" s="25">
        <v>46058</v>
      </c>
      <c r="B3418" s="31">
        <v>0.38541666666666669</v>
      </c>
      <c r="C3418" s="46"/>
      <c r="D3418" s="29">
        <v>46058.385416666664</v>
      </c>
      <c r="E3418" s="15" t="str">
        <f>IF(AND($B$6=NB!$A$17,$B$8&gt;0),'Ersparnisberechnung Sommertarif'!$B$8*SLP!C3398,"")</f>
        <v/>
      </c>
    </row>
    <row r="3419" spans="1:5" x14ac:dyDescent="0.3">
      <c r="A3419" s="25">
        <v>46058</v>
      </c>
      <c r="B3419" s="31">
        <v>0.39583333333333331</v>
      </c>
      <c r="C3419" s="46"/>
      <c r="D3419" s="29">
        <v>46058.395833333336</v>
      </c>
      <c r="E3419" s="15" t="str">
        <f>IF(AND($B$6=NB!$A$17,$B$8&gt;0),'Ersparnisberechnung Sommertarif'!$B$8*SLP!C3399,"")</f>
        <v/>
      </c>
    </row>
    <row r="3420" spans="1:5" x14ac:dyDescent="0.3">
      <c r="A3420" s="25">
        <v>46058</v>
      </c>
      <c r="B3420" s="31">
        <v>0.40625</v>
      </c>
      <c r="C3420" s="46"/>
      <c r="D3420" s="29">
        <v>46058.40625</v>
      </c>
      <c r="E3420" s="15" t="str">
        <f>IF(AND($B$6=NB!$A$17,$B$8&gt;0),'Ersparnisberechnung Sommertarif'!$B$8*SLP!C3400,"")</f>
        <v/>
      </c>
    </row>
    <row r="3421" spans="1:5" x14ac:dyDescent="0.3">
      <c r="A3421" s="25">
        <v>46058</v>
      </c>
      <c r="B3421" s="31">
        <v>0.41666666666666669</v>
      </c>
      <c r="C3421" s="46"/>
      <c r="D3421" s="29">
        <v>46058.416666666664</v>
      </c>
      <c r="E3421" s="15" t="str">
        <f>IF(AND($B$6=NB!$A$17,$B$8&gt;0),'Ersparnisberechnung Sommertarif'!$B$8*SLP!C3401,"")</f>
        <v/>
      </c>
    </row>
    <row r="3422" spans="1:5" x14ac:dyDescent="0.3">
      <c r="A3422" s="25">
        <v>46058</v>
      </c>
      <c r="B3422" s="31">
        <v>0.42708333333333331</v>
      </c>
      <c r="C3422" s="46"/>
      <c r="D3422" s="29">
        <v>46058.427083333336</v>
      </c>
      <c r="E3422" s="15" t="str">
        <f>IF(AND($B$6=NB!$A$17,$B$8&gt;0),'Ersparnisberechnung Sommertarif'!$B$8*SLP!C3402,"")</f>
        <v/>
      </c>
    </row>
    <row r="3423" spans="1:5" x14ac:dyDescent="0.3">
      <c r="A3423" s="25">
        <v>46058</v>
      </c>
      <c r="B3423" s="31">
        <v>0.4375</v>
      </c>
      <c r="C3423" s="46"/>
      <c r="D3423" s="29">
        <v>46058.4375</v>
      </c>
      <c r="E3423" s="15" t="str">
        <f>IF(AND($B$6=NB!$A$17,$B$8&gt;0),'Ersparnisberechnung Sommertarif'!$B$8*SLP!C3403,"")</f>
        <v/>
      </c>
    </row>
    <row r="3424" spans="1:5" x14ac:dyDescent="0.3">
      <c r="A3424" s="25">
        <v>46058</v>
      </c>
      <c r="B3424" s="31">
        <v>0.44791666666666669</v>
      </c>
      <c r="C3424" s="46"/>
      <c r="D3424" s="29">
        <v>46058.447916666664</v>
      </c>
      <c r="E3424" s="15" t="str">
        <f>IF(AND($B$6=NB!$A$17,$B$8&gt;0),'Ersparnisberechnung Sommertarif'!$B$8*SLP!C3404,"")</f>
        <v/>
      </c>
    </row>
    <row r="3425" spans="1:5" x14ac:dyDescent="0.3">
      <c r="A3425" s="25">
        <v>46058</v>
      </c>
      <c r="B3425" s="31">
        <v>0.45833333333333331</v>
      </c>
      <c r="C3425" s="46"/>
      <c r="D3425" s="29">
        <v>46058.458333333336</v>
      </c>
      <c r="E3425" s="15" t="str">
        <f>IF(AND($B$6=NB!$A$17,$B$8&gt;0),'Ersparnisberechnung Sommertarif'!$B$8*SLP!C3405,"")</f>
        <v/>
      </c>
    </row>
    <row r="3426" spans="1:5" x14ac:dyDescent="0.3">
      <c r="A3426" s="25">
        <v>46058</v>
      </c>
      <c r="B3426" s="31">
        <v>0.46875</v>
      </c>
      <c r="C3426" s="46"/>
      <c r="D3426" s="29">
        <v>46058.46875</v>
      </c>
      <c r="E3426" s="15" t="str">
        <f>IF(AND($B$6=NB!$A$17,$B$8&gt;0),'Ersparnisberechnung Sommertarif'!$B$8*SLP!C3406,"")</f>
        <v/>
      </c>
    </row>
    <row r="3427" spans="1:5" x14ac:dyDescent="0.3">
      <c r="A3427" s="25">
        <v>46058</v>
      </c>
      <c r="B3427" s="31">
        <v>0.47916666666666669</v>
      </c>
      <c r="C3427" s="46"/>
      <c r="D3427" s="29">
        <v>46058.479166666664</v>
      </c>
      <c r="E3427" s="15" t="str">
        <f>IF(AND($B$6=NB!$A$17,$B$8&gt;0),'Ersparnisberechnung Sommertarif'!$B$8*SLP!C3407,"")</f>
        <v/>
      </c>
    </row>
    <row r="3428" spans="1:5" x14ac:dyDescent="0.3">
      <c r="A3428" s="25">
        <v>46058</v>
      </c>
      <c r="B3428" s="31">
        <v>0.48958333333333331</v>
      </c>
      <c r="C3428" s="46"/>
      <c r="D3428" s="29">
        <v>46058.489583333336</v>
      </c>
      <c r="E3428" s="15" t="str">
        <f>IF(AND($B$6=NB!$A$17,$B$8&gt;0),'Ersparnisberechnung Sommertarif'!$B$8*SLP!C3408,"")</f>
        <v/>
      </c>
    </row>
    <row r="3429" spans="1:5" x14ac:dyDescent="0.3">
      <c r="A3429" s="25">
        <v>46058</v>
      </c>
      <c r="B3429" s="31">
        <v>0.5</v>
      </c>
      <c r="C3429" s="46"/>
      <c r="D3429" s="29">
        <v>46058.5</v>
      </c>
      <c r="E3429" s="15" t="str">
        <f>IF(AND($B$6=NB!$A$17,$B$8&gt;0),'Ersparnisberechnung Sommertarif'!$B$8*SLP!C3409,"")</f>
        <v/>
      </c>
    </row>
    <row r="3430" spans="1:5" x14ac:dyDescent="0.3">
      <c r="A3430" s="25">
        <v>46058</v>
      </c>
      <c r="B3430" s="31">
        <v>0.51041666666666663</v>
      </c>
      <c r="C3430" s="46"/>
      <c r="D3430" s="29">
        <v>46058.510416666664</v>
      </c>
      <c r="E3430" s="15" t="str">
        <f>IF(AND($B$6=NB!$A$17,$B$8&gt;0),'Ersparnisberechnung Sommertarif'!$B$8*SLP!C3410,"")</f>
        <v/>
      </c>
    </row>
    <row r="3431" spans="1:5" x14ac:dyDescent="0.3">
      <c r="A3431" s="25">
        <v>46058</v>
      </c>
      <c r="B3431" s="31">
        <v>0.52083333333333337</v>
      </c>
      <c r="C3431" s="46"/>
      <c r="D3431" s="29">
        <v>46058.520833333336</v>
      </c>
      <c r="E3431" s="15" t="str">
        <f>IF(AND($B$6=NB!$A$17,$B$8&gt;0),'Ersparnisberechnung Sommertarif'!$B$8*SLP!C3411,"")</f>
        <v/>
      </c>
    </row>
    <row r="3432" spans="1:5" x14ac:dyDescent="0.3">
      <c r="A3432" s="25">
        <v>46058</v>
      </c>
      <c r="B3432" s="31">
        <v>0.53125</v>
      </c>
      <c r="C3432" s="46"/>
      <c r="D3432" s="29">
        <v>46058.53125</v>
      </c>
      <c r="E3432" s="15" t="str">
        <f>IF(AND($B$6=NB!$A$17,$B$8&gt;0),'Ersparnisberechnung Sommertarif'!$B$8*SLP!C3412,"")</f>
        <v/>
      </c>
    </row>
    <row r="3433" spans="1:5" x14ac:dyDescent="0.3">
      <c r="A3433" s="25">
        <v>46058</v>
      </c>
      <c r="B3433" s="31">
        <v>0.54166666666666663</v>
      </c>
      <c r="C3433" s="46"/>
      <c r="D3433" s="29">
        <v>46058.541666666664</v>
      </c>
      <c r="E3433" s="15" t="str">
        <f>IF(AND($B$6=NB!$A$17,$B$8&gt;0),'Ersparnisberechnung Sommertarif'!$B$8*SLP!C3413,"")</f>
        <v/>
      </c>
    </row>
    <row r="3434" spans="1:5" x14ac:dyDescent="0.3">
      <c r="A3434" s="25">
        <v>46058</v>
      </c>
      <c r="B3434" s="31">
        <v>0.55208333333333337</v>
      </c>
      <c r="C3434" s="46"/>
      <c r="D3434" s="29">
        <v>46058.552083333336</v>
      </c>
      <c r="E3434" s="15" t="str">
        <f>IF(AND($B$6=NB!$A$17,$B$8&gt;0),'Ersparnisberechnung Sommertarif'!$B$8*SLP!C3414,"")</f>
        <v/>
      </c>
    </row>
    <row r="3435" spans="1:5" x14ac:dyDescent="0.3">
      <c r="A3435" s="25">
        <v>46058</v>
      </c>
      <c r="B3435" s="31">
        <v>0.5625</v>
      </c>
      <c r="C3435" s="46"/>
      <c r="D3435" s="29">
        <v>46058.5625</v>
      </c>
      <c r="E3435" s="15" t="str">
        <f>IF(AND($B$6=NB!$A$17,$B$8&gt;0),'Ersparnisberechnung Sommertarif'!$B$8*SLP!C3415,"")</f>
        <v/>
      </c>
    </row>
    <row r="3436" spans="1:5" x14ac:dyDescent="0.3">
      <c r="A3436" s="25">
        <v>46058</v>
      </c>
      <c r="B3436" s="31">
        <v>0.57291666666666663</v>
      </c>
      <c r="C3436" s="46"/>
      <c r="D3436" s="29">
        <v>46058.572916666664</v>
      </c>
      <c r="E3436" s="15" t="str">
        <f>IF(AND($B$6=NB!$A$17,$B$8&gt;0),'Ersparnisberechnung Sommertarif'!$B$8*SLP!C3416,"")</f>
        <v/>
      </c>
    </row>
    <row r="3437" spans="1:5" x14ac:dyDescent="0.3">
      <c r="A3437" s="25">
        <v>46058</v>
      </c>
      <c r="B3437" s="31">
        <v>0.58333333333333337</v>
      </c>
      <c r="C3437" s="46"/>
      <c r="D3437" s="29">
        <v>46058.583333333336</v>
      </c>
      <c r="E3437" s="15" t="str">
        <f>IF(AND($B$6=NB!$A$17,$B$8&gt;0),'Ersparnisberechnung Sommertarif'!$B$8*SLP!C3417,"")</f>
        <v/>
      </c>
    </row>
    <row r="3438" spans="1:5" x14ac:dyDescent="0.3">
      <c r="A3438" s="25">
        <v>46058</v>
      </c>
      <c r="B3438" s="31">
        <v>0.59375</v>
      </c>
      <c r="C3438" s="46"/>
      <c r="D3438" s="29">
        <v>46058.59375</v>
      </c>
      <c r="E3438" s="15" t="str">
        <f>IF(AND($B$6=NB!$A$17,$B$8&gt;0),'Ersparnisberechnung Sommertarif'!$B$8*SLP!C3418,"")</f>
        <v/>
      </c>
    </row>
    <row r="3439" spans="1:5" x14ac:dyDescent="0.3">
      <c r="A3439" s="25">
        <v>46058</v>
      </c>
      <c r="B3439" s="31">
        <v>0.60416666666666663</v>
      </c>
      <c r="C3439" s="46"/>
      <c r="D3439" s="29">
        <v>46058.604166666664</v>
      </c>
      <c r="E3439" s="15" t="str">
        <f>IF(AND($B$6=NB!$A$17,$B$8&gt;0),'Ersparnisberechnung Sommertarif'!$B$8*SLP!C3419,"")</f>
        <v/>
      </c>
    </row>
    <row r="3440" spans="1:5" x14ac:dyDescent="0.3">
      <c r="A3440" s="25">
        <v>46058</v>
      </c>
      <c r="B3440" s="31">
        <v>0.61458333333333337</v>
      </c>
      <c r="C3440" s="46"/>
      <c r="D3440" s="29">
        <v>46058.614583333336</v>
      </c>
      <c r="E3440" s="15" t="str">
        <f>IF(AND($B$6=NB!$A$17,$B$8&gt;0),'Ersparnisberechnung Sommertarif'!$B$8*SLP!C3420,"")</f>
        <v/>
      </c>
    </row>
    <row r="3441" spans="1:5" x14ac:dyDescent="0.3">
      <c r="A3441" s="25">
        <v>46058</v>
      </c>
      <c r="B3441" s="31">
        <v>0.625</v>
      </c>
      <c r="C3441" s="46"/>
      <c r="D3441" s="29">
        <v>46058.625</v>
      </c>
      <c r="E3441" s="15" t="str">
        <f>IF(AND($B$6=NB!$A$17,$B$8&gt;0),'Ersparnisberechnung Sommertarif'!$B$8*SLP!C3421,"")</f>
        <v/>
      </c>
    </row>
    <row r="3442" spans="1:5" x14ac:dyDescent="0.3">
      <c r="A3442" s="25">
        <v>46058</v>
      </c>
      <c r="B3442" s="31">
        <v>0.63541666666666663</v>
      </c>
      <c r="C3442" s="46"/>
      <c r="D3442" s="29">
        <v>46058.635416666664</v>
      </c>
      <c r="E3442" s="15" t="str">
        <f>IF(AND($B$6=NB!$A$17,$B$8&gt;0),'Ersparnisberechnung Sommertarif'!$B$8*SLP!C3422,"")</f>
        <v/>
      </c>
    </row>
    <row r="3443" spans="1:5" x14ac:dyDescent="0.3">
      <c r="A3443" s="25">
        <v>46058</v>
      </c>
      <c r="B3443" s="31">
        <v>0.64583333333333337</v>
      </c>
      <c r="C3443" s="46"/>
      <c r="D3443" s="29">
        <v>46058.645833333336</v>
      </c>
      <c r="E3443" s="15" t="str">
        <f>IF(AND($B$6=NB!$A$17,$B$8&gt;0),'Ersparnisberechnung Sommertarif'!$B$8*SLP!C3423,"")</f>
        <v/>
      </c>
    </row>
    <row r="3444" spans="1:5" x14ac:dyDescent="0.3">
      <c r="A3444" s="25">
        <v>46058</v>
      </c>
      <c r="B3444" s="31">
        <v>0.65625</v>
      </c>
      <c r="C3444" s="46"/>
      <c r="D3444" s="29">
        <v>46058.65625</v>
      </c>
      <c r="E3444" s="15" t="str">
        <f>IF(AND($B$6=NB!$A$17,$B$8&gt;0),'Ersparnisberechnung Sommertarif'!$B$8*SLP!C3424,"")</f>
        <v/>
      </c>
    </row>
    <row r="3445" spans="1:5" x14ac:dyDescent="0.3">
      <c r="A3445" s="25">
        <v>46058</v>
      </c>
      <c r="B3445" s="31">
        <v>0.66666666666666663</v>
      </c>
      <c r="C3445" s="46"/>
      <c r="D3445" s="29">
        <v>46058.666666666664</v>
      </c>
      <c r="E3445" s="15" t="str">
        <f>IF(AND($B$6=NB!$A$17,$B$8&gt;0),'Ersparnisberechnung Sommertarif'!$B$8*SLP!C3425,"")</f>
        <v/>
      </c>
    </row>
    <row r="3446" spans="1:5" x14ac:dyDescent="0.3">
      <c r="A3446" s="25">
        <v>46058</v>
      </c>
      <c r="B3446" s="31">
        <v>0.67708333333333337</v>
      </c>
      <c r="C3446" s="46"/>
      <c r="D3446" s="29">
        <v>46058.677083333336</v>
      </c>
      <c r="E3446" s="15" t="str">
        <f>IF(AND($B$6=NB!$A$17,$B$8&gt;0),'Ersparnisberechnung Sommertarif'!$B$8*SLP!C3426,"")</f>
        <v/>
      </c>
    </row>
    <row r="3447" spans="1:5" x14ac:dyDescent="0.3">
      <c r="A3447" s="25">
        <v>46058</v>
      </c>
      <c r="B3447" s="31">
        <v>0.6875</v>
      </c>
      <c r="C3447" s="46"/>
      <c r="D3447" s="29">
        <v>46058.6875</v>
      </c>
      <c r="E3447" s="15" t="str">
        <f>IF(AND($B$6=NB!$A$17,$B$8&gt;0),'Ersparnisberechnung Sommertarif'!$B$8*SLP!C3427,"")</f>
        <v/>
      </c>
    </row>
    <row r="3448" spans="1:5" x14ac:dyDescent="0.3">
      <c r="A3448" s="25">
        <v>46058</v>
      </c>
      <c r="B3448" s="31">
        <v>0.69791666666666663</v>
      </c>
      <c r="C3448" s="46"/>
      <c r="D3448" s="29">
        <v>46058.697916666664</v>
      </c>
      <c r="E3448" s="15" t="str">
        <f>IF(AND($B$6=NB!$A$17,$B$8&gt;0),'Ersparnisberechnung Sommertarif'!$B$8*SLP!C3428,"")</f>
        <v/>
      </c>
    </row>
    <row r="3449" spans="1:5" x14ac:dyDescent="0.3">
      <c r="A3449" s="25">
        <v>46058</v>
      </c>
      <c r="B3449" s="31">
        <v>0.70833333333333337</v>
      </c>
      <c r="C3449" s="46"/>
      <c r="D3449" s="29">
        <v>46058.708333333336</v>
      </c>
      <c r="E3449" s="15" t="str">
        <f>IF(AND($B$6=NB!$A$17,$B$8&gt;0),'Ersparnisberechnung Sommertarif'!$B$8*SLP!C3429,"")</f>
        <v/>
      </c>
    </row>
    <row r="3450" spans="1:5" x14ac:dyDescent="0.3">
      <c r="A3450" s="25">
        <v>46058</v>
      </c>
      <c r="B3450" s="31">
        <v>0.71875</v>
      </c>
      <c r="C3450" s="46"/>
      <c r="D3450" s="29">
        <v>46058.71875</v>
      </c>
      <c r="E3450" s="15" t="str">
        <f>IF(AND($B$6=NB!$A$17,$B$8&gt;0),'Ersparnisberechnung Sommertarif'!$B$8*SLP!C3430,"")</f>
        <v/>
      </c>
    </row>
    <row r="3451" spans="1:5" x14ac:dyDescent="0.3">
      <c r="A3451" s="25">
        <v>46058</v>
      </c>
      <c r="B3451" s="31">
        <v>0.72916666666666663</v>
      </c>
      <c r="C3451" s="46"/>
      <c r="D3451" s="29">
        <v>46058.729166666664</v>
      </c>
      <c r="E3451" s="15" t="str">
        <f>IF(AND($B$6=NB!$A$17,$B$8&gt;0),'Ersparnisberechnung Sommertarif'!$B$8*SLP!C3431,"")</f>
        <v/>
      </c>
    </row>
    <row r="3452" spans="1:5" x14ac:dyDescent="0.3">
      <c r="A3452" s="25">
        <v>46058</v>
      </c>
      <c r="B3452" s="31">
        <v>0.73958333333333337</v>
      </c>
      <c r="C3452" s="46"/>
      <c r="D3452" s="29">
        <v>46058.739583333336</v>
      </c>
      <c r="E3452" s="15" t="str">
        <f>IF(AND($B$6=NB!$A$17,$B$8&gt;0),'Ersparnisberechnung Sommertarif'!$B$8*SLP!C3432,"")</f>
        <v/>
      </c>
    </row>
    <row r="3453" spans="1:5" x14ac:dyDescent="0.3">
      <c r="A3453" s="25">
        <v>46058</v>
      </c>
      <c r="B3453" s="31">
        <v>0.75</v>
      </c>
      <c r="C3453" s="46"/>
      <c r="D3453" s="29">
        <v>46058.75</v>
      </c>
      <c r="E3453" s="15" t="str">
        <f>IF(AND($B$6=NB!$A$17,$B$8&gt;0),'Ersparnisberechnung Sommertarif'!$B$8*SLP!C3433,"")</f>
        <v/>
      </c>
    </row>
    <row r="3454" spans="1:5" x14ac:dyDescent="0.3">
      <c r="A3454" s="25">
        <v>46058</v>
      </c>
      <c r="B3454" s="31">
        <v>0.76041666666666663</v>
      </c>
      <c r="C3454" s="46"/>
      <c r="D3454" s="29">
        <v>46058.760416666664</v>
      </c>
      <c r="E3454" s="15" t="str">
        <f>IF(AND($B$6=NB!$A$17,$B$8&gt;0),'Ersparnisberechnung Sommertarif'!$B$8*SLP!C3434,"")</f>
        <v/>
      </c>
    </row>
    <row r="3455" spans="1:5" x14ac:dyDescent="0.3">
      <c r="A3455" s="25">
        <v>46058</v>
      </c>
      <c r="B3455" s="31">
        <v>0.77083333333333337</v>
      </c>
      <c r="C3455" s="46"/>
      <c r="D3455" s="29">
        <v>46058.770833333336</v>
      </c>
      <c r="E3455" s="15" t="str">
        <f>IF(AND($B$6=NB!$A$17,$B$8&gt;0),'Ersparnisberechnung Sommertarif'!$B$8*SLP!C3435,"")</f>
        <v/>
      </c>
    </row>
    <row r="3456" spans="1:5" x14ac:dyDescent="0.3">
      <c r="A3456" s="25">
        <v>46058</v>
      </c>
      <c r="B3456" s="31">
        <v>0.78125</v>
      </c>
      <c r="C3456" s="46"/>
      <c r="D3456" s="29">
        <v>46058.78125</v>
      </c>
      <c r="E3456" s="15" t="str">
        <f>IF(AND($B$6=NB!$A$17,$B$8&gt;0),'Ersparnisberechnung Sommertarif'!$B$8*SLP!C3436,"")</f>
        <v/>
      </c>
    </row>
    <row r="3457" spans="1:5" x14ac:dyDescent="0.3">
      <c r="A3457" s="25">
        <v>46058</v>
      </c>
      <c r="B3457" s="31">
        <v>0.79166666666666663</v>
      </c>
      <c r="C3457" s="46"/>
      <c r="D3457" s="29">
        <v>46058.791666666664</v>
      </c>
      <c r="E3457" s="15" t="str">
        <f>IF(AND($B$6=NB!$A$17,$B$8&gt;0),'Ersparnisberechnung Sommertarif'!$B$8*SLP!C3437,"")</f>
        <v/>
      </c>
    </row>
    <row r="3458" spans="1:5" x14ac:dyDescent="0.3">
      <c r="A3458" s="25">
        <v>46058</v>
      </c>
      <c r="B3458" s="31">
        <v>0.80208333333333337</v>
      </c>
      <c r="C3458" s="46"/>
      <c r="D3458" s="29">
        <v>46058.802083333336</v>
      </c>
      <c r="E3458" s="15" t="str">
        <f>IF(AND($B$6=NB!$A$17,$B$8&gt;0),'Ersparnisberechnung Sommertarif'!$B$8*SLP!C3438,"")</f>
        <v/>
      </c>
    </row>
    <row r="3459" spans="1:5" x14ac:dyDescent="0.3">
      <c r="A3459" s="25">
        <v>46058</v>
      </c>
      <c r="B3459" s="31">
        <v>0.8125</v>
      </c>
      <c r="C3459" s="46"/>
      <c r="D3459" s="29">
        <v>46058.8125</v>
      </c>
      <c r="E3459" s="15" t="str">
        <f>IF(AND($B$6=NB!$A$17,$B$8&gt;0),'Ersparnisberechnung Sommertarif'!$B$8*SLP!C3439,"")</f>
        <v/>
      </c>
    </row>
    <row r="3460" spans="1:5" x14ac:dyDescent="0.3">
      <c r="A3460" s="25">
        <v>46058</v>
      </c>
      <c r="B3460" s="31">
        <v>0.82291666666666663</v>
      </c>
      <c r="C3460" s="46"/>
      <c r="D3460" s="29">
        <v>46058.822916666664</v>
      </c>
      <c r="E3460" s="15" t="str">
        <f>IF(AND($B$6=NB!$A$17,$B$8&gt;0),'Ersparnisberechnung Sommertarif'!$B$8*SLP!C3440,"")</f>
        <v/>
      </c>
    </row>
    <row r="3461" spans="1:5" x14ac:dyDescent="0.3">
      <c r="A3461" s="25">
        <v>46058</v>
      </c>
      <c r="B3461" s="31">
        <v>0.83333333333333337</v>
      </c>
      <c r="C3461" s="46"/>
      <c r="D3461" s="29">
        <v>46058.833333333336</v>
      </c>
      <c r="E3461" s="15" t="str">
        <f>IF(AND($B$6=NB!$A$17,$B$8&gt;0),'Ersparnisberechnung Sommertarif'!$B$8*SLP!C3441,"")</f>
        <v/>
      </c>
    </row>
    <row r="3462" spans="1:5" x14ac:dyDescent="0.3">
      <c r="A3462" s="25">
        <v>46058</v>
      </c>
      <c r="B3462" s="31">
        <v>0.84375</v>
      </c>
      <c r="C3462" s="46"/>
      <c r="D3462" s="29">
        <v>46058.84375</v>
      </c>
      <c r="E3462" s="15" t="str">
        <f>IF(AND($B$6=NB!$A$17,$B$8&gt;0),'Ersparnisberechnung Sommertarif'!$B$8*SLP!C3442,"")</f>
        <v/>
      </c>
    </row>
    <row r="3463" spans="1:5" x14ac:dyDescent="0.3">
      <c r="A3463" s="25">
        <v>46058</v>
      </c>
      <c r="B3463" s="31">
        <v>0.85416666666666663</v>
      </c>
      <c r="C3463" s="46"/>
      <c r="D3463" s="29">
        <v>46058.854166666664</v>
      </c>
      <c r="E3463" s="15" t="str">
        <f>IF(AND($B$6=NB!$A$17,$B$8&gt;0),'Ersparnisberechnung Sommertarif'!$B$8*SLP!C3443,"")</f>
        <v/>
      </c>
    </row>
    <row r="3464" spans="1:5" x14ac:dyDescent="0.3">
      <c r="A3464" s="25">
        <v>46058</v>
      </c>
      <c r="B3464" s="31">
        <v>0.86458333333333337</v>
      </c>
      <c r="C3464" s="46"/>
      <c r="D3464" s="29">
        <v>46058.864583333336</v>
      </c>
      <c r="E3464" s="15" t="str">
        <f>IF(AND($B$6=NB!$A$17,$B$8&gt;0),'Ersparnisberechnung Sommertarif'!$B$8*SLP!C3444,"")</f>
        <v/>
      </c>
    </row>
    <row r="3465" spans="1:5" x14ac:dyDescent="0.3">
      <c r="A3465" s="25">
        <v>46058</v>
      </c>
      <c r="B3465" s="31">
        <v>0.875</v>
      </c>
      <c r="C3465" s="46"/>
      <c r="D3465" s="29">
        <v>46058.875</v>
      </c>
      <c r="E3465" s="15" t="str">
        <f>IF(AND($B$6=NB!$A$17,$B$8&gt;0),'Ersparnisberechnung Sommertarif'!$B$8*SLP!C3445,"")</f>
        <v/>
      </c>
    </row>
    <row r="3466" spans="1:5" x14ac:dyDescent="0.3">
      <c r="A3466" s="25">
        <v>46058</v>
      </c>
      <c r="B3466" s="31">
        <v>0.88541666666666663</v>
      </c>
      <c r="C3466" s="46"/>
      <c r="D3466" s="29">
        <v>46058.885416666664</v>
      </c>
      <c r="E3466" s="15" t="str">
        <f>IF(AND($B$6=NB!$A$17,$B$8&gt;0),'Ersparnisberechnung Sommertarif'!$B$8*SLP!C3446,"")</f>
        <v/>
      </c>
    </row>
    <row r="3467" spans="1:5" x14ac:dyDescent="0.3">
      <c r="A3467" s="25">
        <v>46058</v>
      </c>
      <c r="B3467" s="31">
        <v>0.89583333333333337</v>
      </c>
      <c r="C3467" s="46"/>
      <c r="D3467" s="29">
        <v>46058.895833333336</v>
      </c>
      <c r="E3467" s="15" t="str">
        <f>IF(AND($B$6=NB!$A$17,$B$8&gt;0),'Ersparnisberechnung Sommertarif'!$B$8*SLP!C3447,"")</f>
        <v/>
      </c>
    </row>
    <row r="3468" spans="1:5" x14ac:dyDescent="0.3">
      <c r="A3468" s="25">
        <v>46058</v>
      </c>
      <c r="B3468" s="31">
        <v>0.90625</v>
      </c>
      <c r="C3468" s="46"/>
      <c r="D3468" s="29">
        <v>46058.90625</v>
      </c>
      <c r="E3468" s="15" t="str">
        <f>IF(AND($B$6=NB!$A$17,$B$8&gt;0),'Ersparnisberechnung Sommertarif'!$B$8*SLP!C3448,"")</f>
        <v/>
      </c>
    </row>
    <row r="3469" spans="1:5" x14ac:dyDescent="0.3">
      <c r="A3469" s="25">
        <v>46058</v>
      </c>
      <c r="B3469" s="31">
        <v>0.91666666666666663</v>
      </c>
      <c r="C3469" s="46"/>
      <c r="D3469" s="29">
        <v>46058.916666666664</v>
      </c>
      <c r="E3469" s="15" t="str">
        <f>IF(AND($B$6=NB!$A$17,$B$8&gt;0),'Ersparnisberechnung Sommertarif'!$B$8*SLP!C3449,"")</f>
        <v/>
      </c>
    </row>
    <row r="3470" spans="1:5" x14ac:dyDescent="0.3">
      <c r="A3470" s="25">
        <v>46058</v>
      </c>
      <c r="B3470" s="31">
        <v>0.92708333333333337</v>
      </c>
      <c r="C3470" s="46"/>
      <c r="D3470" s="29">
        <v>46058.927083333336</v>
      </c>
      <c r="E3470" s="15" t="str">
        <f>IF(AND($B$6=NB!$A$17,$B$8&gt;0),'Ersparnisberechnung Sommertarif'!$B$8*SLP!C3450,"")</f>
        <v/>
      </c>
    </row>
    <row r="3471" spans="1:5" x14ac:dyDescent="0.3">
      <c r="A3471" s="25">
        <v>46058</v>
      </c>
      <c r="B3471" s="31">
        <v>0.9375</v>
      </c>
      <c r="C3471" s="46"/>
      <c r="D3471" s="29">
        <v>46058.9375</v>
      </c>
      <c r="E3471" s="15" t="str">
        <f>IF(AND($B$6=NB!$A$17,$B$8&gt;0),'Ersparnisberechnung Sommertarif'!$B$8*SLP!C3451,"")</f>
        <v/>
      </c>
    </row>
    <row r="3472" spans="1:5" x14ac:dyDescent="0.3">
      <c r="A3472" s="25">
        <v>46058</v>
      </c>
      <c r="B3472" s="31">
        <v>0.94791666666666663</v>
      </c>
      <c r="C3472" s="46"/>
      <c r="D3472" s="29">
        <v>46058.947916666664</v>
      </c>
      <c r="E3472" s="15" t="str">
        <f>IF(AND($B$6=NB!$A$17,$B$8&gt;0),'Ersparnisberechnung Sommertarif'!$B$8*SLP!C3452,"")</f>
        <v/>
      </c>
    </row>
    <row r="3473" spans="1:5" x14ac:dyDescent="0.3">
      <c r="A3473" s="25">
        <v>46058</v>
      </c>
      <c r="B3473" s="31">
        <v>0.95833333333333337</v>
      </c>
      <c r="C3473" s="46"/>
      <c r="D3473" s="29">
        <v>46058.958333333336</v>
      </c>
      <c r="E3473" s="15" t="str">
        <f>IF(AND($B$6=NB!$A$17,$B$8&gt;0),'Ersparnisberechnung Sommertarif'!$B$8*SLP!C3453,"")</f>
        <v/>
      </c>
    </row>
    <row r="3474" spans="1:5" x14ac:dyDescent="0.3">
      <c r="A3474" s="25">
        <v>46058</v>
      </c>
      <c r="B3474" s="31">
        <v>0.96875</v>
      </c>
      <c r="C3474" s="46"/>
      <c r="D3474" s="29">
        <v>46058.96875</v>
      </c>
      <c r="E3474" s="15" t="str">
        <f>IF(AND($B$6=NB!$A$17,$B$8&gt;0),'Ersparnisberechnung Sommertarif'!$B$8*SLP!C3454,"")</f>
        <v/>
      </c>
    </row>
    <row r="3475" spans="1:5" x14ac:dyDescent="0.3">
      <c r="A3475" s="25">
        <v>46058</v>
      </c>
      <c r="B3475" s="31">
        <v>0.97916666666666663</v>
      </c>
      <c r="C3475" s="46"/>
      <c r="D3475" s="29">
        <v>46058.979166666664</v>
      </c>
      <c r="E3475" s="15" t="str">
        <f>IF(AND($B$6=NB!$A$17,$B$8&gt;0),'Ersparnisberechnung Sommertarif'!$B$8*SLP!C3455,"")</f>
        <v/>
      </c>
    </row>
    <row r="3476" spans="1:5" x14ac:dyDescent="0.3">
      <c r="A3476" s="25">
        <v>46058</v>
      </c>
      <c r="B3476" s="31">
        <v>0.98958333333333337</v>
      </c>
      <c r="C3476" s="46"/>
      <c r="D3476" s="29">
        <v>46058.989583333336</v>
      </c>
      <c r="E3476" s="15" t="str">
        <f>IF(AND($B$6=NB!$A$17,$B$8&gt;0),'Ersparnisberechnung Sommertarif'!$B$8*SLP!C3456,"")</f>
        <v/>
      </c>
    </row>
    <row r="3477" spans="1:5" x14ac:dyDescent="0.3">
      <c r="A3477" s="25">
        <v>46059</v>
      </c>
      <c r="B3477" s="31">
        <v>0</v>
      </c>
      <c r="C3477" s="46"/>
      <c r="D3477" s="29">
        <v>46059</v>
      </c>
      <c r="E3477" s="15" t="str">
        <f>IF(AND($B$6=NB!$A$17,$B$8&gt;0),'Ersparnisberechnung Sommertarif'!$B$8*SLP!C3457,"")</f>
        <v/>
      </c>
    </row>
    <row r="3478" spans="1:5" x14ac:dyDescent="0.3">
      <c r="A3478" s="25">
        <v>46059</v>
      </c>
      <c r="B3478" s="31">
        <v>1.0416666666666666E-2</v>
      </c>
      <c r="C3478" s="46"/>
      <c r="D3478" s="29">
        <v>46059.010416666664</v>
      </c>
      <c r="E3478" s="15" t="str">
        <f>IF(AND($B$6=NB!$A$17,$B$8&gt;0),'Ersparnisberechnung Sommertarif'!$B$8*SLP!C3458,"")</f>
        <v/>
      </c>
    </row>
    <row r="3479" spans="1:5" x14ac:dyDescent="0.3">
      <c r="A3479" s="25">
        <v>46059</v>
      </c>
      <c r="B3479" s="31">
        <v>2.0833333333333332E-2</v>
      </c>
      <c r="C3479" s="46"/>
      <c r="D3479" s="29">
        <v>46059.020833333336</v>
      </c>
      <c r="E3479" s="15" t="str">
        <f>IF(AND($B$6=NB!$A$17,$B$8&gt;0),'Ersparnisberechnung Sommertarif'!$B$8*SLP!C3459,"")</f>
        <v/>
      </c>
    </row>
    <row r="3480" spans="1:5" x14ac:dyDescent="0.3">
      <c r="A3480" s="25">
        <v>46059</v>
      </c>
      <c r="B3480" s="31">
        <v>3.125E-2</v>
      </c>
      <c r="C3480" s="46"/>
      <c r="D3480" s="29">
        <v>46059.03125</v>
      </c>
      <c r="E3480" s="15" t="str">
        <f>IF(AND($B$6=NB!$A$17,$B$8&gt;0),'Ersparnisberechnung Sommertarif'!$B$8*SLP!C3460,"")</f>
        <v/>
      </c>
    </row>
    <row r="3481" spans="1:5" x14ac:dyDescent="0.3">
      <c r="A3481" s="25">
        <v>46059</v>
      </c>
      <c r="B3481" s="31">
        <v>4.1666666666666664E-2</v>
      </c>
      <c r="C3481" s="46"/>
      <c r="D3481" s="29">
        <v>46059.041666666664</v>
      </c>
      <c r="E3481" s="15" t="str">
        <f>IF(AND($B$6=NB!$A$17,$B$8&gt;0),'Ersparnisberechnung Sommertarif'!$B$8*SLP!C3461,"")</f>
        <v/>
      </c>
    </row>
    <row r="3482" spans="1:5" x14ac:dyDescent="0.3">
      <c r="A3482" s="25">
        <v>46059</v>
      </c>
      <c r="B3482" s="31">
        <v>5.2083333333333336E-2</v>
      </c>
      <c r="C3482" s="46"/>
      <c r="D3482" s="29">
        <v>46059.052083333336</v>
      </c>
      <c r="E3482" s="15" t="str">
        <f>IF(AND($B$6=NB!$A$17,$B$8&gt;0),'Ersparnisberechnung Sommertarif'!$B$8*SLP!C3462,"")</f>
        <v/>
      </c>
    </row>
    <row r="3483" spans="1:5" x14ac:dyDescent="0.3">
      <c r="A3483" s="25">
        <v>46059</v>
      </c>
      <c r="B3483" s="31">
        <v>6.25E-2</v>
      </c>
      <c r="C3483" s="46"/>
      <c r="D3483" s="29">
        <v>46059.0625</v>
      </c>
      <c r="E3483" s="15" t="str">
        <f>IF(AND($B$6=NB!$A$17,$B$8&gt;0),'Ersparnisberechnung Sommertarif'!$B$8*SLP!C3463,"")</f>
        <v/>
      </c>
    </row>
    <row r="3484" spans="1:5" x14ac:dyDescent="0.3">
      <c r="A3484" s="25">
        <v>46059</v>
      </c>
      <c r="B3484" s="31">
        <v>7.2916666666666671E-2</v>
      </c>
      <c r="C3484" s="46"/>
      <c r="D3484" s="29">
        <v>46059.072916666664</v>
      </c>
      <c r="E3484" s="15" t="str">
        <f>IF(AND($B$6=NB!$A$17,$B$8&gt;0),'Ersparnisberechnung Sommertarif'!$B$8*SLP!C3464,"")</f>
        <v/>
      </c>
    </row>
    <row r="3485" spans="1:5" x14ac:dyDescent="0.3">
      <c r="A3485" s="25">
        <v>46059</v>
      </c>
      <c r="B3485" s="31">
        <v>8.3333333333333329E-2</v>
      </c>
      <c r="C3485" s="46"/>
      <c r="D3485" s="29">
        <v>46059.083333333336</v>
      </c>
      <c r="E3485" s="15" t="str">
        <f>IF(AND($B$6=NB!$A$17,$B$8&gt;0),'Ersparnisberechnung Sommertarif'!$B$8*SLP!C3465,"")</f>
        <v/>
      </c>
    </row>
    <row r="3486" spans="1:5" x14ac:dyDescent="0.3">
      <c r="A3486" s="25">
        <v>46059</v>
      </c>
      <c r="B3486" s="31">
        <v>9.375E-2</v>
      </c>
      <c r="C3486" s="46"/>
      <c r="D3486" s="29">
        <v>46059.09375</v>
      </c>
      <c r="E3486" s="15" t="str">
        <f>IF(AND($B$6=NB!$A$17,$B$8&gt;0),'Ersparnisberechnung Sommertarif'!$B$8*SLP!C3466,"")</f>
        <v/>
      </c>
    </row>
    <row r="3487" spans="1:5" x14ac:dyDescent="0.3">
      <c r="A3487" s="25">
        <v>46059</v>
      </c>
      <c r="B3487" s="31">
        <v>0.10416666666666667</v>
      </c>
      <c r="C3487" s="46"/>
      <c r="D3487" s="29">
        <v>46059.104166666664</v>
      </c>
      <c r="E3487" s="15" t="str">
        <f>IF(AND($B$6=NB!$A$17,$B$8&gt;0),'Ersparnisberechnung Sommertarif'!$B$8*SLP!C3467,"")</f>
        <v/>
      </c>
    </row>
    <row r="3488" spans="1:5" x14ac:dyDescent="0.3">
      <c r="A3488" s="25">
        <v>46059</v>
      </c>
      <c r="B3488" s="31">
        <v>0.11458333333333333</v>
      </c>
      <c r="C3488" s="46"/>
      <c r="D3488" s="29">
        <v>46059.114583333336</v>
      </c>
      <c r="E3488" s="15" t="str">
        <f>IF(AND($B$6=NB!$A$17,$B$8&gt;0),'Ersparnisberechnung Sommertarif'!$B$8*SLP!C3468,"")</f>
        <v/>
      </c>
    </row>
    <row r="3489" spans="1:5" x14ac:dyDescent="0.3">
      <c r="A3489" s="25">
        <v>46059</v>
      </c>
      <c r="B3489" s="31">
        <v>0.125</v>
      </c>
      <c r="C3489" s="46"/>
      <c r="D3489" s="29">
        <v>46059.125</v>
      </c>
      <c r="E3489" s="15" t="str">
        <f>IF(AND($B$6=NB!$A$17,$B$8&gt;0),'Ersparnisberechnung Sommertarif'!$B$8*SLP!C3469,"")</f>
        <v/>
      </c>
    </row>
    <row r="3490" spans="1:5" x14ac:dyDescent="0.3">
      <c r="A3490" s="25">
        <v>46059</v>
      </c>
      <c r="B3490" s="31">
        <v>0.13541666666666666</v>
      </c>
      <c r="C3490" s="46"/>
      <c r="D3490" s="29">
        <v>46059.135416666664</v>
      </c>
      <c r="E3490" s="15" t="str">
        <f>IF(AND($B$6=NB!$A$17,$B$8&gt;0),'Ersparnisberechnung Sommertarif'!$B$8*SLP!C3470,"")</f>
        <v/>
      </c>
    </row>
    <row r="3491" spans="1:5" x14ac:dyDescent="0.3">
      <c r="A3491" s="25">
        <v>46059</v>
      </c>
      <c r="B3491" s="31">
        <v>0.14583333333333334</v>
      </c>
      <c r="C3491" s="46"/>
      <c r="D3491" s="29">
        <v>46059.145833333336</v>
      </c>
      <c r="E3491" s="15" t="str">
        <f>IF(AND($B$6=NB!$A$17,$B$8&gt;0),'Ersparnisberechnung Sommertarif'!$B$8*SLP!C3471,"")</f>
        <v/>
      </c>
    </row>
    <row r="3492" spans="1:5" x14ac:dyDescent="0.3">
      <c r="A3492" s="25">
        <v>46059</v>
      </c>
      <c r="B3492" s="31">
        <v>0.15625</v>
      </c>
      <c r="C3492" s="46"/>
      <c r="D3492" s="29">
        <v>46059.15625</v>
      </c>
      <c r="E3492" s="15" t="str">
        <f>IF(AND($B$6=NB!$A$17,$B$8&gt;0),'Ersparnisberechnung Sommertarif'!$B$8*SLP!C3472,"")</f>
        <v/>
      </c>
    </row>
    <row r="3493" spans="1:5" x14ac:dyDescent="0.3">
      <c r="A3493" s="25">
        <v>46059</v>
      </c>
      <c r="B3493" s="31">
        <v>0.16666666666666666</v>
      </c>
      <c r="C3493" s="46"/>
      <c r="D3493" s="29">
        <v>46059.166666666664</v>
      </c>
      <c r="E3493" s="15" t="str">
        <f>IF(AND($B$6=NB!$A$17,$B$8&gt;0),'Ersparnisberechnung Sommertarif'!$B$8*SLP!C3473,"")</f>
        <v/>
      </c>
    </row>
    <row r="3494" spans="1:5" x14ac:dyDescent="0.3">
      <c r="A3494" s="25">
        <v>46059</v>
      </c>
      <c r="B3494" s="31">
        <v>0.17708333333333334</v>
      </c>
      <c r="C3494" s="46"/>
      <c r="D3494" s="29">
        <v>46059.177083333336</v>
      </c>
      <c r="E3494" s="15" t="str">
        <f>IF(AND($B$6=NB!$A$17,$B$8&gt;0),'Ersparnisberechnung Sommertarif'!$B$8*SLP!C3474,"")</f>
        <v/>
      </c>
    </row>
    <row r="3495" spans="1:5" x14ac:dyDescent="0.3">
      <c r="A3495" s="25">
        <v>46059</v>
      </c>
      <c r="B3495" s="31">
        <v>0.1875</v>
      </c>
      <c r="C3495" s="46"/>
      <c r="D3495" s="29">
        <v>46059.1875</v>
      </c>
      <c r="E3495" s="15" t="str">
        <f>IF(AND($B$6=NB!$A$17,$B$8&gt;0),'Ersparnisberechnung Sommertarif'!$B$8*SLP!C3475,"")</f>
        <v/>
      </c>
    </row>
    <row r="3496" spans="1:5" x14ac:dyDescent="0.3">
      <c r="A3496" s="25">
        <v>46059</v>
      </c>
      <c r="B3496" s="31">
        <v>0.19791666666666666</v>
      </c>
      <c r="C3496" s="46"/>
      <c r="D3496" s="29">
        <v>46059.197916666664</v>
      </c>
      <c r="E3496" s="15" t="str">
        <f>IF(AND($B$6=NB!$A$17,$B$8&gt;0),'Ersparnisberechnung Sommertarif'!$B$8*SLP!C3476,"")</f>
        <v/>
      </c>
    </row>
    <row r="3497" spans="1:5" x14ac:dyDescent="0.3">
      <c r="A3497" s="25">
        <v>46059</v>
      </c>
      <c r="B3497" s="31">
        <v>0.20833333333333334</v>
      </c>
      <c r="C3497" s="46"/>
      <c r="D3497" s="29">
        <v>46059.208333333336</v>
      </c>
      <c r="E3497" s="15" t="str">
        <f>IF(AND($B$6=NB!$A$17,$B$8&gt;0),'Ersparnisberechnung Sommertarif'!$B$8*SLP!C3477,"")</f>
        <v/>
      </c>
    </row>
    <row r="3498" spans="1:5" x14ac:dyDescent="0.3">
      <c r="A3498" s="25">
        <v>46059</v>
      </c>
      <c r="B3498" s="31">
        <v>0.21875</v>
      </c>
      <c r="C3498" s="46"/>
      <c r="D3498" s="29">
        <v>46059.21875</v>
      </c>
      <c r="E3498" s="15" t="str">
        <f>IF(AND($B$6=NB!$A$17,$B$8&gt;0),'Ersparnisberechnung Sommertarif'!$B$8*SLP!C3478,"")</f>
        <v/>
      </c>
    </row>
    <row r="3499" spans="1:5" x14ac:dyDescent="0.3">
      <c r="A3499" s="25">
        <v>46059</v>
      </c>
      <c r="B3499" s="31">
        <v>0.22916666666666666</v>
      </c>
      <c r="C3499" s="46"/>
      <c r="D3499" s="29">
        <v>46059.229166666664</v>
      </c>
      <c r="E3499" s="15" t="str">
        <f>IF(AND($B$6=NB!$A$17,$B$8&gt;0),'Ersparnisberechnung Sommertarif'!$B$8*SLP!C3479,"")</f>
        <v/>
      </c>
    </row>
    <row r="3500" spans="1:5" x14ac:dyDescent="0.3">
      <c r="A3500" s="25">
        <v>46059</v>
      </c>
      <c r="B3500" s="31">
        <v>0.23958333333333334</v>
      </c>
      <c r="C3500" s="46"/>
      <c r="D3500" s="29">
        <v>46059.239583333336</v>
      </c>
      <c r="E3500" s="15" t="str">
        <f>IF(AND($B$6=NB!$A$17,$B$8&gt;0),'Ersparnisberechnung Sommertarif'!$B$8*SLP!C3480,"")</f>
        <v/>
      </c>
    </row>
    <row r="3501" spans="1:5" x14ac:dyDescent="0.3">
      <c r="A3501" s="25">
        <v>46059</v>
      </c>
      <c r="B3501" s="31">
        <v>0.25</v>
      </c>
      <c r="C3501" s="46"/>
      <c r="D3501" s="29">
        <v>46059.25</v>
      </c>
      <c r="E3501" s="15" t="str">
        <f>IF(AND($B$6=NB!$A$17,$B$8&gt;0),'Ersparnisberechnung Sommertarif'!$B$8*SLP!C3481,"")</f>
        <v/>
      </c>
    </row>
    <row r="3502" spans="1:5" x14ac:dyDescent="0.3">
      <c r="A3502" s="25">
        <v>46059</v>
      </c>
      <c r="B3502" s="31">
        <v>0.26041666666666669</v>
      </c>
      <c r="C3502" s="46"/>
      <c r="D3502" s="29">
        <v>46059.260416666664</v>
      </c>
      <c r="E3502" s="15" t="str">
        <f>IF(AND($B$6=NB!$A$17,$B$8&gt;0),'Ersparnisberechnung Sommertarif'!$B$8*SLP!C3482,"")</f>
        <v/>
      </c>
    </row>
    <row r="3503" spans="1:5" x14ac:dyDescent="0.3">
      <c r="A3503" s="25">
        <v>46059</v>
      </c>
      <c r="B3503" s="31">
        <v>0.27083333333333331</v>
      </c>
      <c r="C3503" s="46"/>
      <c r="D3503" s="29">
        <v>46059.270833333336</v>
      </c>
      <c r="E3503" s="15" t="str">
        <f>IF(AND($B$6=NB!$A$17,$B$8&gt;0),'Ersparnisberechnung Sommertarif'!$B$8*SLP!C3483,"")</f>
        <v/>
      </c>
    </row>
    <row r="3504" spans="1:5" x14ac:dyDescent="0.3">
      <c r="A3504" s="25">
        <v>46059</v>
      </c>
      <c r="B3504" s="31">
        <v>0.28125</v>
      </c>
      <c r="C3504" s="46"/>
      <c r="D3504" s="29">
        <v>46059.28125</v>
      </c>
      <c r="E3504" s="15" t="str">
        <f>IF(AND($B$6=NB!$A$17,$B$8&gt;0),'Ersparnisberechnung Sommertarif'!$B$8*SLP!C3484,"")</f>
        <v/>
      </c>
    </row>
    <row r="3505" spans="1:5" x14ac:dyDescent="0.3">
      <c r="A3505" s="25">
        <v>46059</v>
      </c>
      <c r="B3505" s="31">
        <v>0.29166666666666669</v>
      </c>
      <c r="C3505" s="46"/>
      <c r="D3505" s="29">
        <v>46059.291666666664</v>
      </c>
      <c r="E3505" s="15" t="str">
        <f>IF(AND($B$6=NB!$A$17,$B$8&gt;0),'Ersparnisberechnung Sommertarif'!$B$8*SLP!C3485,"")</f>
        <v/>
      </c>
    </row>
    <row r="3506" spans="1:5" x14ac:dyDescent="0.3">
      <c r="A3506" s="25">
        <v>46059</v>
      </c>
      <c r="B3506" s="31">
        <v>0.30208333333333331</v>
      </c>
      <c r="C3506" s="46"/>
      <c r="D3506" s="29">
        <v>46059.302083333336</v>
      </c>
      <c r="E3506" s="15" t="str">
        <f>IF(AND($B$6=NB!$A$17,$B$8&gt;0),'Ersparnisberechnung Sommertarif'!$B$8*SLP!C3486,"")</f>
        <v/>
      </c>
    </row>
    <row r="3507" spans="1:5" x14ac:dyDescent="0.3">
      <c r="A3507" s="25">
        <v>46059</v>
      </c>
      <c r="B3507" s="31">
        <v>0.3125</v>
      </c>
      <c r="C3507" s="46"/>
      <c r="D3507" s="29">
        <v>46059.3125</v>
      </c>
      <c r="E3507" s="15" t="str">
        <f>IF(AND($B$6=NB!$A$17,$B$8&gt;0),'Ersparnisberechnung Sommertarif'!$B$8*SLP!C3487,"")</f>
        <v/>
      </c>
    </row>
    <row r="3508" spans="1:5" x14ac:dyDescent="0.3">
      <c r="A3508" s="25">
        <v>46059</v>
      </c>
      <c r="B3508" s="31">
        <v>0.32291666666666669</v>
      </c>
      <c r="C3508" s="46"/>
      <c r="D3508" s="29">
        <v>46059.322916666664</v>
      </c>
      <c r="E3508" s="15" t="str">
        <f>IF(AND($B$6=NB!$A$17,$B$8&gt;0),'Ersparnisberechnung Sommertarif'!$B$8*SLP!C3488,"")</f>
        <v/>
      </c>
    </row>
    <row r="3509" spans="1:5" x14ac:dyDescent="0.3">
      <c r="A3509" s="25">
        <v>46059</v>
      </c>
      <c r="B3509" s="31">
        <v>0.33333333333333331</v>
      </c>
      <c r="C3509" s="46"/>
      <c r="D3509" s="29">
        <v>46059.333333333336</v>
      </c>
      <c r="E3509" s="15" t="str">
        <f>IF(AND($B$6=NB!$A$17,$B$8&gt;0),'Ersparnisberechnung Sommertarif'!$B$8*SLP!C3489,"")</f>
        <v/>
      </c>
    </row>
    <row r="3510" spans="1:5" x14ac:dyDescent="0.3">
      <c r="A3510" s="25">
        <v>46059</v>
      </c>
      <c r="B3510" s="31">
        <v>0.34375</v>
      </c>
      <c r="C3510" s="46"/>
      <c r="D3510" s="29">
        <v>46059.34375</v>
      </c>
      <c r="E3510" s="15" t="str">
        <f>IF(AND($B$6=NB!$A$17,$B$8&gt;0),'Ersparnisberechnung Sommertarif'!$B$8*SLP!C3490,"")</f>
        <v/>
      </c>
    </row>
    <row r="3511" spans="1:5" x14ac:dyDescent="0.3">
      <c r="A3511" s="25">
        <v>46059</v>
      </c>
      <c r="B3511" s="31">
        <v>0.35416666666666669</v>
      </c>
      <c r="C3511" s="46"/>
      <c r="D3511" s="29">
        <v>46059.354166666664</v>
      </c>
      <c r="E3511" s="15" t="str">
        <f>IF(AND($B$6=NB!$A$17,$B$8&gt;0),'Ersparnisberechnung Sommertarif'!$B$8*SLP!C3491,"")</f>
        <v/>
      </c>
    </row>
    <row r="3512" spans="1:5" x14ac:dyDescent="0.3">
      <c r="A3512" s="25">
        <v>46059</v>
      </c>
      <c r="B3512" s="31">
        <v>0.36458333333333331</v>
      </c>
      <c r="C3512" s="46"/>
      <c r="D3512" s="29">
        <v>46059.364583333336</v>
      </c>
      <c r="E3512" s="15" t="str">
        <f>IF(AND($B$6=NB!$A$17,$B$8&gt;0),'Ersparnisberechnung Sommertarif'!$B$8*SLP!C3492,"")</f>
        <v/>
      </c>
    </row>
    <row r="3513" spans="1:5" x14ac:dyDescent="0.3">
      <c r="A3513" s="25">
        <v>46059</v>
      </c>
      <c r="B3513" s="31">
        <v>0.375</v>
      </c>
      <c r="C3513" s="46"/>
      <c r="D3513" s="29">
        <v>46059.375</v>
      </c>
      <c r="E3513" s="15" t="str">
        <f>IF(AND($B$6=NB!$A$17,$B$8&gt;0),'Ersparnisberechnung Sommertarif'!$B$8*SLP!C3493,"")</f>
        <v/>
      </c>
    </row>
    <row r="3514" spans="1:5" x14ac:dyDescent="0.3">
      <c r="A3514" s="25">
        <v>46059</v>
      </c>
      <c r="B3514" s="31">
        <v>0.38541666666666669</v>
      </c>
      <c r="C3514" s="46"/>
      <c r="D3514" s="29">
        <v>46059.385416666664</v>
      </c>
      <c r="E3514" s="15" t="str">
        <f>IF(AND($B$6=NB!$A$17,$B$8&gt;0),'Ersparnisberechnung Sommertarif'!$B$8*SLP!C3494,"")</f>
        <v/>
      </c>
    </row>
    <row r="3515" spans="1:5" x14ac:dyDescent="0.3">
      <c r="A3515" s="25">
        <v>46059</v>
      </c>
      <c r="B3515" s="31">
        <v>0.39583333333333331</v>
      </c>
      <c r="C3515" s="46"/>
      <c r="D3515" s="29">
        <v>46059.395833333336</v>
      </c>
      <c r="E3515" s="15" t="str">
        <f>IF(AND($B$6=NB!$A$17,$B$8&gt;0),'Ersparnisberechnung Sommertarif'!$B$8*SLP!C3495,"")</f>
        <v/>
      </c>
    </row>
    <row r="3516" spans="1:5" x14ac:dyDescent="0.3">
      <c r="A3516" s="25">
        <v>46059</v>
      </c>
      <c r="B3516" s="31">
        <v>0.40625</v>
      </c>
      <c r="C3516" s="46"/>
      <c r="D3516" s="29">
        <v>46059.40625</v>
      </c>
      <c r="E3516" s="15" t="str">
        <f>IF(AND($B$6=NB!$A$17,$B$8&gt;0),'Ersparnisberechnung Sommertarif'!$B$8*SLP!C3496,"")</f>
        <v/>
      </c>
    </row>
    <row r="3517" spans="1:5" x14ac:dyDescent="0.3">
      <c r="A3517" s="25">
        <v>46059</v>
      </c>
      <c r="B3517" s="31">
        <v>0.41666666666666669</v>
      </c>
      <c r="C3517" s="46"/>
      <c r="D3517" s="29">
        <v>46059.416666666664</v>
      </c>
      <c r="E3517" s="15" t="str">
        <f>IF(AND($B$6=NB!$A$17,$B$8&gt;0),'Ersparnisberechnung Sommertarif'!$B$8*SLP!C3497,"")</f>
        <v/>
      </c>
    </row>
    <row r="3518" spans="1:5" x14ac:dyDescent="0.3">
      <c r="A3518" s="25">
        <v>46059</v>
      </c>
      <c r="B3518" s="31">
        <v>0.42708333333333331</v>
      </c>
      <c r="C3518" s="46"/>
      <c r="D3518" s="29">
        <v>46059.427083333336</v>
      </c>
      <c r="E3518" s="15" t="str">
        <f>IF(AND($B$6=NB!$A$17,$B$8&gt;0),'Ersparnisberechnung Sommertarif'!$B$8*SLP!C3498,"")</f>
        <v/>
      </c>
    </row>
    <row r="3519" spans="1:5" x14ac:dyDescent="0.3">
      <c r="A3519" s="25">
        <v>46059</v>
      </c>
      <c r="B3519" s="31">
        <v>0.4375</v>
      </c>
      <c r="C3519" s="46"/>
      <c r="D3519" s="29">
        <v>46059.4375</v>
      </c>
      <c r="E3519" s="15" t="str">
        <f>IF(AND($B$6=NB!$A$17,$B$8&gt;0),'Ersparnisberechnung Sommertarif'!$B$8*SLP!C3499,"")</f>
        <v/>
      </c>
    </row>
    <row r="3520" spans="1:5" x14ac:dyDescent="0.3">
      <c r="A3520" s="25">
        <v>46059</v>
      </c>
      <c r="B3520" s="31">
        <v>0.44791666666666669</v>
      </c>
      <c r="C3520" s="46"/>
      <c r="D3520" s="29">
        <v>46059.447916666664</v>
      </c>
      <c r="E3520" s="15" t="str">
        <f>IF(AND($B$6=NB!$A$17,$B$8&gt;0),'Ersparnisberechnung Sommertarif'!$B$8*SLP!C3500,"")</f>
        <v/>
      </c>
    </row>
    <row r="3521" spans="1:5" x14ac:dyDescent="0.3">
      <c r="A3521" s="25">
        <v>46059</v>
      </c>
      <c r="B3521" s="31">
        <v>0.45833333333333331</v>
      </c>
      <c r="C3521" s="46"/>
      <c r="D3521" s="29">
        <v>46059.458333333336</v>
      </c>
      <c r="E3521" s="15" t="str">
        <f>IF(AND($B$6=NB!$A$17,$B$8&gt;0),'Ersparnisberechnung Sommertarif'!$B$8*SLP!C3501,"")</f>
        <v/>
      </c>
    </row>
    <row r="3522" spans="1:5" x14ac:dyDescent="0.3">
      <c r="A3522" s="25">
        <v>46059</v>
      </c>
      <c r="B3522" s="31">
        <v>0.46875</v>
      </c>
      <c r="C3522" s="46"/>
      <c r="D3522" s="29">
        <v>46059.46875</v>
      </c>
      <c r="E3522" s="15" t="str">
        <f>IF(AND($B$6=NB!$A$17,$B$8&gt;0),'Ersparnisberechnung Sommertarif'!$B$8*SLP!C3502,"")</f>
        <v/>
      </c>
    </row>
    <row r="3523" spans="1:5" x14ac:dyDescent="0.3">
      <c r="A3523" s="25">
        <v>46059</v>
      </c>
      <c r="B3523" s="31">
        <v>0.47916666666666669</v>
      </c>
      <c r="C3523" s="46"/>
      <c r="D3523" s="29">
        <v>46059.479166666664</v>
      </c>
      <c r="E3523" s="15" t="str">
        <f>IF(AND($B$6=NB!$A$17,$B$8&gt;0),'Ersparnisberechnung Sommertarif'!$B$8*SLP!C3503,"")</f>
        <v/>
      </c>
    </row>
    <row r="3524" spans="1:5" x14ac:dyDescent="0.3">
      <c r="A3524" s="25">
        <v>46059</v>
      </c>
      <c r="B3524" s="31">
        <v>0.48958333333333331</v>
      </c>
      <c r="C3524" s="46"/>
      <c r="D3524" s="29">
        <v>46059.489583333336</v>
      </c>
      <c r="E3524" s="15" t="str">
        <f>IF(AND($B$6=NB!$A$17,$B$8&gt;0),'Ersparnisberechnung Sommertarif'!$B$8*SLP!C3504,"")</f>
        <v/>
      </c>
    </row>
    <row r="3525" spans="1:5" x14ac:dyDescent="0.3">
      <c r="A3525" s="25">
        <v>46059</v>
      </c>
      <c r="B3525" s="31">
        <v>0.5</v>
      </c>
      <c r="C3525" s="46"/>
      <c r="D3525" s="29">
        <v>46059.5</v>
      </c>
      <c r="E3525" s="15" t="str">
        <f>IF(AND($B$6=NB!$A$17,$B$8&gt;0),'Ersparnisberechnung Sommertarif'!$B$8*SLP!C3505,"")</f>
        <v/>
      </c>
    </row>
    <row r="3526" spans="1:5" x14ac:dyDescent="0.3">
      <c r="A3526" s="25">
        <v>46059</v>
      </c>
      <c r="B3526" s="31">
        <v>0.51041666666666663</v>
      </c>
      <c r="C3526" s="46"/>
      <c r="D3526" s="29">
        <v>46059.510416666664</v>
      </c>
      <c r="E3526" s="15" t="str">
        <f>IF(AND($B$6=NB!$A$17,$B$8&gt;0),'Ersparnisberechnung Sommertarif'!$B$8*SLP!C3506,"")</f>
        <v/>
      </c>
    </row>
    <row r="3527" spans="1:5" x14ac:dyDescent="0.3">
      <c r="A3527" s="25">
        <v>46059</v>
      </c>
      <c r="B3527" s="31">
        <v>0.52083333333333337</v>
      </c>
      <c r="C3527" s="46"/>
      <c r="D3527" s="29">
        <v>46059.520833333336</v>
      </c>
      <c r="E3527" s="15" t="str">
        <f>IF(AND($B$6=NB!$A$17,$B$8&gt;0),'Ersparnisberechnung Sommertarif'!$B$8*SLP!C3507,"")</f>
        <v/>
      </c>
    </row>
    <row r="3528" spans="1:5" x14ac:dyDescent="0.3">
      <c r="A3528" s="25">
        <v>46059</v>
      </c>
      <c r="B3528" s="31">
        <v>0.53125</v>
      </c>
      <c r="C3528" s="46"/>
      <c r="D3528" s="29">
        <v>46059.53125</v>
      </c>
      <c r="E3528" s="15" t="str">
        <f>IF(AND($B$6=NB!$A$17,$B$8&gt;0),'Ersparnisberechnung Sommertarif'!$B$8*SLP!C3508,"")</f>
        <v/>
      </c>
    </row>
    <row r="3529" spans="1:5" x14ac:dyDescent="0.3">
      <c r="A3529" s="25">
        <v>46059</v>
      </c>
      <c r="B3529" s="31">
        <v>0.54166666666666663</v>
      </c>
      <c r="C3529" s="46"/>
      <c r="D3529" s="29">
        <v>46059.541666666664</v>
      </c>
      <c r="E3529" s="15" t="str">
        <f>IF(AND($B$6=NB!$A$17,$B$8&gt;0),'Ersparnisberechnung Sommertarif'!$B$8*SLP!C3509,"")</f>
        <v/>
      </c>
    </row>
    <row r="3530" spans="1:5" x14ac:dyDescent="0.3">
      <c r="A3530" s="25">
        <v>46059</v>
      </c>
      <c r="B3530" s="31">
        <v>0.55208333333333337</v>
      </c>
      <c r="C3530" s="46"/>
      <c r="D3530" s="29">
        <v>46059.552083333336</v>
      </c>
      <c r="E3530" s="15" t="str">
        <f>IF(AND($B$6=NB!$A$17,$B$8&gt;0),'Ersparnisberechnung Sommertarif'!$B$8*SLP!C3510,"")</f>
        <v/>
      </c>
    </row>
    <row r="3531" spans="1:5" x14ac:dyDescent="0.3">
      <c r="A3531" s="25">
        <v>46059</v>
      </c>
      <c r="B3531" s="31">
        <v>0.5625</v>
      </c>
      <c r="C3531" s="46"/>
      <c r="D3531" s="29">
        <v>46059.5625</v>
      </c>
      <c r="E3531" s="15" t="str">
        <f>IF(AND($B$6=NB!$A$17,$B$8&gt;0),'Ersparnisberechnung Sommertarif'!$B$8*SLP!C3511,"")</f>
        <v/>
      </c>
    </row>
    <row r="3532" spans="1:5" x14ac:dyDescent="0.3">
      <c r="A3532" s="25">
        <v>46059</v>
      </c>
      <c r="B3532" s="31">
        <v>0.57291666666666663</v>
      </c>
      <c r="C3532" s="46"/>
      <c r="D3532" s="29">
        <v>46059.572916666664</v>
      </c>
      <c r="E3532" s="15" t="str">
        <f>IF(AND($B$6=NB!$A$17,$B$8&gt;0),'Ersparnisberechnung Sommertarif'!$B$8*SLP!C3512,"")</f>
        <v/>
      </c>
    </row>
    <row r="3533" spans="1:5" x14ac:dyDescent="0.3">
      <c r="A3533" s="25">
        <v>46059</v>
      </c>
      <c r="B3533" s="31">
        <v>0.58333333333333337</v>
      </c>
      <c r="C3533" s="46"/>
      <c r="D3533" s="29">
        <v>46059.583333333336</v>
      </c>
      <c r="E3533" s="15" t="str">
        <f>IF(AND($B$6=NB!$A$17,$B$8&gt;0),'Ersparnisberechnung Sommertarif'!$B$8*SLP!C3513,"")</f>
        <v/>
      </c>
    </row>
    <row r="3534" spans="1:5" x14ac:dyDescent="0.3">
      <c r="A3534" s="25">
        <v>46059</v>
      </c>
      <c r="B3534" s="31">
        <v>0.59375</v>
      </c>
      <c r="C3534" s="46"/>
      <c r="D3534" s="29">
        <v>46059.59375</v>
      </c>
      <c r="E3534" s="15" t="str">
        <f>IF(AND($B$6=NB!$A$17,$B$8&gt;0),'Ersparnisberechnung Sommertarif'!$B$8*SLP!C3514,"")</f>
        <v/>
      </c>
    </row>
    <row r="3535" spans="1:5" x14ac:dyDescent="0.3">
      <c r="A3535" s="25">
        <v>46059</v>
      </c>
      <c r="B3535" s="31">
        <v>0.60416666666666663</v>
      </c>
      <c r="C3535" s="46"/>
      <c r="D3535" s="29">
        <v>46059.604166666664</v>
      </c>
      <c r="E3535" s="15" t="str">
        <f>IF(AND($B$6=NB!$A$17,$B$8&gt;0),'Ersparnisberechnung Sommertarif'!$B$8*SLP!C3515,"")</f>
        <v/>
      </c>
    </row>
    <row r="3536" spans="1:5" x14ac:dyDescent="0.3">
      <c r="A3536" s="25">
        <v>46059</v>
      </c>
      <c r="B3536" s="31">
        <v>0.61458333333333337</v>
      </c>
      <c r="C3536" s="46"/>
      <c r="D3536" s="29">
        <v>46059.614583333336</v>
      </c>
      <c r="E3536" s="15" t="str">
        <f>IF(AND($B$6=NB!$A$17,$B$8&gt;0),'Ersparnisberechnung Sommertarif'!$B$8*SLP!C3516,"")</f>
        <v/>
      </c>
    </row>
    <row r="3537" spans="1:5" x14ac:dyDescent="0.3">
      <c r="A3537" s="25">
        <v>46059</v>
      </c>
      <c r="B3537" s="31">
        <v>0.625</v>
      </c>
      <c r="C3537" s="46"/>
      <c r="D3537" s="29">
        <v>46059.625</v>
      </c>
      <c r="E3537" s="15" t="str">
        <f>IF(AND($B$6=NB!$A$17,$B$8&gt;0),'Ersparnisberechnung Sommertarif'!$B$8*SLP!C3517,"")</f>
        <v/>
      </c>
    </row>
    <row r="3538" spans="1:5" x14ac:dyDescent="0.3">
      <c r="A3538" s="25">
        <v>46059</v>
      </c>
      <c r="B3538" s="31">
        <v>0.63541666666666663</v>
      </c>
      <c r="C3538" s="46"/>
      <c r="D3538" s="29">
        <v>46059.635416666664</v>
      </c>
      <c r="E3538" s="15" t="str">
        <f>IF(AND($B$6=NB!$A$17,$B$8&gt;0),'Ersparnisberechnung Sommertarif'!$B$8*SLP!C3518,"")</f>
        <v/>
      </c>
    </row>
    <row r="3539" spans="1:5" x14ac:dyDescent="0.3">
      <c r="A3539" s="25">
        <v>46059</v>
      </c>
      <c r="B3539" s="31">
        <v>0.64583333333333337</v>
      </c>
      <c r="C3539" s="46"/>
      <c r="D3539" s="29">
        <v>46059.645833333336</v>
      </c>
      <c r="E3539" s="15" t="str">
        <f>IF(AND($B$6=NB!$A$17,$B$8&gt;0),'Ersparnisberechnung Sommertarif'!$B$8*SLP!C3519,"")</f>
        <v/>
      </c>
    </row>
    <row r="3540" spans="1:5" x14ac:dyDescent="0.3">
      <c r="A3540" s="25">
        <v>46059</v>
      </c>
      <c r="B3540" s="31">
        <v>0.65625</v>
      </c>
      <c r="C3540" s="46"/>
      <c r="D3540" s="29">
        <v>46059.65625</v>
      </c>
      <c r="E3540" s="15" t="str">
        <f>IF(AND($B$6=NB!$A$17,$B$8&gt;0),'Ersparnisberechnung Sommertarif'!$B$8*SLP!C3520,"")</f>
        <v/>
      </c>
    </row>
    <row r="3541" spans="1:5" x14ac:dyDescent="0.3">
      <c r="A3541" s="25">
        <v>46059</v>
      </c>
      <c r="B3541" s="31">
        <v>0.66666666666666663</v>
      </c>
      <c r="C3541" s="46"/>
      <c r="D3541" s="29">
        <v>46059.666666666664</v>
      </c>
      <c r="E3541" s="15" t="str">
        <f>IF(AND($B$6=NB!$A$17,$B$8&gt;0),'Ersparnisberechnung Sommertarif'!$B$8*SLP!C3521,"")</f>
        <v/>
      </c>
    </row>
    <row r="3542" spans="1:5" x14ac:dyDescent="0.3">
      <c r="A3542" s="25">
        <v>46059</v>
      </c>
      <c r="B3542" s="31">
        <v>0.67708333333333337</v>
      </c>
      <c r="C3542" s="46"/>
      <c r="D3542" s="29">
        <v>46059.677083333336</v>
      </c>
      <c r="E3542" s="15" t="str">
        <f>IF(AND($B$6=NB!$A$17,$B$8&gt;0),'Ersparnisberechnung Sommertarif'!$B$8*SLP!C3522,"")</f>
        <v/>
      </c>
    </row>
    <row r="3543" spans="1:5" x14ac:dyDescent="0.3">
      <c r="A3543" s="25">
        <v>46059</v>
      </c>
      <c r="B3543" s="31">
        <v>0.6875</v>
      </c>
      <c r="C3543" s="46"/>
      <c r="D3543" s="29">
        <v>46059.6875</v>
      </c>
      <c r="E3543" s="15" t="str">
        <f>IF(AND($B$6=NB!$A$17,$B$8&gt;0),'Ersparnisberechnung Sommertarif'!$B$8*SLP!C3523,"")</f>
        <v/>
      </c>
    </row>
    <row r="3544" spans="1:5" x14ac:dyDescent="0.3">
      <c r="A3544" s="25">
        <v>46059</v>
      </c>
      <c r="B3544" s="31">
        <v>0.69791666666666663</v>
      </c>
      <c r="C3544" s="46"/>
      <c r="D3544" s="29">
        <v>46059.697916666664</v>
      </c>
      <c r="E3544" s="15" t="str">
        <f>IF(AND($B$6=NB!$A$17,$B$8&gt;0),'Ersparnisberechnung Sommertarif'!$B$8*SLP!C3524,"")</f>
        <v/>
      </c>
    </row>
    <row r="3545" spans="1:5" x14ac:dyDescent="0.3">
      <c r="A3545" s="25">
        <v>46059</v>
      </c>
      <c r="B3545" s="31">
        <v>0.70833333333333337</v>
      </c>
      <c r="C3545" s="46"/>
      <c r="D3545" s="29">
        <v>46059.708333333336</v>
      </c>
      <c r="E3545" s="15" t="str">
        <f>IF(AND($B$6=NB!$A$17,$B$8&gt;0),'Ersparnisberechnung Sommertarif'!$B$8*SLP!C3525,"")</f>
        <v/>
      </c>
    </row>
    <row r="3546" spans="1:5" x14ac:dyDescent="0.3">
      <c r="A3546" s="25">
        <v>46059</v>
      </c>
      <c r="B3546" s="31">
        <v>0.71875</v>
      </c>
      <c r="C3546" s="46"/>
      <c r="D3546" s="29">
        <v>46059.71875</v>
      </c>
      <c r="E3546" s="15" t="str">
        <f>IF(AND($B$6=NB!$A$17,$B$8&gt;0),'Ersparnisberechnung Sommertarif'!$B$8*SLP!C3526,"")</f>
        <v/>
      </c>
    </row>
    <row r="3547" spans="1:5" x14ac:dyDescent="0.3">
      <c r="A3547" s="25">
        <v>46059</v>
      </c>
      <c r="B3547" s="31">
        <v>0.72916666666666663</v>
      </c>
      <c r="C3547" s="46"/>
      <c r="D3547" s="29">
        <v>46059.729166666664</v>
      </c>
      <c r="E3547" s="15" t="str">
        <f>IF(AND($B$6=NB!$A$17,$B$8&gt;0),'Ersparnisberechnung Sommertarif'!$B$8*SLP!C3527,"")</f>
        <v/>
      </c>
    </row>
    <row r="3548" spans="1:5" x14ac:dyDescent="0.3">
      <c r="A3548" s="25">
        <v>46059</v>
      </c>
      <c r="B3548" s="31">
        <v>0.73958333333333337</v>
      </c>
      <c r="C3548" s="46"/>
      <c r="D3548" s="29">
        <v>46059.739583333336</v>
      </c>
      <c r="E3548" s="15" t="str">
        <f>IF(AND($B$6=NB!$A$17,$B$8&gt;0),'Ersparnisberechnung Sommertarif'!$B$8*SLP!C3528,"")</f>
        <v/>
      </c>
    </row>
    <row r="3549" spans="1:5" x14ac:dyDescent="0.3">
      <c r="A3549" s="25">
        <v>46059</v>
      </c>
      <c r="B3549" s="31">
        <v>0.75</v>
      </c>
      <c r="C3549" s="46"/>
      <c r="D3549" s="29">
        <v>46059.75</v>
      </c>
      <c r="E3549" s="15" t="str">
        <f>IF(AND($B$6=NB!$A$17,$B$8&gt;0),'Ersparnisberechnung Sommertarif'!$B$8*SLP!C3529,"")</f>
        <v/>
      </c>
    </row>
    <row r="3550" spans="1:5" x14ac:dyDescent="0.3">
      <c r="A3550" s="25">
        <v>46059</v>
      </c>
      <c r="B3550" s="31">
        <v>0.76041666666666663</v>
      </c>
      <c r="C3550" s="46"/>
      <c r="D3550" s="29">
        <v>46059.760416666664</v>
      </c>
      <c r="E3550" s="15" t="str">
        <f>IF(AND($B$6=NB!$A$17,$B$8&gt;0),'Ersparnisberechnung Sommertarif'!$B$8*SLP!C3530,"")</f>
        <v/>
      </c>
    </row>
    <row r="3551" spans="1:5" x14ac:dyDescent="0.3">
      <c r="A3551" s="25">
        <v>46059</v>
      </c>
      <c r="B3551" s="31">
        <v>0.77083333333333337</v>
      </c>
      <c r="C3551" s="46"/>
      <c r="D3551" s="29">
        <v>46059.770833333336</v>
      </c>
      <c r="E3551" s="15" t="str">
        <f>IF(AND($B$6=NB!$A$17,$B$8&gt;0),'Ersparnisberechnung Sommertarif'!$B$8*SLP!C3531,"")</f>
        <v/>
      </c>
    </row>
    <row r="3552" spans="1:5" x14ac:dyDescent="0.3">
      <c r="A3552" s="25">
        <v>46059</v>
      </c>
      <c r="B3552" s="31">
        <v>0.78125</v>
      </c>
      <c r="C3552" s="46"/>
      <c r="D3552" s="29">
        <v>46059.78125</v>
      </c>
      <c r="E3552" s="15" t="str">
        <f>IF(AND($B$6=NB!$A$17,$B$8&gt;0),'Ersparnisberechnung Sommertarif'!$B$8*SLP!C3532,"")</f>
        <v/>
      </c>
    </row>
    <row r="3553" spans="1:5" x14ac:dyDescent="0.3">
      <c r="A3553" s="25">
        <v>46059</v>
      </c>
      <c r="B3553" s="31">
        <v>0.79166666666666663</v>
      </c>
      <c r="C3553" s="46"/>
      <c r="D3553" s="29">
        <v>46059.791666666664</v>
      </c>
      <c r="E3553" s="15" t="str">
        <f>IF(AND($B$6=NB!$A$17,$B$8&gt;0),'Ersparnisberechnung Sommertarif'!$B$8*SLP!C3533,"")</f>
        <v/>
      </c>
    </row>
    <row r="3554" spans="1:5" x14ac:dyDescent="0.3">
      <c r="A3554" s="25">
        <v>46059</v>
      </c>
      <c r="B3554" s="31">
        <v>0.80208333333333337</v>
      </c>
      <c r="C3554" s="46"/>
      <c r="D3554" s="29">
        <v>46059.802083333336</v>
      </c>
      <c r="E3554" s="15" t="str">
        <f>IF(AND($B$6=NB!$A$17,$B$8&gt;0),'Ersparnisberechnung Sommertarif'!$B$8*SLP!C3534,"")</f>
        <v/>
      </c>
    </row>
    <row r="3555" spans="1:5" x14ac:dyDescent="0.3">
      <c r="A3555" s="25">
        <v>46059</v>
      </c>
      <c r="B3555" s="31">
        <v>0.8125</v>
      </c>
      <c r="C3555" s="46"/>
      <c r="D3555" s="29">
        <v>46059.8125</v>
      </c>
      <c r="E3555" s="15" t="str">
        <f>IF(AND($B$6=NB!$A$17,$B$8&gt;0),'Ersparnisberechnung Sommertarif'!$B$8*SLP!C3535,"")</f>
        <v/>
      </c>
    </row>
    <row r="3556" spans="1:5" x14ac:dyDescent="0.3">
      <c r="A3556" s="25">
        <v>46059</v>
      </c>
      <c r="B3556" s="31">
        <v>0.82291666666666663</v>
      </c>
      <c r="C3556" s="46"/>
      <c r="D3556" s="29">
        <v>46059.822916666664</v>
      </c>
      <c r="E3556" s="15" t="str">
        <f>IF(AND($B$6=NB!$A$17,$B$8&gt;0),'Ersparnisberechnung Sommertarif'!$B$8*SLP!C3536,"")</f>
        <v/>
      </c>
    </row>
    <row r="3557" spans="1:5" x14ac:dyDescent="0.3">
      <c r="A3557" s="25">
        <v>46059</v>
      </c>
      <c r="B3557" s="31">
        <v>0.83333333333333337</v>
      </c>
      <c r="C3557" s="46"/>
      <c r="D3557" s="29">
        <v>46059.833333333336</v>
      </c>
      <c r="E3557" s="15" t="str">
        <f>IF(AND($B$6=NB!$A$17,$B$8&gt;0),'Ersparnisberechnung Sommertarif'!$B$8*SLP!C3537,"")</f>
        <v/>
      </c>
    </row>
    <row r="3558" spans="1:5" x14ac:dyDescent="0.3">
      <c r="A3558" s="25">
        <v>46059</v>
      </c>
      <c r="B3558" s="31">
        <v>0.84375</v>
      </c>
      <c r="C3558" s="46"/>
      <c r="D3558" s="29">
        <v>46059.84375</v>
      </c>
      <c r="E3558" s="15" t="str">
        <f>IF(AND($B$6=NB!$A$17,$B$8&gt;0),'Ersparnisberechnung Sommertarif'!$B$8*SLP!C3538,"")</f>
        <v/>
      </c>
    </row>
    <row r="3559" spans="1:5" x14ac:dyDescent="0.3">
      <c r="A3559" s="25">
        <v>46059</v>
      </c>
      <c r="B3559" s="31">
        <v>0.85416666666666663</v>
      </c>
      <c r="C3559" s="46"/>
      <c r="D3559" s="29">
        <v>46059.854166666664</v>
      </c>
      <c r="E3559" s="15" t="str">
        <f>IF(AND($B$6=NB!$A$17,$B$8&gt;0),'Ersparnisberechnung Sommertarif'!$B$8*SLP!C3539,"")</f>
        <v/>
      </c>
    </row>
    <row r="3560" spans="1:5" x14ac:dyDescent="0.3">
      <c r="A3560" s="25">
        <v>46059</v>
      </c>
      <c r="B3560" s="31">
        <v>0.86458333333333337</v>
      </c>
      <c r="C3560" s="46"/>
      <c r="D3560" s="29">
        <v>46059.864583333336</v>
      </c>
      <c r="E3560" s="15" t="str">
        <f>IF(AND($B$6=NB!$A$17,$B$8&gt;0),'Ersparnisberechnung Sommertarif'!$B$8*SLP!C3540,"")</f>
        <v/>
      </c>
    </row>
    <row r="3561" spans="1:5" x14ac:dyDescent="0.3">
      <c r="A3561" s="25">
        <v>46059</v>
      </c>
      <c r="B3561" s="31">
        <v>0.875</v>
      </c>
      <c r="C3561" s="46"/>
      <c r="D3561" s="29">
        <v>46059.875</v>
      </c>
      <c r="E3561" s="15" t="str">
        <f>IF(AND($B$6=NB!$A$17,$B$8&gt;0),'Ersparnisberechnung Sommertarif'!$B$8*SLP!C3541,"")</f>
        <v/>
      </c>
    </row>
    <row r="3562" spans="1:5" x14ac:dyDescent="0.3">
      <c r="A3562" s="25">
        <v>46059</v>
      </c>
      <c r="B3562" s="31">
        <v>0.88541666666666663</v>
      </c>
      <c r="C3562" s="46"/>
      <c r="D3562" s="29">
        <v>46059.885416666664</v>
      </c>
      <c r="E3562" s="15" t="str">
        <f>IF(AND($B$6=NB!$A$17,$B$8&gt;0),'Ersparnisberechnung Sommertarif'!$B$8*SLP!C3542,"")</f>
        <v/>
      </c>
    </row>
    <row r="3563" spans="1:5" x14ac:dyDescent="0.3">
      <c r="A3563" s="25">
        <v>46059</v>
      </c>
      <c r="B3563" s="31">
        <v>0.89583333333333337</v>
      </c>
      <c r="C3563" s="46"/>
      <c r="D3563" s="29">
        <v>46059.895833333336</v>
      </c>
      <c r="E3563" s="15" t="str">
        <f>IF(AND($B$6=NB!$A$17,$B$8&gt;0),'Ersparnisberechnung Sommertarif'!$B$8*SLP!C3543,"")</f>
        <v/>
      </c>
    </row>
    <row r="3564" spans="1:5" x14ac:dyDescent="0.3">
      <c r="A3564" s="25">
        <v>46059</v>
      </c>
      <c r="B3564" s="31">
        <v>0.90625</v>
      </c>
      <c r="C3564" s="46"/>
      <c r="D3564" s="29">
        <v>46059.90625</v>
      </c>
      <c r="E3564" s="15" t="str">
        <f>IF(AND($B$6=NB!$A$17,$B$8&gt;0),'Ersparnisberechnung Sommertarif'!$B$8*SLP!C3544,"")</f>
        <v/>
      </c>
    </row>
    <row r="3565" spans="1:5" x14ac:dyDescent="0.3">
      <c r="A3565" s="25">
        <v>46059</v>
      </c>
      <c r="B3565" s="31">
        <v>0.91666666666666663</v>
      </c>
      <c r="C3565" s="46"/>
      <c r="D3565" s="29">
        <v>46059.916666666664</v>
      </c>
      <c r="E3565" s="15" t="str">
        <f>IF(AND($B$6=NB!$A$17,$B$8&gt;0),'Ersparnisberechnung Sommertarif'!$B$8*SLP!C3545,"")</f>
        <v/>
      </c>
    </row>
    <row r="3566" spans="1:5" x14ac:dyDescent="0.3">
      <c r="A3566" s="25">
        <v>46059</v>
      </c>
      <c r="B3566" s="31">
        <v>0.92708333333333337</v>
      </c>
      <c r="C3566" s="46"/>
      <c r="D3566" s="29">
        <v>46059.927083333336</v>
      </c>
      <c r="E3566" s="15" t="str">
        <f>IF(AND($B$6=NB!$A$17,$B$8&gt;0),'Ersparnisberechnung Sommertarif'!$B$8*SLP!C3546,"")</f>
        <v/>
      </c>
    </row>
    <row r="3567" spans="1:5" x14ac:dyDescent="0.3">
      <c r="A3567" s="25">
        <v>46059</v>
      </c>
      <c r="B3567" s="31">
        <v>0.9375</v>
      </c>
      <c r="C3567" s="46"/>
      <c r="D3567" s="29">
        <v>46059.9375</v>
      </c>
      <c r="E3567" s="15" t="str">
        <f>IF(AND($B$6=NB!$A$17,$B$8&gt;0),'Ersparnisberechnung Sommertarif'!$B$8*SLP!C3547,"")</f>
        <v/>
      </c>
    </row>
    <row r="3568" spans="1:5" x14ac:dyDescent="0.3">
      <c r="A3568" s="25">
        <v>46059</v>
      </c>
      <c r="B3568" s="31">
        <v>0.94791666666666663</v>
      </c>
      <c r="C3568" s="46"/>
      <c r="D3568" s="29">
        <v>46059.947916666664</v>
      </c>
      <c r="E3568" s="15" t="str">
        <f>IF(AND($B$6=NB!$A$17,$B$8&gt;0),'Ersparnisberechnung Sommertarif'!$B$8*SLP!C3548,"")</f>
        <v/>
      </c>
    </row>
    <row r="3569" spans="1:5" x14ac:dyDescent="0.3">
      <c r="A3569" s="25">
        <v>46059</v>
      </c>
      <c r="B3569" s="31">
        <v>0.95833333333333337</v>
      </c>
      <c r="C3569" s="46"/>
      <c r="D3569" s="29">
        <v>46059.958333333336</v>
      </c>
      <c r="E3569" s="15" t="str">
        <f>IF(AND($B$6=NB!$A$17,$B$8&gt;0),'Ersparnisberechnung Sommertarif'!$B$8*SLP!C3549,"")</f>
        <v/>
      </c>
    </row>
    <row r="3570" spans="1:5" x14ac:dyDescent="0.3">
      <c r="A3570" s="25">
        <v>46059</v>
      </c>
      <c r="B3570" s="31">
        <v>0.96875</v>
      </c>
      <c r="C3570" s="46"/>
      <c r="D3570" s="29">
        <v>46059.96875</v>
      </c>
      <c r="E3570" s="15" t="str">
        <f>IF(AND($B$6=NB!$A$17,$B$8&gt;0),'Ersparnisberechnung Sommertarif'!$B$8*SLP!C3550,"")</f>
        <v/>
      </c>
    </row>
    <row r="3571" spans="1:5" x14ac:dyDescent="0.3">
      <c r="A3571" s="25">
        <v>46059</v>
      </c>
      <c r="B3571" s="31">
        <v>0.97916666666666663</v>
      </c>
      <c r="C3571" s="46"/>
      <c r="D3571" s="29">
        <v>46059.979166666664</v>
      </c>
      <c r="E3571" s="15" t="str">
        <f>IF(AND($B$6=NB!$A$17,$B$8&gt;0),'Ersparnisberechnung Sommertarif'!$B$8*SLP!C3551,"")</f>
        <v/>
      </c>
    </row>
    <row r="3572" spans="1:5" x14ac:dyDescent="0.3">
      <c r="A3572" s="25">
        <v>46059</v>
      </c>
      <c r="B3572" s="31">
        <v>0.98958333333333337</v>
      </c>
      <c r="C3572" s="46"/>
      <c r="D3572" s="29">
        <v>46059.989583333336</v>
      </c>
      <c r="E3572" s="15" t="str">
        <f>IF(AND($B$6=NB!$A$17,$B$8&gt;0),'Ersparnisberechnung Sommertarif'!$B$8*SLP!C3552,"")</f>
        <v/>
      </c>
    </row>
    <row r="3573" spans="1:5" x14ac:dyDescent="0.3">
      <c r="A3573" s="25">
        <v>46060</v>
      </c>
      <c r="B3573" s="31">
        <v>0</v>
      </c>
      <c r="C3573" s="46"/>
      <c r="D3573" s="29">
        <v>46060</v>
      </c>
      <c r="E3573" s="15" t="str">
        <f>IF(AND($B$6=NB!$A$17,$B$8&gt;0),'Ersparnisberechnung Sommertarif'!$B$8*SLP!C3553,"")</f>
        <v/>
      </c>
    </row>
    <row r="3574" spans="1:5" x14ac:dyDescent="0.3">
      <c r="A3574" s="25">
        <v>46060</v>
      </c>
      <c r="B3574" s="31">
        <v>1.0416666666666666E-2</v>
      </c>
      <c r="C3574" s="46"/>
      <c r="D3574" s="29">
        <v>46060.010416666664</v>
      </c>
      <c r="E3574" s="15" t="str">
        <f>IF(AND($B$6=NB!$A$17,$B$8&gt;0),'Ersparnisberechnung Sommertarif'!$B$8*SLP!C3554,"")</f>
        <v/>
      </c>
    </row>
    <row r="3575" spans="1:5" x14ac:dyDescent="0.3">
      <c r="A3575" s="25">
        <v>46060</v>
      </c>
      <c r="B3575" s="31">
        <v>2.0833333333333332E-2</v>
      </c>
      <c r="C3575" s="46"/>
      <c r="D3575" s="29">
        <v>46060.020833333336</v>
      </c>
      <c r="E3575" s="15" t="str">
        <f>IF(AND($B$6=NB!$A$17,$B$8&gt;0),'Ersparnisberechnung Sommertarif'!$B$8*SLP!C3555,"")</f>
        <v/>
      </c>
    </row>
    <row r="3576" spans="1:5" x14ac:dyDescent="0.3">
      <c r="A3576" s="25">
        <v>46060</v>
      </c>
      <c r="B3576" s="31">
        <v>3.125E-2</v>
      </c>
      <c r="C3576" s="46"/>
      <c r="D3576" s="29">
        <v>46060.03125</v>
      </c>
      <c r="E3576" s="15" t="str">
        <f>IF(AND($B$6=NB!$A$17,$B$8&gt;0),'Ersparnisberechnung Sommertarif'!$B$8*SLP!C3556,"")</f>
        <v/>
      </c>
    </row>
    <row r="3577" spans="1:5" x14ac:dyDescent="0.3">
      <c r="A3577" s="25">
        <v>46060</v>
      </c>
      <c r="B3577" s="31">
        <v>4.1666666666666664E-2</v>
      </c>
      <c r="C3577" s="46"/>
      <c r="D3577" s="29">
        <v>46060.041666666664</v>
      </c>
      <c r="E3577" s="15" t="str">
        <f>IF(AND($B$6=NB!$A$17,$B$8&gt;0),'Ersparnisberechnung Sommertarif'!$B$8*SLP!C3557,"")</f>
        <v/>
      </c>
    </row>
    <row r="3578" spans="1:5" x14ac:dyDescent="0.3">
      <c r="A3578" s="25">
        <v>46060</v>
      </c>
      <c r="B3578" s="31">
        <v>5.2083333333333336E-2</v>
      </c>
      <c r="C3578" s="46"/>
      <c r="D3578" s="29">
        <v>46060.052083333336</v>
      </c>
      <c r="E3578" s="15" t="str">
        <f>IF(AND($B$6=NB!$A$17,$B$8&gt;0),'Ersparnisberechnung Sommertarif'!$B$8*SLP!C3558,"")</f>
        <v/>
      </c>
    </row>
    <row r="3579" spans="1:5" x14ac:dyDescent="0.3">
      <c r="A3579" s="25">
        <v>46060</v>
      </c>
      <c r="B3579" s="31">
        <v>6.25E-2</v>
      </c>
      <c r="C3579" s="46"/>
      <c r="D3579" s="29">
        <v>46060.0625</v>
      </c>
      <c r="E3579" s="15" t="str">
        <f>IF(AND($B$6=NB!$A$17,$B$8&gt;0),'Ersparnisberechnung Sommertarif'!$B$8*SLP!C3559,"")</f>
        <v/>
      </c>
    </row>
    <row r="3580" spans="1:5" x14ac:dyDescent="0.3">
      <c r="A3580" s="25">
        <v>46060</v>
      </c>
      <c r="B3580" s="31">
        <v>7.2916666666666671E-2</v>
      </c>
      <c r="C3580" s="46"/>
      <c r="D3580" s="29">
        <v>46060.072916666664</v>
      </c>
      <c r="E3580" s="15" t="str">
        <f>IF(AND($B$6=NB!$A$17,$B$8&gt;0),'Ersparnisberechnung Sommertarif'!$B$8*SLP!C3560,"")</f>
        <v/>
      </c>
    </row>
    <row r="3581" spans="1:5" x14ac:dyDescent="0.3">
      <c r="A3581" s="25">
        <v>46060</v>
      </c>
      <c r="B3581" s="31">
        <v>8.3333333333333329E-2</v>
      </c>
      <c r="C3581" s="46"/>
      <c r="D3581" s="29">
        <v>46060.083333333336</v>
      </c>
      <c r="E3581" s="15" t="str">
        <f>IF(AND($B$6=NB!$A$17,$B$8&gt;0),'Ersparnisberechnung Sommertarif'!$B$8*SLP!C3561,"")</f>
        <v/>
      </c>
    </row>
    <row r="3582" spans="1:5" x14ac:dyDescent="0.3">
      <c r="A3582" s="25">
        <v>46060</v>
      </c>
      <c r="B3582" s="31">
        <v>9.375E-2</v>
      </c>
      <c r="C3582" s="46"/>
      <c r="D3582" s="29">
        <v>46060.09375</v>
      </c>
      <c r="E3582" s="15" t="str">
        <f>IF(AND($B$6=NB!$A$17,$B$8&gt;0),'Ersparnisberechnung Sommertarif'!$B$8*SLP!C3562,"")</f>
        <v/>
      </c>
    </row>
    <row r="3583" spans="1:5" x14ac:dyDescent="0.3">
      <c r="A3583" s="25">
        <v>46060</v>
      </c>
      <c r="B3583" s="31">
        <v>0.10416666666666667</v>
      </c>
      <c r="C3583" s="46"/>
      <c r="D3583" s="29">
        <v>46060.104166666664</v>
      </c>
      <c r="E3583" s="15" t="str">
        <f>IF(AND($B$6=NB!$A$17,$B$8&gt;0),'Ersparnisberechnung Sommertarif'!$B$8*SLP!C3563,"")</f>
        <v/>
      </c>
    </row>
    <row r="3584" spans="1:5" x14ac:dyDescent="0.3">
      <c r="A3584" s="25">
        <v>46060</v>
      </c>
      <c r="B3584" s="31">
        <v>0.11458333333333333</v>
      </c>
      <c r="C3584" s="46"/>
      <c r="D3584" s="29">
        <v>46060.114583333336</v>
      </c>
      <c r="E3584" s="15" t="str">
        <f>IF(AND($B$6=NB!$A$17,$B$8&gt;0),'Ersparnisberechnung Sommertarif'!$B$8*SLP!C3564,"")</f>
        <v/>
      </c>
    </row>
    <row r="3585" spans="1:5" x14ac:dyDescent="0.3">
      <c r="A3585" s="25">
        <v>46060</v>
      </c>
      <c r="B3585" s="31">
        <v>0.125</v>
      </c>
      <c r="C3585" s="46"/>
      <c r="D3585" s="29">
        <v>46060.125</v>
      </c>
      <c r="E3585" s="15" t="str">
        <f>IF(AND($B$6=NB!$A$17,$B$8&gt;0),'Ersparnisberechnung Sommertarif'!$B$8*SLP!C3565,"")</f>
        <v/>
      </c>
    </row>
    <row r="3586" spans="1:5" x14ac:dyDescent="0.3">
      <c r="A3586" s="25">
        <v>46060</v>
      </c>
      <c r="B3586" s="31">
        <v>0.13541666666666666</v>
      </c>
      <c r="C3586" s="46"/>
      <c r="D3586" s="29">
        <v>46060.135416666664</v>
      </c>
      <c r="E3586" s="15" t="str">
        <f>IF(AND($B$6=NB!$A$17,$B$8&gt;0),'Ersparnisberechnung Sommertarif'!$B$8*SLP!C3566,"")</f>
        <v/>
      </c>
    </row>
    <row r="3587" spans="1:5" x14ac:dyDescent="0.3">
      <c r="A3587" s="25">
        <v>46060</v>
      </c>
      <c r="B3587" s="31">
        <v>0.14583333333333334</v>
      </c>
      <c r="C3587" s="46"/>
      <c r="D3587" s="29">
        <v>46060.145833333336</v>
      </c>
      <c r="E3587" s="15" t="str">
        <f>IF(AND($B$6=NB!$A$17,$B$8&gt;0),'Ersparnisberechnung Sommertarif'!$B$8*SLP!C3567,"")</f>
        <v/>
      </c>
    </row>
    <row r="3588" spans="1:5" x14ac:dyDescent="0.3">
      <c r="A3588" s="25">
        <v>46060</v>
      </c>
      <c r="B3588" s="31">
        <v>0.15625</v>
      </c>
      <c r="C3588" s="46"/>
      <c r="D3588" s="29">
        <v>46060.15625</v>
      </c>
      <c r="E3588" s="15" t="str">
        <f>IF(AND($B$6=NB!$A$17,$B$8&gt;0),'Ersparnisberechnung Sommertarif'!$B$8*SLP!C3568,"")</f>
        <v/>
      </c>
    </row>
    <row r="3589" spans="1:5" x14ac:dyDescent="0.3">
      <c r="A3589" s="25">
        <v>46060</v>
      </c>
      <c r="B3589" s="31">
        <v>0.16666666666666666</v>
      </c>
      <c r="C3589" s="46"/>
      <c r="D3589" s="29">
        <v>46060.166666666664</v>
      </c>
      <c r="E3589" s="15" t="str">
        <f>IF(AND($B$6=NB!$A$17,$B$8&gt;0),'Ersparnisberechnung Sommertarif'!$B$8*SLP!C3569,"")</f>
        <v/>
      </c>
    </row>
    <row r="3590" spans="1:5" x14ac:dyDescent="0.3">
      <c r="A3590" s="25">
        <v>46060</v>
      </c>
      <c r="B3590" s="31">
        <v>0.17708333333333334</v>
      </c>
      <c r="C3590" s="46"/>
      <c r="D3590" s="29">
        <v>46060.177083333336</v>
      </c>
      <c r="E3590" s="15" t="str">
        <f>IF(AND($B$6=NB!$A$17,$B$8&gt;0),'Ersparnisberechnung Sommertarif'!$B$8*SLP!C3570,"")</f>
        <v/>
      </c>
    </row>
    <row r="3591" spans="1:5" x14ac:dyDescent="0.3">
      <c r="A3591" s="25">
        <v>46060</v>
      </c>
      <c r="B3591" s="31">
        <v>0.1875</v>
      </c>
      <c r="C3591" s="46"/>
      <c r="D3591" s="29">
        <v>46060.1875</v>
      </c>
      <c r="E3591" s="15" t="str">
        <f>IF(AND($B$6=NB!$A$17,$B$8&gt;0),'Ersparnisberechnung Sommertarif'!$B$8*SLP!C3571,"")</f>
        <v/>
      </c>
    </row>
    <row r="3592" spans="1:5" x14ac:dyDescent="0.3">
      <c r="A3592" s="25">
        <v>46060</v>
      </c>
      <c r="B3592" s="31">
        <v>0.19791666666666666</v>
      </c>
      <c r="C3592" s="46"/>
      <c r="D3592" s="29">
        <v>46060.197916666664</v>
      </c>
      <c r="E3592" s="15" t="str">
        <f>IF(AND($B$6=NB!$A$17,$B$8&gt;0),'Ersparnisberechnung Sommertarif'!$B$8*SLP!C3572,"")</f>
        <v/>
      </c>
    </row>
    <row r="3593" spans="1:5" x14ac:dyDescent="0.3">
      <c r="A3593" s="25">
        <v>46060</v>
      </c>
      <c r="B3593" s="31">
        <v>0.20833333333333334</v>
      </c>
      <c r="C3593" s="46"/>
      <c r="D3593" s="29">
        <v>46060.208333333336</v>
      </c>
      <c r="E3593" s="15" t="str">
        <f>IF(AND($B$6=NB!$A$17,$B$8&gt;0),'Ersparnisberechnung Sommertarif'!$B$8*SLP!C3573,"")</f>
        <v/>
      </c>
    </row>
    <row r="3594" spans="1:5" x14ac:dyDescent="0.3">
      <c r="A3594" s="25">
        <v>46060</v>
      </c>
      <c r="B3594" s="31">
        <v>0.21875</v>
      </c>
      <c r="C3594" s="46"/>
      <c r="D3594" s="29">
        <v>46060.21875</v>
      </c>
      <c r="E3594" s="15" t="str">
        <f>IF(AND($B$6=NB!$A$17,$B$8&gt;0),'Ersparnisberechnung Sommertarif'!$B$8*SLP!C3574,"")</f>
        <v/>
      </c>
    </row>
    <row r="3595" spans="1:5" x14ac:dyDescent="0.3">
      <c r="A3595" s="25">
        <v>46060</v>
      </c>
      <c r="B3595" s="31">
        <v>0.22916666666666666</v>
      </c>
      <c r="C3595" s="46"/>
      <c r="D3595" s="29">
        <v>46060.229166666664</v>
      </c>
      <c r="E3595" s="15" t="str">
        <f>IF(AND($B$6=NB!$A$17,$B$8&gt;0),'Ersparnisberechnung Sommertarif'!$B$8*SLP!C3575,"")</f>
        <v/>
      </c>
    </row>
    <row r="3596" spans="1:5" x14ac:dyDescent="0.3">
      <c r="A3596" s="25">
        <v>46060</v>
      </c>
      <c r="B3596" s="31">
        <v>0.23958333333333334</v>
      </c>
      <c r="C3596" s="46"/>
      <c r="D3596" s="29">
        <v>46060.239583333336</v>
      </c>
      <c r="E3596" s="15" t="str">
        <f>IF(AND($B$6=NB!$A$17,$B$8&gt;0),'Ersparnisberechnung Sommertarif'!$B$8*SLP!C3576,"")</f>
        <v/>
      </c>
    </row>
    <row r="3597" spans="1:5" x14ac:dyDescent="0.3">
      <c r="A3597" s="25">
        <v>46060</v>
      </c>
      <c r="B3597" s="31">
        <v>0.25</v>
      </c>
      <c r="C3597" s="46"/>
      <c r="D3597" s="29">
        <v>46060.25</v>
      </c>
      <c r="E3597" s="15" t="str">
        <f>IF(AND($B$6=NB!$A$17,$B$8&gt;0),'Ersparnisberechnung Sommertarif'!$B$8*SLP!C3577,"")</f>
        <v/>
      </c>
    </row>
    <row r="3598" spans="1:5" x14ac:dyDescent="0.3">
      <c r="A3598" s="25">
        <v>46060</v>
      </c>
      <c r="B3598" s="31">
        <v>0.26041666666666669</v>
      </c>
      <c r="C3598" s="46"/>
      <c r="D3598" s="29">
        <v>46060.260416666664</v>
      </c>
      <c r="E3598" s="15" t="str">
        <f>IF(AND($B$6=NB!$A$17,$B$8&gt;0),'Ersparnisberechnung Sommertarif'!$B$8*SLP!C3578,"")</f>
        <v/>
      </c>
    </row>
    <row r="3599" spans="1:5" x14ac:dyDescent="0.3">
      <c r="A3599" s="25">
        <v>46060</v>
      </c>
      <c r="B3599" s="31">
        <v>0.27083333333333331</v>
      </c>
      <c r="C3599" s="46"/>
      <c r="D3599" s="29">
        <v>46060.270833333336</v>
      </c>
      <c r="E3599" s="15" t="str">
        <f>IF(AND($B$6=NB!$A$17,$B$8&gt;0),'Ersparnisberechnung Sommertarif'!$B$8*SLP!C3579,"")</f>
        <v/>
      </c>
    </row>
    <row r="3600" spans="1:5" x14ac:dyDescent="0.3">
      <c r="A3600" s="25">
        <v>46060</v>
      </c>
      <c r="B3600" s="31">
        <v>0.28125</v>
      </c>
      <c r="C3600" s="46"/>
      <c r="D3600" s="29">
        <v>46060.28125</v>
      </c>
      <c r="E3600" s="15" t="str">
        <f>IF(AND($B$6=NB!$A$17,$B$8&gt;0),'Ersparnisberechnung Sommertarif'!$B$8*SLP!C3580,"")</f>
        <v/>
      </c>
    </row>
    <row r="3601" spans="1:5" x14ac:dyDescent="0.3">
      <c r="A3601" s="25">
        <v>46060</v>
      </c>
      <c r="B3601" s="31">
        <v>0.29166666666666669</v>
      </c>
      <c r="C3601" s="46"/>
      <c r="D3601" s="29">
        <v>46060.291666666664</v>
      </c>
      <c r="E3601" s="15" t="str">
        <f>IF(AND($B$6=NB!$A$17,$B$8&gt;0),'Ersparnisberechnung Sommertarif'!$B$8*SLP!C3581,"")</f>
        <v/>
      </c>
    </row>
    <row r="3602" spans="1:5" x14ac:dyDescent="0.3">
      <c r="A3602" s="25">
        <v>46060</v>
      </c>
      <c r="B3602" s="31">
        <v>0.30208333333333331</v>
      </c>
      <c r="C3602" s="46"/>
      <c r="D3602" s="29">
        <v>46060.302083333336</v>
      </c>
      <c r="E3602" s="15" t="str">
        <f>IF(AND($B$6=NB!$A$17,$B$8&gt;0),'Ersparnisberechnung Sommertarif'!$B$8*SLP!C3582,"")</f>
        <v/>
      </c>
    </row>
    <row r="3603" spans="1:5" x14ac:dyDescent="0.3">
      <c r="A3603" s="25">
        <v>46060</v>
      </c>
      <c r="B3603" s="31">
        <v>0.3125</v>
      </c>
      <c r="C3603" s="46"/>
      <c r="D3603" s="29">
        <v>46060.3125</v>
      </c>
      <c r="E3603" s="15" t="str">
        <f>IF(AND($B$6=NB!$A$17,$B$8&gt;0),'Ersparnisberechnung Sommertarif'!$B$8*SLP!C3583,"")</f>
        <v/>
      </c>
    </row>
    <row r="3604" spans="1:5" x14ac:dyDescent="0.3">
      <c r="A3604" s="25">
        <v>46060</v>
      </c>
      <c r="B3604" s="31">
        <v>0.32291666666666669</v>
      </c>
      <c r="C3604" s="46"/>
      <c r="D3604" s="29">
        <v>46060.322916666664</v>
      </c>
      <c r="E3604" s="15" t="str">
        <f>IF(AND($B$6=NB!$A$17,$B$8&gt;0),'Ersparnisberechnung Sommertarif'!$B$8*SLP!C3584,"")</f>
        <v/>
      </c>
    </row>
    <row r="3605" spans="1:5" x14ac:dyDescent="0.3">
      <c r="A3605" s="25">
        <v>46060</v>
      </c>
      <c r="B3605" s="31">
        <v>0.33333333333333331</v>
      </c>
      <c r="C3605" s="46"/>
      <c r="D3605" s="29">
        <v>46060.333333333336</v>
      </c>
      <c r="E3605" s="15" t="str">
        <f>IF(AND($B$6=NB!$A$17,$B$8&gt;0),'Ersparnisberechnung Sommertarif'!$B$8*SLP!C3585,"")</f>
        <v/>
      </c>
    </row>
    <row r="3606" spans="1:5" x14ac:dyDescent="0.3">
      <c r="A3606" s="25">
        <v>46060</v>
      </c>
      <c r="B3606" s="31">
        <v>0.34375</v>
      </c>
      <c r="C3606" s="46"/>
      <c r="D3606" s="29">
        <v>46060.34375</v>
      </c>
      <c r="E3606" s="15" t="str">
        <f>IF(AND($B$6=NB!$A$17,$B$8&gt;0),'Ersparnisberechnung Sommertarif'!$B$8*SLP!C3586,"")</f>
        <v/>
      </c>
    </row>
    <row r="3607" spans="1:5" x14ac:dyDescent="0.3">
      <c r="A3607" s="25">
        <v>46060</v>
      </c>
      <c r="B3607" s="31">
        <v>0.35416666666666669</v>
      </c>
      <c r="C3607" s="46"/>
      <c r="D3607" s="29">
        <v>46060.354166666664</v>
      </c>
      <c r="E3607" s="15" t="str">
        <f>IF(AND($B$6=NB!$A$17,$B$8&gt;0),'Ersparnisberechnung Sommertarif'!$B$8*SLP!C3587,"")</f>
        <v/>
      </c>
    </row>
    <row r="3608" spans="1:5" x14ac:dyDescent="0.3">
      <c r="A3608" s="25">
        <v>46060</v>
      </c>
      <c r="B3608" s="31">
        <v>0.36458333333333331</v>
      </c>
      <c r="C3608" s="46"/>
      <c r="D3608" s="29">
        <v>46060.364583333336</v>
      </c>
      <c r="E3608" s="15" t="str">
        <f>IF(AND($B$6=NB!$A$17,$B$8&gt;0),'Ersparnisberechnung Sommertarif'!$B$8*SLP!C3588,"")</f>
        <v/>
      </c>
    </row>
    <row r="3609" spans="1:5" x14ac:dyDescent="0.3">
      <c r="A3609" s="25">
        <v>46060</v>
      </c>
      <c r="B3609" s="31">
        <v>0.375</v>
      </c>
      <c r="C3609" s="46"/>
      <c r="D3609" s="29">
        <v>46060.375</v>
      </c>
      <c r="E3609" s="15" t="str">
        <f>IF(AND($B$6=NB!$A$17,$B$8&gt;0),'Ersparnisberechnung Sommertarif'!$B$8*SLP!C3589,"")</f>
        <v/>
      </c>
    </row>
    <row r="3610" spans="1:5" x14ac:dyDescent="0.3">
      <c r="A3610" s="25">
        <v>46060</v>
      </c>
      <c r="B3610" s="31">
        <v>0.38541666666666669</v>
      </c>
      <c r="C3610" s="46"/>
      <c r="D3610" s="29">
        <v>46060.385416666664</v>
      </c>
      <c r="E3610" s="15" t="str">
        <f>IF(AND($B$6=NB!$A$17,$B$8&gt;0),'Ersparnisberechnung Sommertarif'!$B$8*SLP!C3590,"")</f>
        <v/>
      </c>
    </row>
    <row r="3611" spans="1:5" x14ac:dyDescent="0.3">
      <c r="A3611" s="25">
        <v>46060</v>
      </c>
      <c r="B3611" s="31">
        <v>0.39583333333333331</v>
      </c>
      <c r="C3611" s="46"/>
      <c r="D3611" s="29">
        <v>46060.395833333336</v>
      </c>
      <c r="E3611" s="15" t="str">
        <f>IF(AND($B$6=NB!$A$17,$B$8&gt;0),'Ersparnisberechnung Sommertarif'!$B$8*SLP!C3591,"")</f>
        <v/>
      </c>
    </row>
    <row r="3612" spans="1:5" x14ac:dyDescent="0.3">
      <c r="A3612" s="25">
        <v>46060</v>
      </c>
      <c r="B3612" s="31">
        <v>0.40625</v>
      </c>
      <c r="C3612" s="46"/>
      <c r="D3612" s="29">
        <v>46060.40625</v>
      </c>
      <c r="E3612" s="15" t="str">
        <f>IF(AND($B$6=NB!$A$17,$B$8&gt;0),'Ersparnisberechnung Sommertarif'!$B$8*SLP!C3592,"")</f>
        <v/>
      </c>
    </row>
    <row r="3613" spans="1:5" x14ac:dyDescent="0.3">
      <c r="A3613" s="25">
        <v>46060</v>
      </c>
      <c r="B3613" s="31">
        <v>0.41666666666666669</v>
      </c>
      <c r="C3613" s="46"/>
      <c r="D3613" s="29">
        <v>46060.416666666664</v>
      </c>
      <c r="E3613" s="15" t="str">
        <f>IF(AND($B$6=NB!$A$17,$B$8&gt;0),'Ersparnisberechnung Sommertarif'!$B$8*SLP!C3593,"")</f>
        <v/>
      </c>
    </row>
    <row r="3614" spans="1:5" x14ac:dyDescent="0.3">
      <c r="A3614" s="25">
        <v>46060</v>
      </c>
      <c r="B3614" s="31">
        <v>0.42708333333333331</v>
      </c>
      <c r="C3614" s="46"/>
      <c r="D3614" s="29">
        <v>46060.427083333336</v>
      </c>
      <c r="E3614" s="15" t="str">
        <f>IF(AND($B$6=NB!$A$17,$B$8&gt;0),'Ersparnisberechnung Sommertarif'!$B$8*SLP!C3594,"")</f>
        <v/>
      </c>
    </row>
    <row r="3615" spans="1:5" x14ac:dyDescent="0.3">
      <c r="A3615" s="25">
        <v>46060</v>
      </c>
      <c r="B3615" s="31">
        <v>0.4375</v>
      </c>
      <c r="C3615" s="46"/>
      <c r="D3615" s="29">
        <v>46060.4375</v>
      </c>
      <c r="E3615" s="15" t="str">
        <f>IF(AND($B$6=NB!$A$17,$B$8&gt;0),'Ersparnisberechnung Sommertarif'!$B$8*SLP!C3595,"")</f>
        <v/>
      </c>
    </row>
    <row r="3616" spans="1:5" x14ac:dyDescent="0.3">
      <c r="A3616" s="25">
        <v>46060</v>
      </c>
      <c r="B3616" s="31">
        <v>0.44791666666666669</v>
      </c>
      <c r="C3616" s="46"/>
      <c r="D3616" s="29">
        <v>46060.447916666664</v>
      </c>
      <c r="E3616" s="15" t="str">
        <f>IF(AND($B$6=NB!$A$17,$B$8&gt;0),'Ersparnisberechnung Sommertarif'!$B$8*SLP!C3596,"")</f>
        <v/>
      </c>
    </row>
    <row r="3617" spans="1:5" x14ac:dyDescent="0.3">
      <c r="A3617" s="25">
        <v>46060</v>
      </c>
      <c r="B3617" s="31">
        <v>0.45833333333333331</v>
      </c>
      <c r="C3617" s="46"/>
      <c r="D3617" s="29">
        <v>46060.458333333336</v>
      </c>
      <c r="E3617" s="15" t="str">
        <f>IF(AND($B$6=NB!$A$17,$B$8&gt;0),'Ersparnisberechnung Sommertarif'!$B$8*SLP!C3597,"")</f>
        <v/>
      </c>
    </row>
    <row r="3618" spans="1:5" x14ac:dyDescent="0.3">
      <c r="A3618" s="25">
        <v>46060</v>
      </c>
      <c r="B3618" s="31">
        <v>0.46875</v>
      </c>
      <c r="C3618" s="46"/>
      <c r="D3618" s="29">
        <v>46060.46875</v>
      </c>
      <c r="E3618" s="15" t="str">
        <f>IF(AND($B$6=NB!$A$17,$B$8&gt;0),'Ersparnisberechnung Sommertarif'!$B$8*SLP!C3598,"")</f>
        <v/>
      </c>
    </row>
    <row r="3619" spans="1:5" x14ac:dyDescent="0.3">
      <c r="A3619" s="25">
        <v>46060</v>
      </c>
      <c r="B3619" s="31">
        <v>0.47916666666666669</v>
      </c>
      <c r="C3619" s="46"/>
      <c r="D3619" s="29">
        <v>46060.479166666664</v>
      </c>
      <c r="E3619" s="15" t="str">
        <f>IF(AND($B$6=NB!$A$17,$B$8&gt;0),'Ersparnisberechnung Sommertarif'!$B$8*SLP!C3599,"")</f>
        <v/>
      </c>
    </row>
    <row r="3620" spans="1:5" x14ac:dyDescent="0.3">
      <c r="A3620" s="25">
        <v>46060</v>
      </c>
      <c r="B3620" s="31">
        <v>0.48958333333333331</v>
      </c>
      <c r="C3620" s="46"/>
      <c r="D3620" s="29">
        <v>46060.489583333336</v>
      </c>
      <c r="E3620" s="15" t="str">
        <f>IF(AND($B$6=NB!$A$17,$B$8&gt;0),'Ersparnisberechnung Sommertarif'!$B$8*SLP!C3600,"")</f>
        <v/>
      </c>
    </row>
    <row r="3621" spans="1:5" x14ac:dyDescent="0.3">
      <c r="A3621" s="25">
        <v>46060</v>
      </c>
      <c r="B3621" s="31">
        <v>0.5</v>
      </c>
      <c r="C3621" s="46"/>
      <c r="D3621" s="29">
        <v>46060.5</v>
      </c>
      <c r="E3621" s="15" t="str">
        <f>IF(AND($B$6=NB!$A$17,$B$8&gt;0),'Ersparnisberechnung Sommertarif'!$B$8*SLP!C3601,"")</f>
        <v/>
      </c>
    </row>
    <row r="3622" spans="1:5" x14ac:dyDescent="0.3">
      <c r="A3622" s="25">
        <v>46060</v>
      </c>
      <c r="B3622" s="31">
        <v>0.51041666666666663</v>
      </c>
      <c r="C3622" s="46"/>
      <c r="D3622" s="29">
        <v>46060.510416666664</v>
      </c>
      <c r="E3622" s="15" t="str">
        <f>IF(AND($B$6=NB!$A$17,$B$8&gt;0),'Ersparnisberechnung Sommertarif'!$B$8*SLP!C3602,"")</f>
        <v/>
      </c>
    </row>
    <row r="3623" spans="1:5" x14ac:dyDescent="0.3">
      <c r="A3623" s="25">
        <v>46060</v>
      </c>
      <c r="B3623" s="31">
        <v>0.52083333333333337</v>
      </c>
      <c r="C3623" s="46"/>
      <c r="D3623" s="29">
        <v>46060.520833333336</v>
      </c>
      <c r="E3623" s="15" t="str">
        <f>IF(AND($B$6=NB!$A$17,$B$8&gt;0),'Ersparnisberechnung Sommertarif'!$B$8*SLP!C3603,"")</f>
        <v/>
      </c>
    </row>
    <row r="3624" spans="1:5" x14ac:dyDescent="0.3">
      <c r="A3624" s="25">
        <v>46060</v>
      </c>
      <c r="B3624" s="31">
        <v>0.53125</v>
      </c>
      <c r="C3624" s="46"/>
      <c r="D3624" s="29">
        <v>46060.53125</v>
      </c>
      <c r="E3624" s="15" t="str">
        <f>IF(AND($B$6=NB!$A$17,$B$8&gt;0),'Ersparnisberechnung Sommertarif'!$B$8*SLP!C3604,"")</f>
        <v/>
      </c>
    </row>
    <row r="3625" spans="1:5" x14ac:dyDescent="0.3">
      <c r="A3625" s="25">
        <v>46060</v>
      </c>
      <c r="B3625" s="31">
        <v>0.54166666666666663</v>
      </c>
      <c r="C3625" s="46"/>
      <c r="D3625" s="29">
        <v>46060.541666666664</v>
      </c>
      <c r="E3625" s="15" t="str">
        <f>IF(AND($B$6=NB!$A$17,$B$8&gt;0),'Ersparnisberechnung Sommertarif'!$B$8*SLP!C3605,"")</f>
        <v/>
      </c>
    </row>
    <row r="3626" spans="1:5" x14ac:dyDescent="0.3">
      <c r="A3626" s="25">
        <v>46060</v>
      </c>
      <c r="B3626" s="31">
        <v>0.55208333333333337</v>
      </c>
      <c r="C3626" s="46"/>
      <c r="D3626" s="29">
        <v>46060.552083333336</v>
      </c>
      <c r="E3626" s="15" t="str">
        <f>IF(AND($B$6=NB!$A$17,$B$8&gt;0),'Ersparnisberechnung Sommertarif'!$B$8*SLP!C3606,"")</f>
        <v/>
      </c>
    </row>
    <row r="3627" spans="1:5" x14ac:dyDescent="0.3">
      <c r="A3627" s="25">
        <v>46060</v>
      </c>
      <c r="B3627" s="31">
        <v>0.5625</v>
      </c>
      <c r="C3627" s="46"/>
      <c r="D3627" s="29">
        <v>46060.5625</v>
      </c>
      <c r="E3627" s="15" t="str">
        <f>IF(AND($B$6=NB!$A$17,$B$8&gt;0),'Ersparnisberechnung Sommertarif'!$B$8*SLP!C3607,"")</f>
        <v/>
      </c>
    </row>
    <row r="3628" spans="1:5" x14ac:dyDescent="0.3">
      <c r="A3628" s="25">
        <v>46060</v>
      </c>
      <c r="B3628" s="31">
        <v>0.57291666666666663</v>
      </c>
      <c r="C3628" s="46"/>
      <c r="D3628" s="29">
        <v>46060.572916666664</v>
      </c>
      <c r="E3628" s="15" t="str">
        <f>IF(AND($B$6=NB!$A$17,$B$8&gt;0),'Ersparnisberechnung Sommertarif'!$B$8*SLP!C3608,"")</f>
        <v/>
      </c>
    </row>
    <row r="3629" spans="1:5" x14ac:dyDescent="0.3">
      <c r="A3629" s="25">
        <v>46060</v>
      </c>
      <c r="B3629" s="31">
        <v>0.58333333333333337</v>
      </c>
      <c r="C3629" s="46"/>
      <c r="D3629" s="29">
        <v>46060.583333333336</v>
      </c>
      <c r="E3629" s="15" t="str">
        <f>IF(AND($B$6=NB!$A$17,$B$8&gt;0),'Ersparnisberechnung Sommertarif'!$B$8*SLP!C3609,"")</f>
        <v/>
      </c>
    </row>
    <row r="3630" spans="1:5" x14ac:dyDescent="0.3">
      <c r="A3630" s="25">
        <v>46060</v>
      </c>
      <c r="B3630" s="31">
        <v>0.59375</v>
      </c>
      <c r="C3630" s="46"/>
      <c r="D3630" s="29">
        <v>46060.59375</v>
      </c>
      <c r="E3630" s="15" t="str">
        <f>IF(AND($B$6=NB!$A$17,$B$8&gt;0),'Ersparnisberechnung Sommertarif'!$B$8*SLP!C3610,"")</f>
        <v/>
      </c>
    </row>
    <row r="3631" spans="1:5" x14ac:dyDescent="0.3">
      <c r="A3631" s="25">
        <v>46060</v>
      </c>
      <c r="B3631" s="31">
        <v>0.60416666666666663</v>
      </c>
      <c r="C3631" s="46"/>
      <c r="D3631" s="29">
        <v>46060.604166666664</v>
      </c>
      <c r="E3631" s="15" t="str">
        <f>IF(AND($B$6=NB!$A$17,$B$8&gt;0),'Ersparnisberechnung Sommertarif'!$B$8*SLP!C3611,"")</f>
        <v/>
      </c>
    </row>
    <row r="3632" spans="1:5" x14ac:dyDescent="0.3">
      <c r="A3632" s="25">
        <v>46060</v>
      </c>
      <c r="B3632" s="31">
        <v>0.61458333333333337</v>
      </c>
      <c r="C3632" s="46"/>
      <c r="D3632" s="29">
        <v>46060.614583333336</v>
      </c>
      <c r="E3632" s="15" t="str">
        <f>IF(AND($B$6=NB!$A$17,$B$8&gt;0),'Ersparnisberechnung Sommertarif'!$B$8*SLP!C3612,"")</f>
        <v/>
      </c>
    </row>
    <row r="3633" spans="1:5" x14ac:dyDescent="0.3">
      <c r="A3633" s="25">
        <v>46060</v>
      </c>
      <c r="B3633" s="31">
        <v>0.625</v>
      </c>
      <c r="C3633" s="46"/>
      <c r="D3633" s="29">
        <v>46060.625</v>
      </c>
      <c r="E3633" s="15" t="str">
        <f>IF(AND($B$6=NB!$A$17,$B$8&gt;0),'Ersparnisberechnung Sommertarif'!$B$8*SLP!C3613,"")</f>
        <v/>
      </c>
    </row>
    <row r="3634" spans="1:5" x14ac:dyDescent="0.3">
      <c r="A3634" s="25">
        <v>46060</v>
      </c>
      <c r="B3634" s="31">
        <v>0.63541666666666663</v>
      </c>
      <c r="C3634" s="46"/>
      <c r="D3634" s="29">
        <v>46060.635416666664</v>
      </c>
      <c r="E3634" s="15" t="str">
        <f>IF(AND($B$6=NB!$A$17,$B$8&gt;0),'Ersparnisberechnung Sommertarif'!$B$8*SLP!C3614,"")</f>
        <v/>
      </c>
    </row>
    <row r="3635" spans="1:5" x14ac:dyDescent="0.3">
      <c r="A3635" s="25">
        <v>46060</v>
      </c>
      <c r="B3635" s="31">
        <v>0.64583333333333337</v>
      </c>
      <c r="C3635" s="46"/>
      <c r="D3635" s="29">
        <v>46060.645833333336</v>
      </c>
      <c r="E3635" s="15" t="str">
        <f>IF(AND($B$6=NB!$A$17,$B$8&gt;0),'Ersparnisberechnung Sommertarif'!$B$8*SLP!C3615,"")</f>
        <v/>
      </c>
    </row>
    <row r="3636" spans="1:5" x14ac:dyDescent="0.3">
      <c r="A3636" s="25">
        <v>46060</v>
      </c>
      <c r="B3636" s="31">
        <v>0.65625</v>
      </c>
      <c r="C3636" s="46"/>
      <c r="D3636" s="29">
        <v>46060.65625</v>
      </c>
      <c r="E3636" s="15" t="str">
        <f>IF(AND($B$6=NB!$A$17,$B$8&gt;0),'Ersparnisberechnung Sommertarif'!$B$8*SLP!C3616,"")</f>
        <v/>
      </c>
    </row>
    <row r="3637" spans="1:5" x14ac:dyDescent="0.3">
      <c r="A3637" s="25">
        <v>46060</v>
      </c>
      <c r="B3637" s="31">
        <v>0.66666666666666663</v>
      </c>
      <c r="C3637" s="46"/>
      <c r="D3637" s="29">
        <v>46060.666666666664</v>
      </c>
      <c r="E3637" s="15" t="str">
        <f>IF(AND($B$6=NB!$A$17,$B$8&gt;0),'Ersparnisberechnung Sommertarif'!$B$8*SLP!C3617,"")</f>
        <v/>
      </c>
    </row>
    <row r="3638" spans="1:5" x14ac:dyDescent="0.3">
      <c r="A3638" s="25">
        <v>46060</v>
      </c>
      <c r="B3638" s="31">
        <v>0.67708333333333337</v>
      </c>
      <c r="C3638" s="46"/>
      <c r="D3638" s="29">
        <v>46060.677083333336</v>
      </c>
      <c r="E3638" s="15" t="str">
        <f>IF(AND($B$6=NB!$A$17,$B$8&gt;0),'Ersparnisberechnung Sommertarif'!$B$8*SLP!C3618,"")</f>
        <v/>
      </c>
    </row>
    <row r="3639" spans="1:5" x14ac:dyDescent="0.3">
      <c r="A3639" s="25">
        <v>46060</v>
      </c>
      <c r="B3639" s="31">
        <v>0.6875</v>
      </c>
      <c r="C3639" s="46"/>
      <c r="D3639" s="29">
        <v>46060.6875</v>
      </c>
      <c r="E3639" s="15" t="str">
        <f>IF(AND($B$6=NB!$A$17,$B$8&gt;0),'Ersparnisberechnung Sommertarif'!$B$8*SLP!C3619,"")</f>
        <v/>
      </c>
    </row>
    <row r="3640" spans="1:5" x14ac:dyDescent="0.3">
      <c r="A3640" s="25">
        <v>46060</v>
      </c>
      <c r="B3640" s="31">
        <v>0.69791666666666663</v>
      </c>
      <c r="C3640" s="46"/>
      <c r="D3640" s="29">
        <v>46060.697916666664</v>
      </c>
      <c r="E3640" s="15" t="str">
        <f>IF(AND($B$6=NB!$A$17,$B$8&gt;0),'Ersparnisberechnung Sommertarif'!$B$8*SLP!C3620,"")</f>
        <v/>
      </c>
    </row>
    <row r="3641" spans="1:5" x14ac:dyDescent="0.3">
      <c r="A3641" s="25">
        <v>46060</v>
      </c>
      <c r="B3641" s="31">
        <v>0.70833333333333337</v>
      </c>
      <c r="C3641" s="46"/>
      <c r="D3641" s="29">
        <v>46060.708333333336</v>
      </c>
      <c r="E3641" s="15" t="str">
        <f>IF(AND($B$6=NB!$A$17,$B$8&gt;0),'Ersparnisberechnung Sommertarif'!$B$8*SLP!C3621,"")</f>
        <v/>
      </c>
    </row>
    <row r="3642" spans="1:5" x14ac:dyDescent="0.3">
      <c r="A3642" s="25">
        <v>46060</v>
      </c>
      <c r="B3642" s="31">
        <v>0.71875</v>
      </c>
      <c r="C3642" s="46"/>
      <c r="D3642" s="29">
        <v>46060.71875</v>
      </c>
      <c r="E3642" s="15" t="str">
        <f>IF(AND($B$6=NB!$A$17,$B$8&gt;0),'Ersparnisberechnung Sommertarif'!$B$8*SLP!C3622,"")</f>
        <v/>
      </c>
    </row>
    <row r="3643" spans="1:5" x14ac:dyDescent="0.3">
      <c r="A3643" s="25">
        <v>46060</v>
      </c>
      <c r="B3643" s="31">
        <v>0.72916666666666663</v>
      </c>
      <c r="C3643" s="46"/>
      <c r="D3643" s="29">
        <v>46060.729166666664</v>
      </c>
      <c r="E3643" s="15" t="str">
        <f>IF(AND($B$6=NB!$A$17,$B$8&gt;0),'Ersparnisberechnung Sommertarif'!$B$8*SLP!C3623,"")</f>
        <v/>
      </c>
    </row>
    <row r="3644" spans="1:5" x14ac:dyDescent="0.3">
      <c r="A3644" s="25">
        <v>46060</v>
      </c>
      <c r="B3644" s="31">
        <v>0.73958333333333337</v>
      </c>
      <c r="C3644" s="46"/>
      <c r="D3644" s="29">
        <v>46060.739583333336</v>
      </c>
      <c r="E3644" s="15" t="str">
        <f>IF(AND($B$6=NB!$A$17,$B$8&gt;0),'Ersparnisberechnung Sommertarif'!$B$8*SLP!C3624,"")</f>
        <v/>
      </c>
    </row>
    <row r="3645" spans="1:5" x14ac:dyDescent="0.3">
      <c r="A3645" s="25">
        <v>46060</v>
      </c>
      <c r="B3645" s="31">
        <v>0.75</v>
      </c>
      <c r="C3645" s="46"/>
      <c r="D3645" s="29">
        <v>46060.75</v>
      </c>
      <c r="E3645" s="15" t="str">
        <f>IF(AND($B$6=NB!$A$17,$B$8&gt;0),'Ersparnisberechnung Sommertarif'!$B$8*SLP!C3625,"")</f>
        <v/>
      </c>
    </row>
    <row r="3646" spans="1:5" x14ac:dyDescent="0.3">
      <c r="A3646" s="25">
        <v>46060</v>
      </c>
      <c r="B3646" s="31">
        <v>0.76041666666666663</v>
      </c>
      <c r="C3646" s="46"/>
      <c r="D3646" s="29">
        <v>46060.760416666664</v>
      </c>
      <c r="E3646" s="15" t="str">
        <f>IF(AND($B$6=NB!$A$17,$B$8&gt;0),'Ersparnisberechnung Sommertarif'!$B$8*SLP!C3626,"")</f>
        <v/>
      </c>
    </row>
    <row r="3647" spans="1:5" x14ac:dyDescent="0.3">
      <c r="A3647" s="25">
        <v>46060</v>
      </c>
      <c r="B3647" s="31">
        <v>0.77083333333333337</v>
      </c>
      <c r="C3647" s="46"/>
      <c r="D3647" s="29">
        <v>46060.770833333336</v>
      </c>
      <c r="E3647" s="15" t="str">
        <f>IF(AND($B$6=NB!$A$17,$B$8&gt;0),'Ersparnisberechnung Sommertarif'!$B$8*SLP!C3627,"")</f>
        <v/>
      </c>
    </row>
    <row r="3648" spans="1:5" x14ac:dyDescent="0.3">
      <c r="A3648" s="25">
        <v>46060</v>
      </c>
      <c r="B3648" s="31">
        <v>0.78125</v>
      </c>
      <c r="C3648" s="46"/>
      <c r="D3648" s="29">
        <v>46060.78125</v>
      </c>
      <c r="E3648" s="15" t="str">
        <f>IF(AND($B$6=NB!$A$17,$B$8&gt;0),'Ersparnisberechnung Sommertarif'!$B$8*SLP!C3628,"")</f>
        <v/>
      </c>
    </row>
    <row r="3649" spans="1:5" x14ac:dyDescent="0.3">
      <c r="A3649" s="25">
        <v>46060</v>
      </c>
      <c r="B3649" s="31">
        <v>0.79166666666666663</v>
      </c>
      <c r="C3649" s="46"/>
      <c r="D3649" s="29">
        <v>46060.791666666664</v>
      </c>
      <c r="E3649" s="15" t="str">
        <f>IF(AND($B$6=NB!$A$17,$B$8&gt;0),'Ersparnisberechnung Sommertarif'!$B$8*SLP!C3629,"")</f>
        <v/>
      </c>
    </row>
    <row r="3650" spans="1:5" x14ac:dyDescent="0.3">
      <c r="A3650" s="25">
        <v>46060</v>
      </c>
      <c r="B3650" s="31">
        <v>0.80208333333333337</v>
      </c>
      <c r="C3650" s="46"/>
      <c r="D3650" s="29">
        <v>46060.802083333336</v>
      </c>
      <c r="E3650" s="15" t="str">
        <f>IF(AND($B$6=NB!$A$17,$B$8&gt;0),'Ersparnisberechnung Sommertarif'!$B$8*SLP!C3630,"")</f>
        <v/>
      </c>
    </row>
    <row r="3651" spans="1:5" x14ac:dyDescent="0.3">
      <c r="A3651" s="25">
        <v>46060</v>
      </c>
      <c r="B3651" s="31">
        <v>0.8125</v>
      </c>
      <c r="C3651" s="46"/>
      <c r="D3651" s="29">
        <v>46060.8125</v>
      </c>
      <c r="E3651" s="15" t="str">
        <f>IF(AND($B$6=NB!$A$17,$B$8&gt;0),'Ersparnisberechnung Sommertarif'!$B$8*SLP!C3631,"")</f>
        <v/>
      </c>
    </row>
    <row r="3652" spans="1:5" x14ac:dyDescent="0.3">
      <c r="A3652" s="25">
        <v>46060</v>
      </c>
      <c r="B3652" s="31">
        <v>0.82291666666666663</v>
      </c>
      <c r="C3652" s="46"/>
      <c r="D3652" s="29">
        <v>46060.822916666664</v>
      </c>
      <c r="E3652" s="15" t="str">
        <f>IF(AND($B$6=NB!$A$17,$B$8&gt;0),'Ersparnisberechnung Sommertarif'!$B$8*SLP!C3632,"")</f>
        <v/>
      </c>
    </row>
    <row r="3653" spans="1:5" x14ac:dyDescent="0.3">
      <c r="A3653" s="25">
        <v>46060</v>
      </c>
      <c r="B3653" s="31">
        <v>0.83333333333333337</v>
      </c>
      <c r="C3653" s="46"/>
      <c r="D3653" s="29">
        <v>46060.833333333336</v>
      </c>
      <c r="E3653" s="15" t="str">
        <f>IF(AND($B$6=NB!$A$17,$B$8&gt;0),'Ersparnisberechnung Sommertarif'!$B$8*SLP!C3633,"")</f>
        <v/>
      </c>
    </row>
    <row r="3654" spans="1:5" x14ac:dyDescent="0.3">
      <c r="A3654" s="25">
        <v>46060</v>
      </c>
      <c r="B3654" s="31">
        <v>0.84375</v>
      </c>
      <c r="C3654" s="46"/>
      <c r="D3654" s="29">
        <v>46060.84375</v>
      </c>
      <c r="E3654" s="15" t="str">
        <f>IF(AND($B$6=NB!$A$17,$B$8&gt;0),'Ersparnisberechnung Sommertarif'!$B$8*SLP!C3634,"")</f>
        <v/>
      </c>
    </row>
    <row r="3655" spans="1:5" x14ac:dyDescent="0.3">
      <c r="A3655" s="25">
        <v>46060</v>
      </c>
      <c r="B3655" s="31">
        <v>0.85416666666666663</v>
      </c>
      <c r="C3655" s="46"/>
      <c r="D3655" s="29">
        <v>46060.854166666664</v>
      </c>
      <c r="E3655" s="15" t="str">
        <f>IF(AND($B$6=NB!$A$17,$B$8&gt;0),'Ersparnisberechnung Sommertarif'!$B$8*SLP!C3635,"")</f>
        <v/>
      </c>
    </row>
    <row r="3656" spans="1:5" x14ac:dyDescent="0.3">
      <c r="A3656" s="25">
        <v>46060</v>
      </c>
      <c r="B3656" s="31">
        <v>0.86458333333333337</v>
      </c>
      <c r="C3656" s="46"/>
      <c r="D3656" s="29">
        <v>46060.864583333336</v>
      </c>
      <c r="E3656" s="15" t="str">
        <f>IF(AND($B$6=NB!$A$17,$B$8&gt;0),'Ersparnisberechnung Sommertarif'!$B$8*SLP!C3636,"")</f>
        <v/>
      </c>
    </row>
    <row r="3657" spans="1:5" x14ac:dyDescent="0.3">
      <c r="A3657" s="25">
        <v>46060</v>
      </c>
      <c r="B3657" s="31">
        <v>0.875</v>
      </c>
      <c r="C3657" s="46"/>
      <c r="D3657" s="29">
        <v>46060.875</v>
      </c>
      <c r="E3657" s="15" t="str">
        <f>IF(AND($B$6=NB!$A$17,$B$8&gt;0),'Ersparnisberechnung Sommertarif'!$B$8*SLP!C3637,"")</f>
        <v/>
      </c>
    </row>
    <row r="3658" spans="1:5" x14ac:dyDescent="0.3">
      <c r="A3658" s="25">
        <v>46060</v>
      </c>
      <c r="B3658" s="31">
        <v>0.88541666666666663</v>
      </c>
      <c r="C3658" s="46"/>
      <c r="D3658" s="29">
        <v>46060.885416666664</v>
      </c>
      <c r="E3658" s="15" t="str">
        <f>IF(AND($B$6=NB!$A$17,$B$8&gt;0),'Ersparnisberechnung Sommertarif'!$B$8*SLP!C3638,"")</f>
        <v/>
      </c>
    </row>
    <row r="3659" spans="1:5" x14ac:dyDescent="0.3">
      <c r="A3659" s="25">
        <v>46060</v>
      </c>
      <c r="B3659" s="31">
        <v>0.89583333333333337</v>
      </c>
      <c r="C3659" s="46"/>
      <c r="D3659" s="29">
        <v>46060.895833333336</v>
      </c>
      <c r="E3659" s="15" t="str">
        <f>IF(AND($B$6=NB!$A$17,$B$8&gt;0),'Ersparnisberechnung Sommertarif'!$B$8*SLP!C3639,"")</f>
        <v/>
      </c>
    </row>
    <row r="3660" spans="1:5" x14ac:dyDescent="0.3">
      <c r="A3660" s="25">
        <v>46060</v>
      </c>
      <c r="B3660" s="31">
        <v>0.90625</v>
      </c>
      <c r="C3660" s="46"/>
      <c r="D3660" s="29">
        <v>46060.90625</v>
      </c>
      <c r="E3660" s="15" t="str">
        <f>IF(AND($B$6=NB!$A$17,$B$8&gt;0),'Ersparnisberechnung Sommertarif'!$B$8*SLP!C3640,"")</f>
        <v/>
      </c>
    </row>
    <row r="3661" spans="1:5" x14ac:dyDescent="0.3">
      <c r="A3661" s="25">
        <v>46060</v>
      </c>
      <c r="B3661" s="31">
        <v>0.91666666666666663</v>
      </c>
      <c r="C3661" s="46"/>
      <c r="D3661" s="29">
        <v>46060.916666666664</v>
      </c>
      <c r="E3661" s="15" t="str">
        <f>IF(AND($B$6=NB!$A$17,$B$8&gt;0),'Ersparnisberechnung Sommertarif'!$B$8*SLP!C3641,"")</f>
        <v/>
      </c>
    </row>
    <row r="3662" spans="1:5" x14ac:dyDescent="0.3">
      <c r="A3662" s="25">
        <v>46060</v>
      </c>
      <c r="B3662" s="31">
        <v>0.92708333333333337</v>
      </c>
      <c r="C3662" s="46"/>
      <c r="D3662" s="29">
        <v>46060.927083333336</v>
      </c>
      <c r="E3662" s="15" t="str">
        <f>IF(AND($B$6=NB!$A$17,$B$8&gt;0),'Ersparnisberechnung Sommertarif'!$B$8*SLP!C3642,"")</f>
        <v/>
      </c>
    </row>
    <row r="3663" spans="1:5" x14ac:dyDescent="0.3">
      <c r="A3663" s="25">
        <v>46060</v>
      </c>
      <c r="B3663" s="31">
        <v>0.9375</v>
      </c>
      <c r="C3663" s="46"/>
      <c r="D3663" s="29">
        <v>46060.9375</v>
      </c>
      <c r="E3663" s="15" t="str">
        <f>IF(AND($B$6=NB!$A$17,$B$8&gt;0),'Ersparnisberechnung Sommertarif'!$B$8*SLP!C3643,"")</f>
        <v/>
      </c>
    </row>
    <row r="3664" spans="1:5" x14ac:dyDescent="0.3">
      <c r="A3664" s="25">
        <v>46060</v>
      </c>
      <c r="B3664" s="31">
        <v>0.94791666666666663</v>
      </c>
      <c r="C3664" s="46"/>
      <c r="D3664" s="29">
        <v>46060.947916666664</v>
      </c>
      <c r="E3664" s="15" t="str">
        <f>IF(AND($B$6=NB!$A$17,$B$8&gt;0),'Ersparnisberechnung Sommertarif'!$B$8*SLP!C3644,"")</f>
        <v/>
      </c>
    </row>
    <row r="3665" spans="1:5" x14ac:dyDescent="0.3">
      <c r="A3665" s="25">
        <v>46060</v>
      </c>
      <c r="B3665" s="31">
        <v>0.95833333333333337</v>
      </c>
      <c r="C3665" s="46"/>
      <c r="D3665" s="29">
        <v>46060.958333333336</v>
      </c>
      <c r="E3665" s="15" t="str">
        <f>IF(AND($B$6=NB!$A$17,$B$8&gt;0),'Ersparnisberechnung Sommertarif'!$B$8*SLP!C3645,"")</f>
        <v/>
      </c>
    </row>
    <row r="3666" spans="1:5" x14ac:dyDescent="0.3">
      <c r="A3666" s="25">
        <v>46060</v>
      </c>
      <c r="B3666" s="31">
        <v>0.96875</v>
      </c>
      <c r="C3666" s="46"/>
      <c r="D3666" s="29">
        <v>46060.96875</v>
      </c>
      <c r="E3666" s="15" t="str">
        <f>IF(AND($B$6=NB!$A$17,$B$8&gt;0),'Ersparnisberechnung Sommertarif'!$B$8*SLP!C3646,"")</f>
        <v/>
      </c>
    </row>
    <row r="3667" spans="1:5" x14ac:dyDescent="0.3">
      <c r="A3667" s="25">
        <v>46060</v>
      </c>
      <c r="B3667" s="31">
        <v>0.97916666666666663</v>
      </c>
      <c r="C3667" s="46"/>
      <c r="D3667" s="29">
        <v>46060.979166666664</v>
      </c>
      <c r="E3667" s="15" t="str">
        <f>IF(AND($B$6=NB!$A$17,$B$8&gt;0),'Ersparnisberechnung Sommertarif'!$B$8*SLP!C3647,"")</f>
        <v/>
      </c>
    </row>
    <row r="3668" spans="1:5" x14ac:dyDescent="0.3">
      <c r="A3668" s="25">
        <v>46060</v>
      </c>
      <c r="B3668" s="31">
        <v>0.98958333333333337</v>
      </c>
      <c r="C3668" s="46"/>
      <c r="D3668" s="29">
        <v>46060.989583333336</v>
      </c>
      <c r="E3668" s="15" t="str">
        <f>IF(AND($B$6=NB!$A$17,$B$8&gt;0),'Ersparnisberechnung Sommertarif'!$B$8*SLP!C3648,"")</f>
        <v/>
      </c>
    </row>
    <row r="3669" spans="1:5" x14ac:dyDescent="0.3">
      <c r="A3669" s="25">
        <v>46061</v>
      </c>
      <c r="B3669" s="31">
        <v>0</v>
      </c>
      <c r="C3669" s="46"/>
      <c r="D3669" s="29">
        <v>46061</v>
      </c>
      <c r="E3669" s="15" t="str">
        <f>IF(AND($B$6=NB!$A$17,$B$8&gt;0),'Ersparnisberechnung Sommertarif'!$B$8*SLP!C3649,"")</f>
        <v/>
      </c>
    </row>
    <row r="3670" spans="1:5" x14ac:dyDescent="0.3">
      <c r="A3670" s="25">
        <v>46061</v>
      </c>
      <c r="B3670" s="31">
        <v>1.0416666666666666E-2</v>
      </c>
      <c r="C3670" s="46"/>
      <c r="D3670" s="29">
        <v>46061.010416666664</v>
      </c>
      <c r="E3670" s="15" t="str">
        <f>IF(AND($B$6=NB!$A$17,$B$8&gt;0),'Ersparnisberechnung Sommertarif'!$B$8*SLP!C3650,"")</f>
        <v/>
      </c>
    </row>
    <row r="3671" spans="1:5" x14ac:dyDescent="0.3">
      <c r="A3671" s="25">
        <v>46061</v>
      </c>
      <c r="B3671" s="31">
        <v>2.0833333333333332E-2</v>
      </c>
      <c r="C3671" s="46"/>
      <c r="D3671" s="29">
        <v>46061.020833333336</v>
      </c>
      <c r="E3671" s="15" t="str">
        <f>IF(AND($B$6=NB!$A$17,$B$8&gt;0),'Ersparnisberechnung Sommertarif'!$B$8*SLP!C3651,"")</f>
        <v/>
      </c>
    </row>
    <row r="3672" spans="1:5" x14ac:dyDescent="0.3">
      <c r="A3672" s="25">
        <v>46061</v>
      </c>
      <c r="B3672" s="31">
        <v>3.125E-2</v>
      </c>
      <c r="C3672" s="46"/>
      <c r="D3672" s="29">
        <v>46061.03125</v>
      </c>
      <c r="E3672" s="15" t="str">
        <f>IF(AND($B$6=NB!$A$17,$B$8&gt;0),'Ersparnisberechnung Sommertarif'!$B$8*SLP!C3652,"")</f>
        <v/>
      </c>
    </row>
    <row r="3673" spans="1:5" x14ac:dyDescent="0.3">
      <c r="A3673" s="25">
        <v>46061</v>
      </c>
      <c r="B3673" s="31">
        <v>4.1666666666666664E-2</v>
      </c>
      <c r="C3673" s="46"/>
      <c r="D3673" s="29">
        <v>46061.041666666664</v>
      </c>
      <c r="E3673" s="15" t="str">
        <f>IF(AND($B$6=NB!$A$17,$B$8&gt;0),'Ersparnisberechnung Sommertarif'!$B$8*SLP!C3653,"")</f>
        <v/>
      </c>
    </row>
    <row r="3674" spans="1:5" x14ac:dyDescent="0.3">
      <c r="A3674" s="25">
        <v>46061</v>
      </c>
      <c r="B3674" s="31">
        <v>5.2083333333333336E-2</v>
      </c>
      <c r="C3674" s="46"/>
      <c r="D3674" s="29">
        <v>46061.052083333336</v>
      </c>
      <c r="E3674" s="15" t="str">
        <f>IF(AND($B$6=NB!$A$17,$B$8&gt;0),'Ersparnisberechnung Sommertarif'!$B$8*SLP!C3654,"")</f>
        <v/>
      </c>
    </row>
    <row r="3675" spans="1:5" x14ac:dyDescent="0.3">
      <c r="A3675" s="25">
        <v>46061</v>
      </c>
      <c r="B3675" s="31">
        <v>6.25E-2</v>
      </c>
      <c r="C3675" s="46"/>
      <c r="D3675" s="29">
        <v>46061.0625</v>
      </c>
      <c r="E3675" s="15" t="str">
        <f>IF(AND($B$6=NB!$A$17,$B$8&gt;0),'Ersparnisberechnung Sommertarif'!$B$8*SLP!C3655,"")</f>
        <v/>
      </c>
    </row>
    <row r="3676" spans="1:5" x14ac:dyDescent="0.3">
      <c r="A3676" s="25">
        <v>46061</v>
      </c>
      <c r="B3676" s="31">
        <v>7.2916666666666671E-2</v>
      </c>
      <c r="C3676" s="46"/>
      <c r="D3676" s="29">
        <v>46061.072916666664</v>
      </c>
      <c r="E3676" s="15" t="str">
        <f>IF(AND($B$6=NB!$A$17,$B$8&gt;0),'Ersparnisberechnung Sommertarif'!$B$8*SLP!C3656,"")</f>
        <v/>
      </c>
    </row>
    <row r="3677" spans="1:5" x14ac:dyDescent="0.3">
      <c r="A3677" s="25">
        <v>46061</v>
      </c>
      <c r="B3677" s="31">
        <v>8.3333333333333329E-2</v>
      </c>
      <c r="C3677" s="46"/>
      <c r="D3677" s="29">
        <v>46061.083333333336</v>
      </c>
      <c r="E3677" s="15" t="str">
        <f>IF(AND($B$6=NB!$A$17,$B$8&gt;0),'Ersparnisberechnung Sommertarif'!$B$8*SLP!C3657,"")</f>
        <v/>
      </c>
    </row>
    <row r="3678" spans="1:5" x14ac:dyDescent="0.3">
      <c r="A3678" s="25">
        <v>46061</v>
      </c>
      <c r="B3678" s="31">
        <v>9.375E-2</v>
      </c>
      <c r="C3678" s="46"/>
      <c r="D3678" s="29">
        <v>46061.09375</v>
      </c>
      <c r="E3678" s="15" t="str">
        <f>IF(AND($B$6=NB!$A$17,$B$8&gt;0),'Ersparnisberechnung Sommertarif'!$B$8*SLP!C3658,"")</f>
        <v/>
      </c>
    </row>
    <row r="3679" spans="1:5" x14ac:dyDescent="0.3">
      <c r="A3679" s="25">
        <v>46061</v>
      </c>
      <c r="B3679" s="31">
        <v>0.10416666666666667</v>
      </c>
      <c r="C3679" s="46"/>
      <c r="D3679" s="29">
        <v>46061.104166666664</v>
      </c>
      <c r="E3679" s="15" t="str">
        <f>IF(AND($B$6=NB!$A$17,$B$8&gt;0),'Ersparnisberechnung Sommertarif'!$B$8*SLP!C3659,"")</f>
        <v/>
      </c>
    </row>
    <row r="3680" spans="1:5" x14ac:dyDescent="0.3">
      <c r="A3680" s="25">
        <v>46061</v>
      </c>
      <c r="B3680" s="31">
        <v>0.11458333333333333</v>
      </c>
      <c r="C3680" s="46"/>
      <c r="D3680" s="29">
        <v>46061.114583333336</v>
      </c>
      <c r="E3680" s="15" t="str">
        <f>IF(AND($B$6=NB!$A$17,$B$8&gt;0),'Ersparnisberechnung Sommertarif'!$B$8*SLP!C3660,"")</f>
        <v/>
      </c>
    </row>
    <row r="3681" spans="1:5" x14ac:dyDescent="0.3">
      <c r="A3681" s="25">
        <v>46061</v>
      </c>
      <c r="B3681" s="31">
        <v>0.125</v>
      </c>
      <c r="C3681" s="46"/>
      <c r="D3681" s="29">
        <v>46061.125</v>
      </c>
      <c r="E3681" s="15" t="str">
        <f>IF(AND($B$6=NB!$A$17,$B$8&gt;0),'Ersparnisberechnung Sommertarif'!$B$8*SLP!C3661,"")</f>
        <v/>
      </c>
    </row>
    <row r="3682" spans="1:5" x14ac:dyDescent="0.3">
      <c r="A3682" s="25">
        <v>46061</v>
      </c>
      <c r="B3682" s="31">
        <v>0.13541666666666666</v>
      </c>
      <c r="C3682" s="46"/>
      <c r="D3682" s="29">
        <v>46061.135416666664</v>
      </c>
      <c r="E3682" s="15" t="str">
        <f>IF(AND($B$6=NB!$A$17,$B$8&gt;0),'Ersparnisberechnung Sommertarif'!$B$8*SLP!C3662,"")</f>
        <v/>
      </c>
    </row>
    <row r="3683" spans="1:5" x14ac:dyDescent="0.3">
      <c r="A3683" s="25">
        <v>46061</v>
      </c>
      <c r="B3683" s="31">
        <v>0.14583333333333334</v>
      </c>
      <c r="C3683" s="46"/>
      <c r="D3683" s="29">
        <v>46061.145833333336</v>
      </c>
      <c r="E3683" s="15" t="str">
        <f>IF(AND($B$6=NB!$A$17,$B$8&gt;0),'Ersparnisberechnung Sommertarif'!$B$8*SLP!C3663,"")</f>
        <v/>
      </c>
    </row>
    <row r="3684" spans="1:5" x14ac:dyDescent="0.3">
      <c r="A3684" s="25">
        <v>46061</v>
      </c>
      <c r="B3684" s="31">
        <v>0.15625</v>
      </c>
      <c r="C3684" s="46"/>
      <c r="D3684" s="29">
        <v>46061.15625</v>
      </c>
      <c r="E3684" s="15" t="str">
        <f>IF(AND($B$6=NB!$A$17,$B$8&gt;0),'Ersparnisberechnung Sommertarif'!$B$8*SLP!C3664,"")</f>
        <v/>
      </c>
    </row>
    <row r="3685" spans="1:5" x14ac:dyDescent="0.3">
      <c r="A3685" s="25">
        <v>46061</v>
      </c>
      <c r="B3685" s="31">
        <v>0.16666666666666666</v>
      </c>
      <c r="C3685" s="46"/>
      <c r="D3685" s="29">
        <v>46061.166666666664</v>
      </c>
      <c r="E3685" s="15" t="str">
        <f>IF(AND($B$6=NB!$A$17,$B$8&gt;0),'Ersparnisberechnung Sommertarif'!$B$8*SLP!C3665,"")</f>
        <v/>
      </c>
    </row>
    <row r="3686" spans="1:5" x14ac:dyDescent="0.3">
      <c r="A3686" s="25">
        <v>46061</v>
      </c>
      <c r="B3686" s="31">
        <v>0.17708333333333334</v>
      </c>
      <c r="C3686" s="46"/>
      <c r="D3686" s="29">
        <v>46061.177083333336</v>
      </c>
      <c r="E3686" s="15" t="str">
        <f>IF(AND($B$6=NB!$A$17,$B$8&gt;0),'Ersparnisberechnung Sommertarif'!$B$8*SLP!C3666,"")</f>
        <v/>
      </c>
    </row>
    <row r="3687" spans="1:5" x14ac:dyDescent="0.3">
      <c r="A3687" s="25">
        <v>46061</v>
      </c>
      <c r="B3687" s="31">
        <v>0.1875</v>
      </c>
      <c r="C3687" s="46"/>
      <c r="D3687" s="29">
        <v>46061.1875</v>
      </c>
      <c r="E3687" s="15" t="str">
        <f>IF(AND($B$6=NB!$A$17,$B$8&gt;0),'Ersparnisberechnung Sommertarif'!$B$8*SLP!C3667,"")</f>
        <v/>
      </c>
    </row>
    <row r="3688" spans="1:5" x14ac:dyDescent="0.3">
      <c r="A3688" s="25">
        <v>46061</v>
      </c>
      <c r="B3688" s="31">
        <v>0.19791666666666666</v>
      </c>
      <c r="C3688" s="46"/>
      <c r="D3688" s="29">
        <v>46061.197916666664</v>
      </c>
      <c r="E3688" s="15" t="str">
        <f>IF(AND($B$6=NB!$A$17,$B$8&gt;0),'Ersparnisberechnung Sommertarif'!$B$8*SLP!C3668,"")</f>
        <v/>
      </c>
    </row>
    <row r="3689" spans="1:5" x14ac:dyDescent="0.3">
      <c r="A3689" s="25">
        <v>46061</v>
      </c>
      <c r="B3689" s="31">
        <v>0.20833333333333334</v>
      </c>
      <c r="C3689" s="46"/>
      <c r="D3689" s="29">
        <v>46061.208333333336</v>
      </c>
      <c r="E3689" s="15" t="str">
        <f>IF(AND($B$6=NB!$A$17,$B$8&gt;0),'Ersparnisberechnung Sommertarif'!$B$8*SLP!C3669,"")</f>
        <v/>
      </c>
    </row>
    <row r="3690" spans="1:5" x14ac:dyDescent="0.3">
      <c r="A3690" s="25">
        <v>46061</v>
      </c>
      <c r="B3690" s="31">
        <v>0.21875</v>
      </c>
      <c r="C3690" s="46"/>
      <c r="D3690" s="29">
        <v>46061.21875</v>
      </c>
      <c r="E3690" s="15" t="str">
        <f>IF(AND($B$6=NB!$A$17,$B$8&gt;0),'Ersparnisberechnung Sommertarif'!$B$8*SLP!C3670,"")</f>
        <v/>
      </c>
    </row>
    <row r="3691" spans="1:5" x14ac:dyDescent="0.3">
      <c r="A3691" s="25">
        <v>46061</v>
      </c>
      <c r="B3691" s="31">
        <v>0.22916666666666666</v>
      </c>
      <c r="C3691" s="46"/>
      <c r="D3691" s="29">
        <v>46061.229166666664</v>
      </c>
      <c r="E3691" s="15" t="str">
        <f>IF(AND($B$6=NB!$A$17,$B$8&gt;0),'Ersparnisberechnung Sommertarif'!$B$8*SLP!C3671,"")</f>
        <v/>
      </c>
    </row>
    <row r="3692" spans="1:5" x14ac:dyDescent="0.3">
      <c r="A3692" s="25">
        <v>46061</v>
      </c>
      <c r="B3692" s="31">
        <v>0.23958333333333334</v>
      </c>
      <c r="C3692" s="46"/>
      <c r="D3692" s="29">
        <v>46061.239583333336</v>
      </c>
      <c r="E3692" s="15" t="str">
        <f>IF(AND($B$6=NB!$A$17,$B$8&gt;0),'Ersparnisberechnung Sommertarif'!$B$8*SLP!C3672,"")</f>
        <v/>
      </c>
    </row>
    <row r="3693" spans="1:5" x14ac:dyDescent="0.3">
      <c r="A3693" s="25">
        <v>46061</v>
      </c>
      <c r="B3693" s="31">
        <v>0.25</v>
      </c>
      <c r="C3693" s="46"/>
      <c r="D3693" s="29">
        <v>46061.25</v>
      </c>
      <c r="E3693" s="15" t="str">
        <f>IF(AND($B$6=NB!$A$17,$B$8&gt;0),'Ersparnisberechnung Sommertarif'!$B$8*SLP!C3673,"")</f>
        <v/>
      </c>
    </row>
    <row r="3694" spans="1:5" x14ac:dyDescent="0.3">
      <c r="A3694" s="25">
        <v>46061</v>
      </c>
      <c r="B3694" s="31">
        <v>0.26041666666666669</v>
      </c>
      <c r="C3694" s="46"/>
      <c r="D3694" s="29">
        <v>46061.260416666664</v>
      </c>
      <c r="E3694" s="15" t="str">
        <f>IF(AND($B$6=NB!$A$17,$B$8&gt;0),'Ersparnisberechnung Sommertarif'!$B$8*SLP!C3674,"")</f>
        <v/>
      </c>
    </row>
    <row r="3695" spans="1:5" x14ac:dyDescent="0.3">
      <c r="A3695" s="25">
        <v>46061</v>
      </c>
      <c r="B3695" s="31">
        <v>0.27083333333333331</v>
      </c>
      <c r="C3695" s="46"/>
      <c r="D3695" s="29">
        <v>46061.270833333336</v>
      </c>
      <c r="E3695" s="15" t="str">
        <f>IF(AND($B$6=NB!$A$17,$B$8&gt;0),'Ersparnisberechnung Sommertarif'!$B$8*SLP!C3675,"")</f>
        <v/>
      </c>
    </row>
    <row r="3696" spans="1:5" x14ac:dyDescent="0.3">
      <c r="A3696" s="25">
        <v>46061</v>
      </c>
      <c r="B3696" s="31">
        <v>0.28125</v>
      </c>
      <c r="C3696" s="46"/>
      <c r="D3696" s="29">
        <v>46061.28125</v>
      </c>
      <c r="E3696" s="15" t="str">
        <f>IF(AND($B$6=NB!$A$17,$B$8&gt;0),'Ersparnisberechnung Sommertarif'!$B$8*SLP!C3676,"")</f>
        <v/>
      </c>
    </row>
    <row r="3697" spans="1:5" x14ac:dyDescent="0.3">
      <c r="A3697" s="25">
        <v>46061</v>
      </c>
      <c r="B3697" s="31">
        <v>0.29166666666666669</v>
      </c>
      <c r="C3697" s="46"/>
      <c r="D3697" s="29">
        <v>46061.291666666664</v>
      </c>
      <c r="E3697" s="15" t="str">
        <f>IF(AND($B$6=NB!$A$17,$B$8&gt;0),'Ersparnisberechnung Sommertarif'!$B$8*SLP!C3677,"")</f>
        <v/>
      </c>
    </row>
    <row r="3698" spans="1:5" x14ac:dyDescent="0.3">
      <c r="A3698" s="25">
        <v>46061</v>
      </c>
      <c r="B3698" s="31">
        <v>0.30208333333333331</v>
      </c>
      <c r="C3698" s="46"/>
      <c r="D3698" s="29">
        <v>46061.302083333336</v>
      </c>
      <c r="E3698" s="15" t="str">
        <f>IF(AND($B$6=NB!$A$17,$B$8&gt;0),'Ersparnisberechnung Sommertarif'!$B$8*SLP!C3678,"")</f>
        <v/>
      </c>
    </row>
    <row r="3699" spans="1:5" x14ac:dyDescent="0.3">
      <c r="A3699" s="25">
        <v>46061</v>
      </c>
      <c r="B3699" s="31">
        <v>0.3125</v>
      </c>
      <c r="C3699" s="46"/>
      <c r="D3699" s="29">
        <v>46061.3125</v>
      </c>
      <c r="E3699" s="15" t="str">
        <f>IF(AND($B$6=NB!$A$17,$B$8&gt;0),'Ersparnisberechnung Sommertarif'!$B$8*SLP!C3679,"")</f>
        <v/>
      </c>
    </row>
    <row r="3700" spans="1:5" x14ac:dyDescent="0.3">
      <c r="A3700" s="25">
        <v>46061</v>
      </c>
      <c r="B3700" s="31">
        <v>0.32291666666666669</v>
      </c>
      <c r="C3700" s="46"/>
      <c r="D3700" s="29">
        <v>46061.322916666664</v>
      </c>
      <c r="E3700" s="15" t="str">
        <f>IF(AND($B$6=NB!$A$17,$B$8&gt;0),'Ersparnisberechnung Sommertarif'!$B$8*SLP!C3680,"")</f>
        <v/>
      </c>
    </row>
    <row r="3701" spans="1:5" x14ac:dyDescent="0.3">
      <c r="A3701" s="25">
        <v>46061</v>
      </c>
      <c r="B3701" s="31">
        <v>0.33333333333333331</v>
      </c>
      <c r="C3701" s="46"/>
      <c r="D3701" s="29">
        <v>46061.333333333336</v>
      </c>
      <c r="E3701" s="15" t="str">
        <f>IF(AND($B$6=NB!$A$17,$B$8&gt;0),'Ersparnisberechnung Sommertarif'!$B$8*SLP!C3681,"")</f>
        <v/>
      </c>
    </row>
    <row r="3702" spans="1:5" x14ac:dyDescent="0.3">
      <c r="A3702" s="25">
        <v>46061</v>
      </c>
      <c r="B3702" s="31">
        <v>0.34375</v>
      </c>
      <c r="C3702" s="46"/>
      <c r="D3702" s="29">
        <v>46061.34375</v>
      </c>
      <c r="E3702" s="15" t="str">
        <f>IF(AND($B$6=NB!$A$17,$B$8&gt;0),'Ersparnisberechnung Sommertarif'!$B$8*SLP!C3682,"")</f>
        <v/>
      </c>
    </row>
    <row r="3703" spans="1:5" x14ac:dyDescent="0.3">
      <c r="A3703" s="25">
        <v>46061</v>
      </c>
      <c r="B3703" s="31">
        <v>0.35416666666666669</v>
      </c>
      <c r="C3703" s="46"/>
      <c r="D3703" s="29">
        <v>46061.354166666664</v>
      </c>
      <c r="E3703" s="15" t="str">
        <f>IF(AND($B$6=NB!$A$17,$B$8&gt;0),'Ersparnisberechnung Sommertarif'!$B$8*SLP!C3683,"")</f>
        <v/>
      </c>
    </row>
    <row r="3704" spans="1:5" x14ac:dyDescent="0.3">
      <c r="A3704" s="25">
        <v>46061</v>
      </c>
      <c r="B3704" s="31">
        <v>0.36458333333333331</v>
      </c>
      <c r="C3704" s="46"/>
      <c r="D3704" s="29">
        <v>46061.364583333336</v>
      </c>
      <c r="E3704" s="15" t="str">
        <f>IF(AND($B$6=NB!$A$17,$B$8&gt;0),'Ersparnisberechnung Sommertarif'!$B$8*SLP!C3684,"")</f>
        <v/>
      </c>
    </row>
    <row r="3705" spans="1:5" x14ac:dyDescent="0.3">
      <c r="A3705" s="25">
        <v>46061</v>
      </c>
      <c r="B3705" s="31">
        <v>0.375</v>
      </c>
      <c r="C3705" s="46"/>
      <c r="D3705" s="29">
        <v>46061.375</v>
      </c>
      <c r="E3705" s="15" t="str">
        <f>IF(AND($B$6=NB!$A$17,$B$8&gt;0),'Ersparnisberechnung Sommertarif'!$B$8*SLP!C3685,"")</f>
        <v/>
      </c>
    </row>
    <row r="3706" spans="1:5" x14ac:dyDescent="0.3">
      <c r="A3706" s="25">
        <v>46061</v>
      </c>
      <c r="B3706" s="31">
        <v>0.38541666666666669</v>
      </c>
      <c r="C3706" s="46"/>
      <c r="D3706" s="29">
        <v>46061.385416666664</v>
      </c>
      <c r="E3706" s="15" t="str">
        <f>IF(AND($B$6=NB!$A$17,$B$8&gt;0),'Ersparnisberechnung Sommertarif'!$B$8*SLP!C3686,"")</f>
        <v/>
      </c>
    </row>
    <row r="3707" spans="1:5" x14ac:dyDescent="0.3">
      <c r="A3707" s="25">
        <v>46061</v>
      </c>
      <c r="B3707" s="31">
        <v>0.39583333333333331</v>
      </c>
      <c r="C3707" s="46"/>
      <c r="D3707" s="29">
        <v>46061.395833333336</v>
      </c>
      <c r="E3707" s="15" t="str">
        <f>IF(AND($B$6=NB!$A$17,$B$8&gt;0),'Ersparnisberechnung Sommertarif'!$B$8*SLP!C3687,"")</f>
        <v/>
      </c>
    </row>
    <row r="3708" spans="1:5" x14ac:dyDescent="0.3">
      <c r="A3708" s="25">
        <v>46061</v>
      </c>
      <c r="B3708" s="31">
        <v>0.40625</v>
      </c>
      <c r="C3708" s="46"/>
      <c r="D3708" s="29">
        <v>46061.40625</v>
      </c>
      <c r="E3708" s="15" t="str">
        <f>IF(AND($B$6=NB!$A$17,$B$8&gt;0),'Ersparnisberechnung Sommertarif'!$B$8*SLP!C3688,"")</f>
        <v/>
      </c>
    </row>
    <row r="3709" spans="1:5" x14ac:dyDescent="0.3">
      <c r="A3709" s="25">
        <v>46061</v>
      </c>
      <c r="B3709" s="31">
        <v>0.41666666666666669</v>
      </c>
      <c r="C3709" s="46"/>
      <c r="D3709" s="29">
        <v>46061.416666666664</v>
      </c>
      <c r="E3709" s="15" t="str">
        <f>IF(AND($B$6=NB!$A$17,$B$8&gt;0),'Ersparnisberechnung Sommertarif'!$B$8*SLP!C3689,"")</f>
        <v/>
      </c>
    </row>
    <row r="3710" spans="1:5" x14ac:dyDescent="0.3">
      <c r="A3710" s="25">
        <v>46061</v>
      </c>
      <c r="B3710" s="31">
        <v>0.42708333333333331</v>
      </c>
      <c r="C3710" s="46"/>
      <c r="D3710" s="29">
        <v>46061.427083333336</v>
      </c>
      <c r="E3710" s="15" t="str">
        <f>IF(AND($B$6=NB!$A$17,$B$8&gt;0),'Ersparnisberechnung Sommertarif'!$B$8*SLP!C3690,"")</f>
        <v/>
      </c>
    </row>
    <row r="3711" spans="1:5" x14ac:dyDescent="0.3">
      <c r="A3711" s="25">
        <v>46061</v>
      </c>
      <c r="B3711" s="31">
        <v>0.4375</v>
      </c>
      <c r="C3711" s="46"/>
      <c r="D3711" s="29">
        <v>46061.4375</v>
      </c>
      <c r="E3711" s="15" t="str">
        <f>IF(AND($B$6=NB!$A$17,$B$8&gt;0),'Ersparnisberechnung Sommertarif'!$B$8*SLP!C3691,"")</f>
        <v/>
      </c>
    </row>
    <row r="3712" spans="1:5" x14ac:dyDescent="0.3">
      <c r="A3712" s="25">
        <v>46061</v>
      </c>
      <c r="B3712" s="31">
        <v>0.44791666666666669</v>
      </c>
      <c r="C3712" s="46"/>
      <c r="D3712" s="29">
        <v>46061.447916666664</v>
      </c>
      <c r="E3712" s="15" t="str">
        <f>IF(AND($B$6=NB!$A$17,$B$8&gt;0),'Ersparnisberechnung Sommertarif'!$B$8*SLP!C3692,"")</f>
        <v/>
      </c>
    </row>
    <row r="3713" spans="1:5" x14ac:dyDescent="0.3">
      <c r="A3713" s="25">
        <v>46061</v>
      </c>
      <c r="B3713" s="31">
        <v>0.45833333333333331</v>
      </c>
      <c r="C3713" s="46"/>
      <c r="D3713" s="29">
        <v>46061.458333333336</v>
      </c>
      <c r="E3713" s="15" t="str">
        <f>IF(AND($B$6=NB!$A$17,$B$8&gt;0),'Ersparnisberechnung Sommertarif'!$B$8*SLP!C3693,"")</f>
        <v/>
      </c>
    </row>
    <row r="3714" spans="1:5" x14ac:dyDescent="0.3">
      <c r="A3714" s="25">
        <v>46061</v>
      </c>
      <c r="B3714" s="31">
        <v>0.46875</v>
      </c>
      <c r="C3714" s="46"/>
      <c r="D3714" s="29">
        <v>46061.46875</v>
      </c>
      <c r="E3714" s="15" t="str">
        <f>IF(AND($B$6=NB!$A$17,$B$8&gt;0),'Ersparnisberechnung Sommertarif'!$B$8*SLP!C3694,"")</f>
        <v/>
      </c>
    </row>
    <row r="3715" spans="1:5" x14ac:dyDescent="0.3">
      <c r="A3715" s="25">
        <v>46061</v>
      </c>
      <c r="B3715" s="31">
        <v>0.47916666666666669</v>
      </c>
      <c r="C3715" s="46"/>
      <c r="D3715" s="29">
        <v>46061.479166666664</v>
      </c>
      <c r="E3715" s="15" t="str">
        <f>IF(AND($B$6=NB!$A$17,$B$8&gt;0),'Ersparnisberechnung Sommertarif'!$B$8*SLP!C3695,"")</f>
        <v/>
      </c>
    </row>
    <row r="3716" spans="1:5" x14ac:dyDescent="0.3">
      <c r="A3716" s="25">
        <v>46061</v>
      </c>
      <c r="B3716" s="31">
        <v>0.48958333333333331</v>
      </c>
      <c r="C3716" s="46"/>
      <c r="D3716" s="29">
        <v>46061.489583333336</v>
      </c>
      <c r="E3716" s="15" t="str">
        <f>IF(AND($B$6=NB!$A$17,$B$8&gt;0),'Ersparnisberechnung Sommertarif'!$B$8*SLP!C3696,"")</f>
        <v/>
      </c>
    </row>
    <row r="3717" spans="1:5" x14ac:dyDescent="0.3">
      <c r="A3717" s="25">
        <v>46061</v>
      </c>
      <c r="B3717" s="31">
        <v>0.5</v>
      </c>
      <c r="C3717" s="46"/>
      <c r="D3717" s="29">
        <v>46061.5</v>
      </c>
      <c r="E3717" s="15" t="str">
        <f>IF(AND($B$6=NB!$A$17,$B$8&gt;0),'Ersparnisberechnung Sommertarif'!$B$8*SLP!C3697,"")</f>
        <v/>
      </c>
    </row>
    <row r="3718" spans="1:5" x14ac:dyDescent="0.3">
      <c r="A3718" s="25">
        <v>46061</v>
      </c>
      <c r="B3718" s="31">
        <v>0.51041666666666663</v>
      </c>
      <c r="C3718" s="46"/>
      <c r="D3718" s="29">
        <v>46061.510416666664</v>
      </c>
      <c r="E3718" s="15" t="str">
        <f>IF(AND($B$6=NB!$A$17,$B$8&gt;0),'Ersparnisberechnung Sommertarif'!$B$8*SLP!C3698,"")</f>
        <v/>
      </c>
    </row>
    <row r="3719" spans="1:5" x14ac:dyDescent="0.3">
      <c r="A3719" s="25">
        <v>46061</v>
      </c>
      <c r="B3719" s="31">
        <v>0.52083333333333337</v>
      </c>
      <c r="C3719" s="46"/>
      <c r="D3719" s="29">
        <v>46061.520833333336</v>
      </c>
      <c r="E3719" s="15" t="str">
        <f>IF(AND($B$6=NB!$A$17,$B$8&gt;0),'Ersparnisberechnung Sommertarif'!$B$8*SLP!C3699,"")</f>
        <v/>
      </c>
    </row>
    <row r="3720" spans="1:5" x14ac:dyDescent="0.3">
      <c r="A3720" s="25">
        <v>46061</v>
      </c>
      <c r="B3720" s="31">
        <v>0.53125</v>
      </c>
      <c r="C3720" s="46"/>
      <c r="D3720" s="29">
        <v>46061.53125</v>
      </c>
      <c r="E3720" s="15" t="str">
        <f>IF(AND($B$6=NB!$A$17,$B$8&gt;0),'Ersparnisberechnung Sommertarif'!$B$8*SLP!C3700,"")</f>
        <v/>
      </c>
    </row>
    <row r="3721" spans="1:5" x14ac:dyDescent="0.3">
      <c r="A3721" s="25">
        <v>46061</v>
      </c>
      <c r="B3721" s="31">
        <v>0.54166666666666663</v>
      </c>
      <c r="C3721" s="46"/>
      <c r="D3721" s="29">
        <v>46061.541666666664</v>
      </c>
      <c r="E3721" s="15" t="str">
        <f>IF(AND($B$6=NB!$A$17,$B$8&gt;0),'Ersparnisberechnung Sommertarif'!$B$8*SLP!C3701,"")</f>
        <v/>
      </c>
    </row>
    <row r="3722" spans="1:5" x14ac:dyDescent="0.3">
      <c r="A3722" s="25">
        <v>46061</v>
      </c>
      <c r="B3722" s="31">
        <v>0.55208333333333337</v>
      </c>
      <c r="C3722" s="46"/>
      <c r="D3722" s="29">
        <v>46061.552083333336</v>
      </c>
      <c r="E3722" s="15" t="str">
        <f>IF(AND($B$6=NB!$A$17,$B$8&gt;0),'Ersparnisberechnung Sommertarif'!$B$8*SLP!C3702,"")</f>
        <v/>
      </c>
    </row>
    <row r="3723" spans="1:5" x14ac:dyDescent="0.3">
      <c r="A3723" s="25">
        <v>46061</v>
      </c>
      <c r="B3723" s="31">
        <v>0.5625</v>
      </c>
      <c r="C3723" s="46"/>
      <c r="D3723" s="29">
        <v>46061.5625</v>
      </c>
      <c r="E3723" s="15" t="str">
        <f>IF(AND($B$6=NB!$A$17,$B$8&gt;0),'Ersparnisberechnung Sommertarif'!$B$8*SLP!C3703,"")</f>
        <v/>
      </c>
    </row>
    <row r="3724" spans="1:5" x14ac:dyDescent="0.3">
      <c r="A3724" s="25">
        <v>46061</v>
      </c>
      <c r="B3724" s="31">
        <v>0.57291666666666663</v>
      </c>
      <c r="C3724" s="46"/>
      <c r="D3724" s="29">
        <v>46061.572916666664</v>
      </c>
      <c r="E3724" s="15" t="str">
        <f>IF(AND($B$6=NB!$A$17,$B$8&gt;0),'Ersparnisberechnung Sommertarif'!$B$8*SLP!C3704,"")</f>
        <v/>
      </c>
    </row>
    <row r="3725" spans="1:5" x14ac:dyDescent="0.3">
      <c r="A3725" s="25">
        <v>46061</v>
      </c>
      <c r="B3725" s="31">
        <v>0.58333333333333337</v>
      </c>
      <c r="C3725" s="46"/>
      <c r="D3725" s="29">
        <v>46061.583333333336</v>
      </c>
      <c r="E3725" s="15" t="str">
        <f>IF(AND($B$6=NB!$A$17,$B$8&gt;0),'Ersparnisberechnung Sommertarif'!$B$8*SLP!C3705,"")</f>
        <v/>
      </c>
    </row>
    <row r="3726" spans="1:5" x14ac:dyDescent="0.3">
      <c r="A3726" s="25">
        <v>46061</v>
      </c>
      <c r="B3726" s="31">
        <v>0.59375</v>
      </c>
      <c r="C3726" s="46"/>
      <c r="D3726" s="29">
        <v>46061.59375</v>
      </c>
      <c r="E3726" s="15" t="str">
        <f>IF(AND($B$6=NB!$A$17,$B$8&gt;0),'Ersparnisberechnung Sommertarif'!$B$8*SLP!C3706,"")</f>
        <v/>
      </c>
    </row>
    <row r="3727" spans="1:5" x14ac:dyDescent="0.3">
      <c r="A3727" s="25">
        <v>46061</v>
      </c>
      <c r="B3727" s="31">
        <v>0.60416666666666663</v>
      </c>
      <c r="C3727" s="46"/>
      <c r="D3727" s="29">
        <v>46061.604166666664</v>
      </c>
      <c r="E3727" s="15" t="str">
        <f>IF(AND($B$6=NB!$A$17,$B$8&gt;0),'Ersparnisberechnung Sommertarif'!$B$8*SLP!C3707,"")</f>
        <v/>
      </c>
    </row>
    <row r="3728" spans="1:5" x14ac:dyDescent="0.3">
      <c r="A3728" s="25">
        <v>46061</v>
      </c>
      <c r="B3728" s="31">
        <v>0.61458333333333337</v>
      </c>
      <c r="C3728" s="46"/>
      <c r="D3728" s="29">
        <v>46061.614583333336</v>
      </c>
      <c r="E3728" s="15" t="str">
        <f>IF(AND($B$6=NB!$A$17,$B$8&gt;0),'Ersparnisberechnung Sommertarif'!$B$8*SLP!C3708,"")</f>
        <v/>
      </c>
    </row>
    <row r="3729" spans="1:5" x14ac:dyDescent="0.3">
      <c r="A3729" s="25">
        <v>46061</v>
      </c>
      <c r="B3729" s="31">
        <v>0.625</v>
      </c>
      <c r="C3729" s="46"/>
      <c r="D3729" s="29">
        <v>46061.625</v>
      </c>
      <c r="E3729" s="15" t="str">
        <f>IF(AND($B$6=NB!$A$17,$B$8&gt;0),'Ersparnisberechnung Sommertarif'!$B$8*SLP!C3709,"")</f>
        <v/>
      </c>
    </row>
    <row r="3730" spans="1:5" x14ac:dyDescent="0.3">
      <c r="A3730" s="25">
        <v>46061</v>
      </c>
      <c r="B3730" s="31">
        <v>0.63541666666666663</v>
      </c>
      <c r="C3730" s="46"/>
      <c r="D3730" s="29">
        <v>46061.635416666664</v>
      </c>
      <c r="E3730" s="15" t="str">
        <f>IF(AND($B$6=NB!$A$17,$B$8&gt;0),'Ersparnisberechnung Sommertarif'!$B$8*SLP!C3710,"")</f>
        <v/>
      </c>
    </row>
    <row r="3731" spans="1:5" x14ac:dyDescent="0.3">
      <c r="A3731" s="25">
        <v>46061</v>
      </c>
      <c r="B3731" s="31">
        <v>0.64583333333333337</v>
      </c>
      <c r="C3731" s="46"/>
      <c r="D3731" s="29">
        <v>46061.645833333336</v>
      </c>
      <c r="E3731" s="15" t="str">
        <f>IF(AND($B$6=NB!$A$17,$B$8&gt;0),'Ersparnisberechnung Sommertarif'!$B$8*SLP!C3711,"")</f>
        <v/>
      </c>
    </row>
    <row r="3732" spans="1:5" x14ac:dyDescent="0.3">
      <c r="A3732" s="25">
        <v>46061</v>
      </c>
      <c r="B3732" s="31">
        <v>0.65625</v>
      </c>
      <c r="C3732" s="46"/>
      <c r="D3732" s="29">
        <v>46061.65625</v>
      </c>
      <c r="E3732" s="15" t="str">
        <f>IF(AND($B$6=NB!$A$17,$B$8&gt;0),'Ersparnisberechnung Sommertarif'!$B$8*SLP!C3712,"")</f>
        <v/>
      </c>
    </row>
    <row r="3733" spans="1:5" x14ac:dyDescent="0.3">
      <c r="A3733" s="25">
        <v>46061</v>
      </c>
      <c r="B3733" s="31">
        <v>0.66666666666666663</v>
      </c>
      <c r="C3733" s="46"/>
      <c r="D3733" s="29">
        <v>46061.666666666664</v>
      </c>
      <c r="E3733" s="15" t="str">
        <f>IF(AND($B$6=NB!$A$17,$B$8&gt;0),'Ersparnisberechnung Sommertarif'!$B$8*SLP!C3713,"")</f>
        <v/>
      </c>
    </row>
    <row r="3734" spans="1:5" x14ac:dyDescent="0.3">
      <c r="A3734" s="25">
        <v>46061</v>
      </c>
      <c r="B3734" s="31">
        <v>0.67708333333333337</v>
      </c>
      <c r="C3734" s="46"/>
      <c r="D3734" s="29">
        <v>46061.677083333336</v>
      </c>
      <c r="E3734" s="15" t="str">
        <f>IF(AND($B$6=NB!$A$17,$B$8&gt;0),'Ersparnisberechnung Sommertarif'!$B$8*SLP!C3714,"")</f>
        <v/>
      </c>
    </row>
    <row r="3735" spans="1:5" x14ac:dyDescent="0.3">
      <c r="A3735" s="25">
        <v>46061</v>
      </c>
      <c r="B3735" s="31">
        <v>0.6875</v>
      </c>
      <c r="C3735" s="46"/>
      <c r="D3735" s="29">
        <v>46061.6875</v>
      </c>
      <c r="E3735" s="15" t="str">
        <f>IF(AND($B$6=NB!$A$17,$B$8&gt;0),'Ersparnisberechnung Sommertarif'!$B$8*SLP!C3715,"")</f>
        <v/>
      </c>
    </row>
    <row r="3736" spans="1:5" x14ac:dyDescent="0.3">
      <c r="A3736" s="25">
        <v>46061</v>
      </c>
      <c r="B3736" s="31">
        <v>0.69791666666666663</v>
      </c>
      <c r="C3736" s="46"/>
      <c r="D3736" s="29">
        <v>46061.697916666664</v>
      </c>
      <c r="E3736" s="15" t="str">
        <f>IF(AND($B$6=NB!$A$17,$B$8&gt;0),'Ersparnisberechnung Sommertarif'!$B$8*SLP!C3716,"")</f>
        <v/>
      </c>
    </row>
    <row r="3737" spans="1:5" x14ac:dyDescent="0.3">
      <c r="A3737" s="25">
        <v>46061</v>
      </c>
      <c r="B3737" s="31">
        <v>0.70833333333333337</v>
      </c>
      <c r="C3737" s="46"/>
      <c r="D3737" s="29">
        <v>46061.708333333336</v>
      </c>
      <c r="E3737" s="15" t="str">
        <f>IF(AND($B$6=NB!$A$17,$B$8&gt;0),'Ersparnisberechnung Sommertarif'!$B$8*SLP!C3717,"")</f>
        <v/>
      </c>
    </row>
    <row r="3738" spans="1:5" x14ac:dyDescent="0.3">
      <c r="A3738" s="25">
        <v>46061</v>
      </c>
      <c r="B3738" s="31">
        <v>0.71875</v>
      </c>
      <c r="C3738" s="46"/>
      <c r="D3738" s="29">
        <v>46061.71875</v>
      </c>
      <c r="E3738" s="15" t="str">
        <f>IF(AND($B$6=NB!$A$17,$B$8&gt;0),'Ersparnisberechnung Sommertarif'!$B$8*SLP!C3718,"")</f>
        <v/>
      </c>
    </row>
    <row r="3739" spans="1:5" x14ac:dyDescent="0.3">
      <c r="A3739" s="25">
        <v>46061</v>
      </c>
      <c r="B3739" s="31">
        <v>0.72916666666666663</v>
      </c>
      <c r="C3739" s="46"/>
      <c r="D3739" s="29">
        <v>46061.729166666664</v>
      </c>
      <c r="E3739" s="15" t="str">
        <f>IF(AND($B$6=NB!$A$17,$B$8&gt;0),'Ersparnisberechnung Sommertarif'!$B$8*SLP!C3719,"")</f>
        <v/>
      </c>
    </row>
    <row r="3740" spans="1:5" x14ac:dyDescent="0.3">
      <c r="A3740" s="25">
        <v>46061</v>
      </c>
      <c r="B3740" s="31">
        <v>0.73958333333333337</v>
      </c>
      <c r="C3740" s="46"/>
      <c r="D3740" s="29">
        <v>46061.739583333336</v>
      </c>
      <c r="E3740" s="15" t="str">
        <f>IF(AND($B$6=NB!$A$17,$B$8&gt;0),'Ersparnisberechnung Sommertarif'!$B$8*SLP!C3720,"")</f>
        <v/>
      </c>
    </row>
    <row r="3741" spans="1:5" x14ac:dyDescent="0.3">
      <c r="A3741" s="25">
        <v>46061</v>
      </c>
      <c r="B3741" s="31">
        <v>0.75</v>
      </c>
      <c r="C3741" s="46"/>
      <c r="D3741" s="29">
        <v>46061.75</v>
      </c>
      <c r="E3741" s="15" t="str">
        <f>IF(AND($B$6=NB!$A$17,$B$8&gt;0),'Ersparnisberechnung Sommertarif'!$B$8*SLP!C3721,"")</f>
        <v/>
      </c>
    </row>
    <row r="3742" spans="1:5" x14ac:dyDescent="0.3">
      <c r="A3742" s="25">
        <v>46061</v>
      </c>
      <c r="B3742" s="31">
        <v>0.76041666666666663</v>
      </c>
      <c r="C3742" s="46"/>
      <c r="D3742" s="29">
        <v>46061.760416666664</v>
      </c>
      <c r="E3742" s="15" t="str">
        <f>IF(AND($B$6=NB!$A$17,$B$8&gt;0),'Ersparnisberechnung Sommertarif'!$B$8*SLP!C3722,"")</f>
        <v/>
      </c>
    </row>
    <row r="3743" spans="1:5" x14ac:dyDescent="0.3">
      <c r="A3743" s="25">
        <v>46061</v>
      </c>
      <c r="B3743" s="31">
        <v>0.77083333333333337</v>
      </c>
      <c r="C3743" s="46"/>
      <c r="D3743" s="29">
        <v>46061.770833333336</v>
      </c>
      <c r="E3743" s="15" t="str">
        <f>IF(AND($B$6=NB!$A$17,$B$8&gt;0),'Ersparnisberechnung Sommertarif'!$B$8*SLP!C3723,"")</f>
        <v/>
      </c>
    </row>
    <row r="3744" spans="1:5" x14ac:dyDescent="0.3">
      <c r="A3744" s="25">
        <v>46061</v>
      </c>
      <c r="B3744" s="31">
        <v>0.78125</v>
      </c>
      <c r="C3744" s="46"/>
      <c r="D3744" s="29">
        <v>46061.78125</v>
      </c>
      <c r="E3744" s="15" t="str">
        <f>IF(AND($B$6=NB!$A$17,$B$8&gt;0),'Ersparnisberechnung Sommertarif'!$B$8*SLP!C3724,"")</f>
        <v/>
      </c>
    </row>
    <row r="3745" spans="1:5" x14ac:dyDescent="0.3">
      <c r="A3745" s="25">
        <v>46061</v>
      </c>
      <c r="B3745" s="31">
        <v>0.79166666666666663</v>
      </c>
      <c r="C3745" s="46"/>
      <c r="D3745" s="29">
        <v>46061.791666666664</v>
      </c>
      <c r="E3745" s="15" t="str">
        <f>IF(AND($B$6=NB!$A$17,$B$8&gt;0),'Ersparnisberechnung Sommertarif'!$B$8*SLP!C3725,"")</f>
        <v/>
      </c>
    </row>
    <row r="3746" spans="1:5" x14ac:dyDescent="0.3">
      <c r="A3746" s="25">
        <v>46061</v>
      </c>
      <c r="B3746" s="31">
        <v>0.80208333333333337</v>
      </c>
      <c r="C3746" s="46"/>
      <c r="D3746" s="29">
        <v>46061.802083333336</v>
      </c>
      <c r="E3746" s="15" t="str">
        <f>IF(AND($B$6=NB!$A$17,$B$8&gt;0),'Ersparnisberechnung Sommertarif'!$B$8*SLP!C3726,"")</f>
        <v/>
      </c>
    </row>
    <row r="3747" spans="1:5" x14ac:dyDescent="0.3">
      <c r="A3747" s="25">
        <v>46061</v>
      </c>
      <c r="B3747" s="31">
        <v>0.8125</v>
      </c>
      <c r="C3747" s="46"/>
      <c r="D3747" s="29">
        <v>46061.8125</v>
      </c>
      <c r="E3747" s="15" t="str">
        <f>IF(AND($B$6=NB!$A$17,$B$8&gt;0),'Ersparnisberechnung Sommertarif'!$B$8*SLP!C3727,"")</f>
        <v/>
      </c>
    </row>
    <row r="3748" spans="1:5" x14ac:dyDescent="0.3">
      <c r="A3748" s="25">
        <v>46061</v>
      </c>
      <c r="B3748" s="31">
        <v>0.82291666666666663</v>
      </c>
      <c r="C3748" s="46"/>
      <c r="D3748" s="29">
        <v>46061.822916666664</v>
      </c>
      <c r="E3748" s="15" t="str">
        <f>IF(AND($B$6=NB!$A$17,$B$8&gt;0),'Ersparnisberechnung Sommertarif'!$B$8*SLP!C3728,"")</f>
        <v/>
      </c>
    </row>
    <row r="3749" spans="1:5" x14ac:dyDescent="0.3">
      <c r="A3749" s="25">
        <v>46061</v>
      </c>
      <c r="B3749" s="31">
        <v>0.83333333333333337</v>
      </c>
      <c r="C3749" s="46"/>
      <c r="D3749" s="29">
        <v>46061.833333333336</v>
      </c>
      <c r="E3749" s="15" t="str">
        <f>IF(AND($B$6=NB!$A$17,$B$8&gt;0),'Ersparnisberechnung Sommertarif'!$B$8*SLP!C3729,"")</f>
        <v/>
      </c>
    </row>
    <row r="3750" spans="1:5" x14ac:dyDescent="0.3">
      <c r="A3750" s="25">
        <v>46061</v>
      </c>
      <c r="B3750" s="31">
        <v>0.84375</v>
      </c>
      <c r="C3750" s="46"/>
      <c r="D3750" s="29">
        <v>46061.84375</v>
      </c>
      <c r="E3750" s="15" t="str">
        <f>IF(AND($B$6=NB!$A$17,$B$8&gt;0),'Ersparnisberechnung Sommertarif'!$B$8*SLP!C3730,"")</f>
        <v/>
      </c>
    </row>
    <row r="3751" spans="1:5" x14ac:dyDescent="0.3">
      <c r="A3751" s="25">
        <v>46061</v>
      </c>
      <c r="B3751" s="31">
        <v>0.85416666666666663</v>
      </c>
      <c r="C3751" s="46"/>
      <c r="D3751" s="29">
        <v>46061.854166666664</v>
      </c>
      <c r="E3751" s="15" t="str">
        <f>IF(AND($B$6=NB!$A$17,$B$8&gt;0),'Ersparnisberechnung Sommertarif'!$B$8*SLP!C3731,"")</f>
        <v/>
      </c>
    </row>
    <row r="3752" spans="1:5" x14ac:dyDescent="0.3">
      <c r="A3752" s="25">
        <v>46061</v>
      </c>
      <c r="B3752" s="31">
        <v>0.86458333333333337</v>
      </c>
      <c r="C3752" s="46"/>
      <c r="D3752" s="29">
        <v>46061.864583333336</v>
      </c>
      <c r="E3752" s="15" t="str">
        <f>IF(AND($B$6=NB!$A$17,$B$8&gt;0),'Ersparnisberechnung Sommertarif'!$B$8*SLP!C3732,"")</f>
        <v/>
      </c>
    </row>
    <row r="3753" spans="1:5" x14ac:dyDescent="0.3">
      <c r="A3753" s="25">
        <v>46061</v>
      </c>
      <c r="B3753" s="31">
        <v>0.875</v>
      </c>
      <c r="C3753" s="46"/>
      <c r="D3753" s="29">
        <v>46061.875</v>
      </c>
      <c r="E3753" s="15" t="str">
        <f>IF(AND($B$6=NB!$A$17,$B$8&gt;0),'Ersparnisberechnung Sommertarif'!$B$8*SLP!C3733,"")</f>
        <v/>
      </c>
    </row>
    <row r="3754" spans="1:5" x14ac:dyDescent="0.3">
      <c r="A3754" s="25">
        <v>46061</v>
      </c>
      <c r="B3754" s="31">
        <v>0.88541666666666663</v>
      </c>
      <c r="C3754" s="46"/>
      <c r="D3754" s="29">
        <v>46061.885416666664</v>
      </c>
      <c r="E3754" s="15" t="str">
        <f>IF(AND($B$6=NB!$A$17,$B$8&gt;0),'Ersparnisberechnung Sommertarif'!$B$8*SLP!C3734,"")</f>
        <v/>
      </c>
    </row>
    <row r="3755" spans="1:5" x14ac:dyDescent="0.3">
      <c r="A3755" s="25">
        <v>46061</v>
      </c>
      <c r="B3755" s="31">
        <v>0.89583333333333337</v>
      </c>
      <c r="C3755" s="46"/>
      <c r="D3755" s="29">
        <v>46061.895833333336</v>
      </c>
      <c r="E3755" s="15" t="str">
        <f>IF(AND($B$6=NB!$A$17,$B$8&gt;0),'Ersparnisberechnung Sommertarif'!$B$8*SLP!C3735,"")</f>
        <v/>
      </c>
    </row>
    <row r="3756" spans="1:5" x14ac:dyDescent="0.3">
      <c r="A3756" s="25">
        <v>46061</v>
      </c>
      <c r="B3756" s="31">
        <v>0.90625</v>
      </c>
      <c r="C3756" s="46"/>
      <c r="D3756" s="29">
        <v>46061.90625</v>
      </c>
      <c r="E3756" s="15" t="str">
        <f>IF(AND($B$6=NB!$A$17,$B$8&gt;0),'Ersparnisberechnung Sommertarif'!$B$8*SLP!C3736,"")</f>
        <v/>
      </c>
    </row>
    <row r="3757" spans="1:5" x14ac:dyDescent="0.3">
      <c r="A3757" s="25">
        <v>46061</v>
      </c>
      <c r="B3757" s="31">
        <v>0.91666666666666663</v>
      </c>
      <c r="C3757" s="46"/>
      <c r="D3757" s="29">
        <v>46061.916666666664</v>
      </c>
      <c r="E3757" s="15" t="str">
        <f>IF(AND($B$6=NB!$A$17,$B$8&gt;0),'Ersparnisberechnung Sommertarif'!$B$8*SLP!C3737,"")</f>
        <v/>
      </c>
    </row>
    <row r="3758" spans="1:5" x14ac:dyDescent="0.3">
      <c r="A3758" s="25">
        <v>46061</v>
      </c>
      <c r="B3758" s="31">
        <v>0.92708333333333337</v>
      </c>
      <c r="C3758" s="46"/>
      <c r="D3758" s="29">
        <v>46061.927083333336</v>
      </c>
      <c r="E3758" s="15" t="str">
        <f>IF(AND($B$6=NB!$A$17,$B$8&gt;0),'Ersparnisberechnung Sommertarif'!$B$8*SLP!C3738,"")</f>
        <v/>
      </c>
    </row>
    <row r="3759" spans="1:5" x14ac:dyDescent="0.3">
      <c r="A3759" s="25">
        <v>46061</v>
      </c>
      <c r="B3759" s="31">
        <v>0.9375</v>
      </c>
      <c r="C3759" s="46"/>
      <c r="D3759" s="29">
        <v>46061.9375</v>
      </c>
      <c r="E3759" s="15" t="str">
        <f>IF(AND($B$6=NB!$A$17,$B$8&gt;0),'Ersparnisberechnung Sommertarif'!$B$8*SLP!C3739,"")</f>
        <v/>
      </c>
    </row>
    <row r="3760" spans="1:5" x14ac:dyDescent="0.3">
      <c r="A3760" s="25">
        <v>46061</v>
      </c>
      <c r="B3760" s="31">
        <v>0.94791666666666663</v>
      </c>
      <c r="C3760" s="46"/>
      <c r="D3760" s="29">
        <v>46061.947916666664</v>
      </c>
      <c r="E3760" s="15" t="str">
        <f>IF(AND($B$6=NB!$A$17,$B$8&gt;0),'Ersparnisberechnung Sommertarif'!$B$8*SLP!C3740,"")</f>
        <v/>
      </c>
    </row>
    <row r="3761" spans="1:5" x14ac:dyDescent="0.3">
      <c r="A3761" s="25">
        <v>46061</v>
      </c>
      <c r="B3761" s="31">
        <v>0.95833333333333337</v>
      </c>
      <c r="C3761" s="46"/>
      <c r="D3761" s="29">
        <v>46061.958333333336</v>
      </c>
      <c r="E3761" s="15" t="str">
        <f>IF(AND($B$6=NB!$A$17,$B$8&gt;0),'Ersparnisberechnung Sommertarif'!$B$8*SLP!C3741,"")</f>
        <v/>
      </c>
    </row>
    <row r="3762" spans="1:5" x14ac:dyDescent="0.3">
      <c r="A3762" s="25">
        <v>46061</v>
      </c>
      <c r="B3762" s="31">
        <v>0.96875</v>
      </c>
      <c r="C3762" s="46"/>
      <c r="D3762" s="29">
        <v>46061.96875</v>
      </c>
      <c r="E3762" s="15" t="str">
        <f>IF(AND($B$6=NB!$A$17,$B$8&gt;0),'Ersparnisberechnung Sommertarif'!$B$8*SLP!C3742,"")</f>
        <v/>
      </c>
    </row>
    <row r="3763" spans="1:5" x14ac:dyDescent="0.3">
      <c r="A3763" s="25">
        <v>46061</v>
      </c>
      <c r="B3763" s="31">
        <v>0.97916666666666663</v>
      </c>
      <c r="C3763" s="46"/>
      <c r="D3763" s="29">
        <v>46061.979166666664</v>
      </c>
      <c r="E3763" s="15" t="str">
        <f>IF(AND($B$6=NB!$A$17,$B$8&gt;0),'Ersparnisberechnung Sommertarif'!$B$8*SLP!C3743,"")</f>
        <v/>
      </c>
    </row>
    <row r="3764" spans="1:5" x14ac:dyDescent="0.3">
      <c r="A3764" s="25">
        <v>46061</v>
      </c>
      <c r="B3764" s="31">
        <v>0.98958333333333337</v>
      </c>
      <c r="C3764" s="46"/>
      <c r="D3764" s="29">
        <v>46061.989583333336</v>
      </c>
      <c r="E3764" s="15" t="str">
        <f>IF(AND($B$6=NB!$A$17,$B$8&gt;0),'Ersparnisberechnung Sommertarif'!$B$8*SLP!C3744,"")</f>
        <v/>
      </c>
    </row>
    <row r="3765" spans="1:5" x14ac:dyDescent="0.3">
      <c r="A3765" s="25">
        <v>46062</v>
      </c>
      <c r="B3765" s="31">
        <v>0</v>
      </c>
      <c r="C3765" s="46"/>
      <c r="D3765" s="29">
        <v>46062</v>
      </c>
      <c r="E3765" s="15" t="str">
        <f>IF(AND($B$6=NB!$A$17,$B$8&gt;0),'Ersparnisberechnung Sommertarif'!$B$8*SLP!C3745,"")</f>
        <v/>
      </c>
    </row>
    <row r="3766" spans="1:5" x14ac:dyDescent="0.3">
      <c r="A3766" s="25">
        <v>46062</v>
      </c>
      <c r="B3766" s="31">
        <v>1.0416666666666666E-2</v>
      </c>
      <c r="C3766" s="46"/>
      <c r="D3766" s="29">
        <v>46062.010416666664</v>
      </c>
      <c r="E3766" s="15" t="str">
        <f>IF(AND($B$6=NB!$A$17,$B$8&gt;0),'Ersparnisberechnung Sommertarif'!$B$8*SLP!C3746,"")</f>
        <v/>
      </c>
    </row>
    <row r="3767" spans="1:5" x14ac:dyDescent="0.3">
      <c r="A3767" s="25">
        <v>46062</v>
      </c>
      <c r="B3767" s="31">
        <v>2.0833333333333332E-2</v>
      </c>
      <c r="C3767" s="46"/>
      <c r="D3767" s="29">
        <v>46062.020833333336</v>
      </c>
      <c r="E3767" s="15" t="str">
        <f>IF(AND($B$6=NB!$A$17,$B$8&gt;0),'Ersparnisberechnung Sommertarif'!$B$8*SLP!C3747,"")</f>
        <v/>
      </c>
    </row>
    <row r="3768" spans="1:5" x14ac:dyDescent="0.3">
      <c r="A3768" s="25">
        <v>46062</v>
      </c>
      <c r="B3768" s="31">
        <v>3.125E-2</v>
      </c>
      <c r="C3768" s="46"/>
      <c r="D3768" s="29">
        <v>46062.03125</v>
      </c>
      <c r="E3768" s="15" t="str">
        <f>IF(AND($B$6=NB!$A$17,$B$8&gt;0),'Ersparnisberechnung Sommertarif'!$B$8*SLP!C3748,"")</f>
        <v/>
      </c>
    </row>
    <row r="3769" spans="1:5" x14ac:dyDescent="0.3">
      <c r="A3769" s="25">
        <v>46062</v>
      </c>
      <c r="B3769" s="31">
        <v>4.1666666666666664E-2</v>
      </c>
      <c r="C3769" s="46"/>
      <c r="D3769" s="29">
        <v>46062.041666666664</v>
      </c>
      <c r="E3769" s="15" t="str">
        <f>IF(AND($B$6=NB!$A$17,$B$8&gt;0),'Ersparnisberechnung Sommertarif'!$B$8*SLP!C3749,"")</f>
        <v/>
      </c>
    </row>
    <row r="3770" spans="1:5" x14ac:dyDescent="0.3">
      <c r="A3770" s="25">
        <v>46062</v>
      </c>
      <c r="B3770" s="31">
        <v>5.2083333333333336E-2</v>
      </c>
      <c r="C3770" s="46"/>
      <c r="D3770" s="29">
        <v>46062.052083333336</v>
      </c>
      <c r="E3770" s="15" t="str">
        <f>IF(AND($B$6=NB!$A$17,$B$8&gt;0),'Ersparnisberechnung Sommertarif'!$B$8*SLP!C3750,"")</f>
        <v/>
      </c>
    </row>
    <row r="3771" spans="1:5" x14ac:dyDescent="0.3">
      <c r="A3771" s="25">
        <v>46062</v>
      </c>
      <c r="B3771" s="31">
        <v>6.25E-2</v>
      </c>
      <c r="C3771" s="46"/>
      <c r="D3771" s="29">
        <v>46062.0625</v>
      </c>
      <c r="E3771" s="15" t="str">
        <f>IF(AND($B$6=NB!$A$17,$B$8&gt;0),'Ersparnisberechnung Sommertarif'!$B$8*SLP!C3751,"")</f>
        <v/>
      </c>
    </row>
    <row r="3772" spans="1:5" x14ac:dyDescent="0.3">
      <c r="A3772" s="25">
        <v>46062</v>
      </c>
      <c r="B3772" s="31">
        <v>7.2916666666666671E-2</v>
      </c>
      <c r="C3772" s="46"/>
      <c r="D3772" s="29">
        <v>46062.072916666664</v>
      </c>
      <c r="E3772" s="15" t="str">
        <f>IF(AND($B$6=NB!$A$17,$B$8&gt;0),'Ersparnisberechnung Sommertarif'!$B$8*SLP!C3752,"")</f>
        <v/>
      </c>
    </row>
    <row r="3773" spans="1:5" x14ac:dyDescent="0.3">
      <c r="A3773" s="25">
        <v>46062</v>
      </c>
      <c r="B3773" s="31">
        <v>8.3333333333333329E-2</v>
      </c>
      <c r="C3773" s="46"/>
      <c r="D3773" s="29">
        <v>46062.083333333336</v>
      </c>
      <c r="E3773" s="15" t="str">
        <f>IF(AND($B$6=NB!$A$17,$B$8&gt;0),'Ersparnisberechnung Sommertarif'!$B$8*SLP!C3753,"")</f>
        <v/>
      </c>
    </row>
    <row r="3774" spans="1:5" x14ac:dyDescent="0.3">
      <c r="A3774" s="25">
        <v>46062</v>
      </c>
      <c r="B3774" s="31">
        <v>9.375E-2</v>
      </c>
      <c r="C3774" s="46"/>
      <c r="D3774" s="29">
        <v>46062.09375</v>
      </c>
      <c r="E3774" s="15" t="str">
        <f>IF(AND($B$6=NB!$A$17,$B$8&gt;0),'Ersparnisberechnung Sommertarif'!$B$8*SLP!C3754,"")</f>
        <v/>
      </c>
    </row>
    <row r="3775" spans="1:5" x14ac:dyDescent="0.3">
      <c r="A3775" s="25">
        <v>46062</v>
      </c>
      <c r="B3775" s="31">
        <v>0.10416666666666667</v>
      </c>
      <c r="C3775" s="46"/>
      <c r="D3775" s="29">
        <v>46062.104166666664</v>
      </c>
      <c r="E3775" s="15" t="str">
        <f>IF(AND($B$6=NB!$A$17,$B$8&gt;0),'Ersparnisberechnung Sommertarif'!$B$8*SLP!C3755,"")</f>
        <v/>
      </c>
    </row>
    <row r="3776" spans="1:5" x14ac:dyDescent="0.3">
      <c r="A3776" s="25">
        <v>46062</v>
      </c>
      <c r="B3776" s="31">
        <v>0.11458333333333333</v>
      </c>
      <c r="C3776" s="46"/>
      <c r="D3776" s="29">
        <v>46062.114583333336</v>
      </c>
      <c r="E3776" s="15" t="str">
        <f>IF(AND($B$6=NB!$A$17,$B$8&gt;0),'Ersparnisberechnung Sommertarif'!$B$8*SLP!C3756,"")</f>
        <v/>
      </c>
    </row>
    <row r="3777" spans="1:5" x14ac:dyDescent="0.3">
      <c r="A3777" s="25">
        <v>46062</v>
      </c>
      <c r="B3777" s="31">
        <v>0.125</v>
      </c>
      <c r="C3777" s="46"/>
      <c r="D3777" s="29">
        <v>46062.125</v>
      </c>
      <c r="E3777" s="15" t="str">
        <f>IF(AND($B$6=NB!$A$17,$B$8&gt;0),'Ersparnisberechnung Sommertarif'!$B$8*SLP!C3757,"")</f>
        <v/>
      </c>
    </row>
    <row r="3778" spans="1:5" x14ac:dyDescent="0.3">
      <c r="A3778" s="25">
        <v>46062</v>
      </c>
      <c r="B3778" s="31">
        <v>0.13541666666666666</v>
      </c>
      <c r="C3778" s="46"/>
      <c r="D3778" s="29">
        <v>46062.135416666664</v>
      </c>
      <c r="E3778" s="15" t="str">
        <f>IF(AND($B$6=NB!$A$17,$B$8&gt;0),'Ersparnisberechnung Sommertarif'!$B$8*SLP!C3758,"")</f>
        <v/>
      </c>
    </row>
    <row r="3779" spans="1:5" x14ac:dyDescent="0.3">
      <c r="A3779" s="25">
        <v>46062</v>
      </c>
      <c r="B3779" s="31">
        <v>0.14583333333333334</v>
      </c>
      <c r="C3779" s="46"/>
      <c r="D3779" s="29">
        <v>46062.145833333336</v>
      </c>
      <c r="E3779" s="15" t="str">
        <f>IF(AND($B$6=NB!$A$17,$B$8&gt;0),'Ersparnisberechnung Sommertarif'!$B$8*SLP!C3759,"")</f>
        <v/>
      </c>
    </row>
    <row r="3780" spans="1:5" x14ac:dyDescent="0.3">
      <c r="A3780" s="25">
        <v>46062</v>
      </c>
      <c r="B3780" s="31">
        <v>0.15625</v>
      </c>
      <c r="C3780" s="46"/>
      <c r="D3780" s="29">
        <v>46062.15625</v>
      </c>
      <c r="E3780" s="15" t="str">
        <f>IF(AND($B$6=NB!$A$17,$B$8&gt;0),'Ersparnisberechnung Sommertarif'!$B$8*SLP!C3760,"")</f>
        <v/>
      </c>
    </row>
    <row r="3781" spans="1:5" x14ac:dyDescent="0.3">
      <c r="A3781" s="25">
        <v>46062</v>
      </c>
      <c r="B3781" s="31">
        <v>0.16666666666666666</v>
      </c>
      <c r="C3781" s="46"/>
      <c r="D3781" s="29">
        <v>46062.166666666664</v>
      </c>
      <c r="E3781" s="15" t="str">
        <f>IF(AND($B$6=NB!$A$17,$B$8&gt;0),'Ersparnisberechnung Sommertarif'!$B$8*SLP!C3761,"")</f>
        <v/>
      </c>
    </row>
    <row r="3782" spans="1:5" x14ac:dyDescent="0.3">
      <c r="A3782" s="25">
        <v>46062</v>
      </c>
      <c r="B3782" s="31">
        <v>0.17708333333333334</v>
      </c>
      <c r="C3782" s="46"/>
      <c r="D3782" s="29">
        <v>46062.177083333336</v>
      </c>
      <c r="E3782" s="15" t="str">
        <f>IF(AND($B$6=NB!$A$17,$B$8&gt;0),'Ersparnisberechnung Sommertarif'!$B$8*SLP!C3762,"")</f>
        <v/>
      </c>
    </row>
    <row r="3783" spans="1:5" x14ac:dyDescent="0.3">
      <c r="A3783" s="25">
        <v>46062</v>
      </c>
      <c r="B3783" s="31">
        <v>0.1875</v>
      </c>
      <c r="C3783" s="46"/>
      <c r="D3783" s="29">
        <v>46062.1875</v>
      </c>
      <c r="E3783" s="15" t="str">
        <f>IF(AND($B$6=NB!$A$17,$B$8&gt;0),'Ersparnisberechnung Sommertarif'!$B$8*SLP!C3763,"")</f>
        <v/>
      </c>
    </row>
    <row r="3784" spans="1:5" x14ac:dyDescent="0.3">
      <c r="A3784" s="25">
        <v>46062</v>
      </c>
      <c r="B3784" s="31">
        <v>0.19791666666666666</v>
      </c>
      <c r="C3784" s="46"/>
      <c r="D3784" s="29">
        <v>46062.197916666664</v>
      </c>
      <c r="E3784" s="15" t="str">
        <f>IF(AND($B$6=NB!$A$17,$B$8&gt;0),'Ersparnisberechnung Sommertarif'!$B$8*SLP!C3764,"")</f>
        <v/>
      </c>
    </row>
    <row r="3785" spans="1:5" x14ac:dyDescent="0.3">
      <c r="A3785" s="25">
        <v>46062</v>
      </c>
      <c r="B3785" s="31">
        <v>0.20833333333333334</v>
      </c>
      <c r="C3785" s="46"/>
      <c r="D3785" s="29">
        <v>46062.208333333336</v>
      </c>
      <c r="E3785" s="15" t="str">
        <f>IF(AND($B$6=NB!$A$17,$B$8&gt;0),'Ersparnisberechnung Sommertarif'!$B$8*SLP!C3765,"")</f>
        <v/>
      </c>
    </row>
    <row r="3786" spans="1:5" x14ac:dyDescent="0.3">
      <c r="A3786" s="25">
        <v>46062</v>
      </c>
      <c r="B3786" s="31">
        <v>0.21875</v>
      </c>
      <c r="C3786" s="46"/>
      <c r="D3786" s="29">
        <v>46062.21875</v>
      </c>
      <c r="E3786" s="15" t="str">
        <f>IF(AND($B$6=NB!$A$17,$B$8&gt;0),'Ersparnisberechnung Sommertarif'!$B$8*SLP!C3766,"")</f>
        <v/>
      </c>
    </row>
    <row r="3787" spans="1:5" x14ac:dyDescent="0.3">
      <c r="A3787" s="25">
        <v>46062</v>
      </c>
      <c r="B3787" s="31">
        <v>0.22916666666666666</v>
      </c>
      <c r="C3787" s="46"/>
      <c r="D3787" s="29">
        <v>46062.229166666664</v>
      </c>
      <c r="E3787" s="15" t="str">
        <f>IF(AND($B$6=NB!$A$17,$B$8&gt;0),'Ersparnisberechnung Sommertarif'!$B$8*SLP!C3767,"")</f>
        <v/>
      </c>
    </row>
    <row r="3788" spans="1:5" x14ac:dyDescent="0.3">
      <c r="A3788" s="25">
        <v>46062</v>
      </c>
      <c r="B3788" s="31">
        <v>0.23958333333333334</v>
      </c>
      <c r="C3788" s="46"/>
      <c r="D3788" s="29">
        <v>46062.239583333336</v>
      </c>
      <c r="E3788" s="15" t="str">
        <f>IF(AND($B$6=NB!$A$17,$B$8&gt;0),'Ersparnisberechnung Sommertarif'!$B$8*SLP!C3768,"")</f>
        <v/>
      </c>
    </row>
    <row r="3789" spans="1:5" x14ac:dyDescent="0.3">
      <c r="A3789" s="25">
        <v>46062</v>
      </c>
      <c r="B3789" s="31">
        <v>0.25</v>
      </c>
      <c r="C3789" s="46"/>
      <c r="D3789" s="29">
        <v>46062.25</v>
      </c>
      <c r="E3789" s="15" t="str">
        <f>IF(AND($B$6=NB!$A$17,$B$8&gt;0),'Ersparnisberechnung Sommertarif'!$B$8*SLP!C3769,"")</f>
        <v/>
      </c>
    </row>
    <row r="3790" spans="1:5" x14ac:dyDescent="0.3">
      <c r="A3790" s="25">
        <v>46062</v>
      </c>
      <c r="B3790" s="31">
        <v>0.26041666666666669</v>
      </c>
      <c r="C3790" s="46"/>
      <c r="D3790" s="29">
        <v>46062.260416666664</v>
      </c>
      <c r="E3790" s="15" t="str">
        <f>IF(AND($B$6=NB!$A$17,$B$8&gt;0),'Ersparnisberechnung Sommertarif'!$B$8*SLP!C3770,"")</f>
        <v/>
      </c>
    </row>
    <row r="3791" spans="1:5" x14ac:dyDescent="0.3">
      <c r="A3791" s="25">
        <v>46062</v>
      </c>
      <c r="B3791" s="31">
        <v>0.27083333333333331</v>
      </c>
      <c r="C3791" s="46"/>
      <c r="D3791" s="29">
        <v>46062.270833333336</v>
      </c>
      <c r="E3791" s="15" t="str">
        <f>IF(AND($B$6=NB!$A$17,$B$8&gt;0),'Ersparnisberechnung Sommertarif'!$B$8*SLP!C3771,"")</f>
        <v/>
      </c>
    </row>
    <row r="3792" spans="1:5" x14ac:dyDescent="0.3">
      <c r="A3792" s="25">
        <v>46062</v>
      </c>
      <c r="B3792" s="31">
        <v>0.28125</v>
      </c>
      <c r="C3792" s="46"/>
      <c r="D3792" s="29">
        <v>46062.28125</v>
      </c>
      <c r="E3792" s="15" t="str">
        <f>IF(AND($B$6=NB!$A$17,$B$8&gt;0),'Ersparnisberechnung Sommertarif'!$B$8*SLP!C3772,"")</f>
        <v/>
      </c>
    </row>
    <row r="3793" spans="1:5" x14ac:dyDescent="0.3">
      <c r="A3793" s="25">
        <v>46062</v>
      </c>
      <c r="B3793" s="31">
        <v>0.29166666666666669</v>
      </c>
      <c r="C3793" s="46"/>
      <c r="D3793" s="29">
        <v>46062.291666666664</v>
      </c>
      <c r="E3793" s="15" t="str">
        <f>IF(AND($B$6=NB!$A$17,$B$8&gt;0),'Ersparnisberechnung Sommertarif'!$B$8*SLP!C3773,"")</f>
        <v/>
      </c>
    </row>
    <row r="3794" spans="1:5" x14ac:dyDescent="0.3">
      <c r="A3794" s="25">
        <v>46062</v>
      </c>
      <c r="B3794" s="31">
        <v>0.30208333333333331</v>
      </c>
      <c r="C3794" s="46"/>
      <c r="D3794" s="29">
        <v>46062.302083333336</v>
      </c>
      <c r="E3794" s="15" t="str">
        <f>IF(AND($B$6=NB!$A$17,$B$8&gt;0),'Ersparnisberechnung Sommertarif'!$B$8*SLP!C3774,"")</f>
        <v/>
      </c>
    </row>
    <row r="3795" spans="1:5" x14ac:dyDescent="0.3">
      <c r="A3795" s="25">
        <v>46062</v>
      </c>
      <c r="B3795" s="31">
        <v>0.3125</v>
      </c>
      <c r="C3795" s="46"/>
      <c r="D3795" s="29">
        <v>46062.3125</v>
      </c>
      <c r="E3795" s="15" t="str">
        <f>IF(AND($B$6=NB!$A$17,$B$8&gt;0),'Ersparnisberechnung Sommertarif'!$B$8*SLP!C3775,"")</f>
        <v/>
      </c>
    </row>
    <row r="3796" spans="1:5" x14ac:dyDescent="0.3">
      <c r="A3796" s="25">
        <v>46062</v>
      </c>
      <c r="B3796" s="31">
        <v>0.32291666666666669</v>
      </c>
      <c r="C3796" s="46"/>
      <c r="D3796" s="29">
        <v>46062.322916666664</v>
      </c>
      <c r="E3796" s="15" t="str">
        <f>IF(AND($B$6=NB!$A$17,$B$8&gt;0),'Ersparnisberechnung Sommertarif'!$B$8*SLP!C3776,"")</f>
        <v/>
      </c>
    </row>
    <row r="3797" spans="1:5" x14ac:dyDescent="0.3">
      <c r="A3797" s="25">
        <v>46062</v>
      </c>
      <c r="B3797" s="31">
        <v>0.33333333333333331</v>
      </c>
      <c r="C3797" s="46"/>
      <c r="D3797" s="29">
        <v>46062.333333333336</v>
      </c>
      <c r="E3797" s="15" t="str">
        <f>IF(AND($B$6=NB!$A$17,$B$8&gt;0),'Ersparnisberechnung Sommertarif'!$B$8*SLP!C3777,"")</f>
        <v/>
      </c>
    </row>
    <row r="3798" spans="1:5" x14ac:dyDescent="0.3">
      <c r="A3798" s="25">
        <v>46062</v>
      </c>
      <c r="B3798" s="31">
        <v>0.34375</v>
      </c>
      <c r="C3798" s="46"/>
      <c r="D3798" s="29">
        <v>46062.34375</v>
      </c>
      <c r="E3798" s="15" t="str">
        <f>IF(AND($B$6=NB!$A$17,$B$8&gt;0),'Ersparnisberechnung Sommertarif'!$B$8*SLP!C3778,"")</f>
        <v/>
      </c>
    </row>
    <row r="3799" spans="1:5" x14ac:dyDescent="0.3">
      <c r="A3799" s="25">
        <v>46062</v>
      </c>
      <c r="B3799" s="31">
        <v>0.35416666666666669</v>
      </c>
      <c r="C3799" s="46"/>
      <c r="D3799" s="29">
        <v>46062.354166666664</v>
      </c>
      <c r="E3799" s="15" t="str">
        <f>IF(AND($B$6=NB!$A$17,$B$8&gt;0),'Ersparnisberechnung Sommertarif'!$B$8*SLP!C3779,"")</f>
        <v/>
      </c>
    </row>
    <row r="3800" spans="1:5" x14ac:dyDescent="0.3">
      <c r="A3800" s="25">
        <v>46062</v>
      </c>
      <c r="B3800" s="31">
        <v>0.36458333333333331</v>
      </c>
      <c r="C3800" s="46"/>
      <c r="D3800" s="29">
        <v>46062.364583333336</v>
      </c>
      <c r="E3800" s="15" t="str">
        <f>IF(AND($B$6=NB!$A$17,$B$8&gt;0),'Ersparnisberechnung Sommertarif'!$B$8*SLP!C3780,"")</f>
        <v/>
      </c>
    </row>
    <row r="3801" spans="1:5" x14ac:dyDescent="0.3">
      <c r="A3801" s="25">
        <v>46062</v>
      </c>
      <c r="B3801" s="31">
        <v>0.375</v>
      </c>
      <c r="C3801" s="46"/>
      <c r="D3801" s="29">
        <v>46062.375</v>
      </c>
      <c r="E3801" s="15" t="str">
        <f>IF(AND($B$6=NB!$A$17,$B$8&gt;0),'Ersparnisberechnung Sommertarif'!$B$8*SLP!C3781,"")</f>
        <v/>
      </c>
    </row>
    <row r="3802" spans="1:5" x14ac:dyDescent="0.3">
      <c r="A3802" s="25">
        <v>46062</v>
      </c>
      <c r="B3802" s="31">
        <v>0.38541666666666669</v>
      </c>
      <c r="C3802" s="46"/>
      <c r="D3802" s="29">
        <v>46062.385416666664</v>
      </c>
      <c r="E3802" s="15" t="str">
        <f>IF(AND($B$6=NB!$A$17,$B$8&gt;0),'Ersparnisberechnung Sommertarif'!$B$8*SLP!C3782,"")</f>
        <v/>
      </c>
    </row>
    <row r="3803" spans="1:5" x14ac:dyDescent="0.3">
      <c r="A3803" s="25">
        <v>46062</v>
      </c>
      <c r="B3803" s="31">
        <v>0.39583333333333331</v>
      </c>
      <c r="C3803" s="46"/>
      <c r="D3803" s="29">
        <v>46062.395833333336</v>
      </c>
      <c r="E3803" s="15" t="str">
        <f>IF(AND($B$6=NB!$A$17,$B$8&gt;0),'Ersparnisberechnung Sommertarif'!$B$8*SLP!C3783,"")</f>
        <v/>
      </c>
    </row>
    <row r="3804" spans="1:5" x14ac:dyDescent="0.3">
      <c r="A3804" s="25">
        <v>46062</v>
      </c>
      <c r="B3804" s="31">
        <v>0.40625</v>
      </c>
      <c r="C3804" s="46"/>
      <c r="D3804" s="29">
        <v>46062.40625</v>
      </c>
      <c r="E3804" s="15" t="str">
        <f>IF(AND($B$6=NB!$A$17,$B$8&gt;0),'Ersparnisberechnung Sommertarif'!$B$8*SLP!C3784,"")</f>
        <v/>
      </c>
    </row>
    <row r="3805" spans="1:5" x14ac:dyDescent="0.3">
      <c r="A3805" s="25">
        <v>46062</v>
      </c>
      <c r="B3805" s="31">
        <v>0.41666666666666669</v>
      </c>
      <c r="C3805" s="46"/>
      <c r="D3805" s="29">
        <v>46062.416666666664</v>
      </c>
      <c r="E3805" s="15" t="str">
        <f>IF(AND($B$6=NB!$A$17,$B$8&gt;0),'Ersparnisberechnung Sommertarif'!$B$8*SLP!C3785,"")</f>
        <v/>
      </c>
    </row>
    <row r="3806" spans="1:5" x14ac:dyDescent="0.3">
      <c r="A3806" s="25">
        <v>46062</v>
      </c>
      <c r="B3806" s="31">
        <v>0.42708333333333331</v>
      </c>
      <c r="C3806" s="46"/>
      <c r="D3806" s="29">
        <v>46062.427083333336</v>
      </c>
      <c r="E3806" s="15" t="str">
        <f>IF(AND($B$6=NB!$A$17,$B$8&gt;0),'Ersparnisberechnung Sommertarif'!$B$8*SLP!C3786,"")</f>
        <v/>
      </c>
    </row>
    <row r="3807" spans="1:5" x14ac:dyDescent="0.3">
      <c r="A3807" s="25">
        <v>46062</v>
      </c>
      <c r="B3807" s="31">
        <v>0.4375</v>
      </c>
      <c r="C3807" s="46"/>
      <c r="D3807" s="29">
        <v>46062.4375</v>
      </c>
      <c r="E3807" s="15" t="str">
        <f>IF(AND($B$6=NB!$A$17,$B$8&gt;0),'Ersparnisberechnung Sommertarif'!$B$8*SLP!C3787,"")</f>
        <v/>
      </c>
    </row>
    <row r="3808" spans="1:5" x14ac:dyDescent="0.3">
      <c r="A3808" s="25">
        <v>46062</v>
      </c>
      <c r="B3808" s="31">
        <v>0.44791666666666669</v>
      </c>
      <c r="C3808" s="46"/>
      <c r="D3808" s="29">
        <v>46062.447916666664</v>
      </c>
      <c r="E3808" s="15" t="str">
        <f>IF(AND($B$6=NB!$A$17,$B$8&gt;0),'Ersparnisberechnung Sommertarif'!$B$8*SLP!C3788,"")</f>
        <v/>
      </c>
    </row>
    <row r="3809" spans="1:5" x14ac:dyDescent="0.3">
      <c r="A3809" s="25">
        <v>46062</v>
      </c>
      <c r="B3809" s="31">
        <v>0.45833333333333331</v>
      </c>
      <c r="C3809" s="46"/>
      <c r="D3809" s="29">
        <v>46062.458333333336</v>
      </c>
      <c r="E3809" s="15" t="str">
        <f>IF(AND($B$6=NB!$A$17,$B$8&gt;0),'Ersparnisberechnung Sommertarif'!$B$8*SLP!C3789,"")</f>
        <v/>
      </c>
    </row>
    <row r="3810" spans="1:5" x14ac:dyDescent="0.3">
      <c r="A3810" s="25">
        <v>46062</v>
      </c>
      <c r="B3810" s="31">
        <v>0.46875</v>
      </c>
      <c r="C3810" s="46"/>
      <c r="D3810" s="29">
        <v>46062.46875</v>
      </c>
      <c r="E3810" s="15" t="str">
        <f>IF(AND($B$6=NB!$A$17,$B$8&gt;0),'Ersparnisberechnung Sommertarif'!$B$8*SLP!C3790,"")</f>
        <v/>
      </c>
    </row>
    <row r="3811" spans="1:5" x14ac:dyDescent="0.3">
      <c r="A3811" s="25">
        <v>46062</v>
      </c>
      <c r="B3811" s="31">
        <v>0.47916666666666669</v>
      </c>
      <c r="C3811" s="46"/>
      <c r="D3811" s="29">
        <v>46062.479166666664</v>
      </c>
      <c r="E3811" s="15" t="str">
        <f>IF(AND($B$6=NB!$A$17,$B$8&gt;0),'Ersparnisberechnung Sommertarif'!$B$8*SLP!C3791,"")</f>
        <v/>
      </c>
    </row>
    <row r="3812" spans="1:5" x14ac:dyDescent="0.3">
      <c r="A3812" s="25">
        <v>46062</v>
      </c>
      <c r="B3812" s="31">
        <v>0.48958333333333331</v>
      </c>
      <c r="C3812" s="46"/>
      <c r="D3812" s="29">
        <v>46062.489583333336</v>
      </c>
      <c r="E3812" s="15" t="str">
        <f>IF(AND($B$6=NB!$A$17,$B$8&gt;0),'Ersparnisberechnung Sommertarif'!$B$8*SLP!C3792,"")</f>
        <v/>
      </c>
    </row>
    <row r="3813" spans="1:5" x14ac:dyDescent="0.3">
      <c r="A3813" s="25">
        <v>46062</v>
      </c>
      <c r="B3813" s="31">
        <v>0.5</v>
      </c>
      <c r="C3813" s="46"/>
      <c r="D3813" s="29">
        <v>46062.5</v>
      </c>
      <c r="E3813" s="15" t="str">
        <f>IF(AND($B$6=NB!$A$17,$B$8&gt;0),'Ersparnisberechnung Sommertarif'!$B$8*SLP!C3793,"")</f>
        <v/>
      </c>
    </row>
    <row r="3814" spans="1:5" x14ac:dyDescent="0.3">
      <c r="A3814" s="25">
        <v>46062</v>
      </c>
      <c r="B3814" s="31">
        <v>0.51041666666666663</v>
      </c>
      <c r="C3814" s="46"/>
      <c r="D3814" s="29">
        <v>46062.510416666664</v>
      </c>
      <c r="E3814" s="15" t="str">
        <f>IF(AND($B$6=NB!$A$17,$B$8&gt;0),'Ersparnisberechnung Sommertarif'!$B$8*SLP!C3794,"")</f>
        <v/>
      </c>
    </row>
    <row r="3815" spans="1:5" x14ac:dyDescent="0.3">
      <c r="A3815" s="25">
        <v>46062</v>
      </c>
      <c r="B3815" s="31">
        <v>0.52083333333333337</v>
      </c>
      <c r="C3815" s="46"/>
      <c r="D3815" s="29">
        <v>46062.520833333336</v>
      </c>
      <c r="E3815" s="15" t="str">
        <f>IF(AND($B$6=NB!$A$17,$B$8&gt;0),'Ersparnisberechnung Sommertarif'!$B$8*SLP!C3795,"")</f>
        <v/>
      </c>
    </row>
    <row r="3816" spans="1:5" x14ac:dyDescent="0.3">
      <c r="A3816" s="25">
        <v>46062</v>
      </c>
      <c r="B3816" s="31">
        <v>0.53125</v>
      </c>
      <c r="C3816" s="46"/>
      <c r="D3816" s="29">
        <v>46062.53125</v>
      </c>
      <c r="E3816" s="15" t="str">
        <f>IF(AND($B$6=NB!$A$17,$B$8&gt;0),'Ersparnisberechnung Sommertarif'!$B$8*SLP!C3796,"")</f>
        <v/>
      </c>
    </row>
    <row r="3817" spans="1:5" x14ac:dyDescent="0.3">
      <c r="A3817" s="25">
        <v>46062</v>
      </c>
      <c r="B3817" s="31">
        <v>0.54166666666666663</v>
      </c>
      <c r="C3817" s="46"/>
      <c r="D3817" s="29">
        <v>46062.541666666664</v>
      </c>
      <c r="E3817" s="15" t="str">
        <f>IF(AND($B$6=NB!$A$17,$B$8&gt;0),'Ersparnisberechnung Sommertarif'!$B$8*SLP!C3797,"")</f>
        <v/>
      </c>
    </row>
    <row r="3818" spans="1:5" x14ac:dyDescent="0.3">
      <c r="A3818" s="25">
        <v>46062</v>
      </c>
      <c r="B3818" s="31">
        <v>0.55208333333333337</v>
      </c>
      <c r="C3818" s="46"/>
      <c r="D3818" s="29">
        <v>46062.552083333336</v>
      </c>
      <c r="E3818" s="15" t="str">
        <f>IF(AND($B$6=NB!$A$17,$B$8&gt;0),'Ersparnisberechnung Sommertarif'!$B$8*SLP!C3798,"")</f>
        <v/>
      </c>
    </row>
    <row r="3819" spans="1:5" x14ac:dyDescent="0.3">
      <c r="A3819" s="25">
        <v>46062</v>
      </c>
      <c r="B3819" s="31">
        <v>0.5625</v>
      </c>
      <c r="C3819" s="46"/>
      <c r="D3819" s="29">
        <v>46062.5625</v>
      </c>
      <c r="E3819" s="15" t="str">
        <f>IF(AND($B$6=NB!$A$17,$B$8&gt;0),'Ersparnisberechnung Sommertarif'!$B$8*SLP!C3799,"")</f>
        <v/>
      </c>
    </row>
    <row r="3820" spans="1:5" x14ac:dyDescent="0.3">
      <c r="A3820" s="25">
        <v>46062</v>
      </c>
      <c r="B3820" s="31">
        <v>0.57291666666666663</v>
      </c>
      <c r="C3820" s="46"/>
      <c r="D3820" s="29">
        <v>46062.572916666664</v>
      </c>
      <c r="E3820" s="15" t="str">
        <f>IF(AND($B$6=NB!$A$17,$B$8&gt;0),'Ersparnisberechnung Sommertarif'!$B$8*SLP!C3800,"")</f>
        <v/>
      </c>
    </row>
    <row r="3821" spans="1:5" x14ac:dyDescent="0.3">
      <c r="A3821" s="25">
        <v>46062</v>
      </c>
      <c r="B3821" s="31">
        <v>0.58333333333333337</v>
      </c>
      <c r="C3821" s="46"/>
      <c r="D3821" s="29">
        <v>46062.583333333336</v>
      </c>
      <c r="E3821" s="15" t="str">
        <f>IF(AND($B$6=NB!$A$17,$B$8&gt;0),'Ersparnisberechnung Sommertarif'!$B$8*SLP!C3801,"")</f>
        <v/>
      </c>
    </row>
    <row r="3822" spans="1:5" x14ac:dyDescent="0.3">
      <c r="A3822" s="25">
        <v>46062</v>
      </c>
      <c r="B3822" s="31">
        <v>0.59375</v>
      </c>
      <c r="C3822" s="46"/>
      <c r="D3822" s="29">
        <v>46062.59375</v>
      </c>
      <c r="E3822" s="15" t="str">
        <f>IF(AND($B$6=NB!$A$17,$B$8&gt;0),'Ersparnisberechnung Sommertarif'!$B$8*SLP!C3802,"")</f>
        <v/>
      </c>
    </row>
    <row r="3823" spans="1:5" x14ac:dyDescent="0.3">
      <c r="A3823" s="25">
        <v>46062</v>
      </c>
      <c r="B3823" s="31">
        <v>0.60416666666666663</v>
      </c>
      <c r="C3823" s="46"/>
      <c r="D3823" s="29">
        <v>46062.604166666664</v>
      </c>
      <c r="E3823" s="15" t="str">
        <f>IF(AND($B$6=NB!$A$17,$B$8&gt;0),'Ersparnisberechnung Sommertarif'!$B$8*SLP!C3803,"")</f>
        <v/>
      </c>
    </row>
    <row r="3824" spans="1:5" x14ac:dyDescent="0.3">
      <c r="A3824" s="25">
        <v>46062</v>
      </c>
      <c r="B3824" s="31">
        <v>0.61458333333333337</v>
      </c>
      <c r="C3824" s="46"/>
      <c r="D3824" s="29">
        <v>46062.614583333336</v>
      </c>
      <c r="E3824" s="15" t="str">
        <f>IF(AND($B$6=NB!$A$17,$B$8&gt;0),'Ersparnisberechnung Sommertarif'!$B$8*SLP!C3804,"")</f>
        <v/>
      </c>
    </row>
    <row r="3825" spans="1:5" x14ac:dyDescent="0.3">
      <c r="A3825" s="25">
        <v>46062</v>
      </c>
      <c r="B3825" s="31">
        <v>0.625</v>
      </c>
      <c r="C3825" s="46"/>
      <c r="D3825" s="29">
        <v>46062.625</v>
      </c>
      <c r="E3825" s="15" t="str">
        <f>IF(AND($B$6=NB!$A$17,$B$8&gt;0),'Ersparnisberechnung Sommertarif'!$B$8*SLP!C3805,"")</f>
        <v/>
      </c>
    </row>
    <row r="3826" spans="1:5" x14ac:dyDescent="0.3">
      <c r="A3826" s="25">
        <v>46062</v>
      </c>
      <c r="B3826" s="31">
        <v>0.63541666666666663</v>
      </c>
      <c r="C3826" s="46"/>
      <c r="D3826" s="29">
        <v>46062.635416666664</v>
      </c>
      <c r="E3826" s="15" t="str">
        <f>IF(AND($B$6=NB!$A$17,$B$8&gt;0),'Ersparnisberechnung Sommertarif'!$B$8*SLP!C3806,"")</f>
        <v/>
      </c>
    </row>
    <row r="3827" spans="1:5" x14ac:dyDescent="0.3">
      <c r="A3827" s="25">
        <v>46062</v>
      </c>
      <c r="B3827" s="31">
        <v>0.64583333333333337</v>
      </c>
      <c r="C3827" s="46"/>
      <c r="D3827" s="29">
        <v>46062.645833333336</v>
      </c>
      <c r="E3827" s="15" t="str">
        <f>IF(AND($B$6=NB!$A$17,$B$8&gt;0),'Ersparnisberechnung Sommertarif'!$B$8*SLP!C3807,"")</f>
        <v/>
      </c>
    </row>
    <row r="3828" spans="1:5" x14ac:dyDescent="0.3">
      <c r="A3828" s="25">
        <v>46062</v>
      </c>
      <c r="B3828" s="31">
        <v>0.65625</v>
      </c>
      <c r="C3828" s="46"/>
      <c r="D3828" s="29">
        <v>46062.65625</v>
      </c>
      <c r="E3828" s="15" t="str">
        <f>IF(AND($B$6=NB!$A$17,$B$8&gt;0),'Ersparnisberechnung Sommertarif'!$B$8*SLP!C3808,"")</f>
        <v/>
      </c>
    </row>
    <row r="3829" spans="1:5" x14ac:dyDescent="0.3">
      <c r="A3829" s="25">
        <v>46062</v>
      </c>
      <c r="B3829" s="31">
        <v>0.66666666666666663</v>
      </c>
      <c r="C3829" s="46"/>
      <c r="D3829" s="29">
        <v>46062.666666666664</v>
      </c>
      <c r="E3829" s="15" t="str">
        <f>IF(AND($B$6=NB!$A$17,$B$8&gt;0),'Ersparnisberechnung Sommertarif'!$B$8*SLP!C3809,"")</f>
        <v/>
      </c>
    </row>
    <row r="3830" spans="1:5" x14ac:dyDescent="0.3">
      <c r="A3830" s="25">
        <v>46062</v>
      </c>
      <c r="B3830" s="31">
        <v>0.67708333333333337</v>
      </c>
      <c r="C3830" s="46"/>
      <c r="D3830" s="29">
        <v>46062.677083333336</v>
      </c>
      <c r="E3830" s="15" t="str">
        <f>IF(AND($B$6=NB!$A$17,$B$8&gt;0),'Ersparnisberechnung Sommertarif'!$B$8*SLP!C3810,"")</f>
        <v/>
      </c>
    </row>
    <row r="3831" spans="1:5" x14ac:dyDescent="0.3">
      <c r="A3831" s="25">
        <v>46062</v>
      </c>
      <c r="B3831" s="31">
        <v>0.6875</v>
      </c>
      <c r="C3831" s="46"/>
      <c r="D3831" s="29">
        <v>46062.6875</v>
      </c>
      <c r="E3831" s="15" t="str">
        <f>IF(AND($B$6=NB!$A$17,$B$8&gt;0),'Ersparnisberechnung Sommertarif'!$B$8*SLP!C3811,"")</f>
        <v/>
      </c>
    </row>
    <row r="3832" spans="1:5" x14ac:dyDescent="0.3">
      <c r="A3832" s="25">
        <v>46062</v>
      </c>
      <c r="B3832" s="31">
        <v>0.69791666666666663</v>
      </c>
      <c r="C3832" s="46"/>
      <c r="D3832" s="29">
        <v>46062.697916666664</v>
      </c>
      <c r="E3832" s="15" t="str">
        <f>IF(AND($B$6=NB!$A$17,$B$8&gt;0),'Ersparnisberechnung Sommertarif'!$B$8*SLP!C3812,"")</f>
        <v/>
      </c>
    </row>
    <row r="3833" spans="1:5" x14ac:dyDescent="0.3">
      <c r="A3833" s="25">
        <v>46062</v>
      </c>
      <c r="B3833" s="31">
        <v>0.70833333333333337</v>
      </c>
      <c r="C3833" s="46"/>
      <c r="D3833" s="29">
        <v>46062.708333333336</v>
      </c>
      <c r="E3833" s="15" t="str">
        <f>IF(AND($B$6=NB!$A$17,$B$8&gt;0),'Ersparnisberechnung Sommertarif'!$B$8*SLP!C3813,"")</f>
        <v/>
      </c>
    </row>
    <row r="3834" spans="1:5" x14ac:dyDescent="0.3">
      <c r="A3834" s="25">
        <v>46062</v>
      </c>
      <c r="B3834" s="31">
        <v>0.71875</v>
      </c>
      <c r="C3834" s="46"/>
      <c r="D3834" s="29">
        <v>46062.71875</v>
      </c>
      <c r="E3834" s="15" t="str">
        <f>IF(AND($B$6=NB!$A$17,$B$8&gt;0),'Ersparnisberechnung Sommertarif'!$B$8*SLP!C3814,"")</f>
        <v/>
      </c>
    </row>
    <row r="3835" spans="1:5" x14ac:dyDescent="0.3">
      <c r="A3835" s="25">
        <v>46062</v>
      </c>
      <c r="B3835" s="31">
        <v>0.72916666666666663</v>
      </c>
      <c r="C3835" s="46"/>
      <c r="D3835" s="29">
        <v>46062.729166666664</v>
      </c>
      <c r="E3835" s="15" t="str">
        <f>IF(AND($B$6=NB!$A$17,$B$8&gt;0),'Ersparnisberechnung Sommertarif'!$B$8*SLP!C3815,"")</f>
        <v/>
      </c>
    </row>
    <row r="3836" spans="1:5" x14ac:dyDescent="0.3">
      <c r="A3836" s="25">
        <v>46062</v>
      </c>
      <c r="B3836" s="31">
        <v>0.73958333333333337</v>
      </c>
      <c r="C3836" s="46"/>
      <c r="D3836" s="29">
        <v>46062.739583333336</v>
      </c>
      <c r="E3836" s="15" t="str">
        <f>IF(AND($B$6=NB!$A$17,$B$8&gt;0),'Ersparnisberechnung Sommertarif'!$B$8*SLP!C3816,"")</f>
        <v/>
      </c>
    </row>
    <row r="3837" spans="1:5" x14ac:dyDescent="0.3">
      <c r="A3837" s="25">
        <v>46062</v>
      </c>
      <c r="B3837" s="31">
        <v>0.75</v>
      </c>
      <c r="C3837" s="46"/>
      <c r="D3837" s="29">
        <v>46062.75</v>
      </c>
      <c r="E3837" s="15" t="str">
        <f>IF(AND($B$6=NB!$A$17,$B$8&gt;0),'Ersparnisberechnung Sommertarif'!$B$8*SLP!C3817,"")</f>
        <v/>
      </c>
    </row>
    <row r="3838" spans="1:5" x14ac:dyDescent="0.3">
      <c r="A3838" s="25">
        <v>46062</v>
      </c>
      <c r="B3838" s="31">
        <v>0.76041666666666663</v>
      </c>
      <c r="C3838" s="46"/>
      <c r="D3838" s="29">
        <v>46062.760416666664</v>
      </c>
      <c r="E3838" s="15" t="str">
        <f>IF(AND($B$6=NB!$A$17,$B$8&gt;0),'Ersparnisberechnung Sommertarif'!$B$8*SLP!C3818,"")</f>
        <v/>
      </c>
    </row>
    <row r="3839" spans="1:5" x14ac:dyDescent="0.3">
      <c r="A3839" s="25">
        <v>46062</v>
      </c>
      <c r="B3839" s="31">
        <v>0.77083333333333337</v>
      </c>
      <c r="C3839" s="46"/>
      <c r="D3839" s="29">
        <v>46062.770833333336</v>
      </c>
      <c r="E3839" s="15" t="str">
        <f>IF(AND($B$6=NB!$A$17,$B$8&gt;0),'Ersparnisberechnung Sommertarif'!$B$8*SLP!C3819,"")</f>
        <v/>
      </c>
    </row>
    <row r="3840" spans="1:5" x14ac:dyDescent="0.3">
      <c r="A3840" s="25">
        <v>46062</v>
      </c>
      <c r="B3840" s="31">
        <v>0.78125</v>
      </c>
      <c r="C3840" s="46"/>
      <c r="D3840" s="29">
        <v>46062.78125</v>
      </c>
      <c r="E3840" s="15" t="str">
        <f>IF(AND($B$6=NB!$A$17,$B$8&gt;0),'Ersparnisberechnung Sommertarif'!$B$8*SLP!C3820,"")</f>
        <v/>
      </c>
    </row>
    <row r="3841" spans="1:5" x14ac:dyDescent="0.3">
      <c r="A3841" s="25">
        <v>46062</v>
      </c>
      <c r="B3841" s="31">
        <v>0.79166666666666663</v>
      </c>
      <c r="C3841" s="46"/>
      <c r="D3841" s="29">
        <v>46062.791666666664</v>
      </c>
      <c r="E3841" s="15" t="str">
        <f>IF(AND($B$6=NB!$A$17,$B$8&gt;0),'Ersparnisberechnung Sommertarif'!$B$8*SLP!C3821,"")</f>
        <v/>
      </c>
    </row>
    <row r="3842" spans="1:5" x14ac:dyDescent="0.3">
      <c r="A3842" s="25">
        <v>46062</v>
      </c>
      <c r="B3842" s="31">
        <v>0.80208333333333337</v>
      </c>
      <c r="C3842" s="46"/>
      <c r="D3842" s="29">
        <v>46062.802083333336</v>
      </c>
      <c r="E3842" s="15" t="str">
        <f>IF(AND($B$6=NB!$A$17,$B$8&gt;0),'Ersparnisberechnung Sommertarif'!$B$8*SLP!C3822,"")</f>
        <v/>
      </c>
    </row>
    <row r="3843" spans="1:5" x14ac:dyDescent="0.3">
      <c r="A3843" s="25">
        <v>46062</v>
      </c>
      <c r="B3843" s="31">
        <v>0.8125</v>
      </c>
      <c r="C3843" s="46"/>
      <c r="D3843" s="29">
        <v>46062.8125</v>
      </c>
      <c r="E3843" s="15" t="str">
        <f>IF(AND($B$6=NB!$A$17,$B$8&gt;0),'Ersparnisberechnung Sommertarif'!$B$8*SLP!C3823,"")</f>
        <v/>
      </c>
    </row>
    <row r="3844" spans="1:5" x14ac:dyDescent="0.3">
      <c r="A3844" s="25">
        <v>46062</v>
      </c>
      <c r="B3844" s="31">
        <v>0.82291666666666663</v>
      </c>
      <c r="C3844" s="46"/>
      <c r="D3844" s="29">
        <v>46062.822916666664</v>
      </c>
      <c r="E3844" s="15" t="str">
        <f>IF(AND($B$6=NB!$A$17,$B$8&gt;0),'Ersparnisberechnung Sommertarif'!$B$8*SLP!C3824,"")</f>
        <v/>
      </c>
    </row>
    <row r="3845" spans="1:5" x14ac:dyDescent="0.3">
      <c r="A3845" s="25">
        <v>46062</v>
      </c>
      <c r="B3845" s="31">
        <v>0.83333333333333337</v>
      </c>
      <c r="C3845" s="46"/>
      <c r="D3845" s="29">
        <v>46062.833333333336</v>
      </c>
      <c r="E3845" s="15" t="str">
        <f>IF(AND($B$6=NB!$A$17,$B$8&gt;0),'Ersparnisberechnung Sommertarif'!$B$8*SLP!C3825,"")</f>
        <v/>
      </c>
    </row>
    <row r="3846" spans="1:5" x14ac:dyDescent="0.3">
      <c r="A3846" s="25">
        <v>46062</v>
      </c>
      <c r="B3846" s="31">
        <v>0.84375</v>
      </c>
      <c r="C3846" s="46"/>
      <c r="D3846" s="29">
        <v>46062.84375</v>
      </c>
      <c r="E3846" s="15" t="str">
        <f>IF(AND($B$6=NB!$A$17,$B$8&gt;0),'Ersparnisberechnung Sommertarif'!$B$8*SLP!C3826,"")</f>
        <v/>
      </c>
    </row>
    <row r="3847" spans="1:5" x14ac:dyDescent="0.3">
      <c r="A3847" s="25">
        <v>46062</v>
      </c>
      <c r="B3847" s="31">
        <v>0.85416666666666663</v>
      </c>
      <c r="C3847" s="46"/>
      <c r="D3847" s="29">
        <v>46062.854166666664</v>
      </c>
      <c r="E3847" s="15" t="str">
        <f>IF(AND($B$6=NB!$A$17,$B$8&gt;0),'Ersparnisberechnung Sommertarif'!$B$8*SLP!C3827,"")</f>
        <v/>
      </c>
    </row>
    <row r="3848" spans="1:5" x14ac:dyDescent="0.3">
      <c r="A3848" s="25">
        <v>46062</v>
      </c>
      <c r="B3848" s="31">
        <v>0.86458333333333337</v>
      </c>
      <c r="C3848" s="46"/>
      <c r="D3848" s="29">
        <v>46062.864583333336</v>
      </c>
      <c r="E3848" s="15" t="str">
        <f>IF(AND($B$6=NB!$A$17,$B$8&gt;0),'Ersparnisberechnung Sommertarif'!$B$8*SLP!C3828,"")</f>
        <v/>
      </c>
    </row>
    <row r="3849" spans="1:5" x14ac:dyDescent="0.3">
      <c r="A3849" s="25">
        <v>46062</v>
      </c>
      <c r="B3849" s="31">
        <v>0.875</v>
      </c>
      <c r="C3849" s="46"/>
      <c r="D3849" s="29">
        <v>46062.875</v>
      </c>
      <c r="E3849" s="15" t="str">
        <f>IF(AND($B$6=NB!$A$17,$B$8&gt;0),'Ersparnisberechnung Sommertarif'!$B$8*SLP!C3829,"")</f>
        <v/>
      </c>
    </row>
    <row r="3850" spans="1:5" x14ac:dyDescent="0.3">
      <c r="A3850" s="25">
        <v>46062</v>
      </c>
      <c r="B3850" s="31">
        <v>0.88541666666666663</v>
      </c>
      <c r="C3850" s="46"/>
      <c r="D3850" s="29">
        <v>46062.885416666664</v>
      </c>
      <c r="E3850" s="15" t="str">
        <f>IF(AND($B$6=NB!$A$17,$B$8&gt;0),'Ersparnisberechnung Sommertarif'!$B$8*SLP!C3830,"")</f>
        <v/>
      </c>
    </row>
    <row r="3851" spans="1:5" x14ac:dyDescent="0.3">
      <c r="A3851" s="25">
        <v>46062</v>
      </c>
      <c r="B3851" s="31">
        <v>0.89583333333333337</v>
      </c>
      <c r="C3851" s="46"/>
      <c r="D3851" s="29">
        <v>46062.895833333336</v>
      </c>
      <c r="E3851" s="15" t="str">
        <f>IF(AND($B$6=NB!$A$17,$B$8&gt;0),'Ersparnisberechnung Sommertarif'!$B$8*SLP!C3831,"")</f>
        <v/>
      </c>
    </row>
    <row r="3852" spans="1:5" x14ac:dyDescent="0.3">
      <c r="A3852" s="25">
        <v>46062</v>
      </c>
      <c r="B3852" s="31">
        <v>0.90625</v>
      </c>
      <c r="C3852" s="46"/>
      <c r="D3852" s="29">
        <v>46062.90625</v>
      </c>
      <c r="E3852" s="15" t="str">
        <f>IF(AND($B$6=NB!$A$17,$B$8&gt;0),'Ersparnisberechnung Sommertarif'!$B$8*SLP!C3832,"")</f>
        <v/>
      </c>
    </row>
    <row r="3853" spans="1:5" x14ac:dyDescent="0.3">
      <c r="A3853" s="25">
        <v>46062</v>
      </c>
      <c r="B3853" s="31">
        <v>0.91666666666666663</v>
      </c>
      <c r="C3853" s="46"/>
      <c r="D3853" s="29">
        <v>46062.916666666664</v>
      </c>
      <c r="E3853" s="15" t="str">
        <f>IF(AND($B$6=NB!$A$17,$B$8&gt;0),'Ersparnisberechnung Sommertarif'!$B$8*SLP!C3833,"")</f>
        <v/>
      </c>
    </row>
    <row r="3854" spans="1:5" x14ac:dyDescent="0.3">
      <c r="A3854" s="25">
        <v>46062</v>
      </c>
      <c r="B3854" s="31">
        <v>0.92708333333333337</v>
      </c>
      <c r="C3854" s="46"/>
      <c r="D3854" s="29">
        <v>46062.927083333336</v>
      </c>
      <c r="E3854" s="15" t="str">
        <f>IF(AND($B$6=NB!$A$17,$B$8&gt;0),'Ersparnisberechnung Sommertarif'!$B$8*SLP!C3834,"")</f>
        <v/>
      </c>
    </row>
    <row r="3855" spans="1:5" x14ac:dyDescent="0.3">
      <c r="A3855" s="25">
        <v>46062</v>
      </c>
      <c r="B3855" s="31">
        <v>0.9375</v>
      </c>
      <c r="C3855" s="46"/>
      <c r="D3855" s="29">
        <v>46062.9375</v>
      </c>
      <c r="E3855" s="15" t="str">
        <f>IF(AND($B$6=NB!$A$17,$B$8&gt;0),'Ersparnisberechnung Sommertarif'!$B$8*SLP!C3835,"")</f>
        <v/>
      </c>
    </row>
    <row r="3856" spans="1:5" x14ac:dyDescent="0.3">
      <c r="A3856" s="25">
        <v>46062</v>
      </c>
      <c r="B3856" s="31">
        <v>0.94791666666666663</v>
      </c>
      <c r="C3856" s="46"/>
      <c r="D3856" s="29">
        <v>46062.947916666664</v>
      </c>
      <c r="E3856" s="15" t="str">
        <f>IF(AND($B$6=NB!$A$17,$B$8&gt;0),'Ersparnisberechnung Sommertarif'!$B$8*SLP!C3836,"")</f>
        <v/>
      </c>
    </row>
    <row r="3857" spans="1:5" x14ac:dyDescent="0.3">
      <c r="A3857" s="25">
        <v>46062</v>
      </c>
      <c r="B3857" s="31">
        <v>0.95833333333333337</v>
      </c>
      <c r="C3857" s="46"/>
      <c r="D3857" s="29">
        <v>46062.958333333336</v>
      </c>
      <c r="E3857" s="15" t="str">
        <f>IF(AND($B$6=NB!$A$17,$B$8&gt;0),'Ersparnisberechnung Sommertarif'!$B$8*SLP!C3837,"")</f>
        <v/>
      </c>
    </row>
    <row r="3858" spans="1:5" x14ac:dyDescent="0.3">
      <c r="A3858" s="25">
        <v>46062</v>
      </c>
      <c r="B3858" s="31">
        <v>0.96875</v>
      </c>
      <c r="C3858" s="46"/>
      <c r="D3858" s="29">
        <v>46062.96875</v>
      </c>
      <c r="E3858" s="15" t="str">
        <f>IF(AND($B$6=NB!$A$17,$B$8&gt;0),'Ersparnisberechnung Sommertarif'!$B$8*SLP!C3838,"")</f>
        <v/>
      </c>
    </row>
    <row r="3859" spans="1:5" x14ac:dyDescent="0.3">
      <c r="A3859" s="25">
        <v>46062</v>
      </c>
      <c r="B3859" s="31">
        <v>0.97916666666666663</v>
      </c>
      <c r="C3859" s="46"/>
      <c r="D3859" s="29">
        <v>46062.979166666664</v>
      </c>
      <c r="E3859" s="15" t="str">
        <f>IF(AND($B$6=NB!$A$17,$B$8&gt;0),'Ersparnisberechnung Sommertarif'!$B$8*SLP!C3839,"")</f>
        <v/>
      </c>
    </row>
    <row r="3860" spans="1:5" x14ac:dyDescent="0.3">
      <c r="A3860" s="25">
        <v>46062</v>
      </c>
      <c r="B3860" s="31">
        <v>0.98958333333333337</v>
      </c>
      <c r="C3860" s="46"/>
      <c r="D3860" s="29">
        <v>46062.989583333336</v>
      </c>
      <c r="E3860" s="15" t="str">
        <f>IF(AND($B$6=NB!$A$17,$B$8&gt;0),'Ersparnisberechnung Sommertarif'!$B$8*SLP!C3840,"")</f>
        <v/>
      </c>
    </row>
    <row r="3861" spans="1:5" x14ac:dyDescent="0.3">
      <c r="A3861" s="25">
        <v>46063</v>
      </c>
      <c r="B3861" s="31">
        <v>0</v>
      </c>
      <c r="C3861" s="46"/>
      <c r="D3861" s="29">
        <v>46063</v>
      </c>
      <c r="E3861" s="15" t="str">
        <f>IF(AND($B$6=NB!$A$17,$B$8&gt;0),'Ersparnisberechnung Sommertarif'!$B$8*SLP!C3841,"")</f>
        <v/>
      </c>
    </row>
    <row r="3862" spans="1:5" x14ac:dyDescent="0.3">
      <c r="A3862" s="25">
        <v>46063</v>
      </c>
      <c r="B3862" s="31">
        <v>1.0416666666666666E-2</v>
      </c>
      <c r="C3862" s="46"/>
      <c r="D3862" s="29">
        <v>46063.010416666664</v>
      </c>
      <c r="E3862" s="15" t="str">
        <f>IF(AND($B$6=NB!$A$17,$B$8&gt;0),'Ersparnisberechnung Sommertarif'!$B$8*SLP!C3842,"")</f>
        <v/>
      </c>
    </row>
    <row r="3863" spans="1:5" x14ac:dyDescent="0.3">
      <c r="A3863" s="25">
        <v>46063</v>
      </c>
      <c r="B3863" s="31">
        <v>2.0833333333333332E-2</v>
      </c>
      <c r="C3863" s="46"/>
      <c r="D3863" s="29">
        <v>46063.020833333336</v>
      </c>
      <c r="E3863" s="15" t="str">
        <f>IF(AND($B$6=NB!$A$17,$B$8&gt;0),'Ersparnisberechnung Sommertarif'!$B$8*SLP!C3843,"")</f>
        <v/>
      </c>
    </row>
    <row r="3864" spans="1:5" x14ac:dyDescent="0.3">
      <c r="A3864" s="25">
        <v>46063</v>
      </c>
      <c r="B3864" s="31">
        <v>3.125E-2</v>
      </c>
      <c r="C3864" s="46"/>
      <c r="D3864" s="29">
        <v>46063.03125</v>
      </c>
      <c r="E3864" s="15" t="str">
        <f>IF(AND($B$6=NB!$A$17,$B$8&gt;0),'Ersparnisberechnung Sommertarif'!$B$8*SLP!C3844,"")</f>
        <v/>
      </c>
    </row>
    <row r="3865" spans="1:5" x14ac:dyDescent="0.3">
      <c r="A3865" s="25">
        <v>46063</v>
      </c>
      <c r="B3865" s="31">
        <v>4.1666666666666664E-2</v>
      </c>
      <c r="C3865" s="46"/>
      <c r="D3865" s="29">
        <v>46063.041666666664</v>
      </c>
      <c r="E3865" s="15" t="str">
        <f>IF(AND($B$6=NB!$A$17,$B$8&gt;0),'Ersparnisberechnung Sommertarif'!$B$8*SLP!C3845,"")</f>
        <v/>
      </c>
    </row>
    <row r="3866" spans="1:5" x14ac:dyDescent="0.3">
      <c r="A3866" s="25">
        <v>46063</v>
      </c>
      <c r="B3866" s="31">
        <v>5.2083333333333336E-2</v>
      </c>
      <c r="C3866" s="46"/>
      <c r="D3866" s="29">
        <v>46063.052083333336</v>
      </c>
      <c r="E3866" s="15" t="str">
        <f>IF(AND($B$6=NB!$A$17,$B$8&gt;0),'Ersparnisberechnung Sommertarif'!$B$8*SLP!C3846,"")</f>
        <v/>
      </c>
    </row>
    <row r="3867" spans="1:5" x14ac:dyDescent="0.3">
      <c r="A3867" s="25">
        <v>46063</v>
      </c>
      <c r="B3867" s="31">
        <v>6.25E-2</v>
      </c>
      <c r="C3867" s="46"/>
      <c r="D3867" s="29">
        <v>46063.0625</v>
      </c>
      <c r="E3867" s="15" t="str">
        <f>IF(AND($B$6=NB!$A$17,$B$8&gt;0),'Ersparnisberechnung Sommertarif'!$B$8*SLP!C3847,"")</f>
        <v/>
      </c>
    </row>
    <row r="3868" spans="1:5" x14ac:dyDescent="0.3">
      <c r="A3868" s="25">
        <v>46063</v>
      </c>
      <c r="B3868" s="31">
        <v>7.2916666666666671E-2</v>
      </c>
      <c r="C3868" s="46"/>
      <c r="D3868" s="29">
        <v>46063.072916666664</v>
      </c>
      <c r="E3868" s="15" t="str">
        <f>IF(AND($B$6=NB!$A$17,$B$8&gt;0),'Ersparnisberechnung Sommertarif'!$B$8*SLP!C3848,"")</f>
        <v/>
      </c>
    </row>
    <row r="3869" spans="1:5" x14ac:dyDescent="0.3">
      <c r="A3869" s="25">
        <v>46063</v>
      </c>
      <c r="B3869" s="31">
        <v>8.3333333333333329E-2</v>
      </c>
      <c r="C3869" s="46"/>
      <c r="D3869" s="29">
        <v>46063.083333333336</v>
      </c>
      <c r="E3869" s="15" t="str">
        <f>IF(AND($B$6=NB!$A$17,$B$8&gt;0),'Ersparnisberechnung Sommertarif'!$B$8*SLP!C3849,"")</f>
        <v/>
      </c>
    </row>
    <row r="3870" spans="1:5" x14ac:dyDescent="0.3">
      <c r="A3870" s="25">
        <v>46063</v>
      </c>
      <c r="B3870" s="31">
        <v>9.375E-2</v>
      </c>
      <c r="C3870" s="46"/>
      <c r="D3870" s="29">
        <v>46063.09375</v>
      </c>
      <c r="E3870" s="15" t="str">
        <f>IF(AND($B$6=NB!$A$17,$B$8&gt;0),'Ersparnisberechnung Sommertarif'!$B$8*SLP!C3850,"")</f>
        <v/>
      </c>
    </row>
    <row r="3871" spans="1:5" x14ac:dyDescent="0.3">
      <c r="A3871" s="25">
        <v>46063</v>
      </c>
      <c r="B3871" s="31">
        <v>0.10416666666666667</v>
      </c>
      <c r="C3871" s="46"/>
      <c r="D3871" s="29">
        <v>46063.104166666664</v>
      </c>
      <c r="E3871" s="15" t="str">
        <f>IF(AND($B$6=NB!$A$17,$B$8&gt;0),'Ersparnisberechnung Sommertarif'!$B$8*SLP!C3851,"")</f>
        <v/>
      </c>
    </row>
    <row r="3872" spans="1:5" x14ac:dyDescent="0.3">
      <c r="A3872" s="25">
        <v>46063</v>
      </c>
      <c r="B3872" s="31">
        <v>0.11458333333333333</v>
      </c>
      <c r="C3872" s="46"/>
      <c r="D3872" s="29">
        <v>46063.114583333336</v>
      </c>
      <c r="E3872" s="15" t="str">
        <f>IF(AND($B$6=NB!$A$17,$B$8&gt;0),'Ersparnisberechnung Sommertarif'!$B$8*SLP!C3852,"")</f>
        <v/>
      </c>
    </row>
    <row r="3873" spans="1:5" x14ac:dyDescent="0.3">
      <c r="A3873" s="25">
        <v>46063</v>
      </c>
      <c r="B3873" s="31">
        <v>0.125</v>
      </c>
      <c r="C3873" s="46"/>
      <c r="D3873" s="29">
        <v>46063.125</v>
      </c>
      <c r="E3873" s="15" t="str">
        <f>IF(AND($B$6=NB!$A$17,$B$8&gt;0),'Ersparnisberechnung Sommertarif'!$B$8*SLP!C3853,"")</f>
        <v/>
      </c>
    </row>
    <row r="3874" spans="1:5" x14ac:dyDescent="0.3">
      <c r="A3874" s="25">
        <v>46063</v>
      </c>
      <c r="B3874" s="31">
        <v>0.13541666666666666</v>
      </c>
      <c r="C3874" s="46"/>
      <c r="D3874" s="29">
        <v>46063.135416666664</v>
      </c>
      <c r="E3874" s="15" t="str">
        <f>IF(AND($B$6=NB!$A$17,$B$8&gt;0),'Ersparnisberechnung Sommertarif'!$B$8*SLP!C3854,"")</f>
        <v/>
      </c>
    </row>
    <row r="3875" spans="1:5" x14ac:dyDescent="0.3">
      <c r="A3875" s="25">
        <v>46063</v>
      </c>
      <c r="B3875" s="31">
        <v>0.14583333333333334</v>
      </c>
      <c r="C3875" s="46"/>
      <c r="D3875" s="29">
        <v>46063.145833333336</v>
      </c>
      <c r="E3875" s="15" t="str">
        <f>IF(AND($B$6=NB!$A$17,$B$8&gt;0),'Ersparnisberechnung Sommertarif'!$B$8*SLP!C3855,"")</f>
        <v/>
      </c>
    </row>
    <row r="3876" spans="1:5" x14ac:dyDescent="0.3">
      <c r="A3876" s="25">
        <v>46063</v>
      </c>
      <c r="B3876" s="31">
        <v>0.15625</v>
      </c>
      <c r="C3876" s="46"/>
      <c r="D3876" s="29">
        <v>46063.15625</v>
      </c>
      <c r="E3876" s="15" t="str">
        <f>IF(AND($B$6=NB!$A$17,$B$8&gt;0),'Ersparnisberechnung Sommertarif'!$B$8*SLP!C3856,"")</f>
        <v/>
      </c>
    </row>
    <row r="3877" spans="1:5" x14ac:dyDescent="0.3">
      <c r="A3877" s="25">
        <v>46063</v>
      </c>
      <c r="B3877" s="31">
        <v>0.16666666666666666</v>
      </c>
      <c r="C3877" s="46"/>
      <c r="D3877" s="29">
        <v>46063.166666666664</v>
      </c>
      <c r="E3877" s="15" t="str">
        <f>IF(AND($B$6=NB!$A$17,$B$8&gt;0),'Ersparnisberechnung Sommertarif'!$B$8*SLP!C3857,"")</f>
        <v/>
      </c>
    </row>
    <row r="3878" spans="1:5" x14ac:dyDescent="0.3">
      <c r="A3878" s="25">
        <v>46063</v>
      </c>
      <c r="B3878" s="31">
        <v>0.17708333333333334</v>
      </c>
      <c r="C3878" s="46"/>
      <c r="D3878" s="29">
        <v>46063.177083333336</v>
      </c>
      <c r="E3878" s="15" t="str">
        <f>IF(AND($B$6=NB!$A$17,$B$8&gt;0),'Ersparnisberechnung Sommertarif'!$B$8*SLP!C3858,"")</f>
        <v/>
      </c>
    </row>
    <row r="3879" spans="1:5" x14ac:dyDescent="0.3">
      <c r="A3879" s="25">
        <v>46063</v>
      </c>
      <c r="B3879" s="31">
        <v>0.1875</v>
      </c>
      <c r="C3879" s="46"/>
      <c r="D3879" s="29">
        <v>46063.1875</v>
      </c>
      <c r="E3879" s="15" t="str">
        <f>IF(AND($B$6=NB!$A$17,$B$8&gt;0),'Ersparnisberechnung Sommertarif'!$B$8*SLP!C3859,"")</f>
        <v/>
      </c>
    </row>
    <row r="3880" spans="1:5" x14ac:dyDescent="0.3">
      <c r="A3880" s="25">
        <v>46063</v>
      </c>
      <c r="B3880" s="31">
        <v>0.19791666666666666</v>
      </c>
      <c r="C3880" s="46"/>
      <c r="D3880" s="29">
        <v>46063.197916666664</v>
      </c>
      <c r="E3880" s="15" t="str">
        <f>IF(AND($B$6=NB!$A$17,$B$8&gt;0),'Ersparnisberechnung Sommertarif'!$B$8*SLP!C3860,"")</f>
        <v/>
      </c>
    </row>
    <row r="3881" spans="1:5" x14ac:dyDescent="0.3">
      <c r="A3881" s="25">
        <v>46063</v>
      </c>
      <c r="B3881" s="31">
        <v>0.20833333333333334</v>
      </c>
      <c r="C3881" s="46"/>
      <c r="D3881" s="29">
        <v>46063.208333333336</v>
      </c>
      <c r="E3881" s="15" t="str">
        <f>IF(AND($B$6=NB!$A$17,$B$8&gt;0),'Ersparnisberechnung Sommertarif'!$B$8*SLP!C3861,"")</f>
        <v/>
      </c>
    </row>
    <row r="3882" spans="1:5" x14ac:dyDescent="0.3">
      <c r="A3882" s="25">
        <v>46063</v>
      </c>
      <c r="B3882" s="31">
        <v>0.21875</v>
      </c>
      <c r="C3882" s="46"/>
      <c r="D3882" s="29">
        <v>46063.21875</v>
      </c>
      <c r="E3882" s="15" t="str">
        <f>IF(AND($B$6=NB!$A$17,$B$8&gt;0),'Ersparnisberechnung Sommertarif'!$B$8*SLP!C3862,"")</f>
        <v/>
      </c>
    </row>
    <row r="3883" spans="1:5" x14ac:dyDescent="0.3">
      <c r="A3883" s="25">
        <v>46063</v>
      </c>
      <c r="B3883" s="31">
        <v>0.22916666666666666</v>
      </c>
      <c r="C3883" s="46"/>
      <c r="D3883" s="29">
        <v>46063.229166666664</v>
      </c>
      <c r="E3883" s="15" t="str">
        <f>IF(AND($B$6=NB!$A$17,$B$8&gt;0),'Ersparnisberechnung Sommertarif'!$B$8*SLP!C3863,"")</f>
        <v/>
      </c>
    </row>
    <row r="3884" spans="1:5" x14ac:dyDescent="0.3">
      <c r="A3884" s="25">
        <v>46063</v>
      </c>
      <c r="B3884" s="31">
        <v>0.23958333333333334</v>
      </c>
      <c r="C3884" s="46"/>
      <c r="D3884" s="29">
        <v>46063.239583333336</v>
      </c>
      <c r="E3884" s="15" t="str">
        <f>IF(AND($B$6=NB!$A$17,$B$8&gt;0),'Ersparnisberechnung Sommertarif'!$B$8*SLP!C3864,"")</f>
        <v/>
      </c>
    </row>
    <row r="3885" spans="1:5" x14ac:dyDescent="0.3">
      <c r="A3885" s="25">
        <v>46063</v>
      </c>
      <c r="B3885" s="31">
        <v>0.25</v>
      </c>
      <c r="C3885" s="46"/>
      <c r="D3885" s="29">
        <v>46063.25</v>
      </c>
      <c r="E3885" s="15" t="str">
        <f>IF(AND($B$6=NB!$A$17,$B$8&gt;0),'Ersparnisberechnung Sommertarif'!$B$8*SLP!C3865,"")</f>
        <v/>
      </c>
    </row>
    <row r="3886" spans="1:5" x14ac:dyDescent="0.3">
      <c r="A3886" s="25">
        <v>46063</v>
      </c>
      <c r="B3886" s="31">
        <v>0.26041666666666669</v>
      </c>
      <c r="C3886" s="46"/>
      <c r="D3886" s="29">
        <v>46063.260416666664</v>
      </c>
      <c r="E3886" s="15" t="str">
        <f>IF(AND($B$6=NB!$A$17,$B$8&gt;0),'Ersparnisberechnung Sommertarif'!$B$8*SLP!C3866,"")</f>
        <v/>
      </c>
    </row>
    <row r="3887" spans="1:5" x14ac:dyDescent="0.3">
      <c r="A3887" s="25">
        <v>46063</v>
      </c>
      <c r="B3887" s="31">
        <v>0.27083333333333331</v>
      </c>
      <c r="C3887" s="46"/>
      <c r="D3887" s="29">
        <v>46063.270833333336</v>
      </c>
      <c r="E3887" s="15" t="str">
        <f>IF(AND($B$6=NB!$A$17,$B$8&gt;0),'Ersparnisberechnung Sommertarif'!$B$8*SLP!C3867,"")</f>
        <v/>
      </c>
    </row>
    <row r="3888" spans="1:5" x14ac:dyDescent="0.3">
      <c r="A3888" s="25">
        <v>46063</v>
      </c>
      <c r="B3888" s="31">
        <v>0.28125</v>
      </c>
      <c r="C3888" s="46"/>
      <c r="D3888" s="29">
        <v>46063.28125</v>
      </c>
      <c r="E3888" s="15" t="str">
        <f>IF(AND($B$6=NB!$A$17,$B$8&gt;0),'Ersparnisberechnung Sommertarif'!$B$8*SLP!C3868,"")</f>
        <v/>
      </c>
    </row>
    <row r="3889" spans="1:5" x14ac:dyDescent="0.3">
      <c r="A3889" s="25">
        <v>46063</v>
      </c>
      <c r="B3889" s="31">
        <v>0.29166666666666669</v>
      </c>
      <c r="C3889" s="46"/>
      <c r="D3889" s="29">
        <v>46063.291666666664</v>
      </c>
      <c r="E3889" s="15" t="str">
        <f>IF(AND($B$6=NB!$A$17,$B$8&gt;0),'Ersparnisberechnung Sommertarif'!$B$8*SLP!C3869,"")</f>
        <v/>
      </c>
    </row>
    <row r="3890" spans="1:5" x14ac:dyDescent="0.3">
      <c r="A3890" s="25">
        <v>46063</v>
      </c>
      <c r="B3890" s="31">
        <v>0.30208333333333331</v>
      </c>
      <c r="C3890" s="46"/>
      <c r="D3890" s="29">
        <v>46063.302083333336</v>
      </c>
      <c r="E3890" s="15" t="str">
        <f>IF(AND($B$6=NB!$A$17,$B$8&gt;0),'Ersparnisberechnung Sommertarif'!$B$8*SLP!C3870,"")</f>
        <v/>
      </c>
    </row>
    <row r="3891" spans="1:5" x14ac:dyDescent="0.3">
      <c r="A3891" s="25">
        <v>46063</v>
      </c>
      <c r="B3891" s="31">
        <v>0.3125</v>
      </c>
      <c r="C3891" s="46"/>
      <c r="D3891" s="29">
        <v>46063.3125</v>
      </c>
      <c r="E3891" s="15" t="str">
        <f>IF(AND($B$6=NB!$A$17,$B$8&gt;0),'Ersparnisberechnung Sommertarif'!$B$8*SLP!C3871,"")</f>
        <v/>
      </c>
    </row>
    <row r="3892" spans="1:5" x14ac:dyDescent="0.3">
      <c r="A3892" s="25">
        <v>46063</v>
      </c>
      <c r="B3892" s="31">
        <v>0.32291666666666669</v>
      </c>
      <c r="C3892" s="46"/>
      <c r="D3892" s="29">
        <v>46063.322916666664</v>
      </c>
      <c r="E3892" s="15" t="str">
        <f>IF(AND($B$6=NB!$A$17,$B$8&gt;0),'Ersparnisberechnung Sommertarif'!$B$8*SLP!C3872,"")</f>
        <v/>
      </c>
    </row>
    <row r="3893" spans="1:5" x14ac:dyDescent="0.3">
      <c r="A3893" s="25">
        <v>46063</v>
      </c>
      <c r="B3893" s="31">
        <v>0.33333333333333331</v>
      </c>
      <c r="C3893" s="46"/>
      <c r="D3893" s="29">
        <v>46063.333333333336</v>
      </c>
      <c r="E3893" s="15" t="str">
        <f>IF(AND($B$6=NB!$A$17,$B$8&gt;0),'Ersparnisberechnung Sommertarif'!$B$8*SLP!C3873,"")</f>
        <v/>
      </c>
    </row>
    <row r="3894" spans="1:5" x14ac:dyDescent="0.3">
      <c r="A3894" s="25">
        <v>46063</v>
      </c>
      <c r="B3894" s="31">
        <v>0.34375</v>
      </c>
      <c r="C3894" s="46"/>
      <c r="D3894" s="29">
        <v>46063.34375</v>
      </c>
      <c r="E3894" s="15" t="str">
        <f>IF(AND($B$6=NB!$A$17,$B$8&gt;0),'Ersparnisberechnung Sommertarif'!$B$8*SLP!C3874,"")</f>
        <v/>
      </c>
    </row>
    <row r="3895" spans="1:5" x14ac:dyDescent="0.3">
      <c r="A3895" s="25">
        <v>46063</v>
      </c>
      <c r="B3895" s="31">
        <v>0.35416666666666669</v>
      </c>
      <c r="C3895" s="46"/>
      <c r="D3895" s="29">
        <v>46063.354166666664</v>
      </c>
      <c r="E3895" s="15" t="str">
        <f>IF(AND($B$6=NB!$A$17,$B$8&gt;0),'Ersparnisberechnung Sommertarif'!$B$8*SLP!C3875,"")</f>
        <v/>
      </c>
    </row>
    <row r="3896" spans="1:5" x14ac:dyDescent="0.3">
      <c r="A3896" s="25">
        <v>46063</v>
      </c>
      <c r="B3896" s="31">
        <v>0.36458333333333331</v>
      </c>
      <c r="C3896" s="46"/>
      <c r="D3896" s="29">
        <v>46063.364583333336</v>
      </c>
      <c r="E3896" s="15" t="str">
        <f>IF(AND($B$6=NB!$A$17,$B$8&gt;0),'Ersparnisberechnung Sommertarif'!$B$8*SLP!C3876,"")</f>
        <v/>
      </c>
    </row>
    <row r="3897" spans="1:5" x14ac:dyDescent="0.3">
      <c r="A3897" s="25">
        <v>46063</v>
      </c>
      <c r="B3897" s="31">
        <v>0.375</v>
      </c>
      <c r="C3897" s="46"/>
      <c r="D3897" s="29">
        <v>46063.375</v>
      </c>
      <c r="E3897" s="15" t="str">
        <f>IF(AND($B$6=NB!$A$17,$B$8&gt;0),'Ersparnisberechnung Sommertarif'!$B$8*SLP!C3877,"")</f>
        <v/>
      </c>
    </row>
    <row r="3898" spans="1:5" x14ac:dyDescent="0.3">
      <c r="A3898" s="25">
        <v>46063</v>
      </c>
      <c r="B3898" s="31">
        <v>0.38541666666666669</v>
      </c>
      <c r="C3898" s="46"/>
      <c r="D3898" s="29">
        <v>46063.385416666664</v>
      </c>
      <c r="E3898" s="15" t="str">
        <f>IF(AND($B$6=NB!$A$17,$B$8&gt;0),'Ersparnisberechnung Sommertarif'!$B$8*SLP!C3878,"")</f>
        <v/>
      </c>
    </row>
    <row r="3899" spans="1:5" x14ac:dyDescent="0.3">
      <c r="A3899" s="25">
        <v>46063</v>
      </c>
      <c r="B3899" s="31">
        <v>0.39583333333333331</v>
      </c>
      <c r="C3899" s="46"/>
      <c r="D3899" s="29">
        <v>46063.395833333336</v>
      </c>
      <c r="E3899" s="15" t="str">
        <f>IF(AND($B$6=NB!$A$17,$B$8&gt;0),'Ersparnisberechnung Sommertarif'!$B$8*SLP!C3879,"")</f>
        <v/>
      </c>
    </row>
    <row r="3900" spans="1:5" x14ac:dyDescent="0.3">
      <c r="A3900" s="25">
        <v>46063</v>
      </c>
      <c r="B3900" s="31">
        <v>0.40625</v>
      </c>
      <c r="C3900" s="46"/>
      <c r="D3900" s="29">
        <v>46063.40625</v>
      </c>
      <c r="E3900" s="15" t="str">
        <f>IF(AND($B$6=NB!$A$17,$B$8&gt;0),'Ersparnisberechnung Sommertarif'!$B$8*SLP!C3880,"")</f>
        <v/>
      </c>
    </row>
    <row r="3901" spans="1:5" x14ac:dyDescent="0.3">
      <c r="A3901" s="25">
        <v>46063</v>
      </c>
      <c r="B3901" s="31">
        <v>0.41666666666666669</v>
      </c>
      <c r="C3901" s="46"/>
      <c r="D3901" s="29">
        <v>46063.416666666664</v>
      </c>
      <c r="E3901" s="15" t="str">
        <f>IF(AND($B$6=NB!$A$17,$B$8&gt;0),'Ersparnisberechnung Sommertarif'!$B$8*SLP!C3881,"")</f>
        <v/>
      </c>
    </row>
    <row r="3902" spans="1:5" x14ac:dyDescent="0.3">
      <c r="A3902" s="25">
        <v>46063</v>
      </c>
      <c r="B3902" s="31">
        <v>0.42708333333333331</v>
      </c>
      <c r="C3902" s="46"/>
      <c r="D3902" s="29">
        <v>46063.427083333336</v>
      </c>
      <c r="E3902" s="15" t="str">
        <f>IF(AND($B$6=NB!$A$17,$B$8&gt;0),'Ersparnisberechnung Sommertarif'!$B$8*SLP!C3882,"")</f>
        <v/>
      </c>
    </row>
    <row r="3903" spans="1:5" x14ac:dyDescent="0.3">
      <c r="A3903" s="25">
        <v>46063</v>
      </c>
      <c r="B3903" s="31">
        <v>0.4375</v>
      </c>
      <c r="C3903" s="46"/>
      <c r="D3903" s="29">
        <v>46063.4375</v>
      </c>
      <c r="E3903" s="15" t="str">
        <f>IF(AND($B$6=NB!$A$17,$B$8&gt;0),'Ersparnisberechnung Sommertarif'!$B$8*SLP!C3883,"")</f>
        <v/>
      </c>
    </row>
    <row r="3904" spans="1:5" x14ac:dyDescent="0.3">
      <c r="A3904" s="25">
        <v>46063</v>
      </c>
      <c r="B3904" s="31">
        <v>0.44791666666666669</v>
      </c>
      <c r="C3904" s="46"/>
      <c r="D3904" s="29">
        <v>46063.447916666664</v>
      </c>
      <c r="E3904" s="15" t="str">
        <f>IF(AND($B$6=NB!$A$17,$B$8&gt;0),'Ersparnisberechnung Sommertarif'!$B$8*SLP!C3884,"")</f>
        <v/>
      </c>
    </row>
    <row r="3905" spans="1:5" x14ac:dyDescent="0.3">
      <c r="A3905" s="25">
        <v>46063</v>
      </c>
      <c r="B3905" s="31">
        <v>0.45833333333333331</v>
      </c>
      <c r="C3905" s="46"/>
      <c r="D3905" s="29">
        <v>46063.458333333336</v>
      </c>
      <c r="E3905" s="15" t="str">
        <f>IF(AND($B$6=NB!$A$17,$B$8&gt;0),'Ersparnisberechnung Sommertarif'!$B$8*SLP!C3885,"")</f>
        <v/>
      </c>
    </row>
    <row r="3906" spans="1:5" x14ac:dyDescent="0.3">
      <c r="A3906" s="25">
        <v>46063</v>
      </c>
      <c r="B3906" s="31">
        <v>0.46875</v>
      </c>
      <c r="C3906" s="46"/>
      <c r="D3906" s="29">
        <v>46063.46875</v>
      </c>
      <c r="E3906" s="15" t="str">
        <f>IF(AND($B$6=NB!$A$17,$B$8&gt;0),'Ersparnisberechnung Sommertarif'!$B$8*SLP!C3886,"")</f>
        <v/>
      </c>
    </row>
    <row r="3907" spans="1:5" x14ac:dyDescent="0.3">
      <c r="A3907" s="25">
        <v>46063</v>
      </c>
      <c r="B3907" s="31">
        <v>0.47916666666666669</v>
      </c>
      <c r="C3907" s="46"/>
      <c r="D3907" s="29">
        <v>46063.479166666664</v>
      </c>
      <c r="E3907" s="15" t="str">
        <f>IF(AND($B$6=NB!$A$17,$B$8&gt;0),'Ersparnisberechnung Sommertarif'!$B$8*SLP!C3887,"")</f>
        <v/>
      </c>
    </row>
    <row r="3908" spans="1:5" x14ac:dyDescent="0.3">
      <c r="A3908" s="25">
        <v>46063</v>
      </c>
      <c r="B3908" s="31">
        <v>0.48958333333333331</v>
      </c>
      <c r="C3908" s="46"/>
      <c r="D3908" s="29">
        <v>46063.489583333336</v>
      </c>
      <c r="E3908" s="15" t="str">
        <f>IF(AND($B$6=NB!$A$17,$B$8&gt;0),'Ersparnisberechnung Sommertarif'!$B$8*SLP!C3888,"")</f>
        <v/>
      </c>
    </row>
    <row r="3909" spans="1:5" x14ac:dyDescent="0.3">
      <c r="A3909" s="25">
        <v>46063</v>
      </c>
      <c r="B3909" s="31">
        <v>0.5</v>
      </c>
      <c r="C3909" s="46"/>
      <c r="D3909" s="29">
        <v>46063.5</v>
      </c>
      <c r="E3909" s="15" t="str">
        <f>IF(AND($B$6=NB!$A$17,$B$8&gt;0),'Ersparnisberechnung Sommertarif'!$B$8*SLP!C3889,"")</f>
        <v/>
      </c>
    </row>
    <row r="3910" spans="1:5" x14ac:dyDescent="0.3">
      <c r="A3910" s="25">
        <v>46063</v>
      </c>
      <c r="B3910" s="31">
        <v>0.51041666666666663</v>
      </c>
      <c r="C3910" s="46"/>
      <c r="D3910" s="29">
        <v>46063.510416666664</v>
      </c>
      <c r="E3910" s="15" t="str">
        <f>IF(AND($B$6=NB!$A$17,$B$8&gt;0),'Ersparnisberechnung Sommertarif'!$B$8*SLP!C3890,"")</f>
        <v/>
      </c>
    </row>
    <row r="3911" spans="1:5" x14ac:dyDescent="0.3">
      <c r="A3911" s="25">
        <v>46063</v>
      </c>
      <c r="B3911" s="31">
        <v>0.52083333333333337</v>
      </c>
      <c r="C3911" s="46"/>
      <c r="D3911" s="29">
        <v>46063.520833333336</v>
      </c>
      <c r="E3911" s="15" t="str">
        <f>IF(AND($B$6=NB!$A$17,$B$8&gt;0),'Ersparnisberechnung Sommertarif'!$B$8*SLP!C3891,"")</f>
        <v/>
      </c>
    </row>
    <row r="3912" spans="1:5" x14ac:dyDescent="0.3">
      <c r="A3912" s="25">
        <v>46063</v>
      </c>
      <c r="B3912" s="31">
        <v>0.53125</v>
      </c>
      <c r="C3912" s="46"/>
      <c r="D3912" s="29">
        <v>46063.53125</v>
      </c>
      <c r="E3912" s="15" t="str">
        <f>IF(AND($B$6=NB!$A$17,$B$8&gt;0),'Ersparnisberechnung Sommertarif'!$B$8*SLP!C3892,"")</f>
        <v/>
      </c>
    </row>
    <row r="3913" spans="1:5" x14ac:dyDescent="0.3">
      <c r="A3913" s="25">
        <v>46063</v>
      </c>
      <c r="B3913" s="31">
        <v>0.54166666666666663</v>
      </c>
      <c r="C3913" s="46"/>
      <c r="D3913" s="29">
        <v>46063.541666666664</v>
      </c>
      <c r="E3913" s="15" t="str">
        <f>IF(AND($B$6=NB!$A$17,$B$8&gt;0),'Ersparnisberechnung Sommertarif'!$B$8*SLP!C3893,"")</f>
        <v/>
      </c>
    </row>
    <row r="3914" spans="1:5" x14ac:dyDescent="0.3">
      <c r="A3914" s="25">
        <v>46063</v>
      </c>
      <c r="B3914" s="31">
        <v>0.55208333333333337</v>
      </c>
      <c r="C3914" s="46"/>
      <c r="D3914" s="29">
        <v>46063.552083333336</v>
      </c>
      <c r="E3914" s="15" t="str">
        <f>IF(AND($B$6=NB!$A$17,$B$8&gt;0),'Ersparnisberechnung Sommertarif'!$B$8*SLP!C3894,"")</f>
        <v/>
      </c>
    </row>
    <row r="3915" spans="1:5" x14ac:dyDescent="0.3">
      <c r="A3915" s="25">
        <v>46063</v>
      </c>
      <c r="B3915" s="31">
        <v>0.5625</v>
      </c>
      <c r="C3915" s="46"/>
      <c r="D3915" s="29">
        <v>46063.5625</v>
      </c>
      <c r="E3915" s="15" t="str">
        <f>IF(AND($B$6=NB!$A$17,$B$8&gt;0),'Ersparnisberechnung Sommertarif'!$B$8*SLP!C3895,"")</f>
        <v/>
      </c>
    </row>
    <row r="3916" spans="1:5" x14ac:dyDescent="0.3">
      <c r="A3916" s="25">
        <v>46063</v>
      </c>
      <c r="B3916" s="31">
        <v>0.57291666666666663</v>
      </c>
      <c r="C3916" s="46"/>
      <c r="D3916" s="29">
        <v>46063.572916666664</v>
      </c>
      <c r="E3916" s="15" t="str">
        <f>IF(AND($B$6=NB!$A$17,$B$8&gt;0),'Ersparnisberechnung Sommertarif'!$B$8*SLP!C3896,"")</f>
        <v/>
      </c>
    </row>
    <row r="3917" spans="1:5" x14ac:dyDescent="0.3">
      <c r="A3917" s="25">
        <v>46063</v>
      </c>
      <c r="B3917" s="31">
        <v>0.58333333333333337</v>
      </c>
      <c r="C3917" s="46"/>
      <c r="D3917" s="29">
        <v>46063.583333333336</v>
      </c>
      <c r="E3917" s="15" t="str">
        <f>IF(AND($B$6=NB!$A$17,$B$8&gt;0),'Ersparnisberechnung Sommertarif'!$B$8*SLP!C3897,"")</f>
        <v/>
      </c>
    </row>
    <row r="3918" spans="1:5" x14ac:dyDescent="0.3">
      <c r="A3918" s="25">
        <v>46063</v>
      </c>
      <c r="B3918" s="31">
        <v>0.59375</v>
      </c>
      <c r="C3918" s="46"/>
      <c r="D3918" s="29">
        <v>46063.59375</v>
      </c>
      <c r="E3918" s="15" t="str">
        <f>IF(AND($B$6=NB!$A$17,$B$8&gt;0),'Ersparnisberechnung Sommertarif'!$B$8*SLP!C3898,"")</f>
        <v/>
      </c>
    </row>
    <row r="3919" spans="1:5" x14ac:dyDescent="0.3">
      <c r="A3919" s="25">
        <v>46063</v>
      </c>
      <c r="B3919" s="31">
        <v>0.60416666666666663</v>
      </c>
      <c r="C3919" s="46"/>
      <c r="D3919" s="29">
        <v>46063.604166666664</v>
      </c>
      <c r="E3919" s="15" t="str">
        <f>IF(AND($B$6=NB!$A$17,$B$8&gt;0),'Ersparnisberechnung Sommertarif'!$B$8*SLP!C3899,"")</f>
        <v/>
      </c>
    </row>
    <row r="3920" spans="1:5" x14ac:dyDescent="0.3">
      <c r="A3920" s="25">
        <v>46063</v>
      </c>
      <c r="B3920" s="31">
        <v>0.61458333333333337</v>
      </c>
      <c r="C3920" s="46"/>
      <c r="D3920" s="29">
        <v>46063.614583333336</v>
      </c>
      <c r="E3920" s="15" t="str">
        <f>IF(AND($B$6=NB!$A$17,$B$8&gt;0),'Ersparnisberechnung Sommertarif'!$B$8*SLP!C3900,"")</f>
        <v/>
      </c>
    </row>
    <row r="3921" spans="1:5" x14ac:dyDescent="0.3">
      <c r="A3921" s="25">
        <v>46063</v>
      </c>
      <c r="B3921" s="31">
        <v>0.625</v>
      </c>
      <c r="C3921" s="46"/>
      <c r="D3921" s="29">
        <v>46063.625</v>
      </c>
      <c r="E3921" s="15" t="str">
        <f>IF(AND($B$6=NB!$A$17,$B$8&gt;0),'Ersparnisberechnung Sommertarif'!$B$8*SLP!C3901,"")</f>
        <v/>
      </c>
    </row>
    <row r="3922" spans="1:5" x14ac:dyDescent="0.3">
      <c r="A3922" s="25">
        <v>46063</v>
      </c>
      <c r="B3922" s="31">
        <v>0.63541666666666663</v>
      </c>
      <c r="C3922" s="46"/>
      <c r="D3922" s="29">
        <v>46063.635416666664</v>
      </c>
      <c r="E3922" s="15" t="str">
        <f>IF(AND($B$6=NB!$A$17,$B$8&gt;0),'Ersparnisberechnung Sommertarif'!$B$8*SLP!C3902,"")</f>
        <v/>
      </c>
    </row>
    <row r="3923" spans="1:5" x14ac:dyDescent="0.3">
      <c r="A3923" s="25">
        <v>46063</v>
      </c>
      <c r="B3923" s="31">
        <v>0.64583333333333337</v>
      </c>
      <c r="C3923" s="46"/>
      <c r="D3923" s="29">
        <v>46063.645833333336</v>
      </c>
      <c r="E3923" s="15" t="str">
        <f>IF(AND($B$6=NB!$A$17,$B$8&gt;0),'Ersparnisberechnung Sommertarif'!$B$8*SLP!C3903,"")</f>
        <v/>
      </c>
    </row>
    <row r="3924" spans="1:5" x14ac:dyDescent="0.3">
      <c r="A3924" s="25">
        <v>46063</v>
      </c>
      <c r="B3924" s="31">
        <v>0.65625</v>
      </c>
      <c r="C3924" s="46"/>
      <c r="D3924" s="29">
        <v>46063.65625</v>
      </c>
      <c r="E3924" s="15" t="str">
        <f>IF(AND($B$6=NB!$A$17,$B$8&gt;0),'Ersparnisberechnung Sommertarif'!$B$8*SLP!C3904,"")</f>
        <v/>
      </c>
    </row>
    <row r="3925" spans="1:5" x14ac:dyDescent="0.3">
      <c r="A3925" s="25">
        <v>46063</v>
      </c>
      <c r="B3925" s="31">
        <v>0.66666666666666663</v>
      </c>
      <c r="C3925" s="46"/>
      <c r="D3925" s="29">
        <v>46063.666666666664</v>
      </c>
      <c r="E3925" s="15" t="str">
        <f>IF(AND($B$6=NB!$A$17,$B$8&gt;0),'Ersparnisberechnung Sommertarif'!$B$8*SLP!C3905,"")</f>
        <v/>
      </c>
    </row>
    <row r="3926" spans="1:5" x14ac:dyDescent="0.3">
      <c r="A3926" s="25">
        <v>46063</v>
      </c>
      <c r="B3926" s="31">
        <v>0.67708333333333337</v>
      </c>
      <c r="C3926" s="46"/>
      <c r="D3926" s="29">
        <v>46063.677083333336</v>
      </c>
      <c r="E3926" s="15" t="str">
        <f>IF(AND($B$6=NB!$A$17,$B$8&gt;0),'Ersparnisberechnung Sommertarif'!$B$8*SLP!C3906,"")</f>
        <v/>
      </c>
    </row>
    <row r="3927" spans="1:5" x14ac:dyDescent="0.3">
      <c r="A3927" s="25">
        <v>46063</v>
      </c>
      <c r="B3927" s="31">
        <v>0.6875</v>
      </c>
      <c r="C3927" s="46"/>
      <c r="D3927" s="29">
        <v>46063.6875</v>
      </c>
      <c r="E3927" s="15" t="str">
        <f>IF(AND($B$6=NB!$A$17,$B$8&gt;0),'Ersparnisberechnung Sommertarif'!$B$8*SLP!C3907,"")</f>
        <v/>
      </c>
    </row>
    <row r="3928" spans="1:5" x14ac:dyDescent="0.3">
      <c r="A3928" s="25">
        <v>46063</v>
      </c>
      <c r="B3928" s="31">
        <v>0.69791666666666663</v>
      </c>
      <c r="C3928" s="46"/>
      <c r="D3928" s="29">
        <v>46063.697916666664</v>
      </c>
      <c r="E3928" s="15" t="str">
        <f>IF(AND($B$6=NB!$A$17,$B$8&gt;0),'Ersparnisberechnung Sommertarif'!$B$8*SLP!C3908,"")</f>
        <v/>
      </c>
    </row>
    <row r="3929" spans="1:5" x14ac:dyDescent="0.3">
      <c r="A3929" s="25">
        <v>46063</v>
      </c>
      <c r="B3929" s="31">
        <v>0.70833333333333337</v>
      </c>
      <c r="C3929" s="46"/>
      <c r="D3929" s="29">
        <v>46063.708333333336</v>
      </c>
      <c r="E3929" s="15" t="str">
        <f>IF(AND($B$6=NB!$A$17,$B$8&gt;0),'Ersparnisberechnung Sommertarif'!$B$8*SLP!C3909,"")</f>
        <v/>
      </c>
    </row>
    <row r="3930" spans="1:5" x14ac:dyDescent="0.3">
      <c r="A3930" s="25">
        <v>46063</v>
      </c>
      <c r="B3930" s="31">
        <v>0.71875</v>
      </c>
      <c r="C3930" s="46"/>
      <c r="D3930" s="29">
        <v>46063.71875</v>
      </c>
      <c r="E3930" s="15" t="str">
        <f>IF(AND($B$6=NB!$A$17,$B$8&gt;0),'Ersparnisberechnung Sommertarif'!$B$8*SLP!C3910,"")</f>
        <v/>
      </c>
    </row>
    <row r="3931" spans="1:5" x14ac:dyDescent="0.3">
      <c r="A3931" s="25">
        <v>46063</v>
      </c>
      <c r="B3931" s="31">
        <v>0.72916666666666663</v>
      </c>
      <c r="C3931" s="46"/>
      <c r="D3931" s="29">
        <v>46063.729166666664</v>
      </c>
      <c r="E3931" s="15" t="str">
        <f>IF(AND($B$6=NB!$A$17,$B$8&gt;0),'Ersparnisberechnung Sommertarif'!$B$8*SLP!C3911,"")</f>
        <v/>
      </c>
    </row>
    <row r="3932" spans="1:5" x14ac:dyDescent="0.3">
      <c r="A3932" s="25">
        <v>46063</v>
      </c>
      <c r="B3932" s="31">
        <v>0.73958333333333337</v>
      </c>
      <c r="C3932" s="46"/>
      <c r="D3932" s="29">
        <v>46063.739583333336</v>
      </c>
      <c r="E3932" s="15" t="str">
        <f>IF(AND($B$6=NB!$A$17,$B$8&gt;0),'Ersparnisberechnung Sommertarif'!$B$8*SLP!C3912,"")</f>
        <v/>
      </c>
    </row>
    <row r="3933" spans="1:5" x14ac:dyDescent="0.3">
      <c r="A3933" s="25">
        <v>46063</v>
      </c>
      <c r="B3933" s="31">
        <v>0.75</v>
      </c>
      <c r="C3933" s="46"/>
      <c r="D3933" s="29">
        <v>46063.75</v>
      </c>
      <c r="E3933" s="15" t="str">
        <f>IF(AND($B$6=NB!$A$17,$B$8&gt;0),'Ersparnisberechnung Sommertarif'!$B$8*SLP!C3913,"")</f>
        <v/>
      </c>
    </row>
    <row r="3934" spans="1:5" x14ac:dyDescent="0.3">
      <c r="A3934" s="25">
        <v>46063</v>
      </c>
      <c r="B3934" s="31">
        <v>0.76041666666666663</v>
      </c>
      <c r="C3934" s="46"/>
      <c r="D3934" s="29">
        <v>46063.760416666664</v>
      </c>
      <c r="E3934" s="15" t="str">
        <f>IF(AND($B$6=NB!$A$17,$B$8&gt;0),'Ersparnisberechnung Sommertarif'!$B$8*SLP!C3914,"")</f>
        <v/>
      </c>
    </row>
    <row r="3935" spans="1:5" x14ac:dyDescent="0.3">
      <c r="A3935" s="25">
        <v>46063</v>
      </c>
      <c r="B3935" s="31">
        <v>0.77083333333333337</v>
      </c>
      <c r="C3935" s="46"/>
      <c r="D3935" s="29">
        <v>46063.770833333336</v>
      </c>
      <c r="E3935" s="15" t="str">
        <f>IF(AND($B$6=NB!$A$17,$B$8&gt;0),'Ersparnisberechnung Sommertarif'!$B$8*SLP!C3915,"")</f>
        <v/>
      </c>
    </row>
    <row r="3936" spans="1:5" x14ac:dyDescent="0.3">
      <c r="A3936" s="25">
        <v>46063</v>
      </c>
      <c r="B3936" s="31">
        <v>0.78125</v>
      </c>
      <c r="C3936" s="46"/>
      <c r="D3936" s="29">
        <v>46063.78125</v>
      </c>
      <c r="E3936" s="15" t="str">
        <f>IF(AND($B$6=NB!$A$17,$B$8&gt;0),'Ersparnisberechnung Sommertarif'!$B$8*SLP!C3916,"")</f>
        <v/>
      </c>
    </row>
    <row r="3937" spans="1:5" x14ac:dyDescent="0.3">
      <c r="A3937" s="25">
        <v>46063</v>
      </c>
      <c r="B3937" s="31">
        <v>0.79166666666666663</v>
      </c>
      <c r="C3937" s="46"/>
      <c r="D3937" s="29">
        <v>46063.791666666664</v>
      </c>
      <c r="E3937" s="15" t="str">
        <f>IF(AND($B$6=NB!$A$17,$B$8&gt;0),'Ersparnisberechnung Sommertarif'!$B$8*SLP!C3917,"")</f>
        <v/>
      </c>
    </row>
    <row r="3938" spans="1:5" x14ac:dyDescent="0.3">
      <c r="A3938" s="25">
        <v>46063</v>
      </c>
      <c r="B3938" s="31">
        <v>0.80208333333333337</v>
      </c>
      <c r="C3938" s="46"/>
      <c r="D3938" s="29">
        <v>46063.802083333336</v>
      </c>
      <c r="E3938" s="15" t="str">
        <f>IF(AND($B$6=NB!$A$17,$B$8&gt;0),'Ersparnisberechnung Sommertarif'!$B$8*SLP!C3918,"")</f>
        <v/>
      </c>
    </row>
    <row r="3939" spans="1:5" x14ac:dyDescent="0.3">
      <c r="A3939" s="25">
        <v>46063</v>
      </c>
      <c r="B3939" s="31">
        <v>0.8125</v>
      </c>
      <c r="C3939" s="46"/>
      <c r="D3939" s="29">
        <v>46063.8125</v>
      </c>
      <c r="E3939" s="15" t="str">
        <f>IF(AND($B$6=NB!$A$17,$B$8&gt;0),'Ersparnisberechnung Sommertarif'!$B$8*SLP!C3919,"")</f>
        <v/>
      </c>
    </row>
    <row r="3940" spans="1:5" x14ac:dyDescent="0.3">
      <c r="A3940" s="25">
        <v>46063</v>
      </c>
      <c r="B3940" s="31">
        <v>0.82291666666666663</v>
      </c>
      <c r="C3940" s="46"/>
      <c r="D3940" s="29">
        <v>46063.822916666664</v>
      </c>
      <c r="E3940" s="15" t="str">
        <f>IF(AND($B$6=NB!$A$17,$B$8&gt;0),'Ersparnisberechnung Sommertarif'!$B$8*SLP!C3920,"")</f>
        <v/>
      </c>
    </row>
    <row r="3941" spans="1:5" x14ac:dyDescent="0.3">
      <c r="A3941" s="25">
        <v>46063</v>
      </c>
      <c r="B3941" s="31">
        <v>0.83333333333333337</v>
      </c>
      <c r="C3941" s="46"/>
      <c r="D3941" s="29">
        <v>46063.833333333336</v>
      </c>
      <c r="E3941" s="15" t="str">
        <f>IF(AND($B$6=NB!$A$17,$B$8&gt;0),'Ersparnisberechnung Sommertarif'!$B$8*SLP!C3921,"")</f>
        <v/>
      </c>
    </row>
    <row r="3942" spans="1:5" x14ac:dyDescent="0.3">
      <c r="A3942" s="25">
        <v>46063</v>
      </c>
      <c r="B3942" s="31">
        <v>0.84375</v>
      </c>
      <c r="C3942" s="46"/>
      <c r="D3942" s="29">
        <v>46063.84375</v>
      </c>
      <c r="E3942" s="15" t="str">
        <f>IF(AND($B$6=NB!$A$17,$B$8&gt;0),'Ersparnisberechnung Sommertarif'!$B$8*SLP!C3922,"")</f>
        <v/>
      </c>
    </row>
    <row r="3943" spans="1:5" x14ac:dyDescent="0.3">
      <c r="A3943" s="25">
        <v>46063</v>
      </c>
      <c r="B3943" s="31">
        <v>0.85416666666666663</v>
      </c>
      <c r="C3943" s="46"/>
      <c r="D3943" s="29">
        <v>46063.854166666664</v>
      </c>
      <c r="E3943" s="15" t="str">
        <f>IF(AND($B$6=NB!$A$17,$B$8&gt;0),'Ersparnisberechnung Sommertarif'!$B$8*SLP!C3923,"")</f>
        <v/>
      </c>
    </row>
    <row r="3944" spans="1:5" x14ac:dyDescent="0.3">
      <c r="A3944" s="25">
        <v>46063</v>
      </c>
      <c r="B3944" s="31">
        <v>0.86458333333333337</v>
      </c>
      <c r="C3944" s="46"/>
      <c r="D3944" s="29">
        <v>46063.864583333336</v>
      </c>
      <c r="E3944" s="15" t="str">
        <f>IF(AND($B$6=NB!$A$17,$B$8&gt;0),'Ersparnisberechnung Sommertarif'!$B$8*SLP!C3924,"")</f>
        <v/>
      </c>
    </row>
    <row r="3945" spans="1:5" x14ac:dyDescent="0.3">
      <c r="A3945" s="25">
        <v>46063</v>
      </c>
      <c r="B3945" s="31">
        <v>0.875</v>
      </c>
      <c r="C3945" s="46"/>
      <c r="D3945" s="29">
        <v>46063.875</v>
      </c>
      <c r="E3945" s="15" t="str">
        <f>IF(AND($B$6=NB!$A$17,$B$8&gt;0),'Ersparnisberechnung Sommertarif'!$B$8*SLP!C3925,"")</f>
        <v/>
      </c>
    </row>
    <row r="3946" spans="1:5" x14ac:dyDescent="0.3">
      <c r="A3946" s="25">
        <v>46063</v>
      </c>
      <c r="B3946" s="31">
        <v>0.88541666666666663</v>
      </c>
      <c r="C3946" s="46"/>
      <c r="D3946" s="29">
        <v>46063.885416666664</v>
      </c>
      <c r="E3946" s="15" t="str">
        <f>IF(AND($B$6=NB!$A$17,$B$8&gt;0),'Ersparnisberechnung Sommertarif'!$B$8*SLP!C3926,"")</f>
        <v/>
      </c>
    </row>
    <row r="3947" spans="1:5" x14ac:dyDescent="0.3">
      <c r="A3947" s="25">
        <v>46063</v>
      </c>
      <c r="B3947" s="31">
        <v>0.89583333333333337</v>
      </c>
      <c r="C3947" s="46"/>
      <c r="D3947" s="29">
        <v>46063.895833333336</v>
      </c>
      <c r="E3947" s="15" t="str">
        <f>IF(AND($B$6=NB!$A$17,$B$8&gt;0),'Ersparnisberechnung Sommertarif'!$B$8*SLP!C3927,"")</f>
        <v/>
      </c>
    </row>
    <row r="3948" spans="1:5" x14ac:dyDescent="0.3">
      <c r="A3948" s="25">
        <v>46063</v>
      </c>
      <c r="B3948" s="31">
        <v>0.90625</v>
      </c>
      <c r="C3948" s="46"/>
      <c r="D3948" s="29">
        <v>46063.90625</v>
      </c>
      <c r="E3948" s="15" t="str">
        <f>IF(AND($B$6=NB!$A$17,$B$8&gt;0),'Ersparnisberechnung Sommertarif'!$B$8*SLP!C3928,"")</f>
        <v/>
      </c>
    </row>
    <row r="3949" spans="1:5" x14ac:dyDescent="0.3">
      <c r="A3949" s="25">
        <v>46063</v>
      </c>
      <c r="B3949" s="31">
        <v>0.91666666666666663</v>
      </c>
      <c r="C3949" s="46"/>
      <c r="D3949" s="29">
        <v>46063.916666666664</v>
      </c>
      <c r="E3949" s="15" t="str">
        <f>IF(AND($B$6=NB!$A$17,$B$8&gt;0),'Ersparnisberechnung Sommertarif'!$B$8*SLP!C3929,"")</f>
        <v/>
      </c>
    </row>
    <row r="3950" spans="1:5" x14ac:dyDescent="0.3">
      <c r="A3950" s="25">
        <v>46063</v>
      </c>
      <c r="B3950" s="31">
        <v>0.92708333333333337</v>
      </c>
      <c r="C3950" s="46"/>
      <c r="D3950" s="29">
        <v>46063.927083333336</v>
      </c>
      <c r="E3950" s="15" t="str">
        <f>IF(AND($B$6=NB!$A$17,$B$8&gt;0),'Ersparnisberechnung Sommertarif'!$B$8*SLP!C3930,"")</f>
        <v/>
      </c>
    </row>
    <row r="3951" spans="1:5" x14ac:dyDescent="0.3">
      <c r="A3951" s="25">
        <v>46063</v>
      </c>
      <c r="B3951" s="31">
        <v>0.9375</v>
      </c>
      <c r="C3951" s="46"/>
      <c r="D3951" s="29">
        <v>46063.9375</v>
      </c>
      <c r="E3951" s="15" t="str">
        <f>IF(AND($B$6=NB!$A$17,$B$8&gt;0),'Ersparnisberechnung Sommertarif'!$B$8*SLP!C3931,"")</f>
        <v/>
      </c>
    </row>
    <row r="3952" spans="1:5" x14ac:dyDescent="0.3">
      <c r="A3952" s="25">
        <v>46063</v>
      </c>
      <c r="B3952" s="31">
        <v>0.94791666666666663</v>
      </c>
      <c r="C3952" s="46"/>
      <c r="D3952" s="29">
        <v>46063.947916666664</v>
      </c>
      <c r="E3952" s="15" t="str">
        <f>IF(AND($B$6=NB!$A$17,$B$8&gt;0),'Ersparnisberechnung Sommertarif'!$B$8*SLP!C3932,"")</f>
        <v/>
      </c>
    </row>
    <row r="3953" spans="1:5" x14ac:dyDescent="0.3">
      <c r="A3953" s="25">
        <v>46063</v>
      </c>
      <c r="B3953" s="31">
        <v>0.95833333333333337</v>
      </c>
      <c r="C3953" s="46"/>
      <c r="D3953" s="29">
        <v>46063.958333333336</v>
      </c>
      <c r="E3953" s="15" t="str">
        <f>IF(AND($B$6=NB!$A$17,$B$8&gt;0),'Ersparnisberechnung Sommertarif'!$B$8*SLP!C3933,"")</f>
        <v/>
      </c>
    </row>
    <row r="3954" spans="1:5" x14ac:dyDescent="0.3">
      <c r="A3954" s="25">
        <v>46063</v>
      </c>
      <c r="B3954" s="31">
        <v>0.96875</v>
      </c>
      <c r="C3954" s="46"/>
      <c r="D3954" s="29">
        <v>46063.96875</v>
      </c>
      <c r="E3954" s="15" t="str">
        <f>IF(AND($B$6=NB!$A$17,$B$8&gt;0),'Ersparnisberechnung Sommertarif'!$B$8*SLP!C3934,"")</f>
        <v/>
      </c>
    </row>
    <row r="3955" spans="1:5" x14ac:dyDescent="0.3">
      <c r="A3955" s="25">
        <v>46063</v>
      </c>
      <c r="B3955" s="31">
        <v>0.97916666666666663</v>
      </c>
      <c r="C3955" s="46"/>
      <c r="D3955" s="29">
        <v>46063.979166666664</v>
      </c>
      <c r="E3955" s="15" t="str">
        <f>IF(AND($B$6=NB!$A$17,$B$8&gt;0),'Ersparnisberechnung Sommertarif'!$B$8*SLP!C3935,"")</f>
        <v/>
      </c>
    </row>
    <row r="3956" spans="1:5" x14ac:dyDescent="0.3">
      <c r="A3956" s="25">
        <v>46063</v>
      </c>
      <c r="B3956" s="31">
        <v>0.98958333333333337</v>
      </c>
      <c r="C3956" s="46"/>
      <c r="D3956" s="29">
        <v>46063.989583333336</v>
      </c>
      <c r="E3956" s="15" t="str">
        <f>IF(AND($B$6=NB!$A$17,$B$8&gt;0),'Ersparnisberechnung Sommertarif'!$B$8*SLP!C3936,"")</f>
        <v/>
      </c>
    </row>
    <row r="3957" spans="1:5" x14ac:dyDescent="0.3">
      <c r="A3957" s="25">
        <v>46064</v>
      </c>
      <c r="B3957" s="31">
        <v>0</v>
      </c>
      <c r="C3957" s="46"/>
      <c r="D3957" s="29">
        <v>46064</v>
      </c>
      <c r="E3957" s="15" t="str">
        <f>IF(AND($B$6=NB!$A$17,$B$8&gt;0),'Ersparnisberechnung Sommertarif'!$B$8*SLP!C3937,"")</f>
        <v/>
      </c>
    </row>
    <row r="3958" spans="1:5" x14ac:dyDescent="0.3">
      <c r="A3958" s="25">
        <v>46064</v>
      </c>
      <c r="B3958" s="31">
        <v>1.0416666666666666E-2</v>
      </c>
      <c r="C3958" s="46"/>
      <c r="D3958" s="29">
        <v>46064.010416666664</v>
      </c>
      <c r="E3958" s="15" t="str">
        <f>IF(AND($B$6=NB!$A$17,$B$8&gt;0),'Ersparnisberechnung Sommertarif'!$B$8*SLP!C3938,"")</f>
        <v/>
      </c>
    </row>
    <row r="3959" spans="1:5" x14ac:dyDescent="0.3">
      <c r="A3959" s="25">
        <v>46064</v>
      </c>
      <c r="B3959" s="31">
        <v>2.0833333333333332E-2</v>
      </c>
      <c r="C3959" s="46"/>
      <c r="D3959" s="29">
        <v>46064.020833333336</v>
      </c>
      <c r="E3959" s="15" t="str">
        <f>IF(AND($B$6=NB!$A$17,$B$8&gt;0),'Ersparnisberechnung Sommertarif'!$B$8*SLP!C3939,"")</f>
        <v/>
      </c>
    </row>
    <row r="3960" spans="1:5" x14ac:dyDescent="0.3">
      <c r="A3960" s="25">
        <v>46064</v>
      </c>
      <c r="B3960" s="31">
        <v>3.125E-2</v>
      </c>
      <c r="C3960" s="46"/>
      <c r="D3960" s="29">
        <v>46064.03125</v>
      </c>
      <c r="E3960" s="15" t="str">
        <f>IF(AND($B$6=NB!$A$17,$B$8&gt;0),'Ersparnisberechnung Sommertarif'!$B$8*SLP!C3940,"")</f>
        <v/>
      </c>
    </row>
    <row r="3961" spans="1:5" x14ac:dyDescent="0.3">
      <c r="A3961" s="25">
        <v>46064</v>
      </c>
      <c r="B3961" s="31">
        <v>4.1666666666666664E-2</v>
      </c>
      <c r="C3961" s="46"/>
      <c r="D3961" s="29">
        <v>46064.041666666664</v>
      </c>
      <c r="E3961" s="15" t="str">
        <f>IF(AND($B$6=NB!$A$17,$B$8&gt;0),'Ersparnisberechnung Sommertarif'!$B$8*SLP!C3941,"")</f>
        <v/>
      </c>
    </row>
    <row r="3962" spans="1:5" x14ac:dyDescent="0.3">
      <c r="A3962" s="25">
        <v>46064</v>
      </c>
      <c r="B3962" s="31">
        <v>5.2083333333333336E-2</v>
      </c>
      <c r="C3962" s="46"/>
      <c r="D3962" s="29">
        <v>46064.052083333336</v>
      </c>
      <c r="E3962" s="15" t="str">
        <f>IF(AND($B$6=NB!$A$17,$B$8&gt;0),'Ersparnisberechnung Sommertarif'!$B$8*SLP!C3942,"")</f>
        <v/>
      </c>
    </row>
    <row r="3963" spans="1:5" x14ac:dyDescent="0.3">
      <c r="A3963" s="25">
        <v>46064</v>
      </c>
      <c r="B3963" s="31">
        <v>6.25E-2</v>
      </c>
      <c r="C3963" s="46"/>
      <c r="D3963" s="29">
        <v>46064.0625</v>
      </c>
      <c r="E3963" s="15" t="str">
        <f>IF(AND($B$6=NB!$A$17,$B$8&gt;0),'Ersparnisberechnung Sommertarif'!$B$8*SLP!C3943,"")</f>
        <v/>
      </c>
    </row>
    <row r="3964" spans="1:5" x14ac:dyDescent="0.3">
      <c r="A3964" s="25">
        <v>46064</v>
      </c>
      <c r="B3964" s="31">
        <v>7.2916666666666671E-2</v>
      </c>
      <c r="C3964" s="46"/>
      <c r="D3964" s="29">
        <v>46064.072916666664</v>
      </c>
      <c r="E3964" s="15" t="str">
        <f>IF(AND($B$6=NB!$A$17,$B$8&gt;0),'Ersparnisberechnung Sommertarif'!$B$8*SLP!C3944,"")</f>
        <v/>
      </c>
    </row>
    <row r="3965" spans="1:5" x14ac:dyDescent="0.3">
      <c r="A3965" s="25">
        <v>46064</v>
      </c>
      <c r="B3965" s="31">
        <v>8.3333333333333329E-2</v>
      </c>
      <c r="C3965" s="46"/>
      <c r="D3965" s="29">
        <v>46064.083333333336</v>
      </c>
      <c r="E3965" s="15" t="str">
        <f>IF(AND($B$6=NB!$A$17,$B$8&gt;0),'Ersparnisberechnung Sommertarif'!$B$8*SLP!C3945,"")</f>
        <v/>
      </c>
    </row>
    <row r="3966" spans="1:5" x14ac:dyDescent="0.3">
      <c r="A3966" s="25">
        <v>46064</v>
      </c>
      <c r="B3966" s="31">
        <v>9.375E-2</v>
      </c>
      <c r="C3966" s="46"/>
      <c r="D3966" s="29">
        <v>46064.09375</v>
      </c>
      <c r="E3966" s="15" t="str">
        <f>IF(AND($B$6=NB!$A$17,$B$8&gt;0),'Ersparnisberechnung Sommertarif'!$B$8*SLP!C3946,"")</f>
        <v/>
      </c>
    </row>
    <row r="3967" spans="1:5" x14ac:dyDescent="0.3">
      <c r="A3967" s="25">
        <v>46064</v>
      </c>
      <c r="B3967" s="31">
        <v>0.10416666666666667</v>
      </c>
      <c r="C3967" s="46"/>
      <c r="D3967" s="29">
        <v>46064.104166666664</v>
      </c>
      <c r="E3967" s="15" t="str">
        <f>IF(AND($B$6=NB!$A$17,$B$8&gt;0),'Ersparnisberechnung Sommertarif'!$B$8*SLP!C3947,"")</f>
        <v/>
      </c>
    </row>
    <row r="3968" spans="1:5" x14ac:dyDescent="0.3">
      <c r="A3968" s="25">
        <v>46064</v>
      </c>
      <c r="B3968" s="31">
        <v>0.11458333333333333</v>
      </c>
      <c r="C3968" s="46"/>
      <c r="D3968" s="29">
        <v>46064.114583333336</v>
      </c>
      <c r="E3968" s="15" t="str">
        <f>IF(AND($B$6=NB!$A$17,$B$8&gt;0),'Ersparnisberechnung Sommertarif'!$B$8*SLP!C3948,"")</f>
        <v/>
      </c>
    </row>
    <row r="3969" spans="1:5" x14ac:dyDescent="0.3">
      <c r="A3969" s="25">
        <v>46064</v>
      </c>
      <c r="B3969" s="31">
        <v>0.125</v>
      </c>
      <c r="C3969" s="46"/>
      <c r="D3969" s="29">
        <v>46064.125</v>
      </c>
      <c r="E3969" s="15" t="str">
        <f>IF(AND($B$6=NB!$A$17,$B$8&gt;0),'Ersparnisberechnung Sommertarif'!$B$8*SLP!C3949,"")</f>
        <v/>
      </c>
    </row>
    <row r="3970" spans="1:5" x14ac:dyDescent="0.3">
      <c r="A3970" s="25">
        <v>46064</v>
      </c>
      <c r="B3970" s="31">
        <v>0.13541666666666666</v>
      </c>
      <c r="C3970" s="46"/>
      <c r="D3970" s="29">
        <v>46064.135416666664</v>
      </c>
      <c r="E3970" s="15" t="str">
        <f>IF(AND($B$6=NB!$A$17,$B$8&gt;0),'Ersparnisberechnung Sommertarif'!$B$8*SLP!C3950,"")</f>
        <v/>
      </c>
    </row>
    <row r="3971" spans="1:5" x14ac:dyDescent="0.3">
      <c r="A3971" s="25">
        <v>46064</v>
      </c>
      <c r="B3971" s="31">
        <v>0.14583333333333334</v>
      </c>
      <c r="C3971" s="46"/>
      <c r="D3971" s="29">
        <v>46064.145833333336</v>
      </c>
      <c r="E3971" s="15" t="str">
        <f>IF(AND($B$6=NB!$A$17,$B$8&gt;0),'Ersparnisberechnung Sommertarif'!$B$8*SLP!C3951,"")</f>
        <v/>
      </c>
    </row>
    <row r="3972" spans="1:5" x14ac:dyDescent="0.3">
      <c r="A3972" s="25">
        <v>46064</v>
      </c>
      <c r="B3972" s="31">
        <v>0.15625</v>
      </c>
      <c r="C3972" s="46"/>
      <c r="D3972" s="29">
        <v>46064.15625</v>
      </c>
      <c r="E3972" s="15" t="str">
        <f>IF(AND($B$6=NB!$A$17,$B$8&gt;0),'Ersparnisberechnung Sommertarif'!$B$8*SLP!C3952,"")</f>
        <v/>
      </c>
    </row>
    <row r="3973" spans="1:5" x14ac:dyDescent="0.3">
      <c r="A3973" s="25">
        <v>46064</v>
      </c>
      <c r="B3973" s="31">
        <v>0.16666666666666666</v>
      </c>
      <c r="C3973" s="46"/>
      <c r="D3973" s="29">
        <v>46064.166666666664</v>
      </c>
      <c r="E3973" s="15" t="str">
        <f>IF(AND($B$6=NB!$A$17,$B$8&gt;0),'Ersparnisberechnung Sommertarif'!$B$8*SLP!C3953,"")</f>
        <v/>
      </c>
    </row>
    <row r="3974" spans="1:5" x14ac:dyDescent="0.3">
      <c r="A3974" s="25">
        <v>46064</v>
      </c>
      <c r="B3974" s="31">
        <v>0.17708333333333334</v>
      </c>
      <c r="C3974" s="46"/>
      <c r="D3974" s="29">
        <v>46064.177083333336</v>
      </c>
      <c r="E3974" s="15" t="str">
        <f>IF(AND($B$6=NB!$A$17,$B$8&gt;0),'Ersparnisberechnung Sommertarif'!$B$8*SLP!C3954,"")</f>
        <v/>
      </c>
    </row>
    <row r="3975" spans="1:5" x14ac:dyDescent="0.3">
      <c r="A3975" s="25">
        <v>46064</v>
      </c>
      <c r="B3975" s="31">
        <v>0.1875</v>
      </c>
      <c r="C3975" s="46"/>
      <c r="D3975" s="29">
        <v>46064.1875</v>
      </c>
      <c r="E3975" s="15" t="str">
        <f>IF(AND($B$6=NB!$A$17,$B$8&gt;0),'Ersparnisberechnung Sommertarif'!$B$8*SLP!C3955,"")</f>
        <v/>
      </c>
    </row>
    <row r="3976" spans="1:5" x14ac:dyDescent="0.3">
      <c r="A3976" s="25">
        <v>46064</v>
      </c>
      <c r="B3976" s="31">
        <v>0.19791666666666666</v>
      </c>
      <c r="C3976" s="46"/>
      <c r="D3976" s="29">
        <v>46064.197916666664</v>
      </c>
      <c r="E3976" s="15" t="str">
        <f>IF(AND($B$6=NB!$A$17,$B$8&gt;0),'Ersparnisberechnung Sommertarif'!$B$8*SLP!C3956,"")</f>
        <v/>
      </c>
    </row>
    <row r="3977" spans="1:5" x14ac:dyDescent="0.3">
      <c r="A3977" s="25">
        <v>46064</v>
      </c>
      <c r="B3977" s="31">
        <v>0.20833333333333334</v>
      </c>
      <c r="C3977" s="46"/>
      <c r="D3977" s="29">
        <v>46064.208333333336</v>
      </c>
      <c r="E3977" s="15" t="str">
        <f>IF(AND($B$6=NB!$A$17,$B$8&gt;0),'Ersparnisberechnung Sommertarif'!$B$8*SLP!C3957,"")</f>
        <v/>
      </c>
    </row>
    <row r="3978" spans="1:5" x14ac:dyDescent="0.3">
      <c r="A3978" s="25">
        <v>46064</v>
      </c>
      <c r="B3978" s="31">
        <v>0.21875</v>
      </c>
      <c r="C3978" s="46"/>
      <c r="D3978" s="29">
        <v>46064.21875</v>
      </c>
      <c r="E3978" s="15" t="str">
        <f>IF(AND($B$6=NB!$A$17,$B$8&gt;0),'Ersparnisberechnung Sommertarif'!$B$8*SLP!C3958,"")</f>
        <v/>
      </c>
    </row>
    <row r="3979" spans="1:5" x14ac:dyDescent="0.3">
      <c r="A3979" s="25">
        <v>46064</v>
      </c>
      <c r="B3979" s="31">
        <v>0.22916666666666666</v>
      </c>
      <c r="C3979" s="46"/>
      <c r="D3979" s="29">
        <v>46064.229166666664</v>
      </c>
      <c r="E3979" s="15" t="str">
        <f>IF(AND($B$6=NB!$A$17,$B$8&gt;0),'Ersparnisberechnung Sommertarif'!$B$8*SLP!C3959,"")</f>
        <v/>
      </c>
    </row>
    <row r="3980" spans="1:5" x14ac:dyDescent="0.3">
      <c r="A3980" s="25">
        <v>46064</v>
      </c>
      <c r="B3980" s="31">
        <v>0.23958333333333334</v>
      </c>
      <c r="C3980" s="46"/>
      <c r="D3980" s="29">
        <v>46064.239583333336</v>
      </c>
      <c r="E3980" s="15" t="str">
        <f>IF(AND($B$6=NB!$A$17,$B$8&gt;0),'Ersparnisberechnung Sommertarif'!$B$8*SLP!C3960,"")</f>
        <v/>
      </c>
    </row>
    <row r="3981" spans="1:5" x14ac:dyDescent="0.3">
      <c r="A3981" s="25">
        <v>46064</v>
      </c>
      <c r="B3981" s="31">
        <v>0.25</v>
      </c>
      <c r="C3981" s="46"/>
      <c r="D3981" s="29">
        <v>46064.25</v>
      </c>
      <c r="E3981" s="15" t="str">
        <f>IF(AND($B$6=NB!$A$17,$B$8&gt;0),'Ersparnisberechnung Sommertarif'!$B$8*SLP!C3961,"")</f>
        <v/>
      </c>
    </row>
    <row r="3982" spans="1:5" x14ac:dyDescent="0.3">
      <c r="A3982" s="25">
        <v>46064</v>
      </c>
      <c r="B3982" s="31">
        <v>0.26041666666666669</v>
      </c>
      <c r="C3982" s="46"/>
      <c r="D3982" s="29">
        <v>46064.260416666664</v>
      </c>
      <c r="E3982" s="15" t="str">
        <f>IF(AND($B$6=NB!$A$17,$B$8&gt;0),'Ersparnisberechnung Sommertarif'!$B$8*SLP!C3962,"")</f>
        <v/>
      </c>
    </row>
    <row r="3983" spans="1:5" x14ac:dyDescent="0.3">
      <c r="A3983" s="25">
        <v>46064</v>
      </c>
      <c r="B3983" s="31">
        <v>0.27083333333333331</v>
      </c>
      <c r="C3983" s="46"/>
      <c r="D3983" s="29">
        <v>46064.270833333336</v>
      </c>
      <c r="E3983" s="15" t="str">
        <f>IF(AND($B$6=NB!$A$17,$B$8&gt;0),'Ersparnisberechnung Sommertarif'!$B$8*SLP!C3963,"")</f>
        <v/>
      </c>
    </row>
    <row r="3984" spans="1:5" x14ac:dyDescent="0.3">
      <c r="A3984" s="25">
        <v>46064</v>
      </c>
      <c r="B3984" s="31">
        <v>0.28125</v>
      </c>
      <c r="C3984" s="46"/>
      <c r="D3984" s="29">
        <v>46064.28125</v>
      </c>
      <c r="E3984" s="15" t="str">
        <f>IF(AND($B$6=NB!$A$17,$B$8&gt;0),'Ersparnisberechnung Sommertarif'!$B$8*SLP!C3964,"")</f>
        <v/>
      </c>
    </row>
    <row r="3985" spans="1:5" x14ac:dyDescent="0.3">
      <c r="A3985" s="25">
        <v>46064</v>
      </c>
      <c r="B3985" s="31">
        <v>0.29166666666666669</v>
      </c>
      <c r="C3985" s="46"/>
      <c r="D3985" s="29">
        <v>46064.291666666664</v>
      </c>
      <c r="E3985" s="15" t="str">
        <f>IF(AND($B$6=NB!$A$17,$B$8&gt;0),'Ersparnisberechnung Sommertarif'!$B$8*SLP!C3965,"")</f>
        <v/>
      </c>
    </row>
    <row r="3986" spans="1:5" x14ac:dyDescent="0.3">
      <c r="A3986" s="25">
        <v>46064</v>
      </c>
      <c r="B3986" s="31">
        <v>0.30208333333333331</v>
      </c>
      <c r="C3986" s="46"/>
      <c r="D3986" s="29">
        <v>46064.302083333336</v>
      </c>
      <c r="E3986" s="15" t="str">
        <f>IF(AND($B$6=NB!$A$17,$B$8&gt;0),'Ersparnisberechnung Sommertarif'!$B$8*SLP!C3966,"")</f>
        <v/>
      </c>
    </row>
    <row r="3987" spans="1:5" x14ac:dyDescent="0.3">
      <c r="A3987" s="25">
        <v>46064</v>
      </c>
      <c r="B3987" s="31">
        <v>0.3125</v>
      </c>
      <c r="C3987" s="46"/>
      <c r="D3987" s="29">
        <v>46064.3125</v>
      </c>
      <c r="E3987" s="15" t="str">
        <f>IF(AND($B$6=NB!$A$17,$B$8&gt;0),'Ersparnisberechnung Sommertarif'!$B$8*SLP!C3967,"")</f>
        <v/>
      </c>
    </row>
    <row r="3988" spans="1:5" x14ac:dyDescent="0.3">
      <c r="A3988" s="25">
        <v>46064</v>
      </c>
      <c r="B3988" s="31">
        <v>0.32291666666666669</v>
      </c>
      <c r="C3988" s="46"/>
      <c r="D3988" s="29">
        <v>46064.322916666664</v>
      </c>
      <c r="E3988" s="15" t="str">
        <f>IF(AND($B$6=NB!$A$17,$B$8&gt;0),'Ersparnisberechnung Sommertarif'!$B$8*SLP!C3968,"")</f>
        <v/>
      </c>
    </row>
    <row r="3989" spans="1:5" x14ac:dyDescent="0.3">
      <c r="A3989" s="25">
        <v>46064</v>
      </c>
      <c r="B3989" s="31">
        <v>0.33333333333333331</v>
      </c>
      <c r="C3989" s="46"/>
      <c r="D3989" s="29">
        <v>46064.333333333336</v>
      </c>
      <c r="E3989" s="15" t="str">
        <f>IF(AND($B$6=NB!$A$17,$B$8&gt;0),'Ersparnisberechnung Sommertarif'!$B$8*SLP!C3969,"")</f>
        <v/>
      </c>
    </row>
    <row r="3990" spans="1:5" x14ac:dyDescent="0.3">
      <c r="A3990" s="25">
        <v>46064</v>
      </c>
      <c r="B3990" s="31">
        <v>0.34375</v>
      </c>
      <c r="C3990" s="46"/>
      <c r="D3990" s="29">
        <v>46064.34375</v>
      </c>
      <c r="E3990" s="15" t="str">
        <f>IF(AND($B$6=NB!$A$17,$B$8&gt;0),'Ersparnisberechnung Sommertarif'!$B$8*SLP!C3970,"")</f>
        <v/>
      </c>
    </row>
    <row r="3991" spans="1:5" x14ac:dyDescent="0.3">
      <c r="A3991" s="25">
        <v>46064</v>
      </c>
      <c r="B3991" s="31">
        <v>0.35416666666666669</v>
      </c>
      <c r="C3991" s="46"/>
      <c r="D3991" s="29">
        <v>46064.354166666664</v>
      </c>
      <c r="E3991" s="15" t="str">
        <f>IF(AND($B$6=NB!$A$17,$B$8&gt;0),'Ersparnisberechnung Sommertarif'!$B$8*SLP!C3971,"")</f>
        <v/>
      </c>
    </row>
    <row r="3992" spans="1:5" x14ac:dyDescent="0.3">
      <c r="A3992" s="25">
        <v>46064</v>
      </c>
      <c r="B3992" s="31">
        <v>0.36458333333333331</v>
      </c>
      <c r="C3992" s="46"/>
      <c r="D3992" s="29">
        <v>46064.364583333336</v>
      </c>
      <c r="E3992" s="15" t="str">
        <f>IF(AND($B$6=NB!$A$17,$B$8&gt;0),'Ersparnisberechnung Sommertarif'!$B$8*SLP!C3972,"")</f>
        <v/>
      </c>
    </row>
    <row r="3993" spans="1:5" x14ac:dyDescent="0.3">
      <c r="A3993" s="25">
        <v>46064</v>
      </c>
      <c r="B3993" s="31">
        <v>0.375</v>
      </c>
      <c r="C3993" s="46"/>
      <c r="D3993" s="29">
        <v>46064.375</v>
      </c>
      <c r="E3993" s="15" t="str">
        <f>IF(AND($B$6=NB!$A$17,$B$8&gt;0),'Ersparnisberechnung Sommertarif'!$B$8*SLP!C3973,"")</f>
        <v/>
      </c>
    </row>
    <row r="3994" spans="1:5" x14ac:dyDescent="0.3">
      <c r="A3994" s="25">
        <v>46064</v>
      </c>
      <c r="B3994" s="31">
        <v>0.38541666666666669</v>
      </c>
      <c r="C3994" s="46"/>
      <c r="D3994" s="29">
        <v>46064.385416666664</v>
      </c>
      <c r="E3994" s="15" t="str">
        <f>IF(AND($B$6=NB!$A$17,$B$8&gt;0),'Ersparnisberechnung Sommertarif'!$B$8*SLP!C3974,"")</f>
        <v/>
      </c>
    </row>
    <row r="3995" spans="1:5" x14ac:dyDescent="0.3">
      <c r="A3995" s="25">
        <v>46064</v>
      </c>
      <c r="B3995" s="31">
        <v>0.39583333333333331</v>
      </c>
      <c r="C3995" s="46"/>
      <c r="D3995" s="29">
        <v>46064.395833333336</v>
      </c>
      <c r="E3995" s="15" t="str">
        <f>IF(AND($B$6=NB!$A$17,$B$8&gt;0),'Ersparnisberechnung Sommertarif'!$B$8*SLP!C3975,"")</f>
        <v/>
      </c>
    </row>
    <row r="3996" spans="1:5" x14ac:dyDescent="0.3">
      <c r="A3996" s="25">
        <v>46064</v>
      </c>
      <c r="B3996" s="31">
        <v>0.40625</v>
      </c>
      <c r="C3996" s="46"/>
      <c r="D3996" s="29">
        <v>46064.40625</v>
      </c>
      <c r="E3996" s="15" t="str">
        <f>IF(AND($B$6=NB!$A$17,$B$8&gt;0),'Ersparnisberechnung Sommertarif'!$B$8*SLP!C3976,"")</f>
        <v/>
      </c>
    </row>
    <row r="3997" spans="1:5" x14ac:dyDescent="0.3">
      <c r="A3997" s="25">
        <v>46064</v>
      </c>
      <c r="B3997" s="31">
        <v>0.41666666666666669</v>
      </c>
      <c r="C3997" s="46"/>
      <c r="D3997" s="29">
        <v>46064.416666666664</v>
      </c>
      <c r="E3997" s="15" t="str">
        <f>IF(AND($B$6=NB!$A$17,$B$8&gt;0),'Ersparnisberechnung Sommertarif'!$B$8*SLP!C3977,"")</f>
        <v/>
      </c>
    </row>
    <row r="3998" spans="1:5" x14ac:dyDescent="0.3">
      <c r="A3998" s="25">
        <v>46064</v>
      </c>
      <c r="B3998" s="31">
        <v>0.42708333333333331</v>
      </c>
      <c r="C3998" s="46"/>
      <c r="D3998" s="29">
        <v>46064.427083333336</v>
      </c>
      <c r="E3998" s="15" t="str">
        <f>IF(AND($B$6=NB!$A$17,$B$8&gt;0),'Ersparnisberechnung Sommertarif'!$B$8*SLP!C3978,"")</f>
        <v/>
      </c>
    </row>
    <row r="3999" spans="1:5" x14ac:dyDescent="0.3">
      <c r="A3999" s="25">
        <v>46064</v>
      </c>
      <c r="B3999" s="31">
        <v>0.4375</v>
      </c>
      <c r="C3999" s="46"/>
      <c r="D3999" s="29">
        <v>46064.4375</v>
      </c>
      <c r="E3999" s="15" t="str">
        <f>IF(AND($B$6=NB!$A$17,$B$8&gt;0),'Ersparnisberechnung Sommertarif'!$B$8*SLP!C3979,"")</f>
        <v/>
      </c>
    </row>
    <row r="4000" spans="1:5" x14ac:dyDescent="0.3">
      <c r="A4000" s="25">
        <v>46064</v>
      </c>
      <c r="B4000" s="31">
        <v>0.44791666666666669</v>
      </c>
      <c r="C4000" s="46"/>
      <c r="D4000" s="29">
        <v>46064.447916666664</v>
      </c>
      <c r="E4000" s="15" t="str">
        <f>IF(AND($B$6=NB!$A$17,$B$8&gt;0),'Ersparnisberechnung Sommertarif'!$B$8*SLP!C3980,"")</f>
        <v/>
      </c>
    </row>
    <row r="4001" spans="1:5" x14ac:dyDescent="0.3">
      <c r="A4001" s="25">
        <v>46064</v>
      </c>
      <c r="B4001" s="31">
        <v>0.45833333333333331</v>
      </c>
      <c r="C4001" s="46"/>
      <c r="D4001" s="29">
        <v>46064.458333333336</v>
      </c>
      <c r="E4001" s="15" t="str">
        <f>IF(AND($B$6=NB!$A$17,$B$8&gt;0),'Ersparnisberechnung Sommertarif'!$B$8*SLP!C3981,"")</f>
        <v/>
      </c>
    </row>
    <row r="4002" spans="1:5" x14ac:dyDescent="0.3">
      <c r="A4002" s="25">
        <v>46064</v>
      </c>
      <c r="B4002" s="31">
        <v>0.46875</v>
      </c>
      <c r="C4002" s="46"/>
      <c r="D4002" s="29">
        <v>46064.46875</v>
      </c>
      <c r="E4002" s="15" t="str">
        <f>IF(AND($B$6=NB!$A$17,$B$8&gt;0),'Ersparnisberechnung Sommertarif'!$B$8*SLP!C3982,"")</f>
        <v/>
      </c>
    </row>
    <row r="4003" spans="1:5" x14ac:dyDescent="0.3">
      <c r="A4003" s="25">
        <v>46064</v>
      </c>
      <c r="B4003" s="31">
        <v>0.47916666666666669</v>
      </c>
      <c r="C4003" s="46"/>
      <c r="D4003" s="29">
        <v>46064.479166666664</v>
      </c>
      <c r="E4003" s="15" t="str">
        <f>IF(AND($B$6=NB!$A$17,$B$8&gt;0),'Ersparnisberechnung Sommertarif'!$B$8*SLP!C3983,"")</f>
        <v/>
      </c>
    </row>
    <row r="4004" spans="1:5" x14ac:dyDescent="0.3">
      <c r="A4004" s="25">
        <v>46064</v>
      </c>
      <c r="B4004" s="31">
        <v>0.48958333333333331</v>
      </c>
      <c r="C4004" s="46"/>
      <c r="D4004" s="29">
        <v>46064.489583333336</v>
      </c>
      <c r="E4004" s="15" t="str">
        <f>IF(AND($B$6=NB!$A$17,$B$8&gt;0),'Ersparnisberechnung Sommertarif'!$B$8*SLP!C3984,"")</f>
        <v/>
      </c>
    </row>
    <row r="4005" spans="1:5" x14ac:dyDescent="0.3">
      <c r="A4005" s="25">
        <v>46064</v>
      </c>
      <c r="B4005" s="31">
        <v>0.5</v>
      </c>
      <c r="C4005" s="46"/>
      <c r="D4005" s="29">
        <v>46064.5</v>
      </c>
      <c r="E4005" s="15" t="str">
        <f>IF(AND($B$6=NB!$A$17,$B$8&gt;0),'Ersparnisberechnung Sommertarif'!$B$8*SLP!C3985,"")</f>
        <v/>
      </c>
    </row>
    <row r="4006" spans="1:5" x14ac:dyDescent="0.3">
      <c r="A4006" s="25">
        <v>46064</v>
      </c>
      <c r="B4006" s="31">
        <v>0.51041666666666663</v>
      </c>
      <c r="C4006" s="46"/>
      <c r="D4006" s="29">
        <v>46064.510416666664</v>
      </c>
      <c r="E4006" s="15" t="str">
        <f>IF(AND($B$6=NB!$A$17,$B$8&gt;0),'Ersparnisberechnung Sommertarif'!$B$8*SLP!C3986,"")</f>
        <v/>
      </c>
    </row>
    <row r="4007" spans="1:5" x14ac:dyDescent="0.3">
      <c r="A4007" s="25">
        <v>46064</v>
      </c>
      <c r="B4007" s="31">
        <v>0.52083333333333337</v>
      </c>
      <c r="C4007" s="46"/>
      <c r="D4007" s="29">
        <v>46064.520833333336</v>
      </c>
      <c r="E4007" s="15" t="str">
        <f>IF(AND($B$6=NB!$A$17,$B$8&gt;0),'Ersparnisberechnung Sommertarif'!$B$8*SLP!C3987,"")</f>
        <v/>
      </c>
    </row>
    <row r="4008" spans="1:5" x14ac:dyDescent="0.3">
      <c r="A4008" s="25">
        <v>46064</v>
      </c>
      <c r="B4008" s="31">
        <v>0.53125</v>
      </c>
      <c r="C4008" s="46"/>
      <c r="D4008" s="29">
        <v>46064.53125</v>
      </c>
      <c r="E4008" s="15" t="str">
        <f>IF(AND($B$6=NB!$A$17,$B$8&gt;0),'Ersparnisberechnung Sommertarif'!$B$8*SLP!C3988,"")</f>
        <v/>
      </c>
    </row>
    <row r="4009" spans="1:5" x14ac:dyDescent="0.3">
      <c r="A4009" s="25">
        <v>46064</v>
      </c>
      <c r="B4009" s="31">
        <v>0.54166666666666663</v>
      </c>
      <c r="C4009" s="46"/>
      <c r="D4009" s="29">
        <v>46064.541666666664</v>
      </c>
      <c r="E4009" s="15" t="str">
        <f>IF(AND($B$6=NB!$A$17,$B$8&gt;0),'Ersparnisberechnung Sommertarif'!$B$8*SLP!C3989,"")</f>
        <v/>
      </c>
    </row>
    <row r="4010" spans="1:5" x14ac:dyDescent="0.3">
      <c r="A4010" s="25">
        <v>46064</v>
      </c>
      <c r="B4010" s="31">
        <v>0.55208333333333337</v>
      </c>
      <c r="C4010" s="46"/>
      <c r="D4010" s="29">
        <v>46064.552083333336</v>
      </c>
      <c r="E4010" s="15" t="str">
        <f>IF(AND($B$6=NB!$A$17,$B$8&gt;0),'Ersparnisberechnung Sommertarif'!$B$8*SLP!C3990,"")</f>
        <v/>
      </c>
    </row>
    <row r="4011" spans="1:5" x14ac:dyDescent="0.3">
      <c r="A4011" s="25">
        <v>46064</v>
      </c>
      <c r="B4011" s="31">
        <v>0.5625</v>
      </c>
      <c r="C4011" s="46"/>
      <c r="D4011" s="29">
        <v>46064.5625</v>
      </c>
      <c r="E4011" s="15" t="str">
        <f>IF(AND($B$6=NB!$A$17,$B$8&gt;0),'Ersparnisberechnung Sommertarif'!$B$8*SLP!C3991,"")</f>
        <v/>
      </c>
    </row>
    <row r="4012" spans="1:5" x14ac:dyDescent="0.3">
      <c r="A4012" s="25">
        <v>46064</v>
      </c>
      <c r="B4012" s="31">
        <v>0.57291666666666663</v>
      </c>
      <c r="C4012" s="46"/>
      <c r="D4012" s="29">
        <v>46064.572916666664</v>
      </c>
      <c r="E4012" s="15" t="str">
        <f>IF(AND($B$6=NB!$A$17,$B$8&gt;0),'Ersparnisberechnung Sommertarif'!$B$8*SLP!C3992,"")</f>
        <v/>
      </c>
    </row>
    <row r="4013" spans="1:5" x14ac:dyDescent="0.3">
      <c r="A4013" s="25">
        <v>46064</v>
      </c>
      <c r="B4013" s="31">
        <v>0.58333333333333337</v>
      </c>
      <c r="C4013" s="46"/>
      <c r="D4013" s="29">
        <v>46064.583333333336</v>
      </c>
      <c r="E4013" s="15" t="str">
        <f>IF(AND($B$6=NB!$A$17,$B$8&gt;0),'Ersparnisberechnung Sommertarif'!$B$8*SLP!C3993,"")</f>
        <v/>
      </c>
    </row>
    <row r="4014" spans="1:5" x14ac:dyDescent="0.3">
      <c r="A4014" s="25">
        <v>46064</v>
      </c>
      <c r="B4014" s="31">
        <v>0.59375</v>
      </c>
      <c r="C4014" s="46"/>
      <c r="D4014" s="29">
        <v>46064.59375</v>
      </c>
      <c r="E4014" s="15" t="str">
        <f>IF(AND($B$6=NB!$A$17,$B$8&gt;0),'Ersparnisberechnung Sommertarif'!$B$8*SLP!C3994,"")</f>
        <v/>
      </c>
    </row>
    <row r="4015" spans="1:5" x14ac:dyDescent="0.3">
      <c r="A4015" s="25">
        <v>46064</v>
      </c>
      <c r="B4015" s="31">
        <v>0.60416666666666663</v>
      </c>
      <c r="C4015" s="46"/>
      <c r="D4015" s="29">
        <v>46064.604166666664</v>
      </c>
      <c r="E4015" s="15" t="str">
        <f>IF(AND($B$6=NB!$A$17,$B$8&gt;0),'Ersparnisberechnung Sommertarif'!$B$8*SLP!C3995,"")</f>
        <v/>
      </c>
    </row>
    <row r="4016" spans="1:5" x14ac:dyDescent="0.3">
      <c r="A4016" s="25">
        <v>46064</v>
      </c>
      <c r="B4016" s="31">
        <v>0.61458333333333337</v>
      </c>
      <c r="C4016" s="46"/>
      <c r="D4016" s="29">
        <v>46064.614583333336</v>
      </c>
      <c r="E4016" s="15" t="str">
        <f>IF(AND($B$6=NB!$A$17,$B$8&gt;0),'Ersparnisberechnung Sommertarif'!$B$8*SLP!C3996,"")</f>
        <v/>
      </c>
    </row>
    <row r="4017" spans="1:5" x14ac:dyDescent="0.3">
      <c r="A4017" s="25">
        <v>46064</v>
      </c>
      <c r="B4017" s="31">
        <v>0.625</v>
      </c>
      <c r="C4017" s="46"/>
      <c r="D4017" s="29">
        <v>46064.625</v>
      </c>
      <c r="E4017" s="15" t="str">
        <f>IF(AND($B$6=NB!$A$17,$B$8&gt;0),'Ersparnisberechnung Sommertarif'!$B$8*SLP!C3997,"")</f>
        <v/>
      </c>
    </row>
    <row r="4018" spans="1:5" x14ac:dyDescent="0.3">
      <c r="A4018" s="25">
        <v>46064</v>
      </c>
      <c r="B4018" s="31">
        <v>0.63541666666666663</v>
      </c>
      <c r="C4018" s="46"/>
      <c r="D4018" s="29">
        <v>46064.635416666664</v>
      </c>
      <c r="E4018" s="15" t="str">
        <f>IF(AND($B$6=NB!$A$17,$B$8&gt;0),'Ersparnisberechnung Sommertarif'!$B$8*SLP!C3998,"")</f>
        <v/>
      </c>
    </row>
    <row r="4019" spans="1:5" x14ac:dyDescent="0.3">
      <c r="A4019" s="25">
        <v>46064</v>
      </c>
      <c r="B4019" s="31">
        <v>0.64583333333333337</v>
      </c>
      <c r="C4019" s="46"/>
      <c r="D4019" s="29">
        <v>46064.645833333336</v>
      </c>
      <c r="E4019" s="15" t="str">
        <f>IF(AND($B$6=NB!$A$17,$B$8&gt;0),'Ersparnisberechnung Sommertarif'!$B$8*SLP!C3999,"")</f>
        <v/>
      </c>
    </row>
    <row r="4020" spans="1:5" x14ac:dyDescent="0.3">
      <c r="A4020" s="25">
        <v>46064</v>
      </c>
      <c r="B4020" s="31">
        <v>0.65625</v>
      </c>
      <c r="C4020" s="46"/>
      <c r="D4020" s="29">
        <v>46064.65625</v>
      </c>
      <c r="E4020" s="15" t="str">
        <f>IF(AND($B$6=NB!$A$17,$B$8&gt;0),'Ersparnisberechnung Sommertarif'!$B$8*SLP!C4000,"")</f>
        <v/>
      </c>
    </row>
    <row r="4021" spans="1:5" x14ac:dyDescent="0.3">
      <c r="A4021" s="25">
        <v>46064</v>
      </c>
      <c r="B4021" s="31">
        <v>0.66666666666666663</v>
      </c>
      <c r="C4021" s="46"/>
      <c r="D4021" s="29">
        <v>46064.666666666664</v>
      </c>
      <c r="E4021" s="15" t="str">
        <f>IF(AND($B$6=NB!$A$17,$B$8&gt;0),'Ersparnisberechnung Sommertarif'!$B$8*SLP!C4001,"")</f>
        <v/>
      </c>
    </row>
    <row r="4022" spans="1:5" x14ac:dyDescent="0.3">
      <c r="A4022" s="25">
        <v>46064</v>
      </c>
      <c r="B4022" s="31">
        <v>0.67708333333333337</v>
      </c>
      <c r="C4022" s="46"/>
      <c r="D4022" s="29">
        <v>46064.677083333336</v>
      </c>
      <c r="E4022" s="15" t="str">
        <f>IF(AND($B$6=NB!$A$17,$B$8&gt;0),'Ersparnisberechnung Sommertarif'!$B$8*SLP!C4002,"")</f>
        <v/>
      </c>
    </row>
    <row r="4023" spans="1:5" x14ac:dyDescent="0.3">
      <c r="A4023" s="25">
        <v>46064</v>
      </c>
      <c r="B4023" s="31">
        <v>0.6875</v>
      </c>
      <c r="C4023" s="46"/>
      <c r="D4023" s="29">
        <v>46064.6875</v>
      </c>
      <c r="E4023" s="15" t="str">
        <f>IF(AND($B$6=NB!$A$17,$B$8&gt;0),'Ersparnisberechnung Sommertarif'!$B$8*SLP!C4003,"")</f>
        <v/>
      </c>
    </row>
    <row r="4024" spans="1:5" x14ac:dyDescent="0.3">
      <c r="A4024" s="25">
        <v>46064</v>
      </c>
      <c r="B4024" s="31">
        <v>0.69791666666666663</v>
      </c>
      <c r="C4024" s="46"/>
      <c r="D4024" s="29">
        <v>46064.697916666664</v>
      </c>
      <c r="E4024" s="15" t="str">
        <f>IF(AND($B$6=NB!$A$17,$B$8&gt;0),'Ersparnisberechnung Sommertarif'!$B$8*SLP!C4004,"")</f>
        <v/>
      </c>
    </row>
    <row r="4025" spans="1:5" x14ac:dyDescent="0.3">
      <c r="A4025" s="25">
        <v>46064</v>
      </c>
      <c r="B4025" s="31">
        <v>0.70833333333333337</v>
      </c>
      <c r="C4025" s="46"/>
      <c r="D4025" s="29">
        <v>46064.708333333336</v>
      </c>
      <c r="E4025" s="15" t="str">
        <f>IF(AND($B$6=NB!$A$17,$B$8&gt;0),'Ersparnisberechnung Sommertarif'!$B$8*SLP!C4005,"")</f>
        <v/>
      </c>
    </row>
    <row r="4026" spans="1:5" x14ac:dyDescent="0.3">
      <c r="A4026" s="25">
        <v>46064</v>
      </c>
      <c r="B4026" s="31">
        <v>0.71875</v>
      </c>
      <c r="C4026" s="46"/>
      <c r="D4026" s="29">
        <v>46064.71875</v>
      </c>
      <c r="E4026" s="15" t="str">
        <f>IF(AND($B$6=NB!$A$17,$B$8&gt;0),'Ersparnisberechnung Sommertarif'!$B$8*SLP!C4006,"")</f>
        <v/>
      </c>
    </row>
    <row r="4027" spans="1:5" x14ac:dyDescent="0.3">
      <c r="A4027" s="25">
        <v>46064</v>
      </c>
      <c r="B4027" s="31">
        <v>0.72916666666666663</v>
      </c>
      <c r="C4027" s="46"/>
      <c r="D4027" s="29">
        <v>46064.729166666664</v>
      </c>
      <c r="E4027" s="15" t="str">
        <f>IF(AND($B$6=NB!$A$17,$B$8&gt;0),'Ersparnisberechnung Sommertarif'!$B$8*SLP!C4007,"")</f>
        <v/>
      </c>
    </row>
    <row r="4028" spans="1:5" x14ac:dyDescent="0.3">
      <c r="A4028" s="25">
        <v>46064</v>
      </c>
      <c r="B4028" s="31">
        <v>0.73958333333333337</v>
      </c>
      <c r="C4028" s="46"/>
      <c r="D4028" s="29">
        <v>46064.739583333336</v>
      </c>
      <c r="E4028" s="15" t="str">
        <f>IF(AND($B$6=NB!$A$17,$B$8&gt;0),'Ersparnisberechnung Sommertarif'!$B$8*SLP!C4008,"")</f>
        <v/>
      </c>
    </row>
    <row r="4029" spans="1:5" x14ac:dyDescent="0.3">
      <c r="A4029" s="25">
        <v>46064</v>
      </c>
      <c r="B4029" s="31">
        <v>0.75</v>
      </c>
      <c r="C4029" s="46"/>
      <c r="D4029" s="29">
        <v>46064.75</v>
      </c>
      <c r="E4029" s="15" t="str">
        <f>IF(AND($B$6=NB!$A$17,$B$8&gt;0),'Ersparnisberechnung Sommertarif'!$B$8*SLP!C4009,"")</f>
        <v/>
      </c>
    </row>
    <row r="4030" spans="1:5" x14ac:dyDescent="0.3">
      <c r="A4030" s="25">
        <v>46064</v>
      </c>
      <c r="B4030" s="31">
        <v>0.76041666666666663</v>
      </c>
      <c r="C4030" s="46"/>
      <c r="D4030" s="29">
        <v>46064.760416666664</v>
      </c>
      <c r="E4030" s="15" t="str">
        <f>IF(AND($B$6=NB!$A$17,$B$8&gt;0),'Ersparnisberechnung Sommertarif'!$B$8*SLP!C4010,"")</f>
        <v/>
      </c>
    </row>
    <row r="4031" spans="1:5" x14ac:dyDescent="0.3">
      <c r="A4031" s="25">
        <v>46064</v>
      </c>
      <c r="B4031" s="31">
        <v>0.77083333333333337</v>
      </c>
      <c r="C4031" s="46"/>
      <c r="D4031" s="29">
        <v>46064.770833333336</v>
      </c>
      <c r="E4031" s="15" t="str">
        <f>IF(AND($B$6=NB!$A$17,$B$8&gt;0),'Ersparnisberechnung Sommertarif'!$B$8*SLP!C4011,"")</f>
        <v/>
      </c>
    </row>
    <row r="4032" spans="1:5" x14ac:dyDescent="0.3">
      <c r="A4032" s="25">
        <v>46064</v>
      </c>
      <c r="B4032" s="31">
        <v>0.78125</v>
      </c>
      <c r="C4032" s="46"/>
      <c r="D4032" s="29">
        <v>46064.78125</v>
      </c>
      <c r="E4032" s="15" t="str">
        <f>IF(AND($B$6=NB!$A$17,$B$8&gt;0),'Ersparnisberechnung Sommertarif'!$B$8*SLP!C4012,"")</f>
        <v/>
      </c>
    </row>
    <row r="4033" spans="1:5" x14ac:dyDescent="0.3">
      <c r="A4033" s="25">
        <v>46064</v>
      </c>
      <c r="B4033" s="31">
        <v>0.79166666666666663</v>
      </c>
      <c r="C4033" s="46"/>
      <c r="D4033" s="29">
        <v>46064.791666666664</v>
      </c>
      <c r="E4033" s="15" t="str">
        <f>IF(AND($B$6=NB!$A$17,$B$8&gt;0),'Ersparnisberechnung Sommertarif'!$B$8*SLP!C4013,"")</f>
        <v/>
      </c>
    </row>
    <row r="4034" spans="1:5" x14ac:dyDescent="0.3">
      <c r="A4034" s="25">
        <v>46064</v>
      </c>
      <c r="B4034" s="31">
        <v>0.80208333333333337</v>
      </c>
      <c r="C4034" s="46"/>
      <c r="D4034" s="29">
        <v>46064.802083333336</v>
      </c>
      <c r="E4034" s="15" t="str">
        <f>IF(AND($B$6=NB!$A$17,$B$8&gt;0),'Ersparnisberechnung Sommertarif'!$B$8*SLP!C4014,"")</f>
        <v/>
      </c>
    </row>
    <row r="4035" spans="1:5" x14ac:dyDescent="0.3">
      <c r="A4035" s="25">
        <v>46064</v>
      </c>
      <c r="B4035" s="31">
        <v>0.8125</v>
      </c>
      <c r="C4035" s="46"/>
      <c r="D4035" s="29">
        <v>46064.8125</v>
      </c>
      <c r="E4035" s="15" t="str">
        <f>IF(AND($B$6=NB!$A$17,$B$8&gt;0),'Ersparnisberechnung Sommertarif'!$B$8*SLP!C4015,"")</f>
        <v/>
      </c>
    </row>
    <row r="4036" spans="1:5" x14ac:dyDescent="0.3">
      <c r="A4036" s="25">
        <v>46064</v>
      </c>
      <c r="B4036" s="31">
        <v>0.82291666666666663</v>
      </c>
      <c r="C4036" s="46"/>
      <c r="D4036" s="29">
        <v>46064.822916666664</v>
      </c>
      <c r="E4036" s="15" t="str">
        <f>IF(AND($B$6=NB!$A$17,$B$8&gt;0),'Ersparnisberechnung Sommertarif'!$B$8*SLP!C4016,"")</f>
        <v/>
      </c>
    </row>
    <row r="4037" spans="1:5" x14ac:dyDescent="0.3">
      <c r="A4037" s="25">
        <v>46064</v>
      </c>
      <c r="B4037" s="31">
        <v>0.83333333333333337</v>
      </c>
      <c r="C4037" s="46"/>
      <c r="D4037" s="29">
        <v>46064.833333333336</v>
      </c>
      <c r="E4037" s="15" t="str">
        <f>IF(AND($B$6=NB!$A$17,$B$8&gt;0),'Ersparnisberechnung Sommertarif'!$B$8*SLP!C4017,"")</f>
        <v/>
      </c>
    </row>
    <row r="4038" spans="1:5" x14ac:dyDescent="0.3">
      <c r="A4038" s="25">
        <v>46064</v>
      </c>
      <c r="B4038" s="31">
        <v>0.84375</v>
      </c>
      <c r="C4038" s="46"/>
      <c r="D4038" s="29">
        <v>46064.84375</v>
      </c>
      <c r="E4038" s="15" t="str">
        <f>IF(AND($B$6=NB!$A$17,$B$8&gt;0),'Ersparnisberechnung Sommertarif'!$B$8*SLP!C4018,"")</f>
        <v/>
      </c>
    </row>
    <row r="4039" spans="1:5" x14ac:dyDescent="0.3">
      <c r="A4039" s="25">
        <v>46064</v>
      </c>
      <c r="B4039" s="31">
        <v>0.85416666666666663</v>
      </c>
      <c r="C4039" s="46"/>
      <c r="D4039" s="29">
        <v>46064.854166666664</v>
      </c>
      <c r="E4039" s="15" t="str">
        <f>IF(AND($B$6=NB!$A$17,$B$8&gt;0),'Ersparnisberechnung Sommertarif'!$B$8*SLP!C4019,"")</f>
        <v/>
      </c>
    </row>
    <row r="4040" spans="1:5" x14ac:dyDescent="0.3">
      <c r="A4040" s="25">
        <v>46064</v>
      </c>
      <c r="B4040" s="31">
        <v>0.86458333333333337</v>
      </c>
      <c r="C4040" s="46"/>
      <c r="D4040" s="29">
        <v>46064.864583333336</v>
      </c>
      <c r="E4040" s="15" t="str">
        <f>IF(AND($B$6=NB!$A$17,$B$8&gt;0),'Ersparnisberechnung Sommertarif'!$B$8*SLP!C4020,"")</f>
        <v/>
      </c>
    </row>
    <row r="4041" spans="1:5" x14ac:dyDescent="0.3">
      <c r="A4041" s="25">
        <v>46064</v>
      </c>
      <c r="B4041" s="31">
        <v>0.875</v>
      </c>
      <c r="C4041" s="46"/>
      <c r="D4041" s="29">
        <v>46064.875</v>
      </c>
      <c r="E4041" s="15" t="str">
        <f>IF(AND($B$6=NB!$A$17,$B$8&gt;0),'Ersparnisberechnung Sommertarif'!$B$8*SLP!C4021,"")</f>
        <v/>
      </c>
    </row>
    <row r="4042" spans="1:5" x14ac:dyDescent="0.3">
      <c r="A4042" s="25">
        <v>46064</v>
      </c>
      <c r="B4042" s="31">
        <v>0.88541666666666663</v>
      </c>
      <c r="C4042" s="46"/>
      <c r="D4042" s="29">
        <v>46064.885416666664</v>
      </c>
      <c r="E4042" s="15" t="str">
        <f>IF(AND($B$6=NB!$A$17,$B$8&gt;0),'Ersparnisberechnung Sommertarif'!$B$8*SLP!C4022,"")</f>
        <v/>
      </c>
    </row>
    <row r="4043" spans="1:5" x14ac:dyDescent="0.3">
      <c r="A4043" s="25">
        <v>46064</v>
      </c>
      <c r="B4043" s="31">
        <v>0.89583333333333337</v>
      </c>
      <c r="C4043" s="46"/>
      <c r="D4043" s="29">
        <v>46064.895833333336</v>
      </c>
      <c r="E4043" s="15" t="str">
        <f>IF(AND($B$6=NB!$A$17,$B$8&gt;0),'Ersparnisberechnung Sommertarif'!$B$8*SLP!C4023,"")</f>
        <v/>
      </c>
    </row>
    <row r="4044" spans="1:5" x14ac:dyDescent="0.3">
      <c r="A4044" s="25">
        <v>46064</v>
      </c>
      <c r="B4044" s="31">
        <v>0.90625</v>
      </c>
      <c r="C4044" s="46"/>
      <c r="D4044" s="29">
        <v>46064.90625</v>
      </c>
      <c r="E4044" s="15" t="str">
        <f>IF(AND($B$6=NB!$A$17,$B$8&gt;0),'Ersparnisberechnung Sommertarif'!$B$8*SLP!C4024,"")</f>
        <v/>
      </c>
    </row>
    <row r="4045" spans="1:5" x14ac:dyDescent="0.3">
      <c r="A4045" s="25">
        <v>46064</v>
      </c>
      <c r="B4045" s="31">
        <v>0.91666666666666663</v>
      </c>
      <c r="C4045" s="46"/>
      <c r="D4045" s="29">
        <v>46064.916666666664</v>
      </c>
      <c r="E4045" s="15" t="str">
        <f>IF(AND($B$6=NB!$A$17,$B$8&gt;0),'Ersparnisberechnung Sommertarif'!$B$8*SLP!C4025,"")</f>
        <v/>
      </c>
    </row>
    <row r="4046" spans="1:5" x14ac:dyDescent="0.3">
      <c r="A4046" s="25">
        <v>46064</v>
      </c>
      <c r="B4046" s="31">
        <v>0.92708333333333337</v>
      </c>
      <c r="C4046" s="46"/>
      <c r="D4046" s="29">
        <v>46064.927083333336</v>
      </c>
      <c r="E4046" s="15" t="str">
        <f>IF(AND($B$6=NB!$A$17,$B$8&gt;0),'Ersparnisberechnung Sommertarif'!$B$8*SLP!C4026,"")</f>
        <v/>
      </c>
    </row>
    <row r="4047" spans="1:5" x14ac:dyDescent="0.3">
      <c r="A4047" s="25">
        <v>46064</v>
      </c>
      <c r="B4047" s="31">
        <v>0.9375</v>
      </c>
      <c r="C4047" s="46"/>
      <c r="D4047" s="29">
        <v>46064.9375</v>
      </c>
      <c r="E4047" s="15" t="str">
        <f>IF(AND($B$6=NB!$A$17,$B$8&gt;0),'Ersparnisberechnung Sommertarif'!$B$8*SLP!C4027,"")</f>
        <v/>
      </c>
    </row>
    <row r="4048" spans="1:5" x14ac:dyDescent="0.3">
      <c r="A4048" s="25">
        <v>46064</v>
      </c>
      <c r="B4048" s="31">
        <v>0.94791666666666663</v>
      </c>
      <c r="C4048" s="46"/>
      <c r="D4048" s="29">
        <v>46064.947916666664</v>
      </c>
      <c r="E4048" s="15" t="str">
        <f>IF(AND($B$6=NB!$A$17,$B$8&gt;0),'Ersparnisberechnung Sommertarif'!$B$8*SLP!C4028,"")</f>
        <v/>
      </c>
    </row>
    <row r="4049" spans="1:5" x14ac:dyDescent="0.3">
      <c r="A4049" s="25">
        <v>46064</v>
      </c>
      <c r="B4049" s="31">
        <v>0.95833333333333337</v>
      </c>
      <c r="C4049" s="46"/>
      <c r="D4049" s="29">
        <v>46064.958333333336</v>
      </c>
      <c r="E4049" s="15" t="str">
        <f>IF(AND($B$6=NB!$A$17,$B$8&gt;0),'Ersparnisberechnung Sommertarif'!$B$8*SLP!C4029,"")</f>
        <v/>
      </c>
    </row>
    <row r="4050" spans="1:5" x14ac:dyDescent="0.3">
      <c r="A4050" s="25">
        <v>46064</v>
      </c>
      <c r="B4050" s="31">
        <v>0.96875</v>
      </c>
      <c r="C4050" s="46"/>
      <c r="D4050" s="29">
        <v>46064.96875</v>
      </c>
      <c r="E4050" s="15" t="str">
        <f>IF(AND($B$6=NB!$A$17,$B$8&gt;0),'Ersparnisberechnung Sommertarif'!$B$8*SLP!C4030,"")</f>
        <v/>
      </c>
    </row>
    <row r="4051" spans="1:5" x14ac:dyDescent="0.3">
      <c r="A4051" s="25">
        <v>46064</v>
      </c>
      <c r="B4051" s="31">
        <v>0.97916666666666663</v>
      </c>
      <c r="C4051" s="46"/>
      <c r="D4051" s="29">
        <v>46064.979166666664</v>
      </c>
      <c r="E4051" s="15" t="str">
        <f>IF(AND($B$6=NB!$A$17,$B$8&gt;0),'Ersparnisberechnung Sommertarif'!$B$8*SLP!C4031,"")</f>
        <v/>
      </c>
    </row>
    <row r="4052" spans="1:5" x14ac:dyDescent="0.3">
      <c r="A4052" s="25">
        <v>46064</v>
      </c>
      <c r="B4052" s="31">
        <v>0.98958333333333337</v>
      </c>
      <c r="C4052" s="46"/>
      <c r="D4052" s="29">
        <v>46064.989583333336</v>
      </c>
      <c r="E4052" s="15" t="str">
        <f>IF(AND($B$6=NB!$A$17,$B$8&gt;0),'Ersparnisberechnung Sommertarif'!$B$8*SLP!C4032,"")</f>
        <v/>
      </c>
    </row>
    <row r="4053" spans="1:5" x14ac:dyDescent="0.3">
      <c r="A4053" s="25">
        <v>46065</v>
      </c>
      <c r="B4053" s="31">
        <v>0</v>
      </c>
      <c r="C4053" s="46"/>
      <c r="D4053" s="29">
        <v>46065</v>
      </c>
      <c r="E4053" s="15" t="str">
        <f>IF(AND($B$6=NB!$A$17,$B$8&gt;0),'Ersparnisberechnung Sommertarif'!$B$8*SLP!C4033,"")</f>
        <v/>
      </c>
    </row>
    <row r="4054" spans="1:5" x14ac:dyDescent="0.3">
      <c r="A4054" s="25">
        <v>46065</v>
      </c>
      <c r="B4054" s="31">
        <v>1.0416666666666666E-2</v>
      </c>
      <c r="C4054" s="46"/>
      <c r="D4054" s="29">
        <v>46065.010416666664</v>
      </c>
      <c r="E4054" s="15" t="str">
        <f>IF(AND($B$6=NB!$A$17,$B$8&gt;0),'Ersparnisberechnung Sommertarif'!$B$8*SLP!C4034,"")</f>
        <v/>
      </c>
    </row>
    <row r="4055" spans="1:5" x14ac:dyDescent="0.3">
      <c r="A4055" s="25">
        <v>46065</v>
      </c>
      <c r="B4055" s="31">
        <v>2.0833333333333332E-2</v>
      </c>
      <c r="C4055" s="46"/>
      <c r="D4055" s="29">
        <v>46065.020833333336</v>
      </c>
      <c r="E4055" s="15" t="str">
        <f>IF(AND($B$6=NB!$A$17,$B$8&gt;0),'Ersparnisberechnung Sommertarif'!$B$8*SLP!C4035,"")</f>
        <v/>
      </c>
    </row>
    <row r="4056" spans="1:5" x14ac:dyDescent="0.3">
      <c r="A4056" s="25">
        <v>46065</v>
      </c>
      <c r="B4056" s="31">
        <v>3.125E-2</v>
      </c>
      <c r="C4056" s="46"/>
      <c r="D4056" s="29">
        <v>46065.03125</v>
      </c>
      <c r="E4056" s="15" t="str">
        <f>IF(AND($B$6=NB!$A$17,$B$8&gt;0),'Ersparnisberechnung Sommertarif'!$B$8*SLP!C4036,"")</f>
        <v/>
      </c>
    </row>
    <row r="4057" spans="1:5" x14ac:dyDescent="0.3">
      <c r="A4057" s="25">
        <v>46065</v>
      </c>
      <c r="B4057" s="31">
        <v>4.1666666666666664E-2</v>
      </c>
      <c r="C4057" s="46"/>
      <c r="D4057" s="29">
        <v>46065.041666666664</v>
      </c>
      <c r="E4057" s="15" t="str">
        <f>IF(AND($B$6=NB!$A$17,$B$8&gt;0),'Ersparnisberechnung Sommertarif'!$B$8*SLP!C4037,"")</f>
        <v/>
      </c>
    </row>
    <row r="4058" spans="1:5" x14ac:dyDescent="0.3">
      <c r="A4058" s="25">
        <v>46065</v>
      </c>
      <c r="B4058" s="31">
        <v>5.2083333333333336E-2</v>
      </c>
      <c r="C4058" s="46"/>
      <c r="D4058" s="29">
        <v>46065.052083333336</v>
      </c>
      <c r="E4058" s="15" t="str">
        <f>IF(AND($B$6=NB!$A$17,$B$8&gt;0),'Ersparnisberechnung Sommertarif'!$B$8*SLP!C4038,"")</f>
        <v/>
      </c>
    </row>
    <row r="4059" spans="1:5" x14ac:dyDescent="0.3">
      <c r="A4059" s="25">
        <v>46065</v>
      </c>
      <c r="B4059" s="31">
        <v>6.25E-2</v>
      </c>
      <c r="C4059" s="46"/>
      <c r="D4059" s="29">
        <v>46065.0625</v>
      </c>
      <c r="E4059" s="15" t="str">
        <f>IF(AND($B$6=NB!$A$17,$B$8&gt;0),'Ersparnisberechnung Sommertarif'!$B$8*SLP!C4039,"")</f>
        <v/>
      </c>
    </row>
    <row r="4060" spans="1:5" x14ac:dyDescent="0.3">
      <c r="A4060" s="25">
        <v>46065</v>
      </c>
      <c r="B4060" s="31">
        <v>7.2916666666666671E-2</v>
      </c>
      <c r="C4060" s="46"/>
      <c r="D4060" s="29">
        <v>46065.072916666664</v>
      </c>
      <c r="E4060" s="15" t="str">
        <f>IF(AND($B$6=NB!$A$17,$B$8&gt;0),'Ersparnisberechnung Sommertarif'!$B$8*SLP!C4040,"")</f>
        <v/>
      </c>
    </row>
    <row r="4061" spans="1:5" x14ac:dyDescent="0.3">
      <c r="A4061" s="25">
        <v>46065</v>
      </c>
      <c r="B4061" s="31">
        <v>8.3333333333333329E-2</v>
      </c>
      <c r="C4061" s="46"/>
      <c r="D4061" s="29">
        <v>46065.083333333336</v>
      </c>
      <c r="E4061" s="15" t="str">
        <f>IF(AND($B$6=NB!$A$17,$B$8&gt;0),'Ersparnisberechnung Sommertarif'!$B$8*SLP!C4041,"")</f>
        <v/>
      </c>
    </row>
    <row r="4062" spans="1:5" x14ac:dyDescent="0.3">
      <c r="A4062" s="25">
        <v>46065</v>
      </c>
      <c r="B4062" s="31">
        <v>9.375E-2</v>
      </c>
      <c r="C4062" s="46"/>
      <c r="D4062" s="29">
        <v>46065.09375</v>
      </c>
      <c r="E4062" s="15" t="str">
        <f>IF(AND($B$6=NB!$A$17,$B$8&gt;0),'Ersparnisberechnung Sommertarif'!$B$8*SLP!C4042,"")</f>
        <v/>
      </c>
    </row>
    <row r="4063" spans="1:5" x14ac:dyDescent="0.3">
      <c r="A4063" s="25">
        <v>46065</v>
      </c>
      <c r="B4063" s="31">
        <v>0.10416666666666667</v>
      </c>
      <c r="C4063" s="46"/>
      <c r="D4063" s="29">
        <v>46065.104166666664</v>
      </c>
      <c r="E4063" s="15" t="str">
        <f>IF(AND($B$6=NB!$A$17,$B$8&gt;0),'Ersparnisberechnung Sommertarif'!$B$8*SLP!C4043,"")</f>
        <v/>
      </c>
    </row>
    <row r="4064" spans="1:5" x14ac:dyDescent="0.3">
      <c r="A4064" s="25">
        <v>46065</v>
      </c>
      <c r="B4064" s="31">
        <v>0.11458333333333333</v>
      </c>
      <c r="C4064" s="46"/>
      <c r="D4064" s="29">
        <v>46065.114583333336</v>
      </c>
      <c r="E4064" s="15" t="str">
        <f>IF(AND($B$6=NB!$A$17,$B$8&gt;0),'Ersparnisberechnung Sommertarif'!$B$8*SLP!C4044,"")</f>
        <v/>
      </c>
    </row>
    <row r="4065" spans="1:5" x14ac:dyDescent="0.3">
      <c r="A4065" s="25">
        <v>46065</v>
      </c>
      <c r="B4065" s="31">
        <v>0.125</v>
      </c>
      <c r="C4065" s="46"/>
      <c r="D4065" s="29">
        <v>46065.125</v>
      </c>
      <c r="E4065" s="15" t="str">
        <f>IF(AND($B$6=NB!$A$17,$B$8&gt;0),'Ersparnisberechnung Sommertarif'!$B$8*SLP!C4045,"")</f>
        <v/>
      </c>
    </row>
    <row r="4066" spans="1:5" x14ac:dyDescent="0.3">
      <c r="A4066" s="25">
        <v>46065</v>
      </c>
      <c r="B4066" s="31">
        <v>0.13541666666666666</v>
      </c>
      <c r="C4066" s="46"/>
      <c r="D4066" s="29">
        <v>46065.135416666664</v>
      </c>
      <c r="E4066" s="15" t="str">
        <f>IF(AND($B$6=NB!$A$17,$B$8&gt;0),'Ersparnisberechnung Sommertarif'!$B$8*SLP!C4046,"")</f>
        <v/>
      </c>
    </row>
    <row r="4067" spans="1:5" x14ac:dyDescent="0.3">
      <c r="A4067" s="25">
        <v>46065</v>
      </c>
      <c r="B4067" s="31">
        <v>0.14583333333333334</v>
      </c>
      <c r="C4067" s="46"/>
      <c r="D4067" s="29">
        <v>46065.145833333336</v>
      </c>
      <c r="E4067" s="15" t="str">
        <f>IF(AND($B$6=NB!$A$17,$B$8&gt;0),'Ersparnisberechnung Sommertarif'!$B$8*SLP!C4047,"")</f>
        <v/>
      </c>
    </row>
    <row r="4068" spans="1:5" x14ac:dyDescent="0.3">
      <c r="A4068" s="25">
        <v>46065</v>
      </c>
      <c r="B4068" s="31">
        <v>0.15625</v>
      </c>
      <c r="C4068" s="46"/>
      <c r="D4068" s="29">
        <v>46065.15625</v>
      </c>
      <c r="E4068" s="15" t="str">
        <f>IF(AND($B$6=NB!$A$17,$B$8&gt;0),'Ersparnisberechnung Sommertarif'!$B$8*SLP!C4048,"")</f>
        <v/>
      </c>
    </row>
    <row r="4069" spans="1:5" x14ac:dyDescent="0.3">
      <c r="A4069" s="25">
        <v>46065</v>
      </c>
      <c r="B4069" s="31">
        <v>0.16666666666666666</v>
      </c>
      <c r="C4069" s="46"/>
      <c r="D4069" s="29">
        <v>46065.166666666664</v>
      </c>
      <c r="E4069" s="15" t="str">
        <f>IF(AND($B$6=NB!$A$17,$B$8&gt;0),'Ersparnisberechnung Sommertarif'!$B$8*SLP!C4049,"")</f>
        <v/>
      </c>
    </row>
    <row r="4070" spans="1:5" x14ac:dyDescent="0.3">
      <c r="A4070" s="25">
        <v>46065</v>
      </c>
      <c r="B4070" s="31">
        <v>0.17708333333333334</v>
      </c>
      <c r="C4070" s="46"/>
      <c r="D4070" s="29">
        <v>46065.177083333336</v>
      </c>
      <c r="E4070" s="15" t="str">
        <f>IF(AND($B$6=NB!$A$17,$B$8&gt;0),'Ersparnisberechnung Sommertarif'!$B$8*SLP!C4050,"")</f>
        <v/>
      </c>
    </row>
    <row r="4071" spans="1:5" x14ac:dyDescent="0.3">
      <c r="A4071" s="25">
        <v>46065</v>
      </c>
      <c r="B4071" s="31">
        <v>0.1875</v>
      </c>
      <c r="C4071" s="46"/>
      <c r="D4071" s="29">
        <v>46065.1875</v>
      </c>
      <c r="E4071" s="15" t="str">
        <f>IF(AND($B$6=NB!$A$17,$B$8&gt;0),'Ersparnisberechnung Sommertarif'!$B$8*SLP!C4051,"")</f>
        <v/>
      </c>
    </row>
    <row r="4072" spans="1:5" x14ac:dyDescent="0.3">
      <c r="A4072" s="25">
        <v>46065</v>
      </c>
      <c r="B4072" s="31">
        <v>0.19791666666666666</v>
      </c>
      <c r="C4072" s="46"/>
      <c r="D4072" s="29">
        <v>46065.197916666664</v>
      </c>
      <c r="E4072" s="15" t="str">
        <f>IF(AND($B$6=NB!$A$17,$B$8&gt;0),'Ersparnisberechnung Sommertarif'!$B$8*SLP!C4052,"")</f>
        <v/>
      </c>
    </row>
    <row r="4073" spans="1:5" x14ac:dyDescent="0.3">
      <c r="A4073" s="25">
        <v>46065</v>
      </c>
      <c r="B4073" s="31">
        <v>0.20833333333333334</v>
      </c>
      <c r="C4073" s="46"/>
      <c r="D4073" s="29">
        <v>46065.208333333336</v>
      </c>
      <c r="E4073" s="15" t="str">
        <f>IF(AND($B$6=NB!$A$17,$B$8&gt;0),'Ersparnisberechnung Sommertarif'!$B$8*SLP!C4053,"")</f>
        <v/>
      </c>
    </row>
    <row r="4074" spans="1:5" x14ac:dyDescent="0.3">
      <c r="A4074" s="25">
        <v>46065</v>
      </c>
      <c r="B4074" s="31">
        <v>0.21875</v>
      </c>
      <c r="C4074" s="46"/>
      <c r="D4074" s="29">
        <v>46065.21875</v>
      </c>
      <c r="E4074" s="15" t="str">
        <f>IF(AND($B$6=NB!$A$17,$B$8&gt;0),'Ersparnisberechnung Sommertarif'!$B$8*SLP!C4054,"")</f>
        <v/>
      </c>
    </row>
    <row r="4075" spans="1:5" x14ac:dyDescent="0.3">
      <c r="A4075" s="25">
        <v>46065</v>
      </c>
      <c r="B4075" s="31">
        <v>0.22916666666666666</v>
      </c>
      <c r="C4075" s="46"/>
      <c r="D4075" s="29">
        <v>46065.229166666664</v>
      </c>
      <c r="E4075" s="15" t="str">
        <f>IF(AND($B$6=NB!$A$17,$B$8&gt;0),'Ersparnisberechnung Sommertarif'!$B$8*SLP!C4055,"")</f>
        <v/>
      </c>
    </row>
    <row r="4076" spans="1:5" x14ac:dyDescent="0.3">
      <c r="A4076" s="25">
        <v>46065</v>
      </c>
      <c r="B4076" s="31">
        <v>0.23958333333333334</v>
      </c>
      <c r="C4076" s="46"/>
      <c r="D4076" s="29">
        <v>46065.239583333336</v>
      </c>
      <c r="E4076" s="15" t="str">
        <f>IF(AND($B$6=NB!$A$17,$B$8&gt;0),'Ersparnisberechnung Sommertarif'!$B$8*SLP!C4056,"")</f>
        <v/>
      </c>
    </row>
    <row r="4077" spans="1:5" x14ac:dyDescent="0.3">
      <c r="A4077" s="25">
        <v>46065</v>
      </c>
      <c r="B4077" s="31">
        <v>0.25</v>
      </c>
      <c r="C4077" s="46"/>
      <c r="D4077" s="29">
        <v>46065.25</v>
      </c>
      <c r="E4077" s="15" t="str">
        <f>IF(AND($B$6=NB!$A$17,$B$8&gt;0),'Ersparnisberechnung Sommertarif'!$B$8*SLP!C4057,"")</f>
        <v/>
      </c>
    </row>
    <row r="4078" spans="1:5" x14ac:dyDescent="0.3">
      <c r="A4078" s="25">
        <v>46065</v>
      </c>
      <c r="B4078" s="31">
        <v>0.26041666666666669</v>
      </c>
      <c r="C4078" s="46"/>
      <c r="D4078" s="29">
        <v>46065.260416666664</v>
      </c>
      <c r="E4078" s="15" t="str">
        <f>IF(AND($B$6=NB!$A$17,$B$8&gt;0),'Ersparnisberechnung Sommertarif'!$B$8*SLP!C4058,"")</f>
        <v/>
      </c>
    </row>
    <row r="4079" spans="1:5" x14ac:dyDescent="0.3">
      <c r="A4079" s="25">
        <v>46065</v>
      </c>
      <c r="B4079" s="31">
        <v>0.27083333333333331</v>
      </c>
      <c r="C4079" s="46"/>
      <c r="D4079" s="29">
        <v>46065.270833333336</v>
      </c>
      <c r="E4079" s="15" t="str">
        <f>IF(AND($B$6=NB!$A$17,$B$8&gt;0),'Ersparnisberechnung Sommertarif'!$B$8*SLP!C4059,"")</f>
        <v/>
      </c>
    </row>
    <row r="4080" spans="1:5" x14ac:dyDescent="0.3">
      <c r="A4080" s="25">
        <v>46065</v>
      </c>
      <c r="B4080" s="31">
        <v>0.28125</v>
      </c>
      <c r="C4080" s="46"/>
      <c r="D4080" s="29">
        <v>46065.28125</v>
      </c>
      <c r="E4080" s="15" t="str">
        <f>IF(AND($B$6=NB!$A$17,$B$8&gt;0),'Ersparnisberechnung Sommertarif'!$B$8*SLP!C4060,"")</f>
        <v/>
      </c>
    </row>
    <row r="4081" spans="1:5" x14ac:dyDescent="0.3">
      <c r="A4081" s="25">
        <v>46065</v>
      </c>
      <c r="B4081" s="31">
        <v>0.29166666666666669</v>
      </c>
      <c r="C4081" s="46"/>
      <c r="D4081" s="29">
        <v>46065.291666666664</v>
      </c>
      <c r="E4081" s="15" t="str">
        <f>IF(AND($B$6=NB!$A$17,$B$8&gt;0),'Ersparnisberechnung Sommertarif'!$B$8*SLP!C4061,"")</f>
        <v/>
      </c>
    </row>
    <row r="4082" spans="1:5" x14ac:dyDescent="0.3">
      <c r="A4082" s="25">
        <v>46065</v>
      </c>
      <c r="B4082" s="31">
        <v>0.30208333333333331</v>
      </c>
      <c r="C4082" s="46"/>
      <c r="D4082" s="29">
        <v>46065.302083333336</v>
      </c>
      <c r="E4082" s="15" t="str">
        <f>IF(AND($B$6=NB!$A$17,$B$8&gt;0),'Ersparnisberechnung Sommertarif'!$B$8*SLP!C4062,"")</f>
        <v/>
      </c>
    </row>
    <row r="4083" spans="1:5" x14ac:dyDescent="0.3">
      <c r="A4083" s="25">
        <v>46065</v>
      </c>
      <c r="B4083" s="31">
        <v>0.3125</v>
      </c>
      <c r="C4083" s="46"/>
      <c r="D4083" s="29">
        <v>46065.3125</v>
      </c>
      <c r="E4083" s="15" t="str">
        <f>IF(AND($B$6=NB!$A$17,$B$8&gt;0),'Ersparnisberechnung Sommertarif'!$B$8*SLP!C4063,"")</f>
        <v/>
      </c>
    </row>
    <row r="4084" spans="1:5" x14ac:dyDescent="0.3">
      <c r="A4084" s="25">
        <v>46065</v>
      </c>
      <c r="B4084" s="31">
        <v>0.32291666666666669</v>
      </c>
      <c r="C4084" s="46"/>
      <c r="D4084" s="29">
        <v>46065.322916666664</v>
      </c>
      <c r="E4084" s="15" t="str">
        <f>IF(AND($B$6=NB!$A$17,$B$8&gt;0),'Ersparnisberechnung Sommertarif'!$B$8*SLP!C4064,"")</f>
        <v/>
      </c>
    </row>
    <row r="4085" spans="1:5" x14ac:dyDescent="0.3">
      <c r="A4085" s="25">
        <v>46065</v>
      </c>
      <c r="B4085" s="31">
        <v>0.33333333333333331</v>
      </c>
      <c r="C4085" s="46"/>
      <c r="D4085" s="29">
        <v>46065.333333333336</v>
      </c>
      <c r="E4085" s="15" t="str">
        <f>IF(AND($B$6=NB!$A$17,$B$8&gt;0),'Ersparnisberechnung Sommertarif'!$B$8*SLP!C4065,"")</f>
        <v/>
      </c>
    </row>
    <row r="4086" spans="1:5" x14ac:dyDescent="0.3">
      <c r="A4086" s="25">
        <v>46065</v>
      </c>
      <c r="B4086" s="31">
        <v>0.34375</v>
      </c>
      <c r="C4086" s="46"/>
      <c r="D4086" s="29">
        <v>46065.34375</v>
      </c>
      <c r="E4086" s="15" t="str">
        <f>IF(AND($B$6=NB!$A$17,$B$8&gt;0),'Ersparnisberechnung Sommertarif'!$B$8*SLP!C4066,"")</f>
        <v/>
      </c>
    </row>
    <row r="4087" spans="1:5" x14ac:dyDescent="0.3">
      <c r="A4087" s="25">
        <v>46065</v>
      </c>
      <c r="B4087" s="31">
        <v>0.35416666666666669</v>
      </c>
      <c r="C4087" s="46"/>
      <c r="D4087" s="29">
        <v>46065.354166666664</v>
      </c>
      <c r="E4087" s="15" t="str">
        <f>IF(AND($B$6=NB!$A$17,$B$8&gt;0),'Ersparnisberechnung Sommertarif'!$B$8*SLP!C4067,"")</f>
        <v/>
      </c>
    </row>
    <row r="4088" spans="1:5" x14ac:dyDescent="0.3">
      <c r="A4088" s="25">
        <v>46065</v>
      </c>
      <c r="B4088" s="31">
        <v>0.36458333333333331</v>
      </c>
      <c r="C4088" s="46"/>
      <c r="D4088" s="29">
        <v>46065.364583333336</v>
      </c>
      <c r="E4088" s="15" t="str">
        <f>IF(AND($B$6=NB!$A$17,$B$8&gt;0),'Ersparnisberechnung Sommertarif'!$B$8*SLP!C4068,"")</f>
        <v/>
      </c>
    </row>
    <row r="4089" spans="1:5" x14ac:dyDescent="0.3">
      <c r="A4089" s="25">
        <v>46065</v>
      </c>
      <c r="B4089" s="31">
        <v>0.375</v>
      </c>
      <c r="C4089" s="46"/>
      <c r="D4089" s="29">
        <v>46065.375</v>
      </c>
      <c r="E4089" s="15" t="str">
        <f>IF(AND($B$6=NB!$A$17,$B$8&gt;0),'Ersparnisberechnung Sommertarif'!$B$8*SLP!C4069,"")</f>
        <v/>
      </c>
    </row>
    <row r="4090" spans="1:5" x14ac:dyDescent="0.3">
      <c r="A4090" s="25">
        <v>46065</v>
      </c>
      <c r="B4090" s="31">
        <v>0.38541666666666669</v>
      </c>
      <c r="C4090" s="46"/>
      <c r="D4090" s="29">
        <v>46065.385416666664</v>
      </c>
      <c r="E4090" s="15" t="str">
        <f>IF(AND($B$6=NB!$A$17,$B$8&gt;0),'Ersparnisberechnung Sommertarif'!$B$8*SLP!C4070,"")</f>
        <v/>
      </c>
    </row>
    <row r="4091" spans="1:5" x14ac:dyDescent="0.3">
      <c r="A4091" s="25">
        <v>46065</v>
      </c>
      <c r="B4091" s="31">
        <v>0.39583333333333331</v>
      </c>
      <c r="C4091" s="46"/>
      <c r="D4091" s="29">
        <v>46065.395833333336</v>
      </c>
      <c r="E4091" s="15" t="str">
        <f>IF(AND($B$6=NB!$A$17,$B$8&gt;0),'Ersparnisberechnung Sommertarif'!$B$8*SLP!C4071,"")</f>
        <v/>
      </c>
    </row>
    <row r="4092" spans="1:5" x14ac:dyDescent="0.3">
      <c r="A4092" s="25">
        <v>46065</v>
      </c>
      <c r="B4092" s="31">
        <v>0.40625</v>
      </c>
      <c r="C4092" s="46"/>
      <c r="D4092" s="29">
        <v>46065.40625</v>
      </c>
      <c r="E4092" s="15" t="str">
        <f>IF(AND($B$6=NB!$A$17,$B$8&gt;0),'Ersparnisberechnung Sommertarif'!$B$8*SLP!C4072,"")</f>
        <v/>
      </c>
    </row>
    <row r="4093" spans="1:5" x14ac:dyDescent="0.3">
      <c r="A4093" s="25">
        <v>46065</v>
      </c>
      <c r="B4093" s="31">
        <v>0.41666666666666669</v>
      </c>
      <c r="C4093" s="46"/>
      <c r="D4093" s="29">
        <v>46065.416666666664</v>
      </c>
      <c r="E4093" s="15" t="str">
        <f>IF(AND($B$6=NB!$A$17,$B$8&gt;0),'Ersparnisberechnung Sommertarif'!$B$8*SLP!C4073,"")</f>
        <v/>
      </c>
    </row>
    <row r="4094" spans="1:5" x14ac:dyDescent="0.3">
      <c r="A4094" s="25">
        <v>46065</v>
      </c>
      <c r="B4094" s="31">
        <v>0.42708333333333331</v>
      </c>
      <c r="C4094" s="46"/>
      <c r="D4094" s="29">
        <v>46065.427083333336</v>
      </c>
      <c r="E4094" s="15" t="str">
        <f>IF(AND($B$6=NB!$A$17,$B$8&gt;0),'Ersparnisberechnung Sommertarif'!$B$8*SLP!C4074,"")</f>
        <v/>
      </c>
    </row>
    <row r="4095" spans="1:5" x14ac:dyDescent="0.3">
      <c r="A4095" s="25">
        <v>46065</v>
      </c>
      <c r="B4095" s="31">
        <v>0.4375</v>
      </c>
      <c r="C4095" s="46"/>
      <c r="D4095" s="29">
        <v>46065.4375</v>
      </c>
      <c r="E4095" s="15" t="str">
        <f>IF(AND($B$6=NB!$A$17,$B$8&gt;0),'Ersparnisberechnung Sommertarif'!$B$8*SLP!C4075,"")</f>
        <v/>
      </c>
    </row>
    <row r="4096" spans="1:5" x14ac:dyDescent="0.3">
      <c r="A4096" s="25">
        <v>46065</v>
      </c>
      <c r="B4096" s="31">
        <v>0.44791666666666669</v>
      </c>
      <c r="C4096" s="46"/>
      <c r="D4096" s="29">
        <v>46065.447916666664</v>
      </c>
      <c r="E4096" s="15" t="str">
        <f>IF(AND($B$6=NB!$A$17,$B$8&gt;0),'Ersparnisberechnung Sommertarif'!$B$8*SLP!C4076,"")</f>
        <v/>
      </c>
    </row>
    <row r="4097" spans="1:5" x14ac:dyDescent="0.3">
      <c r="A4097" s="25">
        <v>46065</v>
      </c>
      <c r="B4097" s="31">
        <v>0.45833333333333331</v>
      </c>
      <c r="C4097" s="46"/>
      <c r="D4097" s="29">
        <v>46065.458333333336</v>
      </c>
      <c r="E4097" s="15" t="str">
        <f>IF(AND($B$6=NB!$A$17,$B$8&gt;0),'Ersparnisberechnung Sommertarif'!$B$8*SLP!C4077,"")</f>
        <v/>
      </c>
    </row>
    <row r="4098" spans="1:5" x14ac:dyDescent="0.3">
      <c r="A4098" s="25">
        <v>46065</v>
      </c>
      <c r="B4098" s="31">
        <v>0.46875</v>
      </c>
      <c r="C4098" s="46"/>
      <c r="D4098" s="29">
        <v>46065.46875</v>
      </c>
      <c r="E4098" s="15" t="str">
        <f>IF(AND($B$6=NB!$A$17,$B$8&gt;0),'Ersparnisberechnung Sommertarif'!$B$8*SLP!C4078,"")</f>
        <v/>
      </c>
    </row>
    <row r="4099" spans="1:5" x14ac:dyDescent="0.3">
      <c r="A4099" s="25">
        <v>46065</v>
      </c>
      <c r="B4099" s="31">
        <v>0.47916666666666669</v>
      </c>
      <c r="C4099" s="46"/>
      <c r="D4099" s="29">
        <v>46065.479166666664</v>
      </c>
      <c r="E4099" s="15" t="str">
        <f>IF(AND($B$6=NB!$A$17,$B$8&gt;0),'Ersparnisberechnung Sommertarif'!$B$8*SLP!C4079,"")</f>
        <v/>
      </c>
    </row>
    <row r="4100" spans="1:5" x14ac:dyDescent="0.3">
      <c r="A4100" s="25">
        <v>46065</v>
      </c>
      <c r="B4100" s="31">
        <v>0.48958333333333331</v>
      </c>
      <c r="C4100" s="46"/>
      <c r="D4100" s="29">
        <v>46065.489583333336</v>
      </c>
      <c r="E4100" s="15" t="str">
        <f>IF(AND($B$6=NB!$A$17,$B$8&gt;0),'Ersparnisberechnung Sommertarif'!$B$8*SLP!C4080,"")</f>
        <v/>
      </c>
    </row>
    <row r="4101" spans="1:5" x14ac:dyDescent="0.3">
      <c r="A4101" s="25">
        <v>46065</v>
      </c>
      <c r="B4101" s="31">
        <v>0.5</v>
      </c>
      <c r="C4101" s="46"/>
      <c r="D4101" s="29">
        <v>46065.5</v>
      </c>
      <c r="E4101" s="15" t="str">
        <f>IF(AND($B$6=NB!$A$17,$B$8&gt;0),'Ersparnisberechnung Sommertarif'!$B$8*SLP!C4081,"")</f>
        <v/>
      </c>
    </row>
    <row r="4102" spans="1:5" x14ac:dyDescent="0.3">
      <c r="A4102" s="25">
        <v>46065</v>
      </c>
      <c r="B4102" s="31">
        <v>0.51041666666666663</v>
      </c>
      <c r="C4102" s="46"/>
      <c r="D4102" s="29">
        <v>46065.510416666664</v>
      </c>
      <c r="E4102" s="15" t="str">
        <f>IF(AND($B$6=NB!$A$17,$B$8&gt;0),'Ersparnisberechnung Sommertarif'!$B$8*SLP!C4082,"")</f>
        <v/>
      </c>
    </row>
    <row r="4103" spans="1:5" x14ac:dyDescent="0.3">
      <c r="A4103" s="25">
        <v>46065</v>
      </c>
      <c r="B4103" s="31">
        <v>0.52083333333333337</v>
      </c>
      <c r="C4103" s="46"/>
      <c r="D4103" s="29">
        <v>46065.520833333336</v>
      </c>
      <c r="E4103" s="15" t="str">
        <f>IF(AND($B$6=NB!$A$17,$B$8&gt;0),'Ersparnisberechnung Sommertarif'!$B$8*SLP!C4083,"")</f>
        <v/>
      </c>
    </row>
    <row r="4104" spans="1:5" x14ac:dyDescent="0.3">
      <c r="A4104" s="25">
        <v>46065</v>
      </c>
      <c r="B4104" s="31">
        <v>0.53125</v>
      </c>
      <c r="C4104" s="46"/>
      <c r="D4104" s="29">
        <v>46065.53125</v>
      </c>
      <c r="E4104" s="15" t="str">
        <f>IF(AND($B$6=NB!$A$17,$B$8&gt;0),'Ersparnisberechnung Sommertarif'!$B$8*SLP!C4084,"")</f>
        <v/>
      </c>
    </row>
    <row r="4105" spans="1:5" x14ac:dyDescent="0.3">
      <c r="A4105" s="25">
        <v>46065</v>
      </c>
      <c r="B4105" s="31">
        <v>0.54166666666666663</v>
      </c>
      <c r="C4105" s="46"/>
      <c r="D4105" s="29">
        <v>46065.541666666664</v>
      </c>
      <c r="E4105" s="15" t="str">
        <f>IF(AND($B$6=NB!$A$17,$B$8&gt;0),'Ersparnisberechnung Sommertarif'!$B$8*SLP!C4085,"")</f>
        <v/>
      </c>
    </row>
    <row r="4106" spans="1:5" x14ac:dyDescent="0.3">
      <c r="A4106" s="25">
        <v>46065</v>
      </c>
      <c r="B4106" s="31">
        <v>0.55208333333333337</v>
      </c>
      <c r="C4106" s="46"/>
      <c r="D4106" s="29">
        <v>46065.552083333336</v>
      </c>
      <c r="E4106" s="15" t="str">
        <f>IF(AND($B$6=NB!$A$17,$B$8&gt;0),'Ersparnisberechnung Sommertarif'!$B$8*SLP!C4086,"")</f>
        <v/>
      </c>
    </row>
    <row r="4107" spans="1:5" x14ac:dyDescent="0.3">
      <c r="A4107" s="25">
        <v>46065</v>
      </c>
      <c r="B4107" s="31">
        <v>0.5625</v>
      </c>
      <c r="C4107" s="46"/>
      <c r="D4107" s="29">
        <v>46065.5625</v>
      </c>
      <c r="E4107" s="15" t="str">
        <f>IF(AND($B$6=NB!$A$17,$B$8&gt;0),'Ersparnisberechnung Sommertarif'!$B$8*SLP!C4087,"")</f>
        <v/>
      </c>
    </row>
    <row r="4108" spans="1:5" x14ac:dyDescent="0.3">
      <c r="A4108" s="25">
        <v>46065</v>
      </c>
      <c r="B4108" s="31">
        <v>0.57291666666666663</v>
      </c>
      <c r="C4108" s="46"/>
      <c r="D4108" s="29">
        <v>46065.572916666664</v>
      </c>
      <c r="E4108" s="15" t="str">
        <f>IF(AND($B$6=NB!$A$17,$B$8&gt;0),'Ersparnisberechnung Sommertarif'!$B$8*SLP!C4088,"")</f>
        <v/>
      </c>
    </row>
    <row r="4109" spans="1:5" x14ac:dyDescent="0.3">
      <c r="A4109" s="25">
        <v>46065</v>
      </c>
      <c r="B4109" s="31">
        <v>0.58333333333333337</v>
      </c>
      <c r="C4109" s="46"/>
      <c r="D4109" s="29">
        <v>46065.583333333336</v>
      </c>
      <c r="E4109" s="15" t="str">
        <f>IF(AND($B$6=NB!$A$17,$B$8&gt;0),'Ersparnisberechnung Sommertarif'!$B$8*SLP!C4089,"")</f>
        <v/>
      </c>
    </row>
    <row r="4110" spans="1:5" x14ac:dyDescent="0.3">
      <c r="A4110" s="25">
        <v>46065</v>
      </c>
      <c r="B4110" s="31">
        <v>0.59375</v>
      </c>
      <c r="C4110" s="46"/>
      <c r="D4110" s="29">
        <v>46065.59375</v>
      </c>
      <c r="E4110" s="15" t="str">
        <f>IF(AND($B$6=NB!$A$17,$B$8&gt;0),'Ersparnisberechnung Sommertarif'!$B$8*SLP!C4090,"")</f>
        <v/>
      </c>
    </row>
    <row r="4111" spans="1:5" x14ac:dyDescent="0.3">
      <c r="A4111" s="25">
        <v>46065</v>
      </c>
      <c r="B4111" s="31">
        <v>0.60416666666666663</v>
      </c>
      <c r="C4111" s="46"/>
      <c r="D4111" s="29">
        <v>46065.604166666664</v>
      </c>
      <c r="E4111" s="15" t="str">
        <f>IF(AND($B$6=NB!$A$17,$B$8&gt;0),'Ersparnisberechnung Sommertarif'!$B$8*SLP!C4091,"")</f>
        <v/>
      </c>
    </row>
    <row r="4112" spans="1:5" x14ac:dyDescent="0.3">
      <c r="A4112" s="25">
        <v>46065</v>
      </c>
      <c r="B4112" s="31">
        <v>0.61458333333333337</v>
      </c>
      <c r="C4112" s="46"/>
      <c r="D4112" s="29">
        <v>46065.614583333336</v>
      </c>
      <c r="E4112" s="15" t="str">
        <f>IF(AND($B$6=NB!$A$17,$B$8&gt;0),'Ersparnisberechnung Sommertarif'!$B$8*SLP!C4092,"")</f>
        <v/>
      </c>
    </row>
    <row r="4113" spans="1:5" x14ac:dyDescent="0.3">
      <c r="A4113" s="25">
        <v>46065</v>
      </c>
      <c r="B4113" s="31">
        <v>0.625</v>
      </c>
      <c r="C4113" s="46"/>
      <c r="D4113" s="29">
        <v>46065.625</v>
      </c>
      <c r="E4113" s="15" t="str">
        <f>IF(AND($B$6=NB!$A$17,$B$8&gt;0),'Ersparnisberechnung Sommertarif'!$B$8*SLP!C4093,"")</f>
        <v/>
      </c>
    </row>
    <row r="4114" spans="1:5" x14ac:dyDescent="0.3">
      <c r="A4114" s="25">
        <v>46065</v>
      </c>
      <c r="B4114" s="31">
        <v>0.63541666666666663</v>
      </c>
      <c r="C4114" s="46"/>
      <c r="D4114" s="29">
        <v>46065.635416666664</v>
      </c>
      <c r="E4114" s="15" t="str">
        <f>IF(AND($B$6=NB!$A$17,$B$8&gt;0),'Ersparnisberechnung Sommertarif'!$B$8*SLP!C4094,"")</f>
        <v/>
      </c>
    </row>
    <row r="4115" spans="1:5" x14ac:dyDescent="0.3">
      <c r="A4115" s="25">
        <v>46065</v>
      </c>
      <c r="B4115" s="31">
        <v>0.64583333333333337</v>
      </c>
      <c r="C4115" s="46"/>
      <c r="D4115" s="29">
        <v>46065.645833333336</v>
      </c>
      <c r="E4115" s="15" t="str">
        <f>IF(AND($B$6=NB!$A$17,$B$8&gt;0),'Ersparnisberechnung Sommertarif'!$B$8*SLP!C4095,"")</f>
        <v/>
      </c>
    </row>
    <row r="4116" spans="1:5" x14ac:dyDescent="0.3">
      <c r="A4116" s="25">
        <v>46065</v>
      </c>
      <c r="B4116" s="31">
        <v>0.65625</v>
      </c>
      <c r="C4116" s="46"/>
      <c r="D4116" s="29">
        <v>46065.65625</v>
      </c>
      <c r="E4116" s="15" t="str">
        <f>IF(AND($B$6=NB!$A$17,$B$8&gt;0),'Ersparnisberechnung Sommertarif'!$B$8*SLP!C4096,"")</f>
        <v/>
      </c>
    </row>
    <row r="4117" spans="1:5" x14ac:dyDescent="0.3">
      <c r="A4117" s="25">
        <v>46065</v>
      </c>
      <c r="B4117" s="31">
        <v>0.66666666666666663</v>
      </c>
      <c r="C4117" s="46"/>
      <c r="D4117" s="29">
        <v>46065.666666666664</v>
      </c>
      <c r="E4117" s="15" t="str">
        <f>IF(AND($B$6=NB!$A$17,$B$8&gt;0),'Ersparnisberechnung Sommertarif'!$B$8*SLP!C4097,"")</f>
        <v/>
      </c>
    </row>
    <row r="4118" spans="1:5" x14ac:dyDescent="0.3">
      <c r="A4118" s="25">
        <v>46065</v>
      </c>
      <c r="B4118" s="31">
        <v>0.67708333333333337</v>
      </c>
      <c r="C4118" s="46"/>
      <c r="D4118" s="29">
        <v>46065.677083333336</v>
      </c>
      <c r="E4118" s="15" t="str">
        <f>IF(AND($B$6=NB!$A$17,$B$8&gt;0),'Ersparnisberechnung Sommertarif'!$B$8*SLP!C4098,"")</f>
        <v/>
      </c>
    </row>
    <row r="4119" spans="1:5" x14ac:dyDescent="0.3">
      <c r="A4119" s="25">
        <v>46065</v>
      </c>
      <c r="B4119" s="31">
        <v>0.6875</v>
      </c>
      <c r="C4119" s="46"/>
      <c r="D4119" s="29">
        <v>46065.6875</v>
      </c>
      <c r="E4119" s="15" t="str">
        <f>IF(AND($B$6=NB!$A$17,$B$8&gt;0),'Ersparnisberechnung Sommertarif'!$B$8*SLP!C4099,"")</f>
        <v/>
      </c>
    </row>
    <row r="4120" spans="1:5" x14ac:dyDescent="0.3">
      <c r="A4120" s="25">
        <v>46065</v>
      </c>
      <c r="B4120" s="31">
        <v>0.69791666666666663</v>
      </c>
      <c r="C4120" s="46"/>
      <c r="D4120" s="29">
        <v>46065.697916666664</v>
      </c>
      <c r="E4120" s="15" t="str">
        <f>IF(AND($B$6=NB!$A$17,$B$8&gt;0),'Ersparnisberechnung Sommertarif'!$B$8*SLP!C4100,"")</f>
        <v/>
      </c>
    </row>
    <row r="4121" spans="1:5" x14ac:dyDescent="0.3">
      <c r="A4121" s="25">
        <v>46065</v>
      </c>
      <c r="B4121" s="31">
        <v>0.70833333333333337</v>
      </c>
      <c r="C4121" s="46"/>
      <c r="D4121" s="29">
        <v>46065.708333333336</v>
      </c>
      <c r="E4121" s="15" t="str">
        <f>IF(AND($B$6=NB!$A$17,$B$8&gt;0),'Ersparnisberechnung Sommertarif'!$B$8*SLP!C4101,"")</f>
        <v/>
      </c>
    </row>
    <row r="4122" spans="1:5" x14ac:dyDescent="0.3">
      <c r="A4122" s="25">
        <v>46065</v>
      </c>
      <c r="B4122" s="31">
        <v>0.71875</v>
      </c>
      <c r="C4122" s="46"/>
      <c r="D4122" s="29">
        <v>46065.71875</v>
      </c>
      <c r="E4122" s="15" t="str">
        <f>IF(AND($B$6=NB!$A$17,$B$8&gt;0),'Ersparnisberechnung Sommertarif'!$B$8*SLP!C4102,"")</f>
        <v/>
      </c>
    </row>
    <row r="4123" spans="1:5" x14ac:dyDescent="0.3">
      <c r="A4123" s="25">
        <v>46065</v>
      </c>
      <c r="B4123" s="31">
        <v>0.72916666666666663</v>
      </c>
      <c r="C4123" s="46"/>
      <c r="D4123" s="29">
        <v>46065.729166666664</v>
      </c>
      <c r="E4123" s="15" t="str">
        <f>IF(AND($B$6=NB!$A$17,$B$8&gt;0),'Ersparnisberechnung Sommertarif'!$B$8*SLP!C4103,"")</f>
        <v/>
      </c>
    </row>
    <row r="4124" spans="1:5" x14ac:dyDescent="0.3">
      <c r="A4124" s="25">
        <v>46065</v>
      </c>
      <c r="B4124" s="31">
        <v>0.73958333333333337</v>
      </c>
      <c r="C4124" s="46"/>
      <c r="D4124" s="29">
        <v>46065.739583333336</v>
      </c>
      <c r="E4124" s="15" t="str">
        <f>IF(AND($B$6=NB!$A$17,$B$8&gt;0),'Ersparnisberechnung Sommertarif'!$B$8*SLP!C4104,"")</f>
        <v/>
      </c>
    </row>
    <row r="4125" spans="1:5" x14ac:dyDescent="0.3">
      <c r="A4125" s="25">
        <v>46065</v>
      </c>
      <c r="B4125" s="31">
        <v>0.75</v>
      </c>
      <c r="C4125" s="46"/>
      <c r="D4125" s="29">
        <v>46065.75</v>
      </c>
      <c r="E4125" s="15" t="str">
        <f>IF(AND($B$6=NB!$A$17,$B$8&gt;0),'Ersparnisberechnung Sommertarif'!$B$8*SLP!C4105,"")</f>
        <v/>
      </c>
    </row>
    <row r="4126" spans="1:5" x14ac:dyDescent="0.3">
      <c r="A4126" s="25">
        <v>46065</v>
      </c>
      <c r="B4126" s="31">
        <v>0.76041666666666663</v>
      </c>
      <c r="C4126" s="46"/>
      <c r="D4126" s="29">
        <v>46065.760416666664</v>
      </c>
      <c r="E4126" s="15" t="str">
        <f>IF(AND($B$6=NB!$A$17,$B$8&gt;0),'Ersparnisberechnung Sommertarif'!$B$8*SLP!C4106,"")</f>
        <v/>
      </c>
    </row>
    <row r="4127" spans="1:5" x14ac:dyDescent="0.3">
      <c r="A4127" s="25">
        <v>46065</v>
      </c>
      <c r="B4127" s="31">
        <v>0.77083333333333337</v>
      </c>
      <c r="C4127" s="46"/>
      <c r="D4127" s="29">
        <v>46065.770833333336</v>
      </c>
      <c r="E4127" s="15" t="str">
        <f>IF(AND($B$6=NB!$A$17,$B$8&gt;0),'Ersparnisberechnung Sommertarif'!$B$8*SLP!C4107,"")</f>
        <v/>
      </c>
    </row>
    <row r="4128" spans="1:5" x14ac:dyDescent="0.3">
      <c r="A4128" s="25">
        <v>46065</v>
      </c>
      <c r="B4128" s="31">
        <v>0.78125</v>
      </c>
      <c r="C4128" s="46"/>
      <c r="D4128" s="29">
        <v>46065.78125</v>
      </c>
      <c r="E4128" s="15" t="str">
        <f>IF(AND($B$6=NB!$A$17,$B$8&gt;0),'Ersparnisberechnung Sommertarif'!$B$8*SLP!C4108,"")</f>
        <v/>
      </c>
    </row>
    <row r="4129" spans="1:5" x14ac:dyDescent="0.3">
      <c r="A4129" s="25">
        <v>46065</v>
      </c>
      <c r="B4129" s="31">
        <v>0.79166666666666663</v>
      </c>
      <c r="C4129" s="46"/>
      <c r="D4129" s="29">
        <v>46065.791666666664</v>
      </c>
      <c r="E4129" s="15" t="str">
        <f>IF(AND($B$6=NB!$A$17,$B$8&gt;0),'Ersparnisberechnung Sommertarif'!$B$8*SLP!C4109,"")</f>
        <v/>
      </c>
    </row>
    <row r="4130" spans="1:5" x14ac:dyDescent="0.3">
      <c r="A4130" s="25">
        <v>46065</v>
      </c>
      <c r="B4130" s="31">
        <v>0.80208333333333337</v>
      </c>
      <c r="C4130" s="46"/>
      <c r="D4130" s="29">
        <v>46065.802083333336</v>
      </c>
      <c r="E4130" s="15" t="str">
        <f>IF(AND($B$6=NB!$A$17,$B$8&gt;0),'Ersparnisberechnung Sommertarif'!$B$8*SLP!C4110,"")</f>
        <v/>
      </c>
    </row>
    <row r="4131" spans="1:5" x14ac:dyDescent="0.3">
      <c r="A4131" s="25">
        <v>46065</v>
      </c>
      <c r="B4131" s="31">
        <v>0.8125</v>
      </c>
      <c r="C4131" s="46"/>
      <c r="D4131" s="29">
        <v>46065.8125</v>
      </c>
      <c r="E4131" s="15" t="str">
        <f>IF(AND($B$6=NB!$A$17,$B$8&gt;0),'Ersparnisberechnung Sommertarif'!$B$8*SLP!C4111,"")</f>
        <v/>
      </c>
    </row>
    <row r="4132" spans="1:5" x14ac:dyDescent="0.3">
      <c r="A4132" s="25">
        <v>46065</v>
      </c>
      <c r="B4132" s="31">
        <v>0.82291666666666663</v>
      </c>
      <c r="C4132" s="46"/>
      <c r="D4132" s="29">
        <v>46065.822916666664</v>
      </c>
      <c r="E4132" s="15" t="str">
        <f>IF(AND($B$6=NB!$A$17,$B$8&gt;0),'Ersparnisberechnung Sommertarif'!$B$8*SLP!C4112,"")</f>
        <v/>
      </c>
    </row>
    <row r="4133" spans="1:5" x14ac:dyDescent="0.3">
      <c r="A4133" s="25">
        <v>46065</v>
      </c>
      <c r="B4133" s="31">
        <v>0.83333333333333337</v>
      </c>
      <c r="C4133" s="46"/>
      <c r="D4133" s="29">
        <v>46065.833333333336</v>
      </c>
      <c r="E4133" s="15" t="str">
        <f>IF(AND($B$6=NB!$A$17,$B$8&gt;0),'Ersparnisberechnung Sommertarif'!$B$8*SLP!C4113,"")</f>
        <v/>
      </c>
    </row>
    <row r="4134" spans="1:5" x14ac:dyDescent="0.3">
      <c r="A4134" s="25">
        <v>46065</v>
      </c>
      <c r="B4134" s="31">
        <v>0.84375</v>
      </c>
      <c r="C4134" s="46"/>
      <c r="D4134" s="29">
        <v>46065.84375</v>
      </c>
      <c r="E4134" s="15" t="str">
        <f>IF(AND($B$6=NB!$A$17,$B$8&gt;0),'Ersparnisberechnung Sommertarif'!$B$8*SLP!C4114,"")</f>
        <v/>
      </c>
    </row>
    <row r="4135" spans="1:5" x14ac:dyDescent="0.3">
      <c r="A4135" s="25">
        <v>46065</v>
      </c>
      <c r="B4135" s="31">
        <v>0.85416666666666663</v>
      </c>
      <c r="C4135" s="46"/>
      <c r="D4135" s="29">
        <v>46065.854166666664</v>
      </c>
      <c r="E4135" s="15" t="str">
        <f>IF(AND($B$6=NB!$A$17,$B$8&gt;0),'Ersparnisberechnung Sommertarif'!$B$8*SLP!C4115,"")</f>
        <v/>
      </c>
    </row>
    <row r="4136" spans="1:5" x14ac:dyDescent="0.3">
      <c r="A4136" s="25">
        <v>46065</v>
      </c>
      <c r="B4136" s="31">
        <v>0.86458333333333337</v>
      </c>
      <c r="C4136" s="46"/>
      <c r="D4136" s="29">
        <v>46065.864583333336</v>
      </c>
      <c r="E4136" s="15" t="str">
        <f>IF(AND($B$6=NB!$A$17,$B$8&gt;0),'Ersparnisberechnung Sommertarif'!$B$8*SLP!C4116,"")</f>
        <v/>
      </c>
    </row>
    <row r="4137" spans="1:5" x14ac:dyDescent="0.3">
      <c r="A4137" s="25">
        <v>46065</v>
      </c>
      <c r="B4137" s="31">
        <v>0.875</v>
      </c>
      <c r="C4137" s="46"/>
      <c r="D4137" s="29">
        <v>46065.875</v>
      </c>
      <c r="E4137" s="15" t="str">
        <f>IF(AND($B$6=NB!$A$17,$B$8&gt;0),'Ersparnisberechnung Sommertarif'!$B$8*SLP!C4117,"")</f>
        <v/>
      </c>
    </row>
    <row r="4138" spans="1:5" x14ac:dyDescent="0.3">
      <c r="A4138" s="25">
        <v>46065</v>
      </c>
      <c r="B4138" s="31">
        <v>0.88541666666666663</v>
      </c>
      <c r="C4138" s="46"/>
      <c r="D4138" s="29">
        <v>46065.885416666664</v>
      </c>
      <c r="E4138" s="15" t="str">
        <f>IF(AND($B$6=NB!$A$17,$B$8&gt;0),'Ersparnisberechnung Sommertarif'!$B$8*SLP!C4118,"")</f>
        <v/>
      </c>
    </row>
    <row r="4139" spans="1:5" x14ac:dyDescent="0.3">
      <c r="A4139" s="25">
        <v>46065</v>
      </c>
      <c r="B4139" s="31">
        <v>0.89583333333333337</v>
      </c>
      <c r="C4139" s="46"/>
      <c r="D4139" s="29">
        <v>46065.895833333336</v>
      </c>
      <c r="E4139" s="15" t="str">
        <f>IF(AND($B$6=NB!$A$17,$B$8&gt;0),'Ersparnisberechnung Sommertarif'!$B$8*SLP!C4119,"")</f>
        <v/>
      </c>
    </row>
    <row r="4140" spans="1:5" x14ac:dyDescent="0.3">
      <c r="A4140" s="25">
        <v>46065</v>
      </c>
      <c r="B4140" s="31">
        <v>0.90625</v>
      </c>
      <c r="C4140" s="46"/>
      <c r="D4140" s="29">
        <v>46065.90625</v>
      </c>
      <c r="E4140" s="15" t="str">
        <f>IF(AND($B$6=NB!$A$17,$B$8&gt;0),'Ersparnisberechnung Sommertarif'!$B$8*SLP!C4120,"")</f>
        <v/>
      </c>
    </row>
    <row r="4141" spans="1:5" x14ac:dyDescent="0.3">
      <c r="A4141" s="25">
        <v>46065</v>
      </c>
      <c r="B4141" s="31">
        <v>0.91666666666666663</v>
      </c>
      <c r="C4141" s="46"/>
      <c r="D4141" s="29">
        <v>46065.916666666664</v>
      </c>
      <c r="E4141" s="15" t="str">
        <f>IF(AND($B$6=NB!$A$17,$B$8&gt;0),'Ersparnisberechnung Sommertarif'!$B$8*SLP!C4121,"")</f>
        <v/>
      </c>
    </row>
    <row r="4142" spans="1:5" x14ac:dyDescent="0.3">
      <c r="A4142" s="25">
        <v>46065</v>
      </c>
      <c r="B4142" s="31">
        <v>0.92708333333333337</v>
      </c>
      <c r="C4142" s="46"/>
      <c r="D4142" s="29">
        <v>46065.927083333336</v>
      </c>
      <c r="E4142" s="15" t="str">
        <f>IF(AND($B$6=NB!$A$17,$B$8&gt;0),'Ersparnisberechnung Sommertarif'!$B$8*SLP!C4122,"")</f>
        <v/>
      </c>
    </row>
    <row r="4143" spans="1:5" x14ac:dyDescent="0.3">
      <c r="A4143" s="25">
        <v>46065</v>
      </c>
      <c r="B4143" s="31">
        <v>0.9375</v>
      </c>
      <c r="C4143" s="46"/>
      <c r="D4143" s="29">
        <v>46065.9375</v>
      </c>
      <c r="E4143" s="15" t="str">
        <f>IF(AND($B$6=NB!$A$17,$B$8&gt;0),'Ersparnisberechnung Sommertarif'!$B$8*SLP!C4123,"")</f>
        <v/>
      </c>
    </row>
    <row r="4144" spans="1:5" x14ac:dyDescent="0.3">
      <c r="A4144" s="25">
        <v>46065</v>
      </c>
      <c r="B4144" s="31">
        <v>0.94791666666666663</v>
      </c>
      <c r="C4144" s="46"/>
      <c r="D4144" s="29">
        <v>46065.947916666664</v>
      </c>
      <c r="E4144" s="15" t="str">
        <f>IF(AND($B$6=NB!$A$17,$B$8&gt;0),'Ersparnisberechnung Sommertarif'!$B$8*SLP!C4124,"")</f>
        <v/>
      </c>
    </row>
    <row r="4145" spans="1:5" x14ac:dyDescent="0.3">
      <c r="A4145" s="25">
        <v>46065</v>
      </c>
      <c r="B4145" s="31">
        <v>0.95833333333333337</v>
      </c>
      <c r="C4145" s="46"/>
      <c r="D4145" s="29">
        <v>46065.958333333336</v>
      </c>
      <c r="E4145" s="15" t="str">
        <f>IF(AND($B$6=NB!$A$17,$B$8&gt;0),'Ersparnisberechnung Sommertarif'!$B$8*SLP!C4125,"")</f>
        <v/>
      </c>
    </row>
    <row r="4146" spans="1:5" x14ac:dyDescent="0.3">
      <c r="A4146" s="25">
        <v>46065</v>
      </c>
      <c r="B4146" s="31">
        <v>0.96875</v>
      </c>
      <c r="C4146" s="46"/>
      <c r="D4146" s="29">
        <v>46065.96875</v>
      </c>
      <c r="E4146" s="15" t="str">
        <f>IF(AND($B$6=NB!$A$17,$B$8&gt;0),'Ersparnisberechnung Sommertarif'!$B$8*SLP!C4126,"")</f>
        <v/>
      </c>
    </row>
    <row r="4147" spans="1:5" x14ac:dyDescent="0.3">
      <c r="A4147" s="25">
        <v>46065</v>
      </c>
      <c r="B4147" s="31">
        <v>0.97916666666666663</v>
      </c>
      <c r="C4147" s="46"/>
      <c r="D4147" s="29">
        <v>46065.979166666664</v>
      </c>
      <c r="E4147" s="15" t="str">
        <f>IF(AND($B$6=NB!$A$17,$B$8&gt;0),'Ersparnisberechnung Sommertarif'!$B$8*SLP!C4127,"")</f>
        <v/>
      </c>
    </row>
    <row r="4148" spans="1:5" x14ac:dyDescent="0.3">
      <c r="A4148" s="25">
        <v>46065</v>
      </c>
      <c r="B4148" s="31">
        <v>0.98958333333333337</v>
      </c>
      <c r="C4148" s="46"/>
      <c r="D4148" s="29">
        <v>46065.989583333336</v>
      </c>
      <c r="E4148" s="15" t="str">
        <f>IF(AND($B$6=NB!$A$17,$B$8&gt;0),'Ersparnisberechnung Sommertarif'!$B$8*SLP!C4128,"")</f>
        <v/>
      </c>
    </row>
    <row r="4149" spans="1:5" x14ac:dyDescent="0.3">
      <c r="A4149" s="25">
        <v>46066</v>
      </c>
      <c r="B4149" s="31">
        <v>0</v>
      </c>
      <c r="C4149" s="46"/>
      <c r="D4149" s="29">
        <v>46066</v>
      </c>
      <c r="E4149" s="15" t="str">
        <f>IF(AND($B$6=NB!$A$17,$B$8&gt;0),'Ersparnisberechnung Sommertarif'!$B$8*SLP!C4129,"")</f>
        <v/>
      </c>
    </row>
    <row r="4150" spans="1:5" x14ac:dyDescent="0.3">
      <c r="A4150" s="25">
        <v>46066</v>
      </c>
      <c r="B4150" s="31">
        <v>1.0416666666666666E-2</v>
      </c>
      <c r="C4150" s="46"/>
      <c r="D4150" s="29">
        <v>46066.010416666664</v>
      </c>
      <c r="E4150" s="15" t="str">
        <f>IF(AND($B$6=NB!$A$17,$B$8&gt;0),'Ersparnisberechnung Sommertarif'!$B$8*SLP!C4130,"")</f>
        <v/>
      </c>
    </row>
    <row r="4151" spans="1:5" x14ac:dyDescent="0.3">
      <c r="A4151" s="25">
        <v>46066</v>
      </c>
      <c r="B4151" s="31">
        <v>2.0833333333333332E-2</v>
      </c>
      <c r="C4151" s="46"/>
      <c r="D4151" s="29">
        <v>46066.020833333336</v>
      </c>
      <c r="E4151" s="15" t="str">
        <f>IF(AND($B$6=NB!$A$17,$B$8&gt;0),'Ersparnisberechnung Sommertarif'!$B$8*SLP!C4131,"")</f>
        <v/>
      </c>
    </row>
    <row r="4152" spans="1:5" x14ac:dyDescent="0.3">
      <c r="A4152" s="25">
        <v>46066</v>
      </c>
      <c r="B4152" s="31">
        <v>3.125E-2</v>
      </c>
      <c r="C4152" s="46"/>
      <c r="D4152" s="29">
        <v>46066.03125</v>
      </c>
      <c r="E4152" s="15" t="str">
        <f>IF(AND($B$6=NB!$A$17,$B$8&gt;0),'Ersparnisberechnung Sommertarif'!$B$8*SLP!C4132,"")</f>
        <v/>
      </c>
    </row>
    <row r="4153" spans="1:5" x14ac:dyDescent="0.3">
      <c r="A4153" s="25">
        <v>46066</v>
      </c>
      <c r="B4153" s="31">
        <v>4.1666666666666664E-2</v>
      </c>
      <c r="C4153" s="46"/>
      <c r="D4153" s="29">
        <v>46066.041666666664</v>
      </c>
      <c r="E4153" s="15" t="str">
        <f>IF(AND($B$6=NB!$A$17,$B$8&gt;0),'Ersparnisberechnung Sommertarif'!$B$8*SLP!C4133,"")</f>
        <v/>
      </c>
    </row>
    <row r="4154" spans="1:5" x14ac:dyDescent="0.3">
      <c r="A4154" s="25">
        <v>46066</v>
      </c>
      <c r="B4154" s="31">
        <v>5.2083333333333336E-2</v>
      </c>
      <c r="C4154" s="46"/>
      <c r="D4154" s="29">
        <v>46066.052083333336</v>
      </c>
      <c r="E4154" s="15" t="str">
        <f>IF(AND($B$6=NB!$A$17,$B$8&gt;0),'Ersparnisberechnung Sommertarif'!$B$8*SLP!C4134,"")</f>
        <v/>
      </c>
    </row>
    <row r="4155" spans="1:5" x14ac:dyDescent="0.3">
      <c r="A4155" s="25">
        <v>46066</v>
      </c>
      <c r="B4155" s="31">
        <v>6.25E-2</v>
      </c>
      <c r="C4155" s="46"/>
      <c r="D4155" s="29">
        <v>46066.0625</v>
      </c>
      <c r="E4155" s="15" t="str">
        <f>IF(AND($B$6=NB!$A$17,$B$8&gt;0),'Ersparnisberechnung Sommertarif'!$B$8*SLP!C4135,"")</f>
        <v/>
      </c>
    </row>
    <row r="4156" spans="1:5" x14ac:dyDescent="0.3">
      <c r="A4156" s="25">
        <v>46066</v>
      </c>
      <c r="B4156" s="31">
        <v>7.2916666666666671E-2</v>
      </c>
      <c r="C4156" s="46"/>
      <c r="D4156" s="29">
        <v>46066.072916666664</v>
      </c>
      <c r="E4156" s="15" t="str">
        <f>IF(AND($B$6=NB!$A$17,$B$8&gt;0),'Ersparnisberechnung Sommertarif'!$B$8*SLP!C4136,"")</f>
        <v/>
      </c>
    </row>
    <row r="4157" spans="1:5" x14ac:dyDescent="0.3">
      <c r="A4157" s="25">
        <v>46066</v>
      </c>
      <c r="B4157" s="31">
        <v>8.3333333333333329E-2</v>
      </c>
      <c r="C4157" s="46"/>
      <c r="D4157" s="29">
        <v>46066.083333333336</v>
      </c>
      <c r="E4157" s="15" t="str">
        <f>IF(AND($B$6=NB!$A$17,$B$8&gt;0),'Ersparnisberechnung Sommertarif'!$B$8*SLP!C4137,"")</f>
        <v/>
      </c>
    </row>
    <row r="4158" spans="1:5" x14ac:dyDescent="0.3">
      <c r="A4158" s="25">
        <v>46066</v>
      </c>
      <c r="B4158" s="31">
        <v>9.375E-2</v>
      </c>
      <c r="C4158" s="46"/>
      <c r="D4158" s="29">
        <v>46066.09375</v>
      </c>
      <c r="E4158" s="15" t="str">
        <f>IF(AND($B$6=NB!$A$17,$B$8&gt;0),'Ersparnisberechnung Sommertarif'!$B$8*SLP!C4138,"")</f>
        <v/>
      </c>
    </row>
    <row r="4159" spans="1:5" x14ac:dyDescent="0.3">
      <c r="A4159" s="25">
        <v>46066</v>
      </c>
      <c r="B4159" s="31">
        <v>0.10416666666666667</v>
      </c>
      <c r="C4159" s="46"/>
      <c r="D4159" s="29">
        <v>46066.104166666664</v>
      </c>
      <c r="E4159" s="15" t="str">
        <f>IF(AND($B$6=NB!$A$17,$B$8&gt;0),'Ersparnisberechnung Sommertarif'!$B$8*SLP!C4139,"")</f>
        <v/>
      </c>
    </row>
    <row r="4160" spans="1:5" x14ac:dyDescent="0.3">
      <c r="A4160" s="25">
        <v>46066</v>
      </c>
      <c r="B4160" s="31">
        <v>0.11458333333333333</v>
      </c>
      <c r="C4160" s="46"/>
      <c r="D4160" s="29">
        <v>46066.114583333336</v>
      </c>
      <c r="E4160" s="15" t="str">
        <f>IF(AND($B$6=NB!$A$17,$B$8&gt;0),'Ersparnisberechnung Sommertarif'!$B$8*SLP!C4140,"")</f>
        <v/>
      </c>
    </row>
    <row r="4161" spans="1:5" x14ac:dyDescent="0.3">
      <c r="A4161" s="25">
        <v>46066</v>
      </c>
      <c r="B4161" s="31">
        <v>0.125</v>
      </c>
      <c r="C4161" s="46"/>
      <c r="D4161" s="29">
        <v>46066.125</v>
      </c>
      <c r="E4161" s="15" t="str">
        <f>IF(AND($B$6=NB!$A$17,$B$8&gt;0),'Ersparnisberechnung Sommertarif'!$B$8*SLP!C4141,"")</f>
        <v/>
      </c>
    </row>
    <row r="4162" spans="1:5" x14ac:dyDescent="0.3">
      <c r="A4162" s="25">
        <v>46066</v>
      </c>
      <c r="B4162" s="31">
        <v>0.13541666666666666</v>
      </c>
      <c r="C4162" s="46"/>
      <c r="D4162" s="29">
        <v>46066.135416666664</v>
      </c>
      <c r="E4162" s="15" t="str">
        <f>IF(AND($B$6=NB!$A$17,$B$8&gt;0),'Ersparnisberechnung Sommertarif'!$B$8*SLP!C4142,"")</f>
        <v/>
      </c>
    </row>
    <row r="4163" spans="1:5" x14ac:dyDescent="0.3">
      <c r="A4163" s="25">
        <v>46066</v>
      </c>
      <c r="B4163" s="31">
        <v>0.14583333333333334</v>
      </c>
      <c r="C4163" s="46"/>
      <c r="D4163" s="29">
        <v>46066.145833333336</v>
      </c>
      <c r="E4163" s="15" t="str">
        <f>IF(AND($B$6=NB!$A$17,$B$8&gt;0),'Ersparnisberechnung Sommertarif'!$B$8*SLP!C4143,"")</f>
        <v/>
      </c>
    </row>
    <row r="4164" spans="1:5" x14ac:dyDescent="0.3">
      <c r="A4164" s="25">
        <v>46066</v>
      </c>
      <c r="B4164" s="31">
        <v>0.15625</v>
      </c>
      <c r="C4164" s="46"/>
      <c r="D4164" s="29">
        <v>46066.15625</v>
      </c>
      <c r="E4164" s="15" t="str">
        <f>IF(AND($B$6=NB!$A$17,$B$8&gt;0),'Ersparnisberechnung Sommertarif'!$B$8*SLP!C4144,"")</f>
        <v/>
      </c>
    </row>
    <row r="4165" spans="1:5" x14ac:dyDescent="0.3">
      <c r="A4165" s="25">
        <v>46066</v>
      </c>
      <c r="B4165" s="31">
        <v>0.16666666666666666</v>
      </c>
      <c r="C4165" s="46"/>
      <c r="D4165" s="29">
        <v>46066.166666666664</v>
      </c>
      <c r="E4165" s="15" t="str">
        <f>IF(AND($B$6=NB!$A$17,$B$8&gt;0),'Ersparnisberechnung Sommertarif'!$B$8*SLP!C4145,"")</f>
        <v/>
      </c>
    </row>
    <row r="4166" spans="1:5" x14ac:dyDescent="0.3">
      <c r="A4166" s="25">
        <v>46066</v>
      </c>
      <c r="B4166" s="31">
        <v>0.17708333333333334</v>
      </c>
      <c r="C4166" s="46"/>
      <c r="D4166" s="29">
        <v>46066.177083333336</v>
      </c>
      <c r="E4166" s="15" t="str">
        <f>IF(AND($B$6=NB!$A$17,$B$8&gt;0),'Ersparnisberechnung Sommertarif'!$B$8*SLP!C4146,"")</f>
        <v/>
      </c>
    </row>
    <row r="4167" spans="1:5" x14ac:dyDescent="0.3">
      <c r="A4167" s="25">
        <v>46066</v>
      </c>
      <c r="B4167" s="31">
        <v>0.1875</v>
      </c>
      <c r="C4167" s="46"/>
      <c r="D4167" s="29">
        <v>46066.1875</v>
      </c>
      <c r="E4167" s="15" t="str">
        <f>IF(AND($B$6=NB!$A$17,$B$8&gt;0),'Ersparnisberechnung Sommertarif'!$B$8*SLP!C4147,"")</f>
        <v/>
      </c>
    </row>
    <row r="4168" spans="1:5" x14ac:dyDescent="0.3">
      <c r="A4168" s="25">
        <v>46066</v>
      </c>
      <c r="B4168" s="31">
        <v>0.19791666666666666</v>
      </c>
      <c r="C4168" s="46"/>
      <c r="D4168" s="29">
        <v>46066.197916666664</v>
      </c>
      <c r="E4168" s="15" t="str">
        <f>IF(AND($B$6=NB!$A$17,$B$8&gt;0),'Ersparnisberechnung Sommertarif'!$B$8*SLP!C4148,"")</f>
        <v/>
      </c>
    </row>
    <row r="4169" spans="1:5" x14ac:dyDescent="0.3">
      <c r="A4169" s="25">
        <v>46066</v>
      </c>
      <c r="B4169" s="31">
        <v>0.20833333333333334</v>
      </c>
      <c r="C4169" s="46"/>
      <c r="D4169" s="29">
        <v>46066.208333333336</v>
      </c>
      <c r="E4169" s="15" t="str">
        <f>IF(AND($B$6=NB!$A$17,$B$8&gt;0),'Ersparnisberechnung Sommertarif'!$B$8*SLP!C4149,"")</f>
        <v/>
      </c>
    </row>
    <row r="4170" spans="1:5" x14ac:dyDescent="0.3">
      <c r="A4170" s="25">
        <v>46066</v>
      </c>
      <c r="B4170" s="31">
        <v>0.21875</v>
      </c>
      <c r="C4170" s="46"/>
      <c r="D4170" s="29">
        <v>46066.21875</v>
      </c>
      <c r="E4170" s="15" t="str">
        <f>IF(AND($B$6=NB!$A$17,$B$8&gt;0),'Ersparnisberechnung Sommertarif'!$B$8*SLP!C4150,"")</f>
        <v/>
      </c>
    </row>
    <row r="4171" spans="1:5" x14ac:dyDescent="0.3">
      <c r="A4171" s="25">
        <v>46066</v>
      </c>
      <c r="B4171" s="31">
        <v>0.22916666666666666</v>
      </c>
      <c r="C4171" s="46"/>
      <c r="D4171" s="29">
        <v>46066.229166666664</v>
      </c>
      <c r="E4171" s="15" t="str">
        <f>IF(AND($B$6=NB!$A$17,$B$8&gt;0),'Ersparnisberechnung Sommertarif'!$B$8*SLP!C4151,"")</f>
        <v/>
      </c>
    </row>
    <row r="4172" spans="1:5" x14ac:dyDescent="0.3">
      <c r="A4172" s="25">
        <v>46066</v>
      </c>
      <c r="B4172" s="31">
        <v>0.23958333333333334</v>
      </c>
      <c r="C4172" s="46"/>
      <c r="D4172" s="29">
        <v>46066.239583333336</v>
      </c>
      <c r="E4172" s="15" t="str">
        <f>IF(AND($B$6=NB!$A$17,$B$8&gt;0),'Ersparnisberechnung Sommertarif'!$B$8*SLP!C4152,"")</f>
        <v/>
      </c>
    </row>
    <row r="4173" spans="1:5" x14ac:dyDescent="0.3">
      <c r="A4173" s="25">
        <v>46066</v>
      </c>
      <c r="B4173" s="31">
        <v>0.25</v>
      </c>
      <c r="C4173" s="46"/>
      <c r="D4173" s="29">
        <v>46066.25</v>
      </c>
      <c r="E4173" s="15" t="str">
        <f>IF(AND($B$6=NB!$A$17,$B$8&gt;0),'Ersparnisberechnung Sommertarif'!$B$8*SLP!C4153,"")</f>
        <v/>
      </c>
    </row>
    <row r="4174" spans="1:5" x14ac:dyDescent="0.3">
      <c r="A4174" s="25">
        <v>46066</v>
      </c>
      <c r="B4174" s="31">
        <v>0.26041666666666669</v>
      </c>
      <c r="C4174" s="46"/>
      <c r="D4174" s="29">
        <v>46066.260416666664</v>
      </c>
      <c r="E4174" s="15" t="str">
        <f>IF(AND($B$6=NB!$A$17,$B$8&gt;0),'Ersparnisberechnung Sommertarif'!$B$8*SLP!C4154,"")</f>
        <v/>
      </c>
    </row>
    <row r="4175" spans="1:5" x14ac:dyDescent="0.3">
      <c r="A4175" s="25">
        <v>46066</v>
      </c>
      <c r="B4175" s="31">
        <v>0.27083333333333331</v>
      </c>
      <c r="C4175" s="46"/>
      <c r="D4175" s="29">
        <v>46066.270833333336</v>
      </c>
      <c r="E4175" s="15" t="str">
        <f>IF(AND($B$6=NB!$A$17,$B$8&gt;0),'Ersparnisberechnung Sommertarif'!$B$8*SLP!C4155,"")</f>
        <v/>
      </c>
    </row>
    <row r="4176" spans="1:5" x14ac:dyDescent="0.3">
      <c r="A4176" s="25">
        <v>46066</v>
      </c>
      <c r="B4176" s="31">
        <v>0.28125</v>
      </c>
      <c r="C4176" s="46"/>
      <c r="D4176" s="29">
        <v>46066.28125</v>
      </c>
      <c r="E4176" s="15" t="str">
        <f>IF(AND($B$6=NB!$A$17,$B$8&gt;0),'Ersparnisberechnung Sommertarif'!$B$8*SLP!C4156,"")</f>
        <v/>
      </c>
    </row>
    <row r="4177" spans="1:5" x14ac:dyDescent="0.3">
      <c r="A4177" s="25">
        <v>46066</v>
      </c>
      <c r="B4177" s="31">
        <v>0.29166666666666669</v>
      </c>
      <c r="C4177" s="46"/>
      <c r="D4177" s="29">
        <v>46066.291666666664</v>
      </c>
      <c r="E4177" s="15" t="str">
        <f>IF(AND($B$6=NB!$A$17,$B$8&gt;0),'Ersparnisberechnung Sommertarif'!$B$8*SLP!C4157,"")</f>
        <v/>
      </c>
    </row>
    <row r="4178" spans="1:5" x14ac:dyDescent="0.3">
      <c r="A4178" s="25">
        <v>46066</v>
      </c>
      <c r="B4178" s="31">
        <v>0.30208333333333331</v>
      </c>
      <c r="C4178" s="46"/>
      <c r="D4178" s="29">
        <v>46066.302083333336</v>
      </c>
      <c r="E4178" s="15" t="str">
        <f>IF(AND($B$6=NB!$A$17,$B$8&gt;0),'Ersparnisberechnung Sommertarif'!$B$8*SLP!C4158,"")</f>
        <v/>
      </c>
    </row>
    <row r="4179" spans="1:5" x14ac:dyDescent="0.3">
      <c r="A4179" s="25">
        <v>46066</v>
      </c>
      <c r="B4179" s="31">
        <v>0.3125</v>
      </c>
      <c r="C4179" s="46"/>
      <c r="D4179" s="29">
        <v>46066.3125</v>
      </c>
      <c r="E4179" s="15" t="str">
        <f>IF(AND($B$6=NB!$A$17,$B$8&gt;0),'Ersparnisberechnung Sommertarif'!$B$8*SLP!C4159,"")</f>
        <v/>
      </c>
    </row>
    <row r="4180" spans="1:5" x14ac:dyDescent="0.3">
      <c r="A4180" s="25">
        <v>46066</v>
      </c>
      <c r="B4180" s="31">
        <v>0.32291666666666669</v>
      </c>
      <c r="C4180" s="46"/>
      <c r="D4180" s="29">
        <v>46066.322916666664</v>
      </c>
      <c r="E4180" s="15" t="str">
        <f>IF(AND($B$6=NB!$A$17,$B$8&gt;0),'Ersparnisberechnung Sommertarif'!$B$8*SLP!C4160,"")</f>
        <v/>
      </c>
    </row>
    <row r="4181" spans="1:5" x14ac:dyDescent="0.3">
      <c r="A4181" s="25">
        <v>46066</v>
      </c>
      <c r="B4181" s="31">
        <v>0.33333333333333331</v>
      </c>
      <c r="C4181" s="46"/>
      <c r="D4181" s="29">
        <v>46066.333333333336</v>
      </c>
      <c r="E4181" s="15" t="str">
        <f>IF(AND($B$6=NB!$A$17,$B$8&gt;0),'Ersparnisberechnung Sommertarif'!$B$8*SLP!C4161,"")</f>
        <v/>
      </c>
    </row>
    <row r="4182" spans="1:5" x14ac:dyDescent="0.3">
      <c r="A4182" s="25">
        <v>46066</v>
      </c>
      <c r="B4182" s="31">
        <v>0.34375</v>
      </c>
      <c r="C4182" s="46"/>
      <c r="D4182" s="29">
        <v>46066.34375</v>
      </c>
      <c r="E4182" s="15" t="str">
        <f>IF(AND($B$6=NB!$A$17,$B$8&gt;0),'Ersparnisberechnung Sommertarif'!$B$8*SLP!C4162,"")</f>
        <v/>
      </c>
    </row>
    <row r="4183" spans="1:5" x14ac:dyDescent="0.3">
      <c r="A4183" s="25">
        <v>46066</v>
      </c>
      <c r="B4183" s="31">
        <v>0.35416666666666669</v>
      </c>
      <c r="C4183" s="46"/>
      <c r="D4183" s="29">
        <v>46066.354166666664</v>
      </c>
      <c r="E4183" s="15" t="str">
        <f>IF(AND($B$6=NB!$A$17,$B$8&gt;0),'Ersparnisberechnung Sommertarif'!$B$8*SLP!C4163,"")</f>
        <v/>
      </c>
    </row>
    <row r="4184" spans="1:5" x14ac:dyDescent="0.3">
      <c r="A4184" s="25">
        <v>46066</v>
      </c>
      <c r="B4184" s="31">
        <v>0.36458333333333331</v>
      </c>
      <c r="C4184" s="46"/>
      <c r="D4184" s="29">
        <v>46066.364583333336</v>
      </c>
      <c r="E4184" s="15" t="str">
        <f>IF(AND($B$6=NB!$A$17,$B$8&gt;0),'Ersparnisberechnung Sommertarif'!$B$8*SLP!C4164,"")</f>
        <v/>
      </c>
    </row>
    <row r="4185" spans="1:5" x14ac:dyDescent="0.3">
      <c r="A4185" s="25">
        <v>46066</v>
      </c>
      <c r="B4185" s="31">
        <v>0.375</v>
      </c>
      <c r="C4185" s="46"/>
      <c r="D4185" s="29">
        <v>46066.375</v>
      </c>
      <c r="E4185" s="15" t="str">
        <f>IF(AND($B$6=NB!$A$17,$B$8&gt;0),'Ersparnisberechnung Sommertarif'!$B$8*SLP!C4165,"")</f>
        <v/>
      </c>
    </row>
    <row r="4186" spans="1:5" x14ac:dyDescent="0.3">
      <c r="A4186" s="25">
        <v>46066</v>
      </c>
      <c r="B4186" s="31">
        <v>0.38541666666666669</v>
      </c>
      <c r="C4186" s="46"/>
      <c r="D4186" s="29">
        <v>46066.385416666664</v>
      </c>
      <c r="E4186" s="15" t="str">
        <f>IF(AND($B$6=NB!$A$17,$B$8&gt;0),'Ersparnisberechnung Sommertarif'!$B$8*SLP!C4166,"")</f>
        <v/>
      </c>
    </row>
    <row r="4187" spans="1:5" x14ac:dyDescent="0.3">
      <c r="A4187" s="25">
        <v>46066</v>
      </c>
      <c r="B4187" s="31">
        <v>0.39583333333333331</v>
      </c>
      <c r="C4187" s="46"/>
      <c r="D4187" s="29">
        <v>46066.395833333336</v>
      </c>
      <c r="E4187" s="15" t="str">
        <f>IF(AND($B$6=NB!$A$17,$B$8&gt;0),'Ersparnisberechnung Sommertarif'!$B$8*SLP!C4167,"")</f>
        <v/>
      </c>
    </row>
    <row r="4188" spans="1:5" x14ac:dyDescent="0.3">
      <c r="A4188" s="25">
        <v>46066</v>
      </c>
      <c r="B4188" s="31">
        <v>0.40625</v>
      </c>
      <c r="C4188" s="46"/>
      <c r="D4188" s="29">
        <v>46066.40625</v>
      </c>
      <c r="E4188" s="15" t="str">
        <f>IF(AND($B$6=NB!$A$17,$B$8&gt;0),'Ersparnisberechnung Sommertarif'!$B$8*SLP!C4168,"")</f>
        <v/>
      </c>
    </row>
    <row r="4189" spans="1:5" x14ac:dyDescent="0.3">
      <c r="A4189" s="25">
        <v>46066</v>
      </c>
      <c r="B4189" s="31">
        <v>0.41666666666666669</v>
      </c>
      <c r="C4189" s="46"/>
      <c r="D4189" s="29">
        <v>46066.416666666664</v>
      </c>
      <c r="E4189" s="15" t="str">
        <f>IF(AND($B$6=NB!$A$17,$B$8&gt;0),'Ersparnisberechnung Sommertarif'!$B$8*SLP!C4169,"")</f>
        <v/>
      </c>
    </row>
    <row r="4190" spans="1:5" x14ac:dyDescent="0.3">
      <c r="A4190" s="25">
        <v>46066</v>
      </c>
      <c r="B4190" s="31">
        <v>0.42708333333333331</v>
      </c>
      <c r="C4190" s="46"/>
      <c r="D4190" s="29">
        <v>46066.427083333336</v>
      </c>
      <c r="E4190" s="15" t="str">
        <f>IF(AND($B$6=NB!$A$17,$B$8&gt;0),'Ersparnisberechnung Sommertarif'!$B$8*SLP!C4170,"")</f>
        <v/>
      </c>
    </row>
    <row r="4191" spans="1:5" x14ac:dyDescent="0.3">
      <c r="A4191" s="25">
        <v>46066</v>
      </c>
      <c r="B4191" s="31">
        <v>0.4375</v>
      </c>
      <c r="C4191" s="46"/>
      <c r="D4191" s="29">
        <v>46066.4375</v>
      </c>
      <c r="E4191" s="15" t="str">
        <f>IF(AND($B$6=NB!$A$17,$B$8&gt;0),'Ersparnisberechnung Sommertarif'!$B$8*SLP!C4171,"")</f>
        <v/>
      </c>
    </row>
    <row r="4192" spans="1:5" x14ac:dyDescent="0.3">
      <c r="A4192" s="25">
        <v>46066</v>
      </c>
      <c r="B4192" s="31">
        <v>0.44791666666666669</v>
      </c>
      <c r="C4192" s="46"/>
      <c r="D4192" s="29">
        <v>46066.447916666664</v>
      </c>
      <c r="E4192" s="15" t="str">
        <f>IF(AND($B$6=NB!$A$17,$B$8&gt;0),'Ersparnisberechnung Sommertarif'!$B$8*SLP!C4172,"")</f>
        <v/>
      </c>
    </row>
    <row r="4193" spans="1:5" x14ac:dyDescent="0.3">
      <c r="A4193" s="25">
        <v>46066</v>
      </c>
      <c r="B4193" s="31">
        <v>0.45833333333333331</v>
      </c>
      <c r="C4193" s="46"/>
      <c r="D4193" s="29">
        <v>46066.458333333336</v>
      </c>
      <c r="E4193" s="15" t="str">
        <f>IF(AND($B$6=NB!$A$17,$B$8&gt;0),'Ersparnisberechnung Sommertarif'!$B$8*SLP!C4173,"")</f>
        <v/>
      </c>
    </row>
    <row r="4194" spans="1:5" x14ac:dyDescent="0.3">
      <c r="A4194" s="25">
        <v>46066</v>
      </c>
      <c r="B4194" s="31">
        <v>0.46875</v>
      </c>
      <c r="C4194" s="46"/>
      <c r="D4194" s="29">
        <v>46066.46875</v>
      </c>
      <c r="E4194" s="15" t="str">
        <f>IF(AND($B$6=NB!$A$17,$B$8&gt;0),'Ersparnisberechnung Sommertarif'!$B$8*SLP!C4174,"")</f>
        <v/>
      </c>
    </row>
    <row r="4195" spans="1:5" x14ac:dyDescent="0.3">
      <c r="A4195" s="25">
        <v>46066</v>
      </c>
      <c r="B4195" s="31">
        <v>0.47916666666666669</v>
      </c>
      <c r="C4195" s="46"/>
      <c r="D4195" s="29">
        <v>46066.479166666664</v>
      </c>
      <c r="E4195" s="15" t="str">
        <f>IF(AND($B$6=NB!$A$17,$B$8&gt;0),'Ersparnisberechnung Sommertarif'!$B$8*SLP!C4175,"")</f>
        <v/>
      </c>
    </row>
    <row r="4196" spans="1:5" x14ac:dyDescent="0.3">
      <c r="A4196" s="25">
        <v>46066</v>
      </c>
      <c r="B4196" s="31">
        <v>0.48958333333333331</v>
      </c>
      <c r="C4196" s="46"/>
      <c r="D4196" s="29">
        <v>46066.489583333336</v>
      </c>
      <c r="E4196" s="15" t="str">
        <f>IF(AND($B$6=NB!$A$17,$B$8&gt;0),'Ersparnisberechnung Sommertarif'!$B$8*SLP!C4176,"")</f>
        <v/>
      </c>
    </row>
    <row r="4197" spans="1:5" x14ac:dyDescent="0.3">
      <c r="A4197" s="25">
        <v>46066</v>
      </c>
      <c r="B4197" s="31">
        <v>0.5</v>
      </c>
      <c r="C4197" s="46"/>
      <c r="D4197" s="29">
        <v>46066.5</v>
      </c>
      <c r="E4197" s="15" t="str">
        <f>IF(AND($B$6=NB!$A$17,$B$8&gt;0),'Ersparnisberechnung Sommertarif'!$B$8*SLP!C4177,"")</f>
        <v/>
      </c>
    </row>
    <row r="4198" spans="1:5" x14ac:dyDescent="0.3">
      <c r="A4198" s="25">
        <v>46066</v>
      </c>
      <c r="B4198" s="31">
        <v>0.51041666666666663</v>
      </c>
      <c r="C4198" s="46"/>
      <c r="D4198" s="29">
        <v>46066.510416666664</v>
      </c>
      <c r="E4198" s="15" t="str">
        <f>IF(AND($B$6=NB!$A$17,$B$8&gt;0),'Ersparnisberechnung Sommertarif'!$B$8*SLP!C4178,"")</f>
        <v/>
      </c>
    </row>
    <row r="4199" spans="1:5" x14ac:dyDescent="0.3">
      <c r="A4199" s="25">
        <v>46066</v>
      </c>
      <c r="B4199" s="31">
        <v>0.52083333333333337</v>
      </c>
      <c r="C4199" s="46"/>
      <c r="D4199" s="29">
        <v>46066.520833333336</v>
      </c>
      <c r="E4199" s="15" t="str">
        <f>IF(AND($B$6=NB!$A$17,$B$8&gt;0),'Ersparnisberechnung Sommertarif'!$B$8*SLP!C4179,"")</f>
        <v/>
      </c>
    </row>
    <row r="4200" spans="1:5" x14ac:dyDescent="0.3">
      <c r="A4200" s="25">
        <v>46066</v>
      </c>
      <c r="B4200" s="31">
        <v>0.53125</v>
      </c>
      <c r="C4200" s="46"/>
      <c r="D4200" s="29">
        <v>46066.53125</v>
      </c>
      <c r="E4200" s="15" t="str">
        <f>IF(AND($B$6=NB!$A$17,$B$8&gt;0),'Ersparnisberechnung Sommertarif'!$B$8*SLP!C4180,"")</f>
        <v/>
      </c>
    </row>
    <row r="4201" spans="1:5" x14ac:dyDescent="0.3">
      <c r="A4201" s="25">
        <v>46066</v>
      </c>
      <c r="B4201" s="31">
        <v>0.54166666666666663</v>
      </c>
      <c r="C4201" s="46"/>
      <c r="D4201" s="29">
        <v>46066.541666666664</v>
      </c>
      <c r="E4201" s="15" t="str">
        <f>IF(AND($B$6=NB!$A$17,$B$8&gt;0),'Ersparnisberechnung Sommertarif'!$B$8*SLP!C4181,"")</f>
        <v/>
      </c>
    </row>
    <row r="4202" spans="1:5" x14ac:dyDescent="0.3">
      <c r="A4202" s="25">
        <v>46066</v>
      </c>
      <c r="B4202" s="31">
        <v>0.55208333333333337</v>
      </c>
      <c r="C4202" s="46"/>
      <c r="D4202" s="29">
        <v>46066.552083333336</v>
      </c>
      <c r="E4202" s="15" t="str">
        <f>IF(AND($B$6=NB!$A$17,$B$8&gt;0),'Ersparnisberechnung Sommertarif'!$B$8*SLP!C4182,"")</f>
        <v/>
      </c>
    </row>
    <row r="4203" spans="1:5" x14ac:dyDescent="0.3">
      <c r="A4203" s="25">
        <v>46066</v>
      </c>
      <c r="B4203" s="31">
        <v>0.5625</v>
      </c>
      <c r="C4203" s="46"/>
      <c r="D4203" s="29">
        <v>46066.5625</v>
      </c>
      <c r="E4203" s="15" t="str">
        <f>IF(AND($B$6=NB!$A$17,$B$8&gt;0),'Ersparnisberechnung Sommertarif'!$B$8*SLP!C4183,"")</f>
        <v/>
      </c>
    </row>
    <row r="4204" spans="1:5" x14ac:dyDescent="0.3">
      <c r="A4204" s="25">
        <v>46066</v>
      </c>
      <c r="B4204" s="31">
        <v>0.57291666666666663</v>
      </c>
      <c r="C4204" s="46"/>
      <c r="D4204" s="29">
        <v>46066.572916666664</v>
      </c>
      <c r="E4204" s="15" t="str">
        <f>IF(AND($B$6=NB!$A$17,$B$8&gt;0),'Ersparnisberechnung Sommertarif'!$B$8*SLP!C4184,"")</f>
        <v/>
      </c>
    </row>
    <row r="4205" spans="1:5" x14ac:dyDescent="0.3">
      <c r="A4205" s="25">
        <v>46066</v>
      </c>
      <c r="B4205" s="31">
        <v>0.58333333333333337</v>
      </c>
      <c r="C4205" s="46"/>
      <c r="D4205" s="29">
        <v>46066.583333333336</v>
      </c>
      <c r="E4205" s="15" t="str">
        <f>IF(AND($B$6=NB!$A$17,$B$8&gt;0),'Ersparnisberechnung Sommertarif'!$B$8*SLP!C4185,"")</f>
        <v/>
      </c>
    </row>
    <row r="4206" spans="1:5" x14ac:dyDescent="0.3">
      <c r="A4206" s="25">
        <v>46066</v>
      </c>
      <c r="B4206" s="31">
        <v>0.59375</v>
      </c>
      <c r="C4206" s="46"/>
      <c r="D4206" s="29">
        <v>46066.59375</v>
      </c>
      <c r="E4206" s="15" t="str">
        <f>IF(AND($B$6=NB!$A$17,$B$8&gt;0),'Ersparnisberechnung Sommertarif'!$B$8*SLP!C4186,"")</f>
        <v/>
      </c>
    </row>
    <row r="4207" spans="1:5" x14ac:dyDescent="0.3">
      <c r="A4207" s="25">
        <v>46066</v>
      </c>
      <c r="B4207" s="31">
        <v>0.60416666666666663</v>
      </c>
      <c r="C4207" s="46"/>
      <c r="D4207" s="29">
        <v>46066.604166666664</v>
      </c>
      <c r="E4207" s="15" t="str">
        <f>IF(AND($B$6=NB!$A$17,$B$8&gt;0),'Ersparnisberechnung Sommertarif'!$B$8*SLP!C4187,"")</f>
        <v/>
      </c>
    </row>
    <row r="4208" spans="1:5" x14ac:dyDescent="0.3">
      <c r="A4208" s="25">
        <v>46066</v>
      </c>
      <c r="B4208" s="31">
        <v>0.61458333333333337</v>
      </c>
      <c r="C4208" s="46"/>
      <c r="D4208" s="29">
        <v>46066.614583333336</v>
      </c>
      <c r="E4208" s="15" t="str">
        <f>IF(AND($B$6=NB!$A$17,$B$8&gt;0),'Ersparnisberechnung Sommertarif'!$B$8*SLP!C4188,"")</f>
        <v/>
      </c>
    </row>
    <row r="4209" spans="1:5" x14ac:dyDescent="0.3">
      <c r="A4209" s="25">
        <v>46066</v>
      </c>
      <c r="B4209" s="31">
        <v>0.625</v>
      </c>
      <c r="C4209" s="46"/>
      <c r="D4209" s="29">
        <v>46066.625</v>
      </c>
      <c r="E4209" s="15" t="str">
        <f>IF(AND($B$6=NB!$A$17,$B$8&gt;0),'Ersparnisberechnung Sommertarif'!$B$8*SLP!C4189,"")</f>
        <v/>
      </c>
    </row>
    <row r="4210" spans="1:5" x14ac:dyDescent="0.3">
      <c r="A4210" s="25">
        <v>46066</v>
      </c>
      <c r="B4210" s="31">
        <v>0.63541666666666663</v>
      </c>
      <c r="C4210" s="46"/>
      <c r="D4210" s="29">
        <v>46066.635416666664</v>
      </c>
      <c r="E4210" s="15" t="str">
        <f>IF(AND($B$6=NB!$A$17,$B$8&gt;0),'Ersparnisberechnung Sommertarif'!$B$8*SLP!C4190,"")</f>
        <v/>
      </c>
    </row>
    <row r="4211" spans="1:5" x14ac:dyDescent="0.3">
      <c r="A4211" s="25">
        <v>46066</v>
      </c>
      <c r="B4211" s="31">
        <v>0.64583333333333337</v>
      </c>
      <c r="C4211" s="46"/>
      <c r="D4211" s="29">
        <v>46066.645833333336</v>
      </c>
      <c r="E4211" s="15" t="str">
        <f>IF(AND($B$6=NB!$A$17,$B$8&gt;0),'Ersparnisberechnung Sommertarif'!$B$8*SLP!C4191,"")</f>
        <v/>
      </c>
    </row>
    <row r="4212" spans="1:5" x14ac:dyDescent="0.3">
      <c r="A4212" s="25">
        <v>46066</v>
      </c>
      <c r="B4212" s="31">
        <v>0.65625</v>
      </c>
      <c r="C4212" s="46"/>
      <c r="D4212" s="29">
        <v>46066.65625</v>
      </c>
      <c r="E4212" s="15" t="str">
        <f>IF(AND($B$6=NB!$A$17,$B$8&gt;0),'Ersparnisberechnung Sommertarif'!$B$8*SLP!C4192,"")</f>
        <v/>
      </c>
    </row>
    <row r="4213" spans="1:5" x14ac:dyDescent="0.3">
      <c r="A4213" s="25">
        <v>46066</v>
      </c>
      <c r="B4213" s="31">
        <v>0.66666666666666663</v>
      </c>
      <c r="C4213" s="46"/>
      <c r="D4213" s="29">
        <v>46066.666666666664</v>
      </c>
      <c r="E4213" s="15" t="str">
        <f>IF(AND($B$6=NB!$A$17,$B$8&gt;0),'Ersparnisberechnung Sommertarif'!$B$8*SLP!C4193,"")</f>
        <v/>
      </c>
    </row>
    <row r="4214" spans="1:5" x14ac:dyDescent="0.3">
      <c r="A4214" s="25">
        <v>46066</v>
      </c>
      <c r="B4214" s="31">
        <v>0.67708333333333337</v>
      </c>
      <c r="C4214" s="46"/>
      <c r="D4214" s="29">
        <v>46066.677083333336</v>
      </c>
      <c r="E4214" s="15" t="str">
        <f>IF(AND($B$6=NB!$A$17,$B$8&gt;0),'Ersparnisberechnung Sommertarif'!$B$8*SLP!C4194,"")</f>
        <v/>
      </c>
    </row>
    <row r="4215" spans="1:5" x14ac:dyDescent="0.3">
      <c r="A4215" s="25">
        <v>46066</v>
      </c>
      <c r="B4215" s="31">
        <v>0.6875</v>
      </c>
      <c r="C4215" s="46"/>
      <c r="D4215" s="29">
        <v>46066.6875</v>
      </c>
      <c r="E4215" s="15" t="str">
        <f>IF(AND($B$6=NB!$A$17,$B$8&gt;0),'Ersparnisberechnung Sommertarif'!$B$8*SLP!C4195,"")</f>
        <v/>
      </c>
    </row>
    <row r="4216" spans="1:5" x14ac:dyDescent="0.3">
      <c r="A4216" s="25">
        <v>46066</v>
      </c>
      <c r="B4216" s="31">
        <v>0.69791666666666663</v>
      </c>
      <c r="C4216" s="46"/>
      <c r="D4216" s="29">
        <v>46066.697916666664</v>
      </c>
      <c r="E4216" s="15" t="str">
        <f>IF(AND($B$6=NB!$A$17,$B$8&gt;0),'Ersparnisberechnung Sommertarif'!$B$8*SLP!C4196,"")</f>
        <v/>
      </c>
    </row>
    <row r="4217" spans="1:5" x14ac:dyDescent="0.3">
      <c r="A4217" s="25">
        <v>46066</v>
      </c>
      <c r="B4217" s="31">
        <v>0.70833333333333337</v>
      </c>
      <c r="C4217" s="46"/>
      <c r="D4217" s="29">
        <v>46066.708333333336</v>
      </c>
      <c r="E4217" s="15" t="str">
        <f>IF(AND($B$6=NB!$A$17,$B$8&gt;0),'Ersparnisberechnung Sommertarif'!$B$8*SLP!C4197,"")</f>
        <v/>
      </c>
    </row>
    <row r="4218" spans="1:5" x14ac:dyDescent="0.3">
      <c r="A4218" s="25">
        <v>46066</v>
      </c>
      <c r="B4218" s="31">
        <v>0.71875</v>
      </c>
      <c r="C4218" s="46"/>
      <c r="D4218" s="29">
        <v>46066.71875</v>
      </c>
      <c r="E4218" s="15" t="str">
        <f>IF(AND($B$6=NB!$A$17,$B$8&gt;0),'Ersparnisberechnung Sommertarif'!$B$8*SLP!C4198,"")</f>
        <v/>
      </c>
    </row>
    <row r="4219" spans="1:5" x14ac:dyDescent="0.3">
      <c r="A4219" s="25">
        <v>46066</v>
      </c>
      <c r="B4219" s="31">
        <v>0.72916666666666663</v>
      </c>
      <c r="C4219" s="46"/>
      <c r="D4219" s="29">
        <v>46066.729166666664</v>
      </c>
      <c r="E4219" s="15" t="str">
        <f>IF(AND($B$6=NB!$A$17,$B$8&gt;0),'Ersparnisberechnung Sommertarif'!$B$8*SLP!C4199,"")</f>
        <v/>
      </c>
    </row>
    <row r="4220" spans="1:5" x14ac:dyDescent="0.3">
      <c r="A4220" s="25">
        <v>46066</v>
      </c>
      <c r="B4220" s="31">
        <v>0.73958333333333337</v>
      </c>
      <c r="C4220" s="46"/>
      <c r="D4220" s="29">
        <v>46066.739583333336</v>
      </c>
      <c r="E4220" s="15" t="str">
        <f>IF(AND($B$6=NB!$A$17,$B$8&gt;0),'Ersparnisberechnung Sommertarif'!$B$8*SLP!C4200,"")</f>
        <v/>
      </c>
    </row>
    <row r="4221" spans="1:5" x14ac:dyDescent="0.3">
      <c r="A4221" s="25">
        <v>46066</v>
      </c>
      <c r="B4221" s="31">
        <v>0.75</v>
      </c>
      <c r="C4221" s="46"/>
      <c r="D4221" s="29">
        <v>46066.75</v>
      </c>
      <c r="E4221" s="15" t="str">
        <f>IF(AND($B$6=NB!$A$17,$B$8&gt;0),'Ersparnisberechnung Sommertarif'!$B$8*SLP!C4201,"")</f>
        <v/>
      </c>
    </row>
    <row r="4222" spans="1:5" x14ac:dyDescent="0.3">
      <c r="A4222" s="25">
        <v>46066</v>
      </c>
      <c r="B4222" s="31">
        <v>0.76041666666666663</v>
      </c>
      <c r="C4222" s="46"/>
      <c r="D4222" s="29">
        <v>46066.760416666664</v>
      </c>
      <c r="E4222" s="15" t="str">
        <f>IF(AND($B$6=NB!$A$17,$B$8&gt;0),'Ersparnisberechnung Sommertarif'!$B$8*SLP!C4202,"")</f>
        <v/>
      </c>
    </row>
    <row r="4223" spans="1:5" x14ac:dyDescent="0.3">
      <c r="A4223" s="25">
        <v>46066</v>
      </c>
      <c r="B4223" s="31">
        <v>0.77083333333333337</v>
      </c>
      <c r="C4223" s="46"/>
      <c r="D4223" s="29">
        <v>46066.770833333336</v>
      </c>
      <c r="E4223" s="15" t="str">
        <f>IF(AND($B$6=NB!$A$17,$B$8&gt;0),'Ersparnisberechnung Sommertarif'!$B$8*SLP!C4203,"")</f>
        <v/>
      </c>
    </row>
    <row r="4224" spans="1:5" x14ac:dyDescent="0.3">
      <c r="A4224" s="25">
        <v>46066</v>
      </c>
      <c r="B4224" s="31">
        <v>0.78125</v>
      </c>
      <c r="C4224" s="46"/>
      <c r="D4224" s="29">
        <v>46066.78125</v>
      </c>
      <c r="E4224" s="15" t="str">
        <f>IF(AND($B$6=NB!$A$17,$B$8&gt;0),'Ersparnisberechnung Sommertarif'!$B$8*SLP!C4204,"")</f>
        <v/>
      </c>
    </row>
    <row r="4225" spans="1:5" x14ac:dyDescent="0.3">
      <c r="A4225" s="25">
        <v>46066</v>
      </c>
      <c r="B4225" s="31">
        <v>0.79166666666666663</v>
      </c>
      <c r="C4225" s="46"/>
      <c r="D4225" s="29">
        <v>46066.791666666664</v>
      </c>
      <c r="E4225" s="15" t="str">
        <f>IF(AND($B$6=NB!$A$17,$B$8&gt;0),'Ersparnisberechnung Sommertarif'!$B$8*SLP!C4205,"")</f>
        <v/>
      </c>
    </row>
    <row r="4226" spans="1:5" x14ac:dyDescent="0.3">
      <c r="A4226" s="25">
        <v>46066</v>
      </c>
      <c r="B4226" s="31">
        <v>0.80208333333333337</v>
      </c>
      <c r="C4226" s="46"/>
      <c r="D4226" s="29">
        <v>46066.802083333336</v>
      </c>
      <c r="E4226" s="15" t="str">
        <f>IF(AND($B$6=NB!$A$17,$B$8&gt;0),'Ersparnisberechnung Sommertarif'!$B$8*SLP!C4206,"")</f>
        <v/>
      </c>
    </row>
    <row r="4227" spans="1:5" x14ac:dyDescent="0.3">
      <c r="A4227" s="25">
        <v>46066</v>
      </c>
      <c r="B4227" s="31">
        <v>0.8125</v>
      </c>
      <c r="C4227" s="46"/>
      <c r="D4227" s="29">
        <v>46066.8125</v>
      </c>
      <c r="E4227" s="15" t="str">
        <f>IF(AND($B$6=NB!$A$17,$B$8&gt;0),'Ersparnisberechnung Sommertarif'!$B$8*SLP!C4207,"")</f>
        <v/>
      </c>
    </row>
    <row r="4228" spans="1:5" x14ac:dyDescent="0.3">
      <c r="A4228" s="25">
        <v>46066</v>
      </c>
      <c r="B4228" s="31">
        <v>0.82291666666666663</v>
      </c>
      <c r="C4228" s="46"/>
      <c r="D4228" s="29">
        <v>46066.822916666664</v>
      </c>
      <c r="E4228" s="15" t="str">
        <f>IF(AND($B$6=NB!$A$17,$B$8&gt;0),'Ersparnisberechnung Sommertarif'!$B$8*SLP!C4208,"")</f>
        <v/>
      </c>
    </row>
    <row r="4229" spans="1:5" x14ac:dyDescent="0.3">
      <c r="A4229" s="25">
        <v>46066</v>
      </c>
      <c r="B4229" s="31">
        <v>0.83333333333333337</v>
      </c>
      <c r="C4229" s="46"/>
      <c r="D4229" s="29">
        <v>46066.833333333336</v>
      </c>
      <c r="E4229" s="15" t="str">
        <f>IF(AND($B$6=NB!$A$17,$B$8&gt;0),'Ersparnisberechnung Sommertarif'!$B$8*SLP!C4209,"")</f>
        <v/>
      </c>
    </row>
    <row r="4230" spans="1:5" x14ac:dyDescent="0.3">
      <c r="A4230" s="25">
        <v>46066</v>
      </c>
      <c r="B4230" s="31">
        <v>0.84375</v>
      </c>
      <c r="C4230" s="46"/>
      <c r="D4230" s="29">
        <v>46066.84375</v>
      </c>
      <c r="E4230" s="15" t="str">
        <f>IF(AND($B$6=NB!$A$17,$B$8&gt;0),'Ersparnisberechnung Sommertarif'!$B$8*SLP!C4210,"")</f>
        <v/>
      </c>
    </row>
    <row r="4231" spans="1:5" x14ac:dyDescent="0.3">
      <c r="A4231" s="25">
        <v>46066</v>
      </c>
      <c r="B4231" s="31">
        <v>0.85416666666666663</v>
      </c>
      <c r="C4231" s="46"/>
      <c r="D4231" s="29">
        <v>46066.854166666664</v>
      </c>
      <c r="E4231" s="15" t="str">
        <f>IF(AND($B$6=NB!$A$17,$B$8&gt;0),'Ersparnisberechnung Sommertarif'!$B$8*SLP!C4211,"")</f>
        <v/>
      </c>
    </row>
    <row r="4232" spans="1:5" x14ac:dyDescent="0.3">
      <c r="A4232" s="25">
        <v>46066</v>
      </c>
      <c r="B4232" s="31">
        <v>0.86458333333333337</v>
      </c>
      <c r="C4232" s="46"/>
      <c r="D4232" s="29">
        <v>46066.864583333336</v>
      </c>
      <c r="E4232" s="15" t="str">
        <f>IF(AND($B$6=NB!$A$17,$B$8&gt;0),'Ersparnisberechnung Sommertarif'!$B$8*SLP!C4212,"")</f>
        <v/>
      </c>
    </row>
    <row r="4233" spans="1:5" x14ac:dyDescent="0.3">
      <c r="A4233" s="25">
        <v>46066</v>
      </c>
      <c r="B4233" s="31">
        <v>0.875</v>
      </c>
      <c r="C4233" s="46"/>
      <c r="D4233" s="29">
        <v>46066.875</v>
      </c>
      <c r="E4233" s="15" t="str">
        <f>IF(AND($B$6=NB!$A$17,$B$8&gt;0),'Ersparnisberechnung Sommertarif'!$B$8*SLP!C4213,"")</f>
        <v/>
      </c>
    </row>
    <row r="4234" spans="1:5" x14ac:dyDescent="0.3">
      <c r="A4234" s="25">
        <v>46066</v>
      </c>
      <c r="B4234" s="31">
        <v>0.88541666666666663</v>
      </c>
      <c r="C4234" s="46"/>
      <c r="D4234" s="29">
        <v>46066.885416666664</v>
      </c>
      <c r="E4234" s="15" t="str">
        <f>IF(AND($B$6=NB!$A$17,$B$8&gt;0),'Ersparnisberechnung Sommertarif'!$B$8*SLP!C4214,"")</f>
        <v/>
      </c>
    </row>
    <row r="4235" spans="1:5" x14ac:dyDescent="0.3">
      <c r="A4235" s="25">
        <v>46066</v>
      </c>
      <c r="B4235" s="31">
        <v>0.89583333333333337</v>
      </c>
      <c r="C4235" s="46"/>
      <c r="D4235" s="29">
        <v>46066.895833333336</v>
      </c>
      <c r="E4235" s="15" t="str">
        <f>IF(AND($B$6=NB!$A$17,$B$8&gt;0),'Ersparnisberechnung Sommertarif'!$B$8*SLP!C4215,"")</f>
        <v/>
      </c>
    </row>
    <row r="4236" spans="1:5" x14ac:dyDescent="0.3">
      <c r="A4236" s="25">
        <v>46066</v>
      </c>
      <c r="B4236" s="31">
        <v>0.90625</v>
      </c>
      <c r="C4236" s="46"/>
      <c r="D4236" s="29">
        <v>46066.90625</v>
      </c>
      <c r="E4236" s="15" t="str">
        <f>IF(AND($B$6=NB!$A$17,$B$8&gt;0),'Ersparnisberechnung Sommertarif'!$B$8*SLP!C4216,"")</f>
        <v/>
      </c>
    </row>
    <row r="4237" spans="1:5" x14ac:dyDescent="0.3">
      <c r="A4237" s="25">
        <v>46066</v>
      </c>
      <c r="B4237" s="31">
        <v>0.91666666666666663</v>
      </c>
      <c r="C4237" s="46"/>
      <c r="D4237" s="29">
        <v>46066.916666666664</v>
      </c>
      <c r="E4237" s="15" t="str">
        <f>IF(AND($B$6=NB!$A$17,$B$8&gt;0),'Ersparnisberechnung Sommertarif'!$B$8*SLP!C4217,"")</f>
        <v/>
      </c>
    </row>
    <row r="4238" spans="1:5" x14ac:dyDescent="0.3">
      <c r="A4238" s="25">
        <v>46066</v>
      </c>
      <c r="B4238" s="31">
        <v>0.92708333333333337</v>
      </c>
      <c r="C4238" s="46"/>
      <c r="D4238" s="29">
        <v>46066.927083333336</v>
      </c>
      <c r="E4238" s="15" t="str">
        <f>IF(AND($B$6=NB!$A$17,$B$8&gt;0),'Ersparnisberechnung Sommertarif'!$B$8*SLP!C4218,"")</f>
        <v/>
      </c>
    </row>
    <row r="4239" spans="1:5" x14ac:dyDescent="0.3">
      <c r="A4239" s="25">
        <v>46066</v>
      </c>
      <c r="B4239" s="31">
        <v>0.9375</v>
      </c>
      <c r="C4239" s="46"/>
      <c r="D4239" s="29">
        <v>46066.9375</v>
      </c>
      <c r="E4239" s="15" t="str">
        <f>IF(AND($B$6=NB!$A$17,$B$8&gt;0),'Ersparnisberechnung Sommertarif'!$B$8*SLP!C4219,"")</f>
        <v/>
      </c>
    </row>
    <row r="4240" spans="1:5" x14ac:dyDescent="0.3">
      <c r="A4240" s="25">
        <v>46066</v>
      </c>
      <c r="B4240" s="31">
        <v>0.94791666666666663</v>
      </c>
      <c r="C4240" s="46"/>
      <c r="D4240" s="29">
        <v>46066.947916666664</v>
      </c>
      <c r="E4240" s="15" t="str">
        <f>IF(AND($B$6=NB!$A$17,$B$8&gt;0),'Ersparnisberechnung Sommertarif'!$B$8*SLP!C4220,"")</f>
        <v/>
      </c>
    </row>
    <row r="4241" spans="1:5" x14ac:dyDescent="0.3">
      <c r="A4241" s="25">
        <v>46066</v>
      </c>
      <c r="B4241" s="31">
        <v>0.95833333333333337</v>
      </c>
      <c r="C4241" s="46"/>
      <c r="D4241" s="29">
        <v>46066.958333333336</v>
      </c>
      <c r="E4241" s="15" t="str">
        <f>IF(AND($B$6=NB!$A$17,$B$8&gt;0),'Ersparnisberechnung Sommertarif'!$B$8*SLP!C4221,"")</f>
        <v/>
      </c>
    </row>
    <row r="4242" spans="1:5" x14ac:dyDescent="0.3">
      <c r="A4242" s="25">
        <v>46066</v>
      </c>
      <c r="B4242" s="31">
        <v>0.96875</v>
      </c>
      <c r="C4242" s="46"/>
      <c r="D4242" s="29">
        <v>46066.96875</v>
      </c>
      <c r="E4242" s="15" t="str">
        <f>IF(AND($B$6=NB!$A$17,$B$8&gt;0),'Ersparnisberechnung Sommertarif'!$B$8*SLP!C4222,"")</f>
        <v/>
      </c>
    </row>
    <row r="4243" spans="1:5" x14ac:dyDescent="0.3">
      <c r="A4243" s="25">
        <v>46066</v>
      </c>
      <c r="B4243" s="31">
        <v>0.97916666666666663</v>
      </c>
      <c r="C4243" s="46"/>
      <c r="D4243" s="29">
        <v>46066.979166666664</v>
      </c>
      <c r="E4243" s="15" t="str">
        <f>IF(AND($B$6=NB!$A$17,$B$8&gt;0),'Ersparnisberechnung Sommertarif'!$B$8*SLP!C4223,"")</f>
        <v/>
      </c>
    </row>
    <row r="4244" spans="1:5" x14ac:dyDescent="0.3">
      <c r="A4244" s="25">
        <v>46066</v>
      </c>
      <c r="B4244" s="31">
        <v>0.98958333333333337</v>
      </c>
      <c r="C4244" s="46"/>
      <c r="D4244" s="29">
        <v>46066.989583333336</v>
      </c>
      <c r="E4244" s="15" t="str">
        <f>IF(AND($B$6=NB!$A$17,$B$8&gt;0),'Ersparnisberechnung Sommertarif'!$B$8*SLP!C4224,"")</f>
        <v/>
      </c>
    </row>
    <row r="4245" spans="1:5" x14ac:dyDescent="0.3">
      <c r="A4245" s="25">
        <v>46067</v>
      </c>
      <c r="B4245" s="31">
        <v>0</v>
      </c>
      <c r="C4245" s="46"/>
      <c r="D4245" s="29">
        <v>46067</v>
      </c>
      <c r="E4245" s="15" t="str">
        <f>IF(AND($B$6=NB!$A$17,$B$8&gt;0),'Ersparnisberechnung Sommertarif'!$B$8*SLP!C4225,"")</f>
        <v/>
      </c>
    </row>
    <row r="4246" spans="1:5" x14ac:dyDescent="0.3">
      <c r="A4246" s="25">
        <v>46067</v>
      </c>
      <c r="B4246" s="31">
        <v>1.0416666666666666E-2</v>
      </c>
      <c r="C4246" s="46"/>
      <c r="D4246" s="29">
        <v>46067.010416666664</v>
      </c>
      <c r="E4246" s="15" t="str">
        <f>IF(AND($B$6=NB!$A$17,$B$8&gt;0),'Ersparnisberechnung Sommertarif'!$B$8*SLP!C4226,"")</f>
        <v/>
      </c>
    </row>
    <row r="4247" spans="1:5" x14ac:dyDescent="0.3">
      <c r="A4247" s="25">
        <v>46067</v>
      </c>
      <c r="B4247" s="31">
        <v>2.0833333333333332E-2</v>
      </c>
      <c r="C4247" s="46"/>
      <c r="D4247" s="29">
        <v>46067.020833333336</v>
      </c>
      <c r="E4247" s="15" t="str">
        <f>IF(AND($B$6=NB!$A$17,$B$8&gt;0),'Ersparnisberechnung Sommertarif'!$B$8*SLP!C4227,"")</f>
        <v/>
      </c>
    </row>
    <row r="4248" spans="1:5" x14ac:dyDescent="0.3">
      <c r="A4248" s="25">
        <v>46067</v>
      </c>
      <c r="B4248" s="31">
        <v>3.125E-2</v>
      </c>
      <c r="C4248" s="46"/>
      <c r="D4248" s="29">
        <v>46067.03125</v>
      </c>
      <c r="E4248" s="15" t="str">
        <f>IF(AND($B$6=NB!$A$17,$B$8&gt;0),'Ersparnisberechnung Sommertarif'!$B$8*SLP!C4228,"")</f>
        <v/>
      </c>
    </row>
    <row r="4249" spans="1:5" x14ac:dyDescent="0.3">
      <c r="A4249" s="25">
        <v>46067</v>
      </c>
      <c r="B4249" s="31">
        <v>4.1666666666666664E-2</v>
      </c>
      <c r="C4249" s="46"/>
      <c r="D4249" s="29">
        <v>46067.041666666664</v>
      </c>
      <c r="E4249" s="15" t="str">
        <f>IF(AND($B$6=NB!$A$17,$B$8&gt;0),'Ersparnisberechnung Sommertarif'!$B$8*SLP!C4229,"")</f>
        <v/>
      </c>
    </row>
    <row r="4250" spans="1:5" x14ac:dyDescent="0.3">
      <c r="A4250" s="25">
        <v>46067</v>
      </c>
      <c r="B4250" s="31">
        <v>5.2083333333333336E-2</v>
      </c>
      <c r="C4250" s="46"/>
      <c r="D4250" s="29">
        <v>46067.052083333336</v>
      </c>
      <c r="E4250" s="15" t="str">
        <f>IF(AND($B$6=NB!$A$17,$B$8&gt;0),'Ersparnisberechnung Sommertarif'!$B$8*SLP!C4230,"")</f>
        <v/>
      </c>
    </row>
    <row r="4251" spans="1:5" x14ac:dyDescent="0.3">
      <c r="A4251" s="25">
        <v>46067</v>
      </c>
      <c r="B4251" s="31">
        <v>6.25E-2</v>
      </c>
      <c r="C4251" s="46"/>
      <c r="D4251" s="29">
        <v>46067.0625</v>
      </c>
      <c r="E4251" s="15" t="str">
        <f>IF(AND($B$6=NB!$A$17,$B$8&gt;0),'Ersparnisberechnung Sommertarif'!$B$8*SLP!C4231,"")</f>
        <v/>
      </c>
    </row>
    <row r="4252" spans="1:5" x14ac:dyDescent="0.3">
      <c r="A4252" s="25">
        <v>46067</v>
      </c>
      <c r="B4252" s="31">
        <v>7.2916666666666671E-2</v>
      </c>
      <c r="C4252" s="46"/>
      <c r="D4252" s="29">
        <v>46067.072916666664</v>
      </c>
      <c r="E4252" s="15" t="str">
        <f>IF(AND($B$6=NB!$A$17,$B$8&gt;0),'Ersparnisberechnung Sommertarif'!$B$8*SLP!C4232,"")</f>
        <v/>
      </c>
    </row>
    <row r="4253" spans="1:5" x14ac:dyDescent="0.3">
      <c r="A4253" s="25">
        <v>46067</v>
      </c>
      <c r="B4253" s="31">
        <v>8.3333333333333329E-2</v>
      </c>
      <c r="C4253" s="46"/>
      <c r="D4253" s="29">
        <v>46067.083333333336</v>
      </c>
      <c r="E4253" s="15" t="str">
        <f>IF(AND($B$6=NB!$A$17,$B$8&gt;0),'Ersparnisberechnung Sommertarif'!$B$8*SLP!C4233,"")</f>
        <v/>
      </c>
    </row>
    <row r="4254" spans="1:5" x14ac:dyDescent="0.3">
      <c r="A4254" s="25">
        <v>46067</v>
      </c>
      <c r="B4254" s="31">
        <v>9.375E-2</v>
      </c>
      <c r="C4254" s="46"/>
      <c r="D4254" s="29">
        <v>46067.09375</v>
      </c>
      <c r="E4254" s="15" t="str">
        <f>IF(AND($B$6=NB!$A$17,$B$8&gt;0),'Ersparnisberechnung Sommertarif'!$B$8*SLP!C4234,"")</f>
        <v/>
      </c>
    </row>
    <row r="4255" spans="1:5" x14ac:dyDescent="0.3">
      <c r="A4255" s="25">
        <v>46067</v>
      </c>
      <c r="B4255" s="31">
        <v>0.10416666666666667</v>
      </c>
      <c r="C4255" s="46"/>
      <c r="D4255" s="29">
        <v>46067.104166666664</v>
      </c>
      <c r="E4255" s="15" t="str">
        <f>IF(AND($B$6=NB!$A$17,$B$8&gt;0),'Ersparnisberechnung Sommertarif'!$B$8*SLP!C4235,"")</f>
        <v/>
      </c>
    </row>
    <row r="4256" spans="1:5" x14ac:dyDescent="0.3">
      <c r="A4256" s="25">
        <v>46067</v>
      </c>
      <c r="B4256" s="31">
        <v>0.11458333333333333</v>
      </c>
      <c r="C4256" s="46"/>
      <c r="D4256" s="29">
        <v>46067.114583333336</v>
      </c>
      <c r="E4256" s="15" t="str">
        <f>IF(AND($B$6=NB!$A$17,$B$8&gt;0),'Ersparnisberechnung Sommertarif'!$B$8*SLP!C4236,"")</f>
        <v/>
      </c>
    </row>
    <row r="4257" spans="1:5" x14ac:dyDescent="0.3">
      <c r="A4257" s="25">
        <v>46067</v>
      </c>
      <c r="B4257" s="31">
        <v>0.125</v>
      </c>
      <c r="C4257" s="46"/>
      <c r="D4257" s="29">
        <v>46067.125</v>
      </c>
      <c r="E4257" s="15" t="str">
        <f>IF(AND($B$6=NB!$A$17,$B$8&gt;0),'Ersparnisberechnung Sommertarif'!$B$8*SLP!C4237,"")</f>
        <v/>
      </c>
    </row>
    <row r="4258" spans="1:5" x14ac:dyDescent="0.3">
      <c r="A4258" s="25">
        <v>46067</v>
      </c>
      <c r="B4258" s="31">
        <v>0.13541666666666666</v>
      </c>
      <c r="C4258" s="46"/>
      <c r="D4258" s="29">
        <v>46067.135416666664</v>
      </c>
      <c r="E4258" s="15" t="str">
        <f>IF(AND($B$6=NB!$A$17,$B$8&gt;0),'Ersparnisberechnung Sommertarif'!$B$8*SLP!C4238,"")</f>
        <v/>
      </c>
    </row>
    <row r="4259" spans="1:5" x14ac:dyDescent="0.3">
      <c r="A4259" s="25">
        <v>46067</v>
      </c>
      <c r="B4259" s="31">
        <v>0.14583333333333334</v>
      </c>
      <c r="C4259" s="46"/>
      <c r="D4259" s="29">
        <v>46067.145833333336</v>
      </c>
      <c r="E4259" s="15" t="str">
        <f>IF(AND($B$6=NB!$A$17,$B$8&gt;0),'Ersparnisberechnung Sommertarif'!$B$8*SLP!C4239,"")</f>
        <v/>
      </c>
    </row>
    <row r="4260" spans="1:5" x14ac:dyDescent="0.3">
      <c r="A4260" s="25">
        <v>46067</v>
      </c>
      <c r="B4260" s="31">
        <v>0.15625</v>
      </c>
      <c r="C4260" s="46"/>
      <c r="D4260" s="29">
        <v>46067.15625</v>
      </c>
      <c r="E4260" s="15" t="str">
        <f>IF(AND($B$6=NB!$A$17,$B$8&gt;0),'Ersparnisberechnung Sommertarif'!$B$8*SLP!C4240,"")</f>
        <v/>
      </c>
    </row>
    <row r="4261" spans="1:5" x14ac:dyDescent="0.3">
      <c r="A4261" s="25">
        <v>46067</v>
      </c>
      <c r="B4261" s="31">
        <v>0.16666666666666666</v>
      </c>
      <c r="C4261" s="46"/>
      <c r="D4261" s="29">
        <v>46067.166666666664</v>
      </c>
      <c r="E4261" s="15" t="str">
        <f>IF(AND($B$6=NB!$A$17,$B$8&gt;0),'Ersparnisberechnung Sommertarif'!$B$8*SLP!C4241,"")</f>
        <v/>
      </c>
    </row>
    <row r="4262" spans="1:5" x14ac:dyDescent="0.3">
      <c r="A4262" s="25">
        <v>46067</v>
      </c>
      <c r="B4262" s="31">
        <v>0.17708333333333334</v>
      </c>
      <c r="C4262" s="46"/>
      <c r="D4262" s="29">
        <v>46067.177083333336</v>
      </c>
      <c r="E4262" s="15" t="str">
        <f>IF(AND($B$6=NB!$A$17,$B$8&gt;0),'Ersparnisberechnung Sommertarif'!$B$8*SLP!C4242,"")</f>
        <v/>
      </c>
    </row>
    <row r="4263" spans="1:5" x14ac:dyDescent="0.3">
      <c r="A4263" s="25">
        <v>46067</v>
      </c>
      <c r="B4263" s="31">
        <v>0.1875</v>
      </c>
      <c r="C4263" s="46"/>
      <c r="D4263" s="29">
        <v>46067.1875</v>
      </c>
      <c r="E4263" s="15" t="str">
        <f>IF(AND($B$6=NB!$A$17,$B$8&gt;0),'Ersparnisberechnung Sommertarif'!$B$8*SLP!C4243,"")</f>
        <v/>
      </c>
    </row>
    <row r="4264" spans="1:5" x14ac:dyDescent="0.3">
      <c r="A4264" s="25">
        <v>46067</v>
      </c>
      <c r="B4264" s="31">
        <v>0.19791666666666666</v>
      </c>
      <c r="C4264" s="46"/>
      <c r="D4264" s="29">
        <v>46067.197916666664</v>
      </c>
      <c r="E4264" s="15" t="str">
        <f>IF(AND($B$6=NB!$A$17,$B$8&gt;0),'Ersparnisberechnung Sommertarif'!$B$8*SLP!C4244,"")</f>
        <v/>
      </c>
    </row>
    <row r="4265" spans="1:5" x14ac:dyDescent="0.3">
      <c r="A4265" s="25">
        <v>46067</v>
      </c>
      <c r="B4265" s="31">
        <v>0.20833333333333334</v>
      </c>
      <c r="C4265" s="46"/>
      <c r="D4265" s="29">
        <v>46067.208333333336</v>
      </c>
      <c r="E4265" s="15" t="str">
        <f>IF(AND($B$6=NB!$A$17,$B$8&gt;0),'Ersparnisberechnung Sommertarif'!$B$8*SLP!C4245,"")</f>
        <v/>
      </c>
    </row>
    <row r="4266" spans="1:5" x14ac:dyDescent="0.3">
      <c r="A4266" s="25">
        <v>46067</v>
      </c>
      <c r="B4266" s="31">
        <v>0.21875</v>
      </c>
      <c r="C4266" s="46"/>
      <c r="D4266" s="29">
        <v>46067.21875</v>
      </c>
      <c r="E4266" s="15" t="str">
        <f>IF(AND($B$6=NB!$A$17,$B$8&gt;0),'Ersparnisberechnung Sommertarif'!$B$8*SLP!C4246,"")</f>
        <v/>
      </c>
    </row>
    <row r="4267" spans="1:5" x14ac:dyDescent="0.3">
      <c r="A4267" s="25">
        <v>46067</v>
      </c>
      <c r="B4267" s="31">
        <v>0.22916666666666666</v>
      </c>
      <c r="C4267" s="46"/>
      <c r="D4267" s="29">
        <v>46067.229166666664</v>
      </c>
      <c r="E4267" s="15" t="str">
        <f>IF(AND($B$6=NB!$A$17,$B$8&gt;0),'Ersparnisberechnung Sommertarif'!$B$8*SLP!C4247,"")</f>
        <v/>
      </c>
    </row>
    <row r="4268" spans="1:5" x14ac:dyDescent="0.3">
      <c r="A4268" s="25">
        <v>46067</v>
      </c>
      <c r="B4268" s="31">
        <v>0.23958333333333334</v>
      </c>
      <c r="C4268" s="46"/>
      <c r="D4268" s="29">
        <v>46067.239583333336</v>
      </c>
      <c r="E4268" s="15" t="str">
        <f>IF(AND($B$6=NB!$A$17,$B$8&gt;0),'Ersparnisberechnung Sommertarif'!$B$8*SLP!C4248,"")</f>
        <v/>
      </c>
    </row>
    <row r="4269" spans="1:5" x14ac:dyDescent="0.3">
      <c r="A4269" s="25">
        <v>46067</v>
      </c>
      <c r="B4269" s="31">
        <v>0.25</v>
      </c>
      <c r="C4269" s="46"/>
      <c r="D4269" s="29">
        <v>46067.25</v>
      </c>
      <c r="E4269" s="15" t="str">
        <f>IF(AND($B$6=NB!$A$17,$B$8&gt;0),'Ersparnisberechnung Sommertarif'!$B$8*SLP!C4249,"")</f>
        <v/>
      </c>
    </row>
    <row r="4270" spans="1:5" x14ac:dyDescent="0.3">
      <c r="A4270" s="25">
        <v>46067</v>
      </c>
      <c r="B4270" s="31">
        <v>0.26041666666666669</v>
      </c>
      <c r="C4270" s="46"/>
      <c r="D4270" s="29">
        <v>46067.260416666664</v>
      </c>
      <c r="E4270" s="15" t="str">
        <f>IF(AND($B$6=NB!$A$17,$B$8&gt;0),'Ersparnisberechnung Sommertarif'!$B$8*SLP!C4250,"")</f>
        <v/>
      </c>
    </row>
    <row r="4271" spans="1:5" x14ac:dyDescent="0.3">
      <c r="A4271" s="25">
        <v>46067</v>
      </c>
      <c r="B4271" s="31">
        <v>0.27083333333333331</v>
      </c>
      <c r="C4271" s="46"/>
      <c r="D4271" s="29">
        <v>46067.270833333336</v>
      </c>
      <c r="E4271" s="15" t="str">
        <f>IF(AND($B$6=NB!$A$17,$B$8&gt;0),'Ersparnisberechnung Sommertarif'!$B$8*SLP!C4251,"")</f>
        <v/>
      </c>
    </row>
    <row r="4272" spans="1:5" x14ac:dyDescent="0.3">
      <c r="A4272" s="25">
        <v>46067</v>
      </c>
      <c r="B4272" s="31">
        <v>0.28125</v>
      </c>
      <c r="C4272" s="46"/>
      <c r="D4272" s="29">
        <v>46067.28125</v>
      </c>
      <c r="E4272" s="15" t="str">
        <f>IF(AND($B$6=NB!$A$17,$B$8&gt;0),'Ersparnisberechnung Sommertarif'!$B$8*SLP!C4252,"")</f>
        <v/>
      </c>
    </row>
    <row r="4273" spans="1:5" x14ac:dyDescent="0.3">
      <c r="A4273" s="25">
        <v>46067</v>
      </c>
      <c r="B4273" s="31">
        <v>0.29166666666666669</v>
      </c>
      <c r="C4273" s="46"/>
      <c r="D4273" s="29">
        <v>46067.291666666664</v>
      </c>
      <c r="E4273" s="15" t="str">
        <f>IF(AND($B$6=NB!$A$17,$B$8&gt;0),'Ersparnisberechnung Sommertarif'!$B$8*SLP!C4253,"")</f>
        <v/>
      </c>
    </row>
    <row r="4274" spans="1:5" x14ac:dyDescent="0.3">
      <c r="A4274" s="25">
        <v>46067</v>
      </c>
      <c r="B4274" s="31">
        <v>0.30208333333333331</v>
      </c>
      <c r="C4274" s="46"/>
      <c r="D4274" s="29">
        <v>46067.302083333336</v>
      </c>
      <c r="E4274" s="15" t="str">
        <f>IF(AND($B$6=NB!$A$17,$B$8&gt;0),'Ersparnisberechnung Sommertarif'!$B$8*SLP!C4254,"")</f>
        <v/>
      </c>
    </row>
    <row r="4275" spans="1:5" x14ac:dyDescent="0.3">
      <c r="A4275" s="25">
        <v>46067</v>
      </c>
      <c r="B4275" s="31">
        <v>0.3125</v>
      </c>
      <c r="C4275" s="46"/>
      <c r="D4275" s="29">
        <v>46067.3125</v>
      </c>
      <c r="E4275" s="15" t="str">
        <f>IF(AND($B$6=NB!$A$17,$B$8&gt;0),'Ersparnisberechnung Sommertarif'!$B$8*SLP!C4255,"")</f>
        <v/>
      </c>
    </row>
    <row r="4276" spans="1:5" x14ac:dyDescent="0.3">
      <c r="A4276" s="25">
        <v>46067</v>
      </c>
      <c r="B4276" s="31">
        <v>0.32291666666666669</v>
      </c>
      <c r="C4276" s="46"/>
      <c r="D4276" s="29">
        <v>46067.322916666664</v>
      </c>
      <c r="E4276" s="15" t="str">
        <f>IF(AND($B$6=NB!$A$17,$B$8&gt;0),'Ersparnisberechnung Sommertarif'!$B$8*SLP!C4256,"")</f>
        <v/>
      </c>
    </row>
    <row r="4277" spans="1:5" x14ac:dyDescent="0.3">
      <c r="A4277" s="25">
        <v>46067</v>
      </c>
      <c r="B4277" s="31">
        <v>0.33333333333333331</v>
      </c>
      <c r="C4277" s="46"/>
      <c r="D4277" s="29">
        <v>46067.333333333336</v>
      </c>
      <c r="E4277" s="15" t="str">
        <f>IF(AND($B$6=NB!$A$17,$B$8&gt;0),'Ersparnisberechnung Sommertarif'!$B$8*SLP!C4257,"")</f>
        <v/>
      </c>
    </row>
    <row r="4278" spans="1:5" x14ac:dyDescent="0.3">
      <c r="A4278" s="25">
        <v>46067</v>
      </c>
      <c r="B4278" s="31">
        <v>0.34375</v>
      </c>
      <c r="C4278" s="46"/>
      <c r="D4278" s="29">
        <v>46067.34375</v>
      </c>
      <c r="E4278" s="15" t="str">
        <f>IF(AND($B$6=NB!$A$17,$B$8&gt;0),'Ersparnisberechnung Sommertarif'!$B$8*SLP!C4258,"")</f>
        <v/>
      </c>
    </row>
    <row r="4279" spans="1:5" x14ac:dyDescent="0.3">
      <c r="A4279" s="25">
        <v>46067</v>
      </c>
      <c r="B4279" s="31">
        <v>0.35416666666666669</v>
      </c>
      <c r="C4279" s="46"/>
      <c r="D4279" s="29">
        <v>46067.354166666664</v>
      </c>
      <c r="E4279" s="15" t="str">
        <f>IF(AND($B$6=NB!$A$17,$B$8&gt;0),'Ersparnisberechnung Sommertarif'!$B$8*SLP!C4259,"")</f>
        <v/>
      </c>
    </row>
    <row r="4280" spans="1:5" x14ac:dyDescent="0.3">
      <c r="A4280" s="25">
        <v>46067</v>
      </c>
      <c r="B4280" s="31">
        <v>0.36458333333333331</v>
      </c>
      <c r="C4280" s="46"/>
      <c r="D4280" s="29">
        <v>46067.364583333336</v>
      </c>
      <c r="E4280" s="15" t="str">
        <f>IF(AND($B$6=NB!$A$17,$B$8&gt;0),'Ersparnisberechnung Sommertarif'!$B$8*SLP!C4260,"")</f>
        <v/>
      </c>
    </row>
    <row r="4281" spans="1:5" x14ac:dyDescent="0.3">
      <c r="A4281" s="25">
        <v>46067</v>
      </c>
      <c r="B4281" s="31">
        <v>0.375</v>
      </c>
      <c r="C4281" s="46"/>
      <c r="D4281" s="29">
        <v>46067.375</v>
      </c>
      <c r="E4281" s="15" t="str">
        <f>IF(AND($B$6=NB!$A$17,$B$8&gt;0),'Ersparnisberechnung Sommertarif'!$B$8*SLP!C4261,"")</f>
        <v/>
      </c>
    </row>
    <row r="4282" spans="1:5" x14ac:dyDescent="0.3">
      <c r="A4282" s="25">
        <v>46067</v>
      </c>
      <c r="B4282" s="31">
        <v>0.38541666666666669</v>
      </c>
      <c r="C4282" s="46"/>
      <c r="D4282" s="29">
        <v>46067.385416666664</v>
      </c>
      <c r="E4282" s="15" t="str">
        <f>IF(AND($B$6=NB!$A$17,$B$8&gt;0),'Ersparnisberechnung Sommertarif'!$B$8*SLP!C4262,"")</f>
        <v/>
      </c>
    </row>
    <row r="4283" spans="1:5" x14ac:dyDescent="0.3">
      <c r="A4283" s="25">
        <v>46067</v>
      </c>
      <c r="B4283" s="31">
        <v>0.39583333333333331</v>
      </c>
      <c r="C4283" s="46"/>
      <c r="D4283" s="29">
        <v>46067.395833333336</v>
      </c>
      <c r="E4283" s="15" t="str">
        <f>IF(AND($B$6=NB!$A$17,$B$8&gt;0),'Ersparnisberechnung Sommertarif'!$B$8*SLP!C4263,"")</f>
        <v/>
      </c>
    </row>
    <row r="4284" spans="1:5" x14ac:dyDescent="0.3">
      <c r="A4284" s="25">
        <v>46067</v>
      </c>
      <c r="B4284" s="31">
        <v>0.40625</v>
      </c>
      <c r="C4284" s="46"/>
      <c r="D4284" s="29">
        <v>46067.40625</v>
      </c>
      <c r="E4284" s="15" t="str">
        <f>IF(AND($B$6=NB!$A$17,$B$8&gt;0),'Ersparnisberechnung Sommertarif'!$B$8*SLP!C4264,"")</f>
        <v/>
      </c>
    </row>
    <row r="4285" spans="1:5" x14ac:dyDescent="0.3">
      <c r="A4285" s="25">
        <v>46067</v>
      </c>
      <c r="B4285" s="31">
        <v>0.41666666666666669</v>
      </c>
      <c r="C4285" s="46"/>
      <c r="D4285" s="29">
        <v>46067.416666666664</v>
      </c>
      <c r="E4285" s="15" t="str">
        <f>IF(AND($B$6=NB!$A$17,$B$8&gt;0),'Ersparnisberechnung Sommertarif'!$B$8*SLP!C4265,"")</f>
        <v/>
      </c>
    </row>
    <row r="4286" spans="1:5" x14ac:dyDescent="0.3">
      <c r="A4286" s="25">
        <v>46067</v>
      </c>
      <c r="B4286" s="31">
        <v>0.42708333333333331</v>
      </c>
      <c r="C4286" s="46"/>
      <c r="D4286" s="29">
        <v>46067.427083333336</v>
      </c>
      <c r="E4286" s="15" t="str">
        <f>IF(AND($B$6=NB!$A$17,$B$8&gt;0),'Ersparnisberechnung Sommertarif'!$B$8*SLP!C4266,"")</f>
        <v/>
      </c>
    </row>
    <row r="4287" spans="1:5" x14ac:dyDescent="0.3">
      <c r="A4287" s="25">
        <v>46067</v>
      </c>
      <c r="B4287" s="31">
        <v>0.4375</v>
      </c>
      <c r="C4287" s="46"/>
      <c r="D4287" s="29">
        <v>46067.4375</v>
      </c>
      <c r="E4287" s="15" t="str">
        <f>IF(AND($B$6=NB!$A$17,$B$8&gt;0),'Ersparnisberechnung Sommertarif'!$B$8*SLP!C4267,"")</f>
        <v/>
      </c>
    </row>
    <row r="4288" spans="1:5" x14ac:dyDescent="0.3">
      <c r="A4288" s="25">
        <v>46067</v>
      </c>
      <c r="B4288" s="31">
        <v>0.44791666666666669</v>
      </c>
      <c r="C4288" s="46"/>
      <c r="D4288" s="29">
        <v>46067.447916666664</v>
      </c>
      <c r="E4288" s="15" t="str">
        <f>IF(AND($B$6=NB!$A$17,$B$8&gt;0),'Ersparnisberechnung Sommertarif'!$B$8*SLP!C4268,"")</f>
        <v/>
      </c>
    </row>
    <row r="4289" spans="1:5" x14ac:dyDescent="0.3">
      <c r="A4289" s="25">
        <v>46067</v>
      </c>
      <c r="B4289" s="31">
        <v>0.45833333333333331</v>
      </c>
      <c r="C4289" s="46"/>
      <c r="D4289" s="29">
        <v>46067.458333333336</v>
      </c>
      <c r="E4289" s="15" t="str">
        <f>IF(AND($B$6=NB!$A$17,$B$8&gt;0),'Ersparnisberechnung Sommertarif'!$B$8*SLP!C4269,"")</f>
        <v/>
      </c>
    </row>
    <row r="4290" spans="1:5" x14ac:dyDescent="0.3">
      <c r="A4290" s="25">
        <v>46067</v>
      </c>
      <c r="B4290" s="31">
        <v>0.46875</v>
      </c>
      <c r="C4290" s="46"/>
      <c r="D4290" s="29">
        <v>46067.46875</v>
      </c>
      <c r="E4290" s="15" t="str">
        <f>IF(AND($B$6=NB!$A$17,$B$8&gt;0),'Ersparnisberechnung Sommertarif'!$B$8*SLP!C4270,"")</f>
        <v/>
      </c>
    </row>
    <row r="4291" spans="1:5" x14ac:dyDescent="0.3">
      <c r="A4291" s="25">
        <v>46067</v>
      </c>
      <c r="B4291" s="31">
        <v>0.47916666666666669</v>
      </c>
      <c r="C4291" s="46"/>
      <c r="D4291" s="29">
        <v>46067.479166666664</v>
      </c>
      <c r="E4291" s="15" t="str">
        <f>IF(AND($B$6=NB!$A$17,$B$8&gt;0),'Ersparnisberechnung Sommertarif'!$B$8*SLP!C4271,"")</f>
        <v/>
      </c>
    </row>
    <row r="4292" spans="1:5" x14ac:dyDescent="0.3">
      <c r="A4292" s="25">
        <v>46067</v>
      </c>
      <c r="B4292" s="31">
        <v>0.48958333333333331</v>
      </c>
      <c r="C4292" s="46"/>
      <c r="D4292" s="29">
        <v>46067.489583333336</v>
      </c>
      <c r="E4292" s="15" t="str">
        <f>IF(AND($B$6=NB!$A$17,$B$8&gt;0),'Ersparnisberechnung Sommertarif'!$B$8*SLP!C4272,"")</f>
        <v/>
      </c>
    </row>
    <row r="4293" spans="1:5" x14ac:dyDescent="0.3">
      <c r="A4293" s="25">
        <v>46067</v>
      </c>
      <c r="B4293" s="31">
        <v>0.5</v>
      </c>
      <c r="C4293" s="46"/>
      <c r="D4293" s="29">
        <v>46067.5</v>
      </c>
      <c r="E4293" s="15" t="str">
        <f>IF(AND($B$6=NB!$A$17,$B$8&gt;0),'Ersparnisberechnung Sommertarif'!$B$8*SLP!C4273,"")</f>
        <v/>
      </c>
    </row>
    <row r="4294" spans="1:5" x14ac:dyDescent="0.3">
      <c r="A4294" s="25">
        <v>46067</v>
      </c>
      <c r="B4294" s="31">
        <v>0.51041666666666663</v>
      </c>
      <c r="C4294" s="46"/>
      <c r="D4294" s="29">
        <v>46067.510416666664</v>
      </c>
      <c r="E4294" s="15" t="str">
        <f>IF(AND($B$6=NB!$A$17,$B$8&gt;0),'Ersparnisberechnung Sommertarif'!$B$8*SLP!C4274,"")</f>
        <v/>
      </c>
    </row>
    <row r="4295" spans="1:5" x14ac:dyDescent="0.3">
      <c r="A4295" s="25">
        <v>46067</v>
      </c>
      <c r="B4295" s="31">
        <v>0.52083333333333337</v>
      </c>
      <c r="C4295" s="46"/>
      <c r="D4295" s="29">
        <v>46067.520833333336</v>
      </c>
      <c r="E4295" s="15" t="str">
        <f>IF(AND($B$6=NB!$A$17,$B$8&gt;0),'Ersparnisberechnung Sommertarif'!$B$8*SLP!C4275,"")</f>
        <v/>
      </c>
    </row>
    <row r="4296" spans="1:5" x14ac:dyDescent="0.3">
      <c r="A4296" s="25">
        <v>46067</v>
      </c>
      <c r="B4296" s="31">
        <v>0.53125</v>
      </c>
      <c r="C4296" s="46"/>
      <c r="D4296" s="29">
        <v>46067.53125</v>
      </c>
      <c r="E4296" s="15" t="str">
        <f>IF(AND($B$6=NB!$A$17,$B$8&gt;0),'Ersparnisberechnung Sommertarif'!$B$8*SLP!C4276,"")</f>
        <v/>
      </c>
    </row>
    <row r="4297" spans="1:5" x14ac:dyDescent="0.3">
      <c r="A4297" s="25">
        <v>46067</v>
      </c>
      <c r="B4297" s="31">
        <v>0.54166666666666663</v>
      </c>
      <c r="C4297" s="46"/>
      <c r="D4297" s="29">
        <v>46067.541666666664</v>
      </c>
      <c r="E4297" s="15" t="str">
        <f>IF(AND($B$6=NB!$A$17,$B$8&gt;0),'Ersparnisberechnung Sommertarif'!$B$8*SLP!C4277,"")</f>
        <v/>
      </c>
    </row>
    <row r="4298" spans="1:5" x14ac:dyDescent="0.3">
      <c r="A4298" s="25">
        <v>46067</v>
      </c>
      <c r="B4298" s="31">
        <v>0.55208333333333337</v>
      </c>
      <c r="C4298" s="46"/>
      <c r="D4298" s="29">
        <v>46067.552083333336</v>
      </c>
      <c r="E4298" s="15" t="str">
        <f>IF(AND($B$6=NB!$A$17,$B$8&gt;0),'Ersparnisberechnung Sommertarif'!$B$8*SLP!C4278,"")</f>
        <v/>
      </c>
    </row>
    <row r="4299" spans="1:5" x14ac:dyDescent="0.3">
      <c r="A4299" s="25">
        <v>46067</v>
      </c>
      <c r="B4299" s="31">
        <v>0.5625</v>
      </c>
      <c r="C4299" s="46"/>
      <c r="D4299" s="29">
        <v>46067.5625</v>
      </c>
      <c r="E4299" s="15" t="str">
        <f>IF(AND($B$6=NB!$A$17,$B$8&gt;0),'Ersparnisberechnung Sommertarif'!$B$8*SLP!C4279,"")</f>
        <v/>
      </c>
    </row>
    <row r="4300" spans="1:5" x14ac:dyDescent="0.3">
      <c r="A4300" s="25">
        <v>46067</v>
      </c>
      <c r="B4300" s="31">
        <v>0.57291666666666663</v>
      </c>
      <c r="C4300" s="46"/>
      <c r="D4300" s="29">
        <v>46067.572916666664</v>
      </c>
      <c r="E4300" s="15" t="str">
        <f>IF(AND($B$6=NB!$A$17,$B$8&gt;0),'Ersparnisberechnung Sommertarif'!$B$8*SLP!C4280,"")</f>
        <v/>
      </c>
    </row>
    <row r="4301" spans="1:5" x14ac:dyDescent="0.3">
      <c r="A4301" s="25">
        <v>46067</v>
      </c>
      <c r="B4301" s="31">
        <v>0.58333333333333337</v>
      </c>
      <c r="C4301" s="46"/>
      <c r="D4301" s="29">
        <v>46067.583333333336</v>
      </c>
      <c r="E4301" s="15" t="str">
        <f>IF(AND($B$6=NB!$A$17,$B$8&gt;0),'Ersparnisberechnung Sommertarif'!$B$8*SLP!C4281,"")</f>
        <v/>
      </c>
    </row>
    <row r="4302" spans="1:5" x14ac:dyDescent="0.3">
      <c r="A4302" s="25">
        <v>46067</v>
      </c>
      <c r="B4302" s="31">
        <v>0.59375</v>
      </c>
      <c r="C4302" s="46"/>
      <c r="D4302" s="29">
        <v>46067.59375</v>
      </c>
      <c r="E4302" s="15" t="str">
        <f>IF(AND($B$6=NB!$A$17,$B$8&gt;0),'Ersparnisberechnung Sommertarif'!$B$8*SLP!C4282,"")</f>
        <v/>
      </c>
    </row>
    <row r="4303" spans="1:5" x14ac:dyDescent="0.3">
      <c r="A4303" s="25">
        <v>46067</v>
      </c>
      <c r="B4303" s="31">
        <v>0.60416666666666663</v>
      </c>
      <c r="C4303" s="46"/>
      <c r="D4303" s="29">
        <v>46067.604166666664</v>
      </c>
      <c r="E4303" s="15" t="str">
        <f>IF(AND($B$6=NB!$A$17,$B$8&gt;0),'Ersparnisberechnung Sommertarif'!$B$8*SLP!C4283,"")</f>
        <v/>
      </c>
    </row>
    <row r="4304" spans="1:5" x14ac:dyDescent="0.3">
      <c r="A4304" s="25">
        <v>46067</v>
      </c>
      <c r="B4304" s="31">
        <v>0.61458333333333337</v>
      </c>
      <c r="C4304" s="46"/>
      <c r="D4304" s="29">
        <v>46067.614583333336</v>
      </c>
      <c r="E4304" s="15" t="str">
        <f>IF(AND($B$6=NB!$A$17,$B$8&gt;0),'Ersparnisberechnung Sommertarif'!$B$8*SLP!C4284,"")</f>
        <v/>
      </c>
    </row>
    <row r="4305" spans="1:5" x14ac:dyDescent="0.3">
      <c r="A4305" s="25">
        <v>46067</v>
      </c>
      <c r="B4305" s="31">
        <v>0.625</v>
      </c>
      <c r="C4305" s="46"/>
      <c r="D4305" s="29">
        <v>46067.625</v>
      </c>
      <c r="E4305" s="15" t="str">
        <f>IF(AND($B$6=NB!$A$17,$B$8&gt;0),'Ersparnisberechnung Sommertarif'!$B$8*SLP!C4285,"")</f>
        <v/>
      </c>
    </row>
    <row r="4306" spans="1:5" x14ac:dyDescent="0.3">
      <c r="A4306" s="25">
        <v>46067</v>
      </c>
      <c r="B4306" s="31">
        <v>0.63541666666666663</v>
      </c>
      <c r="C4306" s="46"/>
      <c r="D4306" s="29">
        <v>46067.635416666664</v>
      </c>
      <c r="E4306" s="15" t="str">
        <f>IF(AND($B$6=NB!$A$17,$B$8&gt;0),'Ersparnisberechnung Sommertarif'!$B$8*SLP!C4286,"")</f>
        <v/>
      </c>
    </row>
    <row r="4307" spans="1:5" x14ac:dyDescent="0.3">
      <c r="A4307" s="25">
        <v>46067</v>
      </c>
      <c r="B4307" s="31">
        <v>0.64583333333333337</v>
      </c>
      <c r="C4307" s="46"/>
      <c r="D4307" s="29">
        <v>46067.645833333336</v>
      </c>
      <c r="E4307" s="15" t="str">
        <f>IF(AND($B$6=NB!$A$17,$B$8&gt;0),'Ersparnisberechnung Sommertarif'!$B$8*SLP!C4287,"")</f>
        <v/>
      </c>
    </row>
    <row r="4308" spans="1:5" x14ac:dyDescent="0.3">
      <c r="A4308" s="25">
        <v>46067</v>
      </c>
      <c r="B4308" s="31">
        <v>0.65625</v>
      </c>
      <c r="C4308" s="46"/>
      <c r="D4308" s="29">
        <v>46067.65625</v>
      </c>
      <c r="E4308" s="15" t="str">
        <f>IF(AND($B$6=NB!$A$17,$B$8&gt;0),'Ersparnisberechnung Sommertarif'!$B$8*SLP!C4288,"")</f>
        <v/>
      </c>
    </row>
    <row r="4309" spans="1:5" x14ac:dyDescent="0.3">
      <c r="A4309" s="25">
        <v>46067</v>
      </c>
      <c r="B4309" s="31">
        <v>0.66666666666666663</v>
      </c>
      <c r="C4309" s="46"/>
      <c r="D4309" s="29">
        <v>46067.666666666664</v>
      </c>
      <c r="E4309" s="15" t="str">
        <f>IF(AND($B$6=NB!$A$17,$B$8&gt;0),'Ersparnisberechnung Sommertarif'!$B$8*SLP!C4289,"")</f>
        <v/>
      </c>
    </row>
    <row r="4310" spans="1:5" x14ac:dyDescent="0.3">
      <c r="A4310" s="25">
        <v>46067</v>
      </c>
      <c r="B4310" s="31">
        <v>0.67708333333333337</v>
      </c>
      <c r="C4310" s="46"/>
      <c r="D4310" s="29">
        <v>46067.677083333336</v>
      </c>
      <c r="E4310" s="15" t="str">
        <f>IF(AND($B$6=NB!$A$17,$B$8&gt;0),'Ersparnisberechnung Sommertarif'!$B$8*SLP!C4290,"")</f>
        <v/>
      </c>
    </row>
    <row r="4311" spans="1:5" x14ac:dyDescent="0.3">
      <c r="A4311" s="25">
        <v>46067</v>
      </c>
      <c r="B4311" s="31">
        <v>0.6875</v>
      </c>
      <c r="C4311" s="46"/>
      <c r="D4311" s="29">
        <v>46067.6875</v>
      </c>
      <c r="E4311" s="15" t="str">
        <f>IF(AND($B$6=NB!$A$17,$B$8&gt;0),'Ersparnisberechnung Sommertarif'!$B$8*SLP!C4291,"")</f>
        <v/>
      </c>
    </row>
    <row r="4312" spans="1:5" x14ac:dyDescent="0.3">
      <c r="A4312" s="25">
        <v>46067</v>
      </c>
      <c r="B4312" s="31">
        <v>0.69791666666666663</v>
      </c>
      <c r="C4312" s="46"/>
      <c r="D4312" s="29">
        <v>46067.697916666664</v>
      </c>
      <c r="E4312" s="15" t="str">
        <f>IF(AND($B$6=NB!$A$17,$B$8&gt;0),'Ersparnisberechnung Sommertarif'!$B$8*SLP!C4292,"")</f>
        <v/>
      </c>
    </row>
    <row r="4313" spans="1:5" x14ac:dyDescent="0.3">
      <c r="A4313" s="25">
        <v>46067</v>
      </c>
      <c r="B4313" s="31">
        <v>0.70833333333333337</v>
      </c>
      <c r="C4313" s="46"/>
      <c r="D4313" s="29">
        <v>46067.708333333336</v>
      </c>
      <c r="E4313" s="15" t="str">
        <f>IF(AND($B$6=NB!$A$17,$B$8&gt;0),'Ersparnisberechnung Sommertarif'!$B$8*SLP!C4293,"")</f>
        <v/>
      </c>
    </row>
    <row r="4314" spans="1:5" x14ac:dyDescent="0.3">
      <c r="A4314" s="25">
        <v>46067</v>
      </c>
      <c r="B4314" s="31">
        <v>0.71875</v>
      </c>
      <c r="C4314" s="46"/>
      <c r="D4314" s="29">
        <v>46067.71875</v>
      </c>
      <c r="E4314" s="15" t="str">
        <f>IF(AND($B$6=NB!$A$17,$B$8&gt;0),'Ersparnisberechnung Sommertarif'!$B$8*SLP!C4294,"")</f>
        <v/>
      </c>
    </row>
    <row r="4315" spans="1:5" x14ac:dyDescent="0.3">
      <c r="A4315" s="25">
        <v>46067</v>
      </c>
      <c r="B4315" s="31">
        <v>0.72916666666666663</v>
      </c>
      <c r="C4315" s="46"/>
      <c r="D4315" s="29">
        <v>46067.729166666664</v>
      </c>
      <c r="E4315" s="15" t="str">
        <f>IF(AND($B$6=NB!$A$17,$B$8&gt;0),'Ersparnisberechnung Sommertarif'!$B$8*SLP!C4295,"")</f>
        <v/>
      </c>
    </row>
    <row r="4316" spans="1:5" x14ac:dyDescent="0.3">
      <c r="A4316" s="25">
        <v>46067</v>
      </c>
      <c r="B4316" s="31">
        <v>0.73958333333333337</v>
      </c>
      <c r="C4316" s="46"/>
      <c r="D4316" s="29">
        <v>46067.739583333336</v>
      </c>
      <c r="E4316" s="15" t="str">
        <f>IF(AND($B$6=NB!$A$17,$B$8&gt;0),'Ersparnisberechnung Sommertarif'!$B$8*SLP!C4296,"")</f>
        <v/>
      </c>
    </row>
    <row r="4317" spans="1:5" x14ac:dyDescent="0.3">
      <c r="A4317" s="25">
        <v>46067</v>
      </c>
      <c r="B4317" s="31">
        <v>0.75</v>
      </c>
      <c r="C4317" s="46"/>
      <c r="D4317" s="29">
        <v>46067.75</v>
      </c>
      <c r="E4317" s="15" t="str">
        <f>IF(AND($B$6=NB!$A$17,$B$8&gt;0),'Ersparnisberechnung Sommertarif'!$B$8*SLP!C4297,"")</f>
        <v/>
      </c>
    </row>
    <row r="4318" spans="1:5" x14ac:dyDescent="0.3">
      <c r="A4318" s="25">
        <v>46067</v>
      </c>
      <c r="B4318" s="31">
        <v>0.76041666666666663</v>
      </c>
      <c r="C4318" s="46"/>
      <c r="D4318" s="29">
        <v>46067.760416666664</v>
      </c>
      <c r="E4318" s="15" t="str">
        <f>IF(AND($B$6=NB!$A$17,$B$8&gt;0),'Ersparnisberechnung Sommertarif'!$B$8*SLP!C4298,"")</f>
        <v/>
      </c>
    </row>
    <row r="4319" spans="1:5" x14ac:dyDescent="0.3">
      <c r="A4319" s="25">
        <v>46067</v>
      </c>
      <c r="B4319" s="31">
        <v>0.77083333333333337</v>
      </c>
      <c r="C4319" s="46"/>
      <c r="D4319" s="29">
        <v>46067.770833333336</v>
      </c>
      <c r="E4319" s="15" t="str">
        <f>IF(AND($B$6=NB!$A$17,$B$8&gt;0),'Ersparnisberechnung Sommertarif'!$B$8*SLP!C4299,"")</f>
        <v/>
      </c>
    </row>
    <row r="4320" spans="1:5" x14ac:dyDescent="0.3">
      <c r="A4320" s="25">
        <v>46067</v>
      </c>
      <c r="B4320" s="31">
        <v>0.78125</v>
      </c>
      <c r="C4320" s="46"/>
      <c r="D4320" s="29">
        <v>46067.78125</v>
      </c>
      <c r="E4320" s="15" t="str">
        <f>IF(AND($B$6=NB!$A$17,$B$8&gt;0),'Ersparnisberechnung Sommertarif'!$B$8*SLP!C4300,"")</f>
        <v/>
      </c>
    </row>
    <row r="4321" spans="1:5" x14ac:dyDescent="0.3">
      <c r="A4321" s="25">
        <v>46067</v>
      </c>
      <c r="B4321" s="31">
        <v>0.79166666666666663</v>
      </c>
      <c r="C4321" s="46"/>
      <c r="D4321" s="29">
        <v>46067.791666666664</v>
      </c>
      <c r="E4321" s="15" t="str">
        <f>IF(AND($B$6=NB!$A$17,$B$8&gt;0),'Ersparnisberechnung Sommertarif'!$B$8*SLP!C4301,"")</f>
        <v/>
      </c>
    </row>
    <row r="4322" spans="1:5" x14ac:dyDescent="0.3">
      <c r="A4322" s="25">
        <v>46067</v>
      </c>
      <c r="B4322" s="31">
        <v>0.80208333333333337</v>
      </c>
      <c r="C4322" s="46"/>
      <c r="D4322" s="29">
        <v>46067.802083333336</v>
      </c>
      <c r="E4322" s="15" t="str">
        <f>IF(AND($B$6=NB!$A$17,$B$8&gt;0),'Ersparnisberechnung Sommertarif'!$B$8*SLP!C4302,"")</f>
        <v/>
      </c>
    </row>
    <row r="4323" spans="1:5" x14ac:dyDescent="0.3">
      <c r="A4323" s="25">
        <v>46067</v>
      </c>
      <c r="B4323" s="31">
        <v>0.8125</v>
      </c>
      <c r="C4323" s="46"/>
      <c r="D4323" s="29">
        <v>46067.8125</v>
      </c>
      <c r="E4323" s="15" t="str">
        <f>IF(AND($B$6=NB!$A$17,$B$8&gt;0),'Ersparnisberechnung Sommertarif'!$B$8*SLP!C4303,"")</f>
        <v/>
      </c>
    </row>
    <row r="4324" spans="1:5" x14ac:dyDescent="0.3">
      <c r="A4324" s="25">
        <v>46067</v>
      </c>
      <c r="B4324" s="31">
        <v>0.82291666666666663</v>
      </c>
      <c r="C4324" s="46"/>
      <c r="D4324" s="29">
        <v>46067.822916666664</v>
      </c>
      <c r="E4324" s="15" t="str">
        <f>IF(AND($B$6=NB!$A$17,$B$8&gt;0),'Ersparnisberechnung Sommertarif'!$B$8*SLP!C4304,"")</f>
        <v/>
      </c>
    </row>
    <row r="4325" spans="1:5" x14ac:dyDescent="0.3">
      <c r="A4325" s="25">
        <v>46067</v>
      </c>
      <c r="B4325" s="31">
        <v>0.83333333333333337</v>
      </c>
      <c r="C4325" s="46"/>
      <c r="D4325" s="29">
        <v>46067.833333333336</v>
      </c>
      <c r="E4325" s="15" t="str">
        <f>IF(AND($B$6=NB!$A$17,$B$8&gt;0),'Ersparnisberechnung Sommertarif'!$B$8*SLP!C4305,"")</f>
        <v/>
      </c>
    </row>
    <row r="4326" spans="1:5" x14ac:dyDescent="0.3">
      <c r="A4326" s="25">
        <v>46067</v>
      </c>
      <c r="B4326" s="31">
        <v>0.84375</v>
      </c>
      <c r="C4326" s="46"/>
      <c r="D4326" s="29">
        <v>46067.84375</v>
      </c>
      <c r="E4326" s="15" t="str">
        <f>IF(AND($B$6=NB!$A$17,$B$8&gt;0),'Ersparnisberechnung Sommertarif'!$B$8*SLP!C4306,"")</f>
        <v/>
      </c>
    </row>
    <row r="4327" spans="1:5" x14ac:dyDescent="0.3">
      <c r="A4327" s="25">
        <v>46067</v>
      </c>
      <c r="B4327" s="31">
        <v>0.85416666666666663</v>
      </c>
      <c r="C4327" s="46"/>
      <c r="D4327" s="29">
        <v>46067.854166666664</v>
      </c>
      <c r="E4327" s="15" t="str">
        <f>IF(AND($B$6=NB!$A$17,$B$8&gt;0),'Ersparnisberechnung Sommertarif'!$B$8*SLP!C4307,"")</f>
        <v/>
      </c>
    </row>
    <row r="4328" spans="1:5" x14ac:dyDescent="0.3">
      <c r="A4328" s="25">
        <v>46067</v>
      </c>
      <c r="B4328" s="31">
        <v>0.86458333333333337</v>
      </c>
      <c r="C4328" s="46"/>
      <c r="D4328" s="29">
        <v>46067.864583333336</v>
      </c>
      <c r="E4328" s="15" t="str">
        <f>IF(AND($B$6=NB!$A$17,$B$8&gt;0),'Ersparnisberechnung Sommertarif'!$B$8*SLP!C4308,"")</f>
        <v/>
      </c>
    </row>
    <row r="4329" spans="1:5" x14ac:dyDescent="0.3">
      <c r="A4329" s="25">
        <v>46067</v>
      </c>
      <c r="B4329" s="31">
        <v>0.875</v>
      </c>
      <c r="C4329" s="46"/>
      <c r="D4329" s="29">
        <v>46067.875</v>
      </c>
      <c r="E4329" s="15" t="str">
        <f>IF(AND($B$6=NB!$A$17,$B$8&gt;0),'Ersparnisberechnung Sommertarif'!$B$8*SLP!C4309,"")</f>
        <v/>
      </c>
    </row>
    <row r="4330" spans="1:5" x14ac:dyDescent="0.3">
      <c r="A4330" s="25">
        <v>46067</v>
      </c>
      <c r="B4330" s="31">
        <v>0.88541666666666663</v>
      </c>
      <c r="C4330" s="46"/>
      <c r="D4330" s="29">
        <v>46067.885416666664</v>
      </c>
      <c r="E4330" s="15" t="str">
        <f>IF(AND($B$6=NB!$A$17,$B$8&gt;0),'Ersparnisberechnung Sommertarif'!$B$8*SLP!C4310,"")</f>
        <v/>
      </c>
    </row>
    <row r="4331" spans="1:5" x14ac:dyDescent="0.3">
      <c r="A4331" s="25">
        <v>46067</v>
      </c>
      <c r="B4331" s="31">
        <v>0.89583333333333337</v>
      </c>
      <c r="C4331" s="46"/>
      <c r="D4331" s="29">
        <v>46067.895833333336</v>
      </c>
      <c r="E4331" s="15" t="str">
        <f>IF(AND($B$6=NB!$A$17,$B$8&gt;0),'Ersparnisberechnung Sommertarif'!$B$8*SLP!C4311,"")</f>
        <v/>
      </c>
    </row>
    <row r="4332" spans="1:5" x14ac:dyDescent="0.3">
      <c r="A4332" s="25">
        <v>46067</v>
      </c>
      <c r="B4332" s="31">
        <v>0.90625</v>
      </c>
      <c r="C4332" s="46"/>
      <c r="D4332" s="29">
        <v>46067.90625</v>
      </c>
      <c r="E4332" s="15" t="str">
        <f>IF(AND($B$6=NB!$A$17,$B$8&gt;0),'Ersparnisberechnung Sommertarif'!$B$8*SLP!C4312,"")</f>
        <v/>
      </c>
    </row>
    <row r="4333" spans="1:5" x14ac:dyDescent="0.3">
      <c r="A4333" s="25">
        <v>46067</v>
      </c>
      <c r="B4333" s="31">
        <v>0.91666666666666663</v>
      </c>
      <c r="C4333" s="46"/>
      <c r="D4333" s="29">
        <v>46067.916666666664</v>
      </c>
      <c r="E4333" s="15" t="str">
        <f>IF(AND($B$6=NB!$A$17,$B$8&gt;0),'Ersparnisberechnung Sommertarif'!$B$8*SLP!C4313,"")</f>
        <v/>
      </c>
    </row>
    <row r="4334" spans="1:5" x14ac:dyDescent="0.3">
      <c r="A4334" s="25">
        <v>46067</v>
      </c>
      <c r="B4334" s="31">
        <v>0.92708333333333337</v>
      </c>
      <c r="C4334" s="46"/>
      <c r="D4334" s="29">
        <v>46067.927083333336</v>
      </c>
      <c r="E4334" s="15" t="str">
        <f>IF(AND($B$6=NB!$A$17,$B$8&gt;0),'Ersparnisberechnung Sommertarif'!$B$8*SLP!C4314,"")</f>
        <v/>
      </c>
    </row>
    <row r="4335" spans="1:5" x14ac:dyDescent="0.3">
      <c r="A4335" s="25">
        <v>46067</v>
      </c>
      <c r="B4335" s="31">
        <v>0.9375</v>
      </c>
      <c r="C4335" s="46"/>
      <c r="D4335" s="29">
        <v>46067.9375</v>
      </c>
      <c r="E4335" s="15" t="str">
        <f>IF(AND($B$6=NB!$A$17,$B$8&gt;0),'Ersparnisberechnung Sommertarif'!$B$8*SLP!C4315,"")</f>
        <v/>
      </c>
    </row>
    <row r="4336" spans="1:5" x14ac:dyDescent="0.3">
      <c r="A4336" s="25">
        <v>46067</v>
      </c>
      <c r="B4336" s="31">
        <v>0.94791666666666663</v>
      </c>
      <c r="C4336" s="46"/>
      <c r="D4336" s="29">
        <v>46067.947916666664</v>
      </c>
      <c r="E4336" s="15" t="str">
        <f>IF(AND($B$6=NB!$A$17,$B$8&gt;0),'Ersparnisberechnung Sommertarif'!$B$8*SLP!C4316,"")</f>
        <v/>
      </c>
    </row>
    <row r="4337" spans="1:5" x14ac:dyDescent="0.3">
      <c r="A4337" s="25">
        <v>46067</v>
      </c>
      <c r="B4337" s="31">
        <v>0.95833333333333337</v>
      </c>
      <c r="C4337" s="46"/>
      <c r="D4337" s="29">
        <v>46067.958333333336</v>
      </c>
      <c r="E4337" s="15" t="str">
        <f>IF(AND($B$6=NB!$A$17,$B$8&gt;0),'Ersparnisberechnung Sommertarif'!$B$8*SLP!C4317,"")</f>
        <v/>
      </c>
    </row>
    <row r="4338" spans="1:5" x14ac:dyDescent="0.3">
      <c r="A4338" s="25">
        <v>46067</v>
      </c>
      <c r="B4338" s="31">
        <v>0.96875</v>
      </c>
      <c r="C4338" s="46"/>
      <c r="D4338" s="29">
        <v>46067.96875</v>
      </c>
      <c r="E4338" s="15" t="str">
        <f>IF(AND($B$6=NB!$A$17,$B$8&gt;0),'Ersparnisberechnung Sommertarif'!$B$8*SLP!C4318,"")</f>
        <v/>
      </c>
    </row>
    <row r="4339" spans="1:5" x14ac:dyDescent="0.3">
      <c r="A4339" s="25">
        <v>46067</v>
      </c>
      <c r="B4339" s="31">
        <v>0.97916666666666663</v>
      </c>
      <c r="C4339" s="46"/>
      <c r="D4339" s="29">
        <v>46067.979166666664</v>
      </c>
      <c r="E4339" s="15" t="str">
        <f>IF(AND($B$6=NB!$A$17,$B$8&gt;0),'Ersparnisberechnung Sommertarif'!$B$8*SLP!C4319,"")</f>
        <v/>
      </c>
    </row>
    <row r="4340" spans="1:5" x14ac:dyDescent="0.3">
      <c r="A4340" s="25">
        <v>46067</v>
      </c>
      <c r="B4340" s="31">
        <v>0.98958333333333337</v>
      </c>
      <c r="C4340" s="46"/>
      <c r="D4340" s="29">
        <v>46067.989583333336</v>
      </c>
      <c r="E4340" s="15" t="str">
        <f>IF(AND($B$6=NB!$A$17,$B$8&gt;0),'Ersparnisberechnung Sommertarif'!$B$8*SLP!C4320,"")</f>
        <v/>
      </c>
    </row>
    <row r="4341" spans="1:5" x14ac:dyDescent="0.3">
      <c r="A4341" s="25">
        <v>46068</v>
      </c>
      <c r="B4341" s="31">
        <v>0</v>
      </c>
      <c r="C4341" s="46"/>
      <c r="D4341" s="29">
        <v>46068</v>
      </c>
      <c r="E4341" s="15" t="str">
        <f>IF(AND($B$6=NB!$A$17,$B$8&gt;0),'Ersparnisberechnung Sommertarif'!$B$8*SLP!C4321,"")</f>
        <v/>
      </c>
    </row>
    <row r="4342" spans="1:5" x14ac:dyDescent="0.3">
      <c r="A4342" s="25">
        <v>46068</v>
      </c>
      <c r="B4342" s="31">
        <v>1.0416666666666666E-2</v>
      </c>
      <c r="C4342" s="46"/>
      <c r="D4342" s="29">
        <v>46068.010416666664</v>
      </c>
      <c r="E4342" s="15" t="str">
        <f>IF(AND($B$6=NB!$A$17,$B$8&gt;0),'Ersparnisberechnung Sommertarif'!$B$8*SLP!C4322,"")</f>
        <v/>
      </c>
    </row>
    <row r="4343" spans="1:5" x14ac:dyDescent="0.3">
      <c r="A4343" s="25">
        <v>46068</v>
      </c>
      <c r="B4343" s="31">
        <v>2.0833333333333332E-2</v>
      </c>
      <c r="C4343" s="46"/>
      <c r="D4343" s="29">
        <v>46068.020833333336</v>
      </c>
      <c r="E4343" s="15" t="str">
        <f>IF(AND($B$6=NB!$A$17,$B$8&gt;0),'Ersparnisberechnung Sommertarif'!$B$8*SLP!C4323,"")</f>
        <v/>
      </c>
    </row>
    <row r="4344" spans="1:5" x14ac:dyDescent="0.3">
      <c r="A4344" s="25">
        <v>46068</v>
      </c>
      <c r="B4344" s="31">
        <v>3.125E-2</v>
      </c>
      <c r="C4344" s="46"/>
      <c r="D4344" s="29">
        <v>46068.03125</v>
      </c>
      <c r="E4344" s="15" t="str">
        <f>IF(AND($B$6=NB!$A$17,$B$8&gt;0),'Ersparnisberechnung Sommertarif'!$B$8*SLP!C4324,"")</f>
        <v/>
      </c>
    </row>
    <row r="4345" spans="1:5" x14ac:dyDescent="0.3">
      <c r="A4345" s="25">
        <v>46068</v>
      </c>
      <c r="B4345" s="31">
        <v>4.1666666666666664E-2</v>
      </c>
      <c r="C4345" s="46"/>
      <c r="D4345" s="29">
        <v>46068.041666666664</v>
      </c>
      <c r="E4345" s="15" t="str">
        <f>IF(AND($B$6=NB!$A$17,$B$8&gt;0),'Ersparnisberechnung Sommertarif'!$B$8*SLP!C4325,"")</f>
        <v/>
      </c>
    </row>
    <row r="4346" spans="1:5" x14ac:dyDescent="0.3">
      <c r="A4346" s="25">
        <v>46068</v>
      </c>
      <c r="B4346" s="31">
        <v>5.2083333333333336E-2</v>
      </c>
      <c r="C4346" s="46"/>
      <c r="D4346" s="29">
        <v>46068.052083333336</v>
      </c>
      <c r="E4346" s="15" t="str">
        <f>IF(AND($B$6=NB!$A$17,$B$8&gt;0),'Ersparnisberechnung Sommertarif'!$B$8*SLP!C4326,"")</f>
        <v/>
      </c>
    </row>
    <row r="4347" spans="1:5" x14ac:dyDescent="0.3">
      <c r="A4347" s="25">
        <v>46068</v>
      </c>
      <c r="B4347" s="31">
        <v>6.25E-2</v>
      </c>
      <c r="C4347" s="46"/>
      <c r="D4347" s="29">
        <v>46068.0625</v>
      </c>
      <c r="E4347" s="15" t="str">
        <f>IF(AND($B$6=NB!$A$17,$B$8&gt;0),'Ersparnisberechnung Sommertarif'!$B$8*SLP!C4327,"")</f>
        <v/>
      </c>
    </row>
    <row r="4348" spans="1:5" x14ac:dyDescent="0.3">
      <c r="A4348" s="25">
        <v>46068</v>
      </c>
      <c r="B4348" s="31">
        <v>7.2916666666666671E-2</v>
      </c>
      <c r="C4348" s="46"/>
      <c r="D4348" s="29">
        <v>46068.072916666664</v>
      </c>
      <c r="E4348" s="15" t="str">
        <f>IF(AND($B$6=NB!$A$17,$B$8&gt;0),'Ersparnisberechnung Sommertarif'!$B$8*SLP!C4328,"")</f>
        <v/>
      </c>
    </row>
    <row r="4349" spans="1:5" x14ac:dyDescent="0.3">
      <c r="A4349" s="25">
        <v>46068</v>
      </c>
      <c r="B4349" s="31">
        <v>8.3333333333333329E-2</v>
      </c>
      <c r="C4349" s="46"/>
      <c r="D4349" s="29">
        <v>46068.083333333336</v>
      </c>
      <c r="E4349" s="15" t="str">
        <f>IF(AND($B$6=NB!$A$17,$B$8&gt;0),'Ersparnisberechnung Sommertarif'!$B$8*SLP!C4329,"")</f>
        <v/>
      </c>
    </row>
    <row r="4350" spans="1:5" x14ac:dyDescent="0.3">
      <c r="A4350" s="25">
        <v>46068</v>
      </c>
      <c r="B4350" s="31">
        <v>9.375E-2</v>
      </c>
      <c r="C4350" s="46"/>
      <c r="D4350" s="29">
        <v>46068.09375</v>
      </c>
      <c r="E4350" s="15" t="str">
        <f>IF(AND($B$6=NB!$A$17,$B$8&gt;0),'Ersparnisberechnung Sommertarif'!$B$8*SLP!C4330,"")</f>
        <v/>
      </c>
    </row>
    <row r="4351" spans="1:5" x14ac:dyDescent="0.3">
      <c r="A4351" s="25">
        <v>46068</v>
      </c>
      <c r="B4351" s="31">
        <v>0.10416666666666667</v>
      </c>
      <c r="C4351" s="46"/>
      <c r="D4351" s="29">
        <v>46068.104166666664</v>
      </c>
      <c r="E4351" s="15" t="str">
        <f>IF(AND($B$6=NB!$A$17,$B$8&gt;0),'Ersparnisberechnung Sommertarif'!$B$8*SLP!C4331,"")</f>
        <v/>
      </c>
    </row>
    <row r="4352" spans="1:5" x14ac:dyDescent="0.3">
      <c r="A4352" s="25">
        <v>46068</v>
      </c>
      <c r="B4352" s="31">
        <v>0.11458333333333333</v>
      </c>
      <c r="C4352" s="46"/>
      <c r="D4352" s="29">
        <v>46068.114583333336</v>
      </c>
      <c r="E4352" s="15" t="str">
        <f>IF(AND($B$6=NB!$A$17,$B$8&gt;0),'Ersparnisberechnung Sommertarif'!$B$8*SLP!C4332,"")</f>
        <v/>
      </c>
    </row>
    <row r="4353" spans="1:5" x14ac:dyDescent="0.3">
      <c r="A4353" s="25">
        <v>46068</v>
      </c>
      <c r="B4353" s="31">
        <v>0.125</v>
      </c>
      <c r="C4353" s="46"/>
      <c r="D4353" s="29">
        <v>46068.125</v>
      </c>
      <c r="E4353" s="15" t="str">
        <f>IF(AND($B$6=NB!$A$17,$B$8&gt;0),'Ersparnisberechnung Sommertarif'!$B$8*SLP!C4333,"")</f>
        <v/>
      </c>
    </row>
    <row r="4354" spans="1:5" x14ac:dyDescent="0.3">
      <c r="A4354" s="25">
        <v>46068</v>
      </c>
      <c r="B4354" s="31">
        <v>0.13541666666666666</v>
      </c>
      <c r="C4354" s="46"/>
      <c r="D4354" s="29">
        <v>46068.135416666664</v>
      </c>
      <c r="E4354" s="15" t="str">
        <f>IF(AND($B$6=NB!$A$17,$B$8&gt;0),'Ersparnisberechnung Sommertarif'!$B$8*SLP!C4334,"")</f>
        <v/>
      </c>
    </row>
    <row r="4355" spans="1:5" x14ac:dyDescent="0.3">
      <c r="A4355" s="25">
        <v>46068</v>
      </c>
      <c r="B4355" s="31">
        <v>0.14583333333333334</v>
      </c>
      <c r="C4355" s="46"/>
      <c r="D4355" s="29">
        <v>46068.145833333336</v>
      </c>
      <c r="E4355" s="15" t="str">
        <f>IF(AND($B$6=NB!$A$17,$B$8&gt;0),'Ersparnisberechnung Sommertarif'!$B$8*SLP!C4335,"")</f>
        <v/>
      </c>
    </row>
    <row r="4356" spans="1:5" x14ac:dyDescent="0.3">
      <c r="A4356" s="25">
        <v>46068</v>
      </c>
      <c r="B4356" s="31">
        <v>0.15625</v>
      </c>
      <c r="C4356" s="46"/>
      <c r="D4356" s="29">
        <v>46068.15625</v>
      </c>
      <c r="E4356" s="15" t="str">
        <f>IF(AND($B$6=NB!$A$17,$B$8&gt;0),'Ersparnisberechnung Sommertarif'!$B$8*SLP!C4336,"")</f>
        <v/>
      </c>
    </row>
    <row r="4357" spans="1:5" x14ac:dyDescent="0.3">
      <c r="A4357" s="25">
        <v>46068</v>
      </c>
      <c r="B4357" s="31">
        <v>0.16666666666666666</v>
      </c>
      <c r="C4357" s="46"/>
      <c r="D4357" s="29">
        <v>46068.166666666664</v>
      </c>
      <c r="E4357" s="15" t="str">
        <f>IF(AND($B$6=NB!$A$17,$B$8&gt;0),'Ersparnisberechnung Sommertarif'!$B$8*SLP!C4337,"")</f>
        <v/>
      </c>
    </row>
    <row r="4358" spans="1:5" x14ac:dyDescent="0.3">
      <c r="A4358" s="25">
        <v>46068</v>
      </c>
      <c r="B4358" s="31">
        <v>0.17708333333333334</v>
      </c>
      <c r="C4358" s="46"/>
      <c r="D4358" s="29">
        <v>46068.177083333336</v>
      </c>
      <c r="E4358" s="15" t="str">
        <f>IF(AND($B$6=NB!$A$17,$B$8&gt;0),'Ersparnisberechnung Sommertarif'!$B$8*SLP!C4338,"")</f>
        <v/>
      </c>
    </row>
    <row r="4359" spans="1:5" x14ac:dyDescent="0.3">
      <c r="A4359" s="25">
        <v>46068</v>
      </c>
      <c r="B4359" s="31">
        <v>0.1875</v>
      </c>
      <c r="C4359" s="46"/>
      <c r="D4359" s="29">
        <v>46068.1875</v>
      </c>
      <c r="E4359" s="15" t="str">
        <f>IF(AND($B$6=NB!$A$17,$B$8&gt;0),'Ersparnisberechnung Sommertarif'!$B$8*SLP!C4339,"")</f>
        <v/>
      </c>
    </row>
    <row r="4360" spans="1:5" x14ac:dyDescent="0.3">
      <c r="A4360" s="25">
        <v>46068</v>
      </c>
      <c r="B4360" s="31">
        <v>0.19791666666666666</v>
      </c>
      <c r="C4360" s="46"/>
      <c r="D4360" s="29">
        <v>46068.197916666664</v>
      </c>
      <c r="E4360" s="15" t="str">
        <f>IF(AND($B$6=NB!$A$17,$B$8&gt;0),'Ersparnisberechnung Sommertarif'!$B$8*SLP!C4340,"")</f>
        <v/>
      </c>
    </row>
    <row r="4361" spans="1:5" x14ac:dyDescent="0.3">
      <c r="A4361" s="25">
        <v>46068</v>
      </c>
      <c r="B4361" s="31">
        <v>0.20833333333333334</v>
      </c>
      <c r="C4361" s="46"/>
      <c r="D4361" s="29">
        <v>46068.208333333336</v>
      </c>
      <c r="E4361" s="15" t="str">
        <f>IF(AND($B$6=NB!$A$17,$B$8&gt;0),'Ersparnisberechnung Sommertarif'!$B$8*SLP!C4341,"")</f>
        <v/>
      </c>
    </row>
    <row r="4362" spans="1:5" x14ac:dyDescent="0.3">
      <c r="A4362" s="25">
        <v>46068</v>
      </c>
      <c r="B4362" s="31">
        <v>0.21875</v>
      </c>
      <c r="C4362" s="46"/>
      <c r="D4362" s="29">
        <v>46068.21875</v>
      </c>
      <c r="E4362" s="15" t="str">
        <f>IF(AND($B$6=NB!$A$17,$B$8&gt;0),'Ersparnisberechnung Sommertarif'!$B$8*SLP!C4342,"")</f>
        <v/>
      </c>
    </row>
    <row r="4363" spans="1:5" x14ac:dyDescent="0.3">
      <c r="A4363" s="25">
        <v>46068</v>
      </c>
      <c r="B4363" s="31">
        <v>0.22916666666666666</v>
      </c>
      <c r="C4363" s="46"/>
      <c r="D4363" s="29">
        <v>46068.229166666664</v>
      </c>
      <c r="E4363" s="15" t="str">
        <f>IF(AND($B$6=NB!$A$17,$B$8&gt;0),'Ersparnisberechnung Sommertarif'!$B$8*SLP!C4343,"")</f>
        <v/>
      </c>
    </row>
    <row r="4364" spans="1:5" x14ac:dyDescent="0.3">
      <c r="A4364" s="25">
        <v>46068</v>
      </c>
      <c r="B4364" s="31">
        <v>0.23958333333333334</v>
      </c>
      <c r="C4364" s="46"/>
      <c r="D4364" s="29">
        <v>46068.239583333336</v>
      </c>
      <c r="E4364" s="15" t="str">
        <f>IF(AND($B$6=NB!$A$17,$B$8&gt;0),'Ersparnisberechnung Sommertarif'!$B$8*SLP!C4344,"")</f>
        <v/>
      </c>
    </row>
    <row r="4365" spans="1:5" x14ac:dyDescent="0.3">
      <c r="A4365" s="25">
        <v>46068</v>
      </c>
      <c r="B4365" s="31">
        <v>0.25</v>
      </c>
      <c r="C4365" s="46"/>
      <c r="D4365" s="29">
        <v>46068.25</v>
      </c>
      <c r="E4365" s="15" t="str">
        <f>IF(AND($B$6=NB!$A$17,$B$8&gt;0),'Ersparnisberechnung Sommertarif'!$B$8*SLP!C4345,"")</f>
        <v/>
      </c>
    </row>
    <row r="4366" spans="1:5" x14ac:dyDescent="0.3">
      <c r="A4366" s="25">
        <v>46068</v>
      </c>
      <c r="B4366" s="31">
        <v>0.26041666666666669</v>
      </c>
      <c r="C4366" s="46"/>
      <c r="D4366" s="29">
        <v>46068.260416666664</v>
      </c>
      <c r="E4366" s="15" t="str">
        <f>IF(AND($B$6=NB!$A$17,$B$8&gt;0),'Ersparnisberechnung Sommertarif'!$B$8*SLP!C4346,"")</f>
        <v/>
      </c>
    </row>
    <row r="4367" spans="1:5" x14ac:dyDescent="0.3">
      <c r="A4367" s="25">
        <v>46068</v>
      </c>
      <c r="B4367" s="31">
        <v>0.27083333333333331</v>
      </c>
      <c r="C4367" s="46"/>
      <c r="D4367" s="29">
        <v>46068.270833333336</v>
      </c>
      <c r="E4367" s="15" t="str">
        <f>IF(AND($B$6=NB!$A$17,$B$8&gt;0),'Ersparnisberechnung Sommertarif'!$B$8*SLP!C4347,"")</f>
        <v/>
      </c>
    </row>
    <row r="4368" spans="1:5" x14ac:dyDescent="0.3">
      <c r="A4368" s="25">
        <v>46068</v>
      </c>
      <c r="B4368" s="31">
        <v>0.28125</v>
      </c>
      <c r="C4368" s="46"/>
      <c r="D4368" s="29">
        <v>46068.28125</v>
      </c>
      <c r="E4368" s="15" t="str">
        <f>IF(AND($B$6=NB!$A$17,$B$8&gt;0),'Ersparnisberechnung Sommertarif'!$B$8*SLP!C4348,"")</f>
        <v/>
      </c>
    </row>
    <row r="4369" spans="1:5" x14ac:dyDescent="0.3">
      <c r="A4369" s="25">
        <v>46068</v>
      </c>
      <c r="B4369" s="31">
        <v>0.29166666666666669</v>
      </c>
      <c r="C4369" s="46"/>
      <c r="D4369" s="29">
        <v>46068.291666666664</v>
      </c>
      <c r="E4369" s="15" t="str">
        <f>IF(AND($B$6=NB!$A$17,$B$8&gt;0),'Ersparnisberechnung Sommertarif'!$B$8*SLP!C4349,"")</f>
        <v/>
      </c>
    </row>
    <row r="4370" spans="1:5" x14ac:dyDescent="0.3">
      <c r="A4370" s="25">
        <v>46068</v>
      </c>
      <c r="B4370" s="31">
        <v>0.30208333333333331</v>
      </c>
      <c r="C4370" s="46"/>
      <c r="D4370" s="29">
        <v>46068.302083333336</v>
      </c>
      <c r="E4370" s="15" t="str">
        <f>IF(AND($B$6=NB!$A$17,$B$8&gt;0),'Ersparnisberechnung Sommertarif'!$B$8*SLP!C4350,"")</f>
        <v/>
      </c>
    </row>
    <row r="4371" spans="1:5" x14ac:dyDescent="0.3">
      <c r="A4371" s="25">
        <v>46068</v>
      </c>
      <c r="B4371" s="31">
        <v>0.3125</v>
      </c>
      <c r="C4371" s="46"/>
      <c r="D4371" s="29">
        <v>46068.3125</v>
      </c>
      <c r="E4371" s="15" t="str">
        <f>IF(AND($B$6=NB!$A$17,$B$8&gt;0),'Ersparnisberechnung Sommertarif'!$B$8*SLP!C4351,"")</f>
        <v/>
      </c>
    </row>
    <row r="4372" spans="1:5" x14ac:dyDescent="0.3">
      <c r="A4372" s="25">
        <v>46068</v>
      </c>
      <c r="B4372" s="31">
        <v>0.32291666666666669</v>
      </c>
      <c r="C4372" s="46"/>
      <c r="D4372" s="29">
        <v>46068.322916666664</v>
      </c>
      <c r="E4372" s="15" t="str">
        <f>IF(AND($B$6=NB!$A$17,$B$8&gt;0),'Ersparnisberechnung Sommertarif'!$B$8*SLP!C4352,"")</f>
        <v/>
      </c>
    </row>
    <row r="4373" spans="1:5" x14ac:dyDescent="0.3">
      <c r="A4373" s="25">
        <v>46068</v>
      </c>
      <c r="B4373" s="31">
        <v>0.33333333333333331</v>
      </c>
      <c r="C4373" s="46"/>
      <c r="D4373" s="29">
        <v>46068.333333333336</v>
      </c>
      <c r="E4373" s="15" t="str">
        <f>IF(AND($B$6=NB!$A$17,$B$8&gt;0),'Ersparnisberechnung Sommertarif'!$B$8*SLP!C4353,"")</f>
        <v/>
      </c>
    </row>
    <row r="4374" spans="1:5" x14ac:dyDescent="0.3">
      <c r="A4374" s="25">
        <v>46068</v>
      </c>
      <c r="B4374" s="31">
        <v>0.34375</v>
      </c>
      <c r="C4374" s="46"/>
      <c r="D4374" s="29">
        <v>46068.34375</v>
      </c>
      <c r="E4374" s="15" t="str">
        <f>IF(AND($B$6=NB!$A$17,$B$8&gt;0),'Ersparnisberechnung Sommertarif'!$B$8*SLP!C4354,"")</f>
        <v/>
      </c>
    </row>
    <row r="4375" spans="1:5" x14ac:dyDescent="0.3">
      <c r="A4375" s="25">
        <v>46068</v>
      </c>
      <c r="B4375" s="31">
        <v>0.35416666666666669</v>
      </c>
      <c r="C4375" s="46"/>
      <c r="D4375" s="29">
        <v>46068.354166666664</v>
      </c>
      <c r="E4375" s="15" t="str">
        <f>IF(AND($B$6=NB!$A$17,$B$8&gt;0),'Ersparnisberechnung Sommertarif'!$B$8*SLP!C4355,"")</f>
        <v/>
      </c>
    </row>
    <row r="4376" spans="1:5" x14ac:dyDescent="0.3">
      <c r="A4376" s="25">
        <v>46068</v>
      </c>
      <c r="B4376" s="31">
        <v>0.36458333333333331</v>
      </c>
      <c r="C4376" s="46"/>
      <c r="D4376" s="29">
        <v>46068.364583333336</v>
      </c>
      <c r="E4376" s="15" t="str">
        <f>IF(AND($B$6=NB!$A$17,$B$8&gt;0),'Ersparnisberechnung Sommertarif'!$B$8*SLP!C4356,"")</f>
        <v/>
      </c>
    </row>
    <row r="4377" spans="1:5" x14ac:dyDescent="0.3">
      <c r="A4377" s="25">
        <v>46068</v>
      </c>
      <c r="B4377" s="31">
        <v>0.375</v>
      </c>
      <c r="C4377" s="46"/>
      <c r="D4377" s="29">
        <v>46068.375</v>
      </c>
      <c r="E4377" s="15" t="str">
        <f>IF(AND($B$6=NB!$A$17,$B$8&gt;0),'Ersparnisberechnung Sommertarif'!$B$8*SLP!C4357,"")</f>
        <v/>
      </c>
    </row>
    <row r="4378" spans="1:5" x14ac:dyDescent="0.3">
      <c r="A4378" s="25">
        <v>46068</v>
      </c>
      <c r="B4378" s="31">
        <v>0.38541666666666669</v>
      </c>
      <c r="C4378" s="46"/>
      <c r="D4378" s="29">
        <v>46068.385416666664</v>
      </c>
      <c r="E4378" s="15" t="str">
        <f>IF(AND($B$6=NB!$A$17,$B$8&gt;0),'Ersparnisberechnung Sommertarif'!$B$8*SLP!C4358,"")</f>
        <v/>
      </c>
    </row>
    <row r="4379" spans="1:5" x14ac:dyDescent="0.3">
      <c r="A4379" s="25">
        <v>46068</v>
      </c>
      <c r="B4379" s="31">
        <v>0.39583333333333331</v>
      </c>
      <c r="C4379" s="46"/>
      <c r="D4379" s="29">
        <v>46068.395833333336</v>
      </c>
      <c r="E4379" s="15" t="str">
        <f>IF(AND($B$6=NB!$A$17,$B$8&gt;0),'Ersparnisberechnung Sommertarif'!$B$8*SLP!C4359,"")</f>
        <v/>
      </c>
    </row>
    <row r="4380" spans="1:5" x14ac:dyDescent="0.3">
      <c r="A4380" s="25">
        <v>46068</v>
      </c>
      <c r="B4380" s="31">
        <v>0.40625</v>
      </c>
      <c r="C4380" s="46"/>
      <c r="D4380" s="29">
        <v>46068.40625</v>
      </c>
      <c r="E4380" s="15" t="str">
        <f>IF(AND($B$6=NB!$A$17,$B$8&gt;0),'Ersparnisberechnung Sommertarif'!$B$8*SLP!C4360,"")</f>
        <v/>
      </c>
    </row>
    <row r="4381" spans="1:5" x14ac:dyDescent="0.3">
      <c r="A4381" s="25">
        <v>46068</v>
      </c>
      <c r="B4381" s="31">
        <v>0.41666666666666669</v>
      </c>
      <c r="C4381" s="46"/>
      <c r="D4381" s="29">
        <v>46068.416666666664</v>
      </c>
      <c r="E4381" s="15" t="str">
        <f>IF(AND($B$6=NB!$A$17,$B$8&gt;0),'Ersparnisberechnung Sommertarif'!$B$8*SLP!C4361,"")</f>
        <v/>
      </c>
    </row>
    <row r="4382" spans="1:5" x14ac:dyDescent="0.3">
      <c r="A4382" s="25">
        <v>46068</v>
      </c>
      <c r="B4382" s="31">
        <v>0.42708333333333331</v>
      </c>
      <c r="C4382" s="46"/>
      <c r="D4382" s="29">
        <v>46068.427083333336</v>
      </c>
      <c r="E4382" s="15" t="str">
        <f>IF(AND($B$6=NB!$A$17,$B$8&gt;0),'Ersparnisberechnung Sommertarif'!$B$8*SLP!C4362,"")</f>
        <v/>
      </c>
    </row>
    <row r="4383" spans="1:5" x14ac:dyDescent="0.3">
      <c r="A4383" s="25">
        <v>46068</v>
      </c>
      <c r="B4383" s="31">
        <v>0.4375</v>
      </c>
      <c r="C4383" s="46"/>
      <c r="D4383" s="29">
        <v>46068.4375</v>
      </c>
      <c r="E4383" s="15" t="str">
        <f>IF(AND($B$6=NB!$A$17,$B$8&gt;0),'Ersparnisberechnung Sommertarif'!$B$8*SLP!C4363,"")</f>
        <v/>
      </c>
    </row>
    <row r="4384" spans="1:5" x14ac:dyDescent="0.3">
      <c r="A4384" s="25">
        <v>46068</v>
      </c>
      <c r="B4384" s="31">
        <v>0.44791666666666669</v>
      </c>
      <c r="C4384" s="46"/>
      <c r="D4384" s="29">
        <v>46068.447916666664</v>
      </c>
      <c r="E4384" s="15" t="str">
        <f>IF(AND($B$6=NB!$A$17,$B$8&gt;0),'Ersparnisberechnung Sommertarif'!$B$8*SLP!C4364,"")</f>
        <v/>
      </c>
    </row>
    <row r="4385" spans="1:5" x14ac:dyDescent="0.3">
      <c r="A4385" s="25">
        <v>46068</v>
      </c>
      <c r="B4385" s="31">
        <v>0.45833333333333331</v>
      </c>
      <c r="C4385" s="46"/>
      <c r="D4385" s="29">
        <v>46068.458333333336</v>
      </c>
      <c r="E4385" s="15" t="str">
        <f>IF(AND($B$6=NB!$A$17,$B$8&gt;0),'Ersparnisberechnung Sommertarif'!$B$8*SLP!C4365,"")</f>
        <v/>
      </c>
    </row>
    <row r="4386" spans="1:5" x14ac:dyDescent="0.3">
      <c r="A4386" s="25">
        <v>46068</v>
      </c>
      <c r="B4386" s="31">
        <v>0.46875</v>
      </c>
      <c r="C4386" s="46"/>
      <c r="D4386" s="29">
        <v>46068.46875</v>
      </c>
      <c r="E4386" s="15" t="str">
        <f>IF(AND($B$6=NB!$A$17,$B$8&gt;0),'Ersparnisberechnung Sommertarif'!$B$8*SLP!C4366,"")</f>
        <v/>
      </c>
    </row>
    <row r="4387" spans="1:5" x14ac:dyDescent="0.3">
      <c r="A4387" s="25">
        <v>46068</v>
      </c>
      <c r="B4387" s="31">
        <v>0.47916666666666669</v>
      </c>
      <c r="C4387" s="46"/>
      <c r="D4387" s="29">
        <v>46068.479166666664</v>
      </c>
      <c r="E4387" s="15" t="str">
        <f>IF(AND($B$6=NB!$A$17,$B$8&gt;0),'Ersparnisberechnung Sommertarif'!$B$8*SLP!C4367,"")</f>
        <v/>
      </c>
    </row>
    <row r="4388" spans="1:5" x14ac:dyDescent="0.3">
      <c r="A4388" s="25">
        <v>46068</v>
      </c>
      <c r="B4388" s="31">
        <v>0.48958333333333331</v>
      </c>
      <c r="C4388" s="46"/>
      <c r="D4388" s="29">
        <v>46068.489583333336</v>
      </c>
      <c r="E4388" s="15" t="str">
        <f>IF(AND($B$6=NB!$A$17,$B$8&gt;0),'Ersparnisberechnung Sommertarif'!$B$8*SLP!C4368,"")</f>
        <v/>
      </c>
    </row>
    <row r="4389" spans="1:5" x14ac:dyDescent="0.3">
      <c r="A4389" s="25">
        <v>46068</v>
      </c>
      <c r="B4389" s="31">
        <v>0.5</v>
      </c>
      <c r="C4389" s="46"/>
      <c r="D4389" s="29">
        <v>46068.5</v>
      </c>
      <c r="E4389" s="15" t="str">
        <f>IF(AND($B$6=NB!$A$17,$B$8&gt;0),'Ersparnisberechnung Sommertarif'!$B$8*SLP!C4369,"")</f>
        <v/>
      </c>
    </row>
    <row r="4390" spans="1:5" x14ac:dyDescent="0.3">
      <c r="A4390" s="25">
        <v>46068</v>
      </c>
      <c r="B4390" s="31">
        <v>0.51041666666666663</v>
      </c>
      <c r="C4390" s="46"/>
      <c r="D4390" s="29">
        <v>46068.510416666664</v>
      </c>
      <c r="E4390" s="15" t="str">
        <f>IF(AND($B$6=NB!$A$17,$B$8&gt;0),'Ersparnisberechnung Sommertarif'!$B$8*SLP!C4370,"")</f>
        <v/>
      </c>
    </row>
    <row r="4391" spans="1:5" x14ac:dyDescent="0.3">
      <c r="A4391" s="25">
        <v>46068</v>
      </c>
      <c r="B4391" s="31">
        <v>0.52083333333333337</v>
      </c>
      <c r="C4391" s="46"/>
      <c r="D4391" s="29">
        <v>46068.520833333336</v>
      </c>
      <c r="E4391" s="15" t="str">
        <f>IF(AND($B$6=NB!$A$17,$B$8&gt;0),'Ersparnisberechnung Sommertarif'!$B$8*SLP!C4371,"")</f>
        <v/>
      </c>
    </row>
    <row r="4392" spans="1:5" x14ac:dyDescent="0.3">
      <c r="A4392" s="25">
        <v>46068</v>
      </c>
      <c r="B4392" s="31">
        <v>0.53125</v>
      </c>
      <c r="C4392" s="46"/>
      <c r="D4392" s="29">
        <v>46068.53125</v>
      </c>
      <c r="E4392" s="15" t="str">
        <f>IF(AND($B$6=NB!$A$17,$B$8&gt;0),'Ersparnisberechnung Sommertarif'!$B$8*SLP!C4372,"")</f>
        <v/>
      </c>
    </row>
    <row r="4393" spans="1:5" x14ac:dyDescent="0.3">
      <c r="A4393" s="25">
        <v>46068</v>
      </c>
      <c r="B4393" s="31">
        <v>0.54166666666666663</v>
      </c>
      <c r="C4393" s="46"/>
      <c r="D4393" s="29">
        <v>46068.541666666664</v>
      </c>
      <c r="E4393" s="15" t="str">
        <f>IF(AND($B$6=NB!$A$17,$B$8&gt;0),'Ersparnisberechnung Sommertarif'!$B$8*SLP!C4373,"")</f>
        <v/>
      </c>
    </row>
    <row r="4394" spans="1:5" x14ac:dyDescent="0.3">
      <c r="A4394" s="25">
        <v>46068</v>
      </c>
      <c r="B4394" s="31">
        <v>0.55208333333333337</v>
      </c>
      <c r="C4394" s="46"/>
      <c r="D4394" s="29">
        <v>46068.552083333336</v>
      </c>
      <c r="E4394" s="15" t="str">
        <f>IF(AND($B$6=NB!$A$17,$B$8&gt;0),'Ersparnisberechnung Sommertarif'!$B$8*SLP!C4374,"")</f>
        <v/>
      </c>
    </row>
    <row r="4395" spans="1:5" x14ac:dyDescent="0.3">
      <c r="A4395" s="25">
        <v>46068</v>
      </c>
      <c r="B4395" s="31">
        <v>0.5625</v>
      </c>
      <c r="C4395" s="46"/>
      <c r="D4395" s="29">
        <v>46068.5625</v>
      </c>
      <c r="E4395" s="15" t="str">
        <f>IF(AND($B$6=NB!$A$17,$B$8&gt;0),'Ersparnisberechnung Sommertarif'!$B$8*SLP!C4375,"")</f>
        <v/>
      </c>
    </row>
    <row r="4396" spans="1:5" x14ac:dyDescent="0.3">
      <c r="A4396" s="25">
        <v>46068</v>
      </c>
      <c r="B4396" s="31">
        <v>0.57291666666666663</v>
      </c>
      <c r="C4396" s="46"/>
      <c r="D4396" s="29">
        <v>46068.572916666664</v>
      </c>
      <c r="E4396" s="15" t="str">
        <f>IF(AND($B$6=NB!$A$17,$B$8&gt;0),'Ersparnisberechnung Sommertarif'!$B$8*SLP!C4376,"")</f>
        <v/>
      </c>
    </row>
    <row r="4397" spans="1:5" x14ac:dyDescent="0.3">
      <c r="A4397" s="25">
        <v>46068</v>
      </c>
      <c r="B4397" s="31">
        <v>0.58333333333333337</v>
      </c>
      <c r="C4397" s="46"/>
      <c r="D4397" s="29">
        <v>46068.583333333336</v>
      </c>
      <c r="E4397" s="15" t="str">
        <f>IF(AND($B$6=NB!$A$17,$B$8&gt;0),'Ersparnisberechnung Sommertarif'!$B$8*SLP!C4377,"")</f>
        <v/>
      </c>
    </row>
    <row r="4398" spans="1:5" x14ac:dyDescent="0.3">
      <c r="A4398" s="25">
        <v>46068</v>
      </c>
      <c r="B4398" s="31">
        <v>0.59375</v>
      </c>
      <c r="C4398" s="46"/>
      <c r="D4398" s="29">
        <v>46068.59375</v>
      </c>
      <c r="E4398" s="15" t="str">
        <f>IF(AND($B$6=NB!$A$17,$B$8&gt;0),'Ersparnisberechnung Sommertarif'!$B$8*SLP!C4378,"")</f>
        <v/>
      </c>
    </row>
    <row r="4399" spans="1:5" x14ac:dyDescent="0.3">
      <c r="A4399" s="25">
        <v>46068</v>
      </c>
      <c r="B4399" s="31">
        <v>0.60416666666666663</v>
      </c>
      <c r="C4399" s="46"/>
      <c r="D4399" s="29">
        <v>46068.604166666664</v>
      </c>
      <c r="E4399" s="15" t="str">
        <f>IF(AND($B$6=NB!$A$17,$B$8&gt;0),'Ersparnisberechnung Sommertarif'!$B$8*SLP!C4379,"")</f>
        <v/>
      </c>
    </row>
    <row r="4400" spans="1:5" x14ac:dyDescent="0.3">
      <c r="A4400" s="25">
        <v>46068</v>
      </c>
      <c r="B4400" s="31">
        <v>0.61458333333333337</v>
      </c>
      <c r="C4400" s="46"/>
      <c r="D4400" s="29">
        <v>46068.614583333336</v>
      </c>
      <c r="E4400" s="15" t="str">
        <f>IF(AND($B$6=NB!$A$17,$B$8&gt;0),'Ersparnisberechnung Sommertarif'!$B$8*SLP!C4380,"")</f>
        <v/>
      </c>
    </row>
    <row r="4401" spans="1:5" x14ac:dyDescent="0.3">
      <c r="A4401" s="25">
        <v>46068</v>
      </c>
      <c r="B4401" s="31">
        <v>0.625</v>
      </c>
      <c r="C4401" s="46"/>
      <c r="D4401" s="29">
        <v>46068.625</v>
      </c>
      <c r="E4401" s="15" t="str">
        <f>IF(AND($B$6=NB!$A$17,$B$8&gt;0),'Ersparnisberechnung Sommertarif'!$B$8*SLP!C4381,"")</f>
        <v/>
      </c>
    </row>
    <row r="4402" spans="1:5" x14ac:dyDescent="0.3">
      <c r="A4402" s="25">
        <v>46068</v>
      </c>
      <c r="B4402" s="31">
        <v>0.63541666666666663</v>
      </c>
      <c r="C4402" s="46"/>
      <c r="D4402" s="29">
        <v>46068.635416666664</v>
      </c>
      <c r="E4402" s="15" t="str">
        <f>IF(AND($B$6=NB!$A$17,$B$8&gt;0),'Ersparnisberechnung Sommertarif'!$B$8*SLP!C4382,"")</f>
        <v/>
      </c>
    </row>
    <row r="4403" spans="1:5" x14ac:dyDescent="0.3">
      <c r="A4403" s="25">
        <v>46068</v>
      </c>
      <c r="B4403" s="31">
        <v>0.64583333333333337</v>
      </c>
      <c r="C4403" s="46"/>
      <c r="D4403" s="29">
        <v>46068.645833333336</v>
      </c>
      <c r="E4403" s="15" t="str">
        <f>IF(AND($B$6=NB!$A$17,$B$8&gt;0),'Ersparnisberechnung Sommertarif'!$B$8*SLP!C4383,"")</f>
        <v/>
      </c>
    </row>
    <row r="4404" spans="1:5" x14ac:dyDescent="0.3">
      <c r="A4404" s="25">
        <v>46068</v>
      </c>
      <c r="B4404" s="31">
        <v>0.65625</v>
      </c>
      <c r="C4404" s="46"/>
      <c r="D4404" s="29">
        <v>46068.65625</v>
      </c>
      <c r="E4404" s="15" t="str">
        <f>IF(AND($B$6=NB!$A$17,$B$8&gt;0),'Ersparnisberechnung Sommertarif'!$B$8*SLP!C4384,"")</f>
        <v/>
      </c>
    </row>
    <row r="4405" spans="1:5" x14ac:dyDescent="0.3">
      <c r="A4405" s="25">
        <v>46068</v>
      </c>
      <c r="B4405" s="31">
        <v>0.66666666666666663</v>
      </c>
      <c r="C4405" s="46"/>
      <c r="D4405" s="29">
        <v>46068.666666666664</v>
      </c>
      <c r="E4405" s="15" t="str">
        <f>IF(AND($B$6=NB!$A$17,$B$8&gt;0),'Ersparnisberechnung Sommertarif'!$B$8*SLP!C4385,"")</f>
        <v/>
      </c>
    </row>
    <row r="4406" spans="1:5" x14ac:dyDescent="0.3">
      <c r="A4406" s="25">
        <v>46068</v>
      </c>
      <c r="B4406" s="31">
        <v>0.67708333333333337</v>
      </c>
      <c r="C4406" s="46"/>
      <c r="D4406" s="29">
        <v>46068.677083333336</v>
      </c>
      <c r="E4406" s="15" t="str">
        <f>IF(AND($B$6=NB!$A$17,$B$8&gt;0),'Ersparnisberechnung Sommertarif'!$B$8*SLP!C4386,"")</f>
        <v/>
      </c>
    </row>
    <row r="4407" spans="1:5" x14ac:dyDescent="0.3">
      <c r="A4407" s="25">
        <v>46068</v>
      </c>
      <c r="B4407" s="31">
        <v>0.6875</v>
      </c>
      <c r="C4407" s="46"/>
      <c r="D4407" s="29">
        <v>46068.6875</v>
      </c>
      <c r="E4407" s="15" t="str">
        <f>IF(AND($B$6=NB!$A$17,$B$8&gt;0),'Ersparnisberechnung Sommertarif'!$B$8*SLP!C4387,"")</f>
        <v/>
      </c>
    </row>
    <row r="4408" spans="1:5" x14ac:dyDescent="0.3">
      <c r="A4408" s="25">
        <v>46068</v>
      </c>
      <c r="B4408" s="31">
        <v>0.69791666666666663</v>
      </c>
      <c r="C4408" s="46"/>
      <c r="D4408" s="29">
        <v>46068.697916666664</v>
      </c>
      <c r="E4408" s="15" t="str">
        <f>IF(AND($B$6=NB!$A$17,$B$8&gt;0),'Ersparnisberechnung Sommertarif'!$B$8*SLP!C4388,"")</f>
        <v/>
      </c>
    </row>
    <row r="4409" spans="1:5" x14ac:dyDescent="0.3">
      <c r="A4409" s="25">
        <v>46068</v>
      </c>
      <c r="B4409" s="31">
        <v>0.70833333333333337</v>
      </c>
      <c r="C4409" s="46"/>
      <c r="D4409" s="29">
        <v>46068.708333333336</v>
      </c>
      <c r="E4409" s="15" t="str">
        <f>IF(AND($B$6=NB!$A$17,$B$8&gt;0),'Ersparnisberechnung Sommertarif'!$B$8*SLP!C4389,"")</f>
        <v/>
      </c>
    </row>
    <row r="4410" spans="1:5" x14ac:dyDescent="0.3">
      <c r="A4410" s="25">
        <v>46068</v>
      </c>
      <c r="B4410" s="31">
        <v>0.71875</v>
      </c>
      <c r="C4410" s="46"/>
      <c r="D4410" s="29">
        <v>46068.71875</v>
      </c>
      <c r="E4410" s="15" t="str">
        <f>IF(AND($B$6=NB!$A$17,$B$8&gt;0),'Ersparnisberechnung Sommertarif'!$B$8*SLP!C4390,"")</f>
        <v/>
      </c>
    </row>
    <row r="4411" spans="1:5" x14ac:dyDescent="0.3">
      <c r="A4411" s="25">
        <v>46068</v>
      </c>
      <c r="B4411" s="31">
        <v>0.72916666666666663</v>
      </c>
      <c r="C4411" s="46"/>
      <c r="D4411" s="29">
        <v>46068.729166666664</v>
      </c>
      <c r="E4411" s="15" t="str">
        <f>IF(AND($B$6=NB!$A$17,$B$8&gt;0),'Ersparnisberechnung Sommertarif'!$B$8*SLP!C4391,"")</f>
        <v/>
      </c>
    </row>
    <row r="4412" spans="1:5" x14ac:dyDescent="0.3">
      <c r="A4412" s="25">
        <v>46068</v>
      </c>
      <c r="B4412" s="31">
        <v>0.73958333333333337</v>
      </c>
      <c r="C4412" s="46"/>
      <c r="D4412" s="29">
        <v>46068.739583333336</v>
      </c>
      <c r="E4412" s="15" t="str">
        <f>IF(AND($B$6=NB!$A$17,$B$8&gt;0),'Ersparnisberechnung Sommertarif'!$B$8*SLP!C4392,"")</f>
        <v/>
      </c>
    </row>
    <row r="4413" spans="1:5" x14ac:dyDescent="0.3">
      <c r="A4413" s="25">
        <v>46068</v>
      </c>
      <c r="B4413" s="31">
        <v>0.75</v>
      </c>
      <c r="C4413" s="46"/>
      <c r="D4413" s="29">
        <v>46068.75</v>
      </c>
      <c r="E4413" s="15" t="str">
        <f>IF(AND($B$6=NB!$A$17,$B$8&gt;0),'Ersparnisberechnung Sommertarif'!$B$8*SLP!C4393,"")</f>
        <v/>
      </c>
    </row>
    <row r="4414" spans="1:5" x14ac:dyDescent="0.3">
      <c r="A4414" s="25">
        <v>46068</v>
      </c>
      <c r="B4414" s="31">
        <v>0.76041666666666663</v>
      </c>
      <c r="C4414" s="46"/>
      <c r="D4414" s="29">
        <v>46068.760416666664</v>
      </c>
      <c r="E4414" s="15" t="str">
        <f>IF(AND($B$6=NB!$A$17,$B$8&gt;0),'Ersparnisberechnung Sommertarif'!$B$8*SLP!C4394,"")</f>
        <v/>
      </c>
    </row>
    <row r="4415" spans="1:5" x14ac:dyDescent="0.3">
      <c r="A4415" s="25">
        <v>46068</v>
      </c>
      <c r="B4415" s="31">
        <v>0.77083333333333337</v>
      </c>
      <c r="C4415" s="46"/>
      <c r="D4415" s="29">
        <v>46068.770833333336</v>
      </c>
      <c r="E4415" s="15" t="str">
        <f>IF(AND($B$6=NB!$A$17,$B$8&gt;0),'Ersparnisberechnung Sommertarif'!$B$8*SLP!C4395,"")</f>
        <v/>
      </c>
    </row>
    <row r="4416" spans="1:5" x14ac:dyDescent="0.3">
      <c r="A4416" s="25">
        <v>46068</v>
      </c>
      <c r="B4416" s="31">
        <v>0.78125</v>
      </c>
      <c r="C4416" s="46"/>
      <c r="D4416" s="29">
        <v>46068.78125</v>
      </c>
      <c r="E4416" s="15" t="str">
        <f>IF(AND($B$6=NB!$A$17,$B$8&gt;0),'Ersparnisberechnung Sommertarif'!$B$8*SLP!C4396,"")</f>
        <v/>
      </c>
    </row>
    <row r="4417" spans="1:5" x14ac:dyDescent="0.3">
      <c r="A4417" s="25">
        <v>46068</v>
      </c>
      <c r="B4417" s="31">
        <v>0.79166666666666663</v>
      </c>
      <c r="C4417" s="46"/>
      <c r="D4417" s="29">
        <v>46068.791666666664</v>
      </c>
      <c r="E4417" s="15" t="str">
        <f>IF(AND($B$6=NB!$A$17,$B$8&gt;0),'Ersparnisberechnung Sommertarif'!$B$8*SLP!C4397,"")</f>
        <v/>
      </c>
    </row>
    <row r="4418" spans="1:5" x14ac:dyDescent="0.3">
      <c r="A4418" s="25">
        <v>46068</v>
      </c>
      <c r="B4418" s="31">
        <v>0.80208333333333337</v>
      </c>
      <c r="C4418" s="46"/>
      <c r="D4418" s="29">
        <v>46068.802083333336</v>
      </c>
      <c r="E4418" s="15" t="str">
        <f>IF(AND($B$6=NB!$A$17,$B$8&gt;0),'Ersparnisberechnung Sommertarif'!$B$8*SLP!C4398,"")</f>
        <v/>
      </c>
    </row>
    <row r="4419" spans="1:5" x14ac:dyDescent="0.3">
      <c r="A4419" s="25">
        <v>46068</v>
      </c>
      <c r="B4419" s="31">
        <v>0.8125</v>
      </c>
      <c r="C4419" s="46"/>
      <c r="D4419" s="29">
        <v>46068.8125</v>
      </c>
      <c r="E4419" s="15" t="str">
        <f>IF(AND($B$6=NB!$A$17,$B$8&gt;0),'Ersparnisberechnung Sommertarif'!$B$8*SLP!C4399,"")</f>
        <v/>
      </c>
    </row>
    <row r="4420" spans="1:5" x14ac:dyDescent="0.3">
      <c r="A4420" s="25">
        <v>46068</v>
      </c>
      <c r="B4420" s="31">
        <v>0.82291666666666663</v>
      </c>
      <c r="C4420" s="46"/>
      <c r="D4420" s="29">
        <v>46068.822916666664</v>
      </c>
      <c r="E4420" s="15" t="str">
        <f>IF(AND($B$6=NB!$A$17,$B$8&gt;0),'Ersparnisberechnung Sommertarif'!$B$8*SLP!C4400,"")</f>
        <v/>
      </c>
    </row>
    <row r="4421" spans="1:5" x14ac:dyDescent="0.3">
      <c r="A4421" s="25">
        <v>46068</v>
      </c>
      <c r="B4421" s="31">
        <v>0.83333333333333337</v>
      </c>
      <c r="C4421" s="46"/>
      <c r="D4421" s="29">
        <v>46068.833333333336</v>
      </c>
      <c r="E4421" s="15" t="str">
        <f>IF(AND($B$6=NB!$A$17,$B$8&gt;0),'Ersparnisberechnung Sommertarif'!$B$8*SLP!C4401,"")</f>
        <v/>
      </c>
    </row>
    <row r="4422" spans="1:5" x14ac:dyDescent="0.3">
      <c r="A4422" s="25">
        <v>46068</v>
      </c>
      <c r="B4422" s="31">
        <v>0.84375</v>
      </c>
      <c r="C4422" s="46"/>
      <c r="D4422" s="29">
        <v>46068.84375</v>
      </c>
      <c r="E4422" s="15" t="str">
        <f>IF(AND($B$6=NB!$A$17,$B$8&gt;0),'Ersparnisberechnung Sommertarif'!$B$8*SLP!C4402,"")</f>
        <v/>
      </c>
    </row>
    <row r="4423" spans="1:5" x14ac:dyDescent="0.3">
      <c r="A4423" s="25">
        <v>46068</v>
      </c>
      <c r="B4423" s="31">
        <v>0.85416666666666663</v>
      </c>
      <c r="C4423" s="46"/>
      <c r="D4423" s="29">
        <v>46068.854166666664</v>
      </c>
      <c r="E4423" s="15" t="str">
        <f>IF(AND($B$6=NB!$A$17,$B$8&gt;0),'Ersparnisberechnung Sommertarif'!$B$8*SLP!C4403,"")</f>
        <v/>
      </c>
    </row>
    <row r="4424" spans="1:5" x14ac:dyDescent="0.3">
      <c r="A4424" s="25">
        <v>46068</v>
      </c>
      <c r="B4424" s="31">
        <v>0.86458333333333337</v>
      </c>
      <c r="C4424" s="46"/>
      <c r="D4424" s="29">
        <v>46068.864583333336</v>
      </c>
      <c r="E4424" s="15" t="str">
        <f>IF(AND($B$6=NB!$A$17,$B$8&gt;0),'Ersparnisberechnung Sommertarif'!$B$8*SLP!C4404,"")</f>
        <v/>
      </c>
    </row>
    <row r="4425" spans="1:5" x14ac:dyDescent="0.3">
      <c r="A4425" s="25">
        <v>46068</v>
      </c>
      <c r="B4425" s="31">
        <v>0.875</v>
      </c>
      <c r="C4425" s="46"/>
      <c r="D4425" s="29">
        <v>46068.875</v>
      </c>
      <c r="E4425" s="15" t="str">
        <f>IF(AND($B$6=NB!$A$17,$B$8&gt;0),'Ersparnisberechnung Sommertarif'!$B$8*SLP!C4405,"")</f>
        <v/>
      </c>
    </row>
    <row r="4426" spans="1:5" x14ac:dyDescent="0.3">
      <c r="A4426" s="25">
        <v>46068</v>
      </c>
      <c r="B4426" s="31">
        <v>0.88541666666666663</v>
      </c>
      <c r="C4426" s="46"/>
      <c r="D4426" s="29">
        <v>46068.885416666664</v>
      </c>
      <c r="E4426" s="15" t="str">
        <f>IF(AND($B$6=NB!$A$17,$B$8&gt;0),'Ersparnisberechnung Sommertarif'!$B$8*SLP!C4406,"")</f>
        <v/>
      </c>
    </row>
    <row r="4427" spans="1:5" x14ac:dyDescent="0.3">
      <c r="A4427" s="25">
        <v>46068</v>
      </c>
      <c r="B4427" s="31">
        <v>0.89583333333333337</v>
      </c>
      <c r="C4427" s="46"/>
      <c r="D4427" s="29">
        <v>46068.895833333336</v>
      </c>
      <c r="E4427" s="15" t="str">
        <f>IF(AND($B$6=NB!$A$17,$B$8&gt;0),'Ersparnisberechnung Sommertarif'!$B$8*SLP!C4407,"")</f>
        <v/>
      </c>
    </row>
    <row r="4428" spans="1:5" x14ac:dyDescent="0.3">
      <c r="A4428" s="25">
        <v>46068</v>
      </c>
      <c r="B4428" s="31">
        <v>0.90625</v>
      </c>
      <c r="C4428" s="46"/>
      <c r="D4428" s="29">
        <v>46068.90625</v>
      </c>
      <c r="E4428" s="15" t="str">
        <f>IF(AND($B$6=NB!$A$17,$B$8&gt;0),'Ersparnisberechnung Sommertarif'!$B$8*SLP!C4408,"")</f>
        <v/>
      </c>
    </row>
    <row r="4429" spans="1:5" x14ac:dyDescent="0.3">
      <c r="A4429" s="25">
        <v>46068</v>
      </c>
      <c r="B4429" s="31">
        <v>0.91666666666666663</v>
      </c>
      <c r="C4429" s="46"/>
      <c r="D4429" s="29">
        <v>46068.916666666664</v>
      </c>
      <c r="E4429" s="15" t="str">
        <f>IF(AND($B$6=NB!$A$17,$B$8&gt;0),'Ersparnisberechnung Sommertarif'!$B$8*SLP!C4409,"")</f>
        <v/>
      </c>
    </row>
    <row r="4430" spans="1:5" x14ac:dyDescent="0.3">
      <c r="A4430" s="25">
        <v>46068</v>
      </c>
      <c r="B4430" s="31">
        <v>0.92708333333333337</v>
      </c>
      <c r="C4430" s="46"/>
      <c r="D4430" s="29">
        <v>46068.927083333336</v>
      </c>
      <c r="E4430" s="15" t="str">
        <f>IF(AND($B$6=NB!$A$17,$B$8&gt;0),'Ersparnisberechnung Sommertarif'!$B$8*SLP!C4410,"")</f>
        <v/>
      </c>
    </row>
    <row r="4431" spans="1:5" x14ac:dyDescent="0.3">
      <c r="A4431" s="25">
        <v>46068</v>
      </c>
      <c r="B4431" s="31">
        <v>0.9375</v>
      </c>
      <c r="C4431" s="46"/>
      <c r="D4431" s="29">
        <v>46068.9375</v>
      </c>
      <c r="E4431" s="15" t="str">
        <f>IF(AND($B$6=NB!$A$17,$B$8&gt;0),'Ersparnisberechnung Sommertarif'!$B$8*SLP!C4411,"")</f>
        <v/>
      </c>
    </row>
    <row r="4432" spans="1:5" x14ac:dyDescent="0.3">
      <c r="A4432" s="25">
        <v>46068</v>
      </c>
      <c r="B4432" s="31">
        <v>0.94791666666666663</v>
      </c>
      <c r="C4432" s="46"/>
      <c r="D4432" s="29">
        <v>46068.947916666664</v>
      </c>
      <c r="E4432" s="15" t="str">
        <f>IF(AND($B$6=NB!$A$17,$B$8&gt;0),'Ersparnisberechnung Sommertarif'!$B$8*SLP!C4412,"")</f>
        <v/>
      </c>
    </row>
    <row r="4433" spans="1:5" x14ac:dyDescent="0.3">
      <c r="A4433" s="25">
        <v>46068</v>
      </c>
      <c r="B4433" s="31">
        <v>0.95833333333333337</v>
      </c>
      <c r="C4433" s="46"/>
      <c r="D4433" s="29">
        <v>46068.958333333336</v>
      </c>
      <c r="E4433" s="15" t="str">
        <f>IF(AND($B$6=NB!$A$17,$B$8&gt;0),'Ersparnisberechnung Sommertarif'!$B$8*SLP!C4413,"")</f>
        <v/>
      </c>
    </row>
    <row r="4434" spans="1:5" x14ac:dyDescent="0.3">
      <c r="A4434" s="25">
        <v>46068</v>
      </c>
      <c r="B4434" s="31">
        <v>0.96875</v>
      </c>
      <c r="C4434" s="46"/>
      <c r="D4434" s="29">
        <v>46068.96875</v>
      </c>
      <c r="E4434" s="15" t="str">
        <f>IF(AND($B$6=NB!$A$17,$B$8&gt;0),'Ersparnisberechnung Sommertarif'!$B$8*SLP!C4414,"")</f>
        <v/>
      </c>
    </row>
    <row r="4435" spans="1:5" x14ac:dyDescent="0.3">
      <c r="A4435" s="25">
        <v>46068</v>
      </c>
      <c r="B4435" s="31">
        <v>0.97916666666666663</v>
      </c>
      <c r="C4435" s="46"/>
      <c r="D4435" s="29">
        <v>46068.979166666664</v>
      </c>
      <c r="E4435" s="15" t="str">
        <f>IF(AND($B$6=NB!$A$17,$B$8&gt;0),'Ersparnisberechnung Sommertarif'!$B$8*SLP!C4415,"")</f>
        <v/>
      </c>
    </row>
    <row r="4436" spans="1:5" x14ac:dyDescent="0.3">
      <c r="A4436" s="25">
        <v>46068</v>
      </c>
      <c r="B4436" s="31">
        <v>0.98958333333333337</v>
      </c>
      <c r="C4436" s="46"/>
      <c r="D4436" s="29">
        <v>46068.989583333336</v>
      </c>
      <c r="E4436" s="15" t="str">
        <f>IF(AND($B$6=NB!$A$17,$B$8&gt;0),'Ersparnisberechnung Sommertarif'!$B$8*SLP!C4416,"")</f>
        <v/>
      </c>
    </row>
    <row r="4437" spans="1:5" x14ac:dyDescent="0.3">
      <c r="A4437" s="25">
        <v>46069</v>
      </c>
      <c r="B4437" s="31">
        <v>0</v>
      </c>
      <c r="C4437" s="46"/>
      <c r="D4437" s="29">
        <v>46069</v>
      </c>
      <c r="E4437" s="15" t="str">
        <f>IF(AND($B$6=NB!$A$17,$B$8&gt;0),'Ersparnisberechnung Sommertarif'!$B$8*SLP!C4417,"")</f>
        <v/>
      </c>
    </row>
    <row r="4438" spans="1:5" x14ac:dyDescent="0.3">
      <c r="A4438" s="25">
        <v>46069</v>
      </c>
      <c r="B4438" s="31">
        <v>1.0416666666666666E-2</v>
      </c>
      <c r="C4438" s="46"/>
      <c r="D4438" s="29">
        <v>46069.010416666664</v>
      </c>
      <c r="E4438" s="15" t="str">
        <f>IF(AND($B$6=NB!$A$17,$B$8&gt;0),'Ersparnisberechnung Sommertarif'!$B$8*SLP!C4418,"")</f>
        <v/>
      </c>
    </row>
    <row r="4439" spans="1:5" x14ac:dyDescent="0.3">
      <c r="A4439" s="25">
        <v>46069</v>
      </c>
      <c r="B4439" s="31">
        <v>2.0833333333333332E-2</v>
      </c>
      <c r="C4439" s="46"/>
      <c r="D4439" s="29">
        <v>46069.020833333336</v>
      </c>
      <c r="E4439" s="15" t="str">
        <f>IF(AND($B$6=NB!$A$17,$B$8&gt;0),'Ersparnisberechnung Sommertarif'!$B$8*SLP!C4419,"")</f>
        <v/>
      </c>
    </row>
    <row r="4440" spans="1:5" x14ac:dyDescent="0.3">
      <c r="A4440" s="25">
        <v>46069</v>
      </c>
      <c r="B4440" s="31">
        <v>3.125E-2</v>
      </c>
      <c r="C4440" s="46"/>
      <c r="D4440" s="29">
        <v>46069.03125</v>
      </c>
      <c r="E4440" s="15" t="str">
        <f>IF(AND($B$6=NB!$A$17,$B$8&gt;0),'Ersparnisberechnung Sommertarif'!$B$8*SLP!C4420,"")</f>
        <v/>
      </c>
    </row>
    <row r="4441" spans="1:5" x14ac:dyDescent="0.3">
      <c r="A4441" s="25">
        <v>46069</v>
      </c>
      <c r="B4441" s="31">
        <v>4.1666666666666664E-2</v>
      </c>
      <c r="C4441" s="46"/>
      <c r="D4441" s="29">
        <v>46069.041666666664</v>
      </c>
      <c r="E4441" s="15" t="str">
        <f>IF(AND($B$6=NB!$A$17,$B$8&gt;0),'Ersparnisberechnung Sommertarif'!$B$8*SLP!C4421,"")</f>
        <v/>
      </c>
    </row>
    <row r="4442" spans="1:5" x14ac:dyDescent="0.3">
      <c r="A4442" s="25">
        <v>46069</v>
      </c>
      <c r="B4442" s="31">
        <v>5.2083333333333336E-2</v>
      </c>
      <c r="C4442" s="46"/>
      <c r="D4442" s="29">
        <v>46069.052083333336</v>
      </c>
      <c r="E4442" s="15" t="str">
        <f>IF(AND($B$6=NB!$A$17,$B$8&gt;0),'Ersparnisberechnung Sommertarif'!$B$8*SLP!C4422,"")</f>
        <v/>
      </c>
    </row>
    <row r="4443" spans="1:5" x14ac:dyDescent="0.3">
      <c r="A4443" s="25">
        <v>46069</v>
      </c>
      <c r="B4443" s="31">
        <v>6.25E-2</v>
      </c>
      <c r="C4443" s="46"/>
      <c r="D4443" s="29">
        <v>46069.0625</v>
      </c>
      <c r="E4443" s="15" t="str">
        <f>IF(AND($B$6=NB!$A$17,$B$8&gt;0),'Ersparnisberechnung Sommertarif'!$B$8*SLP!C4423,"")</f>
        <v/>
      </c>
    </row>
    <row r="4444" spans="1:5" x14ac:dyDescent="0.3">
      <c r="A4444" s="25">
        <v>46069</v>
      </c>
      <c r="B4444" s="31">
        <v>7.2916666666666671E-2</v>
      </c>
      <c r="C4444" s="46"/>
      <c r="D4444" s="29">
        <v>46069.072916666664</v>
      </c>
      <c r="E4444" s="15" t="str">
        <f>IF(AND($B$6=NB!$A$17,$B$8&gt;0),'Ersparnisberechnung Sommertarif'!$B$8*SLP!C4424,"")</f>
        <v/>
      </c>
    </row>
    <row r="4445" spans="1:5" x14ac:dyDescent="0.3">
      <c r="A4445" s="25">
        <v>46069</v>
      </c>
      <c r="B4445" s="31">
        <v>8.3333333333333329E-2</v>
      </c>
      <c r="C4445" s="46"/>
      <c r="D4445" s="29">
        <v>46069.083333333336</v>
      </c>
      <c r="E4445" s="15" t="str">
        <f>IF(AND($B$6=NB!$A$17,$B$8&gt;0),'Ersparnisberechnung Sommertarif'!$B$8*SLP!C4425,"")</f>
        <v/>
      </c>
    </row>
    <row r="4446" spans="1:5" x14ac:dyDescent="0.3">
      <c r="A4446" s="25">
        <v>46069</v>
      </c>
      <c r="B4446" s="31">
        <v>9.375E-2</v>
      </c>
      <c r="C4446" s="46"/>
      <c r="D4446" s="29">
        <v>46069.09375</v>
      </c>
      <c r="E4446" s="15" t="str">
        <f>IF(AND($B$6=NB!$A$17,$B$8&gt;0),'Ersparnisberechnung Sommertarif'!$B$8*SLP!C4426,"")</f>
        <v/>
      </c>
    </row>
    <row r="4447" spans="1:5" x14ac:dyDescent="0.3">
      <c r="A4447" s="25">
        <v>46069</v>
      </c>
      <c r="B4447" s="31">
        <v>0.10416666666666667</v>
      </c>
      <c r="C4447" s="46"/>
      <c r="D4447" s="29">
        <v>46069.104166666664</v>
      </c>
      <c r="E4447" s="15" t="str">
        <f>IF(AND($B$6=NB!$A$17,$B$8&gt;0),'Ersparnisberechnung Sommertarif'!$B$8*SLP!C4427,"")</f>
        <v/>
      </c>
    </row>
    <row r="4448" spans="1:5" x14ac:dyDescent="0.3">
      <c r="A4448" s="25">
        <v>46069</v>
      </c>
      <c r="B4448" s="31">
        <v>0.11458333333333333</v>
      </c>
      <c r="C4448" s="46"/>
      <c r="D4448" s="29">
        <v>46069.114583333336</v>
      </c>
      <c r="E4448" s="15" t="str">
        <f>IF(AND($B$6=NB!$A$17,$B$8&gt;0),'Ersparnisberechnung Sommertarif'!$B$8*SLP!C4428,"")</f>
        <v/>
      </c>
    </row>
    <row r="4449" spans="1:5" x14ac:dyDescent="0.3">
      <c r="A4449" s="25">
        <v>46069</v>
      </c>
      <c r="B4449" s="31">
        <v>0.125</v>
      </c>
      <c r="C4449" s="46"/>
      <c r="D4449" s="29">
        <v>46069.125</v>
      </c>
      <c r="E4449" s="15" t="str">
        <f>IF(AND($B$6=NB!$A$17,$B$8&gt;0),'Ersparnisberechnung Sommertarif'!$B$8*SLP!C4429,"")</f>
        <v/>
      </c>
    </row>
    <row r="4450" spans="1:5" x14ac:dyDescent="0.3">
      <c r="A4450" s="25">
        <v>46069</v>
      </c>
      <c r="B4450" s="31">
        <v>0.13541666666666666</v>
      </c>
      <c r="C4450" s="46"/>
      <c r="D4450" s="29">
        <v>46069.135416666664</v>
      </c>
      <c r="E4450" s="15" t="str">
        <f>IF(AND($B$6=NB!$A$17,$B$8&gt;0),'Ersparnisberechnung Sommertarif'!$B$8*SLP!C4430,"")</f>
        <v/>
      </c>
    </row>
    <row r="4451" spans="1:5" x14ac:dyDescent="0.3">
      <c r="A4451" s="25">
        <v>46069</v>
      </c>
      <c r="B4451" s="31">
        <v>0.14583333333333334</v>
      </c>
      <c r="C4451" s="46"/>
      <c r="D4451" s="29">
        <v>46069.145833333336</v>
      </c>
      <c r="E4451" s="15" t="str">
        <f>IF(AND($B$6=NB!$A$17,$B$8&gt;0),'Ersparnisberechnung Sommertarif'!$B$8*SLP!C4431,"")</f>
        <v/>
      </c>
    </row>
    <row r="4452" spans="1:5" x14ac:dyDescent="0.3">
      <c r="A4452" s="25">
        <v>46069</v>
      </c>
      <c r="B4452" s="31">
        <v>0.15625</v>
      </c>
      <c r="C4452" s="46"/>
      <c r="D4452" s="29">
        <v>46069.15625</v>
      </c>
      <c r="E4452" s="15" t="str">
        <f>IF(AND($B$6=NB!$A$17,$B$8&gt;0),'Ersparnisberechnung Sommertarif'!$B$8*SLP!C4432,"")</f>
        <v/>
      </c>
    </row>
    <row r="4453" spans="1:5" x14ac:dyDescent="0.3">
      <c r="A4453" s="25">
        <v>46069</v>
      </c>
      <c r="B4453" s="31">
        <v>0.16666666666666666</v>
      </c>
      <c r="C4453" s="46"/>
      <c r="D4453" s="29">
        <v>46069.166666666664</v>
      </c>
      <c r="E4453" s="15" t="str">
        <f>IF(AND($B$6=NB!$A$17,$B$8&gt;0),'Ersparnisberechnung Sommertarif'!$B$8*SLP!C4433,"")</f>
        <v/>
      </c>
    </row>
    <row r="4454" spans="1:5" x14ac:dyDescent="0.3">
      <c r="A4454" s="25">
        <v>46069</v>
      </c>
      <c r="B4454" s="31">
        <v>0.17708333333333334</v>
      </c>
      <c r="C4454" s="46"/>
      <c r="D4454" s="29">
        <v>46069.177083333336</v>
      </c>
      <c r="E4454" s="15" t="str">
        <f>IF(AND($B$6=NB!$A$17,$B$8&gt;0),'Ersparnisberechnung Sommertarif'!$B$8*SLP!C4434,"")</f>
        <v/>
      </c>
    </row>
    <row r="4455" spans="1:5" x14ac:dyDescent="0.3">
      <c r="A4455" s="25">
        <v>46069</v>
      </c>
      <c r="B4455" s="31">
        <v>0.1875</v>
      </c>
      <c r="C4455" s="46"/>
      <c r="D4455" s="29">
        <v>46069.1875</v>
      </c>
      <c r="E4455" s="15" t="str">
        <f>IF(AND($B$6=NB!$A$17,$B$8&gt;0),'Ersparnisberechnung Sommertarif'!$B$8*SLP!C4435,"")</f>
        <v/>
      </c>
    </row>
    <row r="4456" spans="1:5" x14ac:dyDescent="0.3">
      <c r="A4456" s="25">
        <v>46069</v>
      </c>
      <c r="B4456" s="31">
        <v>0.19791666666666666</v>
      </c>
      <c r="C4456" s="46"/>
      <c r="D4456" s="29">
        <v>46069.197916666664</v>
      </c>
      <c r="E4456" s="15" t="str">
        <f>IF(AND($B$6=NB!$A$17,$B$8&gt;0),'Ersparnisberechnung Sommertarif'!$B$8*SLP!C4436,"")</f>
        <v/>
      </c>
    </row>
    <row r="4457" spans="1:5" x14ac:dyDescent="0.3">
      <c r="A4457" s="25">
        <v>46069</v>
      </c>
      <c r="B4457" s="31">
        <v>0.20833333333333334</v>
      </c>
      <c r="C4457" s="46"/>
      <c r="D4457" s="29">
        <v>46069.208333333336</v>
      </c>
      <c r="E4457" s="15" t="str">
        <f>IF(AND($B$6=NB!$A$17,$B$8&gt;0),'Ersparnisberechnung Sommertarif'!$B$8*SLP!C4437,"")</f>
        <v/>
      </c>
    </row>
    <row r="4458" spans="1:5" x14ac:dyDescent="0.3">
      <c r="A4458" s="25">
        <v>46069</v>
      </c>
      <c r="B4458" s="31">
        <v>0.21875</v>
      </c>
      <c r="C4458" s="46"/>
      <c r="D4458" s="29">
        <v>46069.21875</v>
      </c>
      <c r="E4458" s="15" t="str">
        <f>IF(AND($B$6=NB!$A$17,$B$8&gt;0),'Ersparnisberechnung Sommertarif'!$B$8*SLP!C4438,"")</f>
        <v/>
      </c>
    </row>
    <row r="4459" spans="1:5" x14ac:dyDescent="0.3">
      <c r="A4459" s="25">
        <v>46069</v>
      </c>
      <c r="B4459" s="31">
        <v>0.22916666666666666</v>
      </c>
      <c r="C4459" s="46"/>
      <c r="D4459" s="29">
        <v>46069.229166666664</v>
      </c>
      <c r="E4459" s="15" t="str">
        <f>IF(AND($B$6=NB!$A$17,$B$8&gt;0),'Ersparnisberechnung Sommertarif'!$B$8*SLP!C4439,"")</f>
        <v/>
      </c>
    </row>
    <row r="4460" spans="1:5" x14ac:dyDescent="0.3">
      <c r="A4460" s="25">
        <v>46069</v>
      </c>
      <c r="B4460" s="31">
        <v>0.23958333333333334</v>
      </c>
      <c r="C4460" s="46"/>
      <c r="D4460" s="29">
        <v>46069.239583333336</v>
      </c>
      <c r="E4460" s="15" t="str">
        <f>IF(AND($B$6=NB!$A$17,$B$8&gt;0),'Ersparnisberechnung Sommertarif'!$B$8*SLP!C4440,"")</f>
        <v/>
      </c>
    </row>
    <row r="4461" spans="1:5" x14ac:dyDescent="0.3">
      <c r="A4461" s="25">
        <v>46069</v>
      </c>
      <c r="B4461" s="31">
        <v>0.25</v>
      </c>
      <c r="C4461" s="46"/>
      <c r="D4461" s="29">
        <v>46069.25</v>
      </c>
      <c r="E4461" s="15" t="str">
        <f>IF(AND($B$6=NB!$A$17,$B$8&gt;0),'Ersparnisberechnung Sommertarif'!$B$8*SLP!C4441,"")</f>
        <v/>
      </c>
    </row>
    <row r="4462" spans="1:5" x14ac:dyDescent="0.3">
      <c r="A4462" s="25">
        <v>46069</v>
      </c>
      <c r="B4462" s="31">
        <v>0.26041666666666669</v>
      </c>
      <c r="C4462" s="46"/>
      <c r="D4462" s="29">
        <v>46069.260416666664</v>
      </c>
      <c r="E4462" s="15" t="str">
        <f>IF(AND($B$6=NB!$A$17,$B$8&gt;0),'Ersparnisberechnung Sommertarif'!$B$8*SLP!C4442,"")</f>
        <v/>
      </c>
    </row>
    <row r="4463" spans="1:5" x14ac:dyDescent="0.3">
      <c r="A4463" s="25">
        <v>46069</v>
      </c>
      <c r="B4463" s="31">
        <v>0.27083333333333331</v>
      </c>
      <c r="C4463" s="46"/>
      <c r="D4463" s="29">
        <v>46069.270833333336</v>
      </c>
      <c r="E4463" s="15" t="str">
        <f>IF(AND($B$6=NB!$A$17,$B$8&gt;0),'Ersparnisberechnung Sommertarif'!$B$8*SLP!C4443,"")</f>
        <v/>
      </c>
    </row>
    <row r="4464" spans="1:5" x14ac:dyDescent="0.3">
      <c r="A4464" s="25">
        <v>46069</v>
      </c>
      <c r="B4464" s="31">
        <v>0.28125</v>
      </c>
      <c r="C4464" s="46"/>
      <c r="D4464" s="29">
        <v>46069.28125</v>
      </c>
      <c r="E4464" s="15" t="str">
        <f>IF(AND($B$6=NB!$A$17,$B$8&gt;0),'Ersparnisberechnung Sommertarif'!$B$8*SLP!C4444,"")</f>
        <v/>
      </c>
    </row>
    <row r="4465" spans="1:5" x14ac:dyDescent="0.3">
      <c r="A4465" s="25">
        <v>46069</v>
      </c>
      <c r="B4465" s="31">
        <v>0.29166666666666669</v>
      </c>
      <c r="C4465" s="46"/>
      <c r="D4465" s="29">
        <v>46069.291666666664</v>
      </c>
      <c r="E4465" s="15" t="str">
        <f>IF(AND($B$6=NB!$A$17,$B$8&gt;0),'Ersparnisberechnung Sommertarif'!$B$8*SLP!C4445,"")</f>
        <v/>
      </c>
    </row>
    <row r="4466" spans="1:5" x14ac:dyDescent="0.3">
      <c r="A4466" s="25">
        <v>46069</v>
      </c>
      <c r="B4466" s="31">
        <v>0.30208333333333331</v>
      </c>
      <c r="C4466" s="46"/>
      <c r="D4466" s="29">
        <v>46069.302083333336</v>
      </c>
      <c r="E4466" s="15" t="str">
        <f>IF(AND($B$6=NB!$A$17,$B$8&gt;0),'Ersparnisberechnung Sommertarif'!$B$8*SLP!C4446,"")</f>
        <v/>
      </c>
    </row>
    <row r="4467" spans="1:5" x14ac:dyDescent="0.3">
      <c r="A4467" s="25">
        <v>46069</v>
      </c>
      <c r="B4467" s="31">
        <v>0.3125</v>
      </c>
      <c r="C4467" s="46"/>
      <c r="D4467" s="29">
        <v>46069.3125</v>
      </c>
      <c r="E4467" s="15" t="str">
        <f>IF(AND($B$6=NB!$A$17,$B$8&gt;0),'Ersparnisberechnung Sommertarif'!$B$8*SLP!C4447,"")</f>
        <v/>
      </c>
    </row>
    <row r="4468" spans="1:5" x14ac:dyDescent="0.3">
      <c r="A4468" s="25">
        <v>46069</v>
      </c>
      <c r="B4468" s="31">
        <v>0.32291666666666669</v>
      </c>
      <c r="C4468" s="46"/>
      <c r="D4468" s="29">
        <v>46069.322916666664</v>
      </c>
      <c r="E4468" s="15" t="str">
        <f>IF(AND($B$6=NB!$A$17,$B$8&gt;0),'Ersparnisberechnung Sommertarif'!$B$8*SLP!C4448,"")</f>
        <v/>
      </c>
    </row>
    <row r="4469" spans="1:5" x14ac:dyDescent="0.3">
      <c r="A4469" s="25">
        <v>46069</v>
      </c>
      <c r="B4469" s="31">
        <v>0.33333333333333331</v>
      </c>
      <c r="C4469" s="46"/>
      <c r="D4469" s="29">
        <v>46069.333333333336</v>
      </c>
      <c r="E4469" s="15" t="str">
        <f>IF(AND($B$6=NB!$A$17,$B$8&gt;0),'Ersparnisberechnung Sommertarif'!$B$8*SLP!C4449,"")</f>
        <v/>
      </c>
    </row>
    <row r="4470" spans="1:5" x14ac:dyDescent="0.3">
      <c r="A4470" s="25">
        <v>46069</v>
      </c>
      <c r="B4470" s="31">
        <v>0.34375</v>
      </c>
      <c r="C4470" s="46"/>
      <c r="D4470" s="29">
        <v>46069.34375</v>
      </c>
      <c r="E4470" s="15" t="str">
        <f>IF(AND($B$6=NB!$A$17,$B$8&gt;0),'Ersparnisberechnung Sommertarif'!$B$8*SLP!C4450,"")</f>
        <v/>
      </c>
    </row>
    <row r="4471" spans="1:5" x14ac:dyDescent="0.3">
      <c r="A4471" s="25">
        <v>46069</v>
      </c>
      <c r="B4471" s="31">
        <v>0.35416666666666669</v>
      </c>
      <c r="C4471" s="46"/>
      <c r="D4471" s="29">
        <v>46069.354166666664</v>
      </c>
      <c r="E4471" s="15" t="str">
        <f>IF(AND($B$6=NB!$A$17,$B$8&gt;0),'Ersparnisberechnung Sommertarif'!$B$8*SLP!C4451,"")</f>
        <v/>
      </c>
    </row>
    <row r="4472" spans="1:5" x14ac:dyDescent="0.3">
      <c r="A4472" s="25">
        <v>46069</v>
      </c>
      <c r="B4472" s="31">
        <v>0.36458333333333331</v>
      </c>
      <c r="C4472" s="46"/>
      <c r="D4472" s="29">
        <v>46069.364583333336</v>
      </c>
      <c r="E4472" s="15" t="str">
        <f>IF(AND($B$6=NB!$A$17,$B$8&gt;0),'Ersparnisberechnung Sommertarif'!$B$8*SLP!C4452,"")</f>
        <v/>
      </c>
    </row>
    <row r="4473" spans="1:5" x14ac:dyDescent="0.3">
      <c r="A4473" s="25">
        <v>46069</v>
      </c>
      <c r="B4473" s="31">
        <v>0.375</v>
      </c>
      <c r="C4473" s="46"/>
      <c r="D4473" s="29">
        <v>46069.375</v>
      </c>
      <c r="E4473" s="15" t="str">
        <f>IF(AND($B$6=NB!$A$17,$B$8&gt;0),'Ersparnisberechnung Sommertarif'!$B$8*SLP!C4453,"")</f>
        <v/>
      </c>
    </row>
    <row r="4474" spans="1:5" x14ac:dyDescent="0.3">
      <c r="A4474" s="25">
        <v>46069</v>
      </c>
      <c r="B4474" s="31">
        <v>0.38541666666666669</v>
      </c>
      <c r="C4474" s="46"/>
      <c r="D4474" s="29">
        <v>46069.385416666664</v>
      </c>
      <c r="E4474" s="15" t="str">
        <f>IF(AND($B$6=NB!$A$17,$B$8&gt;0),'Ersparnisberechnung Sommertarif'!$B$8*SLP!C4454,"")</f>
        <v/>
      </c>
    </row>
    <row r="4475" spans="1:5" x14ac:dyDescent="0.3">
      <c r="A4475" s="25">
        <v>46069</v>
      </c>
      <c r="B4475" s="31">
        <v>0.39583333333333331</v>
      </c>
      <c r="C4475" s="46"/>
      <c r="D4475" s="29">
        <v>46069.395833333336</v>
      </c>
      <c r="E4475" s="15" t="str">
        <f>IF(AND($B$6=NB!$A$17,$B$8&gt;0),'Ersparnisberechnung Sommertarif'!$B$8*SLP!C4455,"")</f>
        <v/>
      </c>
    </row>
    <row r="4476" spans="1:5" x14ac:dyDescent="0.3">
      <c r="A4476" s="25">
        <v>46069</v>
      </c>
      <c r="B4476" s="31">
        <v>0.40625</v>
      </c>
      <c r="C4476" s="46"/>
      <c r="D4476" s="29">
        <v>46069.40625</v>
      </c>
      <c r="E4476" s="15" t="str">
        <f>IF(AND($B$6=NB!$A$17,$B$8&gt;0),'Ersparnisberechnung Sommertarif'!$B$8*SLP!C4456,"")</f>
        <v/>
      </c>
    </row>
    <row r="4477" spans="1:5" x14ac:dyDescent="0.3">
      <c r="A4477" s="25">
        <v>46069</v>
      </c>
      <c r="B4477" s="31">
        <v>0.41666666666666669</v>
      </c>
      <c r="C4477" s="46"/>
      <c r="D4477" s="29">
        <v>46069.416666666664</v>
      </c>
      <c r="E4477" s="15" t="str">
        <f>IF(AND($B$6=NB!$A$17,$B$8&gt;0),'Ersparnisberechnung Sommertarif'!$B$8*SLP!C4457,"")</f>
        <v/>
      </c>
    </row>
    <row r="4478" spans="1:5" x14ac:dyDescent="0.3">
      <c r="A4478" s="25">
        <v>46069</v>
      </c>
      <c r="B4478" s="31">
        <v>0.42708333333333331</v>
      </c>
      <c r="C4478" s="46"/>
      <c r="D4478" s="29">
        <v>46069.427083333336</v>
      </c>
      <c r="E4478" s="15" t="str">
        <f>IF(AND($B$6=NB!$A$17,$B$8&gt;0),'Ersparnisberechnung Sommertarif'!$B$8*SLP!C4458,"")</f>
        <v/>
      </c>
    </row>
    <row r="4479" spans="1:5" x14ac:dyDescent="0.3">
      <c r="A4479" s="25">
        <v>46069</v>
      </c>
      <c r="B4479" s="31">
        <v>0.4375</v>
      </c>
      <c r="C4479" s="46"/>
      <c r="D4479" s="29">
        <v>46069.4375</v>
      </c>
      <c r="E4479" s="15" t="str">
        <f>IF(AND($B$6=NB!$A$17,$B$8&gt;0),'Ersparnisberechnung Sommertarif'!$B$8*SLP!C4459,"")</f>
        <v/>
      </c>
    </row>
    <row r="4480" spans="1:5" x14ac:dyDescent="0.3">
      <c r="A4480" s="25">
        <v>46069</v>
      </c>
      <c r="B4480" s="31">
        <v>0.44791666666666669</v>
      </c>
      <c r="C4480" s="46"/>
      <c r="D4480" s="29">
        <v>46069.447916666664</v>
      </c>
      <c r="E4480" s="15" t="str">
        <f>IF(AND($B$6=NB!$A$17,$B$8&gt;0),'Ersparnisberechnung Sommertarif'!$B$8*SLP!C4460,"")</f>
        <v/>
      </c>
    </row>
    <row r="4481" spans="1:5" x14ac:dyDescent="0.3">
      <c r="A4481" s="25">
        <v>46069</v>
      </c>
      <c r="B4481" s="31">
        <v>0.45833333333333331</v>
      </c>
      <c r="C4481" s="46"/>
      <c r="D4481" s="29">
        <v>46069.458333333336</v>
      </c>
      <c r="E4481" s="15" t="str">
        <f>IF(AND($B$6=NB!$A$17,$B$8&gt;0),'Ersparnisberechnung Sommertarif'!$B$8*SLP!C4461,"")</f>
        <v/>
      </c>
    </row>
    <row r="4482" spans="1:5" x14ac:dyDescent="0.3">
      <c r="A4482" s="25">
        <v>46069</v>
      </c>
      <c r="B4482" s="31">
        <v>0.46875</v>
      </c>
      <c r="C4482" s="46"/>
      <c r="D4482" s="29">
        <v>46069.46875</v>
      </c>
      <c r="E4482" s="15" t="str">
        <f>IF(AND($B$6=NB!$A$17,$B$8&gt;0),'Ersparnisberechnung Sommertarif'!$B$8*SLP!C4462,"")</f>
        <v/>
      </c>
    </row>
    <row r="4483" spans="1:5" x14ac:dyDescent="0.3">
      <c r="A4483" s="25">
        <v>46069</v>
      </c>
      <c r="B4483" s="31">
        <v>0.47916666666666669</v>
      </c>
      <c r="C4483" s="46"/>
      <c r="D4483" s="29">
        <v>46069.479166666664</v>
      </c>
      <c r="E4483" s="15" t="str">
        <f>IF(AND($B$6=NB!$A$17,$B$8&gt;0),'Ersparnisberechnung Sommertarif'!$B$8*SLP!C4463,"")</f>
        <v/>
      </c>
    </row>
    <row r="4484" spans="1:5" x14ac:dyDescent="0.3">
      <c r="A4484" s="25">
        <v>46069</v>
      </c>
      <c r="B4484" s="31">
        <v>0.48958333333333331</v>
      </c>
      <c r="C4484" s="46"/>
      <c r="D4484" s="29">
        <v>46069.489583333336</v>
      </c>
      <c r="E4484" s="15" t="str">
        <f>IF(AND($B$6=NB!$A$17,$B$8&gt;0),'Ersparnisberechnung Sommertarif'!$B$8*SLP!C4464,"")</f>
        <v/>
      </c>
    </row>
    <row r="4485" spans="1:5" x14ac:dyDescent="0.3">
      <c r="A4485" s="25">
        <v>46069</v>
      </c>
      <c r="B4485" s="31">
        <v>0.5</v>
      </c>
      <c r="C4485" s="46"/>
      <c r="D4485" s="29">
        <v>46069.5</v>
      </c>
      <c r="E4485" s="15" t="str">
        <f>IF(AND($B$6=NB!$A$17,$B$8&gt;0),'Ersparnisberechnung Sommertarif'!$B$8*SLP!C4465,"")</f>
        <v/>
      </c>
    </row>
    <row r="4486" spans="1:5" x14ac:dyDescent="0.3">
      <c r="A4486" s="25">
        <v>46069</v>
      </c>
      <c r="B4486" s="31">
        <v>0.51041666666666663</v>
      </c>
      <c r="C4486" s="46"/>
      <c r="D4486" s="29">
        <v>46069.510416666664</v>
      </c>
      <c r="E4486" s="15" t="str">
        <f>IF(AND($B$6=NB!$A$17,$B$8&gt;0),'Ersparnisberechnung Sommertarif'!$B$8*SLP!C4466,"")</f>
        <v/>
      </c>
    </row>
    <row r="4487" spans="1:5" x14ac:dyDescent="0.3">
      <c r="A4487" s="25">
        <v>46069</v>
      </c>
      <c r="B4487" s="31">
        <v>0.52083333333333337</v>
      </c>
      <c r="C4487" s="46"/>
      <c r="D4487" s="29">
        <v>46069.520833333336</v>
      </c>
      <c r="E4487" s="15" t="str">
        <f>IF(AND($B$6=NB!$A$17,$B$8&gt;0),'Ersparnisberechnung Sommertarif'!$B$8*SLP!C4467,"")</f>
        <v/>
      </c>
    </row>
    <row r="4488" spans="1:5" x14ac:dyDescent="0.3">
      <c r="A4488" s="25">
        <v>46069</v>
      </c>
      <c r="B4488" s="31">
        <v>0.53125</v>
      </c>
      <c r="C4488" s="46"/>
      <c r="D4488" s="29">
        <v>46069.53125</v>
      </c>
      <c r="E4488" s="15" t="str">
        <f>IF(AND($B$6=NB!$A$17,$B$8&gt;0),'Ersparnisberechnung Sommertarif'!$B$8*SLP!C4468,"")</f>
        <v/>
      </c>
    </row>
    <row r="4489" spans="1:5" x14ac:dyDescent="0.3">
      <c r="A4489" s="25">
        <v>46069</v>
      </c>
      <c r="B4489" s="31">
        <v>0.54166666666666663</v>
      </c>
      <c r="C4489" s="46"/>
      <c r="D4489" s="29">
        <v>46069.541666666664</v>
      </c>
      <c r="E4489" s="15" t="str">
        <f>IF(AND($B$6=NB!$A$17,$B$8&gt;0),'Ersparnisberechnung Sommertarif'!$B$8*SLP!C4469,"")</f>
        <v/>
      </c>
    </row>
    <row r="4490" spans="1:5" x14ac:dyDescent="0.3">
      <c r="A4490" s="25">
        <v>46069</v>
      </c>
      <c r="B4490" s="31">
        <v>0.55208333333333337</v>
      </c>
      <c r="C4490" s="46"/>
      <c r="D4490" s="29">
        <v>46069.552083333336</v>
      </c>
      <c r="E4490" s="15" t="str">
        <f>IF(AND($B$6=NB!$A$17,$B$8&gt;0),'Ersparnisberechnung Sommertarif'!$B$8*SLP!C4470,"")</f>
        <v/>
      </c>
    </row>
    <row r="4491" spans="1:5" x14ac:dyDescent="0.3">
      <c r="A4491" s="25">
        <v>46069</v>
      </c>
      <c r="B4491" s="31">
        <v>0.5625</v>
      </c>
      <c r="C4491" s="46"/>
      <c r="D4491" s="29">
        <v>46069.5625</v>
      </c>
      <c r="E4491" s="15" t="str">
        <f>IF(AND($B$6=NB!$A$17,$B$8&gt;0),'Ersparnisberechnung Sommertarif'!$B$8*SLP!C4471,"")</f>
        <v/>
      </c>
    </row>
    <row r="4492" spans="1:5" x14ac:dyDescent="0.3">
      <c r="A4492" s="25">
        <v>46069</v>
      </c>
      <c r="B4492" s="31">
        <v>0.57291666666666663</v>
      </c>
      <c r="C4492" s="46"/>
      <c r="D4492" s="29">
        <v>46069.572916666664</v>
      </c>
      <c r="E4492" s="15" t="str">
        <f>IF(AND($B$6=NB!$A$17,$B$8&gt;0),'Ersparnisberechnung Sommertarif'!$B$8*SLP!C4472,"")</f>
        <v/>
      </c>
    </row>
    <row r="4493" spans="1:5" x14ac:dyDescent="0.3">
      <c r="A4493" s="25">
        <v>46069</v>
      </c>
      <c r="B4493" s="31">
        <v>0.58333333333333337</v>
      </c>
      <c r="C4493" s="46"/>
      <c r="D4493" s="29">
        <v>46069.583333333336</v>
      </c>
      <c r="E4493" s="15" t="str">
        <f>IF(AND($B$6=NB!$A$17,$B$8&gt;0),'Ersparnisberechnung Sommertarif'!$B$8*SLP!C4473,"")</f>
        <v/>
      </c>
    </row>
    <row r="4494" spans="1:5" x14ac:dyDescent="0.3">
      <c r="A4494" s="25">
        <v>46069</v>
      </c>
      <c r="B4494" s="31">
        <v>0.59375</v>
      </c>
      <c r="C4494" s="46"/>
      <c r="D4494" s="29">
        <v>46069.59375</v>
      </c>
      <c r="E4494" s="15" t="str">
        <f>IF(AND($B$6=NB!$A$17,$B$8&gt;0),'Ersparnisberechnung Sommertarif'!$B$8*SLP!C4474,"")</f>
        <v/>
      </c>
    </row>
    <row r="4495" spans="1:5" x14ac:dyDescent="0.3">
      <c r="A4495" s="25">
        <v>46069</v>
      </c>
      <c r="B4495" s="31">
        <v>0.60416666666666663</v>
      </c>
      <c r="C4495" s="46"/>
      <c r="D4495" s="29">
        <v>46069.604166666664</v>
      </c>
      <c r="E4495" s="15" t="str">
        <f>IF(AND($B$6=NB!$A$17,$B$8&gt;0),'Ersparnisberechnung Sommertarif'!$B$8*SLP!C4475,"")</f>
        <v/>
      </c>
    </row>
    <row r="4496" spans="1:5" x14ac:dyDescent="0.3">
      <c r="A4496" s="25">
        <v>46069</v>
      </c>
      <c r="B4496" s="31">
        <v>0.61458333333333337</v>
      </c>
      <c r="C4496" s="46"/>
      <c r="D4496" s="29">
        <v>46069.614583333336</v>
      </c>
      <c r="E4496" s="15" t="str">
        <f>IF(AND($B$6=NB!$A$17,$B$8&gt;0),'Ersparnisberechnung Sommertarif'!$B$8*SLP!C4476,"")</f>
        <v/>
      </c>
    </row>
    <row r="4497" spans="1:5" x14ac:dyDescent="0.3">
      <c r="A4497" s="25">
        <v>46069</v>
      </c>
      <c r="B4497" s="31">
        <v>0.625</v>
      </c>
      <c r="C4497" s="46"/>
      <c r="D4497" s="29">
        <v>46069.625</v>
      </c>
      <c r="E4497" s="15" t="str">
        <f>IF(AND($B$6=NB!$A$17,$B$8&gt;0),'Ersparnisberechnung Sommertarif'!$B$8*SLP!C4477,"")</f>
        <v/>
      </c>
    </row>
    <row r="4498" spans="1:5" x14ac:dyDescent="0.3">
      <c r="A4498" s="25">
        <v>46069</v>
      </c>
      <c r="B4498" s="31">
        <v>0.63541666666666663</v>
      </c>
      <c r="C4498" s="46"/>
      <c r="D4498" s="29">
        <v>46069.635416666664</v>
      </c>
      <c r="E4498" s="15" t="str">
        <f>IF(AND($B$6=NB!$A$17,$B$8&gt;0),'Ersparnisberechnung Sommertarif'!$B$8*SLP!C4478,"")</f>
        <v/>
      </c>
    </row>
    <row r="4499" spans="1:5" x14ac:dyDescent="0.3">
      <c r="A4499" s="25">
        <v>46069</v>
      </c>
      <c r="B4499" s="31">
        <v>0.64583333333333337</v>
      </c>
      <c r="C4499" s="46"/>
      <c r="D4499" s="29">
        <v>46069.645833333336</v>
      </c>
      <c r="E4499" s="15" t="str">
        <f>IF(AND($B$6=NB!$A$17,$B$8&gt;0),'Ersparnisberechnung Sommertarif'!$B$8*SLP!C4479,"")</f>
        <v/>
      </c>
    </row>
    <row r="4500" spans="1:5" x14ac:dyDescent="0.3">
      <c r="A4500" s="25">
        <v>46069</v>
      </c>
      <c r="B4500" s="31">
        <v>0.65625</v>
      </c>
      <c r="C4500" s="46"/>
      <c r="D4500" s="29">
        <v>46069.65625</v>
      </c>
      <c r="E4500" s="15" t="str">
        <f>IF(AND($B$6=NB!$A$17,$B$8&gt;0),'Ersparnisberechnung Sommertarif'!$B$8*SLP!C4480,"")</f>
        <v/>
      </c>
    </row>
    <row r="4501" spans="1:5" x14ac:dyDescent="0.3">
      <c r="A4501" s="25">
        <v>46069</v>
      </c>
      <c r="B4501" s="31">
        <v>0.66666666666666663</v>
      </c>
      <c r="C4501" s="46"/>
      <c r="D4501" s="29">
        <v>46069.666666666664</v>
      </c>
      <c r="E4501" s="15" t="str">
        <f>IF(AND($B$6=NB!$A$17,$B$8&gt;0),'Ersparnisberechnung Sommertarif'!$B$8*SLP!C4481,"")</f>
        <v/>
      </c>
    </row>
    <row r="4502" spans="1:5" x14ac:dyDescent="0.3">
      <c r="A4502" s="25">
        <v>46069</v>
      </c>
      <c r="B4502" s="31">
        <v>0.67708333333333337</v>
      </c>
      <c r="C4502" s="46"/>
      <c r="D4502" s="29">
        <v>46069.677083333336</v>
      </c>
      <c r="E4502" s="15" t="str">
        <f>IF(AND($B$6=NB!$A$17,$B$8&gt;0),'Ersparnisberechnung Sommertarif'!$B$8*SLP!C4482,"")</f>
        <v/>
      </c>
    </row>
    <row r="4503" spans="1:5" x14ac:dyDescent="0.3">
      <c r="A4503" s="25">
        <v>46069</v>
      </c>
      <c r="B4503" s="31">
        <v>0.6875</v>
      </c>
      <c r="C4503" s="46"/>
      <c r="D4503" s="29">
        <v>46069.6875</v>
      </c>
      <c r="E4503" s="15" t="str">
        <f>IF(AND($B$6=NB!$A$17,$B$8&gt;0),'Ersparnisberechnung Sommertarif'!$B$8*SLP!C4483,"")</f>
        <v/>
      </c>
    </row>
    <row r="4504" spans="1:5" x14ac:dyDescent="0.3">
      <c r="A4504" s="25">
        <v>46069</v>
      </c>
      <c r="B4504" s="31">
        <v>0.69791666666666663</v>
      </c>
      <c r="C4504" s="46"/>
      <c r="D4504" s="29">
        <v>46069.697916666664</v>
      </c>
      <c r="E4504" s="15" t="str">
        <f>IF(AND($B$6=NB!$A$17,$B$8&gt;0),'Ersparnisberechnung Sommertarif'!$B$8*SLP!C4484,"")</f>
        <v/>
      </c>
    </row>
    <row r="4505" spans="1:5" x14ac:dyDescent="0.3">
      <c r="A4505" s="25">
        <v>46069</v>
      </c>
      <c r="B4505" s="31">
        <v>0.70833333333333337</v>
      </c>
      <c r="C4505" s="46"/>
      <c r="D4505" s="29">
        <v>46069.708333333336</v>
      </c>
      <c r="E4505" s="15" t="str">
        <f>IF(AND($B$6=NB!$A$17,$B$8&gt;0),'Ersparnisberechnung Sommertarif'!$B$8*SLP!C4485,"")</f>
        <v/>
      </c>
    </row>
    <row r="4506" spans="1:5" x14ac:dyDescent="0.3">
      <c r="A4506" s="25">
        <v>46069</v>
      </c>
      <c r="B4506" s="31">
        <v>0.71875</v>
      </c>
      <c r="C4506" s="46"/>
      <c r="D4506" s="29">
        <v>46069.71875</v>
      </c>
      <c r="E4506" s="15" t="str">
        <f>IF(AND($B$6=NB!$A$17,$B$8&gt;0),'Ersparnisberechnung Sommertarif'!$B$8*SLP!C4486,"")</f>
        <v/>
      </c>
    </row>
    <row r="4507" spans="1:5" x14ac:dyDescent="0.3">
      <c r="A4507" s="25">
        <v>46069</v>
      </c>
      <c r="B4507" s="31">
        <v>0.72916666666666663</v>
      </c>
      <c r="C4507" s="46"/>
      <c r="D4507" s="29">
        <v>46069.729166666664</v>
      </c>
      <c r="E4507" s="15" t="str">
        <f>IF(AND($B$6=NB!$A$17,$B$8&gt;0),'Ersparnisberechnung Sommertarif'!$B$8*SLP!C4487,"")</f>
        <v/>
      </c>
    </row>
    <row r="4508" spans="1:5" x14ac:dyDescent="0.3">
      <c r="A4508" s="25">
        <v>46069</v>
      </c>
      <c r="B4508" s="31">
        <v>0.73958333333333337</v>
      </c>
      <c r="C4508" s="46"/>
      <c r="D4508" s="29">
        <v>46069.739583333336</v>
      </c>
      <c r="E4508" s="15" t="str">
        <f>IF(AND($B$6=NB!$A$17,$B$8&gt;0),'Ersparnisberechnung Sommertarif'!$B$8*SLP!C4488,"")</f>
        <v/>
      </c>
    </row>
    <row r="4509" spans="1:5" x14ac:dyDescent="0.3">
      <c r="A4509" s="25">
        <v>46069</v>
      </c>
      <c r="B4509" s="31">
        <v>0.75</v>
      </c>
      <c r="C4509" s="46"/>
      <c r="D4509" s="29">
        <v>46069.75</v>
      </c>
      <c r="E4509" s="15" t="str">
        <f>IF(AND($B$6=NB!$A$17,$B$8&gt;0),'Ersparnisberechnung Sommertarif'!$B$8*SLP!C4489,"")</f>
        <v/>
      </c>
    </row>
    <row r="4510" spans="1:5" x14ac:dyDescent="0.3">
      <c r="A4510" s="25">
        <v>46069</v>
      </c>
      <c r="B4510" s="31">
        <v>0.76041666666666663</v>
      </c>
      <c r="C4510" s="46"/>
      <c r="D4510" s="29">
        <v>46069.760416666664</v>
      </c>
      <c r="E4510" s="15" t="str">
        <f>IF(AND($B$6=NB!$A$17,$B$8&gt;0),'Ersparnisberechnung Sommertarif'!$B$8*SLP!C4490,"")</f>
        <v/>
      </c>
    </row>
    <row r="4511" spans="1:5" x14ac:dyDescent="0.3">
      <c r="A4511" s="25">
        <v>46069</v>
      </c>
      <c r="B4511" s="31">
        <v>0.77083333333333337</v>
      </c>
      <c r="C4511" s="46"/>
      <c r="D4511" s="29">
        <v>46069.770833333336</v>
      </c>
      <c r="E4511" s="15" t="str">
        <f>IF(AND($B$6=NB!$A$17,$B$8&gt;0),'Ersparnisberechnung Sommertarif'!$B$8*SLP!C4491,"")</f>
        <v/>
      </c>
    </row>
    <row r="4512" spans="1:5" x14ac:dyDescent="0.3">
      <c r="A4512" s="25">
        <v>46069</v>
      </c>
      <c r="B4512" s="31">
        <v>0.78125</v>
      </c>
      <c r="C4512" s="46"/>
      <c r="D4512" s="29">
        <v>46069.78125</v>
      </c>
      <c r="E4512" s="15" t="str">
        <f>IF(AND($B$6=NB!$A$17,$B$8&gt;0),'Ersparnisberechnung Sommertarif'!$B$8*SLP!C4492,"")</f>
        <v/>
      </c>
    </row>
    <row r="4513" spans="1:5" x14ac:dyDescent="0.3">
      <c r="A4513" s="25">
        <v>46069</v>
      </c>
      <c r="B4513" s="31">
        <v>0.79166666666666663</v>
      </c>
      <c r="C4513" s="46"/>
      <c r="D4513" s="29">
        <v>46069.791666666664</v>
      </c>
      <c r="E4513" s="15" t="str">
        <f>IF(AND($B$6=NB!$A$17,$B$8&gt;0),'Ersparnisberechnung Sommertarif'!$B$8*SLP!C4493,"")</f>
        <v/>
      </c>
    </row>
    <row r="4514" spans="1:5" x14ac:dyDescent="0.3">
      <c r="A4514" s="25">
        <v>46069</v>
      </c>
      <c r="B4514" s="31">
        <v>0.80208333333333337</v>
      </c>
      <c r="C4514" s="46"/>
      <c r="D4514" s="29">
        <v>46069.802083333336</v>
      </c>
      <c r="E4514" s="15" t="str">
        <f>IF(AND($B$6=NB!$A$17,$B$8&gt;0),'Ersparnisberechnung Sommertarif'!$B$8*SLP!C4494,"")</f>
        <v/>
      </c>
    </row>
    <row r="4515" spans="1:5" x14ac:dyDescent="0.3">
      <c r="A4515" s="25">
        <v>46069</v>
      </c>
      <c r="B4515" s="31">
        <v>0.8125</v>
      </c>
      <c r="C4515" s="46"/>
      <c r="D4515" s="29">
        <v>46069.8125</v>
      </c>
      <c r="E4515" s="15" t="str">
        <f>IF(AND($B$6=NB!$A$17,$B$8&gt;0),'Ersparnisberechnung Sommertarif'!$B$8*SLP!C4495,"")</f>
        <v/>
      </c>
    </row>
    <row r="4516" spans="1:5" x14ac:dyDescent="0.3">
      <c r="A4516" s="25">
        <v>46069</v>
      </c>
      <c r="B4516" s="31">
        <v>0.82291666666666663</v>
      </c>
      <c r="C4516" s="46"/>
      <c r="D4516" s="29">
        <v>46069.822916666664</v>
      </c>
      <c r="E4516" s="15" t="str">
        <f>IF(AND($B$6=NB!$A$17,$B$8&gt;0),'Ersparnisberechnung Sommertarif'!$B$8*SLP!C4496,"")</f>
        <v/>
      </c>
    </row>
    <row r="4517" spans="1:5" x14ac:dyDescent="0.3">
      <c r="A4517" s="25">
        <v>46069</v>
      </c>
      <c r="B4517" s="31">
        <v>0.83333333333333337</v>
      </c>
      <c r="C4517" s="46"/>
      <c r="D4517" s="29">
        <v>46069.833333333336</v>
      </c>
      <c r="E4517" s="15" t="str">
        <f>IF(AND($B$6=NB!$A$17,$B$8&gt;0),'Ersparnisberechnung Sommertarif'!$B$8*SLP!C4497,"")</f>
        <v/>
      </c>
    </row>
    <row r="4518" spans="1:5" x14ac:dyDescent="0.3">
      <c r="A4518" s="25">
        <v>46069</v>
      </c>
      <c r="B4518" s="31">
        <v>0.84375</v>
      </c>
      <c r="C4518" s="46"/>
      <c r="D4518" s="29">
        <v>46069.84375</v>
      </c>
      <c r="E4518" s="15" t="str">
        <f>IF(AND($B$6=NB!$A$17,$B$8&gt;0),'Ersparnisberechnung Sommertarif'!$B$8*SLP!C4498,"")</f>
        <v/>
      </c>
    </row>
    <row r="4519" spans="1:5" x14ac:dyDescent="0.3">
      <c r="A4519" s="25">
        <v>46069</v>
      </c>
      <c r="B4519" s="31">
        <v>0.85416666666666663</v>
      </c>
      <c r="C4519" s="46"/>
      <c r="D4519" s="29">
        <v>46069.854166666664</v>
      </c>
      <c r="E4519" s="15" t="str">
        <f>IF(AND($B$6=NB!$A$17,$B$8&gt;0),'Ersparnisberechnung Sommertarif'!$B$8*SLP!C4499,"")</f>
        <v/>
      </c>
    </row>
    <row r="4520" spans="1:5" x14ac:dyDescent="0.3">
      <c r="A4520" s="25">
        <v>46069</v>
      </c>
      <c r="B4520" s="31">
        <v>0.86458333333333337</v>
      </c>
      <c r="C4520" s="46"/>
      <c r="D4520" s="29">
        <v>46069.864583333336</v>
      </c>
      <c r="E4520" s="15" t="str">
        <f>IF(AND($B$6=NB!$A$17,$B$8&gt;0),'Ersparnisberechnung Sommertarif'!$B$8*SLP!C4500,"")</f>
        <v/>
      </c>
    </row>
    <row r="4521" spans="1:5" x14ac:dyDescent="0.3">
      <c r="A4521" s="25">
        <v>46069</v>
      </c>
      <c r="B4521" s="31">
        <v>0.875</v>
      </c>
      <c r="C4521" s="46"/>
      <c r="D4521" s="29">
        <v>46069.875</v>
      </c>
      <c r="E4521" s="15" t="str">
        <f>IF(AND($B$6=NB!$A$17,$B$8&gt;0),'Ersparnisberechnung Sommertarif'!$B$8*SLP!C4501,"")</f>
        <v/>
      </c>
    </row>
    <row r="4522" spans="1:5" x14ac:dyDescent="0.3">
      <c r="A4522" s="25">
        <v>46069</v>
      </c>
      <c r="B4522" s="31">
        <v>0.88541666666666663</v>
      </c>
      <c r="C4522" s="46"/>
      <c r="D4522" s="29">
        <v>46069.885416666664</v>
      </c>
      <c r="E4522" s="15" t="str">
        <f>IF(AND($B$6=NB!$A$17,$B$8&gt;0),'Ersparnisberechnung Sommertarif'!$B$8*SLP!C4502,"")</f>
        <v/>
      </c>
    </row>
    <row r="4523" spans="1:5" x14ac:dyDescent="0.3">
      <c r="A4523" s="25">
        <v>46069</v>
      </c>
      <c r="B4523" s="31">
        <v>0.89583333333333337</v>
      </c>
      <c r="C4523" s="46"/>
      <c r="D4523" s="29">
        <v>46069.895833333336</v>
      </c>
      <c r="E4523" s="15" t="str">
        <f>IF(AND($B$6=NB!$A$17,$B$8&gt;0),'Ersparnisberechnung Sommertarif'!$B$8*SLP!C4503,"")</f>
        <v/>
      </c>
    </row>
    <row r="4524" spans="1:5" x14ac:dyDescent="0.3">
      <c r="A4524" s="25">
        <v>46069</v>
      </c>
      <c r="B4524" s="31">
        <v>0.90625</v>
      </c>
      <c r="C4524" s="46"/>
      <c r="D4524" s="29">
        <v>46069.90625</v>
      </c>
      <c r="E4524" s="15" t="str">
        <f>IF(AND($B$6=NB!$A$17,$B$8&gt;0),'Ersparnisberechnung Sommertarif'!$B$8*SLP!C4504,"")</f>
        <v/>
      </c>
    </row>
    <row r="4525" spans="1:5" x14ac:dyDescent="0.3">
      <c r="A4525" s="25">
        <v>46069</v>
      </c>
      <c r="B4525" s="31">
        <v>0.91666666666666663</v>
      </c>
      <c r="C4525" s="46"/>
      <c r="D4525" s="29">
        <v>46069.916666666664</v>
      </c>
      <c r="E4525" s="15" t="str">
        <f>IF(AND($B$6=NB!$A$17,$B$8&gt;0),'Ersparnisberechnung Sommertarif'!$B$8*SLP!C4505,"")</f>
        <v/>
      </c>
    </row>
    <row r="4526" spans="1:5" x14ac:dyDescent="0.3">
      <c r="A4526" s="25">
        <v>46069</v>
      </c>
      <c r="B4526" s="31">
        <v>0.92708333333333337</v>
      </c>
      <c r="C4526" s="46"/>
      <c r="D4526" s="29">
        <v>46069.927083333336</v>
      </c>
      <c r="E4526" s="15" t="str">
        <f>IF(AND($B$6=NB!$A$17,$B$8&gt;0),'Ersparnisberechnung Sommertarif'!$B$8*SLP!C4506,"")</f>
        <v/>
      </c>
    </row>
    <row r="4527" spans="1:5" x14ac:dyDescent="0.3">
      <c r="A4527" s="25">
        <v>46069</v>
      </c>
      <c r="B4527" s="31">
        <v>0.9375</v>
      </c>
      <c r="C4527" s="46"/>
      <c r="D4527" s="29">
        <v>46069.9375</v>
      </c>
      <c r="E4527" s="15" t="str">
        <f>IF(AND($B$6=NB!$A$17,$B$8&gt;0),'Ersparnisberechnung Sommertarif'!$B$8*SLP!C4507,"")</f>
        <v/>
      </c>
    </row>
    <row r="4528" spans="1:5" x14ac:dyDescent="0.3">
      <c r="A4528" s="25">
        <v>46069</v>
      </c>
      <c r="B4528" s="31">
        <v>0.94791666666666663</v>
      </c>
      <c r="C4528" s="46"/>
      <c r="D4528" s="29">
        <v>46069.947916666664</v>
      </c>
      <c r="E4528" s="15" t="str">
        <f>IF(AND($B$6=NB!$A$17,$B$8&gt;0),'Ersparnisberechnung Sommertarif'!$B$8*SLP!C4508,"")</f>
        <v/>
      </c>
    </row>
    <row r="4529" spans="1:5" x14ac:dyDescent="0.3">
      <c r="A4529" s="25">
        <v>46069</v>
      </c>
      <c r="B4529" s="31">
        <v>0.95833333333333337</v>
      </c>
      <c r="C4529" s="46"/>
      <c r="D4529" s="29">
        <v>46069.958333333336</v>
      </c>
      <c r="E4529" s="15" t="str">
        <f>IF(AND($B$6=NB!$A$17,$B$8&gt;0),'Ersparnisberechnung Sommertarif'!$B$8*SLP!C4509,"")</f>
        <v/>
      </c>
    </row>
    <row r="4530" spans="1:5" x14ac:dyDescent="0.3">
      <c r="A4530" s="25">
        <v>46069</v>
      </c>
      <c r="B4530" s="31">
        <v>0.96875</v>
      </c>
      <c r="C4530" s="46"/>
      <c r="D4530" s="29">
        <v>46069.96875</v>
      </c>
      <c r="E4530" s="15" t="str">
        <f>IF(AND($B$6=NB!$A$17,$B$8&gt;0),'Ersparnisberechnung Sommertarif'!$B$8*SLP!C4510,"")</f>
        <v/>
      </c>
    </row>
    <row r="4531" spans="1:5" x14ac:dyDescent="0.3">
      <c r="A4531" s="25">
        <v>46069</v>
      </c>
      <c r="B4531" s="31">
        <v>0.97916666666666663</v>
      </c>
      <c r="C4531" s="46"/>
      <c r="D4531" s="29">
        <v>46069.979166666664</v>
      </c>
      <c r="E4531" s="15" t="str">
        <f>IF(AND($B$6=NB!$A$17,$B$8&gt;0),'Ersparnisberechnung Sommertarif'!$B$8*SLP!C4511,"")</f>
        <v/>
      </c>
    </row>
    <row r="4532" spans="1:5" x14ac:dyDescent="0.3">
      <c r="A4532" s="25">
        <v>46069</v>
      </c>
      <c r="B4532" s="31">
        <v>0.98958333333333337</v>
      </c>
      <c r="C4532" s="46"/>
      <c r="D4532" s="29">
        <v>46069.989583333336</v>
      </c>
      <c r="E4532" s="15" t="str">
        <f>IF(AND($B$6=NB!$A$17,$B$8&gt;0),'Ersparnisberechnung Sommertarif'!$B$8*SLP!C4512,"")</f>
        <v/>
      </c>
    </row>
    <row r="4533" spans="1:5" x14ac:dyDescent="0.3">
      <c r="A4533" s="25">
        <v>46070</v>
      </c>
      <c r="B4533" s="31">
        <v>0</v>
      </c>
      <c r="C4533" s="46"/>
      <c r="D4533" s="29">
        <v>46070</v>
      </c>
      <c r="E4533" s="15" t="str">
        <f>IF(AND($B$6=NB!$A$17,$B$8&gt;0),'Ersparnisberechnung Sommertarif'!$B$8*SLP!C4513,"")</f>
        <v/>
      </c>
    </row>
    <row r="4534" spans="1:5" x14ac:dyDescent="0.3">
      <c r="A4534" s="25">
        <v>46070</v>
      </c>
      <c r="B4534" s="31">
        <v>1.0416666666666666E-2</v>
      </c>
      <c r="C4534" s="46"/>
      <c r="D4534" s="29">
        <v>46070.010416666664</v>
      </c>
      <c r="E4534" s="15" t="str">
        <f>IF(AND($B$6=NB!$A$17,$B$8&gt;0),'Ersparnisberechnung Sommertarif'!$B$8*SLP!C4514,"")</f>
        <v/>
      </c>
    </row>
    <row r="4535" spans="1:5" x14ac:dyDescent="0.3">
      <c r="A4535" s="25">
        <v>46070</v>
      </c>
      <c r="B4535" s="31">
        <v>2.0833333333333332E-2</v>
      </c>
      <c r="C4535" s="46"/>
      <c r="D4535" s="29">
        <v>46070.020833333336</v>
      </c>
      <c r="E4535" s="15" t="str">
        <f>IF(AND($B$6=NB!$A$17,$B$8&gt;0),'Ersparnisberechnung Sommertarif'!$B$8*SLP!C4515,"")</f>
        <v/>
      </c>
    </row>
    <row r="4536" spans="1:5" x14ac:dyDescent="0.3">
      <c r="A4536" s="25">
        <v>46070</v>
      </c>
      <c r="B4536" s="31">
        <v>3.125E-2</v>
      </c>
      <c r="C4536" s="46"/>
      <c r="D4536" s="29">
        <v>46070.03125</v>
      </c>
      <c r="E4536" s="15" t="str">
        <f>IF(AND($B$6=NB!$A$17,$B$8&gt;0),'Ersparnisberechnung Sommertarif'!$B$8*SLP!C4516,"")</f>
        <v/>
      </c>
    </row>
    <row r="4537" spans="1:5" x14ac:dyDescent="0.3">
      <c r="A4537" s="25">
        <v>46070</v>
      </c>
      <c r="B4537" s="31">
        <v>4.1666666666666664E-2</v>
      </c>
      <c r="C4537" s="46"/>
      <c r="D4537" s="29">
        <v>46070.041666666664</v>
      </c>
      <c r="E4537" s="15" t="str">
        <f>IF(AND($B$6=NB!$A$17,$B$8&gt;0),'Ersparnisberechnung Sommertarif'!$B$8*SLP!C4517,"")</f>
        <v/>
      </c>
    </row>
    <row r="4538" spans="1:5" x14ac:dyDescent="0.3">
      <c r="A4538" s="25">
        <v>46070</v>
      </c>
      <c r="B4538" s="31">
        <v>5.2083333333333336E-2</v>
      </c>
      <c r="C4538" s="46"/>
      <c r="D4538" s="29">
        <v>46070.052083333336</v>
      </c>
      <c r="E4538" s="15" t="str">
        <f>IF(AND($B$6=NB!$A$17,$B$8&gt;0),'Ersparnisberechnung Sommertarif'!$B$8*SLP!C4518,"")</f>
        <v/>
      </c>
    </row>
    <row r="4539" spans="1:5" x14ac:dyDescent="0.3">
      <c r="A4539" s="25">
        <v>46070</v>
      </c>
      <c r="B4539" s="31">
        <v>6.25E-2</v>
      </c>
      <c r="C4539" s="46"/>
      <c r="D4539" s="29">
        <v>46070.0625</v>
      </c>
      <c r="E4539" s="15" t="str">
        <f>IF(AND($B$6=NB!$A$17,$B$8&gt;0),'Ersparnisberechnung Sommertarif'!$B$8*SLP!C4519,"")</f>
        <v/>
      </c>
    </row>
    <row r="4540" spans="1:5" x14ac:dyDescent="0.3">
      <c r="A4540" s="25">
        <v>46070</v>
      </c>
      <c r="B4540" s="31">
        <v>7.2916666666666671E-2</v>
      </c>
      <c r="C4540" s="46"/>
      <c r="D4540" s="29">
        <v>46070.072916666664</v>
      </c>
      <c r="E4540" s="15" t="str">
        <f>IF(AND($B$6=NB!$A$17,$B$8&gt;0),'Ersparnisberechnung Sommertarif'!$B$8*SLP!C4520,"")</f>
        <v/>
      </c>
    </row>
    <row r="4541" spans="1:5" x14ac:dyDescent="0.3">
      <c r="A4541" s="25">
        <v>46070</v>
      </c>
      <c r="B4541" s="31">
        <v>8.3333333333333329E-2</v>
      </c>
      <c r="C4541" s="46"/>
      <c r="D4541" s="29">
        <v>46070.083333333336</v>
      </c>
      <c r="E4541" s="15" t="str">
        <f>IF(AND($B$6=NB!$A$17,$B$8&gt;0),'Ersparnisberechnung Sommertarif'!$B$8*SLP!C4521,"")</f>
        <v/>
      </c>
    </row>
    <row r="4542" spans="1:5" x14ac:dyDescent="0.3">
      <c r="A4542" s="25">
        <v>46070</v>
      </c>
      <c r="B4542" s="31">
        <v>9.375E-2</v>
      </c>
      <c r="C4542" s="46"/>
      <c r="D4542" s="29">
        <v>46070.09375</v>
      </c>
      <c r="E4542" s="15" t="str">
        <f>IF(AND($B$6=NB!$A$17,$B$8&gt;0),'Ersparnisberechnung Sommertarif'!$B$8*SLP!C4522,"")</f>
        <v/>
      </c>
    </row>
    <row r="4543" spans="1:5" x14ac:dyDescent="0.3">
      <c r="A4543" s="25">
        <v>46070</v>
      </c>
      <c r="B4543" s="31">
        <v>0.10416666666666667</v>
      </c>
      <c r="C4543" s="46"/>
      <c r="D4543" s="29">
        <v>46070.104166666664</v>
      </c>
      <c r="E4543" s="15" t="str">
        <f>IF(AND($B$6=NB!$A$17,$B$8&gt;0),'Ersparnisberechnung Sommertarif'!$B$8*SLP!C4523,"")</f>
        <v/>
      </c>
    </row>
    <row r="4544" spans="1:5" x14ac:dyDescent="0.3">
      <c r="A4544" s="25">
        <v>46070</v>
      </c>
      <c r="B4544" s="31">
        <v>0.11458333333333333</v>
      </c>
      <c r="C4544" s="46"/>
      <c r="D4544" s="29">
        <v>46070.114583333336</v>
      </c>
      <c r="E4544" s="15" t="str">
        <f>IF(AND($B$6=NB!$A$17,$B$8&gt;0),'Ersparnisberechnung Sommertarif'!$B$8*SLP!C4524,"")</f>
        <v/>
      </c>
    </row>
    <row r="4545" spans="1:5" x14ac:dyDescent="0.3">
      <c r="A4545" s="25">
        <v>46070</v>
      </c>
      <c r="B4545" s="31">
        <v>0.125</v>
      </c>
      <c r="C4545" s="46"/>
      <c r="D4545" s="29">
        <v>46070.125</v>
      </c>
      <c r="E4545" s="15" t="str">
        <f>IF(AND($B$6=NB!$A$17,$B$8&gt;0),'Ersparnisberechnung Sommertarif'!$B$8*SLP!C4525,"")</f>
        <v/>
      </c>
    </row>
    <row r="4546" spans="1:5" x14ac:dyDescent="0.3">
      <c r="A4546" s="25">
        <v>46070</v>
      </c>
      <c r="B4546" s="31">
        <v>0.13541666666666666</v>
      </c>
      <c r="C4546" s="46"/>
      <c r="D4546" s="29">
        <v>46070.135416666664</v>
      </c>
      <c r="E4546" s="15" t="str">
        <f>IF(AND($B$6=NB!$A$17,$B$8&gt;0),'Ersparnisberechnung Sommertarif'!$B$8*SLP!C4526,"")</f>
        <v/>
      </c>
    </row>
    <row r="4547" spans="1:5" x14ac:dyDescent="0.3">
      <c r="A4547" s="25">
        <v>46070</v>
      </c>
      <c r="B4547" s="31">
        <v>0.14583333333333334</v>
      </c>
      <c r="C4547" s="46"/>
      <c r="D4547" s="29">
        <v>46070.145833333336</v>
      </c>
      <c r="E4547" s="15" t="str">
        <f>IF(AND($B$6=NB!$A$17,$B$8&gt;0),'Ersparnisberechnung Sommertarif'!$B$8*SLP!C4527,"")</f>
        <v/>
      </c>
    </row>
    <row r="4548" spans="1:5" x14ac:dyDescent="0.3">
      <c r="A4548" s="25">
        <v>46070</v>
      </c>
      <c r="B4548" s="31">
        <v>0.15625</v>
      </c>
      <c r="C4548" s="46"/>
      <c r="D4548" s="29">
        <v>46070.15625</v>
      </c>
      <c r="E4548" s="15" t="str">
        <f>IF(AND($B$6=NB!$A$17,$B$8&gt;0),'Ersparnisberechnung Sommertarif'!$B$8*SLP!C4528,"")</f>
        <v/>
      </c>
    </row>
    <row r="4549" spans="1:5" x14ac:dyDescent="0.3">
      <c r="A4549" s="25">
        <v>46070</v>
      </c>
      <c r="B4549" s="31">
        <v>0.16666666666666666</v>
      </c>
      <c r="C4549" s="46"/>
      <c r="D4549" s="29">
        <v>46070.166666666664</v>
      </c>
      <c r="E4549" s="15" t="str">
        <f>IF(AND($B$6=NB!$A$17,$B$8&gt;0),'Ersparnisberechnung Sommertarif'!$B$8*SLP!C4529,"")</f>
        <v/>
      </c>
    </row>
    <row r="4550" spans="1:5" x14ac:dyDescent="0.3">
      <c r="A4550" s="25">
        <v>46070</v>
      </c>
      <c r="B4550" s="31">
        <v>0.17708333333333334</v>
      </c>
      <c r="C4550" s="46"/>
      <c r="D4550" s="29">
        <v>46070.177083333336</v>
      </c>
      <c r="E4550" s="15" t="str">
        <f>IF(AND($B$6=NB!$A$17,$B$8&gt;0),'Ersparnisberechnung Sommertarif'!$B$8*SLP!C4530,"")</f>
        <v/>
      </c>
    </row>
    <row r="4551" spans="1:5" x14ac:dyDescent="0.3">
      <c r="A4551" s="25">
        <v>46070</v>
      </c>
      <c r="B4551" s="31">
        <v>0.1875</v>
      </c>
      <c r="C4551" s="46"/>
      <c r="D4551" s="29">
        <v>46070.1875</v>
      </c>
      <c r="E4551" s="15" t="str">
        <f>IF(AND($B$6=NB!$A$17,$B$8&gt;0),'Ersparnisberechnung Sommertarif'!$B$8*SLP!C4531,"")</f>
        <v/>
      </c>
    </row>
    <row r="4552" spans="1:5" x14ac:dyDescent="0.3">
      <c r="A4552" s="25">
        <v>46070</v>
      </c>
      <c r="B4552" s="31">
        <v>0.19791666666666666</v>
      </c>
      <c r="C4552" s="46"/>
      <c r="D4552" s="29">
        <v>46070.197916666664</v>
      </c>
      <c r="E4552" s="15" t="str">
        <f>IF(AND($B$6=NB!$A$17,$B$8&gt;0),'Ersparnisberechnung Sommertarif'!$B$8*SLP!C4532,"")</f>
        <v/>
      </c>
    </row>
    <row r="4553" spans="1:5" x14ac:dyDescent="0.3">
      <c r="A4553" s="25">
        <v>46070</v>
      </c>
      <c r="B4553" s="31">
        <v>0.20833333333333334</v>
      </c>
      <c r="C4553" s="46"/>
      <c r="D4553" s="29">
        <v>46070.208333333336</v>
      </c>
      <c r="E4553" s="15" t="str">
        <f>IF(AND($B$6=NB!$A$17,$B$8&gt;0),'Ersparnisberechnung Sommertarif'!$B$8*SLP!C4533,"")</f>
        <v/>
      </c>
    </row>
    <row r="4554" spans="1:5" x14ac:dyDescent="0.3">
      <c r="A4554" s="25">
        <v>46070</v>
      </c>
      <c r="B4554" s="31">
        <v>0.21875</v>
      </c>
      <c r="C4554" s="46"/>
      <c r="D4554" s="29">
        <v>46070.21875</v>
      </c>
      <c r="E4554" s="15" t="str">
        <f>IF(AND($B$6=NB!$A$17,$B$8&gt;0),'Ersparnisberechnung Sommertarif'!$B$8*SLP!C4534,"")</f>
        <v/>
      </c>
    </row>
    <row r="4555" spans="1:5" x14ac:dyDescent="0.3">
      <c r="A4555" s="25">
        <v>46070</v>
      </c>
      <c r="B4555" s="31">
        <v>0.22916666666666666</v>
      </c>
      <c r="C4555" s="46"/>
      <c r="D4555" s="29">
        <v>46070.229166666664</v>
      </c>
      <c r="E4555" s="15" t="str">
        <f>IF(AND($B$6=NB!$A$17,$B$8&gt;0),'Ersparnisberechnung Sommertarif'!$B$8*SLP!C4535,"")</f>
        <v/>
      </c>
    </row>
    <row r="4556" spans="1:5" x14ac:dyDescent="0.3">
      <c r="A4556" s="25">
        <v>46070</v>
      </c>
      <c r="B4556" s="31">
        <v>0.23958333333333334</v>
      </c>
      <c r="C4556" s="46"/>
      <c r="D4556" s="29">
        <v>46070.239583333336</v>
      </c>
      <c r="E4556" s="15" t="str">
        <f>IF(AND($B$6=NB!$A$17,$B$8&gt;0),'Ersparnisberechnung Sommertarif'!$B$8*SLP!C4536,"")</f>
        <v/>
      </c>
    </row>
    <row r="4557" spans="1:5" x14ac:dyDescent="0.3">
      <c r="A4557" s="25">
        <v>46070</v>
      </c>
      <c r="B4557" s="31">
        <v>0.25</v>
      </c>
      <c r="C4557" s="46"/>
      <c r="D4557" s="29">
        <v>46070.25</v>
      </c>
      <c r="E4557" s="15" t="str">
        <f>IF(AND($B$6=NB!$A$17,$B$8&gt;0),'Ersparnisberechnung Sommertarif'!$B$8*SLP!C4537,"")</f>
        <v/>
      </c>
    </row>
    <row r="4558" spans="1:5" x14ac:dyDescent="0.3">
      <c r="A4558" s="25">
        <v>46070</v>
      </c>
      <c r="B4558" s="31">
        <v>0.26041666666666669</v>
      </c>
      <c r="C4558" s="46"/>
      <c r="D4558" s="29">
        <v>46070.260416666664</v>
      </c>
      <c r="E4558" s="15" t="str">
        <f>IF(AND($B$6=NB!$A$17,$B$8&gt;0),'Ersparnisberechnung Sommertarif'!$B$8*SLP!C4538,"")</f>
        <v/>
      </c>
    </row>
    <row r="4559" spans="1:5" x14ac:dyDescent="0.3">
      <c r="A4559" s="25">
        <v>46070</v>
      </c>
      <c r="B4559" s="31">
        <v>0.27083333333333331</v>
      </c>
      <c r="C4559" s="46"/>
      <c r="D4559" s="29">
        <v>46070.270833333336</v>
      </c>
      <c r="E4559" s="15" t="str">
        <f>IF(AND($B$6=NB!$A$17,$B$8&gt;0),'Ersparnisberechnung Sommertarif'!$B$8*SLP!C4539,"")</f>
        <v/>
      </c>
    </row>
    <row r="4560" spans="1:5" x14ac:dyDescent="0.3">
      <c r="A4560" s="25">
        <v>46070</v>
      </c>
      <c r="B4560" s="31">
        <v>0.28125</v>
      </c>
      <c r="C4560" s="46"/>
      <c r="D4560" s="29">
        <v>46070.28125</v>
      </c>
      <c r="E4560" s="15" t="str">
        <f>IF(AND($B$6=NB!$A$17,$B$8&gt;0),'Ersparnisberechnung Sommertarif'!$B$8*SLP!C4540,"")</f>
        <v/>
      </c>
    </row>
    <row r="4561" spans="1:5" x14ac:dyDescent="0.3">
      <c r="A4561" s="25">
        <v>46070</v>
      </c>
      <c r="B4561" s="31">
        <v>0.29166666666666669</v>
      </c>
      <c r="C4561" s="46"/>
      <c r="D4561" s="29">
        <v>46070.291666666664</v>
      </c>
      <c r="E4561" s="15" t="str">
        <f>IF(AND($B$6=NB!$A$17,$B$8&gt;0),'Ersparnisberechnung Sommertarif'!$B$8*SLP!C4541,"")</f>
        <v/>
      </c>
    </row>
    <row r="4562" spans="1:5" x14ac:dyDescent="0.3">
      <c r="A4562" s="25">
        <v>46070</v>
      </c>
      <c r="B4562" s="31">
        <v>0.30208333333333331</v>
      </c>
      <c r="C4562" s="46"/>
      <c r="D4562" s="29">
        <v>46070.302083333336</v>
      </c>
      <c r="E4562" s="15" t="str">
        <f>IF(AND($B$6=NB!$A$17,$B$8&gt;0),'Ersparnisberechnung Sommertarif'!$B$8*SLP!C4542,"")</f>
        <v/>
      </c>
    </row>
    <row r="4563" spans="1:5" x14ac:dyDescent="0.3">
      <c r="A4563" s="25">
        <v>46070</v>
      </c>
      <c r="B4563" s="31">
        <v>0.3125</v>
      </c>
      <c r="C4563" s="46"/>
      <c r="D4563" s="29">
        <v>46070.3125</v>
      </c>
      <c r="E4563" s="15" t="str">
        <f>IF(AND($B$6=NB!$A$17,$B$8&gt;0),'Ersparnisberechnung Sommertarif'!$B$8*SLP!C4543,"")</f>
        <v/>
      </c>
    </row>
    <row r="4564" spans="1:5" x14ac:dyDescent="0.3">
      <c r="A4564" s="25">
        <v>46070</v>
      </c>
      <c r="B4564" s="31">
        <v>0.32291666666666669</v>
      </c>
      <c r="C4564" s="46"/>
      <c r="D4564" s="29">
        <v>46070.322916666664</v>
      </c>
      <c r="E4564" s="15" t="str">
        <f>IF(AND($B$6=NB!$A$17,$B$8&gt;0),'Ersparnisberechnung Sommertarif'!$B$8*SLP!C4544,"")</f>
        <v/>
      </c>
    </row>
    <row r="4565" spans="1:5" x14ac:dyDescent="0.3">
      <c r="A4565" s="25">
        <v>46070</v>
      </c>
      <c r="B4565" s="31">
        <v>0.33333333333333331</v>
      </c>
      <c r="C4565" s="46"/>
      <c r="D4565" s="29">
        <v>46070.333333333336</v>
      </c>
      <c r="E4565" s="15" t="str">
        <f>IF(AND($B$6=NB!$A$17,$B$8&gt;0),'Ersparnisberechnung Sommertarif'!$B$8*SLP!C4545,"")</f>
        <v/>
      </c>
    </row>
    <row r="4566" spans="1:5" x14ac:dyDescent="0.3">
      <c r="A4566" s="25">
        <v>46070</v>
      </c>
      <c r="B4566" s="31">
        <v>0.34375</v>
      </c>
      <c r="C4566" s="46"/>
      <c r="D4566" s="29">
        <v>46070.34375</v>
      </c>
      <c r="E4566" s="15" t="str">
        <f>IF(AND($B$6=NB!$A$17,$B$8&gt;0),'Ersparnisberechnung Sommertarif'!$B$8*SLP!C4546,"")</f>
        <v/>
      </c>
    </row>
    <row r="4567" spans="1:5" x14ac:dyDescent="0.3">
      <c r="A4567" s="25">
        <v>46070</v>
      </c>
      <c r="B4567" s="31">
        <v>0.35416666666666669</v>
      </c>
      <c r="C4567" s="46"/>
      <c r="D4567" s="29">
        <v>46070.354166666664</v>
      </c>
      <c r="E4567" s="15" t="str">
        <f>IF(AND($B$6=NB!$A$17,$B$8&gt;0),'Ersparnisberechnung Sommertarif'!$B$8*SLP!C4547,"")</f>
        <v/>
      </c>
    </row>
    <row r="4568" spans="1:5" x14ac:dyDescent="0.3">
      <c r="A4568" s="25">
        <v>46070</v>
      </c>
      <c r="B4568" s="31">
        <v>0.36458333333333331</v>
      </c>
      <c r="C4568" s="46"/>
      <c r="D4568" s="29">
        <v>46070.364583333336</v>
      </c>
      <c r="E4568" s="15" t="str">
        <f>IF(AND($B$6=NB!$A$17,$B$8&gt;0),'Ersparnisberechnung Sommertarif'!$B$8*SLP!C4548,"")</f>
        <v/>
      </c>
    </row>
    <row r="4569" spans="1:5" x14ac:dyDescent="0.3">
      <c r="A4569" s="25">
        <v>46070</v>
      </c>
      <c r="B4569" s="31">
        <v>0.375</v>
      </c>
      <c r="C4569" s="46"/>
      <c r="D4569" s="29">
        <v>46070.375</v>
      </c>
      <c r="E4569" s="15" t="str">
        <f>IF(AND($B$6=NB!$A$17,$B$8&gt;0),'Ersparnisberechnung Sommertarif'!$B$8*SLP!C4549,"")</f>
        <v/>
      </c>
    </row>
    <row r="4570" spans="1:5" x14ac:dyDescent="0.3">
      <c r="A4570" s="25">
        <v>46070</v>
      </c>
      <c r="B4570" s="31">
        <v>0.38541666666666669</v>
      </c>
      <c r="C4570" s="46"/>
      <c r="D4570" s="29">
        <v>46070.385416666664</v>
      </c>
      <c r="E4570" s="15" t="str">
        <f>IF(AND($B$6=NB!$A$17,$B$8&gt;0),'Ersparnisberechnung Sommertarif'!$B$8*SLP!C4550,"")</f>
        <v/>
      </c>
    </row>
    <row r="4571" spans="1:5" x14ac:dyDescent="0.3">
      <c r="A4571" s="25">
        <v>46070</v>
      </c>
      <c r="B4571" s="31">
        <v>0.39583333333333331</v>
      </c>
      <c r="C4571" s="46"/>
      <c r="D4571" s="29">
        <v>46070.395833333336</v>
      </c>
      <c r="E4571" s="15" t="str">
        <f>IF(AND($B$6=NB!$A$17,$B$8&gt;0),'Ersparnisberechnung Sommertarif'!$B$8*SLP!C4551,"")</f>
        <v/>
      </c>
    </row>
    <row r="4572" spans="1:5" x14ac:dyDescent="0.3">
      <c r="A4572" s="25">
        <v>46070</v>
      </c>
      <c r="B4572" s="31">
        <v>0.40625</v>
      </c>
      <c r="C4572" s="46"/>
      <c r="D4572" s="29">
        <v>46070.40625</v>
      </c>
      <c r="E4572" s="15" t="str">
        <f>IF(AND($B$6=NB!$A$17,$B$8&gt;0),'Ersparnisberechnung Sommertarif'!$B$8*SLP!C4552,"")</f>
        <v/>
      </c>
    </row>
    <row r="4573" spans="1:5" x14ac:dyDescent="0.3">
      <c r="A4573" s="25">
        <v>46070</v>
      </c>
      <c r="B4573" s="31">
        <v>0.41666666666666669</v>
      </c>
      <c r="C4573" s="46"/>
      <c r="D4573" s="29">
        <v>46070.416666666664</v>
      </c>
      <c r="E4573" s="15" t="str">
        <f>IF(AND($B$6=NB!$A$17,$B$8&gt;0),'Ersparnisberechnung Sommertarif'!$B$8*SLP!C4553,"")</f>
        <v/>
      </c>
    </row>
    <row r="4574" spans="1:5" x14ac:dyDescent="0.3">
      <c r="A4574" s="25">
        <v>46070</v>
      </c>
      <c r="B4574" s="31">
        <v>0.42708333333333331</v>
      </c>
      <c r="C4574" s="46"/>
      <c r="D4574" s="29">
        <v>46070.427083333336</v>
      </c>
      <c r="E4574" s="15" t="str">
        <f>IF(AND($B$6=NB!$A$17,$B$8&gt;0),'Ersparnisberechnung Sommertarif'!$B$8*SLP!C4554,"")</f>
        <v/>
      </c>
    </row>
    <row r="4575" spans="1:5" x14ac:dyDescent="0.3">
      <c r="A4575" s="25">
        <v>46070</v>
      </c>
      <c r="B4575" s="31">
        <v>0.4375</v>
      </c>
      <c r="C4575" s="46"/>
      <c r="D4575" s="29">
        <v>46070.4375</v>
      </c>
      <c r="E4575" s="15" t="str">
        <f>IF(AND($B$6=NB!$A$17,$B$8&gt;0),'Ersparnisberechnung Sommertarif'!$B$8*SLP!C4555,"")</f>
        <v/>
      </c>
    </row>
    <row r="4576" spans="1:5" x14ac:dyDescent="0.3">
      <c r="A4576" s="25">
        <v>46070</v>
      </c>
      <c r="B4576" s="31">
        <v>0.44791666666666669</v>
      </c>
      <c r="C4576" s="46"/>
      <c r="D4576" s="29">
        <v>46070.447916666664</v>
      </c>
      <c r="E4576" s="15" t="str">
        <f>IF(AND($B$6=NB!$A$17,$B$8&gt;0),'Ersparnisberechnung Sommertarif'!$B$8*SLP!C4556,"")</f>
        <v/>
      </c>
    </row>
    <row r="4577" spans="1:5" x14ac:dyDescent="0.3">
      <c r="A4577" s="25">
        <v>46070</v>
      </c>
      <c r="B4577" s="31">
        <v>0.45833333333333331</v>
      </c>
      <c r="C4577" s="46"/>
      <c r="D4577" s="29">
        <v>46070.458333333336</v>
      </c>
      <c r="E4577" s="15" t="str">
        <f>IF(AND($B$6=NB!$A$17,$B$8&gt;0),'Ersparnisberechnung Sommertarif'!$B$8*SLP!C4557,"")</f>
        <v/>
      </c>
    </row>
    <row r="4578" spans="1:5" x14ac:dyDescent="0.3">
      <c r="A4578" s="25">
        <v>46070</v>
      </c>
      <c r="B4578" s="31">
        <v>0.46875</v>
      </c>
      <c r="C4578" s="46"/>
      <c r="D4578" s="29">
        <v>46070.46875</v>
      </c>
      <c r="E4578" s="15" t="str">
        <f>IF(AND($B$6=NB!$A$17,$B$8&gt;0),'Ersparnisberechnung Sommertarif'!$B$8*SLP!C4558,"")</f>
        <v/>
      </c>
    </row>
    <row r="4579" spans="1:5" x14ac:dyDescent="0.3">
      <c r="A4579" s="25">
        <v>46070</v>
      </c>
      <c r="B4579" s="31">
        <v>0.47916666666666669</v>
      </c>
      <c r="C4579" s="46"/>
      <c r="D4579" s="29">
        <v>46070.479166666664</v>
      </c>
      <c r="E4579" s="15" t="str">
        <f>IF(AND($B$6=NB!$A$17,$B$8&gt;0),'Ersparnisberechnung Sommertarif'!$B$8*SLP!C4559,"")</f>
        <v/>
      </c>
    </row>
    <row r="4580" spans="1:5" x14ac:dyDescent="0.3">
      <c r="A4580" s="25">
        <v>46070</v>
      </c>
      <c r="B4580" s="31">
        <v>0.48958333333333331</v>
      </c>
      <c r="C4580" s="46"/>
      <c r="D4580" s="29">
        <v>46070.489583333336</v>
      </c>
      <c r="E4580" s="15" t="str">
        <f>IF(AND($B$6=NB!$A$17,$B$8&gt;0),'Ersparnisberechnung Sommertarif'!$B$8*SLP!C4560,"")</f>
        <v/>
      </c>
    </row>
    <row r="4581" spans="1:5" x14ac:dyDescent="0.3">
      <c r="A4581" s="25">
        <v>46070</v>
      </c>
      <c r="B4581" s="31">
        <v>0.5</v>
      </c>
      <c r="C4581" s="46"/>
      <c r="D4581" s="29">
        <v>46070.5</v>
      </c>
      <c r="E4581" s="15" t="str">
        <f>IF(AND($B$6=NB!$A$17,$B$8&gt;0),'Ersparnisberechnung Sommertarif'!$B$8*SLP!C4561,"")</f>
        <v/>
      </c>
    </row>
    <row r="4582" spans="1:5" x14ac:dyDescent="0.3">
      <c r="A4582" s="25">
        <v>46070</v>
      </c>
      <c r="B4582" s="31">
        <v>0.51041666666666663</v>
      </c>
      <c r="C4582" s="46"/>
      <c r="D4582" s="29">
        <v>46070.510416666664</v>
      </c>
      <c r="E4582" s="15" t="str">
        <f>IF(AND($B$6=NB!$A$17,$B$8&gt;0),'Ersparnisberechnung Sommertarif'!$B$8*SLP!C4562,"")</f>
        <v/>
      </c>
    </row>
    <row r="4583" spans="1:5" x14ac:dyDescent="0.3">
      <c r="A4583" s="25">
        <v>46070</v>
      </c>
      <c r="B4583" s="31">
        <v>0.52083333333333337</v>
      </c>
      <c r="C4583" s="46"/>
      <c r="D4583" s="29">
        <v>46070.520833333336</v>
      </c>
      <c r="E4583" s="15" t="str">
        <f>IF(AND($B$6=NB!$A$17,$B$8&gt;0),'Ersparnisberechnung Sommertarif'!$B$8*SLP!C4563,"")</f>
        <v/>
      </c>
    </row>
    <row r="4584" spans="1:5" x14ac:dyDescent="0.3">
      <c r="A4584" s="25">
        <v>46070</v>
      </c>
      <c r="B4584" s="31">
        <v>0.53125</v>
      </c>
      <c r="C4584" s="46"/>
      <c r="D4584" s="29">
        <v>46070.53125</v>
      </c>
      <c r="E4584" s="15" t="str">
        <f>IF(AND($B$6=NB!$A$17,$B$8&gt;0),'Ersparnisberechnung Sommertarif'!$B$8*SLP!C4564,"")</f>
        <v/>
      </c>
    </row>
    <row r="4585" spans="1:5" x14ac:dyDescent="0.3">
      <c r="A4585" s="25">
        <v>46070</v>
      </c>
      <c r="B4585" s="31">
        <v>0.54166666666666663</v>
      </c>
      <c r="C4585" s="46"/>
      <c r="D4585" s="29">
        <v>46070.541666666664</v>
      </c>
      <c r="E4585" s="15" t="str">
        <f>IF(AND($B$6=NB!$A$17,$B$8&gt;0),'Ersparnisberechnung Sommertarif'!$B$8*SLP!C4565,"")</f>
        <v/>
      </c>
    </row>
    <row r="4586" spans="1:5" x14ac:dyDescent="0.3">
      <c r="A4586" s="25">
        <v>46070</v>
      </c>
      <c r="B4586" s="31">
        <v>0.55208333333333337</v>
      </c>
      <c r="C4586" s="46"/>
      <c r="D4586" s="29">
        <v>46070.552083333336</v>
      </c>
      <c r="E4586" s="15" t="str">
        <f>IF(AND($B$6=NB!$A$17,$B$8&gt;0),'Ersparnisberechnung Sommertarif'!$B$8*SLP!C4566,"")</f>
        <v/>
      </c>
    </row>
    <row r="4587" spans="1:5" x14ac:dyDescent="0.3">
      <c r="A4587" s="25">
        <v>46070</v>
      </c>
      <c r="B4587" s="31">
        <v>0.5625</v>
      </c>
      <c r="C4587" s="46"/>
      <c r="D4587" s="29">
        <v>46070.5625</v>
      </c>
      <c r="E4587" s="15" t="str">
        <f>IF(AND($B$6=NB!$A$17,$B$8&gt;0),'Ersparnisberechnung Sommertarif'!$B$8*SLP!C4567,"")</f>
        <v/>
      </c>
    </row>
    <row r="4588" spans="1:5" x14ac:dyDescent="0.3">
      <c r="A4588" s="25">
        <v>46070</v>
      </c>
      <c r="B4588" s="31">
        <v>0.57291666666666663</v>
      </c>
      <c r="C4588" s="46"/>
      <c r="D4588" s="29">
        <v>46070.572916666664</v>
      </c>
      <c r="E4588" s="15" t="str">
        <f>IF(AND($B$6=NB!$A$17,$B$8&gt;0),'Ersparnisberechnung Sommertarif'!$B$8*SLP!C4568,"")</f>
        <v/>
      </c>
    </row>
    <row r="4589" spans="1:5" x14ac:dyDescent="0.3">
      <c r="A4589" s="25">
        <v>46070</v>
      </c>
      <c r="B4589" s="31">
        <v>0.58333333333333337</v>
      </c>
      <c r="C4589" s="46"/>
      <c r="D4589" s="29">
        <v>46070.583333333336</v>
      </c>
      <c r="E4589" s="15" t="str">
        <f>IF(AND($B$6=NB!$A$17,$B$8&gt;0),'Ersparnisberechnung Sommertarif'!$B$8*SLP!C4569,"")</f>
        <v/>
      </c>
    </row>
    <row r="4590" spans="1:5" x14ac:dyDescent="0.3">
      <c r="A4590" s="25">
        <v>46070</v>
      </c>
      <c r="B4590" s="31">
        <v>0.59375</v>
      </c>
      <c r="C4590" s="46"/>
      <c r="D4590" s="29">
        <v>46070.59375</v>
      </c>
      <c r="E4590" s="15" t="str">
        <f>IF(AND($B$6=NB!$A$17,$B$8&gt;0),'Ersparnisberechnung Sommertarif'!$B$8*SLP!C4570,"")</f>
        <v/>
      </c>
    </row>
    <row r="4591" spans="1:5" x14ac:dyDescent="0.3">
      <c r="A4591" s="25">
        <v>46070</v>
      </c>
      <c r="B4591" s="31">
        <v>0.60416666666666663</v>
      </c>
      <c r="C4591" s="46"/>
      <c r="D4591" s="29">
        <v>46070.604166666664</v>
      </c>
      <c r="E4591" s="15" t="str">
        <f>IF(AND($B$6=NB!$A$17,$B$8&gt;0),'Ersparnisberechnung Sommertarif'!$B$8*SLP!C4571,"")</f>
        <v/>
      </c>
    </row>
    <row r="4592" spans="1:5" x14ac:dyDescent="0.3">
      <c r="A4592" s="25">
        <v>46070</v>
      </c>
      <c r="B4592" s="31">
        <v>0.61458333333333337</v>
      </c>
      <c r="C4592" s="46"/>
      <c r="D4592" s="29">
        <v>46070.614583333336</v>
      </c>
      <c r="E4592" s="15" t="str">
        <f>IF(AND($B$6=NB!$A$17,$B$8&gt;0),'Ersparnisberechnung Sommertarif'!$B$8*SLP!C4572,"")</f>
        <v/>
      </c>
    </row>
    <row r="4593" spans="1:5" x14ac:dyDescent="0.3">
      <c r="A4593" s="25">
        <v>46070</v>
      </c>
      <c r="B4593" s="31">
        <v>0.625</v>
      </c>
      <c r="C4593" s="46"/>
      <c r="D4593" s="29">
        <v>46070.625</v>
      </c>
      <c r="E4593" s="15" t="str">
        <f>IF(AND($B$6=NB!$A$17,$B$8&gt;0),'Ersparnisberechnung Sommertarif'!$B$8*SLP!C4573,"")</f>
        <v/>
      </c>
    </row>
    <row r="4594" spans="1:5" x14ac:dyDescent="0.3">
      <c r="A4594" s="25">
        <v>46070</v>
      </c>
      <c r="B4594" s="31">
        <v>0.63541666666666663</v>
      </c>
      <c r="C4594" s="46"/>
      <c r="D4594" s="29">
        <v>46070.635416666664</v>
      </c>
      <c r="E4594" s="15" t="str">
        <f>IF(AND($B$6=NB!$A$17,$B$8&gt;0),'Ersparnisberechnung Sommertarif'!$B$8*SLP!C4574,"")</f>
        <v/>
      </c>
    </row>
    <row r="4595" spans="1:5" x14ac:dyDescent="0.3">
      <c r="A4595" s="25">
        <v>46070</v>
      </c>
      <c r="B4595" s="31">
        <v>0.64583333333333337</v>
      </c>
      <c r="C4595" s="46"/>
      <c r="D4595" s="29">
        <v>46070.645833333336</v>
      </c>
      <c r="E4595" s="15" t="str">
        <f>IF(AND($B$6=NB!$A$17,$B$8&gt;0),'Ersparnisberechnung Sommertarif'!$B$8*SLP!C4575,"")</f>
        <v/>
      </c>
    </row>
    <row r="4596" spans="1:5" x14ac:dyDescent="0.3">
      <c r="A4596" s="25">
        <v>46070</v>
      </c>
      <c r="B4596" s="31">
        <v>0.65625</v>
      </c>
      <c r="C4596" s="46"/>
      <c r="D4596" s="29">
        <v>46070.65625</v>
      </c>
      <c r="E4596" s="15" t="str">
        <f>IF(AND($B$6=NB!$A$17,$B$8&gt;0),'Ersparnisberechnung Sommertarif'!$B$8*SLP!C4576,"")</f>
        <v/>
      </c>
    </row>
    <row r="4597" spans="1:5" x14ac:dyDescent="0.3">
      <c r="A4597" s="25">
        <v>46070</v>
      </c>
      <c r="B4597" s="31">
        <v>0.66666666666666663</v>
      </c>
      <c r="C4597" s="46"/>
      <c r="D4597" s="29">
        <v>46070.666666666664</v>
      </c>
      <c r="E4597" s="15" t="str">
        <f>IF(AND($B$6=NB!$A$17,$B$8&gt;0),'Ersparnisberechnung Sommertarif'!$B$8*SLP!C4577,"")</f>
        <v/>
      </c>
    </row>
    <row r="4598" spans="1:5" x14ac:dyDescent="0.3">
      <c r="A4598" s="25">
        <v>46070</v>
      </c>
      <c r="B4598" s="31">
        <v>0.67708333333333337</v>
      </c>
      <c r="C4598" s="46"/>
      <c r="D4598" s="29">
        <v>46070.677083333336</v>
      </c>
      <c r="E4598" s="15" t="str">
        <f>IF(AND($B$6=NB!$A$17,$B$8&gt;0),'Ersparnisberechnung Sommertarif'!$B$8*SLP!C4578,"")</f>
        <v/>
      </c>
    </row>
    <row r="4599" spans="1:5" x14ac:dyDescent="0.3">
      <c r="A4599" s="25">
        <v>46070</v>
      </c>
      <c r="B4599" s="31">
        <v>0.6875</v>
      </c>
      <c r="C4599" s="46"/>
      <c r="D4599" s="29">
        <v>46070.6875</v>
      </c>
      <c r="E4599" s="15" t="str">
        <f>IF(AND($B$6=NB!$A$17,$B$8&gt;0),'Ersparnisberechnung Sommertarif'!$B$8*SLP!C4579,"")</f>
        <v/>
      </c>
    </row>
    <row r="4600" spans="1:5" x14ac:dyDescent="0.3">
      <c r="A4600" s="25">
        <v>46070</v>
      </c>
      <c r="B4600" s="31">
        <v>0.69791666666666663</v>
      </c>
      <c r="C4600" s="46"/>
      <c r="D4600" s="29">
        <v>46070.697916666664</v>
      </c>
      <c r="E4600" s="15" t="str">
        <f>IF(AND($B$6=NB!$A$17,$B$8&gt;0),'Ersparnisberechnung Sommertarif'!$B$8*SLP!C4580,"")</f>
        <v/>
      </c>
    </row>
    <row r="4601" spans="1:5" x14ac:dyDescent="0.3">
      <c r="A4601" s="25">
        <v>46070</v>
      </c>
      <c r="B4601" s="31">
        <v>0.70833333333333337</v>
      </c>
      <c r="C4601" s="46"/>
      <c r="D4601" s="29">
        <v>46070.708333333336</v>
      </c>
      <c r="E4601" s="15" t="str">
        <f>IF(AND($B$6=NB!$A$17,$B$8&gt;0),'Ersparnisberechnung Sommertarif'!$B$8*SLP!C4581,"")</f>
        <v/>
      </c>
    </row>
    <row r="4602" spans="1:5" x14ac:dyDescent="0.3">
      <c r="A4602" s="25">
        <v>46070</v>
      </c>
      <c r="B4602" s="31">
        <v>0.71875</v>
      </c>
      <c r="C4602" s="46"/>
      <c r="D4602" s="29">
        <v>46070.71875</v>
      </c>
      <c r="E4602" s="15" t="str">
        <f>IF(AND($B$6=NB!$A$17,$B$8&gt;0),'Ersparnisberechnung Sommertarif'!$B$8*SLP!C4582,"")</f>
        <v/>
      </c>
    </row>
    <row r="4603" spans="1:5" x14ac:dyDescent="0.3">
      <c r="A4603" s="25">
        <v>46070</v>
      </c>
      <c r="B4603" s="31">
        <v>0.72916666666666663</v>
      </c>
      <c r="C4603" s="46"/>
      <c r="D4603" s="29">
        <v>46070.729166666664</v>
      </c>
      <c r="E4603" s="15" t="str">
        <f>IF(AND($B$6=NB!$A$17,$B$8&gt;0),'Ersparnisberechnung Sommertarif'!$B$8*SLP!C4583,"")</f>
        <v/>
      </c>
    </row>
    <row r="4604" spans="1:5" x14ac:dyDescent="0.3">
      <c r="A4604" s="25">
        <v>46070</v>
      </c>
      <c r="B4604" s="31">
        <v>0.73958333333333337</v>
      </c>
      <c r="C4604" s="46"/>
      <c r="D4604" s="29">
        <v>46070.739583333336</v>
      </c>
      <c r="E4604" s="15" t="str">
        <f>IF(AND($B$6=NB!$A$17,$B$8&gt;0),'Ersparnisberechnung Sommertarif'!$B$8*SLP!C4584,"")</f>
        <v/>
      </c>
    </row>
    <row r="4605" spans="1:5" x14ac:dyDescent="0.3">
      <c r="A4605" s="25">
        <v>46070</v>
      </c>
      <c r="B4605" s="31">
        <v>0.75</v>
      </c>
      <c r="C4605" s="46"/>
      <c r="D4605" s="29">
        <v>46070.75</v>
      </c>
      <c r="E4605" s="15" t="str">
        <f>IF(AND($B$6=NB!$A$17,$B$8&gt;0),'Ersparnisberechnung Sommertarif'!$B$8*SLP!C4585,"")</f>
        <v/>
      </c>
    </row>
    <row r="4606" spans="1:5" x14ac:dyDescent="0.3">
      <c r="A4606" s="25">
        <v>46070</v>
      </c>
      <c r="B4606" s="31">
        <v>0.76041666666666663</v>
      </c>
      <c r="C4606" s="46"/>
      <c r="D4606" s="29">
        <v>46070.760416666664</v>
      </c>
      <c r="E4606" s="15" t="str">
        <f>IF(AND($B$6=NB!$A$17,$B$8&gt;0),'Ersparnisberechnung Sommertarif'!$B$8*SLP!C4586,"")</f>
        <v/>
      </c>
    </row>
    <row r="4607" spans="1:5" x14ac:dyDescent="0.3">
      <c r="A4607" s="25">
        <v>46070</v>
      </c>
      <c r="B4607" s="31">
        <v>0.77083333333333337</v>
      </c>
      <c r="C4607" s="46"/>
      <c r="D4607" s="29">
        <v>46070.770833333336</v>
      </c>
      <c r="E4607" s="15" t="str">
        <f>IF(AND($B$6=NB!$A$17,$B$8&gt;0),'Ersparnisberechnung Sommertarif'!$B$8*SLP!C4587,"")</f>
        <v/>
      </c>
    </row>
    <row r="4608" spans="1:5" x14ac:dyDescent="0.3">
      <c r="A4608" s="25">
        <v>46070</v>
      </c>
      <c r="B4608" s="31">
        <v>0.78125</v>
      </c>
      <c r="C4608" s="46"/>
      <c r="D4608" s="29">
        <v>46070.78125</v>
      </c>
      <c r="E4608" s="15" t="str">
        <f>IF(AND($B$6=NB!$A$17,$B$8&gt;0),'Ersparnisberechnung Sommertarif'!$B$8*SLP!C4588,"")</f>
        <v/>
      </c>
    </row>
    <row r="4609" spans="1:5" x14ac:dyDescent="0.3">
      <c r="A4609" s="25">
        <v>46070</v>
      </c>
      <c r="B4609" s="31">
        <v>0.79166666666666663</v>
      </c>
      <c r="C4609" s="46"/>
      <c r="D4609" s="29">
        <v>46070.791666666664</v>
      </c>
      <c r="E4609" s="15" t="str">
        <f>IF(AND($B$6=NB!$A$17,$B$8&gt;0),'Ersparnisberechnung Sommertarif'!$B$8*SLP!C4589,"")</f>
        <v/>
      </c>
    </row>
    <row r="4610" spans="1:5" x14ac:dyDescent="0.3">
      <c r="A4610" s="25">
        <v>46070</v>
      </c>
      <c r="B4610" s="31">
        <v>0.80208333333333337</v>
      </c>
      <c r="C4610" s="46"/>
      <c r="D4610" s="29">
        <v>46070.802083333336</v>
      </c>
      <c r="E4610" s="15" t="str">
        <f>IF(AND($B$6=NB!$A$17,$B$8&gt;0),'Ersparnisberechnung Sommertarif'!$B$8*SLP!C4590,"")</f>
        <v/>
      </c>
    </row>
    <row r="4611" spans="1:5" x14ac:dyDescent="0.3">
      <c r="A4611" s="25">
        <v>46070</v>
      </c>
      <c r="B4611" s="31">
        <v>0.8125</v>
      </c>
      <c r="C4611" s="46"/>
      <c r="D4611" s="29">
        <v>46070.8125</v>
      </c>
      <c r="E4611" s="15" t="str">
        <f>IF(AND($B$6=NB!$A$17,$B$8&gt;0),'Ersparnisberechnung Sommertarif'!$B$8*SLP!C4591,"")</f>
        <v/>
      </c>
    </row>
    <row r="4612" spans="1:5" x14ac:dyDescent="0.3">
      <c r="A4612" s="25">
        <v>46070</v>
      </c>
      <c r="B4612" s="31">
        <v>0.82291666666666663</v>
      </c>
      <c r="C4612" s="46"/>
      <c r="D4612" s="29">
        <v>46070.822916666664</v>
      </c>
      <c r="E4612" s="15" t="str">
        <f>IF(AND($B$6=NB!$A$17,$B$8&gt;0),'Ersparnisberechnung Sommertarif'!$B$8*SLP!C4592,"")</f>
        <v/>
      </c>
    </row>
    <row r="4613" spans="1:5" x14ac:dyDescent="0.3">
      <c r="A4613" s="25">
        <v>46070</v>
      </c>
      <c r="B4613" s="31">
        <v>0.83333333333333337</v>
      </c>
      <c r="C4613" s="46"/>
      <c r="D4613" s="29">
        <v>46070.833333333336</v>
      </c>
      <c r="E4613" s="15" t="str">
        <f>IF(AND($B$6=NB!$A$17,$B$8&gt;0),'Ersparnisberechnung Sommertarif'!$B$8*SLP!C4593,"")</f>
        <v/>
      </c>
    </row>
    <row r="4614" spans="1:5" x14ac:dyDescent="0.3">
      <c r="A4614" s="25">
        <v>46070</v>
      </c>
      <c r="B4614" s="31">
        <v>0.84375</v>
      </c>
      <c r="C4614" s="46"/>
      <c r="D4614" s="29">
        <v>46070.84375</v>
      </c>
      <c r="E4614" s="15" t="str">
        <f>IF(AND($B$6=NB!$A$17,$B$8&gt;0),'Ersparnisberechnung Sommertarif'!$B$8*SLP!C4594,"")</f>
        <v/>
      </c>
    </row>
    <row r="4615" spans="1:5" x14ac:dyDescent="0.3">
      <c r="A4615" s="25">
        <v>46070</v>
      </c>
      <c r="B4615" s="31">
        <v>0.85416666666666663</v>
      </c>
      <c r="C4615" s="46"/>
      <c r="D4615" s="29">
        <v>46070.854166666664</v>
      </c>
      <c r="E4615" s="15" t="str">
        <f>IF(AND($B$6=NB!$A$17,$B$8&gt;0),'Ersparnisberechnung Sommertarif'!$B$8*SLP!C4595,"")</f>
        <v/>
      </c>
    </row>
    <row r="4616" spans="1:5" x14ac:dyDescent="0.3">
      <c r="A4616" s="25">
        <v>46070</v>
      </c>
      <c r="B4616" s="31">
        <v>0.86458333333333337</v>
      </c>
      <c r="C4616" s="46"/>
      <c r="D4616" s="29">
        <v>46070.864583333336</v>
      </c>
      <c r="E4616" s="15" t="str">
        <f>IF(AND($B$6=NB!$A$17,$B$8&gt;0),'Ersparnisberechnung Sommertarif'!$B$8*SLP!C4596,"")</f>
        <v/>
      </c>
    </row>
    <row r="4617" spans="1:5" x14ac:dyDescent="0.3">
      <c r="A4617" s="25">
        <v>46070</v>
      </c>
      <c r="B4617" s="31">
        <v>0.875</v>
      </c>
      <c r="C4617" s="46"/>
      <c r="D4617" s="29">
        <v>46070.875</v>
      </c>
      <c r="E4617" s="15" t="str">
        <f>IF(AND($B$6=NB!$A$17,$B$8&gt;0),'Ersparnisberechnung Sommertarif'!$B$8*SLP!C4597,"")</f>
        <v/>
      </c>
    </row>
    <row r="4618" spans="1:5" x14ac:dyDescent="0.3">
      <c r="A4618" s="25">
        <v>46070</v>
      </c>
      <c r="B4618" s="31">
        <v>0.88541666666666663</v>
      </c>
      <c r="C4618" s="46"/>
      <c r="D4618" s="29">
        <v>46070.885416666664</v>
      </c>
      <c r="E4618" s="15" t="str">
        <f>IF(AND($B$6=NB!$A$17,$B$8&gt;0),'Ersparnisberechnung Sommertarif'!$B$8*SLP!C4598,"")</f>
        <v/>
      </c>
    </row>
    <row r="4619" spans="1:5" x14ac:dyDescent="0.3">
      <c r="A4619" s="25">
        <v>46070</v>
      </c>
      <c r="B4619" s="31">
        <v>0.89583333333333337</v>
      </c>
      <c r="C4619" s="46"/>
      <c r="D4619" s="29">
        <v>46070.895833333336</v>
      </c>
      <c r="E4619" s="15" t="str">
        <f>IF(AND($B$6=NB!$A$17,$B$8&gt;0),'Ersparnisberechnung Sommertarif'!$B$8*SLP!C4599,"")</f>
        <v/>
      </c>
    </row>
    <row r="4620" spans="1:5" x14ac:dyDescent="0.3">
      <c r="A4620" s="25">
        <v>46070</v>
      </c>
      <c r="B4620" s="31">
        <v>0.90625</v>
      </c>
      <c r="C4620" s="46"/>
      <c r="D4620" s="29">
        <v>46070.90625</v>
      </c>
      <c r="E4620" s="15" t="str">
        <f>IF(AND($B$6=NB!$A$17,$B$8&gt;0),'Ersparnisberechnung Sommertarif'!$B$8*SLP!C4600,"")</f>
        <v/>
      </c>
    </row>
    <row r="4621" spans="1:5" x14ac:dyDescent="0.3">
      <c r="A4621" s="25">
        <v>46070</v>
      </c>
      <c r="B4621" s="31">
        <v>0.91666666666666663</v>
      </c>
      <c r="C4621" s="46"/>
      <c r="D4621" s="29">
        <v>46070.916666666664</v>
      </c>
      <c r="E4621" s="15" t="str">
        <f>IF(AND($B$6=NB!$A$17,$B$8&gt;0),'Ersparnisberechnung Sommertarif'!$B$8*SLP!C4601,"")</f>
        <v/>
      </c>
    </row>
    <row r="4622" spans="1:5" x14ac:dyDescent="0.3">
      <c r="A4622" s="25">
        <v>46070</v>
      </c>
      <c r="B4622" s="31">
        <v>0.92708333333333337</v>
      </c>
      <c r="C4622" s="46"/>
      <c r="D4622" s="29">
        <v>46070.927083333336</v>
      </c>
      <c r="E4622" s="15" t="str">
        <f>IF(AND($B$6=NB!$A$17,$B$8&gt;0),'Ersparnisberechnung Sommertarif'!$B$8*SLP!C4602,"")</f>
        <v/>
      </c>
    </row>
    <row r="4623" spans="1:5" x14ac:dyDescent="0.3">
      <c r="A4623" s="25">
        <v>46070</v>
      </c>
      <c r="B4623" s="31">
        <v>0.9375</v>
      </c>
      <c r="C4623" s="46"/>
      <c r="D4623" s="29">
        <v>46070.9375</v>
      </c>
      <c r="E4623" s="15" t="str">
        <f>IF(AND($B$6=NB!$A$17,$B$8&gt;0),'Ersparnisberechnung Sommertarif'!$B$8*SLP!C4603,"")</f>
        <v/>
      </c>
    </row>
    <row r="4624" spans="1:5" x14ac:dyDescent="0.3">
      <c r="A4624" s="25">
        <v>46070</v>
      </c>
      <c r="B4624" s="31">
        <v>0.94791666666666663</v>
      </c>
      <c r="C4624" s="46"/>
      <c r="D4624" s="29">
        <v>46070.947916666664</v>
      </c>
      <c r="E4624" s="15" t="str">
        <f>IF(AND($B$6=NB!$A$17,$B$8&gt;0),'Ersparnisberechnung Sommertarif'!$B$8*SLP!C4604,"")</f>
        <v/>
      </c>
    </row>
    <row r="4625" spans="1:5" x14ac:dyDescent="0.3">
      <c r="A4625" s="25">
        <v>46070</v>
      </c>
      <c r="B4625" s="31">
        <v>0.95833333333333337</v>
      </c>
      <c r="C4625" s="46"/>
      <c r="D4625" s="29">
        <v>46070.958333333336</v>
      </c>
      <c r="E4625" s="15" t="str">
        <f>IF(AND($B$6=NB!$A$17,$B$8&gt;0),'Ersparnisberechnung Sommertarif'!$B$8*SLP!C4605,"")</f>
        <v/>
      </c>
    </row>
    <row r="4626" spans="1:5" x14ac:dyDescent="0.3">
      <c r="A4626" s="25">
        <v>46070</v>
      </c>
      <c r="B4626" s="31">
        <v>0.96875</v>
      </c>
      <c r="C4626" s="46"/>
      <c r="D4626" s="29">
        <v>46070.96875</v>
      </c>
      <c r="E4626" s="15" t="str">
        <f>IF(AND($B$6=NB!$A$17,$B$8&gt;0),'Ersparnisberechnung Sommertarif'!$B$8*SLP!C4606,"")</f>
        <v/>
      </c>
    </row>
    <row r="4627" spans="1:5" x14ac:dyDescent="0.3">
      <c r="A4627" s="25">
        <v>46070</v>
      </c>
      <c r="B4627" s="31">
        <v>0.97916666666666663</v>
      </c>
      <c r="C4627" s="46"/>
      <c r="D4627" s="29">
        <v>46070.979166666664</v>
      </c>
      <c r="E4627" s="15" t="str">
        <f>IF(AND($B$6=NB!$A$17,$B$8&gt;0),'Ersparnisberechnung Sommertarif'!$B$8*SLP!C4607,"")</f>
        <v/>
      </c>
    </row>
    <row r="4628" spans="1:5" x14ac:dyDescent="0.3">
      <c r="A4628" s="25">
        <v>46070</v>
      </c>
      <c r="B4628" s="31">
        <v>0.98958333333333337</v>
      </c>
      <c r="C4628" s="46"/>
      <c r="D4628" s="29">
        <v>46070.989583333336</v>
      </c>
      <c r="E4628" s="15" t="str">
        <f>IF(AND($B$6=NB!$A$17,$B$8&gt;0),'Ersparnisberechnung Sommertarif'!$B$8*SLP!C4608,"")</f>
        <v/>
      </c>
    </row>
    <row r="4629" spans="1:5" x14ac:dyDescent="0.3">
      <c r="A4629" s="25">
        <v>46071</v>
      </c>
      <c r="B4629" s="31">
        <v>0</v>
      </c>
      <c r="C4629" s="46"/>
      <c r="D4629" s="29">
        <v>46071</v>
      </c>
      <c r="E4629" s="15" t="str">
        <f>IF(AND($B$6=NB!$A$17,$B$8&gt;0),'Ersparnisberechnung Sommertarif'!$B$8*SLP!C4609,"")</f>
        <v/>
      </c>
    </row>
    <row r="4630" spans="1:5" x14ac:dyDescent="0.3">
      <c r="A4630" s="25">
        <v>46071</v>
      </c>
      <c r="B4630" s="31">
        <v>1.0416666666666666E-2</v>
      </c>
      <c r="C4630" s="46"/>
      <c r="D4630" s="29">
        <v>46071.010416666664</v>
      </c>
      <c r="E4630" s="15" t="str">
        <f>IF(AND($B$6=NB!$A$17,$B$8&gt;0),'Ersparnisberechnung Sommertarif'!$B$8*SLP!C4610,"")</f>
        <v/>
      </c>
    </row>
    <row r="4631" spans="1:5" x14ac:dyDescent="0.3">
      <c r="A4631" s="25">
        <v>46071</v>
      </c>
      <c r="B4631" s="31">
        <v>2.0833333333333332E-2</v>
      </c>
      <c r="C4631" s="46"/>
      <c r="D4631" s="29">
        <v>46071.020833333336</v>
      </c>
      <c r="E4631" s="15" t="str">
        <f>IF(AND($B$6=NB!$A$17,$B$8&gt;0),'Ersparnisberechnung Sommertarif'!$B$8*SLP!C4611,"")</f>
        <v/>
      </c>
    </row>
    <row r="4632" spans="1:5" x14ac:dyDescent="0.3">
      <c r="A4632" s="25">
        <v>46071</v>
      </c>
      <c r="B4632" s="31">
        <v>3.125E-2</v>
      </c>
      <c r="C4632" s="46"/>
      <c r="D4632" s="29">
        <v>46071.03125</v>
      </c>
      <c r="E4632" s="15" t="str">
        <f>IF(AND($B$6=NB!$A$17,$B$8&gt;0),'Ersparnisberechnung Sommertarif'!$B$8*SLP!C4612,"")</f>
        <v/>
      </c>
    </row>
    <row r="4633" spans="1:5" x14ac:dyDescent="0.3">
      <c r="A4633" s="25">
        <v>46071</v>
      </c>
      <c r="B4633" s="31">
        <v>4.1666666666666664E-2</v>
      </c>
      <c r="C4633" s="46"/>
      <c r="D4633" s="29">
        <v>46071.041666666664</v>
      </c>
      <c r="E4633" s="15" t="str">
        <f>IF(AND($B$6=NB!$A$17,$B$8&gt;0),'Ersparnisberechnung Sommertarif'!$B$8*SLP!C4613,"")</f>
        <v/>
      </c>
    </row>
    <row r="4634" spans="1:5" x14ac:dyDescent="0.3">
      <c r="A4634" s="25">
        <v>46071</v>
      </c>
      <c r="B4634" s="31">
        <v>5.2083333333333336E-2</v>
      </c>
      <c r="C4634" s="46"/>
      <c r="D4634" s="29">
        <v>46071.052083333336</v>
      </c>
      <c r="E4634" s="15" t="str">
        <f>IF(AND($B$6=NB!$A$17,$B$8&gt;0),'Ersparnisberechnung Sommertarif'!$B$8*SLP!C4614,"")</f>
        <v/>
      </c>
    </row>
    <row r="4635" spans="1:5" x14ac:dyDescent="0.3">
      <c r="A4635" s="25">
        <v>46071</v>
      </c>
      <c r="B4635" s="31">
        <v>6.25E-2</v>
      </c>
      <c r="C4635" s="46"/>
      <c r="D4635" s="29">
        <v>46071.0625</v>
      </c>
      <c r="E4635" s="15" t="str">
        <f>IF(AND($B$6=NB!$A$17,$B$8&gt;0),'Ersparnisberechnung Sommertarif'!$B$8*SLP!C4615,"")</f>
        <v/>
      </c>
    </row>
    <row r="4636" spans="1:5" x14ac:dyDescent="0.3">
      <c r="A4636" s="25">
        <v>46071</v>
      </c>
      <c r="B4636" s="31">
        <v>7.2916666666666671E-2</v>
      </c>
      <c r="C4636" s="46"/>
      <c r="D4636" s="29">
        <v>46071.072916666664</v>
      </c>
      <c r="E4636" s="15" t="str">
        <f>IF(AND($B$6=NB!$A$17,$B$8&gt;0),'Ersparnisberechnung Sommertarif'!$B$8*SLP!C4616,"")</f>
        <v/>
      </c>
    </row>
    <row r="4637" spans="1:5" x14ac:dyDescent="0.3">
      <c r="A4637" s="25">
        <v>46071</v>
      </c>
      <c r="B4637" s="31">
        <v>8.3333333333333329E-2</v>
      </c>
      <c r="C4637" s="46"/>
      <c r="D4637" s="29">
        <v>46071.083333333336</v>
      </c>
      <c r="E4637" s="15" t="str">
        <f>IF(AND($B$6=NB!$A$17,$B$8&gt;0),'Ersparnisberechnung Sommertarif'!$B$8*SLP!C4617,"")</f>
        <v/>
      </c>
    </row>
    <row r="4638" spans="1:5" x14ac:dyDescent="0.3">
      <c r="A4638" s="25">
        <v>46071</v>
      </c>
      <c r="B4638" s="31">
        <v>9.375E-2</v>
      </c>
      <c r="C4638" s="46"/>
      <c r="D4638" s="29">
        <v>46071.09375</v>
      </c>
      <c r="E4638" s="15" t="str">
        <f>IF(AND($B$6=NB!$A$17,$B$8&gt;0),'Ersparnisberechnung Sommertarif'!$B$8*SLP!C4618,"")</f>
        <v/>
      </c>
    </row>
    <row r="4639" spans="1:5" x14ac:dyDescent="0.3">
      <c r="A4639" s="25">
        <v>46071</v>
      </c>
      <c r="B4639" s="31">
        <v>0.10416666666666667</v>
      </c>
      <c r="C4639" s="46"/>
      <c r="D4639" s="29">
        <v>46071.104166666664</v>
      </c>
      <c r="E4639" s="15" t="str">
        <f>IF(AND($B$6=NB!$A$17,$B$8&gt;0),'Ersparnisberechnung Sommertarif'!$B$8*SLP!C4619,"")</f>
        <v/>
      </c>
    </row>
    <row r="4640" spans="1:5" x14ac:dyDescent="0.3">
      <c r="A4640" s="25">
        <v>46071</v>
      </c>
      <c r="B4640" s="31">
        <v>0.11458333333333333</v>
      </c>
      <c r="C4640" s="46"/>
      <c r="D4640" s="29">
        <v>46071.114583333336</v>
      </c>
      <c r="E4640" s="15" t="str">
        <f>IF(AND($B$6=NB!$A$17,$B$8&gt;0),'Ersparnisberechnung Sommertarif'!$B$8*SLP!C4620,"")</f>
        <v/>
      </c>
    </row>
    <row r="4641" spans="1:5" x14ac:dyDescent="0.3">
      <c r="A4641" s="25">
        <v>46071</v>
      </c>
      <c r="B4641" s="31">
        <v>0.125</v>
      </c>
      <c r="C4641" s="46"/>
      <c r="D4641" s="29">
        <v>46071.125</v>
      </c>
      <c r="E4641" s="15" t="str">
        <f>IF(AND($B$6=NB!$A$17,$B$8&gt;0),'Ersparnisberechnung Sommertarif'!$B$8*SLP!C4621,"")</f>
        <v/>
      </c>
    </row>
    <row r="4642" spans="1:5" x14ac:dyDescent="0.3">
      <c r="A4642" s="25">
        <v>46071</v>
      </c>
      <c r="B4642" s="31">
        <v>0.13541666666666666</v>
      </c>
      <c r="C4642" s="46"/>
      <c r="D4642" s="29">
        <v>46071.135416666664</v>
      </c>
      <c r="E4642" s="15" t="str">
        <f>IF(AND($B$6=NB!$A$17,$B$8&gt;0),'Ersparnisberechnung Sommertarif'!$B$8*SLP!C4622,"")</f>
        <v/>
      </c>
    </row>
    <row r="4643" spans="1:5" x14ac:dyDescent="0.3">
      <c r="A4643" s="25">
        <v>46071</v>
      </c>
      <c r="B4643" s="31">
        <v>0.14583333333333334</v>
      </c>
      <c r="C4643" s="46"/>
      <c r="D4643" s="29">
        <v>46071.145833333336</v>
      </c>
      <c r="E4643" s="15" t="str">
        <f>IF(AND($B$6=NB!$A$17,$B$8&gt;0),'Ersparnisberechnung Sommertarif'!$B$8*SLP!C4623,"")</f>
        <v/>
      </c>
    </row>
    <row r="4644" spans="1:5" x14ac:dyDescent="0.3">
      <c r="A4644" s="25">
        <v>46071</v>
      </c>
      <c r="B4644" s="31">
        <v>0.15625</v>
      </c>
      <c r="C4644" s="46"/>
      <c r="D4644" s="29">
        <v>46071.15625</v>
      </c>
      <c r="E4644" s="15" t="str">
        <f>IF(AND($B$6=NB!$A$17,$B$8&gt;0),'Ersparnisberechnung Sommertarif'!$B$8*SLP!C4624,"")</f>
        <v/>
      </c>
    </row>
    <row r="4645" spans="1:5" x14ac:dyDescent="0.3">
      <c r="A4645" s="25">
        <v>46071</v>
      </c>
      <c r="B4645" s="31">
        <v>0.16666666666666666</v>
      </c>
      <c r="C4645" s="46"/>
      <c r="D4645" s="29">
        <v>46071.166666666664</v>
      </c>
      <c r="E4645" s="15" t="str">
        <f>IF(AND($B$6=NB!$A$17,$B$8&gt;0),'Ersparnisberechnung Sommertarif'!$B$8*SLP!C4625,"")</f>
        <v/>
      </c>
    </row>
    <row r="4646" spans="1:5" x14ac:dyDescent="0.3">
      <c r="A4646" s="25">
        <v>46071</v>
      </c>
      <c r="B4646" s="31">
        <v>0.17708333333333334</v>
      </c>
      <c r="C4646" s="46"/>
      <c r="D4646" s="29">
        <v>46071.177083333336</v>
      </c>
      <c r="E4646" s="15" t="str">
        <f>IF(AND($B$6=NB!$A$17,$B$8&gt;0),'Ersparnisberechnung Sommertarif'!$B$8*SLP!C4626,"")</f>
        <v/>
      </c>
    </row>
    <row r="4647" spans="1:5" x14ac:dyDescent="0.3">
      <c r="A4647" s="25">
        <v>46071</v>
      </c>
      <c r="B4647" s="31">
        <v>0.1875</v>
      </c>
      <c r="C4647" s="46"/>
      <c r="D4647" s="29">
        <v>46071.1875</v>
      </c>
      <c r="E4647" s="15" t="str">
        <f>IF(AND($B$6=NB!$A$17,$B$8&gt;0),'Ersparnisberechnung Sommertarif'!$B$8*SLP!C4627,"")</f>
        <v/>
      </c>
    </row>
    <row r="4648" spans="1:5" x14ac:dyDescent="0.3">
      <c r="A4648" s="25">
        <v>46071</v>
      </c>
      <c r="B4648" s="31">
        <v>0.19791666666666666</v>
      </c>
      <c r="C4648" s="46"/>
      <c r="D4648" s="29">
        <v>46071.197916666664</v>
      </c>
      <c r="E4648" s="15" t="str">
        <f>IF(AND($B$6=NB!$A$17,$B$8&gt;0),'Ersparnisberechnung Sommertarif'!$B$8*SLP!C4628,"")</f>
        <v/>
      </c>
    </row>
    <row r="4649" spans="1:5" x14ac:dyDescent="0.3">
      <c r="A4649" s="25">
        <v>46071</v>
      </c>
      <c r="B4649" s="31">
        <v>0.20833333333333334</v>
      </c>
      <c r="C4649" s="46"/>
      <c r="D4649" s="29">
        <v>46071.208333333336</v>
      </c>
      <c r="E4649" s="15" t="str">
        <f>IF(AND($B$6=NB!$A$17,$B$8&gt;0),'Ersparnisberechnung Sommertarif'!$B$8*SLP!C4629,"")</f>
        <v/>
      </c>
    </row>
    <row r="4650" spans="1:5" x14ac:dyDescent="0.3">
      <c r="A4650" s="25">
        <v>46071</v>
      </c>
      <c r="B4650" s="31">
        <v>0.21875</v>
      </c>
      <c r="C4650" s="46"/>
      <c r="D4650" s="29">
        <v>46071.21875</v>
      </c>
      <c r="E4650" s="15" t="str">
        <f>IF(AND($B$6=NB!$A$17,$B$8&gt;0),'Ersparnisberechnung Sommertarif'!$B$8*SLP!C4630,"")</f>
        <v/>
      </c>
    </row>
    <row r="4651" spans="1:5" x14ac:dyDescent="0.3">
      <c r="A4651" s="25">
        <v>46071</v>
      </c>
      <c r="B4651" s="31">
        <v>0.22916666666666666</v>
      </c>
      <c r="C4651" s="46"/>
      <c r="D4651" s="29">
        <v>46071.229166666664</v>
      </c>
      <c r="E4651" s="15" t="str">
        <f>IF(AND($B$6=NB!$A$17,$B$8&gt;0),'Ersparnisberechnung Sommertarif'!$B$8*SLP!C4631,"")</f>
        <v/>
      </c>
    </row>
    <row r="4652" spans="1:5" x14ac:dyDescent="0.3">
      <c r="A4652" s="25">
        <v>46071</v>
      </c>
      <c r="B4652" s="31">
        <v>0.23958333333333334</v>
      </c>
      <c r="C4652" s="46"/>
      <c r="D4652" s="29">
        <v>46071.239583333336</v>
      </c>
      <c r="E4652" s="15" t="str">
        <f>IF(AND($B$6=NB!$A$17,$B$8&gt;0),'Ersparnisberechnung Sommertarif'!$B$8*SLP!C4632,"")</f>
        <v/>
      </c>
    </row>
    <row r="4653" spans="1:5" x14ac:dyDescent="0.3">
      <c r="A4653" s="25">
        <v>46071</v>
      </c>
      <c r="B4653" s="31">
        <v>0.25</v>
      </c>
      <c r="C4653" s="46"/>
      <c r="D4653" s="29">
        <v>46071.25</v>
      </c>
      <c r="E4653" s="15" t="str">
        <f>IF(AND($B$6=NB!$A$17,$B$8&gt;0),'Ersparnisberechnung Sommertarif'!$B$8*SLP!C4633,"")</f>
        <v/>
      </c>
    </row>
    <row r="4654" spans="1:5" x14ac:dyDescent="0.3">
      <c r="A4654" s="25">
        <v>46071</v>
      </c>
      <c r="B4654" s="31">
        <v>0.26041666666666669</v>
      </c>
      <c r="C4654" s="46"/>
      <c r="D4654" s="29">
        <v>46071.260416666664</v>
      </c>
      <c r="E4654" s="15" t="str">
        <f>IF(AND($B$6=NB!$A$17,$B$8&gt;0),'Ersparnisberechnung Sommertarif'!$B$8*SLP!C4634,"")</f>
        <v/>
      </c>
    </row>
    <row r="4655" spans="1:5" x14ac:dyDescent="0.3">
      <c r="A4655" s="25">
        <v>46071</v>
      </c>
      <c r="B4655" s="31">
        <v>0.27083333333333331</v>
      </c>
      <c r="C4655" s="46"/>
      <c r="D4655" s="29">
        <v>46071.270833333336</v>
      </c>
      <c r="E4655" s="15" t="str">
        <f>IF(AND($B$6=NB!$A$17,$B$8&gt;0),'Ersparnisberechnung Sommertarif'!$B$8*SLP!C4635,"")</f>
        <v/>
      </c>
    </row>
    <row r="4656" spans="1:5" x14ac:dyDescent="0.3">
      <c r="A4656" s="25">
        <v>46071</v>
      </c>
      <c r="B4656" s="31">
        <v>0.28125</v>
      </c>
      <c r="C4656" s="46"/>
      <c r="D4656" s="29">
        <v>46071.28125</v>
      </c>
      <c r="E4656" s="15" t="str">
        <f>IF(AND($B$6=NB!$A$17,$B$8&gt;0),'Ersparnisberechnung Sommertarif'!$B$8*SLP!C4636,"")</f>
        <v/>
      </c>
    </row>
    <row r="4657" spans="1:5" x14ac:dyDescent="0.3">
      <c r="A4657" s="25">
        <v>46071</v>
      </c>
      <c r="B4657" s="31">
        <v>0.29166666666666669</v>
      </c>
      <c r="C4657" s="46"/>
      <c r="D4657" s="29">
        <v>46071.291666666664</v>
      </c>
      <c r="E4657" s="15" t="str">
        <f>IF(AND($B$6=NB!$A$17,$B$8&gt;0),'Ersparnisberechnung Sommertarif'!$B$8*SLP!C4637,"")</f>
        <v/>
      </c>
    </row>
    <row r="4658" spans="1:5" x14ac:dyDescent="0.3">
      <c r="A4658" s="25">
        <v>46071</v>
      </c>
      <c r="B4658" s="31">
        <v>0.30208333333333331</v>
      </c>
      <c r="C4658" s="46"/>
      <c r="D4658" s="29">
        <v>46071.302083333336</v>
      </c>
      <c r="E4658" s="15" t="str">
        <f>IF(AND($B$6=NB!$A$17,$B$8&gt;0),'Ersparnisberechnung Sommertarif'!$B$8*SLP!C4638,"")</f>
        <v/>
      </c>
    </row>
    <row r="4659" spans="1:5" x14ac:dyDescent="0.3">
      <c r="A4659" s="25">
        <v>46071</v>
      </c>
      <c r="B4659" s="31">
        <v>0.3125</v>
      </c>
      <c r="C4659" s="46"/>
      <c r="D4659" s="29">
        <v>46071.3125</v>
      </c>
      <c r="E4659" s="15" t="str">
        <f>IF(AND($B$6=NB!$A$17,$B$8&gt;0),'Ersparnisberechnung Sommertarif'!$B$8*SLP!C4639,"")</f>
        <v/>
      </c>
    </row>
    <row r="4660" spans="1:5" x14ac:dyDescent="0.3">
      <c r="A4660" s="25">
        <v>46071</v>
      </c>
      <c r="B4660" s="31">
        <v>0.32291666666666669</v>
      </c>
      <c r="C4660" s="46"/>
      <c r="D4660" s="29">
        <v>46071.322916666664</v>
      </c>
      <c r="E4660" s="15" t="str">
        <f>IF(AND($B$6=NB!$A$17,$B$8&gt;0),'Ersparnisberechnung Sommertarif'!$B$8*SLP!C4640,"")</f>
        <v/>
      </c>
    </row>
    <row r="4661" spans="1:5" x14ac:dyDescent="0.3">
      <c r="A4661" s="25">
        <v>46071</v>
      </c>
      <c r="B4661" s="31">
        <v>0.33333333333333331</v>
      </c>
      <c r="C4661" s="46"/>
      <c r="D4661" s="29">
        <v>46071.333333333336</v>
      </c>
      <c r="E4661" s="15" t="str">
        <f>IF(AND($B$6=NB!$A$17,$B$8&gt;0),'Ersparnisberechnung Sommertarif'!$B$8*SLP!C4641,"")</f>
        <v/>
      </c>
    </row>
    <row r="4662" spans="1:5" x14ac:dyDescent="0.3">
      <c r="A4662" s="25">
        <v>46071</v>
      </c>
      <c r="B4662" s="31">
        <v>0.34375</v>
      </c>
      <c r="C4662" s="46"/>
      <c r="D4662" s="29">
        <v>46071.34375</v>
      </c>
      <c r="E4662" s="15" t="str">
        <f>IF(AND($B$6=NB!$A$17,$B$8&gt;0),'Ersparnisberechnung Sommertarif'!$B$8*SLP!C4642,"")</f>
        <v/>
      </c>
    </row>
    <row r="4663" spans="1:5" x14ac:dyDescent="0.3">
      <c r="A4663" s="25">
        <v>46071</v>
      </c>
      <c r="B4663" s="31">
        <v>0.35416666666666669</v>
      </c>
      <c r="C4663" s="46"/>
      <c r="D4663" s="29">
        <v>46071.354166666664</v>
      </c>
      <c r="E4663" s="15" t="str">
        <f>IF(AND($B$6=NB!$A$17,$B$8&gt;0),'Ersparnisberechnung Sommertarif'!$B$8*SLP!C4643,"")</f>
        <v/>
      </c>
    </row>
    <row r="4664" spans="1:5" x14ac:dyDescent="0.3">
      <c r="A4664" s="25">
        <v>46071</v>
      </c>
      <c r="B4664" s="31">
        <v>0.36458333333333331</v>
      </c>
      <c r="C4664" s="46"/>
      <c r="D4664" s="29">
        <v>46071.364583333336</v>
      </c>
      <c r="E4664" s="15" t="str">
        <f>IF(AND($B$6=NB!$A$17,$B$8&gt;0),'Ersparnisberechnung Sommertarif'!$B$8*SLP!C4644,"")</f>
        <v/>
      </c>
    </row>
    <row r="4665" spans="1:5" x14ac:dyDescent="0.3">
      <c r="A4665" s="25">
        <v>46071</v>
      </c>
      <c r="B4665" s="31">
        <v>0.375</v>
      </c>
      <c r="C4665" s="46"/>
      <c r="D4665" s="29">
        <v>46071.375</v>
      </c>
      <c r="E4665" s="15" t="str">
        <f>IF(AND($B$6=NB!$A$17,$B$8&gt;0),'Ersparnisberechnung Sommertarif'!$B$8*SLP!C4645,"")</f>
        <v/>
      </c>
    </row>
    <row r="4666" spans="1:5" x14ac:dyDescent="0.3">
      <c r="A4666" s="25">
        <v>46071</v>
      </c>
      <c r="B4666" s="31">
        <v>0.38541666666666669</v>
      </c>
      <c r="C4666" s="46"/>
      <c r="D4666" s="29">
        <v>46071.385416666664</v>
      </c>
      <c r="E4666" s="15" t="str">
        <f>IF(AND($B$6=NB!$A$17,$B$8&gt;0),'Ersparnisberechnung Sommertarif'!$B$8*SLP!C4646,"")</f>
        <v/>
      </c>
    </row>
    <row r="4667" spans="1:5" x14ac:dyDescent="0.3">
      <c r="A4667" s="25">
        <v>46071</v>
      </c>
      <c r="B4667" s="31">
        <v>0.39583333333333331</v>
      </c>
      <c r="C4667" s="46"/>
      <c r="D4667" s="29">
        <v>46071.395833333336</v>
      </c>
      <c r="E4667" s="15" t="str">
        <f>IF(AND($B$6=NB!$A$17,$B$8&gt;0),'Ersparnisberechnung Sommertarif'!$B$8*SLP!C4647,"")</f>
        <v/>
      </c>
    </row>
    <row r="4668" spans="1:5" x14ac:dyDescent="0.3">
      <c r="A4668" s="25">
        <v>46071</v>
      </c>
      <c r="B4668" s="31">
        <v>0.40625</v>
      </c>
      <c r="C4668" s="46"/>
      <c r="D4668" s="29">
        <v>46071.40625</v>
      </c>
      <c r="E4668" s="15" t="str">
        <f>IF(AND($B$6=NB!$A$17,$B$8&gt;0),'Ersparnisberechnung Sommertarif'!$B$8*SLP!C4648,"")</f>
        <v/>
      </c>
    </row>
    <row r="4669" spans="1:5" x14ac:dyDescent="0.3">
      <c r="A4669" s="25">
        <v>46071</v>
      </c>
      <c r="B4669" s="31">
        <v>0.41666666666666669</v>
      </c>
      <c r="C4669" s="46"/>
      <c r="D4669" s="29">
        <v>46071.416666666664</v>
      </c>
      <c r="E4669" s="15" t="str">
        <f>IF(AND($B$6=NB!$A$17,$B$8&gt;0),'Ersparnisberechnung Sommertarif'!$B$8*SLP!C4649,"")</f>
        <v/>
      </c>
    </row>
    <row r="4670" spans="1:5" x14ac:dyDescent="0.3">
      <c r="A4670" s="25">
        <v>46071</v>
      </c>
      <c r="B4670" s="31">
        <v>0.42708333333333331</v>
      </c>
      <c r="C4670" s="46"/>
      <c r="D4670" s="29">
        <v>46071.427083333336</v>
      </c>
      <c r="E4670" s="15" t="str">
        <f>IF(AND($B$6=NB!$A$17,$B$8&gt;0),'Ersparnisberechnung Sommertarif'!$B$8*SLP!C4650,"")</f>
        <v/>
      </c>
    </row>
    <row r="4671" spans="1:5" x14ac:dyDescent="0.3">
      <c r="A4671" s="25">
        <v>46071</v>
      </c>
      <c r="B4671" s="31">
        <v>0.4375</v>
      </c>
      <c r="C4671" s="46"/>
      <c r="D4671" s="29">
        <v>46071.4375</v>
      </c>
      <c r="E4671" s="15" t="str">
        <f>IF(AND($B$6=NB!$A$17,$B$8&gt;0),'Ersparnisberechnung Sommertarif'!$B$8*SLP!C4651,"")</f>
        <v/>
      </c>
    </row>
    <row r="4672" spans="1:5" x14ac:dyDescent="0.3">
      <c r="A4672" s="25">
        <v>46071</v>
      </c>
      <c r="B4672" s="31">
        <v>0.44791666666666669</v>
      </c>
      <c r="C4672" s="46"/>
      <c r="D4672" s="29">
        <v>46071.447916666664</v>
      </c>
      <c r="E4672" s="15" t="str">
        <f>IF(AND($B$6=NB!$A$17,$B$8&gt;0),'Ersparnisberechnung Sommertarif'!$B$8*SLP!C4652,"")</f>
        <v/>
      </c>
    </row>
    <row r="4673" spans="1:5" x14ac:dyDescent="0.3">
      <c r="A4673" s="25">
        <v>46071</v>
      </c>
      <c r="B4673" s="31">
        <v>0.45833333333333331</v>
      </c>
      <c r="C4673" s="46"/>
      <c r="D4673" s="29">
        <v>46071.458333333336</v>
      </c>
      <c r="E4673" s="15" t="str">
        <f>IF(AND($B$6=NB!$A$17,$B$8&gt;0),'Ersparnisberechnung Sommertarif'!$B$8*SLP!C4653,"")</f>
        <v/>
      </c>
    </row>
    <row r="4674" spans="1:5" x14ac:dyDescent="0.3">
      <c r="A4674" s="25">
        <v>46071</v>
      </c>
      <c r="B4674" s="31">
        <v>0.46875</v>
      </c>
      <c r="C4674" s="46"/>
      <c r="D4674" s="29">
        <v>46071.46875</v>
      </c>
      <c r="E4674" s="15" t="str">
        <f>IF(AND($B$6=NB!$A$17,$B$8&gt;0),'Ersparnisberechnung Sommertarif'!$B$8*SLP!C4654,"")</f>
        <v/>
      </c>
    </row>
    <row r="4675" spans="1:5" x14ac:dyDescent="0.3">
      <c r="A4675" s="25">
        <v>46071</v>
      </c>
      <c r="B4675" s="31">
        <v>0.47916666666666669</v>
      </c>
      <c r="C4675" s="46"/>
      <c r="D4675" s="29">
        <v>46071.479166666664</v>
      </c>
      <c r="E4675" s="15" t="str">
        <f>IF(AND($B$6=NB!$A$17,$B$8&gt;0),'Ersparnisberechnung Sommertarif'!$B$8*SLP!C4655,"")</f>
        <v/>
      </c>
    </row>
    <row r="4676" spans="1:5" x14ac:dyDescent="0.3">
      <c r="A4676" s="25">
        <v>46071</v>
      </c>
      <c r="B4676" s="31">
        <v>0.48958333333333331</v>
      </c>
      <c r="C4676" s="46"/>
      <c r="D4676" s="29">
        <v>46071.489583333336</v>
      </c>
      <c r="E4676" s="15" t="str">
        <f>IF(AND($B$6=NB!$A$17,$B$8&gt;0),'Ersparnisberechnung Sommertarif'!$B$8*SLP!C4656,"")</f>
        <v/>
      </c>
    </row>
    <row r="4677" spans="1:5" x14ac:dyDescent="0.3">
      <c r="A4677" s="25">
        <v>46071</v>
      </c>
      <c r="B4677" s="31">
        <v>0.5</v>
      </c>
      <c r="C4677" s="46"/>
      <c r="D4677" s="29">
        <v>46071.5</v>
      </c>
      <c r="E4677" s="15" t="str">
        <f>IF(AND($B$6=NB!$A$17,$B$8&gt;0),'Ersparnisberechnung Sommertarif'!$B$8*SLP!C4657,"")</f>
        <v/>
      </c>
    </row>
    <row r="4678" spans="1:5" x14ac:dyDescent="0.3">
      <c r="A4678" s="25">
        <v>46071</v>
      </c>
      <c r="B4678" s="31">
        <v>0.51041666666666663</v>
      </c>
      <c r="C4678" s="46"/>
      <c r="D4678" s="29">
        <v>46071.510416666664</v>
      </c>
      <c r="E4678" s="15" t="str">
        <f>IF(AND($B$6=NB!$A$17,$B$8&gt;0),'Ersparnisberechnung Sommertarif'!$B$8*SLP!C4658,"")</f>
        <v/>
      </c>
    </row>
    <row r="4679" spans="1:5" x14ac:dyDescent="0.3">
      <c r="A4679" s="25">
        <v>46071</v>
      </c>
      <c r="B4679" s="31">
        <v>0.52083333333333337</v>
      </c>
      <c r="C4679" s="46"/>
      <c r="D4679" s="29">
        <v>46071.520833333336</v>
      </c>
      <c r="E4679" s="15" t="str">
        <f>IF(AND($B$6=NB!$A$17,$B$8&gt;0),'Ersparnisberechnung Sommertarif'!$B$8*SLP!C4659,"")</f>
        <v/>
      </c>
    </row>
    <row r="4680" spans="1:5" x14ac:dyDescent="0.3">
      <c r="A4680" s="25">
        <v>46071</v>
      </c>
      <c r="B4680" s="31">
        <v>0.53125</v>
      </c>
      <c r="C4680" s="46"/>
      <c r="D4680" s="29">
        <v>46071.53125</v>
      </c>
      <c r="E4680" s="15" t="str">
        <f>IF(AND($B$6=NB!$A$17,$B$8&gt;0),'Ersparnisberechnung Sommertarif'!$B$8*SLP!C4660,"")</f>
        <v/>
      </c>
    </row>
    <row r="4681" spans="1:5" x14ac:dyDescent="0.3">
      <c r="A4681" s="25">
        <v>46071</v>
      </c>
      <c r="B4681" s="31">
        <v>0.54166666666666663</v>
      </c>
      <c r="C4681" s="46"/>
      <c r="D4681" s="29">
        <v>46071.541666666664</v>
      </c>
      <c r="E4681" s="15" t="str">
        <f>IF(AND($B$6=NB!$A$17,$B$8&gt;0),'Ersparnisberechnung Sommertarif'!$B$8*SLP!C4661,"")</f>
        <v/>
      </c>
    </row>
    <row r="4682" spans="1:5" x14ac:dyDescent="0.3">
      <c r="A4682" s="25">
        <v>46071</v>
      </c>
      <c r="B4682" s="31">
        <v>0.55208333333333337</v>
      </c>
      <c r="C4682" s="46"/>
      <c r="D4682" s="29">
        <v>46071.552083333336</v>
      </c>
      <c r="E4682" s="15" t="str">
        <f>IF(AND($B$6=NB!$A$17,$B$8&gt;0),'Ersparnisberechnung Sommertarif'!$B$8*SLP!C4662,"")</f>
        <v/>
      </c>
    </row>
    <row r="4683" spans="1:5" x14ac:dyDescent="0.3">
      <c r="A4683" s="25">
        <v>46071</v>
      </c>
      <c r="B4683" s="31">
        <v>0.5625</v>
      </c>
      <c r="C4683" s="46"/>
      <c r="D4683" s="29">
        <v>46071.5625</v>
      </c>
      <c r="E4683" s="15" t="str">
        <f>IF(AND($B$6=NB!$A$17,$B$8&gt;0),'Ersparnisberechnung Sommertarif'!$B$8*SLP!C4663,"")</f>
        <v/>
      </c>
    </row>
    <row r="4684" spans="1:5" x14ac:dyDescent="0.3">
      <c r="A4684" s="25">
        <v>46071</v>
      </c>
      <c r="B4684" s="31">
        <v>0.57291666666666663</v>
      </c>
      <c r="C4684" s="46"/>
      <c r="D4684" s="29">
        <v>46071.572916666664</v>
      </c>
      <c r="E4684" s="15" t="str">
        <f>IF(AND($B$6=NB!$A$17,$B$8&gt;0),'Ersparnisberechnung Sommertarif'!$B$8*SLP!C4664,"")</f>
        <v/>
      </c>
    </row>
    <row r="4685" spans="1:5" x14ac:dyDescent="0.3">
      <c r="A4685" s="25">
        <v>46071</v>
      </c>
      <c r="B4685" s="31">
        <v>0.58333333333333337</v>
      </c>
      <c r="C4685" s="46"/>
      <c r="D4685" s="29">
        <v>46071.583333333336</v>
      </c>
      <c r="E4685" s="15" t="str">
        <f>IF(AND($B$6=NB!$A$17,$B$8&gt;0),'Ersparnisberechnung Sommertarif'!$B$8*SLP!C4665,"")</f>
        <v/>
      </c>
    </row>
    <row r="4686" spans="1:5" x14ac:dyDescent="0.3">
      <c r="A4686" s="25">
        <v>46071</v>
      </c>
      <c r="B4686" s="31">
        <v>0.59375</v>
      </c>
      <c r="C4686" s="46"/>
      <c r="D4686" s="29">
        <v>46071.59375</v>
      </c>
      <c r="E4686" s="15" t="str">
        <f>IF(AND($B$6=NB!$A$17,$B$8&gt;0),'Ersparnisberechnung Sommertarif'!$B$8*SLP!C4666,"")</f>
        <v/>
      </c>
    </row>
    <row r="4687" spans="1:5" x14ac:dyDescent="0.3">
      <c r="A4687" s="25">
        <v>46071</v>
      </c>
      <c r="B4687" s="31">
        <v>0.60416666666666663</v>
      </c>
      <c r="C4687" s="46"/>
      <c r="D4687" s="29">
        <v>46071.604166666664</v>
      </c>
      <c r="E4687" s="15" t="str">
        <f>IF(AND($B$6=NB!$A$17,$B$8&gt;0),'Ersparnisberechnung Sommertarif'!$B$8*SLP!C4667,"")</f>
        <v/>
      </c>
    </row>
    <row r="4688" spans="1:5" x14ac:dyDescent="0.3">
      <c r="A4688" s="25">
        <v>46071</v>
      </c>
      <c r="B4688" s="31">
        <v>0.61458333333333337</v>
      </c>
      <c r="C4688" s="46"/>
      <c r="D4688" s="29">
        <v>46071.614583333336</v>
      </c>
      <c r="E4688" s="15" t="str">
        <f>IF(AND($B$6=NB!$A$17,$B$8&gt;0),'Ersparnisberechnung Sommertarif'!$B$8*SLP!C4668,"")</f>
        <v/>
      </c>
    </row>
    <row r="4689" spans="1:5" x14ac:dyDescent="0.3">
      <c r="A4689" s="25">
        <v>46071</v>
      </c>
      <c r="B4689" s="31">
        <v>0.625</v>
      </c>
      <c r="C4689" s="46"/>
      <c r="D4689" s="29">
        <v>46071.625</v>
      </c>
      <c r="E4689" s="15" t="str">
        <f>IF(AND($B$6=NB!$A$17,$B$8&gt;0),'Ersparnisberechnung Sommertarif'!$B$8*SLP!C4669,"")</f>
        <v/>
      </c>
    </row>
    <row r="4690" spans="1:5" x14ac:dyDescent="0.3">
      <c r="A4690" s="25">
        <v>46071</v>
      </c>
      <c r="B4690" s="31">
        <v>0.63541666666666663</v>
      </c>
      <c r="C4690" s="46"/>
      <c r="D4690" s="29">
        <v>46071.635416666664</v>
      </c>
      <c r="E4690" s="15" t="str">
        <f>IF(AND($B$6=NB!$A$17,$B$8&gt;0),'Ersparnisberechnung Sommertarif'!$B$8*SLP!C4670,"")</f>
        <v/>
      </c>
    </row>
    <row r="4691" spans="1:5" x14ac:dyDescent="0.3">
      <c r="A4691" s="25">
        <v>46071</v>
      </c>
      <c r="B4691" s="31">
        <v>0.64583333333333337</v>
      </c>
      <c r="C4691" s="46"/>
      <c r="D4691" s="29">
        <v>46071.645833333336</v>
      </c>
      <c r="E4691" s="15" t="str">
        <f>IF(AND($B$6=NB!$A$17,$B$8&gt;0),'Ersparnisberechnung Sommertarif'!$B$8*SLP!C4671,"")</f>
        <v/>
      </c>
    </row>
    <row r="4692" spans="1:5" x14ac:dyDescent="0.3">
      <c r="A4692" s="25">
        <v>46071</v>
      </c>
      <c r="B4692" s="31">
        <v>0.65625</v>
      </c>
      <c r="C4692" s="46"/>
      <c r="D4692" s="29">
        <v>46071.65625</v>
      </c>
      <c r="E4692" s="15" t="str">
        <f>IF(AND($B$6=NB!$A$17,$B$8&gt;0),'Ersparnisberechnung Sommertarif'!$B$8*SLP!C4672,"")</f>
        <v/>
      </c>
    </row>
    <row r="4693" spans="1:5" x14ac:dyDescent="0.3">
      <c r="A4693" s="25">
        <v>46071</v>
      </c>
      <c r="B4693" s="31">
        <v>0.66666666666666663</v>
      </c>
      <c r="C4693" s="46"/>
      <c r="D4693" s="29">
        <v>46071.666666666664</v>
      </c>
      <c r="E4693" s="15" t="str">
        <f>IF(AND($B$6=NB!$A$17,$B$8&gt;0),'Ersparnisberechnung Sommertarif'!$B$8*SLP!C4673,"")</f>
        <v/>
      </c>
    </row>
    <row r="4694" spans="1:5" x14ac:dyDescent="0.3">
      <c r="A4694" s="25">
        <v>46071</v>
      </c>
      <c r="B4694" s="31">
        <v>0.67708333333333337</v>
      </c>
      <c r="C4694" s="46"/>
      <c r="D4694" s="29">
        <v>46071.677083333336</v>
      </c>
      <c r="E4694" s="15" t="str">
        <f>IF(AND($B$6=NB!$A$17,$B$8&gt;0),'Ersparnisberechnung Sommertarif'!$B$8*SLP!C4674,"")</f>
        <v/>
      </c>
    </row>
    <row r="4695" spans="1:5" x14ac:dyDescent="0.3">
      <c r="A4695" s="25">
        <v>46071</v>
      </c>
      <c r="B4695" s="31">
        <v>0.6875</v>
      </c>
      <c r="C4695" s="46"/>
      <c r="D4695" s="29">
        <v>46071.6875</v>
      </c>
      <c r="E4695" s="15" t="str">
        <f>IF(AND($B$6=NB!$A$17,$B$8&gt;0),'Ersparnisberechnung Sommertarif'!$B$8*SLP!C4675,"")</f>
        <v/>
      </c>
    </row>
    <row r="4696" spans="1:5" x14ac:dyDescent="0.3">
      <c r="A4696" s="25">
        <v>46071</v>
      </c>
      <c r="B4696" s="31">
        <v>0.69791666666666663</v>
      </c>
      <c r="C4696" s="46"/>
      <c r="D4696" s="29">
        <v>46071.697916666664</v>
      </c>
      <c r="E4696" s="15" t="str">
        <f>IF(AND($B$6=NB!$A$17,$B$8&gt;0),'Ersparnisberechnung Sommertarif'!$B$8*SLP!C4676,"")</f>
        <v/>
      </c>
    </row>
    <row r="4697" spans="1:5" x14ac:dyDescent="0.3">
      <c r="A4697" s="25">
        <v>46071</v>
      </c>
      <c r="B4697" s="31">
        <v>0.70833333333333337</v>
      </c>
      <c r="C4697" s="46"/>
      <c r="D4697" s="29">
        <v>46071.708333333336</v>
      </c>
      <c r="E4697" s="15" t="str">
        <f>IF(AND($B$6=NB!$A$17,$B$8&gt;0),'Ersparnisberechnung Sommertarif'!$B$8*SLP!C4677,"")</f>
        <v/>
      </c>
    </row>
    <row r="4698" spans="1:5" x14ac:dyDescent="0.3">
      <c r="A4698" s="25">
        <v>46071</v>
      </c>
      <c r="B4698" s="31">
        <v>0.71875</v>
      </c>
      <c r="C4698" s="46"/>
      <c r="D4698" s="29">
        <v>46071.71875</v>
      </c>
      <c r="E4698" s="15" t="str">
        <f>IF(AND($B$6=NB!$A$17,$B$8&gt;0),'Ersparnisberechnung Sommertarif'!$B$8*SLP!C4678,"")</f>
        <v/>
      </c>
    </row>
    <row r="4699" spans="1:5" x14ac:dyDescent="0.3">
      <c r="A4699" s="25">
        <v>46071</v>
      </c>
      <c r="B4699" s="31">
        <v>0.72916666666666663</v>
      </c>
      <c r="C4699" s="46"/>
      <c r="D4699" s="29">
        <v>46071.729166666664</v>
      </c>
      <c r="E4699" s="15" t="str">
        <f>IF(AND($B$6=NB!$A$17,$B$8&gt;0),'Ersparnisberechnung Sommertarif'!$B$8*SLP!C4679,"")</f>
        <v/>
      </c>
    </row>
    <row r="4700" spans="1:5" x14ac:dyDescent="0.3">
      <c r="A4700" s="25">
        <v>46071</v>
      </c>
      <c r="B4700" s="31">
        <v>0.73958333333333337</v>
      </c>
      <c r="C4700" s="46"/>
      <c r="D4700" s="29">
        <v>46071.739583333336</v>
      </c>
      <c r="E4700" s="15" t="str">
        <f>IF(AND($B$6=NB!$A$17,$B$8&gt;0),'Ersparnisberechnung Sommertarif'!$B$8*SLP!C4680,"")</f>
        <v/>
      </c>
    </row>
    <row r="4701" spans="1:5" x14ac:dyDescent="0.3">
      <c r="A4701" s="25">
        <v>46071</v>
      </c>
      <c r="B4701" s="31">
        <v>0.75</v>
      </c>
      <c r="C4701" s="46"/>
      <c r="D4701" s="29">
        <v>46071.75</v>
      </c>
      <c r="E4701" s="15" t="str">
        <f>IF(AND($B$6=NB!$A$17,$B$8&gt;0),'Ersparnisberechnung Sommertarif'!$B$8*SLP!C4681,"")</f>
        <v/>
      </c>
    </row>
    <row r="4702" spans="1:5" x14ac:dyDescent="0.3">
      <c r="A4702" s="25">
        <v>46071</v>
      </c>
      <c r="B4702" s="31">
        <v>0.76041666666666663</v>
      </c>
      <c r="C4702" s="46"/>
      <c r="D4702" s="29">
        <v>46071.760416666664</v>
      </c>
      <c r="E4702" s="15" t="str">
        <f>IF(AND($B$6=NB!$A$17,$B$8&gt;0),'Ersparnisberechnung Sommertarif'!$B$8*SLP!C4682,"")</f>
        <v/>
      </c>
    </row>
    <row r="4703" spans="1:5" x14ac:dyDescent="0.3">
      <c r="A4703" s="25">
        <v>46071</v>
      </c>
      <c r="B4703" s="31">
        <v>0.77083333333333337</v>
      </c>
      <c r="C4703" s="46"/>
      <c r="D4703" s="29">
        <v>46071.770833333336</v>
      </c>
      <c r="E4703" s="15" t="str">
        <f>IF(AND($B$6=NB!$A$17,$B$8&gt;0),'Ersparnisberechnung Sommertarif'!$B$8*SLP!C4683,"")</f>
        <v/>
      </c>
    </row>
    <row r="4704" spans="1:5" x14ac:dyDescent="0.3">
      <c r="A4704" s="25">
        <v>46071</v>
      </c>
      <c r="B4704" s="31">
        <v>0.78125</v>
      </c>
      <c r="C4704" s="46"/>
      <c r="D4704" s="29">
        <v>46071.78125</v>
      </c>
      <c r="E4704" s="15" t="str">
        <f>IF(AND($B$6=NB!$A$17,$B$8&gt;0),'Ersparnisberechnung Sommertarif'!$B$8*SLP!C4684,"")</f>
        <v/>
      </c>
    </row>
    <row r="4705" spans="1:5" x14ac:dyDescent="0.3">
      <c r="A4705" s="25">
        <v>46071</v>
      </c>
      <c r="B4705" s="31">
        <v>0.79166666666666663</v>
      </c>
      <c r="C4705" s="46"/>
      <c r="D4705" s="29">
        <v>46071.791666666664</v>
      </c>
      <c r="E4705" s="15" t="str">
        <f>IF(AND($B$6=NB!$A$17,$B$8&gt;0),'Ersparnisberechnung Sommertarif'!$B$8*SLP!C4685,"")</f>
        <v/>
      </c>
    </row>
    <row r="4706" spans="1:5" x14ac:dyDescent="0.3">
      <c r="A4706" s="25">
        <v>46071</v>
      </c>
      <c r="B4706" s="31">
        <v>0.80208333333333337</v>
      </c>
      <c r="C4706" s="46"/>
      <c r="D4706" s="29">
        <v>46071.802083333336</v>
      </c>
      <c r="E4706" s="15" t="str">
        <f>IF(AND($B$6=NB!$A$17,$B$8&gt;0),'Ersparnisberechnung Sommertarif'!$B$8*SLP!C4686,"")</f>
        <v/>
      </c>
    </row>
    <row r="4707" spans="1:5" x14ac:dyDescent="0.3">
      <c r="A4707" s="25">
        <v>46071</v>
      </c>
      <c r="B4707" s="31">
        <v>0.8125</v>
      </c>
      <c r="C4707" s="46"/>
      <c r="D4707" s="29">
        <v>46071.8125</v>
      </c>
      <c r="E4707" s="15" t="str">
        <f>IF(AND($B$6=NB!$A$17,$B$8&gt;0),'Ersparnisberechnung Sommertarif'!$B$8*SLP!C4687,"")</f>
        <v/>
      </c>
    </row>
    <row r="4708" spans="1:5" x14ac:dyDescent="0.3">
      <c r="A4708" s="25">
        <v>46071</v>
      </c>
      <c r="B4708" s="31">
        <v>0.82291666666666663</v>
      </c>
      <c r="C4708" s="46"/>
      <c r="D4708" s="29">
        <v>46071.822916666664</v>
      </c>
      <c r="E4708" s="15" t="str">
        <f>IF(AND($B$6=NB!$A$17,$B$8&gt;0),'Ersparnisberechnung Sommertarif'!$B$8*SLP!C4688,"")</f>
        <v/>
      </c>
    </row>
    <row r="4709" spans="1:5" x14ac:dyDescent="0.3">
      <c r="A4709" s="25">
        <v>46071</v>
      </c>
      <c r="B4709" s="31">
        <v>0.83333333333333337</v>
      </c>
      <c r="C4709" s="46"/>
      <c r="D4709" s="29">
        <v>46071.833333333336</v>
      </c>
      <c r="E4709" s="15" t="str">
        <f>IF(AND($B$6=NB!$A$17,$B$8&gt;0),'Ersparnisberechnung Sommertarif'!$B$8*SLP!C4689,"")</f>
        <v/>
      </c>
    </row>
    <row r="4710" spans="1:5" x14ac:dyDescent="0.3">
      <c r="A4710" s="25">
        <v>46071</v>
      </c>
      <c r="B4710" s="31">
        <v>0.84375</v>
      </c>
      <c r="C4710" s="46"/>
      <c r="D4710" s="29">
        <v>46071.84375</v>
      </c>
      <c r="E4710" s="15" t="str">
        <f>IF(AND($B$6=NB!$A$17,$B$8&gt;0),'Ersparnisberechnung Sommertarif'!$B$8*SLP!C4690,"")</f>
        <v/>
      </c>
    </row>
    <row r="4711" spans="1:5" x14ac:dyDescent="0.3">
      <c r="A4711" s="25">
        <v>46071</v>
      </c>
      <c r="B4711" s="31">
        <v>0.85416666666666663</v>
      </c>
      <c r="C4711" s="46"/>
      <c r="D4711" s="29">
        <v>46071.854166666664</v>
      </c>
      <c r="E4711" s="15" t="str">
        <f>IF(AND($B$6=NB!$A$17,$B$8&gt;0),'Ersparnisberechnung Sommertarif'!$B$8*SLP!C4691,"")</f>
        <v/>
      </c>
    </row>
    <row r="4712" spans="1:5" x14ac:dyDescent="0.3">
      <c r="A4712" s="25">
        <v>46071</v>
      </c>
      <c r="B4712" s="31">
        <v>0.86458333333333337</v>
      </c>
      <c r="C4712" s="46"/>
      <c r="D4712" s="29">
        <v>46071.864583333336</v>
      </c>
      <c r="E4712" s="15" t="str">
        <f>IF(AND($B$6=NB!$A$17,$B$8&gt;0),'Ersparnisberechnung Sommertarif'!$B$8*SLP!C4692,"")</f>
        <v/>
      </c>
    </row>
    <row r="4713" spans="1:5" x14ac:dyDescent="0.3">
      <c r="A4713" s="25">
        <v>46071</v>
      </c>
      <c r="B4713" s="31">
        <v>0.875</v>
      </c>
      <c r="C4713" s="46"/>
      <c r="D4713" s="29">
        <v>46071.875</v>
      </c>
      <c r="E4713" s="15" t="str">
        <f>IF(AND($B$6=NB!$A$17,$B$8&gt;0),'Ersparnisberechnung Sommertarif'!$B$8*SLP!C4693,"")</f>
        <v/>
      </c>
    </row>
    <row r="4714" spans="1:5" x14ac:dyDescent="0.3">
      <c r="A4714" s="25">
        <v>46071</v>
      </c>
      <c r="B4714" s="31">
        <v>0.88541666666666663</v>
      </c>
      <c r="C4714" s="46"/>
      <c r="D4714" s="29">
        <v>46071.885416666664</v>
      </c>
      <c r="E4714" s="15" t="str">
        <f>IF(AND($B$6=NB!$A$17,$B$8&gt;0),'Ersparnisberechnung Sommertarif'!$B$8*SLP!C4694,"")</f>
        <v/>
      </c>
    </row>
    <row r="4715" spans="1:5" x14ac:dyDescent="0.3">
      <c r="A4715" s="25">
        <v>46071</v>
      </c>
      <c r="B4715" s="31">
        <v>0.89583333333333337</v>
      </c>
      <c r="C4715" s="46"/>
      <c r="D4715" s="29">
        <v>46071.895833333336</v>
      </c>
      <c r="E4715" s="15" t="str">
        <f>IF(AND($B$6=NB!$A$17,$B$8&gt;0),'Ersparnisberechnung Sommertarif'!$B$8*SLP!C4695,"")</f>
        <v/>
      </c>
    </row>
    <row r="4716" spans="1:5" x14ac:dyDescent="0.3">
      <c r="A4716" s="25">
        <v>46071</v>
      </c>
      <c r="B4716" s="31">
        <v>0.90625</v>
      </c>
      <c r="C4716" s="46"/>
      <c r="D4716" s="29">
        <v>46071.90625</v>
      </c>
      <c r="E4716" s="15" t="str">
        <f>IF(AND($B$6=NB!$A$17,$B$8&gt;0),'Ersparnisberechnung Sommertarif'!$B$8*SLP!C4696,"")</f>
        <v/>
      </c>
    </row>
    <row r="4717" spans="1:5" x14ac:dyDescent="0.3">
      <c r="A4717" s="25">
        <v>46071</v>
      </c>
      <c r="B4717" s="31">
        <v>0.91666666666666663</v>
      </c>
      <c r="C4717" s="46"/>
      <c r="D4717" s="29">
        <v>46071.916666666664</v>
      </c>
      <c r="E4717" s="15" t="str">
        <f>IF(AND($B$6=NB!$A$17,$B$8&gt;0),'Ersparnisberechnung Sommertarif'!$B$8*SLP!C4697,"")</f>
        <v/>
      </c>
    </row>
    <row r="4718" spans="1:5" x14ac:dyDescent="0.3">
      <c r="A4718" s="25">
        <v>46071</v>
      </c>
      <c r="B4718" s="31">
        <v>0.92708333333333337</v>
      </c>
      <c r="C4718" s="46"/>
      <c r="D4718" s="29">
        <v>46071.927083333336</v>
      </c>
      <c r="E4718" s="15" t="str">
        <f>IF(AND($B$6=NB!$A$17,$B$8&gt;0),'Ersparnisberechnung Sommertarif'!$B$8*SLP!C4698,"")</f>
        <v/>
      </c>
    </row>
    <row r="4719" spans="1:5" x14ac:dyDescent="0.3">
      <c r="A4719" s="25">
        <v>46071</v>
      </c>
      <c r="B4719" s="31">
        <v>0.9375</v>
      </c>
      <c r="C4719" s="46"/>
      <c r="D4719" s="29">
        <v>46071.9375</v>
      </c>
      <c r="E4719" s="15" t="str">
        <f>IF(AND($B$6=NB!$A$17,$B$8&gt;0),'Ersparnisberechnung Sommertarif'!$B$8*SLP!C4699,"")</f>
        <v/>
      </c>
    </row>
    <row r="4720" spans="1:5" x14ac:dyDescent="0.3">
      <c r="A4720" s="25">
        <v>46071</v>
      </c>
      <c r="B4720" s="31">
        <v>0.94791666666666663</v>
      </c>
      <c r="C4720" s="46"/>
      <c r="D4720" s="29">
        <v>46071.947916666664</v>
      </c>
      <c r="E4720" s="15" t="str">
        <f>IF(AND($B$6=NB!$A$17,$B$8&gt;0),'Ersparnisberechnung Sommertarif'!$B$8*SLP!C4700,"")</f>
        <v/>
      </c>
    </row>
    <row r="4721" spans="1:5" x14ac:dyDescent="0.3">
      <c r="A4721" s="25">
        <v>46071</v>
      </c>
      <c r="B4721" s="31">
        <v>0.95833333333333337</v>
      </c>
      <c r="C4721" s="46"/>
      <c r="D4721" s="29">
        <v>46071.958333333336</v>
      </c>
      <c r="E4721" s="15" t="str">
        <f>IF(AND($B$6=NB!$A$17,$B$8&gt;0),'Ersparnisberechnung Sommertarif'!$B$8*SLP!C4701,"")</f>
        <v/>
      </c>
    </row>
    <row r="4722" spans="1:5" x14ac:dyDescent="0.3">
      <c r="A4722" s="25">
        <v>46071</v>
      </c>
      <c r="B4722" s="31">
        <v>0.96875</v>
      </c>
      <c r="C4722" s="46"/>
      <c r="D4722" s="29">
        <v>46071.96875</v>
      </c>
      <c r="E4722" s="15" t="str">
        <f>IF(AND($B$6=NB!$A$17,$B$8&gt;0),'Ersparnisberechnung Sommertarif'!$B$8*SLP!C4702,"")</f>
        <v/>
      </c>
    </row>
    <row r="4723" spans="1:5" x14ac:dyDescent="0.3">
      <c r="A4723" s="25">
        <v>46071</v>
      </c>
      <c r="B4723" s="31">
        <v>0.97916666666666663</v>
      </c>
      <c r="C4723" s="46"/>
      <c r="D4723" s="29">
        <v>46071.979166666664</v>
      </c>
      <c r="E4723" s="15" t="str">
        <f>IF(AND($B$6=NB!$A$17,$B$8&gt;0),'Ersparnisberechnung Sommertarif'!$B$8*SLP!C4703,"")</f>
        <v/>
      </c>
    </row>
    <row r="4724" spans="1:5" x14ac:dyDescent="0.3">
      <c r="A4724" s="25">
        <v>46071</v>
      </c>
      <c r="B4724" s="31">
        <v>0.98958333333333337</v>
      </c>
      <c r="C4724" s="46"/>
      <c r="D4724" s="29">
        <v>46071.989583333336</v>
      </c>
      <c r="E4724" s="15" t="str">
        <f>IF(AND($B$6=NB!$A$17,$B$8&gt;0),'Ersparnisberechnung Sommertarif'!$B$8*SLP!C4704,"")</f>
        <v/>
      </c>
    </row>
    <row r="4725" spans="1:5" x14ac:dyDescent="0.3">
      <c r="A4725" s="25">
        <v>46072</v>
      </c>
      <c r="B4725" s="31">
        <v>0</v>
      </c>
      <c r="C4725" s="46"/>
      <c r="D4725" s="29">
        <v>46072</v>
      </c>
      <c r="E4725" s="15" t="str">
        <f>IF(AND($B$6=NB!$A$17,$B$8&gt;0),'Ersparnisberechnung Sommertarif'!$B$8*SLP!C4705,"")</f>
        <v/>
      </c>
    </row>
    <row r="4726" spans="1:5" x14ac:dyDescent="0.3">
      <c r="A4726" s="25">
        <v>46072</v>
      </c>
      <c r="B4726" s="31">
        <v>1.0416666666666666E-2</v>
      </c>
      <c r="C4726" s="46"/>
      <c r="D4726" s="29">
        <v>46072.010416666664</v>
      </c>
      <c r="E4726" s="15" t="str">
        <f>IF(AND($B$6=NB!$A$17,$B$8&gt;0),'Ersparnisberechnung Sommertarif'!$B$8*SLP!C4706,"")</f>
        <v/>
      </c>
    </row>
    <row r="4727" spans="1:5" x14ac:dyDescent="0.3">
      <c r="A4727" s="25">
        <v>46072</v>
      </c>
      <c r="B4727" s="31">
        <v>2.0833333333333332E-2</v>
      </c>
      <c r="C4727" s="46"/>
      <c r="D4727" s="29">
        <v>46072.020833333336</v>
      </c>
      <c r="E4727" s="15" t="str">
        <f>IF(AND($B$6=NB!$A$17,$B$8&gt;0),'Ersparnisberechnung Sommertarif'!$B$8*SLP!C4707,"")</f>
        <v/>
      </c>
    </row>
    <row r="4728" spans="1:5" x14ac:dyDescent="0.3">
      <c r="A4728" s="25">
        <v>46072</v>
      </c>
      <c r="B4728" s="31">
        <v>3.125E-2</v>
      </c>
      <c r="C4728" s="46"/>
      <c r="D4728" s="29">
        <v>46072.03125</v>
      </c>
      <c r="E4728" s="15" t="str">
        <f>IF(AND($B$6=NB!$A$17,$B$8&gt;0),'Ersparnisberechnung Sommertarif'!$B$8*SLP!C4708,"")</f>
        <v/>
      </c>
    </row>
    <row r="4729" spans="1:5" x14ac:dyDescent="0.3">
      <c r="A4729" s="25">
        <v>46072</v>
      </c>
      <c r="B4729" s="31">
        <v>4.1666666666666664E-2</v>
      </c>
      <c r="C4729" s="46"/>
      <c r="D4729" s="29">
        <v>46072.041666666664</v>
      </c>
      <c r="E4729" s="15" t="str">
        <f>IF(AND($B$6=NB!$A$17,$B$8&gt;0),'Ersparnisberechnung Sommertarif'!$B$8*SLP!C4709,"")</f>
        <v/>
      </c>
    </row>
    <row r="4730" spans="1:5" x14ac:dyDescent="0.3">
      <c r="A4730" s="25">
        <v>46072</v>
      </c>
      <c r="B4730" s="31">
        <v>5.2083333333333336E-2</v>
      </c>
      <c r="C4730" s="46"/>
      <c r="D4730" s="29">
        <v>46072.052083333336</v>
      </c>
      <c r="E4730" s="15" t="str">
        <f>IF(AND($B$6=NB!$A$17,$B$8&gt;0),'Ersparnisberechnung Sommertarif'!$B$8*SLP!C4710,"")</f>
        <v/>
      </c>
    </row>
    <row r="4731" spans="1:5" x14ac:dyDescent="0.3">
      <c r="A4731" s="25">
        <v>46072</v>
      </c>
      <c r="B4731" s="31">
        <v>6.25E-2</v>
      </c>
      <c r="C4731" s="46"/>
      <c r="D4731" s="29">
        <v>46072.0625</v>
      </c>
      <c r="E4731" s="15" t="str">
        <f>IF(AND($B$6=NB!$A$17,$B$8&gt;0),'Ersparnisberechnung Sommertarif'!$B$8*SLP!C4711,"")</f>
        <v/>
      </c>
    </row>
    <row r="4732" spans="1:5" x14ac:dyDescent="0.3">
      <c r="A4732" s="25">
        <v>46072</v>
      </c>
      <c r="B4732" s="31">
        <v>7.2916666666666671E-2</v>
      </c>
      <c r="C4732" s="46"/>
      <c r="D4732" s="29">
        <v>46072.072916666664</v>
      </c>
      <c r="E4732" s="15" t="str">
        <f>IF(AND($B$6=NB!$A$17,$B$8&gt;0),'Ersparnisberechnung Sommertarif'!$B$8*SLP!C4712,"")</f>
        <v/>
      </c>
    </row>
    <row r="4733" spans="1:5" x14ac:dyDescent="0.3">
      <c r="A4733" s="25">
        <v>46072</v>
      </c>
      <c r="B4733" s="31">
        <v>8.3333333333333329E-2</v>
      </c>
      <c r="C4733" s="46"/>
      <c r="D4733" s="29">
        <v>46072.083333333336</v>
      </c>
      <c r="E4733" s="15" t="str">
        <f>IF(AND($B$6=NB!$A$17,$B$8&gt;0),'Ersparnisberechnung Sommertarif'!$B$8*SLP!C4713,"")</f>
        <v/>
      </c>
    </row>
    <row r="4734" spans="1:5" x14ac:dyDescent="0.3">
      <c r="A4734" s="25">
        <v>46072</v>
      </c>
      <c r="B4734" s="31">
        <v>9.375E-2</v>
      </c>
      <c r="C4734" s="46"/>
      <c r="D4734" s="29">
        <v>46072.09375</v>
      </c>
      <c r="E4734" s="15" t="str">
        <f>IF(AND($B$6=NB!$A$17,$B$8&gt;0),'Ersparnisberechnung Sommertarif'!$B$8*SLP!C4714,"")</f>
        <v/>
      </c>
    </row>
    <row r="4735" spans="1:5" x14ac:dyDescent="0.3">
      <c r="A4735" s="25">
        <v>46072</v>
      </c>
      <c r="B4735" s="31">
        <v>0.10416666666666667</v>
      </c>
      <c r="C4735" s="46"/>
      <c r="D4735" s="29">
        <v>46072.104166666664</v>
      </c>
      <c r="E4735" s="15" t="str">
        <f>IF(AND($B$6=NB!$A$17,$B$8&gt;0),'Ersparnisberechnung Sommertarif'!$B$8*SLP!C4715,"")</f>
        <v/>
      </c>
    </row>
    <row r="4736" spans="1:5" x14ac:dyDescent="0.3">
      <c r="A4736" s="25">
        <v>46072</v>
      </c>
      <c r="B4736" s="31">
        <v>0.11458333333333333</v>
      </c>
      <c r="C4736" s="46"/>
      <c r="D4736" s="29">
        <v>46072.114583333336</v>
      </c>
      <c r="E4736" s="15" t="str">
        <f>IF(AND($B$6=NB!$A$17,$B$8&gt;0),'Ersparnisberechnung Sommertarif'!$B$8*SLP!C4716,"")</f>
        <v/>
      </c>
    </row>
    <row r="4737" spans="1:5" x14ac:dyDescent="0.3">
      <c r="A4737" s="25">
        <v>46072</v>
      </c>
      <c r="B4737" s="31">
        <v>0.125</v>
      </c>
      <c r="C4737" s="46"/>
      <c r="D4737" s="29">
        <v>46072.125</v>
      </c>
      <c r="E4737" s="15" t="str">
        <f>IF(AND($B$6=NB!$A$17,$B$8&gt;0),'Ersparnisberechnung Sommertarif'!$B$8*SLP!C4717,"")</f>
        <v/>
      </c>
    </row>
    <row r="4738" spans="1:5" x14ac:dyDescent="0.3">
      <c r="A4738" s="25">
        <v>46072</v>
      </c>
      <c r="B4738" s="31">
        <v>0.13541666666666666</v>
      </c>
      <c r="C4738" s="46"/>
      <c r="D4738" s="29">
        <v>46072.135416666664</v>
      </c>
      <c r="E4738" s="15" t="str">
        <f>IF(AND($B$6=NB!$A$17,$B$8&gt;0),'Ersparnisberechnung Sommertarif'!$B$8*SLP!C4718,"")</f>
        <v/>
      </c>
    </row>
    <row r="4739" spans="1:5" x14ac:dyDescent="0.3">
      <c r="A4739" s="25">
        <v>46072</v>
      </c>
      <c r="B4739" s="31">
        <v>0.14583333333333334</v>
      </c>
      <c r="C4739" s="46"/>
      <c r="D4739" s="29">
        <v>46072.145833333336</v>
      </c>
      <c r="E4739" s="15" t="str">
        <f>IF(AND($B$6=NB!$A$17,$B$8&gt;0),'Ersparnisberechnung Sommertarif'!$B$8*SLP!C4719,"")</f>
        <v/>
      </c>
    </row>
    <row r="4740" spans="1:5" x14ac:dyDescent="0.3">
      <c r="A4740" s="25">
        <v>46072</v>
      </c>
      <c r="B4740" s="31">
        <v>0.15625</v>
      </c>
      <c r="C4740" s="46"/>
      <c r="D4740" s="29">
        <v>46072.15625</v>
      </c>
      <c r="E4740" s="15" t="str">
        <f>IF(AND($B$6=NB!$A$17,$B$8&gt;0),'Ersparnisberechnung Sommertarif'!$B$8*SLP!C4720,"")</f>
        <v/>
      </c>
    </row>
    <row r="4741" spans="1:5" x14ac:dyDescent="0.3">
      <c r="A4741" s="25">
        <v>46072</v>
      </c>
      <c r="B4741" s="31">
        <v>0.16666666666666666</v>
      </c>
      <c r="C4741" s="46"/>
      <c r="D4741" s="29">
        <v>46072.166666666664</v>
      </c>
      <c r="E4741" s="15" t="str">
        <f>IF(AND($B$6=NB!$A$17,$B$8&gt;0),'Ersparnisberechnung Sommertarif'!$B$8*SLP!C4721,"")</f>
        <v/>
      </c>
    </row>
    <row r="4742" spans="1:5" x14ac:dyDescent="0.3">
      <c r="A4742" s="25">
        <v>46072</v>
      </c>
      <c r="B4742" s="31">
        <v>0.17708333333333334</v>
      </c>
      <c r="C4742" s="46"/>
      <c r="D4742" s="29">
        <v>46072.177083333336</v>
      </c>
      <c r="E4742" s="15" t="str">
        <f>IF(AND($B$6=NB!$A$17,$B$8&gt;0),'Ersparnisberechnung Sommertarif'!$B$8*SLP!C4722,"")</f>
        <v/>
      </c>
    </row>
    <row r="4743" spans="1:5" x14ac:dyDescent="0.3">
      <c r="A4743" s="25">
        <v>46072</v>
      </c>
      <c r="B4743" s="31">
        <v>0.1875</v>
      </c>
      <c r="C4743" s="46"/>
      <c r="D4743" s="29">
        <v>46072.1875</v>
      </c>
      <c r="E4743" s="15" t="str">
        <f>IF(AND($B$6=NB!$A$17,$B$8&gt;0),'Ersparnisberechnung Sommertarif'!$B$8*SLP!C4723,"")</f>
        <v/>
      </c>
    </row>
    <row r="4744" spans="1:5" x14ac:dyDescent="0.3">
      <c r="A4744" s="25">
        <v>46072</v>
      </c>
      <c r="B4744" s="31">
        <v>0.19791666666666666</v>
      </c>
      <c r="C4744" s="46"/>
      <c r="D4744" s="29">
        <v>46072.197916666664</v>
      </c>
      <c r="E4744" s="15" t="str">
        <f>IF(AND($B$6=NB!$A$17,$B$8&gt;0),'Ersparnisberechnung Sommertarif'!$B$8*SLP!C4724,"")</f>
        <v/>
      </c>
    </row>
    <row r="4745" spans="1:5" x14ac:dyDescent="0.3">
      <c r="A4745" s="25">
        <v>46072</v>
      </c>
      <c r="B4745" s="31">
        <v>0.20833333333333334</v>
      </c>
      <c r="C4745" s="46"/>
      <c r="D4745" s="29">
        <v>46072.208333333336</v>
      </c>
      <c r="E4745" s="15" t="str">
        <f>IF(AND($B$6=NB!$A$17,$B$8&gt;0),'Ersparnisberechnung Sommertarif'!$B$8*SLP!C4725,"")</f>
        <v/>
      </c>
    </row>
    <row r="4746" spans="1:5" x14ac:dyDescent="0.3">
      <c r="A4746" s="25">
        <v>46072</v>
      </c>
      <c r="B4746" s="31">
        <v>0.21875</v>
      </c>
      <c r="C4746" s="46"/>
      <c r="D4746" s="29">
        <v>46072.21875</v>
      </c>
      <c r="E4746" s="15" t="str">
        <f>IF(AND($B$6=NB!$A$17,$B$8&gt;0),'Ersparnisberechnung Sommertarif'!$B$8*SLP!C4726,"")</f>
        <v/>
      </c>
    </row>
    <row r="4747" spans="1:5" x14ac:dyDescent="0.3">
      <c r="A4747" s="25">
        <v>46072</v>
      </c>
      <c r="B4747" s="31">
        <v>0.22916666666666666</v>
      </c>
      <c r="C4747" s="46"/>
      <c r="D4747" s="29">
        <v>46072.229166666664</v>
      </c>
      <c r="E4747" s="15" t="str">
        <f>IF(AND($B$6=NB!$A$17,$B$8&gt;0),'Ersparnisberechnung Sommertarif'!$B$8*SLP!C4727,"")</f>
        <v/>
      </c>
    </row>
    <row r="4748" spans="1:5" x14ac:dyDescent="0.3">
      <c r="A4748" s="25">
        <v>46072</v>
      </c>
      <c r="B4748" s="31">
        <v>0.23958333333333334</v>
      </c>
      <c r="C4748" s="46"/>
      <c r="D4748" s="29">
        <v>46072.239583333336</v>
      </c>
      <c r="E4748" s="15" t="str">
        <f>IF(AND($B$6=NB!$A$17,$B$8&gt;0),'Ersparnisberechnung Sommertarif'!$B$8*SLP!C4728,"")</f>
        <v/>
      </c>
    </row>
    <row r="4749" spans="1:5" x14ac:dyDescent="0.3">
      <c r="A4749" s="25">
        <v>46072</v>
      </c>
      <c r="B4749" s="31">
        <v>0.25</v>
      </c>
      <c r="C4749" s="46"/>
      <c r="D4749" s="29">
        <v>46072.25</v>
      </c>
      <c r="E4749" s="15" t="str">
        <f>IF(AND($B$6=NB!$A$17,$B$8&gt;0),'Ersparnisberechnung Sommertarif'!$B$8*SLP!C4729,"")</f>
        <v/>
      </c>
    </row>
    <row r="4750" spans="1:5" x14ac:dyDescent="0.3">
      <c r="A4750" s="25">
        <v>46072</v>
      </c>
      <c r="B4750" s="31">
        <v>0.26041666666666669</v>
      </c>
      <c r="C4750" s="46"/>
      <c r="D4750" s="29">
        <v>46072.260416666664</v>
      </c>
      <c r="E4750" s="15" t="str">
        <f>IF(AND($B$6=NB!$A$17,$B$8&gt;0),'Ersparnisberechnung Sommertarif'!$B$8*SLP!C4730,"")</f>
        <v/>
      </c>
    </row>
    <row r="4751" spans="1:5" x14ac:dyDescent="0.3">
      <c r="A4751" s="25">
        <v>46072</v>
      </c>
      <c r="B4751" s="31">
        <v>0.27083333333333331</v>
      </c>
      <c r="C4751" s="46"/>
      <c r="D4751" s="29">
        <v>46072.270833333336</v>
      </c>
      <c r="E4751" s="15" t="str">
        <f>IF(AND($B$6=NB!$A$17,$B$8&gt;0),'Ersparnisberechnung Sommertarif'!$B$8*SLP!C4731,"")</f>
        <v/>
      </c>
    </row>
    <row r="4752" spans="1:5" x14ac:dyDescent="0.3">
      <c r="A4752" s="25">
        <v>46072</v>
      </c>
      <c r="B4752" s="31">
        <v>0.28125</v>
      </c>
      <c r="C4752" s="46"/>
      <c r="D4752" s="29">
        <v>46072.28125</v>
      </c>
      <c r="E4752" s="15" t="str">
        <f>IF(AND($B$6=NB!$A$17,$B$8&gt;0),'Ersparnisberechnung Sommertarif'!$B$8*SLP!C4732,"")</f>
        <v/>
      </c>
    </row>
    <row r="4753" spans="1:5" x14ac:dyDescent="0.3">
      <c r="A4753" s="25">
        <v>46072</v>
      </c>
      <c r="B4753" s="31">
        <v>0.29166666666666669</v>
      </c>
      <c r="C4753" s="46"/>
      <c r="D4753" s="29">
        <v>46072.291666666664</v>
      </c>
      <c r="E4753" s="15" t="str">
        <f>IF(AND($B$6=NB!$A$17,$B$8&gt;0),'Ersparnisberechnung Sommertarif'!$B$8*SLP!C4733,"")</f>
        <v/>
      </c>
    </row>
    <row r="4754" spans="1:5" x14ac:dyDescent="0.3">
      <c r="A4754" s="25">
        <v>46072</v>
      </c>
      <c r="B4754" s="31">
        <v>0.30208333333333331</v>
      </c>
      <c r="C4754" s="46"/>
      <c r="D4754" s="29">
        <v>46072.302083333336</v>
      </c>
      <c r="E4754" s="15" t="str">
        <f>IF(AND($B$6=NB!$A$17,$B$8&gt;0),'Ersparnisberechnung Sommertarif'!$B$8*SLP!C4734,"")</f>
        <v/>
      </c>
    </row>
    <row r="4755" spans="1:5" x14ac:dyDescent="0.3">
      <c r="A4755" s="25">
        <v>46072</v>
      </c>
      <c r="B4755" s="31">
        <v>0.3125</v>
      </c>
      <c r="C4755" s="46"/>
      <c r="D4755" s="29">
        <v>46072.3125</v>
      </c>
      <c r="E4755" s="15" t="str">
        <f>IF(AND($B$6=NB!$A$17,$B$8&gt;0),'Ersparnisberechnung Sommertarif'!$B$8*SLP!C4735,"")</f>
        <v/>
      </c>
    </row>
    <row r="4756" spans="1:5" x14ac:dyDescent="0.3">
      <c r="A4756" s="25">
        <v>46072</v>
      </c>
      <c r="B4756" s="31">
        <v>0.32291666666666669</v>
      </c>
      <c r="C4756" s="46"/>
      <c r="D4756" s="29">
        <v>46072.322916666664</v>
      </c>
      <c r="E4756" s="15" t="str">
        <f>IF(AND($B$6=NB!$A$17,$B$8&gt;0),'Ersparnisberechnung Sommertarif'!$B$8*SLP!C4736,"")</f>
        <v/>
      </c>
    </row>
    <row r="4757" spans="1:5" x14ac:dyDescent="0.3">
      <c r="A4757" s="25">
        <v>46072</v>
      </c>
      <c r="B4757" s="31">
        <v>0.33333333333333331</v>
      </c>
      <c r="C4757" s="46"/>
      <c r="D4757" s="29">
        <v>46072.333333333336</v>
      </c>
      <c r="E4757" s="15" t="str">
        <f>IF(AND($B$6=NB!$A$17,$B$8&gt;0),'Ersparnisberechnung Sommertarif'!$B$8*SLP!C4737,"")</f>
        <v/>
      </c>
    </row>
    <row r="4758" spans="1:5" x14ac:dyDescent="0.3">
      <c r="A4758" s="25">
        <v>46072</v>
      </c>
      <c r="B4758" s="31">
        <v>0.34375</v>
      </c>
      <c r="C4758" s="46"/>
      <c r="D4758" s="29">
        <v>46072.34375</v>
      </c>
      <c r="E4758" s="15" t="str">
        <f>IF(AND($B$6=NB!$A$17,$B$8&gt;0),'Ersparnisberechnung Sommertarif'!$B$8*SLP!C4738,"")</f>
        <v/>
      </c>
    </row>
    <row r="4759" spans="1:5" x14ac:dyDescent="0.3">
      <c r="A4759" s="25">
        <v>46072</v>
      </c>
      <c r="B4759" s="31">
        <v>0.35416666666666669</v>
      </c>
      <c r="C4759" s="46"/>
      <c r="D4759" s="29">
        <v>46072.354166666664</v>
      </c>
      <c r="E4759" s="15" t="str">
        <f>IF(AND($B$6=NB!$A$17,$B$8&gt;0),'Ersparnisberechnung Sommertarif'!$B$8*SLP!C4739,"")</f>
        <v/>
      </c>
    </row>
    <row r="4760" spans="1:5" x14ac:dyDescent="0.3">
      <c r="A4760" s="25">
        <v>46072</v>
      </c>
      <c r="B4760" s="31">
        <v>0.36458333333333331</v>
      </c>
      <c r="C4760" s="46"/>
      <c r="D4760" s="29">
        <v>46072.364583333336</v>
      </c>
      <c r="E4760" s="15" t="str">
        <f>IF(AND($B$6=NB!$A$17,$B$8&gt;0),'Ersparnisberechnung Sommertarif'!$B$8*SLP!C4740,"")</f>
        <v/>
      </c>
    </row>
    <row r="4761" spans="1:5" x14ac:dyDescent="0.3">
      <c r="A4761" s="25">
        <v>46072</v>
      </c>
      <c r="B4761" s="31">
        <v>0.375</v>
      </c>
      <c r="C4761" s="46"/>
      <c r="D4761" s="29">
        <v>46072.375</v>
      </c>
      <c r="E4761" s="15" t="str">
        <f>IF(AND($B$6=NB!$A$17,$B$8&gt;0),'Ersparnisberechnung Sommertarif'!$B$8*SLP!C4741,"")</f>
        <v/>
      </c>
    </row>
    <row r="4762" spans="1:5" x14ac:dyDescent="0.3">
      <c r="A4762" s="25">
        <v>46072</v>
      </c>
      <c r="B4762" s="31">
        <v>0.38541666666666669</v>
      </c>
      <c r="C4762" s="46"/>
      <c r="D4762" s="29">
        <v>46072.385416666664</v>
      </c>
      <c r="E4762" s="15" t="str">
        <f>IF(AND($B$6=NB!$A$17,$B$8&gt;0),'Ersparnisberechnung Sommertarif'!$B$8*SLP!C4742,"")</f>
        <v/>
      </c>
    </row>
    <row r="4763" spans="1:5" x14ac:dyDescent="0.3">
      <c r="A4763" s="25">
        <v>46072</v>
      </c>
      <c r="B4763" s="31">
        <v>0.39583333333333331</v>
      </c>
      <c r="C4763" s="46"/>
      <c r="D4763" s="29">
        <v>46072.395833333336</v>
      </c>
      <c r="E4763" s="15" t="str">
        <f>IF(AND($B$6=NB!$A$17,$B$8&gt;0),'Ersparnisberechnung Sommertarif'!$B$8*SLP!C4743,"")</f>
        <v/>
      </c>
    </row>
    <row r="4764" spans="1:5" x14ac:dyDescent="0.3">
      <c r="A4764" s="25">
        <v>46072</v>
      </c>
      <c r="B4764" s="31">
        <v>0.40625</v>
      </c>
      <c r="C4764" s="46"/>
      <c r="D4764" s="29">
        <v>46072.40625</v>
      </c>
      <c r="E4764" s="15" t="str">
        <f>IF(AND($B$6=NB!$A$17,$B$8&gt;0),'Ersparnisberechnung Sommertarif'!$B$8*SLP!C4744,"")</f>
        <v/>
      </c>
    </row>
    <row r="4765" spans="1:5" x14ac:dyDescent="0.3">
      <c r="A4765" s="25">
        <v>46072</v>
      </c>
      <c r="B4765" s="31">
        <v>0.41666666666666669</v>
      </c>
      <c r="C4765" s="46"/>
      <c r="D4765" s="29">
        <v>46072.416666666664</v>
      </c>
      <c r="E4765" s="15" t="str">
        <f>IF(AND($B$6=NB!$A$17,$B$8&gt;0),'Ersparnisberechnung Sommertarif'!$B$8*SLP!C4745,"")</f>
        <v/>
      </c>
    </row>
    <row r="4766" spans="1:5" x14ac:dyDescent="0.3">
      <c r="A4766" s="25">
        <v>46072</v>
      </c>
      <c r="B4766" s="31">
        <v>0.42708333333333331</v>
      </c>
      <c r="C4766" s="46"/>
      <c r="D4766" s="29">
        <v>46072.427083333336</v>
      </c>
      <c r="E4766" s="15" t="str">
        <f>IF(AND($B$6=NB!$A$17,$B$8&gt;0),'Ersparnisberechnung Sommertarif'!$B$8*SLP!C4746,"")</f>
        <v/>
      </c>
    </row>
    <row r="4767" spans="1:5" x14ac:dyDescent="0.3">
      <c r="A4767" s="25">
        <v>46072</v>
      </c>
      <c r="B4767" s="31">
        <v>0.4375</v>
      </c>
      <c r="C4767" s="46"/>
      <c r="D4767" s="29">
        <v>46072.4375</v>
      </c>
      <c r="E4767" s="15" t="str">
        <f>IF(AND($B$6=NB!$A$17,$B$8&gt;0),'Ersparnisberechnung Sommertarif'!$B$8*SLP!C4747,"")</f>
        <v/>
      </c>
    </row>
    <row r="4768" spans="1:5" x14ac:dyDescent="0.3">
      <c r="A4768" s="25">
        <v>46072</v>
      </c>
      <c r="B4768" s="31">
        <v>0.44791666666666669</v>
      </c>
      <c r="C4768" s="46"/>
      <c r="D4768" s="29">
        <v>46072.447916666664</v>
      </c>
      <c r="E4768" s="15" t="str">
        <f>IF(AND($B$6=NB!$A$17,$B$8&gt;0),'Ersparnisberechnung Sommertarif'!$B$8*SLP!C4748,"")</f>
        <v/>
      </c>
    </row>
    <row r="4769" spans="1:5" x14ac:dyDescent="0.3">
      <c r="A4769" s="25">
        <v>46072</v>
      </c>
      <c r="B4769" s="31">
        <v>0.45833333333333331</v>
      </c>
      <c r="C4769" s="46"/>
      <c r="D4769" s="29">
        <v>46072.458333333336</v>
      </c>
      <c r="E4769" s="15" t="str">
        <f>IF(AND($B$6=NB!$A$17,$B$8&gt;0),'Ersparnisberechnung Sommertarif'!$B$8*SLP!C4749,"")</f>
        <v/>
      </c>
    </row>
    <row r="4770" spans="1:5" x14ac:dyDescent="0.3">
      <c r="A4770" s="25">
        <v>46072</v>
      </c>
      <c r="B4770" s="31">
        <v>0.46875</v>
      </c>
      <c r="C4770" s="46"/>
      <c r="D4770" s="29">
        <v>46072.46875</v>
      </c>
      <c r="E4770" s="15" t="str">
        <f>IF(AND($B$6=NB!$A$17,$B$8&gt;0),'Ersparnisberechnung Sommertarif'!$B$8*SLP!C4750,"")</f>
        <v/>
      </c>
    </row>
    <row r="4771" spans="1:5" x14ac:dyDescent="0.3">
      <c r="A4771" s="25">
        <v>46072</v>
      </c>
      <c r="B4771" s="31">
        <v>0.47916666666666669</v>
      </c>
      <c r="C4771" s="46"/>
      <c r="D4771" s="29">
        <v>46072.479166666664</v>
      </c>
      <c r="E4771" s="15" t="str">
        <f>IF(AND($B$6=NB!$A$17,$B$8&gt;0),'Ersparnisberechnung Sommertarif'!$B$8*SLP!C4751,"")</f>
        <v/>
      </c>
    </row>
    <row r="4772" spans="1:5" x14ac:dyDescent="0.3">
      <c r="A4772" s="25">
        <v>46072</v>
      </c>
      <c r="B4772" s="31">
        <v>0.48958333333333331</v>
      </c>
      <c r="C4772" s="46"/>
      <c r="D4772" s="29">
        <v>46072.489583333336</v>
      </c>
      <c r="E4772" s="15" t="str">
        <f>IF(AND($B$6=NB!$A$17,$B$8&gt;0),'Ersparnisberechnung Sommertarif'!$B$8*SLP!C4752,"")</f>
        <v/>
      </c>
    </row>
    <row r="4773" spans="1:5" x14ac:dyDescent="0.3">
      <c r="A4773" s="25">
        <v>46072</v>
      </c>
      <c r="B4773" s="31">
        <v>0.5</v>
      </c>
      <c r="C4773" s="46"/>
      <c r="D4773" s="29">
        <v>46072.5</v>
      </c>
      <c r="E4773" s="15" t="str">
        <f>IF(AND($B$6=NB!$A$17,$B$8&gt;0),'Ersparnisberechnung Sommertarif'!$B$8*SLP!C4753,"")</f>
        <v/>
      </c>
    </row>
    <row r="4774" spans="1:5" x14ac:dyDescent="0.3">
      <c r="A4774" s="25">
        <v>46072</v>
      </c>
      <c r="B4774" s="31">
        <v>0.51041666666666663</v>
      </c>
      <c r="C4774" s="46"/>
      <c r="D4774" s="29">
        <v>46072.510416666664</v>
      </c>
      <c r="E4774" s="15" t="str">
        <f>IF(AND($B$6=NB!$A$17,$B$8&gt;0),'Ersparnisberechnung Sommertarif'!$B$8*SLP!C4754,"")</f>
        <v/>
      </c>
    </row>
    <row r="4775" spans="1:5" x14ac:dyDescent="0.3">
      <c r="A4775" s="25">
        <v>46072</v>
      </c>
      <c r="B4775" s="31">
        <v>0.52083333333333337</v>
      </c>
      <c r="C4775" s="46"/>
      <c r="D4775" s="29">
        <v>46072.520833333336</v>
      </c>
      <c r="E4775" s="15" t="str">
        <f>IF(AND($B$6=NB!$A$17,$B$8&gt;0),'Ersparnisberechnung Sommertarif'!$B$8*SLP!C4755,"")</f>
        <v/>
      </c>
    </row>
    <row r="4776" spans="1:5" x14ac:dyDescent="0.3">
      <c r="A4776" s="25">
        <v>46072</v>
      </c>
      <c r="B4776" s="31">
        <v>0.53125</v>
      </c>
      <c r="C4776" s="46"/>
      <c r="D4776" s="29">
        <v>46072.53125</v>
      </c>
      <c r="E4776" s="15" t="str">
        <f>IF(AND($B$6=NB!$A$17,$B$8&gt;0),'Ersparnisberechnung Sommertarif'!$B$8*SLP!C4756,"")</f>
        <v/>
      </c>
    </row>
    <row r="4777" spans="1:5" x14ac:dyDescent="0.3">
      <c r="A4777" s="25">
        <v>46072</v>
      </c>
      <c r="B4777" s="31">
        <v>0.54166666666666663</v>
      </c>
      <c r="C4777" s="46"/>
      <c r="D4777" s="29">
        <v>46072.541666666664</v>
      </c>
      <c r="E4777" s="15" t="str">
        <f>IF(AND($B$6=NB!$A$17,$B$8&gt;0),'Ersparnisberechnung Sommertarif'!$B$8*SLP!C4757,"")</f>
        <v/>
      </c>
    </row>
    <row r="4778" spans="1:5" x14ac:dyDescent="0.3">
      <c r="A4778" s="25">
        <v>46072</v>
      </c>
      <c r="B4778" s="31">
        <v>0.55208333333333337</v>
      </c>
      <c r="C4778" s="46"/>
      <c r="D4778" s="29">
        <v>46072.552083333336</v>
      </c>
      <c r="E4778" s="15" t="str">
        <f>IF(AND($B$6=NB!$A$17,$B$8&gt;0),'Ersparnisberechnung Sommertarif'!$B$8*SLP!C4758,"")</f>
        <v/>
      </c>
    </row>
    <row r="4779" spans="1:5" x14ac:dyDescent="0.3">
      <c r="A4779" s="25">
        <v>46072</v>
      </c>
      <c r="B4779" s="31">
        <v>0.5625</v>
      </c>
      <c r="C4779" s="46"/>
      <c r="D4779" s="29">
        <v>46072.5625</v>
      </c>
      <c r="E4779" s="15" t="str">
        <f>IF(AND($B$6=NB!$A$17,$B$8&gt;0),'Ersparnisberechnung Sommertarif'!$B$8*SLP!C4759,"")</f>
        <v/>
      </c>
    </row>
    <row r="4780" spans="1:5" x14ac:dyDescent="0.3">
      <c r="A4780" s="25">
        <v>46072</v>
      </c>
      <c r="B4780" s="31">
        <v>0.57291666666666663</v>
      </c>
      <c r="C4780" s="46"/>
      <c r="D4780" s="29">
        <v>46072.572916666664</v>
      </c>
      <c r="E4780" s="15" t="str">
        <f>IF(AND($B$6=NB!$A$17,$B$8&gt;0),'Ersparnisberechnung Sommertarif'!$B$8*SLP!C4760,"")</f>
        <v/>
      </c>
    </row>
    <row r="4781" spans="1:5" x14ac:dyDescent="0.3">
      <c r="A4781" s="25">
        <v>46072</v>
      </c>
      <c r="B4781" s="31">
        <v>0.58333333333333337</v>
      </c>
      <c r="C4781" s="46"/>
      <c r="D4781" s="29">
        <v>46072.583333333336</v>
      </c>
      <c r="E4781" s="15" t="str">
        <f>IF(AND($B$6=NB!$A$17,$B$8&gt;0),'Ersparnisberechnung Sommertarif'!$B$8*SLP!C4761,"")</f>
        <v/>
      </c>
    </row>
    <row r="4782" spans="1:5" x14ac:dyDescent="0.3">
      <c r="A4782" s="25">
        <v>46072</v>
      </c>
      <c r="B4782" s="31">
        <v>0.59375</v>
      </c>
      <c r="C4782" s="46"/>
      <c r="D4782" s="29">
        <v>46072.59375</v>
      </c>
      <c r="E4782" s="15" t="str">
        <f>IF(AND($B$6=NB!$A$17,$B$8&gt;0),'Ersparnisberechnung Sommertarif'!$B$8*SLP!C4762,"")</f>
        <v/>
      </c>
    </row>
    <row r="4783" spans="1:5" x14ac:dyDescent="0.3">
      <c r="A4783" s="25">
        <v>46072</v>
      </c>
      <c r="B4783" s="31">
        <v>0.60416666666666663</v>
      </c>
      <c r="C4783" s="46"/>
      <c r="D4783" s="29">
        <v>46072.604166666664</v>
      </c>
      <c r="E4783" s="15" t="str">
        <f>IF(AND($B$6=NB!$A$17,$B$8&gt;0),'Ersparnisberechnung Sommertarif'!$B$8*SLP!C4763,"")</f>
        <v/>
      </c>
    </row>
    <row r="4784" spans="1:5" x14ac:dyDescent="0.3">
      <c r="A4784" s="25">
        <v>46072</v>
      </c>
      <c r="B4784" s="31">
        <v>0.61458333333333337</v>
      </c>
      <c r="C4784" s="46"/>
      <c r="D4784" s="29">
        <v>46072.614583333336</v>
      </c>
      <c r="E4784" s="15" t="str">
        <f>IF(AND($B$6=NB!$A$17,$B$8&gt;0),'Ersparnisberechnung Sommertarif'!$B$8*SLP!C4764,"")</f>
        <v/>
      </c>
    </row>
    <row r="4785" spans="1:5" x14ac:dyDescent="0.3">
      <c r="A4785" s="25">
        <v>46072</v>
      </c>
      <c r="B4785" s="31">
        <v>0.625</v>
      </c>
      <c r="C4785" s="46"/>
      <c r="D4785" s="29">
        <v>46072.625</v>
      </c>
      <c r="E4785" s="15" t="str">
        <f>IF(AND($B$6=NB!$A$17,$B$8&gt;0),'Ersparnisberechnung Sommertarif'!$B$8*SLP!C4765,"")</f>
        <v/>
      </c>
    </row>
    <row r="4786" spans="1:5" x14ac:dyDescent="0.3">
      <c r="A4786" s="25">
        <v>46072</v>
      </c>
      <c r="B4786" s="31">
        <v>0.63541666666666663</v>
      </c>
      <c r="C4786" s="46"/>
      <c r="D4786" s="29">
        <v>46072.635416666664</v>
      </c>
      <c r="E4786" s="15" t="str">
        <f>IF(AND($B$6=NB!$A$17,$B$8&gt;0),'Ersparnisberechnung Sommertarif'!$B$8*SLP!C4766,"")</f>
        <v/>
      </c>
    </row>
    <row r="4787" spans="1:5" x14ac:dyDescent="0.3">
      <c r="A4787" s="25">
        <v>46072</v>
      </c>
      <c r="B4787" s="31">
        <v>0.64583333333333337</v>
      </c>
      <c r="C4787" s="46"/>
      <c r="D4787" s="29">
        <v>46072.645833333336</v>
      </c>
      <c r="E4787" s="15" t="str">
        <f>IF(AND($B$6=NB!$A$17,$B$8&gt;0),'Ersparnisberechnung Sommertarif'!$B$8*SLP!C4767,"")</f>
        <v/>
      </c>
    </row>
    <row r="4788" spans="1:5" x14ac:dyDescent="0.3">
      <c r="A4788" s="25">
        <v>46072</v>
      </c>
      <c r="B4788" s="31">
        <v>0.65625</v>
      </c>
      <c r="C4788" s="46"/>
      <c r="D4788" s="29">
        <v>46072.65625</v>
      </c>
      <c r="E4788" s="15" t="str">
        <f>IF(AND($B$6=NB!$A$17,$B$8&gt;0),'Ersparnisberechnung Sommertarif'!$B$8*SLP!C4768,"")</f>
        <v/>
      </c>
    </row>
    <row r="4789" spans="1:5" x14ac:dyDescent="0.3">
      <c r="A4789" s="25">
        <v>46072</v>
      </c>
      <c r="B4789" s="31">
        <v>0.66666666666666663</v>
      </c>
      <c r="C4789" s="46"/>
      <c r="D4789" s="29">
        <v>46072.666666666664</v>
      </c>
      <c r="E4789" s="15" t="str">
        <f>IF(AND($B$6=NB!$A$17,$B$8&gt;0),'Ersparnisberechnung Sommertarif'!$B$8*SLP!C4769,"")</f>
        <v/>
      </c>
    </row>
    <row r="4790" spans="1:5" x14ac:dyDescent="0.3">
      <c r="A4790" s="25">
        <v>46072</v>
      </c>
      <c r="B4790" s="31">
        <v>0.67708333333333337</v>
      </c>
      <c r="C4790" s="46"/>
      <c r="D4790" s="29">
        <v>46072.677083333336</v>
      </c>
      <c r="E4790" s="15" t="str">
        <f>IF(AND($B$6=NB!$A$17,$B$8&gt;0),'Ersparnisberechnung Sommertarif'!$B$8*SLP!C4770,"")</f>
        <v/>
      </c>
    </row>
    <row r="4791" spans="1:5" x14ac:dyDescent="0.3">
      <c r="A4791" s="25">
        <v>46072</v>
      </c>
      <c r="B4791" s="31">
        <v>0.6875</v>
      </c>
      <c r="C4791" s="46"/>
      <c r="D4791" s="29">
        <v>46072.6875</v>
      </c>
      <c r="E4791" s="15" t="str">
        <f>IF(AND($B$6=NB!$A$17,$B$8&gt;0),'Ersparnisberechnung Sommertarif'!$B$8*SLP!C4771,"")</f>
        <v/>
      </c>
    </row>
    <row r="4792" spans="1:5" x14ac:dyDescent="0.3">
      <c r="A4792" s="25">
        <v>46072</v>
      </c>
      <c r="B4792" s="31">
        <v>0.69791666666666663</v>
      </c>
      <c r="C4792" s="46"/>
      <c r="D4792" s="29">
        <v>46072.697916666664</v>
      </c>
      <c r="E4792" s="15" t="str">
        <f>IF(AND($B$6=NB!$A$17,$B$8&gt;0),'Ersparnisberechnung Sommertarif'!$B$8*SLP!C4772,"")</f>
        <v/>
      </c>
    </row>
    <row r="4793" spans="1:5" x14ac:dyDescent="0.3">
      <c r="A4793" s="25">
        <v>46072</v>
      </c>
      <c r="B4793" s="31">
        <v>0.70833333333333337</v>
      </c>
      <c r="C4793" s="46"/>
      <c r="D4793" s="29">
        <v>46072.708333333336</v>
      </c>
      <c r="E4793" s="15" t="str">
        <f>IF(AND($B$6=NB!$A$17,$B$8&gt;0),'Ersparnisberechnung Sommertarif'!$B$8*SLP!C4773,"")</f>
        <v/>
      </c>
    </row>
    <row r="4794" spans="1:5" x14ac:dyDescent="0.3">
      <c r="A4794" s="25">
        <v>46072</v>
      </c>
      <c r="B4794" s="31">
        <v>0.71875</v>
      </c>
      <c r="C4794" s="46"/>
      <c r="D4794" s="29">
        <v>46072.71875</v>
      </c>
      <c r="E4794" s="15" t="str">
        <f>IF(AND($B$6=NB!$A$17,$B$8&gt;0),'Ersparnisberechnung Sommertarif'!$B$8*SLP!C4774,"")</f>
        <v/>
      </c>
    </row>
    <row r="4795" spans="1:5" x14ac:dyDescent="0.3">
      <c r="A4795" s="25">
        <v>46072</v>
      </c>
      <c r="B4795" s="31">
        <v>0.72916666666666663</v>
      </c>
      <c r="C4795" s="46"/>
      <c r="D4795" s="29">
        <v>46072.729166666664</v>
      </c>
      <c r="E4795" s="15" t="str">
        <f>IF(AND($B$6=NB!$A$17,$B$8&gt;0),'Ersparnisberechnung Sommertarif'!$B$8*SLP!C4775,"")</f>
        <v/>
      </c>
    </row>
    <row r="4796" spans="1:5" x14ac:dyDescent="0.3">
      <c r="A4796" s="25">
        <v>46072</v>
      </c>
      <c r="B4796" s="31">
        <v>0.73958333333333337</v>
      </c>
      <c r="C4796" s="46"/>
      <c r="D4796" s="29">
        <v>46072.739583333336</v>
      </c>
      <c r="E4796" s="15" t="str">
        <f>IF(AND($B$6=NB!$A$17,$B$8&gt;0),'Ersparnisberechnung Sommertarif'!$B$8*SLP!C4776,"")</f>
        <v/>
      </c>
    </row>
    <row r="4797" spans="1:5" x14ac:dyDescent="0.3">
      <c r="A4797" s="25">
        <v>46072</v>
      </c>
      <c r="B4797" s="31">
        <v>0.75</v>
      </c>
      <c r="C4797" s="46"/>
      <c r="D4797" s="29">
        <v>46072.75</v>
      </c>
      <c r="E4797" s="15" t="str">
        <f>IF(AND($B$6=NB!$A$17,$B$8&gt;0),'Ersparnisberechnung Sommertarif'!$B$8*SLP!C4777,"")</f>
        <v/>
      </c>
    </row>
    <row r="4798" spans="1:5" x14ac:dyDescent="0.3">
      <c r="A4798" s="25">
        <v>46072</v>
      </c>
      <c r="B4798" s="31">
        <v>0.76041666666666663</v>
      </c>
      <c r="C4798" s="46"/>
      <c r="D4798" s="29">
        <v>46072.760416666664</v>
      </c>
      <c r="E4798" s="15" t="str">
        <f>IF(AND($B$6=NB!$A$17,$B$8&gt;0),'Ersparnisberechnung Sommertarif'!$B$8*SLP!C4778,"")</f>
        <v/>
      </c>
    </row>
    <row r="4799" spans="1:5" x14ac:dyDescent="0.3">
      <c r="A4799" s="25">
        <v>46072</v>
      </c>
      <c r="B4799" s="31">
        <v>0.77083333333333337</v>
      </c>
      <c r="C4799" s="46"/>
      <c r="D4799" s="29">
        <v>46072.770833333336</v>
      </c>
      <c r="E4799" s="15" t="str">
        <f>IF(AND($B$6=NB!$A$17,$B$8&gt;0),'Ersparnisberechnung Sommertarif'!$B$8*SLP!C4779,"")</f>
        <v/>
      </c>
    </row>
    <row r="4800" spans="1:5" x14ac:dyDescent="0.3">
      <c r="A4800" s="25">
        <v>46072</v>
      </c>
      <c r="B4800" s="31">
        <v>0.78125</v>
      </c>
      <c r="C4800" s="46"/>
      <c r="D4800" s="29">
        <v>46072.78125</v>
      </c>
      <c r="E4800" s="15" t="str">
        <f>IF(AND($B$6=NB!$A$17,$B$8&gt;0),'Ersparnisberechnung Sommertarif'!$B$8*SLP!C4780,"")</f>
        <v/>
      </c>
    </row>
    <row r="4801" spans="1:5" x14ac:dyDescent="0.3">
      <c r="A4801" s="25">
        <v>46072</v>
      </c>
      <c r="B4801" s="31">
        <v>0.79166666666666663</v>
      </c>
      <c r="C4801" s="46"/>
      <c r="D4801" s="29">
        <v>46072.791666666664</v>
      </c>
      <c r="E4801" s="15" t="str">
        <f>IF(AND($B$6=NB!$A$17,$B$8&gt;0),'Ersparnisberechnung Sommertarif'!$B$8*SLP!C4781,"")</f>
        <v/>
      </c>
    </row>
    <row r="4802" spans="1:5" x14ac:dyDescent="0.3">
      <c r="A4802" s="25">
        <v>46072</v>
      </c>
      <c r="B4802" s="31">
        <v>0.80208333333333337</v>
      </c>
      <c r="C4802" s="46"/>
      <c r="D4802" s="29">
        <v>46072.802083333336</v>
      </c>
      <c r="E4802" s="15" t="str">
        <f>IF(AND($B$6=NB!$A$17,$B$8&gt;0),'Ersparnisberechnung Sommertarif'!$B$8*SLP!C4782,"")</f>
        <v/>
      </c>
    </row>
    <row r="4803" spans="1:5" x14ac:dyDescent="0.3">
      <c r="A4803" s="25">
        <v>46072</v>
      </c>
      <c r="B4803" s="31">
        <v>0.8125</v>
      </c>
      <c r="C4803" s="46"/>
      <c r="D4803" s="29">
        <v>46072.8125</v>
      </c>
      <c r="E4803" s="15" t="str">
        <f>IF(AND($B$6=NB!$A$17,$B$8&gt;0),'Ersparnisberechnung Sommertarif'!$B$8*SLP!C4783,"")</f>
        <v/>
      </c>
    </row>
    <row r="4804" spans="1:5" x14ac:dyDescent="0.3">
      <c r="A4804" s="25">
        <v>46072</v>
      </c>
      <c r="B4804" s="31">
        <v>0.82291666666666663</v>
      </c>
      <c r="C4804" s="46"/>
      <c r="D4804" s="29">
        <v>46072.822916666664</v>
      </c>
      <c r="E4804" s="15" t="str">
        <f>IF(AND($B$6=NB!$A$17,$B$8&gt;0),'Ersparnisberechnung Sommertarif'!$B$8*SLP!C4784,"")</f>
        <v/>
      </c>
    </row>
    <row r="4805" spans="1:5" x14ac:dyDescent="0.3">
      <c r="A4805" s="25">
        <v>46072</v>
      </c>
      <c r="B4805" s="31">
        <v>0.83333333333333337</v>
      </c>
      <c r="C4805" s="46"/>
      <c r="D4805" s="29">
        <v>46072.833333333336</v>
      </c>
      <c r="E4805" s="15" t="str">
        <f>IF(AND($B$6=NB!$A$17,$B$8&gt;0),'Ersparnisberechnung Sommertarif'!$B$8*SLP!C4785,"")</f>
        <v/>
      </c>
    </row>
    <row r="4806" spans="1:5" x14ac:dyDescent="0.3">
      <c r="A4806" s="25">
        <v>46072</v>
      </c>
      <c r="B4806" s="31">
        <v>0.84375</v>
      </c>
      <c r="C4806" s="46"/>
      <c r="D4806" s="29">
        <v>46072.84375</v>
      </c>
      <c r="E4806" s="15" t="str">
        <f>IF(AND($B$6=NB!$A$17,$B$8&gt;0),'Ersparnisberechnung Sommertarif'!$B$8*SLP!C4786,"")</f>
        <v/>
      </c>
    </row>
    <row r="4807" spans="1:5" x14ac:dyDescent="0.3">
      <c r="A4807" s="25">
        <v>46072</v>
      </c>
      <c r="B4807" s="31">
        <v>0.85416666666666663</v>
      </c>
      <c r="C4807" s="46"/>
      <c r="D4807" s="29">
        <v>46072.854166666664</v>
      </c>
      <c r="E4807" s="15" t="str">
        <f>IF(AND($B$6=NB!$A$17,$B$8&gt;0),'Ersparnisberechnung Sommertarif'!$B$8*SLP!C4787,"")</f>
        <v/>
      </c>
    </row>
    <row r="4808" spans="1:5" x14ac:dyDescent="0.3">
      <c r="A4808" s="25">
        <v>46072</v>
      </c>
      <c r="B4808" s="31">
        <v>0.86458333333333337</v>
      </c>
      <c r="C4808" s="46"/>
      <c r="D4808" s="29">
        <v>46072.864583333336</v>
      </c>
      <c r="E4808" s="15" t="str">
        <f>IF(AND($B$6=NB!$A$17,$B$8&gt;0),'Ersparnisberechnung Sommertarif'!$B$8*SLP!C4788,"")</f>
        <v/>
      </c>
    </row>
    <row r="4809" spans="1:5" x14ac:dyDescent="0.3">
      <c r="A4809" s="25">
        <v>46072</v>
      </c>
      <c r="B4809" s="31">
        <v>0.875</v>
      </c>
      <c r="C4809" s="46"/>
      <c r="D4809" s="29">
        <v>46072.875</v>
      </c>
      <c r="E4809" s="15" t="str">
        <f>IF(AND($B$6=NB!$A$17,$B$8&gt;0),'Ersparnisberechnung Sommertarif'!$B$8*SLP!C4789,"")</f>
        <v/>
      </c>
    </row>
    <row r="4810" spans="1:5" x14ac:dyDescent="0.3">
      <c r="A4810" s="25">
        <v>46072</v>
      </c>
      <c r="B4810" s="31">
        <v>0.88541666666666663</v>
      </c>
      <c r="C4810" s="46"/>
      <c r="D4810" s="29">
        <v>46072.885416666664</v>
      </c>
      <c r="E4810" s="15" t="str">
        <f>IF(AND($B$6=NB!$A$17,$B$8&gt;0),'Ersparnisberechnung Sommertarif'!$B$8*SLP!C4790,"")</f>
        <v/>
      </c>
    </row>
    <row r="4811" spans="1:5" x14ac:dyDescent="0.3">
      <c r="A4811" s="25">
        <v>46072</v>
      </c>
      <c r="B4811" s="31">
        <v>0.89583333333333337</v>
      </c>
      <c r="C4811" s="46"/>
      <c r="D4811" s="29">
        <v>46072.895833333336</v>
      </c>
      <c r="E4811" s="15" t="str">
        <f>IF(AND($B$6=NB!$A$17,$B$8&gt;0),'Ersparnisberechnung Sommertarif'!$B$8*SLP!C4791,"")</f>
        <v/>
      </c>
    </row>
    <row r="4812" spans="1:5" x14ac:dyDescent="0.3">
      <c r="A4812" s="25">
        <v>46072</v>
      </c>
      <c r="B4812" s="31">
        <v>0.90625</v>
      </c>
      <c r="C4812" s="46"/>
      <c r="D4812" s="29">
        <v>46072.90625</v>
      </c>
      <c r="E4812" s="15" t="str">
        <f>IF(AND($B$6=NB!$A$17,$B$8&gt;0),'Ersparnisberechnung Sommertarif'!$B$8*SLP!C4792,"")</f>
        <v/>
      </c>
    </row>
    <row r="4813" spans="1:5" x14ac:dyDescent="0.3">
      <c r="A4813" s="25">
        <v>46072</v>
      </c>
      <c r="B4813" s="31">
        <v>0.91666666666666663</v>
      </c>
      <c r="C4813" s="46"/>
      <c r="D4813" s="29">
        <v>46072.916666666664</v>
      </c>
      <c r="E4813" s="15" t="str">
        <f>IF(AND($B$6=NB!$A$17,$B$8&gt;0),'Ersparnisberechnung Sommertarif'!$B$8*SLP!C4793,"")</f>
        <v/>
      </c>
    </row>
    <row r="4814" spans="1:5" x14ac:dyDescent="0.3">
      <c r="A4814" s="25">
        <v>46072</v>
      </c>
      <c r="B4814" s="31">
        <v>0.92708333333333337</v>
      </c>
      <c r="C4814" s="46"/>
      <c r="D4814" s="29">
        <v>46072.927083333336</v>
      </c>
      <c r="E4814" s="15" t="str">
        <f>IF(AND($B$6=NB!$A$17,$B$8&gt;0),'Ersparnisberechnung Sommertarif'!$B$8*SLP!C4794,"")</f>
        <v/>
      </c>
    </row>
    <row r="4815" spans="1:5" x14ac:dyDescent="0.3">
      <c r="A4815" s="25">
        <v>46072</v>
      </c>
      <c r="B4815" s="31">
        <v>0.9375</v>
      </c>
      <c r="C4815" s="46"/>
      <c r="D4815" s="29">
        <v>46072.9375</v>
      </c>
      <c r="E4815" s="15" t="str">
        <f>IF(AND($B$6=NB!$A$17,$B$8&gt;0),'Ersparnisberechnung Sommertarif'!$B$8*SLP!C4795,"")</f>
        <v/>
      </c>
    </row>
    <row r="4816" spans="1:5" x14ac:dyDescent="0.3">
      <c r="A4816" s="25">
        <v>46072</v>
      </c>
      <c r="B4816" s="31">
        <v>0.94791666666666663</v>
      </c>
      <c r="C4816" s="46"/>
      <c r="D4816" s="29">
        <v>46072.947916666664</v>
      </c>
      <c r="E4816" s="15" t="str">
        <f>IF(AND($B$6=NB!$A$17,$B$8&gt;0),'Ersparnisberechnung Sommertarif'!$B$8*SLP!C4796,"")</f>
        <v/>
      </c>
    </row>
    <row r="4817" spans="1:5" x14ac:dyDescent="0.3">
      <c r="A4817" s="25">
        <v>46072</v>
      </c>
      <c r="B4817" s="31">
        <v>0.95833333333333337</v>
      </c>
      <c r="C4817" s="46"/>
      <c r="D4817" s="29">
        <v>46072.958333333336</v>
      </c>
      <c r="E4817" s="15" t="str">
        <f>IF(AND($B$6=NB!$A$17,$B$8&gt;0),'Ersparnisberechnung Sommertarif'!$B$8*SLP!C4797,"")</f>
        <v/>
      </c>
    </row>
    <row r="4818" spans="1:5" x14ac:dyDescent="0.3">
      <c r="A4818" s="25">
        <v>46072</v>
      </c>
      <c r="B4818" s="31">
        <v>0.96875</v>
      </c>
      <c r="C4818" s="46"/>
      <c r="D4818" s="29">
        <v>46072.96875</v>
      </c>
      <c r="E4818" s="15" t="str">
        <f>IF(AND($B$6=NB!$A$17,$B$8&gt;0),'Ersparnisberechnung Sommertarif'!$B$8*SLP!C4798,"")</f>
        <v/>
      </c>
    </row>
    <row r="4819" spans="1:5" x14ac:dyDescent="0.3">
      <c r="A4819" s="25">
        <v>46072</v>
      </c>
      <c r="B4819" s="31">
        <v>0.97916666666666663</v>
      </c>
      <c r="C4819" s="46"/>
      <c r="D4819" s="29">
        <v>46072.979166666664</v>
      </c>
      <c r="E4819" s="15" t="str">
        <f>IF(AND($B$6=NB!$A$17,$B$8&gt;0),'Ersparnisberechnung Sommertarif'!$B$8*SLP!C4799,"")</f>
        <v/>
      </c>
    </row>
    <row r="4820" spans="1:5" x14ac:dyDescent="0.3">
      <c r="A4820" s="25">
        <v>46072</v>
      </c>
      <c r="B4820" s="31">
        <v>0.98958333333333337</v>
      </c>
      <c r="C4820" s="46"/>
      <c r="D4820" s="29">
        <v>46072.989583333336</v>
      </c>
      <c r="E4820" s="15" t="str">
        <f>IF(AND($B$6=NB!$A$17,$B$8&gt;0),'Ersparnisberechnung Sommertarif'!$B$8*SLP!C4800,"")</f>
        <v/>
      </c>
    </row>
    <row r="4821" spans="1:5" x14ac:dyDescent="0.3">
      <c r="A4821" s="25">
        <v>46073</v>
      </c>
      <c r="B4821" s="31">
        <v>0</v>
      </c>
      <c r="C4821" s="46"/>
      <c r="D4821" s="29">
        <v>46073</v>
      </c>
      <c r="E4821" s="15" t="str">
        <f>IF(AND($B$6=NB!$A$17,$B$8&gt;0),'Ersparnisberechnung Sommertarif'!$B$8*SLP!C4801,"")</f>
        <v/>
      </c>
    </row>
    <row r="4822" spans="1:5" x14ac:dyDescent="0.3">
      <c r="A4822" s="25">
        <v>46073</v>
      </c>
      <c r="B4822" s="31">
        <v>1.0416666666666666E-2</v>
      </c>
      <c r="C4822" s="46"/>
      <c r="D4822" s="29">
        <v>46073.010416666664</v>
      </c>
      <c r="E4822" s="15" t="str">
        <f>IF(AND($B$6=NB!$A$17,$B$8&gt;0),'Ersparnisberechnung Sommertarif'!$B$8*SLP!C4802,"")</f>
        <v/>
      </c>
    </row>
    <row r="4823" spans="1:5" x14ac:dyDescent="0.3">
      <c r="A4823" s="25">
        <v>46073</v>
      </c>
      <c r="B4823" s="31">
        <v>2.0833333333333332E-2</v>
      </c>
      <c r="C4823" s="46"/>
      <c r="D4823" s="29">
        <v>46073.020833333336</v>
      </c>
      <c r="E4823" s="15" t="str">
        <f>IF(AND($B$6=NB!$A$17,$B$8&gt;0),'Ersparnisberechnung Sommertarif'!$B$8*SLP!C4803,"")</f>
        <v/>
      </c>
    </row>
    <row r="4824" spans="1:5" x14ac:dyDescent="0.3">
      <c r="A4824" s="25">
        <v>46073</v>
      </c>
      <c r="B4824" s="31">
        <v>3.125E-2</v>
      </c>
      <c r="C4824" s="46"/>
      <c r="D4824" s="29">
        <v>46073.03125</v>
      </c>
      <c r="E4824" s="15" t="str">
        <f>IF(AND($B$6=NB!$A$17,$B$8&gt;0),'Ersparnisberechnung Sommertarif'!$B$8*SLP!C4804,"")</f>
        <v/>
      </c>
    </row>
    <row r="4825" spans="1:5" x14ac:dyDescent="0.3">
      <c r="A4825" s="25">
        <v>46073</v>
      </c>
      <c r="B4825" s="31">
        <v>4.1666666666666664E-2</v>
      </c>
      <c r="C4825" s="46"/>
      <c r="D4825" s="29">
        <v>46073.041666666664</v>
      </c>
      <c r="E4825" s="15" t="str">
        <f>IF(AND($B$6=NB!$A$17,$B$8&gt;0),'Ersparnisberechnung Sommertarif'!$B$8*SLP!C4805,"")</f>
        <v/>
      </c>
    </row>
    <row r="4826" spans="1:5" x14ac:dyDescent="0.3">
      <c r="A4826" s="25">
        <v>46073</v>
      </c>
      <c r="B4826" s="31">
        <v>5.2083333333333336E-2</v>
      </c>
      <c r="C4826" s="46"/>
      <c r="D4826" s="29">
        <v>46073.052083333336</v>
      </c>
      <c r="E4826" s="15" t="str">
        <f>IF(AND($B$6=NB!$A$17,$B$8&gt;0),'Ersparnisberechnung Sommertarif'!$B$8*SLP!C4806,"")</f>
        <v/>
      </c>
    </row>
    <row r="4827" spans="1:5" x14ac:dyDescent="0.3">
      <c r="A4827" s="25">
        <v>46073</v>
      </c>
      <c r="B4827" s="31">
        <v>6.25E-2</v>
      </c>
      <c r="C4827" s="46"/>
      <c r="D4827" s="29">
        <v>46073.0625</v>
      </c>
      <c r="E4827" s="15" t="str">
        <f>IF(AND($B$6=NB!$A$17,$B$8&gt;0),'Ersparnisberechnung Sommertarif'!$B$8*SLP!C4807,"")</f>
        <v/>
      </c>
    </row>
    <row r="4828" spans="1:5" x14ac:dyDescent="0.3">
      <c r="A4828" s="25">
        <v>46073</v>
      </c>
      <c r="B4828" s="31">
        <v>7.2916666666666671E-2</v>
      </c>
      <c r="C4828" s="46"/>
      <c r="D4828" s="29">
        <v>46073.072916666664</v>
      </c>
      <c r="E4828" s="15" t="str">
        <f>IF(AND($B$6=NB!$A$17,$B$8&gt;0),'Ersparnisberechnung Sommertarif'!$B$8*SLP!C4808,"")</f>
        <v/>
      </c>
    </row>
    <row r="4829" spans="1:5" x14ac:dyDescent="0.3">
      <c r="A4829" s="25">
        <v>46073</v>
      </c>
      <c r="B4829" s="31">
        <v>8.3333333333333329E-2</v>
      </c>
      <c r="C4829" s="46"/>
      <c r="D4829" s="29">
        <v>46073.083333333336</v>
      </c>
      <c r="E4829" s="15" t="str">
        <f>IF(AND($B$6=NB!$A$17,$B$8&gt;0),'Ersparnisberechnung Sommertarif'!$B$8*SLP!C4809,"")</f>
        <v/>
      </c>
    </row>
    <row r="4830" spans="1:5" x14ac:dyDescent="0.3">
      <c r="A4830" s="25">
        <v>46073</v>
      </c>
      <c r="B4830" s="31">
        <v>9.375E-2</v>
      </c>
      <c r="C4830" s="46"/>
      <c r="D4830" s="29">
        <v>46073.09375</v>
      </c>
      <c r="E4830" s="15" t="str">
        <f>IF(AND($B$6=NB!$A$17,$B$8&gt;0),'Ersparnisberechnung Sommertarif'!$B$8*SLP!C4810,"")</f>
        <v/>
      </c>
    </row>
    <row r="4831" spans="1:5" x14ac:dyDescent="0.3">
      <c r="A4831" s="25">
        <v>46073</v>
      </c>
      <c r="B4831" s="31">
        <v>0.10416666666666667</v>
      </c>
      <c r="C4831" s="46"/>
      <c r="D4831" s="29">
        <v>46073.104166666664</v>
      </c>
      <c r="E4831" s="15" t="str">
        <f>IF(AND($B$6=NB!$A$17,$B$8&gt;0),'Ersparnisberechnung Sommertarif'!$B$8*SLP!C4811,"")</f>
        <v/>
      </c>
    </row>
    <row r="4832" spans="1:5" x14ac:dyDescent="0.3">
      <c r="A4832" s="25">
        <v>46073</v>
      </c>
      <c r="B4832" s="31">
        <v>0.11458333333333333</v>
      </c>
      <c r="C4832" s="46"/>
      <c r="D4832" s="29">
        <v>46073.114583333336</v>
      </c>
      <c r="E4832" s="15" t="str">
        <f>IF(AND($B$6=NB!$A$17,$B$8&gt;0),'Ersparnisberechnung Sommertarif'!$B$8*SLP!C4812,"")</f>
        <v/>
      </c>
    </row>
    <row r="4833" spans="1:5" x14ac:dyDescent="0.3">
      <c r="A4833" s="25">
        <v>46073</v>
      </c>
      <c r="B4833" s="31">
        <v>0.125</v>
      </c>
      <c r="C4833" s="46"/>
      <c r="D4833" s="29">
        <v>46073.125</v>
      </c>
      <c r="E4833" s="15" t="str">
        <f>IF(AND($B$6=NB!$A$17,$B$8&gt;0),'Ersparnisberechnung Sommertarif'!$B$8*SLP!C4813,"")</f>
        <v/>
      </c>
    </row>
    <row r="4834" spans="1:5" x14ac:dyDescent="0.3">
      <c r="A4834" s="25">
        <v>46073</v>
      </c>
      <c r="B4834" s="31">
        <v>0.13541666666666666</v>
      </c>
      <c r="C4834" s="46"/>
      <c r="D4834" s="29">
        <v>46073.135416666664</v>
      </c>
      <c r="E4834" s="15" t="str">
        <f>IF(AND($B$6=NB!$A$17,$B$8&gt;0),'Ersparnisberechnung Sommertarif'!$B$8*SLP!C4814,"")</f>
        <v/>
      </c>
    </row>
    <row r="4835" spans="1:5" x14ac:dyDescent="0.3">
      <c r="A4835" s="25">
        <v>46073</v>
      </c>
      <c r="B4835" s="31">
        <v>0.14583333333333334</v>
      </c>
      <c r="C4835" s="46"/>
      <c r="D4835" s="29">
        <v>46073.145833333336</v>
      </c>
      <c r="E4835" s="15" t="str">
        <f>IF(AND($B$6=NB!$A$17,$B$8&gt;0),'Ersparnisberechnung Sommertarif'!$B$8*SLP!C4815,"")</f>
        <v/>
      </c>
    </row>
    <row r="4836" spans="1:5" x14ac:dyDescent="0.3">
      <c r="A4836" s="25">
        <v>46073</v>
      </c>
      <c r="B4836" s="31">
        <v>0.15625</v>
      </c>
      <c r="C4836" s="46"/>
      <c r="D4836" s="29">
        <v>46073.15625</v>
      </c>
      <c r="E4836" s="15" t="str">
        <f>IF(AND($B$6=NB!$A$17,$B$8&gt;0),'Ersparnisberechnung Sommertarif'!$B$8*SLP!C4816,"")</f>
        <v/>
      </c>
    </row>
    <row r="4837" spans="1:5" x14ac:dyDescent="0.3">
      <c r="A4837" s="25">
        <v>46073</v>
      </c>
      <c r="B4837" s="31">
        <v>0.16666666666666666</v>
      </c>
      <c r="C4837" s="46"/>
      <c r="D4837" s="29">
        <v>46073.166666666664</v>
      </c>
      <c r="E4837" s="15" t="str">
        <f>IF(AND($B$6=NB!$A$17,$B$8&gt;0),'Ersparnisberechnung Sommertarif'!$B$8*SLP!C4817,"")</f>
        <v/>
      </c>
    </row>
    <row r="4838" spans="1:5" x14ac:dyDescent="0.3">
      <c r="A4838" s="25">
        <v>46073</v>
      </c>
      <c r="B4838" s="31">
        <v>0.17708333333333334</v>
      </c>
      <c r="C4838" s="46"/>
      <c r="D4838" s="29">
        <v>46073.177083333336</v>
      </c>
      <c r="E4838" s="15" t="str">
        <f>IF(AND($B$6=NB!$A$17,$B$8&gt;0),'Ersparnisberechnung Sommertarif'!$B$8*SLP!C4818,"")</f>
        <v/>
      </c>
    </row>
    <row r="4839" spans="1:5" x14ac:dyDescent="0.3">
      <c r="A4839" s="25">
        <v>46073</v>
      </c>
      <c r="B4839" s="31">
        <v>0.1875</v>
      </c>
      <c r="C4839" s="46"/>
      <c r="D4839" s="29">
        <v>46073.1875</v>
      </c>
      <c r="E4839" s="15" t="str">
        <f>IF(AND($B$6=NB!$A$17,$B$8&gt;0),'Ersparnisberechnung Sommertarif'!$B$8*SLP!C4819,"")</f>
        <v/>
      </c>
    </row>
    <row r="4840" spans="1:5" x14ac:dyDescent="0.3">
      <c r="A4840" s="25">
        <v>46073</v>
      </c>
      <c r="B4840" s="31">
        <v>0.19791666666666666</v>
      </c>
      <c r="C4840" s="46"/>
      <c r="D4840" s="29">
        <v>46073.197916666664</v>
      </c>
      <c r="E4840" s="15" t="str">
        <f>IF(AND($B$6=NB!$A$17,$B$8&gt;0),'Ersparnisberechnung Sommertarif'!$B$8*SLP!C4820,"")</f>
        <v/>
      </c>
    </row>
    <row r="4841" spans="1:5" x14ac:dyDescent="0.3">
      <c r="A4841" s="25">
        <v>46073</v>
      </c>
      <c r="B4841" s="31">
        <v>0.20833333333333334</v>
      </c>
      <c r="C4841" s="46"/>
      <c r="D4841" s="29">
        <v>46073.208333333336</v>
      </c>
      <c r="E4841" s="15" t="str">
        <f>IF(AND($B$6=NB!$A$17,$B$8&gt;0),'Ersparnisberechnung Sommertarif'!$B$8*SLP!C4821,"")</f>
        <v/>
      </c>
    </row>
    <row r="4842" spans="1:5" x14ac:dyDescent="0.3">
      <c r="A4842" s="25">
        <v>46073</v>
      </c>
      <c r="B4842" s="31">
        <v>0.21875</v>
      </c>
      <c r="C4842" s="46"/>
      <c r="D4842" s="29">
        <v>46073.21875</v>
      </c>
      <c r="E4842" s="15" t="str">
        <f>IF(AND($B$6=NB!$A$17,$B$8&gt;0),'Ersparnisberechnung Sommertarif'!$B$8*SLP!C4822,"")</f>
        <v/>
      </c>
    </row>
    <row r="4843" spans="1:5" x14ac:dyDescent="0.3">
      <c r="A4843" s="25">
        <v>46073</v>
      </c>
      <c r="B4843" s="31">
        <v>0.22916666666666666</v>
      </c>
      <c r="C4843" s="46"/>
      <c r="D4843" s="29">
        <v>46073.229166666664</v>
      </c>
      <c r="E4843" s="15" t="str">
        <f>IF(AND($B$6=NB!$A$17,$B$8&gt;0),'Ersparnisberechnung Sommertarif'!$B$8*SLP!C4823,"")</f>
        <v/>
      </c>
    </row>
    <row r="4844" spans="1:5" x14ac:dyDescent="0.3">
      <c r="A4844" s="25">
        <v>46073</v>
      </c>
      <c r="B4844" s="31">
        <v>0.23958333333333334</v>
      </c>
      <c r="C4844" s="46"/>
      <c r="D4844" s="29">
        <v>46073.239583333336</v>
      </c>
      <c r="E4844" s="15" t="str">
        <f>IF(AND($B$6=NB!$A$17,$B$8&gt;0),'Ersparnisberechnung Sommertarif'!$B$8*SLP!C4824,"")</f>
        <v/>
      </c>
    </row>
    <row r="4845" spans="1:5" x14ac:dyDescent="0.3">
      <c r="A4845" s="25">
        <v>46073</v>
      </c>
      <c r="B4845" s="31">
        <v>0.25</v>
      </c>
      <c r="C4845" s="46"/>
      <c r="D4845" s="29">
        <v>46073.25</v>
      </c>
      <c r="E4845" s="15" t="str">
        <f>IF(AND($B$6=NB!$A$17,$B$8&gt;0),'Ersparnisberechnung Sommertarif'!$B$8*SLP!C4825,"")</f>
        <v/>
      </c>
    </row>
    <row r="4846" spans="1:5" x14ac:dyDescent="0.3">
      <c r="A4846" s="25">
        <v>46073</v>
      </c>
      <c r="B4846" s="31">
        <v>0.26041666666666669</v>
      </c>
      <c r="C4846" s="46"/>
      <c r="D4846" s="29">
        <v>46073.260416666664</v>
      </c>
      <c r="E4846" s="15" t="str">
        <f>IF(AND($B$6=NB!$A$17,$B$8&gt;0),'Ersparnisberechnung Sommertarif'!$B$8*SLP!C4826,"")</f>
        <v/>
      </c>
    </row>
    <row r="4847" spans="1:5" x14ac:dyDescent="0.3">
      <c r="A4847" s="25">
        <v>46073</v>
      </c>
      <c r="B4847" s="31">
        <v>0.27083333333333331</v>
      </c>
      <c r="C4847" s="46"/>
      <c r="D4847" s="29">
        <v>46073.270833333336</v>
      </c>
      <c r="E4847" s="15" t="str">
        <f>IF(AND($B$6=NB!$A$17,$B$8&gt;0),'Ersparnisberechnung Sommertarif'!$B$8*SLP!C4827,"")</f>
        <v/>
      </c>
    </row>
    <row r="4848" spans="1:5" x14ac:dyDescent="0.3">
      <c r="A4848" s="25">
        <v>46073</v>
      </c>
      <c r="B4848" s="31">
        <v>0.28125</v>
      </c>
      <c r="C4848" s="46"/>
      <c r="D4848" s="29">
        <v>46073.28125</v>
      </c>
      <c r="E4848" s="15" t="str">
        <f>IF(AND($B$6=NB!$A$17,$B$8&gt;0),'Ersparnisberechnung Sommertarif'!$B$8*SLP!C4828,"")</f>
        <v/>
      </c>
    </row>
    <row r="4849" spans="1:5" x14ac:dyDescent="0.3">
      <c r="A4849" s="25">
        <v>46073</v>
      </c>
      <c r="B4849" s="31">
        <v>0.29166666666666669</v>
      </c>
      <c r="C4849" s="46"/>
      <c r="D4849" s="29">
        <v>46073.291666666664</v>
      </c>
      <c r="E4849" s="15" t="str">
        <f>IF(AND($B$6=NB!$A$17,$B$8&gt;0),'Ersparnisberechnung Sommertarif'!$B$8*SLP!C4829,"")</f>
        <v/>
      </c>
    </row>
    <row r="4850" spans="1:5" x14ac:dyDescent="0.3">
      <c r="A4850" s="25">
        <v>46073</v>
      </c>
      <c r="B4850" s="31">
        <v>0.30208333333333331</v>
      </c>
      <c r="C4850" s="46"/>
      <c r="D4850" s="29">
        <v>46073.302083333336</v>
      </c>
      <c r="E4850" s="15" t="str">
        <f>IF(AND($B$6=NB!$A$17,$B$8&gt;0),'Ersparnisberechnung Sommertarif'!$B$8*SLP!C4830,"")</f>
        <v/>
      </c>
    </row>
    <row r="4851" spans="1:5" x14ac:dyDescent="0.3">
      <c r="A4851" s="25">
        <v>46073</v>
      </c>
      <c r="B4851" s="31">
        <v>0.3125</v>
      </c>
      <c r="C4851" s="46"/>
      <c r="D4851" s="29">
        <v>46073.3125</v>
      </c>
      <c r="E4851" s="15" t="str">
        <f>IF(AND($B$6=NB!$A$17,$B$8&gt;0),'Ersparnisberechnung Sommertarif'!$B$8*SLP!C4831,"")</f>
        <v/>
      </c>
    </row>
    <row r="4852" spans="1:5" x14ac:dyDescent="0.3">
      <c r="A4852" s="25">
        <v>46073</v>
      </c>
      <c r="B4852" s="31">
        <v>0.32291666666666669</v>
      </c>
      <c r="C4852" s="46"/>
      <c r="D4852" s="29">
        <v>46073.322916666664</v>
      </c>
      <c r="E4852" s="15" t="str">
        <f>IF(AND($B$6=NB!$A$17,$B$8&gt;0),'Ersparnisberechnung Sommertarif'!$B$8*SLP!C4832,"")</f>
        <v/>
      </c>
    </row>
    <row r="4853" spans="1:5" x14ac:dyDescent="0.3">
      <c r="A4853" s="25">
        <v>46073</v>
      </c>
      <c r="B4853" s="31">
        <v>0.33333333333333331</v>
      </c>
      <c r="C4853" s="46"/>
      <c r="D4853" s="29">
        <v>46073.333333333336</v>
      </c>
      <c r="E4853" s="15" t="str">
        <f>IF(AND($B$6=NB!$A$17,$B$8&gt;0),'Ersparnisberechnung Sommertarif'!$B$8*SLP!C4833,"")</f>
        <v/>
      </c>
    </row>
    <row r="4854" spans="1:5" x14ac:dyDescent="0.3">
      <c r="A4854" s="25">
        <v>46073</v>
      </c>
      <c r="B4854" s="31">
        <v>0.34375</v>
      </c>
      <c r="C4854" s="46"/>
      <c r="D4854" s="29">
        <v>46073.34375</v>
      </c>
      <c r="E4854" s="15" t="str">
        <f>IF(AND($B$6=NB!$A$17,$B$8&gt;0),'Ersparnisberechnung Sommertarif'!$B$8*SLP!C4834,"")</f>
        <v/>
      </c>
    </row>
    <row r="4855" spans="1:5" x14ac:dyDescent="0.3">
      <c r="A4855" s="25">
        <v>46073</v>
      </c>
      <c r="B4855" s="31">
        <v>0.35416666666666669</v>
      </c>
      <c r="C4855" s="46"/>
      <c r="D4855" s="29">
        <v>46073.354166666664</v>
      </c>
      <c r="E4855" s="15" t="str">
        <f>IF(AND($B$6=NB!$A$17,$B$8&gt;0),'Ersparnisberechnung Sommertarif'!$B$8*SLP!C4835,"")</f>
        <v/>
      </c>
    </row>
    <row r="4856" spans="1:5" x14ac:dyDescent="0.3">
      <c r="A4856" s="25">
        <v>46073</v>
      </c>
      <c r="B4856" s="31">
        <v>0.36458333333333331</v>
      </c>
      <c r="C4856" s="46"/>
      <c r="D4856" s="29">
        <v>46073.364583333336</v>
      </c>
      <c r="E4856" s="15" t="str">
        <f>IF(AND($B$6=NB!$A$17,$B$8&gt;0),'Ersparnisberechnung Sommertarif'!$B$8*SLP!C4836,"")</f>
        <v/>
      </c>
    </row>
    <row r="4857" spans="1:5" x14ac:dyDescent="0.3">
      <c r="A4857" s="25">
        <v>46073</v>
      </c>
      <c r="B4857" s="31">
        <v>0.375</v>
      </c>
      <c r="C4857" s="46"/>
      <c r="D4857" s="29">
        <v>46073.375</v>
      </c>
      <c r="E4857" s="15" t="str">
        <f>IF(AND($B$6=NB!$A$17,$B$8&gt;0),'Ersparnisberechnung Sommertarif'!$B$8*SLP!C4837,"")</f>
        <v/>
      </c>
    </row>
    <row r="4858" spans="1:5" x14ac:dyDescent="0.3">
      <c r="A4858" s="25">
        <v>46073</v>
      </c>
      <c r="B4858" s="31">
        <v>0.38541666666666669</v>
      </c>
      <c r="C4858" s="46"/>
      <c r="D4858" s="29">
        <v>46073.385416666664</v>
      </c>
      <c r="E4858" s="15" t="str">
        <f>IF(AND($B$6=NB!$A$17,$B$8&gt;0),'Ersparnisberechnung Sommertarif'!$B$8*SLP!C4838,"")</f>
        <v/>
      </c>
    </row>
    <row r="4859" spans="1:5" x14ac:dyDescent="0.3">
      <c r="A4859" s="25">
        <v>46073</v>
      </c>
      <c r="B4859" s="31">
        <v>0.39583333333333331</v>
      </c>
      <c r="C4859" s="46"/>
      <c r="D4859" s="29">
        <v>46073.395833333336</v>
      </c>
      <c r="E4859" s="15" t="str">
        <f>IF(AND($B$6=NB!$A$17,$B$8&gt;0),'Ersparnisberechnung Sommertarif'!$B$8*SLP!C4839,"")</f>
        <v/>
      </c>
    </row>
    <row r="4860" spans="1:5" x14ac:dyDescent="0.3">
      <c r="A4860" s="25">
        <v>46073</v>
      </c>
      <c r="B4860" s="31">
        <v>0.40625</v>
      </c>
      <c r="C4860" s="46"/>
      <c r="D4860" s="29">
        <v>46073.40625</v>
      </c>
      <c r="E4860" s="15" t="str">
        <f>IF(AND($B$6=NB!$A$17,$B$8&gt;0),'Ersparnisberechnung Sommertarif'!$B$8*SLP!C4840,"")</f>
        <v/>
      </c>
    </row>
    <row r="4861" spans="1:5" x14ac:dyDescent="0.3">
      <c r="A4861" s="25">
        <v>46073</v>
      </c>
      <c r="B4861" s="31">
        <v>0.41666666666666669</v>
      </c>
      <c r="C4861" s="46"/>
      <c r="D4861" s="29">
        <v>46073.416666666664</v>
      </c>
      <c r="E4861" s="15" t="str">
        <f>IF(AND($B$6=NB!$A$17,$B$8&gt;0),'Ersparnisberechnung Sommertarif'!$B$8*SLP!C4841,"")</f>
        <v/>
      </c>
    </row>
    <row r="4862" spans="1:5" x14ac:dyDescent="0.3">
      <c r="A4862" s="25">
        <v>46073</v>
      </c>
      <c r="B4862" s="31">
        <v>0.42708333333333331</v>
      </c>
      <c r="C4862" s="46"/>
      <c r="D4862" s="29">
        <v>46073.427083333336</v>
      </c>
      <c r="E4862" s="15" t="str">
        <f>IF(AND($B$6=NB!$A$17,$B$8&gt;0),'Ersparnisberechnung Sommertarif'!$B$8*SLP!C4842,"")</f>
        <v/>
      </c>
    </row>
    <row r="4863" spans="1:5" x14ac:dyDescent="0.3">
      <c r="A4863" s="25">
        <v>46073</v>
      </c>
      <c r="B4863" s="31">
        <v>0.4375</v>
      </c>
      <c r="C4863" s="46"/>
      <c r="D4863" s="29">
        <v>46073.4375</v>
      </c>
      <c r="E4863" s="15" t="str">
        <f>IF(AND($B$6=NB!$A$17,$B$8&gt;0),'Ersparnisberechnung Sommertarif'!$B$8*SLP!C4843,"")</f>
        <v/>
      </c>
    </row>
    <row r="4864" spans="1:5" x14ac:dyDescent="0.3">
      <c r="A4864" s="25">
        <v>46073</v>
      </c>
      <c r="B4864" s="31">
        <v>0.44791666666666669</v>
      </c>
      <c r="C4864" s="46"/>
      <c r="D4864" s="29">
        <v>46073.447916666664</v>
      </c>
      <c r="E4864" s="15" t="str">
        <f>IF(AND($B$6=NB!$A$17,$B$8&gt;0),'Ersparnisberechnung Sommertarif'!$B$8*SLP!C4844,"")</f>
        <v/>
      </c>
    </row>
    <row r="4865" spans="1:5" x14ac:dyDescent="0.3">
      <c r="A4865" s="25">
        <v>46073</v>
      </c>
      <c r="B4865" s="31">
        <v>0.45833333333333331</v>
      </c>
      <c r="C4865" s="46"/>
      <c r="D4865" s="29">
        <v>46073.458333333336</v>
      </c>
      <c r="E4865" s="15" t="str">
        <f>IF(AND($B$6=NB!$A$17,$B$8&gt;0),'Ersparnisberechnung Sommertarif'!$B$8*SLP!C4845,"")</f>
        <v/>
      </c>
    </row>
    <row r="4866" spans="1:5" x14ac:dyDescent="0.3">
      <c r="A4866" s="25">
        <v>46073</v>
      </c>
      <c r="B4866" s="31">
        <v>0.46875</v>
      </c>
      <c r="C4866" s="46"/>
      <c r="D4866" s="29">
        <v>46073.46875</v>
      </c>
      <c r="E4866" s="15" t="str">
        <f>IF(AND($B$6=NB!$A$17,$B$8&gt;0),'Ersparnisberechnung Sommertarif'!$B$8*SLP!C4846,"")</f>
        <v/>
      </c>
    </row>
    <row r="4867" spans="1:5" x14ac:dyDescent="0.3">
      <c r="A4867" s="25">
        <v>46073</v>
      </c>
      <c r="B4867" s="31">
        <v>0.47916666666666669</v>
      </c>
      <c r="C4867" s="46"/>
      <c r="D4867" s="29">
        <v>46073.479166666664</v>
      </c>
      <c r="E4867" s="15" t="str">
        <f>IF(AND($B$6=NB!$A$17,$B$8&gt;0),'Ersparnisberechnung Sommertarif'!$B$8*SLP!C4847,"")</f>
        <v/>
      </c>
    </row>
    <row r="4868" spans="1:5" x14ac:dyDescent="0.3">
      <c r="A4868" s="25">
        <v>46073</v>
      </c>
      <c r="B4868" s="31">
        <v>0.48958333333333331</v>
      </c>
      <c r="C4868" s="46"/>
      <c r="D4868" s="29">
        <v>46073.489583333336</v>
      </c>
      <c r="E4868" s="15" t="str">
        <f>IF(AND($B$6=NB!$A$17,$B$8&gt;0),'Ersparnisberechnung Sommertarif'!$B$8*SLP!C4848,"")</f>
        <v/>
      </c>
    </row>
    <row r="4869" spans="1:5" x14ac:dyDescent="0.3">
      <c r="A4869" s="25">
        <v>46073</v>
      </c>
      <c r="B4869" s="31">
        <v>0.5</v>
      </c>
      <c r="C4869" s="46"/>
      <c r="D4869" s="29">
        <v>46073.5</v>
      </c>
      <c r="E4869" s="15" t="str">
        <f>IF(AND($B$6=NB!$A$17,$B$8&gt;0),'Ersparnisberechnung Sommertarif'!$B$8*SLP!C4849,"")</f>
        <v/>
      </c>
    </row>
    <row r="4870" spans="1:5" x14ac:dyDescent="0.3">
      <c r="A4870" s="25">
        <v>46073</v>
      </c>
      <c r="B4870" s="31">
        <v>0.51041666666666663</v>
      </c>
      <c r="C4870" s="46"/>
      <c r="D4870" s="29">
        <v>46073.510416666664</v>
      </c>
      <c r="E4870" s="15" t="str">
        <f>IF(AND($B$6=NB!$A$17,$B$8&gt;0),'Ersparnisberechnung Sommertarif'!$B$8*SLP!C4850,"")</f>
        <v/>
      </c>
    </row>
    <row r="4871" spans="1:5" x14ac:dyDescent="0.3">
      <c r="A4871" s="25">
        <v>46073</v>
      </c>
      <c r="B4871" s="31">
        <v>0.52083333333333337</v>
      </c>
      <c r="C4871" s="46"/>
      <c r="D4871" s="29">
        <v>46073.520833333336</v>
      </c>
      <c r="E4871" s="15" t="str">
        <f>IF(AND($B$6=NB!$A$17,$B$8&gt;0),'Ersparnisberechnung Sommertarif'!$B$8*SLP!C4851,"")</f>
        <v/>
      </c>
    </row>
    <row r="4872" spans="1:5" x14ac:dyDescent="0.3">
      <c r="A4872" s="25">
        <v>46073</v>
      </c>
      <c r="B4872" s="31">
        <v>0.53125</v>
      </c>
      <c r="C4872" s="46"/>
      <c r="D4872" s="29">
        <v>46073.53125</v>
      </c>
      <c r="E4872" s="15" t="str">
        <f>IF(AND($B$6=NB!$A$17,$B$8&gt;0),'Ersparnisberechnung Sommertarif'!$B$8*SLP!C4852,"")</f>
        <v/>
      </c>
    </row>
    <row r="4873" spans="1:5" x14ac:dyDescent="0.3">
      <c r="A4873" s="25">
        <v>46073</v>
      </c>
      <c r="B4873" s="31">
        <v>0.54166666666666663</v>
      </c>
      <c r="C4873" s="46"/>
      <c r="D4873" s="29">
        <v>46073.541666666664</v>
      </c>
      <c r="E4873" s="15" t="str">
        <f>IF(AND($B$6=NB!$A$17,$B$8&gt;0),'Ersparnisberechnung Sommertarif'!$B$8*SLP!C4853,"")</f>
        <v/>
      </c>
    </row>
    <row r="4874" spans="1:5" x14ac:dyDescent="0.3">
      <c r="A4874" s="25">
        <v>46073</v>
      </c>
      <c r="B4874" s="31">
        <v>0.55208333333333337</v>
      </c>
      <c r="C4874" s="46"/>
      <c r="D4874" s="29">
        <v>46073.552083333336</v>
      </c>
      <c r="E4874" s="15" t="str">
        <f>IF(AND($B$6=NB!$A$17,$B$8&gt;0),'Ersparnisberechnung Sommertarif'!$B$8*SLP!C4854,"")</f>
        <v/>
      </c>
    </row>
    <row r="4875" spans="1:5" x14ac:dyDescent="0.3">
      <c r="A4875" s="25">
        <v>46073</v>
      </c>
      <c r="B4875" s="31">
        <v>0.5625</v>
      </c>
      <c r="C4875" s="46"/>
      <c r="D4875" s="29">
        <v>46073.5625</v>
      </c>
      <c r="E4875" s="15" t="str">
        <f>IF(AND($B$6=NB!$A$17,$B$8&gt;0),'Ersparnisberechnung Sommertarif'!$B$8*SLP!C4855,"")</f>
        <v/>
      </c>
    </row>
    <row r="4876" spans="1:5" x14ac:dyDescent="0.3">
      <c r="A4876" s="25">
        <v>46073</v>
      </c>
      <c r="B4876" s="31">
        <v>0.57291666666666663</v>
      </c>
      <c r="C4876" s="46"/>
      <c r="D4876" s="29">
        <v>46073.572916666664</v>
      </c>
      <c r="E4876" s="15" t="str">
        <f>IF(AND($B$6=NB!$A$17,$B$8&gt;0),'Ersparnisberechnung Sommertarif'!$B$8*SLP!C4856,"")</f>
        <v/>
      </c>
    </row>
    <row r="4877" spans="1:5" x14ac:dyDescent="0.3">
      <c r="A4877" s="25">
        <v>46073</v>
      </c>
      <c r="B4877" s="31">
        <v>0.58333333333333337</v>
      </c>
      <c r="C4877" s="46"/>
      <c r="D4877" s="29">
        <v>46073.583333333336</v>
      </c>
      <c r="E4877" s="15" t="str">
        <f>IF(AND($B$6=NB!$A$17,$B$8&gt;0),'Ersparnisberechnung Sommertarif'!$B$8*SLP!C4857,"")</f>
        <v/>
      </c>
    </row>
    <row r="4878" spans="1:5" x14ac:dyDescent="0.3">
      <c r="A4878" s="25">
        <v>46073</v>
      </c>
      <c r="B4878" s="31">
        <v>0.59375</v>
      </c>
      <c r="C4878" s="46"/>
      <c r="D4878" s="29">
        <v>46073.59375</v>
      </c>
      <c r="E4878" s="15" t="str">
        <f>IF(AND($B$6=NB!$A$17,$B$8&gt;0),'Ersparnisberechnung Sommertarif'!$B$8*SLP!C4858,"")</f>
        <v/>
      </c>
    </row>
    <row r="4879" spans="1:5" x14ac:dyDescent="0.3">
      <c r="A4879" s="25">
        <v>46073</v>
      </c>
      <c r="B4879" s="31">
        <v>0.60416666666666663</v>
      </c>
      <c r="C4879" s="46"/>
      <c r="D4879" s="29">
        <v>46073.604166666664</v>
      </c>
      <c r="E4879" s="15" t="str">
        <f>IF(AND($B$6=NB!$A$17,$B$8&gt;0),'Ersparnisberechnung Sommertarif'!$B$8*SLP!C4859,"")</f>
        <v/>
      </c>
    </row>
    <row r="4880" spans="1:5" x14ac:dyDescent="0.3">
      <c r="A4880" s="25">
        <v>46073</v>
      </c>
      <c r="B4880" s="31">
        <v>0.61458333333333337</v>
      </c>
      <c r="C4880" s="46"/>
      <c r="D4880" s="29">
        <v>46073.614583333336</v>
      </c>
      <c r="E4880" s="15" t="str">
        <f>IF(AND($B$6=NB!$A$17,$B$8&gt;0),'Ersparnisberechnung Sommertarif'!$B$8*SLP!C4860,"")</f>
        <v/>
      </c>
    </row>
    <row r="4881" spans="1:5" x14ac:dyDescent="0.3">
      <c r="A4881" s="25">
        <v>46073</v>
      </c>
      <c r="B4881" s="31">
        <v>0.625</v>
      </c>
      <c r="C4881" s="46"/>
      <c r="D4881" s="29">
        <v>46073.625</v>
      </c>
      <c r="E4881" s="15" t="str">
        <f>IF(AND($B$6=NB!$A$17,$B$8&gt;0),'Ersparnisberechnung Sommertarif'!$B$8*SLP!C4861,"")</f>
        <v/>
      </c>
    </row>
    <row r="4882" spans="1:5" x14ac:dyDescent="0.3">
      <c r="A4882" s="25">
        <v>46073</v>
      </c>
      <c r="B4882" s="31">
        <v>0.63541666666666663</v>
      </c>
      <c r="C4882" s="46"/>
      <c r="D4882" s="29">
        <v>46073.635416666664</v>
      </c>
      <c r="E4882" s="15" t="str">
        <f>IF(AND($B$6=NB!$A$17,$B$8&gt;0),'Ersparnisberechnung Sommertarif'!$B$8*SLP!C4862,"")</f>
        <v/>
      </c>
    </row>
    <row r="4883" spans="1:5" x14ac:dyDescent="0.3">
      <c r="A4883" s="25">
        <v>46073</v>
      </c>
      <c r="B4883" s="31">
        <v>0.64583333333333337</v>
      </c>
      <c r="C4883" s="46"/>
      <c r="D4883" s="29">
        <v>46073.645833333336</v>
      </c>
      <c r="E4883" s="15" t="str">
        <f>IF(AND($B$6=NB!$A$17,$B$8&gt;0),'Ersparnisberechnung Sommertarif'!$B$8*SLP!C4863,"")</f>
        <v/>
      </c>
    </row>
    <row r="4884" spans="1:5" x14ac:dyDescent="0.3">
      <c r="A4884" s="25">
        <v>46073</v>
      </c>
      <c r="B4884" s="31">
        <v>0.65625</v>
      </c>
      <c r="C4884" s="46"/>
      <c r="D4884" s="29">
        <v>46073.65625</v>
      </c>
      <c r="E4884" s="15" t="str">
        <f>IF(AND($B$6=NB!$A$17,$B$8&gt;0),'Ersparnisberechnung Sommertarif'!$B$8*SLP!C4864,"")</f>
        <v/>
      </c>
    </row>
    <row r="4885" spans="1:5" x14ac:dyDescent="0.3">
      <c r="A4885" s="25">
        <v>46073</v>
      </c>
      <c r="B4885" s="31">
        <v>0.66666666666666663</v>
      </c>
      <c r="C4885" s="46"/>
      <c r="D4885" s="29">
        <v>46073.666666666664</v>
      </c>
      <c r="E4885" s="15" t="str">
        <f>IF(AND($B$6=NB!$A$17,$B$8&gt;0),'Ersparnisberechnung Sommertarif'!$B$8*SLP!C4865,"")</f>
        <v/>
      </c>
    </row>
    <row r="4886" spans="1:5" x14ac:dyDescent="0.3">
      <c r="A4886" s="25">
        <v>46073</v>
      </c>
      <c r="B4886" s="31">
        <v>0.67708333333333337</v>
      </c>
      <c r="C4886" s="46"/>
      <c r="D4886" s="29">
        <v>46073.677083333336</v>
      </c>
      <c r="E4886" s="15" t="str">
        <f>IF(AND($B$6=NB!$A$17,$B$8&gt;0),'Ersparnisberechnung Sommertarif'!$B$8*SLP!C4866,"")</f>
        <v/>
      </c>
    </row>
    <row r="4887" spans="1:5" x14ac:dyDescent="0.3">
      <c r="A4887" s="25">
        <v>46073</v>
      </c>
      <c r="B4887" s="31">
        <v>0.6875</v>
      </c>
      <c r="C4887" s="46"/>
      <c r="D4887" s="29">
        <v>46073.6875</v>
      </c>
      <c r="E4887" s="15" t="str">
        <f>IF(AND($B$6=NB!$A$17,$B$8&gt;0),'Ersparnisberechnung Sommertarif'!$B$8*SLP!C4867,"")</f>
        <v/>
      </c>
    </row>
    <row r="4888" spans="1:5" x14ac:dyDescent="0.3">
      <c r="A4888" s="25">
        <v>46073</v>
      </c>
      <c r="B4888" s="31">
        <v>0.69791666666666663</v>
      </c>
      <c r="C4888" s="46"/>
      <c r="D4888" s="29">
        <v>46073.697916666664</v>
      </c>
      <c r="E4888" s="15" t="str">
        <f>IF(AND($B$6=NB!$A$17,$B$8&gt;0),'Ersparnisberechnung Sommertarif'!$B$8*SLP!C4868,"")</f>
        <v/>
      </c>
    </row>
    <row r="4889" spans="1:5" x14ac:dyDescent="0.3">
      <c r="A4889" s="25">
        <v>46073</v>
      </c>
      <c r="B4889" s="31">
        <v>0.70833333333333337</v>
      </c>
      <c r="C4889" s="46"/>
      <c r="D4889" s="29">
        <v>46073.708333333336</v>
      </c>
      <c r="E4889" s="15" t="str">
        <f>IF(AND($B$6=NB!$A$17,$B$8&gt;0),'Ersparnisberechnung Sommertarif'!$B$8*SLP!C4869,"")</f>
        <v/>
      </c>
    </row>
    <row r="4890" spans="1:5" x14ac:dyDescent="0.3">
      <c r="A4890" s="25">
        <v>46073</v>
      </c>
      <c r="B4890" s="31">
        <v>0.71875</v>
      </c>
      <c r="C4890" s="46"/>
      <c r="D4890" s="29">
        <v>46073.71875</v>
      </c>
      <c r="E4890" s="15" t="str">
        <f>IF(AND($B$6=NB!$A$17,$B$8&gt;0),'Ersparnisberechnung Sommertarif'!$B$8*SLP!C4870,"")</f>
        <v/>
      </c>
    </row>
    <row r="4891" spans="1:5" x14ac:dyDescent="0.3">
      <c r="A4891" s="25">
        <v>46073</v>
      </c>
      <c r="B4891" s="31">
        <v>0.72916666666666663</v>
      </c>
      <c r="C4891" s="46"/>
      <c r="D4891" s="29">
        <v>46073.729166666664</v>
      </c>
      <c r="E4891" s="15" t="str">
        <f>IF(AND($B$6=NB!$A$17,$B$8&gt;0),'Ersparnisberechnung Sommertarif'!$B$8*SLP!C4871,"")</f>
        <v/>
      </c>
    </row>
    <row r="4892" spans="1:5" x14ac:dyDescent="0.3">
      <c r="A4892" s="25">
        <v>46073</v>
      </c>
      <c r="B4892" s="31">
        <v>0.73958333333333337</v>
      </c>
      <c r="C4892" s="46"/>
      <c r="D4892" s="29">
        <v>46073.739583333336</v>
      </c>
      <c r="E4892" s="15" t="str">
        <f>IF(AND($B$6=NB!$A$17,$B$8&gt;0),'Ersparnisberechnung Sommertarif'!$B$8*SLP!C4872,"")</f>
        <v/>
      </c>
    </row>
    <row r="4893" spans="1:5" x14ac:dyDescent="0.3">
      <c r="A4893" s="25">
        <v>46073</v>
      </c>
      <c r="B4893" s="31">
        <v>0.75</v>
      </c>
      <c r="C4893" s="46"/>
      <c r="D4893" s="29">
        <v>46073.75</v>
      </c>
      <c r="E4893" s="15" t="str">
        <f>IF(AND($B$6=NB!$A$17,$B$8&gt;0),'Ersparnisberechnung Sommertarif'!$B$8*SLP!C4873,"")</f>
        <v/>
      </c>
    </row>
    <row r="4894" spans="1:5" x14ac:dyDescent="0.3">
      <c r="A4894" s="25">
        <v>46073</v>
      </c>
      <c r="B4894" s="31">
        <v>0.76041666666666663</v>
      </c>
      <c r="C4894" s="46"/>
      <c r="D4894" s="29">
        <v>46073.760416666664</v>
      </c>
      <c r="E4894" s="15" t="str">
        <f>IF(AND($B$6=NB!$A$17,$B$8&gt;0),'Ersparnisberechnung Sommertarif'!$B$8*SLP!C4874,"")</f>
        <v/>
      </c>
    </row>
    <row r="4895" spans="1:5" x14ac:dyDescent="0.3">
      <c r="A4895" s="25">
        <v>46073</v>
      </c>
      <c r="B4895" s="31">
        <v>0.77083333333333337</v>
      </c>
      <c r="C4895" s="46"/>
      <c r="D4895" s="29">
        <v>46073.770833333336</v>
      </c>
      <c r="E4895" s="15" t="str">
        <f>IF(AND($B$6=NB!$A$17,$B$8&gt;0),'Ersparnisberechnung Sommertarif'!$B$8*SLP!C4875,"")</f>
        <v/>
      </c>
    </row>
    <row r="4896" spans="1:5" x14ac:dyDescent="0.3">
      <c r="A4896" s="25">
        <v>46073</v>
      </c>
      <c r="B4896" s="31">
        <v>0.78125</v>
      </c>
      <c r="C4896" s="46"/>
      <c r="D4896" s="29">
        <v>46073.78125</v>
      </c>
      <c r="E4896" s="15" t="str">
        <f>IF(AND($B$6=NB!$A$17,$B$8&gt;0),'Ersparnisberechnung Sommertarif'!$B$8*SLP!C4876,"")</f>
        <v/>
      </c>
    </row>
    <row r="4897" spans="1:5" x14ac:dyDescent="0.3">
      <c r="A4897" s="25">
        <v>46073</v>
      </c>
      <c r="B4897" s="31">
        <v>0.79166666666666663</v>
      </c>
      <c r="C4897" s="46"/>
      <c r="D4897" s="29">
        <v>46073.791666666664</v>
      </c>
      <c r="E4897" s="15" t="str">
        <f>IF(AND($B$6=NB!$A$17,$B$8&gt;0),'Ersparnisberechnung Sommertarif'!$B$8*SLP!C4877,"")</f>
        <v/>
      </c>
    </row>
    <row r="4898" spans="1:5" x14ac:dyDescent="0.3">
      <c r="A4898" s="25">
        <v>46073</v>
      </c>
      <c r="B4898" s="31">
        <v>0.80208333333333337</v>
      </c>
      <c r="C4898" s="46"/>
      <c r="D4898" s="29">
        <v>46073.802083333336</v>
      </c>
      <c r="E4898" s="15" t="str">
        <f>IF(AND($B$6=NB!$A$17,$B$8&gt;0),'Ersparnisberechnung Sommertarif'!$B$8*SLP!C4878,"")</f>
        <v/>
      </c>
    </row>
    <row r="4899" spans="1:5" x14ac:dyDescent="0.3">
      <c r="A4899" s="25">
        <v>46073</v>
      </c>
      <c r="B4899" s="31">
        <v>0.8125</v>
      </c>
      <c r="C4899" s="46"/>
      <c r="D4899" s="29">
        <v>46073.8125</v>
      </c>
      <c r="E4899" s="15" t="str">
        <f>IF(AND($B$6=NB!$A$17,$B$8&gt;0),'Ersparnisberechnung Sommertarif'!$B$8*SLP!C4879,"")</f>
        <v/>
      </c>
    </row>
    <row r="4900" spans="1:5" x14ac:dyDescent="0.3">
      <c r="A4900" s="25">
        <v>46073</v>
      </c>
      <c r="B4900" s="31">
        <v>0.82291666666666663</v>
      </c>
      <c r="C4900" s="46"/>
      <c r="D4900" s="29">
        <v>46073.822916666664</v>
      </c>
      <c r="E4900" s="15" t="str">
        <f>IF(AND($B$6=NB!$A$17,$B$8&gt;0),'Ersparnisberechnung Sommertarif'!$B$8*SLP!C4880,"")</f>
        <v/>
      </c>
    </row>
    <row r="4901" spans="1:5" x14ac:dyDescent="0.3">
      <c r="A4901" s="25">
        <v>46073</v>
      </c>
      <c r="B4901" s="31">
        <v>0.83333333333333337</v>
      </c>
      <c r="C4901" s="46"/>
      <c r="D4901" s="29">
        <v>46073.833333333336</v>
      </c>
      <c r="E4901" s="15" t="str">
        <f>IF(AND($B$6=NB!$A$17,$B$8&gt;0),'Ersparnisberechnung Sommertarif'!$B$8*SLP!C4881,"")</f>
        <v/>
      </c>
    </row>
    <row r="4902" spans="1:5" x14ac:dyDescent="0.3">
      <c r="A4902" s="25">
        <v>46073</v>
      </c>
      <c r="B4902" s="31">
        <v>0.84375</v>
      </c>
      <c r="C4902" s="46"/>
      <c r="D4902" s="29">
        <v>46073.84375</v>
      </c>
      <c r="E4902" s="15" t="str">
        <f>IF(AND($B$6=NB!$A$17,$B$8&gt;0),'Ersparnisberechnung Sommertarif'!$B$8*SLP!C4882,"")</f>
        <v/>
      </c>
    </row>
    <row r="4903" spans="1:5" x14ac:dyDescent="0.3">
      <c r="A4903" s="25">
        <v>46073</v>
      </c>
      <c r="B4903" s="31">
        <v>0.85416666666666663</v>
      </c>
      <c r="C4903" s="46"/>
      <c r="D4903" s="29">
        <v>46073.854166666664</v>
      </c>
      <c r="E4903" s="15" t="str">
        <f>IF(AND($B$6=NB!$A$17,$B$8&gt;0),'Ersparnisberechnung Sommertarif'!$B$8*SLP!C4883,"")</f>
        <v/>
      </c>
    </row>
    <row r="4904" spans="1:5" x14ac:dyDescent="0.3">
      <c r="A4904" s="25">
        <v>46073</v>
      </c>
      <c r="B4904" s="31">
        <v>0.86458333333333337</v>
      </c>
      <c r="C4904" s="46"/>
      <c r="D4904" s="29">
        <v>46073.864583333336</v>
      </c>
      <c r="E4904" s="15" t="str">
        <f>IF(AND($B$6=NB!$A$17,$B$8&gt;0),'Ersparnisberechnung Sommertarif'!$B$8*SLP!C4884,"")</f>
        <v/>
      </c>
    </row>
    <row r="4905" spans="1:5" x14ac:dyDescent="0.3">
      <c r="A4905" s="25">
        <v>46073</v>
      </c>
      <c r="B4905" s="31">
        <v>0.875</v>
      </c>
      <c r="C4905" s="46"/>
      <c r="D4905" s="29">
        <v>46073.875</v>
      </c>
      <c r="E4905" s="15" t="str">
        <f>IF(AND($B$6=NB!$A$17,$B$8&gt;0),'Ersparnisberechnung Sommertarif'!$B$8*SLP!C4885,"")</f>
        <v/>
      </c>
    </row>
    <row r="4906" spans="1:5" x14ac:dyDescent="0.3">
      <c r="A4906" s="25">
        <v>46073</v>
      </c>
      <c r="B4906" s="31">
        <v>0.88541666666666663</v>
      </c>
      <c r="C4906" s="46"/>
      <c r="D4906" s="29">
        <v>46073.885416666664</v>
      </c>
      <c r="E4906" s="15" t="str">
        <f>IF(AND($B$6=NB!$A$17,$B$8&gt;0),'Ersparnisberechnung Sommertarif'!$B$8*SLP!C4886,"")</f>
        <v/>
      </c>
    </row>
    <row r="4907" spans="1:5" x14ac:dyDescent="0.3">
      <c r="A4907" s="25">
        <v>46073</v>
      </c>
      <c r="B4907" s="31">
        <v>0.89583333333333337</v>
      </c>
      <c r="C4907" s="46"/>
      <c r="D4907" s="29">
        <v>46073.895833333336</v>
      </c>
      <c r="E4907" s="15" t="str">
        <f>IF(AND($B$6=NB!$A$17,$B$8&gt;0),'Ersparnisberechnung Sommertarif'!$B$8*SLP!C4887,"")</f>
        <v/>
      </c>
    </row>
    <row r="4908" spans="1:5" x14ac:dyDescent="0.3">
      <c r="A4908" s="25">
        <v>46073</v>
      </c>
      <c r="B4908" s="31">
        <v>0.90625</v>
      </c>
      <c r="C4908" s="46"/>
      <c r="D4908" s="29">
        <v>46073.90625</v>
      </c>
      <c r="E4908" s="15" t="str">
        <f>IF(AND($B$6=NB!$A$17,$B$8&gt;0),'Ersparnisberechnung Sommertarif'!$B$8*SLP!C4888,"")</f>
        <v/>
      </c>
    </row>
    <row r="4909" spans="1:5" x14ac:dyDescent="0.3">
      <c r="A4909" s="25">
        <v>46073</v>
      </c>
      <c r="B4909" s="31">
        <v>0.91666666666666663</v>
      </c>
      <c r="C4909" s="46"/>
      <c r="D4909" s="29">
        <v>46073.916666666664</v>
      </c>
      <c r="E4909" s="15" t="str">
        <f>IF(AND($B$6=NB!$A$17,$B$8&gt;0),'Ersparnisberechnung Sommertarif'!$B$8*SLP!C4889,"")</f>
        <v/>
      </c>
    </row>
    <row r="4910" spans="1:5" x14ac:dyDescent="0.3">
      <c r="A4910" s="25">
        <v>46073</v>
      </c>
      <c r="B4910" s="31">
        <v>0.92708333333333337</v>
      </c>
      <c r="C4910" s="46"/>
      <c r="D4910" s="29">
        <v>46073.927083333336</v>
      </c>
      <c r="E4910" s="15" t="str">
        <f>IF(AND($B$6=NB!$A$17,$B$8&gt;0),'Ersparnisberechnung Sommertarif'!$B$8*SLP!C4890,"")</f>
        <v/>
      </c>
    </row>
    <row r="4911" spans="1:5" x14ac:dyDescent="0.3">
      <c r="A4911" s="25">
        <v>46073</v>
      </c>
      <c r="B4911" s="31">
        <v>0.9375</v>
      </c>
      <c r="C4911" s="46"/>
      <c r="D4911" s="29">
        <v>46073.9375</v>
      </c>
      <c r="E4911" s="15" t="str">
        <f>IF(AND($B$6=NB!$A$17,$B$8&gt;0),'Ersparnisberechnung Sommertarif'!$B$8*SLP!C4891,"")</f>
        <v/>
      </c>
    </row>
    <row r="4912" spans="1:5" x14ac:dyDescent="0.3">
      <c r="A4912" s="25">
        <v>46073</v>
      </c>
      <c r="B4912" s="31">
        <v>0.94791666666666663</v>
      </c>
      <c r="C4912" s="46"/>
      <c r="D4912" s="29">
        <v>46073.947916666664</v>
      </c>
      <c r="E4912" s="15" t="str">
        <f>IF(AND($B$6=NB!$A$17,$B$8&gt;0),'Ersparnisberechnung Sommertarif'!$B$8*SLP!C4892,"")</f>
        <v/>
      </c>
    </row>
    <row r="4913" spans="1:5" x14ac:dyDescent="0.3">
      <c r="A4913" s="25">
        <v>46073</v>
      </c>
      <c r="B4913" s="31">
        <v>0.95833333333333337</v>
      </c>
      <c r="C4913" s="46"/>
      <c r="D4913" s="29">
        <v>46073.958333333336</v>
      </c>
      <c r="E4913" s="15" t="str">
        <f>IF(AND($B$6=NB!$A$17,$B$8&gt;0),'Ersparnisberechnung Sommertarif'!$B$8*SLP!C4893,"")</f>
        <v/>
      </c>
    </row>
    <row r="4914" spans="1:5" x14ac:dyDescent="0.3">
      <c r="A4914" s="25">
        <v>46073</v>
      </c>
      <c r="B4914" s="31">
        <v>0.96875</v>
      </c>
      <c r="C4914" s="46"/>
      <c r="D4914" s="29">
        <v>46073.96875</v>
      </c>
      <c r="E4914" s="15" t="str">
        <f>IF(AND($B$6=NB!$A$17,$B$8&gt;0),'Ersparnisberechnung Sommertarif'!$B$8*SLP!C4894,"")</f>
        <v/>
      </c>
    </row>
    <row r="4915" spans="1:5" x14ac:dyDescent="0.3">
      <c r="A4915" s="25">
        <v>46073</v>
      </c>
      <c r="B4915" s="31">
        <v>0.97916666666666663</v>
      </c>
      <c r="C4915" s="46"/>
      <c r="D4915" s="29">
        <v>46073.979166666664</v>
      </c>
      <c r="E4915" s="15" t="str">
        <f>IF(AND($B$6=NB!$A$17,$B$8&gt;0),'Ersparnisberechnung Sommertarif'!$B$8*SLP!C4895,"")</f>
        <v/>
      </c>
    </row>
    <row r="4916" spans="1:5" x14ac:dyDescent="0.3">
      <c r="A4916" s="25">
        <v>46073</v>
      </c>
      <c r="B4916" s="31">
        <v>0.98958333333333337</v>
      </c>
      <c r="C4916" s="46"/>
      <c r="D4916" s="29">
        <v>46073.989583333336</v>
      </c>
      <c r="E4916" s="15" t="str">
        <f>IF(AND($B$6=NB!$A$17,$B$8&gt;0),'Ersparnisberechnung Sommertarif'!$B$8*SLP!C4896,"")</f>
        <v/>
      </c>
    </row>
    <row r="4917" spans="1:5" x14ac:dyDescent="0.3">
      <c r="A4917" s="25">
        <v>46074</v>
      </c>
      <c r="B4917" s="31">
        <v>0</v>
      </c>
      <c r="C4917" s="46"/>
      <c r="D4917" s="29">
        <v>46074</v>
      </c>
      <c r="E4917" s="15" t="str">
        <f>IF(AND($B$6=NB!$A$17,$B$8&gt;0),'Ersparnisberechnung Sommertarif'!$B$8*SLP!C4897,"")</f>
        <v/>
      </c>
    </row>
    <row r="4918" spans="1:5" x14ac:dyDescent="0.3">
      <c r="A4918" s="25">
        <v>46074</v>
      </c>
      <c r="B4918" s="31">
        <v>1.0416666666666666E-2</v>
      </c>
      <c r="C4918" s="46"/>
      <c r="D4918" s="29">
        <v>46074.010416666664</v>
      </c>
      <c r="E4918" s="15" t="str">
        <f>IF(AND($B$6=NB!$A$17,$B$8&gt;0),'Ersparnisberechnung Sommertarif'!$B$8*SLP!C4898,"")</f>
        <v/>
      </c>
    </row>
    <row r="4919" spans="1:5" x14ac:dyDescent="0.3">
      <c r="A4919" s="25">
        <v>46074</v>
      </c>
      <c r="B4919" s="31">
        <v>2.0833333333333332E-2</v>
      </c>
      <c r="C4919" s="46"/>
      <c r="D4919" s="29">
        <v>46074.020833333336</v>
      </c>
      <c r="E4919" s="15" t="str">
        <f>IF(AND($B$6=NB!$A$17,$B$8&gt;0),'Ersparnisberechnung Sommertarif'!$B$8*SLP!C4899,"")</f>
        <v/>
      </c>
    </row>
    <row r="4920" spans="1:5" x14ac:dyDescent="0.3">
      <c r="A4920" s="25">
        <v>46074</v>
      </c>
      <c r="B4920" s="31">
        <v>3.125E-2</v>
      </c>
      <c r="C4920" s="46"/>
      <c r="D4920" s="29">
        <v>46074.03125</v>
      </c>
      <c r="E4920" s="15" t="str">
        <f>IF(AND($B$6=NB!$A$17,$B$8&gt;0),'Ersparnisberechnung Sommertarif'!$B$8*SLP!C4900,"")</f>
        <v/>
      </c>
    </row>
    <row r="4921" spans="1:5" x14ac:dyDescent="0.3">
      <c r="A4921" s="25">
        <v>46074</v>
      </c>
      <c r="B4921" s="31">
        <v>4.1666666666666664E-2</v>
      </c>
      <c r="C4921" s="46"/>
      <c r="D4921" s="29">
        <v>46074.041666666664</v>
      </c>
      <c r="E4921" s="15" t="str">
        <f>IF(AND($B$6=NB!$A$17,$B$8&gt;0),'Ersparnisberechnung Sommertarif'!$B$8*SLP!C4901,"")</f>
        <v/>
      </c>
    </row>
    <row r="4922" spans="1:5" x14ac:dyDescent="0.3">
      <c r="A4922" s="25">
        <v>46074</v>
      </c>
      <c r="B4922" s="31">
        <v>5.2083333333333336E-2</v>
      </c>
      <c r="C4922" s="46"/>
      <c r="D4922" s="29">
        <v>46074.052083333336</v>
      </c>
      <c r="E4922" s="15" t="str">
        <f>IF(AND($B$6=NB!$A$17,$B$8&gt;0),'Ersparnisberechnung Sommertarif'!$B$8*SLP!C4902,"")</f>
        <v/>
      </c>
    </row>
    <row r="4923" spans="1:5" x14ac:dyDescent="0.3">
      <c r="A4923" s="25">
        <v>46074</v>
      </c>
      <c r="B4923" s="31">
        <v>6.25E-2</v>
      </c>
      <c r="C4923" s="46"/>
      <c r="D4923" s="29">
        <v>46074.0625</v>
      </c>
      <c r="E4923" s="15" t="str">
        <f>IF(AND($B$6=NB!$A$17,$B$8&gt;0),'Ersparnisberechnung Sommertarif'!$B$8*SLP!C4903,"")</f>
        <v/>
      </c>
    </row>
    <row r="4924" spans="1:5" x14ac:dyDescent="0.3">
      <c r="A4924" s="25">
        <v>46074</v>
      </c>
      <c r="B4924" s="31">
        <v>7.2916666666666671E-2</v>
      </c>
      <c r="C4924" s="46"/>
      <c r="D4924" s="29">
        <v>46074.072916666664</v>
      </c>
      <c r="E4924" s="15" t="str">
        <f>IF(AND($B$6=NB!$A$17,$B$8&gt;0),'Ersparnisberechnung Sommertarif'!$B$8*SLP!C4904,"")</f>
        <v/>
      </c>
    </row>
    <row r="4925" spans="1:5" x14ac:dyDescent="0.3">
      <c r="A4925" s="25">
        <v>46074</v>
      </c>
      <c r="B4925" s="31">
        <v>8.3333333333333329E-2</v>
      </c>
      <c r="C4925" s="46"/>
      <c r="D4925" s="29">
        <v>46074.083333333336</v>
      </c>
      <c r="E4925" s="15" t="str">
        <f>IF(AND($B$6=NB!$A$17,$B$8&gt;0),'Ersparnisberechnung Sommertarif'!$B$8*SLP!C4905,"")</f>
        <v/>
      </c>
    </row>
    <row r="4926" spans="1:5" x14ac:dyDescent="0.3">
      <c r="A4926" s="25">
        <v>46074</v>
      </c>
      <c r="B4926" s="31">
        <v>9.375E-2</v>
      </c>
      <c r="C4926" s="46"/>
      <c r="D4926" s="29">
        <v>46074.09375</v>
      </c>
      <c r="E4926" s="15" t="str">
        <f>IF(AND($B$6=NB!$A$17,$B$8&gt;0),'Ersparnisberechnung Sommertarif'!$B$8*SLP!C4906,"")</f>
        <v/>
      </c>
    </row>
    <row r="4927" spans="1:5" x14ac:dyDescent="0.3">
      <c r="A4927" s="25">
        <v>46074</v>
      </c>
      <c r="B4927" s="31">
        <v>0.10416666666666667</v>
      </c>
      <c r="C4927" s="46"/>
      <c r="D4927" s="29">
        <v>46074.104166666664</v>
      </c>
      <c r="E4927" s="15" t="str">
        <f>IF(AND($B$6=NB!$A$17,$B$8&gt;0),'Ersparnisberechnung Sommertarif'!$B$8*SLP!C4907,"")</f>
        <v/>
      </c>
    </row>
    <row r="4928" spans="1:5" x14ac:dyDescent="0.3">
      <c r="A4928" s="25">
        <v>46074</v>
      </c>
      <c r="B4928" s="31">
        <v>0.11458333333333333</v>
      </c>
      <c r="C4928" s="46"/>
      <c r="D4928" s="29">
        <v>46074.114583333336</v>
      </c>
      <c r="E4928" s="15" t="str">
        <f>IF(AND($B$6=NB!$A$17,$B$8&gt;0),'Ersparnisberechnung Sommertarif'!$B$8*SLP!C4908,"")</f>
        <v/>
      </c>
    </row>
    <row r="4929" spans="1:5" x14ac:dyDescent="0.3">
      <c r="A4929" s="25">
        <v>46074</v>
      </c>
      <c r="B4929" s="31">
        <v>0.125</v>
      </c>
      <c r="C4929" s="46"/>
      <c r="D4929" s="29">
        <v>46074.125</v>
      </c>
      <c r="E4929" s="15" t="str">
        <f>IF(AND($B$6=NB!$A$17,$B$8&gt;0),'Ersparnisberechnung Sommertarif'!$B$8*SLP!C4909,"")</f>
        <v/>
      </c>
    </row>
    <row r="4930" spans="1:5" x14ac:dyDescent="0.3">
      <c r="A4930" s="25">
        <v>46074</v>
      </c>
      <c r="B4930" s="31">
        <v>0.13541666666666666</v>
      </c>
      <c r="C4930" s="46"/>
      <c r="D4930" s="29">
        <v>46074.135416666664</v>
      </c>
      <c r="E4930" s="15" t="str">
        <f>IF(AND($B$6=NB!$A$17,$B$8&gt;0),'Ersparnisberechnung Sommertarif'!$B$8*SLP!C4910,"")</f>
        <v/>
      </c>
    </row>
    <row r="4931" spans="1:5" x14ac:dyDescent="0.3">
      <c r="A4931" s="25">
        <v>46074</v>
      </c>
      <c r="B4931" s="31">
        <v>0.14583333333333334</v>
      </c>
      <c r="C4931" s="46"/>
      <c r="D4931" s="29">
        <v>46074.145833333336</v>
      </c>
      <c r="E4931" s="15" t="str">
        <f>IF(AND($B$6=NB!$A$17,$B$8&gt;0),'Ersparnisberechnung Sommertarif'!$B$8*SLP!C4911,"")</f>
        <v/>
      </c>
    </row>
    <row r="4932" spans="1:5" x14ac:dyDescent="0.3">
      <c r="A4932" s="25">
        <v>46074</v>
      </c>
      <c r="B4932" s="31">
        <v>0.15625</v>
      </c>
      <c r="C4932" s="46"/>
      <c r="D4932" s="29">
        <v>46074.15625</v>
      </c>
      <c r="E4932" s="15" t="str">
        <f>IF(AND($B$6=NB!$A$17,$B$8&gt;0),'Ersparnisberechnung Sommertarif'!$B$8*SLP!C4912,"")</f>
        <v/>
      </c>
    </row>
    <row r="4933" spans="1:5" x14ac:dyDescent="0.3">
      <c r="A4933" s="25">
        <v>46074</v>
      </c>
      <c r="B4933" s="31">
        <v>0.16666666666666666</v>
      </c>
      <c r="C4933" s="46"/>
      <c r="D4933" s="29">
        <v>46074.166666666664</v>
      </c>
      <c r="E4933" s="15" t="str">
        <f>IF(AND($B$6=NB!$A$17,$B$8&gt;0),'Ersparnisberechnung Sommertarif'!$B$8*SLP!C4913,"")</f>
        <v/>
      </c>
    </row>
    <row r="4934" spans="1:5" x14ac:dyDescent="0.3">
      <c r="A4934" s="25">
        <v>46074</v>
      </c>
      <c r="B4934" s="31">
        <v>0.17708333333333334</v>
      </c>
      <c r="C4934" s="46"/>
      <c r="D4934" s="29">
        <v>46074.177083333336</v>
      </c>
      <c r="E4934" s="15" t="str">
        <f>IF(AND($B$6=NB!$A$17,$B$8&gt;0),'Ersparnisberechnung Sommertarif'!$B$8*SLP!C4914,"")</f>
        <v/>
      </c>
    </row>
    <row r="4935" spans="1:5" x14ac:dyDescent="0.3">
      <c r="A4935" s="25">
        <v>46074</v>
      </c>
      <c r="B4935" s="31">
        <v>0.1875</v>
      </c>
      <c r="C4935" s="46"/>
      <c r="D4935" s="29">
        <v>46074.1875</v>
      </c>
      <c r="E4935" s="15" t="str">
        <f>IF(AND($B$6=NB!$A$17,$B$8&gt;0),'Ersparnisberechnung Sommertarif'!$B$8*SLP!C4915,"")</f>
        <v/>
      </c>
    </row>
    <row r="4936" spans="1:5" x14ac:dyDescent="0.3">
      <c r="A4936" s="25">
        <v>46074</v>
      </c>
      <c r="B4936" s="31">
        <v>0.19791666666666666</v>
      </c>
      <c r="C4936" s="46"/>
      <c r="D4936" s="29">
        <v>46074.197916666664</v>
      </c>
      <c r="E4936" s="15" t="str">
        <f>IF(AND($B$6=NB!$A$17,$B$8&gt;0),'Ersparnisberechnung Sommertarif'!$B$8*SLP!C4916,"")</f>
        <v/>
      </c>
    </row>
    <row r="4937" spans="1:5" x14ac:dyDescent="0.3">
      <c r="A4937" s="25">
        <v>46074</v>
      </c>
      <c r="B4937" s="31">
        <v>0.20833333333333334</v>
      </c>
      <c r="C4937" s="46"/>
      <c r="D4937" s="29">
        <v>46074.208333333336</v>
      </c>
      <c r="E4937" s="15" t="str">
        <f>IF(AND($B$6=NB!$A$17,$B$8&gt;0),'Ersparnisberechnung Sommertarif'!$B$8*SLP!C4917,"")</f>
        <v/>
      </c>
    </row>
    <row r="4938" spans="1:5" x14ac:dyDescent="0.3">
      <c r="A4938" s="25">
        <v>46074</v>
      </c>
      <c r="B4938" s="31">
        <v>0.21875</v>
      </c>
      <c r="C4938" s="46"/>
      <c r="D4938" s="29">
        <v>46074.21875</v>
      </c>
      <c r="E4938" s="15" t="str">
        <f>IF(AND($B$6=NB!$A$17,$B$8&gt;0),'Ersparnisberechnung Sommertarif'!$B$8*SLP!C4918,"")</f>
        <v/>
      </c>
    </row>
    <row r="4939" spans="1:5" x14ac:dyDescent="0.3">
      <c r="A4939" s="25">
        <v>46074</v>
      </c>
      <c r="B4939" s="31">
        <v>0.22916666666666666</v>
      </c>
      <c r="C4939" s="46"/>
      <c r="D4939" s="29">
        <v>46074.229166666664</v>
      </c>
      <c r="E4939" s="15" t="str">
        <f>IF(AND($B$6=NB!$A$17,$B$8&gt;0),'Ersparnisberechnung Sommertarif'!$B$8*SLP!C4919,"")</f>
        <v/>
      </c>
    </row>
    <row r="4940" spans="1:5" x14ac:dyDescent="0.3">
      <c r="A4940" s="25">
        <v>46074</v>
      </c>
      <c r="B4940" s="31">
        <v>0.23958333333333334</v>
      </c>
      <c r="C4940" s="46"/>
      <c r="D4940" s="29">
        <v>46074.239583333336</v>
      </c>
      <c r="E4940" s="15" t="str">
        <f>IF(AND($B$6=NB!$A$17,$B$8&gt;0),'Ersparnisberechnung Sommertarif'!$B$8*SLP!C4920,"")</f>
        <v/>
      </c>
    </row>
    <row r="4941" spans="1:5" x14ac:dyDescent="0.3">
      <c r="A4941" s="25">
        <v>46074</v>
      </c>
      <c r="B4941" s="31">
        <v>0.25</v>
      </c>
      <c r="C4941" s="46"/>
      <c r="D4941" s="29">
        <v>46074.25</v>
      </c>
      <c r="E4941" s="15" t="str">
        <f>IF(AND($B$6=NB!$A$17,$B$8&gt;0),'Ersparnisberechnung Sommertarif'!$B$8*SLP!C4921,"")</f>
        <v/>
      </c>
    </row>
    <row r="4942" spans="1:5" x14ac:dyDescent="0.3">
      <c r="A4942" s="25">
        <v>46074</v>
      </c>
      <c r="B4942" s="31">
        <v>0.26041666666666669</v>
      </c>
      <c r="C4942" s="46"/>
      <c r="D4942" s="29">
        <v>46074.260416666664</v>
      </c>
      <c r="E4942" s="15" t="str">
        <f>IF(AND($B$6=NB!$A$17,$B$8&gt;0),'Ersparnisberechnung Sommertarif'!$B$8*SLP!C4922,"")</f>
        <v/>
      </c>
    </row>
    <row r="4943" spans="1:5" x14ac:dyDescent="0.3">
      <c r="A4943" s="25">
        <v>46074</v>
      </c>
      <c r="B4943" s="31">
        <v>0.27083333333333331</v>
      </c>
      <c r="C4943" s="46"/>
      <c r="D4943" s="29">
        <v>46074.270833333336</v>
      </c>
      <c r="E4943" s="15" t="str">
        <f>IF(AND($B$6=NB!$A$17,$B$8&gt;0),'Ersparnisberechnung Sommertarif'!$B$8*SLP!C4923,"")</f>
        <v/>
      </c>
    </row>
    <row r="4944" spans="1:5" x14ac:dyDescent="0.3">
      <c r="A4944" s="25">
        <v>46074</v>
      </c>
      <c r="B4944" s="31">
        <v>0.28125</v>
      </c>
      <c r="C4944" s="46"/>
      <c r="D4944" s="29">
        <v>46074.28125</v>
      </c>
      <c r="E4944" s="15" t="str">
        <f>IF(AND($B$6=NB!$A$17,$B$8&gt;0),'Ersparnisberechnung Sommertarif'!$B$8*SLP!C4924,"")</f>
        <v/>
      </c>
    </row>
    <row r="4945" spans="1:5" x14ac:dyDescent="0.3">
      <c r="A4945" s="25">
        <v>46074</v>
      </c>
      <c r="B4945" s="31">
        <v>0.29166666666666669</v>
      </c>
      <c r="C4945" s="46"/>
      <c r="D4945" s="29">
        <v>46074.291666666664</v>
      </c>
      <c r="E4945" s="15" t="str">
        <f>IF(AND($B$6=NB!$A$17,$B$8&gt;0),'Ersparnisberechnung Sommertarif'!$B$8*SLP!C4925,"")</f>
        <v/>
      </c>
    </row>
    <row r="4946" spans="1:5" x14ac:dyDescent="0.3">
      <c r="A4946" s="25">
        <v>46074</v>
      </c>
      <c r="B4946" s="31">
        <v>0.30208333333333331</v>
      </c>
      <c r="C4946" s="46"/>
      <c r="D4946" s="29">
        <v>46074.302083333336</v>
      </c>
      <c r="E4946" s="15" t="str">
        <f>IF(AND($B$6=NB!$A$17,$B$8&gt;0),'Ersparnisberechnung Sommertarif'!$B$8*SLP!C4926,"")</f>
        <v/>
      </c>
    </row>
    <row r="4947" spans="1:5" x14ac:dyDescent="0.3">
      <c r="A4947" s="25">
        <v>46074</v>
      </c>
      <c r="B4947" s="31">
        <v>0.3125</v>
      </c>
      <c r="C4947" s="46"/>
      <c r="D4947" s="29">
        <v>46074.3125</v>
      </c>
      <c r="E4947" s="15" t="str">
        <f>IF(AND($B$6=NB!$A$17,$B$8&gt;0),'Ersparnisberechnung Sommertarif'!$B$8*SLP!C4927,"")</f>
        <v/>
      </c>
    </row>
    <row r="4948" spans="1:5" x14ac:dyDescent="0.3">
      <c r="A4948" s="25">
        <v>46074</v>
      </c>
      <c r="B4948" s="31">
        <v>0.32291666666666669</v>
      </c>
      <c r="C4948" s="46"/>
      <c r="D4948" s="29">
        <v>46074.322916666664</v>
      </c>
      <c r="E4948" s="15" t="str">
        <f>IF(AND($B$6=NB!$A$17,$B$8&gt;0),'Ersparnisberechnung Sommertarif'!$B$8*SLP!C4928,"")</f>
        <v/>
      </c>
    </row>
    <row r="4949" spans="1:5" x14ac:dyDescent="0.3">
      <c r="A4949" s="25">
        <v>46074</v>
      </c>
      <c r="B4949" s="31">
        <v>0.33333333333333331</v>
      </c>
      <c r="C4949" s="46"/>
      <c r="D4949" s="29">
        <v>46074.333333333336</v>
      </c>
      <c r="E4949" s="15" t="str">
        <f>IF(AND($B$6=NB!$A$17,$B$8&gt;0),'Ersparnisberechnung Sommertarif'!$B$8*SLP!C4929,"")</f>
        <v/>
      </c>
    </row>
    <row r="4950" spans="1:5" x14ac:dyDescent="0.3">
      <c r="A4950" s="25">
        <v>46074</v>
      </c>
      <c r="B4950" s="31">
        <v>0.34375</v>
      </c>
      <c r="C4950" s="46"/>
      <c r="D4950" s="29">
        <v>46074.34375</v>
      </c>
      <c r="E4950" s="15" t="str">
        <f>IF(AND($B$6=NB!$A$17,$B$8&gt;0),'Ersparnisberechnung Sommertarif'!$B$8*SLP!C4930,"")</f>
        <v/>
      </c>
    </row>
    <row r="4951" spans="1:5" x14ac:dyDescent="0.3">
      <c r="A4951" s="25">
        <v>46074</v>
      </c>
      <c r="B4951" s="31">
        <v>0.35416666666666669</v>
      </c>
      <c r="C4951" s="46"/>
      <c r="D4951" s="29">
        <v>46074.354166666664</v>
      </c>
      <c r="E4951" s="15" t="str">
        <f>IF(AND($B$6=NB!$A$17,$B$8&gt;0),'Ersparnisberechnung Sommertarif'!$B$8*SLP!C4931,"")</f>
        <v/>
      </c>
    </row>
    <row r="4952" spans="1:5" x14ac:dyDescent="0.3">
      <c r="A4952" s="25">
        <v>46074</v>
      </c>
      <c r="B4952" s="31">
        <v>0.36458333333333331</v>
      </c>
      <c r="C4952" s="46"/>
      <c r="D4952" s="29">
        <v>46074.364583333336</v>
      </c>
      <c r="E4952" s="15" t="str">
        <f>IF(AND($B$6=NB!$A$17,$B$8&gt;0),'Ersparnisberechnung Sommertarif'!$B$8*SLP!C4932,"")</f>
        <v/>
      </c>
    </row>
    <row r="4953" spans="1:5" x14ac:dyDescent="0.3">
      <c r="A4953" s="25">
        <v>46074</v>
      </c>
      <c r="B4953" s="31">
        <v>0.375</v>
      </c>
      <c r="C4953" s="46"/>
      <c r="D4953" s="29">
        <v>46074.375</v>
      </c>
      <c r="E4953" s="15" t="str">
        <f>IF(AND($B$6=NB!$A$17,$B$8&gt;0),'Ersparnisberechnung Sommertarif'!$B$8*SLP!C4933,"")</f>
        <v/>
      </c>
    </row>
    <row r="4954" spans="1:5" x14ac:dyDescent="0.3">
      <c r="A4954" s="25">
        <v>46074</v>
      </c>
      <c r="B4954" s="31">
        <v>0.38541666666666669</v>
      </c>
      <c r="C4954" s="46"/>
      <c r="D4954" s="29">
        <v>46074.385416666664</v>
      </c>
      <c r="E4954" s="15" t="str">
        <f>IF(AND($B$6=NB!$A$17,$B$8&gt;0),'Ersparnisberechnung Sommertarif'!$B$8*SLP!C4934,"")</f>
        <v/>
      </c>
    </row>
    <row r="4955" spans="1:5" x14ac:dyDescent="0.3">
      <c r="A4955" s="25">
        <v>46074</v>
      </c>
      <c r="B4955" s="31">
        <v>0.39583333333333331</v>
      </c>
      <c r="C4955" s="46"/>
      <c r="D4955" s="29">
        <v>46074.395833333336</v>
      </c>
      <c r="E4955" s="15" t="str">
        <f>IF(AND($B$6=NB!$A$17,$B$8&gt;0),'Ersparnisberechnung Sommertarif'!$B$8*SLP!C4935,"")</f>
        <v/>
      </c>
    </row>
    <row r="4956" spans="1:5" x14ac:dyDescent="0.3">
      <c r="A4956" s="25">
        <v>46074</v>
      </c>
      <c r="B4956" s="31">
        <v>0.40625</v>
      </c>
      <c r="C4956" s="46"/>
      <c r="D4956" s="29">
        <v>46074.40625</v>
      </c>
      <c r="E4956" s="15" t="str">
        <f>IF(AND($B$6=NB!$A$17,$B$8&gt;0),'Ersparnisberechnung Sommertarif'!$B$8*SLP!C4936,"")</f>
        <v/>
      </c>
    </row>
    <row r="4957" spans="1:5" x14ac:dyDescent="0.3">
      <c r="A4957" s="25">
        <v>46074</v>
      </c>
      <c r="B4957" s="31">
        <v>0.41666666666666669</v>
      </c>
      <c r="C4957" s="46"/>
      <c r="D4957" s="29">
        <v>46074.416666666664</v>
      </c>
      <c r="E4957" s="15" t="str">
        <f>IF(AND($B$6=NB!$A$17,$B$8&gt;0),'Ersparnisberechnung Sommertarif'!$B$8*SLP!C4937,"")</f>
        <v/>
      </c>
    </row>
    <row r="4958" spans="1:5" x14ac:dyDescent="0.3">
      <c r="A4958" s="25">
        <v>46074</v>
      </c>
      <c r="B4958" s="31">
        <v>0.42708333333333331</v>
      </c>
      <c r="C4958" s="46"/>
      <c r="D4958" s="29">
        <v>46074.427083333336</v>
      </c>
      <c r="E4958" s="15" t="str">
        <f>IF(AND($B$6=NB!$A$17,$B$8&gt;0),'Ersparnisberechnung Sommertarif'!$B$8*SLP!C4938,"")</f>
        <v/>
      </c>
    </row>
    <row r="4959" spans="1:5" x14ac:dyDescent="0.3">
      <c r="A4959" s="25">
        <v>46074</v>
      </c>
      <c r="B4959" s="31">
        <v>0.4375</v>
      </c>
      <c r="C4959" s="46"/>
      <c r="D4959" s="29">
        <v>46074.4375</v>
      </c>
      <c r="E4959" s="15" t="str">
        <f>IF(AND($B$6=NB!$A$17,$B$8&gt;0),'Ersparnisberechnung Sommertarif'!$B$8*SLP!C4939,"")</f>
        <v/>
      </c>
    </row>
    <row r="4960" spans="1:5" x14ac:dyDescent="0.3">
      <c r="A4960" s="25">
        <v>46074</v>
      </c>
      <c r="B4960" s="31">
        <v>0.44791666666666669</v>
      </c>
      <c r="C4960" s="46"/>
      <c r="D4960" s="29">
        <v>46074.447916666664</v>
      </c>
      <c r="E4960" s="15" t="str">
        <f>IF(AND($B$6=NB!$A$17,$B$8&gt;0),'Ersparnisberechnung Sommertarif'!$B$8*SLP!C4940,"")</f>
        <v/>
      </c>
    </row>
    <row r="4961" spans="1:5" x14ac:dyDescent="0.3">
      <c r="A4961" s="25">
        <v>46074</v>
      </c>
      <c r="B4961" s="31">
        <v>0.45833333333333331</v>
      </c>
      <c r="C4961" s="46"/>
      <c r="D4961" s="29">
        <v>46074.458333333336</v>
      </c>
      <c r="E4961" s="15" t="str">
        <f>IF(AND($B$6=NB!$A$17,$B$8&gt;0),'Ersparnisberechnung Sommertarif'!$B$8*SLP!C4941,"")</f>
        <v/>
      </c>
    </row>
    <row r="4962" spans="1:5" x14ac:dyDescent="0.3">
      <c r="A4962" s="25">
        <v>46074</v>
      </c>
      <c r="B4962" s="31">
        <v>0.46875</v>
      </c>
      <c r="C4962" s="46"/>
      <c r="D4962" s="29">
        <v>46074.46875</v>
      </c>
      <c r="E4962" s="15" t="str">
        <f>IF(AND($B$6=NB!$A$17,$B$8&gt;0),'Ersparnisberechnung Sommertarif'!$B$8*SLP!C4942,"")</f>
        <v/>
      </c>
    </row>
    <row r="4963" spans="1:5" x14ac:dyDescent="0.3">
      <c r="A4963" s="25">
        <v>46074</v>
      </c>
      <c r="B4963" s="31">
        <v>0.47916666666666669</v>
      </c>
      <c r="C4963" s="46"/>
      <c r="D4963" s="29">
        <v>46074.479166666664</v>
      </c>
      <c r="E4963" s="15" t="str">
        <f>IF(AND($B$6=NB!$A$17,$B$8&gt;0),'Ersparnisberechnung Sommertarif'!$B$8*SLP!C4943,"")</f>
        <v/>
      </c>
    </row>
    <row r="4964" spans="1:5" x14ac:dyDescent="0.3">
      <c r="A4964" s="25">
        <v>46074</v>
      </c>
      <c r="B4964" s="31">
        <v>0.48958333333333331</v>
      </c>
      <c r="C4964" s="46"/>
      <c r="D4964" s="29">
        <v>46074.489583333336</v>
      </c>
      <c r="E4964" s="15" t="str">
        <f>IF(AND($B$6=NB!$A$17,$B$8&gt;0),'Ersparnisberechnung Sommertarif'!$B$8*SLP!C4944,"")</f>
        <v/>
      </c>
    </row>
    <row r="4965" spans="1:5" x14ac:dyDescent="0.3">
      <c r="A4965" s="25">
        <v>46074</v>
      </c>
      <c r="B4965" s="31">
        <v>0.5</v>
      </c>
      <c r="C4965" s="46"/>
      <c r="D4965" s="29">
        <v>46074.5</v>
      </c>
      <c r="E4965" s="15" t="str">
        <f>IF(AND($B$6=NB!$A$17,$B$8&gt;0),'Ersparnisberechnung Sommertarif'!$B$8*SLP!C4945,"")</f>
        <v/>
      </c>
    </row>
    <row r="4966" spans="1:5" x14ac:dyDescent="0.3">
      <c r="A4966" s="25">
        <v>46074</v>
      </c>
      <c r="B4966" s="31">
        <v>0.51041666666666663</v>
      </c>
      <c r="C4966" s="46"/>
      <c r="D4966" s="29">
        <v>46074.510416666664</v>
      </c>
      <c r="E4966" s="15" t="str">
        <f>IF(AND($B$6=NB!$A$17,$B$8&gt;0),'Ersparnisberechnung Sommertarif'!$B$8*SLP!C4946,"")</f>
        <v/>
      </c>
    </row>
    <row r="4967" spans="1:5" x14ac:dyDescent="0.3">
      <c r="A4967" s="25">
        <v>46074</v>
      </c>
      <c r="B4967" s="31">
        <v>0.52083333333333337</v>
      </c>
      <c r="C4967" s="46"/>
      <c r="D4967" s="29">
        <v>46074.520833333336</v>
      </c>
      <c r="E4967" s="15" t="str">
        <f>IF(AND($B$6=NB!$A$17,$B$8&gt;0),'Ersparnisberechnung Sommertarif'!$B$8*SLP!C4947,"")</f>
        <v/>
      </c>
    </row>
    <row r="4968" spans="1:5" x14ac:dyDescent="0.3">
      <c r="A4968" s="25">
        <v>46074</v>
      </c>
      <c r="B4968" s="31">
        <v>0.53125</v>
      </c>
      <c r="C4968" s="46"/>
      <c r="D4968" s="29">
        <v>46074.53125</v>
      </c>
      <c r="E4968" s="15" t="str">
        <f>IF(AND($B$6=NB!$A$17,$B$8&gt;0),'Ersparnisberechnung Sommertarif'!$B$8*SLP!C4948,"")</f>
        <v/>
      </c>
    </row>
    <row r="4969" spans="1:5" x14ac:dyDescent="0.3">
      <c r="A4969" s="25">
        <v>46074</v>
      </c>
      <c r="B4969" s="31">
        <v>0.54166666666666663</v>
      </c>
      <c r="C4969" s="46"/>
      <c r="D4969" s="29">
        <v>46074.541666666664</v>
      </c>
      <c r="E4969" s="15" t="str">
        <f>IF(AND($B$6=NB!$A$17,$B$8&gt;0),'Ersparnisberechnung Sommertarif'!$B$8*SLP!C4949,"")</f>
        <v/>
      </c>
    </row>
    <row r="4970" spans="1:5" x14ac:dyDescent="0.3">
      <c r="A4970" s="25">
        <v>46074</v>
      </c>
      <c r="B4970" s="31">
        <v>0.55208333333333337</v>
      </c>
      <c r="C4970" s="46"/>
      <c r="D4970" s="29">
        <v>46074.552083333336</v>
      </c>
      <c r="E4970" s="15" t="str">
        <f>IF(AND($B$6=NB!$A$17,$B$8&gt;0),'Ersparnisberechnung Sommertarif'!$B$8*SLP!C4950,"")</f>
        <v/>
      </c>
    </row>
    <row r="4971" spans="1:5" x14ac:dyDescent="0.3">
      <c r="A4971" s="25">
        <v>46074</v>
      </c>
      <c r="B4971" s="31">
        <v>0.5625</v>
      </c>
      <c r="C4971" s="46"/>
      <c r="D4971" s="29">
        <v>46074.5625</v>
      </c>
      <c r="E4971" s="15" t="str">
        <f>IF(AND($B$6=NB!$A$17,$B$8&gt;0),'Ersparnisberechnung Sommertarif'!$B$8*SLP!C4951,"")</f>
        <v/>
      </c>
    </row>
    <row r="4972" spans="1:5" x14ac:dyDescent="0.3">
      <c r="A4972" s="25">
        <v>46074</v>
      </c>
      <c r="B4972" s="31">
        <v>0.57291666666666663</v>
      </c>
      <c r="C4972" s="46"/>
      <c r="D4972" s="29">
        <v>46074.572916666664</v>
      </c>
      <c r="E4972" s="15" t="str">
        <f>IF(AND($B$6=NB!$A$17,$B$8&gt;0),'Ersparnisberechnung Sommertarif'!$B$8*SLP!C4952,"")</f>
        <v/>
      </c>
    </row>
    <row r="4973" spans="1:5" x14ac:dyDescent="0.3">
      <c r="A4973" s="25">
        <v>46074</v>
      </c>
      <c r="B4973" s="31">
        <v>0.58333333333333337</v>
      </c>
      <c r="C4973" s="46"/>
      <c r="D4973" s="29">
        <v>46074.583333333336</v>
      </c>
      <c r="E4973" s="15" t="str">
        <f>IF(AND($B$6=NB!$A$17,$B$8&gt;0),'Ersparnisberechnung Sommertarif'!$B$8*SLP!C4953,"")</f>
        <v/>
      </c>
    </row>
    <row r="4974" spans="1:5" x14ac:dyDescent="0.3">
      <c r="A4974" s="25">
        <v>46074</v>
      </c>
      <c r="B4974" s="31">
        <v>0.59375</v>
      </c>
      <c r="C4974" s="46"/>
      <c r="D4974" s="29">
        <v>46074.59375</v>
      </c>
      <c r="E4974" s="15" t="str">
        <f>IF(AND($B$6=NB!$A$17,$B$8&gt;0),'Ersparnisberechnung Sommertarif'!$B$8*SLP!C4954,"")</f>
        <v/>
      </c>
    </row>
    <row r="4975" spans="1:5" x14ac:dyDescent="0.3">
      <c r="A4975" s="25">
        <v>46074</v>
      </c>
      <c r="B4975" s="31">
        <v>0.60416666666666663</v>
      </c>
      <c r="C4975" s="46"/>
      <c r="D4975" s="29">
        <v>46074.604166666664</v>
      </c>
      <c r="E4975" s="15" t="str">
        <f>IF(AND($B$6=NB!$A$17,$B$8&gt;0),'Ersparnisberechnung Sommertarif'!$B$8*SLP!C4955,"")</f>
        <v/>
      </c>
    </row>
    <row r="4976" spans="1:5" x14ac:dyDescent="0.3">
      <c r="A4976" s="25">
        <v>46074</v>
      </c>
      <c r="B4976" s="31">
        <v>0.61458333333333337</v>
      </c>
      <c r="C4976" s="46"/>
      <c r="D4976" s="29">
        <v>46074.614583333336</v>
      </c>
      <c r="E4976" s="15" t="str">
        <f>IF(AND($B$6=NB!$A$17,$B$8&gt;0),'Ersparnisberechnung Sommertarif'!$B$8*SLP!C4956,"")</f>
        <v/>
      </c>
    </row>
    <row r="4977" spans="1:5" x14ac:dyDescent="0.3">
      <c r="A4977" s="25">
        <v>46074</v>
      </c>
      <c r="B4977" s="31">
        <v>0.625</v>
      </c>
      <c r="C4977" s="46"/>
      <c r="D4977" s="29">
        <v>46074.625</v>
      </c>
      <c r="E4977" s="15" t="str">
        <f>IF(AND($B$6=NB!$A$17,$B$8&gt;0),'Ersparnisberechnung Sommertarif'!$B$8*SLP!C4957,"")</f>
        <v/>
      </c>
    </row>
    <row r="4978" spans="1:5" x14ac:dyDescent="0.3">
      <c r="A4978" s="25">
        <v>46074</v>
      </c>
      <c r="B4978" s="31">
        <v>0.63541666666666663</v>
      </c>
      <c r="C4978" s="46"/>
      <c r="D4978" s="29">
        <v>46074.635416666664</v>
      </c>
      <c r="E4978" s="15" t="str">
        <f>IF(AND($B$6=NB!$A$17,$B$8&gt;0),'Ersparnisberechnung Sommertarif'!$B$8*SLP!C4958,"")</f>
        <v/>
      </c>
    </row>
    <row r="4979" spans="1:5" x14ac:dyDescent="0.3">
      <c r="A4979" s="25">
        <v>46074</v>
      </c>
      <c r="B4979" s="31">
        <v>0.64583333333333337</v>
      </c>
      <c r="C4979" s="46"/>
      <c r="D4979" s="29">
        <v>46074.645833333336</v>
      </c>
      <c r="E4979" s="15" t="str">
        <f>IF(AND($B$6=NB!$A$17,$B$8&gt;0),'Ersparnisberechnung Sommertarif'!$B$8*SLP!C4959,"")</f>
        <v/>
      </c>
    </row>
    <row r="4980" spans="1:5" x14ac:dyDescent="0.3">
      <c r="A4980" s="25">
        <v>46074</v>
      </c>
      <c r="B4980" s="31">
        <v>0.65625</v>
      </c>
      <c r="C4980" s="46"/>
      <c r="D4980" s="29">
        <v>46074.65625</v>
      </c>
      <c r="E4980" s="15" t="str">
        <f>IF(AND($B$6=NB!$A$17,$B$8&gt;0),'Ersparnisberechnung Sommertarif'!$B$8*SLP!C4960,"")</f>
        <v/>
      </c>
    </row>
    <row r="4981" spans="1:5" x14ac:dyDescent="0.3">
      <c r="A4981" s="25">
        <v>46074</v>
      </c>
      <c r="B4981" s="31">
        <v>0.66666666666666663</v>
      </c>
      <c r="C4981" s="46"/>
      <c r="D4981" s="29">
        <v>46074.666666666664</v>
      </c>
      <c r="E4981" s="15" t="str">
        <f>IF(AND($B$6=NB!$A$17,$B$8&gt;0),'Ersparnisberechnung Sommertarif'!$B$8*SLP!C4961,"")</f>
        <v/>
      </c>
    </row>
    <row r="4982" spans="1:5" x14ac:dyDescent="0.3">
      <c r="A4982" s="25">
        <v>46074</v>
      </c>
      <c r="B4982" s="31">
        <v>0.67708333333333337</v>
      </c>
      <c r="C4982" s="46"/>
      <c r="D4982" s="29">
        <v>46074.677083333336</v>
      </c>
      <c r="E4982" s="15" t="str">
        <f>IF(AND($B$6=NB!$A$17,$B$8&gt;0),'Ersparnisberechnung Sommertarif'!$B$8*SLP!C4962,"")</f>
        <v/>
      </c>
    </row>
    <row r="4983" spans="1:5" x14ac:dyDescent="0.3">
      <c r="A4983" s="25">
        <v>46074</v>
      </c>
      <c r="B4983" s="31">
        <v>0.6875</v>
      </c>
      <c r="C4983" s="46"/>
      <c r="D4983" s="29">
        <v>46074.6875</v>
      </c>
      <c r="E4983" s="15" t="str">
        <f>IF(AND($B$6=NB!$A$17,$B$8&gt;0),'Ersparnisberechnung Sommertarif'!$B$8*SLP!C4963,"")</f>
        <v/>
      </c>
    </row>
    <row r="4984" spans="1:5" x14ac:dyDescent="0.3">
      <c r="A4984" s="25">
        <v>46074</v>
      </c>
      <c r="B4984" s="31">
        <v>0.69791666666666663</v>
      </c>
      <c r="C4984" s="46"/>
      <c r="D4984" s="29">
        <v>46074.697916666664</v>
      </c>
      <c r="E4984" s="15" t="str">
        <f>IF(AND($B$6=NB!$A$17,$B$8&gt;0),'Ersparnisberechnung Sommertarif'!$B$8*SLP!C4964,"")</f>
        <v/>
      </c>
    </row>
    <row r="4985" spans="1:5" x14ac:dyDescent="0.3">
      <c r="A4985" s="25">
        <v>46074</v>
      </c>
      <c r="B4985" s="31">
        <v>0.70833333333333337</v>
      </c>
      <c r="C4985" s="46"/>
      <c r="D4985" s="29">
        <v>46074.708333333336</v>
      </c>
      <c r="E4985" s="15" t="str">
        <f>IF(AND($B$6=NB!$A$17,$B$8&gt;0),'Ersparnisberechnung Sommertarif'!$B$8*SLP!C4965,"")</f>
        <v/>
      </c>
    </row>
    <row r="4986" spans="1:5" x14ac:dyDescent="0.3">
      <c r="A4986" s="25">
        <v>46074</v>
      </c>
      <c r="B4986" s="31">
        <v>0.71875</v>
      </c>
      <c r="C4986" s="46"/>
      <c r="D4986" s="29">
        <v>46074.71875</v>
      </c>
      <c r="E4986" s="15" t="str">
        <f>IF(AND($B$6=NB!$A$17,$B$8&gt;0),'Ersparnisberechnung Sommertarif'!$B$8*SLP!C4966,"")</f>
        <v/>
      </c>
    </row>
    <row r="4987" spans="1:5" x14ac:dyDescent="0.3">
      <c r="A4987" s="25">
        <v>46074</v>
      </c>
      <c r="B4987" s="31">
        <v>0.72916666666666663</v>
      </c>
      <c r="C4987" s="46"/>
      <c r="D4987" s="29">
        <v>46074.729166666664</v>
      </c>
      <c r="E4987" s="15" t="str">
        <f>IF(AND($B$6=NB!$A$17,$B$8&gt;0),'Ersparnisberechnung Sommertarif'!$B$8*SLP!C4967,"")</f>
        <v/>
      </c>
    </row>
    <row r="4988" spans="1:5" x14ac:dyDescent="0.3">
      <c r="A4988" s="25">
        <v>46074</v>
      </c>
      <c r="B4988" s="31">
        <v>0.73958333333333337</v>
      </c>
      <c r="C4988" s="46"/>
      <c r="D4988" s="29">
        <v>46074.739583333336</v>
      </c>
      <c r="E4988" s="15" t="str">
        <f>IF(AND($B$6=NB!$A$17,$B$8&gt;0),'Ersparnisberechnung Sommertarif'!$B$8*SLP!C4968,"")</f>
        <v/>
      </c>
    </row>
    <row r="4989" spans="1:5" x14ac:dyDescent="0.3">
      <c r="A4989" s="25">
        <v>46074</v>
      </c>
      <c r="B4989" s="31">
        <v>0.75</v>
      </c>
      <c r="C4989" s="46"/>
      <c r="D4989" s="29">
        <v>46074.75</v>
      </c>
      <c r="E4989" s="15" t="str">
        <f>IF(AND($B$6=NB!$A$17,$B$8&gt;0),'Ersparnisberechnung Sommertarif'!$B$8*SLP!C4969,"")</f>
        <v/>
      </c>
    </row>
    <row r="4990" spans="1:5" x14ac:dyDescent="0.3">
      <c r="A4990" s="25">
        <v>46074</v>
      </c>
      <c r="B4990" s="31">
        <v>0.76041666666666663</v>
      </c>
      <c r="C4990" s="46"/>
      <c r="D4990" s="29">
        <v>46074.760416666664</v>
      </c>
      <c r="E4990" s="15" t="str">
        <f>IF(AND($B$6=NB!$A$17,$B$8&gt;0),'Ersparnisberechnung Sommertarif'!$B$8*SLP!C4970,"")</f>
        <v/>
      </c>
    </row>
    <row r="4991" spans="1:5" x14ac:dyDescent="0.3">
      <c r="A4991" s="25">
        <v>46074</v>
      </c>
      <c r="B4991" s="31">
        <v>0.77083333333333337</v>
      </c>
      <c r="C4991" s="46"/>
      <c r="D4991" s="29">
        <v>46074.770833333336</v>
      </c>
      <c r="E4991" s="15" t="str">
        <f>IF(AND($B$6=NB!$A$17,$B$8&gt;0),'Ersparnisberechnung Sommertarif'!$B$8*SLP!C4971,"")</f>
        <v/>
      </c>
    </row>
    <row r="4992" spans="1:5" x14ac:dyDescent="0.3">
      <c r="A4992" s="25">
        <v>46074</v>
      </c>
      <c r="B4992" s="31">
        <v>0.78125</v>
      </c>
      <c r="C4992" s="46"/>
      <c r="D4992" s="29">
        <v>46074.78125</v>
      </c>
      <c r="E4992" s="15" t="str">
        <f>IF(AND($B$6=NB!$A$17,$B$8&gt;0),'Ersparnisberechnung Sommertarif'!$B$8*SLP!C4972,"")</f>
        <v/>
      </c>
    </row>
    <row r="4993" spans="1:5" x14ac:dyDescent="0.3">
      <c r="A4993" s="25">
        <v>46074</v>
      </c>
      <c r="B4993" s="31">
        <v>0.79166666666666663</v>
      </c>
      <c r="C4993" s="46"/>
      <c r="D4993" s="29">
        <v>46074.791666666664</v>
      </c>
      <c r="E4993" s="15" t="str">
        <f>IF(AND($B$6=NB!$A$17,$B$8&gt;0),'Ersparnisberechnung Sommertarif'!$B$8*SLP!C4973,"")</f>
        <v/>
      </c>
    </row>
    <row r="4994" spans="1:5" x14ac:dyDescent="0.3">
      <c r="A4994" s="25">
        <v>46074</v>
      </c>
      <c r="B4994" s="31">
        <v>0.80208333333333337</v>
      </c>
      <c r="C4994" s="46"/>
      <c r="D4994" s="29">
        <v>46074.802083333336</v>
      </c>
      <c r="E4994" s="15" t="str">
        <f>IF(AND($B$6=NB!$A$17,$B$8&gt;0),'Ersparnisberechnung Sommertarif'!$B$8*SLP!C4974,"")</f>
        <v/>
      </c>
    </row>
    <row r="4995" spans="1:5" x14ac:dyDescent="0.3">
      <c r="A4995" s="25">
        <v>46074</v>
      </c>
      <c r="B4995" s="31">
        <v>0.8125</v>
      </c>
      <c r="C4995" s="46"/>
      <c r="D4995" s="29">
        <v>46074.8125</v>
      </c>
      <c r="E4995" s="15" t="str">
        <f>IF(AND($B$6=NB!$A$17,$B$8&gt;0),'Ersparnisberechnung Sommertarif'!$B$8*SLP!C4975,"")</f>
        <v/>
      </c>
    </row>
    <row r="4996" spans="1:5" x14ac:dyDescent="0.3">
      <c r="A4996" s="25">
        <v>46074</v>
      </c>
      <c r="B4996" s="31">
        <v>0.82291666666666663</v>
      </c>
      <c r="C4996" s="46"/>
      <c r="D4996" s="29">
        <v>46074.822916666664</v>
      </c>
      <c r="E4996" s="15" t="str">
        <f>IF(AND($B$6=NB!$A$17,$B$8&gt;0),'Ersparnisberechnung Sommertarif'!$B$8*SLP!C4976,"")</f>
        <v/>
      </c>
    </row>
    <row r="4997" spans="1:5" x14ac:dyDescent="0.3">
      <c r="A4997" s="25">
        <v>46074</v>
      </c>
      <c r="B4997" s="31">
        <v>0.83333333333333337</v>
      </c>
      <c r="C4997" s="46"/>
      <c r="D4997" s="29">
        <v>46074.833333333336</v>
      </c>
      <c r="E4997" s="15" t="str">
        <f>IF(AND($B$6=NB!$A$17,$B$8&gt;0),'Ersparnisberechnung Sommertarif'!$B$8*SLP!C4977,"")</f>
        <v/>
      </c>
    </row>
    <row r="4998" spans="1:5" x14ac:dyDescent="0.3">
      <c r="A4998" s="25">
        <v>46074</v>
      </c>
      <c r="B4998" s="31">
        <v>0.84375</v>
      </c>
      <c r="C4998" s="46"/>
      <c r="D4998" s="29">
        <v>46074.84375</v>
      </c>
      <c r="E4998" s="15" t="str">
        <f>IF(AND($B$6=NB!$A$17,$B$8&gt;0),'Ersparnisberechnung Sommertarif'!$B$8*SLP!C4978,"")</f>
        <v/>
      </c>
    </row>
    <row r="4999" spans="1:5" x14ac:dyDescent="0.3">
      <c r="A4999" s="25">
        <v>46074</v>
      </c>
      <c r="B4999" s="31">
        <v>0.85416666666666663</v>
      </c>
      <c r="C4999" s="46"/>
      <c r="D4999" s="29">
        <v>46074.854166666664</v>
      </c>
      <c r="E4999" s="15" t="str">
        <f>IF(AND($B$6=NB!$A$17,$B$8&gt;0),'Ersparnisberechnung Sommertarif'!$B$8*SLP!C4979,"")</f>
        <v/>
      </c>
    </row>
    <row r="5000" spans="1:5" x14ac:dyDescent="0.3">
      <c r="A5000" s="25">
        <v>46074</v>
      </c>
      <c r="B5000" s="31">
        <v>0.86458333333333337</v>
      </c>
      <c r="C5000" s="46"/>
      <c r="D5000" s="29">
        <v>46074.864583333336</v>
      </c>
      <c r="E5000" s="15" t="str">
        <f>IF(AND($B$6=NB!$A$17,$B$8&gt;0),'Ersparnisberechnung Sommertarif'!$B$8*SLP!C4980,"")</f>
        <v/>
      </c>
    </row>
    <row r="5001" spans="1:5" x14ac:dyDescent="0.3">
      <c r="A5001" s="25">
        <v>46074</v>
      </c>
      <c r="B5001" s="31">
        <v>0.875</v>
      </c>
      <c r="C5001" s="46"/>
      <c r="D5001" s="29">
        <v>46074.875</v>
      </c>
      <c r="E5001" s="15" t="str">
        <f>IF(AND($B$6=NB!$A$17,$B$8&gt;0),'Ersparnisberechnung Sommertarif'!$B$8*SLP!C4981,"")</f>
        <v/>
      </c>
    </row>
    <row r="5002" spans="1:5" x14ac:dyDescent="0.3">
      <c r="A5002" s="25">
        <v>46074</v>
      </c>
      <c r="B5002" s="31">
        <v>0.88541666666666663</v>
      </c>
      <c r="C5002" s="46"/>
      <c r="D5002" s="29">
        <v>46074.885416666664</v>
      </c>
      <c r="E5002" s="15" t="str">
        <f>IF(AND($B$6=NB!$A$17,$B$8&gt;0),'Ersparnisberechnung Sommertarif'!$B$8*SLP!C4982,"")</f>
        <v/>
      </c>
    </row>
    <row r="5003" spans="1:5" x14ac:dyDescent="0.3">
      <c r="A5003" s="25">
        <v>46074</v>
      </c>
      <c r="B5003" s="31">
        <v>0.89583333333333337</v>
      </c>
      <c r="C5003" s="46"/>
      <c r="D5003" s="29">
        <v>46074.895833333336</v>
      </c>
      <c r="E5003" s="15" t="str">
        <f>IF(AND($B$6=NB!$A$17,$B$8&gt;0),'Ersparnisberechnung Sommertarif'!$B$8*SLP!C4983,"")</f>
        <v/>
      </c>
    </row>
    <row r="5004" spans="1:5" x14ac:dyDescent="0.3">
      <c r="A5004" s="25">
        <v>46074</v>
      </c>
      <c r="B5004" s="31">
        <v>0.90625</v>
      </c>
      <c r="C5004" s="46"/>
      <c r="D5004" s="29">
        <v>46074.90625</v>
      </c>
      <c r="E5004" s="15" t="str">
        <f>IF(AND($B$6=NB!$A$17,$B$8&gt;0),'Ersparnisberechnung Sommertarif'!$B$8*SLP!C4984,"")</f>
        <v/>
      </c>
    </row>
    <row r="5005" spans="1:5" x14ac:dyDescent="0.3">
      <c r="A5005" s="25">
        <v>46074</v>
      </c>
      <c r="B5005" s="31">
        <v>0.91666666666666663</v>
      </c>
      <c r="C5005" s="46"/>
      <c r="D5005" s="29">
        <v>46074.916666666664</v>
      </c>
      <c r="E5005" s="15" t="str">
        <f>IF(AND($B$6=NB!$A$17,$B$8&gt;0),'Ersparnisberechnung Sommertarif'!$B$8*SLP!C4985,"")</f>
        <v/>
      </c>
    </row>
    <row r="5006" spans="1:5" x14ac:dyDescent="0.3">
      <c r="A5006" s="25">
        <v>46074</v>
      </c>
      <c r="B5006" s="31">
        <v>0.92708333333333337</v>
      </c>
      <c r="C5006" s="46"/>
      <c r="D5006" s="29">
        <v>46074.927083333336</v>
      </c>
      <c r="E5006" s="15" t="str">
        <f>IF(AND($B$6=NB!$A$17,$B$8&gt;0),'Ersparnisberechnung Sommertarif'!$B$8*SLP!C4986,"")</f>
        <v/>
      </c>
    </row>
    <row r="5007" spans="1:5" x14ac:dyDescent="0.3">
      <c r="A5007" s="25">
        <v>46074</v>
      </c>
      <c r="B5007" s="31">
        <v>0.9375</v>
      </c>
      <c r="C5007" s="46"/>
      <c r="D5007" s="29">
        <v>46074.9375</v>
      </c>
      <c r="E5007" s="15" t="str">
        <f>IF(AND($B$6=NB!$A$17,$B$8&gt;0),'Ersparnisberechnung Sommertarif'!$B$8*SLP!C4987,"")</f>
        <v/>
      </c>
    </row>
    <row r="5008" spans="1:5" x14ac:dyDescent="0.3">
      <c r="A5008" s="25">
        <v>46074</v>
      </c>
      <c r="B5008" s="31">
        <v>0.94791666666666663</v>
      </c>
      <c r="C5008" s="46"/>
      <c r="D5008" s="29">
        <v>46074.947916666664</v>
      </c>
      <c r="E5008" s="15" t="str">
        <f>IF(AND($B$6=NB!$A$17,$B$8&gt;0),'Ersparnisberechnung Sommertarif'!$B$8*SLP!C4988,"")</f>
        <v/>
      </c>
    </row>
    <row r="5009" spans="1:5" x14ac:dyDescent="0.3">
      <c r="A5009" s="25">
        <v>46074</v>
      </c>
      <c r="B5009" s="31">
        <v>0.95833333333333337</v>
      </c>
      <c r="C5009" s="46"/>
      <c r="D5009" s="29">
        <v>46074.958333333336</v>
      </c>
      <c r="E5009" s="15" t="str">
        <f>IF(AND($B$6=NB!$A$17,$B$8&gt;0),'Ersparnisberechnung Sommertarif'!$B$8*SLP!C4989,"")</f>
        <v/>
      </c>
    </row>
    <row r="5010" spans="1:5" x14ac:dyDescent="0.3">
      <c r="A5010" s="25">
        <v>46074</v>
      </c>
      <c r="B5010" s="31">
        <v>0.96875</v>
      </c>
      <c r="C5010" s="46"/>
      <c r="D5010" s="29">
        <v>46074.96875</v>
      </c>
      <c r="E5010" s="15" t="str">
        <f>IF(AND($B$6=NB!$A$17,$B$8&gt;0),'Ersparnisberechnung Sommertarif'!$B$8*SLP!C4990,"")</f>
        <v/>
      </c>
    </row>
    <row r="5011" spans="1:5" x14ac:dyDescent="0.3">
      <c r="A5011" s="25">
        <v>46074</v>
      </c>
      <c r="B5011" s="31">
        <v>0.97916666666666663</v>
      </c>
      <c r="C5011" s="46"/>
      <c r="D5011" s="29">
        <v>46074.979166666664</v>
      </c>
      <c r="E5011" s="15" t="str">
        <f>IF(AND($B$6=NB!$A$17,$B$8&gt;0),'Ersparnisberechnung Sommertarif'!$B$8*SLP!C4991,"")</f>
        <v/>
      </c>
    </row>
    <row r="5012" spans="1:5" x14ac:dyDescent="0.3">
      <c r="A5012" s="25">
        <v>46074</v>
      </c>
      <c r="B5012" s="31">
        <v>0.98958333333333337</v>
      </c>
      <c r="C5012" s="46"/>
      <c r="D5012" s="29">
        <v>46074.989583333336</v>
      </c>
      <c r="E5012" s="15" t="str">
        <f>IF(AND($B$6=NB!$A$17,$B$8&gt;0),'Ersparnisberechnung Sommertarif'!$B$8*SLP!C4992,"")</f>
        <v/>
      </c>
    </row>
    <row r="5013" spans="1:5" x14ac:dyDescent="0.3">
      <c r="A5013" s="25">
        <v>46075</v>
      </c>
      <c r="B5013" s="31">
        <v>0</v>
      </c>
      <c r="C5013" s="46"/>
      <c r="D5013" s="29">
        <v>46075</v>
      </c>
      <c r="E5013" s="15" t="str">
        <f>IF(AND($B$6=NB!$A$17,$B$8&gt;0),'Ersparnisberechnung Sommertarif'!$B$8*SLP!C4993,"")</f>
        <v/>
      </c>
    </row>
    <row r="5014" spans="1:5" x14ac:dyDescent="0.3">
      <c r="A5014" s="25">
        <v>46075</v>
      </c>
      <c r="B5014" s="31">
        <v>1.0416666666666666E-2</v>
      </c>
      <c r="C5014" s="46"/>
      <c r="D5014" s="29">
        <v>46075.010416666664</v>
      </c>
      <c r="E5014" s="15" t="str">
        <f>IF(AND($B$6=NB!$A$17,$B$8&gt;0),'Ersparnisberechnung Sommertarif'!$B$8*SLP!C4994,"")</f>
        <v/>
      </c>
    </row>
    <row r="5015" spans="1:5" x14ac:dyDescent="0.3">
      <c r="A5015" s="25">
        <v>46075</v>
      </c>
      <c r="B5015" s="31">
        <v>2.0833333333333332E-2</v>
      </c>
      <c r="C5015" s="46"/>
      <c r="D5015" s="29">
        <v>46075.020833333336</v>
      </c>
      <c r="E5015" s="15" t="str">
        <f>IF(AND($B$6=NB!$A$17,$B$8&gt;0),'Ersparnisberechnung Sommertarif'!$B$8*SLP!C4995,"")</f>
        <v/>
      </c>
    </row>
    <row r="5016" spans="1:5" x14ac:dyDescent="0.3">
      <c r="A5016" s="25">
        <v>46075</v>
      </c>
      <c r="B5016" s="31">
        <v>3.125E-2</v>
      </c>
      <c r="C5016" s="46"/>
      <c r="D5016" s="29">
        <v>46075.03125</v>
      </c>
      <c r="E5016" s="15" t="str">
        <f>IF(AND($B$6=NB!$A$17,$B$8&gt;0),'Ersparnisberechnung Sommertarif'!$B$8*SLP!C4996,"")</f>
        <v/>
      </c>
    </row>
    <row r="5017" spans="1:5" x14ac:dyDescent="0.3">
      <c r="A5017" s="25">
        <v>46075</v>
      </c>
      <c r="B5017" s="31">
        <v>4.1666666666666664E-2</v>
      </c>
      <c r="C5017" s="46"/>
      <c r="D5017" s="29">
        <v>46075.041666666664</v>
      </c>
      <c r="E5017" s="15" t="str">
        <f>IF(AND($B$6=NB!$A$17,$B$8&gt;0),'Ersparnisberechnung Sommertarif'!$B$8*SLP!C4997,"")</f>
        <v/>
      </c>
    </row>
    <row r="5018" spans="1:5" x14ac:dyDescent="0.3">
      <c r="A5018" s="25">
        <v>46075</v>
      </c>
      <c r="B5018" s="31">
        <v>5.2083333333333336E-2</v>
      </c>
      <c r="C5018" s="46"/>
      <c r="D5018" s="29">
        <v>46075.052083333336</v>
      </c>
      <c r="E5018" s="15" t="str">
        <f>IF(AND($B$6=NB!$A$17,$B$8&gt;0),'Ersparnisberechnung Sommertarif'!$B$8*SLP!C4998,"")</f>
        <v/>
      </c>
    </row>
    <row r="5019" spans="1:5" x14ac:dyDescent="0.3">
      <c r="A5019" s="25">
        <v>46075</v>
      </c>
      <c r="B5019" s="31">
        <v>6.25E-2</v>
      </c>
      <c r="C5019" s="46"/>
      <c r="D5019" s="29">
        <v>46075.0625</v>
      </c>
      <c r="E5019" s="15" t="str">
        <f>IF(AND($B$6=NB!$A$17,$B$8&gt;0),'Ersparnisberechnung Sommertarif'!$B$8*SLP!C4999,"")</f>
        <v/>
      </c>
    </row>
    <row r="5020" spans="1:5" x14ac:dyDescent="0.3">
      <c r="A5020" s="25">
        <v>46075</v>
      </c>
      <c r="B5020" s="31">
        <v>7.2916666666666671E-2</v>
      </c>
      <c r="C5020" s="46"/>
      <c r="D5020" s="29">
        <v>46075.072916666664</v>
      </c>
      <c r="E5020" s="15" t="str">
        <f>IF(AND($B$6=NB!$A$17,$B$8&gt;0),'Ersparnisberechnung Sommertarif'!$B$8*SLP!C5000,"")</f>
        <v/>
      </c>
    </row>
    <row r="5021" spans="1:5" x14ac:dyDescent="0.3">
      <c r="A5021" s="25">
        <v>46075</v>
      </c>
      <c r="B5021" s="31">
        <v>8.3333333333333329E-2</v>
      </c>
      <c r="C5021" s="46"/>
      <c r="D5021" s="29">
        <v>46075.083333333336</v>
      </c>
      <c r="E5021" s="15" t="str">
        <f>IF(AND($B$6=NB!$A$17,$B$8&gt;0),'Ersparnisberechnung Sommertarif'!$B$8*SLP!C5001,"")</f>
        <v/>
      </c>
    </row>
    <row r="5022" spans="1:5" x14ac:dyDescent="0.3">
      <c r="A5022" s="25">
        <v>46075</v>
      </c>
      <c r="B5022" s="31">
        <v>9.375E-2</v>
      </c>
      <c r="C5022" s="46"/>
      <c r="D5022" s="29">
        <v>46075.09375</v>
      </c>
      <c r="E5022" s="15" t="str">
        <f>IF(AND($B$6=NB!$A$17,$B$8&gt;0),'Ersparnisberechnung Sommertarif'!$B$8*SLP!C5002,"")</f>
        <v/>
      </c>
    </row>
    <row r="5023" spans="1:5" x14ac:dyDescent="0.3">
      <c r="A5023" s="25">
        <v>46075</v>
      </c>
      <c r="B5023" s="31">
        <v>0.10416666666666667</v>
      </c>
      <c r="C5023" s="46"/>
      <c r="D5023" s="29">
        <v>46075.104166666664</v>
      </c>
      <c r="E5023" s="15" t="str">
        <f>IF(AND($B$6=NB!$A$17,$B$8&gt;0),'Ersparnisberechnung Sommertarif'!$B$8*SLP!C5003,"")</f>
        <v/>
      </c>
    </row>
    <row r="5024" spans="1:5" x14ac:dyDescent="0.3">
      <c r="A5024" s="25">
        <v>46075</v>
      </c>
      <c r="B5024" s="31">
        <v>0.11458333333333333</v>
      </c>
      <c r="C5024" s="46"/>
      <c r="D5024" s="29">
        <v>46075.114583333336</v>
      </c>
      <c r="E5024" s="15" t="str">
        <f>IF(AND($B$6=NB!$A$17,$B$8&gt;0),'Ersparnisberechnung Sommertarif'!$B$8*SLP!C5004,"")</f>
        <v/>
      </c>
    </row>
    <row r="5025" spans="1:5" x14ac:dyDescent="0.3">
      <c r="A5025" s="25">
        <v>46075</v>
      </c>
      <c r="B5025" s="31">
        <v>0.125</v>
      </c>
      <c r="C5025" s="46"/>
      <c r="D5025" s="29">
        <v>46075.125</v>
      </c>
      <c r="E5025" s="15" t="str">
        <f>IF(AND($B$6=NB!$A$17,$B$8&gt;0),'Ersparnisberechnung Sommertarif'!$B$8*SLP!C5005,"")</f>
        <v/>
      </c>
    </row>
    <row r="5026" spans="1:5" x14ac:dyDescent="0.3">
      <c r="A5026" s="25">
        <v>46075</v>
      </c>
      <c r="B5026" s="31">
        <v>0.13541666666666666</v>
      </c>
      <c r="C5026" s="46"/>
      <c r="D5026" s="29">
        <v>46075.135416666664</v>
      </c>
      <c r="E5026" s="15" t="str">
        <f>IF(AND($B$6=NB!$A$17,$B$8&gt;0),'Ersparnisberechnung Sommertarif'!$B$8*SLP!C5006,"")</f>
        <v/>
      </c>
    </row>
    <row r="5027" spans="1:5" x14ac:dyDescent="0.3">
      <c r="A5027" s="25">
        <v>46075</v>
      </c>
      <c r="B5027" s="31">
        <v>0.14583333333333334</v>
      </c>
      <c r="C5027" s="46"/>
      <c r="D5027" s="29">
        <v>46075.145833333336</v>
      </c>
      <c r="E5027" s="15" t="str">
        <f>IF(AND($B$6=NB!$A$17,$B$8&gt;0),'Ersparnisberechnung Sommertarif'!$B$8*SLP!C5007,"")</f>
        <v/>
      </c>
    </row>
    <row r="5028" spans="1:5" x14ac:dyDescent="0.3">
      <c r="A5028" s="25">
        <v>46075</v>
      </c>
      <c r="B5028" s="31">
        <v>0.15625</v>
      </c>
      <c r="C5028" s="46"/>
      <c r="D5028" s="29">
        <v>46075.15625</v>
      </c>
      <c r="E5028" s="15" t="str">
        <f>IF(AND($B$6=NB!$A$17,$B$8&gt;0),'Ersparnisberechnung Sommertarif'!$B$8*SLP!C5008,"")</f>
        <v/>
      </c>
    </row>
    <row r="5029" spans="1:5" x14ac:dyDescent="0.3">
      <c r="A5029" s="25">
        <v>46075</v>
      </c>
      <c r="B5029" s="31">
        <v>0.16666666666666666</v>
      </c>
      <c r="C5029" s="46"/>
      <c r="D5029" s="29">
        <v>46075.166666666664</v>
      </c>
      <c r="E5029" s="15" t="str">
        <f>IF(AND($B$6=NB!$A$17,$B$8&gt;0),'Ersparnisberechnung Sommertarif'!$B$8*SLP!C5009,"")</f>
        <v/>
      </c>
    </row>
    <row r="5030" spans="1:5" x14ac:dyDescent="0.3">
      <c r="A5030" s="25">
        <v>46075</v>
      </c>
      <c r="B5030" s="31">
        <v>0.17708333333333334</v>
      </c>
      <c r="C5030" s="46"/>
      <c r="D5030" s="29">
        <v>46075.177083333336</v>
      </c>
      <c r="E5030" s="15" t="str">
        <f>IF(AND($B$6=NB!$A$17,$B$8&gt;0),'Ersparnisberechnung Sommertarif'!$B$8*SLP!C5010,"")</f>
        <v/>
      </c>
    </row>
    <row r="5031" spans="1:5" x14ac:dyDescent="0.3">
      <c r="A5031" s="25">
        <v>46075</v>
      </c>
      <c r="B5031" s="31">
        <v>0.1875</v>
      </c>
      <c r="C5031" s="46"/>
      <c r="D5031" s="29">
        <v>46075.1875</v>
      </c>
      <c r="E5031" s="15" t="str">
        <f>IF(AND($B$6=NB!$A$17,$B$8&gt;0),'Ersparnisberechnung Sommertarif'!$B$8*SLP!C5011,"")</f>
        <v/>
      </c>
    </row>
    <row r="5032" spans="1:5" x14ac:dyDescent="0.3">
      <c r="A5032" s="25">
        <v>46075</v>
      </c>
      <c r="B5032" s="31">
        <v>0.19791666666666666</v>
      </c>
      <c r="C5032" s="46"/>
      <c r="D5032" s="29">
        <v>46075.197916666664</v>
      </c>
      <c r="E5032" s="15" t="str">
        <f>IF(AND($B$6=NB!$A$17,$B$8&gt;0),'Ersparnisberechnung Sommertarif'!$B$8*SLP!C5012,"")</f>
        <v/>
      </c>
    </row>
    <row r="5033" spans="1:5" x14ac:dyDescent="0.3">
      <c r="A5033" s="25">
        <v>46075</v>
      </c>
      <c r="B5033" s="31">
        <v>0.20833333333333334</v>
      </c>
      <c r="C5033" s="46"/>
      <c r="D5033" s="29">
        <v>46075.208333333336</v>
      </c>
      <c r="E5033" s="15" t="str">
        <f>IF(AND($B$6=NB!$A$17,$B$8&gt;0),'Ersparnisberechnung Sommertarif'!$B$8*SLP!C5013,"")</f>
        <v/>
      </c>
    </row>
    <row r="5034" spans="1:5" x14ac:dyDescent="0.3">
      <c r="A5034" s="25">
        <v>46075</v>
      </c>
      <c r="B5034" s="31">
        <v>0.21875</v>
      </c>
      <c r="C5034" s="46"/>
      <c r="D5034" s="29">
        <v>46075.21875</v>
      </c>
      <c r="E5034" s="15" t="str">
        <f>IF(AND($B$6=NB!$A$17,$B$8&gt;0),'Ersparnisberechnung Sommertarif'!$B$8*SLP!C5014,"")</f>
        <v/>
      </c>
    </row>
    <row r="5035" spans="1:5" x14ac:dyDescent="0.3">
      <c r="A5035" s="25">
        <v>46075</v>
      </c>
      <c r="B5035" s="31">
        <v>0.22916666666666666</v>
      </c>
      <c r="C5035" s="46"/>
      <c r="D5035" s="29">
        <v>46075.229166666664</v>
      </c>
      <c r="E5035" s="15" t="str">
        <f>IF(AND($B$6=NB!$A$17,$B$8&gt;0),'Ersparnisberechnung Sommertarif'!$B$8*SLP!C5015,"")</f>
        <v/>
      </c>
    </row>
    <row r="5036" spans="1:5" x14ac:dyDescent="0.3">
      <c r="A5036" s="25">
        <v>46075</v>
      </c>
      <c r="B5036" s="31">
        <v>0.23958333333333334</v>
      </c>
      <c r="C5036" s="46"/>
      <c r="D5036" s="29">
        <v>46075.239583333336</v>
      </c>
      <c r="E5036" s="15" t="str">
        <f>IF(AND($B$6=NB!$A$17,$B$8&gt;0),'Ersparnisberechnung Sommertarif'!$B$8*SLP!C5016,"")</f>
        <v/>
      </c>
    </row>
    <row r="5037" spans="1:5" x14ac:dyDescent="0.3">
      <c r="A5037" s="25">
        <v>46075</v>
      </c>
      <c r="B5037" s="31">
        <v>0.25</v>
      </c>
      <c r="C5037" s="46"/>
      <c r="D5037" s="29">
        <v>46075.25</v>
      </c>
      <c r="E5037" s="15" t="str">
        <f>IF(AND($B$6=NB!$A$17,$B$8&gt;0),'Ersparnisberechnung Sommertarif'!$B$8*SLP!C5017,"")</f>
        <v/>
      </c>
    </row>
    <row r="5038" spans="1:5" x14ac:dyDescent="0.3">
      <c r="A5038" s="25">
        <v>46075</v>
      </c>
      <c r="B5038" s="31">
        <v>0.26041666666666669</v>
      </c>
      <c r="C5038" s="46"/>
      <c r="D5038" s="29">
        <v>46075.260416666664</v>
      </c>
      <c r="E5038" s="15" t="str">
        <f>IF(AND($B$6=NB!$A$17,$B$8&gt;0),'Ersparnisberechnung Sommertarif'!$B$8*SLP!C5018,"")</f>
        <v/>
      </c>
    </row>
    <row r="5039" spans="1:5" x14ac:dyDescent="0.3">
      <c r="A5039" s="25">
        <v>46075</v>
      </c>
      <c r="B5039" s="31">
        <v>0.27083333333333331</v>
      </c>
      <c r="C5039" s="46"/>
      <c r="D5039" s="29">
        <v>46075.270833333336</v>
      </c>
      <c r="E5039" s="15" t="str">
        <f>IF(AND($B$6=NB!$A$17,$B$8&gt;0),'Ersparnisberechnung Sommertarif'!$B$8*SLP!C5019,"")</f>
        <v/>
      </c>
    </row>
    <row r="5040" spans="1:5" x14ac:dyDescent="0.3">
      <c r="A5040" s="25">
        <v>46075</v>
      </c>
      <c r="B5040" s="31">
        <v>0.28125</v>
      </c>
      <c r="C5040" s="46"/>
      <c r="D5040" s="29">
        <v>46075.28125</v>
      </c>
      <c r="E5040" s="15" t="str">
        <f>IF(AND($B$6=NB!$A$17,$B$8&gt;0),'Ersparnisberechnung Sommertarif'!$B$8*SLP!C5020,"")</f>
        <v/>
      </c>
    </row>
    <row r="5041" spans="1:5" x14ac:dyDescent="0.3">
      <c r="A5041" s="25">
        <v>46075</v>
      </c>
      <c r="B5041" s="31">
        <v>0.29166666666666669</v>
      </c>
      <c r="C5041" s="46"/>
      <c r="D5041" s="29">
        <v>46075.291666666664</v>
      </c>
      <c r="E5041" s="15" t="str">
        <f>IF(AND($B$6=NB!$A$17,$B$8&gt;0),'Ersparnisberechnung Sommertarif'!$B$8*SLP!C5021,"")</f>
        <v/>
      </c>
    </row>
    <row r="5042" spans="1:5" x14ac:dyDescent="0.3">
      <c r="A5042" s="25">
        <v>46075</v>
      </c>
      <c r="B5042" s="31">
        <v>0.30208333333333331</v>
      </c>
      <c r="C5042" s="46"/>
      <c r="D5042" s="29">
        <v>46075.302083333336</v>
      </c>
      <c r="E5042" s="15" t="str">
        <f>IF(AND($B$6=NB!$A$17,$B$8&gt;0),'Ersparnisberechnung Sommertarif'!$B$8*SLP!C5022,"")</f>
        <v/>
      </c>
    </row>
    <row r="5043" spans="1:5" x14ac:dyDescent="0.3">
      <c r="A5043" s="25">
        <v>46075</v>
      </c>
      <c r="B5043" s="31">
        <v>0.3125</v>
      </c>
      <c r="C5043" s="46"/>
      <c r="D5043" s="29">
        <v>46075.3125</v>
      </c>
      <c r="E5043" s="15" t="str">
        <f>IF(AND($B$6=NB!$A$17,$B$8&gt;0),'Ersparnisberechnung Sommertarif'!$B$8*SLP!C5023,"")</f>
        <v/>
      </c>
    </row>
    <row r="5044" spans="1:5" x14ac:dyDescent="0.3">
      <c r="A5044" s="25">
        <v>46075</v>
      </c>
      <c r="B5044" s="31">
        <v>0.32291666666666669</v>
      </c>
      <c r="C5044" s="46"/>
      <c r="D5044" s="29">
        <v>46075.322916666664</v>
      </c>
      <c r="E5044" s="15" t="str">
        <f>IF(AND($B$6=NB!$A$17,$B$8&gt;0),'Ersparnisberechnung Sommertarif'!$B$8*SLP!C5024,"")</f>
        <v/>
      </c>
    </row>
    <row r="5045" spans="1:5" x14ac:dyDescent="0.3">
      <c r="A5045" s="25">
        <v>46075</v>
      </c>
      <c r="B5045" s="31">
        <v>0.33333333333333331</v>
      </c>
      <c r="C5045" s="46"/>
      <c r="D5045" s="29">
        <v>46075.333333333336</v>
      </c>
      <c r="E5045" s="15" t="str">
        <f>IF(AND($B$6=NB!$A$17,$B$8&gt;0),'Ersparnisberechnung Sommertarif'!$B$8*SLP!C5025,"")</f>
        <v/>
      </c>
    </row>
    <row r="5046" spans="1:5" x14ac:dyDescent="0.3">
      <c r="A5046" s="25">
        <v>46075</v>
      </c>
      <c r="B5046" s="31">
        <v>0.34375</v>
      </c>
      <c r="C5046" s="46"/>
      <c r="D5046" s="29">
        <v>46075.34375</v>
      </c>
      <c r="E5046" s="15" t="str">
        <f>IF(AND($B$6=NB!$A$17,$B$8&gt;0),'Ersparnisberechnung Sommertarif'!$B$8*SLP!C5026,"")</f>
        <v/>
      </c>
    </row>
    <row r="5047" spans="1:5" x14ac:dyDescent="0.3">
      <c r="A5047" s="25">
        <v>46075</v>
      </c>
      <c r="B5047" s="31">
        <v>0.35416666666666669</v>
      </c>
      <c r="C5047" s="46"/>
      <c r="D5047" s="29">
        <v>46075.354166666664</v>
      </c>
      <c r="E5047" s="15" t="str">
        <f>IF(AND($B$6=NB!$A$17,$B$8&gt;0),'Ersparnisberechnung Sommertarif'!$B$8*SLP!C5027,"")</f>
        <v/>
      </c>
    </row>
    <row r="5048" spans="1:5" x14ac:dyDescent="0.3">
      <c r="A5048" s="25">
        <v>46075</v>
      </c>
      <c r="B5048" s="31">
        <v>0.36458333333333331</v>
      </c>
      <c r="C5048" s="46"/>
      <c r="D5048" s="29">
        <v>46075.364583333336</v>
      </c>
      <c r="E5048" s="15" t="str">
        <f>IF(AND($B$6=NB!$A$17,$B$8&gt;0),'Ersparnisberechnung Sommertarif'!$B$8*SLP!C5028,"")</f>
        <v/>
      </c>
    </row>
    <row r="5049" spans="1:5" x14ac:dyDescent="0.3">
      <c r="A5049" s="25">
        <v>46075</v>
      </c>
      <c r="B5049" s="31">
        <v>0.375</v>
      </c>
      <c r="C5049" s="46"/>
      <c r="D5049" s="29">
        <v>46075.375</v>
      </c>
      <c r="E5049" s="15" t="str">
        <f>IF(AND($B$6=NB!$A$17,$B$8&gt;0),'Ersparnisberechnung Sommertarif'!$B$8*SLP!C5029,"")</f>
        <v/>
      </c>
    </row>
    <row r="5050" spans="1:5" x14ac:dyDescent="0.3">
      <c r="A5050" s="25">
        <v>46075</v>
      </c>
      <c r="B5050" s="31">
        <v>0.38541666666666669</v>
      </c>
      <c r="C5050" s="46"/>
      <c r="D5050" s="29">
        <v>46075.385416666664</v>
      </c>
      <c r="E5050" s="15" t="str">
        <f>IF(AND($B$6=NB!$A$17,$B$8&gt;0),'Ersparnisberechnung Sommertarif'!$B$8*SLP!C5030,"")</f>
        <v/>
      </c>
    </row>
    <row r="5051" spans="1:5" x14ac:dyDescent="0.3">
      <c r="A5051" s="25">
        <v>46075</v>
      </c>
      <c r="B5051" s="31">
        <v>0.39583333333333331</v>
      </c>
      <c r="C5051" s="46"/>
      <c r="D5051" s="29">
        <v>46075.395833333336</v>
      </c>
      <c r="E5051" s="15" t="str">
        <f>IF(AND($B$6=NB!$A$17,$B$8&gt;0),'Ersparnisberechnung Sommertarif'!$B$8*SLP!C5031,"")</f>
        <v/>
      </c>
    </row>
    <row r="5052" spans="1:5" x14ac:dyDescent="0.3">
      <c r="A5052" s="25">
        <v>46075</v>
      </c>
      <c r="B5052" s="31">
        <v>0.40625</v>
      </c>
      <c r="C5052" s="46"/>
      <c r="D5052" s="29">
        <v>46075.40625</v>
      </c>
      <c r="E5052" s="15" t="str">
        <f>IF(AND($B$6=NB!$A$17,$B$8&gt;0),'Ersparnisberechnung Sommertarif'!$B$8*SLP!C5032,"")</f>
        <v/>
      </c>
    </row>
    <row r="5053" spans="1:5" x14ac:dyDescent="0.3">
      <c r="A5053" s="25">
        <v>46075</v>
      </c>
      <c r="B5053" s="31">
        <v>0.41666666666666669</v>
      </c>
      <c r="C5053" s="46"/>
      <c r="D5053" s="29">
        <v>46075.416666666664</v>
      </c>
      <c r="E5053" s="15" t="str">
        <f>IF(AND($B$6=NB!$A$17,$B$8&gt;0),'Ersparnisberechnung Sommertarif'!$B$8*SLP!C5033,"")</f>
        <v/>
      </c>
    </row>
    <row r="5054" spans="1:5" x14ac:dyDescent="0.3">
      <c r="A5054" s="25">
        <v>46075</v>
      </c>
      <c r="B5054" s="31">
        <v>0.42708333333333331</v>
      </c>
      <c r="C5054" s="46"/>
      <c r="D5054" s="29">
        <v>46075.427083333336</v>
      </c>
      <c r="E5054" s="15" t="str">
        <f>IF(AND($B$6=NB!$A$17,$B$8&gt;0),'Ersparnisberechnung Sommertarif'!$B$8*SLP!C5034,"")</f>
        <v/>
      </c>
    </row>
    <row r="5055" spans="1:5" x14ac:dyDescent="0.3">
      <c r="A5055" s="25">
        <v>46075</v>
      </c>
      <c r="B5055" s="31">
        <v>0.4375</v>
      </c>
      <c r="C5055" s="46"/>
      <c r="D5055" s="29">
        <v>46075.4375</v>
      </c>
      <c r="E5055" s="15" t="str">
        <f>IF(AND($B$6=NB!$A$17,$B$8&gt;0),'Ersparnisberechnung Sommertarif'!$B$8*SLP!C5035,"")</f>
        <v/>
      </c>
    </row>
    <row r="5056" spans="1:5" x14ac:dyDescent="0.3">
      <c r="A5056" s="25">
        <v>46075</v>
      </c>
      <c r="B5056" s="31">
        <v>0.44791666666666669</v>
      </c>
      <c r="C5056" s="46"/>
      <c r="D5056" s="29">
        <v>46075.447916666664</v>
      </c>
      <c r="E5056" s="15" t="str">
        <f>IF(AND($B$6=NB!$A$17,$B$8&gt;0),'Ersparnisberechnung Sommertarif'!$B$8*SLP!C5036,"")</f>
        <v/>
      </c>
    </row>
    <row r="5057" spans="1:5" x14ac:dyDescent="0.3">
      <c r="A5057" s="25">
        <v>46075</v>
      </c>
      <c r="B5057" s="31">
        <v>0.45833333333333331</v>
      </c>
      <c r="C5057" s="46"/>
      <c r="D5057" s="29">
        <v>46075.458333333336</v>
      </c>
      <c r="E5057" s="15" t="str">
        <f>IF(AND($B$6=NB!$A$17,$B$8&gt;0),'Ersparnisberechnung Sommertarif'!$B$8*SLP!C5037,"")</f>
        <v/>
      </c>
    </row>
    <row r="5058" spans="1:5" x14ac:dyDescent="0.3">
      <c r="A5058" s="25">
        <v>46075</v>
      </c>
      <c r="B5058" s="31">
        <v>0.46875</v>
      </c>
      <c r="C5058" s="46"/>
      <c r="D5058" s="29">
        <v>46075.46875</v>
      </c>
      <c r="E5058" s="15" t="str">
        <f>IF(AND($B$6=NB!$A$17,$B$8&gt;0),'Ersparnisberechnung Sommertarif'!$B$8*SLP!C5038,"")</f>
        <v/>
      </c>
    </row>
    <row r="5059" spans="1:5" x14ac:dyDescent="0.3">
      <c r="A5059" s="25">
        <v>46075</v>
      </c>
      <c r="B5059" s="31">
        <v>0.47916666666666669</v>
      </c>
      <c r="C5059" s="46"/>
      <c r="D5059" s="29">
        <v>46075.479166666664</v>
      </c>
      <c r="E5059" s="15" t="str">
        <f>IF(AND($B$6=NB!$A$17,$B$8&gt;0),'Ersparnisberechnung Sommertarif'!$B$8*SLP!C5039,"")</f>
        <v/>
      </c>
    </row>
    <row r="5060" spans="1:5" x14ac:dyDescent="0.3">
      <c r="A5060" s="25">
        <v>46075</v>
      </c>
      <c r="B5060" s="31">
        <v>0.48958333333333331</v>
      </c>
      <c r="C5060" s="46"/>
      <c r="D5060" s="29">
        <v>46075.489583333336</v>
      </c>
      <c r="E5060" s="15" t="str">
        <f>IF(AND($B$6=NB!$A$17,$B$8&gt;0),'Ersparnisberechnung Sommertarif'!$B$8*SLP!C5040,"")</f>
        <v/>
      </c>
    </row>
    <row r="5061" spans="1:5" x14ac:dyDescent="0.3">
      <c r="A5061" s="25">
        <v>46075</v>
      </c>
      <c r="B5061" s="31">
        <v>0.5</v>
      </c>
      <c r="C5061" s="46"/>
      <c r="D5061" s="29">
        <v>46075.5</v>
      </c>
      <c r="E5061" s="15" t="str">
        <f>IF(AND($B$6=NB!$A$17,$B$8&gt;0),'Ersparnisberechnung Sommertarif'!$B$8*SLP!C5041,"")</f>
        <v/>
      </c>
    </row>
    <row r="5062" spans="1:5" x14ac:dyDescent="0.3">
      <c r="A5062" s="25">
        <v>46075</v>
      </c>
      <c r="B5062" s="31">
        <v>0.51041666666666663</v>
      </c>
      <c r="C5062" s="46"/>
      <c r="D5062" s="29">
        <v>46075.510416666664</v>
      </c>
      <c r="E5062" s="15" t="str">
        <f>IF(AND($B$6=NB!$A$17,$B$8&gt;0),'Ersparnisberechnung Sommertarif'!$B$8*SLP!C5042,"")</f>
        <v/>
      </c>
    </row>
    <row r="5063" spans="1:5" x14ac:dyDescent="0.3">
      <c r="A5063" s="25">
        <v>46075</v>
      </c>
      <c r="B5063" s="31">
        <v>0.52083333333333337</v>
      </c>
      <c r="C5063" s="46"/>
      <c r="D5063" s="29">
        <v>46075.520833333336</v>
      </c>
      <c r="E5063" s="15" t="str">
        <f>IF(AND($B$6=NB!$A$17,$B$8&gt;0),'Ersparnisberechnung Sommertarif'!$B$8*SLP!C5043,"")</f>
        <v/>
      </c>
    </row>
    <row r="5064" spans="1:5" x14ac:dyDescent="0.3">
      <c r="A5064" s="25">
        <v>46075</v>
      </c>
      <c r="B5064" s="31">
        <v>0.53125</v>
      </c>
      <c r="C5064" s="46"/>
      <c r="D5064" s="29">
        <v>46075.53125</v>
      </c>
      <c r="E5064" s="15" t="str">
        <f>IF(AND($B$6=NB!$A$17,$B$8&gt;0),'Ersparnisberechnung Sommertarif'!$B$8*SLP!C5044,"")</f>
        <v/>
      </c>
    </row>
    <row r="5065" spans="1:5" x14ac:dyDescent="0.3">
      <c r="A5065" s="25">
        <v>46075</v>
      </c>
      <c r="B5065" s="31">
        <v>0.54166666666666663</v>
      </c>
      <c r="C5065" s="46"/>
      <c r="D5065" s="29">
        <v>46075.541666666664</v>
      </c>
      <c r="E5065" s="15" t="str">
        <f>IF(AND($B$6=NB!$A$17,$B$8&gt;0),'Ersparnisberechnung Sommertarif'!$B$8*SLP!C5045,"")</f>
        <v/>
      </c>
    </row>
    <row r="5066" spans="1:5" x14ac:dyDescent="0.3">
      <c r="A5066" s="25">
        <v>46075</v>
      </c>
      <c r="B5066" s="31">
        <v>0.55208333333333337</v>
      </c>
      <c r="C5066" s="46"/>
      <c r="D5066" s="29">
        <v>46075.552083333336</v>
      </c>
      <c r="E5066" s="15" t="str">
        <f>IF(AND($B$6=NB!$A$17,$B$8&gt;0),'Ersparnisberechnung Sommertarif'!$B$8*SLP!C5046,"")</f>
        <v/>
      </c>
    </row>
    <row r="5067" spans="1:5" x14ac:dyDescent="0.3">
      <c r="A5067" s="25">
        <v>46075</v>
      </c>
      <c r="B5067" s="31">
        <v>0.5625</v>
      </c>
      <c r="C5067" s="46"/>
      <c r="D5067" s="29">
        <v>46075.5625</v>
      </c>
      <c r="E5067" s="15" t="str">
        <f>IF(AND($B$6=NB!$A$17,$B$8&gt;0),'Ersparnisberechnung Sommertarif'!$B$8*SLP!C5047,"")</f>
        <v/>
      </c>
    </row>
    <row r="5068" spans="1:5" x14ac:dyDescent="0.3">
      <c r="A5068" s="25">
        <v>46075</v>
      </c>
      <c r="B5068" s="31">
        <v>0.57291666666666663</v>
      </c>
      <c r="C5068" s="46"/>
      <c r="D5068" s="29">
        <v>46075.572916666664</v>
      </c>
      <c r="E5068" s="15" t="str">
        <f>IF(AND($B$6=NB!$A$17,$B$8&gt;0),'Ersparnisberechnung Sommertarif'!$B$8*SLP!C5048,"")</f>
        <v/>
      </c>
    </row>
    <row r="5069" spans="1:5" x14ac:dyDescent="0.3">
      <c r="A5069" s="25">
        <v>46075</v>
      </c>
      <c r="B5069" s="31">
        <v>0.58333333333333337</v>
      </c>
      <c r="C5069" s="46"/>
      <c r="D5069" s="29">
        <v>46075.583333333336</v>
      </c>
      <c r="E5069" s="15" t="str">
        <f>IF(AND($B$6=NB!$A$17,$B$8&gt;0),'Ersparnisberechnung Sommertarif'!$B$8*SLP!C5049,"")</f>
        <v/>
      </c>
    </row>
    <row r="5070" spans="1:5" x14ac:dyDescent="0.3">
      <c r="A5070" s="25">
        <v>46075</v>
      </c>
      <c r="B5070" s="31">
        <v>0.59375</v>
      </c>
      <c r="C5070" s="46"/>
      <c r="D5070" s="29">
        <v>46075.59375</v>
      </c>
      <c r="E5070" s="15" t="str">
        <f>IF(AND($B$6=NB!$A$17,$B$8&gt;0),'Ersparnisberechnung Sommertarif'!$B$8*SLP!C5050,"")</f>
        <v/>
      </c>
    </row>
    <row r="5071" spans="1:5" x14ac:dyDescent="0.3">
      <c r="A5071" s="25">
        <v>46075</v>
      </c>
      <c r="B5071" s="31">
        <v>0.60416666666666663</v>
      </c>
      <c r="C5071" s="46"/>
      <c r="D5071" s="29">
        <v>46075.604166666664</v>
      </c>
      <c r="E5071" s="15" t="str">
        <f>IF(AND($B$6=NB!$A$17,$B$8&gt;0),'Ersparnisberechnung Sommertarif'!$B$8*SLP!C5051,"")</f>
        <v/>
      </c>
    </row>
    <row r="5072" spans="1:5" x14ac:dyDescent="0.3">
      <c r="A5072" s="25">
        <v>46075</v>
      </c>
      <c r="B5072" s="31">
        <v>0.61458333333333337</v>
      </c>
      <c r="C5072" s="46"/>
      <c r="D5072" s="29">
        <v>46075.614583333336</v>
      </c>
      <c r="E5072" s="15" t="str">
        <f>IF(AND($B$6=NB!$A$17,$B$8&gt;0),'Ersparnisberechnung Sommertarif'!$B$8*SLP!C5052,"")</f>
        <v/>
      </c>
    </row>
    <row r="5073" spans="1:5" x14ac:dyDescent="0.3">
      <c r="A5073" s="25">
        <v>46075</v>
      </c>
      <c r="B5073" s="31">
        <v>0.625</v>
      </c>
      <c r="C5073" s="46"/>
      <c r="D5073" s="29">
        <v>46075.625</v>
      </c>
      <c r="E5073" s="15" t="str">
        <f>IF(AND($B$6=NB!$A$17,$B$8&gt;0),'Ersparnisberechnung Sommertarif'!$B$8*SLP!C5053,"")</f>
        <v/>
      </c>
    </row>
    <row r="5074" spans="1:5" x14ac:dyDescent="0.3">
      <c r="A5074" s="25">
        <v>46075</v>
      </c>
      <c r="B5074" s="31">
        <v>0.63541666666666663</v>
      </c>
      <c r="C5074" s="46"/>
      <c r="D5074" s="29">
        <v>46075.635416666664</v>
      </c>
      <c r="E5074" s="15" t="str">
        <f>IF(AND($B$6=NB!$A$17,$B$8&gt;0),'Ersparnisberechnung Sommertarif'!$B$8*SLP!C5054,"")</f>
        <v/>
      </c>
    </row>
    <row r="5075" spans="1:5" x14ac:dyDescent="0.3">
      <c r="A5075" s="25">
        <v>46075</v>
      </c>
      <c r="B5075" s="31">
        <v>0.64583333333333337</v>
      </c>
      <c r="C5075" s="46"/>
      <c r="D5075" s="29">
        <v>46075.645833333336</v>
      </c>
      <c r="E5075" s="15" t="str">
        <f>IF(AND($B$6=NB!$A$17,$B$8&gt;0),'Ersparnisberechnung Sommertarif'!$B$8*SLP!C5055,"")</f>
        <v/>
      </c>
    </row>
    <row r="5076" spans="1:5" x14ac:dyDescent="0.3">
      <c r="A5076" s="25">
        <v>46075</v>
      </c>
      <c r="B5076" s="31">
        <v>0.65625</v>
      </c>
      <c r="C5076" s="46"/>
      <c r="D5076" s="29">
        <v>46075.65625</v>
      </c>
      <c r="E5076" s="15" t="str">
        <f>IF(AND($B$6=NB!$A$17,$B$8&gt;0),'Ersparnisberechnung Sommertarif'!$B$8*SLP!C5056,"")</f>
        <v/>
      </c>
    </row>
    <row r="5077" spans="1:5" x14ac:dyDescent="0.3">
      <c r="A5077" s="25">
        <v>46075</v>
      </c>
      <c r="B5077" s="31">
        <v>0.66666666666666663</v>
      </c>
      <c r="C5077" s="46"/>
      <c r="D5077" s="29">
        <v>46075.666666666664</v>
      </c>
      <c r="E5077" s="15" t="str">
        <f>IF(AND($B$6=NB!$A$17,$B$8&gt;0),'Ersparnisberechnung Sommertarif'!$B$8*SLP!C5057,"")</f>
        <v/>
      </c>
    </row>
    <row r="5078" spans="1:5" x14ac:dyDescent="0.3">
      <c r="A5078" s="25">
        <v>46075</v>
      </c>
      <c r="B5078" s="31">
        <v>0.67708333333333337</v>
      </c>
      <c r="C5078" s="46"/>
      <c r="D5078" s="29">
        <v>46075.677083333336</v>
      </c>
      <c r="E5078" s="15" t="str">
        <f>IF(AND($B$6=NB!$A$17,$B$8&gt;0),'Ersparnisberechnung Sommertarif'!$B$8*SLP!C5058,"")</f>
        <v/>
      </c>
    </row>
    <row r="5079" spans="1:5" x14ac:dyDescent="0.3">
      <c r="A5079" s="25">
        <v>46075</v>
      </c>
      <c r="B5079" s="31">
        <v>0.6875</v>
      </c>
      <c r="C5079" s="46"/>
      <c r="D5079" s="29">
        <v>46075.6875</v>
      </c>
      <c r="E5079" s="15" t="str">
        <f>IF(AND($B$6=NB!$A$17,$B$8&gt;0),'Ersparnisberechnung Sommertarif'!$B$8*SLP!C5059,"")</f>
        <v/>
      </c>
    </row>
    <row r="5080" spans="1:5" x14ac:dyDescent="0.3">
      <c r="A5080" s="25">
        <v>46075</v>
      </c>
      <c r="B5080" s="31">
        <v>0.69791666666666663</v>
      </c>
      <c r="C5080" s="46"/>
      <c r="D5080" s="29">
        <v>46075.697916666664</v>
      </c>
      <c r="E5080" s="15" t="str">
        <f>IF(AND($B$6=NB!$A$17,$B$8&gt;0),'Ersparnisberechnung Sommertarif'!$B$8*SLP!C5060,"")</f>
        <v/>
      </c>
    </row>
    <row r="5081" spans="1:5" x14ac:dyDescent="0.3">
      <c r="A5081" s="25">
        <v>46075</v>
      </c>
      <c r="B5081" s="31">
        <v>0.70833333333333337</v>
      </c>
      <c r="C5081" s="46"/>
      <c r="D5081" s="29">
        <v>46075.708333333336</v>
      </c>
      <c r="E5081" s="15" t="str">
        <f>IF(AND($B$6=NB!$A$17,$B$8&gt;0),'Ersparnisberechnung Sommertarif'!$B$8*SLP!C5061,"")</f>
        <v/>
      </c>
    </row>
    <row r="5082" spans="1:5" x14ac:dyDescent="0.3">
      <c r="A5082" s="25">
        <v>46075</v>
      </c>
      <c r="B5082" s="31">
        <v>0.71875</v>
      </c>
      <c r="C5082" s="46"/>
      <c r="D5082" s="29">
        <v>46075.71875</v>
      </c>
      <c r="E5082" s="15" t="str">
        <f>IF(AND($B$6=NB!$A$17,$B$8&gt;0),'Ersparnisberechnung Sommertarif'!$B$8*SLP!C5062,"")</f>
        <v/>
      </c>
    </row>
    <row r="5083" spans="1:5" x14ac:dyDescent="0.3">
      <c r="A5083" s="25">
        <v>46075</v>
      </c>
      <c r="B5083" s="31">
        <v>0.72916666666666663</v>
      </c>
      <c r="C5083" s="46"/>
      <c r="D5083" s="29">
        <v>46075.729166666664</v>
      </c>
      <c r="E5083" s="15" t="str">
        <f>IF(AND($B$6=NB!$A$17,$B$8&gt;0),'Ersparnisberechnung Sommertarif'!$B$8*SLP!C5063,"")</f>
        <v/>
      </c>
    </row>
    <row r="5084" spans="1:5" x14ac:dyDescent="0.3">
      <c r="A5084" s="25">
        <v>46075</v>
      </c>
      <c r="B5084" s="31">
        <v>0.73958333333333337</v>
      </c>
      <c r="C5084" s="46"/>
      <c r="D5084" s="29">
        <v>46075.739583333336</v>
      </c>
      <c r="E5084" s="15" t="str">
        <f>IF(AND($B$6=NB!$A$17,$B$8&gt;0),'Ersparnisberechnung Sommertarif'!$B$8*SLP!C5064,"")</f>
        <v/>
      </c>
    </row>
    <row r="5085" spans="1:5" x14ac:dyDescent="0.3">
      <c r="A5085" s="25">
        <v>46075</v>
      </c>
      <c r="B5085" s="31">
        <v>0.75</v>
      </c>
      <c r="C5085" s="46"/>
      <c r="D5085" s="29">
        <v>46075.75</v>
      </c>
      <c r="E5085" s="15" t="str">
        <f>IF(AND($B$6=NB!$A$17,$B$8&gt;0),'Ersparnisberechnung Sommertarif'!$B$8*SLP!C5065,"")</f>
        <v/>
      </c>
    </row>
    <row r="5086" spans="1:5" x14ac:dyDescent="0.3">
      <c r="A5086" s="25">
        <v>46075</v>
      </c>
      <c r="B5086" s="31">
        <v>0.76041666666666663</v>
      </c>
      <c r="C5086" s="46"/>
      <c r="D5086" s="29">
        <v>46075.760416666664</v>
      </c>
      <c r="E5086" s="15" t="str">
        <f>IF(AND($B$6=NB!$A$17,$B$8&gt;0),'Ersparnisberechnung Sommertarif'!$B$8*SLP!C5066,"")</f>
        <v/>
      </c>
    </row>
    <row r="5087" spans="1:5" x14ac:dyDescent="0.3">
      <c r="A5087" s="25">
        <v>46075</v>
      </c>
      <c r="B5087" s="31">
        <v>0.77083333333333337</v>
      </c>
      <c r="C5087" s="46"/>
      <c r="D5087" s="29">
        <v>46075.770833333336</v>
      </c>
      <c r="E5087" s="15" t="str">
        <f>IF(AND($B$6=NB!$A$17,$B$8&gt;0),'Ersparnisberechnung Sommertarif'!$B$8*SLP!C5067,"")</f>
        <v/>
      </c>
    </row>
    <row r="5088" spans="1:5" x14ac:dyDescent="0.3">
      <c r="A5088" s="25">
        <v>46075</v>
      </c>
      <c r="B5088" s="31">
        <v>0.78125</v>
      </c>
      <c r="C5088" s="46"/>
      <c r="D5088" s="29">
        <v>46075.78125</v>
      </c>
      <c r="E5088" s="15" t="str">
        <f>IF(AND($B$6=NB!$A$17,$B$8&gt;0),'Ersparnisberechnung Sommertarif'!$B$8*SLP!C5068,"")</f>
        <v/>
      </c>
    </row>
    <row r="5089" spans="1:5" x14ac:dyDescent="0.3">
      <c r="A5089" s="25">
        <v>46075</v>
      </c>
      <c r="B5089" s="31">
        <v>0.79166666666666663</v>
      </c>
      <c r="C5089" s="46"/>
      <c r="D5089" s="29">
        <v>46075.791666666664</v>
      </c>
      <c r="E5089" s="15" t="str">
        <f>IF(AND($B$6=NB!$A$17,$B$8&gt;0),'Ersparnisberechnung Sommertarif'!$B$8*SLP!C5069,"")</f>
        <v/>
      </c>
    </row>
    <row r="5090" spans="1:5" x14ac:dyDescent="0.3">
      <c r="A5090" s="25">
        <v>46075</v>
      </c>
      <c r="B5090" s="31">
        <v>0.80208333333333337</v>
      </c>
      <c r="C5090" s="46"/>
      <c r="D5090" s="29">
        <v>46075.802083333336</v>
      </c>
      <c r="E5090" s="15" t="str">
        <f>IF(AND($B$6=NB!$A$17,$B$8&gt;0),'Ersparnisberechnung Sommertarif'!$B$8*SLP!C5070,"")</f>
        <v/>
      </c>
    </row>
    <row r="5091" spans="1:5" x14ac:dyDescent="0.3">
      <c r="A5091" s="25">
        <v>46075</v>
      </c>
      <c r="B5091" s="31">
        <v>0.8125</v>
      </c>
      <c r="C5091" s="46"/>
      <c r="D5091" s="29">
        <v>46075.8125</v>
      </c>
      <c r="E5091" s="15" t="str">
        <f>IF(AND($B$6=NB!$A$17,$B$8&gt;0),'Ersparnisberechnung Sommertarif'!$B$8*SLP!C5071,"")</f>
        <v/>
      </c>
    </row>
    <row r="5092" spans="1:5" x14ac:dyDescent="0.3">
      <c r="A5092" s="25">
        <v>46075</v>
      </c>
      <c r="B5092" s="31">
        <v>0.82291666666666663</v>
      </c>
      <c r="C5092" s="46"/>
      <c r="D5092" s="29">
        <v>46075.822916666664</v>
      </c>
      <c r="E5092" s="15" t="str">
        <f>IF(AND($B$6=NB!$A$17,$B$8&gt;0),'Ersparnisberechnung Sommertarif'!$B$8*SLP!C5072,"")</f>
        <v/>
      </c>
    </row>
    <row r="5093" spans="1:5" x14ac:dyDescent="0.3">
      <c r="A5093" s="25">
        <v>46075</v>
      </c>
      <c r="B5093" s="31">
        <v>0.83333333333333337</v>
      </c>
      <c r="C5093" s="46"/>
      <c r="D5093" s="29">
        <v>46075.833333333336</v>
      </c>
      <c r="E5093" s="15" t="str">
        <f>IF(AND($B$6=NB!$A$17,$B$8&gt;0),'Ersparnisberechnung Sommertarif'!$B$8*SLP!C5073,"")</f>
        <v/>
      </c>
    </row>
    <row r="5094" spans="1:5" x14ac:dyDescent="0.3">
      <c r="A5094" s="25">
        <v>46075</v>
      </c>
      <c r="B5094" s="31">
        <v>0.84375</v>
      </c>
      <c r="C5094" s="46"/>
      <c r="D5094" s="29">
        <v>46075.84375</v>
      </c>
      <c r="E5094" s="15" t="str">
        <f>IF(AND($B$6=NB!$A$17,$B$8&gt;0),'Ersparnisberechnung Sommertarif'!$B$8*SLP!C5074,"")</f>
        <v/>
      </c>
    </row>
    <row r="5095" spans="1:5" x14ac:dyDescent="0.3">
      <c r="A5095" s="25">
        <v>46075</v>
      </c>
      <c r="B5095" s="31">
        <v>0.85416666666666663</v>
      </c>
      <c r="C5095" s="46"/>
      <c r="D5095" s="29">
        <v>46075.854166666664</v>
      </c>
      <c r="E5095" s="15" t="str">
        <f>IF(AND($B$6=NB!$A$17,$B$8&gt;0),'Ersparnisberechnung Sommertarif'!$B$8*SLP!C5075,"")</f>
        <v/>
      </c>
    </row>
    <row r="5096" spans="1:5" x14ac:dyDescent="0.3">
      <c r="A5096" s="25">
        <v>46075</v>
      </c>
      <c r="B5096" s="31">
        <v>0.86458333333333337</v>
      </c>
      <c r="C5096" s="46"/>
      <c r="D5096" s="29">
        <v>46075.864583333336</v>
      </c>
      <c r="E5096" s="15" t="str">
        <f>IF(AND($B$6=NB!$A$17,$B$8&gt;0),'Ersparnisberechnung Sommertarif'!$B$8*SLP!C5076,"")</f>
        <v/>
      </c>
    </row>
    <row r="5097" spans="1:5" x14ac:dyDescent="0.3">
      <c r="A5097" s="25">
        <v>46075</v>
      </c>
      <c r="B5097" s="31">
        <v>0.875</v>
      </c>
      <c r="C5097" s="46"/>
      <c r="D5097" s="29">
        <v>46075.875</v>
      </c>
      <c r="E5097" s="15" t="str">
        <f>IF(AND($B$6=NB!$A$17,$B$8&gt;0),'Ersparnisberechnung Sommertarif'!$B$8*SLP!C5077,"")</f>
        <v/>
      </c>
    </row>
    <row r="5098" spans="1:5" x14ac:dyDescent="0.3">
      <c r="A5098" s="25">
        <v>46075</v>
      </c>
      <c r="B5098" s="31">
        <v>0.88541666666666663</v>
      </c>
      <c r="C5098" s="46"/>
      <c r="D5098" s="29">
        <v>46075.885416666664</v>
      </c>
      <c r="E5098" s="15" t="str">
        <f>IF(AND($B$6=NB!$A$17,$B$8&gt;0),'Ersparnisberechnung Sommertarif'!$B$8*SLP!C5078,"")</f>
        <v/>
      </c>
    </row>
    <row r="5099" spans="1:5" x14ac:dyDescent="0.3">
      <c r="A5099" s="25">
        <v>46075</v>
      </c>
      <c r="B5099" s="31">
        <v>0.89583333333333337</v>
      </c>
      <c r="C5099" s="46"/>
      <c r="D5099" s="29">
        <v>46075.895833333336</v>
      </c>
      <c r="E5099" s="15" t="str">
        <f>IF(AND($B$6=NB!$A$17,$B$8&gt;0),'Ersparnisberechnung Sommertarif'!$B$8*SLP!C5079,"")</f>
        <v/>
      </c>
    </row>
    <row r="5100" spans="1:5" x14ac:dyDescent="0.3">
      <c r="A5100" s="25">
        <v>46075</v>
      </c>
      <c r="B5100" s="31">
        <v>0.90625</v>
      </c>
      <c r="C5100" s="46"/>
      <c r="D5100" s="29">
        <v>46075.90625</v>
      </c>
      <c r="E5100" s="15" t="str">
        <f>IF(AND($B$6=NB!$A$17,$B$8&gt;0),'Ersparnisberechnung Sommertarif'!$B$8*SLP!C5080,"")</f>
        <v/>
      </c>
    </row>
    <row r="5101" spans="1:5" x14ac:dyDescent="0.3">
      <c r="A5101" s="25">
        <v>46075</v>
      </c>
      <c r="B5101" s="31">
        <v>0.91666666666666663</v>
      </c>
      <c r="C5101" s="46"/>
      <c r="D5101" s="29">
        <v>46075.916666666664</v>
      </c>
      <c r="E5101" s="15" t="str">
        <f>IF(AND($B$6=NB!$A$17,$B$8&gt;0),'Ersparnisberechnung Sommertarif'!$B$8*SLP!C5081,"")</f>
        <v/>
      </c>
    </row>
    <row r="5102" spans="1:5" x14ac:dyDescent="0.3">
      <c r="A5102" s="25">
        <v>46075</v>
      </c>
      <c r="B5102" s="31">
        <v>0.92708333333333337</v>
      </c>
      <c r="C5102" s="46"/>
      <c r="D5102" s="29">
        <v>46075.927083333336</v>
      </c>
      <c r="E5102" s="15" t="str">
        <f>IF(AND($B$6=NB!$A$17,$B$8&gt;0),'Ersparnisberechnung Sommertarif'!$B$8*SLP!C5082,"")</f>
        <v/>
      </c>
    </row>
    <row r="5103" spans="1:5" x14ac:dyDescent="0.3">
      <c r="A5103" s="25">
        <v>46075</v>
      </c>
      <c r="B5103" s="31">
        <v>0.9375</v>
      </c>
      <c r="C5103" s="46"/>
      <c r="D5103" s="29">
        <v>46075.9375</v>
      </c>
      <c r="E5103" s="15" t="str">
        <f>IF(AND($B$6=NB!$A$17,$B$8&gt;0),'Ersparnisberechnung Sommertarif'!$B$8*SLP!C5083,"")</f>
        <v/>
      </c>
    </row>
    <row r="5104" spans="1:5" x14ac:dyDescent="0.3">
      <c r="A5104" s="25">
        <v>46075</v>
      </c>
      <c r="B5104" s="31">
        <v>0.94791666666666663</v>
      </c>
      <c r="C5104" s="46"/>
      <c r="D5104" s="29">
        <v>46075.947916666664</v>
      </c>
      <c r="E5104" s="15" t="str">
        <f>IF(AND($B$6=NB!$A$17,$B$8&gt;0),'Ersparnisberechnung Sommertarif'!$B$8*SLP!C5084,"")</f>
        <v/>
      </c>
    </row>
    <row r="5105" spans="1:5" x14ac:dyDescent="0.3">
      <c r="A5105" s="25">
        <v>46075</v>
      </c>
      <c r="B5105" s="31">
        <v>0.95833333333333337</v>
      </c>
      <c r="C5105" s="46"/>
      <c r="D5105" s="29">
        <v>46075.958333333336</v>
      </c>
      <c r="E5105" s="15" t="str">
        <f>IF(AND($B$6=NB!$A$17,$B$8&gt;0),'Ersparnisberechnung Sommertarif'!$B$8*SLP!C5085,"")</f>
        <v/>
      </c>
    </row>
    <row r="5106" spans="1:5" x14ac:dyDescent="0.3">
      <c r="A5106" s="25">
        <v>46075</v>
      </c>
      <c r="B5106" s="31">
        <v>0.96875</v>
      </c>
      <c r="C5106" s="46"/>
      <c r="D5106" s="29">
        <v>46075.96875</v>
      </c>
      <c r="E5106" s="15" t="str">
        <f>IF(AND($B$6=NB!$A$17,$B$8&gt;0),'Ersparnisberechnung Sommertarif'!$B$8*SLP!C5086,"")</f>
        <v/>
      </c>
    </row>
    <row r="5107" spans="1:5" x14ac:dyDescent="0.3">
      <c r="A5107" s="25">
        <v>46075</v>
      </c>
      <c r="B5107" s="31">
        <v>0.97916666666666663</v>
      </c>
      <c r="C5107" s="46"/>
      <c r="D5107" s="29">
        <v>46075.979166666664</v>
      </c>
      <c r="E5107" s="15" t="str">
        <f>IF(AND($B$6=NB!$A$17,$B$8&gt;0),'Ersparnisberechnung Sommertarif'!$B$8*SLP!C5087,"")</f>
        <v/>
      </c>
    </row>
    <row r="5108" spans="1:5" x14ac:dyDescent="0.3">
      <c r="A5108" s="25">
        <v>46075</v>
      </c>
      <c r="B5108" s="31">
        <v>0.98958333333333337</v>
      </c>
      <c r="C5108" s="46"/>
      <c r="D5108" s="29">
        <v>46075.989583333336</v>
      </c>
      <c r="E5108" s="15" t="str">
        <f>IF(AND($B$6=NB!$A$17,$B$8&gt;0),'Ersparnisberechnung Sommertarif'!$B$8*SLP!C5088,"")</f>
        <v/>
      </c>
    </row>
    <row r="5109" spans="1:5" x14ac:dyDescent="0.3">
      <c r="A5109" s="25">
        <v>46076</v>
      </c>
      <c r="B5109" s="31">
        <v>0</v>
      </c>
      <c r="C5109" s="46"/>
      <c r="D5109" s="29">
        <v>46076</v>
      </c>
      <c r="E5109" s="15" t="str">
        <f>IF(AND($B$6=NB!$A$17,$B$8&gt;0),'Ersparnisberechnung Sommertarif'!$B$8*SLP!C5089,"")</f>
        <v/>
      </c>
    </row>
    <row r="5110" spans="1:5" x14ac:dyDescent="0.3">
      <c r="A5110" s="25">
        <v>46076</v>
      </c>
      <c r="B5110" s="31">
        <v>1.0416666666666666E-2</v>
      </c>
      <c r="C5110" s="46"/>
      <c r="D5110" s="29">
        <v>46076.010416666664</v>
      </c>
      <c r="E5110" s="15" t="str">
        <f>IF(AND($B$6=NB!$A$17,$B$8&gt;0),'Ersparnisberechnung Sommertarif'!$B$8*SLP!C5090,"")</f>
        <v/>
      </c>
    </row>
    <row r="5111" spans="1:5" x14ac:dyDescent="0.3">
      <c r="A5111" s="25">
        <v>46076</v>
      </c>
      <c r="B5111" s="31">
        <v>2.0833333333333332E-2</v>
      </c>
      <c r="C5111" s="46"/>
      <c r="D5111" s="29">
        <v>46076.020833333336</v>
      </c>
      <c r="E5111" s="15" t="str">
        <f>IF(AND($B$6=NB!$A$17,$B$8&gt;0),'Ersparnisberechnung Sommertarif'!$B$8*SLP!C5091,"")</f>
        <v/>
      </c>
    </row>
    <row r="5112" spans="1:5" x14ac:dyDescent="0.3">
      <c r="A5112" s="25">
        <v>46076</v>
      </c>
      <c r="B5112" s="31">
        <v>3.125E-2</v>
      </c>
      <c r="C5112" s="46"/>
      <c r="D5112" s="29">
        <v>46076.03125</v>
      </c>
      <c r="E5112" s="15" t="str">
        <f>IF(AND($B$6=NB!$A$17,$B$8&gt;0),'Ersparnisberechnung Sommertarif'!$B$8*SLP!C5092,"")</f>
        <v/>
      </c>
    </row>
    <row r="5113" spans="1:5" x14ac:dyDescent="0.3">
      <c r="A5113" s="25">
        <v>46076</v>
      </c>
      <c r="B5113" s="31">
        <v>4.1666666666666664E-2</v>
      </c>
      <c r="C5113" s="46"/>
      <c r="D5113" s="29">
        <v>46076.041666666664</v>
      </c>
      <c r="E5113" s="15" t="str">
        <f>IF(AND($B$6=NB!$A$17,$B$8&gt;0),'Ersparnisberechnung Sommertarif'!$B$8*SLP!C5093,"")</f>
        <v/>
      </c>
    </row>
    <row r="5114" spans="1:5" x14ac:dyDescent="0.3">
      <c r="A5114" s="25">
        <v>46076</v>
      </c>
      <c r="B5114" s="31">
        <v>5.2083333333333336E-2</v>
      </c>
      <c r="C5114" s="46"/>
      <c r="D5114" s="29">
        <v>46076.052083333336</v>
      </c>
      <c r="E5114" s="15" t="str">
        <f>IF(AND($B$6=NB!$A$17,$B$8&gt;0),'Ersparnisberechnung Sommertarif'!$B$8*SLP!C5094,"")</f>
        <v/>
      </c>
    </row>
    <row r="5115" spans="1:5" x14ac:dyDescent="0.3">
      <c r="A5115" s="25">
        <v>46076</v>
      </c>
      <c r="B5115" s="31">
        <v>6.25E-2</v>
      </c>
      <c r="C5115" s="46"/>
      <c r="D5115" s="29">
        <v>46076.0625</v>
      </c>
      <c r="E5115" s="15" t="str">
        <f>IF(AND($B$6=NB!$A$17,$B$8&gt;0),'Ersparnisberechnung Sommertarif'!$B$8*SLP!C5095,"")</f>
        <v/>
      </c>
    </row>
    <row r="5116" spans="1:5" x14ac:dyDescent="0.3">
      <c r="A5116" s="25">
        <v>46076</v>
      </c>
      <c r="B5116" s="31">
        <v>7.2916666666666671E-2</v>
      </c>
      <c r="C5116" s="46"/>
      <c r="D5116" s="29">
        <v>46076.072916666664</v>
      </c>
      <c r="E5116" s="15" t="str">
        <f>IF(AND($B$6=NB!$A$17,$B$8&gt;0),'Ersparnisberechnung Sommertarif'!$B$8*SLP!C5096,"")</f>
        <v/>
      </c>
    </row>
    <row r="5117" spans="1:5" x14ac:dyDescent="0.3">
      <c r="A5117" s="25">
        <v>46076</v>
      </c>
      <c r="B5117" s="31">
        <v>8.3333333333333329E-2</v>
      </c>
      <c r="C5117" s="46"/>
      <c r="D5117" s="29">
        <v>46076.083333333336</v>
      </c>
      <c r="E5117" s="15" t="str">
        <f>IF(AND($B$6=NB!$A$17,$B$8&gt;0),'Ersparnisberechnung Sommertarif'!$B$8*SLP!C5097,"")</f>
        <v/>
      </c>
    </row>
    <row r="5118" spans="1:5" x14ac:dyDescent="0.3">
      <c r="A5118" s="25">
        <v>46076</v>
      </c>
      <c r="B5118" s="31">
        <v>9.375E-2</v>
      </c>
      <c r="C5118" s="46"/>
      <c r="D5118" s="29">
        <v>46076.09375</v>
      </c>
      <c r="E5118" s="15" t="str">
        <f>IF(AND($B$6=NB!$A$17,$B$8&gt;0),'Ersparnisberechnung Sommertarif'!$B$8*SLP!C5098,"")</f>
        <v/>
      </c>
    </row>
    <row r="5119" spans="1:5" x14ac:dyDescent="0.3">
      <c r="A5119" s="25">
        <v>46076</v>
      </c>
      <c r="B5119" s="31">
        <v>0.10416666666666667</v>
      </c>
      <c r="C5119" s="46"/>
      <c r="D5119" s="29">
        <v>46076.104166666664</v>
      </c>
      <c r="E5119" s="15" t="str">
        <f>IF(AND($B$6=NB!$A$17,$B$8&gt;0),'Ersparnisberechnung Sommertarif'!$B$8*SLP!C5099,"")</f>
        <v/>
      </c>
    </row>
    <row r="5120" spans="1:5" x14ac:dyDescent="0.3">
      <c r="A5120" s="25">
        <v>46076</v>
      </c>
      <c r="B5120" s="31">
        <v>0.11458333333333333</v>
      </c>
      <c r="C5120" s="46"/>
      <c r="D5120" s="29">
        <v>46076.114583333336</v>
      </c>
      <c r="E5120" s="15" t="str">
        <f>IF(AND($B$6=NB!$A$17,$B$8&gt;0),'Ersparnisberechnung Sommertarif'!$B$8*SLP!C5100,"")</f>
        <v/>
      </c>
    </row>
    <row r="5121" spans="1:5" x14ac:dyDescent="0.3">
      <c r="A5121" s="25">
        <v>46076</v>
      </c>
      <c r="B5121" s="31">
        <v>0.125</v>
      </c>
      <c r="C5121" s="46"/>
      <c r="D5121" s="29">
        <v>46076.125</v>
      </c>
      <c r="E5121" s="15" t="str">
        <f>IF(AND($B$6=NB!$A$17,$B$8&gt;0),'Ersparnisberechnung Sommertarif'!$B$8*SLP!C5101,"")</f>
        <v/>
      </c>
    </row>
    <row r="5122" spans="1:5" x14ac:dyDescent="0.3">
      <c r="A5122" s="25">
        <v>46076</v>
      </c>
      <c r="B5122" s="31">
        <v>0.13541666666666666</v>
      </c>
      <c r="C5122" s="46"/>
      <c r="D5122" s="29">
        <v>46076.135416666664</v>
      </c>
      <c r="E5122" s="15" t="str">
        <f>IF(AND($B$6=NB!$A$17,$B$8&gt;0),'Ersparnisberechnung Sommertarif'!$B$8*SLP!C5102,"")</f>
        <v/>
      </c>
    </row>
    <row r="5123" spans="1:5" x14ac:dyDescent="0.3">
      <c r="A5123" s="25">
        <v>46076</v>
      </c>
      <c r="B5123" s="31">
        <v>0.14583333333333334</v>
      </c>
      <c r="C5123" s="46"/>
      <c r="D5123" s="29">
        <v>46076.145833333336</v>
      </c>
      <c r="E5123" s="15" t="str">
        <f>IF(AND($B$6=NB!$A$17,$B$8&gt;0),'Ersparnisberechnung Sommertarif'!$B$8*SLP!C5103,"")</f>
        <v/>
      </c>
    </row>
    <row r="5124" spans="1:5" x14ac:dyDescent="0.3">
      <c r="A5124" s="25">
        <v>46076</v>
      </c>
      <c r="B5124" s="31">
        <v>0.15625</v>
      </c>
      <c r="C5124" s="46"/>
      <c r="D5124" s="29">
        <v>46076.15625</v>
      </c>
      <c r="E5124" s="15" t="str">
        <f>IF(AND($B$6=NB!$A$17,$B$8&gt;0),'Ersparnisberechnung Sommertarif'!$B$8*SLP!C5104,"")</f>
        <v/>
      </c>
    </row>
    <row r="5125" spans="1:5" x14ac:dyDescent="0.3">
      <c r="A5125" s="25">
        <v>46076</v>
      </c>
      <c r="B5125" s="31">
        <v>0.16666666666666666</v>
      </c>
      <c r="C5125" s="46"/>
      <c r="D5125" s="29">
        <v>46076.166666666664</v>
      </c>
      <c r="E5125" s="15" t="str">
        <f>IF(AND($B$6=NB!$A$17,$B$8&gt;0),'Ersparnisberechnung Sommertarif'!$B$8*SLP!C5105,"")</f>
        <v/>
      </c>
    </row>
    <row r="5126" spans="1:5" x14ac:dyDescent="0.3">
      <c r="A5126" s="25">
        <v>46076</v>
      </c>
      <c r="B5126" s="31">
        <v>0.17708333333333334</v>
      </c>
      <c r="C5126" s="46"/>
      <c r="D5126" s="29">
        <v>46076.177083333336</v>
      </c>
      <c r="E5126" s="15" t="str">
        <f>IF(AND($B$6=NB!$A$17,$B$8&gt;0),'Ersparnisberechnung Sommertarif'!$B$8*SLP!C5106,"")</f>
        <v/>
      </c>
    </row>
    <row r="5127" spans="1:5" x14ac:dyDescent="0.3">
      <c r="A5127" s="25">
        <v>46076</v>
      </c>
      <c r="B5127" s="31">
        <v>0.1875</v>
      </c>
      <c r="C5127" s="46"/>
      <c r="D5127" s="29">
        <v>46076.1875</v>
      </c>
      <c r="E5127" s="15" t="str">
        <f>IF(AND($B$6=NB!$A$17,$B$8&gt;0),'Ersparnisberechnung Sommertarif'!$B$8*SLP!C5107,"")</f>
        <v/>
      </c>
    </row>
    <row r="5128" spans="1:5" x14ac:dyDescent="0.3">
      <c r="A5128" s="25">
        <v>46076</v>
      </c>
      <c r="B5128" s="31">
        <v>0.19791666666666666</v>
      </c>
      <c r="C5128" s="46"/>
      <c r="D5128" s="29">
        <v>46076.197916666664</v>
      </c>
      <c r="E5128" s="15" t="str">
        <f>IF(AND($B$6=NB!$A$17,$B$8&gt;0),'Ersparnisberechnung Sommertarif'!$B$8*SLP!C5108,"")</f>
        <v/>
      </c>
    </row>
    <row r="5129" spans="1:5" x14ac:dyDescent="0.3">
      <c r="A5129" s="25">
        <v>46076</v>
      </c>
      <c r="B5129" s="31">
        <v>0.20833333333333334</v>
      </c>
      <c r="C5129" s="46"/>
      <c r="D5129" s="29">
        <v>46076.208333333336</v>
      </c>
      <c r="E5129" s="15" t="str">
        <f>IF(AND($B$6=NB!$A$17,$B$8&gt;0),'Ersparnisberechnung Sommertarif'!$B$8*SLP!C5109,"")</f>
        <v/>
      </c>
    </row>
    <row r="5130" spans="1:5" x14ac:dyDescent="0.3">
      <c r="A5130" s="25">
        <v>46076</v>
      </c>
      <c r="B5130" s="31">
        <v>0.21875</v>
      </c>
      <c r="C5130" s="46"/>
      <c r="D5130" s="29">
        <v>46076.21875</v>
      </c>
      <c r="E5130" s="15" t="str">
        <f>IF(AND($B$6=NB!$A$17,$B$8&gt;0),'Ersparnisberechnung Sommertarif'!$B$8*SLP!C5110,"")</f>
        <v/>
      </c>
    </row>
    <row r="5131" spans="1:5" x14ac:dyDescent="0.3">
      <c r="A5131" s="25">
        <v>46076</v>
      </c>
      <c r="B5131" s="31">
        <v>0.22916666666666666</v>
      </c>
      <c r="C5131" s="46"/>
      <c r="D5131" s="29">
        <v>46076.229166666664</v>
      </c>
      <c r="E5131" s="15" t="str">
        <f>IF(AND($B$6=NB!$A$17,$B$8&gt;0),'Ersparnisberechnung Sommertarif'!$B$8*SLP!C5111,"")</f>
        <v/>
      </c>
    </row>
    <row r="5132" spans="1:5" x14ac:dyDescent="0.3">
      <c r="A5132" s="25">
        <v>46076</v>
      </c>
      <c r="B5132" s="31">
        <v>0.23958333333333334</v>
      </c>
      <c r="C5132" s="46"/>
      <c r="D5132" s="29">
        <v>46076.239583333336</v>
      </c>
      <c r="E5132" s="15" t="str">
        <f>IF(AND($B$6=NB!$A$17,$B$8&gt;0),'Ersparnisberechnung Sommertarif'!$B$8*SLP!C5112,"")</f>
        <v/>
      </c>
    </row>
    <row r="5133" spans="1:5" x14ac:dyDescent="0.3">
      <c r="A5133" s="25">
        <v>46076</v>
      </c>
      <c r="B5133" s="31">
        <v>0.25</v>
      </c>
      <c r="C5133" s="46"/>
      <c r="D5133" s="29">
        <v>46076.25</v>
      </c>
      <c r="E5133" s="15" t="str">
        <f>IF(AND($B$6=NB!$A$17,$B$8&gt;0),'Ersparnisberechnung Sommertarif'!$B$8*SLP!C5113,"")</f>
        <v/>
      </c>
    </row>
    <row r="5134" spans="1:5" x14ac:dyDescent="0.3">
      <c r="A5134" s="25">
        <v>46076</v>
      </c>
      <c r="B5134" s="31">
        <v>0.26041666666666669</v>
      </c>
      <c r="C5134" s="46"/>
      <c r="D5134" s="29">
        <v>46076.260416666664</v>
      </c>
      <c r="E5134" s="15" t="str">
        <f>IF(AND($B$6=NB!$A$17,$B$8&gt;0),'Ersparnisberechnung Sommertarif'!$B$8*SLP!C5114,"")</f>
        <v/>
      </c>
    </row>
    <row r="5135" spans="1:5" x14ac:dyDescent="0.3">
      <c r="A5135" s="25">
        <v>46076</v>
      </c>
      <c r="B5135" s="31">
        <v>0.27083333333333331</v>
      </c>
      <c r="C5135" s="46"/>
      <c r="D5135" s="29">
        <v>46076.270833333336</v>
      </c>
      <c r="E5135" s="15" t="str">
        <f>IF(AND($B$6=NB!$A$17,$B$8&gt;0),'Ersparnisberechnung Sommertarif'!$B$8*SLP!C5115,"")</f>
        <v/>
      </c>
    </row>
    <row r="5136" spans="1:5" x14ac:dyDescent="0.3">
      <c r="A5136" s="25">
        <v>46076</v>
      </c>
      <c r="B5136" s="31">
        <v>0.28125</v>
      </c>
      <c r="C5136" s="46"/>
      <c r="D5136" s="29">
        <v>46076.28125</v>
      </c>
      <c r="E5136" s="15" t="str">
        <f>IF(AND($B$6=NB!$A$17,$B$8&gt;0),'Ersparnisberechnung Sommertarif'!$B$8*SLP!C5116,"")</f>
        <v/>
      </c>
    </row>
    <row r="5137" spans="1:5" x14ac:dyDescent="0.3">
      <c r="A5137" s="25">
        <v>46076</v>
      </c>
      <c r="B5137" s="31">
        <v>0.29166666666666669</v>
      </c>
      <c r="C5137" s="46"/>
      <c r="D5137" s="29">
        <v>46076.291666666664</v>
      </c>
      <c r="E5137" s="15" t="str">
        <f>IF(AND($B$6=NB!$A$17,$B$8&gt;0),'Ersparnisberechnung Sommertarif'!$B$8*SLP!C5117,"")</f>
        <v/>
      </c>
    </row>
    <row r="5138" spans="1:5" x14ac:dyDescent="0.3">
      <c r="A5138" s="25">
        <v>46076</v>
      </c>
      <c r="B5138" s="31">
        <v>0.30208333333333331</v>
      </c>
      <c r="C5138" s="46"/>
      <c r="D5138" s="29">
        <v>46076.302083333336</v>
      </c>
      <c r="E5138" s="15" t="str">
        <f>IF(AND($B$6=NB!$A$17,$B$8&gt;0),'Ersparnisberechnung Sommertarif'!$B$8*SLP!C5118,"")</f>
        <v/>
      </c>
    </row>
    <row r="5139" spans="1:5" x14ac:dyDescent="0.3">
      <c r="A5139" s="25">
        <v>46076</v>
      </c>
      <c r="B5139" s="31">
        <v>0.3125</v>
      </c>
      <c r="C5139" s="46"/>
      <c r="D5139" s="29">
        <v>46076.3125</v>
      </c>
      <c r="E5139" s="15" t="str">
        <f>IF(AND($B$6=NB!$A$17,$B$8&gt;0),'Ersparnisberechnung Sommertarif'!$B$8*SLP!C5119,"")</f>
        <v/>
      </c>
    </row>
    <row r="5140" spans="1:5" x14ac:dyDescent="0.3">
      <c r="A5140" s="25">
        <v>46076</v>
      </c>
      <c r="B5140" s="31">
        <v>0.32291666666666669</v>
      </c>
      <c r="C5140" s="46"/>
      <c r="D5140" s="29">
        <v>46076.322916666664</v>
      </c>
      <c r="E5140" s="15" t="str">
        <f>IF(AND($B$6=NB!$A$17,$B$8&gt;0),'Ersparnisberechnung Sommertarif'!$B$8*SLP!C5120,"")</f>
        <v/>
      </c>
    </row>
    <row r="5141" spans="1:5" x14ac:dyDescent="0.3">
      <c r="A5141" s="25">
        <v>46076</v>
      </c>
      <c r="B5141" s="31">
        <v>0.33333333333333331</v>
      </c>
      <c r="C5141" s="46"/>
      <c r="D5141" s="29">
        <v>46076.333333333336</v>
      </c>
      <c r="E5141" s="15" t="str">
        <f>IF(AND($B$6=NB!$A$17,$B$8&gt;0),'Ersparnisberechnung Sommertarif'!$B$8*SLP!C5121,"")</f>
        <v/>
      </c>
    </row>
    <row r="5142" spans="1:5" x14ac:dyDescent="0.3">
      <c r="A5142" s="25">
        <v>46076</v>
      </c>
      <c r="B5142" s="31">
        <v>0.34375</v>
      </c>
      <c r="C5142" s="46"/>
      <c r="D5142" s="29">
        <v>46076.34375</v>
      </c>
      <c r="E5142" s="15" t="str">
        <f>IF(AND($B$6=NB!$A$17,$B$8&gt;0),'Ersparnisberechnung Sommertarif'!$B$8*SLP!C5122,"")</f>
        <v/>
      </c>
    </row>
    <row r="5143" spans="1:5" x14ac:dyDescent="0.3">
      <c r="A5143" s="25">
        <v>46076</v>
      </c>
      <c r="B5143" s="31">
        <v>0.35416666666666669</v>
      </c>
      <c r="C5143" s="46"/>
      <c r="D5143" s="29">
        <v>46076.354166666664</v>
      </c>
      <c r="E5143" s="15" t="str">
        <f>IF(AND($B$6=NB!$A$17,$B$8&gt;0),'Ersparnisberechnung Sommertarif'!$B$8*SLP!C5123,"")</f>
        <v/>
      </c>
    </row>
    <row r="5144" spans="1:5" x14ac:dyDescent="0.3">
      <c r="A5144" s="25">
        <v>46076</v>
      </c>
      <c r="B5144" s="31">
        <v>0.36458333333333331</v>
      </c>
      <c r="C5144" s="46"/>
      <c r="D5144" s="29">
        <v>46076.364583333336</v>
      </c>
      <c r="E5144" s="15" t="str">
        <f>IF(AND($B$6=NB!$A$17,$B$8&gt;0),'Ersparnisberechnung Sommertarif'!$B$8*SLP!C5124,"")</f>
        <v/>
      </c>
    </row>
    <row r="5145" spans="1:5" x14ac:dyDescent="0.3">
      <c r="A5145" s="25">
        <v>46076</v>
      </c>
      <c r="B5145" s="31">
        <v>0.375</v>
      </c>
      <c r="C5145" s="46"/>
      <c r="D5145" s="29">
        <v>46076.375</v>
      </c>
      <c r="E5145" s="15" t="str">
        <f>IF(AND($B$6=NB!$A$17,$B$8&gt;0),'Ersparnisberechnung Sommertarif'!$B$8*SLP!C5125,"")</f>
        <v/>
      </c>
    </row>
    <row r="5146" spans="1:5" x14ac:dyDescent="0.3">
      <c r="A5146" s="25">
        <v>46076</v>
      </c>
      <c r="B5146" s="31">
        <v>0.38541666666666669</v>
      </c>
      <c r="C5146" s="46"/>
      <c r="D5146" s="29">
        <v>46076.385416666664</v>
      </c>
      <c r="E5146" s="15" t="str">
        <f>IF(AND($B$6=NB!$A$17,$B$8&gt;0),'Ersparnisberechnung Sommertarif'!$B$8*SLP!C5126,"")</f>
        <v/>
      </c>
    </row>
    <row r="5147" spans="1:5" x14ac:dyDescent="0.3">
      <c r="A5147" s="25">
        <v>46076</v>
      </c>
      <c r="B5147" s="31">
        <v>0.39583333333333331</v>
      </c>
      <c r="C5147" s="46"/>
      <c r="D5147" s="29">
        <v>46076.395833333336</v>
      </c>
      <c r="E5147" s="15" t="str">
        <f>IF(AND($B$6=NB!$A$17,$B$8&gt;0),'Ersparnisberechnung Sommertarif'!$B$8*SLP!C5127,"")</f>
        <v/>
      </c>
    </row>
    <row r="5148" spans="1:5" x14ac:dyDescent="0.3">
      <c r="A5148" s="25">
        <v>46076</v>
      </c>
      <c r="B5148" s="31">
        <v>0.40625</v>
      </c>
      <c r="C5148" s="46"/>
      <c r="D5148" s="29">
        <v>46076.40625</v>
      </c>
      <c r="E5148" s="15" t="str">
        <f>IF(AND($B$6=NB!$A$17,$B$8&gt;0),'Ersparnisberechnung Sommertarif'!$B$8*SLP!C5128,"")</f>
        <v/>
      </c>
    </row>
    <row r="5149" spans="1:5" x14ac:dyDescent="0.3">
      <c r="A5149" s="25">
        <v>46076</v>
      </c>
      <c r="B5149" s="31">
        <v>0.41666666666666669</v>
      </c>
      <c r="C5149" s="46"/>
      <c r="D5149" s="29">
        <v>46076.416666666664</v>
      </c>
      <c r="E5149" s="15" t="str">
        <f>IF(AND($B$6=NB!$A$17,$B$8&gt;0),'Ersparnisberechnung Sommertarif'!$B$8*SLP!C5129,"")</f>
        <v/>
      </c>
    </row>
    <row r="5150" spans="1:5" x14ac:dyDescent="0.3">
      <c r="A5150" s="25">
        <v>46076</v>
      </c>
      <c r="B5150" s="31">
        <v>0.42708333333333331</v>
      </c>
      <c r="C5150" s="46"/>
      <c r="D5150" s="29">
        <v>46076.427083333336</v>
      </c>
      <c r="E5150" s="15" t="str">
        <f>IF(AND($B$6=NB!$A$17,$B$8&gt;0),'Ersparnisberechnung Sommertarif'!$B$8*SLP!C5130,"")</f>
        <v/>
      </c>
    </row>
    <row r="5151" spans="1:5" x14ac:dyDescent="0.3">
      <c r="A5151" s="25">
        <v>46076</v>
      </c>
      <c r="B5151" s="31">
        <v>0.4375</v>
      </c>
      <c r="C5151" s="46"/>
      <c r="D5151" s="29">
        <v>46076.4375</v>
      </c>
      <c r="E5151" s="15" t="str">
        <f>IF(AND($B$6=NB!$A$17,$B$8&gt;0),'Ersparnisberechnung Sommertarif'!$B$8*SLP!C5131,"")</f>
        <v/>
      </c>
    </row>
    <row r="5152" spans="1:5" x14ac:dyDescent="0.3">
      <c r="A5152" s="25">
        <v>46076</v>
      </c>
      <c r="B5152" s="31">
        <v>0.44791666666666669</v>
      </c>
      <c r="C5152" s="46"/>
      <c r="D5152" s="29">
        <v>46076.447916666664</v>
      </c>
      <c r="E5152" s="15" t="str">
        <f>IF(AND($B$6=NB!$A$17,$B$8&gt;0),'Ersparnisberechnung Sommertarif'!$B$8*SLP!C5132,"")</f>
        <v/>
      </c>
    </row>
    <row r="5153" spans="1:5" x14ac:dyDescent="0.3">
      <c r="A5153" s="25">
        <v>46076</v>
      </c>
      <c r="B5153" s="31">
        <v>0.45833333333333331</v>
      </c>
      <c r="C5153" s="46"/>
      <c r="D5153" s="29">
        <v>46076.458333333336</v>
      </c>
      <c r="E5153" s="15" t="str">
        <f>IF(AND($B$6=NB!$A$17,$B$8&gt;0),'Ersparnisberechnung Sommertarif'!$B$8*SLP!C5133,"")</f>
        <v/>
      </c>
    </row>
    <row r="5154" spans="1:5" x14ac:dyDescent="0.3">
      <c r="A5154" s="25">
        <v>46076</v>
      </c>
      <c r="B5154" s="31">
        <v>0.46875</v>
      </c>
      <c r="C5154" s="46"/>
      <c r="D5154" s="29">
        <v>46076.46875</v>
      </c>
      <c r="E5154" s="15" t="str">
        <f>IF(AND($B$6=NB!$A$17,$B$8&gt;0),'Ersparnisberechnung Sommertarif'!$B$8*SLP!C5134,"")</f>
        <v/>
      </c>
    </row>
    <row r="5155" spans="1:5" x14ac:dyDescent="0.3">
      <c r="A5155" s="25">
        <v>46076</v>
      </c>
      <c r="B5155" s="31">
        <v>0.47916666666666669</v>
      </c>
      <c r="C5155" s="46"/>
      <c r="D5155" s="29">
        <v>46076.479166666664</v>
      </c>
      <c r="E5155" s="15" t="str">
        <f>IF(AND($B$6=NB!$A$17,$B$8&gt;0),'Ersparnisberechnung Sommertarif'!$B$8*SLP!C5135,"")</f>
        <v/>
      </c>
    </row>
    <row r="5156" spans="1:5" x14ac:dyDescent="0.3">
      <c r="A5156" s="25">
        <v>46076</v>
      </c>
      <c r="B5156" s="31">
        <v>0.48958333333333331</v>
      </c>
      <c r="C5156" s="46"/>
      <c r="D5156" s="29">
        <v>46076.489583333336</v>
      </c>
      <c r="E5156" s="15" t="str">
        <f>IF(AND($B$6=NB!$A$17,$B$8&gt;0),'Ersparnisberechnung Sommertarif'!$B$8*SLP!C5136,"")</f>
        <v/>
      </c>
    </row>
    <row r="5157" spans="1:5" x14ac:dyDescent="0.3">
      <c r="A5157" s="25">
        <v>46076</v>
      </c>
      <c r="B5157" s="31">
        <v>0.5</v>
      </c>
      <c r="C5157" s="46"/>
      <c r="D5157" s="29">
        <v>46076.5</v>
      </c>
      <c r="E5157" s="15" t="str">
        <f>IF(AND($B$6=NB!$A$17,$B$8&gt;0),'Ersparnisberechnung Sommertarif'!$B$8*SLP!C5137,"")</f>
        <v/>
      </c>
    </row>
    <row r="5158" spans="1:5" x14ac:dyDescent="0.3">
      <c r="A5158" s="25">
        <v>46076</v>
      </c>
      <c r="B5158" s="31">
        <v>0.51041666666666663</v>
      </c>
      <c r="C5158" s="46"/>
      <c r="D5158" s="29">
        <v>46076.510416666664</v>
      </c>
      <c r="E5158" s="15" t="str">
        <f>IF(AND($B$6=NB!$A$17,$B$8&gt;0),'Ersparnisberechnung Sommertarif'!$B$8*SLP!C5138,"")</f>
        <v/>
      </c>
    </row>
    <row r="5159" spans="1:5" x14ac:dyDescent="0.3">
      <c r="A5159" s="25">
        <v>46076</v>
      </c>
      <c r="B5159" s="31">
        <v>0.52083333333333337</v>
      </c>
      <c r="C5159" s="46"/>
      <c r="D5159" s="29">
        <v>46076.520833333336</v>
      </c>
      <c r="E5159" s="15" t="str">
        <f>IF(AND($B$6=NB!$A$17,$B$8&gt;0),'Ersparnisberechnung Sommertarif'!$B$8*SLP!C5139,"")</f>
        <v/>
      </c>
    </row>
    <row r="5160" spans="1:5" x14ac:dyDescent="0.3">
      <c r="A5160" s="25">
        <v>46076</v>
      </c>
      <c r="B5160" s="31">
        <v>0.53125</v>
      </c>
      <c r="C5160" s="46"/>
      <c r="D5160" s="29">
        <v>46076.53125</v>
      </c>
      <c r="E5160" s="15" t="str">
        <f>IF(AND($B$6=NB!$A$17,$B$8&gt;0),'Ersparnisberechnung Sommertarif'!$B$8*SLP!C5140,"")</f>
        <v/>
      </c>
    </row>
    <row r="5161" spans="1:5" x14ac:dyDescent="0.3">
      <c r="A5161" s="25">
        <v>46076</v>
      </c>
      <c r="B5161" s="31">
        <v>0.54166666666666663</v>
      </c>
      <c r="C5161" s="46"/>
      <c r="D5161" s="29">
        <v>46076.541666666664</v>
      </c>
      <c r="E5161" s="15" t="str">
        <f>IF(AND($B$6=NB!$A$17,$B$8&gt;0),'Ersparnisberechnung Sommertarif'!$B$8*SLP!C5141,"")</f>
        <v/>
      </c>
    </row>
    <row r="5162" spans="1:5" x14ac:dyDescent="0.3">
      <c r="A5162" s="25">
        <v>46076</v>
      </c>
      <c r="B5162" s="31">
        <v>0.55208333333333337</v>
      </c>
      <c r="C5162" s="46"/>
      <c r="D5162" s="29">
        <v>46076.552083333336</v>
      </c>
      <c r="E5162" s="15" t="str">
        <f>IF(AND($B$6=NB!$A$17,$B$8&gt;0),'Ersparnisberechnung Sommertarif'!$B$8*SLP!C5142,"")</f>
        <v/>
      </c>
    </row>
    <row r="5163" spans="1:5" x14ac:dyDescent="0.3">
      <c r="A5163" s="25">
        <v>46076</v>
      </c>
      <c r="B5163" s="31">
        <v>0.5625</v>
      </c>
      <c r="C5163" s="46"/>
      <c r="D5163" s="29">
        <v>46076.5625</v>
      </c>
      <c r="E5163" s="15" t="str">
        <f>IF(AND($B$6=NB!$A$17,$B$8&gt;0),'Ersparnisberechnung Sommertarif'!$B$8*SLP!C5143,"")</f>
        <v/>
      </c>
    </row>
    <row r="5164" spans="1:5" x14ac:dyDescent="0.3">
      <c r="A5164" s="25">
        <v>46076</v>
      </c>
      <c r="B5164" s="31">
        <v>0.57291666666666663</v>
      </c>
      <c r="C5164" s="46"/>
      <c r="D5164" s="29">
        <v>46076.572916666664</v>
      </c>
      <c r="E5164" s="15" t="str">
        <f>IF(AND($B$6=NB!$A$17,$B$8&gt;0),'Ersparnisberechnung Sommertarif'!$B$8*SLP!C5144,"")</f>
        <v/>
      </c>
    </row>
    <row r="5165" spans="1:5" x14ac:dyDescent="0.3">
      <c r="A5165" s="25">
        <v>46076</v>
      </c>
      <c r="B5165" s="31">
        <v>0.58333333333333337</v>
      </c>
      <c r="C5165" s="46"/>
      <c r="D5165" s="29">
        <v>46076.583333333336</v>
      </c>
      <c r="E5165" s="15" t="str">
        <f>IF(AND($B$6=NB!$A$17,$B$8&gt;0),'Ersparnisberechnung Sommertarif'!$B$8*SLP!C5145,"")</f>
        <v/>
      </c>
    </row>
    <row r="5166" spans="1:5" x14ac:dyDescent="0.3">
      <c r="A5166" s="25">
        <v>46076</v>
      </c>
      <c r="B5166" s="31">
        <v>0.59375</v>
      </c>
      <c r="C5166" s="46"/>
      <c r="D5166" s="29">
        <v>46076.59375</v>
      </c>
      <c r="E5166" s="15" t="str">
        <f>IF(AND($B$6=NB!$A$17,$B$8&gt;0),'Ersparnisberechnung Sommertarif'!$B$8*SLP!C5146,"")</f>
        <v/>
      </c>
    </row>
    <row r="5167" spans="1:5" x14ac:dyDescent="0.3">
      <c r="A5167" s="25">
        <v>46076</v>
      </c>
      <c r="B5167" s="31">
        <v>0.60416666666666663</v>
      </c>
      <c r="C5167" s="46"/>
      <c r="D5167" s="29">
        <v>46076.604166666664</v>
      </c>
      <c r="E5167" s="15" t="str">
        <f>IF(AND($B$6=NB!$A$17,$B$8&gt;0),'Ersparnisberechnung Sommertarif'!$B$8*SLP!C5147,"")</f>
        <v/>
      </c>
    </row>
    <row r="5168" spans="1:5" x14ac:dyDescent="0.3">
      <c r="A5168" s="25">
        <v>46076</v>
      </c>
      <c r="B5168" s="31">
        <v>0.61458333333333337</v>
      </c>
      <c r="C5168" s="46"/>
      <c r="D5168" s="29">
        <v>46076.614583333336</v>
      </c>
      <c r="E5168" s="15" t="str">
        <f>IF(AND($B$6=NB!$A$17,$B$8&gt;0),'Ersparnisberechnung Sommertarif'!$B$8*SLP!C5148,"")</f>
        <v/>
      </c>
    </row>
    <row r="5169" spans="1:5" x14ac:dyDescent="0.3">
      <c r="A5169" s="25">
        <v>46076</v>
      </c>
      <c r="B5169" s="31">
        <v>0.625</v>
      </c>
      <c r="C5169" s="46"/>
      <c r="D5169" s="29">
        <v>46076.625</v>
      </c>
      <c r="E5169" s="15" t="str">
        <f>IF(AND($B$6=NB!$A$17,$B$8&gt;0),'Ersparnisberechnung Sommertarif'!$B$8*SLP!C5149,"")</f>
        <v/>
      </c>
    </row>
    <row r="5170" spans="1:5" x14ac:dyDescent="0.3">
      <c r="A5170" s="25">
        <v>46076</v>
      </c>
      <c r="B5170" s="31">
        <v>0.63541666666666663</v>
      </c>
      <c r="C5170" s="46"/>
      <c r="D5170" s="29">
        <v>46076.635416666664</v>
      </c>
      <c r="E5170" s="15" t="str">
        <f>IF(AND($B$6=NB!$A$17,$B$8&gt;0),'Ersparnisberechnung Sommertarif'!$B$8*SLP!C5150,"")</f>
        <v/>
      </c>
    </row>
    <row r="5171" spans="1:5" x14ac:dyDescent="0.3">
      <c r="A5171" s="25">
        <v>46076</v>
      </c>
      <c r="B5171" s="31">
        <v>0.64583333333333337</v>
      </c>
      <c r="C5171" s="46"/>
      <c r="D5171" s="29">
        <v>46076.645833333336</v>
      </c>
      <c r="E5171" s="15" t="str">
        <f>IF(AND($B$6=NB!$A$17,$B$8&gt;0),'Ersparnisberechnung Sommertarif'!$B$8*SLP!C5151,"")</f>
        <v/>
      </c>
    </row>
    <row r="5172" spans="1:5" x14ac:dyDescent="0.3">
      <c r="A5172" s="25">
        <v>46076</v>
      </c>
      <c r="B5172" s="31">
        <v>0.65625</v>
      </c>
      <c r="C5172" s="46"/>
      <c r="D5172" s="29">
        <v>46076.65625</v>
      </c>
      <c r="E5172" s="15" t="str">
        <f>IF(AND($B$6=NB!$A$17,$B$8&gt;0),'Ersparnisberechnung Sommertarif'!$B$8*SLP!C5152,"")</f>
        <v/>
      </c>
    </row>
    <row r="5173" spans="1:5" x14ac:dyDescent="0.3">
      <c r="A5173" s="25">
        <v>46076</v>
      </c>
      <c r="B5173" s="31">
        <v>0.66666666666666663</v>
      </c>
      <c r="C5173" s="46"/>
      <c r="D5173" s="29">
        <v>46076.666666666664</v>
      </c>
      <c r="E5173" s="15" t="str">
        <f>IF(AND($B$6=NB!$A$17,$B$8&gt;0),'Ersparnisberechnung Sommertarif'!$B$8*SLP!C5153,"")</f>
        <v/>
      </c>
    </row>
    <row r="5174" spans="1:5" x14ac:dyDescent="0.3">
      <c r="A5174" s="25">
        <v>46076</v>
      </c>
      <c r="B5174" s="31">
        <v>0.67708333333333337</v>
      </c>
      <c r="C5174" s="46"/>
      <c r="D5174" s="29">
        <v>46076.677083333336</v>
      </c>
      <c r="E5174" s="15" t="str">
        <f>IF(AND($B$6=NB!$A$17,$B$8&gt;0),'Ersparnisberechnung Sommertarif'!$B$8*SLP!C5154,"")</f>
        <v/>
      </c>
    </row>
    <row r="5175" spans="1:5" x14ac:dyDescent="0.3">
      <c r="A5175" s="25">
        <v>46076</v>
      </c>
      <c r="B5175" s="31">
        <v>0.6875</v>
      </c>
      <c r="C5175" s="46"/>
      <c r="D5175" s="29">
        <v>46076.6875</v>
      </c>
      <c r="E5175" s="15" t="str">
        <f>IF(AND($B$6=NB!$A$17,$B$8&gt;0),'Ersparnisberechnung Sommertarif'!$B$8*SLP!C5155,"")</f>
        <v/>
      </c>
    </row>
    <row r="5176" spans="1:5" x14ac:dyDescent="0.3">
      <c r="A5176" s="25">
        <v>46076</v>
      </c>
      <c r="B5176" s="31">
        <v>0.69791666666666663</v>
      </c>
      <c r="C5176" s="46"/>
      <c r="D5176" s="29">
        <v>46076.697916666664</v>
      </c>
      <c r="E5176" s="15" t="str">
        <f>IF(AND($B$6=NB!$A$17,$B$8&gt;0),'Ersparnisberechnung Sommertarif'!$B$8*SLP!C5156,"")</f>
        <v/>
      </c>
    </row>
    <row r="5177" spans="1:5" x14ac:dyDescent="0.3">
      <c r="A5177" s="25">
        <v>46076</v>
      </c>
      <c r="B5177" s="31">
        <v>0.70833333333333337</v>
      </c>
      <c r="C5177" s="46"/>
      <c r="D5177" s="29">
        <v>46076.708333333336</v>
      </c>
      <c r="E5177" s="15" t="str">
        <f>IF(AND($B$6=NB!$A$17,$B$8&gt;0),'Ersparnisberechnung Sommertarif'!$B$8*SLP!C5157,"")</f>
        <v/>
      </c>
    </row>
    <row r="5178" spans="1:5" x14ac:dyDescent="0.3">
      <c r="A5178" s="25">
        <v>46076</v>
      </c>
      <c r="B5178" s="31">
        <v>0.71875</v>
      </c>
      <c r="C5178" s="46"/>
      <c r="D5178" s="29">
        <v>46076.71875</v>
      </c>
      <c r="E5178" s="15" t="str">
        <f>IF(AND($B$6=NB!$A$17,$B$8&gt;0),'Ersparnisberechnung Sommertarif'!$B$8*SLP!C5158,"")</f>
        <v/>
      </c>
    </row>
    <row r="5179" spans="1:5" x14ac:dyDescent="0.3">
      <c r="A5179" s="25">
        <v>46076</v>
      </c>
      <c r="B5179" s="31">
        <v>0.72916666666666663</v>
      </c>
      <c r="C5179" s="46"/>
      <c r="D5179" s="29">
        <v>46076.729166666664</v>
      </c>
      <c r="E5179" s="15" t="str">
        <f>IF(AND($B$6=NB!$A$17,$B$8&gt;0),'Ersparnisberechnung Sommertarif'!$B$8*SLP!C5159,"")</f>
        <v/>
      </c>
    </row>
    <row r="5180" spans="1:5" x14ac:dyDescent="0.3">
      <c r="A5180" s="25">
        <v>46076</v>
      </c>
      <c r="B5180" s="31">
        <v>0.73958333333333337</v>
      </c>
      <c r="C5180" s="46"/>
      <c r="D5180" s="29">
        <v>46076.739583333336</v>
      </c>
      <c r="E5180" s="15" t="str">
        <f>IF(AND($B$6=NB!$A$17,$B$8&gt;0),'Ersparnisberechnung Sommertarif'!$B$8*SLP!C5160,"")</f>
        <v/>
      </c>
    </row>
    <row r="5181" spans="1:5" x14ac:dyDescent="0.3">
      <c r="A5181" s="25">
        <v>46076</v>
      </c>
      <c r="B5181" s="31">
        <v>0.75</v>
      </c>
      <c r="C5181" s="46"/>
      <c r="D5181" s="29">
        <v>46076.75</v>
      </c>
      <c r="E5181" s="15" t="str">
        <f>IF(AND($B$6=NB!$A$17,$B$8&gt;0),'Ersparnisberechnung Sommertarif'!$B$8*SLP!C5161,"")</f>
        <v/>
      </c>
    </row>
    <row r="5182" spans="1:5" x14ac:dyDescent="0.3">
      <c r="A5182" s="25">
        <v>46076</v>
      </c>
      <c r="B5182" s="31">
        <v>0.76041666666666663</v>
      </c>
      <c r="C5182" s="46"/>
      <c r="D5182" s="29">
        <v>46076.760416666664</v>
      </c>
      <c r="E5182" s="15" t="str">
        <f>IF(AND($B$6=NB!$A$17,$B$8&gt;0),'Ersparnisberechnung Sommertarif'!$B$8*SLP!C5162,"")</f>
        <v/>
      </c>
    </row>
    <row r="5183" spans="1:5" x14ac:dyDescent="0.3">
      <c r="A5183" s="25">
        <v>46076</v>
      </c>
      <c r="B5183" s="31">
        <v>0.77083333333333337</v>
      </c>
      <c r="C5183" s="46"/>
      <c r="D5183" s="29">
        <v>46076.770833333336</v>
      </c>
      <c r="E5183" s="15" t="str">
        <f>IF(AND($B$6=NB!$A$17,$B$8&gt;0),'Ersparnisberechnung Sommertarif'!$B$8*SLP!C5163,"")</f>
        <v/>
      </c>
    </row>
    <row r="5184" spans="1:5" x14ac:dyDescent="0.3">
      <c r="A5184" s="25">
        <v>46076</v>
      </c>
      <c r="B5184" s="31">
        <v>0.78125</v>
      </c>
      <c r="C5184" s="46"/>
      <c r="D5184" s="29">
        <v>46076.78125</v>
      </c>
      <c r="E5184" s="15" t="str">
        <f>IF(AND($B$6=NB!$A$17,$B$8&gt;0),'Ersparnisberechnung Sommertarif'!$B$8*SLP!C5164,"")</f>
        <v/>
      </c>
    </row>
    <row r="5185" spans="1:5" x14ac:dyDescent="0.3">
      <c r="A5185" s="25">
        <v>46076</v>
      </c>
      <c r="B5185" s="31">
        <v>0.79166666666666663</v>
      </c>
      <c r="C5185" s="46"/>
      <c r="D5185" s="29">
        <v>46076.791666666664</v>
      </c>
      <c r="E5185" s="15" t="str">
        <f>IF(AND($B$6=NB!$A$17,$B$8&gt;0),'Ersparnisberechnung Sommertarif'!$B$8*SLP!C5165,"")</f>
        <v/>
      </c>
    </row>
    <row r="5186" spans="1:5" x14ac:dyDescent="0.3">
      <c r="A5186" s="25">
        <v>46076</v>
      </c>
      <c r="B5186" s="31">
        <v>0.80208333333333337</v>
      </c>
      <c r="C5186" s="46"/>
      <c r="D5186" s="29">
        <v>46076.802083333336</v>
      </c>
      <c r="E5186" s="15" t="str">
        <f>IF(AND($B$6=NB!$A$17,$B$8&gt;0),'Ersparnisberechnung Sommertarif'!$B$8*SLP!C5166,"")</f>
        <v/>
      </c>
    </row>
    <row r="5187" spans="1:5" x14ac:dyDescent="0.3">
      <c r="A5187" s="25">
        <v>46076</v>
      </c>
      <c r="B5187" s="31">
        <v>0.8125</v>
      </c>
      <c r="C5187" s="46"/>
      <c r="D5187" s="29">
        <v>46076.8125</v>
      </c>
      <c r="E5187" s="15" t="str">
        <f>IF(AND($B$6=NB!$A$17,$B$8&gt;0),'Ersparnisberechnung Sommertarif'!$B$8*SLP!C5167,"")</f>
        <v/>
      </c>
    </row>
    <row r="5188" spans="1:5" x14ac:dyDescent="0.3">
      <c r="A5188" s="25">
        <v>46076</v>
      </c>
      <c r="B5188" s="31">
        <v>0.82291666666666663</v>
      </c>
      <c r="C5188" s="46"/>
      <c r="D5188" s="29">
        <v>46076.822916666664</v>
      </c>
      <c r="E5188" s="15" t="str">
        <f>IF(AND($B$6=NB!$A$17,$B$8&gt;0),'Ersparnisberechnung Sommertarif'!$B$8*SLP!C5168,"")</f>
        <v/>
      </c>
    </row>
    <row r="5189" spans="1:5" x14ac:dyDescent="0.3">
      <c r="A5189" s="25">
        <v>46076</v>
      </c>
      <c r="B5189" s="31">
        <v>0.83333333333333337</v>
      </c>
      <c r="C5189" s="46"/>
      <c r="D5189" s="29">
        <v>46076.833333333336</v>
      </c>
      <c r="E5189" s="15" t="str">
        <f>IF(AND($B$6=NB!$A$17,$B$8&gt;0),'Ersparnisberechnung Sommertarif'!$B$8*SLP!C5169,"")</f>
        <v/>
      </c>
    </row>
    <row r="5190" spans="1:5" x14ac:dyDescent="0.3">
      <c r="A5190" s="25">
        <v>46076</v>
      </c>
      <c r="B5190" s="31">
        <v>0.84375</v>
      </c>
      <c r="C5190" s="46"/>
      <c r="D5190" s="29">
        <v>46076.84375</v>
      </c>
      <c r="E5190" s="15" t="str">
        <f>IF(AND($B$6=NB!$A$17,$B$8&gt;0),'Ersparnisberechnung Sommertarif'!$B$8*SLP!C5170,"")</f>
        <v/>
      </c>
    </row>
    <row r="5191" spans="1:5" x14ac:dyDescent="0.3">
      <c r="A5191" s="25">
        <v>46076</v>
      </c>
      <c r="B5191" s="31">
        <v>0.85416666666666663</v>
      </c>
      <c r="C5191" s="46"/>
      <c r="D5191" s="29">
        <v>46076.854166666664</v>
      </c>
      <c r="E5191" s="15" t="str">
        <f>IF(AND($B$6=NB!$A$17,$B$8&gt;0),'Ersparnisberechnung Sommertarif'!$B$8*SLP!C5171,"")</f>
        <v/>
      </c>
    </row>
    <row r="5192" spans="1:5" x14ac:dyDescent="0.3">
      <c r="A5192" s="25">
        <v>46076</v>
      </c>
      <c r="B5192" s="31">
        <v>0.86458333333333337</v>
      </c>
      <c r="C5192" s="46"/>
      <c r="D5192" s="29">
        <v>46076.864583333336</v>
      </c>
      <c r="E5192" s="15" t="str">
        <f>IF(AND($B$6=NB!$A$17,$B$8&gt;0),'Ersparnisberechnung Sommertarif'!$B$8*SLP!C5172,"")</f>
        <v/>
      </c>
    </row>
    <row r="5193" spans="1:5" x14ac:dyDescent="0.3">
      <c r="A5193" s="25">
        <v>46076</v>
      </c>
      <c r="B5193" s="31">
        <v>0.875</v>
      </c>
      <c r="C5193" s="46"/>
      <c r="D5193" s="29">
        <v>46076.875</v>
      </c>
      <c r="E5193" s="15" t="str">
        <f>IF(AND($B$6=NB!$A$17,$B$8&gt;0),'Ersparnisberechnung Sommertarif'!$B$8*SLP!C5173,"")</f>
        <v/>
      </c>
    </row>
    <row r="5194" spans="1:5" x14ac:dyDescent="0.3">
      <c r="A5194" s="25">
        <v>46076</v>
      </c>
      <c r="B5194" s="31">
        <v>0.88541666666666663</v>
      </c>
      <c r="C5194" s="46"/>
      <c r="D5194" s="29">
        <v>46076.885416666664</v>
      </c>
      <c r="E5194" s="15" t="str">
        <f>IF(AND($B$6=NB!$A$17,$B$8&gt;0),'Ersparnisberechnung Sommertarif'!$B$8*SLP!C5174,"")</f>
        <v/>
      </c>
    </row>
    <row r="5195" spans="1:5" x14ac:dyDescent="0.3">
      <c r="A5195" s="25">
        <v>46076</v>
      </c>
      <c r="B5195" s="31">
        <v>0.89583333333333337</v>
      </c>
      <c r="C5195" s="46"/>
      <c r="D5195" s="29">
        <v>46076.895833333336</v>
      </c>
      <c r="E5195" s="15" t="str">
        <f>IF(AND($B$6=NB!$A$17,$B$8&gt;0),'Ersparnisberechnung Sommertarif'!$B$8*SLP!C5175,"")</f>
        <v/>
      </c>
    </row>
    <row r="5196" spans="1:5" x14ac:dyDescent="0.3">
      <c r="A5196" s="25">
        <v>46076</v>
      </c>
      <c r="B5196" s="31">
        <v>0.90625</v>
      </c>
      <c r="C5196" s="46"/>
      <c r="D5196" s="29">
        <v>46076.90625</v>
      </c>
      <c r="E5196" s="15" t="str">
        <f>IF(AND($B$6=NB!$A$17,$B$8&gt;0),'Ersparnisberechnung Sommertarif'!$B$8*SLP!C5176,"")</f>
        <v/>
      </c>
    </row>
    <row r="5197" spans="1:5" x14ac:dyDescent="0.3">
      <c r="A5197" s="25">
        <v>46076</v>
      </c>
      <c r="B5197" s="31">
        <v>0.91666666666666663</v>
      </c>
      <c r="C5197" s="46"/>
      <c r="D5197" s="29">
        <v>46076.916666666664</v>
      </c>
      <c r="E5197" s="15" t="str">
        <f>IF(AND($B$6=NB!$A$17,$B$8&gt;0),'Ersparnisberechnung Sommertarif'!$B$8*SLP!C5177,"")</f>
        <v/>
      </c>
    </row>
    <row r="5198" spans="1:5" x14ac:dyDescent="0.3">
      <c r="A5198" s="25">
        <v>46076</v>
      </c>
      <c r="B5198" s="31">
        <v>0.92708333333333337</v>
      </c>
      <c r="C5198" s="46"/>
      <c r="D5198" s="29">
        <v>46076.927083333336</v>
      </c>
      <c r="E5198" s="15" t="str">
        <f>IF(AND($B$6=NB!$A$17,$B$8&gt;0),'Ersparnisberechnung Sommertarif'!$B$8*SLP!C5178,"")</f>
        <v/>
      </c>
    </row>
    <row r="5199" spans="1:5" x14ac:dyDescent="0.3">
      <c r="A5199" s="25">
        <v>46076</v>
      </c>
      <c r="B5199" s="31">
        <v>0.9375</v>
      </c>
      <c r="C5199" s="46"/>
      <c r="D5199" s="29">
        <v>46076.9375</v>
      </c>
      <c r="E5199" s="15" t="str">
        <f>IF(AND($B$6=NB!$A$17,$B$8&gt;0),'Ersparnisberechnung Sommertarif'!$B$8*SLP!C5179,"")</f>
        <v/>
      </c>
    </row>
    <row r="5200" spans="1:5" x14ac:dyDescent="0.3">
      <c r="A5200" s="25">
        <v>46076</v>
      </c>
      <c r="B5200" s="31">
        <v>0.94791666666666663</v>
      </c>
      <c r="C5200" s="46"/>
      <c r="D5200" s="29">
        <v>46076.947916666664</v>
      </c>
      <c r="E5200" s="15" t="str">
        <f>IF(AND($B$6=NB!$A$17,$B$8&gt;0),'Ersparnisberechnung Sommertarif'!$B$8*SLP!C5180,"")</f>
        <v/>
      </c>
    </row>
    <row r="5201" spans="1:5" x14ac:dyDescent="0.3">
      <c r="A5201" s="25">
        <v>46076</v>
      </c>
      <c r="B5201" s="31">
        <v>0.95833333333333337</v>
      </c>
      <c r="C5201" s="46"/>
      <c r="D5201" s="29">
        <v>46076.958333333336</v>
      </c>
      <c r="E5201" s="15" t="str">
        <f>IF(AND($B$6=NB!$A$17,$B$8&gt;0),'Ersparnisberechnung Sommertarif'!$B$8*SLP!C5181,"")</f>
        <v/>
      </c>
    </row>
    <row r="5202" spans="1:5" x14ac:dyDescent="0.3">
      <c r="A5202" s="25">
        <v>46076</v>
      </c>
      <c r="B5202" s="31">
        <v>0.96875</v>
      </c>
      <c r="C5202" s="46"/>
      <c r="D5202" s="29">
        <v>46076.96875</v>
      </c>
      <c r="E5202" s="15" t="str">
        <f>IF(AND($B$6=NB!$A$17,$B$8&gt;0),'Ersparnisberechnung Sommertarif'!$B$8*SLP!C5182,"")</f>
        <v/>
      </c>
    </row>
    <row r="5203" spans="1:5" x14ac:dyDescent="0.3">
      <c r="A5203" s="25">
        <v>46076</v>
      </c>
      <c r="B5203" s="31">
        <v>0.97916666666666663</v>
      </c>
      <c r="C5203" s="46"/>
      <c r="D5203" s="29">
        <v>46076.979166666664</v>
      </c>
      <c r="E5203" s="15" t="str">
        <f>IF(AND($B$6=NB!$A$17,$B$8&gt;0),'Ersparnisberechnung Sommertarif'!$B$8*SLP!C5183,"")</f>
        <v/>
      </c>
    </row>
    <row r="5204" spans="1:5" x14ac:dyDescent="0.3">
      <c r="A5204" s="25">
        <v>46076</v>
      </c>
      <c r="B5204" s="31">
        <v>0.98958333333333337</v>
      </c>
      <c r="C5204" s="46"/>
      <c r="D5204" s="29">
        <v>46076.989583333336</v>
      </c>
      <c r="E5204" s="15" t="str">
        <f>IF(AND($B$6=NB!$A$17,$B$8&gt;0),'Ersparnisberechnung Sommertarif'!$B$8*SLP!C5184,"")</f>
        <v/>
      </c>
    </row>
    <row r="5205" spans="1:5" x14ac:dyDescent="0.3">
      <c r="A5205" s="25">
        <v>46077</v>
      </c>
      <c r="B5205" s="31">
        <v>0</v>
      </c>
      <c r="C5205" s="46"/>
      <c r="D5205" s="29">
        <v>46077</v>
      </c>
      <c r="E5205" s="15" t="str">
        <f>IF(AND($B$6=NB!$A$17,$B$8&gt;0),'Ersparnisberechnung Sommertarif'!$B$8*SLP!C5185,"")</f>
        <v/>
      </c>
    </row>
    <row r="5206" spans="1:5" x14ac:dyDescent="0.3">
      <c r="A5206" s="25">
        <v>46077</v>
      </c>
      <c r="B5206" s="31">
        <v>1.0416666666666666E-2</v>
      </c>
      <c r="C5206" s="46"/>
      <c r="D5206" s="29">
        <v>46077.010416666664</v>
      </c>
      <c r="E5206" s="15" t="str">
        <f>IF(AND($B$6=NB!$A$17,$B$8&gt;0),'Ersparnisberechnung Sommertarif'!$B$8*SLP!C5186,"")</f>
        <v/>
      </c>
    </row>
    <row r="5207" spans="1:5" x14ac:dyDescent="0.3">
      <c r="A5207" s="25">
        <v>46077</v>
      </c>
      <c r="B5207" s="31">
        <v>2.0833333333333332E-2</v>
      </c>
      <c r="C5207" s="46"/>
      <c r="D5207" s="29">
        <v>46077.020833333336</v>
      </c>
      <c r="E5207" s="15" t="str">
        <f>IF(AND($B$6=NB!$A$17,$B$8&gt;0),'Ersparnisberechnung Sommertarif'!$B$8*SLP!C5187,"")</f>
        <v/>
      </c>
    </row>
    <row r="5208" spans="1:5" x14ac:dyDescent="0.3">
      <c r="A5208" s="25">
        <v>46077</v>
      </c>
      <c r="B5208" s="31">
        <v>3.125E-2</v>
      </c>
      <c r="C5208" s="46"/>
      <c r="D5208" s="29">
        <v>46077.03125</v>
      </c>
      <c r="E5208" s="15" t="str">
        <f>IF(AND($B$6=NB!$A$17,$B$8&gt;0),'Ersparnisberechnung Sommertarif'!$B$8*SLP!C5188,"")</f>
        <v/>
      </c>
    </row>
    <row r="5209" spans="1:5" x14ac:dyDescent="0.3">
      <c r="A5209" s="25">
        <v>46077</v>
      </c>
      <c r="B5209" s="31">
        <v>4.1666666666666664E-2</v>
      </c>
      <c r="C5209" s="46"/>
      <c r="D5209" s="29">
        <v>46077.041666666664</v>
      </c>
      <c r="E5209" s="15" t="str">
        <f>IF(AND($B$6=NB!$A$17,$B$8&gt;0),'Ersparnisberechnung Sommertarif'!$B$8*SLP!C5189,"")</f>
        <v/>
      </c>
    </row>
    <row r="5210" spans="1:5" x14ac:dyDescent="0.3">
      <c r="A5210" s="25">
        <v>46077</v>
      </c>
      <c r="B5210" s="31">
        <v>5.2083333333333336E-2</v>
      </c>
      <c r="C5210" s="46"/>
      <c r="D5210" s="29">
        <v>46077.052083333336</v>
      </c>
      <c r="E5210" s="15" t="str">
        <f>IF(AND($B$6=NB!$A$17,$B$8&gt;0),'Ersparnisberechnung Sommertarif'!$B$8*SLP!C5190,"")</f>
        <v/>
      </c>
    </row>
    <row r="5211" spans="1:5" x14ac:dyDescent="0.3">
      <c r="A5211" s="25">
        <v>46077</v>
      </c>
      <c r="B5211" s="31">
        <v>6.25E-2</v>
      </c>
      <c r="C5211" s="46"/>
      <c r="D5211" s="29">
        <v>46077.0625</v>
      </c>
      <c r="E5211" s="15" t="str">
        <f>IF(AND($B$6=NB!$A$17,$B$8&gt;0),'Ersparnisberechnung Sommertarif'!$B$8*SLP!C5191,"")</f>
        <v/>
      </c>
    </row>
    <row r="5212" spans="1:5" x14ac:dyDescent="0.3">
      <c r="A5212" s="25">
        <v>46077</v>
      </c>
      <c r="B5212" s="31">
        <v>7.2916666666666671E-2</v>
      </c>
      <c r="C5212" s="46"/>
      <c r="D5212" s="29">
        <v>46077.072916666664</v>
      </c>
      <c r="E5212" s="15" t="str">
        <f>IF(AND($B$6=NB!$A$17,$B$8&gt;0),'Ersparnisberechnung Sommertarif'!$B$8*SLP!C5192,"")</f>
        <v/>
      </c>
    </row>
    <row r="5213" spans="1:5" x14ac:dyDescent="0.3">
      <c r="A5213" s="25">
        <v>46077</v>
      </c>
      <c r="B5213" s="31">
        <v>8.3333333333333329E-2</v>
      </c>
      <c r="C5213" s="46"/>
      <c r="D5213" s="29">
        <v>46077.083333333336</v>
      </c>
      <c r="E5213" s="15" t="str">
        <f>IF(AND($B$6=NB!$A$17,$B$8&gt;0),'Ersparnisberechnung Sommertarif'!$B$8*SLP!C5193,"")</f>
        <v/>
      </c>
    </row>
    <row r="5214" spans="1:5" x14ac:dyDescent="0.3">
      <c r="A5214" s="25">
        <v>46077</v>
      </c>
      <c r="B5214" s="31">
        <v>9.375E-2</v>
      </c>
      <c r="C5214" s="46"/>
      <c r="D5214" s="29">
        <v>46077.09375</v>
      </c>
      <c r="E5214" s="15" t="str">
        <f>IF(AND($B$6=NB!$A$17,$B$8&gt;0),'Ersparnisberechnung Sommertarif'!$B$8*SLP!C5194,"")</f>
        <v/>
      </c>
    </row>
    <row r="5215" spans="1:5" x14ac:dyDescent="0.3">
      <c r="A5215" s="25">
        <v>46077</v>
      </c>
      <c r="B5215" s="31">
        <v>0.10416666666666667</v>
      </c>
      <c r="C5215" s="46"/>
      <c r="D5215" s="29">
        <v>46077.104166666664</v>
      </c>
      <c r="E5215" s="15" t="str">
        <f>IF(AND($B$6=NB!$A$17,$B$8&gt;0),'Ersparnisberechnung Sommertarif'!$B$8*SLP!C5195,"")</f>
        <v/>
      </c>
    </row>
    <row r="5216" spans="1:5" x14ac:dyDescent="0.3">
      <c r="A5216" s="25">
        <v>46077</v>
      </c>
      <c r="B5216" s="31">
        <v>0.11458333333333333</v>
      </c>
      <c r="C5216" s="46"/>
      <c r="D5216" s="29">
        <v>46077.114583333336</v>
      </c>
      <c r="E5216" s="15" t="str">
        <f>IF(AND($B$6=NB!$A$17,$B$8&gt;0),'Ersparnisberechnung Sommertarif'!$B$8*SLP!C5196,"")</f>
        <v/>
      </c>
    </row>
    <row r="5217" spans="1:5" x14ac:dyDescent="0.3">
      <c r="A5217" s="25">
        <v>46077</v>
      </c>
      <c r="B5217" s="31">
        <v>0.125</v>
      </c>
      <c r="C5217" s="46"/>
      <c r="D5217" s="29">
        <v>46077.125</v>
      </c>
      <c r="E5217" s="15" t="str">
        <f>IF(AND($B$6=NB!$A$17,$B$8&gt;0),'Ersparnisberechnung Sommertarif'!$B$8*SLP!C5197,"")</f>
        <v/>
      </c>
    </row>
    <row r="5218" spans="1:5" x14ac:dyDescent="0.3">
      <c r="A5218" s="25">
        <v>46077</v>
      </c>
      <c r="B5218" s="31">
        <v>0.13541666666666666</v>
      </c>
      <c r="C5218" s="46"/>
      <c r="D5218" s="29">
        <v>46077.135416666664</v>
      </c>
      <c r="E5218" s="15" t="str">
        <f>IF(AND($B$6=NB!$A$17,$B$8&gt;0),'Ersparnisberechnung Sommertarif'!$B$8*SLP!C5198,"")</f>
        <v/>
      </c>
    </row>
    <row r="5219" spans="1:5" x14ac:dyDescent="0.3">
      <c r="A5219" s="25">
        <v>46077</v>
      </c>
      <c r="B5219" s="31">
        <v>0.14583333333333334</v>
      </c>
      <c r="C5219" s="46"/>
      <c r="D5219" s="29">
        <v>46077.145833333336</v>
      </c>
      <c r="E5219" s="15" t="str">
        <f>IF(AND($B$6=NB!$A$17,$B$8&gt;0),'Ersparnisberechnung Sommertarif'!$B$8*SLP!C5199,"")</f>
        <v/>
      </c>
    </row>
    <row r="5220" spans="1:5" x14ac:dyDescent="0.3">
      <c r="A5220" s="25">
        <v>46077</v>
      </c>
      <c r="B5220" s="31">
        <v>0.15625</v>
      </c>
      <c r="C5220" s="46"/>
      <c r="D5220" s="29">
        <v>46077.15625</v>
      </c>
      <c r="E5220" s="15" t="str">
        <f>IF(AND($B$6=NB!$A$17,$B$8&gt;0),'Ersparnisberechnung Sommertarif'!$B$8*SLP!C5200,"")</f>
        <v/>
      </c>
    </row>
    <row r="5221" spans="1:5" x14ac:dyDescent="0.3">
      <c r="A5221" s="25">
        <v>46077</v>
      </c>
      <c r="B5221" s="31">
        <v>0.16666666666666666</v>
      </c>
      <c r="C5221" s="46"/>
      <c r="D5221" s="29">
        <v>46077.166666666664</v>
      </c>
      <c r="E5221" s="15" t="str">
        <f>IF(AND($B$6=NB!$A$17,$B$8&gt;0),'Ersparnisberechnung Sommertarif'!$B$8*SLP!C5201,"")</f>
        <v/>
      </c>
    </row>
    <row r="5222" spans="1:5" x14ac:dyDescent="0.3">
      <c r="A5222" s="25">
        <v>46077</v>
      </c>
      <c r="B5222" s="31">
        <v>0.17708333333333334</v>
      </c>
      <c r="C5222" s="46"/>
      <c r="D5222" s="29">
        <v>46077.177083333336</v>
      </c>
      <c r="E5222" s="15" t="str">
        <f>IF(AND($B$6=NB!$A$17,$B$8&gt;0),'Ersparnisberechnung Sommertarif'!$B$8*SLP!C5202,"")</f>
        <v/>
      </c>
    </row>
    <row r="5223" spans="1:5" x14ac:dyDescent="0.3">
      <c r="A5223" s="25">
        <v>46077</v>
      </c>
      <c r="B5223" s="31">
        <v>0.1875</v>
      </c>
      <c r="C5223" s="46"/>
      <c r="D5223" s="29">
        <v>46077.1875</v>
      </c>
      <c r="E5223" s="15" t="str">
        <f>IF(AND($B$6=NB!$A$17,$B$8&gt;0),'Ersparnisberechnung Sommertarif'!$B$8*SLP!C5203,"")</f>
        <v/>
      </c>
    </row>
    <row r="5224" spans="1:5" x14ac:dyDescent="0.3">
      <c r="A5224" s="25">
        <v>46077</v>
      </c>
      <c r="B5224" s="31">
        <v>0.19791666666666666</v>
      </c>
      <c r="C5224" s="46"/>
      <c r="D5224" s="29">
        <v>46077.197916666664</v>
      </c>
      <c r="E5224" s="15" t="str">
        <f>IF(AND($B$6=NB!$A$17,$B$8&gt;0),'Ersparnisberechnung Sommertarif'!$B$8*SLP!C5204,"")</f>
        <v/>
      </c>
    </row>
    <row r="5225" spans="1:5" x14ac:dyDescent="0.3">
      <c r="A5225" s="25">
        <v>46077</v>
      </c>
      <c r="B5225" s="31">
        <v>0.20833333333333334</v>
      </c>
      <c r="C5225" s="46"/>
      <c r="D5225" s="29">
        <v>46077.208333333336</v>
      </c>
      <c r="E5225" s="15" t="str">
        <f>IF(AND($B$6=NB!$A$17,$B$8&gt;0),'Ersparnisberechnung Sommertarif'!$B$8*SLP!C5205,"")</f>
        <v/>
      </c>
    </row>
    <row r="5226" spans="1:5" x14ac:dyDescent="0.3">
      <c r="A5226" s="25">
        <v>46077</v>
      </c>
      <c r="B5226" s="31">
        <v>0.21875</v>
      </c>
      <c r="C5226" s="46"/>
      <c r="D5226" s="29">
        <v>46077.21875</v>
      </c>
      <c r="E5226" s="15" t="str">
        <f>IF(AND($B$6=NB!$A$17,$B$8&gt;0),'Ersparnisberechnung Sommertarif'!$B$8*SLP!C5206,"")</f>
        <v/>
      </c>
    </row>
    <row r="5227" spans="1:5" x14ac:dyDescent="0.3">
      <c r="A5227" s="25">
        <v>46077</v>
      </c>
      <c r="B5227" s="31">
        <v>0.22916666666666666</v>
      </c>
      <c r="C5227" s="46"/>
      <c r="D5227" s="29">
        <v>46077.229166666664</v>
      </c>
      <c r="E5227" s="15" t="str">
        <f>IF(AND($B$6=NB!$A$17,$B$8&gt;0),'Ersparnisberechnung Sommertarif'!$B$8*SLP!C5207,"")</f>
        <v/>
      </c>
    </row>
    <row r="5228" spans="1:5" x14ac:dyDescent="0.3">
      <c r="A5228" s="25">
        <v>46077</v>
      </c>
      <c r="B5228" s="31">
        <v>0.23958333333333334</v>
      </c>
      <c r="C5228" s="46"/>
      <c r="D5228" s="29">
        <v>46077.239583333336</v>
      </c>
      <c r="E5228" s="15" t="str">
        <f>IF(AND($B$6=NB!$A$17,$B$8&gt;0),'Ersparnisberechnung Sommertarif'!$B$8*SLP!C5208,"")</f>
        <v/>
      </c>
    </row>
    <row r="5229" spans="1:5" x14ac:dyDescent="0.3">
      <c r="A5229" s="25">
        <v>46077</v>
      </c>
      <c r="B5229" s="31">
        <v>0.25</v>
      </c>
      <c r="C5229" s="46"/>
      <c r="D5229" s="29">
        <v>46077.25</v>
      </c>
      <c r="E5229" s="15" t="str">
        <f>IF(AND($B$6=NB!$A$17,$B$8&gt;0),'Ersparnisberechnung Sommertarif'!$B$8*SLP!C5209,"")</f>
        <v/>
      </c>
    </row>
    <row r="5230" spans="1:5" x14ac:dyDescent="0.3">
      <c r="A5230" s="25">
        <v>46077</v>
      </c>
      <c r="B5230" s="31">
        <v>0.26041666666666669</v>
      </c>
      <c r="C5230" s="46"/>
      <c r="D5230" s="29">
        <v>46077.260416666664</v>
      </c>
      <c r="E5230" s="15" t="str">
        <f>IF(AND($B$6=NB!$A$17,$B$8&gt;0),'Ersparnisberechnung Sommertarif'!$B$8*SLP!C5210,"")</f>
        <v/>
      </c>
    </row>
    <row r="5231" spans="1:5" x14ac:dyDescent="0.3">
      <c r="A5231" s="25">
        <v>46077</v>
      </c>
      <c r="B5231" s="31">
        <v>0.27083333333333331</v>
      </c>
      <c r="C5231" s="46"/>
      <c r="D5231" s="29">
        <v>46077.270833333336</v>
      </c>
      <c r="E5231" s="15" t="str">
        <f>IF(AND($B$6=NB!$A$17,$B$8&gt;0),'Ersparnisberechnung Sommertarif'!$B$8*SLP!C5211,"")</f>
        <v/>
      </c>
    </row>
    <row r="5232" spans="1:5" x14ac:dyDescent="0.3">
      <c r="A5232" s="25">
        <v>46077</v>
      </c>
      <c r="B5232" s="31">
        <v>0.28125</v>
      </c>
      <c r="C5232" s="46"/>
      <c r="D5232" s="29">
        <v>46077.28125</v>
      </c>
      <c r="E5232" s="15" t="str">
        <f>IF(AND($B$6=NB!$A$17,$B$8&gt;0),'Ersparnisberechnung Sommertarif'!$B$8*SLP!C5212,"")</f>
        <v/>
      </c>
    </row>
    <row r="5233" spans="1:5" x14ac:dyDescent="0.3">
      <c r="A5233" s="25">
        <v>46077</v>
      </c>
      <c r="B5233" s="31">
        <v>0.29166666666666669</v>
      </c>
      <c r="C5233" s="46"/>
      <c r="D5233" s="29">
        <v>46077.291666666664</v>
      </c>
      <c r="E5233" s="15" t="str">
        <f>IF(AND($B$6=NB!$A$17,$B$8&gt;0),'Ersparnisberechnung Sommertarif'!$B$8*SLP!C5213,"")</f>
        <v/>
      </c>
    </row>
    <row r="5234" spans="1:5" x14ac:dyDescent="0.3">
      <c r="A5234" s="25">
        <v>46077</v>
      </c>
      <c r="B5234" s="31">
        <v>0.30208333333333331</v>
      </c>
      <c r="C5234" s="46"/>
      <c r="D5234" s="29">
        <v>46077.302083333336</v>
      </c>
      <c r="E5234" s="15" t="str">
        <f>IF(AND($B$6=NB!$A$17,$B$8&gt;0),'Ersparnisberechnung Sommertarif'!$B$8*SLP!C5214,"")</f>
        <v/>
      </c>
    </row>
    <row r="5235" spans="1:5" x14ac:dyDescent="0.3">
      <c r="A5235" s="25">
        <v>46077</v>
      </c>
      <c r="B5235" s="31">
        <v>0.3125</v>
      </c>
      <c r="C5235" s="46"/>
      <c r="D5235" s="29">
        <v>46077.3125</v>
      </c>
      <c r="E5235" s="15" t="str">
        <f>IF(AND($B$6=NB!$A$17,$B$8&gt;0),'Ersparnisberechnung Sommertarif'!$B$8*SLP!C5215,"")</f>
        <v/>
      </c>
    </row>
    <row r="5236" spans="1:5" x14ac:dyDescent="0.3">
      <c r="A5236" s="25">
        <v>46077</v>
      </c>
      <c r="B5236" s="31">
        <v>0.32291666666666669</v>
      </c>
      <c r="C5236" s="46"/>
      <c r="D5236" s="29">
        <v>46077.322916666664</v>
      </c>
      <c r="E5236" s="15" t="str">
        <f>IF(AND($B$6=NB!$A$17,$B$8&gt;0),'Ersparnisberechnung Sommertarif'!$B$8*SLP!C5216,"")</f>
        <v/>
      </c>
    </row>
    <row r="5237" spans="1:5" x14ac:dyDescent="0.3">
      <c r="A5237" s="25">
        <v>46077</v>
      </c>
      <c r="B5237" s="31">
        <v>0.33333333333333331</v>
      </c>
      <c r="C5237" s="46"/>
      <c r="D5237" s="29">
        <v>46077.333333333336</v>
      </c>
      <c r="E5237" s="15" t="str">
        <f>IF(AND($B$6=NB!$A$17,$B$8&gt;0),'Ersparnisberechnung Sommertarif'!$B$8*SLP!C5217,"")</f>
        <v/>
      </c>
    </row>
    <row r="5238" spans="1:5" x14ac:dyDescent="0.3">
      <c r="A5238" s="25">
        <v>46077</v>
      </c>
      <c r="B5238" s="31">
        <v>0.34375</v>
      </c>
      <c r="C5238" s="46"/>
      <c r="D5238" s="29">
        <v>46077.34375</v>
      </c>
      <c r="E5238" s="15" t="str">
        <f>IF(AND($B$6=NB!$A$17,$B$8&gt;0),'Ersparnisberechnung Sommertarif'!$B$8*SLP!C5218,"")</f>
        <v/>
      </c>
    </row>
    <row r="5239" spans="1:5" x14ac:dyDescent="0.3">
      <c r="A5239" s="25">
        <v>46077</v>
      </c>
      <c r="B5239" s="31">
        <v>0.35416666666666669</v>
      </c>
      <c r="C5239" s="46"/>
      <c r="D5239" s="29">
        <v>46077.354166666664</v>
      </c>
      <c r="E5239" s="15" t="str">
        <f>IF(AND($B$6=NB!$A$17,$B$8&gt;0),'Ersparnisberechnung Sommertarif'!$B$8*SLP!C5219,"")</f>
        <v/>
      </c>
    </row>
    <row r="5240" spans="1:5" x14ac:dyDescent="0.3">
      <c r="A5240" s="25">
        <v>46077</v>
      </c>
      <c r="B5240" s="31">
        <v>0.36458333333333331</v>
      </c>
      <c r="C5240" s="46"/>
      <c r="D5240" s="29">
        <v>46077.364583333336</v>
      </c>
      <c r="E5240" s="15" t="str">
        <f>IF(AND($B$6=NB!$A$17,$B$8&gt;0),'Ersparnisberechnung Sommertarif'!$B$8*SLP!C5220,"")</f>
        <v/>
      </c>
    </row>
    <row r="5241" spans="1:5" x14ac:dyDescent="0.3">
      <c r="A5241" s="25">
        <v>46077</v>
      </c>
      <c r="B5241" s="31">
        <v>0.375</v>
      </c>
      <c r="C5241" s="46"/>
      <c r="D5241" s="29">
        <v>46077.375</v>
      </c>
      <c r="E5241" s="15" t="str">
        <f>IF(AND($B$6=NB!$A$17,$B$8&gt;0),'Ersparnisberechnung Sommertarif'!$B$8*SLP!C5221,"")</f>
        <v/>
      </c>
    </row>
    <row r="5242" spans="1:5" x14ac:dyDescent="0.3">
      <c r="A5242" s="25">
        <v>46077</v>
      </c>
      <c r="B5242" s="31">
        <v>0.38541666666666669</v>
      </c>
      <c r="C5242" s="46"/>
      <c r="D5242" s="29">
        <v>46077.385416666664</v>
      </c>
      <c r="E5242" s="15" t="str">
        <f>IF(AND($B$6=NB!$A$17,$B$8&gt;0),'Ersparnisberechnung Sommertarif'!$B$8*SLP!C5222,"")</f>
        <v/>
      </c>
    </row>
    <row r="5243" spans="1:5" x14ac:dyDescent="0.3">
      <c r="A5243" s="25">
        <v>46077</v>
      </c>
      <c r="B5243" s="31">
        <v>0.39583333333333331</v>
      </c>
      <c r="C5243" s="46"/>
      <c r="D5243" s="29">
        <v>46077.395833333336</v>
      </c>
      <c r="E5243" s="15" t="str">
        <f>IF(AND($B$6=NB!$A$17,$B$8&gt;0),'Ersparnisberechnung Sommertarif'!$B$8*SLP!C5223,"")</f>
        <v/>
      </c>
    </row>
    <row r="5244" spans="1:5" x14ac:dyDescent="0.3">
      <c r="A5244" s="25">
        <v>46077</v>
      </c>
      <c r="B5244" s="31">
        <v>0.40625</v>
      </c>
      <c r="C5244" s="46"/>
      <c r="D5244" s="29">
        <v>46077.40625</v>
      </c>
      <c r="E5244" s="15" t="str">
        <f>IF(AND($B$6=NB!$A$17,$B$8&gt;0),'Ersparnisberechnung Sommertarif'!$B$8*SLP!C5224,"")</f>
        <v/>
      </c>
    </row>
    <row r="5245" spans="1:5" x14ac:dyDescent="0.3">
      <c r="A5245" s="25">
        <v>46077</v>
      </c>
      <c r="B5245" s="31">
        <v>0.41666666666666669</v>
      </c>
      <c r="C5245" s="46"/>
      <c r="D5245" s="29">
        <v>46077.416666666664</v>
      </c>
      <c r="E5245" s="15" t="str">
        <f>IF(AND($B$6=NB!$A$17,$B$8&gt;0),'Ersparnisberechnung Sommertarif'!$B$8*SLP!C5225,"")</f>
        <v/>
      </c>
    </row>
    <row r="5246" spans="1:5" x14ac:dyDescent="0.3">
      <c r="A5246" s="25">
        <v>46077</v>
      </c>
      <c r="B5246" s="31">
        <v>0.42708333333333331</v>
      </c>
      <c r="C5246" s="46"/>
      <c r="D5246" s="29">
        <v>46077.427083333336</v>
      </c>
      <c r="E5246" s="15" t="str">
        <f>IF(AND($B$6=NB!$A$17,$B$8&gt;0),'Ersparnisberechnung Sommertarif'!$B$8*SLP!C5226,"")</f>
        <v/>
      </c>
    </row>
    <row r="5247" spans="1:5" x14ac:dyDescent="0.3">
      <c r="A5247" s="25">
        <v>46077</v>
      </c>
      <c r="B5247" s="31">
        <v>0.4375</v>
      </c>
      <c r="C5247" s="46"/>
      <c r="D5247" s="29">
        <v>46077.4375</v>
      </c>
      <c r="E5247" s="15" t="str">
        <f>IF(AND($B$6=NB!$A$17,$B$8&gt;0),'Ersparnisberechnung Sommertarif'!$B$8*SLP!C5227,"")</f>
        <v/>
      </c>
    </row>
    <row r="5248" spans="1:5" x14ac:dyDescent="0.3">
      <c r="A5248" s="25">
        <v>46077</v>
      </c>
      <c r="B5248" s="31">
        <v>0.44791666666666669</v>
      </c>
      <c r="C5248" s="46"/>
      <c r="D5248" s="29">
        <v>46077.447916666664</v>
      </c>
      <c r="E5248" s="15" t="str">
        <f>IF(AND($B$6=NB!$A$17,$B$8&gt;0),'Ersparnisberechnung Sommertarif'!$B$8*SLP!C5228,"")</f>
        <v/>
      </c>
    </row>
    <row r="5249" spans="1:5" x14ac:dyDescent="0.3">
      <c r="A5249" s="25">
        <v>46077</v>
      </c>
      <c r="B5249" s="31">
        <v>0.45833333333333331</v>
      </c>
      <c r="C5249" s="46"/>
      <c r="D5249" s="29">
        <v>46077.458333333336</v>
      </c>
      <c r="E5249" s="15" t="str">
        <f>IF(AND($B$6=NB!$A$17,$B$8&gt;0),'Ersparnisberechnung Sommertarif'!$B$8*SLP!C5229,"")</f>
        <v/>
      </c>
    </row>
    <row r="5250" spans="1:5" x14ac:dyDescent="0.3">
      <c r="A5250" s="25">
        <v>46077</v>
      </c>
      <c r="B5250" s="31">
        <v>0.46875</v>
      </c>
      <c r="C5250" s="46"/>
      <c r="D5250" s="29">
        <v>46077.46875</v>
      </c>
      <c r="E5250" s="15" t="str">
        <f>IF(AND($B$6=NB!$A$17,$B$8&gt;0),'Ersparnisberechnung Sommertarif'!$B$8*SLP!C5230,"")</f>
        <v/>
      </c>
    </row>
    <row r="5251" spans="1:5" x14ac:dyDescent="0.3">
      <c r="A5251" s="25">
        <v>46077</v>
      </c>
      <c r="B5251" s="31">
        <v>0.47916666666666669</v>
      </c>
      <c r="C5251" s="46"/>
      <c r="D5251" s="29">
        <v>46077.479166666664</v>
      </c>
      <c r="E5251" s="15" t="str">
        <f>IF(AND($B$6=NB!$A$17,$B$8&gt;0),'Ersparnisberechnung Sommertarif'!$B$8*SLP!C5231,"")</f>
        <v/>
      </c>
    </row>
    <row r="5252" spans="1:5" x14ac:dyDescent="0.3">
      <c r="A5252" s="25">
        <v>46077</v>
      </c>
      <c r="B5252" s="31">
        <v>0.48958333333333331</v>
      </c>
      <c r="C5252" s="46"/>
      <c r="D5252" s="29">
        <v>46077.489583333336</v>
      </c>
      <c r="E5252" s="15" t="str">
        <f>IF(AND($B$6=NB!$A$17,$B$8&gt;0),'Ersparnisberechnung Sommertarif'!$B$8*SLP!C5232,"")</f>
        <v/>
      </c>
    </row>
    <row r="5253" spans="1:5" x14ac:dyDescent="0.3">
      <c r="A5253" s="25">
        <v>46077</v>
      </c>
      <c r="B5253" s="31">
        <v>0.5</v>
      </c>
      <c r="C5253" s="46"/>
      <c r="D5253" s="29">
        <v>46077.5</v>
      </c>
      <c r="E5253" s="15" t="str">
        <f>IF(AND($B$6=NB!$A$17,$B$8&gt;0),'Ersparnisberechnung Sommertarif'!$B$8*SLP!C5233,"")</f>
        <v/>
      </c>
    </row>
    <row r="5254" spans="1:5" x14ac:dyDescent="0.3">
      <c r="A5254" s="25">
        <v>46077</v>
      </c>
      <c r="B5254" s="31">
        <v>0.51041666666666663</v>
      </c>
      <c r="C5254" s="46"/>
      <c r="D5254" s="29">
        <v>46077.510416666664</v>
      </c>
      <c r="E5254" s="15" t="str">
        <f>IF(AND($B$6=NB!$A$17,$B$8&gt;0),'Ersparnisberechnung Sommertarif'!$B$8*SLP!C5234,"")</f>
        <v/>
      </c>
    </row>
    <row r="5255" spans="1:5" x14ac:dyDescent="0.3">
      <c r="A5255" s="25">
        <v>46077</v>
      </c>
      <c r="B5255" s="31">
        <v>0.52083333333333337</v>
      </c>
      <c r="C5255" s="46"/>
      <c r="D5255" s="29">
        <v>46077.520833333336</v>
      </c>
      <c r="E5255" s="15" t="str">
        <f>IF(AND($B$6=NB!$A$17,$B$8&gt;0),'Ersparnisberechnung Sommertarif'!$B$8*SLP!C5235,"")</f>
        <v/>
      </c>
    </row>
    <row r="5256" spans="1:5" x14ac:dyDescent="0.3">
      <c r="A5256" s="25">
        <v>46077</v>
      </c>
      <c r="B5256" s="31">
        <v>0.53125</v>
      </c>
      <c r="C5256" s="46"/>
      <c r="D5256" s="29">
        <v>46077.53125</v>
      </c>
      <c r="E5256" s="15" t="str">
        <f>IF(AND($B$6=NB!$A$17,$B$8&gt;0),'Ersparnisberechnung Sommertarif'!$B$8*SLP!C5236,"")</f>
        <v/>
      </c>
    </row>
    <row r="5257" spans="1:5" x14ac:dyDescent="0.3">
      <c r="A5257" s="25">
        <v>46077</v>
      </c>
      <c r="B5257" s="31">
        <v>0.54166666666666663</v>
      </c>
      <c r="C5257" s="46"/>
      <c r="D5257" s="29">
        <v>46077.541666666664</v>
      </c>
      <c r="E5257" s="15" t="str">
        <f>IF(AND($B$6=NB!$A$17,$B$8&gt;0),'Ersparnisberechnung Sommertarif'!$B$8*SLP!C5237,"")</f>
        <v/>
      </c>
    </row>
    <row r="5258" spans="1:5" x14ac:dyDescent="0.3">
      <c r="A5258" s="25">
        <v>46077</v>
      </c>
      <c r="B5258" s="31">
        <v>0.55208333333333337</v>
      </c>
      <c r="C5258" s="46"/>
      <c r="D5258" s="29">
        <v>46077.552083333336</v>
      </c>
      <c r="E5258" s="15" t="str">
        <f>IF(AND($B$6=NB!$A$17,$B$8&gt;0),'Ersparnisberechnung Sommertarif'!$B$8*SLP!C5238,"")</f>
        <v/>
      </c>
    </row>
    <row r="5259" spans="1:5" x14ac:dyDescent="0.3">
      <c r="A5259" s="25">
        <v>46077</v>
      </c>
      <c r="B5259" s="31">
        <v>0.5625</v>
      </c>
      <c r="C5259" s="46"/>
      <c r="D5259" s="29">
        <v>46077.5625</v>
      </c>
      <c r="E5259" s="15" t="str">
        <f>IF(AND($B$6=NB!$A$17,$B$8&gt;0),'Ersparnisberechnung Sommertarif'!$B$8*SLP!C5239,"")</f>
        <v/>
      </c>
    </row>
    <row r="5260" spans="1:5" x14ac:dyDescent="0.3">
      <c r="A5260" s="25">
        <v>46077</v>
      </c>
      <c r="B5260" s="31">
        <v>0.57291666666666663</v>
      </c>
      <c r="C5260" s="46"/>
      <c r="D5260" s="29">
        <v>46077.572916666664</v>
      </c>
      <c r="E5260" s="15" t="str">
        <f>IF(AND($B$6=NB!$A$17,$B$8&gt;0),'Ersparnisberechnung Sommertarif'!$B$8*SLP!C5240,"")</f>
        <v/>
      </c>
    </row>
    <row r="5261" spans="1:5" x14ac:dyDescent="0.3">
      <c r="A5261" s="25">
        <v>46077</v>
      </c>
      <c r="B5261" s="31">
        <v>0.58333333333333337</v>
      </c>
      <c r="C5261" s="46"/>
      <c r="D5261" s="29">
        <v>46077.583333333336</v>
      </c>
      <c r="E5261" s="15" t="str">
        <f>IF(AND($B$6=NB!$A$17,$B$8&gt;0),'Ersparnisberechnung Sommertarif'!$B$8*SLP!C5241,"")</f>
        <v/>
      </c>
    </row>
    <row r="5262" spans="1:5" x14ac:dyDescent="0.3">
      <c r="A5262" s="25">
        <v>46077</v>
      </c>
      <c r="B5262" s="31">
        <v>0.59375</v>
      </c>
      <c r="C5262" s="46"/>
      <c r="D5262" s="29">
        <v>46077.59375</v>
      </c>
      <c r="E5262" s="15" t="str">
        <f>IF(AND($B$6=NB!$A$17,$B$8&gt;0),'Ersparnisberechnung Sommertarif'!$B$8*SLP!C5242,"")</f>
        <v/>
      </c>
    </row>
    <row r="5263" spans="1:5" x14ac:dyDescent="0.3">
      <c r="A5263" s="25">
        <v>46077</v>
      </c>
      <c r="B5263" s="31">
        <v>0.60416666666666663</v>
      </c>
      <c r="C5263" s="46"/>
      <c r="D5263" s="29">
        <v>46077.604166666664</v>
      </c>
      <c r="E5263" s="15" t="str">
        <f>IF(AND($B$6=NB!$A$17,$B$8&gt;0),'Ersparnisberechnung Sommertarif'!$B$8*SLP!C5243,"")</f>
        <v/>
      </c>
    </row>
    <row r="5264" spans="1:5" x14ac:dyDescent="0.3">
      <c r="A5264" s="25">
        <v>46077</v>
      </c>
      <c r="B5264" s="31">
        <v>0.61458333333333337</v>
      </c>
      <c r="C5264" s="46"/>
      <c r="D5264" s="29">
        <v>46077.614583333336</v>
      </c>
      <c r="E5264" s="15" t="str">
        <f>IF(AND($B$6=NB!$A$17,$B$8&gt;0),'Ersparnisberechnung Sommertarif'!$B$8*SLP!C5244,"")</f>
        <v/>
      </c>
    </row>
    <row r="5265" spans="1:5" x14ac:dyDescent="0.3">
      <c r="A5265" s="25">
        <v>46077</v>
      </c>
      <c r="B5265" s="31">
        <v>0.625</v>
      </c>
      <c r="C5265" s="46"/>
      <c r="D5265" s="29">
        <v>46077.625</v>
      </c>
      <c r="E5265" s="15" t="str">
        <f>IF(AND($B$6=NB!$A$17,$B$8&gt;0),'Ersparnisberechnung Sommertarif'!$B$8*SLP!C5245,"")</f>
        <v/>
      </c>
    </row>
    <row r="5266" spans="1:5" x14ac:dyDescent="0.3">
      <c r="A5266" s="25">
        <v>46077</v>
      </c>
      <c r="B5266" s="31">
        <v>0.63541666666666663</v>
      </c>
      <c r="C5266" s="46"/>
      <c r="D5266" s="29">
        <v>46077.635416666664</v>
      </c>
      <c r="E5266" s="15" t="str">
        <f>IF(AND($B$6=NB!$A$17,$B$8&gt;0),'Ersparnisberechnung Sommertarif'!$B$8*SLP!C5246,"")</f>
        <v/>
      </c>
    </row>
    <row r="5267" spans="1:5" x14ac:dyDescent="0.3">
      <c r="A5267" s="25">
        <v>46077</v>
      </c>
      <c r="B5267" s="31">
        <v>0.64583333333333337</v>
      </c>
      <c r="C5267" s="46"/>
      <c r="D5267" s="29">
        <v>46077.645833333336</v>
      </c>
      <c r="E5267" s="15" t="str">
        <f>IF(AND($B$6=NB!$A$17,$B$8&gt;0),'Ersparnisberechnung Sommertarif'!$B$8*SLP!C5247,"")</f>
        <v/>
      </c>
    </row>
    <row r="5268" spans="1:5" x14ac:dyDescent="0.3">
      <c r="A5268" s="25">
        <v>46077</v>
      </c>
      <c r="B5268" s="31">
        <v>0.65625</v>
      </c>
      <c r="C5268" s="46"/>
      <c r="D5268" s="29">
        <v>46077.65625</v>
      </c>
      <c r="E5268" s="15" t="str">
        <f>IF(AND($B$6=NB!$A$17,$B$8&gt;0),'Ersparnisberechnung Sommertarif'!$B$8*SLP!C5248,"")</f>
        <v/>
      </c>
    </row>
    <row r="5269" spans="1:5" x14ac:dyDescent="0.3">
      <c r="A5269" s="25">
        <v>46077</v>
      </c>
      <c r="B5269" s="31">
        <v>0.66666666666666663</v>
      </c>
      <c r="C5269" s="46"/>
      <c r="D5269" s="29">
        <v>46077.666666666664</v>
      </c>
      <c r="E5269" s="15" t="str">
        <f>IF(AND($B$6=NB!$A$17,$B$8&gt;0),'Ersparnisberechnung Sommertarif'!$B$8*SLP!C5249,"")</f>
        <v/>
      </c>
    </row>
    <row r="5270" spans="1:5" x14ac:dyDescent="0.3">
      <c r="A5270" s="25">
        <v>46077</v>
      </c>
      <c r="B5270" s="31">
        <v>0.67708333333333337</v>
      </c>
      <c r="C5270" s="46"/>
      <c r="D5270" s="29">
        <v>46077.677083333336</v>
      </c>
      <c r="E5270" s="15" t="str">
        <f>IF(AND($B$6=NB!$A$17,$B$8&gt;0),'Ersparnisberechnung Sommertarif'!$B$8*SLP!C5250,"")</f>
        <v/>
      </c>
    </row>
    <row r="5271" spans="1:5" x14ac:dyDescent="0.3">
      <c r="A5271" s="25">
        <v>46077</v>
      </c>
      <c r="B5271" s="31">
        <v>0.6875</v>
      </c>
      <c r="C5271" s="46"/>
      <c r="D5271" s="29">
        <v>46077.6875</v>
      </c>
      <c r="E5271" s="15" t="str">
        <f>IF(AND($B$6=NB!$A$17,$B$8&gt;0),'Ersparnisberechnung Sommertarif'!$B$8*SLP!C5251,"")</f>
        <v/>
      </c>
    </row>
    <row r="5272" spans="1:5" x14ac:dyDescent="0.3">
      <c r="A5272" s="25">
        <v>46077</v>
      </c>
      <c r="B5272" s="31">
        <v>0.69791666666666663</v>
      </c>
      <c r="C5272" s="46"/>
      <c r="D5272" s="29">
        <v>46077.697916666664</v>
      </c>
      <c r="E5272" s="15" t="str">
        <f>IF(AND($B$6=NB!$A$17,$B$8&gt;0),'Ersparnisberechnung Sommertarif'!$B$8*SLP!C5252,"")</f>
        <v/>
      </c>
    </row>
    <row r="5273" spans="1:5" x14ac:dyDescent="0.3">
      <c r="A5273" s="25">
        <v>46077</v>
      </c>
      <c r="B5273" s="31">
        <v>0.70833333333333337</v>
      </c>
      <c r="C5273" s="46"/>
      <c r="D5273" s="29">
        <v>46077.708333333336</v>
      </c>
      <c r="E5273" s="15" t="str">
        <f>IF(AND($B$6=NB!$A$17,$B$8&gt;0),'Ersparnisberechnung Sommertarif'!$B$8*SLP!C5253,"")</f>
        <v/>
      </c>
    </row>
    <row r="5274" spans="1:5" x14ac:dyDescent="0.3">
      <c r="A5274" s="25">
        <v>46077</v>
      </c>
      <c r="B5274" s="31">
        <v>0.71875</v>
      </c>
      <c r="C5274" s="46"/>
      <c r="D5274" s="29">
        <v>46077.71875</v>
      </c>
      <c r="E5274" s="15" t="str">
        <f>IF(AND($B$6=NB!$A$17,$B$8&gt;0),'Ersparnisberechnung Sommertarif'!$B$8*SLP!C5254,"")</f>
        <v/>
      </c>
    </row>
    <row r="5275" spans="1:5" x14ac:dyDescent="0.3">
      <c r="A5275" s="25">
        <v>46077</v>
      </c>
      <c r="B5275" s="31">
        <v>0.72916666666666663</v>
      </c>
      <c r="C5275" s="46"/>
      <c r="D5275" s="29">
        <v>46077.729166666664</v>
      </c>
      <c r="E5275" s="15" t="str">
        <f>IF(AND($B$6=NB!$A$17,$B$8&gt;0),'Ersparnisberechnung Sommertarif'!$B$8*SLP!C5255,"")</f>
        <v/>
      </c>
    </row>
    <row r="5276" spans="1:5" x14ac:dyDescent="0.3">
      <c r="A5276" s="25">
        <v>46077</v>
      </c>
      <c r="B5276" s="31">
        <v>0.73958333333333337</v>
      </c>
      <c r="C5276" s="46"/>
      <c r="D5276" s="29">
        <v>46077.739583333336</v>
      </c>
      <c r="E5276" s="15" t="str">
        <f>IF(AND($B$6=NB!$A$17,$B$8&gt;0),'Ersparnisberechnung Sommertarif'!$B$8*SLP!C5256,"")</f>
        <v/>
      </c>
    </row>
    <row r="5277" spans="1:5" x14ac:dyDescent="0.3">
      <c r="A5277" s="25">
        <v>46077</v>
      </c>
      <c r="B5277" s="31">
        <v>0.75</v>
      </c>
      <c r="C5277" s="46"/>
      <c r="D5277" s="29">
        <v>46077.75</v>
      </c>
      <c r="E5277" s="15" t="str">
        <f>IF(AND($B$6=NB!$A$17,$B$8&gt;0),'Ersparnisberechnung Sommertarif'!$B$8*SLP!C5257,"")</f>
        <v/>
      </c>
    </row>
    <row r="5278" spans="1:5" x14ac:dyDescent="0.3">
      <c r="A5278" s="25">
        <v>46077</v>
      </c>
      <c r="B5278" s="31">
        <v>0.76041666666666663</v>
      </c>
      <c r="C5278" s="46"/>
      <c r="D5278" s="29">
        <v>46077.760416666664</v>
      </c>
      <c r="E5278" s="15" t="str">
        <f>IF(AND($B$6=NB!$A$17,$B$8&gt;0),'Ersparnisberechnung Sommertarif'!$B$8*SLP!C5258,"")</f>
        <v/>
      </c>
    </row>
    <row r="5279" spans="1:5" x14ac:dyDescent="0.3">
      <c r="A5279" s="25">
        <v>46077</v>
      </c>
      <c r="B5279" s="31">
        <v>0.77083333333333337</v>
      </c>
      <c r="C5279" s="46"/>
      <c r="D5279" s="29">
        <v>46077.770833333336</v>
      </c>
      <c r="E5279" s="15" t="str">
        <f>IF(AND($B$6=NB!$A$17,$B$8&gt;0),'Ersparnisberechnung Sommertarif'!$B$8*SLP!C5259,"")</f>
        <v/>
      </c>
    </row>
    <row r="5280" spans="1:5" x14ac:dyDescent="0.3">
      <c r="A5280" s="25">
        <v>46077</v>
      </c>
      <c r="B5280" s="31">
        <v>0.78125</v>
      </c>
      <c r="C5280" s="46"/>
      <c r="D5280" s="29">
        <v>46077.78125</v>
      </c>
      <c r="E5280" s="15" t="str">
        <f>IF(AND($B$6=NB!$A$17,$B$8&gt;0),'Ersparnisberechnung Sommertarif'!$B$8*SLP!C5260,"")</f>
        <v/>
      </c>
    </row>
    <row r="5281" spans="1:5" x14ac:dyDescent="0.3">
      <c r="A5281" s="25">
        <v>46077</v>
      </c>
      <c r="B5281" s="31">
        <v>0.79166666666666663</v>
      </c>
      <c r="C5281" s="46"/>
      <c r="D5281" s="29">
        <v>46077.791666666664</v>
      </c>
      <c r="E5281" s="15" t="str">
        <f>IF(AND($B$6=NB!$A$17,$B$8&gt;0),'Ersparnisberechnung Sommertarif'!$B$8*SLP!C5261,"")</f>
        <v/>
      </c>
    </row>
    <row r="5282" spans="1:5" x14ac:dyDescent="0.3">
      <c r="A5282" s="25">
        <v>46077</v>
      </c>
      <c r="B5282" s="31">
        <v>0.80208333333333337</v>
      </c>
      <c r="C5282" s="46"/>
      <c r="D5282" s="29">
        <v>46077.802083333336</v>
      </c>
      <c r="E5282" s="15" t="str">
        <f>IF(AND($B$6=NB!$A$17,$B$8&gt;0),'Ersparnisberechnung Sommertarif'!$B$8*SLP!C5262,"")</f>
        <v/>
      </c>
    </row>
    <row r="5283" spans="1:5" x14ac:dyDescent="0.3">
      <c r="A5283" s="25">
        <v>46077</v>
      </c>
      <c r="B5283" s="31">
        <v>0.8125</v>
      </c>
      <c r="C5283" s="46"/>
      <c r="D5283" s="29">
        <v>46077.8125</v>
      </c>
      <c r="E5283" s="15" t="str">
        <f>IF(AND($B$6=NB!$A$17,$B$8&gt;0),'Ersparnisberechnung Sommertarif'!$B$8*SLP!C5263,"")</f>
        <v/>
      </c>
    </row>
    <row r="5284" spans="1:5" x14ac:dyDescent="0.3">
      <c r="A5284" s="25">
        <v>46077</v>
      </c>
      <c r="B5284" s="31">
        <v>0.82291666666666663</v>
      </c>
      <c r="C5284" s="46"/>
      <c r="D5284" s="29">
        <v>46077.822916666664</v>
      </c>
      <c r="E5284" s="15" t="str">
        <f>IF(AND($B$6=NB!$A$17,$B$8&gt;0),'Ersparnisberechnung Sommertarif'!$B$8*SLP!C5264,"")</f>
        <v/>
      </c>
    </row>
    <row r="5285" spans="1:5" x14ac:dyDescent="0.3">
      <c r="A5285" s="25">
        <v>46077</v>
      </c>
      <c r="B5285" s="31">
        <v>0.83333333333333337</v>
      </c>
      <c r="C5285" s="46"/>
      <c r="D5285" s="29">
        <v>46077.833333333336</v>
      </c>
      <c r="E5285" s="15" t="str">
        <f>IF(AND($B$6=NB!$A$17,$B$8&gt;0),'Ersparnisberechnung Sommertarif'!$B$8*SLP!C5265,"")</f>
        <v/>
      </c>
    </row>
    <row r="5286" spans="1:5" x14ac:dyDescent="0.3">
      <c r="A5286" s="25">
        <v>46077</v>
      </c>
      <c r="B5286" s="31">
        <v>0.84375</v>
      </c>
      <c r="C5286" s="46"/>
      <c r="D5286" s="29">
        <v>46077.84375</v>
      </c>
      <c r="E5286" s="15" t="str">
        <f>IF(AND($B$6=NB!$A$17,$B$8&gt;0),'Ersparnisberechnung Sommertarif'!$B$8*SLP!C5266,"")</f>
        <v/>
      </c>
    </row>
    <row r="5287" spans="1:5" x14ac:dyDescent="0.3">
      <c r="A5287" s="25">
        <v>46077</v>
      </c>
      <c r="B5287" s="31">
        <v>0.85416666666666663</v>
      </c>
      <c r="C5287" s="46"/>
      <c r="D5287" s="29">
        <v>46077.854166666664</v>
      </c>
      <c r="E5287" s="15" t="str">
        <f>IF(AND($B$6=NB!$A$17,$B$8&gt;0),'Ersparnisberechnung Sommertarif'!$B$8*SLP!C5267,"")</f>
        <v/>
      </c>
    </row>
    <row r="5288" spans="1:5" x14ac:dyDescent="0.3">
      <c r="A5288" s="25">
        <v>46077</v>
      </c>
      <c r="B5288" s="31">
        <v>0.86458333333333337</v>
      </c>
      <c r="C5288" s="46"/>
      <c r="D5288" s="29">
        <v>46077.864583333336</v>
      </c>
      <c r="E5288" s="15" t="str">
        <f>IF(AND($B$6=NB!$A$17,$B$8&gt;0),'Ersparnisberechnung Sommertarif'!$B$8*SLP!C5268,"")</f>
        <v/>
      </c>
    </row>
    <row r="5289" spans="1:5" x14ac:dyDescent="0.3">
      <c r="A5289" s="25">
        <v>46077</v>
      </c>
      <c r="B5289" s="31">
        <v>0.875</v>
      </c>
      <c r="C5289" s="46"/>
      <c r="D5289" s="29">
        <v>46077.875</v>
      </c>
      <c r="E5289" s="15" t="str">
        <f>IF(AND($B$6=NB!$A$17,$B$8&gt;0),'Ersparnisberechnung Sommertarif'!$B$8*SLP!C5269,"")</f>
        <v/>
      </c>
    </row>
    <row r="5290" spans="1:5" x14ac:dyDescent="0.3">
      <c r="A5290" s="25">
        <v>46077</v>
      </c>
      <c r="B5290" s="31">
        <v>0.88541666666666663</v>
      </c>
      <c r="C5290" s="46"/>
      <c r="D5290" s="29">
        <v>46077.885416666664</v>
      </c>
      <c r="E5290" s="15" t="str">
        <f>IF(AND($B$6=NB!$A$17,$B$8&gt;0),'Ersparnisberechnung Sommertarif'!$B$8*SLP!C5270,"")</f>
        <v/>
      </c>
    </row>
    <row r="5291" spans="1:5" x14ac:dyDescent="0.3">
      <c r="A5291" s="25">
        <v>46077</v>
      </c>
      <c r="B5291" s="31">
        <v>0.89583333333333337</v>
      </c>
      <c r="C5291" s="46"/>
      <c r="D5291" s="29">
        <v>46077.895833333336</v>
      </c>
      <c r="E5291" s="15" t="str">
        <f>IF(AND($B$6=NB!$A$17,$B$8&gt;0),'Ersparnisberechnung Sommertarif'!$B$8*SLP!C5271,"")</f>
        <v/>
      </c>
    </row>
    <row r="5292" spans="1:5" x14ac:dyDescent="0.3">
      <c r="A5292" s="25">
        <v>46077</v>
      </c>
      <c r="B5292" s="31">
        <v>0.90625</v>
      </c>
      <c r="C5292" s="46"/>
      <c r="D5292" s="29">
        <v>46077.90625</v>
      </c>
      <c r="E5292" s="15" t="str">
        <f>IF(AND($B$6=NB!$A$17,$B$8&gt;0),'Ersparnisberechnung Sommertarif'!$B$8*SLP!C5272,"")</f>
        <v/>
      </c>
    </row>
    <row r="5293" spans="1:5" x14ac:dyDescent="0.3">
      <c r="A5293" s="25">
        <v>46077</v>
      </c>
      <c r="B5293" s="31">
        <v>0.91666666666666663</v>
      </c>
      <c r="C5293" s="46"/>
      <c r="D5293" s="29">
        <v>46077.916666666664</v>
      </c>
      <c r="E5293" s="15" t="str">
        <f>IF(AND($B$6=NB!$A$17,$B$8&gt;0),'Ersparnisberechnung Sommertarif'!$B$8*SLP!C5273,"")</f>
        <v/>
      </c>
    </row>
    <row r="5294" spans="1:5" x14ac:dyDescent="0.3">
      <c r="A5294" s="25">
        <v>46077</v>
      </c>
      <c r="B5294" s="31">
        <v>0.92708333333333337</v>
      </c>
      <c r="C5294" s="46"/>
      <c r="D5294" s="29">
        <v>46077.927083333336</v>
      </c>
      <c r="E5294" s="15" t="str">
        <f>IF(AND($B$6=NB!$A$17,$B$8&gt;0),'Ersparnisberechnung Sommertarif'!$B$8*SLP!C5274,"")</f>
        <v/>
      </c>
    </row>
    <row r="5295" spans="1:5" x14ac:dyDescent="0.3">
      <c r="A5295" s="25">
        <v>46077</v>
      </c>
      <c r="B5295" s="31">
        <v>0.9375</v>
      </c>
      <c r="C5295" s="46"/>
      <c r="D5295" s="29">
        <v>46077.9375</v>
      </c>
      <c r="E5295" s="15" t="str">
        <f>IF(AND($B$6=NB!$A$17,$B$8&gt;0),'Ersparnisberechnung Sommertarif'!$B$8*SLP!C5275,"")</f>
        <v/>
      </c>
    </row>
    <row r="5296" spans="1:5" x14ac:dyDescent="0.3">
      <c r="A5296" s="25">
        <v>46077</v>
      </c>
      <c r="B5296" s="31">
        <v>0.94791666666666663</v>
      </c>
      <c r="C5296" s="46"/>
      <c r="D5296" s="29">
        <v>46077.947916666664</v>
      </c>
      <c r="E5296" s="15" t="str">
        <f>IF(AND($B$6=NB!$A$17,$B$8&gt;0),'Ersparnisberechnung Sommertarif'!$B$8*SLP!C5276,"")</f>
        <v/>
      </c>
    </row>
    <row r="5297" spans="1:5" x14ac:dyDescent="0.3">
      <c r="A5297" s="25">
        <v>46077</v>
      </c>
      <c r="B5297" s="31">
        <v>0.95833333333333337</v>
      </c>
      <c r="C5297" s="46"/>
      <c r="D5297" s="29">
        <v>46077.958333333336</v>
      </c>
      <c r="E5297" s="15" t="str">
        <f>IF(AND($B$6=NB!$A$17,$B$8&gt;0),'Ersparnisberechnung Sommertarif'!$B$8*SLP!C5277,"")</f>
        <v/>
      </c>
    </row>
    <row r="5298" spans="1:5" x14ac:dyDescent="0.3">
      <c r="A5298" s="25">
        <v>46077</v>
      </c>
      <c r="B5298" s="31">
        <v>0.96875</v>
      </c>
      <c r="C5298" s="46"/>
      <c r="D5298" s="29">
        <v>46077.96875</v>
      </c>
      <c r="E5298" s="15" t="str">
        <f>IF(AND($B$6=NB!$A$17,$B$8&gt;0),'Ersparnisberechnung Sommertarif'!$B$8*SLP!C5278,"")</f>
        <v/>
      </c>
    </row>
    <row r="5299" spans="1:5" x14ac:dyDescent="0.3">
      <c r="A5299" s="25">
        <v>46077</v>
      </c>
      <c r="B5299" s="31">
        <v>0.97916666666666663</v>
      </c>
      <c r="C5299" s="46"/>
      <c r="D5299" s="29">
        <v>46077.979166666664</v>
      </c>
      <c r="E5299" s="15" t="str">
        <f>IF(AND($B$6=NB!$A$17,$B$8&gt;0),'Ersparnisberechnung Sommertarif'!$B$8*SLP!C5279,"")</f>
        <v/>
      </c>
    </row>
    <row r="5300" spans="1:5" x14ac:dyDescent="0.3">
      <c r="A5300" s="25">
        <v>46077</v>
      </c>
      <c r="B5300" s="31">
        <v>0.98958333333333337</v>
      </c>
      <c r="C5300" s="46"/>
      <c r="D5300" s="29">
        <v>46077.989583333336</v>
      </c>
      <c r="E5300" s="15" t="str">
        <f>IF(AND($B$6=NB!$A$17,$B$8&gt;0),'Ersparnisberechnung Sommertarif'!$B$8*SLP!C5280,"")</f>
        <v/>
      </c>
    </row>
    <row r="5301" spans="1:5" x14ac:dyDescent="0.3">
      <c r="A5301" s="25">
        <v>46078</v>
      </c>
      <c r="B5301" s="31">
        <v>0</v>
      </c>
      <c r="C5301" s="46"/>
      <c r="D5301" s="29">
        <v>46078</v>
      </c>
      <c r="E5301" s="15" t="str">
        <f>IF(AND($B$6=NB!$A$17,$B$8&gt;0),'Ersparnisberechnung Sommertarif'!$B$8*SLP!C5281,"")</f>
        <v/>
      </c>
    </row>
    <row r="5302" spans="1:5" x14ac:dyDescent="0.3">
      <c r="A5302" s="25">
        <v>46078</v>
      </c>
      <c r="B5302" s="31">
        <v>1.0416666666666666E-2</v>
      </c>
      <c r="C5302" s="46"/>
      <c r="D5302" s="29">
        <v>46078.010416666664</v>
      </c>
      <c r="E5302" s="15" t="str">
        <f>IF(AND($B$6=NB!$A$17,$B$8&gt;0),'Ersparnisberechnung Sommertarif'!$B$8*SLP!C5282,"")</f>
        <v/>
      </c>
    </row>
    <row r="5303" spans="1:5" x14ac:dyDescent="0.3">
      <c r="A5303" s="25">
        <v>46078</v>
      </c>
      <c r="B5303" s="31">
        <v>2.0833333333333332E-2</v>
      </c>
      <c r="C5303" s="46"/>
      <c r="D5303" s="29">
        <v>46078.020833333336</v>
      </c>
      <c r="E5303" s="15" t="str">
        <f>IF(AND($B$6=NB!$A$17,$B$8&gt;0),'Ersparnisberechnung Sommertarif'!$B$8*SLP!C5283,"")</f>
        <v/>
      </c>
    </row>
    <row r="5304" spans="1:5" x14ac:dyDescent="0.3">
      <c r="A5304" s="25">
        <v>46078</v>
      </c>
      <c r="B5304" s="31">
        <v>3.125E-2</v>
      </c>
      <c r="C5304" s="46"/>
      <c r="D5304" s="29">
        <v>46078.03125</v>
      </c>
      <c r="E5304" s="15" t="str">
        <f>IF(AND($B$6=NB!$A$17,$B$8&gt;0),'Ersparnisberechnung Sommertarif'!$B$8*SLP!C5284,"")</f>
        <v/>
      </c>
    </row>
    <row r="5305" spans="1:5" x14ac:dyDescent="0.3">
      <c r="A5305" s="25">
        <v>46078</v>
      </c>
      <c r="B5305" s="31">
        <v>4.1666666666666664E-2</v>
      </c>
      <c r="C5305" s="46"/>
      <c r="D5305" s="29">
        <v>46078.041666666664</v>
      </c>
      <c r="E5305" s="15" t="str">
        <f>IF(AND($B$6=NB!$A$17,$B$8&gt;0),'Ersparnisberechnung Sommertarif'!$B$8*SLP!C5285,"")</f>
        <v/>
      </c>
    </row>
    <row r="5306" spans="1:5" x14ac:dyDescent="0.3">
      <c r="A5306" s="25">
        <v>46078</v>
      </c>
      <c r="B5306" s="31">
        <v>5.2083333333333336E-2</v>
      </c>
      <c r="C5306" s="46"/>
      <c r="D5306" s="29">
        <v>46078.052083333336</v>
      </c>
      <c r="E5306" s="15" t="str">
        <f>IF(AND($B$6=NB!$A$17,$B$8&gt;0),'Ersparnisberechnung Sommertarif'!$B$8*SLP!C5286,"")</f>
        <v/>
      </c>
    </row>
    <row r="5307" spans="1:5" x14ac:dyDescent="0.3">
      <c r="A5307" s="25">
        <v>46078</v>
      </c>
      <c r="B5307" s="31">
        <v>6.25E-2</v>
      </c>
      <c r="C5307" s="46"/>
      <c r="D5307" s="29">
        <v>46078.0625</v>
      </c>
      <c r="E5307" s="15" t="str">
        <f>IF(AND($B$6=NB!$A$17,$B$8&gt;0),'Ersparnisberechnung Sommertarif'!$B$8*SLP!C5287,"")</f>
        <v/>
      </c>
    </row>
    <row r="5308" spans="1:5" x14ac:dyDescent="0.3">
      <c r="A5308" s="25">
        <v>46078</v>
      </c>
      <c r="B5308" s="31">
        <v>7.2916666666666671E-2</v>
      </c>
      <c r="C5308" s="46"/>
      <c r="D5308" s="29">
        <v>46078.072916666664</v>
      </c>
      <c r="E5308" s="15" t="str">
        <f>IF(AND($B$6=NB!$A$17,$B$8&gt;0),'Ersparnisberechnung Sommertarif'!$B$8*SLP!C5288,"")</f>
        <v/>
      </c>
    </row>
    <row r="5309" spans="1:5" x14ac:dyDescent="0.3">
      <c r="A5309" s="25">
        <v>46078</v>
      </c>
      <c r="B5309" s="31">
        <v>8.3333333333333329E-2</v>
      </c>
      <c r="C5309" s="46"/>
      <c r="D5309" s="29">
        <v>46078.083333333336</v>
      </c>
      <c r="E5309" s="15" t="str">
        <f>IF(AND($B$6=NB!$A$17,$B$8&gt;0),'Ersparnisberechnung Sommertarif'!$B$8*SLP!C5289,"")</f>
        <v/>
      </c>
    </row>
    <row r="5310" spans="1:5" x14ac:dyDescent="0.3">
      <c r="A5310" s="25">
        <v>46078</v>
      </c>
      <c r="B5310" s="31">
        <v>9.375E-2</v>
      </c>
      <c r="C5310" s="46"/>
      <c r="D5310" s="29">
        <v>46078.09375</v>
      </c>
      <c r="E5310" s="15" t="str">
        <f>IF(AND($B$6=NB!$A$17,$B$8&gt;0),'Ersparnisberechnung Sommertarif'!$B$8*SLP!C5290,"")</f>
        <v/>
      </c>
    </row>
    <row r="5311" spans="1:5" x14ac:dyDescent="0.3">
      <c r="A5311" s="25">
        <v>46078</v>
      </c>
      <c r="B5311" s="31">
        <v>0.10416666666666667</v>
      </c>
      <c r="C5311" s="46"/>
      <c r="D5311" s="29">
        <v>46078.104166666664</v>
      </c>
      <c r="E5311" s="15" t="str">
        <f>IF(AND($B$6=NB!$A$17,$B$8&gt;0),'Ersparnisberechnung Sommertarif'!$B$8*SLP!C5291,"")</f>
        <v/>
      </c>
    </row>
    <row r="5312" spans="1:5" x14ac:dyDescent="0.3">
      <c r="A5312" s="25">
        <v>46078</v>
      </c>
      <c r="B5312" s="31">
        <v>0.11458333333333333</v>
      </c>
      <c r="C5312" s="46"/>
      <c r="D5312" s="29">
        <v>46078.114583333336</v>
      </c>
      <c r="E5312" s="15" t="str">
        <f>IF(AND($B$6=NB!$A$17,$B$8&gt;0),'Ersparnisberechnung Sommertarif'!$B$8*SLP!C5292,"")</f>
        <v/>
      </c>
    </row>
    <row r="5313" spans="1:5" x14ac:dyDescent="0.3">
      <c r="A5313" s="25">
        <v>46078</v>
      </c>
      <c r="B5313" s="31">
        <v>0.125</v>
      </c>
      <c r="C5313" s="46"/>
      <c r="D5313" s="29">
        <v>46078.125</v>
      </c>
      <c r="E5313" s="15" t="str">
        <f>IF(AND($B$6=NB!$A$17,$B$8&gt;0),'Ersparnisberechnung Sommertarif'!$B$8*SLP!C5293,"")</f>
        <v/>
      </c>
    </row>
    <row r="5314" spans="1:5" x14ac:dyDescent="0.3">
      <c r="A5314" s="25">
        <v>46078</v>
      </c>
      <c r="B5314" s="31">
        <v>0.13541666666666666</v>
      </c>
      <c r="C5314" s="46"/>
      <c r="D5314" s="29">
        <v>46078.135416666664</v>
      </c>
      <c r="E5314" s="15" t="str">
        <f>IF(AND($B$6=NB!$A$17,$B$8&gt;0),'Ersparnisberechnung Sommertarif'!$B$8*SLP!C5294,"")</f>
        <v/>
      </c>
    </row>
    <row r="5315" spans="1:5" x14ac:dyDescent="0.3">
      <c r="A5315" s="25">
        <v>46078</v>
      </c>
      <c r="B5315" s="31">
        <v>0.14583333333333334</v>
      </c>
      <c r="C5315" s="46"/>
      <c r="D5315" s="29">
        <v>46078.145833333336</v>
      </c>
      <c r="E5315" s="15" t="str">
        <f>IF(AND($B$6=NB!$A$17,$B$8&gt;0),'Ersparnisberechnung Sommertarif'!$B$8*SLP!C5295,"")</f>
        <v/>
      </c>
    </row>
    <row r="5316" spans="1:5" x14ac:dyDescent="0.3">
      <c r="A5316" s="25">
        <v>46078</v>
      </c>
      <c r="B5316" s="31">
        <v>0.15625</v>
      </c>
      <c r="C5316" s="46"/>
      <c r="D5316" s="29">
        <v>46078.15625</v>
      </c>
      <c r="E5316" s="15" t="str">
        <f>IF(AND($B$6=NB!$A$17,$B$8&gt;0),'Ersparnisberechnung Sommertarif'!$B$8*SLP!C5296,"")</f>
        <v/>
      </c>
    </row>
    <row r="5317" spans="1:5" x14ac:dyDescent="0.3">
      <c r="A5317" s="25">
        <v>46078</v>
      </c>
      <c r="B5317" s="31">
        <v>0.16666666666666666</v>
      </c>
      <c r="C5317" s="46"/>
      <c r="D5317" s="29">
        <v>46078.166666666664</v>
      </c>
      <c r="E5317" s="15" t="str">
        <f>IF(AND($B$6=NB!$A$17,$B$8&gt;0),'Ersparnisberechnung Sommertarif'!$B$8*SLP!C5297,"")</f>
        <v/>
      </c>
    </row>
    <row r="5318" spans="1:5" x14ac:dyDescent="0.3">
      <c r="A5318" s="25">
        <v>46078</v>
      </c>
      <c r="B5318" s="31">
        <v>0.17708333333333334</v>
      </c>
      <c r="C5318" s="46"/>
      <c r="D5318" s="29">
        <v>46078.177083333336</v>
      </c>
      <c r="E5318" s="15" t="str">
        <f>IF(AND($B$6=NB!$A$17,$B$8&gt;0),'Ersparnisberechnung Sommertarif'!$B$8*SLP!C5298,"")</f>
        <v/>
      </c>
    </row>
    <row r="5319" spans="1:5" x14ac:dyDescent="0.3">
      <c r="A5319" s="25">
        <v>46078</v>
      </c>
      <c r="B5319" s="31">
        <v>0.1875</v>
      </c>
      <c r="C5319" s="46"/>
      <c r="D5319" s="29">
        <v>46078.1875</v>
      </c>
      <c r="E5319" s="15" t="str">
        <f>IF(AND($B$6=NB!$A$17,$B$8&gt;0),'Ersparnisberechnung Sommertarif'!$B$8*SLP!C5299,"")</f>
        <v/>
      </c>
    </row>
    <row r="5320" spans="1:5" x14ac:dyDescent="0.3">
      <c r="A5320" s="25">
        <v>46078</v>
      </c>
      <c r="B5320" s="31">
        <v>0.19791666666666666</v>
      </c>
      <c r="C5320" s="46"/>
      <c r="D5320" s="29">
        <v>46078.197916666664</v>
      </c>
      <c r="E5320" s="15" t="str">
        <f>IF(AND($B$6=NB!$A$17,$B$8&gt;0),'Ersparnisberechnung Sommertarif'!$B$8*SLP!C5300,"")</f>
        <v/>
      </c>
    </row>
    <row r="5321" spans="1:5" x14ac:dyDescent="0.3">
      <c r="A5321" s="25">
        <v>46078</v>
      </c>
      <c r="B5321" s="31">
        <v>0.20833333333333334</v>
      </c>
      <c r="C5321" s="46"/>
      <c r="D5321" s="29">
        <v>46078.208333333336</v>
      </c>
      <c r="E5321" s="15" t="str">
        <f>IF(AND($B$6=NB!$A$17,$B$8&gt;0),'Ersparnisberechnung Sommertarif'!$B$8*SLP!C5301,"")</f>
        <v/>
      </c>
    </row>
    <row r="5322" spans="1:5" x14ac:dyDescent="0.3">
      <c r="A5322" s="25">
        <v>46078</v>
      </c>
      <c r="B5322" s="31">
        <v>0.21875</v>
      </c>
      <c r="C5322" s="46"/>
      <c r="D5322" s="29">
        <v>46078.21875</v>
      </c>
      <c r="E5322" s="15" t="str">
        <f>IF(AND($B$6=NB!$A$17,$B$8&gt;0),'Ersparnisberechnung Sommertarif'!$B$8*SLP!C5302,"")</f>
        <v/>
      </c>
    </row>
    <row r="5323" spans="1:5" x14ac:dyDescent="0.3">
      <c r="A5323" s="25">
        <v>46078</v>
      </c>
      <c r="B5323" s="31">
        <v>0.22916666666666666</v>
      </c>
      <c r="C5323" s="46"/>
      <c r="D5323" s="29">
        <v>46078.229166666664</v>
      </c>
      <c r="E5323" s="15" t="str">
        <f>IF(AND($B$6=NB!$A$17,$B$8&gt;0),'Ersparnisberechnung Sommertarif'!$B$8*SLP!C5303,"")</f>
        <v/>
      </c>
    </row>
    <row r="5324" spans="1:5" x14ac:dyDescent="0.3">
      <c r="A5324" s="25">
        <v>46078</v>
      </c>
      <c r="B5324" s="31">
        <v>0.23958333333333334</v>
      </c>
      <c r="C5324" s="46"/>
      <c r="D5324" s="29">
        <v>46078.239583333336</v>
      </c>
      <c r="E5324" s="15" t="str">
        <f>IF(AND($B$6=NB!$A$17,$B$8&gt;0),'Ersparnisberechnung Sommertarif'!$B$8*SLP!C5304,"")</f>
        <v/>
      </c>
    </row>
    <row r="5325" spans="1:5" x14ac:dyDescent="0.3">
      <c r="A5325" s="25">
        <v>46078</v>
      </c>
      <c r="B5325" s="31">
        <v>0.25</v>
      </c>
      <c r="C5325" s="46"/>
      <c r="D5325" s="29">
        <v>46078.25</v>
      </c>
      <c r="E5325" s="15" t="str">
        <f>IF(AND($B$6=NB!$A$17,$B$8&gt;0),'Ersparnisberechnung Sommertarif'!$B$8*SLP!C5305,"")</f>
        <v/>
      </c>
    </row>
    <row r="5326" spans="1:5" x14ac:dyDescent="0.3">
      <c r="A5326" s="25">
        <v>46078</v>
      </c>
      <c r="B5326" s="31">
        <v>0.26041666666666669</v>
      </c>
      <c r="C5326" s="46"/>
      <c r="D5326" s="29">
        <v>46078.260416666664</v>
      </c>
      <c r="E5326" s="15" t="str">
        <f>IF(AND($B$6=NB!$A$17,$B$8&gt;0),'Ersparnisberechnung Sommertarif'!$B$8*SLP!C5306,"")</f>
        <v/>
      </c>
    </row>
    <row r="5327" spans="1:5" x14ac:dyDescent="0.3">
      <c r="A5327" s="25">
        <v>46078</v>
      </c>
      <c r="B5327" s="31">
        <v>0.27083333333333331</v>
      </c>
      <c r="C5327" s="46"/>
      <c r="D5327" s="29">
        <v>46078.270833333336</v>
      </c>
      <c r="E5327" s="15" t="str">
        <f>IF(AND($B$6=NB!$A$17,$B$8&gt;0),'Ersparnisberechnung Sommertarif'!$B$8*SLP!C5307,"")</f>
        <v/>
      </c>
    </row>
    <row r="5328" spans="1:5" x14ac:dyDescent="0.3">
      <c r="A5328" s="25">
        <v>46078</v>
      </c>
      <c r="B5328" s="31">
        <v>0.28125</v>
      </c>
      <c r="C5328" s="46"/>
      <c r="D5328" s="29">
        <v>46078.28125</v>
      </c>
      <c r="E5328" s="15" t="str">
        <f>IF(AND($B$6=NB!$A$17,$B$8&gt;0),'Ersparnisberechnung Sommertarif'!$B$8*SLP!C5308,"")</f>
        <v/>
      </c>
    </row>
    <row r="5329" spans="1:5" x14ac:dyDescent="0.3">
      <c r="A5329" s="25">
        <v>46078</v>
      </c>
      <c r="B5329" s="31">
        <v>0.29166666666666669</v>
      </c>
      <c r="C5329" s="46"/>
      <c r="D5329" s="29">
        <v>46078.291666666664</v>
      </c>
      <c r="E5329" s="15" t="str">
        <f>IF(AND($B$6=NB!$A$17,$B$8&gt;0),'Ersparnisberechnung Sommertarif'!$B$8*SLP!C5309,"")</f>
        <v/>
      </c>
    </row>
    <row r="5330" spans="1:5" x14ac:dyDescent="0.3">
      <c r="A5330" s="25">
        <v>46078</v>
      </c>
      <c r="B5330" s="31">
        <v>0.30208333333333331</v>
      </c>
      <c r="C5330" s="46"/>
      <c r="D5330" s="29">
        <v>46078.302083333336</v>
      </c>
      <c r="E5330" s="15" t="str">
        <f>IF(AND($B$6=NB!$A$17,$B$8&gt;0),'Ersparnisberechnung Sommertarif'!$B$8*SLP!C5310,"")</f>
        <v/>
      </c>
    </row>
    <row r="5331" spans="1:5" x14ac:dyDescent="0.3">
      <c r="A5331" s="25">
        <v>46078</v>
      </c>
      <c r="B5331" s="31">
        <v>0.3125</v>
      </c>
      <c r="C5331" s="46"/>
      <c r="D5331" s="29">
        <v>46078.3125</v>
      </c>
      <c r="E5331" s="15" t="str">
        <f>IF(AND($B$6=NB!$A$17,$B$8&gt;0),'Ersparnisberechnung Sommertarif'!$B$8*SLP!C5311,"")</f>
        <v/>
      </c>
    </row>
    <row r="5332" spans="1:5" x14ac:dyDescent="0.3">
      <c r="A5332" s="25">
        <v>46078</v>
      </c>
      <c r="B5332" s="31">
        <v>0.32291666666666669</v>
      </c>
      <c r="C5332" s="46"/>
      <c r="D5332" s="29">
        <v>46078.322916666664</v>
      </c>
      <c r="E5332" s="15" t="str">
        <f>IF(AND($B$6=NB!$A$17,$B$8&gt;0),'Ersparnisberechnung Sommertarif'!$B$8*SLP!C5312,"")</f>
        <v/>
      </c>
    </row>
    <row r="5333" spans="1:5" x14ac:dyDescent="0.3">
      <c r="A5333" s="25">
        <v>46078</v>
      </c>
      <c r="B5333" s="31">
        <v>0.33333333333333331</v>
      </c>
      <c r="C5333" s="46"/>
      <c r="D5333" s="29">
        <v>46078.333333333336</v>
      </c>
      <c r="E5333" s="15" t="str">
        <f>IF(AND($B$6=NB!$A$17,$B$8&gt;0),'Ersparnisberechnung Sommertarif'!$B$8*SLP!C5313,"")</f>
        <v/>
      </c>
    </row>
    <row r="5334" spans="1:5" x14ac:dyDescent="0.3">
      <c r="A5334" s="25">
        <v>46078</v>
      </c>
      <c r="B5334" s="31">
        <v>0.34375</v>
      </c>
      <c r="C5334" s="46"/>
      <c r="D5334" s="29">
        <v>46078.34375</v>
      </c>
      <c r="E5334" s="15" t="str">
        <f>IF(AND($B$6=NB!$A$17,$B$8&gt;0),'Ersparnisberechnung Sommertarif'!$B$8*SLP!C5314,"")</f>
        <v/>
      </c>
    </row>
    <row r="5335" spans="1:5" x14ac:dyDescent="0.3">
      <c r="A5335" s="25">
        <v>46078</v>
      </c>
      <c r="B5335" s="31">
        <v>0.35416666666666669</v>
      </c>
      <c r="C5335" s="46"/>
      <c r="D5335" s="29">
        <v>46078.354166666664</v>
      </c>
      <c r="E5335" s="15" t="str">
        <f>IF(AND($B$6=NB!$A$17,$B$8&gt;0),'Ersparnisberechnung Sommertarif'!$B$8*SLP!C5315,"")</f>
        <v/>
      </c>
    </row>
    <row r="5336" spans="1:5" x14ac:dyDescent="0.3">
      <c r="A5336" s="25">
        <v>46078</v>
      </c>
      <c r="B5336" s="31">
        <v>0.36458333333333331</v>
      </c>
      <c r="C5336" s="46"/>
      <c r="D5336" s="29">
        <v>46078.364583333336</v>
      </c>
      <c r="E5336" s="15" t="str">
        <f>IF(AND($B$6=NB!$A$17,$B$8&gt;0),'Ersparnisberechnung Sommertarif'!$B$8*SLP!C5316,"")</f>
        <v/>
      </c>
    </row>
    <row r="5337" spans="1:5" x14ac:dyDescent="0.3">
      <c r="A5337" s="25">
        <v>46078</v>
      </c>
      <c r="B5337" s="31">
        <v>0.375</v>
      </c>
      <c r="C5337" s="46"/>
      <c r="D5337" s="29">
        <v>46078.375</v>
      </c>
      <c r="E5337" s="15" t="str">
        <f>IF(AND($B$6=NB!$A$17,$B$8&gt;0),'Ersparnisberechnung Sommertarif'!$B$8*SLP!C5317,"")</f>
        <v/>
      </c>
    </row>
    <row r="5338" spans="1:5" x14ac:dyDescent="0.3">
      <c r="A5338" s="25">
        <v>46078</v>
      </c>
      <c r="B5338" s="31">
        <v>0.38541666666666669</v>
      </c>
      <c r="C5338" s="46"/>
      <c r="D5338" s="29">
        <v>46078.385416666664</v>
      </c>
      <c r="E5338" s="15" t="str">
        <f>IF(AND($B$6=NB!$A$17,$B$8&gt;0),'Ersparnisberechnung Sommertarif'!$B$8*SLP!C5318,"")</f>
        <v/>
      </c>
    </row>
    <row r="5339" spans="1:5" x14ac:dyDescent="0.3">
      <c r="A5339" s="25">
        <v>46078</v>
      </c>
      <c r="B5339" s="31">
        <v>0.39583333333333331</v>
      </c>
      <c r="C5339" s="46"/>
      <c r="D5339" s="29">
        <v>46078.395833333336</v>
      </c>
      <c r="E5339" s="15" t="str">
        <f>IF(AND($B$6=NB!$A$17,$B$8&gt;0),'Ersparnisberechnung Sommertarif'!$B$8*SLP!C5319,"")</f>
        <v/>
      </c>
    </row>
    <row r="5340" spans="1:5" x14ac:dyDescent="0.3">
      <c r="A5340" s="25">
        <v>46078</v>
      </c>
      <c r="B5340" s="31">
        <v>0.40625</v>
      </c>
      <c r="C5340" s="46"/>
      <c r="D5340" s="29">
        <v>46078.40625</v>
      </c>
      <c r="E5340" s="15" t="str">
        <f>IF(AND($B$6=NB!$A$17,$B$8&gt;0),'Ersparnisberechnung Sommertarif'!$B$8*SLP!C5320,"")</f>
        <v/>
      </c>
    </row>
    <row r="5341" spans="1:5" x14ac:dyDescent="0.3">
      <c r="A5341" s="25">
        <v>46078</v>
      </c>
      <c r="B5341" s="31">
        <v>0.41666666666666669</v>
      </c>
      <c r="C5341" s="46"/>
      <c r="D5341" s="29">
        <v>46078.416666666664</v>
      </c>
      <c r="E5341" s="15" t="str">
        <f>IF(AND($B$6=NB!$A$17,$B$8&gt;0),'Ersparnisberechnung Sommertarif'!$B$8*SLP!C5321,"")</f>
        <v/>
      </c>
    </row>
    <row r="5342" spans="1:5" x14ac:dyDescent="0.3">
      <c r="A5342" s="25">
        <v>46078</v>
      </c>
      <c r="B5342" s="31">
        <v>0.42708333333333331</v>
      </c>
      <c r="C5342" s="46"/>
      <c r="D5342" s="29">
        <v>46078.427083333336</v>
      </c>
      <c r="E5342" s="15" t="str">
        <f>IF(AND($B$6=NB!$A$17,$B$8&gt;0),'Ersparnisberechnung Sommertarif'!$B$8*SLP!C5322,"")</f>
        <v/>
      </c>
    </row>
    <row r="5343" spans="1:5" x14ac:dyDescent="0.3">
      <c r="A5343" s="25">
        <v>46078</v>
      </c>
      <c r="B5343" s="31">
        <v>0.4375</v>
      </c>
      <c r="C5343" s="46"/>
      <c r="D5343" s="29">
        <v>46078.4375</v>
      </c>
      <c r="E5343" s="15" t="str">
        <f>IF(AND($B$6=NB!$A$17,$B$8&gt;0),'Ersparnisberechnung Sommertarif'!$B$8*SLP!C5323,"")</f>
        <v/>
      </c>
    </row>
    <row r="5344" spans="1:5" x14ac:dyDescent="0.3">
      <c r="A5344" s="25">
        <v>46078</v>
      </c>
      <c r="B5344" s="31">
        <v>0.44791666666666669</v>
      </c>
      <c r="C5344" s="46"/>
      <c r="D5344" s="29">
        <v>46078.447916666664</v>
      </c>
      <c r="E5344" s="15" t="str">
        <f>IF(AND($B$6=NB!$A$17,$B$8&gt;0),'Ersparnisberechnung Sommertarif'!$B$8*SLP!C5324,"")</f>
        <v/>
      </c>
    </row>
    <row r="5345" spans="1:5" x14ac:dyDescent="0.3">
      <c r="A5345" s="25">
        <v>46078</v>
      </c>
      <c r="B5345" s="31">
        <v>0.45833333333333331</v>
      </c>
      <c r="C5345" s="46"/>
      <c r="D5345" s="29">
        <v>46078.458333333336</v>
      </c>
      <c r="E5345" s="15" t="str">
        <f>IF(AND($B$6=NB!$A$17,$B$8&gt;0),'Ersparnisberechnung Sommertarif'!$B$8*SLP!C5325,"")</f>
        <v/>
      </c>
    </row>
    <row r="5346" spans="1:5" x14ac:dyDescent="0.3">
      <c r="A5346" s="25">
        <v>46078</v>
      </c>
      <c r="B5346" s="31">
        <v>0.46875</v>
      </c>
      <c r="C5346" s="46"/>
      <c r="D5346" s="29">
        <v>46078.46875</v>
      </c>
      <c r="E5346" s="15" t="str">
        <f>IF(AND($B$6=NB!$A$17,$B$8&gt;0),'Ersparnisberechnung Sommertarif'!$B$8*SLP!C5326,"")</f>
        <v/>
      </c>
    </row>
    <row r="5347" spans="1:5" x14ac:dyDescent="0.3">
      <c r="A5347" s="25">
        <v>46078</v>
      </c>
      <c r="B5347" s="31">
        <v>0.47916666666666669</v>
      </c>
      <c r="C5347" s="46"/>
      <c r="D5347" s="29">
        <v>46078.479166666664</v>
      </c>
      <c r="E5347" s="15" t="str">
        <f>IF(AND($B$6=NB!$A$17,$B$8&gt;0),'Ersparnisberechnung Sommertarif'!$B$8*SLP!C5327,"")</f>
        <v/>
      </c>
    </row>
    <row r="5348" spans="1:5" x14ac:dyDescent="0.3">
      <c r="A5348" s="25">
        <v>46078</v>
      </c>
      <c r="B5348" s="31">
        <v>0.48958333333333331</v>
      </c>
      <c r="C5348" s="46"/>
      <c r="D5348" s="29">
        <v>46078.489583333336</v>
      </c>
      <c r="E5348" s="15" t="str">
        <f>IF(AND($B$6=NB!$A$17,$B$8&gt;0),'Ersparnisberechnung Sommertarif'!$B$8*SLP!C5328,"")</f>
        <v/>
      </c>
    </row>
    <row r="5349" spans="1:5" x14ac:dyDescent="0.3">
      <c r="A5349" s="25">
        <v>46078</v>
      </c>
      <c r="B5349" s="31">
        <v>0.5</v>
      </c>
      <c r="C5349" s="46"/>
      <c r="D5349" s="29">
        <v>46078.5</v>
      </c>
      <c r="E5349" s="15" t="str">
        <f>IF(AND($B$6=NB!$A$17,$B$8&gt;0),'Ersparnisberechnung Sommertarif'!$B$8*SLP!C5329,"")</f>
        <v/>
      </c>
    </row>
    <row r="5350" spans="1:5" x14ac:dyDescent="0.3">
      <c r="A5350" s="25">
        <v>46078</v>
      </c>
      <c r="B5350" s="31">
        <v>0.51041666666666663</v>
      </c>
      <c r="C5350" s="46"/>
      <c r="D5350" s="29">
        <v>46078.510416666664</v>
      </c>
      <c r="E5350" s="15" t="str">
        <f>IF(AND($B$6=NB!$A$17,$B$8&gt;0),'Ersparnisberechnung Sommertarif'!$B$8*SLP!C5330,"")</f>
        <v/>
      </c>
    </row>
    <row r="5351" spans="1:5" x14ac:dyDescent="0.3">
      <c r="A5351" s="25">
        <v>46078</v>
      </c>
      <c r="B5351" s="31">
        <v>0.52083333333333337</v>
      </c>
      <c r="C5351" s="46"/>
      <c r="D5351" s="29">
        <v>46078.520833333336</v>
      </c>
      <c r="E5351" s="15" t="str">
        <f>IF(AND($B$6=NB!$A$17,$B$8&gt;0),'Ersparnisberechnung Sommertarif'!$B$8*SLP!C5331,"")</f>
        <v/>
      </c>
    </row>
    <row r="5352" spans="1:5" x14ac:dyDescent="0.3">
      <c r="A5352" s="25">
        <v>46078</v>
      </c>
      <c r="B5352" s="31">
        <v>0.53125</v>
      </c>
      <c r="C5352" s="46"/>
      <c r="D5352" s="29">
        <v>46078.53125</v>
      </c>
      <c r="E5352" s="15" t="str">
        <f>IF(AND($B$6=NB!$A$17,$B$8&gt;0),'Ersparnisberechnung Sommertarif'!$B$8*SLP!C5332,"")</f>
        <v/>
      </c>
    </row>
    <row r="5353" spans="1:5" x14ac:dyDescent="0.3">
      <c r="A5353" s="25">
        <v>46078</v>
      </c>
      <c r="B5353" s="31">
        <v>0.54166666666666663</v>
      </c>
      <c r="C5353" s="46"/>
      <c r="D5353" s="29">
        <v>46078.541666666664</v>
      </c>
      <c r="E5353" s="15" t="str">
        <f>IF(AND($B$6=NB!$A$17,$B$8&gt;0),'Ersparnisberechnung Sommertarif'!$B$8*SLP!C5333,"")</f>
        <v/>
      </c>
    </row>
    <row r="5354" spans="1:5" x14ac:dyDescent="0.3">
      <c r="A5354" s="25">
        <v>46078</v>
      </c>
      <c r="B5354" s="31">
        <v>0.55208333333333337</v>
      </c>
      <c r="C5354" s="46"/>
      <c r="D5354" s="29">
        <v>46078.552083333336</v>
      </c>
      <c r="E5354" s="15" t="str">
        <f>IF(AND($B$6=NB!$A$17,$B$8&gt;0),'Ersparnisberechnung Sommertarif'!$B$8*SLP!C5334,"")</f>
        <v/>
      </c>
    </row>
    <row r="5355" spans="1:5" x14ac:dyDescent="0.3">
      <c r="A5355" s="25">
        <v>46078</v>
      </c>
      <c r="B5355" s="31">
        <v>0.5625</v>
      </c>
      <c r="C5355" s="46"/>
      <c r="D5355" s="29">
        <v>46078.5625</v>
      </c>
      <c r="E5355" s="15" t="str">
        <f>IF(AND($B$6=NB!$A$17,$B$8&gt;0),'Ersparnisberechnung Sommertarif'!$B$8*SLP!C5335,"")</f>
        <v/>
      </c>
    </row>
    <row r="5356" spans="1:5" x14ac:dyDescent="0.3">
      <c r="A5356" s="25">
        <v>46078</v>
      </c>
      <c r="B5356" s="31">
        <v>0.57291666666666663</v>
      </c>
      <c r="C5356" s="46"/>
      <c r="D5356" s="29">
        <v>46078.572916666664</v>
      </c>
      <c r="E5356" s="15" t="str">
        <f>IF(AND($B$6=NB!$A$17,$B$8&gt;0),'Ersparnisberechnung Sommertarif'!$B$8*SLP!C5336,"")</f>
        <v/>
      </c>
    </row>
    <row r="5357" spans="1:5" x14ac:dyDescent="0.3">
      <c r="A5357" s="25">
        <v>46078</v>
      </c>
      <c r="B5357" s="31">
        <v>0.58333333333333337</v>
      </c>
      <c r="C5357" s="46"/>
      <c r="D5357" s="29">
        <v>46078.583333333336</v>
      </c>
      <c r="E5357" s="15" t="str">
        <f>IF(AND($B$6=NB!$A$17,$B$8&gt;0),'Ersparnisberechnung Sommertarif'!$B$8*SLP!C5337,"")</f>
        <v/>
      </c>
    </row>
    <row r="5358" spans="1:5" x14ac:dyDescent="0.3">
      <c r="A5358" s="25">
        <v>46078</v>
      </c>
      <c r="B5358" s="31">
        <v>0.59375</v>
      </c>
      <c r="C5358" s="46"/>
      <c r="D5358" s="29">
        <v>46078.59375</v>
      </c>
      <c r="E5358" s="15" t="str">
        <f>IF(AND($B$6=NB!$A$17,$B$8&gt;0),'Ersparnisberechnung Sommertarif'!$B$8*SLP!C5338,"")</f>
        <v/>
      </c>
    </row>
    <row r="5359" spans="1:5" x14ac:dyDescent="0.3">
      <c r="A5359" s="25">
        <v>46078</v>
      </c>
      <c r="B5359" s="31">
        <v>0.60416666666666663</v>
      </c>
      <c r="C5359" s="46"/>
      <c r="D5359" s="29">
        <v>46078.604166666664</v>
      </c>
      <c r="E5359" s="15" t="str">
        <f>IF(AND($B$6=NB!$A$17,$B$8&gt;0),'Ersparnisberechnung Sommertarif'!$B$8*SLP!C5339,"")</f>
        <v/>
      </c>
    </row>
    <row r="5360" spans="1:5" x14ac:dyDescent="0.3">
      <c r="A5360" s="25">
        <v>46078</v>
      </c>
      <c r="B5360" s="31">
        <v>0.61458333333333337</v>
      </c>
      <c r="C5360" s="46"/>
      <c r="D5360" s="29">
        <v>46078.614583333336</v>
      </c>
      <c r="E5360" s="15" t="str">
        <f>IF(AND($B$6=NB!$A$17,$B$8&gt;0),'Ersparnisberechnung Sommertarif'!$B$8*SLP!C5340,"")</f>
        <v/>
      </c>
    </row>
    <row r="5361" spans="1:5" x14ac:dyDescent="0.3">
      <c r="A5361" s="25">
        <v>46078</v>
      </c>
      <c r="B5361" s="31">
        <v>0.625</v>
      </c>
      <c r="C5361" s="46"/>
      <c r="D5361" s="29">
        <v>46078.625</v>
      </c>
      <c r="E5361" s="15" t="str">
        <f>IF(AND($B$6=NB!$A$17,$B$8&gt;0),'Ersparnisberechnung Sommertarif'!$B$8*SLP!C5341,"")</f>
        <v/>
      </c>
    </row>
    <row r="5362" spans="1:5" x14ac:dyDescent="0.3">
      <c r="A5362" s="25">
        <v>46078</v>
      </c>
      <c r="B5362" s="31">
        <v>0.63541666666666663</v>
      </c>
      <c r="C5362" s="46"/>
      <c r="D5362" s="29">
        <v>46078.635416666664</v>
      </c>
      <c r="E5362" s="15" t="str">
        <f>IF(AND($B$6=NB!$A$17,$B$8&gt;0),'Ersparnisberechnung Sommertarif'!$B$8*SLP!C5342,"")</f>
        <v/>
      </c>
    </row>
    <row r="5363" spans="1:5" x14ac:dyDescent="0.3">
      <c r="A5363" s="25">
        <v>46078</v>
      </c>
      <c r="B5363" s="31">
        <v>0.64583333333333337</v>
      </c>
      <c r="C5363" s="46"/>
      <c r="D5363" s="29">
        <v>46078.645833333336</v>
      </c>
      <c r="E5363" s="15" t="str">
        <f>IF(AND($B$6=NB!$A$17,$B$8&gt;0),'Ersparnisberechnung Sommertarif'!$B$8*SLP!C5343,"")</f>
        <v/>
      </c>
    </row>
    <row r="5364" spans="1:5" x14ac:dyDescent="0.3">
      <c r="A5364" s="25">
        <v>46078</v>
      </c>
      <c r="B5364" s="31">
        <v>0.65625</v>
      </c>
      <c r="C5364" s="46"/>
      <c r="D5364" s="29">
        <v>46078.65625</v>
      </c>
      <c r="E5364" s="15" t="str">
        <f>IF(AND($B$6=NB!$A$17,$B$8&gt;0),'Ersparnisberechnung Sommertarif'!$B$8*SLP!C5344,"")</f>
        <v/>
      </c>
    </row>
    <row r="5365" spans="1:5" x14ac:dyDescent="0.3">
      <c r="A5365" s="25">
        <v>46078</v>
      </c>
      <c r="B5365" s="31">
        <v>0.66666666666666663</v>
      </c>
      <c r="C5365" s="46"/>
      <c r="D5365" s="29">
        <v>46078.666666666664</v>
      </c>
      <c r="E5365" s="15" t="str">
        <f>IF(AND($B$6=NB!$A$17,$B$8&gt;0),'Ersparnisberechnung Sommertarif'!$B$8*SLP!C5345,"")</f>
        <v/>
      </c>
    </row>
    <row r="5366" spans="1:5" x14ac:dyDescent="0.3">
      <c r="A5366" s="25">
        <v>46078</v>
      </c>
      <c r="B5366" s="31">
        <v>0.67708333333333337</v>
      </c>
      <c r="C5366" s="46"/>
      <c r="D5366" s="29">
        <v>46078.677083333336</v>
      </c>
      <c r="E5366" s="15" t="str">
        <f>IF(AND($B$6=NB!$A$17,$B$8&gt;0),'Ersparnisberechnung Sommertarif'!$B$8*SLP!C5346,"")</f>
        <v/>
      </c>
    </row>
    <row r="5367" spans="1:5" x14ac:dyDescent="0.3">
      <c r="A5367" s="25">
        <v>46078</v>
      </c>
      <c r="B5367" s="31">
        <v>0.6875</v>
      </c>
      <c r="C5367" s="46"/>
      <c r="D5367" s="29">
        <v>46078.6875</v>
      </c>
      <c r="E5367" s="15" t="str">
        <f>IF(AND($B$6=NB!$A$17,$B$8&gt;0),'Ersparnisberechnung Sommertarif'!$B$8*SLP!C5347,"")</f>
        <v/>
      </c>
    </row>
    <row r="5368" spans="1:5" x14ac:dyDescent="0.3">
      <c r="A5368" s="25">
        <v>46078</v>
      </c>
      <c r="B5368" s="31">
        <v>0.69791666666666663</v>
      </c>
      <c r="C5368" s="46"/>
      <c r="D5368" s="29">
        <v>46078.697916666664</v>
      </c>
      <c r="E5368" s="15" t="str">
        <f>IF(AND($B$6=NB!$A$17,$B$8&gt;0),'Ersparnisberechnung Sommertarif'!$B$8*SLP!C5348,"")</f>
        <v/>
      </c>
    </row>
    <row r="5369" spans="1:5" x14ac:dyDescent="0.3">
      <c r="A5369" s="25">
        <v>46078</v>
      </c>
      <c r="B5369" s="31">
        <v>0.70833333333333337</v>
      </c>
      <c r="C5369" s="46"/>
      <c r="D5369" s="29">
        <v>46078.708333333336</v>
      </c>
      <c r="E5369" s="15" t="str">
        <f>IF(AND($B$6=NB!$A$17,$B$8&gt;0),'Ersparnisberechnung Sommertarif'!$B$8*SLP!C5349,"")</f>
        <v/>
      </c>
    </row>
    <row r="5370" spans="1:5" x14ac:dyDescent="0.3">
      <c r="A5370" s="25">
        <v>46078</v>
      </c>
      <c r="B5370" s="31">
        <v>0.71875</v>
      </c>
      <c r="C5370" s="46"/>
      <c r="D5370" s="29">
        <v>46078.71875</v>
      </c>
      <c r="E5370" s="15" t="str">
        <f>IF(AND($B$6=NB!$A$17,$B$8&gt;0),'Ersparnisberechnung Sommertarif'!$B$8*SLP!C5350,"")</f>
        <v/>
      </c>
    </row>
    <row r="5371" spans="1:5" x14ac:dyDescent="0.3">
      <c r="A5371" s="25">
        <v>46078</v>
      </c>
      <c r="B5371" s="31">
        <v>0.72916666666666663</v>
      </c>
      <c r="C5371" s="46"/>
      <c r="D5371" s="29">
        <v>46078.729166666664</v>
      </c>
      <c r="E5371" s="15" t="str">
        <f>IF(AND($B$6=NB!$A$17,$B$8&gt;0),'Ersparnisberechnung Sommertarif'!$B$8*SLP!C5351,"")</f>
        <v/>
      </c>
    </row>
    <row r="5372" spans="1:5" x14ac:dyDescent="0.3">
      <c r="A5372" s="25">
        <v>46078</v>
      </c>
      <c r="B5372" s="31">
        <v>0.73958333333333337</v>
      </c>
      <c r="C5372" s="46"/>
      <c r="D5372" s="29">
        <v>46078.739583333336</v>
      </c>
      <c r="E5372" s="15" t="str">
        <f>IF(AND($B$6=NB!$A$17,$B$8&gt;0),'Ersparnisberechnung Sommertarif'!$B$8*SLP!C5352,"")</f>
        <v/>
      </c>
    </row>
    <row r="5373" spans="1:5" x14ac:dyDescent="0.3">
      <c r="A5373" s="25">
        <v>46078</v>
      </c>
      <c r="B5373" s="31">
        <v>0.75</v>
      </c>
      <c r="C5373" s="46"/>
      <c r="D5373" s="29">
        <v>46078.75</v>
      </c>
      <c r="E5373" s="15" t="str">
        <f>IF(AND($B$6=NB!$A$17,$B$8&gt;0),'Ersparnisberechnung Sommertarif'!$B$8*SLP!C5353,"")</f>
        <v/>
      </c>
    </row>
    <row r="5374" spans="1:5" x14ac:dyDescent="0.3">
      <c r="A5374" s="25">
        <v>46078</v>
      </c>
      <c r="B5374" s="31">
        <v>0.76041666666666663</v>
      </c>
      <c r="C5374" s="46"/>
      <c r="D5374" s="29">
        <v>46078.760416666664</v>
      </c>
      <c r="E5374" s="15" t="str">
        <f>IF(AND($B$6=NB!$A$17,$B$8&gt;0),'Ersparnisberechnung Sommertarif'!$B$8*SLP!C5354,"")</f>
        <v/>
      </c>
    </row>
    <row r="5375" spans="1:5" x14ac:dyDescent="0.3">
      <c r="A5375" s="25">
        <v>46078</v>
      </c>
      <c r="B5375" s="31">
        <v>0.77083333333333337</v>
      </c>
      <c r="C5375" s="46"/>
      <c r="D5375" s="29">
        <v>46078.770833333336</v>
      </c>
      <c r="E5375" s="15" t="str">
        <f>IF(AND($B$6=NB!$A$17,$B$8&gt;0),'Ersparnisberechnung Sommertarif'!$B$8*SLP!C5355,"")</f>
        <v/>
      </c>
    </row>
    <row r="5376" spans="1:5" x14ac:dyDescent="0.3">
      <c r="A5376" s="25">
        <v>46078</v>
      </c>
      <c r="B5376" s="31">
        <v>0.78125</v>
      </c>
      <c r="C5376" s="46"/>
      <c r="D5376" s="29">
        <v>46078.78125</v>
      </c>
      <c r="E5376" s="15" t="str">
        <f>IF(AND($B$6=NB!$A$17,$B$8&gt;0),'Ersparnisberechnung Sommertarif'!$B$8*SLP!C5356,"")</f>
        <v/>
      </c>
    </row>
    <row r="5377" spans="1:5" x14ac:dyDescent="0.3">
      <c r="A5377" s="25">
        <v>46078</v>
      </c>
      <c r="B5377" s="31">
        <v>0.79166666666666663</v>
      </c>
      <c r="C5377" s="46"/>
      <c r="D5377" s="29">
        <v>46078.791666666664</v>
      </c>
      <c r="E5377" s="15" t="str">
        <f>IF(AND($B$6=NB!$A$17,$B$8&gt;0),'Ersparnisberechnung Sommertarif'!$B$8*SLP!C5357,"")</f>
        <v/>
      </c>
    </row>
    <row r="5378" spans="1:5" x14ac:dyDescent="0.3">
      <c r="A5378" s="25">
        <v>46078</v>
      </c>
      <c r="B5378" s="31">
        <v>0.80208333333333337</v>
      </c>
      <c r="C5378" s="46"/>
      <c r="D5378" s="29">
        <v>46078.802083333336</v>
      </c>
      <c r="E5378" s="15" t="str">
        <f>IF(AND($B$6=NB!$A$17,$B$8&gt;0),'Ersparnisberechnung Sommertarif'!$B$8*SLP!C5358,"")</f>
        <v/>
      </c>
    </row>
    <row r="5379" spans="1:5" x14ac:dyDescent="0.3">
      <c r="A5379" s="25">
        <v>46078</v>
      </c>
      <c r="B5379" s="31">
        <v>0.8125</v>
      </c>
      <c r="C5379" s="46"/>
      <c r="D5379" s="29">
        <v>46078.8125</v>
      </c>
      <c r="E5379" s="15" t="str">
        <f>IF(AND($B$6=NB!$A$17,$B$8&gt;0),'Ersparnisberechnung Sommertarif'!$B$8*SLP!C5359,"")</f>
        <v/>
      </c>
    </row>
    <row r="5380" spans="1:5" x14ac:dyDescent="0.3">
      <c r="A5380" s="25">
        <v>46078</v>
      </c>
      <c r="B5380" s="31">
        <v>0.82291666666666663</v>
      </c>
      <c r="C5380" s="46"/>
      <c r="D5380" s="29">
        <v>46078.822916666664</v>
      </c>
      <c r="E5380" s="15" t="str">
        <f>IF(AND($B$6=NB!$A$17,$B$8&gt;0),'Ersparnisberechnung Sommertarif'!$B$8*SLP!C5360,"")</f>
        <v/>
      </c>
    </row>
    <row r="5381" spans="1:5" x14ac:dyDescent="0.3">
      <c r="A5381" s="25">
        <v>46078</v>
      </c>
      <c r="B5381" s="31">
        <v>0.83333333333333337</v>
      </c>
      <c r="C5381" s="46"/>
      <c r="D5381" s="29">
        <v>46078.833333333336</v>
      </c>
      <c r="E5381" s="15" t="str">
        <f>IF(AND($B$6=NB!$A$17,$B$8&gt;0),'Ersparnisberechnung Sommertarif'!$B$8*SLP!C5361,"")</f>
        <v/>
      </c>
    </row>
    <row r="5382" spans="1:5" x14ac:dyDescent="0.3">
      <c r="A5382" s="25">
        <v>46078</v>
      </c>
      <c r="B5382" s="31">
        <v>0.84375</v>
      </c>
      <c r="C5382" s="46"/>
      <c r="D5382" s="29">
        <v>46078.84375</v>
      </c>
      <c r="E5382" s="15" t="str">
        <f>IF(AND($B$6=NB!$A$17,$B$8&gt;0),'Ersparnisberechnung Sommertarif'!$B$8*SLP!C5362,"")</f>
        <v/>
      </c>
    </row>
    <row r="5383" spans="1:5" x14ac:dyDescent="0.3">
      <c r="A5383" s="25">
        <v>46078</v>
      </c>
      <c r="B5383" s="31">
        <v>0.85416666666666663</v>
      </c>
      <c r="C5383" s="46"/>
      <c r="D5383" s="29">
        <v>46078.854166666664</v>
      </c>
      <c r="E5383" s="15" t="str">
        <f>IF(AND($B$6=NB!$A$17,$B$8&gt;0),'Ersparnisberechnung Sommertarif'!$B$8*SLP!C5363,"")</f>
        <v/>
      </c>
    </row>
    <row r="5384" spans="1:5" x14ac:dyDescent="0.3">
      <c r="A5384" s="25">
        <v>46078</v>
      </c>
      <c r="B5384" s="31">
        <v>0.86458333333333337</v>
      </c>
      <c r="C5384" s="46"/>
      <c r="D5384" s="29">
        <v>46078.864583333336</v>
      </c>
      <c r="E5384" s="15" t="str">
        <f>IF(AND($B$6=NB!$A$17,$B$8&gt;0),'Ersparnisberechnung Sommertarif'!$B$8*SLP!C5364,"")</f>
        <v/>
      </c>
    </row>
    <row r="5385" spans="1:5" x14ac:dyDescent="0.3">
      <c r="A5385" s="25">
        <v>46078</v>
      </c>
      <c r="B5385" s="31">
        <v>0.875</v>
      </c>
      <c r="C5385" s="46"/>
      <c r="D5385" s="29">
        <v>46078.875</v>
      </c>
      <c r="E5385" s="15" t="str">
        <f>IF(AND($B$6=NB!$A$17,$B$8&gt;0),'Ersparnisberechnung Sommertarif'!$B$8*SLP!C5365,"")</f>
        <v/>
      </c>
    </row>
    <row r="5386" spans="1:5" x14ac:dyDescent="0.3">
      <c r="A5386" s="25">
        <v>46078</v>
      </c>
      <c r="B5386" s="31">
        <v>0.88541666666666663</v>
      </c>
      <c r="C5386" s="46"/>
      <c r="D5386" s="29">
        <v>46078.885416666664</v>
      </c>
      <c r="E5386" s="15" t="str">
        <f>IF(AND($B$6=NB!$A$17,$B$8&gt;0),'Ersparnisberechnung Sommertarif'!$B$8*SLP!C5366,"")</f>
        <v/>
      </c>
    </row>
    <row r="5387" spans="1:5" x14ac:dyDescent="0.3">
      <c r="A5387" s="25">
        <v>46078</v>
      </c>
      <c r="B5387" s="31">
        <v>0.89583333333333337</v>
      </c>
      <c r="C5387" s="46"/>
      <c r="D5387" s="29">
        <v>46078.895833333336</v>
      </c>
      <c r="E5387" s="15" t="str">
        <f>IF(AND($B$6=NB!$A$17,$B$8&gt;0),'Ersparnisberechnung Sommertarif'!$B$8*SLP!C5367,"")</f>
        <v/>
      </c>
    </row>
    <row r="5388" spans="1:5" x14ac:dyDescent="0.3">
      <c r="A5388" s="25">
        <v>46078</v>
      </c>
      <c r="B5388" s="31">
        <v>0.90625</v>
      </c>
      <c r="C5388" s="46"/>
      <c r="D5388" s="29">
        <v>46078.90625</v>
      </c>
      <c r="E5388" s="15" t="str">
        <f>IF(AND($B$6=NB!$A$17,$B$8&gt;0),'Ersparnisberechnung Sommertarif'!$B$8*SLP!C5368,"")</f>
        <v/>
      </c>
    </row>
    <row r="5389" spans="1:5" x14ac:dyDescent="0.3">
      <c r="A5389" s="25">
        <v>46078</v>
      </c>
      <c r="B5389" s="31">
        <v>0.91666666666666663</v>
      </c>
      <c r="C5389" s="46"/>
      <c r="D5389" s="29">
        <v>46078.916666666664</v>
      </c>
      <c r="E5389" s="15" t="str">
        <f>IF(AND($B$6=NB!$A$17,$B$8&gt;0),'Ersparnisberechnung Sommertarif'!$B$8*SLP!C5369,"")</f>
        <v/>
      </c>
    </row>
    <row r="5390" spans="1:5" x14ac:dyDescent="0.3">
      <c r="A5390" s="25">
        <v>46078</v>
      </c>
      <c r="B5390" s="31">
        <v>0.92708333333333337</v>
      </c>
      <c r="C5390" s="46"/>
      <c r="D5390" s="29">
        <v>46078.927083333336</v>
      </c>
      <c r="E5390" s="15" t="str">
        <f>IF(AND($B$6=NB!$A$17,$B$8&gt;0),'Ersparnisberechnung Sommertarif'!$B$8*SLP!C5370,"")</f>
        <v/>
      </c>
    </row>
    <row r="5391" spans="1:5" x14ac:dyDescent="0.3">
      <c r="A5391" s="25">
        <v>46078</v>
      </c>
      <c r="B5391" s="31">
        <v>0.9375</v>
      </c>
      <c r="C5391" s="46"/>
      <c r="D5391" s="29">
        <v>46078.9375</v>
      </c>
      <c r="E5391" s="15" t="str">
        <f>IF(AND($B$6=NB!$A$17,$B$8&gt;0),'Ersparnisberechnung Sommertarif'!$B$8*SLP!C5371,"")</f>
        <v/>
      </c>
    </row>
    <row r="5392" spans="1:5" x14ac:dyDescent="0.3">
      <c r="A5392" s="25">
        <v>46078</v>
      </c>
      <c r="B5392" s="31">
        <v>0.94791666666666663</v>
      </c>
      <c r="C5392" s="46"/>
      <c r="D5392" s="29">
        <v>46078.947916666664</v>
      </c>
      <c r="E5392" s="15" t="str">
        <f>IF(AND($B$6=NB!$A$17,$B$8&gt;0),'Ersparnisberechnung Sommertarif'!$B$8*SLP!C5372,"")</f>
        <v/>
      </c>
    </row>
    <row r="5393" spans="1:5" x14ac:dyDescent="0.3">
      <c r="A5393" s="25">
        <v>46078</v>
      </c>
      <c r="B5393" s="31">
        <v>0.95833333333333337</v>
      </c>
      <c r="C5393" s="46"/>
      <c r="D5393" s="29">
        <v>46078.958333333336</v>
      </c>
      <c r="E5393" s="15" t="str">
        <f>IF(AND($B$6=NB!$A$17,$B$8&gt;0),'Ersparnisberechnung Sommertarif'!$B$8*SLP!C5373,"")</f>
        <v/>
      </c>
    </row>
    <row r="5394" spans="1:5" x14ac:dyDescent="0.3">
      <c r="A5394" s="25">
        <v>46078</v>
      </c>
      <c r="B5394" s="31">
        <v>0.96875</v>
      </c>
      <c r="C5394" s="46"/>
      <c r="D5394" s="29">
        <v>46078.96875</v>
      </c>
      <c r="E5394" s="15" t="str">
        <f>IF(AND($B$6=NB!$A$17,$B$8&gt;0),'Ersparnisberechnung Sommertarif'!$B$8*SLP!C5374,"")</f>
        <v/>
      </c>
    </row>
    <row r="5395" spans="1:5" x14ac:dyDescent="0.3">
      <c r="A5395" s="25">
        <v>46078</v>
      </c>
      <c r="B5395" s="31">
        <v>0.97916666666666663</v>
      </c>
      <c r="C5395" s="46"/>
      <c r="D5395" s="29">
        <v>46078.979166666664</v>
      </c>
      <c r="E5395" s="15" t="str">
        <f>IF(AND($B$6=NB!$A$17,$B$8&gt;0),'Ersparnisberechnung Sommertarif'!$B$8*SLP!C5375,"")</f>
        <v/>
      </c>
    </row>
    <row r="5396" spans="1:5" x14ac:dyDescent="0.3">
      <c r="A5396" s="25">
        <v>46078</v>
      </c>
      <c r="B5396" s="31">
        <v>0.98958333333333337</v>
      </c>
      <c r="C5396" s="46"/>
      <c r="D5396" s="29">
        <v>46078.989583333336</v>
      </c>
      <c r="E5396" s="15" t="str">
        <f>IF(AND($B$6=NB!$A$17,$B$8&gt;0),'Ersparnisberechnung Sommertarif'!$B$8*SLP!C5376,"")</f>
        <v/>
      </c>
    </row>
    <row r="5397" spans="1:5" x14ac:dyDescent="0.3">
      <c r="A5397" s="25">
        <v>46079</v>
      </c>
      <c r="B5397" s="31">
        <v>0</v>
      </c>
      <c r="C5397" s="46"/>
      <c r="D5397" s="29">
        <v>46079</v>
      </c>
      <c r="E5397" s="15" t="str">
        <f>IF(AND($B$6=NB!$A$17,$B$8&gt;0),'Ersparnisberechnung Sommertarif'!$B$8*SLP!C5377,"")</f>
        <v/>
      </c>
    </row>
    <row r="5398" spans="1:5" x14ac:dyDescent="0.3">
      <c r="A5398" s="25">
        <v>46079</v>
      </c>
      <c r="B5398" s="31">
        <v>1.0416666666666666E-2</v>
      </c>
      <c r="C5398" s="46"/>
      <c r="D5398" s="29">
        <v>46079.010416666664</v>
      </c>
      <c r="E5398" s="15" t="str">
        <f>IF(AND($B$6=NB!$A$17,$B$8&gt;0),'Ersparnisberechnung Sommertarif'!$B$8*SLP!C5378,"")</f>
        <v/>
      </c>
    </row>
    <row r="5399" spans="1:5" x14ac:dyDescent="0.3">
      <c r="A5399" s="25">
        <v>46079</v>
      </c>
      <c r="B5399" s="31">
        <v>2.0833333333333332E-2</v>
      </c>
      <c r="C5399" s="46"/>
      <c r="D5399" s="29">
        <v>46079.020833333336</v>
      </c>
      <c r="E5399" s="15" t="str">
        <f>IF(AND($B$6=NB!$A$17,$B$8&gt;0),'Ersparnisberechnung Sommertarif'!$B$8*SLP!C5379,"")</f>
        <v/>
      </c>
    </row>
    <row r="5400" spans="1:5" x14ac:dyDescent="0.3">
      <c r="A5400" s="25">
        <v>46079</v>
      </c>
      <c r="B5400" s="31">
        <v>3.125E-2</v>
      </c>
      <c r="C5400" s="46"/>
      <c r="D5400" s="29">
        <v>46079.03125</v>
      </c>
      <c r="E5400" s="15" t="str">
        <f>IF(AND($B$6=NB!$A$17,$B$8&gt;0),'Ersparnisberechnung Sommertarif'!$B$8*SLP!C5380,"")</f>
        <v/>
      </c>
    </row>
    <row r="5401" spans="1:5" x14ac:dyDescent="0.3">
      <c r="A5401" s="25">
        <v>46079</v>
      </c>
      <c r="B5401" s="31">
        <v>4.1666666666666664E-2</v>
      </c>
      <c r="C5401" s="46"/>
      <c r="D5401" s="29">
        <v>46079.041666666664</v>
      </c>
      <c r="E5401" s="15" t="str">
        <f>IF(AND($B$6=NB!$A$17,$B$8&gt;0),'Ersparnisberechnung Sommertarif'!$B$8*SLP!C5381,"")</f>
        <v/>
      </c>
    </row>
    <row r="5402" spans="1:5" x14ac:dyDescent="0.3">
      <c r="A5402" s="25">
        <v>46079</v>
      </c>
      <c r="B5402" s="31">
        <v>5.2083333333333336E-2</v>
      </c>
      <c r="C5402" s="46"/>
      <c r="D5402" s="29">
        <v>46079.052083333336</v>
      </c>
      <c r="E5402" s="15" t="str">
        <f>IF(AND($B$6=NB!$A$17,$B$8&gt;0),'Ersparnisberechnung Sommertarif'!$B$8*SLP!C5382,"")</f>
        <v/>
      </c>
    </row>
    <row r="5403" spans="1:5" x14ac:dyDescent="0.3">
      <c r="A5403" s="25">
        <v>46079</v>
      </c>
      <c r="B5403" s="31">
        <v>6.25E-2</v>
      </c>
      <c r="C5403" s="46"/>
      <c r="D5403" s="29">
        <v>46079.0625</v>
      </c>
      <c r="E5403" s="15" t="str">
        <f>IF(AND($B$6=NB!$A$17,$B$8&gt;0),'Ersparnisberechnung Sommertarif'!$B$8*SLP!C5383,"")</f>
        <v/>
      </c>
    </row>
    <row r="5404" spans="1:5" x14ac:dyDescent="0.3">
      <c r="A5404" s="25">
        <v>46079</v>
      </c>
      <c r="B5404" s="31">
        <v>7.2916666666666671E-2</v>
      </c>
      <c r="C5404" s="46"/>
      <c r="D5404" s="29">
        <v>46079.072916666664</v>
      </c>
      <c r="E5404" s="15" t="str">
        <f>IF(AND($B$6=NB!$A$17,$B$8&gt;0),'Ersparnisberechnung Sommertarif'!$B$8*SLP!C5384,"")</f>
        <v/>
      </c>
    </row>
    <row r="5405" spans="1:5" x14ac:dyDescent="0.3">
      <c r="A5405" s="25">
        <v>46079</v>
      </c>
      <c r="B5405" s="31">
        <v>8.3333333333333329E-2</v>
      </c>
      <c r="C5405" s="46"/>
      <c r="D5405" s="29">
        <v>46079.083333333336</v>
      </c>
      <c r="E5405" s="15" t="str">
        <f>IF(AND($B$6=NB!$A$17,$B$8&gt;0),'Ersparnisberechnung Sommertarif'!$B$8*SLP!C5385,"")</f>
        <v/>
      </c>
    </row>
    <row r="5406" spans="1:5" x14ac:dyDescent="0.3">
      <c r="A5406" s="25">
        <v>46079</v>
      </c>
      <c r="B5406" s="31">
        <v>9.375E-2</v>
      </c>
      <c r="C5406" s="46"/>
      <c r="D5406" s="29">
        <v>46079.09375</v>
      </c>
      <c r="E5406" s="15" t="str">
        <f>IF(AND($B$6=NB!$A$17,$B$8&gt;0),'Ersparnisberechnung Sommertarif'!$B$8*SLP!C5386,"")</f>
        <v/>
      </c>
    </row>
    <row r="5407" spans="1:5" x14ac:dyDescent="0.3">
      <c r="A5407" s="25">
        <v>46079</v>
      </c>
      <c r="B5407" s="31">
        <v>0.10416666666666667</v>
      </c>
      <c r="C5407" s="46"/>
      <c r="D5407" s="29">
        <v>46079.104166666664</v>
      </c>
      <c r="E5407" s="15" t="str">
        <f>IF(AND($B$6=NB!$A$17,$B$8&gt;0),'Ersparnisberechnung Sommertarif'!$B$8*SLP!C5387,"")</f>
        <v/>
      </c>
    </row>
    <row r="5408" spans="1:5" x14ac:dyDescent="0.3">
      <c r="A5408" s="25">
        <v>46079</v>
      </c>
      <c r="B5408" s="31">
        <v>0.11458333333333333</v>
      </c>
      <c r="C5408" s="46"/>
      <c r="D5408" s="29">
        <v>46079.114583333336</v>
      </c>
      <c r="E5408" s="15" t="str">
        <f>IF(AND($B$6=NB!$A$17,$B$8&gt;0),'Ersparnisberechnung Sommertarif'!$B$8*SLP!C5388,"")</f>
        <v/>
      </c>
    </row>
    <row r="5409" spans="1:5" x14ac:dyDescent="0.3">
      <c r="A5409" s="25">
        <v>46079</v>
      </c>
      <c r="B5409" s="31">
        <v>0.125</v>
      </c>
      <c r="C5409" s="46"/>
      <c r="D5409" s="29">
        <v>46079.125</v>
      </c>
      <c r="E5409" s="15" t="str">
        <f>IF(AND($B$6=NB!$A$17,$B$8&gt;0),'Ersparnisberechnung Sommertarif'!$B$8*SLP!C5389,"")</f>
        <v/>
      </c>
    </row>
    <row r="5410" spans="1:5" x14ac:dyDescent="0.3">
      <c r="A5410" s="25">
        <v>46079</v>
      </c>
      <c r="B5410" s="31">
        <v>0.13541666666666666</v>
      </c>
      <c r="C5410" s="46"/>
      <c r="D5410" s="29">
        <v>46079.135416666664</v>
      </c>
      <c r="E5410" s="15" t="str">
        <f>IF(AND($B$6=NB!$A$17,$B$8&gt;0),'Ersparnisberechnung Sommertarif'!$B$8*SLP!C5390,"")</f>
        <v/>
      </c>
    </row>
    <row r="5411" spans="1:5" x14ac:dyDescent="0.3">
      <c r="A5411" s="25">
        <v>46079</v>
      </c>
      <c r="B5411" s="31">
        <v>0.14583333333333334</v>
      </c>
      <c r="C5411" s="46"/>
      <c r="D5411" s="29">
        <v>46079.145833333336</v>
      </c>
      <c r="E5411" s="15" t="str">
        <f>IF(AND($B$6=NB!$A$17,$B$8&gt;0),'Ersparnisberechnung Sommertarif'!$B$8*SLP!C5391,"")</f>
        <v/>
      </c>
    </row>
    <row r="5412" spans="1:5" x14ac:dyDescent="0.3">
      <c r="A5412" s="25">
        <v>46079</v>
      </c>
      <c r="B5412" s="31">
        <v>0.15625</v>
      </c>
      <c r="C5412" s="46"/>
      <c r="D5412" s="29">
        <v>46079.15625</v>
      </c>
      <c r="E5412" s="15" t="str">
        <f>IF(AND($B$6=NB!$A$17,$B$8&gt;0),'Ersparnisberechnung Sommertarif'!$B$8*SLP!C5392,"")</f>
        <v/>
      </c>
    </row>
    <row r="5413" spans="1:5" x14ac:dyDescent="0.3">
      <c r="A5413" s="25">
        <v>46079</v>
      </c>
      <c r="B5413" s="31">
        <v>0.16666666666666666</v>
      </c>
      <c r="C5413" s="46"/>
      <c r="D5413" s="29">
        <v>46079.166666666664</v>
      </c>
      <c r="E5413" s="15" t="str">
        <f>IF(AND($B$6=NB!$A$17,$B$8&gt;0),'Ersparnisberechnung Sommertarif'!$B$8*SLP!C5393,"")</f>
        <v/>
      </c>
    </row>
    <row r="5414" spans="1:5" x14ac:dyDescent="0.3">
      <c r="A5414" s="25">
        <v>46079</v>
      </c>
      <c r="B5414" s="31">
        <v>0.17708333333333334</v>
      </c>
      <c r="C5414" s="46"/>
      <c r="D5414" s="29">
        <v>46079.177083333336</v>
      </c>
      <c r="E5414" s="15" t="str">
        <f>IF(AND($B$6=NB!$A$17,$B$8&gt;0),'Ersparnisberechnung Sommertarif'!$B$8*SLP!C5394,"")</f>
        <v/>
      </c>
    </row>
    <row r="5415" spans="1:5" x14ac:dyDescent="0.3">
      <c r="A5415" s="25">
        <v>46079</v>
      </c>
      <c r="B5415" s="31">
        <v>0.1875</v>
      </c>
      <c r="C5415" s="46"/>
      <c r="D5415" s="29">
        <v>46079.1875</v>
      </c>
      <c r="E5415" s="15" t="str">
        <f>IF(AND($B$6=NB!$A$17,$B$8&gt;0),'Ersparnisberechnung Sommertarif'!$B$8*SLP!C5395,"")</f>
        <v/>
      </c>
    </row>
    <row r="5416" spans="1:5" x14ac:dyDescent="0.3">
      <c r="A5416" s="25">
        <v>46079</v>
      </c>
      <c r="B5416" s="31">
        <v>0.19791666666666666</v>
      </c>
      <c r="C5416" s="46"/>
      <c r="D5416" s="29">
        <v>46079.197916666664</v>
      </c>
      <c r="E5416" s="15" t="str">
        <f>IF(AND($B$6=NB!$A$17,$B$8&gt;0),'Ersparnisberechnung Sommertarif'!$B$8*SLP!C5396,"")</f>
        <v/>
      </c>
    </row>
    <row r="5417" spans="1:5" x14ac:dyDescent="0.3">
      <c r="A5417" s="25">
        <v>46079</v>
      </c>
      <c r="B5417" s="31">
        <v>0.20833333333333334</v>
      </c>
      <c r="C5417" s="46"/>
      <c r="D5417" s="29">
        <v>46079.208333333336</v>
      </c>
      <c r="E5417" s="15" t="str">
        <f>IF(AND($B$6=NB!$A$17,$B$8&gt;0),'Ersparnisberechnung Sommertarif'!$B$8*SLP!C5397,"")</f>
        <v/>
      </c>
    </row>
    <row r="5418" spans="1:5" x14ac:dyDescent="0.3">
      <c r="A5418" s="25">
        <v>46079</v>
      </c>
      <c r="B5418" s="31">
        <v>0.21875</v>
      </c>
      <c r="C5418" s="46"/>
      <c r="D5418" s="29">
        <v>46079.21875</v>
      </c>
      <c r="E5418" s="15" t="str">
        <f>IF(AND($B$6=NB!$A$17,$B$8&gt;0),'Ersparnisberechnung Sommertarif'!$B$8*SLP!C5398,"")</f>
        <v/>
      </c>
    </row>
    <row r="5419" spans="1:5" x14ac:dyDescent="0.3">
      <c r="A5419" s="25">
        <v>46079</v>
      </c>
      <c r="B5419" s="31">
        <v>0.22916666666666666</v>
      </c>
      <c r="C5419" s="46"/>
      <c r="D5419" s="29">
        <v>46079.229166666664</v>
      </c>
      <c r="E5419" s="15" t="str">
        <f>IF(AND($B$6=NB!$A$17,$B$8&gt;0),'Ersparnisberechnung Sommertarif'!$B$8*SLP!C5399,"")</f>
        <v/>
      </c>
    </row>
    <row r="5420" spans="1:5" x14ac:dyDescent="0.3">
      <c r="A5420" s="25">
        <v>46079</v>
      </c>
      <c r="B5420" s="31">
        <v>0.23958333333333334</v>
      </c>
      <c r="C5420" s="46"/>
      <c r="D5420" s="29">
        <v>46079.239583333336</v>
      </c>
      <c r="E5420" s="15" t="str">
        <f>IF(AND($B$6=NB!$A$17,$B$8&gt;0),'Ersparnisberechnung Sommertarif'!$B$8*SLP!C5400,"")</f>
        <v/>
      </c>
    </row>
    <row r="5421" spans="1:5" x14ac:dyDescent="0.3">
      <c r="A5421" s="25">
        <v>46079</v>
      </c>
      <c r="B5421" s="31">
        <v>0.25</v>
      </c>
      <c r="C5421" s="46"/>
      <c r="D5421" s="29">
        <v>46079.25</v>
      </c>
      <c r="E5421" s="15" t="str">
        <f>IF(AND($B$6=NB!$A$17,$B$8&gt;0),'Ersparnisberechnung Sommertarif'!$B$8*SLP!C5401,"")</f>
        <v/>
      </c>
    </row>
    <row r="5422" spans="1:5" x14ac:dyDescent="0.3">
      <c r="A5422" s="25">
        <v>46079</v>
      </c>
      <c r="B5422" s="31">
        <v>0.26041666666666669</v>
      </c>
      <c r="C5422" s="46"/>
      <c r="D5422" s="29">
        <v>46079.260416666664</v>
      </c>
      <c r="E5422" s="15" t="str">
        <f>IF(AND($B$6=NB!$A$17,$B$8&gt;0),'Ersparnisberechnung Sommertarif'!$B$8*SLP!C5402,"")</f>
        <v/>
      </c>
    </row>
    <row r="5423" spans="1:5" x14ac:dyDescent="0.3">
      <c r="A5423" s="25">
        <v>46079</v>
      </c>
      <c r="B5423" s="31">
        <v>0.27083333333333331</v>
      </c>
      <c r="C5423" s="46"/>
      <c r="D5423" s="29">
        <v>46079.270833333336</v>
      </c>
      <c r="E5423" s="15" t="str">
        <f>IF(AND($B$6=NB!$A$17,$B$8&gt;0),'Ersparnisberechnung Sommertarif'!$B$8*SLP!C5403,"")</f>
        <v/>
      </c>
    </row>
    <row r="5424" spans="1:5" x14ac:dyDescent="0.3">
      <c r="A5424" s="25">
        <v>46079</v>
      </c>
      <c r="B5424" s="31">
        <v>0.28125</v>
      </c>
      <c r="C5424" s="46"/>
      <c r="D5424" s="29">
        <v>46079.28125</v>
      </c>
      <c r="E5424" s="15" t="str">
        <f>IF(AND($B$6=NB!$A$17,$B$8&gt;0),'Ersparnisberechnung Sommertarif'!$B$8*SLP!C5404,"")</f>
        <v/>
      </c>
    </row>
    <row r="5425" spans="1:5" x14ac:dyDescent="0.3">
      <c r="A5425" s="25">
        <v>46079</v>
      </c>
      <c r="B5425" s="31">
        <v>0.29166666666666669</v>
      </c>
      <c r="C5425" s="46"/>
      <c r="D5425" s="29">
        <v>46079.291666666664</v>
      </c>
      <c r="E5425" s="15" t="str">
        <f>IF(AND($B$6=NB!$A$17,$B$8&gt;0),'Ersparnisberechnung Sommertarif'!$B$8*SLP!C5405,"")</f>
        <v/>
      </c>
    </row>
    <row r="5426" spans="1:5" x14ac:dyDescent="0.3">
      <c r="A5426" s="25">
        <v>46079</v>
      </c>
      <c r="B5426" s="31">
        <v>0.30208333333333331</v>
      </c>
      <c r="C5426" s="46"/>
      <c r="D5426" s="29">
        <v>46079.302083333336</v>
      </c>
      <c r="E5426" s="15" t="str">
        <f>IF(AND($B$6=NB!$A$17,$B$8&gt;0),'Ersparnisberechnung Sommertarif'!$B$8*SLP!C5406,"")</f>
        <v/>
      </c>
    </row>
    <row r="5427" spans="1:5" x14ac:dyDescent="0.3">
      <c r="A5427" s="25">
        <v>46079</v>
      </c>
      <c r="B5427" s="31">
        <v>0.3125</v>
      </c>
      <c r="C5427" s="46"/>
      <c r="D5427" s="29">
        <v>46079.3125</v>
      </c>
      <c r="E5427" s="15" t="str">
        <f>IF(AND($B$6=NB!$A$17,$B$8&gt;0),'Ersparnisberechnung Sommertarif'!$B$8*SLP!C5407,"")</f>
        <v/>
      </c>
    </row>
    <row r="5428" spans="1:5" x14ac:dyDescent="0.3">
      <c r="A5428" s="25">
        <v>46079</v>
      </c>
      <c r="B5428" s="31">
        <v>0.32291666666666669</v>
      </c>
      <c r="C5428" s="46"/>
      <c r="D5428" s="29">
        <v>46079.322916666664</v>
      </c>
      <c r="E5428" s="15" t="str">
        <f>IF(AND($B$6=NB!$A$17,$B$8&gt;0),'Ersparnisberechnung Sommertarif'!$B$8*SLP!C5408,"")</f>
        <v/>
      </c>
    </row>
    <row r="5429" spans="1:5" x14ac:dyDescent="0.3">
      <c r="A5429" s="25">
        <v>46079</v>
      </c>
      <c r="B5429" s="31">
        <v>0.33333333333333331</v>
      </c>
      <c r="C5429" s="46"/>
      <c r="D5429" s="29">
        <v>46079.333333333336</v>
      </c>
      <c r="E5429" s="15" t="str">
        <f>IF(AND($B$6=NB!$A$17,$B$8&gt;0),'Ersparnisberechnung Sommertarif'!$B$8*SLP!C5409,"")</f>
        <v/>
      </c>
    </row>
    <row r="5430" spans="1:5" x14ac:dyDescent="0.3">
      <c r="A5430" s="25">
        <v>46079</v>
      </c>
      <c r="B5430" s="31">
        <v>0.34375</v>
      </c>
      <c r="C5430" s="46"/>
      <c r="D5430" s="29">
        <v>46079.34375</v>
      </c>
      <c r="E5430" s="15" t="str">
        <f>IF(AND($B$6=NB!$A$17,$B$8&gt;0),'Ersparnisberechnung Sommertarif'!$B$8*SLP!C5410,"")</f>
        <v/>
      </c>
    </row>
    <row r="5431" spans="1:5" x14ac:dyDescent="0.3">
      <c r="A5431" s="25">
        <v>46079</v>
      </c>
      <c r="B5431" s="31">
        <v>0.35416666666666669</v>
      </c>
      <c r="C5431" s="46"/>
      <c r="D5431" s="29">
        <v>46079.354166666664</v>
      </c>
      <c r="E5431" s="15" t="str">
        <f>IF(AND($B$6=NB!$A$17,$B$8&gt;0),'Ersparnisberechnung Sommertarif'!$B$8*SLP!C5411,"")</f>
        <v/>
      </c>
    </row>
    <row r="5432" spans="1:5" x14ac:dyDescent="0.3">
      <c r="A5432" s="25">
        <v>46079</v>
      </c>
      <c r="B5432" s="31">
        <v>0.36458333333333331</v>
      </c>
      <c r="C5432" s="46"/>
      <c r="D5432" s="29">
        <v>46079.364583333336</v>
      </c>
      <c r="E5432" s="15" t="str">
        <f>IF(AND($B$6=NB!$A$17,$B$8&gt;0),'Ersparnisberechnung Sommertarif'!$B$8*SLP!C5412,"")</f>
        <v/>
      </c>
    </row>
    <row r="5433" spans="1:5" x14ac:dyDescent="0.3">
      <c r="A5433" s="25">
        <v>46079</v>
      </c>
      <c r="B5433" s="31">
        <v>0.375</v>
      </c>
      <c r="C5433" s="46"/>
      <c r="D5433" s="29">
        <v>46079.375</v>
      </c>
      <c r="E5433" s="15" t="str">
        <f>IF(AND($B$6=NB!$A$17,$B$8&gt;0),'Ersparnisberechnung Sommertarif'!$B$8*SLP!C5413,"")</f>
        <v/>
      </c>
    </row>
    <row r="5434" spans="1:5" x14ac:dyDescent="0.3">
      <c r="A5434" s="25">
        <v>46079</v>
      </c>
      <c r="B5434" s="31">
        <v>0.38541666666666669</v>
      </c>
      <c r="C5434" s="46"/>
      <c r="D5434" s="29">
        <v>46079.385416666664</v>
      </c>
      <c r="E5434" s="15" t="str">
        <f>IF(AND($B$6=NB!$A$17,$B$8&gt;0),'Ersparnisberechnung Sommertarif'!$B$8*SLP!C5414,"")</f>
        <v/>
      </c>
    </row>
    <row r="5435" spans="1:5" x14ac:dyDescent="0.3">
      <c r="A5435" s="25">
        <v>46079</v>
      </c>
      <c r="B5435" s="31">
        <v>0.39583333333333331</v>
      </c>
      <c r="C5435" s="46"/>
      <c r="D5435" s="29">
        <v>46079.395833333336</v>
      </c>
      <c r="E5435" s="15" t="str">
        <f>IF(AND($B$6=NB!$A$17,$B$8&gt;0),'Ersparnisberechnung Sommertarif'!$B$8*SLP!C5415,"")</f>
        <v/>
      </c>
    </row>
    <row r="5436" spans="1:5" x14ac:dyDescent="0.3">
      <c r="A5436" s="25">
        <v>46079</v>
      </c>
      <c r="B5436" s="31">
        <v>0.40625</v>
      </c>
      <c r="C5436" s="46"/>
      <c r="D5436" s="29">
        <v>46079.40625</v>
      </c>
      <c r="E5436" s="15" t="str">
        <f>IF(AND($B$6=NB!$A$17,$B$8&gt;0),'Ersparnisberechnung Sommertarif'!$B$8*SLP!C5416,"")</f>
        <v/>
      </c>
    </row>
    <row r="5437" spans="1:5" x14ac:dyDescent="0.3">
      <c r="A5437" s="25">
        <v>46079</v>
      </c>
      <c r="B5437" s="31">
        <v>0.41666666666666669</v>
      </c>
      <c r="C5437" s="46"/>
      <c r="D5437" s="29">
        <v>46079.416666666664</v>
      </c>
      <c r="E5437" s="15" t="str">
        <f>IF(AND($B$6=NB!$A$17,$B$8&gt;0),'Ersparnisberechnung Sommertarif'!$B$8*SLP!C5417,"")</f>
        <v/>
      </c>
    </row>
    <row r="5438" spans="1:5" x14ac:dyDescent="0.3">
      <c r="A5438" s="25">
        <v>46079</v>
      </c>
      <c r="B5438" s="31">
        <v>0.42708333333333331</v>
      </c>
      <c r="C5438" s="46"/>
      <c r="D5438" s="29">
        <v>46079.427083333336</v>
      </c>
      <c r="E5438" s="15" t="str">
        <f>IF(AND($B$6=NB!$A$17,$B$8&gt;0),'Ersparnisberechnung Sommertarif'!$B$8*SLP!C5418,"")</f>
        <v/>
      </c>
    </row>
    <row r="5439" spans="1:5" x14ac:dyDescent="0.3">
      <c r="A5439" s="25">
        <v>46079</v>
      </c>
      <c r="B5439" s="31">
        <v>0.4375</v>
      </c>
      <c r="C5439" s="46"/>
      <c r="D5439" s="29">
        <v>46079.4375</v>
      </c>
      <c r="E5439" s="15" t="str">
        <f>IF(AND($B$6=NB!$A$17,$B$8&gt;0),'Ersparnisberechnung Sommertarif'!$B$8*SLP!C5419,"")</f>
        <v/>
      </c>
    </row>
    <row r="5440" spans="1:5" x14ac:dyDescent="0.3">
      <c r="A5440" s="25">
        <v>46079</v>
      </c>
      <c r="B5440" s="31">
        <v>0.44791666666666669</v>
      </c>
      <c r="C5440" s="46"/>
      <c r="D5440" s="29">
        <v>46079.447916666664</v>
      </c>
      <c r="E5440" s="15" t="str">
        <f>IF(AND($B$6=NB!$A$17,$B$8&gt;0),'Ersparnisberechnung Sommertarif'!$B$8*SLP!C5420,"")</f>
        <v/>
      </c>
    </row>
    <row r="5441" spans="1:5" x14ac:dyDescent="0.3">
      <c r="A5441" s="25">
        <v>46079</v>
      </c>
      <c r="B5441" s="31">
        <v>0.45833333333333331</v>
      </c>
      <c r="C5441" s="46"/>
      <c r="D5441" s="29">
        <v>46079.458333333336</v>
      </c>
      <c r="E5441" s="15" t="str">
        <f>IF(AND($B$6=NB!$A$17,$B$8&gt;0),'Ersparnisberechnung Sommertarif'!$B$8*SLP!C5421,"")</f>
        <v/>
      </c>
    </row>
    <row r="5442" spans="1:5" x14ac:dyDescent="0.3">
      <c r="A5442" s="25">
        <v>46079</v>
      </c>
      <c r="B5442" s="31">
        <v>0.46875</v>
      </c>
      <c r="C5442" s="46"/>
      <c r="D5442" s="29">
        <v>46079.46875</v>
      </c>
      <c r="E5442" s="15" t="str">
        <f>IF(AND($B$6=NB!$A$17,$B$8&gt;0),'Ersparnisberechnung Sommertarif'!$B$8*SLP!C5422,"")</f>
        <v/>
      </c>
    </row>
    <row r="5443" spans="1:5" x14ac:dyDescent="0.3">
      <c r="A5443" s="25">
        <v>46079</v>
      </c>
      <c r="B5443" s="31">
        <v>0.47916666666666669</v>
      </c>
      <c r="C5443" s="46"/>
      <c r="D5443" s="29">
        <v>46079.479166666664</v>
      </c>
      <c r="E5443" s="15" t="str">
        <f>IF(AND($B$6=NB!$A$17,$B$8&gt;0),'Ersparnisberechnung Sommertarif'!$B$8*SLP!C5423,"")</f>
        <v/>
      </c>
    </row>
    <row r="5444" spans="1:5" x14ac:dyDescent="0.3">
      <c r="A5444" s="25">
        <v>46079</v>
      </c>
      <c r="B5444" s="31">
        <v>0.48958333333333331</v>
      </c>
      <c r="C5444" s="46"/>
      <c r="D5444" s="29">
        <v>46079.489583333336</v>
      </c>
      <c r="E5444" s="15" t="str">
        <f>IF(AND($B$6=NB!$A$17,$B$8&gt;0),'Ersparnisberechnung Sommertarif'!$B$8*SLP!C5424,"")</f>
        <v/>
      </c>
    </row>
    <row r="5445" spans="1:5" x14ac:dyDescent="0.3">
      <c r="A5445" s="25">
        <v>46079</v>
      </c>
      <c r="B5445" s="31">
        <v>0.5</v>
      </c>
      <c r="C5445" s="46"/>
      <c r="D5445" s="29">
        <v>46079.5</v>
      </c>
      <c r="E5445" s="15" t="str">
        <f>IF(AND($B$6=NB!$A$17,$B$8&gt;0),'Ersparnisberechnung Sommertarif'!$B$8*SLP!C5425,"")</f>
        <v/>
      </c>
    </row>
    <row r="5446" spans="1:5" x14ac:dyDescent="0.3">
      <c r="A5446" s="25">
        <v>46079</v>
      </c>
      <c r="B5446" s="31">
        <v>0.51041666666666663</v>
      </c>
      <c r="C5446" s="46"/>
      <c r="D5446" s="29">
        <v>46079.510416666664</v>
      </c>
      <c r="E5446" s="15" t="str">
        <f>IF(AND($B$6=NB!$A$17,$B$8&gt;0),'Ersparnisberechnung Sommertarif'!$B$8*SLP!C5426,"")</f>
        <v/>
      </c>
    </row>
    <row r="5447" spans="1:5" x14ac:dyDescent="0.3">
      <c r="A5447" s="25">
        <v>46079</v>
      </c>
      <c r="B5447" s="31">
        <v>0.52083333333333337</v>
      </c>
      <c r="C5447" s="46"/>
      <c r="D5447" s="29">
        <v>46079.520833333336</v>
      </c>
      <c r="E5447" s="15" t="str">
        <f>IF(AND($B$6=NB!$A$17,$B$8&gt;0),'Ersparnisberechnung Sommertarif'!$B$8*SLP!C5427,"")</f>
        <v/>
      </c>
    </row>
    <row r="5448" spans="1:5" x14ac:dyDescent="0.3">
      <c r="A5448" s="25">
        <v>46079</v>
      </c>
      <c r="B5448" s="31">
        <v>0.53125</v>
      </c>
      <c r="C5448" s="46"/>
      <c r="D5448" s="29">
        <v>46079.53125</v>
      </c>
      <c r="E5448" s="15" t="str">
        <f>IF(AND($B$6=NB!$A$17,$B$8&gt;0),'Ersparnisberechnung Sommertarif'!$B$8*SLP!C5428,"")</f>
        <v/>
      </c>
    </row>
    <row r="5449" spans="1:5" x14ac:dyDescent="0.3">
      <c r="A5449" s="25">
        <v>46079</v>
      </c>
      <c r="B5449" s="31">
        <v>0.54166666666666663</v>
      </c>
      <c r="C5449" s="46"/>
      <c r="D5449" s="29">
        <v>46079.541666666664</v>
      </c>
      <c r="E5449" s="15" t="str">
        <f>IF(AND($B$6=NB!$A$17,$B$8&gt;0),'Ersparnisberechnung Sommertarif'!$B$8*SLP!C5429,"")</f>
        <v/>
      </c>
    </row>
    <row r="5450" spans="1:5" x14ac:dyDescent="0.3">
      <c r="A5450" s="25">
        <v>46079</v>
      </c>
      <c r="B5450" s="31">
        <v>0.55208333333333337</v>
      </c>
      <c r="C5450" s="46"/>
      <c r="D5450" s="29">
        <v>46079.552083333336</v>
      </c>
      <c r="E5450" s="15" t="str">
        <f>IF(AND($B$6=NB!$A$17,$B$8&gt;0),'Ersparnisberechnung Sommertarif'!$B$8*SLP!C5430,"")</f>
        <v/>
      </c>
    </row>
    <row r="5451" spans="1:5" x14ac:dyDescent="0.3">
      <c r="A5451" s="25">
        <v>46079</v>
      </c>
      <c r="B5451" s="31">
        <v>0.5625</v>
      </c>
      <c r="C5451" s="46"/>
      <c r="D5451" s="29">
        <v>46079.5625</v>
      </c>
      <c r="E5451" s="15" t="str">
        <f>IF(AND($B$6=NB!$A$17,$B$8&gt;0),'Ersparnisberechnung Sommertarif'!$B$8*SLP!C5431,"")</f>
        <v/>
      </c>
    </row>
    <row r="5452" spans="1:5" x14ac:dyDescent="0.3">
      <c r="A5452" s="25">
        <v>46079</v>
      </c>
      <c r="B5452" s="31">
        <v>0.57291666666666663</v>
      </c>
      <c r="C5452" s="46"/>
      <c r="D5452" s="29">
        <v>46079.572916666664</v>
      </c>
      <c r="E5452" s="15" t="str">
        <f>IF(AND($B$6=NB!$A$17,$B$8&gt;0),'Ersparnisberechnung Sommertarif'!$B$8*SLP!C5432,"")</f>
        <v/>
      </c>
    </row>
    <row r="5453" spans="1:5" x14ac:dyDescent="0.3">
      <c r="A5453" s="25">
        <v>46079</v>
      </c>
      <c r="B5453" s="31">
        <v>0.58333333333333337</v>
      </c>
      <c r="C5453" s="46"/>
      <c r="D5453" s="29">
        <v>46079.583333333336</v>
      </c>
      <c r="E5453" s="15" t="str">
        <f>IF(AND($B$6=NB!$A$17,$B$8&gt;0),'Ersparnisberechnung Sommertarif'!$B$8*SLP!C5433,"")</f>
        <v/>
      </c>
    </row>
    <row r="5454" spans="1:5" x14ac:dyDescent="0.3">
      <c r="A5454" s="25">
        <v>46079</v>
      </c>
      <c r="B5454" s="31">
        <v>0.59375</v>
      </c>
      <c r="C5454" s="46"/>
      <c r="D5454" s="29">
        <v>46079.59375</v>
      </c>
      <c r="E5454" s="15" t="str">
        <f>IF(AND($B$6=NB!$A$17,$B$8&gt;0),'Ersparnisberechnung Sommertarif'!$B$8*SLP!C5434,"")</f>
        <v/>
      </c>
    </row>
    <row r="5455" spans="1:5" x14ac:dyDescent="0.3">
      <c r="A5455" s="25">
        <v>46079</v>
      </c>
      <c r="B5455" s="31">
        <v>0.60416666666666663</v>
      </c>
      <c r="C5455" s="46"/>
      <c r="D5455" s="29">
        <v>46079.604166666664</v>
      </c>
      <c r="E5455" s="15" t="str">
        <f>IF(AND($B$6=NB!$A$17,$B$8&gt;0),'Ersparnisberechnung Sommertarif'!$B$8*SLP!C5435,"")</f>
        <v/>
      </c>
    </row>
    <row r="5456" spans="1:5" x14ac:dyDescent="0.3">
      <c r="A5456" s="25">
        <v>46079</v>
      </c>
      <c r="B5456" s="31">
        <v>0.61458333333333337</v>
      </c>
      <c r="C5456" s="46"/>
      <c r="D5456" s="29">
        <v>46079.614583333336</v>
      </c>
      <c r="E5456" s="15" t="str">
        <f>IF(AND($B$6=NB!$A$17,$B$8&gt;0),'Ersparnisberechnung Sommertarif'!$B$8*SLP!C5436,"")</f>
        <v/>
      </c>
    </row>
    <row r="5457" spans="1:5" x14ac:dyDescent="0.3">
      <c r="A5457" s="25">
        <v>46079</v>
      </c>
      <c r="B5457" s="31">
        <v>0.625</v>
      </c>
      <c r="C5457" s="46"/>
      <c r="D5457" s="29">
        <v>46079.625</v>
      </c>
      <c r="E5457" s="15" t="str">
        <f>IF(AND($B$6=NB!$A$17,$B$8&gt;0),'Ersparnisberechnung Sommertarif'!$B$8*SLP!C5437,"")</f>
        <v/>
      </c>
    </row>
    <row r="5458" spans="1:5" x14ac:dyDescent="0.3">
      <c r="A5458" s="25">
        <v>46079</v>
      </c>
      <c r="B5458" s="31">
        <v>0.63541666666666663</v>
      </c>
      <c r="C5458" s="46"/>
      <c r="D5458" s="29">
        <v>46079.635416666664</v>
      </c>
      <c r="E5458" s="15" t="str">
        <f>IF(AND($B$6=NB!$A$17,$B$8&gt;0),'Ersparnisberechnung Sommertarif'!$B$8*SLP!C5438,"")</f>
        <v/>
      </c>
    </row>
    <row r="5459" spans="1:5" x14ac:dyDescent="0.3">
      <c r="A5459" s="25">
        <v>46079</v>
      </c>
      <c r="B5459" s="31">
        <v>0.64583333333333337</v>
      </c>
      <c r="C5459" s="46"/>
      <c r="D5459" s="29">
        <v>46079.645833333336</v>
      </c>
      <c r="E5459" s="15" t="str">
        <f>IF(AND($B$6=NB!$A$17,$B$8&gt;0),'Ersparnisberechnung Sommertarif'!$B$8*SLP!C5439,"")</f>
        <v/>
      </c>
    </row>
    <row r="5460" spans="1:5" x14ac:dyDescent="0.3">
      <c r="A5460" s="25">
        <v>46079</v>
      </c>
      <c r="B5460" s="31">
        <v>0.65625</v>
      </c>
      <c r="C5460" s="46"/>
      <c r="D5460" s="29">
        <v>46079.65625</v>
      </c>
      <c r="E5460" s="15" t="str">
        <f>IF(AND($B$6=NB!$A$17,$B$8&gt;0),'Ersparnisberechnung Sommertarif'!$B$8*SLP!C5440,"")</f>
        <v/>
      </c>
    </row>
    <row r="5461" spans="1:5" x14ac:dyDescent="0.3">
      <c r="A5461" s="25">
        <v>46079</v>
      </c>
      <c r="B5461" s="31">
        <v>0.66666666666666663</v>
      </c>
      <c r="C5461" s="46"/>
      <c r="D5461" s="29">
        <v>46079.666666666664</v>
      </c>
      <c r="E5461" s="15" t="str">
        <f>IF(AND($B$6=NB!$A$17,$B$8&gt;0),'Ersparnisberechnung Sommertarif'!$B$8*SLP!C5441,"")</f>
        <v/>
      </c>
    </row>
    <row r="5462" spans="1:5" x14ac:dyDescent="0.3">
      <c r="A5462" s="25">
        <v>46079</v>
      </c>
      <c r="B5462" s="31">
        <v>0.67708333333333337</v>
      </c>
      <c r="C5462" s="46"/>
      <c r="D5462" s="29">
        <v>46079.677083333336</v>
      </c>
      <c r="E5462" s="15" t="str">
        <f>IF(AND($B$6=NB!$A$17,$B$8&gt;0),'Ersparnisberechnung Sommertarif'!$B$8*SLP!C5442,"")</f>
        <v/>
      </c>
    </row>
    <row r="5463" spans="1:5" x14ac:dyDescent="0.3">
      <c r="A5463" s="25">
        <v>46079</v>
      </c>
      <c r="B5463" s="31">
        <v>0.6875</v>
      </c>
      <c r="C5463" s="46"/>
      <c r="D5463" s="29">
        <v>46079.6875</v>
      </c>
      <c r="E5463" s="15" t="str">
        <f>IF(AND($B$6=NB!$A$17,$B$8&gt;0),'Ersparnisberechnung Sommertarif'!$B$8*SLP!C5443,"")</f>
        <v/>
      </c>
    </row>
    <row r="5464" spans="1:5" x14ac:dyDescent="0.3">
      <c r="A5464" s="25">
        <v>46079</v>
      </c>
      <c r="B5464" s="31">
        <v>0.69791666666666663</v>
      </c>
      <c r="C5464" s="46"/>
      <c r="D5464" s="29">
        <v>46079.697916666664</v>
      </c>
      <c r="E5464" s="15" t="str">
        <f>IF(AND($B$6=NB!$A$17,$B$8&gt;0),'Ersparnisberechnung Sommertarif'!$B$8*SLP!C5444,"")</f>
        <v/>
      </c>
    </row>
    <row r="5465" spans="1:5" x14ac:dyDescent="0.3">
      <c r="A5465" s="25">
        <v>46079</v>
      </c>
      <c r="B5465" s="31">
        <v>0.70833333333333337</v>
      </c>
      <c r="C5465" s="46"/>
      <c r="D5465" s="29">
        <v>46079.708333333336</v>
      </c>
      <c r="E5465" s="15" t="str">
        <f>IF(AND($B$6=NB!$A$17,$B$8&gt;0),'Ersparnisberechnung Sommertarif'!$B$8*SLP!C5445,"")</f>
        <v/>
      </c>
    </row>
    <row r="5466" spans="1:5" x14ac:dyDescent="0.3">
      <c r="A5466" s="25">
        <v>46079</v>
      </c>
      <c r="B5466" s="31">
        <v>0.71875</v>
      </c>
      <c r="C5466" s="46"/>
      <c r="D5466" s="29">
        <v>46079.71875</v>
      </c>
      <c r="E5466" s="15" t="str">
        <f>IF(AND($B$6=NB!$A$17,$B$8&gt;0),'Ersparnisberechnung Sommertarif'!$B$8*SLP!C5446,"")</f>
        <v/>
      </c>
    </row>
    <row r="5467" spans="1:5" x14ac:dyDescent="0.3">
      <c r="A5467" s="25">
        <v>46079</v>
      </c>
      <c r="B5467" s="31">
        <v>0.72916666666666663</v>
      </c>
      <c r="C5467" s="46"/>
      <c r="D5467" s="29">
        <v>46079.729166666664</v>
      </c>
      <c r="E5467" s="15" t="str">
        <f>IF(AND($B$6=NB!$A$17,$B$8&gt;0),'Ersparnisberechnung Sommertarif'!$B$8*SLP!C5447,"")</f>
        <v/>
      </c>
    </row>
    <row r="5468" spans="1:5" x14ac:dyDescent="0.3">
      <c r="A5468" s="25">
        <v>46079</v>
      </c>
      <c r="B5468" s="31">
        <v>0.73958333333333337</v>
      </c>
      <c r="C5468" s="46"/>
      <c r="D5468" s="29">
        <v>46079.739583333336</v>
      </c>
      <c r="E5468" s="15" t="str">
        <f>IF(AND($B$6=NB!$A$17,$B$8&gt;0),'Ersparnisberechnung Sommertarif'!$B$8*SLP!C5448,"")</f>
        <v/>
      </c>
    </row>
    <row r="5469" spans="1:5" x14ac:dyDescent="0.3">
      <c r="A5469" s="25">
        <v>46079</v>
      </c>
      <c r="B5469" s="31">
        <v>0.75</v>
      </c>
      <c r="C5469" s="46"/>
      <c r="D5469" s="29">
        <v>46079.75</v>
      </c>
      <c r="E5469" s="15" t="str">
        <f>IF(AND($B$6=NB!$A$17,$B$8&gt;0),'Ersparnisberechnung Sommertarif'!$B$8*SLP!C5449,"")</f>
        <v/>
      </c>
    </row>
    <row r="5470" spans="1:5" x14ac:dyDescent="0.3">
      <c r="A5470" s="25">
        <v>46079</v>
      </c>
      <c r="B5470" s="31">
        <v>0.76041666666666663</v>
      </c>
      <c r="C5470" s="46"/>
      <c r="D5470" s="29">
        <v>46079.760416666664</v>
      </c>
      <c r="E5470" s="15" t="str">
        <f>IF(AND($B$6=NB!$A$17,$B$8&gt;0),'Ersparnisberechnung Sommertarif'!$B$8*SLP!C5450,"")</f>
        <v/>
      </c>
    </row>
    <row r="5471" spans="1:5" x14ac:dyDescent="0.3">
      <c r="A5471" s="25">
        <v>46079</v>
      </c>
      <c r="B5471" s="31">
        <v>0.77083333333333337</v>
      </c>
      <c r="C5471" s="46"/>
      <c r="D5471" s="29">
        <v>46079.770833333336</v>
      </c>
      <c r="E5471" s="15" t="str">
        <f>IF(AND($B$6=NB!$A$17,$B$8&gt;0),'Ersparnisberechnung Sommertarif'!$B$8*SLP!C5451,"")</f>
        <v/>
      </c>
    </row>
    <row r="5472" spans="1:5" x14ac:dyDescent="0.3">
      <c r="A5472" s="25">
        <v>46079</v>
      </c>
      <c r="B5472" s="31">
        <v>0.78125</v>
      </c>
      <c r="C5472" s="46"/>
      <c r="D5472" s="29">
        <v>46079.78125</v>
      </c>
      <c r="E5472" s="15" t="str">
        <f>IF(AND($B$6=NB!$A$17,$B$8&gt;0),'Ersparnisberechnung Sommertarif'!$B$8*SLP!C5452,"")</f>
        <v/>
      </c>
    </row>
    <row r="5473" spans="1:5" x14ac:dyDescent="0.3">
      <c r="A5473" s="25">
        <v>46079</v>
      </c>
      <c r="B5473" s="31">
        <v>0.79166666666666663</v>
      </c>
      <c r="C5473" s="46"/>
      <c r="D5473" s="29">
        <v>46079.791666666664</v>
      </c>
      <c r="E5473" s="15" t="str">
        <f>IF(AND($B$6=NB!$A$17,$B$8&gt;0),'Ersparnisberechnung Sommertarif'!$B$8*SLP!C5453,"")</f>
        <v/>
      </c>
    </row>
    <row r="5474" spans="1:5" x14ac:dyDescent="0.3">
      <c r="A5474" s="25">
        <v>46079</v>
      </c>
      <c r="B5474" s="31">
        <v>0.80208333333333337</v>
      </c>
      <c r="C5474" s="46"/>
      <c r="D5474" s="29">
        <v>46079.802083333336</v>
      </c>
      <c r="E5474" s="15" t="str">
        <f>IF(AND($B$6=NB!$A$17,$B$8&gt;0),'Ersparnisberechnung Sommertarif'!$B$8*SLP!C5454,"")</f>
        <v/>
      </c>
    </row>
    <row r="5475" spans="1:5" x14ac:dyDescent="0.3">
      <c r="A5475" s="25">
        <v>46079</v>
      </c>
      <c r="B5475" s="31">
        <v>0.8125</v>
      </c>
      <c r="C5475" s="46"/>
      <c r="D5475" s="29">
        <v>46079.8125</v>
      </c>
      <c r="E5475" s="15" t="str">
        <f>IF(AND($B$6=NB!$A$17,$B$8&gt;0),'Ersparnisberechnung Sommertarif'!$B$8*SLP!C5455,"")</f>
        <v/>
      </c>
    </row>
    <row r="5476" spans="1:5" x14ac:dyDescent="0.3">
      <c r="A5476" s="25">
        <v>46079</v>
      </c>
      <c r="B5476" s="31">
        <v>0.82291666666666663</v>
      </c>
      <c r="C5476" s="46"/>
      <c r="D5476" s="29">
        <v>46079.822916666664</v>
      </c>
      <c r="E5476" s="15" t="str">
        <f>IF(AND($B$6=NB!$A$17,$B$8&gt;0),'Ersparnisberechnung Sommertarif'!$B$8*SLP!C5456,"")</f>
        <v/>
      </c>
    </row>
    <row r="5477" spans="1:5" x14ac:dyDescent="0.3">
      <c r="A5477" s="25">
        <v>46079</v>
      </c>
      <c r="B5477" s="31">
        <v>0.83333333333333337</v>
      </c>
      <c r="C5477" s="46"/>
      <c r="D5477" s="29">
        <v>46079.833333333336</v>
      </c>
      <c r="E5477" s="15" t="str">
        <f>IF(AND($B$6=NB!$A$17,$B$8&gt;0),'Ersparnisberechnung Sommertarif'!$B$8*SLP!C5457,"")</f>
        <v/>
      </c>
    </row>
    <row r="5478" spans="1:5" x14ac:dyDescent="0.3">
      <c r="A5478" s="25">
        <v>46079</v>
      </c>
      <c r="B5478" s="31">
        <v>0.84375</v>
      </c>
      <c r="C5478" s="46"/>
      <c r="D5478" s="29">
        <v>46079.84375</v>
      </c>
      <c r="E5478" s="15" t="str">
        <f>IF(AND($B$6=NB!$A$17,$B$8&gt;0),'Ersparnisberechnung Sommertarif'!$B$8*SLP!C5458,"")</f>
        <v/>
      </c>
    </row>
    <row r="5479" spans="1:5" x14ac:dyDescent="0.3">
      <c r="A5479" s="25">
        <v>46079</v>
      </c>
      <c r="B5479" s="31">
        <v>0.85416666666666663</v>
      </c>
      <c r="C5479" s="46"/>
      <c r="D5479" s="29">
        <v>46079.854166666664</v>
      </c>
      <c r="E5479" s="15" t="str">
        <f>IF(AND($B$6=NB!$A$17,$B$8&gt;0),'Ersparnisberechnung Sommertarif'!$B$8*SLP!C5459,"")</f>
        <v/>
      </c>
    </row>
    <row r="5480" spans="1:5" x14ac:dyDescent="0.3">
      <c r="A5480" s="25">
        <v>46079</v>
      </c>
      <c r="B5480" s="31">
        <v>0.86458333333333337</v>
      </c>
      <c r="C5480" s="46"/>
      <c r="D5480" s="29">
        <v>46079.864583333336</v>
      </c>
      <c r="E5480" s="15" t="str">
        <f>IF(AND($B$6=NB!$A$17,$B$8&gt;0),'Ersparnisberechnung Sommertarif'!$B$8*SLP!C5460,"")</f>
        <v/>
      </c>
    </row>
    <row r="5481" spans="1:5" x14ac:dyDescent="0.3">
      <c r="A5481" s="25">
        <v>46079</v>
      </c>
      <c r="B5481" s="31">
        <v>0.875</v>
      </c>
      <c r="C5481" s="46"/>
      <c r="D5481" s="29">
        <v>46079.875</v>
      </c>
      <c r="E5481" s="15" t="str">
        <f>IF(AND($B$6=NB!$A$17,$B$8&gt;0),'Ersparnisberechnung Sommertarif'!$B$8*SLP!C5461,"")</f>
        <v/>
      </c>
    </row>
    <row r="5482" spans="1:5" x14ac:dyDescent="0.3">
      <c r="A5482" s="25">
        <v>46079</v>
      </c>
      <c r="B5482" s="31">
        <v>0.88541666666666663</v>
      </c>
      <c r="C5482" s="46"/>
      <c r="D5482" s="29">
        <v>46079.885416666664</v>
      </c>
      <c r="E5482" s="15" t="str">
        <f>IF(AND($B$6=NB!$A$17,$B$8&gt;0),'Ersparnisberechnung Sommertarif'!$B$8*SLP!C5462,"")</f>
        <v/>
      </c>
    </row>
    <row r="5483" spans="1:5" x14ac:dyDescent="0.3">
      <c r="A5483" s="25">
        <v>46079</v>
      </c>
      <c r="B5483" s="31">
        <v>0.89583333333333337</v>
      </c>
      <c r="C5483" s="46"/>
      <c r="D5483" s="29">
        <v>46079.895833333336</v>
      </c>
      <c r="E5483" s="15" t="str">
        <f>IF(AND($B$6=NB!$A$17,$B$8&gt;0),'Ersparnisberechnung Sommertarif'!$B$8*SLP!C5463,"")</f>
        <v/>
      </c>
    </row>
    <row r="5484" spans="1:5" x14ac:dyDescent="0.3">
      <c r="A5484" s="25">
        <v>46079</v>
      </c>
      <c r="B5484" s="31">
        <v>0.90625</v>
      </c>
      <c r="C5484" s="46"/>
      <c r="D5484" s="29">
        <v>46079.90625</v>
      </c>
      <c r="E5484" s="15" t="str">
        <f>IF(AND($B$6=NB!$A$17,$B$8&gt;0),'Ersparnisberechnung Sommertarif'!$B$8*SLP!C5464,"")</f>
        <v/>
      </c>
    </row>
    <row r="5485" spans="1:5" x14ac:dyDescent="0.3">
      <c r="A5485" s="25">
        <v>46079</v>
      </c>
      <c r="B5485" s="31">
        <v>0.91666666666666663</v>
      </c>
      <c r="C5485" s="46"/>
      <c r="D5485" s="29">
        <v>46079.916666666664</v>
      </c>
      <c r="E5485" s="15" t="str">
        <f>IF(AND($B$6=NB!$A$17,$B$8&gt;0),'Ersparnisberechnung Sommertarif'!$B$8*SLP!C5465,"")</f>
        <v/>
      </c>
    </row>
    <row r="5486" spans="1:5" x14ac:dyDescent="0.3">
      <c r="A5486" s="25">
        <v>46079</v>
      </c>
      <c r="B5486" s="31">
        <v>0.92708333333333337</v>
      </c>
      <c r="C5486" s="46"/>
      <c r="D5486" s="29">
        <v>46079.927083333336</v>
      </c>
      <c r="E5486" s="15" t="str">
        <f>IF(AND($B$6=NB!$A$17,$B$8&gt;0),'Ersparnisberechnung Sommertarif'!$B$8*SLP!C5466,"")</f>
        <v/>
      </c>
    </row>
    <row r="5487" spans="1:5" x14ac:dyDescent="0.3">
      <c r="A5487" s="25">
        <v>46079</v>
      </c>
      <c r="B5487" s="31">
        <v>0.9375</v>
      </c>
      <c r="C5487" s="46"/>
      <c r="D5487" s="29">
        <v>46079.9375</v>
      </c>
      <c r="E5487" s="15" t="str">
        <f>IF(AND($B$6=NB!$A$17,$B$8&gt;0),'Ersparnisberechnung Sommertarif'!$B$8*SLP!C5467,"")</f>
        <v/>
      </c>
    </row>
    <row r="5488" spans="1:5" x14ac:dyDescent="0.3">
      <c r="A5488" s="25">
        <v>46079</v>
      </c>
      <c r="B5488" s="31">
        <v>0.94791666666666663</v>
      </c>
      <c r="C5488" s="46"/>
      <c r="D5488" s="29">
        <v>46079.947916666664</v>
      </c>
      <c r="E5488" s="15" t="str">
        <f>IF(AND($B$6=NB!$A$17,$B$8&gt;0),'Ersparnisberechnung Sommertarif'!$B$8*SLP!C5468,"")</f>
        <v/>
      </c>
    </row>
    <row r="5489" spans="1:5" x14ac:dyDescent="0.3">
      <c r="A5489" s="25">
        <v>46079</v>
      </c>
      <c r="B5489" s="31">
        <v>0.95833333333333337</v>
      </c>
      <c r="C5489" s="46"/>
      <c r="D5489" s="29">
        <v>46079.958333333336</v>
      </c>
      <c r="E5489" s="15" t="str">
        <f>IF(AND($B$6=NB!$A$17,$B$8&gt;0),'Ersparnisberechnung Sommertarif'!$B$8*SLP!C5469,"")</f>
        <v/>
      </c>
    </row>
    <row r="5490" spans="1:5" x14ac:dyDescent="0.3">
      <c r="A5490" s="25">
        <v>46079</v>
      </c>
      <c r="B5490" s="31">
        <v>0.96875</v>
      </c>
      <c r="C5490" s="46"/>
      <c r="D5490" s="29">
        <v>46079.96875</v>
      </c>
      <c r="E5490" s="15" t="str">
        <f>IF(AND($B$6=NB!$A$17,$B$8&gt;0),'Ersparnisberechnung Sommertarif'!$B$8*SLP!C5470,"")</f>
        <v/>
      </c>
    </row>
    <row r="5491" spans="1:5" x14ac:dyDescent="0.3">
      <c r="A5491" s="25">
        <v>46079</v>
      </c>
      <c r="B5491" s="31">
        <v>0.97916666666666663</v>
      </c>
      <c r="C5491" s="46"/>
      <c r="D5491" s="29">
        <v>46079.979166666664</v>
      </c>
      <c r="E5491" s="15" t="str">
        <f>IF(AND($B$6=NB!$A$17,$B$8&gt;0),'Ersparnisberechnung Sommertarif'!$B$8*SLP!C5471,"")</f>
        <v/>
      </c>
    </row>
    <row r="5492" spans="1:5" x14ac:dyDescent="0.3">
      <c r="A5492" s="25">
        <v>46079</v>
      </c>
      <c r="B5492" s="31">
        <v>0.98958333333333337</v>
      </c>
      <c r="C5492" s="46"/>
      <c r="D5492" s="29">
        <v>46079.989583333336</v>
      </c>
      <c r="E5492" s="15" t="str">
        <f>IF(AND($B$6=NB!$A$17,$B$8&gt;0),'Ersparnisberechnung Sommertarif'!$B$8*SLP!C5472,"")</f>
        <v/>
      </c>
    </row>
    <row r="5493" spans="1:5" x14ac:dyDescent="0.3">
      <c r="A5493" s="25">
        <v>46080</v>
      </c>
      <c r="B5493" s="31">
        <v>0</v>
      </c>
      <c r="C5493" s="46"/>
      <c r="D5493" s="29">
        <v>46080</v>
      </c>
      <c r="E5493" s="15" t="str">
        <f>IF(AND($B$6=NB!$A$17,$B$8&gt;0),'Ersparnisberechnung Sommertarif'!$B$8*SLP!C5473,"")</f>
        <v/>
      </c>
    </row>
    <row r="5494" spans="1:5" x14ac:dyDescent="0.3">
      <c r="A5494" s="25">
        <v>46080</v>
      </c>
      <c r="B5494" s="31">
        <v>1.0416666666666666E-2</v>
      </c>
      <c r="C5494" s="46"/>
      <c r="D5494" s="29">
        <v>46080.010416666664</v>
      </c>
      <c r="E5494" s="15" t="str">
        <f>IF(AND($B$6=NB!$A$17,$B$8&gt;0),'Ersparnisberechnung Sommertarif'!$B$8*SLP!C5474,"")</f>
        <v/>
      </c>
    </row>
    <row r="5495" spans="1:5" x14ac:dyDescent="0.3">
      <c r="A5495" s="25">
        <v>46080</v>
      </c>
      <c r="B5495" s="31">
        <v>2.0833333333333332E-2</v>
      </c>
      <c r="C5495" s="46"/>
      <c r="D5495" s="29">
        <v>46080.020833333336</v>
      </c>
      <c r="E5495" s="15" t="str">
        <f>IF(AND($B$6=NB!$A$17,$B$8&gt;0),'Ersparnisberechnung Sommertarif'!$B$8*SLP!C5475,"")</f>
        <v/>
      </c>
    </row>
    <row r="5496" spans="1:5" x14ac:dyDescent="0.3">
      <c r="A5496" s="25">
        <v>46080</v>
      </c>
      <c r="B5496" s="31">
        <v>3.125E-2</v>
      </c>
      <c r="C5496" s="46"/>
      <c r="D5496" s="29">
        <v>46080.03125</v>
      </c>
      <c r="E5496" s="15" t="str">
        <f>IF(AND($B$6=NB!$A$17,$B$8&gt;0),'Ersparnisberechnung Sommertarif'!$B$8*SLP!C5476,"")</f>
        <v/>
      </c>
    </row>
    <row r="5497" spans="1:5" x14ac:dyDescent="0.3">
      <c r="A5497" s="25">
        <v>46080</v>
      </c>
      <c r="B5497" s="31">
        <v>4.1666666666666664E-2</v>
      </c>
      <c r="C5497" s="46"/>
      <c r="D5497" s="29">
        <v>46080.041666666664</v>
      </c>
      <c r="E5497" s="15" t="str">
        <f>IF(AND($B$6=NB!$A$17,$B$8&gt;0),'Ersparnisberechnung Sommertarif'!$B$8*SLP!C5477,"")</f>
        <v/>
      </c>
    </row>
    <row r="5498" spans="1:5" x14ac:dyDescent="0.3">
      <c r="A5498" s="25">
        <v>46080</v>
      </c>
      <c r="B5498" s="31">
        <v>5.2083333333333336E-2</v>
      </c>
      <c r="C5498" s="46"/>
      <c r="D5498" s="29">
        <v>46080.052083333336</v>
      </c>
      <c r="E5498" s="15" t="str">
        <f>IF(AND($B$6=NB!$A$17,$B$8&gt;0),'Ersparnisberechnung Sommertarif'!$B$8*SLP!C5478,"")</f>
        <v/>
      </c>
    </row>
    <row r="5499" spans="1:5" x14ac:dyDescent="0.3">
      <c r="A5499" s="25">
        <v>46080</v>
      </c>
      <c r="B5499" s="31">
        <v>6.25E-2</v>
      </c>
      <c r="C5499" s="46"/>
      <c r="D5499" s="29">
        <v>46080.0625</v>
      </c>
      <c r="E5499" s="15" t="str">
        <f>IF(AND($B$6=NB!$A$17,$B$8&gt;0),'Ersparnisberechnung Sommertarif'!$B$8*SLP!C5479,"")</f>
        <v/>
      </c>
    </row>
    <row r="5500" spans="1:5" x14ac:dyDescent="0.3">
      <c r="A5500" s="25">
        <v>46080</v>
      </c>
      <c r="B5500" s="31">
        <v>7.2916666666666671E-2</v>
      </c>
      <c r="C5500" s="46"/>
      <c r="D5500" s="29">
        <v>46080.072916666664</v>
      </c>
      <c r="E5500" s="15" t="str">
        <f>IF(AND($B$6=NB!$A$17,$B$8&gt;0),'Ersparnisberechnung Sommertarif'!$B$8*SLP!C5480,"")</f>
        <v/>
      </c>
    </row>
    <row r="5501" spans="1:5" x14ac:dyDescent="0.3">
      <c r="A5501" s="25">
        <v>46080</v>
      </c>
      <c r="B5501" s="31">
        <v>8.3333333333333329E-2</v>
      </c>
      <c r="C5501" s="46"/>
      <c r="D5501" s="29">
        <v>46080.083333333336</v>
      </c>
      <c r="E5501" s="15" t="str">
        <f>IF(AND($B$6=NB!$A$17,$B$8&gt;0),'Ersparnisberechnung Sommertarif'!$B$8*SLP!C5481,"")</f>
        <v/>
      </c>
    </row>
    <row r="5502" spans="1:5" x14ac:dyDescent="0.3">
      <c r="A5502" s="25">
        <v>46080</v>
      </c>
      <c r="B5502" s="31">
        <v>9.375E-2</v>
      </c>
      <c r="C5502" s="46"/>
      <c r="D5502" s="29">
        <v>46080.09375</v>
      </c>
      <c r="E5502" s="15" t="str">
        <f>IF(AND($B$6=NB!$A$17,$B$8&gt;0),'Ersparnisberechnung Sommertarif'!$B$8*SLP!C5482,"")</f>
        <v/>
      </c>
    </row>
    <row r="5503" spans="1:5" x14ac:dyDescent="0.3">
      <c r="A5503" s="25">
        <v>46080</v>
      </c>
      <c r="B5503" s="31">
        <v>0.10416666666666667</v>
      </c>
      <c r="C5503" s="46"/>
      <c r="D5503" s="29">
        <v>46080.104166666664</v>
      </c>
      <c r="E5503" s="15" t="str">
        <f>IF(AND($B$6=NB!$A$17,$B$8&gt;0),'Ersparnisberechnung Sommertarif'!$B$8*SLP!C5483,"")</f>
        <v/>
      </c>
    </row>
    <row r="5504" spans="1:5" x14ac:dyDescent="0.3">
      <c r="A5504" s="25">
        <v>46080</v>
      </c>
      <c r="B5504" s="31">
        <v>0.11458333333333333</v>
      </c>
      <c r="C5504" s="46"/>
      <c r="D5504" s="29">
        <v>46080.114583333336</v>
      </c>
      <c r="E5504" s="15" t="str">
        <f>IF(AND($B$6=NB!$A$17,$B$8&gt;0),'Ersparnisberechnung Sommertarif'!$B$8*SLP!C5484,"")</f>
        <v/>
      </c>
    </row>
    <row r="5505" spans="1:5" x14ac:dyDescent="0.3">
      <c r="A5505" s="25">
        <v>46080</v>
      </c>
      <c r="B5505" s="31">
        <v>0.125</v>
      </c>
      <c r="C5505" s="46"/>
      <c r="D5505" s="29">
        <v>46080.125</v>
      </c>
      <c r="E5505" s="15" t="str">
        <f>IF(AND($B$6=NB!$A$17,$B$8&gt;0),'Ersparnisberechnung Sommertarif'!$B$8*SLP!C5485,"")</f>
        <v/>
      </c>
    </row>
    <row r="5506" spans="1:5" x14ac:dyDescent="0.3">
      <c r="A5506" s="25">
        <v>46080</v>
      </c>
      <c r="B5506" s="31">
        <v>0.13541666666666666</v>
      </c>
      <c r="C5506" s="46"/>
      <c r="D5506" s="29">
        <v>46080.135416666664</v>
      </c>
      <c r="E5506" s="15" t="str">
        <f>IF(AND($B$6=NB!$A$17,$B$8&gt;0),'Ersparnisberechnung Sommertarif'!$B$8*SLP!C5486,"")</f>
        <v/>
      </c>
    </row>
    <row r="5507" spans="1:5" x14ac:dyDescent="0.3">
      <c r="A5507" s="25">
        <v>46080</v>
      </c>
      <c r="B5507" s="31">
        <v>0.14583333333333334</v>
      </c>
      <c r="C5507" s="46"/>
      <c r="D5507" s="29">
        <v>46080.145833333336</v>
      </c>
      <c r="E5507" s="15" t="str">
        <f>IF(AND($B$6=NB!$A$17,$B$8&gt;0),'Ersparnisberechnung Sommertarif'!$B$8*SLP!C5487,"")</f>
        <v/>
      </c>
    </row>
    <row r="5508" spans="1:5" x14ac:dyDescent="0.3">
      <c r="A5508" s="25">
        <v>46080</v>
      </c>
      <c r="B5508" s="31">
        <v>0.15625</v>
      </c>
      <c r="C5508" s="46"/>
      <c r="D5508" s="29">
        <v>46080.15625</v>
      </c>
      <c r="E5508" s="15" t="str">
        <f>IF(AND($B$6=NB!$A$17,$B$8&gt;0),'Ersparnisberechnung Sommertarif'!$B$8*SLP!C5488,"")</f>
        <v/>
      </c>
    </row>
    <row r="5509" spans="1:5" x14ac:dyDescent="0.3">
      <c r="A5509" s="25">
        <v>46080</v>
      </c>
      <c r="B5509" s="31">
        <v>0.16666666666666666</v>
      </c>
      <c r="C5509" s="46"/>
      <c r="D5509" s="29">
        <v>46080.166666666664</v>
      </c>
      <c r="E5509" s="15" t="str">
        <f>IF(AND($B$6=NB!$A$17,$B$8&gt;0),'Ersparnisberechnung Sommertarif'!$B$8*SLP!C5489,"")</f>
        <v/>
      </c>
    </row>
    <row r="5510" spans="1:5" x14ac:dyDescent="0.3">
      <c r="A5510" s="25">
        <v>46080</v>
      </c>
      <c r="B5510" s="31">
        <v>0.17708333333333334</v>
      </c>
      <c r="C5510" s="46"/>
      <c r="D5510" s="29">
        <v>46080.177083333336</v>
      </c>
      <c r="E5510" s="15" t="str">
        <f>IF(AND($B$6=NB!$A$17,$B$8&gt;0),'Ersparnisberechnung Sommertarif'!$B$8*SLP!C5490,"")</f>
        <v/>
      </c>
    </row>
    <row r="5511" spans="1:5" x14ac:dyDescent="0.3">
      <c r="A5511" s="25">
        <v>46080</v>
      </c>
      <c r="B5511" s="31">
        <v>0.1875</v>
      </c>
      <c r="C5511" s="46"/>
      <c r="D5511" s="29">
        <v>46080.1875</v>
      </c>
      <c r="E5511" s="15" t="str">
        <f>IF(AND($B$6=NB!$A$17,$B$8&gt;0),'Ersparnisberechnung Sommertarif'!$B$8*SLP!C5491,"")</f>
        <v/>
      </c>
    </row>
    <row r="5512" spans="1:5" x14ac:dyDescent="0.3">
      <c r="A5512" s="25">
        <v>46080</v>
      </c>
      <c r="B5512" s="31">
        <v>0.19791666666666666</v>
      </c>
      <c r="C5512" s="46"/>
      <c r="D5512" s="29">
        <v>46080.197916666664</v>
      </c>
      <c r="E5512" s="15" t="str">
        <f>IF(AND($B$6=NB!$A$17,$B$8&gt;0),'Ersparnisberechnung Sommertarif'!$B$8*SLP!C5492,"")</f>
        <v/>
      </c>
    </row>
    <row r="5513" spans="1:5" x14ac:dyDescent="0.3">
      <c r="A5513" s="25">
        <v>46080</v>
      </c>
      <c r="B5513" s="31">
        <v>0.20833333333333334</v>
      </c>
      <c r="C5513" s="46"/>
      <c r="D5513" s="29">
        <v>46080.208333333336</v>
      </c>
      <c r="E5513" s="15" t="str">
        <f>IF(AND($B$6=NB!$A$17,$B$8&gt;0),'Ersparnisberechnung Sommertarif'!$B$8*SLP!C5493,"")</f>
        <v/>
      </c>
    </row>
    <row r="5514" spans="1:5" x14ac:dyDescent="0.3">
      <c r="A5514" s="25">
        <v>46080</v>
      </c>
      <c r="B5514" s="31">
        <v>0.21875</v>
      </c>
      <c r="C5514" s="46"/>
      <c r="D5514" s="29">
        <v>46080.21875</v>
      </c>
      <c r="E5514" s="15" t="str">
        <f>IF(AND($B$6=NB!$A$17,$B$8&gt;0),'Ersparnisberechnung Sommertarif'!$B$8*SLP!C5494,"")</f>
        <v/>
      </c>
    </row>
    <row r="5515" spans="1:5" x14ac:dyDescent="0.3">
      <c r="A5515" s="25">
        <v>46080</v>
      </c>
      <c r="B5515" s="31">
        <v>0.22916666666666666</v>
      </c>
      <c r="C5515" s="46"/>
      <c r="D5515" s="29">
        <v>46080.229166666664</v>
      </c>
      <c r="E5515" s="15" t="str">
        <f>IF(AND($B$6=NB!$A$17,$B$8&gt;0),'Ersparnisberechnung Sommertarif'!$B$8*SLP!C5495,"")</f>
        <v/>
      </c>
    </row>
    <row r="5516" spans="1:5" x14ac:dyDescent="0.3">
      <c r="A5516" s="25">
        <v>46080</v>
      </c>
      <c r="B5516" s="31">
        <v>0.23958333333333334</v>
      </c>
      <c r="C5516" s="46"/>
      <c r="D5516" s="29">
        <v>46080.239583333336</v>
      </c>
      <c r="E5516" s="15" t="str">
        <f>IF(AND($B$6=NB!$A$17,$B$8&gt;0),'Ersparnisberechnung Sommertarif'!$B$8*SLP!C5496,"")</f>
        <v/>
      </c>
    </row>
    <row r="5517" spans="1:5" x14ac:dyDescent="0.3">
      <c r="A5517" s="25">
        <v>46080</v>
      </c>
      <c r="B5517" s="31">
        <v>0.25</v>
      </c>
      <c r="C5517" s="46"/>
      <c r="D5517" s="29">
        <v>46080.25</v>
      </c>
      <c r="E5517" s="15" t="str">
        <f>IF(AND($B$6=NB!$A$17,$B$8&gt;0),'Ersparnisberechnung Sommertarif'!$B$8*SLP!C5497,"")</f>
        <v/>
      </c>
    </row>
    <row r="5518" spans="1:5" x14ac:dyDescent="0.3">
      <c r="A5518" s="25">
        <v>46080</v>
      </c>
      <c r="B5518" s="31">
        <v>0.26041666666666669</v>
      </c>
      <c r="C5518" s="46"/>
      <c r="D5518" s="29">
        <v>46080.260416666664</v>
      </c>
      <c r="E5518" s="15" t="str">
        <f>IF(AND($B$6=NB!$A$17,$B$8&gt;0),'Ersparnisberechnung Sommertarif'!$B$8*SLP!C5498,"")</f>
        <v/>
      </c>
    </row>
    <row r="5519" spans="1:5" x14ac:dyDescent="0.3">
      <c r="A5519" s="25">
        <v>46080</v>
      </c>
      <c r="B5519" s="31">
        <v>0.27083333333333331</v>
      </c>
      <c r="C5519" s="46"/>
      <c r="D5519" s="29">
        <v>46080.270833333336</v>
      </c>
      <c r="E5519" s="15" t="str">
        <f>IF(AND($B$6=NB!$A$17,$B$8&gt;0),'Ersparnisberechnung Sommertarif'!$B$8*SLP!C5499,"")</f>
        <v/>
      </c>
    </row>
    <row r="5520" spans="1:5" x14ac:dyDescent="0.3">
      <c r="A5520" s="25">
        <v>46080</v>
      </c>
      <c r="B5520" s="31">
        <v>0.28125</v>
      </c>
      <c r="C5520" s="46"/>
      <c r="D5520" s="29">
        <v>46080.28125</v>
      </c>
      <c r="E5520" s="15" t="str">
        <f>IF(AND($B$6=NB!$A$17,$B$8&gt;0),'Ersparnisberechnung Sommertarif'!$B$8*SLP!C5500,"")</f>
        <v/>
      </c>
    </row>
    <row r="5521" spans="1:5" x14ac:dyDescent="0.3">
      <c r="A5521" s="25">
        <v>46080</v>
      </c>
      <c r="B5521" s="31">
        <v>0.29166666666666669</v>
      </c>
      <c r="C5521" s="46"/>
      <c r="D5521" s="29">
        <v>46080.291666666664</v>
      </c>
      <c r="E5521" s="15" t="str">
        <f>IF(AND($B$6=NB!$A$17,$B$8&gt;0),'Ersparnisberechnung Sommertarif'!$B$8*SLP!C5501,"")</f>
        <v/>
      </c>
    </row>
    <row r="5522" spans="1:5" x14ac:dyDescent="0.3">
      <c r="A5522" s="25">
        <v>46080</v>
      </c>
      <c r="B5522" s="31">
        <v>0.30208333333333331</v>
      </c>
      <c r="C5522" s="46"/>
      <c r="D5522" s="29">
        <v>46080.302083333336</v>
      </c>
      <c r="E5522" s="15" t="str">
        <f>IF(AND($B$6=NB!$A$17,$B$8&gt;0),'Ersparnisberechnung Sommertarif'!$B$8*SLP!C5502,"")</f>
        <v/>
      </c>
    </row>
    <row r="5523" spans="1:5" x14ac:dyDescent="0.3">
      <c r="A5523" s="25">
        <v>46080</v>
      </c>
      <c r="B5523" s="31">
        <v>0.3125</v>
      </c>
      <c r="C5523" s="46"/>
      <c r="D5523" s="29">
        <v>46080.3125</v>
      </c>
      <c r="E5523" s="15" t="str">
        <f>IF(AND($B$6=NB!$A$17,$B$8&gt;0),'Ersparnisberechnung Sommertarif'!$B$8*SLP!C5503,"")</f>
        <v/>
      </c>
    </row>
    <row r="5524" spans="1:5" x14ac:dyDescent="0.3">
      <c r="A5524" s="25">
        <v>46080</v>
      </c>
      <c r="B5524" s="31">
        <v>0.32291666666666669</v>
      </c>
      <c r="C5524" s="46"/>
      <c r="D5524" s="29">
        <v>46080.322916666664</v>
      </c>
      <c r="E5524" s="15" t="str">
        <f>IF(AND($B$6=NB!$A$17,$B$8&gt;0),'Ersparnisberechnung Sommertarif'!$B$8*SLP!C5504,"")</f>
        <v/>
      </c>
    </row>
    <row r="5525" spans="1:5" x14ac:dyDescent="0.3">
      <c r="A5525" s="25">
        <v>46080</v>
      </c>
      <c r="B5525" s="31">
        <v>0.33333333333333331</v>
      </c>
      <c r="C5525" s="46"/>
      <c r="D5525" s="29">
        <v>46080.333333333336</v>
      </c>
      <c r="E5525" s="15" t="str">
        <f>IF(AND($B$6=NB!$A$17,$B$8&gt;0),'Ersparnisberechnung Sommertarif'!$B$8*SLP!C5505,"")</f>
        <v/>
      </c>
    </row>
    <row r="5526" spans="1:5" x14ac:dyDescent="0.3">
      <c r="A5526" s="25">
        <v>46080</v>
      </c>
      <c r="B5526" s="31">
        <v>0.34375</v>
      </c>
      <c r="C5526" s="46"/>
      <c r="D5526" s="29">
        <v>46080.34375</v>
      </c>
      <c r="E5526" s="15" t="str">
        <f>IF(AND($B$6=NB!$A$17,$B$8&gt;0),'Ersparnisberechnung Sommertarif'!$B$8*SLP!C5506,"")</f>
        <v/>
      </c>
    </row>
    <row r="5527" spans="1:5" x14ac:dyDescent="0.3">
      <c r="A5527" s="25">
        <v>46080</v>
      </c>
      <c r="B5527" s="31">
        <v>0.35416666666666669</v>
      </c>
      <c r="C5527" s="46"/>
      <c r="D5527" s="29">
        <v>46080.354166666664</v>
      </c>
      <c r="E5527" s="15" t="str">
        <f>IF(AND($B$6=NB!$A$17,$B$8&gt;0),'Ersparnisberechnung Sommertarif'!$B$8*SLP!C5507,"")</f>
        <v/>
      </c>
    </row>
    <row r="5528" spans="1:5" x14ac:dyDescent="0.3">
      <c r="A5528" s="25">
        <v>46080</v>
      </c>
      <c r="B5528" s="31">
        <v>0.36458333333333331</v>
      </c>
      <c r="C5528" s="46"/>
      <c r="D5528" s="29">
        <v>46080.364583333336</v>
      </c>
      <c r="E5528" s="15" t="str">
        <f>IF(AND($B$6=NB!$A$17,$B$8&gt;0),'Ersparnisberechnung Sommertarif'!$B$8*SLP!C5508,"")</f>
        <v/>
      </c>
    </row>
    <row r="5529" spans="1:5" x14ac:dyDescent="0.3">
      <c r="A5529" s="25">
        <v>46080</v>
      </c>
      <c r="B5529" s="31">
        <v>0.375</v>
      </c>
      <c r="C5529" s="46"/>
      <c r="D5529" s="29">
        <v>46080.375</v>
      </c>
      <c r="E5529" s="15" t="str">
        <f>IF(AND($B$6=NB!$A$17,$B$8&gt;0),'Ersparnisberechnung Sommertarif'!$B$8*SLP!C5509,"")</f>
        <v/>
      </c>
    </row>
    <row r="5530" spans="1:5" x14ac:dyDescent="0.3">
      <c r="A5530" s="25">
        <v>46080</v>
      </c>
      <c r="B5530" s="31">
        <v>0.38541666666666669</v>
      </c>
      <c r="C5530" s="46"/>
      <c r="D5530" s="29">
        <v>46080.385416666664</v>
      </c>
      <c r="E5530" s="15" t="str">
        <f>IF(AND($B$6=NB!$A$17,$B$8&gt;0),'Ersparnisberechnung Sommertarif'!$B$8*SLP!C5510,"")</f>
        <v/>
      </c>
    </row>
    <row r="5531" spans="1:5" x14ac:dyDescent="0.3">
      <c r="A5531" s="25">
        <v>46080</v>
      </c>
      <c r="B5531" s="31">
        <v>0.39583333333333331</v>
      </c>
      <c r="C5531" s="46"/>
      <c r="D5531" s="29">
        <v>46080.395833333336</v>
      </c>
      <c r="E5531" s="15" t="str">
        <f>IF(AND($B$6=NB!$A$17,$B$8&gt;0),'Ersparnisberechnung Sommertarif'!$B$8*SLP!C5511,"")</f>
        <v/>
      </c>
    </row>
    <row r="5532" spans="1:5" x14ac:dyDescent="0.3">
      <c r="A5532" s="25">
        <v>46080</v>
      </c>
      <c r="B5532" s="31">
        <v>0.40625</v>
      </c>
      <c r="C5532" s="46"/>
      <c r="D5532" s="29">
        <v>46080.40625</v>
      </c>
      <c r="E5532" s="15" t="str">
        <f>IF(AND($B$6=NB!$A$17,$B$8&gt;0),'Ersparnisberechnung Sommertarif'!$B$8*SLP!C5512,"")</f>
        <v/>
      </c>
    </row>
    <row r="5533" spans="1:5" x14ac:dyDescent="0.3">
      <c r="A5533" s="25">
        <v>46080</v>
      </c>
      <c r="B5533" s="31">
        <v>0.41666666666666669</v>
      </c>
      <c r="C5533" s="46"/>
      <c r="D5533" s="29">
        <v>46080.416666666664</v>
      </c>
      <c r="E5533" s="15" t="str">
        <f>IF(AND($B$6=NB!$A$17,$B$8&gt;0),'Ersparnisberechnung Sommertarif'!$B$8*SLP!C5513,"")</f>
        <v/>
      </c>
    </row>
    <row r="5534" spans="1:5" x14ac:dyDescent="0.3">
      <c r="A5534" s="25">
        <v>46080</v>
      </c>
      <c r="B5534" s="31">
        <v>0.42708333333333331</v>
      </c>
      <c r="C5534" s="46"/>
      <c r="D5534" s="29">
        <v>46080.427083333336</v>
      </c>
      <c r="E5534" s="15" t="str">
        <f>IF(AND($B$6=NB!$A$17,$B$8&gt;0),'Ersparnisberechnung Sommertarif'!$B$8*SLP!C5514,"")</f>
        <v/>
      </c>
    </row>
    <row r="5535" spans="1:5" x14ac:dyDescent="0.3">
      <c r="A5535" s="25">
        <v>46080</v>
      </c>
      <c r="B5535" s="31">
        <v>0.4375</v>
      </c>
      <c r="C5535" s="46"/>
      <c r="D5535" s="29">
        <v>46080.4375</v>
      </c>
      <c r="E5535" s="15" t="str">
        <f>IF(AND($B$6=NB!$A$17,$B$8&gt;0),'Ersparnisberechnung Sommertarif'!$B$8*SLP!C5515,"")</f>
        <v/>
      </c>
    </row>
    <row r="5536" spans="1:5" x14ac:dyDescent="0.3">
      <c r="A5536" s="25">
        <v>46080</v>
      </c>
      <c r="B5536" s="31">
        <v>0.44791666666666669</v>
      </c>
      <c r="C5536" s="46"/>
      <c r="D5536" s="29">
        <v>46080.447916666664</v>
      </c>
      <c r="E5536" s="15" t="str">
        <f>IF(AND($B$6=NB!$A$17,$B$8&gt;0),'Ersparnisberechnung Sommertarif'!$B$8*SLP!C5516,"")</f>
        <v/>
      </c>
    </row>
    <row r="5537" spans="1:5" x14ac:dyDescent="0.3">
      <c r="A5537" s="25">
        <v>46080</v>
      </c>
      <c r="B5537" s="31">
        <v>0.45833333333333331</v>
      </c>
      <c r="C5537" s="46"/>
      <c r="D5537" s="29">
        <v>46080.458333333336</v>
      </c>
      <c r="E5537" s="15" t="str">
        <f>IF(AND($B$6=NB!$A$17,$B$8&gt;0),'Ersparnisberechnung Sommertarif'!$B$8*SLP!C5517,"")</f>
        <v/>
      </c>
    </row>
    <row r="5538" spans="1:5" x14ac:dyDescent="0.3">
      <c r="A5538" s="25">
        <v>46080</v>
      </c>
      <c r="B5538" s="31">
        <v>0.46875</v>
      </c>
      <c r="C5538" s="46"/>
      <c r="D5538" s="29">
        <v>46080.46875</v>
      </c>
      <c r="E5538" s="15" t="str">
        <f>IF(AND($B$6=NB!$A$17,$B$8&gt;0),'Ersparnisberechnung Sommertarif'!$B$8*SLP!C5518,"")</f>
        <v/>
      </c>
    </row>
    <row r="5539" spans="1:5" x14ac:dyDescent="0.3">
      <c r="A5539" s="25">
        <v>46080</v>
      </c>
      <c r="B5539" s="31">
        <v>0.47916666666666669</v>
      </c>
      <c r="C5539" s="46"/>
      <c r="D5539" s="29">
        <v>46080.479166666664</v>
      </c>
      <c r="E5539" s="15" t="str">
        <f>IF(AND($B$6=NB!$A$17,$B$8&gt;0),'Ersparnisberechnung Sommertarif'!$B$8*SLP!C5519,"")</f>
        <v/>
      </c>
    </row>
    <row r="5540" spans="1:5" x14ac:dyDescent="0.3">
      <c r="A5540" s="25">
        <v>46080</v>
      </c>
      <c r="B5540" s="31">
        <v>0.48958333333333331</v>
      </c>
      <c r="C5540" s="46"/>
      <c r="D5540" s="29">
        <v>46080.489583333336</v>
      </c>
      <c r="E5540" s="15" t="str">
        <f>IF(AND($B$6=NB!$A$17,$B$8&gt;0),'Ersparnisberechnung Sommertarif'!$B$8*SLP!C5520,"")</f>
        <v/>
      </c>
    </row>
    <row r="5541" spans="1:5" x14ac:dyDescent="0.3">
      <c r="A5541" s="25">
        <v>46080</v>
      </c>
      <c r="B5541" s="31">
        <v>0.5</v>
      </c>
      <c r="C5541" s="46"/>
      <c r="D5541" s="29">
        <v>46080.5</v>
      </c>
      <c r="E5541" s="15" t="str">
        <f>IF(AND($B$6=NB!$A$17,$B$8&gt;0),'Ersparnisberechnung Sommertarif'!$B$8*SLP!C5521,"")</f>
        <v/>
      </c>
    </row>
    <row r="5542" spans="1:5" x14ac:dyDescent="0.3">
      <c r="A5542" s="25">
        <v>46080</v>
      </c>
      <c r="B5542" s="31">
        <v>0.51041666666666663</v>
      </c>
      <c r="C5542" s="46"/>
      <c r="D5542" s="29">
        <v>46080.510416666664</v>
      </c>
      <c r="E5542" s="15" t="str">
        <f>IF(AND($B$6=NB!$A$17,$B$8&gt;0),'Ersparnisberechnung Sommertarif'!$B$8*SLP!C5522,"")</f>
        <v/>
      </c>
    </row>
    <row r="5543" spans="1:5" x14ac:dyDescent="0.3">
      <c r="A5543" s="25">
        <v>46080</v>
      </c>
      <c r="B5543" s="31">
        <v>0.52083333333333337</v>
      </c>
      <c r="C5543" s="46"/>
      <c r="D5543" s="29">
        <v>46080.520833333336</v>
      </c>
      <c r="E5543" s="15" t="str">
        <f>IF(AND($B$6=NB!$A$17,$B$8&gt;0),'Ersparnisberechnung Sommertarif'!$B$8*SLP!C5523,"")</f>
        <v/>
      </c>
    </row>
    <row r="5544" spans="1:5" x14ac:dyDescent="0.3">
      <c r="A5544" s="25">
        <v>46080</v>
      </c>
      <c r="B5544" s="31">
        <v>0.53125</v>
      </c>
      <c r="C5544" s="46"/>
      <c r="D5544" s="29">
        <v>46080.53125</v>
      </c>
      <c r="E5544" s="15" t="str">
        <f>IF(AND($B$6=NB!$A$17,$B$8&gt;0),'Ersparnisberechnung Sommertarif'!$B$8*SLP!C5524,"")</f>
        <v/>
      </c>
    </row>
    <row r="5545" spans="1:5" x14ac:dyDescent="0.3">
      <c r="A5545" s="25">
        <v>46080</v>
      </c>
      <c r="B5545" s="31">
        <v>0.54166666666666663</v>
      </c>
      <c r="C5545" s="46"/>
      <c r="D5545" s="29">
        <v>46080.541666666664</v>
      </c>
      <c r="E5545" s="15" t="str">
        <f>IF(AND($B$6=NB!$A$17,$B$8&gt;0),'Ersparnisberechnung Sommertarif'!$B$8*SLP!C5525,"")</f>
        <v/>
      </c>
    </row>
    <row r="5546" spans="1:5" x14ac:dyDescent="0.3">
      <c r="A5546" s="25">
        <v>46080</v>
      </c>
      <c r="B5546" s="31">
        <v>0.55208333333333337</v>
      </c>
      <c r="C5546" s="46"/>
      <c r="D5546" s="29">
        <v>46080.552083333336</v>
      </c>
      <c r="E5546" s="15" t="str">
        <f>IF(AND($B$6=NB!$A$17,$B$8&gt;0),'Ersparnisberechnung Sommertarif'!$B$8*SLP!C5526,"")</f>
        <v/>
      </c>
    </row>
    <row r="5547" spans="1:5" x14ac:dyDescent="0.3">
      <c r="A5547" s="25">
        <v>46080</v>
      </c>
      <c r="B5547" s="31">
        <v>0.5625</v>
      </c>
      <c r="C5547" s="46"/>
      <c r="D5547" s="29">
        <v>46080.5625</v>
      </c>
      <c r="E5547" s="15" t="str">
        <f>IF(AND($B$6=NB!$A$17,$B$8&gt;0),'Ersparnisberechnung Sommertarif'!$B$8*SLP!C5527,"")</f>
        <v/>
      </c>
    </row>
    <row r="5548" spans="1:5" x14ac:dyDescent="0.3">
      <c r="A5548" s="25">
        <v>46080</v>
      </c>
      <c r="B5548" s="31">
        <v>0.57291666666666663</v>
      </c>
      <c r="C5548" s="46"/>
      <c r="D5548" s="29">
        <v>46080.572916666664</v>
      </c>
      <c r="E5548" s="15" t="str">
        <f>IF(AND($B$6=NB!$A$17,$B$8&gt;0),'Ersparnisberechnung Sommertarif'!$B$8*SLP!C5528,"")</f>
        <v/>
      </c>
    </row>
    <row r="5549" spans="1:5" x14ac:dyDescent="0.3">
      <c r="A5549" s="25">
        <v>46080</v>
      </c>
      <c r="B5549" s="31">
        <v>0.58333333333333337</v>
      </c>
      <c r="C5549" s="46"/>
      <c r="D5549" s="29">
        <v>46080.583333333336</v>
      </c>
      <c r="E5549" s="15" t="str">
        <f>IF(AND($B$6=NB!$A$17,$B$8&gt;0),'Ersparnisberechnung Sommertarif'!$B$8*SLP!C5529,"")</f>
        <v/>
      </c>
    </row>
    <row r="5550" spans="1:5" x14ac:dyDescent="0.3">
      <c r="A5550" s="25">
        <v>46080</v>
      </c>
      <c r="B5550" s="31">
        <v>0.59375</v>
      </c>
      <c r="C5550" s="46"/>
      <c r="D5550" s="29">
        <v>46080.59375</v>
      </c>
      <c r="E5550" s="15" t="str">
        <f>IF(AND($B$6=NB!$A$17,$B$8&gt;0),'Ersparnisberechnung Sommertarif'!$B$8*SLP!C5530,"")</f>
        <v/>
      </c>
    </row>
    <row r="5551" spans="1:5" x14ac:dyDescent="0.3">
      <c r="A5551" s="25">
        <v>46080</v>
      </c>
      <c r="B5551" s="31">
        <v>0.60416666666666663</v>
      </c>
      <c r="C5551" s="46"/>
      <c r="D5551" s="29">
        <v>46080.604166666664</v>
      </c>
      <c r="E5551" s="15" t="str">
        <f>IF(AND($B$6=NB!$A$17,$B$8&gt;0),'Ersparnisberechnung Sommertarif'!$B$8*SLP!C5531,"")</f>
        <v/>
      </c>
    </row>
    <row r="5552" spans="1:5" x14ac:dyDescent="0.3">
      <c r="A5552" s="25">
        <v>46080</v>
      </c>
      <c r="B5552" s="31">
        <v>0.61458333333333337</v>
      </c>
      <c r="C5552" s="46"/>
      <c r="D5552" s="29">
        <v>46080.614583333336</v>
      </c>
      <c r="E5552" s="15" t="str">
        <f>IF(AND($B$6=NB!$A$17,$B$8&gt;0),'Ersparnisberechnung Sommertarif'!$B$8*SLP!C5532,"")</f>
        <v/>
      </c>
    </row>
    <row r="5553" spans="1:5" x14ac:dyDescent="0.3">
      <c r="A5553" s="25">
        <v>46080</v>
      </c>
      <c r="B5553" s="31">
        <v>0.625</v>
      </c>
      <c r="C5553" s="46"/>
      <c r="D5553" s="29">
        <v>46080.625</v>
      </c>
      <c r="E5553" s="15" t="str">
        <f>IF(AND($B$6=NB!$A$17,$B$8&gt;0),'Ersparnisberechnung Sommertarif'!$B$8*SLP!C5533,"")</f>
        <v/>
      </c>
    </row>
    <row r="5554" spans="1:5" x14ac:dyDescent="0.3">
      <c r="A5554" s="25">
        <v>46080</v>
      </c>
      <c r="B5554" s="31">
        <v>0.63541666666666663</v>
      </c>
      <c r="C5554" s="46"/>
      <c r="D5554" s="29">
        <v>46080.635416666664</v>
      </c>
      <c r="E5554" s="15" t="str">
        <f>IF(AND($B$6=NB!$A$17,$B$8&gt;0),'Ersparnisberechnung Sommertarif'!$B$8*SLP!C5534,"")</f>
        <v/>
      </c>
    </row>
    <row r="5555" spans="1:5" x14ac:dyDescent="0.3">
      <c r="A5555" s="25">
        <v>46080</v>
      </c>
      <c r="B5555" s="31">
        <v>0.64583333333333337</v>
      </c>
      <c r="C5555" s="46"/>
      <c r="D5555" s="29">
        <v>46080.645833333336</v>
      </c>
      <c r="E5555" s="15" t="str">
        <f>IF(AND($B$6=NB!$A$17,$B$8&gt;0),'Ersparnisberechnung Sommertarif'!$B$8*SLP!C5535,"")</f>
        <v/>
      </c>
    </row>
    <row r="5556" spans="1:5" x14ac:dyDescent="0.3">
      <c r="A5556" s="25">
        <v>46080</v>
      </c>
      <c r="B5556" s="31">
        <v>0.65625</v>
      </c>
      <c r="C5556" s="46"/>
      <c r="D5556" s="29">
        <v>46080.65625</v>
      </c>
      <c r="E5556" s="15" t="str">
        <f>IF(AND($B$6=NB!$A$17,$B$8&gt;0),'Ersparnisberechnung Sommertarif'!$B$8*SLP!C5536,"")</f>
        <v/>
      </c>
    </row>
    <row r="5557" spans="1:5" x14ac:dyDescent="0.3">
      <c r="A5557" s="25">
        <v>46080</v>
      </c>
      <c r="B5557" s="31">
        <v>0.66666666666666663</v>
      </c>
      <c r="C5557" s="46"/>
      <c r="D5557" s="29">
        <v>46080.666666666664</v>
      </c>
      <c r="E5557" s="15" t="str">
        <f>IF(AND($B$6=NB!$A$17,$B$8&gt;0),'Ersparnisberechnung Sommertarif'!$B$8*SLP!C5537,"")</f>
        <v/>
      </c>
    </row>
    <row r="5558" spans="1:5" x14ac:dyDescent="0.3">
      <c r="A5558" s="25">
        <v>46080</v>
      </c>
      <c r="B5558" s="31">
        <v>0.67708333333333337</v>
      </c>
      <c r="C5558" s="46"/>
      <c r="D5558" s="29">
        <v>46080.677083333336</v>
      </c>
      <c r="E5558" s="15" t="str">
        <f>IF(AND($B$6=NB!$A$17,$B$8&gt;0),'Ersparnisberechnung Sommertarif'!$B$8*SLP!C5538,"")</f>
        <v/>
      </c>
    </row>
    <row r="5559" spans="1:5" x14ac:dyDescent="0.3">
      <c r="A5559" s="25">
        <v>46080</v>
      </c>
      <c r="B5559" s="31">
        <v>0.6875</v>
      </c>
      <c r="C5559" s="46"/>
      <c r="D5559" s="29">
        <v>46080.6875</v>
      </c>
      <c r="E5559" s="15" t="str">
        <f>IF(AND($B$6=NB!$A$17,$B$8&gt;0),'Ersparnisberechnung Sommertarif'!$B$8*SLP!C5539,"")</f>
        <v/>
      </c>
    </row>
    <row r="5560" spans="1:5" x14ac:dyDescent="0.3">
      <c r="A5560" s="25">
        <v>46080</v>
      </c>
      <c r="B5560" s="31">
        <v>0.69791666666666663</v>
      </c>
      <c r="C5560" s="46"/>
      <c r="D5560" s="29">
        <v>46080.697916666664</v>
      </c>
      <c r="E5560" s="15" t="str">
        <f>IF(AND($B$6=NB!$A$17,$B$8&gt;0),'Ersparnisberechnung Sommertarif'!$B$8*SLP!C5540,"")</f>
        <v/>
      </c>
    </row>
    <row r="5561" spans="1:5" x14ac:dyDescent="0.3">
      <c r="A5561" s="25">
        <v>46080</v>
      </c>
      <c r="B5561" s="31">
        <v>0.70833333333333337</v>
      </c>
      <c r="C5561" s="46"/>
      <c r="D5561" s="29">
        <v>46080.708333333336</v>
      </c>
      <c r="E5561" s="15" t="str">
        <f>IF(AND($B$6=NB!$A$17,$B$8&gt;0),'Ersparnisberechnung Sommertarif'!$B$8*SLP!C5541,"")</f>
        <v/>
      </c>
    </row>
    <row r="5562" spans="1:5" x14ac:dyDescent="0.3">
      <c r="A5562" s="25">
        <v>46080</v>
      </c>
      <c r="B5562" s="31">
        <v>0.71875</v>
      </c>
      <c r="C5562" s="46"/>
      <c r="D5562" s="29">
        <v>46080.71875</v>
      </c>
      <c r="E5562" s="15" t="str">
        <f>IF(AND($B$6=NB!$A$17,$B$8&gt;0),'Ersparnisberechnung Sommertarif'!$B$8*SLP!C5542,"")</f>
        <v/>
      </c>
    </row>
    <row r="5563" spans="1:5" x14ac:dyDescent="0.3">
      <c r="A5563" s="25">
        <v>46080</v>
      </c>
      <c r="B5563" s="31">
        <v>0.72916666666666663</v>
      </c>
      <c r="C5563" s="46"/>
      <c r="D5563" s="29">
        <v>46080.729166666664</v>
      </c>
      <c r="E5563" s="15" t="str">
        <f>IF(AND($B$6=NB!$A$17,$B$8&gt;0),'Ersparnisberechnung Sommertarif'!$B$8*SLP!C5543,"")</f>
        <v/>
      </c>
    </row>
    <row r="5564" spans="1:5" x14ac:dyDescent="0.3">
      <c r="A5564" s="25">
        <v>46080</v>
      </c>
      <c r="B5564" s="31">
        <v>0.73958333333333337</v>
      </c>
      <c r="C5564" s="46"/>
      <c r="D5564" s="29">
        <v>46080.739583333336</v>
      </c>
      <c r="E5564" s="15" t="str">
        <f>IF(AND($B$6=NB!$A$17,$B$8&gt;0),'Ersparnisberechnung Sommertarif'!$B$8*SLP!C5544,"")</f>
        <v/>
      </c>
    </row>
    <row r="5565" spans="1:5" x14ac:dyDescent="0.3">
      <c r="A5565" s="25">
        <v>46080</v>
      </c>
      <c r="B5565" s="31">
        <v>0.75</v>
      </c>
      <c r="C5565" s="46"/>
      <c r="D5565" s="29">
        <v>46080.75</v>
      </c>
      <c r="E5565" s="15" t="str">
        <f>IF(AND($B$6=NB!$A$17,$B$8&gt;0),'Ersparnisberechnung Sommertarif'!$B$8*SLP!C5545,"")</f>
        <v/>
      </c>
    </row>
    <row r="5566" spans="1:5" x14ac:dyDescent="0.3">
      <c r="A5566" s="25">
        <v>46080</v>
      </c>
      <c r="B5566" s="31">
        <v>0.76041666666666663</v>
      </c>
      <c r="C5566" s="46"/>
      <c r="D5566" s="29">
        <v>46080.760416666664</v>
      </c>
      <c r="E5566" s="15" t="str">
        <f>IF(AND($B$6=NB!$A$17,$B$8&gt;0),'Ersparnisberechnung Sommertarif'!$B$8*SLP!C5546,"")</f>
        <v/>
      </c>
    </row>
    <row r="5567" spans="1:5" x14ac:dyDescent="0.3">
      <c r="A5567" s="25">
        <v>46080</v>
      </c>
      <c r="B5567" s="31">
        <v>0.77083333333333337</v>
      </c>
      <c r="C5567" s="46"/>
      <c r="D5567" s="29">
        <v>46080.770833333336</v>
      </c>
      <c r="E5567" s="15" t="str">
        <f>IF(AND($B$6=NB!$A$17,$B$8&gt;0),'Ersparnisberechnung Sommertarif'!$B$8*SLP!C5547,"")</f>
        <v/>
      </c>
    </row>
    <row r="5568" spans="1:5" x14ac:dyDescent="0.3">
      <c r="A5568" s="25">
        <v>46080</v>
      </c>
      <c r="B5568" s="31">
        <v>0.78125</v>
      </c>
      <c r="C5568" s="46"/>
      <c r="D5568" s="29">
        <v>46080.78125</v>
      </c>
      <c r="E5568" s="15" t="str">
        <f>IF(AND($B$6=NB!$A$17,$B$8&gt;0),'Ersparnisberechnung Sommertarif'!$B$8*SLP!C5548,"")</f>
        <v/>
      </c>
    </row>
    <row r="5569" spans="1:5" x14ac:dyDescent="0.3">
      <c r="A5569" s="25">
        <v>46080</v>
      </c>
      <c r="B5569" s="31">
        <v>0.79166666666666663</v>
      </c>
      <c r="C5569" s="46"/>
      <c r="D5569" s="29">
        <v>46080.791666666664</v>
      </c>
      <c r="E5569" s="15" t="str">
        <f>IF(AND($B$6=NB!$A$17,$B$8&gt;0),'Ersparnisberechnung Sommertarif'!$B$8*SLP!C5549,"")</f>
        <v/>
      </c>
    </row>
    <row r="5570" spans="1:5" x14ac:dyDescent="0.3">
      <c r="A5570" s="25">
        <v>46080</v>
      </c>
      <c r="B5570" s="31">
        <v>0.80208333333333337</v>
      </c>
      <c r="C5570" s="46"/>
      <c r="D5570" s="29">
        <v>46080.802083333336</v>
      </c>
      <c r="E5570" s="15" t="str">
        <f>IF(AND($B$6=NB!$A$17,$B$8&gt;0),'Ersparnisberechnung Sommertarif'!$B$8*SLP!C5550,"")</f>
        <v/>
      </c>
    </row>
    <row r="5571" spans="1:5" x14ac:dyDescent="0.3">
      <c r="A5571" s="25">
        <v>46080</v>
      </c>
      <c r="B5571" s="31">
        <v>0.8125</v>
      </c>
      <c r="C5571" s="46"/>
      <c r="D5571" s="29">
        <v>46080.8125</v>
      </c>
      <c r="E5571" s="15" t="str">
        <f>IF(AND($B$6=NB!$A$17,$B$8&gt;0),'Ersparnisberechnung Sommertarif'!$B$8*SLP!C5551,"")</f>
        <v/>
      </c>
    </row>
    <row r="5572" spans="1:5" x14ac:dyDescent="0.3">
      <c r="A5572" s="25">
        <v>46080</v>
      </c>
      <c r="B5572" s="31">
        <v>0.82291666666666663</v>
      </c>
      <c r="C5572" s="46"/>
      <c r="D5572" s="29">
        <v>46080.822916666664</v>
      </c>
      <c r="E5572" s="15" t="str">
        <f>IF(AND($B$6=NB!$A$17,$B$8&gt;0),'Ersparnisberechnung Sommertarif'!$B$8*SLP!C5552,"")</f>
        <v/>
      </c>
    </row>
    <row r="5573" spans="1:5" x14ac:dyDescent="0.3">
      <c r="A5573" s="25">
        <v>46080</v>
      </c>
      <c r="B5573" s="31">
        <v>0.83333333333333337</v>
      </c>
      <c r="C5573" s="46"/>
      <c r="D5573" s="29">
        <v>46080.833333333336</v>
      </c>
      <c r="E5573" s="15" t="str">
        <f>IF(AND($B$6=NB!$A$17,$B$8&gt;0),'Ersparnisberechnung Sommertarif'!$B$8*SLP!C5553,"")</f>
        <v/>
      </c>
    </row>
    <row r="5574" spans="1:5" x14ac:dyDescent="0.3">
      <c r="A5574" s="25">
        <v>46080</v>
      </c>
      <c r="B5574" s="31">
        <v>0.84375</v>
      </c>
      <c r="C5574" s="46"/>
      <c r="D5574" s="29">
        <v>46080.84375</v>
      </c>
      <c r="E5574" s="15" t="str">
        <f>IF(AND($B$6=NB!$A$17,$B$8&gt;0),'Ersparnisberechnung Sommertarif'!$B$8*SLP!C5554,"")</f>
        <v/>
      </c>
    </row>
    <row r="5575" spans="1:5" x14ac:dyDescent="0.3">
      <c r="A5575" s="25">
        <v>46080</v>
      </c>
      <c r="B5575" s="31">
        <v>0.85416666666666663</v>
      </c>
      <c r="C5575" s="46"/>
      <c r="D5575" s="29">
        <v>46080.854166666664</v>
      </c>
      <c r="E5575" s="15" t="str">
        <f>IF(AND($B$6=NB!$A$17,$B$8&gt;0),'Ersparnisberechnung Sommertarif'!$B$8*SLP!C5555,"")</f>
        <v/>
      </c>
    </row>
    <row r="5576" spans="1:5" x14ac:dyDescent="0.3">
      <c r="A5576" s="25">
        <v>46080</v>
      </c>
      <c r="B5576" s="31">
        <v>0.86458333333333337</v>
      </c>
      <c r="C5576" s="46"/>
      <c r="D5576" s="29">
        <v>46080.864583333336</v>
      </c>
      <c r="E5576" s="15" t="str">
        <f>IF(AND($B$6=NB!$A$17,$B$8&gt;0),'Ersparnisberechnung Sommertarif'!$B$8*SLP!C5556,"")</f>
        <v/>
      </c>
    </row>
    <row r="5577" spans="1:5" x14ac:dyDescent="0.3">
      <c r="A5577" s="25">
        <v>46080</v>
      </c>
      <c r="B5577" s="31">
        <v>0.875</v>
      </c>
      <c r="C5577" s="46"/>
      <c r="D5577" s="29">
        <v>46080.875</v>
      </c>
      <c r="E5577" s="15" t="str">
        <f>IF(AND($B$6=NB!$A$17,$B$8&gt;0),'Ersparnisberechnung Sommertarif'!$B$8*SLP!C5557,"")</f>
        <v/>
      </c>
    </row>
    <row r="5578" spans="1:5" x14ac:dyDescent="0.3">
      <c r="A5578" s="25">
        <v>46080</v>
      </c>
      <c r="B5578" s="31">
        <v>0.88541666666666663</v>
      </c>
      <c r="C5578" s="46"/>
      <c r="D5578" s="29">
        <v>46080.885416666664</v>
      </c>
      <c r="E5578" s="15" t="str">
        <f>IF(AND($B$6=NB!$A$17,$B$8&gt;0),'Ersparnisberechnung Sommertarif'!$B$8*SLP!C5558,"")</f>
        <v/>
      </c>
    </row>
    <row r="5579" spans="1:5" x14ac:dyDescent="0.3">
      <c r="A5579" s="25">
        <v>46080</v>
      </c>
      <c r="B5579" s="31">
        <v>0.89583333333333337</v>
      </c>
      <c r="C5579" s="46"/>
      <c r="D5579" s="29">
        <v>46080.895833333336</v>
      </c>
      <c r="E5579" s="15" t="str">
        <f>IF(AND($B$6=NB!$A$17,$B$8&gt;0),'Ersparnisberechnung Sommertarif'!$B$8*SLP!C5559,"")</f>
        <v/>
      </c>
    </row>
    <row r="5580" spans="1:5" x14ac:dyDescent="0.3">
      <c r="A5580" s="25">
        <v>46080</v>
      </c>
      <c r="B5580" s="31">
        <v>0.90625</v>
      </c>
      <c r="C5580" s="46"/>
      <c r="D5580" s="29">
        <v>46080.90625</v>
      </c>
      <c r="E5580" s="15" t="str">
        <f>IF(AND($B$6=NB!$A$17,$B$8&gt;0),'Ersparnisberechnung Sommertarif'!$B$8*SLP!C5560,"")</f>
        <v/>
      </c>
    </row>
    <row r="5581" spans="1:5" x14ac:dyDescent="0.3">
      <c r="A5581" s="25">
        <v>46080</v>
      </c>
      <c r="B5581" s="31">
        <v>0.91666666666666663</v>
      </c>
      <c r="C5581" s="46"/>
      <c r="D5581" s="29">
        <v>46080.916666666664</v>
      </c>
      <c r="E5581" s="15" t="str">
        <f>IF(AND($B$6=NB!$A$17,$B$8&gt;0),'Ersparnisberechnung Sommertarif'!$B$8*SLP!C5561,"")</f>
        <v/>
      </c>
    </row>
    <row r="5582" spans="1:5" x14ac:dyDescent="0.3">
      <c r="A5582" s="25">
        <v>46080</v>
      </c>
      <c r="B5582" s="31">
        <v>0.92708333333333337</v>
      </c>
      <c r="C5582" s="46"/>
      <c r="D5582" s="29">
        <v>46080.927083333336</v>
      </c>
      <c r="E5582" s="15" t="str">
        <f>IF(AND($B$6=NB!$A$17,$B$8&gt;0),'Ersparnisberechnung Sommertarif'!$B$8*SLP!C5562,"")</f>
        <v/>
      </c>
    </row>
    <row r="5583" spans="1:5" x14ac:dyDescent="0.3">
      <c r="A5583" s="25">
        <v>46080</v>
      </c>
      <c r="B5583" s="31">
        <v>0.9375</v>
      </c>
      <c r="C5583" s="46"/>
      <c r="D5583" s="29">
        <v>46080.9375</v>
      </c>
      <c r="E5583" s="15" t="str">
        <f>IF(AND($B$6=NB!$A$17,$B$8&gt;0),'Ersparnisberechnung Sommertarif'!$B$8*SLP!C5563,"")</f>
        <v/>
      </c>
    </row>
    <row r="5584" spans="1:5" x14ac:dyDescent="0.3">
      <c r="A5584" s="25">
        <v>46080</v>
      </c>
      <c r="B5584" s="31">
        <v>0.94791666666666663</v>
      </c>
      <c r="C5584" s="46"/>
      <c r="D5584" s="29">
        <v>46080.947916666664</v>
      </c>
      <c r="E5584" s="15" t="str">
        <f>IF(AND($B$6=NB!$A$17,$B$8&gt;0),'Ersparnisberechnung Sommertarif'!$B$8*SLP!C5564,"")</f>
        <v/>
      </c>
    </row>
    <row r="5585" spans="1:5" x14ac:dyDescent="0.3">
      <c r="A5585" s="25">
        <v>46080</v>
      </c>
      <c r="B5585" s="31">
        <v>0.95833333333333337</v>
      </c>
      <c r="C5585" s="46"/>
      <c r="D5585" s="29">
        <v>46080.958333333336</v>
      </c>
      <c r="E5585" s="15" t="str">
        <f>IF(AND($B$6=NB!$A$17,$B$8&gt;0),'Ersparnisberechnung Sommertarif'!$B$8*SLP!C5565,"")</f>
        <v/>
      </c>
    </row>
    <row r="5586" spans="1:5" x14ac:dyDescent="0.3">
      <c r="A5586" s="25">
        <v>46080</v>
      </c>
      <c r="B5586" s="31">
        <v>0.96875</v>
      </c>
      <c r="C5586" s="46"/>
      <c r="D5586" s="29">
        <v>46080.96875</v>
      </c>
      <c r="E5586" s="15" t="str">
        <f>IF(AND($B$6=NB!$A$17,$B$8&gt;0),'Ersparnisberechnung Sommertarif'!$B$8*SLP!C5566,"")</f>
        <v/>
      </c>
    </row>
    <row r="5587" spans="1:5" x14ac:dyDescent="0.3">
      <c r="A5587" s="25">
        <v>46080</v>
      </c>
      <c r="B5587" s="31">
        <v>0.97916666666666663</v>
      </c>
      <c r="C5587" s="46"/>
      <c r="D5587" s="29">
        <v>46080.979166666664</v>
      </c>
      <c r="E5587" s="15" t="str">
        <f>IF(AND($B$6=NB!$A$17,$B$8&gt;0),'Ersparnisberechnung Sommertarif'!$B$8*SLP!C5567,"")</f>
        <v/>
      </c>
    </row>
    <row r="5588" spans="1:5" x14ac:dyDescent="0.3">
      <c r="A5588" s="25">
        <v>46080</v>
      </c>
      <c r="B5588" s="31">
        <v>0.98958333333333337</v>
      </c>
      <c r="C5588" s="46"/>
      <c r="D5588" s="29">
        <v>46080.989583333336</v>
      </c>
      <c r="E5588" s="15" t="str">
        <f>IF(AND($B$6=NB!$A$17,$B$8&gt;0),'Ersparnisberechnung Sommertarif'!$B$8*SLP!C5568,"")</f>
        <v/>
      </c>
    </row>
    <row r="5589" spans="1:5" x14ac:dyDescent="0.3">
      <c r="A5589" s="25">
        <v>46081</v>
      </c>
      <c r="B5589" s="31">
        <v>0</v>
      </c>
      <c r="C5589" s="46"/>
      <c r="D5589" s="29">
        <v>46081</v>
      </c>
      <c r="E5589" s="15" t="str">
        <f>IF(AND($B$6=NB!$A$17,$B$8&gt;0),'Ersparnisberechnung Sommertarif'!$B$8*SLP!C5569,"")</f>
        <v/>
      </c>
    </row>
    <row r="5590" spans="1:5" x14ac:dyDescent="0.3">
      <c r="A5590" s="25">
        <v>46081</v>
      </c>
      <c r="B5590" s="31">
        <v>1.0416666666666666E-2</v>
      </c>
      <c r="C5590" s="46"/>
      <c r="D5590" s="29">
        <v>46081.010416666664</v>
      </c>
      <c r="E5590" s="15" t="str">
        <f>IF(AND($B$6=NB!$A$17,$B$8&gt;0),'Ersparnisberechnung Sommertarif'!$B$8*SLP!C5570,"")</f>
        <v/>
      </c>
    </row>
    <row r="5591" spans="1:5" x14ac:dyDescent="0.3">
      <c r="A5591" s="25">
        <v>46081</v>
      </c>
      <c r="B5591" s="31">
        <v>2.0833333333333332E-2</v>
      </c>
      <c r="C5591" s="46"/>
      <c r="D5591" s="29">
        <v>46081.020833333336</v>
      </c>
      <c r="E5591" s="15" t="str">
        <f>IF(AND($B$6=NB!$A$17,$B$8&gt;0),'Ersparnisberechnung Sommertarif'!$B$8*SLP!C5571,"")</f>
        <v/>
      </c>
    </row>
    <row r="5592" spans="1:5" x14ac:dyDescent="0.3">
      <c r="A5592" s="25">
        <v>46081</v>
      </c>
      <c r="B5592" s="31">
        <v>3.125E-2</v>
      </c>
      <c r="C5592" s="46"/>
      <c r="D5592" s="29">
        <v>46081.03125</v>
      </c>
      <c r="E5592" s="15" t="str">
        <f>IF(AND($B$6=NB!$A$17,$B$8&gt;0),'Ersparnisberechnung Sommertarif'!$B$8*SLP!C5572,"")</f>
        <v/>
      </c>
    </row>
    <row r="5593" spans="1:5" x14ac:dyDescent="0.3">
      <c r="A5593" s="25">
        <v>46081</v>
      </c>
      <c r="B5593" s="31">
        <v>4.1666666666666664E-2</v>
      </c>
      <c r="C5593" s="46"/>
      <c r="D5593" s="29">
        <v>46081.041666666664</v>
      </c>
      <c r="E5593" s="15" t="str">
        <f>IF(AND($B$6=NB!$A$17,$B$8&gt;0),'Ersparnisberechnung Sommertarif'!$B$8*SLP!C5573,"")</f>
        <v/>
      </c>
    </row>
    <row r="5594" spans="1:5" x14ac:dyDescent="0.3">
      <c r="A5594" s="25">
        <v>46081</v>
      </c>
      <c r="B5594" s="31">
        <v>5.2083333333333336E-2</v>
      </c>
      <c r="C5594" s="46"/>
      <c r="D5594" s="29">
        <v>46081.052083333336</v>
      </c>
      <c r="E5594" s="15" t="str">
        <f>IF(AND($B$6=NB!$A$17,$B$8&gt;0),'Ersparnisberechnung Sommertarif'!$B$8*SLP!C5574,"")</f>
        <v/>
      </c>
    </row>
    <row r="5595" spans="1:5" x14ac:dyDescent="0.3">
      <c r="A5595" s="25">
        <v>46081</v>
      </c>
      <c r="B5595" s="31">
        <v>6.25E-2</v>
      </c>
      <c r="C5595" s="46"/>
      <c r="D5595" s="29">
        <v>46081.0625</v>
      </c>
      <c r="E5595" s="15" t="str">
        <f>IF(AND($B$6=NB!$A$17,$B$8&gt;0),'Ersparnisberechnung Sommertarif'!$B$8*SLP!C5575,"")</f>
        <v/>
      </c>
    </row>
    <row r="5596" spans="1:5" x14ac:dyDescent="0.3">
      <c r="A5596" s="25">
        <v>46081</v>
      </c>
      <c r="B5596" s="31">
        <v>7.2916666666666671E-2</v>
      </c>
      <c r="C5596" s="46"/>
      <c r="D5596" s="29">
        <v>46081.072916666664</v>
      </c>
      <c r="E5596" s="15" t="str">
        <f>IF(AND($B$6=NB!$A$17,$B$8&gt;0),'Ersparnisberechnung Sommertarif'!$B$8*SLP!C5576,"")</f>
        <v/>
      </c>
    </row>
    <row r="5597" spans="1:5" x14ac:dyDescent="0.3">
      <c r="A5597" s="25">
        <v>46081</v>
      </c>
      <c r="B5597" s="31">
        <v>8.3333333333333329E-2</v>
      </c>
      <c r="C5597" s="46"/>
      <c r="D5597" s="29">
        <v>46081.083333333336</v>
      </c>
      <c r="E5597" s="15" t="str">
        <f>IF(AND($B$6=NB!$A$17,$B$8&gt;0),'Ersparnisberechnung Sommertarif'!$B$8*SLP!C5577,"")</f>
        <v/>
      </c>
    </row>
    <row r="5598" spans="1:5" x14ac:dyDescent="0.3">
      <c r="A5598" s="25">
        <v>46081</v>
      </c>
      <c r="B5598" s="31">
        <v>9.375E-2</v>
      </c>
      <c r="C5598" s="46"/>
      <c r="D5598" s="29">
        <v>46081.09375</v>
      </c>
      <c r="E5598" s="15" t="str">
        <f>IF(AND($B$6=NB!$A$17,$B$8&gt;0),'Ersparnisberechnung Sommertarif'!$B$8*SLP!C5578,"")</f>
        <v/>
      </c>
    </row>
    <row r="5599" spans="1:5" x14ac:dyDescent="0.3">
      <c r="A5599" s="25">
        <v>46081</v>
      </c>
      <c r="B5599" s="31">
        <v>0.10416666666666667</v>
      </c>
      <c r="C5599" s="46"/>
      <c r="D5599" s="29">
        <v>46081.104166666664</v>
      </c>
      <c r="E5599" s="15" t="str">
        <f>IF(AND($B$6=NB!$A$17,$B$8&gt;0),'Ersparnisberechnung Sommertarif'!$B$8*SLP!C5579,"")</f>
        <v/>
      </c>
    </row>
    <row r="5600" spans="1:5" x14ac:dyDescent="0.3">
      <c r="A5600" s="25">
        <v>46081</v>
      </c>
      <c r="B5600" s="31">
        <v>0.11458333333333333</v>
      </c>
      <c r="C5600" s="46"/>
      <c r="D5600" s="29">
        <v>46081.114583333336</v>
      </c>
      <c r="E5600" s="15" t="str">
        <f>IF(AND($B$6=NB!$A$17,$B$8&gt;0),'Ersparnisberechnung Sommertarif'!$B$8*SLP!C5580,"")</f>
        <v/>
      </c>
    </row>
    <row r="5601" spans="1:5" x14ac:dyDescent="0.3">
      <c r="A5601" s="25">
        <v>46081</v>
      </c>
      <c r="B5601" s="31">
        <v>0.125</v>
      </c>
      <c r="C5601" s="46"/>
      <c r="D5601" s="29">
        <v>46081.125</v>
      </c>
      <c r="E5601" s="15" t="str">
        <f>IF(AND($B$6=NB!$A$17,$B$8&gt;0),'Ersparnisberechnung Sommertarif'!$B$8*SLP!C5581,"")</f>
        <v/>
      </c>
    </row>
    <row r="5602" spans="1:5" x14ac:dyDescent="0.3">
      <c r="A5602" s="25">
        <v>46081</v>
      </c>
      <c r="B5602" s="31">
        <v>0.13541666666666666</v>
      </c>
      <c r="C5602" s="46"/>
      <c r="D5602" s="29">
        <v>46081.135416666664</v>
      </c>
      <c r="E5602" s="15" t="str">
        <f>IF(AND($B$6=NB!$A$17,$B$8&gt;0),'Ersparnisberechnung Sommertarif'!$B$8*SLP!C5582,"")</f>
        <v/>
      </c>
    </row>
    <row r="5603" spans="1:5" x14ac:dyDescent="0.3">
      <c r="A5603" s="25">
        <v>46081</v>
      </c>
      <c r="B5603" s="31">
        <v>0.14583333333333334</v>
      </c>
      <c r="C5603" s="46"/>
      <c r="D5603" s="29">
        <v>46081.145833333336</v>
      </c>
      <c r="E5603" s="15" t="str">
        <f>IF(AND($B$6=NB!$A$17,$B$8&gt;0),'Ersparnisberechnung Sommertarif'!$B$8*SLP!C5583,"")</f>
        <v/>
      </c>
    </row>
    <row r="5604" spans="1:5" x14ac:dyDescent="0.3">
      <c r="A5604" s="25">
        <v>46081</v>
      </c>
      <c r="B5604" s="31">
        <v>0.15625</v>
      </c>
      <c r="C5604" s="46"/>
      <c r="D5604" s="29">
        <v>46081.15625</v>
      </c>
      <c r="E5604" s="15" t="str">
        <f>IF(AND($B$6=NB!$A$17,$B$8&gt;0),'Ersparnisberechnung Sommertarif'!$B$8*SLP!C5584,"")</f>
        <v/>
      </c>
    </row>
    <row r="5605" spans="1:5" x14ac:dyDescent="0.3">
      <c r="A5605" s="25">
        <v>46081</v>
      </c>
      <c r="B5605" s="31">
        <v>0.16666666666666666</v>
      </c>
      <c r="C5605" s="46"/>
      <c r="D5605" s="29">
        <v>46081.166666666664</v>
      </c>
      <c r="E5605" s="15" t="str">
        <f>IF(AND($B$6=NB!$A$17,$B$8&gt;0),'Ersparnisberechnung Sommertarif'!$B$8*SLP!C5585,"")</f>
        <v/>
      </c>
    </row>
    <row r="5606" spans="1:5" x14ac:dyDescent="0.3">
      <c r="A5606" s="25">
        <v>46081</v>
      </c>
      <c r="B5606" s="31">
        <v>0.17708333333333334</v>
      </c>
      <c r="C5606" s="46"/>
      <c r="D5606" s="29">
        <v>46081.177083333336</v>
      </c>
      <c r="E5606" s="15" t="str">
        <f>IF(AND($B$6=NB!$A$17,$B$8&gt;0),'Ersparnisberechnung Sommertarif'!$B$8*SLP!C5586,"")</f>
        <v/>
      </c>
    </row>
    <row r="5607" spans="1:5" x14ac:dyDescent="0.3">
      <c r="A5607" s="25">
        <v>46081</v>
      </c>
      <c r="B5607" s="31">
        <v>0.1875</v>
      </c>
      <c r="C5607" s="46"/>
      <c r="D5607" s="29">
        <v>46081.1875</v>
      </c>
      <c r="E5607" s="15" t="str">
        <f>IF(AND($B$6=NB!$A$17,$B$8&gt;0),'Ersparnisberechnung Sommertarif'!$B$8*SLP!C5587,"")</f>
        <v/>
      </c>
    </row>
    <row r="5608" spans="1:5" x14ac:dyDescent="0.3">
      <c r="A5608" s="25">
        <v>46081</v>
      </c>
      <c r="B5608" s="31">
        <v>0.19791666666666666</v>
      </c>
      <c r="C5608" s="46"/>
      <c r="D5608" s="29">
        <v>46081.197916666664</v>
      </c>
      <c r="E5608" s="15" t="str">
        <f>IF(AND($B$6=NB!$A$17,$B$8&gt;0),'Ersparnisberechnung Sommertarif'!$B$8*SLP!C5588,"")</f>
        <v/>
      </c>
    </row>
    <row r="5609" spans="1:5" x14ac:dyDescent="0.3">
      <c r="A5609" s="25">
        <v>46081</v>
      </c>
      <c r="B5609" s="31">
        <v>0.20833333333333334</v>
      </c>
      <c r="C5609" s="46"/>
      <c r="D5609" s="29">
        <v>46081.208333333336</v>
      </c>
      <c r="E5609" s="15" t="str">
        <f>IF(AND($B$6=NB!$A$17,$B$8&gt;0),'Ersparnisberechnung Sommertarif'!$B$8*SLP!C5589,"")</f>
        <v/>
      </c>
    </row>
    <row r="5610" spans="1:5" x14ac:dyDescent="0.3">
      <c r="A5610" s="25">
        <v>46081</v>
      </c>
      <c r="B5610" s="31">
        <v>0.21875</v>
      </c>
      <c r="C5610" s="46"/>
      <c r="D5610" s="29">
        <v>46081.21875</v>
      </c>
      <c r="E5610" s="15" t="str">
        <f>IF(AND($B$6=NB!$A$17,$B$8&gt;0),'Ersparnisberechnung Sommertarif'!$B$8*SLP!C5590,"")</f>
        <v/>
      </c>
    </row>
    <row r="5611" spans="1:5" x14ac:dyDescent="0.3">
      <c r="A5611" s="25">
        <v>46081</v>
      </c>
      <c r="B5611" s="31">
        <v>0.22916666666666666</v>
      </c>
      <c r="C5611" s="46"/>
      <c r="D5611" s="29">
        <v>46081.229166666664</v>
      </c>
      <c r="E5611" s="15" t="str">
        <f>IF(AND($B$6=NB!$A$17,$B$8&gt;0),'Ersparnisberechnung Sommertarif'!$B$8*SLP!C5591,"")</f>
        <v/>
      </c>
    </row>
    <row r="5612" spans="1:5" x14ac:dyDescent="0.3">
      <c r="A5612" s="25">
        <v>46081</v>
      </c>
      <c r="B5612" s="31">
        <v>0.23958333333333334</v>
      </c>
      <c r="C5612" s="46"/>
      <c r="D5612" s="29">
        <v>46081.239583333336</v>
      </c>
      <c r="E5612" s="15" t="str">
        <f>IF(AND($B$6=NB!$A$17,$B$8&gt;0),'Ersparnisberechnung Sommertarif'!$B$8*SLP!C5592,"")</f>
        <v/>
      </c>
    </row>
    <row r="5613" spans="1:5" x14ac:dyDescent="0.3">
      <c r="A5613" s="25">
        <v>46081</v>
      </c>
      <c r="B5613" s="31">
        <v>0.25</v>
      </c>
      <c r="C5613" s="46"/>
      <c r="D5613" s="29">
        <v>46081.25</v>
      </c>
      <c r="E5613" s="15" t="str">
        <f>IF(AND($B$6=NB!$A$17,$B$8&gt;0),'Ersparnisberechnung Sommertarif'!$B$8*SLP!C5593,"")</f>
        <v/>
      </c>
    </row>
    <row r="5614" spans="1:5" x14ac:dyDescent="0.3">
      <c r="A5614" s="25">
        <v>46081</v>
      </c>
      <c r="B5614" s="31">
        <v>0.26041666666666669</v>
      </c>
      <c r="C5614" s="46"/>
      <c r="D5614" s="29">
        <v>46081.260416666664</v>
      </c>
      <c r="E5614" s="15" t="str">
        <f>IF(AND($B$6=NB!$A$17,$B$8&gt;0),'Ersparnisberechnung Sommertarif'!$B$8*SLP!C5594,"")</f>
        <v/>
      </c>
    </row>
    <row r="5615" spans="1:5" x14ac:dyDescent="0.3">
      <c r="A5615" s="25">
        <v>46081</v>
      </c>
      <c r="B5615" s="31">
        <v>0.27083333333333331</v>
      </c>
      <c r="C5615" s="46"/>
      <c r="D5615" s="29">
        <v>46081.270833333336</v>
      </c>
      <c r="E5615" s="15" t="str">
        <f>IF(AND($B$6=NB!$A$17,$B$8&gt;0),'Ersparnisberechnung Sommertarif'!$B$8*SLP!C5595,"")</f>
        <v/>
      </c>
    </row>
    <row r="5616" spans="1:5" x14ac:dyDescent="0.3">
      <c r="A5616" s="25">
        <v>46081</v>
      </c>
      <c r="B5616" s="31">
        <v>0.28125</v>
      </c>
      <c r="C5616" s="46"/>
      <c r="D5616" s="29">
        <v>46081.28125</v>
      </c>
      <c r="E5616" s="15" t="str">
        <f>IF(AND($B$6=NB!$A$17,$B$8&gt;0),'Ersparnisberechnung Sommertarif'!$B$8*SLP!C5596,"")</f>
        <v/>
      </c>
    </row>
    <row r="5617" spans="1:5" x14ac:dyDescent="0.3">
      <c r="A5617" s="25">
        <v>46081</v>
      </c>
      <c r="B5617" s="31">
        <v>0.29166666666666669</v>
      </c>
      <c r="C5617" s="46"/>
      <c r="D5617" s="29">
        <v>46081.291666666664</v>
      </c>
      <c r="E5617" s="15" t="str">
        <f>IF(AND($B$6=NB!$A$17,$B$8&gt;0),'Ersparnisberechnung Sommertarif'!$B$8*SLP!C5597,"")</f>
        <v/>
      </c>
    </row>
    <row r="5618" spans="1:5" x14ac:dyDescent="0.3">
      <c r="A5618" s="25">
        <v>46081</v>
      </c>
      <c r="B5618" s="31">
        <v>0.30208333333333331</v>
      </c>
      <c r="C5618" s="46"/>
      <c r="D5618" s="29">
        <v>46081.302083333336</v>
      </c>
      <c r="E5618" s="15" t="str">
        <f>IF(AND($B$6=NB!$A$17,$B$8&gt;0),'Ersparnisberechnung Sommertarif'!$B$8*SLP!C5598,"")</f>
        <v/>
      </c>
    </row>
    <row r="5619" spans="1:5" x14ac:dyDescent="0.3">
      <c r="A5619" s="25">
        <v>46081</v>
      </c>
      <c r="B5619" s="31">
        <v>0.3125</v>
      </c>
      <c r="C5619" s="46"/>
      <c r="D5619" s="29">
        <v>46081.3125</v>
      </c>
      <c r="E5619" s="15" t="str">
        <f>IF(AND($B$6=NB!$A$17,$B$8&gt;0),'Ersparnisberechnung Sommertarif'!$B$8*SLP!C5599,"")</f>
        <v/>
      </c>
    </row>
    <row r="5620" spans="1:5" x14ac:dyDescent="0.3">
      <c r="A5620" s="25">
        <v>46081</v>
      </c>
      <c r="B5620" s="31">
        <v>0.32291666666666669</v>
      </c>
      <c r="C5620" s="46"/>
      <c r="D5620" s="29">
        <v>46081.322916666664</v>
      </c>
      <c r="E5620" s="15" t="str">
        <f>IF(AND($B$6=NB!$A$17,$B$8&gt;0),'Ersparnisberechnung Sommertarif'!$B$8*SLP!C5600,"")</f>
        <v/>
      </c>
    </row>
    <row r="5621" spans="1:5" x14ac:dyDescent="0.3">
      <c r="A5621" s="25">
        <v>46081</v>
      </c>
      <c r="B5621" s="31">
        <v>0.33333333333333331</v>
      </c>
      <c r="C5621" s="46"/>
      <c r="D5621" s="29">
        <v>46081.333333333336</v>
      </c>
      <c r="E5621" s="15" t="str">
        <f>IF(AND($B$6=NB!$A$17,$B$8&gt;0),'Ersparnisberechnung Sommertarif'!$B$8*SLP!C5601,"")</f>
        <v/>
      </c>
    </row>
    <row r="5622" spans="1:5" x14ac:dyDescent="0.3">
      <c r="A5622" s="25">
        <v>46081</v>
      </c>
      <c r="B5622" s="31">
        <v>0.34375</v>
      </c>
      <c r="C5622" s="46"/>
      <c r="D5622" s="29">
        <v>46081.34375</v>
      </c>
      <c r="E5622" s="15" t="str">
        <f>IF(AND($B$6=NB!$A$17,$B$8&gt;0),'Ersparnisberechnung Sommertarif'!$B$8*SLP!C5602,"")</f>
        <v/>
      </c>
    </row>
    <row r="5623" spans="1:5" x14ac:dyDescent="0.3">
      <c r="A5623" s="25">
        <v>46081</v>
      </c>
      <c r="B5623" s="31">
        <v>0.35416666666666669</v>
      </c>
      <c r="C5623" s="46"/>
      <c r="D5623" s="29">
        <v>46081.354166666664</v>
      </c>
      <c r="E5623" s="15" t="str">
        <f>IF(AND($B$6=NB!$A$17,$B$8&gt;0),'Ersparnisberechnung Sommertarif'!$B$8*SLP!C5603,"")</f>
        <v/>
      </c>
    </row>
    <row r="5624" spans="1:5" x14ac:dyDescent="0.3">
      <c r="A5624" s="25">
        <v>46081</v>
      </c>
      <c r="B5624" s="31">
        <v>0.36458333333333331</v>
      </c>
      <c r="C5624" s="46"/>
      <c r="D5624" s="29">
        <v>46081.364583333336</v>
      </c>
      <c r="E5624" s="15" t="str">
        <f>IF(AND($B$6=NB!$A$17,$B$8&gt;0),'Ersparnisberechnung Sommertarif'!$B$8*SLP!C5604,"")</f>
        <v/>
      </c>
    </row>
    <row r="5625" spans="1:5" x14ac:dyDescent="0.3">
      <c r="A5625" s="25">
        <v>46081</v>
      </c>
      <c r="B5625" s="31">
        <v>0.375</v>
      </c>
      <c r="C5625" s="46"/>
      <c r="D5625" s="29">
        <v>46081.375</v>
      </c>
      <c r="E5625" s="15" t="str">
        <f>IF(AND($B$6=NB!$A$17,$B$8&gt;0),'Ersparnisberechnung Sommertarif'!$B$8*SLP!C5605,"")</f>
        <v/>
      </c>
    </row>
    <row r="5626" spans="1:5" x14ac:dyDescent="0.3">
      <c r="A5626" s="25">
        <v>46081</v>
      </c>
      <c r="B5626" s="31">
        <v>0.38541666666666669</v>
      </c>
      <c r="C5626" s="46"/>
      <c r="D5626" s="29">
        <v>46081.385416666664</v>
      </c>
      <c r="E5626" s="15" t="str">
        <f>IF(AND($B$6=NB!$A$17,$B$8&gt;0),'Ersparnisberechnung Sommertarif'!$B$8*SLP!C5606,"")</f>
        <v/>
      </c>
    </row>
    <row r="5627" spans="1:5" x14ac:dyDescent="0.3">
      <c r="A5627" s="25">
        <v>46081</v>
      </c>
      <c r="B5627" s="31">
        <v>0.39583333333333331</v>
      </c>
      <c r="C5627" s="46"/>
      <c r="D5627" s="29">
        <v>46081.395833333336</v>
      </c>
      <c r="E5627" s="15" t="str">
        <f>IF(AND($B$6=NB!$A$17,$B$8&gt;0),'Ersparnisberechnung Sommertarif'!$B$8*SLP!C5607,"")</f>
        <v/>
      </c>
    </row>
    <row r="5628" spans="1:5" x14ac:dyDescent="0.3">
      <c r="A5628" s="25">
        <v>46081</v>
      </c>
      <c r="B5628" s="31">
        <v>0.40625</v>
      </c>
      <c r="C5628" s="46"/>
      <c r="D5628" s="29">
        <v>46081.40625</v>
      </c>
      <c r="E5628" s="15" t="str">
        <f>IF(AND($B$6=NB!$A$17,$B$8&gt;0),'Ersparnisberechnung Sommertarif'!$B$8*SLP!C5608,"")</f>
        <v/>
      </c>
    </row>
    <row r="5629" spans="1:5" x14ac:dyDescent="0.3">
      <c r="A5629" s="25">
        <v>46081</v>
      </c>
      <c r="B5629" s="31">
        <v>0.41666666666666669</v>
      </c>
      <c r="C5629" s="46"/>
      <c r="D5629" s="29">
        <v>46081.416666666664</v>
      </c>
      <c r="E5629" s="15" t="str">
        <f>IF(AND($B$6=NB!$A$17,$B$8&gt;0),'Ersparnisberechnung Sommertarif'!$B$8*SLP!C5609,"")</f>
        <v/>
      </c>
    </row>
    <row r="5630" spans="1:5" x14ac:dyDescent="0.3">
      <c r="A5630" s="25">
        <v>46081</v>
      </c>
      <c r="B5630" s="31">
        <v>0.42708333333333331</v>
      </c>
      <c r="C5630" s="46"/>
      <c r="D5630" s="29">
        <v>46081.427083333336</v>
      </c>
      <c r="E5630" s="15" t="str">
        <f>IF(AND($B$6=NB!$A$17,$B$8&gt;0),'Ersparnisberechnung Sommertarif'!$B$8*SLP!C5610,"")</f>
        <v/>
      </c>
    </row>
    <row r="5631" spans="1:5" x14ac:dyDescent="0.3">
      <c r="A5631" s="25">
        <v>46081</v>
      </c>
      <c r="B5631" s="31">
        <v>0.4375</v>
      </c>
      <c r="C5631" s="46"/>
      <c r="D5631" s="29">
        <v>46081.4375</v>
      </c>
      <c r="E5631" s="15" t="str">
        <f>IF(AND($B$6=NB!$A$17,$B$8&gt;0),'Ersparnisberechnung Sommertarif'!$B$8*SLP!C5611,"")</f>
        <v/>
      </c>
    </row>
    <row r="5632" spans="1:5" x14ac:dyDescent="0.3">
      <c r="A5632" s="25">
        <v>46081</v>
      </c>
      <c r="B5632" s="31">
        <v>0.44791666666666669</v>
      </c>
      <c r="C5632" s="46"/>
      <c r="D5632" s="29">
        <v>46081.447916666664</v>
      </c>
      <c r="E5632" s="15" t="str">
        <f>IF(AND($B$6=NB!$A$17,$B$8&gt;0),'Ersparnisberechnung Sommertarif'!$B$8*SLP!C5612,"")</f>
        <v/>
      </c>
    </row>
    <row r="5633" spans="1:5" x14ac:dyDescent="0.3">
      <c r="A5633" s="25">
        <v>46081</v>
      </c>
      <c r="B5633" s="31">
        <v>0.45833333333333331</v>
      </c>
      <c r="C5633" s="46"/>
      <c r="D5633" s="29">
        <v>46081.458333333336</v>
      </c>
      <c r="E5633" s="15" t="str">
        <f>IF(AND($B$6=NB!$A$17,$B$8&gt;0),'Ersparnisberechnung Sommertarif'!$B$8*SLP!C5613,"")</f>
        <v/>
      </c>
    </row>
    <row r="5634" spans="1:5" x14ac:dyDescent="0.3">
      <c r="A5634" s="25">
        <v>46081</v>
      </c>
      <c r="B5634" s="31">
        <v>0.46875</v>
      </c>
      <c r="C5634" s="46"/>
      <c r="D5634" s="29">
        <v>46081.46875</v>
      </c>
      <c r="E5634" s="15" t="str">
        <f>IF(AND($B$6=NB!$A$17,$B$8&gt;0),'Ersparnisberechnung Sommertarif'!$B$8*SLP!C5614,"")</f>
        <v/>
      </c>
    </row>
    <row r="5635" spans="1:5" x14ac:dyDescent="0.3">
      <c r="A5635" s="25">
        <v>46081</v>
      </c>
      <c r="B5635" s="31">
        <v>0.47916666666666669</v>
      </c>
      <c r="C5635" s="46"/>
      <c r="D5635" s="29">
        <v>46081.479166666664</v>
      </c>
      <c r="E5635" s="15" t="str">
        <f>IF(AND($B$6=NB!$A$17,$B$8&gt;0),'Ersparnisberechnung Sommertarif'!$B$8*SLP!C5615,"")</f>
        <v/>
      </c>
    </row>
    <row r="5636" spans="1:5" x14ac:dyDescent="0.3">
      <c r="A5636" s="25">
        <v>46081</v>
      </c>
      <c r="B5636" s="31">
        <v>0.48958333333333331</v>
      </c>
      <c r="C5636" s="46"/>
      <c r="D5636" s="29">
        <v>46081.489583333336</v>
      </c>
      <c r="E5636" s="15" t="str">
        <f>IF(AND($B$6=NB!$A$17,$B$8&gt;0),'Ersparnisberechnung Sommertarif'!$B$8*SLP!C5616,"")</f>
        <v/>
      </c>
    </row>
    <row r="5637" spans="1:5" x14ac:dyDescent="0.3">
      <c r="A5637" s="25">
        <v>46081</v>
      </c>
      <c r="B5637" s="31">
        <v>0.5</v>
      </c>
      <c r="C5637" s="46"/>
      <c r="D5637" s="29">
        <v>46081.5</v>
      </c>
      <c r="E5637" s="15" t="str">
        <f>IF(AND($B$6=NB!$A$17,$B$8&gt;0),'Ersparnisberechnung Sommertarif'!$B$8*SLP!C5617,"")</f>
        <v/>
      </c>
    </row>
    <row r="5638" spans="1:5" x14ac:dyDescent="0.3">
      <c r="A5638" s="25">
        <v>46081</v>
      </c>
      <c r="B5638" s="31">
        <v>0.51041666666666663</v>
      </c>
      <c r="C5638" s="46"/>
      <c r="D5638" s="29">
        <v>46081.510416666664</v>
      </c>
      <c r="E5638" s="15" t="str">
        <f>IF(AND($B$6=NB!$A$17,$B$8&gt;0),'Ersparnisberechnung Sommertarif'!$B$8*SLP!C5618,"")</f>
        <v/>
      </c>
    </row>
    <row r="5639" spans="1:5" x14ac:dyDescent="0.3">
      <c r="A5639" s="25">
        <v>46081</v>
      </c>
      <c r="B5639" s="31">
        <v>0.52083333333333337</v>
      </c>
      <c r="C5639" s="46"/>
      <c r="D5639" s="29">
        <v>46081.520833333336</v>
      </c>
      <c r="E5639" s="15" t="str">
        <f>IF(AND($B$6=NB!$A$17,$B$8&gt;0),'Ersparnisberechnung Sommertarif'!$B$8*SLP!C5619,"")</f>
        <v/>
      </c>
    </row>
    <row r="5640" spans="1:5" x14ac:dyDescent="0.3">
      <c r="A5640" s="25">
        <v>46081</v>
      </c>
      <c r="B5640" s="31">
        <v>0.53125</v>
      </c>
      <c r="C5640" s="46"/>
      <c r="D5640" s="29">
        <v>46081.53125</v>
      </c>
      <c r="E5640" s="15" t="str">
        <f>IF(AND($B$6=NB!$A$17,$B$8&gt;0),'Ersparnisberechnung Sommertarif'!$B$8*SLP!C5620,"")</f>
        <v/>
      </c>
    </row>
    <row r="5641" spans="1:5" x14ac:dyDescent="0.3">
      <c r="A5641" s="25">
        <v>46081</v>
      </c>
      <c r="B5641" s="31">
        <v>0.54166666666666663</v>
      </c>
      <c r="C5641" s="46"/>
      <c r="D5641" s="29">
        <v>46081.541666666664</v>
      </c>
      <c r="E5641" s="15" t="str">
        <f>IF(AND($B$6=NB!$A$17,$B$8&gt;0),'Ersparnisberechnung Sommertarif'!$B$8*SLP!C5621,"")</f>
        <v/>
      </c>
    </row>
    <row r="5642" spans="1:5" x14ac:dyDescent="0.3">
      <c r="A5642" s="25">
        <v>46081</v>
      </c>
      <c r="B5642" s="31">
        <v>0.55208333333333337</v>
      </c>
      <c r="C5642" s="46"/>
      <c r="D5642" s="29">
        <v>46081.552083333336</v>
      </c>
      <c r="E5642" s="15" t="str">
        <f>IF(AND($B$6=NB!$A$17,$B$8&gt;0),'Ersparnisberechnung Sommertarif'!$B$8*SLP!C5622,"")</f>
        <v/>
      </c>
    </row>
    <row r="5643" spans="1:5" x14ac:dyDescent="0.3">
      <c r="A5643" s="25">
        <v>46081</v>
      </c>
      <c r="B5643" s="31">
        <v>0.5625</v>
      </c>
      <c r="C5643" s="46"/>
      <c r="D5643" s="29">
        <v>46081.5625</v>
      </c>
      <c r="E5643" s="15" t="str">
        <f>IF(AND($B$6=NB!$A$17,$B$8&gt;0),'Ersparnisberechnung Sommertarif'!$B$8*SLP!C5623,"")</f>
        <v/>
      </c>
    </row>
    <row r="5644" spans="1:5" x14ac:dyDescent="0.3">
      <c r="A5644" s="25">
        <v>46081</v>
      </c>
      <c r="B5644" s="31">
        <v>0.57291666666666663</v>
      </c>
      <c r="C5644" s="46"/>
      <c r="D5644" s="29">
        <v>46081.572916666664</v>
      </c>
      <c r="E5644" s="15" t="str">
        <f>IF(AND($B$6=NB!$A$17,$B$8&gt;0),'Ersparnisberechnung Sommertarif'!$B$8*SLP!C5624,"")</f>
        <v/>
      </c>
    </row>
    <row r="5645" spans="1:5" x14ac:dyDescent="0.3">
      <c r="A5645" s="25">
        <v>46081</v>
      </c>
      <c r="B5645" s="31">
        <v>0.58333333333333337</v>
      </c>
      <c r="C5645" s="46"/>
      <c r="D5645" s="29">
        <v>46081.583333333336</v>
      </c>
      <c r="E5645" s="15" t="str">
        <f>IF(AND($B$6=NB!$A$17,$B$8&gt;0),'Ersparnisberechnung Sommertarif'!$B$8*SLP!C5625,"")</f>
        <v/>
      </c>
    </row>
    <row r="5646" spans="1:5" x14ac:dyDescent="0.3">
      <c r="A5646" s="25">
        <v>46081</v>
      </c>
      <c r="B5646" s="31">
        <v>0.59375</v>
      </c>
      <c r="C5646" s="46"/>
      <c r="D5646" s="29">
        <v>46081.59375</v>
      </c>
      <c r="E5646" s="15" t="str">
        <f>IF(AND($B$6=NB!$A$17,$B$8&gt;0),'Ersparnisberechnung Sommertarif'!$B$8*SLP!C5626,"")</f>
        <v/>
      </c>
    </row>
    <row r="5647" spans="1:5" x14ac:dyDescent="0.3">
      <c r="A5647" s="25">
        <v>46081</v>
      </c>
      <c r="B5647" s="31">
        <v>0.60416666666666663</v>
      </c>
      <c r="C5647" s="46"/>
      <c r="D5647" s="29">
        <v>46081.604166666664</v>
      </c>
      <c r="E5647" s="15" t="str">
        <f>IF(AND($B$6=NB!$A$17,$B$8&gt;0),'Ersparnisberechnung Sommertarif'!$B$8*SLP!C5627,"")</f>
        <v/>
      </c>
    </row>
    <row r="5648" spans="1:5" x14ac:dyDescent="0.3">
      <c r="A5648" s="25">
        <v>46081</v>
      </c>
      <c r="B5648" s="31">
        <v>0.61458333333333337</v>
      </c>
      <c r="C5648" s="46"/>
      <c r="D5648" s="29">
        <v>46081.614583333336</v>
      </c>
      <c r="E5648" s="15" t="str">
        <f>IF(AND($B$6=NB!$A$17,$B$8&gt;0),'Ersparnisberechnung Sommertarif'!$B$8*SLP!C5628,"")</f>
        <v/>
      </c>
    </row>
    <row r="5649" spans="1:5" x14ac:dyDescent="0.3">
      <c r="A5649" s="25">
        <v>46081</v>
      </c>
      <c r="B5649" s="31">
        <v>0.625</v>
      </c>
      <c r="C5649" s="46"/>
      <c r="D5649" s="29">
        <v>46081.625</v>
      </c>
      <c r="E5649" s="15" t="str">
        <f>IF(AND($B$6=NB!$A$17,$B$8&gt;0),'Ersparnisberechnung Sommertarif'!$B$8*SLP!C5629,"")</f>
        <v/>
      </c>
    </row>
    <row r="5650" spans="1:5" x14ac:dyDescent="0.3">
      <c r="A5650" s="25">
        <v>46081</v>
      </c>
      <c r="B5650" s="31">
        <v>0.63541666666666663</v>
      </c>
      <c r="C5650" s="46"/>
      <c r="D5650" s="29">
        <v>46081.635416666664</v>
      </c>
      <c r="E5650" s="15" t="str">
        <f>IF(AND($B$6=NB!$A$17,$B$8&gt;0),'Ersparnisberechnung Sommertarif'!$B$8*SLP!C5630,"")</f>
        <v/>
      </c>
    </row>
    <row r="5651" spans="1:5" x14ac:dyDescent="0.3">
      <c r="A5651" s="25">
        <v>46081</v>
      </c>
      <c r="B5651" s="31">
        <v>0.64583333333333337</v>
      </c>
      <c r="C5651" s="46"/>
      <c r="D5651" s="29">
        <v>46081.645833333336</v>
      </c>
      <c r="E5651" s="15" t="str">
        <f>IF(AND($B$6=NB!$A$17,$B$8&gt;0),'Ersparnisberechnung Sommertarif'!$B$8*SLP!C5631,"")</f>
        <v/>
      </c>
    </row>
    <row r="5652" spans="1:5" x14ac:dyDescent="0.3">
      <c r="A5652" s="25">
        <v>46081</v>
      </c>
      <c r="B5652" s="31">
        <v>0.65625</v>
      </c>
      <c r="C5652" s="46"/>
      <c r="D5652" s="29">
        <v>46081.65625</v>
      </c>
      <c r="E5652" s="15" t="str">
        <f>IF(AND($B$6=NB!$A$17,$B$8&gt;0),'Ersparnisberechnung Sommertarif'!$B$8*SLP!C5632,"")</f>
        <v/>
      </c>
    </row>
    <row r="5653" spans="1:5" x14ac:dyDescent="0.3">
      <c r="A5653" s="25">
        <v>46081</v>
      </c>
      <c r="B5653" s="31">
        <v>0.66666666666666663</v>
      </c>
      <c r="C5653" s="46"/>
      <c r="D5653" s="29">
        <v>46081.666666666664</v>
      </c>
      <c r="E5653" s="15" t="str">
        <f>IF(AND($B$6=NB!$A$17,$B$8&gt;0),'Ersparnisberechnung Sommertarif'!$B$8*SLP!C5633,"")</f>
        <v/>
      </c>
    </row>
    <row r="5654" spans="1:5" x14ac:dyDescent="0.3">
      <c r="A5654" s="25">
        <v>46081</v>
      </c>
      <c r="B5654" s="31">
        <v>0.67708333333333337</v>
      </c>
      <c r="C5654" s="46"/>
      <c r="D5654" s="29">
        <v>46081.677083333336</v>
      </c>
      <c r="E5654" s="15" t="str">
        <f>IF(AND($B$6=NB!$A$17,$B$8&gt;0),'Ersparnisberechnung Sommertarif'!$B$8*SLP!C5634,"")</f>
        <v/>
      </c>
    </row>
    <row r="5655" spans="1:5" x14ac:dyDescent="0.3">
      <c r="A5655" s="25">
        <v>46081</v>
      </c>
      <c r="B5655" s="31">
        <v>0.6875</v>
      </c>
      <c r="C5655" s="46"/>
      <c r="D5655" s="29">
        <v>46081.6875</v>
      </c>
      <c r="E5655" s="15" t="str">
        <f>IF(AND($B$6=NB!$A$17,$B$8&gt;0),'Ersparnisberechnung Sommertarif'!$B$8*SLP!C5635,"")</f>
        <v/>
      </c>
    </row>
    <row r="5656" spans="1:5" x14ac:dyDescent="0.3">
      <c r="A5656" s="25">
        <v>46081</v>
      </c>
      <c r="B5656" s="31">
        <v>0.69791666666666663</v>
      </c>
      <c r="C5656" s="46"/>
      <c r="D5656" s="29">
        <v>46081.697916666664</v>
      </c>
      <c r="E5656" s="15" t="str">
        <f>IF(AND($B$6=NB!$A$17,$B$8&gt;0),'Ersparnisberechnung Sommertarif'!$B$8*SLP!C5636,"")</f>
        <v/>
      </c>
    </row>
    <row r="5657" spans="1:5" x14ac:dyDescent="0.3">
      <c r="A5657" s="25">
        <v>46081</v>
      </c>
      <c r="B5657" s="31">
        <v>0.70833333333333337</v>
      </c>
      <c r="C5657" s="46"/>
      <c r="D5657" s="29">
        <v>46081.708333333336</v>
      </c>
      <c r="E5657" s="15" t="str">
        <f>IF(AND($B$6=NB!$A$17,$B$8&gt;0),'Ersparnisberechnung Sommertarif'!$B$8*SLP!C5637,"")</f>
        <v/>
      </c>
    </row>
    <row r="5658" spans="1:5" x14ac:dyDescent="0.3">
      <c r="A5658" s="25">
        <v>46081</v>
      </c>
      <c r="B5658" s="31">
        <v>0.71875</v>
      </c>
      <c r="C5658" s="46"/>
      <c r="D5658" s="29">
        <v>46081.71875</v>
      </c>
      <c r="E5658" s="15" t="str">
        <f>IF(AND($B$6=NB!$A$17,$B$8&gt;0),'Ersparnisberechnung Sommertarif'!$B$8*SLP!C5638,"")</f>
        <v/>
      </c>
    </row>
    <row r="5659" spans="1:5" x14ac:dyDescent="0.3">
      <c r="A5659" s="25">
        <v>46081</v>
      </c>
      <c r="B5659" s="31">
        <v>0.72916666666666663</v>
      </c>
      <c r="C5659" s="46"/>
      <c r="D5659" s="29">
        <v>46081.729166666664</v>
      </c>
      <c r="E5659" s="15" t="str">
        <f>IF(AND($B$6=NB!$A$17,$B$8&gt;0),'Ersparnisberechnung Sommertarif'!$B$8*SLP!C5639,"")</f>
        <v/>
      </c>
    </row>
    <row r="5660" spans="1:5" x14ac:dyDescent="0.3">
      <c r="A5660" s="25">
        <v>46081</v>
      </c>
      <c r="B5660" s="31">
        <v>0.73958333333333337</v>
      </c>
      <c r="C5660" s="46"/>
      <c r="D5660" s="29">
        <v>46081.739583333336</v>
      </c>
      <c r="E5660" s="15" t="str">
        <f>IF(AND($B$6=NB!$A$17,$B$8&gt;0),'Ersparnisberechnung Sommertarif'!$B$8*SLP!C5640,"")</f>
        <v/>
      </c>
    </row>
    <row r="5661" spans="1:5" x14ac:dyDescent="0.3">
      <c r="A5661" s="25">
        <v>46081</v>
      </c>
      <c r="B5661" s="31">
        <v>0.75</v>
      </c>
      <c r="C5661" s="46"/>
      <c r="D5661" s="29">
        <v>46081.75</v>
      </c>
      <c r="E5661" s="15" t="str">
        <f>IF(AND($B$6=NB!$A$17,$B$8&gt;0),'Ersparnisberechnung Sommertarif'!$B$8*SLP!C5641,"")</f>
        <v/>
      </c>
    </row>
    <row r="5662" spans="1:5" x14ac:dyDescent="0.3">
      <c r="A5662" s="25">
        <v>46081</v>
      </c>
      <c r="B5662" s="31">
        <v>0.76041666666666663</v>
      </c>
      <c r="C5662" s="46"/>
      <c r="D5662" s="29">
        <v>46081.760416666664</v>
      </c>
      <c r="E5662" s="15" t="str">
        <f>IF(AND($B$6=NB!$A$17,$B$8&gt;0),'Ersparnisberechnung Sommertarif'!$B$8*SLP!C5642,"")</f>
        <v/>
      </c>
    </row>
    <row r="5663" spans="1:5" x14ac:dyDescent="0.3">
      <c r="A5663" s="25">
        <v>46081</v>
      </c>
      <c r="B5663" s="31">
        <v>0.77083333333333337</v>
      </c>
      <c r="C5663" s="46"/>
      <c r="D5663" s="29">
        <v>46081.770833333336</v>
      </c>
      <c r="E5663" s="15" t="str">
        <f>IF(AND($B$6=NB!$A$17,$B$8&gt;0),'Ersparnisberechnung Sommertarif'!$B$8*SLP!C5643,"")</f>
        <v/>
      </c>
    </row>
    <row r="5664" spans="1:5" x14ac:dyDescent="0.3">
      <c r="A5664" s="25">
        <v>46081</v>
      </c>
      <c r="B5664" s="31">
        <v>0.78125</v>
      </c>
      <c r="C5664" s="46"/>
      <c r="D5664" s="29">
        <v>46081.78125</v>
      </c>
      <c r="E5664" s="15" t="str">
        <f>IF(AND($B$6=NB!$A$17,$B$8&gt;0),'Ersparnisberechnung Sommertarif'!$B$8*SLP!C5644,"")</f>
        <v/>
      </c>
    </row>
    <row r="5665" spans="1:5" x14ac:dyDescent="0.3">
      <c r="A5665" s="25">
        <v>46081</v>
      </c>
      <c r="B5665" s="31">
        <v>0.79166666666666663</v>
      </c>
      <c r="C5665" s="46"/>
      <c r="D5665" s="29">
        <v>46081.791666666664</v>
      </c>
      <c r="E5665" s="15" t="str">
        <f>IF(AND($B$6=NB!$A$17,$B$8&gt;0),'Ersparnisberechnung Sommertarif'!$B$8*SLP!C5645,"")</f>
        <v/>
      </c>
    </row>
    <row r="5666" spans="1:5" x14ac:dyDescent="0.3">
      <c r="A5666" s="25">
        <v>46081</v>
      </c>
      <c r="B5666" s="31">
        <v>0.80208333333333337</v>
      </c>
      <c r="C5666" s="46"/>
      <c r="D5666" s="29">
        <v>46081.802083333336</v>
      </c>
      <c r="E5666" s="15" t="str">
        <f>IF(AND($B$6=NB!$A$17,$B$8&gt;0),'Ersparnisberechnung Sommertarif'!$B$8*SLP!C5646,"")</f>
        <v/>
      </c>
    </row>
    <row r="5667" spans="1:5" x14ac:dyDescent="0.3">
      <c r="A5667" s="25">
        <v>46081</v>
      </c>
      <c r="B5667" s="31">
        <v>0.8125</v>
      </c>
      <c r="C5667" s="46"/>
      <c r="D5667" s="29">
        <v>46081.8125</v>
      </c>
      <c r="E5667" s="15" t="str">
        <f>IF(AND($B$6=NB!$A$17,$B$8&gt;0),'Ersparnisberechnung Sommertarif'!$B$8*SLP!C5647,"")</f>
        <v/>
      </c>
    </row>
    <row r="5668" spans="1:5" x14ac:dyDescent="0.3">
      <c r="A5668" s="25">
        <v>46081</v>
      </c>
      <c r="B5668" s="31">
        <v>0.82291666666666663</v>
      </c>
      <c r="C5668" s="46"/>
      <c r="D5668" s="29">
        <v>46081.822916666664</v>
      </c>
      <c r="E5668" s="15" t="str">
        <f>IF(AND($B$6=NB!$A$17,$B$8&gt;0),'Ersparnisberechnung Sommertarif'!$B$8*SLP!C5648,"")</f>
        <v/>
      </c>
    </row>
    <row r="5669" spans="1:5" x14ac:dyDescent="0.3">
      <c r="A5669" s="25">
        <v>46081</v>
      </c>
      <c r="B5669" s="31">
        <v>0.83333333333333337</v>
      </c>
      <c r="C5669" s="46"/>
      <c r="D5669" s="29">
        <v>46081.833333333336</v>
      </c>
      <c r="E5669" s="15" t="str">
        <f>IF(AND($B$6=NB!$A$17,$B$8&gt;0),'Ersparnisberechnung Sommertarif'!$B$8*SLP!C5649,"")</f>
        <v/>
      </c>
    </row>
    <row r="5670" spans="1:5" x14ac:dyDescent="0.3">
      <c r="A5670" s="25">
        <v>46081</v>
      </c>
      <c r="B5670" s="31">
        <v>0.84375</v>
      </c>
      <c r="C5670" s="46"/>
      <c r="D5670" s="29">
        <v>46081.84375</v>
      </c>
      <c r="E5670" s="15" t="str">
        <f>IF(AND($B$6=NB!$A$17,$B$8&gt;0),'Ersparnisberechnung Sommertarif'!$B$8*SLP!C5650,"")</f>
        <v/>
      </c>
    </row>
    <row r="5671" spans="1:5" x14ac:dyDescent="0.3">
      <c r="A5671" s="25">
        <v>46081</v>
      </c>
      <c r="B5671" s="31">
        <v>0.85416666666666663</v>
      </c>
      <c r="C5671" s="46"/>
      <c r="D5671" s="29">
        <v>46081.854166666664</v>
      </c>
      <c r="E5671" s="15" t="str">
        <f>IF(AND($B$6=NB!$A$17,$B$8&gt;0),'Ersparnisberechnung Sommertarif'!$B$8*SLP!C5651,"")</f>
        <v/>
      </c>
    </row>
    <row r="5672" spans="1:5" x14ac:dyDescent="0.3">
      <c r="A5672" s="25">
        <v>46081</v>
      </c>
      <c r="B5672" s="31">
        <v>0.86458333333333337</v>
      </c>
      <c r="C5672" s="46"/>
      <c r="D5672" s="29">
        <v>46081.864583333336</v>
      </c>
      <c r="E5672" s="15" t="str">
        <f>IF(AND($B$6=NB!$A$17,$B$8&gt;0),'Ersparnisberechnung Sommertarif'!$B$8*SLP!C5652,"")</f>
        <v/>
      </c>
    </row>
    <row r="5673" spans="1:5" x14ac:dyDescent="0.3">
      <c r="A5673" s="25">
        <v>46081</v>
      </c>
      <c r="B5673" s="31">
        <v>0.875</v>
      </c>
      <c r="C5673" s="46"/>
      <c r="D5673" s="29">
        <v>46081.875</v>
      </c>
      <c r="E5673" s="15" t="str">
        <f>IF(AND($B$6=NB!$A$17,$B$8&gt;0),'Ersparnisberechnung Sommertarif'!$B$8*SLP!C5653,"")</f>
        <v/>
      </c>
    </row>
    <row r="5674" spans="1:5" x14ac:dyDescent="0.3">
      <c r="A5674" s="25">
        <v>46081</v>
      </c>
      <c r="B5674" s="31">
        <v>0.88541666666666663</v>
      </c>
      <c r="C5674" s="46"/>
      <c r="D5674" s="29">
        <v>46081.885416666664</v>
      </c>
      <c r="E5674" s="15" t="str">
        <f>IF(AND($B$6=NB!$A$17,$B$8&gt;0),'Ersparnisberechnung Sommertarif'!$B$8*SLP!C5654,"")</f>
        <v/>
      </c>
    </row>
    <row r="5675" spans="1:5" x14ac:dyDescent="0.3">
      <c r="A5675" s="25">
        <v>46081</v>
      </c>
      <c r="B5675" s="31">
        <v>0.89583333333333337</v>
      </c>
      <c r="C5675" s="46"/>
      <c r="D5675" s="29">
        <v>46081.895833333336</v>
      </c>
      <c r="E5675" s="15" t="str">
        <f>IF(AND($B$6=NB!$A$17,$B$8&gt;0),'Ersparnisberechnung Sommertarif'!$B$8*SLP!C5655,"")</f>
        <v/>
      </c>
    </row>
    <row r="5676" spans="1:5" x14ac:dyDescent="0.3">
      <c r="A5676" s="25">
        <v>46081</v>
      </c>
      <c r="B5676" s="31">
        <v>0.90625</v>
      </c>
      <c r="C5676" s="46"/>
      <c r="D5676" s="29">
        <v>46081.90625</v>
      </c>
      <c r="E5676" s="15" t="str">
        <f>IF(AND($B$6=NB!$A$17,$B$8&gt;0),'Ersparnisberechnung Sommertarif'!$B$8*SLP!C5656,"")</f>
        <v/>
      </c>
    </row>
    <row r="5677" spans="1:5" x14ac:dyDescent="0.3">
      <c r="A5677" s="25">
        <v>46081</v>
      </c>
      <c r="B5677" s="31">
        <v>0.91666666666666663</v>
      </c>
      <c r="C5677" s="46"/>
      <c r="D5677" s="29">
        <v>46081.916666666664</v>
      </c>
      <c r="E5677" s="15" t="str">
        <f>IF(AND($B$6=NB!$A$17,$B$8&gt;0),'Ersparnisberechnung Sommertarif'!$B$8*SLP!C5657,"")</f>
        <v/>
      </c>
    </row>
    <row r="5678" spans="1:5" x14ac:dyDescent="0.3">
      <c r="A5678" s="25">
        <v>46081</v>
      </c>
      <c r="B5678" s="31">
        <v>0.92708333333333337</v>
      </c>
      <c r="C5678" s="46"/>
      <c r="D5678" s="29">
        <v>46081.927083333336</v>
      </c>
      <c r="E5678" s="15" t="str">
        <f>IF(AND($B$6=NB!$A$17,$B$8&gt;0),'Ersparnisberechnung Sommertarif'!$B$8*SLP!C5658,"")</f>
        <v/>
      </c>
    </row>
    <row r="5679" spans="1:5" x14ac:dyDescent="0.3">
      <c r="A5679" s="25">
        <v>46081</v>
      </c>
      <c r="B5679" s="31">
        <v>0.9375</v>
      </c>
      <c r="C5679" s="46"/>
      <c r="D5679" s="29">
        <v>46081.9375</v>
      </c>
      <c r="E5679" s="15" t="str">
        <f>IF(AND($B$6=NB!$A$17,$B$8&gt;0),'Ersparnisberechnung Sommertarif'!$B$8*SLP!C5659,"")</f>
        <v/>
      </c>
    </row>
    <row r="5680" spans="1:5" x14ac:dyDescent="0.3">
      <c r="A5680" s="25">
        <v>46081</v>
      </c>
      <c r="B5680" s="31">
        <v>0.94791666666666663</v>
      </c>
      <c r="C5680" s="46"/>
      <c r="D5680" s="29">
        <v>46081.947916666664</v>
      </c>
      <c r="E5680" s="15" t="str">
        <f>IF(AND($B$6=NB!$A$17,$B$8&gt;0),'Ersparnisberechnung Sommertarif'!$B$8*SLP!C5660,"")</f>
        <v/>
      </c>
    </row>
    <row r="5681" spans="1:5" x14ac:dyDescent="0.3">
      <c r="A5681" s="25">
        <v>46081</v>
      </c>
      <c r="B5681" s="31">
        <v>0.95833333333333337</v>
      </c>
      <c r="C5681" s="46"/>
      <c r="D5681" s="29">
        <v>46081.958333333336</v>
      </c>
      <c r="E5681" s="15" t="str">
        <f>IF(AND($B$6=NB!$A$17,$B$8&gt;0),'Ersparnisberechnung Sommertarif'!$B$8*SLP!C5661,"")</f>
        <v/>
      </c>
    </row>
    <row r="5682" spans="1:5" x14ac:dyDescent="0.3">
      <c r="A5682" s="25">
        <v>46081</v>
      </c>
      <c r="B5682" s="31">
        <v>0.96875</v>
      </c>
      <c r="C5682" s="46"/>
      <c r="D5682" s="29">
        <v>46081.96875</v>
      </c>
      <c r="E5682" s="15" t="str">
        <f>IF(AND($B$6=NB!$A$17,$B$8&gt;0),'Ersparnisberechnung Sommertarif'!$B$8*SLP!C5662,"")</f>
        <v/>
      </c>
    </row>
    <row r="5683" spans="1:5" x14ac:dyDescent="0.3">
      <c r="A5683" s="25">
        <v>46081</v>
      </c>
      <c r="B5683" s="31">
        <v>0.97916666666666663</v>
      </c>
      <c r="C5683" s="46"/>
      <c r="D5683" s="29">
        <v>46081.979166666664</v>
      </c>
      <c r="E5683" s="15" t="str">
        <f>IF(AND($B$6=NB!$A$17,$B$8&gt;0),'Ersparnisberechnung Sommertarif'!$B$8*SLP!C5663,"")</f>
        <v/>
      </c>
    </row>
    <row r="5684" spans="1:5" x14ac:dyDescent="0.3">
      <c r="A5684" s="25">
        <v>46081</v>
      </c>
      <c r="B5684" s="31">
        <v>0.98958333333333337</v>
      </c>
      <c r="C5684" s="46"/>
      <c r="D5684" s="29">
        <v>46081.989583333336</v>
      </c>
      <c r="E5684" s="15" t="str">
        <f>IF(AND($B$6=NB!$A$17,$B$8&gt;0),'Ersparnisberechnung Sommertarif'!$B$8*SLP!C5664,"")</f>
        <v/>
      </c>
    </row>
    <row r="5685" spans="1:5" x14ac:dyDescent="0.3">
      <c r="A5685" s="25">
        <v>46082</v>
      </c>
      <c r="B5685" s="31">
        <v>0</v>
      </c>
      <c r="C5685" s="46"/>
      <c r="D5685" s="29">
        <v>46082</v>
      </c>
      <c r="E5685" s="15" t="str">
        <f>IF(AND($B$6=NB!$A$17,$B$8&gt;0),'Ersparnisberechnung Sommertarif'!$B$8*SLP!C5665,"")</f>
        <v/>
      </c>
    </row>
    <row r="5686" spans="1:5" x14ac:dyDescent="0.3">
      <c r="A5686" s="25">
        <v>46082</v>
      </c>
      <c r="B5686" s="31">
        <v>1.0416666666666666E-2</v>
      </c>
      <c r="C5686" s="46"/>
      <c r="D5686" s="29">
        <v>46082.010416666664</v>
      </c>
      <c r="E5686" s="15" t="str">
        <f>IF(AND($B$6=NB!$A$17,$B$8&gt;0),'Ersparnisberechnung Sommertarif'!$B$8*SLP!C5666,"")</f>
        <v/>
      </c>
    </row>
    <row r="5687" spans="1:5" x14ac:dyDescent="0.3">
      <c r="A5687" s="25">
        <v>46082</v>
      </c>
      <c r="B5687" s="31">
        <v>2.0833333333333332E-2</v>
      </c>
      <c r="C5687" s="46"/>
      <c r="D5687" s="29">
        <v>46082.020833333336</v>
      </c>
      <c r="E5687" s="15" t="str">
        <f>IF(AND($B$6=NB!$A$17,$B$8&gt;0),'Ersparnisberechnung Sommertarif'!$B$8*SLP!C5667,"")</f>
        <v/>
      </c>
    </row>
    <row r="5688" spans="1:5" x14ac:dyDescent="0.3">
      <c r="A5688" s="25">
        <v>46082</v>
      </c>
      <c r="B5688" s="31">
        <v>3.125E-2</v>
      </c>
      <c r="C5688" s="46"/>
      <c r="D5688" s="29">
        <v>46082.03125</v>
      </c>
      <c r="E5688" s="15" t="str">
        <f>IF(AND($B$6=NB!$A$17,$B$8&gt;0),'Ersparnisberechnung Sommertarif'!$B$8*SLP!C5668,"")</f>
        <v/>
      </c>
    </row>
    <row r="5689" spans="1:5" x14ac:dyDescent="0.3">
      <c r="A5689" s="25">
        <v>46082</v>
      </c>
      <c r="B5689" s="31">
        <v>4.1666666666666664E-2</v>
      </c>
      <c r="C5689" s="46"/>
      <c r="D5689" s="29">
        <v>46082.041666666664</v>
      </c>
      <c r="E5689" s="15" t="str">
        <f>IF(AND($B$6=NB!$A$17,$B$8&gt;0),'Ersparnisberechnung Sommertarif'!$B$8*SLP!C5669,"")</f>
        <v/>
      </c>
    </row>
    <row r="5690" spans="1:5" x14ac:dyDescent="0.3">
      <c r="A5690" s="25">
        <v>46082</v>
      </c>
      <c r="B5690" s="31">
        <v>5.2083333333333336E-2</v>
      </c>
      <c r="C5690" s="46"/>
      <c r="D5690" s="29">
        <v>46082.052083333336</v>
      </c>
      <c r="E5690" s="15" t="str">
        <f>IF(AND($B$6=NB!$A$17,$B$8&gt;0),'Ersparnisberechnung Sommertarif'!$B$8*SLP!C5670,"")</f>
        <v/>
      </c>
    </row>
    <row r="5691" spans="1:5" x14ac:dyDescent="0.3">
      <c r="A5691" s="25">
        <v>46082</v>
      </c>
      <c r="B5691" s="31">
        <v>6.25E-2</v>
      </c>
      <c r="C5691" s="46"/>
      <c r="D5691" s="29">
        <v>46082.0625</v>
      </c>
      <c r="E5691" s="15" t="str">
        <f>IF(AND($B$6=NB!$A$17,$B$8&gt;0),'Ersparnisberechnung Sommertarif'!$B$8*SLP!C5671,"")</f>
        <v/>
      </c>
    </row>
    <row r="5692" spans="1:5" x14ac:dyDescent="0.3">
      <c r="A5692" s="25">
        <v>46082</v>
      </c>
      <c r="B5692" s="31">
        <v>7.2916666666666671E-2</v>
      </c>
      <c r="C5692" s="46"/>
      <c r="D5692" s="29">
        <v>46082.072916666664</v>
      </c>
      <c r="E5692" s="15" t="str">
        <f>IF(AND($B$6=NB!$A$17,$B$8&gt;0),'Ersparnisberechnung Sommertarif'!$B$8*SLP!C5672,"")</f>
        <v/>
      </c>
    </row>
    <row r="5693" spans="1:5" x14ac:dyDescent="0.3">
      <c r="A5693" s="25">
        <v>46082</v>
      </c>
      <c r="B5693" s="31">
        <v>8.3333333333333329E-2</v>
      </c>
      <c r="C5693" s="46"/>
      <c r="D5693" s="29">
        <v>46082.083333333336</v>
      </c>
      <c r="E5693" s="15" t="str">
        <f>IF(AND($B$6=NB!$A$17,$B$8&gt;0),'Ersparnisberechnung Sommertarif'!$B$8*SLP!C5673,"")</f>
        <v/>
      </c>
    </row>
    <row r="5694" spans="1:5" x14ac:dyDescent="0.3">
      <c r="A5694" s="25">
        <v>46082</v>
      </c>
      <c r="B5694" s="31">
        <v>9.375E-2</v>
      </c>
      <c r="C5694" s="46"/>
      <c r="D5694" s="29">
        <v>46082.09375</v>
      </c>
      <c r="E5694" s="15" t="str">
        <f>IF(AND($B$6=NB!$A$17,$B$8&gt;0),'Ersparnisberechnung Sommertarif'!$B$8*SLP!C5674,"")</f>
        <v/>
      </c>
    </row>
    <row r="5695" spans="1:5" x14ac:dyDescent="0.3">
      <c r="A5695" s="25">
        <v>46082</v>
      </c>
      <c r="B5695" s="31">
        <v>0.10416666666666667</v>
      </c>
      <c r="C5695" s="46"/>
      <c r="D5695" s="29">
        <v>46082.104166666664</v>
      </c>
      <c r="E5695" s="15" t="str">
        <f>IF(AND($B$6=NB!$A$17,$B$8&gt;0),'Ersparnisberechnung Sommertarif'!$B$8*SLP!C5675,"")</f>
        <v/>
      </c>
    </row>
    <row r="5696" spans="1:5" x14ac:dyDescent="0.3">
      <c r="A5696" s="25">
        <v>46082</v>
      </c>
      <c r="B5696" s="31">
        <v>0.11458333333333333</v>
      </c>
      <c r="C5696" s="46"/>
      <c r="D5696" s="29">
        <v>46082.114583333336</v>
      </c>
      <c r="E5696" s="15" t="str">
        <f>IF(AND($B$6=NB!$A$17,$B$8&gt;0),'Ersparnisberechnung Sommertarif'!$B$8*SLP!C5676,"")</f>
        <v/>
      </c>
    </row>
    <row r="5697" spans="1:5" x14ac:dyDescent="0.3">
      <c r="A5697" s="25">
        <v>46082</v>
      </c>
      <c r="B5697" s="31">
        <v>0.125</v>
      </c>
      <c r="C5697" s="46"/>
      <c r="D5697" s="29">
        <v>46082.125</v>
      </c>
      <c r="E5697" s="15" t="str">
        <f>IF(AND($B$6=NB!$A$17,$B$8&gt;0),'Ersparnisberechnung Sommertarif'!$B$8*SLP!C5677,"")</f>
        <v/>
      </c>
    </row>
    <row r="5698" spans="1:5" x14ac:dyDescent="0.3">
      <c r="A5698" s="25">
        <v>46082</v>
      </c>
      <c r="B5698" s="31">
        <v>0.13541666666666666</v>
      </c>
      <c r="C5698" s="46"/>
      <c r="D5698" s="29">
        <v>46082.135416666664</v>
      </c>
      <c r="E5698" s="15" t="str">
        <f>IF(AND($B$6=NB!$A$17,$B$8&gt;0),'Ersparnisberechnung Sommertarif'!$B$8*SLP!C5678,"")</f>
        <v/>
      </c>
    </row>
    <row r="5699" spans="1:5" x14ac:dyDescent="0.3">
      <c r="A5699" s="25">
        <v>46082</v>
      </c>
      <c r="B5699" s="31">
        <v>0.14583333333333334</v>
      </c>
      <c r="C5699" s="46"/>
      <c r="D5699" s="29">
        <v>46082.145833333336</v>
      </c>
      <c r="E5699" s="15" t="str">
        <f>IF(AND($B$6=NB!$A$17,$B$8&gt;0),'Ersparnisberechnung Sommertarif'!$B$8*SLP!C5679,"")</f>
        <v/>
      </c>
    </row>
    <row r="5700" spans="1:5" x14ac:dyDescent="0.3">
      <c r="A5700" s="25">
        <v>46082</v>
      </c>
      <c r="B5700" s="31">
        <v>0.15625</v>
      </c>
      <c r="C5700" s="46"/>
      <c r="D5700" s="29">
        <v>46082.15625</v>
      </c>
      <c r="E5700" s="15" t="str">
        <f>IF(AND($B$6=NB!$A$17,$B$8&gt;0),'Ersparnisberechnung Sommertarif'!$B$8*SLP!C5680,"")</f>
        <v/>
      </c>
    </row>
    <row r="5701" spans="1:5" x14ac:dyDescent="0.3">
      <c r="A5701" s="25">
        <v>46082</v>
      </c>
      <c r="B5701" s="31">
        <v>0.16666666666666666</v>
      </c>
      <c r="C5701" s="46"/>
      <c r="D5701" s="29">
        <v>46082.166666666664</v>
      </c>
      <c r="E5701" s="15" t="str">
        <f>IF(AND($B$6=NB!$A$17,$B$8&gt;0),'Ersparnisberechnung Sommertarif'!$B$8*SLP!C5681,"")</f>
        <v/>
      </c>
    </row>
    <row r="5702" spans="1:5" x14ac:dyDescent="0.3">
      <c r="A5702" s="25">
        <v>46082</v>
      </c>
      <c r="B5702" s="31">
        <v>0.17708333333333334</v>
      </c>
      <c r="C5702" s="46"/>
      <c r="D5702" s="29">
        <v>46082.177083333336</v>
      </c>
      <c r="E5702" s="15" t="str">
        <f>IF(AND($B$6=NB!$A$17,$B$8&gt;0),'Ersparnisberechnung Sommertarif'!$B$8*SLP!C5682,"")</f>
        <v/>
      </c>
    </row>
    <row r="5703" spans="1:5" x14ac:dyDescent="0.3">
      <c r="A5703" s="25">
        <v>46082</v>
      </c>
      <c r="B5703" s="31">
        <v>0.1875</v>
      </c>
      <c r="C5703" s="46"/>
      <c r="D5703" s="29">
        <v>46082.1875</v>
      </c>
      <c r="E5703" s="15" t="str">
        <f>IF(AND($B$6=NB!$A$17,$B$8&gt;0),'Ersparnisberechnung Sommertarif'!$B$8*SLP!C5683,"")</f>
        <v/>
      </c>
    </row>
    <row r="5704" spans="1:5" x14ac:dyDescent="0.3">
      <c r="A5704" s="25">
        <v>46082</v>
      </c>
      <c r="B5704" s="31">
        <v>0.19791666666666666</v>
      </c>
      <c r="C5704" s="46"/>
      <c r="D5704" s="29">
        <v>46082.197916666664</v>
      </c>
      <c r="E5704" s="15" t="str">
        <f>IF(AND($B$6=NB!$A$17,$B$8&gt;0),'Ersparnisberechnung Sommertarif'!$B$8*SLP!C5684,"")</f>
        <v/>
      </c>
    </row>
    <row r="5705" spans="1:5" x14ac:dyDescent="0.3">
      <c r="A5705" s="25">
        <v>46082</v>
      </c>
      <c r="B5705" s="31">
        <v>0.20833333333333334</v>
      </c>
      <c r="C5705" s="46"/>
      <c r="D5705" s="29">
        <v>46082.208333333336</v>
      </c>
      <c r="E5705" s="15" t="str">
        <f>IF(AND($B$6=NB!$A$17,$B$8&gt;0),'Ersparnisberechnung Sommertarif'!$B$8*SLP!C5685,"")</f>
        <v/>
      </c>
    </row>
    <row r="5706" spans="1:5" x14ac:dyDescent="0.3">
      <c r="A5706" s="25">
        <v>46082</v>
      </c>
      <c r="B5706" s="31">
        <v>0.21875</v>
      </c>
      <c r="C5706" s="46"/>
      <c r="D5706" s="29">
        <v>46082.21875</v>
      </c>
      <c r="E5706" s="15" t="str">
        <f>IF(AND($B$6=NB!$A$17,$B$8&gt;0),'Ersparnisberechnung Sommertarif'!$B$8*SLP!C5686,"")</f>
        <v/>
      </c>
    </row>
    <row r="5707" spans="1:5" x14ac:dyDescent="0.3">
      <c r="A5707" s="25">
        <v>46082</v>
      </c>
      <c r="B5707" s="31">
        <v>0.22916666666666666</v>
      </c>
      <c r="C5707" s="46"/>
      <c r="D5707" s="29">
        <v>46082.229166666664</v>
      </c>
      <c r="E5707" s="15" t="str">
        <f>IF(AND($B$6=NB!$A$17,$B$8&gt;0),'Ersparnisberechnung Sommertarif'!$B$8*SLP!C5687,"")</f>
        <v/>
      </c>
    </row>
    <row r="5708" spans="1:5" x14ac:dyDescent="0.3">
      <c r="A5708" s="25">
        <v>46082</v>
      </c>
      <c r="B5708" s="31">
        <v>0.23958333333333334</v>
      </c>
      <c r="C5708" s="46"/>
      <c r="D5708" s="29">
        <v>46082.239583333336</v>
      </c>
      <c r="E5708" s="15" t="str">
        <f>IF(AND($B$6=NB!$A$17,$B$8&gt;0),'Ersparnisberechnung Sommertarif'!$B$8*SLP!C5688,"")</f>
        <v/>
      </c>
    </row>
    <row r="5709" spans="1:5" x14ac:dyDescent="0.3">
      <c r="A5709" s="25">
        <v>46082</v>
      </c>
      <c r="B5709" s="31">
        <v>0.25</v>
      </c>
      <c r="C5709" s="46"/>
      <c r="D5709" s="29">
        <v>46082.25</v>
      </c>
      <c r="E5709" s="15" t="str">
        <f>IF(AND($B$6=NB!$A$17,$B$8&gt;0),'Ersparnisberechnung Sommertarif'!$B$8*SLP!C5689,"")</f>
        <v/>
      </c>
    </row>
    <row r="5710" spans="1:5" x14ac:dyDescent="0.3">
      <c r="A5710" s="25">
        <v>46082</v>
      </c>
      <c r="B5710" s="31">
        <v>0.26041666666666669</v>
      </c>
      <c r="C5710" s="46"/>
      <c r="D5710" s="29">
        <v>46082.260416666664</v>
      </c>
      <c r="E5710" s="15" t="str">
        <f>IF(AND($B$6=NB!$A$17,$B$8&gt;0),'Ersparnisberechnung Sommertarif'!$B$8*SLP!C5690,"")</f>
        <v/>
      </c>
    </row>
    <row r="5711" spans="1:5" x14ac:dyDescent="0.3">
      <c r="A5711" s="25">
        <v>46082</v>
      </c>
      <c r="B5711" s="31">
        <v>0.27083333333333331</v>
      </c>
      <c r="C5711" s="46"/>
      <c r="D5711" s="29">
        <v>46082.270833333336</v>
      </c>
      <c r="E5711" s="15" t="str">
        <f>IF(AND($B$6=NB!$A$17,$B$8&gt;0),'Ersparnisberechnung Sommertarif'!$B$8*SLP!C5691,"")</f>
        <v/>
      </c>
    </row>
    <row r="5712" spans="1:5" x14ac:dyDescent="0.3">
      <c r="A5712" s="25">
        <v>46082</v>
      </c>
      <c r="B5712" s="31">
        <v>0.28125</v>
      </c>
      <c r="C5712" s="46"/>
      <c r="D5712" s="29">
        <v>46082.28125</v>
      </c>
      <c r="E5712" s="15" t="str">
        <f>IF(AND($B$6=NB!$A$17,$B$8&gt;0),'Ersparnisberechnung Sommertarif'!$B$8*SLP!C5692,"")</f>
        <v/>
      </c>
    </row>
    <row r="5713" spans="1:5" x14ac:dyDescent="0.3">
      <c r="A5713" s="25">
        <v>46082</v>
      </c>
      <c r="B5713" s="31">
        <v>0.29166666666666669</v>
      </c>
      <c r="C5713" s="46"/>
      <c r="D5713" s="29">
        <v>46082.291666666664</v>
      </c>
      <c r="E5713" s="15" t="str">
        <f>IF(AND($B$6=NB!$A$17,$B$8&gt;0),'Ersparnisberechnung Sommertarif'!$B$8*SLP!C5693,"")</f>
        <v/>
      </c>
    </row>
    <row r="5714" spans="1:5" x14ac:dyDescent="0.3">
      <c r="A5714" s="25">
        <v>46082</v>
      </c>
      <c r="B5714" s="31">
        <v>0.30208333333333331</v>
      </c>
      <c r="C5714" s="46"/>
      <c r="D5714" s="29">
        <v>46082.302083333336</v>
      </c>
      <c r="E5714" s="15" t="str">
        <f>IF(AND($B$6=NB!$A$17,$B$8&gt;0),'Ersparnisberechnung Sommertarif'!$B$8*SLP!C5694,"")</f>
        <v/>
      </c>
    </row>
    <row r="5715" spans="1:5" x14ac:dyDescent="0.3">
      <c r="A5715" s="25">
        <v>46082</v>
      </c>
      <c r="B5715" s="31">
        <v>0.3125</v>
      </c>
      <c r="C5715" s="46"/>
      <c r="D5715" s="29">
        <v>46082.3125</v>
      </c>
      <c r="E5715" s="15" t="str">
        <f>IF(AND($B$6=NB!$A$17,$B$8&gt;0),'Ersparnisberechnung Sommertarif'!$B$8*SLP!C5695,"")</f>
        <v/>
      </c>
    </row>
    <row r="5716" spans="1:5" x14ac:dyDescent="0.3">
      <c r="A5716" s="25">
        <v>46082</v>
      </c>
      <c r="B5716" s="31">
        <v>0.32291666666666669</v>
      </c>
      <c r="C5716" s="46"/>
      <c r="D5716" s="29">
        <v>46082.322916666664</v>
      </c>
      <c r="E5716" s="15" t="str">
        <f>IF(AND($B$6=NB!$A$17,$B$8&gt;0),'Ersparnisberechnung Sommertarif'!$B$8*SLP!C5696,"")</f>
        <v/>
      </c>
    </row>
    <row r="5717" spans="1:5" x14ac:dyDescent="0.3">
      <c r="A5717" s="25">
        <v>46082</v>
      </c>
      <c r="B5717" s="31">
        <v>0.33333333333333331</v>
      </c>
      <c r="C5717" s="46"/>
      <c r="D5717" s="29">
        <v>46082.333333333336</v>
      </c>
      <c r="E5717" s="15" t="str">
        <f>IF(AND($B$6=NB!$A$17,$B$8&gt;0),'Ersparnisberechnung Sommertarif'!$B$8*SLP!C5697,"")</f>
        <v/>
      </c>
    </row>
    <row r="5718" spans="1:5" x14ac:dyDescent="0.3">
      <c r="A5718" s="25">
        <v>46082</v>
      </c>
      <c r="B5718" s="31">
        <v>0.34375</v>
      </c>
      <c r="C5718" s="46"/>
      <c r="D5718" s="29">
        <v>46082.34375</v>
      </c>
      <c r="E5718" s="15" t="str">
        <f>IF(AND($B$6=NB!$A$17,$B$8&gt;0),'Ersparnisberechnung Sommertarif'!$B$8*SLP!C5698,"")</f>
        <v/>
      </c>
    </row>
    <row r="5719" spans="1:5" x14ac:dyDescent="0.3">
      <c r="A5719" s="25">
        <v>46082</v>
      </c>
      <c r="B5719" s="31">
        <v>0.35416666666666669</v>
      </c>
      <c r="C5719" s="46"/>
      <c r="D5719" s="29">
        <v>46082.354166666664</v>
      </c>
      <c r="E5719" s="15" t="str">
        <f>IF(AND($B$6=NB!$A$17,$B$8&gt;0),'Ersparnisberechnung Sommertarif'!$B$8*SLP!C5699,"")</f>
        <v/>
      </c>
    </row>
    <row r="5720" spans="1:5" x14ac:dyDescent="0.3">
      <c r="A5720" s="25">
        <v>46082</v>
      </c>
      <c r="B5720" s="31">
        <v>0.36458333333333331</v>
      </c>
      <c r="C5720" s="46"/>
      <c r="D5720" s="29">
        <v>46082.364583333336</v>
      </c>
      <c r="E5720" s="15" t="str">
        <f>IF(AND($B$6=NB!$A$17,$B$8&gt;0),'Ersparnisberechnung Sommertarif'!$B$8*SLP!C5700,"")</f>
        <v/>
      </c>
    </row>
    <row r="5721" spans="1:5" x14ac:dyDescent="0.3">
      <c r="A5721" s="25">
        <v>46082</v>
      </c>
      <c r="B5721" s="31">
        <v>0.375</v>
      </c>
      <c r="C5721" s="46"/>
      <c r="D5721" s="29">
        <v>46082.375</v>
      </c>
      <c r="E5721" s="15" t="str">
        <f>IF(AND($B$6=NB!$A$17,$B$8&gt;0),'Ersparnisberechnung Sommertarif'!$B$8*SLP!C5701,"")</f>
        <v/>
      </c>
    </row>
    <row r="5722" spans="1:5" x14ac:dyDescent="0.3">
      <c r="A5722" s="25">
        <v>46082</v>
      </c>
      <c r="B5722" s="31">
        <v>0.38541666666666669</v>
      </c>
      <c r="C5722" s="46"/>
      <c r="D5722" s="29">
        <v>46082.385416666664</v>
      </c>
      <c r="E5722" s="15" t="str">
        <f>IF(AND($B$6=NB!$A$17,$B$8&gt;0),'Ersparnisberechnung Sommertarif'!$B$8*SLP!C5702,"")</f>
        <v/>
      </c>
    </row>
    <row r="5723" spans="1:5" x14ac:dyDescent="0.3">
      <c r="A5723" s="25">
        <v>46082</v>
      </c>
      <c r="B5723" s="31">
        <v>0.39583333333333331</v>
      </c>
      <c r="C5723" s="46"/>
      <c r="D5723" s="29">
        <v>46082.395833333336</v>
      </c>
      <c r="E5723" s="15" t="str">
        <f>IF(AND($B$6=NB!$A$17,$B$8&gt;0),'Ersparnisberechnung Sommertarif'!$B$8*SLP!C5703,"")</f>
        <v/>
      </c>
    </row>
    <row r="5724" spans="1:5" x14ac:dyDescent="0.3">
      <c r="A5724" s="25">
        <v>46082</v>
      </c>
      <c r="B5724" s="31">
        <v>0.40625</v>
      </c>
      <c r="C5724" s="46"/>
      <c r="D5724" s="29">
        <v>46082.40625</v>
      </c>
      <c r="E5724" s="15" t="str">
        <f>IF(AND($B$6=NB!$A$17,$B$8&gt;0),'Ersparnisberechnung Sommertarif'!$B$8*SLP!C5704,"")</f>
        <v/>
      </c>
    </row>
    <row r="5725" spans="1:5" x14ac:dyDescent="0.3">
      <c r="A5725" s="25">
        <v>46082</v>
      </c>
      <c r="B5725" s="31">
        <v>0.41666666666666669</v>
      </c>
      <c r="C5725" s="46"/>
      <c r="D5725" s="29">
        <v>46082.416666666664</v>
      </c>
      <c r="E5725" s="15" t="str">
        <f>IF(AND($B$6=NB!$A$17,$B$8&gt;0),'Ersparnisberechnung Sommertarif'!$B$8*SLP!C5705,"")</f>
        <v/>
      </c>
    </row>
    <row r="5726" spans="1:5" x14ac:dyDescent="0.3">
      <c r="A5726" s="25">
        <v>46082</v>
      </c>
      <c r="B5726" s="31">
        <v>0.42708333333333331</v>
      </c>
      <c r="C5726" s="46"/>
      <c r="D5726" s="29">
        <v>46082.427083333336</v>
      </c>
      <c r="E5726" s="15" t="str">
        <f>IF(AND($B$6=NB!$A$17,$B$8&gt;0),'Ersparnisberechnung Sommertarif'!$B$8*SLP!C5706,"")</f>
        <v/>
      </c>
    </row>
    <row r="5727" spans="1:5" x14ac:dyDescent="0.3">
      <c r="A5727" s="25">
        <v>46082</v>
      </c>
      <c r="B5727" s="31">
        <v>0.4375</v>
      </c>
      <c r="C5727" s="46"/>
      <c r="D5727" s="29">
        <v>46082.4375</v>
      </c>
      <c r="E5727" s="15" t="str">
        <f>IF(AND($B$6=NB!$A$17,$B$8&gt;0),'Ersparnisberechnung Sommertarif'!$B$8*SLP!C5707,"")</f>
        <v/>
      </c>
    </row>
    <row r="5728" spans="1:5" x14ac:dyDescent="0.3">
      <c r="A5728" s="25">
        <v>46082</v>
      </c>
      <c r="B5728" s="31">
        <v>0.44791666666666669</v>
      </c>
      <c r="C5728" s="46"/>
      <c r="D5728" s="29">
        <v>46082.447916666664</v>
      </c>
      <c r="E5728" s="15" t="str">
        <f>IF(AND($B$6=NB!$A$17,$B$8&gt;0),'Ersparnisberechnung Sommertarif'!$B$8*SLP!C5708,"")</f>
        <v/>
      </c>
    </row>
    <row r="5729" spans="1:5" x14ac:dyDescent="0.3">
      <c r="A5729" s="25">
        <v>46082</v>
      </c>
      <c r="B5729" s="31">
        <v>0.45833333333333331</v>
      </c>
      <c r="C5729" s="46"/>
      <c r="D5729" s="29">
        <v>46082.458333333336</v>
      </c>
      <c r="E5729" s="15" t="str">
        <f>IF(AND($B$6=NB!$A$17,$B$8&gt;0),'Ersparnisberechnung Sommertarif'!$B$8*SLP!C5709,"")</f>
        <v/>
      </c>
    </row>
    <row r="5730" spans="1:5" x14ac:dyDescent="0.3">
      <c r="A5730" s="25">
        <v>46082</v>
      </c>
      <c r="B5730" s="31">
        <v>0.46875</v>
      </c>
      <c r="C5730" s="46"/>
      <c r="D5730" s="29">
        <v>46082.46875</v>
      </c>
      <c r="E5730" s="15" t="str">
        <f>IF(AND($B$6=NB!$A$17,$B$8&gt;0),'Ersparnisberechnung Sommertarif'!$B$8*SLP!C5710,"")</f>
        <v/>
      </c>
    </row>
    <row r="5731" spans="1:5" x14ac:dyDescent="0.3">
      <c r="A5731" s="25">
        <v>46082</v>
      </c>
      <c r="B5731" s="31">
        <v>0.47916666666666669</v>
      </c>
      <c r="C5731" s="46"/>
      <c r="D5731" s="29">
        <v>46082.479166666664</v>
      </c>
      <c r="E5731" s="15" t="str">
        <f>IF(AND($B$6=NB!$A$17,$B$8&gt;0),'Ersparnisberechnung Sommertarif'!$B$8*SLP!C5711,"")</f>
        <v/>
      </c>
    </row>
    <row r="5732" spans="1:5" x14ac:dyDescent="0.3">
      <c r="A5732" s="25">
        <v>46082</v>
      </c>
      <c r="B5732" s="31">
        <v>0.48958333333333331</v>
      </c>
      <c r="C5732" s="46"/>
      <c r="D5732" s="29">
        <v>46082.489583333336</v>
      </c>
      <c r="E5732" s="15" t="str">
        <f>IF(AND($B$6=NB!$A$17,$B$8&gt;0),'Ersparnisberechnung Sommertarif'!$B$8*SLP!C5712,"")</f>
        <v/>
      </c>
    </row>
    <row r="5733" spans="1:5" x14ac:dyDescent="0.3">
      <c r="A5733" s="25">
        <v>46082</v>
      </c>
      <c r="B5733" s="31">
        <v>0.5</v>
      </c>
      <c r="C5733" s="46"/>
      <c r="D5733" s="29">
        <v>46082.5</v>
      </c>
      <c r="E5733" s="15" t="str">
        <f>IF(AND($B$6=NB!$A$17,$B$8&gt;0),'Ersparnisberechnung Sommertarif'!$B$8*SLP!C5713,"")</f>
        <v/>
      </c>
    </row>
    <row r="5734" spans="1:5" x14ac:dyDescent="0.3">
      <c r="A5734" s="25">
        <v>46082</v>
      </c>
      <c r="B5734" s="31">
        <v>0.51041666666666663</v>
      </c>
      <c r="C5734" s="46"/>
      <c r="D5734" s="29">
        <v>46082.510416666664</v>
      </c>
      <c r="E5734" s="15" t="str">
        <f>IF(AND($B$6=NB!$A$17,$B$8&gt;0),'Ersparnisberechnung Sommertarif'!$B$8*SLP!C5714,"")</f>
        <v/>
      </c>
    </row>
    <row r="5735" spans="1:5" x14ac:dyDescent="0.3">
      <c r="A5735" s="25">
        <v>46082</v>
      </c>
      <c r="B5735" s="31">
        <v>0.52083333333333337</v>
      </c>
      <c r="C5735" s="46"/>
      <c r="D5735" s="29">
        <v>46082.520833333336</v>
      </c>
      <c r="E5735" s="15" t="str">
        <f>IF(AND($B$6=NB!$A$17,$B$8&gt;0),'Ersparnisberechnung Sommertarif'!$B$8*SLP!C5715,"")</f>
        <v/>
      </c>
    </row>
    <row r="5736" spans="1:5" x14ac:dyDescent="0.3">
      <c r="A5736" s="25">
        <v>46082</v>
      </c>
      <c r="B5736" s="31">
        <v>0.53125</v>
      </c>
      <c r="C5736" s="46"/>
      <c r="D5736" s="29">
        <v>46082.53125</v>
      </c>
      <c r="E5736" s="15" t="str">
        <f>IF(AND($B$6=NB!$A$17,$B$8&gt;0),'Ersparnisberechnung Sommertarif'!$B$8*SLP!C5716,"")</f>
        <v/>
      </c>
    </row>
    <row r="5737" spans="1:5" x14ac:dyDescent="0.3">
      <c r="A5737" s="25">
        <v>46082</v>
      </c>
      <c r="B5737" s="31">
        <v>0.54166666666666663</v>
      </c>
      <c r="C5737" s="46"/>
      <c r="D5737" s="29">
        <v>46082.541666666664</v>
      </c>
      <c r="E5737" s="15" t="str">
        <f>IF(AND($B$6=NB!$A$17,$B$8&gt;0),'Ersparnisberechnung Sommertarif'!$B$8*SLP!C5717,"")</f>
        <v/>
      </c>
    </row>
    <row r="5738" spans="1:5" x14ac:dyDescent="0.3">
      <c r="A5738" s="25">
        <v>46082</v>
      </c>
      <c r="B5738" s="31">
        <v>0.55208333333333337</v>
      </c>
      <c r="C5738" s="46"/>
      <c r="D5738" s="29">
        <v>46082.552083333336</v>
      </c>
      <c r="E5738" s="15" t="str">
        <f>IF(AND($B$6=NB!$A$17,$B$8&gt;0),'Ersparnisberechnung Sommertarif'!$B$8*SLP!C5718,"")</f>
        <v/>
      </c>
    </row>
    <row r="5739" spans="1:5" x14ac:dyDescent="0.3">
      <c r="A5739" s="25">
        <v>46082</v>
      </c>
      <c r="B5739" s="31">
        <v>0.5625</v>
      </c>
      <c r="C5739" s="46"/>
      <c r="D5739" s="29">
        <v>46082.5625</v>
      </c>
      <c r="E5739" s="15" t="str">
        <f>IF(AND($B$6=NB!$A$17,$B$8&gt;0),'Ersparnisberechnung Sommertarif'!$B$8*SLP!C5719,"")</f>
        <v/>
      </c>
    </row>
    <row r="5740" spans="1:5" x14ac:dyDescent="0.3">
      <c r="A5740" s="25">
        <v>46082</v>
      </c>
      <c r="B5740" s="31">
        <v>0.57291666666666663</v>
      </c>
      <c r="C5740" s="46"/>
      <c r="D5740" s="29">
        <v>46082.572916666664</v>
      </c>
      <c r="E5740" s="15" t="str">
        <f>IF(AND($B$6=NB!$A$17,$B$8&gt;0),'Ersparnisberechnung Sommertarif'!$B$8*SLP!C5720,"")</f>
        <v/>
      </c>
    </row>
    <row r="5741" spans="1:5" x14ac:dyDescent="0.3">
      <c r="A5741" s="25">
        <v>46082</v>
      </c>
      <c r="B5741" s="31">
        <v>0.58333333333333337</v>
      </c>
      <c r="C5741" s="46"/>
      <c r="D5741" s="29">
        <v>46082.583333333336</v>
      </c>
      <c r="E5741" s="15" t="str">
        <f>IF(AND($B$6=NB!$A$17,$B$8&gt;0),'Ersparnisberechnung Sommertarif'!$B$8*SLP!C5721,"")</f>
        <v/>
      </c>
    </row>
    <row r="5742" spans="1:5" x14ac:dyDescent="0.3">
      <c r="A5742" s="25">
        <v>46082</v>
      </c>
      <c r="B5742" s="31">
        <v>0.59375</v>
      </c>
      <c r="C5742" s="46"/>
      <c r="D5742" s="29">
        <v>46082.59375</v>
      </c>
      <c r="E5742" s="15" t="str">
        <f>IF(AND($B$6=NB!$A$17,$B$8&gt;0),'Ersparnisberechnung Sommertarif'!$B$8*SLP!C5722,"")</f>
        <v/>
      </c>
    </row>
    <row r="5743" spans="1:5" x14ac:dyDescent="0.3">
      <c r="A5743" s="25">
        <v>46082</v>
      </c>
      <c r="B5743" s="31">
        <v>0.60416666666666663</v>
      </c>
      <c r="C5743" s="46"/>
      <c r="D5743" s="29">
        <v>46082.604166666664</v>
      </c>
      <c r="E5743" s="15" t="str">
        <f>IF(AND($B$6=NB!$A$17,$B$8&gt;0),'Ersparnisberechnung Sommertarif'!$B$8*SLP!C5723,"")</f>
        <v/>
      </c>
    </row>
    <row r="5744" spans="1:5" x14ac:dyDescent="0.3">
      <c r="A5744" s="25">
        <v>46082</v>
      </c>
      <c r="B5744" s="31">
        <v>0.61458333333333337</v>
      </c>
      <c r="C5744" s="46"/>
      <c r="D5744" s="29">
        <v>46082.614583333336</v>
      </c>
      <c r="E5744" s="15" t="str">
        <f>IF(AND($B$6=NB!$A$17,$B$8&gt;0),'Ersparnisberechnung Sommertarif'!$B$8*SLP!C5724,"")</f>
        <v/>
      </c>
    </row>
    <row r="5745" spans="1:5" x14ac:dyDescent="0.3">
      <c r="A5745" s="25">
        <v>46082</v>
      </c>
      <c r="B5745" s="31">
        <v>0.625</v>
      </c>
      <c r="C5745" s="46"/>
      <c r="D5745" s="29">
        <v>46082.625</v>
      </c>
      <c r="E5745" s="15" t="str">
        <f>IF(AND($B$6=NB!$A$17,$B$8&gt;0),'Ersparnisberechnung Sommertarif'!$B$8*SLP!C5725,"")</f>
        <v/>
      </c>
    </row>
    <row r="5746" spans="1:5" x14ac:dyDescent="0.3">
      <c r="A5746" s="25">
        <v>46082</v>
      </c>
      <c r="B5746" s="31">
        <v>0.63541666666666663</v>
      </c>
      <c r="C5746" s="46"/>
      <c r="D5746" s="29">
        <v>46082.635416666664</v>
      </c>
      <c r="E5746" s="15" t="str">
        <f>IF(AND($B$6=NB!$A$17,$B$8&gt;0),'Ersparnisberechnung Sommertarif'!$B$8*SLP!C5726,"")</f>
        <v/>
      </c>
    </row>
    <row r="5747" spans="1:5" x14ac:dyDescent="0.3">
      <c r="A5747" s="25">
        <v>46082</v>
      </c>
      <c r="B5747" s="31">
        <v>0.64583333333333337</v>
      </c>
      <c r="C5747" s="46"/>
      <c r="D5747" s="29">
        <v>46082.645833333336</v>
      </c>
      <c r="E5747" s="15" t="str">
        <f>IF(AND($B$6=NB!$A$17,$B$8&gt;0),'Ersparnisberechnung Sommertarif'!$B$8*SLP!C5727,"")</f>
        <v/>
      </c>
    </row>
    <row r="5748" spans="1:5" x14ac:dyDescent="0.3">
      <c r="A5748" s="25">
        <v>46082</v>
      </c>
      <c r="B5748" s="31">
        <v>0.65625</v>
      </c>
      <c r="C5748" s="46"/>
      <c r="D5748" s="29">
        <v>46082.65625</v>
      </c>
      <c r="E5748" s="15" t="str">
        <f>IF(AND($B$6=NB!$A$17,$B$8&gt;0),'Ersparnisberechnung Sommertarif'!$B$8*SLP!C5728,"")</f>
        <v/>
      </c>
    </row>
    <row r="5749" spans="1:5" x14ac:dyDescent="0.3">
      <c r="A5749" s="25">
        <v>46082</v>
      </c>
      <c r="B5749" s="31">
        <v>0.66666666666666663</v>
      </c>
      <c r="C5749" s="46"/>
      <c r="D5749" s="29">
        <v>46082.666666666664</v>
      </c>
      <c r="E5749" s="15" t="str">
        <f>IF(AND($B$6=NB!$A$17,$B$8&gt;0),'Ersparnisberechnung Sommertarif'!$B$8*SLP!C5729,"")</f>
        <v/>
      </c>
    </row>
    <row r="5750" spans="1:5" x14ac:dyDescent="0.3">
      <c r="A5750" s="25">
        <v>46082</v>
      </c>
      <c r="B5750" s="31">
        <v>0.67708333333333337</v>
      </c>
      <c r="C5750" s="46"/>
      <c r="D5750" s="29">
        <v>46082.677083333336</v>
      </c>
      <c r="E5750" s="15" t="str">
        <f>IF(AND($B$6=NB!$A$17,$B$8&gt;0),'Ersparnisberechnung Sommertarif'!$B$8*SLP!C5730,"")</f>
        <v/>
      </c>
    </row>
    <row r="5751" spans="1:5" x14ac:dyDescent="0.3">
      <c r="A5751" s="25">
        <v>46082</v>
      </c>
      <c r="B5751" s="31">
        <v>0.6875</v>
      </c>
      <c r="C5751" s="46"/>
      <c r="D5751" s="29">
        <v>46082.6875</v>
      </c>
      <c r="E5751" s="15" t="str">
        <f>IF(AND($B$6=NB!$A$17,$B$8&gt;0),'Ersparnisberechnung Sommertarif'!$B$8*SLP!C5731,"")</f>
        <v/>
      </c>
    </row>
    <row r="5752" spans="1:5" x14ac:dyDescent="0.3">
      <c r="A5752" s="25">
        <v>46082</v>
      </c>
      <c r="B5752" s="31">
        <v>0.69791666666666663</v>
      </c>
      <c r="C5752" s="46"/>
      <c r="D5752" s="29">
        <v>46082.697916666664</v>
      </c>
      <c r="E5752" s="15" t="str">
        <f>IF(AND($B$6=NB!$A$17,$B$8&gt;0),'Ersparnisberechnung Sommertarif'!$B$8*SLP!C5732,"")</f>
        <v/>
      </c>
    </row>
    <row r="5753" spans="1:5" x14ac:dyDescent="0.3">
      <c r="A5753" s="25">
        <v>46082</v>
      </c>
      <c r="B5753" s="31">
        <v>0.70833333333333337</v>
      </c>
      <c r="C5753" s="46"/>
      <c r="D5753" s="29">
        <v>46082.708333333336</v>
      </c>
      <c r="E5753" s="15" t="str">
        <f>IF(AND($B$6=NB!$A$17,$B$8&gt;0),'Ersparnisberechnung Sommertarif'!$B$8*SLP!C5733,"")</f>
        <v/>
      </c>
    </row>
    <row r="5754" spans="1:5" x14ac:dyDescent="0.3">
      <c r="A5754" s="25">
        <v>46082</v>
      </c>
      <c r="B5754" s="31">
        <v>0.71875</v>
      </c>
      <c r="C5754" s="46"/>
      <c r="D5754" s="29">
        <v>46082.71875</v>
      </c>
      <c r="E5754" s="15" t="str">
        <f>IF(AND($B$6=NB!$A$17,$B$8&gt;0),'Ersparnisberechnung Sommertarif'!$B$8*SLP!C5734,"")</f>
        <v/>
      </c>
    </row>
    <row r="5755" spans="1:5" x14ac:dyDescent="0.3">
      <c r="A5755" s="25">
        <v>46082</v>
      </c>
      <c r="B5755" s="31">
        <v>0.72916666666666663</v>
      </c>
      <c r="C5755" s="46"/>
      <c r="D5755" s="29">
        <v>46082.729166666664</v>
      </c>
      <c r="E5755" s="15" t="str">
        <f>IF(AND($B$6=NB!$A$17,$B$8&gt;0),'Ersparnisberechnung Sommertarif'!$B$8*SLP!C5735,"")</f>
        <v/>
      </c>
    </row>
    <row r="5756" spans="1:5" x14ac:dyDescent="0.3">
      <c r="A5756" s="25">
        <v>46082</v>
      </c>
      <c r="B5756" s="31">
        <v>0.73958333333333337</v>
      </c>
      <c r="C5756" s="46"/>
      <c r="D5756" s="29">
        <v>46082.739583333336</v>
      </c>
      <c r="E5756" s="15" t="str">
        <f>IF(AND($B$6=NB!$A$17,$B$8&gt;0),'Ersparnisberechnung Sommertarif'!$B$8*SLP!C5736,"")</f>
        <v/>
      </c>
    </row>
    <row r="5757" spans="1:5" x14ac:dyDescent="0.3">
      <c r="A5757" s="25">
        <v>46082</v>
      </c>
      <c r="B5757" s="31">
        <v>0.75</v>
      </c>
      <c r="C5757" s="46"/>
      <c r="D5757" s="29">
        <v>46082.75</v>
      </c>
      <c r="E5757" s="15" t="str">
        <f>IF(AND($B$6=NB!$A$17,$B$8&gt;0),'Ersparnisberechnung Sommertarif'!$B$8*SLP!C5737,"")</f>
        <v/>
      </c>
    </row>
    <row r="5758" spans="1:5" x14ac:dyDescent="0.3">
      <c r="A5758" s="25">
        <v>46082</v>
      </c>
      <c r="B5758" s="31">
        <v>0.76041666666666663</v>
      </c>
      <c r="C5758" s="46"/>
      <c r="D5758" s="29">
        <v>46082.760416666664</v>
      </c>
      <c r="E5758" s="15" t="str">
        <f>IF(AND($B$6=NB!$A$17,$B$8&gt;0),'Ersparnisberechnung Sommertarif'!$B$8*SLP!C5738,"")</f>
        <v/>
      </c>
    </row>
    <row r="5759" spans="1:5" x14ac:dyDescent="0.3">
      <c r="A5759" s="25">
        <v>46082</v>
      </c>
      <c r="B5759" s="31">
        <v>0.77083333333333337</v>
      </c>
      <c r="C5759" s="46"/>
      <c r="D5759" s="29">
        <v>46082.770833333336</v>
      </c>
      <c r="E5759" s="15" t="str">
        <f>IF(AND($B$6=NB!$A$17,$B$8&gt;0),'Ersparnisberechnung Sommertarif'!$B$8*SLP!C5739,"")</f>
        <v/>
      </c>
    </row>
    <row r="5760" spans="1:5" x14ac:dyDescent="0.3">
      <c r="A5760" s="25">
        <v>46082</v>
      </c>
      <c r="B5760" s="31">
        <v>0.78125</v>
      </c>
      <c r="C5760" s="46"/>
      <c r="D5760" s="29">
        <v>46082.78125</v>
      </c>
      <c r="E5760" s="15" t="str">
        <f>IF(AND($B$6=NB!$A$17,$B$8&gt;0),'Ersparnisberechnung Sommertarif'!$B$8*SLP!C5740,"")</f>
        <v/>
      </c>
    </row>
    <row r="5761" spans="1:5" x14ac:dyDescent="0.3">
      <c r="A5761" s="25">
        <v>46082</v>
      </c>
      <c r="B5761" s="31">
        <v>0.79166666666666663</v>
      </c>
      <c r="C5761" s="46"/>
      <c r="D5761" s="29">
        <v>46082.791666666664</v>
      </c>
      <c r="E5761" s="15" t="str">
        <f>IF(AND($B$6=NB!$A$17,$B$8&gt;0),'Ersparnisberechnung Sommertarif'!$B$8*SLP!C5741,"")</f>
        <v/>
      </c>
    </row>
    <row r="5762" spans="1:5" x14ac:dyDescent="0.3">
      <c r="A5762" s="25">
        <v>46082</v>
      </c>
      <c r="B5762" s="31">
        <v>0.80208333333333337</v>
      </c>
      <c r="C5762" s="46"/>
      <c r="D5762" s="29">
        <v>46082.802083333336</v>
      </c>
      <c r="E5762" s="15" t="str">
        <f>IF(AND($B$6=NB!$A$17,$B$8&gt;0),'Ersparnisberechnung Sommertarif'!$B$8*SLP!C5742,"")</f>
        <v/>
      </c>
    </row>
    <row r="5763" spans="1:5" x14ac:dyDescent="0.3">
      <c r="A5763" s="25">
        <v>46082</v>
      </c>
      <c r="B5763" s="31">
        <v>0.8125</v>
      </c>
      <c r="C5763" s="46"/>
      <c r="D5763" s="29">
        <v>46082.8125</v>
      </c>
      <c r="E5763" s="15" t="str">
        <f>IF(AND($B$6=NB!$A$17,$B$8&gt;0),'Ersparnisberechnung Sommertarif'!$B$8*SLP!C5743,"")</f>
        <v/>
      </c>
    </row>
    <row r="5764" spans="1:5" x14ac:dyDescent="0.3">
      <c r="A5764" s="25">
        <v>46082</v>
      </c>
      <c r="B5764" s="31">
        <v>0.82291666666666663</v>
      </c>
      <c r="C5764" s="46"/>
      <c r="D5764" s="29">
        <v>46082.822916666664</v>
      </c>
      <c r="E5764" s="15" t="str">
        <f>IF(AND($B$6=NB!$A$17,$B$8&gt;0),'Ersparnisberechnung Sommertarif'!$B$8*SLP!C5744,"")</f>
        <v/>
      </c>
    </row>
    <row r="5765" spans="1:5" x14ac:dyDescent="0.3">
      <c r="A5765" s="25">
        <v>46082</v>
      </c>
      <c r="B5765" s="31">
        <v>0.83333333333333337</v>
      </c>
      <c r="C5765" s="46"/>
      <c r="D5765" s="29">
        <v>46082.833333333336</v>
      </c>
      <c r="E5765" s="15" t="str">
        <f>IF(AND($B$6=NB!$A$17,$B$8&gt;0),'Ersparnisberechnung Sommertarif'!$B$8*SLP!C5745,"")</f>
        <v/>
      </c>
    </row>
    <row r="5766" spans="1:5" x14ac:dyDescent="0.3">
      <c r="A5766" s="25">
        <v>46082</v>
      </c>
      <c r="B5766" s="31">
        <v>0.84375</v>
      </c>
      <c r="C5766" s="46"/>
      <c r="D5766" s="29">
        <v>46082.84375</v>
      </c>
      <c r="E5766" s="15" t="str">
        <f>IF(AND($B$6=NB!$A$17,$B$8&gt;0),'Ersparnisberechnung Sommertarif'!$B$8*SLP!C5746,"")</f>
        <v/>
      </c>
    </row>
    <row r="5767" spans="1:5" x14ac:dyDescent="0.3">
      <c r="A5767" s="25">
        <v>46082</v>
      </c>
      <c r="B5767" s="31">
        <v>0.85416666666666663</v>
      </c>
      <c r="C5767" s="46"/>
      <c r="D5767" s="29">
        <v>46082.854166666664</v>
      </c>
      <c r="E5767" s="15" t="str">
        <f>IF(AND($B$6=NB!$A$17,$B$8&gt;0),'Ersparnisberechnung Sommertarif'!$B$8*SLP!C5747,"")</f>
        <v/>
      </c>
    </row>
    <row r="5768" spans="1:5" x14ac:dyDescent="0.3">
      <c r="A5768" s="25">
        <v>46082</v>
      </c>
      <c r="B5768" s="31">
        <v>0.86458333333333337</v>
      </c>
      <c r="C5768" s="46"/>
      <c r="D5768" s="29">
        <v>46082.864583333336</v>
      </c>
      <c r="E5768" s="15" t="str">
        <f>IF(AND($B$6=NB!$A$17,$B$8&gt;0),'Ersparnisberechnung Sommertarif'!$B$8*SLP!C5748,"")</f>
        <v/>
      </c>
    </row>
    <row r="5769" spans="1:5" x14ac:dyDescent="0.3">
      <c r="A5769" s="25">
        <v>46082</v>
      </c>
      <c r="B5769" s="31">
        <v>0.875</v>
      </c>
      <c r="C5769" s="46"/>
      <c r="D5769" s="29">
        <v>46082.875</v>
      </c>
      <c r="E5769" s="15" t="str">
        <f>IF(AND($B$6=NB!$A$17,$B$8&gt;0),'Ersparnisberechnung Sommertarif'!$B$8*SLP!C5749,"")</f>
        <v/>
      </c>
    </row>
    <row r="5770" spans="1:5" x14ac:dyDescent="0.3">
      <c r="A5770" s="25">
        <v>46082</v>
      </c>
      <c r="B5770" s="31">
        <v>0.88541666666666663</v>
      </c>
      <c r="C5770" s="46"/>
      <c r="D5770" s="29">
        <v>46082.885416666664</v>
      </c>
      <c r="E5770" s="15" t="str">
        <f>IF(AND($B$6=NB!$A$17,$B$8&gt;0),'Ersparnisberechnung Sommertarif'!$B$8*SLP!C5750,"")</f>
        <v/>
      </c>
    </row>
    <row r="5771" spans="1:5" x14ac:dyDescent="0.3">
      <c r="A5771" s="25">
        <v>46082</v>
      </c>
      <c r="B5771" s="31">
        <v>0.89583333333333337</v>
      </c>
      <c r="C5771" s="46"/>
      <c r="D5771" s="29">
        <v>46082.895833333336</v>
      </c>
      <c r="E5771" s="15" t="str">
        <f>IF(AND($B$6=NB!$A$17,$B$8&gt;0),'Ersparnisberechnung Sommertarif'!$B$8*SLP!C5751,"")</f>
        <v/>
      </c>
    </row>
    <row r="5772" spans="1:5" x14ac:dyDescent="0.3">
      <c r="A5772" s="25">
        <v>46082</v>
      </c>
      <c r="B5772" s="31">
        <v>0.90625</v>
      </c>
      <c r="C5772" s="46"/>
      <c r="D5772" s="29">
        <v>46082.90625</v>
      </c>
      <c r="E5772" s="15" t="str">
        <f>IF(AND($B$6=NB!$A$17,$B$8&gt;0),'Ersparnisberechnung Sommertarif'!$B$8*SLP!C5752,"")</f>
        <v/>
      </c>
    </row>
    <row r="5773" spans="1:5" x14ac:dyDescent="0.3">
      <c r="A5773" s="25">
        <v>46082</v>
      </c>
      <c r="B5773" s="31">
        <v>0.91666666666666663</v>
      </c>
      <c r="C5773" s="46"/>
      <c r="D5773" s="29">
        <v>46082.916666666664</v>
      </c>
      <c r="E5773" s="15" t="str">
        <f>IF(AND($B$6=NB!$A$17,$B$8&gt;0),'Ersparnisberechnung Sommertarif'!$B$8*SLP!C5753,"")</f>
        <v/>
      </c>
    </row>
    <row r="5774" spans="1:5" x14ac:dyDescent="0.3">
      <c r="A5774" s="25">
        <v>46082</v>
      </c>
      <c r="B5774" s="31">
        <v>0.92708333333333337</v>
      </c>
      <c r="C5774" s="46"/>
      <c r="D5774" s="29">
        <v>46082.927083333336</v>
      </c>
      <c r="E5774" s="15" t="str">
        <f>IF(AND($B$6=NB!$A$17,$B$8&gt;0),'Ersparnisberechnung Sommertarif'!$B$8*SLP!C5754,"")</f>
        <v/>
      </c>
    </row>
    <row r="5775" spans="1:5" x14ac:dyDescent="0.3">
      <c r="A5775" s="25">
        <v>46082</v>
      </c>
      <c r="B5775" s="31">
        <v>0.9375</v>
      </c>
      <c r="C5775" s="46"/>
      <c r="D5775" s="29">
        <v>46082.9375</v>
      </c>
      <c r="E5775" s="15" t="str">
        <f>IF(AND($B$6=NB!$A$17,$B$8&gt;0),'Ersparnisberechnung Sommertarif'!$B$8*SLP!C5755,"")</f>
        <v/>
      </c>
    </row>
    <row r="5776" spans="1:5" x14ac:dyDescent="0.3">
      <c r="A5776" s="25">
        <v>46082</v>
      </c>
      <c r="B5776" s="31">
        <v>0.94791666666666663</v>
      </c>
      <c r="C5776" s="46"/>
      <c r="D5776" s="29">
        <v>46082.947916666664</v>
      </c>
      <c r="E5776" s="15" t="str">
        <f>IF(AND($B$6=NB!$A$17,$B$8&gt;0),'Ersparnisberechnung Sommertarif'!$B$8*SLP!C5756,"")</f>
        <v/>
      </c>
    </row>
    <row r="5777" spans="1:5" x14ac:dyDescent="0.3">
      <c r="A5777" s="25">
        <v>46082</v>
      </c>
      <c r="B5777" s="31">
        <v>0.95833333333333337</v>
      </c>
      <c r="C5777" s="46"/>
      <c r="D5777" s="29">
        <v>46082.958333333336</v>
      </c>
      <c r="E5777" s="15" t="str">
        <f>IF(AND($B$6=NB!$A$17,$B$8&gt;0),'Ersparnisberechnung Sommertarif'!$B$8*SLP!C5757,"")</f>
        <v/>
      </c>
    </row>
    <row r="5778" spans="1:5" x14ac:dyDescent="0.3">
      <c r="A5778" s="25">
        <v>46082</v>
      </c>
      <c r="B5778" s="31">
        <v>0.96875</v>
      </c>
      <c r="C5778" s="46"/>
      <c r="D5778" s="29">
        <v>46082.96875</v>
      </c>
      <c r="E5778" s="15" t="str">
        <f>IF(AND($B$6=NB!$A$17,$B$8&gt;0),'Ersparnisberechnung Sommertarif'!$B$8*SLP!C5758,"")</f>
        <v/>
      </c>
    </row>
    <row r="5779" spans="1:5" x14ac:dyDescent="0.3">
      <c r="A5779" s="25">
        <v>46082</v>
      </c>
      <c r="B5779" s="31">
        <v>0.97916666666666663</v>
      </c>
      <c r="C5779" s="46"/>
      <c r="D5779" s="29">
        <v>46082.979166666664</v>
      </c>
      <c r="E5779" s="15" t="str">
        <f>IF(AND($B$6=NB!$A$17,$B$8&gt;0),'Ersparnisberechnung Sommertarif'!$B$8*SLP!C5759,"")</f>
        <v/>
      </c>
    </row>
    <row r="5780" spans="1:5" x14ac:dyDescent="0.3">
      <c r="A5780" s="25">
        <v>46082</v>
      </c>
      <c r="B5780" s="31">
        <v>0.98958333333333337</v>
      </c>
      <c r="C5780" s="46"/>
      <c r="D5780" s="29">
        <v>46082.989583333336</v>
      </c>
      <c r="E5780" s="15" t="str">
        <f>IF(AND($B$6=NB!$A$17,$B$8&gt;0),'Ersparnisberechnung Sommertarif'!$B$8*SLP!C5760,"")</f>
        <v/>
      </c>
    </row>
    <row r="5781" spans="1:5" x14ac:dyDescent="0.3">
      <c r="A5781" s="25">
        <v>46083</v>
      </c>
      <c r="B5781" s="31">
        <v>0</v>
      </c>
      <c r="C5781" s="46"/>
      <c r="D5781" s="29">
        <v>46083</v>
      </c>
      <c r="E5781" s="15" t="str">
        <f>IF(AND($B$6=NB!$A$17,$B$8&gt;0),'Ersparnisberechnung Sommertarif'!$B$8*SLP!C5761,"")</f>
        <v/>
      </c>
    </row>
    <row r="5782" spans="1:5" x14ac:dyDescent="0.3">
      <c r="A5782" s="25">
        <v>46083</v>
      </c>
      <c r="B5782" s="31">
        <v>1.0416666666666666E-2</v>
      </c>
      <c r="C5782" s="46"/>
      <c r="D5782" s="29">
        <v>46083.010416666664</v>
      </c>
      <c r="E5782" s="15" t="str">
        <f>IF(AND($B$6=NB!$A$17,$B$8&gt;0),'Ersparnisberechnung Sommertarif'!$B$8*SLP!C5762,"")</f>
        <v/>
      </c>
    </row>
    <row r="5783" spans="1:5" x14ac:dyDescent="0.3">
      <c r="A5783" s="25">
        <v>46083</v>
      </c>
      <c r="B5783" s="31">
        <v>2.0833333333333332E-2</v>
      </c>
      <c r="C5783" s="46"/>
      <c r="D5783" s="29">
        <v>46083.020833333336</v>
      </c>
      <c r="E5783" s="15" t="str">
        <f>IF(AND($B$6=NB!$A$17,$B$8&gt;0),'Ersparnisberechnung Sommertarif'!$B$8*SLP!C5763,"")</f>
        <v/>
      </c>
    </row>
    <row r="5784" spans="1:5" x14ac:dyDescent="0.3">
      <c r="A5784" s="25">
        <v>46083</v>
      </c>
      <c r="B5784" s="31">
        <v>3.125E-2</v>
      </c>
      <c r="C5784" s="46"/>
      <c r="D5784" s="29">
        <v>46083.03125</v>
      </c>
      <c r="E5784" s="15" t="str">
        <f>IF(AND($B$6=NB!$A$17,$B$8&gt;0),'Ersparnisberechnung Sommertarif'!$B$8*SLP!C5764,"")</f>
        <v/>
      </c>
    </row>
    <row r="5785" spans="1:5" x14ac:dyDescent="0.3">
      <c r="A5785" s="25">
        <v>46083</v>
      </c>
      <c r="B5785" s="31">
        <v>4.1666666666666664E-2</v>
      </c>
      <c r="C5785" s="46"/>
      <c r="D5785" s="29">
        <v>46083.041666666664</v>
      </c>
      <c r="E5785" s="15" t="str">
        <f>IF(AND($B$6=NB!$A$17,$B$8&gt;0),'Ersparnisberechnung Sommertarif'!$B$8*SLP!C5765,"")</f>
        <v/>
      </c>
    </row>
    <row r="5786" spans="1:5" x14ac:dyDescent="0.3">
      <c r="A5786" s="25">
        <v>46083</v>
      </c>
      <c r="B5786" s="31">
        <v>5.2083333333333336E-2</v>
      </c>
      <c r="C5786" s="46"/>
      <c r="D5786" s="29">
        <v>46083.052083333336</v>
      </c>
      <c r="E5786" s="15" t="str">
        <f>IF(AND($B$6=NB!$A$17,$B$8&gt;0),'Ersparnisberechnung Sommertarif'!$B$8*SLP!C5766,"")</f>
        <v/>
      </c>
    </row>
    <row r="5787" spans="1:5" x14ac:dyDescent="0.3">
      <c r="A5787" s="25">
        <v>46083</v>
      </c>
      <c r="B5787" s="31">
        <v>6.25E-2</v>
      </c>
      <c r="C5787" s="46"/>
      <c r="D5787" s="29">
        <v>46083.0625</v>
      </c>
      <c r="E5787" s="15" t="str">
        <f>IF(AND($B$6=NB!$A$17,$B$8&gt;0),'Ersparnisberechnung Sommertarif'!$B$8*SLP!C5767,"")</f>
        <v/>
      </c>
    </row>
    <row r="5788" spans="1:5" x14ac:dyDescent="0.3">
      <c r="A5788" s="25">
        <v>46083</v>
      </c>
      <c r="B5788" s="31">
        <v>7.2916666666666671E-2</v>
      </c>
      <c r="C5788" s="46"/>
      <c r="D5788" s="29">
        <v>46083.072916666664</v>
      </c>
      <c r="E5788" s="15" t="str">
        <f>IF(AND($B$6=NB!$A$17,$B$8&gt;0),'Ersparnisberechnung Sommertarif'!$B$8*SLP!C5768,"")</f>
        <v/>
      </c>
    </row>
    <row r="5789" spans="1:5" x14ac:dyDescent="0.3">
      <c r="A5789" s="25">
        <v>46083</v>
      </c>
      <c r="B5789" s="31">
        <v>8.3333333333333329E-2</v>
      </c>
      <c r="C5789" s="46"/>
      <c r="D5789" s="29">
        <v>46083.083333333336</v>
      </c>
      <c r="E5789" s="15" t="str">
        <f>IF(AND($B$6=NB!$A$17,$B$8&gt;0),'Ersparnisberechnung Sommertarif'!$B$8*SLP!C5769,"")</f>
        <v/>
      </c>
    </row>
    <row r="5790" spans="1:5" x14ac:dyDescent="0.3">
      <c r="A5790" s="25">
        <v>46083</v>
      </c>
      <c r="B5790" s="31">
        <v>9.375E-2</v>
      </c>
      <c r="C5790" s="46"/>
      <c r="D5790" s="29">
        <v>46083.09375</v>
      </c>
      <c r="E5790" s="15" t="str">
        <f>IF(AND($B$6=NB!$A$17,$B$8&gt;0),'Ersparnisberechnung Sommertarif'!$B$8*SLP!C5770,"")</f>
        <v/>
      </c>
    </row>
    <row r="5791" spans="1:5" x14ac:dyDescent="0.3">
      <c r="A5791" s="25">
        <v>46083</v>
      </c>
      <c r="B5791" s="31">
        <v>0.10416666666666667</v>
      </c>
      <c r="C5791" s="46"/>
      <c r="D5791" s="29">
        <v>46083.104166666664</v>
      </c>
      <c r="E5791" s="15" t="str">
        <f>IF(AND($B$6=NB!$A$17,$B$8&gt;0),'Ersparnisberechnung Sommertarif'!$B$8*SLP!C5771,"")</f>
        <v/>
      </c>
    </row>
    <row r="5792" spans="1:5" x14ac:dyDescent="0.3">
      <c r="A5792" s="25">
        <v>46083</v>
      </c>
      <c r="B5792" s="31">
        <v>0.11458333333333333</v>
      </c>
      <c r="C5792" s="46"/>
      <c r="D5792" s="29">
        <v>46083.114583333336</v>
      </c>
      <c r="E5792" s="15" t="str">
        <f>IF(AND($B$6=NB!$A$17,$B$8&gt;0),'Ersparnisberechnung Sommertarif'!$B$8*SLP!C5772,"")</f>
        <v/>
      </c>
    </row>
    <row r="5793" spans="1:5" x14ac:dyDescent="0.3">
      <c r="A5793" s="25">
        <v>46083</v>
      </c>
      <c r="B5793" s="31">
        <v>0.125</v>
      </c>
      <c r="C5793" s="46"/>
      <c r="D5793" s="29">
        <v>46083.125</v>
      </c>
      <c r="E5793" s="15" t="str">
        <f>IF(AND($B$6=NB!$A$17,$B$8&gt;0),'Ersparnisberechnung Sommertarif'!$B$8*SLP!C5773,"")</f>
        <v/>
      </c>
    </row>
    <row r="5794" spans="1:5" x14ac:dyDescent="0.3">
      <c r="A5794" s="25">
        <v>46083</v>
      </c>
      <c r="B5794" s="31">
        <v>0.13541666666666666</v>
      </c>
      <c r="C5794" s="46"/>
      <c r="D5794" s="29">
        <v>46083.135416666664</v>
      </c>
      <c r="E5794" s="15" t="str">
        <f>IF(AND($B$6=NB!$A$17,$B$8&gt;0),'Ersparnisberechnung Sommertarif'!$B$8*SLP!C5774,"")</f>
        <v/>
      </c>
    </row>
    <row r="5795" spans="1:5" x14ac:dyDescent="0.3">
      <c r="A5795" s="25">
        <v>46083</v>
      </c>
      <c r="B5795" s="31">
        <v>0.14583333333333334</v>
      </c>
      <c r="C5795" s="46"/>
      <c r="D5795" s="29">
        <v>46083.145833333336</v>
      </c>
      <c r="E5795" s="15" t="str">
        <f>IF(AND($B$6=NB!$A$17,$B$8&gt;0),'Ersparnisberechnung Sommertarif'!$B$8*SLP!C5775,"")</f>
        <v/>
      </c>
    </row>
    <row r="5796" spans="1:5" x14ac:dyDescent="0.3">
      <c r="A5796" s="25">
        <v>46083</v>
      </c>
      <c r="B5796" s="31">
        <v>0.15625</v>
      </c>
      <c r="C5796" s="46"/>
      <c r="D5796" s="29">
        <v>46083.15625</v>
      </c>
      <c r="E5796" s="15" t="str">
        <f>IF(AND($B$6=NB!$A$17,$B$8&gt;0),'Ersparnisberechnung Sommertarif'!$B$8*SLP!C5776,"")</f>
        <v/>
      </c>
    </row>
    <row r="5797" spans="1:5" x14ac:dyDescent="0.3">
      <c r="A5797" s="25">
        <v>46083</v>
      </c>
      <c r="B5797" s="31">
        <v>0.16666666666666666</v>
      </c>
      <c r="C5797" s="46"/>
      <c r="D5797" s="29">
        <v>46083.166666666664</v>
      </c>
      <c r="E5797" s="15" t="str">
        <f>IF(AND($B$6=NB!$A$17,$B$8&gt;0),'Ersparnisberechnung Sommertarif'!$B$8*SLP!C5777,"")</f>
        <v/>
      </c>
    </row>
    <row r="5798" spans="1:5" x14ac:dyDescent="0.3">
      <c r="A5798" s="25">
        <v>46083</v>
      </c>
      <c r="B5798" s="31">
        <v>0.17708333333333334</v>
      </c>
      <c r="C5798" s="46"/>
      <c r="D5798" s="29">
        <v>46083.177083333336</v>
      </c>
      <c r="E5798" s="15" t="str">
        <f>IF(AND($B$6=NB!$A$17,$B$8&gt;0),'Ersparnisberechnung Sommertarif'!$B$8*SLP!C5778,"")</f>
        <v/>
      </c>
    </row>
    <row r="5799" spans="1:5" x14ac:dyDescent="0.3">
      <c r="A5799" s="25">
        <v>46083</v>
      </c>
      <c r="B5799" s="31">
        <v>0.1875</v>
      </c>
      <c r="C5799" s="46"/>
      <c r="D5799" s="29">
        <v>46083.1875</v>
      </c>
      <c r="E5799" s="15" t="str">
        <f>IF(AND($B$6=NB!$A$17,$B$8&gt;0),'Ersparnisberechnung Sommertarif'!$B$8*SLP!C5779,"")</f>
        <v/>
      </c>
    </row>
    <row r="5800" spans="1:5" x14ac:dyDescent="0.3">
      <c r="A5800" s="25">
        <v>46083</v>
      </c>
      <c r="B5800" s="31">
        <v>0.19791666666666666</v>
      </c>
      <c r="C5800" s="46"/>
      <c r="D5800" s="29">
        <v>46083.197916666664</v>
      </c>
      <c r="E5800" s="15" t="str">
        <f>IF(AND($B$6=NB!$A$17,$B$8&gt;0),'Ersparnisberechnung Sommertarif'!$B$8*SLP!C5780,"")</f>
        <v/>
      </c>
    </row>
    <row r="5801" spans="1:5" x14ac:dyDescent="0.3">
      <c r="A5801" s="25">
        <v>46083</v>
      </c>
      <c r="B5801" s="31">
        <v>0.20833333333333334</v>
      </c>
      <c r="C5801" s="46"/>
      <c r="D5801" s="29">
        <v>46083.208333333336</v>
      </c>
      <c r="E5801" s="15" t="str">
        <f>IF(AND($B$6=NB!$A$17,$B$8&gt;0),'Ersparnisberechnung Sommertarif'!$B$8*SLP!C5781,"")</f>
        <v/>
      </c>
    </row>
    <row r="5802" spans="1:5" x14ac:dyDescent="0.3">
      <c r="A5802" s="25">
        <v>46083</v>
      </c>
      <c r="B5802" s="31">
        <v>0.21875</v>
      </c>
      <c r="C5802" s="46"/>
      <c r="D5802" s="29">
        <v>46083.21875</v>
      </c>
      <c r="E5802" s="15" t="str">
        <f>IF(AND($B$6=NB!$A$17,$B$8&gt;0),'Ersparnisberechnung Sommertarif'!$B$8*SLP!C5782,"")</f>
        <v/>
      </c>
    </row>
    <row r="5803" spans="1:5" x14ac:dyDescent="0.3">
      <c r="A5803" s="25">
        <v>46083</v>
      </c>
      <c r="B5803" s="31">
        <v>0.22916666666666666</v>
      </c>
      <c r="C5803" s="46"/>
      <c r="D5803" s="29">
        <v>46083.229166666664</v>
      </c>
      <c r="E5803" s="15" t="str">
        <f>IF(AND($B$6=NB!$A$17,$B$8&gt;0),'Ersparnisberechnung Sommertarif'!$B$8*SLP!C5783,"")</f>
        <v/>
      </c>
    </row>
    <row r="5804" spans="1:5" x14ac:dyDescent="0.3">
      <c r="A5804" s="25">
        <v>46083</v>
      </c>
      <c r="B5804" s="31">
        <v>0.23958333333333334</v>
      </c>
      <c r="C5804" s="46"/>
      <c r="D5804" s="29">
        <v>46083.239583333336</v>
      </c>
      <c r="E5804" s="15" t="str">
        <f>IF(AND($B$6=NB!$A$17,$B$8&gt;0),'Ersparnisberechnung Sommertarif'!$B$8*SLP!C5784,"")</f>
        <v/>
      </c>
    </row>
    <row r="5805" spans="1:5" x14ac:dyDescent="0.3">
      <c r="A5805" s="25">
        <v>46083</v>
      </c>
      <c r="B5805" s="31">
        <v>0.25</v>
      </c>
      <c r="C5805" s="46"/>
      <c r="D5805" s="29">
        <v>46083.25</v>
      </c>
      <c r="E5805" s="15" t="str">
        <f>IF(AND($B$6=NB!$A$17,$B$8&gt;0),'Ersparnisberechnung Sommertarif'!$B$8*SLP!C5785,"")</f>
        <v/>
      </c>
    </row>
    <row r="5806" spans="1:5" x14ac:dyDescent="0.3">
      <c r="A5806" s="25">
        <v>46083</v>
      </c>
      <c r="B5806" s="31">
        <v>0.26041666666666669</v>
      </c>
      <c r="C5806" s="46"/>
      <c r="D5806" s="29">
        <v>46083.260416666664</v>
      </c>
      <c r="E5806" s="15" t="str">
        <f>IF(AND($B$6=NB!$A$17,$B$8&gt;0),'Ersparnisberechnung Sommertarif'!$B$8*SLP!C5786,"")</f>
        <v/>
      </c>
    </row>
    <row r="5807" spans="1:5" x14ac:dyDescent="0.3">
      <c r="A5807" s="25">
        <v>46083</v>
      </c>
      <c r="B5807" s="31">
        <v>0.27083333333333331</v>
      </c>
      <c r="C5807" s="46"/>
      <c r="D5807" s="29">
        <v>46083.270833333336</v>
      </c>
      <c r="E5807" s="15" t="str">
        <f>IF(AND($B$6=NB!$A$17,$B$8&gt;0),'Ersparnisberechnung Sommertarif'!$B$8*SLP!C5787,"")</f>
        <v/>
      </c>
    </row>
    <row r="5808" spans="1:5" x14ac:dyDescent="0.3">
      <c r="A5808" s="25">
        <v>46083</v>
      </c>
      <c r="B5808" s="31">
        <v>0.28125</v>
      </c>
      <c r="C5808" s="46"/>
      <c r="D5808" s="29">
        <v>46083.28125</v>
      </c>
      <c r="E5808" s="15" t="str">
        <f>IF(AND($B$6=NB!$A$17,$B$8&gt;0),'Ersparnisberechnung Sommertarif'!$B$8*SLP!C5788,"")</f>
        <v/>
      </c>
    </row>
    <row r="5809" spans="1:5" x14ac:dyDescent="0.3">
      <c r="A5809" s="25">
        <v>46083</v>
      </c>
      <c r="B5809" s="31">
        <v>0.29166666666666669</v>
      </c>
      <c r="C5809" s="46"/>
      <c r="D5809" s="29">
        <v>46083.291666666664</v>
      </c>
      <c r="E5809" s="15" t="str">
        <f>IF(AND($B$6=NB!$A$17,$B$8&gt;0),'Ersparnisberechnung Sommertarif'!$B$8*SLP!C5789,"")</f>
        <v/>
      </c>
    </row>
    <row r="5810" spans="1:5" x14ac:dyDescent="0.3">
      <c r="A5810" s="25">
        <v>46083</v>
      </c>
      <c r="B5810" s="31">
        <v>0.30208333333333331</v>
      </c>
      <c r="C5810" s="46"/>
      <c r="D5810" s="29">
        <v>46083.302083333336</v>
      </c>
      <c r="E5810" s="15" t="str">
        <f>IF(AND($B$6=NB!$A$17,$B$8&gt;0),'Ersparnisberechnung Sommertarif'!$B$8*SLP!C5790,"")</f>
        <v/>
      </c>
    </row>
    <row r="5811" spans="1:5" x14ac:dyDescent="0.3">
      <c r="A5811" s="25">
        <v>46083</v>
      </c>
      <c r="B5811" s="31">
        <v>0.3125</v>
      </c>
      <c r="C5811" s="46"/>
      <c r="D5811" s="29">
        <v>46083.3125</v>
      </c>
      <c r="E5811" s="15" t="str">
        <f>IF(AND($B$6=NB!$A$17,$B$8&gt;0),'Ersparnisberechnung Sommertarif'!$B$8*SLP!C5791,"")</f>
        <v/>
      </c>
    </row>
    <row r="5812" spans="1:5" x14ac:dyDescent="0.3">
      <c r="A5812" s="25">
        <v>46083</v>
      </c>
      <c r="B5812" s="31">
        <v>0.32291666666666669</v>
      </c>
      <c r="C5812" s="46"/>
      <c r="D5812" s="29">
        <v>46083.322916666664</v>
      </c>
      <c r="E5812" s="15" t="str">
        <f>IF(AND($B$6=NB!$A$17,$B$8&gt;0),'Ersparnisberechnung Sommertarif'!$B$8*SLP!C5792,"")</f>
        <v/>
      </c>
    </row>
    <row r="5813" spans="1:5" x14ac:dyDescent="0.3">
      <c r="A5813" s="25">
        <v>46083</v>
      </c>
      <c r="B5813" s="31">
        <v>0.33333333333333331</v>
      </c>
      <c r="C5813" s="46"/>
      <c r="D5813" s="29">
        <v>46083.333333333336</v>
      </c>
      <c r="E5813" s="15" t="str">
        <f>IF(AND($B$6=NB!$A$17,$B$8&gt;0),'Ersparnisberechnung Sommertarif'!$B$8*SLP!C5793,"")</f>
        <v/>
      </c>
    </row>
    <row r="5814" spans="1:5" x14ac:dyDescent="0.3">
      <c r="A5814" s="25">
        <v>46083</v>
      </c>
      <c r="B5814" s="31">
        <v>0.34375</v>
      </c>
      <c r="C5814" s="46"/>
      <c r="D5814" s="29">
        <v>46083.34375</v>
      </c>
      <c r="E5814" s="15" t="str">
        <f>IF(AND($B$6=NB!$A$17,$B$8&gt;0),'Ersparnisberechnung Sommertarif'!$B$8*SLP!C5794,"")</f>
        <v/>
      </c>
    </row>
    <row r="5815" spans="1:5" x14ac:dyDescent="0.3">
      <c r="A5815" s="25">
        <v>46083</v>
      </c>
      <c r="B5815" s="31">
        <v>0.35416666666666669</v>
      </c>
      <c r="C5815" s="46"/>
      <c r="D5815" s="29">
        <v>46083.354166666664</v>
      </c>
      <c r="E5815" s="15" t="str">
        <f>IF(AND($B$6=NB!$A$17,$B$8&gt;0),'Ersparnisberechnung Sommertarif'!$B$8*SLP!C5795,"")</f>
        <v/>
      </c>
    </row>
    <row r="5816" spans="1:5" x14ac:dyDescent="0.3">
      <c r="A5816" s="25">
        <v>46083</v>
      </c>
      <c r="B5816" s="31">
        <v>0.36458333333333331</v>
      </c>
      <c r="C5816" s="46"/>
      <c r="D5816" s="29">
        <v>46083.364583333336</v>
      </c>
      <c r="E5816" s="15" t="str">
        <f>IF(AND($B$6=NB!$A$17,$B$8&gt;0),'Ersparnisberechnung Sommertarif'!$B$8*SLP!C5796,"")</f>
        <v/>
      </c>
    </row>
    <row r="5817" spans="1:5" x14ac:dyDescent="0.3">
      <c r="A5817" s="25">
        <v>46083</v>
      </c>
      <c r="B5817" s="31">
        <v>0.375</v>
      </c>
      <c r="C5817" s="46"/>
      <c r="D5817" s="29">
        <v>46083.375</v>
      </c>
      <c r="E5817" s="15" t="str">
        <f>IF(AND($B$6=NB!$A$17,$B$8&gt;0),'Ersparnisberechnung Sommertarif'!$B$8*SLP!C5797,"")</f>
        <v/>
      </c>
    </row>
    <row r="5818" spans="1:5" x14ac:dyDescent="0.3">
      <c r="A5818" s="25">
        <v>46083</v>
      </c>
      <c r="B5818" s="31">
        <v>0.38541666666666669</v>
      </c>
      <c r="C5818" s="46"/>
      <c r="D5818" s="29">
        <v>46083.385416666664</v>
      </c>
      <c r="E5818" s="15" t="str">
        <f>IF(AND($B$6=NB!$A$17,$B$8&gt;0),'Ersparnisberechnung Sommertarif'!$B$8*SLP!C5798,"")</f>
        <v/>
      </c>
    </row>
    <row r="5819" spans="1:5" x14ac:dyDescent="0.3">
      <c r="A5819" s="25">
        <v>46083</v>
      </c>
      <c r="B5819" s="31">
        <v>0.39583333333333331</v>
      </c>
      <c r="C5819" s="46"/>
      <c r="D5819" s="29">
        <v>46083.395833333336</v>
      </c>
      <c r="E5819" s="15" t="str">
        <f>IF(AND($B$6=NB!$A$17,$B$8&gt;0),'Ersparnisberechnung Sommertarif'!$B$8*SLP!C5799,"")</f>
        <v/>
      </c>
    </row>
    <row r="5820" spans="1:5" x14ac:dyDescent="0.3">
      <c r="A5820" s="25">
        <v>46083</v>
      </c>
      <c r="B5820" s="31">
        <v>0.40625</v>
      </c>
      <c r="C5820" s="46"/>
      <c r="D5820" s="29">
        <v>46083.40625</v>
      </c>
      <c r="E5820" s="15" t="str">
        <f>IF(AND($B$6=NB!$A$17,$B$8&gt;0),'Ersparnisberechnung Sommertarif'!$B$8*SLP!C5800,"")</f>
        <v/>
      </c>
    </row>
    <row r="5821" spans="1:5" x14ac:dyDescent="0.3">
      <c r="A5821" s="25">
        <v>46083</v>
      </c>
      <c r="B5821" s="31">
        <v>0.41666666666666669</v>
      </c>
      <c r="C5821" s="46"/>
      <c r="D5821" s="29">
        <v>46083.416666666664</v>
      </c>
      <c r="E5821" s="15" t="str">
        <f>IF(AND($B$6=NB!$A$17,$B$8&gt;0),'Ersparnisberechnung Sommertarif'!$B$8*SLP!C5801,"")</f>
        <v/>
      </c>
    </row>
    <row r="5822" spans="1:5" x14ac:dyDescent="0.3">
      <c r="A5822" s="25">
        <v>46083</v>
      </c>
      <c r="B5822" s="31">
        <v>0.42708333333333331</v>
      </c>
      <c r="C5822" s="46"/>
      <c r="D5822" s="29">
        <v>46083.427083333336</v>
      </c>
      <c r="E5822" s="15" t="str">
        <f>IF(AND($B$6=NB!$A$17,$B$8&gt;0),'Ersparnisberechnung Sommertarif'!$B$8*SLP!C5802,"")</f>
        <v/>
      </c>
    </row>
    <row r="5823" spans="1:5" x14ac:dyDescent="0.3">
      <c r="A5823" s="25">
        <v>46083</v>
      </c>
      <c r="B5823" s="31">
        <v>0.4375</v>
      </c>
      <c r="C5823" s="46"/>
      <c r="D5823" s="29">
        <v>46083.4375</v>
      </c>
      <c r="E5823" s="15" t="str">
        <f>IF(AND($B$6=NB!$A$17,$B$8&gt;0),'Ersparnisberechnung Sommertarif'!$B$8*SLP!C5803,"")</f>
        <v/>
      </c>
    </row>
    <row r="5824" spans="1:5" x14ac:dyDescent="0.3">
      <c r="A5824" s="25">
        <v>46083</v>
      </c>
      <c r="B5824" s="31">
        <v>0.44791666666666669</v>
      </c>
      <c r="C5824" s="46"/>
      <c r="D5824" s="29">
        <v>46083.447916666664</v>
      </c>
      <c r="E5824" s="15" t="str">
        <f>IF(AND($B$6=NB!$A$17,$B$8&gt;0),'Ersparnisberechnung Sommertarif'!$B$8*SLP!C5804,"")</f>
        <v/>
      </c>
    </row>
    <row r="5825" spans="1:5" x14ac:dyDescent="0.3">
      <c r="A5825" s="25">
        <v>46083</v>
      </c>
      <c r="B5825" s="31">
        <v>0.45833333333333331</v>
      </c>
      <c r="C5825" s="46"/>
      <c r="D5825" s="29">
        <v>46083.458333333336</v>
      </c>
      <c r="E5825" s="15" t="str">
        <f>IF(AND($B$6=NB!$A$17,$B$8&gt;0),'Ersparnisberechnung Sommertarif'!$B$8*SLP!C5805,"")</f>
        <v/>
      </c>
    </row>
    <row r="5826" spans="1:5" x14ac:dyDescent="0.3">
      <c r="A5826" s="25">
        <v>46083</v>
      </c>
      <c r="B5826" s="31">
        <v>0.46875</v>
      </c>
      <c r="C5826" s="46"/>
      <c r="D5826" s="29">
        <v>46083.46875</v>
      </c>
      <c r="E5826" s="15" t="str">
        <f>IF(AND($B$6=NB!$A$17,$B$8&gt;0),'Ersparnisberechnung Sommertarif'!$B$8*SLP!C5806,"")</f>
        <v/>
      </c>
    </row>
    <row r="5827" spans="1:5" x14ac:dyDescent="0.3">
      <c r="A5827" s="25">
        <v>46083</v>
      </c>
      <c r="B5827" s="31">
        <v>0.47916666666666669</v>
      </c>
      <c r="C5827" s="46"/>
      <c r="D5827" s="29">
        <v>46083.479166666664</v>
      </c>
      <c r="E5827" s="15" t="str">
        <f>IF(AND($B$6=NB!$A$17,$B$8&gt;0),'Ersparnisberechnung Sommertarif'!$B$8*SLP!C5807,"")</f>
        <v/>
      </c>
    </row>
    <row r="5828" spans="1:5" x14ac:dyDescent="0.3">
      <c r="A5828" s="25">
        <v>46083</v>
      </c>
      <c r="B5828" s="31">
        <v>0.48958333333333331</v>
      </c>
      <c r="C5828" s="46"/>
      <c r="D5828" s="29">
        <v>46083.489583333336</v>
      </c>
      <c r="E5828" s="15" t="str">
        <f>IF(AND($B$6=NB!$A$17,$B$8&gt;0),'Ersparnisberechnung Sommertarif'!$B$8*SLP!C5808,"")</f>
        <v/>
      </c>
    </row>
    <row r="5829" spans="1:5" x14ac:dyDescent="0.3">
      <c r="A5829" s="25">
        <v>46083</v>
      </c>
      <c r="B5829" s="31">
        <v>0.5</v>
      </c>
      <c r="C5829" s="46"/>
      <c r="D5829" s="29">
        <v>46083.5</v>
      </c>
      <c r="E5829" s="15" t="str">
        <f>IF(AND($B$6=NB!$A$17,$B$8&gt;0),'Ersparnisberechnung Sommertarif'!$B$8*SLP!C5809,"")</f>
        <v/>
      </c>
    </row>
    <row r="5830" spans="1:5" x14ac:dyDescent="0.3">
      <c r="A5830" s="25">
        <v>46083</v>
      </c>
      <c r="B5830" s="31">
        <v>0.51041666666666663</v>
      </c>
      <c r="C5830" s="46"/>
      <c r="D5830" s="29">
        <v>46083.510416666664</v>
      </c>
      <c r="E5830" s="15" t="str">
        <f>IF(AND($B$6=NB!$A$17,$B$8&gt;0),'Ersparnisberechnung Sommertarif'!$B$8*SLP!C5810,"")</f>
        <v/>
      </c>
    </row>
    <row r="5831" spans="1:5" x14ac:dyDescent="0.3">
      <c r="A5831" s="25">
        <v>46083</v>
      </c>
      <c r="B5831" s="31">
        <v>0.52083333333333337</v>
      </c>
      <c r="C5831" s="46"/>
      <c r="D5831" s="29">
        <v>46083.520833333336</v>
      </c>
      <c r="E5831" s="15" t="str">
        <f>IF(AND($B$6=NB!$A$17,$B$8&gt;0),'Ersparnisberechnung Sommertarif'!$B$8*SLP!C5811,"")</f>
        <v/>
      </c>
    </row>
    <row r="5832" spans="1:5" x14ac:dyDescent="0.3">
      <c r="A5832" s="25">
        <v>46083</v>
      </c>
      <c r="B5832" s="31">
        <v>0.53125</v>
      </c>
      <c r="C5832" s="46"/>
      <c r="D5832" s="29">
        <v>46083.53125</v>
      </c>
      <c r="E5832" s="15" t="str">
        <f>IF(AND($B$6=NB!$A$17,$B$8&gt;0),'Ersparnisberechnung Sommertarif'!$B$8*SLP!C5812,"")</f>
        <v/>
      </c>
    </row>
    <row r="5833" spans="1:5" x14ac:dyDescent="0.3">
      <c r="A5833" s="25">
        <v>46083</v>
      </c>
      <c r="B5833" s="31">
        <v>0.54166666666666663</v>
      </c>
      <c r="C5833" s="46"/>
      <c r="D5833" s="29">
        <v>46083.541666666664</v>
      </c>
      <c r="E5833" s="15" t="str">
        <f>IF(AND($B$6=NB!$A$17,$B$8&gt;0),'Ersparnisberechnung Sommertarif'!$B$8*SLP!C5813,"")</f>
        <v/>
      </c>
    </row>
    <row r="5834" spans="1:5" x14ac:dyDescent="0.3">
      <c r="A5834" s="25">
        <v>46083</v>
      </c>
      <c r="B5834" s="31">
        <v>0.55208333333333337</v>
      </c>
      <c r="C5834" s="46"/>
      <c r="D5834" s="29">
        <v>46083.552083333336</v>
      </c>
      <c r="E5834" s="15" t="str">
        <f>IF(AND($B$6=NB!$A$17,$B$8&gt;0),'Ersparnisberechnung Sommertarif'!$B$8*SLP!C5814,"")</f>
        <v/>
      </c>
    </row>
    <row r="5835" spans="1:5" x14ac:dyDescent="0.3">
      <c r="A5835" s="25">
        <v>46083</v>
      </c>
      <c r="B5835" s="31">
        <v>0.5625</v>
      </c>
      <c r="C5835" s="46"/>
      <c r="D5835" s="29">
        <v>46083.5625</v>
      </c>
      <c r="E5835" s="15" t="str">
        <f>IF(AND($B$6=NB!$A$17,$B$8&gt;0),'Ersparnisberechnung Sommertarif'!$B$8*SLP!C5815,"")</f>
        <v/>
      </c>
    </row>
    <row r="5836" spans="1:5" x14ac:dyDescent="0.3">
      <c r="A5836" s="25">
        <v>46083</v>
      </c>
      <c r="B5836" s="31">
        <v>0.57291666666666663</v>
      </c>
      <c r="C5836" s="46"/>
      <c r="D5836" s="29">
        <v>46083.572916666664</v>
      </c>
      <c r="E5836" s="15" t="str">
        <f>IF(AND($B$6=NB!$A$17,$B$8&gt;0),'Ersparnisberechnung Sommertarif'!$B$8*SLP!C5816,"")</f>
        <v/>
      </c>
    </row>
    <row r="5837" spans="1:5" x14ac:dyDescent="0.3">
      <c r="A5837" s="25">
        <v>46083</v>
      </c>
      <c r="B5837" s="31">
        <v>0.58333333333333337</v>
      </c>
      <c r="C5837" s="46"/>
      <c r="D5837" s="29">
        <v>46083.583333333336</v>
      </c>
      <c r="E5837" s="15" t="str">
        <f>IF(AND($B$6=NB!$A$17,$B$8&gt;0),'Ersparnisberechnung Sommertarif'!$B$8*SLP!C5817,"")</f>
        <v/>
      </c>
    </row>
    <row r="5838" spans="1:5" x14ac:dyDescent="0.3">
      <c r="A5838" s="25">
        <v>46083</v>
      </c>
      <c r="B5838" s="31">
        <v>0.59375</v>
      </c>
      <c r="C5838" s="46"/>
      <c r="D5838" s="29">
        <v>46083.59375</v>
      </c>
      <c r="E5838" s="15" t="str">
        <f>IF(AND($B$6=NB!$A$17,$B$8&gt;0),'Ersparnisberechnung Sommertarif'!$B$8*SLP!C5818,"")</f>
        <v/>
      </c>
    </row>
    <row r="5839" spans="1:5" x14ac:dyDescent="0.3">
      <c r="A5839" s="25">
        <v>46083</v>
      </c>
      <c r="B5839" s="31">
        <v>0.60416666666666663</v>
      </c>
      <c r="C5839" s="46"/>
      <c r="D5839" s="29">
        <v>46083.604166666664</v>
      </c>
      <c r="E5839" s="15" t="str">
        <f>IF(AND($B$6=NB!$A$17,$B$8&gt;0),'Ersparnisberechnung Sommertarif'!$B$8*SLP!C5819,"")</f>
        <v/>
      </c>
    </row>
    <row r="5840" spans="1:5" x14ac:dyDescent="0.3">
      <c r="A5840" s="25">
        <v>46083</v>
      </c>
      <c r="B5840" s="31">
        <v>0.61458333333333337</v>
      </c>
      <c r="C5840" s="46"/>
      <c r="D5840" s="29">
        <v>46083.614583333336</v>
      </c>
      <c r="E5840" s="15" t="str">
        <f>IF(AND($B$6=NB!$A$17,$B$8&gt;0),'Ersparnisberechnung Sommertarif'!$B$8*SLP!C5820,"")</f>
        <v/>
      </c>
    </row>
    <row r="5841" spans="1:5" x14ac:dyDescent="0.3">
      <c r="A5841" s="25">
        <v>46083</v>
      </c>
      <c r="B5841" s="31">
        <v>0.625</v>
      </c>
      <c r="C5841" s="46"/>
      <c r="D5841" s="29">
        <v>46083.625</v>
      </c>
      <c r="E5841" s="15" t="str">
        <f>IF(AND($B$6=NB!$A$17,$B$8&gt;0),'Ersparnisberechnung Sommertarif'!$B$8*SLP!C5821,"")</f>
        <v/>
      </c>
    </row>
    <row r="5842" spans="1:5" x14ac:dyDescent="0.3">
      <c r="A5842" s="25">
        <v>46083</v>
      </c>
      <c r="B5842" s="31">
        <v>0.63541666666666663</v>
      </c>
      <c r="C5842" s="46"/>
      <c r="D5842" s="29">
        <v>46083.635416666664</v>
      </c>
      <c r="E5842" s="15" t="str">
        <f>IF(AND($B$6=NB!$A$17,$B$8&gt;0),'Ersparnisberechnung Sommertarif'!$B$8*SLP!C5822,"")</f>
        <v/>
      </c>
    </row>
    <row r="5843" spans="1:5" x14ac:dyDescent="0.3">
      <c r="A5843" s="25">
        <v>46083</v>
      </c>
      <c r="B5843" s="31">
        <v>0.64583333333333337</v>
      </c>
      <c r="C5843" s="46"/>
      <c r="D5843" s="29">
        <v>46083.645833333336</v>
      </c>
      <c r="E5843" s="15" t="str">
        <f>IF(AND($B$6=NB!$A$17,$B$8&gt;0),'Ersparnisberechnung Sommertarif'!$B$8*SLP!C5823,"")</f>
        <v/>
      </c>
    </row>
    <row r="5844" spans="1:5" x14ac:dyDescent="0.3">
      <c r="A5844" s="25">
        <v>46083</v>
      </c>
      <c r="B5844" s="31">
        <v>0.65625</v>
      </c>
      <c r="C5844" s="46"/>
      <c r="D5844" s="29">
        <v>46083.65625</v>
      </c>
      <c r="E5844" s="15" t="str">
        <f>IF(AND($B$6=NB!$A$17,$B$8&gt;0),'Ersparnisberechnung Sommertarif'!$B$8*SLP!C5824,"")</f>
        <v/>
      </c>
    </row>
    <row r="5845" spans="1:5" x14ac:dyDescent="0.3">
      <c r="A5845" s="25">
        <v>46083</v>
      </c>
      <c r="B5845" s="31">
        <v>0.66666666666666663</v>
      </c>
      <c r="C5845" s="46"/>
      <c r="D5845" s="29">
        <v>46083.666666666664</v>
      </c>
      <c r="E5845" s="15" t="str">
        <f>IF(AND($B$6=NB!$A$17,$B$8&gt;0),'Ersparnisberechnung Sommertarif'!$B$8*SLP!C5825,"")</f>
        <v/>
      </c>
    </row>
    <row r="5846" spans="1:5" x14ac:dyDescent="0.3">
      <c r="A5846" s="25">
        <v>46083</v>
      </c>
      <c r="B5846" s="31">
        <v>0.67708333333333337</v>
      </c>
      <c r="C5846" s="46"/>
      <c r="D5846" s="29">
        <v>46083.677083333336</v>
      </c>
      <c r="E5846" s="15" t="str">
        <f>IF(AND($B$6=NB!$A$17,$B$8&gt;0),'Ersparnisberechnung Sommertarif'!$B$8*SLP!C5826,"")</f>
        <v/>
      </c>
    </row>
    <row r="5847" spans="1:5" x14ac:dyDescent="0.3">
      <c r="A5847" s="25">
        <v>46083</v>
      </c>
      <c r="B5847" s="31">
        <v>0.6875</v>
      </c>
      <c r="C5847" s="46"/>
      <c r="D5847" s="29">
        <v>46083.6875</v>
      </c>
      <c r="E5847" s="15" t="str">
        <f>IF(AND($B$6=NB!$A$17,$B$8&gt;0),'Ersparnisberechnung Sommertarif'!$B$8*SLP!C5827,"")</f>
        <v/>
      </c>
    </row>
    <row r="5848" spans="1:5" x14ac:dyDescent="0.3">
      <c r="A5848" s="25">
        <v>46083</v>
      </c>
      <c r="B5848" s="31">
        <v>0.69791666666666663</v>
      </c>
      <c r="C5848" s="46"/>
      <c r="D5848" s="29">
        <v>46083.697916666664</v>
      </c>
      <c r="E5848" s="15" t="str">
        <f>IF(AND($B$6=NB!$A$17,$B$8&gt;0),'Ersparnisberechnung Sommertarif'!$B$8*SLP!C5828,"")</f>
        <v/>
      </c>
    </row>
    <row r="5849" spans="1:5" x14ac:dyDescent="0.3">
      <c r="A5849" s="25">
        <v>46083</v>
      </c>
      <c r="B5849" s="31">
        <v>0.70833333333333337</v>
      </c>
      <c r="C5849" s="46"/>
      <c r="D5849" s="29">
        <v>46083.708333333336</v>
      </c>
      <c r="E5849" s="15" t="str">
        <f>IF(AND($B$6=NB!$A$17,$B$8&gt;0),'Ersparnisberechnung Sommertarif'!$B$8*SLP!C5829,"")</f>
        <v/>
      </c>
    </row>
    <row r="5850" spans="1:5" x14ac:dyDescent="0.3">
      <c r="A5850" s="25">
        <v>46083</v>
      </c>
      <c r="B5850" s="31">
        <v>0.71875</v>
      </c>
      <c r="C5850" s="46"/>
      <c r="D5850" s="29">
        <v>46083.71875</v>
      </c>
      <c r="E5850" s="15" t="str">
        <f>IF(AND($B$6=NB!$A$17,$B$8&gt;0),'Ersparnisberechnung Sommertarif'!$B$8*SLP!C5830,"")</f>
        <v/>
      </c>
    </row>
    <row r="5851" spans="1:5" x14ac:dyDescent="0.3">
      <c r="A5851" s="25">
        <v>46083</v>
      </c>
      <c r="B5851" s="31">
        <v>0.72916666666666663</v>
      </c>
      <c r="C5851" s="46"/>
      <c r="D5851" s="29">
        <v>46083.729166666664</v>
      </c>
      <c r="E5851" s="15" t="str">
        <f>IF(AND($B$6=NB!$A$17,$B$8&gt;0),'Ersparnisberechnung Sommertarif'!$B$8*SLP!C5831,"")</f>
        <v/>
      </c>
    </row>
    <row r="5852" spans="1:5" x14ac:dyDescent="0.3">
      <c r="A5852" s="25">
        <v>46083</v>
      </c>
      <c r="B5852" s="31">
        <v>0.73958333333333337</v>
      </c>
      <c r="C5852" s="46"/>
      <c r="D5852" s="29">
        <v>46083.739583333336</v>
      </c>
      <c r="E5852" s="15" t="str">
        <f>IF(AND($B$6=NB!$A$17,$B$8&gt;0),'Ersparnisberechnung Sommertarif'!$B$8*SLP!C5832,"")</f>
        <v/>
      </c>
    </row>
    <row r="5853" spans="1:5" x14ac:dyDescent="0.3">
      <c r="A5853" s="25">
        <v>46083</v>
      </c>
      <c r="B5853" s="31">
        <v>0.75</v>
      </c>
      <c r="C5853" s="46"/>
      <c r="D5853" s="29">
        <v>46083.75</v>
      </c>
      <c r="E5853" s="15" t="str">
        <f>IF(AND($B$6=NB!$A$17,$B$8&gt;0),'Ersparnisberechnung Sommertarif'!$B$8*SLP!C5833,"")</f>
        <v/>
      </c>
    </row>
    <row r="5854" spans="1:5" x14ac:dyDescent="0.3">
      <c r="A5854" s="25">
        <v>46083</v>
      </c>
      <c r="B5854" s="31">
        <v>0.76041666666666663</v>
      </c>
      <c r="C5854" s="46"/>
      <c r="D5854" s="29">
        <v>46083.760416666664</v>
      </c>
      <c r="E5854" s="15" t="str">
        <f>IF(AND($B$6=NB!$A$17,$B$8&gt;0),'Ersparnisberechnung Sommertarif'!$B$8*SLP!C5834,"")</f>
        <v/>
      </c>
    </row>
    <row r="5855" spans="1:5" x14ac:dyDescent="0.3">
      <c r="A5855" s="25">
        <v>46083</v>
      </c>
      <c r="B5855" s="31">
        <v>0.77083333333333337</v>
      </c>
      <c r="C5855" s="46"/>
      <c r="D5855" s="29">
        <v>46083.770833333336</v>
      </c>
      <c r="E5855" s="15" t="str">
        <f>IF(AND($B$6=NB!$A$17,$B$8&gt;0),'Ersparnisberechnung Sommertarif'!$B$8*SLP!C5835,"")</f>
        <v/>
      </c>
    </row>
    <row r="5856" spans="1:5" x14ac:dyDescent="0.3">
      <c r="A5856" s="25">
        <v>46083</v>
      </c>
      <c r="B5856" s="31">
        <v>0.78125</v>
      </c>
      <c r="C5856" s="46"/>
      <c r="D5856" s="29">
        <v>46083.78125</v>
      </c>
      <c r="E5856" s="15" t="str">
        <f>IF(AND($B$6=NB!$A$17,$B$8&gt;0),'Ersparnisberechnung Sommertarif'!$B$8*SLP!C5836,"")</f>
        <v/>
      </c>
    </row>
    <row r="5857" spans="1:5" x14ac:dyDescent="0.3">
      <c r="A5857" s="25">
        <v>46083</v>
      </c>
      <c r="B5857" s="31">
        <v>0.79166666666666663</v>
      </c>
      <c r="C5857" s="46"/>
      <c r="D5857" s="29">
        <v>46083.791666666664</v>
      </c>
      <c r="E5857" s="15" t="str">
        <f>IF(AND($B$6=NB!$A$17,$B$8&gt;0),'Ersparnisberechnung Sommertarif'!$B$8*SLP!C5837,"")</f>
        <v/>
      </c>
    </row>
    <row r="5858" spans="1:5" x14ac:dyDescent="0.3">
      <c r="A5858" s="25">
        <v>46083</v>
      </c>
      <c r="B5858" s="31">
        <v>0.80208333333333337</v>
      </c>
      <c r="C5858" s="46"/>
      <c r="D5858" s="29">
        <v>46083.802083333336</v>
      </c>
      <c r="E5858" s="15" t="str">
        <f>IF(AND($B$6=NB!$A$17,$B$8&gt;0),'Ersparnisberechnung Sommertarif'!$B$8*SLP!C5838,"")</f>
        <v/>
      </c>
    </row>
    <row r="5859" spans="1:5" x14ac:dyDescent="0.3">
      <c r="A5859" s="25">
        <v>46083</v>
      </c>
      <c r="B5859" s="31">
        <v>0.8125</v>
      </c>
      <c r="C5859" s="46"/>
      <c r="D5859" s="29">
        <v>46083.8125</v>
      </c>
      <c r="E5859" s="15" t="str">
        <f>IF(AND($B$6=NB!$A$17,$B$8&gt;0),'Ersparnisberechnung Sommertarif'!$B$8*SLP!C5839,"")</f>
        <v/>
      </c>
    </row>
    <row r="5860" spans="1:5" x14ac:dyDescent="0.3">
      <c r="A5860" s="25">
        <v>46083</v>
      </c>
      <c r="B5860" s="31">
        <v>0.82291666666666663</v>
      </c>
      <c r="C5860" s="46"/>
      <c r="D5860" s="29">
        <v>46083.822916666664</v>
      </c>
      <c r="E5860" s="15" t="str">
        <f>IF(AND($B$6=NB!$A$17,$B$8&gt;0),'Ersparnisberechnung Sommertarif'!$B$8*SLP!C5840,"")</f>
        <v/>
      </c>
    </row>
    <row r="5861" spans="1:5" x14ac:dyDescent="0.3">
      <c r="A5861" s="25">
        <v>46083</v>
      </c>
      <c r="B5861" s="31">
        <v>0.83333333333333337</v>
      </c>
      <c r="C5861" s="46"/>
      <c r="D5861" s="29">
        <v>46083.833333333336</v>
      </c>
      <c r="E5861" s="15" t="str">
        <f>IF(AND($B$6=NB!$A$17,$B$8&gt;0),'Ersparnisberechnung Sommertarif'!$B$8*SLP!C5841,"")</f>
        <v/>
      </c>
    </row>
    <row r="5862" spans="1:5" x14ac:dyDescent="0.3">
      <c r="A5862" s="25">
        <v>46083</v>
      </c>
      <c r="B5862" s="31">
        <v>0.84375</v>
      </c>
      <c r="C5862" s="46"/>
      <c r="D5862" s="29">
        <v>46083.84375</v>
      </c>
      <c r="E5862" s="15" t="str">
        <f>IF(AND($B$6=NB!$A$17,$B$8&gt;0),'Ersparnisberechnung Sommertarif'!$B$8*SLP!C5842,"")</f>
        <v/>
      </c>
    </row>
    <row r="5863" spans="1:5" x14ac:dyDescent="0.3">
      <c r="A5863" s="25">
        <v>46083</v>
      </c>
      <c r="B5863" s="31">
        <v>0.85416666666666663</v>
      </c>
      <c r="C5863" s="46"/>
      <c r="D5863" s="29">
        <v>46083.854166666664</v>
      </c>
      <c r="E5863" s="15" t="str">
        <f>IF(AND($B$6=NB!$A$17,$B$8&gt;0),'Ersparnisberechnung Sommertarif'!$B$8*SLP!C5843,"")</f>
        <v/>
      </c>
    </row>
    <row r="5864" spans="1:5" x14ac:dyDescent="0.3">
      <c r="A5864" s="25">
        <v>46083</v>
      </c>
      <c r="B5864" s="31">
        <v>0.86458333333333337</v>
      </c>
      <c r="C5864" s="46"/>
      <c r="D5864" s="29">
        <v>46083.864583333336</v>
      </c>
      <c r="E5864" s="15" t="str">
        <f>IF(AND($B$6=NB!$A$17,$B$8&gt;0),'Ersparnisberechnung Sommertarif'!$B$8*SLP!C5844,"")</f>
        <v/>
      </c>
    </row>
    <row r="5865" spans="1:5" x14ac:dyDescent="0.3">
      <c r="A5865" s="25">
        <v>46083</v>
      </c>
      <c r="B5865" s="31">
        <v>0.875</v>
      </c>
      <c r="C5865" s="46"/>
      <c r="D5865" s="29">
        <v>46083.875</v>
      </c>
      <c r="E5865" s="15" t="str">
        <f>IF(AND($B$6=NB!$A$17,$B$8&gt;0),'Ersparnisberechnung Sommertarif'!$B$8*SLP!C5845,"")</f>
        <v/>
      </c>
    </row>
    <row r="5866" spans="1:5" x14ac:dyDescent="0.3">
      <c r="A5866" s="25">
        <v>46083</v>
      </c>
      <c r="B5866" s="31">
        <v>0.88541666666666663</v>
      </c>
      <c r="C5866" s="46"/>
      <c r="D5866" s="29">
        <v>46083.885416666664</v>
      </c>
      <c r="E5866" s="15" t="str">
        <f>IF(AND($B$6=NB!$A$17,$B$8&gt;0),'Ersparnisberechnung Sommertarif'!$B$8*SLP!C5846,"")</f>
        <v/>
      </c>
    </row>
    <row r="5867" spans="1:5" x14ac:dyDescent="0.3">
      <c r="A5867" s="25">
        <v>46083</v>
      </c>
      <c r="B5867" s="31">
        <v>0.89583333333333337</v>
      </c>
      <c r="C5867" s="46"/>
      <c r="D5867" s="29">
        <v>46083.895833333336</v>
      </c>
      <c r="E5867" s="15" t="str">
        <f>IF(AND($B$6=NB!$A$17,$B$8&gt;0),'Ersparnisberechnung Sommertarif'!$B$8*SLP!C5847,"")</f>
        <v/>
      </c>
    </row>
    <row r="5868" spans="1:5" x14ac:dyDescent="0.3">
      <c r="A5868" s="25">
        <v>46083</v>
      </c>
      <c r="B5868" s="31">
        <v>0.90625</v>
      </c>
      <c r="C5868" s="46"/>
      <c r="D5868" s="29">
        <v>46083.90625</v>
      </c>
      <c r="E5868" s="15" t="str">
        <f>IF(AND($B$6=NB!$A$17,$B$8&gt;0),'Ersparnisberechnung Sommertarif'!$B$8*SLP!C5848,"")</f>
        <v/>
      </c>
    </row>
    <row r="5869" spans="1:5" x14ac:dyDescent="0.3">
      <c r="A5869" s="25">
        <v>46083</v>
      </c>
      <c r="B5869" s="31">
        <v>0.91666666666666663</v>
      </c>
      <c r="C5869" s="46"/>
      <c r="D5869" s="29">
        <v>46083.916666666664</v>
      </c>
      <c r="E5869" s="15" t="str">
        <f>IF(AND($B$6=NB!$A$17,$B$8&gt;0),'Ersparnisberechnung Sommertarif'!$B$8*SLP!C5849,"")</f>
        <v/>
      </c>
    </row>
    <row r="5870" spans="1:5" x14ac:dyDescent="0.3">
      <c r="A5870" s="25">
        <v>46083</v>
      </c>
      <c r="B5870" s="31">
        <v>0.92708333333333337</v>
      </c>
      <c r="C5870" s="46"/>
      <c r="D5870" s="29">
        <v>46083.927083333336</v>
      </c>
      <c r="E5870" s="15" t="str">
        <f>IF(AND($B$6=NB!$A$17,$B$8&gt;0),'Ersparnisberechnung Sommertarif'!$B$8*SLP!C5850,"")</f>
        <v/>
      </c>
    </row>
    <row r="5871" spans="1:5" x14ac:dyDescent="0.3">
      <c r="A5871" s="25">
        <v>46083</v>
      </c>
      <c r="B5871" s="31">
        <v>0.9375</v>
      </c>
      <c r="C5871" s="46"/>
      <c r="D5871" s="29">
        <v>46083.9375</v>
      </c>
      <c r="E5871" s="15" t="str">
        <f>IF(AND($B$6=NB!$A$17,$B$8&gt;0),'Ersparnisberechnung Sommertarif'!$B$8*SLP!C5851,"")</f>
        <v/>
      </c>
    </row>
    <row r="5872" spans="1:5" x14ac:dyDescent="0.3">
      <c r="A5872" s="25">
        <v>46083</v>
      </c>
      <c r="B5872" s="31">
        <v>0.94791666666666663</v>
      </c>
      <c r="C5872" s="46"/>
      <c r="D5872" s="29">
        <v>46083.947916666664</v>
      </c>
      <c r="E5872" s="15" t="str">
        <f>IF(AND($B$6=NB!$A$17,$B$8&gt;0),'Ersparnisberechnung Sommertarif'!$B$8*SLP!C5852,"")</f>
        <v/>
      </c>
    </row>
    <row r="5873" spans="1:5" x14ac:dyDescent="0.3">
      <c r="A5873" s="25">
        <v>46083</v>
      </c>
      <c r="B5873" s="31">
        <v>0.95833333333333337</v>
      </c>
      <c r="C5873" s="46"/>
      <c r="D5873" s="29">
        <v>46083.958333333336</v>
      </c>
      <c r="E5873" s="15" t="str">
        <f>IF(AND($B$6=NB!$A$17,$B$8&gt;0),'Ersparnisberechnung Sommertarif'!$B$8*SLP!C5853,"")</f>
        <v/>
      </c>
    </row>
    <row r="5874" spans="1:5" x14ac:dyDescent="0.3">
      <c r="A5874" s="25">
        <v>46083</v>
      </c>
      <c r="B5874" s="31">
        <v>0.96875</v>
      </c>
      <c r="C5874" s="46"/>
      <c r="D5874" s="29">
        <v>46083.96875</v>
      </c>
      <c r="E5874" s="15" t="str">
        <f>IF(AND($B$6=NB!$A$17,$B$8&gt;0),'Ersparnisberechnung Sommertarif'!$B$8*SLP!C5854,"")</f>
        <v/>
      </c>
    </row>
    <row r="5875" spans="1:5" x14ac:dyDescent="0.3">
      <c r="A5875" s="25">
        <v>46083</v>
      </c>
      <c r="B5875" s="31">
        <v>0.97916666666666663</v>
      </c>
      <c r="C5875" s="46"/>
      <c r="D5875" s="29">
        <v>46083.979166666664</v>
      </c>
      <c r="E5875" s="15" t="str">
        <f>IF(AND($B$6=NB!$A$17,$B$8&gt;0),'Ersparnisberechnung Sommertarif'!$B$8*SLP!C5855,"")</f>
        <v/>
      </c>
    </row>
    <row r="5876" spans="1:5" x14ac:dyDescent="0.3">
      <c r="A5876" s="25">
        <v>46083</v>
      </c>
      <c r="B5876" s="31">
        <v>0.98958333333333337</v>
      </c>
      <c r="C5876" s="46"/>
      <c r="D5876" s="29">
        <v>46083.989583333336</v>
      </c>
      <c r="E5876" s="15" t="str">
        <f>IF(AND($B$6=NB!$A$17,$B$8&gt;0),'Ersparnisberechnung Sommertarif'!$B$8*SLP!C5856,"")</f>
        <v/>
      </c>
    </row>
    <row r="5877" spans="1:5" x14ac:dyDescent="0.3">
      <c r="A5877" s="25">
        <v>46084</v>
      </c>
      <c r="B5877" s="31">
        <v>0</v>
      </c>
      <c r="C5877" s="46"/>
      <c r="D5877" s="29">
        <v>46084</v>
      </c>
      <c r="E5877" s="15" t="str">
        <f>IF(AND($B$6=NB!$A$17,$B$8&gt;0),'Ersparnisberechnung Sommertarif'!$B$8*SLP!C5857,"")</f>
        <v/>
      </c>
    </row>
    <row r="5878" spans="1:5" x14ac:dyDescent="0.3">
      <c r="A5878" s="25">
        <v>46084</v>
      </c>
      <c r="B5878" s="31">
        <v>1.0416666666666666E-2</v>
      </c>
      <c r="C5878" s="46"/>
      <c r="D5878" s="29">
        <v>46084.010416666664</v>
      </c>
      <c r="E5878" s="15" t="str">
        <f>IF(AND($B$6=NB!$A$17,$B$8&gt;0),'Ersparnisberechnung Sommertarif'!$B$8*SLP!C5858,"")</f>
        <v/>
      </c>
    </row>
    <row r="5879" spans="1:5" x14ac:dyDescent="0.3">
      <c r="A5879" s="25">
        <v>46084</v>
      </c>
      <c r="B5879" s="31">
        <v>2.0833333333333332E-2</v>
      </c>
      <c r="C5879" s="46"/>
      <c r="D5879" s="29">
        <v>46084.020833333336</v>
      </c>
      <c r="E5879" s="15" t="str">
        <f>IF(AND($B$6=NB!$A$17,$B$8&gt;0),'Ersparnisberechnung Sommertarif'!$B$8*SLP!C5859,"")</f>
        <v/>
      </c>
    </row>
    <row r="5880" spans="1:5" x14ac:dyDescent="0.3">
      <c r="A5880" s="25">
        <v>46084</v>
      </c>
      <c r="B5880" s="31">
        <v>3.125E-2</v>
      </c>
      <c r="C5880" s="46"/>
      <c r="D5880" s="29">
        <v>46084.03125</v>
      </c>
      <c r="E5880" s="15" t="str">
        <f>IF(AND($B$6=NB!$A$17,$B$8&gt;0),'Ersparnisberechnung Sommertarif'!$B$8*SLP!C5860,"")</f>
        <v/>
      </c>
    </row>
    <row r="5881" spans="1:5" x14ac:dyDescent="0.3">
      <c r="A5881" s="25">
        <v>46084</v>
      </c>
      <c r="B5881" s="31">
        <v>4.1666666666666664E-2</v>
      </c>
      <c r="C5881" s="46"/>
      <c r="D5881" s="29">
        <v>46084.041666666664</v>
      </c>
      <c r="E5881" s="15" t="str">
        <f>IF(AND($B$6=NB!$A$17,$B$8&gt;0),'Ersparnisberechnung Sommertarif'!$B$8*SLP!C5861,"")</f>
        <v/>
      </c>
    </row>
    <row r="5882" spans="1:5" x14ac:dyDescent="0.3">
      <c r="A5882" s="25">
        <v>46084</v>
      </c>
      <c r="B5882" s="31">
        <v>5.2083333333333336E-2</v>
      </c>
      <c r="C5882" s="46"/>
      <c r="D5882" s="29">
        <v>46084.052083333336</v>
      </c>
      <c r="E5882" s="15" t="str">
        <f>IF(AND($B$6=NB!$A$17,$B$8&gt;0),'Ersparnisberechnung Sommertarif'!$B$8*SLP!C5862,"")</f>
        <v/>
      </c>
    </row>
    <row r="5883" spans="1:5" x14ac:dyDescent="0.3">
      <c r="A5883" s="25">
        <v>46084</v>
      </c>
      <c r="B5883" s="31">
        <v>6.25E-2</v>
      </c>
      <c r="C5883" s="46"/>
      <c r="D5883" s="29">
        <v>46084.0625</v>
      </c>
      <c r="E5883" s="15" t="str">
        <f>IF(AND($B$6=NB!$A$17,$B$8&gt;0),'Ersparnisberechnung Sommertarif'!$B$8*SLP!C5863,"")</f>
        <v/>
      </c>
    </row>
    <row r="5884" spans="1:5" x14ac:dyDescent="0.3">
      <c r="A5884" s="25">
        <v>46084</v>
      </c>
      <c r="B5884" s="31">
        <v>7.2916666666666671E-2</v>
      </c>
      <c r="C5884" s="46"/>
      <c r="D5884" s="29">
        <v>46084.072916666664</v>
      </c>
      <c r="E5884" s="15" t="str">
        <f>IF(AND($B$6=NB!$A$17,$B$8&gt;0),'Ersparnisberechnung Sommertarif'!$B$8*SLP!C5864,"")</f>
        <v/>
      </c>
    </row>
    <row r="5885" spans="1:5" x14ac:dyDescent="0.3">
      <c r="A5885" s="25">
        <v>46084</v>
      </c>
      <c r="B5885" s="31">
        <v>8.3333333333333329E-2</v>
      </c>
      <c r="C5885" s="46"/>
      <c r="D5885" s="29">
        <v>46084.083333333336</v>
      </c>
      <c r="E5885" s="15" t="str">
        <f>IF(AND($B$6=NB!$A$17,$B$8&gt;0),'Ersparnisberechnung Sommertarif'!$B$8*SLP!C5865,"")</f>
        <v/>
      </c>
    </row>
    <row r="5886" spans="1:5" x14ac:dyDescent="0.3">
      <c r="A5886" s="25">
        <v>46084</v>
      </c>
      <c r="B5886" s="31">
        <v>9.375E-2</v>
      </c>
      <c r="C5886" s="46"/>
      <c r="D5886" s="29">
        <v>46084.09375</v>
      </c>
      <c r="E5886" s="15" t="str">
        <f>IF(AND($B$6=NB!$A$17,$B$8&gt;0),'Ersparnisberechnung Sommertarif'!$B$8*SLP!C5866,"")</f>
        <v/>
      </c>
    </row>
    <row r="5887" spans="1:5" x14ac:dyDescent="0.3">
      <c r="A5887" s="25">
        <v>46084</v>
      </c>
      <c r="B5887" s="31">
        <v>0.10416666666666667</v>
      </c>
      <c r="C5887" s="46"/>
      <c r="D5887" s="29">
        <v>46084.104166666664</v>
      </c>
      <c r="E5887" s="15" t="str">
        <f>IF(AND($B$6=NB!$A$17,$B$8&gt;0),'Ersparnisberechnung Sommertarif'!$B$8*SLP!C5867,"")</f>
        <v/>
      </c>
    </row>
    <row r="5888" spans="1:5" x14ac:dyDescent="0.3">
      <c r="A5888" s="25">
        <v>46084</v>
      </c>
      <c r="B5888" s="31">
        <v>0.11458333333333333</v>
      </c>
      <c r="C5888" s="46"/>
      <c r="D5888" s="29">
        <v>46084.114583333336</v>
      </c>
      <c r="E5888" s="15" t="str">
        <f>IF(AND($B$6=NB!$A$17,$B$8&gt;0),'Ersparnisberechnung Sommertarif'!$B$8*SLP!C5868,"")</f>
        <v/>
      </c>
    </row>
    <row r="5889" spans="1:5" x14ac:dyDescent="0.3">
      <c r="A5889" s="25">
        <v>46084</v>
      </c>
      <c r="B5889" s="31">
        <v>0.125</v>
      </c>
      <c r="C5889" s="46"/>
      <c r="D5889" s="29">
        <v>46084.125</v>
      </c>
      <c r="E5889" s="15" t="str">
        <f>IF(AND($B$6=NB!$A$17,$B$8&gt;0),'Ersparnisberechnung Sommertarif'!$B$8*SLP!C5869,"")</f>
        <v/>
      </c>
    </row>
    <row r="5890" spans="1:5" x14ac:dyDescent="0.3">
      <c r="A5890" s="25">
        <v>46084</v>
      </c>
      <c r="B5890" s="31">
        <v>0.13541666666666666</v>
      </c>
      <c r="C5890" s="46"/>
      <c r="D5890" s="29">
        <v>46084.135416666664</v>
      </c>
      <c r="E5890" s="15" t="str">
        <f>IF(AND($B$6=NB!$A$17,$B$8&gt;0),'Ersparnisberechnung Sommertarif'!$B$8*SLP!C5870,"")</f>
        <v/>
      </c>
    </row>
    <row r="5891" spans="1:5" x14ac:dyDescent="0.3">
      <c r="A5891" s="25">
        <v>46084</v>
      </c>
      <c r="B5891" s="31">
        <v>0.14583333333333334</v>
      </c>
      <c r="C5891" s="46"/>
      <c r="D5891" s="29">
        <v>46084.145833333336</v>
      </c>
      <c r="E5891" s="15" t="str">
        <f>IF(AND($B$6=NB!$A$17,$B$8&gt;0),'Ersparnisberechnung Sommertarif'!$B$8*SLP!C5871,"")</f>
        <v/>
      </c>
    </row>
    <row r="5892" spans="1:5" x14ac:dyDescent="0.3">
      <c r="A5892" s="25">
        <v>46084</v>
      </c>
      <c r="B5892" s="31">
        <v>0.15625</v>
      </c>
      <c r="C5892" s="46"/>
      <c r="D5892" s="29">
        <v>46084.15625</v>
      </c>
      <c r="E5892" s="15" t="str">
        <f>IF(AND($B$6=NB!$A$17,$B$8&gt;0),'Ersparnisberechnung Sommertarif'!$B$8*SLP!C5872,"")</f>
        <v/>
      </c>
    </row>
    <row r="5893" spans="1:5" x14ac:dyDescent="0.3">
      <c r="A5893" s="25">
        <v>46084</v>
      </c>
      <c r="B5893" s="31">
        <v>0.16666666666666666</v>
      </c>
      <c r="C5893" s="46"/>
      <c r="D5893" s="29">
        <v>46084.166666666664</v>
      </c>
      <c r="E5893" s="15" t="str">
        <f>IF(AND($B$6=NB!$A$17,$B$8&gt;0),'Ersparnisberechnung Sommertarif'!$B$8*SLP!C5873,"")</f>
        <v/>
      </c>
    </row>
    <row r="5894" spans="1:5" x14ac:dyDescent="0.3">
      <c r="A5894" s="25">
        <v>46084</v>
      </c>
      <c r="B5894" s="31">
        <v>0.17708333333333334</v>
      </c>
      <c r="C5894" s="46"/>
      <c r="D5894" s="29">
        <v>46084.177083333336</v>
      </c>
      <c r="E5894" s="15" t="str">
        <f>IF(AND($B$6=NB!$A$17,$B$8&gt;0),'Ersparnisberechnung Sommertarif'!$B$8*SLP!C5874,"")</f>
        <v/>
      </c>
    </row>
    <row r="5895" spans="1:5" x14ac:dyDescent="0.3">
      <c r="A5895" s="25">
        <v>46084</v>
      </c>
      <c r="B5895" s="31">
        <v>0.1875</v>
      </c>
      <c r="C5895" s="46"/>
      <c r="D5895" s="29">
        <v>46084.1875</v>
      </c>
      <c r="E5895" s="15" t="str">
        <f>IF(AND($B$6=NB!$A$17,$B$8&gt;0),'Ersparnisberechnung Sommertarif'!$B$8*SLP!C5875,"")</f>
        <v/>
      </c>
    </row>
    <row r="5896" spans="1:5" x14ac:dyDescent="0.3">
      <c r="A5896" s="25">
        <v>46084</v>
      </c>
      <c r="B5896" s="31">
        <v>0.19791666666666666</v>
      </c>
      <c r="C5896" s="46"/>
      <c r="D5896" s="29">
        <v>46084.197916666664</v>
      </c>
      <c r="E5896" s="15" t="str">
        <f>IF(AND($B$6=NB!$A$17,$B$8&gt;0),'Ersparnisberechnung Sommertarif'!$B$8*SLP!C5876,"")</f>
        <v/>
      </c>
    </row>
    <row r="5897" spans="1:5" x14ac:dyDescent="0.3">
      <c r="A5897" s="25">
        <v>46084</v>
      </c>
      <c r="B5897" s="31">
        <v>0.20833333333333334</v>
      </c>
      <c r="C5897" s="46"/>
      <c r="D5897" s="29">
        <v>46084.208333333336</v>
      </c>
      <c r="E5897" s="15" t="str">
        <f>IF(AND($B$6=NB!$A$17,$B$8&gt;0),'Ersparnisberechnung Sommertarif'!$B$8*SLP!C5877,"")</f>
        <v/>
      </c>
    </row>
    <row r="5898" spans="1:5" x14ac:dyDescent="0.3">
      <c r="A5898" s="25">
        <v>46084</v>
      </c>
      <c r="B5898" s="31">
        <v>0.21875</v>
      </c>
      <c r="C5898" s="46"/>
      <c r="D5898" s="29">
        <v>46084.21875</v>
      </c>
      <c r="E5898" s="15" t="str">
        <f>IF(AND($B$6=NB!$A$17,$B$8&gt;0),'Ersparnisberechnung Sommertarif'!$B$8*SLP!C5878,"")</f>
        <v/>
      </c>
    </row>
    <row r="5899" spans="1:5" x14ac:dyDescent="0.3">
      <c r="A5899" s="25">
        <v>46084</v>
      </c>
      <c r="B5899" s="31">
        <v>0.22916666666666666</v>
      </c>
      <c r="C5899" s="46"/>
      <c r="D5899" s="29">
        <v>46084.229166666664</v>
      </c>
      <c r="E5899" s="15" t="str">
        <f>IF(AND($B$6=NB!$A$17,$B$8&gt;0),'Ersparnisberechnung Sommertarif'!$B$8*SLP!C5879,"")</f>
        <v/>
      </c>
    </row>
    <row r="5900" spans="1:5" x14ac:dyDescent="0.3">
      <c r="A5900" s="25">
        <v>46084</v>
      </c>
      <c r="B5900" s="31">
        <v>0.23958333333333334</v>
      </c>
      <c r="C5900" s="46"/>
      <c r="D5900" s="29">
        <v>46084.239583333336</v>
      </c>
      <c r="E5900" s="15" t="str">
        <f>IF(AND($B$6=NB!$A$17,$B$8&gt;0),'Ersparnisberechnung Sommertarif'!$B$8*SLP!C5880,"")</f>
        <v/>
      </c>
    </row>
    <row r="5901" spans="1:5" x14ac:dyDescent="0.3">
      <c r="A5901" s="25">
        <v>46084</v>
      </c>
      <c r="B5901" s="31">
        <v>0.25</v>
      </c>
      <c r="C5901" s="46"/>
      <c r="D5901" s="29">
        <v>46084.25</v>
      </c>
      <c r="E5901" s="15" t="str">
        <f>IF(AND($B$6=NB!$A$17,$B$8&gt;0),'Ersparnisberechnung Sommertarif'!$B$8*SLP!C5881,"")</f>
        <v/>
      </c>
    </row>
    <row r="5902" spans="1:5" x14ac:dyDescent="0.3">
      <c r="A5902" s="25">
        <v>46084</v>
      </c>
      <c r="B5902" s="31">
        <v>0.26041666666666669</v>
      </c>
      <c r="C5902" s="46"/>
      <c r="D5902" s="29">
        <v>46084.260416666664</v>
      </c>
      <c r="E5902" s="15" t="str">
        <f>IF(AND($B$6=NB!$A$17,$B$8&gt;0),'Ersparnisberechnung Sommertarif'!$B$8*SLP!C5882,"")</f>
        <v/>
      </c>
    </row>
    <row r="5903" spans="1:5" x14ac:dyDescent="0.3">
      <c r="A5903" s="25">
        <v>46084</v>
      </c>
      <c r="B5903" s="31">
        <v>0.27083333333333331</v>
      </c>
      <c r="C5903" s="46"/>
      <c r="D5903" s="29">
        <v>46084.270833333336</v>
      </c>
      <c r="E5903" s="15" t="str">
        <f>IF(AND($B$6=NB!$A$17,$B$8&gt;0),'Ersparnisberechnung Sommertarif'!$B$8*SLP!C5883,"")</f>
        <v/>
      </c>
    </row>
    <row r="5904" spans="1:5" x14ac:dyDescent="0.3">
      <c r="A5904" s="25">
        <v>46084</v>
      </c>
      <c r="B5904" s="31">
        <v>0.28125</v>
      </c>
      <c r="C5904" s="46"/>
      <c r="D5904" s="29">
        <v>46084.28125</v>
      </c>
      <c r="E5904" s="15" t="str">
        <f>IF(AND($B$6=NB!$A$17,$B$8&gt;0),'Ersparnisberechnung Sommertarif'!$B$8*SLP!C5884,"")</f>
        <v/>
      </c>
    </row>
    <row r="5905" spans="1:5" x14ac:dyDescent="0.3">
      <c r="A5905" s="25">
        <v>46084</v>
      </c>
      <c r="B5905" s="31">
        <v>0.29166666666666669</v>
      </c>
      <c r="C5905" s="46"/>
      <c r="D5905" s="29">
        <v>46084.291666666664</v>
      </c>
      <c r="E5905" s="15" t="str">
        <f>IF(AND($B$6=NB!$A$17,$B$8&gt;0),'Ersparnisberechnung Sommertarif'!$B$8*SLP!C5885,"")</f>
        <v/>
      </c>
    </row>
    <row r="5906" spans="1:5" x14ac:dyDescent="0.3">
      <c r="A5906" s="25">
        <v>46084</v>
      </c>
      <c r="B5906" s="31">
        <v>0.30208333333333331</v>
      </c>
      <c r="C5906" s="46"/>
      <c r="D5906" s="29">
        <v>46084.302083333336</v>
      </c>
      <c r="E5906" s="15" t="str">
        <f>IF(AND($B$6=NB!$A$17,$B$8&gt;0),'Ersparnisberechnung Sommertarif'!$B$8*SLP!C5886,"")</f>
        <v/>
      </c>
    </row>
    <row r="5907" spans="1:5" x14ac:dyDescent="0.3">
      <c r="A5907" s="25">
        <v>46084</v>
      </c>
      <c r="B5907" s="31">
        <v>0.3125</v>
      </c>
      <c r="C5907" s="46"/>
      <c r="D5907" s="29">
        <v>46084.3125</v>
      </c>
      <c r="E5907" s="15" t="str">
        <f>IF(AND($B$6=NB!$A$17,$B$8&gt;0),'Ersparnisberechnung Sommertarif'!$B$8*SLP!C5887,"")</f>
        <v/>
      </c>
    </row>
    <row r="5908" spans="1:5" x14ac:dyDescent="0.3">
      <c r="A5908" s="25">
        <v>46084</v>
      </c>
      <c r="B5908" s="31">
        <v>0.32291666666666669</v>
      </c>
      <c r="C5908" s="46"/>
      <c r="D5908" s="29">
        <v>46084.322916666664</v>
      </c>
      <c r="E5908" s="15" t="str">
        <f>IF(AND($B$6=NB!$A$17,$B$8&gt;0),'Ersparnisberechnung Sommertarif'!$B$8*SLP!C5888,"")</f>
        <v/>
      </c>
    </row>
    <row r="5909" spans="1:5" x14ac:dyDescent="0.3">
      <c r="A5909" s="25">
        <v>46084</v>
      </c>
      <c r="B5909" s="31">
        <v>0.33333333333333331</v>
      </c>
      <c r="C5909" s="46"/>
      <c r="D5909" s="29">
        <v>46084.333333333336</v>
      </c>
      <c r="E5909" s="15" t="str">
        <f>IF(AND($B$6=NB!$A$17,$B$8&gt;0),'Ersparnisberechnung Sommertarif'!$B$8*SLP!C5889,"")</f>
        <v/>
      </c>
    </row>
    <row r="5910" spans="1:5" x14ac:dyDescent="0.3">
      <c r="A5910" s="25">
        <v>46084</v>
      </c>
      <c r="B5910" s="31">
        <v>0.34375</v>
      </c>
      <c r="C5910" s="46"/>
      <c r="D5910" s="29">
        <v>46084.34375</v>
      </c>
      <c r="E5910" s="15" t="str">
        <f>IF(AND($B$6=NB!$A$17,$B$8&gt;0),'Ersparnisberechnung Sommertarif'!$B$8*SLP!C5890,"")</f>
        <v/>
      </c>
    </row>
    <row r="5911" spans="1:5" x14ac:dyDescent="0.3">
      <c r="A5911" s="25">
        <v>46084</v>
      </c>
      <c r="B5911" s="31">
        <v>0.35416666666666669</v>
      </c>
      <c r="C5911" s="46"/>
      <c r="D5911" s="29">
        <v>46084.354166666664</v>
      </c>
      <c r="E5911" s="15" t="str">
        <f>IF(AND($B$6=NB!$A$17,$B$8&gt;0),'Ersparnisberechnung Sommertarif'!$B$8*SLP!C5891,"")</f>
        <v/>
      </c>
    </row>
    <row r="5912" spans="1:5" x14ac:dyDescent="0.3">
      <c r="A5912" s="25">
        <v>46084</v>
      </c>
      <c r="B5912" s="31">
        <v>0.36458333333333331</v>
      </c>
      <c r="C5912" s="46"/>
      <c r="D5912" s="29">
        <v>46084.364583333336</v>
      </c>
      <c r="E5912" s="15" t="str">
        <f>IF(AND($B$6=NB!$A$17,$B$8&gt;0),'Ersparnisberechnung Sommertarif'!$B$8*SLP!C5892,"")</f>
        <v/>
      </c>
    </row>
    <row r="5913" spans="1:5" x14ac:dyDescent="0.3">
      <c r="A5913" s="25">
        <v>46084</v>
      </c>
      <c r="B5913" s="31">
        <v>0.375</v>
      </c>
      <c r="C5913" s="46"/>
      <c r="D5913" s="29">
        <v>46084.375</v>
      </c>
      <c r="E5913" s="15" t="str">
        <f>IF(AND($B$6=NB!$A$17,$B$8&gt;0),'Ersparnisberechnung Sommertarif'!$B$8*SLP!C5893,"")</f>
        <v/>
      </c>
    </row>
    <row r="5914" spans="1:5" x14ac:dyDescent="0.3">
      <c r="A5914" s="25">
        <v>46084</v>
      </c>
      <c r="B5914" s="31">
        <v>0.38541666666666669</v>
      </c>
      <c r="C5914" s="46"/>
      <c r="D5914" s="29">
        <v>46084.385416666664</v>
      </c>
      <c r="E5914" s="15" t="str">
        <f>IF(AND($B$6=NB!$A$17,$B$8&gt;0),'Ersparnisberechnung Sommertarif'!$B$8*SLP!C5894,"")</f>
        <v/>
      </c>
    </row>
    <row r="5915" spans="1:5" x14ac:dyDescent="0.3">
      <c r="A5915" s="25">
        <v>46084</v>
      </c>
      <c r="B5915" s="31">
        <v>0.39583333333333331</v>
      </c>
      <c r="C5915" s="46"/>
      <c r="D5915" s="29">
        <v>46084.395833333336</v>
      </c>
      <c r="E5915" s="15" t="str">
        <f>IF(AND($B$6=NB!$A$17,$B$8&gt;0),'Ersparnisberechnung Sommertarif'!$B$8*SLP!C5895,"")</f>
        <v/>
      </c>
    </row>
    <row r="5916" spans="1:5" x14ac:dyDescent="0.3">
      <c r="A5916" s="25">
        <v>46084</v>
      </c>
      <c r="B5916" s="31">
        <v>0.40625</v>
      </c>
      <c r="C5916" s="46"/>
      <c r="D5916" s="29">
        <v>46084.40625</v>
      </c>
      <c r="E5916" s="15" t="str">
        <f>IF(AND($B$6=NB!$A$17,$B$8&gt;0),'Ersparnisberechnung Sommertarif'!$B$8*SLP!C5896,"")</f>
        <v/>
      </c>
    </row>
    <row r="5917" spans="1:5" x14ac:dyDescent="0.3">
      <c r="A5917" s="25">
        <v>46084</v>
      </c>
      <c r="B5917" s="31">
        <v>0.41666666666666669</v>
      </c>
      <c r="C5917" s="46"/>
      <c r="D5917" s="29">
        <v>46084.416666666664</v>
      </c>
      <c r="E5917" s="15" t="str">
        <f>IF(AND($B$6=NB!$A$17,$B$8&gt;0),'Ersparnisberechnung Sommertarif'!$B$8*SLP!C5897,"")</f>
        <v/>
      </c>
    </row>
    <row r="5918" spans="1:5" x14ac:dyDescent="0.3">
      <c r="A5918" s="25">
        <v>46084</v>
      </c>
      <c r="B5918" s="31">
        <v>0.42708333333333331</v>
      </c>
      <c r="C5918" s="46"/>
      <c r="D5918" s="29">
        <v>46084.427083333336</v>
      </c>
      <c r="E5918" s="15" t="str">
        <f>IF(AND($B$6=NB!$A$17,$B$8&gt;0),'Ersparnisberechnung Sommertarif'!$B$8*SLP!C5898,"")</f>
        <v/>
      </c>
    </row>
    <row r="5919" spans="1:5" x14ac:dyDescent="0.3">
      <c r="A5919" s="25">
        <v>46084</v>
      </c>
      <c r="B5919" s="31">
        <v>0.4375</v>
      </c>
      <c r="C5919" s="46"/>
      <c r="D5919" s="29">
        <v>46084.4375</v>
      </c>
      <c r="E5919" s="15" t="str">
        <f>IF(AND($B$6=NB!$A$17,$B$8&gt;0),'Ersparnisberechnung Sommertarif'!$B$8*SLP!C5899,"")</f>
        <v/>
      </c>
    </row>
    <row r="5920" spans="1:5" x14ac:dyDescent="0.3">
      <c r="A5920" s="25">
        <v>46084</v>
      </c>
      <c r="B5920" s="31">
        <v>0.44791666666666669</v>
      </c>
      <c r="C5920" s="46"/>
      <c r="D5920" s="29">
        <v>46084.447916666664</v>
      </c>
      <c r="E5920" s="15" t="str">
        <f>IF(AND($B$6=NB!$A$17,$B$8&gt;0),'Ersparnisberechnung Sommertarif'!$B$8*SLP!C5900,"")</f>
        <v/>
      </c>
    </row>
    <row r="5921" spans="1:5" x14ac:dyDescent="0.3">
      <c r="A5921" s="25">
        <v>46084</v>
      </c>
      <c r="B5921" s="31">
        <v>0.45833333333333331</v>
      </c>
      <c r="C5921" s="46"/>
      <c r="D5921" s="29">
        <v>46084.458333333336</v>
      </c>
      <c r="E5921" s="15" t="str">
        <f>IF(AND($B$6=NB!$A$17,$B$8&gt;0),'Ersparnisberechnung Sommertarif'!$B$8*SLP!C5901,"")</f>
        <v/>
      </c>
    </row>
    <row r="5922" spans="1:5" x14ac:dyDescent="0.3">
      <c r="A5922" s="25">
        <v>46084</v>
      </c>
      <c r="B5922" s="31">
        <v>0.46875</v>
      </c>
      <c r="C5922" s="46"/>
      <c r="D5922" s="29">
        <v>46084.46875</v>
      </c>
      <c r="E5922" s="15" t="str">
        <f>IF(AND($B$6=NB!$A$17,$B$8&gt;0),'Ersparnisberechnung Sommertarif'!$B$8*SLP!C5902,"")</f>
        <v/>
      </c>
    </row>
    <row r="5923" spans="1:5" x14ac:dyDescent="0.3">
      <c r="A5923" s="25">
        <v>46084</v>
      </c>
      <c r="B5923" s="31">
        <v>0.47916666666666669</v>
      </c>
      <c r="C5923" s="46"/>
      <c r="D5923" s="29">
        <v>46084.479166666664</v>
      </c>
      <c r="E5923" s="15" t="str">
        <f>IF(AND($B$6=NB!$A$17,$B$8&gt;0),'Ersparnisberechnung Sommertarif'!$B$8*SLP!C5903,"")</f>
        <v/>
      </c>
    </row>
    <row r="5924" spans="1:5" x14ac:dyDescent="0.3">
      <c r="A5924" s="25">
        <v>46084</v>
      </c>
      <c r="B5924" s="31">
        <v>0.48958333333333331</v>
      </c>
      <c r="C5924" s="46"/>
      <c r="D5924" s="29">
        <v>46084.489583333336</v>
      </c>
      <c r="E5924" s="15" t="str">
        <f>IF(AND($B$6=NB!$A$17,$B$8&gt;0),'Ersparnisberechnung Sommertarif'!$B$8*SLP!C5904,"")</f>
        <v/>
      </c>
    </row>
    <row r="5925" spans="1:5" x14ac:dyDescent="0.3">
      <c r="A5925" s="25">
        <v>46084</v>
      </c>
      <c r="B5925" s="31">
        <v>0.5</v>
      </c>
      <c r="C5925" s="46"/>
      <c r="D5925" s="29">
        <v>46084.5</v>
      </c>
      <c r="E5925" s="15" t="str">
        <f>IF(AND($B$6=NB!$A$17,$B$8&gt;0),'Ersparnisberechnung Sommertarif'!$B$8*SLP!C5905,"")</f>
        <v/>
      </c>
    </row>
    <row r="5926" spans="1:5" x14ac:dyDescent="0.3">
      <c r="A5926" s="25">
        <v>46084</v>
      </c>
      <c r="B5926" s="31">
        <v>0.51041666666666663</v>
      </c>
      <c r="C5926" s="46"/>
      <c r="D5926" s="29">
        <v>46084.510416666664</v>
      </c>
      <c r="E5926" s="15" t="str">
        <f>IF(AND($B$6=NB!$A$17,$B$8&gt;0),'Ersparnisberechnung Sommertarif'!$B$8*SLP!C5906,"")</f>
        <v/>
      </c>
    </row>
    <row r="5927" spans="1:5" x14ac:dyDescent="0.3">
      <c r="A5927" s="25">
        <v>46084</v>
      </c>
      <c r="B5927" s="31">
        <v>0.52083333333333337</v>
      </c>
      <c r="C5927" s="46"/>
      <c r="D5927" s="29">
        <v>46084.520833333336</v>
      </c>
      <c r="E5927" s="15" t="str">
        <f>IF(AND($B$6=NB!$A$17,$B$8&gt;0),'Ersparnisberechnung Sommertarif'!$B$8*SLP!C5907,"")</f>
        <v/>
      </c>
    </row>
    <row r="5928" spans="1:5" x14ac:dyDescent="0.3">
      <c r="A5928" s="25">
        <v>46084</v>
      </c>
      <c r="B5928" s="31">
        <v>0.53125</v>
      </c>
      <c r="C5928" s="46"/>
      <c r="D5928" s="29">
        <v>46084.53125</v>
      </c>
      <c r="E5928" s="15" t="str">
        <f>IF(AND($B$6=NB!$A$17,$B$8&gt;0),'Ersparnisberechnung Sommertarif'!$B$8*SLP!C5908,"")</f>
        <v/>
      </c>
    </row>
    <row r="5929" spans="1:5" x14ac:dyDescent="0.3">
      <c r="A5929" s="25">
        <v>46084</v>
      </c>
      <c r="B5929" s="31">
        <v>0.54166666666666663</v>
      </c>
      <c r="C5929" s="46"/>
      <c r="D5929" s="29">
        <v>46084.541666666664</v>
      </c>
      <c r="E5929" s="15" t="str">
        <f>IF(AND($B$6=NB!$A$17,$B$8&gt;0),'Ersparnisberechnung Sommertarif'!$B$8*SLP!C5909,"")</f>
        <v/>
      </c>
    </row>
    <row r="5930" spans="1:5" x14ac:dyDescent="0.3">
      <c r="A5930" s="25">
        <v>46084</v>
      </c>
      <c r="B5930" s="31">
        <v>0.55208333333333337</v>
      </c>
      <c r="C5930" s="46"/>
      <c r="D5930" s="29">
        <v>46084.552083333336</v>
      </c>
      <c r="E5930" s="15" t="str">
        <f>IF(AND($B$6=NB!$A$17,$B$8&gt;0),'Ersparnisberechnung Sommertarif'!$B$8*SLP!C5910,"")</f>
        <v/>
      </c>
    </row>
    <row r="5931" spans="1:5" x14ac:dyDescent="0.3">
      <c r="A5931" s="25">
        <v>46084</v>
      </c>
      <c r="B5931" s="31">
        <v>0.5625</v>
      </c>
      <c r="C5931" s="46"/>
      <c r="D5931" s="29">
        <v>46084.5625</v>
      </c>
      <c r="E5931" s="15" t="str">
        <f>IF(AND($B$6=NB!$A$17,$B$8&gt;0),'Ersparnisberechnung Sommertarif'!$B$8*SLP!C5911,"")</f>
        <v/>
      </c>
    </row>
    <row r="5932" spans="1:5" x14ac:dyDescent="0.3">
      <c r="A5932" s="25">
        <v>46084</v>
      </c>
      <c r="B5932" s="31">
        <v>0.57291666666666663</v>
      </c>
      <c r="C5932" s="46"/>
      <c r="D5932" s="29">
        <v>46084.572916666664</v>
      </c>
      <c r="E5932" s="15" t="str">
        <f>IF(AND($B$6=NB!$A$17,$B$8&gt;0),'Ersparnisberechnung Sommertarif'!$B$8*SLP!C5912,"")</f>
        <v/>
      </c>
    </row>
    <row r="5933" spans="1:5" x14ac:dyDescent="0.3">
      <c r="A5933" s="25">
        <v>46084</v>
      </c>
      <c r="B5933" s="31">
        <v>0.58333333333333337</v>
      </c>
      <c r="C5933" s="46"/>
      <c r="D5933" s="29">
        <v>46084.583333333336</v>
      </c>
      <c r="E5933" s="15" t="str">
        <f>IF(AND($B$6=NB!$A$17,$B$8&gt;0),'Ersparnisberechnung Sommertarif'!$B$8*SLP!C5913,"")</f>
        <v/>
      </c>
    </row>
    <row r="5934" spans="1:5" x14ac:dyDescent="0.3">
      <c r="A5934" s="25">
        <v>46084</v>
      </c>
      <c r="B5934" s="31">
        <v>0.59375</v>
      </c>
      <c r="C5934" s="46"/>
      <c r="D5934" s="29">
        <v>46084.59375</v>
      </c>
      <c r="E5934" s="15" t="str">
        <f>IF(AND($B$6=NB!$A$17,$B$8&gt;0),'Ersparnisberechnung Sommertarif'!$B$8*SLP!C5914,"")</f>
        <v/>
      </c>
    </row>
    <row r="5935" spans="1:5" x14ac:dyDescent="0.3">
      <c r="A5935" s="25">
        <v>46084</v>
      </c>
      <c r="B5935" s="31">
        <v>0.60416666666666663</v>
      </c>
      <c r="C5935" s="46"/>
      <c r="D5935" s="29">
        <v>46084.604166666664</v>
      </c>
      <c r="E5935" s="15" t="str">
        <f>IF(AND($B$6=NB!$A$17,$B$8&gt;0),'Ersparnisberechnung Sommertarif'!$B$8*SLP!C5915,"")</f>
        <v/>
      </c>
    </row>
    <row r="5936" spans="1:5" x14ac:dyDescent="0.3">
      <c r="A5936" s="25">
        <v>46084</v>
      </c>
      <c r="B5936" s="31">
        <v>0.61458333333333337</v>
      </c>
      <c r="C5936" s="46"/>
      <c r="D5936" s="29">
        <v>46084.614583333336</v>
      </c>
      <c r="E5936" s="15" t="str">
        <f>IF(AND($B$6=NB!$A$17,$B$8&gt;0),'Ersparnisberechnung Sommertarif'!$B$8*SLP!C5916,"")</f>
        <v/>
      </c>
    </row>
    <row r="5937" spans="1:5" x14ac:dyDescent="0.3">
      <c r="A5937" s="25">
        <v>46084</v>
      </c>
      <c r="B5937" s="31">
        <v>0.625</v>
      </c>
      <c r="C5937" s="46"/>
      <c r="D5937" s="29">
        <v>46084.625</v>
      </c>
      <c r="E5937" s="15" t="str">
        <f>IF(AND($B$6=NB!$A$17,$B$8&gt;0),'Ersparnisberechnung Sommertarif'!$B$8*SLP!C5917,"")</f>
        <v/>
      </c>
    </row>
    <row r="5938" spans="1:5" x14ac:dyDescent="0.3">
      <c r="A5938" s="25">
        <v>46084</v>
      </c>
      <c r="B5938" s="31">
        <v>0.63541666666666663</v>
      </c>
      <c r="C5938" s="46"/>
      <c r="D5938" s="29">
        <v>46084.635416666664</v>
      </c>
      <c r="E5938" s="15" t="str">
        <f>IF(AND($B$6=NB!$A$17,$B$8&gt;0),'Ersparnisberechnung Sommertarif'!$B$8*SLP!C5918,"")</f>
        <v/>
      </c>
    </row>
    <row r="5939" spans="1:5" x14ac:dyDescent="0.3">
      <c r="A5939" s="25">
        <v>46084</v>
      </c>
      <c r="B5939" s="31">
        <v>0.64583333333333337</v>
      </c>
      <c r="C5939" s="46"/>
      <c r="D5939" s="29">
        <v>46084.645833333336</v>
      </c>
      <c r="E5939" s="15" t="str">
        <f>IF(AND($B$6=NB!$A$17,$B$8&gt;0),'Ersparnisberechnung Sommertarif'!$B$8*SLP!C5919,"")</f>
        <v/>
      </c>
    </row>
    <row r="5940" spans="1:5" x14ac:dyDescent="0.3">
      <c r="A5940" s="25">
        <v>46084</v>
      </c>
      <c r="B5940" s="31">
        <v>0.65625</v>
      </c>
      <c r="C5940" s="46"/>
      <c r="D5940" s="29">
        <v>46084.65625</v>
      </c>
      <c r="E5940" s="15" t="str">
        <f>IF(AND($B$6=NB!$A$17,$B$8&gt;0),'Ersparnisberechnung Sommertarif'!$B$8*SLP!C5920,"")</f>
        <v/>
      </c>
    </row>
    <row r="5941" spans="1:5" x14ac:dyDescent="0.3">
      <c r="A5941" s="25">
        <v>46084</v>
      </c>
      <c r="B5941" s="31">
        <v>0.66666666666666663</v>
      </c>
      <c r="C5941" s="46"/>
      <c r="D5941" s="29">
        <v>46084.666666666664</v>
      </c>
      <c r="E5941" s="15" t="str">
        <f>IF(AND($B$6=NB!$A$17,$B$8&gt;0),'Ersparnisberechnung Sommertarif'!$B$8*SLP!C5921,"")</f>
        <v/>
      </c>
    </row>
    <row r="5942" spans="1:5" x14ac:dyDescent="0.3">
      <c r="A5942" s="25">
        <v>46084</v>
      </c>
      <c r="B5942" s="31">
        <v>0.67708333333333337</v>
      </c>
      <c r="C5942" s="46"/>
      <c r="D5942" s="29">
        <v>46084.677083333336</v>
      </c>
      <c r="E5942" s="15" t="str">
        <f>IF(AND($B$6=NB!$A$17,$B$8&gt;0),'Ersparnisberechnung Sommertarif'!$B$8*SLP!C5922,"")</f>
        <v/>
      </c>
    </row>
    <row r="5943" spans="1:5" x14ac:dyDescent="0.3">
      <c r="A5943" s="25">
        <v>46084</v>
      </c>
      <c r="B5943" s="31">
        <v>0.6875</v>
      </c>
      <c r="C5943" s="46"/>
      <c r="D5943" s="29">
        <v>46084.6875</v>
      </c>
      <c r="E5943" s="15" t="str">
        <f>IF(AND($B$6=NB!$A$17,$B$8&gt;0),'Ersparnisberechnung Sommertarif'!$B$8*SLP!C5923,"")</f>
        <v/>
      </c>
    </row>
    <row r="5944" spans="1:5" x14ac:dyDescent="0.3">
      <c r="A5944" s="25">
        <v>46084</v>
      </c>
      <c r="B5944" s="31">
        <v>0.69791666666666663</v>
      </c>
      <c r="C5944" s="46"/>
      <c r="D5944" s="29">
        <v>46084.697916666664</v>
      </c>
      <c r="E5944" s="15" t="str">
        <f>IF(AND($B$6=NB!$A$17,$B$8&gt;0),'Ersparnisberechnung Sommertarif'!$B$8*SLP!C5924,"")</f>
        <v/>
      </c>
    </row>
    <row r="5945" spans="1:5" x14ac:dyDescent="0.3">
      <c r="A5945" s="25">
        <v>46084</v>
      </c>
      <c r="B5945" s="31">
        <v>0.70833333333333337</v>
      </c>
      <c r="C5945" s="46"/>
      <c r="D5945" s="29">
        <v>46084.708333333336</v>
      </c>
      <c r="E5945" s="15" t="str">
        <f>IF(AND($B$6=NB!$A$17,$B$8&gt;0),'Ersparnisberechnung Sommertarif'!$B$8*SLP!C5925,"")</f>
        <v/>
      </c>
    </row>
    <row r="5946" spans="1:5" x14ac:dyDescent="0.3">
      <c r="A5946" s="25">
        <v>46084</v>
      </c>
      <c r="B5946" s="31">
        <v>0.71875</v>
      </c>
      <c r="C5946" s="46"/>
      <c r="D5946" s="29">
        <v>46084.71875</v>
      </c>
      <c r="E5946" s="15" t="str">
        <f>IF(AND($B$6=NB!$A$17,$B$8&gt;0),'Ersparnisberechnung Sommertarif'!$B$8*SLP!C5926,"")</f>
        <v/>
      </c>
    </row>
    <row r="5947" spans="1:5" x14ac:dyDescent="0.3">
      <c r="A5947" s="25">
        <v>46084</v>
      </c>
      <c r="B5947" s="31">
        <v>0.72916666666666663</v>
      </c>
      <c r="C5947" s="46"/>
      <c r="D5947" s="29">
        <v>46084.729166666664</v>
      </c>
      <c r="E5947" s="15" t="str">
        <f>IF(AND($B$6=NB!$A$17,$B$8&gt;0),'Ersparnisberechnung Sommertarif'!$B$8*SLP!C5927,"")</f>
        <v/>
      </c>
    </row>
    <row r="5948" spans="1:5" x14ac:dyDescent="0.3">
      <c r="A5948" s="25">
        <v>46084</v>
      </c>
      <c r="B5948" s="31">
        <v>0.73958333333333337</v>
      </c>
      <c r="C5948" s="46"/>
      <c r="D5948" s="29">
        <v>46084.739583333336</v>
      </c>
      <c r="E5948" s="15" t="str">
        <f>IF(AND($B$6=NB!$A$17,$B$8&gt;0),'Ersparnisberechnung Sommertarif'!$B$8*SLP!C5928,"")</f>
        <v/>
      </c>
    </row>
    <row r="5949" spans="1:5" x14ac:dyDescent="0.3">
      <c r="A5949" s="25">
        <v>46084</v>
      </c>
      <c r="B5949" s="31">
        <v>0.75</v>
      </c>
      <c r="C5949" s="46"/>
      <c r="D5949" s="29">
        <v>46084.75</v>
      </c>
      <c r="E5949" s="15" t="str">
        <f>IF(AND($B$6=NB!$A$17,$B$8&gt;0),'Ersparnisberechnung Sommertarif'!$B$8*SLP!C5929,"")</f>
        <v/>
      </c>
    </row>
    <row r="5950" spans="1:5" x14ac:dyDescent="0.3">
      <c r="A5950" s="25">
        <v>46084</v>
      </c>
      <c r="B5950" s="31">
        <v>0.76041666666666663</v>
      </c>
      <c r="C5950" s="46"/>
      <c r="D5950" s="29">
        <v>46084.760416666664</v>
      </c>
      <c r="E5950" s="15" t="str">
        <f>IF(AND($B$6=NB!$A$17,$B$8&gt;0),'Ersparnisberechnung Sommertarif'!$B$8*SLP!C5930,"")</f>
        <v/>
      </c>
    </row>
    <row r="5951" spans="1:5" x14ac:dyDescent="0.3">
      <c r="A5951" s="25">
        <v>46084</v>
      </c>
      <c r="B5951" s="31">
        <v>0.77083333333333337</v>
      </c>
      <c r="C5951" s="46"/>
      <c r="D5951" s="29">
        <v>46084.770833333336</v>
      </c>
      <c r="E5951" s="15" t="str">
        <f>IF(AND($B$6=NB!$A$17,$B$8&gt;0),'Ersparnisberechnung Sommertarif'!$B$8*SLP!C5931,"")</f>
        <v/>
      </c>
    </row>
    <row r="5952" spans="1:5" x14ac:dyDescent="0.3">
      <c r="A5952" s="25">
        <v>46084</v>
      </c>
      <c r="B5952" s="31">
        <v>0.78125</v>
      </c>
      <c r="C5952" s="46"/>
      <c r="D5952" s="29">
        <v>46084.78125</v>
      </c>
      <c r="E5952" s="15" t="str">
        <f>IF(AND($B$6=NB!$A$17,$B$8&gt;0),'Ersparnisberechnung Sommertarif'!$B$8*SLP!C5932,"")</f>
        <v/>
      </c>
    </row>
    <row r="5953" spans="1:5" x14ac:dyDescent="0.3">
      <c r="A5953" s="25">
        <v>46084</v>
      </c>
      <c r="B5953" s="31">
        <v>0.79166666666666663</v>
      </c>
      <c r="C5953" s="46"/>
      <c r="D5953" s="29">
        <v>46084.791666666664</v>
      </c>
      <c r="E5953" s="15" t="str">
        <f>IF(AND($B$6=NB!$A$17,$B$8&gt;0),'Ersparnisberechnung Sommertarif'!$B$8*SLP!C5933,"")</f>
        <v/>
      </c>
    </row>
    <row r="5954" spans="1:5" x14ac:dyDescent="0.3">
      <c r="A5954" s="25">
        <v>46084</v>
      </c>
      <c r="B5954" s="31">
        <v>0.80208333333333337</v>
      </c>
      <c r="C5954" s="46"/>
      <c r="D5954" s="29">
        <v>46084.802083333336</v>
      </c>
      <c r="E5954" s="15" t="str">
        <f>IF(AND($B$6=NB!$A$17,$B$8&gt;0),'Ersparnisberechnung Sommertarif'!$B$8*SLP!C5934,"")</f>
        <v/>
      </c>
    </row>
    <row r="5955" spans="1:5" x14ac:dyDescent="0.3">
      <c r="A5955" s="25">
        <v>46084</v>
      </c>
      <c r="B5955" s="31">
        <v>0.8125</v>
      </c>
      <c r="C5955" s="46"/>
      <c r="D5955" s="29">
        <v>46084.8125</v>
      </c>
      <c r="E5955" s="15" t="str">
        <f>IF(AND($B$6=NB!$A$17,$B$8&gt;0),'Ersparnisberechnung Sommertarif'!$B$8*SLP!C5935,"")</f>
        <v/>
      </c>
    </row>
    <row r="5956" spans="1:5" x14ac:dyDescent="0.3">
      <c r="A5956" s="25">
        <v>46084</v>
      </c>
      <c r="B5956" s="31">
        <v>0.82291666666666663</v>
      </c>
      <c r="C5956" s="46"/>
      <c r="D5956" s="29">
        <v>46084.822916666664</v>
      </c>
      <c r="E5956" s="15" t="str">
        <f>IF(AND($B$6=NB!$A$17,$B$8&gt;0),'Ersparnisberechnung Sommertarif'!$B$8*SLP!C5936,"")</f>
        <v/>
      </c>
    </row>
    <row r="5957" spans="1:5" x14ac:dyDescent="0.3">
      <c r="A5957" s="25">
        <v>46084</v>
      </c>
      <c r="B5957" s="31">
        <v>0.83333333333333337</v>
      </c>
      <c r="C5957" s="46"/>
      <c r="D5957" s="29">
        <v>46084.833333333336</v>
      </c>
      <c r="E5957" s="15" t="str">
        <f>IF(AND($B$6=NB!$A$17,$B$8&gt;0),'Ersparnisberechnung Sommertarif'!$B$8*SLP!C5937,"")</f>
        <v/>
      </c>
    </row>
    <row r="5958" spans="1:5" x14ac:dyDescent="0.3">
      <c r="A5958" s="25">
        <v>46084</v>
      </c>
      <c r="B5958" s="31">
        <v>0.84375</v>
      </c>
      <c r="C5958" s="46"/>
      <c r="D5958" s="29">
        <v>46084.84375</v>
      </c>
      <c r="E5958" s="15" t="str">
        <f>IF(AND($B$6=NB!$A$17,$B$8&gt;0),'Ersparnisberechnung Sommertarif'!$B$8*SLP!C5938,"")</f>
        <v/>
      </c>
    </row>
    <row r="5959" spans="1:5" x14ac:dyDescent="0.3">
      <c r="A5959" s="25">
        <v>46084</v>
      </c>
      <c r="B5959" s="31">
        <v>0.85416666666666663</v>
      </c>
      <c r="C5959" s="46"/>
      <c r="D5959" s="29">
        <v>46084.854166666664</v>
      </c>
      <c r="E5959" s="15" t="str">
        <f>IF(AND($B$6=NB!$A$17,$B$8&gt;0),'Ersparnisberechnung Sommertarif'!$B$8*SLP!C5939,"")</f>
        <v/>
      </c>
    </row>
    <row r="5960" spans="1:5" x14ac:dyDescent="0.3">
      <c r="A5960" s="25">
        <v>46084</v>
      </c>
      <c r="B5960" s="31">
        <v>0.86458333333333337</v>
      </c>
      <c r="C5960" s="46"/>
      <c r="D5960" s="29">
        <v>46084.864583333336</v>
      </c>
      <c r="E5960" s="15" t="str">
        <f>IF(AND($B$6=NB!$A$17,$B$8&gt;0),'Ersparnisberechnung Sommertarif'!$B$8*SLP!C5940,"")</f>
        <v/>
      </c>
    </row>
    <row r="5961" spans="1:5" x14ac:dyDescent="0.3">
      <c r="A5961" s="25">
        <v>46084</v>
      </c>
      <c r="B5961" s="31">
        <v>0.875</v>
      </c>
      <c r="C5961" s="46"/>
      <c r="D5961" s="29">
        <v>46084.875</v>
      </c>
      <c r="E5961" s="15" t="str">
        <f>IF(AND($B$6=NB!$A$17,$B$8&gt;0),'Ersparnisberechnung Sommertarif'!$B$8*SLP!C5941,"")</f>
        <v/>
      </c>
    </row>
    <row r="5962" spans="1:5" x14ac:dyDescent="0.3">
      <c r="A5962" s="25">
        <v>46084</v>
      </c>
      <c r="B5962" s="31">
        <v>0.88541666666666663</v>
      </c>
      <c r="C5962" s="46"/>
      <c r="D5962" s="29">
        <v>46084.885416666664</v>
      </c>
      <c r="E5962" s="15" t="str">
        <f>IF(AND($B$6=NB!$A$17,$B$8&gt;0),'Ersparnisberechnung Sommertarif'!$B$8*SLP!C5942,"")</f>
        <v/>
      </c>
    </row>
    <row r="5963" spans="1:5" x14ac:dyDescent="0.3">
      <c r="A5963" s="25">
        <v>46084</v>
      </c>
      <c r="B5963" s="31">
        <v>0.89583333333333337</v>
      </c>
      <c r="C5963" s="46"/>
      <c r="D5963" s="29">
        <v>46084.895833333336</v>
      </c>
      <c r="E5963" s="15" t="str">
        <f>IF(AND($B$6=NB!$A$17,$B$8&gt;0),'Ersparnisberechnung Sommertarif'!$B$8*SLP!C5943,"")</f>
        <v/>
      </c>
    </row>
    <row r="5964" spans="1:5" x14ac:dyDescent="0.3">
      <c r="A5964" s="25">
        <v>46084</v>
      </c>
      <c r="B5964" s="31">
        <v>0.90625</v>
      </c>
      <c r="C5964" s="46"/>
      <c r="D5964" s="29">
        <v>46084.90625</v>
      </c>
      <c r="E5964" s="15" t="str">
        <f>IF(AND($B$6=NB!$A$17,$B$8&gt;0),'Ersparnisberechnung Sommertarif'!$B$8*SLP!C5944,"")</f>
        <v/>
      </c>
    </row>
    <row r="5965" spans="1:5" x14ac:dyDescent="0.3">
      <c r="A5965" s="25">
        <v>46084</v>
      </c>
      <c r="B5965" s="31">
        <v>0.91666666666666663</v>
      </c>
      <c r="C5965" s="46"/>
      <c r="D5965" s="29">
        <v>46084.916666666664</v>
      </c>
      <c r="E5965" s="15" t="str">
        <f>IF(AND($B$6=NB!$A$17,$B$8&gt;0),'Ersparnisberechnung Sommertarif'!$B$8*SLP!C5945,"")</f>
        <v/>
      </c>
    </row>
    <row r="5966" spans="1:5" x14ac:dyDescent="0.3">
      <c r="A5966" s="25">
        <v>46084</v>
      </c>
      <c r="B5966" s="31">
        <v>0.92708333333333337</v>
      </c>
      <c r="C5966" s="46"/>
      <c r="D5966" s="29">
        <v>46084.927083333336</v>
      </c>
      <c r="E5966" s="15" t="str">
        <f>IF(AND($B$6=NB!$A$17,$B$8&gt;0),'Ersparnisberechnung Sommertarif'!$B$8*SLP!C5946,"")</f>
        <v/>
      </c>
    </row>
    <row r="5967" spans="1:5" x14ac:dyDescent="0.3">
      <c r="A5967" s="25">
        <v>46084</v>
      </c>
      <c r="B5967" s="31">
        <v>0.9375</v>
      </c>
      <c r="C5967" s="46"/>
      <c r="D5967" s="29">
        <v>46084.9375</v>
      </c>
      <c r="E5967" s="15" t="str">
        <f>IF(AND($B$6=NB!$A$17,$B$8&gt;0),'Ersparnisberechnung Sommertarif'!$B$8*SLP!C5947,"")</f>
        <v/>
      </c>
    </row>
    <row r="5968" spans="1:5" x14ac:dyDescent="0.3">
      <c r="A5968" s="25">
        <v>46084</v>
      </c>
      <c r="B5968" s="31">
        <v>0.94791666666666663</v>
      </c>
      <c r="C5968" s="46"/>
      <c r="D5968" s="29">
        <v>46084.947916666664</v>
      </c>
      <c r="E5968" s="15" t="str">
        <f>IF(AND($B$6=NB!$A$17,$B$8&gt;0),'Ersparnisberechnung Sommertarif'!$B$8*SLP!C5948,"")</f>
        <v/>
      </c>
    </row>
    <row r="5969" spans="1:5" x14ac:dyDescent="0.3">
      <c r="A5969" s="25">
        <v>46084</v>
      </c>
      <c r="B5969" s="31">
        <v>0.95833333333333337</v>
      </c>
      <c r="C5969" s="46"/>
      <c r="D5969" s="29">
        <v>46084.958333333336</v>
      </c>
      <c r="E5969" s="15" t="str">
        <f>IF(AND($B$6=NB!$A$17,$B$8&gt;0),'Ersparnisberechnung Sommertarif'!$B$8*SLP!C5949,"")</f>
        <v/>
      </c>
    </row>
    <row r="5970" spans="1:5" x14ac:dyDescent="0.3">
      <c r="A5970" s="25">
        <v>46084</v>
      </c>
      <c r="B5970" s="31">
        <v>0.96875</v>
      </c>
      <c r="C5970" s="46"/>
      <c r="D5970" s="29">
        <v>46084.96875</v>
      </c>
      <c r="E5970" s="15" t="str">
        <f>IF(AND($B$6=NB!$A$17,$B$8&gt;0),'Ersparnisberechnung Sommertarif'!$B$8*SLP!C5950,"")</f>
        <v/>
      </c>
    </row>
    <row r="5971" spans="1:5" x14ac:dyDescent="0.3">
      <c r="A5971" s="25">
        <v>46084</v>
      </c>
      <c r="B5971" s="31">
        <v>0.97916666666666663</v>
      </c>
      <c r="C5971" s="46"/>
      <c r="D5971" s="29">
        <v>46084.979166666664</v>
      </c>
      <c r="E5971" s="15" t="str">
        <f>IF(AND($B$6=NB!$A$17,$B$8&gt;0),'Ersparnisberechnung Sommertarif'!$B$8*SLP!C5951,"")</f>
        <v/>
      </c>
    </row>
    <row r="5972" spans="1:5" x14ac:dyDescent="0.3">
      <c r="A5972" s="25">
        <v>46084</v>
      </c>
      <c r="B5972" s="31">
        <v>0.98958333333333337</v>
      </c>
      <c r="C5972" s="46"/>
      <c r="D5972" s="29">
        <v>46084.989583333336</v>
      </c>
      <c r="E5972" s="15" t="str">
        <f>IF(AND($B$6=NB!$A$17,$B$8&gt;0),'Ersparnisberechnung Sommertarif'!$B$8*SLP!C5952,"")</f>
        <v/>
      </c>
    </row>
    <row r="5973" spans="1:5" x14ac:dyDescent="0.3">
      <c r="A5973" s="25">
        <v>46085</v>
      </c>
      <c r="B5973" s="31">
        <v>0</v>
      </c>
      <c r="C5973" s="46"/>
      <c r="D5973" s="29">
        <v>46085</v>
      </c>
      <c r="E5973" s="15" t="str">
        <f>IF(AND($B$6=NB!$A$17,$B$8&gt;0),'Ersparnisberechnung Sommertarif'!$B$8*SLP!C5953,"")</f>
        <v/>
      </c>
    </row>
    <row r="5974" spans="1:5" x14ac:dyDescent="0.3">
      <c r="A5974" s="25">
        <v>46085</v>
      </c>
      <c r="B5974" s="31">
        <v>1.0416666666666666E-2</v>
      </c>
      <c r="C5974" s="46"/>
      <c r="D5974" s="29">
        <v>46085.010416666664</v>
      </c>
      <c r="E5974" s="15" t="str">
        <f>IF(AND($B$6=NB!$A$17,$B$8&gt;0),'Ersparnisberechnung Sommertarif'!$B$8*SLP!C5954,"")</f>
        <v/>
      </c>
    </row>
    <row r="5975" spans="1:5" x14ac:dyDescent="0.3">
      <c r="A5975" s="25">
        <v>46085</v>
      </c>
      <c r="B5975" s="31">
        <v>2.0833333333333332E-2</v>
      </c>
      <c r="C5975" s="46"/>
      <c r="D5975" s="29">
        <v>46085.020833333336</v>
      </c>
      <c r="E5975" s="15" t="str">
        <f>IF(AND($B$6=NB!$A$17,$B$8&gt;0),'Ersparnisberechnung Sommertarif'!$B$8*SLP!C5955,"")</f>
        <v/>
      </c>
    </row>
    <row r="5976" spans="1:5" x14ac:dyDescent="0.3">
      <c r="A5976" s="25">
        <v>46085</v>
      </c>
      <c r="B5976" s="31">
        <v>3.125E-2</v>
      </c>
      <c r="C5976" s="46"/>
      <c r="D5976" s="29">
        <v>46085.03125</v>
      </c>
      <c r="E5976" s="15" t="str">
        <f>IF(AND($B$6=NB!$A$17,$B$8&gt;0),'Ersparnisberechnung Sommertarif'!$B$8*SLP!C5956,"")</f>
        <v/>
      </c>
    </row>
    <row r="5977" spans="1:5" x14ac:dyDescent="0.3">
      <c r="A5977" s="25">
        <v>46085</v>
      </c>
      <c r="B5977" s="31">
        <v>4.1666666666666664E-2</v>
      </c>
      <c r="C5977" s="46"/>
      <c r="D5977" s="29">
        <v>46085.041666666664</v>
      </c>
      <c r="E5977" s="15" t="str">
        <f>IF(AND($B$6=NB!$A$17,$B$8&gt;0),'Ersparnisberechnung Sommertarif'!$B$8*SLP!C5957,"")</f>
        <v/>
      </c>
    </row>
    <row r="5978" spans="1:5" x14ac:dyDescent="0.3">
      <c r="A5978" s="25">
        <v>46085</v>
      </c>
      <c r="B5978" s="31">
        <v>5.2083333333333336E-2</v>
      </c>
      <c r="C5978" s="46"/>
      <c r="D5978" s="29">
        <v>46085.052083333336</v>
      </c>
      <c r="E5978" s="15" t="str">
        <f>IF(AND($B$6=NB!$A$17,$B$8&gt;0),'Ersparnisberechnung Sommertarif'!$B$8*SLP!C5958,"")</f>
        <v/>
      </c>
    </row>
    <row r="5979" spans="1:5" x14ac:dyDescent="0.3">
      <c r="A5979" s="25">
        <v>46085</v>
      </c>
      <c r="B5979" s="31">
        <v>6.25E-2</v>
      </c>
      <c r="C5979" s="46"/>
      <c r="D5979" s="29">
        <v>46085.0625</v>
      </c>
      <c r="E5979" s="15" t="str">
        <f>IF(AND($B$6=NB!$A$17,$B$8&gt;0),'Ersparnisberechnung Sommertarif'!$B$8*SLP!C5959,"")</f>
        <v/>
      </c>
    </row>
    <row r="5980" spans="1:5" x14ac:dyDescent="0.3">
      <c r="A5980" s="25">
        <v>46085</v>
      </c>
      <c r="B5980" s="31">
        <v>7.2916666666666671E-2</v>
      </c>
      <c r="C5980" s="46"/>
      <c r="D5980" s="29">
        <v>46085.072916666664</v>
      </c>
      <c r="E5980" s="15" t="str">
        <f>IF(AND($B$6=NB!$A$17,$B$8&gt;0),'Ersparnisberechnung Sommertarif'!$B$8*SLP!C5960,"")</f>
        <v/>
      </c>
    </row>
    <row r="5981" spans="1:5" x14ac:dyDescent="0.3">
      <c r="A5981" s="25">
        <v>46085</v>
      </c>
      <c r="B5981" s="31">
        <v>8.3333333333333329E-2</v>
      </c>
      <c r="C5981" s="46"/>
      <c r="D5981" s="29">
        <v>46085.083333333336</v>
      </c>
      <c r="E5981" s="15" t="str">
        <f>IF(AND($B$6=NB!$A$17,$B$8&gt;0),'Ersparnisberechnung Sommertarif'!$B$8*SLP!C5961,"")</f>
        <v/>
      </c>
    </row>
    <row r="5982" spans="1:5" x14ac:dyDescent="0.3">
      <c r="A5982" s="25">
        <v>46085</v>
      </c>
      <c r="B5982" s="31">
        <v>9.375E-2</v>
      </c>
      <c r="C5982" s="46"/>
      <c r="D5982" s="29">
        <v>46085.09375</v>
      </c>
      <c r="E5982" s="15" t="str">
        <f>IF(AND($B$6=NB!$A$17,$B$8&gt;0),'Ersparnisberechnung Sommertarif'!$B$8*SLP!C5962,"")</f>
        <v/>
      </c>
    </row>
    <row r="5983" spans="1:5" x14ac:dyDescent="0.3">
      <c r="A5983" s="25">
        <v>46085</v>
      </c>
      <c r="B5983" s="31">
        <v>0.10416666666666667</v>
      </c>
      <c r="C5983" s="46"/>
      <c r="D5983" s="29">
        <v>46085.104166666664</v>
      </c>
      <c r="E5983" s="15" t="str">
        <f>IF(AND($B$6=NB!$A$17,$B$8&gt;0),'Ersparnisberechnung Sommertarif'!$B$8*SLP!C5963,"")</f>
        <v/>
      </c>
    </row>
    <row r="5984" spans="1:5" x14ac:dyDescent="0.3">
      <c r="A5984" s="25">
        <v>46085</v>
      </c>
      <c r="B5984" s="31">
        <v>0.11458333333333333</v>
      </c>
      <c r="C5984" s="46"/>
      <c r="D5984" s="29">
        <v>46085.114583333336</v>
      </c>
      <c r="E5984" s="15" t="str">
        <f>IF(AND($B$6=NB!$A$17,$B$8&gt;0),'Ersparnisberechnung Sommertarif'!$B$8*SLP!C5964,"")</f>
        <v/>
      </c>
    </row>
    <row r="5985" spans="1:5" x14ac:dyDescent="0.3">
      <c r="A5985" s="25">
        <v>46085</v>
      </c>
      <c r="B5985" s="31">
        <v>0.125</v>
      </c>
      <c r="C5985" s="46"/>
      <c r="D5985" s="29">
        <v>46085.125</v>
      </c>
      <c r="E5985" s="15" t="str">
        <f>IF(AND($B$6=NB!$A$17,$B$8&gt;0),'Ersparnisberechnung Sommertarif'!$B$8*SLP!C5965,"")</f>
        <v/>
      </c>
    </row>
    <row r="5986" spans="1:5" x14ac:dyDescent="0.3">
      <c r="A5986" s="25">
        <v>46085</v>
      </c>
      <c r="B5986" s="31">
        <v>0.13541666666666666</v>
      </c>
      <c r="C5986" s="46"/>
      <c r="D5986" s="29">
        <v>46085.135416666664</v>
      </c>
      <c r="E5986" s="15" t="str">
        <f>IF(AND($B$6=NB!$A$17,$B$8&gt;0),'Ersparnisberechnung Sommertarif'!$B$8*SLP!C5966,"")</f>
        <v/>
      </c>
    </row>
    <row r="5987" spans="1:5" x14ac:dyDescent="0.3">
      <c r="A5987" s="25">
        <v>46085</v>
      </c>
      <c r="B5987" s="31">
        <v>0.14583333333333334</v>
      </c>
      <c r="C5987" s="46"/>
      <c r="D5987" s="29">
        <v>46085.145833333336</v>
      </c>
      <c r="E5987" s="15" t="str">
        <f>IF(AND($B$6=NB!$A$17,$B$8&gt;0),'Ersparnisberechnung Sommertarif'!$B$8*SLP!C5967,"")</f>
        <v/>
      </c>
    </row>
    <row r="5988" spans="1:5" x14ac:dyDescent="0.3">
      <c r="A5988" s="25">
        <v>46085</v>
      </c>
      <c r="B5988" s="31">
        <v>0.15625</v>
      </c>
      <c r="C5988" s="46"/>
      <c r="D5988" s="29">
        <v>46085.15625</v>
      </c>
      <c r="E5988" s="15" t="str">
        <f>IF(AND($B$6=NB!$A$17,$B$8&gt;0),'Ersparnisberechnung Sommertarif'!$B$8*SLP!C5968,"")</f>
        <v/>
      </c>
    </row>
    <row r="5989" spans="1:5" x14ac:dyDescent="0.3">
      <c r="A5989" s="25">
        <v>46085</v>
      </c>
      <c r="B5989" s="31">
        <v>0.16666666666666666</v>
      </c>
      <c r="C5989" s="46"/>
      <c r="D5989" s="29">
        <v>46085.166666666664</v>
      </c>
      <c r="E5989" s="15" t="str">
        <f>IF(AND($B$6=NB!$A$17,$B$8&gt;0),'Ersparnisberechnung Sommertarif'!$B$8*SLP!C5969,"")</f>
        <v/>
      </c>
    </row>
    <row r="5990" spans="1:5" x14ac:dyDescent="0.3">
      <c r="A5990" s="25">
        <v>46085</v>
      </c>
      <c r="B5990" s="31">
        <v>0.17708333333333334</v>
      </c>
      <c r="C5990" s="46"/>
      <c r="D5990" s="29">
        <v>46085.177083333336</v>
      </c>
      <c r="E5990" s="15" t="str">
        <f>IF(AND($B$6=NB!$A$17,$B$8&gt;0),'Ersparnisberechnung Sommertarif'!$B$8*SLP!C5970,"")</f>
        <v/>
      </c>
    </row>
    <row r="5991" spans="1:5" x14ac:dyDescent="0.3">
      <c r="A5991" s="25">
        <v>46085</v>
      </c>
      <c r="B5991" s="31">
        <v>0.1875</v>
      </c>
      <c r="C5991" s="46"/>
      <c r="D5991" s="29">
        <v>46085.1875</v>
      </c>
      <c r="E5991" s="15" t="str">
        <f>IF(AND($B$6=NB!$A$17,$B$8&gt;0),'Ersparnisberechnung Sommertarif'!$B$8*SLP!C5971,"")</f>
        <v/>
      </c>
    </row>
    <row r="5992" spans="1:5" x14ac:dyDescent="0.3">
      <c r="A5992" s="25">
        <v>46085</v>
      </c>
      <c r="B5992" s="31">
        <v>0.19791666666666666</v>
      </c>
      <c r="C5992" s="46"/>
      <c r="D5992" s="29">
        <v>46085.197916666664</v>
      </c>
      <c r="E5992" s="15" t="str">
        <f>IF(AND($B$6=NB!$A$17,$B$8&gt;0),'Ersparnisberechnung Sommertarif'!$B$8*SLP!C5972,"")</f>
        <v/>
      </c>
    </row>
    <row r="5993" spans="1:5" x14ac:dyDescent="0.3">
      <c r="A5993" s="25">
        <v>46085</v>
      </c>
      <c r="B5993" s="31">
        <v>0.20833333333333334</v>
      </c>
      <c r="C5993" s="46"/>
      <c r="D5993" s="29">
        <v>46085.208333333336</v>
      </c>
      <c r="E5993" s="15" t="str">
        <f>IF(AND($B$6=NB!$A$17,$B$8&gt;0),'Ersparnisberechnung Sommertarif'!$B$8*SLP!C5973,"")</f>
        <v/>
      </c>
    </row>
    <row r="5994" spans="1:5" x14ac:dyDescent="0.3">
      <c r="A5994" s="25">
        <v>46085</v>
      </c>
      <c r="B5994" s="31">
        <v>0.21875</v>
      </c>
      <c r="C5994" s="46"/>
      <c r="D5994" s="29">
        <v>46085.21875</v>
      </c>
      <c r="E5994" s="15" t="str">
        <f>IF(AND($B$6=NB!$A$17,$B$8&gt;0),'Ersparnisberechnung Sommertarif'!$B$8*SLP!C5974,"")</f>
        <v/>
      </c>
    </row>
    <row r="5995" spans="1:5" x14ac:dyDescent="0.3">
      <c r="A5995" s="25">
        <v>46085</v>
      </c>
      <c r="B5995" s="31">
        <v>0.22916666666666666</v>
      </c>
      <c r="C5995" s="46"/>
      <c r="D5995" s="29">
        <v>46085.229166666664</v>
      </c>
      <c r="E5995" s="15" t="str">
        <f>IF(AND($B$6=NB!$A$17,$B$8&gt;0),'Ersparnisberechnung Sommertarif'!$B$8*SLP!C5975,"")</f>
        <v/>
      </c>
    </row>
    <row r="5996" spans="1:5" x14ac:dyDescent="0.3">
      <c r="A5996" s="25">
        <v>46085</v>
      </c>
      <c r="B5996" s="31">
        <v>0.23958333333333334</v>
      </c>
      <c r="C5996" s="46"/>
      <c r="D5996" s="29">
        <v>46085.239583333336</v>
      </c>
      <c r="E5996" s="15" t="str">
        <f>IF(AND($B$6=NB!$A$17,$B$8&gt;0),'Ersparnisberechnung Sommertarif'!$B$8*SLP!C5976,"")</f>
        <v/>
      </c>
    </row>
    <row r="5997" spans="1:5" x14ac:dyDescent="0.3">
      <c r="A5997" s="25">
        <v>46085</v>
      </c>
      <c r="B5997" s="31">
        <v>0.25</v>
      </c>
      <c r="C5997" s="46"/>
      <c r="D5997" s="29">
        <v>46085.25</v>
      </c>
      <c r="E5997" s="15" t="str">
        <f>IF(AND($B$6=NB!$A$17,$B$8&gt;0),'Ersparnisberechnung Sommertarif'!$B$8*SLP!C5977,"")</f>
        <v/>
      </c>
    </row>
    <row r="5998" spans="1:5" x14ac:dyDescent="0.3">
      <c r="A5998" s="25">
        <v>46085</v>
      </c>
      <c r="B5998" s="31">
        <v>0.26041666666666669</v>
      </c>
      <c r="C5998" s="46"/>
      <c r="D5998" s="29">
        <v>46085.260416666664</v>
      </c>
      <c r="E5998" s="15" t="str">
        <f>IF(AND($B$6=NB!$A$17,$B$8&gt;0),'Ersparnisberechnung Sommertarif'!$B$8*SLP!C5978,"")</f>
        <v/>
      </c>
    </row>
    <row r="5999" spans="1:5" x14ac:dyDescent="0.3">
      <c r="A5999" s="25">
        <v>46085</v>
      </c>
      <c r="B5999" s="31">
        <v>0.27083333333333331</v>
      </c>
      <c r="C5999" s="46"/>
      <c r="D5999" s="29">
        <v>46085.270833333336</v>
      </c>
      <c r="E5999" s="15" t="str">
        <f>IF(AND($B$6=NB!$A$17,$B$8&gt;0),'Ersparnisberechnung Sommertarif'!$B$8*SLP!C5979,"")</f>
        <v/>
      </c>
    </row>
    <row r="6000" spans="1:5" x14ac:dyDescent="0.3">
      <c r="A6000" s="25">
        <v>46085</v>
      </c>
      <c r="B6000" s="31">
        <v>0.28125</v>
      </c>
      <c r="C6000" s="46"/>
      <c r="D6000" s="29">
        <v>46085.28125</v>
      </c>
      <c r="E6000" s="15" t="str">
        <f>IF(AND($B$6=NB!$A$17,$B$8&gt;0),'Ersparnisberechnung Sommertarif'!$B$8*SLP!C5980,"")</f>
        <v/>
      </c>
    </row>
    <row r="6001" spans="1:5" x14ac:dyDescent="0.3">
      <c r="A6001" s="25">
        <v>46085</v>
      </c>
      <c r="B6001" s="31">
        <v>0.29166666666666669</v>
      </c>
      <c r="C6001" s="46"/>
      <c r="D6001" s="29">
        <v>46085.291666666664</v>
      </c>
      <c r="E6001" s="15" t="str">
        <f>IF(AND($B$6=NB!$A$17,$B$8&gt;0),'Ersparnisberechnung Sommertarif'!$B$8*SLP!C5981,"")</f>
        <v/>
      </c>
    </row>
    <row r="6002" spans="1:5" x14ac:dyDescent="0.3">
      <c r="A6002" s="25">
        <v>46085</v>
      </c>
      <c r="B6002" s="31">
        <v>0.30208333333333331</v>
      </c>
      <c r="C6002" s="46"/>
      <c r="D6002" s="29">
        <v>46085.302083333336</v>
      </c>
      <c r="E6002" s="15" t="str">
        <f>IF(AND($B$6=NB!$A$17,$B$8&gt;0),'Ersparnisberechnung Sommertarif'!$B$8*SLP!C5982,"")</f>
        <v/>
      </c>
    </row>
    <row r="6003" spans="1:5" x14ac:dyDescent="0.3">
      <c r="A6003" s="25">
        <v>46085</v>
      </c>
      <c r="B6003" s="31">
        <v>0.3125</v>
      </c>
      <c r="C6003" s="46"/>
      <c r="D6003" s="29">
        <v>46085.3125</v>
      </c>
      <c r="E6003" s="15" t="str">
        <f>IF(AND($B$6=NB!$A$17,$B$8&gt;0),'Ersparnisberechnung Sommertarif'!$B$8*SLP!C5983,"")</f>
        <v/>
      </c>
    </row>
    <row r="6004" spans="1:5" x14ac:dyDescent="0.3">
      <c r="A6004" s="25">
        <v>46085</v>
      </c>
      <c r="B6004" s="31">
        <v>0.32291666666666669</v>
      </c>
      <c r="C6004" s="46"/>
      <c r="D6004" s="29">
        <v>46085.322916666664</v>
      </c>
      <c r="E6004" s="15" t="str">
        <f>IF(AND($B$6=NB!$A$17,$B$8&gt;0),'Ersparnisberechnung Sommertarif'!$B$8*SLP!C5984,"")</f>
        <v/>
      </c>
    </row>
    <row r="6005" spans="1:5" x14ac:dyDescent="0.3">
      <c r="A6005" s="25">
        <v>46085</v>
      </c>
      <c r="B6005" s="31">
        <v>0.33333333333333331</v>
      </c>
      <c r="C6005" s="46"/>
      <c r="D6005" s="29">
        <v>46085.333333333336</v>
      </c>
      <c r="E6005" s="15" t="str">
        <f>IF(AND($B$6=NB!$A$17,$B$8&gt;0),'Ersparnisberechnung Sommertarif'!$B$8*SLP!C5985,"")</f>
        <v/>
      </c>
    </row>
    <row r="6006" spans="1:5" x14ac:dyDescent="0.3">
      <c r="A6006" s="25">
        <v>46085</v>
      </c>
      <c r="B6006" s="31">
        <v>0.34375</v>
      </c>
      <c r="C6006" s="46"/>
      <c r="D6006" s="29">
        <v>46085.34375</v>
      </c>
      <c r="E6006" s="15" t="str">
        <f>IF(AND($B$6=NB!$A$17,$B$8&gt;0),'Ersparnisberechnung Sommertarif'!$B$8*SLP!C5986,"")</f>
        <v/>
      </c>
    </row>
    <row r="6007" spans="1:5" x14ac:dyDescent="0.3">
      <c r="A6007" s="25">
        <v>46085</v>
      </c>
      <c r="B6007" s="31">
        <v>0.35416666666666669</v>
      </c>
      <c r="C6007" s="46"/>
      <c r="D6007" s="29">
        <v>46085.354166666664</v>
      </c>
      <c r="E6007" s="15" t="str">
        <f>IF(AND($B$6=NB!$A$17,$B$8&gt;0),'Ersparnisberechnung Sommertarif'!$B$8*SLP!C5987,"")</f>
        <v/>
      </c>
    </row>
    <row r="6008" spans="1:5" x14ac:dyDescent="0.3">
      <c r="A6008" s="25">
        <v>46085</v>
      </c>
      <c r="B6008" s="31">
        <v>0.36458333333333331</v>
      </c>
      <c r="C6008" s="46"/>
      <c r="D6008" s="29">
        <v>46085.364583333336</v>
      </c>
      <c r="E6008" s="15" t="str">
        <f>IF(AND($B$6=NB!$A$17,$B$8&gt;0),'Ersparnisberechnung Sommertarif'!$B$8*SLP!C5988,"")</f>
        <v/>
      </c>
    </row>
    <row r="6009" spans="1:5" x14ac:dyDescent="0.3">
      <c r="A6009" s="25">
        <v>46085</v>
      </c>
      <c r="B6009" s="31">
        <v>0.375</v>
      </c>
      <c r="C6009" s="46"/>
      <c r="D6009" s="29">
        <v>46085.375</v>
      </c>
      <c r="E6009" s="15" t="str">
        <f>IF(AND($B$6=NB!$A$17,$B$8&gt;0),'Ersparnisberechnung Sommertarif'!$B$8*SLP!C5989,"")</f>
        <v/>
      </c>
    </row>
    <row r="6010" spans="1:5" x14ac:dyDescent="0.3">
      <c r="A6010" s="25">
        <v>46085</v>
      </c>
      <c r="B6010" s="31">
        <v>0.38541666666666669</v>
      </c>
      <c r="C6010" s="46"/>
      <c r="D6010" s="29">
        <v>46085.385416666664</v>
      </c>
      <c r="E6010" s="15" t="str">
        <f>IF(AND($B$6=NB!$A$17,$B$8&gt;0),'Ersparnisberechnung Sommertarif'!$B$8*SLP!C5990,"")</f>
        <v/>
      </c>
    </row>
    <row r="6011" spans="1:5" x14ac:dyDescent="0.3">
      <c r="A6011" s="25">
        <v>46085</v>
      </c>
      <c r="B6011" s="31">
        <v>0.39583333333333331</v>
      </c>
      <c r="C6011" s="46"/>
      <c r="D6011" s="29">
        <v>46085.395833333336</v>
      </c>
      <c r="E6011" s="15" t="str">
        <f>IF(AND($B$6=NB!$A$17,$B$8&gt;0),'Ersparnisberechnung Sommertarif'!$B$8*SLP!C5991,"")</f>
        <v/>
      </c>
    </row>
    <row r="6012" spans="1:5" x14ac:dyDescent="0.3">
      <c r="A6012" s="25">
        <v>46085</v>
      </c>
      <c r="B6012" s="31">
        <v>0.40625</v>
      </c>
      <c r="C6012" s="46"/>
      <c r="D6012" s="29">
        <v>46085.40625</v>
      </c>
      <c r="E6012" s="15" t="str">
        <f>IF(AND($B$6=NB!$A$17,$B$8&gt;0),'Ersparnisberechnung Sommertarif'!$B$8*SLP!C5992,"")</f>
        <v/>
      </c>
    </row>
    <row r="6013" spans="1:5" x14ac:dyDescent="0.3">
      <c r="A6013" s="25">
        <v>46085</v>
      </c>
      <c r="B6013" s="31">
        <v>0.41666666666666669</v>
      </c>
      <c r="C6013" s="46"/>
      <c r="D6013" s="29">
        <v>46085.416666666664</v>
      </c>
      <c r="E6013" s="15" t="str">
        <f>IF(AND($B$6=NB!$A$17,$B$8&gt;0),'Ersparnisberechnung Sommertarif'!$B$8*SLP!C5993,"")</f>
        <v/>
      </c>
    </row>
    <row r="6014" spans="1:5" x14ac:dyDescent="0.3">
      <c r="A6014" s="25">
        <v>46085</v>
      </c>
      <c r="B6014" s="31">
        <v>0.42708333333333331</v>
      </c>
      <c r="C6014" s="46"/>
      <c r="D6014" s="29">
        <v>46085.427083333336</v>
      </c>
      <c r="E6014" s="15" t="str">
        <f>IF(AND($B$6=NB!$A$17,$B$8&gt;0),'Ersparnisberechnung Sommertarif'!$B$8*SLP!C5994,"")</f>
        <v/>
      </c>
    </row>
    <row r="6015" spans="1:5" x14ac:dyDescent="0.3">
      <c r="A6015" s="25">
        <v>46085</v>
      </c>
      <c r="B6015" s="31">
        <v>0.4375</v>
      </c>
      <c r="C6015" s="46"/>
      <c r="D6015" s="29">
        <v>46085.4375</v>
      </c>
      <c r="E6015" s="15" t="str">
        <f>IF(AND($B$6=NB!$A$17,$B$8&gt;0),'Ersparnisberechnung Sommertarif'!$B$8*SLP!C5995,"")</f>
        <v/>
      </c>
    </row>
    <row r="6016" spans="1:5" x14ac:dyDescent="0.3">
      <c r="A6016" s="25">
        <v>46085</v>
      </c>
      <c r="B6016" s="31">
        <v>0.44791666666666669</v>
      </c>
      <c r="C6016" s="46"/>
      <c r="D6016" s="29">
        <v>46085.447916666664</v>
      </c>
      <c r="E6016" s="15" t="str">
        <f>IF(AND($B$6=NB!$A$17,$B$8&gt;0),'Ersparnisberechnung Sommertarif'!$B$8*SLP!C5996,"")</f>
        <v/>
      </c>
    </row>
    <row r="6017" spans="1:5" x14ac:dyDescent="0.3">
      <c r="A6017" s="25">
        <v>46085</v>
      </c>
      <c r="B6017" s="31">
        <v>0.45833333333333331</v>
      </c>
      <c r="C6017" s="46"/>
      <c r="D6017" s="29">
        <v>46085.458333333336</v>
      </c>
      <c r="E6017" s="15" t="str">
        <f>IF(AND($B$6=NB!$A$17,$B$8&gt;0),'Ersparnisberechnung Sommertarif'!$B$8*SLP!C5997,"")</f>
        <v/>
      </c>
    </row>
    <row r="6018" spans="1:5" x14ac:dyDescent="0.3">
      <c r="A6018" s="25">
        <v>46085</v>
      </c>
      <c r="B6018" s="31">
        <v>0.46875</v>
      </c>
      <c r="C6018" s="46"/>
      <c r="D6018" s="29">
        <v>46085.46875</v>
      </c>
      <c r="E6018" s="15" t="str">
        <f>IF(AND($B$6=NB!$A$17,$B$8&gt;0),'Ersparnisberechnung Sommertarif'!$B$8*SLP!C5998,"")</f>
        <v/>
      </c>
    </row>
    <row r="6019" spans="1:5" x14ac:dyDescent="0.3">
      <c r="A6019" s="25">
        <v>46085</v>
      </c>
      <c r="B6019" s="31">
        <v>0.47916666666666669</v>
      </c>
      <c r="C6019" s="46"/>
      <c r="D6019" s="29">
        <v>46085.479166666664</v>
      </c>
      <c r="E6019" s="15" t="str">
        <f>IF(AND($B$6=NB!$A$17,$B$8&gt;0),'Ersparnisberechnung Sommertarif'!$B$8*SLP!C5999,"")</f>
        <v/>
      </c>
    </row>
    <row r="6020" spans="1:5" x14ac:dyDescent="0.3">
      <c r="A6020" s="25">
        <v>46085</v>
      </c>
      <c r="B6020" s="31">
        <v>0.48958333333333331</v>
      </c>
      <c r="C6020" s="46"/>
      <c r="D6020" s="29">
        <v>46085.489583333336</v>
      </c>
      <c r="E6020" s="15" t="str">
        <f>IF(AND($B$6=NB!$A$17,$B$8&gt;0),'Ersparnisberechnung Sommertarif'!$B$8*SLP!C6000,"")</f>
        <v/>
      </c>
    </row>
    <row r="6021" spans="1:5" x14ac:dyDescent="0.3">
      <c r="A6021" s="25">
        <v>46085</v>
      </c>
      <c r="B6021" s="31">
        <v>0.5</v>
      </c>
      <c r="C6021" s="46"/>
      <c r="D6021" s="29">
        <v>46085.5</v>
      </c>
      <c r="E6021" s="15" t="str">
        <f>IF(AND($B$6=NB!$A$17,$B$8&gt;0),'Ersparnisberechnung Sommertarif'!$B$8*SLP!C6001,"")</f>
        <v/>
      </c>
    </row>
    <row r="6022" spans="1:5" x14ac:dyDescent="0.3">
      <c r="A6022" s="25">
        <v>46085</v>
      </c>
      <c r="B6022" s="31">
        <v>0.51041666666666663</v>
      </c>
      <c r="C6022" s="46"/>
      <c r="D6022" s="29">
        <v>46085.510416666664</v>
      </c>
      <c r="E6022" s="15" t="str">
        <f>IF(AND($B$6=NB!$A$17,$B$8&gt;0),'Ersparnisberechnung Sommertarif'!$B$8*SLP!C6002,"")</f>
        <v/>
      </c>
    </row>
    <row r="6023" spans="1:5" x14ac:dyDescent="0.3">
      <c r="A6023" s="25">
        <v>46085</v>
      </c>
      <c r="B6023" s="31">
        <v>0.52083333333333337</v>
      </c>
      <c r="C6023" s="46"/>
      <c r="D6023" s="29">
        <v>46085.520833333336</v>
      </c>
      <c r="E6023" s="15" t="str">
        <f>IF(AND($B$6=NB!$A$17,$B$8&gt;0),'Ersparnisberechnung Sommertarif'!$B$8*SLP!C6003,"")</f>
        <v/>
      </c>
    </row>
    <row r="6024" spans="1:5" x14ac:dyDescent="0.3">
      <c r="A6024" s="25">
        <v>46085</v>
      </c>
      <c r="B6024" s="31">
        <v>0.53125</v>
      </c>
      <c r="C6024" s="46"/>
      <c r="D6024" s="29">
        <v>46085.53125</v>
      </c>
      <c r="E6024" s="15" t="str">
        <f>IF(AND($B$6=NB!$A$17,$B$8&gt;0),'Ersparnisberechnung Sommertarif'!$B$8*SLP!C6004,"")</f>
        <v/>
      </c>
    </row>
    <row r="6025" spans="1:5" x14ac:dyDescent="0.3">
      <c r="A6025" s="25">
        <v>46085</v>
      </c>
      <c r="B6025" s="31">
        <v>0.54166666666666663</v>
      </c>
      <c r="C6025" s="46"/>
      <c r="D6025" s="29">
        <v>46085.541666666664</v>
      </c>
      <c r="E6025" s="15" t="str">
        <f>IF(AND($B$6=NB!$A$17,$B$8&gt;0),'Ersparnisberechnung Sommertarif'!$B$8*SLP!C6005,"")</f>
        <v/>
      </c>
    </row>
    <row r="6026" spans="1:5" x14ac:dyDescent="0.3">
      <c r="A6026" s="25">
        <v>46085</v>
      </c>
      <c r="B6026" s="31">
        <v>0.55208333333333337</v>
      </c>
      <c r="C6026" s="46"/>
      <c r="D6026" s="29">
        <v>46085.552083333336</v>
      </c>
      <c r="E6026" s="15" t="str">
        <f>IF(AND($B$6=NB!$A$17,$B$8&gt;0),'Ersparnisberechnung Sommertarif'!$B$8*SLP!C6006,"")</f>
        <v/>
      </c>
    </row>
    <row r="6027" spans="1:5" x14ac:dyDescent="0.3">
      <c r="A6027" s="25">
        <v>46085</v>
      </c>
      <c r="B6027" s="31">
        <v>0.5625</v>
      </c>
      <c r="C6027" s="46"/>
      <c r="D6027" s="29">
        <v>46085.5625</v>
      </c>
      <c r="E6027" s="15" t="str">
        <f>IF(AND($B$6=NB!$A$17,$B$8&gt;0),'Ersparnisberechnung Sommertarif'!$B$8*SLP!C6007,"")</f>
        <v/>
      </c>
    </row>
    <row r="6028" spans="1:5" x14ac:dyDescent="0.3">
      <c r="A6028" s="25">
        <v>46085</v>
      </c>
      <c r="B6028" s="31">
        <v>0.57291666666666663</v>
      </c>
      <c r="C6028" s="46"/>
      <c r="D6028" s="29">
        <v>46085.572916666664</v>
      </c>
      <c r="E6028" s="15" t="str">
        <f>IF(AND($B$6=NB!$A$17,$B$8&gt;0),'Ersparnisberechnung Sommertarif'!$B$8*SLP!C6008,"")</f>
        <v/>
      </c>
    </row>
    <row r="6029" spans="1:5" x14ac:dyDescent="0.3">
      <c r="A6029" s="25">
        <v>46085</v>
      </c>
      <c r="B6029" s="31">
        <v>0.58333333333333337</v>
      </c>
      <c r="C6029" s="46"/>
      <c r="D6029" s="29">
        <v>46085.583333333336</v>
      </c>
      <c r="E6029" s="15" t="str">
        <f>IF(AND($B$6=NB!$A$17,$B$8&gt;0),'Ersparnisberechnung Sommertarif'!$B$8*SLP!C6009,"")</f>
        <v/>
      </c>
    </row>
    <row r="6030" spans="1:5" x14ac:dyDescent="0.3">
      <c r="A6030" s="25">
        <v>46085</v>
      </c>
      <c r="B6030" s="31">
        <v>0.59375</v>
      </c>
      <c r="C6030" s="46"/>
      <c r="D6030" s="29">
        <v>46085.59375</v>
      </c>
      <c r="E6030" s="15" t="str">
        <f>IF(AND($B$6=NB!$A$17,$B$8&gt;0),'Ersparnisberechnung Sommertarif'!$B$8*SLP!C6010,"")</f>
        <v/>
      </c>
    </row>
    <row r="6031" spans="1:5" x14ac:dyDescent="0.3">
      <c r="A6031" s="25">
        <v>46085</v>
      </c>
      <c r="B6031" s="31">
        <v>0.60416666666666663</v>
      </c>
      <c r="C6031" s="46"/>
      <c r="D6031" s="29">
        <v>46085.604166666664</v>
      </c>
      <c r="E6031" s="15" t="str">
        <f>IF(AND($B$6=NB!$A$17,$B$8&gt;0),'Ersparnisberechnung Sommertarif'!$B$8*SLP!C6011,"")</f>
        <v/>
      </c>
    </row>
    <row r="6032" spans="1:5" x14ac:dyDescent="0.3">
      <c r="A6032" s="25">
        <v>46085</v>
      </c>
      <c r="B6032" s="31">
        <v>0.61458333333333337</v>
      </c>
      <c r="C6032" s="46"/>
      <c r="D6032" s="29">
        <v>46085.614583333336</v>
      </c>
      <c r="E6032" s="15" t="str">
        <f>IF(AND($B$6=NB!$A$17,$B$8&gt;0),'Ersparnisberechnung Sommertarif'!$B$8*SLP!C6012,"")</f>
        <v/>
      </c>
    </row>
    <row r="6033" spans="1:5" x14ac:dyDescent="0.3">
      <c r="A6033" s="25">
        <v>46085</v>
      </c>
      <c r="B6033" s="31">
        <v>0.625</v>
      </c>
      <c r="C6033" s="46"/>
      <c r="D6033" s="29">
        <v>46085.625</v>
      </c>
      <c r="E6033" s="15" t="str">
        <f>IF(AND($B$6=NB!$A$17,$B$8&gt;0),'Ersparnisberechnung Sommertarif'!$B$8*SLP!C6013,"")</f>
        <v/>
      </c>
    </row>
    <row r="6034" spans="1:5" x14ac:dyDescent="0.3">
      <c r="A6034" s="25">
        <v>46085</v>
      </c>
      <c r="B6034" s="31">
        <v>0.63541666666666663</v>
      </c>
      <c r="C6034" s="46"/>
      <c r="D6034" s="29">
        <v>46085.635416666664</v>
      </c>
      <c r="E6034" s="15" t="str">
        <f>IF(AND($B$6=NB!$A$17,$B$8&gt;0),'Ersparnisberechnung Sommertarif'!$B$8*SLP!C6014,"")</f>
        <v/>
      </c>
    </row>
    <row r="6035" spans="1:5" x14ac:dyDescent="0.3">
      <c r="A6035" s="25">
        <v>46085</v>
      </c>
      <c r="B6035" s="31">
        <v>0.64583333333333337</v>
      </c>
      <c r="C6035" s="46"/>
      <c r="D6035" s="29">
        <v>46085.645833333336</v>
      </c>
      <c r="E6035" s="15" t="str">
        <f>IF(AND($B$6=NB!$A$17,$B$8&gt;0),'Ersparnisberechnung Sommertarif'!$B$8*SLP!C6015,"")</f>
        <v/>
      </c>
    </row>
    <row r="6036" spans="1:5" x14ac:dyDescent="0.3">
      <c r="A6036" s="25">
        <v>46085</v>
      </c>
      <c r="B6036" s="31">
        <v>0.65625</v>
      </c>
      <c r="C6036" s="46"/>
      <c r="D6036" s="29">
        <v>46085.65625</v>
      </c>
      <c r="E6036" s="15" t="str">
        <f>IF(AND($B$6=NB!$A$17,$B$8&gt;0),'Ersparnisberechnung Sommertarif'!$B$8*SLP!C6016,"")</f>
        <v/>
      </c>
    </row>
    <row r="6037" spans="1:5" x14ac:dyDescent="0.3">
      <c r="A6037" s="25">
        <v>46085</v>
      </c>
      <c r="B6037" s="31">
        <v>0.66666666666666663</v>
      </c>
      <c r="C6037" s="46"/>
      <c r="D6037" s="29">
        <v>46085.666666666664</v>
      </c>
      <c r="E6037" s="15" t="str">
        <f>IF(AND($B$6=NB!$A$17,$B$8&gt;0),'Ersparnisberechnung Sommertarif'!$B$8*SLP!C6017,"")</f>
        <v/>
      </c>
    </row>
    <row r="6038" spans="1:5" x14ac:dyDescent="0.3">
      <c r="A6038" s="25">
        <v>46085</v>
      </c>
      <c r="B6038" s="31">
        <v>0.67708333333333337</v>
      </c>
      <c r="C6038" s="46"/>
      <c r="D6038" s="29">
        <v>46085.677083333336</v>
      </c>
      <c r="E6038" s="15" t="str">
        <f>IF(AND($B$6=NB!$A$17,$B$8&gt;0),'Ersparnisberechnung Sommertarif'!$B$8*SLP!C6018,"")</f>
        <v/>
      </c>
    </row>
    <row r="6039" spans="1:5" x14ac:dyDescent="0.3">
      <c r="A6039" s="25">
        <v>46085</v>
      </c>
      <c r="B6039" s="31">
        <v>0.6875</v>
      </c>
      <c r="C6039" s="46"/>
      <c r="D6039" s="29">
        <v>46085.6875</v>
      </c>
      <c r="E6039" s="15" t="str">
        <f>IF(AND($B$6=NB!$A$17,$B$8&gt;0),'Ersparnisberechnung Sommertarif'!$B$8*SLP!C6019,"")</f>
        <v/>
      </c>
    </row>
    <row r="6040" spans="1:5" x14ac:dyDescent="0.3">
      <c r="A6040" s="25">
        <v>46085</v>
      </c>
      <c r="B6040" s="31">
        <v>0.69791666666666663</v>
      </c>
      <c r="C6040" s="46"/>
      <c r="D6040" s="29">
        <v>46085.697916666664</v>
      </c>
      <c r="E6040" s="15" t="str">
        <f>IF(AND($B$6=NB!$A$17,$B$8&gt;0),'Ersparnisberechnung Sommertarif'!$B$8*SLP!C6020,"")</f>
        <v/>
      </c>
    </row>
    <row r="6041" spans="1:5" x14ac:dyDescent="0.3">
      <c r="A6041" s="25">
        <v>46085</v>
      </c>
      <c r="B6041" s="31">
        <v>0.70833333333333337</v>
      </c>
      <c r="C6041" s="46"/>
      <c r="D6041" s="29">
        <v>46085.708333333336</v>
      </c>
      <c r="E6041" s="15" t="str">
        <f>IF(AND($B$6=NB!$A$17,$B$8&gt;0),'Ersparnisberechnung Sommertarif'!$B$8*SLP!C6021,"")</f>
        <v/>
      </c>
    </row>
    <row r="6042" spans="1:5" x14ac:dyDescent="0.3">
      <c r="A6042" s="25">
        <v>46085</v>
      </c>
      <c r="B6042" s="31">
        <v>0.71875</v>
      </c>
      <c r="C6042" s="46"/>
      <c r="D6042" s="29">
        <v>46085.71875</v>
      </c>
      <c r="E6042" s="15" t="str">
        <f>IF(AND($B$6=NB!$A$17,$B$8&gt;0),'Ersparnisberechnung Sommertarif'!$B$8*SLP!C6022,"")</f>
        <v/>
      </c>
    </row>
    <row r="6043" spans="1:5" x14ac:dyDescent="0.3">
      <c r="A6043" s="25">
        <v>46085</v>
      </c>
      <c r="B6043" s="31">
        <v>0.72916666666666663</v>
      </c>
      <c r="C6043" s="46"/>
      <c r="D6043" s="29">
        <v>46085.729166666664</v>
      </c>
      <c r="E6043" s="15" t="str">
        <f>IF(AND($B$6=NB!$A$17,$B$8&gt;0),'Ersparnisberechnung Sommertarif'!$B$8*SLP!C6023,"")</f>
        <v/>
      </c>
    </row>
    <row r="6044" spans="1:5" x14ac:dyDescent="0.3">
      <c r="A6044" s="25">
        <v>46085</v>
      </c>
      <c r="B6044" s="31">
        <v>0.73958333333333337</v>
      </c>
      <c r="C6044" s="46"/>
      <c r="D6044" s="29">
        <v>46085.739583333336</v>
      </c>
      <c r="E6044" s="15" t="str">
        <f>IF(AND($B$6=NB!$A$17,$B$8&gt;0),'Ersparnisberechnung Sommertarif'!$B$8*SLP!C6024,"")</f>
        <v/>
      </c>
    </row>
    <row r="6045" spans="1:5" x14ac:dyDescent="0.3">
      <c r="A6045" s="25">
        <v>46085</v>
      </c>
      <c r="B6045" s="31">
        <v>0.75</v>
      </c>
      <c r="C6045" s="46"/>
      <c r="D6045" s="29">
        <v>46085.75</v>
      </c>
      <c r="E6045" s="15" t="str">
        <f>IF(AND($B$6=NB!$A$17,$B$8&gt;0),'Ersparnisberechnung Sommertarif'!$B$8*SLP!C6025,"")</f>
        <v/>
      </c>
    </row>
    <row r="6046" spans="1:5" x14ac:dyDescent="0.3">
      <c r="A6046" s="25">
        <v>46085</v>
      </c>
      <c r="B6046" s="31">
        <v>0.76041666666666663</v>
      </c>
      <c r="C6046" s="46"/>
      <c r="D6046" s="29">
        <v>46085.760416666664</v>
      </c>
      <c r="E6046" s="15" t="str">
        <f>IF(AND($B$6=NB!$A$17,$B$8&gt;0),'Ersparnisberechnung Sommertarif'!$B$8*SLP!C6026,"")</f>
        <v/>
      </c>
    </row>
    <row r="6047" spans="1:5" x14ac:dyDescent="0.3">
      <c r="A6047" s="25">
        <v>46085</v>
      </c>
      <c r="B6047" s="31">
        <v>0.77083333333333337</v>
      </c>
      <c r="C6047" s="46"/>
      <c r="D6047" s="29">
        <v>46085.770833333336</v>
      </c>
      <c r="E6047" s="15" t="str">
        <f>IF(AND($B$6=NB!$A$17,$B$8&gt;0),'Ersparnisberechnung Sommertarif'!$B$8*SLP!C6027,"")</f>
        <v/>
      </c>
    </row>
    <row r="6048" spans="1:5" x14ac:dyDescent="0.3">
      <c r="A6048" s="25">
        <v>46085</v>
      </c>
      <c r="B6048" s="31">
        <v>0.78125</v>
      </c>
      <c r="C6048" s="46"/>
      <c r="D6048" s="29">
        <v>46085.78125</v>
      </c>
      <c r="E6048" s="15" t="str">
        <f>IF(AND($B$6=NB!$A$17,$B$8&gt;0),'Ersparnisberechnung Sommertarif'!$B$8*SLP!C6028,"")</f>
        <v/>
      </c>
    </row>
    <row r="6049" spans="1:5" x14ac:dyDescent="0.3">
      <c r="A6049" s="25">
        <v>46085</v>
      </c>
      <c r="B6049" s="31">
        <v>0.79166666666666663</v>
      </c>
      <c r="C6049" s="46"/>
      <c r="D6049" s="29">
        <v>46085.791666666664</v>
      </c>
      <c r="E6049" s="15" t="str">
        <f>IF(AND($B$6=NB!$A$17,$B$8&gt;0),'Ersparnisberechnung Sommertarif'!$B$8*SLP!C6029,"")</f>
        <v/>
      </c>
    </row>
    <row r="6050" spans="1:5" x14ac:dyDescent="0.3">
      <c r="A6050" s="25">
        <v>46085</v>
      </c>
      <c r="B6050" s="31">
        <v>0.80208333333333337</v>
      </c>
      <c r="C6050" s="46"/>
      <c r="D6050" s="29">
        <v>46085.802083333336</v>
      </c>
      <c r="E6050" s="15" t="str">
        <f>IF(AND($B$6=NB!$A$17,$B$8&gt;0),'Ersparnisberechnung Sommertarif'!$B$8*SLP!C6030,"")</f>
        <v/>
      </c>
    </row>
    <row r="6051" spans="1:5" x14ac:dyDescent="0.3">
      <c r="A6051" s="25">
        <v>46085</v>
      </c>
      <c r="B6051" s="31">
        <v>0.8125</v>
      </c>
      <c r="C6051" s="46"/>
      <c r="D6051" s="29">
        <v>46085.8125</v>
      </c>
      <c r="E6051" s="15" t="str">
        <f>IF(AND($B$6=NB!$A$17,$B$8&gt;0),'Ersparnisberechnung Sommertarif'!$B$8*SLP!C6031,"")</f>
        <v/>
      </c>
    </row>
    <row r="6052" spans="1:5" x14ac:dyDescent="0.3">
      <c r="A6052" s="25">
        <v>46085</v>
      </c>
      <c r="B6052" s="31">
        <v>0.82291666666666663</v>
      </c>
      <c r="C6052" s="46"/>
      <c r="D6052" s="29">
        <v>46085.822916666664</v>
      </c>
      <c r="E6052" s="15" t="str">
        <f>IF(AND($B$6=NB!$A$17,$B$8&gt;0),'Ersparnisberechnung Sommertarif'!$B$8*SLP!C6032,"")</f>
        <v/>
      </c>
    </row>
    <row r="6053" spans="1:5" x14ac:dyDescent="0.3">
      <c r="A6053" s="25">
        <v>46085</v>
      </c>
      <c r="B6053" s="31">
        <v>0.83333333333333337</v>
      </c>
      <c r="C6053" s="46"/>
      <c r="D6053" s="29">
        <v>46085.833333333336</v>
      </c>
      <c r="E6053" s="15" t="str">
        <f>IF(AND($B$6=NB!$A$17,$B$8&gt;0),'Ersparnisberechnung Sommertarif'!$B$8*SLP!C6033,"")</f>
        <v/>
      </c>
    </row>
    <row r="6054" spans="1:5" x14ac:dyDescent="0.3">
      <c r="A6054" s="25">
        <v>46085</v>
      </c>
      <c r="B6054" s="31">
        <v>0.84375</v>
      </c>
      <c r="C6054" s="46"/>
      <c r="D6054" s="29">
        <v>46085.84375</v>
      </c>
      <c r="E6054" s="15" t="str">
        <f>IF(AND($B$6=NB!$A$17,$B$8&gt;0),'Ersparnisberechnung Sommertarif'!$B$8*SLP!C6034,"")</f>
        <v/>
      </c>
    </row>
    <row r="6055" spans="1:5" x14ac:dyDescent="0.3">
      <c r="A6055" s="25">
        <v>46085</v>
      </c>
      <c r="B6055" s="31">
        <v>0.85416666666666663</v>
      </c>
      <c r="C6055" s="46"/>
      <c r="D6055" s="29">
        <v>46085.854166666664</v>
      </c>
      <c r="E6055" s="15" t="str">
        <f>IF(AND($B$6=NB!$A$17,$B$8&gt;0),'Ersparnisberechnung Sommertarif'!$B$8*SLP!C6035,"")</f>
        <v/>
      </c>
    </row>
    <row r="6056" spans="1:5" x14ac:dyDescent="0.3">
      <c r="A6056" s="25">
        <v>46085</v>
      </c>
      <c r="B6056" s="31">
        <v>0.86458333333333337</v>
      </c>
      <c r="C6056" s="46"/>
      <c r="D6056" s="29">
        <v>46085.864583333336</v>
      </c>
      <c r="E6056" s="15" t="str">
        <f>IF(AND($B$6=NB!$A$17,$B$8&gt;0),'Ersparnisberechnung Sommertarif'!$B$8*SLP!C6036,"")</f>
        <v/>
      </c>
    </row>
    <row r="6057" spans="1:5" x14ac:dyDescent="0.3">
      <c r="A6057" s="25">
        <v>46085</v>
      </c>
      <c r="B6057" s="31">
        <v>0.875</v>
      </c>
      <c r="C6057" s="46"/>
      <c r="D6057" s="29">
        <v>46085.875</v>
      </c>
      <c r="E6057" s="15" t="str">
        <f>IF(AND($B$6=NB!$A$17,$B$8&gt;0),'Ersparnisberechnung Sommertarif'!$B$8*SLP!C6037,"")</f>
        <v/>
      </c>
    </row>
    <row r="6058" spans="1:5" x14ac:dyDescent="0.3">
      <c r="A6058" s="25">
        <v>46085</v>
      </c>
      <c r="B6058" s="31">
        <v>0.88541666666666663</v>
      </c>
      <c r="C6058" s="46"/>
      <c r="D6058" s="29">
        <v>46085.885416666664</v>
      </c>
      <c r="E6058" s="15" t="str">
        <f>IF(AND($B$6=NB!$A$17,$B$8&gt;0),'Ersparnisberechnung Sommertarif'!$B$8*SLP!C6038,"")</f>
        <v/>
      </c>
    </row>
    <row r="6059" spans="1:5" x14ac:dyDescent="0.3">
      <c r="A6059" s="25">
        <v>46085</v>
      </c>
      <c r="B6059" s="31">
        <v>0.89583333333333337</v>
      </c>
      <c r="C6059" s="46"/>
      <c r="D6059" s="29">
        <v>46085.895833333336</v>
      </c>
      <c r="E6059" s="15" t="str">
        <f>IF(AND($B$6=NB!$A$17,$B$8&gt;0),'Ersparnisberechnung Sommertarif'!$B$8*SLP!C6039,"")</f>
        <v/>
      </c>
    </row>
    <row r="6060" spans="1:5" x14ac:dyDescent="0.3">
      <c r="A6060" s="25">
        <v>46085</v>
      </c>
      <c r="B6060" s="31">
        <v>0.90625</v>
      </c>
      <c r="C6060" s="46"/>
      <c r="D6060" s="29">
        <v>46085.90625</v>
      </c>
      <c r="E6060" s="15" t="str">
        <f>IF(AND($B$6=NB!$A$17,$B$8&gt;0),'Ersparnisberechnung Sommertarif'!$B$8*SLP!C6040,"")</f>
        <v/>
      </c>
    </row>
    <row r="6061" spans="1:5" x14ac:dyDescent="0.3">
      <c r="A6061" s="25">
        <v>46085</v>
      </c>
      <c r="B6061" s="31">
        <v>0.91666666666666663</v>
      </c>
      <c r="C6061" s="46"/>
      <c r="D6061" s="29">
        <v>46085.916666666664</v>
      </c>
      <c r="E6061" s="15" t="str">
        <f>IF(AND($B$6=NB!$A$17,$B$8&gt;0),'Ersparnisberechnung Sommertarif'!$B$8*SLP!C6041,"")</f>
        <v/>
      </c>
    </row>
    <row r="6062" spans="1:5" x14ac:dyDescent="0.3">
      <c r="A6062" s="25">
        <v>46085</v>
      </c>
      <c r="B6062" s="31">
        <v>0.92708333333333337</v>
      </c>
      <c r="C6062" s="46"/>
      <c r="D6062" s="29">
        <v>46085.927083333336</v>
      </c>
      <c r="E6062" s="15" t="str">
        <f>IF(AND($B$6=NB!$A$17,$B$8&gt;0),'Ersparnisberechnung Sommertarif'!$B$8*SLP!C6042,"")</f>
        <v/>
      </c>
    </row>
    <row r="6063" spans="1:5" x14ac:dyDescent="0.3">
      <c r="A6063" s="25">
        <v>46085</v>
      </c>
      <c r="B6063" s="31">
        <v>0.9375</v>
      </c>
      <c r="C6063" s="46"/>
      <c r="D6063" s="29">
        <v>46085.9375</v>
      </c>
      <c r="E6063" s="15" t="str">
        <f>IF(AND($B$6=NB!$A$17,$B$8&gt;0),'Ersparnisberechnung Sommertarif'!$B$8*SLP!C6043,"")</f>
        <v/>
      </c>
    </row>
    <row r="6064" spans="1:5" x14ac:dyDescent="0.3">
      <c r="A6064" s="25">
        <v>46085</v>
      </c>
      <c r="B6064" s="31">
        <v>0.94791666666666663</v>
      </c>
      <c r="C6064" s="46"/>
      <c r="D6064" s="29">
        <v>46085.947916666664</v>
      </c>
      <c r="E6064" s="15" t="str">
        <f>IF(AND($B$6=NB!$A$17,$B$8&gt;0),'Ersparnisberechnung Sommertarif'!$B$8*SLP!C6044,"")</f>
        <v/>
      </c>
    </row>
    <row r="6065" spans="1:5" x14ac:dyDescent="0.3">
      <c r="A6065" s="25">
        <v>46085</v>
      </c>
      <c r="B6065" s="31">
        <v>0.95833333333333337</v>
      </c>
      <c r="C6065" s="46"/>
      <c r="D6065" s="29">
        <v>46085.958333333336</v>
      </c>
      <c r="E6065" s="15" t="str">
        <f>IF(AND($B$6=NB!$A$17,$B$8&gt;0),'Ersparnisberechnung Sommertarif'!$B$8*SLP!C6045,"")</f>
        <v/>
      </c>
    </row>
    <row r="6066" spans="1:5" x14ac:dyDescent="0.3">
      <c r="A6066" s="25">
        <v>46085</v>
      </c>
      <c r="B6066" s="31">
        <v>0.96875</v>
      </c>
      <c r="C6066" s="46"/>
      <c r="D6066" s="29">
        <v>46085.96875</v>
      </c>
      <c r="E6066" s="15" t="str">
        <f>IF(AND($B$6=NB!$A$17,$B$8&gt;0),'Ersparnisberechnung Sommertarif'!$B$8*SLP!C6046,"")</f>
        <v/>
      </c>
    </row>
    <row r="6067" spans="1:5" x14ac:dyDescent="0.3">
      <c r="A6067" s="25">
        <v>46085</v>
      </c>
      <c r="B6067" s="31">
        <v>0.97916666666666663</v>
      </c>
      <c r="C6067" s="46"/>
      <c r="D6067" s="29">
        <v>46085.979166666664</v>
      </c>
      <c r="E6067" s="15" t="str">
        <f>IF(AND($B$6=NB!$A$17,$B$8&gt;0),'Ersparnisberechnung Sommertarif'!$B$8*SLP!C6047,"")</f>
        <v/>
      </c>
    </row>
    <row r="6068" spans="1:5" x14ac:dyDescent="0.3">
      <c r="A6068" s="25">
        <v>46085</v>
      </c>
      <c r="B6068" s="31">
        <v>0.98958333333333337</v>
      </c>
      <c r="C6068" s="46"/>
      <c r="D6068" s="29">
        <v>46085.989583333336</v>
      </c>
      <c r="E6068" s="15" t="str">
        <f>IF(AND($B$6=NB!$A$17,$B$8&gt;0),'Ersparnisberechnung Sommertarif'!$B$8*SLP!C6048,"")</f>
        <v/>
      </c>
    </row>
    <row r="6069" spans="1:5" x14ac:dyDescent="0.3">
      <c r="A6069" s="25">
        <v>46086</v>
      </c>
      <c r="B6069" s="31">
        <v>0</v>
      </c>
      <c r="C6069" s="46"/>
      <c r="D6069" s="29">
        <v>46086</v>
      </c>
      <c r="E6069" s="15" t="str">
        <f>IF(AND($B$6=NB!$A$17,$B$8&gt;0),'Ersparnisberechnung Sommertarif'!$B$8*SLP!C6049,"")</f>
        <v/>
      </c>
    </row>
    <row r="6070" spans="1:5" x14ac:dyDescent="0.3">
      <c r="A6070" s="25">
        <v>46086</v>
      </c>
      <c r="B6070" s="31">
        <v>1.0416666666666666E-2</v>
      </c>
      <c r="C6070" s="46"/>
      <c r="D6070" s="29">
        <v>46086.010416666664</v>
      </c>
      <c r="E6070" s="15" t="str">
        <f>IF(AND($B$6=NB!$A$17,$B$8&gt;0),'Ersparnisberechnung Sommertarif'!$B$8*SLP!C6050,"")</f>
        <v/>
      </c>
    </row>
    <row r="6071" spans="1:5" x14ac:dyDescent="0.3">
      <c r="A6071" s="25">
        <v>46086</v>
      </c>
      <c r="B6071" s="31">
        <v>2.0833333333333332E-2</v>
      </c>
      <c r="C6071" s="46"/>
      <c r="D6071" s="29">
        <v>46086.020833333336</v>
      </c>
      <c r="E6071" s="15" t="str">
        <f>IF(AND($B$6=NB!$A$17,$B$8&gt;0),'Ersparnisberechnung Sommertarif'!$B$8*SLP!C6051,"")</f>
        <v/>
      </c>
    </row>
    <row r="6072" spans="1:5" x14ac:dyDescent="0.3">
      <c r="A6072" s="25">
        <v>46086</v>
      </c>
      <c r="B6072" s="31">
        <v>3.125E-2</v>
      </c>
      <c r="C6072" s="46"/>
      <c r="D6072" s="29">
        <v>46086.03125</v>
      </c>
      <c r="E6072" s="15" t="str">
        <f>IF(AND($B$6=NB!$A$17,$B$8&gt;0),'Ersparnisberechnung Sommertarif'!$B$8*SLP!C6052,"")</f>
        <v/>
      </c>
    </row>
    <row r="6073" spans="1:5" x14ac:dyDescent="0.3">
      <c r="A6073" s="25">
        <v>46086</v>
      </c>
      <c r="B6073" s="31">
        <v>4.1666666666666664E-2</v>
      </c>
      <c r="C6073" s="46"/>
      <c r="D6073" s="29">
        <v>46086.041666666664</v>
      </c>
      <c r="E6073" s="15" t="str">
        <f>IF(AND($B$6=NB!$A$17,$B$8&gt;0),'Ersparnisberechnung Sommertarif'!$B$8*SLP!C6053,"")</f>
        <v/>
      </c>
    </row>
    <row r="6074" spans="1:5" x14ac:dyDescent="0.3">
      <c r="A6074" s="25">
        <v>46086</v>
      </c>
      <c r="B6074" s="31">
        <v>5.2083333333333336E-2</v>
      </c>
      <c r="C6074" s="46"/>
      <c r="D6074" s="29">
        <v>46086.052083333336</v>
      </c>
      <c r="E6074" s="15" t="str">
        <f>IF(AND($B$6=NB!$A$17,$B$8&gt;0),'Ersparnisberechnung Sommertarif'!$B$8*SLP!C6054,"")</f>
        <v/>
      </c>
    </row>
    <row r="6075" spans="1:5" x14ac:dyDescent="0.3">
      <c r="A6075" s="25">
        <v>46086</v>
      </c>
      <c r="B6075" s="31">
        <v>6.25E-2</v>
      </c>
      <c r="C6075" s="46"/>
      <c r="D6075" s="29">
        <v>46086.0625</v>
      </c>
      <c r="E6075" s="15" t="str">
        <f>IF(AND($B$6=NB!$A$17,$B$8&gt;0),'Ersparnisberechnung Sommertarif'!$B$8*SLP!C6055,"")</f>
        <v/>
      </c>
    </row>
    <row r="6076" spans="1:5" x14ac:dyDescent="0.3">
      <c r="A6076" s="25">
        <v>46086</v>
      </c>
      <c r="B6076" s="31">
        <v>7.2916666666666671E-2</v>
      </c>
      <c r="C6076" s="46"/>
      <c r="D6076" s="29">
        <v>46086.072916666664</v>
      </c>
      <c r="E6076" s="15" t="str">
        <f>IF(AND($B$6=NB!$A$17,$B$8&gt;0),'Ersparnisberechnung Sommertarif'!$B$8*SLP!C6056,"")</f>
        <v/>
      </c>
    </row>
    <row r="6077" spans="1:5" x14ac:dyDescent="0.3">
      <c r="A6077" s="25">
        <v>46086</v>
      </c>
      <c r="B6077" s="31">
        <v>8.3333333333333329E-2</v>
      </c>
      <c r="C6077" s="46"/>
      <c r="D6077" s="29">
        <v>46086.083333333336</v>
      </c>
      <c r="E6077" s="15" t="str">
        <f>IF(AND($B$6=NB!$A$17,$B$8&gt;0),'Ersparnisberechnung Sommertarif'!$B$8*SLP!C6057,"")</f>
        <v/>
      </c>
    </row>
    <row r="6078" spans="1:5" x14ac:dyDescent="0.3">
      <c r="A6078" s="25">
        <v>46086</v>
      </c>
      <c r="B6078" s="31">
        <v>9.375E-2</v>
      </c>
      <c r="C6078" s="46"/>
      <c r="D6078" s="29">
        <v>46086.09375</v>
      </c>
      <c r="E6078" s="15" t="str">
        <f>IF(AND($B$6=NB!$A$17,$B$8&gt;0),'Ersparnisberechnung Sommertarif'!$B$8*SLP!C6058,"")</f>
        <v/>
      </c>
    </row>
    <row r="6079" spans="1:5" x14ac:dyDescent="0.3">
      <c r="A6079" s="25">
        <v>46086</v>
      </c>
      <c r="B6079" s="31">
        <v>0.10416666666666667</v>
      </c>
      <c r="C6079" s="46"/>
      <c r="D6079" s="29">
        <v>46086.104166666664</v>
      </c>
      <c r="E6079" s="15" t="str">
        <f>IF(AND($B$6=NB!$A$17,$B$8&gt;0),'Ersparnisberechnung Sommertarif'!$B$8*SLP!C6059,"")</f>
        <v/>
      </c>
    </row>
    <row r="6080" spans="1:5" x14ac:dyDescent="0.3">
      <c r="A6080" s="25">
        <v>46086</v>
      </c>
      <c r="B6080" s="31">
        <v>0.11458333333333333</v>
      </c>
      <c r="C6080" s="46"/>
      <c r="D6080" s="29">
        <v>46086.114583333336</v>
      </c>
      <c r="E6080" s="15" t="str">
        <f>IF(AND($B$6=NB!$A$17,$B$8&gt;0),'Ersparnisberechnung Sommertarif'!$B$8*SLP!C6060,"")</f>
        <v/>
      </c>
    </row>
    <row r="6081" spans="1:5" x14ac:dyDescent="0.3">
      <c r="A6081" s="25">
        <v>46086</v>
      </c>
      <c r="B6081" s="31">
        <v>0.125</v>
      </c>
      <c r="C6081" s="46"/>
      <c r="D6081" s="29">
        <v>46086.125</v>
      </c>
      <c r="E6081" s="15" t="str">
        <f>IF(AND($B$6=NB!$A$17,$B$8&gt;0),'Ersparnisberechnung Sommertarif'!$B$8*SLP!C6061,"")</f>
        <v/>
      </c>
    </row>
    <row r="6082" spans="1:5" x14ac:dyDescent="0.3">
      <c r="A6082" s="25">
        <v>46086</v>
      </c>
      <c r="B6082" s="31">
        <v>0.13541666666666666</v>
      </c>
      <c r="C6082" s="46"/>
      <c r="D6082" s="29">
        <v>46086.135416666664</v>
      </c>
      <c r="E6082" s="15" t="str">
        <f>IF(AND($B$6=NB!$A$17,$B$8&gt;0),'Ersparnisberechnung Sommertarif'!$B$8*SLP!C6062,"")</f>
        <v/>
      </c>
    </row>
    <row r="6083" spans="1:5" x14ac:dyDescent="0.3">
      <c r="A6083" s="25">
        <v>46086</v>
      </c>
      <c r="B6083" s="31">
        <v>0.14583333333333334</v>
      </c>
      <c r="C6083" s="46"/>
      <c r="D6083" s="29">
        <v>46086.145833333336</v>
      </c>
      <c r="E6083" s="15" t="str">
        <f>IF(AND($B$6=NB!$A$17,$B$8&gt;0),'Ersparnisberechnung Sommertarif'!$B$8*SLP!C6063,"")</f>
        <v/>
      </c>
    </row>
    <row r="6084" spans="1:5" x14ac:dyDescent="0.3">
      <c r="A6084" s="25">
        <v>46086</v>
      </c>
      <c r="B6084" s="31">
        <v>0.15625</v>
      </c>
      <c r="C6084" s="46"/>
      <c r="D6084" s="29">
        <v>46086.15625</v>
      </c>
      <c r="E6084" s="15" t="str">
        <f>IF(AND($B$6=NB!$A$17,$B$8&gt;0),'Ersparnisberechnung Sommertarif'!$B$8*SLP!C6064,"")</f>
        <v/>
      </c>
    </row>
    <row r="6085" spans="1:5" x14ac:dyDescent="0.3">
      <c r="A6085" s="25">
        <v>46086</v>
      </c>
      <c r="B6085" s="31">
        <v>0.16666666666666666</v>
      </c>
      <c r="C6085" s="46"/>
      <c r="D6085" s="29">
        <v>46086.166666666664</v>
      </c>
      <c r="E6085" s="15" t="str">
        <f>IF(AND($B$6=NB!$A$17,$B$8&gt;0),'Ersparnisberechnung Sommertarif'!$B$8*SLP!C6065,"")</f>
        <v/>
      </c>
    </row>
    <row r="6086" spans="1:5" x14ac:dyDescent="0.3">
      <c r="A6086" s="25">
        <v>46086</v>
      </c>
      <c r="B6086" s="31">
        <v>0.17708333333333334</v>
      </c>
      <c r="C6086" s="46"/>
      <c r="D6086" s="29">
        <v>46086.177083333336</v>
      </c>
      <c r="E6086" s="15" t="str">
        <f>IF(AND($B$6=NB!$A$17,$B$8&gt;0),'Ersparnisberechnung Sommertarif'!$B$8*SLP!C6066,"")</f>
        <v/>
      </c>
    </row>
    <row r="6087" spans="1:5" x14ac:dyDescent="0.3">
      <c r="A6087" s="25">
        <v>46086</v>
      </c>
      <c r="B6087" s="31">
        <v>0.1875</v>
      </c>
      <c r="C6087" s="46"/>
      <c r="D6087" s="29">
        <v>46086.1875</v>
      </c>
      <c r="E6087" s="15" t="str">
        <f>IF(AND($B$6=NB!$A$17,$B$8&gt;0),'Ersparnisberechnung Sommertarif'!$B$8*SLP!C6067,"")</f>
        <v/>
      </c>
    </row>
    <row r="6088" spans="1:5" x14ac:dyDescent="0.3">
      <c r="A6088" s="25">
        <v>46086</v>
      </c>
      <c r="B6088" s="31">
        <v>0.19791666666666666</v>
      </c>
      <c r="C6088" s="46"/>
      <c r="D6088" s="29">
        <v>46086.197916666664</v>
      </c>
      <c r="E6088" s="15" t="str">
        <f>IF(AND($B$6=NB!$A$17,$B$8&gt;0),'Ersparnisberechnung Sommertarif'!$B$8*SLP!C6068,"")</f>
        <v/>
      </c>
    </row>
    <row r="6089" spans="1:5" x14ac:dyDescent="0.3">
      <c r="A6089" s="25">
        <v>46086</v>
      </c>
      <c r="B6089" s="31">
        <v>0.20833333333333334</v>
      </c>
      <c r="C6089" s="46"/>
      <c r="D6089" s="29">
        <v>46086.208333333336</v>
      </c>
      <c r="E6089" s="15" t="str">
        <f>IF(AND($B$6=NB!$A$17,$B$8&gt;0),'Ersparnisberechnung Sommertarif'!$B$8*SLP!C6069,"")</f>
        <v/>
      </c>
    </row>
    <row r="6090" spans="1:5" x14ac:dyDescent="0.3">
      <c r="A6090" s="25">
        <v>46086</v>
      </c>
      <c r="B6090" s="31">
        <v>0.21875</v>
      </c>
      <c r="C6090" s="46"/>
      <c r="D6090" s="29">
        <v>46086.21875</v>
      </c>
      <c r="E6090" s="15" t="str">
        <f>IF(AND($B$6=NB!$A$17,$B$8&gt;0),'Ersparnisberechnung Sommertarif'!$B$8*SLP!C6070,"")</f>
        <v/>
      </c>
    </row>
    <row r="6091" spans="1:5" x14ac:dyDescent="0.3">
      <c r="A6091" s="25">
        <v>46086</v>
      </c>
      <c r="B6091" s="31">
        <v>0.22916666666666666</v>
      </c>
      <c r="C6091" s="46"/>
      <c r="D6091" s="29">
        <v>46086.229166666664</v>
      </c>
      <c r="E6091" s="15" t="str">
        <f>IF(AND($B$6=NB!$A$17,$B$8&gt;0),'Ersparnisberechnung Sommertarif'!$B$8*SLP!C6071,"")</f>
        <v/>
      </c>
    </row>
    <row r="6092" spans="1:5" x14ac:dyDescent="0.3">
      <c r="A6092" s="25">
        <v>46086</v>
      </c>
      <c r="B6092" s="31">
        <v>0.23958333333333334</v>
      </c>
      <c r="C6092" s="46"/>
      <c r="D6092" s="29">
        <v>46086.239583333336</v>
      </c>
      <c r="E6092" s="15" t="str">
        <f>IF(AND($B$6=NB!$A$17,$B$8&gt;0),'Ersparnisberechnung Sommertarif'!$B$8*SLP!C6072,"")</f>
        <v/>
      </c>
    </row>
    <row r="6093" spans="1:5" x14ac:dyDescent="0.3">
      <c r="A6093" s="25">
        <v>46086</v>
      </c>
      <c r="B6093" s="31">
        <v>0.25</v>
      </c>
      <c r="C6093" s="46"/>
      <c r="D6093" s="29">
        <v>46086.25</v>
      </c>
      <c r="E6093" s="15" t="str">
        <f>IF(AND($B$6=NB!$A$17,$B$8&gt;0),'Ersparnisberechnung Sommertarif'!$B$8*SLP!C6073,"")</f>
        <v/>
      </c>
    </row>
    <row r="6094" spans="1:5" x14ac:dyDescent="0.3">
      <c r="A6094" s="25">
        <v>46086</v>
      </c>
      <c r="B6094" s="31">
        <v>0.26041666666666669</v>
      </c>
      <c r="C6094" s="46"/>
      <c r="D6094" s="29">
        <v>46086.260416666664</v>
      </c>
      <c r="E6094" s="15" t="str">
        <f>IF(AND($B$6=NB!$A$17,$B$8&gt;0),'Ersparnisberechnung Sommertarif'!$B$8*SLP!C6074,"")</f>
        <v/>
      </c>
    </row>
    <row r="6095" spans="1:5" x14ac:dyDescent="0.3">
      <c r="A6095" s="25">
        <v>46086</v>
      </c>
      <c r="B6095" s="31">
        <v>0.27083333333333331</v>
      </c>
      <c r="C6095" s="46"/>
      <c r="D6095" s="29">
        <v>46086.270833333336</v>
      </c>
      <c r="E6095" s="15" t="str">
        <f>IF(AND($B$6=NB!$A$17,$B$8&gt;0),'Ersparnisberechnung Sommertarif'!$B$8*SLP!C6075,"")</f>
        <v/>
      </c>
    </row>
    <row r="6096" spans="1:5" x14ac:dyDescent="0.3">
      <c r="A6096" s="25">
        <v>46086</v>
      </c>
      <c r="B6096" s="31">
        <v>0.28125</v>
      </c>
      <c r="C6096" s="46"/>
      <c r="D6096" s="29">
        <v>46086.28125</v>
      </c>
      <c r="E6096" s="15" t="str">
        <f>IF(AND($B$6=NB!$A$17,$B$8&gt;0),'Ersparnisberechnung Sommertarif'!$B$8*SLP!C6076,"")</f>
        <v/>
      </c>
    </row>
    <row r="6097" spans="1:5" x14ac:dyDescent="0.3">
      <c r="A6097" s="25">
        <v>46086</v>
      </c>
      <c r="B6097" s="31">
        <v>0.29166666666666669</v>
      </c>
      <c r="C6097" s="46"/>
      <c r="D6097" s="29">
        <v>46086.291666666664</v>
      </c>
      <c r="E6097" s="15" t="str">
        <f>IF(AND($B$6=NB!$A$17,$B$8&gt;0),'Ersparnisberechnung Sommertarif'!$B$8*SLP!C6077,"")</f>
        <v/>
      </c>
    </row>
    <row r="6098" spans="1:5" x14ac:dyDescent="0.3">
      <c r="A6098" s="25">
        <v>46086</v>
      </c>
      <c r="B6098" s="31">
        <v>0.30208333333333331</v>
      </c>
      <c r="C6098" s="46"/>
      <c r="D6098" s="29">
        <v>46086.302083333336</v>
      </c>
      <c r="E6098" s="15" t="str">
        <f>IF(AND($B$6=NB!$A$17,$B$8&gt;0),'Ersparnisberechnung Sommertarif'!$B$8*SLP!C6078,"")</f>
        <v/>
      </c>
    </row>
    <row r="6099" spans="1:5" x14ac:dyDescent="0.3">
      <c r="A6099" s="25">
        <v>46086</v>
      </c>
      <c r="B6099" s="31">
        <v>0.3125</v>
      </c>
      <c r="C6099" s="46"/>
      <c r="D6099" s="29">
        <v>46086.3125</v>
      </c>
      <c r="E6099" s="15" t="str">
        <f>IF(AND($B$6=NB!$A$17,$B$8&gt;0),'Ersparnisberechnung Sommertarif'!$B$8*SLP!C6079,"")</f>
        <v/>
      </c>
    </row>
    <row r="6100" spans="1:5" x14ac:dyDescent="0.3">
      <c r="A6100" s="25">
        <v>46086</v>
      </c>
      <c r="B6100" s="31">
        <v>0.32291666666666669</v>
      </c>
      <c r="C6100" s="46"/>
      <c r="D6100" s="29">
        <v>46086.322916666664</v>
      </c>
      <c r="E6100" s="15" t="str">
        <f>IF(AND($B$6=NB!$A$17,$B$8&gt;0),'Ersparnisberechnung Sommertarif'!$B$8*SLP!C6080,"")</f>
        <v/>
      </c>
    </row>
    <row r="6101" spans="1:5" x14ac:dyDescent="0.3">
      <c r="A6101" s="25">
        <v>46086</v>
      </c>
      <c r="B6101" s="31">
        <v>0.33333333333333331</v>
      </c>
      <c r="C6101" s="46"/>
      <c r="D6101" s="29">
        <v>46086.333333333336</v>
      </c>
      <c r="E6101" s="15" t="str">
        <f>IF(AND($B$6=NB!$A$17,$B$8&gt;0),'Ersparnisberechnung Sommertarif'!$B$8*SLP!C6081,"")</f>
        <v/>
      </c>
    </row>
    <row r="6102" spans="1:5" x14ac:dyDescent="0.3">
      <c r="A6102" s="25">
        <v>46086</v>
      </c>
      <c r="B6102" s="31">
        <v>0.34375</v>
      </c>
      <c r="C6102" s="46"/>
      <c r="D6102" s="29">
        <v>46086.34375</v>
      </c>
      <c r="E6102" s="15" t="str">
        <f>IF(AND($B$6=NB!$A$17,$B$8&gt;0),'Ersparnisberechnung Sommertarif'!$B$8*SLP!C6082,"")</f>
        <v/>
      </c>
    </row>
    <row r="6103" spans="1:5" x14ac:dyDescent="0.3">
      <c r="A6103" s="25">
        <v>46086</v>
      </c>
      <c r="B6103" s="31">
        <v>0.35416666666666669</v>
      </c>
      <c r="C6103" s="46"/>
      <c r="D6103" s="29">
        <v>46086.354166666664</v>
      </c>
      <c r="E6103" s="15" t="str">
        <f>IF(AND($B$6=NB!$A$17,$B$8&gt;0),'Ersparnisberechnung Sommertarif'!$B$8*SLP!C6083,"")</f>
        <v/>
      </c>
    </row>
    <row r="6104" spans="1:5" x14ac:dyDescent="0.3">
      <c r="A6104" s="25">
        <v>46086</v>
      </c>
      <c r="B6104" s="31">
        <v>0.36458333333333331</v>
      </c>
      <c r="C6104" s="46"/>
      <c r="D6104" s="29">
        <v>46086.364583333336</v>
      </c>
      <c r="E6104" s="15" t="str">
        <f>IF(AND($B$6=NB!$A$17,$B$8&gt;0),'Ersparnisberechnung Sommertarif'!$B$8*SLP!C6084,"")</f>
        <v/>
      </c>
    </row>
    <row r="6105" spans="1:5" x14ac:dyDescent="0.3">
      <c r="A6105" s="25">
        <v>46086</v>
      </c>
      <c r="B6105" s="31">
        <v>0.375</v>
      </c>
      <c r="C6105" s="46"/>
      <c r="D6105" s="29">
        <v>46086.375</v>
      </c>
      <c r="E6105" s="15" t="str">
        <f>IF(AND($B$6=NB!$A$17,$B$8&gt;0),'Ersparnisberechnung Sommertarif'!$B$8*SLP!C6085,"")</f>
        <v/>
      </c>
    </row>
    <row r="6106" spans="1:5" x14ac:dyDescent="0.3">
      <c r="A6106" s="25">
        <v>46086</v>
      </c>
      <c r="B6106" s="31">
        <v>0.38541666666666669</v>
      </c>
      <c r="C6106" s="46"/>
      <c r="D6106" s="29">
        <v>46086.385416666664</v>
      </c>
      <c r="E6106" s="15" t="str">
        <f>IF(AND($B$6=NB!$A$17,$B$8&gt;0),'Ersparnisberechnung Sommertarif'!$B$8*SLP!C6086,"")</f>
        <v/>
      </c>
    </row>
    <row r="6107" spans="1:5" x14ac:dyDescent="0.3">
      <c r="A6107" s="25">
        <v>46086</v>
      </c>
      <c r="B6107" s="31">
        <v>0.39583333333333331</v>
      </c>
      <c r="C6107" s="46"/>
      <c r="D6107" s="29">
        <v>46086.395833333336</v>
      </c>
      <c r="E6107" s="15" t="str">
        <f>IF(AND($B$6=NB!$A$17,$B$8&gt;0),'Ersparnisberechnung Sommertarif'!$B$8*SLP!C6087,"")</f>
        <v/>
      </c>
    </row>
    <row r="6108" spans="1:5" x14ac:dyDescent="0.3">
      <c r="A6108" s="25">
        <v>46086</v>
      </c>
      <c r="B6108" s="31">
        <v>0.40625</v>
      </c>
      <c r="C6108" s="46"/>
      <c r="D6108" s="29">
        <v>46086.40625</v>
      </c>
      <c r="E6108" s="15" t="str">
        <f>IF(AND($B$6=NB!$A$17,$B$8&gt;0),'Ersparnisberechnung Sommertarif'!$B$8*SLP!C6088,"")</f>
        <v/>
      </c>
    </row>
    <row r="6109" spans="1:5" x14ac:dyDescent="0.3">
      <c r="A6109" s="25">
        <v>46086</v>
      </c>
      <c r="B6109" s="31">
        <v>0.41666666666666669</v>
      </c>
      <c r="C6109" s="46"/>
      <c r="D6109" s="29">
        <v>46086.416666666664</v>
      </c>
      <c r="E6109" s="15" t="str">
        <f>IF(AND($B$6=NB!$A$17,$B$8&gt;0),'Ersparnisberechnung Sommertarif'!$B$8*SLP!C6089,"")</f>
        <v/>
      </c>
    </row>
    <row r="6110" spans="1:5" x14ac:dyDescent="0.3">
      <c r="A6110" s="25">
        <v>46086</v>
      </c>
      <c r="B6110" s="31">
        <v>0.42708333333333331</v>
      </c>
      <c r="C6110" s="46"/>
      <c r="D6110" s="29">
        <v>46086.427083333336</v>
      </c>
      <c r="E6110" s="15" t="str">
        <f>IF(AND($B$6=NB!$A$17,$B$8&gt;0),'Ersparnisberechnung Sommertarif'!$B$8*SLP!C6090,"")</f>
        <v/>
      </c>
    </row>
    <row r="6111" spans="1:5" x14ac:dyDescent="0.3">
      <c r="A6111" s="25">
        <v>46086</v>
      </c>
      <c r="B6111" s="31">
        <v>0.4375</v>
      </c>
      <c r="C6111" s="46"/>
      <c r="D6111" s="29">
        <v>46086.4375</v>
      </c>
      <c r="E6111" s="15" t="str">
        <f>IF(AND($B$6=NB!$A$17,$B$8&gt;0),'Ersparnisberechnung Sommertarif'!$B$8*SLP!C6091,"")</f>
        <v/>
      </c>
    </row>
    <row r="6112" spans="1:5" x14ac:dyDescent="0.3">
      <c r="A6112" s="25">
        <v>46086</v>
      </c>
      <c r="B6112" s="31">
        <v>0.44791666666666669</v>
      </c>
      <c r="C6112" s="46"/>
      <c r="D6112" s="29">
        <v>46086.447916666664</v>
      </c>
      <c r="E6112" s="15" t="str">
        <f>IF(AND($B$6=NB!$A$17,$B$8&gt;0),'Ersparnisberechnung Sommertarif'!$B$8*SLP!C6092,"")</f>
        <v/>
      </c>
    </row>
    <row r="6113" spans="1:5" x14ac:dyDescent="0.3">
      <c r="A6113" s="25">
        <v>46086</v>
      </c>
      <c r="B6113" s="31">
        <v>0.45833333333333331</v>
      </c>
      <c r="C6113" s="46"/>
      <c r="D6113" s="29">
        <v>46086.458333333336</v>
      </c>
      <c r="E6113" s="15" t="str">
        <f>IF(AND($B$6=NB!$A$17,$B$8&gt;0),'Ersparnisberechnung Sommertarif'!$B$8*SLP!C6093,"")</f>
        <v/>
      </c>
    </row>
    <row r="6114" spans="1:5" x14ac:dyDescent="0.3">
      <c r="A6114" s="25">
        <v>46086</v>
      </c>
      <c r="B6114" s="31">
        <v>0.46875</v>
      </c>
      <c r="C6114" s="46"/>
      <c r="D6114" s="29">
        <v>46086.46875</v>
      </c>
      <c r="E6114" s="15" t="str">
        <f>IF(AND($B$6=NB!$A$17,$B$8&gt;0),'Ersparnisberechnung Sommertarif'!$B$8*SLP!C6094,"")</f>
        <v/>
      </c>
    </row>
    <row r="6115" spans="1:5" x14ac:dyDescent="0.3">
      <c r="A6115" s="25">
        <v>46086</v>
      </c>
      <c r="B6115" s="31">
        <v>0.47916666666666669</v>
      </c>
      <c r="C6115" s="46"/>
      <c r="D6115" s="29">
        <v>46086.479166666664</v>
      </c>
      <c r="E6115" s="15" t="str">
        <f>IF(AND($B$6=NB!$A$17,$B$8&gt;0),'Ersparnisberechnung Sommertarif'!$B$8*SLP!C6095,"")</f>
        <v/>
      </c>
    </row>
    <row r="6116" spans="1:5" x14ac:dyDescent="0.3">
      <c r="A6116" s="25">
        <v>46086</v>
      </c>
      <c r="B6116" s="31">
        <v>0.48958333333333331</v>
      </c>
      <c r="C6116" s="46"/>
      <c r="D6116" s="29">
        <v>46086.489583333336</v>
      </c>
      <c r="E6116" s="15" t="str">
        <f>IF(AND($B$6=NB!$A$17,$B$8&gt;0),'Ersparnisberechnung Sommertarif'!$B$8*SLP!C6096,"")</f>
        <v/>
      </c>
    </row>
    <row r="6117" spans="1:5" x14ac:dyDescent="0.3">
      <c r="A6117" s="25">
        <v>46086</v>
      </c>
      <c r="B6117" s="31">
        <v>0.5</v>
      </c>
      <c r="C6117" s="46"/>
      <c r="D6117" s="29">
        <v>46086.5</v>
      </c>
      <c r="E6117" s="15" t="str">
        <f>IF(AND($B$6=NB!$A$17,$B$8&gt;0),'Ersparnisberechnung Sommertarif'!$B$8*SLP!C6097,"")</f>
        <v/>
      </c>
    </row>
    <row r="6118" spans="1:5" x14ac:dyDescent="0.3">
      <c r="A6118" s="25">
        <v>46086</v>
      </c>
      <c r="B6118" s="31">
        <v>0.51041666666666663</v>
      </c>
      <c r="C6118" s="46"/>
      <c r="D6118" s="29">
        <v>46086.510416666664</v>
      </c>
      <c r="E6118" s="15" t="str">
        <f>IF(AND($B$6=NB!$A$17,$B$8&gt;0),'Ersparnisberechnung Sommertarif'!$B$8*SLP!C6098,"")</f>
        <v/>
      </c>
    </row>
    <row r="6119" spans="1:5" x14ac:dyDescent="0.3">
      <c r="A6119" s="25">
        <v>46086</v>
      </c>
      <c r="B6119" s="31">
        <v>0.52083333333333337</v>
      </c>
      <c r="C6119" s="46"/>
      <c r="D6119" s="29">
        <v>46086.520833333336</v>
      </c>
      <c r="E6119" s="15" t="str">
        <f>IF(AND($B$6=NB!$A$17,$B$8&gt;0),'Ersparnisberechnung Sommertarif'!$B$8*SLP!C6099,"")</f>
        <v/>
      </c>
    </row>
    <row r="6120" spans="1:5" x14ac:dyDescent="0.3">
      <c r="A6120" s="25">
        <v>46086</v>
      </c>
      <c r="B6120" s="31">
        <v>0.53125</v>
      </c>
      <c r="C6120" s="46"/>
      <c r="D6120" s="29">
        <v>46086.53125</v>
      </c>
      <c r="E6120" s="15" t="str">
        <f>IF(AND($B$6=NB!$A$17,$B$8&gt;0),'Ersparnisberechnung Sommertarif'!$B$8*SLP!C6100,"")</f>
        <v/>
      </c>
    </row>
    <row r="6121" spans="1:5" x14ac:dyDescent="0.3">
      <c r="A6121" s="25">
        <v>46086</v>
      </c>
      <c r="B6121" s="31">
        <v>0.54166666666666663</v>
      </c>
      <c r="C6121" s="46"/>
      <c r="D6121" s="29">
        <v>46086.541666666664</v>
      </c>
      <c r="E6121" s="15" t="str">
        <f>IF(AND($B$6=NB!$A$17,$B$8&gt;0),'Ersparnisberechnung Sommertarif'!$B$8*SLP!C6101,"")</f>
        <v/>
      </c>
    </row>
    <row r="6122" spans="1:5" x14ac:dyDescent="0.3">
      <c r="A6122" s="25">
        <v>46086</v>
      </c>
      <c r="B6122" s="31">
        <v>0.55208333333333337</v>
      </c>
      <c r="C6122" s="46"/>
      <c r="D6122" s="29">
        <v>46086.552083333336</v>
      </c>
      <c r="E6122" s="15" t="str">
        <f>IF(AND($B$6=NB!$A$17,$B$8&gt;0),'Ersparnisberechnung Sommertarif'!$B$8*SLP!C6102,"")</f>
        <v/>
      </c>
    </row>
    <row r="6123" spans="1:5" x14ac:dyDescent="0.3">
      <c r="A6123" s="25">
        <v>46086</v>
      </c>
      <c r="B6123" s="31">
        <v>0.5625</v>
      </c>
      <c r="C6123" s="46"/>
      <c r="D6123" s="29">
        <v>46086.5625</v>
      </c>
      <c r="E6123" s="15" t="str">
        <f>IF(AND($B$6=NB!$A$17,$B$8&gt;0),'Ersparnisberechnung Sommertarif'!$B$8*SLP!C6103,"")</f>
        <v/>
      </c>
    </row>
    <row r="6124" spans="1:5" x14ac:dyDescent="0.3">
      <c r="A6124" s="25">
        <v>46086</v>
      </c>
      <c r="B6124" s="31">
        <v>0.57291666666666663</v>
      </c>
      <c r="C6124" s="46"/>
      <c r="D6124" s="29">
        <v>46086.572916666664</v>
      </c>
      <c r="E6124" s="15" t="str">
        <f>IF(AND($B$6=NB!$A$17,$B$8&gt;0),'Ersparnisberechnung Sommertarif'!$B$8*SLP!C6104,"")</f>
        <v/>
      </c>
    </row>
    <row r="6125" spans="1:5" x14ac:dyDescent="0.3">
      <c r="A6125" s="25">
        <v>46086</v>
      </c>
      <c r="B6125" s="31">
        <v>0.58333333333333337</v>
      </c>
      <c r="C6125" s="46"/>
      <c r="D6125" s="29">
        <v>46086.583333333336</v>
      </c>
      <c r="E6125" s="15" t="str">
        <f>IF(AND($B$6=NB!$A$17,$B$8&gt;0),'Ersparnisberechnung Sommertarif'!$B$8*SLP!C6105,"")</f>
        <v/>
      </c>
    </row>
    <row r="6126" spans="1:5" x14ac:dyDescent="0.3">
      <c r="A6126" s="25">
        <v>46086</v>
      </c>
      <c r="B6126" s="31">
        <v>0.59375</v>
      </c>
      <c r="C6126" s="46"/>
      <c r="D6126" s="29">
        <v>46086.59375</v>
      </c>
      <c r="E6126" s="15" t="str">
        <f>IF(AND($B$6=NB!$A$17,$B$8&gt;0),'Ersparnisberechnung Sommertarif'!$B$8*SLP!C6106,"")</f>
        <v/>
      </c>
    </row>
    <row r="6127" spans="1:5" x14ac:dyDescent="0.3">
      <c r="A6127" s="25">
        <v>46086</v>
      </c>
      <c r="B6127" s="31">
        <v>0.60416666666666663</v>
      </c>
      <c r="C6127" s="46"/>
      <c r="D6127" s="29">
        <v>46086.604166666664</v>
      </c>
      <c r="E6127" s="15" t="str">
        <f>IF(AND($B$6=NB!$A$17,$B$8&gt;0),'Ersparnisberechnung Sommertarif'!$B$8*SLP!C6107,"")</f>
        <v/>
      </c>
    </row>
    <row r="6128" spans="1:5" x14ac:dyDescent="0.3">
      <c r="A6128" s="25">
        <v>46086</v>
      </c>
      <c r="B6128" s="31">
        <v>0.61458333333333337</v>
      </c>
      <c r="C6128" s="46"/>
      <c r="D6128" s="29">
        <v>46086.614583333336</v>
      </c>
      <c r="E6128" s="15" t="str">
        <f>IF(AND($B$6=NB!$A$17,$B$8&gt;0),'Ersparnisberechnung Sommertarif'!$B$8*SLP!C6108,"")</f>
        <v/>
      </c>
    </row>
    <row r="6129" spans="1:5" x14ac:dyDescent="0.3">
      <c r="A6129" s="25">
        <v>46086</v>
      </c>
      <c r="B6129" s="31">
        <v>0.625</v>
      </c>
      <c r="C6129" s="46"/>
      <c r="D6129" s="29">
        <v>46086.625</v>
      </c>
      <c r="E6129" s="15" t="str">
        <f>IF(AND($B$6=NB!$A$17,$B$8&gt;0),'Ersparnisberechnung Sommertarif'!$B$8*SLP!C6109,"")</f>
        <v/>
      </c>
    </row>
    <row r="6130" spans="1:5" x14ac:dyDescent="0.3">
      <c r="A6130" s="25">
        <v>46086</v>
      </c>
      <c r="B6130" s="31">
        <v>0.63541666666666663</v>
      </c>
      <c r="C6130" s="46"/>
      <c r="D6130" s="29">
        <v>46086.635416666664</v>
      </c>
      <c r="E6130" s="15" t="str">
        <f>IF(AND($B$6=NB!$A$17,$B$8&gt;0),'Ersparnisberechnung Sommertarif'!$B$8*SLP!C6110,"")</f>
        <v/>
      </c>
    </row>
    <row r="6131" spans="1:5" x14ac:dyDescent="0.3">
      <c r="A6131" s="25">
        <v>46086</v>
      </c>
      <c r="B6131" s="31">
        <v>0.64583333333333337</v>
      </c>
      <c r="C6131" s="46"/>
      <c r="D6131" s="29">
        <v>46086.645833333336</v>
      </c>
      <c r="E6131" s="15" t="str">
        <f>IF(AND($B$6=NB!$A$17,$B$8&gt;0),'Ersparnisberechnung Sommertarif'!$B$8*SLP!C6111,"")</f>
        <v/>
      </c>
    </row>
    <row r="6132" spans="1:5" x14ac:dyDescent="0.3">
      <c r="A6132" s="25">
        <v>46086</v>
      </c>
      <c r="B6132" s="31">
        <v>0.65625</v>
      </c>
      <c r="C6132" s="46"/>
      <c r="D6132" s="29">
        <v>46086.65625</v>
      </c>
      <c r="E6132" s="15" t="str">
        <f>IF(AND($B$6=NB!$A$17,$B$8&gt;0),'Ersparnisberechnung Sommertarif'!$B$8*SLP!C6112,"")</f>
        <v/>
      </c>
    </row>
    <row r="6133" spans="1:5" x14ac:dyDescent="0.3">
      <c r="A6133" s="25">
        <v>46086</v>
      </c>
      <c r="B6133" s="31">
        <v>0.66666666666666663</v>
      </c>
      <c r="C6133" s="46"/>
      <c r="D6133" s="29">
        <v>46086.666666666664</v>
      </c>
      <c r="E6133" s="15" t="str">
        <f>IF(AND($B$6=NB!$A$17,$B$8&gt;0),'Ersparnisberechnung Sommertarif'!$B$8*SLP!C6113,"")</f>
        <v/>
      </c>
    </row>
    <row r="6134" spans="1:5" x14ac:dyDescent="0.3">
      <c r="A6134" s="25">
        <v>46086</v>
      </c>
      <c r="B6134" s="31">
        <v>0.67708333333333337</v>
      </c>
      <c r="C6134" s="46"/>
      <c r="D6134" s="29">
        <v>46086.677083333336</v>
      </c>
      <c r="E6134" s="15" t="str">
        <f>IF(AND($B$6=NB!$A$17,$B$8&gt;0),'Ersparnisberechnung Sommertarif'!$B$8*SLP!C6114,"")</f>
        <v/>
      </c>
    </row>
    <row r="6135" spans="1:5" x14ac:dyDescent="0.3">
      <c r="A6135" s="25">
        <v>46086</v>
      </c>
      <c r="B6135" s="31">
        <v>0.6875</v>
      </c>
      <c r="C6135" s="46"/>
      <c r="D6135" s="29">
        <v>46086.6875</v>
      </c>
      <c r="E6135" s="15" t="str">
        <f>IF(AND($B$6=NB!$A$17,$B$8&gt;0),'Ersparnisberechnung Sommertarif'!$B$8*SLP!C6115,"")</f>
        <v/>
      </c>
    </row>
    <row r="6136" spans="1:5" x14ac:dyDescent="0.3">
      <c r="A6136" s="25">
        <v>46086</v>
      </c>
      <c r="B6136" s="31">
        <v>0.69791666666666663</v>
      </c>
      <c r="C6136" s="46"/>
      <c r="D6136" s="29">
        <v>46086.697916666664</v>
      </c>
      <c r="E6136" s="15" t="str">
        <f>IF(AND($B$6=NB!$A$17,$B$8&gt;0),'Ersparnisberechnung Sommertarif'!$B$8*SLP!C6116,"")</f>
        <v/>
      </c>
    </row>
    <row r="6137" spans="1:5" x14ac:dyDescent="0.3">
      <c r="A6137" s="25">
        <v>46086</v>
      </c>
      <c r="B6137" s="31">
        <v>0.70833333333333337</v>
      </c>
      <c r="C6137" s="46"/>
      <c r="D6137" s="29">
        <v>46086.708333333336</v>
      </c>
      <c r="E6137" s="15" t="str">
        <f>IF(AND($B$6=NB!$A$17,$B$8&gt;0),'Ersparnisberechnung Sommertarif'!$B$8*SLP!C6117,"")</f>
        <v/>
      </c>
    </row>
    <row r="6138" spans="1:5" x14ac:dyDescent="0.3">
      <c r="A6138" s="25">
        <v>46086</v>
      </c>
      <c r="B6138" s="31">
        <v>0.71875</v>
      </c>
      <c r="C6138" s="46"/>
      <c r="D6138" s="29">
        <v>46086.71875</v>
      </c>
      <c r="E6138" s="15" t="str">
        <f>IF(AND($B$6=NB!$A$17,$B$8&gt;0),'Ersparnisberechnung Sommertarif'!$B$8*SLP!C6118,"")</f>
        <v/>
      </c>
    </row>
    <row r="6139" spans="1:5" x14ac:dyDescent="0.3">
      <c r="A6139" s="25">
        <v>46086</v>
      </c>
      <c r="B6139" s="31">
        <v>0.72916666666666663</v>
      </c>
      <c r="C6139" s="46"/>
      <c r="D6139" s="29">
        <v>46086.729166666664</v>
      </c>
      <c r="E6139" s="15" t="str">
        <f>IF(AND($B$6=NB!$A$17,$B$8&gt;0),'Ersparnisberechnung Sommertarif'!$B$8*SLP!C6119,"")</f>
        <v/>
      </c>
    </row>
    <row r="6140" spans="1:5" x14ac:dyDescent="0.3">
      <c r="A6140" s="25">
        <v>46086</v>
      </c>
      <c r="B6140" s="31">
        <v>0.73958333333333337</v>
      </c>
      <c r="C6140" s="46"/>
      <c r="D6140" s="29">
        <v>46086.739583333336</v>
      </c>
      <c r="E6140" s="15" t="str">
        <f>IF(AND($B$6=NB!$A$17,$B$8&gt;0),'Ersparnisberechnung Sommertarif'!$B$8*SLP!C6120,"")</f>
        <v/>
      </c>
    </row>
    <row r="6141" spans="1:5" x14ac:dyDescent="0.3">
      <c r="A6141" s="25">
        <v>46086</v>
      </c>
      <c r="B6141" s="31">
        <v>0.75</v>
      </c>
      <c r="C6141" s="46"/>
      <c r="D6141" s="29">
        <v>46086.75</v>
      </c>
      <c r="E6141" s="15" t="str">
        <f>IF(AND($B$6=NB!$A$17,$B$8&gt;0),'Ersparnisberechnung Sommertarif'!$B$8*SLP!C6121,"")</f>
        <v/>
      </c>
    </row>
    <row r="6142" spans="1:5" x14ac:dyDescent="0.3">
      <c r="A6142" s="25">
        <v>46086</v>
      </c>
      <c r="B6142" s="31">
        <v>0.76041666666666663</v>
      </c>
      <c r="C6142" s="46"/>
      <c r="D6142" s="29">
        <v>46086.760416666664</v>
      </c>
      <c r="E6142" s="15" t="str">
        <f>IF(AND($B$6=NB!$A$17,$B$8&gt;0),'Ersparnisberechnung Sommertarif'!$B$8*SLP!C6122,"")</f>
        <v/>
      </c>
    </row>
    <row r="6143" spans="1:5" x14ac:dyDescent="0.3">
      <c r="A6143" s="25">
        <v>46086</v>
      </c>
      <c r="B6143" s="31">
        <v>0.77083333333333337</v>
      </c>
      <c r="C6143" s="46"/>
      <c r="D6143" s="29">
        <v>46086.770833333336</v>
      </c>
      <c r="E6143" s="15" t="str">
        <f>IF(AND($B$6=NB!$A$17,$B$8&gt;0),'Ersparnisberechnung Sommertarif'!$B$8*SLP!C6123,"")</f>
        <v/>
      </c>
    </row>
    <row r="6144" spans="1:5" x14ac:dyDescent="0.3">
      <c r="A6144" s="25">
        <v>46086</v>
      </c>
      <c r="B6144" s="31">
        <v>0.78125</v>
      </c>
      <c r="C6144" s="46"/>
      <c r="D6144" s="29">
        <v>46086.78125</v>
      </c>
      <c r="E6144" s="15" t="str">
        <f>IF(AND($B$6=NB!$A$17,$B$8&gt;0),'Ersparnisberechnung Sommertarif'!$B$8*SLP!C6124,"")</f>
        <v/>
      </c>
    </row>
    <row r="6145" spans="1:5" x14ac:dyDescent="0.3">
      <c r="A6145" s="25">
        <v>46086</v>
      </c>
      <c r="B6145" s="31">
        <v>0.79166666666666663</v>
      </c>
      <c r="C6145" s="46"/>
      <c r="D6145" s="29">
        <v>46086.791666666664</v>
      </c>
      <c r="E6145" s="15" t="str">
        <f>IF(AND($B$6=NB!$A$17,$B$8&gt;0),'Ersparnisberechnung Sommertarif'!$B$8*SLP!C6125,"")</f>
        <v/>
      </c>
    </row>
    <row r="6146" spans="1:5" x14ac:dyDescent="0.3">
      <c r="A6146" s="25">
        <v>46086</v>
      </c>
      <c r="B6146" s="31">
        <v>0.80208333333333337</v>
      </c>
      <c r="C6146" s="46"/>
      <c r="D6146" s="29">
        <v>46086.802083333336</v>
      </c>
      <c r="E6146" s="15" t="str">
        <f>IF(AND($B$6=NB!$A$17,$B$8&gt;0),'Ersparnisberechnung Sommertarif'!$B$8*SLP!C6126,"")</f>
        <v/>
      </c>
    </row>
    <row r="6147" spans="1:5" x14ac:dyDescent="0.3">
      <c r="A6147" s="25">
        <v>46086</v>
      </c>
      <c r="B6147" s="31">
        <v>0.8125</v>
      </c>
      <c r="C6147" s="46"/>
      <c r="D6147" s="29">
        <v>46086.8125</v>
      </c>
      <c r="E6147" s="15" t="str">
        <f>IF(AND($B$6=NB!$A$17,$B$8&gt;0),'Ersparnisberechnung Sommertarif'!$B$8*SLP!C6127,"")</f>
        <v/>
      </c>
    </row>
    <row r="6148" spans="1:5" x14ac:dyDescent="0.3">
      <c r="A6148" s="25">
        <v>46086</v>
      </c>
      <c r="B6148" s="31">
        <v>0.82291666666666663</v>
      </c>
      <c r="C6148" s="46"/>
      <c r="D6148" s="29">
        <v>46086.822916666664</v>
      </c>
      <c r="E6148" s="15" t="str">
        <f>IF(AND($B$6=NB!$A$17,$B$8&gt;0),'Ersparnisberechnung Sommertarif'!$B$8*SLP!C6128,"")</f>
        <v/>
      </c>
    </row>
    <row r="6149" spans="1:5" x14ac:dyDescent="0.3">
      <c r="A6149" s="25">
        <v>46086</v>
      </c>
      <c r="B6149" s="31">
        <v>0.83333333333333337</v>
      </c>
      <c r="C6149" s="46"/>
      <c r="D6149" s="29">
        <v>46086.833333333336</v>
      </c>
      <c r="E6149" s="15" t="str">
        <f>IF(AND($B$6=NB!$A$17,$B$8&gt;0),'Ersparnisberechnung Sommertarif'!$B$8*SLP!C6129,"")</f>
        <v/>
      </c>
    </row>
    <row r="6150" spans="1:5" x14ac:dyDescent="0.3">
      <c r="A6150" s="25">
        <v>46086</v>
      </c>
      <c r="B6150" s="31">
        <v>0.84375</v>
      </c>
      <c r="C6150" s="46"/>
      <c r="D6150" s="29">
        <v>46086.84375</v>
      </c>
      <c r="E6150" s="15" t="str">
        <f>IF(AND($B$6=NB!$A$17,$B$8&gt;0),'Ersparnisberechnung Sommertarif'!$B$8*SLP!C6130,"")</f>
        <v/>
      </c>
    </row>
    <row r="6151" spans="1:5" x14ac:dyDescent="0.3">
      <c r="A6151" s="25">
        <v>46086</v>
      </c>
      <c r="B6151" s="31">
        <v>0.85416666666666663</v>
      </c>
      <c r="C6151" s="46"/>
      <c r="D6151" s="29">
        <v>46086.854166666664</v>
      </c>
      <c r="E6151" s="15" t="str">
        <f>IF(AND($B$6=NB!$A$17,$B$8&gt;0),'Ersparnisberechnung Sommertarif'!$B$8*SLP!C6131,"")</f>
        <v/>
      </c>
    </row>
    <row r="6152" spans="1:5" x14ac:dyDescent="0.3">
      <c r="A6152" s="25">
        <v>46086</v>
      </c>
      <c r="B6152" s="31">
        <v>0.86458333333333337</v>
      </c>
      <c r="C6152" s="46"/>
      <c r="D6152" s="29">
        <v>46086.864583333336</v>
      </c>
      <c r="E6152" s="15" t="str">
        <f>IF(AND($B$6=NB!$A$17,$B$8&gt;0),'Ersparnisberechnung Sommertarif'!$B$8*SLP!C6132,"")</f>
        <v/>
      </c>
    </row>
    <row r="6153" spans="1:5" x14ac:dyDescent="0.3">
      <c r="A6153" s="25">
        <v>46086</v>
      </c>
      <c r="B6153" s="31">
        <v>0.875</v>
      </c>
      <c r="C6153" s="46"/>
      <c r="D6153" s="29">
        <v>46086.875</v>
      </c>
      <c r="E6153" s="15" t="str">
        <f>IF(AND($B$6=NB!$A$17,$B$8&gt;0),'Ersparnisberechnung Sommertarif'!$B$8*SLP!C6133,"")</f>
        <v/>
      </c>
    </row>
    <row r="6154" spans="1:5" x14ac:dyDescent="0.3">
      <c r="A6154" s="25">
        <v>46086</v>
      </c>
      <c r="B6154" s="31">
        <v>0.88541666666666663</v>
      </c>
      <c r="C6154" s="46"/>
      <c r="D6154" s="29">
        <v>46086.885416666664</v>
      </c>
      <c r="E6154" s="15" t="str">
        <f>IF(AND($B$6=NB!$A$17,$B$8&gt;0),'Ersparnisberechnung Sommertarif'!$B$8*SLP!C6134,"")</f>
        <v/>
      </c>
    </row>
    <row r="6155" spans="1:5" x14ac:dyDescent="0.3">
      <c r="A6155" s="25">
        <v>46086</v>
      </c>
      <c r="B6155" s="31">
        <v>0.89583333333333337</v>
      </c>
      <c r="C6155" s="46"/>
      <c r="D6155" s="29">
        <v>46086.895833333336</v>
      </c>
      <c r="E6155" s="15" t="str">
        <f>IF(AND($B$6=NB!$A$17,$B$8&gt;0),'Ersparnisberechnung Sommertarif'!$B$8*SLP!C6135,"")</f>
        <v/>
      </c>
    </row>
    <row r="6156" spans="1:5" x14ac:dyDescent="0.3">
      <c r="A6156" s="25">
        <v>46086</v>
      </c>
      <c r="B6156" s="31">
        <v>0.90625</v>
      </c>
      <c r="C6156" s="46"/>
      <c r="D6156" s="29">
        <v>46086.90625</v>
      </c>
      <c r="E6156" s="15" t="str">
        <f>IF(AND($B$6=NB!$A$17,$B$8&gt;0),'Ersparnisberechnung Sommertarif'!$B$8*SLP!C6136,"")</f>
        <v/>
      </c>
    </row>
    <row r="6157" spans="1:5" x14ac:dyDescent="0.3">
      <c r="A6157" s="25">
        <v>46086</v>
      </c>
      <c r="B6157" s="31">
        <v>0.91666666666666663</v>
      </c>
      <c r="C6157" s="46"/>
      <c r="D6157" s="29">
        <v>46086.916666666664</v>
      </c>
      <c r="E6157" s="15" t="str">
        <f>IF(AND($B$6=NB!$A$17,$B$8&gt;0),'Ersparnisberechnung Sommertarif'!$B$8*SLP!C6137,"")</f>
        <v/>
      </c>
    </row>
    <row r="6158" spans="1:5" x14ac:dyDescent="0.3">
      <c r="A6158" s="25">
        <v>46086</v>
      </c>
      <c r="B6158" s="31">
        <v>0.92708333333333337</v>
      </c>
      <c r="C6158" s="46"/>
      <c r="D6158" s="29">
        <v>46086.927083333336</v>
      </c>
      <c r="E6158" s="15" t="str">
        <f>IF(AND($B$6=NB!$A$17,$B$8&gt;0),'Ersparnisberechnung Sommertarif'!$B$8*SLP!C6138,"")</f>
        <v/>
      </c>
    </row>
    <row r="6159" spans="1:5" x14ac:dyDescent="0.3">
      <c r="A6159" s="25">
        <v>46086</v>
      </c>
      <c r="B6159" s="31">
        <v>0.9375</v>
      </c>
      <c r="C6159" s="46"/>
      <c r="D6159" s="29">
        <v>46086.9375</v>
      </c>
      <c r="E6159" s="15" t="str">
        <f>IF(AND($B$6=NB!$A$17,$B$8&gt;0),'Ersparnisberechnung Sommertarif'!$B$8*SLP!C6139,"")</f>
        <v/>
      </c>
    </row>
    <row r="6160" spans="1:5" x14ac:dyDescent="0.3">
      <c r="A6160" s="25">
        <v>46086</v>
      </c>
      <c r="B6160" s="31">
        <v>0.94791666666666663</v>
      </c>
      <c r="C6160" s="46"/>
      <c r="D6160" s="29">
        <v>46086.947916666664</v>
      </c>
      <c r="E6160" s="15" t="str">
        <f>IF(AND($B$6=NB!$A$17,$B$8&gt;0),'Ersparnisberechnung Sommertarif'!$B$8*SLP!C6140,"")</f>
        <v/>
      </c>
    </row>
    <row r="6161" spans="1:5" x14ac:dyDescent="0.3">
      <c r="A6161" s="25">
        <v>46086</v>
      </c>
      <c r="B6161" s="31">
        <v>0.95833333333333337</v>
      </c>
      <c r="C6161" s="46"/>
      <c r="D6161" s="29">
        <v>46086.958333333336</v>
      </c>
      <c r="E6161" s="15" t="str">
        <f>IF(AND($B$6=NB!$A$17,$B$8&gt;0),'Ersparnisberechnung Sommertarif'!$B$8*SLP!C6141,"")</f>
        <v/>
      </c>
    </row>
    <row r="6162" spans="1:5" x14ac:dyDescent="0.3">
      <c r="A6162" s="25">
        <v>46086</v>
      </c>
      <c r="B6162" s="31">
        <v>0.96875</v>
      </c>
      <c r="C6162" s="46"/>
      <c r="D6162" s="29">
        <v>46086.96875</v>
      </c>
      <c r="E6162" s="15" t="str">
        <f>IF(AND($B$6=NB!$A$17,$B$8&gt;0),'Ersparnisberechnung Sommertarif'!$B$8*SLP!C6142,"")</f>
        <v/>
      </c>
    </row>
    <row r="6163" spans="1:5" x14ac:dyDescent="0.3">
      <c r="A6163" s="25">
        <v>46086</v>
      </c>
      <c r="B6163" s="31">
        <v>0.97916666666666663</v>
      </c>
      <c r="C6163" s="46"/>
      <c r="D6163" s="29">
        <v>46086.979166666664</v>
      </c>
      <c r="E6163" s="15" t="str">
        <f>IF(AND($B$6=NB!$A$17,$B$8&gt;0),'Ersparnisberechnung Sommertarif'!$B$8*SLP!C6143,"")</f>
        <v/>
      </c>
    </row>
    <row r="6164" spans="1:5" x14ac:dyDescent="0.3">
      <c r="A6164" s="25">
        <v>46086</v>
      </c>
      <c r="B6164" s="31">
        <v>0.98958333333333337</v>
      </c>
      <c r="C6164" s="46"/>
      <c r="D6164" s="29">
        <v>46086.989583333336</v>
      </c>
      <c r="E6164" s="15" t="str">
        <f>IF(AND($B$6=NB!$A$17,$B$8&gt;0),'Ersparnisberechnung Sommertarif'!$B$8*SLP!C6144,"")</f>
        <v/>
      </c>
    </row>
    <row r="6165" spans="1:5" x14ac:dyDescent="0.3">
      <c r="A6165" s="25">
        <v>46087</v>
      </c>
      <c r="B6165" s="31">
        <v>0</v>
      </c>
      <c r="C6165" s="46"/>
      <c r="D6165" s="29">
        <v>46087</v>
      </c>
      <c r="E6165" s="15" t="str">
        <f>IF(AND($B$6=NB!$A$17,$B$8&gt;0),'Ersparnisberechnung Sommertarif'!$B$8*SLP!C6145,"")</f>
        <v/>
      </c>
    </row>
    <row r="6166" spans="1:5" x14ac:dyDescent="0.3">
      <c r="A6166" s="25">
        <v>46087</v>
      </c>
      <c r="B6166" s="31">
        <v>1.0416666666666666E-2</v>
      </c>
      <c r="C6166" s="46"/>
      <c r="D6166" s="29">
        <v>46087.010416666664</v>
      </c>
      <c r="E6166" s="15" t="str">
        <f>IF(AND($B$6=NB!$A$17,$B$8&gt;0),'Ersparnisberechnung Sommertarif'!$B$8*SLP!C6146,"")</f>
        <v/>
      </c>
    </row>
    <row r="6167" spans="1:5" x14ac:dyDescent="0.3">
      <c r="A6167" s="25">
        <v>46087</v>
      </c>
      <c r="B6167" s="31">
        <v>2.0833333333333332E-2</v>
      </c>
      <c r="C6167" s="46"/>
      <c r="D6167" s="29">
        <v>46087.020833333336</v>
      </c>
      <c r="E6167" s="15" t="str">
        <f>IF(AND($B$6=NB!$A$17,$B$8&gt;0),'Ersparnisberechnung Sommertarif'!$B$8*SLP!C6147,"")</f>
        <v/>
      </c>
    </row>
    <row r="6168" spans="1:5" x14ac:dyDescent="0.3">
      <c r="A6168" s="25">
        <v>46087</v>
      </c>
      <c r="B6168" s="31">
        <v>3.125E-2</v>
      </c>
      <c r="C6168" s="46"/>
      <c r="D6168" s="29">
        <v>46087.03125</v>
      </c>
      <c r="E6168" s="15" t="str">
        <f>IF(AND($B$6=NB!$A$17,$B$8&gt;0),'Ersparnisberechnung Sommertarif'!$B$8*SLP!C6148,"")</f>
        <v/>
      </c>
    </row>
    <row r="6169" spans="1:5" x14ac:dyDescent="0.3">
      <c r="A6169" s="25">
        <v>46087</v>
      </c>
      <c r="B6169" s="31">
        <v>4.1666666666666664E-2</v>
      </c>
      <c r="C6169" s="46"/>
      <c r="D6169" s="29">
        <v>46087.041666666664</v>
      </c>
      <c r="E6169" s="15" t="str">
        <f>IF(AND($B$6=NB!$A$17,$B$8&gt;0),'Ersparnisberechnung Sommertarif'!$B$8*SLP!C6149,"")</f>
        <v/>
      </c>
    </row>
    <row r="6170" spans="1:5" x14ac:dyDescent="0.3">
      <c r="A6170" s="25">
        <v>46087</v>
      </c>
      <c r="B6170" s="31">
        <v>5.2083333333333336E-2</v>
      </c>
      <c r="C6170" s="46"/>
      <c r="D6170" s="29">
        <v>46087.052083333336</v>
      </c>
      <c r="E6170" s="15" t="str">
        <f>IF(AND($B$6=NB!$A$17,$B$8&gt;0),'Ersparnisberechnung Sommertarif'!$B$8*SLP!C6150,"")</f>
        <v/>
      </c>
    </row>
    <row r="6171" spans="1:5" x14ac:dyDescent="0.3">
      <c r="A6171" s="25">
        <v>46087</v>
      </c>
      <c r="B6171" s="31">
        <v>6.25E-2</v>
      </c>
      <c r="C6171" s="46"/>
      <c r="D6171" s="29">
        <v>46087.0625</v>
      </c>
      <c r="E6171" s="15" t="str">
        <f>IF(AND($B$6=NB!$A$17,$B$8&gt;0),'Ersparnisberechnung Sommertarif'!$B$8*SLP!C6151,"")</f>
        <v/>
      </c>
    </row>
    <row r="6172" spans="1:5" x14ac:dyDescent="0.3">
      <c r="A6172" s="25">
        <v>46087</v>
      </c>
      <c r="B6172" s="31">
        <v>7.2916666666666671E-2</v>
      </c>
      <c r="C6172" s="46"/>
      <c r="D6172" s="29">
        <v>46087.072916666664</v>
      </c>
      <c r="E6172" s="15" t="str">
        <f>IF(AND($B$6=NB!$A$17,$B$8&gt;0),'Ersparnisberechnung Sommertarif'!$B$8*SLP!C6152,"")</f>
        <v/>
      </c>
    </row>
    <row r="6173" spans="1:5" x14ac:dyDescent="0.3">
      <c r="A6173" s="25">
        <v>46087</v>
      </c>
      <c r="B6173" s="31">
        <v>8.3333333333333329E-2</v>
      </c>
      <c r="C6173" s="46"/>
      <c r="D6173" s="29">
        <v>46087.083333333336</v>
      </c>
      <c r="E6173" s="15" t="str">
        <f>IF(AND($B$6=NB!$A$17,$B$8&gt;0),'Ersparnisberechnung Sommertarif'!$B$8*SLP!C6153,"")</f>
        <v/>
      </c>
    </row>
    <row r="6174" spans="1:5" x14ac:dyDescent="0.3">
      <c r="A6174" s="25">
        <v>46087</v>
      </c>
      <c r="B6174" s="31">
        <v>9.375E-2</v>
      </c>
      <c r="C6174" s="46"/>
      <c r="D6174" s="29">
        <v>46087.09375</v>
      </c>
      <c r="E6174" s="15" t="str">
        <f>IF(AND($B$6=NB!$A$17,$B$8&gt;0),'Ersparnisberechnung Sommertarif'!$B$8*SLP!C6154,"")</f>
        <v/>
      </c>
    </row>
    <row r="6175" spans="1:5" x14ac:dyDescent="0.3">
      <c r="A6175" s="25">
        <v>46087</v>
      </c>
      <c r="B6175" s="31">
        <v>0.10416666666666667</v>
      </c>
      <c r="C6175" s="46"/>
      <c r="D6175" s="29">
        <v>46087.104166666664</v>
      </c>
      <c r="E6175" s="15" t="str">
        <f>IF(AND($B$6=NB!$A$17,$B$8&gt;0),'Ersparnisberechnung Sommertarif'!$B$8*SLP!C6155,"")</f>
        <v/>
      </c>
    </row>
    <row r="6176" spans="1:5" x14ac:dyDescent="0.3">
      <c r="A6176" s="25">
        <v>46087</v>
      </c>
      <c r="B6176" s="31">
        <v>0.11458333333333333</v>
      </c>
      <c r="C6176" s="46"/>
      <c r="D6176" s="29">
        <v>46087.114583333336</v>
      </c>
      <c r="E6176" s="15" t="str">
        <f>IF(AND($B$6=NB!$A$17,$B$8&gt;0),'Ersparnisberechnung Sommertarif'!$B$8*SLP!C6156,"")</f>
        <v/>
      </c>
    </row>
    <row r="6177" spans="1:5" x14ac:dyDescent="0.3">
      <c r="A6177" s="25">
        <v>46087</v>
      </c>
      <c r="B6177" s="31">
        <v>0.125</v>
      </c>
      <c r="C6177" s="46"/>
      <c r="D6177" s="29">
        <v>46087.125</v>
      </c>
      <c r="E6177" s="15" t="str">
        <f>IF(AND($B$6=NB!$A$17,$B$8&gt;0),'Ersparnisberechnung Sommertarif'!$B$8*SLP!C6157,"")</f>
        <v/>
      </c>
    </row>
    <row r="6178" spans="1:5" x14ac:dyDescent="0.3">
      <c r="A6178" s="25">
        <v>46087</v>
      </c>
      <c r="B6178" s="31">
        <v>0.13541666666666666</v>
      </c>
      <c r="C6178" s="46"/>
      <c r="D6178" s="29">
        <v>46087.135416666664</v>
      </c>
      <c r="E6178" s="15" t="str">
        <f>IF(AND($B$6=NB!$A$17,$B$8&gt;0),'Ersparnisberechnung Sommertarif'!$B$8*SLP!C6158,"")</f>
        <v/>
      </c>
    </row>
    <row r="6179" spans="1:5" x14ac:dyDescent="0.3">
      <c r="A6179" s="25">
        <v>46087</v>
      </c>
      <c r="B6179" s="31">
        <v>0.14583333333333334</v>
      </c>
      <c r="C6179" s="46"/>
      <c r="D6179" s="29">
        <v>46087.145833333336</v>
      </c>
      <c r="E6179" s="15" t="str">
        <f>IF(AND($B$6=NB!$A$17,$B$8&gt;0),'Ersparnisberechnung Sommertarif'!$B$8*SLP!C6159,"")</f>
        <v/>
      </c>
    </row>
    <row r="6180" spans="1:5" x14ac:dyDescent="0.3">
      <c r="A6180" s="25">
        <v>46087</v>
      </c>
      <c r="B6180" s="31">
        <v>0.15625</v>
      </c>
      <c r="C6180" s="46"/>
      <c r="D6180" s="29">
        <v>46087.15625</v>
      </c>
      <c r="E6180" s="15" t="str">
        <f>IF(AND($B$6=NB!$A$17,$B$8&gt;0),'Ersparnisberechnung Sommertarif'!$B$8*SLP!C6160,"")</f>
        <v/>
      </c>
    </row>
    <row r="6181" spans="1:5" x14ac:dyDescent="0.3">
      <c r="A6181" s="25">
        <v>46087</v>
      </c>
      <c r="B6181" s="31">
        <v>0.16666666666666666</v>
      </c>
      <c r="C6181" s="46"/>
      <c r="D6181" s="29">
        <v>46087.166666666664</v>
      </c>
      <c r="E6181" s="15" t="str">
        <f>IF(AND($B$6=NB!$A$17,$B$8&gt;0),'Ersparnisberechnung Sommertarif'!$B$8*SLP!C6161,"")</f>
        <v/>
      </c>
    </row>
    <row r="6182" spans="1:5" x14ac:dyDescent="0.3">
      <c r="A6182" s="25">
        <v>46087</v>
      </c>
      <c r="B6182" s="31">
        <v>0.17708333333333334</v>
      </c>
      <c r="C6182" s="46"/>
      <c r="D6182" s="29">
        <v>46087.177083333336</v>
      </c>
      <c r="E6182" s="15" t="str">
        <f>IF(AND($B$6=NB!$A$17,$B$8&gt;0),'Ersparnisberechnung Sommertarif'!$B$8*SLP!C6162,"")</f>
        <v/>
      </c>
    </row>
    <row r="6183" spans="1:5" x14ac:dyDescent="0.3">
      <c r="A6183" s="25">
        <v>46087</v>
      </c>
      <c r="B6183" s="31">
        <v>0.1875</v>
      </c>
      <c r="C6183" s="46"/>
      <c r="D6183" s="29">
        <v>46087.1875</v>
      </c>
      <c r="E6183" s="15" t="str">
        <f>IF(AND($B$6=NB!$A$17,$B$8&gt;0),'Ersparnisberechnung Sommertarif'!$B$8*SLP!C6163,"")</f>
        <v/>
      </c>
    </row>
    <row r="6184" spans="1:5" x14ac:dyDescent="0.3">
      <c r="A6184" s="25">
        <v>46087</v>
      </c>
      <c r="B6184" s="31">
        <v>0.19791666666666666</v>
      </c>
      <c r="C6184" s="46"/>
      <c r="D6184" s="29">
        <v>46087.197916666664</v>
      </c>
      <c r="E6184" s="15" t="str">
        <f>IF(AND($B$6=NB!$A$17,$B$8&gt;0),'Ersparnisberechnung Sommertarif'!$B$8*SLP!C6164,"")</f>
        <v/>
      </c>
    </row>
    <row r="6185" spans="1:5" x14ac:dyDescent="0.3">
      <c r="A6185" s="25">
        <v>46087</v>
      </c>
      <c r="B6185" s="31">
        <v>0.20833333333333334</v>
      </c>
      <c r="C6185" s="46"/>
      <c r="D6185" s="29">
        <v>46087.208333333336</v>
      </c>
      <c r="E6185" s="15" t="str">
        <f>IF(AND($B$6=NB!$A$17,$B$8&gt;0),'Ersparnisberechnung Sommertarif'!$B$8*SLP!C6165,"")</f>
        <v/>
      </c>
    </row>
    <row r="6186" spans="1:5" x14ac:dyDescent="0.3">
      <c r="A6186" s="25">
        <v>46087</v>
      </c>
      <c r="B6186" s="31">
        <v>0.21875</v>
      </c>
      <c r="C6186" s="46"/>
      <c r="D6186" s="29">
        <v>46087.21875</v>
      </c>
      <c r="E6186" s="15" t="str">
        <f>IF(AND($B$6=NB!$A$17,$B$8&gt;0),'Ersparnisberechnung Sommertarif'!$B$8*SLP!C6166,"")</f>
        <v/>
      </c>
    </row>
    <row r="6187" spans="1:5" x14ac:dyDescent="0.3">
      <c r="A6187" s="25">
        <v>46087</v>
      </c>
      <c r="B6187" s="31">
        <v>0.22916666666666666</v>
      </c>
      <c r="C6187" s="46"/>
      <c r="D6187" s="29">
        <v>46087.229166666664</v>
      </c>
      <c r="E6187" s="15" t="str">
        <f>IF(AND($B$6=NB!$A$17,$B$8&gt;0),'Ersparnisberechnung Sommertarif'!$B$8*SLP!C6167,"")</f>
        <v/>
      </c>
    </row>
    <row r="6188" spans="1:5" x14ac:dyDescent="0.3">
      <c r="A6188" s="25">
        <v>46087</v>
      </c>
      <c r="B6188" s="31">
        <v>0.23958333333333334</v>
      </c>
      <c r="C6188" s="46"/>
      <c r="D6188" s="29">
        <v>46087.239583333336</v>
      </c>
      <c r="E6188" s="15" t="str">
        <f>IF(AND($B$6=NB!$A$17,$B$8&gt;0),'Ersparnisberechnung Sommertarif'!$B$8*SLP!C6168,"")</f>
        <v/>
      </c>
    </row>
    <row r="6189" spans="1:5" x14ac:dyDescent="0.3">
      <c r="A6189" s="25">
        <v>46087</v>
      </c>
      <c r="B6189" s="31">
        <v>0.25</v>
      </c>
      <c r="C6189" s="46"/>
      <c r="D6189" s="29">
        <v>46087.25</v>
      </c>
      <c r="E6189" s="15" t="str">
        <f>IF(AND($B$6=NB!$A$17,$B$8&gt;0),'Ersparnisberechnung Sommertarif'!$B$8*SLP!C6169,"")</f>
        <v/>
      </c>
    </row>
    <row r="6190" spans="1:5" x14ac:dyDescent="0.3">
      <c r="A6190" s="25">
        <v>46087</v>
      </c>
      <c r="B6190" s="31">
        <v>0.26041666666666669</v>
      </c>
      <c r="C6190" s="46"/>
      <c r="D6190" s="29">
        <v>46087.260416666664</v>
      </c>
      <c r="E6190" s="15" t="str">
        <f>IF(AND($B$6=NB!$A$17,$B$8&gt;0),'Ersparnisberechnung Sommertarif'!$B$8*SLP!C6170,"")</f>
        <v/>
      </c>
    </row>
    <row r="6191" spans="1:5" x14ac:dyDescent="0.3">
      <c r="A6191" s="25">
        <v>46087</v>
      </c>
      <c r="B6191" s="31">
        <v>0.27083333333333331</v>
      </c>
      <c r="C6191" s="46"/>
      <c r="D6191" s="29">
        <v>46087.270833333336</v>
      </c>
      <c r="E6191" s="15" t="str">
        <f>IF(AND($B$6=NB!$A$17,$B$8&gt;0),'Ersparnisberechnung Sommertarif'!$B$8*SLP!C6171,"")</f>
        <v/>
      </c>
    </row>
    <row r="6192" spans="1:5" x14ac:dyDescent="0.3">
      <c r="A6192" s="25">
        <v>46087</v>
      </c>
      <c r="B6192" s="31">
        <v>0.28125</v>
      </c>
      <c r="C6192" s="46"/>
      <c r="D6192" s="29">
        <v>46087.28125</v>
      </c>
      <c r="E6192" s="15" t="str">
        <f>IF(AND($B$6=NB!$A$17,$B$8&gt;0),'Ersparnisberechnung Sommertarif'!$B$8*SLP!C6172,"")</f>
        <v/>
      </c>
    </row>
    <row r="6193" spans="1:5" x14ac:dyDescent="0.3">
      <c r="A6193" s="25">
        <v>46087</v>
      </c>
      <c r="B6193" s="31">
        <v>0.29166666666666669</v>
      </c>
      <c r="C6193" s="46"/>
      <c r="D6193" s="29">
        <v>46087.291666666664</v>
      </c>
      <c r="E6193" s="15" t="str">
        <f>IF(AND($B$6=NB!$A$17,$B$8&gt;0),'Ersparnisberechnung Sommertarif'!$B$8*SLP!C6173,"")</f>
        <v/>
      </c>
    </row>
    <row r="6194" spans="1:5" x14ac:dyDescent="0.3">
      <c r="A6194" s="25">
        <v>46087</v>
      </c>
      <c r="B6194" s="31">
        <v>0.30208333333333331</v>
      </c>
      <c r="C6194" s="46"/>
      <c r="D6194" s="29">
        <v>46087.302083333336</v>
      </c>
      <c r="E6194" s="15" t="str">
        <f>IF(AND($B$6=NB!$A$17,$B$8&gt;0),'Ersparnisberechnung Sommertarif'!$B$8*SLP!C6174,"")</f>
        <v/>
      </c>
    </row>
    <row r="6195" spans="1:5" x14ac:dyDescent="0.3">
      <c r="A6195" s="25">
        <v>46087</v>
      </c>
      <c r="B6195" s="31">
        <v>0.3125</v>
      </c>
      <c r="C6195" s="46"/>
      <c r="D6195" s="29">
        <v>46087.3125</v>
      </c>
      <c r="E6195" s="15" t="str">
        <f>IF(AND($B$6=NB!$A$17,$B$8&gt;0),'Ersparnisberechnung Sommertarif'!$B$8*SLP!C6175,"")</f>
        <v/>
      </c>
    </row>
    <row r="6196" spans="1:5" x14ac:dyDescent="0.3">
      <c r="A6196" s="25">
        <v>46087</v>
      </c>
      <c r="B6196" s="31">
        <v>0.32291666666666669</v>
      </c>
      <c r="C6196" s="46"/>
      <c r="D6196" s="29">
        <v>46087.322916666664</v>
      </c>
      <c r="E6196" s="15" t="str">
        <f>IF(AND($B$6=NB!$A$17,$B$8&gt;0),'Ersparnisberechnung Sommertarif'!$B$8*SLP!C6176,"")</f>
        <v/>
      </c>
    </row>
    <row r="6197" spans="1:5" x14ac:dyDescent="0.3">
      <c r="A6197" s="25">
        <v>46087</v>
      </c>
      <c r="B6197" s="31">
        <v>0.33333333333333331</v>
      </c>
      <c r="C6197" s="46"/>
      <c r="D6197" s="29">
        <v>46087.333333333336</v>
      </c>
      <c r="E6197" s="15" t="str">
        <f>IF(AND($B$6=NB!$A$17,$B$8&gt;0),'Ersparnisberechnung Sommertarif'!$B$8*SLP!C6177,"")</f>
        <v/>
      </c>
    </row>
    <row r="6198" spans="1:5" x14ac:dyDescent="0.3">
      <c r="A6198" s="25">
        <v>46087</v>
      </c>
      <c r="B6198" s="31">
        <v>0.34375</v>
      </c>
      <c r="C6198" s="46"/>
      <c r="D6198" s="29">
        <v>46087.34375</v>
      </c>
      <c r="E6198" s="15" t="str">
        <f>IF(AND($B$6=NB!$A$17,$B$8&gt;0),'Ersparnisberechnung Sommertarif'!$B$8*SLP!C6178,"")</f>
        <v/>
      </c>
    </row>
    <row r="6199" spans="1:5" x14ac:dyDescent="0.3">
      <c r="A6199" s="25">
        <v>46087</v>
      </c>
      <c r="B6199" s="31">
        <v>0.35416666666666669</v>
      </c>
      <c r="C6199" s="46"/>
      <c r="D6199" s="29">
        <v>46087.354166666664</v>
      </c>
      <c r="E6199" s="15" t="str">
        <f>IF(AND($B$6=NB!$A$17,$B$8&gt;0),'Ersparnisberechnung Sommertarif'!$B$8*SLP!C6179,"")</f>
        <v/>
      </c>
    </row>
    <row r="6200" spans="1:5" x14ac:dyDescent="0.3">
      <c r="A6200" s="25">
        <v>46087</v>
      </c>
      <c r="B6200" s="31">
        <v>0.36458333333333331</v>
      </c>
      <c r="C6200" s="46"/>
      <c r="D6200" s="29">
        <v>46087.364583333336</v>
      </c>
      <c r="E6200" s="15" t="str">
        <f>IF(AND($B$6=NB!$A$17,$B$8&gt;0),'Ersparnisberechnung Sommertarif'!$B$8*SLP!C6180,"")</f>
        <v/>
      </c>
    </row>
    <row r="6201" spans="1:5" x14ac:dyDescent="0.3">
      <c r="A6201" s="25">
        <v>46087</v>
      </c>
      <c r="B6201" s="31">
        <v>0.375</v>
      </c>
      <c r="C6201" s="46"/>
      <c r="D6201" s="29">
        <v>46087.375</v>
      </c>
      <c r="E6201" s="15" t="str">
        <f>IF(AND($B$6=NB!$A$17,$B$8&gt;0),'Ersparnisberechnung Sommertarif'!$B$8*SLP!C6181,"")</f>
        <v/>
      </c>
    </row>
    <row r="6202" spans="1:5" x14ac:dyDescent="0.3">
      <c r="A6202" s="25">
        <v>46087</v>
      </c>
      <c r="B6202" s="31">
        <v>0.38541666666666669</v>
      </c>
      <c r="C6202" s="46"/>
      <c r="D6202" s="29">
        <v>46087.385416666664</v>
      </c>
      <c r="E6202" s="15" t="str">
        <f>IF(AND($B$6=NB!$A$17,$B$8&gt;0),'Ersparnisberechnung Sommertarif'!$B$8*SLP!C6182,"")</f>
        <v/>
      </c>
    </row>
    <row r="6203" spans="1:5" x14ac:dyDescent="0.3">
      <c r="A6203" s="25">
        <v>46087</v>
      </c>
      <c r="B6203" s="31">
        <v>0.39583333333333331</v>
      </c>
      <c r="C6203" s="46"/>
      <c r="D6203" s="29">
        <v>46087.395833333336</v>
      </c>
      <c r="E6203" s="15" t="str">
        <f>IF(AND($B$6=NB!$A$17,$B$8&gt;0),'Ersparnisberechnung Sommertarif'!$B$8*SLP!C6183,"")</f>
        <v/>
      </c>
    </row>
    <row r="6204" spans="1:5" x14ac:dyDescent="0.3">
      <c r="A6204" s="25">
        <v>46087</v>
      </c>
      <c r="B6204" s="31">
        <v>0.40625</v>
      </c>
      <c r="C6204" s="46"/>
      <c r="D6204" s="29">
        <v>46087.40625</v>
      </c>
      <c r="E6204" s="15" t="str">
        <f>IF(AND($B$6=NB!$A$17,$B$8&gt;0),'Ersparnisberechnung Sommertarif'!$B$8*SLP!C6184,"")</f>
        <v/>
      </c>
    </row>
    <row r="6205" spans="1:5" x14ac:dyDescent="0.3">
      <c r="A6205" s="25">
        <v>46087</v>
      </c>
      <c r="B6205" s="31">
        <v>0.41666666666666669</v>
      </c>
      <c r="C6205" s="46"/>
      <c r="D6205" s="29">
        <v>46087.416666666664</v>
      </c>
      <c r="E6205" s="15" t="str">
        <f>IF(AND($B$6=NB!$A$17,$B$8&gt;0),'Ersparnisberechnung Sommertarif'!$B$8*SLP!C6185,"")</f>
        <v/>
      </c>
    </row>
    <row r="6206" spans="1:5" x14ac:dyDescent="0.3">
      <c r="A6206" s="25">
        <v>46087</v>
      </c>
      <c r="B6206" s="31">
        <v>0.42708333333333331</v>
      </c>
      <c r="C6206" s="46"/>
      <c r="D6206" s="29">
        <v>46087.427083333336</v>
      </c>
      <c r="E6206" s="15" t="str">
        <f>IF(AND($B$6=NB!$A$17,$B$8&gt;0),'Ersparnisberechnung Sommertarif'!$B$8*SLP!C6186,"")</f>
        <v/>
      </c>
    </row>
    <row r="6207" spans="1:5" x14ac:dyDescent="0.3">
      <c r="A6207" s="25">
        <v>46087</v>
      </c>
      <c r="B6207" s="31">
        <v>0.4375</v>
      </c>
      <c r="C6207" s="46"/>
      <c r="D6207" s="29">
        <v>46087.4375</v>
      </c>
      <c r="E6207" s="15" t="str">
        <f>IF(AND($B$6=NB!$A$17,$B$8&gt;0),'Ersparnisberechnung Sommertarif'!$B$8*SLP!C6187,"")</f>
        <v/>
      </c>
    </row>
    <row r="6208" spans="1:5" x14ac:dyDescent="0.3">
      <c r="A6208" s="25">
        <v>46087</v>
      </c>
      <c r="B6208" s="31">
        <v>0.44791666666666669</v>
      </c>
      <c r="C6208" s="46"/>
      <c r="D6208" s="29">
        <v>46087.447916666664</v>
      </c>
      <c r="E6208" s="15" t="str">
        <f>IF(AND($B$6=NB!$A$17,$B$8&gt;0),'Ersparnisberechnung Sommertarif'!$B$8*SLP!C6188,"")</f>
        <v/>
      </c>
    </row>
    <row r="6209" spans="1:5" x14ac:dyDescent="0.3">
      <c r="A6209" s="25">
        <v>46087</v>
      </c>
      <c r="B6209" s="31">
        <v>0.45833333333333331</v>
      </c>
      <c r="C6209" s="46"/>
      <c r="D6209" s="29">
        <v>46087.458333333336</v>
      </c>
      <c r="E6209" s="15" t="str">
        <f>IF(AND($B$6=NB!$A$17,$B$8&gt;0),'Ersparnisberechnung Sommertarif'!$B$8*SLP!C6189,"")</f>
        <v/>
      </c>
    </row>
    <row r="6210" spans="1:5" x14ac:dyDescent="0.3">
      <c r="A6210" s="25">
        <v>46087</v>
      </c>
      <c r="B6210" s="31">
        <v>0.46875</v>
      </c>
      <c r="C6210" s="46"/>
      <c r="D6210" s="29">
        <v>46087.46875</v>
      </c>
      <c r="E6210" s="15" t="str">
        <f>IF(AND($B$6=NB!$A$17,$B$8&gt;0),'Ersparnisberechnung Sommertarif'!$B$8*SLP!C6190,"")</f>
        <v/>
      </c>
    </row>
    <row r="6211" spans="1:5" x14ac:dyDescent="0.3">
      <c r="A6211" s="25">
        <v>46087</v>
      </c>
      <c r="B6211" s="31">
        <v>0.47916666666666669</v>
      </c>
      <c r="C6211" s="46"/>
      <c r="D6211" s="29">
        <v>46087.479166666664</v>
      </c>
      <c r="E6211" s="15" t="str">
        <f>IF(AND($B$6=NB!$A$17,$B$8&gt;0),'Ersparnisberechnung Sommertarif'!$B$8*SLP!C6191,"")</f>
        <v/>
      </c>
    </row>
    <row r="6212" spans="1:5" x14ac:dyDescent="0.3">
      <c r="A6212" s="25">
        <v>46087</v>
      </c>
      <c r="B6212" s="31">
        <v>0.48958333333333331</v>
      </c>
      <c r="C6212" s="46"/>
      <c r="D6212" s="29">
        <v>46087.489583333336</v>
      </c>
      <c r="E6212" s="15" t="str">
        <f>IF(AND($B$6=NB!$A$17,$B$8&gt;0),'Ersparnisberechnung Sommertarif'!$B$8*SLP!C6192,"")</f>
        <v/>
      </c>
    </row>
    <row r="6213" spans="1:5" x14ac:dyDescent="0.3">
      <c r="A6213" s="25">
        <v>46087</v>
      </c>
      <c r="B6213" s="31">
        <v>0.5</v>
      </c>
      <c r="C6213" s="46"/>
      <c r="D6213" s="29">
        <v>46087.5</v>
      </c>
      <c r="E6213" s="15" t="str">
        <f>IF(AND($B$6=NB!$A$17,$B$8&gt;0),'Ersparnisberechnung Sommertarif'!$B$8*SLP!C6193,"")</f>
        <v/>
      </c>
    </row>
    <row r="6214" spans="1:5" x14ac:dyDescent="0.3">
      <c r="A6214" s="25">
        <v>46087</v>
      </c>
      <c r="B6214" s="31">
        <v>0.51041666666666663</v>
      </c>
      <c r="C6214" s="46"/>
      <c r="D6214" s="29">
        <v>46087.510416666664</v>
      </c>
      <c r="E6214" s="15" t="str">
        <f>IF(AND($B$6=NB!$A$17,$B$8&gt;0),'Ersparnisberechnung Sommertarif'!$B$8*SLP!C6194,"")</f>
        <v/>
      </c>
    </row>
    <row r="6215" spans="1:5" x14ac:dyDescent="0.3">
      <c r="A6215" s="25">
        <v>46087</v>
      </c>
      <c r="B6215" s="31">
        <v>0.52083333333333337</v>
      </c>
      <c r="C6215" s="46"/>
      <c r="D6215" s="29">
        <v>46087.520833333336</v>
      </c>
      <c r="E6215" s="15" t="str">
        <f>IF(AND($B$6=NB!$A$17,$B$8&gt;0),'Ersparnisberechnung Sommertarif'!$B$8*SLP!C6195,"")</f>
        <v/>
      </c>
    </row>
    <row r="6216" spans="1:5" x14ac:dyDescent="0.3">
      <c r="A6216" s="25">
        <v>46087</v>
      </c>
      <c r="B6216" s="31">
        <v>0.53125</v>
      </c>
      <c r="C6216" s="46"/>
      <c r="D6216" s="29">
        <v>46087.53125</v>
      </c>
      <c r="E6216" s="15" t="str">
        <f>IF(AND($B$6=NB!$A$17,$B$8&gt;0),'Ersparnisberechnung Sommertarif'!$B$8*SLP!C6196,"")</f>
        <v/>
      </c>
    </row>
    <row r="6217" spans="1:5" x14ac:dyDescent="0.3">
      <c r="A6217" s="25">
        <v>46087</v>
      </c>
      <c r="B6217" s="31">
        <v>0.54166666666666663</v>
      </c>
      <c r="C6217" s="46"/>
      <c r="D6217" s="29">
        <v>46087.541666666664</v>
      </c>
      <c r="E6217" s="15" t="str">
        <f>IF(AND($B$6=NB!$A$17,$B$8&gt;0),'Ersparnisberechnung Sommertarif'!$B$8*SLP!C6197,"")</f>
        <v/>
      </c>
    </row>
    <row r="6218" spans="1:5" x14ac:dyDescent="0.3">
      <c r="A6218" s="25">
        <v>46087</v>
      </c>
      <c r="B6218" s="31">
        <v>0.55208333333333337</v>
      </c>
      <c r="C6218" s="46"/>
      <c r="D6218" s="29">
        <v>46087.552083333336</v>
      </c>
      <c r="E6218" s="15" t="str">
        <f>IF(AND($B$6=NB!$A$17,$B$8&gt;0),'Ersparnisberechnung Sommertarif'!$B$8*SLP!C6198,"")</f>
        <v/>
      </c>
    </row>
    <row r="6219" spans="1:5" x14ac:dyDescent="0.3">
      <c r="A6219" s="25">
        <v>46087</v>
      </c>
      <c r="B6219" s="31">
        <v>0.5625</v>
      </c>
      <c r="C6219" s="46"/>
      <c r="D6219" s="29">
        <v>46087.5625</v>
      </c>
      <c r="E6219" s="15" t="str">
        <f>IF(AND($B$6=NB!$A$17,$B$8&gt;0),'Ersparnisberechnung Sommertarif'!$B$8*SLP!C6199,"")</f>
        <v/>
      </c>
    </row>
    <row r="6220" spans="1:5" x14ac:dyDescent="0.3">
      <c r="A6220" s="25">
        <v>46087</v>
      </c>
      <c r="B6220" s="31">
        <v>0.57291666666666663</v>
      </c>
      <c r="C6220" s="46"/>
      <c r="D6220" s="29">
        <v>46087.572916666664</v>
      </c>
      <c r="E6220" s="15" t="str">
        <f>IF(AND($B$6=NB!$A$17,$B$8&gt;0),'Ersparnisberechnung Sommertarif'!$B$8*SLP!C6200,"")</f>
        <v/>
      </c>
    </row>
    <row r="6221" spans="1:5" x14ac:dyDescent="0.3">
      <c r="A6221" s="25">
        <v>46087</v>
      </c>
      <c r="B6221" s="31">
        <v>0.58333333333333337</v>
      </c>
      <c r="C6221" s="46"/>
      <c r="D6221" s="29">
        <v>46087.583333333336</v>
      </c>
      <c r="E6221" s="15" t="str">
        <f>IF(AND($B$6=NB!$A$17,$B$8&gt;0),'Ersparnisberechnung Sommertarif'!$B$8*SLP!C6201,"")</f>
        <v/>
      </c>
    </row>
    <row r="6222" spans="1:5" x14ac:dyDescent="0.3">
      <c r="A6222" s="25">
        <v>46087</v>
      </c>
      <c r="B6222" s="31">
        <v>0.59375</v>
      </c>
      <c r="C6222" s="46"/>
      <c r="D6222" s="29">
        <v>46087.59375</v>
      </c>
      <c r="E6222" s="15" t="str">
        <f>IF(AND($B$6=NB!$A$17,$B$8&gt;0),'Ersparnisberechnung Sommertarif'!$B$8*SLP!C6202,"")</f>
        <v/>
      </c>
    </row>
    <row r="6223" spans="1:5" x14ac:dyDescent="0.3">
      <c r="A6223" s="25">
        <v>46087</v>
      </c>
      <c r="B6223" s="31">
        <v>0.60416666666666663</v>
      </c>
      <c r="C6223" s="46"/>
      <c r="D6223" s="29">
        <v>46087.604166666664</v>
      </c>
      <c r="E6223" s="15" t="str">
        <f>IF(AND($B$6=NB!$A$17,$B$8&gt;0),'Ersparnisberechnung Sommertarif'!$B$8*SLP!C6203,"")</f>
        <v/>
      </c>
    </row>
    <row r="6224" spans="1:5" x14ac:dyDescent="0.3">
      <c r="A6224" s="25">
        <v>46087</v>
      </c>
      <c r="B6224" s="31">
        <v>0.61458333333333337</v>
      </c>
      <c r="C6224" s="46"/>
      <c r="D6224" s="29">
        <v>46087.614583333336</v>
      </c>
      <c r="E6224" s="15" t="str">
        <f>IF(AND($B$6=NB!$A$17,$B$8&gt;0),'Ersparnisberechnung Sommertarif'!$B$8*SLP!C6204,"")</f>
        <v/>
      </c>
    </row>
    <row r="6225" spans="1:5" x14ac:dyDescent="0.3">
      <c r="A6225" s="25">
        <v>46087</v>
      </c>
      <c r="B6225" s="31">
        <v>0.625</v>
      </c>
      <c r="C6225" s="46"/>
      <c r="D6225" s="29">
        <v>46087.625</v>
      </c>
      <c r="E6225" s="15" t="str">
        <f>IF(AND($B$6=NB!$A$17,$B$8&gt;0),'Ersparnisberechnung Sommertarif'!$B$8*SLP!C6205,"")</f>
        <v/>
      </c>
    </row>
    <row r="6226" spans="1:5" x14ac:dyDescent="0.3">
      <c r="A6226" s="25">
        <v>46087</v>
      </c>
      <c r="B6226" s="31">
        <v>0.63541666666666663</v>
      </c>
      <c r="C6226" s="46"/>
      <c r="D6226" s="29">
        <v>46087.635416666664</v>
      </c>
      <c r="E6226" s="15" t="str">
        <f>IF(AND($B$6=NB!$A$17,$B$8&gt;0),'Ersparnisberechnung Sommertarif'!$B$8*SLP!C6206,"")</f>
        <v/>
      </c>
    </row>
    <row r="6227" spans="1:5" x14ac:dyDescent="0.3">
      <c r="A6227" s="25">
        <v>46087</v>
      </c>
      <c r="B6227" s="31">
        <v>0.64583333333333337</v>
      </c>
      <c r="C6227" s="46"/>
      <c r="D6227" s="29">
        <v>46087.645833333336</v>
      </c>
      <c r="E6227" s="15" t="str">
        <f>IF(AND($B$6=NB!$A$17,$B$8&gt;0),'Ersparnisberechnung Sommertarif'!$B$8*SLP!C6207,"")</f>
        <v/>
      </c>
    </row>
    <row r="6228" spans="1:5" x14ac:dyDescent="0.3">
      <c r="A6228" s="25">
        <v>46087</v>
      </c>
      <c r="B6228" s="31">
        <v>0.65625</v>
      </c>
      <c r="C6228" s="46"/>
      <c r="D6228" s="29">
        <v>46087.65625</v>
      </c>
      <c r="E6228" s="15" t="str">
        <f>IF(AND($B$6=NB!$A$17,$B$8&gt;0),'Ersparnisberechnung Sommertarif'!$B$8*SLP!C6208,"")</f>
        <v/>
      </c>
    </row>
    <row r="6229" spans="1:5" x14ac:dyDescent="0.3">
      <c r="A6229" s="25">
        <v>46087</v>
      </c>
      <c r="B6229" s="31">
        <v>0.66666666666666663</v>
      </c>
      <c r="C6229" s="46"/>
      <c r="D6229" s="29">
        <v>46087.666666666664</v>
      </c>
      <c r="E6229" s="15" t="str">
        <f>IF(AND($B$6=NB!$A$17,$B$8&gt;0),'Ersparnisberechnung Sommertarif'!$B$8*SLP!C6209,"")</f>
        <v/>
      </c>
    </row>
    <row r="6230" spans="1:5" x14ac:dyDescent="0.3">
      <c r="A6230" s="25">
        <v>46087</v>
      </c>
      <c r="B6230" s="31">
        <v>0.67708333333333337</v>
      </c>
      <c r="C6230" s="46"/>
      <c r="D6230" s="29">
        <v>46087.677083333336</v>
      </c>
      <c r="E6230" s="15" t="str">
        <f>IF(AND($B$6=NB!$A$17,$B$8&gt;0),'Ersparnisberechnung Sommertarif'!$B$8*SLP!C6210,"")</f>
        <v/>
      </c>
    </row>
    <row r="6231" spans="1:5" x14ac:dyDescent="0.3">
      <c r="A6231" s="25">
        <v>46087</v>
      </c>
      <c r="B6231" s="31">
        <v>0.6875</v>
      </c>
      <c r="C6231" s="46"/>
      <c r="D6231" s="29">
        <v>46087.6875</v>
      </c>
      <c r="E6231" s="15" t="str">
        <f>IF(AND($B$6=NB!$A$17,$B$8&gt;0),'Ersparnisberechnung Sommertarif'!$B$8*SLP!C6211,"")</f>
        <v/>
      </c>
    </row>
    <row r="6232" spans="1:5" x14ac:dyDescent="0.3">
      <c r="A6232" s="25">
        <v>46087</v>
      </c>
      <c r="B6232" s="31">
        <v>0.69791666666666663</v>
      </c>
      <c r="C6232" s="46"/>
      <c r="D6232" s="29">
        <v>46087.697916666664</v>
      </c>
      <c r="E6232" s="15" t="str">
        <f>IF(AND($B$6=NB!$A$17,$B$8&gt;0),'Ersparnisberechnung Sommertarif'!$B$8*SLP!C6212,"")</f>
        <v/>
      </c>
    </row>
    <row r="6233" spans="1:5" x14ac:dyDescent="0.3">
      <c r="A6233" s="25">
        <v>46087</v>
      </c>
      <c r="B6233" s="31">
        <v>0.70833333333333337</v>
      </c>
      <c r="C6233" s="46"/>
      <c r="D6233" s="29">
        <v>46087.708333333336</v>
      </c>
      <c r="E6233" s="15" t="str">
        <f>IF(AND($B$6=NB!$A$17,$B$8&gt;0),'Ersparnisberechnung Sommertarif'!$B$8*SLP!C6213,"")</f>
        <v/>
      </c>
    </row>
    <row r="6234" spans="1:5" x14ac:dyDescent="0.3">
      <c r="A6234" s="25">
        <v>46087</v>
      </c>
      <c r="B6234" s="31">
        <v>0.71875</v>
      </c>
      <c r="C6234" s="46"/>
      <c r="D6234" s="29">
        <v>46087.71875</v>
      </c>
      <c r="E6234" s="15" t="str">
        <f>IF(AND($B$6=NB!$A$17,$B$8&gt;0),'Ersparnisberechnung Sommertarif'!$B$8*SLP!C6214,"")</f>
        <v/>
      </c>
    </row>
    <row r="6235" spans="1:5" x14ac:dyDescent="0.3">
      <c r="A6235" s="25">
        <v>46087</v>
      </c>
      <c r="B6235" s="31">
        <v>0.72916666666666663</v>
      </c>
      <c r="C6235" s="46"/>
      <c r="D6235" s="29">
        <v>46087.729166666664</v>
      </c>
      <c r="E6235" s="15" t="str">
        <f>IF(AND($B$6=NB!$A$17,$B$8&gt;0),'Ersparnisberechnung Sommertarif'!$B$8*SLP!C6215,"")</f>
        <v/>
      </c>
    </row>
    <row r="6236" spans="1:5" x14ac:dyDescent="0.3">
      <c r="A6236" s="25">
        <v>46087</v>
      </c>
      <c r="B6236" s="31">
        <v>0.73958333333333337</v>
      </c>
      <c r="C6236" s="46"/>
      <c r="D6236" s="29">
        <v>46087.739583333336</v>
      </c>
      <c r="E6236" s="15" t="str">
        <f>IF(AND($B$6=NB!$A$17,$B$8&gt;0),'Ersparnisberechnung Sommertarif'!$B$8*SLP!C6216,"")</f>
        <v/>
      </c>
    </row>
    <row r="6237" spans="1:5" x14ac:dyDescent="0.3">
      <c r="A6237" s="25">
        <v>46087</v>
      </c>
      <c r="B6237" s="31">
        <v>0.75</v>
      </c>
      <c r="C6237" s="46"/>
      <c r="D6237" s="29">
        <v>46087.75</v>
      </c>
      <c r="E6237" s="15" t="str">
        <f>IF(AND($B$6=NB!$A$17,$B$8&gt;0),'Ersparnisberechnung Sommertarif'!$B$8*SLP!C6217,"")</f>
        <v/>
      </c>
    </row>
    <row r="6238" spans="1:5" x14ac:dyDescent="0.3">
      <c r="A6238" s="25">
        <v>46087</v>
      </c>
      <c r="B6238" s="31">
        <v>0.76041666666666663</v>
      </c>
      <c r="C6238" s="46"/>
      <c r="D6238" s="29">
        <v>46087.760416666664</v>
      </c>
      <c r="E6238" s="15" t="str">
        <f>IF(AND($B$6=NB!$A$17,$B$8&gt;0),'Ersparnisberechnung Sommertarif'!$B$8*SLP!C6218,"")</f>
        <v/>
      </c>
    </row>
    <row r="6239" spans="1:5" x14ac:dyDescent="0.3">
      <c r="A6239" s="25">
        <v>46087</v>
      </c>
      <c r="B6239" s="31">
        <v>0.77083333333333337</v>
      </c>
      <c r="C6239" s="46"/>
      <c r="D6239" s="29">
        <v>46087.770833333336</v>
      </c>
      <c r="E6239" s="15" t="str">
        <f>IF(AND($B$6=NB!$A$17,$B$8&gt;0),'Ersparnisberechnung Sommertarif'!$B$8*SLP!C6219,"")</f>
        <v/>
      </c>
    </row>
    <row r="6240" spans="1:5" x14ac:dyDescent="0.3">
      <c r="A6240" s="25">
        <v>46087</v>
      </c>
      <c r="B6240" s="31">
        <v>0.78125</v>
      </c>
      <c r="C6240" s="46"/>
      <c r="D6240" s="29">
        <v>46087.78125</v>
      </c>
      <c r="E6240" s="15" t="str">
        <f>IF(AND($B$6=NB!$A$17,$B$8&gt;0),'Ersparnisberechnung Sommertarif'!$B$8*SLP!C6220,"")</f>
        <v/>
      </c>
    </row>
    <row r="6241" spans="1:5" x14ac:dyDescent="0.3">
      <c r="A6241" s="25">
        <v>46087</v>
      </c>
      <c r="B6241" s="31">
        <v>0.79166666666666663</v>
      </c>
      <c r="C6241" s="46"/>
      <c r="D6241" s="29">
        <v>46087.791666666664</v>
      </c>
      <c r="E6241" s="15" t="str">
        <f>IF(AND($B$6=NB!$A$17,$B$8&gt;0),'Ersparnisberechnung Sommertarif'!$B$8*SLP!C6221,"")</f>
        <v/>
      </c>
    </row>
    <row r="6242" spans="1:5" x14ac:dyDescent="0.3">
      <c r="A6242" s="25">
        <v>46087</v>
      </c>
      <c r="B6242" s="31">
        <v>0.80208333333333337</v>
      </c>
      <c r="C6242" s="46"/>
      <c r="D6242" s="29">
        <v>46087.802083333336</v>
      </c>
      <c r="E6242" s="15" t="str">
        <f>IF(AND($B$6=NB!$A$17,$B$8&gt;0),'Ersparnisberechnung Sommertarif'!$B$8*SLP!C6222,"")</f>
        <v/>
      </c>
    </row>
    <row r="6243" spans="1:5" x14ac:dyDescent="0.3">
      <c r="A6243" s="25">
        <v>46087</v>
      </c>
      <c r="B6243" s="31">
        <v>0.8125</v>
      </c>
      <c r="C6243" s="46"/>
      <c r="D6243" s="29">
        <v>46087.8125</v>
      </c>
      <c r="E6243" s="15" t="str">
        <f>IF(AND($B$6=NB!$A$17,$B$8&gt;0),'Ersparnisberechnung Sommertarif'!$B$8*SLP!C6223,"")</f>
        <v/>
      </c>
    </row>
    <row r="6244" spans="1:5" x14ac:dyDescent="0.3">
      <c r="A6244" s="25">
        <v>46087</v>
      </c>
      <c r="B6244" s="31">
        <v>0.82291666666666663</v>
      </c>
      <c r="C6244" s="46"/>
      <c r="D6244" s="29">
        <v>46087.822916666664</v>
      </c>
      <c r="E6244" s="15" t="str">
        <f>IF(AND($B$6=NB!$A$17,$B$8&gt;0),'Ersparnisberechnung Sommertarif'!$B$8*SLP!C6224,"")</f>
        <v/>
      </c>
    </row>
    <row r="6245" spans="1:5" x14ac:dyDescent="0.3">
      <c r="A6245" s="25">
        <v>46087</v>
      </c>
      <c r="B6245" s="31">
        <v>0.83333333333333337</v>
      </c>
      <c r="C6245" s="46"/>
      <c r="D6245" s="29">
        <v>46087.833333333336</v>
      </c>
      <c r="E6245" s="15" t="str">
        <f>IF(AND($B$6=NB!$A$17,$B$8&gt;0),'Ersparnisberechnung Sommertarif'!$B$8*SLP!C6225,"")</f>
        <v/>
      </c>
    </row>
    <row r="6246" spans="1:5" x14ac:dyDescent="0.3">
      <c r="A6246" s="25">
        <v>46087</v>
      </c>
      <c r="B6246" s="31">
        <v>0.84375</v>
      </c>
      <c r="C6246" s="46"/>
      <c r="D6246" s="29">
        <v>46087.84375</v>
      </c>
      <c r="E6246" s="15" t="str">
        <f>IF(AND($B$6=NB!$A$17,$B$8&gt;0),'Ersparnisberechnung Sommertarif'!$B$8*SLP!C6226,"")</f>
        <v/>
      </c>
    </row>
    <row r="6247" spans="1:5" x14ac:dyDescent="0.3">
      <c r="A6247" s="25">
        <v>46087</v>
      </c>
      <c r="B6247" s="31">
        <v>0.85416666666666663</v>
      </c>
      <c r="C6247" s="46"/>
      <c r="D6247" s="29">
        <v>46087.854166666664</v>
      </c>
      <c r="E6247" s="15" t="str">
        <f>IF(AND($B$6=NB!$A$17,$B$8&gt;0),'Ersparnisberechnung Sommertarif'!$B$8*SLP!C6227,"")</f>
        <v/>
      </c>
    </row>
    <row r="6248" spans="1:5" x14ac:dyDescent="0.3">
      <c r="A6248" s="25">
        <v>46087</v>
      </c>
      <c r="B6248" s="31">
        <v>0.86458333333333337</v>
      </c>
      <c r="C6248" s="46"/>
      <c r="D6248" s="29">
        <v>46087.864583333336</v>
      </c>
      <c r="E6248" s="15" t="str">
        <f>IF(AND($B$6=NB!$A$17,$B$8&gt;0),'Ersparnisberechnung Sommertarif'!$B$8*SLP!C6228,"")</f>
        <v/>
      </c>
    </row>
    <row r="6249" spans="1:5" x14ac:dyDescent="0.3">
      <c r="A6249" s="25">
        <v>46087</v>
      </c>
      <c r="B6249" s="31">
        <v>0.875</v>
      </c>
      <c r="C6249" s="46"/>
      <c r="D6249" s="29">
        <v>46087.875</v>
      </c>
      <c r="E6249" s="15" t="str">
        <f>IF(AND($B$6=NB!$A$17,$B$8&gt;0),'Ersparnisberechnung Sommertarif'!$B$8*SLP!C6229,"")</f>
        <v/>
      </c>
    </row>
    <row r="6250" spans="1:5" x14ac:dyDescent="0.3">
      <c r="A6250" s="25">
        <v>46087</v>
      </c>
      <c r="B6250" s="31">
        <v>0.88541666666666663</v>
      </c>
      <c r="C6250" s="46"/>
      <c r="D6250" s="29">
        <v>46087.885416666664</v>
      </c>
      <c r="E6250" s="15" t="str">
        <f>IF(AND($B$6=NB!$A$17,$B$8&gt;0),'Ersparnisberechnung Sommertarif'!$B$8*SLP!C6230,"")</f>
        <v/>
      </c>
    </row>
    <row r="6251" spans="1:5" x14ac:dyDescent="0.3">
      <c r="A6251" s="25">
        <v>46087</v>
      </c>
      <c r="B6251" s="31">
        <v>0.89583333333333337</v>
      </c>
      <c r="C6251" s="46"/>
      <c r="D6251" s="29">
        <v>46087.895833333336</v>
      </c>
      <c r="E6251" s="15" t="str">
        <f>IF(AND($B$6=NB!$A$17,$B$8&gt;0),'Ersparnisberechnung Sommertarif'!$B$8*SLP!C6231,"")</f>
        <v/>
      </c>
    </row>
    <row r="6252" spans="1:5" x14ac:dyDescent="0.3">
      <c r="A6252" s="25">
        <v>46087</v>
      </c>
      <c r="B6252" s="31">
        <v>0.90625</v>
      </c>
      <c r="C6252" s="46"/>
      <c r="D6252" s="29">
        <v>46087.90625</v>
      </c>
      <c r="E6252" s="15" t="str">
        <f>IF(AND($B$6=NB!$A$17,$B$8&gt;0),'Ersparnisberechnung Sommertarif'!$B$8*SLP!C6232,"")</f>
        <v/>
      </c>
    </row>
    <row r="6253" spans="1:5" x14ac:dyDescent="0.3">
      <c r="A6253" s="25">
        <v>46087</v>
      </c>
      <c r="B6253" s="31">
        <v>0.91666666666666663</v>
      </c>
      <c r="C6253" s="46"/>
      <c r="D6253" s="29">
        <v>46087.916666666664</v>
      </c>
      <c r="E6253" s="15" t="str">
        <f>IF(AND($B$6=NB!$A$17,$B$8&gt;0),'Ersparnisberechnung Sommertarif'!$B$8*SLP!C6233,"")</f>
        <v/>
      </c>
    </row>
    <row r="6254" spans="1:5" x14ac:dyDescent="0.3">
      <c r="A6254" s="25">
        <v>46087</v>
      </c>
      <c r="B6254" s="31">
        <v>0.92708333333333337</v>
      </c>
      <c r="C6254" s="46"/>
      <c r="D6254" s="29">
        <v>46087.927083333336</v>
      </c>
      <c r="E6254" s="15" t="str">
        <f>IF(AND($B$6=NB!$A$17,$B$8&gt;0),'Ersparnisberechnung Sommertarif'!$B$8*SLP!C6234,"")</f>
        <v/>
      </c>
    </row>
    <row r="6255" spans="1:5" x14ac:dyDescent="0.3">
      <c r="A6255" s="25">
        <v>46087</v>
      </c>
      <c r="B6255" s="31">
        <v>0.9375</v>
      </c>
      <c r="C6255" s="46"/>
      <c r="D6255" s="29">
        <v>46087.9375</v>
      </c>
      <c r="E6255" s="15" t="str">
        <f>IF(AND($B$6=NB!$A$17,$B$8&gt;0),'Ersparnisberechnung Sommertarif'!$B$8*SLP!C6235,"")</f>
        <v/>
      </c>
    </row>
    <row r="6256" spans="1:5" x14ac:dyDescent="0.3">
      <c r="A6256" s="25">
        <v>46087</v>
      </c>
      <c r="B6256" s="31">
        <v>0.94791666666666663</v>
      </c>
      <c r="C6256" s="46"/>
      <c r="D6256" s="29">
        <v>46087.947916666664</v>
      </c>
      <c r="E6256" s="15" t="str">
        <f>IF(AND($B$6=NB!$A$17,$B$8&gt;0),'Ersparnisberechnung Sommertarif'!$B$8*SLP!C6236,"")</f>
        <v/>
      </c>
    </row>
    <row r="6257" spans="1:5" x14ac:dyDescent="0.3">
      <c r="A6257" s="25">
        <v>46087</v>
      </c>
      <c r="B6257" s="31">
        <v>0.95833333333333337</v>
      </c>
      <c r="C6257" s="46"/>
      <c r="D6257" s="29">
        <v>46087.958333333336</v>
      </c>
      <c r="E6257" s="15" t="str">
        <f>IF(AND($B$6=NB!$A$17,$B$8&gt;0),'Ersparnisberechnung Sommertarif'!$B$8*SLP!C6237,"")</f>
        <v/>
      </c>
    </row>
    <row r="6258" spans="1:5" x14ac:dyDescent="0.3">
      <c r="A6258" s="25">
        <v>46087</v>
      </c>
      <c r="B6258" s="31">
        <v>0.96875</v>
      </c>
      <c r="C6258" s="46"/>
      <c r="D6258" s="29">
        <v>46087.96875</v>
      </c>
      <c r="E6258" s="15" t="str">
        <f>IF(AND($B$6=NB!$A$17,$B$8&gt;0),'Ersparnisberechnung Sommertarif'!$B$8*SLP!C6238,"")</f>
        <v/>
      </c>
    </row>
    <row r="6259" spans="1:5" x14ac:dyDescent="0.3">
      <c r="A6259" s="25">
        <v>46087</v>
      </c>
      <c r="B6259" s="31">
        <v>0.97916666666666663</v>
      </c>
      <c r="C6259" s="46"/>
      <c r="D6259" s="29">
        <v>46087.979166666664</v>
      </c>
      <c r="E6259" s="15" t="str">
        <f>IF(AND($B$6=NB!$A$17,$B$8&gt;0),'Ersparnisberechnung Sommertarif'!$B$8*SLP!C6239,"")</f>
        <v/>
      </c>
    </row>
    <row r="6260" spans="1:5" x14ac:dyDescent="0.3">
      <c r="A6260" s="25">
        <v>46087</v>
      </c>
      <c r="B6260" s="31">
        <v>0.98958333333333337</v>
      </c>
      <c r="C6260" s="46"/>
      <c r="D6260" s="29">
        <v>46087.989583333336</v>
      </c>
      <c r="E6260" s="15" t="str">
        <f>IF(AND($B$6=NB!$A$17,$B$8&gt;0),'Ersparnisberechnung Sommertarif'!$B$8*SLP!C6240,"")</f>
        <v/>
      </c>
    </row>
    <row r="6261" spans="1:5" x14ac:dyDescent="0.3">
      <c r="A6261" s="25">
        <v>46088</v>
      </c>
      <c r="B6261" s="31">
        <v>0</v>
      </c>
      <c r="C6261" s="46"/>
      <c r="D6261" s="29">
        <v>46088</v>
      </c>
      <c r="E6261" s="15" t="str">
        <f>IF(AND($B$6=NB!$A$17,$B$8&gt;0),'Ersparnisberechnung Sommertarif'!$B$8*SLP!C6241,"")</f>
        <v/>
      </c>
    </row>
    <row r="6262" spans="1:5" x14ac:dyDescent="0.3">
      <c r="A6262" s="25">
        <v>46088</v>
      </c>
      <c r="B6262" s="31">
        <v>1.0416666666666666E-2</v>
      </c>
      <c r="C6262" s="46"/>
      <c r="D6262" s="29">
        <v>46088.010416666664</v>
      </c>
      <c r="E6262" s="15" t="str">
        <f>IF(AND($B$6=NB!$A$17,$B$8&gt;0),'Ersparnisberechnung Sommertarif'!$B$8*SLP!C6242,"")</f>
        <v/>
      </c>
    </row>
    <row r="6263" spans="1:5" x14ac:dyDescent="0.3">
      <c r="A6263" s="25">
        <v>46088</v>
      </c>
      <c r="B6263" s="31">
        <v>2.0833333333333332E-2</v>
      </c>
      <c r="C6263" s="46"/>
      <c r="D6263" s="29">
        <v>46088.020833333336</v>
      </c>
      <c r="E6263" s="15" t="str">
        <f>IF(AND($B$6=NB!$A$17,$B$8&gt;0),'Ersparnisberechnung Sommertarif'!$B$8*SLP!C6243,"")</f>
        <v/>
      </c>
    </row>
    <row r="6264" spans="1:5" x14ac:dyDescent="0.3">
      <c r="A6264" s="25">
        <v>46088</v>
      </c>
      <c r="B6264" s="31">
        <v>3.125E-2</v>
      </c>
      <c r="C6264" s="46"/>
      <c r="D6264" s="29">
        <v>46088.03125</v>
      </c>
      <c r="E6264" s="15" t="str">
        <f>IF(AND($B$6=NB!$A$17,$B$8&gt;0),'Ersparnisberechnung Sommertarif'!$B$8*SLP!C6244,"")</f>
        <v/>
      </c>
    </row>
    <row r="6265" spans="1:5" x14ac:dyDescent="0.3">
      <c r="A6265" s="25">
        <v>46088</v>
      </c>
      <c r="B6265" s="31">
        <v>4.1666666666666664E-2</v>
      </c>
      <c r="C6265" s="46"/>
      <c r="D6265" s="29">
        <v>46088.041666666664</v>
      </c>
      <c r="E6265" s="15" t="str">
        <f>IF(AND($B$6=NB!$A$17,$B$8&gt;0),'Ersparnisberechnung Sommertarif'!$B$8*SLP!C6245,"")</f>
        <v/>
      </c>
    </row>
    <row r="6266" spans="1:5" x14ac:dyDescent="0.3">
      <c r="A6266" s="25">
        <v>46088</v>
      </c>
      <c r="B6266" s="31">
        <v>5.2083333333333336E-2</v>
      </c>
      <c r="C6266" s="46"/>
      <c r="D6266" s="29">
        <v>46088.052083333336</v>
      </c>
      <c r="E6266" s="15" t="str">
        <f>IF(AND($B$6=NB!$A$17,$B$8&gt;0),'Ersparnisberechnung Sommertarif'!$B$8*SLP!C6246,"")</f>
        <v/>
      </c>
    </row>
    <row r="6267" spans="1:5" x14ac:dyDescent="0.3">
      <c r="A6267" s="25">
        <v>46088</v>
      </c>
      <c r="B6267" s="31">
        <v>6.25E-2</v>
      </c>
      <c r="C6267" s="46"/>
      <c r="D6267" s="29">
        <v>46088.0625</v>
      </c>
      <c r="E6267" s="15" t="str">
        <f>IF(AND($B$6=NB!$A$17,$B$8&gt;0),'Ersparnisberechnung Sommertarif'!$B$8*SLP!C6247,"")</f>
        <v/>
      </c>
    </row>
    <row r="6268" spans="1:5" x14ac:dyDescent="0.3">
      <c r="A6268" s="25">
        <v>46088</v>
      </c>
      <c r="B6268" s="31">
        <v>7.2916666666666671E-2</v>
      </c>
      <c r="C6268" s="46"/>
      <c r="D6268" s="29">
        <v>46088.072916666664</v>
      </c>
      <c r="E6268" s="15" t="str">
        <f>IF(AND($B$6=NB!$A$17,$B$8&gt;0),'Ersparnisberechnung Sommertarif'!$B$8*SLP!C6248,"")</f>
        <v/>
      </c>
    </row>
    <row r="6269" spans="1:5" x14ac:dyDescent="0.3">
      <c r="A6269" s="25">
        <v>46088</v>
      </c>
      <c r="B6269" s="31">
        <v>8.3333333333333329E-2</v>
      </c>
      <c r="C6269" s="46"/>
      <c r="D6269" s="29">
        <v>46088.083333333336</v>
      </c>
      <c r="E6269" s="15" t="str">
        <f>IF(AND($B$6=NB!$A$17,$B$8&gt;0),'Ersparnisberechnung Sommertarif'!$B$8*SLP!C6249,"")</f>
        <v/>
      </c>
    </row>
    <row r="6270" spans="1:5" x14ac:dyDescent="0.3">
      <c r="A6270" s="25">
        <v>46088</v>
      </c>
      <c r="B6270" s="31">
        <v>9.375E-2</v>
      </c>
      <c r="C6270" s="46"/>
      <c r="D6270" s="29">
        <v>46088.09375</v>
      </c>
      <c r="E6270" s="15" t="str">
        <f>IF(AND($B$6=NB!$A$17,$B$8&gt;0),'Ersparnisberechnung Sommertarif'!$B$8*SLP!C6250,"")</f>
        <v/>
      </c>
    </row>
    <row r="6271" spans="1:5" x14ac:dyDescent="0.3">
      <c r="A6271" s="25">
        <v>46088</v>
      </c>
      <c r="B6271" s="31">
        <v>0.10416666666666667</v>
      </c>
      <c r="C6271" s="46"/>
      <c r="D6271" s="29">
        <v>46088.104166666664</v>
      </c>
      <c r="E6271" s="15" t="str">
        <f>IF(AND($B$6=NB!$A$17,$B$8&gt;0),'Ersparnisberechnung Sommertarif'!$B$8*SLP!C6251,"")</f>
        <v/>
      </c>
    </row>
    <row r="6272" spans="1:5" x14ac:dyDescent="0.3">
      <c r="A6272" s="25">
        <v>46088</v>
      </c>
      <c r="B6272" s="31">
        <v>0.11458333333333333</v>
      </c>
      <c r="C6272" s="46"/>
      <c r="D6272" s="29">
        <v>46088.114583333336</v>
      </c>
      <c r="E6272" s="15" t="str">
        <f>IF(AND($B$6=NB!$A$17,$B$8&gt;0),'Ersparnisberechnung Sommertarif'!$B$8*SLP!C6252,"")</f>
        <v/>
      </c>
    </row>
    <row r="6273" spans="1:5" x14ac:dyDescent="0.3">
      <c r="A6273" s="25">
        <v>46088</v>
      </c>
      <c r="B6273" s="31">
        <v>0.125</v>
      </c>
      <c r="C6273" s="46"/>
      <c r="D6273" s="29">
        <v>46088.125</v>
      </c>
      <c r="E6273" s="15" t="str">
        <f>IF(AND($B$6=NB!$A$17,$B$8&gt;0),'Ersparnisberechnung Sommertarif'!$B$8*SLP!C6253,"")</f>
        <v/>
      </c>
    </row>
    <row r="6274" spans="1:5" x14ac:dyDescent="0.3">
      <c r="A6274" s="25">
        <v>46088</v>
      </c>
      <c r="B6274" s="31">
        <v>0.13541666666666666</v>
      </c>
      <c r="C6274" s="46"/>
      <c r="D6274" s="29">
        <v>46088.135416666664</v>
      </c>
      <c r="E6274" s="15" t="str">
        <f>IF(AND($B$6=NB!$A$17,$B$8&gt;0),'Ersparnisberechnung Sommertarif'!$B$8*SLP!C6254,"")</f>
        <v/>
      </c>
    </row>
    <row r="6275" spans="1:5" x14ac:dyDescent="0.3">
      <c r="A6275" s="25">
        <v>46088</v>
      </c>
      <c r="B6275" s="31">
        <v>0.14583333333333334</v>
      </c>
      <c r="C6275" s="46"/>
      <c r="D6275" s="29">
        <v>46088.145833333336</v>
      </c>
      <c r="E6275" s="15" t="str">
        <f>IF(AND($B$6=NB!$A$17,$B$8&gt;0),'Ersparnisberechnung Sommertarif'!$B$8*SLP!C6255,"")</f>
        <v/>
      </c>
    </row>
    <row r="6276" spans="1:5" x14ac:dyDescent="0.3">
      <c r="A6276" s="25">
        <v>46088</v>
      </c>
      <c r="B6276" s="31">
        <v>0.15625</v>
      </c>
      <c r="C6276" s="46"/>
      <c r="D6276" s="29">
        <v>46088.15625</v>
      </c>
      <c r="E6276" s="15" t="str">
        <f>IF(AND($B$6=NB!$A$17,$B$8&gt;0),'Ersparnisberechnung Sommertarif'!$B$8*SLP!C6256,"")</f>
        <v/>
      </c>
    </row>
    <row r="6277" spans="1:5" x14ac:dyDescent="0.3">
      <c r="A6277" s="25">
        <v>46088</v>
      </c>
      <c r="B6277" s="31">
        <v>0.16666666666666666</v>
      </c>
      <c r="C6277" s="46"/>
      <c r="D6277" s="29">
        <v>46088.166666666664</v>
      </c>
      <c r="E6277" s="15" t="str">
        <f>IF(AND($B$6=NB!$A$17,$B$8&gt;0),'Ersparnisberechnung Sommertarif'!$B$8*SLP!C6257,"")</f>
        <v/>
      </c>
    </row>
    <row r="6278" spans="1:5" x14ac:dyDescent="0.3">
      <c r="A6278" s="25">
        <v>46088</v>
      </c>
      <c r="B6278" s="31">
        <v>0.17708333333333334</v>
      </c>
      <c r="C6278" s="46"/>
      <c r="D6278" s="29">
        <v>46088.177083333336</v>
      </c>
      <c r="E6278" s="15" t="str">
        <f>IF(AND($B$6=NB!$A$17,$B$8&gt;0),'Ersparnisberechnung Sommertarif'!$B$8*SLP!C6258,"")</f>
        <v/>
      </c>
    </row>
    <row r="6279" spans="1:5" x14ac:dyDescent="0.3">
      <c r="A6279" s="25">
        <v>46088</v>
      </c>
      <c r="B6279" s="31">
        <v>0.1875</v>
      </c>
      <c r="C6279" s="46"/>
      <c r="D6279" s="29">
        <v>46088.1875</v>
      </c>
      <c r="E6279" s="15" t="str">
        <f>IF(AND($B$6=NB!$A$17,$B$8&gt;0),'Ersparnisberechnung Sommertarif'!$B$8*SLP!C6259,"")</f>
        <v/>
      </c>
    </row>
    <row r="6280" spans="1:5" x14ac:dyDescent="0.3">
      <c r="A6280" s="25">
        <v>46088</v>
      </c>
      <c r="B6280" s="31">
        <v>0.19791666666666666</v>
      </c>
      <c r="C6280" s="46"/>
      <c r="D6280" s="29">
        <v>46088.197916666664</v>
      </c>
      <c r="E6280" s="15" t="str">
        <f>IF(AND($B$6=NB!$A$17,$B$8&gt;0),'Ersparnisberechnung Sommertarif'!$B$8*SLP!C6260,"")</f>
        <v/>
      </c>
    </row>
    <row r="6281" spans="1:5" x14ac:dyDescent="0.3">
      <c r="A6281" s="25">
        <v>46088</v>
      </c>
      <c r="B6281" s="31">
        <v>0.20833333333333334</v>
      </c>
      <c r="C6281" s="46"/>
      <c r="D6281" s="29">
        <v>46088.208333333336</v>
      </c>
      <c r="E6281" s="15" t="str">
        <f>IF(AND($B$6=NB!$A$17,$B$8&gt;0),'Ersparnisberechnung Sommertarif'!$B$8*SLP!C6261,"")</f>
        <v/>
      </c>
    </row>
    <row r="6282" spans="1:5" x14ac:dyDescent="0.3">
      <c r="A6282" s="25">
        <v>46088</v>
      </c>
      <c r="B6282" s="31">
        <v>0.21875</v>
      </c>
      <c r="C6282" s="46"/>
      <c r="D6282" s="29">
        <v>46088.21875</v>
      </c>
      <c r="E6282" s="15" t="str">
        <f>IF(AND($B$6=NB!$A$17,$B$8&gt;0),'Ersparnisberechnung Sommertarif'!$B$8*SLP!C6262,"")</f>
        <v/>
      </c>
    </row>
    <row r="6283" spans="1:5" x14ac:dyDescent="0.3">
      <c r="A6283" s="25">
        <v>46088</v>
      </c>
      <c r="B6283" s="31">
        <v>0.22916666666666666</v>
      </c>
      <c r="C6283" s="46"/>
      <c r="D6283" s="29">
        <v>46088.229166666664</v>
      </c>
      <c r="E6283" s="15" t="str">
        <f>IF(AND($B$6=NB!$A$17,$B$8&gt;0),'Ersparnisberechnung Sommertarif'!$B$8*SLP!C6263,"")</f>
        <v/>
      </c>
    </row>
    <row r="6284" spans="1:5" x14ac:dyDescent="0.3">
      <c r="A6284" s="25">
        <v>46088</v>
      </c>
      <c r="B6284" s="31">
        <v>0.23958333333333334</v>
      </c>
      <c r="C6284" s="46"/>
      <c r="D6284" s="29">
        <v>46088.239583333336</v>
      </c>
      <c r="E6284" s="15" t="str">
        <f>IF(AND($B$6=NB!$A$17,$B$8&gt;0),'Ersparnisberechnung Sommertarif'!$B$8*SLP!C6264,"")</f>
        <v/>
      </c>
    </row>
    <row r="6285" spans="1:5" x14ac:dyDescent="0.3">
      <c r="A6285" s="25">
        <v>46088</v>
      </c>
      <c r="B6285" s="31">
        <v>0.25</v>
      </c>
      <c r="C6285" s="46"/>
      <c r="D6285" s="29">
        <v>46088.25</v>
      </c>
      <c r="E6285" s="15" t="str">
        <f>IF(AND($B$6=NB!$A$17,$B$8&gt;0),'Ersparnisberechnung Sommertarif'!$B$8*SLP!C6265,"")</f>
        <v/>
      </c>
    </row>
    <row r="6286" spans="1:5" x14ac:dyDescent="0.3">
      <c r="A6286" s="25">
        <v>46088</v>
      </c>
      <c r="B6286" s="31">
        <v>0.26041666666666669</v>
      </c>
      <c r="C6286" s="46"/>
      <c r="D6286" s="29">
        <v>46088.260416666664</v>
      </c>
      <c r="E6286" s="15" t="str">
        <f>IF(AND($B$6=NB!$A$17,$B$8&gt;0),'Ersparnisberechnung Sommertarif'!$B$8*SLP!C6266,"")</f>
        <v/>
      </c>
    </row>
    <row r="6287" spans="1:5" x14ac:dyDescent="0.3">
      <c r="A6287" s="25">
        <v>46088</v>
      </c>
      <c r="B6287" s="31">
        <v>0.27083333333333331</v>
      </c>
      <c r="C6287" s="46"/>
      <c r="D6287" s="29">
        <v>46088.270833333336</v>
      </c>
      <c r="E6287" s="15" t="str">
        <f>IF(AND($B$6=NB!$A$17,$B$8&gt;0),'Ersparnisberechnung Sommertarif'!$B$8*SLP!C6267,"")</f>
        <v/>
      </c>
    </row>
    <row r="6288" spans="1:5" x14ac:dyDescent="0.3">
      <c r="A6288" s="25">
        <v>46088</v>
      </c>
      <c r="B6288" s="31">
        <v>0.28125</v>
      </c>
      <c r="C6288" s="46"/>
      <c r="D6288" s="29">
        <v>46088.28125</v>
      </c>
      <c r="E6288" s="15" t="str">
        <f>IF(AND($B$6=NB!$A$17,$B$8&gt;0),'Ersparnisberechnung Sommertarif'!$B$8*SLP!C6268,"")</f>
        <v/>
      </c>
    </row>
    <row r="6289" spans="1:5" x14ac:dyDescent="0.3">
      <c r="A6289" s="25">
        <v>46088</v>
      </c>
      <c r="B6289" s="31">
        <v>0.29166666666666669</v>
      </c>
      <c r="C6289" s="46"/>
      <c r="D6289" s="29">
        <v>46088.291666666664</v>
      </c>
      <c r="E6289" s="15" t="str">
        <f>IF(AND($B$6=NB!$A$17,$B$8&gt;0),'Ersparnisberechnung Sommertarif'!$B$8*SLP!C6269,"")</f>
        <v/>
      </c>
    </row>
    <row r="6290" spans="1:5" x14ac:dyDescent="0.3">
      <c r="A6290" s="25">
        <v>46088</v>
      </c>
      <c r="B6290" s="31">
        <v>0.30208333333333331</v>
      </c>
      <c r="C6290" s="46"/>
      <c r="D6290" s="29">
        <v>46088.302083333336</v>
      </c>
      <c r="E6290" s="15" t="str">
        <f>IF(AND($B$6=NB!$A$17,$B$8&gt;0),'Ersparnisberechnung Sommertarif'!$B$8*SLP!C6270,"")</f>
        <v/>
      </c>
    </row>
    <row r="6291" spans="1:5" x14ac:dyDescent="0.3">
      <c r="A6291" s="25">
        <v>46088</v>
      </c>
      <c r="B6291" s="31">
        <v>0.3125</v>
      </c>
      <c r="C6291" s="46"/>
      <c r="D6291" s="29">
        <v>46088.3125</v>
      </c>
      <c r="E6291" s="15" t="str">
        <f>IF(AND($B$6=NB!$A$17,$B$8&gt;0),'Ersparnisberechnung Sommertarif'!$B$8*SLP!C6271,"")</f>
        <v/>
      </c>
    </row>
    <row r="6292" spans="1:5" x14ac:dyDescent="0.3">
      <c r="A6292" s="25">
        <v>46088</v>
      </c>
      <c r="B6292" s="31">
        <v>0.32291666666666669</v>
      </c>
      <c r="C6292" s="46"/>
      <c r="D6292" s="29">
        <v>46088.322916666664</v>
      </c>
      <c r="E6292" s="15" t="str">
        <f>IF(AND($B$6=NB!$A$17,$B$8&gt;0),'Ersparnisberechnung Sommertarif'!$B$8*SLP!C6272,"")</f>
        <v/>
      </c>
    </row>
    <row r="6293" spans="1:5" x14ac:dyDescent="0.3">
      <c r="A6293" s="25">
        <v>46088</v>
      </c>
      <c r="B6293" s="31">
        <v>0.33333333333333331</v>
      </c>
      <c r="C6293" s="46"/>
      <c r="D6293" s="29">
        <v>46088.333333333336</v>
      </c>
      <c r="E6293" s="15" t="str">
        <f>IF(AND($B$6=NB!$A$17,$B$8&gt;0),'Ersparnisberechnung Sommertarif'!$B$8*SLP!C6273,"")</f>
        <v/>
      </c>
    </row>
    <row r="6294" spans="1:5" x14ac:dyDescent="0.3">
      <c r="A6294" s="25">
        <v>46088</v>
      </c>
      <c r="B6294" s="31">
        <v>0.34375</v>
      </c>
      <c r="C6294" s="46"/>
      <c r="D6294" s="29">
        <v>46088.34375</v>
      </c>
      <c r="E6294" s="15" t="str">
        <f>IF(AND($B$6=NB!$A$17,$B$8&gt;0),'Ersparnisberechnung Sommertarif'!$B$8*SLP!C6274,"")</f>
        <v/>
      </c>
    </row>
    <row r="6295" spans="1:5" x14ac:dyDescent="0.3">
      <c r="A6295" s="25">
        <v>46088</v>
      </c>
      <c r="B6295" s="31">
        <v>0.35416666666666669</v>
      </c>
      <c r="C6295" s="46"/>
      <c r="D6295" s="29">
        <v>46088.354166666664</v>
      </c>
      <c r="E6295" s="15" t="str">
        <f>IF(AND($B$6=NB!$A$17,$B$8&gt;0),'Ersparnisberechnung Sommertarif'!$B$8*SLP!C6275,"")</f>
        <v/>
      </c>
    </row>
    <row r="6296" spans="1:5" x14ac:dyDescent="0.3">
      <c r="A6296" s="25">
        <v>46088</v>
      </c>
      <c r="B6296" s="31">
        <v>0.36458333333333331</v>
      </c>
      <c r="C6296" s="46"/>
      <c r="D6296" s="29">
        <v>46088.364583333336</v>
      </c>
      <c r="E6296" s="15" t="str">
        <f>IF(AND($B$6=NB!$A$17,$B$8&gt;0),'Ersparnisberechnung Sommertarif'!$B$8*SLP!C6276,"")</f>
        <v/>
      </c>
    </row>
    <row r="6297" spans="1:5" x14ac:dyDescent="0.3">
      <c r="A6297" s="25">
        <v>46088</v>
      </c>
      <c r="B6297" s="31">
        <v>0.375</v>
      </c>
      <c r="C6297" s="46"/>
      <c r="D6297" s="29">
        <v>46088.375</v>
      </c>
      <c r="E6297" s="15" t="str">
        <f>IF(AND($B$6=NB!$A$17,$B$8&gt;0),'Ersparnisberechnung Sommertarif'!$B$8*SLP!C6277,"")</f>
        <v/>
      </c>
    </row>
    <row r="6298" spans="1:5" x14ac:dyDescent="0.3">
      <c r="A6298" s="25">
        <v>46088</v>
      </c>
      <c r="B6298" s="31">
        <v>0.38541666666666669</v>
      </c>
      <c r="C6298" s="46"/>
      <c r="D6298" s="29">
        <v>46088.385416666664</v>
      </c>
      <c r="E6298" s="15" t="str">
        <f>IF(AND($B$6=NB!$A$17,$B$8&gt;0),'Ersparnisberechnung Sommertarif'!$B$8*SLP!C6278,"")</f>
        <v/>
      </c>
    </row>
    <row r="6299" spans="1:5" x14ac:dyDescent="0.3">
      <c r="A6299" s="25">
        <v>46088</v>
      </c>
      <c r="B6299" s="31">
        <v>0.39583333333333331</v>
      </c>
      <c r="C6299" s="46"/>
      <c r="D6299" s="29">
        <v>46088.395833333336</v>
      </c>
      <c r="E6299" s="15" t="str">
        <f>IF(AND($B$6=NB!$A$17,$B$8&gt;0),'Ersparnisberechnung Sommertarif'!$B$8*SLP!C6279,"")</f>
        <v/>
      </c>
    </row>
    <row r="6300" spans="1:5" x14ac:dyDescent="0.3">
      <c r="A6300" s="25">
        <v>46088</v>
      </c>
      <c r="B6300" s="31">
        <v>0.40625</v>
      </c>
      <c r="C6300" s="46"/>
      <c r="D6300" s="29">
        <v>46088.40625</v>
      </c>
      <c r="E6300" s="15" t="str">
        <f>IF(AND($B$6=NB!$A$17,$B$8&gt;0),'Ersparnisberechnung Sommertarif'!$B$8*SLP!C6280,"")</f>
        <v/>
      </c>
    </row>
    <row r="6301" spans="1:5" x14ac:dyDescent="0.3">
      <c r="A6301" s="25">
        <v>46088</v>
      </c>
      <c r="B6301" s="31">
        <v>0.41666666666666669</v>
      </c>
      <c r="C6301" s="46"/>
      <c r="D6301" s="29">
        <v>46088.416666666664</v>
      </c>
      <c r="E6301" s="15" t="str">
        <f>IF(AND($B$6=NB!$A$17,$B$8&gt;0),'Ersparnisberechnung Sommertarif'!$B$8*SLP!C6281,"")</f>
        <v/>
      </c>
    </row>
    <row r="6302" spans="1:5" x14ac:dyDescent="0.3">
      <c r="A6302" s="25">
        <v>46088</v>
      </c>
      <c r="B6302" s="31">
        <v>0.42708333333333331</v>
      </c>
      <c r="C6302" s="46"/>
      <c r="D6302" s="29">
        <v>46088.427083333336</v>
      </c>
      <c r="E6302" s="15" t="str">
        <f>IF(AND($B$6=NB!$A$17,$B$8&gt;0),'Ersparnisberechnung Sommertarif'!$B$8*SLP!C6282,"")</f>
        <v/>
      </c>
    </row>
    <row r="6303" spans="1:5" x14ac:dyDescent="0.3">
      <c r="A6303" s="25">
        <v>46088</v>
      </c>
      <c r="B6303" s="31">
        <v>0.4375</v>
      </c>
      <c r="C6303" s="46"/>
      <c r="D6303" s="29">
        <v>46088.4375</v>
      </c>
      <c r="E6303" s="15" t="str">
        <f>IF(AND($B$6=NB!$A$17,$B$8&gt;0),'Ersparnisberechnung Sommertarif'!$B$8*SLP!C6283,"")</f>
        <v/>
      </c>
    </row>
    <row r="6304" spans="1:5" x14ac:dyDescent="0.3">
      <c r="A6304" s="25">
        <v>46088</v>
      </c>
      <c r="B6304" s="31">
        <v>0.44791666666666669</v>
      </c>
      <c r="C6304" s="46"/>
      <c r="D6304" s="29">
        <v>46088.447916666664</v>
      </c>
      <c r="E6304" s="15" t="str">
        <f>IF(AND($B$6=NB!$A$17,$B$8&gt;0),'Ersparnisberechnung Sommertarif'!$B$8*SLP!C6284,"")</f>
        <v/>
      </c>
    </row>
    <row r="6305" spans="1:5" x14ac:dyDescent="0.3">
      <c r="A6305" s="25">
        <v>46088</v>
      </c>
      <c r="B6305" s="31">
        <v>0.45833333333333331</v>
      </c>
      <c r="C6305" s="46"/>
      <c r="D6305" s="29">
        <v>46088.458333333336</v>
      </c>
      <c r="E6305" s="15" t="str">
        <f>IF(AND($B$6=NB!$A$17,$B$8&gt;0),'Ersparnisberechnung Sommertarif'!$B$8*SLP!C6285,"")</f>
        <v/>
      </c>
    </row>
    <row r="6306" spans="1:5" x14ac:dyDescent="0.3">
      <c r="A6306" s="25">
        <v>46088</v>
      </c>
      <c r="B6306" s="31">
        <v>0.46875</v>
      </c>
      <c r="C6306" s="46"/>
      <c r="D6306" s="29">
        <v>46088.46875</v>
      </c>
      <c r="E6306" s="15" t="str">
        <f>IF(AND($B$6=NB!$A$17,$B$8&gt;0),'Ersparnisberechnung Sommertarif'!$B$8*SLP!C6286,"")</f>
        <v/>
      </c>
    </row>
    <row r="6307" spans="1:5" x14ac:dyDescent="0.3">
      <c r="A6307" s="25">
        <v>46088</v>
      </c>
      <c r="B6307" s="31">
        <v>0.47916666666666669</v>
      </c>
      <c r="C6307" s="46"/>
      <c r="D6307" s="29">
        <v>46088.479166666664</v>
      </c>
      <c r="E6307" s="15" t="str">
        <f>IF(AND($B$6=NB!$A$17,$B$8&gt;0),'Ersparnisberechnung Sommertarif'!$B$8*SLP!C6287,"")</f>
        <v/>
      </c>
    </row>
    <row r="6308" spans="1:5" x14ac:dyDescent="0.3">
      <c r="A6308" s="25">
        <v>46088</v>
      </c>
      <c r="B6308" s="31">
        <v>0.48958333333333331</v>
      </c>
      <c r="C6308" s="46"/>
      <c r="D6308" s="29">
        <v>46088.489583333336</v>
      </c>
      <c r="E6308" s="15" t="str">
        <f>IF(AND($B$6=NB!$A$17,$B$8&gt;0),'Ersparnisberechnung Sommertarif'!$B$8*SLP!C6288,"")</f>
        <v/>
      </c>
    </row>
    <row r="6309" spans="1:5" x14ac:dyDescent="0.3">
      <c r="A6309" s="25">
        <v>46088</v>
      </c>
      <c r="B6309" s="31">
        <v>0.5</v>
      </c>
      <c r="C6309" s="46"/>
      <c r="D6309" s="29">
        <v>46088.5</v>
      </c>
      <c r="E6309" s="15" t="str">
        <f>IF(AND($B$6=NB!$A$17,$B$8&gt;0),'Ersparnisberechnung Sommertarif'!$B$8*SLP!C6289,"")</f>
        <v/>
      </c>
    </row>
    <row r="6310" spans="1:5" x14ac:dyDescent="0.3">
      <c r="A6310" s="25">
        <v>46088</v>
      </c>
      <c r="B6310" s="31">
        <v>0.51041666666666663</v>
      </c>
      <c r="C6310" s="46"/>
      <c r="D6310" s="29">
        <v>46088.510416666664</v>
      </c>
      <c r="E6310" s="15" t="str">
        <f>IF(AND($B$6=NB!$A$17,$B$8&gt;0),'Ersparnisberechnung Sommertarif'!$B$8*SLP!C6290,"")</f>
        <v/>
      </c>
    </row>
    <row r="6311" spans="1:5" x14ac:dyDescent="0.3">
      <c r="A6311" s="25">
        <v>46088</v>
      </c>
      <c r="B6311" s="31">
        <v>0.52083333333333337</v>
      </c>
      <c r="C6311" s="46"/>
      <c r="D6311" s="29">
        <v>46088.520833333336</v>
      </c>
      <c r="E6311" s="15" t="str">
        <f>IF(AND($B$6=NB!$A$17,$B$8&gt;0),'Ersparnisberechnung Sommertarif'!$B$8*SLP!C6291,"")</f>
        <v/>
      </c>
    </row>
    <row r="6312" spans="1:5" x14ac:dyDescent="0.3">
      <c r="A6312" s="25">
        <v>46088</v>
      </c>
      <c r="B6312" s="31">
        <v>0.53125</v>
      </c>
      <c r="C6312" s="46"/>
      <c r="D6312" s="29">
        <v>46088.53125</v>
      </c>
      <c r="E6312" s="15" t="str">
        <f>IF(AND($B$6=NB!$A$17,$B$8&gt;0),'Ersparnisberechnung Sommertarif'!$B$8*SLP!C6292,"")</f>
        <v/>
      </c>
    </row>
    <row r="6313" spans="1:5" x14ac:dyDescent="0.3">
      <c r="A6313" s="25">
        <v>46088</v>
      </c>
      <c r="B6313" s="31">
        <v>0.54166666666666663</v>
      </c>
      <c r="C6313" s="46"/>
      <c r="D6313" s="29">
        <v>46088.541666666664</v>
      </c>
      <c r="E6313" s="15" t="str">
        <f>IF(AND($B$6=NB!$A$17,$B$8&gt;0),'Ersparnisberechnung Sommertarif'!$B$8*SLP!C6293,"")</f>
        <v/>
      </c>
    </row>
    <row r="6314" spans="1:5" x14ac:dyDescent="0.3">
      <c r="A6314" s="25">
        <v>46088</v>
      </c>
      <c r="B6314" s="31">
        <v>0.55208333333333337</v>
      </c>
      <c r="C6314" s="46"/>
      <c r="D6314" s="29">
        <v>46088.552083333336</v>
      </c>
      <c r="E6314" s="15" t="str">
        <f>IF(AND($B$6=NB!$A$17,$B$8&gt;0),'Ersparnisberechnung Sommertarif'!$B$8*SLP!C6294,"")</f>
        <v/>
      </c>
    </row>
    <row r="6315" spans="1:5" x14ac:dyDescent="0.3">
      <c r="A6315" s="25">
        <v>46088</v>
      </c>
      <c r="B6315" s="31">
        <v>0.5625</v>
      </c>
      <c r="C6315" s="46"/>
      <c r="D6315" s="29">
        <v>46088.5625</v>
      </c>
      <c r="E6315" s="15" t="str">
        <f>IF(AND($B$6=NB!$A$17,$B$8&gt;0),'Ersparnisberechnung Sommertarif'!$B$8*SLP!C6295,"")</f>
        <v/>
      </c>
    </row>
    <row r="6316" spans="1:5" x14ac:dyDescent="0.3">
      <c r="A6316" s="25">
        <v>46088</v>
      </c>
      <c r="B6316" s="31">
        <v>0.57291666666666663</v>
      </c>
      <c r="C6316" s="46"/>
      <c r="D6316" s="29">
        <v>46088.572916666664</v>
      </c>
      <c r="E6316" s="15" t="str">
        <f>IF(AND($B$6=NB!$A$17,$B$8&gt;0),'Ersparnisberechnung Sommertarif'!$B$8*SLP!C6296,"")</f>
        <v/>
      </c>
    </row>
    <row r="6317" spans="1:5" x14ac:dyDescent="0.3">
      <c r="A6317" s="25">
        <v>46088</v>
      </c>
      <c r="B6317" s="31">
        <v>0.58333333333333337</v>
      </c>
      <c r="C6317" s="46"/>
      <c r="D6317" s="29">
        <v>46088.583333333336</v>
      </c>
      <c r="E6317" s="15" t="str">
        <f>IF(AND($B$6=NB!$A$17,$B$8&gt;0),'Ersparnisberechnung Sommertarif'!$B$8*SLP!C6297,"")</f>
        <v/>
      </c>
    </row>
    <row r="6318" spans="1:5" x14ac:dyDescent="0.3">
      <c r="A6318" s="25">
        <v>46088</v>
      </c>
      <c r="B6318" s="31">
        <v>0.59375</v>
      </c>
      <c r="C6318" s="46"/>
      <c r="D6318" s="29">
        <v>46088.59375</v>
      </c>
      <c r="E6318" s="15" t="str">
        <f>IF(AND($B$6=NB!$A$17,$B$8&gt;0),'Ersparnisberechnung Sommertarif'!$B$8*SLP!C6298,"")</f>
        <v/>
      </c>
    </row>
    <row r="6319" spans="1:5" x14ac:dyDescent="0.3">
      <c r="A6319" s="25">
        <v>46088</v>
      </c>
      <c r="B6319" s="31">
        <v>0.60416666666666663</v>
      </c>
      <c r="C6319" s="46"/>
      <c r="D6319" s="29">
        <v>46088.604166666664</v>
      </c>
      <c r="E6319" s="15" t="str">
        <f>IF(AND($B$6=NB!$A$17,$B$8&gt;0),'Ersparnisberechnung Sommertarif'!$B$8*SLP!C6299,"")</f>
        <v/>
      </c>
    </row>
    <row r="6320" spans="1:5" x14ac:dyDescent="0.3">
      <c r="A6320" s="25">
        <v>46088</v>
      </c>
      <c r="B6320" s="31">
        <v>0.61458333333333337</v>
      </c>
      <c r="C6320" s="46"/>
      <c r="D6320" s="29">
        <v>46088.614583333336</v>
      </c>
      <c r="E6320" s="15" t="str">
        <f>IF(AND($B$6=NB!$A$17,$B$8&gt;0),'Ersparnisberechnung Sommertarif'!$B$8*SLP!C6300,"")</f>
        <v/>
      </c>
    </row>
    <row r="6321" spans="1:5" x14ac:dyDescent="0.3">
      <c r="A6321" s="25">
        <v>46088</v>
      </c>
      <c r="B6321" s="31">
        <v>0.625</v>
      </c>
      <c r="C6321" s="46"/>
      <c r="D6321" s="29">
        <v>46088.625</v>
      </c>
      <c r="E6321" s="15" t="str">
        <f>IF(AND($B$6=NB!$A$17,$B$8&gt;0),'Ersparnisberechnung Sommertarif'!$B$8*SLP!C6301,"")</f>
        <v/>
      </c>
    </row>
    <row r="6322" spans="1:5" x14ac:dyDescent="0.3">
      <c r="A6322" s="25">
        <v>46088</v>
      </c>
      <c r="B6322" s="31">
        <v>0.63541666666666663</v>
      </c>
      <c r="C6322" s="46"/>
      <c r="D6322" s="29">
        <v>46088.635416666664</v>
      </c>
      <c r="E6322" s="15" t="str">
        <f>IF(AND($B$6=NB!$A$17,$B$8&gt;0),'Ersparnisberechnung Sommertarif'!$B$8*SLP!C6302,"")</f>
        <v/>
      </c>
    </row>
    <row r="6323" spans="1:5" x14ac:dyDescent="0.3">
      <c r="A6323" s="25">
        <v>46088</v>
      </c>
      <c r="B6323" s="31">
        <v>0.64583333333333337</v>
      </c>
      <c r="C6323" s="46"/>
      <c r="D6323" s="29">
        <v>46088.645833333336</v>
      </c>
      <c r="E6323" s="15" t="str">
        <f>IF(AND($B$6=NB!$A$17,$B$8&gt;0),'Ersparnisberechnung Sommertarif'!$B$8*SLP!C6303,"")</f>
        <v/>
      </c>
    </row>
    <row r="6324" spans="1:5" x14ac:dyDescent="0.3">
      <c r="A6324" s="25">
        <v>46088</v>
      </c>
      <c r="B6324" s="31">
        <v>0.65625</v>
      </c>
      <c r="C6324" s="46"/>
      <c r="D6324" s="29">
        <v>46088.65625</v>
      </c>
      <c r="E6324" s="15" t="str">
        <f>IF(AND($B$6=NB!$A$17,$B$8&gt;0),'Ersparnisberechnung Sommertarif'!$B$8*SLP!C6304,"")</f>
        <v/>
      </c>
    </row>
    <row r="6325" spans="1:5" x14ac:dyDescent="0.3">
      <c r="A6325" s="25">
        <v>46088</v>
      </c>
      <c r="B6325" s="31">
        <v>0.66666666666666663</v>
      </c>
      <c r="C6325" s="46"/>
      <c r="D6325" s="29">
        <v>46088.666666666664</v>
      </c>
      <c r="E6325" s="15" t="str">
        <f>IF(AND($B$6=NB!$A$17,$B$8&gt;0),'Ersparnisberechnung Sommertarif'!$B$8*SLP!C6305,"")</f>
        <v/>
      </c>
    </row>
    <row r="6326" spans="1:5" x14ac:dyDescent="0.3">
      <c r="A6326" s="25">
        <v>46088</v>
      </c>
      <c r="B6326" s="31">
        <v>0.67708333333333337</v>
      </c>
      <c r="C6326" s="46"/>
      <c r="D6326" s="29">
        <v>46088.677083333336</v>
      </c>
      <c r="E6326" s="15" t="str">
        <f>IF(AND($B$6=NB!$A$17,$B$8&gt;0),'Ersparnisberechnung Sommertarif'!$B$8*SLP!C6306,"")</f>
        <v/>
      </c>
    </row>
    <row r="6327" spans="1:5" x14ac:dyDescent="0.3">
      <c r="A6327" s="25">
        <v>46088</v>
      </c>
      <c r="B6327" s="31">
        <v>0.6875</v>
      </c>
      <c r="C6327" s="46"/>
      <c r="D6327" s="29">
        <v>46088.6875</v>
      </c>
      <c r="E6327" s="15" t="str">
        <f>IF(AND($B$6=NB!$A$17,$B$8&gt;0),'Ersparnisberechnung Sommertarif'!$B$8*SLP!C6307,"")</f>
        <v/>
      </c>
    </row>
    <row r="6328" spans="1:5" x14ac:dyDescent="0.3">
      <c r="A6328" s="25">
        <v>46088</v>
      </c>
      <c r="B6328" s="31">
        <v>0.69791666666666663</v>
      </c>
      <c r="C6328" s="46"/>
      <c r="D6328" s="29">
        <v>46088.697916666664</v>
      </c>
      <c r="E6328" s="15" t="str">
        <f>IF(AND($B$6=NB!$A$17,$B$8&gt;0),'Ersparnisberechnung Sommertarif'!$B$8*SLP!C6308,"")</f>
        <v/>
      </c>
    </row>
    <row r="6329" spans="1:5" x14ac:dyDescent="0.3">
      <c r="A6329" s="25">
        <v>46088</v>
      </c>
      <c r="B6329" s="31">
        <v>0.70833333333333337</v>
      </c>
      <c r="C6329" s="46"/>
      <c r="D6329" s="29">
        <v>46088.708333333336</v>
      </c>
      <c r="E6329" s="15" t="str">
        <f>IF(AND($B$6=NB!$A$17,$B$8&gt;0),'Ersparnisberechnung Sommertarif'!$B$8*SLP!C6309,"")</f>
        <v/>
      </c>
    </row>
    <row r="6330" spans="1:5" x14ac:dyDescent="0.3">
      <c r="A6330" s="25">
        <v>46088</v>
      </c>
      <c r="B6330" s="31">
        <v>0.71875</v>
      </c>
      <c r="C6330" s="46"/>
      <c r="D6330" s="29">
        <v>46088.71875</v>
      </c>
      <c r="E6330" s="15" t="str">
        <f>IF(AND($B$6=NB!$A$17,$B$8&gt;0),'Ersparnisberechnung Sommertarif'!$B$8*SLP!C6310,"")</f>
        <v/>
      </c>
    </row>
    <row r="6331" spans="1:5" x14ac:dyDescent="0.3">
      <c r="A6331" s="25">
        <v>46088</v>
      </c>
      <c r="B6331" s="31">
        <v>0.72916666666666663</v>
      </c>
      <c r="C6331" s="46"/>
      <c r="D6331" s="29">
        <v>46088.729166666664</v>
      </c>
      <c r="E6331" s="15" t="str">
        <f>IF(AND($B$6=NB!$A$17,$B$8&gt;0),'Ersparnisberechnung Sommertarif'!$B$8*SLP!C6311,"")</f>
        <v/>
      </c>
    </row>
    <row r="6332" spans="1:5" x14ac:dyDescent="0.3">
      <c r="A6332" s="25">
        <v>46088</v>
      </c>
      <c r="B6332" s="31">
        <v>0.73958333333333337</v>
      </c>
      <c r="C6332" s="46"/>
      <c r="D6332" s="29">
        <v>46088.739583333336</v>
      </c>
      <c r="E6332" s="15" t="str">
        <f>IF(AND($B$6=NB!$A$17,$B$8&gt;0),'Ersparnisberechnung Sommertarif'!$B$8*SLP!C6312,"")</f>
        <v/>
      </c>
    </row>
    <row r="6333" spans="1:5" x14ac:dyDescent="0.3">
      <c r="A6333" s="25">
        <v>46088</v>
      </c>
      <c r="B6333" s="31">
        <v>0.75</v>
      </c>
      <c r="C6333" s="46"/>
      <c r="D6333" s="29">
        <v>46088.75</v>
      </c>
      <c r="E6333" s="15" t="str">
        <f>IF(AND($B$6=NB!$A$17,$B$8&gt;0),'Ersparnisberechnung Sommertarif'!$B$8*SLP!C6313,"")</f>
        <v/>
      </c>
    </row>
    <row r="6334" spans="1:5" x14ac:dyDescent="0.3">
      <c r="A6334" s="25">
        <v>46088</v>
      </c>
      <c r="B6334" s="31">
        <v>0.76041666666666663</v>
      </c>
      <c r="C6334" s="46"/>
      <c r="D6334" s="29">
        <v>46088.760416666664</v>
      </c>
      <c r="E6334" s="15" t="str">
        <f>IF(AND($B$6=NB!$A$17,$B$8&gt;0),'Ersparnisberechnung Sommertarif'!$B$8*SLP!C6314,"")</f>
        <v/>
      </c>
    </row>
    <row r="6335" spans="1:5" x14ac:dyDescent="0.3">
      <c r="A6335" s="25">
        <v>46088</v>
      </c>
      <c r="B6335" s="31">
        <v>0.77083333333333337</v>
      </c>
      <c r="C6335" s="46"/>
      <c r="D6335" s="29">
        <v>46088.770833333336</v>
      </c>
      <c r="E6335" s="15" t="str">
        <f>IF(AND($B$6=NB!$A$17,$B$8&gt;0),'Ersparnisberechnung Sommertarif'!$B$8*SLP!C6315,"")</f>
        <v/>
      </c>
    </row>
    <row r="6336" spans="1:5" x14ac:dyDescent="0.3">
      <c r="A6336" s="25">
        <v>46088</v>
      </c>
      <c r="B6336" s="31">
        <v>0.78125</v>
      </c>
      <c r="C6336" s="46"/>
      <c r="D6336" s="29">
        <v>46088.78125</v>
      </c>
      <c r="E6336" s="15" t="str">
        <f>IF(AND($B$6=NB!$A$17,$B$8&gt;0),'Ersparnisberechnung Sommertarif'!$B$8*SLP!C6316,"")</f>
        <v/>
      </c>
    </row>
    <row r="6337" spans="1:5" x14ac:dyDescent="0.3">
      <c r="A6337" s="25">
        <v>46088</v>
      </c>
      <c r="B6337" s="31">
        <v>0.79166666666666663</v>
      </c>
      <c r="C6337" s="46"/>
      <c r="D6337" s="29">
        <v>46088.791666666664</v>
      </c>
      <c r="E6337" s="15" t="str">
        <f>IF(AND($B$6=NB!$A$17,$B$8&gt;0),'Ersparnisberechnung Sommertarif'!$B$8*SLP!C6317,"")</f>
        <v/>
      </c>
    </row>
    <row r="6338" spans="1:5" x14ac:dyDescent="0.3">
      <c r="A6338" s="25">
        <v>46088</v>
      </c>
      <c r="B6338" s="31">
        <v>0.80208333333333337</v>
      </c>
      <c r="C6338" s="46"/>
      <c r="D6338" s="29">
        <v>46088.802083333336</v>
      </c>
      <c r="E6338" s="15" t="str">
        <f>IF(AND($B$6=NB!$A$17,$B$8&gt;0),'Ersparnisberechnung Sommertarif'!$B$8*SLP!C6318,"")</f>
        <v/>
      </c>
    </row>
    <row r="6339" spans="1:5" x14ac:dyDescent="0.3">
      <c r="A6339" s="25">
        <v>46088</v>
      </c>
      <c r="B6339" s="31">
        <v>0.8125</v>
      </c>
      <c r="C6339" s="46"/>
      <c r="D6339" s="29">
        <v>46088.8125</v>
      </c>
      <c r="E6339" s="15" t="str">
        <f>IF(AND($B$6=NB!$A$17,$B$8&gt;0),'Ersparnisberechnung Sommertarif'!$B$8*SLP!C6319,"")</f>
        <v/>
      </c>
    </row>
    <row r="6340" spans="1:5" x14ac:dyDescent="0.3">
      <c r="A6340" s="25">
        <v>46088</v>
      </c>
      <c r="B6340" s="31">
        <v>0.82291666666666663</v>
      </c>
      <c r="C6340" s="46"/>
      <c r="D6340" s="29">
        <v>46088.822916666664</v>
      </c>
      <c r="E6340" s="15" t="str">
        <f>IF(AND($B$6=NB!$A$17,$B$8&gt;0),'Ersparnisberechnung Sommertarif'!$B$8*SLP!C6320,"")</f>
        <v/>
      </c>
    </row>
    <row r="6341" spans="1:5" x14ac:dyDescent="0.3">
      <c r="A6341" s="25">
        <v>46088</v>
      </c>
      <c r="B6341" s="31">
        <v>0.83333333333333337</v>
      </c>
      <c r="C6341" s="46"/>
      <c r="D6341" s="29">
        <v>46088.833333333336</v>
      </c>
      <c r="E6341" s="15" t="str">
        <f>IF(AND($B$6=NB!$A$17,$B$8&gt;0),'Ersparnisberechnung Sommertarif'!$B$8*SLP!C6321,"")</f>
        <v/>
      </c>
    </row>
    <row r="6342" spans="1:5" x14ac:dyDescent="0.3">
      <c r="A6342" s="25">
        <v>46088</v>
      </c>
      <c r="B6342" s="31">
        <v>0.84375</v>
      </c>
      <c r="C6342" s="46"/>
      <c r="D6342" s="29">
        <v>46088.84375</v>
      </c>
      <c r="E6342" s="15" t="str">
        <f>IF(AND($B$6=NB!$A$17,$B$8&gt;0),'Ersparnisberechnung Sommertarif'!$B$8*SLP!C6322,"")</f>
        <v/>
      </c>
    </row>
    <row r="6343" spans="1:5" x14ac:dyDescent="0.3">
      <c r="A6343" s="25">
        <v>46088</v>
      </c>
      <c r="B6343" s="31">
        <v>0.85416666666666663</v>
      </c>
      <c r="C6343" s="46"/>
      <c r="D6343" s="29">
        <v>46088.854166666664</v>
      </c>
      <c r="E6343" s="15" t="str">
        <f>IF(AND($B$6=NB!$A$17,$B$8&gt;0),'Ersparnisberechnung Sommertarif'!$B$8*SLP!C6323,"")</f>
        <v/>
      </c>
    </row>
    <row r="6344" spans="1:5" x14ac:dyDescent="0.3">
      <c r="A6344" s="25">
        <v>46088</v>
      </c>
      <c r="B6344" s="31">
        <v>0.86458333333333337</v>
      </c>
      <c r="C6344" s="46"/>
      <c r="D6344" s="29">
        <v>46088.864583333336</v>
      </c>
      <c r="E6344" s="15" t="str">
        <f>IF(AND($B$6=NB!$A$17,$B$8&gt;0),'Ersparnisberechnung Sommertarif'!$B$8*SLP!C6324,"")</f>
        <v/>
      </c>
    </row>
    <row r="6345" spans="1:5" x14ac:dyDescent="0.3">
      <c r="A6345" s="25">
        <v>46088</v>
      </c>
      <c r="B6345" s="31">
        <v>0.875</v>
      </c>
      <c r="C6345" s="46"/>
      <c r="D6345" s="29">
        <v>46088.875</v>
      </c>
      <c r="E6345" s="15" t="str">
        <f>IF(AND($B$6=NB!$A$17,$B$8&gt;0),'Ersparnisberechnung Sommertarif'!$B$8*SLP!C6325,"")</f>
        <v/>
      </c>
    </row>
    <row r="6346" spans="1:5" x14ac:dyDescent="0.3">
      <c r="A6346" s="25">
        <v>46088</v>
      </c>
      <c r="B6346" s="31">
        <v>0.88541666666666663</v>
      </c>
      <c r="C6346" s="46"/>
      <c r="D6346" s="29">
        <v>46088.885416666664</v>
      </c>
      <c r="E6346" s="15" t="str">
        <f>IF(AND($B$6=NB!$A$17,$B$8&gt;0),'Ersparnisberechnung Sommertarif'!$B$8*SLP!C6326,"")</f>
        <v/>
      </c>
    </row>
    <row r="6347" spans="1:5" x14ac:dyDescent="0.3">
      <c r="A6347" s="25">
        <v>46088</v>
      </c>
      <c r="B6347" s="31">
        <v>0.89583333333333337</v>
      </c>
      <c r="C6347" s="46"/>
      <c r="D6347" s="29">
        <v>46088.895833333336</v>
      </c>
      <c r="E6347" s="15" t="str">
        <f>IF(AND($B$6=NB!$A$17,$B$8&gt;0),'Ersparnisberechnung Sommertarif'!$B$8*SLP!C6327,"")</f>
        <v/>
      </c>
    </row>
    <row r="6348" spans="1:5" x14ac:dyDescent="0.3">
      <c r="A6348" s="25">
        <v>46088</v>
      </c>
      <c r="B6348" s="31">
        <v>0.90625</v>
      </c>
      <c r="C6348" s="46"/>
      <c r="D6348" s="29">
        <v>46088.90625</v>
      </c>
      <c r="E6348" s="15" t="str">
        <f>IF(AND($B$6=NB!$A$17,$B$8&gt;0),'Ersparnisberechnung Sommertarif'!$B$8*SLP!C6328,"")</f>
        <v/>
      </c>
    </row>
    <row r="6349" spans="1:5" x14ac:dyDescent="0.3">
      <c r="A6349" s="25">
        <v>46088</v>
      </c>
      <c r="B6349" s="31">
        <v>0.91666666666666663</v>
      </c>
      <c r="C6349" s="46"/>
      <c r="D6349" s="29">
        <v>46088.916666666664</v>
      </c>
      <c r="E6349" s="15" t="str">
        <f>IF(AND($B$6=NB!$A$17,$B$8&gt;0),'Ersparnisberechnung Sommertarif'!$B$8*SLP!C6329,"")</f>
        <v/>
      </c>
    </row>
    <row r="6350" spans="1:5" x14ac:dyDescent="0.3">
      <c r="A6350" s="25">
        <v>46088</v>
      </c>
      <c r="B6350" s="31">
        <v>0.92708333333333337</v>
      </c>
      <c r="C6350" s="46"/>
      <c r="D6350" s="29">
        <v>46088.927083333336</v>
      </c>
      <c r="E6350" s="15" t="str">
        <f>IF(AND($B$6=NB!$A$17,$B$8&gt;0),'Ersparnisberechnung Sommertarif'!$B$8*SLP!C6330,"")</f>
        <v/>
      </c>
    </row>
    <row r="6351" spans="1:5" x14ac:dyDescent="0.3">
      <c r="A6351" s="25">
        <v>46088</v>
      </c>
      <c r="B6351" s="31">
        <v>0.9375</v>
      </c>
      <c r="C6351" s="46"/>
      <c r="D6351" s="29">
        <v>46088.9375</v>
      </c>
      <c r="E6351" s="15" t="str">
        <f>IF(AND($B$6=NB!$A$17,$B$8&gt;0),'Ersparnisberechnung Sommertarif'!$B$8*SLP!C6331,"")</f>
        <v/>
      </c>
    </row>
    <row r="6352" spans="1:5" x14ac:dyDescent="0.3">
      <c r="A6352" s="25">
        <v>46088</v>
      </c>
      <c r="B6352" s="31">
        <v>0.94791666666666663</v>
      </c>
      <c r="C6352" s="46"/>
      <c r="D6352" s="29">
        <v>46088.947916666664</v>
      </c>
      <c r="E6352" s="15" t="str">
        <f>IF(AND($B$6=NB!$A$17,$B$8&gt;0),'Ersparnisberechnung Sommertarif'!$B$8*SLP!C6332,"")</f>
        <v/>
      </c>
    </row>
    <row r="6353" spans="1:5" x14ac:dyDescent="0.3">
      <c r="A6353" s="25">
        <v>46088</v>
      </c>
      <c r="B6353" s="31">
        <v>0.95833333333333337</v>
      </c>
      <c r="C6353" s="46"/>
      <c r="D6353" s="29">
        <v>46088.958333333336</v>
      </c>
      <c r="E6353" s="15" t="str">
        <f>IF(AND($B$6=NB!$A$17,$B$8&gt;0),'Ersparnisberechnung Sommertarif'!$B$8*SLP!C6333,"")</f>
        <v/>
      </c>
    </row>
    <row r="6354" spans="1:5" x14ac:dyDescent="0.3">
      <c r="A6354" s="25">
        <v>46088</v>
      </c>
      <c r="B6354" s="31">
        <v>0.96875</v>
      </c>
      <c r="C6354" s="46"/>
      <c r="D6354" s="29">
        <v>46088.96875</v>
      </c>
      <c r="E6354" s="15" t="str">
        <f>IF(AND($B$6=NB!$A$17,$B$8&gt;0),'Ersparnisberechnung Sommertarif'!$B$8*SLP!C6334,"")</f>
        <v/>
      </c>
    </row>
    <row r="6355" spans="1:5" x14ac:dyDescent="0.3">
      <c r="A6355" s="25">
        <v>46088</v>
      </c>
      <c r="B6355" s="31">
        <v>0.97916666666666663</v>
      </c>
      <c r="C6355" s="46"/>
      <c r="D6355" s="29">
        <v>46088.979166666664</v>
      </c>
      <c r="E6355" s="15" t="str">
        <f>IF(AND($B$6=NB!$A$17,$B$8&gt;0),'Ersparnisberechnung Sommertarif'!$B$8*SLP!C6335,"")</f>
        <v/>
      </c>
    </row>
    <row r="6356" spans="1:5" x14ac:dyDescent="0.3">
      <c r="A6356" s="25">
        <v>46088</v>
      </c>
      <c r="B6356" s="31">
        <v>0.98958333333333337</v>
      </c>
      <c r="C6356" s="46"/>
      <c r="D6356" s="29">
        <v>46088.989583333336</v>
      </c>
      <c r="E6356" s="15" t="str">
        <f>IF(AND($B$6=NB!$A$17,$B$8&gt;0),'Ersparnisberechnung Sommertarif'!$B$8*SLP!C6336,"")</f>
        <v/>
      </c>
    </row>
    <row r="6357" spans="1:5" x14ac:dyDescent="0.3">
      <c r="A6357" s="25">
        <v>46089</v>
      </c>
      <c r="B6357" s="31">
        <v>0</v>
      </c>
      <c r="C6357" s="46"/>
      <c r="D6357" s="29">
        <v>46089</v>
      </c>
      <c r="E6357" s="15" t="str">
        <f>IF(AND($B$6=NB!$A$17,$B$8&gt;0),'Ersparnisberechnung Sommertarif'!$B$8*SLP!C6337,"")</f>
        <v/>
      </c>
    </row>
    <row r="6358" spans="1:5" x14ac:dyDescent="0.3">
      <c r="A6358" s="25">
        <v>46089</v>
      </c>
      <c r="B6358" s="31">
        <v>1.0416666666666666E-2</v>
      </c>
      <c r="C6358" s="46"/>
      <c r="D6358" s="29">
        <v>46089.010416666664</v>
      </c>
      <c r="E6358" s="15" t="str">
        <f>IF(AND($B$6=NB!$A$17,$B$8&gt;0),'Ersparnisberechnung Sommertarif'!$B$8*SLP!C6338,"")</f>
        <v/>
      </c>
    </row>
    <row r="6359" spans="1:5" x14ac:dyDescent="0.3">
      <c r="A6359" s="25">
        <v>46089</v>
      </c>
      <c r="B6359" s="31">
        <v>2.0833333333333332E-2</v>
      </c>
      <c r="C6359" s="46"/>
      <c r="D6359" s="29">
        <v>46089.020833333336</v>
      </c>
      <c r="E6359" s="15" t="str">
        <f>IF(AND($B$6=NB!$A$17,$B$8&gt;0),'Ersparnisberechnung Sommertarif'!$B$8*SLP!C6339,"")</f>
        <v/>
      </c>
    </row>
    <row r="6360" spans="1:5" x14ac:dyDescent="0.3">
      <c r="A6360" s="25">
        <v>46089</v>
      </c>
      <c r="B6360" s="31">
        <v>3.125E-2</v>
      </c>
      <c r="C6360" s="46"/>
      <c r="D6360" s="29">
        <v>46089.03125</v>
      </c>
      <c r="E6360" s="15" t="str">
        <f>IF(AND($B$6=NB!$A$17,$B$8&gt;0),'Ersparnisberechnung Sommertarif'!$B$8*SLP!C6340,"")</f>
        <v/>
      </c>
    </row>
    <row r="6361" spans="1:5" x14ac:dyDescent="0.3">
      <c r="A6361" s="25">
        <v>46089</v>
      </c>
      <c r="B6361" s="31">
        <v>4.1666666666666664E-2</v>
      </c>
      <c r="C6361" s="46"/>
      <c r="D6361" s="29">
        <v>46089.041666666664</v>
      </c>
      <c r="E6361" s="15" t="str">
        <f>IF(AND($B$6=NB!$A$17,$B$8&gt;0),'Ersparnisberechnung Sommertarif'!$B$8*SLP!C6341,"")</f>
        <v/>
      </c>
    </row>
    <row r="6362" spans="1:5" x14ac:dyDescent="0.3">
      <c r="A6362" s="25">
        <v>46089</v>
      </c>
      <c r="B6362" s="31">
        <v>5.2083333333333336E-2</v>
      </c>
      <c r="C6362" s="46"/>
      <c r="D6362" s="29">
        <v>46089.052083333336</v>
      </c>
      <c r="E6362" s="15" t="str">
        <f>IF(AND($B$6=NB!$A$17,$B$8&gt;0),'Ersparnisberechnung Sommertarif'!$B$8*SLP!C6342,"")</f>
        <v/>
      </c>
    </row>
    <row r="6363" spans="1:5" x14ac:dyDescent="0.3">
      <c r="A6363" s="25">
        <v>46089</v>
      </c>
      <c r="B6363" s="31">
        <v>6.25E-2</v>
      </c>
      <c r="C6363" s="46"/>
      <c r="D6363" s="29">
        <v>46089.0625</v>
      </c>
      <c r="E6363" s="15" t="str">
        <f>IF(AND($B$6=NB!$A$17,$B$8&gt;0),'Ersparnisberechnung Sommertarif'!$B$8*SLP!C6343,"")</f>
        <v/>
      </c>
    </row>
    <row r="6364" spans="1:5" x14ac:dyDescent="0.3">
      <c r="A6364" s="25">
        <v>46089</v>
      </c>
      <c r="B6364" s="31">
        <v>7.2916666666666671E-2</v>
      </c>
      <c r="C6364" s="46"/>
      <c r="D6364" s="29">
        <v>46089.072916666664</v>
      </c>
      <c r="E6364" s="15" t="str">
        <f>IF(AND($B$6=NB!$A$17,$B$8&gt;0),'Ersparnisberechnung Sommertarif'!$B$8*SLP!C6344,"")</f>
        <v/>
      </c>
    </row>
    <row r="6365" spans="1:5" x14ac:dyDescent="0.3">
      <c r="A6365" s="25">
        <v>46089</v>
      </c>
      <c r="B6365" s="31">
        <v>8.3333333333333329E-2</v>
      </c>
      <c r="C6365" s="46"/>
      <c r="D6365" s="29">
        <v>46089.083333333336</v>
      </c>
      <c r="E6365" s="15" t="str">
        <f>IF(AND($B$6=NB!$A$17,$B$8&gt;0),'Ersparnisberechnung Sommertarif'!$B$8*SLP!C6345,"")</f>
        <v/>
      </c>
    </row>
    <row r="6366" spans="1:5" x14ac:dyDescent="0.3">
      <c r="A6366" s="25">
        <v>46089</v>
      </c>
      <c r="B6366" s="31">
        <v>9.375E-2</v>
      </c>
      <c r="C6366" s="46"/>
      <c r="D6366" s="29">
        <v>46089.09375</v>
      </c>
      <c r="E6366" s="15" t="str">
        <f>IF(AND($B$6=NB!$A$17,$B$8&gt;0),'Ersparnisberechnung Sommertarif'!$B$8*SLP!C6346,"")</f>
        <v/>
      </c>
    </row>
    <row r="6367" spans="1:5" x14ac:dyDescent="0.3">
      <c r="A6367" s="25">
        <v>46089</v>
      </c>
      <c r="B6367" s="31">
        <v>0.10416666666666667</v>
      </c>
      <c r="C6367" s="46"/>
      <c r="D6367" s="29">
        <v>46089.104166666664</v>
      </c>
      <c r="E6367" s="15" t="str">
        <f>IF(AND($B$6=NB!$A$17,$B$8&gt;0),'Ersparnisberechnung Sommertarif'!$B$8*SLP!C6347,"")</f>
        <v/>
      </c>
    </row>
    <row r="6368" spans="1:5" x14ac:dyDescent="0.3">
      <c r="A6368" s="25">
        <v>46089</v>
      </c>
      <c r="B6368" s="31">
        <v>0.11458333333333333</v>
      </c>
      <c r="C6368" s="46"/>
      <c r="D6368" s="29">
        <v>46089.114583333336</v>
      </c>
      <c r="E6368" s="15" t="str">
        <f>IF(AND($B$6=NB!$A$17,$B$8&gt;0),'Ersparnisberechnung Sommertarif'!$B$8*SLP!C6348,"")</f>
        <v/>
      </c>
    </row>
    <row r="6369" spans="1:5" x14ac:dyDescent="0.3">
      <c r="A6369" s="25">
        <v>46089</v>
      </c>
      <c r="B6369" s="31">
        <v>0.125</v>
      </c>
      <c r="C6369" s="46"/>
      <c r="D6369" s="29">
        <v>46089.125</v>
      </c>
      <c r="E6369" s="15" t="str">
        <f>IF(AND($B$6=NB!$A$17,$B$8&gt;0),'Ersparnisberechnung Sommertarif'!$B$8*SLP!C6349,"")</f>
        <v/>
      </c>
    </row>
    <row r="6370" spans="1:5" x14ac:dyDescent="0.3">
      <c r="A6370" s="25">
        <v>46089</v>
      </c>
      <c r="B6370" s="31">
        <v>0.13541666666666666</v>
      </c>
      <c r="C6370" s="46"/>
      <c r="D6370" s="29">
        <v>46089.135416666664</v>
      </c>
      <c r="E6370" s="15" t="str">
        <f>IF(AND($B$6=NB!$A$17,$B$8&gt;0),'Ersparnisberechnung Sommertarif'!$B$8*SLP!C6350,"")</f>
        <v/>
      </c>
    </row>
    <row r="6371" spans="1:5" x14ac:dyDescent="0.3">
      <c r="A6371" s="25">
        <v>46089</v>
      </c>
      <c r="B6371" s="31">
        <v>0.14583333333333334</v>
      </c>
      <c r="C6371" s="46"/>
      <c r="D6371" s="29">
        <v>46089.145833333336</v>
      </c>
      <c r="E6371" s="15" t="str">
        <f>IF(AND($B$6=NB!$A$17,$B$8&gt;0),'Ersparnisberechnung Sommertarif'!$B$8*SLP!C6351,"")</f>
        <v/>
      </c>
    </row>
    <row r="6372" spans="1:5" x14ac:dyDescent="0.3">
      <c r="A6372" s="25">
        <v>46089</v>
      </c>
      <c r="B6372" s="31">
        <v>0.15625</v>
      </c>
      <c r="C6372" s="46"/>
      <c r="D6372" s="29">
        <v>46089.15625</v>
      </c>
      <c r="E6372" s="15" t="str">
        <f>IF(AND($B$6=NB!$A$17,$B$8&gt;0),'Ersparnisberechnung Sommertarif'!$B$8*SLP!C6352,"")</f>
        <v/>
      </c>
    </row>
    <row r="6373" spans="1:5" x14ac:dyDescent="0.3">
      <c r="A6373" s="25">
        <v>46089</v>
      </c>
      <c r="B6373" s="31">
        <v>0.16666666666666666</v>
      </c>
      <c r="C6373" s="46"/>
      <c r="D6373" s="29">
        <v>46089.166666666664</v>
      </c>
      <c r="E6373" s="15" t="str">
        <f>IF(AND($B$6=NB!$A$17,$B$8&gt;0),'Ersparnisberechnung Sommertarif'!$B$8*SLP!C6353,"")</f>
        <v/>
      </c>
    </row>
    <row r="6374" spans="1:5" x14ac:dyDescent="0.3">
      <c r="A6374" s="25">
        <v>46089</v>
      </c>
      <c r="B6374" s="31">
        <v>0.17708333333333334</v>
      </c>
      <c r="C6374" s="46"/>
      <c r="D6374" s="29">
        <v>46089.177083333336</v>
      </c>
      <c r="E6374" s="15" t="str">
        <f>IF(AND($B$6=NB!$A$17,$B$8&gt;0),'Ersparnisberechnung Sommertarif'!$B$8*SLP!C6354,"")</f>
        <v/>
      </c>
    </row>
    <row r="6375" spans="1:5" x14ac:dyDescent="0.3">
      <c r="A6375" s="25">
        <v>46089</v>
      </c>
      <c r="B6375" s="31">
        <v>0.1875</v>
      </c>
      <c r="C6375" s="46"/>
      <c r="D6375" s="29">
        <v>46089.1875</v>
      </c>
      <c r="E6375" s="15" t="str">
        <f>IF(AND($B$6=NB!$A$17,$B$8&gt;0),'Ersparnisberechnung Sommertarif'!$B$8*SLP!C6355,"")</f>
        <v/>
      </c>
    </row>
    <row r="6376" spans="1:5" x14ac:dyDescent="0.3">
      <c r="A6376" s="25">
        <v>46089</v>
      </c>
      <c r="B6376" s="31">
        <v>0.19791666666666666</v>
      </c>
      <c r="C6376" s="46"/>
      <c r="D6376" s="29">
        <v>46089.197916666664</v>
      </c>
      <c r="E6376" s="15" t="str">
        <f>IF(AND($B$6=NB!$A$17,$B$8&gt;0),'Ersparnisberechnung Sommertarif'!$B$8*SLP!C6356,"")</f>
        <v/>
      </c>
    </row>
    <row r="6377" spans="1:5" x14ac:dyDescent="0.3">
      <c r="A6377" s="25">
        <v>46089</v>
      </c>
      <c r="B6377" s="31">
        <v>0.20833333333333334</v>
      </c>
      <c r="C6377" s="46"/>
      <c r="D6377" s="29">
        <v>46089.208333333336</v>
      </c>
      <c r="E6377" s="15" t="str">
        <f>IF(AND($B$6=NB!$A$17,$B$8&gt;0),'Ersparnisberechnung Sommertarif'!$B$8*SLP!C6357,"")</f>
        <v/>
      </c>
    </row>
    <row r="6378" spans="1:5" x14ac:dyDescent="0.3">
      <c r="A6378" s="25">
        <v>46089</v>
      </c>
      <c r="B6378" s="31">
        <v>0.21875</v>
      </c>
      <c r="C6378" s="46"/>
      <c r="D6378" s="29">
        <v>46089.21875</v>
      </c>
      <c r="E6378" s="15" t="str">
        <f>IF(AND($B$6=NB!$A$17,$B$8&gt;0),'Ersparnisberechnung Sommertarif'!$B$8*SLP!C6358,"")</f>
        <v/>
      </c>
    </row>
    <row r="6379" spans="1:5" x14ac:dyDescent="0.3">
      <c r="A6379" s="25">
        <v>46089</v>
      </c>
      <c r="B6379" s="31">
        <v>0.22916666666666666</v>
      </c>
      <c r="C6379" s="46"/>
      <c r="D6379" s="29">
        <v>46089.229166666664</v>
      </c>
      <c r="E6379" s="15" t="str">
        <f>IF(AND($B$6=NB!$A$17,$B$8&gt;0),'Ersparnisberechnung Sommertarif'!$B$8*SLP!C6359,"")</f>
        <v/>
      </c>
    </row>
    <row r="6380" spans="1:5" x14ac:dyDescent="0.3">
      <c r="A6380" s="25">
        <v>46089</v>
      </c>
      <c r="B6380" s="31">
        <v>0.23958333333333334</v>
      </c>
      <c r="C6380" s="46"/>
      <c r="D6380" s="29">
        <v>46089.239583333336</v>
      </c>
      <c r="E6380" s="15" t="str">
        <f>IF(AND($B$6=NB!$A$17,$B$8&gt;0),'Ersparnisberechnung Sommertarif'!$B$8*SLP!C6360,"")</f>
        <v/>
      </c>
    </row>
    <row r="6381" spans="1:5" x14ac:dyDescent="0.3">
      <c r="A6381" s="25">
        <v>46089</v>
      </c>
      <c r="B6381" s="31">
        <v>0.25</v>
      </c>
      <c r="C6381" s="46"/>
      <c r="D6381" s="29">
        <v>46089.25</v>
      </c>
      <c r="E6381" s="15" t="str">
        <f>IF(AND($B$6=NB!$A$17,$B$8&gt;0),'Ersparnisberechnung Sommertarif'!$B$8*SLP!C6361,"")</f>
        <v/>
      </c>
    </row>
    <row r="6382" spans="1:5" x14ac:dyDescent="0.3">
      <c r="A6382" s="25">
        <v>46089</v>
      </c>
      <c r="B6382" s="31">
        <v>0.26041666666666669</v>
      </c>
      <c r="C6382" s="46"/>
      <c r="D6382" s="29">
        <v>46089.260416666664</v>
      </c>
      <c r="E6382" s="15" t="str">
        <f>IF(AND($B$6=NB!$A$17,$B$8&gt;0),'Ersparnisberechnung Sommertarif'!$B$8*SLP!C6362,"")</f>
        <v/>
      </c>
    </row>
    <row r="6383" spans="1:5" x14ac:dyDescent="0.3">
      <c r="A6383" s="25">
        <v>46089</v>
      </c>
      <c r="B6383" s="31">
        <v>0.27083333333333331</v>
      </c>
      <c r="C6383" s="46"/>
      <c r="D6383" s="29">
        <v>46089.270833333336</v>
      </c>
      <c r="E6383" s="15" t="str">
        <f>IF(AND($B$6=NB!$A$17,$B$8&gt;0),'Ersparnisberechnung Sommertarif'!$B$8*SLP!C6363,"")</f>
        <v/>
      </c>
    </row>
    <row r="6384" spans="1:5" x14ac:dyDescent="0.3">
      <c r="A6384" s="25">
        <v>46089</v>
      </c>
      <c r="B6384" s="31">
        <v>0.28125</v>
      </c>
      <c r="C6384" s="46"/>
      <c r="D6384" s="29">
        <v>46089.28125</v>
      </c>
      <c r="E6384" s="15" t="str">
        <f>IF(AND($B$6=NB!$A$17,$B$8&gt;0),'Ersparnisberechnung Sommertarif'!$B$8*SLP!C6364,"")</f>
        <v/>
      </c>
    </row>
    <row r="6385" spans="1:5" x14ac:dyDescent="0.3">
      <c r="A6385" s="25">
        <v>46089</v>
      </c>
      <c r="B6385" s="31">
        <v>0.29166666666666669</v>
      </c>
      <c r="C6385" s="46"/>
      <c r="D6385" s="29">
        <v>46089.291666666664</v>
      </c>
      <c r="E6385" s="15" t="str">
        <f>IF(AND($B$6=NB!$A$17,$B$8&gt;0),'Ersparnisberechnung Sommertarif'!$B$8*SLP!C6365,"")</f>
        <v/>
      </c>
    </row>
    <row r="6386" spans="1:5" x14ac:dyDescent="0.3">
      <c r="A6386" s="25">
        <v>46089</v>
      </c>
      <c r="B6386" s="31">
        <v>0.30208333333333331</v>
      </c>
      <c r="C6386" s="46"/>
      <c r="D6386" s="29">
        <v>46089.302083333336</v>
      </c>
      <c r="E6386" s="15" t="str">
        <f>IF(AND($B$6=NB!$A$17,$B$8&gt;0),'Ersparnisberechnung Sommertarif'!$B$8*SLP!C6366,"")</f>
        <v/>
      </c>
    </row>
    <row r="6387" spans="1:5" x14ac:dyDescent="0.3">
      <c r="A6387" s="25">
        <v>46089</v>
      </c>
      <c r="B6387" s="31">
        <v>0.3125</v>
      </c>
      <c r="C6387" s="46"/>
      <c r="D6387" s="29">
        <v>46089.3125</v>
      </c>
      <c r="E6387" s="15" t="str">
        <f>IF(AND($B$6=NB!$A$17,$B$8&gt;0),'Ersparnisberechnung Sommertarif'!$B$8*SLP!C6367,"")</f>
        <v/>
      </c>
    </row>
    <row r="6388" spans="1:5" x14ac:dyDescent="0.3">
      <c r="A6388" s="25">
        <v>46089</v>
      </c>
      <c r="B6388" s="31">
        <v>0.32291666666666669</v>
      </c>
      <c r="C6388" s="46"/>
      <c r="D6388" s="29">
        <v>46089.322916666664</v>
      </c>
      <c r="E6388" s="15" t="str">
        <f>IF(AND($B$6=NB!$A$17,$B$8&gt;0),'Ersparnisberechnung Sommertarif'!$B$8*SLP!C6368,"")</f>
        <v/>
      </c>
    </row>
    <row r="6389" spans="1:5" x14ac:dyDescent="0.3">
      <c r="A6389" s="25">
        <v>46089</v>
      </c>
      <c r="B6389" s="31">
        <v>0.33333333333333331</v>
      </c>
      <c r="C6389" s="46"/>
      <c r="D6389" s="29">
        <v>46089.333333333336</v>
      </c>
      <c r="E6389" s="15" t="str">
        <f>IF(AND($B$6=NB!$A$17,$B$8&gt;0),'Ersparnisberechnung Sommertarif'!$B$8*SLP!C6369,"")</f>
        <v/>
      </c>
    </row>
    <row r="6390" spans="1:5" x14ac:dyDescent="0.3">
      <c r="A6390" s="25">
        <v>46089</v>
      </c>
      <c r="B6390" s="31">
        <v>0.34375</v>
      </c>
      <c r="C6390" s="46"/>
      <c r="D6390" s="29">
        <v>46089.34375</v>
      </c>
      <c r="E6390" s="15" t="str">
        <f>IF(AND($B$6=NB!$A$17,$B$8&gt;0),'Ersparnisberechnung Sommertarif'!$B$8*SLP!C6370,"")</f>
        <v/>
      </c>
    </row>
    <row r="6391" spans="1:5" x14ac:dyDescent="0.3">
      <c r="A6391" s="25">
        <v>46089</v>
      </c>
      <c r="B6391" s="31">
        <v>0.35416666666666669</v>
      </c>
      <c r="C6391" s="46"/>
      <c r="D6391" s="29">
        <v>46089.354166666664</v>
      </c>
      <c r="E6391" s="15" t="str">
        <f>IF(AND($B$6=NB!$A$17,$B$8&gt;0),'Ersparnisberechnung Sommertarif'!$B$8*SLP!C6371,"")</f>
        <v/>
      </c>
    </row>
    <row r="6392" spans="1:5" x14ac:dyDescent="0.3">
      <c r="A6392" s="25">
        <v>46089</v>
      </c>
      <c r="B6392" s="31">
        <v>0.36458333333333331</v>
      </c>
      <c r="C6392" s="46"/>
      <c r="D6392" s="29">
        <v>46089.364583333336</v>
      </c>
      <c r="E6392" s="15" t="str">
        <f>IF(AND($B$6=NB!$A$17,$B$8&gt;0),'Ersparnisberechnung Sommertarif'!$B$8*SLP!C6372,"")</f>
        <v/>
      </c>
    </row>
    <row r="6393" spans="1:5" x14ac:dyDescent="0.3">
      <c r="A6393" s="25">
        <v>46089</v>
      </c>
      <c r="B6393" s="31">
        <v>0.375</v>
      </c>
      <c r="C6393" s="46"/>
      <c r="D6393" s="29">
        <v>46089.375</v>
      </c>
      <c r="E6393" s="15" t="str">
        <f>IF(AND($B$6=NB!$A$17,$B$8&gt;0),'Ersparnisberechnung Sommertarif'!$B$8*SLP!C6373,"")</f>
        <v/>
      </c>
    </row>
    <row r="6394" spans="1:5" x14ac:dyDescent="0.3">
      <c r="A6394" s="25">
        <v>46089</v>
      </c>
      <c r="B6394" s="31">
        <v>0.38541666666666669</v>
      </c>
      <c r="C6394" s="46"/>
      <c r="D6394" s="29">
        <v>46089.385416666664</v>
      </c>
      <c r="E6394" s="15" t="str">
        <f>IF(AND($B$6=NB!$A$17,$B$8&gt;0),'Ersparnisberechnung Sommertarif'!$B$8*SLP!C6374,"")</f>
        <v/>
      </c>
    </row>
    <row r="6395" spans="1:5" x14ac:dyDescent="0.3">
      <c r="A6395" s="25">
        <v>46089</v>
      </c>
      <c r="B6395" s="31">
        <v>0.39583333333333331</v>
      </c>
      <c r="C6395" s="46"/>
      <c r="D6395" s="29">
        <v>46089.395833333336</v>
      </c>
      <c r="E6395" s="15" t="str">
        <f>IF(AND($B$6=NB!$A$17,$B$8&gt;0),'Ersparnisberechnung Sommertarif'!$B$8*SLP!C6375,"")</f>
        <v/>
      </c>
    </row>
    <row r="6396" spans="1:5" x14ac:dyDescent="0.3">
      <c r="A6396" s="25">
        <v>46089</v>
      </c>
      <c r="B6396" s="31">
        <v>0.40625</v>
      </c>
      <c r="C6396" s="46"/>
      <c r="D6396" s="29">
        <v>46089.40625</v>
      </c>
      <c r="E6396" s="15" t="str">
        <f>IF(AND($B$6=NB!$A$17,$B$8&gt;0),'Ersparnisberechnung Sommertarif'!$B$8*SLP!C6376,"")</f>
        <v/>
      </c>
    </row>
    <row r="6397" spans="1:5" x14ac:dyDescent="0.3">
      <c r="A6397" s="25">
        <v>46089</v>
      </c>
      <c r="B6397" s="31">
        <v>0.41666666666666669</v>
      </c>
      <c r="C6397" s="46"/>
      <c r="D6397" s="29">
        <v>46089.416666666664</v>
      </c>
      <c r="E6397" s="15" t="str">
        <f>IF(AND($B$6=NB!$A$17,$B$8&gt;0),'Ersparnisberechnung Sommertarif'!$B$8*SLP!C6377,"")</f>
        <v/>
      </c>
    </row>
    <row r="6398" spans="1:5" x14ac:dyDescent="0.3">
      <c r="A6398" s="25">
        <v>46089</v>
      </c>
      <c r="B6398" s="31">
        <v>0.42708333333333331</v>
      </c>
      <c r="C6398" s="46"/>
      <c r="D6398" s="29">
        <v>46089.427083333336</v>
      </c>
      <c r="E6398" s="15" t="str">
        <f>IF(AND($B$6=NB!$A$17,$B$8&gt;0),'Ersparnisberechnung Sommertarif'!$B$8*SLP!C6378,"")</f>
        <v/>
      </c>
    </row>
    <row r="6399" spans="1:5" x14ac:dyDescent="0.3">
      <c r="A6399" s="25">
        <v>46089</v>
      </c>
      <c r="B6399" s="31">
        <v>0.4375</v>
      </c>
      <c r="C6399" s="46"/>
      <c r="D6399" s="29">
        <v>46089.4375</v>
      </c>
      <c r="E6399" s="15" t="str">
        <f>IF(AND($B$6=NB!$A$17,$B$8&gt;0),'Ersparnisberechnung Sommertarif'!$B$8*SLP!C6379,"")</f>
        <v/>
      </c>
    </row>
    <row r="6400" spans="1:5" x14ac:dyDescent="0.3">
      <c r="A6400" s="25">
        <v>46089</v>
      </c>
      <c r="B6400" s="31">
        <v>0.44791666666666669</v>
      </c>
      <c r="C6400" s="46"/>
      <c r="D6400" s="29">
        <v>46089.447916666664</v>
      </c>
      <c r="E6400" s="15" t="str">
        <f>IF(AND($B$6=NB!$A$17,$B$8&gt;0),'Ersparnisberechnung Sommertarif'!$B$8*SLP!C6380,"")</f>
        <v/>
      </c>
    </row>
    <row r="6401" spans="1:5" x14ac:dyDescent="0.3">
      <c r="A6401" s="25">
        <v>46089</v>
      </c>
      <c r="B6401" s="31">
        <v>0.45833333333333331</v>
      </c>
      <c r="C6401" s="46"/>
      <c r="D6401" s="29">
        <v>46089.458333333336</v>
      </c>
      <c r="E6401" s="15" t="str">
        <f>IF(AND($B$6=NB!$A$17,$B$8&gt;0),'Ersparnisberechnung Sommertarif'!$B$8*SLP!C6381,"")</f>
        <v/>
      </c>
    </row>
    <row r="6402" spans="1:5" x14ac:dyDescent="0.3">
      <c r="A6402" s="25">
        <v>46089</v>
      </c>
      <c r="B6402" s="31">
        <v>0.46875</v>
      </c>
      <c r="C6402" s="46"/>
      <c r="D6402" s="29">
        <v>46089.46875</v>
      </c>
      <c r="E6402" s="15" t="str">
        <f>IF(AND($B$6=NB!$A$17,$B$8&gt;0),'Ersparnisberechnung Sommertarif'!$B$8*SLP!C6382,"")</f>
        <v/>
      </c>
    </row>
    <row r="6403" spans="1:5" x14ac:dyDescent="0.3">
      <c r="A6403" s="25">
        <v>46089</v>
      </c>
      <c r="B6403" s="31">
        <v>0.47916666666666669</v>
      </c>
      <c r="C6403" s="46"/>
      <c r="D6403" s="29">
        <v>46089.479166666664</v>
      </c>
      <c r="E6403" s="15" t="str">
        <f>IF(AND($B$6=NB!$A$17,$B$8&gt;0),'Ersparnisberechnung Sommertarif'!$B$8*SLP!C6383,"")</f>
        <v/>
      </c>
    </row>
    <row r="6404" spans="1:5" x14ac:dyDescent="0.3">
      <c r="A6404" s="25">
        <v>46089</v>
      </c>
      <c r="B6404" s="31">
        <v>0.48958333333333331</v>
      </c>
      <c r="C6404" s="46"/>
      <c r="D6404" s="29">
        <v>46089.489583333336</v>
      </c>
      <c r="E6404" s="15" t="str">
        <f>IF(AND($B$6=NB!$A$17,$B$8&gt;0),'Ersparnisberechnung Sommertarif'!$B$8*SLP!C6384,"")</f>
        <v/>
      </c>
    </row>
    <row r="6405" spans="1:5" x14ac:dyDescent="0.3">
      <c r="A6405" s="25">
        <v>46089</v>
      </c>
      <c r="B6405" s="31">
        <v>0.5</v>
      </c>
      <c r="C6405" s="46"/>
      <c r="D6405" s="29">
        <v>46089.5</v>
      </c>
      <c r="E6405" s="15" t="str">
        <f>IF(AND($B$6=NB!$A$17,$B$8&gt;0),'Ersparnisberechnung Sommertarif'!$B$8*SLP!C6385,"")</f>
        <v/>
      </c>
    </row>
    <row r="6406" spans="1:5" x14ac:dyDescent="0.3">
      <c r="A6406" s="25">
        <v>46089</v>
      </c>
      <c r="B6406" s="31">
        <v>0.51041666666666663</v>
      </c>
      <c r="C6406" s="46"/>
      <c r="D6406" s="29">
        <v>46089.510416666664</v>
      </c>
      <c r="E6406" s="15" t="str">
        <f>IF(AND($B$6=NB!$A$17,$B$8&gt;0),'Ersparnisberechnung Sommertarif'!$B$8*SLP!C6386,"")</f>
        <v/>
      </c>
    </row>
    <row r="6407" spans="1:5" x14ac:dyDescent="0.3">
      <c r="A6407" s="25">
        <v>46089</v>
      </c>
      <c r="B6407" s="31">
        <v>0.52083333333333337</v>
      </c>
      <c r="C6407" s="46"/>
      <c r="D6407" s="29">
        <v>46089.520833333336</v>
      </c>
      <c r="E6407" s="15" t="str">
        <f>IF(AND($B$6=NB!$A$17,$B$8&gt;0),'Ersparnisberechnung Sommertarif'!$B$8*SLP!C6387,"")</f>
        <v/>
      </c>
    </row>
    <row r="6408" spans="1:5" x14ac:dyDescent="0.3">
      <c r="A6408" s="25">
        <v>46089</v>
      </c>
      <c r="B6408" s="31">
        <v>0.53125</v>
      </c>
      <c r="C6408" s="46"/>
      <c r="D6408" s="29">
        <v>46089.53125</v>
      </c>
      <c r="E6408" s="15" t="str">
        <f>IF(AND($B$6=NB!$A$17,$B$8&gt;0),'Ersparnisberechnung Sommertarif'!$B$8*SLP!C6388,"")</f>
        <v/>
      </c>
    </row>
    <row r="6409" spans="1:5" x14ac:dyDescent="0.3">
      <c r="A6409" s="25">
        <v>46089</v>
      </c>
      <c r="B6409" s="31">
        <v>0.54166666666666663</v>
      </c>
      <c r="C6409" s="46"/>
      <c r="D6409" s="29">
        <v>46089.541666666664</v>
      </c>
      <c r="E6409" s="15" t="str">
        <f>IF(AND($B$6=NB!$A$17,$B$8&gt;0),'Ersparnisberechnung Sommertarif'!$B$8*SLP!C6389,"")</f>
        <v/>
      </c>
    </row>
    <row r="6410" spans="1:5" x14ac:dyDescent="0.3">
      <c r="A6410" s="25">
        <v>46089</v>
      </c>
      <c r="B6410" s="31">
        <v>0.55208333333333337</v>
      </c>
      <c r="C6410" s="46"/>
      <c r="D6410" s="29">
        <v>46089.552083333336</v>
      </c>
      <c r="E6410" s="15" t="str">
        <f>IF(AND($B$6=NB!$A$17,$B$8&gt;0),'Ersparnisberechnung Sommertarif'!$B$8*SLP!C6390,"")</f>
        <v/>
      </c>
    </row>
    <row r="6411" spans="1:5" x14ac:dyDescent="0.3">
      <c r="A6411" s="25">
        <v>46089</v>
      </c>
      <c r="B6411" s="31">
        <v>0.5625</v>
      </c>
      <c r="C6411" s="46"/>
      <c r="D6411" s="29">
        <v>46089.5625</v>
      </c>
      <c r="E6411" s="15" t="str">
        <f>IF(AND($B$6=NB!$A$17,$B$8&gt;0),'Ersparnisberechnung Sommertarif'!$B$8*SLP!C6391,"")</f>
        <v/>
      </c>
    </row>
    <row r="6412" spans="1:5" x14ac:dyDescent="0.3">
      <c r="A6412" s="25">
        <v>46089</v>
      </c>
      <c r="B6412" s="31">
        <v>0.57291666666666663</v>
      </c>
      <c r="C6412" s="46"/>
      <c r="D6412" s="29">
        <v>46089.572916666664</v>
      </c>
      <c r="E6412" s="15" t="str">
        <f>IF(AND($B$6=NB!$A$17,$B$8&gt;0),'Ersparnisberechnung Sommertarif'!$B$8*SLP!C6392,"")</f>
        <v/>
      </c>
    </row>
    <row r="6413" spans="1:5" x14ac:dyDescent="0.3">
      <c r="A6413" s="25">
        <v>46089</v>
      </c>
      <c r="B6413" s="31">
        <v>0.58333333333333337</v>
      </c>
      <c r="C6413" s="46"/>
      <c r="D6413" s="29">
        <v>46089.583333333336</v>
      </c>
      <c r="E6413" s="15" t="str">
        <f>IF(AND($B$6=NB!$A$17,$B$8&gt;0),'Ersparnisberechnung Sommertarif'!$B$8*SLP!C6393,"")</f>
        <v/>
      </c>
    </row>
    <row r="6414" spans="1:5" x14ac:dyDescent="0.3">
      <c r="A6414" s="25">
        <v>46089</v>
      </c>
      <c r="B6414" s="31">
        <v>0.59375</v>
      </c>
      <c r="C6414" s="46"/>
      <c r="D6414" s="29">
        <v>46089.59375</v>
      </c>
      <c r="E6414" s="15" t="str">
        <f>IF(AND($B$6=NB!$A$17,$B$8&gt;0),'Ersparnisberechnung Sommertarif'!$B$8*SLP!C6394,"")</f>
        <v/>
      </c>
    </row>
    <row r="6415" spans="1:5" x14ac:dyDescent="0.3">
      <c r="A6415" s="25">
        <v>46089</v>
      </c>
      <c r="B6415" s="31">
        <v>0.60416666666666663</v>
      </c>
      <c r="C6415" s="46"/>
      <c r="D6415" s="29">
        <v>46089.604166666664</v>
      </c>
      <c r="E6415" s="15" t="str">
        <f>IF(AND($B$6=NB!$A$17,$B$8&gt;0),'Ersparnisberechnung Sommertarif'!$B$8*SLP!C6395,"")</f>
        <v/>
      </c>
    </row>
    <row r="6416" spans="1:5" x14ac:dyDescent="0.3">
      <c r="A6416" s="25">
        <v>46089</v>
      </c>
      <c r="B6416" s="31">
        <v>0.61458333333333337</v>
      </c>
      <c r="C6416" s="46"/>
      <c r="D6416" s="29">
        <v>46089.614583333336</v>
      </c>
      <c r="E6416" s="15" t="str">
        <f>IF(AND($B$6=NB!$A$17,$B$8&gt;0),'Ersparnisberechnung Sommertarif'!$B$8*SLP!C6396,"")</f>
        <v/>
      </c>
    </row>
    <row r="6417" spans="1:5" x14ac:dyDescent="0.3">
      <c r="A6417" s="25">
        <v>46089</v>
      </c>
      <c r="B6417" s="31">
        <v>0.625</v>
      </c>
      <c r="C6417" s="46"/>
      <c r="D6417" s="29">
        <v>46089.625</v>
      </c>
      <c r="E6417" s="15" t="str">
        <f>IF(AND($B$6=NB!$A$17,$B$8&gt;0),'Ersparnisberechnung Sommertarif'!$B$8*SLP!C6397,"")</f>
        <v/>
      </c>
    </row>
    <row r="6418" spans="1:5" x14ac:dyDescent="0.3">
      <c r="A6418" s="25">
        <v>46089</v>
      </c>
      <c r="B6418" s="31">
        <v>0.63541666666666663</v>
      </c>
      <c r="C6418" s="46"/>
      <c r="D6418" s="29">
        <v>46089.635416666664</v>
      </c>
      <c r="E6418" s="15" t="str">
        <f>IF(AND($B$6=NB!$A$17,$B$8&gt;0),'Ersparnisberechnung Sommertarif'!$B$8*SLP!C6398,"")</f>
        <v/>
      </c>
    </row>
    <row r="6419" spans="1:5" x14ac:dyDescent="0.3">
      <c r="A6419" s="25">
        <v>46089</v>
      </c>
      <c r="B6419" s="31">
        <v>0.64583333333333337</v>
      </c>
      <c r="C6419" s="46"/>
      <c r="D6419" s="29">
        <v>46089.645833333336</v>
      </c>
      <c r="E6419" s="15" t="str">
        <f>IF(AND($B$6=NB!$A$17,$B$8&gt;0),'Ersparnisberechnung Sommertarif'!$B$8*SLP!C6399,"")</f>
        <v/>
      </c>
    </row>
    <row r="6420" spans="1:5" x14ac:dyDescent="0.3">
      <c r="A6420" s="25">
        <v>46089</v>
      </c>
      <c r="B6420" s="31">
        <v>0.65625</v>
      </c>
      <c r="C6420" s="46"/>
      <c r="D6420" s="29">
        <v>46089.65625</v>
      </c>
      <c r="E6420" s="15" t="str">
        <f>IF(AND($B$6=NB!$A$17,$B$8&gt;0),'Ersparnisberechnung Sommertarif'!$B$8*SLP!C6400,"")</f>
        <v/>
      </c>
    </row>
    <row r="6421" spans="1:5" x14ac:dyDescent="0.3">
      <c r="A6421" s="25">
        <v>46089</v>
      </c>
      <c r="B6421" s="31">
        <v>0.66666666666666663</v>
      </c>
      <c r="C6421" s="46"/>
      <c r="D6421" s="29">
        <v>46089.666666666664</v>
      </c>
      <c r="E6421" s="15" t="str">
        <f>IF(AND($B$6=NB!$A$17,$B$8&gt;0),'Ersparnisberechnung Sommertarif'!$B$8*SLP!C6401,"")</f>
        <v/>
      </c>
    </row>
    <row r="6422" spans="1:5" x14ac:dyDescent="0.3">
      <c r="A6422" s="25">
        <v>46089</v>
      </c>
      <c r="B6422" s="31">
        <v>0.67708333333333337</v>
      </c>
      <c r="C6422" s="46"/>
      <c r="D6422" s="29">
        <v>46089.677083333336</v>
      </c>
      <c r="E6422" s="15" t="str">
        <f>IF(AND($B$6=NB!$A$17,$B$8&gt;0),'Ersparnisberechnung Sommertarif'!$B$8*SLP!C6402,"")</f>
        <v/>
      </c>
    </row>
    <row r="6423" spans="1:5" x14ac:dyDescent="0.3">
      <c r="A6423" s="25">
        <v>46089</v>
      </c>
      <c r="B6423" s="31">
        <v>0.6875</v>
      </c>
      <c r="C6423" s="46"/>
      <c r="D6423" s="29">
        <v>46089.6875</v>
      </c>
      <c r="E6423" s="15" t="str">
        <f>IF(AND($B$6=NB!$A$17,$B$8&gt;0),'Ersparnisberechnung Sommertarif'!$B$8*SLP!C6403,"")</f>
        <v/>
      </c>
    </row>
    <row r="6424" spans="1:5" x14ac:dyDescent="0.3">
      <c r="A6424" s="25">
        <v>46089</v>
      </c>
      <c r="B6424" s="31">
        <v>0.69791666666666663</v>
      </c>
      <c r="C6424" s="46"/>
      <c r="D6424" s="29">
        <v>46089.697916666664</v>
      </c>
      <c r="E6424" s="15" t="str">
        <f>IF(AND($B$6=NB!$A$17,$B$8&gt;0),'Ersparnisberechnung Sommertarif'!$B$8*SLP!C6404,"")</f>
        <v/>
      </c>
    </row>
    <row r="6425" spans="1:5" x14ac:dyDescent="0.3">
      <c r="A6425" s="25">
        <v>46089</v>
      </c>
      <c r="B6425" s="31">
        <v>0.70833333333333337</v>
      </c>
      <c r="C6425" s="46"/>
      <c r="D6425" s="29">
        <v>46089.708333333336</v>
      </c>
      <c r="E6425" s="15" t="str">
        <f>IF(AND($B$6=NB!$A$17,$B$8&gt;0),'Ersparnisberechnung Sommertarif'!$B$8*SLP!C6405,"")</f>
        <v/>
      </c>
    </row>
    <row r="6426" spans="1:5" x14ac:dyDescent="0.3">
      <c r="A6426" s="25">
        <v>46089</v>
      </c>
      <c r="B6426" s="31">
        <v>0.71875</v>
      </c>
      <c r="C6426" s="46"/>
      <c r="D6426" s="29">
        <v>46089.71875</v>
      </c>
      <c r="E6426" s="15" t="str">
        <f>IF(AND($B$6=NB!$A$17,$B$8&gt;0),'Ersparnisberechnung Sommertarif'!$B$8*SLP!C6406,"")</f>
        <v/>
      </c>
    </row>
    <row r="6427" spans="1:5" x14ac:dyDescent="0.3">
      <c r="A6427" s="25">
        <v>46089</v>
      </c>
      <c r="B6427" s="31">
        <v>0.72916666666666663</v>
      </c>
      <c r="C6427" s="46"/>
      <c r="D6427" s="29">
        <v>46089.729166666664</v>
      </c>
      <c r="E6427" s="15" t="str">
        <f>IF(AND($B$6=NB!$A$17,$B$8&gt;0),'Ersparnisberechnung Sommertarif'!$B$8*SLP!C6407,"")</f>
        <v/>
      </c>
    </row>
    <row r="6428" spans="1:5" x14ac:dyDescent="0.3">
      <c r="A6428" s="25">
        <v>46089</v>
      </c>
      <c r="B6428" s="31">
        <v>0.73958333333333337</v>
      </c>
      <c r="C6428" s="46"/>
      <c r="D6428" s="29">
        <v>46089.739583333336</v>
      </c>
      <c r="E6428" s="15" t="str">
        <f>IF(AND($B$6=NB!$A$17,$B$8&gt;0),'Ersparnisberechnung Sommertarif'!$B$8*SLP!C6408,"")</f>
        <v/>
      </c>
    </row>
    <row r="6429" spans="1:5" x14ac:dyDescent="0.3">
      <c r="A6429" s="25">
        <v>46089</v>
      </c>
      <c r="B6429" s="31">
        <v>0.75</v>
      </c>
      <c r="C6429" s="46"/>
      <c r="D6429" s="29">
        <v>46089.75</v>
      </c>
      <c r="E6429" s="15" t="str">
        <f>IF(AND($B$6=NB!$A$17,$B$8&gt;0),'Ersparnisberechnung Sommertarif'!$B$8*SLP!C6409,"")</f>
        <v/>
      </c>
    </row>
    <row r="6430" spans="1:5" x14ac:dyDescent="0.3">
      <c r="A6430" s="25">
        <v>46089</v>
      </c>
      <c r="B6430" s="31">
        <v>0.76041666666666663</v>
      </c>
      <c r="C6430" s="46"/>
      <c r="D6430" s="29">
        <v>46089.760416666664</v>
      </c>
      <c r="E6430" s="15" t="str">
        <f>IF(AND($B$6=NB!$A$17,$B$8&gt;0),'Ersparnisberechnung Sommertarif'!$B$8*SLP!C6410,"")</f>
        <v/>
      </c>
    </row>
    <row r="6431" spans="1:5" x14ac:dyDescent="0.3">
      <c r="A6431" s="25">
        <v>46089</v>
      </c>
      <c r="B6431" s="31">
        <v>0.77083333333333337</v>
      </c>
      <c r="C6431" s="46"/>
      <c r="D6431" s="29">
        <v>46089.770833333336</v>
      </c>
      <c r="E6431" s="15" t="str">
        <f>IF(AND($B$6=NB!$A$17,$B$8&gt;0),'Ersparnisberechnung Sommertarif'!$B$8*SLP!C6411,"")</f>
        <v/>
      </c>
    </row>
    <row r="6432" spans="1:5" x14ac:dyDescent="0.3">
      <c r="A6432" s="25">
        <v>46089</v>
      </c>
      <c r="B6432" s="31">
        <v>0.78125</v>
      </c>
      <c r="C6432" s="46"/>
      <c r="D6432" s="29">
        <v>46089.78125</v>
      </c>
      <c r="E6432" s="15" t="str">
        <f>IF(AND($B$6=NB!$A$17,$B$8&gt;0),'Ersparnisberechnung Sommertarif'!$B$8*SLP!C6412,"")</f>
        <v/>
      </c>
    </row>
    <row r="6433" spans="1:5" x14ac:dyDescent="0.3">
      <c r="A6433" s="25">
        <v>46089</v>
      </c>
      <c r="B6433" s="31">
        <v>0.79166666666666663</v>
      </c>
      <c r="C6433" s="46"/>
      <c r="D6433" s="29">
        <v>46089.791666666664</v>
      </c>
      <c r="E6433" s="15" t="str">
        <f>IF(AND($B$6=NB!$A$17,$B$8&gt;0),'Ersparnisberechnung Sommertarif'!$B$8*SLP!C6413,"")</f>
        <v/>
      </c>
    </row>
    <row r="6434" spans="1:5" x14ac:dyDescent="0.3">
      <c r="A6434" s="25">
        <v>46089</v>
      </c>
      <c r="B6434" s="31">
        <v>0.80208333333333337</v>
      </c>
      <c r="C6434" s="46"/>
      <c r="D6434" s="29">
        <v>46089.802083333336</v>
      </c>
      <c r="E6434" s="15" t="str">
        <f>IF(AND($B$6=NB!$A$17,$B$8&gt;0),'Ersparnisberechnung Sommertarif'!$B$8*SLP!C6414,"")</f>
        <v/>
      </c>
    </row>
    <row r="6435" spans="1:5" x14ac:dyDescent="0.3">
      <c r="A6435" s="25">
        <v>46089</v>
      </c>
      <c r="B6435" s="31">
        <v>0.8125</v>
      </c>
      <c r="C6435" s="46"/>
      <c r="D6435" s="29">
        <v>46089.8125</v>
      </c>
      <c r="E6435" s="15" t="str">
        <f>IF(AND($B$6=NB!$A$17,$B$8&gt;0),'Ersparnisberechnung Sommertarif'!$B$8*SLP!C6415,"")</f>
        <v/>
      </c>
    </row>
    <row r="6436" spans="1:5" x14ac:dyDescent="0.3">
      <c r="A6436" s="25">
        <v>46089</v>
      </c>
      <c r="B6436" s="31">
        <v>0.82291666666666663</v>
      </c>
      <c r="C6436" s="46"/>
      <c r="D6436" s="29">
        <v>46089.822916666664</v>
      </c>
      <c r="E6436" s="15" t="str">
        <f>IF(AND($B$6=NB!$A$17,$B$8&gt;0),'Ersparnisberechnung Sommertarif'!$B$8*SLP!C6416,"")</f>
        <v/>
      </c>
    </row>
    <row r="6437" spans="1:5" x14ac:dyDescent="0.3">
      <c r="A6437" s="25">
        <v>46089</v>
      </c>
      <c r="B6437" s="31">
        <v>0.83333333333333337</v>
      </c>
      <c r="C6437" s="46"/>
      <c r="D6437" s="29">
        <v>46089.833333333336</v>
      </c>
      <c r="E6437" s="15" t="str">
        <f>IF(AND($B$6=NB!$A$17,$B$8&gt;0),'Ersparnisberechnung Sommertarif'!$B$8*SLP!C6417,"")</f>
        <v/>
      </c>
    </row>
    <row r="6438" spans="1:5" x14ac:dyDescent="0.3">
      <c r="A6438" s="25">
        <v>46089</v>
      </c>
      <c r="B6438" s="31">
        <v>0.84375</v>
      </c>
      <c r="C6438" s="46"/>
      <c r="D6438" s="29">
        <v>46089.84375</v>
      </c>
      <c r="E6438" s="15" t="str">
        <f>IF(AND($B$6=NB!$A$17,$B$8&gt;0),'Ersparnisberechnung Sommertarif'!$B$8*SLP!C6418,"")</f>
        <v/>
      </c>
    </row>
    <row r="6439" spans="1:5" x14ac:dyDescent="0.3">
      <c r="A6439" s="25">
        <v>46089</v>
      </c>
      <c r="B6439" s="31">
        <v>0.85416666666666663</v>
      </c>
      <c r="C6439" s="46"/>
      <c r="D6439" s="29">
        <v>46089.854166666664</v>
      </c>
      <c r="E6439" s="15" t="str">
        <f>IF(AND($B$6=NB!$A$17,$B$8&gt;0),'Ersparnisberechnung Sommertarif'!$B$8*SLP!C6419,"")</f>
        <v/>
      </c>
    </row>
    <row r="6440" spans="1:5" x14ac:dyDescent="0.3">
      <c r="A6440" s="25">
        <v>46089</v>
      </c>
      <c r="B6440" s="31">
        <v>0.86458333333333337</v>
      </c>
      <c r="C6440" s="46"/>
      <c r="D6440" s="29">
        <v>46089.864583333336</v>
      </c>
      <c r="E6440" s="15" t="str">
        <f>IF(AND($B$6=NB!$A$17,$B$8&gt;0),'Ersparnisberechnung Sommertarif'!$B$8*SLP!C6420,"")</f>
        <v/>
      </c>
    </row>
    <row r="6441" spans="1:5" x14ac:dyDescent="0.3">
      <c r="A6441" s="25">
        <v>46089</v>
      </c>
      <c r="B6441" s="31">
        <v>0.875</v>
      </c>
      <c r="C6441" s="46"/>
      <c r="D6441" s="29">
        <v>46089.875</v>
      </c>
      <c r="E6441" s="15" t="str">
        <f>IF(AND($B$6=NB!$A$17,$B$8&gt;0),'Ersparnisberechnung Sommertarif'!$B$8*SLP!C6421,"")</f>
        <v/>
      </c>
    </row>
    <row r="6442" spans="1:5" x14ac:dyDescent="0.3">
      <c r="A6442" s="25">
        <v>46089</v>
      </c>
      <c r="B6442" s="31">
        <v>0.88541666666666663</v>
      </c>
      <c r="C6442" s="46"/>
      <c r="D6442" s="29">
        <v>46089.885416666664</v>
      </c>
      <c r="E6442" s="15" t="str">
        <f>IF(AND($B$6=NB!$A$17,$B$8&gt;0),'Ersparnisberechnung Sommertarif'!$B$8*SLP!C6422,"")</f>
        <v/>
      </c>
    </row>
    <row r="6443" spans="1:5" x14ac:dyDescent="0.3">
      <c r="A6443" s="25">
        <v>46089</v>
      </c>
      <c r="B6443" s="31">
        <v>0.89583333333333337</v>
      </c>
      <c r="C6443" s="46"/>
      <c r="D6443" s="29">
        <v>46089.895833333336</v>
      </c>
      <c r="E6443" s="15" t="str">
        <f>IF(AND($B$6=NB!$A$17,$B$8&gt;0),'Ersparnisberechnung Sommertarif'!$B$8*SLP!C6423,"")</f>
        <v/>
      </c>
    </row>
    <row r="6444" spans="1:5" x14ac:dyDescent="0.3">
      <c r="A6444" s="25">
        <v>46089</v>
      </c>
      <c r="B6444" s="31">
        <v>0.90625</v>
      </c>
      <c r="C6444" s="46"/>
      <c r="D6444" s="29">
        <v>46089.90625</v>
      </c>
      <c r="E6444" s="15" t="str">
        <f>IF(AND($B$6=NB!$A$17,$B$8&gt;0),'Ersparnisberechnung Sommertarif'!$B$8*SLP!C6424,"")</f>
        <v/>
      </c>
    </row>
    <row r="6445" spans="1:5" x14ac:dyDescent="0.3">
      <c r="A6445" s="25">
        <v>46089</v>
      </c>
      <c r="B6445" s="31">
        <v>0.91666666666666663</v>
      </c>
      <c r="C6445" s="46"/>
      <c r="D6445" s="29">
        <v>46089.916666666664</v>
      </c>
      <c r="E6445" s="15" t="str">
        <f>IF(AND($B$6=NB!$A$17,$B$8&gt;0),'Ersparnisberechnung Sommertarif'!$B$8*SLP!C6425,"")</f>
        <v/>
      </c>
    </row>
    <row r="6446" spans="1:5" x14ac:dyDescent="0.3">
      <c r="A6446" s="25">
        <v>46089</v>
      </c>
      <c r="B6446" s="31">
        <v>0.92708333333333337</v>
      </c>
      <c r="C6446" s="46"/>
      <c r="D6446" s="29">
        <v>46089.927083333336</v>
      </c>
      <c r="E6446" s="15" t="str">
        <f>IF(AND($B$6=NB!$A$17,$B$8&gt;0),'Ersparnisberechnung Sommertarif'!$B$8*SLP!C6426,"")</f>
        <v/>
      </c>
    </row>
    <row r="6447" spans="1:5" x14ac:dyDescent="0.3">
      <c r="A6447" s="25">
        <v>46089</v>
      </c>
      <c r="B6447" s="31">
        <v>0.9375</v>
      </c>
      <c r="C6447" s="46"/>
      <c r="D6447" s="29">
        <v>46089.9375</v>
      </c>
      <c r="E6447" s="15" t="str">
        <f>IF(AND($B$6=NB!$A$17,$B$8&gt;0),'Ersparnisberechnung Sommertarif'!$B$8*SLP!C6427,"")</f>
        <v/>
      </c>
    </row>
    <row r="6448" spans="1:5" x14ac:dyDescent="0.3">
      <c r="A6448" s="25">
        <v>46089</v>
      </c>
      <c r="B6448" s="31">
        <v>0.94791666666666663</v>
      </c>
      <c r="C6448" s="46"/>
      <c r="D6448" s="29">
        <v>46089.947916666664</v>
      </c>
      <c r="E6448" s="15" t="str">
        <f>IF(AND($B$6=NB!$A$17,$B$8&gt;0),'Ersparnisberechnung Sommertarif'!$B$8*SLP!C6428,"")</f>
        <v/>
      </c>
    </row>
    <row r="6449" spans="1:5" x14ac:dyDescent="0.3">
      <c r="A6449" s="25">
        <v>46089</v>
      </c>
      <c r="B6449" s="31">
        <v>0.95833333333333337</v>
      </c>
      <c r="C6449" s="46"/>
      <c r="D6449" s="29">
        <v>46089.958333333336</v>
      </c>
      <c r="E6449" s="15" t="str">
        <f>IF(AND($B$6=NB!$A$17,$B$8&gt;0),'Ersparnisberechnung Sommertarif'!$B$8*SLP!C6429,"")</f>
        <v/>
      </c>
    </row>
    <row r="6450" spans="1:5" x14ac:dyDescent="0.3">
      <c r="A6450" s="25">
        <v>46089</v>
      </c>
      <c r="B6450" s="31">
        <v>0.96875</v>
      </c>
      <c r="C6450" s="46"/>
      <c r="D6450" s="29">
        <v>46089.96875</v>
      </c>
      <c r="E6450" s="15" t="str">
        <f>IF(AND($B$6=NB!$A$17,$B$8&gt;0),'Ersparnisberechnung Sommertarif'!$B$8*SLP!C6430,"")</f>
        <v/>
      </c>
    </row>
    <row r="6451" spans="1:5" x14ac:dyDescent="0.3">
      <c r="A6451" s="25">
        <v>46089</v>
      </c>
      <c r="B6451" s="31">
        <v>0.97916666666666663</v>
      </c>
      <c r="C6451" s="46"/>
      <c r="D6451" s="29">
        <v>46089.979166666664</v>
      </c>
      <c r="E6451" s="15" t="str">
        <f>IF(AND($B$6=NB!$A$17,$B$8&gt;0),'Ersparnisberechnung Sommertarif'!$B$8*SLP!C6431,"")</f>
        <v/>
      </c>
    </row>
    <row r="6452" spans="1:5" x14ac:dyDescent="0.3">
      <c r="A6452" s="25">
        <v>46089</v>
      </c>
      <c r="B6452" s="31">
        <v>0.98958333333333337</v>
      </c>
      <c r="C6452" s="46"/>
      <c r="D6452" s="29">
        <v>46089.989583333336</v>
      </c>
      <c r="E6452" s="15" t="str">
        <f>IF(AND($B$6=NB!$A$17,$B$8&gt;0),'Ersparnisberechnung Sommertarif'!$B$8*SLP!C6432,"")</f>
        <v/>
      </c>
    </row>
    <row r="6453" spans="1:5" x14ac:dyDescent="0.3">
      <c r="A6453" s="25">
        <v>46090</v>
      </c>
      <c r="B6453" s="31">
        <v>0</v>
      </c>
      <c r="C6453" s="46"/>
      <c r="D6453" s="29">
        <v>46090</v>
      </c>
      <c r="E6453" s="15" t="str">
        <f>IF(AND($B$6=NB!$A$17,$B$8&gt;0),'Ersparnisberechnung Sommertarif'!$B$8*SLP!C6433,"")</f>
        <v/>
      </c>
    </row>
    <row r="6454" spans="1:5" x14ac:dyDescent="0.3">
      <c r="A6454" s="25">
        <v>46090</v>
      </c>
      <c r="B6454" s="31">
        <v>1.0416666666666666E-2</v>
      </c>
      <c r="C6454" s="46"/>
      <c r="D6454" s="29">
        <v>46090.010416666664</v>
      </c>
      <c r="E6454" s="15" t="str">
        <f>IF(AND($B$6=NB!$A$17,$B$8&gt;0),'Ersparnisberechnung Sommertarif'!$B$8*SLP!C6434,"")</f>
        <v/>
      </c>
    </row>
    <row r="6455" spans="1:5" x14ac:dyDescent="0.3">
      <c r="A6455" s="25">
        <v>46090</v>
      </c>
      <c r="B6455" s="31">
        <v>2.0833333333333332E-2</v>
      </c>
      <c r="C6455" s="46"/>
      <c r="D6455" s="29">
        <v>46090.020833333336</v>
      </c>
      <c r="E6455" s="15" t="str">
        <f>IF(AND($B$6=NB!$A$17,$B$8&gt;0),'Ersparnisberechnung Sommertarif'!$B$8*SLP!C6435,"")</f>
        <v/>
      </c>
    </row>
    <row r="6456" spans="1:5" x14ac:dyDescent="0.3">
      <c r="A6456" s="25">
        <v>46090</v>
      </c>
      <c r="B6456" s="31">
        <v>3.125E-2</v>
      </c>
      <c r="C6456" s="46"/>
      <c r="D6456" s="29">
        <v>46090.03125</v>
      </c>
      <c r="E6456" s="15" t="str">
        <f>IF(AND($B$6=NB!$A$17,$B$8&gt;0),'Ersparnisberechnung Sommertarif'!$B$8*SLP!C6436,"")</f>
        <v/>
      </c>
    </row>
    <row r="6457" spans="1:5" x14ac:dyDescent="0.3">
      <c r="A6457" s="25">
        <v>46090</v>
      </c>
      <c r="B6457" s="31">
        <v>4.1666666666666664E-2</v>
      </c>
      <c r="C6457" s="46"/>
      <c r="D6457" s="29">
        <v>46090.041666666664</v>
      </c>
      <c r="E6457" s="15" t="str">
        <f>IF(AND($B$6=NB!$A$17,$B$8&gt;0),'Ersparnisberechnung Sommertarif'!$B$8*SLP!C6437,"")</f>
        <v/>
      </c>
    </row>
    <row r="6458" spans="1:5" x14ac:dyDescent="0.3">
      <c r="A6458" s="25">
        <v>46090</v>
      </c>
      <c r="B6458" s="31">
        <v>5.2083333333333336E-2</v>
      </c>
      <c r="C6458" s="46"/>
      <c r="D6458" s="29">
        <v>46090.052083333336</v>
      </c>
      <c r="E6458" s="15" t="str">
        <f>IF(AND($B$6=NB!$A$17,$B$8&gt;0),'Ersparnisberechnung Sommertarif'!$B$8*SLP!C6438,"")</f>
        <v/>
      </c>
    </row>
    <row r="6459" spans="1:5" x14ac:dyDescent="0.3">
      <c r="A6459" s="25">
        <v>46090</v>
      </c>
      <c r="B6459" s="31">
        <v>6.25E-2</v>
      </c>
      <c r="C6459" s="46"/>
      <c r="D6459" s="29">
        <v>46090.0625</v>
      </c>
      <c r="E6459" s="15" t="str">
        <f>IF(AND($B$6=NB!$A$17,$B$8&gt;0),'Ersparnisberechnung Sommertarif'!$B$8*SLP!C6439,"")</f>
        <v/>
      </c>
    </row>
    <row r="6460" spans="1:5" x14ac:dyDescent="0.3">
      <c r="A6460" s="25">
        <v>46090</v>
      </c>
      <c r="B6460" s="31">
        <v>7.2916666666666671E-2</v>
      </c>
      <c r="C6460" s="46"/>
      <c r="D6460" s="29">
        <v>46090.072916666664</v>
      </c>
      <c r="E6460" s="15" t="str">
        <f>IF(AND($B$6=NB!$A$17,$B$8&gt;0),'Ersparnisberechnung Sommertarif'!$B$8*SLP!C6440,"")</f>
        <v/>
      </c>
    </row>
    <row r="6461" spans="1:5" x14ac:dyDescent="0.3">
      <c r="A6461" s="25">
        <v>46090</v>
      </c>
      <c r="B6461" s="31">
        <v>8.3333333333333329E-2</v>
      </c>
      <c r="C6461" s="46"/>
      <c r="D6461" s="29">
        <v>46090.083333333336</v>
      </c>
      <c r="E6461" s="15" t="str">
        <f>IF(AND($B$6=NB!$A$17,$B$8&gt;0),'Ersparnisberechnung Sommertarif'!$B$8*SLP!C6441,"")</f>
        <v/>
      </c>
    </row>
    <row r="6462" spans="1:5" x14ac:dyDescent="0.3">
      <c r="A6462" s="25">
        <v>46090</v>
      </c>
      <c r="B6462" s="31">
        <v>9.375E-2</v>
      </c>
      <c r="C6462" s="46"/>
      <c r="D6462" s="29">
        <v>46090.09375</v>
      </c>
      <c r="E6462" s="15" t="str">
        <f>IF(AND($B$6=NB!$A$17,$B$8&gt;0),'Ersparnisberechnung Sommertarif'!$B$8*SLP!C6442,"")</f>
        <v/>
      </c>
    </row>
    <row r="6463" spans="1:5" x14ac:dyDescent="0.3">
      <c r="A6463" s="25">
        <v>46090</v>
      </c>
      <c r="B6463" s="31">
        <v>0.10416666666666667</v>
      </c>
      <c r="C6463" s="46"/>
      <c r="D6463" s="29">
        <v>46090.104166666664</v>
      </c>
      <c r="E6463" s="15" t="str">
        <f>IF(AND($B$6=NB!$A$17,$B$8&gt;0),'Ersparnisberechnung Sommertarif'!$B$8*SLP!C6443,"")</f>
        <v/>
      </c>
    </row>
    <row r="6464" spans="1:5" x14ac:dyDescent="0.3">
      <c r="A6464" s="25">
        <v>46090</v>
      </c>
      <c r="B6464" s="31">
        <v>0.11458333333333333</v>
      </c>
      <c r="C6464" s="46"/>
      <c r="D6464" s="29">
        <v>46090.114583333336</v>
      </c>
      <c r="E6464" s="15" t="str">
        <f>IF(AND($B$6=NB!$A$17,$B$8&gt;0),'Ersparnisberechnung Sommertarif'!$B$8*SLP!C6444,"")</f>
        <v/>
      </c>
    </row>
    <row r="6465" spans="1:5" x14ac:dyDescent="0.3">
      <c r="A6465" s="25">
        <v>46090</v>
      </c>
      <c r="B6465" s="31">
        <v>0.125</v>
      </c>
      <c r="C6465" s="46"/>
      <c r="D6465" s="29">
        <v>46090.125</v>
      </c>
      <c r="E6465" s="15" t="str">
        <f>IF(AND($B$6=NB!$A$17,$B$8&gt;0),'Ersparnisberechnung Sommertarif'!$B$8*SLP!C6445,"")</f>
        <v/>
      </c>
    </row>
    <row r="6466" spans="1:5" x14ac:dyDescent="0.3">
      <c r="A6466" s="25">
        <v>46090</v>
      </c>
      <c r="B6466" s="31">
        <v>0.13541666666666666</v>
      </c>
      <c r="C6466" s="46"/>
      <c r="D6466" s="29">
        <v>46090.135416666664</v>
      </c>
      <c r="E6466" s="15" t="str">
        <f>IF(AND($B$6=NB!$A$17,$B$8&gt;0),'Ersparnisberechnung Sommertarif'!$B$8*SLP!C6446,"")</f>
        <v/>
      </c>
    </row>
    <row r="6467" spans="1:5" x14ac:dyDescent="0.3">
      <c r="A6467" s="25">
        <v>46090</v>
      </c>
      <c r="B6467" s="31">
        <v>0.14583333333333334</v>
      </c>
      <c r="C6467" s="46"/>
      <c r="D6467" s="29">
        <v>46090.145833333336</v>
      </c>
      <c r="E6467" s="15" t="str">
        <f>IF(AND($B$6=NB!$A$17,$B$8&gt;0),'Ersparnisberechnung Sommertarif'!$B$8*SLP!C6447,"")</f>
        <v/>
      </c>
    </row>
    <row r="6468" spans="1:5" x14ac:dyDescent="0.3">
      <c r="A6468" s="25">
        <v>46090</v>
      </c>
      <c r="B6468" s="31">
        <v>0.15625</v>
      </c>
      <c r="C6468" s="46"/>
      <c r="D6468" s="29">
        <v>46090.15625</v>
      </c>
      <c r="E6468" s="15" t="str">
        <f>IF(AND($B$6=NB!$A$17,$B$8&gt;0),'Ersparnisberechnung Sommertarif'!$B$8*SLP!C6448,"")</f>
        <v/>
      </c>
    </row>
    <row r="6469" spans="1:5" x14ac:dyDescent="0.3">
      <c r="A6469" s="25">
        <v>46090</v>
      </c>
      <c r="B6469" s="31">
        <v>0.16666666666666666</v>
      </c>
      <c r="C6469" s="46"/>
      <c r="D6469" s="29">
        <v>46090.166666666664</v>
      </c>
      <c r="E6469" s="15" t="str">
        <f>IF(AND($B$6=NB!$A$17,$B$8&gt;0),'Ersparnisberechnung Sommertarif'!$B$8*SLP!C6449,"")</f>
        <v/>
      </c>
    </row>
    <row r="6470" spans="1:5" x14ac:dyDescent="0.3">
      <c r="A6470" s="25">
        <v>46090</v>
      </c>
      <c r="B6470" s="31">
        <v>0.17708333333333334</v>
      </c>
      <c r="C6470" s="46"/>
      <c r="D6470" s="29">
        <v>46090.177083333336</v>
      </c>
      <c r="E6470" s="15" t="str">
        <f>IF(AND($B$6=NB!$A$17,$B$8&gt;0),'Ersparnisberechnung Sommertarif'!$B$8*SLP!C6450,"")</f>
        <v/>
      </c>
    </row>
    <row r="6471" spans="1:5" x14ac:dyDescent="0.3">
      <c r="A6471" s="25">
        <v>46090</v>
      </c>
      <c r="B6471" s="31">
        <v>0.1875</v>
      </c>
      <c r="C6471" s="46"/>
      <c r="D6471" s="29">
        <v>46090.1875</v>
      </c>
      <c r="E6471" s="15" t="str">
        <f>IF(AND($B$6=NB!$A$17,$B$8&gt;0),'Ersparnisberechnung Sommertarif'!$B$8*SLP!C6451,"")</f>
        <v/>
      </c>
    </row>
    <row r="6472" spans="1:5" x14ac:dyDescent="0.3">
      <c r="A6472" s="25">
        <v>46090</v>
      </c>
      <c r="B6472" s="31">
        <v>0.19791666666666666</v>
      </c>
      <c r="C6472" s="46"/>
      <c r="D6472" s="29">
        <v>46090.197916666664</v>
      </c>
      <c r="E6472" s="15" t="str">
        <f>IF(AND($B$6=NB!$A$17,$B$8&gt;0),'Ersparnisberechnung Sommertarif'!$B$8*SLP!C6452,"")</f>
        <v/>
      </c>
    </row>
    <row r="6473" spans="1:5" x14ac:dyDescent="0.3">
      <c r="A6473" s="25">
        <v>46090</v>
      </c>
      <c r="B6473" s="31">
        <v>0.20833333333333334</v>
      </c>
      <c r="C6473" s="46"/>
      <c r="D6473" s="29">
        <v>46090.208333333336</v>
      </c>
      <c r="E6473" s="15" t="str">
        <f>IF(AND($B$6=NB!$A$17,$B$8&gt;0),'Ersparnisberechnung Sommertarif'!$B$8*SLP!C6453,"")</f>
        <v/>
      </c>
    </row>
    <row r="6474" spans="1:5" x14ac:dyDescent="0.3">
      <c r="A6474" s="25">
        <v>46090</v>
      </c>
      <c r="B6474" s="31">
        <v>0.21875</v>
      </c>
      <c r="C6474" s="46"/>
      <c r="D6474" s="29">
        <v>46090.21875</v>
      </c>
      <c r="E6474" s="15" t="str">
        <f>IF(AND($B$6=NB!$A$17,$B$8&gt;0),'Ersparnisberechnung Sommertarif'!$B$8*SLP!C6454,"")</f>
        <v/>
      </c>
    </row>
    <row r="6475" spans="1:5" x14ac:dyDescent="0.3">
      <c r="A6475" s="25">
        <v>46090</v>
      </c>
      <c r="B6475" s="31">
        <v>0.22916666666666666</v>
      </c>
      <c r="C6475" s="46"/>
      <c r="D6475" s="29">
        <v>46090.229166666664</v>
      </c>
      <c r="E6475" s="15" t="str">
        <f>IF(AND($B$6=NB!$A$17,$B$8&gt;0),'Ersparnisberechnung Sommertarif'!$B$8*SLP!C6455,"")</f>
        <v/>
      </c>
    </row>
    <row r="6476" spans="1:5" x14ac:dyDescent="0.3">
      <c r="A6476" s="25">
        <v>46090</v>
      </c>
      <c r="B6476" s="31">
        <v>0.23958333333333334</v>
      </c>
      <c r="C6476" s="46"/>
      <c r="D6476" s="29">
        <v>46090.239583333336</v>
      </c>
      <c r="E6476" s="15" t="str">
        <f>IF(AND($B$6=NB!$A$17,$B$8&gt;0),'Ersparnisberechnung Sommertarif'!$B$8*SLP!C6456,"")</f>
        <v/>
      </c>
    </row>
    <row r="6477" spans="1:5" x14ac:dyDescent="0.3">
      <c r="A6477" s="25">
        <v>46090</v>
      </c>
      <c r="B6477" s="31">
        <v>0.25</v>
      </c>
      <c r="C6477" s="46"/>
      <c r="D6477" s="29">
        <v>46090.25</v>
      </c>
      <c r="E6477" s="15" t="str">
        <f>IF(AND($B$6=NB!$A$17,$B$8&gt;0),'Ersparnisberechnung Sommertarif'!$B$8*SLP!C6457,"")</f>
        <v/>
      </c>
    </row>
    <row r="6478" spans="1:5" x14ac:dyDescent="0.3">
      <c r="A6478" s="25">
        <v>46090</v>
      </c>
      <c r="B6478" s="31">
        <v>0.26041666666666669</v>
      </c>
      <c r="C6478" s="46"/>
      <c r="D6478" s="29">
        <v>46090.260416666664</v>
      </c>
      <c r="E6478" s="15" t="str">
        <f>IF(AND($B$6=NB!$A$17,$B$8&gt;0),'Ersparnisberechnung Sommertarif'!$B$8*SLP!C6458,"")</f>
        <v/>
      </c>
    </row>
    <row r="6479" spans="1:5" x14ac:dyDescent="0.3">
      <c r="A6479" s="25">
        <v>46090</v>
      </c>
      <c r="B6479" s="31">
        <v>0.27083333333333331</v>
      </c>
      <c r="C6479" s="46"/>
      <c r="D6479" s="29">
        <v>46090.270833333336</v>
      </c>
      <c r="E6479" s="15" t="str">
        <f>IF(AND($B$6=NB!$A$17,$B$8&gt;0),'Ersparnisberechnung Sommertarif'!$B$8*SLP!C6459,"")</f>
        <v/>
      </c>
    </row>
    <row r="6480" spans="1:5" x14ac:dyDescent="0.3">
      <c r="A6480" s="25">
        <v>46090</v>
      </c>
      <c r="B6480" s="31">
        <v>0.28125</v>
      </c>
      <c r="C6480" s="46"/>
      <c r="D6480" s="29">
        <v>46090.28125</v>
      </c>
      <c r="E6480" s="15" t="str">
        <f>IF(AND($B$6=NB!$A$17,$B$8&gt;0),'Ersparnisberechnung Sommertarif'!$B$8*SLP!C6460,"")</f>
        <v/>
      </c>
    </row>
    <row r="6481" spans="1:5" x14ac:dyDescent="0.3">
      <c r="A6481" s="25">
        <v>46090</v>
      </c>
      <c r="B6481" s="31">
        <v>0.29166666666666669</v>
      </c>
      <c r="C6481" s="46"/>
      <c r="D6481" s="29">
        <v>46090.291666666664</v>
      </c>
      <c r="E6481" s="15" t="str">
        <f>IF(AND($B$6=NB!$A$17,$B$8&gt;0),'Ersparnisberechnung Sommertarif'!$B$8*SLP!C6461,"")</f>
        <v/>
      </c>
    </row>
    <row r="6482" spans="1:5" x14ac:dyDescent="0.3">
      <c r="A6482" s="25">
        <v>46090</v>
      </c>
      <c r="B6482" s="31">
        <v>0.30208333333333331</v>
      </c>
      <c r="C6482" s="46"/>
      <c r="D6482" s="29">
        <v>46090.302083333336</v>
      </c>
      <c r="E6482" s="15" t="str">
        <f>IF(AND($B$6=NB!$A$17,$B$8&gt;0),'Ersparnisberechnung Sommertarif'!$B$8*SLP!C6462,"")</f>
        <v/>
      </c>
    </row>
    <row r="6483" spans="1:5" x14ac:dyDescent="0.3">
      <c r="A6483" s="25">
        <v>46090</v>
      </c>
      <c r="B6483" s="31">
        <v>0.3125</v>
      </c>
      <c r="C6483" s="46"/>
      <c r="D6483" s="29">
        <v>46090.3125</v>
      </c>
      <c r="E6483" s="15" t="str">
        <f>IF(AND($B$6=NB!$A$17,$B$8&gt;0),'Ersparnisberechnung Sommertarif'!$B$8*SLP!C6463,"")</f>
        <v/>
      </c>
    </row>
    <row r="6484" spans="1:5" x14ac:dyDescent="0.3">
      <c r="A6484" s="25">
        <v>46090</v>
      </c>
      <c r="B6484" s="31">
        <v>0.32291666666666669</v>
      </c>
      <c r="C6484" s="46"/>
      <c r="D6484" s="29">
        <v>46090.322916666664</v>
      </c>
      <c r="E6484" s="15" t="str">
        <f>IF(AND($B$6=NB!$A$17,$B$8&gt;0),'Ersparnisberechnung Sommertarif'!$B$8*SLP!C6464,"")</f>
        <v/>
      </c>
    </row>
    <row r="6485" spans="1:5" x14ac:dyDescent="0.3">
      <c r="A6485" s="25">
        <v>46090</v>
      </c>
      <c r="B6485" s="31">
        <v>0.33333333333333331</v>
      </c>
      <c r="C6485" s="46"/>
      <c r="D6485" s="29">
        <v>46090.333333333336</v>
      </c>
      <c r="E6485" s="15" t="str">
        <f>IF(AND($B$6=NB!$A$17,$B$8&gt;0),'Ersparnisberechnung Sommertarif'!$B$8*SLP!C6465,"")</f>
        <v/>
      </c>
    </row>
    <row r="6486" spans="1:5" x14ac:dyDescent="0.3">
      <c r="A6486" s="25">
        <v>46090</v>
      </c>
      <c r="B6486" s="31">
        <v>0.34375</v>
      </c>
      <c r="C6486" s="46"/>
      <c r="D6486" s="29">
        <v>46090.34375</v>
      </c>
      <c r="E6486" s="15" t="str">
        <f>IF(AND($B$6=NB!$A$17,$B$8&gt;0),'Ersparnisberechnung Sommertarif'!$B$8*SLP!C6466,"")</f>
        <v/>
      </c>
    </row>
    <row r="6487" spans="1:5" x14ac:dyDescent="0.3">
      <c r="A6487" s="25">
        <v>46090</v>
      </c>
      <c r="B6487" s="31">
        <v>0.35416666666666669</v>
      </c>
      <c r="C6487" s="46"/>
      <c r="D6487" s="29">
        <v>46090.354166666664</v>
      </c>
      <c r="E6487" s="15" t="str">
        <f>IF(AND($B$6=NB!$A$17,$B$8&gt;0),'Ersparnisberechnung Sommertarif'!$B$8*SLP!C6467,"")</f>
        <v/>
      </c>
    </row>
    <row r="6488" spans="1:5" x14ac:dyDescent="0.3">
      <c r="A6488" s="25">
        <v>46090</v>
      </c>
      <c r="B6488" s="31">
        <v>0.36458333333333331</v>
      </c>
      <c r="C6488" s="46"/>
      <c r="D6488" s="29">
        <v>46090.364583333336</v>
      </c>
      <c r="E6488" s="15" t="str">
        <f>IF(AND($B$6=NB!$A$17,$B$8&gt;0),'Ersparnisberechnung Sommertarif'!$B$8*SLP!C6468,"")</f>
        <v/>
      </c>
    </row>
    <row r="6489" spans="1:5" x14ac:dyDescent="0.3">
      <c r="A6489" s="25">
        <v>46090</v>
      </c>
      <c r="B6489" s="31">
        <v>0.375</v>
      </c>
      <c r="C6489" s="46"/>
      <c r="D6489" s="29">
        <v>46090.375</v>
      </c>
      <c r="E6489" s="15" t="str">
        <f>IF(AND($B$6=NB!$A$17,$B$8&gt;0),'Ersparnisberechnung Sommertarif'!$B$8*SLP!C6469,"")</f>
        <v/>
      </c>
    </row>
    <row r="6490" spans="1:5" x14ac:dyDescent="0.3">
      <c r="A6490" s="25">
        <v>46090</v>
      </c>
      <c r="B6490" s="31">
        <v>0.38541666666666669</v>
      </c>
      <c r="C6490" s="46"/>
      <c r="D6490" s="29">
        <v>46090.385416666664</v>
      </c>
      <c r="E6490" s="15" t="str">
        <f>IF(AND($B$6=NB!$A$17,$B$8&gt;0),'Ersparnisberechnung Sommertarif'!$B$8*SLP!C6470,"")</f>
        <v/>
      </c>
    </row>
    <row r="6491" spans="1:5" x14ac:dyDescent="0.3">
      <c r="A6491" s="25">
        <v>46090</v>
      </c>
      <c r="B6491" s="31">
        <v>0.39583333333333331</v>
      </c>
      <c r="C6491" s="46"/>
      <c r="D6491" s="29">
        <v>46090.395833333336</v>
      </c>
      <c r="E6491" s="15" t="str">
        <f>IF(AND($B$6=NB!$A$17,$B$8&gt;0),'Ersparnisberechnung Sommertarif'!$B$8*SLP!C6471,"")</f>
        <v/>
      </c>
    </row>
    <row r="6492" spans="1:5" x14ac:dyDescent="0.3">
      <c r="A6492" s="25">
        <v>46090</v>
      </c>
      <c r="B6492" s="31">
        <v>0.40625</v>
      </c>
      <c r="C6492" s="46"/>
      <c r="D6492" s="29">
        <v>46090.40625</v>
      </c>
      <c r="E6492" s="15" t="str">
        <f>IF(AND($B$6=NB!$A$17,$B$8&gt;0),'Ersparnisberechnung Sommertarif'!$B$8*SLP!C6472,"")</f>
        <v/>
      </c>
    </row>
    <row r="6493" spans="1:5" x14ac:dyDescent="0.3">
      <c r="A6493" s="25">
        <v>46090</v>
      </c>
      <c r="B6493" s="31">
        <v>0.41666666666666669</v>
      </c>
      <c r="C6493" s="46"/>
      <c r="D6493" s="29">
        <v>46090.416666666664</v>
      </c>
      <c r="E6493" s="15" t="str">
        <f>IF(AND($B$6=NB!$A$17,$B$8&gt;0),'Ersparnisberechnung Sommertarif'!$B$8*SLP!C6473,"")</f>
        <v/>
      </c>
    </row>
    <row r="6494" spans="1:5" x14ac:dyDescent="0.3">
      <c r="A6494" s="25">
        <v>46090</v>
      </c>
      <c r="B6494" s="31">
        <v>0.42708333333333331</v>
      </c>
      <c r="C6494" s="46"/>
      <c r="D6494" s="29">
        <v>46090.427083333336</v>
      </c>
      <c r="E6494" s="15" t="str">
        <f>IF(AND($B$6=NB!$A$17,$B$8&gt;0),'Ersparnisberechnung Sommertarif'!$B$8*SLP!C6474,"")</f>
        <v/>
      </c>
    </row>
    <row r="6495" spans="1:5" x14ac:dyDescent="0.3">
      <c r="A6495" s="25">
        <v>46090</v>
      </c>
      <c r="B6495" s="31">
        <v>0.4375</v>
      </c>
      <c r="C6495" s="46"/>
      <c r="D6495" s="29">
        <v>46090.4375</v>
      </c>
      <c r="E6495" s="15" t="str">
        <f>IF(AND($B$6=NB!$A$17,$B$8&gt;0),'Ersparnisberechnung Sommertarif'!$B$8*SLP!C6475,"")</f>
        <v/>
      </c>
    </row>
    <row r="6496" spans="1:5" x14ac:dyDescent="0.3">
      <c r="A6496" s="25">
        <v>46090</v>
      </c>
      <c r="B6496" s="31">
        <v>0.44791666666666669</v>
      </c>
      <c r="C6496" s="46"/>
      <c r="D6496" s="29">
        <v>46090.447916666664</v>
      </c>
      <c r="E6496" s="15" t="str">
        <f>IF(AND($B$6=NB!$A$17,$B$8&gt;0),'Ersparnisberechnung Sommertarif'!$B$8*SLP!C6476,"")</f>
        <v/>
      </c>
    </row>
    <row r="6497" spans="1:5" x14ac:dyDescent="0.3">
      <c r="A6497" s="25">
        <v>46090</v>
      </c>
      <c r="B6497" s="31">
        <v>0.45833333333333331</v>
      </c>
      <c r="C6497" s="46"/>
      <c r="D6497" s="29">
        <v>46090.458333333336</v>
      </c>
      <c r="E6497" s="15" t="str">
        <f>IF(AND($B$6=NB!$A$17,$B$8&gt;0),'Ersparnisberechnung Sommertarif'!$B$8*SLP!C6477,"")</f>
        <v/>
      </c>
    </row>
    <row r="6498" spans="1:5" x14ac:dyDescent="0.3">
      <c r="A6498" s="25">
        <v>46090</v>
      </c>
      <c r="B6498" s="31">
        <v>0.46875</v>
      </c>
      <c r="C6498" s="46"/>
      <c r="D6498" s="29">
        <v>46090.46875</v>
      </c>
      <c r="E6498" s="15" t="str">
        <f>IF(AND($B$6=NB!$A$17,$B$8&gt;0),'Ersparnisberechnung Sommertarif'!$B$8*SLP!C6478,"")</f>
        <v/>
      </c>
    </row>
    <row r="6499" spans="1:5" x14ac:dyDescent="0.3">
      <c r="A6499" s="25">
        <v>46090</v>
      </c>
      <c r="B6499" s="31">
        <v>0.47916666666666669</v>
      </c>
      <c r="C6499" s="46"/>
      <c r="D6499" s="29">
        <v>46090.479166666664</v>
      </c>
      <c r="E6499" s="15" t="str">
        <f>IF(AND($B$6=NB!$A$17,$B$8&gt;0),'Ersparnisberechnung Sommertarif'!$B$8*SLP!C6479,"")</f>
        <v/>
      </c>
    </row>
    <row r="6500" spans="1:5" x14ac:dyDescent="0.3">
      <c r="A6500" s="25">
        <v>46090</v>
      </c>
      <c r="B6500" s="31">
        <v>0.48958333333333331</v>
      </c>
      <c r="C6500" s="46"/>
      <c r="D6500" s="29">
        <v>46090.489583333336</v>
      </c>
      <c r="E6500" s="15" t="str">
        <f>IF(AND($B$6=NB!$A$17,$B$8&gt;0),'Ersparnisberechnung Sommertarif'!$B$8*SLP!C6480,"")</f>
        <v/>
      </c>
    </row>
    <row r="6501" spans="1:5" x14ac:dyDescent="0.3">
      <c r="A6501" s="25">
        <v>46090</v>
      </c>
      <c r="B6501" s="31">
        <v>0.5</v>
      </c>
      <c r="C6501" s="46"/>
      <c r="D6501" s="29">
        <v>46090.5</v>
      </c>
      <c r="E6501" s="15" t="str">
        <f>IF(AND($B$6=NB!$A$17,$B$8&gt;0),'Ersparnisberechnung Sommertarif'!$B$8*SLP!C6481,"")</f>
        <v/>
      </c>
    </row>
    <row r="6502" spans="1:5" x14ac:dyDescent="0.3">
      <c r="A6502" s="25">
        <v>46090</v>
      </c>
      <c r="B6502" s="31">
        <v>0.51041666666666663</v>
      </c>
      <c r="C6502" s="46"/>
      <c r="D6502" s="29">
        <v>46090.510416666664</v>
      </c>
      <c r="E6502" s="15" t="str">
        <f>IF(AND($B$6=NB!$A$17,$B$8&gt;0),'Ersparnisberechnung Sommertarif'!$B$8*SLP!C6482,"")</f>
        <v/>
      </c>
    </row>
    <row r="6503" spans="1:5" x14ac:dyDescent="0.3">
      <c r="A6503" s="25">
        <v>46090</v>
      </c>
      <c r="B6503" s="31">
        <v>0.52083333333333337</v>
      </c>
      <c r="C6503" s="46"/>
      <c r="D6503" s="29">
        <v>46090.520833333336</v>
      </c>
      <c r="E6503" s="15" t="str">
        <f>IF(AND($B$6=NB!$A$17,$B$8&gt;0),'Ersparnisberechnung Sommertarif'!$B$8*SLP!C6483,"")</f>
        <v/>
      </c>
    </row>
    <row r="6504" spans="1:5" x14ac:dyDescent="0.3">
      <c r="A6504" s="25">
        <v>46090</v>
      </c>
      <c r="B6504" s="31">
        <v>0.53125</v>
      </c>
      <c r="C6504" s="46"/>
      <c r="D6504" s="29">
        <v>46090.53125</v>
      </c>
      <c r="E6504" s="15" t="str">
        <f>IF(AND($B$6=NB!$A$17,$B$8&gt;0),'Ersparnisberechnung Sommertarif'!$B$8*SLP!C6484,"")</f>
        <v/>
      </c>
    </row>
    <row r="6505" spans="1:5" x14ac:dyDescent="0.3">
      <c r="A6505" s="25">
        <v>46090</v>
      </c>
      <c r="B6505" s="31">
        <v>0.54166666666666663</v>
      </c>
      <c r="C6505" s="46"/>
      <c r="D6505" s="29">
        <v>46090.541666666664</v>
      </c>
      <c r="E6505" s="15" t="str">
        <f>IF(AND($B$6=NB!$A$17,$B$8&gt;0),'Ersparnisberechnung Sommertarif'!$B$8*SLP!C6485,"")</f>
        <v/>
      </c>
    </row>
    <row r="6506" spans="1:5" x14ac:dyDescent="0.3">
      <c r="A6506" s="25">
        <v>46090</v>
      </c>
      <c r="B6506" s="31">
        <v>0.55208333333333337</v>
      </c>
      <c r="C6506" s="46"/>
      <c r="D6506" s="29">
        <v>46090.552083333336</v>
      </c>
      <c r="E6506" s="15" t="str">
        <f>IF(AND($B$6=NB!$A$17,$B$8&gt;0),'Ersparnisberechnung Sommertarif'!$B$8*SLP!C6486,"")</f>
        <v/>
      </c>
    </row>
    <row r="6507" spans="1:5" x14ac:dyDescent="0.3">
      <c r="A6507" s="25">
        <v>46090</v>
      </c>
      <c r="B6507" s="31">
        <v>0.5625</v>
      </c>
      <c r="C6507" s="46"/>
      <c r="D6507" s="29">
        <v>46090.5625</v>
      </c>
      <c r="E6507" s="15" t="str">
        <f>IF(AND($B$6=NB!$A$17,$B$8&gt;0),'Ersparnisberechnung Sommertarif'!$B$8*SLP!C6487,"")</f>
        <v/>
      </c>
    </row>
    <row r="6508" spans="1:5" x14ac:dyDescent="0.3">
      <c r="A6508" s="25">
        <v>46090</v>
      </c>
      <c r="B6508" s="31">
        <v>0.57291666666666663</v>
      </c>
      <c r="C6508" s="46"/>
      <c r="D6508" s="29">
        <v>46090.572916666664</v>
      </c>
      <c r="E6508" s="15" t="str">
        <f>IF(AND($B$6=NB!$A$17,$B$8&gt;0),'Ersparnisberechnung Sommertarif'!$B$8*SLP!C6488,"")</f>
        <v/>
      </c>
    </row>
    <row r="6509" spans="1:5" x14ac:dyDescent="0.3">
      <c r="A6509" s="25">
        <v>46090</v>
      </c>
      <c r="B6509" s="31">
        <v>0.58333333333333337</v>
      </c>
      <c r="C6509" s="46"/>
      <c r="D6509" s="29">
        <v>46090.583333333336</v>
      </c>
      <c r="E6509" s="15" t="str">
        <f>IF(AND($B$6=NB!$A$17,$B$8&gt;0),'Ersparnisberechnung Sommertarif'!$B$8*SLP!C6489,"")</f>
        <v/>
      </c>
    </row>
    <row r="6510" spans="1:5" x14ac:dyDescent="0.3">
      <c r="A6510" s="25">
        <v>46090</v>
      </c>
      <c r="B6510" s="31">
        <v>0.59375</v>
      </c>
      <c r="C6510" s="46"/>
      <c r="D6510" s="29">
        <v>46090.59375</v>
      </c>
      <c r="E6510" s="15" t="str">
        <f>IF(AND($B$6=NB!$A$17,$B$8&gt;0),'Ersparnisberechnung Sommertarif'!$B$8*SLP!C6490,"")</f>
        <v/>
      </c>
    </row>
    <row r="6511" spans="1:5" x14ac:dyDescent="0.3">
      <c r="A6511" s="25">
        <v>46090</v>
      </c>
      <c r="B6511" s="31">
        <v>0.60416666666666663</v>
      </c>
      <c r="C6511" s="46"/>
      <c r="D6511" s="29">
        <v>46090.604166666664</v>
      </c>
      <c r="E6511" s="15" t="str">
        <f>IF(AND($B$6=NB!$A$17,$B$8&gt;0),'Ersparnisberechnung Sommertarif'!$B$8*SLP!C6491,"")</f>
        <v/>
      </c>
    </row>
    <row r="6512" spans="1:5" x14ac:dyDescent="0.3">
      <c r="A6512" s="25">
        <v>46090</v>
      </c>
      <c r="B6512" s="31">
        <v>0.61458333333333337</v>
      </c>
      <c r="C6512" s="46"/>
      <c r="D6512" s="29">
        <v>46090.614583333336</v>
      </c>
      <c r="E6512" s="15" t="str">
        <f>IF(AND($B$6=NB!$A$17,$B$8&gt;0),'Ersparnisberechnung Sommertarif'!$B$8*SLP!C6492,"")</f>
        <v/>
      </c>
    </row>
    <row r="6513" spans="1:5" x14ac:dyDescent="0.3">
      <c r="A6513" s="25">
        <v>46090</v>
      </c>
      <c r="B6513" s="31">
        <v>0.625</v>
      </c>
      <c r="C6513" s="46"/>
      <c r="D6513" s="29">
        <v>46090.625</v>
      </c>
      <c r="E6513" s="15" t="str">
        <f>IF(AND($B$6=NB!$A$17,$B$8&gt;0),'Ersparnisberechnung Sommertarif'!$B$8*SLP!C6493,"")</f>
        <v/>
      </c>
    </row>
    <row r="6514" spans="1:5" x14ac:dyDescent="0.3">
      <c r="A6514" s="25">
        <v>46090</v>
      </c>
      <c r="B6514" s="31">
        <v>0.63541666666666663</v>
      </c>
      <c r="C6514" s="46"/>
      <c r="D6514" s="29">
        <v>46090.635416666664</v>
      </c>
      <c r="E6514" s="15" t="str">
        <f>IF(AND($B$6=NB!$A$17,$B$8&gt;0),'Ersparnisberechnung Sommertarif'!$B$8*SLP!C6494,"")</f>
        <v/>
      </c>
    </row>
    <row r="6515" spans="1:5" x14ac:dyDescent="0.3">
      <c r="A6515" s="25">
        <v>46090</v>
      </c>
      <c r="B6515" s="31">
        <v>0.64583333333333337</v>
      </c>
      <c r="C6515" s="46"/>
      <c r="D6515" s="29">
        <v>46090.645833333336</v>
      </c>
      <c r="E6515" s="15" t="str">
        <f>IF(AND($B$6=NB!$A$17,$B$8&gt;0),'Ersparnisberechnung Sommertarif'!$B$8*SLP!C6495,"")</f>
        <v/>
      </c>
    </row>
    <row r="6516" spans="1:5" x14ac:dyDescent="0.3">
      <c r="A6516" s="25">
        <v>46090</v>
      </c>
      <c r="B6516" s="31">
        <v>0.65625</v>
      </c>
      <c r="C6516" s="46"/>
      <c r="D6516" s="29">
        <v>46090.65625</v>
      </c>
      <c r="E6516" s="15" t="str">
        <f>IF(AND($B$6=NB!$A$17,$B$8&gt;0),'Ersparnisberechnung Sommertarif'!$B$8*SLP!C6496,"")</f>
        <v/>
      </c>
    </row>
    <row r="6517" spans="1:5" x14ac:dyDescent="0.3">
      <c r="A6517" s="25">
        <v>46090</v>
      </c>
      <c r="B6517" s="31">
        <v>0.66666666666666663</v>
      </c>
      <c r="C6517" s="46"/>
      <c r="D6517" s="29">
        <v>46090.666666666664</v>
      </c>
      <c r="E6517" s="15" t="str">
        <f>IF(AND($B$6=NB!$A$17,$B$8&gt;0),'Ersparnisberechnung Sommertarif'!$B$8*SLP!C6497,"")</f>
        <v/>
      </c>
    </row>
    <row r="6518" spans="1:5" x14ac:dyDescent="0.3">
      <c r="A6518" s="25">
        <v>46090</v>
      </c>
      <c r="B6518" s="31">
        <v>0.67708333333333337</v>
      </c>
      <c r="C6518" s="46"/>
      <c r="D6518" s="29">
        <v>46090.677083333336</v>
      </c>
      <c r="E6518" s="15" t="str">
        <f>IF(AND($B$6=NB!$A$17,$B$8&gt;0),'Ersparnisberechnung Sommertarif'!$B$8*SLP!C6498,"")</f>
        <v/>
      </c>
    </row>
    <row r="6519" spans="1:5" x14ac:dyDescent="0.3">
      <c r="A6519" s="25">
        <v>46090</v>
      </c>
      <c r="B6519" s="31">
        <v>0.6875</v>
      </c>
      <c r="C6519" s="46"/>
      <c r="D6519" s="29">
        <v>46090.6875</v>
      </c>
      <c r="E6519" s="15" t="str">
        <f>IF(AND($B$6=NB!$A$17,$B$8&gt;0),'Ersparnisberechnung Sommertarif'!$B$8*SLP!C6499,"")</f>
        <v/>
      </c>
    </row>
    <row r="6520" spans="1:5" x14ac:dyDescent="0.3">
      <c r="A6520" s="25">
        <v>46090</v>
      </c>
      <c r="B6520" s="31">
        <v>0.69791666666666663</v>
      </c>
      <c r="C6520" s="46"/>
      <c r="D6520" s="29">
        <v>46090.697916666664</v>
      </c>
      <c r="E6520" s="15" t="str">
        <f>IF(AND($B$6=NB!$A$17,$B$8&gt;0),'Ersparnisberechnung Sommertarif'!$B$8*SLP!C6500,"")</f>
        <v/>
      </c>
    </row>
    <row r="6521" spans="1:5" x14ac:dyDescent="0.3">
      <c r="A6521" s="25">
        <v>46090</v>
      </c>
      <c r="B6521" s="31">
        <v>0.70833333333333337</v>
      </c>
      <c r="C6521" s="46"/>
      <c r="D6521" s="29">
        <v>46090.708333333336</v>
      </c>
      <c r="E6521" s="15" t="str">
        <f>IF(AND($B$6=NB!$A$17,$B$8&gt;0),'Ersparnisberechnung Sommertarif'!$B$8*SLP!C6501,"")</f>
        <v/>
      </c>
    </row>
    <row r="6522" spans="1:5" x14ac:dyDescent="0.3">
      <c r="A6522" s="25">
        <v>46090</v>
      </c>
      <c r="B6522" s="31">
        <v>0.71875</v>
      </c>
      <c r="C6522" s="46"/>
      <c r="D6522" s="29">
        <v>46090.71875</v>
      </c>
      <c r="E6522" s="15" t="str">
        <f>IF(AND($B$6=NB!$A$17,$B$8&gt;0),'Ersparnisberechnung Sommertarif'!$B$8*SLP!C6502,"")</f>
        <v/>
      </c>
    </row>
    <row r="6523" spans="1:5" x14ac:dyDescent="0.3">
      <c r="A6523" s="25">
        <v>46090</v>
      </c>
      <c r="B6523" s="31">
        <v>0.72916666666666663</v>
      </c>
      <c r="C6523" s="46"/>
      <c r="D6523" s="29">
        <v>46090.729166666664</v>
      </c>
      <c r="E6523" s="15" t="str">
        <f>IF(AND($B$6=NB!$A$17,$B$8&gt;0),'Ersparnisberechnung Sommertarif'!$B$8*SLP!C6503,"")</f>
        <v/>
      </c>
    </row>
    <row r="6524" spans="1:5" x14ac:dyDescent="0.3">
      <c r="A6524" s="25">
        <v>46090</v>
      </c>
      <c r="B6524" s="31">
        <v>0.73958333333333337</v>
      </c>
      <c r="C6524" s="46"/>
      <c r="D6524" s="29">
        <v>46090.739583333336</v>
      </c>
      <c r="E6524" s="15" t="str">
        <f>IF(AND($B$6=NB!$A$17,$B$8&gt;0),'Ersparnisberechnung Sommertarif'!$B$8*SLP!C6504,"")</f>
        <v/>
      </c>
    </row>
    <row r="6525" spans="1:5" x14ac:dyDescent="0.3">
      <c r="A6525" s="25">
        <v>46090</v>
      </c>
      <c r="B6525" s="31">
        <v>0.75</v>
      </c>
      <c r="C6525" s="46"/>
      <c r="D6525" s="29">
        <v>46090.75</v>
      </c>
      <c r="E6525" s="15" t="str">
        <f>IF(AND($B$6=NB!$A$17,$B$8&gt;0),'Ersparnisberechnung Sommertarif'!$B$8*SLP!C6505,"")</f>
        <v/>
      </c>
    </row>
    <row r="6526" spans="1:5" x14ac:dyDescent="0.3">
      <c r="A6526" s="25">
        <v>46090</v>
      </c>
      <c r="B6526" s="31">
        <v>0.76041666666666663</v>
      </c>
      <c r="C6526" s="46"/>
      <c r="D6526" s="29">
        <v>46090.760416666664</v>
      </c>
      <c r="E6526" s="15" t="str">
        <f>IF(AND($B$6=NB!$A$17,$B$8&gt;0),'Ersparnisberechnung Sommertarif'!$B$8*SLP!C6506,"")</f>
        <v/>
      </c>
    </row>
    <row r="6527" spans="1:5" x14ac:dyDescent="0.3">
      <c r="A6527" s="25">
        <v>46090</v>
      </c>
      <c r="B6527" s="31">
        <v>0.77083333333333337</v>
      </c>
      <c r="C6527" s="46"/>
      <c r="D6527" s="29">
        <v>46090.770833333336</v>
      </c>
      <c r="E6527" s="15" t="str">
        <f>IF(AND($B$6=NB!$A$17,$B$8&gt;0),'Ersparnisberechnung Sommertarif'!$B$8*SLP!C6507,"")</f>
        <v/>
      </c>
    </row>
    <row r="6528" spans="1:5" x14ac:dyDescent="0.3">
      <c r="A6528" s="25">
        <v>46090</v>
      </c>
      <c r="B6528" s="31">
        <v>0.78125</v>
      </c>
      <c r="C6528" s="46"/>
      <c r="D6528" s="29">
        <v>46090.78125</v>
      </c>
      <c r="E6528" s="15" t="str">
        <f>IF(AND($B$6=NB!$A$17,$B$8&gt;0),'Ersparnisberechnung Sommertarif'!$B$8*SLP!C6508,"")</f>
        <v/>
      </c>
    </row>
    <row r="6529" spans="1:5" x14ac:dyDescent="0.3">
      <c r="A6529" s="25">
        <v>46090</v>
      </c>
      <c r="B6529" s="31">
        <v>0.79166666666666663</v>
      </c>
      <c r="C6529" s="46"/>
      <c r="D6529" s="29">
        <v>46090.791666666664</v>
      </c>
      <c r="E6529" s="15" t="str">
        <f>IF(AND($B$6=NB!$A$17,$B$8&gt;0),'Ersparnisberechnung Sommertarif'!$B$8*SLP!C6509,"")</f>
        <v/>
      </c>
    </row>
    <row r="6530" spans="1:5" x14ac:dyDescent="0.3">
      <c r="A6530" s="25">
        <v>46090</v>
      </c>
      <c r="B6530" s="31">
        <v>0.80208333333333337</v>
      </c>
      <c r="C6530" s="46"/>
      <c r="D6530" s="29">
        <v>46090.802083333336</v>
      </c>
      <c r="E6530" s="15" t="str">
        <f>IF(AND($B$6=NB!$A$17,$B$8&gt;0),'Ersparnisberechnung Sommertarif'!$B$8*SLP!C6510,"")</f>
        <v/>
      </c>
    </row>
    <row r="6531" spans="1:5" x14ac:dyDescent="0.3">
      <c r="A6531" s="25">
        <v>46090</v>
      </c>
      <c r="B6531" s="31">
        <v>0.8125</v>
      </c>
      <c r="C6531" s="46"/>
      <c r="D6531" s="29">
        <v>46090.8125</v>
      </c>
      <c r="E6531" s="15" t="str">
        <f>IF(AND($B$6=NB!$A$17,$B$8&gt;0),'Ersparnisberechnung Sommertarif'!$B$8*SLP!C6511,"")</f>
        <v/>
      </c>
    </row>
    <row r="6532" spans="1:5" x14ac:dyDescent="0.3">
      <c r="A6532" s="25">
        <v>46090</v>
      </c>
      <c r="B6532" s="31">
        <v>0.82291666666666663</v>
      </c>
      <c r="C6532" s="46"/>
      <c r="D6532" s="29">
        <v>46090.822916666664</v>
      </c>
      <c r="E6532" s="15" t="str">
        <f>IF(AND($B$6=NB!$A$17,$B$8&gt;0),'Ersparnisberechnung Sommertarif'!$B$8*SLP!C6512,"")</f>
        <v/>
      </c>
    </row>
    <row r="6533" spans="1:5" x14ac:dyDescent="0.3">
      <c r="A6533" s="25">
        <v>46090</v>
      </c>
      <c r="B6533" s="31">
        <v>0.83333333333333337</v>
      </c>
      <c r="C6533" s="46"/>
      <c r="D6533" s="29">
        <v>46090.833333333336</v>
      </c>
      <c r="E6533" s="15" t="str">
        <f>IF(AND($B$6=NB!$A$17,$B$8&gt;0),'Ersparnisberechnung Sommertarif'!$B$8*SLP!C6513,"")</f>
        <v/>
      </c>
    </row>
    <row r="6534" spans="1:5" x14ac:dyDescent="0.3">
      <c r="A6534" s="25">
        <v>46090</v>
      </c>
      <c r="B6534" s="31">
        <v>0.84375</v>
      </c>
      <c r="C6534" s="46"/>
      <c r="D6534" s="29">
        <v>46090.84375</v>
      </c>
      <c r="E6534" s="15" t="str">
        <f>IF(AND($B$6=NB!$A$17,$B$8&gt;0),'Ersparnisberechnung Sommertarif'!$B$8*SLP!C6514,"")</f>
        <v/>
      </c>
    </row>
    <row r="6535" spans="1:5" x14ac:dyDescent="0.3">
      <c r="A6535" s="25">
        <v>46090</v>
      </c>
      <c r="B6535" s="31">
        <v>0.85416666666666663</v>
      </c>
      <c r="C6535" s="46"/>
      <c r="D6535" s="29">
        <v>46090.854166666664</v>
      </c>
      <c r="E6535" s="15" t="str">
        <f>IF(AND($B$6=NB!$A$17,$B$8&gt;0),'Ersparnisberechnung Sommertarif'!$B$8*SLP!C6515,"")</f>
        <v/>
      </c>
    </row>
    <row r="6536" spans="1:5" x14ac:dyDescent="0.3">
      <c r="A6536" s="25">
        <v>46090</v>
      </c>
      <c r="B6536" s="31">
        <v>0.86458333333333337</v>
      </c>
      <c r="C6536" s="46"/>
      <c r="D6536" s="29">
        <v>46090.864583333336</v>
      </c>
      <c r="E6536" s="15" t="str">
        <f>IF(AND($B$6=NB!$A$17,$B$8&gt;0),'Ersparnisberechnung Sommertarif'!$B$8*SLP!C6516,"")</f>
        <v/>
      </c>
    </row>
    <row r="6537" spans="1:5" x14ac:dyDescent="0.3">
      <c r="A6537" s="25">
        <v>46090</v>
      </c>
      <c r="B6537" s="31">
        <v>0.875</v>
      </c>
      <c r="C6537" s="46"/>
      <c r="D6537" s="29">
        <v>46090.875</v>
      </c>
      <c r="E6537" s="15" t="str">
        <f>IF(AND($B$6=NB!$A$17,$B$8&gt;0),'Ersparnisberechnung Sommertarif'!$B$8*SLP!C6517,"")</f>
        <v/>
      </c>
    </row>
    <row r="6538" spans="1:5" x14ac:dyDescent="0.3">
      <c r="A6538" s="25">
        <v>46090</v>
      </c>
      <c r="B6538" s="31">
        <v>0.88541666666666663</v>
      </c>
      <c r="C6538" s="46"/>
      <c r="D6538" s="29">
        <v>46090.885416666664</v>
      </c>
      <c r="E6538" s="15" t="str">
        <f>IF(AND($B$6=NB!$A$17,$B$8&gt;0),'Ersparnisberechnung Sommertarif'!$B$8*SLP!C6518,"")</f>
        <v/>
      </c>
    </row>
    <row r="6539" spans="1:5" x14ac:dyDescent="0.3">
      <c r="A6539" s="25">
        <v>46090</v>
      </c>
      <c r="B6539" s="31">
        <v>0.89583333333333337</v>
      </c>
      <c r="C6539" s="46"/>
      <c r="D6539" s="29">
        <v>46090.895833333336</v>
      </c>
      <c r="E6539" s="15" t="str">
        <f>IF(AND($B$6=NB!$A$17,$B$8&gt;0),'Ersparnisberechnung Sommertarif'!$B$8*SLP!C6519,"")</f>
        <v/>
      </c>
    </row>
    <row r="6540" spans="1:5" x14ac:dyDescent="0.3">
      <c r="A6540" s="25">
        <v>46090</v>
      </c>
      <c r="B6540" s="31">
        <v>0.90625</v>
      </c>
      <c r="C6540" s="46"/>
      <c r="D6540" s="29">
        <v>46090.90625</v>
      </c>
      <c r="E6540" s="15" t="str">
        <f>IF(AND($B$6=NB!$A$17,$B$8&gt;0),'Ersparnisberechnung Sommertarif'!$B$8*SLP!C6520,"")</f>
        <v/>
      </c>
    </row>
    <row r="6541" spans="1:5" x14ac:dyDescent="0.3">
      <c r="A6541" s="25">
        <v>46090</v>
      </c>
      <c r="B6541" s="31">
        <v>0.91666666666666663</v>
      </c>
      <c r="C6541" s="46"/>
      <c r="D6541" s="29">
        <v>46090.916666666664</v>
      </c>
      <c r="E6541" s="15" t="str">
        <f>IF(AND($B$6=NB!$A$17,$B$8&gt;0),'Ersparnisberechnung Sommertarif'!$B$8*SLP!C6521,"")</f>
        <v/>
      </c>
    </row>
    <row r="6542" spans="1:5" x14ac:dyDescent="0.3">
      <c r="A6542" s="25">
        <v>46090</v>
      </c>
      <c r="B6542" s="31">
        <v>0.92708333333333337</v>
      </c>
      <c r="C6542" s="46"/>
      <c r="D6542" s="29">
        <v>46090.927083333336</v>
      </c>
      <c r="E6542" s="15" t="str">
        <f>IF(AND($B$6=NB!$A$17,$B$8&gt;0),'Ersparnisberechnung Sommertarif'!$B$8*SLP!C6522,"")</f>
        <v/>
      </c>
    </row>
    <row r="6543" spans="1:5" x14ac:dyDescent="0.3">
      <c r="A6543" s="25">
        <v>46090</v>
      </c>
      <c r="B6543" s="31">
        <v>0.9375</v>
      </c>
      <c r="C6543" s="46"/>
      <c r="D6543" s="29">
        <v>46090.9375</v>
      </c>
      <c r="E6543" s="15" t="str">
        <f>IF(AND($B$6=NB!$A$17,$B$8&gt;0),'Ersparnisberechnung Sommertarif'!$B$8*SLP!C6523,"")</f>
        <v/>
      </c>
    </row>
    <row r="6544" spans="1:5" x14ac:dyDescent="0.3">
      <c r="A6544" s="25">
        <v>46090</v>
      </c>
      <c r="B6544" s="31">
        <v>0.94791666666666663</v>
      </c>
      <c r="C6544" s="46"/>
      <c r="D6544" s="29">
        <v>46090.947916666664</v>
      </c>
      <c r="E6544" s="15" t="str">
        <f>IF(AND($B$6=NB!$A$17,$B$8&gt;0),'Ersparnisberechnung Sommertarif'!$B$8*SLP!C6524,"")</f>
        <v/>
      </c>
    </row>
    <row r="6545" spans="1:5" x14ac:dyDescent="0.3">
      <c r="A6545" s="25">
        <v>46090</v>
      </c>
      <c r="B6545" s="31">
        <v>0.95833333333333337</v>
      </c>
      <c r="C6545" s="46"/>
      <c r="D6545" s="29">
        <v>46090.958333333336</v>
      </c>
      <c r="E6545" s="15" t="str">
        <f>IF(AND($B$6=NB!$A$17,$B$8&gt;0),'Ersparnisberechnung Sommertarif'!$B$8*SLP!C6525,"")</f>
        <v/>
      </c>
    </row>
    <row r="6546" spans="1:5" x14ac:dyDescent="0.3">
      <c r="A6546" s="25">
        <v>46090</v>
      </c>
      <c r="B6546" s="31">
        <v>0.96875</v>
      </c>
      <c r="C6546" s="46"/>
      <c r="D6546" s="29">
        <v>46090.96875</v>
      </c>
      <c r="E6546" s="15" t="str">
        <f>IF(AND($B$6=NB!$A$17,$B$8&gt;0),'Ersparnisberechnung Sommertarif'!$B$8*SLP!C6526,"")</f>
        <v/>
      </c>
    </row>
    <row r="6547" spans="1:5" x14ac:dyDescent="0.3">
      <c r="A6547" s="25">
        <v>46090</v>
      </c>
      <c r="B6547" s="31">
        <v>0.97916666666666663</v>
      </c>
      <c r="C6547" s="46"/>
      <c r="D6547" s="29">
        <v>46090.979166666664</v>
      </c>
      <c r="E6547" s="15" t="str">
        <f>IF(AND($B$6=NB!$A$17,$B$8&gt;0),'Ersparnisberechnung Sommertarif'!$B$8*SLP!C6527,"")</f>
        <v/>
      </c>
    </row>
    <row r="6548" spans="1:5" x14ac:dyDescent="0.3">
      <c r="A6548" s="25">
        <v>46090</v>
      </c>
      <c r="B6548" s="31">
        <v>0.98958333333333337</v>
      </c>
      <c r="C6548" s="46"/>
      <c r="D6548" s="29">
        <v>46090.989583333336</v>
      </c>
      <c r="E6548" s="15" t="str">
        <f>IF(AND($B$6=NB!$A$17,$B$8&gt;0),'Ersparnisberechnung Sommertarif'!$B$8*SLP!C6528,"")</f>
        <v/>
      </c>
    </row>
    <row r="6549" spans="1:5" x14ac:dyDescent="0.3">
      <c r="A6549" s="25">
        <v>46091</v>
      </c>
      <c r="B6549" s="31">
        <v>0</v>
      </c>
      <c r="C6549" s="46"/>
      <c r="D6549" s="29">
        <v>46091</v>
      </c>
      <c r="E6549" s="15" t="str">
        <f>IF(AND($B$6=NB!$A$17,$B$8&gt;0),'Ersparnisberechnung Sommertarif'!$B$8*SLP!C6529,"")</f>
        <v/>
      </c>
    </row>
    <row r="6550" spans="1:5" x14ac:dyDescent="0.3">
      <c r="A6550" s="25">
        <v>46091</v>
      </c>
      <c r="B6550" s="31">
        <v>1.0416666666666666E-2</v>
      </c>
      <c r="C6550" s="46"/>
      <c r="D6550" s="29">
        <v>46091.010416666664</v>
      </c>
      <c r="E6550" s="15" t="str">
        <f>IF(AND($B$6=NB!$A$17,$B$8&gt;0),'Ersparnisberechnung Sommertarif'!$B$8*SLP!C6530,"")</f>
        <v/>
      </c>
    </row>
    <row r="6551" spans="1:5" x14ac:dyDescent="0.3">
      <c r="A6551" s="25">
        <v>46091</v>
      </c>
      <c r="B6551" s="31">
        <v>2.0833333333333332E-2</v>
      </c>
      <c r="C6551" s="46"/>
      <c r="D6551" s="29">
        <v>46091.020833333336</v>
      </c>
      <c r="E6551" s="15" t="str">
        <f>IF(AND($B$6=NB!$A$17,$B$8&gt;0),'Ersparnisberechnung Sommertarif'!$B$8*SLP!C6531,"")</f>
        <v/>
      </c>
    </row>
    <row r="6552" spans="1:5" x14ac:dyDescent="0.3">
      <c r="A6552" s="25">
        <v>46091</v>
      </c>
      <c r="B6552" s="31">
        <v>3.125E-2</v>
      </c>
      <c r="C6552" s="46"/>
      <c r="D6552" s="29">
        <v>46091.03125</v>
      </c>
      <c r="E6552" s="15" t="str">
        <f>IF(AND($B$6=NB!$A$17,$B$8&gt;0),'Ersparnisberechnung Sommertarif'!$B$8*SLP!C6532,"")</f>
        <v/>
      </c>
    </row>
    <row r="6553" spans="1:5" x14ac:dyDescent="0.3">
      <c r="A6553" s="25">
        <v>46091</v>
      </c>
      <c r="B6553" s="31">
        <v>4.1666666666666664E-2</v>
      </c>
      <c r="C6553" s="46"/>
      <c r="D6553" s="29">
        <v>46091.041666666664</v>
      </c>
      <c r="E6553" s="15" t="str">
        <f>IF(AND($B$6=NB!$A$17,$B$8&gt;0),'Ersparnisberechnung Sommertarif'!$B$8*SLP!C6533,"")</f>
        <v/>
      </c>
    </row>
    <row r="6554" spans="1:5" x14ac:dyDescent="0.3">
      <c r="A6554" s="25">
        <v>46091</v>
      </c>
      <c r="B6554" s="31">
        <v>5.2083333333333336E-2</v>
      </c>
      <c r="C6554" s="46"/>
      <c r="D6554" s="29">
        <v>46091.052083333336</v>
      </c>
      <c r="E6554" s="15" t="str">
        <f>IF(AND($B$6=NB!$A$17,$B$8&gt;0),'Ersparnisberechnung Sommertarif'!$B$8*SLP!C6534,"")</f>
        <v/>
      </c>
    </row>
    <row r="6555" spans="1:5" x14ac:dyDescent="0.3">
      <c r="A6555" s="25">
        <v>46091</v>
      </c>
      <c r="B6555" s="31">
        <v>6.25E-2</v>
      </c>
      <c r="C6555" s="46"/>
      <c r="D6555" s="29">
        <v>46091.0625</v>
      </c>
      <c r="E6555" s="15" t="str">
        <f>IF(AND($B$6=NB!$A$17,$B$8&gt;0),'Ersparnisberechnung Sommertarif'!$B$8*SLP!C6535,"")</f>
        <v/>
      </c>
    </row>
    <row r="6556" spans="1:5" x14ac:dyDescent="0.3">
      <c r="A6556" s="25">
        <v>46091</v>
      </c>
      <c r="B6556" s="31">
        <v>7.2916666666666671E-2</v>
      </c>
      <c r="C6556" s="46"/>
      <c r="D6556" s="29">
        <v>46091.072916666664</v>
      </c>
      <c r="E6556" s="15" t="str">
        <f>IF(AND($B$6=NB!$A$17,$B$8&gt;0),'Ersparnisberechnung Sommertarif'!$B$8*SLP!C6536,"")</f>
        <v/>
      </c>
    </row>
    <row r="6557" spans="1:5" x14ac:dyDescent="0.3">
      <c r="A6557" s="25">
        <v>46091</v>
      </c>
      <c r="B6557" s="31">
        <v>8.3333333333333329E-2</v>
      </c>
      <c r="C6557" s="46"/>
      <c r="D6557" s="29">
        <v>46091.083333333336</v>
      </c>
      <c r="E6557" s="15" t="str">
        <f>IF(AND($B$6=NB!$A$17,$B$8&gt;0),'Ersparnisberechnung Sommertarif'!$B$8*SLP!C6537,"")</f>
        <v/>
      </c>
    </row>
    <row r="6558" spans="1:5" x14ac:dyDescent="0.3">
      <c r="A6558" s="25">
        <v>46091</v>
      </c>
      <c r="B6558" s="31">
        <v>9.375E-2</v>
      </c>
      <c r="C6558" s="46"/>
      <c r="D6558" s="29">
        <v>46091.09375</v>
      </c>
      <c r="E6558" s="15" t="str">
        <f>IF(AND($B$6=NB!$A$17,$B$8&gt;0),'Ersparnisberechnung Sommertarif'!$B$8*SLP!C6538,"")</f>
        <v/>
      </c>
    </row>
    <row r="6559" spans="1:5" x14ac:dyDescent="0.3">
      <c r="A6559" s="25">
        <v>46091</v>
      </c>
      <c r="B6559" s="31">
        <v>0.10416666666666667</v>
      </c>
      <c r="C6559" s="46"/>
      <c r="D6559" s="29">
        <v>46091.104166666664</v>
      </c>
      <c r="E6559" s="15" t="str">
        <f>IF(AND($B$6=NB!$A$17,$B$8&gt;0),'Ersparnisberechnung Sommertarif'!$B$8*SLP!C6539,"")</f>
        <v/>
      </c>
    </row>
    <row r="6560" spans="1:5" x14ac:dyDescent="0.3">
      <c r="A6560" s="25">
        <v>46091</v>
      </c>
      <c r="B6560" s="31">
        <v>0.11458333333333333</v>
      </c>
      <c r="C6560" s="46"/>
      <c r="D6560" s="29">
        <v>46091.114583333336</v>
      </c>
      <c r="E6560" s="15" t="str">
        <f>IF(AND($B$6=NB!$A$17,$B$8&gt;0),'Ersparnisberechnung Sommertarif'!$B$8*SLP!C6540,"")</f>
        <v/>
      </c>
    </row>
    <row r="6561" spans="1:5" x14ac:dyDescent="0.3">
      <c r="A6561" s="25">
        <v>46091</v>
      </c>
      <c r="B6561" s="31">
        <v>0.125</v>
      </c>
      <c r="C6561" s="46"/>
      <c r="D6561" s="29">
        <v>46091.125</v>
      </c>
      <c r="E6561" s="15" t="str">
        <f>IF(AND($B$6=NB!$A$17,$B$8&gt;0),'Ersparnisberechnung Sommertarif'!$B$8*SLP!C6541,"")</f>
        <v/>
      </c>
    </row>
    <row r="6562" spans="1:5" x14ac:dyDescent="0.3">
      <c r="A6562" s="25">
        <v>46091</v>
      </c>
      <c r="B6562" s="31">
        <v>0.13541666666666666</v>
      </c>
      <c r="C6562" s="46"/>
      <c r="D6562" s="29">
        <v>46091.135416666664</v>
      </c>
      <c r="E6562" s="15" t="str">
        <f>IF(AND($B$6=NB!$A$17,$B$8&gt;0),'Ersparnisberechnung Sommertarif'!$B$8*SLP!C6542,"")</f>
        <v/>
      </c>
    </row>
    <row r="6563" spans="1:5" x14ac:dyDescent="0.3">
      <c r="A6563" s="25">
        <v>46091</v>
      </c>
      <c r="B6563" s="31">
        <v>0.14583333333333334</v>
      </c>
      <c r="C6563" s="46"/>
      <c r="D6563" s="29">
        <v>46091.145833333336</v>
      </c>
      <c r="E6563" s="15" t="str">
        <f>IF(AND($B$6=NB!$A$17,$B$8&gt;0),'Ersparnisberechnung Sommertarif'!$B$8*SLP!C6543,"")</f>
        <v/>
      </c>
    </row>
    <row r="6564" spans="1:5" x14ac:dyDescent="0.3">
      <c r="A6564" s="25">
        <v>46091</v>
      </c>
      <c r="B6564" s="31">
        <v>0.15625</v>
      </c>
      <c r="C6564" s="46"/>
      <c r="D6564" s="29">
        <v>46091.15625</v>
      </c>
      <c r="E6564" s="15" t="str">
        <f>IF(AND($B$6=NB!$A$17,$B$8&gt;0),'Ersparnisberechnung Sommertarif'!$B$8*SLP!C6544,"")</f>
        <v/>
      </c>
    </row>
    <row r="6565" spans="1:5" x14ac:dyDescent="0.3">
      <c r="A6565" s="25">
        <v>46091</v>
      </c>
      <c r="B6565" s="31">
        <v>0.16666666666666666</v>
      </c>
      <c r="C6565" s="46"/>
      <c r="D6565" s="29">
        <v>46091.166666666664</v>
      </c>
      <c r="E6565" s="15" t="str">
        <f>IF(AND($B$6=NB!$A$17,$B$8&gt;0),'Ersparnisberechnung Sommertarif'!$B$8*SLP!C6545,"")</f>
        <v/>
      </c>
    </row>
    <row r="6566" spans="1:5" x14ac:dyDescent="0.3">
      <c r="A6566" s="25">
        <v>46091</v>
      </c>
      <c r="B6566" s="31">
        <v>0.17708333333333334</v>
      </c>
      <c r="C6566" s="46"/>
      <c r="D6566" s="29">
        <v>46091.177083333336</v>
      </c>
      <c r="E6566" s="15" t="str">
        <f>IF(AND($B$6=NB!$A$17,$B$8&gt;0),'Ersparnisberechnung Sommertarif'!$B$8*SLP!C6546,"")</f>
        <v/>
      </c>
    </row>
    <row r="6567" spans="1:5" x14ac:dyDescent="0.3">
      <c r="A6567" s="25">
        <v>46091</v>
      </c>
      <c r="B6567" s="31">
        <v>0.1875</v>
      </c>
      <c r="C6567" s="46"/>
      <c r="D6567" s="29">
        <v>46091.1875</v>
      </c>
      <c r="E6567" s="15" t="str">
        <f>IF(AND($B$6=NB!$A$17,$B$8&gt;0),'Ersparnisberechnung Sommertarif'!$B$8*SLP!C6547,"")</f>
        <v/>
      </c>
    </row>
    <row r="6568" spans="1:5" x14ac:dyDescent="0.3">
      <c r="A6568" s="25">
        <v>46091</v>
      </c>
      <c r="B6568" s="31">
        <v>0.19791666666666666</v>
      </c>
      <c r="C6568" s="46"/>
      <c r="D6568" s="29">
        <v>46091.197916666664</v>
      </c>
      <c r="E6568" s="15" t="str">
        <f>IF(AND($B$6=NB!$A$17,$B$8&gt;0),'Ersparnisberechnung Sommertarif'!$B$8*SLP!C6548,"")</f>
        <v/>
      </c>
    </row>
    <row r="6569" spans="1:5" x14ac:dyDescent="0.3">
      <c r="A6569" s="25">
        <v>46091</v>
      </c>
      <c r="B6569" s="31">
        <v>0.20833333333333334</v>
      </c>
      <c r="C6569" s="46"/>
      <c r="D6569" s="29">
        <v>46091.208333333336</v>
      </c>
      <c r="E6569" s="15" t="str">
        <f>IF(AND($B$6=NB!$A$17,$B$8&gt;0),'Ersparnisberechnung Sommertarif'!$B$8*SLP!C6549,"")</f>
        <v/>
      </c>
    </row>
    <row r="6570" spans="1:5" x14ac:dyDescent="0.3">
      <c r="A6570" s="25">
        <v>46091</v>
      </c>
      <c r="B6570" s="31">
        <v>0.21875</v>
      </c>
      <c r="C6570" s="46"/>
      <c r="D6570" s="29">
        <v>46091.21875</v>
      </c>
      <c r="E6570" s="15" t="str">
        <f>IF(AND($B$6=NB!$A$17,$B$8&gt;0),'Ersparnisberechnung Sommertarif'!$B$8*SLP!C6550,"")</f>
        <v/>
      </c>
    </row>
    <row r="6571" spans="1:5" x14ac:dyDescent="0.3">
      <c r="A6571" s="25">
        <v>46091</v>
      </c>
      <c r="B6571" s="31">
        <v>0.22916666666666666</v>
      </c>
      <c r="C6571" s="46"/>
      <c r="D6571" s="29">
        <v>46091.229166666664</v>
      </c>
      <c r="E6571" s="15" t="str">
        <f>IF(AND($B$6=NB!$A$17,$B$8&gt;0),'Ersparnisberechnung Sommertarif'!$B$8*SLP!C6551,"")</f>
        <v/>
      </c>
    </row>
    <row r="6572" spans="1:5" x14ac:dyDescent="0.3">
      <c r="A6572" s="25">
        <v>46091</v>
      </c>
      <c r="B6572" s="31">
        <v>0.23958333333333334</v>
      </c>
      <c r="C6572" s="46"/>
      <c r="D6572" s="29">
        <v>46091.239583333336</v>
      </c>
      <c r="E6572" s="15" t="str">
        <f>IF(AND($B$6=NB!$A$17,$B$8&gt;0),'Ersparnisberechnung Sommertarif'!$B$8*SLP!C6552,"")</f>
        <v/>
      </c>
    </row>
    <row r="6573" spans="1:5" x14ac:dyDescent="0.3">
      <c r="A6573" s="25">
        <v>46091</v>
      </c>
      <c r="B6573" s="31">
        <v>0.25</v>
      </c>
      <c r="C6573" s="46"/>
      <c r="D6573" s="29">
        <v>46091.25</v>
      </c>
      <c r="E6573" s="15" t="str">
        <f>IF(AND($B$6=NB!$A$17,$B$8&gt;0),'Ersparnisberechnung Sommertarif'!$B$8*SLP!C6553,"")</f>
        <v/>
      </c>
    </row>
    <row r="6574" spans="1:5" x14ac:dyDescent="0.3">
      <c r="A6574" s="25">
        <v>46091</v>
      </c>
      <c r="B6574" s="31">
        <v>0.26041666666666669</v>
      </c>
      <c r="C6574" s="46"/>
      <c r="D6574" s="29">
        <v>46091.260416666664</v>
      </c>
      <c r="E6574" s="15" t="str">
        <f>IF(AND($B$6=NB!$A$17,$B$8&gt;0),'Ersparnisberechnung Sommertarif'!$B$8*SLP!C6554,"")</f>
        <v/>
      </c>
    </row>
    <row r="6575" spans="1:5" x14ac:dyDescent="0.3">
      <c r="A6575" s="25">
        <v>46091</v>
      </c>
      <c r="B6575" s="31">
        <v>0.27083333333333331</v>
      </c>
      <c r="C6575" s="46"/>
      <c r="D6575" s="29">
        <v>46091.270833333336</v>
      </c>
      <c r="E6575" s="15" t="str">
        <f>IF(AND($B$6=NB!$A$17,$B$8&gt;0),'Ersparnisberechnung Sommertarif'!$B$8*SLP!C6555,"")</f>
        <v/>
      </c>
    </row>
    <row r="6576" spans="1:5" x14ac:dyDescent="0.3">
      <c r="A6576" s="25">
        <v>46091</v>
      </c>
      <c r="B6576" s="31">
        <v>0.28125</v>
      </c>
      <c r="C6576" s="46"/>
      <c r="D6576" s="29">
        <v>46091.28125</v>
      </c>
      <c r="E6576" s="15" t="str">
        <f>IF(AND($B$6=NB!$A$17,$B$8&gt;0),'Ersparnisberechnung Sommertarif'!$B$8*SLP!C6556,"")</f>
        <v/>
      </c>
    </row>
    <row r="6577" spans="1:5" x14ac:dyDescent="0.3">
      <c r="A6577" s="25">
        <v>46091</v>
      </c>
      <c r="B6577" s="31">
        <v>0.29166666666666669</v>
      </c>
      <c r="C6577" s="46"/>
      <c r="D6577" s="29">
        <v>46091.291666666664</v>
      </c>
      <c r="E6577" s="15" t="str">
        <f>IF(AND($B$6=NB!$A$17,$B$8&gt;0),'Ersparnisberechnung Sommertarif'!$B$8*SLP!C6557,"")</f>
        <v/>
      </c>
    </row>
    <row r="6578" spans="1:5" x14ac:dyDescent="0.3">
      <c r="A6578" s="25">
        <v>46091</v>
      </c>
      <c r="B6578" s="31">
        <v>0.30208333333333331</v>
      </c>
      <c r="C6578" s="46"/>
      <c r="D6578" s="29">
        <v>46091.302083333336</v>
      </c>
      <c r="E6578" s="15" t="str">
        <f>IF(AND($B$6=NB!$A$17,$B$8&gt;0),'Ersparnisberechnung Sommertarif'!$B$8*SLP!C6558,"")</f>
        <v/>
      </c>
    </row>
    <row r="6579" spans="1:5" x14ac:dyDescent="0.3">
      <c r="A6579" s="25">
        <v>46091</v>
      </c>
      <c r="B6579" s="31">
        <v>0.3125</v>
      </c>
      <c r="C6579" s="46"/>
      <c r="D6579" s="29">
        <v>46091.3125</v>
      </c>
      <c r="E6579" s="15" t="str">
        <f>IF(AND($B$6=NB!$A$17,$B$8&gt;0),'Ersparnisberechnung Sommertarif'!$B$8*SLP!C6559,"")</f>
        <v/>
      </c>
    </row>
    <row r="6580" spans="1:5" x14ac:dyDescent="0.3">
      <c r="A6580" s="25">
        <v>46091</v>
      </c>
      <c r="B6580" s="31">
        <v>0.32291666666666669</v>
      </c>
      <c r="C6580" s="46"/>
      <c r="D6580" s="29">
        <v>46091.322916666664</v>
      </c>
      <c r="E6580" s="15" t="str">
        <f>IF(AND($B$6=NB!$A$17,$B$8&gt;0),'Ersparnisberechnung Sommertarif'!$B$8*SLP!C6560,"")</f>
        <v/>
      </c>
    </row>
    <row r="6581" spans="1:5" x14ac:dyDescent="0.3">
      <c r="A6581" s="25">
        <v>46091</v>
      </c>
      <c r="B6581" s="31">
        <v>0.33333333333333331</v>
      </c>
      <c r="C6581" s="46"/>
      <c r="D6581" s="29">
        <v>46091.333333333336</v>
      </c>
      <c r="E6581" s="15" t="str">
        <f>IF(AND($B$6=NB!$A$17,$B$8&gt;0),'Ersparnisberechnung Sommertarif'!$B$8*SLP!C6561,"")</f>
        <v/>
      </c>
    </row>
    <row r="6582" spans="1:5" x14ac:dyDescent="0.3">
      <c r="A6582" s="25">
        <v>46091</v>
      </c>
      <c r="B6582" s="31">
        <v>0.34375</v>
      </c>
      <c r="C6582" s="46"/>
      <c r="D6582" s="29">
        <v>46091.34375</v>
      </c>
      <c r="E6582" s="15" t="str">
        <f>IF(AND($B$6=NB!$A$17,$B$8&gt;0),'Ersparnisberechnung Sommertarif'!$B$8*SLP!C6562,"")</f>
        <v/>
      </c>
    </row>
    <row r="6583" spans="1:5" x14ac:dyDescent="0.3">
      <c r="A6583" s="25">
        <v>46091</v>
      </c>
      <c r="B6583" s="31">
        <v>0.35416666666666669</v>
      </c>
      <c r="C6583" s="46"/>
      <c r="D6583" s="29">
        <v>46091.354166666664</v>
      </c>
      <c r="E6583" s="15" t="str">
        <f>IF(AND($B$6=NB!$A$17,$B$8&gt;0),'Ersparnisberechnung Sommertarif'!$B$8*SLP!C6563,"")</f>
        <v/>
      </c>
    </row>
    <row r="6584" spans="1:5" x14ac:dyDescent="0.3">
      <c r="A6584" s="25">
        <v>46091</v>
      </c>
      <c r="B6584" s="31">
        <v>0.36458333333333331</v>
      </c>
      <c r="C6584" s="46"/>
      <c r="D6584" s="29">
        <v>46091.364583333336</v>
      </c>
      <c r="E6584" s="15" t="str">
        <f>IF(AND($B$6=NB!$A$17,$B$8&gt;0),'Ersparnisberechnung Sommertarif'!$B$8*SLP!C6564,"")</f>
        <v/>
      </c>
    </row>
    <row r="6585" spans="1:5" x14ac:dyDescent="0.3">
      <c r="A6585" s="25">
        <v>46091</v>
      </c>
      <c r="B6585" s="31">
        <v>0.375</v>
      </c>
      <c r="C6585" s="46"/>
      <c r="D6585" s="29">
        <v>46091.375</v>
      </c>
      <c r="E6585" s="15" t="str">
        <f>IF(AND($B$6=NB!$A$17,$B$8&gt;0),'Ersparnisberechnung Sommertarif'!$B$8*SLP!C6565,"")</f>
        <v/>
      </c>
    </row>
    <row r="6586" spans="1:5" x14ac:dyDescent="0.3">
      <c r="A6586" s="25">
        <v>46091</v>
      </c>
      <c r="B6586" s="31">
        <v>0.38541666666666669</v>
      </c>
      <c r="C6586" s="46"/>
      <c r="D6586" s="29">
        <v>46091.385416666664</v>
      </c>
      <c r="E6586" s="15" t="str">
        <f>IF(AND($B$6=NB!$A$17,$B$8&gt;0),'Ersparnisberechnung Sommertarif'!$B$8*SLP!C6566,"")</f>
        <v/>
      </c>
    </row>
    <row r="6587" spans="1:5" x14ac:dyDescent="0.3">
      <c r="A6587" s="25">
        <v>46091</v>
      </c>
      <c r="B6587" s="31">
        <v>0.39583333333333331</v>
      </c>
      <c r="C6587" s="46"/>
      <c r="D6587" s="29">
        <v>46091.395833333336</v>
      </c>
      <c r="E6587" s="15" t="str">
        <f>IF(AND($B$6=NB!$A$17,$B$8&gt;0),'Ersparnisberechnung Sommertarif'!$B$8*SLP!C6567,"")</f>
        <v/>
      </c>
    </row>
    <row r="6588" spans="1:5" x14ac:dyDescent="0.3">
      <c r="A6588" s="25">
        <v>46091</v>
      </c>
      <c r="B6588" s="31">
        <v>0.40625</v>
      </c>
      <c r="C6588" s="46"/>
      <c r="D6588" s="29">
        <v>46091.40625</v>
      </c>
      <c r="E6588" s="15" t="str">
        <f>IF(AND($B$6=NB!$A$17,$B$8&gt;0),'Ersparnisberechnung Sommertarif'!$B$8*SLP!C6568,"")</f>
        <v/>
      </c>
    </row>
    <row r="6589" spans="1:5" x14ac:dyDescent="0.3">
      <c r="A6589" s="25">
        <v>46091</v>
      </c>
      <c r="B6589" s="31">
        <v>0.41666666666666669</v>
      </c>
      <c r="C6589" s="46"/>
      <c r="D6589" s="29">
        <v>46091.416666666664</v>
      </c>
      <c r="E6589" s="15" t="str">
        <f>IF(AND($B$6=NB!$A$17,$B$8&gt;0),'Ersparnisberechnung Sommertarif'!$B$8*SLP!C6569,"")</f>
        <v/>
      </c>
    </row>
    <row r="6590" spans="1:5" x14ac:dyDescent="0.3">
      <c r="A6590" s="25">
        <v>46091</v>
      </c>
      <c r="B6590" s="31">
        <v>0.42708333333333331</v>
      </c>
      <c r="C6590" s="46"/>
      <c r="D6590" s="29">
        <v>46091.427083333336</v>
      </c>
      <c r="E6590" s="15" t="str">
        <f>IF(AND($B$6=NB!$A$17,$B$8&gt;0),'Ersparnisberechnung Sommertarif'!$B$8*SLP!C6570,"")</f>
        <v/>
      </c>
    </row>
    <row r="6591" spans="1:5" x14ac:dyDescent="0.3">
      <c r="A6591" s="25">
        <v>46091</v>
      </c>
      <c r="B6591" s="31">
        <v>0.4375</v>
      </c>
      <c r="C6591" s="46"/>
      <c r="D6591" s="29">
        <v>46091.4375</v>
      </c>
      <c r="E6591" s="15" t="str">
        <f>IF(AND($B$6=NB!$A$17,$B$8&gt;0),'Ersparnisberechnung Sommertarif'!$B$8*SLP!C6571,"")</f>
        <v/>
      </c>
    </row>
    <row r="6592" spans="1:5" x14ac:dyDescent="0.3">
      <c r="A6592" s="25">
        <v>46091</v>
      </c>
      <c r="B6592" s="31">
        <v>0.44791666666666669</v>
      </c>
      <c r="C6592" s="46"/>
      <c r="D6592" s="29">
        <v>46091.447916666664</v>
      </c>
      <c r="E6592" s="15" t="str">
        <f>IF(AND($B$6=NB!$A$17,$B$8&gt;0),'Ersparnisberechnung Sommertarif'!$B$8*SLP!C6572,"")</f>
        <v/>
      </c>
    </row>
    <row r="6593" spans="1:5" x14ac:dyDescent="0.3">
      <c r="A6593" s="25">
        <v>46091</v>
      </c>
      <c r="B6593" s="31">
        <v>0.45833333333333331</v>
      </c>
      <c r="C6593" s="46"/>
      <c r="D6593" s="29">
        <v>46091.458333333336</v>
      </c>
      <c r="E6593" s="15" t="str">
        <f>IF(AND($B$6=NB!$A$17,$B$8&gt;0),'Ersparnisberechnung Sommertarif'!$B$8*SLP!C6573,"")</f>
        <v/>
      </c>
    </row>
    <row r="6594" spans="1:5" x14ac:dyDescent="0.3">
      <c r="A6594" s="25">
        <v>46091</v>
      </c>
      <c r="B6594" s="31">
        <v>0.46875</v>
      </c>
      <c r="C6594" s="46"/>
      <c r="D6594" s="29">
        <v>46091.46875</v>
      </c>
      <c r="E6594" s="15" t="str">
        <f>IF(AND($B$6=NB!$A$17,$B$8&gt;0),'Ersparnisberechnung Sommertarif'!$B$8*SLP!C6574,"")</f>
        <v/>
      </c>
    </row>
    <row r="6595" spans="1:5" x14ac:dyDescent="0.3">
      <c r="A6595" s="25">
        <v>46091</v>
      </c>
      <c r="B6595" s="31">
        <v>0.47916666666666669</v>
      </c>
      <c r="C6595" s="46"/>
      <c r="D6595" s="29">
        <v>46091.479166666664</v>
      </c>
      <c r="E6595" s="15" t="str">
        <f>IF(AND($B$6=NB!$A$17,$B$8&gt;0),'Ersparnisberechnung Sommertarif'!$B$8*SLP!C6575,"")</f>
        <v/>
      </c>
    </row>
    <row r="6596" spans="1:5" x14ac:dyDescent="0.3">
      <c r="A6596" s="25">
        <v>46091</v>
      </c>
      <c r="B6596" s="31">
        <v>0.48958333333333331</v>
      </c>
      <c r="C6596" s="46"/>
      <c r="D6596" s="29">
        <v>46091.489583333336</v>
      </c>
      <c r="E6596" s="15" t="str">
        <f>IF(AND($B$6=NB!$A$17,$B$8&gt;0),'Ersparnisberechnung Sommertarif'!$B$8*SLP!C6576,"")</f>
        <v/>
      </c>
    </row>
    <row r="6597" spans="1:5" x14ac:dyDescent="0.3">
      <c r="A6597" s="25">
        <v>46091</v>
      </c>
      <c r="B6597" s="31">
        <v>0.5</v>
      </c>
      <c r="C6597" s="46"/>
      <c r="D6597" s="29">
        <v>46091.5</v>
      </c>
      <c r="E6597" s="15" t="str">
        <f>IF(AND($B$6=NB!$A$17,$B$8&gt;0),'Ersparnisberechnung Sommertarif'!$B$8*SLP!C6577,"")</f>
        <v/>
      </c>
    </row>
    <row r="6598" spans="1:5" x14ac:dyDescent="0.3">
      <c r="A6598" s="25">
        <v>46091</v>
      </c>
      <c r="B6598" s="31">
        <v>0.51041666666666663</v>
      </c>
      <c r="C6598" s="46"/>
      <c r="D6598" s="29">
        <v>46091.510416666664</v>
      </c>
      <c r="E6598" s="15" t="str">
        <f>IF(AND($B$6=NB!$A$17,$B$8&gt;0),'Ersparnisberechnung Sommertarif'!$B$8*SLP!C6578,"")</f>
        <v/>
      </c>
    </row>
    <row r="6599" spans="1:5" x14ac:dyDescent="0.3">
      <c r="A6599" s="25">
        <v>46091</v>
      </c>
      <c r="B6599" s="31">
        <v>0.52083333333333337</v>
      </c>
      <c r="C6599" s="46"/>
      <c r="D6599" s="29">
        <v>46091.520833333336</v>
      </c>
      <c r="E6599" s="15" t="str">
        <f>IF(AND($B$6=NB!$A$17,$B$8&gt;0),'Ersparnisberechnung Sommertarif'!$B$8*SLP!C6579,"")</f>
        <v/>
      </c>
    </row>
    <row r="6600" spans="1:5" x14ac:dyDescent="0.3">
      <c r="A6600" s="25">
        <v>46091</v>
      </c>
      <c r="B6600" s="31">
        <v>0.53125</v>
      </c>
      <c r="C6600" s="46"/>
      <c r="D6600" s="29">
        <v>46091.53125</v>
      </c>
      <c r="E6600" s="15" t="str">
        <f>IF(AND($B$6=NB!$A$17,$B$8&gt;0),'Ersparnisberechnung Sommertarif'!$B$8*SLP!C6580,"")</f>
        <v/>
      </c>
    </row>
    <row r="6601" spans="1:5" x14ac:dyDescent="0.3">
      <c r="A6601" s="25">
        <v>46091</v>
      </c>
      <c r="B6601" s="31">
        <v>0.54166666666666663</v>
      </c>
      <c r="C6601" s="46"/>
      <c r="D6601" s="29">
        <v>46091.541666666664</v>
      </c>
      <c r="E6601" s="15" t="str">
        <f>IF(AND($B$6=NB!$A$17,$B$8&gt;0),'Ersparnisberechnung Sommertarif'!$B$8*SLP!C6581,"")</f>
        <v/>
      </c>
    </row>
    <row r="6602" spans="1:5" x14ac:dyDescent="0.3">
      <c r="A6602" s="25">
        <v>46091</v>
      </c>
      <c r="B6602" s="31">
        <v>0.55208333333333337</v>
      </c>
      <c r="C6602" s="46"/>
      <c r="D6602" s="29">
        <v>46091.552083333336</v>
      </c>
      <c r="E6602" s="15" t="str">
        <f>IF(AND($B$6=NB!$A$17,$B$8&gt;0),'Ersparnisberechnung Sommertarif'!$B$8*SLP!C6582,"")</f>
        <v/>
      </c>
    </row>
    <row r="6603" spans="1:5" x14ac:dyDescent="0.3">
      <c r="A6603" s="25">
        <v>46091</v>
      </c>
      <c r="B6603" s="31">
        <v>0.5625</v>
      </c>
      <c r="C6603" s="46"/>
      <c r="D6603" s="29">
        <v>46091.5625</v>
      </c>
      <c r="E6603" s="15" t="str">
        <f>IF(AND($B$6=NB!$A$17,$B$8&gt;0),'Ersparnisberechnung Sommertarif'!$B$8*SLP!C6583,"")</f>
        <v/>
      </c>
    </row>
    <row r="6604" spans="1:5" x14ac:dyDescent="0.3">
      <c r="A6604" s="25">
        <v>46091</v>
      </c>
      <c r="B6604" s="31">
        <v>0.57291666666666663</v>
      </c>
      <c r="C6604" s="46"/>
      <c r="D6604" s="29">
        <v>46091.572916666664</v>
      </c>
      <c r="E6604" s="15" t="str">
        <f>IF(AND($B$6=NB!$A$17,$B$8&gt;0),'Ersparnisberechnung Sommertarif'!$B$8*SLP!C6584,"")</f>
        <v/>
      </c>
    </row>
    <row r="6605" spans="1:5" x14ac:dyDescent="0.3">
      <c r="A6605" s="25">
        <v>46091</v>
      </c>
      <c r="B6605" s="31">
        <v>0.58333333333333337</v>
      </c>
      <c r="C6605" s="46"/>
      <c r="D6605" s="29">
        <v>46091.583333333336</v>
      </c>
      <c r="E6605" s="15" t="str">
        <f>IF(AND($B$6=NB!$A$17,$B$8&gt;0),'Ersparnisberechnung Sommertarif'!$B$8*SLP!C6585,"")</f>
        <v/>
      </c>
    </row>
    <row r="6606" spans="1:5" x14ac:dyDescent="0.3">
      <c r="A6606" s="25">
        <v>46091</v>
      </c>
      <c r="B6606" s="31">
        <v>0.59375</v>
      </c>
      <c r="C6606" s="46"/>
      <c r="D6606" s="29">
        <v>46091.59375</v>
      </c>
      <c r="E6606" s="15" t="str">
        <f>IF(AND($B$6=NB!$A$17,$B$8&gt;0),'Ersparnisberechnung Sommertarif'!$B$8*SLP!C6586,"")</f>
        <v/>
      </c>
    </row>
    <row r="6607" spans="1:5" x14ac:dyDescent="0.3">
      <c r="A6607" s="25">
        <v>46091</v>
      </c>
      <c r="B6607" s="31">
        <v>0.60416666666666663</v>
      </c>
      <c r="C6607" s="46"/>
      <c r="D6607" s="29">
        <v>46091.604166666664</v>
      </c>
      <c r="E6607" s="15" t="str">
        <f>IF(AND($B$6=NB!$A$17,$B$8&gt;0),'Ersparnisberechnung Sommertarif'!$B$8*SLP!C6587,"")</f>
        <v/>
      </c>
    </row>
    <row r="6608" spans="1:5" x14ac:dyDescent="0.3">
      <c r="A6608" s="25">
        <v>46091</v>
      </c>
      <c r="B6608" s="31">
        <v>0.61458333333333337</v>
      </c>
      <c r="C6608" s="46"/>
      <c r="D6608" s="29">
        <v>46091.614583333336</v>
      </c>
      <c r="E6608" s="15" t="str">
        <f>IF(AND($B$6=NB!$A$17,$B$8&gt;0),'Ersparnisberechnung Sommertarif'!$B$8*SLP!C6588,"")</f>
        <v/>
      </c>
    </row>
    <row r="6609" spans="1:5" x14ac:dyDescent="0.3">
      <c r="A6609" s="25">
        <v>46091</v>
      </c>
      <c r="B6609" s="31">
        <v>0.625</v>
      </c>
      <c r="C6609" s="46"/>
      <c r="D6609" s="29">
        <v>46091.625</v>
      </c>
      <c r="E6609" s="15" t="str">
        <f>IF(AND($B$6=NB!$A$17,$B$8&gt;0),'Ersparnisberechnung Sommertarif'!$B$8*SLP!C6589,"")</f>
        <v/>
      </c>
    </row>
    <row r="6610" spans="1:5" x14ac:dyDescent="0.3">
      <c r="A6610" s="25">
        <v>46091</v>
      </c>
      <c r="B6610" s="31">
        <v>0.63541666666666663</v>
      </c>
      <c r="C6610" s="46"/>
      <c r="D6610" s="29">
        <v>46091.635416666664</v>
      </c>
      <c r="E6610" s="15" t="str">
        <f>IF(AND($B$6=NB!$A$17,$B$8&gt;0),'Ersparnisberechnung Sommertarif'!$B$8*SLP!C6590,"")</f>
        <v/>
      </c>
    </row>
    <row r="6611" spans="1:5" x14ac:dyDescent="0.3">
      <c r="A6611" s="25">
        <v>46091</v>
      </c>
      <c r="B6611" s="31">
        <v>0.64583333333333337</v>
      </c>
      <c r="C6611" s="46"/>
      <c r="D6611" s="29">
        <v>46091.645833333336</v>
      </c>
      <c r="E6611" s="15" t="str">
        <f>IF(AND($B$6=NB!$A$17,$B$8&gt;0),'Ersparnisberechnung Sommertarif'!$B$8*SLP!C6591,"")</f>
        <v/>
      </c>
    </row>
    <row r="6612" spans="1:5" x14ac:dyDescent="0.3">
      <c r="A6612" s="25">
        <v>46091</v>
      </c>
      <c r="B6612" s="31">
        <v>0.65625</v>
      </c>
      <c r="C6612" s="46"/>
      <c r="D6612" s="29">
        <v>46091.65625</v>
      </c>
      <c r="E6612" s="15" t="str">
        <f>IF(AND($B$6=NB!$A$17,$B$8&gt;0),'Ersparnisberechnung Sommertarif'!$B$8*SLP!C6592,"")</f>
        <v/>
      </c>
    </row>
    <row r="6613" spans="1:5" x14ac:dyDescent="0.3">
      <c r="A6613" s="25">
        <v>46091</v>
      </c>
      <c r="B6613" s="31">
        <v>0.66666666666666663</v>
      </c>
      <c r="C6613" s="46"/>
      <c r="D6613" s="29">
        <v>46091.666666666664</v>
      </c>
      <c r="E6613" s="15" t="str">
        <f>IF(AND($B$6=NB!$A$17,$B$8&gt;0),'Ersparnisberechnung Sommertarif'!$B$8*SLP!C6593,"")</f>
        <v/>
      </c>
    </row>
    <row r="6614" spans="1:5" x14ac:dyDescent="0.3">
      <c r="A6614" s="25">
        <v>46091</v>
      </c>
      <c r="B6614" s="31">
        <v>0.67708333333333337</v>
      </c>
      <c r="C6614" s="46"/>
      <c r="D6614" s="29">
        <v>46091.677083333336</v>
      </c>
      <c r="E6614" s="15" t="str">
        <f>IF(AND($B$6=NB!$A$17,$B$8&gt;0),'Ersparnisberechnung Sommertarif'!$B$8*SLP!C6594,"")</f>
        <v/>
      </c>
    </row>
    <row r="6615" spans="1:5" x14ac:dyDescent="0.3">
      <c r="A6615" s="25">
        <v>46091</v>
      </c>
      <c r="B6615" s="31">
        <v>0.6875</v>
      </c>
      <c r="C6615" s="46"/>
      <c r="D6615" s="29">
        <v>46091.6875</v>
      </c>
      <c r="E6615" s="15" t="str">
        <f>IF(AND($B$6=NB!$A$17,$B$8&gt;0),'Ersparnisberechnung Sommertarif'!$B$8*SLP!C6595,"")</f>
        <v/>
      </c>
    </row>
    <row r="6616" spans="1:5" x14ac:dyDescent="0.3">
      <c r="A6616" s="25">
        <v>46091</v>
      </c>
      <c r="B6616" s="31">
        <v>0.69791666666666663</v>
      </c>
      <c r="C6616" s="46"/>
      <c r="D6616" s="29">
        <v>46091.697916666664</v>
      </c>
      <c r="E6616" s="15" t="str">
        <f>IF(AND($B$6=NB!$A$17,$B$8&gt;0),'Ersparnisberechnung Sommertarif'!$B$8*SLP!C6596,"")</f>
        <v/>
      </c>
    </row>
    <row r="6617" spans="1:5" x14ac:dyDescent="0.3">
      <c r="A6617" s="25">
        <v>46091</v>
      </c>
      <c r="B6617" s="31">
        <v>0.70833333333333337</v>
      </c>
      <c r="C6617" s="46"/>
      <c r="D6617" s="29">
        <v>46091.708333333336</v>
      </c>
      <c r="E6617" s="15" t="str">
        <f>IF(AND($B$6=NB!$A$17,$B$8&gt;0),'Ersparnisberechnung Sommertarif'!$B$8*SLP!C6597,"")</f>
        <v/>
      </c>
    </row>
    <row r="6618" spans="1:5" x14ac:dyDescent="0.3">
      <c r="A6618" s="25">
        <v>46091</v>
      </c>
      <c r="B6618" s="31">
        <v>0.71875</v>
      </c>
      <c r="C6618" s="46"/>
      <c r="D6618" s="29">
        <v>46091.71875</v>
      </c>
      <c r="E6618" s="15" t="str">
        <f>IF(AND($B$6=NB!$A$17,$B$8&gt;0),'Ersparnisberechnung Sommertarif'!$B$8*SLP!C6598,"")</f>
        <v/>
      </c>
    </row>
    <row r="6619" spans="1:5" x14ac:dyDescent="0.3">
      <c r="A6619" s="25">
        <v>46091</v>
      </c>
      <c r="B6619" s="31">
        <v>0.72916666666666663</v>
      </c>
      <c r="C6619" s="46"/>
      <c r="D6619" s="29">
        <v>46091.729166666664</v>
      </c>
      <c r="E6619" s="15" t="str">
        <f>IF(AND($B$6=NB!$A$17,$B$8&gt;0),'Ersparnisberechnung Sommertarif'!$B$8*SLP!C6599,"")</f>
        <v/>
      </c>
    </row>
    <row r="6620" spans="1:5" x14ac:dyDescent="0.3">
      <c r="A6620" s="25">
        <v>46091</v>
      </c>
      <c r="B6620" s="31">
        <v>0.73958333333333337</v>
      </c>
      <c r="C6620" s="46"/>
      <c r="D6620" s="29">
        <v>46091.739583333336</v>
      </c>
      <c r="E6620" s="15" t="str">
        <f>IF(AND($B$6=NB!$A$17,$B$8&gt;0),'Ersparnisberechnung Sommertarif'!$B$8*SLP!C6600,"")</f>
        <v/>
      </c>
    </row>
    <row r="6621" spans="1:5" x14ac:dyDescent="0.3">
      <c r="A6621" s="25">
        <v>46091</v>
      </c>
      <c r="B6621" s="31">
        <v>0.75</v>
      </c>
      <c r="C6621" s="46"/>
      <c r="D6621" s="29">
        <v>46091.75</v>
      </c>
      <c r="E6621" s="15" t="str">
        <f>IF(AND($B$6=NB!$A$17,$B$8&gt;0),'Ersparnisberechnung Sommertarif'!$B$8*SLP!C6601,"")</f>
        <v/>
      </c>
    </row>
    <row r="6622" spans="1:5" x14ac:dyDescent="0.3">
      <c r="A6622" s="25">
        <v>46091</v>
      </c>
      <c r="B6622" s="31">
        <v>0.76041666666666663</v>
      </c>
      <c r="C6622" s="46"/>
      <c r="D6622" s="29">
        <v>46091.760416666664</v>
      </c>
      <c r="E6622" s="15" t="str">
        <f>IF(AND($B$6=NB!$A$17,$B$8&gt;0),'Ersparnisberechnung Sommertarif'!$B$8*SLP!C6602,"")</f>
        <v/>
      </c>
    </row>
    <row r="6623" spans="1:5" x14ac:dyDescent="0.3">
      <c r="A6623" s="25">
        <v>46091</v>
      </c>
      <c r="B6623" s="31">
        <v>0.77083333333333337</v>
      </c>
      <c r="C6623" s="46"/>
      <c r="D6623" s="29">
        <v>46091.770833333336</v>
      </c>
      <c r="E6623" s="15" t="str">
        <f>IF(AND($B$6=NB!$A$17,$B$8&gt;0),'Ersparnisberechnung Sommertarif'!$B$8*SLP!C6603,"")</f>
        <v/>
      </c>
    </row>
    <row r="6624" spans="1:5" x14ac:dyDescent="0.3">
      <c r="A6624" s="25">
        <v>46091</v>
      </c>
      <c r="B6624" s="31">
        <v>0.78125</v>
      </c>
      <c r="C6624" s="46"/>
      <c r="D6624" s="29">
        <v>46091.78125</v>
      </c>
      <c r="E6624" s="15" t="str">
        <f>IF(AND($B$6=NB!$A$17,$B$8&gt;0),'Ersparnisberechnung Sommertarif'!$B$8*SLP!C6604,"")</f>
        <v/>
      </c>
    </row>
    <row r="6625" spans="1:5" x14ac:dyDescent="0.3">
      <c r="A6625" s="25">
        <v>46091</v>
      </c>
      <c r="B6625" s="31">
        <v>0.79166666666666663</v>
      </c>
      <c r="C6625" s="46"/>
      <c r="D6625" s="29">
        <v>46091.791666666664</v>
      </c>
      <c r="E6625" s="15" t="str">
        <f>IF(AND($B$6=NB!$A$17,$B$8&gt;0),'Ersparnisberechnung Sommertarif'!$B$8*SLP!C6605,"")</f>
        <v/>
      </c>
    </row>
    <row r="6626" spans="1:5" x14ac:dyDescent="0.3">
      <c r="A6626" s="25">
        <v>46091</v>
      </c>
      <c r="B6626" s="31">
        <v>0.80208333333333337</v>
      </c>
      <c r="C6626" s="46"/>
      <c r="D6626" s="29">
        <v>46091.802083333336</v>
      </c>
      <c r="E6626" s="15" t="str">
        <f>IF(AND($B$6=NB!$A$17,$B$8&gt;0),'Ersparnisberechnung Sommertarif'!$B$8*SLP!C6606,"")</f>
        <v/>
      </c>
    </row>
    <row r="6627" spans="1:5" x14ac:dyDescent="0.3">
      <c r="A6627" s="25">
        <v>46091</v>
      </c>
      <c r="B6627" s="31">
        <v>0.8125</v>
      </c>
      <c r="C6627" s="46"/>
      <c r="D6627" s="29">
        <v>46091.8125</v>
      </c>
      <c r="E6627" s="15" t="str">
        <f>IF(AND($B$6=NB!$A$17,$B$8&gt;0),'Ersparnisberechnung Sommertarif'!$B$8*SLP!C6607,"")</f>
        <v/>
      </c>
    </row>
    <row r="6628" spans="1:5" x14ac:dyDescent="0.3">
      <c r="A6628" s="25">
        <v>46091</v>
      </c>
      <c r="B6628" s="31">
        <v>0.82291666666666663</v>
      </c>
      <c r="C6628" s="46"/>
      <c r="D6628" s="29">
        <v>46091.822916666664</v>
      </c>
      <c r="E6628" s="15" t="str">
        <f>IF(AND($B$6=NB!$A$17,$B$8&gt;0),'Ersparnisberechnung Sommertarif'!$B$8*SLP!C6608,"")</f>
        <v/>
      </c>
    </row>
    <row r="6629" spans="1:5" x14ac:dyDescent="0.3">
      <c r="A6629" s="25">
        <v>46091</v>
      </c>
      <c r="B6629" s="31">
        <v>0.83333333333333337</v>
      </c>
      <c r="C6629" s="46"/>
      <c r="D6629" s="29">
        <v>46091.833333333336</v>
      </c>
      <c r="E6629" s="15" t="str">
        <f>IF(AND($B$6=NB!$A$17,$B$8&gt;0),'Ersparnisberechnung Sommertarif'!$B$8*SLP!C6609,"")</f>
        <v/>
      </c>
    </row>
    <row r="6630" spans="1:5" x14ac:dyDescent="0.3">
      <c r="A6630" s="25">
        <v>46091</v>
      </c>
      <c r="B6630" s="31">
        <v>0.84375</v>
      </c>
      <c r="C6630" s="46"/>
      <c r="D6630" s="29">
        <v>46091.84375</v>
      </c>
      <c r="E6630" s="15" t="str">
        <f>IF(AND($B$6=NB!$A$17,$B$8&gt;0),'Ersparnisberechnung Sommertarif'!$B$8*SLP!C6610,"")</f>
        <v/>
      </c>
    </row>
    <row r="6631" spans="1:5" x14ac:dyDescent="0.3">
      <c r="A6631" s="25">
        <v>46091</v>
      </c>
      <c r="B6631" s="31">
        <v>0.85416666666666663</v>
      </c>
      <c r="C6631" s="46"/>
      <c r="D6631" s="29">
        <v>46091.854166666664</v>
      </c>
      <c r="E6631" s="15" t="str">
        <f>IF(AND($B$6=NB!$A$17,$B$8&gt;0),'Ersparnisberechnung Sommertarif'!$B$8*SLP!C6611,"")</f>
        <v/>
      </c>
    </row>
    <row r="6632" spans="1:5" x14ac:dyDescent="0.3">
      <c r="A6632" s="25">
        <v>46091</v>
      </c>
      <c r="B6632" s="31">
        <v>0.86458333333333337</v>
      </c>
      <c r="C6632" s="46"/>
      <c r="D6632" s="29">
        <v>46091.864583333336</v>
      </c>
      <c r="E6632" s="15" t="str">
        <f>IF(AND($B$6=NB!$A$17,$B$8&gt;0),'Ersparnisberechnung Sommertarif'!$B$8*SLP!C6612,"")</f>
        <v/>
      </c>
    </row>
    <row r="6633" spans="1:5" x14ac:dyDescent="0.3">
      <c r="A6633" s="25">
        <v>46091</v>
      </c>
      <c r="B6633" s="31">
        <v>0.875</v>
      </c>
      <c r="C6633" s="46"/>
      <c r="D6633" s="29">
        <v>46091.875</v>
      </c>
      <c r="E6633" s="15" t="str">
        <f>IF(AND($B$6=NB!$A$17,$B$8&gt;0),'Ersparnisberechnung Sommertarif'!$B$8*SLP!C6613,"")</f>
        <v/>
      </c>
    </row>
    <row r="6634" spans="1:5" x14ac:dyDescent="0.3">
      <c r="A6634" s="25">
        <v>46091</v>
      </c>
      <c r="B6634" s="31">
        <v>0.88541666666666663</v>
      </c>
      <c r="C6634" s="46"/>
      <c r="D6634" s="29">
        <v>46091.885416666664</v>
      </c>
      <c r="E6634" s="15" t="str">
        <f>IF(AND($B$6=NB!$A$17,$B$8&gt;0),'Ersparnisberechnung Sommertarif'!$B$8*SLP!C6614,"")</f>
        <v/>
      </c>
    </row>
    <row r="6635" spans="1:5" x14ac:dyDescent="0.3">
      <c r="A6635" s="25">
        <v>46091</v>
      </c>
      <c r="B6635" s="31">
        <v>0.89583333333333337</v>
      </c>
      <c r="C6635" s="46"/>
      <c r="D6635" s="29">
        <v>46091.895833333336</v>
      </c>
      <c r="E6635" s="15" t="str">
        <f>IF(AND($B$6=NB!$A$17,$B$8&gt;0),'Ersparnisberechnung Sommertarif'!$B$8*SLP!C6615,"")</f>
        <v/>
      </c>
    </row>
    <row r="6636" spans="1:5" x14ac:dyDescent="0.3">
      <c r="A6636" s="25">
        <v>46091</v>
      </c>
      <c r="B6636" s="31">
        <v>0.90625</v>
      </c>
      <c r="C6636" s="46"/>
      <c r="D6636" s="29">
        <v>46091.90625</v>
      </c>
      <c r="E6636" s="15" t="str">
        <f>IF(AND($B$6=NB!$A$17,$B$8&gt;0),'Ersparnisberechnung Sommertarif'!$B$8*SLP!C6616,"")</f>
        <v/>
      </c>
    </row>
    <row r="6637" spans="1:5" x14ac:dyDescent="0.3">
      <c r="A6637" s="25">
        <v>46091</v>
      </c>
      <c r="B6637" s="31">
        <v>0.91666666666666663</v>
      </c>
      <c r="C6637" s="46"/>
      <c r="D6637" s="29">
        <v>46091.916666666664</v>
      </c>
      <c r="E6637" s="15" t="str">
        <f>IF(AND($B$6=NB!$A$17,$B$8&gt;0),'Ersparnisberechnung Sommertarif'!$B$8*SLP!C6617,"")</f>
        <v/>
      </c>
    </row>
    <row r="6638" spans="1:5" x14ac:dyDescent="0.3">
      <c r="A6638" s="25">
        <v>46091</v>
      </c>
      <c r="B6638" s="31">
        <v>0.92708333333333337</v>
      </c>
      <c r="C6638" s="46"/>
      <c r="D6638" s="29">
        <v>46091.927083333336</v>
      </c>
      <c r="E6638" s="15" t="str">
        <f>IF(AND($B$6=NB!$A$17,$B$8&gt;0),'Ersparnisberechnung Sommertarif'!$B$8*SLP!C6618,"")</f>
        <v/>
      </c>
    </row>
    <row r="6639" spans="1:5" x14ac:dyDescent="0.3">
      <c r="A6639" s="25">
        <v>46091</v>
      </c>
      <c r="B6639" s="31">
        <v>0.9375</v>
      </c>
      <c r="C6639" s="46"/>
      <c r="D6639" s="29">
        <v>46091.9375</v>
      </c>
      <c r="E6639" s="15" t="str">
        <f>IF(AND($B$6=NB!$A$17,$B$8&gt;0),'Ersparnisberechnung Sommertarif'!$B$8*SLP!C6619,"")</f>
        <v/>
      </c>
    </row>
    <row r="6640" spans="1:5" x14ac:dyDescent="0.3">
      <c r="A6640" s="25">
        <v>46091</v>
      </c>
      <c r="B6640" s="31">
        <v>0.94791666666666663</v>
      </c>
      <c r="C6640" s="46"/>
      <c r="D6640" s="29">
        <v>46091.947916666664</v>
      </c>
      <c r="E6640" s="15" t="str">
        <f>IF(AND($B$6=NB!$A$17,$B$8&gt;0),'Ersparnisberechnung Sommertarif'!$B$8*SLP!C6620,"")</f>
        <v/>
      </c>
    </row>
    <row r="6641" spans="1:5" x14ac:dyDescent="0.3">
      <c r="A6641" s="25">
        <v>46091</v>
      </c>
      <c r="B6641" s="31">
        <v>0.95833333333333337</v>
      </c>
      <c r="C6641" s="46"/>
      <c r="D6641" s="29">
        <v>46091.958333333336</v>
      </c>
      <c r="E6641" s="15" t="str">
        <f>IF(AND($B$6=NB!$A$17,$B$8&gt;0),'Ersparnisberechnung Sommertarif'!$B$8*SLP!C6621,"")</f>
        <v/>
      </c>
    </row>
    <row r="6642" spans="1:5" x14ac:dyDescent="0.3">
      <c r="A6642" s="25">
        <v>46091</v>
      </c>
      <c r="B6642" s="31">
        <v>0.96875</v>
      </c>
      <c r="C6642" s="46"/>
      <c r="D6642" s="29">
        <v>46091.96875</v>
      </c>
      <c r="E6642" s="15" t="str">
        <f>IF(AND($B$6=NB!$A$17,$B$8&gt;0),'Ersparnisberechnung Sommertarif'!$B$8*SLP!C6622,"")</f>
        <v/>
      </c>
    </row>
    <row r="6643" spans="1:5" x14ac:dyDescent="0.3">
      <c r="A6643" s="25">
        <v>46091</v>
      </c>
      <c r="B6643" s="31">
        <v>0.97916666666666663</v>
      </c>
      <c r="C6643" s="46"/>
      <c r="D6643" s="29">
        <v>46091.979166666664</v>
      </c>
      <c r="E6643" s="15" t="str">
        <f>IF(AND($B$6=NB!$A$17,$B$8&gt;0),'Ersparnisberechnung Sommertarif'!$B$8*SLP!C6623,"")</f>
        <v/>
      </c>
    </row>
    <row r="6644" spans="1:5" x14ac:dyDescent="0.3">
      <c r="A6644" s="25">
        <v>46091</v>
      </c>
      <c r="B6644" s="31">
        <v>0.98958333333333337</v>
      </c>
      <c r="C6644" s="46"/>
      <c r="D6644" s="29">
        <v>46091.989583333336</v>
      </c>
      <c r="E6644" s="15" t="str">
        <f>IF(AND($B$6=NB!$A$17,$B$8&gt;0),'Ersparnisberechnung Sommertarif'!$B$8*SLP!C6624,"")</f>
        <v/>
      </c>
    </row>
    <row r="6645" spans="1:5" x14ac:dyDescent="0.3">
      <c r="A6645" s="25">
        <v>46092</v>
      </c>
      <c r="B6645" s="31">
        <v>0</v>
      </c>
      <c r="C6645" s="46"/>
      <c r="D6645" s="29">
        <v>46092</v>
      </c>
      <c r="E6645" s="15" t="str">
        <f>IF(AND($B$6=NB!$A$17,$B$8&gt;0),'Ersparnisberechnung Sommertarif'!$B$8*SLP!C6625,"")</f>
        <v/>
      </c>
    </row>
    <row r="6646" spans="1:5" x14ac:dyDescent="0.3">
      <c r="A6646" s="25">
        <v>46092</v>
      </c>
      <c r="B6646" s="31">
        <v>1.0416666666666666E-2</v>
      </c>
      <c r="C6646" s="46"/>
      <c r="D6646" s="29">
        <v>46092.010416666664</v>
      </c>
      <c r="E6646" s="15" t="str">
        <f>IF(AND($B$6=NB!$A$17,$B$8&gt;0),'Ersparnisberechnung Sommertarif'!$B$8*SLP!C6626,"")</f>
        <v/>
      </c>
    </row>
    <row r="6647" spans="1:5" x14ac:dyDescent="0.3">
      <c r="A6647" s="25">
        <v>46092</v>
      </c>
      <c r="B6647" s="31">
        <v>2.0833333333333332E-2</v>
      </c>
      <c r="C6647" s="46"/>
      <c r="D6647" s="29">
        <v>46092.020833333336</v>
      </c>
      <c r="E6647" s="15" t="str">
        <f>IF(AND($B$6=NB!$A$17,$B$8&gt;0),'Ersparnisberechnung Sommertarif'!$B$8*SLP!C6627,"")</f>
        <v/>
      </c>
    </row>
    <row r="6648" spans="1:5" x14ac:dyDescent="0.3">
      <c r="A6648" s="25">
        <v>46092</v>
      </c>
      <c r="B6648" s="31">
        <v>3.125E-2</v>
      </c>
      <c r="C6648" s="46"/>
      <c r="D6648" s="29">
        <v>46092.03125</v>
      </c>
      <c r="E6648" s="15" t="str">
        <f>IF(AND($B$6=NB!$A$17,$B$8&gt;0),'Ersparnisberechnung Sommertarif'!$B$8*SLP!C6628,"")</f>
        <v/>
      </c>
    </row>
    <row r="6649" spans="1:5" x14ac:dyDescent="0.3">
      <c r="A6649" s="25">
        <v>46092</v>
      </c>
      <c r="B6649" s="31">
        <v>4.1666666666666664E-2</v>
      </c>
      <c r="C6649" s="46"/>
      <c r="D6649" s="29">
        <v>46092.041666666664</v>
      </c>
      <c r="E6649" s="15" t="str">
        <f>IF(AND($B$6=NB!$A$17,$B$8&gt;0),'Ersparnisberechnung Sommertarif'!$B$8*SLP!C6629,"")</f>
        <v/>
      </c>
    </row>
    <row r="6650" spans="1:5" x14ac:dyDescent="0.3">
      <c r="A6650" s="25">
        <v>46092</v>
      </c>
      <c r="B6650" s="31">
        <v>5.2083333333333336E-2</v>
      </c>
      <c r="C6650" s="46"/>
      <c r="D6650" s="29">
        <v>46092.052083333336</v>
      </c>
      <c r="E6650" s="15" t="str">
        <f>IF(AND($B$6=NB!$A$17,$B$8&gt;0),'Ersparnisberechnung Sommertarif'!$B$8*SLP!C6630,"")</f>
        <v/>
      </c>
    </row>
    <row r="6651" spans="1:5" x14ac:dyDescent="0.3">
      <c r="A6651" s="25">
        <v>46092</v>
      </c>
      <c r="B6651" s="31">
        <v>6.25E-2</v>
      </c>
      <c r="C6651" s="46"/>
      <c r="D6651" s="29">
        <v>46092.0625</v>
      </c>
      <c r="E6651" s="15" t="str">
        <f>IF(AND($B$6=NB!$A$17,$B$8&gt;0),'Ersparnisberechnung Sommertarif'!$B$8*SLP!C6631,"")</f>
        <v/>
      </c>
    </row>
    <row r="6652" spans="1:5" x14ac:dyDescent="0.3">
      <c r="A6652" s="25">
        <v>46092</v>
      </c>
      <c r="B6652" s="31">
        <v>7.2916666666666671E-2</v>
      </c>
      <c r="C6652" s="46"/>
      <c r="D6652" s="29">
        <v>46092.072916666664</v>
      </c>
      <c r="E6652" s="15" t="str">
        <f>IF(AND($B$6=NB!$A$17,$B$8&gt;0),'Ersparnisberechnung Sommertarif'!$B$8*SLP!C6632,"")</f>
        <v/>
      </c>
    </row>
    <row r="6653" spans="1:5" x14ac:dyDescent="0.3">
      <c r="A6653" s="25">
        <v>46092</v>
      </c>
      <c r="B6653" s="31">
        <v>8.3333333333333329E-2</v>
      </c>
      <c r="C6653" s="46"/>
      <c r="D6653" s="29">
        <v>46092.083333333336</v>
      </c>
      <c r="E6653" s="15" t="str">
        <f>IF(AND($B$6=NB!$A$17,$B$8&gt;0),'Ersparnisberechnung Sommertarif'!$B$8*SLP!C6633,"")</f>
        <v/>
      </c>
    </row>
    <row r="6654" spans="1:5" x14ac:dyDescent="0.3">
      <c r="A6654" s="25">
        <v>46092</v>
      </c>
      <c r="B6654" s="31">
        <v>9.375E-2</v>
      </c>
      <c r="C6654" s="46"/>
      <c r="D6654" s="29">
        <v>46092.09375</v>
      </c>
      <c r="E6654" s="15" t="str">
        <f>IF(AND($B$6=NB!$A$17,$B$8&gt;0),'Ersparnisberechnung Sommertarif'!$B$8*SLP!C6634,"")</f>
        <v/>
      </c>
    </row>
    <row r="6655" spans="1:5" x14ac:dyDescent="0.3">
      <c r="A6655" s="25">
        <v>46092</v>
      </c>
      <c r="B6655" s="31">
        <v>0.10416666666666667</v>
      </c>
      <c r="C6655" s="46"/>
      <c r="D6655" s="29">
        <v>46092.104166666664</v>
      </c>
      <c r="E6655" s="15" t="str">
        <f>IF(AND($B$6=NB!$A$17,$B$8&gt;0),'Ersparnisberechnung Sommertarif'!$B$8*SLP!C6635,"")</f>
        <v/>
      </c>
    </row>
    <row r="6656" spans="1:5" x14ac:dyDescent="0.3">
      <c r="A6656" s="25">
        <v>46092</v>
      </c>
      <c r="B6656" s="31">
        <v>0.11458333333333333</v>
      </c>
      <c r="C6656" s="46"/>
      <c r="D6656" s="29">
        <v>46092.114583333336</v>
      </c>
      <c r="E6656" s="15" t="str">
        <f>IF(AND($B$6=NB!$A$17,$B$8&gt;0),'Ersparnisberechnung Sommertarif'!$B$8*SLP!C6636,"")</f>
        <v/>
      </c>
    </row>
    <row r="6657" spans="1:5" x14ac:dyDescent="0.3">
      <c r="A6657" s="25">
        <v>46092</v>
      </c>
      <c r="B6657" s="31">
        <v>0.125</v>
      </c>
      <c r="C6657" s="46"/>
      <c r="D6657" s="29">
        <v>46092.125</v>
      </c>
      <c r="E6657" s="15" t="str">
        <f>IF(AND($B$6=NB!$A$17,$B$8&gt;0),'Ersparnisberechnung Sommertarif'!$B$8*SLP!C6637,"")</f>
        <v/>
      </c>
    </row>
    <row r="6658" spans="1:5" x14ac:dyDescent="0.3">
      <c r="A6658" s="25">
        <v>46092</v>
      </c>
      <c r="B6658" s="31">
        <v>0.13541666666666666</v>
      </c>
      <c r="C6658" s="46"/>
      <c r="D6658" s="29">
        <v>46092.135416666664</v>
      </c>
      <c r="E6658" s="15" t="str">
        <f>IF(AND($B$6=NB!$A$17,$B$8&gt;0),'Ersparnisberechnung Sommertarif'!$B$8*SLP!C6638,"")</f>
        <v/>
      </c>
    </row>
    <row r="6659" spans="1:5" x14ac:dyDescent="0.3">
      <c r="A6659" s="25">
        <v>46092</v>
      </c>
      <c r="B6659" s="31">
        <v>0.14583333333333334</v>
      </c>
      <c r="C6659" s="46"/>
      <c r="D6659" s="29">
        <v>46092.145833333336</v>
      </c>
      <c r="E6659" s="15" t="str">
        <f>IF(AND($B$6=NB!$A$17,$B$8&gt;0),'Ersparnisberechnung Sommertarif'!$B$8*SLP!C6639,"")</f>
        <v/>
      </c>
    </row>
    <row r="6660" spans="1:5" x14ac:dyDescent="0.3">
      <c r="A6660" s="25">
        <v>46092</v>
      </c>
      <c r="B6660" s="31">
        <v>0.15625</v>
      </c>
      <c r="C6660" s="46"/>
      <c r="D6660" s="29">
        <v>46092.15625</v>
      </c>
      <c r="E6660" s="15" t="str">
        <f>IF(AND($B$6=NB!$A$17,$B$8&gt;0),'Ersparnisberechnung Sommertarif'!$B$8*SLP!C6640,"")</f>
        <v/>
      </c>
    </row>
    <row r="6661" spans="1:5" x14ac:dyDescent="0.3">
      <c r="A6661" s="25">
        <v>46092</v>
      </c>
      <c r="B6661" s="31">
        <v>0.16666666666666666</v>
      </c>
      <c r="C6661" s="46"/>
      <c r="D6661" s="29">
        <v>46092.166666666664</v>
      </c>
      <c r="E6661" s="15" t="str">
        <f>IF(AND($B$6=NB!$A$17,$B$8&gt;0),'Ersparnisberechnung Sommertarif'!$B$8*SLP!C6641,"")</f>
        <v/>
      </c>
    </row>
    <row r="6662" spans="1:5" x14ac:dyDescent="0.3">
      <c r="A6662" s="25">
        <v>46092</v>
      </c>
      <c r="B6662" s="31">
        <v>0.17708333333333334</v>
      </c>
      <c r="C6662" s="46"/>
      <c r="D6662" s="29">
        <v>46092.177083333336</v>
      </c>
      <c r="E6662" s="15" t="str">
        <f>IF(AND($B$6=NB!$A$17,$B$8&gt;0),'Ersparnisberechnung Sommertarif'!$B$8*SLP!C6642,"")</f>
        <v/>
      </c>
    </row>
    <row r="6663" spans="1:5" x14ac:dyDescent="0.3">
      <c r="A6663" s="25">
        <v>46092</v>
      </c>
      <c r="B6663" s="31">
        <v>0.1875</v>
      </c>
      <c r="C6663" s="46"/>
      <c r="D6663" s="29">
        <v>46092.1875</v>
      </c>
      <c r="E6663" s="15" t="str">
        <f>IF(AND($B$6=NB!$A$17,$B$8&gt;0),'Ersparnisberechnung Sommertarif'!$B$8*SLP!C6643,"")</f>
        <v/>
      </c>
    </row>
    <row r="6664" spans="1:5" x14ac:dyDescent="0.3">
      <c r="A6664" s="25">
        <v>46092</v>
      </c>
      <c r="B6664" s="31">
        <v>0.19791666666666666</v>
      </c>
      <c r="C6664" s="46"/>
      <c r="D6664" s="29">
        <v>46092.197916666664</v>
      </c>
      <c r="E6664" s="15" t="str">
        <f>IF(AND($B$6=NB!$A$17,$B$8&gt;0),'Ersparnisberechnung Sommertarif'!$B$8*SLP!C6644,"")</f>
        <v/>
      </c>
    </row>
    <row r="6665" spans="1:5" x14ac:dyDescent="0.3">
      <c r="A6665" s="25">
        <v>46092</v>
      </c>
      <c r="B6665" s="31">
        <v>0.20833333333333334</v>
      </c>
      <c r="C6665" s="46"/>
      <c r="D6665" s="29">
        <v>46092.208333333336</v>
      </c>
      <c r="E6665" s="15" t="str">
        <f>IF(AND($B$6=NB!$A$17,$B$8&gt;0),'Ersparnisberechnung Sommertarif'!$B$8*SLP!C6645,"")</f>
        <v/>
      </c>
    </row>
    <row r="6666" spans="1:5" x14ac:dyDescent="0.3">
      <c r="A6666" s="25">
        <v>46092</v>
      </c>
      <c r="B6666" s="31">
        <v>0.21875</v>
      </c>
      <c r="C6666" s="46"/>
      <c r="D6666" s="29">
        <v>46092.21875</v>
      </c>
      <c r="E6666" s="15" t="str">
        <f>IF(AND($B$6=NB!$A$17,$B$8&gt;0),'Ersparnisberechnung Sommertarif'!$B$8*SLP!C6646,"")</f>
        <v/>
      </c>
    </row>
    <row r="6667" spans="1:5" x14ac:dyDescent="0.3">
      <c r="A6667" s="25">
        <v>46092</v>
      </c>
      <c r="B6667" s="31">
        <v>0.22916666666666666</v>
      </c>
      <c r="C6667" s="46"/>
      <c r="D6667" s="29">
        <v>46092.229166666664</v>
      </c>
      <c r="E6667" s="15" t="str">
        <f>IF(AND($B$6=NB!$A$17,$B$8&gt;0),'Ersparnisberechnung Sommertarif'!$B$8*SLP!C6647,"")</f>
        <v/>
      </c>
    </row>
    <row r="6668" spans="1:5" x14ac:dyDescent="0.3">
      <c r="A6668" s="25">
        <v>46092</v>
      </c>
      <c r="B6668" s="31">
        <v>0.23958333333333334</v>
      </c>
      <c r="C6668" s="46"/>
      <c r="D6668" s="29">
        <v>46092.239583333336</v>
      </c>
      <c r="E6668" s="15" t="str">
        <f>IF(AND($B$6=NB!$A$17,$B$8&gt;0),'Ersparnisberechnung Sommertarif'!$B$8*SLP!C6648,"")</f>
        <v/>
      </c>
    </row>
    <row r="6669" spans="1:5" x14ac:dyDescent="0.3">
      <c r="A6669" s="25">
        <v>46092</v>
      </c>
      <c r="B6669" s="31">
        <v>0.25</v>
      </c>
      <c r="C6669" s="46"/>
      <c r="D6669" s="29">
        <v>46092.25</v>
      </c>
      <c r="E6669" s="15" t="str">
        <f>IF(AND($B$6=NB!$A$17,$B$8&gt;0),'Ersparnisberechnung Sommertarif'!$B$8*SLP!C6649,"")</f>
        <v/>
      </c>
    </row>
    <row r="6670" spans="1:5" x14ac:dyDescent="0.3">
      <c r="A6670" s="25">
        <v>46092</v>
      </c>
      <c r="B6670" s="31">
        <v>0.26041666666666669</v>
      </c>
      <c r="C6670" s="46"/>
      <c r="D6670" s="29">
        <v>46092.260416666664</v>
      </c>
      <c r="E6670" s="15" t="str">
        <f>IF(AND($B$6=NB!$A$17,$B$8&gt;0),'Ersparnisberechnung Sommertarif'!$B$8*SLP!C6650,"")</f>
        <v/>
      </c>
    </row>
    <row r="6671" spans="1:5" x14ac:dyDescent="0.3">
      <c r="A6671" s="25">
        <v>46092</v>
      </c>
      <c r="B6671" s="31">
        <v>0.27083333333333331</v>
      </c>
      <c r="C6671" s="46"/>
      <c r="D6671" s="29">
        <v>46092.270833333336</v>
      </c>
      <c r="E6671" s="15" t="str">
        <f>IF(AND($B$6=NB!$A$17,$B$8&gt;0),'Ersparnisberechnung Sommertarif'!$B$8*SLP!C6651,"")</f>
        <v/>
      </c>
    </row>
    <row r="6672" spans="1:5" x14ac:dyDescent="0.3">
      <c r="A6672" s="25">
        <v>46092</v>
      </c>
      <c r="B6672" s="31">
        <v>0.28125</v>
      </c>
      <c r="C6672" s="46"/>
      <c r="D6672" s="29">
        <v>46092.28125</v>
      </c>
      <c r="E6672" s="15" t="str">
        <f>IF(AND($B$6=NB!$A$17,$B$8&gt;0),'Ersparnisberechnung Sommertarif'!$B$8*SLP!C6652,"")</f>
        <v/>
      </c>
    </row>
    <row r="6673" spans="1:5" x14ac:dyDescent="0.3">
      <c r="A6673" s="25">
        <v>46092</v>
      </c>
      <c r="B6673" s="31">
        <v>0.29166666666666669</v>
      </c>
      <c r="C6673" s="46"/>
      <c r="D6673" s="29">
        <v>46092.291666666664</v>
      </c>
      <c r="E6673" s="15" t="str">
        <f>IF(AND($B$6=NB!$A$17,$B$8&gt;0),'Ersparnisberechnung Sommertarif'!$B$8*SLP!C6653,"")</f>
        <v/>
      </c>
    </row>
    <row r="6674" spans="1:5" x14ac:dyDescent="0.3">
      <c r="A6674" s="25">
        <v>46092</v>
      </c>
      <c r="B6674" s="31">
        <v>0.30208333333333331</v>
      </c>
      <c r="C6674" s="46"/>
      <c r="D6674" s="29">
        <v>46092.302083333336</v>
      </c>
      <c r="E6674" s="15" t="str">
        <f>IF(AND($B$6=NB!$A$17,$B$8&gt;0),'Ersparnisberechnung Sommertarif'!$B$8*SLP!C6654,"")</f>
        <v/>
      </c>
    </row>
    <row r="6675" spans="1:5" x14ac:dyDescent="0.3">
      <c r="A6675" s="25">
        <v>46092</v>
      </c>
      <c r="B6675" s="31">
        <v>0.3125</v>
      </c>
      <c r="C6675" s="46"/>
      <c r="D6675" s="29">
        <v>46092.3125</v>
      </c>
      <c r="E6675" s="15" t="str">
        <f>IF(AND($B$6=NB!$A$17,$B$8&gt;0),'Ersparnisberechnung Sommertarif'!$B$8*SLP!C6655,"")</f>
        <v/>
      </c>
    </row>
    <row r="6676" spans="1:5" x14ac:dyDescent="0.3">
      <c r="A6676" s="25">
        <v>46092</v>
      </c>
      <c r="B6676" s="31">
        <v>0.32291666666666669</v>
      </c>
      <c r="C6676" s="46"/>
      <c r="D6676" s="29">
        <v>46092.322916666664</v>
      </c>
      <c r="E6676" s="15" t="str">
        <f>IF(AND($B$6=NB!$A$17,$B$8&gt;0),'Ersparnisberechnung Sommertarif'!$B$8*SLP!C6656,"")</f>
        <v/>
      </c>
    </row>
    <row r="6677" spans="1:5" x14ac:dyDescent="0.3">
      <c r="A6677" s="25">
        <v>46092</v>
      </c>
      <c r="B6677" s="31">
        <v>0.33333333333333331</v>
      </c>
      <c r="C6677" s="46"/>
      <c r="D6677" s="29">
        <v>46092.333333333336</v>
      </c>
      <c r="E6677" s="15" t="str">
        <f>IF(AND($B$6=NB!$A$17,$B$8&gt;0),'Ersparnisberechnung Sommertarif'!$B$8*SLP!C6657,"")</f>
        <v/>
      </c>
    </row>
    <row r="6678" spans="1:5" x14ac:dyDescent="0.3">
      <c r="A6678" s="25">
        <v>46092</v>
      </c>
      <c r="B6678" s="31">
        <v>0.34375</v>
      </c>
      <c r="C6678" s="46"/>
      <c r="D6678" s="29">
        <v>46092.34375</v>
      </c>
      <c r="E6678" s="15" t="str">
        <f>IF(AND($B$6=NB!$A$17,$B$8&gt;0),'Ersparnisberechnung Sommertarif'!$B$8*SLP!C6658,"")</f>
        <v/>
      </c>
    </row>
    <row r="6679" spans="1:5" x14ac:dyDescent="0.3">
      <c r="A6679" s="25">
        <v>46092</v>
      </c>
      <c r="B6679" s="31">
        <v>0.35416666666666669</v>
      </c>
      <c r="C6679" s="46"/>
      <c r="D6679" s="29">
        <v>46092.354166666664</v>
      </c>
      <c r="E6679" s="15" t="str">
        <f>IF(AND($B$6=NB!$A$17,$B$8&gt;0),'Ersparnisberechnung Sommertarif'!$B$8*SLP!C6659,"")</f>
        <v/>
      </c>
    </row>
    <row r="6680" spans="1:5" x14ac:dyDescent="0.3">
      <c r="A6680" s="25">
        <v>46092</v>
      </c>
      <c r="B6680" s="31">
        <v>0.36458333333333331</v>
      </c>
      <c r="C6680" s="46"/>
      <c r="D6680" s="29">
        <v>46092.364583333336</v>
      </c>
      <c r="E6680" s="15" t="str">
        <f>IF(AND($B$6=NB!$A$17,$B$8&gt;0),'Ersparnisberechnung Sommertarif'!$B$8*SLP!C6660,"")</f>
        <v/>
      </c>
    </row>
    <row r="6681" spans="1:5" x14ac:dyDescent="0.3">
      <c r="A6681" s="25">
        <v>46092</v>
      </c>
      <c r="B6681" s="31">
        <v>0.375</v>
      </c>
      <c r="C6681" s="46"/>
      <c r="D6681" s="29">
        <v>46092.375</v>
      </c>
      <c r="E6681" s="15" t="str">
        <f>IF(AND($B$6=NB!$A$17,$B$8&gt;0),'Ersparnisberechnung Sommertarif'!$B$8*SLP!C6661,"")</f>
        <v/>
      </c>
    </row>
    <row r="6682" spans="1:5" x14ac:dyDescent="0.3">
      <c r="A6682" s="25">
        <v>46092</v>
      </c>
      <c r="B6682" s="31">
        <v>0.38541666666666669</v>
      </c>
      <c r="C6682" s="46"/>
      <c r="D6682" s="29">
        <v>46092.385416666664</v>
      </c>
      <c r="E6682" s="15" t="str">
        <f>IF(AND($B$6=NB!$A$17,$B$8&gt;0),'Ersparnisberechnung Sommertarif'!$B$8*SLP!C6662,"")</f>
        <v/>
      </c>
    </row>
    <row r="6683" spans="1:5" x14ac:dyDescent="0.3">
      <c r="A6683" s="25">
        <v>46092</v>
      </c>
      <c r="B6683" s="31">
        <v>0.39583333333333331</v>
      </c>
      <c r="C6683" s="46"/>
      <c r="D6683" s="29">
        <v>46092.395833333336</v>
      </c>
      <c r="E6683" s="15" t="str">
        <f>IF(AND($B$6=NB!$A$17,$B$8&gt;0),'Ersparnisberechnung Sommertarif'!$B$8*SLP!C6663,"")</f>
        <v/>
      </c>
    </row>
    <row r="6684" spans="1:5" x14ac:dyDescent="0.3">
      <c r="A6684" s="25">
        <v>46092</v>
      </c>
      <c r="B6684" s="31">
        <v>0.40625</v>
      </c>
      <c r="C6684" s="46"/>
      <c r="D6684" s="29">
        <v>46092.40625</v>
      </c>
      <c r="E6684" s="15" t="str">
        <f>IF(AND($B$6=NB!$A$17,$B$8&gt;0),'Ersparnisberechnung Sommertarif'!$B$8*SLP!C6664,"")</f>
        <v/>
      </c>
    </row>
    <row r="6685" spans="1:5" x14ac:dyDescent="0.3">
      <c r="A6685" s="25">
        <v>46092</v>
      </c>
      <c r="B6685" s="31">
        <v>0.41666666666666669</v>
      </c>
      <c r="C6685" s="46"/>
      <c r="D6685" s="29">
        <v>46092.416666666664</v>
      </c>
      <c r="E6685" s="15" t="str">
        <f>IF(AND($B$6=NB!$A$17,$B$8&gt;0),'Ersparnisberechnung Sommertarif'!$B$8*SLP!C6665,"")</f>
        <v/>
      </c>
    </row>
    <row r="6686" spans="1:5" x14ac:dyDescent="0.3">
      <c r="A6686" s="25">
        <v>46092</v>
      </c>
      <c r="B6686" s="31">
        <v>0.42708333333333331</v>
      </c>
      <c r="C6686" s="46"/>
      <c r="D6686" s="29">
        <v>46092.427083333336</v>
      </c>
      <c r="E6686" s="15" t="str">
        <f>IF(AND($B$6=NB!$A$17,$B$8&gt;0),'Ersparnisberechnung Sommertarif'!$B$8*SLP!C6666,"")</f>
        <v/>
      </c>
    </row>
    <row r="6687" spans="1:5" x14ac:dyDescent="0.3">
      <c r="A6687" s="25">
        <v>46092</v>
      </c>
      <c r="B6687" s="31">
        <v>0.4375</v>
      </c>
      <c r="C6687" s="46"/>
      <c r="D6687" s="29">
        <v>46092.4375</v>
      </c>
      <c r="E6687" s="15" t="str">
        <f>IF(AND($B$6=NB!$A$17,$B$8&gt;0),'Ersparnisberechnung Sommertarif'!$B$8*SLP!C6667,"")</f>
        <v/>
      </c>
    </row>
    <row r="6688" spans="1:5" x14ac:dyDescent="0.3">
      <c r="A6688" s="25">
        <v>46092</v>
      </c>
      <c r="B6688" s="31">
        <v>0.44791666666666669</v>
      </c>
      <c r="C6688" s="46"/>
      <c r="D6688" s="29">
        <v>46092.447916666664</v>
      </c>
      <c r="E6688" s="15" t="str">
        <f>IF(AND($B$6=NB!$A$17,$B$8&gt;0),'Ersparnisberechnung Sommertarif'!$B$8*SLP!C6668,"")</f>
        <v/>
      </c>
    </row>
    <row r="6689" spans="1:5" x14ac:dyDescent="0.3">
      <c r="A6689" s="25">
        <v>46092</v>
      </c>
      <c r="B6689" s="31">
        <v>0.45833333333333331</v>
      </c>
      <c r="C6689" s="46"/>
      <c r="D6689" s="29">
        <v>46092.458333333336</v>
      </c>
      <c r="E6689" s="15" t="str">
        <f>IF(AND($B$6=NB!$A$17,$B$8&gt;0),'Ersparnisberechnung Sommertarif'!$B$8*SLP!C6669,"")</f>
        <v/>
      </c>
    </row>
    <row r="6690" spans="1:5" x14ac:dyDescent="0.3">
      <c r="A6690" s="25">
        <v>46092</v>
      </c>
      <c r="B6690" s="31">
        <v>0.46875</v>
      </c>
      <c r="C6690" s="46"/>
      <c r="D6690" s="29">
        <v>46092.46875</v>
      </c>
      <c r="E6690" s="15" t="str">
        <f>IF(AND($B$6=NB!$A$17,$B$8&gt;0),'Ersparnisberechnung Sommertarif'!$B$8*SLP!C6670,"")</f>
        <v/>
      </c>
    </row>
    <row r="6691" spans="1:5" x14ac:dyDescent="0.3">
      <c r="A6691" s="25">
        <v>46092</v>
      </c>
      <c r="B6691" s="31">
        <v>0.47916666666666669</v>
      </c>
      <c r="C6691" s="46"/>
      <c r="D6691" s="29">
        <v>46092.479166666664</v>
      </c>
      <c r="E6691" s="15" t="str">
        <f>IF(AND($B$6=NB!$A$17,$B$8&gt;0),'Ersparnisberechnung Sommertarif'!$B$8*SLP!C6671,"")</f>
        <v/>
      </c>
    </row>
    <row r="6692" spans="1:5" x14ac:dyDescent="0.3">
      <c r="A6692" s="25">
        <v>46092</v>
      </c>
      <c r="B6692" s="31">
        <v>0.48958333333333331</v>
      </c>
      <c r="C6692" s="46"/>
      <c r="D6692" s="29">
        <v>46092.489583333336</v>
      </c>
      <c r="E6692" s="15" t="str">
        <f>IF(AND($B$6=NB!$A$17,$B$8&gt;0),'Ersparnisberechnung Sommertarif'!$B$8*SLP!C6672,"")</f>
        <v/>
      </c>
    </row>
    <row r="6693" spans="1:5" x14ac:dyDescent="0.3">
      <c r="A6693" s="25">
        <v>46092</v>
      </c>
      <c r="B6693" s="31">
        <v>0.5</v>
      </c>
      <c r="C6693" s="46"/>
      <c r="D6693" s="29">
        <v>46092.5</v>
      </c>
      <c r="E6693" s="15" t="str">
        <f>IF(AND($B$6=NB!$A$17,$B$8&gt;0),'Ersparnisberechnung Sommertarif'!$B$8*SLP!C6673,"")</f>
        <v/>
      </c>
    </row>
    <row r="6694" spans="1:5" x14ac:dyDescent="0.3">
      <c r="A6694" s="25">
        <v>46092</v>
      </c>
      <c r="B6694" s="31">
        <v>0.51041666666666663</v>
      </c>
      <c r="C6694" s="46"/>
      <c r="D6694" s="29">
        <v>46092.510416666664</v>
      </c>
      <c r="E6694" s="15" t="str">
        <f>IF(AND($B$6=NB!$A$17,$B$8&gt;0),'Ersparnisberechnung Sommertarif'!$B$8*SLP!C6674,"")</f>
        <v/>
      </c>
    </row>
    <row r="6695" spans="1:5" x14ac:dyDescent="0.3">
      <c r="A6695" s="25">
        <v>46092</v>
      </c>
      <c r="B6695" s="31">
        <v>0.52083333333333337</v>
      </c>
      <c r="C6695" s="46"/>
      <c r="D6695" s="29">
        <v>46092.520833333336</v>
      </c>
      <c r="E6695" s="15" t="str">
        <f>IF(AND($B$6=NB!$A$17,$B$8&gt;0),'Ersparnisberechnung Sommertarif'!$B$8*SLP!C6675,"")</f>
        <v/>
      </c>
    </row>
    <row r="6696" spans="1:5" x14ac:dyDescent="0.3">
      <c r="A6696" s="25">
        <v>46092</v>
      </c>
      <c r="B6696" s="31">
        <v>0.53125</v>
      </c>
      <c r="C6696" s="46"/>
      <c r="D6696" s="29">
        <v>46092.53125</v>
      </c>
      <c r="E6696" s="15" t="str">
        <f>IF(AND($B$6=NB!$A$17,$B$8&gt;0),'Ersparnisberechnung Sommertarif'!$B$8*SLP!C6676,"")</f>
        <v/>
      </c>
    </row>
    <row r="6697" spans="1:5" x14ac:dyDescent="0.3">
      <c r="A6697" s="25">
        <v>46092</v>
      </c>
      <c r="B6697" s="31">
        <v>0.54166666666666663</v>
      </c>
      <c r="C6697" s="46"/>
      <c r="D6697" s="29">
        <v>46092.541666666664</v>
      </c>
      <c r="E6697" s="15" t="str">
        <f>IF(AND($B$6=NB!$A$17,$B$8&gt;0),'Ersparnisberechnung Sommertarif'!$B$8*SLP!C6677,"")</f>
        <v/>
      </c>
    </row>
    <row r="6698" spans="1:5" x14ac:dyDescent="0.3">
      <c r="A6698" s="25">
        <v>46092</v>
      </c>
      <c r="B6698" s="31">
        <v>0.55208333333333337</v>
      </c>
      <c r="C6698" s="46"/>
      <c r="D6698" s="29">
        <v>46092.552083333336</v>
      </c>
      <c r="E6698" s="15" t="str">
        <f>IF(AND($B$6=NB!$A$17,$B$8&gt;0),'Ersparnisberechnung Sommertarif'!$B$8*SLP!C6678,"")</f>
        <v/>
      </c>
    </row>
    <row r="6699" spans="1:5" x14ac:dyDescent="0.3">
      <c r="A6699" s="25">
        <v>46092</v>
      </c>
      <c r="B6699" s="31">
        <v>0.5625</v>
      </c>
      <c r="C6699" s="46"/>
      <c r="D6699" s="29">
        <v>46092.5625</v>
      </c>
      <c r="E6699" s="15" t="str">
        <f>IF(AND($B$6=NB!$A$17,$B$8&gt;0),'Ersparnisberechnung Sommertarif'!$B$8*SLP!C6679,"")</f>
        <v/>
      </c>
    </row>
    <row r="6700" spans="1:5" x14ac:dyDescent="0.3">
      <c r="A6700" s="25">
        <v>46092</v>
      </c>
      <c r="B6700" s="31">
        <v>0.57291666666666663</v>
      </c>
      <c r="C6700" s="46"/>
      <c r="D6700" s="29">
        <v>46092.572916666664</v>
      </c>
      <c r="E6700" s="15" t="str">
        <f>IF(AND($B$6=NB!$A$17,$B$8&gt;0),'Ersparnisberechnung Sommertarif'!$B$8*SLP!C6680,"")</f>
        <v/>
      </c>
    </row>
    <row r="6701" spans="1:5" x14ac:dyDescent="0.3">
      <c r="A6701" s="25">
        <v>46092</v>
      </c>
      <c r="B6701" s="31">
        <v>0.58333333333333337</v>
      </c>
      <c r="C6701" s="46"/>
      <c r="D6701" s="29">
        <v>46092.583333333336</v>
      </c>
      <c r="E6701" s="15" t="str">
        <f>IF(AND($B$6=NB!$A$17,$B$8&gt;0),'Ersparnisberechnung Sommertarif'!$B$8*SLP!C6681,"")</f>
        <v/>
      </c>
    </row>
    <row r="6702" spans="1:5" x14ac:dyDescent="0.3">
      <c r="A6702" s="25">
        <v>46092</v>
      </c>
      <c r="B6702" s="31">
        <v>0.59375</v>
      </c>
      <c r="C6702" s="46"/>
      <c r="D6702" s="29">
        <v>46092.59375</v>
      </c>
      <c r="E6702" s="15" t="str">
        <f>IF(AND($B$6=NB!$A$17,$B$8&gt;0),'Ersparnisberechnung Sommertarif'!$B$8*SLP!C6682,"")</f>
        <v/>
      </c>
    </row>
    <row r="6703" spans="1:5" x14ac:dyDescent="0.3">
      <c r="A6703" s="25">
        <v>46092</v>
      </c>
      <c r="B6703" s="31">
        <v>0.60416666666666663</v>
      </c>
      <c r="C6703" s="46"/>
      <c r="D6703" s="29">
        <v>46092.604166666664</v>
      </c>
      <c r="E6703" s="15" t="str">
        <f>IF(AND($B$6=NB!$A$17,$B$8&gt;0),'Ersparnisberechnung Sommertarif'!$B$8*SLP!C6683,"")</f>
        <v/>
      </c>
    </row>
    <row r="6704" spans="1:5" x14ac:dyDescent="0.3">
      <c r="A6704" s="25">
        <v>46092</v>
      </c>
      <c r="B6704" s="31">
        <v>0.61458333333333337</v>
      </c>
      <c r="C6704" s="46"/>
      <c r="D6704" s="29">
        <v>46092.614583333336</v>
      </c>
      <c r="E6704" s="15" t="str">
        <f>IF(AND($B$6=NB!$A$17,$B$8&gt;0),'Ersparnisberechnung Sommertarif'!$B$8*SLP!C6684,"")</f>
        <v/>
      </c>
    </row>
    <row r="6705" spans="1:5" x14ac:dyDescent="0.3">
      <c r="A6705" s="25">
        <v>46092</v>
      </c>
      <c r="B6705" s="31">
        <v>0.625</v>
      </c>
      <c r="C6705" s="46"/>
      <c r="D6705" s="29">
        <v>46092.625</v>
      </c>
      <c r="E6705" s="15" t="str">
        <f>IF(AND($B$6=NB!$A$17,$B$8&gt;0),'Ersparnisberechnung Sommertarif'!$B$8*SLP!C6685,"")</f>
        <v/>
      </c>
    </row>
    <row r="6706" spans="1:5" x14ac:dyDescent="0.3">
      <c r="A6706" s="25">
        <v>46092</v>
      </c>
      <c r="B6706" s="31">
        <v>0.63541666666666663</v>
      </c>
      <c r="C6706" s="46"/>
      <c r="D6706" s="29">
        <v>46092.635416666664</v>
      </c>
      <c r="E6706" s="15" t="str">
        <f>IF(AND($B$6=NB!$A$17,$B$8&gt;0),'Ersparnisberechnung Sommertarif'!$B$8*SLP!C6686,"")</f>
        <v/>
      </c>
    </row>
    <row r="6707" spans="1:5" x14ac:dyDescent="0.3">
      <c r="A6707" s="25">
        <v>46092</v>
      </c>
      <c r="B6707" s="31">
        <v>0.64583333333333337</v>
      </c>
      <c r="C6707" s="46"/>
      <c r="D6707" s="29">
        <v>46092.645833333336</v>
      </c>
      <c r="E6707" s="15" t="str">
        <f>IF(AND($B$6=NB!$A$17,$B$8&gt;0),'Ersparnisberechnung Sommertarif'!$B$8*SLP!C6687,"")</f>
        <v/>
      </c>
    </row>
    <row r="6708" spans="1:5" x14ac:dyDescent="0.3">
      <c r="A6708" s="25">
        <v>46092</v>
      </c>
      <c r="B6708" s="31">
        <v>0.65625</v>
      </c>
      <c r="C6708" s="46"/>
      <c r="D6708" s="29">
        <v>46092.65625</v>
      </c>
      <c r="E6708" s="15" t="str">
        <f>IF(AND($B$6=NB!$A$17,$B$8&gt;0),'Ersparnisberechnung Sommertarif'!$B$8*SLP!C6688,"")</f>
        <v/>
      </c>
    </row>
    <row r="6709" spans="1:5" x14ac:dyDescent="0.3">
      <c r="A6709" s="25">
        <v>46092</v>
      </c>
      <c r="B6709" s="31">
        <v>0.66666666666666663</v>
      </c>
      <c r="C6709" s="46"/>
      <c r="D6709" s="29">
        <v>46092.666666666664</v>
      </c>
      <c r="E6709" s="15" t="str">
        <f>IF(AND($B$6=NB!$A$17,$B$8&gt;0),'Ersparnisberechnung Sommertarif'!$B$8*SLP!C6689,"")</f>
        <v/>
      </c>
    </row>
    <row r="6710" spans="1:5" x14ac:dyDescent="0.3">
      <c r="A6710" s="25">
        <v>46092</v>
      </c>
      <c r="B6710" s="31">
        <v>0.67708333333333337</v>
      </c>
      <c r="C6710" s="46"/>
      <c r="D6710" s="29">
        <v>46092.677083333336</v>
      </c>
      <c r="E6710" s="15" t="str">
        <f>IF(AND($B$6=NB!$A$17,$B$8&gt;0),'Ersparnisberechnung Sommertarif'!$B$8*SLP!C6690,"")</f>
        <v/>
      </c>
    </row>
    <row r="6711" spans="1:5" x14ac:dyDescent="0.3">
      <c r="A6711" s="25">
        <v>46092</v>
      </c>
      <c r="B6711" s="31">
        <v>0.6875</v>
      </c>
      <c r="C6711" s="46"/>
      <c r="D6711" s="29">
        <v>46092.6875</v>
      </c>
      <c r="E6711" s="15" t="str">
        <f>IF(AND($B$6=NB!$A$17,$B$8&gt;0),'Ersparnisberechnung Sommertarif'!$B$8*SLP!C6691,"")</f>
        <v/>
      </c>
    </row>
    <row r="6712" spans="1:5" x14ac:dyDescent="0.3">
      <c r="A6712" s="25">
        <v>46092</v>
      </c>
      <c r="B6712" s="31">
        <v>0.69791666666666663</v>
      </c>
      <c r="C6712" s="46"/>
      <c r="D6712" s="29">
        <v>46092.697916666664</v>
      </c>
      <c r="E6712" s="15" t="str">
        <f>IF(AND($B$6=NB!$A$17,$B$8&gt;0),'Ersparnisberechnung Sommertarif'!$B$8*SLP!C6692,"")</f>
        <v/>
      </c>
    </row>
    <row r="6713" spans="1:5" x14ac:dyDescent="0.3">
      <c r="A6713" s="25">
        <v>46092</v>
      </c>
      <c r="B6713" s="31">
        <v>0.70833333333333337</v>
      </c>
      <c r="C6713" s="46"/>
      <c r="D6713" s="29">
        <v>46092.708333333336</v>
      </c>
      <c r="E6713" s="15" t="str">
        <f>IF(AND($B$6=NB!$A$17,$B$8&gt;0),'Ersparnisberechnung Sommertarif'!$B$8*SLP!C6693,"")</f>
        <v/>
      </c>
    </row>
    <row r="6714" spans="1:5" x14ac:dyDescent="0.3">
      <c r="A6714" s="25">
        <v>46092</v>
      </c>
      <c r="B6714" s="31">
        <v>0.71875</v>
      </c>
      <c r="C6714" s="46"/>
      <c r="D6714" s="29">
        <v>46092.71875</v>
      </c>
      <c r="E6714" s="15" t="str">
        <f>IF(AND($B$6=NB!$A$17,$B$8&gt;0),'Ersparnisberechnung Sommertarif'!$B$8*SLP!C6694,"")</f>
        <v/>
      </c>
    </row>
    <row r="6715" spans="1:5" x14ac:dyDescent="0.3">
      <c r="A6715" s="25">
        <v>46092</v>
      </c>
      <c r="B6715" s="31">
        <v>0.72916666666666663</v>
      </c>
      <c r="C6715" s="46"/>
      <c r="D6715" s="29">
        <v>46092.729166666664</v>
      </c>
      <c r="E6715" s="15" t="str">
        <f>IF(AND($B$6=NB!$A$17,$B$8&gt;0),'Ersparnisberechnung Sommertarif'!$B$8*SLP!C6695,"")</f>
        <v/>
      </c>
    </row>
    <row r="6716" spans="1:5" x14ac:dyDescent="0.3">
      <c r="A6716" s="25">
        <v>46092</v>
      </c>
      <c r="B6716" s="31">
        <v>0.73958333333333337</v>
      </c>
      <c r="C6716" s="46"/>
      <c r="D6716" s="29">
        <v>46092.739583333336</v>
      </c>
      <c r="E6716" s="15" t="str">
        <f>IF(AND($B$6=NB!$A$17,$B$8&gt;0),'Ersparnisberechnung Sommertarif'!$B$8*SLP!C6696,"")</f>
        <v/>
      </c>
    </row>
    <row r="6717" spans="1:5" x14ac:dyDescent="0.3">
      <c r="A6717" s="25">
        <v>46092</v>
      </c>
      <c r="B6717" s="31">
        <v>0.75</v>
      </c>
      <c r="C6717" s="46"/>
      <c r="D6717" s="29">
        <v>46092.75</v>
      </c>
      <c r="E6717" s="15" t="str">
        <f>IF(AND($B$6=NB!$A$17,$B$8&gt;0),'Ersparnisberechnung Sommertarif'!$B$8*SLP!C6697,"")</f>
        <v/>
      </c>
    </row>
    <row r="6718" spans="1:5" x14ac:dyDescent="0.3">
      <c r="A6718" s="25">
        <v>46092</v>
      </c>
      <c r="B6718" s="31">
        <v>0.76041666666666663</v>
      </c>
      <c r="C6718" s="46"/>
      <c r="D6718" s="29">
        <v>46092.760416666664</v>
      </c>
      <c r="E6718" s="15" t="str">
        <f>IF(AND($B$6=NB!$A$17,$B$8&gt;0),'Ersparnisberechnung Sommertarif'!$B$8*SLP!C6698,"")</f>
        <v/>
      </c>
    </row>
    <row r="6719" spans="1:5" x14ac:dyDescent="0.3">
      <c r="A6719" s="25">
        <v>46092</v>
      </c>
      <c r="B6719" s="31">
        <v>0.77083333333333337</v>
      </c>
      <c r="C6719" s="46"/>
      <c r="D6719" s="29">
        <v>46092.770833333336</v>
      </c>
      <c r="E6719" s="15" t="str">
        <f>IF(AND($B$6=NB!$A$17,$B$8&gt;0),'Ersparnisberechnung Sommertarif'!$B$8*SLP!C6699,"")</f>
        <v/>
      </c>
    </row>
    <row r="6720" spans="1:5" x14ac:dyDescent="0.3">
      <c r="A6720" s="25">
        <v>46092</v>
      </c>
      <c r="B6720" s="31">
        <v>0.78125</v>
      </c>
      <c r="C6720" s="46"/>
      <c r="D6720" s="29">
        <v>46092.78125</v>
      </c>
      <c r="E6720" s="15" t="str">
        <f>IF(AND($B$6=NB!$A$17,$B$8&gt;0),'Ersparnisberechnung Sommertarif'!$B$8*SLP!C6700,"")</f>
        <v/>
      </c>
    </row>
    <row r="6721" spans="1:5" x14ac:dyDescent="0.3">
      <c r="A6721" s="25">
        <v>46092</v>
      </c>
      <c r="B6721" s="31">
        <v>0.79166666666666663</v>
      </c>
      <c r="C6721" s="46"/>
      <c r="D6721" s="29">
        <v>46092.791666666664</v>
      </c>
      <c r="E6721" s="15" t="str">
        <f>IF(AND($B$6=NB!$A$17,$B$8&gt;0),'Ersparnisberechnung Sommertarif'!$B$8*SLP!C6701,"")</f>
        <v/>
      </c>
    </row>
    <row r="6722" spans="1:5" x14ac:dyDescent="0.3">
      <c r="A6722" s="25">
        <v>46092</v>
      </c>
      <c r="B6722" s="31">
        <v>0.80208333333333337</v>
      </c>
      <c r="C6722" s="46"/>
      <c r="D6722" s="29">
        <v>46092.802083333336</v>
      </c>
      <c r="E6722" s="15" t="str">
        <f>IF(AND($B$6=NB!$A$17,$B$8&gt;0),'Ersparnisberechnung Sommertarif'!$B$8*SLP!C6702,"")</f>
        <v/>
      </c>
    </row>
    <row r="6723" spans="1:5" x14ac:dyDescent="0.3">
      <c r="A6723" s="25">
        <v>46092</v>
      </c>
      <c r="B6723" s="31">
        <v>0.8125</v>
      </c>
      <c r="C6723" s="46"/>
      <c r="D6723" s="29">
        <v>46092.8125</v>
      </c>
      <c r="E6723" s="15" t="str">
        <f>IF(AND($B$6=NB!$A$17,$B$8&gt;0),'Ersparnisberechnung Sommertarif'!$B$8*SLP!C6703,"")</f>
        <v/>
      </c>
    </row>
    <row r="6724" spans="1:5" x14ac:dyDescent="0.3">
      <c r="A6724" s="25">
        <v>46092</v>
      </c>
      <c r="B6724" s="31">
        <v>0.82291666666666663</v>
      </c>
      <c r="C6724" s="46"/>
      <c r="D6724" s="29">
        <v>46092.822916666664</v>
      </c>
      <c r="E6724" s="15" t="str">
        <f>IF(AND($B$6=NB!$A$17,$B$8&gt;0),'Ersparnisberechnung Sommertarif'!$B$8*SLP!C6704,"")</f>
        <v/>
      </c>
    </row>
    <row r="6725" spans="1:5" x14ac:dyDescent="0.3">
      <c r="A6725" s="25">
        <v>46092</v>
      </c>
      <c r="B6725" s="31">
        <v>0.83333333333333337</v>
      </c>
      <c r="C6725" s="46"/>
      <c r="D6725" s="29">
        <v>46092.833333333336</v>
      </c>
      <c r="E6725" s="15" t="str">
        <f>IF(AND($B$6=NB!$A$17,$B$8&gt;0),'Ersparnisberechnung Sommertarif'!$B$8*SLP!C6705,"")</f>
        <v/>
      </c>
    </row>
    <row r="6726" spans="1:5" x14ac:dyDescent="0.3">
      <c r="A6726" s="25">
        <v>46092</v>
      </c>
      <c r="B6726" s="31">
        <v>0.84375</v>
      </c>
      <c r="C6726" s="46"/>
      <c r="D6726" s="29">
        <v>46092.84375</v>
      </c>
      <c r="E6726" s="15" t="str">
        <f>IF(AND($B$6=NB!$A$17,$B$8&gt;0),'Ersparnisberechnung Sommertarif'!$B$8*SLP!C6706,"")</f>
        <v/>
      </c>
    </row>
    <row r="6727" spans="1:5" x14ac:dyDescent="0.3">
      <c r="A6727" s="25">
        <v>46092</v>
      </c>
      <c r="B6727" s="31">
        <v>0.85416666666666663</v>
      </c>
      <c r="C6727" s="46"/>
      <c r="D6727" s="29">
        <v>46092.854166666664</v>
      </c>
      <c r="E6727" s="15" t="str">
        <f>IF(AND($B$6=NB!$A$17,$B$8&gt;0),'Ersparnisberechnung Sommertarif'!$B$8*SLP!C6707,"")</f>
        <v/>
      </c>
    </row>
    <row r="6728" spans="1:5" x14ac:dyDescent="0.3">
      <c r="A6728" s="25">
        <v>46092</v>
      </c>
      <c r="B6728" s="31">
        <v>0.86458333333333337</v>
      </c>
      <c r="C6728" s="46"/>
      <c r="D6728" s="29">
        <v>46092.864583333336</v>
      </c>
      <c r="E6728" s="15" t="str">
        <f>IF(AND($B$6=NB!$A$17,$B$8&gt;0),'Ersparnisberechnung Sommertarif'!$B$8*SLP!C6708,"")</f>
        <v/>
      </c>
    </row>
    <row r="6729" spans="1:5" x14ac:dyDescent="0.3">
      <c r="A6729" s="25">
        <v>46092</v>
      </c>
      <c r="B6729" s="31">
        <v>0.875</v>
      </c>
      <c r="C6729" s="46"/>
      <c r="D6729" s="29">
        <v>46092.875</v>
      </c>
      <c r="E6729" s="15" t="str">
        <f>IF(AND($B$6=NB!$A$17,$B$8&gt;0),'Ersparnisberechnung Sommertarif'!$B$8*SLP!C6709,"")</f>
        <v/>
      </c>
    </row>
    <row r="6730" spans="1:5" x14ac:dyDescent="0.3">
      <c r="A6730" s="25">
        <v>46092</v>
      </c>
      <c r="B6730" s="31">
        <v>0.88541666666666663</v>
      </c>
      <c r="C6730" s="46"/>
      <c r="D6730" s="29">
        <v>46092.885416666664</v>
      </c>
      <c r="E6730" s="15" t="str">
        <f>IF(AND($B$6=NB!$A$17,$B$8&gt;0),'Ersparnisberechnung Sommertarif'!$B$8*SLP!C6710,"")</f>
        <v/>
      </c>
    </row>
    <row r="6731" spans="1:5" x14ac:dyDescent="0.3">
      <c r="A6731" s="25">
        <v>46092</v>
      </c>
      <c r="B6731" s="31">
        <v>0.89583333333333337</v>
      </c>
      <c r="C6731" s="46"/>
      <c r="D6731" s="29">
        <v>46092.895833333336</v>
      </c>
      <c r="E6731" s="15" t="str">
        <f>IF(AND($B$6=NB!$A$17,$B$8&gt;0),'Ersparnisberechnung Sommertarif'!$B$8*SLP!C6711,"")</f>
        <v/>
      </c>
    </row>
    <row r="6732" spans="1:5" x14ac:dyDescent="0.3">
      <c r="A6732" s="25">
        <v>46092</v>
      </c>
      <c r="B6732" s="31">
        <v>0.90625</v>
      </c>
      <c r="C6732" s="46"/>
      <c r="D6732" s="29">
        <v>46092.90625</v>
      </c>
      <c r="E6732" s="15" t="str">
        <f>IF(AND($B$6=NB!$A$17,$B$8&gt;0),'Ersparnisberechnung Sommertarif'!$B$8*SLP!C6712,"")</f>
        <v/>
      </c>
    </row>
    <row r="6733" spans="1:5" x14ac:dyDescent="0.3">
      <c r="A6733" s="25">
        <v>46092</v>
      </c>
      <c r="B6733" s="31">
        <v>0.91666666666666663</v>
      </c>
      <c r="C6733" s="46"/>
      <c r="D6733" s="29">
        <v>46092.916666666664</v>
      </c>
      <c r="E6733" s="15" t="str">
        <f>IF(AND($B$6=NB!$A$17,$B$8&gt;0),'Ersparnisberechnung Sommertarif'!$B$8*SLP!C6713,"")</f>
        <v/>
      </c>
    </row>
    <row r="6734" spans="1:5" x14ac:dyDescent="0.3">
      <c r="A6734" s="25">
        <v>46092</v>
      </c>
      <c r="B6734" s="31">
        <v>0.92708333333333337</v>
      </c>
      <c r="C6734" s="46"/>
      <c r="D6734" s="29">
        <v>46092.927083333336</v>
      </c>
      <c r="E6734" s="15" t="str">
        <f>IF(AND($B$6=NB!$A$17,$B$8&gt;0),'Ersparnisberechnung Sommertarif'!$B$8*SLP!C6714,"")</f>
        <v/>
      </c>
    </row>
    <row r="6735" spans="1:5" x14ac:dyDescent="0.3">
      <c r="A6735" s="25">
        <v>46092</v>
      </c>
      <c r="B6735" s="31">
        <v>0.9375</v>
      </c>
      <c r="C6735" s="46"/>
      <c r="D6735" s="29">
        <v>46092.9375</v>
      </c>
      <c r="E6735" s="15" t="str">
        <f>IF(AND($B$6=NB!$A$17,$B$8&gt;0),'Ersparnisberechnung Sommertarif'!$B$8*SLP!C6715,"")</f>
        <v/>
      </c>
    </row>
    <row r="6736" spans="1:5" x14ac:dyDescent="0.3">
      <c r="A6736" s="25">
        <v>46092</v>
      </c>
      <c r="B6736" s="31">
        <v>0.94791666666666663</v>
      </c>
      <c r="C6736" s="46"/>
      <c r="D6736" s="29">
        <v>46092.947916666664</v>
      </c>
      <c r="E6736" s="15" t="str">
        <f>IF(AND($B$6=NB!$A$17,$B$8&gt;0),'Ersparnisberechnung Sommertarif'!$B$8*SLP!C6716,"")</f>
        <v/>
      </c>
    </row>
    <row r="6737" spans="1:5" x14ac:dyDescent="0.3">
      <c r="A6737" s="25">
        <v>46092</v>
      </c>
      <c r="B6737" s="31">
        <v>0.95833333333333337</v>
      </c>
      <c r="C6737" s="46"/>
      <c r="D6737" s="29">
        <v>46092.958333333336</v>
      </c>
      <c r="E6737" s="15" t="str">
        <f>IF(AND($B$6=NB!$A$17,$B$8&gt;0),'Ersparnisberechnung Sommertarif'!$B$8*SLP!C6717,"")</f>
        <v/>
      </c>
    </row>
    <row r="6738" spans="1:5" x14ac:dyDescent="0.3">
      <c r="A6738" s="25">
        <v>46092</v>
      </c>
      <c r="B6738" s="31">
        <v>0.96875</v>
      </c>
      <c r="C6738" s="46"/>
      <c r="D6738" s="29">
        <v>46092.96875</v>
      </c>
      <c r="E6738" s="15" t="str">
        <f>IF(AND($B$6=NB!$A$17,$B$8&gt;0),'Ersparnisberechnung Sommertarif'!$B$8*SLP!C6718,"")</f>
        <v/>
      </c>
    </row>
    <row r="6739" spans="1:5" x14ac:dyDescent="0.3">
      <c r="A6739" s="25">
        <v>46092</v>
      </c>
      <c r="B6739" s="31">
        <v>0.97916666666666663</v>
      </c>
      <c r="C6739" s="46"/>
      <c r="D6739" s="29">
        <v>46092.979166666664</v>
      </c>
      <c r="E6739" s="15" t="str">
        <f>IF(AND($B$6=NB!$A$17,$B$8&gt;0),'Ersparnisberechnung Sommertarif'!$B$8*SLP!C6719,"")</f>
        <v/>
      </c>
    </row>
    <row r="6740" spans="1:5" x14ac:dyDescent="0.3">
      <c r="A6740" s="25">
        <v>46092</v>
      </c>
      <c r="B6740" s="31">
        <v>0.98958333333333337</v>
      </c>
      <c r="C6740" s="46"/>
      <c r="D6740" s="29">
        <v>46092.989583333336</v>
      </c>
      <c r="E6740" s="15" t="str">
        <f>IF(AND($B$6=NB!$A$17,$B$8&gt;0),'Ersparnisberechnung Sommertarif'!$B$8*SLP!C6720,"")</f>
        <v/>
      </c>
    </row>
    <row r="6741" spans="1:5" x14ac:dyDescent="0.3">
      <c r="A6741" s="25">
        <v>46093</v>
      </c>
      <c r="B6741" s="31">
        <v>0</v>
      </c>
      <c r="C6741" s="46"/>
      <c r="D6741" s="29">
        <v>46093</v>
      </c>
      <c r="E6741" s="15" t="str">
        <f>IF(AND($B$6=NB!$A$17,$B$8&gt;0),'Ersparnisberechnung Sommertarif'!$B$8*SLP!C6721,"")</f>
        <v/>
      </c>
    </row>
    <row r="6742" spans="1:5" x14ac:dyDescent="0.3">
      <c r="A6742" s="25">
        <v>46093</v>
      </c>
      <c r="B6742" s="31">
        <v>1.0416666666666666E-2</v>
      </c>
      <c r="C6742" s="46"/>
      <c r="D6742" s="29">
        <v>46093.010416666664</v>
      </c>
      <c r="E6742" s="15" t="str">
        <f>IF(AND($B$6=NB!$A$17,$B$8&gt;0),'Ersparnisberechnung Sommertarif'!$B$8*SLP!C6722,"")</f>
        <v/>
      </c>
    </row>
    <row r="6743" spans="1:5" x14ac:dyDescent="0.3">
      <c r="A6743" s="25">
        <v>46093</v>
      </c>
      <c r="B6743" s="31">
        <v>2.0833333333333332E-2</v>
      </c>
      <c r="C6743" s="46"/>
      <c r="D6743" s="29">
        <v>46093.020833333336</v>
      </c>
      <c r="E6743" s="15" t="str">
        <f>IF(AND($B$6=NB!$A$17,$B$8&gt;0),'Ersparnisberechnung Sommertarif'!$B$8*SLP!C6723,"")</f>
        <v/>
      </c>
    </row>
    <row r="6744" spans="1:5" x14ac:dyDescent="0.3">
      <c r="A6744" s="25">
        <v>46093</v>
      </c>
      <c r="B6744" s="31">
        <v>3.125E-2</v>
      </c>
      <c r="C6744" s="46"/>
      <c r="D6744" s="29">
        <v>46093.03125</v>
      </c>
      <c r="E6744" s="15" t="str">
        <f>IF(AND($B$6=NB!$A$17,$B$8&gt;0),'Ersparnisberechnung Sommertarif'!$B$8*SLP!C6724,"")</f>
        <v/>
      </c>
    </row>
    <row r="6745" spans="1:5" x14ac:dyDescent="0.3">
      <c r="A6745" s="25">
        <v>46093</v>
      </c>
      <c r="B6745" s="31">
        <v>4.1666666666666664E-2</v>
      </c>
      <c r="C6745" s="46"/>
      <c r="D6745" s="29">
        <v>46093.041666666664</v>
      </c>
      <c r="E6745" s="15" t="str">
        <f>IF(AND($B$6=NB!$A$17,$B$8&gt;0),'Ersparnisberechnung Sommertarif'!$B$8*SLP!C6725,"")</f>
        <v/>
      </c>
    </row>
    <row r="6746" spans="1:5" x14ac:dyDescent="0.3">
      <c r="A6746" s="25">
        <v>46093</v>
      </c>
      <c r="B6746" s="31">
        <v>5.2083333333333336E-2</v>
      </c>
      <c r="C6746" s="46"/>
      <c r="D6746" s="29">
        <v>46093.052083333336</v>
      </c>
      <c r="E6746" s="15" t="str">
        <f>IF(AND($B$6=NB!$A$17,$B$8&gt;0),'Ersparnisberechnung Sommertarif'!$B$8*SLP!C6726,"")</f>
        <v/>
      </c>
    </row>
    <row r="6747" spans="1:5" x14ac:dyDescent="0.3">
      <c r="A6747" s="25">
        <v>46093</v>
      </c>
      <c r="B6747" s="31">
        <v>6.25E-2</v>
      </c>
      <c r="C6747" s="46"/>
      <c r="D6747" s="29">
        <v>46093.0625</v>
      </c>
      <c r="E6747" s="15" t="str">
        <f>IF(AND($B$6=NB!$A$17,$B$8&gt;0),'Ersparnisberechnung Sommertarif'!$B$8*SLP!C6727,"")</f>
        <v/>
      </c>
    </row>
    <row r="6748" spans="1:5" x14ac:dyDescent="0.3">
      <c r="A6748" s="25">
        <v>46093</v>
      </c>
      <c r="B6748" s="31">
        <v>7.2916666666666671E-2</v>
      </c>
      <c r="C6748" s="46"/>
      <c r="D6748" s="29">
        <v>46093.072916666664</v>
      </c>
      <c r="E6748" s="15" t="str">
        <f>IF(AND($B$6=NB!$A$17,$B$8&gt;0),'Ersparnisberechnung Sommertarif'!$B$8*SLP!C6728,"")</f>
        <v/>
      </c>
    </row>
    <row r="6749" spans="1:5" x14ac:dyDescent="0.3">
      <c r="A6749" s="25">
        <v>46093</v>
      </c>
      <c r="B6749" s="31">
        <v>8.3333333333333329E-2</v>
      </c>
      <c r="C6749" s="46"/>
      <c r="D6749" s="29">
        <v>46093.083333333336</v>
      </c>
      <c r="E6749" s="15" t="str">
        <f>IF(AND($B$6=NB!$A$17,$B$8&gt;0),'Ersparnisberechnung Sommertarif'!$B$8*SLP!C6729,"")</f>
        <v/>
      </c>
    </row>
    <row r="6750" spans="1:5" x14ac:dyDescent="0.3">
      <c r="A6750" s="25">
        <v>46093</v>
      </c>
      <c r="B6750" s="31">
        <v>9.375E-2</v>
      </c>
      <c r="C6750" s="46"/>
      <c r="D6750" s="29">
        <v>46093.09375</v>
      </c>
      <c r="E6750" s="15" t="str">
        <f>IF(AND($B$6=NB!$A$17,$B$8&gt;0),'Ersparnisberechnung Sommertarif'!$B$8*SLP!C6730,"")</f>
        <v/>
      </c>
    </row>
    <row r="6751" spans="1:5" x14ac:dyDescent="0.3">
      <c r="A6751" s="25">
        <v>46093</v>
      </c>
      <c r="B6751" s="31">
        <v>0.10416666666666667</v>
      </c>
      <c r="C6751" s="46"/>
      <c r="D6751" s="29">
        <v>46093.104166666664</v>
      </c>
      <c r="E6751" s="15" t="str">
        <f>IF(AND($B$6=NB!$A$17,$B$8&gt;0),'Ersparnisberechnung Sommertarif'!$B$8*SLP!C6731,"")</f>
        <v/>
      </c>
    </row>
    <row r="6752" spans="1:5" x14ac:dyDescent="0.3">
      <c r="A6752" s="25">
        <v>46093</v>
      </c>
      <c r="B6752" s="31">
        <v>0.11458333333333333</v>
      </c>
      <c r="C6752" s="46"/>
      <c r="D6752" s="29">
        <v>46093.114583333336</v>
      </c>
      <c r="E6752" s="15" t="str">
        <f>IF(AND($B$6=NB!$A$17,$B$8&gt;0),'Ersparnisberechnung Sommertarif'!$B$8*SLP!C6732,"")</f>
        <v/>
      </c>
    </row>
    <row r="6753" spans="1:5" x14ac:dyDescent="0.3">
      <c r="A6753" s="25">
        <v>46093</v>
      </c>
      <c r="B6753" s="31">
        <v>0.125</v>
      </c>
      <c r="C6753" s="46"/>
      <c r="D6753" s="29">
        <v>46093.125</v>
      </c>
      <c r="E6753" s="15" t="str">
        <f>IF(AND($B$6=NB!$A$17,$B$8&gt;0),'Ersparnisberechnung Sommertarif'!$B$8*SLP!C6733,"")</f>
        <v/>
      </c>
    </row>
    <row r="6754" spans="1:5" x14ac:dyDescent="0.3">
      <c r="A6754" s="25">
        <v>46093</v>
      </c>
      <c r="B6754" s="31">
        <v>0.13541666666666666</v>
      </c>
      <c r="C6754" s="46"/>
      <c r="D6754" s="29">
        <v>46093.135416666664</v>
      </c>
      <c r="E6754" s="15" t="str">
        <f>IF(AND($B$6=NB!$A$17,$B$8&gt;0),'Ersparnisberechnung Sommertarif'!$B$8*SLP!C6734,"")</f>
        <v/>
      </c>
    </row>
    <row r="6755" spans="1:5" x14ac:dyDescent="0.3">
      <c r="A6755" s="25">
        <v>46093</v>
      </c>
      <c r="B6755" s="31">
        <v>0.14583333333333334</v>
      </c>
      <c r="C6755" s="46"/>
      <c r="D6755" s="29">
        <v>46093.145833333336</v>
      </c>
      <c r="E6755" s="15" t="str">
        <f>IF(AND($B$6=NB!$A$17,$B$8&gt;0),'Ersparnisberechnung Sommertarif'!$B$8*SLP!C6735,"")</f>
        <v/>
      </c>
    </row>
    <row r="6756" spans="1:5" x14ac:dyDescent="0.3">
      <c r="A6756" s="25">
        <v>46093</v>
      </c>
      <c r="B6756" s="31">
        <v>0.15625</v>
      </c>
      <c r="C6756" s="46"/>
      <c r="D6756" s="29">
        <v>46093.15625</v>
      </c>
      <c r="E6756" s="15" t="str">
        <f>IF(AND($B$6=NB!$A$17,$B$8&gt;0),'Ersparnisberechnung Sommertarif'!$B$8*SLP!C6736,"")</f>
        <v/>
      </c>
    </row>
    <row r="6757" spans="1:5" x14ac:dyDescent="0.3">
      <c r="A6757" s="25">
        <v>46093</v>
      </c>
      <c r="B6757" s="31">
        <v>0.16666666666666666</v>
      </c>
      <c r="C6757" s="46"/>
      <c r="D6757" s="29">
        <v>46093.166666666664</v>
      </c>
      <c r="E6757" s="15" t="str">
        <f>IF(AND($B$6=NB!$A$17,$B$8&gt;0),'Ersparnisberechnung Sommertarif'!$B$8*SLP!C6737,"")</f>
        <v/>
      </c>
    </row>
    <row r="6758" spans="1:5" x14ac:dyDescent="0.3">
      <c r="A6758" s="25">
        <v>46093</v>
      </c>
      <c r="B6758" s="31">
        <v>0.17708333333333334</v>
      </c>
      <c r="C6758" s="46"/>
      <c r="D6758" s="29">
        <v>46093.177083333336</v>
      </c>
      <c r="E6758" s="15" t="str">
        <f>IF(AND($B$6=NB!$A$17,$B$8&gt;0),'Ersparnisberechnung Sommertarif'!$B$8*SLP!C6738,"")</f>
        <v/>
      </c>
    </row>
    <row r="6759" spans="1:5" x14ac:dyDescent="0.3">
      <c r="A6759" s="25">
        <v>46093</v>
      </c>
      <c r="B6759" s="31">
        <v>0.1875</v>
      </c>
      <c r="C6759" s="46"/>
      <c r="D6759" s="29">
        <v>46093.1875</v>
      </c>
      <c r="E6759" s="15" t="str">
        <f>IF(AND($B$6=NB!$A$17,$B$8&gt;0),'Ersparnisberechnung Sommertarif'!$B$8*SLP!C6739,"")</f>
        <v/>
      </c>
    </row>
    <row r="6760" spans="1:5" x14ac:dyDescent="0.3">
      <c r="A6760" s="25">
        <v>46093</v>
      </c>
      <c r="B6760" s="31">
        <v>0.19791666666666666</v>
      </c>
      <c r="C6760" s="46"/>
      <c r="D6760" s="29">
        <v>46093.197916666664</v>
      </c>
      <c r="E6760" s="15" t="str">
        <f>IF(AND($B$6=NB!$A$17,$B$8&gt;0),'Ersparnisberechnung Sommertarif'!$B$8*SLP!C6740,"")</f>
        <v/>
      </c>
    </row>
    <row r="6761" spans="1:5" x14ac:dyDescent="0.3">
      <c r="A6761" s="25">
        <v>46093</v>
      </c>
      <c r="B6761" s="31">
        <v>0.20833333333333334</v>
      </c>
      <c r="C6761" s="46"/>
      <c r="D6761" s="29">
        <v>46093.208333333336</v>
      </c>
      <c r="E6761" s="15" t="str">
        <f>IF(AND($B$6=NB!$A$17,$B$8&gt;0),'Ersparnisberechnung Sommertarif'!$B$8*SLP!C6741,"")</f>
        <v/>
      </c>
    </row>
    <row r="6762" spans="1:5" x14ac:dyDescent="0.3">
      <c r="A6762" s="25">
        <v>46093</v>
      </c>
      <c r="B6762" s="31">
        <v>0.21875</v>
      </c>
      <c r="C6762" s="46"/>
      <c r="D6762" s="29">
        <v>46093.21875</v>
      </c>
      <c r="E6762" s="15" t="str">
        <f>IF(AND($B$6=NB!$A$17,$B$8&gt;0),'Ersparnisberechnung Sommertarif'!$B$8*SLP!C6742,"")</f>
        <v/>
      </c>
    </row>
    <row r="6763" spans="1:5" x14ac:dyDescent="0.3">
      <c r="A6763" s="25">
        <v>46093</v>
      </c>
      <c r="B6763" s="31">
        <v>0.22916666666666666</v>
      </c>
      <c r="C6763" s="46"/>
      <c r="D6763" s="29">
        <v>46093.229166666664</v>
      </c>
      <c r="E6763" s="15" t="str">
        <f>IF(AND($B$6=NB!$A$17,$B$8&gt;0),'Ersparnisberechnung Sommertarif'!$B$8*SLP!C6743,"")</f>
        <v/>
      </c>
    </row>
    <row r="6764" spans="1:5" x14ac:dyDescent="0.3">
      <c r="A6764" s="25">
        <v>46093</v>
      </c>
      <c r="B6764" s="31">
        <v>0.23958333333333334</v>
      </c>
      <c r="C6764" s="46"/>
      <c r="D6764" s="29">
        <v>46093.239583333336</v>
      </c>
      <c r="E6764" s="15" t="str">
        <f>IF(AND($B$6=NB!$A$17,$B$8&gt;0),'Ersparnisberechnung Sommertarif'!$B$8*SLP!C6744,"")</f>
        <v/>
      </c>
    </row>
    <row r="6765" spans="1:5" x14ac:dyDescent="0.3">
      <c r="A6765" s="25">
        <v>46093</v>
      </c>
      <c r="B6765" s="31">
        <v>0.25</v>
      </c>
      <c r="C6765" s="46"/>
      <c r="D6765" s="29">
        <v>46093.25</v>
      </c>
      <c r="E6765" s="15" t="str">
        <f>IF(AND($B$6=NB!$A$17,$B$8&gt;0),'Ersparnisberechnung Sommertarif'!$B$8*SLP!C6745,"")</f>
        <v/>
      </c>
    </row>
    <row r="6766" spans="1:5" x14ac:dyDescent="0.3">
      <c r="A6766" s="25">
        <v>46093</v>
      </c>
      <c r="B6766" s="31">
        <v>0.26041666666666669</v>
      </c>
      <c r="C6766" s="46"/>
      <c r="D6766" s="29">
        <v>46093.260416666664</v>
      </c>
      <c r="E6766" s="15" t="str">
        <f>IF(AND($B$6=NB!$A$17,$B$8&gt;0),'Ersparnisberechnung Sommertarif'!$B$8*SLP!C6746,"")</f>
        <v/>
      </c>
    </row>
    <row r="6767" spans="1:5" x14ac:dyDescent="0.3">
      <c r="A6767" s="25">
        <v>46093</v>
      </c>
      <c r="B6767" s="31">
        <v>0.27083333333333331</v>
      </c>
      <c r="C6767" s="46"/>
      <c r="D6767" s="29">
        <v>46093.270833333336</v>
      </c>
      <c r="E6767" s="15" t="str">
        <f>IF(AND($B$6=NB!$A$17,$B$8&gt;0),'Ersparnisberechnung Sommertarif'!$B$8*SLP!C6747,"")</f>
        <v/>
      </c>
    </row>
    <row r="6768" spans="1:5" x14ac:dyDescent="0.3">
      <c r="A6768" s="25">
        <v>46093</v>
      </c>
      <c r="B6768" s="31">
        <v>0.28125</v>
      </c>
      <c r="C6768" s="46"/>
      <c r="D6768" s="29">
        <v>46093.28125</v>
      </c>
      <c r="E6768" s="15" t="str">
        <f>IF(AND($B$6=NB!$A$17,$B$8&gt;0),'Ersparnisberechnung Sommertarif'!$B$8*SLP!C6748,"")</f>
        <v/>
      </c>
    </row>
    <row r="6769" spans="1:5" x14ac:dyDescent="0.3">
      <c r="A6769" s="25">
        <v>46093</v>
      </c>
      <c r="B6769" s="31">
        <v>0.29166666666666669</v>
      </c>
      <c r="C6769" s="46"/>
      <c r="D6769" s="29">
        <v>46093.291666666664</v>
      </c>
      <c r="E6769" s="15" t="str">
        <f>IF(AND($B$6=NB!$A$17,$B$8&gt;0),'Ersparnisberechnung Sommertarif'!$B$8*SLP!C6749,"")</f>
        <v/>
      </c>
    </row>
    <row r="6770" spans="1:5" x14ac:dyDescent="0.3">
      <c r="A6770" s="25">
        <v>46093</v>
      </c>
      <c r="B6770" s="31">
        <v>0.30208333333333331</v>
      </c>
      <c r="C6770" s="46"/>
      <c r="D6770" s="29">
        <v>46093.302083333336</v>
      </c>
      <c r="E6770" s="15" t="str">
        <f>IF(AND($B$6=NB!$A$17,$B$8&gt;0),'Ersparnisberechnung Sommertarif'!$B$8*SLP!C6750,"")</f>
        <v/>
      </c>
    </row>
    <row r="6771" spans="1:5" x14ac:dyDescent="0.3">
      <c r="A6771" s="25">
        <v>46093</v>
      </c>
      <c r="B6771" s="31">
        <v>0.3125</v>
      </c>
      <c r="C6771" s="46"/>
      <c r="D6771" s="29">
        <v>46093.3125</v>
      </c>
      <c r="E6771" s="15" t="str">
        <f>IF(AND($B$6=NB!$A$17,$B$8&gt;0),'Ersparnisberechnung Sommertarif'!$B$8*SLP!C6751,"")</f>
        <v/>
      </c>
    </row>
    <row r="6772" spans="1:5" x14ac:dyDescent="0.3">
      <c r="A6772" s="25">
        <v>46093</v>
      </c>
      <c r="B6772" s="31">
        <v>0.32291666666666669</v>
      </c>
      <c r="C6772" s="46"/>
      <c r="D6772" s="29">
        <v>46093.322916666664</v>
      </c>
      <c r="E6772" s="15" t="str">
        <f>IF(AND($B$6=NB!$A$17,$B$8&gt;0),'Ersparnisberechnung Sommertarif'!$B$8*SLP!C6752,"")</f>
        <v/>
      </c>
    </row>
    <row r="6773" spans="1:5" x14ac:dyDescent="0.3">
      <c r="A6773" s="25">
        <v>46093</v>
      </c>
      <c r="B6773" s="31">
        <v>0.33333333333333331</v>
      </c>
      <c r="C6773" s="46"/>
      <c r="D6773" s="29">
        <v>46093.333333333336</v>
      </c>
      <c r="E6773" s="15" t="str">
        <f>IF(AND($B$6=NB!$A$17,$B$8&gt;0),'Ersparnisberechnung Sommertarif'!$B$8*SLP!C6753,"")</f>
        <v/>
      </c>
    </row>
    <row r="6774" spans="1:5" x14ac:dyDescent="0.3">
      <c r="A6774" s="25">
        <v>46093</v>
      </c>
      <c r="B6774" s="31">
        <v>0.34375</v>
      </c>
      <c r="C6774" s="46"/>
      <c r="D6774" s="29">
        <v>46093.34375</v>
      </c>
      <c r="E6774" s="15" t="str">
        <f>IF(AND($B$6=NB!$A$17,$B$8&gt;0),'Ersparnisberechnung Sommertarif'!$B$8*SLP!C6754,"")</f>
        <v/>
      </c>
    </row>
    <row r="6775" spans="1:5" x14ac:dyDescent="0.3">
      <c r="A6775" s="25">
        <v>46093</v>
      </c>
      <c r="B6775" s="31">
        <v>0.35416666666666669</v>
      </c>
      <c r="C6775" s="46"/>
      <c r="D6775" s="29">
        <v>46093.354166666664</v>
      </c>
      <c r="E6775" s="15" t="str">
        <f>IF(AND($B$6=NB!$A$17,$B$8&gt;0),'Ersparnisberechnung Sommertarif'!$B$8*SLP!C6755,"")</f>
        <v/>
      </c>
    </row>
    <row r="6776" spans="1:5" x14ac:dyDescent="0.3">
      <c r="A6776" s="25">
        <v>46093</v>
      </c>
      <c r="B6776" s="31">
        <v>0.36458333333333331</v>
      </c>
      <c r="C6776" s="46"/>
      <c r="D6776" s="29">
        <v>46093.364583333336</v>
      </c>
      <c r="E6776" s="15" t="str">
        <f>IF(AND($B$6=NB!$A$17,$B$8&gt;0),'Ersparnisberechnung Sommertarif'!$B$8*SLP!C6756,"")</f>
        <v/>
      </c>
    </row>
    <row r="6777" spans="1:5" x14ac:dyDescent="0.3">
      <c r="A6777" s="25">
        <v>46093</v>
      </c>
      <c r="B6777" s="31">
        <v>0.375</v>
      </c>
      <c r="C6777" s="46"/>
      <c r="D6777" s="29">
        <v>46093.375</v>
      </c>
      <c r="E6777" s="15" t="str">
        <f>IF(AND($B$6=NB!$A$17,$B$8&gt;0),'Ersparnisberechnung Sommertarif'!$B$8*SLP!C6757,"")</f>
        <v/>
      </c>
    </row>
    <row r="6778" spans="1:5" x14ac:dyDescent="0.3">
      <c r="A6778" s="25">
        <v>46093</v>
      </c>
      <c r="B6778" s="31">
        <v>0.38541666666666669</v>
      </c>
      <c r="C6778" s="46"/>
      <c r="D6778" s="29">
        <v>46093.385416666664</v>
      </c>
      <c r="E6778" s="15" t="str">
        <f>IF(AND($B$6=NB!$A$17,$B$8&gt;0),'Ersparnisberechnung Sommertarif'!$B$8*SLP!C6758,"")</f>
        <v/>
      </c>
    </row>
    <row r="6779" spans="1:5" x14ac:dyDescent="0.3">
      <c r="A6779" s="25">
        <v>46093</v>
      </c>
      <c r="B6779" s="31">
        <v>0.39583333333333331</v>
      </c>
      <c r="C6779" s="46"/>
      <c r="D6779" s="29">
        <v>46093.395833333336</v>
      </c>
      <c r="E6779" s="15" t="str">
        <f>IF(AND($B$6=NB!$A$17,$B$8&gt;0),'Ersparnisberechnung Sommertarif'!$B$8*SLP!C6759,"")</f>
        <v/>
      </c>
    </row>
    <row r="6780" spans="1:5" x14ac:dyDescent="0.3">
      <c r="A6780" s="25">
        <v>46093</v>
      </c>
      <c r="B6780" s="31">
        <v>0.40625</v>
      </c>
      <c r="C6780" s="46"/>
      <c r="D6780" s="29">
        <v>46093.40625</v>
      </c>
      <c r="E6780" s="15" t="str">
        <f>IF(AND($B$6=NB!$A$17,$B$8&gt;0),'Ersparnisberechnung Sommertarif'!$B$8*SLP!C6760,"")</f>
        <v/>
      </c>
    </row>
    <row r="6781" spans="1:5" x14ac:dyDescent="0.3">
      <c r="A6781" s="25">
        <v>46093</v>
      </c>
      <c r="B6781" s="31">
        <v>0.41666666666666669</v>
      </c>
      <c r="C6781" s="46"/>
      <c r="D6781" s="29">
        <v>46093.416666666664</v>
      </c>
      <c r="E6781" s="15" t="str">
        <f>IF(AND($B$6=NB!$A$17,$B$8&gt;0),'Ersparnisberechnung Sommertarif'!$B$8*SLP!C6761,"")</f>
        <v/>
      </c>
    </row>
    <row r="6782" spans="1:5" x14ac:dyDescent="0.3">
      <c r="A6782" s="25">
        <v>46093</v>
      </c>
      <c r="B6782" s="31">
        <v>0.42708333333333331</v>
      </c>
      <c r="C6782" s="46"/>
      <c r="D6782" s="29">
        <v>46093.427083333336</v>
      </c>
      <c r="E6782" s="15" t="str">
        <f>IF(AND($B$6=NB!$A$17,$B$8&gt;0),'Ersparnisberechnung Sommertarif'!$B$8*SLP!C6762,"")</f>
        <v/>
      </c>
    </row>
    <row r="6783" spans="1:5" x14ac:dyDescent="0.3">
      <c r="A6783" s="25">
        <v>46093</v>
      </c>
      <c r="B6783" s="31">
        <v>0.4375</v>
      </c>
      <c r="C6783" s="46"/>
      <c r="D6783" s="29">
        <v>46093.4375</v>
      </c>
      <c r="E6783" s="15" t="str">
        <f>IF(AND($B$6=NB!$A$17,$B$8&gt;0),'Ersparnisberechnung Sommertarif'!$B$8*SLP!C6763,"")</f>
        <v/>
      </c>
    </row>
    <row r="6784" spans="1:5" x14ac:dyDescent="0.3">
      <c r="A6784" s="25">
        <v>46093</v>
      </c>
      <c r="B6784" s="31">
        <v>0.44791666666666669</v>
      </c>
      <c r="C6784" s="46"/>
      <c r="D6784" s="29">
        <v>46093.447916666664</v>
      </c>
      <c r="E6784" s="15" t="str">
        <f>IF(AND($B$6=NB!$A$17,$B$8&gt;0),'Ersparnisberechnung Sommertarif'!$B$8*SLP!C6764,"")</f>
        <v/>
      </c>
    </row>
    <row r="6785" spans="1:5" x14ac:dyDescent="0.3">
      <c r="A6785" s="25">
        <v>46093</v>
      </c>
      <c r="B6785" s="31">
        <v>0.45833333333333331</v>
      </c>
      <c r="C6785" s="46"/>
      <c r="D6785" s="29">
        <v>46093.458333333336</v>
      </c>
      <c r="E6785" s="15" t="str">
        <f>IF(AND($B$6=NB!$A$17,$B$8&gt;0),'Ersparnisberechnung Sommertarif'!$B$8*SLP!C6765,"")</f>
        <v/>
      </c>
    </row>
    <row r="6786" spans="1:5" x14ac:dyDescent="0.3">
      <c r="A6786" s="25">
        <v>46093</v>
      </c>
      <c r="B6786" s="31">
        <v>0.46875</v>
      </c>
      <c r="C6786" s="46"/>
      <c r="D6786" s="29">
        <v>46093.46875</v>
      </c>
      <c r="E6786" s="15" t="str">
        <f>IF(AND($B$6=NB!$A$17,$B$8&gt;0),'Ersparnisberechnung Sommertarif'!$B$8*SLP!C6766,"")</f>
        <v/>
      </c>
    </row>
    <row r="6787" spans="1:5" x14ac:dyDescent="0.3">
      <c r="A6787" s="25">
        <v>46093</v>
      </c>
      <c r="B6787" s="31">
        <v>0.47916666666666669</v>
      </c>
      <c r="C6787" s="46"/>
      <c r="D6787" s="29">
        <v>46093.479166666664</v>
      </c>
      <c r="E6787" s="15" t="str">
        <f>IF(AND($B$6=NB!$A$17,$B$8&gt;0),'Ersparnisberechnung Sommertarif'!$B$8*SLP!C6767,"")</f>
        <v/>
      </c>
    </row>
    <row r="6788" spans="1:5" x14ac:dyDescent="0.3">
      <c r="A6788" s="25">
        <v>46093</v>
      </c>
      <c r="B6788" s="31">
        <v>0.48958333333333331</v>
      </c>
      <c r="C6788" s="46"/>
      <c r="D6788" s="29">
        <v>46093.489583333336</v>
      </c>
      <c r="E6788" s="15" t="str">
        <f>IF(AND($B$6=NB!$A$17,$B$8&gt;0),'Ersparnisberechnung Sommertarif'!$B$8*SLP!C6768,"")</f>
        <v/>
      </c>
    </row>
    <row r="6789" spans="1:5" x14ac:dyDescent="0.3">
      <c r="A6789" s="25">
        <v>46093</v>
      </c>
      <c r="B6789" s="31">
        <v>0.5</v>
      </c>
      <c r="C6789" s="46"/>
      <c r="D6789" s="29">
        <v>46093.5</v>
      </c>
      <c r="E6789" s="15" t="str">
        <f>IF(AND($B$6=NB!$A$17,$B$8&gt;0),'Ersparnisberechnung Sommertarif'!$B$8*SLP!C6769,"")</f>
        <v/>
      </c>
    </row>
    <row r="6790" spans="1:5" x14ac:dyDescent="0.3">
      <c r="A6790" s="25">
        <v>46093</v>
      </c>
      <c r="B6790" s="31">
        <v>0.51041666666666663</v>
      </c>
      <c r="C6790" s="46"/>
      <c r="D6790" s="29">
        <v>46093.510416666664</v>
      </c>
      <c r="E6790" s="15" t="str">
        <f>IF(AND($B$6=NB!$A$17,$B$8&gt;0),'Ersparnisberechnung Sommertarif'!$B$8*SLP!C6770,"")</f>
        <v/>
      </c>
    </row>
    <row r="6791" spans="1:5" x14ac:dyDescent="0.3">
      <c r="A6791" s="25">
        <v>46093</v>
      </c>
      <c r="B6791" s="31">
        <v>0.52083333333333337</v>
      </c>
      <c r="C6791" s="46"/>
      <c r="D6791" s="29">
        <v>46093.520833333336</v>
      </c>
      <c r="E6791" s="15" t="str">
        <f>IF(AND($B$6=NB!$A$17,$B$8&gt;0),'Ersparnisberechnung Sommertarif'!$B$8*SLP!C6771,"")</f>
        <v/>
      </c>
    </row>
    <row r="6792" spans="1:5" x14ac:dyDescent="0.3">
      <c r="A6792" s="25">
        <v>46093</v>
      </c>
      <c r="B6792" s="31">
        <v>0.53125</v>
      </c>
      <c r="C6792" s="46"/>
      <c r="D6792" s="29">
        <v>46093.53125</v>
      </c>
      <c r="E6792" s="15" t="str">
        <f>IF(AND($B$6=NB!$A$17,$B$8&gt;0),'Ersparnisberechnung Sommertarif'!$B$8*SLP!C6772,"")</f>
        <v/>
      </c>
    </row>
    <row r="6793" spans="1:5" x14ac:dyDescent="0.3">
      <c r="A6793" s="25">
        <v>46093</v>
      </c>
      <c r="B6793" s="31">
        <v>0.54166666666666663</v>
      </c>
      <c r="C6793" s="46"/>
      <c r="D6793" s="29">
        <v>46093.541666666664</v>
      </c>
      <c r="E6793" s="15" t="str">
        <f>IF(AND($B$6=NB!$A$17,$B$8&gt;0),'Ersparnisberechnung Sommertarif'!$B$8*SLP!C6773,"")</f>
        <v/>
      </c>
    </row>
    <row r="6794" spans="1:5" x14ac:dyDescent="0.3">
      <c r="A6794" s="25">
        <v>46093</v>
      </c>
      <c r="B6794" s="31">
        <v>0.55208333333333337</v>
      </c>
      <c r="C6794" s="46"/>
      <c r="D6794" s="29">
        <v>46093.552083333336</v>
      </c>
      <c r="E6794" s="15" t="str">
        <f>IF(AND($B$6=NB!$A$17,$B$8&gt;0),'Ersparnisberechnung Sommertarif'!$B$8*SLP!C6774,"")</f>
        <v/>
      </c>
    </row>
    <row r="6795" spans="1:5" x14ac:dyDescent="0.3">
      <c r="A6795" s="25">
        <v>46093</v>
      </c>
      <c r="B6795" s="31">
        <v>0.5625</v>
      </c>
      <c r="C6795" s="46"/>
      <c r="D6795" s="29">
        <v>46093.5625</v>
      </c>
      <c r="E6795" s="15" t="str">
        <f>IF(AND($B$6=NB!$A$17,$B$8&gt;0),'Ersparnisberechnung Sommertarif'!$B$8*SLP!C6775,"")</f>
        <v/>
      </c>
    </row>
    <row r="6796" spans="1:5" x14ac:dyDescent="0.3">
      <c r="A6796" s="25">
        <v>46093</v>
      </c>
      <c r="B6796" s="31">
        <v>0.57291666666666663</v>
      </c>
      <c r="C6796" s="46"/>
      <c r="D6796" s="29">
        <v>46093.572916666664</v>
      </c>
      <c r="E6796" s="15" t="str">
        <f>IF(AND($B$6=NB!$A$17,$B$8&gt;0),'Ersparnisberechnung Sommertarif'!$B$8*SLP!C6776,"")</f>
        <v/>
      </c>
    </row>
    <row r="6797" spans="1:5" x14ac:dyDescent="0.3">
      <c r="A6797" s="25">
        <v>46093</v>
      </c>
      <c r="B6797" s="31">
        <v>0.58333333333333337</v>
      </c>
      <c r="C6797" s="46"/>
      <c r="D6797" s="29">
        <v>46093.583333333336</v>
      </c>
      <c r="E6797" s="15" t="str">
        <f>IF(AND($B$6=NB!$A$17,$B$8&gt;0),'Ersparnisberechnung Sommertarif'!$B$8*SLP!C6777,"")</f>
        <v/>
      </c>
    </row>
    <row r="6798" spans="1:5" x14ac:dyDescent="0.3">
      <c r="A6798" s="25">
        <v>46093</v>
      </c>
      <c r="B6798" s="31">
        <v>0.59375</v>
      </c>
      <c r="C6798" s="46"/>
      <c r="D6798" s="29">
        <v>46093.59375</v>
      </c>
      <c r="E6798" s="15" t="str">
        <f>IF(AND($B$6=NB!$A$17,$B$8&gt;0),'Ersparnisberechnung Sommertarif'!$B$8*SLP!C6778,"")</f>
        <v/>
      </c>
    </row>
    <row r="6799" spans="1:5" x14ac:dyDescent="0.3">
      <c r="A6799" s="25">
        <v>46093</v>
      </c>
      <c r="B6799" s="31">
        <v>0.60416666666666663</v>
      </c>
      <c r="C6799" s="46"/>
      <c r="D6799" s="29">
        <v>46093.604166666664</v>
      </c>
      <c r="E6799" s="15" t="str">
        <f>IF(AND($B$6=NB!$A$17,$B$8&gt;0),'Ersparnisberechnung Sommertarif'!$B$8*SLP!C6779,"")</f>
        <v/>
      </c>
    </row>
    <row r="6800" spans="1:5" x14ac:dyDescent="0.3">
      <c r="A6800" s="25">
        <v>46093</v>
      </c>
      <c r="B6800" s="31">
        <v>0.61458333333333337</v>
      </c>
      <c r="C6800" s="46"/>
      <c r="D6800" s="29">
        <v>46093.614583333336</v>
      </c>
      <c r="E6800" s="15" t="str">
        <f>IF(AND($B$6=NB!$A$17,$B$8&gt;0),'Ersparnisberechnung Sommertarif'!$B$8*SLP!C6780,"")</f>
        <v/>
      </c>
    </row>
    <row r="6801" spans="1:5" x14ac:dyDescent="0.3">
      <c r="A6801" s="25">
        <v>46093</v>
      </c>
      <c r="B6801" s="31">
        <v>0.625</v>
      </c>
      <c r="C6801" s="46"/>
      <c r="D6801" s="29">
        <v>46093.625</v>
      </c>
      <c r="E6801" s="15" t="str">
        <f>IF(AND($B$6=NB!$A$17,$B$8&gt;0),'Ersparnisberechnung Sommertarif'!$B$8*SLP!C6781,"")</f>
        <v/>
      </c>
    </row>
    <row r="6802" spans="1:5" x14ac:dyDescent="0.3">
      <c r="A6802" s="25">
        <v>46093</v>
      </c>
      <c r="B6802" s="31">
        <v>0.63541666666666663</v>
      </c>
      <c r="C6802" s="46"/>
      <c r="D6802" s="29">
        <v>46093.635416666664</v>
      </c>
      <c r="E6802" s="15" t="str">
        <f>IF(AND($B$6=NB!$A$17,$B$8&gt;0),'Ersparnisberechnung Sommertarif'!$B$8*SLP!C6782,"")</f>
        <v/>
      </c>
    </row>
    <row r="6803" spans="1:5" x14ac:dyDescent="0.3">
      <c r="A6803" s="25">
        <v>46093</v>
      </c>
      <c r="B6803" s="31">
        <v>0.64583333333333337</v>
      </c>
      <c r="C6803" s="46"/>
      <c r="D6803" s="29">
        <v>46093.645833333336</v>
      </c>
      <c r="E6803" s="15" t="str">
        <f>IF(AND($B$6=NB!$A$17,$B$8&gt;0),'Ersparnisberechnung Sommertarif'!$B$8*SLP!C6783,"")</f>
        <v/>
      </c>
    </row>
    <row r="6804" spans="1:5" x14ac:dyDescent="0.3">
      <c r="A6804" s="25">
        <v>46093</v>
      </c>
      <c r="B6804" s="31">
        <v>0.65625</v>
      </c>
      <c r="C6804" s="46"/>
      <c r="D6804" s="29">
        <v>46093.65625</v>
      </c>
      <c r="E6804" s="15" t="str">
        <f>IF(AND($B$6=NB!$A$17,$B$8&gt;0),'Ersparnisberechnung Sommertarif'!$B$8*SLP!C6784,"")</f>
        <v/>
      </c>
    </row>
    <row r="6805" spans="1:5" x14ac:dyDescent="0.3">
      <c r="A6805" s="25">
        <v>46093</v>
      </c>
      <c r="B6805" s="31">
        <v>0.66666666666666663</v>
      </c>
      <c r="C6805" s="46"/>
      <c r="D6805" s="29">
        <v>46093.666666666664</v>
      </c>
      <c r="E6805" s="15" t="str">
        <f>IF(AND($B$6=NB!$A$17,$B$8&gt;0),'Ersparnisberechnung Sommertarif'!$B$8*SLP!C6785,"")</f>
        <v/>
      </c>
    </row>
    <row r="6806" spans="1:5" x14ac:dyDescent="0.3">
      <c r="A6806" s="25">
        <v>46093</v>
      </c>
      <c r="B6806" s="31">
        <v>0.67708333333333337</v>
      </c>
      <c r="C6806" s="46"/>
      <c r="D6806" s="29">
        <v>46093.677083333336</v>
      </c>
      <c r="E6806" s="15" t="str">
        <f>IF(AND($B$6=NB!$A$17,$B$8&gt;0),'Ersparnisberechnung Sommertarif'!$B$8*SLP!C6786,"")</f>
        <v/>
      </c>
    </row>
    <row r="6807" spans="1:5" x14ac:dyDescent="0.3">
      <c r="A6807" s="25">
        <v>46093</v>
      </c>
      <c r="B6807" s="31">
        <v>0.6875</v>
      </c>
      <c r="C6807" s="46"/>
      <c r="D6807" s="29">
        <v>46093.6875</v>
      </c>
      <c r="E6807" s="15" t="str">
        <f>IF(AND($B$6=NB!$A$17,$B$8&gt;0),'Ersparnisberechnung Sommertarif'!$B$8*SLP!C6787,"")</f>
        <v/>
      </c>
    </row>
    <row r="6808" spans="1:5" x14ac:dyDescent="0.3">
      <c r="A6808" s="25">
        <v>46093</v>
      </c>
      <c r="B6808" s="31">
        <v>0.69791666666666663</v>
      </c>
      <c r="C6808" s="46"/>
      <c r="D6808" s="29">
        <v>46093.697916666664</v>
      </c>
      <c r="E6808" s="15" t="str">
        <f>IF(AND($B$6=NB!$A$17,$B$8&gt;0),'Ersparnisberechnung Sommertarif'!$B$8*SLP!C6788,"")</f>
        <v/>
      </c>
    </row>
    <row r="6809" spans="1:5" x14ac:dyDescent="0.3">
      <c r="A6809" s="25">
        <v>46093</v>
      </c>
      <c r="B6809" s="31">
        <v>0.70833333333333337</v>
      </c>
      <c r="C6809" s="46"/>
      <c r="D6809" s="29">
        <v>46093.708333333336</v>
      </c>
      <c r="E6809" s="15" t="str">
        <f>IF(AND($B$6=NB!$A$17,$B$8&gt;0),'Ersparnisberechnung Sommertarif'!$B$8*SLP!C6789,"")</f>
        <v/>
      </c>
    </row>
    <row r="6810" spans="1:5" x14ac:dyDescent="0.3">
      <c r="A6810" s="25">
        <v>46093</v>
      </c>
      <c r="B6810" s="31">
        <v>0.71875</v>
      </c>
      <c r="C6810" s="46"/>
      <c r="D6810" s="29">
        <v>46093.71875</v>
      </c>
      <c r="E6810" s="15" t="str">
        <f>IF(AND($B$6=NB!$A$17,$B$8&gt;0),'Ersparnisberechnung Sommertarif'!$B$8*SLP!C6790,"")</f>
        <v/>
      </c>
    </row>
    <row r="6811" spans="1:5" x14ac:dyDescent="0.3">
      <c r="A6811" s="25">
        <v>46093</v>
      </c>
      <c r="B6811" s="31">
        <v>0.72916666666666663</v>
      </c>
      <c r="C6811" s="46"/>
      <c r="D6811" s="29">
        <v>46093.729166666664</v>
      </c>
      <c r="E6811" s="15" t="str">
        <f>IF(AND($B$6=NB!$A$17,$B$8&gt;0),'Ersparnisberechnung Sommertarif'!$B$8*SLP!C6791,"")</f>
        <v/>
      </c>
    </row>
    <row r="6812" spans="1:5" x14ac:dyDescent="0.3">
      <c r="A6812" s="25">
        <v>46093</v>
      </c>
      <c r="B6812" s="31">
        <v>0.73958333333333337</v>
      </c>
      <c r="C6812" s="46"/>
      <c r="D6812" s="29">
        <v>46093.739583333336</v>
      </c>
      <c r="E6812" s="15" t="str">
        <f>IF(AND($B$6=NB!$A$17,$B$8&gt;0),'Ersparnisberechnung Sommertarif'!$B$8*SLP!C6792,"")</f>
        <v/>
      </c>
    </row>
    <row r="6813" spans="1:5" x14ac:dyDescent="0.3">
      <c r="A6813" s="25">
        <v>46093</v>
      </c>
      <c r="B6813" s="31">
        <v>0.75</v>
      </c>
      <c r="C6813" s="46"/>
      <c r="D6813" s="29">
        <v>46093.75</v>
      </c>
      <c r="E6813" s="15" t="str">
        <f>IF(AND($B$6=NB!$A$17,$B$8&gt;0),'Ersparnisberechnung Sommertarif'!$B$8*SLP!C6793,"")</f>
        <v/>
      </c>
    </row>
    <row r="6814" spans="1:5" x14ac:dyDescent="0.3">
      <c r="A6814" s="25">
        <v>46093</v>
      </c>
      <c r="B6814" s="31">
        <v>0.76041666666666663</v>
      </c>
      <c r="C6814" s="46"/>
      <c r="D6814" s="29">
        <v>46093.760416666664</v>
      </c>
      <c r="E6814" s="15" t="str">
        <f>IF(AND($B$6=NB!$A$17,$B$8&gt;0),'Ersparnisberechnung Sommertarif'!$B$8*SLP!C6794,"")</f>
        <v/>
      </c>
    </row>
    <row r="6815" spans="1:5" x14ac:dyDescent="0.3">
      <c r="A6815" s="25">
        <v>46093</v>
      </c>
      <c r="B6815" s="31">
        <v>0.77083333333333337</v>
      </c>
      <c r="C6815" s="46"/>
      <c r="D6815" s="29">
        <v>46093.770833333336</v>
      </c>
      <c r="E6815" s="15" t="str">
        <f>IF(AND($B$6=NB!$A$17,$B$8&gt;0),'Ersparnisberechnung Sommertarif'!$B$8*SLP!C6795,"")</f>
        <v/>
      </c>
    </row>
    <row r="6816" spans="1:5" x14ac:dyDescent="0.3">
      <c r="A6816" s="25">
        <v>46093</v>
      </c>
      <c r="B6816" s="31">
        <v>0.78125</v>
      </c>
      <c r="C6816" s="46"/>
      <c r="D6816" s="29">
        <v>46093.78125</v>
      </c>
      <c r="E6816" s="15" t="str">
        <f>IF(AND($B$6=NB!$A$17,$B$8&gt;0),'Ersparnisberechnung Sommertarif'!$B$8*SLP!C6796,"")</f>
        <v/>
      </c>
    </row>
    <row r="6817" spans="1:5" x14ac:dyDescent="0.3">
      <c r="A6817" s="25">
        <v>46093</v>
      </c>
      <c r="B6817" s="31">
        <v>0.79166666666666663</v>
      </c>
      <c r="C6817" s="46"/>
      <c r="D6817" s="29">
        <v>46093.791666666664</v>
      </c>
      <c r="E6817" s="15" t="str">
        <f>IF(AND($B$6=NB!$A$17,$B$8&gt;0),'Ersparnisberechnung Sommertarif'!$B$8*SLP!C6797,"")</f>
        <v/>
      </c>
    </row>
    <row r="6818" spans="1:5" x14ac:dyDescent="0.3">
      <c r="A6818" s="25">
        <v>46093</v>
      </c>
      <c r="B6818" s="31">
        <v>0.80208333333333337</v>
      </c>
      <c r="C6818" s="46"/>
      <c r="D6818" s="29">
        <v>46093.802083333336</v>
      </c>
      <c r="E6818" s="15" t="str">
        <f>IF(AND($B$6=NB!$A$17,$B$8&gt;0),'Ersparnisberechnung Sommertarif'!$B$8*SLP!C6798,"")</f>
        <v/>
      </c>
    </row>
    <row r="6819" spans="1:5" x14ac:dyDescent="0.3">
      <c r="A6819" s="25">
        <v>46093</v>
      </c>
      <c r="B6819" s="31">
        <v>0.8125</v>
      </c>
      <c r="C6819" s="46"/>
      <c r="D6819" s="29">
        <v>46093.8125</v>
      </c>
      <c r="E6819" s="15" t="str">
        <f>IF(AND($B$6=NB!$A$17,$B$8&gt;0),'Ersparnisberechnung Sommertarif'!$B$8*SLP!C6799,"")</f>
        <v/>
      </c>
    </row>
    <row r="6820" spans="1:5" x14ac:dyDescent="0.3">
      <c r="A6820" s="25">
        <v>46093</v>
      </c>
      <c r="B6820" s="31">
        <v>0.82291666666666663</v>
      </c>
      <c r="C6820" s="46"/>
      <c r="D6820" s="29">
        <v>46093.822916666664</v>
      </c>
      <c r="E6820" s="15" t="str">
        <f>IF(AND($B$6=NB!$A$17,$B$8&gt;0),'Ersparnisberechnung Sommertarif'!$B$8*SLP!C6800,"")</f>
        <v/>
      </c>
    </row>
    <row r="6821" spans="1:5" x14ac:dyDescent="0.3">
      <c r="A6821" s="25">
        <v>46093</v>
      </c>
      <c r="B6821" s="31">
        <v>0.83333333333333337</v>
      </c>
      <c r="C6821" s="46"/>
      <c r="D6821" s="29">
        <v>46093.833333333336</v>
      </c>
      <c r="E6821" s="15" t="str">
        <f>IF(AND($B$6=NB!$A$17,$B$8&gt;0),'Ersparnisberechnung Sommertarif'!$B$8*SLP!C6801,"")</f>
        <v/>
      </c>
    </row>
    <row r="6822" spans="1:5" x14ac:dyDescent="0.3">
      <c r="A6822" s="25">
        <v>46093</v>
      </c>
      <c r="B6822" s="31">
        <v>0.84375</v>
      </c>
      <c r="C6822" s="46"/>
      <c r="D6822" s="29">
        <v>46093.84375</v>
      </c>
      <c r="E6822" s="15" t="str">
        <f>IF(AND($B$6=NB!$A$17,$B$8&gt;0),'Ersparnisberechnung Sommertarif'!$B$8*SLP!C6802,"")</f>
        <v/>
      </c>
    </row>
    <row r="6823" spans="1:5" x14ac:dyDescent="0.3">
      <c r="A6823" s="25">
        <v>46093</v>
      </c>
      <c r="B6823" s="31">
        <v>0.85416666666666663</v>
      </c>
      <c r="C6823" s="46"/>
      <c r="D6823" s="29">
        <v>46093.854166666664</v>
      </c>
      <c r="E6823" s="15" t="str">
        <f>IF(AND($B$6=NB!$A$17,$B$8&gt;0),'Ersparnisberechnung Sommertarif'!$B$8*SLP!C6803,"")</f>
        <v/>
      </c>
    </row>
    <row r="6824" spans="1:5" x14ac:dyDescent="0.3">
      <c r="A6824" s="25">
        <v>46093</v>
      </c>
      <c r="B6824" s="31">
        <v>0.86458333333333337</v>
      </c>
      <c r="C6824" s="46"/>
      <c r="D6824" s="29">
        <v>46093.864583333336</v>
      </c>
      <c r="E6824" s="15" t="str">
        <f>IF(AND($B$6=NB!$A$17,$B$8&gt;0),'Ersparnisberechnung Sommertarif'!$B$8*SLP!C6804,"")</f>
        <v/>
      </c>
    </row>
    <row r="6825" spans="1:5" x14ac:dyDescent="0.3">
      <c r="A6825" s="25">
        <v>46093</v>
      </c>
      <c r="B6825" s="31">
        <v>0.875</v>
      </c>
      <c r="C6825" s="46"/>
      <c r="D6825" s="29">
        <v>46093.875</v>
      </c>
      <c r="E6825" s="15" t="str">
        <f>IF(AND($B$6=NB!$A$17,$B$8&gt;0),'Ersparnisberechnung Sommertarif'!$B$8*SLP!C6805,"")</f>
        <v/>
      </c>
    </row>
    <row r="6826" spans="1:5" x14ac:dyDescent="0.3">
      <c r="A6826" s="25">
        <v>46093</v>
      </c>
      <c r="B6826" s="31">
        <v>0.88541666666666663</v>
      </c>
      <c r="C6826" s="46"/>
      <c r="D6826" s="29">
        <v>46093.885416666664</v>
      </c>
      <c r="E6826" s="15" t="str">
        <f>IF(AND($B$6=NB!$A$17,$B$8&gt;0),'Ersparnisberechnung Sommertarif'!$B$8*SLP!C6806,"")</f>
        <v/>
      </c>
    </row>
    <row r="6827" spans="1:5" x14ac:dyDescent="0.3">
      <c r="A6827" s="25">
        <v>46093</v>
      </c>
      <c r="B6827" s="31">
        <v>0.89583333333333337</v>
      </c>
      <c r="C6827" s="46"/>
      <c r="D6827" s="29">
        <v>46093.895833333336</v>
      </c>
      <c r="E6827" s="15" t="str">
        <f>IF(AND($B$6=NB!$A$17,$B$8&gt;0),'Ersparnisberechnung Sommertarif'!$B$8*SLP!C6807,"")</f>
        <v/>
      </c>
    </row>
    <row r="6828" spans="1:5" x14ac:dyDescent="0.3">
      <c r="A6828" s="25">
        <v>46093</v>
      </c>
      <c r="B6828" s="31">
        <v>0.90625</v>
      </c>
      <c r="C6828" s="46"/>
      <c r="D6828" s="29">
        <v>46093.90625</v>
      </c>
      <c r="E6828" s="15" t="str">
        <f>IF(AND($B$6=NB!$A$17,$B$8&gt;0),'Ersparnisberechnung Sommertarif'!$B$8*SLP!C6808,"")</f>
        <v/>
      </c>
    </row>
    <row r="6829" spans="1:5" x14ac:dyDescent="0.3">
      <c r="A6829" s="25">
        <v>46093</v>
      </c>
      <c r="B6829" s="31">
        <v>0.91666666666666663</v>
      </c>
      <c r="C6829" s="46"/>
      <c r="D6829" s="29">
        <v>46093.916666666664</v>
      </c>
      <c r="E6829" s="15" t="str">
        <f>IF(AND($B$6=NB!$A$17,$B$8&gt;0),'Ersparnisberechnung Sommertarif'!$B$8*SLP!C6809,"")</f>
        <v/>
      </c>
    </row>
    <row r="6830" spans="1:5" x14ac:dyDescent="0.3">
      <c r="A6830" s="25">
        <v>46093</v>
      </c>
      <c r="B6830" s="31">
        <v>0.92708333333333337</v>
      </c>
      <c r="C6830" s="46"/>
      <c r="D6830" s="29">
        <v>46093.927083333336</v>
      </c>
      <c r="E6830" s="15" t="str">
        <f>IF(AND($B$6=NB!$A$17,$B$8&gt;0),'Ersparnisberechnung Sommertarif'!$B$8*SLP!C6810,"")</f>
        <v/>
      </c>
    </row>
    <row r="6831" spans="1:5" x14ac:dyDescent="0.3">
      <c r="A6831" s="25">
        <v>46093</v>
      </c>
      <c r="B6831" s="31">
        <v>0.9375</v>
      </c>
      <c r="C6831" s="46"/>
      <c r="D6831" s="29">
        <v>46093.9375</v>
      </c>
      <c r="E6831" s="15" t="str">
        <f>IF(AND($B$6=NB!$A$17,$B$8&gt;0),'Ersparnisberechnung Sommertarif'!$B$8*SLP!C6811,"")</f>
        <v/>
      </c>
    </row>
    <row r="6832" spans="1:5" x14ac:dyDescent="0.3">
      <c r="A6832" s="25">
        <v>46093</v>
      </c>
      <c r="B6832" s="31">
        <v>0.94791666666666663</v>
      </c>
      <c r="C6832" s="46"/>
      <c r="D6832" s="29">
        <v>46093.947916666664</v>
      </c>
      <c r="E6832" s="15" t="str">
        <f>IF(AND($B$6=NB!$A$17,$B$8&gt;0),'Ersparnisberechnung Sommertarif'!$B$8*SLP!C6812,"")</f>
        <v/>
      </c>
    </row>
    <row r="6833" spans="1:5" x14ac:dyDescent="0.3">
      <c r="A6833" s="25">
        <v>46093</v>
      </c>
      <c r="B6833" s="31">
        <v>0.95833333333333337</v>
      </c>
      <c r="C6833" s="46"/>
      <c r="D6833" s="29">
        <v>46093.958333333336</v>
      </c>
      <c r="E6833" s="15" t="str">
        <f>IF(AND($B$6=NB!$A$17,$B$8&gt;0),'Ersparnisberechnung Sommertarif'!$B$8*SLP!C6813,"")</f>
        <v/>
      </c>
    </row>
    <row r="6834" spans="1:5" x14ac:dyDescent="0.3">
      <c r="A6834" s="25">
        <v>46093</v>
      </c>
      <c r="B6834" s="31">
        <v>0.96875</v>
      </c>
      <c r="C6834" s="46"/>
      <c r="D6834" s="29">
        <v>46093.96875</v>
      </c>
      <c r="E6834" s="15" t="str">
        <f>IF(AND($B$6=NB!$A$17,$B$8&gt;0),'Ersparnisberechnung Sommertarif'!$B$8*SLP!C6814,"")</f>
        <v/>
      </c>
    </row>
    <row r="6835" spans="1:5" x14ac:dyDescent="0.3">
      <c r="A6835" s="25">
        <v>46093</v>
      </c>
      <c r="B6835" s="31">
        <v>0.97916666666666663</v>
      </c>
      <c r="C6835" s="46"/>
      <c r="D6835" s="29">
        <v>46093.979166666664</v>
      </c>
      <c r="E6835" s="15" t="str">
        <f>IF(AND($B$6=NB!$A$17,$B$8&gt;0),'Ersparnisberechnung Sommertarif'!$B$8*SLP!C6815,"")</f>
        <v/>
      </c>
    </row>
    <row r="6836" spans="1:5" x14ac:dyDescent="0.3">
      <c r="A6836" s="25">
        <v>46093</v>
      </c>
      <c r="B6836" s="31">
        <v>0.98958333333333337</v>
      </c>
      <c r="C6836" s="46"/>
      <c r="D6836" s="29">
        <v>46093.989583333336</v>
      </c>
      <c r="E6836" s="15" t="str">
        <f>IF(AND($B$6=NB!$A$17,$B$8&gt;0),'Ersparnisberechnung Sommertarif'!$B$8*SLP!C6816,"")</f>
        <v/>
      </c>
    </row>
    <row r="6837" spans="1:5" x14ac:dyDescent="0.3">
      <c r="A6837" s="25">
        <v>46094</v>
      </c>
      <c r="B6837" s="31">
        <v>0</v>
      </c>
      <c r="C6837" s="46"/>
      <c r="D6837" s="29">
        <v>46094</v>
      </c>
      <c r="E6837" s="15" t="str">
        <f>IF(AND($B$6=NB!$A$17,$B$8&gt;0),'Ersparnisberechnung Sommertarif'!$B$8*SLP!C6817,"")</f>
        <v/>
      </c>
    </row>
    <row r="6838" spans="1:5" x14ac:dyDescent="0.3">
      <c r="A6838" s="25">
        <v>46094</v>
      </c>
      <c r="B6838" s="31">
        <v>1.0416666666666666E-2</v>
      </c>
      <c r="C6838" s="46"/>
      <c r="D6838" s="29">
        <v>46094.010416666664</v>
      </c>
      <c r="E6838" s="15" t="str">
        <f>IF(AND($B$6=NB!$A$17,$B$8&gt;0),'Ersparnisberechnung Sommertarif'!$B$8*SLP!C6818,"")</f>
        <v/>
      </c>
    </row>
    <row r="6839" spans="1:5" x14ac:dyDescent="0.3">
      <c r="A6839" s="25">
        <v>46094</v>
      </c>
      <c r="B6839" s="31">
        <v>2.0833333333333332E-2</v>
      </c>
      <c r="C6839" s="46"/>
      <c r="D6839" s="29">
        <v>46094.020833333336</v>
      </c>
      <c r="E6839" s="15" t="str">
        <f>IF(AND($B$6=NB!$A$17,$B$8&gt;0),'Ersparnisberechnung Sommertarif'!$B$8*SLP!C6819,"")</f>
        <v/>
      </c>
    </row>
    <row r="6840" spans="1:5" x14ac:dyDescent="0.3">
      <c r="A6840" s="25">
        <v>46094</v>
      </c>
      <c r="B6840" s="31">
        <v>3.125E-2</v>
      </c>
      <c r="C6840" s="46"/>
      <c r="D6840" s="29">
        <v>46094.03125</v>
      </c>
      <c r="E6840" s="15" t="str">
        <f>IF(AND($B$6=NB!$A$17,$B$8&gt;0),'Ersparnisberechnung Sommertarif'!$B$8*SLP!C6820,"")</f>
        <v/>
      </c>
    </row>
    <row r="6841" spans="1:5" x14ac:dyDescent="0.3">
      <c r="A6841" s="25">
        <v>46094</v>
      </c>
      <c r="B6841" s="31">
        <v>4.1666666666666664E-2</v>
      </c>
      <c r="C6841" s="46"/>
      <c r="D6841" s="29">
        <v>46094.041666666664</v>
      </c>
      <c r="E6841" s="15" t="str">
        <f>IF(AND($B$6=NB!$A$17,$B$8&gt;0),'Ersparnisberechnung Sommertarif'!$B$8*SLP!C6821,"")</f>
        <v/>
      </c>
    </row>
    <row r="6842" spans="1:5" x14ac:dyDescent="0.3">
      <c r="A6842" s="25">
        <v>46094</v>
      </c>
      <c r="B6842" s="31">
        <v>5.2083333333333336E-2</v>
      </c>
      <c r="C6842" s="46"/>
      <c r="D6842" s="29">
        <v>46094.052083333336</v>
      </c>
      <c r="E6842" s="15" t="str">
        <f>IF(AND($B$6=NB!$A$17,$B$8&gt;0),'Ersparnisberechnung Sommertarif'!$B$8*SLP!C6822,"")</f>
        <v/>
      </c>
    </row>
    <row r="6843" spans="1:5" x14ac:dyDescent="0.3">
      <c r="A6843" s="25">
        <v>46094</v>
      </c>
      <c r="B6843" s="31">
        <v>6.25E-2</v>
      </c>
      <c r="C6843" s="46"/>
      <c r="D6843" s="29">
        <v>46094.0625</v>
      </c>
      <c r="E6843" s="15" t="str">
        <f>IF(AND($B$6=NB!$A$17,$B$8&gt;0),'Ersparnisberechnung Sommertarif'!$B$8*SLP!C6823,"")</f>
        <v/>
      </c>
    </row>
    <row r="6844" spans="1:5" x14ac:dyDescent="0.3">
      <c r="A6844" s="25">
        <v>46094</v>
      </c>
      <c r="B6844" s="31">
        <v>7.2916666666666671E-2</v>
      </c>
      <c r="C6844" s="46"/>
      <c r="D6844" s="29">
        <v>46094.072916666664</v>
      </c>
      <c r="E6844" s="15" t="str">
        <f>IF(AND($B$6=NB!$A$17,$B$8&gt;0),'Ersparnisberechnung Sommertarif'!$B$8*SLP!C6824,"")</f>
        <v/>
      </c>
    </row>
    <row r="6845" spans="1:5" x14ac:dyDescent="0.3">
      <c r="A6845" s="25">
        <v>46094</v>
      </c>
      <c r="B6845" s="31">
        <v>8.3333333333333329E-2</v>
      </c>
      <c r="C6845" s="46"/>
      <c r="D6845" s="29">
        <v>46094.083333333336</v>
      </c>
      <c r="E6845" s="15" t="str">
        <f>IF(AND($B$6=NB!$A$17,$B$8&gt;0),'Ersparnisberechnung Sommertarif'!$B$8*SLP!C6825,"")</f>
        <v/>
      </c>
    </row>
    <row r="6846" spans="1:5" x14ac:dyDescent="0.3">
      <c r="A6846" s="25">
        <v>46094</v>
      </c>
      <c r="B6846" s="31">
        <v>9.375E-2</v>
      </c>
      <c r="C6846" s="46"/>
      <c r="D6846" s="29">
        <v>46094.09375</v>
      </c>
      <c r="E6846" s="15" t="str">
        <f>IF(AND($B$6=NB!$A$17,$B$8&gt;0),'Ersparnisberechnung Sommertarif'!$B$8*SLP!C6826,"")</f>
        <v/>
      </c>
    </row>
    <row r="6847" spans="1:5" x14ac:dyDescent="0.3">
      <c r="A6847" s="25">
        <v>46094</v>
      </c>
      <c r="B6847" s="31">
        <v>0.10416666666666667</v>
      </c>
      <c r="C6847" s="46"/>
      <c r="D6847" s="29">
        <v>46094.104166666664</v>
      </c>
      <c r="E6847" s="15" t="str">
        <f>IF(AND($B$6=NB!$A$17,$B$8&gt;0),'Ersparnisberechnung Sommertarif'!$B$8*SLP!C6827,"")</f>
        <v/>
      </c>
    </row>
    <row r="6848" spans="1:5" x14ac:dyDescent="0.3">
      <c r="A6848" s="25">
        <v>46094</v>
      </c>
      <c r="B6848" s="31">
        <v>0.11458333333333333</v>
      </c>
      <c r="C6848" s="46"/>
      <c r="D6848" s="29">
        <v>46094.114583333336</v>
      </c>
      <c r="E6848" s="15" t="str">
        <f>IF(AND($B$6=NB!$A$17,$B$8&gt;0),'Ersparnisberechnung Sommertarif'!$B$8*SLP!C6828,"")</f>
        <v/>
      </c>
    </row>
    <row r="6849" spans="1:5" x14ac:dyDescent="0.3">
      <c r="A6849" s="25">
        <v>46094</v>
      </c>
      <c r="B6849" s="31">
        <v>0.125</v>
      </c>
      <c r="C6849" s="46"/>
      <c r="D6849" s="29">
        <v>46094.125</v>
      </c>
      <c r="E6849" s="15" t="str">
        <f>IF(AND($B$6=NB!$A$17,$B$8&gt;0),'Ersparnisberechnung Sommertarif'!$B$8*SLP!C6829,"")</f>
        <v/>
      </c>
    </row>
    <row r="6850" spans="1:5" x14ac:dyDescent="0.3">
      <c r="A6850" s="25">
        <v>46094</v>
      </c>
      <c r="B6850" s="31">
        <v>0.13541666666666666</v>
      </c>
      <c r="C6850" s="46"/>
      <c r="D6850" s="29">
        <v>46094.135416666664</v>
      </c>
      <c r="E6850" s="15" t="str">
        <f>IF(AND($B$6=NB!$A$17,$B$8&gt;0),'Ersparnisberechnung Sommertarif'!$B$8*SLP!C6830,"")</f>
        <v/>
      </c>
    </row>
    <row r="6851" spans="1:5" x14ac:dyDescent="0.3">
      <c r="A6851" s="25">
        <v>46094</v>
      </c>
      <c r="B6851" s="31">
        <v>0.14583333333333334</v>
      </c>
      <c r="C6851" s="46"/>
      <c r="D6851" s="29">
        <v>46094.145833333336</v>
      </c>
      <c r="E6851" s="15" t="str">
        <f>IF(AND($B$6=NB!$A$17,$B$8&gt;0),'Ersparnisberechnung Sommertarif'!$B$8*SLP!C6831,"")</f>
        <v/>
      </c>
    </row>
    <row r="6852" spans="1:5" x14ac:dyDescent="0.3">
      <c r="A6852" s="25">
        <v>46094</v>
      </c>
      <c r="B6852" s="31">
        <v>0.15625</v>
      </c>
      <c r="C6852" s="46"/>
      <c r="D6852" s="29">
        <v>46094.15625</v>
      </c>
      <c r="E6852" s="15" t="str">
        <f>IF(AND($B$6=NB!$A$17,$B$8&gt;0),'Ersparnisberechnung Sommertarif'!$B$8*SLP!C6832,"")</f>
        <v/>
      </c>
    </row>
    <row r="6853" spans="1:5" x14ac:dyDescent="0.3">
      <c r="A6853" s="25">
        <v>46094</v>
      </c>
      <c r="B6853" s="31">
        <v>0.16666666666666666</v>
      </c>
      <c r="C6853" s="46"/>
      <c r="D6853" s="29">
        <v>46094.166666666664</v>
      </c>
      <c r="E6853" s="15" t="str">
        <f>IF(AND($B$6=NB!$A$17,$B$8&gt;0),'Ersparnisberechnung Sommertarif'!$B$8*SLP!C6833,"")</f>
        <v/>
      </c>
    </row>
    <row r="6854" spans="1:5" x14ac:dyDescent="0.3">
      <c r="A6854" s="25">
        <v>46094</v>
      </c>
      <c r="B6854" s="31">
        <v>0.17708333333333334</v>
      </c>
      <c r="C6854" s="46"/>
      <c r="D6854" s="29">
        <v>46094.177083333336</v>
      </c>
      <c r="E6854" s="15" t="str">
        <f>IF(AND($B$6=NB!$A$17,$B$8&gt;0),'Ersparnisberechnung Sommertarif'!$B$8*SLP!C6834,"")</f>
        <v/>
      </c>
    </row>
    <row r="6855" spans="1:5" x14ac:dyDescent="0.3">
      <c r="A6855" s="25">
        <v>46094</v>
      </c>
      <c r="B6855" s="31">
        <v>0.1875</v>
      </c>
      <c r="C6855" s="46"/>
      <c r="D6855" s="29">
        <v>46094.1875</v>
      </c>
      <c r="E6855" s="15" t="str">
        <f>IF(AND($B$6=NB!$A$17,$B$8&gt;0),'Ersparnisberechnung Sommertarif'!$B$8*SLP!C6835,"")</f>
        <v/>
      </c>
    </row>
    <row r="6856" spans="1:5" x14ac:dyDescent="0.3">
      <c r="A6856" s="25">
        <v>46094</v>
      </c>
      <c r="B6856" s="31">
        <v>0.19791666666666666</v>
      </c>
      <c r="C6856" s="46"/>
      <c r="D6856" s="29">
        <v>46094.197916666664</v>
      </c>
      <c r="E6856" s="15" t="str">
        <f>IF(AND($B$6=NB!$A$17,$B$8&gt;0),'Ersparnisberechnung Sommertarif'!$B$8*SLP!C6836,"")</f>
        <v/>
      </c>
    </row>
    <row r="6857" spans="1:5" x14ac:dyDescent="0.3">
      <c r="A6857" s="25">
        <v>46094</v>
      </c>
      <c r="B6857" s="31">
        <v>0.20833333333333334</v>
      </c>
      <c r="C6857" s="46"/>
      <c r="D6857" s="29">
        <v>46094.208333333336</v>
      </c>
      <c r="E6857" s="15" t="str">
        <f>IF(AND($B$6=NB!$A$17,$B$8&gt;0),'Ersparnisberechnung Sommertarif'!$B$8*SLP!C6837,"")</f>
        <v/>
      </c>
    </row>
    <row r="6858" spans="1:5" x14ac:dyDescent="0.3">
      <c r="A6858" s="25">
        <v>46094</v>
      </c>
      <c r="B6858" s="31">
        <v>0.21875</v>
      </c>
      <c r="C6858" s="46"/>
      <c r="D6858" s="29">
        <v>46094.21875</v>
      </c>
      <c r="E6858" s="15" t="str">
        <f>IF(AND($B$6=NB!$A$17,$B$8&gt;0),'Ersparnisberechnung Sommertarif'!$B$8*SLP!C6838,"")</f>
        <v/>
      </c>
    </row>
    <row r="6859" spans="1:5" x14ac:dyDescent="0.3">
      <c r="A6859" s="25">
        <v>46094</v>
      </c>
      <c r="B6859" s="31">
        <v>0.22916666666666666</v>
      </c>
      <c r="C6859" s="46"/>
      <c r="D6859" s="29">
        <v>46094.229166666664</v>
      </c>
      <c r="E6859" s="15" t="str">
        <f>IF(AND($B$6=NB!$A$17,$B$8&gt;0),'Ersparnisberechnung Sommertarif'!$B$8*SLP!C6839,"")</f>
        <v/>
      </c>
    </row>
    <row r="6860" spans="1:5" x14ac:dyDescent="0.3">
      <c r="A6860" s="25">
        <v>46094</v>
      </c>
      <c r="B6860" s="31">
        <v>0.23958333333333334</v>
      </c>
      <c r="C6860" s="46"/>
      <c r="D6860" s="29">
        <v>46094.239583333336</v>
      </c>
      <c r="E6860" s="15" t="str">
        <f>IF(AND($B$6=NB!$A$17,$B$8&gt;0),'Ersparnisberechnung Sommertarif'!$B$8*SLP!C6840,"")</f>
        <v/>
      </c>
    </row>
    <row r="6861" spans="1:5" x14ac:dyDescent="0.3">
      <c r="A6861" s="25">
        <v>46094</v>
      </c>
      <c r="B6861" s="31">
        <v>0.25</v>
      </c>
      <c r="C6861" s="46"/>
      <c r="D6861" s="29">
        <v>46094.25</v>
      </c>
      <c r="E6861" s="15" t="str">
        <f>IF(AND($B$6=NB!$A$17,$B$8&gt;0),'Ersparnisberechnung Sommertarif'!$B$8*SLP!C6841,"")</f>
        <v/>
      </c>
    </row>
    <row r="6862" spans="1:5" x14ac:dyDescent="0.3">
      <c r="A6862" s="25">
        <v>46094</v>
      </c>
      <c r="B6862" s="31">
        <v>0.26041666666666669</v>
      </c>
      <c r="C6862" s="46"/>
      <c r="D6862" s="29">
        <v>46094.260416666664</v>
      </c>
      <c r="E6862" s="15" t="str">
        <f>IF(AND($B$6=NB!$A$17,$B$8&gt;0),'Ersparnisberechnung Sommertarif'!$B$8*SLP!C6842,"")</f>
        <v/>
      </c>
    </row>
    <row r="6863" spans="1:5" x14ac:dyDescent="0.3">
      <c r="A6863" s="25">
        <v>46094</v>
      </c>
      <c r="B6863" s="31">
        <v>0.27083333333333331</v>
      </c>
      <c r="C6863" s="46"/>
      <c r="D6863" s="29">
        <v>46094.270833333336</v>
      </c>
      <c r="E6863" s="15" t="str">
        <f>IF(AND($B$6=NB!$A$17,$B$8&gt;0),'Ersparnisberechnung Sommertarif'!$B$8*SLP!C6843,"")</f>
        <v/>
      </c>
    </row>
    <row r="6864" spans="1:5" x14ac:dyDescent="0.3">
      <c r="A6864" s="25">
        <v>46094</v>
      </c>
      <c r="B6864" s="31">
        <v>0.28125</v>
      </c>
      <c r="C6864" s="46"/>
      <c r="D6864" s="29">
        <v>46094.28125</v>
      </c>
      <c r="E6864" s="15" t="str">
        <f>IF(AND($B$6=NB!$A$17,$B$8&gt;0),'Ersparnisberechnung Sommertarif'!$B$8*SLP!C6844,"")</f>
        <v/>
      </c>
    </row>
    <row r="6865" spans="1:5" x14ac:dyDescent="0.3">
      <c r="A6865" s="25">
        <v>46094</v>
      </c>
      <c r="B6865" s="31">
        <v>0.29166666666666669</v>
      </c>
      <c r="C6865" s="46"/>
      <c r="D6865" s="29">
        <v>46094.291666666664</v>
      </c>
      <c r="E6865" s="15" t="str">
        <f>IF(AND($B$6=NB!$A$17,$B$8&gt;0),'Ersparnisberechnung Sommertarif'!$B$8*SLP!C6845,"")</f>
        <v/>
      </c>
    </row>
    <row r="6866" spans="1:5" x14ac:dyDescent="0.3">
      <c r="A6866" s="25">
        <v>46094</v>
      </c>
      <c r="B6866" s="31">
        <v>0.30208333333333331</v>
      </c>
      <c r="C6866" s="46"/>
      <c r="D6866" s="29">
        <v>46094.302083333336</v>
      </c>
      <c r="E6866" s="15" t="str">
        <f>IF(AND($B$6=NB!$A$17,$B$8&gt;0),'Ersparnisberechnung Sommertarif'!$B$8*SLP!C6846,"")</f>
        <v/>
      </c>
    </row>
    <row r="6867" spans="1:5" x14ac:dyDescent="0.3">
      <c r="A6867" s="25">
        <v>46094</v>
      </c>
      <c r="B6867" s="31">
        <v>0.3125</v>
      </c>
      <c r="C6867" s="46"/>
      <c r="D6867" s="29">
        <v>46094.3125</v>
      </c>
      <c r="E6867" s="15" t="str">
        <f>IF(AND($B$6=NB!$A$17,$B$8&gt;0),'Ersparnisberechnung Sommertarif'!$B$8*SLP!C6847,"")</f>
        <v/>
      </c>
    </row>
    <row r="6868" spans="1:5" x14ac:dyDescent="0.3">
      <c r="A6868" s="25">
        <v>46094</v>
      </c>
      <c r="B6868" s="31">
        <v>0.32291666666666669</v>
      </c>
      <c r="C6868" s="46"/>
      <c r="D6868" s="29">
        <v>46094.322916666664</v>
      </c>
      <c r="E6868" s="15" t="str">
        <f>IF(AND($B$6=NB!$A$17,$B$8&gt;0),'Ersparnisberechnung Sommertarif'!$B$8*SLP!C6848,"")</f>
        <v/>
      </c>
    </row>
    <row r="6869" spans="1:5" x14ac:dyDescent="0.3">
      <c r="A6869" s="25">
        <v>46094</v>
      </c>
      <c r="B6869" s="31">
        <v>0.33333333333333331</v>
      </c>
      <c r="C6869" s="46"/>
      <c r="D6869" s="29">
        <v>46094.333333333336</v>
      </c>
      <c r="E6869" s="15" t="str">
        <f>IF(AND($B$6=NB!$A$17,$B$8&gt;0),'Ersparnisberechnung Sommertarif'!$B$8*SLP!C6849,"")</f>
        <v/>
      </c>
    </row>
    <row r="6870" spans="1:5" x14ac:dyDescent="0.3">
      <c r="A6870" s="25">
        <v>46094</v>
      </c>
      <c r="B6870" s="31">
        <v>0.34375</v>
      </c>
      <c r="C6870" s="46"/>
      <c r="D6870" s="29">
        <v>46094.34375</v>
      </c>
      <c r="E6870" s="15" t="str">
        <f>IF(AND($B$6=NB!$A$17,$B$8&gt;0),'Ersparnisberechnung Sommertarif'!$B$8*SLP!C6850,"")</f>
        <v/>
      </c>
    </row>
    <row r="6871" spans="1:5" x14ac:dyDescent="0.3">
      <c r="A6871" s="25">
        <v>46094</v>
      </c>
      <c r="B6871" s="31">
        <v>0.35416666666666669</v>
      </c>
      <c r="C6871" s="46"/>
      <c r="D6871" s="29">
        <v>46094.354166666664</v>
      </c>
      <c r="E6871" s="15" t="str">
        <f>IF(AND($B$6=NB!$A$17,$B$8&gt;0),'Ersparnisberechnung Sommertarif'!$B$8*SLP!C6851,"")</f>
        <v/>
      </c>
    </row>
    <row r="6872" spans="1:5" x14ac:dyDescent="0.3">
      <c r="A6872" s="25">
        <v>46094</v>
      </c>
      <c r="B6872" s="31">
        <v>0.36458333333333331</v>
      </c>
      <c r="C6872" s="46"/>
      <c r="D6872" s="29">
        <v>46094.364583333336</v>
      </c>
      <c r="E6872" s="15" t="str">
        <f>IF(AND($B$6=NB!$A$17,$B$8&gt;0),'Ersparnisberechnung Sommertarif'!$B$8*SLP!C6852,"")</f>
        <v/>
      </c>
    </row>
    <row r="6873" spans="1:5" x14ac:dyDescent="0.3">
      <c r="A6873" s="25">
        <v>46094</v>
      </c>
      <c r="B6873" s="31">
        <v>0.375</v>
      </c>
      <c r="C6873" s="46"/>
      <c r="D6873" s="29">
        <v>46094.375</v>
      </c>
      <c r="E6873" s="15" t="str">
        <f>IF(AND($B$6=NB!$A$17,$B$8&gt;0),'Ersparnisberechnung Sommertarif'!$B$8*SLP!C6853,"")</f>
        <v/>
      </c>
    </row>
    <row r="6874" spans="1:5" x14ac:dyDescent="0.3">
      <c r="A6874" s="25">
        <v>46094</v>
      </c>
      <c r="B6874" s="31">
        <v>0.38541666666666669</v>
      </c>
      <c r="C6874" s="46"/>
      <c r="D6874" s="29">
        <v>46094.385416666664</v>
      </c>
      <c r="E6874" s="15" t="str">
        <f>IF(AND($B$6=NB!$A$17,$B$8&gt;0),'Ersparnisberechnung Sommertarif'!$B$8*SLP!C6854,"")</f>
        <v/>
      </c>
    </row>
    <row r="6875" spans="1:5" x14ac:dyDescent="0.3">
      <c r="A6875" s="25">
        <v>46094</v>
      </c>
      <c r="B6875" s="31">
        <v>0.39583333333333331</v>
      </c>
      <c r="C6875" s="46"/>
      <c r="D6875" s="29">
        <v>46094.395833333336</v>
      </c>
      <c r="E6875" s="15" t="str">
        <f>IF(AND($B$6=NB!$A$17,$B$8&gt;0),'Ersparnisberechnung Sommertarif'!$B$8*SLP!C6855,"")</f>
        <v/>
      </c>
    </row>
    <row r="6876" spans="1:5" x14ac:dyDescent="0.3">
      <c r="A6876" s="25">
        <v>46094</v>
      </c>
      <c r="B6876" s="31">
        <v>0.40625</v>
      </c>
      <c r="C6876" s="46"/>
      <c r="D6876" s="29">
        <v>46094.40625</v>
      </c>
      <c r="E6876" s="15" t="str">
        <f>IF(AND($B$6=NB!$A$17,$B$8&gt;0),'Ersparnisberechnung Sommertarif'!$B$8*SLP!C6856,"")</f>
        <v/>
      </c>
    </row>
    <row r="6877" spans="1:5" x14ac:dyDescent="0.3">
      <c r="A6877" s="25">
        <v>46094</v>
      </c>
      <c r="B6877" s="31">
        <v>0.41666666666666669</v>
      </c>
      <c r="C6877" s="46"/>
      <c r="D6877" s="29">
        <v>46094.416666666664</v>
      </c>
      <c r="E6877" s="15" t="str">
        <f>IF(AND($B$6=NB!$A$17,$B$8&gt;0),'Ersparnisberechnung Sommertarif'!$B$8*SLP!C6857,"")</f>
        <v/>
      </c>
    </row>
    <row r="6878" spans="1:5" x14ac:dyDescent="0.3">
      <c r="A6878" s="25">
        <v>46094</v>
      </c>
      <c r="B6878" s="31">
        <v>0.42708333333333331</v>
      </c>
      <c r="C6878" s="46"/>
      <c r="D6878" s="29">
        <v>46094.427083333336</v>
      </c>
      <c r="E6878" s="15" t="str">
        <f>IF(AND($B$6=NB!$A$17,$B$8&gt;0),'Ersparnisberechnung Sommertarif'!$B$8*SLP!C6858,"")</f>
        <v/>
      </c>
    </row>
    <row r="6879" spans="1:5" x14ac:dyDescent="0.3">
      <c r="A6879" s="25">
        <v>46094</v>
      </c>
      <c r="B6879" s="31">
        <v>0.4375</v>
      </c>
      <c r="C6879" s="46"/>
      <c r="D6879" s="29">
        <v>46094.4375</v>
      </c>
      <c r="E6879" s="15" t="str">
        <f>IF(AND($B$6=NB!$A$17,$B$8&gt;0),'Ersparnisberechnung Sommertarif'!$B$8*SLP!C6859,"")</f>
        <v/>
      </c>
    </row>
    <row r="6880" spans="1:5" x14ac:dyDescent="0.3">
      <c r="A6880" s="25">
        <v>46094</v>
      </c>
      <c r="B6880" s="31">
        <v>0.44791666666666669</v>
      </c>
      <c r="C6880" s="46"/>
      <c r="D6880" s="29">
        <v>46094.447916666664</v>
      </c>
      <c r="E6880" s="15" t="str">
        <f>IF(AND($B$6=NB!$A$17,$B$8&gt;0),'Ersparnisberechnung Sommertarif'!$B$8*SLP!C6860,"")</f>
        <v/>
      </c>
    </row>
    <row r="6881" spans="1:5" x14ac:dyDescent="0.3">
      <c r="A6881" s="25">
        <v>46094</v>
      </c>
      <c r="B6881" s="31">
        <v>0.45833333333333331</v>
      </c>
      <c r="C6881" s="46"/>
      <c r="D6881" s="29">
        <v>46094.458333333336</v>
      </c>
      <c r="E6881" s="15" t="str">
        <f>IF(AND($B$6=NB!$A$17,$B$8&gt;0),'Ersparnisberechnung Sommertarif'!$B$8*SLP!C6861,"")</f>
        <v/>
      </c>
    </row>
    <row r="6882" spans="1:5" x14ac:dyDescent="0.3">
      <c r="A6882" s="25">
        <v>46094</v>
      </c>
      <c r="B6882" s="31">
        <v>0.46875</v>
      </c>
      <c r="C6882" s="46"/>
      <c r="D6882" s="29">
        <v>46094.46875</v>
      </c>
      <c r="E6882" s="15" t="str">
        <f>IF(AND($B$6=NB!$A$17,$B$8&gt;0),'Ersparnisberechnung Sommertarif'!$B$8*SLP!C6862,"")</f>
        <v/>
      </c>
    </row>
    <row r="6883" spans="1:5" x14ac:dyDescent="0.3">
      <c r="A6883" s="25">
        <v>46094</v>
      </c>
      <c r="B6883" s="31">
        <v>0.47916666666666669</v>
      </c>
      <c r="C6883" s="46"/>
      <c r="D6883" s="29">
        <v>46094.479166666664</v>
      </c>
      <c r="E6883" s="15" t="str">
        <f>IF(AND($B$6=NB!$A$17,$B$8&gt;0),'Ersparnisberechnung Sommertarif'!$B$8*SLP!C6863,"")</f>
        <v/>
      </c>
    </row>
    <row r="6884" spans="1:5" x14ac:dyDescent="0.3">
      <c r="A6884" s="25">
        <v>46094</v>
      </c>
      <c r="B6884" s="31">
        <v>0.48958333333333331</v>
      </c>
      <c r="C6884" s="46"/>
      <c r="D6884" s="29">
        <v>46094.489583333336</v>
      </c>
      <c r="E6884" s="15" t="str">
        <f>IF(AND($B$6=NB!$A$17,$B$8&gt;0),'Ersparnisberechnung Sommertarif'!$B$8*SLP!C6864,"")</f>
        <v/>
      </c>
    </row>
    <row r="6885" spans="1:5" x14ac:dyDescent="0.3">
      <c r="A6885" s="25">
        <v>46094</v>
      </c>
      <c r="B6885" s="31">
        <v>0.5</v>
      </c>
      <c r="C6885" s="46"/>
      <c r="D6885" s="29">
        <v>46094.5</v>
      </c>
      <c r="E6885" s="15" t="str">
        <f>IF(AND($B$6=NB!$A$17,$B$8&gt;0),'Ersparnisberechnung Sommertarif'!$B$8*SLP!C6865,"")</f>
        <v/>
      </c>
    </row>
    <row r="6886" spans="1:5" x14ac:dyDescent="0.3">
      <c r="A6886" s="25">
        <v>46094</v>
      </c>
      <c r="B6886" s="31">
        <v>0.51041666666666663</v>
      </c>
      <c r="C6886" s="46"/>
      <c r="D6886" s="29">
        <v>46094.510416666664</v>
      </c>
      <c r="E6886" s="15" t="str">
        <f>IF(AND($B$6=NB!$A$17,$B$8&gt;0),'Ersparnisberechnung Sommertarif'!$B$8*SLP!C6866,"")</f>
        <v/>
      </c>
    </row>
    <row r="6887" spans="1:5" x14ac:dyDescent="0.3">
      <c r="A6887" s="25">
        <v>46094</v>
      </c>
      <c r="B6887" s="31">
        <v>0.52083333333333337</v>
      </c>
      <c r="C6887" s="46"/>
      <c r="D6887" s="29">
        <v>46094.520833333336</v>
      </c>
      <c r="E6887" s="15" t="str">
        <f>IF(AND($B$6=NB!$A$17,$B$8&gt;0),'Ersparnisberechnung Sommertarif'!$B$8*SLP!C6867,"")</f>
        <v/>
      </c>
    </row>
    <row r="6888" spans="1:5" x14ac:dyDescent="0.3">
      <c r="A6888" s="25">
        <v>46094</v>
      </c>
      <c r="B6888" s="31">
        <v>0.53125</v>
      </c>
      <c r="C6888" s="46"/>
      <c r="D6888" s="29">
        <v>46094.53125</v>
      </c>
      <c r="E6888" s="15" t="str">
        <f>IF(AND($B$6=NB!$A$17,$B$8&gt;0),'Ersparnisberechnung Sommertarif'!$B$8*SLP!C6868,"")</f>
        <v/>
      </c>
    </row>
    <row r="6889" spans="1:5" x14ac:dyDescent="0.3">
      <c r="A6889" s="25">
        <v>46094</v>
      </c>
      <c r="B6889" s="31">
        <v>0.54166666666666663</v>
      </c>
      <c r="C6889" s="46"/>
      <c r="D6889" s="29">
        <v>46094.541666666664</v>
      </c>
      <c r="E6889" s="15" t="str">
        <f>IF(AND($B$6=NB!$A$17,$B$8&gt;0),'Ersparnisberechnung Sommertarif'!$B$8*SLP!C6869,"")</f>
        <v/>
      </c>
    </row>
    <row r="6890" spans="1:5" x14ac:dyDescent="0.3">
      <c r="A6890" s="25">
        <v>46094</v>
      </c>
      <c r="B6890" s="31">
        <v>0.55208333333333337</v>
      </c>
      <c r="C6890" s="46"/>
      <c r="D6890" s="29">
        <v>46094.552083333336</v>
      </c>
      <c r="E6890" s="15" t="str">
        <f>IF(AND($B$6=NB!$A$17,$B$8&gt;0),'Ersparnisberechnung Sommertarif'!$B$8*SLP!C6870,"")</f>
        <v/>
      </c>
    </row>
    <row r="6891" spans="1:5" x14ac:dyDescent="0.3">
      <c r="A6891" s="25">
        <v>46094</v>
      </c>
      <c r="B6891" s="31">
        <v>0.5625</v>
      </c>
      <c r="C6891" s="46"/>
      <c r="D6891" s="29">
        <v>46094.5625</v>
      </c>
      <c r="E6891" s="15" t="str">
        <f>IF(AND($B$6=NB!$A$17,$B$8&gt;0),'Ersparnisberechnung Sommertarif'!$B$8*SLP!C6871,"")</f>
        <v/>
      </c>
    </row>
    <row r="6892" spans="1:5" x14ac:dyDescent="0.3">
      <c r="A6892" s="25">
        <v>46094</v>
      </c>
      <c r="B6892" s="31">
        <v>0.57291666666666663</v>
      </c>
      <c r="C6892" s="46"/>
      <c r="D6892" s="29">
        <v>46094.572916666664</v>
      </c>
      <c r="E6892" s="15" t="str">
        <f>IF(AND($B$6=NB!$A$17,$B$8&gt;0),'Ersparnisberechnung Sommertarif'!$B$8*SLP!C6872,"")</f>
        <v/>
      </c>
    </row>
    <row r="6893" spans="1:5" x14ac:dyDescent="0.3">
      <c r="A6893" s="25">
        <v>46094</v>
      </c>
      <c r="B6893" s="31">
        <v>0.58333333333333337</v>
      </c>
      <c r="C6893" s="46"/>
      <c r="D6893" s="29">
        <v>46094.583333333336</v>
      </c>
      <c r="E6893" s="15" t="str">
        <f>IF(AND($B$6=NB!$A$17,$B$8&gt;0),'Ersparnisberechnung Sommertarif'!$B$8*SLP!C6873,"")</f>
        <v/>
      </c>
    </row>
    <row r="6894" spans="1:5" x14ac:dyDescent="0.3">
      <c r="A6894" s="25">
        <v>46094</v>
      </c>
      <c r="B6894" s="31">
        <v>0.59375</v>
      </c>
      <c r="C6894" s="46"/>
      <c r="D6894" s="29">
        <v>46094.59375</v>
      </c>
      <c r="E6894" s="15" t="str">
        <f>IF(AND($B$6=NB!$A$17,$B$8&gt;0),'Ersparnisberechnung Sommertarif'!$B$8*SLP!C6874,"")</f>
        <v/>
      </c>
    </row>
    <row r="6895" spans="1:5" x14ac:dyDescent="0.3">
      <c r="A6895" s="25">
        <v>46094</v>
      </c>
      <c r="B6895" s="31">
        <v>0.60416666666666663</v>
      </c>
      <c r="C6895" s="46"/>
      <c r="D6895" s="29">
        <v>46094.604166666664</v>
      </c>
      <c r="E6895" s="15" t="str">
        <f>IF(AND($B$6=NB!$A$17,$B$8&gt;0),'Ersparnisberechnung Sommertarif'!$B$8*SLP!C6875,"")</f>
        <v/>
      </c>
    </row>
    <row r="6896" spans="1:5" x14ac:dyDescent="0.3">
      <c r="A6896" s="25">
        <v>46094</v>
      </c>
      <c r="B6896" s="31">
        <v>0.61458333333333337</v>
      </c>
      <c r="C6896" s="46"/>
      <c r="D6896" s="29">
        <v>46094.614583333336</v>
      </c>
      <c r="E6896" s="15" t="str">
        <f>IF(AND($B$6=NB!$A$17,$B$8&gt;0),'Ersparnisberechnung Sommertarif'!$B$8*SLP!C6876,"")</f>
        <v/>
      </c>
    </row>
    <row r="6897" spans="1:5" x14ac:dyDescent="0.3">
      <c r="A6897" s="25">
        <v>46094</v>
      </c>
      <c r="B6897" s="31">
        <v>0.625</v>
      </c>
      <c r="C6897" s="46"/>
      <c r="D6897" s="29">
        <v>46094.625</v>
      </c>
      <c r="E6897" s="15" t="str">
        <f>IF(AND($B$6=NB!$A$17,$B$8&gt;0),'Ersparnisberechnung Sommertarif'!$B$8*SLP!C6877,"")</f>
        <v/>
      </c>
    </row>
    <row r="6898" spans="1:5" x14ac:dyDescent="0.3">
      <c r="A6898" s="25">
        <v>46094</v>
      </c>
      <c r="B6898" s="31">
        <v>0.63541666666666663</v>
      </c>
      <c r="C6898" s="46"/>
      <c r="D6898" s="29">
        <v>46094.635416666664</v>
      </c>
      <c r="E6898" s="15" t="str">
        <f>IF(AND($B$6=NB!$A$17,$B$8&gt;0),'Ersparnisberechnung Sommertarif'!$B$8*SLP!C6878,"")</f>
        <v/>
      </c>
    </row>
    <row r="6899" spans="1:5" x14ac:dyDescent="0.3">
      <c r="A6899" s="25">
        <v>46094</v>
      </c>
      <c r="B6899" s="31">
        <v>0.64583333333333337</v>
      </c>
      <c r="C6899" s="46"/>
      <c r="D6899" s="29">
        <v>46094.645833333336</v>
      </c>
      <c r="E6899" s="15" t="str">
        <f>IF(AND($B$6=NB!$A$17,$B$8&gt;0),'Ersparnisberechnung Sommertarif'!$B$8*SLP!C6879,"")</f>
        <v/>
      </c>
    </row>
    <row r="6900" spans="1:5" x14ac:dyDescent="0.3">
      <c r="A6900" s="25">
        <v>46094</v>
      </c>
      <c r="B6900" s="31">
        <v>0.65625</v>
      </c>
      <c r="C6900" s="46"/>
      <c r="D6900" s="29">
        <v>46094.65625</v>
      </c>
      <c r="E6900" s="15" t="str">
        <f>IF(AND($B$6=NB!$A$17,$B$8&gt;0),'Ersparnisberechnung Sommertarif'!$B$8*SLP!C6880,"")</f>
        <v/>
      </c>
    </row>
    <row r="6901" spans="1:5" x14ac:dyDescent="0.3">
      <c r="A6901" s="25">
        <v>46094</v>
      </c>
      <c r="B6901" s="31">
        <v>0.66666666666666663</v>
      </c>
      <c r="C6901" s="46"/>
      <c r="D6901" s="29">
        <v>46094.666666666664</v>
      </c>
      <c r="E6901" s="15" t="str">
        <f>IF(AND($B$6=NB!$A$17,$B$8&gt;0),'Ersparnisberechnung Sommertarif'!$B$8*SLP!C6881,"")</f>
        <v/>
      </c>
    </row>
    <row r="6902" spans="1:5" x14ac:dyDescent="0.3">
      <c r="A6902" s="25">
        <v>46094</v>
      </c>
      <c r="B6902" s="31">
        <v>0.67708333333333337</v>
      </c>
      <c r="C6902" s="46"/>
      <c r="D6902" s="29">
        <v>46094.677083333336</v>
      </c>
      <c r="E6902" s="15" t="str">
        <f>IF(AND($B$6=NB!$A$17,$B$8&gt;0),'Ersparnisberechnung Sommertarif'!$B$8*SLP!C6882,"")</f>
        <v/>
      </c>
    </row>
    <row r="6903" spans="1:5" x14ac:dyDescent="0.3">
      <c r="A6903" s="25">
        <v>46094</v>
      </c>
      <c r="B6903" s="31">
        <v>0.6875</v>
      </c>
      <c r="C6903" s="46"/>
      <c r="D6903" s="29">
        <v>46094.6875</v>
      </c>
      <c r="E6903" s="15" t="str">
        <f>IF(AND($B$6=NB!$A$17,$B$8&gt;0),'Ersparnisberechnung Sommertarif'!$B$8*SLP!C6883,"")</f>
        <v/>
      </c>
    </row>
    <row r="6904" spans="1:5" x14ac:dyDescent="0.3">
      <c r="A6904" s="25">
        <v>46094</v>
      </c>
      <c r="B6904" s="31">
        <v>0.69791666666666663</v>
      </c>
      <c r="C6904" s="46"/>
      <c r="D6904" s="29">
        <v>46094.697916666664</v>
      </c>
      <c r="E6904" s="15" t="str">
        <f>IF(AND($B$6=NB!$A$17,$B$8&gt;0),'Ersparnisberechnung Sommertarif'!$B$8*SLP!C6884,"")</f>
        <v/>
      </c>
    </row>
    <row r="6905" spans="1:5" x14ac:dyDescent="0.3">
      <c r="A6905" s="25">
        <v>46094</v>
      </c>
      <c r="B6905" s="31">
        <v>0.70833333333333337</v>
      </c>
      <c r="C6905" s="46"/>
      <c r="D6905" s="29">
        <v>46094.708333333336</v>
      </c>
      <c r="E6905" s="15" t="str">
        <f>IF(AND($B$6=NB!$A$17,$B$8&gt;0),'Ersparnisberechnung Sommertarif'!$B$8*SLP!C6885,"")</f>
        <v/>
      </c>
    </row>
    <row r="6906" spans="1:5" x14ac:dyDescent="0.3">
      <c r="A6906" s="25">
        <v>46094</v>
      </c>
      <c r="B6906" s="31">
        <v>0.71875</v>
      </c>
      <c r="C6906" s="46"/>
      <c r="D6906" s="29">
        <v>46094.71875</v>
      </c>
      <c r="E6906" s="15" t="str">
        <f>IF(AND($B$6=NB!$A$17,$B$8&gt;0),'Ersparnisberechnung Sommertarif'!$B$8*SLP!C6886,"")</f>
        <v/>
      </c>
    </row>
    <row r="6907" spans="1:5" x14ac:dyDescent="0.3">
      <c r="A6907" s="25">
        <v>46094</v>
      </c>
      <c r="B6907" s="31">
        <v>0.72916666666666663</v>
      </c>
      <c r="C6907" s="46"/>
      <c r="D6907" s="29">
        <v>46094.729166666664</v>
      </c>
      <c r="E6907" s="15" t="str">
        <f>IF(AND($B$6=NB!$A$17,$B$8&gt;0),'Ersparnisberechnung Sommertarif'!$B$8*SLP!C6887,"")</f>
        <v/>
      </c>
    </row>
    <row r="6908" spans="1:5" x14ac:dyDescent="0.3">
      <c r="A6908" s="25">
        <v>46094</v>
      </c>
      <c r="B6908" s="31">
        <v>0.73958333333333337</v>
      </c>
      <c r="C6908" s="46"/>
      <c r="D6908" s="29">
        <v>46094.739583333336</v>
      </c>
      <c r="E6908" s="15" t="str">
        <f>IF(AND($B$6=NB!$A$17,$B$8&gt;0),'Ersparnisberechnung Sommertarif'!$B$8*SLP!C6888,"")</f>
        <v/>
      </c>
    </row>
    <row r="6909" spans="1:5" x14ac:dyDescent="0.3">
      <c r="A6909" s="25">
        <v>46094</v>
      </c>
      <c r="B6909" s="31">
        <v>0.75</v>
      </c>
      <c r="C6909" s="46"/>
      <c r="D6909" s="29">
        <v>46094.75</v>
      </c>
      <c r="E6909" s="15" t="str">
        <f>IF(AND($B$6=NB!$A$17,$B$8&gt;0),'Ersparnisberechnung Sommertarif'!$B$8*SLP!C6889,"")</f>
        <v/>
      </c>
    </row>
    <row r="6910" spans="1:5" x14ac:dyDescent="0.3">
      <c r="A6910" s="25">
        <v>46094</v>
      </c>
      <c r="B6910" s="31">
        <v>0.76041666666666663</v>
      </c>
      <c r="C6910" s="46"/>
      <c r="D6910" s="29">
        <v>46094.760416666664</v>
      </c>
      <c r="E6910" s="15" t="str">
        <f>IF(AND($B$6=NB!$A$17,$B$8&gt;0),'Ersparnisberechnung Sommertarif'!$B$8*SLP!C6890,"")</f>
        <v/>
      </c>
    </row>
    <row r="6911" spans="1:5" x14ac:dyDescent="0.3">
      <c r="A6911" s="25">
        <v>46094</v>
      </c>
      <c r="B6911" s="31">
        <v>0.77083333333333337</v>
      </c>
      <c r="C6911" s="46"/>
      <c r="D6911" s="29">
        <v>46094.770833333336</v>
      </c>
      <c r="E6911" s="15" t="str">
        <f>IF(AND($B$6=NB!$A$17,$B$8&gt;0),'Ersparnisberechnung Sommertarif'!$B$8*SLP!C6891,"")</f>
        <v/>
      </c>
    </row>
    <row r="6912" spans="1:5" x14ac:dyDescent="0.3">
      <c r="A6912" s="25">
        <v>46094</v>
      </c>
      <c r="B6912" s="31">
        <v>0.78125</v>
      </c>
      <c r="C6912" s="46"/>
      <c r="D6912" s="29">
        <v>46094.78125</v>
      </c>
      <c r="E6912" s="15" t="str">
        <f>IF(AND($B$6=NB!$A$17,$B$8&gt;0),'Ersparnisberechnung Sommertarif'!$B$8*SLP!C6892,"")</f>
        <v/>
      </c>
    </row>
    <row r="6913" spans="1:5" x14ac:dyDescent="0.3">
      <c r="A6913" s="25">
        <v>46094</v>
      </c>
      <c r="B6913" s="31">
        <v>0.79166666666666663</v>
      </c>
      <c r="C6913" s="46"/>
      <c r="D6913" s="29">
        <v>46094.791666666664</v>
      </c>
      <c r="E6913" s="15" t="str">
        <f>IF(AND($B$6=NB!$A$17,$B$8&gt;0),'Ersparnisberechnung Sommertarif'!$B$8*SLP!C6893,"")</f>
        <v/>
      </c>
    </row>
    <row r="6914" spans="1:5" x14ac:dyDescent="0.3">
      <c r="A6914" s="25">
        <v>46094</v>
      </c>
      <c r="B6914" s="31">
        <v>0.80208333333333337</v>
      </c>
      <c r="C6914" s="46"/>
      <c r="D6914" s="29">
        <v>46094.802083333336</v>
      </c>
      <c r="E6914" s="15" t="str">
        <f>IF(AND($B$6=NB!$A$17,$B$8&gt;0),'Ersparnisberechnung Sommertarif'!$B$8*SLP!C6894,"")</f>
        <v/>
      </c>
    </row>
    <row r="6915" spans="1:5" x14ac:dyDescent="0.3">
      <c r="A6915" s="25">
        <v>46094</v>
      </c>
      <c r="B6915" s="31">
        <v>0.8125</v>
      </c>
      <c r="C6915" s="46"/>
      <c r="D6915" s="29">
        <v>46094.8125</v>
      </c>
      <c r="E6915" s="15" t="str">
        <f>IF(AND($B$6=NB!$A$17,$B$8&gt;0),'Ersparnisberechnung Sommertarif'!$B$8*SLP!C6895,"")</f>
        <v/>
      </c>
    </row>
    <row r="6916" spans="1:5" x14ac:dyDescent="0.3">
      <c r="A6916" s="25">
        <v>46094</v>
      </c>
      <c r="B6916" s="31">
        <v>0.82291666666666663</v>
      </c>
      <c r="C6916" s="46"/>
      <c r="D6916" s="29">
        <v>46094.822916666664</v>
      </c>
      <c r="E6916" s="15" t="str">
        <f>IF(AND($B$6=NB!$A$17,$B$8&gt;0),'Ersparnisberechnung Sommertarif'!$B$8*SLP!C6896,"")</f>
        <v/>
      </c>
    </row>
    <row r="6917" spans="1:5" x14ac:dyDescent="0.3">
      <c r="A6917" s="25">
        <v>46094</v>
      </c>
      <c r="B6917" s="31">
        <v>0.83333333333333337</v>
      </c>
      <c r="C6917" s="46"/>
      <c r="D6917" s="29">
        <v>46094.833333333336</v>
      </c>
      <c r="E6917" s="15" t="str">
        <f>IF(AND($B$6=NB!$A$17,$B$8&gt;0),'Ersparnisberechnung Sommertarif'!$B$8*SLP!C6897,"")</f>
        <v/>
      </c>
    </row>
    <row r="6918" spans="1:5" x14ac:dyDescent="0.3">
      <c r="A6918" s="25">
        <v>46094</v>
      </c>
      <c r="B6918" s="31">
        <v>0.84375</v>
      </c>
      <c r="C6918" s="46"/>
      <c r="D6918" s="29">
        <v>46094.84375</v>
      </c>
      <c r="E6918" s="15" t="str">
        <f>IF(AND($B$6=NB!$A$17,$B$8&gt;0),'Ersparnisberechnung Sommertarif'!$B$8*SLP!C6898,"")</f>
        <v/>
      </c>
    </row>
    <row r="6919" spans="1:5" x14ac:dyDescent="0.3">
      <c r="A6919" s="25">
        <v>46094</v>
      </c>
      <c r="B6919" s="31">
        <v>0.85416666666666663</v>
      </c>
      <c r="C6919" s="46"/>
      <c r="D6919" s="29">
        <v>46094.854166666664</v>
      </c>
      <c r="E6919" s="15" t="str">
        <f>IF(AND($B$6=NB!$A$17,$B$8&gt;0),'Ersparnisberechnung Sommertarif'!$B$8*SLP!C6899,"")</f>
        <v/>
      </c>
    </row>
    <row r="6920" spans="1:5" x14ac:dyDescent="0.3">
      <c r="A6920" s="25">
        <v>46094</v>
      </c>
      <c r="B6920" s="31">
        <v>0.86458333333333337</v>
      </c>
      <c r="C6920" s="46"/>
      <c r="D6920" s="29">
        <v>46094.864583333336</v>
      </c>
      <c r="E6920" s="15" t="str">
        <f>IF(AND($B$6=NB!$A$17,$B$8&gt;0),'Ersparnisberechnung Sommertarif'!$B$8*SLP!C6900,"")</f>
        <v/>
      </c>
    </row>
    <row r="6921" spans="1:5" x14ac:dyDescent="0.3">
      <c r="A6921" s="25">
        <v>46094</v>
      </c>
      <c r="B6921" s="31">
        <v>0.875</v>
      </c>
      <c r="C6921" s="46"/>
      <c r="D6921" s="29">
        <v>46094.875</v>
      </c>
      <c r="E6921" s="15" t="str">
        <f>IF(AND($B$6=NB!$A$17,$B$8&gt;0),'Ersparnisberechnung Sommertarif'!$B$8*SLP!C6901,"")</f>
        <v/>
      </c>
    </row>
    <row r="6922" spans="1:5" x14ac:dyDescent="0.3">
      <c r="A6922" s="25">
        <v>46094</v>
      </c>
      <c r="B6922" s="31">
        <v>0.88541666666666663</v>
      </c>
      <c r="C6922" s="46"/>
      <c r="D6922" s="29">
        <v>46094.885416666664</v>
      </c>
      <c r="E6922" s="15" t="str">
        <f>IF(AND($B$6=NB!$A$17,$B$8&gt;0),'Ersparnisberechnung Sommertarif'!$B$8*SLP!C6902,"")</f>
        <v/>
      </c>
    </row>
    <row r="6923" spans="1:5" x14ac:dyDescent="0.3">
      <c r="A6923" s="25">
        <v>46094</v>
      </c>
      <c r="B6923" s="31">
        <v>0.89583333333333337</v>
      </c>
      <c r="C6923" s="46"/>
      <c r="D6923" s="29">
        <v>46094.895833333336</v>
      </c>
      <c r="E6923" s="15" t="str">
        <f>IF(AND($B$6=NB!$A$17,$B$8&gt;0),'Ersparnisberechnung Sommertarif'!$B$8*SLP!C6903,"")</f>
        <v/>
      </c>
    </row>
    <row r="6924" spans="1:5" x14ac:dyDescent="0.3">
      <c r="A6924" s="25">
        <v>46094</v>
      </c>
      <c r="B6924" s="31">
        <v>0.90625</v>
      </c>
      <c r="C6924" s="46"/>
      <c r="D6924" s="29">
        <v>46094.90625</v>
      </c>
      <c r="E6924" s="15" t="str">
        <f>IF(AND($B$6=NB!$A$17,$B$8&gt;0),'Ersparnisberechnung Sommertarif'!$B$8*SLP!C6904,"")</f>
        <v/>
      </c>
    </row>
    <row r="6925" spans="1:5" x14ac:dyDescent="0.3">
      <c r="A6925" s="25">
        <v>46094</v>
      </c>
      <c r="B6925" s="31">
        <v>0.91666666666666663</v>
      </c>
      <c r="C6925" s="46"/>
      <c r="D6925" s="29">
        <v>46094.916666666664</v>
      </c>
      <c r="E6925" s="15" t="str">
        <f>IF(AND($B$6=NB!$A$17,$B$8&gt;0),'Ersparnisberechnung Sommertarif'!$B$8*SLP!C6905,"")</f>
        <v/>
      </c>
    </row>
    <row r="6926" spans="1:5" x14ac:dyDescent="0.3">
      <c r="A6926" s="25">
        <v>46094</v>
      </c>
      <c r="B6926" s="31">
        <v>0.92708333333333337</v>
      </c>
      <c r="C6926" s="46"/>
      <c r="D6926" s="29">
        <v>46094.927083333336</v>
      </c>
      <c r="E6926" s="15" t="str">
        <f>IF(AND($B$6=NB!$A$17,$B$8&gt;0),'Ersparnisberechnung Sommertarif'!$B$8*SLP!C6906,"")</f>
        <v/>
      </c>
    </row>
    <row r="6927" spans="1:5" x14ac:dyDescent="0.3">
      <c r="A6927" s="25">
        <v>46094</v>
      </c>
      <c r="B6927" s="31">
        <v>0.9375</v>
      </c>
      <c r="C6927" s="46"/>
      <c r="D6927" s="29">
        <v>46094.9375</v>
      </c>
      <c r="E6927" s="15" t="str">
        <f>IF(AND($B$6=NB!$A$17,$B$8&gt;0),'Ersparnisberechnung Sommertarif'!$B$8*SLP!C6907,"")</f>
        <v/>
      </c>
    </row>
    <row r="6928" spans="1:5" x14ac:dyDescent="0.3">
      <c r="A6928" s="25">
        <v>46094</v>
      </c>
      <c r="B6928" s="31">
        <v>0.94791666666666663</v>
      </c>
      <c r="C6928" s="46"/>
      <c r="D6928" s="29">
        <v>46094.947916666664</v>
      </c>
      <c r="E6928" s="15" t="str">
        <f>IF(AND($B$6=NB!$A$17,$B$8&gt;0),'Ersparnisberechnung Sommertarif'!$B$8*SLP!C6908,"")</f>
        <v/>
      </c>
    </row>
    <row r="6929" spans="1:5" x14ac:dyDescent="0.3">
      <c r="A6929" s="25">
        <v>46094</v>
      </c>
      <c r="B6929" s="31">
        <v>0.95833333333333337</v>
      </c>
      <c r="C6929" s="46"/>
      <c r="D6929" s="29">
        <v>46094.958333333336</v>
      </c>
      <c r="E6929" s="15" t="str">
        <f>IF(AND($B$6=NB!$A$17,$B$8&gt;0),'Ersparnisberechnung Sommertarif'!$B$8*SLP!C6909,"")</f>
        <v/>
      </c>
    </row>
    <row r="6930" spans="1:5" x14ac:dyDescent="0.3">
      <c r="A6930" s="25">
        <v>46094</v>
      </c>
      <c r="B6930" s="31">
        <v>0.96875</v>
      </c>
      <c r="C6930" s="46"/>
      <c r="D6930" s="29">
        <v>46094.96875</v>
      </c>
      <c r="E6930" s="15" t="str">
        <f>IF(AND($B$6=NB!$A$17,$B$8&gt;0),'Ersparnisberechnung Sommertarif'!$B$8*SLP!C6910,"")</f>
        <v/>
      </c>
    </row>
    <row r="6931" spans="1:5" x14ac:dyDescent="0.3">
      <c r="A6931" s="25">
        <v>46094</v>
      </c>
      <c r="B6931" s="31">
        <v>0.97916666666666663</v>
      </c>
      <c r="C6931" s="46"/>
      <c r="D6931" s="29">
        <v>46094.979166666664</v>
      </c>
      <c r="E6931" s="15" t="str">
        <f>IF(AND($B$6=NB!$A$17,$B$8&gt;0),'Ersparnisberechnung Sommertarif'!$B$8*SLP!C6911,"")</f>
        <v/>
      </c>
    </row>
    <row r="6932" spans="1:5" x14ac:dyDescent="0.3">
      <c r="A6932" s="25">
        <v>46094</v>
      </c>
      <c r="B6932" s="31">
        <v>0.98958333333333337</v>
      </c>
      <c r="C6932" s="46"/>
      <c r="D6932" s="29">
        <v>46094.989583333336</v>
      </c>
      <c r="E6932" s="15" t="str">
        <f>IF(AND($B$6=NB!$A$17,$B$8&gt;0),'Ersparnisberechnung Sommertarif'!$B$8*SLP!C6912,"")</f>
        <v/>
      </c>
    </row>
    <row r="6933" spans="1:5" x14ac:dyDescent="0.3">
      <c r="A6933" s="25">
        <v>46095</v>
      </c>
      <c r="B6933" s="31">
        <v>0</v>
      </c>
      <c r="C6933" s="46"/>
      <c r="D6933" s="29">
        <v>46095</v>
      </c>
      <c r="E6933" s="15" t="str">
        <f>IF(AND($B$6=NB!$A$17,$B$8&gt;0),'Ersparnisberechnung Sommertarif'!$B$8*SLP!C6913,"")</f>
        <v/>
      </c>
    </row>
    <row r="6934" spans="1:5" x14ac:dyDescent="0.3">
      <c r="A6934" s="25">
        <v>46095</v>
      </c>
      <c r="B6934" s="31">
        <v>1.0416666666666666E-2</v>
      </c>
      <c r="C6934" s="46"/>
      <c r="D6934" s="29">
        <v>46095.010416666664</v>
      </c>
      <c r="E6934" s="15" t="str">
        <f>IF(AND($B$6=NB!$A$17,$B$8&gt;0),'Ersparnisberechnung Sommertarif'!$B$8*SLP!C6914,"")</f>
        <v/>
      </c>
    </row>
    <row r="6935" spans="1:5" x14ac:dyDescent="0.3">
      <c r="A6935" s="25">
        <v>46095</v>
      </c>
      <c r="B6935" s="31">
        <v>2.0833333333333332E-2</v>
      </c>
      <c r="C6935" s="46"/>
      <c r="D6935" s="29">
        <v>46095.020833333336</v>
      </c>
      <c r="E6935" s="15" t="str">
        <f>IF(AND($B$6=NB!$A$17,$B$8&gt;0),'Ersparnisberechnung Sommertarif'!$B$8*SLP!C6915,"")</f>
        <v/>
      </c>
    </row>
    <row r="6936" spans="1:5" x14ac:dyDescent="0.3">
      <c r="A6936" s="25">
        <v>46095</v>
      </c>
      <c r="B6936" s="31">
        <v>3.125E-2</v>
      </c>
      <c r="C6936" s="46"/>
      <c r="D6936" s="29">
        <v>46095.03125</v>
      </c>
      <c r="E6936" s="15" t="str">
        <f>IF(AND($B$6=NB!$A$17,$B$8&gt;0),'Ersparnisberechnung Sommertarif'!$B$8*SLP!C6916,"")</f>
        <v/>
      </c>
    </row>
    <row r="6937" spans="1:5" x14ac:dyDescent="0.3">
      <c r="A6937" s="25">
        <v>46095</v>
      </c>
      <c r="B6937" s="31">
        <v>4.1666666666666664E-2</v>
      </c>
      <c r="C6937" s="46"/>
      <c r="D6937" s="29">
        <v>46095.041666666664</v>
      </c>
      <c r="E6937" s="15" t="str">
        <f>IF(AND($B$6=NB!$A$17,$B$8&gt;0),'Ersparnisberechnung Sommertarif'!$B$8*SLP!C6917,"")</f>
        <v/>
      </c>
    </row>
    <row r="6938" spans="1:5" x14ac:dyDescent="0.3">
      <c r="A6938" s="25">
        <v>46095</v>
      </c>
      <c r="B6938" s="31">
        <v>5.2083333333333336E-2</v>
      </c>
      <c r="C6938" s="46"/>
      <c r="D6938" s="29">
        <v>46095.052083333336</v>
      </c>
      <c r="E6938" s="15" t="str">
        <f>IF(AND($B$6=NB!$A$17,$B$8&gt;0),'Ersparnisberechnung Sommertarif'!$B$8*SLP!C6918,"")</f>
        <v/>
      </c>
    </row>
    <row r="6939" spans="1:5" x14ac:dyDescent="0.3">
      <c r="A6939" s="25">
        <v>46095</v>
      </c>
      <c r="B6939" s="31">
        <v>6.25E-2</v>
      </c>
      <c r="C6939" s="46"/>
      <c r="D6939" s="29">
        <v>46095.0625</v>
      </c>
      <c r="E6939" s="15" t="str">
        <f>IF(AND($B$6=NB!$A$17,$B$8&gt;0),'Ersparnisberechnung Sommertarif'!$B$8*SLP!C6919,"")</f>
        <v/>
      </c>
    </row>
    <row r="6940" spans="1:5" x14ac:dyDescent="0.3">
      <c r="A6940" s="25">
        <v>46095</v>
      </c>
      <c r="B6940" s="31">
        <v>7.2916666666666671E-2</v>
      </c>
      <c r="C6940" s="46"/>
      <c r="D6940" s="29">
        <v>46095.072916666664</v>
      </c>
      <c r="E6940" s="15" t="str">
        <f>IF(AND($B$6=NB!$A$17,$B$8&gt;0),'Ersparnisberechnung Sommertarif'!$B$8*SLP!C6920,"")</f>
        <v/>
      </c>
    </row>
    <row r="6941" spans="1:5" x14ac:dyDescent="0.3">
      <c r="A6941" s="25">
        <v>46095</v>
      </c>
      <c r="B6941" s="31">
        <v>8.3333333333333329E-2</v>
      </c>
      <c r="C6941" s="46"/>
      <c r="D6941" s="29">
        <v>46095.083333333336</v>
      </c>
      <c r="E6941" s="15" t="str">
        <f>IF(AND($B$6=NB!$A$17,$B$8&gt;0),'Ersparnisberechnung Sommertarif'!$B$8*SLP!C6921,"")</f>
        <v/>
      </c>
    </row>
    <row r="6942" spans="1:5" x14ac:dyDescent="0.3">
      <c r="A6942" s="25">
        <v>46095</v>
      </c>
      <c r="B6942" s="31">
        <v>9.375E-2</v>
      </c>
      <c r="C6942" s="46"/>
      <c r="D6942" s="29">
        <v>46095.09375</v>
      </c>
      <c r="E6942" s="15" t="str">
        <f>IF(AND($B$6=NB!$A$17,$B$8&gt;0),'Ersparnisberechnung Sommertarif'!$B$8*SLP!C6922,"")</f>
        <v/>
      </c>
    </row>
    <row r="6943" spans="1:5" x14ac:dyDescent="0.3">
      <c r="A6943" s="25">
        <v>46095</v>
      </c>
      <c r="B6943" s="31">
        <v>0.10416666666666667</v>
      </c>
      <c r="C6943" s="46"/>
      <c r="D6943" s="29">
        <v>46095.104166666664</v>
      </c>
      <c r="E6943" s="15" t="str">
        <f>IF(AND($B$6=NB!$A$17,$B$8&gt;0),'Ersparnisberechnung Sommertarif'!$B$8*SLP!C6923,"")</f>
        <v/>
      </c>
    </row>
    <row r="6944" spans="1:5" x14ac:dyDescent="0.3">
      <c r="A6944" s="25">
        <v>46095</v>
      </c>
      <c r="B6944" s="31">
        <v>0.11458333333333333</v>
      </c>
      <c r="C6944" s="46"/>
      <c r="D6944" s="29">
        <v>46095.114583333336</v>
      </c>
      <c r="E6944" s="15" t="str">
        <f>IF(AND($B$6=NB!$A$17,$B$8&gt;0),'Ersparnisberechnung Sommertarif'!$B$8*SLP!C6924,"")</f>
        <v/>
      </c>
    </row>
    <row r="6945" spans="1:5" x14ac:dyDescent="0.3">
      <c r="A6945" s="25">
        <v>46095</v>
      </c>
      <c r="B6945" s="31">
        <v>0.125</v>
      </c>
      <c r="C6945" s="46"/>
      <c r="D6945" s="29">
        <v>46095.125</v>
      </c>
      <c r="E6945" s="15" t="str">
        <f>IF(AND($B$6=NB!$A$17,$B$8&gt;0),'Ersparnisberechnung Sommertarif'!$B$8*SLP!C6925,"")</f>
        <v/>
      </c>
    </row>
    <row r="6946" spans="1:5" x14ac:dyDescent="0.3">
      <c r="A6946" s="25">
        <v>46095</v>
      </c>
      <c r="B6946" s="31">
        <v>0.13541666666666666</v>
      </c>
      <c r="C6946" s="46"/>
      <c r="D6946" s="29">
        <v>46095.135416666664</v>
      </c>
      <c r="E6946" s="15" t="str">
        <f>IF(AND($B$6=NB!$A$17,$B$8&gt;0),'Ersparnisberechnung Sommertarif'!$B$8*SLP!C6926,"")</f>
        <v/>
      </c>
    </row>
    <row r="6947" spans="1:5" x14ac:dyDescent="0.3">
      <c r="A6947" s="25">
        <v>46095</v>
      </c>
      <c r="B6947" s="31">
        <v>0.14583333333333334</v>
      </c>
      <c r="C6947" s="46"/>
      <c r="D6947" s="29">
        <v>46095.145833333336</v>
      </c>
      <c r="E6947" s="15" t="str">
        <f>IF(AND($B$6=NB!$A$17,$B$8&gt;0),'Ersparnisberechnung Sommertarif'!$B$8*SLP!C6927,"")</f>
        <v/>
      </c>
    </row>
    <row r="6948" spans="1:5" x14ac:dyDescent="0.3">
      <c r="A6948" s="25">
        <v>46095</v>
      </c>
      <c r="B6948" s="31">
        <v>0.15625</v>
      </c>
      <c r="C6948" s="46"/>
      <c r="D6948" s="29">
        <v>46095.15625</v>
      </c>
      <c r="E6948" s="15" t="str">
        <f>IF(AND($B$6=NB!$A$17,$B$8&gt;0),'Ersparnisberechnung Sommertarif'!$B$8*SLP!C6928,"")</f>
        <v/>
      </c>
    </row>
    <row r="6949" spans="1:5" x14ac:dyDescent="0.3">
      <c r="A6949" s="25">
        <v>46095</v>
      </c>
      <c r="B6949" s="31">
        <v>0.16666666666666666</v>
      </c>
      <c r="C6949" s="46"/>
      <c r="D6949" s="29">
        <v>46095.166666666664</v>
      </c>
      <c r="E6949" s="15" t="str">
        <f>IF(AND($B$6=NB!$A$17,$B$8&gt;0),'Ersparnisberechnung Sommertarif'!$B$8*SLP!C6929,"")</f>
        <v/>
      </c>
    </row>
    <row r="6950" spans="1:5" x14ac:dyDescent="0.3">
      <c r="A6950" s="25">
        <v>46095</v>
      </c>
      <c r="B6950" s="31">
        <v>0.17708333333333334</v>
      </c>
      <c r="C6950" s="46"/>
      <c r="D6950" s="29">
        <v>46095.177083333336</v>
      </c>
      <c r="E6950" s="15" t="str">
        <f>IF(AND($B$6=NB!$A$17,$B$8&gt;0),'Ersparnisberechnung Sommertarif'!$B$8*SLP!C6930,"")</f>
        <v/>
      </c>
    </row>
    <row r="6951" spans="1:5" x14ac:dyDescent="0.3">
      <c r="A6951" s="25">
        <v>46095</v>
      </c>
      <c r="B6951" s="31">
        <v>0.1875</v>
      </c>
      <c r="C6951" s="46"/>
      <c r="D6951" s="29">
        <v>46095.1875</v>
      </c>
      <c r="E6951" s="15" t="str">
        <f>IF(AND($B$6=NB!$A$17,$B$8&gt;0),'Ersparnisberechnung Sommertarif'!$B$8*SLP!C6931,"")</f>
        <v/>
      </c>
    </row>
    <row r="6952" spans="1:5" x14ac:dyDescent="0.3">
      <c r="A6952" s="25">
        <v>46095</v>
      </c>
      <c r="B6952" s="31">
        <v>0.19791666666666666</v>
      </c>
      <c r="C6952" s="46"/>
      <c r="D6952" s="29">
        <v>46095.197916666664</v>
      </c>
      <c r="E6952" s="15" t="str">
        <f>IF(AND($B$6=NB!$A$17,$B$8&gt;0),'Ersparnisberechnung Sommertarif'!$B$8*SLP!C6932,"")</f>
        <v/>
      </c>
    </row>
    <row r="6953" spans="1:5" x14ac:dyDescent="0.3">
      <c r="A6953" s="25">
        <v>46095</v>
      </c>
      <c r="B6953" s="31">
        <v>0.20833333333333334</v>
      </c>
      <c r="C6953" s="46"/>
      <c r="D6953" s="29">
        <v>46095.208333333336</v>
      </c>
      <c r="E6953" s="15" t="str">
        <f>IF(AND($B$6=NB!$A$17,$B$8&gt;0),'Ersparnisberechnung Sommertarif'!$B$8*SLP!C6933,"")</f>
        <v/>
      </c>
    </row>
    <row r="6954" spans="1:5" x14ac:dyDescent="0.3">
      <c r="A6954" s="25">
        <v>46095</v>
      </c>
      <c r="B6954" s="31">
        <v>0.21875</v>
      </c>
      <c r="C6954" s="46"/>
      <c r="D6954" s="29">
        <v>46095.21875</v>
      </c>
      <c r="E6954" s="15" t="str">
        <f>IF(AND($B$6=NB!$A$17,$B$8&gt;0),'Ersparnisberechnung Sommertarif'!$B$8*SLP!C6934,"")</f>
        <v/>
      </c>
    </row>
    <row r="6955" spans="1:5" x14ac:dyDescent="0.3">
      <c r="A6955" s="25">
        <v>46095</v>
      </c>
      <c r="B6955" s="31">
        <v>0.22916666666666666</v>
      </c>
      <c r="C6955" s="46"/>
      <c r="D6955" s="29">
        <v>46095.229166666664</v>
      </c>
      <c r="E6955" s="15" t="str">
        <f>IF(AND($B$6=NB!$A$17,$B$8&gt;0),'Ersparnisberechnung Sommertarif'!$B$8*SLP!C6935,"")</f>
        <v/>
      </c>
    </row>
    <row r="6956" spans="1:5" x14ac:dyDescent="0.3">
      <c r="A6956" s="25">
        <v>46095</v>
      </c>
      <c r="B6956" s="31">
        <v>0.23958333333333334</v>
      </c>
      <c r="C6956" s="46"/>
      <c r="D6956" s="29">
        <v>46095.239583333336</v>
      </c>
      <c r="E6956" s="15" t="str">
        <f>IF(AND($B$6=NB!$A$17,$B$8&gt;0),'Ersparnisberechnung Sommertarif'!$B$8*SLP!C6936,"")</f>
        <v/>
      </c>
    </row>
    <row r="6957" spans="1:5" x14ac:dyDescent="0.3">
      <c r="A6957" s="25">
        <v>46095</v>
      </c>
      <c r="B6957" s="31">
        <v>0.25</v>
      </c>
      <c r="C6957" s="46"/>
      <c r="D6957" s="29">
        <v>46095.25</v>
      </c>
      <c r="E6957" s="15" t="str">
        <f>IF(AND($B$6=NB!$A$17,$B$8&gt;0),'Ersparnisberechnung Sommertarif'!$B$8*SLP!C6937,"")</f>
        <v/>
      </c>
    </row>
    <row r="6958" spans="1:5" x14ac:dyDescent="0.3">
      <c r="A6958" s="25">
        <v>46095</v>
      </c>
      <c r="B6958" s="31">
        <v>0.26041666666666669</v>
      </c>
      <c r="C6958" s="46"/>
      <c r="D6958" s="29">
        <v>46095.260416666664</v>
      </c>
      <c r="E6958" s="15" t="str">
        <f>IF(AND($B$6=NB!$A$17,$B$8&gt;0),'Ersparnisberechnung Sommertarif'!$B$8*SLP!C6938,"")</f>
        <v/>
      </c>
    </row>
    <row r="6959" spans="1:5" x14ac:dyDescent="0.3">
      <c r="A6959" s="25">
        <v>46095</v>
      </c>
      <c r="B6959" s="31">
        <v>0.27083333333333331</v>
      </c>
      <c r="C6959" s="46"/>
      <c r="D6959" s="29">
        <v>46095.270833333336</v>
      </c>
      <c r="E6959" s="15" t="str">
        <f>IF(AND($B$6=NB!$A$17,$B$8&gt;0),'Ersparnisberechnung Sommertarif'!$B$8*SLP!C6939,"")</f>
        <v/>
      </c>
    </row>
    <row r="6960" spans="1:5" x14ac:dyDescent="0.3">
      <c r="A6960" s="25">
        <v>46095</v>
      </c>
      <c r="B6960" s="31">
        <v>0.28125</v>
      </c>
      <c r="C6960" s="46"/>
      <c r="D6960" s="29">
        <v>46095.28125</v>
      </c>
      <c r="E6960" s="15" t="str">
        <f>IF(AND($B$6=NB!$A$17,$B$8&gt;0),'Ersparnisberechnung Sommertarif'!$B$8*SLP!C6940,"")</f>
        <v/>
      </c>
    </row>
    <row r="6961" spans="1:5" x14ac:dyDescent="0.3">
      <c r="A6961" s="25">
        <v>46095</v>
      </c>
      <c r="B6961" s="31">
        <v>0.29166666666666669</v>
      </c>
      <c r="C6961" s="46"/>
      <c r="D6961" s="29">
        <v>46095.291666666664</v>
      </c>
      <c r="E6961" s="15" t="str">
        <f>IF(AND($B$6=NB!$A$17,$B$8&gt;0),'Ersparnisberechnung Sommertarif'!$B$8*SLP!C6941,"")</f>
        <v/>
      </c>
    </row>
    <row r="6962" spans="1:5" x14ac:dyDescent="0.3">
      <c r="A6962" s="25">
        <v>46095</v>
      </c>
      <c r="B6962" s="31">
        <v>0.30208333333333331</v>
      </c>
      <c r="C6962" s="46"/>
      <c r="D6962" s="29">
        <v>46095.302083333336</v>
      </c>
      <c r="E6962" s="15" t="str">
        <f>IF(AND($B$6=NB!$A$17,$B$8&gt;0),'Ersparnisberechnung Sommertarif'!$B$8*SLP!C6942,"")</f>
        <v/>
      </c>
    </row>
    <row r="6963" spans="1:5" x14ac:dyDescent="0.3">
      <c r="A6963" s="25">
        <v>46095</v>
      </c>
      <c r="B6963" s="31">
        <v>0.3125</v>
      </c>
      <c r="C6963" s="46"/>
      <c r="D6963" s="29">
        <v>46095.3125</v>
      </c>
      <c r="E6963" s="15" t="str">
        <f>IF(AND($B$6=NB!$A$17,$B$8&gt;0),'Ersparnisberechnung Sommertarif'!$B$8*SLP!C6943,"")</f>
        <v/>
      </c>
    </row>
    <row r="6964" spans="1:5" x14ac:dyDescent="0.3">
      <c r="A6964" s="25">
        <v>46095</v>
      </c>
      <c r="B6964" s="31">
        <v>0.32291666666666669</v>
      </c>
      <c r="C6964" s="46"/>
      <c r="D6964" s="29">
        <v>46095.322916666664</v>
      </c>
      <c r="E6964" s="15" t="str">
        <f>IF(AND($B$6=NB!$A$17,$B$8&gt;0),'Ersparnisberechnung Sommertarif'!$B$8*SLP!C6944,"")</f>
        <v/>
      </c>
    </row>
    <row r="6965" spans="1:5" x14ac:dyDescent="0.3">
      <c r="A6965" s="25">
        <v>46095</v>
      </c>
      <c r="B6965" s="31">
        <v>0.33333333333333331</v>
      </c>
      <c r="C6965" s="46"/>
      <c r="D6965" s="29">
        <v>46095.333333333336</v>
      </c>
      <c r="E6965" s="15" t="str">
        <f>IF(AND($B$6=NB!$A$17,$B$8&gt;0),'Ersparnisberechnung Sommertarif'!$B$8*SLP!C6945,"")</f>
        <v/>
      </c>
    </row>
    <row r="6966" spans="1:5" x14ac:dyDescent="0.3">
      <c r="A6966" s="25">
        <v>46095</v>
      </c>
      <c r="B6966" s="31">
        <v>0.34375</v>
      </c>
      <c r="C6966" s="46"/>
      <c r="D6966" s="29">
        <v>46095.34375</v>
      </c>
      <c r="E6966" s="15" t="str">
        <f>IF(AND($B$6=NB!$A$17,$B$8&gt;0),'Ersparnisberechnung Sommertarif'!$B$8*SLP!C6946,"")</f>
        <v/>
      </c>
    </row>
    <row r="6967" spans="1:5" x14ac:dyDescent="0.3">
      <c r="A6967" s="25">
        <v>46095</v>
      </c>
      <c r="B6967" s="31">
        <v>0.35416666666666669</v>
      </c>
      <c r="C6967" s="46"/>
      <c r="D6967" s="29">
        <v>46095.354166666664</v>
      </c>
      <c r="E6967" s="15" t="str">
        <f>IF(AND($B$6=NB!$A$17,$B$8&gt;0),'Ersparnisberechnung Sommertarif'!$B$8*SLP!C6947,"")</f>
        <v/>
      </c>
    </row>
    <row r="6968" spans="1:5" x14ac:dyDescent="0.3">
      <c r="A6968" s="25">
        <v>46095</v>
      </c>
      <c r="B6968" s="31">
        <v>0.36458333333333331</v>
      </c>
      <c r="C6968" s="46"/>
      <c r="D6968" s="29">
        <v>46095.364583333336</v>
      </c>
      <c r="E6968" s="15" t="str">
        <f>IF(AND($B$6=NB!$A$17,$B$8&gt;0),'Ersparnisberechnung Sommertarif'!$B$8*SLP!C6948,"")</f>
        <v/>
      </c>
    </row>
    <row r="6969" spans="1:5" x14ac:dyDescent="0.3">
      <c r="A6969" s="25">
        <v>46095</v>
      </c>
      <c r="B6969" s="31">
        <v>0.375</v>
      </c>
      <c r="C6969" s="46"/>
      <c r="D6969" s="29">
        <v>46095.375</v>
      </c>
      <c r="E6969" s="15" t="str">
        <f>IF(AND($B$6=NB!$A$17,$B$8&gt;0),'Ersparnisberechnung Sommertarif'!$B$8*SLP!C6949,"")</f>
        <v/>
      </c>
    </row>
    <row r="6970" spans="1:5" x14ac:dyDescent="0.3">
      <c r="A6970" s="25">
        <v>46095</v>
      </c>
      <c r="B6970" s="31">
        <v>0.38541666666666669</v>
      </c>
      <c r="C6970" s="46"/>
      <c r="D6970" s="29">
        <v>46095.385416666664</v>
      </c>
      <c r="E6970" s="15" t="str">
        <f>IF(AND($B$6=NB!$A$17,$B$8&gt;0),'Ersparnisberechnung Sommertarif'!$B$8*SLP!C6950,"")</f>
        <v/>
      </c>
    </row>
    <row r="6971" spans="1:5" x14ac:dyDescent="0.3">
      <c r="A6971" s="25">
        <v>46095</v>
      </c>
      <c r="B6971" s="31">
        <v>0.39583333333333331</v>
      </c>
      <c r="C6971" s="46"/>
      <c r="D6971" s="29">
        <v>46095.395833333336</v>
      </c>
      <c r="E6971" s="15" t="str">
        <f>IF(AND($B$6=NB!$A$17,$B$8&gt;0),'Ersparnisberechnung Sommertarif'!$B$8*SLP!C6951,"")</f>
        <v/>
      </c>
    </row>
    <row r="6972" spans="1:5" x14ac:dyDescent="0.3">
      <c r="A6972" s="25">
        <v>46095</v>
      </c>
      <c r="B6972" s="31">
        <v>0.40625</v>
      </c>
      <c r="C6972" s="46"/>
      <c r="D6972" s="29">
        <v>46095.40625</v>
      </c>
      <c r="E6972" s="15" t="str">
        <f>IF(AND($B$6=NB!$A$17,$B$8&gt;0),'Ersparnisberechnung Sommertarif'!$B$8*SLP!C6952,"")</f>
        <v/>
      </c>
    </row>
    <row r="6973" spans="1:5" x14ac:dyDescent="0.3">
      <c r="A6973" s="25">
        <v>46095</v>
      </c>
      <c r="B6973" s="31">
        <v>0.41666666666666669</v>
      </c>
      <c r="C6973" s="46"/>
      <c r="D6973" s="29">
        <v>46095.416666666664</v>
      </c>
      <c r="E6973" s="15" t="str">
        <f>IF(AND($B$6=NB!$A$17,$B$8&gt;0),'Ersparnisberechnung Sommertarif'!$B$8*SLP!C6953,"")</f>
        <v/>
      </c>
    </row>
    <row r="6974" spans="1:5" x14ac:dyDescent="0.3">
      <c r="A6974" s="25">
        <v>46095</v>
      </c>
      <c r="B6974" s="31">
        <v>0.42708333333333331</v>
      </c>
      <c r="C6974" s="46"/>
      <c r="D6974" s="29">
        <v>46095.427083333336</v>
      </c>
      <c r="E6974" s="15" t="str">
        <f>IF(AND($B$6=NB!$A$17,$B$8&gt;0),'Ersparnisberechnung Sommertarif'!$B$8*SLP!C6954,"")</f>
        <v/>
      </c>
    </row>
    <row r="6975" spans="1:5" x14ac:dyDescent="0.3">
      <c r="A6975" s="25">
        <v>46095</v>
      </c>
      <c r="B6975" s="31">
        <v>0.4375</v>
      </c>
      <c r="C6975" s="46"/>
      <c r="D6975" s="29">
        <v>46095.4375</v>
      </c>
      <c r="E6975" s="15" t="str">
        <f>IF(AND($B$6=NB!$A$17,$B$8&gt;0),'Ersparnisberechnung Sommertarif'!$B$8*SLP!C6955,"")</f>
        <v/>
      </c>
    </row>
    <row r="6976" spans="1:5" x14ac:dyDescent="0.3">
      <c r="A6976" s="25">
        <v>46095</v>
      </c>
      <c r="B6976" s="31">
        <v>0.44791666666666669</v>
      </c>
      <c r="C6976" s="46"/>
      <c r="D6976" s="29">
        <v>46095.447916666664</v>
      </c>
      <c r="E6976" s="15" t="str">
        <f>IF(AND($B$6=NB!$A$17,$B$8&gt;0),'Ersparnisberechnung Sommertarif'!$B$8*SLP!C6956,"")</f>
        <v/>
      </c>
    </row>
    <row r="6977" spans="1:5" x14ac:dyDescent="0.3">
      <c r="A6977" s="25">
        <v>46095</v>
      </c>
      <c r="B6977" s="31">
        <v>0.45833333333333331</v>
      </c>
      <c r="C6977" s="46"/>
      <c r="D6977" s="29">
        <v>46095.458333333336</v>
      </c>
      <c r="E6977" s="15" t="str">
        <f>IF(AND($B$6=NB!$A$17,$B$8&gt;0),'Ersparnisberechnung Sommertarif'!$B$8*SLP!C6957,"")</f>
        <v/>
      </c>
    </row>
    <row r="6978" spans="1:5" x14ac:dyDescent="0.3">
      <c r="A6978" s="25">
        <v>46095</v>
      </c>
      <c r="B6978" s="31">
        <v>0.46875</v>
      </c>
      <c r="C6978" s="46"/>
      <c r="D6978" s="29">
        <v>46095.46875</v>
      </c>
      <c r="E6978" s="15" t="str">
        <f>IF(AND($B$6=NB!$A$17,$B$8&gt;0),'Ersparnisberechnung Sommertarif'!$B$8*SLP!C6958,"")</f>
        <v/>
      </c>
    </row>
    <row r="6979" spans="1:5" x14ac:dyDescent="0.3">
      <c r="A6979" s="25">
        <v>46095</v>
      </c>
      <c r="B6979" s="31">
        <v>0.47916666666666669</v>
      </c>
      <c r="C6979" s="46"/>
      <c r="D6979" s="29">
        <v>46095.479166666664</v>
      </c>
      <c r="E6979" s="15" t="str">
        <f>IF(AND($B$6=NB!$A$17,$B$8&gt;0),'Ersparnisberechnung Sommertarif'!$B$8*SLP!C6959,"")</f>
        <v/>
      </c>
    </row>
    <row r="6980" spans="1:5" x14ac:dyDescent="0.3">
      <c r="A6980" s="25">
        <v>46095</v>
      </c>
      <c r="B6980" s="31">
        <v>0.48958333333333331</v>
      </c>
      <c r="C6980" s="46"/>
      <c r="D6980" s="29">
        <v>46095.489583333336</v>
      </c>
      <c r="E6980" s="15" t="str">
        <f>IF(AND($B$6=NB!$A$17,$B$8&gt;0),'Ersparnisberechnung Sommertarif'!$B$8*SLP!C6960,"")</f>
        <v/>
      </c>
    </row>
    <row r="6981" spans="1:5" x14ac:dyDescent="0.3">
      <c r="A6981" s="25">
        <v>46095</v>
      </c>
      <c r="B6981" s="31">
        <v>0.5</v>
      </c>
      <c r="C6981" s="46"/>
      <c r="D6981" s="29">
        <v>46095.5</v>
      </c>
      <c r="E6981" s="15" t="str">
        <f>IF(AND($B$6=NB!$A$17,$B$8&gt;0),'Ersparnisberechnung Sommertarif'!$B$8*SLP!C6961,"")</f>
        <v/>
      </c>
    </row>
    <row r="6982" spans="1:5" x14ac:dyDescent="0.3">
      <c r="A6982" s="25">
        <v>46095</v>
      </c>
      <c r="B6982" s="31">
        <v>0.51041666666666663</v>
      </c>
      <c r="C6982" s="46"/>
      <c r="D6982" s="29">
        <v>46095.510416666664</v>
      </c>
      <c r="E6982" s="15" t="str">
        <f>IF(AND($B$6=NB!$A$17,$B$8&gt;0),'Ersparnisberechnung Sommertarif'!$B$8*SLP!C6962,"")</f>
        <v/>
      </c>
    </row>
    <row r="6983" spans="1:5" x14ac:dyDescent="0.3">
      <c r="A6983" s="25">
        <v>46095</v>
      </c>
      <c r="B6983" s="31">
        <v>0.52083333333333337</v>
      </c>
      <c r="C6983" s="46"/>
      <c r="D6983" s="29">
        <v>46095.520833333336</v>
      </c>
      <c r="E6983" s="15" t="str">
        <f>IF(AND($B$6=NB!$A$17,$B$8&gt;0),'Ersparnisberechnung Sommertarif'!$B$8*SLP!C6963,"")</f>
        <v/>
      </c>
    </row>
    <row r="6984" spans="1:5" x14ac:dyDescent="0.3">
      <c r="A6984" s="25">
        <v>46095</v>
      </c>
      <c r="B6984" s="31">
        <v>0.53125</v>
      </c>
      <c r="C6984" s="46"/>
      <c r="D6984" s="29">
        <v>46095.53125</v>
      </c>
      <c r="E6984" s="15" t="str">
        <f>IF(AND($B$6=NB!$A$17,$B$8&gt;0),'Ersparnisberechnung Sommertarif'!$B$8*SLP!C6964,"")</f>
        <v/>
      </c>
    </row>
    <row r="6985" spans="1:5" x14ac:dyDescent="0.3">
      <c r="A6985" s="25">
        <v>46095</v>
      </c>
      <c r="B6985" s="31">
        <v>0.54166666666666663</v>
      </c>
      <c r="C6985" s="46"/>
      <c r="D6985" s="29">
        <v>46095.541666666664</v>
      </c>
      <c r="E6985" s="15" t="str">
        <f>IF(AND($B$6=NB!$A$17,$B$8&gt;0),'Ersparnisberechnung Sommertarif'!$B$8*SLP!C6965,"")</f>
        <v/>
      </c>
    </row>
    <row r="6986" spans="1:5" x14ac:dyDescent="0.3">
      <c r="A6986" s="25">
        <v>46095</v>
      </c>
      <c r="B6986" s="31">
        <v>0.55208333333333337</v>
      </c>
      <c r="C6986" s="46"/>
      <c r="D6986" s="29">
        <v>46095.552083333336</v>
      </c>
      <c r="E6986" s="15" t="str">
        <f>IF(AND($B$6=NB!$A$17,$B$8&gt;0),'Ersparnisberechnung Sommertarif'!$B$8*SLP!C6966,"")</f>
        <v/>
      </c>
    </row>
    <row r="6987" spans="1:5" x14ac:dyDescent="0.3">
      <c r="A6987" s="25">
        <v>46095</v>
      </c>
      <c r="B6987" s="31">
        <v>0.5625</v>
      </c>
      <c r="C6987" s="46"/>
      <c r="D6987" s="29">
        <v>46095.5625</v>
      </c>
      <c r="E6987" s="15" t="str">
        <f>IF(AND($B$6=NB!$A$17,$B$8&gt;0),'Ersparnisberechnung Sommertarif'!$B$8*SLP!C6967,"")</f>
        <v/>
      </c>
    </row>
    <row r="6988" spans="1:5" x14ac:dyDescent="0.3">
      <c r="A6988" s="25">
        <v>46095</v>
      </c>
      <c r="B6988" s="31">
        <v>0.57291666666666663</v>
      </c>
      <c r="C6988" s="46"/>
      <c r="D6988" s="29">
        <v>46095.572916666664</v>
      </c>
      <c r="E6988" s="15" t="str">
        <f>IF(AND($B$6=NB!$A$17,$B$8&gt;0),'Ersparnisberechnung Sommertarif'!$B$8*SLP!C6968,"")</f>
        <v/>
      </c>
    </row>
    <row r="6989" spans="1:5" x14ac:dyDescent="0.3">
      <c r="A6989" s="25">
        <v>46095</v>
      </c>
      <c r="B6989" s="31">
        <v>0.58333333333333337</v>
      </c>
      <c r="C6989" s="46"/>
      <c r="D6989" s="29">
        <v>46095.583333333336</v>
      </c>
      <c r="E6989" s="15" t="str">
        <f>IF(AND($B$6=NB!$A$17,$B$8&gt;0),'Ersparnisberechnung Sommertarif'!$B$8*SLP!C6969,"")</f>
        <v/>
      </c>
    </row>
    <row r="6990" spans="1:5" x14ac:dyDescent="0.3">
      <c r="A6990" s="25">
        <v>46095</v>
      </c>
      <c r="B6990" s="31">
        <v>0.59375</v>
      </c>
      <c r="C6990" s="46"/>
      <c r="D6990" s="29">
        <v>46095.59375</v>
      </c>
      <c r="E6990" s="15" t="str">
        <f>IF(AND($B$6=NB!$A$17,$B$8&gt;0),'Ersparnisberechnung Sommertarif'!$B$8*SLP!C6970,"")</f>
        <v/>
      </c>
    </row>
    <row r="6991" spans="1:5" x14ac:dyDescent="0.3">
      <c r="A6991" s="25">
        <v>46095</v>
      </c>
      <c r="B6991" s="31">
        <v>0.60416666666666663</v>
      </c>
      <c r="C6991" s="46"/>
      <c r="D6991" s="29">
        <v>46095.604166666664</v>
      </c>
      <c r="E6991" s="15" t="str">
        <f>IF(AND($B$6=NB!$A$17,$B$8&gt;0),'Ersparnisberechnung Sommertarif'!$B$8*SLP!C6971,"")</f>
        <v/>
      </c>
    </row>
    <row r="6992" spans="1:5" x14ac:dyDescent="0.3">
      <c r="A6992" s="25">
        <v>46095</v>
      </c>
      <c r="B6992" s="31">
        <v>0.61458333333333337</v>
      </c>
      <c r="C6992" s="46"/>
      <c r="D6992" s="29">
        <v>46095.614583333336</v>
      </c>
      <c r="E6992" s="15" t="str">
        <f>IF(AND($B$6=NB!$A$17,$B$8&gt;0),'Ersparnisberechnung Sommertarif'!$B$8*SLP!C6972,"")</f>
        <v/>
      </c>
    </row>
    <row r="6993" spans="1:5" x14ac:dyDescent="0.3">
      <c r="A6993" s="25">
        <v>46095</v>
      </c>
      <c r="B6993" s="31">
        <v>0.625</v>
      </c>
      <c r="C6993" s="46"/>
      <c r="D6993" s="29">
        <v>46095.625</v>
      </c>
      <c r="E6993" s="15" t="str">
        <f>IF(AND($B$6=NB!$A$17,$B$8&gt;0),'Ersparnisberechnung Sommertarif'!$B$8*SLP!C6973,"")</f>
        <v/>
      </c>
    </row>
    <row r="6994" spans="1:5" x14ac:dyDescent="0.3">
      <c r="A6994" s="25">
        <v>46095</v>
      </c>
      <c r="B6994" s="31">
        <v>0.63541666666666663</v>
      </c>
      <c r="C6994" s="46"/>
      <c r="D6994" s="29">
        <v>46095.635416666664</v>
      </c>
      <c r="E6994" s="15" t="str">
        <f>IF(AND($B$6=NB!$A$17,$B$8&gt;0),'Ersparnisberechnung Sommertarif'!$B$8*SLP!C6974,"")</f>
        <v/>
      </c>
    </row>
    <row r="6995" spans="1:5" x14ac:dyDescent="0.3">
      <c r="A6995" s="25">
        <v>46095</v>
      </c>
      <c r="B6995" s="31">
        <v>0.64583333333333337</v>
      </c>
      <c r="C6995" s="46"/>
      <c r="D6995" s="29">
        <v>46095.645833333336</v>
      </c>
      <c r="E6995" s="15" t="str">
        <f>IF(AND($B$6=NB!$A$17,$B$8&gt;0),'Ersparnisberechnung Sommertarif'!$B$8*SLP!C6975,"")</f>
        <v/>
      </c>
    </row>
    <row r="6996" spans="1:5" x14ac:dyDescent="0.3">
      <c r="A6996" s="25">
        <v>46095</v>
      </c>
      <c r="B6996" s="31">
        <v>0.65625</v>
      </c>
      <c r="C6996" s="46"/>
      <c r="D6996" s="29">
        <v>46095.65625</v>
      </c>
      <c r="E6996" s="15" t="str">
        <f>IF(AND($B$6=NB!$A$17,$B$8&gt;0),'Ersparnisberechnung Sommertarif'!$B$8*SLP!C6976,"")</f>
        <v/>
      </c>
    </row>
    <row r="6997" spans="1:5" x14ac:dyDescent="0.3">
      <c r="A6997" s="25">
        <v>46095</v>
      </c>
      <c r="B6997" s="31">
        <v>0.66666666666666663</v>
      </c>
      <c r="C6997" s="46"/>
      <c r="D6997" s="29">
        <v>46095.666666666664</v>
      </c>
      <c r="E6997" s="15" t="str">
        <f>IF(AND($B$6=NB!$A$17,$B$8&gt;0),'Ersparnisberechnung Sommertarif'!$B$8*SLP!C6977,"")</f>
        <v/>
      </c>
    </row>
    <row r="6998" spans="1:5" x14ac:dyDescent="0.3">
      <c r="A6998" s="25">
        <v>46095</v>
      </c>
      <c r="B6998" s="31">
        <v>0.67708333333333337</v>
      </c>
      <c r="C6998" s="46"/>
      <c r="D6998" s="29">
        <v>46095.677083333336</v>
      </c>
      <c r="E6998" s="15" t="str">
        <f>IF(AND($B$6=NB!$A$17,$B$8&gt;0),'Ersparnisberechnung Sommertarif'!$B$8*SLP!C6978,"")</f>
        <v/>
      </c>
    </row>
    <row r="6999" spans="1:5" x14ac:dyDescent="0.3">
      <c r="A6999" s="25">
        <v>46095</v>
      </c>
      <c r="B6999" s="31">
        <v>0.6875</v>
      </c>
      <c r="C6999" s="46"/>
      <c r="D6999" s="29">
        <v>46095.6875</v>
      </c>
      <c r="E6999" s="15" t="str">
        <f>IF(AND($B$6=NB!$A$17,$B$8&gt;0),'Ersparnisberechnung Sommertarif'!$B$8*SLP!C6979,"")</f>
        <v/>
      </c>
    </row>
    <row r="7000" spans="1:5" x14ac:dyDescent="0.3">
      <c r="A7000" s="25">
        <v>46095</v>
      </c>
      <c r="B7000" s="31">
        <v>0.69791666666666663</v>
      </c>
      <c r="C7000" s="46"/>
      <c r="D7000" s="29">
        <v>46095.697916666664</v>
      </c>
      <c r="E7000" s="15" t="str">
        <f>IF(AND($B$6=NB!$A$17,$B$8&gt;0),'Ersparnisberechnung Sommertarif'!$B$8*SLP!C6980,"")</f>
        <v/>
      </c>
    </row>
    <row r="7001" spans="1:5" x14ac:dyDescent="0.3">
      <c r="A7001" s="25">
        <v>46095</v>
      </c>
      <c r="B7001" s="31">
        <v>0.70833333333333337</v>
      </c>
      <c r="C7001" s="46"/>
      <c r="D7001" s="29">
        <v>46095.708333333336</v>
      </c>
      <c r="E7001" s="15" t="str">
        <f>IF(AND($B$6=NB!$A$17,$B$8&gt;0),'Ersparnisberechnung Sommertarif'!$B$8*SLP!C6981,"")</f>
        <v/>
      </c>
    </row>
    <row r="7002" spans="1:5" x14ac:dyDescent="0.3">
      <c r="A7002" s="25">
        <v>46095</v>
      </c>
      <c r="B7002" s="31">
        <v>0.71875</v>
      </c>
      <c r="C7002" s="46"/>
      <c r="D7002" s="29">
        <v>46095.71875</v>
      </c>
      <c r="E7002" s="15" t="str">
        <f>IF(AND($B$6=NB!$A$17,$B$8&gt;0),'Ersparnisberechnung Sommertarif'!$B$8*SLP!C6982,"")</f>
        <v/>
      </c>
    </row>
    <row r="7003" spans="1:5" x14ac:dyDescent="0.3">
      <c r="A7003" s="25">
        <v>46095</v>
      </c>
      <c r="B7003" s="31">
        <v>0.72916666666666663</v>
      </c>
      <c r="C7003" s="46"/>
      <c r="D7003" s="29">
        <v>46095.729166666664</v>
      </c>
      <c r="E7003" s="15" t="str">
        <f>IF(AND($B$6=NB!$A$17,$B$8&gt;0),'Ersparnisberechnung Sommertarif'!$B$8*SLP!C6983,"")</f>
        <v/>
      </c>
    </row>
    <row r="7004" spans="1:5" x14ac:dyDescent="0.3">
      <c r="A7004" s="25">
        <v>46095</v>
      </c>
      <c r="B7004" s="31">
        <v>0.73958333333333337</v>
      </c>
      <c r="C7004" s="46"/>
      <c r="D7004" s="29">
        <v>46095.739583333336</v>
      </c>
      <c r="E7004" s="15" t="str">
        <f>IF(AND($B$6=NB!$A$17,$B$8&gt;0),'Ersparnisberechnung Sommertarif'!$B$8*SLP!C6984,"")</f>
        <v/>
      </c>
    </row>
    <row r="7005" spans="1:5" x14ac:dyDescent="0.3">
      <c r="A7005" s="25">
        <v>46095</v>
      </c>
      <c r="B7005" s="31">
        <v>0.75</v>
      </c>
      <c r="C7005" s="46"/>
      <c r="D7005" s="29">
        <v>46095.75</v>
      </c>
      <c r="E7005" s="15" t="str">
        <f>IF(AND($B$6=NB!$A$17,$B$8&gt;0),'Ersparnisberechnung Sommertarif'!$B$8*SLP!C6985,"")</f>
        <v/>
      </c>
    </row>
    <row r="7006" spans="1:5" x14ac:dyDescent="0.3">
      <c r="A7006" s="25">
        <v>46095</v>
      </c>
      <c r="B7006" s="31">
        <v>0.76041666666666663</v>
      </c>
      <c r="C7006" s="46"/>
      <c r="D7006" s="29">
        <v>46095.760416666664</v>
      </c>
      <c r="E7006" s="15" t="str">
        <f>IF(AND($B$6=NB!$A$17,$B$8&gt;0),'Ersparnisberechnung Sommertarif'!$B$8*SLP!C6986,"")</f>
        <v/>
      </c>
    </row>
    <row r="7007" spans="1:5" x14ac:dyDescent="0.3">
      <c r="A7007" s="25">
        <v>46095</v>
      </c>
      <c r="B7007" s="31">
        <v>0.77083333333333337</v>
      </c>
      <c r="C7007" s="46"/>
      <c r="D7007" s="29">
        <v>46095.770833333336</v>
      </c>
      <c r="E7007" s="15" t="str">
        <f>IF(AND($B$6=NB!$A$17,$B$8&gt;0),'Ersparnisberechnung Sommertarif'!$B$8*SLP!C6987,"")</f>
        <v/>
      </c>
    </row>
    <row r="7008" spans="1:5" x14ac:dyDescent="0.3">
      <c r="A7008" s="25">
        <v>46095</v>
      </c>
      <c r="B7008" s="31">
        <v>0.78125</v>
      </c>
      <c r="C7008" s="46"/>
      <c r="D7008" s="29">
        <v>46095.78125</v>
      </c>
      <c r="E7008" s="15" t="str">
        <f>IF(AND($B$6=NB!$A$17,$B$8&gt;0),'Ersparnisberechnung Sommertarif'!$B$8*SLP!C6988,"")</f>
        <v/>
      </c>
    </row>
    <row r="7009" spans="1:5" x14ac:dyDescent="0.3">
      <c r="A7009" s="25">
        <v>46095</v>
      </c>
      <c r="B7009" s="31">
        <v>0.79166666666666663</v>
      </c>
      <c r="C7009" s="46"/>
      <c r="D7009" s="29">
        <v>46095.791666666664</v>
      </c>
      <c r="E7009" s="15" t="str">
        <f>IF(AND($B$6=NB!$A$17,$B$8&gt;0),'Ersparnisberechnung Sommertarif'!$B$8*SLP!C6989,"")</f>
        <v/>
      </c>
    </row>
    <row r="7010" spans="1:5" x14ac:dyDescent="0.3">
      <c r="A7010" s="25">
        <v>46095</v>
      </c>
      <c r="B7010" s="31">
        <v>0.80208333333333337</v>
      </c>
      <c r="C7010" s="46"/>
      <c r="D7010" s="29">
        <v>46095.802083333336</v>
      </c>
      <c r="E7010" s="15" t="str">
        <f>IF(AND($B$6=NB!$A$17,$B$8&gt;0),'Ersparnisberechnung Sommertarif'!$B$8*SLP!C6990,"")</f>
        <v/>
      </c>
    </row>
    <row r="7011" spans="1:5" x14ac:dyDescent="0.3">
      <c r="A7011" s="25">
        <v>46095</v>
      </c>
      <c r="B7011" s="31">
        <v>0.8125</v>
      </c>
      <c r="C7011" s="46"/>
      <c r="D7011" s="29">
        <v>46095.8125</v>
      </c>
      <c r="E7011" s="15" t="str">
        <f>IF(AND($B$6=NB!$A$17,$B$8&gt;0),'Ersparnisberechnung Sommertarif'!$B$8*SLP!C6991,"")</f>
        <v/>
      </c>
    </row>
    <row r="7012" spans="1:5" x14ac:dyDescent="0.3">
      <c r="A7012" s="25">
        <v>46095</v>
      </c>
      <c r="B7012" s="31">
        <v>0.82291666666666663</v>
      </c>
      <c r="C7012" s="46"/>
      <c r="D7012" s="29">
        <v>46095.822916666664</v>
      </c>
      <c r="E7012" s="15" t="str">
        <f>IF(AND($B$6=NB!$A$17,$B$8&gt;0),'Ersparnisberechnung Sommertarif'!$B$8*SLP!C6992,"")</f>
        <v/>
      </c>
    </row>
    <row r="7013" spans="1:5" x14ac:dyDescent="0.3">
      <c r="A7013" s="25">
        <v>46095</v>
      </c>
      <c r="B7013" s="31">
        <v>0.83333333333333337</v>
      </c>
      <c r="C7013" s="46"/>
      <c r="D7013" s="29">
        <v>46095.833333333336</v>
      </c>
      <c r="E7013" s="15" t="str">
        <f>IF(AND($B$6=NB!$A$17,$B$8&gt;0),'Ersparnisberechnung Sommertarif'!$B$8*SLP!C6993,"")</f>
        <v/>
      </c>
    </row>
    <row r="7014" spans="1:5" x14ac:dyDescent="0.3">
      <c r="A7014" s="25">
        <v>46095</v>
      </c>
      <c r="B7014" s="31">
        <v>0.84375</v>
      </c>
      <c r="C7014" s="46"/>
      <c r="D7014" s="29">
        <v>46095.84375</v>
      </c>
      <c r="E7014" s="15" t="str">
        <f>IF(AND($B$6=NB!$A$17,$B$8&gt;0),'Ersparnisberechnung Sommertarif'!$B$8*SLP!C6994,"")</f>
        <v/>
      </c>
    </row>
    <row r="7015" spans="1:5" x14ac:dyDescent="0.3">
      <c r="A7015" s="25">
        <v>46095</v>
      </c>
      <c r="B7015" s="31">
        <v>0.85416666666666663</v>
      </c>
      <c r="C7015" s="46"/>
      <c r="D7015" s="29">
        <v>46095.854166666664</v>
      </c>
      <c r="E7015" s="15" t="str">
        <f>IF(AND($B$6=NB!$A$17,$B$8&gt;0),'Ersparnisberechnung Sommertarif'!$B$8*SLP!C6995,"")</f>
        <v/>
      </c>
    </row>
    <row r="7016" spans="1:5" x14ac:dyDescent="0.3">
      <c r="A7016" s="25">
        <v>46095</v>
      </c>
      <c r="B7016" s="31">
        <v>0.86458333333333337</v>
      </c>
      <c r="C7016" s="46"/>
      <c r="D7016" s="29">
        <v>46095.864583333336</v>
      </c>
      <c r="E7016" s="15" t="str">
        <f>IF(AND($B$6=NB!$A$17,$B$8&gt;0),'Ersparnisberechnung Sommertarif'!$B$8*SLP!C6996,"")</f>
        <v/>
      </c>
    </row>
    <row r="7017" spans="1:5" x14ac:dyDescent="0.3">
      <c r="A7017" s="25">
        <v>46095</v>
      </c>
      <c r="B7017" s="31">
        <v>0.875</v>
      </c>
      <c r="C7017" s="46"/>
      <c r="D7017" s="29">
        <v>46095.875</v>
      </c>
      <c r="E7017" s="15" t="str">
        <f>IF(AND($B$6=NB!$A$17,$B$8&gt;0),'Ersparnisberechnung Sommertarif'!$B$8*SLP!C6997,"")</f>
        <v/>
      </c>
    </row>
    <row r="7018" spans="1:5" x14ac:dyDescent="0.3">
      <c r="A7018" s="25">
        <v>46095</v>
      </c>
      <c r="B7018" s="31">
        <v>0.88541666666666663</v>
      </c>
      <c r="C7018" s="46"/>
      <c r="D7018" s="29">
        <v>46095.885416666664</v>
      </c>
      <c r="E7018" s="15" t="str">
        <f>IF(AND($B$6=NB!$A$17,$B$8&gt;0),'Ersparnisberechnung Sommertarif'!$B$8*SLP!C6998,"")</f>
        <v/>
      </c>
    </row>
    <row r="7019" spans="1:5" x14ac:dyDescent="0.3">
      <c r="A7019" s="25">
        <v>46095</v>
      </c>
      <c r="B7019" s="31">
        <v>0.89583333333333337</v>
      </c>
      <c r="C7019" s="46"/>
      <c r="D7019" s="29">
        <v>46095.895833333336</v>
      </c>
      <c r="E7019" s="15" t="str">
        <f>IF(AND($B$6=NB!$A$17,$B$8&gt;0),'Ersparnisberechnung Sommertarif'!$B$8*SLP!C6999,"")</f>
        <v/>
      </c>
    </row>
    <row r="7020" spans="1:5" x14ac:dyDescent="0.3">
      <c r="A7020" s="25">
        <v>46095</v>
      </c>
      <c r="B7020" s="31">
        <v>0.90625</v>
      </c>
      <c r="C7020" s="46"/>
      <c r="D7020" s="29">
        <v>46095.90625</v>
      </c>
      <c r="E7020" s="15" t="str">
        <f>IF(AND($B$6=NB!$A$17,$B$8&gt;0),'Ersparnisberechnung Sommertarif'!$B$8*SLP!C7000,"")</f>
        <v/>
      </c>
    </row>
    <row r="7021" spans="1:5" x14ac:dyDescent="0.3">
      <c r="A7021" s="25">
        <v>46095</v>
      </c>
      <c r="B7021" s="31">
        <v>0.91666666666666663</v>
      </c>
      <c r="C7021" s="46"/>
      <c r="D7021" s="29">
        <v>46095.916666666664</v>
      </c>
      <c r="E7021" s="15" t="str">
        <f>IF(AND($B$6=NB!$A$17,$B$8&gt;0),'Ersparnisberechnung Sommertarif'!$B$8*SLP!C7001,"")</f>
        <v/>
      </c>
    </row>
    <row r="7022" spans="1:5" x14ac:dyDescent="0.3">
      <c r="A7022" s="25">
        <v>46095</v>
      </c>
      <c r="B7022" s="31">
        <v>0.92708333333333337</v>
      </c>
      <c r="C7022" s="46"/>
      <c r="D7022" s="29">
        <v>46095.927083333336</v>
      </c>
      <c r="E7022" s="15" t="str">
        <f>IF(AND($B$6=NB!$A$17,$B$8&gt;0),'Ersparnisberechnung Sommertarif'!$B$8*SLP!C7002,"")</f>
        <v/>
      </c>
    </row>
    <row r="7023" spans="1:5" x14ac:dyDescent="0.3">
      <c r="A7023" s="25">
        <v>46095</v>
      </c>
      <c r="B7023" s="31">
        <v>0.9375</v>
      </c>
      <c r="C7023" s="46"/>
      <c r="D7023" s="29">
        <v>46095.9375</v>
      </c>
      <c r="E7023" s="15" t="str">
        <f>IF(AND($B$6=NB!$A$17,$B$8&gt;0),'Ersparnisberechnung Sommertarif'!$B$8*SLP!C7003,"")</f>
        <v/>
      </c>
    </row>
    <row r="7024" spans="1:5" x14ac:dyDescent="0.3">
      <c r="A7024" s="25">
        <v>46095</v>
      </c>
      <c r="B7024" s="31">
        <v>0.94791666666666663</v>
      </c>
      <c r="C7024" s="46"/>
      <c r="D7024" s="29">
        <v>46095.947916666664</v>
      </c>
      <c r="E7024" s="15" t="str">
        <f>IF(AND($B$6=NB!$A$17,$B$8&gt;0),'Ersparnisberechnung Sommertarif'!$B$8*SLP!C7004,"")</f>
        <v/>
      </c>
    </row>
    <row r="7025" spans="1:5" x14ac:dyDescent="0.3">
      <c r="A7025" s="25">
        <v>46095</v>
      </c>
      <c r="B7025" s="31">
        <v>0.95833333333333337</v>
      </c>
      <c r="C7025" s="46"/>
      <c r="D7025" s="29">
        <v>46095.958333333336</v>
      </c>
      <c r="E7025" s="15" t="str">
        <f>IF(AND($B$6=NB!$A$17,$B$8&gt;0),'Ersparnisberechnung Sommertarif'!$B$8*SLP!C7005,"")</f>
        <v/>
      </c>
    </row>
    <row r="7026" spans="1:5" x14ac:dyDescent="0.3">
      <c r="A7026" s="25">
        <v>46095</v>
      </c>
      <c r="B7026" s="31">
        <v>0.96875</v>
      </c>
      <c r="C7026" s="46"/>
      <c r="D7026" s="29">
        <v>46095.96875</v>
      </c>
      <c r="E7026" s="15" t="str">
        <f>IF(AND($B$6=NB!$A$17,$B$8&gt;0),'Ersparnisberechnung Sommertarif'!$B$8*SLP!C7006,"")</f>
        <v/>
      </c>
    </row>
    <row r="7027" spans="1:5" x14ac:dyDescent="0.3">
      <c r="A7027" s="25">
        <v>46095</v>
      </c>
      <c r="B7027" s="31">
        <v>0.97916666666666663</v>
      </c>
      <c r="C7027" s="46"/>
      <c r="D7027" s="29">
        <v>46095.979166666664</v>
      </c>
      <c r="E7027" s="15" t="str">
        <f>IF(AND($B$6=NB!$A$17,$B$8&gt;0),'Ersparnisberechnung Sommertarif'!$B$8*SLP!C7007,"")</f>
        <v/>
      </c>
    </row>
    <row r="7028" spans="1:5" x14ac:dyDescent="0.3">
      <c r="A7028" s="25">
        <v>46095</v>
      </c>
      <c r="B7028" s="31">
        <v>0.98958333333333337</v>
      </c>
      <c r="C7028" s="46"/>
      <c r="D7028" s="29">
        <v>46095.989583333336</v>
      </c>
      <c r="E7028" s="15" t="str">
        <f>IF(AND($B$6=NB!$A$17,$B$8&gt;0),'Ersparnisberechnung Sommertarif'!$B$8*SLP!C7008,"")</f>
        <v/>
      </c>
    </row>
    <row r="7029" spans="1:5" x14ac:dyDescent="0.3">
      <c r="A7029" s="25">
        <v>46096</v>
      </c>
      <c r="B7029" s="31">
        <v>0</v>
      </c>
      <c r="C7029" s="46"/>
      <c r="D7029" s="29">
        <v>46096</v>
      </c>
      <c r="E7029" s="15" t="str">
        <f>IF(AND($B$6=NB!$A$17,$B$8&gt;0),'Ersparnisberechnung Sommertarif'!$B$8*SLP!C7009,"")</f>
        <v/>
      </c>
    </row>
    <row r="7030" spans="1:5" x14ac:dyDescent="0.3">
      <c r="A7030" s="25">
        <v>46096</v>
      </c>
      <c r="B7030" s="31">
        <v>1.0416666666666666E-2</v>
      </c>
      <c r="C7030" s="46"/>
      <c r="D7030" s="29">
        <v>46096.010416666664</v>
      </c>
      <c r="E7030" s="15" t="str">
        <f>IF(AND($B$6=NB!$A$17,$B$8&gt;0),'Ersparnisberechnung Sommertarif'!$B$8*SLP!C7010,"")</f>
        <v/>
      </c>
    </row>
    <row r="7031" spans="1:5" x14ac:dyDescent="0.3">
      <c r="A7031" s="25">
        <v>46096</v>
      </c>
      <c r="B7031" s="31">
        <v>2.0833333333333332E-2</v>
      </c>
      <c r="C7031" s="46"/>
      <c r="D7031" s="29">
        <v>46096.020833333336</v>
      </c>
      <c r="E7031" s="15" t="str">
        <f>IF(AND($B$6=NB!$A$17,$B$8&gt;0),'Ersparnisberechnung Sommertarif'!$B$8*SLP!C7011,"")</f>
        <v/>
      </c>
    </row>
    <row r="7032" spans="1:5" x14ac:dyDescent="0.3">
      <c r="A7032" s="25">
        <v>46096</v>
      </c>
      <c r="B7032" s="31">
        <v>3.125E-2</v>
      </c>
      <c r="C7032" s="46"/>
      <c r="D7032" s="29">
        <v>46096.03125</v>
      </c>
      <c r="E7032" s="15" t="str">
        <f>IF(AND($B$6=NB!$A$17,$B$8&gt;0),'Ersparnisberechnung Sommertarif'!$B$8*SLP!C7012,"")</f>
        <v/>
      </c>
    </row>
    <row r="7033" spans="1:5" x14ac:dyDescent="0.3">
      <c r="A7033" s="25">
        <v>46096</v>
      </c>
      <c r="B7033" s="31">
        <v>4.1666666666666664E-2</v>
      </c>
      <c r="C7033" s="46"/>
      <c r="D7033" s="29">
        <v>46096.041666666664</v>
      </c>
      <c r="E7033" s="15" t="str">
        <f>IF(AND($B$6=NB!$A$17,$B$8&gt;0),'Ersparnisberechnung Sommertarif'!$B$8*SLP!C7013,"")</f>
        <v/>
      </c>
    </row>
    <row r="7034" spans="1:5" x14ac:dyDescent="0.3">
      <c r="A7034" s="25">
        <v>46096</v>
      </c>
      <c r="B7034" s="31">
        <v>5.2083333333333336E-2</v>
      </c>
      <c r="C7034" s="46"/>
      <c r="D7034" s="29">
        <v>46096.052083333336</v>
      </c>
      <c r="E7034" s="15" t="str">
        <f>IF(AND($B$6=NB!$A$17,$B$8&gt;0),'Ersparnisberechnung Sommertarif'!$B$8*SLP!C7014,"")</f>
        <v/>
      </c>
    </row>
    <row r="7035" spans="1:5" x14ac:dyDescent="0.3">
      <c r="A7035" s="25">
        <v>46096</v>
      </c>
      <c r="B7035" s="31">
        <v>6.25E-2</v>
      </c>
      <c r="C7035" s="46"/>
      <c r="D7035" s="29">
        <v>46096.0625</v>
      </c>
      <c r="E7035" s="15" t="str">
        <f>IF(AND($B$6=NB!$A$17,$B$8&gt;0),'Ersparnisberechnung Sommertarif'!$B$8*SLP!C7015,"")</f>
        <v/>
      </c>
    </row>
    <row r="7036" spans="1:5" x14ac:dyDescent="0.3">
      <c r="A7036" s="25">
        <v>46096</v>
      </c>
      <c r="B7036" s="31">
        <v>7.2916666666666671E-2</v>
      </c>
      <c r="C7036" s="46"/>
      <c r="D7036" s="29">
        <v>46096.072916666664</v>
      </c>
      <c r="E7036" s="15" t="str">
        <f>IF(AND($B$6=NB!$A$17,$B$8&gt;0),'Ersparnisberechnung Sommertarif'!$B$8*SLP!C7016,"")</f>
        <v/>
      </c>
    </row>
    <row r="7037" spans="1:5" x14ac:dyDescent="0.3">
      <c r="A7037" s="25">
        <v>46096</v>
      </c>
      <c r="B7037" s="31">
        <v>8.3333333333333329E-2</v>
      </c>
      <c r="C7037" s="46"/>
      <c r="D7037" s="29">
        <v>46096.083333333336</v>
      </c>
      <c r="E7037" s="15" t="str">
        <f>IF(AND($B$6=NB!$A$17,$B$8&gt;0),'Ersparnisberechnung Sommertarif'!$B$8*SLP!C7017,"")</f>
        <v/>
      </c>
    </row>
    <row r="7038" spans="1:5" x14ac:dyDescent="0.3">
      <c r="A7038" s="25">
        <v>46096</v>
      </c>
      <c r="B7038" s="31">
        <v>9.375E-2</v>
      </c>
      <c r="C7038" s="46"/>
      <c r="D7038" s="29">
        <v>46096.09375</v>
      </c>
      <c r="E7038" s="15" t="str">
        <f>IF(AND($B$6=NB!$A$17,$B$8&gt;0),'Ersparnisberechnung Sommertarif'!$B$8*SLP!C7018,"")</f>
        <v/>
      </c>
    </row>
    <row r="7039" spans="1:5" x14ac:dyDescent="0.3">
      <c r="A7039" s="25">
        <v>46096</v>
      </c>
      <c r="B7039" s="31">
        <v>0.10416666666666667</v>
      </c>
      <c r="C7039" s="46"/>
      <c r="D7039" s="29">
        <v>46096.104166666664</v>
      </c>
      <c r="E7039" s="15" t="str">
        <f>IF(AND($B$6=NB!$A$17,$B$8&gt;0),'Ersparnisberechnung Sommertarif'!$B$8*SLP!C7019,"")</f>
        <v/>
      </c>
    </row>
    <row r="7040" spans="1:5" x14ac:dyDescent="0.3">
      <c r="A7040" s="25">
        <v>46096</v>
      </c>
      <c r="B7040" s="31">
        <v>0.11458333333333333</v>
      </c>
      <c r="C7040" s="46"/>
      <c r="D7040" s="29">
        <v>46096.114583333336</v>
      </c>
      <c r="E7040" s="15" t="str">
        <f>IF(AND($B$6=NB!$A$17,$B$8&gt;0),'Ersparnisberechnung Sommertarif'!$B$8*SLP!C7020,"")</f>
        <v/>
      </c>
    </row>
    <row r="7041" spans="1:5" x14ac:dyDescent="0.3">
      <c r="A7041" s="25">
        <v>46096</v>
      </c>
      <c r="B7041" s="31">
        <v>0.125</v>
      </c>
      <c r="C7041" s="46"/>
      <c r="D7041" s="29">
        <v>46096.125</v>
      </c>
      <c r="E7041" s="15" t="str">
        <f>IF(AND($B$6=NB!$A$17,$B$8&gt;0),'Ersparnisberechnung Sommertarif'!$B$8*SLP!C7021,"")</f>
        <v/>
      </c>
    </row>
    <row r="7042" spans="1:5" x14ac:dyDescent="0.3">
      <c r="A7042" s="25">
        <v>46096</v>
      </c>
      <c r="B7042" s="31">
        <v>0.13541666666666666</v>
      </c>
      <c r="C7042" s="46"/>
      <c r="D7042" s="29">
        <v>46096.135416666664</v>
      </c>
      <c r="E7042" s="15" t="str">
        <f>IF(AND($B$6=NB!$A$17,$B$8&gt;0),'Ersparnisberechnung Sommertarif'!$B$8*SLP!C7022,"")</f>
        <v/>
      </c>
    </row>
    <row r="7043" spans="1:5" x14ac:dyDescent="0.3">
      <c r="A7043" s="25">
        <v>46096</v>
      </c>
      <c r="B7043" s="31">
        <v>0.14583333333333334</v>
      </c>
      <c r="C7043" s="46"/>
      <c r="D7043" s="29">
        <v>46096.145833333336</v>
      </c>
      <c r="E7043" s="15" t="str">
        <f>IF(AND($B$6=NB!$A$17,$B$8&gt;0),'Ersparnisberechnung Sommertarif'!$B$8*SLP!C7023,"")</f>
        <v/>
      </c>
    </row>
    <row r="7044" spans="1:5" x14ac:dyDescent="0.3">
      <c r="A7044" s="25">
        <v>46096</v>
      </c>
      <c r="B7044" s="31">
        <v>0.15625</v>
      </c>
      <c r="C7044" s="46"/>
      <c r="D7044" s="29">
        <v>46096.15625</v>
      </c>
      <c r="E7044" s="15" t="str">
        <f>IF(AND($B$6=NB!$A$17,$B$8&gt;0),'Ersparnisberechnung Sommertarif'!$B$8*SLP!C7024,"")</f>
        <v/>
      </c>
    </row>
    <row r="7045" spans="1:5" x14ac:dyDescent="0.3">
      <c r="A7045" s="25">
        <v>46096</v>
      </c>
      <c r="B7045" s="31">
        <v>0.16666666666666666</v>
      </c>
      <c r="C7045" s="46"/>
      <c r="D7045" s="29">
        <v>46096.166666666664</v>
      </c>
      <c r="E7045" s="15" t="str">
        <f>IF(AND($B$6=NB!$A$17,$B$8&gt;0),'Ersparnisberechnung Sommertarif'!$B$8*SLP!C7025,"")</f>
        <v/>
      </c>
    </row>
    <row r="7046" spans="1:5" x14ac:dyDescent="0.3">
      <c r="A7046" s="25">
        <v>46096</v>
      </c>
      <c r="B7046" s="31">
        <v>0.17708333333333334</v>
      </c>
      <c r="C7046" s="46"/>
      <c r="D7046" s="29">
        <v>46096.177083333336</v>
      </c>
      <c r="E7046" s="15" t="str">
        <f>IF(AND($B$6=NB!$A$17,$B$8&gt;0),'Ersparnisberechnung Sommertarif'!$B$8*SLP!C7026,"")</f>
        <v/>
      </c>
    </row>
    <row r="7047" spans="1:5" x14ac:dyDescent="0.3">
      <c r="A7047" s="25">
        <v>46096</v>
      </c>
      <c r="B7047" s="31">
        <v>0.1875</v>
      </c>
      <c r="C7047" s="46"/>
      <c r="D7047" s="29">
        <v>46096.1875</v>
      </c>
      <c r="E7047" s="15" t="str">
        <f>IF(AND($B$6=NB!$A$17,$B$8&gt;0),'Ersparnisberechnung Sommertarif'!$B$8*SLP!C7027,"")</f>
        <v/>
      </c>
    </row>
    <row r="7048" spans="1:5" x14ac:dyDescent="0.3">
      <c r="A7048" s="25">
        <v>46096</v>
      </c>
      <c r="B7048" s="31">
        <v>0.19791666666666666</v>
      </c>
      <c r="C7048" s="46"/>
      <c r="D7048" s="29">
        <v>46096.197916666664</v>
      </c>
      <c r="E7048" s="15" t="str">
        <f>IF(AND($B$6=NB!$A$17,$B$8&gt;0),'Ersparnisberechnung Sommertarif'!$B$8*SLP!C7028,"")</f>
        <v/>
      </c>
    </row>
    <row r="7049" spans="1:5" x14ac:dyDescent="0.3">
      <c r="A7049" s="25">
        <v>46096</v>
      </c>
      <c r="B7049" s="31">
        <v>0.20833333333333334</v>
      </c>
      <c r="C7049" s="46"/>
      <c r="D7049" s="29">
        <v>46096.208333333336</v>
      </c>
      <c r="E7049" s="15" t="str">
        <f>IF(AND($B$6=NB!$A$17,$B$8&gt;0),'Ersparnisberechnung Sommertarif'!$B$8*SLP!C7029,"")</f>
        <v/>
      </c>
    </row>
    <row r="7050" spans="1:5" x14ac:dyDescent="0.3">
      <c r="A7050" s="25">
        <v>46096</v>
      </c>
      <c r="B7050" s="31">
        <v>0.21875</v>
      </c>
      <c r="C7050" s="46"/>
      <c r="D7050" s="29">
        <v>46096.21875</v>
      </c>
      <c r="E7050" s="15" t="str">
        <f>IF(AND($B$6=NB!$A$17,$B$8&gt;0),'Ersparnisberechnung Sommertarif'!$B$8*SLP!C7030,"")</f>
        <v/>
      </c>
    </row>
    <row r="7051" spans="1:5" x14ac:dyDescent="0.3">
      <c r="A7051" s="25">
        <v>46096</v>
      </c>
      <c r="B7051" s="31">
        <v>0.22916666666666666</v>
      </c>
      <c r="C7051" s="46"/>
      <c r="D7051" s="29">
        <v>46096.229166666664</v>
      </c>
      <c r="E7051" s="15" t="str">
        <f>IF(AND($B$6=NB!$A$17,$B$8&gt;0),'Ersparnisberechnung Sommertarif'!$B$8*SLP!C7031,"")</f>
        <v/>
      </c>
    </row>
    <row r="7052" spans="1:5" x14ac:dyDescent="0.3">
      <c r="A7052" s="25">
        <v>46096</v>
      </c>
      <c r="B7052" s="31">
        <v>0.23958333333333334</v>
      </c>
      <c r="C7052" s="46"/>
      <c r="D7052" s="29">
        <v>46096.239583333336</v>
      </c>
      <c r="E7052" s="15" t="str">
        <f>IF(AND($B$6=NB!$A$17,$B$8&gt;0),'Ersparnisberechnung Sommertarif'!$B$8*SLP!C7032,"")</f>
        <v/>
      </c>
    </row>
    <row r="7053" spans="1:5" x14ac:dyDescent="0.3">
      <c r="A7053" s="25">
        <v>46096</v>
      </c>
      <c r="B7053" s="31">
        <v>0.25</v>
      </c>
      <c r="C7053" s="46"/>
      <c r="D7053" s="29">
        <v>46096.25</v>
      </c>
      <c r="E7053" s="15" t="str">
        <f>IF(AND($B$6=NB!$A$17,$B$8&gt;0),'Ersparnisberechnung Sommertarif'!$B$8*SLP!C7033,"")</f>
        <v/>
      </c>
    </row>
    <row r="7054" spans="1:5" x14ac:dyDescent="0.3">
      <c r="A7054" s="25">
        <v>46096</v>
      </c>
      <c r="B7054" s="31">
        <v>0.26041666666666669</v>
      </c>
      <c r="C7054" s="46"/>
      <c r="D7054" s="29">
        <v>46096.260416666664</v>
      </c>
      <c r="E7054" s="15" t="str">
        <f>IF(AND($B$6=NB!$A$17,$B$8&gt;0),'Ersparnisberechnung Sommertarif'!$B$8*SLP!C7034,"")</f>
        <v/>
      </c>
    </row>
    <row r="7055" spans="1:5" x14ac:dyDescent="0.3">
      <c r="A7055" s="25">
        <v>46096</v>
      </c>
      <c r="B7055" s="31">
        <v>0.27083333333333331</v>
      </c>
      <c r="C7055" s="46"/>
      <c r="D7055" s="29">
        <v>46096.270833333336</v>
      </c>
      <c r="E7055" s="15" t="str">
        <f>IF(AND($B$6=NB!$A$17,$B$8&gt;0),'Ersparnisberechnung Sommertarif'!$B$8*SLP!C7035,"")</f>
        <v/>
      </c>
    </row>
    <row r="7056" spans="1:5" x14ac:dyDescent="0.3">
      <c r="A7056" s="25">
        <v>46096</v>
      </c>
      <c r="B7056" s="31">
        <v>0.28125</v>
      </c>
      <c r="C7056" s="46"/>
      <c r="D7056" s="29">
        <v>46096.28125</v>
      </c>
      <c r="E7056" s="15" t="str">
        <f>IF(AND($B$6=NB!$A$17,$B$8&gt;0),'Ersparnisberechnung Sommertarif'!$B$8*SLP!C7036,"")</f>
        <v/>
      </c>
    </row>
    <row r="7057" spans="1:5" x14ac:dyDescent="0.3">
      <c r="A7057" s="25">
        <v>46096</v>
      </c>
      <c r="B7057" s="31">
        <v>0.29166666666666669</v>
      </c>
      <c r="C7057" s="46"/>
      <c r="D7057" s="29">
        <v>46096.291666666664</v>
      </c>
      <c r="E7057" s="15" t="str">
        <f>IF(AND($B$6=NB!$A$17,$B$8&gt;0),'Ersparnisberechnung Sommertarif'!$B$8*SLP!C7037,"")</f>
        <v/>
      </c>
    </row>
    <row r="7058" spans="1:5" x14ac:dyDescent="0.3">
      <c r="A7058" s="25">
        <v>46096</v>
      </c>
      <c r="B7058" s="31">
        <v>0.30208333333333331</v>
      </c>
      <c r="C7058" s="46"/>
      <c r="D7058" s="29">
        <v>46096.302083333336</v>
      </c>
      <c r="E7058" s="15" t="str">
        <f>IF(AND($B$6=NB!$A$17,$B$8&gt;0),'Ersparnisberechnung Sommertarif'!$B$8*SLP!C7038,"")</f>
        <v/>
      </c>
    </row>
    <row r="7059" spans="1:5" x14ac:dyDescent="0.3">
      <c r="A7059" s="25">
        <v>46096</v>
      </c>
      <c r="B7059" s="31">
        <v>0.3125</v>
      </c>
      <c r="C7059" s="46"/>
      <c r="D7059" s="29">
        <v>46096.3125</v>
      </c>
      <c r="E7059" s="15" t="str">
        <f>IF(AND($B$6=NB!$A$17,$B$8&gt;0),'Ersparnisberechnung Sommertarif'!$B$8*SLP!C7039,"")</f>
        <v/>
      </c>
    </row>
    <row r="7060" spans="1:5" x14ac:dyDescent="0.3">
      <c r="A7060" s="25">
        <v>46096</v>
      </c>
      <c r="B7060" s="31">
        <v>0.32291666666666669</v>
      </c>
      <c r="C7060" s="46"/>
      <c r="D7060" s="29">
        <v>46096.322916666664</v>
      </c>
      <c r="E7060" s="15" t="str">
        <f>IF(AND($B$6=NB!$A$17,$B$8&gt;0),'Ersparnisberechnung Sommertarif'!$B$8*SLP!C7040,"")</f>
        <v/>
      </c>
    </row>
    <row r="7061" spans="1:5" x14ac:dyDescent="0.3">
      <c r="A7061" s="25">
        <v>46096</v>
      </c>
      <c r="B7061" s="31">
        <v>0.33333333333333331</v>
      </c>
      <c r="C7061" s="46"/>
      <c r="D7061" s="29">
        <v>46096.333333333336</v>
      </c>
      <c r="E7061" s="15" t="str">
        <f>IF(AND($B$6=NB!$A$17,$B$8&gt;0),'Ersparnisberechnung Sommertarif'!$B$8*SLP!C7041,"")</f>
        <v/>
      </c>
    </row>
    <row r="7062" spans="1:5" x14ac:dyDescent="0.3">
      <c r="A7062" s="25">
        <v>46096</v>
      </c>
      <c r="B7062" s="31">
        <v>0.34375</v>
      </c>
      <c r="C7062" s="46"/>
      <c r="D7062" s="29">
        <v>46096.34375</v>
      </c>
      <c r="E7062" s="15" t="str">
        <f>IF(AND($B$6=NB!$A$17,$B$8&gt;0),'Ersparnisberechnung Sommertarif'!$B$8*SLP!C7042,"")</f>
        <v/>
      </c>
    </row>
    <row r="7063" spans="1:5" x14ac:dyDescent="0.3">
      <c r="A7063" s="25">
        <v>46096</v>
      </c>
      <c r="B7063" s="31">
        <v>0.35416666666666669</v>
      </c>
      <c r="C7063" s="46"/>
      <c r="D7063" s="29">
        <v>46096.354166666664</v>
      </c>
      <c r="E7063" s="15" t="str">
        <f>IF(AND($B$6=NB!$A$17,$B$8&gt;0),'Ersparnisberechnung Sommertarif'!$B$8*SLP!C7043,"")</f>
        <v/>
      </c>
    </row>
    <row r="7064" spans="1:5" x14ac:dyDescent="0.3">
      <c r="A7064" s="25">
        <v>46096</v>
      </c>
      <c r="B7064" s="31">
        <v>0.36458333333333331</v>
      </c>
      <c r="C7064" s="46"/>
      <c r="D7064" s="29">
        <v>46096.364583333336</v>
      </c>
      <c r="E7064" s="15" t="str">
        <f>IF(AND($B$6=NB!$A$17,$B$8&gt;0),'Ersparnisberechnung Sommertarif'!$B$8*SLP!C7044,"")</f>
        <v/>
      </c>
    </row>
    <row r="7065" spans="1:5" x14ac:dyDescent="0.3">
      <c r="A7065" s="25">
        <v>46096</v>
      </c>
      <c r="B7065" s="31">
        <v>0.375</v>
      </c>
      <c r="C7065" s="46"/>
      <c r="D7065" s="29">
        <v>46096.375</v>
      </c>
      <c r="E7065" s="15" t="str">
        <f>IF(AND($B$6=NB!$A$17,$B$8&gt;0),'Ersparnisberechnung Sommertarif'!$B$8*SLP!C7045,"")</f>
        <v/>
      </c>
    </row>
    <row r="7066" spans="1:5" x14ac:dyDescent="0.3">
      <c r="A7066" s="25">
        <v>46096</v>
      </c>
      <c r="B7066" s="31">
        <v>0.38541666666666669</v>
      </c>
      <c r="C7066" s="46"/>
      <c r="D7066" s="29">
        <v>46096.385416666664</v>
      </c>
      <c r="E7066" s="15" t="str">
        <f>IF(AND($B$6=NB!$A$17,$B$8&gt;0),'Ersparnisberechnung Sommertarif'!$B$8*SLP!C7046,"")</f>
        <v/>
      </c>
    </row>
    <row r="7067" spans="1:5" x14ac:dyDescent="0.3">
      <c r="A7067" s="25">
        <v>46096</v>
      </c>
      <c r="B7067" s="31">
        <v>0.39583333333333331</v>
      </c>
      <c r="C7067" s="46"/>
      <c r="D7067" s="29">
        <v>46096.395833333336</v>
      </c>
      <c r="E7067" s="15" t="str">
        <f>IF(AND($B$6=NB!$A$17,$B$8&gt;0),'Ersparnisberechnung Sommertarif'!$B$8*SLP!C7047,"")</f>
        <v/>
      </c>
    </row>
    <row r="7068" spans="1:5" x14ac:dyDescent="0.3">
      <c r="A7068" s="25">
        <v>46096</v>
      </c>
      <c r="B7068" s="31">
        <v>0.40625</v>
      </c>
      <c r="C7068" s="46"/>
      <c r="D7068" s="29">
        <v>46096.40625</v>
      </c>
      <c r="E7068" s="15" t="str">
        <f>IF(AND($B$6=NB!$A$17,$B$8&gt;0),'Ersparnisberechnung Sommertarif'!$B$8*SLP!C7048,"")</f>
        <v/>
      </c>
    </row>
    <row r="7069" spans="1:5" x14ac:dyDescent="0.3">
      <c r="A7069" s="25">
        <v>46096</v>
      </c>
      <c r="B7069" s="31">
        <v>0.41666666666666669</v>
      </c>
      <c r="C7069" s="46"/>
      <c r="D7069" s="29">
        <v>46096.416666666664</v>
      </c>
      <c r="E7069" s="15" t="str">
        <f>IF(AND($B$6=NB!$A$17,$B$8&gt;0),'Ersparnisberechnung Sommertarif'!$B$8*SLP!C7049,"")</f>
        <v/>
      </c>
    </row>
    <row r="7070" spans="1:5" x14ac:dyDescent="0.3">
      <c r="A7070" s="25">
        <v>46096</v>
      </c>
      <c r="B7070" s="31">
        <v>0.42708333333333331</v>
      </c>
      <c r="C7070" s="46"/>
      <c r="D7070" s="29">
        <v>46096.427083333336</v>
      </c>
      <c r="E7070" s="15" t="str">
        <f>IF(AND($B$6=NB!$A$17,$B$8&gt;0),'Ersparnisberechnung Sommertarif'!$B$8*SLP!C7050,"")</f>
        <v/>
      </c>
    </row>
    <row r="7071" spans="1:5" x14ac:dyDescent="0.3">
      <c r="A7071" s="25">
        <v>46096</v>
      </c>
      <c r="B7071" s="31">
        <v>0.4375</v>
      </c>
      <c r="C7071" s="46"/>
      <c r="D7071" s="29">
        <v>46096.4375</v>
      </c>
      <c r="E7071" s="15" t="str">
        <f>IF(AND($B$6=NB!$A$17,$B$8&gt;0),'Ersparnisberechnung Sommertarif'!$B$8*SLP!C7051,"")</f>
        <v/>
      </c>
    </row>
    <row r="7072" spans="1:5" x14ac:dyDescent="0.3">
      <c r="A7072" s="25">
        <v>46096</v>
      </c>
      <c r="B7072" s="31">
        <v>0.44791666666666669</v>
      </c>
      <c r="C7072" s="46"/>
      <c r="D7072" s="29">
        <v>46096.447916666664</v>
      </c>
      <c r="E7072" s="15" t="str">
        <f>IF(AND($B$6=NB!$A$17,$B$8&gt;0),'Ersparnisberechnung Sommertarif'!$B$8*SLP!C7052,"")</f>
        <v/>
      </c>
    </row>
    <row r="7073" spans="1:5" x14ac:dyDescent="0.3">
      <c r="A7073" s="25">
        <v>46096</v>
      </c>
      <c r="B7073" s="31">
        <v>0.45833333333333331</v>
      </c>
      <c r="C7073" s="46"/>
      <c r="D7073" s="29">
        <v>46096.458333333336</v>
      </c>
      <c r="E7073" s="15" t="str">
        <f>IF(AND($B$6=NB!$A$17,$B$8&gt;0),'Ersparnisberechnung Sommertarif'!$B$8*SLP!C7053,"")</f>
        <v/>
      </c>
    </row>
    <row r="7074" spans="1:5" x14ac:dyDescent="0.3">
      <c r="A7074" s="25">
        <v>46096</v>
      </c>
      <c r="B7074" s="31">
        <v>0.46875</v>
      </c>
      <c r="C7074" s="46"/>
      <c r="D7074" s="29">
        <v>46096.46875</v>
      </c>
      <c r="E7074" s="15" t="str">
        <f>IF(AND($B$6=NB!$A$17,$B$8&gt;0),'Ersparnisberechnung Sommertarif'!$B$8*SLP!C7054,"")</f>
        <v/>
      </c>
    </row>
    <row r="7075" spans="1:5" x14ac:dyDescent="0.3">
      <c r="A7075" s="25">
        <v>46096</v>
      </c>
      <c r="B7075" s="31">
        <v>0.47916666666666669</v>
      </c>
      <c r="C7075" s="46"/>
      <c r="D7075" s="29">
        <v>46096.479166666664</v>
      </c>
      <c r="E7075" s="15" t="str">
        <f>IF(AND($B$6=NB!$A$17,$B$8&gt;0),'Ersparnisberechnung Sommertarif'!$B$8*SLP!C7055,"")</f>
        <v/>
      </c>
    </row>
    <row r="7076" spans="1:5" x14ac:dyDescent="0.3">
      <c r="A7076" s="25">
        <v>46096</v>
      </c>
      <c r="B7076" s="31">
        <v>0.48958333333333331</v>
      </c>
      <c r="C7076" s="46"/>
      <c r="D7076" s="29">
        <v>46096.489583333336</v>
      </c>
      <c r="E7076" s="15" t="str">
        <f>IF(AND($B$6=NB!$A$17,$B$8&gt;0),'Ersparnisberechnung Sommertarif'!$B$8*SLP!C7056,"")</f>
        <v/>
      </c>
    </row>
    <row r="7077" spans="1:5" x14ac:dyDescent="0.3">
      <c r="A7077" s="25">
        <v>46096</v>
      </c>
      <c r="B7077" s="31">
        <v>0.5</v>
      </c>
      <c r="C7077" s="46"/>
      <c r="D7077" s="29">
        <v>46096.5</v>
      </c>
      <c r="E7077" s="15" t="str">
        <f>IF(AND($B$6=NB!$A$17,$B$8&gt;0),'Ersparnisberechnung Sommertarif'!$B$8*SLP!C7057,"")</f>
        <v/>
      </c>
    </row>
    <row r="7078" spans="1:5" x14ac:dyDescent="0.3">
      <c r="A7078" s="25">
        <v>46096</v>
      </c>
      <c r="B7078" s="31">
        <v>0.51041666666666663</v>
      </c>
      <c r="C7078" s="46"/>
      <c r="D7078" s="29">
        <v>46096.510416666664</v>
      </c>
      <c r="E7078" s="15" t="str">
        <f>IF(AND($B$6=NB!$A$17,$B$8&gt;0),'Ersparnisberechnung Sommertarif'!$B$8*SLP!C7058,"")</f>
        <v/>
      </c>
    </row>
    <row r="7079" spans="1:5" x14ac:dyDescent="0.3">
      <c r="A7079" s="25">
        <v>46096</v>
      </c>
      <c r="B7079" s="31">
        <v>0.52083333333333337</v>
      </c>
      <c r="C7079" s="46"/>
      <c r="D7079" s="29">
        <v>46096.520833333336</v>
      </c>
      <c r="E7079" s="15" t="str">
        <f>IF(AND($B$6=NB!$A$17,$B$8&gt;0),'Ersparnisberechnung Sommertarif'!$B$8*SLP!C7059,"")</f>
        <v/>
      </c>
    </row>
    <row r="7080" spans="1:5" x14ac:dyDescent="0.3">
      <c r="A7080" s="25">
        <v>46096</v>
      </c>
      <c r="B7080" s="31">
        <v>0.53125</v>
      </c>
      <c r="C7080" s="46"/>
      <c r="D7080" s="29">
        <v>46096.53125</v>
      </c>
      <c r="E7080" s="15" t="str">
        <f>IF(AND($B$6=NB!$A$17,$B$8&gt;0),'Ersparnisberechnung Sommertarif'!$B$8*SLP!C7060,"")</f>
        <v/>
      </c>
    </row>
    <row r="7081" spans="1:5" x14ac:dyDescent="0.3">
      <c r="A7081" s="25">
        <v>46096</v>
      </c>
      <c r="B7081" s="31">
        <v>0.54166666666666663</v>
      </c>
      <c r="C7081" s="46"/>
      <c r="D7081" s="29">
        <v>46096.541666666664</v>
      </c>
      <c r="E7081" s="15" t="str">
        <f>IF(AND($B$6=NB!$A$17,$B$8&gt;0),'Ersparnisberechnung Sommertarif'!$B$8*SLP!C7061,"")</f>
        <v/>
      </c>
    </row>
    <row r="7082" spans="1:5" x14ac:dyDescent="0.3">
      <c r="A7082" s="25">
        <v>46096</v>
      </c>
      <c r="B7082" s="31">
        <v>0.55208333333333337</v>
      </c>
      <c r="C7082" s="46"/>
      <c r="D7082" s="29">
        <v>46096.552083333336</v>
      </c>
      <c r="E7082" s="15" t="str">
        <f>IF(AND($B$6=NB!$A$17,$B$8&gt;0),'Ersparnisberechnung Sommertarif'!$B$8*SLP!C7062,"")</f>
        <v/>
      </c>
    </row>
    <row r="7083" spans="1:5" x14ac:dyDescent="0.3">
      <c r="A7083" s="25">
        <v>46096</v>
      </c>
      <c r="B7083" s="31">
        <v>0.5625</v>
      </c>
      <c r="C7083" s="46"/>
      <c r="D7083" s="29">
        <v>46096.5625</v>
      </c>
      <c r="E7083" s="15" t="str">
        <f>IF(AND($B$6=NB!$A$17,$B$8&gt;0),'Ersparnisberechnung Sommertarif'!$B$8*SLP!C7063,"")</f>
        <v/>
      </c>
    </row>
    <row r="7084" spans="1:5" x14ac:dyDescent="0.3">
      <c r="A7084" s="25">
        <v>46096</v>
      </c>
      <c r="B7084" s="31">
        <v>0.57291666666666663</v>
      </c>
      <c r="C7084" s="46"/>
      <c r="D7084" s="29">
        <v>46096.572916666664</v>
      </c>
      <c r="E7084" s="15" t="str">
        <f>IF(AND($B$6=NB!$A$17,$B$8&gt;0),'Ersparnisberechnung Sommertarif'!$B$8*SLP!C7064,"")</f>
        <v/>
      </c>
    </row>
    <row r="7085" spans="1:5" x14ac:dyDescent="0.3">
      <c r="A7085" s="25">
        <v>46096</v>
      </c>
      <c r="B7085" s="31">
        <v>0.58333333333333337</v>
      </c>
      <c r="C7085" s="46"/>
      <c r="D7085" s="29">
        <v>46096.583333333336</v>
      </c>
      <c r="E7085" s="15" t="str">
        <f>IF(AND($B$6=NB!$A$17,$B$8&gt;0),'Ersparnisberechnung Sommertarif'!$B$8*SLP!C7065,"")</f>
        <v/>
      </c>
    </row>
    <row r="7086" spans="1:5" x14ac:dyDescent="0.3">
      <c r="A7086" s="25">
        <v>46096</v>
      </c>
      <c r="B7086" s="31">
        <v>0.59375</v>
      </c>
      <c r="C7086" s="46"/>
      <c r="D7086" s="29">
        <v>46096.59375</v>
      </c>
      <c r="E7086" s="15" t="str">
        <f>IF(AND($B$6=NB!$A$17,$B$8&gt;0),'Ersparnisberechnung Sommertarif'!$B$8*SLP!C7066,"")</f>
        <v/>
      </c>
    </row>
    <row r="7087" spans="1:5" x14ac:dyDescent="0.3">
      <c r="A7087" s="25">
        <v>46096</v>
      </c>
      <c r="B7087" s="31">
        <v>0.60416666666666663</v>
      </c>
      <c r="C7087" s="46"/>
      <c r="D7087" s="29">
        <v>46096.604166666664</v>
      </c>
      <c r="E7087" s="15" t="str">
        <f>IF(AND($B$6=NB!$A$17,$B$8&gt;0),'Ersparnisberechnung Sommertarif'!$B$8*SLP!C7067,"")</f>
        <v/>
      </c>
    </row>
    <row r="7088" spans="1:5" x14ac:dyDescent="0.3">
      <c r="A7088" s="25">
        <v>46096</v>
      </c>
      <c r="B7088" s="31">
        <v>0.61458333333333337</v>
      </c>
      <c r="C7088" s="46"/>
      <c r="D7088" s="29">
        <v>46096.614583333336</v>
      </c>
      <c r="E7088" s="15" t="str">
        <f>IF(AND($B$6=NB!$A$17,$B$8&gt;0),'Ersparnisberechnung Sommertarif'!$B$8*SLP!C7068,"")</f>
        <v/>
      </c>
    </row>
    <row r="7089" spans="1:5" x14ac:dyDescent="0.3">
      <c r="A7089" s="25">
        <v>46096</v>
      </c>
      <c r="B7089" s="31">
        <v>0.625</v>
      </c>
      <c r="C7089" s="46"/>
      <c r="D7089" s="29">
        <v>46096.625</v>
      </c>
      <c r="E7089" s="15" t="str">
        <f>IF(AND($B$6=NB!$A$17,$B$8&gt;0),'Ersparnisberechnung Sommertarif'!$B$8*SLP!C7069,"")</f>
        <v/>
      </c>
    </row>
    <row r="7090" spans="1:5" x14ac:dyDescent="0.3">
      <c r="A7090" s="25">
        <v>46096</v>
      </c>
      <c r="B7090" s="31">
        <v>0.63541666666666663</v>
      </c>
      <c r="C7090" s="46"/>
      <c r="D7090" s="29">
        <v>46096.635416666664</v>
      </c>
      <c r="E7090" s="15" t="str">
        <f>IF(AND($B$6=NB!$A$17,$B$8&gt;0),'Ersparnisberechnung Sommertarif'!$B$8*SLP!C7070,"")</f>
        <v/>
      </c>
    </row>
    <row r="7091" spans="1:5" x14ac:dyDescent="0.3">
      <c r="A7091" s="25">
        <v>46096</v>
      </c>
      <c r="B7091" s="31">
        <v>0.64583333333333337</v>
      </c>
      <c r="C7091" s="46"/>
      <c r="D7091" s="29">
        <v>46096.645833333336</v>
      </c>
      <c r="E7091" s="15" t="str">
        <f>IF(AND($B$6=NB!$A$17,$B$8&gt;0),'Ersparnisberechnung Sommertarif'!$B$8*SLP!C7071,"")</f>
        <v/>
      </c>
    </row>
    <row r="7092" spans="1:5" x14ac:dyDescent="0.3">
      <c r="A7092" s="25">
        <v>46096</v>
      </c>
      <c r="B7092" s="31">
        <v>0.65625</v>
      </c>
      <c r="C7092" s="46"/>
      <c r="D7092" s="29">
        <v>46096.65625</v>
      </c>
      <c r="E7092" s="15" t="str">
        <f>IF(AND($B$6=NB!$A$17,$B$8&gt;0),'Ersparnisberechnung Sommertarif'!$B$8*SLP!C7072,"")</f>
        <v/>
      </c>
    </row>
    <row r="7093" spans="1:5" x14ac:dyDescent="0.3">
      <c r="A7093" s="25">
        <v>46096</v>
      </c>
      <c r="B7093" s="31">
        <v>0.66666666666666663</v>
      </c>
      <c r="C7093" s="46"/>
      <c r="D7093" s="29">
        <v>46096.666666666664</v>
      </c>
      <c r="E7093" s="15" t="str">
        <f>IF(AND($B$6=NB!$A$17,$B$8&gt;0),'Ersparnisberechnung Sommertarif'!$B$8*SLP!C7073,"")</f>
        <v/>
      </c>
    </row>
    <row r="7094" spans="1:5" x14ac:dyDescent="0.3">
      <c r="A7094" s="25">
        <v>46096</v>
      </c>
      <c r="B7094" s="31">
        <v>0.67708333333333337</v>
      </c>
      <c r="C7094" s="46"/>
      <c r="D7094" s="29">
        <v>46096.677083333336</v>
      </c>
      <c r="E7094" s="15" t="str">
        <f>IF(AND($B$6=NB!$A$17,$B$8&gt;0),'Ersparnisberechnung Sommertarif'!$B$8*SLP!C7074,"")</f>
        <v/>
      </c>
    </row>
    <row r="7095" spans="1:5" x14ac:dyDescent="0.3">
      <c r="A7095" s="25">
        <v>46096</v>
      </c>
      <c r="B7095" s="31">
        <v>0.6875</v>
      </c>
      <c r="C7095" s="46"/>
      <c r="D7095" s="29">
        <v>46096.6875</v>
      </c>
      <c r="E7095" s="15" t="str">
        <f>IF(AND($B$6=NB!$A$17,$B$8&gt;0),'Ersparnisberechnung Sommertarif'!$B$8*SLP!C7075,"")</f>
        <v/>
      </c>
    </row>
    <row r="7096" spans="1:5" x14ac:dyDescent="0.3">
      <c r="A7096" s="25">
        <v>46096</v>
      </c>
      <c r="B7096" s="31">
        <v>0.69791666666666663</v>
      </c>
      <c r="C7096" s="46"/>
      <c r="D7096" s="29">
        <v>46096.697916666664</v>
      </c>
      <c r="E7096" s="15" t="str">
        <f>IF(AND($B$6=NB!$A$17,$B$8&gt;0),'Ersparnisberechnung Sommertarif'!$B$8*SLP!C7076,"")</f>
        <v/>
      </c>
    </row>
    <row r="7097" spans="1:5" x14ac:dyDescent="0.3">
      <c r="A7097" s="25">
        <v>46096</v>
      </c>
      <c r="B7097" s="31">
        <v>0.70833333333333337</v>
      </c>
      <c r="C7097" s="46"/>
      <c r="D7097" s="29">
        <v>46096.708333333336</v>
      </c>
      <c r="E7097" s="15" t="str">
        <f>IF(AND($B$6=NB!$A$17,$B$8&gt;0),'Ersparnisberechnung Sommertarif'!$B$8*SLP!C7077,"")</f>
        <v/>
      </c>
    </row>
    <row r="7098" spans="1:5" x14ac:dyDescent="0.3">
      <c r="A7098" s="25">
        <v>46096</v>
      </c>
      <c r="B7098" s="31">
        <v>0.71875</v>
      </c>
      <c r="C7098" s="46"/>
      <c r="D7098" s="29">
        <v>46096.71875</v>
      </c>
      <c r="E7098" s="15" t="str">
        <f>IF(AND($B$6=NB!$A$17,$B$8&gt;0),'Ersparnisberechnung Sommertarif'!$B$8*SLP!C7078,"")</f>
        <v/>
      </c>
    </row>
    <row r="7099" spans="1:5" x14ac:dyDescent="0.3">
      <c r="A7099" s="25">
        <v>46096</v>
      </c>
      <c r="B7099" s="31">
        <v>0.72916666666666663</v>
      </c>
      <c r="C7099" s="46"/>
      <c r="D7099" s="29">
        <v>46096.729166666664</v>
      </c>
      <c r="E7099" s="15" t="str">
        <f>IF(AND($B$6=NB!$A$17,$B$8&gt;0),'Ersparnisberechnung Sommertarif'!$B$8*SLP!C7079,"")</f>
        <v/>
      </c>
    </row>
    <row r="7100" spans="1:5" x14ac:dyDescent="0.3">
      <c r="A7100" s="25">
        <v>46096</v>
      </c>
      <c r="B7100" s="31">
        <v>0.73958333333333337</v>
      </c>
      <c r="C7100" s="46"/>
      <c r="D7100" s="29">
        <v>46096.739583333336</v>
      </c>
      <c r="E7100" s="15" t="str">
        <f>IF(AND($B$6=NB!$A$17,$B$8&gt;0),'Ersparnisberechnung Sommertarif'!$B$8*SLP!C7080,"")</f>
        <v/>
      </c>
    </row>
    <row r="7101" spans="1:5" x14ac:dyDescent="0.3">
      <c r="A7101" s="25">
        <v>46096</v>
      </c>
      <c r="B7101" s="31">
        <v>0.75</v>
      </c>
      <c r="C7101" s="46"/>
      <c r="D7101" s="29">
        <v>46096.75</v>
      </c>
      <c r="E7101" s="15" t="str">
        <f>IF(AND($B$6=NB!$A$17,$B$8&gt;0),'Ersparnisberechnung Sommertarif'!$B$8*SLP!C7081,"")</f>
        <v/>
      </c>
    </row>
    <row r="7102" spans="1:5" x14ac:dyDescent="0.3">
      <c r="A7102" s="25">
        <v>46096</v>
      </c>
      <c r="B7102" s="31">
        <v>0.76041666666666663</v>
      </c>
      <c r="C7102" s="46"/>
      <c r="D7102" s="29">
        <v>46096.760416666664</v>
      </c>
      <c r="E7102" s="15" t="str">
        <f>IF(AND($B$6=NB!$A$17,$B$8&gt;0),'Ersparnisberechnung Sommertarif'!$B$8*SLP!C7082,"")</f>
        <v/>
      </c>
    </row>
    <row r="7103" spans="1:5" x14ac:dyDescent="0.3">
      <c r="A7103" s="25">
        <v>46096</v>
      </c>
      <c r="B7103" s="31">
        <v>0.77083333333333337</v>
      </c>
      <c r="C7103" s="46"/>
      <c r="D7103" s="29">
        <v>46096.770833333336</v>
      </c>
      <c r="E7103" s="15" t="str">
        <f>IF(AND($B$6=NB!$A$17,$B$8&gt;0),'Ersparnisberechnung Sommertarif'!$B$8*SLP!C7083,"")</f>
        <v/>
      </c>
    </row>
    <row r="7104" spans="1:5" x14ac:dyDescent="0.3">
      <c r="A7104" s="25">
        <v>46096</v>
      </c>
      <c r="B7104" s="31">
        <v>0.78125</v>
      </c>
      <c r="C7104" s="46"/>
      <c r="D7104" s="29">
        <v>46096.78125</v>
      </c>
      <c r="E7104" s="15" t="str">
        <f>IF(AND($B$6=NB!$A$17,$B$8&gt;0),'Ersparnisberechnung Sommertarif'!$B$8*SLP!C7084,"")</f>
        <v/>
      </c>
    </row>
    <row r="7105" spans="1:5" x14ac:dyDescent="0.3">
      <c r="A7105" s="25">
        <v>46096</v>
      </c>
      <c r="B7105" s="31">
        <v>0.79166666666666663</v>
      </c>
      <c r="C7105" s="46"/>
      <c r="D7105" s="29">
        <v>46096.791666666664</v>
      </c>
      <c r="E7105" s="15" t="str">
        <f>IF(AND($B$6=NB!$A$17,$B$8&gt;0),'Ersparnisberechnung Sommertarif'!$B$8*SLP!C7085,"")</f>
        <v/>
      </c>
    </row>
    <row r="7106" spans="1:5" x14ac:dyDescent="0.3">
      <c r="A7106" s="25">
        <v>46096</v>
      </c>
      <c r="B7106" s="31">
        <v>0.80208333333333337</v>
      </c>
      <c r="C7106" s="46"/>
      <c r="D7106" s="29">
        <v>46096.802083333336</v>
      </c>
      <c r="E7106" s="15" t="str">
        <f>IF(AND($B$6=NB!$A$17,$B$8&gt;0),'Ersparnisberechnung Sommertarif'!$B$8*SLP!C7086,"")</f>
        <v/>
      </c>
    </row>
    <row r="7107" spans="1:5" x14ac:dyDescent="0.3">
      <c r="A7107" s="25">
        <v>46096</v>
      </c>
      <c r="B7107" s="31">
        <v>0.8125</v>
      </c>
      <c r="C7107" s="46"/>
      <c r="D7107" s="29">
        <v>46096.8125</v>
      </c>
      <c r="E7107" s="15" t="str">
        <f>IF(AND($B$6=NB!$A$17,$B$8&gt;0),'Ersparnisberechnung Sommertarif'!$B$8*SLP!C7087,"")</f>
        <v/>
      </c>
    </row>
    <row r="7108" spans="1:5" x14ac:dyDescent="0.3">
      <c r="A7108" s="25">
        <v>46096</v>
      </c>
      <c r="B7108" s="31">
        <v>0.82291666666666663</v>
      </c>
      <c r="C7108" s="46"/>
      <c r="D7108" s="29">
        <v>46096.822916666664</v>
      </c>
      <c r="E7108" s="15" t="str">
        <f>IF(AND($B$6=NB!$A$17,$B$8&gt;0),'Ersparnisberechnung Sommertarif'!$B$8*SLP!C7088,"")</f>
        <v/>
      </c>
    </row>
    <row r="7109" spans="1:5" x14ac:dyDescent="0.3">
      <c r="A7109" s="25">
        <v>46096</v>
      </c>
      <c r="B7109" s="31">
        <v>0.83333333333333337</v>
      </c>
      <c r="C7109" s="46"/>
      <c r="D7109" s="29">
        <v>46096.833333333336</v>
      </c>
      <c r="E7109" s="15" t="str">
        <f>IF(AND($B$6=NB!$A$17,$B$8&gt;0),'Ersparnisberechnung Sommertarif'!$B$8*SLP!C7089,"")</f>
        <v/>
      </c>
    </row>
    <row r="7110" spans="1:5" x14ac:dyDescent="0.3">
      <c r="A7110" s="25">
        <v>46096</v>
      </c>
      <c r="B7110" s="31">
        <v>0.84375</v>
      </c>
      <c r="C7110" s="46"/>
      <c r="D7110" s="29">
        <v>46096.84375</v>
      </c>
      <c r="E7110" s="15" t="str">
        <f>IF(AND($B$6=NB!$A$17,$B$8&gt;0),'Ersparnisberechnung Sommertarif'!$B$8*SLP!C7090,"")</f>
        <v/>
      </c>
    </row>
    <row r="7111" spans="1:5" x14ac:dyDescent="0.3">
      <c r="A7111" s="25">
        <v>46096</v>
      </c>
      <c r="B7111" s="31">
        <v>0.85416666666666663</v>
      </c>
      <c r="C7111" s="46"/>
      <c r="D7111" s="29">
        <v>46096.854166666664</v>
      </c>
      <c r="E7111" s="15" t="str">
        <f>IF(AND($B$6=NB!$A$17,$B$8&gt;0),'Ersparnisberechnung Sommertarif'!$B$8*SLP!C7091,"")</f>
        <v/>
      </c>
    </row>
    <row r="7112" spans="1:5" x14ac:dyDescent="0.3">
      <c r="A7112" s="25">
        <v>46096</v>
      </c>
      <c r="B7112" s="31">
        <v>0.86458333333333337</v>
      </c>
      <c r="C7112" s="46"/>
      <c r="D7112" s="29">
        <v>46096.864583333336</v>
      </c>
      <c r="E7112" s="15" t="str">
        <f>IF(AND($B$6=NB!$A$17,$B$8&gt;0),'Ersparnisberechnung Sommertarif'!$B$8*SLP!C7092,"")</f>
        <v/>
      </c>
    </row>
    <row r="7113" spans="1:5" x14ac:dyDescent="0.3">
      <c r="A7113" s="25">
        <v>46096</v>
      </c>
      <c r="B7113" s="31">
        <v>0.875</v>
      </c>
      <c r="C7113" s="46"/>
      <c r="D7113" s="29">
        <v>46096.875</v>
      </c>
      <c r="E7113" s="15" t="str">
        <f>IF(AND($B$6=NB!$A$17,$B$8&gt;0),'Ersparnisberechnung Sommertarif'!$B$8*SLP!C7093,"")</f>
        <v/>
      </c>
    </row>
    <row r="7114" spans="1:5" x14ac:dyDescent="0.3">
      <c r="A7114" s="25">
        <v>46096</v>
      </c>
      <c r="B7114" s="31">
        <v>0.88541666666666663</v>
      </c>
      <c r="C7114" s="46"/>
      <c r="D7114" s="29">
        <v>46096.885416666664</v>
      </c>
      <c r="E7114" s="15" t="str">
        <f>IF(AND($B$6=NB!$A$17,$B$8&gt;0),'Ersparnisberechnung Sommertarif'!$B$8*SLP!C7094,"")</f>
        <v/>
      </c>
    </row>
    <row r="7115" spans="1:5" x14ac:dyDescent="0.3">
      <c r="A7115" s="25">
        <v>46096</v>
      </c>
      <c r="B7115" s="31">
        <v>0.89583333333333337</v>
      </c>
      <c r="C7115" s="46"/>
      <c r="D7115" s="29">
        <v>46096.895833333336</v>
      </c>
      <c r="E7115" s="15" t="str">
        <f>IF(AND($B$6=NB!$A$17,$B$8&gt;0),'Ersparnisberechnung Sommertarif'!$B$8*SLP!C7095,"")</f>
        <v/>
      </c>
    </row>
    <row r="7116" spans="1:5" x14ac:dyDescent="0.3">
      <c r="A7116" s="25">
        <v>46096</v>
      </c>
      <c r="B7116" s="31">
        <v>0.90625</v>
      </c>
      <c r="C7116" s="46"/>
      <c r="D7116" s="29">
        <v>46096.90625</v>
      </c>
      <c r="E7116" s="15" t="str">
        <f>IF(AND($B$6=NB!$A$17,$B$8&gt;0),'Ersparnisberechnung Sommertarif'!$B$8*SLP!C7096,"")</f>
        <v/>
      </c>
    </row>
    <row r="7117" spans="1:5" x14ac:dyDescent="0.3">
      <c r="A7117" s="25">
        <v>46096</v>
      </c>
      <c r="B7117" s="31">
        <v>0.91666666666666663</v>
      </c>
      <c r="C7117" s="46"/>
      <c r="D7117" s="29">
        <v>46096.916666666664</v>
      </c>
      <c r="E7117" s="15" t="str">
        <f>IF(AND($B$6=NB!$A$17,$B$8&gt;0),'Ersparnisberechnung Sommertarif'!$B$8*SLP!C7097,"")</f>
        <v/>
      </c>
    </row>
    <row r="7118" spans="1:5" x14ac:dyDescent="0.3">
      <c r="A7118" s="25">
        <v>46096</v>
      </c>
      <c r="B7118" s="31">
        <v>0.92708333333333337</v>
      </c>
      <c r="C7118" s="46"/>
      <c r="D7118" s="29">
        <v>46096.927083333336</v>
      </c>
      <c r="E7118" s="15" t="str">
        <f>IF(AND($B$6=NB!$A$17,$B$8&gt;0),'Ersparnisberechnung Sommertarif'!$B$8*SLP!C7098,"")</f>
        <v/>
      </c>
    </row>
    <row r="7119" spans="1:5" x14ac:dyDescent="0.3">
      <c r="A7119" s="25">
        <v>46096</v>
      </c>
      <c r="B7119" s="31">
        <v>0.9375</v>
      </c>
      <c r="C7119" s="46"/>
      <c r="D7119" s="29">
        <v>46096.9375</v>
      </c>
      <c r="E7119" s="15" t="str">
        <f>IF(AND($B$6=NB!$A$17,$B$8&gt;0),'Ersparnisberechnung Sommertarif'!$B$8*SLP!C7099,"")</f>
        <v/>
      </c>
    </row>
    <row r="7120" spans="1:5" x14ac:dyDescent="0.3">
      <c r="A7120" s="25">
        <v>46096</v>
      </c>
      <c r="B7120" s="31">
        <v>0.94791666666666663</v>
      </c>
      <c r="C7120" s="46"/>
      <c r="D7120" s="29">
        <v>46096.947916666664</v>
      </c>
      <c r="E7120" s="15" t="str">
        <f>IF(AND($B$6=NB!$A$17,$B$8&gt;0),'Ersparnisberechnung Sommertarif'!$B$8*SLP!C7100,"")</f>
        <v/>
      </c>
    </row>
    <row r="7121" spans="1:5" x14ac:dyDescent="0.3">
      <c r="A7121" s="25">
        <v>46096</v>
      </c>
      <c r="B7121" s="31">
        <v>0.95833333333333337</v>
      </c>
      <c r="C7121" s="46"/>
      <c r="D7121" s="29">
        <v>46096.958333333336</v>
      </c>
      <c r="E7121" s="15" t="str">
        <f>IF(AND($B$6=NB!$A$17,$B$8&gt;0),'Ersparnisberechnung Sommertarif'!$B$8*SLP!C7101,"")</f>
        <v/>
      </c>
    </row>
    <row r="7122" spans="1:5" x14ac:dyDescent="0.3">
      <c r="A7122" s="25">
        <v>46096</v>
      </c>
      <c r="B7122" s="31">
        <v>0.96875</v>
      </c>
      <c r="C7122" s="46"/>
      <c r="D7122" s="29">
        <v>46096.96875</v>
      </c>
      <c r="E7122" s="15" t="str">
        <f>IF(AND($B$6=NB!$A$17,$B$8&gt;0),'Ersparnisberechnung Sommertarif'!$B$8*SLP!C7102,"")</f>
        <v/>
      </c>
    </row>
    <row r="7123" spans="1:5" x14ac:dyDescent="0.3">
      <c r="A7123" s="25">
        <v>46096</v>
      </c>
      <c r="B7123" s="31">
        <v>0.97916666666666663</v>
      </c>
      <c r="C7123" s="46"/>
      <c r="D7123" s="29">
        <v>46096.979166666664</v>
      </c>
      <c r="E7123" s="15" t="str">
        <f>IF(AND($B$6=NB!$A$17,$B$8&gt;0),'Ersparnisberechnung Sommertarif'!$B$8*SLP!C7103,"")</f>
        <v/>
      </c>
    </row>
    <row r="7124" spans="1:5" x14ac:dyDescent="0.3">
      <c r="A7124" s="25">
        <v>46096</v>
      </c>
      <c r="B7124" s="31">
        <v>0.98958333333333337</v>
      </c>
      <c r="C7124" s="46"/>
      <c r="D7124" s="29">
        <v>46096.989583333336</v>
      </c>
      <c r="E7124" s="15" t="str">
        <f>IF(AND($B$6=NB!$A$17,$B$8&gt;0),'Ersparnisberechnung Sommertarif'!$B$8*SLP!C7104,"")</f>
        <v/>
      </c>
    </row>
    <row r="7125" spans="1:5" x14ac:dyDescent="0.3">
      <c r="A7125" s="25">
        <v>46097</v>
      </c>
      <c r="B7125" s="31">
        <v>0</v>
      </c>
      <c r="C7125" s="46"/>
      <c r="D7125" s="29">
        <v>46097</v>
      </c>
      <c r="E7125" s="15" t="str">
        <f>IF(AND($B$6=NB!$A$17,$B$8&gt;0),'Ersparnisberechnung Sommertarif'!$B$8*SLP!C7105,"")</f>
        <v/>
      </c>
    </row>
    <row r="7126" spans="1:5" x14ac:dyDescent="0.3">
      <c r="A7126" s="25">
        <v>46097</v>
      </c>
      <c r="B7126" s="31">
        <v>1.0416666666666666E-2</v>
      </c>
      <c r="C7126" s="46"/>
      <c r="D7126" s="29">
        <v>46097.010416666664</v>
      </c>
      <c r="E7126" s="15" t="str">
        <f>IF(AND($B$6=NB!$A$17,$B$8&gt;0),'Ersparnisberechnung Sommertarif'!$B$8*SLP!C7106,"")</f>
        <v/>
      </c>
    </row>
    <row r="7127" spans="1:5" x14ac:dyDescent="0.3">
      <c r="A7127" s="25">
        <v>46097</v>
      </c>
      <c r="B7127" s="31">
        <v>2.0833333333333332E-2</v>
      </c>
      <c r="C7127" s="46"/>
      <c r="D7127" s="29">
        <v>46097.020833333336</v>
      </c>
      <c r="E7127" s="15" t="str">
        <f>IF(AND($B$6=NB!$A$17,$B$8&gt;0),'Ersparnisberechnung Sommertarif'!$B$8*SLP!C7107,"")</f>
        <v/>
      </c>
    </row>
    <row r="7128" spans="1:5" x14ac:dyDescent="0.3">
      <c r="A7128" s="25">
        <v>46097</v>
      </c>
      <c r="B7128" s="31">
        <v>3.125E-2</v>
      </c>
      <c r="C7128" s="46"/>
      <c r="D7128" s="29">
        <v>46097.03125</v>
      </c>
      <c r="E7128" s="15" t="str">
        <f>IF(AND($B$6=NB!$A$17,$B$8&gt;0),'Ersparnisberechnung Sommertarif'!$B$8*SLP!C7108,"")</f>
        <v/>
      </c>
    </row>
    <row r="7129" spans="1:5" x14ac:dyDescent="0.3">
      <c r="A7129" s="25">
        <v>46097</v>
      </c>
      <c r="B7129" s="31">
        <v>4.1666666666666664E-2</v>
      </c>
      <c r="C7129" s="46"/>
      <c r="D7129" s="29">
        <v>46097.041666666664</v>
      </c>
      <c r="E7129" s="15" t="str">
        <f>IF(AND($B$6=NB!$A$17,$B$8&gt;0),'Ersparnisberechnung Sommertarif'!$B$8*SLP!C7109,"")</f>
        <v/>
      </c>
    </row>
    <row r="7130" spans="1:5" x14ac:dyDescent="0.3">
      <c r="A7130" s="25">
        <v>46097</v>
      </c>
      <c r="B7130" s="31">
        <v>5.2083333333333336E-2</v>
      </c>
      <c r="C7130" s="46"/>
      <c r="D7130" s="29">
        <v>46097.052083333336</v>
      </c>
      <c r="E7130" s="15" t="str">
        <f>IF(AND($B$6=NB!$A$17,$B$8&gt;0),'Ersparnisberechnung Sommertarif'!$B$8*SLP!C7110,"")</f>
        <v/>
      </c>
    </row>
    <row r="7131" spans="1:5" x14ac:dyDescent="0.3">
      <c r="A7131" s="25">
        <v>46097</v>
      </c>
      <c r="B7131" s="31">
        <v>6.25E-2</v>
      </c>
      <c r="C7131" s="46"/>
      <c r="D7131" s="29">
        <v>46097.0625</v>
      </c>
      <c r="E7131" s="15" t="str">
        <f>IF(AND($B$6=NB!$A$17,$B$8&gt;0),'Ersparnisberechnung Sommertarif'!$B$8*SLP!C7111,"")</f>
        <v/>
      </c>
    </row>
    <row r="7132" spans="1:5" x14ac:dyDescent="0.3">
      <c r="A7132" s="25">
        <v>46097</v>
      </c>
      <c r="B7132" s="31">
        <v>7.2916666666666671E-2</v>
      </c>
      <c r="C7132" s="46"/>
      <c r="D7132" s="29">
        <v>46097.072916666664</v>
      </c>
      <c r="E7132" s="15" t="str">
        <f>IF(AND($B$6=NB!$A$17,$B$8&gt;0),'Ersparnisberechnung Sommertarif'!$B$8*SLP!C7112,"")</f>
        <v/>
      </c>
    </row>
    <row r="7133" spans="1:5" x14ac:dyDescent="0.3">
      <c r="A7133" s="25">
        <v>46097</v>
      </c>
      <c r="B7133" s="31">
        <v>8.3333333333333329E-2</v>
      </c>
      <c r="C7133" s="46"/>
      <c r="D7133" s="29">
        <v>46097.083333333336</v>
      </c>
      <c r="E7133" s="15" t="str">
        <f>IF(AND($B$6=NB!$A$17,$B$8&gt;0),'Ersparnisberechnung Sommertarif'!$B$8*SLP!C7113,"")</f>
        <v/>
      </c>
    </row>
    <row r="7134" spans="1:5" x14ac:dyDescent="0.3">
      <c r="A7134" s="25">
        <v>46097</v>
      </c>
      <c r="B7134" s="31">
        <v>9.375E-2</v>
      </c>
      <c r="C7134" s="46"/>
      <c r="D7134" s="29">
        <v>46097.09375</v>
      </c>
      <c r="E7134" s="15" t="str">
        <f>IF(AND($B$6=NB!$A$17,$B$8&gt;0),'Ersparnisberechnung Sommertarif'!$B$8*SLP!C7114,"")</f>
        <v/>
      </c>
    </row>
    <row r="7135" spans="1:5" x14ac:dyDescent="0.3">
      <c r="A7135" s="25">
        <v>46097</v>
      </c>
      <c r="B7135" s="31">
        <v>0.10416666666666667</v>
      </c>
      <c r="C7135" s="46"/>
      <c r="D7135" s="29">
        <v>46097.104166666664</v>
      </c>
      <c r="E7135" s="15" t="str">
        <f>IF(AND($B$6=NB!$A$17,$B$8&gt;0),'Ersparnisberechnung Sommertarif'!$B$8*SLP!C7115,"")</f>
        <v/>
      </c>
    </row>
    <row r="7136" spans="1:5" x14ac:dyDescent="0.3">
      <c r="A7136" s="25">
        <v>46097</v>
      </c>
      <c r="B7136" s="31">
        <v>0.11458333333333333</v>
      </c>
      <c r="C7136" s="46"/>
      <c r="D7136" s="29">
        <v>46097.114583333336</v>
      </c>
      <c r="E7136" s="15" t="str">
        <f>IF(AND($B$6=NB!$A$17,$B$8&gt;0),'Ersparnisberechnung Sommertarif'!$B$8*SLP!C7116,"")</f>
        <v/>
      </c>
    </row>
    <row r="7137" spans="1:5" x14ac:dyDescent="0.3">
      <c r="A7137" s="25">
        <v>46097</v>
      </c>
      <c r="B7137" s="31">
        <v>0.125</v>
      </c>
      <c r="C7137" s="46"/>
      <c r="D7137" s="29">
        <v>46097.125</v>
      </c>
      <c r="E7137" s="15" t="str">
        <f>IF(AND($B$6=NB!$A$17,$B$8&gt;0),'Ersparnisberechnung Sommertarif'!$B$8*SLP!C7117,"")</f>
        <v/>
      </c>
    </row>
    <row r="7138" spans="1:5" x14ac:dyDescent="0.3">
      <c r="A7138" s="25">
        <v>46097</v>
      </c>
      <c r="B7138" s="31">
        <v>0.13541666666666666</v>
      </c>
      <c r="C7138" s="46"/>
      <c r="D7138" s="29">
        <v>46097.135416666664</v>
      </c>
      <c r="E7138" s="15" t="str">
        <f>IF(AND($B$6=NB!$A$17,$B$8&gt;0),'Ersparnisberechnung Sommertarif'!$B$8*SLP!C7118,"")</f>
        <v/>
      </c>
    </row>
    <row r="7139" spans="1:5" x14ac:dyDescent="0.3">
      <c r="A7139" s="25">
        <v>46097</v>
      </c>
      <c r="B7139" s="31">
        <v>0.14583333333333334</v>
      </c>
      <c r="C7139" s="46"/>
      <c r="D7139" s="29">
        <v>46097.145833333336</v>
      </c>
      <c r="E7139" s="15" t="str">
        <f>IF(AND($B$6=NB!$A$17,$B$8&gt;0),'Ersparnisberechnung Sommertarif'!$B$8*SLP!C7119,"")</f>
        <v/>
      </c>
    </row>
    <row r="7140" spans="1:5" x14ac:dyDescent="0.3">
      <c r="A7140" s="25">
        <v>46097</v>
      </c>
      <c r="B7140" s="31">
        <v>0.15625</v>
      </c>
      <c r="C7140" s="46"/>
      <c r="D7140" s="29">
        <v>46097.15625</v>
      </c>
      <c r="E7140" s="15" t="str">
        <f>IF(AND($B$6=NB!$A$17,$B$8&gt;0),'Ersparnisberechnung Sommertarif'!$B$8*SLP!C7120,"")</f>
        <v/>
      </c>
    </row>
    <row r="7141" spans="1:5" x14ac:dyDescent="0.3">
      <c r="A7141" s="25">
        <v>46097</v>
      </c>
      <c r="B7141" s="31">
        <v>0.16666666666666666</v>
      </c>
      <c r="C7141" s="46"/>
      <c r="D7141" s="29">
        <v>46097.166666666664</v>
      </c>
      <c r="E7141" s="15" t="str">
        <f>IF(AND($B$6=NB!$A$17,$B$8&gt;0),'Ersparnisberechnung Sommertarif'!$B$8*SLP!C7121,"")</f>
        <v/>
      </c>
    </row>
    <row r="7142" spans="1:5" x14ac:dyDescent="0.3">
      <c r="A7142" s="25">
        <v>46097</v>
      </c>
      <c r="B7142" s="31">
        <v>0.17708333333333334</v>
      </c>
      <c r="C7142" s="46"/>
      <c r="D7142" s="29">
        <v>46097.177083333336</v>
      </c>
      <c r="E7142" s="15" t="str">
        <f>IF(AND($B$6=NB!$A$17,$B$8&gt;0),'Ersparnisberechnung Sommertarif'!$B$8*SLP!C7122,"")</f>
        <v/>
      </c>
    </row>
    <row r="7143" spans="1:5" x14ac:dyDescent="0.3">
      <c r="A7143" s="25">
        <v>46097</v>
      </c>
      <c r="B7143" s="31">
        <v>0.1875</v>
      </c>
      <c r="C7143" s="46"/>
      <c r="D7143" s="29">
        <v>46097.1875</v>
      </c>
      <c r="E7143" s="15" t="str">
        <f>IF(AND($B$6=NB!$A$17,$B$8&gt;0),'Ersparnisberechnung Sommertarif'!$B$8*SLP!C7123,"")</f>
        <v/>
      </c>
    </row>
    <row r="7144" spans="1:5" x14ac:dyDescent="0.3">
      <c r="A7144" s="25">
        <v>46097</v>
      </c>
      <c r="B7144" s="31">
        <v>0.19791666666666666</v>
      </c>
      <c r="C7144" s="46"/>
      <c r="D7144" s="29">
        <v>46097.197916666664</v>
      </c>
      <c r="E7144" s="15" t="str">
        <f>IF(AND($B$6=NB!$A$17,$B$8&gt;0),'Ersparnisberechnung Sommertarif'!$B$8*SLP!C7124,"")</f>
        <v/>
      </c>
    </row>
    <row r="7145" spans="1:5" x14ac:dyDescent="0.3">
      <c r="A7145" s="25">
        <v>46097</v>
      </c>
      <c r="B7145" s="31">
        <v>0.20833333333333334</v>
      </c>
      <c r="C7145" s="46"/>
      <c r="D7145" s="29">
        <v>46097.208333333336</v>
      </c>
      <c r="E7145" s="15" t="str">
        <f>IF(AND($B$6=NB!$A$17,$B$8&gt;0),'Ersparnisberechnung Sommertarif'!$B$8*SLP!C7125,"")</f>
        <v/>
      </c>
    </row>
    <row r="7146" spans="1:5" x14ac:dyDescent="0.3">
      <c r="A7146" s="25">
        <v>46097</v>
      </c>
      <c r="B7146" s="31">
        <v>0.21875</v>
      </c>
      <c r="C7146" s="46"/>
      <c r="D7146" s="29">
        <v>46097.21875</v>
      </c>
      <c r="E7146" s="15" t="str">
        <f>IF(AND($B$6=NB!$A$17,$B$8&gt;0),'Ersparnisberechnung Sommertarif'!$B$8*SLP!C7126,"")</f>
        <v/>
      </c>
    </row>
    <row r="7147" spans="1:5" x14ac:dyDescent="0.3">
      <c r="A7147" s="25">
        <v>46097</v>
      </c>
      <c r="B7147" s="31">
        <v>0.22916666666666666</v>
      </c>
      <c r="C7147" s="46"/>
      <c r="D7147" s="29">
        <v>46097.229166666664</v>
      </c>
      <c r="E7147" s="15" t="str">
        <f>IF(AND($B$6=NB!$A$17,$B$8&gt;0),'Ersparnisberechnung Sommertarif'!$B$8*SLP!C7127,"")</f>
        <v/>
      </c>
    </row>
    <row r="7148" spans="1:5" x14ac:dyDescent="0.3">
      <c r="A7148" s="25">
        <v>46097</v>
      </c>
      <c r="B7148" s="31">
        <v>0.23958333333333334</v>
      </c>
      <c r="C7148" s="46"/>
      <c r="D7148" s="29">
        <v>46097.239583333336</v>
      </c>
      <c r="E7148" s="15" t="str">
        <f>IF(AND($B$6=NB!$A$17,$B$8&gt;0),'Ersparnisberechnung Sommertarif'!$B$8*SLP!C7128,"")</f>
        <v/>
      </c>
    </row>
    <row r="7149" spans="1:5" x14ac:dyDescent="0.3">
      <c r="A7149" s="25">
        <v>46097</v>
      </c>
      <c r="B7149" s="31">
        <v>0.25</v>
      </c>
      <c r="C7149" s="46"/>
      <c r="D7149" s="29">
        <v>46097.25</v>
      </c>
      <c r="E7149" s="15" t="str">
        <f>IF(AND($B$6=NB!$A$17,$B$8&gt;0),'Ersparnisberechnung Sommertarif'!$B$8*SLP!C7129,"")</f>
        <v/>
      </c>
    </row>
    <row r="7150" spans="1:5" x14ac:dyDescent="0.3">
      <c r="A7150" s="25">
        <v>46097</v>
      </c>
      <c r="B7150" s="31">
        <v>0.26041666666666669</v>
      </c>
      <c r="C7150" s="46"/>
      <c r="D7150" s="29">
        <v>46097.260416666664</v>
      </c>
      <c r="E7150" s="15" t="str">
        <f>IF(AND($B$6=NB!$A$17,$B$8&gt;0),'Ersparnisberechnung Sommertarif'!$B$8*SLP!C7130,"")</f>
        <v/>
      </c>
    </row>
    <row r="7151" spans="1:5" x14ac:dyDescent="0.3">
      <c r="A7151" s="25">
        <v>46097</v>
      </c>
      <c r="B7151" s="31">
        <v>0.27083333333333331</v>
      </c>
      <c r="C7151" s="46"/>
      <c r="D7151" s="29">
        <v>46097.270833333336</v>
      </c>
      <c r="E7151" s="15" t="str">
        <f>IF(AND($B$6=NB!$A$17,$B$8&gt;0),'Ersparnisberechnung Sommertarif'!$B$8*SLP!C7131,"")</f>
        <v/>
      </c>
    </row>
    <row r="7152" spans="1:5" x14ac:dyDescent="0.3">
      <c r="A7152" s="25">
        <v>46097</v>
      </c>
      <c r="B7152" s="31">
        <v>0.28125</v>
      </c>
      <c r="C7152" s="46"/>
      <c r="D7152" s="29">
        <v>46097.28125</v>
      </c>
      <c r="E7152" s="15" t="str">
        <f>IF(AND($B$6=NB!$A$17,$B$8&gt;0),'Ersparnisberechnung Sommertarif'!$B$8*SLP!C7132,"")</f>
        <v/>
      </c>
    </row>
    <row r="7153" spans="1:5" x14ac:dyDescent="0.3">
      <c r="A7153" s="25">
        <v>46097</v>
      </c>
      <c r="B7153" s="31">
        <v>0.29166666666666669</v>
      </c>
      <c r="C7153" s="46"/>
      <c r="D7153" s="29">
        <v>46097.291666666664</v>
      </c>
      <c r="E7153" s="15" t="str">
        <f>IF(AND($B$6=NB!$A$17,$B$8&gt;0),'Ersparnisberechnung Sommertarif'!$B$8*SLP!C7133,"")</f>
        <v/>
      </c>
    </row>
    <row r="7154" spans="1:5" x14ac:dyDescent="0.3">
      <c r="A7154" s="25">
        <v>46097</v>
      </c>
      <c r="B7154" s="31">
        <v>0.30208333333333331</v>
      </c>
      <c r="C7154" s="46"/>
      <c r="D7154" s="29">
        <v>46097.302083333336</v>
      </c>
      <c r="E7154" s="15" t="str">
        <f>IF(AND($B$6=NB!$A$17,$B$8&gt;0),'Ersparnisberechnung Sommertarif'!$B$8*SLP!C7134,"")</f>
        <v/>
      </c>
    </row>
    <row r="7155" spans="1:5" x14ac:dyDescent="0.3">
      <c r="A7155" s="25">
        <v>46097</v>
      </c>
      <c r="B7155" s="31">
        <v>0.3125</v>
      </c>
      <c r="C7155" s="46"/>
      <c r="D7155" s="29">
        <v>46097.3125</v>
      </c>
      <c r="E7155" s="15" t="str">
        <f>IF(AND($B$6=NB!$A$17,$B$8&gt;0),'Ersparnisberechnung Sommertarif'!$B$8*SLP!C7135,"")</f>
        <v/>
      </c>
    </row>
    <row r="7156" spans="1:5" x14ac:dyDescent="0.3">
      <c r="A7156" s="25">
        <v>46097</v>
      </c>
      <c r="B7156" s="31">
        <v>0.32291666666666669</v>
      </c>
      <c r="C7156" s="46"/>
      <c r="D7156" s="29">
        <v>46097.322916666664</v>
      </c>
      <c r="E7156" s="15" t="str">
        <f>IF(AND($B$6=NB!$A$17,$B$8&gt;0),'Ersparnisberechnung Sommertarif'!$B$8*SLP!C7136,"")</f>
        <v/>
      </c>
    </row>
    <row r="7157" spans="1:5" x14ac:dyDescent="0.3">
      <c r="A7157" s="25">
        <v>46097</v>
      </c>
      <c r="B7157" s="31">
        <v>0.33333333333333331</v>
      </c>
      <c r="C7157" s="46"/>
      <c r="D7157" s="29">
        <v>46097.333333333336</v>
      </c>
      <c r="E7157" s="15" t="str">
        <f>IF(AND($B$6=NB!$A$17,$B$8&gt;0),'Ersparnisberechnung Sommertarif'!$B$8*SLP!C7137,"")</f>
        <v/>
      </c>
    </row>
    <row r="7158" spans="1:5" x14ac:dyDescent="0.3">
      <c r="A7158" s="25">
        <v>46097</v>
      </c>
      <c r="B7158" s="31">
        <v>0.34375</v>
      </c>
      <c r="C7158" s="46"/>
      <c r="D7158" s="29">
        <v>46097.34375</v>
      </c>
      <c r="E7158" s="15" t="str">
        <f>IF(AND($B$6=NB!$A$17,$B$8&gt;0),'Ersparnisberechnung Sommertarif'!$B$8*SLP!C7138,"")</f>
        <v/>
      </c>
    </row>
    <row r="7159" spans="1:5" x14ac:dyDescent="0.3">
      <c r="A7159" s="25">
        <v>46097</v>
      </c>
      <c r="B7159" s="31">
        <v>0.35416666666666669</v>
      </c>
      <c r="C7159" s="46"/>
      <c r="D7159" s="29">
        <v>46097.354166666664</v>
      </c>
      <c r="E7159" s="15" t="str">
        <f>IF(AND($B$6=NB!$A$17,$B$8&gt;0),'Ersparnisberechnung Sommertarif'!$B$8*SLP!C7139,"")</f>
        <v/>
      </c>
    </row>
    <row r="7160" spans="1:5" x14ac:dyDescent="0.3">
      <c r="A7160" s="25">
        <v>46097</v>
      </c>
      <c r="B7160" s="31">
        <v>0.36458333333333331</v>
      </c>
      <c r="C7160" s="46"/>
      <c r="D7160" s="29">
        <v>46097.364583333336</v>
      </c>
      <c r="E7160" s="15" t="str">
        <f>IF(AND($B$6=NB!$A$17,$B$8&gt;0),'Ersparnisberechnung Sommertarif'!$B$8*SLP!C7140,"")</f>
        <v/>
      </c>
    </row>
    <row r="7161" spans="1:5" x14ac:dyDescent="0.3">
      <c r="A7161" s="25">
        <v>46097</v>
      </c>
      <c r="B7161" s="31">
        <v>0.375</v>
      </c>
      <c r="C7161" s="46"/>
      <c r="D7161" s="29">
        <v>46097.375</v>
      </c>
      <c r="E7161" s="15" t="str">
        <f>IF(AND($B$6=NB!$A$17,$B$8&gt;0),'Ersparnisberechnung Sommertarif'!$B$8*SLP!C7141,"")</f>
        <v/>
      </c>
    </row>
    <row r="7162" spans="1:5" x14ac:dyDescent="0.3">
      <c r="A7162" s="25">
        <v>46097</v>
      </c>
      <c r="B7162" s="31">
        <v>0.38541666666666669</v>
      </c>
      <c r="C7162" s="46"/>
      <c r="D7162" s="29">
        <v>46097.385416666664</v>
      </c>
      <c r="E7162" s="15" t="str">
        <f>IF(AND($B$6=NB!$A$17,$B$8&gt;0),'Ersparnisberechnung Sommertarif'!$B$8*SLP!C7142,"")</f>
        <v/>
      </c>
    </row>
    <row r="7163" spans="1:5" x14ac:dyDescent="0.3">
      <c r="A7163" s="25">
        <v>46097</v>
      </c>
      <c r="B7163" s="31">
        <v>0.39583333333333331</v>
      </c>
      <c r="C7163" s="46"/>
      <c r="D7163" s="29">
        <v>46097.395833333336</v>
      </c>
      <c r="E7163" s="15" t="str">
        <f>IF(AND($B$6=NB!$A$17,$B$8&gt;0),'Ersparnisberechnung Sommertarif'!$B$8*SLP!C7143,"")</f>
        <v/>
      </c>
    </row>
    <row r="7164" spans="1:5" x14ac:dyDescent="0.3">
      <c r="A7164" s="25">
        <v>46097</v>
      </c>
      <c r="B7164" s="31">
        <v>0.40625</v>
      </c>
      <c r="C7164" s="46"/>
      <c r="D7164" s="29">
        <v>46097.40625</v>
      </c>
      <c r="E7164" s="15" t="str">
        <f>IF(AND($B$6=NB!$A$17,$B$8&gt;0),'Ersparnisberechnung Sommertarif'!$B$8*SLP!C7144,"")</f>
        <v/>
      </c>
    </row>
    <row r="7165" spans="1:5" x14ac:dyDescent="0.3">
      <c r="A7165" s="25">
        <v>46097</v>
      </c>
      <c r="B7165" s="31">
        <v>0.41666666666666669</v>
      </c>
      <c r="C7165" s="46"/>
      <c r="D7165" s="29">
        <v>46097.416666666664</v>
      </c>
      <c r="E7165" s="15" t="str">
        <f>IF(AND($B$6=NB!$A$17,$B$8&gt;0),'Ersparnisberechnung Sommertarif'!$B$8*SLP!C7145,"")</f>
        <v/>
      </c>
    </row>
    <row r="7166" spans="1:5" x14ac:dyDescent="0.3">
      <c r="A7166" s="25">
        <v>46097</v>
      </c>
      <c r="B7166" s="31">
        <v>0.42708333333333331</v>
      </c>
      <c r="C7166" s="46"/>
      <c r="D7166" s="29">
        <v>46097.427083333336</v>
      </c>
      <c r="E7166" s="15" t="str">
        <f>IF(AND($B$6=NB!$A$17,$B$8&gt;0),'Ersparnisberechnung Sommertarif'!$B$8*SLP!C7146,"")</f>
        <v/>
      </c>
    </row>
    <row r="7167" spans="1:5" x14ac:dyDescent="0.3">
      <c r="A7167" s="25">
        <v>46097</v>
      </c>
      <c r="B7167" s="31">
        <v>0.4375</v>
      </c>
      <c r="C7167" s="46"/>
      <c r="D7167" s="29">
        <v>46097.4375</v>
      </c>
      <c r="E7167" s="15" t="str">
        <f>IF(AND($B$6=NB!$A$17,$B$8&gt;0),'Ersparnisberechnung Sommertarif'!$B$8*SLP!C7147,"")</f>
        <v/>
      </c>
    </row>
    <row r="7168" spans="1:5" x14ac:dyDescent="0.3">
      <c r="A7168" s="25">
        <v>46097</v>
      </c>
      <c r="B7168" s="31">
        <v>0.44791666666666669</v>
      </c>
      <c r="C7168" s="46"/>
      <c r="D7168" s="29">
        <v>46097.447916666664</v>
      </c>
      <c r="E7168" s="15" t="str">
        <f>IF(AND($B$6=NB!$A$17,$B$8&gt;0),'Ersparnisberechnung Sommertarif'!$B$8*SLP!C7148,"")</f>
        <v/>
      </c>
    </row>
    <row r="7169" spans="1:5" x14ac:dyDescent="0.3">
      <c r="A7169" s="25">
        <v>46097</v>
      </c>
      <c r="B7169" s="31">
        <v>0.45833333333333331</v>
      </c>
      <c r="C7169" s="46"/>
      <c r="D7169" s="29">
        <v>46097.458333333336</v>
      </c>
      <c r="E7169" s="15" t="str">
        <f>IF(AND($B$6=NB!$A$17,$B$8&gt;0),'Ersparnisberechnung Sommertarif'!$B$8*SLP!C7149,"")</f>
        <v/>
      </c>
    </row>
    <row r="7170" spans="1:5" x14ac:dyDescent="0.3">
      <c r="A7170" s="25">
        <v>46097</v>
      </c>
      <c r="B7170" s="31">
        <v>0.46875</v>
      </c>
      <c r="C7170" s="46"/>
      <c r="D7170" s="29">
        <v>46097.46875</v>
      </c>
      <c r="E7170" s="15" t="str">
        <f>IF(AND($B$6=NB!$A$17,$B$8&gt;0),'Ersparnisberechnung Sommertarif'!$B$8*SLP!C7150,"")</f>
        <v/>
      </c>
    </row>
    <row r="7171" spans="1:5" x14ac:dyDescent="0.3">
      <c r="A7171" s="25">
        <v>46097</v>
      </c>
      <c r="B7171" s="31">
        <v>0.47916666666666669</v>
      </c>
      <c r="C7171" s="46"/>
      <c r="D7171" s="29">
        <v>46097.479166666664</v>
      </c>
      <c r="E7171" s="15" t="str">
        <f>IF(AND($B$6=NB!$A$17,$B$8&gt;0),'Ersparnisberechnung Sommertarif'!$B$8*SLP!C7151,"")</f>
        <v/>
      </c>
    </row>
    <row r="7172" spans="1:5" x14ac:dyDescent="0.3">
      <c r="A7172" s="25">
        <v>46097</v>
      </c>
      <c r="B7172" s="31">
        <v>0.48958333333333331</v>
      </c>
      <c r="C7172" s="46"/>
      <c r="D7172" s="29">
        <v>46097.489583333336</v>
      </c>
      <c r="E7172" s="15" t="str">
        <f>IF(AND($B$6=NB!$A$17,$B$8&gt;0),'Ersparnisberechnung Sommertarif'!$B$8*SLP!C7152,"")</f>
        <v/>
      </c>
    </row>
    <row r="7173" spans="1:5" x14ac:dyDescent="0.3">
      <c r="A7173" s="25">
        <v>46097</v>
      </c>
      <c r="B7173" s="31">
        <v>0.5</v>
      </c>
      <c r="C7173" s="46"/>
      <c r="D7173" s="29">
        <v>46097.5</v>
      </c>
      <c r="E7173" s="15" t="str">
        <f>IF(AND($B$6=NB!$A$17,$B$8&gt;0),'Ersparnisberechnung Sommertarif'!$B$8*SLP!C7153,"")</f>
        <v/>
      </c>
    </row>
    <row r="7174" spans="1:5" x14ac:dyDescent="0.3">
      <c r="A7174" s="25">
        <v>46097</v>
      </c>
      <c r="B7174" s="31">
        <v>0.51041666666666663</v>
      </c>
      <c r="C7174" s="46"/>
      <c r="D7174" s="29">
        <v>46097.510416666664</v>
      </c>
      <c r="E7174" s="15" t="str">
        <f>IF(AND($B$6=NB!$A$17,$B$8&gt;0),'Ersparnisberechnung Sommertarif'!$B$8*SLP!C7154,"")</f>
        <v/>
      </c>
    </row>
    <row r="7175" spans="1:5" x14ac:dyDescent="0.3">
      <c r="A7175" s="25">
        <v>46097</v>
      </c>
      <c r="B7175" s="31">
        <v>0.52083333333333337</v>
      </c>
      <c r="C7175" s="46"/>
      <c r="D7175" s="29">
        <v>46097.520833333336</v>
      </c>
      <c r="E7175" s="15" t="str">
        <f>IF(AND($B$6=NB!$A$17,$B$8&gt;0),'Ersparnisberechnung Sommertarif'!$B$8*SLP!C7155,"")</f>
        <v/>
      </c>
    </row>
    <row r="7176" spans="1:5" x14ac:dyDescent="0.3">
      <c r="A7176" s="25">
        <v>46097</v>
      </c>
      <c r="B7176" s="31">
        <v>0.53125</v>
      </c>
      <c r="C7176" s="46"/>
      <c r="D7176" s="29">
        <v>46097.53125</v>
      </c>
      <c r="E7176" s="15" t="str">
        <f>IF(AND($B$6=NB!$A$17,$B$8&gt;0),'Ersparnisberechnung Sommertarif'!$B$8*SLP!C7156,"")</f>
        <v/>
      </c>
    </row>
    <row r="7177" spans="1:5" x14ac:dyDescent="0.3">
      <c r="A7177" s="25">
        <v>46097</v>
      </c>
      <c r="B7177" s="31">
        <v>0.54166666666666663</v>
      </c>
      <c r="C7177" s="46"/>
      <c r="D7177" s="29">
        <v>46097.541666666664</v>
      </c>
      <c r="E7177" s="15" t="str">
        <f>IF(AND($B$6=NB!$A$17,$B$8&gt;0),'Ersparnisberechnung Sommertarif'!$B$8*SLP!C7157,"")</f>
        <v/>
      </c>
    </row>
    <row r="7178" spans="1:5" x14ac:dyDescent="0.3">
      <c r="A7178" s="25">
        <v>46097</v>
      </c>
      <c r="B7178" s="31">
        <v>0.55208333333333337</v>
      </c>
      <c r="C7178" s="46"/>
      <c r="D7178" s="29">
        <v>46097.552083333336</v>
      </c>
      <c r="E7178" s="15" t="str">
        <f>IF(AND($B$6=NB!$A$17,$B$8&gt;0),'Ersparnisberechnung Sommertarif'!$B$8*SLP!C7158,"")</f>
        <v/>
      </c>
    </row>
    <row r="7179" spans="1:5" x14ac:dyDescent="0.3">
      <c r="A7179" s="25">
        <v>46097</v>
      </c>
      <c r="B7179" s="31">
        <v>0.5625</v>
      </c>
      <c r="C7179" s="46"/>
      <c r="D7179" s="29">
        <v>46097.5625</v>
      </c>
      <c r="E7179" s="15" t="str">
        <f>IF(AND($B$6=NB!$A$17,$B$8&gt;0),'Ersparnisberechnung Sommertarif'!$B$8*SLP!C7159,"")</f>
        <v/>
      </c>
    </row>
    <row r="7180" spans="1:5" x14ac:dyDescent="0.3">
      <c r="A7180" s="25">
        <v>46097</v>
      </c>
      <c r="B7180" s="31">
        <v>0.57291666666666663</v>
      </c>
      <c r="C7180" s="46"/>
      <c r="D7180" s="29">
        <v>46097.572916666664</v>
      </c>
      <c r="E7180" s="15" t="str">
        <f>IF(AND($B$6=NB!$A$17,$B$8&gt;0),'Ersparnisberechnung Sommertarif'!$B$8*SLP!C7160,"")</f>
        <v/>
      </c>
    </row>
    <row r="7181" spans="1:5" x14ac:dyDescent="0.3">
      <c r="A7181" s="25">
        <v>46097</v>
      </c>
      <c r="B7181" s="31">
        <v>0.58333333333333337</v>
      </c>
      <c r="C7181" s="46"/>
      <c r="D7181" s="29">
        <v>46097.583333333336</v>
      </c>
      <c r="E7181" s="15" t="str">
        <f>IF(AND($B$6=NB!$A$17,$B$8&gt;0),'Ersparnisberechnung Sommertarif'!$B$8*SLP!C7161,"")</f>
        <v/>
      </c>
    </row>
    <row r="7182" spans="1:5" x14ac:dyDescent="0.3">
      <c r="A7182" s="25">
        <v>46097</v>
      </c>
      <c r="B7182" s="31">
        <v>0.59375</v>
      </c>
      <c r="C7182" s="46"/>
      <c r="D7182" s="29">
        <v>46097.59375</v>
      </c>
      <c r="E7182" s="15" t="str">
        <f>IF(AND($B$6=NB!$A$17,$B$8&gt;0),'Ersparnisberechnung Sommertarif'!$B$8*SLP!C7162,"")</f>
        <v/>
      </c>
    </row>
    <row r="7183" spans="1:5" x14ac:dyDescent="0.3">
      <c r="A7183" s="25">
        <v>46097</v>
      </c>
      <c r="B7183" s="31">
        <v>0.60416666666666663</v>
      </c>
      <c r="C7183" s="46"/>
      <c r="D7183" s="29">
        <v>46097.604166666664</v>
      </c>
      <c r="E7183" s="15" t="str">
        <f>IF(AND($B$6=NB!$A$17,$B$8&gt;0),'Ersparnisberechnung Sommertarif'!$B$8*SLP!C7163,"")</f>
        <v/>
      </c>
    </row>
    <row r="7184" spans="1:5" x14ac:dyDescent="0.3">
      <c r="A7184" s="25">
        <v>46097</v>
      </c>
      <c r="B7184" s="31">
        <v>0.61458333333333337</v>
      </c>
      <c r="C7184" s="46"/>
      <c r="D7184" s="29">
        <v>46097.614583333336</v>
      </c>
      <c r="E7184" s="15" t="str">
        <f>IF(AND($B$6=NB!$A$17,$B$8&gt;0),'Ersparnisberechnung Sommertarif'!$B$8*SLP!C7164,"")</f>
        <v/>
      </c>
    </row>
    <row r="7185" spans="1:5" x14ac:dyDescent="0.3">
      <c r="A7185" s="25">
        <v>46097</v>
      </c>
      <c r="B7185" s="31">
        <v>0.625</v>
      </c>
      <c r="C7185" s="46"/>
      <c r="D7185" s="29">
        <v>46097.625</v>
      </c>
      <c r="E7185" s="15" t="str">
        <f>IF(AND($B$6=NB!$A$17,$B$8&gt;0),'Ersparnisberechnung Sommertarif'!$B$8*SLP!C7165,"")</f>
        <v/>
      </c>
    </row>
    <row r="7186" spans="1:5" x14ac:dyDescent="0.3">
      <c r="A7186" s="25">
        <v>46097</v>
      </c>
      <c r="B7186" s="31">
        <v>0.63541666666666663</v>
      </c>
      <c r="C7186" s="46"/>
      <c r="D7186" s="29">
        <v>46097.635416666664</v>
      </c>
      <c r="E7186" s="15" t="str">
        <f>IF(AND($B$6=NB!$A$17,$B$8&gt;0),'Ersparnisberechnung Sommertarif'!$B$8*SLP!C7166,"")</f>
        <v/>
      </c>
    </row>
    <row r="7187" spans="1:5" x14ac:dyDescent="0.3">
      <c r="A7187" s="25">
        <v>46097</v>
      </c>
      <c r="B7187" s="31">
        <v>0.64583333333333337</v>
      </c>
      <c r="C7187" s="46"/>
      <c r="D7187" s="29">
        <v>46097.645833333336</v>
      </c>
      <c r="E7187" s="15" t="str">
        <f>IF(AND($B$6=NB!$A$17,$B$8&gt;0),'Ersparnisberechnung Sommertarif'!$B$8*SLP!C7167,"")</f>
        <v/>
      </c>
    </row>
    <row r="7188" spans="1:5" x14ac:dyDescent="0.3">
      <c r="A7188" s="25">
        <v>46097</v>
      </c>
      <c r="B7188" s="31">
        <v>0.65625</v>
      </c>
      <c r="C7188" s="46"/>
      <c r="D7188" s="29">
        <v>46097.65625</v>
      </c>
      <c r="E7188" s="15" t="str">
        <f>IF(AND($B$6=NB!$A$17,$B$8&gt;0),'Ersparnisberechnung Sommertarif'!$B$8*SLP!C7168,"")</f>
        <v/>
      </c>
    </row>
    <row r="7189" spans="1:5" x14ac:dyDescent="0.3">
      <c r="A7189" s="25">
        <v>46097</v>
      </c>
      <c r="B7189" s="31">
        <v>0.66666666666666663</v>
      </c>
      <c r="C7189" s="46"/>
      <c r="D7189" s="29">
        <v>46097.666666666664</v>
      </c>
      <c r="E7189" s="15" t="str">
        <f>IF(AND($B$6=NB!$A$17,$B$8&gt;0),'Ersparnisberechnung Sommertarif'!$B$8*SLP!C7169,"")</f>
        <v/>
      </c>
    </row>
    <row r="7190" spans="1:5" x14ac:dyDescent="0.3">
      <c r="A7190" s="25">
        <v>46097</v>
      </c>
      <c r="B7190" s="31">
        <v>0.67708333333333337</v>
      </c>
      <c r="C7190" s="46"/>
      <c r="D7190" s="29">
        <v>46097.677083333336</v>
      </c>
      <c r="E7190" s="15" t="str">
        <f>IF(AND($B$6=NB!$A$17,$B$8&gt;0),'Ersparnisberechnung Sommertarif'!$B$8*SLP!C7170,"")</f>
        <v/>
      </c>
    </row>
    <row r="7191" spans="1:5" x14ac:dyDescent="0.3">
      <c r="A7191" s="25">
        <v>46097</v>
      </c>
      <c r="B7191" s="31">
        <v>0.6875</v>
      </c>
      <c r="C7191" s="46"/>
      <c r="D7191" s="29">
        <v>46097.6875</v>
      </c>
      <c r="E7191" s="15" t="str">
        <f>IF(AND($B$6=NB!$A$17,$B$8&gt;0),'Ersparnisberechnung Sommertarif'!$B$8*SLP!C7171,"")</f>
        <v/>
      </c>
    </row>
    <row r="7192" spans="1:5" x14ac:dyDescent="0.3">
      <c r="A7192" s="25">
        <v>46097</v>
      </c>
      <c r="B7192" s="31">
        <v>0.69791666666666663</v>
      </c>
      <c r="C7192" s="46"/>
      <c r="D7192" s="29">
        <v>46097.697916666664</v>
      </c>
      <c r="E7192" s="15" t="str">
        <f>IF(AND($B$6=NB!$A$17,$B$8&gt;0),'Ersparnisberechnung Sommertarif'!$B$8*SLP!C7172,"")</f>
        <v/>
      </c>
    </row>
    <row r="7193" spans="1:5" x14ac:dyDescent="0.3">
      <c r="A7193" s="25">
        <v>46097</v>
      </c>
      <c r="B7193" s="31">
        <v>0.70833333333333337</v>
      </c>
      <c r="C7193" s="46"/>
      <c r="D7193" s="29">
        <v>46097.708333333336</v>
      </c>
      <c r="E7193" s="15" t="str">
        <f>IF(AND($B$6=NB!$A$17,$B$8&gt;0),'Ersparnisberechnung Sommertarif'!$B$8*SLP!C7173,"")</f>
        <v/>
      </c>
    </row>
    <row r="7194" spans="1:5" x14ac:dyDescent="0.3">
      <c r="A7194" s="25">
        <v>46097</v>
      </c>
      <c r="B7194" s="31">
        <v>0.71875</v>
      </c>
      <c r="C7194" s="46"/>
      <c r="D7194" s="29">
        <v>46097.71875</v>
      </c>
      <c r="E7194" s="15" t="str">
        <f>IF(AND($B$6=NB!$A$17,$B$8&gt;0),'Ersparnisberechnung Sommertarif'!$B$8*SLP!C7174,"")</f>
        <v/>
      </c>
    </row>
    <row r="7195" spans="1:5" x14ac:dyDescent="0.3">
      <c r="A7195" s="25">
        <v>46097</v>
      </c>
      <c r="B7195" s="31">
        <v>0.72916666666666663</v>
      </c>
      <c r="C7195" s="46"/>
      <c r="D7195" s="29">
        <v>46097.729166666664</v>
      </c>
      <c r="E7195" s="15" t="str">
        <f>IF(AND($B$6=NB!$A$17,$B$8&gt;0),'Ersparnisberechnung Sommertarif'!$B$8*SLP!C7175,"")</f>
        <v/>
      </c>
    </row>
    <row r="7196" spans="1:5" x14ac:dyDescent="0.3">
      <c r="A7196" s="25">
        <v>46097</v>
      </c>
      <c r="B7196" s="31">
        <v>0.73958333333333337</v>
      </c>
      <c r="C7196" s="46"/>
      <c r="D7196" s="29">
        <v>46097.739583333336</v>
      </c>
      <c r="E7196" s="15" t="str">
        <f>IF(AND($B$6=NB!$A$17,$B$8&gt;0),'Ersparnisberechnung Sommertarif'!$B$8*SLP!C7176,"")</f>
        <v/>
      </c>
    </row>
    <row r="7197" spans="1:5" x14ac:dyDescent="0.3">
      <c r="A7197" s="25">
        <v>46097</v>
      </c>
      <c r="B7197" s="31">
        <v>0.75</v>
      </c>
      <c r="C7197" s="46"/>
      <c r="D7197" s="29">
        <v>46097.75</v>
      </c>
      <c r="E7197" s="15" t="str">
        <f>IF(AND($B$6=NB!$A$17,$B$8&gt;0),'Ersparnisberechnung Sommertarif'!$B$8*SLP!C7177,"")</f>
        <v/>
      </c>
    </row>
    <row r="7198" spans="1:5" x14ac:dyDescent="0.3">
      <c r="A7198" s="25">
        <v>46097</v>
      </c>
      <c r="B7198" s="31">
        <v>0.76041666666666663</v>
      </c>
      <c r="C7198" s="46"/>
      <c r="D7198" s="29">
        <v>46097.760416666664</v>
      </c>
      <c r="E7198" s="15" t="str">
        <f>IF(AND($B$6=NB!$A$17,$B$8&gt;0),'Ersparnisberechnung Sommertarif'!$B$8*SLP!C7178,"")</f>
        <v/>
      </c>
    </row>
    <row r="7199" spans="1:5" x14ac:dyDescent="0.3">
      <c r="A7199" s="25">
        <v>46097</v>
      </c>
      <c r="B7199" s="31">
        <v>0.77083333333333337</v>
      </c>
      <c r="C7199" s="46"/>
      <c r="D7199" s="29">
        <v>46097.770833333336</v>
      </c>
      <c r="E7199" s="15" t="str">
        <f>IF(AND($B$6=NB!$A$17,$B$8&gt;0),'Ersparnisberechnung Sommertarif'!$B$8*SLP!C7179,"")</f>
        <v/>
      </c>
    </row>
    <row r="7200" spans="1:5" x14ac:dyDescent="0.3">
      <c r="A7200" s="25">
        <v>46097</v>
      </c>
      <c r="B7200" s="31">
        <v>0.78125</v>
      </c>
      <c r="C7200" s="46"/>
      <c r="D7200" s="29">
        <v>46097.78125</v>
      </c>
      <c r="E7200" s="15" t="str">
        <f>IF(AND($B$6=NB!$A$17,$B$8&gt;0),'Ersparnisberechnung Sommertarif'!$B$8*SLP!C7180,"")</f>
        <v/>
      </c>
    </row>
    <row r="7201" spans="1:5" x14ac:dyDescent="0.3">
      <c r="A7201" s="25">
        <v>46097</v>
      </c>
      <c r="B7201" s="31">
        <v>0.79166666666666663</v>
      </c>
      <c r="C7201" s="46"/>
      <c r="D7201" s="29">
        <v>46097.791666666664</v>
      </c>
      <c r="E7201" s="15" t="str">
        <f>IF(AND($B$6=NB!$A$17,$B$8&gt;0),'Ersparnisberechnung Sommertarif'!$B$8*SLP!C7181,"")</f>
        <v/>
      </c>
    </row>
    <row r="7202" spans="1:5" x14ac:dyDescent="0.3">
      <c r="A7202" s="25">
        <v>46097</v>
      </c>
      <c r="B7202" s="31">
        <v>0.80208333333333337</v>
      </c>
      <c r="C7202" s="46"/>
      <c r="D7202" s="29">
        <v>46097.802083333336</v>
      </c>
      <c r="E7202" s="15" t="str">
        <f>IF(AND($B$6=NB!$A$17,$B$8&gt;0),'Ersparnisberechnung Sommertarif'!$B$8*SLP!C7182,"")</f>
        <v/>
      </c>
    </row>
    <row r="7203" spans="1:5" x14ac:dyDescent="0.3">
      <c r="A7203" s="25">
        <v>46097</v>
      </c>
      <c r="B7203" s="31">
        <v>0.8125</v>
      </c>
      <c r="C7203" s="46"/>
      <c r="D7203" s="29">
        <v>46097.8125</v>
      </c>
      <c r="E7203" s="15" t="str">
        <f>IF(AND($B$6=NB!$A$17,$B$8&gt;0),'Ersparnisberechnung Sommertarif'!$B$8*SLP!C7183,"")</f>
        <v/>
      </c>
    </row>
    <row r="7204" spans="1:5" x14ac:dyDescent="0.3">
      <c r="A7204" s="25">
        <v>46097</v>
      </c>
      <c r="B7204" s="31">
        <v>0.82291666666666663</v>
      </c>
      <c r="C7204" s="46"/>
      <c r="D7204" s="29">
        <v>46097.822916666664</v>
      </c>
      <c r="E7204" s="15" t="str">
        <f>IF(AND($B$6=NB!$A$17,$B$8&gt;0),'Ersparnisberechnung Sommertarif'!$B$8*SLP!C7184,"")</f>
        <v/>
      </c>
    </row>
    <row r="7205" spans="1:5" x14ac:dyDescent="0.3">
      <c r="A7205" s="25">
        <v>46097</v>
      </c>
      <c r="B7205" s="31">
        <v>0.83333333333333337</v>
      </c>
      <c r="C7205" s="46"/>
      <c r="D7205" s="29">
        <v>46097.833333333336</v>
      </c>
      <c r="E7205" s="15" t="str">
        <f>IF(AND($B$6=NB!$A$17,$B$8&gt;0),'Ersparnisberechnung Sommertarif'!$B$8*SLP!C7185,"")</f>
        <v/>
      </c>
    </row>
    <row r="7206" spans="1:5" x14ac:dyDescent="0.3">
      <c r="A7206" s="25">
        <v>46097</v>
      </c>
      <c r="B7206" s="31">
        <v>0.84375</v>
      </c>
      <c r="C7206" s="46"/>
      <c r="D7206" s="29">
        <v>46097.84375</v>
      </c>
      <c r="E7206" s="15" t="str">
        <f>IF(AND($B$6=NB!$A$17,$B$8&gt;0),'Ersparnisberechnung Sommertarif'!$B$8*SLP!C7186,"")</f>
        <v/>
      </c>
    </row>
    <row r="7207" spans="1:5" x14ac:dyDescent="0.3">
      <c r="A7207" s="25">
        <v>46097</v>
      </c>
      <c r="B7207" s="31">
        <v>0.85416666666666663</v>
      </c>
      <c r="C7207" s="46"/>
      <c r="D7207" s="29">
        <v>46097.854166666664</v>
      </c>
      <c r="E7207" s="15" t="str">
        <f>IF(AND($B$6=NB!$A$17,$B$8&gt;0),'Ersparnisberechnung Sommertarif'!$B$8*SLP!C7187,"")</f>
        <v/>
      </c>
    </row>
    <row r="7208" spans="1:5" x14ac:dyDescent="0.3">
      <c r="A7208" s="25">
        <v>46097</v>
      </c>
      <c r="B7208" s="31">
        <v>0.86458333333333337</v>
      </c>
      <c r="C7208" s="46"/>
      <c r="D7208" s="29">
        <v>46097.864583333336</v>
      </c>
      <c r="E7208" s="15" t="str">
        <f>IF(AND($B$6=NB!$A$17,$B$8&gt;0),'Ersparnisberechnung Sommertarif'!$B$8*SLP!C7188,"")</f>
        <v/>
      </c>
    </row>
    <row r="7209" spans="1:5" x14ac:dyDescent="0.3">
      <c r="A7209" s="25">
        <v>46097</v>
      </c>
      <c r="B7209" s="31">
        <v>0.875</v>
      </c>
      <c r="C7209" s="46"/>
      <c r="D7209" s="29">
        <v>46097.875</v>
      </c>
      <c r="E7209" s="15" t="str">
        <f>IF(AND($B$6=NB!$A$17,$B$8&gt;0),'Ersparnisberechnung Sommertarif'!$B$8*SLP!C7189,"")</f>
        <v/>
      </c>
    </row>
    <row r="7210" spans="1:5" x14ac:dyDescent="0.3">
      <c r="A7210" s="25">
        <v>46097</v>
      </c>
      <c r="B7210" s="31">
        <v>0.88541666666666663</v>
      </c>
      <c r="C7210" s="46"/>
      <c r="D7210" s="29">
        <v>46097.885416666664</v>
      </c>
      <c r="E7210" s="15" t="str">
        <f>IF(AND($B$6=NB!$A$17,$B$8&gt;0),'Ersparnisberechnung Sommertarif'!$B$8*SLP!C7190,"")</f>
        <v/>
      </c>
    </row>
    <row r="7211" spans="1:5" x14ac:dyDescent="0.3">
      <c r="A7211" s="25">
        <v>46097</v>
      </c>
      <c r="B7211" s="31">
        <v>0.89583333333333337</v>
      </c>
      <c r="C7211" s="46"/>
      <c r="D7211" s="29">
        <v>46097.895833333336</v>
      </c>
      <c r="E7211" s="15" t="str">
        <f>IF(AND($B$6=NB!$A$17,$B$8&gt;0),'Ersparnisberechnung Sommertarif'!$B$8*SLP!C7191,"")</f>
        <v/>
      </c>
    </row>
    <row r="7212" spans="1:5" x14ac:dyDescent="0.3">
      <c r="A7212" s="25">
        <v>46097</v>
      </c>
      <c r="B7212" s="31">
        <v>0.90625</v>
      </c>
      <c r="C7212" s="46"/>
      <c r="D7212" s="29">
        <v>46097.90625</v>
      </c>
      <c r="E7212" s="15" t="str">
        <f>IF(AND($B$6=NB!$A$17,$B$8&gt;0),'Ersparnisberechnung Sommertarif'!$B$8*SLP!C7192,"")</f>
        <v/>
      </c>
    </row>
    <row r="7213" spans="1:5" x14ac:dyDescent="0.3">
      <c r="A7213" s="25">
        <v>46097</v>
      </c>
      <c r="B7213" s="31">
        <v>0.91666666666666663</v>
      </c>
      <c r="C7213" s="46"/>
      <c r="D7213" s="29">
        <v>46097.916666666664</v>
      </c>
      <c r="E7213" s="15" t="str">
        <f>IF(AND($B$6=NB!$A$17,$B$8&gt;0),'Ersparnisberechnung Sommertarif'!$B$8*SLP!C7193,"")</f>
        <v/>
      </c>
    </row>
    <row r="7214" spans="1:5" x14ac:dyDescent="0.3">
      <c r="A7214" s="25">
        <v>46097</v>
      </c>
      <c r="B7214" s="31">
        <v>0.92708333333333337</v>
      </c>
      <c r="C7214" s="46"/>
      <c r="D7214" s="29">
        <v>46097.927083333336</v>
      </c>
      <c r="E7214" s="15" t="str">
        <f>IF(AND($B$6=NB!$A$17,$B$8&gt;0),'Ersparnisberechnung Sommertarif'!$B$8*SLP!C7194,"")</f>
        <v/>
      </c>
    </row>
    <row r="7215" spans="1:5" x14ac:dyDescent="0.3">
      <c r="A7215" s="25">
        <v>46097</v>
      </c>
      <c r="B7215" s="31">
        <v>0.9375</v>
      </c>
      <c r="C7215" s="46"/>
      <c r="D7215" s="29">
        <v>46097.9375</v>
      </c>
      <c r="E7215" s="15" t="str">
        <f>IF(AND($B$6=NB!$A$17,$B$8&gt;0),'Ersparnisberechnung Sommertarif'!$B$8*SLP!C7195,"")</f>
        <v/>
      </c>
    </row>
    <row r="7216" spans="1:5" x14ac:dyDescent="0.3">
      <c r="A7216" s="25">
        <v>46097</v>
      </c>
      <c r="B7216" s="31">
        <v>0.94791666666666663</v>
      </c>
      <c r="C7216" s="46"/>
      <c r="D7216" s="29">
        <v>46097.947916666664</v>
      </c>
      <c r="E7216" s="15" t="str">
        <f>IF(AND($B$6=NB!$A$17,$B$8&gt;0),'Ersparnisberechnung Sommertarif'!$B$8*SLP!C7196,"")</f>
        <v/>
      </c>
    </row>
    <row r="7217" spans="1:5" x14ac:dyDescent="0.3">
      <c r="A7217" s="25">
        <v>46097</v>
      </c>
      <c r="B7217" s="31">
        <v>0.95833333333333337</v>
      </c>
      <c r="C7217" s="46"/>
      <c r="D7217" s="29">
        <v>46097.958333333336</v>
      </c>
      <c r="E7217" s="15" t="str">
        <f>IF(AND($B$6=NB!$A$17,$B$8&gt;0),'Ersparnisberechnung Sommertarif'!$B$8*SLP!C7197,"")</f>
        <v/>
      </c>
    </row>
    <row r="7218" spans="1:5" x14ac:dyDescent="0.3">
      <c r="A7218" s="25">
        <v>46097</v>
      </c>
      <c r="B7218" s="31">
        <v>0.96875</v>
      </c>
      <c r="C7218" s="46"/>
      <c r="D7218" s="29">
        <v>46097.96875</v>
      </c>
      <c r="E7218" s="15" t="str">
        <f>IF(AND($B$6=NB!$A$17,$B$8&gt;0),'Ersparnisberechnung Sommertarif'!$B$8*SLP!C7198,"")</f>
        <v/>
      </c>
    </row>
    <row r="7219" spans="1:5" x14ac:dyDescent="0.3">
      <c r="A7219" s="25">
        <v>46097</v>
      </c>
      <c r="B7219" s="31">
        <v>0.97916666666666663</v>
      </c>
      <c r="C7219" s="46"/>
      <c r="D7219" s="29">
        <v>46097.979166666664</v>
      </c>
      <c r="E7219" s="15" t="str">
        <f>IF(AND($B$6=NB!$A$17,$B$8&gt;0),'Ersparnisberechnung Sommertarif'!$B$8*SLP!C7199,"")</f>
        <v/>
      </c>
    </row>
    <row r="7220" spans="1:5" x14ac:dyDescent="0.3">
      <c r="A7220" s="25">
        <v>46097</v>
      </c>
      <c r="B7220" s="31">
        <v>0.98958333333333337</v>
      </c>
      <c r="C7220" s="46"/>
      <c r="D7220" s="29">
        <v>46097.989583333336</v>
      </c>
      <c r="E7220" s="15" t="str">
        <f>IF(AND($B$6=NB!$A$17,$B$8&gt;0),'Ersparnisberechnung Sommertarif'!$B$8*SLP!C7200,"")</f>
        <v/>
      </c>
    </row>
    <row r="7221" spans="1:5" x14ac:dyDescent="0.3">
      <c r="A7221" s="25">
        <v>46098</v>
      </c>
      <c r="B7221" s="31">
        <v>0</v>
      </c>
      <c r="C7221" s="46"/>
      <c r="D7221" s="29">
        <v>46098</v>
      </c>
      <c r="E7221" s="15" t="str">
        <f>IF(AND($B$6=NB!$A$17,$B$8&gt;0),'Ersparnisberechnung Sommertarif'!$B$8*SLP!C7201,"")</f>
        <v/>
      </c>
    </row>
    <row r="7222" spans="1:5" x14ac:dyDescent="0.3">
      <c r="A7222" s="25">
        <v>46098</v>
      </c>
      <c r="B7222" s="31">
        <v>1.0416666666666666E-2</v>
      </c>
      <c r="C7222" s="46"/>
      <c r="D7222" s="29">
        <v>46098.010416666664</v>
      </c>
      <c r="E7222" s="15" t="str">
        <f>IF(AND($B$6=NB!$A$17,$B$8&gt;0),'Ersparnisberechnung Sommertarif'!$B$8*SLP!C7202,"")</f>
        <v/>
      </c>
    </row>
    <row r="7223" spans="1:5" x14ac:dyDescent="0.3">
      <c r="A7223" s="25">
        <v>46098</v>
      </c>
      <c r="B7223" s="31">
        <v>2.0833333333333332E-2</v>
      </c>
      <c r="C7223" s="46"/>
      <c r="D7223" s="29">
        <v>46098.020833333336</v>
      </c>
      <c r="E7223" s="15" t="str">
        <f>IF(AND($B$6=NB!$A$17,$B$8&gt;0),'Ersparnisberechnung Sommertarif'!$B$8*SLP!C7203,"")</f>
        <v/>
      </c>
    </row>
    <row r="7224" spans="1:5" x14ac:dyDescent="0.3">
      <c r="A7224" s="25">
        <v>46098</v>
      </c>
      <c r="B7224" s="31">
        <v>3.125E-2</v>
      </c>
      <c r="C7224" s="46"/>
      <c r="D7224" s="29">
        <v>46098.03125</v>
      </c>
      <c r="E7224" s="15" t="str">
        <f>IF(AND($B$6=NB!$A$17,$B$8&gt;0),'Ersparnisberechnung Sommertarif'!$B$8*SLP!C7204,"")</f>
        <v/>
      </c>
    </row>
    <row r="7225" spans="1:5" x14ac:dyDescent="0.3">
      <c r="A7225" s="25">
        <v>46098</v>
      </c>
      <c r="B7225" s="31">
        <v>4.1666666666666664E-2</v>
      </c>
      <c r="C7225" s="46"/>
      <c r="D7225" s="29">
        <v>46098.041666666664</v>
      </c>
      <c r="E7225" s="15" t="str">
        <f>IF(AND($B$6=NB!$A$17,$B$8&gt;0),'Ersparnisberechnung Sommertarif'!$B$8*SLP!C7205,"")</f>
        <v/>
      </c>
    </row>
    <row r="7226" spans="1:5" x14ac:dyDescent="0.3">
      <c r="A7226" s="25">
        <v>46098</v>
      </c>
      <c r="B7226" s="31">
        <v>5.2083333333333336E-2</v>
      </c>
      <c r="C7226" s="46"/>
      <c r="D7226" s="29">
        <v>46098.052083333336</v>
      </c>
      <c r="E7226" s="15" t="str">
        <f>IF(AND($B$6=NB!$A$17,$B$8&gt;0),'Ersparnisberechnung Sommertarif'!$B$8*SLP!C7206,"")</f>
        <v/>
      </c>
    </row>
    <row r="7227" spans="1:5" x14ac:dyDescent="0.3">
      <c r="A7227" s="25">
        <v>46098</v>
      </c>
      <c r="B7227" s="31">
        <v>6.25E-2</v>
      </c>
      <c r="C7227" s="46"/>
      <c r="D7227" s="29">
        <v>46098.0625</v>
      </c>
      <c r="E7227" s="15" t="str">
        <f>IF(AND($B$6=NB!$A$17,$B$8&gt;0),'Ersparnisberechnung Sommertarif'!$B$8*SLP!C7207,"")</f>
        <v/>
      </c>
    </row>
    <row r="7228" spans="1:5" x14ac:dyDescent="0.3">
      <c r="A7228" s="25">
        <v>46098</v>
      </c>
      <c r="B7228" s="31">
        <v>7.2916666666666671E-2</v>
      </c>
      <c r="C7228" s="46"/>
      <c r="D7228" s="29">
        <v>46098.072916666664</v>
      </c>
      <c r="E7228" s="15" t="str">
        <f>IF(AND($B$6=NB!$A$17,$B$8&gt;0),'Ersparnisberechnung Sommertarif'!$B$8*SLP!C7208,"")</f>
        <v/>
      </c>
    </row>
    <row r="7229" spans="1:5" x14ac:dyDescent="0.3">
      <c r="A7229" s="25">
        <v>46098</v>
      </c>
      <c r="B7229" s="31">
        <v>8.3333333333333329E-2</v>
      </c>
      <c r="C7229" s="46"/>
      <c r="D7229" s="29">
        <v>46098.083333333336</v>
      </c>
      <c r="E7229" s="15" t="str">
        <f>IF(AND($B$6=NB!$A$17,$B$8&gt;0),'Ersparnisberechnung Sommertarif'!$B$8*SLP!C7209,"")</f>
        <v/>
      </c>
    </row>
    <row r="7230" spans="1:5" x14ac:dyDescent="0.3">
      <c r="A7230" s="25">
        <v>46098</v>
      </c>
      <c r="B7230" s="31">
        <v>9.375E-2</v>
      </c>
      <c r="C7230" s="46"/>
      <c r="D7230" s="29">
        <v>46098.09375</v>
      </c>
      <c r="E7230" s="15" t="str">
        <f>IF(AND($B$6=NB!$A$17,$B$8&gt;0),'Ersparnisberechnung Sommertarif'!$B$8*SLP!C7210,"")</f>
        <v/>
      </c>
    </row>
    <row r="7231" spans="1:5" x14ac:dyDescent="0.3">
      <c r="A7231" s="25">
        <v>46098</v>
      </c>
      <c r="B7231" s="31">
        <v>0.10416666666666667</v>
      </c>
      <c r="C7231" s="46"/>
      <c r="D7231" s="29">
        <v>46098.104166666664</v>
      </c>
      <c r="E7231" s="15" t="str">
        <f>IF(AND($B$6=NB!$A$17,$B$8&gt;0),'Ersparnisberechnung Sommertarif'!$B$8*SLP!C7211,"")</f>
        <v/>
      </c>
    </row>
    <row r="7232" spans="1:5" x14ac:dyDescent="0.3">
      <c r="A7232" s="25">
        <v>46098</v>
      </c>
      <c r="B7232" s="31">
        <v>0.11458333333333333</v>
      </c>
      <c r="C7232" s="46"/>
      <c r="D7232" s="29">
        <v>46098.114583333336</v>
      </c>
      <c r="E7232" s="15" t="str">
        <f>IF(AND($B$6=NB!$A$17,$B$8&gt;0),'Ersparnisberechnung Sommertarif'!$B$8*SLP!C7212,"")</f>
        <v/>
      </c>
    </row>
    <row r="7233" spans="1:5" x14ac:dyDescent="0.3">
      <c r="A7233" s="25">
        <v>46098</v>
      </c>
      <c r="B7233" s="31">
        <v>0.125</v>
      </c>
      <c r="C7233" s="46"/>
      <c r="D7233" s="29">
        <v>46098.125</v>
      </c>
      <c r="E7233" s="15" t="str">
        <f>IF(AND($B$6=NB!$A$17,$B$8&gt;0),'Ersparnisberechnung Sommertarif'!$B$8*SLP!C7213,"")</f>
        <v/>
      </c>
    </row>
    <row r="7234" spans="1:5" x14ac:dyDescent="0.3">
      <c r="A7234" s="25">
        <v>46098</v>
      </c>
      <c r="B7234" s="31">
        <v>0.13541666666666666</v>
      </c>
      <c r="C7234" s="46"/>
      <c r="D7234" s="29">
        <v>46098.135416666664</v>
      </c>
      <c r="E7234" s="15" t="str">
        <f>IF(AND($B$6=NB!$A$17,$B$8&gt;0),'Ersparnisberechnung Sommertarif'!$B$8*SLP!C7214,"")</f>
        <v/>
      </c>
    </row>
    <row r="7235" spans="1:5" x14ac:dyDescent="0.3">
      <c r="A7235" s="25">
        <v>46098</v>
      </c>
      <c r="B7235" s="31">
        <v>0.14583333333333334</v>
      </c>
      <c r="C7235" s="46"/>
      <c r="D7235" s="29">
        <v>46098.145833333336</v>
      </c>
      <c r="E7235" s="15" t="str">
        <f>IF(AND($B$6=NB!$A$17,$B$8&gt;0),'Ersparnisberechnung Sommertarif'!$B$8*SLP!C7215,"")</f>
        <v/>
      </c>
    </row>
    <row r="7236" spans="1:5" x14ac:dyDescent="0.3">
      <c r="A7236" s="25">
        <v>46098</v>
      </c>
      <c r="B7236" s="31">
        <v>0.15625</v>
      </c>
      <c r="C7236" s="46"/>
      <c r="D7236" s="29">
        <v>46098.15625</v>
      </c>
      <c r="E7236" s="15" t="str">
        <f>IF(AND($B$6=NB!$A$17,$B$8&gt;0),'Ersparnisberechnung Sommertarif'!$B$8*SLP!C7216,"")</f>
        <v/>
      </c>
    </row>
    <row r="7237" spans="1:5" x14ac:dyDescent="0.3">
      <c r="A7237" s="25">
        <v>46098</v>
      </c>
      <c r="B7237" s="31">
        <v>0.16666666666666666</v>
      </c>
      <c r="C7237" s="46"/>
      <c r="D7237" s="29">
        <v>46098.166666666664</v>
      </c>
      <c r="E7237" s="15" t="str">
        <f>IF(AND($B$6=NB!$A$17,$B$8&gt;0),'Ersparnisberechnung Sommertarif'!$B$8*SLP!C7217,"")</f>
        <v/>
      </c>
    </row>
    <row r="7238" spans="1:5" x14ac:dyDescent="0.3">
      <c r="A7238" s="25">
        <v>46098</v>
      </c>
      <c r="B7238" s="31">
        <v>0.17708333333333334</v>
      </c>
      <c r="C7238" s="46"/>
      <c r="D7238" s="29">
        <v>46098.177083333336</v>
      </c>
      <c r="E7238" s="15" t="str">
        <f>IF(AND($B$6=NB!$A$17,$B$8&gt;0),'Ersparnisberechnung Sommertarif'!$B$8*SLP!C7218,"")</f>
        <v/>
      </c>
    </row>
    <row r="7239" spans="1:5" x14ac:dyDescent="0.3">
      <c r="A7239" s="25">
        <v>46098</v>
      </c>
      <c r="B7239" s="31">
        <v>0.1875</v>
      </c>
      <c r="C7239" s="46"/>
      <c r="D7239" s="29">
        <v>46098.1875</v>
      </c>
      <c r="E7239" s="15" t="str">
        <f>IF(AND($B$6=NB!$A$17,$B$8&gt;0),'Ersparnisberechnung Sommertarif'!$B$8*SLP!C7219,"")</f>
        <v/>
      </c>
    </row>
    <row r="7240" spans="1:5" x14ac:dyDescent="0.3">
      <c r="A7240" s="25">
        <v>46098</v>
      </c>
      <c r="B7240" s="31">
        <v>0.19791666666666666</v>
      </c>
      <c r="C7240" s="46"/>
      <c r="D7240" s="29">
        <v>46098.197916666664</v>
      </c>
      <c r="E7240" s="15" t="str">
        <f>IF(AND($B$6=NB!$A$17,$B$8&gt;0),'Ersparnisberechnung Sommertarif'!$B$8*SLP!C7220,"")</f>
        <v/>
      </c>
    </row>
    <row r="7241" spans="1:5" x14ac:dyDescent="0.3">
      <c r="A7241" s="25">
        <v>46098</v>
      </c>
      <c r="B7241" s="31">
        <v>0.20833333333333334</v>
      </c>
      <c r="C7241" s="46"/>
      <c r="D7241" s="29">
        <v>46098.208333333336</v>
      </c>
      <c r="E7241" s="15" t="str">
        <f>IF(AND($B$6=NB!$A$17,$B$8&gt;0),'Ersparnisberechnung Sommertarif'!$B$8*SLP!C7221,"")</f>
        <v/>
      </c>
    </row>
    <row r="7242" spans="1:5" x14ac:dyDescent="0.3">
      <c r="A7242" s="25">
        <v>46098</v>
      </c>
      <c r="B7242" s="31">
        <v>0.21875</v>
      </c>
      <c r="C7242" s="46"/>
      <c r="D7242" s="29">
        <v>46098.21875</v>
      </c>
      <c r="E7242" s="15" t="str">
        <f>IF(AND($B$6=NB!$A$17,$B$8&gt;0),'Ersparnisberechnung Sommertarif'!$B$8*SLP!C7222,"")</f>
        <v/>
      </c>
    </row>
    <row r="7243" spans="1:5" x14ac:dyDescent="0.3">
      <c r="A7243" s="25">
        <v>46098</v>
      </c>
      <c r="B7243" s="31">
        <v>0.22916666666666666</v>
      </c>
      <c r="C7243" s="46"/>
      <c r="D7243" s="29">
        <v>46098.229166666664</v>
      </c>
      <c r="E7243" s="15" t="str">
        <f>IF(AND($B$6=NB!$A$17,$B$8&gt;0),'Ersparnisberechnung Sommertarif'!$B$8*SLP!C7223,"")</f>
        <v/>
      </c>
    </row>
    <row r="7244" spans="1:5" x14ac:dyDescent="0.3">
      <c r="A7244" s="25">
        <v>46098</v>
      </c>
      <c r="B7244" s="31">
        <v>0.23958333333333334</v>
      </c>
      <c r="C7244" s="46"/>
      <c r="D7244" s="29">
        <v>46098.239583333336</v>
      </c>
      <c r="E7244" s="15" t="str">
        <f>IF(AND($B$6=NB!$A$17,$B$8&gt;0),'Ersparnisberechnung Sommertarif'!$B$8*SLP!C7224,"")</f>
        <v/>
      </c>
    </row>
    <row r="7245" spans="1:5" x14ac:dyDescent="0.3">
      <c r="A7245" s="25">
        <v>46098</v>
      </c>
      <c r="B7245" s="31">
        <v>0.25</v>
      </c>
      <c r="C7245" s="46"/>
      <c r="D7245" s="29">
        <v>46098.25</v>
      </c>
      <c r="E7245" s="15" t="str">
        <f>IF(AND($B$6=NB!$A$17,$B$8&gt;0),'Ersparnisberechnung Sommertarif'!$B$8*SLP!C7225,"")</f>
        <v/>
      </c>
    </row>
    <row r="7246" spans="1:5" x14ac:dyDescent="0.3">
      <c r="A7246" s="25">
        <v>46098</v>
      </c>
      <c r="B7246" s="31">
        <v>0.26041666666666669</v>
      </c>
      <c r="C7246" s="46"/>
      <c r="D7246" s="29">
        <v>46098.260416666664</v>
      </c>
      <c r="E7246" s="15" t="str">
        <f>IF(AND($B$6=NB!$A$17,$B$8&gt;0),'Ersparnisberechnung Sommertarif'!$B$8*SLP!C7226,"")</f>
        <v/>
      </c>
    </row>
    <row r="7247" spans="1:5" x14ac:dyDescent="0.3">
      <c r="A7247" s="25">
        <v>46098</v>
      </c>
      <c r="B7247" s="31">
        <v>0.27083333333333331</v>
      </c>
      <c r="C7247" s="46"/>
      <c r="D7247" s="29">
        <v>46098.270833333336</v>
      </c>
      <c r="E7247" s="15" t="str">
        <f>IF(AND($B$6=NB!$A$17,$B$8&gt;0),'Ersparnisberechnung Sommertarif'!$B$8*SLP!C7227,"")</f>
        <v/>
      </c>
    </row>
    <row r="7248" spans="1:5" x14ac:dyDescent="0.3">
      <c r="A7248" s="25">
        <v>46098</v>
      </c>
      <c r="B7248" s="31">
        <v>0.28125</v>
      </c>
      <c r="C7248" s="46"/>
      <c r="D7248" s="29">
        <v>46098.28125</v>
      </c>
      <c r="E7248" s="15" t="str">
        <f>IF(AND($B$6=NB!$A$17,$B$8&gt;0),'Ersparnisberechnung Sommertarif'!$B$8*SLP!C7228,"")</f>
        <v/>
      </c>
    </row>
    <row r="7249" spans="1:5" x14ac:dyDescent="0.3">
      <c r="A7249" s="25">
        <v>46098</v>
      </c>
      <c r="B7249" s="31">
        <v>0.29166666666666669</v>
      </c>
      <c r="C7249" s="46"/>
      <c r="D7249" s="29">
        <v>46098.291666666664</v>
      </c>
      <c r="E7249" s="15" t="str">
        <f>IF(AND($B$6=NB!$A$17,$B$8&gt;0),'Ersparnisberechnung Sommertarif'!$B$8*SLP!C7229,"")</f>
        <v/>
      </c>
    </row>
    <row r="7250" spans="1:5" x14ac:dyDescent="0.3">
      <c r="A7250" s="25">
        <v>46098</v>
      </c>
      <c r="B7250" s="31">
        <v>0.30208333333333331</v>
      </c>
      <c r="C7250" s="46"/>
      <c r="D7250" s="29">
        <v>46098.302083333336</v>
      </c>
      <c r="E7250" s="15" t="str">
        <f>IF(AND($B$6=NB!$A$17,$B$8&gt;0),'Ersparnisberechnung Sommertarif'!$B$8*SLP!C7230,"")</f>
        <v/>
      </c>
    </row>
    <row r="7251" spans="1:5" x14ac:dyDescent="0.3">
      <c r="A7251" s="25">
        <v>46098</v>
      </c>
      <c r="B7251" s="31">
        <v>0.3125</v>
      </c>
      <c r="C7251" s="46"/>
      <c r="D7251" s="29">
        <v>46098.3125</v>
      </c>
      <c r="E7251" s="15" t="str">
        <f>IF(AND($B$6=NB!$A$17,$B$8&gt;0),'Ersparnisberechnung Sommertarif'!$B$8*SLP!C7231,"")</f>
        <v/>
      </c>
    </row>
    <row r="7252" spans="1:5" x14ac:dyDescent="0.3">
      <c r="A7252" s="25">
        <v>46098</v>
      </c>
      <c r="B7252" s="31">
        <v>0.32291666666666669</v>
      </c>
      <c r="C7252" s="46"/>
      <c r="D7252" s="29">
        <v>46098.322916666664</v>
      </c>
      <c r="E7252" s="15" t="str">
        <f>IF(AND($B$6=NB!$A$17,$B$8&gt;0),'Ersparnisberechnung Sommertarif'!$B$8*SLP!C7232,"")</f>
        <v/>
      </c>
    </row>
    <row r="7253" spans="1:5" x14ac:dyDescent="0.3">
      <c r="A7253" s="25">
        <v>46098</v>
      </c>
      <c r="B7253" s="31">
        <v>0.33333333333333331</v>
      </c>
      <c r="C7253" s="46"/>
      <c r="D7253" s="29">
        <v>46098.333333333336</v>
      </c>
      <c r="E7253" s="15" t="str">
        <f>IF(AND($B$6=NB!$A$17,$B$8&gt;0),'Ersparnisberechnung Sommertarif'!$B$8*SLP!C7233,"")</f>
        <v/>
      </c>
    </row>
    <row r="7254" spans="1:5" x14ac:dyDescent="0.3">
      <c r="A7254" s="25">
        <v>46098</v>
      </c>
      <c r="B7254" s="31">
        <v>0.34375</v>
      </c>
      <c r="C7254" s="46"/>
      <c r="D7254" s="29">
        <v>46098.34375</v>
      </c>
      <c r="E7254" s="15" t="str">
        <f>IF(AND($B$6=NB!$A$17,$B$8&gt;0),'Ersparnisberechnung Sommertarif'!$B$8*SLP!C7234,"")</f>
        <v/>
      </c>
    </row>
    <row r="7255" spans="1:5" x14ac:dyDescent="0.3">
      <c r="A7255" s="25">
        <v>46098</v>
      </c>
      <c r="B7255" s="31">
        <v>0.35416666666666669</v>
      </c>
      <c r="C7255" s="46"/>
      <c r="D7255" s="29">
        <v>46098.354166666664</v>
      </c>
      <c r="E7255" s="15" t="str">
        <f>IF(AND($B$6=NB!$A$17,$B$8&gt;0),'Ersparnisberechnung Sommertarif'!$B$8*SLP!C7235,"")</f>
        <v/>
      </c>
    </row>
    <row r="7256" spans="1:5" x14ac:dyDescent="0.3">
      <c r="A7256" s="25">
        <v>46098</v>
      </c>
      <c r="B7256" s="31">
        <v>0.36458333333333331</v>
      </c>
      <c r="C7256" s="46"/>
      <c r="D7256" s="29">
        <v>46098.364583333336</v>
      </c>
      <c r="E7256" s="15" t="str">
        <f>IF(AND($B$6=NB!$A$17,$B$8&gt;0),'Ersparnisberechnung Sommertarif'!$B$8*SLP!C7236,"")</f>
        <v/>
      </c>
    </row>
    <row r="7257" spans="1:5" x14ac:dyDescent="0.3">
      <c r="A7257" s="25">
        <v>46098</v>
      </c>
      <c r="B7257" s="31">
        <v>0.375</v>
      </c>
      <c r="C7257" s="46"/>
      <c r="D7257" s="29">
        <v>46098.375</v>
      </c>
      <c r="E7257" s="15" t="str">
        <f>IF(AND($B$6=NB!$A$17,$B$8&gt;0),'Ersparnisberechnung Sommertarif'!$B$8*SLP!C7237,"")</f>
        <v/>
      </c>
    </row>
    <row r="7258" spans="1:5" x14ac:dyDescent="0.3">
      <c r="A7258" s="25">
        <v>46098</v>
      </c>
      <c r="B7258" s="31">
        <v>0.38541666666666669</v>
      </c>
      <c r="C7258" s="46"/>
      <c r="D7258" s="29">
        <v>46098.385416666664</v>
      </c>
      <c r="E7258" s="15" t="str">
        <f>IF(AND($B$6=NB!$A$17,$B$8&gt;0),'Ersparnisberechnung Sommertarif'!$B$8*SLP!C7238,"")</f>
        <v/>
      </c>
    </row>
    <row r="7259" spans="1:5" x14ac:dyDescent="0.3">
      <c r="A7259" s="25">
        <v>46098</v>
      </c>
      <c r="B7259" s="31">
        <v>0.39583333333333331</v>
      </c>
      <c r="C7259" s="46"/>
      <c r="D7259" s="29">
        <v>46098.395833333336</v>
      </c>
      <c r="E7259" s="15" t="str">
        <f>IF(AND($B$6=NB!$A$17,$B$8&gt;0),'Ersparnisberechnung Sommertarif'!$B$8*SLP!C7239,"")</f>
        <v/>
      </c>
    </row>
    <row r="7260" spans="1:5" x14ac:dyDescent="0.3">
      <c r="A7260" s="25">
        <v>46098</v>
      </c>
      <c r="B7260" s="31">
        <v>0.40625</v>
      </c>
      <c r="C7260" s="46"/>
      <c r="D7260" s="29">
        <v>46098.40625</v>
      </c>
      <c r="E7260" s="15" t="str">
        <f>IF(AND($B$6=NB!$A$17,$B$8&gt;0),'Ersparnisberechnung Sommertarif'!$B$8*SLP!C7240,"")</f>
        <v/>
      </c>
    </row>
    <row r="7261" spans="1:5" x14ac:dyDescent="0.3">
      <c r="A7261" s="25">
        <v>46098</v>
      </c>
      <c r="B7261" s="31">
        <v>0.41666666666666669</v>
      </c>
      <c r="C7261" s="46"/>
      <c r="D7261" s="29">
        <v>46098.416666666664</v>
      </c>
      <c r="E7261" s="15" t="str">
        <f>IF(AND($B$6=NB!$A$17,$B$8&gt;0),'Ersparnisberechnung Sommertarif'!$B$8*SLP!C7241,"")</f>
        <v/>
      </c>
    </row>
    <row r="7262" spans="1:5" x14ac:dyDescent="0.3">
      <c r="A7262" s="25">
        <v>46098</v>
      </c>
      <c r="B7262" s="31">
        <v>0.42708333333333331</v>
      </c>
      <c r="C7262" s="46"/>
      <c r="D7262" s="29">
        <v>46098.427083333336</v>
      </c>
      <c r="E7262" s="15" t="str">
        <f>IF(AND($B$6=NB!$A$17,$B$8&gt;0),'Ersparnisberechnung Sommertarif'!$B$8*SLP!C7242,"")</f>
        <v/>
      </c>
    </row>
    <row r="7263" spans="1:5" x14ac:dyDescent="0.3">
      <c r="A7263" s="25">
        <v>46098</v>
      </c>
      <c r="B7263" s="31">
        <v>0.4375</v>
      </c>
      <c r="C7263" s="46"/>
      <c r="D7263" s="29">
        <v>46098.4375</v>
      </c>
      <c r="E7263" s="15" t="str">
        <f>IF(AND($B$6=NB!$A$17,$B$8&gt;0),'Ersparnisberechnung Sommertarif'!$B$8*SLP!C7243,"")</f>
        <v/>
      </c>
    </row>
    <row r="7264" spans="1:5" x14ac:dyDescent="0.3">
      <c r="A7264" s="25">
        <v>46098</v>
      </c>
      <c r="B7264" s="31">
        <v>0.44791666666666669</v>
      </c>
      <c r="C7264" s="46"/>
      <c r="D7264" s="29">
        <v>46098.447916666664</v>
      </c>
      <c r="E7264" s="15" t="str">
        <f>IF(AND($B$6=NB!$A$17,$B$8&gt;0),'Ersparnisberechnung Sommertarif'!$B$8*SLP!C7244,"")</f>
        <v/>
      </c>
    </row>
    <row r="7265" spans="1:5" x14ac:dyDescent="0.3">
      <c r="A7265" s="25">
        <v>46098</v>
      </c>
      <c r="B7265" s="31">
        <v>0.45833333333333331</v>
      </c>
      <c r="C7265" s="46"/>
      <c r="D7265" s="29">
        <v>46098.458333333336</v>
      </c>
      <c r="E7265" s="15" t="str">
        <f>IF(AND($B$6=NB!$A$17,$B$8&gt;0),'Ersparnisberechnung Sommertarif'!$B$8*SLP!C7245,"")</f>
        <v/>
      </c>
    </row>
    <row r="7266" spans="1:5" x14ac:dyDescent="0.3">
      <c r="A7266" s="25">
        <v>46098</v>
      </c>
      <c r="B7266" s="31">
        <v>0.46875</v>
      </c>
      <c r="C7266" s="46"/>
      <c r="D7266" s="29">
        <v>46098.46875</v>
      </c>
      <c r="E7266" s="15" t="str">
        <f>IF(AND($B$6=NB!$A$17,$B$8&gt;0),'Ersparnisberechnung Sommertarif'!$B$8*SLP!C7246,"")</f>
        <v/>
      </c>
    </row>
    <row r="7267" spans="1:5" x14ac:dyDescent="0.3">
      <c r="A7267" s="25">
        <v>46098</v>
      </c>
      <c r="B7267" s="31">
        <v>0.47916666666666669</v>
      </c>
      <c r="C7267" s="46"/>
      <c r="D7267" s="29">
        <v>46098.479166666664</v>
      </c>
      <c r="E7267" s="15" t="str">
        <f>IF(AND($B$6=NB!$A$17,$B$8&gt;0),'Ersparnisberechnung Sommertarif'!$B$8*SLP!C7247,"")</f>
        <v/>
      </c>
    </row>
    <row r="7268" spans="1:5" x14ac:dyDescent="0.3">
      <c r="A7268" s="25">
        <v>46098</v>
      </c>
      <c r="B7268" s="31">
        <v>0.48958333333333331</v>
      </c>
      <c r="C7268" s="46"/>
      <c r="D7268" s="29">
        <v>46098.489583333336</v>
      </c>
      <c r="E7268" s="15" t="str">
        <f>IF(AND($B$6=NB!$A$17,$B$8&gt;0),'Ersparnisberechnung Sommertarif'!$B$8*SLP!C7248,"")</f>
        <v/>
      </c>
    </row>
    <row r="7269" spans="1:5" x14ac:dyDescent="0.3">
      <c r="A7269" s="25">
        <v>46098</v>
      </c>
      <c r="B7269" s="31">
        <v>0.5</v>
      </c>
      <c r="C7269" s="46"/>
      <c r="D7269" s="29">
        <v>46098.5</v>
      </c>
      <c r="E7269" s="15" t="str">
        <f>IF(AND($B$6=NB!$A$17,$B$8&gt;0),'Ersparnisberechnung Sommertarif'!$B$8*SLP!C7249,"")</f>
        <v/>
      </c>
    </row>
    <row r="7270" spans="1:5" x14ac:dyDescent="0.3">
      <c r="A7270" s="25">
        <v>46098</v>
      </c>
      <c r="B7270" s="31">
        <v>0.51041666666666663</v>
      </c>
      <c r="C7270" s="46"/>
      <c r="D7270" s="29">
        <v>46098.510416666664</v>
      </c>
      <c r="E7270" s="15" t="str">
        <f>IF(AND($B$6=NB!$A$17,$B$8&gt;0),'Ersparnisberechnung Sommertarif'!$B$8*SLP!C7250,"")</f>
        <v/>
      </c>
    </row>
    <row r="7271" spans="1:5" x14ac:dyDescent="0.3">
      <c r="A7271" s="25">
        <v>46098</v>
      </c>
      <c r="B7271" s="31">
        <v>0.52083333333333337</v>
      </c>
      <c r="C7271" s="46"/>
      <c r="D7271" s="29">
        <v>46098.520833333336</v>
      </c>
      <c r="E7271" s="15" t="str">
        <f>IF(AND($B$6=NB!$A$17,$B$8&gt;0),'Ersparnisberechnung Sommertarif'!$B$8*SLP!C7251,"")</f>
        <v/>
      </c>
    </row>
    <row r="7272" spans="1:5" x14ac:dyDescent="0.3">
      <c r="A7272" s="25">
        <v>46098</v>
      </c>
      <c r="B7272" s="31">
        <v>0.53125</v>
      </c>
      <c r="C7272" s="46"/>
      <c r="D7272" s="29">
        <v>46098.53125</v>
      </c>
      <c r="E7272" s="15" t="str">
        <f>IF(AND($B$6=NB!$A$17,$B$8&gt;0),'Ersparnisberechnung Sommertarif'!$B$8*SLP!C7252,"")</f>
        <v/>
      </c>
    </row>
    <row r="7273" spans="1:5" x14ac:dyDescent="0.3">
      <c r="A7273" s="25">
        <v>46098</v>
      </c>
      <c r="B7273" s="31">
        <v>0.54166666666666663</v>
      </c>
      <c r="C7273" s="46"/>
      <c r="D7273" s="29">
        <v>46098.541666666664</v>
      </c>
      <c r="E7273" s="15" t="str">
        <f>IF(AND($B$6=NB!$A$17,$B$8&gt;0),'Ersparnisberechnung Sommertarif'!$B$8*SLP!C7253,"")</f>
        <v/>
      </c>
    </row>
    <row r="7274" spans="1:5" x14ac:dyDescent="0.3">
      <c r="A7274" s="25">
        <v>46098</v>
      </c>
      <c r="B7274" s="31">
        <v>0.55208333333333337</v>
      </c>
      <c r="C7274" s="46"/>
      <c r="D7274" s="29">
        <v>46098.552083333336</v>
      </c>
      <c r="E7274" s="15" t="str">
        <f>IF(AND($B$6=NB!$A$17,$B$8&gt;0),'Ersparnisberechnung Sommertarif'!$B$8*SLP!C7254,"")</f>
        <v/>
      </c>
    </row>
    <row r="7275" spans="1:5" x14ac:dyDescent="0.3">
      <c r="A7275" s="25">
        <v>46098</v>
      </c>
      <c r="B7275" s="31">
        <v>0.5625</v>
      </c>
      <c r="C7275" s="46"/>
      <c r="D7275" s="29">
        <v>46098.5625</v>
      </c>
      <c r="E7275" s="15" t="str">
        <f>IF(AND($B$6=NB!$A$17,$B$8&gt;0),'Ersparnisberechnung Sommertarif'!$B$8*SLP!C7255,"")</f>
        <v/>
      </c>
    </row>
    <row r="7276" spans="1:5" x14ac:dyDescent="0.3">
      <c r="A7276" s="25">
        <v>46098</v>
      </c>
      <c r="B7276" s="31">
        <v>0.57291666666666663</v>
      </c>
      <c r="C7276" s="46"/>
      <c r="D7276" s="29">
        <v>46098.572916666664</v>
      </c>
      <c r="E7276" s="15" t="str">
        <f>IF(AND($B$6=NB!$A$17,$B$8&gt;0),'Ersparnisberechnung Sommertarif'!$B$8*SLP!C7256,"")</f>
        <v/>
      </c>
    </row>
    <row r="7277" spans="1:5" x14ac:dyDescent="0.3">
      <c r="A7277" s="25">
        <v>46098</v>
      </c>
      <c r="B7277" s="31">
        <v>0.58333333333333337</v>
      </c>
      <c r="C7277" s="46"/>
      <c r="D7277" s="29">
        <v>46098.583333333336</v>
      </c>
      <c r="E7277" s="15" t="str">
        <f>IF(AND($B$6=NB!$A$17,$B$8&gt;0),'Ersparnisberechnung Sommertarif'!$B$8*SLP!C7257,"")</f>
        <v/>
      </c>
    </row>
    <row r="7278" spans="1:5" x14ac:dyDescent="0.3">
      <c r="A7278" s="25">
        <v>46098</v>
      </c>
      <c r="B7278" s="31">
        <v>0.59375</v>
      </c>
      <c r="C7278" s="46"/>
      <c r="D7278" s="29">
        <v>46098.59375</v>
      </c>
      <c r="E7278" s="15" t="str">
        <f>IF(AND($B$6=NB!$A$17,$B$8&gt;0),'Ersparnisberechnung Sommertarif'!$B$8*SLP!C7258,"")</f>
        <v/>
      </c>
    </row>
    <row r="7279" spans="1:5" x14ac:dyDescent="0.3">
      <c r="A7279" s="25">
        <v>46098</v>
      </c>
      <c r="B7279" s="31">
        <v>0.60416666666666663</v>
      </c>
      <c r="C7279" s="46"/>
      <c r="D7279" s="29">
        <v>46098.604166666664</v>
      </c>
      <c r="E7279" s="15" t="str">
        <f>IF(AND($B$6=NB!$A$17,$B$8&gt;0),'Ersparnisberechnung Sommertarif'!$B$8*SLP!C7259,"")</f>
        <v/>
      </c>
    </row>
    <row r="7280" spans="1:5" x14ac:dyDescent="0.3">
      <c r="A7280" s="25">
        <v>46098</v>
      </c>
      <c r="B7280" s="31">
        <v>0.61458333333333337</v>
      </c>
      <c r="C7280" s="46"/>
      <c r="D7280" s="29">
        <v>46098.614583333336</v>
      </c>
      <c r="E7280" s="15" t="str">
        <f>IF(AND($B$6=NB!$A$17,$B$8&gt;0),'Ersparnisberechnung Sommertarif'!$B$8*SLP!C7260,"")</f>
        <v/>
      </c>
    </row>
    <row r="7281" spans="1:5" x14ac:dyDescent="0.3">
      <c r="A7281" s="25">
        <v>46098</v>
      </c>
      <c r="B7281" s="31">
        <v>0.625</v>
      </c>
      <c r="C7281" s="46"/>
      <c r="D7281" s="29">
        <v>46098.625</v>
      </c>
      <c r="E7281" s="15" t="str">
        <f>IF(AND($B$6=NB!$A$17,$B$8&gt;0),'Ersparnisberechnung Sommertarif'!$B$8*SLP!C7261,"")</f>
        <v/>
      </c>
    </row>
    <row r="7282" spans="1:5" x14ac:dyDescent="0.3">
      <c r="A7282" s="25">
        <v>46098</v>
      </c>
      <c r="B7282" s="31">
        <v>0.63541666666666663</v>
      </c>
      <c r="C7282" s="46"/>
      <c r="D7282" s="29">
        <v>46098.635416666664</v>
      </c>
      <c r="E7282" s="15" t="str">
        <f>IF(AND($B$6=NB!$A$17,$B$8&gt;0),'Ersparnisberechnung Sommertarif'!$B$8*SLP!C7262,"")</f>
        <v/>
      </c>
    </row>
    <row r="7283" spans="1:5" x14ac:dyDescent="0.3">
      <c r="A7283" s="25">
        <v>46098</v>
      </c>
      <c r="B7283" s="31">
        <v>0.64583333333333337</v>
      </c>
      <c r="C7283" s="46"/>
      <c r="D7283" s="29">
        <v>46098.645833333336</v>
      </c>
      <c r="E7283" s="15" t="str">
        <f>IF(AND($B$6=NB!$A$17,$B$8&gt;0),'Ersparnisberechnung Sommertarif'!$B$8*SLP!C7263,"")</f>
        <v/>
      </c>
    </row>
    <row r="7284" spans="1:5" x14ac:dyDescent="0.3">
      <c r="A7284" s="25">
        <v>46098</v>
      </c>
      <c r="B7284" s="31">
        <v>0.65625</v>
      </c>
      <c r="C7284" s="46"/>
      <c r="D7284" s="29">
        <v>46098.65625</v>
      </c>
      <c r="E7284" s="15" t="str">
        <f>IF(AND($B$6=NB!$A$17,$B$8&gt;0),'Ersparnisberechnung Sommertarif'!$B$8*SLP!C7264,"")</f>
        <v/>
      </c>
    </row>
    <row r="7285" spans="1:5" x14ac:dyDescent="0.3">
      <c r="A7285" s="25">
        <v>46098</v>
      </c>
      <c r="B7285" s="31">
        <v>0.66666666666666663</v>
      </c>
      <c r="C7285" s="46"/>
      <c r="D7285" s="29">
        <v>46098.666666666664</v>
      </c>
      <c r="E7285" s="15" t="str">
        <f>IF(AND($B$6=NB!$A$17,$B$8&gt;0),'Ersparnisberechnung Sommertarif'!$B$8*SLP!C7265,"")</f>
        <v/>
      </c>
    </row>
    <row r="7286" spans="1:5" x14ac:dyDescent="0.3">
      <c r="A7286" s="25">
        <v>46098</v>
      </c>
      <c r="B7286" s="31">
        <v>0.67708333333333337</v>
      </c>
      <c r="C7286" s="46"/>
      <c r="D7286" s="29">
        <v>46098.677083333336</v>
      </c>
      <c r="E7286" s="15" t="str">
        <f>IF(AND($B$6=NB!$A$17,$B$8&gt;0),'Ersparnisberechnung Sommertarif'!$B$8*SLP!C7266,"")</f>
        <v/>
      </c>
    </row>
    <row r="7287" spans="1:5" x14ac:dyDescent="0.3">
      <c r="A7287" s="25">
        <v>46098</v>
      </c>
      <c r="B7287" s="31">
        <v>0.6875</v>
      </c>
      <c r="C7287" s="46"/>
      <c r="D7287" s="29">
        <v>46098.6875</v>
      </c>
      <c r="E7287" s="15" t="str">
        <f>IF(AND($B$6=NB!$A$17,$B$8&gt;0),'Ersparnisberechnung Sommertarif'!$B$8*SLP!C7267,"")</f>
        <v/>
      </c>
    </row>
    <row r="7288" spans="1:5" x14ac:dyDescent="0.3">
      <c r="A7288" s="25">
        <v>46098</v>
      </c>
      <c r="B7288" s="31">
        <v>0.69791666666666663</v>
      </c>
      <c r="C7288" s="46"/>
      <c r="D7288" s="29">
        <v>46098.697916666664</v>
      </c>
      <c r="E7288" s="15" t="str">
        <f>IF(AND($B$6=NB!$A$17,$B$8&gt;0),'Ersparnisberechnung Sommertarif'!$B$8*SLP!C7268,"")</f>
        <v/>
      </c>
    </row>
    <row r="7289" spans="1:5" x14ac:dyDescent="0.3">
      <c r="A7289" s="25">
        <v>46098</v>
      </c>
      <c r="B7289" s="31">
        <v>0.70833333333333337</v>
      </c>
      <c r="C7289" s="46"/>
      <c r="D7289" s="29">
        <v>46098.708333333336</v>
      </c>
      <c r="E7289" s="15" t="str">
        <f>IF(AND($B$6=NB!$A$17,$B$8&gt;0),'Ersparnisberechnung Sommertarif'!$B$8*SLP!C7269,"")</f>
        <v/>
      </c>
    </row>
    <row r="7290" spans="1:5" x14ac:dyDescent="0.3">
      <c r="A7290" s="25">
        <v>46098</v>
      </c>
      <c r="B7290" s="31">
        <v>0.71875</v>
      </c>
      <c r="C7290" s="46"/>
      <c r="D7290" s="29">
        <v>46098.71875</v>
      </c>
      <c r="E7290" s="15" t="str">
        <f>IF(AND($B$6=NB!$A$17,$B$8&gt;0),'Ersparnisberechnung Sommertarif'!$B$8*SLP!C7270,"")</f>
        <v/>
      </c>
    </row>
    <row r="7291" spans="1:5" x14ac:dyDescent="0.3">
      <c r="A7291" s="25">
        <v>46098</v>
      </c>
      <c r="B7291" s="31">
        <v>0.72916666666666663</v>
      </c>
      <c r="C7291" s="46"/>
      <c r="D7291" s="29">
        <v>46098.729166666664</v>
      </c>
      <c r="E7291" s="15" t="str">
        <f>IF(AND($B$6=NB!$A$17,$B$8&gt;0),'Ersparnisberechnung Sommertarif'!$B$8*SLP!C7271,"")</f>
        <v/>
      </c>
    </row>
    <row r="7292" spans="1:5" x14ac:dyDescent="0.3">
      <c r="A7292" s="25">
        <v>46098</v>
      </c>
      <c r="B7292" s="31">
        <v>0.73958333333333337</v>
      </c>
      <c r="C7292" s="46"/>
      <c r="D7292" s="29">
        <v>46098.739583333336</v>
      </c>
      <c r="E7292" s="15" t="str">
        <f>IF(AND($B$6=NB!$A$17,$B$8&gt;0),'Ersparnisberechnung Sommertarif'!$B$8*SLP!C7272,"")</f>
        <v/>
      </c>
    </row>
    <row r="7293" spans="1:5" x14ac:dyDescent="0.3">
      <c r="A7293" s="25">
        <v>46098</v>
      </c>
      <c r="B7293" s="31">
        <v>0.75</v>
      </c>
      <c r="C7293" s="46"/>
      <c r="D7293" s="29">
        <v>46098.75</v>
      </c>
      <c r="E7293" s="15" t="str">
        <f>IF(AND($B$6=NB!$A$17,$B$8&gt;0),'Ersparnisberechnung Sommertarif'!$B$8*SLP!C7273,"")</f>
        <v/>
      </c>
    </row>
    <row r="7294" spans="1:5" x14ac:dyDescent="0.3">
      <c r="A7294" s="25">
        <v>46098</v>
      </c>
      <c r="B7294" s="31">
        <v>0.76041666666666663</v>
      </c>
      <c r="C7294" s="46"/>
      <c r="D7294" s="29">
        <v>46098.760416666664</v>
      </c>
      <c r="E7294" s="15" t="str">
        <f>IF(AND($B$6=NB!$A$17,$B$8&gt;0),'Ersparnisberechnung Sommertarif'!$B$8*SLP!C7274,"")</f>
        <v/>
      </c>
    </row>
    <row r="7295" spans="1:5" x14ac:dyDescent="0.3">
      <c r="A7295" s="25">
        <v>46098</v>
      </c>
      <c r="B7295" s="31">
        <v>0.77083333333333337</v>
      </c>
      <c r="C7295" s="46"/>
      <c r="D7295" s="29">
        <v>46098.770833333336</v>
      </c>
      <c r="E7295" s="15" t="str">
        <f>IF(AND($B$6=NB!$A$17,$B$8&gt;0),'Ersparnisberechnung Sommertarif'!$B$8*SLP!C7275,"")</f>
        <v/>
      </c>
    </row>
    <row r="7296" spans="1:5" x14ac:dyDescent="0.3">
      <c r="A7296" s="25">
        <v>46098</v>
      </c>
      <c r="B7296" s="31">
        <v>0.78125</v>
      </c>
      <c r="C7296" s="46"/>
      <c r="D7296" s="29">
        <v>46098.78125</v>
      </c>
      <c r="E7296" s="15" t="str">
        <f>IF(AND($B$6=NB!$A$17,$B$8&gt;0),'Ersparnisberechnung Sommertarif'!$B$8*SLP!C7276,"")</f>
        <v/>
      </c>
    </row>
    <row r="7297" spans="1:5" x14ac:dyDescent="0.3">
      <c r="A7297" s="25">
        <v>46098</v>
      </c>
      <c r="B7297" s="31">
        <v>0.79166666666666663</v>
      </c>
      <c r="C7297" s="46"/>
      <c r="D7297" s="29">
        <v>46098.791666666664</v>
      </c>
      <c r="E7297" s="15" t="str">
        <f>IF(AND($B$6=NB!$A$17,$B$8&gt;0),'Ersparnisberechnung Sommertarif'!$B$8*SLP!C7277,"")</f>
        <v/>
      </c>
    </row>
    <row r="7298" spans="1:5" x14ac:dyDescent="0.3">
      <c r="A7298" s="25">
        <v>46098</v>
      </c>
      <c r="B7298" s="31">
        <v>0.80208333333333337</v>
      </c>
      <c r="C7298" s="46"/>
      <c r="D7298" s="29">
        <v>46098.802083333336</v>
      </c>
      <c r="E7298" s="15" t="str">
        <f>IF(AND($B$6=NB!$A$17,$B$8&gt;0),'Ersparnisberechnung Sommertarif'!$B$8*SLP!C7278,"")</f>
        <v/>
      </c>
    </row>
    <row r="7299" spans="1:5" x14ac:dyDescent="0.3">
      <c r="A7299" s="25">
        <v>46098</v>
      </c>
      <c r="B7299" s="31">
        <v>0.8125</v>
      </c>
      <c r="C7299" s="46"/>
      <c r="D7299" s="29">
        <v>46098.8125</v>
      </c>
      <c r="E7299" s="15" t="str">
        <f>IF(AND($B$6=NB!$A$17,$B$8&gt;0),'Ersparnisberechnung Sommertarif'!$B$8*SLP!C7279,"")</f>
        <v/>
      </c>
    </row>
    <row r="7300" spans="1:5" x14ac:dyDescent="0.3">
      <c r="A7300" s="25">
        <v>46098</v>
      </c>
      <c r="B7300" s="31">
        <v>0.82291666666666663</v>
      </c>
      <c r="C7300" s="46"/>
      <c r="D7300" s="29">
        <v>46098.822916666664</v>
      </c>
      <c r="E7300" s="15" t="str">
        <f>IF(AND($B$6=NB!$A$17,$B$8&gt;0),'Ersparnisberechnung Sommertarif'!$B$8*SLP!C7280,"")</f>
        <v/>
      </c>
    </row>
    <row r="7301" spans="1:5" x14ac:dyDescent="0.3">
      <c r="A7301" s="25">
        <v>46098</v>
      </c>
      <c r="B7301" s="31">
        <v>0.83333333333333337</v>
      </c>
      <c r="C7301" s="46"/>
      <c r="D7301" s="29">
        <v>46098.833333333336</v>
      </c>
      <c r="E7301" s="15" t="str">
        <f>IF(AND($B$6=NB!$A$17,$B$8&gt;0),'Ersparnisberechnung Sommertarif'!$B$8*SLP!C7281,"")</f>
        <v/>
      </c>
    </row>
    <row r="7302" spans="1:5" x14ac:dyDescent="0.3">
      <c r="A7302" s="25">
        <v>46098</v>
      </c>
      <c r="B7302" s="31">
        <v>0.84375</v>
      </c>
      <c r="C7302" s="46"/>
      <c r="D7302" s="29">
        <v>46098.84375</v>
      </c>
      <c r="E7302" s="15" t="str">
        <f>IF(AND($B$6=NB!$A$17,$B$8&gt;0),'Ersparnisberechnung Sommertarif'!$B$8*SLP!C7282,"")</f>
        <v/>
      </c>
    </row>
    <row r="7303" spans="1:5" x14ac:dyDescent="0.3">
      <c r="A7303" s="25">
        <v>46098</v>
      </c>
      <c r="B7303" s="31">
        <v>0.85416666666666663</v>
      </c>
      <c r="C7303" s="46"/>
      <c r="D7303" s="29">
        <v>46098.854166666664</v>
      </c>
      <c r="E7303" s="15" t="str">
        <f>IF(AND($B$6=NB!$A$17,$B$8&gt;0),'Ersparnisberechnung Sommertarif'!$B$8*SLP!C7283,"")</f>
        <v/>
      </c>
    </row>
    <row r="7304" spans="1:5" x14ac:dyDescent="0.3">
      <c r="A7304" s="25">
        <v>46098</v>
      </c>
      <c r="B7304" s="31">
        <v>0.86458333333333337</v>
      </c>
      <c r="C7304" s="46"/>
      <c r="D7304" s="29">
        <v>46098.864583333336</v>
      </c>
      <c r="E7304" s="15" t="str">
        <f>IF(AND($B$6=NB!$A$17,$B$8&gt;0),'Ersparnisberechnung Sommertarif'!$B$8*SLP!C7284,"")</f>
        <v/>
      </c>
    </row>
    <row r="7305" spans="1:5" x14ac:dyDescent="0.3">
      <c r="A7305" s="25">
        <v>46098</v>
      </c>
      <c r="B7305" s="31">
        <v>0.875</v>
      </c>
      <c r="C7305" s="46"/>
      <c r="D7305" s="29">
        <v>46098.875</v>
      </c>
      <c r="E7305" s="15" t="str">
        <f>IF(AND($B$6=NB!$A$17,$B$8&gt;0),'Ersparnisberechnung Sommertarif'!$B$8*SLP!C7285,"")</f>
        <v/>
      </c>
    </row>
    <row r="7306" spans="1:5" x14ac:dyDescent="0.3">
      <c r="A7306" s="25">
        <v>46098</v>
      </c>
      <c r="B7306" s="31">
        <v>0.88541666666666663</v>
      </c>
      <c r="C7306" s="46"/>
      <c r="D7306" s="29">
        <v>46098.885416666664</v>
      </c>
      <c r="E7306" s="15" t="str">
        <f>IF(AND($B$6=NB!$A$17,$B$8&gt;0),'Ersparnisberechnung Sommertarif'!$B$8*SLP!C7286,"")</f>
        <v/>
      </c>
    </row>
    <row r="7307" spans="1:5" x14ac:dyDescent="0.3">
      <c r="A7307" s="25">
        <v>46098</v>
      </c>
      <c r="B7307" s="31">
        <v>0.89583333333333337</v>
      </c>
      <c r="C7307" s="46"/>
      <c r="D7307" s="29">
        <v>46098.895833333336</v>
      </c>
      <c r="E7307" s="15" t="str">
        <f>IF(AND($B$6=NB!$A$17,$B$8&gt;0),'Ersparnisberechnung Sommertarif'!$B$8*SLP!C7287,"")</f>
        <v/>
      </c>
    </row>
    <row r="7308" spans="1:5" x14ac:dyDescent="0.3">
      <c r="A7308" s="25">
        <v>46098</v>
      </c>
      <c r="B7308" s="31">
        <v>0.90625</v>
      </c>
      <c r="C7308" s="46"/>
      <c r="D7308" s="29">
        <v>46098.90625</v>
      </c>
      <c r="E7308" s="15" t="str">
        <f>IF(AND($B$6=NB!$A$17,$B$8&gt;0),'Ersparnisberechnung Sommertarif'!$B$8*SLP!C7288,"")</f>
        <v/>
      </c>
    </row>
    <row r="7309" spans="1:5" x14ac:dyDescent="0.3">
      <c r="A7309" s="25">
        <v>46098</v>
      </c>
      <c r="B7309" s="31">
        <v>0.91666666666666663</v>
      </c>
      <c r="C7309" s="46"/>
      <c r="D7309" s="29">
        <v>46098.916666666664</v>
      </c>
      <c r="E7309" s="15" t="str">
        <f>IF(AND($B$6=NB!$A$17,$B$8&gt;0),'Ersparnisberechnung Sommertarif'!$B$8*SLP!C7289,"")</f>
        <v/>
      </c>
    </row>
    <row r="7310" spans="1:5" x14ac:dyDescent="0.3">
      <c r="A7310" s="25">
        <v>46098</v>
      </c>
      <c r="B7310" s="31">
        <v>0.92708333333333337</v>
      </c>
      <c r="C7310" s="46"/>
      <c r="D7310" s="29">
        <v>46098.927083333336</v>
      </c>
      <c r="E7310" s="15" t="str">
        <f>IF(AND($B$6=NB!$A$17,$B$8&gt;0),'Ersparnisberechnung Sommertarif'!$B$8*SLP!C7290,"")</f>
        <v/>
      </c>
    </row>
    <row r="7311" spans="1:5" x14ac:dyDescent="0.3">
      <c r="A7311" s="25">
        <v>46098</v>
      </c>
      <c r="B7311" s="31">
        <v>0.9375</v>
      </c>
      <c r="C7311" s="46"/>
      <c r="D7311" s="29">
        <v>46098.9375</v>
      </c>
      <c r="E7311" s="15" t="str">
        <f>IF(AND($B$6=NB!$A$17,$B$8&gt;0),'Ersparnisberechnung Sommertarif'!$B$8*SLP!C7291,"")</f>
        <v/>
      </c>
    </row>
    <row r="7312" spans="1:5" x14ac:dyDescent="0.3">
      <c r="A7312" s="25">
        <v>46098</v>
      </c>
      <c r="B7312" s="31">
        <v>0.94791666666666663</v>
      </c>
      <c r="C7312" s="46"/>
      <c r="D7312" s="29">
        <v>46098.947916666664</v>
      </c>
      <c r="E7312" s="15" t="str">
        <f>IF(AND($B$6=NB!$A$17,$B$8&gt;0),'Ersparnisberechnung Sommertarif'!$B$8*SLP!C7292,"")</f>
        <v/>
      </c>
    </row>
    <row r="7313" spans="1:5" x14ac:dyDescent="0.3">
      <c r="A7313" s="25">
        <v>46098</v>
      </c>
      <c r="B7313" s="31">
        <v>0.95833333333333337</v>
      </c>
      <c r="C7313" s="46"/>
      <c r="D7313" s="29">
        <v>46098.958333333336</v>
      </c>
      <c r="E7313" s="15" t="str">
        <f>IF(AND($B$6=NB!$A$17,$B$8&gt;0),'Ersparnisberechnung Sommertarif'!$B$8*SLP!C7293,"")</f>
        <v/>
      </c>
    </row>
    <row r="7314" spans="1:5" x14ac:dyDescent="0.3">
      <c r="A7314" s="25">
        <v>46098</v>
      </c>
      <c r="B7314" s="31">
        <v>0.96875</v>
      </c>
      <c r="C7314" s="46"/>
      <c r="D7314" s="29">
        <v>46098.96875</v>
      </c>
      <c r="E7314" s="15" t="str">
        <f>IF(AND($B$6=NB!$A$17,$B$8&gt;0),'Ersparnisberechnung Sommertarif'!$B$8*SLP!C7294,"")</f>
        <v/>
      </c>
    </row>
    <row r="7315" spans="1:5" x14ac:dyDescent="0.3">
      <c r="A7315" s="25">
        <v>46098</v>
      </c>
      <c r="B7315" s="31">
        <v>0.97916666666666663</v>
      </c>
      <c r="C7315" s="46"/>
      <c r="D7315" s="29">
        <v>46098.979166666664</v>
      </c>
      <c r="E7315" s="15" t="str">
        <f>IF(AND($B$6=NB!$A$17,$B$8&gt;0),'Ersparnisberechnung Sommertarif'!$B$8*SLP!C7295,"")</f>
        <v/>
      </c>
    </row>
    <row r="7316" spans="1:5" x14ac:dyDescent="0.3">
      <c r="A7316" s="25">
        <v>46098</v>
      </c>
      <c r="B7316" s="31">
        <v>0.98958333333333337</v>
      </c>
      <c r="C7316" s="46"/>
      <c r="D7316" s="29">
        <v>46098.989583333336</v>
      </c>
      <c r="E7316" s="15" t="str">
        <f>IF(AND($B$6=NB!$A$17,$B$8&gt;0),'Ersparnisberechnung Sommertarif'!$B$8*SLP!C7296,"")</f>
        <v/>
      </c>
    </row>
    <row r="7317" spans="1:5" x14ac:dyDescent="0.3">
      <c r="A7317" s="25">
        <v>46099</v>
      </c>
      <c r="B7317" s="31">
        <v>0</v>
      </c>
      <c r="C7317" s="46"/>
      <c r="D7317" s="29">
        <v>46099</v>
      </c>
      <c r="E7317" s="15" t="str">
        <f>IF(AND($B$6=NB!$A$17,$B$8&gt;0),'Ersparnisberechnung Sommertarif'!$B$8*SLP!C7297,"")</f>
        <v/>
      </c>
    </row>
    <row r="7318" spans="1:5" x14ac:dyDescent="0.3">
      <c r="A7318" s="25">
        <v>46099</v>
      </c>
      <c r="B7318" s="31">
        <v>1.0416666666666666E-2</v>
      </c>
      <c r="C7318" s="46"/>
      <c r="D7318" s="29">
        <v>46099.010416666664</v>
      </c>
      <c r="E7318" s="15" t="str">
        <f>IF(AND($B$6=NB!$A$17,$B$8&gt;0),'Ersparnisberechnung Sommertarif'!$B$8*SLP!C7298,"")</f>
        <v/>
      </c>
    </row>
    <row r="7319" spans="1:5" x14ac:dyDescent="0.3">
      <c r="A7319" s="25">
        <v>46099</v>
      </c>
      <c r="B7319" s="31">
        <v>2.0833333333333332E-2</v>
      </c>
      <c r="C7319" s="46"/>
      <c r="D7319" s="29">
        <v>46099.020833333336</v>
      </c>
      <c r="E7319" s="15" t="str">
        <f>IF(AND($B$6=NB!$A$17,$B$8&gt;0),'Ersparnisberechnung Sommertarif'!$B$8*SLP!C7299,"")</f>
        <v/>
      </c>
    </row>
    <row r="7320" spans="1:5" x14ac:dyDescent="0.3">
      <c r="A7320" s="25">
        <v>46099</v>
      </c>
      <c r="B7320" s="31">
        <v>3.125E-2</v>
      </c>
      <c r="C7320" s="46"/>
      <c r="D7320" s="29">
        <v>46099.03125</v>
      </c>
      <c r="E7320" s="15" t="str">
        <f>IF(AND($B$6=NB!$A$17,$B$8&gt;0),'Ersparnisberechnung Sommertarif'!$B$8*SLP!C7300,"")</f>
        <v/>
      </c>
    </row>
    <row r="7321" spans="1:5" x14ac:dyDescent="0.3">
      <c r="A7321" s="25">
        <v>46099</v>
      </c>
      <c r="B7321" s="31">
        <v>4.1666666666666664E-2</v>
      </c>
      <c r="C7321" s="46"/>
      <c r="D7321" s="29">
        <v>46099.041666666664</v>
      </c>
      <c r="E7321" s="15" t="str">
        <f>IF(AND($B$6=NB!$A$17,$B$8&gt;0),'Ersparnisberechnung Sommertarif'!$B$8*SLP!C7301,"")</f>
        <v/>
      </c>
    </row>
    <row r="7322" spans="1:5" x14ac:dyDescent="0.3">
      <c r="A7322" s="25">
        <v>46099</v>
      </c>
      <c r="B7322" s="31">
        <v>5.2083333333333336E-2</v>
      </c>
      <c r="C7322" s="46"/>
      <c r="D7322" s="29">
        <v>46099.052083333336</v>
      </c>
      <c r="E7322" s="15" t="str">
        <f>IF(AND($B$6=NB!$A$17,$B$8&gt;0),'Ersparnisberechnung Sommertarif'!$B$8*SLP!C7302,"")</f>
        <v/>
      </c>
    </row>
    <row r="7323" spans="1:5" x14ac:dyDescent="0.3">
      <c r="A7323" s="25">
        <v>46099</v>
      </c>
      <c r="B7323" s="31">
        <v>6.25E-2</v>
      </c>
      <c r="C7323" s="46"/>
      <c r="D7323" s="29">
        <v>46099.0625</v>
      </c>
      <c r="E7323" s="15" t="str">
        <f>IF(AND($B$6=NB!$A$17,$B$8&gt;0),'Ersparnisberechnung Sommertarif'!$B$8*SLP!C7303,"")</f>
        <v/>
      </c>
    </row>
    <row r="7324" spans="1:5" x14ac:dyDescent="0.3">
      <c r="A7324" s="25">
        <v>46099</v>
      </c>
      <c r="B7324" s="31">
        <v>7.2916666666666671E-2</v>
      </c>
      <c r="C7324" s="46"/>
      <c r="D7324" s="29">
        <v>46099.072916666664</v>
      </c>
      <c r="E7324" s="15" t="str">
        <f>IF(AND($B$6=NB!$A$17,$B$8&gt;0),'Ersparnisberechnung Sommertarif'!$B$8*SLP!C7304,"")</f>
        <v/>
      </c>
    </row>
    <row r="7325" spans="1:5" x14ac:dyDescent="0.3">
      <c r="A7325" s="25">
        <v>46099</v>
      </c>
      <c r="B7325" s="31">
        <v>8.3333333333333329E-2</v>
      </c>
      <c r="C7325" s="46"/>
      <c r="D7325" s="29">
        <v>46099.083333333336</v>
      </c>
      <c r="E7325" s="15" t="str">
        <f>IF(AND($B$6=NB!$A$17,$B$8&gt;0),'Ersparnisberechnung Sommertarif'!$B$8*SLP!C7305,"")</f>
        <v/>
      </c>
    </row>
    <row r="7326" spans="1:5" x14ac:dyDescent="0.3">
      <c r="A7326" s="25">
        <v>46099</v>
      </c>
      <c r="B7326" s="31">
        <v>9.375E-2</v>
      </c>
      <c r="C7326" s="46"/>
      <c r="D7326" s="29">
        <v>46099.09375</v>
      </c>
      <c r="E7326" s="15" t="str">
        <f>IF(AND($B$6=NB!$A$17,$B$8&gt;0),'Ersparnisberechnung Sommertarif'!$B$8*SLP!C7306,"")</f>
        <v/>
      </c>
    </row>
    <row r="7327" spans="1:5" x14ac:dyDescent="0.3">
      <c r="A7327" s="25">
        <v>46099</v>
      </c>
      <c r="B7327" s="31">
        <v>0.10416666666666667</v>
      </c>
      <c r="C7327" s="46"/>
      <c r="D7327" s="29">
        <v>46099.104166666664</v>
      </c>
      <c r="E7327" s="15" t="str">
        <f>IF(AND($B$6=NB!$A$17,$B$8&gt;0),'Ersparnisberechnung Sommertarif'!$B$8*SLP!C7307,"")</f>
        <v/>
      </c>
    </row>
    <row r="7328" spans="1:5" x14ac:dyDescent="0.3">
      <c r="A7328" s="25">
        <v>46099</v>
      </c>
      <c r="B7328" s="31">
        <v>0.11458333333333333</v>
      </c>
      <c r="C7328" s="46"/>
      <c r="D7328" s="29">
        <v>46099.114583333336</v>
      </c>
      <c r="E7328" s="15" t="str">
        <f>IF(AND($B$6=NB!$A$17,$B$8&gt;0),'Ersparnisberechnung Sommertarif'!$B$8*SLP!C7308,"")</f>
        <v/>
      </c>
    </row>
    <row r="7329" spans="1:5" x14ac:dyDescent="0.3">
      <c r="A7329" s="25">
        <v>46099</v>
      </c>
      <c r="B7329" s="31">
        <v>0.125</v>
      </c>
      <c r="C7329" s="46"/>
      <c r="D7329" s="29">
        <v>46099.125</v>
      </c>
      <c r="E7329" s="15" t="str">
        <f>IF(AND($B$6=NB!$A$17,$B$8&gt;0),'Ersparnisberechnung Sommertarif'!$B$8*SLP!C7309,"")</f>
        <v/>
      </c>
    </row>
    <row r="7330" spans="1:5" x14ac:dyDescent="0.3">
      <c r="A7330" s="25">
        <v>46099</v>
      </c>
      <c r="B7330" s="31">
        <v>0.13541666666666666</v>
      </c>
      <c r="C7330" s="46"/>
      <c r="D7330" s="29">
        <v>46099.135416666664</v>
      </c>
      <c r="E7330" s="15" t="str">
        <f>IF(AND($B$6=NB!$A$17,$B$8&gt;0),'Ersparnisberechnung Sommertarif'!$B$8*SLP!C7310,"")</f>
        <v/>
      </c>
    </row>
    <row r="7331" spans="1:5" x14ac:dyDescent="0.3">
      <c r="A7331" s="25">
        <v>46099</v>
      </c>
      <c r="B7331" s="31">
        <v>0.14583333333333334</v>
      </c>
      <c r="C7331" s="46"/>
      <c r="D7331" s="29">
        <v>46099.145833333336</v>
      </c>
      <c r="E7331" s="15" t="str">
        <f>IF(AND($B$6=NB!$A$17,$B$8&gt;0),'Ersparnisberechnung Sommertarif'!$B$8*SLP!C7311,"")</f>
        <v/>
      </c>
    </row>
    <row r="7332" spans="1:5" x14ac:dyDescent="0.3">
      <c r="A7332" s="25">
        <v>46099</v>
      </c>
      <c r="B7332" s="31">
        <v>0.15625</v>
      </c>
      <c r="C7332" s="46"/>
      <c r="D7332" s="29">
        <v>46099.15625</v>
      </c>
      <c r="E7332" s="15" t="str">
        <f>IF(AND($B$6=NB!$A$17,$B$8&gt;0),'Ersparnisberechnung Sommertarif'!$B$8*SLP!C7312,"")</f>
        <v/>
      </c>
    </row>
    <row r="7333" spans="1:5" x14ac:dyDescent="0.3">
      <c r="A7333" s="25">
        <v>46099</v>
      </c>
      <c r="B7333" s="31">
        <v>0.16666666666666666</v>
      </c>
      <c r="C7333" s="46"/>
      <c r="D7333" s="29">
        <v>46099.166666666664</v>
      </c>
      <c r="E7333" s="15" t="str">
        <f>IF(AND($B$6=NB!$A$17,$B$8&gt;0),'Ersparnisberechnung Sommertarif'!$B$8*SLP!C7313,"")</f>
        <v/>
      </c>
    </row>
    <row r="7334" spans="1:5" x14ac:dyDescent="0.3">
      <c r="A7334" s="25">
        <v>46099</v>
      </c>
      <c r="B7334" s="31">
        <v>0.17708333333333334</v>
      </c>
      <c r="C7334" s="46"/>
      <c r="D7334" s="29">
        <v>46099.177083333336</v>
      </c>
      <c r="E7334" s="15" t="str">
        <f>IF(AND($B$6=NB!$A$17,$B$8&gt;0),'Ersparnisberechnung Sommertarif'!$B$8*SLP!C7314,"")</f>
        <v/>
      </c>
    </row>
    <row r="7335" spans="1:5" x14ac:dyDescent="0.3">
      <c r="A7335" s="25">
        <v>46099</v>
      </c>
      <c r="B7335" s="31">
        <v>0.1875</v>
      </c>
      <c r="C7335" s="46"/>
      <c r="D7335" s="29">
        <v>46099.1875</v>
      </c>
      <c r="E7335" s="15" t="str">
        <f>IF(AND($B$6=NB!$A$17,$B$8&gt;0),'Ersparnisberechnung Sommertarif'!$B$8*SLP!C7315,"")</f>
        <v/>
      </c>
    </row>
    <row r="7336" spans="1:5" x14ac:dyDescent="0.3">
      <c r="A7336" s="25">
        <v>46099</v>
      </c>
      <c r="B7336" s="31">
        <v>0.19791666666666666</v>
      </c>
      <c r="C7336" s="46"/>
      <c r="D7336" s="29">
        <v>46099.197916666664</v>
      </c>
      <c r="E7336" s="15" t="str">
        <f>IF(AND($B$6=NB!$A$17,$B$8&gt;0),'Ersparnisberechnung Sommertarif'!$B$8*SLP!C7316,"")</f>
        <v/>
      </c>
    </row>
    <row r="7337" spans="1:5" x14ac:dyDescent="0.3">
      <c r="A7337" s="25">
        <v>46099</v>
      </c>
      <c r="B7337" s="31">
        <v>0.20833333333333334</v>
      </c>
      <c r="C7337" s="46"/>
      <c r="D7337" s="29">
        <v>46099.208333333336</v>
      </c>
      <c r="E7337" s="15" t="str">
        <f>IF(AND($B$6=NB!$A$17,$B$8&gt;0),'Ersparnisberechnung Sommertarif'!$B$8*SLP!C7317,"")</f>
        <v/>
      </c>
    </row>
    <row r="7338" spans="1:5" x14ac:dyDescent="0.3">
      <c r="A7338" s="25">
        <v>46099</v>
      </c>
      <c r="B7338" s="31">
        <v>0.21875</v>
      </c>
      <c r="C7338" s="46"/>
      <c r="D7338" s="29">
        <v>46099.21875</v>
      </c>
      <c r="E7338" s="15" t="str">
        <f>IF(AND($B$6=NB!$A$17,$B$8&gt;0),'Ersparnisberechnung Sommertarif'!$B$8*SLP!C7318,"")</f>
        <v/>
      </c>
    </row>
    <row r="7339" spans="1:5" x14ac:dyDescent="0.3">
      <c r="A7339" s="25">
        <v>46099</v>
      </c>
      <c r="B7339" s="31">
        <v>0.22916666666666666</v>
      </c>
      <c r="C7339" s="46"/>
      <c r="D7339" s="29">
        <v>46099.229166666664</v>
      </c>
      <c r="E7339" s="15" t="str">
        <f>IF(AND($B$6=NB!$A$17,$B$8&gt;0),'Ersparnisberechnung Sommertarif'!$B$8*SLP!C7319,"")</f>
        <v/>
      </c>
    </row>
    <row r="7340" spans="1:5" x14ac:dyDescent="0.3">
      <c r="A7340" s="25">
        <v>46099</v>
      </c>
      <c r="B7340" s="31">
        <v>0.23958333333333334</v>
      </c>
      <c r="C7340" s="46"/>
      <c r="D7340" s="29">
        <v>46099.239583333336</v>
      </c>
      <c r="E7340" s="15" t="str">
        <f>IF(AND($B$6=NB!$A$17,$B$8&gt;0),'Ersparnisberechnung Sommertarif'!$B$8*SLP!C7320,"")</f>
        <v/>
      </c>
    </row>
    <row r="7341" spans="1:5" x14ac:dyDescent="0.3">
      <c r="A7341" s="25">
        <v>46099</v>
      </c>
      <c r="B7341" s="31">
        <v>0.25</v>
      </c>
      <c r="C7341" s="46"/>
      <c r="D7341" s="29">
        <v>46099.25</v>
      </c>
      <c r="E7341" s="15" t="str">
        <f>IF(AND($B$6=NB!$A$17,$B$8&gt;0),'Ersparnisberechnung Sommertarif'!$B$8*SLP!C7321,"")</f>
        <v/>
      </c>
    </row>
    <row r="7342" spans="1:5" x14ac:dyDescent="0.3">
      <c r="A7342" s="25">
        <v>46099</v>
      </c>
      <c r="B7342" s="31">
        <v>0.26041666666666669</v>
      </c>
      <c r="C7342" s="46"/>
      <c r="D7342" s="29">
        <v>46099.260416666664</v>
      </c>
      <c r="E7342" s="15" t="str">
        <f>IF(AND($B$6=NB!$A$17,$B$8&gt;0),'Ersparnisberechnung Sommertarif'!$B$8*SLP!C7322,"")</f>
        <v/>
      </c>
    </row>
    <row r="7343" spans="1:5" x14ac:dyDescent="0.3">
      <c r="A7343" s="25">
        <v>46099</v>
      </c>
      <c r="B7343" s="31">
        <v>0.27083333333333331</v>
      </c>
      <c r="C7343" s="46"/>
      <c r="D7343" s="29">
        <v>46099.270833333336</v>
      </c>
      <c r="E7343" s="15" t="str">
        <f>IF(AND($B$6=NB!$A$17,$B$8&gt;0),'Ersparnisberechnung Sommertarif'!$B$8*SLP!C7323,"")</f>
        <v/>
      </c>
    </row>
    <row r="7344" spans="1:5" x14ac:dyDescent="0.3">
      <c r="A7344" s="25">
        <v>46099</v>
      </c>
      <c r="B7344" s="31">
        <v>0.28125</v>
      </c>
      <c r="C7344" s="46"/>
      <c r="D7344" s="29">
        <v>46099.28125</v>
      </c>
      <c r="E7344" s="15" t="str">
        <f>IF(AND($B$6=NB!$A$17,$B$8&gt;0),'Ersparnisberechnung Sommertarif'!$B$8*SLP!C7324,"")</f>
        <v/>
      </c>
    </row>
    <row r="7345" spans="1:5" x14ac:dyDescent="0.3">
      <c r="A7345" s="25">
        <v>46099</v>
      </c>
      <c r="B7345" s="31">
        <v>0.29166666666666669</v>
      </c>
      <c r="C7345" s="46"/>
      <c r="D7345" s="29">
        <v>46099.291666666664</v>
      </c>
      <c r="E7345" s="15" t="str">
        <f>IF(AND($B$6=NB!$A$17,$B$8&gt;0),'Ersparnisberechnung Sommertarif'!$B$8*SLP!C7325,"")</f>
        <v/>
      </c>
    </row>
    <row r="7346" spans="1:5" x14ac:dyDescent="0.3">
      <c r="A7346" s="25">
        <v>46099</v>
      </c>
      <c r="B7346" s="31">
        <v>0.30208333333333331</v>
      </c>
      <c r="C7346" s="46"/>
      <c r="D7346" s="29">
        <v>46099.302083333336</v>
      </c>
      <c r="E7346" s="15" t="str">
        <f>IF(AND($B$6=NB!$A$17,$B$8&gt;0),'Ersparnisberechnung Sommertarif'!$B$8*SLP!C7326,"")</f>
        <v/>
      </c>
    </row>
    <row r="7347" spans="1:5" x14ac:dyDescent="0.3">
      <c r="A7347" s="25">
        <v>46099</v>
      </c>
      <c r="B7347" s="31">
        <v>0.3125</v>
      </c>
      <c r="C7347" s="46"/>
      <c r="D7347" s="29">
        <v>46099.3125</v>
      </c>
      <c r="E7347" s="15" t="str">
        <f>IF(AND($B$6=NB!$A$17,$B$8&gt;0),'Ersparnisberechnung Sommertarif'!$B$8*SLP!C7327,"")</f>
        <v/>
      </c>
    </row>
    <row r="7348" spans="1:5" x14ac:dyDescent="0.3">
      <c r="A7348" s="25">
        <v>46099</v>
      </c>
      <c r="B7348" s="31">
        <v>0.32291666666666669</v>
      </c>
      <c r="C7348" s="46"/>
      <c r="D7348" s="29">
        <v>46099.322916666664</v>
      </c>
      <c r="E7348" s="15" t="str">
        <f>IF(AND($B$6=NB!$A$17,$B$8&gt;0),'Ersparnisberechnung Sommertarif'!$B$8*SLP!C7328,"")</f>
        <v/>
      </c>
    </row>
    <row r="7349" spans="1:5" x14ac:dyDescent="0.3">
      <c r="A7349" s="25">
        <v>46099</v>
      </c>
      <c r="B7349" s="31">
        <v>0.33333333333333331</v>
      </c>
      <c r="C7349" s="46"/>
      <c r="D7349" s="29">
        <v>46099.333333333336</v>
      </c>
      <c r="E7349" s="15" t="str">
        <f>IF(AND($B$6=NB!$A$17,$B$8&gt;0),'Ersparnisberechnung Sommertarif'!$B$8*SLP!C7329,"")</f>
        <v/>
      </c>
    </row>
    <row r="7350" spans="1:5" x14ac:dyDescent="0.3">
      <c r="A7350" s="25">
        <v>46099</v>
      </c>
      <c r="B7350" s="31">
        <v>0.34375</v>
      </c>
      <c r="C7350" s="46"/>
      <c r="D7350" s="29">
        <v>46099.34375</v>
      </c>
      <c r="E7350" s="15" t="str">
        <f>IF(AND($B$6=NB!$A$17,$B$8&gt;0),'Ersparnisberechnung Sommertarif'!$B$8*SLP!C7330,"")</f>
        <v/>
      </c>
    </row>
    <row r="7351" spans="1:5" x14ac:dyDescent="0.3">
      <c r="A7351" s="25">
        <v>46099</v>
      </c>
      <c r="B7351" s="31">
        <v>0.35416666666666669</v>
      </c>
      <c r="C7351" s="46"/>
      <c r="D7351" s="29">
        <v>46099.354166666664</v>
      </c>
      <c r="E7351" s="15" t="str">
        <f>IF(AND($B$6=NB!$A$17,$B$8&gt;0),'Ersparnisberechnung Sommertarif'!$B$8*SLP!C7331,"")</f>
        <v/>
      </c>
    </row>
    <row r="7352" spans="1:5" x14ac:dyDescent="0.3">
      <c r="A7352" s="25">
        <v>46099</v>
      </c>
      <c r="B7352" s="31">
        <v>0.36458333333333331</v>
      </c>
      <c r="C7352" s="46"/>
      <c r="D7352" s="29">
        <v>46099.364583333336</v>
      </c>
      <c r="E7352" s="15" t="str">
        <f>IF(AND($B$6=NB!$A$17,$B$8&gt;0),'Ersparnisberechnung Sommertarif'!$B$8*SLP!C7332,"")</f>
        <v/>
      </c>
    </row>
    <row r="7353" spans="1:5" x14ac:dyDescent="0.3">
      <c r="A7353" s="25">
        <v>46099</v>
      </c>
      <c r="B7353" s="31">
        <v>0.375</v>
      </c>
      <c r="C7353" s="46"/>
      <c r="D7353" s="29">
        <v>46099.375</v>
      </c>
      <c r="E7353" s="15" t="str">
        <f>IF(AND($B$6=NB!$A$17,$B$8&gt;0),'Ersparnisberechnung Sommertarif'!$B$8*SLP!C7333,"")</f>
        <v/>
      </c>
    </row>
    <row r="7354" spans="1:5" x14ac:dyDescent="0.3">
      <c r="A7354" s="25">
        <v>46099</v>
      </c>
      <c r="B7354" s="31">
        <v>0.38541666666666669</v>
      </c>
      <c r="C7354" s="46"/>
      <c r="D7354" s="29">
        <v>46099.385416666664</v>
      </c>
      <c r="E7354" s="15" t="str">
        <f>IF(AND($B$6=NB!$A$17,$B$8&gt;0),'Ersparnisberechnung Sommertarif'!$B$8*SLP!C7334,"")</f>
        <v/>
      </c>
    </row>
    <row r="7355" spans="1:5" x14ac:dyDescent="0.3">
      <c r="A7355" s="25">
        <v>46099</v>
      </c>
      <c r="B7355" s="31">
        <v>0.39583333333333331</v>
      </c>
      <c r="C7355" s="46"/>
      <c r="D7355" s="29">
        <v>46099.395833333336</v>
      </c>
      <c r="E7355" s="15" t="str">
        <f>IF(AND($B$6=NB!$A$17,$B$8&gt;0),'Ersparnisberechnung Sommertarif'!$B$8*SLP!C7335,"")</f>
        <v/>
      </c>
    </row>
    <row r="7356" spans="1:5" x14ac:dyDescent="0.3">
      <c r="A7356" s="25">
        <v>46099</v>
      </c>
      <c r="B7356" s="31">
        <v>0.40625</v>
      </c>
      <c r="C7356" s="46"/>
      <c r="D7356" s="29">
        <v>46099.40625</v>
      </c>
      <c r="E7356" s="15" t="str">
        <f>IF(AND($B$6=NB!$A$17,$B$8&gt;0),'Ersparnisberechnung Sommertarif'!$B$8*SLP!C7336,"")</f>
        <v/>
      </c>
    </row>
    <row r="7357" spans="1:5" x14ac:dyDescent="0.3">
      <c r="A7357" s="25">
        <v>46099</v>
      </c>
      <c r="B7357" s="31">
        <v>0.41666666666666669</v>
      </c>
      <c r="C7357" s="46"/>
      <c r="D7357" s="29">
        <v>46099.416666666664</v>
      </c>
      <c r="E7357" s="15" t="str">
        <f>IF(AND($B$6=NB!$A$17,$B$8&gt;0),'Ersparnisberechnung Sommertarif'!$B$8*SLP!C7337,"")</f>
        <v/>
      </c>
    </row>
    <row r="7358" spans="1:5" x14ac:dyDescent="0.3">
      <c r="A7358" s="25">
        <v>46099</v>
      </c>
      <c r="B7358" s="31">
        <v>0.42708333333333331</v>
      </c>
      <c r="C7358" s="46"/>
      <c r="D7358" s="29">
        <v>46099.427083333336</v>
      </c>
      <c r="E7358" s="15" t="str">
        <f>IF(AND($B$6=NB!$A$17,$B$8&gt;0),'Ersparnisberechnung Sommertarif'!$B$8*SLP!C7338,"")</f>
        <v/>
      </c>
    </row>
    <row r="7359" spans="1:5" x14ac:dyDescent="0.3">
      <c r="A7359" s="25">
        <v>46099</v>
      </c>
      <c r="B7359" s="31">
        <v>0.4375</v>
      </c>
      <c r="C7359" s="46"/>
      <c r="D7359" s="29">
        <v>46099.4375</v>
      </c>
      <c r="E7359" s="15" t="str">
        <f>IF(AND($B$6=NB!$A$17,$B$8&gt;0),'Ersparnisberechnung Sommertarif'!$B$8*SLP!C7339,"")</f>
        <v/>
      </c>
    </row>
    <row r="7360" spans="1:5" x14ac:dyDescent="0.3">
      <c r="A7360" s="25">
        <v>46099</v>
      </c>
      <c r="B7360" s="31">
        <v>0.44791666666666669</v>
      </c>
      <c r="C7360" s="46"/>
      <c r="D7360" s="29">
        <v>46099.447916666664</v>
      </c>
      <c r="E7360" s="15" t="str">
        <f>IF(AND($B$6=NB!$A$17,$B$8&gt;0),'Ersparnisberechnung Sommertarif'!$B$8*SLP!C7340,"")</f>
        <v/>
      </c>
    </row>
    <row r="7361" spans="1:5" x14ac:dyDescent="0.3">
      <c r="A7361" s="25">
        <v>46099</v>
      </c>
      <c r="B7361" s="31">
        <v>0.45833333333333331</v>
      </c>
      <c r="C7361" s="46"/>
      <c r="D7361" s="29">
        <v>46099.458333333336</v>
      </c>
      <c r="E7361" s="15" t="str">
        <f>IF(AND($B$6=NB!$A$17,$B$8&gt;0),'Ersparnisberechnung Sommertarif'!$B$8*SLP!C7341,"")</f>
        <v/>
      </c>
    </row>
    <row r="7362" spans="1:5" x14ac:dyDescent="0.3">
      <c r="A7362" s="25">
        <v>46099</v>
      </c>
      <c r="B7362" s="31">
        <v>0.46875</v>
      </c>
      <c r="C7362" s="46"/>
      <c r="D7362" s="29">
        <v>46099.46875</v>
      </c>
      <c r="E7362" s="15" t="str">
        <f>IF(AND($B$6=NB!$A$17,$B$8&gt;0),'Ersparnisberechnung Sommertarif'!$B$8*SLP!C7342,"")</f>
        <v/>
      </c>
    </row>
    <row r="7363" spans="1:5" x14ac:dyDescent="0.3">
      <c r="A7363" s="25">
        <v>46099</v>
      </c>
      <c r="B7363" s="31">
        <v>0.47916666666666669</v>
      </c>
      <c r="C7363" s="46"/>
      <c r="D7363" s="29">
        <v>46099.479166666664</v>
      </c>
      <c r="E7363" s="15" t="str">
        <f>IF(AND($B$6=NB!$A$17,$B$8&gt;0),'Ersparnisberechnung Sommertarif'!$B$8*SLP!C7343,"")</f>
        <v/>
      </c>
    </row>
    <row r="7364" spans="1:5" x14ac:dyDescent="0.3">
      <c r="A7364" s="25">
        <v>46099</v>
      </c>
      <c r="B7364" s="31">
        <v>0.48958333333333331</v>
      </c>
      <c r="C7364" s="46"/>
      <c r="D7364" s="29">
        <v>46099.489583333336</v>
      </c>
      <c r="E7364" s="15" t="str">
        <f>IF(AND($B$6=NB!$A$17,$B$8&gt;0),'Ersparnisberechnung Sommertarif'!$B$8*SLP!C7344,"")</f>
        <v/>
      </c>
    </row>
    <row r="7365" spans="1:5" x14ac:dyDescent="0.3">
      <c r="A7365" s="25">
        <v>46099</v>
      </c>
      <c r="B7365" s="31">
        <v>0.5</v>
      </c>
      <c r="C7365" s="46"/>
      <c r="D7365" s="29">
        <v>46099.5</v>
      </c>
      <c r="E7365" s="15" t="str">
        <f>IF(AND($B$6=NB!$A$17,$B$8&gt;0),'Ersparnisberechnung Sommertarif'!$B$8*SLP!C7345,"")</f>
        <v/>
      </c>
    </row>
    <row r="7366" spans="1:5" x14ac:dyDescent="0.3">
      <c r="A7366" s="25">
        <v>46099</v>
      </c>
      <c r="B7366" s="31">
        <v>0.51041666666666663</v>
      </c>
      <c r="C7366" s="46"/>
      <c r="D7366" s="29">
        <v>46099.510416666664</v>
      </c>
      <c r="E7366" s="15" t="str">
        <f>IF(AND($B$6=NB!$A$17,$B$8&gt;0),'Ersparnisberechnung Sommertarif'!$B$8*SLP!C7346,"")</f>
        <v/>
      </c>
    </row>
    <row r="7367" spans="1:5" x14ac:dyDescent="0.3">
      <c r="A7367" s="25">
        <v>46099</v>
      </c>
      <c r="B7367" s="31">
        <v>0.52083333333333337</v>
      </c>
      <c r="C7367" s="46"/>
      <c r="D7367" s="29">
        <v>46099.520833333336</v>
      </c>
      <c r="E7367" s="15" t="str">
        <f>IF(AND($B$6=NB!$A$17,$B$8&gt;0),'Ersparnisberechnung Sommertarif'!$B$8*SLP!C7347,"")</f>
        <v/>
      </c>
    </row>
    <row r="7368" spans="1:5" x14ac:dyDescent="0.3">
      <c r="A7368" s="25">
        <v>46099</v>
      </c>
      <c r="B7368" s="31">
        <v>0.53125</v>
      </c>
      <c r="C7368" s="46"/>
      <c r="D7368" s="29">
        <v>46099.53125</v>
      </c>
      <c r="E7368" s="15" t="str">
        <f>IF(AND($B$6=NB!$A$17,$B$8&gt;0),'Ersparnisberechnung Sommertarif'!$B$8*SLP!C7348,"")</f>
        <v/>
      </c>
    </row>
    <row r="7369" spans="1:5" x14ac:dyDescent="0.3">
      <c r="A7369" s="25">
        <v>46099</v>
      </c>
      <c r="B7369" s="31">
        <v>0.54166666666666663</v>
      </c>
      <c r="C7369" s="46"/>
      <c r="D7369" s="29">
        <v>46099.541666666664</v>
      </c>
      <c r="E7369" s="15" t="str">
        <f>IF(AND($B$6=NB!$A$17,$B$8&gt;0),'Ersparnisberechnung Sommertarif'!$B$8*SLP!C7349,"")</f>
        <v/>
      </c>
    </row>
    <row r="7370" spans="1:5" x14ac:dyDescent="0.3">
      <c r="A7370" s="25">
        <v>46099</v>
      </c>
      <c r="B7370" s="31">
        <v>0.55208333333333337</v>
      </c>
      <c r="C7370" s="46"/>
      <c r="D7370" s="29">
        <v>46099.552083333336</v>
      </c>
      <c r="E7370" s="15" t="str">
        <f>IF(AND($B$6=NB!$A$17,$B$8&gt;0),'Ersparnisberechnung Sommertarif'!$B$8*SLP!C7350,"")</f>
        <v/>
      </c>
    </row>
    <row r="7371" spans="1:5" x14ac:dyDescent="0.3">
      <c r="A7371" s="25">
        <v>46099</v>
      </c>
      <c r="B7371" s="31">
        <v>0.5625</v>
      </c>
      <c r="C7371" s="46"/>
      <c r="D7371" s="29">
        <v>46099.5625</v>
      </c>
      <c r="E7371" s="15" t="str">
        <f>IF(AND($B$6=NB!$A$17,$B$8&gt;0),'Ersparnisberechnung Sommertarif'!$B$8*SLP!C7351,"")</f>
        <v/>
      </c>
    </row>
    <row r="7372" spans="1:5" x14ac:dyDescent="0.3">
      <c r="A7372" s="25">
        <v>46099</v>
      </c>
      <c r="B7372" s="31">
        <v>0.57291666666666663</v>
      </c>
      <c r="C7372" s="46"/>
      <c r="D7372" s="29">
        <v>46099.572916666664</v>
      </c>
      <c r="E7372" s="15" t="str">
        <f>IF(AND($B$6=NB!$A$17,$B$8&gt;0),'Ersparnisberechnung Sommertarif'!$B$8*SLP!C7352,"")</f>
        <v/>
      </c>
    </row>
    <row r="7373" spans="1:5" x14ac:dyDescent="0.3">
      <c r="A7373" s="25">
        <v>46099</v>
      </c>
      <c r="B7373" s="31">
        <v>0.58333333333333337</v>
      </c>
      <c r="C7373" s="46"/>
      <c r="D7373" s="29">
        <v>46099.583333333336</v>
      </c>
      <c r="E7373" s="15" t="str">
        <f>IF(AND($B$6=NB!$A$17,$B$8&gt;0),'Ersparnisberechnung Sommertarif'!$B$8*SLP!C7353,"")</f>
        <v/>
      </c>
    </row>
    <row r="7374" spans="1:5" x14ac:dyDescent="0.3">
      <c r="A7374" s="25">
        <v>46099</v>
      </c>
      <c r="B7374" s="31">
        <v>0.59375</v>
      </c>
      <c r="C7374" s="46"/>
      <c r="D7374" s="29">
        <v>46099.59375</v>
      </c>
      <c r="E7374" s="15" t="str">
        <f>IF(AND($B$6=NB!$A$17,$B$8&gt;0),'Ersparnisberechnung Sommertarif'!$B$8*SLP!C7354,"")</f>
        <v/>
      </c>
    </row>
    <row r="7375" spans="1:5" x14ac:dyDescent="0.3">
      <c r="A7375" s="25">
        <v>46099</v>
      </c>
      <c r="B7375" s="31">
        <v>0.60416666666666663</v>
      </c>
      <c r="C7375" s="46"/>
      <c r="D7375" s="29">
        <v>46099.604166666664</v>
      </c>
      <c r="E7375" s="15" t="str">
        <f>IF(AND($B$6=NB!$A$17,$B$8&gt;0),'Ersparnisberechnung Sommertarif'!$B$8*SLP!C7355,"")</f>
        <v/>
      </c>
    </row>
    <row r="7376" spans="1:5" x14ac:dyDescent="0.3">
      <c r="A7376" s="25">
        <v>46099</v>
      </c>
      <c r="B7376" s="31">
        <v>0.61458333333333337</v>
      </c>
      <c r="C7376" s="46"/>
      <c r="D7376" s="29">
        <v>46099.614583333336</v>
      </c>
      <c r="E7376" s="15" t="str">
        <f>IF(AND($B$6=NB!$A$17,$B$8&gt;0),'Ersparnisberechnung Sommertarif'!$B$8*SLP!C7356,"")</f>
        <v/>
      </c>
    </row>
    <row r="7377" spans="1:5" x14ac:dyDescent="0.3">
      <c r="A7377" s="25">
        <v>46099</v>
      </c>
      <c r="B7377" s="31">
        <v>0.625</v>
      </c>
      <c r="C7377" s="46"/>
      <c r="D7377" s="29">
        <v>46099.625</v>
      </c>
      <c r="E7377" s="15" t="str">
        <f>IF(AND($B$6=NB!$A$17,$B$8&gt;0),'Ersparnisberechnung Sommertarif'!$B$8*SLP!C7357,"")</f>
        <v/>
      </c>
    </row>
    <row r="7378" spans="1:5" x14ac:dyDescent="0.3">
      <c r="A7378" s="25">
        <v>46099</v>
      </c>
      <c r="B7378" s="31">
        <v>0.63541666666666663</v>
      </c>
      <c r="C7378" s="46"/>
      <c r="D7378" s="29">
        <v>46099.635416666664</v>
      </c>
      <c r="E7378" s="15" t="str">
        <f>IF(AND($B$6=NB!$A$17,$B$8&gt;0),'Ersparnisberechnung Sommertarif'!$B$8*SLP!C7358,"")</f>
        <v/>
      </c>
    </row>
    <row r="7379" spans="1:5" x14ac:dyDescent="0.3">
      <c r="A7379" s="25">
        <v>46099</v>
      </c>
      <c r="B7379" s="31">
        <v>0.64583333333333337</v>
      </c>
      <c r="C7379" s="46"/>
      <c r="D7379" s="29">
        <v>46099.645833333336</v>
      </c>
      <c r="E7379" s="15" t="str">
        <f>IF(AND($B$6=NB!$A$17,$B$8&gt;0),'Ersparnisberechnung Sommertarif'!$B$8*SLP!C7359,"")</f>
        <v/>
      </c>
    </row>
    <row r="7380" spans="1:5" x14ac:dyDescent="0.3">
      <c r="A7380" s="25">
        <v>46099</v>
      </c>
      <c r="B7380" s="31">
        <v>0.65625</v>
      </c>
      <c r="C7380" s="46"/>
      <c r="D7380" s="29">
        <v>46099.65625</v>
      </c>
      <c r="E7380" s="15" t="str">
        <f>IF(AND($B$6=NB!$A$17,$B$8&gt;0),'Ersparnisberechnung Sommertarif'!$B$8*SLP!C7360,"")</f>
        <v/>
      </c>
    </row>
    <row r="7381" spans="1:5" x14ac:dyDescent="0.3">
      <c r="A7381" s="25">
        <v>46099</v>
      </c>
      <c r="B7381" s="31">
        <v>0.66666666666666663</v>
      </c>
      <c r="C7381" s="46"/>
      <c r="D7381" s="29">
        <v>46099.666666666664</v>
      </c>
      <c r="E7381" s="15" t="str">
        <f>IF(AND($B$6=NB!$A$17,$B$8&gt;0),'Ersparnisberechnung Sommertarif'!$B$8*SLP!C7361,"")</f>
        <v/>
      </c>
    </row>
    <row r="7382" spans="1:5" x14ac:dyDescent="0.3">
      <c r="A7382" s="25">
        <v>46099</v>
      </c>
      <c r="B7382" s="31">
        <v>0.67708333333333337</v>
      </c>
      <c r="C7382" s="46"/>
      <c r="D7382" s="29">
        <v>46099.677083333336</v>
      </c>
      <c r="E7382" s="15" t="str">
        <f>IF(AND($B$6=NB!$A$17,$B$8&gt;0),'Ersparnisberechnung Sommertarif'!$B$8*SLP!C7362,"")</f>
        <v/>
      </c>
    </row>
    <row r="7383" spans="1:5" x14ac:dyDescent="0.3">
      <c r="A7383" s="25">
        <v>46099</v>
      </c>
      <c r="B7383" s="31">
        <v>0.6875</v>
      </c>
      <c r="C7383" s="46"/>
      <c r="D7383" s="29">
        <v>46099.6875</v>
      </c>
      <c r="E7383" s="15" t="str">
        <f>IF(AND($B$6=NB!$A$17,$B$8&gt;0),'Ersparnisberechnung Sommertarif'!$B$8*SLP!C7363,"")</f>
        <v/>
      </c>
    </row>
    <row r="7384" spans="1:5" x14ac:dyDescent="0.3">
      <c r="A7384" s="25">
        <v>46099</v>
      </c>
      <c r="B7384" s="31">
        <v>0.69791666666666663</v>
      </c>
      <c r="C7384" s="46"/>
      <c r="D7384" s="29">
        <v>46099.697916666664</v>
      </c>
      <c r="E7384" s="15" t="str">
        <f>IF(AND($B$6=NB!$A$17,$B$8&gt;0),'Ersparnisberechnung Sommertarif'!$B$8*SLP!C7364,"")</f>
        <v/>
      </c>
    </row>
    <row r="7385" spans="1:5" x14ac:dyDescent="0.3">
      <c r="A7385" s="25">
        <v>46099</v>
      </c>
      <c r="B7385" s="31">
        <v>0.70833333333333337</v>
      </c>
      <c r="C7385" s="46"/>
      <c r="D7385" s="29">
        <v>46099.708333333336</v>
      </c>
      <c r="E7385" s="15" t="str">
        <f>IF(AND($B$6=NB!$A$17,$B$8&gt;0),'Ersparnisberechnung Sommertarif'!$B$8*SLP!C7365,"")</f>
        <v/>
      </c>
    </row>
    <row r="7386" spans="1:5" x14ac:dyDescent="0.3">
      <c r="A7386" s="25">
        <v>46099</v>
      </c>
      <c r="B7386" s="31">
        <v>0.71875</v>
      </c>
      <c r="C7386" s="46"/>
      <c r="D7386" s="29">
        <v>46099.71875</v>
      </c>
      <c r="E7386" s="15" t="str">
        <f>IF(AND($B$6=NB!$A$17,$B$8&gt;0),'Ersparnisberechnung Sommertarif'!$B$8*SLP!C7366,"")</f>
        <v/>
      </c>
    </row>
    <row r="7387" spans="1:5" x14ac:dyDescent="0.3">
      <c r="A7387" s="25">
        <v>46099</v>
      </c>
      <c r="B7387" s="31">
        <v>0.72916666666666663</v>
      </c>
      <c r="C7387" s="46"/>
      <c r="D7387" s="29">
        <v>46099.729166666664</v>
      </c>
      <c r="E7387" s="15" t="str">
        <f>IF(AND($B$6=NB!$A$17,$B$8&gt;0),'Ersparnisberechnung Sommertarif'!$B$8*SLP!C7367,"")</f>
        <v/>
      </c>
    </row>
    <row r="7388" spans="1:5" x14ac:dyDescent="0.3">
      <c r="A7388" s="25">
        <v>46099</v>
      </c>
      <c r="B7388" s="31">
        <v>0.73958333333333337</v>
      </c>
      <c r="C7388" s="46"/>
      <c r="D7388" s="29">
        <v>46099.739583333336</v>
      </c>
      <c r="E7388" s="15" t="str">
        <f>IF(AND($B$6=NB!$A$17,$B$8&gt;0),'Ersparnisberechnung Sommertarif'!$B$8*SLP!C7368,"")</f>
        <v/>
      </c>
    </row>
    <row r="7389" spans="1:5" x14ac:dyDescent="0.3">
      <c r="A7389" s="25">
        <v>46099</v>
      </c>
      <c r="B7389" s="31">
        <v>0.75</v>
      </c>
      <c r="C7389" s="46"/>
      <c r="D7389" s="29">
        <v>46099.75</v>
      </c>
      <c r="E7389" s="15" t="str">
        <f>IF(AND($B$6=NB!$A$17,$B$8&gt;0),'Ersparnisberechnung Sommertarif'!$B$8*SLP!C7369,"")</f>
        <v/>
      </c>
    </row>
    <row r="7390" spans="1:5" x14ac:dyDescent="0.3">
      <c r="A7390" s="25">
        <v>46099</v>
      </c>
      <c r="B7390" s="31">
        <v>0.76041666666666663</v>
      </c>
      <c r="C7390" s="46"/>
      <c r="D7390" s="29">
        <v>46099.760416666664</v>
      </c>
      <c r="E7390" s="15" t="str">
        <f>IF(AND($B$6=NB!$A$17,$B$8&gt;0),'Ersparnisberechnung Sommertarif'!$B$8*SLP!C7370,"")</f>
        <v/>
      </c>
    </row>
    <row r="7391" spans="1:5" x14ac:dyDescent="0.3">
      <c r="A7391" s="25">
        <v>46099</v>
      </c>
      <c r="B7391" s="31">
        <v>0.77083333333333337</v>
      </c>
      <c r="C7391" s="46"/>
      <c r="D7391" s="29">
        <v>46099.770833333336</v>
      </c>
      <c r="E7391" s="15" t="str">
        <f>IF(AND($B$6=NB!$A$17,$B$8&gt;0),'Ersparnisberechnung Sommertarif'!$B$8*SLP!C7371,"")</f>
        <v/>
      </c>
    </row>
    <row r="7392" spans="1:5" x14ac:dyDescent="0.3">
      <c r="A7392" s="25">
        <v>46099</v>
      </c>
      <c r="B7392" s="31">
        <v>0.78125</v>
      </c>
      <c r="C7392" s="46"/>
      <c r="D7392" s="29">
        <v>46099.78125</v>
      </c>
      <c r="E7392" s="15" t="str">
        <f>IF(AND($B$6=NB!$A$17,$B$8&gt;0),'Ersparnisberechnung Sommertarif'!$B$8*SLP!C7372,"")</f>
        <v/>
      </c>
    </row>
    <row r="7393" spans="1:5" x14ac:dyDescent="0.3">
      <c r="A7393" s="25">
        <v>46099</v>
      </c>
      <c r="B7393" s="31">
        <v>0.79166666666666663</v>
      </c>
      <c r="C7393" s="46"/>
      <c r="D7393" s="29">
        <v>46099.791666666664</v>
      </c>
      <c r="E7393" s="15" t="str">
        <f>IF(AND($B$6=NB!$A$17,$B$8&gt;0),'Ersparnisberechnung Sommertarif'!$B$8*SLP!C7373,"")</f>
        <v/>
      </c>
    </row>
    <row r="7394" spans="1:5" x14ac:dyDescent="0.3">
      <c r="A7394" s="25">
        <v>46099</v>
      </c>
      <c r="B7394" s="31">
        <v>0.80208333333333337</v>
      </c>
      <c r="C7394" s="46"/>
      <c r="D7394" s="29">
        <v>46099.802083333336</v>
      </c>
      <c r="E7394" s="15" t="str">
        <f>IF(AND($B$6=NB!$A$17,$B$8&gt;0),'Ersparnisberechnung Sommertarif'!$B$8*SLP!C7374,"")</f>
        <v/>
      </c>
    </row>
    <row r="7395" spans="1:5" x14ac:dyDescent="0.3">
      <c r="A7395" s="25">
        <v>46099</v>
      </c>
      <c r="B7395" s="31">
        <v>0.8125</v>
      </c>
      <c r="C7395" s="46"/>
      <c r="D7395" s="29">
        <v>46099.8125</v>
      </c>
      <c r="E7395" s="15" t="str">
        <f>IF(AND($B$6=NB!$A$17,$B$8&gt;0),'Ersparnisberechnung Sommertarif'!$B$8*SLP!C7375,"")</f>
        <v/>
      </c>
    </row>
    <row r="7396" spans="1:5" x14ac:dyDescent="0.3">
      <c r="A7396" s="25">
        <v>46099</v>
      </c>
      <c r="B7396" s="31">
        <v>0.82291666666666663</v>
      </c>
      <c r="C7396" s="46"/>
      <c r="D7396" s="29">
        <v>46099.822916666664</v>
      </c>
      <c r="E7396" s="15" t="str">
        <f>IF(AND($B$6=NB!$A$17,$B$8&gt;0),'Ersparnisberechnung Sommertarif'!$B$8*SLP!C7376,"")</f>
        <v/>
      </c>
    </row>
    <row r="7397" spans="1:5" x14ac:dyDescent="0.3">
      <c r="A7397" s="25">
        <v>46099</v>
      </c>
      <c r="B7397" s="31">
        <v>0.83333333333333337</v>
      </c>
      <c r="C7397" s="46"/>
      <c r="D7397" s="29">
        <v>46099.833333333336</v>
      </c>
      <c r="E7397" s="15" t="str">
        <f>IF(AND($B$6=NB!$A$17,$B$8&gt;0),'Ersparnisberechnung Sommertarif'!$B$8*SLP!C7377,"")</f>
        <v/>
      </c>
    </row>
    <row r="7398" spans="1:5" x14ac:dyDescent="0.3">
      <c r="A7398" s="25">
        <v>46099</v>
      </c>
      <c r="B7398" s="31">
        <v>0.84375</v>
      </c>
      <c r="C7398" s="46"/>
      <c r="D7398" s="29">
        <v>46099.84375</v>
      </c>
      <c r="E7398" s="15" t="str">
        <f>IF(AND($B$6=NB!$A$17,$B$8&gt;0),'Ersparnisberechnung Sommertarif'!$B$8*SLP!C7378,"")</f>
        <v/>
      </c>
    </row>
    <row r="7399" spans="1:5" x14ac:dyDescent="0.3">
      <c r="A7399" s="25">
        <v>46099</v>
      </c>
      <c r="B7399" s="31">
        <v>0.85416666666666663</v>
      </c>
      <c r="C7399" s="46"/>
      <c r="D7399" s="29">
        <v>46099.854166666664</v>
      </c>
      <c r="E7399" s="15" t="str">
        <f>IF(AND($B$6=NB!$A$17,$B$8&gt;0),'Ersparnisberechnung Sommertarif'!$B$8*SLP!C7379,"")</f>
        <v/>
      </c>
    </row>
    <row r="7400" spans="1:5" x14ac:dyDescent="0.3">
      <c r="A7400" s="25">
        <v>46099</v>
      </c>
      <c r="B7400" s="31">
        <v>0.86458333333333337</v>
      </c>
      <c r="C7400" s="46"/>
      <c r="D7400" s="29">
        <v>46099.864583333336</v>
      </c>
      <c r="E7400" s="15" t="str">
        <f>IF(AND($B$6=NB!$A$17,$B$8&gt;0),'Ersparnisberechnung Sommertarif'!$B$8*SLP!C7380,"")</f>
        <v/>
      </c>
    </row>
    <row r="7401" spans="1:5" x14ac:dyDescent="0.3">
      <c r="A7401" s="25">
        <v>46099</v>
      </c>
      <c r="B7401" s="31">
        <v>0.875</v>
      </c>
      <c r="C7401" s="46"/>
      <c r="D7401" s="29">
        <v>46099.875</v>
      </c>
      <c r="E7401" s="15" t="str">
        <f>IF(AND($B$6=NB!$A$17,$B$8&gt;0),'Ersparnisberechnung Sommertarif'!$B$8*SLP!C7381,"")</f>
        <v/>
      </c>
    </row>
    <row r="7402" spans="1:5" x14ac:dyDescent="0.3">
      <c r="A7402" s="25">
        <v>46099</v>
      </c>
      <c r="B7402" s="31">
        <v>0.88541666666666663</v>
      </c>
      <c r="C7402" s="46"/>
      <c r="D7402" s="29">
        <v>46099.885416666664</v>
      </c>
      <c r="E7402" s="15" t="str">
        <f>IF(AND($B$6=NB!$A$17,$B$8&gt;0),'Ersparnisberechnung Sommertarif'!$B$8*SLP!C7382,"")</f>
        <v/>
      </c>
    </row>
    <row r="7403" spans="1:5" x14ac:dyDescent="0.3">
      <c r="A7403" s="25">
        <v>46099</v>
      </c>
      <c r="B7403" s="31">
        <v>0.89583333333333337</v>
      </c>
      <c r="C7403" s="46"/>
      <c r="D7403" s="29">
        <v>46099.895833333336</v>
      </c>
      <c r="E7403" s="15" t="str">
        <f>IF(AND($B$6=NB!$A$17,$B$8&gt;0),'Ersparnisberechnung Sommertarif'!$B$8*SLP!C7383,"")</f>
        <v/>
      </c>
    </row>
    <row r="7404" spans="1:5" x14ac:dyDescent="0.3">
      <c r="A7404" s="25">
        <v>46099</v>
      </c>
      <c r="B7404" s="31">
        <v>0.90625</v>
      </c>
      <c r="C7404" s="46"/>
      <c r="D7404" s="29">
        <v>46099.90625</v>
      </c>
      <c r="E7404" s="15" t="str">
        <f>IF(AND($B$6=NB!$A$17,$B$8&gt;0),'Ersparnisberechnung Sommertarif'!$B$8*SLP!C7384,"")</f>
        <v/>
      </c>
    </row>
    <row r="7405" spans="1:5" x14ac:dyDescent="0.3">
      <c r="A7405" s="25">
        <v>46099</v>
      </c>
      <c r="B7405" s="31">
        <v>0.91666666666666663</v>
      </c>
      <c r="C7405" s="46"/>
      <c r="D7405" s="29">
        <v>46099.916666666664</v>
      </c>
      <c r="E7405" s="15" t="str">
        <f>IF(AND($B$6=NB!$A$17,$B$8&gt;0),'Ersparnisberechnung Sommertarif'!$B$8*SLP!C7385,"")</f>
        <v/>
      </c>
    </row>
    <row r="7406" spans="1:5" x14ac:dyDescent="0.3">
      <c r="A7406" s="25">
        <v>46099</v>
      </c>
      <c r="B7406" s="31">
        <v>0.92708333333333337</v>
      </c>
      <c r="C7406" s="46"/>
      <c r="D7406" s="29">
        <v>46099.927083333336</v>
      </c>
      <c r="E7406" s="15" t="str">
        <f>IF(AND($B$6=NB!$A$17,$B$8&gt;0),'Ersparnisberechnung Sommertarif'!$B$8*SLP!C7386,"")</f>
        <v/>
      </c>
    </row>
    <row r="7407" spans="1:5" x14ac:dyDescent="0.3">
      <c r="A7407" s="25">
        <v>46099</v>
      </c>
      <c r="B7407" s="31">
        <v>0.9375</v>
      </c>
      <c r="C7407" s="46"/>
      <c r="D7407" s="29">
        <v>46099.9375</v>
      </c>
      <c r="E7407" s="15" t="str">
        <f>IF(AND($B$6=NB!$A$17,$B$8&gt;0),'Ersparnisberechnung Sommertarif'!$B$8*SLP!C7387,"")</f>
        <v/>
      </c>
    </row>
    <row r="7408" spans="1:5" x14ac:dyDescent="0.3">
      <c r="A7408" s="25">
        <v>46099</v>
      </c>
      <c r="B7408" s="31">
        <v>0.94791666666666663</v>
      </c>
      <c r="C7408" s="46"/>
      <c r="D7408" s="29">
        <v>46099.947916666664</v>
      </c>
      <c r="E7408" s="15" t="str">
        <f>IF(AND($B$6=NB!$A$17,$B$8&gt;0),'Ersparnisberechnung Sommertarif'!$B$8*SLP!C7388,"")</f>
        <v/>
      </c>
    </row>
    <row r="7409" spans="1:5" x14ac:dyDescent="0.3">
      <c r="A7409" s="25">
        <v>46099</v>
      </c>
      <c r="B7409" s="31">
        <v>0.95833333333333337</v>
      </c>
      <c r="C7409" s="46"/>
      <c r="D7409" s="29">
        <v>46099.958333333336</v>
      </c>
      <c r="E7409" s="15" t="str">
        <f>IF(AND($B$6=NB!$A$17,$B$8&gt;0),'Ersparnisberechnung Sommertarif'!$B$8*SLP!C7389,"")</f>
        <v/>
      </c>
    </row>
    <row r="7410" spans="1:5" x14ac:dyDescent="0.3">
      <c r="A7410" s="25">
        <v>46099</v>
      </c>
      <c r="B7410" s="31">
        <v>0.96875</v>
      </c>
      <c r="C7410" s="46"/>
      <c r="D7410" s="29">
        <v>46099.96875</v>
      </c>
      <c r="E7410" s="15" t="str">
        <f>IF(AND($B$6=NB!$A$17,$B$8&gt;0),'Ersparnisberechnung Sommertarif'!$B$8*SLP!C7390,"")</f>
        <v/>
      </c>
    </row>
    <row r="7411" spans="1:5" x14ac:dyDescent="0.3">
      <c r="A7411" s="25">
        <v>46099</v>
      </c>
      <c r="B7411" s="31">
        <v>0.97916666666666663</v>
      </c>
      <c r="C7411" s="46"/>
      <c r="D7411" s="29">
        <v>46099.979166666664</v>
      </c>
      <c r="E7411" s="15" t="str">
        <f>IF(AND($B$6=NB!$A$17,$B$8&gt;0),'Ersparnisberechnung Sommertarif'!$B$8*SLP!C7391,"")</f>
        <v/>
      </c>
    </row>
    <row r="7412" spans="1:5" x14ac:dyDescent="0.3">
      <c r="A7412" s="25">
        <v>46099</v>
      </c>
      <c r="B7412" s="31">
        <v>0.98958333333333337</v>
      </c>
      <c r="C7412" s="46"/>
      <c r="D7412" s="29">
        <v>46099.989583333336</v>
      </c>
      <c r="E7412" s="15" t="str">
        <f>IF(AND($B$6=NB!$A$17,$B$8&gt;0),'Ersparnisberechnung Sommertarif'!$B$8*SLP!C7392,"")</f>
        <v/>
      </c>
    </row>
    <row r="7413" spans="1:5" x14ac:dyDescent="0.3">
      <c r="A7413" s="25">
        <v>46100</v>
      </c>
      <c r="B7413" s="31">
        <v>0</v>
      </c>
      <c r="C7413" s="46"/>
      <c r="D7413" s="29">
        <v>46100</v>
      </c>
      <c r="E7413" s="15" t="str">
        <f>IF(AND($B$6=NB!$A$17,$B$8&gt;0),'Ersparnisberechnung Sommertarif'!$B$8*SLP!C7393,"")</f>
        <v/>
      </c>
    </row>
    <row r="7414" spans="1:5" x14ac:dyDescent="0.3">
      <c r="A7414" s="25">
        <v>46100</v>
      </c>
      <c r="B7414" s="31">
        <v>1.0416666666666666E-2</v>
      </c>
      <c r="C7414" s="46"/>
      <c r="D7414" s="29">
        <v>46100.010416666664</v>
      </c>
      <c r="E7414" s="15" t="str">
        <f>IF(AND($B$6=NB!$A$17,$B$8&gt;0),'Ersparnisberechnung Sommertarif'!$B$8*SLP!C7394,"")</f>
        <v/>
      </c>
    </row>
    <row r="7415" spans="1:5" x14ac:dyDescent="0.3">
      <c r="A7415" s="25">
        <v>46100</v>
      </c>
      <c r="B7415" s="31">
        <v>2.0833333333333332E-2</v>
      </c>
      <c r="C7415" s="46"/>
      <c r="D7415" s="29">
        <v>46100.020833333336</v>
      </c>
      <c r="E7415" s="15" t="str">
        <f>IF(AND($B$6=NB!$A$17,$B$8&gt;0),'Ersparnisberechnung Sommertarif'!$B$8*SLP!C7395,"")</f>
        <v/>
      </c>
    </row>
    <row r="7416" spans="1:5" x14ac:dyDescent="0.3">
      <c r="A7416" s="25">
        <v>46100</v>
      </c>
      <c r="B7416" s="31">
        <v>3.125E-2</v>
      </c>
      <c r="C7416" s="46"/>
      <c r="D7416" s="29">
        <v>46100.03125</v>
      </c>
      <c r="E7416" s="15" t="str">
        <f>IF(AND($B$6=NB!$A$17,$B$8&gt;0),'Ersparnisberechnung Sommertarif'!$B$8*SLP!C7396,"")</f>
        <v/>
      </c>
    </row>
    <row r="7417" spans="1:5" x14ac:dyDescent="0.3">
      <c r="A7417" s="25">
        <v>46100</v>
      </c>
      <c r="B7417" s="31">
        <v>4.1666666666666664E-2</v>
      </c>
      <c r="C7417" s="46"/>
      <c r="D7417" s="29">
        <v>46100.041666666664</v>
      </c>
      <c r="E7417" s="15" t="str">
        <f>IF(AND($B$6=NB!$A$17,$B$8&gt;0),'Ersparnisberechnung Sommertarif'!$B$8*SLP!C7397,"")</f>
        <v/>
      </c>
    </row>
    <row r="7418" spans="1:5" x14ac:dyDescent="0.3">
      <c r="A7418" s="25">
        <v>46100</v>
      </c>
      <c r="B7418" s="31">
        <v>5.2083333333333336E-2</v>
      </c>
      <c r="C7418" s="46"/>
      <c r="D7418" s="29">
        <v>46100.052083333336</v>
      </c>
      <c r="E7418" s="15" t="str">
        <f>IF(AND($B$6=NB!$A$17,$B$8&gt;0),'Ersparnisberechnung Sommertarif'!$B$8*SLP!C7398,"")</f>
        <v/>
      </c>
    </row>
    <row r="7419" spans="1:5" x14ac:dyDescent="0.3">
      <c r="A7419" s="25">
        <v>46100</v>
      </c>
      <c r="B7419" s="31">
        <v>6.25E-2</v>
      </c>
      <c r="C7419" s="46"/>
      <c r="D7419" s="29">
        <v>46100.0625</v>
      </c>
      <c r="E7419" s="15" t="str">
        <f>IF(AND($B$6=NB!$A$17,$B$8&gt;0),'Ersparnisberechnung Sommertarif'!$B$8*SLP!C7399,"")</f>
        <v/>
      </c>
    </row>
    <row r="7420" spans="1:5" x14ac:dyDescent="0.3">
      <c r="A7420" s="25">
        <v>46100</v>
      </c>
      <c r="B7420" s="31">
        <v>7.2916666666666671E-2</v>
      </c>
      <c r="C7420" s="46"/>
      <c r="D7420" s="29">
        <v>46100.072916666664</v>
      </c>
      <c r="E7420" s="15" t="str">
        <f>IF(AND($B$6=NB!$A$17,$B$8&gt;0),'Ersparnisberechnung Sommertarif'!$B$8*SLP!C7400,"")</f>
        <v/>
      </c>
    </row>
    <row r="7421" spans="1:5" x14ac:dyDescent="0.3">
      <c r="A7421" s="25">
        <v>46100</v>
      </c>
      <c r="B7421" s="31">
        <v>8.3333333333333329E-2</v>
      </c>
      <c r="C7421" s="46"/>
      <c r="D7421" s="29">
        <v>46100.083333333336</v>
      </c>
      <c r="E7421" s="15" t="str">
        <f>IF(AND($B$6=NB!$A$17,$B$8&gt;0),'Ersparnisberechnung Sommertarif'!$B$8*SLP!C7401,"")</f>
        <v/>
      </c>
    </row>
    <row r="7422" spans="1:5" x14ac:dyDescent="0.3">
      <c r="A7422" s="25">
        <v>46100</v>
      </c>
      <c r="B7422" s="31">
        <v>9.375E-2</v>
      </c>
      <c r="C7422" s="46"/>
      <c r="D7422" s="29">
        <v>46100.09375</v>
      </c>
      <c r="E7422" s="15" t="str">
        <f>IF(AND($B$6=NB!$A$17,$B$8&gt;0),'Ersparnisberechnung Sommertarif'!$B$8*SLP!C7402,"")</f>
        <v/>
      </c>
    </row>
    <row r="7423" spans="1:5" x14ac:dyDescent="0.3">
      <c r="A7423" s="25">
        <v>46100</v>
      </c>
      <c r="B7423" s="31">
        <v>0.10416666666666667</v>
      </c>
      <c r="C7423" s="46"/>
      <c r="D7423" s="29">
        <v>46100.104166666664</v>
      </c>
      <c r="E7423" s="15" t="str">
        <f>IF(AND($B$6=NB!$A$17,$B$8&gt;0),'Ersparnisberechnung Sommertarif'!$B$8*SLP!C7403,"")</f>
        <v/>
      </c>
    </row>
    <row r="7424" spans="1:5" x14ac:dyDescent="0.3">
      <c r="A7424" s="25">
        <v>46100</v>
      </c>
      <c r="B7424" s="31">
        <v>0.11458333333333333</v>
      </c>
      <c r="C7424" s="46"/>
      <c r="D7424" s="29">
        <v>46100.114583333336</v>
      </c>
      <c r="E7424" s="15" t="str">
        <f>IF(AND($B$6=NB!$A$17,$B$8&gt;0),'Ersparnisberechnung Sommertarif'!$B$8*SLP!C7404,"")</f>
        <v/>
      </c>
    </row>
    <row r="7425" spans="1:5" x14ac:dyDescent="0.3">
      <c r="A7425" s="25">
        <v>46100</v>
      </c>
      <c r="B7425" s="31">
        <v>0.125</v>
      </c>
      <c r="C7425" s="46"/>
      <c r="D7425" s="29">
        <v>46100.125</v>
      </c>
      <c r="E7425" s="15" t="str">
        <f>IF(AND($B$6=NB!$A$17,$B$8&gt;0),'Ersparnisberechnung Sommertarif'!$B$8*SLP!C7405,"")</f>
        <v/>
      </c>
    </row>
    <row r="7426" spans="1:5" x14ac:dyDescent="0.3">
      <c r="A7426" s="25">
        <v>46100</v>
      </c>
      <c r="B7426" s="31">
        <v>0.13541666666666666</v>
      </c>
      <c r="C7426" s="46"/>
      <c r="D7426" s="29">
        <v>46100.135416666664</v>
      </c>
      <c r="E7426" s="15" t="str">
        <f>IF(AND($B$6=NB!$A$17,$B$8&gt;0),'Ersparnisberechnung Sommertarif'!$B$8*SLP!C7406,"")</f>
        <v/>
      </c>
    </row>
    <row r="7427" spans="1:5" x14ac:dyDescent="0.3">
      <c r="A7427" s="25">
        <v>46100</v>
      </c>
      <c r="B7427" s="31">
        <v>0.14583333333333334</v>
      </c>
      <c r="C7427" s="46"/>
      <c r="D7427" s="29">
        <v>46100.145833333336</v>
      </c>
      <c r="E7427" s="15" t="str">
        <f>IF(AND($B$6=NB!$A$17,$B$8&gt;0),'Ersparnisberechnung Sommertarif'!$B$8*SLP!C7407,"")</f>
        <v/>
      </c>
    </row>
    <row r="7428" spans="1:5" x14ac:dyDescent="0.3">
      <c r="A7428" s="25">
        <v>46100</v>
      </c>
      <c r="B7428" s="31">
        <v>0.15625</v>
      </c>
      <c r="C7428" s="46"/>
      <c r="D7428" s="29">
        <v>46100.15625</v>
      </c>
      <c r="E7428" s="15" t="str">
        <f>IF(AND($B$6=NB!$A$17,$B$8&gt;0),'Ersparnisberechnung Sommertarif'!$B$8*SLP!C7408,"")</f>
        <v/>
      </c>
    </row>
    <row r="7429" spans="1:5" x14ac:dyDescent="0.3">
      <c r="A7429" s="25">
        <v>46100</v>
      </c>
      <c r="B7429" s="31">
        <v>0.16666666666666666</v>
      </c>
      <c r="C7429" s="46"/>
      <c r="D7429" s="29">
        <v>46100.166666666664</v>
      </c>
      <c r="E7429" s="15" t="str">
        <f>IF(AND($B$6=NB!$A$17,$B$8&gt;0),'Ersparnisberechnung Sommertarif'!$B$8*SLP!C7409,"")</f>
        <v/>
      </c>
    </row>
    <row r="7430" spans="1:5" x14ac:dyDescent="0.3">
      <c r="A7430" s="25">
        <v>46100</v>
      </c>
      <c r="B7430" s="31">
        <v>0.17708333333333334</v>
      </c>
      <c r="C7430" s="46"/>
      <c r="D7430" s="29">
        <v>46100.177083333336</v>
      </c>
      <c r="E7430" s="15" t="str">
        <f>IF(AND($B$6=NB!$A$17,$B$8&gt;0),'Ersparnisberechnung Sommertarif'!$B$8*SLP!C7410,"")</f>
        <v/>
      </c>
    </row>
    <row r="7431" spans="1:5" x14ac:dyDescent="0.3">
      <c r="A7431" s="25">
        <v>46100</v>
      </c>
      <c r="B7431" s="31">
        <v>0.1875</v>
      </c>
      <c r="C7431" s="46"/>
      <c r="D7431" s="29">
        <v>46100.1875</v>
      </c>
      <c r="E7431" s="15" t="str">
        <f>IF(AND($B$6=NB!$A$17,$B$8&gt;0),'Ersparnisberechnung Sommertarif'!$B$8*SLP!C7411,"")</f>
        <v/>
      </c>
    </row>
    <row r="7432" spans="1:5" x14ac:dyDescent="0.3">
      <c r="A7432" s="25">
        <v>46100</v>
      </c>
      <c r="B7432" s="31">
        <v>0.19791666666666666</v>
      </c>
      <c r="C7432" s="46"/>
      <c r="D7432" s="29">
        <v>46100.197916666664</v>
      </c>
      <c r="E7432" s="15" t="str">
        <f>IF(AND($B$6=NB!$A$17,$B$8&gt;0),'Ersparnisberechnung Sommertarif'!$B$8*SLP!C7412,"")</f>
        <v/>
      </c>
    </row>
    <row r="7433" spans="1:5" x14ac:dyDescent="0.3">
      <c r="A7433" s="25">
        <v>46100</v>
      </c>
      <c r="B7433" s="31">
        <v>0.20833333333333334</v>
      </c>
      <c r="C7433" s="46"/>
      <c r="D7433" s="29">
        <v>46100.208333333336</v>
      </c>
      <c r="E7433" s="15" t="str">
        <f>IF(AND($B$6=NB!$A$17,$B$8&gt;0),'Ersparnisberechnung Sommertarif'!$B$8*SLP!C7413,"")</f>
        <v/>
      </c>
    </row>
    <row r="7434" spans="1:5" x14ac:dyDescent="0.3">
      <c r="A7434" s="25">
        <v>46100</v>
      </c>
      <c r="B7434" s="31">
        <v>0.21875</v>
      </c>
      <c r="C7434" s="46"/>
      <c r="D7434" s="29">
        <v>46100.21875</v>
      </c>
      <c r="E7434" s="15" t="str">
        <f>IF(AND($B$6=NB!$A$17,$B$8&gt;0),'Ersparnisberechnung Sommertarif'!$B$8*SLP!C7414,"")</f>
        <v/>
      </c>
    </row>
    <row r="7435" spans="1:5" x14ac:dyDescent="0.3">
      <c r="A7435" s="25">
        <v>46100</v>
      </c>
      <c r="B7435" s="31">
        <v>0.22916666666666666</v>
      </c>
      <c r="C7435" s="46"/>
      <c r="D7435" s="29">
        <v>46100.229166666664</v>
      </c>
      <c r="E7435" s="15" t="str">
        <f>IF(AND($B$6=NB!$A$17,$B$8&gt;0),'Ersparnisberechnung Sommertarif'!$B$8*SLP!C7415,"")</f>
        <v/>
      </c>
    </row>
    <row r="7436" spans="1:5" x14ac:dyDescent="0.3">
      <c r="A7436" s="25">
        <v>46100</v>
      </c>
      <c r="B7436" s="31">
        <v>0.23958333333333334</v>
      </c>
      <c r="C7436" s="46"/>
      <c r="D7436" s="29">
        <v>46100.239583333336</v>
      </c>
      <c r="E7436" s="15" t="str">
        <f>IF(AND($B$6=NB!$A$17,$B$8&gt;0),'Ersparnisberechnung Sommertarif'!$B$8*SLP!C7416,"")</f>
        <v/>
      </c>
    </row>
    <row r="7437" spans="1:5" x14ac:dyDescent="0.3">
      <c r="A7437" s="25">
        <v>46100</v>
      </c>
      <c r="B7437" s="31">
        <v>0.25</v>
      </c>
      <c r="C7437" s="46"/>
      <c r="D7437" s="29">
        <v>46100.25</v>
      </c>
      <c r="E7437" s="15" t="str">
        <f>IF(AND($B$6=NB!$A$17,$B$8&gt;0),'Ersparnisberechnung Sommertarif'!$B$8*SLP!C7417,"")</f>
        <v/>
      </c>
    </row>
    <row r="7438" spans="1:5" x14ac:dyDescent="0.3">
      <c r="A7438" s="25">
        <v>46100</v>
      </c>
      <c r="B7438" s="31">
        <v>0.26041666666666669</v>
      </c>
      <c r="C7438" s="46"/>
      <c r="D7438" s="29">
        <v>46100.260416666664</v>
      </c>
      <c r="E7438" s="15" t="str">
        <f>IF(AND($B$6=NB!$A$17,$B$8&gt;0),'Ersparnisberechnung Sommertarif'!$B$8*SLP!C7418,"")</f>
        <v/>
      </c>
    </row>
    <row r="7439" spans="1:5" x14ac:dyDescent="0.3">
      <c r="A7439" s="25">
        <v>46100</v>
      </c>
      <c r="B7439" s="31">
        <v>0.27083333333333331</v>
      </c>
      <c r="C7439" s="46"/>
      <c r="D7439" s="29">
        <v>46100.270833333336</v>
      </c>
      <c r="E7439" s="15" t="str">
        <f>IF(AND($B$6=NB!$A$17,$B$8&gt;0),'Ersparnisberechnung Sommertarif'!$B$8*SLP!C7419,"")</f>
        <v/>
      </c>
    </row>
    <row r="7440" spans="1:5" x14ac:dyDescent="0.3">
      <c r="A7440" s="25">
        <v>46100</v>
      </c>
      <c r="B7440" s="31">
        <v>0.28125</v>
      </c>
      <c r="C7440" s="46"/>
      <c r="D7440" s="29">
        <v>46100.28125</v>
      </c>
      <c r="E7440" s="15" t="str">
        <f>IF(AND($B$6=NB!$A$17,$B$8&gt;0),'Ersparnisberechnung Sommertarif'!$B$8*SLP!C7420,"")</f>
        <v/>
      </c>
    </row>
    <row r="7441" spans="1:5" x14ac:dyDescent="0.3">
      <c r="A7441" s="25">
        <v>46100</v>
      </c>
      <c r="B7441" s="31">
        <v>0.29166666666666669</v>
      </c>
      <c r="C7441" s="46"/>
      <c r="D7441" s="29">
        <v>46100.291666666664</v>
      </c>
      <c r="E7441" s="15" t="str">
        <f>IF(AND($B$6=NB!$A$17,$B$8&gt;0),'Ersparnisberechnung Sommertarif'!$B$8*SLP!C7421,"")</f>
        <v/>
      </c>
    </row>
    <row r="7442" spans="1:5" x14ac:dyDescent="0.3">
      <c r="A7442" s="25">
        <v>46100</v>
      </c>
      <c r="B7442" s="31">
        <v>0.30208333333333331</v>
      </c>
      <c r="C7442" s="46"/>
      <c r="D7442" s="29">
        <v>46100.302083333336</v>
      </c>
      <c r="E7442" s="15" t="str">
        <f>IF(AND($B$6=NB!$A$17,$B$8&gt;0),'Ersparnisberechnung Sommertarif'!$B$8*SLP!C7422,"")</f>
        <v/>
      </c>
    </row>
    <row r="7443" spans="1:5" x14ac:dyDescent="0.3">
      <c r="A7443" s="25">
        <v>46100</v>
      </c>
      <c r="B7443" s="31">
        <v>0.3125</v>
      </c>
      <c r="C7443" s="46"/>
      <c r="D7443" s="29">
        <v>46100.3125</v>
      </c>
      <c r="E7443" s="15" t="str">
        <f>IF(AND($B$6=NB!$A$17,$B$8&gt;0),'Ersparnisberechnung Sommertarif'!$B$8*SLP!C7423,"")</f>
        <v/>
      </c>
    </row>
    <row r="7444" spans="1:5" x14ac:dyDescent="0.3">
      <c r="A7444" s="25">
        <v>46100</v>
      </c>
      <c r="B7444" s="31">
        <v>0.32291666666666669</v>
      </c>
      <c r="C7444" s="46"/>
      <c r="D7444" s="29">
        <v>46100.322916666664</v>
      </c>
      <c r="E7444" s="15" t="str">
        <f>IF(AND($B$6=NB!$A$17,$B$8&gt;0),'Ersparnisberechnung Sommertarif'!$B$8*SLP!C7424,"")</f>
        <v/>
      </c>
    </row>
    <row r="7445" spans="1:5" x14ac:dyDescent="0.3">
      <c r="A7445" s="25">
        <v>46100</v>
      </c>
      <c r="B7445" s="31">
        <v>0.33333333333333331</v>
      </c>
      <c r="C7445" s="46"/>
      <c r="D7445" s="29">
        <v>46100.333333333336</v>
      </c>
      <c r="E7445" s="15" t="str">
        <f>IF(AND($B$6=NB!$A$17,$B$8&gt;0),'Ersparnisberechnung Sommertarif'!$B$8*SLP!C7425,"")</f>
        <v/>
      </c>
    </row>
    <row r="7446" spans="1:5" x14ac:dyDescent="0.3">
      <c r="A7446" s="25">
        <v>46100</v>
      </c>
      <c r="B7446" s="31">
        <v>0.34375</v>
      </c>
      <c r="C7446" s="46"/>
      <c r="D7446" s="29">
        <v>46100.34375</v>
      </c>
      <c r="E7446" s="15" t="str">
        <f>IF(AND($B$6=NB!$A$17,$B$8&gt;0),'Ersparnisberechnung Sommertarif'!$B$8*SLP!C7426,"")</f>
        <v/>
      </c>
    </row>
    <row r="7447" spans="1:5" x14ac:dyDescent="0.3">
      <c r="A7447" s="25">
        <v>46100</v>
      </c>
      <c r="B7447" s="31">
        <v>0.35416666666666669</v>
      </c>
      <c r="C7447" s="46"/>
      <c r="D7447" s="29">
        <v>46100.354166666664</v>
      </c>
      <c r="E7447" s="15" t="str">
        <f>IF(AND($B$6=NB!$A$17,$B$8&gt;0),'Ersparnisberechnung Sommertarif'!$B$8*SLP!C7427,"")</f>
        <v/>
      </c>
    </row>
    <row r="7448" spans="1:5" x14ac:dyDescent="0.3">
      <c r="A7448" s="25">
        <v>46100</v>
      </c>
      <c r="B7448" s="31">
        <v>0.36458333333333331</v>
      </c>
      <c r="C7448" s="46"/>
      <c r="D7448" s="29">
        <v>46100.364583333336</v>
      </c>
      <c r="E7448" s="15" t="str">
        <f>IF(AND($B$6=NB!$A$17,$B$8&gt;0),'Ersparnisberechnung Sommertarif'!$B$8*SLP!C7428,"")</f>
        <v/>
      </c>
    </row>
    <row r="7449" spans="1:5" x14ac:dyDescent="0.3">
      <c r="A7449" s="25">
        <v>46100</v>
      </c>
      <c r="B7449" s="31">
        <v>0.375</v>
      </c>
      <c r="C7449" s="46"/>
      <c r="D7449" s="29">
        <v>46100.375</v>
      </c>
      <c r="E7449" s="15" t="str">
        <f>IF(AND($B$6=NB!$A$17,$B$8&gt;0),'Ersparnisberechnung Sommertarif'!$B$8*SLP!C7429,"")</f>
        <v/>
      </c>
    </row>
    <row r="7450" spans="1:5" x14ac:dyDescent="0.3">
      <c r="A7450" s="25">
        <v>46100</v>
      </c>
      <c r="B7450" s="31">
        <v>0.38541666666666669</v>
      </c>
      <c r="C7450" s="46"/>
      <c r="D7450" s="29">
        <v>46100.385416666664</v>
      </c>
      <c r="E7450" s="15" t="str">
        <f>IF(AND($B$6=NB!$A$17,$B$8&gt;0),'Ersparnisberechnung Sommertarif'!$B$8*SLP!C7430,"")</f>
        <v/>
      </c>
    </row>
    <row r="7451" spans="1:5" x14ac:dyDescent="0.3">
      <c r="A7451" s="25">
        <v>46100</v>
      </c>
      <c r="B7451" s="31">
        <v>0.39583333333333331</v>
      </c>
      <c r="C7451" s="46"/>
      <c r="D7451" s="29">
        <v>46100.395833333336</v>
      </c>
      <c r="E7451" s="15" t="str">
        <f>IF(AND($B$6=NB!$A$17,$B$8&gt;0),'Ersparnisberechnung Sommertarif'!$B$8*SLP!C7431,"")</f>
        <v/>
      </c>
    </row>
    <row r="7452" spans="1:5" x14ac:dyDescent="0.3">
      <c r="A7452" s="25">
        <v>46100</v>
      </c>
      <c r="B7452" s="31">
        <v>0.40625</v>
      </c>
      <c r="C7452" s="46"/>
      <c r="D7452" s="29">
        <v>46100.40625</v>
      </c>
      <c r="E7452" s="15" t="str">
        <f>IF(AND($B$6=NB!$A$17,$B$8&gt;0),'Ersparnisberechnung Sommertarif'!$B$8*SLP!C7432,"")</f>
        <v/>
      </c>
    </row>
    <row r="7453" spans="1:5" x14ac:dyDescent="0.3">
      <c r="A7453" s="25">
        <v>46100</v>
      </c>
      <c r="B7453" s="31">
        <v>0.41666666666666669</v>
      </c>
      <c r="C7453" s="46"/>
      <c r="D7453" s="29">
        <v>46100.416666666664</v>
      </c>
      <c r="E7453" s="15" t="str">
        <f>IF(AND($B$6=NB!$A$17,$B$8&gt;0),'Ersparnisberechnung Sommertarif'!$B$8*SLP!C7433,"")</f>
        <v/>
      </c>
    </row>
    <row r="7454" spans="1:5" x14ac:dyDescent="0.3">
      <c r="A7454" s="25">
        <v>46100</v>
      </c>
      <c r="B7454" s="31">
        <v>0.42708333333333331</v>
      </c>
      <c r="C7454" s="46"/>
      <c r="D7454" s="29">
        <v>46100.427083333336</v>
      </c>
      <c r="E7454" s="15" t="str">
        <f>IF(AND($B$6=NB!$A$17,$B$8&gt;0),'Ersparnisberechnung Sommertarif'!$B$8*SLP!C7434,"")</f>
        <v/>
      </c>
    </row>
    <row r="7455" spans="1:5" x14ac:dyDescent="0.3">
      <c r="A7455" s="25">
        <v>46100</v>
      </c>
      <c r="B7455" s="31">
        <v>0.4375</v>
      </c>
      <c r="C7455" s="46"/>
      <c r="D7455" s="29">
        <v>46100.4375</v>
      </c>
      <c r="E7455" s="15" t="str">
        <f>IF(AND($B$6=NB!$A$17,$B$8&gt;0),'Ersparnisberechnung Sommertarif'!$B$8*SLP!C7435,"")</f>
        <v/>
      </c>
    </row>
    <row r="7456" spans="1:5" x14ac:dyDescent="0.3">
      <c r="A7456" s="25">
        <v>46100</v>
      </c>
      <c r="B7456" s="31">
        <v>0.44791666666666669</v>
      </c>
      <c r="C7456" s="46"/>
      <c r="D7456" s="29">
        <v>46100.447916666664</v>
      </c>
      <c r="E7456" s="15" t="str">
        <f>IF(AND($B$6=NB!$A$17,$B$8&gt;0),'Ersparnisberechnung Sommertarif'!$B$8*SLP!C7436,"")</f>
        <v/>
      </c>
    </row>
    <row r="7457" spans="1:5" x14ac:dyDescent="0.3">
      <c r="A7457" s="25">
        <v>46100</v>
      </c>
      <c r="B7457" s="31">
        <v>0.45833333333333331</v>
      </c>
      <c r="C7457" s="46"/>
      <c r="D7457" s="29">
        <v>46100.458333333336</v>
      </c>
      <c r="E7457" s="15" t="str">
        <f>IF(AND($B$6=NB!$A$17,$B$8&gt;0),'Ersparnisberechnung Sommertarif'!$B$8*SLP!C7437,"")</f>
        <v/>
      </c>
    </row>
    <row r="7458" spans="1:5" x14ac:dyDescent="0.3">
      <c r="A7458" s="25">
        <v>46100</v>
      </c>
      <c r="B7458" s="31">
        <v>0.46875</v>
      </c>
      <c r="C7458" s="46"/>
      <c r="D7458" s="29">
        <v>46100.46875</v>
      </c>
      <c r="E7458" s="15" t="str">
        <f>IF(AND($B$6=NB!$A$17,$B$8&gt;0),'Ersparnisberechnung Sommertarif'!$B$8*SLP!C7438,"")</f>
        <v/>
      </c>
    </row>
    <row r="7459" spans="1:5" x14ac:dyDescent="0.3">
      <c r="A7459" s="25">
        <v>46100</v>
      </c>
      <c r="B7459" s="31">
        <v>0.47916666666666669</v>
      </c>
      <c r="C7459" s="46"/>
      <c r="D7459" s="29">
        <v>46100.479166666664</v>
      </c>
      <c r="E7459" s="15" t="str">
        <f>IF(AND($B$6=NB!$A$17,$B$8&gt;0),'Ersparnisberechnung Sommertarif'!$B$8*SLP!C7439,"")</f>
        <v/>
      </c>
    </row>
    <row r="7460" spans="1:5" x14ac:dyDescent="0.3">
      <c r="A7460" s="25">
        <v>46100</v>
      </c>
      <c r="B7460" s="31">
        <v>0.48958333333333331</v>
      </c>
      <c r="C7460" s="46"/>
      <c r="D7460" s="29">
        <v>46100.489583333336</v>
      </c>
      <c r="E7460" s="15" t="str">
        <f>IF(AND($B$6=NB!$A$17,$B$8&gt;0),'Ersparnisberechnung Sommertarif'!$B$8*SLP!C7440,"")</f>
        <v/>
      </c>
    </row>
    <row r="7461" spans="1:5" x14ac:dyDescent="0.3">
      <c r="A7461" s="25">
        <v>46100</v>
      </c>
      <c r="B7461" s="31">
        <v>0.5</v>
      </c>
      <c r="C7461" s="46"/>
      <c r="D7461" s="29">
        <v>46100.5</v>
      </c>
      <c r="E7461" s="15" t="str">
        <f>IF(AND($B$6=NB!$A$17,$B$8&gt;0),'Ersparnisberechnung Sommertarif'!$B$8*SLP!C7441,"")</f>
        <v/>
      </c>
    </row>
    <row r="7462" spans="1:5" x14ac:dyDescent="0.3">
      <c r="A7462" s="25">
        <v>46100</v>
      </c>
      <c r="B7462" s="31">
        <v>0.51041666666666663</v>
      </c>
      <c r="C7462" s="46"/>
      <c r="D7462" s="29">
        <v>46100.510416666664</v>
      </c>
      <c r="E7462" s="15" t="str">
        <f>IF(AND($B$6=NB!$A$17,$B$8&gt;0),'Ersparnisberechnung Sommertarif'!$B$8*SLP!C7442,"")</f>
        <v/>
      </c>
    </row>
    <row r="7463" spans="1:5" x14ac:dyDescent="0.3">
      <c r="A7463" s="25">
        <v>46100</v>
      </c>
      <c r="B7463" s="31">
        <v>0.52083333333333337</v>
      </c>
      <c r="C7463" s="46"/>
      <c r="D7463" s="29">
        <v>46100.520833333336</v>
      </c>
      <c r="E7463" s="15" t="str">
        <f>IF(AND($B$6=NB!$A$17,$B$8&gt;0),'Ersparnisberechnung Sommertarif'!$B$8*SLP!C7443,"")</f>
        <v/>
      </c>
    </row>
    <row r="7464" spans="1:5" x14ac:dyDescent="0.3">
      <c r="A7464" s="25">
        <v>46100</v>
      </c>
      <c r="B7464" s="31">
        <v>0.53125</v>
      </c>
      <c r="C7464" s="46"/>
      <c r="D7464" s="29">
        <v>46100.53125</v>
      </c>
      <c r="E7464" s="15" t="str">
        <f>IF(AND($B$6=NB!$A$17,$B$8&gt;0),'Ersparnisberechnung Sommertarif'!$B$8*SLP!C7444,"")</f>
        <v/>
      </c>
    </row>
    <row r="7465" spans="1:5" x14ac:dyDescent="0.3">
      <c r="A7465" s="25">
        <v>46100</v>
      </c>
      <c r="B7465" s="31">
        <v>0.54166666666666663</v>
      </c>
      <c r="C7465" s="46"/>
      <c r="D7465" s="29">
        <v>46100.541666666664</v>
      </c>
      <c r="E7465" s="15" t="str">
        <f>IF(AND($B$6=NB!$A$17,$B$8&gt;0),'Ersparnisberechnung Sommertarif'!$B$8*SLP!C7445,"")</f>
        <v/>
      </c>
    </row>
    <row r="7466" spans="1:5" x14ac:dyDescent="0.3">
      <c r="A7466" s="25">
        <v>46100</v>
      </c>
      <c r="B7466" s="31">
        <v>0.55208333333333337</v>
      </c>
      <c r="C7466" s="46"/>
      <c r="D7466" s="29">
        <v>46100.552083333336</v>
      </c>
      <c r="E7466" s="15" t="str">
        <f>IF(AND($B$6=NB!$A$17,$B$8&gt;0),'Ersparnisberechnung Sommertarif'!$B$8*SLP!C7446,"")</f>
        <v/>
      </c>
    </row>
    <row r="7467" spans="1:5" x14ac:dyDescent="0.3">
      <c r="A7467" s="25">
        <v>46100</v>
      </c>
      <c r="B7467" s="31">
        <v>0.5625</v>
      </c>
      <c r="C7467" s="46"/>
      <c r="D7467" s="29">
        <v>46100.5625</v>
      </c>
      <c r="E7467" s="15" t="str">
        <f>IF(AND($B$6=NB!$A$17,$B$8&gt;0),'Ersparnisberechnung Sommertarif'!$B$8*SLP!C7447,"")</f>
        <v/>
      </c>
    </row>
    <row r="7468" spans="1:5" x14ac:dyDescent="0.3">
      <c r="A7468" s="25">
        <v>46100</v>
      </c>
      <c r="B7468" s="31">
        <v>0.57291666666666663</v>
      </c>
      <c r="C7468" s="46"/>
      <c r="D7468" s="29">
        <v>46100.572916666664</v>
      </c>
      <c r="E7468" s="15" t="str">
        <f>IF(AND($B$6=NB!$A$17,$B$8&gt;0),'Ersparnisberechnung Sommertarif'!$B$8*SLP!C7448,"")</f>
        <v/>
      </c>
    </row>
    <row r="7469" spans="1:5" x14ac:dyDescent="0.3">
      <c r="A7469" s="25">
        <v>46100</v>
      </c>
      <c r="B7469" s="31">
        <v>0.58333333333333337</v>
      </c>
      <c r="C7469" s="46"/>
      <c r="D7469" s="29">
        <v>46100.583333333336</v>
      </c>
      <c r="E7469" s="15" t="str">
        <f>IF(AND($B$6=NB!$A$17,$B$8&gt;0),'Ersparnisberechnung Sommertarif'!$B$8*SLP!C7449,"")</f>
        <v/>
      </c>
    </row>
    <row r="7470" spans="1:5" x14ac:dyDescent="0.3">
      <c r="A7470" s="25">
        <v>46100</v>
      </c>
      <c r="B7470" s="31">
        <v>0.59375</v>
      </c>
      <c r="C7470" s="46"/>
      <c r="D7470" s="29">
        <v>46100.59375</v>
      </c>
      <c r="E7470" s="15" t="str">
        <f>IF(AND($B$6=NB!$A$17,$B$8&gt;0),'Ersparnisberechnung Sommertarif'!$B$8*SLP!C7450,"")</f>
        <v/>
      </c>
    </row>
    <row r="7471" spans="1:5" x14ac:dyDescent="0.3">
      <c r="A7471" s="25">
        <v>46100</v>
      </c>
      <c r="B7471" s="31">
        <v>0.60416666666666663</v>
      </c>
      <c r="C7471" s="46"/>
      <c r="D7471" s="29">
        <v>46100.604166666664</v>
      </c>
      <c r="E7471" s="15" t="str">
        <f>IF(AND($B$6=NB!$A$17,$B$8&gt;0),'Ersparnisberechnung Sommertarif'!$B$8*SLP!C7451,"")</f>
        <v/>
      </c>
    </row>
    <row r="7472" spans="1:5" x14ac:dyDescent="0.3">
      <c r="A7472" s="25">
        <v>46100</v>
      </c>
      <c r="B7472" s="31">
        <v>0.61458333333333337</v>
      </c>
      <c r="C7472" s="46"/>
      <c r="D7472" s="29">
        <v>46100.614583333336</v>
      </c>
      <c r="E7472" s="15" t="str">
        <f>IF(AND($B$6=NB!$A$17,$B$8&gt;0),'Ersparnisberechnung Sommertarif'!$B$8*SLP!C7452,"")</f>
        <v/>
      </c>
    </row>
    <row r="7473" spans="1:5" x14ac:dyDescent="0.3">
      <c r="A7473" s="25">
        <v>46100</v>
      </c>
      <c r="B7473" s="31">
        <v>0.625</v>
      </c>
      <c r="C7473" s="46"/>
      <c r="D7473" s="29">
        <v>46100.625</v>
      </c>
      <c r="E7473" s="15" t="str">
        <f>IF(AND($B$6=NB!$A$17,$B$8&gt;0),'Ersparnisberechnung Sommertarif'!$B$8*SLP!C7453,"")</f>
        <v/>
      </c>
    </row>
    <row r="7474" spans="1:5" x14ac:dyDescent="0.3">
      <c r="A7474" s="25">
        <v>46100</v>
      </c>
      <c r="B7474" s="31">
        <v>0.63541666666666663</v>
      </c>
      <c r="C7474" s="46"/>
      <c r="D7474" s="29">
        <v>46100.635416666664</v>
      </c>
      <c r="E7474" s="15" t="str">
        <f>IF(AND($B$6=NB!$A$17,$B$8&gt;0),'Ersparnisberechnung Sommertarif'!$B$8*SLP!C7454,"")</f>
        <v/>
      </c>
    </row>
    <row r="7475" spans="1:5" x14ac:dyDescent="0.3">
      <c r="A7475" s="25">
        <v>46100</v>
      </c>
      <c r="B7475" s="31">
        <v>0.64583333333333337</v>
      </c>
      <c r="C7475" s="46"/>
      <c r="D7475" s="29">
        <v>46100.645833333336</v>
      </c>
      <c r="E7475" s="15" t="str">
        <f>IF(AND($B$6=NB!$A$17,$B$8&gt;0),'Ersparnisberechnung Sommertarif'!$B$8*SLP!C7455,"")</f>
        <v/>
      </c>
    </row>
    <row r="7476" spans="1:5" x14ac:dyDescent="0.3">
      <c r="A7476" s="25">
        <v>46100</v>
      </c>
      <c r="B7476" s="31">
        <v>0.65625</v>
      </c>
      <c r="C7476" s="46"/>
      <c r="D7476" s="29">
        <v>46100.65625</v>
      </c>
      <c r="E7476" s="15" t="str">
        <f>IF(AND($B$6=NB!$A$17,$B$8&gt;0),'Ersparnisberechnung Sommertarif'!$B$8*SLP!C7456,"")</f>
        <v/>
      </c>
    </row>
    <row r="7477" spans="1:5" x14ac:dyDescent="0.3">
      <c r="A7477" s="25">
        <v>46100</v>
      </c>
      <c r="B7477" s="31">
        <v>0.66666666666666663</v>
      </c>
      <c r="C7477" s="46"/>
      <c r="D7477" s="29">
        <v>46100.666666666664</v>
      </c>
      <c r="E7477" s="15" t="str">
        <f>IF(AND($B$6=NB!$A$17,$B$8&gt;0),'Ersparnisberechnung Sommertarif'!$B$8*SLP!C7457,"")</f>
        <v/>
      </c>
    </row>
    <row r="7478" spans="1:5" x14ac:dyDescent="0.3">
      <c r="A7478" s="25">
        <v>46100</v>
      </c>
      <c r="B7478" s="31">
        <v>0.67708333333333337</v>
      </c>
      <c r="C7478" s="46"/>
      <c r="D7478" s="29">
        <v>46100.677083333336</v>
      </c>
      <c r="E7478" s="15" t="str">
        <f>IF(AND($B$6=NB!$A$17,$B$8&gt;0),'Ersparnisberechnung Sommertarif'!$B$8*SLP!C7458,"")</f>
        <v/>
      </c>
    </row>
    <row r="7479" spans="1:5" x14ac:dyDescent="0.3">
      <c r="A7479" s="25">
        <v>46100</v>
      </c>
      <c r="B7479" s="31">
        <v>0.6875</v>
      </c>
      <c r="C7479" s="46"/>
      <c r="D7479" s="29">
        <v>46100.6875</v>
      </c>
      <c r="E7479" s="15" t="str">
        <f>IF(AND($B$6=NB!$A$17,$B$8&gt;0),'Ersparnisberechnung Sommertarif'!$B$8*SLP!C7459,"")</f>
        <v/>
      </c>
    </row>
    <row r="7480" spans="1:5" x14ac:dyDescent="0.3">
      <c r="A7480" s="25">
        <v>46100</v>
      </c>
      <c r="B7480" s="31">
        <v>0.69791666666666663</v>
      </c>
      <c r="C7480" s="46"/>
      <c r="D7480" s="29">
        <v>46100.697916666664</v>
      </c>
      <c r="E7480" s="15" t="str">
        <f>IF(AND($B$6=NB!$A$17,$B$8&gt;0),'Ersparnisberechnung Sommertarif'!$B$8*SLP!C7460,"")</f>
        <v/>
      </c>
    </row>
    <row r="7481" spans="1:5" x14ac:dyDescent="0.3">
      <c r="A7481" s="25">
        <v>46100</v>
      </c>
      <c r="B7481" s="31">
        <v>0.70833333333333337</v>
      </c>
      <c r="C7481" s="46"/>
      <c r="D7481" s="29">
        <v>46100.708333333336</v>
      </c>
      <c r="E7481" s="15" t="str">
        <f>IF(AND($B$6=NB!$A$17,$B$8&gt;0),'Ersparnisberechnung Sommertarif'!$B$8*SLP!C7461,"")</f>
        <v/>
      </c>
    </row>
    <row r="7482" spans="1:5" x14ac:dyDescent="0.3">
      <c r="A7482" s="25">
        <v>46100</v>
      </c>
      <c r="B7482" s="31">
        <v>0.71875</v>
      </c>
      <c r="C7482" s="46"/>
      <c r="D7482" s="29">
        <v>46100.71875</v>
      </c>
      <c r="E7482" s="15" t="str">
        <f>IF(AND($B$6=NB!$A$17,$B$8&gt;0),'Ersparnisberechnung Sommertarif'!$B$8*SLP!C7462,"")</f>
        <v/>
      </c>
    </row>
    <row r="7483" spans="1:5" x14ac:dyDescent="0.3">
      <c r="A7483" s="25">
        <v>46100</v>
      </c>
      <c r="B7483" s="31">
        <v>0.72916666666666663</v>
      </c>
      <c r="C7483" s="46"/>
      <c r="D7483" s="29">
        <v>46100.729166666664</v>
      </c>
      <c r="E7483" s="15" t="str">
        <f>IF(AND($B$6=NB!$A$17,$B$8&gt;0),'Ersparnisberechnung Sommertarif'!$B$8*SLP!C7463,"")</f>
        <v/>
      </c>
    </row>
    <row r="7484" spans="1:5" x14ac:dyDescent="0.3">
      <c r="A7484" s="25">
        <v>46100</v>
      </c>
      <c r="B7484" s="31">
        <v>0.73958333333333337</v>
      </c>
      <c r="C7484" s="46"/>
      <c r="D7484" s="29">
        <v>46100.739583333336</v>
      </c>
      <c r="E7484" s="15" t="str">
        <f>IF(AND($B$6=NB!$A$17,$B$8&gt;0),'Ersparnisberechnung Sommertarif'!$B$8*SLP!C7464,"")</f>
        <v/>
      </c>
    </row>
    <row r="7485" spans="1:5" x14ac:dyDescent="0.3">
      <c r="A7485" s="25">
        <v>46100</v>
      </c>
      <c r="B7485" s="31">
        <v>0.75</v>
      </c>
      <c r="C7485" s="46"/>
      <c r="D7485" s="29">
        <v>46100.75</v>
      </c>
      <c r="E7485" s="15" t="str">
        <f>IF(AND($B$6=NB!$A$17,$B$8&gt;0),'Ersparnisberechnung Sommertarif'!$B$8*SLP!C7465,"")</f>
        <v/>
      </c>
    </row>
    <row r="7486" spans="1:5" x14ac:dyDescent="0.3">
      <c r="A7486" s="25">
        <v>46100</v>
      </c>
      <c r="B7486" s="31">
        <v>0.76041666666666663</v>
      </c>
      <c r="C7486" s="46"/>
      <c r="D7486" s="29">
        <v>46100.760416666664</v>
      </c>
      <c r="E7486" s="15" t="str">
        <f>IF(AND($B$6=NB!$A$17,$B$8&gt;0),'Ersparnisberechnung Sommertarif'!$B$8*SLP!C7466,"")</f>
        <v/>
      </c>
    </row>
    <row r="7487" spans="1:5" x14ac:dyDescent="0.3">
      <c r="A7487" s="25">
        <v>46100</v>
      </c>
      <c r="B7487" s="31">
        <v>0.77083333333333337</v>
      </c>
      <c r="C7487" s="46"/>
      <c r="D7487" s="29">
        <v>46100.770833333336</v>
      </c>
      <c r="E7487" s="15" t="str">
        <f>IF(AND($B$6=NB!$A$17,$B$8&gt;0),'Ersparnisberechnung Sommertarif'!$B$8*SLP!C7467,"")</f>
        <v/>
      </c>
    </row>
    <row r="7488" spans="1:5" x14ac:dyDescent="0.3">
      <c r="A7488" s="25">
        <v>46100</v>
      </c>
      <c r="B7488" s="31">
        <v>0.78125</v>
      </c>
      <c r="C7488" s="46"/>
      <c r="D7488" s="29">
        <v>46100.78125</v>
      </c>
      <c r="E7488" s="15" t="str">
        <f>IF(AND($B$6=NB!$A$17,$B$8&gt;0),'Ersparnisberechnung Sommertarif'!$B$8*SLP!C7468,"")</f>
        <v/>
      </c>
    </row>
    <row r="7489" spans="1:5" x14ac:dyDescent="0.3">
      <c r="A7489" s="25">
        <v>46100</v>
      </c>
      <c r="B7489" s="31">
        <v>0.79166666666666663</v>
      </c>
      <c r="C7489" s="46"/>
      <c r="D7489" s="29">
        <v>46100.791666666664</v>
      </c>
      <c r="E7489" s="15" t="str">
        <f>IF(AND($B$6=NB!$A$17,$B$8&gt;0),'Ersparnisberechnung Sommertarif'!$B$8*SLP!C7469,"")</f>
        <v/>
      </c>
    </row>
    <row r="7490" spans="1:5" x14ac:dyDescent="0.3">
      <c r="A7490" s="25">
        <v>46100</v>
      </c>
      <c r="B7490" s="31">
        <v>0.80208333333333337</v>
      </c>
      <c r="C7490" s="46"/>
      <c r="D7490" s="29">
        <v>46100.802083333336</v>
      </c>
      <c r="E7490" s="15" t="str">
        <f>IF(AND($B$6=NB!$A$17,$B$8&gt;0),'Ersparnisberechnung Sommertarif'!$B$8*SLP!C7470,"")</f>
        <v/>
      </c>
    </row>
    <row r="7491" spans="1:5" x14ac:dyDescent="0.3">
      <c r="A7491" s="25">
        <v>46100</v>
      </c>
      <c r="B7491" s="31">
        <v>0.8125</v>
      </c>
      <c r="C7491" s="46"/>
      <c r="D7491" s="29">
        <v>46100.8125</v>
      </c>
      <c r="E7491" s="15" t="str">
        <f>IF(AND($B$6=NB!$A$17,$B$8&gt;0),'Ersparnisberechnung Sommertarif'!$B$8*SLP!C7471,"")</f>
        <v/>
      </c>
    </row>
    <row r="7492" spans="1:5" x14ac:dyDescent="0.3">
      <c r="A7492" s="25">
        <v>46100</v>
      </c>
      <c r="B7492" s="31">
        <v>0.82291666666666663</v>
      </c>
      <c r="C7492" s="46"/>
      <c r="D7492" s="29">
        <v>46100.822916666664</v>
      </c>
      <c r="E7492" s="15" t="str">
        <f>IF(AND($B$6=NB!$A$17,$B$8&gt;0),'Ersparnisberechnung Sommertarif'!$B$8*SLP!C7472,"")</f>
        <v/>
      </c>
    </row>
    <row r="7493" spans="1:5" x14ac:dyDescent="0.3">
      <c r="A7493" s="25">
        <v>46100</v>
      </c>
      <c r="B7493" s="31">
        <v>0.83333333333333337</v>
      </c>
      <c r="C7493" s="46"/>
      <c r="D7493" s="29">
        <v>46100.833333333336</v>
      </c>
      <c r="E7493" s="15" t="str">
        <f>IF(AND($B$6=NB!$A$17,$B$8&gt;0),'Ersparnisberechnung Sommertarif'!$B$8*SLP!C7473,"")</f>
        <v/>
      </c>
    </row>
    <row r="7494" spans="1:5" x14ac:dyDescent="0.3">
      <c r="A7494" s="25">
        <v>46100</v>
      </c>
      <c r="B7494" s="31">
        <v>0.84375</v>
      </c>
      <c r="C7494" s="46"/>
      <c r="D7494" s="29">
        <v>46100.84375</v>
      </c>
      <c r="E7494" s="15" t="str">
        <f>IF(AND($B$6=NB!$A$17,$B$8&gt;0),'Ersparnisberechnung Sommertarif'!$B$8*SLP!C7474,"")</f>
        <v/>
      </c>
    </row>
    <row r="7495" spans="1:5" x14ac:dyDescent="0.3">
      <c r="A7495" s="25">
        <v>46100</v>
      </c>
      <c r="B7495" s="31">
        <v>0.85416666666666663</v>
      </c>
      <c r="C7495" s="46"/>
      <c r="D7495" s="29">
        <v>46100.854166666664</v>
      </c>
      <c r="E7495" s="15" t="str">
        <f>IF(AND($B$6=NB!$A$17,$B$8&gt;0),'Ersparnisberechnung Sommertarif'!$B$8*SLP!C7475,"")</f>
        <v/>
      </c>
    </row>
    <row r="7496" spans="1:5" x14ac:dyDescent="0.3">
      <c r="A7496" s="25">
        <v>46100</v>
      </c>
      <c r="B7496" s="31">
        <v>0.86458333333333337</v>
      </c>
      <c r="C7496" s="46"/>
      <c r="D7496" s="29">
        <v>46100.864583333336</v>
      </c>
      <c r="E7496" s="15" t="str">
        <f>IF(AND($B$6=NB!$A$17,$B$8&gt;0),'Ersparnisberechnung Sommertarif'!$B$8*SLP!C7476,"")</f>
        <v/>
      </c>
    </row>
    <row r="7497" spans="1:5" x14ac:dyDescent="0.3">
      <c r="A7497" s="25">
        <v>46100</v>
      </c>
      <c r="B7497" s="31">
        <v>0.875</v>
      </c>
      <c r="C7497" s="46"/>
      <c r="D7497" s="29">
        <v>46100.875</v>
      </c>
      <c r="E7497" s="15" t="str">
        <f>IF(AND($B$6=NB!$A$17,$B$8&gt;0),'Ersparnisberechnung Sommertarif'!$B$8*SLP!C7477,"")</f>
        <v/>
      </c>
    </row>
    <row r="7498" spans="1:5" x14ac:dyDescent="0.3">
      <c r="A7498" s="25">
        <v>46100</v>
      </c>
      <c r="B7498" s="31">
        <v>0.88541666666666663</v>
      </c>
      <c r="C7498" s="46"/>
      <c r="D7498" s="29">
        <v>46100.885416666664</v>
      </c>
      <c r="E7498" s="15" t="str">
        <f>IF(AND($B$6=NB!$A$17,$B$8&gt;0),'Ersparnisberechnung Sommertarif'!$B$8*SLP!C7478,"")</f>
        <v/>
      </c>
    </row>
    <row r="7499" spans="1:5" x14ac:dyDescent="0.3">
      <c r="A7499" s="25">
        <v>46100</v>
      </c>
      <c r="B7499" s="31">
        <v>0.89583333333333337</v>
      </c>
      <c r="C7499" s="46"/>
      <c r="D7499" s="29">
        <v>46100.895833333336</v>
      </c>
      <c r="E7499" s="15" t="str">
        <f>IF(AND($B$6=NB!$A$17,$B$8&gt;0),'Ersparnisberechnung Sommertarif'!$B$8*SLP!C7479,"")</f>
        <v/>
      </c>
    </row>
    <row r="7500" spans="1:5" x14ac:dyDescent="0.3">
      <c r="A7500" s="25">
        <v>46100</v>
      </c>
      <c r="B7500" s="31">
        <v>0.90625</v>
      </c>
      <c r="C7500" s="46"/>
      <c r="D7500" s="29">
        <v>46100.90625</v>
      </c>
      <c r="E7500" s="15" t="str">
        <f>IF(AND($B$6=NB!$A$17,$B$8&gt;0),'Ersparnisberechnung Sommertarif'!$B$8*SLP!C7480,"")</f>
        <v/>
      </c>
    </row>
    <row r="7501" spans="1:5" x14ac:dyDescent="0.3">
      <c r="A7501" s="25">
        <v>46100</v>
      </c>
      <c r="B7501" s="31">
        <v>0.91666666666666663</v>
      </c>
      <c r="C7501" s="46"/>
      <c r="D7501" s="29">
        <v>46100.916666666664</v>
      </c>
      <c r="E7501" s="15" t="str">
        <f>IF(AND($B$6=NB!$A$17,$B$8&gt;0),'Ersparnisberechnung Sommertarif'!$B$8*SLP!C7481,"")</f>
        <v/>
      </c>
    </row>
    <row r="7502" spans="1:5" x14ac:dyDescent="0.3">
      <c r="A7502" s="25">
        <v>46100</v>
      </c>
      <c r="B7502" s="31">
        <v>0.92708333333333337</v>
      </c>
      <c r="C7502" s="46"/>
      <c r="D7502" s="29">
        <v>46100.927083333336</v>
      </c>
      <c r="E7502" s="15" t="str">
        <f>IF(AND($B$6=NB!$A$17,$B$8&gt;0),'Ersparnisberechnung Sommertarif'!$B$8*SLP!C7482,"")</f>
        <v/>
      </c>
    </row>
    <row r="7503" spans="1:5" x14ac:dyDescent="0.3">
      <c r="A7503" s="25">
        <v>46100</v>
      </c>
      <c r="B7503" s="31">
        <v>0.9375</v>
      </c>
      <c r="C7503" s="46"/>
      <c r="D7503" s="29">
        <v>46100.9375</v>
      </c>
      <c r="E7503" s="15" t="str">
        <f>IF(AND($B$6=NB!$A$17,$B$8&gt;0),'Ersparnisberechnung Sommertarif'!$B$8*SLP!C7483,"")</f>
        <v/>
      </c>
    </row>
    <row r="7504" spans="1:5" x14ac:dyDescent="0.3">
      <c r="A7504" s="25">
        <v>46100</v>
      </c>
      <c r="B7504" s="31">
        <v>0.94791666666666663</v>
      </c>
      <c r="C7504" s="46"/>
      <c r="D7504" s="29">
        <v>46100.947916666664</v>
      </c>
      <c r="E7504" s="15" t="str">
        <f>IF(AND($B$6=NB!$A$17,$B$8&gt;0),'Ersparnisberechnung Sommertarif'!$B$8*SLP!C7484,"")</f>
        <v/>
      </c>
    </row>
    <row r="7505" spans="1:5" x14ac:dyDescent="0.3">
      <c r="A7505" s="25">
        <v>46100</v>
      </c>
      <c r="B7505" s="31">
        <v>0.95833333333333337</v>
      </c>
      <c r="C7505" s="46"/>
      <c r="D7505" s="29">
        <v>46100.958333333336</v>
      </c>
      <c r="E7505" s="15" t="str">
        <f>IF(AND($B$6=NB!$A$17,$B$8&gt;0),'Ersparnisberechnung Sommertarif'!$B$8*SLP!C7485,"")</f>
        <v/>
      </c>
    </row>
    <row r="7506" spans="1:5" x14ac:dyDescent="0.3">
      <c r="A7506" s="25">
        <v>46100</v>
      </c>
      <c r="B7506" s="31">
        <v>0.96875</v>
      </c>
      <c r="C7506" s="46"/>
      <c r="D7506" s="29">
        <v>46100.96875</v>
      </c>
      <c r="E7506" s="15" t="str">
        <f>IF(AND($B$6=NB!$A$17,$B$8&gt;0),'Ersparnisberechnung Sommertarif'!$B$8*SLP!C7486,"")</f>
        <v/>
      </c>
    </row>
    <row r="7507" spans="1:5" x14ac:dyDescent="0.3">
      <c r="A7507" s="25">
        <v>46100</v>
      </c>
      <c r="B7507" s="31">
        <v>0.97916666666666663</v>
      </c>
      <c r="C7507" s="46"/>
      <c r="D7507" s="29">
        <v>46100.979166666664</v>
      </c>
      <c r="E7507" s="15" t="str">
        <f>IF(AND($B$6=NB!$A$17,$B$8&gt;0),'Ersparnisberechnung Sommertarif'!$B$8*SLP!C7487,"")</f>
        <v/>
      </c>
    </row>
    <row r="7508" spans="1:5" x14ac:dyDescent="0.3">
      <c r="A7508" s="25">
        <v>46100</v>
      </c>
      <c r="B7508" s="31">
        <v>0.98958333333333337</v>
      </c>
      <c r="C7508" s="46"/>
      <c r="D7508" s="29">
        <v>46100.989583333336</v>
      </c>
      <c r="E7508" s="15" t="str">
        <f>IF(AND($B$6=NB!$A$17,$B$8&gt;0),'Ersparnisberechnung Sommertarif'!$B$8*SLP!C7488,"")</f>
        <v/>
      </c>
    </row>
    <row r="7509" spans="1:5" x14ac:dyDescent="0.3">
      <c r="A7509" s="25">
        <v>46101</v>
      </c>
      <c r="B7509" s="31">
        <v>0</v>
      </c>
      <c r="C7509" s="46"/>
      <c r="D7509" s="29">
        <v>46101</v>
      </c>
      <c r="E7509" s="15" t="str">
        <f>IF(AND($B$6=NB!$A$17,$B$8&gt;0),'Ersparnisberechnung Sommertarif'!$B$8*SLP!C7489,"")</f>
        <v/>
      </c>
    </row>
    <row r="7510" spans="1:5" x14ac:dyDescent="0.3">
      <c r="A7510" s="25">
        <v>46101</v>
      </c>
      <c r="B7510" s="31">
        <v>1.0416666666666666E-2</v>
      </c>
      <c r="C7510" s="46"/>
      <c r="D7510" s="29">
        <v>46101.010416666664</v>
      </c>
      <c r="E7510" s="15" t="str">
        <f>IF(AND($B$6=NB!$A$17,$B$8&gt;0),'Ersparnisberechnung Sommertarif'!$B$8*SLP!C7490,"")</f>
        <v/>
      </c>
    </row>
    <row r="7511" spans="1:5" x14ac:dyDescent="0.3">
      <c r="A7511" s="25">
        <v>46101</v>
      </c>
      <c r="B7511" s="31">
        <v>2.0833333333333332E-2</v>
      </c>
      <c r="C7511" s="46"/>
      <c r="D7511" s="29">
        <v>46101.020833333336</v>
      </c>
      <c r="E7511" s="15" t="str">
        <f>IF(AND($B$6=NB!$A$17,$B$8&gt;0),'Ersparnisberechnung Sommertarif'!$B$8*SLP!C7491,"")</f>
        <v/>
      </c>
    </row>
    <row r="7512" spans="1:5" x14ac:dyDescent="0.3">
      <c r="A7512" s="25">
        <v>46101</v>
      </c>
      <c r="B7512" s="31">
        <v>3.125E-2</v>
      </c>
      <c r="C7512" s="46"/>
      <c r="D7512" s="29">
        <v>46101.03125</v>
      </c>
      <c r="E7512" s="15" t="str">
        <f>IF(AND($B$6=NB!$A$17,$B$8&gt;0),'Ersparnisberechnung Sommertarif'!$B$8*SLP!C7492,"")</f>
        <v/>
      </c>
    </row>
    <row r="7513" spans="1:5" x14ac:dyDescent="0.3">
      <c r="A7513" s="25">
        <v>46101</v>
      </c>
      <c r="B7513" s="31">
        <v>4.1666666666666664E-2</v>
      </c>
      <c r="C7513" s="46"/>
      <c r="D7513" s="29">
        <v>46101.041666666664</v>
      </c>
      <c r="E7513" s="15" t="str">
        <f>IF(AND($B$6=NB!$A$17,$B$8&gt;0),'Ersparnisberechnung Sommertarif'!$B$8*SLP!C7493,"")</f>
        <v/>
      </c>
    </row>
    <row r="7514" spans="1:5" x14ac:dyDescent="0.3">
      <c r="A7514" s="25">
        <v>46101</v>
      </c>
      <c r="B7514" s="31">
        <v>5.2083333333333336E-2</v>
      </c>
      <c r="C7514" s="46"/>
      <c r="D7514" s="29">
        <v>46101.052083333336</v>
      </c>
      <c r="E7514" s="15" t="str">
        <f>IF(AND($B$6=NB!$A$17,$B$8&gt;0),'Ersparnisberechnung Sommertarif'!$B$8*SLP!C7494,"")</f>
        <v/>
      </c>
    </row>
    <row r="7515" spans="1:5" x14ac:dyDescent="0.3">
      <c r="A7515" s="25">
        <v>46101</v>
      </c>
      <c r="B7515" s="31">
        <v>6.25E-2</v>
      </c>
      <c r="C7515" s="46"/>
      <c r="D7515" s="29">
        <v>46101.0625</v>
      </c>
      <c r="E7515" s="15" t="str">
        <f>IF(AND($B$6=NB!$A$17,$B$8&gt;0),'Ersparnisberechnung Sommertarif'!$B$8*SLP!C7495,"")</f>
        <v/>
      </c>
    </row>
    <row r="7516" spans="1:5" x14ac:dyDescent="0.3">
      <c r="A7516" s="25">
        <v>46101</v>
      </c>
      <c r="B7516" s="31">
        <v>7.2916666666666671E-2</v>
      </c>
      <c r="C7516" s="46"/>
      <c r="D7516" s="29">
        <v>46101.072916666664</v>
      </c>
      <c r="E7516" s="15" t="str">
        <f>IF(AND($B$6=NB!$A$17,$B$8&gt;0),'Ersparnisberechnung Sommertarif'!$B$8*SLP!C7496,"")</f>
        <v/>
      </c>
    </row>
    <row r="7517" spans="1:5" x14ac:dyDescent="0.3">
      <c r="A7517" s="25">
        <v>46101</v>
      </c>
      <c r="B7517" s="31">
        <v>8.3333333333333329E-2</v>
      </c>
      <c r="C7517" s="46"/>
      <c r="D7517" s="29">
        <v>46101.083333333336</v>
      </c>
      <c r="E7517" s="15" t="str">
        <f>IF(AND($B$6=NB!$A$17,$B$8&gt;0),'Ersparnisberechnung Sommertarif'!$B$8*SLP!C7497,"")</f>
        <v/>
      </c>
    </row>
    <row r="7518" spans="1:5" x14ac:dyDescent="0.3">
      <c r="A7518" s="25">
        <v>46101</v>
      </c>
      <c r="B7518" s="31">
        <v>9.375E-2</v>
      </c>
      <c r="C7518" s="46"/>
      <c r="D7518" s="29">
        <v>46101.09375</v>
      </c>
      <c r="E7518" s="15" t="str">
        <f>IF(AND($B$6=NB!$A$17,$B$8&gt;0),'Ersparnisberechnung Sommertarif'!$B$8*SLP!C7498,"")</f>
        <v/>
      </c>
    </row>
    <row r="7519" spans="1:5" x14ac:dyDescent="0.3">
      <c r="A7519" s="25">
        <v>46101</v>
      </c>
      <c r="B7519" s="31">
        <v>0.10416666666666667</v>
      </c>
      <c r="C7519" s="46"/>
      <c r="D7519" s="29">
        <v>46101.104166666664</v>
      </c>
      <c r="E7519" s="15" t="str">
        <f>IF(AND($B$6=NB!$A$17,$B$8&gt;0),'Ersparnisberechnung Sommertarif'!$B$8*SLP!C7499,"")</f>
        <v/>
      </c>
    </row>
    <row r="7520" spans="1:5" x14ac:dyDescent="0.3">
      <c r="A7520" s="25">
        <v>46101</v>
      </c>
      <c r="B7520" s="31">
        <v>0.11458333333333333</v>
      </c>
      <c r="C7520" s="46"/>
      <c r="D7520" s="29">
        <v>46101.114583333336</v>
      </c>
      <c r="E7520" s="15" t="str">
        <f>IF(AND($B$6=NB!$A$17,$B$8&gt;0),'Ersparnisberechnung Sommertarif'!$B$8*SLP!C7500,"")</f>
        <v/>
      </c>
    </row>
    <row r="7521" spans="1:5" x14ac:dyDescent="0.3">
      <c r="A7521" s="25">
        <v>46101</v>
      </c>
      <c r="B7521" s="31">
        <v>0.125</v>
      </c>
      <c r="C7521" s="46"/>
      <c r="D7521" s="29">
        <v>46101.125</v>
      </c>
      <c r="E7521" s="15" t="str">
        <f>IF(AND($B$6=NB!$A$17,$B$8&gt;0),'Ersparnisberechnung Sommertarif'!$B$8*SLP!C7501,"")</f>
        <v/>
      </c>
    </row>
    <row r="7522" spans="1:5" x14ac:dyDescent="0.3">
      <c r="A7522" s="25">
        <v>46101</v>
      </c>
      <c r="B7522" s="31">
        <v>0.13541666666666666</v>
      </c>
      <c r="C7522" s="46"/>
      <c r="D7522" s="29">
        <v>46101.135416666664</v>
      </c>
      <c r="E7522" s="15" t="str">
        <f>IF(AND($B$6=NB!$A$17,$B$8&gt;0),'Ersparnisberechnung Sommertarif'!$B$8*SLP!C7502,"")</f>
        <v/>
      </c>
    </row>
    <row r="7523" spans="1:5" x14ac:dyDescent="0.3">
      <c r="A7523" s="25">
        <v>46101</v>
      </c>
      <c r="B7523" s="31">
        <v>0.14583333333333334</v>
      </c>
      <c r="C7523" s="46"/>
      <c r="D7523" s="29">
        <v>46101.145833333336</v>
      </c>
      <c r="E7523" s="15" t="str">
        <f>IF(AND($B$6=NB!$A$17,$B$8&gt;0),'Ersparnisberechnung Sommertarif'!$B$8*SLP!C7503,"")</f>
        <v/>
      </c>
    </row>
    <row r="7524" spans="1:5" x14ac:dyDescent="0.3">
      <c r="A7524" s="25">
        <v>46101</v>
      </c>
      <c r="B7524" s="31">
        <v>0.15625</v>
      </c>
      <c r="C7524" s="46"/>
      <c r="D7524" s="29">
        <v>46101.15625</v>
      </c>
      <c r="E7524" s="15" t="str">
        <f>IF(AND($B$6=NB!$A$17,$B$8&gt;0),'Ersparnisberechnung Sommertarif'!$B$8*SLP!C7504,"")</f>
        <v/>
      </c>
    </row>
    <row r="7525" spans="1:5" x14ac:dyDescent="0.3">
      <c r="A7525" s="25">
        <v>46101</v>
      </c>
      <c r="B7525" s="31">
        <v>0.16666666666666666</v>
      </c>
      <c r="C7525" s="46"/>
      <c r="D7525" s="29">
        <v>46101.166666666664</v>
      </c>
      <c r="E7525" s="15" t="str">
        <f>IF(AND($B$6=NB!$A$17,$B$8&gt;0),'Ersparnisberechnung Sommertarif'!$B$8*SLP!C7505,"")</f>
        <v/>
      </c>
    </row>
    <row r="7526" spans="1:5" x14ac:dyDescent="0.3">
      <c r="A7526" s="25">
        <v>46101</v>
      </c>
      <c r="B7526" s="31">
        <v>0.17708333333333334</v>
      </c>
      <c r="C7526" s="46"/>
      <c r="D7526" s="29">
        <v>46101.177083333336</v>
      </c>
      <c r="E7526" s="15" t="str">
        <f>IF(AND($B$6=NB!$A$17,$B$8&gt;0),'Ersparnisberechnung Sommertarif'!$B$8*SLP!C7506,"")</f>
        <v/>
      </c>
    </row>
    <row r="7527" spans="1:5" x14ac:dyDescent="0.3">
      <c r="A7527" s="25">
        <v>46101</v>
      </c>
      <c r="B7527" s="31">
        <v>0.1875</v>
      </c>
      <c r="C7527" s="46"/>
      <c r="D7527" s="29">
        <v>46101.1875</v>
      </c>
      <c r="E7527" s="15" t="str">
        <f>IF(AND($B$6=NB!$A$17,$B$8&gt;0),'Ersparnisberechnung Sommertarif'!$B$8*SLP!C7507,"")</f>
        <v/>
      </c>
    </row>
    <row r="7528" spans="1:5" x14ac:dyDescent="0.3">
      <c r="A7528" s="25">
        <v>46101</v>
      </c>
      <c r="B7528" s="31">
        <v>0.19791666666666666</v>
      </c>
      <c r="C7528" s="46"/>
      <c r="D7528" s="29">
        <v>46101.197916666664</v>
      </c>
      <c r="E7528" s="15" t="str">
        <f>IF(AND($B$6=NB!$A$17,$B$8&gt;0),'Ersparnisberechnung Sommertarif'!$B$8*SLP!C7508,"")</f>
        <v/>
      </c>
    </row>
    <row r="7529" spans="1:5" x14ac:dyDescent="0.3">
      <c r="A7529" s="25">
        <v>46101</v>
      </c>
      <c r="B7529" s="31">
        <v>0.20833333333333334</v>
      </c>
      <c r="C7529" s="46"/>
      <c r="D7529" s="29">
        <v>46101.208333333336</v>
      </c>
      <c r="E7529" s="15" t="str">
        <f>IF(AND($B$6=NB!$A$17,$B$8&gt;0),'Ersparnisberechnung Sommertarif'!$B$8*SLP!C7509,"")</f>
        <v/>
      </c>
    </row>
    <row r="7530" spans="1:5" x14ac:dyDescent="0.3">
      <c r="A7530" s="25">
        <v>46101</v>
      </c>
      <c r="B7530" s="31">
        <v>0.21875</v>
      </c>
      <c r="C7530" s="46"/>
      <c r="D7530" s="29">
        <v>46101.21875</v>
      </c>
      <c r="E7530" s="15" t="str">
        <f>IF(AND($B$6=NB!$A$17,$B$8&gt;0),'Ersparnisberechnung Sommertarif'!$B$8*SLP!C7510,"")</f>
        <v/>
      </c>
    </row>
    <row r="7531" spans="1:5" x14ac:dyDescent="0.3">
      <c r="A7531" s="25">
        <v>46101</v>
      </c>
      <c r="B7531" s="31">
        <v>0.22916666666666666</v>
      </c>
      <c r="C7531" s="46"/>
      <c r="D7531" s="29">
        <v>46101.229166666664</v>
      </c>
      <c r="E7531" s="15" t="str">
        <f>IF(AND($B$6=NB!$A$17,$B$8&gt;0),'Ersparnisberechnung Sommertarif'!$B$8*SLP!C7511,"")</f>
        <v/>
      </c>
    </row>
    <row r="7532" spans="1:5" x14ac:dyDescent="0.3">
      <c r="A7532" s="25">
        <v>46101</v>
      </c>
      <c r="B7532" s="31">
        <v>0.23958333333333334</v>
      </c>
      <c r="C7532" s="46"/>
      <c r="D7532" s="29">
        <v>46101.239583333336</v>
      </c>
      <c r="E7532" s="15" t="str">
        <f>IF(AND($B$6=NB!$A$17,$B$8&gt;0),'Ersparnisberechnung Sommertarif'!$B$8*SLP!C7512,"")</f>
        <v/>
      </c>
    </row>
    <row r="7533" spans="1:5" x14ac:dyDescent="0.3">
      <c r="A7533" s="25">
        <v>46101</v>
      </c>
      <c r="B7533" s="31">
        <v>0.25</v>
      </c>
      <c r="C7533" s="46"/>
      <c r="D7533" s="29">
        <v>46101.25</v>
      </c>
      <c r="E7533" s="15" t="str">
        <f>IF(AND($B$6=NB!$A$17,$B$8&gt;0),'Ersparnisberechnung Sommertarif'!$B$8*SLP!C7513,"")</f>
        <v/>
      </c>
    </row>
    <row r="7534" spans="1:5" x14ac:dyDescent="0.3">
      <c r="A7534" s="25">
        <v>46101</v>
      </c>
      <c r="B7534" s="31">
        <v>0.26041666666666669</v>
      </c>
      <c r="C7534" s="46"/>
      <c r="D7534" s="29">
        <v>46101.260416666664</v>
      </c>
      <c r="E7534" s="15" t="str">
        <f>IF(AND($B$6=NB!$A$17,$B$8&gt;0),'Ersparnisberechnung Sommertarif'!$B$8*SLP!C7514,"")</f>
        <v/>
      </c>
    </row>
    <row r="7535" spans="1:5" x14ac:dyDescent="0.3">
      <c r="A7535" s="25">
        <v>46101</v>
      </c>
      <c r="B7535" s="31">
        <v>0.27083333333333331</v>
      </c>
      <c r="C7535" s="46"/>
      <c r="D7535" s="29">
        <v>46101.270833333336</v>
      </c>
      <c r="E7535" s="15" t="str">
        <f>IF(AND($B$6=NB!$A$17,$B$8&gt;0),'Ersparnisberechnung Sommertarif'!$B$8*SLP!C7515,"")</f>
        <v/>
      </c>
    </row>
    <row r="7536" spans="1:5" x14ac:dyDescent="0.3">
      <c r="A7536" s="25">
        <v>46101</v>
      </c>
      <c r="B7536" s="31">
        <v>0.28125</v>
      </c>
      <c r="C7536" s="46"/>
      <c r="D7536" s="29">
        <v>46101.28125</v>
      </c>
      <c r="E7536" s="15" t="str">
        <f>IF(AND($B$6=NB!$A$17,$B$8&gt;0),'Ersparnisberechnung Sommertarif'!$B$8*SLP!C7516,"")</f>
        <v/>
      </c>
    </row>
    <row r="7537" spans="1:5" x14ac:dyDescent="0.3">
      <c r="A7537" s="25">
        <v>46101</v>
      </c>
      <c r="B7537" s="31">
        <v>0.29166666666666669</v>
      </c>
      <c r="C7537" s="46"/>
      <c r="D7537" s="29">
        <v>46101.291666666664</v>
      </c>
      <c r="E7537" s="15" t="str">
        <f>IF(AND($B$6=NB!$A$17,$B$8&gt;0),'Ersparnisberechnung Sommertarif'!$B$8*SLP!C7517,"")</f>
        <v/>
      </c>
    </row>
    <row r="7538" spans="1:5" x14ac:dyDescent="0.3">
      <c r="A7538" s="25">
        <v>46101</v>
      </c>
      <c r="B7538" s="31">
        <v>0.30208333333333331</v>
      </c>
      <c r="C7538" s="46"/>
      <c r="D7538" s="29">
        <v>46101.302083333336</v>
      </c>
      <c r="E7538" s="15" t="str">
        <f>IF(AND($B$6=NB!$A$17,$B$8&gt;0),'Ersparnisberechnung Sommertarif'!$B$8*SLP!C7518,"")</f>
        <v/>
      </c>
    </row>
    <row r="7539" spans="1:5" x14ac:dyDescent="0.3">
      <c r="A7539" s="25">
        <v>46101</v>
      </c>
      <c r="B7539" s="31">
        <v>0.3125</v>
      </c>
      <c r="C7539" s="46"/>
      <c r="D7539" s="29">
        <v>46101.3125</v>
      </c>
      <c r="E7539" s="15" t="str">
        <f>IF(AND($B$6=NB!$A$17,$B$8&gt;0),'Ersparnisberechnung Sommertarif'!$B$8*SLP!C7519,"")</f>
        <v/>
      </c>
    </row>
    <row r="7540" spans="1:5" x14ac:dyDescent="0.3">
      <c r="A7540" s="25">
        <v>46101</v>
      </c>
      <c r="B7540" s="31">
        <v>0.32291666666666669</v>
      </c>
      <c r="C7540" s="46"/>
      <c r="D7540" s="29">
        <v>46101.322916666664</v>
      </c>
      <c r="E7540" s="15" t="str">
        <f>IF(AND($B$6=NB!$A$17,$B$8&gt;0),'Ersparnisberechnung Sommertarif'!$B$8*SLP!C7520,"")</f>
        <v/>
      </c>
    </row>
    <row r="7541" spans="1:5" x14ac:dyDescent="0.3">
      <c r="A7541" s="25">
        <v>46101</v>
      </c>
      <c r="B7541" s="31">
        <v>0.33333333333333331</v>
      </c>
      <c r="C7541" s="46"/>
      <c r="D7541" s="29">
        <v>46101.333333333336</v>
      </c>
      <c r="E7541" s="15" t="str">
        <f>IF(AND($B$6=NB!$A$17,$B$8&gt;0),'Ersparnisberechnung Sommertarif'!$B$8*SLP!C7521,"")</f>
        <v/>
      </c>
    </row>
    <row r="7542" spans="1:5" x14ac:dyDescent="0.3">
      <c r="A7542" s="25">
        <v>46101</v>
      </c>
      <c r="B7542" s="31">
        <v>0.34375</v>
      </c>
      <c r="C7542" s="46"/>
      <c r="D7542" s="29">
        <v>46101.34375</v>
      </c>
      <c r="E7542" s="15" t="str">
        <f>IF(AND($B$6=NB!$A$17,$B$8&gt;0),'Ersparnisberechnung Sommertarif'!$B$8*SLP!C7522,"")</f>
        <v/>
      </c>
    </row>
    <row r="7543" spans="1:5" x14ac:dyDescent="0.3">
      <c r="A7543" s="25">
        <v>46101</v>
      </c>
      <c r="B7543" s="31">
        <v>0.35416666666666669</v>
      </c>
      <c r="C7543" s="46"/>
      <c r="D7543" s="29">
        <v>46101.354166666664</v>
      </c>
      <c r="E7543" s="15" t="str">
        <f>IF(AND($B$6=NB!$A$17,$B$8&gt;0),'Ersparnisberechnung Sommertarif'!$B$8*SLP!C7523,"")</f>
        <v/>
      </c>
    </row>
    <row r="7544" spans="1:5" x14ac:dyDescent="0.3">
      <c r="A7544" s="25">
        <v>46101</v>
      </c>
      <c r="B7544" s="31">
        <v>0.36458333333333331</v>
      </c>
      <c r="C7544" s="46"/>
      <c r="D7544" s="29">
        <v>46101.364583333336</v>
      </c>
      <c r="E7544" s="15" t="str">
        <f>IF(AND($B$6=NB!$A$17,$B$8&gt;0),'Ersparnisberechnung Sommertarif'!$B$8*SLP!C7524,"")</f>
        <v/>
      </c>
    </row>
    <row r="7545" spans="1:5" x14ac:dyDescent="0.3">
      <c r="A7545" s="25">
        <v>46101</v>
      </c>
      <c r="B7545" s="31">
        <v>0.375</v>
      </c>
      <c r="C7545" s="46"/>
      <c r="D7545" s="29">
        <v>46101.375</v>
      </c>
      <c r="E7545" s="15" t="str">
        <f>IF(AND($B$6=NB!$A$17,$B$8&gt;0),'Ersparnisberechnung Sommertarif'!$B$8*SLP!C7525,"")</f>
        <v/>
      </c>
    </row>
    <row r="7546" spans="1:5" x14ac:dyDescent="0.3">
      <c r="A7546" s="25">
        <v>46101</v>
      </c>
      <c r="B7546" s="31">
        <v>0.38541666666666669</v>
      </c>
      <c r="C7546" s="46"/>
      <c r="D7546" s="29">
        <v>46101.385416666664</v>
      </c>
      <c r="E7546" s="15" t="str">
        <f>IF(AND($B$6=NB!$A$17,$B$8&gt;0),'Ersparnisberechnung Sommertarif'!$B$8*SLP!C7526,"")</f>
        <v/>
      </c>
    </row>
    <row r="7547" spans="1:5" x14ac:dyDescent="0.3">
      <c r="A7547" s="25">
        <v>46101</v>
      </c>
      <c r="B7547" s="31">
        <v>0.39583333333333331</v>
      </c>
      <c r="C7547" s="46"/>
      <c r="D7547" s="29">
        <v>46101.395833333336</v>
      </c>
      <c r="E7547" s="15" t="str">
        <f>IF(AND($B$6=NB!$A$17,$B$8&gt;0),'Ersparnisberechnung Sommertarif'!$B$8*SLP!C7527,"")</f>
        <v/>
      </c>
    </row>
    <row r="7548" spans="1:5" x14ac:dyDescent="0.3">
      <c r="A7548" s="25">
        <v>46101</v>
      </c>
      <c r="B7548" s="31">
        <v>0.40625</v>
      </c>
      <c r="C7548" s="46"/>
      <c r="D7548" s="29">
        <v>46101.40625</v>
      </c>
      <c r="E7548" s="15" t="str">
        <f>IF(AND($B$6=NB!$A$17,$B$8&gt;0),'Ersparnisberechnung Sommertarif'!$B$8*SLP!C7528,"")</f>
        <v/>
      </c>
    </row>
    <row r="7549" spans="1:5" x14ac:dyDescent="0.3">
      <c r="A7549" s="25">
        <v>46101</v>
      </c>
      <c r="B7549" s="31">
        <v>0.41666666666666669</v>
      </c>
      <c r="C7549" s="46"/>
      <c r="D7549" s="29">
        <v>46101.416666666664</v>
      </c>
      <c r="E7549" s="15" t="str">
        <f>IF(AND($B$6=NB!$A$17,$B$8&gt;0),'Ersparnisberechnung Sommertarif'!$B$8*SLP!C7529,"")</f>
        <v/>
      </c>
    </row>
    <row r="7550" spans="1:5" x14ac:dyDescent="0.3">
      <c r="A7550" s="25">
        <v>46101</v>
      </c>
      <c r="B7550" s="31">
        <v>0.42708333333333331</v>
      </c>
      <c r="C7550" s="46"/>
      <c r="D7550" s="29">
        <v>46101.427083333336</v>
      </c>
      <c r="E7550" s="15" t="str">
        <f>IF(AND($B$6=NB!$A$17,$B$8&gt;0),'Ersparnisberechnung Sommertarif'!$B$8*SLP!C7530,"")</f>
        <v/>
      </c>
    </row>
    <row r="7551" spans="1:5" x14ac:dyDescent="0.3">
      <c r="A7551" s="25">
        <v>46101</v>
      </c>
      <c r="B7551" s="31">
        <v>0.4375</v>
      </c>
      <c r="C7551" s="46"/>
      <c r="D7551" s="29">
        <v>46101.4375</v>
      </c>
      <c r="E7551" s="15" t="str">
        <f>IF(AND($B$6=NB!$A$17,$B$8&gt;0),'Ersparnisberechnung Sommertarif'!$B$8*SLP!C7531,"")</f>
        <v/>
      </c>
    </row>
    <row r="7552" spans="1:5" x14ac:dyDescent="0.3">
      <c r="A7552" s="25">
        <v>46101</v>
      </c>
      <c r="B7552" s="31">
        <v>0.44791666666666669</v>
      </c>
      <c r="C7552" s="46"/>
      <c r="D7552" s="29">
        <v>46101.447916666664</v>
      </c>
      <c r="E7552" s="15" t="str">
        <f>IF(AND($B$6=NB!$A$17,$B$8&gt;0),'Ersparnisberechnung Sommertarif'!$B$8*SLP!C7532,"")</f>
        <v/>
      </c>
    </row>
    <row r="7553" spans="1:5" x14ac:dyDescent="0.3">
      <c r="A7553" s="25">
        <v>46101</v>
      </c>
      <c r="B7553" s="31">
        <v>0.45833333333333331</v>
      </c>
      <c r="C7553" s="46"/>
      <c r="D7553" s="29">
        <v>46101.458333333336</v>
      </c>
      <c r="E7553" s="15" t="str">
        <f>IF(AND($B$6=NB!$A$17,$B$8&gt;0),'Ersparnisberechnung Sommertarif'!$B$8*SLP!C7533,"")</f>
        <v/>
      </c>
    </row>
    <row r="7554" spans="1:5" x14ac:dyDescent="0.3">
      <c r="A7554" s="25">
        <v>46101</v>
      </c>
      <c r="B7554" s="31">
        <v>0.46875</v>
      </c>
      <c r="C7554" s="46"/>
      <c r="D7554" s="29">
        <v>46101.46875</v>
      </c>
      <c r="E7554" s="15" t="str">
        <f>IF(AND($B$6=NB!$A$17,$B$8&gt;0),'Ersparnisberechnung Sommertarif'!$B$8*SLP!C7534,"")</f>
        <v/>
      </c>
    </row>
    <row r="7555" spans="1:5" x14ac:dyDescent="0.3">
      <c r="A7555" s="25">
        <v>46101</v>
      </c>
      <c r="B7555" s="31">
        <v>0.47916666666666669</v>
      </c>
      <c r="C7555" s="46"/>
      <c r="D7555" s="29">
        <v>46101.479166666664</v>
      </c>
      <c r="E7555" s="15" t="str">
        <f>IF(AND($B$6=NB!$A$17,$B$8&gt;0),'Ersparnisberechnung Sommertarif'!$B$8*SLP!C7535,"")</f>
        <v/>
      </c>
    </row>
    <row r="7556" spans="1:5" x14ac:dyDescent="0.3">
      <c r="A7556" s="25">
        <v>46101</v>
      </c>
      <c r="B7556" s="31">
        <v>0.48958333333333331</v>
      </c>
      <c r="C7556" s="46"/>
      <c r="D7556" s="29">
        <v>46101.489583333336</v>
      </c>
      <c r="E7556" s="15" t="str">
        <f>IF(AND($B$6=NB!$A$17,$B$8&gt;0),'Ersparnisberechnung Sommertarif'!$B$8*SLP!C7536,"")</f>
        <v/>
      </c>
    </row>
    <row r="7557" spans="1:5" x14ac:dyDescent="0.3">
      <c r="A7557" s="25">
        <v>46101</v>
      </c>
      <c r="B7557" s="31">
        <v>0.5</v>
      </c>
      <c r="C7557" s="46"/>
      <c r="D7557" s="29">
        <v>46101.5</v>
      </c>
      <c r="E7557" s="15" t="str">
        <f>IF(AND($B$6=NB!$A$17,$B$8&gt;0),'Ersparnisberechnung Sommertarif'!$B$8*SLP!C7537,"")</f>
        <v/>
      </c>
    </row>
    <row r="7558" spans="1:5" x14ac:dyDescent="0.3">
      <c r="A7558" s="25">
        <v>46101</v>
      </c>
      <c r="B7558" s="31">
        <v>0.51041666666666663</v>
      </c>
      <c r="C7558" s="46"/>
      <c r="D7558" s="29">
        <v>46101.510416666664</v>
      </c>
      <c r="E7558" s="15" t="str">
        <f>IF(AND($B$6=NB!$A$17,$B$8&gt;0),'Ersparnisberechnung Sommertarif'!$B$8*SLP!C7538,"")</f>
        <v/>
      </c>
    </row>
    <row r="7559" spans="1:5" x14ac:dyDescent="0.3">
      <c r="A7559" s="25">
        <v>46101</v>
      </c>
      <c r="B7559" s="31">
        <v>0.52083333333333337</v>
      </c>
      <c r="C7559" s="46"/>
      <c r="D7559" s="29">
        <v>46101.520833333336</v>
      </c>
      <c r="E7559" s="15" t="str">
        <f>IF(AND($B$6=NB!$A$17,$B$8&gt;0),'Ersparnisberechnung Sommertarif'!$B$8*SLP!C7539,"")</f>
        <v/>
      </c>
    </row>
    <row r="7560" spans="1:5" x14ac:dyDescent="0.3">
      <c r="A7560" s="25">
        <v>46101</v>
      </c>
      <c r="B7560" s="31">
        <v>0.53125</v>
      </c>
      <c r="C7560" s="46"/>
      <c r="D7560" s="29">
        <v>46101.53125</v>
      </c>
      <c r="E7560" s="15" t="str">
        <f>IF(AND($B$6=NB!$A$17,$B$8&gt;0),'Ersparnisberechnung Sommertarif'!$B$8*SLP!C7540,"")</f>
        <v/>
      </c>
    </row>
    <row r="7561" spans="1:5" x14ac:dyDescent="0.3">
      <c r="A7561" s="25">
        <v>46101</v>
      </c>
      <c r="B7561" s="31">
        <v>0.54166666666666663</v>
      </c>
      <c r="C7561" s="46"/>
      <c r="D7561" s="29">
        <v>46101.541666666664</v>
      </c>
      <c r="E7561" s="15" t="str">
        <f>IF(AND($B$6=NB!$A$17,$B$8&gt;0),'Ersparnisberechnung Sommertarif'!$B$8*SLP!C7541,"")</f>
        <v/>
      </c>
    </row>
    <row r="7562" spans="1:5" x14ac:dyDescent="0.3">
      <c r="A7562" s="25">
        <v>46101</v>
      </c>
      <c r="B7562" s="31">
        <v>0.55208333333333337</v>
      </c>
      <c r="C7562" s="46"/>
      <c r="D7562" s="29">
        <v>46101.552083333336</v>
      </c>
      <c r="E7562" s="15" t="str">
        <f>IF(AND($B$6=NB!$A$17,$B$8&gt;0),'Ersparnisberechnung Sommertarif'!$B$8*SLP!C7542,"")</f>
        <v/>
      </c>
    </row>
    <row r="7563" spans="1:5" x14ac:dyDescent="0.3">
      <c r="A7563" s="25">
        <v>46101</v>
      </c>
      <c r="B7563" s="31">
        <v>0.5625</v>
      </c>
      <c r="C7563" s="46"/>
      <c r="D7563" s="29">
        <v>46101.5625</v>
      </c>
      <c r="E7563" s="15" t="str">
        <f>IF(AND($B$6=NB!$A$17,$B$8&gt;0),'Ersparnisberechnung Sommertarif'!$B$8*SLP!C7543,"")</f>
        <v/>
      </c>
    </row>
    <row r="7564" spans="1:5" x14ac:dyDescent="0.3">
      <c r="A7564" s="25">
        <v>46101</v>
      </c>
      <c r="B7564" s="31">
        <v>0.57291666666666663</v>
      </c>
      <c r="C7564" s="46"/>
      <c r="D7564" s="29">
        <v>46101.572916666664</v>
      </c>
      <c r="E7564" s="15" t="str">
        <f>IF(AND($B$6=NB!$A$17,$B$8&gt;0),'Ersparnisberechnung Sommertarif'!$B$8*SLP!C7544,"")</f>
        <v/>
      </c>
    </row>
    <row r="7565" spans="1:5" x14ac:dyDescent="0.3">
      <c r="A7565" s="25">
        <v>46101</v>
      </c>
      <c r="B7565" s="31">
        <v>0.58333333333333337</v>
      </c>
      <c r="C7565" s="46"/>
      <c r="D7565" s="29">
        <v>46101.583333333336</v>
      </c>
      <c r="E7565" s="15" t="str">
        <f>IF(AND($B$6=NB!$A$17,$B$8&gt;0),'Ersparnisberechnung Sommertarif'!$B$8*SLP!C7545,"")</f>
        <v/>
      </c>
    </row>
    <row r="7566" spans="1:5" x14ac:dyDescent="0.3">
      <c r="A7566" s="25">
        <v>46101</v>
      </c>
      <c r="B7566" s="31">
        <v>0.59375</v>
      </c>
      <c r="C7566" s="46"/>
      <c r="D7566" s="29">
        <v>46101.59375</v>
      </c>
      <c r="E7566" s="15" t="str">
        <f>IF(AND($B$6=NB!$A$17,$B$8&gt;0),'Ersparnisberechnung Sommertarif'!$B$8*SLP!C7546,"")</f>
        <v/>
      </c>
    </row>
    <row r="7567" spans="1:5" x14ac:dyDescent="0.3">
      <c r="A7567" s="25">
        <v>46101</v>
      </c>
      <c r="B7567" s="31">
        <v>0.60416666666666663</v>
      </c>
      <c r="C7567" s="46"/>
      <c r="D7567" s="29">
        <v>46101.604166666664</v>
      </c>
      <c r="E7567" s="15" t="str">
        <f>IF(AND($B$6=NB!$A$17,$B$8&gt;0),'Ersparnisberechnung Sommertarif'!$B$8*SLP!C7547,"")</f>
        <v/>
      </c>
    </row>
    <row r="7568" spans="1:5" x14ac:dyDescent="0.3">
      <c r="A7568" s="25">
        <v>46101</v>
      </c>
      <c r="B7568" s="31">
        <v>0.61458333333333337</v>
      </c>
      <c r="C7568" s="46"/>
      <c r="D7568" s="29">
        <v>46101.614583333336</v>
      </c>
      <c r="E7568" s="15" t="str">
        <f>IF(AND($B$6=NB!$A$17,$B$8&gt;0),'Ersparnisberechnung Sommertarif'!$B$8*SLP!C7548,"")</f>
        <v/>
      </c>
    </row>
    <row r="7569" spans="1:5" x14ac:dyDescent="0.3">
      <c r="A7569" s="25">
        <v>46101</v>
      </c>
      <c r="B7569" s="31">
        <v>0.625</v>
      </c>
      <c r="C7569" s="46"/>
      <c r="D7569" s="29">
        <v>46101.625</v>
      </c>
      <c r="E7569" s="15" t="str">
        <f>IF(AND($B$6=NB!$A$17,$B$8&gt;0),'Ersparnisberechnung Sommertarif'!$B$8*SLP!C7549,"")</f>
        <v/>
      </c>
    </row>
    <row r="7570" spans="1:5" x14ac:dyDescent="0.3">
      <c r="A7570" s="25">
        <v>46101</v>
      </c>
      <c r="B7570" s="31">
        <v>0.63541666666666663</v>
      </c>
      <c r="C7570" s="46"/>
      <c r="D7570" s="29">
        <v>46101.635416666664</v>
      </c>
      <c r="E7570" s="15" t="str">
        <f>IF(AND($B$6=NB!$A$17,$B$8&gt;0),'Ersparnisberechnung Sommertarif'!$B$8*SLP!C7550,"")</f>
        <v/>
      </c>
    </row>
    <row r="7571" spans="1:5" x14ac:dyDescent="0.3">
      <c r="A7571" s="25">
        <v>46101</v>
      </c>
      <c r="B7571" s="31">
        <v>0.64583333333333337</v>
      </c>
      <c r="C7571" s="46"/>
      <c r="D7571" s="29">
        <v>46101.645833333336</v>
      </c>
      <c r="E7571" s="15" t="str">
        <f>IF(AND($B$6=NB!$A$17,$B$8&gt;0),'Ersparnisberechnung Sommertarif'!$B$8*SLP!C7551,"")</f>
        <v/>
      </c>
    </row>
    <row r="7572" spans="1:5" x14ac:dyDescent="0.3">
      <c r="A7572" s="25">
        <v>46101</v>
      </c>
      <c r="B7572" s="31">
        <v>0.65625</v>
      </c>
      <c r="C7572" s="46"/>
      <c r="D7572" s="29">
        <v>46101.65625</v>
      </c>
      <c r="E7572" s="15" t="str">
        <f>IF(AND($B$6=NB!$A$17,$B$8&gt;0),'Ersparnisberechnung Sommertarif'!$B$8*SLP!C7552,"")</f>
        <v/>
      </c>
    </row>
    <row r="7573" spans="1:5" x14ac:dyDescent="0.3">
      <c r="A7573" s="25">
        <v>46101</v>
      </c>
      <c r="B7573" s="31">
        <v>0.66666666666666663</v>
      </c>
      <c r="C7573" s="46"/>
      <c r="D7573" s="29">
        <v>46101.666666666664</v>
      </c>
      <c r="E7573" s="15" t="str">
        <f>IF(AND($B$6=NB!$A$17,$B$8&gt;0),'Ersparnisberechnung Sommertarif'!$B$8*SLP!C7553,"")</f>
        <v/>
      </c>
    </row>
    <row r="7574" spans="1:5" x14ac:dyDescent="0.3">
      <c r="A7574" s="25">
        <v>46101</v>
      </c>
      <c r="B7574" s="31">
        <v>0.67708333333333337</v>
      </c>
      <c r="C7574" s="46"/>
      <c r="D7574" s="29">
        <v>46101.677083333336</v>
      </c>
      <c r="E7574" s="15" t="str">
        <f>IF(AND($B$6=NB!$A$17,$B$8&gt;0),'Ersparnisberechnung Sommertarif'!$B$8*SLP!C7554,"")</f>
        <v/>
      </c>
    </row>
    <row r="7575" spans="1:5" x14ac:dyDescent="0.3">
      <c r="A7575" s="25">
        <v>46101</v>
      </c>
      <c r="B7575" s="31">
        <v>0.6875</v>
      </c>
      <c r="C7575" s="46"/>
      <c r="D7575" s="29">
        <v>46101.6875</v>
      </c>
      <c r="E7575" s="15" t="str">
        <f>IF(AND($B$6=NB!$A$17,$B$8&gt;0),'Ersparnisberechnung Sommertarif'!$B$8*SLP!C7555,"")</f>
        <v/>
      </c>
    </row>
    <row r="7576" spans="1:5" x14ac:dyDescent="0.3">
      <c r="A7576" s="25">
        <v>46101</v>
      </c>
      <c r="B7576" s="31">
        <v>0.69791666666666663</v>
      </c>
      <c r="C7576" s="46"/>
      <c r="D7576" s="29">
        <v>46101.697916666664</v>
      </c>
      <c r="E7576" s="15" t="str">
        <f>IF(AND($B$6=NB!$A$17,$B$8&gt;0),'Ersparnisberechnung Sommertarif'!$B$8*SLP!C7556,"")</f>
        <v/>
      </c>
    </row>
    <row r="7577" spans="1:5" x14ac:dyDescent="0.3">
      <c r="A7577" s="25">
        <v>46101</v>
      </c>
      <c r="B7577" s="31">
        <v>0.70833333333333337</v>
      </c>
      <c r="C7577" s="46"/>
      <c r="D7577" s="29">
        <v>46101.708333333336</v>
      </c>
      <c r="E7577" s="15" t="str">
        <f>IF(AND($B$6=NB!$A$17,$B$8&gt;0),'Ersparnisberechnung Sommertarif'!$B$8*SLP!C7557,"")</f>
        <v/>
      </c>
    </row>
    <row r="7578" spans="1:5" x14ac:dyDescent="0.3">
      <c r="A7578" s="25">
        <v>46101</v>
      </c>
      <c r="B7578" s="31">
        <v>0.71875</v>
      </c>
      <c r="C7578" s="46"/>
      <c r="D7578" s="29">
        <v>46101.71875</v>
      </c>
      <c r="E7578" s="15" t="str">
        <f>IF(AND($B$6=NB!$A$17,$B$8&gt;0),'Ersparnisberechnung Sommertarif'!$B$8*SLP!C7558,"")</f>
        <v/>
      </c>
    </row>
    <row r="7579" spans="1:5" x14ac:dyDescent="0.3">
      <c r="A7579" s="25">
        <v>46101</v>
      </c>
      <c r="B7579" s="31">
        <v>0.72916666666666663</v>
      </c>
      <c r="C7579" s="46"/>
      <c r="D7579" s="29">
        <v>46101.729166666664</v>
      </c>
      <c r="E7579" s="15" t="str">
        <f>IF(AND($B$6=NB!$A$17,$B$8&gt;0),'Ersparnisberechnung Sommertarif'!$B$8*SLP!C7559,"")</f>
        <v/>
      </c>
    </row>
    <row r="7580" spans="1:5" x14ac:dyDescent="0.3">
      <c r="A7580" s="25">
        <v>46101</v>
      </c>
      <c r="B7580" s="31">
        <v>0.73958333333333337</v>
      </c>
      <c r="C7580" s="46"/>
      <c r="D7580" s="29">
        <v>46101.739583333336</v>
      </c>
      <c r="E7580" s="15" t="str">
        <f>IF(AND($B$6=NB!$A$17,$B$8&gt;0),'Ersparnisberechnung Sommertarif'!$B$8*SLP!C7560,"")</f>
        <v/>
      </c>
    </row>
    <row r="7581" spans="1:5" x14ac:dyDescent="0.3">
      <c r="A7581" s="25">
        <v>46101</v>
      </c>
      <c r="B7581" s="31">
        <v>0.75</v>
      </c>
      <c r="C7581" s="46"/>
      <c r="D7581" s="29">
        <v>46101.75</v>
      </c>
      <c r="E7581" s="15" t="str">
        <f>IF(AND($B$6=NB!$A$17,$B$8&gt;0),'Ersparnisberechnung Sommertarif'!$B$8*SLP!C7561,"")</f>
        <v/>
      </c>
    </row>
    <row r="7582" spans="1:5" x14ac:dyDescent="0.3">
      <c r="A7582" s="25">
        <v>46101</v>
      </c>
      <c r="B7582" s="31">
        <v>0.76041666666666663</v>
      </c>
      <c r="C7582" s="46"/>
      <c r="D7582" s="29">
        <v>46101.760416666664</v>
      </c>
      <c r="E7582" s="15" t="str">
        <f>IF(AND($B$6=NB!$A$17,$B$8&gt;0),'Ersparnisberechnung Sommertarif'!$B$8*SLP!C7562,"")</f>
        <v/>
      </c>
    </row>
    <row r="7583" spans="1:5" x14ac:dyDescent="0.3">
      <c r="A7583" s="25">
        <v>46101</v>
      </c>
      <c r="B7583" s="31">
        <v>0.77083333333333337</v>
      </c>
      <c r="C7583" s="46"/>
      <c r="D7583" s="29">
        <v>46101.770833333336</v>
      </c>
      <c r="E7583" s="15" t="str">
        <f>IF(AND($B$6=NB!$A$17,$B$8&gt;0),'Ersparnisberechnung Sommertarif'!$B$8*SLP!C7563,"")</f>
        <v/>
      </c>
    </row>
    <row r="7584" spans="1:5" x14ac:dyDescent="0.3">
      <c r="A7584" s="25">
        <v>46101</v>
      </c>
      <c r="B7584" s="31">
        <v>0.78125</v>
      </c>
      <c r="C7584" s="46"/>
      <c r="D7584" s="29">
        <v>46101.78125</v>
      </c>
      <c r="E7584" s="15" t="str">
        <f>IF(AND($B$6=NB!$A$17,$B$8&gt;0),'Ersparnisberechnung Sommertarif'!$B$8*SLP!C7564,"")</f>
        <v/>
      </c>
    </row>
    <row r="7585" spans="1:5" x14ac:dyDescent="0.3">
      <c r="A7585" s="25">
        <v>46101</v>
      </c>
      <c r="B7585" s="31">
        <v>0.79166666666666663</v>
      </c>
      <c r="C7585" s="46"/>
      <c r="D7585" s="29">
        <v>46101.791666666664</v>
      </c>
      <c r="E7585" s="15" t="str">
        <f>IF(AND($B$6=NB!$A$17,$B$8&gt;0),'Ersparnisberechnung Sommertarif'!$B$8*SLP!C7565,"")</f>
        <v/>
      </c>
    </row>
    <row r="7586" spans="1:5" x14ac:dyDescent="0.3">
      <c r="A7586" s="25">
        <v>46101</v>
      </c>
      <c r="B7586" s="31">
        <v>0.80208333333333337</v>
      </c>
      <c r="C7586" s="46"/>
      <c r="D7586" s="29">
        <v>46101.802083333336</v>
      </c>
      <c r="E7586" s="15" t="str">
        <f>IF(AND($B$6=NB!$A$17,$B$8&gt;0),'Ersparnisberechnung Sommertarif'!$B$8*SLP!C7566,"")</f>
        <v/>
      </c>
    </row>
    <row r="7587" spans="1:5" x14ac:dyDescent="0.3">
      <c r="A7587" s="25">
        <v>46101</v>
      </c>
      <c r="B7587" s="31">
        <v>0.8125</v>
      </c>
      <c r="C7587" s="46"/>
      <c r="D7587" s="29">
        <v>46101.8125</v>
      </c>
      <c r="E7587" s="15" t="str">
        <f>IF(AND($B$6=NB!$A$17,$B$8&gt;0),'Ersparnisberechnung Sommertarif'!$B$8*SLP!C7567,"")</f>
        <v/>
      </c>
    </row>
    <row r="7588" spans="1:5" x14ac:dyDescent="0.3">
      <c r="A7588" s="25">
        <v>46101</v>
      </c>
      <c r="B7588" s="31">
        <v>0.82291666666666663</v>
      </c>
      <c r="C7588" s="46"/>
      <c r="D7588" s="29">
        <v>46101.822916666664</v>
      </c>
      <c r="E7588" s="15" t="str">
        <f>IF(AND($B$6=NB!$A$17,$B$8&gt;0),'Ersparnisberechnung Sommertarif'!$B$8*SLP!C7568,"")</f>
        <v/>
      </c>
    </row>
    <row r="7589" spans="1:5" x14ac:dyDescent="0.3">
      <c r="A7589" s="25">
        <v>46101</v>
      </c>
      <c r="B7589" s="31">
        <v>0.83333333333333337</v>
      </c>
      <c r="C7589" s="46"/>
      <c r="D7589" s="29">
        <v>46101.833333333336</v>
      </c>
      <c r="E7589" s="15" t="str">
        <f>IF(AND($B$6=NB!$A$17,$B$8&gt;0),'Ersparnisberechnung Sommertarif'!$B$8*SLP!C7569,"")</f>
        <v/>
      </c>
    </row>
    <row r="7590" spans="1:5" x14ac:dyDescent="0.3">
      <c r="A7590" s="25">
        <v>46101</v>
      </c>
      <c r="B7590" s="31">
        <v>0.84375</v>
      </c>
      <c r="C7590" s="46"/>
      <c r="D7590" s="29">
        <v>46101.84375</v>
      </c>
      <c r="E7590" s="15" t="str">
        <f>IF(AND($B$6=NB!$A$17,$B$8&gt;0),'Ersparnisberechnung Sommertarif'!$B$8*SLP!C7570,"")</f>
        <v/>
      </c>
    </row>
    <row r="7591" spans="1:5" x14ac:dyDescent="0.3">
      <c r="A7591" s="25">
        <v>46101</v>
      </c>
      <c r="B7591" s="31">
        <v>0.85416666666666663</v>
      </c>
      <c r="C7591" s="46"/>
      <c r="D7591" s="29">
        <v>46101.854166666664</v>
      </c>
      <c r="E7591" s="15" t="str">
        <f>IF(AND($B$6=NB!$A$17,$B$8&gt;0),'Ersparnisberechnung Sommertarif'!$B$8*SLP!C7571,"")</f>
        <v/>
      </c>
    </row>
    <row r="7592" spans="1:5" x14ac:dyDescent="0.3">
      <c r="A7592" s="25">
        <v>46101</v>
      </c>
      <c r="B7592" s="31">
        <v>0.86458333333333337</v>
      </c>
      <c r="C7592" s="46"/>
      <c r="D7592" s="29">
        <v>46101.864583333336</v>
      </c>
      <c r="E7592" s="15" t="str">
        <f>IF(AND($B$6=NB!$A$17,$B$8&gt;0),'Ersparnisberechnung Sommertarif'!$B$8*SLP!C7572,"")</f>
        <v/>
      </c>
    </row>
    <row r="7593" spans="1:5" x14ac:dyDescent="0.3">
      <c r="A7593" s="25">
        <v>46101</v>
      </c>
      <c r="B7593" s="31">
        <v>0.875</v>
      </c>
      <c r="C7593" s="46"/>
      <c r="D7593" s="29">
        <v>46101.875</v>
      </c>
      <c r="E7593" s="15" t="str">
        <f>IF(AND($B$6=NB!$A$17,$B$8&gt;0),'Ersparnisberechnung Sommertarif'!$B$8*SLP!C7573,"")</f>
        <v/>
      </c>
    </row>
    <row r="7594" spans="1:5" x14ac:dyDescent="0.3">
      <c r="A7594" s="25">
        <v>46101</v>
      </c>
      <c r="B7594" s="31">
        <v>0.88541666666666663</v>
      </c>
      <c r="C7594" s="46"/>
      <c r="D7594" s="29">
        <v>46101.885416666664</v>
      </c>
      <c r="E7594" s="15" t="str">
        <f>IF(AND($B$6=NB!$A$17,$B$8&gt;0),'Ersparnisberechnung Sommertarif'!$B$8*SLP!C7574,"")</f>
        <v/>
      </c>
    </row>
    <row r="7595" spans="1:5" x14ac:dyDescent="0.3">
      <c r="A7595" s="25">
        <v>46101</v>
      </c>
      <c r="B7595" s="31">
        <v>0.89583333333333337</v>
      </c>
      <c r="C7595" s="46"/>
      <c r="D7595" s="29">
        <v>46101.895833333336</v>
      </c>
      <c r="E7595" s="15" t="str">
        <f>IF(AND($B$6=NB!$A$17,$B$8&gt;0),'Ersparnisberechnung Sommertarif'!$B$8*SLP!C7575,"")</f>
        <v/>
      </c>
    </row>
    <row r="7596" spans="1:5" x14ac:dyDescent="0.3">
      <c r="A7596" s="25">
        <v>46101</v>
      </c>
      <c r="B7596" s="31">
        <v>0.90625</v>
      </c>
      <c r="C7596" s="46"/>
      <c r="D7596" s="29">
        <v>46101.90625</v>
      </c>
      <c r="E7596" s="15" t="str">
        <f>IF(AND($B$6=NB!$A$17,$B$8&gt;0),'Ersparnisberechnung Sommertarif'!$B$8*SLP!C7576,"")</f>
        <v/>
      </c>
    </row>
    <row r="7597" spans="1:5" x14ac:dyDescent="0.3">
      <c r="A7597" s="25">
        <v>46101</v>
      </c>
      <c r="B7597" s="31">
        <v>0.91666666666666663</v>
      </c>
      <c r="C7597" s="46"/>
      <c r="D7597" s="29">
        <v>46101.916666666664</v>
      </c>
      <c r="E7597" s="15" t="str">
        <f>IF(AND($B$6=NB!$A$17,$B$8&gt;0),'Ersparnisberechnung Sommertarif'!$B$8*SLP!C7577,"")</f>
        <v/>
      </c>
    </row>
    <row r="7598" spans="1:5" x14ac:dyDescent="0.3">
      <c r="A7598" s="25">
        <v>46101</v>
      </c>
      <c r="B7598" s="31">
        <v>0.92708333333333337</v>
      </c>
      <c r="C7598" s="46"/>
      <c r="D7598" s="29">
        <v>46101.927083333336</v>
      </c>
      <c r="E7598" s="15" t="str">
        <f>IF(AND($B$6=NB!$A$17,$B$8&gt;0),'Ersparnisberechnung Sommertarif'!$B$8*SLP!C7578,"")</f>
        <v/>
      </c>
    </row>
    <row r="7599" spans="1:5" x14ac:dyDescent="0.3">
      <c r="A7599" s="25">
        <v>46101</v>
      </c>
      <c r="B7599" s="31">
        <v>0.9375</v>
      </c>
      <c r="C7599" s="46"/>
      <c r="D7599" s="29">
        <v>46101.9375</v>
      </c>
      <c r="E7599" s="15" t="str">
        <f>IF(AND($B$6=NB!$A$17,$B$8&gt;0),'Ersparnisberechnung Sommertarif'!$B$8*SLP!C7579,"")</f>
        <v/>
      </c>
    </row>
    <row r="7600" spans="1:5" x14ac:dyDescent="0.3">
      <c r="A7600" s="25">
        <v>46101</v>
      </c>
      <c r="B7600" s="31">
        <v>0.94791666666666663</v>
      </c>
      <c r="C7600" s="46"/>
      <c r="D7600" s="29">
        <v>46101.947916666664</v>
      </c>
      <c r="E7600" s="15" t="str">
        <f>IF(AND($B$6=NB!$A$17,$B$8&gt;0),'Ersparnisberechnung Sommertarif'!$B$8*SLP!C7580,"")</f>
        <v/>
      </c>
    </row>
    <row r="7601" spans="1:5" x14ac:dyDescent="0.3">
      <c r="A7601" s="25">
        <v>46101</v>
      </c>
      <c r="B7601" s="31">
        <v>0.95833333333333337</v>
      </c>
      <c r="C7601" s="46"/>
      <c r="D7601" s="29">
        <v>46101.958333333336</v>
      </c>
      <c r="E7601" s="15" t="str">
        <f>IF(AND($B$6=NB!$A$17,$B$8&gt;0),'Ersparnisberechnung Sommertarif'!$B$8*SLP!C7581,"")</f>
        <v/>
      </c>
    </row>
    <row r="7602" spans="1:5" x14ac:dyDescent="0.3">
      <c r="A7602" s="25">
        <v>46101</v>
      </c>
      <c r="B7602" s="31">
        <v>0.96875</v>
      </c>
      <c r="C7602" s="46"/>
      <c r="D7602" s="29">
        <v>46101.96875</v>
      </c>
      <c r="E7602" s="15" t="str">
        <f>IF(AND($B$6=NB!$A$17,$B$8&gt;0),'Ersparnisberechnung Sommertarif'!$B$8*SLP!C7582,"")</f>
        <v/>
      </c>
    </row>
    <row r="7603" spans="1:5" x14ac:dyDescent="0.3">
      <c r="A7603" s="25">
        <v>46101</v>
      </c>
      <c r="B7603" s="31">
        <v>0.97916666666666663</v>
      </c>
      <c r="C7603" s="46"/>
      <c r="D7603" s="29">
        <v>46101.979166666664</v>
      </c>
      <c r="E7603" s="15" t="str">
        <f>IF(AND($B$6=NB!$A$17,$B$8&gt;0),'Ersparnisberechnung Sommertarif'!$B$8*SLP!C7583,"")</f>
        <v/>
      </c>
    </row>
    <row r="7604" spans="1:5" x14ac:dyDescent="0.3">
      <c r="A7604" s="25">
        <v>46101</v>
      </c>
      <c r="B7604" s="31">
        <v>0.98958333333333337</v>
      </c>
      <c r="C7604" s="46"/>
      <c r="D7604" s="29">
        <v>46101.989583333336</v>
      </c>
      <c r="E7604" s="15" t="str">
        <f>IF(AND($B$6=NB!$A$17,$B$8&gt;0),'Ersparnisberechnung Sommertarif'!$B$8*SLP!C7584,"")</f>
        <v/>
      </c>
    </row>
    <row r="7605" spans="1:5" x14ac:dyDescent="0.3">
      <c r="A7605" s="25">
        <v>46102</v>
      </c>
      <c r="B7605" s="31">
        <v>0</v>
      </c>
      <c r="C7605" s="46"/>
      <c r="D7605" s="29">
        <v>46102</v>
      </c>
      <c r="E7605" s="15" t="str">
        <f>IF(AND($B$6=NB!$A$17,$B$8&gt;0),'Ersparnisberechnung Sommertarif'!$B$8*SLP!C7585,"")</f>
        <v/>
      </c>
    </row>
    <row r="7606" spans="1:5" x14ac:dyDescent="0.3">
      <c r="A7606" s="25">
        <v>46102</v>
      </c>
      <c r="B7606" s="31">
        <v>1.0416666666666666E-2</v>
      </c>
      <c r="C7606" s="46"/>
      <c r="D7606" s="29">
        <v>46102.010416666664</v>
      </c>
      <c r="E7606" s="15" t="str">
        <f>IF(AND($B$6=NB!$A$17,$B$8&gt;0),'Ersparnisberechnung Sommertarif'!$B$8*SLP!C7586,"")</f>
        <v/>
      </c>
    </row>
    <row r="7607" spans="1:5" x14ac:dyDescent="0.3">
      <c r="A7607" s="25">
        <v>46102</v>
      </c>
      <c r="B7607" s="31">
        <v>2.0833333333333332E-2</v>
      </c>
      <c r="C7607" s="46"/>
      <c r="D7607" s="29">
        <v>46102.020833333336</v>
      </c>
      <c r="E7607" s="15" t="str">
        <f>IF(AND($B$6=NB!$A$17,$B$8&gt;0),'Ersparnisberechnung Sommertarif'!$B$8*SLP!C7587,"")</f>
        <v/>
      </c>
    </row>
    <row r="7608" spans="1:5" x14ac:dyDescent="0.3">
      <c r="A7608" s="25">
        <v>46102</v>
      </c>
      <c r="B7608" s="31">
        <v>3.125E-2</v>
      </c>
      <c r="C7608" s="46"/>
      <c r="D7608" s="29">
        <v>46102.03125</v>
      </c>
      <c r="E7608" s="15" t="str">
        <f>IF(AND($B$6=NB!$A$17,$B$8&gt;0),'Ersparnisberechnung Sommertarif'!$B$8*SLP!C7588,"")</f>
        <v/>
      </c>
    </row>
    <row r="7609" spans="1:5" x14ac:dyDescent="0.3">
      <c r="A7609" s="25">
        <v>46102</v>
      </c>
      <c r="B7609" s="31">
        <v>4.1666666666666664E-2</v>
      </c>
      <c r="C7609" s="46"/>
      <c r="D7609" s="29">
        <v>46102.041666666664</v>
      </c>
      <c r="E7609" s="15" t="str">
        <f>IF(AND($B$6=NB!$A$17,$B$8&gt;0),'Ersparnisberechnung Sommertarif'!$B$8*SLP!C7589,"")</f>
        <v/>
      </c>
    </row>
    <row r="7610" spans="1:5" x14ac:dyDescent="0.3">
      <c r="A7610" s="25">
        <v>46102</v>
      </c>
      <c r="B7610" s="31">
        <v>5.2083333333333336E-2</v>
      </c>
      <c r="C7610" s="46"/>
      <c r="D7610" s="29">
        <v>46102.052083333336</v>
      </c>
      <c r="E7610" s="15" t="str">
        <f>IF(AND($B$6=NB!$A$17,$B$8&gt;0),'Ersparnisberechnung Sommertarif'!$B$8*SLP!C7590,"")</f>
        <v/>
      </c>
    </row>
    <row r="7611" spans="1:5" x14ac:dyDescent="0.3">
      <c r="A7611" s="25">
        <v>46102</v>
      </c>
      <c r="B7611" s="31">
        <v>6.25E-2</v>
      </c>
      <c r="C7611" s="46"/>
      <c r="D7611" s="29">
        <v>46102.0625</v>
      </c>
      <c r="E7611" s="15" t="str">
        <f>IF(AND($B$6=NB!$A$17,$B$8&gt;0),'Ersparnisberechnung Sommertarif'!$B$8*SLP!C7591,"")</f>
        <v/>
      </c>
    </row>
    <row r="7612" spans="1:5" x14ac:dyDescent="0.3">
      <c r="A7612" s="25">
        <v>46102</v>
      </c>
      <c r="B7612" s="31">
        <v>7.2916666666666671E-2</v>
      </c>
      <c r="C7612" s="46"/>
      <c r="D7612" s="29">
        <v>46102.072916666664</v>
      </c>
      <c r="E7612" s="15" t="str">
        <f>IF(AND($B$6=NB!$A$17,$B$8&gt;0),'Ersparnisberechnung Sommertarif'!$B$8*SLP!C7592,"")</f>
        <v/>
      </c>
    </row>
    <row r="7613" spans="1:5" x14ac:dyDescent="0.3">
      <c r="A7613" s="25">
        <v>46102</v>
      </c>
      <c r="B7613" s="31">
        <v>8.3333333333333329E-2</v>
      </c>
      <c r="C7613" s="46"/>
      <c r="D7613" s="29">
        <v>46102.083333333336</v>
      </c>
      <c r="E7613" s="15" t="str">
        <f>IF(AND($B$6=NB!$A$17,$B$8&gt;0),'Ersparnisberechnung Sommertarif'!$B$8*SLP!C7593,"")</f>
        <v/>
      </c>
    </row>
    <row r="7614" spans="1:5" x14ac:dyDescent="0.3">
      <c r="A7614" s="25">
        <v>46102</v>
      </c>
      <c r="B7614" s="31">
        <v>9.375E-2</v>
      </c>
      <c r="C7614" s="46"/>
      <c r="D7614" s="29">
        <v>46102.09375</v>
      </c>
      <c r="E7614" s="15" t="str">
        <f>IF(AND($B$6=NB!$A$17,$B$8&gt;0),'Ersparnisberechnung Sommertarif'!$B$8*SLP!C7594,"")</f>
        <v/>
      </c>
    </row>
    <row r="7615" spans="1:5" x14ac:dyDescent="0.3">
      <c r="A7615" s="25">
        <v>46102</v>
      </c>
      <c r="B7615" s="31">
        <v>0.10416666666666667</v>
      </c>
      <c r="C7615" s="46"/>
      <c r="D7615" s="29">
        <v>46102.104166666664</v>
      </c>
      <c r="E7615" s="15" t="str">
        <f>IF(AND($B$6=NB!$A$17,$B$8&gt;0),'Ersparnisberechnung Sommertarif'!$B$8*SLP!C7595,"")</f>
        <v/>
      </c>
    </row>
    <row r="7616" spans="1:5" x14ac:dyDescent="0.3">
      <c r="A7616" s="25">
        <v>46102</v>
      </c>
      <c r="B7616" s="31">
        <v>0.11458333333333333</v>
      </c>
      <c r="C7616" s="46"/>
      <c r="D7616" s="29">
        <v>46102.114583333336</v>
      </c>
      <c r="E7616" s="15" t="str">
        <f>IF(AND($B$6=NB!$A$17,$B$8&gt;0),'Ersparnisberechnung Sommertarif'!$B$8*SLP!C7596,"")</f>
        <v/>
      </c>
    </row>
    <row r="7617" spans="1:5" x14ac:dyDescent="0.3">
      <c r="A7617" s="25">
        <v>46102</v>
      </c>
      <c r="B7617" s="31">
        <v>0.125</v>
      </c>
      <c r="C7617" s="46"/>
      <c r="D7617" s="29">
        <v>46102.125</v>
      </c>
      <c r="E7617" s="15" t="str">
        <f>IF(AND($B$6=NB!$A$17,$B$8&gt;0),'Ersparnisberechnung Sommertarif'!$B$8*SLP!C7597,"")</f>
        <v/>
      </c>
    </row>
    <row r="7618" spans="1:5" x14ac:dyDescent="0.3">
      <c r="A7618" s="25">
        <v>46102</v>
      </c>
      <c r="B7618" s="31">
        <v>0.13541666666666666</v>
      </c>
      <c r="C7618" s="46"/>
      <c r="D7618" s="29">
        <v>46102.135416666664</v>
      </c>
      <c r="E7618" s="15" t="str">
        <f>IF(AND($B$6=NB!$A$17,$B$8&gt;0),'Ersparnisberechnung Sommertarif'!$B$8*SLP!C7598,"")</f>
        <v/>
      </c>
    </row>
    <row r="7619" spans="1:5" x14ac:dyDescent="0.3">
      <c r="A7619" s="25">
        <v>46102</v>
      </c>
      <c r="B7619" s="31">
        <v>0.14583333333333334</v>
      </c>
      <c r="C7619" s="46"/>
      <c r="D7619" s="29">
        <v>46102.145833333336</v>
      </c>
      <c r="E7619" s="15" t="str">
        <f>IF(AND($B$6=NB!$A$17,$B$8&gt;0),'Ersparnisberechnung Sommertarif'!$B$8*SLP!C7599,"")</f>
        <v/>
      </c>
    </row>
    <row r="7620" spans="1:5" x14ac:dyDescent="0.3">
      <c r="A7620" s="25">
        <v>46102</v>
      </c>
      <c r="B7620" s="31">
        <v>0.15625</v>
      </c>
      <c r="C7620" s="46"/>
      <c r="D7620" s="29">
        <v>46102.15625</v>
      </c>
      <c r="E7620" s="15" t="str">
        <f>IF(AND($B$6=NB!$A$17,$B$8&gt;0),'Ersparnisberechnung Sommertarif'!$B$8*SLP!C7600,"")</f>
        <v/>
      </c>
    </row>
    <row r="7621" spans="1:5" x14ac:dyDescent="0.3">
      <c r="A7621" s="25">
        <v>46102</v>
      </c>
      <c r="B7621" s="31">
        <v>0.16666666666666666</v>
      </c>
      <c r="C7621" s="46"/>
      <c r="D7621" s="29">
        <v>46102.166666666664</v>
      </c>
      <c r="E7621" s="15" t="str">
        <f>IF(AND($B$6=NB!$A$17,$B$8&gt;0),'Ersparnisberechnung Sommertarif'!$B$8*SLP!C7601,"")</f>
        <v/>
      </c>
    </row>
    <row r="7622" spans="1:5" x14ac:dyDescent="0.3">
      <c r="A7622" s="25">
        <v>46102</v>
      </c>
      <c r="B7622" s="31">
        <v>0.17708333333333334</v>
      </c>
      <c r="C7622" s="46"/>
      <c r="D7622" s="29">
        <v>46102.177083333336</v>
      </c>
      <c r="E7622" s="15" t="str">
        <f>IF(AND($B$6=NB!$A$17,$B$8&gt;0),'Ersparnisberechnung Sommertarif'!$B$8*SLP!C7602,"")</f>
        <v/>
      </c>
    </row>
    <row r="7623" spans="1:5" x14ac:dyDescent="0.3">
      <c r="A7623" s="25">
        <v>46102</v>
      </c>
      <c r="B7623" s="31">
        <v>0.1875</v>
      </c>
      <c r="C7623" s="46"/>
      <c r="D7623" s="29">
        <v>46102.1875</v>
      </c>
      <c r="E7623" s="15" t="str">
        <f>IF(AND($B$6=NB!$A$17,$B$8&gt;0),'Ersparnisberechnung Sommertarif'!$B$8*SLP!C7603,"")</f>
        <v/>
      </c>
    </row>
    <row r="7624" spans="1:5" x14ac:dyDescent="0.3">
      <c r="A7624" s="25">
        <v>46102</v>
      </c>
      <c r="B7624" s="31">
        <v>0.19791666666666666</v>
      </c>
      <c r="C7624" s="46"/>
      <c r="D7624" s="29">
        <v>46102.197916666664</v>
      </c>
      <c r="E7624" s="15" t="str">
        <f>IF(AND($B$6=NB!$A$17,$B$8&gt;0),'Ersparnisberechnung Sommertarif'!$B$8*SLP!C7604,"")</f>
        <v/>
      </c>
    </row>
    <row r="7625" spans="1:5" x14ac:dyDescent="0.3">
      <c r="A7625" s="25">
        <v>46102</v>
      </c>
      <c r="B7625" s="31">
        <v>0.20833333333333334</v>
      </c>
      <c r="C7625" s="46"/>
      <c r="D7625" s="29">
        <v>46102.208333333336</v>
      </c>
      <c r="E7625" s="15" t="str">
        <f>IF(AND($B$6=NB!$A$17,$B$8&gt;0),'Ersparnisberechnung Sommertarif'!$B$8*SLP!C7605,"")</f>
        <v/>
      </c>
    </row>
    <row r="7626" spans="1:5" x14ac:dyDescent="0.3">
      <c r="A7626" s="25">
        <v>46102</v>
      </c>
      <c r="B7626" s="31">
        <v>0.21875</v>
      </c>
      <c r="C7626" s="46"/>
      <c r="D7626" s="29">
        <v>46102.21875</v>
      </c>
      <c r="E7626" s="15" t="str">
        <f>IF(AND($B$6=NB!$A$17,$B$8&gt;0),'Ersparnisberechnung Sommertarif'!$B$8*SLP!C7606,"")</f>
        <v/>
      </c>
    </row>
    <row r="7627" spans="1:5" x14ac:dyDescent="0.3">
      <c r="A7627" s="25">
        <v>46102</v>
      </c>
      <c r="B7627" s="31">
        <v>0.22916666666666666</v>
      </c>
      <c r="C7627" s="46"/>
      <c r="D7627" s="29">
        <v>46102.229166666664</v>
      </c>
      <c r="E7627" s="15" t="str">
        <f>IF(AND($B$6=NB!$A$17,$B$8&gt;0),'Ersparnisberechnung Sommertarif'!$B$8*SLP!C7607,"")</f>
        <v/>
      </c>
    </row>
    <row r="7628" spans="1:5" x14ac:dyDescent="0.3">
      <c r="A7628" s="25">
        <v>46102</v>
      </c>
      <c r="B7628" s="31">
        <v>0.23958333333333334</v>
      </c>
      <c r="C7628" s="46"/>
      <c r="D7628" s="29">
        <v>46102.239583333336</v>
      </c>
      <c r="E7628" s="15" t="str">
        <f>IF(AND($B$6=NB!$A$17,$B$8&gt;0),'Ersparnisberechnung Sommertarif'!$B$8*SLP!C7608,"")</f>
        <v/>
      </c>
    </row>
    <row r="7629" spans="1:5" x14ac:dyDescent="0.3">
      <c r="A7629" s="25">
        <v>46102</v>
      </c>
      <c r="B7629" s="31">
        <v>0.25</v>
      </c>
      <c r="C7629" s="46"/>
      <c r="D7629" s="29">
        <v>46102.25</v>
      </c>
      <c r="E7629" s="15" t="str">
        <f>IF(AND($B$6=NB!$A$17,$B$8&gt;0),'Ersparnisberechnung Sommertarif'!$B$8*SLP!C7609,"")</f>
        <v/>
      </c>
    </row>
    <row r="7630" spans="1:5" x14ac:dyDescent="0.3">
      <c r="A7630" s="25">
        <v>46102</v>
      </c>
      <c r="B7630" s="31">
        <v>0.26041666666666669</v>
      </c>
      <c r="C7630" s="46"/>
      <c r="D7630" s="29">
        <v>46102.260416666664</v>
      </c>
      <c r="E7630" s="15" t="str">
        <f>IF(AND($B$6=NB!$A$17,$B$8&gt;0),'Ersparnisberechnung Sommertarif'!$B$8*SLP!C7610,"")</f>
        <v/>
      </c>
    </row>
    <row r="7631" spans="1:5" x14ac:dyDescent="0.3">
      <c r="A7631" s="25">
        <v>46102</v>
      </c>
      <c r="B7631" s="31">
        <v>0.27083333333333331</v>
      </c>
      <c r="C7631" s="46"/>
      <c r="D7631" s="29">
        <v>46102.270833333336</v>
      </c>
      <c r="E7631" s="15" t="str">
        <f>IF(AND($B$6=NB!$A$17,$B$8&gt;0),'Ersparnisberechnung Sommertarif'!$B$8*SLP!C7611,"")</f>
        <v/>
      </c>
    </row>
    <row r="7632" spans="1:5" x14ac:dyDescent="0.3">
      <c r="A7632" s="25">
        <v>46102</v>
      </c>
      <c r="B7632" s="31">
        <v>0.28125</v>
      </c>
      <c r="C7632" s="46"/>
      <c r="D7632" s="29">
        <v>46102.28125</v>
      </c>
      <c r="E7632" s="15" t="str">
        <f>IF(AND($B$6=NB!$A$17,$B$8&gt;0),'Ersparnisberechnung Sommertarif'!$B$8*SLP!C7612,"")</f>
        <v/>
      </c>
    </row>
    <row r="7633" spans="1:5" x14ac:dyDescent="0.3">
      <c r="A7633" s="25">
        <v>46102</v>
      </c>
      <c r="B7633" s="31">
        <v>0.29166666666666669</v>
      </c>
      <c r="C7633" s="46"/>
      <c r="D7633" s="29">
        <v>46102.291666666664</v>
      </c>
      <c r="E7633" s="15" t="str">
        <f>IF(AND($B$6=NB!$A$17,$B$8&gt;0),'Ersparnisberechnung Sommertarif'!$B$8*SLP!C7613,"")</f>
        <v/>
      </c>
    </row>
    <row r="7634" spans="1:5" x14ac:dyDescent="0.3">
      <c r="A7634" s="25">
        <v>46102</v>
      </c>
      <c r="B7634" s="31">
        <v>0.30208333333333331</v>
      </c>
      <c r="C7634" s="46"/>
      <c r="D7634" s="29">
        <v>46102.302083333336</v>
      </c>
      <c r="E7634" s="15" t="str">
        <f>IF(AND($B$6=NB!$A$17,$B$8&gt;0),'Ersparnisberechnung Sommertarif'!$B$8*SLP!C7614,"")</f>
        <v/>
      </c>
    </row>
    <row r="7635" spans="1:5" x14ac:dyDescent="0.3">
      <c r="A7635" s="25">
        <v>46102</v>
      </c>
      <c r="B7635" s="31">
        <v>0.3125</v>
      </c>
      <c r="C7635" s="46"/>
      <c r="D7635" s="29">
        <v>46102.3125</v>
      </c>
      <c r="E7635" s="15" t="str">
        <f>IF(AND($B$6=NB!$A$17,$B$8&gt;0),'Ersparnisberechnung Sommertarif'!$B$8*SLP!C7615,"")</f>
        <v/>
      </c>
    </row>
    <row r="7636" spans="1:5" x14ac:dyDescent="0.3">
      <c r="A7636" s="25">
        <v>46102</v>
      </c>
      <c r="B7636" s="31">
        <v>0.32291666666666669</v>
      </c>
      <c r="C7636" s="46"/>
      <c r="D7636" s="29">
        <v>46102.322916666664</v>
      </c>
      <c r="E7636" s="15" t="str">
        <f>IF(AND($B$6=NB!$A$17,$B$8&gt;0),'Ersparnisberechnung Sommertarif'!$B$8*SLP!C7616,"")</f>
        <v/>
      </c>
    </row>
    <row r="7637" spans="1:5" x14ac:dyDescent="0.3">
      <c r="A7637" s="25">
        <v>46102</v>
      </c>
      <c r="B7637" s="31">
        <v>0.33333333333333331</v>
      </c>
      <c r="C7637" s="46"/>
      <c r="D7637" s="29">
        <v>46102.333333333336</v>
      </c>
      <c r="E7637" s="15" t="str">
        <f>IF(AND($B$6=NB!$A$17,$B$8&gt;0),'Ersparnisberechnung Sommertarif'!$B$8*SLP!C7617,"")</f>
        <v/>
      </c>
    </row>
    <row r="7638" spans="1:5" x14ac:dyDescent="0.3">
      <c r="A7638" s="25">
        <v>46102</v>
      </c>
      <c r="B7638" s="31">
        <v>0.34375</v>
      </c>
      <c r="C7638" s="46"/>
      <c r="D7638" s="29">
        <v>46102.34375</v>
      </c>
      <c r="E7638" s="15" t="str">
        <f>IF(AND($B$6=NB!$A$17,$B$8&gt;0),'Ersparnisberechnung Sommertarif'!$B$8*SLP!C7618,"")</f>
        <v/>
      </c>
    </row>
    <row r="7639" spans="1:5" x14ac:dyDescent="0.3">
      <c r="A7639" s="25">
        <v>46102</v>
      </c>
      <c r="B7639" s="31">
        <v>0.35416666666666669</v>
      </c>
      <c r="C7639" s="46"/>
      <c r="D7639" s="29">
        <v>46102.354166666664</v>
      </c>
      <c r="E7639" s="15" t="str">
        <f>IF(AND($B$6=NB!$A$17,$B$8&gt;0),'Ersparnisberechnung Sommertarif'!$B$8*SLP!C7619,"")</f>
        <v/>
      </c>
    </row>
    <row r="7640" spans="1:5" x14ac:dyDescent="0.3">
      <c r="A7640" s="25">
        <v>46102</v>
      </c>
      <c r="B7640" s="31">
        <v>0.36458333333333331</v>
      </c>
      <c r="C7640" s="46"/>
      <c r="D7640" s="29">
        <v>46102.364583333336</v>
      </c>
      <c r="E7640" s="15" t="str">
        <f>IF(AND($B$6=NB!$A$17,$B$8&gt;0),'Ersparnisberechnung Sommertarif'!$B$8*SLP!C7620,"")</f>
        <v/>
      </c>
    </row>
    <row r="7641" spans="1:5" x14ac:dyDescent="0.3">
      <c r="A7641" s="25">
        <v>46102</v>
      </c>
      <c r="B7641" s="31">
        <v>0.375</v>
      </c>
      <c r="C7641" s="46"/>
      <c r="D7641" s="29">
        <v>46102.375</v>
      </c>
      <c r="E7641" s="15" t="str">
        <f>IF(AND($B$6=NB!$A$17,$B$8&gt;0),'Ersparnisberechnung Sommertarif'!$B$8*SLP!C7621,"")</f>
        <v/>
      </c>
    </row>
    <row r="7642" spans="1:5" x14ac:dyDescent="0.3">
      <c r="A7642" s="25">
        <v>46102</v>
      </c>
      <c r="B7642" s="31">
        <v>0.38541666666666669</v>
      </c>
      <c r="C7642" s="46"/>
      <c r="D7642" s="29">
        <v>46102.385416666664</v>
      </c>
      <c r="E7642" s="15" t="str">
        <f>IF(AND($B$6=NB!$A$17,$B$8&gt;0),'Ersparnisberechnung Sommertarif'!$B$8*SLP!C7622,"")</f>
        <v/>
      </c>
    </row>
    <row r="7643" spans="1:5" x14ac:dyDescent="0.3">
      <c r="A7643" s="25">
        <v>46102</v>
      </c>
      <c r="B7643" s="31">
        <v>0.39583333333333331</v>
      </c>
      <c r="C7643" s="46"/>
      <c r="D7643" s="29">
        <v>46102.395833333336</v>
      </c>
      <c r="E7643" s="15" t="str">
        <f>IF(AND($B$6=NB!$A$17,$B$8&gt;0),'Ersparnisberechnung Sommertarif'!$B$8*SLP!C7623,"")</f>
        <v/>
      </c>
    </row>
    <row r="7644" spans="1:5" x14ac:dyDescent="0.3">
      <c r="A7644" s="25">
        <v>46102</v>
      </c>
      <c r="B7644" s="31">
        <v>0.40625</v>
      </c>
      <c r="C7644" s="46"/>
      <c r="D7644" s="29">
        <v>46102.40625</v>
      </c>
      <c r="E7644" s="15" t="str">
        <f>IF(AND($B$6=NB!$A$17,$B$8&gt;0),'Ersparnisberechnung Sommertarif'!$B$8*SLP!C7624,"")</f>
        <v/>
      </c>
    </row>
    <row r="7645" spans="1:5" x14ac:dyDescent="0.3">
      <c r="A7645" s="25">
        <v>46102</v>
      </c>
      <c r="B7645" s="31">
        <v>0.41666666666666669</v>
      </c>
      <c r="C7645" s="46"/>
      <c r="D7645" s="29">
        <v>46102.416666666664</v>
      </c>
      <c r="E7645" s="15" t="str">
        <f>IF(AND($B$6=NB!$A$17,$B$8&gt;0),'Ersparnisberechnung Sommertarif'!$B$8*SLP!C7625,"")</f>
        <v/>
      </c>
    </row>
    <row r="7646" spans="1:5" x14ac:dyDescent="0.3">
      <c r="A7646" s="25">
        <v>46102</v>
      </c>
      <c r="B7646" s="31">
        <v>0.42708333333333331</v>
      </c>
      <c r="C7646" s="46"/>
      <c r="D7646" s="29">
        <v>46102.427083333336</v>
      </c>
      <c r="E7646" s="15" t="str">
        <f>IF(AND($B$6=NB!$A$17,$B$8&gt;0),'Ersparnisberechnung Sommertarif'!$B$8*SLP!C7626,"")</f>
        <v/>
      </c>
    </row>
    <row r="7647" spans="1:5" x14ac:dyDescent="0.3">
      <c r="A7647" s="25">
        <v>46102</v>
      </c>
      <c r="B7647" s="31">
        <v>0.4375</v>
      </c>
      <c r="C7647" s="46"/>
      <c r="D7647" s="29">
        <v>46102.4375</v>
      </c>
      <c r="E7647" s="15" t="str">
        <f>IF(AND($B$6=NB!$A$17,$B$8&gt;0),'Ersparnisberechnung Sommertarif'!$B$8*SLP!C7627,"")</f>
        <v/>
      </c>
    </row>
    <row r="7648" spans="1:5" x14ac:dyDescent="0.3">
      <c r="A7648" s="25">
        <v>46102</v>
      </c>
      <c r="B7648" s="31">
        <v>0.44791666666666669</v>
      </c>
      <c r="C7648" s="46"/>
      <c r="D7648" s="29">
        <v>46102.447916666664</v>
      </c>
      <c r="E7648" s="15" t="str">
        <f>IF(AND($B$6=NB!$A$17,$B$8&gt;0),'Ersparnisberechnung Sommertarif'!$B$8*SLP!C7628,"")</f>
        <v/>
      </c>
    </row>
    <row r="7649" spans="1:5" x14ac:dyDescent="0.3">
      <c r="A7649" s="25">
        <v>46102</v>
      </c>
      <c r="B7649" s="31">
        <v>0.45833333333333331</v>
      </c>
      <c r="C7649" s="46"/>
      <c r="D7649" s="29">
        <v>46102.458333333336</v>
      </c>
      <c r="E7649" s="15" t="str">
        <f>IF(AND($B$6=NB!$A$17,$B$8&gt;0),'Ersparnisberechnung Sommertarif'!$B$8*SLP!C7629,"")</f>
        <v/>
      </c>
    </row>
    <row r="7650" spans="1:5" x14ac:dyDescent="0.3">
      <c r="A7650" s="25">
        <v>46102</v>
      </c>
      <c r="B7650" s="31">
        <v>0.46875</v>
      </c>
      <c r="C7650" s="46"/>
      <c r="D7650" s="29">
        <v>46102.46875</v>
      </c>
      <c r="E7650" s="15" t="str">
        <f>IF(AND($B$6=NB!$A$17,$B$8&gt;0),'Ersparnisberechnung Sommertarif'!$B$8*SLP!C7630,"")</f>
        <v/>
      </c>
    </row>
    <row r="7651" spans="1:5" x14ac:dyDescent="0.3">
      <c r="A7651" s="25">
        <v>46102</v>
      </c>
      <c r="B7651" s="31">
        <v>0.47916666666666669</v>
      </c>
      <c r="C7651" s="46"/>
      <c r="D7651" s="29">
        <v>46102.479166666664</v>
      </c>
      <c r="E7651" s="15" t="str">
        <f>IF(AND($B$6=NB!$A$17,$B$8&gt;0),'Ersparnisberechnung Sommertarif'!$B$8*SLP!C7631,"")</f>
        <v/>
      </c>
    </row>
    <row r="7652" spans="1:5" x14ac:dyDescent="0.3">
      <c r="A7652" s="25">
        <v>46102</v>
      </c>
      <c r="B7652" s="31">
        <v>0.48958333333333331</v>
      </c>
      <c r="C7652" s="46"/>
      <c r="D7652" s="29">
        <v>46102.489583333336</v>
      </c>
      <c r="E7652" s="15" t="str">
        <f>IF(AND($B$6=NB!$A$17,$B$8&gt;0),'Ersparnisberechnung Sommertarif'!$B$8*SLP!C7632,"")</f>
        <v/>
      </c>
    </row>
    <row r="7653" spans="1:5" x14ac:dyDescent="0.3">
      <c r="A7653" s="25">
        <v>46102</v>
      </c>
      <c r="B7653" s="31">
        <v>0.5</v>
      </c>
      <c r="C7653" s="46"/>
      <c r="D7653" s="29">
        <v>46102.5</v>
      </c>
      <c r="E7653" s="15" t="str">
        <f>IF(AND($B$6=NB!$A$17,$B$8&gt;0),'Ersparnisberechnung Sommertarif'!$B$8*SLP!C7633,"")</f>
        <v/>
      </c>
    </row>
    <row r="7654" spans="1:5" x14ac:dyDescent="0.3">
      <c r="A7654" s="25">
        <v>46102</v>
      </c>
      <c r="B7654" s="31">
        <v>0.51041666666666663</v>
      </c>
      <c r="C7654" s="46"/>
      <c r="D7654" s="29">
        <v>46102.510416666664</v>
      </c>
      <c r="E7654" s="15" t="str">
        <f>IF(AND($B$6=NB!$A$17,$B$8&gt;0),'Ersparnisberechnung Sommertarif'!$B$8*SLP!C7634,"")</f>
        <v/>
      </c>
    </row>
    <row r="7655" spans="1:5" x14ac:dyDescent="0.3">
      <c r="A7655" s="25">
        <v>46102</v>
      </c>
      <c r="B7655" s="31">
        <v>0.52083333333333337</v>
      </c>
      <c r="C7655" s="46"/>
      <c r="D7655" s="29">
        <v>46102.520833333336</v>
      </c>
      <c r="E7655" s="15" t="str">
        <f>IF(AND($B$6=NB!$A$17,$B$8&gt;0),'Ersparnisberechnung Sommertarif'!$B$8*SLP!C7635,"")</f>
        <v/>
      </c>
    </row>
    <row r="7656" spans="1:5" x14ac:dyDescent="0.3">
      <c r="A7656" s="25">
        <v>46102</v>
      </c>
      <c r="B7656" s="31">
        <v>0.53125</v>
      </c>
      <c r="C7656" s="46"/>
      <c r="D7656" s="29">
        <v>46102.53125</v>
      </c>
      <c r="E7656" s="15" t="str">
        <f>IF(AND($B$6=NB!$A$17,$B$8&gt;0),'Ersparnisberechnung Sommertarif'!$B$8*SLP!C7636,"")</f>
        <v/>
      </c>
    </row>
    <row r="7657" spans="1:5" x14ac:dyDescent="0.3">
      <c r="A7657" s="25">
        <v>46102</v>
      </c>
      <c r="B7657" s="31">
        <v>0.54166666666666663</v>
      </c>
      <c r="C7657" s="46"/>
      <c r="D7657" s="29">
        <v>46102.541666666664</v>
      </c>
      <c r="E7657" s="15" t="str">
        <f>IF(AND($B$6=NB!$A$17,$B$8&gt;0),'Ersparnisberechnung Sommertarif'!$B$8*SLP!C7637,"")</f>
        <v/>
      </c>
    </row>
    <row r="7658" spans="1:5" x14ac:dyDescent="0.3">
      <c r="A7658" s="25">
        <v>46102</v>
      </c>
      <c r="B7658" s="31">
        <v>0.55208333333333337</v>
      </c>
      <c r="C7658" s="46"/>
      <c r="D7658" s="29">
        <v>46102.552083333336</v>
      </c>
      <c r="E7658" s="15" t="str">
        <f>IF(AND($B$6=NB!$A$17,$B$8&gt;0),'Ersparnisberechnung Sommertarif'!$B$8*SLP!C7638,"")</f>
        <v/>
      </c>
    </row>
    <row r="7659" spans="1:5" x14ac:dyDescent="0.3">
      <c r="A7659" s="25">
        <v>46102</v>
      </c>
      <c r="B7659" s="31">
        <v>0.5625</v>
      </c>
      <c r="C7659" s="46"/>
      <c r="D7659" s="29">
        <v>46102.5625</v>
      </c>
      <c r="E7659" s="15" t="str">
        <f>IF(AND($B$6=NB!$A$17,$B$8&gt;0),'Ersparnisberechnung Sommertarif'!$B$8*SLP!C7639,"")</f>
        <v/>
      </c>
    </row>
    <row r="7660" spans="1:5" x14ac:dyDescent="0.3">
      <c r="A7660" s="25">
        <v>46102</v>
      </c>
      <c r="B7660" s="31">
        <v>0.57291666666666663</v>
      </c>
      <c r="C7660" s="46"/>
      <c r="D7660" s="29">
        <v>46102.572916666664</v>
      </c>
      <c r="E7660" s="15" t="str">
        <f>IF(AND($B$6=NB!$A$17,$B$8&gt;0),'Ersparnisberechnung Sommertarif'!$B$8*SLP!C7640,"")</f>
        <v/>
      </c>
    </row>
    <row r="7661" spans="1:5" x14ac:dyDescent="0.3">
      <c r="A7661" s="25">
        <v>46102</v>
      </c>
      <c r="B7661" s="31">
        <v>0.58333333333333337</v>
      </c>
      <c r="C7661" s="46"/>
      <c r="D7661" s="29">
        <v>46102.583333333336</v>
      </c>
      <c r="E7661" s="15" t="str">
        <f>IF(AND($B$6=NB!$A$17,$B$8&gt;0),'Ersparnisberechnung Sommertarif'!$B$8*SLP!C7641,"")</f>
        <v/>
      </c>
    </row>
    <row r="7662" spans="1:5" x14ac:dyDescent="0.3">
      <c r="A7662" s="25">
        <v>46102</v>
      </c>
      <c r="B7662" s="31">
        <v>0.59375</v>
      </c>
      <c r="C7662" s="46"/>
      <c r="D7662" s="29">
        <v>46102.59375</v>
      </c>
      <c r="E7662" s="15" t="str">
        <f>IF(AND($B$6=NB!$A$17,$B$8&gt;0),'Ersparnisberechnung Sommertarif'!$B$8*SLP!C7642,"")</f>
        <v/>
      </c>
    </row>
    <row r="7663" spans="1:5" x14ac:dyDescent="0.3">
      <c r="A7663" s="25">
        <v>46102</v>
      </c>
      <c r="B7663" s="31">
        <v>0.60416666666666663</v>
      </c>
      <c r="C7663" s="46"/>
      <c r="D7663" s="29">
        <v>46102.604166666664</v>
      </c>
      <c r="E7663" s="15" t="str">
        <f>IF(AND($B$6=NB!$A$17,$B$8&gt;0),'Ersparnisberechnung Sommertarif'!$B$8*SLP!C7643,"")</f>
        <v/>
      </c>
    </row>
    <row r="7664" spans="1:5" x14ac:dyDescent="0.3">
      <c r="A7664" s="25">
        <v>46102</v>
      </c>
      <c r="B7664" s="31">
        <v>0.61458333333333337</v>
      </c>
      <c r="C7664" s="46"/>
      <c r="D7664" s="29">
        <v>46102.614583333336</v>
      </c>
      <c r="E7664" s="15" t="str">
        <f>IF(AND($B$6=NB!$A$17,$B$8&gt;0),'Ersparnisberechnung Sommertarif'!$B$8*SLP!C7644,"")</f>
        <v/>
      </c>
    </row>
    <row r="7665" spans="1:5" x14ac:dyDescent="0.3">
      <c r="A7665" s="25">
        <v>46102</v>
      </c>
      <c r="B7665" s="31">
        <v>0.625</v>
      </c>
      <c r="C7665" s="46"/>
      <c r="D7665" s="29">
        <v>46102.625</v>
      </c>
      <c r="E7665" s="15" t="str">
        <f>IF(AND($B$6=NB!$A$17,$B$8&gt;0),'Ersparnisberechnung Sommertarif'!$B$8*SLP!C7645,"")</f>
        <v/>
      </c>
    </row>
    <row r="7666" spans="1:5" x14ac:dyDescent="0.3">
      <c r="A7666" s="25">
        <v>46102</v>
      </c>
      <c r="B7666" s="31">
        <v>0.63541666666666663</v>
      </c>
      <c r="C7666" s="46"/>
      <c r="D7666" s="29">
        <v>46102.635416666664</v>
      </c>
      <c r="E7666" s="15" t="str">
        <f>IF(AND($B$6=NB!$A$17,$B$8&gt;0),'Ersparnisberechnung Sommertarif'!$B$8*SLP!C7646,"")</f>
        <v/>
      </c>
    </row>
    <row r="7667" spans="1:5" x14ac:dyDescent="0.3">
      <c r="A7667" s="25">
        <v>46102</v>
      </c>
      <c r="B7667" s="31">
        <v>0.64583333333333337</v>
      </c>
      <c r="C7667" s="46"/>
      <c r="D7667" s="29">
        <v>46102.645833333336</v>
      </c>
      <c r="E7667" s="15" t="str">
        <f>IF(AND($B$6=NB!$A$17,$B$8&gt;0),'Ersparnisberechnung Sommertarif'!$B$8*SLP!C7647,"")</f>
        <v/>
      </c>
    </row>
    <row r="7668" spans="1:5" x14ac:dyDescent="0.3">
      <c r="A7668" s="25">
        <v>46102</v>
      </c>
      <c r="B7668" s="31">
        <v>0.65625</v>
      </c>
      <c r="C7668" s="46"/>
      <c r="D7668" s="29">
        <v>46102.65625</v>
      </c>
      <c r="E7668" s="15" t="str">
        <f>IF(AND($B$6=NB!$A$17,$B$8&gt;0),'Ersparnisberechnung Sommertarif'!$B$8*SLP!C7648,"")</f>
        <v/>
      </c>
    </row>
    <row r="7669" spans="1:5" x14ac:dyDescent="0.3">
      <c r="A7669" s="25">
        <v>46102</v>
      </c>
      <c r="B7669" s="31">
        <v>0.66666666666666663</v>
      </c>
      <c r="C7669" s="46"/>
      <c r="D7669" s="29">
        <v>46102.666666666664</v>
      </c>
      <c r="E7669" s="15" t="str">
        <f>IF(AND($B$6=NB!$A$17,$B$8&gt;0),'Ersparnisberechnung Sommertarif'!$B$8*SLP!C7649,"")</f>
        <v/>
      </c>
    </row>
    <row r="7670" spans="1:5" x14ac:dyDescent="0.3">
      <c r="A7670" s="25">
        <v>46102</v>
      </c>
      <c r="B7670" s="31">
        <v>0.67708333333333337</v>
      </c>
      <c r="C7670" s="46"/>
      <c r="D7670" s="29">
        <v>46102.677083333336</v>
      </c>
      <c r="E7670" s="15" t="str">
        <f>IF(AND($B$6=NB!$A$17,$B$8&gt;0),'Ersparnisberechnung Sommertarif'!$B$8*SLP!C7650,"")</f>
        <v/>
      </c>
    </row>
    <row r="7671" spans="1:5" x14ac:dyDescent="0.3">
      <c r="A7671" s="25">
        <v>46102</v>
      </c>
      <c r="B7671" s="31">
        <v>0.6875</v>
      </c>
      <c r="C7671" s="46"/>
      <c r="D7671" s="29">
        <v>46102.6875</v>
      </c>
      <c r="E7671" s="15" t="str">
        <f>IF(AND($B$6=NB!$A$17,$B$8&gt;0),'Ersparnisberechnung Sommertarif'!$B$8*SLP!C7651,"")</f>
        <v/>
      </c>
    </row>
    <row r="7672" spans="1:5" x14ac:dyDescent="0.3">
      <c r="A7672" s="25">
        <v>46102</v>
      </c>
      <c r="B7672" s="31">
        <v>0.69791666666666663</v>
      </c>
      <c r="C7672" s="46"/>
      <c r="D7672" s="29">
        <v>46102.697916666664</v>
      </c>
      <c r="E7672" s="15" t="str">
        <f>IF(AND($B$6=NB!$A$17,$B$8&gt;0),'Ersparnisberechnung Sommertarif'!$B$8*SLP!C7652,"")</f>
        <v/>
      </c>
    </row>
    <row r="7673" spans="1:5" x14ac:dyDescent="0.3">
      <c r="A7673" s="25">
        <v>46102</v>
      </c>
      <c r="B7673" s="31">
        <v>0.70833333333333337</v>
      </c>
      <c r="C7673" s="46"/>
      <c r="D7673" s="29">
        <v>46102.708333333336</v>
      </c>
      <c r="E7673" s="15" t="str">
        <f>IF(AND($B$6=NB!$A$17,$B$8&gt;0),'Ersparnisberechnung Sommertarif'!$B$8*SLP!C7653,"")</f>
        <v/>
      </c>
    </row>
    <row r="7674" spans="1:5" x14ac:dyDescent="0.3">
      <c r="A7674" s="25">
        <v>46102</v>
      </c>
      <c r="B7674" s="31">
        <v>0.71875</v>
      </c>
      <c r="C7674" s="46"/>
      <c r="D7674" s="29">
        <v>46102.71875</v>
      </c>
      <c r="E7674" s="15" t="str">
        <f>IF(AND($B$6=NB!$A$17,$B$8&gt;0),'Ersparnisberechnung Sommertarif'!$B$8*SLP!C7654,"")</f>
        <v/>
      </c>
    </row>
    <row r="7675" spans="1:5" x14ac:dyDescent="0.3">
      <c r="A7675" s="25">
        <v>46102</v>
      </c>
      <c r="B7675" s="31">
        <v>0.72916666666666663</v>
      </c>
      <c r="C7675" s="46"/>
      <c r="D7675" s="29">
        <v>46102.729166666664</v>
      </c>
      <c r="E7675" s="15" t="str">
        <f>IF(AND($B$6=NB!$A$17,$B$8&gt;0),'Ersparnisberechnung Sommertarif'!$B$8*SLP!C7655,"")</f>
        <v/>
      </c>
    </row>
    <row r="7676" spans="1:5" x14ac:dyDescent="0.3">
      <c r="A7676" s="25">
        <v>46102</v>
      </c>
      <c r="B7676" s="31">
        <v>0.73958333333333337</v>
      </c>
      <c r="C7676" s="46"/>
      <c r="D7676" s="29">
        <v>46102.739583333336</v>
      </c>
      <c r="E7676" s="15" t="str">
        <f>IF(AND($B$6=NB!$A$17,$B$8&gt;0),'Ersparnisberechnung Sommertarif'!$B$8*SLP!C7656,"")</f>
        <v/>
      </c>
    </row>
    <row r="7677" spans="1:5" x14ac:dyDescent="0.3">
      <c r="A7677" s="25">
        <v>46102</v>
      </c>
      <c r="B7677" s="31">
        <v>0.75</v>
      </c>
      <c r="C7677" s="46"/>
      <c r="D7677" s="29">
        <v>46102.75</v>
      </c>
      <c r="E7677" s="15" t="str">
        <f>IF(AND($B$6=NB!$A$17,$B$8&gt;0),'Ersparnisberechnung Sommertarif'!$B$8*SLP!C7657,"")</f>
        <v/>
      </c>
    </row>
    <row r="7678" spans="1:5" x14ac:dyDescent="0.3">
      <c r="A7678" s="25">
        <v>46102</v>
      </c>
      <c r="B7678" s="31">
        <v>0.76041666666666663</v>
      </c>
      <c r="C7678" s="46"/>
      <c r="D7678" s="29">
        <v>46102.760416666664</v>
      </c>
      <c r="E7678" s="15" t="str">
        <f>IF(AND($B$6=NB!$A$17,$B$8&gt;0),'Ersparnisberechnung Sommertarif'!$B$8*SLP!C7658,"")</f>
        <v/>
      </c>
    </row>
    <row r="7679" spans="1:5" x14ac:dyDescent="0.3">
      <c r="A7679" s="25">
        <v>46102</v>
      </c>
      <c r="B7679" s="31">
        <v>0.77083333333333337</v>
      </c>
      <c r="C7679" s="46"/>
      <c r="D7679" s="29">
        <v>46102.770833333336</v>
      </c>
      <c r="E7679" s="15" t="str">
        <f>IF(AND($B$6=NB!$A$17,$B$8&gt;0),'Ersparnisberechnung Sommertarif'!$B$8*SLP!C7659,"")</f>
        <v/>
      </c>
    </row>
    <row r="7680" spans="1:5" x14ac:dyDescent="0.3">
      <c r="A7680" s="25">
        <v>46102</v>
      </c>
      <c r="B7680" s="31">
        <v>0.78125</v>
      </c>
      <c r="C7680" s="46"/>
      <c r="D7680" s="29">
        <v>46102.78125</v>
      </c>
      <c r="E7680" s="15" t="str">
        <f>IF(AND($B$6=NB!$A$17,$B$8&gt;0),'Ersparnisberechnung Sommertarif'!$B$8*SLP!C7660,"")</f>
        <v/>
      </c>
    </row>
    <row r="7681" spans="1:5" x14ac:dyDescent="0.3">
      <c r="A7681" s="25">
        <v>46102</v>
      </c>
      <c r="B7681" s="31">
        <v>0.79166666666666663</v>
      </c>
      <c r="C7681" s="46"/>
      <c r="D7681" s="29">
        <v>46102.791666666664</v>
      </c>
      <c r="E7681" s="15" t="str">
        <f>IF(AND($B$6=NB!$A$17,$B$8&gt;0),'Ersparnisberechnung Sommertarif'!$B$8*SLP!C7661,"")</f>
        <v/>
      </c>
    </row>
    <row r="7682" spans="1:5" x14ac:dyDescent="0.3">
      <c r="A7682" s="25">
        <v>46102</v>
      </c>
      <c r="B7682" s="31">
        <v>0.80208333333333337</v>
      </c>
      <c r="C7682" s="46"/>
      <c r="D7682" s="29">
        <v>46102.802083333336</v>
      </c>
      <c r="E7682" s="15" t="str">
        <f>IF(AND($B$6=NB!$A$17,$B$8&gt;0),'Ersparnisberechnung Sommertarif'!$B$8*SLP!C7662,"")</f>
        <v/>
      </c>
    </row>
    <row r="7683" spans="1:5" x14ac:dyDescent="0.3">
      <c r="A7683" s="25">
        <v>46102</v>
      </c>
      <c r="B7683" s="31">
        <v>0.8125</v>
      </c>
      <c r="C7683" s="46"/>
      <c r="D7683" s="29">
        <v>46102.8125</v>
      </c>
      <c r="E7683" s="15" t="str">
        <f>IF(AND($B$6=NB!$A$17,$B$8&gt;0),'Ersparnisberechnung Sommertarif'!$B$8*SLP!C7663,"")</f>
        <v/>
      </c>
    </row>
    <row r="7684" spans="1:5" x14ac:dyDescent="0.3">
      <c r="A7684" s="25">
        <v>46102</v>
      </c>
      <c r="B7684" s="31">
        <v>0.82291666666666663</v>
      </c>
      <c r="C7684" s="46"/>
      <c r="D7684" s="29">
        <v>46102.822916666664</v>
      </c>
      <c r="E7684" s="15" t="str">
        <f>IF(AND($B$6=NB!$A$17,$B$8&gt;0),'Ersparnisberechnung Sommertarif'!$B$8*SLP!C7664,"")</f>
        <v/>
      </c>
    </row>
    <row r="7685" spans="1:5" x14ac:dyDescent="0.3">
      <c r="A7685" s="25">
        <v>46102</v>
      </c>
      <c r="B7685" s="31">
        <v>0.83333333333333337</v>
      </c>
      <c r="C7685" s="46"/>
      <c r="D7685" s="29">
        <v>46102.833333333336</v>
      </c>
      <c r="E7685" s="15" t="str">
        <f>IF(AND($B$6=NB!$A$17,$B$8&gt;0),'Ersparnisberechnung Sommertarif'!$B$8*SLP!C7665,"")</f>
        <v/>
      </c>
    </row>
    <row r="7686" spans="1:5" x14ac:dyDescent="0.3">
      <c r="A7686" s="25">
        <v>46102</v>
      </c>
      <c r="B7686" s="31">
        <v>0.84375</v>
      </c>
      <c r="C7686" s="46"/>
      <c r="D7686" s="29">
        <v>46102.84375</v>
      </c>
      <c r="E7686" s="15" t="str">
        <f>IF(AND($B$6=NB!$A$17,$B$8&gt;0),'Ersparnisberechnung Sommertarif'!$B$8*SLP!C7666,"")</f>
        <v/>
      </c>
    </row>
    <row r="7687" spans="1:5" x14ac:dyDescent="0.3">
      <c r="A7687" s="25">
        <v>46102</v>
      </c>
      <c r="B7687" s="31">
        <v>0.85416666666666663</v>
      </c>
      <c r="C7687" s="46"/>
      <c r="D7687" s="29">
        <v>46102.854166666664</v>
      </c>
      <c r="E7687" s="15" t="str">
        <f>IF(AND($B$6=NB!$A$17,$B$8&gt;0),'Ersparnisberechnung Sommertarif'!$B$8*SLP!C7667,"")</f>
        <v/>
      </c>
    </row>
    <row r="7688" spans="1:5" x14ac:dyDescent="0.3">
      <c r="A7688" s="25">
        <v>46102</v>
      </c>
      <c r="B7688" s="31">
        <v>0.86458333333333337</v>
      </c>
      <c r="C7688" s="46"/>
      <c r="D7688" s="29">
        <v>46102.864583333336</v>
      </c>
      <c r="E7688" s="15" t="str">
        <f>IF(AND($B$6=NB!$A$17,$B$8&gt;0),'Ersparnisberechnung Sommertarif'!$B$8*SLP!C7668,"")</f>
        <v/>
      </c>
    </row>
    <row r="7689" spans="1:5" x14ac:dyDescent="0.3">
      <c r="A7689" s="25">
        <v>46102</v>
      </c>
      <c r="B7689" s="31">
        <v>0.875</v>
      </c>
      <c r="C7689" s="46"/>
      <c r="D7689" s="29">
        <v>46102.875</v>
      </c>
      <c r="E7689" s="15" t="str">
        <f>IF(AND($B$6=NB!$A$17,$B$8&gt;0),'Ersparnisberechnung Sommertarif'!$B$8*SLP!C7669,"")</f>
        <v/>
      </c>
    </row>
    <row r="7690" spans="1:5" x14ac:dyDescent="0.3">
      <c r="A7690" s="25">
        <v>46102</v>
      </c>
      <c r="B7690" s="31">
        <v>0.88541666666666663</v>
      </c>
      <c r="C7690" s="46"/>
      <c r="D7690" s="29">
        <v>46102.885416666664</v>
      </c>
      <c r="E7690" s="15" t="str">
        <f>IF(AND($B$6=NB!$A$17,$B$8&gt;0),'Ersparnisberechnung Sommertarif'!$B$8*SLP!C7670,"")</f>
        <v/>
      </c>
    </row>
    <row r="7691" spans="1:5" x14ac:dyDescent="0.3">
      <c r="A7691" s="25">
        <v>46102</v>
      </c>
      <c r="B7691" s="31">
        <v>0.89583333333333337</v>
      </c>
      <c r="C7691" s="46"/>
      <c r="D7691" s="29">
        <v>46102.895833333336</v>
      </c>
      <c r="E7691" s="15" t="str">
        <f>IF(AND($B$6=NB!$A$17,$B$8&gt;0),'Ersparnisberechnung Sommertarif'!$B$8*SLP!C7671,"")</f>
        <v/>
      </c>
    </row>
    <row r="7692" spans="1:5" x14ac:dyDescent="0.3">
      <c r="A7692" s="25">
        <v>46102</v>
      </c>
      <c r="B7692" s="31">
        <v>0.90625</v>
      </c>
      <c r="C7692" s="46"/>
      <c r="D7692" s="29">
        <v>46102.90625</v>
      </c>
      <c r="E7692" s="15" t="str">
        <f>IF(AND($B$6=NB!$A$17,$B$8&gt;0),'Ersparnisberechnung Sommertarif'!$B$8*SLP!C7672,"")</f>
        <v/>
      </c>
    </row>
    <row r="7693" spans="1:5" x14ac:dyDescent="0.3">
      <c r="A7693" s="25">
        <v>46102</v>
      </c>
      <c r="B7693" s="31">
        <v>0.91666666666666663</v>
      </c>
      <c r="C7693" s="46"/>
      <c r="D7693" s="29">
        <v>46102.916666666664</v>
      </c>
      <c r="E7693" s="15" t="str">
        <f>IF(AND($B$6=NB!$A$17,$B$8&gt;0),'Ersparnisberechnung Sommertarif'!$B$8*SLP!C7673,"")</f>
        <v/>
      </c>
    </row>
    <row r="7694" spans="1:5" x14ac:dyDescent="0.3">
      <c r="A7694" s="25">
        <v>46102</v>
      </c>
      <c r="B7694" s="31">
        <v>0.92708333333333337</v>
      </c>
      <c r="C7694" s="46"/>
      <c r="D7694" s="29">
        <v>46102.927083333336</v>
      </c>
      <c r="E7694" s="15" t="str">
        <f>IF(AND($B$6=NB!$A$17,$B$8&gt;0),'Ersparnisberechnung Sommertarif'!$B$8*SLP!C7674,"")</f>
        <v/>
      </c>
    </row>
    <row r="7695" spans="1:5" x14ac:dyDescent="0.3">
      <c r="A7695" s="25">
        <v>46102</v>
      </c>
      <c r="B7695" s="31">
        <v>0.9375</v>
      </c>
      <c r="C7695" s="46"/>
      <c r="D7695" s="29">
        <v>46102.9375</v>
      </c>
      <c r="E7695" s="15" t="str">
        <f>IF(AND($B$6=NB!$A$17,$B$8&gt;0),'Ersparnisberechnung Sommertarif'!$B$8*SLP!C7675,"")</f>
        <v/>
      </c>
    </row>
    <row r="7696" spans="1:5" x14ac:dyDescent="0.3">
      <c r="A7696" s="25">
        <v>46102</v>
      </c>
      <c r="B7696" s="31">
        <v>0.94791666666666663</v>
      </c>
      <c r="C7696" s="46"/>
      <c r="D7696" s="29">
        <v>46102.947916666664</v>
      </c>
      <c r="E7696" s="15" t="str">
        <f>IF(AND($B$6=NB!$A$17,$B$8&gt;0),'Ersparnisberechnung Sommertarif'!$B$8*SLP!C7676,"")</f>
        <v/>
      </c>
    </row>
    <row r="7697" spans="1:5" x14ac:dyDescent="0.3">
      <c r="A7697" s="25">
        <v>46102</v>
      </c>
      <c r="B7697" s="31">
        <v>0.95833333333333337</v>
      </c>
      <c r="C7697" s="46"/>
      <c r="D7697" s="29">
        <v>46102.958333333336</v>
      </c>
      <c r="E7697" s="15" t="str">
        <f>IF(AND($B$6=NB!$A$17,$B$8&gt;0),'Ersparnisberechnung Sommertarif'!$B$8*SLP!C7677,"")</f>
        <v/>
      </c>
    </row>
    <row r="7698" spans="1:5" x14ac:dyDescent="0.3">
      <c r="A7698" s="25">
        <v>46102</v>
      </c>
      <c r="B7698" s="31">
        <v>0.96875</v>
      </c>
      <c r="C7698" s="46"/>
      <c r="D7698" s="29">
        <v>46102.96875</v>
      </c>
      <c r="E7698" s="15" t="str">
        <f>IF(AND($B$6=NB!$A$17,$B$8&gt;0),'Ersparnisberechnung Sommertarif'!$B$8*SLP!C7678,"")</f>
        <v/>
      </c>
    </row>
    <row r="7699" spans="1:5" x14ac:dyDescent="0.3">
      <c r="A7699" s="25">
        <v>46102</v>
      </c>
      <c r="B7699" s="31">
        <v>0.97916666666666663</v>
      </c>
      <c r="C7699" s="46"/>
      <c r="D7699" s="29">
        <v>46102.979166666664</v>
      </c>
      <c r="E7699" s="15" t="str">
        <f>IF(AND($B$6=NB!$A$17,$B$8&gt;0),'Ersparnisberechnung Sommertarif'!$B$8*SLP!C7679,"")</f>
        <v/>
      </c>
    </row>
    <row r="7700" spans="1:5" x14ac:dyDescent="0.3">
      <c r="A7700" s="25">
        <v>46102</v>
      </c>
      <c r="B7700" s="31">
        <v>0.98958333333333337</v>
      </c>
      <c r="C7700" s="46"/>
      <c r="D7700" s="29">
        <v>46102.989583333336</v>
      </c>
      <c r="E7700" s="15" t="str">
        <f>IF(AND($B$6=NB!$A$17,$B$8&gt;0),'Ersparnisberechnung Sommertarif'!$B$8*SLP!C7680,"")</f>
        <v/>
      </c>
    </row>
    <row r="7701" spans="1:5" x14ac:dyDescent="0.3">
      <c r="A7701" s="25">
        <v>46103</v>
      </c>
      <c r="B7701" s="31">
        <v>0</v>
      </c>
      <c r="C7701" s="46"/>
      <c r="D7701" s="29">
        <v>46103</v>
      </c>
      <c r="E7701" s="15" t="str">
        <f>IF(AND($B$6=NB!$A$17,$B$8&gt;0),'Ersparnisberechnung Sommertarif'!$B$8*SLP!C7681,"")</f>
        <v/>
      </c>
    </row>
    <row r="7702" spans="1:5" x14ac:dyDescent="0.3">
      <c r="A7702" s="25">
        <v>46103</v>
      </c>
      <c r="B7702" s="31">
        <v>1.0416666666666666E-2</v>
      </c>
      <c r="C7702" s="46"/>
      <c r="D7702" s="29">
        <v>46103.010416666664</v>
      </c>
      <c r="E7702" s="15" t="str">
        <f>IF(AND($B$6=NB!$A$17,$B$8&gt;0),'Ersparnisberechnung Sommertarif'!$B$8*SLP!C7682,"")</f>
        <v/>
      </c>
    </row>
    <row r="7703" spans="1:5" x14ac:dyDescent="0.3">
      <c r="A7703" s="25">
        <v>46103</v>
      </c>
      <c r="B7703" s="31">
        <v>2.0833333333333332E-2</v>
      </c>
      <c r="C7703" s="46"/>
      <c r="D7703" s="29">
        <v>46103.020833333336</v>
      </c>
      <c r="E7703" s="15" t="str">
        <f>IF(AND($B$6=NB!$A$17,$B$8&gt;0),'Ersparnisberechnung Sommertarif'!$B$8*SLP!C7683,"")</f>
        <v/>
      </c>
    </row>
    <row r="7704" spans="1:5" x14ac:dyDescent="0.3">
      <c r="A7704" s="25">
        <v>46103</v>
      </c>
      <c r="B7704" s="31">
        <v>3.125E-2</v>
      </c>
      <c r="C7704" s="46"/>
      <c r="D7704" s="29">
        <v>46103.03125</v>
      </c>
      <c r="E7704" s="15" t="str">
        <f>IF(AND($B$6=NB!$A$17,$B$8&gt;0),'Ersparnisberechnung Sommertarif'!$B$8*SLP!C7684,"")</f>
        <v/>
      </c>
    </row>
    <row r="7705" spans="1:5" x14ac:dyDescent="0.3">
      <c r="A7705" s="25">
        <v>46103</v>
      </c>
      <c r="B7705" s="31">
        <v>4.1666666666666664E-2</v>
      </c>
      <c r="C7705" s="46"/>
      <c r="D7705" s="29">
        <v>46103.041666666664</v>
      </c>
      <c r="E7705" s="15" t="str">
        <f>IF(AND($B$6=NB!$A$17,$B$8&gt;0),'Ersparnisberechnung Sommertarif'!$B$8*SLP!C7685,"")</f>
        <v/>
      </c>
    </row>
    <row r="7706" spans="1:5" x14ac:dyDescent="0.3">
      <c r="A7706" s="25">
        <v>46103</v>
      </c>
      <c r="B7706" s="31">
        <v>5.2083333333333336E-2</v>
      </c>
      <c r="C7706" s="46"/>
      <c r="D7706" s="29">
        <v>46103.052083333336</v>
      </c>
      <c r="E7706" s="15" t="str">
        <f>IF(AND($B$6=NB!$A$17,$B$8&gt;0),'Ersparnisberechnung Sommertarif'!$B$8*SLP!C7686,"")</f>
        <v/>
      </c>
    </row>
    <row r="7707" spans="1:5" x14ac:dyDescent="0.3">
      <c r="A7707" s="25">
        <v>46103</v>
      </c>
      <c r="B7707" s="31">
        <v>6.25E-2</v>
      </c>
      <c r="C7707" s="46"/>
      <c r="D7707" s="29">
        <v>46103.0625</v>
      </c>
      <c r="E7707" s="15" t="str">
        <f>IF(AND($B$6=NB!$A$17,$B$8&gt;0),'Ersparnisberechnung Sommertarif'!$B$8*SLP!C7687,"")</f>
        <v/>
      </c>
    </row>
    <row r="7708" spans="1:5" x14ac:dyDescent="0.3">
      <c r="A7708" s="25">
        <v>46103</v>
      </c>
      <c r="B7708" s="31">
        <v>7.2916666666666671E-2</v>
      </c>
      <c r="C7708" s="46"/>
      <c r="D7708" s="29">
        <v>46103.072916666664</v>
      </c>
      <c r="E7708" s="15" t="str">
        <f>IF(AND($B$6=NB!$A$17,$B$8&gt;0),'Ersparnisberechnung Sommertarif'!$B$8*SLP!C7688,"")</f>
        <v/>
      </c>
    </row>
    <row r="7709" spans="1:5" x14ac:dyDescent="0.3">
      <c r="A7709" s="25">
        <v>46103</v>
      </c>
      <c r="B7709" s="31">
        <v>8.3333333333333329E-2</v>
      </c>
      <c r="C7709" s="46"/>
      <c r="D7709" s="29">
        <v>46103.083333333336</v>
      </c>
      <c r="E7709" s="15" t="str">
        <f>IF(AND($B$6=NB!$A$17,$B$8&gt;0),'Ersparnisberechnung Sommertarif'!$B$8*SLP!C7689,"")</f>
        <v/>
      </c>
    </row>
    <row r="7710" spans="1:5" x14ac:dyDescent="0.3">
      <c r="A7710" s="25">
        <v>46103</v>
      </c>
      <c r="B7710" s="31">
        <v>9.375E-2</v>
      </c>
      <c r="C7710" s="46"/>
      <c r="D7710" s="29">
        <v>46103.09375</v>
      </c>
      <c r="E7710" s="15" t="str">
        <f>IF(AND($B$6=NB!$A$17,$B$8&gt;0),'Ersparnisberechnung Sommertarif'!$B$8*SLP!C7690,"")</f>
        <v/>
      </c>
    </row>
    <row r="7711" spans="1:5" x14ac:dyDescent="0.3">
      <c r="A7711" s="25">
        <v>46103</v>
      </c>
      <c r="B7711" s="31">
        <v>0.10416666666666667</v>
      </c>
      <c r="C7711" s="46"/>
      <c r="D7711" s="29">
        <v>46103.104166666664</v>
      </c>
      <c r="E7711" s="15" t="str">
        <f>IF(AND($B$6=NB!$A$17,$B$8&gt;0),'Ersparnisberechnung Sommertarif'!$B$8*SLP!C7691,"")</f>
        <v/>
      </c>
    </row>
    <row r="7712" spans="1:5" x14ac:dyDescent="0.3">
      <c r="A7712" s="25">
        <v>46103</v>
      </c>
      <c r="B7712" s="31">
        <v>0.11458333333333333</v>
      </c>
      <c r="C7712" s="46"/>
      <c r="D7712" s="29">
        <v>46103.114583333336</v>
      </c>
      <c r="E7712" s="15" t="str">
        <f>IF(AND($B$6=NB!$A$17,$B$8&gt;0),'Ersparnisberechnung Sommertarif'!$B$8*SLP!C7692,"")</f>
        <v/>
      </c>
    </row>
    <row r="7713" spans="1:5" x14ac:dyDescent="0.3">
      <c r="A7713" s="25">
        <v>46103</v>
      </c>
      <c r="B7713" s="31">
        <v>0.125</v>
      </c>
      <c r="C7713" s="46"/>
      <c r="D7713" s="29">
        <v>46103.125</v>
      </c>
      <c r="E7713" s="15" t="str">
        <f>IF(AND($B$6=NB!$A$17,$B$8&gt;0),'Ersparnisberechnung Sommertarif'!$B$8*SLP!C7693,"")</f>
        <v/>
      </c>
    </row>
    <row r="7714" spans="1:5" x14ac:dyDescent="0.3">
      <c r="A7714" s="25">
        <v>46103</v>
      </c>
      <c r="B7714" s="31">
        <v>0.13541666666666666</v>
      </c>
      <c r="C7714" s="46"/>
      <c r="D7714" s="29">
        <v>46103.135416666664</v>
      </c>
      <c r="E7714" s="15" t="str">
        <f>IF(AND($B$6=NB!$A$17,$B$8&gt;0),'Ersparnisberechnung Sommertarif'!$B$8*SLP!C7694,"")</f>
        <v/>
      </c>
    </row>
    <row r="7715" spans="1:5" x14ac:dyDescent="0.3">
      <c r="A7715" s="25">
        <v>46103</v>
      </c>
      <c r="B7715" s="31">
        <v>0.14583333333333334</v>
      </c>
      <c r="C7715" s="46"/>
      <c r="D7715" s="29">
        <v>46103.145833333336</v>
      </c>
      <c r="E7715" s="15" t="str">
        <f>IF(AND($B$6=NB!$A$17,$B$8&gt;0),'Ersparnisberechnung Sommertarif'!$B$8*SLP!C7695,"")</f>
        <v/>
      </c>
    </row>
    <row r="7716" spans="1:5" x14ac:dyDescent="0.3">
      <c r="A7716" s="25">
        <v>46103</v>
      </c>
      <c r="B7716" s="31">
        <v>0.15625</v>
      </c>
      <c r="C7716" s="46"/>
      <c r="D7716" s="29">
        <v>46103.15625</v>
      </c>
      <c r="E7716" s="15" t="str">
        <f>IF(AND($B$6=NB!$A$17,$B$8&gt;0),'Ersparnisberechnung Sommertarif'!$B$8*SLP!C7696,"")</f>
        <v/>
      </c>
    </row>
    <row r="7717" spans="1:5" x14ac:dyDescent="0.3">
      <c r="A7717" s="25">
        <v>46103</v>
      </c>
      <c r="B7717" s="31">
        <v>0.16666666666666666</v>
      </c>
      <c r="C7717" s="46"/>
      <c r="D7717" s="29">
        <v>46103.166666666664</v>
      </c>
      <c r="E7717" s="15" t="str">
        <f>IF(AND($B$6=NB!$A$17,$B$8&gt;0),'Ersparnisberechnung Sommertarif'!$B$8*SLP!C7697,"")</f>
        <v/>
      </c>
    </row>
    <row r="7718" spans="1:5" x14ac:dyDescent="0.3">
      <c r="A7718" s="25">
        <v>46103</v>
      </c>
      <c r="B7718" s="31">
        <v>0.17708333333333334</v>
      </c>
      <c r="C7718" s="46"/>
      <c r="D7718" s="29">
        <v>46103.177083333336</v>
      </c>
      <c r="E7718" s="15" t="str">
        <f>IF(AND($B$6=NB!$A$17,$B$8&gt;0),'Ersparnisberechnung Sommertarif'!$B$8*SLP!C7698,"")</f>
        <v/>
      </c>
    </row>
    <row r="7719" spans="1:5" x14ac:dyDescent="0.3">
      <c r="A7719" s="25">
        <v>46103</v>
      </c>
      <c r="B7719" s="31">
        <v>0.1875</v>
      </c>
      <c r="C7719" s="46"/>
      <c r="D7719" s="29">
        <v>46103.1875</v>
      </c>
      <c r="E7719" s="15" t="str">
        <f>IF(AND($B$6=NB!$A$17,$B$8&gt;0),'Ersparnisberechnung Sommertarif'!$B$8*SLP!C7699,"")</f>
        <v/>
      </c>
    </row>
    <row r="7720" spans="1:5" x14ac:dyDescent="0.3">
      <c r="A7720" s="25">
        <v>46103</v>
      </c>
      <c r="B7720" s="31">
        <v>0.19791666666666666</v>
      </c>
      <c r="C7720" s="46"/>
      <c r="D7720" s="29">
        <v>46103.197916666664</v>
      </c>
      <c r="E7720" s="15" t="str">
        <f>IF(AND($B$6=NB!$A$17,$B$8&gt;0),'Ersparnisberechnung Sommertarif'!$B$8*SLP!C7700,"")</f>
        <v/>
      </c>
    </row>
    <row r="7721" spans="1:5" x14ac:dyDescent="0.3">
      <c r="A7721" s="25">
        <v>46103</v>
      </c>
      <c r="B7721" s="31">
        <v>0.20833333333333334</v>
      </c>
      <c r="C7721" s="46"/>
      <c r="D7721" s="29">
        <v>46103.208333333336</v>
      </c>
      <c r="E7721" s="15" t="str">
        <f>IF(AND($B$6=NB!$A$17,$B$8&gt;0),'Ersparnisberechnung Sommertarif'!$B$8*SLP!C7701,"")</f>
        <v/>
      </c>
    </row>
    <row r="7722" spans="1:5" x14ac:dyDescent="0.3">
      <c r="A7722" s="25">
        <v>46103</v>
      </c>
      <c r="B7722" s="31">
        <v>0.21875</v>
      </c>
      <c r="C7722" s="46"/>
      <c r="D7722" s="29">
        <v>46103.21875</v>
      </c>
      <c r="E7722" s="15" t="str">
        <f>IF(AND($B$6=NB!$A$17,$B$8&gt;0),'Ersparnisberechnung Sommertarif'!$B$8*SLP!C7702,"")</f>
        <v/>
      </c>
    </row>
    <row r="7723" spans="1:5" x14ac:dyDescent="0.3">
      <c r="A7723" s="25">
        <v>46103</v>
      </c>
      <c r="B7723" s="31">
        <v>0.22916666666666666</v>
      </c>
      <c r="C7723" s="46"/>
      <c r="D7723" s="29">
        <v>46103.229166666664</v>
      </c>
      <c r="E7723" s="15" t="str">
        <f>IF(AND($B$6=NB!$A$17,$B$8&gt;0),'Ersparnisberechnung Sommertarif'!$B$8*SLP!C7703,"")</f>
        <v/>
      </c>
    </row>
    <row r="7724" spans="1:5" x14ac:dyDescent="0.3">
      <c r="A7724" s="25">
        <v>46103</v>
      </c>
      <c r="B7724" s="31">
        <v>0.23958333333333334</v>
      </c>
      <c r="C7724" s="46"/>
      <c r="D7724" s="29">
        <v>46103.239583333336</v>
      </c>
      <c r="E7724" s="15" t="str">
        <f>IF(AND($B$6=NB!$A$17,$B$8&gt;0),'Ersparnisberechnung Sommertarif'!$B$8*SLP!C7704,"")</f>
        <v/>
      </c>
    </row>
    <row r="7725" spans="1:5" x14ac:dyDescent="0.3">
      <c r="A7725" s="25">
        <v>46103</v>
      </c>
      <c r="B7725" s="31">
        <v>0.25</v>
      </c>
      <c r="C7725" s="46"/>
      <c r="D7725" s="29">
        <v>46103.25</v>
      </c>
      <c r="E7725" s="15" t="str">
        <f>IF(AND($B$6=NB!$A$17,$B$8&gt;0),'Ersparnisberechnung Sommertarif'!$B$8*SLP!C7705,"")</f>
        <v/>
      </c>
    </row>
    <row r="7726" spans="1:5" x14ac:dyDescent="0.3">
      <c r="A7726" s="25">
        <v>46103</v>
      </c>
      <c r="B7726" s="31">
        <v>0.26041666666666669</v>
      </c>
      <c r="C7726" s="46"/>
      <c r="D7726" s="29">
        <v>46103.260416666664</v>
      </c>
      <c r="E7726" s="15" t="str">
        <f>IF(AND($B$6=NB!$A$17,$B$8&gt;0),'Ersparnisberechnung Sommertarif'!$B$8*SLP!C7706,"")</f>
        <v/>
      </c>
    </row>
    <row r="7727" spans="1:5" x14ac:dyDescent="0.3">
      <c r="A7727" s="25">
        <v>46103</v>
      </c>
      <c r="B7727" s="31">
        <v>0.27083333333333331</v>
      </c>
      <c r="C7727" s="46"/>
      <c r="D7727" s="29">
        <v>46103.270833333336</v>
      </c>
      <c r="E7727" s="15" t="str">
        <f>IF(AND($B$6=NB!$A$17,$B$8&gt;0),'Ersparnisberechnung Sommertarif'!$B$8*SLP!C7707,"")</f>
        <v/>
      </c>
    </row>
    <row r="7728" spans="1:5" x14ac:dyDescent="0.3">
      <c r="A7728" s="25">
        <v>46103</v>
      </c>
      <c r="B7728" s="31">
        <v>0.28125</v>
      </c>
      <c r="C7728" s="46"/>
      <c r="D7728" s="29">
        <v>46103.28125</v>
      </c>
      <c r="E7728" s="15" t="str">
        <f>IF(AND($B$6=NB!$A$17,$B$8&gt;0),'Ersparnisberechnung Sommertarif'!$B$8*SLP!C7708,"")</f>
        <v/>
      </c>
    </row>
    <row r="7729" spans="1:5" x14ac:dyDescent="0.3">
      <c r="A7729" s="25">
        <v>46103</v>
      </c>
      <c r="B7729" s="31">
        <v>0.29166666666666669</v>
      </c>
      <c r="C7729" s="46"/>
      <c r="D7729" s="29">
        <v>46103.291666666664</v>
      </c>
      <c r="E7729" s="15" t="str">
        <f>IF(AND($B$6=NB!$A$17,$B$8&gt;0),'Ersparnisberechnung Sommertarif'!$B$8*SLP!C7709,"")</f>
        <v/>
      </c>
    </row>
    <row r="7730" spans="1:5" x14ac:dyDescent="0.3">
      <c r="A7730" s="25">
        <v>46103</v>
      </c>
      <c r="B7730" s="31">
        <v>0.30208333333333331</v>
      </c>
      <c r="C7730" s="46"/>
      <c r="D7730" s="29">
        <v>46103.302083333336</v>
      </c>
      <c r="E7730" s="15" t="str">
        <f>IF(AND($B$6=NB!$A$17,$B$8&gt;0),'Ersparnisberechnung Sommertarif'!$B$8*SLP!C7710,"")</f>
        <v/>
      </c>
    </row>
    <row r="7731" spans="1:5" x14ac:dyDescent="0.3">
      <c r="A7731" s="25">
        <v>46103</v>
      </c>
      <c r="B7731" s="31">
        <v>0.3125</v>
      </c>
      <c r="C7731" s="46"/>
      <c r="D7731" s="29">
        <v>46103.3125</v>
      </c>
      <c r="E7731" s="15" t="str">
        <f>IF(AND($B$6=NB!$A$17,$B$8&gt;0),'Ersparnisberechnung Sommertarif'!$B$8*SLP!C7711,"")</f>
        <v/>
      </c>
    </row>
    <row r="7732" spans="1:5" x14ac:dyDescent="0.3">
      <c r="A7732" s="25">
        <v>46103</v>
      </c>
      <c r="B7732" s="31">
        <v>0.32291666666666669</v>
      </c>
      <c r="C7732" s="46"/>
      <c r="D7732" s="29">
        <v>46103.322916666664</v>
      </c>
      <c r="E7732" s="15" t="str">
        <f>IF(AND($B$6=NB!$A$17,$B$8&gt;0),'Ersparnisberechnung Sommertarif'!$B$8*SLP!C7712,"")</f>
        <v/>
      </c>
    </row>
    <row r="7733" spans="1:5" x14ac:dyDescent="0.3">
      <c r="A7733" s="25">
        <v>46103</v>
      </c>
      <c r="B7733" s="31">
        <v>0.33333333333333331</v>
      </c>
      <c r="C7733" s="46"/>
      <c r="D7733" s="29">
        <v>46103.333333333336</v>
      </c>
      <c r="E7733" s="15" t="str">
        <f>IF(AND($B$6=NB!$A$17,$B$8&gt;0),'Ersparnisberechnung Sommertarif'!$B$8*SLP!C7713,"")</f>
        <v/>
      </c>
    </row>
    <row r="7734" spans="1:5" x14ac:dyDescent="0.3">
      <c r="A7734" s="25">
        <v>46103</v>
      </c>
      <c r="B7734" s="31">
        <v>0.34375</v>
      </c>
      <c r="C7734" s="46"/>
      <c r="D7734" s="29">
        <v>46103.34375</v>
      </c>
      <c r="E7734" s="15" t="str">
        <f>IF(AND($B$6=NB!$A$17,$B$8&gt;0),'Ersparnisberechnung Sommertarif'!$B$8*SLP!C7714,"")</f>
        <v/>
      </c>
    </row>
    <row r="7735" spans="1:5" x14ac:dyDescent="0.3">
      <c r="A7735" s="25">
        <v>46103</v>
      </c>
      <c r="B7735" s="31">
        <v>0.35416666666666669</v>
      </c>
      <c r="C7735" s="46"/>
      <c r="D7735" s="29">
        <v>46103.354166666664</v>
      </c>
      <c r="E7735" s="15" t="str">
        <f>IF(AND($B$6=NB!$A$17,$B$8&gt;0),'Ersparnisberechnung Sommertarif'!$B$8*SLP!C7715,"")</f>
        <v/>
      </c>
    </row>
    <row r="7736" spans="1:5" x14ac:dyDescent="0.3">
      <c r="A7736" s="25">
        <v>46103</v>
      </c>
      <c r="B7736" s="31">
        <v>0.36458333333333331</v>
      </c>
      <c r="C7736" s="46"/>
      <c r="D7736" s="29">
        <v>46103.364583333336</v>
      </c>
      <c r="E7736" s="15" t="str">
        <f>IF(AND($B$6=NB!$A$17,$B$8&gt;0),'Ersparnisberechnung Sommertarif'!$B$8*SLP!C7716,"")</f>
        <v/>
      </c>
    </row>
    <row r="7737" spans="1:5" x14ac:dyDescent="0.3">
      <c r="A7737" s="25">
        <v>46103</v>
      </c>
      <c r="B7737" s="31">
        <v>0.375</v>
      </c>
      <c r="C7737" s="46"/>
      <c r="D7737" s="29">
        <v>46103.375</v>
      </c>
      <c r="E7737" s="15" t="str">
        <f>IF(AND($B$6=NB!$A$17,$B$8&gt;0),'Ersparnisberechnung Sommertarif'!$B$8*SLP!C7717,"")</f>
        <v/>
      </c>
    </row>
    <row r="7738" spans="1:5" x14ac:dyDescent="0.3">
      <c r="A7738" s="25">
        <v>46103</v>
      </c>
      <c r="B7738" s="31">
        <v>0.38541666666666669</v>
      </c>
      <c r="C7738" s="46"/>
      <c r="D7738" s="29">
        <v>46103.385416666664</v>
      </c>
      <c r="E7738" s="15" t="str">
        <f>IF(AND($B$6=NB!$A$17,$B$8&gt;0),'Ersparnisberechnung Sommertarif'!$B$8*SLP!C7718,"")</f>
        <v/>
      </c>
    </row>
    <row r="7739" spans="1:5" x14ac:dyDescent="0.3">
      <c r="A7739" s="25">
        <v>46103</v>
      </c>
      <c r="B7739" s="31">
        <v>0.39583333333333331</v>
      </c>
      <c r="C7739" s="46"/>
      <c r="D7739" s="29">
        <v>46103.395833333336</v>
      </c>
      <c r="E7739" s="15" t="str">
        <f>IF(AND($B$6=NB!$A$17,$B$8&gt;0),'Ersparnisberechnung Sommertarif'!$B$8*SLP!C7719,"")</f>
        <v/>
      </c>
    </row>
    <row r="7740" spans="1:5" x14ac:dyDescent="0.3">
      <c r="A7740" s="25">
        <v>46103</v>
      </c>
      <c r="B7740" s="31">
        <v>0.40625</v>
      </c>
      <c r="C7740" s="46"/>
      <c r="D7740" s="29">
        <v>46103.40625</v>
      </c>
      <c r="E7740" s="15" t="str">
        <f>IF(AND($B$6=NB!$A$17,$B$8&gt;0),'Ersparnisberechnung Sommertarif'!$B$8*SLP!C7720,"")</f>
        <v/>
      </c>
    </row>
    <row r="7741" spans="1:5" x14ac:dyDescent="0.3">
      <c r="A7741" s="25">
        <v>46103</v>
      </c>
      <c r="B7741" s="31">
        <v>0.41666666666666669</v>
      </c>
      <c r="C7741" s="46"/>
      <c r="D7741" s="29">
        <v>46103.416666666664</v>
      </c>
      <c r="E7741" s="15" t="str">
        <f>IF(AND($B$6=NB!$A$17,$B$8&gt;0),'Ersparnisberechnung Sommertarif'!$B$8*SLP!C7721,"")</f>
        <v/>
      </c>
    </row>
    <row r="7742" spans="1:5" x14ac:dyDescent="0.3">
      <c r="A7742" s="25">
        <v>46103</v>
      </c>
      <c r="B7742" s="31">
        <v>0.42708333333333331</v>
      </c>
      <c r="C7742" s="46"/>
      <c r="D7742" s="29">
        <v>46103.427083333336</v>
      </c>
      <c r="E7742" s="15" t="str">
        <f>IF(AND($B$6=NB!$A$17,$B$8&gt;0),'Ersparnisberechnung Sommertarif'!$B$8*SLP!C7722,"")</f>
        <v/>
      </c>
    </row>
    <row r="7743" spans="1:5" x14ac:dyDescent="0.3">
      <c r="A7743" s="25">
        <v>46103</v>
      </c>
      <c r="B7743" s="31">
        <v>0.4375</v>
      </c>
      <c r="C7743" s="46"/>
      <c r="D7743" s="29">
        <v>46103.4375</v>
      </c>
      <c r="E7743" s="15" t="str">
        <f>IF(AND($B$6=NB!$A$17,$B$8&gt;0),'Ersparnisberechnung Sommertarif'!$B$8*SLP!C7723,"")</f>
        <v/>
      </c>
    </row>
    <row r="7744" spans="1:5" x14ac:dyDescent="0.3">
      <c r="A7744" s="25">
        <v>46103</v>
      </c>
      <c r="B7744" s="31">
        <v>0.44791666666666669</v>
      </c>
      <c r="C7744" s="46"/>
      <c r="D7744" s="29">
        <v>46103.447916666664</v>
      </c>
      <c r="E7744" s="15" t="str">
        <f>IF(AND($B$6=NB!$A$17,$B$8&gt;0),'Ersparnisberechnung Sommertarif'!$B$8*SLP!C7724,"")</f>
        <v/>
      </c>
    </row>
    <row r="7745" spans="1:5" x14ac:dyDescent="0.3">
      <c r="A7745" s="25">
        <v>46103</v>
      </c>
      <c r="B7745" s="31">
        <v>0.45833333333333331</v>
      </c>
      <c r="C7745" s="46"/>
      <c r="D7745" s="29">
        <v>46103.458333333336</v>
      </c>
      <c r="E7745" s="15" t="str">
        <f>IF(AND($B$6=NB!$A$17,$B$8&gt;0),'Ersparnisberechnung Sommertarif'!$B$8*SLP!C7725,"")</f>
        <v/>
      </c>
    </row>
    <row r="7746" spans="1:5" x14ac:dyDescent="0.3">
      <c r="A7746" s="25">
        <v>46103</v>
      </c>
      <c r="B7746" s="31">
        <v>0.46875</v>
      </c>
      <c r="C7746" s="46"/>
      <c r="D7746" s="29">
        <v>46103.46875</v>
      </c>
      <c r="E7746" s="15" t="str">
        <f>IF(AND($B$6=NB!$A$17,$B$8&gt;0),'Ersparnisberechnung Sommertarif'!$B$8*SLP!C7726,"")</f>
        <v/>
      </c>
    </row>
    <row r="7747" spans="1:5" x14ac:dyDescent="0.3">
      <c r="A7747" s="25">
        <v>46103</v>
      </c>
      <c r="B7747" s="31">
        <v>0.47916666666666669</v>
      </c>
      <c r="C7747" s="46"/>
      <c r="D7747" s="29">
        <v>46103.479166666664</v>
      </c>
      <c r="E7747" s="15" t="str">
        <f>IF(AND($B$6=NB!$A$17,$B$8&gt;0),'Ersparnisberechnung Sommertarif'!$B$8*SLP!C7727,"")</f>
        <v/>
      </c>
    </row>
    <row r="7748" spans="1:5" x14ac:dyDescent="0.3">
      <c r="A7748" s="25">
        <v>46103</v>
      </c>
      <c r="B7748" s="31">
        <v>0.48958333333333331</v>
      </c>
      <c r="C7748" s="46"/>
      <c r="D7748" s="29">
        <v>46103.489583333336</v>
      </c>
      <c r="E7748" s="15" t="str">
        <f>IF(AND($B$6=NB!$A$17,$B$8&gt;0),'Ersparnisberechnung Sommertarif'!$B$8*SLP!C7728,"")</f>
        <v/>
      </c>
    </row>
    <row r="7749" spans="1:5" x14ac:dyDescent="0.3">
      <c r="A7749" s="25">
        <v>46103</v>
      </c>
      <c r="B7749" s="31">
        <v>0.5</v>
      </c>
      <c r="C7749" s="46"/>
      <c r="D7749" s="29">
        <v>46103.5</v>
      </c>
      <c r="E7749" s="15" t="str">
        <f>IF(AND($B$6=NB!$A$17,$B$8&gt;0),'Ersparnisberechnung Sommertarif'!$B$8*SLP!C7729,"")</f>
        <v/>
      </c>
    </row>
    <row r="7750" spans="1:5" x14ac:dyDescent="0.3">
      <c r="A7750" s="25">
        <v>46103</v>
      </c>
      <c r="B7750" s="31">
        <v>0.51041666666666663</v>
      </c>
      <c r="C7750" s="46"/>
      <c r="D7750" s="29">
        <v>46103.510416666664</v>
      </c>
      <c r="E7750" s="15" t="str">
        <f>IF(AND($B$6=NB!$A$17,$B$8&gt;0),'Ersparnisberechnung Sommertarif'!$B$8*SLP!C7730,"")</f>
        <v/>
      </c>
    </row>
    <row r="7751" spans="1:5" x14ac:dyDescent="0.3">
      <c r="A7751" s="25">
        <v>46103</v>
      </c>
      <c r="B7751" s="31">
        <v>0.52083333333333337</v>
      </c>
      <c r="C7751" s="46"/>
      <c r="D7751" s="29">
        <v>46103.520833333336</v>
      </c>
      <c r="E7751" s="15" t="str">
        <f>IF(AND($B$6=NB!$A$17,$B$8&gt;0),'Ersparnisberechnung Sommertarif'!$B$8*SLP!C7731,"")</f>
        <v/>
      </c>
    </row>
    <row r="7752" spans="1:5" x14ac:dyDescent="0.3">
      <c r="A7752" s="25">
        <v>46103</v>
      </c>
      <c r="B7752" s="31">
        <v>0.53125</v>
      </c>
      <c r="C7752" s="46"/>
      <c r="D7752" s="29">
        <v>46103.53125</v>
      </c>
      <c r="E7752" s="15" t="str">
        <f>IF(AND($B$6=NB!$A$17,$B$8&gt;0),'Ersparnisberechnung Sommertarif'!$B$8*SLP!C7732,"")</f>
        <v/>
      </c>
    </row>
    <row r="7753" spans="1:5" x14ac:dyDescent="0.3">
      <c r="A7753" s="25">
        <v>46103</v>
      </c>
      <c r="B7753" s="31">
        <v>0.54166666666666663</v>
      </c>
      <c r="C7753" s="46"/>
      <c r="D7753" s="29">
        <v>46103.541666666664</v>
      </c>
      <c r="E7753" s="15" t="str">
        <f>IF(AND($B$6=NB!$A$17,$B$8&gt;0),'Ersparnisberechnung Sommertarif'!$B$8*SLP!C7733,"")</f>
        <v/>
      </c>
    </row>
    <row r="7754" spans="1:5" x14ac:dyDescent="0.3">
      <c r="A7754" s="25">
        <v>46103</v>
      </c>
      <c r="B7754" s="31">
        <v>0.55208333333333337</v>
      </c>
      <c r="C7754" s="46"/>
      <c r="D7754" s="29">
        <v>46103.552083333336</v>
      </c>
      <c r="E7754" s="15" t="str">
        <f>IF(AND($B$6=NB!$A$17,$B$8&gt;0),'Ersparnisberechnung Sommertarif'!$B$8*SLP!C7734,"")</f>
        <v/>
      </c>
    </row>
    <row r="7755" spans="1:5" x14ac:dyDescent="0.3">
      <c r="A7755" s="25">
        <v>46103</v>
      </c>
      <c r="B7755" s="31">
        <v>0.5625</v>
      </c>
      <c r="C7755" s="46"/>
      <c r="D7755" s="29">
        <v>46103.5625</v>
      </c>
      <c r="E7755" s="15" t="str">
        <f>IF(AND($B$6=NB!$A$17,$B$8&gt;0),'Ersparnisberechnung Sommertarif'!$B$8*SLP!C7735,"")</f>
        <v/>
      </c>
    </row>
    <row r="7756" spans="1:5" x14ac:dyDescent="0.3">
      <c r="A7756" s="25">
        <v>46103</v>
      </c>
      <c r="B7756" s="31">
        <v>0.57291666666666663</v>
      </c>
      <c r="C7756" s="46"/>
      <c r="D7756" s="29">
        <v>46103.572916666664</v>
      </c>
      <c r="E7756" s="15" t="str">
        <f>IF(AND($B$6=NB!$A$17,$B$8&gt;0),'Ersparnisberechnung Sommertarif'!$B$8*SLP!C7736,"")</f>
        <v/>
      </c>
    </row>
    <row r="7757" spans="1:5" x14ac:dyDescent="0.3">
      <c r="A7757" s="25">
        <v>46103</v>
      </c>
      <c r="B7757" s="31">
        <v>0.58333333333333337</v>
      </c>
      <c r="C7757" s="46"/>
      <c r="D7757" s="29">
        <v>46103.583333333336</v>
      </c>
      <c r="E7757" s="15" t="str">
        <f>IF(AND($B$6=NB!$A$17,$B$8&gt;0),'Ersparnisberechnung Sommertarif'!$B$8*SLP!C7737,"")</f>
        <v/>
      </c>
    </row>
    <row r="7758" spans="1:5" x14ac:dyDescent="0.3">
      <c r="A7758" s="25">
        <v>46103</v>
      </c>
      <c r="B7758" s="31">
        <v>0.59375</v>
      </c>
      <c r="C7758" s="46"/>
      <c r="D7758" s="29">
        <v>46103.59375</v>
      </c>
      <c r="E7758" s="15" t="str">
        <f>IF(AND($B$6=NB!$A$17,$B$8&gt;0),'Ersparnisberechnung Sommertarif'!$B$8*SLP!C7738,"")</f>
        <v/>
      </c>
    </row>
    <row r="7759" spans="1:5" x14ac:dyDescent="0.3">
      <c r="A7759" s="25">
        <v>46103</v>
      </c>
      <c r="B7759" s="31">
        <v>0.60416666666666663</v>
      </c>
      <c r="C7759" s="46"/>
      <c r="D7759" s="29">
        <v>46103.604166666664</v>
      </c>
      <c r="E7759" s="15" t="str">
        <f>IF(AND($B$6=NB!$A$17,$B$8&gt;0),'Ersparnisberechnung Sommertarif'!$B$8*SLP!C7739,"")</f>
        <v/>
      </c>
    </row>
    <row r="7760" spans="1:5" x14ac:dyDescent="0.3">
      <c r="A7760" s="25">
        <v>46103</v>
      </c>
      <c r="B7760" s="31">
        <v>0.61458333333333337</v>
      </c>
      <c r="C7760" s="46"/>
      <c r="D7760" s="29">
        <v>46103.614583333336</v>
      </c>
      <c r="E7760" s="15" t="str">
        <f>IF(AND($B$6=NB!$A$17,$B$8&gt;0),'Ersparnisberechnung Sommertarif'!$B$8*SLP!C7740,"")</f>
        <v/>
      </c>
    </row>
    <row r="7761" spans="1:5" x14ac:dyDescent="0.3">
      <c r="A7761" s="25">
        <v>46103</v>
      </c>
      <c r="B7761" s="31">
        <v>0.625</v>
      </c>
      <c r="C7761" s="46"/>
      <c r="D7761" s="29">
        <v>46103.625</v>
      </c>
      <c r="E7761" s="15" t="str">
        <f>IF(AND($B$6=NB!$A$17,$B$8&gt;0),'Ersparnisberechnung Sommertarif'!$B$8*SLP!C7741,"")</f>
        <v/>
      </c>
    </row>
    <row r="7762" spans="1:5" x14ac:dyDescent="0.3">
      <c r="A7762" s="25">
        <v>46103</v>
      </c>
      <c r="B7762" s="31">
        <v>0.63541666666666663</v>
      </c>
      <c r="C7762" s="46"/>
      <c r="D7762" s="29">
        <v>46103.635416666664</v>
      </c>
      <c r="E7762" s="15" t="str">
        <f>IF(AND($B$6=NB!$A$17,$B$8&gt;0),'Ersparnisberechnung Sommertarif'!$B$8*SLP!C7742,"")</f>
        <v/>
      </c>
    </row>
    <row r="7763" spans="1:5" x14ac:dyDescent="0.3">
      <c r="A7763" s="25">
        <v>46103</v>
      </c>
      <c r="B7763" s="31">
        <v>0.64583333333333337</v>
      </c>
      <c r="C7763" s="46"/>
      <c r="D7763" s="29">
        <v>46103.645833333336</v>
      </c>
      <c r="E7763" s="15" t="str">
        <f>IF(AND($B$6=NB!$A$17,$B$8&gt;0),'Ersparnisberechnung Sommertarif'!$B$8*SLP!C7743,"")</f>
        <v/>
      </c>
    </row>
    <row r="7764" spans="1:5" x14ac:dyDescent="0.3">
      <c r="A7764" s="25">
        <v>46103</v>
      </c>
      <c r="B7764" s="31">
        <v>0.65625</v>
      </c>
      <c r="C7764" s="46"/>
      <c r="D7764" s="29">
        <v>46103.65625</v>
      </c>
      <c r="E7764" s="15" t="str">
        <f>IF(AND($B$6=NB!$A$17,$B$8&gt;0),'Ersparnisberechnung Sommertarif'!$B$8*SLP!C7744,"")</f>
        <v/>
      </c>
    </row>
    <row r="7765" spans="1:5" x14ac:dyDescent="0.3">
      <c r="A7765" s="25">
        <v>46103</v>
      </c>
      <c r="B7765" s="31">
        <v>0.66666666666666663</v>
      </c>
      <c r="C7765" s="46"/>
      <c r="D7765" s="29">
        <v>46103.666666666664</v>
      </c>
      <c r="E7765" s="15" t="str">
        <f>IF(AND($B$6=NB!$A$17,$B$8&gt;0),'Ersparnisberechnung Sommertarif'!$B$8*SLP!C7745,"")</f>
        <v/>
      </c>
    </row>
    <row r="7766" spans="1:5" x14ac:dyDescent="0.3">
      <c r="A7766" s="25">
        <v>46103</v>
      </c>
      <c r="B7766" s="31">
        <v>0.67708333333333337</v>
      </c>
      <c r="C7766" s="46"/>
      <c r="D7766" s="29">
        <v>46103.677083333336</v>
      </c>
      <c r="E7766" s="15" t="str">
        <f>IF(AND($B$6=NB!$A$17,$B$8&gt;0),'Ersparnisberechnung Sommertarif'!$B$8*SLP!C7746,"")</f>
        <v/>
      </c>
    </row>
    <row r="7767" spans="1:5" x14ac:dyDescent="0.3">
      <c r="A7767" s="25">
        <v>46103</v>
      </c>
      <c r="B7767" s="31">
        <v>0.6875</v>
      </c>
      <c r="C7767" s="46"/>
      <c r="D7767" s="29">
        <v>46103.6875</v>
      </c>
      <c r="E7767" s="15" t="str">
        <f>IF(AND($B$6=NB!$A$17,$B$8&gt;0),'Ersparnisberechnung Sommertarif'!$B$8*SLP!C7747,"")</f>
        <v/>
      </c>
    </row>
    <row r="7768" spans="1:5" x14ac:dyDescent="0.3">
      <c r="A7768" s="25">
        <v>46103</v>
      </c>
      <c r="B7768" s="31">
        <v>0.69791666666666663</v>
      </c>
      <c r="C7768" s="46"/>
      <c r="D7768" s="29">
        <v>46103.697916666664</v>
      </c>
      <c r="E7768" s="15" t="str">
        <f>IF(AND($B$6=NB!$A$17,$B$8&gt;0),'Ersparnisberechnung Sommertarif'!$B$8*SLP!C7748,"")</f>
        <v/>
      </c>
    </row>
    <row r="7769" spans="1:5" x14ac:dyDescent="0.3">
      <c r="A7769" s="25">
        <v>46103</v>
      </c>
      <c r="B7769" s="31">
        <v>0.70833333333333337</v>
      </c>
      <c r="C7769" s="46"/>
      <c r="D7769" s="29">
        <v>46103.708333333336</v>
      </c>
      <c r="E7769" s="15" t="str">
        <f>IF(AND($B$6=NB!$A$17,$B$8&gt;0),'Ersparnisberechnung Sommertarif'!$B$8*SLP!C7749,"")</f>
        <v/>
      </c>
    </row>
    <row r="7770" spans="1:5" x14ac:dyDescent="0.3">
      <c r="A7770" s="25">
        <v>46103</v>
      </c>
      <c r="B7770" s="31">
        <v>0.71875</v>
      </c>
      <c r="C7770" s="46"/>
      <c r="D7770" s="29">
        <v>46103.71875</v>
      </c>
      <c r="E7770" s="15" t="str">
        <f>IF(AND($B$6=NB!$A$17,$B$8&gt;0),'Ersparnisberechnung Sommertarif'!$B$8*SLP!C7750,"")</f>
        <v/>
      </c>
    </row>
    <row r="7771" spans="1:5" x14ac:dyDescent="0.3">
      <c r="A7771" s="25">
        <v>46103</v>
      </c>
      <c r="B7771" s="31">
        <v>0.72916666666666663</v>
      </c>
      <c r="C7771" s="46"/>
      <c r="D7771" s="29">
        <v>46103.729166666664</v>
      </c>
      <c r="E7771" s="15" t="str">
        <f>IF(AND($B$6=NB!$A$17,$B$8&gt;0),'Ersparnisberechnung Sommertarif'!$B$8*SLP!C7751,"")</f>
        <v/>
      </c>
    </row>
    <row r="7772" spans="1:5" x14ac:dyDescent="0.3">
      <c r="A7772" s="25">
        <v>46103</v>
      </c>
      <c r="B7772" s="31">
        <v>0.73958333333333337</v>
      </c>
      <c r="C7772" s="46"/>
      <c r="D7772" s="29">
        <v>46103.739583333336</v>
      </c>
      <c r="E7772" s="15" t="str">
        <f>IF(AND($B$6=NB!$A$17,$B$8&gt;0),'Ersparnisberechnung Sommertarif'!$B$8*SLP!C7752,"")</f>
        <v/>
      </c>
    </row>
    <row r="7773" spans="1:5" x14ac:dyDescent="0.3">
      <c r="A7773" s="25">
        <v>46103</v>
      </c>
      <c r="B7773" s="31">
        <v>0.75</v>
      </c>
      <c r="C7773" s="46"/>
      <c r="D7773" s="29">
        <v>46103.75</v>
      </c>
      <c r="E7773" s="15" t="str">
        <f>IF(AND($B$6=NB!$A$17,$B$8&gt;0),'Ersparnisberechnung Sommertarif'!$B$8*SLP!C7753,"")</f>
        <v/>
      </c>
    </row>
    <row r="7774" spans="1:5" x14ac:dyDescent="0.3">
      <c r="A7774" s="25">
        <v>46103</v>
      </c>
      <c r="B7774" s="31">
        <v>0.76041666666666663</v>
      </c>
      <c r="C7774" s="46"/>
      <c r="D7774" s="29">
        <v>46103.760416666664</v>
      </c>
      <c r="E7774" s="15" t="str">
        <f>IF(AND($B$6=NB!$A$17,$B$8&gt;0),'Ersparnisberechnung Sommertarif'!$B$8*SLP!C7754,"")</f>
        <v/>
      </c>
    </row>
    <row r="7775" spans="1:5" x14ac:dyDescent="0.3">
      <c r="A7775" s="25">
        <v>46103</v>
      </c>
      <c r="B7775" s="31">
        <v>0.77083333333333337</v>
      </c>
      <c r="C7775" s="46"/>
      <c r="D7775" s="29">
        <v>46103.770833333336</v>
      </c>
      <c r="E7775" s="15" t="str">
        <f>IF(AND($B$6=NB!$A$17,$B$8&gt;0),'Ersparnisberechnung Sommertarif'!$B$8*SLP!C7755,"")</f>
        <v/>
      </c>
    </row>
    <row r="7776" spans="1:5" x14ac:dyDescent="0.3">
      <c r="A7776" s="25">
        <v>46103</v>
      </c>
      <c r="B7776" s="31">
        <v>0.78125</v>
      </c>
      <c r="C7776" s="46"/>
      <c r="D7776" s="29">
        <v>46103.78125</v>
      </c>
      <c r="E7776" s="15" t="str">
        <f>IF(AND($B$6=NB!$A$17,$B$8&gt;0),'Ersparnisberechnung Sommertarif'!$B$8*SLP!C7756,"")</f>
        <v/>
      </c>
    </row>
    <row r="7777" spans="1:5" x14ac:dyDescent="0.3">
      <c r="A7777" s="25">
        <v>46103</v>
      </c>
      <c r="B7777" s="31">
        <v>0.79166666666666663</v>
      </c>
      <c r="C7777" s="46"/>
      <c r="D7777" s="29">
        <v>46103.791666666664</v>
      </c>
      <c r="E7777" s="15" t="str">
        <f>IF(AND($B$6=NB!$A$17,$B$8&gt;0),'Ersparnisberechnung Sommertarif'!$B$8*SLP!C7757,"")</f>
        <v/>
      </c>
    </row>
    <row r="7778" spans="1:5" x14ac:dyDescent="0.3">
      <c r="A7778" s="25">
        <v>46103</v>
      </c>
      <c r="B7778" s="31">
        <v>0.80208333333333337</v>
      </c>
      <c r="C7778" s="46"/>
      <c r="D7778" s="29">
        <v>46103.802083333336</v>
      </c>
      <c r="E7778" s="15" t="str">
        <f>IF(AND($B$6=NB!$A$17,$B$8&gt;0),'Ersparnisberechnung Sommertarif'!$B$8*SLP!C7758,"")</f>
        <v/>
      </c>
    </row>
    <row r="7779" spans="1:5" x14ac:dyDescent="0.3">
      <c r="A7779" s="25">
        <v>46103</v>
      </c>
      <c r="B7779" s="31">
        <v>0.8125</v>
      </c>
      <c r="C7779" s="46"/>
      <c r="D7779" s="29">
        <v>46103.8125</v>
      </c>
      <c r="E7779" s="15" t="str">
        <f>IF(AND($B$6=NB!$A$17,$B$8&gt;0),'Ersparnisberechnung Sommertarif'!$B$8*SLP!C7759,"")</f>
        <v/>
      </c>
    </row>
    <row r="7780" spans="1:5" x14ac:dyDescent="0.3">
      <c r="A7780" s="25">
        <v>46103</v>
      </c>
      <c r="B7780" s="31">
        <v>0.82291666666666663</v>
      </c>
      <c r="C7780" s="46"/>
      <c r="D7780" s="29">
        <v>46103.822916666664</v>
      </c>
      <c r="E7780" s="15" t="str">
        <f>IF(AND($B$6=NB!$A$17,$B$8&gt;0),'Ersparnisberechnung Sommertarif'!$B$8*SLP!C7760,"")</f>
        <v/>
      </c>
    </row>
    <row r="7781" spans="1:5" x14ac:dyDescent="0.3">
      <c r="A7781" s="25">
        <v>46103</v>
      </c>
      <c r="B7781" s="31">
        <v>0.83333333333333337</v>
      </c>
      <c r="C7781" s="46"/>
      <c r="D7781" s="29">
        <v>46103.833333333336</v>
      </c>
      <c r="E7781" s="15" t="str">
        <f>IF(AND($B$6=NB!$A$17,$B$8&gt;0),'Ersparnisberechnung Sommertarif'!$B$8*SLP!C7761,"")</f>
        <v/>
      </c>
    </row>
    <row r="7782" spans="1:5" x14ac:dyDescent="0.3">
      <c r="A7782" s="25">
        <v>46103</v>
      </c>
      <c r="B7782" s="31">
        <v>0.84375</v>
      </c>
      <c r="C7782" s="46"/>
      <c r="D7782" s="29">
        <v>46103.84375</v>
      </c>
      <c r="E7782" s="15" t="str">
        <f>IF(AND($B$6=NB!$A$17,$B$8&gt;0),'Ersparnisberechnung Sommertarif'!$B$8*SLP!C7762,"")</f>
        <v/>
      </c>
    </row>
    <row r="7783" spans="1:5" x14ac:dyDescent="0.3">
      <c r="A7783" s="25">
        <v>46103</v>
      </c>
      <c r="B7783" s="31">
        <v>0.85416666666666663</v>
      </c>
      <c r="C7783" s="46"/>
      <c r="D7783" s="29">
        <v>46103.854166666664</v>
      </c>
      <c r="E7783" s="15" t="str">
        <f>IF(AND($B$6=NB!$A$17,$B$8&gt;0),'Ersparnisberechnung Sommertarif'!$B$8*SLP!C7763,"")</f>
        <v/>
      </c>
    </row>
    <row r="7784" spans="1:5" x14ac:dyDescent="0.3">
      <c r="A7784" s="25">
        <v>46103</v>
      </c>
      <c r="B7784" s="31">
        <v>0.86458333333333337</v>
      </c>
      <c r="C7784" s="46"/>
      <c r="D7784" s="29">
        <v>46103.864583333336</v>
      </c>
      <c r="E7784" s="15" t="str">
        <f>IF(AND($B$6=NB!$A$17,$B$8&gt;0),'Ersparnisberechnung Sommertarif'!$B$8*SLP!C7764,"")</f>
        <v/>
      </c>
    </row>
    <row r="7785" spans="1:5" x14ac:dyDescent="0.3">
      <c r="A7785" s="25">
        <v>46103</v>
      </c>
      <c r="B7785" s="31">
        <v>0.875</v>
      </c>
      <c r="C7785" s="46"/>
      <c r="D7785" s="29">
        <v>46103.875</v>
      </c>
      <c r="E7785" s="15" t="str">
        <f>IF(AND($B$6=NB!$A$17,$B$8&gt;0),'Ersparnisberechnung Sommertarif'!$B$8*SLP!C7765,"")</f>
        <v/>
      </c>
    </row>
    <row r="7786" spans="1:5" x14ac:dyDescent="0.3">
      <c r="A7786" s="25">
        <v>46103</v>
      </c>
      <c r="B7786" s="31">
        <v>0.88541666666666663</v>
      </c>
      <c r="C7786" s="46"/>
      <c r="D7786" s="29">
        <v>46103.885416666664</v>
      </c>
      <c r="E7786" s="15" t="str">
        <f>IF(AND($B$6=NB!$A$17,$B$8&gt;0),'Ersparnisberechnung Sommertarif'!$B$8*SLP!C7766,"")</f>
        <v/>
      </c>
    </row>
    <row r="7787" spans="1:5" x14ac:dyDescent="0.3">
      <c r="A7787" s="25">
        <v>46103</v>
      </c>
      <c r="B7787" s="31">
        <v>0.89583333333333337</v>
      </c>
      <c r="C7787" s="46"/>
      <c r="D7787" s="29">
        <v>46103.895833333336</v>
      </c>
      <c r="E7787" s="15" t="str">
        <f>IF(AND($B$6=NB!$A$17,$B$8&gt;0),'Ersparnisberechnung Sommertarif'!$B$8*SLP!C7767,"")</f>
        <v/>
      </c>
    </row>
    <row r="7788" spans="1:5" x14ac:dyDescent="0.3">
      <c r="A7788" s="25">
        <v>46103</v>
      </c>
      <c r="B7788" s="31">
        <v>0.90625</v>
      </c>
      <c r="C7788" s="46"/>
      <c r="D7788" s="29">
        <v>46103.90625</v>
      </c>
      <c r="E7788" s="15" t="str">
        <f>IF(AND($B$6=NB!$A$17,$B$8&gt;0),'Ersparnisberechnung Sommertarif'!$B$8*SLP!C7768,"")</f>
        <v/>
      </c>
    </row>
    <row r="7789" spans="1:5" x14ac:dyDescent="0.3">
      <c r="A7789" s="25">
        <v>46103</v>
      </c>
      <c r="B7789" s="31">
        <v>0.91666666666666663</v>
      </c>
      <c r="C7789" s="46"/>
      <c r="D7789" s="29">
        <v>46103.916666666664</v>
      </c>
      <c r="E7789" s="15" t="str">
        <f>IF(AND($B$6=NB!$A$17,$B$8&gt;0),'Ersparnisberechnung Sommertarif'!$B$8*SLP!C7769,"")</f>
        <v/>
      </c>
    </row>
    <row r="7790" spans="1:5" x14ac:dyDescent="0.3">
      <c r="A7790" s="25">
        <v>46103</v>
      </c>
      <c r="B7790" s="31">
        <v>0.92708333333333337</v>
      </c>
      <c r="C7790" s="46"/>
      <c r="D7790" s="29">
        <v>46103.927083333336</v>
      </c>
      <c r="E7790" s="15" t="str">
        <f>IF(AND($B$6=NB!$A$17,$B$8&gt;0),'Ersparnisberechnung Sommertarif'!$B$8*SLP!C7770,"")</f>
        <v/>
      </c>
    </row>
    <row r="7791" spans="1:5" x14ac:dyDescent="0.3">
      <c r="A7791" s="25">
        <v>46103</v>
      </c>
      <c r="B7791" s="31">
        <v>0.9375</v>
      </c>
      <c r="C7791" s="46"/>
      <c r="D7791" s="29">
        <v>46103.9375</v>
      </c>
      <c r="E7791" s="15" t="str">
        <f>IF(AND($B$6=NB!$A$17,$B$8&gt;0),'Ersparnisberechnung Sommertarif'!$B$8*SLP!C7771,"")</f>
        <v/>
      </c>
    </row>
    <row r="7792" spans="1:5" x14ac:dyDescent="0.3">
      <c r="A7792" s="25">
        <v>46103</v>
      </c>
      <c r="B7792" s="31">
        <v>0.94791666666666663</v>
      </c>
      <c r="C7792" s="46"/>
      <c r="D7792" s="29">
        <v>46103.947916666664</v>
      </c>
      <c r="E7792" s="15" t="str">
        <f>IF(AND($B$6=NB!$A$17,$B$8&gt;0),'Ersparnisberechnung Sommertarif'!$B$8*SLP!C7772,"")</f>
        <v/>
      </c>
    </row>
    <row r="7793" spans="1:5" x14ac:dyDescent="0.3">
      <c r="A7793" s="25">
        <v>46103</v>
      </c>
      <c r="B7793" s="31">
        <v>0.95833333333333337</v>
      </c>
      <c r="C7793" s="46"/>
      <c r="D7793" s="29">
        <v>46103.958333333336</v>
      </c>
      <c r="E7793" s="15" t="str">
        <f>IF(AND($B$6=NB!$A$17,$B$8&gt;0),'Ersparnisberechnung Sommertarif'!$B$8*SLP!C7773,"")</f>
        <v/>
      </c>
    </row>
    <row r="7794" spans="1:5" x14ac:dyDescent="0.3">
      <c r="A7794" s="25">
        <v>46103</v>
      </c>
      <c r="B7794" s="31">
        <v>0.96875</v>
      </c>
      <c r="C7794" s="46"/>
      <c r="D7794" s="29">
        <v>46103.96875</v>
      </c>
      <c r="E7794" s="15" t="str">
        <f>IF(AND($B$6=NB!$A$17,$B$8&gt;0),'Ersparnisberechnung Sommertarif'!$B$8*SLP!C7774,"")</f>
        <v/>
      </c>
    </row>
    <row r="7795" spans="1:5" x14ac:dyDescent="0.3">
      <c r="A7795" s="25">
        <v>46103</v>
      </c>
      <c r="B7795" s="31">
        <v>0.97916666666666663</v>
      </c>
      <c r="C7795" s="46"/>
      <c r="D7795" s="29">
        <v>46103.979166666664</v>
      </c>
      <c r="E7795" s="15" t="str">
        <f>IF(AND($B$6=NB!$A$17,$B$8&gt;0),'Ersparnisberechnung Sommertarif'!$B$8*SLP!C7775,"")</f>
        <v/>
      </c>
    </row>
    <row r="7796" spans="1:5" x14ac:dyDescent="0.3">
      <c r="A7796" s="25">
        <v>46103</v>
      </c>
      <c r="B7796" s="31">
        <v>0.98958333333333337</v>
      </c>
      <c r="C7796" s="46"/>
      <c r="D7796" s="29">
        <v>46103.989583333336</v>
      </c>
      <c r="E7796" s="15" t="str">
        <f>IF(AND($B$6=NB!$A$17,$B$8&gt;0),'Ersparnisberechnung Sommertarif'!$B$8*SLP!C7776,"")</f>
        <v/>
      </c>
    </row>
    <row r="7797" spans="1:5" x14ac:dyDescent="0.3">
      <c r="A7797" s="25">
        <v>46104</v>
      </c>
      <c r="B7797" s="31">
        <v>0</v>
      </c>
      <c r="C7797" s="46"/>
      <c r="D7797" s="29">
        <v>46104</v>
      </c>
      <c r="E7797" s="15" t="str">
        <f>IF(AND($B$6=NB!$A$17,$B$8&gt;0),'Ersparnisberechnung Sommertarif'!$B$8*SLP!C7777,"")</f>
        <v/>
      </c>
    </row>
    <row r="7798" spans="1:5" x14ac:dyDescent="0.3">
      <c r="A7798" s="25">
        <v>46104</v>
      </c>
      <c r="B7798" s="31">
        <v>1.0416666666666666E-2</v>
      </c>
      <c r="C7798" s="46"/>
      <c r="D7798" s="29">
        <v>46104.010416666664</v>
      </c>
      <c r="E7798" s="15" t="str">
        <f>IF(AND($B$6=NB!$A$17,$B$8&gt;0),'Ersparnisberechnung Sommertarif'!$B$8*SLP!C7778,"")</f>
        <v/>
      </c>
    </row>
    <row r="7799" spans="1:5" x14ac:dyDescent="0.3">
      <c r="A7799" s="25">
        <v>46104</v>
      </c>
      <c r="B7799" s="31">
        <v>2.0833333333333332E-2</v>
      </c>
      <c r="C7799" s="46"/>
      <c r="D7799" s="29">
        <v>46104.020833333336</v>
      </c>
      <c r="E7799" s="15" t="str">
        <f>IF(AND($B$6=NB!$A$17,$B$8&gt;0),'Ersparnisberechnung Sommertarif'!$B$8*SLP!C7779,"")</f>
        <v/>
      </c>
    </row>
    <row r="7800" spans="1:5" x14ac:dyDescent="0.3">
      <c r="A7800" s="25">
        <v>46104</v>
      </c>
      <c r="B7800" s="31">
        <v>3.125E-2</v>
      </c>
      <c r="C7800" s="46"/>
      <c r="D7800" s="29">
        <v>46104.03125</v>
      </c>
      <c r="E7800" s="15" t="str">
        <f>IF(AND($B$6=NB!$A$17,$B$8&gt;0),'Ersparnisberechnung Sommertarif'!$B$8*SLP!C7780,"")</f>
        <v/>
      </c>
    </row>
    <row r="7801" spans="1:5" x14ac:dyDescent="0.3">
      <c r="A7801" s="25">
        <v>46104</v>
      </c>
      <c r="B7801" s="31">
        <v>4.1666666666666664E-2</v>
      </c>
      <c r="C7801" s="46"/>
      <c r="D7801" s="29">
        <v>46104.041666666664</v>
      </c>
      <c r="E7801" s="15" t="str">
        <f>IF(AND($B$6=NB!$A$17,$B$8&gt;0),'Ersparnisberechnung Sommertarif'!$B$8*SLP!C7781,"")</f>
        <v/>
      </c>
    </row>
    <row r="7802" spans="1:5" x14ac:dyDescent="0.3">
      <c r="A7802" s="25">
        <v>46104</v>
      </c>
      <c r="B7802" s="31">
        <v>5.2083333333333336E-2</v>
      </c>
      <c r="C7802" s="46"/>
      <c r="D7802" s="29">
        <v>46104.052083333336</v>
      </c>
      <c r="E7802" s="15" t="str">
        <f>IF(AND($B$6=NB!$A$17,$B$8&gt;0),'Ersparnisberechnung Sommertarif'!$B$8*SLP!C7782,"")</f>
        <v/>
      </c>
    </row>
    <row r="7803" spans="1:5" x14ac:dyDescent="0.3">
      <c r="A7803" s="25">
        <v>46104</v>
      </c>
      <c r="B7803" s="31">
        <v>6.25E-2</v>
      </c>
      <c r="C7803" s="46"/>
      <c r="D7803" s="29">
        <v>46104.0625</v>
      </c>
      <c r="E7803" s="15" t="str">
        <f>IF(AND($B$6=NB!$A$17,$B$8&gt;0),'Ersparnisberechnung Sommertarif'!$B$8*SLP!C7783,"")</f>
        <v/>
      </c>
    </row>
    <row r="7804" spans="1:5" x14ac:dyDescent="0.3">
      <c r="A7804" s="25">
        <v>46104</v>
      </c>
      <c r="B7804" s="31">
        <v>7.2916666666666671E-2</v>
      </c>
      <c r="C7804" s="46"/>
      <c r="D7804" s="29">
        <v>46104.072916666664</v>
      </c>
      <c r="E7804" s="15" t="str">
        <f>IF(AND($B$6=NB!$A$17,$B$8&gt;0),'Ersparnisberechnung Sommertarif'!$B$8*SLP!C7784,"")</f>
        <v/>
      </c>
    </row>
    <row r="7805" spans="1:5" x14ac:dyDescent="0.3">
      <c r="A7805" s="25">
        <v>46104</v>
      </c>
      <c r="B7805" s="31">
        <v>8.3333333333333329E-2</v>
      </c>
      <c r="C7805" s="46"/>
      <c r="D7805" s="29">
        <v>46104.083333333336</v>
      </c>
      <c r="E7805" s="15" t="str">
        <f>IF(AND($B$6=NB!$A$17,$B$8&gt;0),'Ersparnisberechnung Sommertarif'!$B$8*SLP!C7785,"")</f>
        <v/>
      </c>
    </row>
    <row r="7806" spans="1:5" x14ac:dyDescent="0.3">
      <c r="A7806" s="25">
        <v>46104</v>
      </c>
      <c r="B7806" s="31">
        <v>9.375E-2</v>
      </c>
      <c r="C7806" s="46"/>
      <c r="D7806" s="29">
        <v>46104.09375</v>
      </c>
      <c r="E7806" s="15" t="str">
        <f>IF(AND($B$6=NB!$A$17,$B$8&gt;0),'Ersparnisberechnung Sommertarif'!$B$8*SLP!C7786,"")</f>
        <v/>
      </c>
    </row>
    <row r="7807" spans="1:5" x14ac:dyDescent="0.3">
      <c r="A7807" s="25">
        <v>46104</v>
      </c>
      <c r="B7807" s="31">
        <v>0.10416666666666667</v>
      </c>
      <c r="C7807" s="46"/>
      <c r="D7807" s="29">
        <v>46104.104166666664</v>
      </c>
      <c r="E7807" s="15" t="str">
        <f>IF(AND($B$6=NB!$A$17,$B$8&gt;0),'Ersparnisberechnung Sommertarif'!$B$8*SLP!C7787,"")</f>
        <v/>
      </c>
    </row>
    <row r="7808" spans="1:5" x14ac:dyDescent="0.3">
      <c r="A7808" s="25">
        <v>46104</v>
      </c>
      <c r="B7808" s="31">
        <v>0.11458333333333333</v>
      </c>
      <c r="C7808" s="46"/>
      <c r="D7808" s="29">
        <v>46104.114583333336</v>
      </c>
      <c r="E7808" s="15" t="str">
        <f>IF(AND($B$6=NB!$A$17,$B$8&gt;0),'Ersparnisberechnung Sommertarif'!$B$8*SLP!C7788,"")</f>
        <v/>
      </c>
    </row>
    <row r="7809" spans="1:5" x14ac:dyDescent="0.3">
      <c r="A7809" s="25">
        <v>46104</v>
      </c>
      <c r="B7809" s="31">
        <v>0.125</v>
      </c>
      <c r="C7809" s="46"/>
      <c r="D7809" s="29">
        <v>46104.125</v>
      </c>
      <c r="E7809" s="15" t="str">
        <f>IF(AND($B$6=NB!$A$17,$B$8&gt;0),'Ersparnisberechnung Sommertarif'!$B$8*SLP!C7789,"")</f>
        <v/>
      </c>
    </row>
    <row r="7810" spans="1:5" x14ac:dyDescent="0.3">
      <c r="A7810" s="25">
        <v>46104</v>
      </c>
      <c r="B7810" s="31">
        <v>0.13541666666666666</v>
      </c>
      <c r="C7810" s="46"/>
      <c r="D7810" s="29">
        <v>46104.135416666664</v>
      </c>
      <c r="E7810" s="15" t="str">
        <f>IF(AND($B$6=NB!$A$17,$B$8&gt;0),'Ersparnisberechnung Sommertarif'!$B$8*SLP!C7790,"")</f>
        <v/>
      </c>
    </row>
    <row r="7811" spans="1:5" x14ac:dyDescent="0.3">
      <c r="A7811" s="25">
        <v>46104</v>
      </c>
      <c r="B7811" s="31">
        <v>0.14583333333333334</v>
      </c>
      <c r="C7811" s="46"/>
      <c r="D7811" s="29">
        <v>46104.145833333336</v>
      </c>
      <c r="E7811" s="15" t="str">
        <f>IF(AND($B$6=NB!$A$17,$B$8&gt;0),'Ersparnisberechnung Sommertarif'!$B$8*SLP!C7791,"")</f>
        <v/>
      </c>
    </row>
    <row r="7812" spans="1:5" x14ac:dyDescent="0.3">
      <c r="A7812" s="25">
        <v>46104</v>
      </c>
      <c r="B7812" s="31">
        <v>0.15625</v>
      </c>
      <c r="C7812" s="46"/>
      <c r="D7812" s="29">
        <v>46104.15625</v>
      </c>
      <c r="E7812" s="15" t="str">
        <f>IF(AND($B$6=NB!$A$17,$B$8&gt;0),'Ersparnisberechnung Sommertarif'!$B$8*SLP!C7792,"")</f>
        <v/>
      </c>
    </row>
    <row r="7813" spans="1:5" x14ac:dyDescent="0.3">
      <c r="A7813" s="25">
        <v>46104</v>
      </c>
      <c r="B7813" s="31">
        <v>0.16666666666666666</v>
      </c>
      <c r="C7813" s="46"/>
      <c r="D7813" s="29">
        <v>46104.166666666664</v>
      </c>
      <c r="E7813" s="15" t="str">
        <f>IF(AND($B$6=NB!$A$17,$B$8&gt;0),'Ersparnisberechnung Sommertarif'!$B$8*SLP!C7793,"")</f>
        <v/>
      </c>
    </row>
    <row r="7814" spans="1:5" x14ac:dyDescent="0.3">
      <c r="A7814" s="25">
        <v>46104</v>
      </c>
      <c r="B7814" s="31">
        <v>0.17708333333333334</v>
      </c>
      <c r="C7814" s="46"/>
      <c r="D7814" s="29">
        <v>46104.177083333336</v>
      </c>
      <c r="E7814" s="15" t="str">
        <f>IF(AND($B$6=NB!$A$17,$B$8&gt;0),'Ersparnisberechnung Sommertarif'!$B$8*SLP!C7794,"")</f>
        <v/>
      </c>
    </row>
    <row r="7815" spans="1:5" x14ac:dyDescent="0.3">
      <c r="A7815" s="25">
        <v>46104</v>
      </c>
      <c r="B7815" s="31">
        <v>0.1875</v>
      </c>
      <c r="C7815" s="46"/>
      <c r="D7815" s="29">
        <v>46104.1875</v>
      </c>
      <c r="E7815" s="15" t="str">
        <f>IF(AND($B$6=NB!$A$17,$B$8&gt;0),'Ersparnisberechnung Sommertarif'!$B$8*SLP!C7795,"")</f>
        <v/>
      </c>
    </row>
    <row r="7816" spans="1:5" x14ac:dyDescent="0.3">
      <c r="A7816" s="25">
        <v>46104</v>
      </c>
      <c r="B7816" s="31">
        <v>0.19791666666666666</v>
      </c>
      <c r="C7816" s="46"/>
      <c r="D7816" s="29">
        <v>46104.197916666664</v>
      </c>
      <c r="E7816" s="15" t="str">
        <f>IF(AND($B$6=NB!$A$17,$B$8&gt;0),'Ersparnisberechnung Sommertarif'!$B$8*SLP!C7796,"")</f>
        <v/>
      </c>
    </row>
    <row r="7817" spans="1:5" x14ac:dyDescent="0.3">
      <c r="A7817" s="25">
        <v>46104</v>
      </c>
      <c r="B7817" s="31">
        <v>0.20833333333333334</v>
      </c>
      <c r="C7817" s="46"/>
      <c r="D7817" s="29">
        <v>46104.208333333336</v>
      </c>
      <c r="E7817" s="15" t="str">
        <f>IF(AND($B$6=NB!$A$17,$B$8&gt;0),'Ersparnisberechnung Sommertarif'!$B$8*SLP!C7797,"")</f>
        <v/>
      </c>
    </row>
    <row r="7818" spans="1:5" x14ac:dyDescent="0.3">
      <c r="A7818" s="25">
        <v>46104</v>
      </c>
      <c r="B7818" s="31">
        <v>0.21875</v>
      </c>
      <c r="C7818" s="46"/>
      <c r="D7818" s="29">
        <v>46104.21875</v>
      </c>
      <c r="E7818" s="15" t="str">
        <f>IF(AND($B$6=NB!$A$17,$B$8&gt;0),'Ersparnisberechnung Sommertarif'!$B$8*SLP!C7798,"")</f>
        <v/>
      </c>
    </row>
    <row r="7819" spans="1:5" x14ac:dyDescent="0.3">
      <c r="A7819" s="25">
        <v>46104</v>
      </c>
      <c r="B7819" s="31">
        <v>0.22916666666666666</v>
      </c>
      <c r="C7819" s="46"/>
      <c r="D7819" s="29">
        <v>46104.229166666664</v>
      </c>
      <c r="E7819" s="15" t="str">
        <f>IF(AND($B$6=NB!$A$17,$B$8&gt;0),'Ersparnisberechnung Sommertarif'!$B$8*SLP!C7799,"")</f>
        <v/>
      </c>
    </row>
    <row r="7820" spans="1:5" x14ac:dyDescent="0.3">
      <c r="A7820" s="25">
        <v>46104</v>
      </c>
      <c r="B7820" s="31">
        <v>0.23958333333333334</v>
      </c>
      <c r="C7820" s="46"/>
      <c r="D7820" s="29">
        <v>46104.239583333336</v>
      </c>
      <c r="E7820" s="15" t="str">
        <f>IF(AND($B$6=NB!$A$17,$B$8&gt;0),'Ersparnisberechnung Sommertarif'!$B$8*SLP!C7800,"")</f>
        <v/>
      </c>
    </row>
    <row r="7821" spans="1:5" x14ac:dyDescent="0.3">
      <c r="A7821" s="25">
        <v>46104</v>
      </c>
      <c r="B7821" s="31">
        <v>0.25</v>
      </c>
      <c r="C7821" s="46"/>
      <c r="D7821" s="29">
        <v>46104.25</v>
      </c>
      <c r="E7821" s="15" t="str">
        <f>IF(AND($B$6=NB!$A$17,$B$8&gt;0),'Ersparnisberechnung Sommertarif'!$B$8*SLP!C7801,"")</f>
        <v/>
      </c>
    </row>
    <row r="7822" spans="1:5" x14ac:dyDescent="0.3">
      <c r="A7822" s="25">
        <v>46104</v>
      </c>
      <c r="B7822" s="31">
        <v>0.26041666666666669</v>
      </c>
      <c r="C7822" s="46"/>
      <c r="D7822" s="29">
        <v>46104.260416666664</v>
      </c>
      <c r="E7822" s="15" t="str">
        <f>IF(AND($B$6=NB!$A$17,$B$8&gt;0),'Ersparnisberechnung Sommertarif'!$B$8*SLP!C7802,"")</f>
        <v/>
      </c>
    </row>
    <row r="7823" spans="1:5" x14ac:dyDescent="0.3">
      <c r="A7823" s="25">
        <v>46104</v>
      </c>
      <c r="B7823" s="31">
        <v>0.27083333333333331</v>
      </c>
      <c r="C7823" s="46"/>
      <c r="D7823" s="29">
        <v>46104.270833333336</v>
      </c>
      <c r="E7823" s="15" t="str">
        <f>IF(AND($B$6=NB!$A$17,$B$8&gt;0),'Ersparnisberechnung Sommertarif'!$B$8*SLP!C7803,"")</f>
        <v/>
      </c>
    </row>
    <row r="7824" spans="1:5" x14ac:dyDescent="0.3">
      <c r="A7824" s="25">
        <v>46104</v>
      </c>
      <c r="B7824" s="31">
        <v>0.28125</v>
      </c>
      <c r="C7824" s="46"/>
      <c r="D7824" s="29">
        <v>46104.28125</v>
      </c>
      <c r="E7824" s="15" t="str">
        <f>IF(AND($B$6=NB!$A$17,$B$8&gt;0),'Ersparnisberechnung Sommertarif'!$B$8*SLP!C7804,"")</f>
        <v/>
      </c>
    </row>
    <row r="7825" spans="1:5" x14ac:dyDescent="0.3">
      <c r="A7825" s="25">
        <v>46104</v>
      </c>
      <c r="B7825" s="31">
        <v>0.29166666666666669</v>
      </c>
      <c r="C7825" s="46"/>
      <c r="D7825" s="29">
        <v>46104.291666666664</v>
      </c>
      <c r="E7825" s="15" t="str">
        <f>IF(AND($B$6=NB!$A$17,$B$8&gt;0),'Ersparnisberechnung Sommertarif'!$B$8*SLP!C7805,"")</f>
        <v/>
      </c>
    </row>
    <row r="7826" spans="1:5" x14ac:dyDescent="0.3">
      <c r="A7826" s="25">
        <v>46104</v>
      </c>
      <c r="B7826" s="31">
        <v>0.30208333333333331</v>
      </c>
      <c r="C7826" s="46"/>
      <c r="D7826" s="29">
        <v>46104.302083333336</v>
      </c>
      <c r="E7826" s="15" t="str">
        <f>IF(AND($B$6=NB!$A$17,$B$8&gt;0),'Ersparnisberechnung Sommertarif'!$B$8*SLP!C7806,"")</f>
        <v/>
      </c>
    </row>
    <row r="7827" spans="1:5" x14ac:dyDescent="0.3">
      <c r="A7827" s="25">
        <v>46104</v>
      </c>
      <c r="B7827" s="31">
        <v>0.3125</v>
      </c>
      <c r="C7827" s="46"/>
      <c r="D7827" s="29">
        <v>46104.3125</v>
      </c>
      <c r="E7827" s="15" t="str">
        <f>IF(AND($B$6=NB!$A$17,$B$8&gt;0),'Ersparnisberechnung Sommertarif'!$B$8*SLP!C7807,"")</f>
        <v/>
      </c>
    </row>
    <row r="7828" spans="1:5" x14ac:dyDescent="0.3">
      <c r="A7828" s="25">
        <v>46104</v>
      </c>
      <c r="B7828" s="31">
        <v>0.32291666666666669</v>
      </c>
      <c r="C7828" s="46"/>
      <c r="D7828" s="29">
        <v>46104.322916666664</v>
      </c>
      <c r="E7828" s="15" t="str">
        <f>IF(AND($B$6=NB!$A$17,$B$8&gt;0),'Ersparnisberechnung Sommertarif'!$B$8*SLP!C7808,"")</f>
        <v/>
      </c>
    </row>
    <row r="7829" spans="1:5" x14ac:dyDescent="0.3">
      <c r="A7829" s="25">
        <v>46104</v>
      </c>
      <c r="B7829" s="31">
        <v>0.33333333333333331</v>
      </c>
      <c r="C7829" s="46"/>
      <c r="D7829" s="29">
        <v>46104.333333333336</v>
      </c>
      <c r="E7829" s="15" t="str">
        <f>IF(AND($B$6=NB!$A$17,$B$8&gt;0),'Ersparnisberechnung Sommertarif'!$B$8*SLP!C7809,"")</f>
        <v/>
      </c>
    </row>
    <row r="7830" spans="1:5" x14ac:dyDescent="0.3">
      <c r="A7830" s="25">
        <v>46104</v>
      </c>
      <c r="B7830" s="31">
        <v>0.34375</v>
      </c>
      <c r="C7830" s="46"/>
      <c r="D7830" s="29">
        <v>46104.34375</v>
      </c>
      <c r="E7830" s="15" t="str">
        <f>IF(AND($B$6=NB!$A$17,$B$8&gt;0),'Ersparnisberechnung Sommertarif'!$B$8*SLP!C7810,"")</f>
        <v/>
      </c>
    </row>
    <row r="7831" spans="1:5" x14ac:dyDescent="0.3">
      <c r="A7831" s="25">
        <v>46104</v>
      </c>
      <c r="B7831" s="31">
        <v>0.35416666666666669</v>
      </c>
      <c r="C7831" s="46"/>
      <c r="D7831" s="29">
        <v>46104.354166666664</v>
      </c>
      <c r="E7831" s="15" t="str">
        <f>IF(AND($B$6=NB!$A$17,$B$8&gt;0),'Ersparnisberechnung Sommertarif'!$B$8*SLP!C7811,"")</f>
        <v/>
      </c>
    </row>
    <row r="7832" spans="1:5" x14ac:dyDescent="0.3">
      <c r="A7832" s="25">
        <v>46104</v>
      </c>
      <c r="B7832" s="31">
        <v>0.36458333333333331</v>
      </c>
      <c r="C7832" s="46"/>
      <c r="D7832" s="29">
        <v>46104.364583333336</v>
      </c>
      <c r="E7832" s="15" t="str">
        <f>IF(AND($B$6=NB!$A$17,$B$8&gt;0),'Ersparnisberechnung Sommertarif'!$B$8*SLP!C7812,"")</f>
        <v/>
      </c>
    </row>
    <row r="7833" spans="1:5" x14ac:dyDescent="0.3">
      <c r="A7833" s="25">
        <v>46104</v>
      </c>
      <c r="B7833" s="31">
        <v>0.375</v>
      </c>
      <c r="C7833" s="46"/>
      <c r="D7833" s="29">
        <v>46104.375</v>
      </c>
      <c r="E7833" s="15" t="str">
        <f>IF(AND($B$6=NB!$A$17,$B$8&gt;0),'Ersparnisberechnung Sommertarif'!$B$8*SLP!C7813,"")</f>
        <v/>
      </c>
    </row>
    <row r="7834" spans="1:5" x14ac:dyDescent="0.3">
      <c r="A7834" s="25">
        <v>46104</v>
      </c>
      <c r="B7834" s="31">
        <v>0.38541666666666669</v>
      </c>
      <c r="C7834" s="46"/>
      <c r="D7834" s="29">
        <v>46104.385416666664</v>
      </c>
      <c r="E7834" s="15" t="str">
        <f>IF(AND($B$6=NB!$A$17,$B$8&gt;0),'Ersparnisberechnung Sommertarif'!$B$8*SLP!C7814,"")</f>
        <v/>
      </c>
    </row>
    <row r="7835" spans="1:5" x14ac:dyDescent="0.3">
      <c r="A7835" s="25">
        <v>46104</v>
      </c>
      <c r="B7835" s="31">
        <v>0.39583333333333331</v>
      </c>
      <c r="C7835" s="46"/>
      <c r="D7835" s="29">
        <v>46104.395833333336</v>
      </c>
      <c r="E7835" s="15" t="str">
        <f>IF(AND($B$6=NB!$A$17,$B$8&gt;0),'Ersparnisberechnung Sommertarif'!$B$8*SLP!C7815,"")</f>
        <v/>
      </c>
    </row>
    <row r="7836" spans="1:5" x14ac:dyDescent="0.3">
      <c r="A7836" s="25">
        <v>46104</v>
      </c>
      <c r="B7836" s="31">
        <v>0.40625</v>
      </c>
      <c r="C7836" s="46"/>
      <c r="D7836" s="29">
        <v>46104.40625</v>
      </c>
      <c r="E7836" s="15" t="str">
        <f>IF(AND($B$6=NB!$A$17,$B$8&gt;0),'Ersparnisberechnung Sommertarif'!$B$8*SLP!C7816,"")</f>
        <v/>
      </c>
    </row>
    <row r="7837" spans="1:5" x14ac:dyDescent="0.3">
      <c r="A7837" s="25">
        <v>46104</v>
      </c>
      <c r="B7837" s="31">
        <v>0.41666666666666669</v>
      </c>
      <c r="C7837" s="46"/>
      <c r="D7837" s="29">
        <v>46104.416666666664</v>
      </c>
      <c r="E7837" s="15" t="str">
        <f>IF(AND($B$6=NB!$A$17,$B$8&gt;0),'Ersparnisberechnung Sommertarif'!$B$8*SLP!C7817,"")</f>
        <v/>
      </c>
    </row>
    <row r="7838" spans="1:5" x14ac:dyDescent="0.3">
      <c r="A7838" s="25">
        <v>46104</v>
      </c>
      <c r="B7838" s="31">
        <v>0.42708333333333331</v>
      </c>
      <c r="C7838" s="46"/>
      <c r="D7838" s="29">
        <v>46104.427083333336</v>
      </c>
      <c r="E7838" s="15" t="str">
        <f>IF(AND($B$6=NB!$A$17,$B$8&gt;0),'Ersparnisberechnung Sommertarif'!$B$8*SLP!C7818,"")</f>
        <v/>
      </c>
    </row>
    <row r="7839" spans="1:5" x14ac:dyDescent="0.3">
      <c r="A7839" s="25">
        <v>46104</v>
      </c>
      <c r="B7839" s="31">
        <v>0.4375</v>
      </c>
      <c r="C7839" s="46"/>
      <c r="D7839" s="29">
        <v>46104.4375</v>
      </c>
      <c r="E7839" s="15" t="str">
        <f>IF(AND($B$6=NB!$A$17,$B$8&gt;0),'Ersparnisberechnung Sommertarif'!$B$8*SLP!C7819,"")</f>
        <v/>
      </c>
    </row>
    <row r="7840" spans="1:5" x14ac:dyDescent="0.3">
      <c r="A7840" s="25">
        <v>46104</v>
      </c>
      <c r="B7840" s="31">
        <v>0.44791666666666669</v>
      </c>
      <c r="C7840" s="46"/>
      <c r="D7840" s="29">
        <v>46104.447916666664</v>
      </c>
      <c r="E7840" s="15" t="str">
        <f>IF(AND($B$6=NB!$A$17,$B$8&gt;0),'Ersparnisberechnung Sommertarif'!$B$8*SLP!C7820,"")</f>
        <v/>
      </c>
    </row>
    <row r="7841" spans="1:5" x14ac:dyDescent="0.3">
      <c r="A7841" s="25">
        <v>46104</v>
      </c>
      <c r="B7841" s="31">
        <v>0.45833333333333331</v>
      </c>
      <c r="C7841" s="46"/>
      <c r="D7841" s="29">
        <v>46104.458333333336</v>
      </c>
      <c r="E7841" s="15" t="str">
        <f>IF(AND($B$6=NB!$A$17,$B$8&gt;0),'Ersparnisberechnung Sommertarif'!$B$8*SLP!C7821,"")</f>
        <v/>
      </c>
    </row>
    <row r="7842" spans="1:5" x14ac:dyDescent="0.3">
      <c r="A7842" s="25">
        <v>46104</v>
      </c>
      <c r="B7842" s="31">
        <v>0.46875</v>
      </c>
      <c r="C7842" s="46"/>
      <c r="D7842" s="29">
        <v>46104.46875</v>
      </c>
      <c r="E7842" s="15" t="str">
        <f>IF(AND($B$6=NB!$A$17,$B$8&gt;0),'Ersparnisberechnung Sommertarif'!$B$8*SLP!C7822,"")</f>
        <v/>
      </c>
    </row>
    <row r="7843" spans="1:5" x14ac:dyDescent="0.3">
      <c r="A7843" s="25">
        <v>46104</v>
      </c>
      <c r="B7843" s="31">
        <v>0.47916666666666669</v>
      </c>
      <c r="C7843" s="46"/>
      <c r="D7843" s="29">
        <v>46104.479166666664</v>
      </c>
      <c r="E7843" s="15" t="str">
        <f>IF(AND($B$6=NB!$A$17,$B$8&gt;0),'Ersparnisberechnung Sommertarif'!$B$8*SLP!C7823,"")</f>
        <v/>
      </c>
    </row>
    <row r="7844" spans="1:5" x14ac:dyDescent="0.3">
      <c r="A7844" s="25">
        <v>46104</v>
      </c>
      <c r="B7844" s="31">
        <v>0.48958333333333331</v>
      </c>
      <c r="C7844" s="46"/>
      <c r="D7844" s="29">
        <v>46104.489583333336</v>
      </c>
      <c r="E7844" s="15" t="str">
        <f>IF(AND($B$6=NB!$A$17,$B$8&gt;0),'Ersparnisberechnung Sommertarif'!$B$8*SLP!C7824,"")</f>
        <v/>
      </c>
    </row>
    <row r="7845" spans="1:5" x14ac:dyDescent="0.3">
      <c r="A7845" s="25">
        <v>46104</v>
      </c>
      <c r="B7845" s="31">
        <v>0.5</v>
      </c>
      <c r="C7845" s="46"/>
      <c r="D7845" s="29">
        <v>46104.5</v>
      </c>
      <c r="E7845" s="15" t="str">
        <f>IF(AND($B$6=NB!$A$17,$B$8&gt;0),'Ersparnisberechnung Sommertarif'!$B$8*SLP!C7825,"")</f>
        <v/>
      </c>
    </row>
    <row r="7846" spans="1:5" x14ac:dyDescent="0.3">
      <c r="A7846" s="25">
        <v>46104</v>
      </c>
      <c r="B7846" s="31">
        <v>0.51041666666666663</v>
      </c>
      <c r="C7846" s="46"/>
      <c r="D7846" s="29">
        <v>46104.510416666664</v>
      </c>
      <c r="E7846" s="15" t="str">
        <f>IF(AND($B$6=NB!$A$17,$B$8&gt;0),'Ersparnisberechnung Sommertarif'!$B$8*SLP!C7826,"")</f>
        <v/>
      </c>
    </row>
    <row r="7847" spans="1:5" x14ac:dyDescent="0.3">
      <c r="A7847" s="25">
        <v>46104</v>
      </c>
      <c r="B7847" s="31">
        <v>0.52083333333333337</v>
      </c>
      <c r="C7847" s="46"/>
      <c r="D7847" s="29">
        <v>46104.520833333336</v>
      </c>
      <c r="E7847" s="15" t="str">
        <f>IF(AND($B$6=NB!$A$17,$B$8&gt;0),'Ersparnisberechnung Sommertarif'!$B$8*SLP!C7827,"")</f>
        <v/>
      </c>
    </row>
    <row r="7848" spans="1:5" x14ac:dyDescent="0.3">
      <c r="A7848" s="25">
        <v>46104</v>
      </c>
      <c r="B7848" s="31">
        <v>0.53125</v>
      </c>
      <c r="C7848" s="46"/>
      <c r="D7848" s="29">
        <v>46104.53125</v>
      </c>
      <c r="E7848" s="15" t="str">
        <f>IF(AND($B$6=NB!$A$17,$B$8&gt;0),'Ersparnisberechnung Sommertarif'!$B$8*SLP!C7828,"")</f>
        <v/>
      </c>
    </row>
    <row r="7849" spans="1:5" x14ac:dyDescent="0.3">
      <c r="A7849" s="25">
        <v>46104</v>
      </c>
      <c r="B7849" s="31">
        <v>0.54166666666666663</v>
      </c>
      <c r="C7849" s="46"/>
      <c r="D7849" s="29">
        <v>46104.541666666664</v>
      </c>
      <c r="E7849" s="15" t="str">
        <f>IF(AND($B$6=NB!$A$17,$B$8&gt;0),'Ersparnisberechnung Sommertarif'!$B$8*SLP!C7829,"")</f>
        <v/>
      </c>
    </row>
    <row r="7850" spans="1:5" x14ac:dyDescent="0.3">
      <c r="A7850" s="25">
        <v>46104</v>
      </c>
      <c r="B7850" s="31">
        <v>0.55208333333333337</v>
      </c>
      <c r="C7850" s="46"/>
      <c r="D7850" s="29">
        <v>46104.552083333336</v>
      </c>
      <c r="E7850" s="15" t="str">
        <f>IF(AND($B$6=NB!$A$17,$B$8&gt;0),'Ersparnisberechnung Sommertarif'!$B$8*SLP!C7830,"")</f>
        <v/>
      </c>
    </row>
    <row r="7851" spans="1:5" x14ac:dyDescent="0.3">
      <c r="A7851" s="25">
        <v>46104</v>
      </c>
      <c r="B7851" s="31">
        <v>0.5625</v>
      </c>
      <c r="C7851" s="46"/>
      <c r="D7851" s="29">
        <v>46104.5625</v>
      </c>
      <c r="E7851" s="15" t="str">
        <f>IF(AND($B$6=NB!$A$17,$B$8&gt;0),'Ersparnisberechnung Sommertarif'!$B$8*SLP!C7831,"")</f>
        <v/>
      </c>
    </row>
    <row r="7852" spans="1:5" x14ac:dyDescent="0.3">
      <c r="A7852" s="25">
        <v>46104</v>
      </c>
      <c r="B7852" s="31">
        <v>0.57291666666666663</v>
      </c>
      <c r="C7852" s="46"/>
      <c r="D7852" s="29">
        <v>46104.572916666664</v>
      </c>
      <c r="E7852" s="15" t="str">
        <f>IF(AND($B$6=NB!$A$17,$B$8&gt;0),'Ersparnisberechnung Sommertarif'!$B$8*SLP!C7832,"")</f>
        <v/>
      </c>
    </row>
    <row r="7853" spans="1:5" x14ac:dyDescent="0.3">
      <c r="A7853" s="25">
        <v>46104</v>
      </c>
      <c r="B7853" s="31">
        <v>0.58333333333333337</v>
      </c>
      <c r="C7853" s="46"/>
      <c r="D7853" s="29">
        <v>46104.583333333336</v>
      </c>
      <c r="E7853" s="15" t="str">
        <f>IF(AND($B$6=NB!$A$17,$B$8&gt;0),'Ersparnisberechnung Sommertarif'!$B$8*SLP!C7833,"")</f>
        <v/>
      </c>
    </row>
    <row r="7854" spans="1:5" x14ac:dyDescent="0.3">
      <c r="A7854" s="25">
        <v>46104</v>
      </c>
      <c r="B7854" s="31">
        <v>0.59375</v>
      </c>
      <c r="C7854" s="46"/>
      <c r="D7854" s="29">
        <v>46104.59375</v>
      </c>
      <c r="E7854" s="15" t="str">
        <f>IF(AND($B$6=NB!$A$17,$B$8&gt;0),'Ersparnisberechnung Sommertarif'!$B$8*SLP!C7834,"")</f>
        <v/>
      </c>
    </row>
    <row r="7855" spans="1:5" x14ac:dyDescent="0.3">
      <c r="A7855" s="25">
        <v>46104</v>
      </c>
      <c r="B7855" s="31">
        <v>0.60416666666666663</v>
      </c>
      <c r="C7855" s="46"/>
      <c r="D7855" s="29">
        <v>46104.604166666664</v>
      </c>
      <c r="E7855" s="15" t="str">
        <f>IF(AND($B$6=NB!$A$17,$B$8&gt;0),'Ersparnisberechnung Sommertarif'!$B$8*SLP!C7835,"")</f>
        <v/>
      </c>
    </row>
    <row r="7856" spans="1:5" x14ac:dyDescent="0.3">
      <c r="A7856" s="25">
        <v>46104</v>
      </c>
      <c r="B7856" s="31">
        <v>0.61458333333333337</v>
      </c>
      <c r="C7856" s="46"/>
      <c r="D7856" s="29">
        <v>46104.614583333336</v>
      </c>
      <c r="E7856" s="15" t="str">
        <f>IF(AND($B$6=NB!$A$17,$B$8&gt;0),'Ersparnisberechnung Sommertarif'!$B$8*SLP!C7836,"")</f>
        <v/>
      </c>
    </row>
    <row r="7857" spans="1:5" x14ac:dyDescent="0.3">
      <c r="A7857" s="25">
        <v>46104</v>
      </c>
      <c r="B7857" s="31">
        <v>0.625</v>
      </c>
      <c r="C7857" s="46"/>
      <c r="D7857" s="29">
        <v>46104.625</v>
      </c>
      <c r="E7857" s="15" t="str">
        <f>IF(AND($B$6=NB!$A$17,$B$8&gt;0),'Ersparnisberechnung Sommertarif'!$B$8*SLP!C7837,"")</f>
        <v/>
      </c>
    </row>
    <row r="7858" spans="1:5" x14ac:dyDescent="0.3">
      <c r="A7858" s="25">
        <v>46104</v>
      </c>
      <c r="B7858" s="31">
        <v>0.63541666666666663</v>
      </c>
      <c r="C7858" s="46"/>
      <c r="D7858" s="29">
        <v>46104.635416666664</v>
      </c>
      <c r="E7858" s="15" t="str">
        <f>IF(AND($B$6=NB!$A$17,$B$8&gt;0),'Ersparnisberechnung Sommertarif'!$B$8*SLP!C7838,"")</f>
        <v/>
      </c>
    </row>
    <row r="7859" spans="1:5" x14ac:dyDescent="0.3">
      <c r="A7859" s="25">
        <v>46104</v>
      </c>
      <c r="B7859" s="31">
        <v>0.64583333333333337</v>
      </c>
      <c r="C7859" s="46"/>
      <c r="D7859" s="29">
        <v>46104.645833333336</v>
      </c>
      <c r="E7859" s="15" t="str">
        <f>IF(AND($B$6=NB!$A$17,$B$8&gt;0),'Ersparnisberechnung Sommertarif'!$B$8*SLP!C7839,"")</f>
        <v/>
      </c>
    </row>
    <row r="7860" spans="1:5" x14ac:dyDescent="0.3">
      <c r="A7860" s="25">
        <v>46104</v>
      </c>
      <c r="B7860" s="31">
        <v>0.65625</v>
      </c>
      <c r="C7860" s="46"/>
      <c r="D7860" s="29">
        <v>46104.65625</v>
      </c>
      <c r="E7860" s="15" t="str">
        <f>IF(AND($B$6=NB!$A$17,$B$8&gt;0),'Ersparnisberechnung Sommertarif'!$B$8*SLP!C7840,"")</f>
        <v/>
      </c>
    </row>
    <row r="7861" spans="1:5" x14ac:dyDescent="0.3">
      <c r="A7861" s="25">
        <v>46104</v>
      </c>
      <c r="B7861" s="31">
        <v>0.66666666666666663</v>
      </c>
      <c r="C7861" s="46"/>
      <c r="D7861" s="29">
        <v>46104.666666666664</v>
      </c>
      <c r="E7861" s="15" t="str">
        <f>IF(AND($B$6=NB!$A$17,$B$8&gt;0),'Ersparnisberechnung Sommertarif'!$B$8*SLP!C7841,"")</f>
        <v/>
      </c>
    </row>
    <row r="7862" spans="1:5" x14ac:dyDescent="0.3">
      <c r="A7862" s="25">
        <v>46104</v>
      </c>
      <c r="B7862" s="31">
        <v>0.67708333333333337</v>
      </c>
      <c r="C7862" s="46"/>
      <c r="D7862" s="29">
        <v>46104.677083333336</v>
      </c>
      <c r="E7862" s="15" t="str">
        <f>IF(AND($B$6=NB!$A$17,$B$8&gt;0),'Ersparnisberechnung Sommertarif'!$B$8*SLP!C7842,"")</f>
        <v/>
      </c>
    </row>
    <row r="7863" spans="1:5" x14ac:dyDescent="0.3">
      <c r="A7863" s="25">
        <v>46104</v>
      </c>
      <c r="B7863" s="31">
        <v>0.6875</v>
      </c>
      <c r="C7863" s="46"/>
      <c r="D7863" s="29">
        <v>46104.6875</v>
      </c>
      <c r="E7863" s="15" t="str">
        <f>IF(AND($B$6=NB!$A$17,$B$8&gt;0),'Ersparnisberechnung Sommertarif'!$B$8*SLP!C7843,"")</f>
        <v/>
      </c>
    </row>
    <row r="7864" spans="1:5" x14ac:dyDescent="0.3">
      <c r="A7864" s="25">
        <v>46104</v>
      </c>
      <c r="B7864" s="31">
        <v>0.69791666666666663</v>
      </c>
      <c r="C7864" s="46"/>
      <c r="D7864" s="29">
        <v>46104.697916666664</v>
      </c>
      <c r="E7864" s="15" t="str">
        <f>IF(AND($B$6=NB!$A$17,$B$8&gt;0),'Ersparnisberechnung Sommertarif'!$B$8*SLP!C7844,"")</f>
        <v/>
      </c>
    </row>
    <row r="7865" spans="1:5" x14ac:dyDescent="0.3">
      <c r="A7865" s="25">
        <v>46104</v>
      </c>
      <c r="B7865" s="31">
        <v>0.70833333333333337</v>
      </c>
      <c r="C7865" s="46"/>
      <c r="D7865" s="29">
        <v>46104.708333333336</v>
      </c>
      <c r="E7865" s="15" t="str">
        <f>IF(AND($B$6=NB!$A$17,$B$8&gt;0),'Ersparnisberechnung Sommertarif'!$B$8*SLP!C7845,"")</f>
        <v/>
      </c>
    </row>
    <row r="7866" spans="1:5" x14ac:dyDescent="0.3">
      <c r="A7866" s="25">
        <v>46104</v>
      </c>
      <c r="B7866" s="31">
        <v>0.71875</v>
      </c>
      <c r="C7866" s="46"/>
      <c r="D7866" s="29">
        <v>46104.71875</v>
      </c>
      <c r="E7866" s="15" t="str">
        <f>IF(AND($B$6=NB!$A$17,$B$8&gt;0),'Ersparnisberechnung Sommertarif'!$B$8*SLP!C7846,"")</f>
        <v/>
      </c>
    </row>
    <row r="7867" spans="1:5" x14ac:dyDescent="0.3">
      <c r="A7867" s="25">
        <v>46104</v>
      </c>
      <c r="B7867" s="31">
        <v>0.72916666666666663</v>
      </c>
      <c r="C7867" s="46"/>
      <c r="D7867" s="29">
        <v>46104.729166666664</v>
      </c>
      <c r="E7867" s="15" t="str">
        <f>IF(AND($B$6=NB!$A$17,$B$8&gt;0),'Ersparnisberechnung Sommertarif'!$B$8*SLP!C7847,"")</f>
        <v/>
      </c>
    </row>
    <row r="7868" spans="1:5" x14ac:dyDescent="0.3">
      <c r="A7868" s="25">
        <v>46104</v>
      </c>
      <c r="B7868" s="31">
        <v>0.73958333333333337</v>
      </c>
      <c r="C7868" s="46"/>
      <c r="D7868" s="29">
        <v>46104.739583333336</v>
      </c>
      <c r="E7868" s="15" t="str">
        <f>IF(AND($B$6=NB!$A$17,$B$8&gt;0),'Ersparnisberechnung Sommertarif'!$B$8*SLP!C7848,"")</f>
        <v/>
      </c>
    </row>
    <row r="7869" spans="1:5" x14ac:dyDescent="0.3">
      <c r="A7869" s="25">
        <v>46104</v>
      </c>
      <c r="B7869" s="31">
        <v>0.75</v>
      </c>
      <c r="C7869" s="46"/>
      <c r="D7869" s="29">
        <v>46104.75</v>
      </c>
      <c r="E7869" s="15" t="str">
        <f>IF(AND($B$6=NB!$A$17,$B$8&gt;0),'Ersparnisberechnung Sommertarif'!$B$8*SLP!C7849,"")</f>
        <v/>
      </c>
    </row>
    <row r="7870" spans="1:5" x14ac:dyDescent="0.3">
      <c r="A7870" s="25">
        <v>46104</v>
      </c>
      <c r="B7870" s="31">
        <v>0.76041666666666663</v>
      </c>
      <c r="C7870" s="46"/>
      <c r="D7870" s="29">
        <v>46104.760416666664</v>
      </c>
      <c r="E7870" s="15" t="str">
        <f>IF(AND($B$6=NB!$A$17,$B$8&gt;0),'Ersparnisberechnung Sommertarif'!$B$8*SLP!C7850,"")</f>
        <v/>
      </c>
    </row>
    <row r="7871" spans="1:5" x14ac:dyDescent="0.3">
      <c r="A7871" s="25">
        <v>46104</v>
      </c>
      <c r="B7871" s="31">
        <v>0.77083333333333337</v>
      </c>
      <c r="C7871" s="46"/>
      <c r="D7871" s="29">
        <v>46104.770833333336</v>
      </c>
      <c r="E7871" s="15" t="str">
        <f>IF(AND($B$6=NB!$A$17,$B$8&gt;0),'Ersparnisberechnung Sommertarif'!$B$8*SLP!C7851,"")</f>
        <v/>
      </c>
    </row>
    <row r="7872" spans="1:5" x14ac:dyDescent="0.3">
      <c r="A7872" s="25">
        <v>46104</v>
      </c>
      <c r="B7872" s="31">
        <v>0.78125</v>
      </c>
      <c r="C7872" s="46"/>
      <c r="D7872" s="29">
        <v>46104.78125</v>
      </c>
      <c r="E7872" s="15" t="str">
        <f>IF(AND($B$6=NB!$A$17,$B$8&gt;0),'Ersparnisberechnung Sommertarif'!$B$8*SLP!C7852,"")</f>
        <v/>
      </c>
    </row>
    <row r="7873" spans="1:5" x14ac:dyDescent="0.3">
      <c r="A7873" s="25">
        <v>46104</v>
      </c>
      <c r="B7873" s="31">
        <v>0.79166666666666663</v>
      </c>
      <c r="C7873" s="46"/>
      <c r="D7873" s="29">
        <v>46104.791666666664</v>
      </c>
      <c r="E7873" s="15" t="str">
        <f>IF(AND($B$6=NB!$A$17,$B$8&gt;0),'Ersparnisberechnung Sommertarif'!$B$8*SLP!C7853,"")</f>
        <v/>
      </c>
    </row>
    <row r="7874" spans="1:5" x14ac:dyDescent="0.3">
      <c r="A7874" s="25">
        <v>46104</v>
      </c>
      <c r="B7874" s="31">
        <v>0.80208333333333337</v>
      </c>
      <c r="C7874" s="46"/>
      <c r="D7874" s="29">
        <v>46104.802083333336</v>
      </c>
      <c r="E7874" s="15" t="str">
        <f>IF(AND($B$6=NB!$A$17,$B$8&gt;0),'Ersparnisberechnung Sommertarif'!$B$8*SLP!C7854,"")</f>
        <v/>
      </c>
    </row>
    <row r="7875" spans="1:5" x14ac:dyDescent="0.3">
      <c r="A7875" s="25">
        <v>46104</v>
      </c>
      <c r="B7875" s="31">
        <v>0.8125</v>
      </c>
      <c r="C7875" s="46"/>
      <c r="D7875" s="29">
        <v>46104.8125</v>
      </c>
      <c r="E7875" s="15" t="str">
        <f>IF(AND($B$6=NB!$A$17,$B$8&gt;0),'Ersparnisberechnung Sommertarif'!$B$8*SLP!C7855,"")</f>
        <v/>
      </c>
    </row>
    <row r="7876" spans="1:5" x14ac:dyDescent="0.3">
      <c r="A7876" s="25">
        <v>46104</v>
      </c>
      <c r="B7876" s="31">
        <v>0.82291666666666663</v>
      </c>
      <c r="C7876" s="46"/>
      <c r="D7876" s="29">
        <v>46104.822916666664</v>
      </c>
      <c r="E7876" s="15" t="str">
        <f>IF(AND($B$6=NB!$A$17,$B$8&gt;0),'Ersparnisberechnung Sommertarif'!$B$8*SLP!C7856,"")</f>
        <v/>
      </c>
    </row>
    <row r="7877" spans="1:5" x14ac:dyDescent="0.3">
      <c r="A7877" s="25">
        <v>46104</v>
      </c>
      <c r="B7877" s="31">
        <v>0.83333333333333337</v>
      </c>
      <c r="C7877" s="46"/>
      <c r="D7877" s="29">
        <v>46104.833333333336</v>
      </c>
      <c r="E7877" s="15" t="str">
        <f>IF(AND($B$6=NB!$A$17,$B$8&gt;0),'Ersparnisberechnung Sommertarif'!$B$8*SLP!C7857,"")</f>
        <v/>
      </c>
    </row>
    <row r="7878" spans="1:5" x14ac:dyDescent="0.3">
      <c r="A7878" s="25">
        <v>46104</v>
      </c>
      <c r="B7878" s="31">
        <v>0.84375</v>
      </c>
      <c r="C7878" s="46"/>
      <c r="D7878" s="29">
        <v>46104.84375</v>
      </c>
      <c r="E7878" s="15" t="str">
        <f>IF(AND($B$6=NB!$A$17,$B$8&gt;0),'Ersparnisberechnung Sommertarif'!$B$8*SLP!C7858,"")</f>
        <v/>
      </c>
    </row>
    <row r="7879" spans="1:5" x14ac:dyDescent="0.3">
      <c r="A7879" s="25">
        <v>46104</v>
      </c>
      <c r="B7879" s="31">
        <v>0.85416666666666663</v>
      </c>
      <c r="C7879" s="46"/>
      <c r="D7879" s="29">
        <v>46104.854166666664</v>
      </c>
      <c r="E7879" s="15" t="str">
        <f>IF(AND($B$6=NB!$A$17,$B$8&gt;0),'Ersparnisberechnung Sommertarif'!$B$8*SLP!C7859,"")</f>
        <v/>
      </c>
    </row>
    <row r="7880" spans="1:5" x14ac:dyDescent="0.3">
      <c r="A7880" s="25">
        <v>46104</v>
      </c>
      <c r="B7880" s="31">
        <v>0.86458333333333337</v>
      </c>
      <c r="C7880" s="46"/>
      <c r="D7880" s="29">
        <v>46104.864583333336</v>
      </c>
      <c r="E7880" s="15" t="str">
        <f>IF(AND($B$6=NB!$A$17,$B$8&gt;0),'Ersparnisberechnung Sommertarif'!$B$8*SLP!C7860,"")</f>
        <v/>
      </c>
    </row>
    <row r="7881" spans="1:5" x14ac:dyDescent="0.3">
      <c r="A7881" s="25">
        <v>46104</v>
      </c>
      <c r="B7881" s="31">
        <v>0.875</v>
      </c>
      <c r="C7881" s="46"/>
      <c r="D7881" s="29">
        <v>46104.875</v>
      </c>
      <c r="E7881" s="15" t="str">
        <f>IF(AND($B$6=NB!$A$17,$B$8&gt;0),'Ersparnisberechnung Sommertarif'!$B$8*SLP!C7861,"")</f>
        <v/>
      </c>
    </row>
    <row r="7882" spans="1:5" x14ac:dyDescent="0.3">
      <c r="A7882" s="25">
        <v>46104</v>
      </c>
      <c r="B7882" s="31">
        <v>0.88541666666666663</v>
      </c>
      <c r="C7882" s="46"/>
      <c r="D7882" s="29">
        <v>46104.885416666664</v>
      </c>
      <c r="E7882" s="15" t="str">
        <f>IF(AND($B$6=NB!$A$17,$B$8&gt;0),'Ersparnisberechnung Sommertarif'!$B$8*SLP!C7862,"")</f>
        <v/>
      </c>
    </row>
    <row r="7883" spans="1:5" x14ac:dyDescent="0.3">
      <c r="A7883" s="25">
        <v>46104</v>
      </c>
      <c r="B7883" s="31">
        <v>0.89583333333333337</v>
      </c>
      <c r="C7883" s="46"/>
      <c r="D7883" s="29">
        <v>46104.895833333336</v>
      </c>
      <c r="E7883" s="15" t="str">
        <f>IF(AND($B$6=NB!$A$17,$B$8&gt;0),'Ersparnisberechnung Sommertarif'!$B$8*SLP!C7863,"")</f>
        <v/>
      </c>
    </row>
    <row r="7884" spans="1:5" x14ac:dyDescent="0.3">
      <c r="A7884" s="25">
        <v>46104</v>
      </c>
      <c r="B7884" s="31">
        <v>0.90625</v>
      </c>
      <c r="C7884" s="46"/>
      <c r="D7884" s="29">
        <v>46104.90625</v>
      </c>
      <c r="E7884" s="15" t="str">
        <f>IF(AND($B$6=NB!$A$17,$B$8&gt;0),'Ersparnisberechnung Sommertarif'!$B$8*SLP!C7864,"")</f>
        <v/>
      </c>
    </row>
    <row r="7885" spans="1:5" x14ac:dyDescent="0.3">
      <c r="A7885" s="25">
        <v>46104</v>
      </c>
      <c r="B7885" s="31">
        <v>0.91666666666666663</v>
      </c>
      <c r="C7885" s="46"/>
      <c r="D7885" s="29">
        <v>46104.916666666664</v>
      </c>
      <c r="E7885" s="15" t="str">
        <f>IF(AND($B$6=NB!$A$17,$B$8&gt;0),'Ersparnisberechnung Sommertarif'!$B$8*SLP!C7865,"")</f>
        <v/>
      </c>
    </row>
    <row r="7886" spans="1:5" x14ac:dyDescent="0.3">
      <c r="A7886" s="25">
        <v>46104</v>
      </c>
      <c r="B7886" s="31">
        <v>0.92708333333333337</v>
      </c>
      <c r="C7886" s="46"/>
      <c r="D7886" s="29">
        <v>46104.927083333336</v>
      </c>
      <c r="E7886" s="15" t="str">
        <f>IF(AND($B$6=NB!$A$17,$B$8&gt;0),'Ersparnisberechnung Sommertarif'!$B$8*SLP!C7866,"")</f>
        <v/>
      </c>
    </row>
    <row r="7887" spans="1:5" x14ac:dyDescent="0.3">
      <c r="A7887" s="25">
        <v>46104</v>
      </c>
      <c r="B7887" s="31">
        <v>0.9375</v>
      </c>
      <c r="C7887" s="46"/>
      <c r="D7887" s="29">
        <v>46104.9375</v>
      </c>
      <c r="E7887" s="15" t="str">
        <f>IF(AND($B$6=NB!$A$17,$B$8&gt;0),'Ersparnisberechnung Sommertarif'!$B$8*SLP!C7867,"")</f>
        <v/>
      </c>
    </row>
    <row r="7888" spans="1:5" x14ac:dyDescent="0.3">
      <c r="A7888" s="25">
        <v>46104</v>
      </c>
      <c r="B7888" s="31">
        <v>0.94791666666666663</v>
      </c>
      <c r="C7888" s="46"/>
      <c r="D7888" s="29">
        <v>46104.947916666664</v>
      </c>
      <c r="E7888" s="15" t="str">
        <f>IF(AND($B$6=NB!$A$17,$B$8&gt;0),'Ersparnisberechnung Sommertarif'!$B$8*SLP!C7868,"")</f>
        <v/>
      </c>
    </row>
    <row r="7889" spans="1:5" x14ac:dyDescent="0.3">
      <c r="A7889" s="25">
        <v>46104</v>
      </c>
      <c r="B7889" s="31">
        <v>0.95833333333333337</v>
      </c>
      <c r="C7889" s="46"/>
      <c r="D7889" s="29">
        <v>46104.958333333336</v>
      </c>
      <c r="E7889" s="15" t="str">
        <f>IF(AND($B$6=NB!$A$17,$B$8&gt;0),'Ersparnisberechnung Sommertarif'!$B$8*SLP!C7869,"")</f>
        <v/>
      </c>
    </row>
    <row r="7890" spans="1:5" x14ac:dyDescent="0.3">
      <c r="A7890" s="25">
        <v>46104</v>
      </c>
      <c r="B7890" s="31">
        <v>0.96875</v>
      </c>
      <c r="C7890" s="46"/>
      <c r="D7890" s="29">
        <v>46104.96875</v>
      </c>
      <c r="E7890" s="15" t="str">
        <f>IF(AND($B$6=NB!$A$17,$B$8&gt;0),'Ersparnisberechnung Sommertarif'!$B$8*SLP!C7870,"")</f>
        <v/>
      </c>
    </row>
    <row r="7891" spans="1:5" x14ac:dyDescent="0.3">
      <c r="A7891" s="25">
        <v>46104</v>
      </c>
      <c r="B7891" s="31">
        <v>0.97916666666666663</v>
      </c>
      <c r="C7891" s="46"/>
      <c r="D7891" s="29">
        <v>46104.979166666664</v>
      </c>
      <c r="E7891" s="15" t="str">
        <f>IF(AND($B$6=NB!$A$17,$B$8&gt;0),'Ersparnisberechnung Sommertarif'!$B$8*SLP!C7871,"")</f>
        <v/>
      </c>
    </row>
    <row r="7892" spans="1:5" x14ac:dyDescent="0.3">
      <c r="A7892" s="25">
        <v>46104</v>
      </c>
      <c r="B7892" s="31">
        <v>0.98958333333333337</v>
      </c>
      <c r="C7892" s="46"/>
      <c r="D7892" s="29">
        <v>46104.989583333336</v>
      </c>
      <c r="E7892" s="15" t="str">
        <f>IF(AND($B$6=NB!$A$17,$B$8&gt;0),'Ersparnisberechnung Sommertarif'!$B$8*SLP!C7872,"")</f>
        <v/>
      </c>
    </row>
    <row r="7893" spans="1:5" x14ac:dyDescent="0.3">
      <c r="A7893" s="25">
        <v>46105</v>
      </c>
      <c r="B7893" s="31">
        <v>0</v>
      </c>
      <c r="C7893" s="46"/>
      <c r="D7893" s="29">
        <v>46105</v>
      </c>
      <c r="E7893" s="15" t="str">
        <f>IF(AND($B$6=NB!$A$17,$B$8&gt;0),'Ersparnisberechnung Sommertarif'!$B$8*SLP!C7873,"")</f>
        <v/>
      </c>
    </row>
    <row r="7894" spans="1:5" x14ac:dyDescent="0.3">
      <c r="A7894" s="25">
        <v>46105</v>
      </c>
      <c r="B7894" s="31">
        <v>1.0416666666666666E-2</v>
      </c>
      <c r="C7894" s="46"/>
      <c r="D7894" s="29">
        <v>46105.010416666664</v>
      </c>
      <c r="E7894" s="15" t="str">
        <f>IF(AND($B$6=NB!$A$17,$B$8&gt;0),'Ersparnisberechnung Sommertarif'!$B$8*SLP!C7874,"")</f>
        <v/>
      </c>
    </row>
    <row r="7895" spans="1:5" x14ac:dyDescent="0.3">
      <c r="A7895" s="25">
        <v>46105</v>
      </c>
      <c r="B7895" s="31">
        <v>2.0833333333333332E-2</v>
      </c>
      <c r="C7895" s="46"/>
      <c r="D7895" s="29">
        <v>46105.020833333336</v>
      </c>
      <c r="E7895" s="15" t="str">
        <f>IF(AND($B$6=NB!$A$17,$B$8&gt;0),'Ersparnisberechnung Sommertarif'!$B$8*SLP!C7875,"")</f>
        <v/>
      </c>
    </row>
    <row r="7896" spans="1:5" x14ac:dyDescent="0.3">
      <c r="A7896" s="25">
        <v>46105</v>
      </c>
      <c r="B7896" s="31">
        <v>3.125E-2</v>
      </c>
      <c r="C7896" s="46"/>
      <c r="D7896" s="29">
        <v>46105.03125</v>
      </c>
      <c r="E7896" s="15" t="str">
        <f>IF(AND($B$6=NB!$A$17,$B$8&gt;0),'Ersparnisberechnung Sommertarif'!$B$8*SLP!C7876,"")</f>
        <v/>
      </c>
    </row>
    <row r="7897" spans="1:5" x14ac:dyDescent="0.3">
      <c r="A7897" s="25">
        <v>46105</v>
      </c>
      <c r="B7897" s="31">
        <v>4.1666666666666664E-2</v>
      </c>
      <c r="C7897" s="46"/>
      <c r="D7897" s="29">
        <v>46105.041666666664</v>
      </c>
      <c r="E7897" s="15" t="str">
        <f>IF(AND($B$6=NB!$A$17,$B$8&gt;0),'Ersparnisberechnung Sommertarif'!$B$8*SLP!C7877,"")</f>
        <v/>
      </c>
    </row>
    <row r="7898" spans="1:5" x14ac:dyDescent="0.3">
      <c r="A7898" s="25">
        <v>46105</v>
      </c>
      <c r="B7898" s="31">
        <v>5.2083333333333336E-2</v>
      </c>
      <c r="C7898" s="46"/>
      <c r="D7898" s="29">
        <v>46105.052083333336</v>
      </c>
      <c r="E7898" s="15" t="str">
        <f>IF(AND($B$6=NB!$A$17,$B$8&gt;0),'Ersparnisberechnung Sommertarif'!$B$8*SLP!C7878,"")</f>
        <v/>
      </c>
    </row>
    <row r="7899" spans="1:5" x14ac:dyDescent="0.3">
      <c r="A7899" s="25">
        <v>46105</v>
      </c>
      <c r="B7899" s="31">
        <v>6.25E-2</v>
      </c>
      <c r="C7899" s="46"/>
      <c r="D7899" s="29">
        <v>46105.0625</v>
      </c>
      <c r="E7899" s="15" t="str">
        <f>IF(AND($B$6=NB!$A$17,$B$8&gt;0),'Ersparnisberechnung Sommertarif'!$B$8*SLP!C7879,"")</f>
        <v/>
      </c>
    </row>
    <row r="7900" spans="1:5" x14ac:dyDescent="0.3">
      <c r="A7900" s="25">
        <v>46105</v>
      </c>
      <c r="B7900" s="31">
        <v>7.2916666666666671E-2</v>
      </c>
      <c r="C7900" s="46"/>
      <c r="D7900" s="29">
        <v>46105.072916666664</v>
      </c>
      <c r="E7900" s="15" t="str">
        <f>IF(AND($B$6=NB!$A$17,$B$8&gt;0),'Ersparnisberechnung Sommertarif'!$B$8*SLP!C7880,"")</f>
        <v/>
      </c>
    </row>
    <row r="7901" spans="1:5" x14ac:dyDescent="0.3">
      <c r="A7901" s="25">
        <v>46105</v>
      </c>
      <c r="B7901" s="31">
        <v>8.3333333333333329E-2</v>
      </c>
      <c r="C7901" s="46"/>
      <c r="D7901" s="29">
        <v>46105.083333333336</v>
      </c>
      <c r="E7901" s="15" t="str">
        <f>IF(AND($B$6=NB!$A$17,$B$8&gt;0),'Ersparnisberechnung Sommertarif'!$B$8*SLP!C7881,"")</f>
        <v/>
      </c>
    </row>
    <row r="7902" spans="1:5" x14ac:dyDescent="0.3">
      <c r="A7902" s="25">
        <v>46105</v>
      </c>
      <c r="B7902" s="31">
        <v>9.375E-2</v>
      </c>
      <c r="C7902" s="46"/>
      <c r="D7902" s="29">
        <v>46105.09375</v>
      </c>
      <c r="E7902" s="15" t="str">
        <f>IF(AND($B$6=NB!$A$17,$B$8&gt;0),'Ersparnisberechnung Sommertarif'!$B$8*SLP!C7882,"")</f>
        <v/>
      </c>
    </row>
    <row r="7903" spans="1:5" x14ac:dyDescent="0.3">
      <c r="A7903" s="25">
        <v>46105</v>
      </c>
      <c r="B7903" s="31">
        <v>0.10416666666666667</v>
      </c>
      <c r="C7903" s="46"/>
      <c r="D7903" s="29">
        <v>46105.104166666664</v>
      </c>
      <c r="E7903" s="15" t="str">
        <f>IF(AND($B$6=NB!$A$17,$B$8&gt;0),'Ersparnisberechnung Sommertarif'!$B$8*SLP!C7883,"")</f>
        <v/>
      </c>
    </row>
    <row r="7904" spans="1:5" x14ac:dyDescent="0.3">
      <c r="A7904" s="25">
        <v>46105</v>
      </c>
      <c r="B7904" s="31">
        <v>0.11458333333333333</v>
      </c>
      <c r="C7904" s="46"/>
      <c r="D7904" s="29">
        <v>46105.114583333336</v>
      </c>
      <c r="E7904" s="15" t="str">
        <f>IF(AND($B$6=NB!$A$17,$B$8&gt;0),'Ersparnisberechnung Sommertarif'!$B$8*SLP!C7884,"")</f>
        <v/>
      </c>
    </row>
    <row r="7905" spans="1:5" x14ac:dyDescent="0.3">
      <c r="A7905" s="25">
        <v>46105</v>
      </c>
      <c r="B7905" s="31">
        <v>0.125</v>
      </c>
      <c r="C7905" s="46"/>
      <c r="D7905" s="29">
        <v>46105.125</v>
      </c>
      <c r="E7905" s="15" t="str">
        <f>IF(AND($B$6=NB!$A$17,$B$8&gt;0),'Ersparnisberechnung Sommertarif'!$B$8*SLP!C7885,"")</f>
        <v/>
      </c>
    </row>
    <row r="7906" spans="1:5" x14ac:dyDescent="0.3">
      <c r="A7906" s="25">
        <v>46105</v>
      </c>
      <c r="B7906" s="31">
        <v>0.13541666666666666</v>
      </c>
      <c r="C7906" s="46"/>
      <c r="D7906" s="29">
        <v>46105.135416666664</v>
      </c>
      <c r="E7906" s="15" t="str">
        <f>IF(AND($B$6=NB!$A$17,$B$8&gt;0),'Ersparnisberechnung Sommertarif'!$B$8*SLP!C7886,"")</f>
        <v/>
      </c>
    </row>
    <row r="7907" spans="1:5" x14ac:dyDescent="0.3">
      <c r="A7907" s="25">
        <v>46105</v>
      </c>
      <c r="B7907" s="31">
        <v>0.14583333333333334</v>
      </c>
      <c r="C7907" s="46"/>
      <c r="D7907" s="29">
        <v>46105.145833333336</v>
      </c>
      <c r="E7907" s="15" t="str">
        <f>IF(AND($B$6=NB!$A$17,$B$8&gt;0),'Ersparnisberechnung Sommertarif'!$B$8*SLP!C7887,"")</f>
        <v/>
      </c>
    </row>
    <row r="7908" spans="1:5" x14ac:dyDescent="0.3">
      <c r="A7908" s="25">
        <v>46105</v>
      </c>
      <c r="B7908" s="31">
        <v>0.15625</v>
      </c>
      <c r="C7908" s="46"/>
      <c r="D7908" s="29">
        <v>46105.15625</v>
      </c>
      <c r="E7908" s="15" t="str">
        <f>IF(AND($B$6=NB!$A$17,$B$8&gt;0),'Ersparnisberechnung Sommertarif'!$B$8*SLP!C7888,"")</f>
        <v/>
      </c>
    </row>
    <row r="7909" spans="1:5" x14ac:dyDescent="0.3">
      <c r="A7909" s="25">
        <v>46105</v>
      </c>
      <c r="B7909" s="31">
        <v>0.16666666666666666</v>
      </c>
      <c r="C7909" s="46"/>
      <c r="D7909" s="29">
        <v>46105.166666666664</v>
      </c>
      <c r="E7909" s="15" t="str">
        <f>IF(AND($B$6=NB!$A$17,$B$8&gt;0),'Ersparnisberechnung Sommertarif'!$B$8*SLP!C7889,"")</f>
        <v/>
      </c>
    </row>
    <row r="7910" spans="1:5" x14ac:dyDescent="0.3">
      <c r="A7910" s="25">
        <v>46105</v>
      </c>
      <c r="B7910" s="31">
        <v>0.17708333333333334</v>
      </c>
      <c r="C7910" s="46"/>
      <c r="D7910" s="29">
        <v>46105.177083333336</v>
      </c>
      <c r="E7910" s="15" t="str">
        <f>IF(AND($B$6=NB!$A$17,$B$8&gt;0),'Ersparnisberechnung Sommertarif'!$B$8*SLP!C7890,"")</f>
        <v/>
      </c>
    </row>
    <row r="7911" spans="1:5" x14ac:dyDescent="0.3">
      <c r="A7911" s="25">
        <v>46105</v>
      </c>
      <c r="B7911" s="31">
        <v>0.1875</v>
      </c>
      <c r="C7911" s="46"/>
      <c r="D7911" s="29">
        <v>46105.1875</v>
      </c>
      <c r="E7911" s="15" t="str">
        <f>IF(AND($B$6=NB!$A$17,$B$8&gt;0),'Ersparnisberechnung Sommertarif'!$B$8*SLP!C7891,"")</f>
        <v/>
      </c>
    </row>
    <row r="7912" spans="1:5" x14ac:dyDescent="0.3">
      <c r="A7912" s="25">
        <v>46105</v>
      </c>
      <c r="B7912" s="31">
        <v>0.19791666666666666</v>
      </c>
      <c r="C7912" s="46"/>
      <c r="D7912" s="29">
        <v>46105.197916666664</v>
      </c>
      <c r="E7912" s="15" t="str">
        <f>IF(AND($B$6=NB!$A$17,$B$8&gt;0),'Ersparnisberechnung Sommertarif'!$B$8*SLP!C7892,"")</f>
        <v/>
      </c>
    </row>
    <row r="7913" spans="1:5" x14ac:dyDescent="0.3">
      <c r="A7913" s="25">
        <v>46105</v>
      </c>
      <c r="B7913" s="31">
        <v>0.20833333333333334</v>
      </c>
      <c r="C7913" s="46"/>
      <c r="D7913" s="29">
        <v>46105.208333333336</v>
      </c>
      <c r="E7913" s="15" t="str">
        <f>IF(AND($B$6=NB!$A$17,$B$8&gt;0),'Ersparnisberechnung Sommertarif'!$B$8*SLP!C7893,"")</f>
        <v/>
      </c>
    </row>
    <row r="7914" spans="1:5" x14ac:dyDescent="0.3">
      <c r="A7914" s="25">
        <v>46105</v>
      </c>
      <c r="B7914" s="31">
        <v>0.21875</v>
      </c>
      <c r="C7914" s="46"/>
      <c r="D7914" s="29">
        <v>46105.21875</v>
      </c>
      <c r="E7914" s="15" t="str">
        <f>IF(AND($B$6=NB!$A$17,$B$8&gt;0),'Ersparnisberechnung Sommertarif'!$B$8*SLP!C7894,"")</f>
        <v/>
      </c>
    </row>
    <row r="7915" spans="1:5" x14ac:dyDescent="0.3">
      <c r="A7915" s="25">
        <v>46105</v>
      </c>
      <c r="B7915" s="31">
        <v>0.22916666666666666</v>
      </c>
      <c r="C7915" s="46"/>
      <c r="D7915" s="29">
        <v>46105.229166666664</v>
      </c>
      <c r="E7915" s="15" t="str">
        <f>IF(AND($B$6=NB!$A$17,$B$8&gt;0),'Ersparnisberechnung Sommertarif'!$B$8*SLP!C7895,"")</f>
        <v/>
      </c>
    </row>
    <row r="7916" spans="1:5" x14ac:dyDescent="0.3">
      <c r="A7916" s="25">
        <v>46105</v>
      </c>
      <c r="B7916" s="31">
        <v>0.23958333333333334</v>
      </c>
      <c r="C7916" s="46"/>
      <c r="D7916" s="29">
        <v>46105.239583333336</v>
      </c>
      <c r="E7916" s="15" t="str">
        <f>IF(AND($B$6=NB!$A$17,$B$8&gt;0),'Ersparnisberechnung Sommertarif'!$B$8*SLP!C7896,"")</f>
        <v/>
      </c>
    </row>
    <row r="7917" spans="1:5" x14ac:dyDescent="0.3">
      <c r="A7917" s="25">
        <v>46105</v>
      </c>
      <c r="B7917" s="31">
        <v>0.25</v>
      </c>
      <c r="C7917" s="46"/>
      <c r="D7917" s="29">
        <v>46105.25</v>
      </c>
      <c r="E7917" s="15" t="str">
        <f>IF(AND($B$6=NB!$A$17,$B$8&gt;0),'Ersparnisberechnung Sommertarif'!$B$8*SLP!C7897,"")</f>
        <v/>
      </c>
    </row>
    <row r="7918" spans="1:5" x14ac:dyDescent="0.3">
      <c r="A7918" s="25">
        <v>46105</v>
      </c>
      <c r="B7918" s="31">
        <v>0.26041666666666669</v>
      </c>
      <c r="C7918" s="46"/>
      <c r="D7918" s="29">
        <v>46105.260416666664</v>
      </c>
      <c r="E7918" s="15" t="str">
        <f>IF(AND($B$6=NB!$A$17,$B$8&gt;0),'Ersparnisberechnung Sommertarif'!$B$8*SLP!C7898,"")</f>
        <v/>
      </c>
    </row>
    <row r="7919" spans="1:5" x14ac:dyDescent="0.3">
      <c r="A7919" s="25">
        <v>46105</v>
      </c>
      <c r="B7919" s="31">
        <v>0.27083333333333331</v>
      </c>
      <c r="C7919" s="46"/>
      <c r="D7919" s="29">
        <v>46105.270833333336</v>
      </c>
      <c r="E7919" s="15" t="str">
        <f>IF(AND($B$6=NB!$A$17,$B$8&gt;0),'Ersparnisberechnung Sommertarif'!$B$8*SLP!C7899,"")</f>
        <v/>
      </c>
    </row>
    <row r="7920" spans="1:5" x14ac:dyDescent="0.3">
      <c r="A7920" s="25">
        <v>46105</v>
      </c>
      <c r="B7920" s="31">
        <v>0.28125</v>
      </c>
      <c r="C7920" s="46"/>
      <c r="D7920" s="29">
        <v>46105.28125</v>
      </c>
      <c r="E7920" s="15" t="str">
        <f>IF(AND($B$6=NB!$A$17,$B$8&gt;0),'Ersparnisberechnung Sommertarif'!$B$8*SLP!C7900,"")</f>
        <v/>
      </c>
    </row>
    <row r="7921" spans="1:5" x14ac:dyDescent="0.3">
      <c r="A7921" s="25">
        <v>46105</v>
      </c>
      <c r="B7921" s="31">
        <v>0.29166666666666669</v>
      </c>
      <c r="C7921" s="46"/>
      <c r="D7921" s="29">
        <v>46105.291666666664</v>
      </c>
      <c r="E7921" s="15" t="str">
        <f>IF(AND($B$6=NB!$A$17,$B$8&gt;0),'Ersparnisberechnung Sommertarif'!$B$8*SLP!C7901,"")</f>
        <v/>
      </c>
    </row>
    <row r="7922" spans="1:5" x14ac:dyDescent="0.3">
      <c r="A7922" s="25">
        <v>46105</v>
      </c>
      <c r="B7922" s="31">
        <v>0.30208333333333331</v>
      </c>
      <c r="C7922" s="46"/>
      <c r="D7922" s="29">
        <v>46105.302083333336</v>
      </c>
      <c r="E7922" s="15" t="str">
        <f>IF(AND($B$6=NB!$A$17,$B$8&gt;0),'Ersparnisberechnung Sommertarif'!$B$8*SLP!C7902,"")</f>
        <v/>
      </c>
    </row>
    <row r="7923" spans="1:5" x14ac:dyDescent="0.3">
      <c r="A7923" s="25">
        <v>46105</v>
      </c>
      <c r="B7923" s="31">
        <v>0.3125</v>
      </c>
      <c r="C7923" s="46"/>
      <c r="D7923" s="29">
        <v>46105.3125</v>
      </c>
      <c r="E7923" s="15" t="str">
        <f>IF(AND($B$6=NB!$A$17,$B$8&gt;0),'Ersparnisberechnung Sommertarif'!$B$8*SLP!C7903,"")</f>
        <v/>
      </c>
    </row>
    <row r="7924" spans="1:5" x14ac:dyDescent="0.3">
      <c r="A7924" s="25">
        <v>46105</v>
      </c>
      <c r="B7924" s="31">
        <v>0.32291666666666669</v>
      </c>
      <c r="C7924" s="46"/>
      <c r="D7924" s="29">
        <v>46105.322916666664</v>
      </c>
      <c r="E7924" s="15" t="str">
        <f>IF(AND($B$6=NB!$A$17,$B$8&gt;0),'Ersparnisberechnung Sommertarif'!$B$8*SLP!C7904,"")</f>
        <v/>
      </c>
    </row>
    <row r="7925" spans="1:5" x14ac:dyDescent="0.3">
      <c r="A7925" s="25">
        <v>46105</v>
      </c>
      <c r="B7925" s="31">
        <v>0.33333333333333331</v>
      </c>
      <c r="C7925" s="46"/>
      <c r="D7925" s="29">
        <v>46105.333333333336</v>
      </c>
      <c r="E7925" s="15" t="str">
        <f>IF(AND($B$6=NB!$A$17,$B$8&gt;0),'Ersparnisberechnung Sommertarif'!$B$8*SLP!C7905,"")</f>
        <v/>
      </c>
    </row>
    <row r="7926" spans="1:5" x14ac:dyDescent="0.3">
      <c r="A7926" s="25">
        <v>46105</v>
      </c>
      <c r="B7926" s="31">
        <v>0.34375</v>
      </c>
      <c r="C7926" s="46"/>
      <c r="D7926" s="29">
        <v>46105.34375</v>
      </c>
      <c r="E7926" s="15" t="str">
        <f>IF(AND($B$6=NB!$A$17,$B$8&gt;0),'Ersparnisberechnung Sommertarif'!$B$8*SLP!C7906,"")</f>
        <v/>
      </c>
    </row>
    <row r="7927" spans="1:5" x14ac:dyDescent="0.3">
      <c r="A7927" s="25">
        <v>46105</v>
      </c>
      <c r="B7927" s="31">
        <v>0.35416666666666669</v>
      </c>
      <c r="C7927" s="46"/>
      <c r="D7927" s="29">
        <v>46105.354166666664</v>
      </c>
      <c r="E7927" s="15" t="str">
        <f>IF(AND($B$6=NB!$A$17,$B$8&gt;0),'Ersparnisberechnung Sommertarif'!$B$8*SLP!C7907,"")</f>
        <v/>
      </c>
    </row>
    <row r="7928" spans="1:5" x14ac:dyDescent="0.3">
      <c r="A7928" s="25">
        <v>46105</v>
      </c>
      <c r="B7928" s="31">
        <v>0.36458333333333331</v>
      </c>
      <c r="C7928" s="46"/>
      <c r="D7928" s="29">
        <v>46105.364583333336</v>
      </c>
      <c r="E7928" s="15" t="str">
        <f>IF(AND($B$6=NB!$A$17,$B$8&gt;0),'Ersparnisberechnung Sommertarif'!$B$8*SLP!C7908,"")</f>
        <v/>
      </c>
    </row>
    <row r="7929" spans="1:5" x14ac:dyDescent="0.3">
      <c r="A7929" s="25">
        <v>46105</v>
      </c>
      <c r="B7929" s="31">
        <v>0.375</v>
      </c>
      <c r="C7929" s="46"/>
      <c r="D7929" s="29">
        <v>46105.375</v>
      </c>
      <c r="E7929" s="15" t="str">
        <f>IF(AND($B$6=NB!$A$17,$B$8&gt;0),'Ersparnisberechnung Sommertarif'!$B$8*SLP!C7909,"")</f>
        <v/>
      </c>
    </row>
    <row r="7930" spans="1:5" x14ac:dyDescent="0.3">
      <c r="A7930" s="25">
        <v>46105</v>
      </c>
      <c r="B7930" s="31">
        <v>0.38541666666666669</v>
      </c>
      <c r="C7930" s="46"/>
      <c r="D7930" s="29">
        <v>46105.385416666664</v>
      </c>
      <c r="E7930" s="15" t="str">
        <f>IF(AND($B$6=NB!$A$17,$B$8&gt;0),'Ersparnisberechnung Sommertarif'!$B$8*SLP!C7910,"")</f>
        <v/>
      </c>
    </row>
    <row r="7931" spans="1:5" x14ac:dyDescent="0.3">
      <c r="A7931" s="25">
        <v>46105</v>
      </c>
      <c r="B7931" s="31">
        <v>0.39583333333333331</v>
      </c>
      <c r="C7931" s="46"/>
      <c r="D7931" s="29">
        <v>46105.395833333336</v>
      </c>
      <c r="E7931" s="15" t="str">
        <f>IF(AND($B$6=NB!$A$17,$B$8&gt;0),'Ersparnisberechnung Sommertarif'!$B$8*SLP!C7911,"")</f>
        <v/>
      </c>
    </row>
    <row r="7932" spans="1:5" x14ac:dyDescent="0.3">
      <c r="A7932" s="25">
        <v>46105</v>
      </c>
      <c r="B7932" s="31">
        <v>0.40625</v>
      </c>
      <c r="C7932" s="46"/>
      <c r="D7932" s="29">
        <v>46105.40625</v>
      </c>
      <c r="E7932" s="15" t="str">
        <f>IF(AND($B$6=NB!$A$17,$B$8&gt;0),'Ersparnisberechnung Sommertarif'!$B$8*SLP!C7912,"")</f>
        <v/>
      </c>
    </row>
    <row r="7933" spans="1:5" x14ac:dyDescent="0.3">
      <c r="A7933" s="25">
        <v>46105</v>
      </c>
      <c r="B7933" s="31">
        <v>0.41666666666666669</v>
      </c>
      <c r="C7933" s="46"/>
      <c r="D7933" s="29">
        <v>46105.416666666664</v>
      </c>
      <c r="E7933" s="15" t="str">
        <f>IF(AND($B$6=NB!$A$17,$B$8&gt;0),'Ersparnisberechnung Sommertarif'!$B$8*SLP!C7913,"")</f>
        <v/>
      </c>
    </row>
    <row r="7934" spans="1:5" x14ac:dyDescent="0.3">
      <c r="A7934" s="25">
        <v>46105</v>
      </c>
      <c r="B7934" s="31">
        <v>0.42708333333333331</v>
      </c>
      <c r="C7934" s="46"/>
      <c r="D7934" s="29">
        <v>46105.427083333336</v>
      </c>
      <c r="E7934" s="15" t="str">
        <f>IF(AND($B$6=NB!$A$17,$B$8&gt;0),'Ersparnisberechnung Sommertarif'!$B$8*SLP!C7914,"")</f>
        <v/>
      </c>
    </row>
    <row r="7935" spans="1:5" x14ac:dyDescent="0.3">
      <c r="A7935" s="25">
        <v>46105</v>
      </c>
      <c r="B7935" s="31">
        <v>0.4375</v>
      </c>
      <c r="C7935" s="46"/>
      <c r="D7935" s="29">
        <v>46105.4375</v>
      </c>
      <c r="E7935" s="15" t="str">
        <f>IF(AND($B$6=NB!$A$17,$B$8&gt;0),'Ersparnisberechnung Sommertarif'!$B$8*SLP!C7915,"")</f>
        <v/>
      </c>
    </row>
    <row r="7936" spans="1:5" x14ac:dyDescent="0.3">
      <c r="A7936" s="25">
        <v>46105</v>
      </c>
      <c r="B7936" s="31">
        <v>0.44791666666666669</v>
      </c>
      <c r="C7936" s="46"/>
      <c r="D7936" s="29">
        <v>46105.447916666664</v>
      </c>
      <c r="E7936" s="15" t="str">
        <f>IF(AND($B$6=NB!$A$17,$B$8&gt;0),'Ersparnisberechnung Sommertarif'!$B$8*SLP!C7916,"")</f>
        <v/>
      </c>
    </row>
    <row r="7937" spans="1:5" x14ac:dyDescent="0.3">
      <c r="A7937" s="25">
        <v>46105</v>
      </c>
      <c r="B7937" s="31">
        <v>0.45833333333333331</v>
      </c>
      <c r="C7937" s="46"/>
      <c r="D7937" s="29">
        <v>46105.458333333336</v>
      </c>
      <c r="E7937" s="15" t="str">
        <f>IF(AND($B$6=NB!$A$17,$B$8&gt;0),'Ersparnisberechnung Sommertarif'!$B$8*SLP!C7917,"")</f>
        <v/>
      </c>
    </row>
    <row r="7938" spans="1:5" x14ac:dyDescent="0.3">
      <c r="A7938" s="25">
        <v>46105</v>
      </c>
      <c r="B7938" s="31">
        <v>0.46875</v>
      </c>
      <c r="C7938" s="46"/>
      <c r="D7938" s="29">
        <v>46105.46875</v>
      </c>
      <c r="E7938" s="15" t="str">
        <f>IF(AND($B$6=NB!$A$17,$B$8&gt;0),'Ersparnisberechnung Sommertarif'!$B$8*SLP!C7918,"")</f>
        <v/>
      </c>
    </row>
    <row r="7939" spans="1:5" x14ac:dyDescent="0.3">
      <c r="A7939" s="25">
        <v>46105</v>
      </c>
      <c r="B7939" s="31">
        <v>0.47916666666666669</v>
      </c>
      <c r="C7939" s="46"/>
      <c r="D7939" s="29">
        <v>46105.479166666664</v>
      </c>
      <c r="E7939" s="15" t="str">
        <f>IF(AND($B$6=NB!$A$17,$B$8&gt;0),'Ersparnisberechnung Sommertarif'!$B$8*SLP!C7919,"")</f>
        <v/>
      </c>
    </row>
    <row r="7940" spans="1:5" x14ac:dyDescent="0.3">
      <c r="A7940" s="25">
        <v>46105</v>
      </c>
      <c r="B7940" s="31">
        <v>0.48958333333333331</v>
      </c>
      <c r="C7940" s="46"/>
      <c r="D7940" s="29">
        <v>46105.489583333336</v>
      </c>
      <c r="E7940" s="15" t="str">
        <f>IF(AND($B$6=NB!$A$17,$B$8&gt;0),'Ersparnisberechnung Sommertarif'!$B$8*SLP!C7920,"")</f>
        <v/>
      </c>
    </row>
    <row r="7941" spans="1:5" x14ac:dyDescent="0.3">
      <c r="A7941" s="25">
        <v>46105</v>
      </c>
      <c r="B7941" s="31">
        <v>0.5</v>
      </c>
      <c r="C7941" s="46"/>
      <c r="D7941" s="29">
        <v>46105.5</v>
      </c>
      <c r="E7941" s="15" t="str">
        <f>IF(AND($B$6=NB!$A$17,$B$8&gt;0),'Ersparnisberechnung Sommertarif'!$B$8*SLP!C7921,"")</f>
        <v/>
      </c>
    </row>
    <row r="7942" spans="1:5" x14ac:dyDescent="0.3">
      <c r="A7942" s="25">
        <v>46105</v>
      </c>
      <c r="B7942" s="31">
        <v>0.51041666666666663</v>
      </c>
      <c r="C7942" s="46"/>
      <c r="D7942" s="29">
        <v>46105.510416666664</v>
      </c>
      <c r="E7942" s="15" t="str">
        <f>IF(AND($B$6=NB!$A$17,$B$8&gt;0),'Ersparnisberechnung Sommertarif'!$B$8*SLP!C7922,"")</f>
        <v/>
      </c>
    </row>
    <row r="7943" spans="1:5" x14ac:dyDescent="0.3">
      <c r="A7943" s="25">
        <v>46105</v>
      </c>
      <c r="B7943" s="31">
        <v>0.52083333333333337</v>
      </c>
      <c r="C7943" s="46"/>
      <c r="D7943" s="29">
        <v>46105.520833333336</v>
      </c>
      <c r="E7943" s="15" t="str">
        <f>IF(AND($B$6=NB!$A$17,$B$8&gt;0),'Ersparnisberechnung Sommertarif'!$B$8*SLP!C7923,"")</f>
        <v/>
      </c>
    </row>
    <row r="7944" spans="1:5" x14ac:dyDescent="0.3">
      <c r="A7944" s="25">
        <v>46105</v>
      </c>
      <c r="B7944" s="31">
        <v>0.53125</v>
      </c>
      <c r="C7944" s="46"/>
      <c r="D7944" s="29">
        <v>46105.53125</v>
      </c>
      <c r="E7944" s="15" t="str">
        <f>IF(AND($B$6=NB!$A$17,$B$8&gt;0),'Ersparnisberechnung Sommertarif'!$B$8*SLP!C7924,"")</f>
        <v/>
      </c>
    </row>
    <row r="7945" spans="1:5" x14ac:dyDescent="0.3">
      <c r="A7945" s="25">
        <v>46105</v>
      </c>
      <c r="B7945" s="31">
        <v>0.54166666666666663</v>
      </c>
      <c r="C7945" s="46"/>
      <c r="D7945" s="29">
        <v>46105.541666666664</v>
      </c>
      <c r="E7945" s="15" t="str">
        <f>IF(AND($B$6=NB!$A$17,$B$8&gt;0),'Ersparnisberechnung Sommertarif'!$B$8*SLP!C7925,"")</f>
        <v/>
      </c>
    </row>
    <row r="7946" spans="1:5" x14ac:dyDescent="0.3">
      <c r="A7946" s="25">
        <v>46105</v>
      </c>
      <c r="B7946" s="31">
        <v>0.55208333333333337</v>
      </c>
      <c r="C7946" s="46"/>
      <c r="D7946" s="29">
        <v>46105.552083333336</v>
      </c>
      <c r="E7946" s="15" t="str">
        <f>IF(AND($B$6=NB!$A$17,$B$8&gt;0),'Ersparnisberechnung Sommertarif'!$B$8*SLP!C7926,"")</f>
        <v/>
      </c>
    </row>
    <row r="7947" spans="1:5" x14ac:dyDescent="0.3">
      <c r="A7947" s="25">
        <v>46105</v>
      </c>
      <c r="B7947" s="31">
        <v>0.5625</v>
      </c>
      <c r="C7947" s="46"/>
      <c r="D7947" s="29">
        <v>46105.5625</v>
      </c>
      <c r="E7947" s="15" t="str">
        <f>IF(AND($B$6=NB!$A$17,$B$8&gt;0),'Ersparnisberechnung Sommertarif'!$B$8*SLP!C7927,"")</f>
        <v/>
      </c>
    </row>
    <row r="7948" spans="1:5" x14ac:dyDescent="0.3">
      <c r="A7948" s="25">
        <v>46105</v>
      </c>
      <c r="B7948" s="31">
        <v>0.57291666666666663</v>
      </c>
      <c r="C7948" s="46"/>
      <c r="D7948" s="29">
        <v>46105.572916666664</v>
      </c>
      <c r="E7948" s="15" t="str">
        <f>IF(AND($B$6=NB!$A$17,$B$8&gt;0),'Ersparnisberechnung Sommertarif'!$B$8*SLP!C7928,"")</f>
        <v/>
      </c>
    </row>
    <row r="7949" spans="1:5" x14ac:dyDescent="0.3">
      <c r="A7949" s="25">
        <v>46105</v>
      </c>
      <c r="B7949" s="31">
        <v>0.58333333333333337</v>
      </c>
      <c r="C7949" s="46"/>
      <c r="D7949" s="29">
        <v>46105.583333333336</v>
      </c>
      <c r="E7949" s="15" t="str">
        <f>IF(AND($B$6=NB!$A$17,$B$8&gt;0),'Ersparnisberechnung Sommertarif'!$B$8*SLP!C7929,"")</f>
        <v/>
      </c>
    </row>
    <row r="7950" spans="1:5" x14ac:dyDescent="0.3">
      <c r="A7950" s="25">
        <v>46105</v>
      </c>
      <c r="B7950" s="31">
        <v>0.59375</v>
      </c>
      <c r="C7950" s="46"/>
      <c r="D7950" s="29">
        <v>46105.59375</v>
      </c>
      <c r="E7950" s="15" t="str">
        <f>IF(AND($B$6=NB!$A$17,$B$8&gt;0),'Ersparnisberechnung Sommertarif'!$B$8*SLP!C7930,"")</f>
        <v/>
      </c>
    </row>
    <row r="7951" spans="1:5" x14ac:dyDescent="0.3">
      <c r="A7951" s="25">
        <v>46105</v>
      </c>
      <c r="B7951" s="31">
        <v>0.60416666666666663</v>
      </c>
      <c r="C7951" s="46"/>
      <c r="D7951" s="29">
        <v>46105.604166666664</v>
      </c>
      <c r="E7951" s="15" t="str">
        <f>IF(AND($B$6=NB!$A$17,$B$8&gt;0),'Ersparnisberechnung Sommertarif'!$B$8*SLP!C7931,"")</f>
        <v/>
      </c>
    </row>
    <row r="7952" spans="1:5" x14ac:dyDescent="0.3">
      <c r="A7952" s="25">
        <v>46105</v>
      </c>
      <c r="B7952" s="31">
        <v>0.61458333333333337</v>
      </c>
      <c r="C7952" s="46"/>
      <c r="D7952" s="29">
        <v>46105.614583333336</v>
      </c>
      <c r="E7952" s="15" t="str">
        <f>IF(AND($B$6=NB!$A$17,$B$8&gt;0),'Ersparnisberechnung Sommertarif'!$B$8*SLP!C7932,"")</f>
        <v/>
      </c>
    </row>
    <row r="7953" spans="1:5" x14ac:dyDescent="0.3">
      <c r="A7953" s="25">
        <v>46105</v>
      </c>
      <c r="B7953" s="31">
        <v>0.625</v>
      </c>
      <c r="C7953" s="46"/>
      <c r="D7953" s="29">
        <v>46105.625</v>
      </c>
      <c r="E7953" s="15" t="str">
        <f>IF(AND($B$6=NB!$A$17,$B$8&gt;0),'Ersparnisberechnung Sommertarif'!$B$8*SLP!C7933,"")</f>
        <v/>
      </c>
    </row>
    <row r="7954" spans="1:5" x14ac:dyDescent="0.3">
      <c r="A7954" s="25">
        <v>46105</v>
      </c>
      <c r="B7954" s="31">
        <v>0.63541666666666663</v>
      </c>
      <c r="C7954" s="46"/>
      <c r="D7954" s="29">
        <v>46105.635416666664</v>
      </c>
      <c r="E7954" s="15" t="str">
        <f>IF(AND($B$6=NB!$A$17,$B$8&gt;0),'Ersparnisberechnung Sommertarif'!$B$8*SLP!C7934,"")</f>
        <v/>
      </c>
    </row>
    <row r="7955" spans="1:5" x14ac:dyDescent="0.3">
      <c r="A7955" s="25">
        <v>46105</v>
      </c>
      <c r="B7955" s="31">
        <v>0.64583333333333337</v>
      </c>
      <c r="C7955" s="46"/>
      <c r="D7955" s="29">
        <v>46105.645833333336</v>
      </c>
      <c r="E7955" s="15" t="str">
        <f>IF(AND($B$6=NB!$A$17,$B$8&gt;0),'Ersparnisberechnung Sommertarif'!$B$8*SLP!C7935,"")</f>
        <v/>
      </c>
    </row>
    <row r="7956" spans="1:5" x14ac:dyDescent="0.3">
      <c r="A7956" s="25">
        <v>46105</v>
      </c>
      <c r="B7956" s="31">
        <v>0.65625</v>
      </c>
      <c r="C7956" s="46"/>
      <c r="D7956" s="29">
        <v>46105.65625</v>
      </c>
      <c r="E7956" s="15" t="str">
        <f>IF(AND($B$6=NB!$A$17,$B$8&gt;0),'Ersparnisberechnung Sommertarif'!$B$8*SLP!C7936,"")</f>
        <v/>
      </c>
    </row>
    <row r="7957" spans="1:5" x14ac:dyDescent="0.3">
      <c r="A7957" s="25">
        <v>46105</v>
      </c>
      <c r="B7957" s="31">
        <v>0.66666666666666663</v>
      </c>
      <c r="C7957" s="46"/>
      <c r="D7957" s="29">
        <v>46105.666666666664</v>
      </c>
      <c r="E7957" s="15" t="str">
        <f>IF(AND($B$6=NB!$A$17,$B$8&gt;0),'Ersparnisberechnung Sommertarif'!$B$8*SLP!C7937,"")</f>
        <v/>
      </c>
    </row>
    <row r="7958" spans="1:5" x14ac:dyDescent="0.3">
      <c r="A7958" s="25">
        <v>46105</v>
      </c>
      <c r="B7958" s="31">
        <v>0.67708333333333337</v>
      </c>
      <c r="C7958" s="46"/>
      <c r="D7958" s="29">
        <v>46105.677083333336</v>
      </c>
      <c r="E7958" s="15" t="str">
        <f>IF(AND($B$6=NB!$A$17,$B$8&gt;0),'Ersparnisberechnung Sommertarif'!$B$8*SLP!C7938,"")</f>
        <v/>
      </c>
    </row>
    <row r="7959" spans="1:5" x14ac:dyDescent="0.3">
      <c r="A7959" s="25">
        <v>46105</v>
      </c>
      <c r="B7959" s="31">
        <v>0.6875</v>
      </c>
      <c r="C7959" s="46"/>
      <c r="D7959" s="29">
        <v>46105.6875</v>
      </c>
      <c r="E7959" s="15" t="str">
        <f>IF(AND($B$6=NB!$A$17,$B$8&gt;0),'Ersparnisberechnung Sommertarif'!$B$8*SLP!C7939,"")</f>
        <v/>
      </c>
    </row>
    <row r="7960" spans="1:5" x14ac:dyDescent="0.3">
      <c r="A7960" s="25">
        <v>46105</v>
      </c>
      <c r="B7960" s="31">
        <v>0.69791666666666663</v>
      </c>
      <c r="C7960" s="46"/>
      <c r="D7960" s="29">
        <v>46105.697916666664</v>
      </c>
      <c r="E7960" s="15" t="str">
        <f>IF(AND($B$6=NB!$A$17,$B$8&gt;0),'Ersparnisberechnung Sommertarif'!$B$8*SLP!C7940,"")</f>
        <v/>
      </c>
    </row>
    <row r="7961" spans="1:5" x14ac:dyDescent="0.3">
      <c r="A7961" s="25">
        <v>46105</v>
      </c>
      <c r="B7961" s="31">
        <v>0.70833333333333337</v>
      </c>
      <c r="C7961" s="46"/>
      <c r="D7961" s="29">
        <v>46105.708333333336</v>
      </c>
      <c r="E7961" s="15" t="str">
        <f>IF(AND($B$6=NB!$A$17,$B$8&gt;0),'Ersparnisberechnung Sommertarif'!$B$8*SLP!C7941,"")</f>
        <v/>
      </c>
    </row>
    <row r="7962" spans="1:5" x14ac:dyDescent="0.3">
      <c r="A7962" s="25">
        <v>46105</v>
      </c>
      <c r="B7962" s="31">
        <v>0.71875</v>
      </c>
      <c r="C7962" s="46"/>
      <c r="D7962" s="29">
        <v>46105.71875</v>
      </c>
      <c r="E7962" s="15" t="str">
        <f>IF(AND($B$6=NB!$A$17,$B$8&gt;0),'Ersparnisberechnung Sommertarif'!$B$8*SLP!C7942,"")</f>
        <v/>
      </c>
    </row>
    <row r="7963" spans="1:5" x14ac:dyDescent="0.3">
      <c r="A7963" s="25">
        <v>46105</v>
      </c>
      <c r="B7963" s="31">
        <v>0.72916666666666663</v>
      </c>
      <c r="C7963" s="46"/>
      <c r="D7963" s="29">
        <v>46105.729166666664</v>
      </c>
      <c r="E7963" s="15" t="str">
        <f>IF(AND($B$6=NB!$A$17,$B$8&gt;0),'Ersparnisberechnung Sommertarif'!$B$8*SLP!C7943,"")</f>
        <v/>
      </c>
    </row>
    <row r="7964" spans="1:5" x14ac:dyDescent="0.3">
      <c r="A7964" s="25">
        <v>46105</v>
      </c>
      <c r="B7964" s="31">
        <v>0.73958333333333337</v>
      </c>
      <c r="C7964" s="46"/>
      <c r="D7964" s="29">
        <v>46105.739583333336</v>
      </c>
      <c r="E7964" s="15" t="str">
        <f>IF(AND($B$6=NB!$A$17,$B$8&gt;0),'Ersparnisberechnung Sommertarif'!$B$8*SLP!C7944,"")</f>
        <v/>
      </c>
    </row>
    <row r="7965" spans="1:5" x14ac:dyDescent="0.3">
      <c r="A7965" s="25">
        <v>46105</v>
      </c>
      <c r="B7965" s="31">
        <v>0.75</v>
      </c>
      <c r="C7965" s="46"/>
      <c r="D7965" s="29">
        <v>46105.75</v>
      </c>
      <c r="E7965" s="15" t="str">
        <f>IF(AND($B$6=NB!$A$17,$B$8&gt;0),'Ersparnisberechnung Sommertarif'!$B$8*SLP!C7945,"")</f>
        <v/>
      </c>
    </row>
    <row r="7966" spans="1:5" x14ac:dyDescent="0.3">
      <c r="A7966" s="25">
        <v>46105</v>
      </c>
      <c r="B7966" s="31">
        <v>0.76041666666666663</v>
      </c>
      <c r="C7966" s="46"/>
      <c r="D7966" s="29">
        <v>46105.760416666664</v>
      </c>
      <c r="E7966" s="15" t="str">
        <f>IF(AND($B$6=NB!$A$17,$B$8&gt;0),'Ersparnisberechnung Sommertarif'!$B$8*SLP!C7946,"")</f>
        <v/>
      </c>
    </row>
    <row r="7967" spans="1:5" x14ac:dyDescent="0.3">
      <c r="A7967" s="25">
        <v>46105</v>
      </c>
      <c r="B7967" s="31">
        <v>0.77083333333333337</v>
      </c>
      <c r="C7967" s="46"/>
      <c r="D7967" s="29">
        <v>46105.770833333336</v>
      </c>
      <c r="E7967" s="15" t="str">
        <f>IF(AND($B$6=NB!$A$17,$B$8&gt;0),'Ersparnisberechnung Sommertarif'!$B$8*SLP!C7947,"")</f>
        <v/>
      </c>
    </row>
    <row r="7968" spans="1:5" x14ac:dyDescent="0.3">
      <c r="A7968" s="25">
        <v>46105</v>
      </c>
      <c r="B7968" s="31">
        <v>0.78125</v>
      </c>
      <c r="C7968" s="46"/>
      <c r="D7968" s="29">
        <v>46105.78125</v>
      </c>
      <c r="E7968" s="15" t="str">
        <f>IF(AND($B$6=NB!$A$17,$B$8&gt;0),'Ersparnisberechnung Sommertarif'!$B$8*SLP!C7948,"")</f>
        <v/>
      </c>
    </row>
    <row r="7969" spans="1:5" x14ac:dyDescent="0.3">
      <c r="A7969" s="25">
        <v>46105</v>
      </c>
      <c r="B7969" s="31">
        <v>0.79166666666666663</v>
      </c>
      <c r="C7969" s="46"/>
      <c r="D7969" s="29">
        <v>46105.791666666664</v>
      </c>
      <c r="E7969" s="15" t="str">
        <f>IF(AND($B$6=NB!$A$17,$B$8&gt;0),'Ersparnisberechnung Sommertarif'!$B$8*SLP!C7949,"")</f>
        <v/>
      </c>
    </row>
    <row r="7970" spans="1:5" x14ac:dyDescent="0.3">
      <c r="A7970" s="25">
        <v>46105</v>
      </c>
      <c r="B7970" s="31">
        <v>0.80208333333333337</v>
      </c>
      <c r="C7970" s="46"/>
      <c r="D7970" s="29">
        <v>46105.802083333336</v>
      </c>
      <c r="E7970" s="15" t="str">
        <f>IF(AND($B$6=NB!$A$17,$B$8&gt;0),'Ersparnisberechnung Sommertarif'!$B$8*SLP!C7950,"")</f>
        <v/>
      </c>
    </row>
    <row r="7971" spans="1:5" x14ac:dyDescent="0.3">
      <c r="A7971" s="25">
        <v>46105</v>
      </c>
      <c r="B7971" s="31">
        <v>0.8125</v>
      </c>
      <c r="C7971" s="46"/>
      <c r="D7971" s="29">
        <v>46105.8125</v>
      </c>
      <c r="E7971" s="15" t="str">
        <f>IF(AND($B$6=NB!$A$17,$B$8&gt;0),'Ersparnisberechnung Sommertarif'!$B$8*SLP!C7951,"")</f>
        <v/>
      </c>
    </row>
    <row r="7972" spans="1:5" x14ac:dyDescent="0.3">
      <c r="A7972" s="25">
        <v>46105</v>
      </c>
      <c r="B7972" s="31">
        <v>0.82291666666666663</v>
      </c>
      <c r="C7972" s="46"/>
      <c r="D7972" s="29">
        <v>46105.822916666664</v>
      </c>
      <c r="E7972" s="15" t="str">
        <f>IF(AND($B$6=NB!$A$17,$B$8&gt;0),'Ersparnisberechnung Sommertarif'!$B$8*SLP!C7952,"")</f>
        <v/>
      </c>
    </row>
    <row r="7973" spans="1:5" x14ac:dyDescent="0.3">
      <c r="A7973" s="25">
        <v>46105</v>
      </c>
      <c r="B7973" s="31">
        <v>0.83333333333333337</v>
      </c>
      <c r="C7973" s="46"/>
      <c r="D7973" s="29">
        <v>46105.833333333336</v>
      </c>
      <c r="E7973" s="15" t="str">
        <f>IF(AND($B$6=NB!$A$17,$B$8&gt;0),'Ersparnisberechnung Sommertarif'!$B$8*SLP!C7953,"")</f>
        <v/>
      </c>
    </row>
    <row r="7974" spans="1:5" x14ac:dyDescent="0.3">
      <c r="A7974" s="25">
        <v>46105</v>
      </c>
      <c r="B7974" s="31">
        <v>0.84375</v>
      </c>
      <c r="C7974" s="46"/>
      <c r="D7974" s="29">
        <v>46105.84375</v>
      </c>
      <c r="E7974" s="15" t="str">
        <f>IF(AND($B$6=NB!$A$17,$B$8&gt;0),'Ersparnisberechnung Sommertarif'!$B$8*SLP!C7954,"")</f>
        <v/>
      </c>
    </row>
    <row r="7975" spans="1:5" x14ac:dyDescent="0.3">
      <c r="A7975" s="25">
        <v>46105</v>
      </c>
      <c r="B7975" s="31">
        <v>0.85416666666666663</v>
      </c>
      <c r="C7975" s="46"/>
      <c r="D7975" s="29">
        <v>46105.854166666664</v>
      </c>
      <c r="E7975" s="15" t="str">
        <f>IF(AND($B$6=NB!$A$17,$B$8&gt;0),'Ersparnisberechnung Sommertarif'!$B$8*SLP!C7955,"")</f>
        <v/>
      </c>
    </row>
    <row r="7976" spans="1:5" x14ac:dyDescent="0.3">
      <c r="A7976" s="25">
        <v>46105</v>
      </c>
      <c r="B7976" s="31">
        <v>0.86458333333333337</v>
      </c>
      <c r="C7976" s="46"/>
      <c r="D7976" s="29">
        <v>46105.864583333336</v>
      </c>
      <c r="E7976" s="15" t="str">
        <f>IF(AND($B$6=NB!$A$17,$B$8&gt;0),'Ersparnisberechnung Sommertarif'!$B$8*SLP!C7956,"")</f>
        <v/>
      </c>
    </row>
    <row r="7977" spans="1:5" x14ac:dyDescent="0.3">
      <c r="A7977" s="25">
        <v>46105</v>
      </c>
      <c r="B7977" s="31">
        <v>0.875</v>
      </c>
      <c r="C7977" s="46"/>
      <c r="D7977" s="29">
        <v>46105.875</v>
      </c>
      <c r="E7977" s="15" t="str">
        <f>IF(AND($B$6=NB!$A$17,$B$8&gt;0),'Ersparnisberechnung Sommertarif'!$B$8*SLP!C7957,"")</f>
        <v/>
      </c>
    </row>
    <row r="7978" spans="1:5" x14ac:dyDescent="0.3">
      <c r="A7978" s="25">
        <v>46105</v>
      </c>
      <c r="B7978" s="31">
        <v>0.88541666666666663</v>
      </c>
      <c r="C7978" s="46"/>
      <c r="D7978" s="29">
        <v>46105.885416666664</v>
      </c>
      <c r="E7978" s="15" t="str">
        <f>IF(AND($B$6=NB!$A$17,$B$8&gt;0),'Ersparnisberechnung Sommertarif'!$B$8*SLP!C7958,"")</f>
        <v/>
      </c>
    </row>
    <row r="7979" spans="1:5" x14ac:dyDescent="0.3">
      <c r="A7979" s="25">
        <v>46105</v>
      </c>
      <c r="B7979" s="31">
        <v>0.89583333333333337</v>
      </c>
      <c r="C7979" s="46"/>
      <c r="D7979" s="29">
        <v>46105.895833333336</v>
      </c>
      <c r="E7979" s="15" t="str">
        <f>IF(AND($B$6=NB!$A$17,$B$8&gt;0),'Ersparnisberechnung Sommertarif'!$B$8*SLP!C7959,"")</f>
        <v/>
      </c>
    </row>
    <row r="7980" spans="1:5" x14ac:dyDescent="0.3">
      <c r="A7980" s="25">
        <v>46105</v>
      </c>
      <c r="B7980" s="31">
        <v>0.90625</v>
      </c>
      <c r="C7980" s="46"/>
      <c r="D7980" s="29">
        <v>46105.90625</v>
      </c>
      <c r="E7980" s="15" t="str">
        <f>IF(AND($B$6=NB!$A$17,$B$8&gt;0),'Ersparnisberechnung Sommertarif'!$B$8*SLP!C7960,"")</f>
        <v/>
      </c>
    </row>
    <row r="7981" spans="1:5" x14ac:dyDescent="0.3">
      <c r="A7981" s="25">
        <v>46105</v>
      </c>
      <c r="B7981" s="31">
        <v>0.91666666666666663</v>
      </c>
      <c r="C7981" s="46"/>
      <c r="D7981" s="29">
        <v>46105.916666666664</v>
      </c>
      <c r="E7981" s="15" t="str">
        <f>IF(AND($B$6=NB!$A$17,$B$8&gt;0),'Ersparnisberechnung Sommertarif'!$B$8*SLP!C7961,"")</f>
        <v/>
      </c>
    </row>
    <row r="7982" spans="1:5" x14ac:dyDescent="0.3">
      <c r="A7982" s="25">
        <v>46105</v>
      </c>
      <c r="B7982" s="31">
        <v>0.92708333333333337</v>
      </c>
      <c r="C7982" s="46"/>
      <c r="D7982" s="29">
        <v>46105.927083333336</v>
      </c>
      <c r="E7982" s="15" t="str">
        <f>IF(AND($B$6=NB!$A$17,$B$8&gt;0),'Ersparnisberechnung Sommertarif'!$B$8*SLP!C7962,"")</f>
        <v/>
      </c>
    </row>
    <row r="7983" spans="1:5" x14ac:dyDescent="0.3">
      <c r="A7983" s="25">
        <v>46105</v>
      </c>
      <c r="B7983" s="31">
        <v>0.9375</v>
      </c>
      <c r="C7983" s="46"/>
      <c r="D7983" s="29">
        <v>46105.9375</v>
      </c>
      <c r="E7983" s="15" t="str">
        <f>IF(AND($B$6=NB!$A$17,$B$8&gt;0),'Ersparnisberechnung Sommertarif'!$B$8*SLP!C7963,"")</f>
        <v/>
      </c>
    </row>
    <row r="7984" spans="1:5" x14ac:dyDescent="0.3">
      <c r="A7984" s="25">
        <v>46105</v>
      </c>
      <c r="B7984" s="31">
        <v>0.94791666666666663</v>
      </c>
      <c r="C7984" s="46"/>
      <c r="D7984" s="29">
        <v>46105.947916666664</v>
      </c>
      <c r="E7984" s="15" t="str">
        <f>IF(AND($B$6=NB!$A$17,$B$8&gt;0),'Ersparnisberechnung Sommertarif'!$B$8*SLP!C7964,"")</f>
        <v/>
      </c>
    </row>
    <row r="7985" spans="1:5" x14ac:dyDescent="0.3">
      <c r="A7985" s="25">
        <v>46105</v>
      </c>
      <c r="B7985" s="31">
        <v>0.95833333333333337</v>
      </c>
      <c r="C7985" s="46"/>
      <c r="D7985" s="29">
        <v>46105.958333333336</v>
      </c>
      <c r="E7985" s="15" t="str">
        <f>IF(AND($B$6=NB!$A$17,$B$8&gt;0),'Ersparnisberechnung Sommertarif'!$B$8*SLP!C7965,"")</f>
        <v/>
      </c>
    </row>
    <row r="7986" spans="1:5" x14ac:dyDescent="0.3">
      <c r="A7986" s="25">
        <v>46105</v>
      </c>
      <c r="B7986" s="31">
        <v>0.96875</v>
      </c>
      <c r="C7986" s="46"/>
      <c r="D7986" s="29">
        <v>46105.96875</v>
      </c>
      <c r="E7986" s="15" t="str">
        <f>IF(AND($B$6=NB!$A$17,$B$8&gt;0),'Ersparnisberechnung Sommertarif'!$B$8*SLP!C7966,"")</f>
        <v/>
      </c>
    </row>
    <row r="7987" spans="1:5" x14ac:dyDescent="0.3">
      <c r="A7987" s="25">
        <v>46105</v>
      </c>
      <c r="B7987" s="31">
        <v>0.97916666666666663</v>
      </c>
      <c r="C7987" s="46"/>
      <c r="D7987" s="29">
        <v>46105.979166666664</v>
      </c>
      <c r="E7987" s="15" t="str">
        <f>IF(AND($B$6=NB!$A$17,$B$8&gt;0),'Ersparnisberechnung Sommertarif'!$B$8*SLP!C7967,"")</f>
        <v/>
      </c>
    </row>
    <row r="7988" spans="1:5" x14ac:dyDescent="0.3">
      <c r="A7988" s="25">
        <v>46105</v>
      </c>
      <c r="B7988" s="31">
        <v>0.98958333333333337</v>
      </c>
      <c r="C7988" s="46"/>
      <c r="D7988" s="29">
        <v>46105.989583333336</v>
      </c>
      <c r="E7988" s="15" t="str">
        <f>IF(AND($B$6=NB!$A$17,$B$8&gt;0),'Ersparnisberechnung Sommertarif'!$B$8*SLP!C7968,"")</f>
        <v/>
      </c>
    </row>
    <row r="7989" spans="1:5" x14ac:dyDescent="0.3">
      <c r="A7989" s="25">
        <v>46106</v>
      </c>
      <c r="B7989" s="31">
        <v>0</v>
      </c>
      <c r="C7989" s="46"/>
      <c r="D7989" s="29">
        <v>46106</v>
      </c>
      <c r="E7989" s="15" t="str">
        <f>IF(AND($B$6=NB!$A$17,$B$8&gt;0),'Ersparnisberechnung Sommertarif'!$B$8*SLP!C7969,"")</f>
        <v/>
      </c>
    </row>
    <row r="7990" spans="1:5" x14ac:dyDescent="0.3">
      <c r="A7990" s="25">
        <v>46106</v>
      </c>
      <c r="B7990" s="31">
        <v>1.0416666666666666E-2</v>
      </c>
      <c r="C7990" s="46"/>
      <c r="D7990" s="29">
        <v>46106.010416666664</v>
      </c>
      <c r="E7990" s="15" t="str">
        <f>IF(AND($B$6=NB!$A$17,$B$8&gt;0),'Ersparnisberechnung Sommertarif'!$B$8*SLP!C7970,"")</f>
        <v/>
      </c>
    </row>
    <row r="7991" spans="1:5" x14ac:dyDescent="0.3">
      <c r="A7991" s="25">
        <v>46106</v>
      </c>
      <c r="B7991" s="31">
        <v>2.0833333333333332E-2</v>
      </c>
      <c r="C7991" s="46"/>
      <c r="D7991" s="29">
        <v>46106.020833333336</v>
      </c>
      <c r="E7991" s="15" t="str">
        <f>IF(AND($B$6=NB!$A$17,$B$8&gt;0),'Ersparnisberechnung Sommertarif'!$B$8*SLP!C7971,"")</f>
        <v/>
      </c>
    </row>
    <row r="7992" spans="1:5" x14ac:dyDescent="0.3">
      <c r="A7992" s="25">
        <v>46106</v>
      </c>
      <c r="B7992" s="31">
        <v>3.125E-2</v>
      </c>
      <c r="C7992" s="46"/>
      <c r="D7992" s="29">
        <v>46106.03125</v>
      </c>
      <c r="E7992" s="15" t="str">
        <f>IF(AND($B$6=NB!$A$17,$B$8&gt;0),'Ersparnisberechnung Sommertarif'!$B$8*SLP!C7972,"")</f>
        <v/>
      </c>
    </row>
    <row r="7993" spans="1:5" x14ac:dyDescent="0.3">
      <c r="A7993" s="25">
        <v>46106</v>
      </c>
      <c r="B7993" s="31">
        <v>4.1666666666666664E-2</v>
      </c>
      <c r="C7993" s="46"/>
      <c r="D7993" s="29">
        <v>46106.041666666664</v>
      </c>
      <c r="E7993" s="15" t="str">
        <f>IF(AND($B$6=NB!$A$17,$B$8&gt;0),'Ersparnisberechnung Sommertarif'!$B$8*SLP!C7973,"")</f>
        <v/>
      </c>
    </row>
    <row r="7994" spans="1:5" x14ac:dyDescent="0.3">
      <c r="A7994" s="25">
        <v>46106</v>
      </c>
      <c r="B7994" s="31">
        <v>5.2083333333333336E-2</v>
      </c>
      <c r="C7994" s="46"/>
      <c r="D7994" s="29">
        <v>46106.052083333336</v>
      </c>
      <c r="E7994" s="15" t="str">
        <f>IF(AND($B$6=NB!$A$17,$B$8&gt;0),'Ersparnisberechnung Sommertarif'!$B$8*SLP!C7974,"")</f>
        <v/>
      </c>
    </row>
    <row r="7995" spans="1:5" x14ac:dyDescent="0.3">
      <c r="A7995" s="25">
        <v>46106</v>
      </c>
      <c r="B7995" s="31">
        <v>6.25E-2</v>
      </c>
      <c r="C7995" s="46"/>
      <c r="D7995" s="29">
        <v>46106.0625</v>
      </c>
      <c r="E7995" s="15" t="str">
        <f>IF(AND($B$6=NB!$A$17,$B$8&gt;0),'Ersparnisberechnung Sommertarif'!$B$8*SLP!C7975,"")</f>
        <v/>
      </c>
    </row>
    <row r="7996" spans="1:5" x14ac:dyDescent="0.3">
      <c r="A7996" s="25">
        <v>46106</v>
      </c>
      <c r="B7996" s="31">
        <v>7.2916666666666671E-2</v>
      </c>
      <c r="C7996" s="46"/>
      <c r="D7996" s="29">
        <v>46106.072916666664</v>
      </c>
      <c r="E7996" s="15" t="str">
        <f>IF(AND($B$6=NB!$A$17,$B$8&gt;0),'Ersparnisberechnung Sommertarif'!$B$8*SLP!C7976,"")</f>
        <v/>
      </c>
    </row>
    <row r="7997" spans="1:5" x14ac:dyDescent="0.3">
      <c r="A7997" s="25">
        <v>46106</v>
      </c>
      <c r="B7997" s="31">
        <v>8.3333333333333329E-2</v>
      </c>
      <c r="C7997" s="46"/>
      <c r="D7997" s="29">
        <v>46106.083333333336</v>
      </c>
      <c r="E7997" s="15" t="str">
        <f>IF(AND($B$6=NB!$A$17,$B$8&gt;0),'Ersparnisberechnung Sommertarif'!$B$8*SLP!C7977,"")</f>
        <v/>
      </c>
    </row>
    <row r="7998" spans="1:5" x14ac:dyDescent="0.3">
      <c r="A7998" s="25">
        <v>46106</v>
      </c>
      <c r="B7998" s="31">
        <v>9.375E-2</v>
      </c>
      <c r="C7998" s="46"/>
      <c r="D7998" s="29">
        <v>46106.09375</v>
      </c>
      <c r="E7998" s="15" t="str">
        <f>IF(AND($B$6=NB!$A$17,$B$8&gt;0),'Ersparnisberechnung Sommertarif'!$B$8*SLP!C7978,"")</f>
        <v/>
      </c>
    </row>
    <row r="7999" spans="1:5" x14ac:dyDescent="0.3">
      <c r="A7999" s="25">
        <v>46106</v>
      </c>
      <c r="B7999" s="31">
        <v>0.10416666666666667</v>
      </c>
      <c r="C7999" s="46"/>
      <c r="D7999" s="29">
        <v>46106.104166666664</v>
      </c>
      <c r="E7999" s="15" t="str">
        <f>IF(AND($B$6=NB!$A$17,$B$8&gt;0),'Ersparnisberechnung Sommertarif'!$B$8*SLP!C7979,"")</f>
        <v/>
      </c>
    </row>
    <row r="8000" spans="1:5" x14ac:dyDescent="0.3">
      <c r="A8000" s="25">
        <v>46106</v>
      </c>
      <c r="B8000" s="31">
        <v>0.11458333333333333</v>
      </c>
      <c r="C8000" s="46"/>
      <c r="D8000" s="29">
        <v>46106.114583333336</v>
      </c>
      <c r="E8000" s="15" t="str">
        <f>IF(AND($B$6=NB!$A$17,$B$8&gt;0),'Ersparnisberechnung Sommertarif'!$B$8*SLP!C7980,"")</f>
        <v/>
      </c>
    </row>
    <row r="8001" spans="1:5" x14ac:dyDescent="0.3">
      <c r="A8001" s="25">
        <v>46106</v>
      </c>
      <c r="B8001" s="31">
        <v>0.125</v>
      </c>
      <c r="C8001" s="46"/>
      <c r="D8001" s="29">
        <v>46106.125</v>
      </c>
      <c r="E8001" s="15" t="str">
        <f>IF(AND($B$6=NB!$A$17,$B$8&gt;0),'Ersparnisberechnung Sommertarif'!$B$8*SLP!C7981,"")</f>
        <v/>
      </c>
    </row>
    <row r="8002" spans="1:5" x14ac:dyDescent="0.3">
      <c r="A8002" s="25">
        <v>46106</v>
      </c>
      <c r="B8002" s="31">
        <v>0.13541666666666666</v>
      </c>
      <c r="C8002" s="46"/>
      <c r="D8002" s="29">
        <v>46106.135416666664</v>
      </c>
      <c r="E8002" s="15" t="str">
        <f>IF(AND($B$6=NB!$A$17,$B$8&gt;0),'Ersparnisberechnung Sommertarif'!$B$8*SLP!C7982,"")</f>
        <v/>
      </c>
    </row>
    <row r="8003" spans="1:5" x14ac:dyDescent="0.3">
      <c r="A8003" s="25">
        <v>46106</v>
      </c>
      <c r="B8003" s="31">
        <v>0.14583333333333334</v>
      </c>
      <c r="C8003" s="46"/>
      <c r="D8003" s="29">
        <v>46106.145833333336</v>
      </c>
      <c r="E8003" s="15" t="str">
        <f>IF(AND($B$6=NB!$A$17,$B$8&gt;0),'Ersparnisberechnung Sommertarif'!$B$8*SLP!C7983,"")</f>
        <v/>
      </c>
    </row>
    <row r="8004" spans="1:5" x14ac:dyDescent="0.3">
      <c r="A8004" s="25">
        <v>46106</v>
      </c>
      <c r="B8004" s="31">
        <v>0.15625</v>
      </c>
      <c r="C8004" s="46"/>
      <c r="D8004" s="29">
        <v>46106.15625</v>
      </c>
      <c r="E8004" s="15" t="str">
        <f>IF(AND($B$6=NB!$A$17,$B$8&gt;0),'Ersparnisberechnung Sommertarif'!$B$8*SLP!C7984,"")</f>
        <v/>
      </c>
    </row>
    <row r="8005" spans="1:5" x14ac:dyDescent="0.3">
      <c r="A8005" s="25">
        <v>46106</v>
      </c>
      <c r="B8005" s="31">
        <v>0.16666666666666666</v>
      </c>
      <c r="C8005" s="46"/>
      <c r="D8005" s="29">
        <v>46106.166666666664</v>
      </c>
      <c r="E8005" s="15" t="str">
        <f>IF(AND($B$6=NB!$A$17,$B$8&gt;0),'Ersparnisberechnung Sommertarif'!$B$8*SLP!C7985,"")</f>
        <v/>
      </c>
    </row>
    <row r="8006" spans="1:5" x14ac:dyDescent="0.3">
      <c r="A8006" s="25">
        <v>46106</v>
      </c>
      <c r="B8006" s="31">
        <v>0.17708333333333334</v>
      </c>
      <c r="C8006" s="46"/>
      <c r="D8006" s="29">
        <v>46106.177083333336</v>
      </c>
      <c r="E8006" s="15" t="str">
        <f>IF(AND($B$6=NB!$A$17,$B$8&gt;0),'Ersparnisberechnung Sommertarif'!$B$8*SLP!C7986,"")</f>
        <v/>
      </c>
    </row>
    <row r="8007" spans="1:5" x14ac:dyDescent="0.3">
      <c r="A8007" s="25">
        <v>46106</v>
      </c>
      <c r="B8007" s="31">
        <v>0.1875</v>
      </c>
      <c r="C8007" s="46"/>
      <c r="D8007" s="29">
        <v>46106.1875</v>
      </c>
      <c r="E8007" s="15" t="str">
        <f>IF(AND($B$6=NB!$A$17,$B$8&gt;0),'Ersparnisberechnung Sommertarif'!$B$8*SLP!C7987,"")</f>
        <v/>
      </c>
    </row>
    <row r="8008" spans="1:5" x14ac:dyDescent="0.3">
      <c r="A8008" s="25">
        <v>46106</v>
      </c>
      <c r="B8008" s="31">
        <v>0.19791666666666666</v>
      </c>
      <c r="C8008" s="46"/>
      <c r="D8008" s="29">
        <v>46106.197916666664</v>
      </c>
      <c r="E8008" s="15" t="str">
        <f>IF(AND($B$6=NB!$A$17,$B$8&gt;0),'Ersparnisberechnung Sommertarif'!$B$8*SLP!C7988,"")</f>
        <v/>
      </c>
    </row>
    <row r="8009" spans="1:5" x14ac:dyDescent="0.3">
      <c r="A8009" s="25">
        <v>46106</v>
      </c>
      <c r="B8009" s="31">
        <v>0.20833333333333334</v>
      </c>
      <c r="C8009" s="46"/>
      <c r="D8009" s="29">
        <v>46106.208333333336</v>
      </c>
      <c r="E8009" s="15" t="str">
        <f>IF(AND($B$6=NB!$A$17,$B$8&gt;0),'Ersparnisberechnung Sommertarif'!$B$8*SLP!C7989,"")</f>
        <v/>
      </c>
    </row>
    <row r="8010" spans="1:5" x14ac:dyDescent="0.3">
      <c r="A8010" s="25">
        <v>46106</v>
      </c>
      <c r="B8010" s="31">
        <v>0.21875</v>
      </c>
      <c r="C8010" s="46"/>
      <c r="D8010" s="29">
        <v>46106.21875</v>
      </c>
      <c r="E8010" s="15" t="str">
        <f>IF(AND($B$6=NB!$A$17,$B$8&gt;0),'Ersparnisberechnung Sommertarif'!$B$8*SLP!C7990,"")</f>
        <v/>
      </c>
    </row>
    <row r="8011" spans="1:5" x14ac:dyDescent="0.3">
      <c r="A8011" s="25">
        <v>46106</v>
      </c>
      <c r="B8011" s="31">
        <v>0.22916666666666666</v>
      </c>
      <c r="C8011" s="46"/>
      <c r="D8011" s="29">
        <v>46106.229166666664</v>
      </c>
      <c r="E8011" s="15" t="str">
        <f>IF(AND($B$6=NB!$A$17,$B$8&gt;0),'Ersparnisberechnung Sommertarif'!$B$8*SLP!C7991,"")</f>
        <v/>
      </c>
    </row>
    <row r="8012" spans="1:5" x14ac:dyDescent="0.3">
      <c r="A8012" s="25">
        <v>46106</v>
      </c>
      <c r="B8012" s="31">
        <v>0.23958333333333334</v>
      </c>
      <c r="C8012" s="46"/>
      <c r="D8012" s="29">
        <v>46106.239583333336</v>
      </c>
      <c r="E8012" s="15" t="str">
        <f>IF(AND($B$6=NB!$A$17,$B$8&gt;0),'Ersparnisberechnung Sommertarif'!$B$8*SLP!C7992,"")</f>
        <v/>
      </c>
    </row>
    <row r="8013" spans="1:5" x14ac:dyDescent="0.3">
      <c r="A8013" s="25">
        <v>46106</v>
      </c>
      <c r="B8013" s="31">
        <v>0.25</v>
      </c>
      <c r="C8013" s="46"/>
      <c r="D8013" s="29">
        <v>46106.25</v>
      </c>
      <c r="E8013" s="15" t="str">
        <f>IF(AND($B$6=NB!$A$17,$B$8&gt;0),'Ersparnisberechnung Sommertarif'!$B$8*SLP!C7993,"")</f>
        <v/>
      </c>
    </row>
    <row r="8014" spans="1:5" x14ac:dyDescent="0.3">
      <c r="A8014" s="25">
        <v>46106</v>
      </c>
      <c r="B8014" s="31">
        <v>0.26041666666666669</v>
      </c>
      <c r="C8014" s="46"/>
      <c r="D8014" s="29">
        <v>46106.260416666664</v>
      </c>
      <c r="E8014" s="15" t="str">
        <f>IF(AND($B$6=NB!$A$17,$B$8&gt;0),'Ersparnisberechnung Sommertarif'!$B$8*SLP!C7994,"")</f>
        <v/>
      </c>
    </row>
    <row r="8015" spans="1:5" x14ac:dyDescent="0.3">
      <c r="A8015" s="25">
        <v>46106</v>
      </c>
      <c r="B8015" s="31">
        <v>0.27083333333333331</v>
      </c>
      <c r="C8015" s="46"/>
      <c r="D8015" s="29">
        <v>46106.270833333336</v>
      </c>
      <c r="E8015" s="15" t="str">
        <f>IF(AND($B$6=NB!$A$17,$B$8&gt;0),'Ersparnisberechnung Sommertarif'!$B$8*SLP!C7995,"")</f>
        <v/>
      </c>
    </row>
    <row r="8016" spans="1:5" x14ac:dyDescent="0.3">
      <c r="A8016" s="25">
        <v>46106</v>
      </c>
      <c r="B8016" s="31">
        <v>0.28125</v>
      </c>
      <c r="C8016" s="46"/>
      <c r="D8016" s="29">
        <v>46106.28125</v>
      </c>
      <c r="E8016" s="15" t="str">
        <f>IF(AND($B$6=NB!$A$17,$B$8&gt;0),'Ersparnisberechnung Sommertarif'!$B$8*SLP!C7996,"")</f>
        <v/>
      </c>
    </row>
    <row r="8017" spans="1:5" x14ac:dyDescent="0.3">
      <c r="A8017" s="25">
        <v>46106</v>
      </c>
      <c r="B8017" s="31">
        <v>0.29166666666666669</v>
      </c>
      <c r="C8017" s="46"/>
      <c r="D8017" s="29">
        <v>46106.291666666664</v>
      </c>
      <c r="E8017" s="15" t="str">
        <f>IF(AND($B$6=NB!$A$17,$B$8&gt;0),'Ersparnisberechnung Sommertarif'!$B$8*SLP!C7997,"")</f>
        <v/>
      </c>
    </row>
    <row r="8018" spans="1:5" x14ac:dyDescent="0.3">
      <c r="A8018" s="25">
        <v>46106</v>
      </c>
      <c r="B8018" s="31">
        <v>0.30208333333333331</v>
      </c>
      <c r="C8018" s="46"/>
      <c r="D8018" s="29">
        <v>46106.302083333336</v>
      </c>
      <c r="E8018" s="15" t="str">
        <f>IF(AND($B$6=NB!$A$17,$B$8&gt;0),'Ersparnisberechnung Sommertarif'!$B$8*SLP!C7998,"")</f>
        <v/>
      </c>
    </row>
    <row r="8019" spans="1:5" x14ac:dyDescent="0.3">
      <c r="A8019" s="25">
        <v>46106</v>
      </c>
      <c r="B8019" s="31">
        <v>0.3125</v>
      </c>
      <c r="C8019" s="46"/>
      <c r="D8019" s="29">
        <v>46106.3125</v>
      </c>
      <c r="E8019" s="15" t="str">
        <f>IF(AND($B$6=NB!$A$17,$B$8&gt;0),'Ersparnisberechnung Sommertarif'!$B$8*SLP!C7999,"")</f>
        <v/>
      </c>
    </row>
    <row r="8020" spans="1:5" x14ac:dyDescent="0.3">
      <c r="A8020" s="25">
        <v>46106</v>
      </c>
      <c r="B8020" s="31">
        <v>0.32291666666666669</v>
      </c>
      <c r="C8020" s="46"/>
      <c r="D8020" s="29">
        <v>46106.322916666664</v>
      </c>
      <c r="E8020" s="15" t="str">
        <f>IF(AND($B$6=NB!$A$17,$B$8&gt;0),'Ersparnisberechnung Sommertarif'!$B$8*SLP!C8000,"")</f>
        <v/>
      </c>
    </row>
    <row r="8021" spans="1:5" x14ac:dyDescent="0.3">
      <c r="A8021" s="25">
        <v>46106</v>
      </c>
      <c r="B8021" s="31">
        <v>0.33333333333333331</v>
      </c>
      <c r="C8021" s="46"/>
      <c r="D8021" s="29">
        <v>46106.333333333336</v>
      </c>
      <c r="E8021" s="15" t="str">
        <f>IF(AND($B$6=NB!$A$17,$B$8&gt;0),'Ersparnisberechnung Sommertarif'!$B$8*SLP!C8001,"")</f>
        <v/>
      </c>
    </row>
    <row r="8022" spans="1:5" x14ac:dyDescent="0.3">
      <c r="A8022" s="25">
        <v>46106</v>
      </c>
      <c r="B8022" s="31">
        <v>0.34375</v>
      </c>
      <c r="C8022" s="46"/>
      <c r="D8022" s="29">
        <v>46106.34375</v>
      </c>
      <c r="E8022" s="15" t="str">
        <f>IF(AND($B$6=NB!$A$17,$B$8&gt;0),'Ersparnisberechnung Sommertarif'!$B$8*SLP!C8002,"")</f>
        <v/>
      </c>
    </row>
    <row r="8023" spans="1:5" x14ac:dyDescent="0.3">
      <c r="A8023" s="25">
        <v>46106</v>
      </c>
      <c r="B8023" s="31">
        <v>0.35416666666666669</v>
      </c>
      <c r="C8023" s="46"/>
      <c r="D8023" s="29">
        <v>46106.354166666664</v>
      </c>
      <c r="E8023" s="15" t="str">
        <f>IF(AND($B$6=NB!$A$17,$B$8&gt;0),'Ersparnisberechnung Sommertarif'!$B$8*SLP!C8003,"")</f>
        <v/>
      </c>
    </row>
    <row r="8024" spans="1:5" x14ac:dyDescent="0.3">
      <c r="A8024" s="25">
        <v>46106</v>
      </c>
      <c r="B8024" s="31">
        <v>0.36458333333333331</v>
      </c>
      <c r="C8024" s="46"/>
      <c r="D8024" s="29">
        <v>46106.364583333336</v>
      </c>
      <c r="E8024" s="15" t="str">
        <f>IF(AND($B$6=NB!$A$17,$B$8&gt;0),'Ersparnisberechnung Sommertarif'!$B$8*SLP!C8004,"")</f>
        <v/>
      </c>
    </row>
    <row r="8025" spans="1:5" x14ac:dyDescent="0.3">
      <c r="A8025" s="25">
        <v>46106</v>
      </c>
      <c r="B8025" s="31">
        <v>0.375</v>
      </c>
      <c r="C8025" s="46"/>
      <c r="D8025" s="29">
        <v>46106.375</v>
      </c>
      <c r="E8025" s="15" t="str">
        <f>IF(AND($B$6=NB!$A$17,$B$8&gt;0),'Ersparnisberechnung Sommertarif'!$B$8*SLP!C8005,"")</f>
        <v/>
      </c>
    </row>
    <row r="8026" spans="1:5" x14ac:dyDescent="0.3">
      <c r="A8026" s="25">
        <v>46106</v>
      </c>
      <c r="B8026" s="31">
        <v>0.38541666666666669</v>
      </c>
      <c r="C8026" s="46"/>
      <c r="D8026" s="29">
        <v>46106.385416666664</v>
      </c>
      <c r="E8026" s="15" t="str">
        <f>IF(AND($B$6=NB!$A$17,$B$8&gt;0),'Ersparnisberechnung Sommertarif'!$B$8*SLP!C8006,"")</f>
        <v/>
      </c>
    </row>
    <row r="8027" spans="1:5" x14ac:dyDescent="0.3">
      <c r="A8027" s="25">
        <v>46106</v>
      </c>
      <c r="B8027" s="31">
        <v>0.39583333333333331</v>
      </c>
      <c r="C8027" s="46"/>
      <c r="D8027" s="29">
        <v>46106.395833333336</v>
      </c>
      <c r="E8027" s="15" t="str">
        <f>IF(AND($B$6=NB!$A$17,$B$8&gt;0),'Ersparnisberechnung Sommertarif'!$B$8*SLP!C8007,"")</f>
        <v/>
      </c>
    </row>
    <row r="8028" spans="1:5" x14ac:dyDescent="0.3">
      <c r="A8028" s="25">
        <v>46106</v>
      </c>
      <c r="B8028" s="31">
        <v>0.40625</v>
      </c>
      <c r="C8028" s="46"/>
      <c r="D8028" s="29">
        <v>46106.40625</v>
      </c>
      <c r="E8028" s="15" t="str">
        <f>IF(AND($B$6=NB!$A$17,$B$8&gt;0),'Ersparnisberechnung Sommertarif'!$B$8*SLP!C8008,"")</f>
        <v/>
      </c>
    </row>
    <row r="8029" spans="1:5" x14ac:dyDescent="0.3">
      <c r="A8029" s="25">
        <v>46106</v>
      </c>
      <c r="B8029" s="31">
        <v>0.41666666666666669</v>
      </c>
      <c r="C8029" s="46"/>
      <c r="D8029" s="29">
        <v>46106.416666666664</v>
      </c>
      <c r="E8029" s="15" t="str">
        <f>IF(AND($B$6=NB!$A$17,$B$8&gt;0),'Ersparnisberechnung Sommertarif'!$B$8*SLP!C8009,"")</f>
        <v/>
      </c>
    </row>
    <row r="8030" spans="1:5" x14ac:dyDescent="0.3">
      <c r="A8030" s="25">
        <v>46106</v>
      </c>
      <c r="B8030" s="31">
        <v>0.42708333333333331</v>
      </c>
      <c r="C8030" s="46"/>
      <c r="D8030" s="29">
        <v>46106.427083333336</v>
      </c>
      <c r="E8030" s="15" t="str">
        <f>IF(AND($B$6=NB!$A$17,$B$8&gt;0),'Ersparnisberechnung Sommertarif'!$B$8*SLP!C8010,"")</f>
        <v/>
      </c>
    </row>
    <row r="8031" spans="1:5" x14ac:dyDescent="0.3">
      <c r="A8031" s="25">
        <v>46106</v>
      </c>
      <c r="B8031" s="31">
        <v>0.4375</v>
      </c>
      <c r="C8031" s="46"/>
      <c r="D8031" s="29">
        <v>46106.4375</v>
      </c>
      <c r="E8031" s="15" t="str">
        <f>IF(AND($B$6=NB!$A$17,$B$8&gt;0),'Ersparnisberechnung Sommertarif'!$B$8*SLP!C8011,"")</f>
        <v/>
      </c>
    </row>
    <row r="8032" spans="1:5" x14ac:dyDescent="0.3">
      <c r="A8032" s="25">
        <v>46106</v>
      </c>
      <c r="B8032" s="31">
        <v>0.44791666666666669</v>
      </c>
      <c r="C8032" s="46"/>
      <c r="D8032" s="29">
        <v>46106.447916666664</v>
      </c>
      <c r="E8032" s="15" t="str">
        <f>IF(AND($B$6=NB!$A$17,$B$8&gt;0),'Ersparnisberechnung Sommertarif'!$B$8*SLP!C8012,"")</f>
        <v/>
      </c>
    </row>
    <row r="8033" spans="1:5" x14ac:dyDescent="0.3">
      <c r="A8033" s="25">
        <v>46106</v>
      </c>
      <c r="B8033" s="31">
        <v>0.45833333333333331</v>
      </c>
      <c r="C8033" s="46"/>
      <c r="D8033" s="29">
        <v>46106.458333333336</v>
      </c>
      <c r="E8033" s="15" t="str">
        <f>IF(AND($B$6=NB!$A$17,$B$8&gt;0),'Ersparnisberechnung Sommertarif'!$B$8*SLP!C8013,"")</f>
        <v/>
      </c>
    </row>
    <row r="8034" spans="1:5" x14ac:dyDescent="0.3">
      <c r="A8034" s="25">
        <v>46106</v>
      </c>
      <c r="B8034" s="31">
        <v>0.46875</v>
      </c>
      <c r="C8034" s="46"/>
      <c r="D8034" s="29">
        <v>46106.46875</v>
      </c>
      <c r="E8034" s="15" t="str">
        <f>IF(AND($B$6=NB!$A$17,$B$8&gt;0),'Ersparnisberechnung Sommertarif'!$B$8*SLP!C8014,"")</f>
        <v/>
      </c>
    </row>
    <row r="8035" spans="1:5" x14ac:dyDescent="0.3">
      <c r="A8035" s="25">
        <v>46106</v>
      </c>
      <c r="B8035" s="31">
        <v>0.47916666666666669</v>
      </c>
      <c r="C8035" s="46"/>
      <c r="D8035" s="29">
        <v>46106.479166666664</v>
      </c>
      <c r="E8035" s="15" t="str">
        <f>IF(AND($B$6=NB!$A$17,$B$8&gt;0),'Ersparnisberechnung Sommertarif'!$B$8*SLP!C8015,"")</f>
        <v/>
      </c>
    </row>
    <row r="8036" spans="1:5" x14ac:dyDescent="0.3">
      <c r="A8036" s="25">
        <v>46106</v>
      </c>
      <c r="B8036" s="31">
        <v>0.48958333333333331</v>
      </c>
      <c r="C8036" s="46"/>
      <c r="D8036" s="29">
        <v>46106.489583333336</v>
      </c>
      <c r="E8036" s="15" t="str">
        <f>IF(AND($B$6=NB!$A$17,$B$8&gt;0),'Ersparnisberechnung Sommertarif'!$B$8*SLP!C8016,"")</f>
        <v/>
      </c>
    </row>
    <row r="8037" spans="1:5" x14ac:dyDescent="0.3">
      <c r="A8037" s="25">
        <v>46106</v>
      </c>
      <c r="B8037" s="31">
        <v>0.5</v>
      </c>
      <c r="C8037" s="46"/>
      <c r="D8037" s="29">
        <v>46106.5</v>
      </c>
      <c r="E8037" s="15" t="str">
        <f>IF(AND($B$6=NB!$A$17,$B$8&gt;0),'Ersparnisberechnung Sommertarif'!$B$8*SLP!C8017,"")</f>
        <v/>
      </c>
    </row>
    <row r="8038" spans="1:5" x14ac:dyDescent="0.3">
      <c r="A8038" s="25">
        <v>46106</v>
      </c>
      <c r="B8038" s="31">
        <v>0.51041666666666663</v>
      </c>
      <c r="C8038" s="46"/>
      <c r="D8038" s="29">
        <v>46106.510416666664</v>
      </c>
      <c r="E8038" s="15" t="str">
        <f>IF(AND($B$6=NB!$A$17,$B$8&gt;0),'Ersparnisberechnung Sommertarif'!$B$8*SLP!C8018,"")</f>
        <v/>
      </c>
    </row>
    <row r="8039" spans="1:5" x14ac:dyDescent="0.3">
      <c r="A8039" s="25">
        <v>46106</v>
      </c>
      <c r="B8039" s="31">
        <v>0.52083333333333337</v>
      </c>
      <c r="C8039" s="46"/>
      <c r="D8039" s="29">
        <v>46106.520833333336</v>
      </c>
      <c r="E8039" s="15" t="str">
        <f>IF(AND($B$6=NB!$A$17,$B$8&gt;0),'Ersparnisberechnung Sommertarif'!$B$8*SLP!C8019,"")</f>
        <v/>
      </c>
    </row>
    <row r="8040" spans="1:5" x14ac:dyDescent="0.3">
      <c r="A8040" s="25">
        <v>46106</v>
      </c>
      <c r="B8040" s="31">
        <v>0.53125</v>
      </c>
      <c r="C8040" s="46"/>
      <c r="D8040" s="29">
        <v>46106.53125</v>
      </c>
      <c r="E8040" s="15" t="str">
        <f>IF(AND($B$6=NB!$A$17,$B$8&gt;0),'Ersparnisberechnung Sommertarif'!$B$8*SLP!C8020,"")</f>
        <v/>
      </c>
    </row>
    <row r="8041" spans="1:5" x14ac:dyDescent="0.3">
      <c r="A8041" s="25">
        <v>46106</v>
      </c>
      <c r="B8041" s="31">
        <v>0.54166666666666663</v>
      </c>
      <c r="C8041" s="46"/>
      <c r="D8041" s="29">
        <v>46106.541666666664</v>
      </c>
      <c r="E8041" s="15" t="str">
        <f>IF(AND($B$6=NB!$A$17,$B$8&gt;0),'Ersparnisberechnung Sommertarif'!$B$8*SLP!C8021,"")</f>
        <v/>
      </c>
    </row>
    <row r="8042" spans="1:5" x14ac:dyDescent="0.3">
      <c r="A8042" s="25">
        <v>46106</v>
      </c>
      <c r="B8042" s="31">
        <v>0.55208333333333337</v>
      </c>
      <c r="C8042" s="46"/>
      <c r="D8042" s="29">
        <v>46106.552083333336</v>
      </c>
      <c r="E8042" s="15" t="str">
        <f>IF(AND($B$6=NB!$A$17,$B$8&gt;0),'Ersparnisberechnung Sommertarif'!$B$8*SLP!C8022,"")</f>
        <v/>
      </c>
    </row>
    <row r="8043" spans="1:5" x14ac:dyDescent="0.3">
      <c r="A8043" s="25">
        <v>46106</v>
      </c>
      <c r="B8043" s="31">
        <v>0.5625</v>
      </c>
      <c r="C8043" s="46"/>
      <c r="D8043" s="29">
        <v>46106.5625</v>
      </c>
      <c r="E8043" s="15" t="str">
        <f>IF(AND($B$6=NB!$A$17,$B$8&gt;0),'Ersparnisberechnung Sommertarif'!$B$8*SLP!C8023,"")</f>
        <v/>
      </c>
    </row>
    <row r="8044" spans="1:5" x14ac:dyDescent="0.3">
      <c r="A8044" s="25">
        <v>46106</v>
      </c>
      <c r="B8044" s="31">
        <v>0.57291666666666663</v>
      </c>
      <c r="C8044" s="46"/>
      <c r="D8044" s="29">
        <v>46106.572916666664</v>
      </c>
      <c r="E8044" s="15" t="str">
        <f>IF(AND($B$6=NB!$A$17,$B$8&gt;0),'Ersparnisberechnung Sommertarif'!$B$8*SLP!C8024,"")</f>
        <v/>
      </c>
    </row>
    <row r="8045" spans="1:5" x14ac:dyDescent="0.3">
      <c r="A8045" s="25">
        <v>46106</v>
      </c>
      <c r="B8045" s="31">
        <v>0.58333333333333337</v>
      </c>
      <c r="C8045" s="46"/>
      <c r="D8045" s="29">
        <v>46106.583333333336</v>
      </c>
      <c r="E8045" s="15" t="str">
        <f>IF(AND($B$6=NB!$A$17,$B$8&gt;0),'Ersparnisberechnung Sommertarif'!$B$8*SLP!C8025,"")</f>
        <v/>
      </c>
    </row>
    <row r="8046" spans="1:5" x14ac:dyDescent="0.3">
      <c r="A8046" s="25">
        <v>46106</v>
      </c>
      <c r="B8046" s="31">
        <v>0.59375</v>
      </c>
      <c r="C8046" s="46"/>
      <c r="D8046" s="29">
        <v>46106.59375</v>
      </c>
      <c r="E8046" s="15" t="str">
        <f>IF(AND($B$6=NB!$A$17,$B$8&gt;0),'Ersparnisberechnung Sommertarif'!$B$8*SLP!C8026,"")</f>
        <v/>
      </c>
    </row>
    <row r="8047" spans="1:5" x14ac:dyDescent="0.3">
      <c r="A8047" s="25">
        <v>46106</v>
      </c>
      <c r="B8047" s="31">
        <v>0.60416666666666663</v>
      </c>
      <c r="C8047" s="46"/>
      <c r="D8047" s="29">
        <v>46106.604166666664</v>
      </c>
      <c r="E8047" s="15" t="str">
        <f>IF(AND($B$6=NB!$A$17,$B$8&gt;0),'Ersparnisberechnung Sommertarif'!$B$8*SLP!C8027,"")</f>
        <v/>
      </c>
    </row>
    <row r="8048" spans="1:5" x14ac:dyDescent="0.3">
      <c r="A8048" s="25">
        <v>46106</v>
      </c>
      <c r="B8048" s="31">
        <v>0.61458333333333337</v>
      </c>
      <c r="C8048" s="46"/>
      <c r="D8048" s="29">
        <v>46106.614583333336</v>
      </c>
      <c r="E8048" s="15" t="str">
        <f>IF(AND($B$6=NB!$A$17,$B$8&gt;0),'Ersparnisberechnung Sommertarif'!$B$8*SLP!C8028,"")</f>
        <v/>
      </c>
    </row>
    <row r="8049" spans="1:5" x14ac:dyDescent="0.3">
      <c r="A8049" s="25">
        <v>46106</v>
      </c>
      <c r="B8049" s="31">
        <v>0.625</v>
      </c>
      <c r="C8049" s="46"/>
      <c r="D8049" s="29">
        <v>46106.625</v>
      </c>
      <c r="E8049" s="15" t="str">
        <f>IF(AND($B$6=NB!$A$17,$B$8&gt;0),'Ersparnisberechnung Sommertarif'!$B$8*SLP!C8029,"")</f>
        <v/>
      </c>
    </row>
    <row r="8050" spans="1:5" x14ac:dyDescent="0.3">
      <c r="A8050" s="25">
        <v>46106</v>
      </c>
      <c r="B8050" s="31">
        <v>0.63541666666666663</v>
      </c>
      <c r="C8050" s="46"/>
      <c r="D8050" s="29">
        <v>46106.635416666664</v>
      </c>
      <c r="E8050" s="15" t="str">
        <f>IF(AND($B$6=NB!$A$17,$B$8&gt;0),'Ersparnisberechnung Sommertarif'!$B$8*SLP!C8030,"")</f>
        <v/>
      </c>
    </row>
    <row r="8051" spans="1:5" x14ac:dyDescent="0.3">
      <c r="A8051" s="25">
        <v>46106</v>
      </c>
      <c r="B8051" s="31">
        <v>0.64583333333333337</v>
      </c>
      <c r="C8051" s="46"/>
      <c r="D8051" s="29">
        <v>46106.645833333336</v>
      </c>
      <c r="E8051" s="15" t="str">
        <f>IF(AND($B$6=NB!$A$17,$B$8&gt;0),'Ersparnisberechnung Sommertarif'!$B$8*SLP!C8031,"")</f>
        <v/>
      </c>
    </row>
    <row r="8052" spans="1:5" x14ac:dyDescent="0.3">
      <c r="A8052" s="25">
        <v>46106</v>
      </c>
      <c r="B8052" s="31">
        <v>0.65625</v>
      </c>
      <c r="C8052" s="46"/>
      <c r="D8052" s="29">
        <v>46106.65625</v>
      </c>
      <c r="E8052" s="15" t="str">
        <f>IF(AND($B$6=NB!$A$17,$B$8&gt;0),'Ersparnisberechnung Sommertarif'!$B$8*SLP!C8032,"")</f>
        <v/>
      </c>
    </row>
    <row r="8053" spans="1:5" x14ac:dyDescent="0.3">
      <c r="A8053" s="25">
        <v>46106</v>
      </c>
      <c r="B8053" s="31">
        <v>0.66666666666666663</v>
      </c>
      <c r="C8053" s="46"/>
      <c r="D8053" s="29">
        <v>46106.666666666664</v>
      </c>
      <c r="E8053" s="15" t="str">
        <f>IF(AND($B$6=NB!$A$17,$B$8&gt;0),'Ersparnisberechnung Sommertarif'!$B$8*SLP!C8033,"")</f>
        <v/>
      </c>
    </row>
    <row r="8054" spans="1:5" x14ac:dyDescent="0.3">
      <c r="A8054" s="25">
        <v>46106</v>
      </c>
      <c r="B8054" s="31">
        <v>0.67708333333333337</v>
      </c>
      <c r="C8054" s="46"/>
      <c r="D8054" s="29">
        <v>46106.677083333336</v>
      </c>
      <c r="E8054" s="15" t="str">
        <f>IF(AND($B$6=NB!$A$17,$B$8&gt;0),'Ersparnisberechnung Sommertarif'!$B$8*SLP!C8034,"")</f>
        <v/>
      </c>
    </row>
    <row r="8055" spans="1:5" x14ac:dyDescent="0.3">
      <c r="A8055" s="25">
        <v>46106</v>
      </c>
      <c r="B8055" s="31">
        <v>0.6875</v>
      </c>
      <c r="C8055" s="46"/>
      <c r="D8055" s="29">
        <v>46106.6875</v>
      </c>
      <c r="E8055" s="15" t="str">
        <f>IF(AND($B$6=NB!$A$17,$B$8&gt;0),'Ersparnisberechnung Sommertarif'!$B$8*SLP!C8035,"")</f>
        <v/>
      </c>
    </row>
    <row r="8056" spans="1:5" x14ac:dyDescent="0.3">
      <c r="A8056" s="25">
        <v>46106</v>
      </c>
      <c r="B8056" s="31">
        <v>0.69791666666666663</v>
      </c>
      <c r="C8056" s="46"/>
      <c r="D8056" s="29">
        <v>46106.697916666664</v>
      </c>
      <c r="E8056" s="15" t="str">
        <f>IF(AND($B$6=NB!$A$17,$B$8&gt;0),'Ersparnisberechnung Sommertarif'!$B$8*SLP!C8036,"")</f>
        <v/>
      </c>
    </row>
    <row r="8057" spans="1:5" x14ac:dyDescent="0.3">
      <c r="A8057" s="25">
        <v>46106</v>
      </c>
      <c r="B8057" s="31">
        <v>0.70833333333333337</v>
      </c>
      <c r="C8057" s="46"/>
      <c r="D8057" s="29">
        <v>46106.708333333336</v>
      </c>
      <c r="E8057" s="15" t="str">
        <f>IF(AND($B$6=NB!$A$17,$B$8&gt;0),'Ersparnisberechnung Sommertarif'!$B$8*SLP!C8037,"")</f>
        <v/>
      </c>
    </row>
    <row r="8058" spans="1:5" x14ac:dyDescent="0.3">
      <c r="A8058" s="25">
        <v>46106</v>
      </c>
      <c r="B8058" s="31">
        <v>0.71875</v>
      </c>
      <c r="C8058" s="46"/>
      <c r="D8058" s="29">
        <v>46106.71875</v>
      </c>
      <c r="E8058" s="15" t="str">
        <f>IF(AND($B$6=NB!$A$17,$B$8&gt;0),'Ersparnisberechnung Sommertarif'!$B$8*SLP!C8038,"")</f>
        <v/>
      </c>
    </row>
    <row r="8059" spans="1:5" x14ac:dyDescent="0.3">
      <c r="A8059" s="25">
        <v>46106</v>
      </c>
      <c r="B8059" s="31">
        <v>0.72916666666666663</v>
      </c>
      <c r="C8059" s="46"/>
      <c r="D8059" s="29">
        <v>46106.729166666664</v>
      </c>
      <c r="E8059" s="15" t="str">
        <f>IF(AND($B$6=NB!$A$17,$B$8&gt;0),'Ersparnisberechnung Sommertarif'!$B$8*SLP!C8039,"")</f>
        <v/>
      </c>
    </row>
    <row r="8060" spans="1:5" x14ac:dyDescent="0.3">
      <c r="A8060" s="25">
        <v>46106</v>
      </c>
      <c r="B8060" s="31">
        <v>0.73958333333333337</v>
      </c>
      <c r="C8060" s="46"/>
      <c r="D8060" s="29">
        <v>46106.739583333336</v>
      </c>
      <c r="E8060" s="15" t="str">
        <f>IF(AND($B$6=NB!$A$17,$B$8&gt;0),'Ersparnisberechnung Sommertarif'!$B$8*SLP!C8040,"")</f>
        <v/>
      </c>
    </row>
    <row r="8061" spans="1:5" x14ac:dyDescent="0.3">
      <c r="A8061" s="25">
        <v>46106</v>
      </c>
      <c r="B8061" s="31">
        <v>0.75</v>
      </c>
      <c r="C8061" s="46"/>
      <c r="D8061" s="29">
        <v>46106.75</v>
      </c>
      <c r="E8061" s="15" t="str">
        <f>IF(AND($B$6=NB!$A$17,$B$8&gt;0),'Ersparnisberechnung Sommertarif'!$B$8*SLP!C8041,"")</f>
        <v/>
      </c>
    </row>
    <row r="8062" spans="1:5" x14ac:dyDescent="0.3">
      <c r="A8062" s="25">
        <v>46106</v>
      </c>
      <c r="B8062" s="31">
        <v>0.76041666666666663</v>
      </c>
      <c r="C8062" s="46"/>
      <c r="D8062" s="29">
        <v>46106.760416666664</v>
      </c>
      <c r="E8062" s="15" t="str">
        <f>IF(AND($B$6=NB!$A$17,$B$8&gt;0),'Ersparnisberechnung Sommertarif'!$B$8*SLP!C8042,"")</f>
        <v/>
      </c>
    </row>
    <row r="8063" spans="1:5" x14ac:dyDescent="0.3">
      <c r="A8063" s="25">
        <v>46106</v>
      </c>
      <c r="B8063" s="31">
        <v>0.77083333333333337</v>
      </c>
      <c r="C8063" s="46"/>
      <c r="D8063" s="29">
        <v>46106.770833333336</v>
      </c>
      <c r="E8063" s="15" t="str">
        <f>IF(AND($B$6=NB!$A$17,$B$8&gt;0),'Ersparnisberechnung Sommertarif'!$B$8*SLP!C8043,"")</f>
        <v/>
      </c>
    </row>
    <row r="8064" spans="1:5" x14ac:dyDescent="0.3">
      <c r="A8064" s="25">
        <v>46106</v>
      </c>
      <c r="B8064" s="31">
        <v>0.78125</v>
      </c>
      <c r="C8064" s="46"/>
      <c r="D8064" s="29">
        <v>46106.78125</v>
      </c>
      <c r="E8064" s="15" t="str">
        <f>IF(AND($B$6=NB!$A$17,$B$8&gt;0),'Ersparnisberechnung Sommertarif'!$B$8*SLP!C8044,"")</f>
        <v/>
      </c>
    </row>
    <row r="8065" spans="1:5" x14ac:dyDescent="0.3">
      <c r="A8065" s="25">
        <v>46106</v>
      </c>
      <c r="B8065" s="31">
        <v>0.79166666666666663</v>
      </c>
      <c r="C8065" s="46"/>
      <c r="D8065" s="29">
        <v>46106.791666666664</v>
      </c>
      <c r="E8065" s="15" t="str">
        <f>IF(AND($B$6=NB!$A$17,$B$8&gt;0),'Ersparnisberechnung Sommertarif'!$B$8*SLP!C8045,"")</f>
        <v/>
      </c>
    </row>
    <row r="8066" spans="1:5" x14ac:dyDescent="0.3">
      <c r="A8066" s="25">
        <v>46106</v>
      </c>
      <c r="B8066" s="31">
        <v>0.80208333333333337</v>
      </c>
      <c r="C8066" s="46"/>
      <c r="D8066" s="29">
        <v>46106.802083333336</v>
      </c>
      <c r="E8066" s="15" t="str">
        <f>IF(AND($B$6=NB!$A$17,$B$8&gt;0),'Ersparnisberechnung Sommertarif'!$B$8*SLP!C8046,"")</f>
        <v/>
      </c>
    </row>
    <row r="8067" spans="1:5" x14ac:dyDescent="0.3">
      <c r="A8067" s="25">
        <v>46106</v>
      </c>
      <c r="B8067" s="31">
        <v>0.8125</v>
      </c>
      <c r="C8067" s="46"/>
      <c r="D8067" s="29">
        <v>46106.8125</v>
      </c>
      <c r="E8067" s="15" t="str">
        <f>IF(AND($B$6=NB!$A$17,$B$8&gt;0),'Ersparnisberechnung Sommertarif'!$B$8*SLP!C8047,"")</f>
        <v/>
      </c>
    </row>
    <row r="8068" spans="1:5" x14ac:dyDescent="0.3">
      <c r="A8068" s="25">
        <v>46106</v>
      </c>
      <c r="B8068" s="31">
        <v>0.82291666666666663</v>
      </c>
      <c r="C8068" s="46"/>
      <c r="D8068" s="29">
        <v>46106.822916666664</v>
      </c>
      <c r="E8068" s="15" t="str">
        <f>IF(AND($B$6=NB!$A$17,$B$8&gt;0),'Ersparnisberechnung Sommertarif'!$B$8*SLP!C8048,"")</f>
        <v/>
      </c>
    </row>
    <row r="8069" spans="1:5" x14ac:dyDescent="0.3">
      <c r="A8069" s="25">
        <v>46106</v>
      </c>
      <c r="B8069" s="31">
        <v>0.83333333333333337</v>
      </c>
      <c r="C8069" s="46"/>
      <c r="D8069" s="29">
        <v>46106.833333333336</v>
      </c>
      <c r="E8069" s="15" t="str">
        <f>IF(AND($B$6=NB!$A$17,$B$8&gt;0),'Ersparnisberechnung Sommertarif'!$B$8*SLP!C8049,"")</f>
        <v/>
      </c>
    </row>
    <row r="8070" spans="1:5" x14ac:dyDescent="0.3">
      <c r="A8070" s="25">
        <v>46106</v>
      </c>
      <c r="B8070" s="31">
        <v>0.84375</v>
      </c>
      <c r="C8070" s="46"/>
      <c r="D8070" s="29">
        <v>46106.84375</v>
      </c>
      <c r="E8070" s="15" t="str">
        <f>IF(AND($B$6=NB!$A$17,$B$8&gt;0),'Ersparnisberechnung Sommertarif'!$B$8*SLP!C8050,"")</f>
        <v/>
      </c>
    </row>
    <row r="8071" spans="1:5" x14ac:dyDescent="0.3">
      <c r="A8071" s="25">
        <v>46106</v>
      </c>
      <c r="B8071" s="31">
        <v>0.85416666666666663</v>
      </c>
      <c r="C8071" s="46"/>
      <c r="D8071" s="29">
        <v>46106.854166666664</v>
      </c>
      <c r="E8071" s="15" t="str">
        <f>IF(AND($B$6=NB!$A$17,$B$8&gt;0),'Ersparnisberechnung Sommertarif'!$B$8*SLP!C8051,"")</f>
        <v/>
      </c>
    </row>
    <row r="8072" spans="1:5" x14ac:dyDescent="0.3">
      <c r="A8072" s="25">
        <v>46106</v>
      </c>
      <c r="B8072" s="31">
        <v>0.86458333333333337</v>
      </c>
      <c r="C8072" s="46"/>
      <c r="D8072" s="29">
        <v>46106.864583333336</v>
      </c>
      <c r="E8072" s="15" t="str">
        <f>IF(AND($B$6=NB!$A$17,$B$8&gt;0),'Ersparnisberechnung Sommertarif'!$B$8*SLP!C8052,"")</f>
        <v/>
      </c>
    </row>
    <row r="8073" spans="1:5" x14ac:dyDescent="0.3">
      <c r="A8073" s="25">
        <v>46106</v>
      </c>
      <c r="B8073" s="31">
        <v>0.875</v>
      </c>
      <c r="C8073" s="46"/>
      <c r="D8073" s="29">
        <v>46106.875</v>
      </c>
      <c r="E8073" s="15" t="str">
        <f>IF(AND($B$6=NB!$A$17,$B$8&gt;0),'Ersparnisberechnung Sommertarif'!$B$8*SLP!C8053,"")</f>
        <v/>
      </c>
    </row>
    <row r="8074" spans="1:5" x14ac:dyDescent="0.3">
      <c r="A8074" s="25">
        <v>46106</v>
      </c>
      <c r="B8074" s="31">
        <v>0.88541666666666663</v>
      </c>
      <c r="C8074" s="46"/>
      <c r="D8074" s="29">
        <v>46106.885416666664</v>
      </c>
      <c r="E8074" s="15" t="str">
        <f>IF(AND($B$6=NB!$A$17,$B$8&gt;0),'Ersparnisberechnung Sommertarif'!$B$8*SLP!C8054,"")</f>
        <v/>
      </c>
    </row>
    <row r="8075" spans="1:5" x14ac:dyDescent="0.3">
      <c r="A8075" s="25">
        <v>46106</v>
      </c>
      <c r="B8075" s="31">
        <v>0.89583333333333337</v>
      </c>
      <c r="C8075" s="46"/>
      <c r="D8075" s="29">
        <v>46106.895833333336</v>
      </c>
      <c r="E8075" s="15" t="str">
        <f>IF(AND($B$6=NB!$A$17,$B$8&gt;0),'Ersparnisberechnung Sommertarif'!$B$8*SLP!C8055,"")</f>
        <v/>
      </c>
    </row>
    <row r="8076" spans="1:5" x14ac:dyDescent="0.3">
      <c r="A8076" s="25">
        <v>46106</v>
      </c>
      <c r="B8076" s="31">
        <v>0.90625</v>
      </c>
      <c r="C8076" s="46"/>
      <c r="D8076" s="29">
        <v>46106.90625</v>
      </c>
      <c r="E8076" s="15" t="str">
        <f>IF(AND($B$6=NB!$A$17,$B$8&gt;0),'Ersparnisberechnung Sommertarif'!$B$8*SLP!C8056,"")</f>
        <v/>
      </c>
    </row>
    <row r="8077" spans="1:5" x14ac:dyDescent="0.3">
      <c r="A8077" s="25">
        <v>46106</v>
      </c>
      <c r="B8077" s="31">
        <v>0.91666666666666663</v>
      </c>
      <c r="C8077" s="46"/>
      <c r="D8077" s="29">
        <v>46106.916666666664</v>
      </c>
      <c r="E8077" s="15" t="str">
        <f>IF(AND($B$6=NB!$A$17,$B$8&gt;0),'Ersparnisberechnung Sommertarif'!$B$8*SLP!C8057,"")</f>
        <v/>
      </c>
    </row>
    <row r="8078" spans="1:5" x14ac:dyDescent="0.3">
      <c r="A8078" s="25">
        <v>46106</v>
      </c>
      <c r="B8078" s="31">
        <v>0.92708333333333337</v>
      </c>
      <c r="C8078" s="46"/>
      <c r="D8078" s="29">
        <v>46106.927083333336</v>
      </c>
      <c r="E8078" s="15" t="str">
        <f>IF(AND($B$6=NB!$A$17,$B$8&gt;0),'Ersparnisberechnung Sommertarif'!$B$8*SLP!C8058,"")</f>
        <v/>
      </c>
    </row>
    <row r="8079" spans="1:5" x14ac:dyDescent="0.3">
      <c r="A8079" s="25">
        <v>46106</v>
      </c>
      <c r="B8079" s="31">
        <v>0.9375</v>
      </c>
      <c r="C8079" s="46"/>
      <c r="D8079" s="29">
        <v>46106.9375</v>
      </c>
      <c r="E8079" s="15" t="str">
        <f>IF(AND($B$6=NB!$A$17,$B$8&gt;0),'Ersparnisberechnung Sommertarif'!$B$8*SLP!C8059,"")</f>
        <v/>
      </c>
    </row>
    <row r="8080" spans="1:5" x14ac:dyDescent="0.3">
      <c r="A8080" s="25">
        <v>46106</v>
      </c>
      <c r="B8080" s="31">
        <v>0.94791666666666663</v>
      </c>
      <c r="C8080" s="46"/>
      <c r="D8080" s="29">
        <v>46106.947916666664</v>
      </c>
      <c r="E8080" s="15" t="str">
        <f>IF(AND($B$6=NB!$A$17,$B$8&gt;0),'Ersparnisberechnung Sommertarif'!$B$8*SLP!C8060,"")</f>
        <v/>
      </c>
    </row>
    <row r="8081" spans="1:5" x14ac:dyDescent="0.3">
      <c r="A8081" s="25">
        <v>46106</v>
      </c>
      <c r="B8081" s="31">
        <v>0.95833333333333337</v>
      </c>
      <c r="C8081" s="46"/>
      <c r="D8081" s="29">
        <v>46106.958333333336</v>
      </c>
      <c r="E8081" s="15" t="str">
        <f>IF(AND($B$6=NB!$A$17,$B$8&gt;0),'Ersparnisberechnung Sommertarif'!$B$8*SLP!C8061,"")</f>
        <v/>
      </c>
    </row>
    <row r="8082" spans="1:5" x14ac:dyDescent="0.3">
      <c r="A8082" s="25">
        <v>46106</v>
      </c>
      <c r="B8082" s="31">
        <v>0.96875</v>
      </c>
      <c r="C8082" s="46"/>
      <c r="D8082" s="29">
        <v>46106.96875</v>
      </c>
      <c r="E8082" s="15" t="str">
        <f>IF(AND($B$6=NB!$A$17,$B$8&gt;0),'Ersparnisberechnung Sommertarif'!$B$8*SLP!C8062,"")</f>
        <v/>
      </c>
    </row>
    <row r="8083" spans="1:5" x14ac:dyDescent="0.3">
      <c r="A8083" s="25">
        <v>46106</v>
      </c>
      <c r="B8083" s="31">
        <v>0.97916666666666663</v>
      </c>
      <c r="C8083" s="46"/>
      <c r="D8083" s="29">
        <v>46106.979166666664</v>
      </c>
      <c r="E8083" s="15" t="str">
        <f>IF(AND($B$6=NB!$A$17,$B$8&gt;0),'Ersparnisberechnung Sommertarif'!$B$8*SLP!C8063,"")</f>
        <v/>
      </c>
    </row>
    <row r="8084" spans="1:5" x14ac:dyDescent="0.3">
      <c r="A8084" s="25">
        <v>46106</v>
      </c>
      <c r="B8084" s="31">
        <v>0.98958333333333337</v>
      </c>
      <c r="C8084" s="46"/>
      <c r="D8084" s="29">
        <v>46106.989583333336</v>
      </c>
      <c r="E8084" s="15" t="str">
        <f>IF(AND($B$6=NB!$A$17,$B$8&gt;0),'Ersparnisberechnung Sommertarif'!$B$8*SLP!C8064,"")</f>
        <v/>
      </c>
    </row>
    <row r="8085" spans="1:5" x14ac:dyDescent="0.3">
      <c r="A8085" s="25">
        <v>46107</v>
      </c>
      <c r="B8085" s="31">
        <v>0</v>
      </c>
      <c r="C8085" s="46"/>
      <c r="D8085" s="29">
        <v>46107</v>
      </c>
      <c r="E8085" s="15" t="str">
        <f>IF(AND($B$6=NB!$A$17,$B$8&gt;0),'Ersparnisberechnung Sommertarif'!$B$8*SLP!C8065,"")</f>
        <v/>
      </c>
    </row>
    <row r="8086" spans="1:5" x14ac:dyDescent="0.3">
      <c r="A8086" s="25">
        <v>46107</v>
      </c>
      <c r="B8086" s="31">
        <v>1.0416666666666666E-2</v>
      </c>
      <c r="C8086" s="46"/>
      <c r="D8086" s="29">
        <v>46107.010416666664</v>
      </c>
      <c r="E8086" s="15" t="str">
        <f>IF(AND($B$6=NB!$A$17,$B$8&gt;0),'Ersparnisberechnung Sommertarif'!$B$8*SLP!C8066,"")</f>
        <v/>
      </c>
    </row>
    <row r="8087" spans="1:5" x14ac:dyDescent="0.3">
      <c r="A8087" s="25">
        <v>46107</v>
      </c>
      <c r="B8087" s="31">
        <v>2.0833333333333332E-2</v>
      </c>
      <c r="C8087" s="46"/>
      <c r="D8087" s="29">
        <v>46107.020833333336</v>
      </c>
      <c r="E8087" s="15" t="str">
        <f>IF(AND($B$6=NB!$A$17,$B$8&gt;0),'Ersparnisberechnung Sommertarif'!$B$8*SLP!C8067,"")</f>
        <v/>
      </c>
    </row>
    <row r="8088" spans="1:5" x14ac:dyDescent="0.3">
      <c r="A8088" s="25">
        <v>46107</v>
      </c>
      <c r="B8088" s="31">
        <v>3.125E-2</v>
      </c>
      <c r="C8088" s="46"/>
      <c r="D8088" s="29">
        <v>46107.03125</v>
      </c>
      <c r="E8088" s="15" t="str">
        <f>IF(AND($B$6=NB!$A$17,$B$8&gt;0),'Ersparnisberechnung Sommertarif'!$B$8*SLP!C8068,"")</f>
        <v/>
      </c>
    </row>
    <row r="8089" spans="1:5" x14ac:dyDescent="0.3">
      <c r="A8089" s="25">
        <v>46107</v>
      </c>
      <c r="B8089" s="31">
        <v>4.1666666666666664E-2</v>
      </c>
      <c r="C8089" s="46"/>
      <c r="D8089" s="29">
        <v>46107.041666666664</v>
      </c>
      <c r="E8089" s="15" t="str">
        <f>IF(AND($B$6=NB!$A$17,$B$8&gt;0),'Ersparnisberechnung Sommertarif'!$B$8*SLP!C8069,"")</f>
        <v/>
      </c>
    </row>
    <row r="8090" spans="1:5" x14ac:dyDescent="0.3">
      <c r="A8090" s="25">
        <v>46107</v>
      </c>
      <c r="B8090" s="31">
        <v>5.2083333333333336E-2</v>
      </c>
      <c r="C8090" s="46"/>
      <c r="D8090" s="29">
        <v>46107.052083333336</v>
      </c>
      <c r="E8090" s="15" t="str">
        <f>IF(AND($B$6=NB!$A$17,$B$8&gt;0),'Ersparnisberechnung Sommertarif'!$B$8*SLP!C8070,"")</f>
        <v/>
      </c>
    </row>
    <row r="8091" spans="1:5" x14ac:dyDescent="0.3">
      <c r="A8091" s="25">
        <v>46107</v>
      </c>
      <c r="B8091" s="31">
        <v>6.25E-2</v>
      </c>
      <c r="C8091" s="46"/>
      <c r="D8091" s="29">
        <v>46107.0625</v>
      </c>
      <c r="E8091" s="15" t="str">
        <f>IF(AND($B$6=NB!$A$17,$B$8&gt;0),'Ersparnisberechnung Sommertarif'!$B$8*SLP!C8071,"")</f>
        <v/>
      </c>
    </row>
    <row r="8092" spans="1:5" x14ac:dyDescent="0.3">
      <c r="A8092" s="25">
        <v>46107</v>
      </c>
      <c r="B8092" s="31">
        <v>7.2916666666666671E-2</v>
      </c>
      <c r="C8092" s="46"/>
      <c r="D8092" s="29">
        <v>46107.072916666664</v>
      </c>
      <c r="E8092" s="15" t="str">
        <f>IF(AND($B$6=NB!$A$17,$B$8&gt;0),'Ersparnisberechnung Sommertarif'!$B$8*SLP!C8072,"")</f>
        <v/>
      </c>
    </row>
    <row r="8093" spans="1:5" x14ac:dyDescent="0.3">
      <c r="A8093" s="25">
        <v>46107</v>
      </c>
      <c r="B8093" s="31">
        <v>8.3333333333333329E-2</v>
      </c>
      <c r="C8093" s="46"/>
      <c r="D8093" s="29">
        <v>46107.083333333336</v>
      </c>
      <c r="E8093" s="15" t="str">
        <f>IF(AND($B$6=NB!$A$17,$B$8&gt;0),'Ersparnisberechnung Sommertarif'!$B$8*SLP!C8073,"")</f>
        <v/>
      </c>
    </row>
    <row r="8094" spans="1:5" x14ac:dyDescent="0.3">
      <c r="A8094" s="25">
        <v>46107</v>
      </c>
      <c r="B8094" s="31">
        <v>9.375E-2</v>
      </c>
      <c r="C8094" s="46"/>
      <c r="D8094" s="29">
        <v>46107.09375</v>
      </c>
      <c r="E8094" s="15" t="str">
        <f>IF(AND($B$6=NB!$A$17,$B$8&gt;0),'Ersparnisberechnung Sommertarif'!$B$8*SLP!C8074,"")</f>
        <v/>
      </c>
    </row>
    <row r="8095" spans="1:5" x14ac:dyDescent="0.3">
      <c r="A8095" s="25">
        <v>46107</v>
      </c>
      <c r="B8095" s="31">
        <v>0.10416666666666667</v>
      </c>
      <c r="C8095" s="46"/>
      <c r="D8095" s="29">
        <v>46107.104166666664</v>
      </c>
      <c r="E8095" s="15" t="str">
        <f>IF(AND($B$6=NB!$A$17,$B$8&gt;0),'Ersparnisberechnung Sommertarif'!$B$8*SLP!C8075,"")</f>
        <v/>
      </c>
    </row>
    <row r="8096" spans="1:5" x14ac:dyDescent="0.3">
      <c r="A8096" s="25">
        <v>46107</v>
      </c>
      <c r="B8096" s="31">
        <v>0.11458333333333333</v>
      </c>
      <c r="C8096" s="46"/>
      <c r="D8096" s="29">
        <v>46107.114583333336</v>
      </c>
      <c r="E8096" s="15" t="str">
        <f>IF(AND($B$6=NB!$A$17,$B$8&gt;0),'Ersparnisberechnung Sommertarif'!$B$8*SLP!C8076,"")</f>
        <v/>
      </c>
    </row>
    <row r="8097" spans="1:5" x14ac:dyDescent="0.3">
      <c r="A8097" s="25">
        <v>46107</v>
      </c>
      <c r="B8097" s="31">
        <v>0.125</v>
      </c>
      <c r="C8097" s="46"/>
      <c r="D8097" s="29">
        <v>46107.125</v>
      </c>
      <c r="E8097" s="15" t="str">
        <f>IF(AND($B$6=NB!$A$17,$B$8&gt;0),'Ersparnisberechnung Sommertarif'!$B$8*SLP!C8077,"")</f>
        <v/>
      </c>
    </row>
    <row r="8098" spans="1:5" x14ac:dyDescent="0.3">
      <c r="A8098" s="25">
        <v>46107</v>
      </c>
      <c r="B8098" s="31">
        <v>0.13541666666666666</v>
      </c>
      <c r="C8098" s="46"/>
      <c r="D8098" s="29">
        <v>46107.135416666664</v>
      </c>
      <c r="E8098" s="15" t="str">
        <f>IF(AND($B$6=NB!$A$17,$B$8&gt;0),'Ersparnisberechnung Sommertarif'!$B$8*SLP!C8078,"")</f>
        <v/>
      </c>
    </row>
    <row r="8099" spans="1:5" x14ac:dyDescent="0.3">
      <c r="A8099" s="25">
        <v>46107</v>
      </c>
      <c r="B8099" s="31">
        <v>0.14583333333333334</v>
      </c>
      <c r="C8099" s="46"/>
      <c r="D8099" s="29">
        <v>46107.145833333336</v>
      </c>
      <c r="E8099" s="15" t="str">
        <f>IF(AND($B$6=NB!$A$17,$B$8&gt;0),'Ersparnisberechnung Sommertarif'!$B$8*SLP!C8079,"")</f>
        <v/>
      </c>
    </row>
    <row r="8100" spans="1:5" x14ac:dyDescent="0.3">
      <c r="A8100" s="25">
        <v>46107</v>
      </c>
      <c r="B8100" s="31">
        <v>0.15625</v>
      </c>
      <c r="C8100" s="46"/>
      <c r="D8100" s="29">
        <v>46107.15625</v>
      </c>
      <c r="E8100" s="15" t="str">
        <f>IF(AND($B$6=NB!$A$17,$B$8&gt;0),'Ersparnisberechnung Sommertarif'!$B$8*SLP!C8080,"")</f>
        <v/>
      </c>
    </row>
    <row r="8101" spans="1:5" x14ac:dyDescent="0.3">
      <c r="A8101" s="25">
        <v>46107</v>
      </c>
      <c r="B8101" s="31">
        <v>0.16666666666666666</v>
      </c>
      <c r="C8101" s="46"/>
      <c r="D8101" s="29">
        <v>46107.166666666664</v>
      </c>
      <c r="E8101" s="15" t="str">
        <f>IF(AND($B$6=NB!$A$17,$B$8&gt;0),'Ersparnisberechnung Sommertarif'!$B$8*SLP!C8081,"")</f>
        <v/>
      </c>
    </row>
    <row r="8102" spans="1:5" x14ac:dyDescent="0.3">
      <c r="A8102" s="25">
        <v>46107</v>
      </c>
      <c r="B8102" s="31">
        <v>0.17708333333333334</v>
      </c>
      <c r="C8102" s="46"/>
      <c r="D8102" s="29">
        <v>46107.177083333336</v>
      </c>
      <c r="E8102" s="15" t="str">
        <f>IF(AND($B$6=NB!$A$17,$B$8&gt;0),'Ersparnisberechnung Sommertarif'!$B$8*SLP!C8082,"")</f>
        <v/>
      </c>
    </row>
    <row r="8103" spans="1:5" x14ac:dyDescent="0.3">
      <c r="A8103" s="25">
        <v>46107</v>
      </c>
      <c r="B8103" s="31">
        <v>0.1875</v>
      </c>
      <c r="C8103" s="46"/>
      <c r="D8103" s="29">
        <v>46107.1875</v>
      </c>
      <c r="E8103" s="15" t="str">
        <f>IF(AND($B$6=NB!$A$17,$B$8&gt;0),'Ersparnisberechnung Sommertarif'!$B$8*SLP!C8083,"")</f>
        <v/>
      </c>
    </row>
    <row r="8104" spans="1:5" x14ac:dyDescent="0.3">
      <c r="A8104" s="25">
        <v>46107</v>
      </c>
      <c r="B8104" s="31">
        <v>0.19791666666666666</v>
      </c>
      <c r="C8104" s="46"/>
      <c r="D8104" s="29">
        <v>46107.197916666664</v>
      </c>
      <c r="E8104" s="15" t="str">
        <f>IF(AND($B$6=NB!$A$17,$B$8&gt;0),'Ersparnisberechnung Sommertarif'!$B$8*SLP!C8084,"")</f>
        <v/>
      </c>
    </row>
    <row r="8105" spans="1:5" x14ac:dyDescent="0.3">
      <c r="A8105" s="25">
        <v>46107</v>
      </c>
      <c r="B8105" s="31">
        <v>0.20833333333333334</v>
      </c>
      <c r="C8105" s="46"/>
      <c r="D8105" s="29">
        <v>46107.208333333336</v>
      </c>
      <c r="E8105" s="15" t="str">
        <f>IF(AND($B$6=NB!$A$17,$B$8&gt;0),'Ersparnisberechnung Sommertarif'!$B$8*SLP!C8085,"")</f>
        <v/>
      </c>
    </row>
    <row r="8106" spans="1:5" x14ac:dyDescent="0.3">
      <c r="A8106" s="25">
        <v>46107</v>
      </c>
      <c r="B8106" s="31">
        <v>0.21875</v>
      </c>
      <c r="C8106" s="46"/>
      <c r="D8106" s="29">
        <v>46107.21875</v>
      </c>
      <c r="E8106" s="15" t="str">
        <f>IF(AND($B$6=NB!$A$17,$B$8&gt;0),'Ersparnisberechnung Sommertarif'!$B$8*SLP!C8086,"")</f>
        <v/>
      </c>
    </row>
    <row r="8107" spans="1:5" x14ac:dyDescent="0.3">
      <c r="A8107" s="25">
        <v>46107</v>
      </c>
      <c r="B8107" s="31">
        <v>0.22916666666666666</v>
      </c>
      <c r="C8107" s="46"/>
      <c r="D8107" s="29">
        <v>46107.229166666664</v>
      </c>
      <c r="E8107" s="15" t="str">
        <f>IF(AND($B$6=NB!$A$17,$B$8&gt;0),'Ersparnisberechnung Sommertarif'!$B$8*SLP!C8087,"")</f>
        <v/>
      </c>
    </row>
    <row r="8108" spans="1:5" x14ac:dyDescent="0.3">
      <c r="A8108" s="25">
        <v>46107</v>
      </c>
      <c r="B8108" s="31">
        <v>0.23958333333333334</v>
      </c>
      <c r="C8108" s="46"/>
      <c r="D8108" s="29">
        <v>46107.239583333336</v>
      </c>
      <c r="E8108" s="15" t="str">
        <f>IF(AND($B$6=NB!$A$17,$B$8&gt;0),'Ersparnisberechnung Sommertarif'!$B$8*SLP!C8088,"")</f>
        <v/>
      </c>
    </row>
    <row r="8109" spans="1:5" x14ac:dyDescent="0.3">
      <c r="A8109" s="25">
        <v>46107</v>
      </c>
      <c r="B8109" s="31">
        <v>0.25</v>
      </c>
      <c r="C8109" s="46"/>
      <c r="D8109" s="29">
        <v>46107.25</v>
      </c>
      <c r="E8109" s="15" t="str">
        <f>IF(AND($B$6=NB!$A$17,$B$8&gt;0),'Ersparnisberechnung Sommertarif'!$B$8*SLP!C8089,"")</f>
        <v/>
      </c>
    </row>
    <row r="8110" spans="1:5" x14ac:dyDescent="0.3">
      <c r="A8110" s="25">
        <v>46107</v>
      </c>
      <c r="B8110" s="31">
        <v>0.26041666666666669</v>
      </c>
      <c r="C8110" s="46"/>
      <c r="D8110" s="29">
        <v>46107.260416666664</v>
      </c>
      <c r="E8110" s="15" t="str">
        <f>IF(AND($B$6=NB!$A$17,$B$8&gt;0),'Ersparnisberechnung Sommertarif'!$B$8*SLP!C8090,"")</f>
        <v/>
      </c>
    </row>
    <row r="8111" spans="1:5" x14ac:dyDescent="0.3">
      <c r="A8111" s="25">
        <v>46107</v>
      </c>
      <c r="B8111" s="31">
        <v>0.27083333333333331</v>
      </c>
      <c r="C8111" s="46"/>
      <c r="D8111" s="29">
        <v>46107.270833333336</v>
      </c>
      <c r="E8111" s="15" t="str">
        <f>IF(AND($B$6=NB!$A$17,$B$8&gt;0),'Ersparnisberechnung Sommertarif'!$B$8*SLP!C8091,"")</f>
        <v/>
      </c>
    </row>
    <row r="8112" spans="1:5" x14ac:dyDescent="0.3">
      <c r="A8112" s="25">
        <v>46107</v>
      </c>
      <c r="B8112" s="31">
        <v>0.28125</v>
      </c>
      <c r="C8112" s="46"/>
      <c r="D8112" s="29">
        <v>46107.28125</v>
      </c>
      <c r="E8112" s="15" t="str">
        <f>IF(AND($B$6=NB!$A$17,$B$8&gt;0),'Ersparnisberechnung Sommertarif'!$B$8*SLP!C8092,"")</f>
        <v/>
      </c>
    </row>
    <row r="8113" spans="1:5" x14ac:dyDescent="0.3">
      <c r="A8113" s="25">
        <v>46107</v>
      </c>
      <c r="B8113" s="31">
        <v>0.29166666666666669</v>
      </c>
      <c r="C8113" s="46"/>
      <c r="D8113" s="29">
        <v>46107.291666666664</v>
      </c>
      <c r="E8113" s="15" t="str">
        <f>IF(AND($B$6=NB!$A$17,$B$8&gt;0),'Ersparnisberechnung Sommertarif'!$B$8*SLP!C8093,"")</f>
        <v/>
      </c>
    </row>
    <row r="8114" spans="1:5" x14ac:dyDescent="0.3">
      <c r="A8114" s="25">
        <v>46107</v>
      </c>
      <c r="B8114" s="31">
        <v>0.30208333333333331</v>
      </c>
      <c r="C8114" s="46"/>
      <c r="D8114" s="29">
        <v>46107.302083333336</v>
      </c>
      <c r="E8114" s="15" t="str">
        <f>IF(AND($B$6=NB!$A$17,$B$8&gt;0),'Ersparnisberechnung Sommertarif'!$B$8*SLP!C8094,"")</f>
        <v/>
      </c>
    </row>
    <row r="8115" spans="1:5" x14ac:dyDescent="0.3">
      <c r="A8115" s="25">
        <v>46107</v>
      </c>
      <c r="B8115" s="31">
        <v>0.3125</v>
      </c>
      <c r="C8115" s="46"/>
      <c r="D8115" s="29">
        <v>46107.3125</v>
      </c>
      <c r="E8115" s="15" t="str">
        <f>IF(AND($B$6=NB!$A$17,$B$8&gt;0),'Ersparnisberechnung Sommertarif'!$B$8*SLP!C8095,"")</f>
        <v/>
      </c>
    </row>
    <row r="8116" spans="1:5" x14ac:dyDescent="0.3">
      <c r="A8116" s="25">
        <v>46107</v>
      </c>
      <c r="B8116" s="31">
        <v>0.32291666666666669</v>
      </c>
      <c r="C8116" s="46"/>
      <c r="D8116" s="29">
        <v>46107.322916666664</v>
      </c>
      <c r="E8116" s="15" t="str">
        <f>IF(AND($B$6=NB!$A$17,$B$8&gt;0),'Ersparnisberechnung Sommertarif'!$B$8*SLP!C8096,"")</f>
        <v/>
      </c>
    </row>
    <row r="8117" spans="1:5" x14ac:dyDescent="0.3">
      <c r="A8117" s="25">
        <v>46107</v>
      </c>
      <c r="B8117" s="31">
        <v>0.33333333333333331</v>
      </c>
      <c r="C8117" s="46"/>
      <c r="D8117" s="29">
        <v>46107.333333333336</v>
      </c>
      <c r="E8117" s="15" t="str">
        <f>IF(AND($B$6=NB!$A$17,$B$8&gt;0),'Ersparnisberechnung Sommertarif'!$B$8*SLP!C8097,"")</f>
        <v/>
      </c>
    </row>
    <row r="8118" spans="1:5" x14ac:dyDescent="0.3">
      <c r="A8118" s="25">
        <v>46107</v>
      </c>
      <c r="B8118" s="31">
        <v>0.34375</v>
      </c>
      <c r="C8118" s="46"/>
      <c r="D8118" s="29">
        <v>46107.34375</v>
      </c>
      <c r="E8118" s="15" t="str">
        <f>IF(AND($B$6=NB!$A$17,$B$8&gt;0),'Ersparnisberechnung Sommertarif'!$B$8*SLP!C8098,"")</f>
        <v/>
      </c>
    </row>
    <row r="8119" spans="1:5" x14ac:dyDescent="0.3">
      <c r="A8119" s="25">
        <v>46107</v>
      </c>
      <c r="B8119" s="31">
        <v>0.35416666666666669</v>
      </c>
      <c r="C8119" s="46"/>
      <c r="D8119" s="29">
        <v>46107.354166666664</v>
      </c>
      <c r="E8119" s="15" t="str">
        <f>IF(AND($B$6=NB!$A$17,$B$8&gt;0),'Ersparnisberechnung Sommertarif'!$B$8*SLP!C8099,"")</f>
        <v/>
      </c>
    </row>
    <row r="8120" spans="1:5" x14ac:dyDescent="0.3">
      <c r="A8120" s="25">
        <v>46107</v>
      </c>
      <c r="B8120" s="31">
        <v>0.36458333333333331</v>
      </c>
      <c r="C8120" s="46"/>
      <c r="D8120" s="29">
        <v>46107.364583333336</v>
      </c>
      <c r="E8120" s="15" t="str">
        <f>IF(AND($B$6=NB!$A$17,$B$8&gt;0),'Ersparnisberechnung Sommertarif'!$B$8*SLP!C8100,"")</f>
        <v/>
      </c>
    </row>
    <row r="8121" spans="1:5" x14ac:dyDescent="0.3">
      <c r="A8121" s="25">
        <v>46107</v>
      </c>
      <c r="B8121" s="31">
        <v>0.375</v>
      </c>
      <c r="C8121" s="46"/>
      <c r="D8121" s="29">
        <v>46107.375</v>
      </c>
      <c r="E8121" s="15" t="str">
        <f>IF(AND($B$6=NB!$A$17,$B$8&gt;0),'Ersparnisberechnung Sommertarif'!$B$8*SLP!C8101,"")</f>
        <v/>
      </c>
    </row>
    <row r="8122" spans="1:5" x14ac:dyDescent="0.3">
      <c r="A8122" s="25">
        <v>46107</v>
      </c>
      <c r="B8122" s="31">
        <v>0.38541666666666669</v>
      </c>
      <c r="C8122" s="46"/>
      <c r="D8122" s="29">
        <v>46107.385416666664</v>
      </c>
      <c r="E8122" s="15" t="str">
        <f>IF(AND($B$6=NB!$A$17,$B$8&gt;0),'Ersparnisberechnung Sommertarif'!$B$8*SLP!C8102,"")</f>
        <v/>
      </c>
    </row>
    <row r="8123" spans="1:5" x14ac:dyDescent="0.3">
      <c r="A8123" s="25">
        <v>46107</v>
      </c>
      <c r="B8123" s="31">
        <v>0.39583333333333331</v>
      </c>
      <c r="C8123" s="46"/>
      <c r="D8123" s="29">
        <v>46107.395833333336</v>
      </c>
      <c r="E8123" s="15" t="str">
        <f>IF(AND($B$6=NB!$A$17,$B$8&gt;0),'Ersparnisberechnung Sommertarif'!$B$8*SLP!C8103,"")</f>
        <v/>
      </c>
    </row>
    <row r="8124" spans="1:5" x14ac:dyDescent="0.3">
      <c r="A8124" s="25">
        <v>46107</v>
      </c>
      <c r="B8124" s="31">
        <v>0.40625</v>
      </c>
      <c r="C8124" s="46"/>
      <c r="D8124" s="29">
        <v>46107.40625</v>
      </c>
      <c r="E8124" s="15" t="str">
        <f>IF(AND($B$6=NB!$A$17,$B$8&gt;0),'Ersparnisberechnung Sommertarif'!$B$8*SLP!C8104,"")</f>
        <v/>
      </c>
    </row>
    <row r="8125" spans="1:5" x14ac:dyDescent="0.3">
      <c r="A8125" s="25">
        <v>46107</v>
      </c>
      <c r="B8125" s="31">
        <v>0.41666666666666669</v>
      </c>
      <c r="C8125" s="46"/>
      <c r="D8125" s="29">
        <v>46107.416666666664</v>
      </c>
      <c r="E8125" s="15" t="str">
        <f>IF(AND($B$6=NB!$A$17,$B$8&gt;0),'Ersparnisberechnung Sommertarif'!$B$8*SLP!C8105,"")</f>
        <v/>
      </c>
    </row>
    <row r="8126" spans="1:5" x14ac:dyDescent="0.3">
      <c r="A8126" s="25">
        <v>46107</v>
      </c>
      <c r="B8126" s="31">
        <v>0.42708333333333331</v>
      </c>
      <c r="C8126" s="46"/>
      <c r="D8126" s="29">
        <v>46107.427083333336</v>
      </c>
      <c r="E8126" s="15" t="str">
        <f>IF(AND($B$6=NB!$A$17,$B$8&gt;0),'Ersparnisberechnung Sommertarif'!$B$8*SLP!C8106,"")</f>
        <v/>
      </c>
    </row>
    <row r="8127" spans="1:5" x14ac:dyDescent="0.3">
      <c r="A8127" s="25">
        <v>46107</v>
      </c>
      <c r="B8127" s="31">
        <v>0.4375</v>
      </c>
      <c r="C8127" s="46"/>
      <c r="D8127" s="29">
        <v>46107.4375</v>
      </c>
      <c r="E8127" s="15" t="str">
        <f>IF(AND($B$6=NB!$A$17,$B$8&gt;0),'Ersparnisberechnung Sommertarif'!$B$8*SLP!C8107,"")</f>
        <v/>
      </c>
    </row>
    <row r="8128" spans="1:5" x14ac:dyDescent="0.3">
      <c r="A8128" s="25">
        <v>46107</v>
      </c>
      <c r="B8128" s="31">
        <v>0.44791666666666669</v>
      </c>
      <c r="C8128" s="46"/>
      <c r="D8128" s="29">
        <v>46107.447916666664</v>
      </c>
      <c r="E8128" s="15" t="str">
        <f>IF(AND($B$6=NB!$A$17,$B$8&gt;0),'Ersparnisberechnung Sommertarif'!$B$8*SLP!C8108,"")</f>
        <v/>
      </c>
    </row>
    <row r="8129" spans="1:5" x14ac:dyDescent="0.3">
      <c r="A8129" s="25">
        <v>46107</v>
      </c>
      <c r="B8129" s="31">
        <v>0.45833333333333331</v>
      </c>
      <c r="C8129" s="46"/>
      <c r="D8129" s="29">
        <v>46107.458333333336</v>
      </c>
      <c r="E8129" s="15" t="str">
        <f>IF(AND($B$6=NB!$A$17,$B$8&gt;0),'Ersparnisberechnung Sommertarif'!$B$8*SLP!C8109,"")</f>
        <v/>
      </c>
    </row>
    <row r="8130" spans="1:5" x14ac:dyDescent="0.3">
      <c r="A8130" s="25">
        <v>46107</v>
      </c>
      <c r="B8130" s="31">
        <v>0.46875</v>
      </c>
      <c r="C8130" s="46"/>
      <c r="D8130" s="29">
        <v>46107.46875</v>
      </c>
      <c r="E8130" s="15" t="str">
        <f>IF(AND($B$6=NB!$A$17,$B$8&gt;0),'Ersparnisberechnung Sommertarif'!$B$8*SLP!C8110,"")</f>
        <v/>
      </c>
    </row>
    <row r="8131" spans="1:5" x14ac:dyDescent="0.3">
      <c r="A8131" s="25">
        <v>46107</v>
      </c>
      <c r="B8131" s="31">
        <v>0.47916666666666669</v>
      </c>
      <c r="C8131" s="46"/>
      <c r="D8131" s="29">
        <v>46107.479166666664</v>
      </c>
      <c r="E8131" s="15" t="str">
        <f>IF(AND($B$6=NB!$A$17,$B$8&gt;0),'Ersparnisberechnung Sommertarif'!$B$8*SLP!C8111,"")</f>
        <v/>
      </c>
    </row>
    <row r="8132" spans="1:5" x14ac:dyDescent="0.3">
      <c r="A8132" s="25">
        <v>46107</v>
      </c>
      <c r="B8132" s="31">
        <v>0.48958333333333331</v>
      </c>
      <c r="C8132" s="46"/>
      <c r="D8132" s="29">
        <v>46107.489583333336</v>
      </c>
      <c r="E8132" s="15" t="str">
        <f>IF(AND($B$6=NB!$A$17,$B$8&gt;0),'Ersparnisberechnung Sommertarif'!$B$8*SLP!C8112,"")</f>
        <v/>
      </c>
    </row>
    <row r="8133" spans="1:5" x14ac:dyDescent="0.3">
      <c r="A8133" s="25">
        <v>46107</v>
      </c>
      <c r="B8133" s="31">
        <v>0.5</v>
      </c>
      <c r="C8133" s="46"/>
      <c r="D8133" s="29">
        <v>46107.5</v>
      </c>
      <c r="E8133" s="15" t="str">
        <f>IF(AND($B$6=NB!$A$17,$B$8&gt;0),'Ersparnisberechnung Sommertarif'!$B$8*SLP!C8113,"")</f>
        <v/>
      </c>
    </row>
    <row r="8134" spans="1:5" x14ac:dyDescent="0.3">
      <c r="A8134" s="25">
        <v>46107</v>
      </c>
      <c r="B8134" s="31">
        <v>0.51041666666666663</v>
      </c>
      <c r="C8134" s="46"/>
      <c r="D8134" s="29">
        <v>46107.510416666664</v>
      </c>
      <c r="E8134" s="15" t="str">
        <f>IF(AND($B$6=NB!$A$17,$B$8&gt;0),'Ersparnisberechnung Sommertarif'!$B$8*SLP!C8114,"")</f>
        <v/>
      </c>
    </row>
    <row r="8135" spans="1:5" x14ac:dyDescent="0.3">
      <c r="A8135" s="25">
        <v>46107</v>
      </c>
      <c r="B8135" s="31">
        <v>0.52083333333333337</v>
      </c>
      <c r="C8135" s="46"/>
      <c r="D8135" s="29">
        <v>46107.520833333336</v>
      </c>
      <c r="E8135" s="15" t="str">
        <f>IF(AND($B$6=NB!$A$17,$B$8&gt;0),'Ersparnisberechnung Sommertarif'!$B$8*SLP!C8115,"")</f>
        <v/>
      </c>
    </row>
    <row r="8136" spans="1:5" x14ac:dyDescent="0.3">
      <c r="A8136" s="25">
        <v>46107</v>
      </c>
      <c r="B8136" s="31">
        <v>0.53125</v>
      </c>
      <c r="C8136" s="46"/>
      <c r="D8136" s="29">
        <v>46107.53125</v>
      </c>
      <c r="E8136" s="15" t="str">
        <f>IF(AND($B$6=NB!$A$17,$B$8&gt;0),'Ersparnisberechnung Sommertarif'!$B$8*SLP!C8116,"")</f>
        <v/>
      </c>
    </row>
    <row r="8137" spans="1:5" x14ac:dyDescent="0.3">
      <c r="A8137" s="25">
        <v>46107</v>
      </c>
      <c r="B8137" s="31">
        <v>0.54166666666666663</v>
      </c>
      <c r="C8137" s="46"/>
      <c r="D8137" s="29">
        <v>46107.541666666664</v>
      </c>
      <c r="E8137" s="15" t="str">
        <f>IF(AND($B$6=NB!$A$17,$B$8&gt;0),'Ersparnisberechnung Sommertarif'!$B$8*SLP!C8117,"")</f>
        <v/>
      </c>
    </row>
    <row r="8138" spans="1:5" x14ac:dyDescent="0.3">
      <c r="A8138" s="25">
        <v>46107</v>
      </c>
      <c r="B8138" s="31">
        <v>0.55208333333333337</v>
      </c>
      <c r="C8138" s="46"/>
      <c r="D8138" s="29">
        <v>46107.552083333336</v>
      </c>
      <c r="E8138" s="15" t="str">
        <f>IF(AND($B$6=NB!$A$17,$B$8&gt;0),'Ersparnisberechnung Sommertarif'!$B$8*SLP!C8118,"")</f>
        <v/>
      </c>
    </row>
    <row r="8139" spans="1:5" x14ac:dyDescent="0.3">
      <c r="A8139" s="25">
        <v>46107</v>
      </c>
      <c r="B8139" s="31">
        <v>0.5625</v>
      </c>
      <c r="C8139" s="46"/>
      <c r="D8139" s="29">
        <v>46107.5625</v>
      </c>
      <c r="E8139" s="15" t="str">
        <f>IF(AND($B$6=NB!$A$17,$B$8&gt;0),'Ersparnisberechnung Sommertarif'!$B$8*SLP!C8119,"")</f>
        <v/>
      </c>
    </row>
    <row r="8140" spans="1:5" x14ac:dyDescent="0.3">
      <c r="A8140" s="25">
        <v>46107</v>
      </c>
      <c r="B8140" s="31">
        <v>0.57291666666666663</v>
      </c>
      <c r="C8140" s="46"/>
      <c r="D8140" s="29">
        <v>46107.572916666664</v>
      </c>
      <c r="E8140" s="15" t="str">
        <f>IF(AND($B$6=NB!$A$17,$B$8&gt;0),'Ersparnisberechnung Sommertarif'!$B$8*SLP!C8120,"")</f>
        <v/>
      </c>
    </row>
    <row r="8141" spans="1:5" x14ac:dyDescent="0.3">
      <c r="A8141" s="25">
        <v>46107</v>
      </c>
      <c r="B8141" s="31">
        <v>0.58333333333333337</v>
      </c>
      <c r="C8141" s="46"/>
      <c r="D8141" s="29">
        <v>46107.583333333336</v>
      </c>
      <c r="E8141" s="15" t="str">
        <f>IF(AND($B$6=NB!$A$17,$B$8&gt;0),'Ersparnisberechnung Sommertarif'!$B$8*SLP!C8121,"")</f>
        <v/>
      </c>
    </row>
    <row r="8142" spans="1:5" x14ac:dyDescent="0.3">
      <c r="A8142" s="25">
        <v>46107</v>
      </c>
      <c r="B8142" s="31">
        <v>0.59375</v>
      </c>
      <c r="C8142" s="46"/>
      <c r="D8142" s="29">
        <v>46107.59375</v>
      </c>
      <c r="E8142" s="15" t="str">
        <f>IF(AND($B$6=NB!$A$17,$B$8&gt;0),'Ersparnisberechnung Sommertarif'!$B$8*SLP!C8122,"")</f>
        <v/>
      </c>
    </row>
    <row r="8143" spans="1:5" x14ac:dyDescent="0.3">
      <c r="A8143" s="25">
        <v>46107</v>
      </c>
      <c r="B8143" s="31">
        <v>0.60416666666666663</v>
      </c>
      <c r="C8143" s="46"/>
      <c r="D8143" s="29">
        <v>46107.604166666664</v>
      </c>
      <c r="E8143" s="15" t="str">
        <f>IF(AND($B$6=NB!$A$17,$B$8&gt;0),'Ersparnisberechnung Sommertarif'!$B$8*SLP!C8123,"")</f>
        <v/>
      </c>
    </row>
    <row r="8144" spans="1:5" x14ac:dyDescent="0.3">
      <c r="A8144" s="25">
        <v>46107</v>
      </c>
      <c r="B8144" s="31">
        <v>0.61458333333333337</v>
      </c>
      <c r="C8144" s="46"/>
      <c r="D8144" s="29">
        <v>46107.614583333336</v>
      </c>
      <c r="E8144" s="15" t="str">
        <f>IF(AND($B$6=NB!$A$17,$B$8&gt;0),'Ersparnisberechnung Sommertarif'!$B$8*SLP!C8124,"")</f>
        <v/>
      </c>
    </row>
    <row r="8145" spans="1:5" x14ac:dyDescent="0.3">
      <c r="A8145" s="25">
        <v>46107</v>
      </c>
      <c r="B8145" s="31">
        <v>0.625</v>
      </c>
      <c r="C8145" s="46"/>
      <c r="D8145" s="29">
        <v>46107.625</v>
      </c>
      <c r="E8145" s="15" t="str">
        <f>IF(AND($B$6=NB!$A$17,$B$8&gt;0),'Ersparnisberechnung Sommertarif'!$B$8*SLP!C8125,"")</f>
        <v/>
      </c>
    </row>
    <row r="8146" spans="1:5" x14ac:dyDescent="0.3">
      <c r="A8146" s="25">
        <v>46107</v>
      </c>
      <c r="B8146" s="31">
        <v>0.63541666666666663</v>
      </c>
      <c r="C8146" s="46"/>
      <c r="D8146" s="29">
        <v>46107.635416666664</v>
      </c>
      <c r="E8146" s="15" t="str">
        <f>IF(AND($B$6=NB!$A$17,$B$8&gt;0),'Ersparnisberechnung Sommertarif'!$B$8*SLP!C8126,"")</f>
        <v/>
      </c>
    </row>
    <row r="8147" spans="1:5" x14ac:dyDescent="0.3">
      <c r="A8147" s="25">
        <v>46107</v>
      </c>
      <c r="B8147" s="31">
        <v>0.64583333333333337</v>
      </c>
      <c r="C8147" s="46"/>
      <c r="D8147" s="29">
        <v>46107.645833333336</v>
      </c>
      <c r="E8147" s="15" t="str">
        <f>IF(AND($B$6=NB!$A$17,$B$8&gt;0),'Ersparnisberechnung Sommertarif'!$B$8*SLP!C8127,"")</f>
        <v/>
      </c>
    </row>
    <row r="8148" spans="1:5" x14ac:dyDescent="0.3">
      <c r="A8148" s="25">
        <v>46107</v>
      </c>
      <c r="B8148" s="31">
        <v>0.65625</v>
      </c>
      <c r="C8148" s="46"/>
      <c r="D8148" s="29">
        <v>46107.65625</v>
      </c>
      <c r="E8148" s="15" t="str">
        <f>IF(AND($B$6=NB!$A$17,$B$8&gt;0),'Ersparnisberechnung Sommertarif'!$B$8*SLP!C8128,"")</f>
        <v/>
      </c>
    </row>
    <row r="8149" spans="1:5" x14ac:dyDescent="0.3">
      <c r="A8149" s="25">
        <v>46107</v>
      </c>
      <c r="B8149" s="31">
        <v>0.66666666666666663</v>
      </c>
      <c r="C8149" s="46"/>
      <c r="D8149" s="29">
        <v>46107.666666666664</v>
      </c>
      <c r="E8149" s="15" t="str">
        <f>IF(AND($B$6=NB!$A$17,$B$8&gt;0),'Ersparnisberechnung Sommertarif'!$B$8*SLP!C8129,"")</f>
        <v/>
      </c>
    </row>
    <row r="8150" spans="1:5" x14ac:dyDescent="0.3">
      <c r="A8150" s="25">
        <v>46107</v>
      </c>
      <c r="B8150" s="31">
        <v>0.67708333333333337</v>
      </c>
      <c r="C8150" s="46"/>
      <c r="D8150" s="29">
        <v>46107.677083333336</v>
      </c>
      <c r="E8150" s="15" t="str">
        <f>IF(AND($B$6=NB!$A$17,$B$8&gt;0),'Ersparnisberechnung Sommertarif'!$B$8*SLP!C8130,"")</f>
        <v/>
      </c>
    </row>
    <row r="8151" spans="1:5" x14ac:dyDescent="0.3">
      <c r="A8151" s="25">
        <v>46107</v>
      </c>
      <c r="B8151" s="31">
        <v>0.6875</v>
      </c>
      <c r="C8151" s="46"/>
      <c r="D8151" s="29">
        <v>46107.6875</v>
      </c>
      <c r="E8151" s="15" t="str">
        <f>IF(AND($B$6=NB!$A$17,$B$8&gt;0),'Ersparnisberechnung Sommertarif'!$B$8*SLP!C8131,"")</f>
        <v/>
      </c>
    </row>
    <row r="8152" spans="1:5" x14ac:dyDescent="0.3">
      <c r="A8152" s="25">
        <v>46107</v>
      </c>
      <c r="B8152" s="31">
        <v>0.69791666666666663</v>
      </c>
      <c r="C8152" s="46"/>
      <c r="D8152" s="29">
        <v>46107.697916666664</v>
      </c>
      <c r="E8152" s="15" t="str">
        <f>IF(AND($B$6=NB!$A$17,$B$8&gt;0),'Ersparnisberechnung Sommertarif'!$B$8*SLP!C8132,"")</f>
        <v/>
      </c>
    </row>
    <row r="8153" spans="1:5" x14ac:dyDescent="0.3">
      <c r="A8153" s="25">
        <v>46107</v>
      </c>
      <c r="B8153" s="31">
        <v>0.70833333333333337</v>
      </c>
      <c r="C8153" s="46"/>
      <c r="D8153" s="29">
        <v>46107.708333333336</v>
      </c>
      <c r="E8153" s="15" t="str">
        <f>IF(AND($B$6=NB!$A$17,$B$8&gt;0),'Ersparnisberechnung Sommertarif'!$B$8*SLP!C8133,"")</f>
        <v/>
      </c>
    </row>
    <row r="8154" spans="1:5" x14ac:dyDescent="0.3">
      <c r="A8154" s="25">
        <v>46107</v>
      </c>
      <c r="B8154" s="31">
        <v>0.71875</v>
      </c>
      <c r="C8154" s="46"/>
      <c r="D8154" s="29">
        <v>46107.71875</v>
      </c>
      <c r="E8154" s="15" t="str">
        <f>IF(AND($B$6=NB!$A$17,$B$8&gt;0),'Ersparnisberechnung Sommertarif'!$B$8*SLP!C8134,"")</f>
        <v/>
      </c>
    </row>
    <row r="8155" spans="1:5" x14ac:dyDescent="0.3">
      <c r="A8155" s="25">
        <v>46107</v>
      </c>
      <c r="B8155" s="31">
        <v>0.72916666666666663</v>
      </c>
      <c r="C8155" s="46"/>
      <c r="D8155" s="29">
        <v>46107.729166666664</v>
      </c>
      <c r="E8155" s="15" t="str">
        <f>IF(AND($B$6=NB!$A$17,$B$8&gt;0),'Ersparnisberechnung Sommertarif'!$B$8*SLP!C8135,"")</f>
        <v/>
      </c>
    </row>
    <row r="8156" spans="1:5" x14ac:dyDescent="0.3">
      <c r="A8156" s="25">
        <v>46107</v>
      </c>
      <c r="B8156" s="31">
        <v>0.73958333333333337</v>
      </c>
      <c r="C8156" s="46"/>
      <c r="D8156" s="29">
        <v>46107.739583333336</v>
      </c>
      <c r="E8156" s="15" t="str">
        <f>IF(AND($B$6=NB!$A$17,$B$8&gt;0),'Ersparnisberechnung Sommertarif'!$B$8*SLP!C8136,"")</f>
        <v/>
      </c>
    </row>
    <row r="8157" spans="1:5" x14ac:dyDescent="0.3">
      <c r="A8157" s="25">
        <v>46107</v>
      </c>
      <c r="B8157" s="31">
        <v>0.75</v>
      </c>
      <c r="C8157" s="46"/>
      <c r="D8157" s="29">
        <v>46107.75</v>
      </c>
      <c r="E8157" s="15" t="str">
        <f>IF(AND($B$6=NB!$A$17,$B$8&gt;0),'Ersparnisberechnung Sommertarif'!$B$8*SLP!C8137,"")</f>
        <v/>
      </c>
    </row>
    <row r="8158" spans="1:5" x14ac:dyDescent="0.3">
      <c r="A8158" s="25">
        <v>46107</v>
      </c>
      <c r="B8158" s="31">
        <v>0.76041666666666663</v>
      </c>
      <c r="C8158" s="46"/>
      <c r="D8158" s="29">
        <v>46107.760416666664</v>
      </c>
      <c r="E8158" s="15" t="str">
        <f>IF(AND($B$6=NB!$A$17,$B$8&gt;0),'Ersparnisberechnung Sommertarif'!$B$8*SLP!C8138,"")</f>
        <v/>
      </c>
    </row>
    <row r="8159" spans="1:5" x14ac:dyDescent="0.3">
      <c r="A8159" s="25">
        <v>46107</v>
      </c>
      <c r="B8159" s="31">
        <v>0.77083333333333337</v>
      </c>
      <c r="C8159" s="46"/>
      <c r="D8159" s="29">
        <v>46107.770833333336</v>
      </c>
      <c r="E8159" s="15" t="str">
        <f>IF(AND($B$6=NB!$A$17,$B$8&gt;0),'Ersparnisberechnung Sommertarif'!$B$8*SLP!C8139,"")</f>
        <v/>
      </c>
    </row>
    <row r="8160" spans="1:5" x14ac:dyDescent="0.3">
      <c r="A8160" s="25">
        <v>46107</v>
      </c>
      <c r="B8160" s="31">
        <v>0.78125</v>
      </c>
      <c r="C8160" s="46"/>
      <c r="D8160" s="29">
        <v>46107.78125</v>
      </c>
      <c r="E8160" s="15" t="str">
        <f>IF(AND($B$6=NB!$A$17,$B$8&gt;0),'Ersparnisberechnung Sommertarif'!$B$8*SLP!C8140,"")</f>
        <v/>
      </c>
    </row>
    <row r="8161" spans="1:5" x14ac:dyDescent="0.3">
      <c r="A8161" s="25">
        <v>46107</v>
      </c>
      <c r="B8161" s="31">
        <v>0.79166666666666663</v>
      </c>
      <c r="C8161" s="46"/>
      <c r="D8161" s="29">
        <v>46107.791666666664</v>
      </c>
      <c r="E8161" s="15" t="str">
        <f>IF(AND($B$6=NB!$A$17,$B$8&gt;0),'Ersparnisberechnung Sommertarif'!$B$8*SLP!C8141,"")</f>
        <v/>
      </c>
    </row>
    <row r="8162" spans="1:5" x14ac:dyDescent="0.3">
      <c r="A8162" s="25">
        <v>46107</v>
      </c>
      <c r="B8162" s="31">
        <v>0.80208333333333337</v>
      </c>
      <c r="C8162" s="46"/>
      <c r="D8162" s="29">
        <v>46107.802083333336</v>
      </c>
      <c r="E8162" s="15" t="str">
        <f>IF(AND($B$6=NB!$A$17,$B$8&gt;0),'Ersparnisberechnung Sommertarif'!$B$8*SLP!C8142,"")</f>
        <v/>
      </c>
    </row>
    <row r="8163" spans="1:5" x14ac:dyDescent="0.3">
      <c r="A8163" s="25">
        <v>46107</v>
      </c>
      <c r="B8163" s="31">
        <v>0.8125</v>
      </c>
      <c r="C8163" s="46"/>
      <c r="D8163" s="29">
        <v>46107.8125</v>
      </c>
      <c r="E8163" s="15" t="str">
        <f>IF(AND($B$6=NB!$A$17,$B$8&gt;0),'Ersparnisberechnung Sommertarif'!$B$8*SLP!C8143,"")</f>
        <v/>
      </c>
    </row>
    <row r="8164" spans="1:5" x14ac:dyDescent="0.3">
      <c r="A8164" s="25">
        <v>46107</v>
      </c>
      <c r="B8164" s="31">
        <v>0.82291666666666663</v>
      </c>
      <c r="C8164" s="46"/>
      <c r="D8164" s="29">
        <v>46107.822916666664</v>
      </c>
      <c r="E8164" s="15" t="str">
        <f>IF(AND($B$6=NB!$A$17,$B$8&gt;0),'Ersparnisberechnung Sommertarif'!$B$8*SLP!C8144,"")</f>
        <v/>
      </c>
    </row>
    <row r="8165" spans="1:5" x14ac:dyDescent="0.3">
      <c r="A8165" s="25">
        <v>46107</v>
      </c>
      <c r="B8165" s="31">
        <v>0.83333333333333337</v>
      </c>
      <c r="C8165" s="46"/>
      <c r="D8165" s="29">
        <v>46107.833333333336</v>
      </c>
      <c r="E8165" s="15" t="str">
        <f>IF(AND($B$6=NB!$A$17,$B$8&gt;0),'Ersparnisberechnung Sommertarif'!$B$8*SLP!C8145,"")</f>
        <v/>
      </c>
    </row>
    <row r="8166" spans="1:5" x14ac:dyDescent="0.3">
      <c r="A8166" s="25">
        <v>46107</v>
      </c>
      <c r="B8166" s="31">
        <v>0.84375</v>
      </c>
      <c r="C8166" s="46"/>
      <c r="D8166" s="29">
        <v>46107.84375</v>
      </c>
      <c r="E8166" s="15" t="str">
        <f>IF(AND($B$6=NB!$A$17,$B$8&gt;0),'Ersparnisberechnung Sommertarif'!$B$8*SLP!C8146,"")</f>
        <v/>
      </c>
    </row>
    <row r="8167" spans="1:5" x14ac:dyDescent="0.3">
      <c r="A8167" s="25">
        <v>46107</v>
      </c>
      <c r="B8167" s="31">
        <v>0.85416666666666663</v>
      </c>
      <c r="C8167" s="46"/>
      <c r="D8167" s="29">
        <v>46107.854166666664</v>
      </c>
      <c r="E8167" s="15" t="str">
        <f>IF(AND($B$6=NB!$A$17,$B$8&gt;0),'Ersparnisberechnung Sommertarif'!$B$8*SLP!C8147,"")</f>
        <v/>
      </c>
    </row>
    <row r="8168" spans="1:5" x14ac:dyDescent="0.3">
      <c r="A8168" s="25">
        <v>46107</v>
      </c>
      <c r="B8168" s="31">
        <v>0.86458333333333337</v>
      </c>
      <c r="C8168" s="46"/>
      <c r="D8168" s="29">
        <v>46107.864583333336</v>
      </c>
      <c r="E8168" s="15" t="str">
        <f>IF(AND($B$6=NB!$A$17,$B$8&gt;0),'Ersparnisberechnung Sommertarif'!$B$8*SLP!C8148,"")</f>
        <v/>
      </c>
    </row>
    <row r="8169" spans="1:5" x14ac:dyDescent="0.3">
      <c r="A8169" s="25">
        <v>46107</v>
      </c>
      <c r="B8169" s="31">
        <v>0.875</v>
      </c>
      <c r="C8169" s="46"/>
      <c r="D8169" s="29">
        <v>46107.875</v>
      </c>
      <c r="E8169" s="15" t="str">
        <f>IF(AND($B$6=NB!$A$17,$B$8&gt;0),'Ersparnisberechnung Sommertarif'!$B$8*SLP!C8149,"")</f>
        <v/>
      </c>
    </row>
    <row r="8170" spans="1:5" x14ac:dyDescent="0.3">
      <c r="A8170" s="25">
        <v>46107</v>
      </c>
      <c r="B8170" s="31">
        <v>0.88541666666666663</v>
      </c>
      <c r="C8170" s="46"/>
      <c r="D8170" s="29">
        <v>46107.885416666664</v>
      </c>
      <c r="E8170" s="15" t="str">
        <f>IF(AND($B$6=NB!$A$17,$B$8&gt;0),'Ersparnisberechnung Sommertarif'!$B$8*SLP!C8150,"")</f>
        <v/>
      </c>
    </row>
    <row r="8171" spans="1:5" x14ac:dyDescent="0.3">
      <c r="A8171" s="25">
        <v>46107</v>
      </c>
      <c r="B8171" s="31">
        <v>0.89583333333333337</v>
      </c>
      <c r="C8171" s="46"/>
      <c r="D8171" s="29">
        <v>46107.895833333336</v>
      </c>
      <c r="E8171" s="15" t="str">
        <f>IF(AND($B$6=NB!$A$17,$B$8&gt;0),'Ersparnisberechnung Sommertarif'!$B$8*SLP!C8151,"")</f>
        <v/>
      </c>
    </row>
    <row r="8172" spans="1:5" x14ac:dyDescent="0.3">
      <c r="A8172" s="25">
        <v>46107</v>
      </c>
      <c r="B8172" s="31">
        <v>0.90625</v>
      </c>
      <c r="C8172" s="46"/>
      <c r="D8172" s="29">
        <v>46107.90625</v>
      </c>
      <c r="E8172" s="15" t="str">
        <f>IF(AND($B$6=NB!$A$17,$B$8&gt;0),'Ersparnisberechnung Sommertarif'!$B$8*SLP!C8152,"")</f>
        <v/>
      </c>
    </row>
    <row r="8173" spans="1:5" x14ac:dyDescent="0.3">
      <c r="A8173" s="25">
        <v>46107</v>
      </c>
      <c r="B8173" s="31">
        <v>0.91666666666666663</v>
      </c>
      <c r="C8173" s="46"/>
      <c r="D8173" s="29">
        <v>46107.916666666664</v>
      </c>
      <c r="E8173" s="15" t="str">
        <f>IF(AND($B$6=NB!$A$17,$B$8&gt;0),'Ersparnisberechnung Sommertarif'!$B$8*SLP!C8153,"")</f>
        <v/>
      </c>
    </row>
    <row r="8174" spans="1:5" x14ac:dyDescent="0.3">
      <c r="A8174" s="25">
        <v>46107</v>
      </c>
      <c r="B8174" s="31">
        <v>0.92708333333333337</v>
      </c>
      <c r="C8174" s="46"/>
      <c r="D8174" s="29">
        <v>46107.927083333336</v>
      </c>
      <c r="E8174" s="15" t="str">
        <f>IF(AND($B$6=NB!$A$17,$B$8&gt;0),'Ersparnisberechnung Sommertarif'!$B$8*SLP!C8154,"")</f>
        <v/>
      </c>
    </row>
    <row r="8175" spans="1:5" x14ac:dyDescent="0.3">
      <c r="A8175" s="25">
        <v>46107</v>
      </c>
      <c r="B8175" s="31">
        <v>0.9375</v>
      </c>
      <c r="C8175" s="46"/>
      <c r="D8175" s="29">
        <v>46107.9375</v>
      </c>
      <c r="E8175" s="15" t="str">
        <f>IF(AND($B$6=NB!$A$17,$B$8&gt;0),'Ersparnisberechnung Sommertarif'!$B$8*SLP!C8155,"")</f>
        <v/>
      </c>
    </row>
    <row r="8176" spans="1:5" x14ac:dyDescent="0.3">
      <c r="A8176" s="25">
        <v>46107</v>
      </c>
      <c r="B8176" s="31">
        <v>0.94791666666666663</v>
      </c>
      <c r="C8176" s="46"/>
      <c r="D8176" s="29">
        <v>46107.947916666664</v>
      </c>
      <c r="E8176" s="15" t="str">
        <f>IF(AND($B$6=NB!$A$17,$B$8&gt;0),'Ersparnisberechnung Sommertarif'!$B$8*SLP!C8156,"")</f>
        <v/>
      </c>
    </row>
    <row r="8177" spans="1:5" x14ac:dyDescent="0.3">
      <c r="A8177" s="25">
        <v>46107</v>
      </c>
      <c r="B8177" s="31">
        <v>0.95833333333333337</v>
      </c>
      <c r="C8177" s="46"/>
      <c r="D8177" s="29">
        <v>46107.958333333336</v>
      </c>
      <c r="E8177" s="15" t="str">
        <f>IF(AND($B$6=NB!$A$17,$B$8&gt;0),'Ersparnisberechnung Sommertarif'!$B$8*SLP!C8157,"")</f>
        <v/>
      </c>
    </row>
    <row r="8178" spans="1:5" x14ac:dyDescent="0.3">
      <c r="A8178" s="25">
        <v>46107</v>
      </c>
      <c r="B8178" s="31">
        <v>0.96875</v>
      </c>
      <c r="C8178" s="46"/>
      <c r="D8178" s="29">
        <v>46107.96875</v>
      </c>
      <c r="E8178" s="15" t="str">
        <f>IF(AND($B$6=NB!$A$17,$B$8&gt;0),'Ersparnisberechnung Sommertarif'!$B$8*SLP!C8158,"")</f>
        <v/>
      </c>
    </row>
    <row r="8179" spans="1:5" x14ac:dyDescent="0.3">
      <c r="A8179" s="25">
        <v>46107</v>
      </c>
      <c r="B8179" s="31">
        <v>0.97916666666666663</v>
      </c>
      <c r="C8179" s="46"/>
      <c r="D8179" s="29">
        <v>46107.979166666664</v>
      </c>
      <c r="E8179" s="15" t="str">
        <f>IF(AND($B$6=NB!$A$17,$B$8&gt;0),'Ersparnisberechnung Sommertarif'!$B$8*SLP!C8159,"")</f>
        <v/>
      </c>
    </row>
    <row r="8180" spans="1:5" x14ac:dyDescent="0.3">
      <c r="A8180" s="25">
        <v>46107</v>
      </c>
      <c r="B8180" s="31">
        <v>0.98958333333333337</v>
      </c>
      <c r="C8180" s="46"/>
      <c r="D8180" s="29">
        <v>46107.989583333336</v>
      </c>
      <c r="E8180" s="15" t="str">
        <f>IF(AND($B$6=NB!$A$17,$B$8&gt;0),'Ersparnisberechnung Sommertarif'!$B$8*SLP!C8160,"")</f>
        <v/>
      </c>
    </row>
    <row r="8181" spans="1:5" x14ac:dyDescent="0.3">
      <c r="A8181" s="25">
        <v>46108</v>
      </c>
      <c r="B8181" s="31">
        <v>0</v>
      </c>
      <c r="C8181" s="46"/>
      <c r="D8181" s="29">
        <v>46108</v>
      </c>
      <c r="E8181" s="15" t="str">
        <f>IF(AND($B$6=NB!$A$17,$B$8&gt;0),'Ersparnisberechnung Sommertarif'!$B$8*SLP!C8161,"")</f>
        <v/>
      </c>
    </row>
    <row r="8182" spans="1:5" x14ac:dyDescent="0.3">
      <c r="A8182" s="25">
        <v>46108</v>
      </c>
      <c r="B8182" s="31">
        <v>1.0416666666666666E-2</v>
      </c>
      <c r="C8182" s="46"/>
      <c r="D8182" s="29">
        <v>46108.010416666664</v>
      </c>
      <c r="E8182" s="15" t="str">
        <f>IF(AND($B$6=NB!$A$17,$B$8&gt;0),'Ersparnisberechnung Sommertarif'!$B$8*SLP!C8162,"")</f>
        <v/>
      </c>
    </row>
    <row r="8183" spans="1:5" x14ac:dyDescent="0.3">
      <c r="A8183" s="25">
        <v>46108</v>
      </c>
      <c r="B8183" s="31">
        <v>2.0833333333333332E-2</v>
      </c>
      <c r="C8183" s="46"/>
      <c r="D8183" s="29">
        <v>46108.020833333336</v>
      </c>
      <c r="E8183" s="15" t="str">
        <f>IF(AND($B$6=NB!$A$17,$B$8&gt;0),'Ersparnisberechnung Sommertarif'!$B$8*SLP!C8163,"")</f>
        <v/>
      </c>
    </row>
    <row r="8184" spans="1:5" x14ac:dyDescent="0.3">
      <c r="A8184" s="25">
        <v>46108</v>
      </c>
      <c r="B8184" s="31">
        <v>3.125E-2</v>
      </c>
      <c r="C8184" s="46"/>
      <c r="D8184" s="29">
        <v>46108.03125</v>
      </c>
      <c r="E8184" s="15" t="str">
        <f>IF(AND($B$6=NB!$A$17,$B$8&gt;0),'Ersparnisberechnung Sommertarif'!$B$8*SLP!C8164,"")</f>
        <v/>
      </c>
    </row>
    <row r="8185" spans="1:5" x14ac:dyDescent="0.3">
      <c r="A8185" s="25">
        <v>46108</v>
      </c>
      <c r="B8185" s="31">
        <v>4.1666666666666664E-2</v>
      </c>
      <c r="C8185" s="46"/>
      <c r="D8185" s="29">
        <v>46108.041666666664</v>
      </c>
      <c r="E8185" s="15" t="str">
        <f>IF(AND($B$6=NB!$A$17,$B$8&gt;0),'Ersparnisberechnung Sommertarif'!$B$8*SLP!C8165,"")</f>
        <v/>
      </c>
    </row>
    <row r="8186" spans="1:5" x14ac:dyDescent="0.3">
      <c r="A8186" s="25">
        <v>46108</v>
      </c>
      <c r="B8186" s="31">
        <v>5.2083333333333336E-2</v>
      </c>
      <c r="C8186" s="46"/>
      <c r="D8186" s="29">
        <v>46108.052083333336</v>
      </c>
      <c r="E8186" s="15" t="str">
        <f>IF(AND($B$6=NB!$A$17,$B$8&gt;0),'Ersparnisberechnung Sommertarif'!$B$8*SLP!C8166,"")</f>
        <v/>
      </c>
    </row>
    <row r="8187" spans="1:5" x14ac:dyDescent="0.3">
      <c r="A8187" s="25">
        <v>46108</v>
      </c>
      <c r="B8187" s="31">
        <v>6.25E-2</v>
      </c>
      <c r="C8187" s="46"/>
      <c r="D8187" s="29">
        <v>46108.0625</v>
      </c>
      <c r="E8187" s="15" t="str">
        <f>IF(AND($B$6=NB!$A$17,$B$8&gt;0),'Ersparnisberechnung Sommertarif'!$B$8*SLP!C8167,"")</f>
        <v/>
      </c>
    </row>
    <row r="8188" spans="1:5" x14ac:dyDescent="0.3">
      <c r="A8188" s="25">
        <v>46108</v>
      </c>
      <c r="B8188" s="31">
        <v>7.2916666666666671E-2</v>
      </c>
      <c r="C8188" s="46"/>
      <c r="D8188" s="29">
        <v>46108.072916666664</v>
      </c>
      <c r="E8188" s="15" t="str">
        <f>IF(AND($B$6=NB!$A$17,$B$8&gt;0),'Ersparnisberechnung Sommertarif'!$B$8*SLP!C8168,"")</f>
        <v/>
      </c>
    </row>
    <row r="8189" spans="1:5" x14ac:dyDescent="0.3">
      <c r="A8189" s="25">
        <v>46108</v>
      </c>
      <c r="B8189" s="31">
        <v>8.3333333333333329E-2</v>
      </c>
      <c r="C8189" s="46"/>
      <c r="D8189" s="29">
        <v>46108.083333333336</v>
      </c>
      <c r="E8189" s="15" t="str">
        <f>IF(AND($B$6=NB!$A$17,$B$8&gt;0),'Ersparnisberechnung Sommertarif'!$B$8*SLP!C8169,"")</f>
        <v/>
      </c>
    </row>
    <row r="8190" spans="1:5" x14ac:dyDescent="0.3">
      <c r="A8190" s="25">
        <v>46108</v>
      </c>
      <c r="B8190" s="31">
        <v>9.375E-2</v>
      </c>
      <c r="C8190" s="46"/>
      <c r="D8190" s="29">
        <v>46108.09375</v>
      </c>
      <c r="E8190" s="15" t="str">
        <f>IF(AND($B$6=NB!$A$17,$B$8&gt;0),'Ersparnisberechnung Sommertarif'!$B$8*SLP!C8170,"")</f>
        <v/>
      </c>
    </row>
    <row r="8191" spans="1:5" x14ac:dyDescent="0.3">
      <c r="A8191" s="25">
        <v>46108</v>
      </c>
      <c r="B8191" s="31">
        <v>0.10416666666666667</v>
      </c>
      <c r="C8191" s="46"/>
      <c r="D8191" s="29">
        <v>46108.104166666664</v>
      </c>
      <c r="E8191" s="15" t="str">
        <f>IF(AND($B$6=NB!$A$17,$B$8&gt;0),'Ersparnisberechnung Sommertarif'!$B$8*SLP!C8171,"")</f>
        <v/>
      </c>
    </row>
    <row r="8192" spans="1:5" x14ac:dyDescent="0.3">
      <c r="A8192" s="25">
        <v>46108</v>
      </c>
      <c r="B8192" s="31">
        <v>0.11458333333333333</v>
      </c>
      <c r="C8192" s="46"/>
      <c r="D8192" s="29">
        <v>46108.114583333336</v>
      </c>
      <c r="E8192" s="15" t="str">
        <f>IF(AND($B$6=NB!$A$17,$B$8&gt;0),'Ersparnisberechnung Sommertarif'!$B$8*SLP!C8172,"")</f>
        <v/>
      </c>
    </row>
    <row r="8193" spans="1:5" x14ac:dyDescent="0.3">
      <c r="A8193" s="25">
        <v>46108</v>
      </c>
      <c r="B8193" s="31">
        <v>0.125</v>
      </c>
      <c r="C8193" s="46"/>
      <c r="D8193" s="29">
        <v>46108.125</v>
      </c>
      <c r="E8193" s="15" t="str">
        <f>IF(AND($B$6=NB!$A$17,$B$8&gt;0),'Ersparnisberechnung Sommertarif'!$B$8*SLP!C8173,"")</f>
        <v/>
      </c>
    </row>
    <row r="8194" spans="1:5" x14ac:dyDescent="0.3">
      <c r="A8194" s="25">
        <v>46108</v>
      </c>
      <c r="B8194" s="31">
        <v>0.13541666666666666</v>
      </c>
      <c r="C8194" s="46"/>
      <c r="D8194" s="29">
        <v>46108.135416666664</v>
      </c>
      <c r="E8194" s="15" t="str">
        <f>IF(AND($B$6=NB!$A$17,$B$8&gt;0),'Ersparnisberechnung Sommertarif'!$B$8*SLP!C8174,"")</f>
        <v/>
      </c>
    </row>
    <row r="8195" spans="1:5" x14ac:dyDescent="0.3">
      <c r="A8195" s="25">
        <v>46108</v>
      </c>
      <c r="B8195" s="31">
        <v>0.14583333333333334</v>
      </c>
      <c r="C8195" s="46"/>
      <c r="D8195" s="29">
        <v>46108.145833333336</v>
      </c>
      <c r="E8195" s="15" t="str">
        <f>IF(AND($B$6=NB!$A$17,$B$8&gt;0),'Ersparnisberechnung Sommertarif'!$B$8*SLP!C8175,"")</f>
        <v/>
      </c>
    </row>
    <row r="8196" spans="1:5" x14ac:dyDescent="0.3">
      <c r="A8196" s="25">
        <v>46108</v>
      </c>
      <c r="B8196" s="31">
        <v>0.15625</v>
      </c>
      <c r="C8196" s="46"/>
      <c r="D8196" s="29">
        <v>46108.15625</v>
      </c>
      <c r="E8196" s="15" t="str">
        <f>IF(AND($B$6=NB!$A$17,$B$8&gt;0),'Ersparnisberechnung Sommertarif'!$B$8*SLP!C8176,"")</f>
        <v/>
      </c>
    </row>
    <row r="8197" spans="1:5" x14ac:dyDescent="0.3">
      <c r="A8197" s="25">
        <v>46108</v>
      </c>
      <c r="B8197" s="31">
        <v>0.16666666666666666</v>
      </c>
      <c r="C8197" s="46"/>
      <c r="D8197" s="29">
        <v>46108.166666666664</v>
      </c>
      <c r="E8197" s="15" t="str">
        <f>IF(AND($B$6=NB!$A$17,$B$8&gt;0),'Ersparnisberechnung Sommertarif'!$B$8*SLP!C8177,"")</f>
        <v/>
      </c>
    </row>
    <row r="8198" spans="1:5" x14ac:dyDescent="0.3">
      <c r="A8198" s="25">
        <v>46108</v>
      </c>
      <c r="B8198" s="31">
        <v>0.17708333333333334</v>
      </c>
      <c r="C8198" s="46"/>
      <c r="D8198" s="29">
        <v>46108.177083333336</v>
      </c>
      <c r="E8198" s="15" t="str">
        <f>IF(AND($B$6=NB!$A$17,$B$8&gt;0),'Ersparnisberechnung Sommertarif'!$B$8*SLP!C8178,"")</f>
        <v/>
      </c>
    </row>
    <row r="8199" spans="1:5" x14ac:dyDescent="0.3">
      <c r="A8199" s="25">
        <v>46108</v>
      </c>
      <c r="B8199" s="31">
        <v>0.1875</v>
      </c>
      <c r="C8199" s="46"/>
      <c r="D8199" s="29">
        <v>46108.1875</v>
      </c>
      <c r="E8199" s="15" t="str">
        <f>IF(AND($B$6=NB!$A$17,$B$8&gt;0),'Ersparnisberechnung Sommertarif'!$B$8*SLP!C8179,"")</f>
        <v/>
      </c>
    </row>
    <row r="8200" spans="1:5" x14ac:dyDescent="0.3">
      <c r="A8200" s="25">
        <v>46108</v>
      </c>
      <c r="B8200" s="31">
        <v>0.19791666666666666</v>
      </c>
      <c r="C8200" s="46"/>
      <c r="D8200" s="29">
        <v>46108.197916666664</v>
      </c>
      <c r="E8200" s="15" t="str">
        <f>IF(AND($B$6=NB!$A$17,$B$8&gt;0),'Ersparnisberechnung Sommertarif'!$B$8*SLP!C8180,"")</f>
        <v/>
      </c>
    </row>
    <row r="8201" spans="1:5" x14ac:dyDescent="0.3">
      <c r="A8201" s="25">
        <v>46108</v>
      </c>
      <c r="B8201" s="31">
        <v>0.20833333333333334</v>
      </c>
      <c r="C8201" s="46"/>
      <c r="D8201" s="29">
        <v>46108.208333333336</v>
      </c>
      <c r="E8201" s="15" t="str">
        <f>IF(AND($B$6=NB!$A$17,$B$8&gt;0),'Ersparnisberechnung Sommertarif'!$B$8*SLP!C8181,"")</f>
        <v/>
      </c>
    </row>
    <row r="8202" spans="1:5" x14ac:dyDescent="0.3">
      <c r="A8202" s="25">
        <v>46108</v>
      </c>
      <c r="B8202" s="31">
        <v>0.21875</v>
      </c>
      <c r="C8202" s="46"/>
      <c r="D8202" s="29">
        <v>46108.21875</v>
      </c>
      <c r="E8202" s="15" t="str">
        <f>IF(AND($B$6=NB!$A$17,$B$8&gt;0),'Ersparnisberechnung Sommertarif'!$B$8*SLP!C8182,"")</f>
        <v/>
      </c>
    </row>
    <row r="8203" spans="1:5" x14ac:dyDescent="0.3">
      <c r="A8203" s="25">
        <v>46108</v>
      </c>
      <c r="B8203" s="31">
        <v>0.22916666666666666</v>
      </c>
      <c r="C8203" s="46"/>
      <c r="D8203" s="29">
        <v>46108.229166666664</v>
      </c>
      <c r="E8203" s="15" t="str">
        <f>IF(AND($B$6=NB!$A$17,$B$8&gt;0),'Ersparnisberechnung Sommertarif'!$B$8*SLP!C8183,"")</f>
        <v/>
      </c>
    </row>
    <row r="8204" spans="1:5" x14ac:dyDescent="0.3">
      <c r="A8204" s="25">
        <v>46108</v>
      </c>
      <c r="B8204" s="31">
        <v>0.23958333333333334</v>
      </c>
      <c r="C8204" s="46"/>
      <c r="D8204" s="29">
        <v>46108.239583333336</v>
      </c>
      <c r="E8204" s="15" t="str">
        <f>IF(AND($B$6=NB!$A$17,$B$8&gt;0),'Ersparnisberechnung Sommertarif'!$B$8*SLP!C8184,"")</f>
        <v/>
      </c>
    </row>
    <row r="8205" spans="1:5" x14ac:dyDescent="0.3">
      <c r="A8205" s="25">
        <v>46108</v>
      </c>
      <c r="B8205" s="31">
        <v>0.25</v>
      </c>
      <c r="C8205" s="46"/>
      <c r="D8205" s="29">
        <v>46108.25</v>
      </c>
      <c r="E8205" s="15" t="str">
        <f>IF(AND($B$6=NB!$A$17,$B$8&gt;0),'Ersparnisberechnung Sommertarif'!$B$8*SLP!C8185,"")</f>
        <v/>
      </c>
    </row>
    <row r="8206" spans="1:5" x14ac:dyDescent="0.3">
      <c r="A8206" s="25">
        <v>46108</v>
      </c>
      <c r="B8206" s="31">
        <v>0.26041666666666669</v>
      </c>
      <c r="C8206" s="46"/>
      <c r="D8206" s="29">
        <v>46108.260416666664</v>
      </c>
      <c r="E8206" s="15" t="str">
        <f>IF(AND($B$6=NB!$A$17,$B$8&gt;0),'Ersparnisberechnung Sommertarif'!$B$8*SLP!C8186,"")</f>
        <v/>
      </c>
    </row>
    <row r="8207" spans="1:5" x14ac:dyDescent="0.3">
      <c r="A8207" s="25">
        <v>46108</v>
      </c>
      <c r="B8207" s="31">
        <v>0.27083333333333331</v>
      </c>
      <c r="C8207" s="46"/>
      <c r="D8207" s="29">
        <v>46108.270833333336</v>
      </c>
      <c r="E8207" s="15" t="str">
        <f>IF(AND($B$6=NB!$A$17,$B$8&gt;0),'Ersparnisberechnung Sommertarif'!$B$8*SLP!C8187,"")</f>
        <v/>
      </c>
    </row>
    <row r="8208" spans="1:5" x14ac:dyDescent="0.3">
      <c r="A8208" s="25">
        <v>46108</v>
      </c>
      <c r="B8208" s="31">
        <v>0.28125</v>
      </c>
      <c r="C8208" s="46"/>
      <c r="D8208" s="29">
        <v>46108.28125</v>
      </c>
      <c r="E8208" s="15" t="str">
        <f>IF(AND($B$6=NB!$A$17,$B$8&gt;0),'Ersparnisberechnung Sommertarif'!$B$8*SLP!C8188,"")</f>
        <v/>
      </c>
    </row>
    <row r="8209" spans="1:5" x14ac:dyDescent="0.3">
      <c r="A8209" s="25">
        <v>46108</v>
      </c>
      <c r="B8209" s="31">
        <v>0.29166666666666669</v>
      </c>
      <c r="C8209" s="46"/>
      <c r="D8209" s="29">
        <v>46108.291666666664</v>
      </c>
      <c r="E8209" s="15" t="str">
        <f>IF(AND($B$6=NB!$A$17,$B$8&gt;0),'Ersparnisberechnung Sommertarif'!$B$8*SLP!C8189,"")</f>
        <v/>
      </c>
    </row>
    <row r="8210" spans="1:5" x14ac:dyDescent="0.3">
      <c r="A8210" s="25">
        <v>46108</v>
      </c>
      <c r="B8210" s="31">
        <v>0.30208333333333331</v>
      </c>
      <c r="C8210" s="46"/>
      <c r="D8210" s="29">
        <v>46108.302083333336</v>
      </c>
      <c r="E8210" s="15" t="str">
        <f>IF(AND($B$6=NB!$A$17,$B$8&gt;0),'Ersparnisberechnung Sommertarif'!$B$8*SLP!C8190,"")</f>
        <v/>
      </c>
    </row>
    <row r="8211" spans="1:5" x14ac:dyDescent="0.3">
      <c r="A8211" s="25">
        <v>46108</v>
      </c>
      <c r="B8211" s="31">
        <v>0.3125</v>
      </c>
      <c r="C8211" s="46"/>
      <c r="D8211" s="29">
        <v>46108.3125</v>
      </c>
      <c r="E8211" s="15" t="str">
        <f>IF(AND($B$6=NB!$A$17,$B$8&gt;0),'Ersparnisberechnung Sommertarif'!$B$8*SLP!C8191,"")</f>
        <v/>
      </c>
    </row>
    <row r="8212" spans="1:5" x14ac:dyDescent="0.3">
      <c r="A8212" s="25">
        <v>46108</v>
      </c>
      <c r="B8212" s="31">
        <v>0.32291666666666669</v>
      </c>
      <c r="C8212" s="46"/>
      <c r="D8212" s="29">
        <v>46108.322916666664</v>
      </c>
      <c r="E8212" s="15" t="str">
        <f>IF(AND($B$6=NB!$A$17,$B$8&gt;0),'Ersparnisberechnung Sommertarif'!$B$8*SLP!C8192,"")</f>
        <v/>
      </c>
    </row>
    <row r="8213" spans="1:5" x14ac:dyDescent="0.3">
      <c r="A8213" s="25">
        <v>46108</v>
      </c>
      <c r="B8213" s="31">
        <v>0.33333333333333331</v>
      </c>
      <c r="C8213" s="46"/>
      <c r="D8213" s="29">
        <v>46108.333333333336</v>
      </c>
      <c r="E8213" s="15" t="str">
        <f>IF(AND($B$6=NB!$A$17,$B$8&gt;0),'Ersparnisberechnung Sommertarif'!$B$8*SLP!C8193,"")</f>
        <v/>
      </c>
    </row>
    <row r="8214" spans="1:5" x14ac:dyDescent="0.3">
      <c r="A8214" s="25">
        <v>46108</v>
      </c>
      <c r="B8214" s="31">
        <v>0.34375</v>
      </c>
      <c r="C8214" s="46"/>
      <c r="D8214" s="29">
        <v>46108.34375</v>
      </c>
      <c r="E8214" s="15" t="str">
        <f>IF(AND($B$6=NB!$A$17,$B$8&gt;0),'Ersparnisberechnung Sommertarif'!$B$8*SLP!C8194,"")</f>
        <v/>
      </c>
    </row>
    <row r="8215" spans="1:5" x14ac:dyDescent="0.3">
      <c r="A8215" s="25">
        <v>46108</v>
      </c>
      <c r="B8215" s="31">
        <v>0.35416666666666669</v>
      </c>
      <c r="C8215" s="46"/>
      <c r="D8215" s="29">
        <v>46108.354166666664</v>
      </c>
      <c r="E8215" s="15" t="str">
        <f>IF(AND($B$6=NB!$A$17,$B$8&gt;0),'Ersparnisberechnung Sommertarif'!$B$8*SLP!C8195,"")</f>
        <v/>
      </c>
    </row>
    <row r="8216" spans="1:5" x14ac:dyDescent="0.3">
      <c r="A8216" s="25">
        <v>46108</v>
      </c>
      <c r="B8216" s="31">
        <v>0.36458333333333331</v>
      </c>
      <c r="C8216" s="46"/>
      <c r="D8216" s="29">
        <v>46108.364583333336</v>
      </c>
      <c r="E8216" s="15" t="str">
        <f>IF(AND($B$6=NB!$A$17,$B$8&gt;0),'Ersparnisberechnung Sommertarif'!$B$8*SLP!C8196,"")</f>
        <v/>
      </c>
    </row>
    <row r="8217" spans="1:5" x14ac:dyDescent="0.3">
      <c r="A8217" s="25">
        <v>46108</v>
      </c>
      <c r="B8217" s="31">
        <v>0.375</v>
      </c>
      <c r="C8217" s="46"/>
      <c r="D8217" s="29">
        <v>46108.375</v>
      </c>
      <c r="E8217" s="15" t="str">
        <f>IF(AND($B$6=NB!$A$17,$B$8&gt;0),'Ersparnisberechnung Sommertarif'!$B$8*SLP!C8197,"")</f>
        <v/>
      </c>
    </row>
    <row r="8218" spans="1:5" x14ac:dyDescent="0.3">
      <c r="A8218" s="25">
        <v>46108</v>
      </c>
      <c r="B8218" s="31">
        <v>0.38541666666666669</v>
      </c>
      <c r="C8218" s="46"/>
      <c r="D8218" s="29">
        <v>46108.385416666664</v>
      </c>
      <c r="E8218" s="15" t="str">
        <f>IF(AND($B$6=NB!$A$17,$B$8&gt;0),'Ersparnisberechnung Sommertarif'!$B$8*SLP!C8198,"")</f>
        <v/>
      </c>
    </row>
    <row r="8219" spans="1:5" x14ac:dyDescent="0.3">
      <c r="A8219" s="25">
        <v>46108</v>
      </c>
      <c r="B8219" s="31">
        <v>0.39583333333333331</v>
      </c>
      <c r="C8219" s="46"/>
      <c r="D8219" s="29">
        <v>46108.395833333336</v>
      </c>
      <c r="E8219" s="15" t="str">
        <f>IF(AND($B$6=NB!$A$17,$B$8&gt;0),'Ersparnisberechnung Sommertarif'!$B$8*SLP!C8199,"")</f>
        <v/>
      </c>
    </row>
    <row r="8220" spans="1:5" x14ac:dyDescent="0.3">
      <c r="A8220" s="25">
        <v>46108</v>
      </c>
      <c r="B8220" s="31">
        <v>0.40625</v>
      </c>
      <c r="C8220" s="46"/>
      <c r="D8220" s="29">
        <v>46108.40625</v>
      </c>
      <c r="E8220" s="15" t="str">
        <f>IF(AND($B$6=NB!$A$17,$B$8&gt;0),'Ersparnisberechnung Sommertarif'!$B$8*SLP!C8200,"")</f>
        <v/>
      </c>
    </row>
    <row r="8221" spans="1:5" x14ac:dyDescent="0.3">
      <c r="A8221" s="25">
        <v>46108</v>
      </c>
      <c r="B8221" s="31">
        <v>0.41666666666666669</v>
      </c>
      <c r="C8221" s="46"/>
      <c r="D8221" s="29">
        <v>46108.416666666664</v>
      </c>
      <c r="E8221" s="15" t="str">
        <f>IF(AND($B$6=NB!$A$17,$B$8&gt;0),'Ersparnisberechnung Sommertarif'!$B$8*SLP!C8201,"")</f>
        <v/>
      </c>
    </row>
    <row r="8222" spans="1:5" x14ac:dyDescent="0.3">
      <c r="A8222" s="25">
        <v>46108</v>
      </c>
      <c r="B8222" s="31">
        <v>0.42708333333333331</v>
      </c>
      <c r="C8222" s="46"/>
      <c r="D8222" s="29">
        <v>46108.427083333336</v>
      </c>
      <c r="E8222" s="15" t="str">
        <f>IF(AND($B$6=NB!$A$17,$B$8&gt;0),'Ersparnisberechnung Sommertarif'!$B$8*SLP!C8202,"")</f>
        <v/>
      </c>
    </row>
    <row r="8223" spans="1:5" x14ac:dyDescent="0.3">
      <c r="A8223" s="25">
        <v>46108</v>
      </c>
      <c r="B8223" s="31">
        <v>0.4375</v>
      </c>
      <c r="C8223" s="46"/>
      <c r="D8223" s="29">
        <v>46108.4375</v>
      </c>
      <c r="E8223" s="15" t="str">
        <f>IF(AND($B$6=NB!$A$17,$B$8&gt;0),'Ersparnisberechnung Sommertarif'!$B$8*SLP!C8203,"")</f>
        <v/>
      </c>
    </row>
    <row r="8224" spans="1:5" x14ac:dyDescent="0.3">
      <c r="A8224" s="25">
        <v>46108</v>
      </c>
      <c r="B8224" s="31">
        <v>0.44791666666666669</v>
      </c>
      <c r="C8224" s="46"/>
      <c r="D8224" s="29">
        <v>46108.447916666664</v>
      </c>
      <c r="E8224" s="15" t="str">
        <f>IF(AND($B$6=NB!$A$17,$B$8&gt;0),'Ersparnisberechnung Sommertarif'!$B$8*SLP!C8204,"")</f>
        <v/>
      </c>
    </row>
    <row r="8225" spans="1:5" x14ac:dyDescent="0.3">
      <c r="A8225" s="25">
        <v>46108</v>
      </c>
      <c r="B8225" s="31">
        <v>0.45833333333333331</v>
      </c>
      <c r="C8225" s="46"/>
      <c r="D8225" s="29">
        <v>46108.458333333336</v>
      </c>
      <c r="E8225" s="15" t="str">
        <f>IF(AND($B$6=NB!$A$17,$B$8&gt;0),'Ersparnisberechnung Sommertarif'!$B$8*SLP!C8205,"")</f>
        <v/>
      </c>
    </row>
    <row r="8226" spans="1:5" x14ac:dyDescent="0.3">
      <c r="A8226" s="25">
        <v>46108</v>
      </c>
      <c r="B8226" s="31">
        <v>0.46875</v>
      </c>
      <c r="C8226" s="46"/>
      <c r="D8226" s="29">
        <v>46108.46875</v>
      </c>
      <c r="E8226" s="15" t="str">
        <f>IF(AND($B$6=NB!$A$17,$B$8&gt;0),'Ersparnisberechnung Sommertarif'!$B$8*SLP!C8206,"")</f>
        <v/>
      </c>
    </row>
    <row r="8227" spans="1:5" x14ac:dyDescent="0.3">
      <c r="A8227" s="25">
        <v>46108</v>
      </c>
      <c r="B8227" s="31">
        <v>0.47916666666666669</v>
      </c>
      <c r="C8227" s="46"/>
      <c r="D8227" s="29">
        <v>46108.479166666664</v>
      </c>
      <c r="E8227" s="15" t="str">
        <f>IF(AND($B$6=NB!$A$17,$B$8&gt;0),'Ersparnisberechnung Sommertarif'!$B$8*SLP!C8207,"")</f>
        <v/>
      </c>
    </row>
    <row r="8228" spans="1:5" x14ac:dyDescent="0.3">
      <c r="A8228" s="25">
        <v>46108</v>
      </c>
      <c r="B8228" s="31">
        <v>0.48958333333333331</v>
      </c>
      <c r="C8228" s="46"/>
      <c r="D8228" s="29">
        <v>46108.489583333336</v>
      </c>
      <c r="E8228" s="15" t="str">
        <f>IF(AND($B$6=NB!$A$17,$B$8&gt;0),'Ersparnisberechnung Sommertarif'!$B$8*SLP!C8208,"")</f>
        <v/>
      </c>
    </row>
    <row r="8229" spans="1:5" x14ac:dyDescent="0.3">
      <c r="A8229" s="25">
        <v>46108</v>
      </c>
      <c r="B8229" s="31">
        <v>0.5</v>
      </c>
      <c r="C8229" s="46"/>
      <c r="D8229" s="29">
        <v>46108.5</v>
      </c>
      <c r="E8229" s="15" t="str">
        <f>IF(AND($B$6=NB!$A$17,$B$8&gt;0),'Ersparnisberechnung Sommertarif'!$B$8*SLP!C8209,"")</f>
        <v/>
      </c>
    </row>
    <row r="8230" spans="1:5" x14ac:dyDescent="0.3">
      <c r="A8230" s="25">
        <v>46108</v>
      </c>
      <c r="B8230" s="31">
        <v>0.51041666666666663</v>
      </c>
      <c r="C8230" s="46"/>
      <c r="D8230" s="29">
        <v>46108.510416666664</v>
      </c>
      <c r="E8230" s="15" t="str">
        <f>IF(AND($B$6=NB!$A$17,$B$8&gt;0),'Ersparnisberechnung Sommertarif'!$B$8*SLP!C8210,"")</f>
        <v/>
      </c>
    </row>
    <row r="8231" spans="1:5" x14ac:dyDescent="0.3">
      <c r="A8231" s="25">
        <v>46108</v>
      </c>
      <c r="B8231" s="31">
        <v>0.52083333333333337</v>
      </c>
      <c r="C8231" s="46"/>
      <c r="D8231" s="29">
        <v>46108.520833333336</v>
      </c>
      <c r="E8231" s="15" t="str">
        <f>IF(AND($B$6=NB!$A$17,$B$8&gt;0),'Ersparnisberechnung Sommertarif'!$B$8*SLP!C8211,"")</f>
        <v/>
      </c>
    </row>
    <row r="8232" spans="1:5" x14ac:dyDescent="0.3">
      <c r="A8232" s="25">
        <v>46108</v>
      </c>
      <c r="B8232" s="31">
        <v>0.53125</v>
      </c>
      <c r="C8232" s="46"/>
      <c r="D8232" s="29">
        <v>46108.53125</v>
      </c>
      <c r="E8232" s="15" t="str">
        <f>IF(AND($B$6=NB!$A$17,$B$8&gt;0),'Ersparnisberechnung Sommertarif'!$B$8*SLP!C8212,"")</f>
        <v/>
      </c>
    </row>
    <row r="8233" spans="1:5" x14ac:dyDescent="0.3">
      <c r="A8233" s="25">
        <v>46108</v>
      </c>
      <c r="B8233" s="31">
        <v>0.54166666666666663</v>
      </c>
      <c r="C8233" s="46"/>
      <c r="D8233" s="29">
        <v>46108.541666666664</v>
      </c>
      <c r="E8233" s="15" t="str">
        <f>IF(AND($B$6=NB!$A$17,$B$8&gt;0),'Ersparnisberechnung Sommertarif'!$B$8*SLP!C8213,"")</f>
        <v/>
      </c>
    </row>
    <row r="8234" spans="1:5" x14ac:dyDescent="0.3">
      <c r="A8234" s="25">
        <v>46108</v>
      </c>
      <c r="B8234" s="31">
        <v>0.55208333333333337</v>
      </c>
      <c r="C8234" s="46"/>
      <c r="D8234" s="29">
        <v>46108.552083333336</v>
      </c>
      <c r="E8234" s="15" t="str">
        <f>IF(AND($B$6=NB!$A$17,$B$8&gt;0),'Ersparnisberechnung Sommertarif'!$B$8*SLP!C8214,"")</f>
        <v/>
      </c>
    </row>
    <row r="8235" spans="1:5" x14ac:dyDescent="0.3">
      <c r="A8235" s="25">
        <v>46108</v>
      </c>
      <c r="B8235" s="31">
        <v>0.5625</v>
      </c>
      <c r="C8235" s="46"/>
      <c r="D8235" s="29">
        <v>46108.5625</v>
      </c>
      <c r="E8235" s="15" t="str">
        <f>IF(AND($B$6=NB!$A$17,$B$8&gt;0),'Ersparnisberechnung Sommertarif'!$B$8*SLP!C8215,"")</f>
        <v/>
      </c>
    </row>
    <row r="8236" spans="1:5" x14ac:dyDescent="0.3">
      <c r="A8236" s="25">
        <v>46108</v>
      </c>
      <c r="B8236" s="31">
        <v>0.57291666666666663</v>
      </c>
      <c r="C8236" s="46"/>
      <c r="D8236" s="29">
        <v>46108.572916666664</v>
      </c>
      <c r="E8236" s="15" t="str">
        <f>IF(AND($B$6=NB!$A$17,$B$8&gt;0),'Ersparnisberechnung Sommertarif'!$B$8*SLP!C8216,"")</f>
        <v/>
      </c>
    </row>
    <row r="8237" spans="1:5" x14ac:dyDescent="0.3">
      <c r="A8237" s="25">
        <v>46108</v>
      </c>
      <c r="B8237" s="31">
        <v>0.58333333333333337</v>
      </c>
      <c r="C8237" s="46"/>
      <c r="D8237" s="29">
        <v>46108.583333333336</v>
      </c>
      <c r="E8237" s="15" t="str">
        <f>IF(AND($B$6=NB!$A$17,$B$8&gt;0),'Ersparnisberechnung Sommertarif'!$B$8*SLP!C8217,"")</f>
        <v/>
      </c>
    </row>
    <row r="8238" spans="1:5" x14ac:dyDescent="0.3">
      <c r="A8238" s="25">
        <v>46108</v>
      </c>
      <c r="B8238" s="31">
        <v>0.59375</v>
      </c>
      <c r="C8238" s="46"/>
      <c r="D8238" s="29">
        <v>46108.59375</v>
      </c>
      <c r="E8238" s="15" t="str">
        <f>IF(AND($B$6=NB!$A$17,$B$8&gt;0),'Ersparnisberechnung Sommertarif'!$B$8*SLP!C8218,"")</f>
        <v/>
      </c>
    </row>
    <row r="8239" spans="1:5" x14ac:dyDescent="0.3">
      <c r="A8239" s="25">
        <v>46108</v>
      </c>
      <c r="B8239" s="31">
        <v>0.60416666666666663</v>
      </c>
      <c r="C8239" s="46"/>
      <c r="D8239" s="29">
        <v>46108.604166666664</v>
      </c>
      <c r="E8239" s="15" t="str">
        <f>IF(AND($B$6=NB!$A$17,$B$8&gt;0),'Ersparnisberechnung Sommertarif'!$B$8*SLP!C8219,"")</f>
        <v/>
      </c>
    </row>
    <row r="8240" spans="1:5" x14ac:dyDescent="0.3">
      <c r="A8240" s="25">
        <v>46108</v>
      </c>
      <c r="B8240" s="31">
        <v>0.61458333333333337</v>
      </c>
      <c r="C8240" s="46"/>
      <c r="D8240" s="29">
        <v>46108.614583333336</v>
      </c>
      <c r="E8240" s="15" t="str">
        <f>IF(AND($B$6=NB!$A$17,$B$8&gt;0),'Ersparnisberechnung Sommertarif'!$B$8*SLP!C8220,"")</f>
        <v/>
      </c>
    </row>
    <row r="8241" spans="1:5" x14ac:dyDescent="0.3">
      <c r="A8241" s="25">
        <v>46108</v>
      </c>
      <c r="B8241" s="31">
        <v>0.625</v>
      </c>
      <c r="C8241" s="46"/>
      <c r="D8241" s="29">
        <v>46108.625</v>
      </c>
      <c r="E8241" s="15" t="str">
        <f>IF(AND($B$6=NB!$A$17,$B$8&gt;0),'Ersparnisberechnung Sommertarif'!$B$8*SLP!C8221,"")</f>
        <v/>
      </c>
    </row>
    <row r="8242" spans="1:5" x14ac:dyDescent="0.3">
      <c r="A8242" s="25">
        <v>46108</v>
      </c>
      <c r="B8242" s="31">
        <v>0.63541666666666663</v>
      </c>
      <c r="C8242" s="46"/>
      <c r="D8242" s="29">
        <v>46108.635416666664</v>
      </c>
      <c r="E8242" s="15" t="str">
        <f>IF(AND($B$6=NB!$A$17,$B$8&gt;0),'Ersparnisberechnung Sommertarif'!$B$8*SLP!C8222,"")</f>
        <v/>
      </c>
    </row>
    <row r="8243" spans="1:5" x14ac:dyDescent="0.3">
      <c r="A8243" s="25">
        <v>46108</v>
      </c>
      <c r="B8243" s="31">
        <v>0.64583333333333337</v>
      </c>
      <c r="C8243" s="46"/>
      <c r="D8243" s="29">
        <v>46108.645833333336</v>
      </c>
      <c r="E8243" s="15" t="str">
        <f>IF(AND($B$6=NB!$A$17,$B$8&gt;0),'Ersparnisberechnung Sommertarif'!$B$8*SLP!C8223,"")</f>
        <v/>
      </c>
    </row>
    <row r="8244" spans="1:5" x14ac:dyDescent="0.3">
      <c r="A8244" s="25">
        <v>46108</v>
      </c>
      <c r="B8244" s="31">
        <v>0.65625</v>
      </c>
      <c r="C8244" s="46"/>
      <c r="D8244" s="29">
        <v>46108.65625</v>
      </c>
      <c r="E8244" s="15" t="str">
        <f>IF(AND($B$6=NB!$A$17,$B$8&gt;0),'Ersparnisberechnung Sommertarif'!$B$8*SLP!C8224,"")</f>
        <v/>
      </c>
    </row>
    <row r="8245" spans="1:5" x14ac:dyDescent="0.3">
      <c r="A8245" s="25">
        <v>46108</v>
      </c>
      <c r="B8245" s="31">
        <v>0.66666666666666663</v>
      </c>
      <c r="C8245" s="46"/>
      <c r="D8245" s="29">
        <v>46108.666666666664</v>
      </c>
      <c r="E8245" s="15" t="str">
        <f>IF(AND($B$6=NB!$A$17,$B$8&gt;0),'Ersparnisberechnung Sommertarif'!$B$8*SLP!C8225,"")</f>
        <v/>
      </c>
    </row>
    <row r="8246" spans="1:5" x14ac:dyDescent="0.3">
      <c r="A8246" s="25">
        <v>46108</v>
      </c>
      <c r="B8246" s="31">
        <v>0.67708333333333337</v>
      </c>
      <c r="C8246" s="46"/>
      <c r="D8246" s="29">
        <v>46108.677083333336</v>
      </c>
      <c r="E8246" s="15" t="str">
        <f>IF(AND($B$6=NB!$A$17,$B$8&gt;0),'Ersparnisberechnung Sommertarif'!$B$8*SLP!C8226,"")</f>
        <v/>
      </c>
    </row>
    <row r="8247" spans="1:5" x14ac:dyDescent="0.3">
      <c r="A8247" s="25">
        <v>46108</v>
      </c>
      <c r="B8247" s="31">
        <v>0.6875</v>
      </c>
      <c r="C8247" s="46"/>
      <c r="D8247" s="29">
        <v>46108.6875</v>
      </c>
      <c r="E8247" s="15" t="str">
        <f>IF(AND($B$6=NB!$A$17,$B$8&gt;0),'Ersparnisberechnung Sommertarif'!$B$8*SLP!C8227,"")</f>
        <v/>
      </c>
    </row>
    <row r="8248" spans="1:5" x14ac:dyDescent="0.3">
      <c r="A8248" s="25">
        <v>46108</v>
      </c>
      <c r="B8248" s="31">
        <v>0.69791666666666663</v>
      </c>
      <c r="C8248" s="46"/>
      <c r="D8248" s="29">
        <v>46108.697916666664</v>
      </c>
      <c r="E8248" s="15" t="str">
        <f>IF(AND($B$6=NB!$A$17,$B$8&gt;0),'Ersparnisberechnung Sommertarif'!$B$8*SLP!C8228,"")</f>
        <v/>
      </c>
    </row>
    <row r="8249" spans="1:5" x14ac:dyDescent="0.3">
      <c r="A8249" s="25">
        <v>46108</v>
      </c>
      <c r="B8249" s="31">
        <v>0.70833333333333337</v>
      </c>
      <c r="C8249" s="46"/>
      <c r="D8249" s="29">
        <v>46108.708333333336</v>
      </c>
      <c r="E8249" s="15" t="str">
        <f>IF(AND($B$6=NB!$A$17,$B$8&gt;0),'Ersparnisberechnung Sommertarif'!$B$8*SLP!C8229,"")</f>
        <v/>
      </c>
    </row>
    <row r="8250" spans="1:5" x14ac:dyDescent="0.3">
      <c r="A8250" s="25">
        <v>46108</v>
      </c>
      <c r="B8250" s="31">
        <v>0.71875</v>
      </c>
      <c r="C8250" s="46"/>
      <c r="D8250" s="29">
        <v>46108.71875</v>
      </c>
      <c r="E8250" s="15" t="str">
        <f>IF(AND($B$6=NB!$A$17,$B$8&gt;0),'Ersparnisberechnung Sommertarif'!$B$8*SLP!C8230,"")</f>
        <v/>
      </c>
    </row>
    <row r="8251" spans="1:5" x14ac:dyDescent="0.3">
      <c r="A8251" s="25">
        <v>46108</v>
      </c>
      <c r="B8251" s="31">
        <v>0.72916666666666663</v>
      </c>
      <c r="C8251" s="46"/>
      <c r="D8251" s="29">
        <v>46108.729166666664</v>
      </c>
      <c r="E8251" s="15" t="str">
        <f>IF(AND($B$6=NB!$A$17,$B$8&gt;0),'Ersparnisberechnung Sommertarif'!$B$8*SLP!C8231,"")</f>
        <v/>
      </c>
    </row>
    <row r="8252" spans="1:5" x14ac:dyDescent="0.3">
      <c r="A8252" s="25">
        <v>46108</v>
      </c>
      <c r="B8252" s="31">
        <v>0.73958333333333337</v>
      </c>
      <c r="C8252" s="46"/>
      <c r="D8252" s="29">
        <v>46108.739583333336</v>
      </c>
      <c r="E8252" s="15" t="str">
        <f>IF(AND($B$6=NB!$A$17,$B$8&gt;0),'Ersparnisberechnung Sommertarif'!$B$8*SLP!C8232,"")</f>
        <v/>
      </c>
    </row>
    <row r="8253" spans="1:5" x14ac:dyDescent="0.3">
      <c r="A8253" s="25">
        <v>46108</v>
      </c>
      <c r="B8253" s="31">
        <v>0.75</v>
      </c>
      <c r="C8253" s="46"/>
      <c r="D8253" s="29">
        <v>46108.75</v>
      </c>
      <c r="E8253" s="15" t="str">
        <f>IF(AND($B$6=NB!$A$17,$B$8&gt;0),'Ersparnisberechnung Sommertarif'!$B$8*SLP!C8233,"")</f>
        <v/>
      </c>
    </row>
    <row r="8254" spans="1:5" x14ac:dyDescent="0.3">
      <c r="A8254" s="25">
        <v>46108</v>
      </c>
      <c r="B8254" s="31">
        <v>0.76041666666666663</v>
      </c>
      <c r="C8254" s="46"/>
      <c r="D8254" s="29">
        <v>46108.760416666664</v>
      </c>
      <c r="E8254" s="15" t="str">
        <f>IF(AND($B$6=NB!$A$17,$B$8&gt;0),'Ersparnisberechnung Sommertarif'!$B$8*SLP!C8234,"")</f>
        <v/>
      </c>
    </row>
    <row r="8255" spans="1:5" x14ac:dyDescent="0.3">
      <c r="A8255" s="25">
        <v>46108</v>
      </c>
      <c r="B8255" s="31">
        <v>0.77083333333333337</v>
      </c>
      <c r="C8255" s="46"/>
      <c r="D8255" s="29">
        <v>46108.770833333336</v>
      </c>
      <c r="E8255" s="15" t="str">
        <f>IF(AND($B$6=NB!$A$17,$B$8&gt;0),'Ersparnisberechnung Sommertarif'!$B$8*SLP!C8235,"")</f>
        <v/>
      </c>
    </row>
    <row r="8256" spans="1:5" x14ac:dyDescent="0.3">
      <c r="A8256" s="25">
        <v>46108</v>
      </c>
      <c r="B8256" s="31">
        <v>0.78125</v>
      </c>
      <c r="C8256" s="46"/>
      <c r="D8256" s="29">
        <v>46108.78125</v>
      </c>
      <c r="E8256" s="15" t="str">
        <f>IF(AND($B$6=NB!$A$17,$B$8&gt;0),'Ersparnisberechnung Sommertarif'!$B$8*SLP!C8236,"")</f>
        <v/>
      </c>
    </row>
    <row r="8257" spans="1:5" x14ac:dyDescent="0.3">
      <c r="A8257" s="25">
        <v>46108</v>
      </c>
      <c r="B8257" s="31">
        <v>0.79166666666666663</v>
      </c>
      <c r="C8257" s="46"/>
      <c r="D8257" s="29">
        <v>46108.791666666664</v>
      </c>
      <c r="E8257" s="15" t="str">
        <f>IF(AND($B$6=NB!$A$17,$B$8&gt;0),'Ersparnisberechnung Sommertarif'!$B$8*SLP!C8237,"")</f>
        <v/>
      </c>
    </row>
    <row r="8258" spans="1:5" x14ac:dyDescent="0.3">
      <c r="A8258" s="25">
        <v>46108</v>
      </c>
      <c r="B8258" s="31">
        <v>0.80208333333333337</v>
      </c>
      <c r="C8258" s="46"/>
      <c r="D8258" s="29">
        <v>46108.802083333336</v>
      </c>
      <c r="E8258" s="15" t="str">
        <f>IF(AND($B$6=NB!$A$17,$B$8&gt;0),'Ersparnisberechnung Sommertarif'!$B$8*SLP!C8238,"")</f>
        <v/>
      </c>
    </row>
    <row r="8259" spans="1:5" x14ac:dyDescent="0.3">
      <c r="A8259" s="25">
        <v>46108</v>
      </c>
      <c r="B8259" s="31">
        <v>0.8125</v>
      </c>
      <c r="C8259" s="46"/>
      <c r="D8259" s="29">
        <v>46108.8125</v>
      </c>
      <c r="E8259" s="15" t="str">
        <f>IF(AND($B$6=NB!$A$17,$B$8&gt;0),'Ersparnisberechnung Sommertarif'!$B$8*SLP!C8239,"")</f>
        <v/>
      </c>
    </row>
    <row r="8260" spans="1:5" x14ac:dyDescent="0.3">
      <c r="A8260" s="25">
        <v>46108</v>
      </c>
      <c r="B8260" s="31">
        <v>0.82291666666666663</v>
      </c>
      <c r="C8260" s="46"/>
      <c r="D8260" s="29">
        <v>46108.822916666664</v>
      </c>
      <c r="E8260" s="15" t="str">
        <f>IF(AND($B$6=NB!$A$17,$B$8&gt;0),'Ersparnisberechnung Sommertarif'!$B$8*SLP!C8240,"")</f>
        <v/>
      </c>
    </row>
    <row r="8261" spans="1:5" x14ac:dyDescent="0.3">
      <c r="A8261" s="25">
        <v>46108</v>
      </c>
      <c r="B8261" s="31">
        <v>0.83333333333333337</v>
      </c>
      <c r="C8261" s="46"/>
      <c r="D8261" s="29">
        <v>46108.833333333336</v>
      </c>
      <c r="E8261" s="15" t="str">
        <f>IF(AND($B$6=NB!$A$17,$B$8&gt;0),'Ersparnisberechnung Sommertarif'!$B$8*SLP!C8241,"")</f>
        <v/>
      </c>
    </row>
    <row r="8262" spans="1:5" x14ac:dyDescent="0.3">
      <c r="A8262" s="25">
        <v>46108</v>
      </c>
      <c r="B8262" s="31">
        <v>0.84375</v>
      </c>
      <c r="C8262" s="46"/>
      <c r="D8262" s="29">
        <v>46108.84375</v>
      </c>
      <c r="E8262" s="15" t="str">
        <f>IF(AND($B$6=NB!$A$17,$B$8&gt;0),'Ersparnisberechnung Sommertarif'!$B$8*SLP!C8242,"")</f>
        <v/>
      </c>
    </row>
    <row r="8263" spans="1:5" x14ac:dyDescent="0.3">
      <c r="A8263" s="25">
        <v>46108</v>
      </c>
      <c r="B8263" s="31">
        <v>0.85416666666666663</v>
      </c>
      <c r="C8263" s="46"/>
      <c r="D8263" s="29">
        <v>46108.854166666664</v>
      </c>
      <c r="E8263" s="15" t="str">
        <f>IF(AND($B$6=NB!$A$17,$B$8&gt;0),'Ersparnisberechnung Sommertarif'!$B$8*SLP!C8243,"")</f>
        <v/>
      </c>
    </row>
    <row r="8264" spans="1:5" x14ac:dyDescent="0.3">
      <c r="A8264" s="25">
        <v>46108</v>
      </c>
      <c r="B8264" s="31">
        <v>0.86458333333333337</v>
      </c>
      <c r="C8264" s="46"/>
      <c r="D8264" s="29">
        <v>46108.864583333336</v>
      </c>
      <c r="E8264" s="15" t="str">
        <f>IF(AND($B$6=NB!$A$17,$B$8&gt;0),'Ersparnisberechnung Sommertarif'!$B$8*SLP!C8244,"")</f>
        <v/>
      </c>
    </row>
    <row r="8265" spans="1:5" x14ac:dyDescent="0.3">
      <c r="A8265" s="25">
        <v>46108</v>
      </c>
      <c r="B8265" s="31">
        <v>0.875</v>
      </c>
      <c r="C8265" s="46"/>
      <c r="D8265" s="29">
        <v>46108.875</v>
      </c>
      <c r="E8265" s="15" t="str">
        <f>IF(AND($B$6=NB!$A$17,$B$8&gt;0),'Ersparnisberechnung Sommertarif'!$B$8*SLP!C8245,"")</f>
        <v/>
      </c>
    </row>
    <row r="8266" spans="1:5" x14ac:dyDescent="0.3">
      <c r="A8266" s="25">
        <v>46108</v>
      </c>
      <c r="B8266" s="31">
        <v>0.88541666666666663</v>
      </c>
      <c r="C8266" s="46"/>
      <c r="D8266" s="29">
        <v>46108.885416666664</v>
      </c>
      <c r="E8266" s="15" t="str">
        <f>IF(AND($B$6=NB!$A$17,$B$8&gt;0),'Ersparnisberechnung Sommertarif'!$B$8*SLP!C8246,"")</f>
        <v/>
      </c>
    </row>
    <row r="8267" spans="1:5" x14ac:dyDescent="0.3">
      <c r="A8267" s="25">
        <v>46108</v>
      </c>
      <c r="B8267" s="31">
        <v>0.89583333333333337</v>
      </c>
      <c r="C8267" s="46"/>
      <c r="D8267" s="29">
        <v>46108.895833333336</v>
      </c>
      <c r="E8267" s="15" t="str">
        <f>IF(AND($B$6=NB!$A$17,$B$8&gt;0),'Ersparnisberechnung Sommertarif'!$B$8*SLP!C8247,"")</f>
        <v/>
      </c>
    </row>
    <row r="8268" spans="1:5" x14ac:dyDescent="0.3">
      <c r="A8268" s="25">
        <v>46108</v>
      </c>
      <c r="B8268" s="31">
        <v>0.90625</v>
      </c>
      <c r="C8268" s="46"/>
      <c r="D8268" s="29">
        <v>46108.90625</v>
      </c>
      <c r="E8268" s="15" t="str">
        <f>IF(AND($B$6=NB!$A$17,$B$8&gt;0),'Ersparnisberechnung Sommertarif'!$B$8*SLP!C8248,"")</f>
        <v/>
      </c>
    </row>
    <row r="8269" spans="1:5" x14ac:dyDescent="0.3">
      <c r="A8269" s="25">
        <v>46108</v>
      </c>
      <c r="B8269" s="31">
        <v>0.91666666666666663</v>
      </c>
      <c r="C8269" s="46"/>
      <c r="D8269" s="29">
        <v>46108.916666666664</v>
      </c>
      <c r="E8269" s="15" t="str">
        <f>IF(AND($B$6=NB!$A$17,$B$8&gt;0),'Ersparnisberechnung Sommertarif'!$B$8*SLP!C8249,"")</f>
        <v/>
      </c>
    </row>
    <row r="8270" spans="1:5" x14ac:dyDescent="0.3">
      <c r="A8270" s="25">
        <v>46108</v>
      </c>
      <c r="B8270" s="31">
        <v>0.92708333333333337</v>
      </c>
      <c r="C8270" s="46"/>
      <c r="D8270" s="29">
        <v>46108.927083333336</v>
      </c>
      <c r="E8270" s="15" t="str">
        <f>IF(AND($B$6=NB!$A$17,$B$8&gt;0),'Ersparnisberechnung Sommertarif'!$B$8*SLP!C8250,"")</f>
        <v/>
      </c>
    </row>
    <row r="8271" spans="1:5" x14ac:dyDescent="0.3">
      <c r="A8271" s="25">
        <v>46108</v>
      </c>
      <c r="B8271" s="31">
        <v>0.9375</v>
      </c>
      <c r="C8271" s="46"/>
      <c r="D8271" s="29">
        <v>46108.9375</v>
      </c>
      <c r="E8271" s="15" t="str">
        <f>IF(AND($B$6=NB!$A$17,$B$8&gt;0),'Ersparnisberechnung Sommertarif'!$B$8*SLP!C8251,"")</f>
        <v/>
      </c>
    </row>
    <row r="8272" spans="1:5" x14ac:dyDescent="0.3">
      <c r="A8272" s="25">
        <v>46108</v>
      </c>
      <c r="B8272" s="31">
        <v>0.94791666666666663</v>
      </c>
      <c r="C8272" s="46"/>
      <c r="D8272" s="29">
        <v>46108.947916666664</v>
      </c>
      <c r="E8272" s="15" t="str">
        <f>IF(AND($B$6=NB!$A$17,$B$8&gt;0),'Ersparnisberechnung Sommertarif'!$B$8*SLP!C8252,"")</f>
        <v/>
      </c>
    </row>
    <row r="8273" spans="1:5" x14ac:dyDescent="0.3">
      <c r="A8273" s="25">
        <v>46108</v>
      </c>
      <c r="B8273" s="31">
        <v>0.95833333333333337</v>
      </c>
      <c r="C8273" s="46"/>
      <c r="D8273" s="29">
        <v>46108.958333333336</v>
      </c>
      <c r="E8273" s="15" t="str">
        <f>IF(AND($B$6=NB!$A$17,$B$8&gt;0),'Ersparnisberechnung Sommertarif'!$B$8*SLP!C8253,"")</f>
        <v/>
      </c>
    </row>
    <row r="8274" spans="1:5" x14ac:dyDescent="0.3">
      <c r="A8274" s="25">
        <v>46108</v>
      </c>
      <c r="B8274" s="31">
        <v>0.96875</v>
      </c>
      <c r="C8274" s="46"/>
      <c r="D8274" s="29">
        <v>46108.96875</v>
      </c>
      <c r="E8274" s="15" t="str">
        <f>IF(AND($B$6=NB!$A$17,$B$8&gt;0),'Ersparnisberechnung Sommertarif'!$B$8*SLP!C8254,"")</f>
        <v/>
      </c>
    </row>
    <row r="8275" spans="1:5" x14ac:dyDescent="0.3">
      <c r="A8275" s="25">
        <v>46108</v>
      </c>
      <c r="B8275" s="31">
        <v>0.97916666666666663</v>
      </c>
      <c r="C8275" s="46"/>
      <c r="D8275" s="29">
        <v>46108.979166666664</v>
      </c>
      <c r="E8275" s="15" t="str">
        <f>IF(AND($B$6=NB!$A$17,$B$8&gt;0),'Ersparnisberechnung Sommertarif'!$B$8*SLP!C8255,"")</f>
        <v/>
      </c>
    </row>
    <row r="8276" spans="1:5" x14ac:dyDescent="0.3">
      <c r="A8276" s="25">
        <v>46108</v>
      </c>
      <c r="B8276" s="31">
        <v>0.98958333333333337</v>
      </c>
      <c r="C8276" s="46"/>
      <c r="D8276" s="29">
        <v>46108.989583333336</v>
      </c>
      <c r="E8276" s="15" t="str">
        <f>IF(AND($B$6=NB!$A$17,$B$8&gt;0),'Ersparnisberechnung Sommertarif'!$B$8*SLP!C8256,"")</f>
        <v/>
      </c>
    </row>
    <row r="8277" spans="1:5" x14ac:dyDescent="0.3">
      <c r="A8277" s="25">
        <v>46109</v>
      </c>
      <c r="B8277" s="31">
        <v>0</v>
      </c>
      <c r="C8277" s="46"/>
      <c r="D8277" s="29">
        <v>46109</v>
      </c>
      <c r="E8277" s="15" t="str">
        <f>IF(AND($B$6=NB!$A$17,$B$8&gt;0),'Ersparnisberechnung Sommertarif'!$B$8*SLP!C8257,"")</f>
        <v/>
      </c>
    </row>
    <row r="8278" spans="1:5" x14ac:dyDescent="0.3">
      <c r="A8278" s="25">
        <v>46109</v>
      </c>
      <c r="B8278" s="31">
        <v>1.0416666666666666E-2</v>
      </c>
      <c r="C8278" s="46"/>
      <c r="D8278" s="29">
        <v>46109.010416666664</v>
      </c>
      <c r="E8278" s="15" t="str">
        <f>IF(AND($B$6=NB!$A$17,$B$8&gt;0),'Ersparnisberechnung Sommertarif'!$B$8*SLP!C8258,"")</f>
        <v/>
      </c>
    </row>
    <row r="8279" spans="1:5" x14ac:dyDescent="0.3">
      <c r="A8279" s="25">
        <v>46109</v>
      </c>
      <c r="B8279" s="31">
        <v>2.0833333333333332E-2</v>
      </c>
      <c r="C8279" s="46"/>
      <c r="D8279" s="29">
        <v>46109.020833333336</v>
      </c>
      <c r="E8279" s="15" t="str">
        <f>IF(AND($B$6=NB!$A$17,$B$8&gt;0),'Ersparnisberechnung Sommertarif'!$B$8*SLP!C8259,"")</f>
        <v/>
      </c>
    </row>
    <row r="8280" spans="1:5" x14ac:dyDescent="0.3">
      <c r="A8280" s="25">
        <v>46109</v>
      </c>
      <c r="B8280" s="31">
        <v>3.125E-2</v>
      </c>
      <c r="C8280" s="46"/>
      <c r="D8280" s="29">
        <v>46109.03125</v>
      </c>
      <c r="E8280" s="15" t="str">
        <f>IF(AND($B$6=NB!$A$17,$B$8&gt;0),'Ersparnisberechnung Sommertarif'!$B$8*SLP!C8260,"")</f>
        <v/>
      </c>
    </row>
    <row r="8281" spans="1:5" x14ac:dyDescent="0.3">
      <c r="A8281" s="25">
        <v>46109</v>
      </c>
      <c r="B8281" s="31">
        <v>4.1666666666666664E-2</v>
      </c>
      <c r="C8281" s="46"/>
      <c r="D8281" s="29">
        <v>46109.041666666664</v>
      </c>
      <c r="E8281" s="15" t="str">
        <f>IF(AND($B$6=NB!$A$17,$B$8&gt;0),'Ersparnisberechnung Sommertarif'!$B$8*SLP!C8261,"")</f>
        <v/>
      </c>
    </row>
    <row r="8282" spans="1:5" x14ac:dyDescent="0.3">
      <c r="A8282" s="25">
        <v>46109</v>
      </c>
      <c r="B8282" s="31">
        <v>5.2083333333333336E-2</v>
      </c>
      <c r="C8282" s="46"/>
      <c r="D8282" s="29">
        <v>46109.052083333336</v>
      </c>
      <c r="E8282" s="15" t="str">
        <f>IF(AND($B$6=NB!$A$17,$B$8&gt;0),'Ersparnisberechnung Sommertarif'!$B$8*SLP!C8262,"")</f>
        <v/>
      </c>
    </row>
    <row r="8283" spans="1:5" x14ac:dyDescent="0.3">
      <c r="A8283" s="25">
        <v>46109</v>
      </c>
      <c r="B8283" s="31">
        <v>6.25E-2</v>
      </c>
      <c r="C8283" s="46"/>
      <c r="D8283" s="29">
        <v>46109.0625</v>
      </c>
      <c r="E8283" s="15" t="str">
        <f>IF(AND($B$6=NB!$A$17,$B$8&gt;0),'Ersparnisberechnung Sommertarif'!$B$8*SLP!C8263,"")</f>
        <v/>
      </c>
    </row>
    <row r="8284" spans="1:5" x14ac:dyDescent="0.3">
      <c r="A8284" s="25">
        <v>46109</v>
      </c>
      <c r="B8284" s="31">
        <v>7.2916666666666671E-2</v>
      </c>
      <c r="C8284" s="46"/>
      <c r="D8284" s="29">
        <v>46109.072916666664</v>
      </c>
      <c r="E8284" s="15" t="str">
        <f>IF(AND($B$6=NB!$A$17,$B$8&gt;0),'Ersparnisberechnung Sommertarif'!$B$8*SLP!C8264,"")</f>
        <v/>
      </c>
    </row>
    <row r="8285" spans="1:5" x14ac:dyDescent="0.3">
      <c r="A8285" s="25">
        <v>46109</v>
      </c>
      <c r="B8285" s="31">
        <v>8.3333333333333329E-2</v>
      </c>
      <c r="C8285" s="46"/>
      <c r="D8285" s="29">
        <v>46109.083333333336</v>
      </c>
      <c r="E8285" s="15" t="str">
        <f>IF(AND($B$6=NB!$A$17,$B$8&gt;0),'Ersparnisberechnung Sommertarif'!$B$8*SLP!C8265,"")</f>
        <v/>
      </c>
    </row>
    <row r="8286" spans="1:5" x14ac:dyDescent="0.3">
      <c r="A8286" s="25">
        <v>46109</v>
      </c>
      <c r="B8286" s="31">
        <v>9.375E-2</v>
      </c>
      <c r="C8286" s="46"/>
      <c r="D8286" s="29">
        <v>46109.09375</v>
      </c>
      <c r="E8286" s="15" t="str">
        <f>IF(AND($B$6=NB!$A$17,$B$8&gt;0),'Ersparnisberechnung Sommertarif'!$B$8*SLP!C8266,"")</f>
        <v/>
      </c>
    </row>
    <row r="8287" spans="1:5" x14ac:dyDescent="0.3">
      <c r="A8287" s="25">
        <v>46109</v>
      </c>
      <c r="B8287" s="31">
        <v>0.10416666666666667</v>
      </c>
      <c r="C8287" s="46"/>
      <c r="D8287" s="29">
        <v>46109.104166666664</v>
      </c>
      <c r="E8287" s="15" t="str">
        <f>IF(AND($B$6=NB!$A$17,$B$8&gt;0),'Ersparnisberechnung Sommertarif'!$B$8*SLP!C8267,"")</f>
        <v/>
      </c>
    </row>
    <row r="8288" spans="1:5" x14ac:dyDescent="0.3">
      <c r="A8288" s="25">
        <v>46109</v>
      </c>
      <c r="B8288" s="31">
        <v>0.11458333333333333</v>
      </c>
      <c r="C8288" s="46"/>
      <c r="D8288" s="29">
        <v>46109.114583333336</v>
      </c>
      <c r="E8288" s="15" t="str">
        <f>IF(AND($B$6=NB!$A$17,$B$8&gt;0),'Ersparnisberechnung Sommertarif'!$B$8*SLP!C8268,"")</f>
        <v/>
      </c>
    </row>
    <row r="8289" spans="1:5" x14ac:dyDescent="0.3">
      <c r="A8289" s="25">
        <v>46109</v>
      </c>
      <c r="B8289" s="31">
        <v>0.125</v>
      </c>
      <c r="C8289" s="46"/>
      <c r="D8289" s="29">
        <v>46109.125</v>
      </c>
      <c r="E8289" s="15" t="str">
        <f>IF(AND($B$6=NB!$A$17,$B$8&gt;0),'Ersparnisberechnung Sommertarif'!$B$8*SLP!C8269,"")</f>
        <v/>
      </c>
    </row>
    <row r="8290" spans="1:5" x14ac:dyDescent="0.3">
      <c r="A8290" s="25">
        <v>46109</v>
      </c>
      <c r="B8290" s="31">
        <v>0.13541666666666666</v>
      </c>
      <c r="C8290" s="46"/>
      <c r="D8290" s="29">
        <v>46109.135416666664</v>
      </c>
      <c r="E8290" s="15" t="str">
        <f>IF(AND($B$6=NB!$A$17,$B$8&gt;0),'Ersparnisberechnung Sommertarif'!$B$8*SLP!C8270,"")</f>
        <v/>
      </c>
    </row>
    <row r="8291" spans="1:5" x14ac:dyDescent="0.3">
      <c r="A8291" s="25">
        <v>46109</v>
      </c>
      <c r="B8291" s="31">
        <v>0.14583333333333334</v>
      </c>
      <c r="C8291" s="46"/>
      <c r="D8291" s="29">
        <v>46109.145833333336</v>
      </c>
      <c r="E8291" s="15" t="str">
        <f>IF(AND($B$6=NB!$A$17,$B$8&gt;0),'Ersparnisberechnung Sommertarif'!$B$8*SLP!C8271,"")</f>
        <v/>
      </c>
    </row>
    <row r="8292" spans="1:5" x14ac:dyDescent="0.3">
      <c r="A8292" s="25">
        <v>46109</v>
      </c>
      <c r="B8292" s="31">
        <v>0.15625</v>
      </c>
      <c r="C8292" s="46"/>
      <c r="D8292" s="29">
        <v>46109.15625</v>
      </c>
      <c r="E8292" s="15" t="str">
        <f>IF(AND($B$6=NB!$A$17,$B$8&gt;0),'Ersparnisberechnung Sommertarif'!$B$8*SLP!C8272,"")</f>
        <v/>
      </c>
    </row>
    <row r="8293" spans="1:5" x14ac:dyDescent="0.3">
      <c r="A8293" s="25">
        <v>46109</v>
      </c>
      <c r="B8293" s="31">
        <v>0.16666666666666666</v>
      </c>
      <c r="C8293" s="46"/>
      <c r="D8293" s="29">
        <v>46109.166666666664</v>
      </c>
      <c r="E8293" s="15" t="str">
        <f>IF(AND($B$6=NB!$A$17,$B$8&gt;0),'Ersparnisberechnung Sommertarif'!$B$8*SLP!C8273,"")</f>
        <v/>
      </c>
    </row>
    <row r="8294" spans="1:5" x14ac:dyDescent="0.3">
      <c r="A8294" s="25">
        <v>46109</v>
      </c>
      <c r="B8294" s="31">
        <v>0.17708333333333334</v>
      </c>
      <c r="C8294" s="46"/>
      <c r="D8294" s="29">
        <v>46109.177083333336</v>
      </c>
      <c r="E8294" s="15" t="str">
        <f>IF(AND($B$6=NB!$A$17,$B$8&gt;0),'Ersparnisberechnung Sommertarif'!$B$8*SLP!C8274,"")</f>
        <v/>
      </c>
    </row>
    <row r="8295" spans="1:5" x14ac:dyDescent="0.3">
      <c r="A8295" s="25">
        <v>46109</v>
      </c>
      <c r="B8295" s="31">
        <v>0.1875</v>
      </c>
      <c r="C8295" s="46"/>
      <c r="D8295" s="29">
        <v>46109.1875</v>
      </c>
      <c r="E8295" s="15" t="str">
        <f>IF(AND($B$6=NB!$A$17,$B$8&gt;0),'Ersparnisberechnung Sommertarif'!$B$8*SLP!C8275,"")</f>
        <v/>
      </c>
    </row>
    <row r="8296" spans="1:5" x14ac:dyDescent="0.3">
      <c r="A8296" s="25">
        <v>46109</v>
      </c>
      <c r="B8296" s="31">
        <v>0.19791666666666666</v>
      </c>
      <c r="C8296" s="46"/>
      <c r="D8296" s="29">
        <v>46109.197916666664</v>
      </c>
      <c r="E8296" s="15" t="str">
        <f>IF(AND($B$6=NB!$A$17,$B$8&gt;0),'Ersparnisberechnung Sommertarif'!$B$8*SLP!C8276,"")</f>
        <v/>
      </c>
    </row>
    <row r="8297" spans="1:5" x14ac:dyDescent="0.3">
      <c r="A8297" s="25">
        <v>46109</v>
      </c>
      <c r="B8297" s="31">
        <v>0.20833333333333334</v>
      </c>
      <c r="C8297" s="46"/>
      <c r="D8297" s="29">
        <v>46109.208333333336</v>
      </c>
      <c r="E8297" s="15" t="str">
        <f>IF(AND($B$6=NB!$A$17,$B$8&gt;0),'Ersparnisberechnung Sommertarif'!$B$8*SLP!C8277,"")</f>
        <v/>
      </c>
    </row>
    <row r="8298" spans="1:5" x14ac:dyDescent="0.3">
      <c r="A8298" s="25">
        <v>46109</v>
      </c>
      <c r="B8298" s="31">
        <v>0.21875</v>
      </c>
      <c r="C8298" s="46"/>
      <c r="D8298" s="29">
        <v>46109.21875</v>
      </c>
      <c r="E8298" s="15" t="str">
        <f>IF(AND($B$6=NB!$A$17,$B$8&gt;0),'Ersparnisberechnung Sommertarif'!$B$8*SLP!C8278,"")</f>
        <v/>
      </c>
    </row>
    <row r="8299" spans="1:5" x14ac:dyDescent="0.3">
      <c r="A8299" s="25">
        <v>46109</v>
      </c>
      <c r="B8299" s="31">
        <v>0.22916666666666666</v>
      </c>
      <c r="C8299" s="46"/>
      <c r="D8299" s="29">
        <v>46109.229166666664</v>
      </c>
      <c r="E8299" s="15" t="str">
        <f>IF(AND($B$6=NB!$A$17,$B$8&gt;0),'Ersparnisberechnung Sommertarif'!$B$8*SLP!C8279,"")</f>
        <v/>
      </c>
    </row>
    <row r="8300" spans="1:5" x14ac:dyDescent="0.3">
      <c r="A8300" s="25">
        <v>46109</v>
      </c>
      <c r="B8300" s="31">
        <v>0.23958333333333334</v>
      </c>
      <c r="C8300" s="46"/>
      <c r="D8300" s="29">
        <v>46109.239583333336</v>
      </c>
      <c r="E8300" s="15" t="str">
        <f>IF(AND($B$6=NB!$A$17,$B$8&gt;0),'Ersparnisberechnung Sommertarif'!$B$8*SLP!C8280,"")</f>
        <v/>
      </c>
    </row>
    <row r="8301" spans="1:5" x14ac:dyDescent="0.3">
      <c r="A8301" s="25">
        <v>46109</v>
      </c>
      <c r="B8301" s="31">
        <v>0.25</v>
      </c>
      <c r="C8301" s="46"/>
      <c r="D8301" s="29">
        <v>46109.25</v>
      </c>
      <c r="E8301" s="15" t="str">
        <f>IF(AND($B$6=NB!$A$17,$B$8&gt;0),'Ersparnisberechnung Sommertarif'!$B$8*SLP!C8281,"")</f>
        <v/>
      </c>
    </row>
    <row r="8302" spans="1:5" x14ac:dyDescent="0.3">
      <c r="A8302" s="25">
        <v>46109</v>
      </c>
      <c r="B8302" s="31">
        <v>0.26041666666666669</v>
      </c>
      <c r="C8302" s="46"/>
      <c r="D8302" s="29">
        <v>46109.260416666664</v>
      </c>
      <c r="E8302" s="15" t="str">
        <f>IF(AND($B$6=NB!$A$17,$B$8&gt;0),'Ersparnisberechnung Sommertarif'!$B$8*SLP!C8282,"")</f>
        <v/>
      </c>
    </row>
    <row r="8303" spans="1:5" x14ac:dyDescent="0.3">
      <c r="A8303" s="25">
        <v>46109</v>
      </c>
      <c r="B8303" s="31">
        <v>0.27083333333333331</v>
      </c>
      <c r="C8303" s="46"/>
      <c r="D8303" s="29">
        <v>46109.270833333336</v>
      </c>
      <c r="E8303" s="15" t="str">
        <f>IF(AND($B$6=NB!$A$17,$B$8&gt;0),'Ersparnisberechnung Sommertarif'!$B$8*SLP!C8283,"")</f>
        <v/>
      </c>
    </row>
    <row r="8304" spans="1:5" x14ac:dyDescent="0.3">
      <c r="A8304" s="25">
        <v>46109</v>
      </c>
      <c r="B8304" s="31">
        <v>0.28125</v>
      </c>
      <c r="C8304" s="46"/>
      <c r="D8304" s="29">
        <v>46109.28125</v>
      </c>
      <c r="E8304" s="15" t="str">
        <f>IF(AND($B$6=NB!$A$17,$B$8&gt;0),'Ersparnisberechnung Sommertarif'!$B$8*SLP!C8284,"")</f>
        <v/>
      </c>
    </row>
    <row r="8305" spans="1:5" x14ac:dyDescent="0.3">
      <c r="A8305" s="25">
        <v>46109</v>
      </c>
      <c r="B8305" s="31">
        <v>0.29166666666666669</v>
      </c>
      <c r="C8305" s="46"/>
      <c r="D8305" s="29">
        <v>46109.291666666664</v>
      </c>
      <c r="E8305" s="15" t="str">
        <f>IF(AND($B$6=NB!$A$17,$B$8&gt;0),'Ersparnisberechnung Sommertarif'!$B$8*SLP!C8285,"")</f>
        <v/>
      </c>
    </row>
    <row r="8306" spans="1:5" x14ac:dyDescent="0.3">
      <c r="A8306" s="25">
        <v>46109</v>
      </c>
      <c r="B8306" s="31">
        <v>0.30208333333333331</v>
      </c>
      <c r="C8306" s="46"/>
      <c r="D8306" s="29">
        <v>46109.302083333336</v>
      </c>
      <c r="E8306" s="15" t="str">
        <f>IF(AND($B$6=NB!$A$17,$B$8&gt;0),'Ersparnisberechnung Sommertarif'!$B$8*SLP!C8286,"")</f>
        <v/>
      </c>
    </row>
    <row r="8307" spans="1:5" x14ac:dyDescent="0.3">
      <c r="A8307" s="25">
        <v>46109</v>
      </c>
      <c r="B8307" s="31">
        <v>0.3125</v>
      </c>
      <c r="C8307" s="46"/>
      <c r="D8307" s="29">
        <v>46109.3125</v>
      </c>
      <c r="E8307" s="15" t="str">
        <f>IF(AND($B$6=NB!$A$17,$B$8&gt;0),'Ersparnisberechnung Sommertarif'!$B$8*SLP!C8287,"")</f>
        <v/>
      </c>
    </row>
    <row r="8308" spans="1:5" x14ac:dyDescent="0.3">
      <c r="A8308" s="25">
        <v>46109</v>
      </c>
      <c r="B8308" s="31">
        <v>0.32291666666666669</v>
      </c>
      <c r="C8308" s="46"/>
      <c r="D8308" s="29">
        <v>46109.322916666664</v>
      </c>
      <c r="E8308" s="15" t="str">
        <f>IF(AND($B$6=NB!$A$17,$B$8&gt;0),'Ersparnisberechnung Sommertarif'!$B$8*SLP!C8288,"")</f>
        <v/>
      </c>
    </row>
    <row r="8309" spans="1:5" x14ac:dyDescent="0.3">
      <c r="A8309" s="25">
        <v>46109</v>
      </c>
      <c r="B8309" s="31">
        <v>0.33333333333333331</v>
      </c>
      <c r="C8309" s="46"/>
      <c r="D8309" s="29">
        <v>46109.333333333336</v>
      </c>
      <c r="E8309" s="15" t="str">
        <f>IF(AND($B$6=NB!$A$17,$B$8&gt;0),'Ersparnisberechnung Sommertarif'!$B$8*SLP!C8289,"")</f>
        <v/>
      </c>
    </row>
    <row r="8310" spans="1:5" x14ac:dyDescent="0.3">
      <c r="A8310" s="25">
        <v>46109</v>
      </c>
      <c r="B8310" s="31">
        <v>0.34375</v>
      </c>
      <c r="C8310" s="46"/>
      <c r="D8310" s="29">
        <v>46109.34375</v>
      </c>
      <c r="E8310" s="15" t="str">
        <f>IF(AND($B$6=NB!$A$17,$B$8&gt;0),'Ersparnisberechnung Sommertarif'!$B$8*SLP!C8290,"")</f>
        <v/>
      </c>
    </row>
    <row r="8311" spans="1:5" x14ac:dyDescent="0.3">
      <c r="A8311" s="25">
        <v>46109</v>
      </c>
      <c r="B8311" s="31">
        <v>0.35416666666666669</v>
      </c>
      <c r="C8311" s="46"/>
      <c r="D8311" s="29">
        <v>46109.354166666664</v>
      </c>
      <c r="E8311" s="15" t="str">
        <f>IF(AND($B$6=NB!$A$17,$B$8&gt;0),'Ersparnisberechnung Sommertarif'!$B$8*SLP!C8291,"")</f>
        <v/>
      </c>
    </row>
    <row r="8312" spans="1:5" x14ac:dyDescent="0.3">
      <c r="A8312" s="25">
        <v>46109</v>
      </c>
      <c r="B8312" s="31">
        <v>0.36458333333333331</v>
      </c>
      <c r="C8312" s="46"/>
      <c r="D8312" s="29">
        <v>46109.364583333336</v>
      </c>
      <c r="E8312" s="15" t="str">
        <f>IF(AND($B$6=NB!$A$17,$B$8&gt;0),'Ersparnisberechnung Sommertarif'!$B$8*SLP!C8292,"")</f>
        <v/>
      </c>
    </row>
    <row r="8313" spans="1:5" x14ac:dyDescent="0.3">
      <c r="A8313" s="25">
        <v>46109</v>
      </c>
      <c r="B8313" s="31">
        <v>0.375</v>
      </c>
      <c r="C8313" s="46"/>
      <c r="D8313" s="29">
        <v>46109.375</v>
      </c>
      <c r="E8313" s="15" t="str">
        <f>IF(AND($B$6=NB!$A$17,$B$8&gt;0),'Ersparnisberechnung Sommertarif'!$B$8*SLP!C8293,"")</f>
        <v/>
      </c>
    </row>
    <row r="8314" spans="1:5" x14ac:dyDescent="0.3">
      <c r="A8314" s="25">
        <v>46109</v>
      </c>
      <c r="B8314" s="31">
        <v>0.38541666666666669</v>
      </c>
      <c r="C8314" s="46"/>
      <c r="D8314" s="29">
        <v>46109.385416666664</v>
      </c>
      <c r="E8314" s="15" t="str">
        <f>IF(AND($B$6=NB!$A$17,$B$8&gt;0),'Ersparnisberechnung Sommertarif'!$B$8*SLP!C8294,"")</f>
        <v/>
      </c>
    </row>
    <row r="8315" spans="1:5" x14ac:dyDescent="0.3">
      <c r="A8315" s="25">
        <v>46109</v>
      </c>
      <c r="B8315" s="31">
        <v>0.39583333333333331</v>
      </c>
      <c r="C8315" s="46"/>
      <c r="D8315" s="29">
        <v>46109.395833333336</v>
      </c>
      <c r="E8315" s="15" t="str">
        <f>IF(AND($B$6=NB!$A$17,$B$8&gt;0),'Ersparnisberechnung Sommertarif'!$B$8*SLP!C8295,"")</f>
        <v/>
      </c>
    </row>
    <row r="8316" spans="1:5" x14ac:dyDescent="0.3">
      <c r="A8316" s="25">
        <v>46109</v>
      </c>
      <c r="B8316" s="31">
        <v>0.40625</v>
      </c>
      <c r="C8316" s="46"/>
      <c r="D8316" s="29">
        <v>46109.40625</v>
      </c>
      <c r="E8316" s="15" t="str">
        <f>IF(AND($B$6=NB!$A$17,$B$8&gt;0),'Ersparnisberechnung Sommertarif'!$B$8*SLP!C8296,"")</f>
        <v/>
      </c>
    </row>
    <row r="8317" spans="1:5" x14ac:dyDescent="0.3">
      <c r="A8317" s="25">
        <v>46109</v>
      </c>
      <c r="B8317" s="31">
        <v>0.41666666666666669</v>
      </c>
      <c r="C8317" s="46"/>
      <c r="D8317" s="29">
        <v>46109.416666666664</v>
      </c>
      <c r="E8317" s="15" t="str">
        <f>IF(AND($B$6=NB!$A$17,$B$8&gt;0),'Ersparnisberechnung Sommertarif'!$B$8*SLP!C8297,"")</f>
        <v/>
      </c>
    </row>
    <row r="8318" spans="1:5" x14ac:dyDescent="0.3">
      <c r="A8318" s="25">
        <v>46109</v>
      </c>
      <c r="B8318" s="31">
        <v>0.42708333333333331</v>
      </c>
      <c r="C8318" s="46"/>
      <c r="D8318" s="29">
        <v>46109.427083333336</v>
      </c>
      <c r="E8318" s="15" t="str">
        <f>IF(AND($B$6=NB!$A$17,$B$8&gt;0),'Ersparnisberechnung Sommertarif'!$B$8*SLP!C8298,"")</f>
        <v/>
      </c>
    </row>
    <row r="8319" spans="1:5" x14ac:dyDescent="0.3">
      <c r="A8319" s="25">
        <v>46109</v>
      </c>
      <c r="B8319" s="31">
        <v>0.4375</v>
      </c>
      <c r="C8319" s="46"/>
      <c r="D8319" s="29">
        <v>46109.4375</v>
      </c>
      <c r="E8319" s="15" t="str">
        <f>IF(AND($B$6=NB!$A$17,$B$8&gt;0),'Ersparnisberechnung Sommertarif'!$B$8*SLP!C8299,"")</f>
        <v/>
      </c>
    </row>
    <row r="8320" spans="1:5" x14ac:dyDescent="0.3">
      <c r="A8320" s="25">
        <v>46109</v>
      </c>
      <c r="B8320" s="31">
        <v>0.44791666666666669</v>
      </c>
      <c r="C8320" s="46"/>
      <c r="D8320" s="29">
        <v>46109.447916666664</v>
      </c>
      <c r="E8320" s="15" t="str">
        <f>IF(AND($B$6=NB!$A$17,$B$8&gt;0),'Ersparnisberechnung Sommertarif'!$B$8*SLP!C8300,"")</f>
        <v/>
      </c>
    </row>
    <row r="8321" spans="1:5" x14ac:dyDescent="0.3">
      <c r="A8321" s="25">
        <v>46109</v>
      </c>
      <c r="B8321" s="31">
        <v>0.45833333333333331</v>
      </c>
      <c r="C8321" s="46"/>
      <c r="D8321" s="29">
        <v>46109.458333333336</v>
      </c>
      <c r="E8321" s="15" t="str">
        <f>IF(AND($B$6=NB!$A$17,$B$8&gt;0),'Ersparnisberechnung Sommertarif'!$B$8*SLP!C8301,"")</f>
        <v/>
      </c>
    </row>
    <row r="8322" spans="1:5" x14ac:dyDescent="0.3">
      <c r="A8322" s="25">
        <v>46109</v>
      </c>
      <c r="B8322" s="31">
        <v>0.46875</v>
      </c>
      <c r="C8322" s="46"/>
      <c r="D8322" s="29">
        <v>46109.46875</v>
      </c>
      <c r="E8322" s="15" t="str">
        <f>IF(AND($B$6=NB!$A$17,$B$8&gt;0),'Ersparnisberechnung Sommertarif'!$B$8*SLP!C8302,"")</f>
        <v/>
      </c>
    </row>
    <row r="8323" spans="1:5" x14ac:dyDescent="0.3">
      <c r="A8323" s="25">
        <v>46109</v>
      </c>
      <c r="B8323" s="31">
        <v>0.47916666666666669</v>
      </c>
      <c r="C8323" s="46"/>
      <c r="D8323" s="29">
        <v>46109.479166666664</v>
      </c>
      <c r="E8323" s="15" t="str">
        <f>IF(AND($B$6=NB!$A$17,$B$8&gt;0),'Ersparnisberechnung Sommertarif'!$B$8*SLP!C8303,"")</f>
        <v/>
      </c>
    </row>
    <row r="8324" spans="1:5" x14ac:dyDescent="0.3">
      <c r="A8324" s="25">
        <v>46109</v>
      </c>
      <c r="B8324" s="31">
        <v>0.48958333333333331</v>
      </c>
      <c r="C8324" s="46"/>
      <c r="D8324" s="29">
        <v>46109.489583333336</v>
      </c>
      <c r="E8324" s="15" t="str">
        <f>IF(AND($B$6=NB!$A$17,$B$8&gt;0),'Ersparnisberechnung Sommertarif'!$B$8*SLP!C8304,"")</f>
        <v/>
      </c>
    </row>
    <row r="8325" spans="1:5" x14ac:dyDescent="0.3">
      <c r="A8325" s="25">
        <v>46109</v>
      </c>
      <c r="B8325" s="31">
        <v>0.5</v>
      </c>
      <c r="C8325" s="46"/>
      <c r="D8325" s="29">
        <v>46109.5</v>
      </c>
      <c r="E8325" s="15" t="str">
        <f>IF(AND($B$6=NB!$A$17,$B$8&gt;0),'Ersparnisberechnung Sommertarif'!$B$8*SLP!C8305,"")</f>
        <v/>
      </c>
    </row>
    <row r="8326" spans="1:5" x14ac:dyDescent="0.3">
      <c r="A8326" s="25">
        <v>46109</v>
      </c>
      <c r="B8326" s="31">
        <v>0.51041666666666663</v>
      </c>
      <c r="C8326" s="46"/>
      <c r="D8326" s="29">
        <v>46109.510416666664</v>
      </c>
      <c r="E8326" s="15" t="str">
        <f>IF(AND($B$6=NB!$A$17,$B$8&gt;0),'Ersparnisberechnung Sommertarif'!$B$8*SLP!C8306,"")</f>
        <v/>
      </c>
    </row>
    <row r="8327" spans="1:5" x14ac:dyDescent="0.3">
      <c r="A8327" s="25">
        <v>46109</v>
      </c>
      <c r="B8327" s="31">
        <v>0.52083333333333337</v>
      </c>
      <c r="C8327" s="46"/>
      <c r="D8327" s="29">
        <v>46109.520833333336</v>
      </c>
      <c r="E8327" s="15" t="str">
        <f>IF(AND($B$6=NB!$A$17,$B$8&gt;0),'Ersparnisberechnung Sommertarif'!$B$8*SLP!C8307,"")</f>
        <v/>
      </c>
    </row>
    <row r="8328" spans="1:5" x14ac:dyDescent="0.3">
      <c r="A8328" s="25">
        <v>46109</v>
      </c>
      <c r="B8328" s="31">
        <v>0.53125</v>
      </c>
      <c r="C8328" s="46"/>
      <c r="D8328" s="29">
        <v>46109.53125</v>
      </c>
      <c r="E8328" s="15" t="str">
        <f>IF(AND($B$6=NB!$A$17,$B$8&gt;0),'Ersparnisberechnung Sommertarif'!$B$8*SLP!C8308,"")</f>
        <v/>
      </c>
    </row>
    <row r="8329" spans="1:5" x14ac:dyDescent="0.3">
      <c r="A8329" s="25">
        <v>46109</v>
      </c>
      <c r="B8329" s="31">
        <v>0.54166666666666663</v>
      </c>
      <c r="C8329" s="46"/>
      <c r="D8329" s="29">
        <v>46109.541666666664</v>
      </c>
      <c r="E8329" s="15" t="str">
        <f>IF(AND($B$6=NB!$A$17,$B$8&gt;0),'Ersparnisberechnung Sommertarif'!$B$8*SLP!C8309,"")</f>
        <v/>
      </c>
    </row>
    <row r="8330" spans="1:5" x14ac:dyDescent="0.3">
      <c r="A8330" s="25">
        <v>46109</v>
      </c>
      <c r="B8330" s="31">
        <v>0.55208333333333337</v>
      </c>
      <c r="C8330" s="46"/>
      <c r="D8330" s="29">
        <v>46109.552083333336</v>
      </c>
      <c r="E8330" s="15" t="str">
        <f>IF(AND($B$6=NB!$A$17,$B$8&gt;0),'Ersparnisberechnung Sommertarif'!$B$8*SLP!C8310,"")</f>
        <v/>
      </c>
    </row>
    <row r="8331" spans="1:5" x14ac:dyDescent="0.3">
      <c r="A8331" s="25">
        <v>46109</v>
      </c>
      <c r="B8331" s="31">
        <v>0.5625</v>
      </c>
      <c r="C8331" s="46"/>
      <c r="D8331" s="29">
        <v>46109.5625</v>
      </c>
      <c r="E8331" s="15" t="str">
        <f>IF(AND($B$6=NB!$A$17,$B$8&gt;0),'Ersparnisberechnung Sommertarif'!$B$8*SLP!C8311,"")</f>
        <v/>
      </c>
    </row>
    <row r="8332" spans="1:5" x14ac:dyDescent="0.3">
      <c r="A8332" s="25">
        <v>46109</v>
      </c>
      <c r="B8332" s="31">
        <v>0.57291666666666663</v>
      </c>
      <c r="C8332" s="46"/>
      <c r="D8332" s="29">
        <v>46109.572916666664</v>
      </c>
      <c r="E8332" s="15" t="str">
        <f>IF(AND($B$6=NB!$A$17,$B$8&gt;0),'Ersparnisberechnung Sommertarif'!$B$8*SLP!C8312,"")</f>
        <v/>
      </c>
    </row>
    <row r="8333" spans="1:5" x14ac:dyDescent="0.3">
      <c r="A8333" s="25">
        <v>46109</v>
      </c>
      <c r="B8333" s="31">
        <v>0.58333333333333337</v>
      </c>
      <c r="C8333" s="46"/>
      <c r="D8333" s="29">
        <v>46109.583333333336</v>
      </c>
      <c r="E8333" s="15" t="str">
        <f>IF(AND($B$6=NB!$A$17,$B$8&gt;0),'Ersparnisberechnung Sommertarif'!$B$8*SLP!C8313,"")</f>
        <v/>
      </c>
    </row>
    <row r="8334" spans="1:5" x14ac:dyDescent="0.3">
      <c r="A8334" s="25">
        <v>46109</v>
      </c>
      <c r="B8334" s="31">
        <v>0.59375</v>
      </c>
      <c r="C8334" s="46"/>
      <c r="D8334" s="29">
        <v>46109.59375</v>
      </c>
      <c r="E8334" s="15" t="str">
        <f>IF(AND($B$6=NB!$A$17,$B$8&gt;0),'Ersparnisberechnung Sommertarif'!$B$8*SLP!C8314,"")</f>
        <v/>
      </c>
    </row>
    <row r="8335" spans="1:5" x14ac:dyDescent="0.3">
      <c r="A8335" s="25">
        <v>46109</v>
      </c>
      <c r="B8335" s="31">
        <v>0.60416666666666663</v>
      </c>
      <c r="C8335" s="46"/>
      <c r="D8335" s="29">
        <v>46109.604166666664</v>
      </c>
      <c r="E8335" s="15" t="str">
        <f>IF(AND($B$6=NB!$A$17,$B$8&gt;0),'Ersparnisberechnung Sommertarif'!$B$8*SLP!C8315,"")</f>
        <v/>
      </c>
    </row>
    <row r="8336" spans="1:5" x14ac:dyDescent="0.3">
      <c r="A8336" s="25">
        <v>46109</v>
      </c>
      <c r="B8336" s="31">
        <v>0.61458333333333337</v>
      </c>
      <c r="C8336" s="46"/>
      <c r="D8336" s="29">
        <v>46109.614583333336</v>
      </c>
      <c r="E8336" s="15" t="str">
        <f>IF(AND($B$6=NB!$A$17,$B$8&gt;0),'Ersparnisberechnung Sommertarif'!$B$8*SLP!C8316,"")</f>
        <v/>
      </c>
    </row>
    <row r="8337" spans="1:5" x14ac:dyDescent="0.3">
      <c r="A8337" s="25">
        <v>46109</v>
      </c>
      <c r="B8337" s="31">
        <v>0.625</v>
      </c>
      <c r="C8337" s="46"/>
      <c r="D8337" s="29">
        <v>46109.625</v>
      </c>
      <c r="E8337" s="15" t="str">
        <f>IF(AND($B$6=NB!$A$17,$B$8&gt;0),'Ersparnisberechnung Sommertarif'!$B$8*SLP!C8317,"")</f>
        <v/>
      </c>
    </row>
    <row r="8338" spans="1:5" x14ac:dyDescent="0.3">
      <c r="A8338" s="25">
        <v>46109</v>
      </c>
      <c r="B8338" s="31">
        <v>0.63541666666666663</v>
      </c>
      <c r="C8338" s="46"/>
      <c r="D8338" s="29">
        <v>46109.635416666664</v>
      </c>
      <c r="E8338" s="15" t="str">
        <f>IF(AND($B$6=NB!$A$17,$B$8&gt;0),'Ersparnisberechnung Sommertarif'!$B$8*SLP!C8318,"")</f>
        <v/>
      </c>
    </row>
    <row r="8339" spans="1:5" x14ac:dyDescent="0.3">
      <c r="A8339" s="25">
        <v>46109</v>
      </c>
      <c r="B8339" s="31">
        <v>0.64583333333333337</v>
      </c>
      <c r="C8339" s="46"/>
      <c r="D8339" s="29">
        <v>46109.645833333336</v>
      </c>
      <c r="E8339" s="15" t="str">
        <f>IF(AND($B$6=NB!$A$17,$B$8&gt;0),'Ersparnisberechnung Sommertarif'!$B$8*SLP!C8319,"")</f>
        <v/>
      </c>
    </row>
    <row r="8340" spans="1:5" x14ac:dyDescent="0.3">
      <c r="A8340" s="25">
        <v>46109</v>
      </c>
      <c r="B8340" s="31">
        <v>0.65625</v>
      </c>
      <c r="C8340" s="46"/>
      <c r="D8340" s="29">
        <v>46109.65625</v>
      </c>
      <c r="E8340" s="15" t="str">
        <f>IF(AND($B$6=NB!$A$17,$B$8&gt;0),'Ersparnisberechnung Sommertarif'!$B$8*SLP!C8320,"")</f>
        <v/>
      </c>
    </row>
    <row r="8341" spans="1:5" x14ac:dyDescent="0.3">
      <c r="A8341" s="25">
        <v>46109</v>
      </c>
      <c r="B8341" s="31">
        <v>0.66666666666666663</v>
      </c>
      <c r="C8341" s="46"/>
      <c r="D8341" s="29">
        <v>46109.666666666664</v>
      </c>
      <c r="E8341" s="15" t="str">
        <f>IF(AND($B$6=NB!$A$17,$B$8&gt;0),'Ersparnisberechnung Sommertarif'!$B$8*SLP!C8321,"")</f>
        <v/>
      </c>
    </row>
    <row r="8342" spans="1:5" x14ac:dyDescent="0.3">
      <c r="A8342" s="25">
        <v>46109</v>
      </c>
      <c r="B8342" s="31">
        <v>0.67708333333333337</v>
      </c>
      <c r="C8342" s="46"/>
      <c r="D8342" s="29">
        <v>46109.677083333336</v>
      </c>
      <c r="E8342" s="15" t="str">
        <f>IF(AND($B$6=NB!$A$17,$B$8&gt;0),'Ersparnisberechnung Sommertarif'!$B$8*SLP!C8322,"")</f>
        <v/>
      </c>
    </row>
    <row r="8343" spans="1:5" x14ac:dyDescent="0.3">
      <c r="A8343" s="25">
        <v>46109</v>
      </c>
      <c r="B8343" s="31">
        <v>0.6875</v>
      </c>
      <c r="C8343" s="46"/>
      <c r="D8343" s="29">
        <v>46109.6875</v>
      </c>
      <c r="E8343" s="15" t="str">
        <f>IF(AND($B$6=NB!$A$17,$B$8&gt;0),'Ersparnisberechnung Sommertarif'!$B$8*SLP!C8323,"")</f>
        <v/>
      </c>
    </row>
    <row r="8344" spans="1:5" x14ac:dyDescent="0.3">
      <c r="A8344" s="25">
        <v>46109</v>
      </c>
      <c r="B8344" s="31">
        <v>0.69791666666666663</v>
      </c>
      <c r="C8344" s="46"/>
      <c r="D8344" s="29">
        <v>46109.697916666664</v>
      </c>
      <c r="E8344" s="15" t="str">
        <f>IF(AND($B$6=NB!$A$17,$B$8&gt;0),'Ersparnisberechnung Sommertarif'!$B$8*SLP!C8324,"")</f>
        <v/>
      </c>
    </row>
    <row r="8345" spans="1:5" x14ac:dyDescent="0.3">
      <c r="A8345" s="25">
        <v>46109</v>
      </c>
      <c r="B8345" s="31">
        <v>0.70833333333333337</v>
      </c>
      <c r="C8345" s="46"/>
      <c r="D8345" s="29">
        <v>46109.708333333336</v>
      </c>
      <c r="E8345" s="15" t="str">
        <f>IF(AND($B$6=NB!$A$17,$B$8&gt;0),'Ersparnisberechnung Sommertarif'!$B$8*SLP!C8325,"")</f>
        <v/>
      </c>
    </row>
    <row r="8346" spans="1:5" x14ac:dyDescent="0.3">
      <c r="A8346" s="25">
        <v>46109</v>
      </c>
      <c r="B8346" s="31">
        <v>0.71875</v>
      </c>
      <c r="C8346" s="46"/>
      <c r="D8346" s="29">
        <v>46109.71875</v>
      </c>
      <c r="E8346" s="15" t="str">
        <f>IF(AND($B$6=NB!$A$17,$B$8&gt;0),'Ersparnisberechnung Sommertarif'!$B$8*SLP!C8326,"")</f>
        <v/>
      </c>
    </row>
    <row r="8347" spans="1:5" x14ac:dyDescent="0.3">
      <c r="A8347" s="25">
        <v>46109</v>
      </c>
      <c r="B8347" s="31">
        <v>0.72916666666666663</v>
      </c>
      <c r="C8347" s="46"/>
      <c r="D8347" s="29">
        <v>46109.729166666664</v>
      </c>
      <c r="E8347" s="15" t="str">
        <f>IF(AND($B$6=NB!$A$17,$B$8&gt;0),'Ersparnisberechnung Sommertarif'!$B$8*SLP!C8327,"")</f>
        <v/>
      </c>
    </row>
    <row r="8348" spans="1:5" x14ac:dyDescent="0.3">
      <c r="A8348" s="25">
        <v>46109</v>
      </c>
      <c r="B8348" s="31">
        <v>0.73958333333333337</v>
      </c>
      <c r="C8348" s="46"/>
      <c r="D8348" s="29">
        <v>46109.739583333336</v>
      </c>
      <c r="E8348" s="15" t="str">
        <f>IF(AND($B$6=NB!$A$17,$B$8&gt;0),'Ersparnisberechnung Sommertarif'!$B$8*SLP!C8328,"")</f>
        <v/>
      </c>
    </row>
    <row r="8349" spans="1:5" x14ac:dyDescent="0.3">
      <c r="A8349" s="25">
        <v>46109</v>
      </c>
      <c r="B8349" s="31">
        <v>0.75</v>
      </c>
      <c r="C8349" s="46"/>
      <c r="D8349" s="29">
        <v>46109.75</v>
      </c>
      <c r="E8349" s="15" t="str">
        <f>IF(AND($B$6=NB!$A$17,$B$8&gt;0),'Ersparnisberechnung Sommertarif'!$B$8*SLP!C8329,"")</f>
        <v/>
      </c>
    </row>
    <row r="8350" spans="1:5" x14ac:dyDescent="0.3">
      <c r="A8350" s="25">
        <v>46109</v>
      </c>
      <c r="B8350" s="31">
        <v>0.76041666666666663</v>
      </c>
      <c r="C8350" s="46"/>
      <c r="D8350" s="29">
        <v>46109.760416666664</v>
      </c>
      <c r="E8350" s="15" t="str">
        <f>IF(AND($B$6=NB!$A$17,$B$8&gt;0),'Ersparnisberechnung Sommertarif'!$B$8*SLP!C8330,"")</f>
        <v/>
      </c>
    </row>
    <row r="8351" spans="1:5" x14ac:dyDescent="0.3">
      <c r="A8351" s="25">
        <v>46109</v>
      </c>
      <c r="B8351" s="31">
        <v>0.77083333333333337</v>
      </c>
      <c r="C8351" s="46"/>
      <c r="D8351" s="29">
        <v>46109.770833333336</v>
      </c>
      <c r="E8351" s="15" t="str">
        <f>IF(AND($B$6=NB!$A$17,$B$8&gt;0),'Ersparnisberechnung Sommertarif'!$B$8*SLP!C8331,"")</f>
        <v/>
      </c>
    </row>
    <row r="8352" spans="1:5" x14ac:dyDescent="0.3">
      <c r="A8352" s="25">
        <v>46109</v>
      </c>
      <c r="B8352" s="31">
        <v>0.78125</v>
      </c>
      <c r="C8352" s="46"/>
      <c r="D8352" s="29">
        <v>46109.78125</v>
      </c>
      <c r="E8352" s="15" t="str">
        <f>IF(AND($B$6=NB!$A$17,$B$8&gt;0),'Ersparnisberechnung Sommertarif'!$B$8*SLP!C8332,"")</f>
        <v/>
      </c>
    </row>
    <row r="8353" spans="1:5" x14ac:dyDescent="0.3">
      <c r="A8353" s="25">
        <v>46109</v>
      </c>
      <c r="B8353" s="31">
        <v>0.79166666666666663</v>
      </c>
      <c r="C8353" s="46"/>
      <c r="D8353" s="29">
        <v>46109.791666666664</v>
      </c>
      <c r="E8353" s="15" t="str">
        <f>IF(AND($B$6=NB!$A$17,$B$8&gt;0),'Ersparnisberechnung Sommertarif'!$B$8*SLP!C8333,"")</f>
        <v/>
      </c>
    </row>
    <row r="8354" spans="1:5" x14ac:dyDescent="0.3">
      <c r="A8354" s="25">
        <v>46109</v>
      </c>
      <c r="B8354" s="31">
        <v>0.80208333333333337</v>
      </c>
      <c r="C8354" s="46"/>
      <c r="D8354" s="29">
        <v>46109.802083333336</v>
      </c>
      <c r="E8354" s="15" t="str">
        <f>IF(AND($B$6=NB!$A$17,$B$8&gt;0),'Ersparnisberechnung Sommertarif'!$B$8*SLP!C8334,"")</f>
        <v/>
      </c>
    </row>
    <row r="8355" spans="1:5" x14ac:dyDescent="0.3">
      <c r="A8355" s="25">
        <v>46109</v>
      </c>
      <c r="B8355" s="31">
        <v>0.8125</v>
      </c>
      <c r="C8355" s="46"/>
      <c r="D8355" s="29">
        <v>46109.8125</v>
      </c>
      <c r="E8355" s="15" t="str">
        <f>IF(AND($B$6=NB!$A$17,$B$8&gt;0),'Ersparnisberechnung Sommertarif'!$B$8*SLP!C8335,"")</f>
        <v/>
      </c>
    </row>
    <row r="8356" spans="1:5" x14ac:dyDescent="0.3">
      <c r="A8356" s="25">
        <v>46109</v>
      </c>
      <c r="B8356" s="31">
        <v>0.82291666666666663</v>
      </c>
      <c r="C8356" s="46"/>
      <c r="D8356" s="29">
        <v>46109.822916666664</v>
      </c>
      <c r="E8356" s="15" t="str">
        <f>IF(AND($B$6=NB!$A$17,$B$8&gt;0),'Ersparnisberechnung Sommertarif'!$B$8*SLP!C8336,"")</f>
        <v/>
      </c>
    </row>
    <row r="8357" spans="1:5" x14ac:dyDescent="0.3">
      <c r="A8357" s="25">
        <v>46109</v>
      </c>
      <c r="B8357" s="31">
        <v>0.83333333333333337</v>
      </c>
      <c r="C8357" s="46"/>
      <c r="D8357" s="29">
        <v>46109.833333333336</v>
      </c>
      <c r="E8357" s="15" t="str">
        <f>IF(AND($B$6=NB!$A$17,$B$8&gt;0),'Ersparnisberechnung Sommertarif'!$B$8*SLP!C8337,"")</f>
        <v/>
      </c>
    </row>
    <row r="8358" spans="1:5" x14ac:dyDescent="0.3">
      <c r="A8358" s="25">
        <v>46109</v>
      </c>
      <c r="B8358" s="31">
        <v>0.84375</v>
      </c>
      <c r="C8358" s="46"/>
      <c r="D8358" s="29">
        <v>46109.84375</v>
      </c>
      <c r="E8358" s="15" t="str">
        <f>IF(AND($B$6=NB!$A$17,$B$8&gt;0),'Ersparnisberechnung Sommertarif'!$B$8*SLP!C8338,"")</f>
        <v/>
      </c>
    </row>
    <row r="8359" spans="1:5" x14ac:dyDescent="0.3">
      <c r="A8359" s="25">
        <v>46109</v>
      </c>
      <c r="B8359" s="31">
        <v>0.85416666666666663</v>
      </c>
      <c r="C8359" s="46"/>
      <c r="D8359" s="29">
        <v>46109.854166666664</v>
      </c>
      <c r="E8359" s="15" t="str">
        <f>IF(AND($B$6=NB!$A$17,$B$8&gt;0),'Ersparnisberechnung Sommertarif'!$B$8*SLP!C8339,"")</f>
        <v/>
      </c>
    </row>
    <row r="8360" spans="1:5" x14ac:dyDescent="0.3">
      <c r="A8360" s="25">
        <v>46109</v>
      </c>
      <c r="B8360" s="31">
        <v>0.86458333333333337</v>
      </c>
      <c r="C8360" s="46"/>
      <c r="D8360" s="29">
        <v>46109.864583333336</v>
      </c>
      <c r="E8360" s="15" t="str">
        <f>IF(AND($B$6=NB!$A$17,$B$8&gt;0),'Ersparnisberechnung Sommertarif'!$B$8*SLP!C8340,"")</f>
        <v/>
      </c>
    </row>
    <row r="8361" spans="1:5" x14ac:dyDescent="0.3">
      <c r="A8361" s="25">
        <v>46109</v>
      </c>
      <c r="B8361" s="31">
        <v>0.875</v>
      </c>
      <c r="C8361" s="46"/>
      <c r="D8361" s="29">
        <v>46109.875</v>
      </c>
      <c r="E8361" s="15" t="str">
        <f>IF(AND($B$6=NB!$A$17,$B$8&gt;0),'Ersparnisberechnung Sommertarif'!$B$8*SLP!C8341,"")</f>
        <v/>
      </c>
    </row>
    <row r="8362" spans="1:5" x14ac:dyDescent="0.3">
      <c r="A8362" s="25">
        <v>46109</v>
      </c>
      <c r="B8362" s="31">
        <v>0.88541666666666663</v>
      </c>
      <c r="C8362" s="46"/>
      <c r="D8362" s="29">
        <v>46109.885416666664</v>
      </c>
      <c r="E8362" s="15" t="str">
        <f>IF(AND($B$6=NB!$A$17,$B$8&gt;0),'Ersparnisberechnung Sommertarif'!$B$8*SLP!C8342,"")</f>
        <v/>
      </c>
    </row>
    <row r="8363" spans="1:5" x14ac:dyDescent="0.3">
      <c r="A8363" s="25">
        <v>46109</v>
      </c>
      <c r="B8363" s="31">
        <v>0.89583333333333337</v>
      </c>
      <c r="C8363" s="46"/>
      <c r="D8363" s="29">
        <v>46109.895833333336</v>
      </c>
      <c r="E8363" s="15" t="str">
        <f>IF(AND($B$6=NB!$A$17,$B$8&gt;0),'Ersparnisberechnung Sommertarif'!$B$8*SLP!C8343,"")</f>
        <v/>
      </c>
    </row>
    <row r="8364" spans="1:5" x14ac:dyDescent="0.3">
      <c r="A8364" s="25">
        <v>46109</v>
      </c>
      <c r="B8364" s="31">
        <v>0.90625</v>
      </c>
      <c r="C8364" s="46"/>
      <c r="D8364" s="29">
        <v>46109.90625</v>
      </c>
      <c r="E8364" s="15" t="str">
        <f>IF(AND($B$6=NB!$A$17,$B$8&gt;0),'Ersparnisberechnung Sommertarif'!$B$8*SLP!C8344,"")</f>
        <v/>
      </c>
    </row>
    <row r="8365" spans="1:5" x14ac:dyDescent="0.3">
      <c r="A8365" s="25">
        <v>46109</v>
      </c>
      <c r="B8365" s="31">
        <v>0.91666666666666663</v>
      </c>
      <c r="C8365" s="46"/>
      <c r="D8365" s="29">
        <v>46109.916666666664</v>
      </c>
      <c r="E8365" s="15" t="str">
        <f>IF(AND($B$6=NB!$A$17,$B$8&gt;0),'Ersparnisberechnung Sommertarif'!$B$8*SLP!C8345,"")</f>
        <v/>
      </c>
    </row>
    <row r="8366" spans="1:5" x14ac:dyDescent="0.3">
      <c r="A8366" s="25">
        <v>46109</v>
      </c>
      <c r="B8366" s="31">
        <v>0.92708333333333337</v>
      </c>
      <c r="C8366" s="46"/>
      <c r="D8366" s="29">
        <v>46109.927083333336</v>
      </c>
      <c r="E8366" s="15" t="str">
        <f>IF(AND($B$6=NB!$A$17,$B$8&gt;0),'Ersparnisberechnung Sommertarif'!$B$8*SLP!C8346,"")</f>
        <v/>
      </c>
    </row>
    <row r="8367" spans="1:5" x14ac:dyDescent="0.3">
      <c r="A8367" s="25">
        <v>46109</v>
      </c>
      <c r="B8367" s="31">
        <v>0.9375</v>
      </c>
      <c r="C8367" s="46"/>
      <c r="D8367" s="29">
        <v>46109.9375</v>
      </c>
      <c r="E8367" s="15" t="str">
        <f>IF(AND($B$6=NB!$A$17,$B$8&gt;0),'Ersparnisberechnung Sommertarif'!$B$8*SLP!C8347,"")</f>
        <v/>
      </c>
    </row>
    <row r="8368" spans="1:5" x14ac:dyDescent="0.3">
      <c r="A8368" s="25">
        <v>46109</v>
      </c>
      <c r="B8368" s="31">
        <v>0.94791666666666663</v>
      </c>
      <c r="C8368" s="46"/>
      <c r="D8368" s="29">
        <v>46109.947916666664</v>
      </c>
      <c r="E8368" s="15" t="str">
        <f>IF(AND($B$6=NB!$A$17,$B$8&gt;0),'Ersparnisberechnung Sommertarif'!$B$8*SLP!C8348,"")</f>
        <v/>
      </c>
    </row>
    <row r="8369" spans="1:5" x14ac:dyDescent="0.3">
      <c r="A8369" s="25">
        <v>46109</v>
      </c>
      <c r="B8369" s="31">
        <v>0.95833333333333337</v>
      </c>
      <c r="C8369" s="46"/>
      <c r="D8369" s="29">
        <v>46109.958333333336</v>
      </c>
      <c r="E8369" s="15" t="str">
        <f>IF(AND($B$6=NB!$A$17,$B$8&gt;0),'Ersparnisberechnung Sommertarif'!$B$8*SLP!C8349,"")</f>
        <v/>
      </c>
    </row>
    <row r="8370" spans="1:5" x14ac:dyDescent="0.3">
      <c r="A8370" s="25">
        <v>46109</v>
      </c>
      <c r="B8370" s="31">
        <v>0.96875</v>
      </c>
      <c r="C8370" s="46"/>
      <c r="D8370" s="29">
        <v>46109.96875</v>
      </c>
      <c r="E8370" s="15" t="str">
        <f>IF(AND($B$6=NB!$A$17,$B$8&gt;0),'Ersparnisberechnung Sommertarif'!$B$8*SLP!C8350,"")</f>
        <v/>
      </c>
    </row>
    <row r="8371" spans="1:5" x14ac:dyDescent="0.3">
      <c r="A8371" s="25">
        <v>46109</v>
      </c>
      <c r="B8371" s="31">
        <v>0.97916666666666663</v>
      </c>
      <c r="C8371" s="46"/>
      <c r="D8371" s="29">
        <v>46109.979166666664</v>
      </c>
      <c r="E8371" s="15" t="str">
        <f>IF(AND($B$6=NB!$A$17,$B$8&gt;0),'Ersparnisberechnung Sommertarif'!$B$8*SLP!C8351,"")</f>
        <v/>
      </c>
    </row>
    <row r="8372" spans="1:5" x14ac:dyDescent="0.3">
      <c r="A8372" s="25">
        <v>46109</v>
      </c>
      <c r="B8372" s="31">
        <v>0.98958333333333337</v>
      </c>
      <c r="C8372" s="46"/>
      <c r="D8372" s="29">
        <v>46109.989583333336</v>
      </c>
      <c r="E8372" s="15" t="str">
        <f>IF(AND($B$6=NB!$A$17,$B$8&gt;0),'Ersparnisberechnung Sommertarif'!$B$8*SLP!C8352,"")</f>
        <v/>
      </c>
    </row>
    <row r="8373" spans="1:5" x14ac:dyDescent="0.3">
      <c r="A8373" s="25">
        <v>46110</v>
      </c>
      <c r="B8373" s="31">
        <v>0</v>
      </c>
      <c r="C8373" s="46"/>
      <c r="D8373" s="29">
        <v>46110</v>
      </c>
      <c r="E8373" s="15" t="str">
        <f>IF(AND($B$6=NB!$A$17,$B$8&gt;0),'Ersparnisberechnung Sommertarif'!$B$8*SLP!C8353,"")</f>
        <v/>
      </c>
    </row>
    <row r="8374" spans="1:5" x14ac:dyDescent="0.3">
      <c r="A8374" s="25">
        <v>46110</v>
      </c>
      <c r="B8374" s="31">
        <v>1.0416666666666666E-2</v>
      </c>
      <c r="C8374" s="46"/>
      <c r="D8374" s="29">
        <v>46110.010416666664</v>
      </c>
      <c r="E8374" s="15" t="str">
        <f>IF(AND($B$6=NB!$A$17,$B$8&gt;0),'Ersparnisberechnung Sommertarif'!$B$8*SLP!C8354,"")</f>
        <v/>
      </c>
    </row>
    <row r="8375" spans="1:5" x14ac:dyDescent="0.3">
      <c r="A8375" s="25">
        <v>46110</v>
      </c>
      <c r="B8375" s="31">
        <v>2.0833333333333332E-2</v>
      </c>
      <c r="C8375" s="46"/>
      <c r="D8375" s="29">
        <v>46110.020833333336</v>
      </c>
      <c r="E8375" s="15" t="str">
        <f>IF(AND($B$6=NB!$A$17,$B$8&gt;0),'Ersparnisberechnung Sommertarif'!$B$8*SLP!C8355,"")</f>
        <v/>
      </c>
    </row>
    <row r="8376" spans="1:5" x14ac:dyDescent="0.3">
      <c r="A8376" s="25">
        <v>46110</v>
      </c>
      <c r="B8376" s="31">
        <v>3.125E-2</v>
      </c>
      <c r="C8376" s="46"/>
      <c r="D8376" s="29">
        <v>46110.03125</v>
      </c>
      <c r="E8376" s="15" t="str">
        <f>IF(AND($B$6=NB!$A$17,$B$8&gt;0),'Ersparnisberechnung Sommertarif'!$B$8*SLP!C8356,"")</f>
        <v/>
      </c>
    </row>
    <row r="8377" spans="1:5" x14ac:dyDescent="0.3">
      <c r="A8377" s="25">
        <v>46110</v>
      </c>
      <c r="B8377" s="31">
        <v>4.1666666666666664E-2</v>
      </c>
      <c r="C8377" s="46"/>
      <c r="D8377" s="29">
        <v>46110.041666666664</v>
      </c>
      <c r="E8377" s="15" t="str">
        <f>IF(AND($B$6=NB!$A$17,$B$8&gt;0),'Ersparnisberechnung Sommertarif'!$B$8*SLP!C8357,"")</f>
        <v/>
      </c>
    </row>
    <row r="8378" spans="1:5" x14ac:dyDescent="0.3">
      <c r="A8378" s="25">
        <v>46110</v>
      </c>
      <c r="B8378" s="31">
        <v>5.2083333333333336E-2</v>
      </c>
      <c r="C8378" s="46"/>
      <c r="D8378" s="29">
        <v>46110.052083333336</v>
      </c>
      <c r="E8378" s="15" t="str">
        <f>IF(AND($B$6=NB!$A$17,$B$8&gt;0),'Ersparnisberechnung Sommertarif'!$B$8*SLP!C8358,"")</f>
        <v/>
      </c>
    </row>
    <row r="8379" spans="1:5" x14ac:dyDescent="0.3">
      <c r="A8379" s="25">
        <v>46110</v>
      </c>
      <c r="B8379" s="31">
        <v>6.25E-2</v>
      </c>
      <c r="C8379" s="46"/>
      <c r="D8379" s="29">
        <v>46110.0625</v>
      </c>
      <c r="E8379" s="15" t="str">
        <f>IF(AND($B$6=NB!$A$17,$B$8&gt;0),'Ersparnisberechnung Sommertarif'!$B$8*SLP!C8359,"")</f>
        <v/>
      </c>
    </row>
    <row r="8380" spans="1:5" x14ac:dyDescent="0.3">
      <c r="A8380" s="25">
        <v>46110</v>
      </c>
      <c r="B8380" s="31">
        <v>7.2916666666666671E-2</v>
      </c>
      <c r="C8380" s="46"/>
      <c r="D8380" s="29">
        <v>46110.072916666664</v>
      </c>
      <c r="E8380" s="15" t="str">
        <f>IF(AND($B$6=NB!$A$17,$B$8&gt;0),'Ersparnisberechnung Sommertarif'!$B$8*SLP!C8360,"")</f>
        <v/>
      </c>
    </row>
    <row r="8381" spans="1:5" x14ac:dyDescent="0.3">
      <c r="A8381" s="25">
        <v>46110</v>
      </c>
      <c r="B8381" s="31">
        <v>0.125</v>
      </c>
      <c r="C8381" s="46"/>
      <c r="D8381" s="29">
        <v>46110.125</v>
      </c>
      <c r="E8381" s="15" t="str">
        <f>IF(AND($B$6=NB!$A$17,$B$8&gt;0),'Ersparnisberechnung Sommertarif'!$B$8*SLP!C8361,"")</f>
        <v/>
      </c>
    </row>
    <row r="8382" spans="1:5" x14ac:dyDescent="0.3">
      <c r="A8382" s="25">
        <v>46110</v>
      </c>
      <c r="B8382" s="31">
        <v>0.13541666666666666</v>
      </c>
      <c r="C8382" s="46"/>
      <c r="D8382" s="29">
        <v>46110.135416666664</v>
      </c>
      <c r="E8382" s="15" t="str">
        <f>IF(AND($B$6=NB!$A$17,$B$8&gt;0),'Ersparnisberechnung Sommertarif'!$B$8*SLP!C8362,"")</f>
        <v/>
      </c>
    </row>
    <row r="8383" spans="1:5" x14ac:dyDescent="0.3">
      <c r="A8383" s="25">
        <v>46110</v>
      </c>
      <c r="B8383" s="31">
        <v>0.14583333333333334</v>
      </c>
      <c r="C8383" s="46"/>
      <c r="D8383" s="29">
        <v>46110.145833333336</v>
      </c>
      <c r="E8383" s="15" t="str">
        <f>IF(AND($B$6=NB!$A$17,$B$8&gt;0),'Ersparnisberechnung Sommertarif'!$B$8*SLP!C8363,"")</f>
        <v/>
      </c>
    </row>
    <row r="8384" spans="1:5" x14ac:dyDescent="0.3">
      <c r="A8384" s="25">
        <v>46110</v>
      </c>
      <c r="B8384" s="31">
        <v>0.15625</v>
      </c>
      <c r="C8384" s="46"/>
      <c r="D8384" s="29">
        <v>46110.15625</v>
      </c>
      <c r="E8384" s="15" t="str">
        <f>IF(AND($B$6=NB!$A$17,$B$8&gt;0),'Ersparnisberechnung Sommertarif'!$B$8*SLP!C8364,"")</f>
        <v/>
      </c>
    </row>
    <row r="8385" spans="1:5" x14ac:dyDescent="0.3">
      <c r="A8385" s="25">
        <v>46110</v>
      </c>
      <c r="B8385" s="31">
        <v>0.16666666666666666</v>
      </c>
      <c r="C8385" s="46"/>
      <c r="D8385" s="29">
        <v>46110.166666666664</v>
      </c>
      <c r="E8385" s="15" t="str">
        <f>IF(AND($B$6=NB!$A$17,$B$8&gt;0),'Ersparnisberechnung Sommertarif'!$B$8*SLP!C8365,"")</f>
        <v/>
      </c>
    </row>
    <row r="8386" spans="1:5" x14ac:dyDescent="0.3">
      <c r="A8386" s="25">
        <v>46110</v>
      </c>
      <c r="B8386" s="31">
        <v>0.17708333333333334</v>
      </c>
      <c r="C8386" s="46"/>
      <c r="D8386" s="29">
        <v>46110.177083333336</v>
      </c>
      <c r="E8386" s="15" t="str">
        <f>IF(AND($B$6=NB!$A$17,$B$8&gt;0),'Ersparnisberechnung Sommertarif'!$B$8*SLP!C8366,"")</f>
        <v/>
      </c>
    </row>
    <row r="8387" spans="1:5" x14ac:dyDescent="0.3">
      <c r="A8387" s="25">
        <v>46110</v>
      </c>
      <c r="B8387" s="31">
        <v>0.1875</v>
      </c>
      <c r="C8387" s="46"/>
      <c r="D8387" s="29">
        <v>46110.1875</v>
      </c>
      <c r="E8387" s="15" t="str">
        <f>IF(AND($B$6=NB!$A$17,$B$8&gt;0),'Ersparnisberechnung Sommertarif'!$B$8*SLP!C8367,"")</f>
        <v/>
      </c>
    </row>
    <row r="8388" spans="1:5" x14ac:dyDescent="0.3">
      <c r="A8388" s="25">
        <v>46110</v>
      </c>
      <c r="B8388" s="31">
        <v>0.19791666666666666</v>
      </c>
      <c r="C8388" s="46"/>
      <c r="D8388" s="29">
        <v>46110.197916666664</v>
      </c>
      <c r="E8388" s="15" t="str">
        <f>IF(AND($B$6=NB!$A$17,$B$8&gt;0),'Ersparnisberechnung Sommertarif'!$B$8*SLP!C8368,"")</f>
        <v/>
      </c>
    </row>
    <row r="8389" spans="1:5" x14ac:dyDescent="0.3">
      <c r="A8389" s="25">
        <v>46110</v>
      </c>
      <c r="B8389" s="31">
        <v>0.20833333333333334</v>
      </c>
      <c r="C8389" s="46"/>
      <c r="D8389" s="29">
        <v>46110.208333333336</v>
      </c>
      <c r="E8389" s="15" t="str">
        <f>IF(AND($B$6=NB!$A$17,$B$8&gt;0),'Ersparnisberechnung Sommertarif'!$B$8*SLP!C8369,"")</f>
        <v/>
      </c>
    </row>
    <row r="8390" spans="1:5" x14ac:dyDescent="0.3">
      <c r="A8390" s="25">
        <v>46110</v>
      </c>
      <c r="B8390" s="31">
        <v>0.21875</v>
      </c>
      <c r="C8390" s="46"/>
      <c r="D8390" s="29">
        <v>46110.21875</v>
      </c>
      <c r="E8390" s="15" t="str">
        <f>IF(AND($B$6=NB!$A$17,$B$8&gt;0),'Ersparnisberechnung Sommertarif'!$B$8*SLP!C8370,"")</f>
        <v/>
      </c>
    </row>
    <row r="8391" spans="1:5" x14ac:dyDescent="0.3">
      <c r="A8391" s="25">
        <v>46110</v>
      </c>
      <c r="B8391" s="31">
        <v>0.22916666666666666</v>
      </c>
      <c r="C8391" s="46"/>
      <c r="D8391" s="29">
        <v>46110.229166666664</v>
      </c>
      <c r="E8391" s="15" t="str">
        <f>IF(AND($B$6=NB!$A$17,$B$8&gt;0),'Ersparnisberechnung Sommertarif'!$B$8*SLP!C8371,"")</f>
        <v/>
      </c>
    </row>
    <row r="8392" spans="1:5" x14ac:dyDescent="0.3">
      <c r="A8392" s="25">
        <v>46110</v>
      </c>
      <c r="B8392" s="31">
        <v>0.23958333333333334</v>
      </c>
      <c r="C8392" s="46"/>
      <c r="D8392" s="29">
        <v>46110.239583333336</v>
      </c>
      <c r="E8392" s="15" t="str">
        <f>IF(AND($B$6=NB!$A$17,$B$8&gt;0),'Ersparnisberechnung Sommertarif'!$B$8*SLP!C8372,"")</f>
        <v/>
      </c>
    </row>
    <row r="8393" spans="1:5" x14ac:dyDescent="0.3">
      <c r="A8393" s="25">
        <v>46110</v>
      </c>
      <c r="B8393" s="31">
        <v>0.25</v>
      </c>
      <c r="C8393" s="46"/>
      <c r="D8393" s="29">
        <v>46110.25</v>
      </c>
      <c r="E8393" s="15" t="str">
        <f>IF(AND($B$6=NB!$A$17,$B$8&gt;0),'Ersparnisberechnung Sommertarif'!$B$8*SLP!C8373,"")</f>
        <v/>
      </c>
    </row>
    <row r="8394" spans="1:5" x14ac:dyDescent="0.3">
      <c r="A8394" s="25">
        <v>46110</v>
      </c>
      <c r="B8394" s="31">
        <v>0.26041666666666669</v>
      </c>
      <c r="C8394" s="46"/>
      <c r="D8394" s="29">
        <v>46110.260416666664</v>
      </c>
      <c r="E8394" s="15" t="str">
        <f>IF(AND($B$6=NB!$A$17,$B$8&gt;0),'Ersparnisberechnung Sommertarif'!$B$8*SLP!C8374,"")</f>
        <v/>
      </c>
    </row>
    <row r="8395" spans="1:5" x14ac:dyDescent="0.3">
      <c r="A8395" s="25">
        <v>46110</v>
      </c>
      <c r="B8395" s="31">
        <v>0.27083333333333331</v>
      </c>
      <c r="C8395" s="46"/>
      <c r="D8395" s="29">
        <v>46110.270833333336</v>
      </c>
      <c r="E8395" s="15" t="str">
        <f>IF(AND($B$6=NB!$A$17,$B$8&gt;0),'Ersparnisberechnung Sommertarif'!$B$8*SLP!C8375,"")</f>
        <v/>
      </c>
    </row>
    <row r="8396" spans="1:5" x14ac:dyDescent="0.3">
      <c r="A8396" s="25">
        <v>46110</v>
      </c>
      <c r="B8396" s="31">
        <v>0.28125</v>
      </c>
      <c r="C8396" s="46"/>
      <c r="D8396" s="29">
        <v>46110.28125</v>
      </c>
      <c r="E8396" s="15" t="str">
        <f>IF(AND($B$6=NB!$A$17,$B$8&gt;0),'Ersparnisberechnung Sommertarif'!$B$8*SLP!C8376,"")</f>
        <v/>
      </c>
    </row>
    <row r="8397" spans="1:5" x14ac:dyDescent="0.3">
      <c r="A8397" s="25">
        <v>46110</v>
      </c>
      <c r="B8397" s="31">
        <v>0.29166666666666669</v>
      </c>
      <c r="C8397" s="46"/>
      <c r="D8397" s="29">
        <v>46110.291666666664</v>
      </c>
      <c r="E8397" s="15" t="str">
        <f>IF(AND($B$6=NB!$A$17,$B$8&gt;0),'Ersparnisberechnung Sommertarif'!$B$8*SLP!C8377,"")</f>
        <v/>
      </c>
    </row>
    <row r="8398" spans="1:5" x14ac:dyDescent="0.3">
      <c r="A8398" s="25">
        <v>46110</v>
      </c>
      <c r="B8398" s="31">
        <v>0.30208333333333331</v>
      </c>
      <c r="C8398" s="46"/>
      <c r="D8398" s="29">
        <v>46110.302083333336</v>
      </c>
      <c r="E8398" s="15" t="str">
        <f>IF(AND($B$6=NB!$A$17,$B$8&gt;0),'Ersparnisberechnung Sommertarif'!$B$8*SLP!C8378,"")</f>
        <v/>
      </c>
    </row>
    <row r="8399" spans="1:5" x14ac:dyDescent="0.3">
      <c r="A8399" s="25">
        <v>46110</v>
      </c>
      <c r="B8399" s="31">
        <v>0.3125</v>
      </c>
      <c r="C8399" s="46"/>
      <c r="D8399" s="29">
        <v>46110.3125</v>
      </c>
      <c r="E8399" s="15" t="str">
        <f>IF(AND($B$6=NB!$A$17,$B$8&gt;0),'Ersparnisberechnung Sommertarif'!$B$8*SLP!C8379,"")</f>
        <v/>
      </c>
    </row>
    <row r="8400" spans="1:5" x14ac:dyDescent="0.3">
      <c r="A8400" s="25">
        <v>46110</v>
      </c>
      <c r="B8400" s="31">
        <v>0.32291666666666669</v>
      </c>
      <c r="C8400" s="46"/>
      <c r="D8400" s="29">
        <v>46110.322916666664</v>
      </c>
      <c r="E8400" s="15" t="str">
        <f>IF(AND($B$6=NB!$A$17,$B$8&gt;0),'Ersparnisberechnung Sommertarif'!$B$8*SLP!C8380,"")</f>
        <v/>
      </c>
    </row>
    <row r="8401" spans="1:5" x14ac:dyDescent="0.3">
      <c r="A8401" s="25">
        <v>46110</v>
      </c>
      <c r="B8401" s="31">
        <v>0.33333333333333331</v>
      </c>
      <c r="C8401" s="46"/>
      <c r="D8401" s="29">
        <v>46110.333333333336</v>
      </c>
      <c r="E8401" s="15" t="str">
        <f>IF(AND($B$6=NB!$A$17,$B$8&gt;0),'Ersparnisberechnung Sommertarif'!$B$8*SLP!C8381,"")</f>
        <v/>
      </c>
    </row>
    <row r="8402" spans="1:5" x14ac:dyDescent="0.3">
      <c r="A8402" s="25">
        <v>46110</v>
      </c>
      <c r="B8402" s="31">
        <v>0.34375</v>
      </c>
      <c r="C8402" s="46"/>
      <c r="D8402" s="29">
        <v>46110.34375</v>
      </c>
      <c r="E8402" s="15" t="str">
        <f>IF(AND($B$6=NB!$A$17,$B$8&gt;0),'Ersparnisberechnung Sommertarif'!$B$8*SLP!C8382,"")</f>
        <v/>
      </c>
    </row>
    <row r="8403" spans="1:5" x14ac:dyDescent="0.3">
      <c r="A8403" s="25">
        <v>46110</v>
      </c>
      <c r="B8403" s="31">
        <v>0.35416666666666669</v>
      </c>
      <c r="C8403" s="46"/>
      <c r="D8403" s="29">
        <v>46110.354166666664</v>
      </c>
      <c r="E8403" s="15" t="str">
        <f>IF(AND($B$6=NB!$A$17,$B$8&gt;0),'Ersparnisberechnung Sommertarif'!$B$8*SLP!C8383,"")</f>
        <v/>
      </c>
    </row>
    <row r="8404" spans="1:5" x14ac:dyDescent="0.3">
      <c r="A8404" s="25">
        <v>46110</v>
      </c>
      <c r="B8404" s="31">
        <v>0.36458333333333331</v>
      </c>
      <c r="C8404" s="46"/>
      <c r="D8404" s="29">
        <v>46110.364583333336</v>
      </c>
      <c r="E8404" s="15" t="str">
        <f>IF(AND($B$6=NB!$A$17,$B$8&gt;0),'Ersparnisberechnung Sommertarif'!$B$8*SLP!C8384,"")</f>
        <v/>
      </c>
    </row>
    <row r="8405" spans="1:5" x14ac:dyDescent="0.3">
      <c r="A8405" s="25">
        <v>46110</v>
      </c>
      <c r="B8405" s="31">
        <v>0.375</v>
      </c>
      <c r="C8405" s="46"/>
      <c r="D8405" s="29">
        <v>46110.375</v>
      </c>
      <c r="E8405" s="15" t="str">
        <f>IF(AND($B$6=NB!$A$17,$B$8&gt;0),'Ersparnisberechnung Sommertarif'!$B$8*SLP!C8385,"")</f>
        <v/>
      </c>
    </row>
    <row r="8406" spans="1:5" x14ac:dyDescent="0.3">
      <c r="A8406" s="25">
        <v>46110</v>
      </c>
      <c r="B8406" s="31">
        <v>0.38541666666666669</v>
      </c>
      <c r="C8406" s="46"/>
      <c r="D8406" s="29">
        <v>46110.385416666664</v>
      </c>
      <c r="E8406" s="15" t="str">
        <f>IF(AND($B$6=NB!$A$17,$B$8&gt;0),'Ersparnisberechnung Sommertarif'!$B$8*SLP!C8386,"")</f>
        <v/>
      </c>
    </row>
    <row r="8407" spans="1:5" x14ac:dyDescent="0.3">
      <c r="A8407" s="25">
        <v>46110</v>
      </c>
      <c r="B8407" s="31">
        <v>0.39583333333333331</v>
      </c>
      <c r="C8407" s="46"/>
      <c r="D8407" s="29">
        <v>46110.395833333336</v>
      </c>
      <c r="E8407" s="15" t="str">
        <f>IF(AND($B$6=NB!$A$17,$B$8&gt;0),'Ersparnisberechnung Sommertarif'!$B$8*SLP!C8387,"")</f>
        <v/>
      </c>
    </row>
    <row r="8408" spans="1:5" x14ac:dyDescent="0.3">
      <c r="A8408" s="25">
        <v>46110</v>
      </c>
      <c r="B8408" s="31">
        <v>0.40625</v>
      </c>
      <c r="C8408" s="46"/>
      <c r="D8408" s="29">
        <v>46110.40625</v>
      </c>
      <c r="E8408" s="15" t="str">
        <f>IF(AND($B$6=NB!$A$17,$B$8&gt;0),'Ersparnisberechnung Sommertarif'!$B$8*SLP!C8388,"")</f>
        <v/>
      </c>
    </row>
    <row r="8409" spans="1:5" x14ac:dyDescent="0.3">
      <c r="A8409" s="25">
        <v>46110</v>
      </c>
      <c r="B8409" s="31">
        <v>0.41666666666666669</v>
      </c>
      <c r="C8409" s="46"/>
      <c r="D8409" s="29">
        <v>46110.416666666664</v>
      </c>
      <c r="E8409" s="15" t="str">
        <f>IF(AND($B$6=NB!$A$17,$B$8&gt;0),'Ersparnisberechnung Sommertarif'!$B$8*SLP!C8389,"")</f>
        <v/>
      </c>
    </row>
    <row r="8410" spans="1:5" x14ac:dyDescent="0.3">
      <c r="A8410" s="25">
        <v>46110</v>
      </c>
      <c r="B8410" s="31">
        <v>0.42708333333333331</v>
      </c>
      <c r="C8410" s="46"/>
      <c r="D8410" s="29">
        <v>46110.427083333336</v>
      </c>
      <c r="E8410" s="15" t="str">
        <f>IF(AND($B$6=NB!$A$17,$B$8&gt;0),'Ersparnisberechnung Sommertarif'!$B$8*SLP!C8390,"")</f>
        <v/>
      </c>
    </row>
    <row r="8411" spans="1:5" x14ac:dyDescent="0.3">
      <c r="A8411" s="25">
        <v>46110</v>
      </c>
      <c r="B8411" s="31">
        <v>0.4375</v>
      </c>
      <c r="C8411" s="46"/>
      <c r="D8411" s="29">
        <v>46110.4375</v>
      </c>
      <c r="E8411" s="15" t="str">
        <f>IF(AND($B$6=NB!$A$17,$B$8&gt;0),'Ersparnisberechnung Sommertarif'!$B$8*SLP!C8391,"")</f>
        <v/>
      </c>
    </row>
    <row r="8412" spans="1:5" x14ac:dyDescent="0.3">
      <c r="A8412" s="25">
        <v>46110</v>
      </c>
      <c r="B8412" s="31">
        <v>0.44791666666666669</v>
      </c>
      <c r="C8412" s="46"/>
      <c r="D8412" s="29">
        <v>46110.447916666664</v>
      </c>
      <c r="E8412" s="15" t="str">
        <f>IF(AND($B$6=NB!$A$17,$B$8&gt;0),'Ersparnisberechnung Sommertarif'!$B$8*SLP!C8392,"")</f>
        <v/>
      </c>
    </row>
    <row r="8413" spans="1:5" x14ac:dyDescent="0.3">
      <c r="A8413" s="25">
        <v>46110</v>
      </c>
      <c r="B8413" s="31">
        <v>0.45833333333333331</v>
      </c>
      <c r="C8413" s="46"/>
      <c r="D8413" s="29">
        <v>46110.458333333336</v>
      </c>
      <c r="E8413" s="15" t="str">
        <f>IF(AND($B$6=NB!$A$17,$B$8&gt;0),'Ersparnisberechnung Sommertarif'!$B$8*SLP!C8393,"")</f>
        <v/>
      </c>
    </row>
    <row r="8414" spans="1:5" x14ac:dyDescent="0.3">
      <c r="A8414" s="25">
        <v>46110</v>
      </c>
      <c r="B8414" s="31">
        <v>0.46875</v>
      </c>
      <c r="C8414" s="46"/>
      <c r="D8414" s="29">
        <v>46110.46875</v>
      </c>
      <c r="E8414" s="15" t="str">
        <f>IF(AND($B$6=NB!$A$17,$B$8&gt;0),'Ersparnisberechnung Sommertarif'!$B$8*SLP!C8394,"")</f>
        <v/>
      </c>
    </row>
    <row r="8415" spans="1:5" x14ac:dyDescent="0.3">
      <c r="A8415" s="25">
        <v>46110</v>
      </c>
      <c r="B8415" s="31">
        <v>0.47916666666666669</v>
      </c>
      <c r="C8415" s="46"/>
      <c r="D8415" s="29">
        <v>46110.479166666664</v>
      </c>
      <c r="E8415" s="15" t="str">
        <f>IF(AND($B$6=NB!$A$17,$B$8&gt;0),'Ersparnisberechnung Sommertarif'!$B$8*SLP!C8395,"")</f>
        <v/>
      </c>
    </row>
    <row r="8416" spans="1:5" x14ac:dyDescent="0.3">
      <c r="A8416" s="25">
        <v>46110</v>
      </c>
      <c r="B8416" s="31">
        <v>0.48958333333333331</v>
      </c>
      <c r="C8416" s="46"/>
      <c r="D8416" s="29">
        <v>46110.489583333336</v>
      </c>
      <c r="E8416" s="15" t="str">
        <f>IF(AND($B$6=NB!$A$17,$B$8&gt;0),'Ersparnisberechnung Sommertarif'!$B$8*SLP!C8396,"")</f>
        <v/>
      </c>
    </row>
    <row r="8417" spans="1:5" x14ac:dyDescent="0.3">
      <c r="A8417" s="25">
        <v>46110</v>
      </c>
      <c r="B8417" s="31">
        <v>0.5</v>
      </c>
      <c r="C8417" s="46"/>
      <c r="D8417" s="29">
        <v>46110.5</v>
      </c>
      <c r="E8417" s="15" t="str">
        <f>IF(AND($B$6=NB!$A$17,$B$8&gt;0),'Ersparnisberechnung Sommertarif'!$B$8*SLP!C8397,"")</f>
        <v/>
      </c>
    </row>
    <row r="8418" spans="1:5" x14ac:dyDescent="0.3">
      <c r="A8418" s="25">
        <v>46110</v>
      </c>
      <c r="B8418" s="31">
        <v>0.51041666666666663</v>
      </c>
      <c r="C8418" s="46"/>
      <c r="D8418" s="29">
        <v>46110.510416666664</v>
      </c>
      <c r="E8418" s="15" t="str">
        <f>IF(AND($B$6=NB!$A$17,$B$8&gt;0),'Ersparnisberechnung Sommertarif'!$B$8*SLP!C8398,"")</f>
        <v/>
      </c>
    </row>
    <row r="8419" spans="1:5" x14ac:dyDescent="0.3">
      <c r="A8419" s="25">
        <v>46110</v>
      </c>
      <c r="B8419" s="31">
        <v>0.52083333333333337</v>
      </c>
      <c r="C8419" s="46"/>
      <c r="D8419" s="29">
        <v>46110.520833333336</v>
      </c>
      <c r="E8419" s="15" t="str">
        <f>IF(AND($B$6=NB!$A$17,$B$8&gt;0),'Ersparnisberechnung Sommertarif'!$B$8*SLP!C8399,"")</f>
        <v/>
      </c>
    </row>
    <row r="8420" spans="1:5" x14ac:dyDescent="0.3">
      <c r="A8420" s="25">
        <v>46110</v>
      </c>
      <c r="B8420" s="31">
        <v>0.53125</v>
      </c>
      <c r="C8420" s="46"/>
      <c r="D8420" s="29">
        <v>46110.53125</v>
      </c>
      <c r="E8420" s="15" t="str">
        <f>IF(AND($B$6=NB!$A$17,$B$8&gt;0),'Ersparnisberechnung Sommertarif'!$B$8*SLP!C8400,"")</f>
        <v/>
      </c>
    </row>
    <row r="8421" spans="1:5" x14ac:dyDescent="0.3">
      <c r="A8421" s="25">
        <v>46110</v>
      </c>
      <c r="B8421" s="31">
        <v>0.54166666666666663</v>
      </c>
      <c r="C8421" s="46"/>
      <c r="D8421" s="29">
        <v>46110.541666666664</v>
      </c>
      <c r="E8421" s="15" t="str">
        <f>IF(AND($B$6=NB!$A$17,$B$8&gt;0),'Ersparnisberechnung Sommertarif'!$B$8*SLP!C8401,"")</f>
        <v/>
      </c>
    </row>
    <row r="8422" spans="1:5" x14ac:dyDescent="0.3">
      <c r="A8422" s="25">
        <v>46110</v>
      </c>
      <c r="B8422" s="31">
        <v>0.55208333333333337</v>
      </c>
      <c r="C8422" s="46"/>
      <c r="D8422" s="29">
        <v>46110.552083333336</v>
      </c>
      <c r="E8422" s="15" t="str">
        <f>IF(AND($B$6=NB!$A$17,$B$8&gt;0),'Ersparnisberechnung Sommertarif'!$B$8*SLP!C8402,"")</f>
        <v/>
      </c>
    </row>
    <row r="8423" spans="1:5" x14ac:dyDescent="0.3">
      <c r="A8423" s="25">
        <v>46110</v>
      </c>
      <c r="B8423" s="31">
        <v>0.5625</v>
      </c>
      <c r="C8423" s="46"/>
      <c r="D8423" s="29">
        <v>46110.5625</v>
      </c>
      <c r="E8423" s="15" t="str">
        <f>IF(AND($B$6=NB!$A$17,$B$8&gt;0),'Ersparnisberechnung Sommertarif'!$B$8*SLP!C8403,"")</f>
        <v/>
      </c>
    </row>
    <row r="8424" spans="1:5" x14ac:dyDescent="0.3">
      <c r="A8424" s="25">
        <v>46110</v>
      </c>
      <c r="B8424" s="31">
        <v>0.57291666666666663</v>
      </c>
      <c r="C8424" s="46"/>
      <c r="D8424" s="29">
        <v>46110.572916666664</v>
      </c>
      <c r="E8424" s="15" t="str">
        <f>IF(AND($B$6=NB!$A$17,$B$8&gt;0),'Ersparnisberechnung Sommertarif'!$B$8*SLP!C8404,"")</f>
        <v/>
      </c>
    </row>
    <row r="8425" spans="1:5" x14ac:dyDescent="0.3">
      <c r="A8425" s="25">
        <v>46110</v>
      </c>
      <c r="B8425" s="31">
        <v>0.58333333333333337</v>
      </c>
      <c r="C8425" s="46"/>
      <c r="D8425" s="29">
        <v>46110.583333333336</v>
      </c>
      <c r="E8425" s="15" t="str">
        <f>IF(AND($B$6=NB!$A$17,$B$8&gt;0),'Ersparnisberechnung Sommertarif'!$B$8*SLP!C8405,"")</f>
        <v/>
      </c>
    </row>
    <row r="8426" spans="1:5" x14ac:dyDescent="0.3">
      <c r="A8426" s="25">
        <v>46110</v>
      </c>
      <c r="B8426" s="31">
        <v>0.59375</v>
      </c>
      <c r="C8426" s="46"/>
      <c r="D8426" s="29">
        <v>46110.59375</v>
      </c>
      <c r="E8426" s="15" t="str">
        <f>IF(AND($B$6=NB!$A$17,$B$8&gt;0),'Ersparnisberechnung Sommertarif'!$B$8*SLP!C8406,"")</f>
        <v/>
      </c>
    </row>
    <row r="8427" spans="1:5" x14ac:dyDescent="0.3">
      <c r="A8427" s="25">
        <v>46110</v>
      </c>
      <c r="B8427" s="31">
        <v>0.60416666666666663</v>
      </c>
      <c r="C8427" s="46"/>
      <c r="D8427" s="29">
        <v>46110.604166666664</v>
      </c>
      <c r="E8427" s="15" t="str">
        <f>IF(AND($B$6=NB!$A$17,$B$8&gt;0),'Ersparnisberechnung Sommertarif'!$B$8*SLP!C8407,"")</f>
        <v/>
      </c>
    </row>
    <row r="8428" spans="1:5" x14ac:dyDescent="0.3">
      <c r="A8428" s="25">
        <v>46110</v>
      </c>
      <c r="B8428" s="31">
        <v>0.61458333333333337</v>
      </c>
      <c r="C8428" s="46"/>
      <c r="D8428" s="29">
        <v>46110.614583333336</v>
      </c>
      <c r="E8428" s="15" t="str">
        <f>IF(AND($B$6=NB!$A$17,$B$8&gt;0),'Ersparnisberechnung Sommertarif'!$B$8*SLP!C8408,"")</f>
        <v/>
      </c>
    </row>
    <row r="8429" spans="1:5" x14ac:dyDescent="0.3">
      <c r="A8429" s="25">
        <v>46110</v>
      </c>
      <c r="B8429" s="31">
        <v>0.625</v>
      </c>
      <c r="C8429" s="46"/>
      <c r="D8429" s="29">
        <v>46110.625</v>
      </c>
      <c r="E8429" s="15" t="str">
        <f>IF(AND($B$6=NB!$A$17,$B$8&gt;0),'Ersparnisberechnung Sommertarif'!$B$8*SLP!C8409,"")</f>
        <v/>
      </c>
    </row>
    <row r="8430" spans="1:5" x14ac:dyDescent="0.3">
      <c r="A8430" s="25">
        <v>46110</v>
      </c>
      <c r="B8430" s="31">
        <v>0.63541666666666663</v>
      </c>
      <c r="C8430" s="46"/>
      <c r="D8430" s="29">
        <v>46110.635416666664</v>
      </c>
      <c r="E8430" s="15" t="str">
        <f>IF(AND($B$6=NB!$A$17,$B$8&gt;0),'Ersparnisberechnung Sommertarif'!$B$8*SLP!C8410,"")</f>
        <v/>
      </c>
    </row>
    <row r="8431" spans="1:5" x14ac:dyDescent="0.3">
      <c r="A8431" s="25">
        <v>46110</v>
      </c>
      <c r="B8431" s="31">
        <v>0.64583333333333337</v>
      </c>
      <c r="C8431" s="46"/>
      <c r="D8431" s="29">
        <v>46110.645833333336</v>
      </c>
      <c r="E8431" s="15" t="str">
        <f>IF(AND($B$6=NB!$A$17,$B$8&gt;0),'Ersparnisberechnung Sommertarif'!$B$8*SLP!C8411,"")</f>
        <v/>
      </c>
    </row>
    <row r="8432" spans="1:5" x14ac:dyDescent="0.3">
      <c r="A8432" s="25">
        <v>46110</v>
      </c>
      <c r="B8432" s="31">
        <v>0.65625</v>
      </c>
      <c r="C8432" s="46"/>
      <c r="D8432" s="29">
        <v>46110.65625</v>
      </c>
      <c r="E8432" s="15" t="str">
        <f>IF(AND($B$6=NB!$A$17,$B$8&gt;0),'Ersparnisberechnung Sommertarif'!$B$8*SLP!C8412,"")</f>
        <v/>
      </c>
    </row>
    <row r="8433" spans="1:5" x14ac:dyDescent="0.3">
      <c r="A8433" s="25">
        <v>46110</v>
      </c>
      <c r="B8433" s="31">
        <v>0.66666666666666663</v>
      </c>
      <c r="C8433" s="46"/>
      <c r="D8433" s="29">
        <v>46110.666666666664</v>
      </c>
      <c r="E8433" s="15" t="str">
        <f>IF(AND($B$6=NB!$A$17,$B$8&gt;0),'Ersparnisberechnung Sommertarif'!$B$8*SLP!C8413,"")</f>
        <v/>
      </c>
    </row>
    <row r="8434" spans="1:5" x14ac:dyDescent="0.3">
      <c r="A8434" s="25">
        <v>46110</v>
      </c>
      <c r="B8434" s="31">
        <v>0.67708333333333337</v>
      </c>
      <c r="C8434" s="46"/>
      <c r="D8434" s="29">
        <v>46110.677083333336</v>
      </c>
      <c r="E8434" s="15" t="str">
        <f>IF(AND($B$6=NB!$A$17,$B$8&gt;0),'Ersparnisberechnung Sommertarif'!$B$8*SLP!C8414,"")</f>
        <v/>
      </c>
    </row>
    <row r="8435" spans="1:5" x14ac:dyDescent="0.3">
      <c r="A8435" s="25">
        <v>46110</v>
      </c>
      <c r="B8435" s="31">
        <v>0.6875</v>
      </c>
      <c r="C8435" s="46"/>
      <c r="D8435" s="29">
        <v>46110.6875</v>
      </c>
      <c r="E8435" s="15" t="str">
        <f>IF(AND($B$6=NB!$A$17,$B$8&gt;0),'Ersparnisberechnung Sommertarif'!$B$8*SLP!C8415,"")</f>
        <v/>
      </c>
    </row>
    <row r="8436" spans="1:5" x14ac:dyDescent="0.3">
      <c r="A8436" s="25">
        <v>46110</v>
      </c>
      <c r="B8436" s="31">
        <v>0.69791666666666663</v>
      </c>
      <c r="C8436" s="46"/>
      <c r="D8436" s="29">
        <v>46110.697916666664</v>
      </c>
      <c r="E8436" s="15" t="str">
        <f>IF(AND($B$6=NB!$A$17,$B$8&gt;0),'Ersparnisberechnung Sommertarif'!$B$8*SLP!C8416,"")</f>
        <v/>
      </c>
    </row>
    <row r="8437" spans="1:5" x14ac:dyDescent="0.3">
      <c r="A8437" s="25">
        <v>46110</v>
      </c>
      <c r="B8437" s="31">
        <v>0.70833333333333337</v>
      </c>
      <c r="C8437" s="46"/>
      <c r="D8437" s="29">
        <v>46110.708333333336</v>
      </c>
      <c r="E8437" s="15" t="str">
        <f>IF(AND($B$6=NB!$A$17,$B$8&gt;0),'Ersparnisberechnung Sommertarif'!$B$8*SLP!C8417,"")</f>
        <v/>
      </c>
    </row>
    <row r="8438" spans="1:5" x14ac:dyDescent="0.3">
      <c r="A8438" s="25">
        <v>46110</v>
      </c>
      <c r="B8438" s="31">
        <v>0.71875</v>
      </c>
      <c r="C8438" s="46"/>
      <c r="D8438" s="29">
        <v>46110.71875</v>
      </c>
      <c r="E8438" s="15" t="str">
        <f>IF(AND($B$6=NB!$A$17,$B$8&gt;0),'Ersparnisberechnung Sommertarif'!$B$8*SLP!C8418,"")</f>
        <v/>
      </c>
    </row>
    <row r="8439" spans="1:5" x14ac:dyDescent="0.3">
      <c r="A8439" s="25">
        <v>46110</v>
      </c>
      <c r="B8439" s="31">
        <v>0.72916666666666663</v>
      </c>
      <c r="C8439" s="46"/>
      <c r="D8439" s="29">
        <v>46110.729166666664</v>
      </c>
      <c r="E8439" s="15" t="str">
        <f>IF(AND($B$6=NB!$A$17,$B$8&gt;0),'Ersparnisberechnung Sommertarif'!$B$8*SLP!C8419,"")</f>
        <v/>
      </c>
    </row>
    <row r="8440" spans="1:5" x14ac:dyDescent="0.3">
      <c r="A8440" s="25">
        <v>46110</v>
      </c>
      <c r="B8440" s="31">
        <v>0.73958333333333337</v>
      </c>
      <c r="C8440" s="46"/>
      <c r="D8440" s="29">
        <v>46110.739583333336</v>
      </c>
      <c r="E8440" s="15" t="str">
        <f>IF(AND($B$6=NB!$A$17,$B$8&gt;0),'Ersparnisberechnung Sommertarif'!$B$8*SLP!C8420,"")</f>
        <v/>
      </c>
    </row>
    <row r="8441" spans="1:5" x14ac:dyDescent="0.3">
      <c r="A8441" s="25">
        <v>46110</v>
      </c>
      <c r="B8441" s="31">
        <v>0.75</v>
      </c>
      <c r="C8441" s="46"/>
      <c r="D8441" s="29">
        <v>46110.75</v>
      </c>
      <c r="E8441" s="15" t="str">
        <f>IF(AND($B$6=NB!$A$17,$B$8&gt;0),'Ersparnisberechnung Sommertarif'!$B$8*SLP!C8421,"")</f>
        <v/>
      </c>
    </row>
    <row r="8442" spans="1:5" x14ac:dyDescent="0.3">
      <c r="A8442" s="25">
        <v>46110</v>
      </c>
      <c r="B8442" s="31">
        <v>0.76041666666666663</v>
      </c>
      <c r="C8442" s="46"/>
      <c r="D8442" s="29">
        <v>46110.760416666664</v>
      </c>
      <c r="E8442" s="15" t="str">
        <f>IF(AND($B$6=NB!$A$17,$B$8&gt;0),'Ersparnisberechnung Sommertarif'!$B$8*SLP!C8422,"")</f>
        <v/>
      </c>
    </row>
    <row r="8443" spans="1:5" x14ac:dyDescent="0.3">
      <c r="A8443" s="25">
        <v>46110</v>
      </c>
      <c r="B8443" s="31">
        <v>0.77083333333333337</v>
      </c>
      <c r="C8443" s="46"/>
      <c r="D8443" s="29">
        <v>46110.770833333336</v>
      </c>
      <c r="E8443" s="15" t="str">
        <f>IF(AND($B$6=NB!$A$17,$B$8&gt;0),'Ersparnisberechnung Sommertarif'!$B$8*SLP!C8423,"")</f>
        <v/>
      </c>
    </row>
    <row r="8444" spans="1:5" x14ac:dyDescent="0.3">
      <c r="A8444" s="25">
        <v>46110</v>
      </c>
      <c r="B8444" s="31">
        <v>0.78125</v>
      </c>
      <c r="C8444" s="46"/>
      <c r="D8444" s="29">
        <v>46110.78125</v>
      </c>
      <c r="E8444" s="15" t="str">
        <f>IF(AND($B$6=NB!$A$17,$B$8&gt;0),'Ersparnisberechnung Sommertarif'!$B$8*SLP!C8424,"")</f>
        <v/>
      </c>
    </row>
    <row r="8445" spans="1:5" x14ac:dyDescent="0.3">
      <c r="A8445" s="25">
        <v>46110</v>
      </c>
      <c r="B8445" s="31">
        <v>0.79166666666666663</v>
      </c>
      <c r="C8445" s="46"/>
      <c r="D8445" s="29">
        <v>46110.791666666664</v>
      </c>
      <c r="E8445" s="15" t="str">
        <f>IF(AND($B$6=NB!$A$17,$B$8&gt;0),'Ersparnisberechnung Sommertarif'!$B$8*SLP!C8425,"")</f>
        <v/>
      </c>
    </row>
    <row r="8446" spans="1:5" x14ac:dyDescent="0.3">
      <c r="A8446" s="25">
        <v>46110</v>
      </c>
      <c r="B8446" s="31">
        <v>0.80208333333333337</v>
      </c>
      <c r="C8446" s="46"/>
      <c r="D8446" s="29">
        <v>46110.802083333336</v>
      </c>
      <c r="E8446" s="15" t="str">
        <f>IF(AND($B$6=NB!$A$17,$B$8&gt;0),'Ersparnisberechnung Sommertarif'!$B$8*SLP!C8426,"")</f>
        <v/>
      </c>
    </row>
    <row r="8447" spans="1:5" x14ac:dyDescent="0.3">
      <c r="A8447" s="25">
        <v>46110</v>
      </c>
      <c r="B8447" s="31">
        <v>0.8125</v>
      </c>
      <c r="C8447" s="46"/>
      <c r="D8447" s="29">
        <v>46110.8125</v>
      </c>
      <c r="E8447" s="15" t="str">
        <f>IF(AND($B$6=NB!$A$17,$B$8&gt;0),'Ersparnisberechnung Sommertarif'!$B$8*SLP!C8427,"")</f>
        <v/>
      </c>
    </row>
    <row r="8448" spans="1:5" x14ac:dyDescent="0.3">
      <c r="A8448" s="25">
        <v>46110</v>
      </c>
      <c r="B8448" s="31">
        <v>0.82291666666666663</v>
      </c>
      <c r="C8448" s="46"/>
      <c r="D8448" s="29">
        <v>46110.822916666664</v>
      </c>
      <c r="E8448" s="15" t="str">
        <f>IF(AND($B$6=NB!$A$17,$B$8&gt;0),'Ersparnisberechnung Sommertarif'!$B$8*SLP!C8428,"")</f>
        <v/>
      </c>
    </row>
    <row r="8449" spans="1:5" x14ac:dyDescent="0.3">
      <c r="A8449" s="25">
        <v>46110</v>
      </c>
      <c r="B8449" s="31">
        <v>0.83333333333333337</v>
      </c>
      <c r="C8449" s="46"/>
      <c r="D8449" s="29">
        <v>46110.833333333336</v>
      </c>
      <c r="E8449" s="15" t="str">
        <f>IF(AND($B$6=NB!$A$17,$B$8&gt;0),'Ersparnisberechnung Sommertarif'!$B$8*SLP!C8429,"")</f>
        <v/>
      </c>
    </row>
    <row r="8450" spans="1:5" x14ac:dyDescent="0.3">
      <c r="A8450" s="25">
        <v>46110</v>
      </c>
      <c r="B8450" s="31">
        <v>0.84375</v>
      </c>
      <c r="C8450" s="46"/>
      <c r="D8450" s="29">
        <v>46110.84375</v>
      </c>
      <c r="E8450" s="15" t="str">
        <f>IF(AND($B$6=NB!$A$17,$B$8&gt;0),'Ersparnisberechnung Sommertarif'!$B$8*SLP!C8430,"")</f>
        <v/>
      </c>
    </row>
    <row r="8451" spans="1:5" x14ac:dyDescent="0.3">
      <c r="A8451" s="25">
        <v>46110</v>
      </c>
      <c r="B8451" s="31">
        <v>0.85416666666666663</v>
      </c>
      <c r="C8451" s="46"/>
      <c r="D8451" s="29">
        <v>46110.854166666664</v>
      </c>
      <c r="E8451" s="15" t="str">
        <f>IF(AND($B$6=NB!$A$17,$B$8&gt;0),'Ersparnisberechnung Sommertarif'!$B$8*SLP!C8431,"")</f>
        <v/>
      </c>
    </row>
    <row r="8452" spans="1:5" x14ac:dyDescent="0.3">
      <c r="A8452" s="25">
        <v>46110</v>
      </c>
      <c r="B8452" s="31">
        <v>0.86458333333333337</v>
      </c>
      <c r="C8452" s="46"/>
      <c r="D8452" s="29">
        <v>46110.864583333336</v>
      </c>
      <c r="E8452" s="15" t="str">
        <f>IF(AND($B$6=NB!$A$17,$B$8&gt;0),'Ersparnisberechnung Sommertarif'!$B$8*SLP!C8432,"")</f>
        <v/>
      </c>
    </row>
    <row r="8453" spans="1:5" x14ac:dyDescent="0.3">
      <c r="A8453" s="25">
        <v>46110</v>
      </c>
      <c r="B8453" s="31">
        <v>0.875</v>
      </c>
      <c r="C8453" s="46"/>
      <c r="D8453" s="29">
        <v>46110.875</v>
      </c>
      <c r="E8453" s="15" t="str">
        <f>IF(AND($B$6=NB!$A$17,$B$8&gt;0),'Ersparnisberechnung Sommertarif'!$B$8*SLP!C8433,"")</f>
        <v/>
      </c>
    </row>
    <row r="8454" spans="1:5" x14ac:dyDescent="0.3">
      <c r="A8454" s="25">
        <v>46110</v>
      </c>
      <c r="B8454" s="31">
        <v>0.88541666666666663</v>
      </c>
      <c r="C8454" s="46"/>
      <c r="D8454" s="29">
        <v>46110.885416666664</v>
      </c>
      <c r="E8454" s="15" t="str">
        <f>IF(AND($B$6=NB!$A$17,$B$8&gt;0),'Ersparnisberechnung Sommertarif'!$B$8*SLP!C8434,"")</f>
        <v/>
      </c>
    </row>
    <row r="8455" spans="1:5" x14ac:dyDescent="0.3">
      <c r="A8455" s="25">
        <v>46110</v>
      </c>
      <c r="B8455" s="31">
        <v>0.89583333333333337</v>
      </c>
      <c r="C8455" s="46"/>
      <c r="D8455" s="29">
        <v>46110.895833333336</v>
      </c>
      <c r="E8455" s="15" t="str">
        <f>IF(AND($B$6=NB!$A$17,$B$8&gt;0),'Ersparnisberechnung Sommertarif'!$B$8*SLP!C8435,"")</f>
        <v/>
      </c>
    </row>
    <row r="8456" spans="1:5" x14ac:dyDescent="0.3">
      <c r="A8456" s="25">
        <v>46110</v>
      </c>
      <c r="B8456" s="31">
        <v>0.90625</v>
      </c>
      <c r="C8456" s="46"/>
      <c r="D8456" s="29">
        <v>46110.90625</v>
      </c>
      <c r="E8456" s="15" t="str">
        <f>IF(AND($B$6=NB!$A$17,$B$8&gt;0),'Ersparnisberechnung Sommertarif'!$B$8*SLP!C8436,"")</f>
        <v/>
      </c>
    </row>
    <row r="8457" spans="1:5" x14ac:dyDescent="0.3">
      <c r="A8457" s="25">
        <v>46110</v>
      </c>
      <c r="B8457" s="31">
        <v>0.91666666666666663</v>
      </c>
      <c r="C8457" s="46"/>
      <c r="D8457" s="29">
        <v>46110.916666666664</v>
      </c>
      <c r="E8457" s="15" t="str">
        <f>IF(AND($B$6=NB!$A$17,$B$8&gt;0),'Ersparnisberechnung Sommertarif'!$B$8*SLP!C8437,"")</f>
        <v/>
      </c>
    </row>
    <row r="8458" spans="1:5" x14ac:dyDescent="0.3">
      <c r="A8458" s="25">
        <v>46110</v>
      </c>
      <c r="B8458" s="31">
        <v>0.92708333333333337</v>
      </c>
      <c r="C8458" s="46"/>
      <c r="D8458" s="29">
        <v>46110.927083333336</v>
      </c>
      <c r="E8458" s="15" t="str">
        <f>IF(AND($B$6=NB!$A$17,$B$8&gt;0),'Ersparnisberechnung Sommertarif'!$B$8*SLP!C8438,"")</f>
        <v/>
      </c>
    </row>
    <row r="8459" spans="1:5" x14ac:dyDescent="0.3">
      <c r="A8459" s="25">
        <v>46110</v>
      </c>
      <c r="B8459" s="31">
        <v>0.9375</v>
      </c>
      <c r="C8459" s="46"/>
      <c r="D8459" s="29">
        <v>46110.9375</v>
      </c>
      <c r="E8459" s="15" t="str">
        <f>IF(AND($B$6=NB!$A$17,$B$8&gt;0),'Ersparnisberechnung Sommertarif'!$B$8*SLP!C8439,"")</f>
        <v/>
      </c>
    </row>
    <row r="8460" spans="1:5" x14ac:dyDescent="0.3">
      <c r="A8460" s="25">
        <v>46110</v>
      </c>
      <c r="B8460" s="31">
        <v>0.94791666666666663</v>
      </c>
      <c r="C8460" s="46"/>
      <c r="D8460" s="29">
        <v>46110.947916666664</v>
      </c>
      <c r="E8460" s="15" t="str">
        <f>IF(AND($B$6=NB!$A$17,$B$8&gt;0),'Ersparnisberechnung Sommertarif'!$B$8*SLP!C8440,"")</f>
        <v/>
      </c>
    </row>
    <row r="8461" spans="1:5" x14ac:dyDescent="0.3">
      <c r="A8461" s="25">
        <v>46110</v>
      </c>
      <c r="B8461" s="31">
        <v>0.95833333333333337</v>
      </c>
      <c r="C8461" s="46"/>
      <c r="D8461" s="29">
        <v>46110.958333333336</v>
      </c>
      <c r="E8461" s="15" t="str">
        <f>IF(AND($B$6=NB!$A$17,$B$8&gt;0),'Ersparnisberechnung Sommertarif'!$B$8*SLP!C8441,"")</f>
        <v/>
      </c>
    </row>
    <row r="8462" spans="1:5" x14ac:dyDescent="0.3">
      <c r="A8462" s="25">
        <v>46110</v>
      </c>
      <c r="B8462" s="31">
        <v>0.96875</v>
      </c>
      <c r="C8462" s="46"/>
      <c r="D8462" s="29">
        <v>46110.96875</v>
      </c>
      <c r="E8462" s="15" t="str">
        <f>IF(AND($B$6=NB!$A$17,$B$8&gt;0),'Ersparnisberechnung Sommertarif'!$B$8*SLP!C8442,"")</f>
        <v/>
      </c>
    </row>
    <row r="8463" spans="1:5" x14ac:dyDescent="0.3">
      <c r="A8463" s="25">
        <v>46110</v>
      </c>
      <c r="B8463" s="31">
        <v>0.97916666666666663</v>
      </c>
      <c r="C8463" s="46"/>
      <c r="D8463" s="29">
        <v>46110.979166666664</v>
      </c>
      <c r="E8463" s="15" t="str">
        <f>IF(AND($B$6=NB!$A$17,$B$8&gt;0),'Ersparnisberechnung Sommertarif'!$B$8*SLP!C8443,"")</f>
        <v/>
      </c>
    </row>
    <row r="8464" spans="1:5" x14ac:dyDescent="0.3">
      <c r="A8464" s="25">
        <v>46110</v>
      </c>
      <c r="B8464" s="31">
        <v>0.98958333333333337</v>
      </c>
      <c r="C8464" s="46"/>
      <c r="D8464" s="29">
        <v>46110.989583333336</v>
      </c>
      <c r="E8464" s="15" t="str">
        <f>IF(AND($B$6=NB!$A$17,$B$8&gt;0),'Ersparnisberechnung Sommertarif'!$B$8*SLP!C8444,"")</f>
        <v/>
      </c>
    </row>
    <row r="8465" spans="1:5" x14ac:dyDescent="0.3">
      <c r="A8465" s="25">
        <v>46111</v>
      </c>
      <c r="B8465" s="31">
        <v>0</v>
      </c>
      <c r="C8465" s="46"/>
      <c r="D8465" s="29">
        <v>46111</v>
      </c>
      <c r="E8465" s="15" t="str">
        <f>IF(AND($B$6=NB!$A$17,$B$8&gt;0),'Ersparnisberechnung Sommertarif'!$B$8*SLP!C8445,"")</f>
        <v/>
      </c>
    </row>
    <row r="8466" spans="1:5" x14ac:dyDescent="0.3">
      <c r="A8466" s="25">
        <v>46111</v>
      </c>
      <c r="B8466" s="31">
        <v>1.0416666666666666E-2</v>
      </c>
      <c r="C8466" s="46"/>
      <c r="D8466" s="29">
        <v>46111.010416666664</v>
      </c>
      <c r="E8466" s="15" t="str">
        <f>IF(AND($B$6=NB!$A$17,$B$8&gt;0),'Ersparnisberechnung Sommertarif'!$B$8*SLP!C8446,"")</f>
        <v/>
      </c>
    </row>
    <row r="8467" spans="1:5" x14ac:dyDescent="0.3">
      <c r="A8467" s="25">
        <v>46111</v>
      </c>
      <c r="B8467" s="31">
        <v>2.0833333333333332E-2</v>
      </c>
      <c r="C8467" s="46"/>
      <c r="D8467" s="29">
        <v>46111.020833333336</v>
      </c>
      <c r="E8467" s="15" t="str">
        <f>IF(AND($B$6=NB!$A$17,$B$8&gt;0),'Ersparnisberechnung Sommertarif'!$B$8*SLP!C8447,"")</f>
        <v/>
      </c>
    </row>
    <row r="8468" spans="1:5" x14ac:dyDescent="0.3">
      <c r="A8468" s="25">
        <v>46111</v>
      </c>
      <c r="B8468" s="31">
        <v>3.125E-2</v>
      </c>
      <c r="C8468" s="46"/>
      <c r="D8468" s="29">
        <v>46111.03125</v>
      </c>
      <c r="E8468" s="15" t="str">
        <f>IF(AND($B$6=NB!$A$17,$B$8&gt;0),'Ersparnisberechnung Sommertarif'!$B$8*SLP!C8448,"")</f>
        <v/>
      </c>
    </row>
    <row r="8469" spans="1:5" x14ac:dyDescent="0.3">
      <c r="A8469" s="25">
        <v>46111</v>
      </c>
      <c r="B8469" s="31">
        <v>4.1666666666666664E-2</v>
      </c>
      <c r="C8469" s="46"/>
      <c r="D8469" s="29">
        <v>46111.041666666664</v>
      </c>
      <c r="E8469" s="15" t="str">
        <f>IF(AND($B$6=NB!$A$17,$B$8&gt;0),'Ersparnisberechnung Sommertarif'!$B$8*SLP!C8449,"")</f>
        <v/>
      </c>
    </row>
    <row r="8470" spans="1:5" x14ac:dyDescent="0.3">
      <c r="A8470" s="25">
        <v>46111</v>
      </c>
      <c r="B8470" s="31">
        <v>5.2083333333333336E-2</v>
      </c>
      <c r="C8470" s="46"/>
      <c r="D8470" s="29">
        <v>46111.052083333336</v>
      </c>
      <c r="E8470" s="15" t="str">
        <f>IF(AND($B$6=NB!$A$17,$B$8&gt;0),'Ersparnisberechnung Sommertarif'!$B$8*SLP!C8450,"")</f>
        <v/>
      </c>
    </row>
    <row r="8471" spans="1:5" x14ac:dyDescent="0.3">
      <c r="A8471" s="25">
        <v>46111</v>
      </c>
      <c r="B8471" s="31">
        <v>6.25E-2</v>
      </c>
      <c r="C8471" s="46"/>
      <c r="D8471" s="29">
        <v>46111.0625</v>
      </c>
      <c r="E8471" s="15" t="str">
        <f>IF(AND($B$6=NB!$A$17,$B$8&gt;0),'Ersparnisberechnung Sommertarif'!$B$8*SLP!C8451,"")</f>
        <v/>
      </c>
    </row>
    <row r="8472" spans="1:5" x14ac:dyDescent="0.3">
      <c r="A8472" s="25">
        <v>46111</v>
      </c>
      <c r="B8472" s="31">
        <v>7.2916666666666671E-2</v>
      </c>
      <c r="C8472" s="46"/>
      <c r="D8472" s="29">
        <v>46111.072916666664</v>
      </c>
      <c r="E8472" s="15" t="str">
        <f>IF(AND($B$6=NB!$A$17,$B$8&gt;0),'Ersparnisberechnung Sommertarif'!$B$8*SLP!C8452,"")</f>
        <v/>
      </c>
    </row>
    <row r="8473" spans="1:5" x14ac:dyDescent="0.3">
      <c r="A8473" s="25">
        <v>46111</v>
      </c>
      <c r="B8473" s="31">
        <v>8.3333333333333329E-2</v>
      </c>
      <c r="C8473" s="46"/>
      <c r="D8473" s="29">
        <v>46111.083333333336</v>
      </c>
      <c r="E8473" s="15" t="str">
        <f>IF(AND($B$6=NB!$A$17,$B$8&gt;0),'Ersparnisberechnung Sommertarif'!$B$8*SLP!C8453,"")</f>
        <v/>
      </c>
    </row>
    <row r="8474" spans="1:5" x14ac:dyDescent="0.3">
      <c r="A8474" s="25">
        <v>46111</v>
      </c>
      <c r="B8474" s="31">
        <v>9.375E-2</v>
      </c>
      <c r="C8474" s="46"/>
      <c r="D8474" s="29">
        <v>46111.09375</v>
      </c>
      <c r="E8474" s="15" t="str">
        <f>IF(AND($B$6=NB!$A$17,$B$8&gt;0),'Ersparnisberechnung Sommertarif'!$B$8*SLP!C8454,"")</f>
        <v/>
      </c>
    </row>
    <row r="8475" spans="1:5" x14ac:dyDescent="0.3">
      <c r="A8475" s="25">
        <v>46111</v>
      </c>
      <c r="B8475" s="31">
        <v>0.10416666666666667</v>
      </c>
      <c r="C8475" s="46"/>
      <c r="D8475" s="29">
        <v>46111.104166666664</v>
      </c>
      <c r="E8475" s="15" t="str">
        <f>IF(AND($B$6=NB!$A$17,$B$8&gt;0),'Ersparnisberechnung Sommertarif'!$B$8*SLP!C8455,"")</f>
        <v/>
      </c>
    </row>
    <row r="8476" spans="1:5" x14ac:dyDescent="0.3">
      <c r="A8476" s="25">
        <v>46111</v>
      </c>
      <c r="B8476" s="31">
        <v>0.11458333333333333</v>
      </c>
      <c r="C8476" s="46"/>
      <c r="D8476" s="29">
        <v>46111.114583333336</v>
      </c>
      <c r="E8476" s="15" t="str">
        <f>IF(AND($B$6=NB!$A$17,$B$8&gt;0),'Ersparnisberechnung Sommertarif'!$B$8*SLP!C8456,"")</f>
        <v/>
      </c>
    </row>
    <row r="8477" spans="1:5" x14ac:dyDescent="0.3">
      <c r="A8477" s="25">
        <v>46111</v>
      </c>
      <c r="B8477" s="31">
        <v>0.125</v>
      </c>
      <c r="C8477" s="46"/>
      <c r="D8477" s="29">
        <v>46111.125</v>
      </c>
      <c r="E8477" s="15" t="str">
        <f>IF(AND($B$6=NB!$A$17,$B$8&gt;0),'Ersparnisberechnung Sommertarif'!$B$8*SLP!C8457,"")</f>
        <v/>
      </c>
    </row>
    <row r="8478" spans="1:5" x14ac:dyDescent="0.3">
      <c r="A8478" s="25">
        <v>46111</v>
      </c>
      <c r="B8478" s="31">
        <v>0.13541666666666666</v>
      </c>
      <c r="C8478" s="46"/>
      <c r="D8478" s="29">
        <v>46111.135416666664</v>
      </c>
      <c r="E8478" s="15" t="str">
        <f>IF(AND($B$6=NB!$A$17,$B$8&gt;0),'Ersparnisberechnung Sommertarif'!$B$8*SLP!C8458,"")</f>
        <v/>
      </c>
    </row>
    <row r="8479" spans="1:5" x14ac:dyDescent="0.3">
      <c r="A8479" s="25">
        <v>46111</v>
      </c>
      <c r="B8479" s="31">
        <v>0.14583333333333334</v>
      </c>
      <c r="C8479" s="46"/>
      <c r="D8479" s="29">
        <v>46111.145833333336</v>
      </c>
      <c r="E8479" s="15" t="str">
        <f>IF(AND($B$6=NB!$A$17,$B$8&gt;0),'Ersparnisberechnung Sommertarif'!$B$8*SLP!C8459,"")</f>
        <v/>
      </c>
    </row>
    <row r="8480" spans="1:5" x14ac:dyDescent="0.3">
      <c r="A8480" s="25">
        <v>46111</v>
      </c>
      <c r="B8480" s="31">
        <v>0.15625</v>
      </c>
      <c r="C8480" s="46"/>
      <c r="D8480" s="29">
        <v>46111.15625</v>
      </c>
      <c r="E8480" s="15" t="str">
        <f>IF(AND($B$6=NB!$A$17,$B$8&gt;0),'Ersparnisberechnung Sommertarif'!$B$8*SLP!C8460,"")</f>
        <v/>
      </c>
    </row>
    <row r="8481" spans="1:5" x14ac:dyDescent="0.3">
      <c r="A8481" s="25">
        <v>46111</v>
      </c>
      <c r="B8481" s="31">
        <v>0.16666666666666666</v>
      </c>
      <c r="C8481" s="46"/>
      <c r="D8481" s="29">
        <v>46111.166666666664</v>
      </c>
      <c r="E8481" s="15" t="str">
        <f>IF(AND($B$6=NB!$A$17,$B$8&gt;0),'Ersparnisberechnung Sommertarif'!$B$8*SLP!C8461,"")</f>
        <v/>
      </c>
    </row>
    <row r="8482" spans="1:5" x14ac:dyDescent="0.3">
      <c r="A8482" s="25">
        <v>46111</v>
      </c>
      <c r="B8482" s="31">
        <v>0.17708333333333334</v>
      </c>
      <c r="C8482" s="46"/>
      <c r="D8482" s="29">
        <v>46111.177083333336</v>
      </c>
      <c r="E8482" s="15" t="str">
        <f>IF(AND($B$6=NB!$A$17,$B$8&gt;0),'Ersparnisberechnung Sommertarif'!$B$8*SLP!C8462,"")</f>
        <v/>
      </c>
    </row>
    <row r="8483" spans="1:5" x14ac:dyDescent="0.3">
      <c r="A8483" s="25">
        <v>46111</v>
      </c>
      <c r="B8483" s="31">
        <v>0.1875</v>
      </c>
      <c r="C8483" s="46"/>
      <c r="D8483" s="29">
        <v>46111.1875</v>
      </c>
      <c r="E8483" s="15" t="str">
        <f>IF(AND($B$6=NB!$A$17,$B$8&gt;0),'Ersparnisberechnung Sommertarif'!$B$8*SLP!C8463,"")</f>
        <v/>
      </c>
    </row>
    <row r="8484" spans="1:5" x14ac:dyDescent="0.3">
      <c r="A8484" s="25">
        <v>46111</v>
      </c>
      <c r="B8484" s="31">
        <v>0.19791666666666666</v>
      </c>
      <c r="C8484" s="46"/>
      <c r="D8484" s="29">
        <v>46111.197916666664</v>
      </c>
      <c r="E8484" s="15" t="str">
        <f>IF(AND($B$6=NB!$A$17,$B$8&gt;0),'Ersparnisberechnung Sommertarif'!$B$8*SLP!C8464,"")</f>
        <v/>
      </c>
    </row>
    <row r="8485" spans="1:5" x14ac:dyDescent="0.3">
      <c r="A8485" s="25">
        <v>46111</v>
      </c>
      <c r="B8485" s="31">
        <v>0.20833333333333334</v>
      </c>
      <c r="C8485" s="46"/>
      <c r="D8485" s="29">
        <v>46111.208333333336</v>
      </c>
      <c r="E8485" s="15" t="str">
        <f>IF(AND($B$6=NB!$A$17,$B$8&gt;0),'Ersparnisberechnung Sommertarif'!$B$8*SLP!C8465,"")</f>
        <v/>
      </c>
    </row>
    <row r="8486" spans="1:5" x14ac:dyDescent="0.3">
      <c r="A8486" s="25">
        <v>46111</v>
      </c>
      <c r="B8486" s="31">
        <v>0.21875</v>
      </c>
      <c r="C8486" s="46"/>
      <c r="D8486" s="29">
        <v>46111.21875</v>
      </c>
      <c r="E8486" s="15" t="str">
        <f>IF(AND($B$6=NB!$A$17,$B$8&gt;0),'Ersparnisberechnung Sommertarif'!$B$8*SLP!C8466,"")</f>
        <v/>
      </c>
    </row>
    <row r="8487" spans="1:5" x14ac:dyDescent="0.3">
      <c r="A8487" s="25">
        <v>46111</v>
      </c>
      <c r="B8487" s="31">
        <v>0.22916666666666666</v>
      </c>
      <c r="C8487" s="46"/>
      <c r="D8487" s="29">
        <v>46111.229166666664</v>
      </c>
      <c r="E8487" s="15" t="str">
        <f>IF(AND($B$6=NB!$A$17,$B$8&gt;0),'Ersparnisberechnung Sommertarif'!$B$8*SLP!C8467,"")</f>
        <v/>
      </c>
    </row>
    <row r="8488" spans="1:5" x14ac:dyDescent="0.3">
      <c r="A8488" s="25">
        <v>46111</v>
      </c>
      <c r="B8488" s="31">
        <v>0.23958333333333334</v>
      </c>
      <c r="C8488" s="46"/>
      <c r="D8488" s="29">
        <v>46111.239583333336</v>
      </c>
      <c r="E8488" s="15" t="str">
        <f>IF(AND($B$6=NB!$A$17,$B$8&gt;0),'Ersparnisberechnung Sommertarif'!$B$8*SLP!C8468,"")</f>
        <v/>
      </c>
    </row>
    <row r="8489" spans="1:5" x14ac:dyDescent="0.3">
      <c r="A8489" s="25">
        <v>46111</v>
      </c>
      <c r="B8489" s="31">
        <v>0.25</v>
      </c>
      <c r="C8489" s="46"/>
      <c r="D8489" s="29">
        <v>46111.25</v>
      </c>
      <c r="E8489" s="15" t="str">
        <f>IF(AND($B$6=NB!$A$17,$B$8&gt;0),'Ersparnisberechnung Sommertarif'!$B$8*SLP!C8469,"")</f>
        <v/>
      </c>
    </row>
    <row r="8490" spans="1:5" x14ac:dyDescent="0.3">
      <c r="A8490" s="25">
        <v>46111</v>
      </c>
      <c r="B8490" s="31">
        <v>0.26041666666666669</v>
      </c>
      <c r="C8490" s="46"/>
      <c r="D8490" s="29">
        <v>46111.260416666664</v>
      </c>
      <c r="E8490" s="15" t="str">
        <f>IF(AND($B$6=NB!$A$17,$B$8&gt;0),'Ersparnisberechnung Sommertarif'!$B$8*SLP!C8470,"")</f>
        <v/>
      </c>
    </row>
    <row r="8491" spans="1:5" x14ac:dyDescent="0.3">
      <c r="A8491" s="25">
        <v>46111</v>
      </c>
      <c r="B8491" s="31">
        <v>0.27083333333333331</v>
      </c>
      <c r="C8491" s="46"/>
      <c r="D8491" s="29">
        <v>46111.270833333336</v>
      </c>
      <c r="E8491" s="15" t="str">
        <f>IF(AND($B$6=NB!$A$17,$B$8&gt;0),'Ersparnisberechnung Sommertarif'!$B$8*SLP!C8471,"")</f>
        <v/>
      </c>
    </row>
    <row r="8492" spans="1:5" x14ac:dyDescent="0.3">
      <c r="A8492" s="25">
        <v>46111</v>
      </c>
      <c r="B8492" s="31">
        <v>0.28125</v>
      </c>
      <c r="C8492" s="46"/>
      <c r="D8492" s="29">
        <v>46111.28125</v>
      </c>
      <c r="E8492" s="15" t="str">
        <f>IF(AND($B$6=NB!$A$17,$B$8&gt;0),'Ersparnisberechnung Sommertarif'!$B$8*SLP!C8472,"")</f>
        <v/>
      </c>
    </row>
    <row r="8493" spans="1:5" x14ac:dyDescent="0.3">
      <c r="A8493" s="25">
        <v>46111</v>
      </c>
      <c r="B8493" s="31">
        <v>0.29166666666666669</v>
      </c>
      <c r="C8493" s="46"/>
      <c r="D8493" s="29">
        <v>46111.291666666664</v>
      </c>
      <c r="E8493" s="15" t="str">
        <f>IF(AND($B$6=NB!$A$17,$B$8&gt;0),'Ersparnisberechnung Sommertarif'!$B$8*SLP!C8473,"")</f>
        <v/>
      </c>
    </row>
    <row r="8494" spans="1:5" x14ac:dyDescent="0.3">
      <c r="A8494" s="25">
        <v>46111</v>
      </c>
      <c r="B8494" s="31">
        <v>0.30208333333333331</v>
      </c>
      <c r="C8494" s="46"/>
      <c r="D8494" s="29">
        <v>46111.302083333336</v>
      </c>
      <c r="E8494" s="15" t="str">
        <f>IF(AND($B$6=NB!$A$17,$B$8&gt;0),'Ersparnisberechnung Sommertarif'!$B$8*SLP!C8474,"")</f>
        <v/>
      </c>
    </row>
    <row r="8495" spans="1:5" x14ac:dyDescent="0.3">
      <c r="A8495" s="25">
        <v>46111</v>
      </c>
      <c r="B8495" s="31">
        <v>0.3125</v>
      </c>
      <c r="C8495" s="46"/>
      <c r="D8495" s="29">
        <v>46111.3125</v>
      </c>
      <c r="E8495" s="15" t="str">
        <f>IF(AND($B$6=NB!$A$17,$B$8&gt;0),'Ersparnisberechnung Sommertarif'!$B$8*SLP!C8475,"")</f>
        <v/>
      </c>
    </row>
    <row r="8496" spans="1:5" x14ac:dyDescent="0.3">
      <c r="A8496" s="25">
        <v>46111</v>
      </c>
      <c r="B8496" s="31">
        <v>0.32291666666666669</v>
      </c>
      <c r="C8496" s="46"/>
      <c r="D8496" s="29">
        <v>46111.322916666664</v>
      </c>
      <c r="E8496" s="15" t="str">
        <f>IF(AND($B$6=NB!$A$17,$B$8&gt;0),'Ersparnisberechnung Sommertarif'!$B$8*SLP!C8476,"")</f>
        <v/>
      </c>
    </row>
    <row r="8497" spans="1:5" x14ac:dyDescent="0.3">
      <c r="A8497" s="25">
        <v>46111</v>
      </c>
      <c r="B8497" s="31">
        <v>0.33333333333333331</v>
      </c>
      <c r="C8497" s="46"/>
      <c r="D8497" s="29">
        <v>46111.333333333336</v>
      </c>
      <c r="E8497" s="15" t="str">
        <f>IF(AND($B$6=NB!$A$17,$B$8&gt;0),'Ersparnisberechnung Sommertarif'!$B$8*SLP!C8477,"")</f>
        <v/>
      </c>
    </row>
    <row r="8498" spans="1:5" x14ac:dyDescent="0.3">
      <c r="A8498" s="25">
        <v>46111</v>
      </c>
      <c r="B8498" s="31">
        <v>0.34375</v>
      </c>
      <c r="C8498" s="46"/>
      <c r="D8498" s="29">
        <v>46111.34375</v>
      </c>
      <c r="E8498" s="15" t="str">
        <f>IF(AND($B$6=NB!$A$17,$B$8&gt;0),'Ersparnisberechnung Sommertarif'!$B$8*SLP!C8478,"")</f>
        <v/>
      </c>
    </row>
    <row r="8499" spans="1:5" x14ac:dyDescent="0.3">
      <c r="A8499" s="25">
        <v>46111</v>
      </c>
      <c r="B8499" s="31">
        <v>0.35416666666666669</v>
      </c>
      <c r="C8499" s="46"/>
      <c r="D8499" s="29">
        <v>46111.354166666664</v>
      </c>
      <c r="E8499" s="15" t="str">
        <f>IF(AND($B$6=NB!$A$17,$B$8&gt;0),'Ersparnisberechnung Sommertarif'!$B$8*SLP!C8479,"")</f>
        <v/>
      </c>
    </row>
    <row r="8500" spans="1:5" x14ac:dyDescent="0.3">
      <c r="A8500" s="25">
        <v>46111</v>
      </c>
      <c r="B8500" s="31">
        <v>0.36458333333333331</v>
      </c>
      <c r="C8500" s="46"/>
      <c r="D8500" s="29">
        <v>46111.364583333336</v>
      </c>
      <c r="E8500" s="15" t="str">
        <f>IF(AND($B$6=NB!$A$17,$B$8&gt;0),'Ersparnisberechnung Sommertarif'!$B$8*SLP!C8480,"")</f>
        <v/>
      </c>
    </row>
    <row r="8501" spans="1:5" x14ac:dyDescent="0.3">
      <c r="A8501" s="25">
        <v>46111</v>
      </c>
      <c r="B8501" s="31">
        <v>0.375</v>
      </c>
      <c r="C8501" s="46"/>
      <c r="D8501" s="29">
        <v>46111.375</v>
      </c>
      <c r="E8501" s="15" t="str">
        <f>IF(AND($B$6=NB!$A$17,$B$8&gt;0),'Ersparnisberechnung Sommertarif'!$B$8*SLP!C8481,"")</f>
        <v/>
      </c>
    </row>
    <row r="8502" spans="1:5" x14ac:dyDescent="0.3">
      <c r="A8502" s="25">
        <v>46111</v>
      </c>
      <c r="B8502" s="31">
        <v>0.38541666666666669</v>
      </c>
      <c r="C8502" s="46"/>
      <c r="D8502" s="29">
        <v>46111.385416666664</v>
      </c>
      <c r="E8502" s="15" t="str">
        <f>IF(AND($B$6=NB!$A$17,$B$8&gt;0),'Ersparnisberechnung Sommertarif'!$B$8*SLP!C8482,"")</f>
        <v/>
      </c>
    </row>
    <row r="8503" spans="1:5" x14ac:dyDescent="0.3">
      <c r="A8503" s="25">
        <v>46111</v>
      </c>
      <c r="B8503" s="31">
        <v>0.39583333333333331</v>
      </c>
      <c r="C8503" s="46"/>
      <c r="D8503" s="29">
        <v>46111.395833333336</v>
      </c>
      <c r="E8503" s="15" t="str">
        <f>IF(AND($B$6=NB!$A$17,$B$8&gt;0),'Ersparnisberechnung Sommertarif'!$B$8*SLP!C8483,"")</f>
        <v/>
      </c>
    </row>
    <row r="8504" spans="1:5" x14ac:dyDescent="0.3">
      <c r="A8504" s="25">
        <v>46111</v>
      </c>
      <c r="B8504" s="31">
        <v>0.40625</v>
      </c>
      <c r="C8504" s="46"/>
      <c r="D8504" s="29">
        <v>46111.40625</v>
      </c>
      <c r="E8504" s="15" t="str">
        <f>IF(AND($B$6=NB!$A$17,$B$8&gt;0),'Ersparnisberechnung Sommertarif'!$B$8*SLP!C8484,"")</f>
        <v/>
      </c>
    </row>
    <row r="8505" spans="1:5" x14ac:dyDescent="0.3">
      <c r="A8505" s="25">
        <v>46111</v>
      </c>
      <c r="B8505" s="31">
        <v>0.41666666666666669</v>
      </c>
      <c r="C8505" s="46"/>
      <c r="D8505" s="29">
        <v>46111.416666666664</v>
      </c>
      <c r="E8505" s="15" t="str">
        <f>IF(AND($B$6=NB!$A$17,$B$8&gt;0),'Ersparnisberechnung Sommertarif'!$B$8*SLP!C8485,"")</f>
        <v/>
      </c>
    </row>
    <row r="8506" spans="1:5" x14ac:dyDescent="0.3">
      <c r="A8506" s="25">
        <v>46111</v>
      </c>
      <c r="B8506" s="31">
        <v>0.42708333333333331</v>
      </c>
      <c r="C8506" s="46"/>
      <c r="D8506" s="29">
        <v>46111.427083333336</v>
      </c>
      <c r="E8506" s="15" t="str">
        <f>IF(AND($B$6=NB!$A$17,$B$8&gt;0),'Ersparnisberechnung Sommertarif'!$B$8*SLP!C8486,"")</f>
        <v/>
      </c>
    </row>
    <row r="8507" spans="1:5" x14ac:dyDescent="0.3">
      <c r="A8507" s="25">
        <v>46111</v>
      </c>
      <c r="B8507" s="31">
        <v>0.4375</v>
      </c>
      <c r="C8507" s="46"/>
      <c r="D8507" s="29">
        <v>46111.4375</v>
      </c>
      <c r="E8507" s="15" t="str">
        <f>IF(AND($B$6=NB!$A$17,$B$8&gt;0),'Ersparnisberechnung Sommertarif'!$B$8*SLP!C8487,"")</f>
        <v/>
      </c>
    </row>
    <row r="8508" spans="1:5" x14ac:dyDescent="0.3">
      <c r="A8508" s="25">
        <v>46111</v>
      </c>
      <c r="B8508" s="31">
        <v>0.44791666666666669</v>
      </c>
      <c r="C8508" s="46"/>
      <c r="D8508" s="29">
        <v>46111.447916666664</v>
      </c>
      <c r="E8508" s="15" t="str">
        <f>IF(AND($B$6=NB!$A$17,$B$8&gt;0),'Ersparnisberechnung Sommertarif'!$B$8*SLP!C8488,"")</f>
        <v/>
      </c>
    </row>
    <row r="8509" spans="1:5" x14ac:dyDescent="0.3">
      <c r="A8509" s="25">
        <v>46111</v>
      </c>
      <c r="B8509" s="31">
        <v>0.45833333333333331</v>
      </c>
      <c r="C8509" s="46"/>
      <c r="D8509" s="29">
        <v>46111.458333333336</v>
      </c>
      <c r="E8509" s="15" t="str">
        <f>IF(AND($B$6=NB!$A$17,$B$8&gt;0),'Ersparnisberechnung Sommertarif'!$B$8*SLP!C8489,"")</f>
        <v/>
      </c>
    </row>
    <row r="8510" spans="1:5" x14ac:dyDescent="0.3">
      <c r="A8510" s="25">
        <v>46111</v>
      </c>
      <c r="B8510" s="31">
        <v>0.46875</v>
      </c>
      <c r="C8510" s="46"/>
      <c r="D8510" s="29">
        <v>46111.46875</v>
      </c>
      <c r="E8510" s="15" t="str">
        <f>IF(AND($B$6=NB!$A$17,$B$8&gt;0),'Ersparnisberechnung Sommertarif'!$B$8*SLP!C8490,"")</f>
        <v/>
      </c>
    </row>
    <row r="8511" spans="1:5" x14ac:dyDescent="0.3">
      <c r="A8511" s="25">
        <v>46111</v>
      </c>
      <c r="B8511" s="31">
        <v>0.47916666666666669</v>
      </c>
      <c r="C8511" s="46"/>
      <c r="D8511" s="29">
        <v>46111.479166666664</v>
      </c>
      <c r="E8511" s="15" t="str">
        <f>IF(AND($B$6=NB!$A$17,$B$8&gt;0),'Ersparnisberechnung Sommertarif'!$B$8*SLP!C8491,"")</f>
        <v/>
      </c>
    </row>
    <row r="8512" spans="1:5" x14ac:dyDescent="0.3">
      <c r="A8512" s="25">
        <v>46111</v>
      </c>
      <c r="B8512" s="31">
        <v>0.48958333333333331</v>
      </c>
      <c r="C8512" s="46"/>
      <c r="D8512" s="29">
        <v>46111.489583333336</v>
      </c>
      <c r="E8512" s="15" t="str">
        <f>IF(AND($B$6=NB!$A$17,$B$8&gt;0),'Ersparnisberechnung Sommertarif'!$B$8*SLP!C8492,"")</f>
        <v/>
      </c>
    </row>
    <row r="8513" spans="1:5" x14ac:dyDescent="0.3">
      <c r="A8513" s="25">
        <v>46111</v>
      </c>
      <c r="B8513" s="31">
        <v>0.5</v>
      </c>
      <c r="C8513" s="46"/>
      <c r="D8513" s="29">
        <v>46111.5</v>
      </c>
      <c r="E8513" s="15" t="str">
        <f>IF(AND($B$6=NB!$A$17,$B$8&gt;0),'Ersparnisberechnung Sommertarif'!$B$8*SLP!C8493,"")</f>
        <v/>
      </c>
    </row>
    <row r="8514" spans="1:5" x14ac:dyDescent="0.3">
      <c r="A8514" s="25">
        <v>46111</v>
      </c>
      <c r="B8514" s="31">
        <v>0.51041666666666663</v>
      </c>
      <c r="C8514" s="46"/>
      <c r="D8514" s="29">
        <v>46111.510416666664</v>
      </c>
      <c r="E8514" s="15" t="str">
        <f>IF(AND($B$6=NB!$A$17,$B$8&gt;0),'Ersparnisberechnung Sommertarif'!$B$8*SLP!C8494,"")</f>
        <v/>
      </c>
    </row>
    <row r="8515" spans="1:5" x14ac:dyDescent="0.3">
      <c r="A8515" s="25">
        <v>46111</v>
      </c>
      <c r="B8515" s="31">
        <v>0.52083333333333337</v>
      </c>
      <c r="C8515" s="46"/>
      <c r="D8515" s="29">
        <v>46111.520833333336</v>
      </c>
      <c r="E8515" s="15" t="str">
        <f>IF(AND($B$6=NB!$A$17,$B$8&gt;0),'Ersparnisberechnung Sommertarif'!$B$8*SLP!C8495,"")</f>
        <v/>
      </c>
    </row>
    <row r="8516" spans="1:5" x14ac:dyDescent="0.3">
      <c r="A8516" s="25">
        <v>46111</v>
      </c>
      <c r="B8516" s="31">
        <v>0.53125</v>
      </c>
      <c r="C8516" s="46"/>
      <c r="D8516" s="29">
        <v>46111.53125</v>
      </c>
      <c r="E8516" s="15" t="str">
        <f>IF(AND($B$6=NB!$A$17,$B$8&gt;0),'Ersparnisberechnung Sommertarif'!$B$8*SLP!C8496,"")</f>
        <v/>
      </c>
    </row>
    <row r="8517" spans="1:5" x14ac:dyDescent="0.3">
      <c r="A8517" s="25">
        <v>46111</v>
      </c>
      <c r="B8517" s="31">
        <v>0.54166666666666663</v>
      </c>
      <c r="C8517" s="46"/>
      <c r="D8517" s="29">
        <v>46111.541666666664</v>
      </c>
      <c r="E8517" s="15" t="str">
        <f>IF(AND($B$6=NB!$A$17,$B$8&gt;0),'Ersparnisberechnung Sommertarif'!$B$8*SLP!C8497,"")</f>
        <v/>
      </c>
    </row>
    <row r="8518" spans="1:5" x14ac:dyDescent="0.3">
      <c r="A8518" s="25">
        <v>46111</v>
      </c>
      <c r="B8518" s="31">
        <v>0.55208333333333337</v>
      </c>
      <c r="C8518" s="46"/>
      <c r="D8518" s="29">
        <v>46111.552083333336</v>
      </c>
      <c r="E8518" s="15" t="str">
        <f>IF(AND($B$6=NB!$A$17,$B$8&gt;0),'Ersparnisberechnung Sommertarif'!$B$8*SLP!C8498,"")</f>
        <v/>
      </c>
    </row>
    <row r="8519" spans="1:5" x14ac:dyDescent="0.3">
      <c r="A8519" s="25">
        <v>46111</v>
      </c>
      <c r="B8519" s="31">
        <v>0.5625</v>
      </c>
      <c r="C8519" s="46"/>
      <c r="D8519" s="29">
        <v>46111.5625</v>
      </c>
      <c r="E8519" s="15" t="str">
        <f>IF(AND($B$6=NB!$A$17,$B$8&gt;0),'Ersparnisberechnung Sommertarif'!$B$8*SLP!C8499,"")</f>
        <v/>
      </c>
    </row>
    <row r="8520" spans="1:5" x14ac:dyDescent="0.3">
      <c r="A8520" s="25">
        <v>46111</v>
      </c>
      <c r="B8520" s="31">
        <v>0.57291666666666663</v>
      </c>
      <c r="C8520" s="46"/>
      <c r="D8520" s="29">
        <v>46111.572916666664</v>
      </c>
      <c r="E8520" s="15" t="str">
        <f>IF(AND($B$6=NB!$A$17,$B$8&gt;0),'Ersparnisberechnung Sommertarif'!$B$8*SLP!C8500,"")</f>
        <v/>
      </c>
    </row>
    <row r="8521" spans="1:5" x14ac:dyDescent="0.3">
      <c r="A8521" s="25">
        <v>46111</v>
      </c>
      <c r="B8521" s="31">
        <v>0.58333333333333337</v>
      </c>
      <c r="C8521" s="46"/>
      <c r="D8521" s="29">
        <v>46111.583333333336</v>
      </c>
      <c r="E8521" s="15" t="str">
        <f>IF(AND($B$6=NB!$A$17,$B$8&gt;0),'Ersparnisberechnung Sommertarif'!$B$8*SLP!C8501,"")</f>
        <v/>
      </c>
    </row>
    <row r="8522" spans="1:5" x14ac:dyDescent="0.3">
      <c r="A8522" s="25">
        <v>46111</v>
      </c>
      <c r="B8522" s="31">
        <v>0.59375</v>
      </c>
      <c r="C8522" s="46"/>
      <c r="D8522" s="29">
        <v>46111.59375</v>
      </c>
      <c r="E8522" s="15" t="str">
        <f>IF(AND($B$6=NB!$A$17,$B$8&gt;0),'Ersparnisberechnung Sommertarif'!$B$8*SLP!C8502,"")</f>
        <v/>
      </c>
    </row>
    <row r="8523" spans="1:5" x14ac:dyDescent="0.3">
      <c r="A8523" s="25">
        <v>46111</v>
      </c>
      <c r="B8523" s="31">
        <v>0.60416666666666663</v>
      </c>
      <c r="C8523" s="46"/>
      <c r="D8523" s="29">
        <v>46111.604166666664</v>
      </c>
      <c r="E8523" s="15" t="str">
        <f>IF(AND($B$6=NB!$A$17,$B$8&gt;0),'Ersparnisberechnung Sommertarif'!$B$8*SLP!C8503,"")</f>
        <v/>
      </c>
    </row>
    <row r="8524" spans="1:5" x14ac:dyDescent="0.3">
      <c r="A8524" s="25">
        <v>46111</v>
      </c>
      <c r="B8524" s="31">
        <v>0.61458333333333337</v>
      </c>
      <c r="C8524" s="46"/>
      <c r="D8524" s="29">
        <v>46111.614583333336</v>
      </c>
      <c r="E8524" s="15" t="str">
        <f>IF(AND($B$6=NB!$A$17,$B$8&gt;0),'Ersparnisberechnung Sommertarif'!$B$8*SLP!C8504,"")</f>
        <v/>
      </c>
    </row>
    <row r="8525" spans="1:5" x14ac:dyDescent="0.3">
      <c r="A8525" s="25">
        <v>46111</v>
      </c>
      <c r="B8525" s="31">
        <v>0.625</v>
      </c>
      <c r="C8525" s="46"/>
      <c r="D8525" s="29">
        <v>46111.625</v>
      </c>
      <c r="E8525" s="15" t="str">
        <f>IF(AND($B$6=NB!$A$17,$B$8&gt;0),'Ersparnisberechnung Sommertarif'!$B$8*SLP!C8505,"")</f>
        <v/>
      </c>
    </row>
    <row r="8526" spans="1:5" x14ac:dyDescent="0.3">
      <c r="A8526" s="25">
        <v>46111</v>
      </c>
      <c r="B8526" s="31">
        <v>0.63541666666666663</v>
      </c>
      <c r="C8526" s="46"/>
      <c r="D8526" s="29">
        <v>46111.635416666664</v>
      </c>
      <c r="E8526" s="15" t="str">
        <f>IF(AND($B$6=NB!$A$17,$B$8&gt;0),'Ersparnisberechnung Sommertarif'!$B$8*SLP!C8506,"")</f>
        <v/>
      </c>
    </row>
    <row r="8527" spans="1:5" x14ac:dyDescent="0.3">
      <c r="A8527" s="25">
        <v>46111</v>
      </c>
      <c r="B8527" s="31">
        <v>0.64583333333333337</v>
      </c>
      <c r="C8527" s="46"/>
      <c r="D8527" s="29">
        <v>46111.645833333336</v>
      </c>
      <c r="E8527" s="15" t="str">
        <f>IF(AND($B$6=NB!$A$17,$B$8&gt;0),'Ersparnisberechnung Sommertarif'!$B$8*SLP!C8507,"")</f>
        <v/>
      </c>
    </row>
    <row r="8528" spans="1:5" x14ac:dyDescent="0.3">
      <c r="A8528" s="25">
        <v>46111</v>
      </c>
      <c r="B8528" s="31">
        <v>0.65625</v>
      </c>
      <c r="C8528" s="46"/>
      <c r="D8528" s="29">
        <v>46111.65625</v>
      </c>
      <c r="E8528" s="15" t="str">
        <f>IF(AND($B$6=NB!$A$17,$B$8&gt;0),'Ersparnisberechnung Sommertarif'!$B$8*SLP!C8508,"")</f>
        <v/>
      </c>
    </row>
    <row r="8529" spans="1:5" x14ac:dyDescent="0.3">
      <c r="A8529" s="25">
        <v>46111</v>
      </c>
      <c r="B8529" s="31">
        <v>0.66666666666666663</v>
      </c>
      <c r="C8529" s="46"/>
      <c r="D8529" s="29">
        <v>46111.666666666664</v>
      </c>
      <c r="E8529" s="15" t="str">
        <f>IF(AND($B$6=NB!$A$17,$B$8&gt;0),'Ersparnisberechnung Sommertarif'!$B$8*SLP!C8509,"")</f>
        <v/>
      </c>
    </row>
    <row r="8530" spans="1:5" x14ac:dyDescent="0.3">
      <c r="A8530" s="25">
        <v>46111</v>
      </c>
      <c r="B8530" s="31">
        <v>0.67708333333333337</v>
      </c>
      <c r="C8530" s="46"/>
      <c r="D8530" s="29">
        <v>46111.677083333336</v>
      </c>
      <c r="E8530" s="15" t="str">
        <f>IF(AND($B$6=NB!$A$17,$B$8&gt;0),'Ersparnisberechnung Sommertarif'!$B$8*SLP!C8510,"")</f>
        <v/>
      </c>
    </row>
    <row r="8531" spans="1:5" x14ac:dyDescent="0.3">
      <c r="A8531" s="25">
        <v>46111</v>
      </c>
      <c r="B8531" s="31">
        <v>0.6875</v>
      </c>
      <c r="C8531" s="46"/>
      <c r="D8531" s="29">
        <v>46111.6875</v>
      </c>
      <c r="E8531" s="15" t="str">
        <f>IF(AND($B$6=NB!$A$17,$B$8&gt;0),'Ersparnisberechnung Sommertarif'!$B$8*SLP!C8511,"")</f>
        <v/>
      </c>
    </row>
    <row r="8532" spans="1:5" x14ac:dyDescent="0.3">
      <c r="A8532" s="25">
        <v>46111</v>
      </c>
      <c r="B8532" s="31">
        <v>0.69791666666666663</v>
      </c>
      <c r="C8532" s="46"/>
      <c r="D8532" s="29">
        <v>46111.697916666664</v>
      </c>
      <c r="E8532" s="15" t="str">
        <f>IF(AND($B$6=NB!$A$17,$B$8&gt;0),'Ersparnisberechnung Sommertarif'!$B$8*SLP!C8512,"")</f>
        <v/>
      </c>
    </row>
    <row r="8533" spans="1:5" x14ac:dyDescent="0.3">
      <c r="A8533" s="25">
        <v>46111</v>
      </c>
      <c r="B8533" s="31">
        <v>0.70833333333333337</v>
      </c>
      <c r="C8533" s="46"/>
      <c r="D8533" s="29">
        <v>46111.708333333336</v>
      </c>
      <c r="E8533" s="15" t="str">
        <f>IF(AND($B$6=NB!$A$17,$B$8&gt;0),'Ersparnisberechnung Sommertarif'!$B$8*SLP!C8513,"")</f>
        <v/>
      </c>
    </row>
    <row r="8534" spans="1:5" x14ac:dyDescent="0.3">
      <c r="A8534" s="25">
        <v>46111</v>
      </c>
      <c r="B8534" s="31">
        <v>0.71875</v>
      </c>
      <c r="C8534" s="46"/>
      <c r="D8534" s="29">
        <v>46111.71875</v>
      </c>
      <c r="E8534" s="15" t="str">
        <f>IF(AND($B$6=NB!$A$17,$B$8&gt;0),'Ersparnisberechnung Sommertarif'!$B$8*SLP!C8514,"")</f>
        <v/>
      </c>
    </row>
    <row r="8535" spans="1:5" x14ac:dyDescent="0.3">
      <c r="A8535" s="25">
        <v>46111</v>
      </c>
      <c r="B8535" s="31">
        <v>0.72916666666666663</v>
      </c>
      <c r="C8535" s="46"/>
      <c r="D8535" s="29">
        <v>46111.729166666664</v>
      </c>
      <c r="E8535" s="15" t="str">
        <f>IF(AND($B$6=NB!$A$17,$B$8&gt;0),'Ersparnisberechnung Sommertarif'!$B$8*SLP!C8515,"")</f>
        <v/>
      </c>
    </row>
    <row r="8536" spans="1:5" x14ac:dyDescent="0.3">
      <c r="A8536" s="25">
        <v>46111</v>
      </c>
      <c r="B8536" s="31">
        <v>0.73958333333333337</v>
      </c>
      <c r="C8536" s="46"/>
      <c r="D8536" s="29">
        <v>46111.739583333336</v>
      </c>
      <c r="E8536" s="15" t="str">
        <f>IF(AND($B$6=NB!$A$17,$B$8&gt;0),'Ersparnisberechnung Sommertarif'!$B$8*SLP!C8516,"")</f>
        <v/>
      </c>
    </row>
    <row r="8537" spans="1:5" x14ac:dyDescent="0.3">
      <c r="A8537" s="25">
        <v>46111</v>
      </c>
      <c r="B8537" s="31">
        <v>0.75</v>
      </c>
      <c r="C8537" s="46"/>
      <c r="D8537" s="29">
        <v>46111.75</v>
      </c>
      <c r="E8537" s="15" t="str">
        <f>IF(AND($B$6=NB!$A$17,$B$8&gt;0),'Ersparnisberechnung Sommertarif'!$B$8*SLP!C8517,"")</f>
        <v/>
      </c>
    </row>
    <row r="8538" spans="1:5" x14ac:dyDescent="0.3">
      <c r="A8538" s="25">
        <v>46111</v>
      </c>
      <c r="B8538" s="31">
        <v>0.76041666666666663</v>
      </c>
      <c r="C8538" s="46"/>
      <c r="D8538" s="29">
        <v>46111.760416666664</v>
      </c>
      <c r="E8538" s="15" t="str">
        <f>IF(AND($B$6=NB!$A$17,$B$8&gt;0),'Ersparnisberechnung Sommertarif'!$B$8*SLP!C8518,"")</f>
        <v/>
      </c>
    </row>
    <row r="8539" spans="1:5" x14ac:dyDescent="0.3">
      <c r="A8539" s="25">
        <v>46111</v>
      </c>
      <c r="B8539" s="31">
        <v>0.77083333333333337</v>
      </c>
      <c r="C8539" s="46"/>
      <c r="D8539" s="29">
        <v>46111.770833333336</v>
      </c>
      <c r="E8539" s="15" t="str">
        <f>IF(AND($B$6=NB!$A$17,$B$8&gt;0),'Ersparnisberechnung Sommertarif'!$B$8*SLP!C8519,"")</f>
        <v/>
      </c>
    </row>
    <row r="8540" spans="1:5" x14ac:dyDescent="0.3">
      <c r="A8540" s="25">
        <v>46111</v>
      </c>
      <c r="B8540" s="31">
        <v>0.78125</v>
      </c>
      <c r="C8540" s="46"/>
      <c r="D8540" s="29">
        <v>46111.78125</v>
      </c>
      <c r="E8540" s="15" t="str">
        <f>IF(AND($B$6=NB!$A$17,$B$8&gt;0),'Ersparnisberechnung Sommertarif'!$B$8*SLP!C8520,"")</f>
        <v/>
      </c>
    </row>
    <row r="8541" spans="1:5" x14ac:dyDescent="0.3">
      <c r="A8541" s="25">
        <v>46111</v>
      </c>
      <c r="B8541" s="31">
        <v>0.79166666666666663</v>
      </c>
      <c r="C8541" s="46"/>
      <c r="D8541" s="29">
        <v>46111.791666666664</v>
      </c>
      <c r="E8541" s="15" t="str">
        <f>IF(AND($B$6=NB!$A$17,$B$8&gt;0),'Ersparnisberechnung Sommertarif'!$B$8*SLP!C8521,"")</f>
        <v/>
      </c>
    </row>
    <row r="8542" spans="1:5" x14ac:dyDescent="0.3">
      <c r="A8542" s="25">
        <v>46111</v>
      </c>
      <c r="B8542" s="31">
        <v>0.80208333333333337</v>
      </c>
      <c r="C8542" s="46"/>
      <c r="D8542" s="29">
        <v>46111.802083333336</v>
      </c>
      <c r="E8542" s="15" t="str">
        <f>IF(AND($B$6=NB!$A$17,$B$8&gt;0),'Ersparnisberechnung Sommertarif'!$B$8*SLP!C8522,"")</f>
        <v/>
      </c>
    </row>
    <row r="8543" spans="1:5" x14ac:dyDescent="0.3">
      <c r="A8543" s="25">
        <v>46111</v>
      </c>
      <c r="B8543" s="31">
        <v>0.8125</v>
      </c>
      <c r="C8543" s="46"/>
      <c r="D8543" s="29">
        <v>46111.8125</v>
      </c>
      <c r="E8543" s="15" t="str">
        <f>IF(AND($B$6=NB!$A$17,$B$8&gt;0),'Ersparnisberechnung Sommertarif'!$B$8*SLP!C8523,"")</f>
        <v/>
      </c>
    </row>
    <row r="8544" spans="1:5" x14ac:dyDescent="0.3">
      <c r="A8544" s="25">
        <v>46111</v>
      </c>
      <c r="B8544" s="31">
        <v>0.82291666666666663</v>
      </c>
      <c r="C8544" s="46"/>
      <c r="D8544" s="29">
        <v>46111.822916666664</v>
      </c>
      <c r="E8544" s="15" t="str">
        <f>IF(AND($B$6=NB!$A$17,$B$8&gt;0),'Ersparnisberechnung Sommertarif'!$B$8*SLP!C8524,"")</f>
        <v/>
      </c>
    </row>
    <row r="8545" spans="1:5" x14ac:dyDescent="0.3">
      <c r="A8545" s="25">
        <v>46111</v>
      </c>
      <c r="B8545" s="31">
        <v>0.83333333333333337</v>
      </c>
      <c r="C8545" s="46"/>
      <c r="D8545" s="29">
        <v>46111.833333333336</v>
      </c>
      <c r="E8545" s="15" t="str">
        <f>IF(AND($B$6=NB!$A$17,$B$8&gt;0),'Ersparnisberechnung Sommertarif'!$B$8*SLP!C8525,"")</f>
        <v/>
      </c>
    </row>
    <row r="8546" spans="1:5" x14ac:dyDescent="0.3">
      <c r="A8546" s="25">
        <v>46111</v>
      </c>
      <c r="B8546" s="31">
        <v>0.84375</v>
      </c>
      <c r="C8546" s="46"/>
      <c r="D8546" s="29">
        <v>46111.84375</v>
      </c>
      <c r="E8546" s="15" t="str">
        <f>IF(AND($B$6=NB!$A$17,$B$8&gt;0),'Ersparnisberechnung Sommertarif'!$B$8*SLP!C8526,"")</f>
        <v/>
      </c>
    </row>
    <row r="8547" spans="1:5" x14ac:dyDescent="0.3">
      <c r="A8547" s="25">
        <v>46111</v>
      </c>
      <c r="B8547" s="31">
        <v>0.85416666666666663</v>
      </c>
      <c r="C8547" s="46"/>
      <c r="D8547" s="29">
        <v>46111.854166666664</v>
      </c>
      <c r="E8547" s="15" t="str">
        <f>IF(AND($B$6=NB!$A$17,$B$8&gt;0),'Ersparnisberechnung Sommertarif'!$B$8*SLP!C8527,"")</f>
        <v/>
      </c>
    </row>
    <row r="8548" spans="1:5" x14ac:dyDescent="0.3">
      <c r="A8548" s="25">
        <v>46111</v>
      </c>
      <c r="B8548" s="31">
        <v>0.86458333333333337</v>
      </c>
      <c r="C8548" s="46"/>
      <c r="D8548" s="29">
        <v>46111.864583333336</v>
      </c>
      <c r="E8548" s="15" t="str">
        <f>IF(AND($B$6=NB!$A$17,$B$8&gt;0),'Ersparnisberechnung Sommertarif'!$B$8*SLP!C8528,"")</f>
        <v/>
      </c>
    </row>
    <row r="8549" spans="1:5" x14ac:dyDescent="0.3">
      <c r="A8549" s="25">
        <v>46111</v>
      </c>
      <c r="B8549" s="31">
        <v>0.875</v>
      </c>
      <c r="C8549" s="46"/>
      <c r="D8549" s="29">
        <v>46111.875</v>
      </c>
      <c r="E8549" s="15" t="str">
        <f>IF(AND($B$6=NB!$A$17,$B$8&gt;0),'Ersparnisberechnung Sommertarif'!$B$8*SLP!C8529,"")</f>
        <v/>
      </c>
    </row>
    <row r="8550" spans="1:5" x14ac:dyDescent="0.3">
      <c r="A8550" s="25">
        <v>46111</v>
      </c>
      <c r="B8550" s="31">
        <v>0.88541666666666663</v>
      </c>
      <c r="C8550" s="46"/>
      <c r="D8550" s="29">
        <v>46111.885416666664</v>
      </c>
      <c r="E8550" s="15" t="str">
        <f>IF(AND($B$6=NB!$A$17,$B$8&gt;0),'Ersparnisberechnung Sommertarif'!$B$8*SLP!C8530,"")</f>
        <v/>
      </c>
    </row>
    <row r="8551" spans="1:5" x14ac:dyDescent="0.3">
      <c r="A8551" s="25">
        <v>46111</v>
      </c>
      <c r="B8551" s="31">
        <v>0.89583333333333337</v>
      </c>
      <c r="C8551" s="46"/>
      <c r="D8551" s="29">
        <v>46111.895833333336</v>
      </c>
      <c r="E8551" s="15" t="str">
        <f>IF(AND($B$6=NB!$A$17,$B$8&gt;0),'Ersparnisberechnung Sommertarif'!$B$8*SLP!C8531,"")</f>
        <v/>
      </c>
    </row>
    <row r="8552" spans="1:5" x14ac:dyDescent="0.3">
      <c r="A8552" s="25">
        <v>46111</v>
      </c>
      <c r="B8552" s="31">
        <v>0.90625</v>
      </c>
      <c r="C8552" s="46"/>
      <c r="D8552" s="29">
        <v>46111.90625</v>
      </c>
      <c r="E8552" s="15" t="str">
        <f>IF(AND($B$6=NB!$A$17,$B$8&gt;0),'Ersparnisberechnung Sommertarif'!$B$8*SLP!C8532,"")</f>
        <v/>
      </c>
    </row>
    <row r="8553" spans="1:5" x14ac:dyDescent="0.3">
      <c r="A8553" s="25">
        <v>46111</v>
      </c>
      <c r="B8553" s="31">
        <v>0.91666666666666663</v>
      </c>
      <c r="C8553" s="46"/>
      <c r="D8553" s="29">
        <v>46111.916666666664</v>
      </c>
      <c r="E8553" s="15" t="str">
        <f>IF(AND($B$6=NB!$A$17,$B$8&gt;0),'Ersparnisberechnung Sommertarif'!$B$8*SLP!C8533,"")</f>
        <v/>
      </c>
    </row>
    <row r="8554" spans="1:5" x14ac:dyDescent="0.3">
      <c r="A8554" s="25">
        <v>46111</v>
      </c>
      <c r="B8554" s="31">
        <v>0.92708333333333337</v>
      </c>
      <c r="C8554" s="46"/>
      <c r="D8554" s="29">
        <v>46111.927083333336</v>
      </c>
      <c r="E8554" s="15" t="str">
        <f>IF(AND($B$6=NB!$A$17,$B$8&gt;0),'Ersparnisberechnung Sommertarif'!$B$8*SLP!C8534,"")</f>
        <v/>
      </c>
    </row>
    <row r="8555" spans="1:5" x14ac:dyDescent="0.3">
      <c r="A8555" s="25">
        <v>46111</v>
      </c>
      <c r="B8555" s="31">
        <v>0.9375</v>
      </c>
      <c r="C8555" s="46"/>
      <c r="D8555" s="29">
        <v>46111.9375</v>
      </c>
      <c r="E8555" s="15" t="str">
        <f>IF(AND($B$6=NB!$A$17,$B$8&gt;0),'Ersparnisberechnung Sommertarif'!$B$8*SLP!C8535,"")</f>
        <v/>
      </c>
    </row>
    <row r="8556" spans="1:5" x14ac:dyDescent="0.3">
      <c r="A8556" s="25">
        <v>46111</v>
      </c>
      <c r="B8556" s="31">
        <v>0.94791666666666663</v>
      </c>
      <c r="C8556" s="46"/>
      <c r="D8556" s="29">
        <v>46111.947916666664</v>
      </c>
      <c r="E8556" s="15" t="str">
        <f>IF(AND($B$6=NB!$A$17,$B$8&gt;0),'Ersparnisberechnung Sommertarif'!$B$8*SLP!C8536,"")</f>
        <v/>
      </c>
    </row>
    <row r="8557" spans="1:5" x14ac:dyDescent="0.3">
      <c r="A8557" s="25">
        <v>46111</v>
      </c>
      <c r="B8557" s="31">
        <v>0.95833333333333337</v>
      </c>
      <c r="C8557" s="46"/>
      <c r="D8557" s="29">
        <v>46111.958333333336</v>
      </c>
      <c r="E8557" s="15" t="str">
        <f>IF(AND($B$6=NB!$A$17,$B$8&gt;0),'Ersparnisberechnung Sommertarif'!$B$8*SLP!C8537,"")</f>
        <v/>
      </c>
    </row>
    <row r="8558" spans="1:5" x14ac:dyDescent="0.3">
      <c r="A8558" s="25">
        <v>46111</v>
      </c>
      <c r="B8558" s="31">
        <v>0.96875</v>
      </c>
      <c r="C8558" s="46"/>
      <c r="D8558" s="29">
        <v>46111.96875</v>
      </c>
      <c r="E8558" s="15" t="str">
        <f>IF(AND($B$6=NB!$A$17,$B$8&gt;0),'Ersparnisberechnung Sommertarif'!$B$8*SLP!C8538,"")</f>
        <v/>
      </c>
    </row>
    <row r="8559" spans="1:5" x14ac:dyDescent="0.3">
      <c r="A8559" s="25">
        <v>46111</v>
      </c>
      <c r="B8559" s="31">
        <v>0.97916666666666663</v>
      </c>
      <c r="C8559" s="46"/>
      <c r="D8559" s="29">
        <v>46111.979166666664</v>
      </c>
      <c r="E8559" s="15" t="str">
        <f>IF(AND($B$6=NB!$A$17,$B$8&gt;0),'Ersparnisberechnung Sommertarif'!$B$8*SLP!C8539,"")</f>
        <v/>
      </c>
    </row>
    <row r="8560" spans="1:5" x14ac:dyDescent="0.3">
      <c r="A8560" s="25">
        <v>46111</v>
      </c>
      <c r="B8560" s="31">
        <v>0.98958333333333337</v>
      </c>
      <c r="C8560" s="46"/>
      <c r="D8560" s="29">
        <v>46111.989583333336</v>
      </c>
      <c r="E8560" s="15" t="str">
        <f>IF(AND($B$6=NB!$A$17,$B$8&gt;0),'Ersparnisberechnung Sommertarif'!$B$8*SLP!C8540,"")</f>
        <v/>
      </c>
    </row>
    <row r="8561" spans="1:5" x14ac:dyDescent="0.3">
      <c r="A8561" s="25">
        <v>46112</v>
      </c>
      <c r="B8561" s="31">
        <v>0</v>
      </c>
      <c r="C8561" s="46"/>
      <c r="D8561" s="29">
        <v>46112</v>
      </c>
      <c r="E8561" s="15" t="str">
        <f>IF(AND($B$6=NB!$A$17,$B$8&gt;0),'Ersparnisberechnung Sommertarif'!$B$8*SLP!C8541,"")</f>
        <v/>
      </c>
    </row>
    <row r="8562" spans="1:5" x14ac:dyDescent="0.3">
      <c r="A8562" s="25">
        <v>46112</v>
      </c>
      <c r="B8562" s="31">
        <v>1.0416666666666666E-2</v>
      </c>
      <c r="C8562" s="46"/>
      <c r="D8562" s="29">
        <v>46112.010416666664</v>
      </c>
      <c r="E8562" s="15" t="str">
        <f>IF(AND($B$6=NB!$A$17,$B$8&gt;0),'Ersparnisberechnung Sommertarif'!$B$8*SLP!C8542,"")</f>
        <v/>
      </c>
    </row>
    <row r="8563" spans="1:5" x14ac:dyDescent="0.3">
      <c r="A8563" s="25">
        <v>46112</v>
      </c>
      <c r="B8563" s="31">
        <v>2.0833333333333332E-2</v>
      </c>
      <c r="C8563" s="46"/>
      <c r="D8563" s="29">
        <v>46112.020833333336</v>
      </c>
      <c r="E8563" s="15" t="str">
        <f>IF(AND($B$6=NB!$A$17,$B$8&gt;0),'Ersparnisberechnung Sommertarif'!$B$8*SLP!C8543,"")</f>
        <v/>
      </c>
    </row>
    <row r="8564" spans="1:5" x14ac:dyDescent="0.3">
      <c r="A8564" s="25">
        <v>46112</v>
      </c>
      <c r="B8564" s="31">
        <v>3.125E-2</v>
      </c>
      <c r="C8564" s="46"/>
      <c r="D8564" s="29">
        <v>46112.03125</v>
      </c>
      <c r="E8564" s="15" t="str">
        <f>IF(AND($B$6=NB!$A$17,$B$8&gt;0),'Ersparnisberechnung Sommertarif'!$B$8*SLP!C8544,"")</f>
        <v/>
      </c>
    </row>
    <row r="8565" spans="1:5" x14ac:dyDescent="0.3">
      <c r="A8565" s="25">
        <v>46112</v>
      </c>
      <c r="B8565" s="31">
        <v>4.1666666666666664E-2</v>
      </c>
      <c r="C8565" s="46"/>
      <c r="D8565" s="29">
        <v>46112.041666666664</v>
      </c>
      <c r="E8565" s="15" t="str">
        <f>IF(AND($B$6=NB!$A$17,$B$8&gt;0),'Ersparnisberechnung Sommertarif'!$B$8*SLP!C8545,"")</f>
        <v/>
      </c>
    </row>
    <row r="8566" spans="1:5" x14ac:dyDescent="0.3">
      <c r="A8566" s="25">
        <v>46112</v>
      </c>
      <c r="B8566" s="31">
        <v>5.2083333333333336E-2</v>
      </c>
      <c r="C8566" s="46"/>
      <c r="D8566" s="29">
        <v>46112.052083333336</v>
      </c>
      <c r="E8566" s="15" t="str">
        <f>IF(AND($B$6=NB!$A$17,$B$8&gt;0),'Ersparnisberechnung Sommertarif'!$B$8*SLP!C8546,"")</f>
        <v/>
      </c>
    </row>
    <row r="8567" spans="1:5" x14ac:dyDescent="0.3">
      <c r="A8567" s="25">
        <v>46112</v>
      </c>
      <c r="B8567" s="31">
        <v>6.25E-2</v>
      </c>
      <c r="C8567" s="46"/>
      <c r="D8567" s="29">
        <v>46112.0625</v>
      </c>
      <c r="E8567" s="15" t="str">
        <f>IF(AND($B$6=NB!$A$17,$B$8&gt;0),'Ersparnisberechnung Sommertarif'!$B$8*SLP!C8547,"")</f>
        <v/>
      </c>
    </row>
    <row r="8568" spans="1:5" x14ac:dyDescent="0.3">
      <c r="A8568" s="25">
        <v>46112</v>
      </c>
      <c r="B8568" s="31">
        <v>7.2916666666666671E-2</v>
      </c>
      <c r="C8568" s="46"/>
      <c r="D8568" s="29">
        <v>46112.072916666664</v>
      </c>
      <c r="E8568" s="15" t="str">
        <f>IF(AND($B$6=NB!$A$17,$B$8&gt;0),'Ersparnisberechnung Sommertarif'!$B$8*SLP!C8548,"")</f>
        <v/>
      </c>
    </row>
    <row r="8569" spans="1:5" x14ac:dyDescent="0.3">
      <c r="A8569" s="25">
        <v>46112</v>
      </c>
      <c r="B8569" s="31">
        <v>8.3333333333333329E-2</v>
      </c>
      <c r="C8569" s="46"/>
      <c r="D8569" s="29">
        <v>46112.083333333336</v>
      </c>
      <c r="E8569" s="15" t="str">
        <f>IF(AND($B$6=NB!$A$17,$B$8&gt;0),'Ersparnisberechnung Sommertarif'!$B$8*SLP!C8549,"")</f>
        <v/>
      </c>
    </row>
    <row r="8570" spans="1:5" x14ac:dyDescent="0.3">
      <c r="A8570" s="25">
        <v>46112</v>
      </c>
      <c r="B8570" s="31">
        <v>9.375E-2</v>
      </c>
      <c r="C8570" s="46"/>
      <c r="D8570" s="29">
        <v>46112.09375</v>
      </c>
      <c r="E8570" s="15" t="str">
        <f>IF(AND($B$6=NB!$A$17,$B$8&gt;0),'Ersparnisberechnung Sommertarif'!$B$8*SLP!C8550,"")</f>
        <v/>
      </c>
    </row>
    <row r="8571" spans="1:5" x14ac:dyDescent="0.3">
      <c r="A8571" s="25">
        <v>46112</v>
      </c>
      <c r="B8571" s="31">
        <v>0.10416666666666667</v>
      </c>
      <c r="C8571" s="46"/>
      <c r="D8571" s="29">
        <v>46112.104166666664</v>
      </c>
      <c r="E8571" s="15" t="str">
        <f>IF(AND($B$6=NB!$A$17,$B$8&gt;0),'Ersparnisberechnung Sommertarif'!$B$8*SLP!C8551,"")</f>
        <v/>
      </c>
    </row>
    <row r="8572" spans="1:5" x14ac:dyDescent="0.3">
      <c r="A8572" s="25">
        <v>46112</v>
      </c>
      <c r="B8572" s="31">
        <v>0.11458333333333333</v>
      </c>
      <c r="C8572" s="46"/>
      <c r="D8572" s="29">
        <v>46112.114583333336</v>
      </c>
      <c r="E8572" s="15" t="str">
        <f>IF(AND($B$6=NB!$A$17,$B$8&gt;0),'Ersparnisberechnung Sommertarif'!$B$8*SLP!C8552,"")</f>
        <v/>
      </c>
    </row>
    <row r="8573" spans="1:5" x14ac:dyDescent="0.3">
      <c r="A8573" s="25">
        <v>46112</v>
      </c>
      <c r="B8573" s="31">
        <v>0.125</v>
      </c>
      <c r="C8573" s="46"/>
      <c r="D8573" s="29">
        <v>46112.125</v>
      </c>
      <c r="E8573" s="15" t="str">
        <f>IF(AND($B$6=NB!$A$17,$B$8&gt;0),'Ersparnisberechnung Sommertarif'!$B$8*SLP!C8553,"")</f>
        <v/>
      </c>
    </row>
    <row r="8574" spans="1:5" x14ac:dyDescent="0.3">
      <c r="A8574" s="25">
        <v>46112</v>
      </c>
      <c r="B8574" s="31">
        <v>0.13541666666666666</v>
      </c>
      <c r="C8574" s="46"/>
      <c r="D8574" s="29">
        <v>46112.135416666664</v>
      </c>
      <c r="E8574" s="15" t="str">
        <f>IF(AND($B$6=NB!$A$17,$B$8&gt;0),'Ersparnisberechnung Sommertarif'!$B$8*SLP!C8554,"")</f>
        <v/>
      </c>
    </row>
    <row r="8575" spans="1:5" x14ac:dyDescent="0.3">
      <c r="A8575" s="25">
        <v>46112</v>
      </c>
      <c r="B8575" s="31">
        <v>0.14583333333333334</v>
      </c>
      <c r="C8575" s="46"/>
      <c r="D8575" s="29">
        <v>46112.145833333336</v>
      </c>
      <c r="E8575" s="15" t="str">
        <f>IF(AND($B$6=NB!$A$17,$B$8&gt;0),'Ersparnisberechnung Sommertarif'!$B$8*SLP!C8555,"")</f>
        <v/>
      </c>
    </row>
    <row r="8576" spans="1:5" x14ac:dyDescent="0.3">
      <c r="A8576" s="25">
        <v>46112</v>
      </c>
      <c r="B8576" s="31">
        <v>0.15625</v>
      </c>
      <c r="C8576" s="46"/>
      <c r="D8576" s="29">
        <v>46112.15625</v>
      </c>
      <c r="E8576" s="15" t="str">
        <f>IF(AND($B$6=NB!$A$17,$B$8&gt;0),'Ersparnisberechnung Sommertarif'!$B$8*SLP!C8556,"")</f>
        <v/>
      </c>
    </row>
    <row r="8577" spans="1:5" x14ac:dyDescent="0.3">
      <c r="A8577" s="25">
        <v>46112</v>
      </c>
      <c r="B8577" s="31">
        <v>0.16666666666666666</v>
      </c>
      <c r="C8577" s="46"/>
      <c r="D8577" s="29">
        <v>46112.166666666664</v>
      </c>
      <c r="E8577" s="15" t="str">
        <f>IF(AND($B$6=NB!$A$17,$B$8&gt;0),'Ersparnisberechnung Sommertarif'!$B$8*SLP!C8557,"")</f>
        <v/>
      </c>
    </row>
    <row r="8578" spans="1:5" x14ac:dyDescent="0.3">
      <c r="A8578" s="25">
        <v>46112</v>
      </c>
      <c r="B8578" s="31">
        <v>0.17708333333333334</v>
      </c>
      <c r="C8578" s="46"/>
      <c r="D8578" s="29">
        <v>46112.177083333336</v>
      </c>
      <c r="E8578" s="15" t="str">
        <f>IF(AND($B$6=NB!$A$17,$B$8&gt;0),'Ersparnisberechnung Sommertarif'!$B$8*SLP!C8558,"")</f>
        <v/>
      </c>
    </row>
    <row r="8579" spans="1:5" x14ac:dyDescent="0.3">
      <c r="A8579" s="25">
        <v>46112</v>
      </c>
      <c r="B8579" s="31">
        <v>0.1875</v>
      </c>
      <c r="C8579" s="46"/>
      <c r="D8579" s="29">
        <v>46112.1875</v>
      </c>
      <c r="E8579" s="15" t="str">
        <f>IF(AND($B$6=NB!$A$17,$B$8&gt;0),'Ersparnisberechnung Sommertarif'!$B$8*SLP!C8559,"")</f>
        <v/>
      </c>
    </row>
    <row r="8580" spans="1:5" x14ac:dyDescent="0.3">
      <c r="A8580" s="25">
        <v>46112</v>
      </c>
      <c r="B8580" s="31">
        <v>0.19791666666666666</v>
      </c>
      <c r="C8580" s="46"/>
      <c r="D8580" s="29">
        <v>46112.197916666664</v>
      </c>
      <c r="E8580" s="15" t="str">
        <f>IF(AND($B$6=NB!$A$17,$B$8&gt;0),'Ersparnisberechnung Sommertarif'!$B$8*SLP!C8560,"")</f>
        <v/>
      </c>
    </row>
    <row r="8581" spans="1:5" x14ac:dyDescent="0.3">
      <c r="A8581" s="25">
        <v>46112</v>
      </c>
      <c r="B8581" s="31">
        <v>0.20833333333333334</v>
      </c>
      <c r="C8581" s="46"/>
      <c r="D8581" s="29">
        <v>46112.208333333336</v>
      </c>
      <c r="E8581" s="15" t="str">
        <f>IF(AND($B$6=NB!$A$17,$B$8&gt;0),'Ersparnisberechnung Sommertarif'!$B$8*SLP!C8561,"")</f>
        <v/>
      </c>
    </row>
    <row r="8582" spans="1:5" x14ac:dyDescent="0.3">
      <c r="A8582" s="25">
        <v>46112</v>
      </c>
      <c r="B8582" s="31">
        <v>0.21875</v>
      </c>
      <c r="C8582" s="46"/>
      <c r="D8582" s="29">
        <v>46112.21875</v>
      </c>
      <c r="E8582" s="15" t="str">
        <f>IF(AND($B$6=NB!$A$17,$B$8&gt;0),'Ersparnisberechnung Sommertarif'!$B$8*SLP!C8562,"")</f>
        <v/>
      </c>
    </row>
    <row r="8583" spans="1:5" x14ac:dyDescent="0.3">
      <c r="A8583" s="25">
        <v>46112</v>
      </c>
      <c r="B8583" s="31">
        <v>0.22916666666666666</v>
      </c>
      <c r="C8583" s="46"/>
      <c r="D8583" s="29">
        <v>46112.229166666664</v>
      </c>
      <c r="E8583" s="15" t="str">
        <f>IF(AND($B$6=NB!$A$17,$B$8&gt;0),'Ersparnisberechnung Sommertarif'!$B$8*SLP!C8563,"")</f>
        <v/>
      </c>
    </row>
    <row r="8584" spans="1:5" x14ac:dyDescent="0.3">
      <c r="A8584" s="25">
        <v>46112</v>
      </c>
      <c r="B8584" s="31">
        <v>0.23958333333333334</v>
      </c>
      <c r="C8584" s="46"/>
      <c r="D8584" s="29">
        <v>46112.239583333336</v>
      </c>
      <c r="E8584" s="15" t="str">
        <f>IF(AND($B$6=NB!$A$17,$B$8&gt;0),'Ersparnisberechnung Sommertarif'!$B$8*SLP!C8564,"")</f>
        <v/>
      </c>
    </row>
    <row r="8585" spans="1:5" x14ac:dyDescent="0.3">
      <c r="A8585" s="25">
        <v>46112</v>
      </c>
      <c r="B8585" s="31">
        <v>0.25</v>
      </c>
      <c r="C8585" s="46"/>
      <c r="D8585" s="29">
        <v>46112.25</v>
      </c>
      <c r="E8585" s="15" t="str">
        <f>IF(AND($B$6=NB!$A$17,$B$8&gt;0),'Ersparnisberechnung Sommertarif'!$B$8*SLP!C8565,"")</f>
        <v/>
      </c>
    </row>
    <row r="8586" spans="1:5" x14ac:dyDescent="0.3">
      <c r="A8586" s="25">
        <v>46112</v>
      </c>
      <c r="B8586" s="31">
        <v>0.26041666666666669</v>
      </c>
      <c r="C8586" s="46"/>
      <c r="D8586" s="29">
        <v>46112.260416666664</v>
      </c>
      <c r="E8586" s="15" t="str">
        <f>IF(AND($B$6=NB!$A$17,$B$8&gt;0),'Ersparnisberechnung Sommertarif'!$B$8*SLP!C8566,"")</f>
        <v/>
      </c>
    </row>
    <row r="8587" spans="1:5" x14ac:dyDescent="0.3">
      <c r="A8587" s="25">
        <v>46112</v>
      </c>
      <c r="B8587" s="31">
        <v>0.27083333333333331</v>
      </c>
      <c r="C8587" s="46"/>
      <c r="D8587" s="29">
        <v>46112.270833333336</v>
      </c>
      <c r="E8587" s="15" t="str">
        <f>IF(AND($B$6=NB!$A$17,$B$8&gt;0),'Ersparnisberechnung Sommertarif'!$B$8*SLP!C8567,"")</f>
        <v/>
      </c>
    </row>
    <row r="8588" spans="1:5" x14ac:dyDescent="0.3">
      <c r="A8588" s="25">
        <v>46112</v>
      </c>
      <c r="B8588" s="31">
        <v>0.28125</v>
      </c>
      <c r="C8588" s="46"/>
      <c r="D8588" s="29">
        <v>46112.28125</v>
      </c>
      <c r="E8588" s="15" t="str">
        <f>IF(AND($B$6=NB!$A$17,$B$8&gt;0),'Ersparnisberechnung Sommertarif'!$B$8*SLP!C8568,"")</f>
        <v/>
      </c>
    </row>
    <row r="8589" spans="1:5" x14ac:dyDescent="0.3">
      <c r="A8589" s="25">
        <v>46112</v>
      </c>
      <c r="B8589" s="31">
        <v>0.29166666666666669</v>
      </c>
      <c r="C8589" s="46"/>
      <c r="D8589" s="29">
        <v>46112.291666666664</v>
      </c>
      <c r="E8589" s="15" t="str">
        <f>IF(AND($B$6=NB!$A$17,$B$8&gt;0),'Ersparnisberechnung Sommertarif'!$B$8*SLP!C8569,"")</f>
        <v/>
      </c>
    </row>
    <row r="8590" spans="1:5" x14ac:dyDescent="0.3">
      <c r="A8590" s="25">
        <v>46112</v>
      </c>
      <c r="B8590" s="31">
        <v>0.30208333333333331</v>
      </c>
      <c r="C8590" s="46"/>
      <c r="D8590" s="29">
        <v>46112.302083333336</v>
      </c>
      <c r="E8590" s="15" t="str">
        <f>IF(AND($B$6=NB!$A$17,$B$8&gt;0),'Ersparnisberechnung Sommertarif'!$B$8*SLP!C8570,"")</f>
        <v/>
      </c>
    </row>
    <row r="8591" spans="1:5" x14ac:dyDescent="0.3">
      <c r="A8591" s="25">
        <v>46112</v>
      </c>
      <c r="B8591" s="31">
        <v>0.3125</v>
      </c>
      <c r="C8591" s="46"/>
      <c r="D8591" s="29">
        <v>46112.3125</v>
      </c>
      <c r="E8591" s="15" t="str">
        <f>IF(AND($B$6=NB!$A$17,$B$8&gt;0),'Ersparnisberechnung Sommertarif'!$B$8*SLP!C8571,"")</f>
        <v/>
      </c>
    </row>
    <row r="8592" spans="1:5" x14ac:dyDescent="0.3">
      <c r="A8592" s="25">
        <v>46112</v>
      </c>
      <c r="B8592" s="31">
        <v>0.32291666666666669</v>
      </c>
      <c r="C8592" s="46"/>
      <c r="D8592" s="29">
        <v>46112.322916666664</v>
      </c>
      <c r="E8592" s="15" t="str">
        <f>IF(AND($B$6=NB!$A$17,$B$8&gt;0),'Ersparnisberechnung Sommertarif'!$B$8*SLP!C8572,"")</f>
        <v/>
      </c>
    </row>
    <row r="8593" spans="1:5" x14ac:dyDescent="0.3">
      <c r="A8593" s="25">
        <v>46112</v>
      </c>
      <c r="B8593" s="31">
        <v>0.33333333333333331</v>
      </c>
      <c r="C8593" s="46"/>
      <c r="D8593" s="29">
        <v>46112.333333333336</v>
      </c>
      <c r="E8593" s="15" t="str">
        <f>IF(AND($B$6=NB!$A$17,$B$8&gt;0),'Ersparnisberechnung Sommertarif'!$B$8*SLP!C8573,"")</f>
        <v/>
      </c>
    </row>
    <row r="8594" spans="1:5" x14ac:dyDescent="0.3">
      <c r="A8594" s="25">
        <v>46112</v>
      </c>
      <c r="B8594" s="31">
        <v>0.34375</v>
      </c>
      <c r="C8594" s="46"/>
      <c r="D8594" s="29">
        <v>46112.34375</v>
      </c>
      <c r="E8594" s="15" t="str">
        <f>IF(AND($B$6=NB!$A$17,$B$8&gt;0),'Ersparnisberechnung Sommertarif'!$B$8*SLP!C8574,"")</f>
        <v/>
      </c>
    </row>
    <row r="8595" spans="1:5" x14ac:dyDescent="0.3">
      <c r="A8595" s="25">
        <v>46112</v>
      </c>
      <c r="B8595" s="31">
        <v>0.35416666666666669</v>
      </c>
      <c r="C8595" s="46"/>
      <c r="D8595" s="29">
        <v>46112.354166666664</v>
      </c>
      <c r="E8595" s="15" t="str">
        <f>IF(AND($B$6=NB!$A$17,$B$8&gt;0),'Ersparnisberechnung Sommertarif'!$B$8*SLP!C8575,"")</f>
        <v/>
      </c>
    </row>
    <row r="8596" spans="1:5" x14ac:dyDescent="0.3">
      <c r="A8596" s="25">
        <v>46112</v>
      </c>
      <c r="B8596" s="31">
        <v>0.36458333333333331</v>
      </c>
      <c r="C8596" s="46"/>
      <c r="D8596" s="29">
        <v>46112.364583333336</v>
      </c>
      <c r="E8596" s="15" t="str">
        <f>IF(AND($B$6=NB!$A$17,$B$8&gt;0),'Ersparnisberechnung Sommertarif'!$B$8*SLP!C8576,"")</f>
        <v/>
      </c>
    </row>
    <row r="8597" spans="1:5" x14ac:dyDescent="0.3">
      <c r="A8597" s="25">
        <v>46112</v>
      </c>
      <c r="B8597" s="31">
        <v>0.375</v>
      </c>
      <c r="C8597" s="46"/>
      <c r="D8597" s="29">
        <v>46112.375</v>
      </c>
      <c r="E8597" s="15" t="str">
        <f>IF(AND($B$6=NB!$A$17,$B$8&gt;0),'Ersparnisberechnung Sommertarif'!$B$8*SLP!C8577,"")</f>
        <v/>
      </c>
    </row>
    <row r="8598" spans="1:5" x14ac:dyDescent="0.3">
      <c r="A8598" s="25">
        <v>46112</v>
      </c>
      <c r="B8598" s="31">
        <v>0.38541666666666669</v>
      </c>
      <c r="C8598" s="46"/>
      <c r="D8598" s="29">
        <v>46112.385416666664</v>
      </c>
      <c r="E8598" s="15" t="str">
        <f>IF(AND($B$6=NB!$A$17,$B$8&gt;0),'Ersparnisberechnung Sommertarif'!$B$8*SLP!C8578,"")</f>
        <v/>
      </c>
    </row>
    <row r="8599" spans="1:5" x14ac:dyDescent="0.3">
      <c r="A8599" s="25">
        <v>46112</v>
      </c>
      <c r="B8599" s="31">
        <v>0.39583333333333331</v>
      </c>
      <c r="C8599" s="46"/>
      <c r="D8599" s="29">
        <v>46112.395833333336</v>
      </c>
      <c r="E8599" s="15" t="str">
        <f>IF(AND($B$6=NB!$A$17,$B$8&gt;0),'Ersparnisberechnung Sommertarif'!$B$8*SLP!C8579,"")</f>
        <v/>
      </c>
    </row>
    <row r="8600" spans="1:5" x14ac:dyDescent="0.3">
      <c r="A8600" s="25">
        <v>46112</v>
      </c>
      <c r="B8600" s="31">
        <v>0.40625</v>
      </c>
      <c r="C8600" s="46"/>
      <c r="D8600" s="29">
        <v>46112.40625</v>
      </c>
      <c r="E8600" s="15" t="str">
        <f>IF(AND($B$6=NB!$A$17,$B$8&gt;0),'Ersparnisberechnung Sommertarif'!$B$8*SLP!C8580,"")</f>
        <v/>
      </c>
    </row>
    <row r="8601" spans="1:5" x14ac:dyDescent="0.3">
      <c r="A8601" s="25">
        <v>46112</v>
      </c>
      <c r="B8601" s="31">
        <v>0.41666666666666669</v>
      </c>
      <c r="C8601" s="46"/>
      <c r="D8601" s="29">
        <v>46112.416666666664</v>
      </c>
      <c r="E8601" s="15" t="str">
        <f>IF(AND($B$6=NB!$A$17,$B$8&gt;0),'Ersparnisberechnung Sommertarif'!$B$8*SLP!C8581,"")</f>
        <v/>
      </c>
    </row>
    <row r="8602" spans="1:5" x14ac:dyDescent="0.3">
      <c r="A8602" s="25">
        <v>46112</v>
      </c>
      <c r="B8602" s="31">
        <v>0.42708333333333331</v>
      </c>
      <c r="C8602" s="46"/>
      <c r="D8602" s="29">
        <v>46112.427083333336</v>
      </c>
      <c r="E8602" s="15" t="str">
        <f>IF(AND($B$6=NB!$A$17,$B$8&gt;0),'Ersparnisberechnung Sommertarif'!$B$8*SLP!C8582,"")</f>
        <v/>
      </c>
    </row>
    <row r="8603" spans="1:5" x14ac:dyDescent="0.3">
      <c r="A8603" s="25">
        <v>46112</v>
      </c>
      <c r="B8603" s="31">
        <v>0.4375</v>
      </c>
      <c r="C8603" s="46"/>
      <c r="D8603" s="29">
        <v>46112.4375</v>
      </c>
      <c r="E8603" s="15" t="str">
        <f>IF(AND($B$6=NB!$A$17,$B$8&gt;0),'Ersparnisberechnung Sommertarif'!$B$8*SLP!C8583,"")</f>
        <v/>
      </c>
    </row>
    <row r="8604" spans="1:5" x14ac:dyDescent="0.3">
      <c r="A8604" s="25">
        <v>46112</v>
      </c>
      <c r="B8604" s="31">
        <v>0.44791666666666669</v>
      </c>
      <c r="C8604" s="46"/>
      <c r="D8604" s="29">
        <v>46112.447916666664</v>
      </c>
      <c r="E8604" s="15" t="str">
        <f>IF(AND($B$6=NB!$A$17,$B$8&gt;0),'Ersparnisberechnung Sommertarif'!$B$8*SLP!C8584,"")</f>
        <v/>
      </c>
    </row>
    <row r="8605" spans="1:5" x14ac:dyDescent="0.3">
      <c r="A8605" s="25">
        <v>46112</v>
      </c>
      <c r="B8605" s="31">
        <v>0.45833333333333331</v>
      </c>
      <c r="C8605" s="46"/>
      <c r="D8605" s="29">
        <v>46112.458333333336</v>
      </c>
      <c r="E8605" s="15" t="str">
        <f>IF(AND($B$6=NB!$A$17,$B$8&gt;0),'Ersparnisberechnung Sommertarif'!$B$8*SLP!C8585,"")</f>
        <v/>
      </c>
    </row>
    <row r="8606" spans="1:5" x14ac:dyDescent="0.3">
      <c r="A8606" s="25">
        <v>46112</v>
      </c>
      <c r="B8606" s="31">
        <v>0.46875</v>
      </c>
      <c r="C8606" s="46"/>
      <c r="D8606" s="29">
        <v>46112.46875</v>
      </c>
      <c r="E8606" s="15" t="str">
        <f>IF(AND($B$6=NB!$A$17,$B$8&gt;0),'Ersparnisberechnung Sommertarif'!$B$8*SLP!C8586,"")</f>
        <v/>
      </c>
    </row>
    <row r="8607" spans="1:5" x14ac:dyDescent="0.3">
      <c r="A8607" s="25">
        <v>46112</v>
      </c>
      <c r="B8607" s="31">
        <v>0.47916666666666669</v>
      </c>
      <c r="C8607" s="46"/>
      <c r="D8607" s="29">
        <v>46112.479166666664</v>
      </c>
      <c r="E8607" s="15" t="str">
        <f>IF(AND($B$6=NB!$A$17,$B$8&gt;0),'Ersparnisberechnung Sommertarif'!$B$8*SLP!C8587,"")</f>
        <v/>
      </c>
    </row>
    <row r="8608" spans="1:5" x14ac:dyDescent="0.3">
      <c r="A8608" s="25">
        <v>46112</v>
      </c>
      <c r="B8608" s="31">
        <v>0.48958333333333331</v>
      </c>
      <c r="C8608" s="46"/>
      <c r="D8608" s="29">
        <v>46112.489583333336</v>
      </c>
      <c r="E8608" s="15" t="str">
        <f>IF(AND($B$6=NB!$A$17,$B$8&gt;0),'Ersparnisberechnung Sommertarif'!$B$8*SLP!C8588,"")</f>
        <v/>
      </c>
    </row>
    <row r="8609" spans="1:5" x14ac:dyDescent="0.3">
      <c r="A8609" s="25">
        <v>46112</v>
      </c>
      <c r="B8609" s="31">
        <v>0.5</v>
      </c>
      <c r="C8609" s="46"/>
      <c r="D8609" s="29">
        <v>46112.5</v>
      </c>
      <c r="E8609" s="15" t="str">
        <f>IF(AND($B$6=NB!$A$17,$B$8&gt;0),'Ersparnisberechnung Sommertarif'!$B$8*SLP!C8589,"")</f>
        <v/>
      </c>
    </row>
    <row r="8610" spans="1:5" x14ac:dyDescent="0.3">
      <c r="A8610" s="25">
        <v>46112</v>
      </c>
      <c r="B8610" s="31">
        <v>0.51041666666666663</v>
      </c>
      <c r="C8610" s="46"/>
      <c r="D8610" s="29">
        <v>46112.510416666664</v>
      </c>
      <c r="E8610" s="15" t="str">
        <f>IF(AND($B$6=NB!$A$17,$B$8&gt;0),'Ersparnisberechnung Sommertarif'!$B$8*SLP!C8590,"")</f>
        <v/>
      </c>
    </row>
    <row r="8611" spans="1:5" x14ac:dyDescent="0.3">
      <c r="A8611" s="25">
        <v>46112</v>
      </c>
      <c r="B8611" s="31">
        <v>0.52083333333333337</v>
      </c>
      <c r="C8611" s="46"/>
      <c r="D8611" s="29">
        <v>46112.520833333336</v>
      </c>
      <c r="E8611" s="15" t="str">
        <f>IF(AND($B$6=NB!$A$17,$B$8&gt;0),'Ersparnisberechnung Sommertarif'!$B$8*SLP!C8591,"")</f>
        <v/>
      </c>
    </row>
    <row r="8612" spans="1:5" x14ac:dyDescent="0.3">
      <c r="A8612" s="25">
        <v>46112</v>
      </c>
      <c r="B8612" s="31">
        <v>0.53125</v>
      </c>
      <c r="C8612" s="46"/>
      <c r="D8612" s="29">
        <v>46112.53125</v>
      </c>
      <c r="E8612" s="15" t="str">
        <f>IF(AND($B$6=NB!$A$17,$B$8&gt;0),'Ersparnisberechnung Sommertarif'!$B$8*SLP!C8592,"")</f>
        <v/>
      </c>
    </row>
    <row r="8613" spans="1:5" x14ac:dyDescent="0.3">
      <c r="A8613" s="25">
        <v>46112</v>
      </c>
      <c r="B8613" s="31">
        <v>0.54166666666666663</v>
      </c>
      <c r="C8613" s="46"/>
      <c r="D8613" s="29">
        <v>46112.541666666664</v>
      </c>
      <c r="E8613" s="15" t="str">
        <f>IF(AND($B$6=NB!$A$17,$B$8&gt;0),'Ersparnisberechnung Sommertarif'!$B$8*SLP!C8593,"")</f>
        <v/>
      </c>
    </row>
    <row r="8614" spans="1:5" x14ac:dyDescent="0.3">
      <c r="A8614" s="25">
        <v>46112</v>
      </c>
      <c r="B8614" s="31">
        <v>0.55208333333333337</v>
      </c>
      <c r="C8614" s="46"/>
      <c r="D8614" s="29">
        <v>46112.552083333336</v>
      </c>
      <c r="E8614" s="15" t="str">
        <f>IF(AND($B$6=NB!$A$17,$B$8&gt;0),'Ersparnisberechnung Sommertarif'!$B$8*SLP!C8594,"")</f>
        <v/>
      </c>
    </row>
    <row r="8615" spans="1:5" x14ac:dyDescent="0.3">
      <c r="A8615" s="25">
        <v>46112</v>
      </c>
      <c r="B8615" s="31">
        <v>0.5625</v>
      </c>
      <c r="C8615" s="46"/>
      <c r="D8615" s="29">
        <v>46112.5625</v>
      </c>
      <c r="E8615" s="15" t="str">
        <f>IF(AND($B$6=NB!$A$17,$B$8&gt;0),'Ersparnisberechnung Sommertarif'!$B$8*SLP!C8595,"")</f>
        <v/>
      </c>
    </row>
    <row r="8616" spans="1:5" x14ac:dyDescent="0.3">
      <c r="A8616" s="25">
        <v>46112</v>
      </c>
      <c r="B8616" s="31">
        <v>0.57291666666666663</v>
      </c>
      <c r="C8616" s="46"/>
      <c r="D8616" s="29">
        <v>46112.572916666664</v>
      </c>
      <c r="E8616" s="15" t="str">
        <f>IF(AND($B$6=NB!$A$17,$B$8&gt;0),'Ersparnisberechnung Sommertarif'!$B$8*SLP!C8596,"")</f>
        <v/>
      </c>
    </row>
    <row r="8617" spans="1:5" x14ac:dyDescent="0.3">
      <c r="A8617" s="25">
        <v>46112</v>
      </c>
      <c r="B8617" s="31">
        <v>0.58333333333333337</v>
      </c>
      <c r="C8617" s="46"/>
      <c r="D8617" s="29">
        <v>46112.583333333336</v>
      </c>
      <c r="E8617" s="15" t="str">
        <f>IF(AND($B$6=NB!$A$17,$B$8&gt;0),'Ersparnisberechnung Sommertarif'!$B$8*SLP!C8597,"")</f>
        <v/>
      </c>
    </row>
    <row r="8618" spans="1:5" x14ac:dyDescent="0.3">
      <c r="A8618" s="25">
        <v>46112</v>
      </c>
      <c r="B8618" s="31">
        <v>0.59375</v>
      </c>
      <c r="C8618" s="46"/>
      <c r="D8618" s="29">
        <v>46112.59375</v>
      </c>
      <c r="E8618" s="15" t="str">
        <f>IF(AND($B$6=NB!$A$17,$B$8&gt;0),'Ersparnisberechnung Sommertarif'!$B$8*SLP!C8598,"")</f>
        <v/>
      </c>
    </row>
    <row r="8619" spans="1:5" x14ac:dyDescent="0.3">
      <c r="A8619" s="25">
        <v>46112</v>
      </c>
      <c r="B8619" s="31">
        <v>0.60416666666666663</v>
      </c>
      <c r="C8619" s="46"/>
      <c r="D8619" s="29">
        <v>46112.604166666664</v>
      </c>
      <c r="E8619" s="15" t="str">
        <f>IF(AND($B$6=NB!$A$17,$B$8&gt;0),'Ersparnisberechnung Sommertarif'!$B$8*SLP!C8599,"")</f>
        <v/>
      </c>
    </row>
    <row r="8620" spans="1:5" x14ac:dyDescent="0.3">
      <c r="A8620" s="25">
        <v>46112</v>
      </c>
      <c r="B8620" s="31">
        <v>0.61458333333333337</v>
      </c>
      <c r="C8620" s="46"/>
      <c r="D8620" s="29">
        <v>46112.614583333336</v>
      </c>
      <c r="E8620" s="15" t="str">
        <f>IF(AND($B$6=NB!$A$17,$B$8&gt;0),'Ersparnisberechnung Sommertarif'!$B$8*SLP!C8600,"")</f>
        <v/>
      </c>
    </row>
    <row r="8621" spans="1:5" x14ac:dyDescent="0.3">
      <c r="A8621" s="25">
        <v>46112</v>
      </c>
      <c r="B8621" s="31">
        <v>0.625</v>
      </c>
      <c r="C8621" s="46"/>
      <c r="D8621" s="29">
        <v>46112.625</v>
      </c>
      <c r="E8621" s="15" t="str">
        <f>IF(AND($B$6=NB!$A$17,$B$8&gt;0),'Ersparnisberechnung Sommertarif'!$B$8*SLP!C8601,"")</f>
        <v/>
      </c>
    </row>
    <row r="8622" spans="1:5" x14ac:dyDescent="0.3">
      <c r="A8622" s="25">
        <v>46112</v>
      </c>
      <c r="B8622" s="31">
        <v>0.63541666666666663</v>
      </c>
      <c r="C8622" s="46"/>
      <c r="D8622" s="29">
        <v>46112.635416666664</v>
      </c>
      <c r="E8622" s="15" t="str">
        <f>IF(AND($B$6=NB!$A$17,$B$8&gt;0),'Ersparnisberechnung Sommertarif'!$B$8*SLP!C8602,"")</f>
        <v/>
      </c>
    </row>
    <row r="8623" spans="1:5" x14ac:dyDescent="0.3">
      <c r="A8623" s="25">
        <v>46112</v>
      </c>
      <c r="B8623" s="31">
        <v>0.64583333333333337</v>
      </c>
      <c r="C8623" s="46"/>
      <c r="D8623" s="29">
        <v>46112.645833333336</v>
      </c>
      <c r="E8623" s="15" t="str">
        <f>IF(AND($B$6=NB!$A$17,$B$8&gt;0),'Ersparnisberechnung Sommertarif'!$B$8*SLP!C8603,"")</f>
        <v/>
      </c>
    </row>
    <row r="8624" spans="1:5" x14ac:dyDescent="0.3">
      <c r="A8624" s="25">
        <v>46112</v>
      </c>
      <c r="B8624" s="31">
        <v>0.65625</v>
      </c>
      <c r="C8624" s="46"/>
      <c r="D8624" s="29">
        <v>46112.65625</v>
      </c>
      <c r="E8624" s="15" t="str">
        <f>IF(AND($B$6=NB!$A$17,$B$8&gt;0),'Ersparnisberechnung Sommertarif'!$B$8*SLP!C8604,"")</f>
        <v/>
      </c>
    </row>
    <row r="8625" spans="1:5" x14ac:dyDescent="0.3">
      <c r="A8625" s="25">
        <v>46112</v>
      </c>
      <c r="B8625" s="31">
        <v>0.66666666666666663</v>
      </c>
      <c r="C8625" s="46"/>
      <c r="D8625" s="29">
        <v>46112.666666666664</v>
      </c>
      <c r="E8625" s="15" t="str">
        <f>IF(AND($B$6=NB!$A$17,$B$8&gt;0),'Ersparnisberechnung Sommertarif'!$B$8*SLP!C8605,"")</f>
        <v/>
      </c>
    </row>
    <row r="8626" spans="1:5" x14ac:dyDescent="0.3">
      <c r="A8626" s="25">
        <v>46112</v>
      </c>
      <c r="B8626" s="31">
        <v>0.67708333333333337</v>
      </c>
      <c r="C8626" s="46"/>
      <c r="D8626" s="29">
        <v>46112.677083333336</v>
      </c>
      <c r="E8626" s="15" t="str">
        <f>IF(AND($B$6=NB!$A$17,$B$8&gt;0),'Ersparnisberechnung Sommertarif'!$B$8*SLP!C8606,"")</f>
        <v/>
      </c>
    </row>
    <row r="8627" spans="1:5" x14ac:dyDescent="0.3">
      <c r="A8627" s="25">
        <v>46112</v>
      </c>
      <c r="B8627" s="31">
        <v>0.6875</v>
      </c>
      <c r="C8627" s="46"/>
      <c r="D8627" s="29">
        <v>46112.6875</v>
      </c>
      <c r="E8627" s="15" t="str">
        <f>IF(AND($B$6=NB!$A$17,$B$8&gt;0),'Ersparnisberechnung Sommertarif'!$B$8*SLP!C8607,"")</f>
        <v/>
      </c>
    </row>
    <row r="8628" spans="1:5" x14ac:dyDescent="0.3">
      <c r="A8628" s="25">
        <v>46112</v>
      </c>
      <c r="B8628" s="31">
        <v>0.69791666666666663</v>
      </c>
      <c r="C8628" s="46"/>
      <c r="D8628" s="29">
        <v>46112.697916666664</v>
      </c>
      <c r="E8628" s="15" t="str">
        <f>IF(AND($B$6=NB!$A$17,$B$8&gt;0),'Ersparnisberechnung Sommertarif'!$B$8*SLP!C8608,"")</f>
        <v/>
      </c>
    </row>
    <row r="8629" spans="1:5" x14ac:dyDescent="0.3">
      <c r="A8629" s="25">
        <v>46112</v>
      </c>
      <c r="B8629" s="31">
        <v>0.70833333333333337</v>
      </c>
      <c r="C8629" s="46"/>
      <c r="D8629" s="29">
        <v>46112.708333333336</v>
      </c>
      <c r="E8629" s="15" t="str">
        <f>IF(AND($B$6=NB!$A$17,$B$8&gt;0),'Ersparnisberechnung Sommertarif'!$B$8*SLP!C8609,"")</f>
        <v/>
      </c>
    </row>
    <row r="8630" spans="1:5" x14ac:dyDescent="0.3">
      <c r="A8630" s="25">
        <v>46112</v>
      </c>
      <c r="B8630" s="31">
        <v>0.71875</v>
      </c>
      <c r="C8630" s="46"/>
      <c r="D8630" s="29">
        <v>46112.71875</v>
      </c>
      <c r="E8630" s="15" t="str">
        <f>IF(AND($B$6=NB!$A$17,$B$8&gt;0),'Ersparnisberechnung Sommertarif'!$B$8*SLP!C8610,"")</f>
        <v/>
      </c>
    </row>
    <row r="8631" spans="1:5" x14ac:dyDescent="0.3">
      <c r="A8631" s="25">
        <v>46112</v>
      </c>
      <c r="B8631" s="31">
        <v>0.72916666666666663</v>
      </c>
      <c r="C8631" s="46"/>
      <c r="D8631" s="29">
        <v>46112.729166666664</v>
      </c>
      <c r="E8631" s="15" t="str">
        <f>IF(AND($B$6=NB!$A$17,$B$8&gt;0),'Ersparnisberechnung Sommertarif'!$B$8*SLP!C8611,"")</f>
        <v/>
      </c>
    </row>
    <row r="8632" spans="1:5" x14ac:dyDescent="0.3">
      <c r="A8632" s="25">
        <v>46112</v>
      </c>
      <c r="B8632" s="31">
        <v>0.73958333333333337</v>
      </c>
      <c r="C8632" s="46"/>
      <c r="D8632" s="29">
        <v>46112.739583333336</v>
      </c>
      <c r="E8632" s="15" t="str">
        <f>IF(AND($B$6=NB!$A$17,$B$8&gt;0),'Ersparnisberechnung Sommertarif'!$B$8*SLP!C8612,"")</f>
        <v/>
      </c>
    </row>
    <row r="8633" spans="1:5" x14ac:dyDescent="0.3">
      <c r="A8633" s="25">
        <v>46112</v>
      </c>
      <c r="B8633" s="31">
        <v>0.75</v>
      </c>
      <c r="C8633" s="46"/>
      <c r="D8633" s="29">
        <v>46112.75</v>
      </c>
      <c r="E8633" s="15" t="str">
        <f>IF(AND($B$6=NB!$A$17,$B$8&gt;0),'Ersparnisberechnung Sommertarif'!$B$8*SLP!C8613,"")</f>
        <v/>
      </c>
    </row>
    <row r="8634" spans="1:5" x14ac:dyDescent="0.3">
      <c r="A8634" s="25">
        <v>46112</v>
      </c>
      <c r="B8634" s="31">
        <v>0.76041666666666663</v>
      </c>
      <c r="C8634" s="46"/>
      <c r="D8634" s="29">
        <v>46112.760416666664</v>
      </c>
      <c r="E8634" s="15" t="str">
        <f>IF(AND($B$6=NB!$A$17,$B$8&gt;0),'Ersparnisberechnung Sommertarif'!$B$8*SLP!C8614,"")</f>
        <v/>
      </c>
    </row>
    <row r="8635" spans="1:5" x14ac:dyDescent="0.3">
      <c r="A8635" s="25">
        <v>46112</v>
      </c>
      <c r="B8635" s="31">
        <v>0.77083333333333337</v>
      </c>
      <c r="C8635" s="46"/>
      <c r="D8635" s="29">
        <v>46112.770833333336</v>
      </c>
      <c r="E8635" s="15" t="str">
        <f>IF(AND($B$6=NB!$A$17,$B$8&gt;0),'Ersparnisberechnung Sommertarif'!$B$8*SLP!C8615,"")</f>
        <v/>
      </c>
    </row>
    <row r="8636" spans="1:5" x14ac:dyDescent="0.3">
      <c r="A8636" s="25">
        <v>46112</v>
      </c>
      <c r="B8636" s="31">
        <v>0.78125</v>
      </c>
      <c r="C8636" s="46"/>
      <c r="D8636" s="29">
        <v>46112.78125</v>
      </c>
      <c r="E8636" s="15" t="str">
        <f>IF(AND($B$6=NB!$A$17,$B$8&gt;0),'Ersparnisberechnung Sommertarif'!$B$8*SLP!C8616,"")</f>
        <v/>
      </c>
    </row>
    <row r="8637" spans="1:5" x14ac:dyDescent="0.3">
      <c r="A8637" s="25">
        <v>46112</v>
      </c>
      <c r="B8637" s="31">
        <v>0.79166666666666663</v>
      </c>
      <c r="C8637" s="46"/>
      <c r="D8637" s="29">
        <v>46112.791666666664</v>
      </c>
      <c r="E8637" s="15" t="str">
        <f>IF(AND($B$6=NB!$A$17,$B$8&gt;0),'Ersparnisberechnung Sommertarif'!$B$8*SLP!C8617,"")</f>
        <v/>
      </c>
    </row>
    <row r="8638" spans="1:5" x14ac:dyDescent="0.3">
      <c r="A8638" s="25">
        <v>46112</v>
      </c>
      <c r="B8638" s="31">
        <v>0.80208333333333337</v>
      </c>
      <c r="C8638" s="46"/>
      <c r="D8638" s="29">
        <v>46112.802083333336</v>
      </c>
      <c r="E8638" s="15" t="str">
        <f>IF(AND($B$6=NB!$A$17,$B$8&gt;0),'Ersparnisberechnung Sommertarif'!$B$8*SLP!C8618,"")</f>
        <v/>
      </c>
    </row>
    <row r="8639" spans="1:5" x14ac:dyDescent="0.3">
      <c r="A8639" s="25">
        <v>46112</v>
      </c>
      <c r="B8639" s="31">
        <v>0.8125</v>
      </c>
      <c r="C8639" s="46"/>
      <c r="D8639" s="29">
        <v>46112.8125</v>
      </c>
      <c r="E8639" s="15" t="str">
        <f>IF(AND($B$6=NB!$A$17,$B$8&gt;0),'Ersparnisberechnung Sommertarif'!$B$8*SLP!C8619,"")</f>
        <v/>
      </c>
    </row>
    <row r="8640" spans="1:5" x14ac:dyDescent="0.3">
      <c r="A8640" s="25">
        <v>46112</v>
      </c>
      <c r="B8640" s="31">
        <v>0.82291666666666663</v>
      </c>
      <c r="C8640" s="46"/>
      <c r="D8640" s="29">
        <v>46112.822916666664</v>
      </c>
      <c r="E8640" s="15" t="str">
        <f>IF(AND($B$6=NB!$A$17,$B$8&gt;0),'Ersparnisberechnung Sommertarif'!$B$8*SLP!C8620,"")</f>
        <v/>
      </c>
    </row>
    <row r="8641" spans="1:5" x14ac:dyDescent="0.3">
      <c r="A8641" s="25">
        <v>46112</v>
      </c>
      <c r="B8641" s="31">
        <v>0.83333333333333337</v>
      </c>
      <c r="C8641" s="46"/>
      <c r="D8641" s="29">
        <v>46112.833333333336</v>
      </c>
      <c r="E8641" s="15" t="str">
        <f>IF(AND($B$6=NB!$A$17,$B$8&gt;0),'Ersparnisberechnung Sommertarif'!$B$8*SLP!C8621,"")</f>
        <v/>
      </c>
    </row>
    <row r="8642" spans="1:5" x14ac:dyDescent="0.3">
      <c r="A8642" s="25">
        <v>46112</v>
      </c>
      <c r="B8642" s="31">
        <v>0.84375</v>
      </c>
      <c r="C8642" s="46"/>
      <c r="D8642" s="29">
        <v>46112.84375</v>
      </c>
      <c r="E8642" s="15" t="str">
        <f>IF(AND($B$6=NB!$A$17,$B$8&gt;0),'Ersparnisberechnung Sommertarif'!$B$8*SLP!C8622,"")</f>
        <v/>
      </c>
    </row>
    <row r="8643" spans="1:5" x14ac:dyDescent="0.3">
      <c r="A8643" s="25">
        <v>46112</v>
      </c>
      <c r="B8643" s="31">
        <v>0.85416666666666663</v>
      </c>
      <c r="C8643" s="46"/>
      <c r="D8643" s="29">
        <v>46112.854166666664</v>
      </c>
      <c r="E8643" s="15" t="str">
        <f>IF(AND($B$6=NB!$A$17,$B$8&gt;0),'Ersparnisberechnung Sommertarif'!$B$8*SLP!C8623,"")</f>
        <v/>
      </c>
    </row>
    <row r="8644" spans="1:5" x14ac:dyDescent="0.3">
      <c r="A8644" s="25">
        <v>46112</v>
      </c>
      <c r="B8644" s="31">
        <v>0.86458333333333337</v>
      </c>
      <c r="C8644" s="46"/>
      <c r="D8644" s="29">
        <v>46112.864583333336</v>
      </c>
      <c r="E8644" s="15" t="str">
        <f>IF(AND($B$6=NB!$A$17,$B$8&gt;0),'Ersparnisberechnung Sommertarif'!$B$8*SLP!C8624,"")</f>
        <v/>
      </c>
    </row>
    <row r="8645" spans="1:5" x14ac:dyDescent="0.3">
      <c r="A8645" s="25">
        <v>46112</v>
      </c>
      <c r="B8645" s="31">
        <v>0.875</v>
      </c>
      <c r="C8645" s="46"/>
      <c r="D8645" s="29">
        <v>46112.875</v>
      </c>
      <c r="E8645" s="15" t="str">
        <f>IF(AND($B$6=NB!$A$17,$B$8&gt;0),'Ersparnisberechnung Sommertarif'!$B$8*SLP!C8625,"")</f>
        <v/>
      </c>
    </row>
    <row r="8646" spans="1:5" x14ac:dyDescent="0.3">
      <c r="A8646" s="25">
        <v>46112</v>
      </c>
      <c r="B8646" s="31">
        <v>0.88541666666666663</v>
      </c>
      <c r="C8646" s="46"/>
      <c r="D8646" s="29">
        <v>46112.885416666664</v>
      </c>
      <c r="E8646" s="15" t="str">
        <f>IF(AND($B$6=NB!$A$17,$B$8&gt;0),'Ersparnisberechnung Sommertarif'!$B$8*SLP!C8626,"")</f>
        <v/>
      </c>
    </row>
    <row r="8647" spans="1:5" x14ac:dyDescent="0.3">
      <c r="A8647" s="25">
        <v>46112</v>
      </c>
      <c r="B8647" s="31">
        <v>0.89583333333333337</v>
      </c>
      <c r="C8647" s="46"/>
      <c r="D8647" s="29">
        <v>46112.895833333336</v>
      </c>
      <c r="E8647" s="15" t="str">
        <f>IF(AND($B$6=NB!$A$17,$B$8&gt;0),'Ersparnisberechnung Sommertarif'!$B$8*SLP!C8627,"")</f>
        <v/>
      </c>
    </row>
    <row r="8648" spans="1:5" x14ac:dyDescent="0.3">
      <c r="A8648" s="25">
        <v>46112</v>
      </c>
      <c r="B8648" s="31">
        <v>0.90625</v>
      </c>
      <c r="C8648" s="46"/>
      <c r="D8648" s="29">
        <v>46112.90625</v>
      </c>
      <c r="E8648" s="15" t="str">
        <f>IF(AND($B$6=NB!$A$17,$B$8&gt;0),'Ersparnisberechnung Sommertarif'!$B$8*SLP!C8628,"")</f>
        <v/>
      </c>
    </row>
    <row r="8649" spans="1:5" x14ac:dyDescent="0.3">
      <c r="A8649" s="25">
        <v>46112</v>
      </c>
      <c r="B8649" s="31">
        <v>0.91666666666666663</v>
      </c>
      <c r="C8649" s="46"/>
      <c r="D8649" s="29">
        <v>46112.916666666664</v>
      </c>
      <c r="E8649" s="15" t="str">
        <f>IF(AND($B$6=NB!$A$17,$B$8&gt;0),'Ersparnisberechnung Sommertarif'!$B$8*SLP!C8629,"")</f>
        <v/>
      </c>
    </row>
    <row r="8650" spans="1:5" x14ac:dyDescent="0.3">
      <c r="A8650" s="25">
        <v>46112</v>
      </c>
      <c r="B8650" s="31">
        <v>0.92708333333333337</v>
      </c>
      <c r="C8650" s="46"/>
      <c r="D8650" s="29">
        <v>46112.927083333336</v>
      </c>
      <c r="E8650" s="15" t="str">
        <f>IF(AND($B$6=NB!$A$17,$B$8&gt;0),'Ersparnisberechnung Sommertarif'!$B$8*SLP!C8630,"")</f>
        <v/>
      </c>
    </row>
    <row r="8651" spans="1:5" x14ac:dyDescent="0.3">
      <c r="A8651" s="25">
        <v>46112</v>
      </c>
      <c r="B8651" s="31">
        <v>0.9375</v>
      </c>
      <c r="C8651" s="46"/>
      <c r="D8651" s="29">
        <v>46112.9375</v>
      </c>
      <c r="E8651" s="15" t="str">
        <f>IF(AND($B$6=NB!$A$17,$B$8&gt;0),'Ersparnisberechnung Sommertarif'!$B$8*SLP!C8631,"")</f>
        <v/>
      </c>
    </row>
    <row r="8652" spans="1:5" x14ac:dyDescent="0.3">
      <c r="A8652" s="25">
        <v>46112</v>
      </c>
      <c r="B8652" s="31">
        <v>0.94791666666666663</v>
      </c>
      <c r="C8652" s="46"/>
      <c r="D8652" s="29">
        <v>46112.947916666664</v>
      </c>
      <c r="E8652" s="15" t="str">
        <f>IF(AND($B$6=NB!$A$17,$B$8&gt;0),'Ersparnisberechnung Sommertarif'!$B$8*SLP!C8632,"")</f>
        <v/>
      </c>
    </row>
    <row r="8653" spans="1:5" x14ac:dyDescent="0.3">
      <c r="A8653" s="25">
        <v>46112</v>
      </c>
      <c r="B8653" s="31">
        <v>0.95833333333333337</v>
      </c>
      <c r="C8653" s="46"/>
      <c r="D8653" s="29">
        <v>46112.958333333336</v>
      </c>
      <c r="E8653" s="15" t="str">
        <f>IF(AND($B$6=NB!$A$17,$B$8&gt;0),'Ersparnisberechnung Sommertarif'!$B$8*SLP!C8633,"")</f>
        <v/>
      </c>
    </row>
    <row r="8654" spans="1:5" x14ac:dyDescent="0.3">
      <c r="A8654" s="25">
        <v>46112</v>
      </c>
      <c r="B8654" s="31">
        <v>0.96875</v>
      </c>
      <c r="C8654" s="46"/>
      <c r="D8654" s="29">
        <v>46112.96875</v>
      </c>
      <c r="E8654" s="15" t="str">
        <f>IF(AND($B$6=NB!$A$17,$B$8&gt;0),'Ersparnisberechnung Sommertarif'!$B$8*SLP!C8634,"")</f>
        <v/>
      </c>
    </row>
    <row r="8655" spans="1:5" x14ac:dyDescent="0.3">
      <c r="A8655" s="25">
        <v>46112</v>
      </c>
      <c r="B8655" s="31">
        <v>0.97916666666666663</v>
      </c>
      <c r="C8655" s="46"/>
      <c r="D8655" s="29">
        <v>46112.979166666664</v>
      </c>
      <c r="E8655" s="15" t="str">
        <f>IF(AND($B$6=NB!$A$17,$B$8&gt;0),'Ersparnisberechnung Sommertarif'!$B$8*SLP!C8635,"")</f>
        <v/>
      </c>
    </row>
    <row r="8656" spans="1:5" x14ac:dyDescent="0.3">
      <c r="A8656" s="25">
        <v>46112</v>
      </c>
      <c r="B8656" s="31">
        <v>0.98958333333333337</v>
      </c>
      <c r="C8656" s="46"/>
      <c r="D8656" s="29">
        <v>46112.989583333336</v>
      </c>
      <c r="E8656" s="15" t="str">
        <f>IF(AND($B$6=NB!$A$17,$B$8&gt;0),'Ersparnisberechnung Sommertarif'!$B$8*SLP!C8636,"")</f>
        <v/>
      </c>
    </row>
    <row r="8657" spans="1:5" x14ac:dyDescent="0.3">
      <c r="A8657" s="25">
        <v>46113</v>
      </c>
      <c r="B8657" s="31">
        <v>0</v>
      </c>
      <c r="C8657" s="46"/>
      <c r="D8657" s="29">
        <v>46113</v>
      </c>
      <c r="E8657" s="15" t="str">
        <f>IF(AND($B$6=NB!$A$17,$B$8&gt;0),'Ersparnisberechnung Sommertarif'!$B$8*SLP!C8637,"")</f>
        <v/>
      </c>
    </row>
    <row r="8658" spans="1:5" x14ac:dyDescent="0.3">
      <c r="A8658" s="25">
        <v>46113</v>
      </c>
      <c r="B8658" s="31">
        <v>1.0416666666666666E-2</v>
      </c>
      <c r="C8658" s="46"/>
      <c r="D8658" s="29">
        <v>46113.010416666664</v>
      </c>
      <c r="E8658" s="15" t="str">
        <f>IF(AND($B$6=NB!$A$17,$B$8&gt;0),'Ersparnisberechnung Sommertarif'!$B$8*SLP!C8638,"")</f>
        <v/>
      </c>
    </row>
    <row r="8659" spans="1:5" x14ac:dyDescent="0.3">
      <c r="A8659" s="25">
        <v>46113</v>
      </c>
      <c r="B8659" s="31">
        <v>2.0833333333333332E-2</v>
      </c>
      <c r="C8659" s="46"/>
      <c r="D8659" s="29">
        <v>46113.020833333336</v>
      </c>
      <c r="E8659" s="15" t="str">
        <f>IF(AND($B$6=NB!$A$17,$B$8&gt;0),'Ersparnisberechnung Sommertarif'!$B$8*SLP!C8639,"")</f>
        <v/>
      </c>
    </row>
    <row r="8660" spans="1:5" x14ac:dyDescent="0.3">
      <c r="A8660" s="25">
        <v>46113</v>
      </c>
      <c r="B8660" s="31">
        <v>3.125E-2</v>
      </c>
      <c r="C8660" s="46"/>
      <c r="D8660" s="29">
        <v>46113.03125</v>
      </c>
      <c r="E8660" s="15" t="str">
        <f>IF(AND($B$6=NB!$A$17,$B$8&gt;0),'Ersparnisberechnung Sommertarif'!$B$8*SLP!C8640,"")</f>
        <v/>
      </c>
    </row>
    <row r="8661" spans="1:5" x14ac:dyDescent="0.3">
      <c r="A8661" s="25">
        <v>46113</v>
      </c>
      <c r="B8661" s="31">
        <v>4.1666666666666664E-2</v>
      </c>
      <c r="C8661" s="46"/>
      <c r="D8661" s="29">
        <v>46113.041666666664</v>
      </c>
      <c r="E8661" s="15" t="str">
        <f>IF(AND($B$6=NB!$A$17,$B$8&gt;0),'Ersparnisberechnung Sommertarif'!$B$8*SLP!C8641,"")</f>
        <v/>
      </c>
    </row>
    <row r="8662" spans="1:5" x14ac:dyDescent="0.3">
      <c r="A8662" s="25">
        <v>46113</v>
      </c>
      <c r="B8662" s="31">
        <v>5.2083333333333336E-2</v>
      </c>
      <c r="C8662" s="46"/>
      <c r="D8662" s="29">
        <v>46113.052083333336</v>
      </c>
      <c r="E8662" s="15" t="str">
        <f>IF(AND($B$6=NB!$A$17,$B$8&gt;0),'Ersparnisberechnung Sommertarif'!$B$8*SLP!C8642,"")</f>
        <v/>
      </c>
    </row>
    <row r="8663" spans="1:5" x14ac:dyDescent="0.3">
      <c r="A8663" s="25">
        <v>46113</v>
      </c>
      <c r="B8663" s="31">
        <v>6.25E-2</v>
      </c>
      <c r="C8663" s="46"/>
      <c r="D8663" s="29">
        <v>46113.0625</v>
      </c>
      <c r="E8663" s="15" t="str">
        <f>IF(AND($B$6=NB!$A$17,$B$8&gt;0),'Ersparnisberechnung Sommertarif'!$B$8*SLP!C8643,"")</f>
        <v/>
      </c>
    </row>
    <row r="8664" spans="1:5" x14ac:dyDescent="0.3">
      <c r="A8664" s="25">
        <v>46113</v>
      </c>
      <c r="B8664" s="31">
        <v>7.2916666666666671E-2</v>
      </c>
      <c r="C8664" s="46"/>
      <c r="D8664" s="29">
        <v>46113.072916666664</v>
      </c>
      <c r="E8664" s="15" t="str">
        <f>IF(AND($B$6=NB!$A$17,$B$8&gt;0),'Ersparnisberechnung Sommertarif'!$B$8*SLP!C8644,"")</f>
        <v/>
      </c>
    </row>
    <row r="8665" spans="1:5" x14ac:dyDescent="0.3">
      <c r="A8665" s="25">
        <v>46113</v>
      </c>
      <c r="B8665" s="31">
        <v>8.3333333333333329E-2</v>
      </c>
      <c r="C8665" s="46"/>
      <c r="D8665" s="29">
        <v>46113.083333333336</v>
      </c>
      <c r="E8665" s="15" t="str">
        <f>IF(AND($B$6=NB!$A$17,$B$8&gt;0),'Ersparnisberechnung Sommertarif'!$B$8*SLP!C8645,"")</f>
        <v/>
      </c>
    </row>
    <row r="8666" spans="1:5" x14ac:dyDescent="0.3">
      <c r="A8666" s="25">
        <v>46113</v>
      </c>
      <c r="B8666" s="31">
        <v>9.375E-2</v>
      </c>
      <c r="C8666" s="46"/>
      <c r="D8666" s="29">
        <v>46113.09375</v>
      </c>
      <c r="E8666" s="15" t="str">
        <f>IF(AND($B$6=NB!$A$17,$B$8&gt;0),'Ersparnisberechnung Sommertarif'!$B$8*SLP!C8646,"")</f>
        <v/>
      </c>
    </row>
    <row r="8667" spans="1:5" x14ac:dyDescent="0.3">
      <c r="A8667" s="25">
        <v>46113</v>
      </c>
      <c r="B8667" s="31">
        <v>0.10416666666666667</v>
      </c>
      <c r="C8667" s="46"/>
      <c r="D8667" s="29">
        <v>46113.104166666664</v>
      </c>
      <c r="E8667" s="15" t="str">
        <f>IF(AND($B$6=NB!$A$17,$B$8&gt;0),'Ersparnisberechnung Sommertarif'!$B$8*SLP!C8647,"")</f>
        <v/>
      </c>
    </row>
    <row r="8668" spans="1:5" x14ac:dyDescent="0.3">
      <c r="A8668" s="25">
        <v>46113</v>
      </c>
      <c r="B8668" s="31">
        <v>0.11458333333333333</v>
      </c>
      <c r="C8668" s="46"/>
      <c r="D8668" s="29">
        <v>46113.114583333336</v>
      </c>
      <c r="E8668" s="15" t="str">
        <f>IF(AND($B$6=NB!$A$17,$B$8&gt;0),'Ersparnisberechnung Sommertarif'!$B$8*SLP!C8648,"")</f>
        <v/>
      </c>
    </row>
    <row r="8669" spans="1:5" x14ac:dyDescent="0.3">
      <c r="A8669" s="25">
        <v>46113</v>
      </c>
      <c r="B8669" s="31">
        <v>0.125</v>
      </c>
      <c r="C8669" s="46"/>
      <c r="D8669" s="29">
        <v>46113.125</v>
      </c>
      <c r="E8669" s="15" t="str">
        <f>IF(AND($B$6=NB!$A$17,$B$8&gt;0),'Ersparnisberechnung Sommertarif'!$B$8*SLP!C8649,"")</f>
        <v/>
      </c>
    </row>
    <row r="8670" spans="1:5" x14ac:dyDescent="0.3">
      <c r="A8670" s="25">
        <v>46113</v>
      </c>
      <c r="B8670" s="31">
        <v>0.13541666666666666</v>
      </c>
      <c r="C8670" s="46"/>
      <c r="D8670" s="29">
        <v>46113.135416666664</v>
      </c>
      <c r="E8670" s="15" t="str">
        <f>IF(AND($B$6=NB!$A$17,$B$8&gt;0),'Ersparnisberechnung Sommertarif'!$B$8*SLP!C8650,"")</f>
        <v/>
      </c>
    </row>
    <row r="8671" spans="1:5" x14ac:dyDescent="0.3">
      <c r="A8671" s="25">
        <v>46113</v>
      </c>
      <c r="B8671" s="31">
        <v>0.14583333333333334</v>
      </c>
      <c r="C8671" s="46"/>
      <c r="D8671" s="29">
        <v>46113.145833333336</v>
      </c>
      <c r="E8671" s="15" t="str">
        <f>IF(AND($B$6=NB!$A$17,$B$8&gt;0),'Ersparnisberechnung Sommertarif'!$B$8*SLP!C8651,"")</f>
        <v/>
      </c>
    </row>
    <row r="8672" spans="1:5" x14ac:dyDescent="0.3">
      <c r="A8672" s="25">
        <v>46113</v>
      </c>
      <c r="B8672" s="31">
        <v>0.15625</v>
      </c>
      <c r="C8672" s="46"/>
      <c r="D8672" s="29">
        <v>46113.15625</v>
      </c>
      <c r="E8672" s="15" t="str">
        <f>IF(AND($B$6=NB!$A$17,$B$8&gt;0),'Ersparnisberechnung Sommertarif'!$B$8*SLP!C8652,"")</f>
        <v/>
      </c>
    </row>
    <row r="8673" spans="1:5" x14ac:dyDescent="0.3">
      <c r="A8673" s="25">
        <v>46113</v>
      </c>
      <c r="B8673" s="31">
        <v>0.16666666666666666</v>
      </c>
      <c r="C8673" s="46"/>
      <c r="D8673" s="29">
        <v>46113.166666666664</v>
      </c>
      <c r="E8673" s="15" t="str">
        <f>IF(AND($B$6=NB!$A$17,$B$8&gt;0),'Ersparnisberechnung Sommertarif'!$B$8*SLP!C8653,"")</f>
        <v/>
      </c>
    </row>
    <row r="8674" spans="1:5" x14ac:dyDescent="0.3">
      <c r="A8674" s="25">
        <v>46113</v>
      </c>
      <c r="B8674" s="31">
        <v>0.17708333333333334</v>
      </c>
      <c r="C8674" s="46"/>
      <c r="D8674" s="29">
        <v>46113.177083333336</v>
      </c>
      <c r="E8674" s="15" t="str">
        <f>IF(AND($B$6=NB!$A$17,$B$8&gt;0),'Ersparnisberechnung Sommertarif'!$B$8*SLP!C8654,"")</f>
        <v/>
      </c>
    </row>
    <row r="8675" spans="1:5" x14ac:dyDescent="0.3">
      <c r="A8675" s="25">
        <v>46113</v>
      </c>
      <c r="B8675" s="31">
        <v>0.1875</v>
      </c>
      <c r="C8675" s="46"/>
      <c r="D8675" s="29">
        <v>46113.1875</v>
      </c>
      <c r="E8675" s="15" t="str">
        <f>IF(AND($B$6=NB!$A$17,$B$8&gt;0),'Ersparnisberechnung Sommertarif'!$B$8*SLP!C8655,"")</f>
        <v/>
      </c>
    </row>
    <row r="8676" spans="1:5" x14ac:dyDescent="0.3">
      <c r="A8676" s="25">
        <v>46113</v>
      </c>
      <c r="B8676" s="31">
        <v>0.19791666666666666</v>
      </c>
      <c r="C8676" s="46"/>
      <c r="D8676" s="29">
        <v>46113.197916666664</v>
      </c>
      <c r="E8676" s="15" t="str">
        <f>IF(AND($B$6=NB!$A$17,$B$8&gt;0),'Ersparnisberechnung Sommertarif'!$B$8*SLP!C8656,"")</f>
        <v/>
      </c>
    </row>
    <row r="8677" spans="1:5" x14ac:dyDescent="0.3">
      <c r="A8677" s="25">
        <v>46113</v>
      </c>
      <c r="B8677" s="31">
        <v>0.20833333333333334</v>
      </c>
      <c r="C8677" s="46"/>
      <c r="D8677" s="29">
        <v>46113.208333333336</v>
      </c>
      <c r="E8677" s="15" t="str">
        <f>IF(AND($B$6=NB!$A$17,$B$8&gt;0),'Ersparnisberechnung Sommertarif'!$B$8*SLP!C8657,"")</f>
        <v/>
      </c>
    </row>
    <row r="8678" spans="1:5" x14ac:dyDescent="0.3">
      <c r="A8678" s="25">
        <v>46113</v>
      </c>
      <c r="B8678" s="31">
        <v>0.21875</v>
      </c>
      <c r="C8678" s="46"/>
      <c r="D8678" s="29">
        <v>46113.21875</v>
      </c>
      <c r="E8678" s="15" t="str">
        <f>IF(AND($B$6=NB!$A$17,$B$8&gt;0),'Ersparnisberechnung Sommertarif'!$B$8*SLP!C8658,"")</f>
        <v/>
      </c>
    </row>
    <row r="8679" spans="1:5" x14ac:dyDescent="0.3">
      <c r="A8679" s="25">
        <v>46113</v>
      </c>
      <c r="B8679" s="31">
        <v>0.22916666666666666</v>
      </c>
      <c r="C8679" s="46"/>
      <c r="D8679" s="29">
        <v>46113.229166666664</v>
      </c>
      <c r="E8679" s="15" t="str">
        <f>IF(AND($B$6=NB!$A$17,$B$8&gt;0),'Ersparnisberechnung Sommertarif'!$B$8*SLP!C8659,"")</f>
        <v/>
      </c>
    </row>
    <row r="8680" spans="1:5" x14ac:dyDescent="0.3">
      <c r="A8680" s="25">
        <v>46113</v>
      </c>
      <c r="B8680" s="31">
        <v>0.23958333333333334</v>
      </c>
      <c r="C8680" s="46"/>
      <c r="D8680" s="29">
        <v>46113.239583333336</v>
      </c>
      <c r="E8680" s="15" t="str">
        <f>IF(AND($B$6=NB!$A$17,$B$8&gt;0),'Ersparnisberechnung Sommertarif'!$B$8*SLP!C8660,"")</f>
        <v/>
      </c>
    </row>
    <row r="8681" spans="1:5" x14ac:dyDescent="0.3">
      <c r="A8681" s="25">
        <v>46113</v>
      </c>
      <c r="B8681" s="31">
        <v>0.25</v>
      </c>
      <c r="C8681" s="46"/>
      <c r="D8681" s="29">
        <v>46113.25</v>
      </c>
      <c r="E8681" s="15" t="str">
        <f>IF(AND($B$6=NB!$A$17,$B$8&gt;0),'Ersparnisberechnung Sommertarif'!$B$8*SLP!C8661,"")</f>
        <v/>
      </c>
    </row>
    <row r="8682" spans="1:5" x14ac:dyDescent="0.3">
      <c r="A8682" s="25">
        <v>46113</v>
      </c>
      <c r="B8682" s="31">
        <v>0.26041666666666669</v>
      </c>
      <c r="C8682" s="46"/>
      <c r="D8682" s="29">
        <v>46113.260416666664</v>
      </c>
      <c r="E8682" s="15" t="str">
        <f>IF(AND($B$6=NB!$A$17,$B$8&gt;0),'Ersparnisberechnung Sommertarif'!$B$8*SLP!C8662,"")</f>
        <v/>
      </c>
    </row>
    <row r="8683" spans="1:5" x14ac:dyDescent="0.3">
      <c r="A8683" s="25">
        <v>46113</v>
      </c>
      <c r="B8683" s="31">
        <v>0.27083333333333331</v>
      </c>
      <c r="C8683" s="46"/>
      <c r="D8683" s="29">
        <v>46113.270833333336</v>
      </c>
      <c r="E8683" s="15" t="str">
        <f>IF(AND($B$6=NB!$A$17,$B$8&gt;0),'Ersparnisberechnung Sommertarif'!$B$8*SLP!C8663,"")</f>
        <v/>
      </c>
    </row>
    <row r="8684" spans="1:5" x14ac:dyDescent="0.3">
      <c r="A8684" s="25">
        <v>46113</v>
      </c>
      <c r="B8684" s="31">
        <v>0.28125</v>
      </c>
      <c r="C8684" s="46"/>
      <c r="D8684" s="29">
        <v>46113.28125</v>
      </c>
      <c r="E8684" s="15" t="str">
        <f>IF(AND($B$6=NB!$A$17,$B$8&gt;0),'Ersparnisberechnung Sommertarif'!$B$8*SLP!C8664,"")</f>
        <v/>
      </c>
    </row>
    <row r="8685" spans="1:5" x14ac:dyDescent="0.3">
      <c r="A8685" s="25">
        <v>46113</v>
      </c>
      <c r="B8685" s="31">
        <v>0.29166666666666669</v>
      </c>
      <c r="C8685" s="46"/>
      <c r="D8685" s="29">
        <v>46113.291666666664</v>
      </c>
      <c r="E8685" s="15" t="str">
        <f>IF(AND($B$6=NB!$A$17,$B$8&gt;0),'Ersparnisberechnung Sommertarif'!$B$8*SLP!C8665,"")</f>
        <v/>
      </c>
    </row>
    <row r="8686" spans="1:5" x14ac:dyDescent="0.3">
      <c r="A8686" s="25">
        <v>46113</v>
      </c>
      <c r="B8686" s="31">
        <v>0.30208333333333331</v>
      </c>
      <c r="C8686" s="46"/>
      <c r="D8686" s="29">
        <v>46113.302083333336</v>
      </c>
      <c r="E8686" s="15" t="str">
        <f>IF(AND($B$6=NB!$A$17,$B$8&gt;0),'Ersparnisberechnung Sommertarif'!$B$8*SLP!C8666,"")</f>
        <v/>
      </c>
    </row>
    <row r="8687" spans="1:5" x14ac:dyDescent="0.3">
      <c r="A8687" s="25">
        <v>46113</v>
      </c>
      <c r="B8687" s="31">
        <v>0.3125</v>
      </c>
      <c r="C8687" s="46"/>
      <c r="D8687" s="29">
        <v>46113.3125</v>
      </c>
      <c r="E8687" s="15" t="str">
        <f>IF(AND($B$6=NB!$A$17,$B$8&gt;0),'Ersparnisberechnung Sommertarif'!$B$8*SLP!C8667,"")</f>
        <v/>
      </c>
    </row>
    <row r="8688" spans="1:5" x14ac:dyDescent="0.3">
      <c r="A8688" s="25">
        <v>46113</v>
      </c>
      <c r="B8688" s="31">
        <v>0.32291666666666669</v>
      </c>
      <c r="C8688" s="46"/>
      <c r="D8688" s="29">
        <v>46113.322916666664</v>
      </c>
      <c r="E8688" s="15" t="str">
        <f>IF(AND($B$6=NB!$A$17,$B$8&gt;0),'Ersparnisberechnung Sommertarif'!$B$8*SLP!C8668,"")</f>
        <v/>
      </c>
    </row>
    <row r="8689" spans="1:5" x14ac:dyDescent="0.3">
      <c r="A8689" s="25">
        <v>46113</v>
      </c>
      <c r="B8689" s="31">
        <v>0.33333333333333331</v>
      </c>
      <c r="C8689" s="46"/>
      <c r="D8689" s="29">
        <v>46113.333333333336</v>
      </c>
      <c r="E8689" s="15" t="str">
        <f>IF(AND($B$6=NB!$A$17,$B$8&gt;0),'Ersparnisberechnung Sommertarif'!$B$8*SLP!C8669,"")</f>
        <v/>
      </c>
    </row>
    <row r="8690" spans="1:5" x14ac:dyDescent="0.3">
      <c r="A8690" s="25">
        <v>46113</v>
      </c>
      <c r="B8690" s="31">
        <v>0.34375</v>
      </c>
      <c r="C8690" s="46"/>
      <c r="D8690" s="29">
        <v>46113.34375</v>
      </c>
      <c r="E8690" s="15" t="str">
        <f>IF(AND($B$6=NB!$A$17,$B$8&gt;0),'Ersparnisberechnung Sommertarif'!$B$8*SLP!C8670,"")</f>
        <v/>
      </c>
    </row>
    <row r="8691" spans="1:5" x14ac:dyDescent="0.3">
      <c r="A8691" s="25">
        <v>46113</v>
      </c>
      <c r="B8691" s="31">
        <v>0.35416666666666669</v>
      </c>
      <c r="C8691" s="46"/>
      <c r="D8691" s="29">
        <v>46113.354166666664</v>
      </c>
      <c r="E8691" s="15" t="str">
        <f>IF(AND($B$6=NB!$A$17,$B$8&gt;0),'Ersparnisberechnung Sommertarif'!$B$8*SLP!C8671,"")</f>
        <v/>
      </c>
    </row>
    <row r="8692" spans="1:5" x14ac:dyDescent="0.3">
      <c r="A8692" s="25">
        <v>46113</v>
      </c>
      <c r="B8692" s="31">
        <v>0.36458333333333331</v>
      </c>
      <c r="C8692" s="46"/>
      <c r="D8692" s="29">
        <v>46113.364583333336</v>
      </c>
      <c r="E8692" s="15" t="str">
        <f>IF(AND($B$6=NB!$A$17,$B$8&gt;0),'Ersparnisberechnung Sommertarif'!$B$8*SLP!C8672,"")</f>
        <v/>
      </c>
    </row>
    <row r="8693" spans="1:5" x14ac:dyDescent="0.3">
      <c r="A8693" s="25">
        <v>46113</v>
      </c>
      <c r="B8693" s="31">
        <v>0.375</v>
      </c>
      <c r="C8693" s="46"/>
      <c r="D8693" s="29">
        <v>46113.375</v>
      </c>
      <c r="E8693" s="15" t="str">
        <f>IF(AND($B$6=NB!$A$17,$B$8&gt;0),'Ersparnisberechnung Sommertarif'!$B$8*SLP!C8673,"")</f>
        <v/>
      </c>
    </row>
    <row r="8694" spans="1:5" x14ac:dyDescent="0.3">
      <c r="A8694" s="25">
        <v>46113</v>
      </c>
      <c r="B8694" s="31">
        <v>0.38541666666666669</v>
      </c>
      <c r="C8694" s="46"/>
      <c r="D8694" s="29">
        <v>46113.385416666664</v>
      </c>
      <c r="E8694" s="15" t="str">
        <f>IF(AND($B$6=NB!$A$17,$B$8&gt;0),'Ersparnisberechnung Sommertarif'!$B$8*SLP!C8674,"")</f>
        <v/>
      </c>
    </row>
    <row r="8695" spans="1:5" x14ac:dyDescent="0.3">
      <c r="A8695" s="25">
        <v>46113</v>
      </c>
      <c r="B8695" s="31">
        <v>0.39583333333333331</v>
      </c>
      <c r="C8695" s="46"/>
      <c r="D8695" s="29">
        <v>46113.395833333336</v>
      </c>
      <c r="E8695" s="15" t="str">
        <f>IF(AND($B$6=NB!$A$17,$B$8&gt;0),'Ersparnisberechnung Sommertarif'!$B$8*SLP!C8675,"")</f>
        <v/>
      </c>
    </row>
    <row r="8696" spans="1:5" x14ac:dyDescent="0.3">
      <c r="A8696" s="25">
        <v>46113</v>
      </c>
      <c r="B8696" s="31">
        <v>0.40625</v>
      </c>
      <c r="C8696" s="46"/>
      <c r="D8696" s="29">
        <v>46113.40625</v>
      </c>
      <c r="E8696" s="15" t="str">
        <f>IF(AND($B$6=NB!$A$17,$B$8&gt;0),'Ersparnisberechnung Sommertarif'!$B$8*SLP!C8676,"")</f>
        <v/>
      </c>
    </row>
    <row r="8697" spans="1:5" x14ac:dyDescent="0.3">
      <c r="A8697" s="25">
        <v>46113</v>
      </c>
      <c r="B8697" s="31">
        <v>0.41666666666666669</v>
      </c>
      <c r="C8697" s="46"/>
      <c r="D8697" s="29">
        <v>46113.416666666664</v>
      </c>
      <c r="E8697" s="15" t="str">
        <f>IF(AND($B$6=NB!$A$17,$B$8&gt;0),'Ersparnisberechnung Sommertarif'!$B$8*SLP!C8677,"")</f>
        <v/>
      </c>
    </row>
    <row r="8698" spans="1:5" x14ac:dyDescent="0.3">
      <c r="A8698" s="25">
        <v>46113</v>
      </c>
      <c r="B8698" s="31">
        <v>0.42708333333333331</v>
      </c>
      <c r="C8698" s="46"/>
      <c r="D8698" s="29">
        <v>46113.427083333336</v>
      </c>
      <c r="E8698" s="15" t="str">
        <f>IF(AND($B$6=NB!$A$17,$B$8&gt;0),'Ersparnisberechnung Sommertarif'!$B$8*SLP!C8678,"")</f>
        <v/>
      </c>
    </row>
    <row r="8699" spans="1:5" x14ac:dyDescent="0.3">
      <c r="A8699" s="25">
        <v>46113</v>
      </c>
      <c r="B8699" s="31">
        <v>0.4375</v>
      </c>
      <c r="C8699" s="46"/>
      <c r="D8699" s="29">
        <v>46113.4375</v>
      </c>
      <c r="E8699" s="15" t="str">
        <f>IF(AND($B$6=NB!$A$17,$B$8&gt;0),'Ersparnisberechnung Sommertarif'!$B$8*SLP!C8679,"")</f>
        <v/>
      </c>
    </row>
    <row r="8700" spans="1:5" x14ac:dyDescent="0.3">
      <c r="A8700" s="25">
        <v>46113</v>
      </c>
      <c r="B8700" s="31">
        <v>0.44791666666666669</v>
      </c>
      <c r="C8700" s="46"/>
      <c r="D8700" s="29">
        <v>46113.447916666664</v>
      </c>
      <c r="E8700" s="15" t="str">
        <f>IF(AND($B$6=NB!$A$17,$B$8&gt;0),'Ersparnisberechnung Sommertarif'!$B$8*SLP!C8680,"")</f>
        <v/>
      </c>
    </row>
    <row r="8701" spans="1:5" x14ac:dyDescent="0.3">
      <c r="A8701" s="25">
        <v>46113</v>
      </c>
      <c r="B8701" s="31">
        <v>0.45833333333333331</v>
      </c>
      <c r="C8701" s="46"/>
      <c r="D8701" s="29">
        <v>46113.458333333336</v>
      </c>
      <c r="E8701" s="15" t="str">
        <f>IF(AND($B$6=NB!$A$17,$B$8&gt;0),'Ersparnisberechnung Sommertarif'!$B$8*SLP!C8681,"")</f>
        <v/>
      </c>
    </row>
    <row r="8702" spans="1:5" x14ac:dyDescent="0.3">
      <c r="A8702" s="25">
        <v>46113</v>
      </c>
      <c r="B8702" s="31">
        <v>0.46875</v>
      </c>
      <c r="C8702" s="46"/>
      <c r="D8702" s="29">
        <v>46113.46875</v>
      </c>
      <c r="E8702" s="15" t="str">
        <f>IF(AND($B$6=NB!$A$17,$B$8&gt;0),'Ersparnisberechnung Sommertarif'!$B$8*SLP!C8682,"")</f>
        <v/>
      </c>
    </row>
    <row r="8703" spans="1:5" x14ac:dyDescent="0.3">
      <c r="A8703" s="25">
        <v>46113</v>
      </c>
      <c r="B8703" s="31">
        <v>0.47916666666666669</v>
      </c>
      <c r="C8703" s="46"/>
      <c r="D8703" s="29">
        <v>46113.479166666664</v>
      </c>
      <c r="E8703" s="15" t="str">
        <f>IF(AND($B$6=NB!$A$17,$B$8&gt;0),'Ersparnisberechnung Sommertarif'!$B$8*SLP!C8683,"")</f>
        <v/>
      </c>
    </row>
    <row r="8704" spans="1:5" x14ac:dyDescent="0.3">
      <c r="A8704" s="25">
        <v>46113</v>
      </c>
      <c r="B8704" s="31">
        <v>0.48958333333333331</v>
      </c>
      <c r="C8704" s="46"/>
      <c r="D8704" s="29">
        <v>46113.489583333336</v>
      </c>
      <c r="E8704" s="15" t="str">
        <f>IF(AND($B$6=NB!$A$17,$B$8&gt;0),'Ersparnisberechnung Sommertarif'!$B$8*SLP!C8684,"")</f>
        <v/>
      </c>
    </row>
    <row r="8705" spans="1:5" x14ac:dyDescent="0.3">
      <c r="A8705" s="25">
        <v>46113</v>
      </c>
      <c r="B8705" s="31">
        <v>0.5</v>
      </c>
      <c r="C8705" s="46"/>
      <c r="D8705" s="29">
        <v>46113.5</v>
      </c>
      <c r="E8705" s="15" t="str">
        <f>IF(AND($B$6=NB!$A$17,$B$8&gt;0),'Ersparnisberechnung Sommertarif'!$B$8*SLP!C8685,"")</f>
        <v/>
      </c>
    </row>
    <row r="8706" spans="1:5" x14ac:dyDescent="0.3">
      <c r="A8706" s="25">
        <v>46113</v>
      </c>
      <c r="B8706" s="31">
        <v>0.51041666666666663</v>
      </c>
      <c r="C8706" s="46"/>
      <c r="D8706" s="29">
        <v>46113.510416666664</v>
      </c>
      <c r="E8706" s="15" t="str">
        <f>IF(AND($B$6=NB!$A$17,$B$8&gt;0),'Ersparnisberechnung Sommertarif'!$B$8*SLP!C8686,"")</f>
        <v/>
      </c>
    </row>
    <row r="8707" spans="1:5" x14ac:dyDescent="0.3">
      <c r="A8707" s="25">
        <v>46113</v>
      </c>
      <c r="B8707" s="31">
        <v>0.52083333333333337</v>
      </c>
      <c r="C8707" s="46"/>
      <c r="D8707" s="29">
        <v>46113.520833333336</v>
      </c>
      <c r="E8707" s="15" t="str">
        <f>IF(AND($B$6=NB!$A$17,$B$8&gt;0),'Ersparnisberechnung Sommertarif'!$B$8*SLP!C8687,"")</f>
        <v/>
      </c>
    </row>
    <row r="8708" spans="1:5" x14ac:dyDescent="0.3">
      <c r="A8708" s="25">
        <v>46113</v>
      </c>
      <c r="B8708" s="31">
        <v>0.53125</v>
      </c>
      <c r="C8708" s="46"/>
      <c r="D8708" s="29">
        <v>46113.53125</v>
      </c>
      <c r="E8708" s="15" t="str">
        <f>IF(AND($B$6=NB!$A$17,$B$8&gt;0),'Ersparnisberechnung Sommertarif'!$B$8*SLP!C8688,"")</f>
        <v/>
      </c>
    </row>
    <row r="8709" spans="1:5" x14ac:dyDescent="0.3">
      <c r="A8709" s="25">
        <v>46113</v>
      </c>
      <c r="B8709" s="31">
        <v>0.54166666666666663</v>
      </c>
      <c r="C8709" s="46"/>
      <c r="D8709" s="29">
        <v>46113.541666666664</v>
      </c>
      <c r="E8709" s="15" t="str">
        <f>IF(AND($B$6=NB!$A$17,$B$8&gt;0),'Ersparnisberechnung Sommertarif'!$B$8*SLP!C8689,"")</f>
        <v/>
      </c>
    </row>
    <row r="8710" spans="1:5" x14ac:dyDescent="0.3">
      <c r="A8710" s="25">
        <v>46113</v>
      </c>
      <c r="B8710" s="31">
        <v>0.55208333333333337</v>
      </c>
      <c r="C8710" s="46"/>
      <c r="D8710" s="29">
        <v>46113.552083333336</v>
      </c>
      <c r="E8710" s="15" t="str">
        <f>IF(AND($B$6=NB!$A$17,$B$8&gt;0),'Ersparnisberechnung Sommertarif'!$B$8*SLP!C8690,"")</f>
        <v/>
      </c>
    </row>
    <row r="8711" spans="1:5" x14ac:dyDescent="0.3">
      <c r="A8711" s="25">
        <v>46113</v>
      </c>
      <c r="B8711" s="31">
        <v>0.5625</v>
      </c>
      <c r="C8711" s="46"/>
      <c r="D8711" s="29">
        <v>46113.5625</v>
      </c>
      <c r="E8711" s="15" t="str">
        <f>IF(AND($B$6=NB!$A$17,$B$8&gt;0),'Ersparnisberechnung Sommertarif'!$B$8*SLP!C8691,"")</f>
        <v/>
      </c>
    </row>
    <row r="8712" spans="1:5" x14ac:dyDescent="0.3">
      <c r="A8712" s="25">
        <v>46113</v>
      </c>
      <c r="B8712" s="31">
        <v>0.57291666666666663</v>
      </c>
      <c r="C8712" s="46"/>
      <c r="D8712" s="29">
        <v>46113.572916666664</v>
      </c>
      <c r="E8712" s="15" t="str">
        <f>IF(AND($B$6=NB!$A$17,$B$8&gt;0),'Ersparnisberechnung Sommertarif'!$B$8*SLP!C8692,"")</f>
        <v/>
      </c>
    </row>
    <row r="8713" spans="1:5" x14ac:dyDescent="0.3">
      <c r="A8713" s="25">
        <v>46113</v>
      </c>
      <c r="B8713" s="31">
        <v>0.58333333333333337</v>
      </c>
      <c r="C8713" s="46"/>
      <c r="D8713" s="29">
        <v>46113.583333333336</v>
      </c>
      <c r="E8713" s="15" t="str">
        <f>IF(AND($B$6=NB!$A$17,$B$8&gt;0),'Ersparnisberechnung Sommertarif'!$B$8*SLP!C8693,"")</f>
        <v/>
      </c>
    </row>
    <row r="8714" spans="1:5" x14ac:dyDescent="0.3">
      <c r="A8714" s="25">
        <v>46113</v>
      </c>
      <c r="B8714" s="31">
        <v>0.59375</v>
      </c>
      <c r="C8714" s="46"/>
      <c r="D8714" s="29">
        <v>46113.59375</v>
      </c>
      <c r="E8714" s="15" t="str">
        <f>IF(AND($B$6=NB!$A$17,$B$8&gt;0),'Ersparnisberechnung Sommertarif'!$B$8*SLP!C8694,"")</f>
        <v/>
      </c>
    </row>
    <row r="8715" spans="1:5" x14ac:dyDescent="0.3">
      <c r="A8715" s="25">
        <v>46113</v>
      </c>
      <c r="B8715" s="31">
        <v>0.60416666666666663</v>
      </c>
      <c r="C8715" s="46"/>
      <c r="D8715" s="29">
        <v>46113.604166666664</v>
      </c>
      <c r="E8715" s="15" t="str">
        <f>IF(AND($B$6=NB!$A$17,$B$8&gt;0),'Ersparnisberechnung Sommertarif'!$B$8*SLP!C8695,"")</f>
        <v/>
      </c>
    </row>
    <row r="8716" spans="1:5" x14ac:dyDescent="0.3">
      <c r="A8716" s="25">
        <v>46113</v>
      </c>
      <c r="B8716" s="31">
        <v>0.61458333333333337</v>
      </c>
      <c r="C8716" s="46"/>
      <c r="D8716" s="29">
        <v>46113.614583333336</v>
      </c>
      <c r="E8716" s="15" t="str">
        <f>IF(AND($B$6=NB!$A$17,$B$8&gt;0),'Ersparnisberechnung Sommertarif'!$B$8*SLP!C8696,"")</f>
        <v/>
      </c>
    </row>
    <row r="8717" spans="1:5" x14ac:dyDescent="0.3">
      <c r="A8717" s="25">
        <v>46113</v>
      </c>
      <c r="B8717" s="31">
        <v>0.625</v>
      </c>
      <c r="C8717" s="46"/>
      <c r="D8717" s="29">
        <v>46113.625</v>
      </c>
      <c r="E8717" s="15" t="str">
        <f>IF(AND($B$6=NB!$A$17,$B$8&gt;0),'Ersparnisberechnung Sommertarif'!$B$8*SLP!C8697,"")</f>
        <v/>
      </c>
    </row>
    <row r="8718" spans="1:5" x14ac:dyDescent="0.3">
      <c r="A8718" s="25">
        <v>46113</v>
      </c>
      <c r="B8718" s="31">
        <v>0.63541666666666663</v>
      </c>
      <c r="C8718" s="46"/>
      <c r="D8718" s="29">
        <v>46113.635416666664</v>
      </c>
      <c r="E8718" s="15" t="str">
        <f>IF(AND($B$6=NB!$A$17,$B$8&gt;0),'Ersparnisberechnung Sommertarif'!$B$8*SLP!C8698,"")</f>
        <v/>
      </c>
    </row>
    <row r="8719" spans="1:5" x14ac:dyDescent="0.3">
      <c r="A8719" s="25">
        <v>46113</v>
      </c>
      <c r="B8719" s="31">
        <v>0.64583333333333337</v>
      </c>
      <c r="C8719" s="46"/>
      <c r="D8719" s="29">
        <v>46113.645833333336</v>
      </c>
      <c r="E8719" s="15" t="str">
        <f>IF(AND($B$6=NB!$A$17,$B$8&gt;0),'Ersparnisberechnung Sommertarif'!$B$8*SLP!C8699,"")</f>
        <v/>
      </c>
    </row>
    <row r="8720" spans="1:5" x14ac:dyDescent="0.3">
      <c r="A8720" s="25">
        <v>46113</v>
      </c>
      <c r="B8720" s="31">
        <v>0.65625</v>
      </c>
      <c r="C8720" s="46"/>
      <c r="D8720" s="29">
        <v>46113.65625</v>
      </c>
      <c r="E8720" s="15" t="str">
        <f>IF(AND($B$6=NB!$A$17,$B$8&gt;0),'Ersparnisberechnung Sommertarif'!$B$8*SLP!C8700,"")</f>
        <v/>
      </c>
    </row>
    <row r="8721" spans="1:5" x14ac:dyDescent="0.3">
      <c r="A8721" s="25">
        <v>46113</v>
      </c>
      <c r="B8721" s="31">
        <v>0.66666666666666663</v>
      </c>
      <c r="C8721" s="46"/>
      <c r="D8721" s="29">
        <v>46113.666666666664</v>
      </c>
      <c r="E8721" s="15" t="str">
        <f>IF(AND($B$6=NB!$A$17,$B$8&gt;0),'Ersparnisberechnung Sommertarif'!$B$8*SLP!C8701,"")</f>
        <v/>
      </c>
    </row>
    <row r="8722" spans="1:5" x14ac:dyDescent="0.3">
      <c r="A8722" s="25">
        <v>46113</v>
      </c>
      <c r="B8722" s="31">
        <v>0.67708333333333337</v>
      </c>
      <c r="C8722" s="46"/>
      <c r="D8722" s="29">
        <v>46113.677083333336</v>
      </c>
      <c r="E8722" s="15" t="str">
        <f>IF(AND($B$6=NB!$A$17,$B$8&gt;0),'Ersparnisberechnung Sommertarif'!$B$8*SLP!C8702,"")</f>
        <v/>
      </c>
    </row>
    <row r="8723" spans="1:5" x14ac:dyDescent="0.3">
      <c r="A8723" s="25">
        <v>46113</v>
      </c>
      <c r="B8723" s="31">
        <v>0.6875</v>
      </c>
      <c r="C8723" s="46"/>
      <c r="D8723" s="29">
        <v>46113.6875</v>
      </c>
      <c r="E8723" s="15" t="str">
        <f>IF(AND($B$6=NB!$A$17,$B$8&gt;0),'Ersparnisberechnung Sommertarif'!$B$8*SLP!C8703,"")</f>
        <v/>
      </c>
    </row>
    <row r="8724" spans="1:5" x14ac:dyDescent="0.3">
      <c r="A8724" s="25">
        <v>46113</v>
      </c>
      <c r="B8724" s="31">
        <v>0.69791666666666663</v>
      </c>
      <c r="C8724" s="46"/>
      <c r="D8724" s="29">
        <v>46113.697916666664</v>
      </c>
      <c r="E8724" s="15" t="str">
        <f>IF(AND($B$6=NB!$A$17,$B$8&gt;0),'Ersparnisberechnung Sommertarif'!$B$8*SLP!C8704,"")</f>
        <v/>
      </c>
    </row>
    <row r="8725" spans="1:5" x14ac:dyDescent="0.3">
      <c r="A8725" s="25">
        <v>46113</v>
      </c>
      <c r="B8725" s="31">
        <v>0.70833333333333337</v>
      </c>
      <c r="C8725" s="46"/>
      <c r="D8725" s="29">
        <v>46113.708333333336</v>
      </c>
      <c r="E8725" s="15" t="str">
        <f>IF(AND($B$6=NB!$A$17,$B$8&gt;0),'Ersparnisberechnung Sommertarif'!$B$8*SLP!C8705,"")</f>
        <v/>
      </c>
    </row>
    <row r="8726" spans="1:5" x14ac:dyDescent="0.3">
      <c r="A8726" s="25">
        <v>46113</v>
      </c>
      <c r="B8726" s="31">
        <v>0.71875</v>
      </c>
      <c r="C8726" s="46"/>
      <c r="D8726" s="29">
        <v>46113.71875</v>
      </c>
      <c r="E8726" s="15" t="str">
        <f>IF(AND($B$6=NB!$A$17,$B$8&gt;0),'Ersparnisberechnung Sommertarif'!$B$8*SLP!C8706,"")</f>
        <v/>
      </c>
    </row>
    <row r="8727" spans="1:5" x14ac:dyDescent="0.3">
      <c r="A8727" s="25">
        <v>46113</v>
      </c>
      <c r="B8727" s="31">
        <v>0.72916666666666663</v>
      </c>
      <c r="C8727" s="46"/>
      <c r="D8727" s="29">
        <v>46113.729166666664</v>
      </c>
      <c r="E8727" s="15" t="str">
        <f>IF(AND($B$6=NB!$A$17,$B$8&gt;0),'Ersparnisberechnung Sommertarif'!$B$8*SLP!C8707,"")</f>
        <v/>
      </c>
    </row>
    <row r="8728" spans="1:5" x14ac:dyDescent="0.3">
      <c r="A8728" s="25">
        <v>46113</v>
      </c>
      <c r="B8728" s="31">
        <v>0.73958333333333337</v>
      </c>
      <c r="C8728" s="46"/>
      <c r="D8728" s="29">
        <v>46113.739583333336</v>
      </c>
      <c r="E8728" s="15" t="str">
        <f>IF(AND($B$6=NB!$A$17,$B$8&gt;0),'Ersparnisberechnung Sommertarif'!$B$8*SLP!C8708,"")</f>
        <v/>
      </c>
    </row>
    <row r="8729" spans="1:5" x14ac:dyDescent="0.3">
      <c r="A8729" s="25">
        <v>46113</v>
      </c>
      <c r="B8729" s="31">
        <v>0.75</v>
      </c>
      <c r="C8729" s="46"/>
      <c r="D8729" s="29">
        <v>46113.75</v>
      </c>
      <c r="E8729" s="15" t="str">
        <f>IF(AND($B$6=NB!$A$17,$B$8&gt;0),'Ersparnisberechnung Sommertarif'!$B$8*SLP!C8709,"")</f>
        <v/>
      </c>
    </row>
    <row r="8730" spans="1:5" x14ac:dyDescent="0.3">
      <c r="A8730" s="25">
        <v>46113</v>
      </c>
      <c r="B8730" s="31">
        <v>0.76041666666666663</v>
      </c>
      <c r="C8730" s="46"/>
      <c r="D8730" s="29">
        <v>46113.760416666664</v>
      </c>
      <c r="E8730" s="15" t="str">
        <f>IF(AND($B$6=NB!$A$17,$B$8&gt;0),'Ersparnisberechnung Sommertarif'!$B$8*SLP!C8710,"")</f>
        <v/>
      </c>
    </row>
    <row r="8731" spans="1:5" x14ac:dyDescent="0.3">
      <c r="A8731" s="25">
        <v>46113</v>
      </c>
      <c r="B8731" s="31">
        <v>0.77083333333333337</v>
      </c>
      <c r="C8731" s="46"/>
      <c r="D8731" s="29">
        <v>46113.770833333336</v>
      </c>
      <c r="E8731" s="15" t="str">
        <f>IF(AND($B$6=NB!$A$17,$B$8&gt;0),'Ersparnisberechnung Sommertarif'!$B$8*SLP!C8711,"")</f>
        <v/>
      </c>
    </row>
    <row r="8732" spans="1:5" x14ac:dyDescent="0.3">
      <c r="A8732" s="25">
        <v>46113</v>
      </c>
      <c r="B8732" s="31">
        <v>0.78125</v>
      </c>
      <c r="C8732" s="46"/>
      <c r="D8732" s="29">
        <v>46113.78125</v>
      </c>
      <c r="E8732" s="15" t="str">
        <f>IF(AND($B$6=NB!$A$17,$B$8&gt;0),'Ersparnisberechnung Sommertarif'!$B$8*SLP!C8712,"")</f>
        <v/>
      </c>
    </row>
    <row r="8733" spans="1:5" x14ac:dyDescent="0.3">
      <c r="A8733" s="25">
        <v>46113</v>
      </c>
      <c r="B8733" s="31">
        <v>0.79166666666666663</v>
      </c>
      <c r="C8733" s="46"/>
      <c r="D8733" s="29">
        <v>46113.791666666664</v>
      </c>
      <c r="E8733" s="15" t="str">
        <f>IF(AND($B$6=NB!$A$17,$B$8&gt;0),'Ersparnisberechnung Sommertarif'!$B$8*SLP!C8713,"")</f>
        <v/>
      </c>
    </row>
    <row r="8734" spans="1:5" x14ac:dyDescent="0.3">
      <c r="A8734" s="25">
        <v>46113</v>
      </c>
      <c r="B8734" s="31">
        <v>0.80208333333333337</v>
      </c>
      <c r="C8734" s="46"/>
      <c r="D8734" s="29">
        <v>46113.802083333336</v>
      </c>
      <c r="E8734" s="15" t="str">
        <f>IF(AND($B$6=NB!$A$17,$B$8&gt;0),'Ersparnisberechnung Sommertarif'!$B$8*SLP!C8714,"")</f>
        <v/>
      </c>
    </row>
    <row r="8735" spans="1:5" x14ac:dyDescent="0.3">
      <c r="A8735" s="25">
        <v>46113</v>
      </c>
      <c r="B8735" s="31">
        <v>0.8125</v>
      </c>
      <c r="C8735" s="46"/>
      <c r="D8735" s="29">
        <v>46113.8125</v>
      </c>
      <c r="E8735" s="15" t="str">
        <f>IF(AND($B$6=NB!$A$17,$B$8&gt;0),'Ersparnisberechnung Sommertarif'!$B$8*SLP!C8715,"")</f>
        <v/>
      </c>
    </row>
    <row r="8736" spans="1:5" x14ac:dyDescent="0.3">
      <c r="A8736" s="25">
        <v>46113</v>
      </c>
      <c r="B8736" s="31">
        <v>0.82291666666666663</v>
      </c>
      <c r="C8736" s="46"/>
      <c r="D8736" s="29">
        <v>46113.822916666664</v>
      </c>
      <c r="E8736" s="15" t="str">
        <f>IF(AND($B$6=NB!$A$17,$B$8&gt;0),'Ersparnisberechnung Sommertarif'!$B$8*SLP!C8716,"")</f>
        <v/>
      </c>
    </row>
    <row r="8737" spans="1:5" x14ac:dyDescent="0.3">
      <c r="A8737" s="25">
        <v>46113</v>
      </c>
      <c r="B8737" s="31">
        <v>0.83333333333333337</v>
      </c>
      <c r="C8737" s="46"/>
      <c r="D8737" s="29">
        <v>46113.833333333336</v>
      </c>
      <c r="E8737" s="15" t="str">
        <f>IF(AND($B$6=NB!$A$17,$B$8&gt;0),'Ersparnisberechnung Sommertarif'!$B$8*SLP!C8717,"")</f>
        <v/>
      </c>
    </row>
    <row r="8738" spans="1:5" x14ac:dyDescent="0.3">
      <c r="A8738" s="25">
        <v>46113</v>
      </c>
      <c r="B8738" s="31">
        <v>0.84375</v>
      </c>
      <c r="C8738" s="46"/>
      <c r="D8738" s="29">
        <v>46113.84375</v>
      </c>
      <c r="E8738" s="15" t="str">
        <f>IF(AND($B$6=NB!$A$17,$B$8&gt;0),'Ersparnisberechnung Sommertarif'!$B$8*SLP!C8718,"")</f>
        <v/>
      </c>
    </row>
    <row r="8739" spans="1:5" x14ac:dyDescent="0.3">
      <c r="A8739" s="25">
        <v>46113</v>
      </c>
      <c r="B8739" s="31">
        <v>0.85416666666666663</v>
      </c>
      <c r="C8739" s="46"/>
      <c r="D8739" s="29">
        <v>46113.854166666664</v>
      </c>
      <c r="E8739" s="15" t="str">
        <f>IF(AND($B$6=NB!$A$17,$B$8&gt;0),'Ersparnisberechnung Sommertarif'!$B$8*SLP!C8719,"")</f>
        <v/>
      </c>
    </row>
    <row r="8740" spans="1:5" x14ac:dyDescent="0.3">
      <c r="A8740" s="25">
        <v>46113</v>
      </c>
      <c r="B8740" s="31">
        <v>0.86458333333333337</v>
      </c>
      <c r="C8740" s="46"/>
      <c r="D8740" s="29">
        <v>46113.864583333336</v>
      </c>
      <c r="E8740" s="15" t="str">
        <f>IF(AND($B$6=NB!$A$17,$B$8&gt;0),'Ersparnisberechnung Sommertarif'!$B$8*SLP!C8720,"")</f>
        <v/>
      </c>
    </row>
    <row r="8741" spans="1:5" x14ac:dyDescent="0.3">
      <c r="A8741" s="25">
        <v>46113</v>
      </c>
      <c r="B8741" s="31">
        <v>0.875</v>
      </c>
      <c r="C8741" s="46"/>
      <c r="D8741" s="29">
        <v>46113.875</v>
      </c>
      <c r="E8741" s="15" t="str">
        <f>IF(AND($B$6=NB!$A$17,$B$8&gt;0),'Ersparnisberechnung Sommertarif'!$B$8*SLP!C8721,"")</f>
        <v/>
      </c>
    </row>
    <row r="8742" spans="1:5" x14ac:dyDescent="0.3">
      <c r="A8742" s="25">
        <v>46113</v>
      </c>
      <c r="B8742" s="31">
        <v>0.88541666666666663</v>
      </c>
      <c r="C8742" s="46"/>
      <c r="D8742" s="29">
        <v>46113.885416666664</v>
      </c>
      <c r="E8742" s="15" t="str">
        <f>IF(AND($B$6=NB!$A$17,$B$8&gt;0),'Ersparnisberechnung Sommertarif'!$B$8*SLP!C8722,"")</f>
        <v/>
      </c>
    </row>
    <row r="8743" spans="1:5" x14ac:dyDescent="0.3">
      <c r="A8743" s="25">
        <v>46113</v>
      </c>
      <c r="B8743" s="31">
        <v>0.89583333333333337</v>
      </c>
      <c r="C8743" s="46"/>
      <c r="D8743" s="29">
        <v>46113.895833333336</v>
      </c>
      <c r="E8743" s="15" t="str">
        <f>IF(AND($B$6=NB!$A$17,$B$8&gt;0),'Ersparnisberechnung Sommertarif'!$B$8*SLP!C8723,"")</f>
        <v/>
      </c>
    </row>
    <row r="8744" spans="1:5" x14ac:dyDescent="0.3">
      <c r="A8744" s="25">
        <v>46113</v>
      </c>
      <c r="B8744" s="31">
        <v>0.90625</v>
      </c>
      <c r="C8744" s="46"/>
      <c r="D8744" s="29">
        <v>46113.90625</v>
      </c>
      <c r="E8744" s="15" t="str">
        <f>IF(AND($B$6=NB!$A$17,$B$8&gt;0),'Ersparnisberechnung Sommertarif'!$B$8*SLP!C8724,"")</f>
        <v/>
      </c>
    </row>
    <row r="8745" spans="1:5" x14ac:dyDescent="0.3">
      <c r="A8745" s="25">
        <v>46113</v>
      </c>
      <c r="B8745" s="31">
        <v>0.91666666666666663</v>
      </c>
      <c r="C8745" s="46"/>
      <c r="D8745" s="29">
        <v>46113.916666666664</v>
      </c>
      <c r="E8745" s="15" t="str">
        <f>IF(AND($B$6=NB!$A$17,$B$8&gt;0),'Ersparnisberechnung Sommertarif'!$B$8*SLP!C8725,"")</f>
        <v/>
      </c>
    </row>
    <row r="8746" spans="1:5" x14ac:dyDescent="0.3">
      <c r="A8746" s="25">
        <v>46113</v>
      </c>
      <c r="B8746" s="31">
        <v>0.92708333333333337</v>
      </c>
      <c r="C8746" s="46"/>
      <c r="D8746" s="29">
        <v>46113.927083333336</v>
      </c>
      <c r="E8746" s="15" t="str">
        <f>IF(AND($B$6=NB!$A$17,$B$8&gt;0),'Ersparnisberechnung Sommertarif'!$B$8*SLP!C8726,"")</f>
        <v/>
      </c>
    </row>
    <row r="8747" spans="1:5" x14ac:dyDescent="0.3">
      <c r="A8747" s="25">
        <v>46113</v>
      </c>
      <c r="B8747" s="31">
        <v>0.9375</v>
      </c>
      <c r="C8747" s="46"/>
      <c r="D8747" s="29">
        <v>46113.9375</v>
      </c>
      <c r="E8747" s="15" t="str">
        <f>IF(AND($B$6=NB!$A$17,$B$8&gt;0),'Ersparnisberechnung Sommertarif'!$B$8*SLP!C8727,"")</f>
        <v/>
      </c>
    </row>
    <row r="8748" spans="1:5" x14ac:dyDescent="0.3">
      <c r="A8748" s="25">
        <v>46113</v>
      </c>
      <c r="B8748" s="31">
        <v>0.94791666666666663</v>
      </c>
      <c r="C8748" s="46"/>
      <c r="D8748" s="29">
        <v>46113.947916666664</v>
      </c>
      <c r="E8748" s="15" t="str">
        <f>IF(AND($B$6=NB!$A$17,$B$8&gt;0),'Ersparnisberechnung Sommertarif'!$B$8*SLP!C8728,"")</f>
        <v/>
      </c>
    </row>
    <row r="8749" spans="1:5" x14ac:dyDescent="0.3">
      <c r="A8749" s="25">
        <v>46113</v>
      </c>
      <c r="B8749" s="31">
        <v>0.95833333333333337</v>
      </c>
      <c r="C8749" s="46"/>
      <c r="D8749" s="29">
        <v>46113.958333333336</v>
      </c>
      <c r="E8749" s="15" t="str">
        <f>IF(AND($B$6=NB!$A$17,$B$8&gt;0),'Ersparnisberechnung Sommertarif'!$B$8*SLP!C8729,"")</f>
        <v/>
      </c>
    </row>
    <row r="8750" spans="1:5" x14ac:dyDescent="0.3">
      <c r="A8750" s="25">
        <v>46113</v>
      </c>
      <c r="B8750" s="31">
        <v>0.96875</v>
      </c>
      <c r="C8750" s="46"/>
      <c r="D8750" s="29">
        <v>46113.96875</v>
      </c>
      <c r="E8750" s="15" t="str">
        <f>IF(AND($B$6=NB!$A$17,$B$8&gt;0),'Ersparnisberechnung Sommertarif'!$B$8*SLP!C8730,"")</f>
        <v/>
      </c>
    </row>
    <row r="8751" spans="1:5" x14ac:dyDescent="0.3">
      <c r="A8751" s="25">
        <v>46113</v>
      </c>
      <c r="B8751" s="31">
        <v>0.97916666666666663</v>
      </c>
      <c r="C8751" s="46"/>
      <c r="D8751" s="29">
        <v>46113.979166666664</v>
      </c>
      <c r="E8751" s="15" t="str">
        <f>IF(AND($B$6=NB!$A$17,$B$8&gt;0),'Ersparnisberechnung Sommertarif'!$B$8*SLP!C8731,"")</f>
        <v/>
      </c>
    </row>
    <row r="8752" spans="1:5" x14ac:dyDescent="0.3">
      <c r="A8752" s="25">
        <v>46113</v>
      </c>
      <c r="B8752" s="31">
        <v>0.98958333333333337</v>
      </c>
      <c r="C8752" s="46"/>
      <c r="D8752" s="29">
        <v>46113.989583333336</v>
      </c>
      <c r="E8752" s="15" t="str">
        <f>IF(AND($B$6=NB!$A$17,$B$8&gt;0),'Ersparnisberechnung Sommertarif'!$B$8*SLP!C8732,"")</f>
        <v/>
      </c>
    </row>
    <row r="8753" spans="1:5" x14ac:dyDescent="0.3">
      <c r="A8753" s="25">
        <v>46114</v>
      </c>
      <c r="B8753" s="31">
        <v>0</v>
      </c>
      <c r="C8753" s="46"/>
      <c r="D8753" s="29">
        <v>46114</v>
      </c>
      <c r="E8753" s="15" t="str">
        <f>IF(AND($B$6=NB!$A$17,$B$8&gt;0),'Ersparnisberechnung Sommertarif'!$B$8*SLP!C8733,"")</f>
        <v/>
      </c>
    </row>
    <row r="8754" spans="1:5" x14ac:dyDescent="0.3">
      <c r="A8754" s="25">
        <v>46114</v>
      </c>
      <c r="B8754" s="31">
        <v>1.0416666666666666E-2</v>
      </c>
      <c r="C8754" s="46"/>
      <c r="D8754" s="29">
        <v>46114.010416666664</v>
      </c>
      <c r="E8754" s="15" t="str">
        <f>IF(AND($B$6=NB!$A$17,$B$8&gt;0),'Ersparnisberechnung Sommertarif'!$B$8*SLP!C8734,"")</f>
        <v/>
      </c>
    </row>
    <row r="8755" spans="1:5" x14ac:dyDescent="0.3">
      <c r="A8755" s="25">
        <v>46114</v>
      </c>
      <c r="B8755" s="31">
        <v>2.0833333333333332E-2</v>
      </c>
      <c r="C8755" s="46"/>
      <c r="D8755" s="29">
        <v>46114.020833333336</v>
      </c>
      <c r="E8755" s="15" t="str">
        <f>IF(AND($B$6=NB!$A$17,$B$8&gt;0),'Ersparnisberechnung Sommertarif'!$B$8*SLP!C8735,"")</f>
        <v/>
      </c>
    </row>
    <row r="8756" spans="1:5" x14ac:dyDescent="0.3">
      <c r="A8756" s="25">
        <v>46114</v>
      </c>
      <c r="B8756" s="31">
        <v>3.125E-2</v>
      </c>
      <c r="C8756" s="46"/>
      <c r="D8756" s="29">
        <v>46114.03125</v>
      </c>
      <c r="E8756" s="15" t="str">
        <f>IF(AND($B$6=NB!$A$17,$B$8&gt;0),'Ersparnisberechnung Sommertarif'!$B$8*SLP!C8736,"")</f>
        <v/>
      </c>
    </row>
    <row r="8757" spans="1:5" x14ac:dyDescent="0.3">
      <c r="A8757" s="25">
        <v>46114</v>
      </c>
      <c r="B8757" s="31">
        <v>4.1666666666666664E-2</v>
      </c>
      <c r="C8757" s="46"/>
      <c r="D8757" s="29">
        <v>46114.041666666664</v>
      </c>
      <c r="E8757" s="15" t="str">
        <f>IF(AND($B$6=NB!$A$17,$B$8&gt;0),'Ersparnisberechnung Sommertarif'!$B$8*SLP!C8737,"")</f>
        <v/>
      </c>
    </row>
    <row r="8758" spans="1:5" x14ac:dyDescent="0.3">
      <c r="A8758" s="25">
        <v>46114</v>
      </c>
      <c r="B8758" s="31">
        <v>5.2083333333333336E-2</v>
      </c>
      <c r="C8758" s="46"/>
      <c r="D8758" s="29">
        <v>46114.052083333336</v>
      </c>
      <c r="E8758" s="15" t="str">
        <f>IF(AND($B$6=NB!$A$17,$B$8&gt;0),'Ersparnisberechnung Sommertarif'!$B$8*SLP!C8738,"")</f>
        <v/>
      </c>
    </row>
    <row r="8759" spans="1:5" x14ac:dyDescent="0.3">
      <c r="A8759" s="25">
        <v>46114</v>
      </c>
      <c r="B8759" s="31">
        <v>6.25E-2</v>
      </c>
      <c r="C8759" s="46"/>
      <c r="D8759" s="29">
        <v>46114.0625</v>
      </c>
      <c r="E8759" s="15" t="str">
        <f>IF(AND($B$6=NB!$A$17,$B$8&gt;0),'Ersparnisberechnung Sommertarif'!$B$8*SLP!C8739,"")</f>
        <v/>
      </c>
    </row>
    <row r="8760" spans="1:5" x14ac:dyDescent="0.3">
      <c r="A8760" s="25">
        <v>46114</v>
      </c>
      <c r="B8760" s="31">
        <v>7.2916666666666671E-2</v>
      </c>
      <c r="C8760" s="46"/>
      <c r="D8760" s="29">
        <v>46114.072916666664</v>
      </c>
      <c r="E8760" s="15" t="str">
        <f>IF(AND($B$6=NB!$A$17,$B$8&gt;0),'Ersparnisberechnung Sommertarif'!$B$8*SLP!C8740,"")</f>
        <v/>
      </c>
    </row>
    <row r="8761" spans="1:5" x14ac:dyDescent="0.3">
      <c r="A8761" s="25">
        <v>46114</v>
      </c>
      <c r="B8761" s="31">
        <v>8.3333333333333329E-2</v>
      </c>
      <c r="C8761" s="46"/>
      <c r="D8761" s="29">
        <v>46114.083333333336</v>
      </c>
      <c r="E8761" s="15" t="str">
        <f>IF(AND($B$6=NB!$A$17,$B$8&gt;0),'Ersparnisberechnung Sommertarif'!$B$8*SLP!C8741,"")</f>
        <v/>
      </c>
    </row>
    <row r="8762" spans="1:5" x14ac:dyDescent="0.3">
      <c r="A8762" s="25">
        <v>46114</v>
      </c>
      <c r="B8762" s="31">
        <v>9.375E-2</v>
      </c>
      <c r="C8762" s="46"/>
      <c r="D8762" s="29">
        <v>46114.09375</v>
      </c>
      <c r="E8762" s="15" t="str">
        <f>IF(AND($B$6=NB!$A$17,$B$8&gt;0),'Ersparnisberechnung Sommertarif'!$B$8*SLP!C8742,"")</f>
        <v/>
      </c>
    </row>
    <row r="8763" spans="1:5" x14ac:dyDescent="0.3">
      <c r="A8763" s="25">
        <v>46114</v>
      </c>
      <c r="B8763" s="31">
        <v>0.10416666666666667</v>
      </c>
      <c r="C8763" s="46"/>
      <c r="D8763" s="29">
        <v>46114.104166666664</v>
      </c>
      <c r="E8763" s="15" t="str">
        <f>IF(AND($B$6=NB!$A$17,$B$8&gt;0),'Ersparnisberechnung Sommertarif'!$B$8*SLP!C8743,"")</f>
        <v/>
      </c>
    </row>
    <row r="8764" spans="1:5" x14ac:dyDescent="0.3">
      <c r="A8764" s="25">
        <v>46114</v>
      </c>
      <c r="B8764" s="31">
        <v>0.11458333333333333</v>
      </c>
      <c r="C8764" s="46"/>
      <c r="D8764" s="29">
        <v>46114.114583333336</v>
      </c>
      <c r="E8764" s="15" t="str">
        <f>IF(AND($B$6=NB!$A$17,$B$8&gt;0),'Ersparnisberechnung Sommertarif'!$B$8*SLP!C8744,"")</f>
        <v/>
      </c>
    </row>
    <row r="8765" spans="1:5" x14ac:dyDescent="0.3">
      <c r="A8765" s="25">
        <v>46114</v>
      </c>
      <c r="B8765" s="31">
        <v>0.125</v>
      </c>
      <c r="C8765" s="46"/>
      <c r="D8765" s="29">
        <v>46114.125</v>
      </c>
      <c r="E8765" s="15" t="str">
        <f>IF(AND($B$6=NB!$A$17,$B$8&gt;0),'Ersparnisberechnung Sommertarif'!$B$8*SLP!C8745,"")</f>
        <v/>
      </c>
    </row>
    <row r="8766" spans="1:5" x14ac:dyDescent="0.3">
      <c r="A8766" s="25">
        <v>46114</v>
      </c>
      <c r="B8766" s="31">
        <v>0.13541666666666666</v>
      </c>
      <c r="C8766" s="46"/>
      <c r="D8766" s="29">
        <v>46114.135416666664</v>
      </c>
      <c r="E8766" s="15" t="str">
        <f>IF(AND($B$6=NB!$A$17,$B$8&gt;0),'Ersparnisberechnung Sommertarif'!$B$8*SLP!C8746,"")</f>
        <v/>
      </c>
    </row>
    <row r="8767" spans="1:5" x14ac:dyDescent="0.3">
      <c r="A8767" s="25">
        <v>46114</v>
      </c>
      <c r="B8767" s="31">
        <v>0.14583333333333334</v>
      </c>
      <c r="C8767" s="46"/>
      <c r="D8767" s="29">
        <v>46114.145833333336</v>
      </c>
      <c r="E8767" s="15" t="str">
        <f>IF(AND($B$6=NB!$A$17,$B$8&gt;0),'Ersparnisberechnung Sommertarif'!$B$8*SLP!C8747,"")</f>
        <v/>
      </c>
    </row>
    <row r="8768" spans="1:5" x14ac:dyDescent="0.3">
      <c r="A8768" s="25">
        <v>46114</v>
      </c>
      <c r="B8768" s="31">
        <v>0.15625</v>
      </c>
      <c r="C8768" s="46"/>
      <c r="D8768" s="29">
        <v>46114.15625</v>
      </c>
      <c r="E8768" s="15" t="str">
        <f>IF(AND($B$6=NB!$A$17,$B$8&gt;0),'Ersparnisberechnung Sommertarif'!$B$8*SLP!C8748,"")</f>
        <v/>
      </c>
    </row>
    <row r="8769" spans="1:5" x14ac:dyDescent="0.3">
      <c r="A8769" s="25">
        <v>46114</v>
      </c>
      <c r="B8769" s="31">
        <v>0.16666666666666666</v>
      </c>
      <c r="C8769" s="46"/>
      <c r="D8769" s="29">
        <v>46114.166666666664</v>
      </c>
      <c r="E8769" s="15" t="str">
        <f>IF(AND($B$6=NB!$A$17,$B$8&gt;0),'Ersparnisberechnung Sommertarif'!$B$8*SLP!C8749,"")</f>
        <v/>
      </c>
    </row>
    <row r="8770" spans="1:5" x14ac:dyDescent="0.3">
      <c r="A8770" s="25">
        <v>46114</v>
      </c>
      <c r="B8770" s="31">
        <v>0.17708333333333334</v>
      </c>
      <c r="C8770" s="46"/>
      <c r="D8770" s="29">
        <v>46114.177083333336</v>
      </c>
      <c r="E8770" s="15" t="str">
        <f>IF(AND($B$6=NB!$A$17,$B$8&gt;0),'Ersparnisberechnung Sommertarif'!$B$8*SLP!C8750,"")</f>
        <v/>
      </c>
    </row>
    <row r="8771" spans="1:5" x14ac:dyDescent="0.3">
      <c r="A8771" s="25">
        <v>46114</v>
      </c>
      <c r="B8771" s="31">
        <v>0.1875</v>
      </c>
      <c r="C8771" s="46"/>
      <c r="D8771" s="29">
        <v>46114.1875</v>
      </c>
      <c r="E8771" s="15" t="str">
        <f>IF(AND($B$6=NB!$A$17,$B$8&gt;0),'Ersparnisberechnung Sommertarif'!$B$8*SLP!C8751,"")</f>
        <v/>
      </c>
    </row>
    <row r="8772" spans="1:5" x14ac:dyDescent="0.3">
      <c r="A8772" s="25">
        <v>46114</v>
      </c>
      <c r="B8772" s="31">
        <v>0.19791666666666666</v>
      </c>
      <c r="C8772" s="46"/>
      <c r="D8772" s="29">
        <v>46114.197916666664</v>
      </c>
      <c r="E8772" s="15" t="str">
        <f>IF(AND($B$6=NB!$A$17,$B$8&gt;0),'Ersparnisberechnung Sommertarif'!$B$8*SLP!C8752,"")</f>
        <v/>
      </c>
    </row>
    <row r="8773" spans="1:5" x14ac:dyDescent="0.3">
      <c r="A8773" s="25">
        <v>46114</v>
      </c>
      <c r="B8773" s="31">
        <v>0.20833333333333334</v>
      </c>
      <c r="C8773" s="46"/>
      <c r="D8773" s="29">
        <v>46114.208333333336</v>
      </c>
      <c r="E8773" s="15" t="str">
        <f>IF(AND($B$6=NB!$A$17,$B$8&gt;0),'Ersparnisberechnung Sommertarif'!$B$8*SLP!C8753,"")</f>
        <v/>
      </c>
    </row>
    <row r="8774" spans="1:5" x14ac:dyDescent="0.3">
      <c r="A8774" s="25">
        <v>46114</v>
      </c>
      <c r="B8774" s="31">
        <v>0.21875</v>
      </c>
      <c r="C8774" s="46"/>
      <c r="D8774" s="29">
        <v>46114.21875</v>
      </c>
      <c r="E8774" s="15" t="str">
        <f>IF(AND($B$6=NB!$A$17,$B$8&gt;0),'Ersparnisberechnung Sommertarif'!$B$8*SLP!C8754,"")</f>
        <v/>
      </c>
    </row>
    <row r="8775" spans="1:5" x14ac:dyDescent="0.3">
      <c r="A8775" s="25">
        <v>46114</v>
      </c>
      <c r="B8775" s="31">
        <v>0.22916666666666666</v>
      </c>
      <c r="C8775" s="46"/>
      <c r="D8775" s="29">
        <v>46114.229166666664</v>
      </c>
      <c r="E8775" s="15" t="str">
        <f>IF(AND($B$6=NB!$A$17,$B$8&gt;0),'Ersparnisberechnung Sommertarif'!$B$8*SLP!C8755,"")</f>
        <v/>
      </c>
    </row>
    <row r="8776" spans="1:5" x14ac:dyDescent="0.3">
      <c r="A8776" s="25">
        <v>46114</v>
      </c>
      <c r="B8776" s="31">
        <v>0.23958333333333334</v>
      </c>
      <c r="C8776" s="46"/>
      <c r="D8776" s="29">
        <v>46114.239583333336</v>
      </c>
      <c r="E8776" s="15" t="str">
        <f>IF(AND($B$6=NB!$A$17,$B$8&gt;0),'Ersparnisberechnung Sommertarif'!$B$8*SLP!C8756,"")</f>
        <v/>
      </c>
    </row>
    <row r="8777" spans="1:5" x14ac:dyDescent="0.3">
      <c r="A8777" s="25">
        <v>46114</v>
      </c>
      <c r="B8777" s="31">
        <v>0.25</v>
      </c>
      <c r="C8777" s="46"/>
      <c r="D8777" s="29">
        <v>46114.25</v>
      </c>
      <c r="E8777" s="15" t="str">
        <f>IF(AND($B$6=NB!$A$17,$B$8&gt;0),'Ersparnisberechnung Sommertarif'!$B$8*SLP!C8757,"")</f>
        <v/>
      </c>
    </row>
    <row r="8778" spans="1:5" x14ac:dyDescent="0.3">
      <c r="A8778" s="25">
        <v>46114</v>
      </c>
      <c r="B8778" s="31">
        <v>0.26041666666666669</v>
      </c>
      <c r="C8778" s="46"/>
      <c r="D8778" s="29">
        <v>46114.260416666664</v>
      </c>
      <c r="E8778" s="15" t="str">
        <f>IF(AND($B$6=NB!$A$17,$B$8&gt;0),'Ersparnisberechnung Sommertarif'!$B$8*SLP!C8758,"")</f>
        <v/>
      </c>
    </row>
    <row r="8779" spans="1:5" x14ac:dyDescent="0.3">
      <c r="A8779" s="25">
        <v>46114</v>
      </c>
      <c r="B8779" s="31">
        <v>0.27083333333333331</v>
      </c>
      <c r="C8779" s="46"/>
      <c r="D8779" s="29">
        <v>46114.270833333336</v>
      </c>
      <c r="E8779" s="15" t="str">
        <f>IF(AND($B$6=NB!$A$17,$B$8&gt;0),'Ersparnisberechnung Sommertarif'!$B$8*SLP!C8759,"")</f>
        <v/>
      </c>
    </row>
    <row r="8780" spans="1:5" x14ac:dyDescent="0.3">
      <c r="A8780" s="25">
        <v>46114</v>
      </c>
      <c r="B8780" s="31">
        <v>0.28125</v>
      </c>
      <c r="C8780" s="46"/>
      <c r="D8780" s="29">
        <v>46114.28125</v>
      </c>
      <c r="E8780" s="15" t="str">
        <f>IF(AND($B$6=NB!$A$17,$B$8&gt;0),'Ersparnisberechnung Sommertarif'!$B$8*SLP!C8760,"")</f>
        <v/>
      </c>
    </row>
    <row r="8781" spans="1:5" x14ac:dyDescent="0.3">
      <c r="A8781" s="25">
        <v>46114</v>
      </c>
      <c r="B8781" s="31">
        <v>0.29166666666666669</v>
      </c>
      <c r="C8781" s="46"/>
      <c r="D8781" s="29">
        <v>46114.291666666664</v>
      </c>
      <c r="E8781" s="15" t="str">
        <f>IF(AND($B$6=NB!$A$17,$B$8&gt;0),'Ersparnisberechnung Sommertarif'!$B$8*SLP!C8761,"")</f>
        <v/>
      </c>
    </row>
    <row r="8782" spans="1:5" x14ac:dyDescent="0.3">
      <c r="A8782" s="25">
        <v>46114</v>
      </c>
      <c r="B8782" s="31">
        <v>0.30208333333333331</v>
      </c>
      <c r="C8782" s="46"/>
      <c r="D8782" s="29">
        <v>46114.302083333336</v>
      </c>
      <c r="E8782" s="15" t="str">
        <f>IF(AND($B$6=NB!$A$17,$B$8&gt;0),'Ersparnisberechnung Sommertarif'!$B$8*SLP!C8762,"")</f>
        <v/>
      </c>
    </row>
    <row r="8783" spans="1:5" x14ac:dyDescent="0.3">
      <c r="A8783" s="25">
        <v>46114</v>
      </c>
      <c r="B8783" s="31">
        <v>0.3125</v>
      </c>
      <c r="C8783" s="46"/>
      <c r="D8783" s="29">
        <v>46114.3125</v>
      </c>
      <c r="E8783" s="15" t="str">
        <f>IF(AND($B$6=NB!$A$17,$B$8&gt;0),'Ersparnisberechnung Sommertarif'!$B$8*SLP!C8763,"")</f>
        <v/>
      </c>
    </row>
    <row r="8784" spans="1:5" x14ac:dyDescent="0.3">
      <c r="A8784" s="25">
        <v>46114</v>
      </c>
      <c r="B8784" s="31">
        <v>0.32291666666666669</v>
      </c>
      <c r="C8784" s="46"/>
      <c r="D8784" s="29">
        <v>46114.322916666664</v>
      </c>
      <c r="E8784" s="15" t="str">
        <f>IF(AND($B$6=NB!$A$17,$B$8&gt;0),'Ersparnisberechnung Sommertarif'!$B$8*SLP!C8764,"")</f>
        <v/>
      </c>
    </row>
    <row r="8785" spans="1:5" x14ac:dyDescent="0.3">
      <c r="A8785" s="25">
        <v>46114</v>
      </c>
      <c r="B8785" s="31">
        <v>0.33333333333333331</v>
      </c>
      <c r="C8785" s="46"/>
      <c r="D8785" s="29">
        <v>46114.333333333336</v>
      </c>
      <c r="E8785" s="15" t="str">
        <f>IF(AND($B$6=NB!$A$17,$B$8&gt;0),'Ersparnisberechnung Sommertarif'!$B$8*SLP!C8765,"")</f>
        <v/>
      </c>
    </row>
    <row r="8786" spans="1:5" x14ac:dyDescent="0.3">
      <c r="A8786" s="25">
        <v>46114</v>
      </c>
      <c r="B8786" s="31">
        <v>0.34375</v>
      </c>
      <c r="C8786" s="46"/>
      <c r="D8786" s="29">
        <v>46114.34375</v>
      </c>
      <c r="E8786" s="15" t="str">
        <f>IF(AND($B$6=NB!$A$17,$B$8&gt;0),'Ersparnisberechnung Sommertarif'!$B$8*SLP!C8766,"")</f>
        <v/>
      </c>
    </row>
    <row r="8787" spans="1:5" x14ac:dyDescent="0.3">
      <c r="A8787" s="25">
        <v>46114</v>
      </c>
      <c r="B8787" s="31">
        <v>0.35416666666666669</v>
      </c>
      <c r="C8787" s="46"/>
      <c r="D8787" s="29">
        <v>46114.354166666664</v>
      </c>
      <c r="E8787" s="15" t="str">
        <f>IF(AND($B$6=NB!$A$17,$B$8&gt;0),'Ersparnisberechnung Sommertarif'!$B$8*SLP!C8767,"")</f>
        <v/>
      </c>
    </row>
    <row r="8788" spans="1:5" x14ac:dyDescent="0.3">
      <c r="A8788" s="25">
        <v>46114</v>
      </c>
      <c r="B8788" s="31">
        <v>0.36458333333333331</v>
      </c>
      <c r="C8788" s="46"/>
      <c r="D8788" s="29">
        <v>46114.364583333336</v>
      </c>
      <c r="E8788" s="15" t="str">
        <f>IF(AND($B$6=NB!$A$17,$B$8&gt;0),'Ersparnisberechnung Sommertarif'!$B$8*SLP!C8768,"")</f>
        <v/>
      </c>
    </row>
    <row r="8789" spans="1:5" x14ac:dyDescent="0.3">
      <c r="A8789" s="25">
        <v>46114</v>
      </c>
      <c r="B8789" s="31">
        <v>0.375</v>
      </c>
      <c r="C8789" s="46"/>
      <c r="D8789" s="29">
        <v>46114.375</v>
      </c>
      <c r="E8789" s="15" t="str">
        <f>IF(AND($B$6=NB!$A$17,$B$8&gt;0),'Ersparnisberechnung Sommertarif'!$B$8*SLP!C8769,"")</f>
        <v/>
      </c>
    </row>
    <row r="8790" spans="1:5" x14ac:dyDescent="0.3">
      <c r="A8790" s="25">
        <v>46114</v>
      </c>
      <c r="B8790" s="31">
        <v>0.38541666666666669</v>
      </c>
      <c r="C8790" s="46"/>
      <c r="D8790" s="29">
        <v>46114.385416666664</v>
      </c>
      <c r="E8790" s="15" t="str">
        <f>IF(AND($B$6=NB!$A$17,$B$8&gt;0),'Ersparnisberechnung Sommertarif'!$B$8*SLP!C8770,"")</f>
        <v/>
      </c>
    </row>
    <row r="8791" spans="1:5" x14ac:dyDescent="0.3">
      <c r="A8791" s="25">
        <v>46114</v>
      </c>
      <c r="B8791" s="31">
        <v>0.39583333333333331</v>
      </c>
      <c r="C8791" s="46"/>
      <c r="D8791" s="29">
        <v>46114.395833333336</v>
      </c>
      <c r="E8791" s="15" t="str">
        <f>IF(AND($B$6=NB!$A$17,$B$8&gt;0),'Ersparnisberechnung Sommertarif'!$B$8*SLP!C8771,"")</f>
        <v/>
      </c>
    </row>
    <row r="8792" spans="1:5" x14ac:dyDescent="0.3">
      <c r="A8792" s="25">
        <v>46114</v>
      </c>
      <c r="B8792" s="31">
        <v>0.40625</v>
      </c>
      <c r="C8792" s="46"/>
      <c r="D8792" s="29">
        <v>46114.40625</v>
      </c>
      <c r="E8792" s="15" t="str">
        <f>IF(AND($B$6=NB!$A$17,$B$8&gt;0),'Ersparnisberechnung Sommertarif'!$B$8*SLP!C8772,"")</f>
        <v/>
      </c>
    </row>
    <row r="8793" spans="1:5" x14ac:dyDescent="0.3">
      <c r="A8793" s="25">
        <v>46114</v>
      </c>
      <c r="B8793" s="31">
        <v>0.41666666666666669</v>
      </c>
      <c r="C8793" s="46"/>
      <c r="D8793" s="29">
        <v>46114.416666666664</v>
      </c>
      <c r="E8793" s="15" t="str">
        <f>IF(AND($B$6=NB!$A$17,$B$8&gt;0),'Ersparnisberechnung Sommertarif'!$B$8*SLP!C8773,"")</f>
        <v/>
      </c>
    </row>
    <row r="8794" spans="1:5" x14ac:dyDescent="0.3">
      <c r="A8794" s="25">
        <v>46114</v>
      </c>
      <c r="B8794" s="31">
        <v>0.42708333333333331</v>
      </c>
      <c r="C8794" s="46"/>
      <c r="D8794" s="29">
        <v>46114.427083333336</v>
      </c>
      <c r="E8794" s="15" t="str">
        <f>IF(AND($B$6=NB!$A$17,$B$8&gt;0),'Ersparnisberechnung Sommertarif'!$B$8*SLP!C8774,"")</f>
        <v/>
      </c>
    </row>
    <row r="8795" spans="1:5" x14ac:dyDescent="0.3">
      <c r="A8795" s="25">
        <v>46114</v>
      </c>
      <c r="B8795" s="31">
        <v>0.4375</v>
      </c>
      <c r="C8795" s="46"/>
      <c r="D8795" s="29">
        <v>46114.4375</v>
      </c>
      <c r="E8795" s="15" t="str">
        <f>IF(AND($B$6=NB!$A$17,$B$8&gt;0),'Ersparnisberechnung Sommertarif'!$B$8*SLP!C8775,"")</f>
        <v/>
      </c>
    </row>
    <row r="8796" spans="1:5" x14ac:dyDescent="0.3">
      <c r="A8796" s="25">
        <v>46114</v>
      </c>
      <c r="B8796" s="31">
        <v>0.44791666666666669</v>
      </c>
      <c r="C8796" s="46"/>
      <c r="D8796" s="29">
        <v>46114.447916666664</v>
      </c>
      <c r="E8796" s="15" t="str">
        <f>IF(AND($B$6=NB!$A$17,$B$8&gt;0),'Ersparnisberechnung Sommertarif'!$B$8*SLP!C8776,"")</f>
        <v/>
      </c>
    </row>
    <row r="8797" spans="1:5" x14ac:dyDescent="0.3">
      <c r="A8797" s="25">
        <v>46114</v>
      </c>
      <c r="B8797" s="31">
        <v>0.45833333333333331</v>
      </c>
      <c r="C8797" s="46"/>
      <c r="D8797" s="29">
        <v>46114.458333333336</v>
      </c>
      <c r="E8797" s="15" t="str">
        <f>IF(AND($B$6=NB!$A$17,$B$8&gt;0),'Ersparnisberechnung Sommertarif'!$B$8*SLP!C8777,"")</f>
        <v/>
      </c>
    </row>
    <row r="8798" spans="1:5" x14ac:dyDescent="0.3">
      <c r="A8798" s="25">
        <v>46114</v>
      </c>
      <c r="B8798" s="31">
        <v>0.46875</v>
      </c>
      <c r="C8798" s="46"/>
      <c r="D8798" s="29">
        <v>46114.46875</v>
      </c>
      <c r="E8798" s="15" t="str">
        <f>IF(AND($B$6=NB!$A$17,$B$8&gt;0),'Ersparnisberechnung Sommertarif'!$B$8*SLP!C8778,"")</f>
        <v/>
      </c>
    </row>
    <row r="8799" spans="1:5" x14ac:dyDescent="0.3">
      <c r="A8799" s="25">
        <v>46114</v>
      </c>
      <c r="B8799" s="31">
        <v>0.47916666666666669</v>
      </c>
      <c r="C8799" s="46"/>
      <c r="D8799" s="29">
        <v>46114.479166666664</v>
      </c>
      <c r="E8799" s="15" t="str">
        <f>IF(AND($B$6=NB!$A$17,$B$8&gt;0),'Ersparnisberechnung Sommertarif'!$B$8*SLP!C8779,"")</f>
        <v/>
      </c>
    </row>
    <row r="8800" spans="1:5" x14ac:dyDescent="0.3">
      <c r="A8800" s="25">
        <v>46114</v>
      </c>
      <c r="B8800" s="31">
        <v>0.48958333333333331</v>
      </c>
      <c r="C8800" s="46"/>
      <c r="D8800" s="29">
        <v>46114.489583333336</v>
      </c>
      <c r="E8800" s="15" t="str">
        <f>IF(AND($B$6=NB!$A$17,$B$8&gt;0),'Ersparnisberechnung Sommertarif'!$B$8*SLP!C8780,"")</f>
        <v/>
      </c>
    </row>
    <row r="8801" spans="1:5" x14ac:dyDescent="0.3">
      <c r="A8801" s="25">
        <v>46114</v>
      </c>
      <c r="B8801" s="31">
        <v>0.5</v>
      </c>
      <c r="C8801" s="46"/>
      <c r="D8801" s="29">
        <v>46114.5</v>
      </c>
      <c r="E8801" s="15" t="str">
        <f>IF(AND($B$6=NB!$A$17,$B$8&gt;0),'Ersparnisberechnung Sommertarif'!$B$8*SLP!C8781,"")</f>
        <v/>
      </c>
    </row>
    <row r="8802" spans="1:5" x14ac:dyDescent="0.3">
      <c r="A8802" s="25">
        <v>46114</v>
      </c>
      <c r="B8802" s="31">
        <v>0.51041666666666663</v>
      </c>
      <c r="C8802" s="46"/>
      <c r="D8802" s="29">
        <v>46114.510416666664</v>
      </c>
      <c r="E8802" s="15" t="str">
        <f>IF(AND($B$6=NB!$A$17,$B$8&gt;0),'Ersparnisberechnung Sommertarif'!$B$8*SLP!C8782,"")</f>
        <v/>
      </c>
    </row>
    <row r="8803" spans="1:5" x14ac:dyDescent="0.3">
      <c r="A8803" s="25">
        <v>46114</v>
      </c>
      <c r="B8803" s="31">
        <v>0.52083333333333337</v>
      </c>
      <c r="C8803" s="46"/>
      <c r="D8803" s="29">
        <v>46114.520833333336</v>
      </c>
      <c r="E8803" s="15" t="str">
        <f>IF(AND($B$6=NB!$A$17,$B$8&gt;0),'Ersparnisberechnung Sommertarif'!$B$8*SLP!C8783,"")</f>
        <v/>
      </c>
    </row>
    <row r="8804" spans="1:5" x14ac:dyDescent="0.3">
      <c r="A8804" s="25">
        <v>46114</v>
      </c>
      <c r="B8804" s="31">
        <v>0.53125</v>
      </c>
      <c r="C8804" s="46"/>
      <c r="D8804" s="29">
        <v>46114.53125</v>
      </c>
      <c r="E8804" s="15" t="str">
        <f>IF(AND($B$6=NB!$A$17,$B$8&gt;0),'Ersparnisberechnung Sommertarif'!$B$8*SLP!C8784,"")</f>
        <v/>
      </c>
    </row>
    <row r="8805" spans="1:5" x14ac:dyDescent="0.3">
      <c r="A8805" s="25">
        <v>46114</v>
      </c>
      <c r="B8805" s="31">
        <v>0.54166666666666663</v>
      </c>
      <c r="C8805" s="46"/>
      <c r="D8805" s="29">
        <v>46114.541666666664</v>
      </c>
      <c r="E8805" s="15" t="str">
        <f>IF(AND($B$6=NB!$A$17,$B$8&gt;0),'Ersparnisberechnung Sommertarif'!$B$8*SLP!C8785,"")</f>
        <v/>
      </c>
    </row>
    <row r="8806" spans="1:5" x14ac:dyDescent="0.3">
      <c r="A8806" s="25">
        <v>46114</v>
      </c>
      <c r="B8806" s="31">
        <v>0.55208333333333337</v>
      </c>
      <c r="C8806" s="46"/>
      <c r="D8806" s="29">
        <v>46114.552083333336</v>
      </c>
      <c r="E8806" s="15" t="str">
        <f>IF(AND($B$6=NB!$A$17,$B$8&gt;0),'Ersparnisberechnung Sommertarif'!$B$8*SLP!C8786,"")</f>
        <v/>
      </c>
    </row>
    <row r="8807" spans="1:5" x14ac:dyDescent="0.3">
      <c r="A8807" s="25">
        <v>46114</v>
      </c>
      <c r="B8807" s="31">
        <v>0.5625</v>
      </c>
      <c r="C8807" s="46"/>
      <c r="D8807" s="29">
        <v>46114.5625</v>
      </c>
      <c r="E8807" s="15" t="str">
        <f>IF(AND($B$6=NB!$A$17,$B$8&gt;0),'Ersparnisberechnung Sommertarif'!$B$8*SLP!C8787,"")</f>
        <v/>
      </c>
    </row>
    <row r="8808" spans="1:5" x14ac:dyDescent="0.3">
      <c r="A8808" s="25">
        <v>46114</v>
      </c>
      <c r="B8808" s="31">
        <v>0.57291666666666663</v>
      </c>
      <c r="C8808" s="46"/>
      <c r="D8808" s="29">
        <v>46114.572916666664</v>
      </c>
      <c r="E8808" s="15" t="str">
        <f>IF(AND($B$6=NB!$A$17,$B$8&gt;0),'Ersparnisberechnung Sommertarif'!$B$8*SLP!C8788,"")</f>
        <v/>
      </c>
    </row>
    <row r="8809" spans="1:5" x14ac:dyDescent="0.3">
      <c r="A8809" s="25">
        <v>46114</v>
      </c>
      <c r="B8809" s="31">
        <v>0.58333333333333337</v>
      </c>
      <c r="C8809" s="46"/>
      <c r="D8809" s="29">
        <v>46114.583333333336</v>
      </c>
      <c r="E8809" s="15" t="str">
        <f>IF(AND($B$6=NB!$A$17,$B$8&gt;0),'Ersparnisberechnung Sommertarif'!$B$8*SLP!C8789,"")</f>
        <v/>
      </c>
    </row>
    <row r="8810" spans="1:5" x14ac:dyDescent="0.3">
      <c r="A8810" s="25">
        <v>46114</v>
      </c>
      <c r="B8810" s="31">
        <v>0.59375</v>
      </c>
      <c r="C8810" s="46"/>
      <c r="D8810" s="29">
        <v>46114.59375</v>
      </c>
      <c r="E8810" s="15" t="str">
        <f>IF(AND($B$6=NB!$A$17,$B$8&gt;0),'Ersparnisberechnung Sommertarif'!$B$8*SLP!C8790,"")</f>
        <v/>
      </c>
    </row>
    <row r="8811" spans="1:5" x14ac:dyDescent="0.3">
      <c r="A8811" s="25">
        <v>46114</v>
      </c>
      <c r="B8811" s="31">
        <v>0.60416666666666663</v>
      </c>
      <c r="C8811" s="46"/>
      <c r="D8811" s="29">
        <v>46114.604166666664</v>
      </c>
      <c r="E8811" s="15" t="str">
        <f>IF(AND($B$6=NB!$A$17,$B$8&gt;0),'Ersparnisberechnung Sommertarif'!$B$8*SLP!C8791,"")</f>
        <v/>
      </c>
    </row>
    <row r="8812" spans="1:5" x14ac:dyDescent="0.3">
      <c r="A8812" s="25">
        <v>46114</v>
      </c>
      <c r="B8812" s="31">
        <v>0.61458333333333337</v>
      </c>
      <c r="C8812" s="46"/>
      <c r="D8812" s="29">
        <v>46114.614583333336</v>
      </c>
      <c r="E8812" s="15" t="str">
        <f>IF(AND($B$6=NB!$A$17,$B$8&gt;0),'Ersparnisberechnung Sommertarif'!$B$8*SLP!C8792,"")</f>
        <v/>
      </c>
    </row>
    <row r="8813" spans="1:5" x14ac:dyDescent="0.3">
      <c r="A8813" s="25">
        <v>46114</v>
      </c>
      <c r="B8813" s="31">
        <v>0.625</v>
      </c>
      <c r="C8813" s="46"/>
      <c r="D8813" s="29">
        <v>46114.625</v>
      </c>
      <c r="E8813" s="15" t="str">
        <f>IF(AND($B$6=NB!$A$17,$B$8&gt;0),'Ersparnisberechnung Sommertarif'!$B$8*SLP!C8793,"")</f>
        <v/>
      </c>
    </row>
    <row r="8814" spans="1:5" x14ac:dyDescent="0.3">
      <c r="A8814" s="25">
        <v>46114</v>
      </c>
      <c r="B8814" s="31">
        <v>0.63541666666666663</v>
      </c>
      <c r="C8814" s="46"/>
      <c r="D8814" s="29">
        <v>46114.635416666664</v>
      </c>
      <c r="E8814" s="15" t="str">
        <f>IF(AND($B$6=NB!$A$17,$B$8&gt;0),'Ersparnisberechnung Sommertarif'!$B$8*SLP!C8794,"")</f>
        <v/>
      </c>
    </row>
    <row r="8815" spans="1:5" x14ac:dyDescent="0.3">
      <c r="A8815" s="25">
        <v>46114</v>
      </c>
      <c r="B8815" s="31">
        <v>0.64583333333333337</v>
      </c>
      <c r="C8815" s="46"/>
      <c r="D8815" s="29">
        <v>46114.645833333336</v>
      </c>
      <c r="E8815" s="15" t="str">
        <f>IF(AND($B$6=NB!$A$17,$B$8&gt;0),'Ersparnisberechnung Sommertarif'!$B$8*SLP!C8795,"")</f>
        <v/>
      </c>
    </row>
    <row r="8816" spans="1:5" x14ac:dyDescent="0.3">
      <c r="A8816" s="25">
        <v>46114</v>
      </c>
      <c r="B8816" s="31">
        <v>0.65625</v>
      </c>
      <c r="C8816" s="46"/>
      <c r="D8816" s="29">
        <v>46114.65625</v>
      </c>
      <c r="E8816" s="15" t="str">
        <f>IF(AND($B$6=NB!$A$17,$B$8&gt;0),'Ersparnisberechnung Sommertarif'!$B$8*SLP!C8796,"")</f>
        <v/>
      </c>
    </row>
    <row r="8817" spans="1:5" x14ac:dyDescent="0.3">
      <c r="A8817" s="25">
        <v>46114</v>
      </c>
      <c r="B8817" s="31">
        <v>0.66666666666666663</v>
      </c>
      <c r="C8817" s="46"/>
      <c r="D8817" s="29">
        <v>46114.666666666664</v>
      </c>
      <c r="E8817" s="15" t="str">
        <f>IF(AND($B$6=NB!$A$17,$B$8&gt;0),'Ersparnisberechnung Sommertarif'!$B$8*SLP!C8797,"")</f>
        <v/>
      </c>
    </row>
    <row r="8818" spans="1:5" x14ac:dyDescent="0.3">
      <c r="A8818" s="25">
        <v>46114</v>
      </c>
      <c r="B8818" s="31">
        <v>0.67708333333333337</v>
      </c>
      <c r="C8818" s="46"/>
      <c r="D8818" s="29">
        <v>46114.677083333336</v>
      </c>
      <c r="E8818" s="15" t="str">
        <f>IF(AND($B$6=NB!$A$17,$B$8&gt;0),'Ersparnisberechnung Sommertarif'!$B$8*SLP!C8798,"")</f>
        <v/>
      </c>
    </row>
    <row r="8819" spans="1:5" x14ac:dyDescent="0.3">
      <c r="A8819" s="25">
        <v>46114</v>
      </c>
      <c r="B8819" s="31">
        <v>0.6875</v>
      </c>
      <c r="C8819" s="46"/>
      <c r="D8819" s="29">
        <v>46114.6875</v>
      </c>
      <c r="E8819" s="15" t="str">
        <f>IF(AND($B$6=NB!$A$17,$B$8&gt;0),'Ersparnisberechnung Sommertarif'!$B$8*SLP!C8799,"")</f>
        <v/>
      </c>
    </row>
    <row r="8820" spans="1:5" x14ac:dyDescent="0.3">
      <c r="A8820" s="25">
        <v>46114</v>
      </c>
      <c r="B8820" s="31">
        <v>0.69791666666666663</v>
      </c>
      <c r="C8820" s="46"/>
      <c r="D8820" s="29">
        <v>46114.697916666664</v>
      </c>
      <c r="E8820" s="15" t="str">
        <f>IF(AND($B$6=NB!$A$17,$B$8&gt;0),'Ersparnisberechnung Sommertarif'!$B$8*SLP!C8800,"")</f>
        <v/>
      </c>
    </row>
    <row r="8821" spans="1:5" x14ac:dyDescent="0.3">
      <c r="A8821" s="25">
        <v>46114</v>
      </c>
      <c r="B8821" s="31">
        <v>0.70833333333333337</v>
      </c>
      <c r="C8821" s="46"/>
      <c r="D8821" s="29">
        <v>46114.708333333336</v>
      </c>
      <c r="E8821" s="15" t="str">
        <f>IF(AND($B$6=NB!$A$17,$B$8&gt;0),'Ersparnisberechnung Sommertarif'!$B$8*SLP!C8801,"")</f>
        <v/>
      </c>
    </row>
    <row r="8822" spans="1:5" x14ac:dyDescent="0.3">
      <c r="A8822" s="25">
        <v>46114</v>
      </c>
      <c r="B8822" s="31">
        <v>0.71875</v>
      </c>
      <c r="C8822" s="46"/>
      <c r="D8822" s="29">
        <v>46114.71875</v>
      </c>
      <c r="E8822" s="15" t="str">
        <f>IF(AND($B$6=NB!$A$17,$B$8&gt;0),'Ersparnisberechnung Sommertarif'!$B$8*SLP!C8802,"")</f>
        <v/>
      </c>
    </row>
    <row r="8823" spans="1:5" x14ac:dyDescent="0.3">
      <c r="A8823" s="25">
        <v>46114</v>
      </c>
      <c r="B8823" s="31">
        <v>0.72916666666666663</v>
      </c>
      <c r="C8823" s="46"/>
      <c r="D8823" s="29">
        <v>46114.729166666664</v>
      </c>
      <c r="E8823" s="15" t="str">
        <f>IF(AND($B$6=NB!$A$17,$B$8&gt;0),'Ersparnisberechnung Sommertarif'!$B$8*SLP!C8803,"")</f>
        <v/>
      </c>
    </row>
    <row r="8824" spans="1:5" x14ac:dyDescent="0.3">
      <c r="A8824" s="25">
        <v>46114</v>
      </c>
      <c r="B8824" s="31">
        <v>0.73958333333333337</v>
      </c>
      <c r="C8824" s="46"/>
      <c r="D8824" s="29">
        <v>46114.739583333336</v>
      </c>
      <c r="E8824" s="15" t="str">
        <f>IF(AND($B$6=NB!$A$17,$B$8&gt;0),'Ersparnisberechnung Sommertarif'!$B$8*SLP!C8804,"")</f>
        <v/>
      </c>
    </row>
    <row r="8825" spans="1:5" x14ac:dyDescent="0.3">
      <c r="A8825" s="25">
        <v>46114</v>
      </c>
      <c r="B8825" s="31">
        <v>0.75</v>
      </c>
      <c r="C8825" s="46"/>
      <c r="D8825" s="29">
        <v>46114.75</v>
      </c>
      <c r="E8825" s="15" t="str">
        <f>IF(AND($B$6=NB!$A$17,$B$8&gt;0),'Ersparnisberechnung Sommertarif'!$B$8*SLP!C8805,"")</f>
        <v/>
      </c>
    </row>
    <row r="8826" spans="1:5" x14ac:dyDescent="0.3">
      <c r="A8826" s="25">
        <v>46114</v>
      </c>
      <c r="B8826" s="31">
        <v>0.76041666666666663</v>
      </c>
      <c r="C8826" s="46"/>
      <c r="D8826" s="29">
        <v>46114.760416666664</v>
      </c>
      <c r="E8826" s="15" t="str">
        <f>IF(AND($B$6=NB!$A$17,$B$8&gt;0),'Ersparnisberechnung Sommertarif'!$B$8*SLP!C8806,"")</f>
        <v/>
      </c>
    </row>
    <row r="8827" spans="1:5" x14ac:dyDescent="0.3">
      <c r="A8827" s="25">
        <v>46114</v>
      </c>
      <c r="B8827" s="31">
        <v>0.77083333333333337</v>
      </c>
      <c r="C8827" s="46"/>
      <c r="D8827" s="29">
        <v>46114.770833333336</v>
      </c>
      <c r="E8827" s="15" t="str">
        <f>IF(AND($B$6=NB!$A$17,$B$8&gt;0),'Ersparnisberechnung Sommertarif'!$B$8*SLP!C8807,"")</f>
        <v/>
      </c>
    </row>
    <row r="8828" spans="1:5" x14ac:dyDescent="0.3">
      <c r="A8828" s="25">
        <v>46114</v>
      </c>
      <c r="B8828" s="31">
        <v>0.78125</v>
      </c>
      <c r="C8828" s="46"/>
      <c r="D8828" s="29">
        <v>46114.78125</v>
      </c>
      <c r="E8828" s="15" t="str">
        <f>IF(AND($B$6=NB!$A$17,$B$8&gt;0),'Ersparnisberechnung Sommertarif'!$B$8*SLP!C8808,"")</f>
        <v/>
      </c>
    </row>
    <row r="8829" spans="1:5" x14ac:dyDescent="0.3">
      <c r="A8829" s="25">
        <v>46114</v>
      </c>
      <c r="B8829" s="31">
        <v>0.79166666666666663</v>
      </c>
      <c r="C8829" s="46"/>
      <c r="D8829" s="29">
        <v>46114.791666666664</v>
      </c>
      <c r="E8829" s="15" t="str">
        <f>IF(AND($B$6=NB!$A$17,$B$8&gt;0),'Ersparnisberechnung Sommertarif'!$B$8*SLP!C8809,"")</f>
        <v/>
      </c>
    </row>
    <row r="8830" spans="1:5" x14ac:dyDescent="0.3">
      <c r="A8830" s="25">
        <v>46114</v>
      </c>
      <c r="B8830" s="31">
        <v>0.80208333333333337</v>
      </c>
      <c r="C8830" s="46"/>
      <c r="D8830" s="29">
        <v>46114.802083333336</v>
      </c>
      <c r="E8830" s="15" t="str">
        <f>IF(AND($B$6=NB!$A$17,$B$8&gt;0),'Ersparnisberechnung Sommertarif'!$B$8*SLP!C8810,"")</f>
        <v/>
      </c>
    </row>
    <row r="8831" spans="1:5" x14ac:dyDescent="0.3">
      <c r="A8831" s="25">
        <v>46114</v>
      </c>
      <c r="B8831" s="31">
        <v>0.8125</v>
      </c>
      <c r="C8831" s="46"/>
      <c r="D8831" s="29">
        <v>46114.8125</v>
      </c>
      <c r="E8831" s="15" t="str">
        <f>IF(AND($B$6=NB!$A$17,$B$8&gt;0),'Ersparnisberechnung Sommertarif'!$B$8*SLP!C8811,"")</f>
        <v/>
      </c>
    </row>
    <row r="8832" spans="1:5" x14ac:dyDescent="0.3">
      <c r="A8832" s="25">
        <v>46114</v>
      </c>
      <c r="B8832" s="31">
        <v>0.82291666666666663</v>
      </c>
      <c r="C8832" s="46"/>
      <c r="D8832" s="29">
        <v>46114.822916666664</v>
      </c>
      <c r="E8832" s="15" t="str">
        <f>IF(AND($B$6=NB!$A$17,$B$8&gt;0),'Ersparnisberechnung Sommertarif'!$B$8*SLP!C8812,"")</f>
        <v/>
      </c>
    </row>
    <row r="8833" spans="1:5" x14ac:dyDescent="0.3">
      <c r="A8833" s="25">
        <v>46114</v>
      </c>
      <c r="B8833" s="31">
        <v>0.83333333333333337</v>
      </c>
      <c r="C8833" s="46"/>
      <c r="D8833" s="29">
        <v>46114.833333333336</v>
      </c>
      <c r="E8833" s="15" t="str">
        <f>IF(AND($B$6=NB!$A$17,$B$8&gt;0),'Ersparnisberechnung Sommertarif'!$B$8*SLP!C8813,"")</f>
        <v/>
      </c>
    </row>
    <row r="8834" spans="1:5" x14ac:dyDescent="0.3">
      <c r="A8834" s="25">
        <v>46114</v>
      </c>
      <c r="B8834" s="31">
        <v>0.84375</v>
      </c>
      <c r="C8834" s="46"/>
      <c r="D8834" s="29">
        <v>46114.84375</v>
      </c>
      <c r="E8834" s="15" t="str">
        <f>IF(AND($B$6=NB!$A$17,$B$8&gt;0),'Ersparnisberechnung Sommertarif'!$B$8*SLP!C8814,"")</f>
        <v/>
      </c>
    </row>
    <row r="8835" spans="1:5" x14ac:dyDescent="0.3">
      <c r="A8835" s="25">
        <v>46114</v>
      </c>
      <c r="B8835" s="31">
        <v>0.85416666666666663</v>
      </c>
      <c r="C8835" s="46"/>
      <c r="D8835" s="29">
        <v>46114.854166666664</v>
      </c>
      <c r="E8835" s="15" t="str">
        <f>IF(AND($B$6=NB!$A$17,$B$8&gt;0),'Ersparnisberechnung Sommertarif'!$B$8*SLP!C8815,"")</f>
        <v/>
      </c>
    </row>
    <row r="8836" spans="1:5" x14ac:dyDescent="0.3">
      <c r="A8836" s="25">
        <v>46114</v>
      </c>
      <c r="B8836" s="31">
        <v>0.86458333333333337</v>
      </c>
      <c r="C8836" s="46"/>
      <c r="D8836" s="29">
        <v>46114.864583333336</v>
      </c>
      <c r="E8836" s="15" t="str">
        <f>IF(AND($B$6=NB!$A$17,$B$8&gt;0),'Ersparnisberechnung Sommertarif'!$B$8*SLP!C8816,"")</f>
        <v/>
      </c>
    </row>
    <row r="8837" spans="1:5" x14ac:dyDescent="0.3">
      <c r="A8837" s="25">
        <v>46114</v>
      </c>
      <c r="B8837" s="31">
        <v>0.875</v>
      </c>
      <c r="C8837" s="46"/>
      <c r="D8837" s="29">
        <v>46114.875</v>
      </c>
      <c r="E8837" s="15" t="str">
        <f>IF(AND($B$6=NB!$A$17,$B$8&gt;0),'Ersparnisberechnung Sommertarif'!$B$8*SLP!C8817,"")</f>
        <v/>
      </c>
    </row>
    <row r="8838" spans="1:5" x14ac:dyDescent="0.3">
      <c r="A8838" s="25">
        <v>46114</v>
      </c>
      <c r="B8838" s="31">
        <v>0.88541666666666663</v>
      </c>
      <c r="C8838" s="46"/>
      <c r="D8838" s="29">
        <v>46114.885416666664</v>
      </c>
      <c r="E8838" s="15" t="str">
        <f>IF(AND($B$6=NB!$A$17,$B$8&gt;0),'Ersparnisberechnung Sommertarif'!$B$8*SLP!C8818,"")</f>
        <v/>
      </c>
    </row>
    <row r="8839" spans="1:5" x14ac:dyDescent="0.3">
      <c r="A8839" s="25">
        <v>46114</v>
      </c>
      <c r="B8839" s="31">
        <v>0.89583333333333337</v>
      </c>
      <c r="C8839" s="46"/>
      <c r="D8839" s="29">
        <v>46114.895833333336</v>
      </c>
      <c r="E8839" s="15" t="str">
        <f>IF(AND($B$6=NB!$A$17,$B$8&gt;0),'Ersparnisberechnung Sommertarif'!$B$8*SLP!C8819,"")</f>
        <v/>
      </c>
    </row>
    <row r="8840" spans="1:5" x14ac:dyDescent="0.3">
      <c r="A8840" s="25">
        <v>46114</v>
      </c>
      <c r="B8840" s="31">
        <v>0.90625</v>
      </c>
      <c r="C8840" s="46"/>
      <c r="D8840" s="29">
        <v>46114.90625</v>
      </c>
      <c r="E8840" s="15" t="str">
        <f>IF(AND($B$6=NB!$A$17,$B$8&gt;0),'Ersparnisberechnung Sommertarif'!$B$8*SLP!C8820,"")</f>
        <v/>
      </c>
    </row>
    <row r="8841" spans="1:5" x14ac:dyDescent="0.3">
      <c r="A8841" s="25">
        <v>46114</v>
      </c>
      <c r="B8841" s="31">
        <v>0.91666666666666663</v>
      </c>
      <c r="C8841" s="46"/>
      <c r="D8841" s="29">
        <v>46114.916666666664</v>
      </c>
      <c r="E8841" s="15" t="str">
        <f>IF(AND($B$6=NB!$A$17,$B$8&gt;0),'Ersparnisberechnung Sommertarif'!$B$8*SLP!C8821,"")</f>
        <v/>
      </c>
    </row>
    <row r="8842" spans="1:5" x14ac:dyDescent="0.3">
      <c r="A8842" s="25">
        <v>46114</v>
      </c>
      <c r="B8842" s="31">
        <v>0.92708333333333337</v>
      </c>
      <c r="C8842" s="46"/>
      <c r="D8842" s="29">
        <v>46114.927083333336</v>
      </c>
      <c r="E8842" s="15" t="str">
        <f>IF(AND($B$6=NB!$A$17,$B$8&gt;0),'Ersparnisberechnung Sommertarif'!$B$8*SLP!C8822,"")</f>
        <v/>
      </c>
    </row>
    <row r="8843" spans="1:5" x14ac:dyDescent="0.3">
      <c r="A8843" s="25">
        <v>46114</v>
      </c>
      <c r="B8843" s="31">
        <v>0.9375</v>
      </c>
      <c r="C8843" s="46"/>
      <c r="D8843" s="29">
        <v>46114.9375</v>
      </c>
      <c r="E8843" s="15" t="str">
        <f>IF(AND($B$6=NB!$A$17,$B$8&gt;0),'Ersparnisberechnung Sommertarif'!$B$8*SLP!C8823,"")</f>
        <v/>
      </c>
    </row>
    <row r="8844" spans="1:5" x14ac:dyDescent="0.3">
      <c r="A8844" s="25">
        <v>46114</v>
      </c>
      <c r="B8844" s="31">
        <v>0.94791666666666663</v>
      </c>
      <c r="C8844" s="46"/>
      <c r="D8844" s="29">
        <v>46114.947916666664</v>
      </c>
      <c r="E8844" s="15" t="str">
        <f>IF(AND($B$6=NB!$A$17,$B$8&gt;0),'Ersparnisberechnung Sommertarif'!$B$8*SLP!C8824,"")</f>
        <v/>
      </c>
    </row>
    <row r="8845" spans="1:5" x14ac:dyDescent="0.3">
      <c r="A8845" s="25">
        <v>46114</v>
      </c>
      <c r="B8845" s="31">
        <v>0.95833333333333337</v>
      </c>
      <c r="C8845" s="46"/>
      <c r="D8845" s="29">
        <v>46114.958333333336</v>
      </c>
      <c r="E8845" s="15" t="str">
        <f>IF(AND($B$6=NB!$A$17,$B$8&gt;0),'Ersparnisberechnung Sommertarif'!$B$8*SLP!C8825,"")</f>
        <v/>
      </c>
    </row>
    <row r="8846" spans="1:5" x14ac:dyDescent="0.3">
      <c r="A8846" s="25">
        <v>46114</v>
      </c>
      <c r="B8846" s="31">
        <v>0.96875</v>
      </c>
      <c r="C8846" s="46"/>
      <c r="D8846" s="29">
        <v>46114.96875</v>
      </c>
      <c r="E8846" s="15" t="str">
        <f>IF(AND($B$6=NB!$A$17,$B$8&gt;0),'Ersparnisberechnung Sommertarif'!$B$8*SLP!C8826,"")</f>
        <v/>
      </c>
    </row>
    <row r="8847" spans="1:5" x14ac:dyDescent="0.3">
      <c r="A8847" s="25">
        <v>46114</v>
      </c>
      <c r="B8847" s="31">
        <v>0.97916666666666663</v>
      </c>
      <c r="C8847" s="46"/>
      <c r="D8847" s="29">
        <v>46114.979166666664</v>
      </c>
      <c r="E8847" s="15" t="str">
        <f>IF(AND($B$6=NB!$A$17,$B$8&gt;0),'Ersparnisberechnung Sommertarif'!$B$8*SLP!C8827,"")</f>
        <v/>
      </c>
    </row>
    <row r="8848" spans="1:5" x14ac:dyDescent="0.3">
      <c r="A8848" s="25">
        <v>46114</v>
      </c>
      <c r="B8848" s="31">
        <v>0.98958333333333337</v>
      </c>
      <c r="C8848" s="46"/>
      <c r="D8848" s="29">
        <v>46114.989583333336</v>
      </c>
      <c r="E8848" s="15" t="str">
        <f>IF(AND($B$6=NB!$A$17,$B$8&gt;0),'Ersparnisberechnung Sommertarif'!$B$8*SLP!C8828,"")</f>
        <v/>
      </c>
    </row>
    <row r="8849" spans="1:5" x14ac:dyDescent="0.3">
      <c r="A8849" s="25">
        <v>46115</v>
      </c>
      <c r="B8849" s="31">
        <v>0</v>
      </c>
      <c r="C8849" s="46"/>
      <c r="D8849" s="29">
        <v>46115</v>
      </c>
      <c r="E8849" s="15" t="str">
        <f>IF(AND($B$6=NB!$A$17,$B$8&gt;0),'Ersparnisberechnung Sommertarif'!$B$8*SLP!C8829,"")</f>
        <v/>
      </c>
    </row>
    <row r="8850" spans="1:5" x14ac:dyDescent="0.3">
      <c r="A8850" s="25">
        <v>46115</v>
      </c>
      <c r="B8850" s="31">
        <v>1.0416666666666666E-2</v>
      </c>
      <c r="C8850" s="46"/>
      <c r="D8850" s="29">
        <v>46115.010416666664</v>
      </c>
      <c r="E8850" s="15" t="str">
        <f>IF(AND($B$6=NB!$A$17,$B$8&gt;0),'Ersparnisberechnung Sommertarif'!$B$8*SLP!C8830,"")</f>
        <v/>
      </c>
    </row>
    <row r="8851" spans="1:5" x14ac:dyDescent="0.3">
      <c r="A8851" s="25">
        <v>46115</v>
      </c>
      <c r="B8851" s="31">
        <v>2.0833333333333332E-2</v>
      </c>
      <c r="C8851" s="46"/>
      <c r="D8851" s="29">
        <v>46115.020833333336</v>
      </c>
      <c r="E8851" s="15" t="str">
        <f>IF(AND($B$6=NB!$A$17,$B$8&gt;0),'Ersparnisberechnung Sommertarif'!$B$8*SLP!C8831,"")</f>
        <v/>
      </c>
    </row>
    <row r="8852" spans="1:5" x14ac:dyDescent="0.3">
      <c r="A8852" s="25">
        <v>46115</v>
      </c>
      <c r="B8852" s="31">
        <v>3.125E-2</v>
      </c>
      <c r="C8852" s="46"/>
      <c r="D8852" s="29">
        <v>46115.03125</v>
      </c>
      <c r="E8852" s="15" t="str">
        <f>IF(AND($B$6=NB!$A$17,$B$8&gt;0),'Ersparnisberechnung Sommertarif'!$B$8*SLP!C8832,"")</f>
        <v/>
      </c>
    </row>
    <row r="8853" spans="1:5" x14ac:dyDescent="0.3">
      <c r="A8853" s="25">
        <v>46115</v>
      </c>
      <c r="B8853" s="31">
        <v>4.1666666666666664E-2</v>
      </c>
      <c r="C8853" s="46"/>
      <c r="D8853" s="29">
        <v>46115.041666666664</v>
      </c>
      <c r="E8853" s="15" t="str">
        <f>IF(AND($B$6=NB!$A$17,$B$8&gt;0),'Ersparnisberechnung Sommertarif'!$B$8*SLP!C8833,"")</f>
        <v/>
      </c>
    </row>
    <row r="8854" spans="1:5" x14ac:dyDescent="0.3">
      <c r="A8854" s="25">
        <v>46115</v>
      </c>
      <c r="B8854" s="31">
        <v>5.2083333333333336E-2</v>
      </c>
      <c r="C8854" s="46"/>
      <c r="D8854" s="29">
        <v>46115.052083333336</v>
      </c>
      <c r="E8854" s="15" t="str">
        <f>IF(AND($B$6=NB!$A$17,$B$8&gt;0),'Ersparnisberechnung Sommertarif'!$B$8*SLP!C8834,"")</f>
        <v/>
      </c>
    </row>
    <row r="8855" spans="1:5" x14ac:dyDescent="0.3">
      <c r="A8855" s="25">
        <v>46115</v>
      </c>
      <c r="B8855" s="31">
        <v>6.25E-2</v>
      </c>
      <c r="C8855" s="46"/>
      <c r="D8855" s="29">
        <v>46115.0625</v>
      </c>
      <c r="E8855" s="15" t="str">
        <f>IF(AND($B$6=NB!$A$17,$B$8&gt;0),'Ersparnisberechnung Sommertarif'!$B$8*SLP!C8835,"")</f>
        <v/>
      </c>
    </row>
    <row r="8856" spans="1:5" x14ac:dyDescent="0.3">
      <c r="A8856" s="25">
        <v>46115</v>
      </c>
      <c r="B8856" s="31">
        <v>7.2916666666666671E-2</v>
      </c>
      <c r="C8856" s="46"/>
      <c r="D8856" s="29">
        <v>46115.072916666664</v>
      </c>
      <c r="E8856" s="15" t="str">
        <f>IF(AND($B$6=NB!$A$17,$B$8&gt;0),'Ersparnisberechnung Sommertarif'!$B$8*SLP!C8836,"")</f>
        <v/>
      </c>
    </row>
    <row r="8857" spans="1:5" x14ac:dyDescent="0.3">
      <c r="A8857" s="25">
        <v>46115</v>
      </c>
      <c r="B8857" s="31">
        <v>8.3333333333333329E-2</v>
      </c>
      <c r="C8857" s="46"/>
      <c r="D8857" s="29">
        <v>46115.083333333336</v>
      </c>
      <c r="E8857" s="15" t="str">
        <f>IF(AND($B$6=NB!$A$17,$B$8&gt;0),'Ersparnisberechnung Sommertarif'!$B$8*SLP!C8837,"")</f>
        <v/>
      </c>
    </row>
    <row r="8858" spans="1:5" x14ac:dyDescent="0.3">
      <c r="A8858" s="25">
        <v>46115</v>
      </c>
      <c r="B8858" s="31">
        <v>9.375E-2</v>
      </c>
      <c r="C8858" s="46"/>
      <c r="D8858" s="29">
        <v>46115.09375</v>
      </c>
      <c r="E8858" s="15" t="str">
        <f>IF(AND($B$6=NB!$A$17,$B$8&gt;0),'Ersparnisberechnung Sommertarif'!$B$8*SLP!C8838,"")</f>
        <v/>
      </c>
    </row>
    <row r="8859" spans="1:5" x14ac:dyDescent="0.3">
      <c r="A8859" s="25">
        <v>46115</v>
      </c>
      <c r="B8859" s="31">
        <v>0.10416666666666667</v>
      </c>
      <c r="C8859" s="46"/>
      <c r="D8859" s="29">
        <v>46115.104166666664</v>
      </c>
      <c r="E8859" s="15" t="str">
        <f>IF(AND($B$6=NB!$A$17,$B$8&gt;0),'Ersparnisberechnung Sommertarif'!$B$8*SLP!C8839,"")</f>
        <v/>
      </c>
    </row>
    <row r="8860" spans="1:5" x14ac:dyDescent="0.3">
      <c r="A8860" s="25">
        <v>46115</v>
      </c>
      <c r="B8860" s="31">
        <v>0.11458333333333333</v>
      </c>
      <c r="C8860" s="46"/>
      <c r="D8860" s="29">
        <v>46115.114583333336</v>
      </c>
      <c r="E8860" s="15" t="str">
        <f>IF(AND($B$6=NB!$A$17,$B$8&gt;0),'Ersparnisberechnung Sommertarif'!$B$8*SLP!C8840,"")</f>
        <v/>
      </c>
    </row>
    <row r="8861" spans="1:5" x14ac:dyDescent="0.3">
      <c r="A8861" s="25">
        <v>46115</v>
      </c>
      <c r="B8861" s="31">
        <v>0.125</v>
      </c>
      <c r="C8861" s="46"/>
      <c r="D8861" s="29">
        <v>46115.125</v>
      </c>
      <c r="E8861" s="15" t="str">
        <f>IF(AND($B$6=NB!$A$17,$B$8&gt;0),'Ersparnisberechnung Sommertarif'!$B$8*SLP!C8841,"")</f>
        <v/>
      </c>
    </row>
    <row r="8862" spans="1:5" x14ac:dyDescent="0.3">
      <c r="A8862" s="25">
        <v>46115</v>
      </c>
      <c r="B8862" s="31">
        <v>0.13541666666666666</v>
      </c>
      <c r="C8862" s="46"/>
      <c r="D8862" s="29">
        <v>46115.135416666664</v>
      </c>
      <c r="E8862" s="15" t="str">
        <f>IF(AND($B$6=NB!$A$17,$B$8&gt;0),'Ersparnisberechnung Sommertarif'!$B$8*SLP!C8842,"")</f>
        <v/>
      </c>
    </row>
    <row r="8863" spans="1:5" x14ac:dyDescent="0.3">
      <c r="A8863" s="25">
        <v>46115</v>
      </c>
      <c r="B8863" s="31">
        <v>0.14583333333333334</v>
      </c>
      <c r="C8863" s="46"/>
      <c r="D8863" s="29">
        <v>46115.145833333336</v>
      </c>
      <c r="E8863" s="15" t="str">
        <f>IF(AND($B$6=NB!$A$17,$B$8&gt;0),'Ersparnisberechnung Sommertarif'!$B$8*SLP!C8843,"")</f>
        <v/>
      </c>
    </row>
    <row r="8864" spans="1:5" x14ac:dyDescent="0.3">
      <c r="A8864" s="25">
        <v>46115</v>
      </c>
      <c r="B8864" s="31">
        <v>0.15625</v>
      </c>
      <c r="C8864" s="46"/>
      <c r="D8864" s="29">
        <v>46115.15625</v>
      </c>
      <c r="E8864" s="15" t="str">
        <f>IF(AND($B$6=NB!$A$17,$B$8&gt;0),'Ersparnisberechnung Sommertarif'!$B$8*SLP!C8844,"")</f>
        <v/>
      </c>
    </row>
    <row r="8865" spans="1:5" x14ac:dyDescent="0.3">
      <c r="A8865" s="25">
        <v>46115</v>
      </c>
      <c r="B8865" s="31">
        <v>0.16666666666666666</v>
      </c>
      <c r="C8865" s="46"/>
      <c r="D8865" s="29">
        <v>46115.166666666664</v>
      </c>
      <c r="E8865" s="15" t="str">
        <f>IF(AND($B$6=NB!$A$17,$B$8&gt;0),'Ersparnisberechnung Sommertarif'!$B$8*SLP!C8845,"")</f>
        <v/>
      </c>
    </row>
    <row r="8866" spans="1:5" x14ac:dyDescent="0.3">
      <c r="A8866" s="25">
        <v>46115</v>
      </c>
      <c r="B8866" s="31">
        <v>0.17708333333333334</v>
      </c>
      <c r="C8866" s="46"/>
      <c r="D8866" s="29">
        <v>46115.177083333336</v>
      </c>
      <c r="E8866" s="15" t="str">
        <f>IF(AND($B$6=NB!$A$17,$B$8&gt;0),'Ersparnisberechnung Sommertarif'!$B$8*SLP!C8846,"")</f>
        <v/>
      </c>
    </row>
    <row r="8867" spans="1:5" x14ac:dyDescent="0.3">
      <c r="A8867" s="25">
        <v>46115</v>
      </c>
      <c r="B8867" s="31">
        <v>0.1875</v>
      </c>
      <c r="C8867" s="46"/>
      <c r="D8867" s="29">
        <v>46115.1875</v>
      </c>
      <c r="E8867" s="15" t="str">
        <f>IF(AND($B$6=NB!$A$17,$B$8&gt;0),'Ersparnisberechnung Sommertarif'!$B$8*SLP!C8847,"")</f>
        <v/>
      </c>
    </row>
    <row r="8868" spans="1:5" x14ac:dyDescent="0.3">
      <c r="A8868" s="25">
        <v>46115</v>
      </c>
      <c r="B8868" s="31">
        <v>0.19791666666666666</v>
      </c>
      <c r="C8868" s="46"/>
      <c r="D8868" s="29">
        <v>46115.197916666664</v>
      </c>
      <c r="E8868" s="15" t="str">
        <f>IF(AND($B$6=NB!$A$17,$B$8&gt;0),'Ersparnisberechnung Sommertarif'!$B$8*SLP!C8848,"")</f>
        <v/>
      </c>
    </row>
    <row r="8869" spans="1:5" x14ac:dyDescent="0.3">
      <c r="A8869" s="25">
        <v>46115</v>
      </c>
      <c r="B8869" s="31">
        <v>0.20833333333333334</v>
      </c>
      <c r="C8869" s="46"/>
      <c r="D8869" s="29">
        <v>46115.208333333336</v>
      </c>
      <c r="E8869" s="15" t="str">
        <f>IF(AND($B$6=NB!$A$17,$B$8&gt;0),'Ersparnisberechnung Sommertarif'!$B$8*SLP!C8849,"")</f>
        <v/>
      </c>
    </row>
    <row r="8870" spans="1:5" x14ac:dyDescent="0.3">
      <c r="A8870" s="25">
        <v>46115</v>
      </c>
      <c r="B8870" s="31">
        <v>0.21875</v>
      </c>
      <c r="C8870" s="46"/>
      <c r="D8870" s="29">
        <v>46115.21875</v>
      </c>
      <c r="E8870" s="15" t="str">
        <f>IF(AND($B$6=NB!$A$17,$B$8&gt;0),'Ersparnisberechnung Sommertarif'!$B$8*SLP!C8850,"")</f>
        <v/>
      </c>
    </row>
    <row r="8871" spans="1:5" x14ac:dyDescent="0.3">
      <c r="A8871" s="25">
        <v>46115</v>
      </c>
      <c r="B8871" s="31">
        <v>0.22916666666666666</v>
      </c>
      <c r="C8871" s="46"/>
      <c r="D8871" s="29">
        <v>46115.229166666664</v>
      </c>
      <c r="E8871" s="15" t="str">
        <f>IF(AND($B$6=NB!$A$17,$B$8&gt;0),'Ersparnisberechnung Sommertarif'!$B$8*SLP!C8851,"")</f>
        <v/>
      </c>
    </row>
    <row r="8872" spans="1:5" x14ac:dyDescent="0.3">
      <c r="A8872" s="25">
        <v>46115</v>
      </c>
      <c r="B8872" s="31">
        <v>0.23958333333333334</v>
      </c>
      <c r="C8872" s="46"/>
      <c r="D8872" s="29">
        <v>46115.239583333336</v>
      </c>
      <c r="E8872" s="15" t="str">
        <f>IF(AND($B$6=NB!$A$17,$B$8&gt;0),'Ersparnisberechnung Sommertarif'!$B$8*SLP!C8852,"")</f>
        <v/>
      </c>
    </row>
    <row r="8873" spans="1:5" x14ac:dyDescent="0.3">
      <c r="A8873" s="25">
        <v>46115</v>
      </c>
      <c r="B8873" s="31">
        <v>0.25</v>
      </c>
      <c r="C8873" s="46"/>
      <c r="D8873" s="29">
        <v>46115.25</v>
      </c>
      <c r="E8873" s="15" t="str">
        <f>IF(AND($B$6=NB!$A$17,$B$8&gt;0),'Ersparnisberechnung Sommertarif'!$B$8*SLP!C8853,"")</f>
        <v/>
      </c>
    </row>
    <row r="8874" spans="1:5" x14ac:dyDescent="0.3">
      <c r="A8874" s="25">
        <v>46115</v>
      </c>
      <c r="B8874" s="31">
        <v>0.26041666666666669</v>
      </c>
      <c r="C8874" s="46"/>
      <c r="D8874" s="29">
        <v>46115.260416666664</v>
      </c>
      <c r="E8874" s="15" t="str">
        <f>IF(AND($B$6=NB!$A$17,$B$8&gt;0),'Ersparnisberechnung Sommertarif'!$B$8*SLP!C8854,"")</f>
        <v/>
      </c>
    </row>
    <row r="8875" spans="1:5" x14ac:dyDescent="0.3">
      <c r="A8875" s="25">
        <v>46115</v>
      </c>
      <c r="B8875" s="31">
        <v>0.27083333333333331</v>
      </c>
      <c r="C8875" s="46"/>
      <c r="D8875" s="29">
        <v>46115.270833333336</v>
      </c>
      <c r="E8875" s="15" t="str">
        <f>IF(AND($B$6=NB!$A$17,$B$8&gt;0),'Ersparnisberechnung Sommertarif'!$B$8*SLP!C8855,"")</f>
        <v/>
      </c>
    </row>
    <row r="8876" spans="1:5" x14ac:dyDescent="0.3">
      <c r="A8876" s="25">
        <v>46115</v>
      </c>
      <c r="B8876" s="31">
        <v>0.28125</v>
      </c>
      <c r="C8876" s="46"/>
      <c r="D8876" s="29">
        <v>46115.28125</v>
      </c>
      <c r="E8876" s="15" t="str">
        <f>IF(AND($B$6=NB!$A$17,$B$8&gt;0),'Ersparnisberechnung Sommertarif'!$B$8*SLP!C8856,"")</f>
        <v/>
      </c>
    </row>
    <row r="8877" spans="1:5" x14ac:dyDescent="0.3">
      <c r="A8877" s="25">
        <v>46115</v>
      </c>
      <c r="B8877" s="31">
        <v>0.29166666666666669</v>
      </c>
      <c r="C8877" s="46"/>
      <c r="D8877" s="29">
        <v>46115.291666666664</v>
      </c>
      <c r="E8877" s="15" t="str">
        <f>IF(AND($B$6=NB!$A$17,$B$8&gt;0),'Ersparnisberechnung Sommertarif'!$B$8*SLP!C8857,"")</f>
        <v/>
      </c>
    </row>
    <row r="8878" spans="1:5" x14ac:dyDescent="0.3">
      <c r="A8878" s="25">
        <v>46115</v>
      </c>
      <c r="B8878" s="31">
        <v>0.30208333333333331</v>
      </c>
      <c r="C8878" s="46"/>
      <c r="D8878" s="29">
        <v>46115.302083333336</v>
      </c>
      <c r="E8878" s="15" t="str">
        <f>IF(AND($B$6=NB!$A$17,$B$8&gt;0),'Ersparnisberechnung Sommertarif'!$B$8*SLP!C8858,"")</f>
        <v/>
      </c>
    </row>
    <row r="8879" spans="1:5" x14ac:dyDescent="0.3">
      <c r="A8879" s="25">
        <v>46115</v>
      </c>
      <c r="B8879" s="31">
        <v>0.3125</v>
      </c>
      <c r="C8879" s="46"/>
      <c r="D8879" s="29">
        <v>46115.3125</v>
      </c>
      <c r="E8879" s="15" t="str">
        <f>IF(AND($B$6=NB!$A$17,$B$8&gt;0),'Ersparnisberechnung Sommertarif'!$B$8*SLP!C8859,"")</f>
        <v/>
      </c>
    </row>
    <row r="8880" spans="1:5" x14ac:dyDescent="0.3">
      <c r="A8880" s="25">
        <v>46115</v>
      </c>
      <c r="B8880" s="31">
        <v>0.32291666666666669</v>
      </c>
      <c r="C8880" s="46"/>
      <c r="D8880" s="29">
        <v>46115.322916666664</v>
      </c>
      <c r="E8880" s="15" t="str">
        <f>IF(AND($B$6=NB!$A$17,$B$8&gt;0),'Ersparnisberechnung Sommertarif'!$B$8*SLP!C8860,"")</f>
        <v/>
      </c>
    </row>
    <row r="8881" spans="1:5" x14ac:dyDescent="0.3">
      <c r="A8881" s="25">
        <v>46115</v>
      </c>
      <c r="B8881" s="31">
        <v>0.33333333333333331</v>
      </c>
      <c r="C8881" s="46"/>
      <c r="D8881" s="29">
        <v>46115.333333333336</v>
      </c>
      <c r="E8881" s="15" t="str">
        <f>IF(AND($B$6=NB!$A$17,$B$8&gt;0),'Ersparnisberechnung Sommertarif'!$B$8*SLP!C8861,"")</f>
        <v/>
      </c>
    </row>
    <row r="8882" spans="1:5" x14ac:dyDescent="0.3">
      <c r="A8882" s="25">
        <v>46115</v>
      </c>
      <c r="B8882" s="31">
        <v>0.34375</v>
      </c>
      <c r="C8882" s="46"/>
      <c r="D8882" s="29">
        <v>46115.34375</v>
      </c>
      <c r="E8882" s="15" t="str">
        <f>IF(AND($B$6=NB!$A$17,$B$8&gt;0),'Ersparnisberechnung Sommertarif'!$B$8*SLP!C8862,"")</f>
        <v/>
      </c>
    </row>
    <row r="8883" spans="1:5" x14ac:dyDescent="0.3">
      <c r="A8883" s="25">
        <v>46115</v>
      </c>
      <c r="B8883" s="31">
        <v>0.35416666666666669</v>
      </c>
      <c r="C8883" s="46"/>
      <c r="D8883" s="29">
        <v>46115.354166666664</v>
      </c>
      <c r="E8883" s="15" t="str">
        <f>IF(AND($B$6=NB!$A$17,$B$8&gt;0),'Ersparnisberechnung Sommertarif'!$B$8*SLP!C8863,"")</f>
        <v/>
      </c>
    </row>
    <row r="8884" spans="1:5" x14ac:dyDescent="0.3">
      <c r="A8884" s="25">
        <v>46115</v>
      </c>
      <c r="B8884" s="31">
        <v>0.36458333333333331</v>
      </c>
      <c r="C8884" s="46"/>
      <c r="D8884" s="29">
        <v>46115.364583333336</v>
      </c>
      <c r="E8884" s="15" t="str">
        <f>IF(AND($B$6=NB!$A$17,$B$8&gt;0),'Ersparnisberechnung Sommertarif'!$B$8*SLP!C8864,"")</f>
        <v/>
      </c>
    </row>
    <row r="8885" spans="1:5" x14ac:dyDescent="0.3">
      <c r="A8885" s="25">
        <v>46115</v>
      </c>
      <c r="B8885" s="31">
        <v>0.375</v>
      </c>
      <c r="C8885" s="46"/>
      <c r="D8885" s="29">
        <v>46115.375</v>
      </c>
      <c r="E8885" s="15" t="str">
        <f>IF(AND($B$6=NB!$A$17,$B$8&gt;0),'Ersparnisberechnung Sommertarif'!$B$8*SLP!C8865,"")</f>
        <v/>
      </c>
    </row>
    <row r="8886" spans="1:5" x14ac:dyDescent="0.3">
      <c r="A8886" s="25">
        <v>46115</v>
      </c>
      <c r="B8886" s="31">
        <v>0.38541666666666669</v>
      </c>
      <c r="C8886" s="46"/>
      <c r="D8886" s="29">
        <v>46115.385416666664</v>
      </c>
      <c r="E8886" s="15" t="str">
        <f>IF(AND($B$6=NB!$A$17,$B$8&gt;0),'Ersparnisberechnung Sommertarif'!$B$8*SLP!C8866,"")</f>
        <v/>
      </c>
    </row>
    <row r="8887" spans="1:5" x14ac:dyDescent="0.3">
      <c r="A8887" s="25">
        <v>46115</v>
      </c>
      <c r="B8887" s="31">
        <v>0.39583333333333331</v>
      </c>
      <c r="C8887" s="46"/>
      <c r="D8887" s="29">
        <v>46115.395833333336</v>
      </c>
      <c r="E8887" s="15" t="str">
        <f>IF(AND($B$6=NB!$A$17,$B$8&gt;0),'Ersparnisberechnung Sommertarif'!$B$8*SLP!C8867,"")</f>
        <v/>
      </c>
    </row>
    <row r="8888" spans="1:5" x14ac:dyDescent="0.3">
      <c r="A8888" s="25">
        <v>46115</v>
      </c>
      <c r="B8888" s="31">
        <v>0.40625</v>
      </c>
      <c r="C8888" s="46"/>
      <c r="D8888" s="29">
        <v>46115.40625</v>
      </c>
      <c r="E8888" s="15" t="str">
        <f>IF(AND($B$6=NB!$A$17,$B$8&gt;0),'Ersparnisberechnung Sommertarif'!$B$8*SLP!C8868,"")</f>
        <v/>
      </c>
    </row>
    <row r="8889" spans="1:5" x14ac:dyDescent="0.3">
      <c r="A8889" s="25">
        <v>46115</v>
      </c>
      <c r="B8889" s="31">
        <v>0.41666666666666669</v>
      </c>
      <c r="C8889" s="46"/>
      <c r="D8889" s="29">
        <v>46115.416666666664</v>
      </c>
      <c r="E8889" s="15" t="str">
        <f>IF(AND($B$6=NB!$A$17,$B$8&gt;0),'Ersparnisberechnung Sommertarif'!$B$8*SLP!C8869,"")</f>
        <v/>
      </c>
    </row>
    <row r="8890" spans="1:5" x14ac:dyDescent="0.3">
      <c r="A8890" s="25">
        <v>46115</v>
      </c>
      <c r="B8890" s="31">
        <v>0.42708333333333331</v>
      </c>
      <c r="C8890" s="46"/>
      <c r="D8890" s="29">
        <v>46115.427083333336</v>
      </c>
      <c r="E8890" s="15" t="str">
        <f>IF(AND($B$6=NB!$A$17,$B$8&gt;0),'Ersparnisberechnung Sommertarif'!$B$8*SLP!C8870,"")</f>
        <v/>
      </c>
    </row>
    <row r="8891" spans="1:5" x14ac:dyDescent="0.3">
      <c r="A8891" s="25">
        <v>46115</v>
      </c>
      <c r="B8891" s="31">
        <v>0.4375</v>
      </c>
      <c r="C8891" s="46"/>
      <c r="D8891" s="29">
        <v>46115.4375</v>
      </c>
      <c r="E8891" s="15" t="str">
        <f>IF(AND($B$6=NB!$A$17,$B$8&gt;0),'Ersparnisberechnung Sommertarif'!$B$8*SLP!C8871,"")</f>
        <v/>
      </c>
    </row>
    <row r="8892" spans="1:5" x14ac:dyDescent="0.3">
      <c r="A8892" s="25">
        <v>46115</v>
      </c>
      <c r="B8892" s="31">
        <v>0.44791666666666669</v>
      </c>
      <c r="C8892" s="46"/>
      <c r="D8892" s="29">
        <v>46115.447916666664</v>
      </c>
      <c r="E8892" s="15" t="str">
        <f>IF(AND($B$6=NB!$A$17,$B$8&gt;0),'Ersparnisberechnung Sommertarif'!$B$8*SLP!C8872,"")</f>
        <v/>
      </c>
    </row>
    <row r="8893" spans="1:5" x14ac:dyDescent="0.3">
      <c r="A8893" s="25">
        <v>46115</v>
      </c>
      <c r="B8893" s="31">
        <v>0.45833333333333331</v>
      </c>
      <c r="C8893" s="46"/>
      <c r="D8893" s="29">
        <v>46115.458333333336</v>
      </c>
      <c r="E8893" s="15" t="str">
        <f>IF(AND($B$6=NB!$A$17,$B$8&gt;0),'Ersparnisberechnung Sommertarif'!$B$8*SLP!C8873,"")</f>
        <v/>
      </c>
    </row>
    <row r="8894" spans="1:5" x14ac:dyDescent="0.3">
      <c r="A8894" s="25">
        <v>46115</v>
      </c>
      <c r="B8894" s="31">
        <v>0.46875</v>
      </c>
      <c r="C8894" s="46"/>
      <c r="D8894" s="29">
        <v>46115.46875</v>
      </c>
      <c r="E8894" s="15" t="str">
        <f>IF(AND($B$6=NB!$A$17,$B$8&gt;0),'Ersparnisberechnung Sommertarif'!$B$8*SLP!C8874,"")</f>
        <v/>
      </c>
    </row>
    <row r="8895" spans="1:5" x14ac:dyDescent="0.3">
      <c r="A8895" s="25">
        <v>46115</v>
      </c>
      <c r="B8895" s="31">
        <v>0.47916666666666669</v>
      </c>
      <c r="C8895" s="46"/>
      <c r="D8895" s="29">
        <v>46115.479166666664</v>
      </c>
      <c r="E8895" s="15" t="str">
        <f>IF(AND($B$6=NB!$A$17,$B$8&gt;0),'Ersparnisberechnung Sommertarif'!$B$8*SLP!C8875,"")</f>
        <v/>
      </c>
    </row>
    <row r="8896" spans="1:5" x14ac:dyDescent="0.3">
      <c r="A8896" s="25">
        <v>46115</v>
      </c>
      <c r="B8896" s="31">
        <v>0.48958333333333331</v>
      </c>
      <c r="C8896" s="46"/>
      <c r="D8896" s="29">
        <v>46115.489583333336</v>
      </c>
      <c r="E8896" s="15" t="str">
        <f>IF(AND($B$6=NB!$A$17,$B$8&gt;0),'Ersparnisberechnung Sommertarif'!$B$8*SLP!C8876,"")</f>
        <v/>
      </c>
    </row>
    <row r="8897" spans="1:5" x14ac:dyDescent="0.3">
      <c r="A8897" s="25">
        <v>46115</v>
      </c>
      <c r="B8897" s="31">
        <v>0.5</v>
      </c>
      <c r="C8897" s="46"/>
      <c r="D8897" s="29">
        <v>46115.5</v>
      </c>
      <c r="E8897" s="15" t="str">
        <f>IF(AND($B$6=NB!$A$17,$B$8&gt;0),'Ersparnisberechnung Sommertarif'!$B$8*SLP!C8877,"")</f>
        <v/>
      </c>
    </row>
    <row r="8898" spans="1:5" x14ac:dyDescent="0.3">
      <c r="A8898" s="25">
        <v>46115</v>
      </c>
      <c r="B8898" s="31">
        <v>0.51041666666666663</v>
      </c>
      <c r="C8898" s="46"/>
      <c r="D8898" s="29">
        <v>46115.510416666664</v>
      </c>
      <c r="E8898" s="15" t="str">
        <f>IF(AND($B$6=NB!$A$17,$B$8&gt;0),'Ersparnisberechnung Sommertarif'!$B$8*SLP!C8878,"")</f>
        <v/>
      </c>
    </row>
    <row r="8899" spans="1:5" x14ac:dyDescent="0.3">
      <c r="A8899" s="25">
        <v>46115</v>
      </c>
      <c r="B8899" s="31">
        <v>0.52083333333333337</v>
      </c>
      <c r="C8899" s="46"/>
      <c r="D8899" s="29">
        <v>46115.520833333336</v>
      </c>
      <c r="E8899" s="15" t="str">
        <f>IF(AND($B$6=NB!$A$17,$B$8&gt;0),'Ersparnisberechnung Sommertarif'!$B$8*SLP!C8879,"")</f>
        <v/>
      </c>
    </row>
    <row r="8900" spans="1:5" x14ac:dyDescent="0.3">
      <c r="A8900" s="25">
        <v>46115</v>
      </c>
      <c r="B8900" s="31">
        <v>0.53125</v>
      </c>
      <c r="C8900" s="46"/>
      <c r="D8900" s="29">
        <v>46115.53125</v>
      </c>
      <c r="E8900" s="15" t="str">
        <f>IF(AND($B$6=NB!$A$17,$B$8&gt;0),'Ersparnisberechnung Sommertarif'!$B$8*SLP!C8880,"")</f>
        <v/>
      </c>
    </row>
    <row r="8901" spans="1:5" x14ac:dyDescent="0.3">
      <c r="A8901" s="25">
        <v>46115</v>
      </c>
      <c r="B8901" s="31">
        <v>0.54166666666666663</v>
      </c>
      <c r="C8901" s="46"/>
      <c r="D8901" s="29">
        <v>46115.541666666664</v>
      </c>
      <c r="E8901" s="15" t="str">
        <f>IF(AND($B$6=NB!$A$17,$B$8&gt;0),'Ersparnisberechnung Sommertarif'!$B$8*SLP!C8881,"")</f>
        <v/>
      </c>
    </row>
    <row r="8902" spans="1:5" x14ac:dyDescent="0.3">
      <c r="A8902" s="25">
        <v>46115</v>
      </c>
      <c r="B8902" s="31">
        <v>0.55208333333333337</v>
      </c>
      <c r="C8902" s="46"/>
      <c r="D8902" s="29">
        <v>46115.552083333336</v>
      </c>
      <c r="E8902" s="15" t="str">
        <f>IF(AND($B$6=NB!$A$17,$B$8&gt;0),'Ersparnisberechnung Sommertarif'!$B$8*SLP!C8882,"")</f>
        <v/>
      </c>
    </row>
    <row r="8903" spans="1:5" x14ac:dyDescent="0.3">
      <c r="A8903" s="25">
        <v>46115</v>
      </c>
      <c r="B8903" s="31">
        <v>0.5625</v>
      </c>
      <c r="C8903" s="46"/>
      <c r="D8903" s="29">
        <v>46115.5625</v>
      </c>
      <c r="E8903" s="15" t="str">
        <f>IF(AND($B$6=NB!$A$17,$B$8&gt;0),'Ersparnisberechnung Sommertarif'!$B$8*SLP!C8883,"")</f>
        <v/>
      </c>
    </row>
    <row r="8904" spans="1:5" x14ac:dyDescent="0.3">
      <c r="A8904" s="25">
        <v>46115</v>
      </c>
      <c r="B8904" s="31">
        <v>0.57291666666666663</v>
      </c>
      <c r="C8904" s="46"/>
      <c r="D8904" s="29">
        <v>46115.572916666664</v>
      </c>
      <c r="E8904" s="15" t="str">
        <f>IF(AND($B$6=NB!$A$17,$B$8&gt;0),'Ersparnisberechnung Sommertarif'!$B$8*SLP!C8884,"")</f>
        <v/>
      </c>
    </row>
    <row r="8905" spans="1:5" x14ac:dyDescent="0.3">
      <c r="A8905" s="25">
        <v>46115</v>
      </c>
      <c r="B8905" s="31">
        <v>0.58333333333333337</v>
      </c>
      <c r="C8905" s="46"/>
      <c r="D8905" s="29">
        <v>46115.583333333336</v>
      </c>
      <c r="E8905" s="15" t="str">
        <f>IF(AND($B$6=NB!$A$17,$B$8&gt;0),'Ersparnisberechnung Sommertarif'!$B$8*SLP!C8885,"")</f>
        <v/>
      </c>
    </row>
    <row r="8906" spans="1:5" x14ac:dyDescent="0.3">
      <c r="A8906" s="25">
        <v>46115</v>
      </c>
      <c r="B8906" s="31">
        <v>0.59375</v>
      </c>
      <c r="C8906" s="46"/>
      <c r="D8906" s="29">
        <v>46115.59375</v>
      </c>
      <c r="E8906" s="15" t="str">
        <f>IF(AND($B$6=NB!$A$17,$B$8&gt;0),'Ersparnisberechnung Sommertarif'!$B$8*SLP!C8886,"")</f>
        <v/>
      </c>
    </row>
    <row r="8907" spans="1:5" x14ac:dyDescent="0.3">
      <c r="A8907" s="25">
        <v>46115</v>
      </c>
      <c r="B8907" s="31">
        <v>0.60416666666666663</v>
      </c>
      <c r="C8907" s="46"/>
      <c r="D8907" s="29">
        <v>46115.604166666664</v>
      </c>
      <c r="E8907" s="15" t="str">
        <f>IF(AND($B$6=NB!$A$17,$B$8&gt;0),'Ersparnisberechnung Sommertarif'!$B$8*SLP!C8887,"")</f>
        <v/>
      </c>
    </row>
    <row r="8908" spans="1:5" x14ac:dyDescent="0.3">
      <c r="A8908" s="25">
        <v>46115</v>
      </c>
      <c r="B8908" s="31">
        <v>0.61458333333333337</v>
      </c>
      <c r="C8908" s="46"/>
      <c r="D8908" s="29">
        <v>46115.614583333336</v>
      </c>
      <c r="E8908" s="15" t="str">
        <f>IF(AND($B$6=NB!$A$17,$B$8&gt;0),'Ersparnisberechnung Sommertarif'!$B$8*SLP!C8888,"")</f>
        <v/>
      </c>
    </row>
    <row r="8909" spans="1:5" x14ac:dyDescent="0.3">
      <c r="A8909" s="25">
        <v>46115</v>
      </c>
      <c r="B8909" s="31">
        <v>0.625</v>
      </c>
      <c r="C8909" s="46"/>
      <c r="D8909" s="29">
        <v>46115.625</v>
      </c>
      <c r="E8909" s="15" t="str">
        <f>IF(AND($B$6=NB!$A$17,$B$8&gt;0),'Ersparnisberechnung Sommertarif'!$B$8*SLP!C8889,"")</f>
        <v/>
      </c>
    </row>
    <row r="8910" spans="1:5" x14ac:dyDescent="0.3">
      <c r="A8910" s="25">
        <v>46115</v>
      </c>
      <c r="B8910" s="31">
        <v>0.63541666666666663</v>
      </c>
      <c r="C8910" s="46"/>
      <c r="D8910" s="29">
        <v>46115.635416666664</v>
      </c>
      <c r="E8910" s="15" t="str">
        <f>IF(AND($B$6=NB!$A$17,$B$8&gt;0),'Ersparnisberechnung Sommertarif'!$B$8*SLP!C8890,"")</f>
        <v/>
      </c>
    </row>
    <row r="8911" spans="1:5" x14ac:dyDescent="0.3">
      <c r="A8911" s="25">
        <v>46115</v>
      </c>
      <c r="B8911" s="31">
        <v>0.64583333333333337</v>
      </c>
      <c r="C8911" s="46"/>
      <c r="D8911" s="29">
        <v>46115.645833333336</v>
      </c>
      <c r="E8911" s="15" t="str">
        <f>IF(AND($B$6=NB!$A$17,$B$8&gt;0),'Ersparnisberechnung Sommertarif'!$B$8*SLP!C8891,"")</f>
        <v/>
      </c>
    </row>
    <row r="8912" spans="1:5" x14ac:dyDescent="0.3">
      <c r="A8912" s="25">
        <v>46115</v>
      </c>
      <c r="B8912" s="31">
        <v>0.65625</v>
      </c>
      <c r="C8912" s="46"/>
      <c r="D8912" s="29">
        <v>46115.65625</v>
      </c>
      <c r="E8912" s="15" t="str">
        <f>IF(AND($B$6=NB!$A$17,$B$8&gt;0),'Ersparnisberechnung Sommertarif'!$B$8*SLP!C8892,"")</f>
        <v/>
      </c>
    </row>
    <row r="8913" spans="1:5" x14ac:dyDescent="0.3">
      <c r="A8913" s="25">
        <v>46115</v>
      </c>
      <c r="B8913" s="31">
        <v>0.66666666666666663</v>
      </c>
      <c r="C8913" s="46"/>
      <c r="D8913" s="29">
        <v>46115.666666666664</v>
      </c>
      <c r="E8913" s="15" t="str">
        <f>IF(AND($B$6=NB!$A$17,$B$8&gt;0),'Ersparnisberechnung Sommertarif'!$B$8*SLP!C8893,"")</f>
        <v/>
      </c>
    </row>
    <row r="8914" spans="1:5" x14ac:dyDescent="0.3">
      <c r="A8914" s="25">
        <v>46115</v>
      </c>
      <c r="B8914" s="31">
        <v>0.67708333333333337</v>
      </c>
      <c r="C8914" s="46"/>
      <c r="D8914" s="29">
        <v>46115.677083333336</v>
      </c>
      <c r="E8914" s="15" t="str">
        <f>IF(AND($B$6=NB!$A$17,$B$8&gt;0),'Ersparnisberechnung Sommertarif'!$B$8*SLP!C8894,"")</f>
        <v/>
      </c>
    </row>
    <row r="8915" spans="1:5" x14ac:dyDescent="0.3">
      <c r="A8915" s="25">
        <v>46115</v>
      </c>
      <c r="B8915" s="31">
        <v>0.6875</v>
      </c>
      <c r="C8915" s="46"/>
      <c r="D8915" s="29">
        <v>46115.6875</v>
      </c>
      <c r="E8915" s="15" t="str">
        <f>IF(AND($B$6=NB!$A$17,$B$8&gt;0),'Ersparnisberechnung Sommertarif'!$B$8*SLP!C8895,"")</f>
        <v/>
      </c>
    </row>
    <row r="8916" spans="1:5" x14ac:dyDescent="0.3">
      <c r="A8916" s="25">
        <v>46115</v>
      </c>
      <c r="B8916" s="31">
        <v>0.69791666666666663</v>
      </c>
      <c r="C8916" s="46"/>
      <c r="D8916" s="29">
        <v>46115.697916666664</v>
      </c>
      <c r="E8916" s="15" t="str">
        <f>IF(AND($B$6=NB!$A$17,$B$8&gt;0),'Ersparnisberechnung Sommertarif'!$B$8*SLP!C8896,"")</f>
        <v/>
      </c>
    </row>
    <row r="8917" spans="1:5" x14ac:dyDescent="0.3">
      <c r="A8917" s="25">
        <v>46115</v>
      </c>
      <c r="B8917" s="31">
        <v>0.70833333333333337</v>
      </c>
      <c r="C8917" s="46"/>
      <c r="D8917" s="29">
        <v>46115.708333333336</v>
      </c>
      <c r="E8917" s="15" t="str">
        <f>IF(AND($B$6=NB!$A$17,$B$8&gt;0),'Ersparnisberechnung Sommertarif'!$B$8*SLP!C8897,"")</f>
        <v/>
      </c>
    </row>
    <row r="8918" spans="1:5" x14ac:dyDescent="0.3">
      <c r="A8918" s="25">
        <v>46115</v>
      </c>
      <c r="B8918" s="31">
        <v>0.71875</v>
      </c>
      <c r="C8918" s="46"/>
      <c r="D8918" s="29">
        <v>46115.71875</v>
      </c>
      <c r="E8918" s="15" t="str">
        <f>IF(AND($B$6=NB!$A$17,$B$8&gt;0),'Ersparnisberechnung Sommertarif'!$B$8*SLP!C8898,"")</f>
        <v/>
      </c>
    </row>
    <row r="8919" spans="1:5" x14ac:dyDescent="0.3">
      <c r="A8919" s="25">
        <v>46115</v>
      </c>
      <c r="B8919" s="31">
        <v>0.72916666666666663</v>
      </c>
      <c r="C8919" s="46"/>
      <c r="D8919" s="29">
        <v>46115.729166666664</v>
      </c>
      <c r="E8919" s="15" t="str">
        <f>IF(AND($B$6=NB!$A$17,$B$8&gt;0),'Ersparnisberechnung Sommertarif'!$B$8*SLP!C8899,"")</f>
        <v/>
      </c>
    </row>
    <row r="8920" spans="1:5" x14ac:dyDescent="0.3">
      <c r="A8920" s="25">
        <v>46115</v>
      </c>
      <c r="B8920" s="31">
        <v>0.73958333333333337</v>
      </c>
      <c r="C8920" s="46"/>
      <c r="D8920" s="29">
        <v>46115.739583333336</v>
      </c>
      <c r="E8920" s="15" t="str">
        <f>IF(AND($B$6=NB!$A$17,$B$8&gt;0),'Ersparnisberechnung Sommertarif'!$B$8*SLP!C8900,"")</f>
        <v/>
      </c>
    </row>
    <row r="8921" spans="1:5" x14ac:dyDescent="0.3">
      <c r="A8921" s="25">
        <v>46115</v>
      </c>
      <c r="B8921" s="31">
        <v>0.75</v>
      </c>
      <c r="C8921" s="46"/>
      <c r="D8921" s="29">
        <v>46115.75</v>
      </c>
      <c r="E8921" s="15" t="str">
        <f>IF(AND($B$6=NB!$A$17,$B$8&gt;0),'Ersparnisberechnung Sommertarif'!$B$8*SLP!C8901,"")</f>
        <v/>
      </c>
    </row>
    <row r="8922" spans="1:5" x14ac:dyDescent="0.3">
      <c r="A8922" s="25">
        <v>46115</v>
      </c>
      <c r="B8922" s="31">
        <v>0.76041666666666663</v>
      </c>
      <c r="C8922" s="46"/>
      <c r="D8922" s="29">
        <v>46115.760416666664</v>
      </c>
      <c r="E8922" s="15" t="str">
        <f>IF(AND($B$6=NB!$A$17,$B$8&gt;0),'Ersparnisberechnung Sommertarif'!$B$8*SLP!C8902,"")</f>
        <v/>
      </c>
    </row>
    <row r="8923" spans="1:5" x14ac:dyDescent="0.3">
      <c r="A8923" s="25">
        <v>46115</v>
      </c>
      <c r="B8923" s="31">
        <v>0.77083333333333337</v>
      </c>
      <c r="C8923" s="46"/>
      <c r="D8923" s="29">
        <v>46115.770833333336</v>
      </c>
      <c r="E8923" s="15" t="str">
        <f>IF(AND($B$6=NB!$A$17,$B$8&gt;0),'Ersparnisberechnung Sommertarif'!$B$8*SLP!C8903,"")</f>
        <v/>
      </c>
    </row>
    <row r="8924" spans="1:5" x14ac:dyDescent="0.3">
      <c r="A8924" s="25">
        <v>46115</v>
      </c>
      <c r="B8924" s="31">
        <v>0.78125</v>
      </c>
      <c r="C8924" s="46"/>
      <c r="D8924" s="29">
        <v>46115.78125</v>
      </c>
      <c r="E8924" s="15" t="str">
        <f>IF(AND($B$6=NB!$A$17,$B$8&gt;0),'Ersparnisberechnung Sommertarif'!$B$8*SLP!C8904,"")</f>
        <v/>
      </c>
    </row>
    <row r="8925" spans="1:5" x14ac:dyDescent="0.3">
      <c r="A8925" s="25">
        <v>46115</v>
      </c>
      <c r="B8925" s="31">
        <v>0.79166666666666663</v>
      </c>
      <c r="C8925" s="46"/>
      <c r="D8925" s="29">
        <v>46115.791666666664</v>
      </c>
      <c r="E8925" s="15" t="str">
        <f>IF(AND($B$6=NB!$A$17,$B$8&gt;0),'Ersparnisberechnung Sommertarif'!$B$8*SLP!C8905,"")</f>
        <v/>
      </c>
    </row>
    <row r="8926" spans="1:5" x14ac:dyDescent="0.3">
      <c r="A8926" s="25">
        <v>46115</v>
      </c>
      <c r="B8926" s="31">
        <v>0.80208333333333337</v>
      </c>
      <c r="C8926" s="46"/>
      <c r="D8926" s="29">
        <v>46115.802083333336</v>
      </c>
      <c r="E8926" s="15" t="str">
        <f>IF(AND($B$6=NB!$A$17,$B$8&gt;0),'Ersparnisberechnung Sommertarif'!$B$8*SLP!C8906,"")</f>
        <v/>
      </c>
    </row>
    <row r="8927" spans="1:5" x14ac:dyDescent="0.3">
      <c r="A8927" s="25">
        <v>46115</v>
      </c>
      <c r="B8927" s="31">
        <v>0.8125</v>
      </c>
      <c r="C8927" s="46"/>
      <c r="D8927" s="29">
        <v>46115.8125</v>
      </c>
      <c r="E8927" s="15" t="str">
        <f>IF(AND($B$6=NB!$A$17,$B$8&gt;0),'Ersparnisberechnung Sommertarif'!$B$8*SLP!C8907,"")</f>
        <v/>
      </c>
    </row>
    <row r="8928" spans="1:5" x14ac:dyDescent="0.3">
      <c r="A8928" s="25">
        <v>46115</v>
      </c>
      <c r="B8928" s="31">
        <v>0.82291666666666663</v>
      </c>
      <c r="C8928" s="46"/>
      <c r="D8928" s="29">
        <v>46115.822916666664</v>
      </c>
      <c r="E8928" s="15" t="str">
        <f>IF(AND($B$6=NB!$A$17,$B$8&gt;0),'Ersparnisberechnung Sommertarif'!$B$8*SLP!C8908,"")</f>
        <v/>
      </c>
    </row>
    <row r="8929" spans="1:5" x14ac:dyDescent="0.3">
      <c r="A8929" s="25">
        <v>46115</v>
      </c>
      <c r="B8929" s="31">
        <v>0.83333333333333337</v>
      </c>
      <c r="C8929" s="46"/>
      <c r="D8929" s="29">
        <v>46115.833333333336</v>
      </c>
      <c r="E8929" s="15" t="str">
        <f>IF(AND($B$6=NB!$A$17,$B$8&gt;0),'Ersparnisberechnung Sommertarif'!$B$8*SLP!C8909,"")</f>
        <v/>
      </c>
    </row>
    <row r="8930" spans="1:5" x14ac:dyDescent="0.3">
      <c r="A8930" s="25">
        <v>46115</v>
      </c>
      <c r="B8930" s="31">
        <v>0.84375</v>
      </c>
      <c r="C8930" s="46"/>
      <c r="D8930" s="29">
        <v>46115.84375</v>
      </c>
      <c r="E8930" s="15" t="str">
        <f>IF(AND($B$6=NB!$A$17,$B$8&gt;0),'Ersparnisberechnung Sommertarif'!$B$8*SLP!C8910,"")</f>
        <v/>
      </c>
    </row>
    <row r="8931" spans="1:5" x14ac:dyDescent="0.3">
      <c r="A8931" s="25">
        <v>46115</v>
      </c>
      <c r="B8931" s="31">
        <v>0.85416666666666663</v>
      </c>
      <c r="C8931" s="46"/>
      <c r="D8931" s="29">
        <v>46115.854166666664</v>
      </c>
      <c r="E8931" s="15" t="str">
        <f>IF(AND($B$6=NB!$A$17,$B$8&gt;0),'Ersparnisberechnung Sommertarif'!$B$8*SLP!C8911,"")</f>
        <v/>
      </c>
    </row>
    <row r="8932" spans="1:5" x14ac:dyDescent="0.3">
      <c r="A8932" s="25">
        <v>46115</v>
      </c>
      <c r="B8932" s="31">
        <v>0.86458333333333337</v>
      </c>
      <c r="C8932" s="46"/>
      <c r="D8932" s="29">
        <v>46115.864583333336</v>
      </c>
      <c r="E8932" s="15" t="str">
        <f>IF(AND($B$6=NB!$A$17,$B$8&gt;0),'Ersparnisberechnung Sommertarif'!$B$8*SLP!C8912,"")</f>
        <v/>
      </c>
    </row>
    <row r="8933" spans="1:5" x14ac:dyDescent="0.3">
      <c r="A8933" s="25">
        <v>46115</v>
      </c>
      <c r="B8933" s="31">
        <v>0.875</v>
      </c>
      <c r="C8933" s="46"/>
      <c r="D8933" s="29">
        <v>46115.875</v>
      </c>
      <c r="E8933" s="15" t="str">
        <f>IF(AND($B$6=NB!$A$17,$B$8&gt;0),'Ersparnisberechnung Sommertarif'!$B$8*SLP!C8913,"")</f>
        <v/>
      </c>
    </row>
    <row r="8934" spans="1:5" x14ac:dyDescent="0.3">
      <c r="A8934" s="25">
        <v>46115</v>
      </c>
      <c r="B8934" s="31">
        <v>0.88541666666666663</v>
      </c>
      <c r="C8934" s="46"/>
      <c r="D8934" s="29">
        <v>46115.885416666664</v>
      </c>
      <c r="E8934" s="15" t="str">
        <f>IF(AND($B$6=NB!$A$17,$B$8&gt;0),'Ersparnisberechnung Sommertarif'!$B$8*SLP!C8914,"")</f>
        <v/>
      </c>
    </row>
    <row r="8935" spans="1:5" x14ac:dyDescent="0.3">
      <c r="A8935" s="25">
        <v>46115</v>
      </c>
      <c r="B8935" s="31">
        <v>0.89583333333333337</v>
      </c>
      <c r="C8935" s="46"/>
      <c r="D8935" s="29">
        <v>46115.895833333336</v>
      </c>
      <c r="E8935" s="15" t="str">
        <f>IF(AND($B$6=NB!$A$17,$B$8&gt;0),'Ersparnisberechnung Sommertarif'!$B$8*SLP!C8915,"")</f>
        <v/>
      </c>
    </row>
    <row r="8936" spans="1:5" x14ac:dyDescent="0.3">
      <c r="A8936" s="25">
        <v>46115</v>
      </c>
      <c r="B8936" s="31">
        <v>0.90625</v>
      </c>
      <c r="C8936" s="46"/>
      <c r="D8936" s="29">
        <v>46115.90625</v>
      </c>
      <c r="E8936" s="15" t="str">
        <f>IF(AND($B$6=NB!$A$17,$B$8&gt;0),'Ersparnisberechnung Sommertarif'!$B$8*SLP!C8916,"")</f>
        <v/>
      </c>
    </row>
    <row r="8937" spans="1:5" x14ac:dyDescent="0.3">
      <c r="A8937" s="25">
        <v>46115</v>
      </c>
      <c r="B8937" s="31">
        <v>0.91666666666666663</v>
      </c>
      <c r="C8937" s="46"/>
      <c r="D8937" s="29">
        <v>46115.916666666664</v>
      </c>
      <c r="E8937" s="15" t="str">
        <f>IF(AND($B$6=NB!$A$17,$B$8&gt;0),'Ersparnisberechnung Sommertarif'!$B$8*SLP!C8917,"")</f>
        <v/>
      </c>
    </row>
    <row r="8938" spans="1:5" x14ac:dyDescent="0.3">
      <c r="A8938" s="25">
        <v>46115</v>
      </c>
      <c r="B8938" s="31">
        <v>0.92708333333333337</v>
      </c>
      <c r="C8938" s="46"/>
      <c r="D8938" s="29">
        <v>46115.927083333336</v>
      </c>
      <c r="E8938" s="15" t="str">
        <f>IF(AND($B$6=NB!$A$17,$B$8&gt;0),'Ersparnisberechnung Sommertarif'!$B$8*SLP!C8918,"")</f>
        <v/>
      </c>
    </row>
    <row r="8939" spans="1:5" x14ac:dyDescent="0.3">
      <c r="A8939" s="25">
        <v>46115</v>
      </c>
      <c r="B8939" s="31">
        <v>0.9375</v>
      </c>
      <c r="C8939" s="46"/>
      <c r="D8939" s="29">
        <v>46115.9375</v>
      </c>
      <c r="E8939" s="15" t="str">
        <f>IF(AND($B$6=NB!$A$17,$B$8&gt;0),'Ersparnisberechnung Sommertarif'!$B$8*SLP!C8919,"")</f>
        <v/>
      </c>
    </row>
    <row r="8940" spans="1:5" x14ac:dyDescent="0.3">
      <c r="A8940" s="25">
        <v>46115</v>
      </c>
      <c r="B8940" s="31">
        <v>0.94791666666666663</v>
      </c>
      <c r="C8940" s="46"/>
      <c r="D8940" s="29">
        <v>46115.947916666664</v>
      </c>
      <c r="E8940" s="15" t="str">
        <f>IF(AND($B$6=NB!$A$17,$B$8&gt;0),'Ersparnisberechnung Sommertarif'!$B$8*SLP!C8920,"")</f>
        <v/>
      </c>
    </row>
    <row r="8941" spans="1:5" x14ac:dyDescent="0.3">
      <c r="A8941" s="25">
        <v>46115</v>
      </c>
      <c r="B8941" s="31">
        <v>0.95833333333333337</v>
      </c>
      <c r="C8941" s="46"/>
      <c r="D8941" s="29">
        <v>46115.958333333336</v>
      </c>
      <c r="E8941" s="15" t="str">
        <f>IF(AND($B$6=NB!$A$17,$B$8&gt;0),'Ersparnisberechnung Sommertarif'!$B$8*SLP!C8921,"")</f>
        <v/>
      </c>
    </row>
    <row r="8942" spans="1:5" x14ac:dyDescent="0.3">
      <c r="A8942" s="25">
        <v>46115</v>
      </c>
      <c r="B8942" s="31">
        <v>0.96875</v>
      </c>
      <c r="C8942" s="46"/>
      <c r="D8942" s="29">
        <v>46115.96875</v>
      </c>
      <c r="E8942" s="15" t="str">
        <f>IF(AND($B$6=NB!$A$17,$B$8&gt;0),'Ersparnisberechnung Sommertarif'!$B$8*SLP!C8922,"")</f>
        <v/>
      </c>
    </row>
    <row r="8943" spans="1:5" x14ac:dyDescent="0.3">
      <c r="A8943" s="25">
        <v>46115</v>
      </c>
      <c r="B8943" s="31">
        <v>0.97916666666666663</v>
      </c>
      <c r="C8943" s="46"/>
      <c r="D8943" s="29">
        <v>46115.979166666664</v>
      </c>
      <c r="E8943" s="15" t="str">
        <f>IF(AND($B$6=NB!$A$17,$B$8&gt;0),'Ersparnisberechnung Sommertarif'!$B$8*SLP!C8923,"")</f>
        <v/>
      </c>
    </row>
    <row r="8944" spans="1:5" x14ac:dyDescent="0.3">
      <c r="A8944" s="25">
        <v>46115</v>
      </c>
      <c r="B8944" s="31">
        <v>0.98958333333333337</v>
      </c>
      <c r="C8944" s="46"/>
      <c r="D8944" s="29">
        <v>46115.989583333336</v>
      </c>
      <c r="E8944" s="15" t="str">
        <f>IF(AND($B$6=NB!$A$17,$B$8&gt;0),'Ersparnisberechnung Sommertarif'!$B$8*SLP!C8924,"")</f>
        <v/>
      </c>
    </row>
    <row r="8945" spans="1:5" x14ac:dyDescent="0.3">
      <c r="A8945" s="25">
        <v>46116</v>
      </c>
      <c r="B8945" s="31">
        <v>0</v>
      </c>
      <c r="C8945" s="46"/>
      <c r="D8945" s="29">
        <v>46116</v>
      </c>
      <c r="E8945" s="15" t="str">
        <f>IF(AND($B$6=NB!$A$17,$B$8&gt;0),'Ersparnisberechnung Sommertarif'!$B$8*SLP!C8925,"")</f>
        <v/>
      </c>
    </row>
    <row r="8946" spans="1:5" x14ac:dyDescent="0.3">
      <c r="A8946" s="25">
        <v>46116</v>
      </c>
      <c r="B8946" s="31">
        <v>1.0416666666666666E-2</v>
      </c>
      <c r="C8946" s="46"/>
      <c r="D8946" s="29">
        <v>46116.010416666664</v>
      </c>
      <c r="E8946" s="15" t="str">
        <f>IF(AND($B$6=NB!$A$17,$B$8&gt;0),'Ersparnisberechnung Sommertarif'!$B$8*SLP!C8926,"")</f>
        <v/>
      </c>
    </row>
    <row r="8947" spans="1:5" x14ac:dyDescent="0.3">
      <c r="A8947" s="25">
        <v>46116</v>
      </c>
      <c r="B8947" s="31">
        <v>2.0833333333333332E-2</v>
      </c>
      <c r="C8947" s="46"/>
      <c r="D8947" s="29">
        <v>46116.020833333336</v>
      </c>
      <c r="E8947" s="15" t="str">
        <f>IF(AND($B$6=NB!$A$17,$B$8&gt;0),'Ersparnisberechnung Sommertarif'!$B$8*SLP!C8927,"")</f>
        <v/>
      </c>
    </row>
    <row r="8948" spans="1:5" x14ac:dyDescent="0.3">
      <c r="A8948" s="25">
        <v>46116</v>
      </c>
      <c r="B8948" s="31">
        <v>3.125E-2</v>
      </c>
      <c r="C8948" s="46"/>
      <c r="D8948" s="29">
        <v>46116.03125</v>
      </c>
      <c r="E8948" s="15" t="str">
        <f>IF(AND($B$6=NB!$A$17,$B$8&gt;0),'Ersparnisberechnung Sommertarif'!$B$8*SLP!C8928,"")</f>
        <v/>
      </c>
    </row>
    <row r="8949" spans="1:5" x14ac:dyDescent="0.3">
      <c r="A8949" s="25">
        <v>46116</v>
      </c>
      <c r="B8949" s="31">
        <v>4.1666666666666664E-2</v>
      </c>
      <c r="C8949" s="46"/>
      <c r="D8949" s="29">
        <v>46116.041666666664</v>
      </c>
      <c r="E8949" s="15" t="str">
        <f>IF(AND($B$6=NB!$A$17,$B$8&gt;0),'Ersparnisberechnung Sommertarif'!$B$8*SLP!C8929,"")</f>
        <v/>
      </c>
    </row>
    <row r="8950" spans="1:5" x14ac:dyDescent="0.3">
      <c r="A8950" s="25">
        <v>46116</v>
      </c>
      <c r="B8950" s="31">
        <v>5.2083333333333336E-2</v>
      </c>
      <c r="C8950" s="46"/>
      <c r="D8950" s="29">
        <v>46116.052083333336</v>
      </c>
      <c r="E8950" s="15" t="str">
        <f>IF(AND($B$6=NB!$A$17,$B$8&gt;0),'Ersparnisberechnung Sommertarif'!$B$8*SLP!C8930,"")</f>
        <v/>
      </c>
    </row>
    <row r="8951" spans="1:5" x14ac:dyDescent="0.3">
      <c r="A8951" s="25">
        <v>46116</v>
      </c>
      <c r="B8951" s="31">
        <v>6.25E-2</v>
      </c>
      <c r="C8951" s="46"/>
      <c r="D8951" s="29">
        <v>46116.0625</v>
      </c>
      <c r="E8951" s="15" t="str">
        <f>IF(AND($B$6=NB!$A$17,$B$8&gt;0),'Ersparnisberechnung Sommertarif'!$B$8*SLP!C8931,"")</f>
        <v/>
      </c>
    </row>
    <row r="8952" spans="1:5" x14ac:dyDescent="0.3">
      <c r="A8952" s="25">
        <v>46116</v>
      </c>
      <c r="B8952" s="31">
        <v>7.2916666666666671E-2</v>
      </c>
      <c r="C8952" s="46"/>
      <c r="D8952" s="29">
        <v>46116.072916666664</v>
      </c>
      <c r="E8952" s="15" t="str">
        <f>IF(AND($B$6=NB!$A$17,$B$8&gt;0),'Ersparnisberechnung Sommertarif'!$B$8*SLP!C8932,"")</f>
        <v/>
      </c>
    </row>
    <row r="8953" spans="1:5" x14ac:dyDescent="0.3">
      <c r="A8953" s="25">
        <v>46116</v>
      </c>
      <c r="B8953" s="31">
        <v>8.3333333333333329E-2</v>
      </c>
      <c r="C8953" s="46"/>
      <c r="D8953" s="29">
        <v>46116.083333333336</v>
      </c>
      <c r="E8953" s="15" t="str">
        <f>IF(AND($B$6=NB!$A$17,$B$8&gt;0),'Ersparnisberechnung Sommertarif'!$B$8*SLP!C8933,"")</f>
        <v/>
      </c>
    </row>
    <row r="8954" spans="1:5" x14ac:dyDescent="0.3">
      <c r="A8954" s="25">
        <v>46116</v>
      </c>
      <c r="B8954" s="31">
        <v>9.375E-2</v>
      </c>
      <c r="C8954" s="46"/>
      <c r="D8954" s="29">
        <v>46116.09375</v>
      </c>
      <c r="E8954" s="15" t="str">
        <f>IF(AND($B$6=NB!$A$17,$B$8&gt;0),'Ersparnisberechnung Sommertarif'!$B$8*SLP!C8934,"")</f>
        <v/>
      </c>
    </row>
    <row r="8955" spans="1:5" x14ac:dyDescent="0.3">
      <c r="A8955" s="25">
        <v>46116</v>
      </c>
      <c r="B8955" s="31">
        <v>0.10416666666666667</v>
      </c>
      <c r="C8955" s="46"/>
      <c r="D8955" s="29">
        <v>46116.104166666664</v>
      </c>
      <c r="E8955" s="15" t="str">
        <f>IF(AND($B$6=NB!$A$17,$B$8&gt;0),'Ersparnisberechnung Sommertarif'!$B$8*SLP!C8935,"")</f>
        <v/>
      </c>
    </row>
    <row r="8956" spans="1:5" x14ac:dyDescent="0.3">
      <c r="A8956" s="25">
        <v>46116</v>
      </c>
      <c r="B8956" s="31">
        <v>0.11458333333333333</v>
      </c>
      <c r="C8956" s="46"/>
      <c r="D8956" s="29">
        <v>46116.114583333336</v>
      </c>
      <c r="E8956" s="15" t="str">
        <f>IF(AND($B$6=NB!$A$17,$B$8&gt;0),'Ersparnisberechnung Sommertarif'!$B$8*SLP!C8936,"")</f>
        <v/>
      </c>
    </row>
    <row r="8957" spans="1:5" x14ac:dyDescent="0.3">
      <c r="A8957" s="25">
        <v>46116</v>
      </c>
      <c r="B8957" s="31">
        <v>0.125</v>
      </c>
      <c r="C8957" s="46"/>
      <c r="D8957" s="29">
        <v>46116.125</v>
      </c>
      <c r="E8957" s="15" t="str">
        <f>IF(AND($B$6=NB!$A$17,$B$8&gt;0),'Ersparnisberechnung Sommertarif'!$B$8*SLP!C8937,"")</f>
        <v/>
      </c>
    </row>
    <row r="8958" spans="1:5" x14ac:dyDescent="0.3">
      <c r="A8958" s="25">
        <v>46116</v>
      </c>
      <c r="B8958" s="31">
        <v>0.13541666666666666</v>
      </c>
      <c r="C8958" s="46"/>
      <c r="D8958" s="29">
        <v>46116.135416666664</v>
      </c>
      <c r="E8958" s="15" t="str">
        <f>IF(AND($B$6=NB!$A$17,$B$8&gt;0),'Ersparnisberechnung Sommertarif'!$B$8*SLP!C8938,"")</f>
        <v/>
      </c>
    </row>
    <row r="8959" spans="1:5" x14ac:dyDescent="0.3">
      <c r="A8959" s="25">
        <v>46116</v>
      </c>
      <c r="B8959" s="31">
        <v>0.14583333333333334</v>
      </c>
      <c r="C8959" s="46"/>
      <c r="D8959" s="29">
        <v>46116.145833333336</v>
      </c>
      <c r="E8959" s="15" t="str">
        <f>IF(AND($B$6=NB!$A$17,$B$8&gt;0),'Ersparnisberechnung Sommertarif'!$B$8*SLP!C8939,"")</f>
        <v/>
      </c>
    </row>
    <row r="8960" spans="1:5" x14ac:dyDescent="0.3">
      <c r="A8960" s="25">
        <v>46116</v>
      </c>
      <c r="B8960" s="31">
        <v>0.15625</v>
      </c>
      <c r="C8960" s="46"/>
      <c r="D8960" s="29">
        <v>46116.15625</v>
      </c>
      <c r="E8960" s="15" t="str">
        <f>IF(AND($B$6=NB!$A$17,$B$8&gt;0),'Ersparnisberechnung Sommertarif'!$B$8*SLP!C8940,"")</f>
        <v/>
      </c>
    </row>
    <row r="8961" spans="1:5" x14ac:dyDescent="0.3">
      <c r="A8961" s="25">
        <v>46116</v>
      </c>
      <c r="B8961" s="31">
        <v>0.16666666666666666</v>
      </c>
      <c r="C8961" s="46"/>
      <c r="D8961" s="29">
        <v>46116.166666666664</v>
      </c>
      <c r="E8961" s="15" t="str">
        <f>IF(AND($B$6=NB!$A$17,$B$8&gt;0),'Ersparnisberechnung Sommertarif'!$B$8*SLP!C8941,"")</f>
        <v/>
      </c>
    </row>
    <row r="8962" spans="1:5" x14ac:dyDescent="0.3">
      <c r="A8962" s="25">
        <v>46116</v>
      </c>
      <c r="B8962" s="31">
        <v>0.17708333333333334</v>
      </c>
      <c r="C8962" s="46"/>
      <c r="D8962" s="29">
        <v>46116.177083333336</v>
      </c>
      <c r="E8962" s="15" t="str">
        <f>IF(AND($B$6=NB!$A$17,$B$8&gt;0),'Ersparnisberechnung Sommertarif'!$B$8*SLP!C8942,"")</f>
        <v/>
      </c>
    </row>
    <row r="8963" spans="1:5" x14ac:dyDescent="0.3">
      <c r="A8963" s="25">
        <v>46116</v>
      </c>
      <c r="B8963" s="31">
        <v>0.1875</v>
      </c>
      <c r="C8963" s="46"/>
      <c r="D8963" s="29">
        <v>46116.1875</v>
      </c>
      <c r="E8963" s="15" t="str">
        <f>IF(AND($B$6=NB!$A$17,$B$8&gt;0),'Ersparnisberechnung Sommertarif'!$B$8*SLP!C8943,"")</f>
        <v/>
      </c>
    </row>
    <row r="8964" spans="1:5" x14ac:dyDescent="0.3">
      <c r="A8964" s="25">
        <v>46116</v>
      </c>
      <c r="B8964" s="31">
        <v>0.19791666666666666</v>
      </c>
      <c r="C8964" s="46"/>
      <c r="D8964" s="29">
        <v>46116.197916666664</v>
      </c>
      <c r="E8964" s="15" t="str">
        <f>IF(AND($B$6=NB!$A$17,$B$8&gt;0),'Ersparnisberechnung Sommertarif'!$B$8*SLP!C8944,"")</f>
        <v/>
      </c>
    </row>
    <row r="8965" spans="1:5" x14ac:dyDescent="0.3">
      <c r="A8965" s="25">
        <v>46116</v>
      </c>
      <c r="B8965" s="31">
        <v>0.20833333333333334</v>
      </c>
      <c r="C8965" s="46"/>
      <c r="D8965" s="29">
        <v>46116.208333333336</v>
      </c>
      <c r="E8965" s="15" t="str">
        <f>IF(AND($B$6=NB!$A$17,$B$8&gt;0),'Ersparnisberechnung Sommertarif'!$B$8*SLP!C8945,"")</f>
        <v/>
      </c>
    </row>
    <row r="8966" spans="1:5" x14ac:dyDescent="0.3">
      <c r="A8966" s="25">
        <v>46116</v>
      </c>
      <c r="B8966" s="31">
        <v>0.21875</v>
      </c>
      <c r="C8966" s="46"/>
      <c r="D8966" s="29">
        <v>46116.21875</v>
      </c>
      <c r="E8966" s="15" t="str">
        <f>IF(AND($B$6=NB!$A$17,$B$8&gt;0),'Ersparnisberechnung Sommertarif'!$B$8*SLP!C8946,"")</f>
        <v/>
      </c>
    </row>
    <row r="8967" spans="1:5" x14ac:dyDescent="0.3">
      <c r="A8967" s="25">
        <v>46116</v>
      </c>
      <c r="B8967" s="31">
        <v>0.22916666666666666</v>
      </c>
      <c r="C8967" s="46"/>
      <c r="D8967" s="29">
        <v>46116.229166666664</v>
      </c>
      <c r="E8967" s="15" t="str">
        <f>IF(AND($B$6=NB!$A$17,$B$8&gt;0),'Ersparnisberechnung Sommertarif'!$B$8*SLP!C8947,"")</f>
        <v/>
      </c>
    </row>
    <row r="8968" spans="1:5" x14ac:dyDescent="0.3">
      <c r="A8968" s="25">
        <v>46116</v>
      </c>
      <c r="B8968" s="31">
        <v>0.23958333333333334</v>
      </c>
      <c r="C8968" s="46"/>
      <c r="D8968" s="29">
        <v>46116.239583333336</v>
      </c>
      <c r="E8968" s="15" t="str">
        <f>IF(AND($B$6=NB!$A$17,$B$8&gt;0),'Ersparnisberechnung Sommertarif'!$B$8*SLP!C8948,"")</f>
        <v/>
      </c>
    </row>
    <row r="8969" spans="1:5" x14ac:dyDescent="0.3">
      <c r="A8969" s="25">
        <v>46116</v>
      </c>
      <c r="B8969" s="31">
        <v>0.25</v>
      </c>
      <c r="C8969" s="46"/>
      <c r="D8969" s="29">
        <v>46116.25</v>
      </c>
      <c r="E8969" s="15" t="str">
        <f>IF(AND($B$6=NB!$A$17,$B$8&gt;0),'Ersparnisberechnung Sommertarif'!$B$8*SLP!C8949,"")</f>
        <v/>
      </c>
    </row>
    <row r="8970" spans="1:5" x14ac:dyDescent="0.3">
      <c r="A8970" s="25">
        <v>46116</v>
      </c>
      <c r="B8970" s="31">
        <v>0.26041666666666669</v>
      </c>
      <c r="C8970" s="46"/>
      <c r="D8970" s="29">
        <v>46116.260416666664</v>
      </c>
      <c r="E8970" s="15" t="str">
        <f>IF(AND($B$6=NB!$A$17,$B$8&gt;0),'Ersparnisberechnung Sommertarif'!$B$8*SLP!C8950,"")</f>
        <v/>
      </c>
    </row>
    <row r="8971" spans="1:5" x14ac:dyDescent="0.3">
      <c r="A8971" s="25">
        <v>46116</v>
      </c>
      <c r="B8971" s="31">
        <v>0.27083333333333331</v>
      </c>
      <c r="C8971" s="46"/>
      <c r="D8971" s="29">
        <v>46116.270833333336</v>
      </c>
      <c r="E8971" s="15" t="str">
        <f>IF(AND($B$6=NB!$A$17,$B$8&gt;0),'Ersparnisberechnung Sommertarif'!$B$8*SLP!C8951,"")</f>
        <v/>
      </c>
    </row>
    <row r="8972" spans="1:5" x14ac:dyDescent="0.3">
      <c r="A8972" s="25">
        <v>46116</v>
      </c>
      <c r="B8972" s="31">
        <v>0.28125</v>
      </c>
      <c r="C8972" s="46"/>
      <c r="D8972" s="29">
        <v>46116.28125</v>
      </c>
      <c r="E8972" s="15" t="str">
        <f>IF(AND($B$6=NB!$A$17,$B$8&gt;0),'Ersparnisberechnung Sommertarif'!$B$8*SLP!C8952,"")</f>
        <v/>
      </c>
    </row>
    <row r="8973" spans="1:5" x14ac:dyDescent="0.3">
      <c r="A8973" s="25">
        <v>46116</v>
      </c>
      <c r="B8973" s="31">
        <v>0.29166666666666669</v>
      </c>
      <c r="C8973" s="46"/>
      <c r="D8973" s="29">
        <v>46116.291666666664</v>
      </c>
      <c r="E8973" s="15" t="str">
        <f>IF(AND($B$6=NB!$A$17,$B$8&gt;0),'Ersparnisberechnung Sommertarif'!$B$8*SLP!C8953,"")</f>
        <v/>
      </c>
    </row>
    <row r="8974" spans="1:5" x14ac:dyDescent="0.3">
      <c r="A8974" s="25">
        <v>46116</v>
      </c>
      <c r="B8974" s="31">
        <v>0.30208333333333331</v>
      </c>
      <c r="C8974" s="46"/>
      <c r="D8974" s="29">
        <v>46116.302083333336</v>
      </c>
      <c r="E8974" s="15" t="str">
        <f>IF(AND($B$6=NB!$A$17,$B$8&gt;0),'Ersparnisberechnung Sommertarif'!$B$8*SLP!C8954,"")</f>
        <v/>
      </c>
    </row>
    <row r="8975" spans="1:5" x14ac:dyDescent="0.3">
      <c r="A8975" s="25">
        <v>46116</v>
      </c>
      <c r="B8975" s="31">
        <v>0.3125</v>
      </c>
      <c r="C8975" s="46"/>
      <c r="D8975" s="29">
        <v>46116.3125</v>
      </c>
      <c r="E8975" s="15" t="str">
        <f>IF(AND($B$6=NB!$A$17,$B$8&gt;0),'Ersparnisberechnung Sommertarif'!$B$8*SLP!C8955,"")</f>
        <v/>
      </c>
    </row>
    <row r="8976" spans="1:5" x14ac:dyDescent="0.3">
      <c r="A8976" s="25">
        <v>46116</v>
      </c>
      <c r="B8976" s="31">
        <v>0.32291666666666669</v>
      </c>
      <c r="C8976" s="46"/>
      <c r="D8976" s="29">
        <v>46116.322916666664</v>
      </c>
      <c r="E8976" s="15" t="str">
        <f>IF(AND($B$6=NB!$A$17,$B$8&gt;0),'Ersparnisberechnung Sommertarif'!$B$8*SLP!C8956,"")</f>
        <v/>
      </c>
    </row>
    <row r="8977" spans="1:5" x14ac:dyDescent="0.3">
      <c r="A8977" s="25">
        <v>46116</v>
      </c>
      <c r="B8977" s="31">
        <v>0.33333333333333331</v>
      </c>
      <c r="C8977" s="46"/>
      <c r="D8977" s="29">
        <v>46116.333333333336</v>
      </c>
      <c r="E8977" s="15" t="str">
        <f>IF(AND($B$6=NB!$A$17,$B$8&gt;0),'Ersparnisberechnung Sommertarif'!$B$8*SLP!C8957,"")</f>
        <v/>
      </c>
    </row>
    <row r="8978" spans="1:5" x14ac:dyDescent="0.3">
      <c r="A8978" s="25">
        <v>46116</v>
      </c>
      <c r="B8978" s="31">
        <v>0.34375</v>
      </c>
      <c r="C8978" s="46"/>
      <c r="D8978" s="29">
        <v>46116.34375</v>
      </c>
      <c r="E8978" s="15" t="str">
        <f>IF(AND($B$6=NB!$A$17,$B$8&gt;0),'Ersparnisberechnung Sommertarif'!$B$8*SLP!C8958,"")</f>
        <v/>
      </c>
    </row>
    <row r="8979" spans="1:5" x14ac:dyDescent="0.3">
      <c r="A8979" s="25">
        <v>46116</v>
      </c>
      <c r="B8979" s="31">
        <v>0.35416666666666669</v>
      </c>
      <c r="C8979" s="46"/>
      <c r="D8979" s="29">
        <v>46116.354166666664</v>
      </c>
      <c r="E8979" s="15" t="str">
        <f>IF(AND($B$6=NB!$A$17,$B$8&gt;0),'Ersparnisberechnung Sommertarif'!$B$8*SLP!C8959,"")</f>
        <v/>
      </c>
    </row>
    <row r="8980" spans="1:5" x14ac:dyDescent="0.3">
      <c r="A8980" s="25">
        <v>46116</v>
      </c>
      <c r="B8980" s="31">
        <v>0.36458333333333331</v>
      </c>
      <c r="C8980" s="46"/>
      <c r="D8980" s="29">
        <v>46116.364583333336</v>
      </c>
      <c r="E8980" s="15" t="str">
        <f>IF(AND($B$6=NB!$A$17,$B$8&gt;0),'Ersparnisberechnung Sommertarif'!$B$8*SLP!C8960,"")</f>
        <v/>
      </c>
    </row>
    <row r="8981" spans="1:5" x14ac:dyDescent="0.3">
      <c r="A8981" s="25">
        <v>46116</v>
      </c>
      <c r="B8981" s="31">
        <v>0.375</v>
      </c>
      <c r="C8981" s="46"/>
      <c r="D8981" s="29">
        <v>46116.375</v>
      </c>
      <c r="E8981" s="15" t="str">
        <f>IF(AND($B$6=NB!$A$17,$B$8&gt;0),'Ersparnisberechnung Sommertarif'!$B$8*SLP!C8961,"")</f>
        <v/>
      </c>
    </row>
    <row r="8982" spans="1:5" x14ac:dyDescent="0.3">
      <c r="A8982" s="25">
        <v>46116</v>
      </c>
      <c r="B8982" s="31">
        <v>0.38541666666666669</v>
      </c>
      <c r="C8982" s="46"/>
      <c r="D8982" s="29">
        <v>46116.385416666664</v>
      </c>
      <c r="E8982" s="15" t="str">
        <f>IF(AND($B$6=NB!$A$17,$B$8&gt;0),'Ersparnisberechnung Sommertarif'!$B$8*SLP!C8962,"")</f>
        <v/>
      </c>
    </row>
    <row r="8983" spans="1:5" x14ac:dyDescent="0.3">
      <c r="A8983" s="25">
        <v>46116</v>
      </c>
      <c r="B8983" s="31">
        <v>0.39583333333333331</v>
      </c>
      <c r="C8983" s="46"/>
      <c r="D8983" s="29">
        <v>46116.395833333336</v>
      </c>
      <c r="E8983" s="15" t="str">
        <f>IF(AND($B$6=NB!$A$17,$B$8&gt;0),'Ersparnisberechnung Sommertarif'!$B$8*SLP!C8963,"")</f>
        <v/>
      </c>
    </row>
    <row r="8984" spans="1:5" x14ac:dyDescent="0.3">
      <c r="A8984" s="25">
        <v>46116</v>
      </c>
      <c r="B8984" s="31">
        <v>0.40625</v>
      </c>
      <c r="C8984" s="46"/>
      <c r="D8984" s="29">
        <v>46116.40625</v>
      </c>
      <c r="E8984" s="15" t="str">
        <f>IF(AND($B$6=NB!$A$17,$B$8&gt;0),'Ersparnisberechnung Sommertarif'!$B$8*SLP!C8964,"")</f>
        <v/>
      </c>
    </row>
    <row r="8985" spans="1:5" x14ac:dyDescent="0.3">
      <c r="A8985" s="25">
        <v>46116</v>
      </c>
      <c r="B8985" s="31">
        <v>0.41666666666666669</v>
      </c>
      <c r="C8985" s="46"/>
      <c r="D8985" s="29">
        <v>46116.416666666664</v>
      </c>
      <c r="E8985" s="15" t="str">
        <f>IF(AND($B$6=NB!$A$17,$B$8&gt;0),'Ersparnisberechnung Sommertarif'!$B$8*SLP!C8965,"")</f>
        <v/>
      </c>
    </row>
    <row r="8986" spans="1:5" x14ac:dyDescent="0.3">
      <c r="A8986" s="25">
        <v>46116</v>
      </c>
      <c r="B8986" s="31">
        <v>0.42708333333333331</v>
      </c>
      <c r="C8986" s="46"/>
      <c r="D8986" s="29">
        <v>46116.427083333336</v>
      </c>
      <c r="E8986" s="15" t="str">
        <f>IF(AND($B$6=NB!$A$17,$B$8&gt;0),'Ersparnisberechnung Sommertarif'!$B$8*SLP!C8966,"")</f>
        <v/>
      </c>
    </row>
    <row r="8987" spans="1:5" x14ac:dyDescent="0.3">
      <c r="A8987" s="25">
        <v>46116</v>
      </c>
      <c r="B8987" s="31">
        <v>0.4375</v>
      </c>
      <c r="C8987" s="46"/>
      <c r="D8987" s="29">
        <v>46116.4375</v>
      </c>
      <c r="E8987" s="15" t="str">
        <f>IF(AND($B$6=NB!$A$17,$B$8&gt;0),'Ersparnisberechnung Sommertarif'!$B$8*SLP!C8967,"")</f>
        <v/>
      </c>
    </row>
    <row r="8988" spans="1:5" x14ac:dyDescent="0.3">
      <c r="A8988" s="25">
        <v>46116</v>
      </c>
      <c r="B8988" s="31">
        <v>0.44791666666666669</v>
      </c>
      <c r="C8988" s="46"/>
      <c r="D8988" s="29">
        <v>46116.447916666664</v>
      </c>
      <c r="E8988" s="15" t="str">
        <f>IF(AND($B$6=NB!$A$17,$B$8&gt;0),'Ersparnisberechnung Sommertarif'!$B$8*SLP!C8968,"")</f>
        <v/>
      </c>
    </row>
    <row r="8989" spans="1:5" x14ac:dyDescent="0.3">
      <c r="A8989" s="25">
        <v>46116</v>
      </c>
      <c r="B8989" s="31">
        <v>0.45833333333333331</v>
      </c>
      <c r="C8989" s="46"/>
      <c r="D8989" s="29">
        <v>46116.458333333336</v>
      </c>
      <c r="E8989" s="15" t="str">
        <f>IF(AND($B$6=NB!$A$17,$B$8&gt;0),'Ersparnisberechnung Sommertarif'!$B$8*SLP!C8969,"")</f>
        <v/>
      </c>
    </row>
    <row r="8990" spans="1:5" x14ac:dyDescent="0.3">
      <c r="A8990" s="25">
        <v>46116</v>
      </c>
      <c r="B8990" s="31">
        <v>0.46875</v>
      </c>
      <c r="C8990" s="46"/>
      <c r="D8990" s="29">
        <v>46116.46875</v>
      </c>
      <c r="E8990" s="15" t="str">
        <f>IF(AND($B$6=NB!$A$17,$B$8&gt;0),'Ersparnisberechnung Sommertarif'!$B$8*SLP!C8970,"")</f>
        <v/>
      </c>
    </row>
    <row r="8991" spans="1:5" x14ac:dyDescent="0.3">
      <c r="A8991" s="25">
        <v>46116</v>
      </c>
      <c r="B8991" s="31">
        <v>0.47916666666666669</v>
      </c>
      <c r="C8991" s="46"/>
      <c r="D8991" s="29">
        <v>46116.479166666664</v>
      </c>
      <c r="E8991" s="15" t="str">
        <f>IF(AND($B$6=NB!$A$17,$B$8&gt;0),'Ersparnisberechnung Sommertarif'!$B$8*SLP!C8971,"")</f>
        <v/>
      </c>
    </row>
    <row r="8992" spans="1:5" x14ac:dyDescent="0.3">
      <c r="A8992" s="25">
        <v>46116</v>
      </c>
      <c r="B8992" s="31">
        <v>0.48958333333333331</v>
      </c>
      <c r="C8992" s="46"/>
      <c r="D8992" s="29">
        <v>46116.489583333336</v>
      </c>
      <c r="E8992" s="15" t="str">
        <f>IF(AND($B$6=NB!$A$17,$B$8&gt;0),'Ersparnisberechnung Sommertarif'!$B$8*SLP!C8972,"")</f>
        <v/>
      </c>
    </row>
    <row r="8993" spans="1:5" x14ac:dyDescent="0.3">
      <c r="A8993" s="25">
        <v>46116</v>
      </c>
      <c r="B8993" s="31">
        <v>0.5</v>
      </c>
      <c r="C8993" s="46"/>
      <c r="D8993" s="29">
        <v>46116.5</v>
      </c>
      <c r="E8993" s="15" t="str">
        <f>IF(AND($B$6=NB!$A$17,$B$8&gt;0),'Ersparnisberechnung Sommertarif'!$B$8*SLP!C8973,"")</f>
        <v/>
      </c>
    </row>
    <row r="8994" spans="1:5" x14ac:dyDescent="0.3">
      <c r="A8994" s="25">
        <v>46116</v>
      </c>
      <c r="B8994" s="31">
        <v>0.51041666666666663</v>
      </c>
      <c r="C8994" s="46"/>
      <c r="D8994" s="29">
        <v>46116.510416666664</v>
      </c>
      <c r="E8994" s="15" t="str">
        <f>IF(AND($B$6=NB!$A$17,$B$8&gt;0),'Ersparnisberechnung Sommertarif'!$B$8*SLP!C8974,"")</f>
        <v/>
      </c>
    </row>
    <row r="8995" spans="1:5" x14ac:dyDescent="0.3">
      <c r="A8995" s="25">
        <v>46116</v>
      </c>
      <c r="B8995" s="31">
        <v>0.52083333333333337</v>
      </c>
      <c r="C8995" s="46"/>
      <c r="D8995" s="29">
        <v>46116.520833333336</v>
      </c>
      <c r="E8995" s="15" t="str">
        <f>IF(AND($B$6=NB!$A$17,$B$8&gt;0),'Ersparnisberechnung Sommertarif'!$B$8*SLP!C8975,"")</f>
        <v/>
      </c>
    </row>
    <row r="8996" spans="1:5" x14ac:dyDescent="0.3">
      <c r="A8996" s="25">
        <v>46116</v>
      </c>
      <c r="B8996" s="31">
        <v>0.53125</v>
      </c>
      <c r="C8996" s="46"/>
      <c r="D8996" s="29">
        <v>46116.53125</v>
      </c>
      <c r="E8996" s="15" t="str">
        <f>IF(AND($B$6=NB!$A$17,$B$8&gt;0),'Ersparnisberechnung Sommertarif'!$B$8*SLP!C8976,"")</f>
        <v/>
      </c>
    </row>
    <row r="8997" spans="1:5" x14ac:dyDescent="0.3">
      <c r="A8997" s="25">
        <v>46116</v>
      </c>
      <c r="B8997" s="31">
        <v>0.54166666666666663</v>
      </c>
      <c r="C8997" s="46"/>
      <c r="D8997" s="29">
        <v>46116.541666666664</v>
      </c>
      <c r="E8997" s="15" t="str">
        <f>IF(AND($B$6=NB!$A$17,$B$8&gt;0),'Ersparnisberechnung Sommertarif'!$B$8*SLP!C8977,"")</f>
        <v/>
      </c>
    </row>
    <row r="8998" spans="1:5" x14ac:dyDescent="0.3">
      <c r="A8998" s="25">
        <v>46116</v>
      </c>
      <c r="B8998" s="31">
        <v>0.55208333333333337</v>
      </c>
      <c r="C8998" s="46"/>
      <c r="D8998" s="29">
        <v>46116.552083333336</v>
      </c>
      <c r="E8998" s="15" t="str">
        <f>IF(AND($B$6=NB!$A$17,$B$8&gt;0),'Ersparnisberechnung Sommertarif'!$B$8*SLP!C8978,"")</f>
        <v/>
      </c>
    </row>
    <row r="8999" spans="1:5" x14ac:dyDescent="0.3">
      <c r="A8999" s="25">
        <v>46116</v>
      </c>
      <c r="B8999" s="31">
        <v>0.5625</v>
      </c>
      <c r="C8999" s="46"/>
      <c r="D8999" s="29">
        <v>46116.5625</v>
      </c>
      <c r="E8999" s="15" t="str">
        <f>IF(AND($B$6=NB!$A$17,$B$8&gt;0),'Ersparnisberechnung Sommertarif'!$B$8*SLP!C8979,"")</f>
        <v/>
      </c>
    </row>
    <row r="9000" spans="1:5" x14ac:dyDescent="0.3">
      <c r="A9000" s="25">
        <v>46116</v>
      </c>
      <c r="B9000" s="31">
        <v>0.57291666666666663</v>
      </c>
      <c r="C9000" s="46"/>
      <c r="D9000" s="29">
        <v>46116.572916666664</v>
      </c>
      <c r="E9000" s="15" t="str">
        <f>IF(AND($B$6=NB!$A$17,$B$8&gt;0),'Ersparnisberechnung Sommertarif'!$B$8*SLP!C8980,"")</f>
        <v/>
      </c>
    </row>
    <row r="9001" spans="1:5" x14ac:dyDescent="0.3">
      <c r="A9001" s="25">
        <v>46116</v>
      </c>
      <c r="B9001" s="31">
        <v>0.58333333333333337</v>
      </c>
      <c r="C9001" s="46"/>
      <c r="D9001" s="29">
        <v>46116.583333333336</v>
      </c>
      <c r="E9001" s="15" t="str">
        <f>IF(AND($B$6=NB!$A$17,$B$8&gt;0),'Ersparnisberechnung Sommertarif'!$B$8*SLP!C8981,"")</f>
        <v/>
      </c>
    </row>
    <row r="9002" spans="1:5" x14ac:dyDescent="0.3">
      <c r="A9002" s="25">
        <v>46116</v>
      </c>
      <c r="B9002" s="31">
        <v>0.59375</v>
      </c>
      <c r="C9002" s="46"/>
      <c r="D9002" s="29">
        <v>46116.59375</v>
      </c>
      <c r="E9002" s="15" t="str">
        <f>IF(AND($B$6=NB!$A$17,$B$8&gt;0),'Ersparnisberechnung Sommertarif'!$B$8*SLP!C8982,"")</f>
        <v/>
      </c>
    </row>
    <row r="9003" spans="1:5" x14ac:dyDescent="0.3">
      <c r="A9003" s="25">
        <v>46116</v>
      </c>
      <c r="B9003" s="31">
        <v>0.60416666666666663</v>
      </c>
      <c r="C9003" s="46"/>
      <c r="D9003" s="29">
        <v>46116.604166666664</v>
      </c>
      <c r="E9003" s="15" t="str">
        <f>IF(AND($B$6=NB!$A$17,$B$8&gt;0),'Ersparnisberechnung Sommertarif'!$B$8*SLP!C8983,"")</f>
        <v/>
      </c>
    </row>
    <row r="9004" spans="1:5" x14ac:dyDescent="0.3">
      <c r="A9004" s="25">
        <v>46116</v>
      </c>
      <c r="B9004" s="31">
        <v>0.61458333333333337</v>
      </c>
      <c r="C9004" s="46"/>
      <c r="D9004" s="29">
        <v>46116.614583333336</v>
      </c>
      <c r="E9004" s="15" t="str">
        <f>IF(AND($B$6=NB!$A$17,$B$8&gt;0),'Ersparnisberechnung Sommertarif'!$B$8*SLP!C8984,"")</f>
        <v/>
      </c>
    </row>
    <row r="9005" spans="1:5" x14ac:dyDescent="0.3">
      <c r="A9005" s="25">
        <v>46116</v>
      </c>
      <c r="B9005" s="31">
        <v>0.625</v>
      </c>
      <c r="C9005" s="46"/>
      <c r="D9005" s="29">
        <v>46116.625</v>
      </c>
      <c r="E9005" s="15" t="str">
        <f>IF(AND($B$6=NB!$A$17,$B$8&gt;0),'Ersparnisberechnung Sommertarif'!$B$8*SLP!C8985,"")</f>
        <v/>
      </c>
    </row>
    <row r="9006" spans="1:5" x14ac:dyDescent="0.3">
      <c r="A9006" s="25">
        <v>46116</v>
      </c>
      <c r="B9006" s="31">
        <v>0.63541666666666663</v>
      </c>
      <c r="C9006" s="46"/>
      <c r="D9006" s="29">
        <v>46116.635416666664</v>
      </c>
      <c r="E9006" s="15" t="str">
        <f>IF(AND($B$6=NB!$A$17,$B$8&gt;0),'Ersparnisberechnung Sommertarif'!$B$8*SLP!C8986,"")</f>
        <v/>
      </c>
    </row>
    <row r="9007" spans="1:5" x14ac:dyDescent="0.3">
      <c r="A9007" s="25">
        <v>46116</v>
      </c>
      <c r="B9007" s="31">
        <v>0.64583333333333337</v>
      </c>
      <c r="C9007" s="46"/>
      <c r="D9007" s="29">
        <v>46116.645833333336</v>
      </c>
      <c r="E9007" s="15" t="str">
        <f>IF(AND($B$6=NB!$A$17,$B$8&gt;0),'Ersparnisberechnung Sommertarif'!$B$8*SLP!C8987,"")</f>
        <v/>
      </c>
    </row>
    <row r="9008" spans="1:5" x14ac:dyDescent="0.3">
      <c r="A9008" s="25">
        <v>46116</v>
      </c>
      <c r="B9008" s="31">
        <v>0.65625</v>
      </c>
      <c r="C9008" s="46"/>
      <c r="D9008" s="29">
        <v>46116.65625</v>
      </c>
      <c r="E9008" s="15" t="str">
        <f>IF(AND($B$6=NB!$A$17,$B$8&gt;0),'Ersparnisberechnung Sommertarif'!$B$8*SLP!C8988,"")</f>
        <v/>
      </c>
    </row>
    <row r="9009" spans="1:5" x14ac:dyDescent="0.3">
      <c r="A9009" s="25">
        <v>46116</v>
      </c>
      <c r="B9009" s="31">
        <v>0.66666666666666663</v>
      </c>
      <c r="C9009" s="46"/>
      <c r="D9009" s="29">
        <v>46116.666666666664</v>
      </c>
      <c r="E9009" s="15" t="str">
        <f>IF(AND($B$6=NB!$A$17,$B$8&gt;0),'Ersparnisberechnung Sommertarif'!$B$8*SLP!C8989,"")</f>
        <v/>
      </c>
    </row>
    <row r="9010" spans="1:5" x14ac:dyDescent="0.3">
      <c r="A9010" s="25">
        <v>46116</v>
      </c>
      <c r="B9010" s="31">
        <v>0.67708333333333337</v>
      </c>
      <c r="C9010" s="46"/>
      <c r="D9010" s="29">
        <v>46116.677083333336</v>
      </c>
      <c r="E9010" s="15" t="str">
        <f>IF(AND($B$6=NB!$A$17,$B$8&gt;0),'Ersparnisberechnung Sommertarif'!$B$8*SLP!C8990,"")</f>
        <v/>
      </c>
    </row>
    <row r="9011" spans="1:5" x14ac:dyDescent="0.3">
      <c r="A9011" s="25">
        <v>46116</v>
      </c>
      <c r="B9011" s="31">
        <v>0.6875</v>
      </c>
      <c r="C9011" s="46"/>
      <c r="D9011" s="29">
        <v>46116.6875</v>
      </c>
      <c r="E9011" s="15" t="str">
        <f>IF(AND($B$6=NB!$A$17,$B$8&gt;0),'Ersparnisberechnung Sommertarif'!$B$8*SLP!C8991,"")</f>
        <v/>
      </c>
    </row>
    <row r="9012" spans="1:5" x14ac:dyDescent="0.3">
      <c r="A9012" s="25">
        <v>46116</v>
      </c>
      <c r="B9012" s="31">
        <v>0.69791666666666663</v>
      </c>
      <c r="C9012" s="46"/>
      <c r="D9012" s="29">
        <v>46116.697916666664</v>
      </c>
      <c r="E9012" s="15" t="str">
        <f>IF(AND($B$6=NB!$A$17,$B$8&gt;0),'Ersparnisberechnung Sommertarif'!$B$8*SLP!C8992,"")</f>
        <v/>
      </c>
    </row>
    <row r="9013" spans="1:5" x14ac:dyDescent="0.3">
      <c r="A9013" s="25">
        <v>46116</v>
      </c>
      <c r="B9013" s="31">
        <v>0.70833333333333337</v>
      </c>
      <c r="C9013" s="46"/>
      <c r="D9013" s="29">
        <v>46116.708333333336</v>
      </c>
      <c r="E9013" s="15" t="str">
        <f>IF(AND($B$6=NB!$A$17,$B$8&gt;0),'Ersparnisberechnung Sommertarif'!$B$8*SLP!C8993,"")</f>
        <v/>
      </c>
    </row>
    <row r="9014" spans="1:5" x14ac:dyDescent="0.3">
      <c r="A9014" s="25">
        <v>46116</v>
      </c>
      <c r="B9014" s="31">
        <v>0.71875</v>
      </c>
      <c r="C9014" s="46"/>
      <c r="D9014" s="29">
        <v>46116.71875</v>
      </c>
      <c r="E9014" s="15" t="str">
        <f>IF(AND($B$6=NB!$A$17,$B$8&gt;0),'Ersparnisberechnung Sommertarif'!$B$8*SLP!C8994,"")</f>
        <v/>
      </c>
    </row>
    <row r="9015" spans="1:5" x14ac:dyDescent="0.3">
      <c r="A9015" s="25">
        <v>46116</v>
      </c>
      <c r="B9015" s="31">
        <v>0.72916666666666663</v>
      </c>
      <c r="C9015" s="46"/>
      <c r="D9015" s="29">
        <v>46116.729166666664</v>
      </c>
      <c r="E9015" s="15" t="str">
        <f>IF(AND($B$6=NB!$A$17,$B$8&gt;0),'Ersparnisberechnung Sommertarif'!$B$8*SLP!C8995,"")</f>
        <v/>
      </c>
    </row>
    <row r="9016" spans="1:5" x14ac:dyDescent="0.3">
      <c r="A9016" s="25">
        <v>46116</v>
      </c>
      <c r="B9016" s="31">
        <v>0.73958333333333337</v>
      </c>
      <c r="C9016" s="46"/>
      <c r="D9016" s="29">
        <v>46116.739583333336</v>
      </c>
      <c r="E9016" s="15" t="str">
        <f>IF(AND($B$6=NB!$A$17,$B$8&gt;0),'Ersparnisberechnung Sommertarif'!$B$8*SLP!C8996,"")</f>
        <v/>
      </c>
    </row>
    <row r="9017" spans="1:5" x14ac:dyDescent="0.3">
      <c r="A9017" s="25">
        <v>46116</v>
      </c>
      <c r="B9017" s="31">
        <v>0.75</v>
      </c>
      <c r="C9017" s="46"/>
      <c r="D9017" s="29">
        <v>46116.75</v>
      </c>
      <c r="E9017" s="15" t="str">
        <f>IF(AND($B$6=NB!$A$17,$B$8&gt;0),'Ersparnisberechnung Sommertarif'!$B$8*SLP!C8997,"")</f>
        <v/>
      </c>
    </row>
    <row r="9018" spans="1:5" x14ac:dyDescent="0.3">
      <c r="A9018" s="25">
        <v>46116</v>
      </c>
      <c r="B9018" s="31">
        <v>0.76041666666666663</v>
      </c>
      <c r="C9018" s="46"/>
      <c r="D9018" s="29">
        <v>46116.760416666664</v>
      </c>
      <c r="E9018" s="15" t="str">
        <f>IF(AND($B$6=NB!$A$17,$B$8&gt;0),'Ersparnisberechnung Sommertarif'!$B$8*SLP!C8998,"")</f>
        <v/>
      </c>
    </row>
    <row r="9019" spans="1:5" x14ac:dyDescent="0.3">
      <c r="A9019" s="25">
        <v>46116</v>
      </c>
      <c r="B9019" s="31">
        <v>0.77083333333333337</v>
      </c>
      <c r="C9019" s="46"/>
      <c r="D9019" s="29">
        <v>46116.770833333336</v>
      </c>
      <c r="E9019" s="15" t="str">
        <f>IF(AND($B$6=NB!$A$17,$B$8&gt;0),'Ersparnisberechnung Sommertarif'!$B$8*SLP!C8999,"")</f>
        <v/>
      </c>
    </row>
    <row r="9020" spans="1:5" x14ac:dyDescent="0.3">
      <c r="A9020" s="25">
        <v>46116</v>
      </c>
      <c r="B9020" s="31">
        <v>0.78125</v>
      </c>
      <c r="C9020" s="46"/>
      <c r="D9020" s="29">
        <v>46116.78125</v>
      </c>
      <c r="E9020" s="15" t="str">
        <f>IF(AND($B$6=NB!$A$17,$B$8&gt;0),'Ersparnisberechnung Sommertarif'!$B$8*SLP!C9000,"")</f>
        <v/>
      </c>
    </row>
    <row r="9021" spans="1:5" x14ac:dyDescent="0.3">
      <c r="A9021" s="25">
        <v>46116</v>
      </c>
      <c r="B9021" s="31">
        <v>0.79166666666666663</v>
      </c>
      <c r="C9021" s="46"/>
      <c r="D9021" s="29">
        <v>46116.791666666664</v>
      </c>
      <c r="E9021" s="15" t="str">
        <f>IF(AND($B$6=NB!$A$17,$B$8&gt;0),'Ersparnisberechnung Sommertarif'!$B$8*SLP!C9001,"")</f>
        <v/>
      </c>
    </row>
    <row r="9022" spans="1:5" x14ac:dyDescent="0.3">
      <c r="A9022" s="25">
        <v>46116</v>
      </c>
      <c r="B9022" s="31">
        <v>0.80208333333333337</v>
      </c>
      <c r="C9022" s="46"/>
      <c r="D9022" s="29">
        <v>46116.802083333336</v>
      </c>
      <c r="E9022" s="15" t="str">
        <f>IF(AND($B$6=NB!$A$17,$B$8&gt;0),'Ersparnisberechnung Sommertarif'!$B$8*SLP!C9002,"")</f>
        <v/>
      </c>
    </row>
    <row r="9023" spans="1:5" x14ac:dyDescent="0.3">
      <c r="A9023" s="25">
        <v>46116</v>
      </c>
      <c r="B9023" s="31">
        <v>0.8125</v>
      </c>
      <c r="C9023" s="46"/>
      <c r="D9023" s="29">
        <v>46116.8125</v>
      </c>
      <c r="E9023" s="15" t="str">
        <f>IF(AND($B$6=NB!$A$17,$B$8&gt;0),'Ersparnisberechnung Sommertarif'!$B$8*SLP!C9003,"")</f>
        <v/>
      </c>
    </row>
    <row r="9024" spans="1:5" x14ac:dyDescent="0.3">
      <c r="A9024" s="25">
        <v>46116</v>
      </c>
      <c r="B9024" s="31">
        <v>0.82291666666666663</v>
      </c>
      <c r="C9024" s="46"/>
      <c r="D9024" s="29">
        <v>46116.822916666664</v>
      </c>
      <c r="E9024" s="15" t="str">
        <f>IF(AND($B$6=NB!$A$17,$B$8&gt;0),'Ersparnisberechnung Sommertarif'!$B$8*SLP!C9004,"")</f>
        <v/>
      </c>
    </row>
    <row r="9025" spans="1:5" x14ac:dyDescent="0.3">
      <c r="A9025" s="25">
        <v>46116</v>
      </c>
      <c r="B9025" s="31">
        <v>0.83333333333333337</v>
      </c>
      <c r="C9025" s="46"/>
      <c r="D9025" s="29">
        <v>46116.833333333336</v>
      </c>
      <c r="E9025" s="15" t="str">
        <f>IF(AND($B$6=NB!$A$17,$B$8&gt;0),'Ersparnisberechnung Sommertarif'!$B$8*SLP!C9005,"")</f>
        <v/>
      </c>
    </row>
    <row r="9026" spans="1:5" x14ac:dyDescent="0.3">
      <c r="A9026" s="25">
        <v>46116</v>
      </c>
      <c r="B9026" s="31">
        <v>0.84375</v>
      </c>
      <c r="C9026" s="46"/>
      <c r="D9026" s="29">
        <v>46116.84375</v>
      </c>
      <c r="E9026" s="15" t="str">
        <f>IF(AND($B$6=NB!$A$17,$B$8&gt;0),'Ersparnisberechnung Sommertarif'!$B$8*SLP!C9006,"")</f>
        <v/>
      </c>
    </row>
    <row r="9027" spans="1:5" x14ac:dyDescent="0.3">
      <c r="A9027" s="25">
        <v>46116</v>
      </c>
      <c r="B9027" s="31">
        <v>0.85416666666666663</v>
      </c>
      <c r="C9027" s="46"/>
      <c r="D9027" s="29">
        <v>46116.854166666664</v>
      </c>
      <c r="E9027" s="15" t="str">
        <f>IF(AND($B$6=NB!$A$17,$B$8&gt;0),'Ersparnisberechnung Sommertarif'!$B$8*SLP!C9007,"")</f>
        <v/>
      </c>
    </row>
    <row r="9028" spans="1:5" x14ac:dyDescent="0.3">
      <c r="A9028" s="25">
        <v>46116</v>
      </c>
      <c r="B9028" s="31">
        <v>0.86458333333333337</v>
      </c>
      <c r="C9028" s="46"/>
      <c r="D9028" s="29">
        <v>46116.864583333336</v>
      </c>
      <c r="E9028" s="15" t="str">
        <f>IF(AND($B$6=NB!$A$17,$B$8&gt;0),'Ersparnisberechnung Sommertarif'!$B$8*SLP!C9008,"")</f>
        <v/>
      </c>
    </row>
    <row r="9029" spans="1:5" x14ac:dyDescent="0.3">
      <c r="A9029" s="25">
        <v>46116</v>
      </c>
      <c r="B9029" s="31">
        <v>0.875</v>
      </c>
      <c r="C9029" s="46"/>
      <c r="D9029" s="29">
        <v>46116.875</v>
      </c>
      <c r="E9029" s="15" t="str">
        <f>IF(AND($B$6=NB!$A$17,$B$8&gt;0),'Ersparnisberechnung Sommertarif'!$B$8*SLP!C9009,"")</f>
        <v/>
      </c>
    </row>
    <row r="9030" spans="1:5" x14ac:dyDescent="0.3">
      <c r="A9030" s="25">
        <v>46116</v>
      </c>
      <c r="B9030" s="31">
        <v>0.88541666666666663</v>
      </c>
      <c r="C9030" s="46"/>
      <c r="D9030" s="29">
        <v>46116.885416666664</v>
      </c>
      <c r="E9030" s="15" t="str">
        <f>IF(AND($B$6=NB!$A$17,$B$8&gt;0),'Ersparnisberechnung Sommertarif'!$B$8*SLP!C9010,"")</f>
        <v/>
      </c>
    </row>
    <row r="9031" spans="1:5" x14ac:dyDescent="0.3">
      <c r="A9031" s="25">
        <v>46116</v>
      </c>
      <c r="B9031" s="31">
        <v>0.89583333333333337</v>
      </c>
      <c r="C9031" s="46"/>
      <c r="D9031" s="29">
        <v>46116.895833333336</v>
      </c>
      <c r="E9031" s="15" t="str">
        <f>IF(AND($B$6=NB!$A$17,$B$8&gt;0),'Ersparnisberechnung Sommertarif'!$B$8*SLP!C9011,"")</f>
        <v/>
      </c>
    </row>
    <row r="9032" spans="1:5" x14ac:dyDescent="0.3">
      <c r="A9032" s="25">
        <v>46116</v>
      </c>
      <c r="B9032" s="31">
        <v>0.90625</v>
      </c>
      <c r="C9032" s="46"/>
      <c r="D9032" s="29">
        <v>46116.90625</v>
      </c>
      <c r="E9032" s="15" t="str">
        <f>IF(AND($B$6=NB!$A$17,$B$8&gt;0),'Ersparnisberechnung Sommertarif'!$B$8*SLP!C9012,"")</f>
        <v/>
      </c>
    </row>
    <row r="9033" spans="1:5" x14ac:dyDescent="0.3">
      <c r="A9033" s="25">
        <v>46116</v>
      </c>
      <c r="B9033" s="31">
        <v>0.91666666666666663</v>
      </c>
      <c r="C9033" s="46"/>
      <c r="D9033" s="29">
        <v>46116.916666666664</v>
      </c>
      <c r="E9033" s="15" t="str">
        <f>IF(AND($B$6=NB!$A$17,$B$8&gt;0),'Ersparnisberechnung Sommertarif'!$B$8*SLP!C9013,"")</f>
        <v/>
      </c>
    </row>
    <row r="9034" spans="1:5" x14ac:dyDescent="0.3">
      <c r="A9034" s="25">
        <v>46116</v>
      </c>
      <c r="B9034" s="31">
        <v>0.92708333333333337</v>
      </c>
      <c r="C9034" s="46"/>
      <c r="D9034" s="29">
        <v>46116.927083333336</v>
      </c>
      <c r="E9034" s="15" t="str">
        <f>IF(AND($B$6=NB!$A$17,$B$8&gt;0),'Ersparnisberechnung Sommertarif'!$B$8*SLP!C9014,"")</f>
        <v/>
      </c>
    </row>
    <row r="9035" spans="1:5" x14ac:dyDescent="0.3">
      <c r="A9035" s="25">
        <v>46116</v>
      </c>
      <c r="B9035" s="31">
        <v>0.9375</v>
      </c>
      <c r="C9035" s="46"/>
      <c r="D9035" s="29">
        <v>46116.9375</v>
      </c>
      <c r="E9035" s="15" t="str">
        <f>IF(AND($B$6=NB!$A$17,$B$8&gt;0),'Ersparnisberechnung Sommertarif'!$B$8*SLP!C9015,"")</f>
        <v/>
      </c>
    </row>
    <row r="9036" spans="1:5" x14ac:dyDescent="0.3">
      <c r="A9036" s="25">
        <v>46116</v>
      </c>
      <c r="B9036" s="31">
        <v>0.94791666666666663</v>
      </c>
      <c r="C9036" s="46"/>
      <c r="D9036" s="29">
        <v>46116.947916666664</v>
      </c>
      <c r="E9036" s="15" t="str">
        <f>IF(AND($B$6=NB!$A$17,$B$8&gt;0),'Ersparnisberechnung Sommertarif'!$B$8*SLP!C9016,"")</f>
        <v/>
      </c>
    </row>
    <row r="9037" spans="1:5" x14ac:dyDescent="0.3">
      <c r="A9037" s="25">
        <v>46116</v>
      </c>
      <c r="B9037" s="31">
        <v>0.95833333333333337</v>
      </c>
      <c r="C9037" s="46"/>
      <c r="D9037" s="29">
        <v>46116.958333333336</v>
      </c>
      <c r="E9037" s="15" t="str">
        <f>IF(AND($B$6=NB!$A$17,$B$8&gt;0),'Ersparnisberechnung Sommertarif'!$B$8*SLP!C9017,"")</f>
        <v/>
      </c>
    </row>
    <row r="9038" spans="1:5" x14ac:dyDescent="0.3">
      <c r="A9038" s="25">
        <v>46116</v>
      </c>
      <c r="B9038" s="31">
        <v>0.96875</v>
      </c>
      <c r="C9038" s="46"/>
      <c r="D9038" s="29">
        <v>46116.96875</v>
      </c>
      <c r="E9038" s="15" t="str">
        <f>IF(AND($B$6=NB!$A$17,$B$8&gt;0),'Ersparnisberechnung Sommertarif'!$B$8*SLP!C9018,"")</f>
        <v/>
      </c>
    </row>
    <row r="9039" spans="1:5" x14ac:dyDescent="0.3">
      <c r="A9039" s="25">
        <v>46116</v>
      </c>
      <c r="B9039" s="31">
        <v>0.97916666666666663</v>
      </c>
      <c r="C9039" s="46"/>
      <c r="D9039" s="29">
        <v>46116.979166666664</v>
      </c>
      <c r="E9039" s="15" t="str">
        <f>IF(AND($B$6=NB!$A$17,$B$8&gt;0),'Ersparnisberechnung Sommertarif'!$B$8*SLP!C9019,"")</f>
        <v/>
      </c>
    </row>
    <row r="9040" spans="1:5" x14ac:dyDescent="0.3">
      <c r="A9040" s="25">
        <v>46116</v>
      </c>
      <c r="B9040" s="31">
        <v>0.98958333333333337</v>
      </c>
      <c r="C9040" s="46"/>
      <c r="D9040" s="29">
        <v>46116.989583333336</v>
      </c>
      <c r="E9040" s="15" t="str">
        <f>IF(AND($B$6=NB!$A$17,$B$8&gt;0),'Ersparnisberechnung Sommertarif'!$B$8*SLP!C9020,"")</f>
        <v/>
      </c>
    </row>
    <row r="9041" spans="1:5" x14ac:dyDescent="0.3">
      <c r="A9041" s="25">
        <v>46117</v>
      </c>
      <c r="B9041" s="31">
        <v>0</v>
      </c>
      <c r="C9041" s="46"/>
      <c r="D9041" s="29">
        <v>46117</v>
      </c>
      <c r="E9041" s="15" t="str">
        <f>IF(AND($B$6=NB!$A$17,$B$8&gt;0),'Ersparnisberechnung Sommertarif'!$B$8*SLP!C9021,"")</f>
        <v/>
      </c>
    </row>
    <row r="9042" spans="1:5" x14ac:dyDescent="0.3">
      <c r="A9042" s="25">
        <v>46117</v>
      </c>
      <c r="B9042" s="31">
        <v>1.0416666666666666E-2</v>
      </c>
      <c r="C9042" s="46"/>
      <c r="D9042" s="29">
        <v>46117.010416666664</v>
      </c>
      <c r="E9042" s="15" t="str">
        <f>IF(AND($B$6=NB!$A$17,$B$8&gt;0),'Ersparnisberechnung Sommertarif'!$B$8*SLP!C9022,"")</f>
        <v/>
      </c>
    </row>
    <row r="9043" spans="1:5" x14ac:dyDescent="0.3">
      <c r="A9043" s="25">
        <v>46117</v>
      </c>
      <c r="B9043" s="31">
        <v>2.0833333333333332E-2</v>
      </c>
      <c r="C9043" s="46"/>
      <c r="D9043" s="29">
        <v>46117.020833333336</v>
      </c>
      <c r="E9043" s="15" t="str">
        <f>IF(AND($B$6=NB!$A$17,$B$8&gt;0),'Ersparnisberechnung Sommertarif'!$B$8*SLP!C9023,"")</f>
        <v/>
      </c>
    </row>
    <row r="9044" spans="1:5" x14ac:dyDescent="0.3">
      <c r="A9044" s="25">
        <v>46117</v>
      </c>
      <c r="B9044" s="31">
        <v>3.125E-2</v>
      </c>
      <c r="C9044" s="46"/>
      <c r="D9044" s="29">
        <v>46117.03125</v>
      </c>
      <c r="E9044" s="15" t="str">
        <f>IF(AND($B$6=NB!$A$17,$B$8&gt;0),'Ersparnisberechnung Sommertarif'!$B$8*SLP!C9024,"")</f>
        <v/>
      </c>
    </row>
    <row r="9045" spans="1:5" x14ac:dyDescent="0.3">
      <c r="A9045" s="25">
        <v>46117</v>
      </c>
      <c r="B9045" s="31">
        <v>4.1666666666666664E-2</v>
      </c>
      <c r="C9045" s="46"/>
      <c r="D9045" s="29">
        <v>46117.041666666664</v>
      </c>
      <c r="E9045" s="15" t="str">
        <f>IF(AND($B$6=NB!$A$17,$B$8&gt;0),'Ersparnisberechnung Sommertarif'!$B$8*SLP!C9025,"")</f>
        <v/>
      </c>
    </row>
    <row r="9046" spans="1:5" x14ac:dyDescent="0.3">
      <c r="A9046" s="25">
        <v>46117</v>
      </c>
      <c r="B9046" s="31">
        <v>5.2083333333333336E-2</v>
      </c>
      <c r="C9046" s="46"/>
      <c r="D9046" s="29">
        <v>46117.052083333336</v>
      </c>
      <c r="E9046" s="15" t="str">
        <f>IF(AND($B$6=NB!$A$17,$B$8&gt;0),'Ersparnisberechnung Sommertarif'!$B$8*SLP!C9026,"")</f>
        <v/>
      </c>
    </row>
    <row r="9047" spans="1:5" x14ac:dyDescent="0.3">
      <c r="A9047" s="25">
        <v>46117</v>
      </c>
      <c r="B9047" s="31">
        <v>6.25E-2</v>
      </c>
      <c r="C9047" s="46"/>
      <c r="D9047" s="29">
        <v>46117.0625</v>
      </c>
      <c r="E9047" s="15" t="str">
        <f>IF(AND($B$6=NB!$A$17,$B$8&gt;0),'Ersparnisberechnung Sommertarif'!$B$8*SLP!C9027,"")</f>
        <v/>
      </c>
    </row>
    <row r="9048" spans="1:5" x14ac:dyDescent="0.3">
      <c r="A9048" s="25">
        <v>46117</v>
      </c>
      <c r="B9048" s="31">
        <v>7.2916666666666671E-2</v>
      </c>
      <c r="C9048" s="46"/>
      <c r="D9048" s="29">
        <v>46117.072916666664</v>
      </c>
      <c r="E9048" s="15" t="str">
        <f>IF(AND($B$6=NB!$A$17,$B$8&gt;0),'Ersparnisberechnung Sommertarif'!$B$8*SLP!C9028,"")</f>
        <v/>
      </c>
    </row>
    <row r="9049" spans="1:5" x14ac:dyDescent="0.3">
      <c r="A9049" s="25">
        <v>46117</v>
      </c>
      <c r="B9049" s="31">
        <v>8.3333333333333329E-2</v>
      </c>
      <c r="C9049" s="46"/>
      <c r="D9049" s="29">
        <v>46117.083333333336</v>
      </c>
      <c r="E9049" s="15" t="str">
        <f>IF(AND($B$6=NB!$A$17,$B$8&gt;0),'Ersparnisberechnung Sommertarif'!$B$8*SLP!C9029,"")</f>
        <v/>
      </c>
    </row>
    <row r="9050" spans="1:5" x14ac:dyDescent="0.3">
      <c r="A9050" s="25">
        <v>46117</v>
      </c>
      <c r="B9050" s="31">
        <v>9.375E-2</v>
      </c>
      <c r="C9050" s="46"/>
      <c r="D9050" s="29">
        <v>46117.09375</v>
      </c>
      <c r="E9050" s="15" t="str">
        <f>IF(AND($B$6=NB!$A$17,$B$8&gt;0),'Ersparnisberechnung Sommertarif'!$B$8*SLP!C9030,"")</f>
        <v/>
      </c>
    </row>
    <row r="9051" spans="1:5" x14ac:dyDescent="0.3">
      <c r="A9051" s="25">
        <v>46117</v>
      </c>
      <c r="B9051" s="31">
        <v>0.10416666666666667</v>
      </c>
      <c r="C9051" s="46"/>
      <c r="D9051" s="29">
        <v>46117.104166666664</v>
      </c>
      <c r="E9051" s="15" t="str">
        <f>IF(AND($B$6=NB!$A$17,$B$8&gt;0),'Ersparnisberechnung Sommertarif'!$B$8*SLP!C9031,"")</f>
        <v/>
      </c>
    </row>
    <row r="9052" spans="1:5" x14ac:dyDescent="0.3">
      <c r="A9052" s="25">
        <v>46117</v>
      </c>
      <c r="B9052" s="31">
        <v>0.11458333333333333</v>
      </c>
      <c r="C9052" s="46"/>
      <c r="D9052" s="29">
        <v>46117.114583333336</v>
      </c>
      <c r="E9052" s="15" t="str">
        <f>IF(AND($B$6=NB!$A$17,$B$8&gt;0),'Ersparnisberechnung Sommertarif'!$B$8*SLP!C9032,"")</f>
        <v/>
      </c>
    </row>
    <row r="9053" spans="1:5" x14ac:dyDescent="0.3">
      <c r="A9053" s="25">
        <v>46117</v>
      </c>
      <c r="B9053" s="31">
        <v>0.125</v>
      </c>
      <c r="C9053" s="46"/>
      <c r="D9053" s="29">
        <v>46117.125</v>
      </c>
      <c r="E9053" s="15" t="str">
        <f>IF(AND($B$6=NB!$A$17,$B$8&gt;0),'Ersparnisberechnung Sommertarif'!$B$8*SLP!C9033,"")</f>
        <v/>
      </c>
    </row>
    <row r="9054" spans="1:5" x14ac:dyDescent="0.3">
      <c r="A9054" s="25">
        <v>46117</v>
      </c>
      <c r="B9054" s="31">
        <v>0.13541666666666666</v>
      </c>
      <c r="C9054" s="46"/>
      <c r="D9054" s="29">
        <v>46117.135416666664</v>
      </c>
      <c r="E9054" s="15" t="str">
        <f>IF(AND($B$6=NB!$A$17,$B$8&gt;0),'Ersparnisberechnung Sommertarif'!$B$8*SLP!C9034,"")</f>
        <v/>
      </c>
    </row>
    <row r="9055" spans="1:5" x14ac:dyDescent="0.3">
      <c r="A9055" s="25">
        <v>46117</v>
      </c>
      <c r="B9055" s="31">
        <v>0.14583333333333334</v>
      </c>
      <c r="C9055" s="46"/>
      <c r="D9055" s="29">
        <v>46117.145833333336</v>
      </c>
      <c r="E9055" s="15" t="str">
        <f>IF(AND($B$6=NB!$A$17,$B$8&gt;0),'Ersparnisberechnung Sommertarif'!$B$8*SLP!C9035,"")</f>
        <v/>
      </c>
    </row>
    <row r="9056" spans="1:5" x14ac:dyDescent="0.3">
      <c r="A9056" s="25">
        <v>46117</v>
      </c>
      <c r="B9056" s="31">
        <v>0.15625</v>
      </c>
      <c r="C9056" s="46"/>
      <c r="D9056" s="29">
        <v>46117.15625</v>
      </c>
      <c r="E9056" s="15" t="str">
        <f>IF(AND($B$6=NB!$A$17,$B$8&gt;0),'Ersparnisberechnung Sommertarif'!$B$8*SLP!C9036,"")</f>
        <v/>
      </c>
    </row>
    <row r="9057" spans="1:5" x14ac:dyDescent="0.3">
      <c r="A9057" s="25">
        <v>46117</v>
      </c>
      <c r="B9057" s="31">
        <v>0.16666666666666666</v>
      </c>
      <c r="C9057" s="46"/>
      <c r="D9057" s="29">
        <v>46117.166666666664</v>
      </c>
      <c r="E9057" s="15" t="str">
        <f>IF(AND($B$6=NB!$A$17,$B$8&gt;0),'Ersparnisberechnung Sommertarif'!$B$8*SLP!C9037,"")</f>
        <v/>
      </c>
    </row>
    <row r="9058" spans="1:5" x14ac:dyDescent="0.3">
      <c r="A9058" s="25">
        <v>46117</v>
      </c>
      <c r="B9058" s="31">
        <v>0.17708333333333334</v>
      </c>
      <c r="C9058" s="46"/>
      <c r="D9058" s="29">
        <v>46117.177083333336</v>
      </c>
      <c r="E9058" s="15" t="str">
        <f>IF(AND($B$6=NB!$A$17,$B$8&gt;0),'Ersparnisberechnung Sommertarif'!$B$8*SLP!C9038,"")</f>
        <v/>
      </c>
    </row>
    <row r="9059" spans="1:5" x14ac:dyDescent="0.3">
      <c r="A9059" s="25">
        <v>46117</v>
      </c>
      <c r="B9059" s="31">
        <v>0.1875</v>
      </c>
      <c r="C9059" s="46"/>
      <c r="D9059" s="29">
        <v>46117.1875</v>
      </c>
      <c r="E9059" s="15" t="str">
        <f>IF(AND($B$6=NB!$A$17,$B$8&gt;0),'Ersparnisberechnung Sommertarif'!$B$8*SLP!C9039,"")</f>
        <v/>
      </c>
    </row>
    <row r="9060" spans="1:5" x14ac:dyDescent="0.3">
      <c r="A9060" s="25">
        <v>46117</v>
      </c>
      <c r="B9060" s="31">
        <v>0.19791666666666666</v>
      </c>
      <c r="C9060" s="46"/>
      <c r="D9060" s="29">
        <v>46117.197916666664</v>
      </c>
      <c r="E9060" s="15" t="str">
        <f>IF(AND($B$6=NB!$A$17,$B$8&gt;0),'Ersparnisberechnung Sommertarif'!$B$8*SLP!C9040,"")</f>
        <v/>
      </c>
    </row>
    <row r="9061" spans="1:5" x14ac:dyDescent="0.3">
      <c r="A9061" s="25">
        <v>46117</v>
      </c>
      <c r="B9061" s="31">
        <v>0.20833333333333334</v>
      </c>
      <c r="C9061" s="46"/>
      <c r="D9061" s="29">
        <v>46117.208333333336</v>
      </c>
      <c r="E9061" s="15" t="str">
        <f>IF(AND($B$6=NB!$A$17,$B$8&gt;0),'Ersparnisberechnung Sommertarif'!$B$8*SLP!C9041,"")</f>
        <v/>
      </c>
    </row>
    <row r="9062" spans="1:5" x14ac:dyDescent="0.3">
      <c r="A9062" s="25">
        <v>46117</v>
      </c>
      <c r="B9062" s="31">
        <v>0.21875</v>
      </c>
      <c r="C9062" s="46"/>
      <c r="D9062" s="29">
        <v>46117.21875</v>
      </c>
      <c r="E9062" s="15" t="str">
        <f>IF(AND($B$6=NB!$A$17,$B$8&gt;0),'Ersparnisberechnung Sommertarif'!$B$8*SLP!C9042,"")</f>
        <v/>
      </c>
    </row>
    <row r="9063" spans="1:5" x14ac:dyDescent="0.3">
      <c r="A9063" s="25">
        <v>46117</v>
      </c>
      <c r="B9063" s="31">
        <v>0.22916666666666666</v>
      </c>
      <c r="C9063" s="46"/>
      <c r="D9063" s="29">
        <v>46117.229166666664</v>
      </c>
      <c r="E9063" s="15" t="str">
        <f>IF(AND($B$6=NB!$A$17,$B$8&gt;0),'Ersparnisberechnung Sommertarif'!$B$8*SLP!C9043,"")</f>
        <v/>
      </c>
    </row>
    <row r="9064" spans="1:5" x14ac:dyDescent="0.3">
      <c r="A9064" s="25">
        <v>46117</v>
      </c>
      <c r="B9064" s="31">
        <v>0.23958333333333334</v>
      </c>
      <c r="C9064" s="46"/>
      <c r="D9064" s="29">
        <v>46117.239583333336</v>
      </c>
      <c r="E9064" s="15" t="str">
        <f>IF(AND($B$6=NB!$A$17,$B$8&gt;0),'Ersparnisberechnung Sommertarif'!$B$8*SLP!C9044,"")</f>
        <v/>
      </c>
    </row>
    <row r="9065" spans="1:5" x14ac:dyDescent="0.3">
      <c r="A9065" s="25">
        <v>46117</v>
      </c>
      <c r="B9065" s="31">
        <v>0.25</v>
      </c>
      <c r="C9065" s="46"/>
      <c r="D9065" s="29">
        <v>46117.25</v>
      </c>
      <c r="E9065" s="15" t="str">
        <f>IF(AND($B$6=NB!$A$17,$B$8&gt;0),'Ersparnisberechnung Sommertarif'!$B$8*SLP!C9045,"")</f>
        <v/>
      </c>
    </row>
    <row r="9066" spans="1:5" x14ac:dyDescent="0.3">
      <c r="A9066" s="25">
        <v>46117</v>
      </c>
      <c r="B9066" s="31">
        <v>0.26041666666666669</v>
      </c>
      <c r="C9066" s="46"/>
      <c r="D9066" s="29">
        <v>46117.260416666664</v>
      </c>
      <c r="E9066" s="15" t="str">
        <f>IF(AND($B$6=NB!$A$17,$B$8&gt;0),'Ersparnisberechnung Sommertarif'!$B$8*SLP!C9046,"")</f>
        <v/>
      </c>
    </row>
    <row r="9067" spans="1:5" x14ac:dyDescent="0.3">
      <c r="A9067" s="25">
        <v>46117</v>
      </c>
      <c r="B9067" s="31">
        <v>0.27083333333333331</v>
      </c>
      <c r="C9067" s="46"/>
      <c r="D9067" s="29">
        <v>46117.270833333336</v>
      </c>
      <c r="E9067" s="15" t="str">
        <f>IF(AND($B$6=NB!$A$17,$B$8&gt;0),'Ersparnisberechnung Sommertarif'!$B$8*SLP!C9047,"")</f>
        <v/>
      </c>
    </row>
    <row r="9068" spans="1:5" x14ac:dyDescent="0.3">
      <c r="A9068" s="25">
        <v>46117</v>
      </c>
      <c r="B9068" s="31">
        <v>0.28125</v>
      </c>
      <c r="C9068" s="46"/>
      <c r="D9068" s="29">
        <v>46117.28125</v>
      </c>
      <c r="E9068" s="15" t="str">
        <f>IF(AND($B$6=NB!$A$17,$B$8&gt;0),'Ersparnisberechnung Sommertarif'!$B$8*SLP!C9048,"")</f>
        <v/>
      </c>
    </row>
    <row r="9069" spans="1:5" x14ac:dyDescent="0.3">
      <c r="A9069" s="25">
        <v>46117</v>
      </c>
      <c r="B9069" s="31">
        <v>0.29166666666666669</v>
      </c>
      <c r="C9069" s="46"/>
      <c r="D9069" s="29">
        <v>46117.291666666664</v>
      </c>
      <c r="E9069" s="15" t="str">
        <f>IF(AND($B$6=NB!$A$17,$B$8&gt;0),'Ersparnisberechnung Sommertarif'!$B$8*SLP!C9049,"")</f>
        <v/>
      </c>
    </row>
    <row r="9070" spans="1:5" x14ac:dyDescent="0.3">
      <c r="A9070" s="25">
        <v>46117</v>
      </c>
      <c r="B9070" s="31">
        <v>0.30208333333333331</v>
      </c>
      <c r="C9070" s="46"/>
      <c r="D9070" s="29">
        <v>46117.302083333336</v>
      </c>
      <c r="E9070" s="15" t="str">
        <f>IF(AND($B$6=NB!$A$17,$B$8&gt;0),'Ersparnisberechnung Sommertarif'!$B$8*SLP!C9050,"")</f>
        <v/>
      </c>
    </row>
    <row r="9071" spans="1:5" x14ac:dyDescent="0.3">
      <c r="A9071" s="25">
        <v>46117</v>
      </c>
      <c r="B9071" s="31">
        <v>0.3125</v>
      </c>
      <c r="C9071" s="46"/>
      <c r="D9071" s="29">
        <v>46117.3125</v>
      </c>
      <c r="E9071" s="15" t="str">
        <f>IF(AND($B$6=NB!$A$17,$B$8&gt;0),'Ersparnisberechnung Sommertarif'!$B$8*SLP!C9051,"")</f>
        <v/>
      </c>
    </row>
    <row r="9072" spans="1:5" x14ac:dyDescent="0.3">
      <c r="A9072" s="25">
        <v>46117</v>
      </c>
      <c r="B9072" s="31">
        <v>0.32291666666666669</v>
      </c>
      <c r="C9072" s="46"/>
      <c r="D9072" s="29">
        <v>46117.322916666664</v>
      </c>
      <c r="E9072" s="15" t="str">
        <f>IF(AND($B$6=NB!$A$17,$B$8&gt;0),'Ersparnisberechnung Sommertarif'!$B$8*SLP!C9052,"")</f>
        <v/>
      </c>
    </row>
    <row r="9073" spans="1:5" x14ac:dyDescent="0.3">
      <c r="A9073" s="25">
        <v>46117</v>
      </c>
      <c r="B9073" s="31">
        <v>0.33333333333333331</v>
      </c>
      <c r="C9073" s="46"/>
      <c r="D9073" s="29">
        <v>46117.333333333336</v>
      </c>
      <c r="E9073" s="15" t="str">
        <f>IF(AND($B$6=NB!$A$17,$B$8&gt;0),'Ersparnisberechnung Sommertarif'!$B$8*SLP!C9053,"")</f>
        <v/>
      </c>
    </row>
    <row r="9074" spans="1:5" x14ac:dyDescent="0.3">
      <c r="A9074" s="25">
        <v>46117</v>
      </c>
      <c r="B9074" s="31">
        <v>0.34375</v>
      </c>
      <c r="C9074" s="46"/>
      <c r="D9074" s="29">
        <v>46117.34375</v>
      </c>
      <c r="E9074" s="15" t="str">
        <f>IF(AND($B$6=NB!$A$17,$B$8&gt;0),'Ersparnisberechnung Sommertarif'!$B$8*SLP!C9054,"")</f>
        <v/>
      </c>
    </row>
    <row r="9075" spans="1:5" x14ac:dyDescent="0.3">
      <c r="A9075" s="25">
        <v>46117</v>
      </c>
      <c r="B9075" s="31">
        <v>0.35416666666666669</v>
      </c>
      <c r="C9075" s="46"/>
      <c r="D9075" s="29">
        <v>46117.354166666664</v>
      </c>
      <c r="E9075" s="15" t="str">
        <f>IF(AND($B$6=NB!$A$17,$B$8&gt;0),'Ersparnisberechnung Sommertarif'!$B$8*SLP!C9055,"")</f>
        <v/>
      </c>
    </row>
    <row r="9076" spans="1:5" x14ac:dyDescent="0.3">
      <c r="A9076" s="25">
        <v>46117</v>
      </c>
      <c r="B9076" s="31">
        <v>0.36458333333333331</v>
      </c>
      <c r="C9076" s="46"/>
      <c r="D9076" s="29">
        <v>46117.364583333336</v>
      </c>
      <c r="E9076" s="15" t="str">
        <f>IF(AND($B$6=NB!$A$17,$B$8&gt;0),'Ersparnisberechnung Sommertarif'!$B$8*SLP!C9056,"")</f>
        <v/>
      </c>
    </row>
    <row r="9077" spans="1:5" x14ac:dyDescent="0.3">
      <c r="A9077" s="25">
        <v>46117</v>
      </c>
      <c r="B9077" s="31">
        <v>0.375</v>
      </c>
      <c r="C9077" s="46"/>
      <c r="D9077" s="29">
        <v>46117.375</v>
      </c>
      <c r="E9077" s="15" t="str">
        <f>IF(AND($B$6=NB!$A$17,$B$8&gt;0),'Ersparnisberechnung Sommertarif'!$B$8*SLP!C9057,"")</f>
        <v/>
      </c>
    </row>
    <row r="9078" spans="1:5" x14ac:dyDescent="0.3">
      <c r="A9078" s="25">
        <v>46117</v>
      </c>
      <c r="B9078" s="31">
        <v>0.38541666666666669</v>
      </c>
      <c r="C9078" s="46"/>
      <c r="D9078" s="29">
        <v>46117.385416666664</v>
      </c>
      <c r="E9078" s="15" t="str">
        <f>IF(AND($B$6=NB!$A$17,$B$8&gt;0),'Ersparnisberechnung Sommertarif'!$B$8*SLP!C9058,"")</f>
        <v/>
      </c>
    </row>
    <row r="9079" spans="1:5" x14ac:dyDescent="0.3">
      <c r="A9079" s="25">
        <v>46117</v>
      </c>
      <c r="B9079" s="31">
        <v>0.39583333333333331</v>
      </c>
      <c r="C9079" s="46"/>
      <c r="D9079" s="29">
        <v>46117.395833333336</v>
      </c>
      <c r="E9079" s="15" t="str">
        <f>IF(AND($B$6=NB!$A$17,$B$8&gt;0),'Ersparnisberechnung Sommertarif'!$B$8*SLP!C9059,"")</f>
        <v/>
      </c>
    </row>
    <row r="9080" spans="1:5" x14ac:dyDescent="0.3">
      <c r="A9080" s="25">
        <v>46117</v>
      </c>
      <c r="B9080" s="31">
        <v>0.40625</v>
      </c>
      <c r="C9080" s="46"/>
      <c r="D9080" s="29">
        <v>46117.40625</v>
      </c>
      <c r="E9080" s="15" t="str">
        <f>IF(AND($B$6=NB!$A$17,$B$8&gt;0),'Ersparnisberechnung Sommertarif'!$B$8*SLP!C9060,"")</f>
        <v/>
      </c>
    </row>
    <row r="9081" spans="1:5" x14ac:dyDescent="0.3">
      <c r="A9081" s="25">
        <v>46117</v>
      </c>
      <c r="B9081" s="31">
        <v>0.41666666666666669</v>
      </c>
      <c r="C9081" s="46"/>
      <c r="D9081" s="29">
        <v>46117.416666666664</v>
      </c>
      <c r="E9081" s="15" t="str">
        <f>IF(AND($B$6=NB!$A$17,$B$8&gt;0),'Ersparnisberechnung Sommertarif'!$B$8*SLP!C9061,"")</f>
        <v/>
      </c>
    </row>
    <row r="9082" spans="1:5" x14ac:dyDescent="0.3">
      <c r="A9082" s="25">
        <v>46117</v>
      </c>
      <c r="B9082" s="31">
        <v>0.42708333333333331</v>
      </c>
      <c r="C9082" s="46"/>
      <c r="D9082" s="29">
        <v>46117.427083333336</v>
      </c>
      <c r="E9082" s="15" t="str">
        <f>IF(AND($B$6=NB!$A$17,$B$8&gt;0),'Ersparnisberechnung Sommertarif'!$B$8*SLP!C9062,"")</f>
        <v/>
      </c>
    </row>
    <row r="9083" spans="1:5" x14ac:dyDescent="0.3">
      <c r="A9083" s="25">
        <v>46117</v>
      </c>
      <c r="B9083" s="31">
        <v>0.4375</v>
      </c>
      <c r="C9083" s="46"/>
      <c r="D9083" s="29">
        <v>46117.4375</v>
      </c>
      <c r="E9083" s="15" t="str">
        <f>IF(AND($B$6=NB!$A$17,$B$8&gt;0),'Ersparnisberechnung Sommertarif'!$B$8*SLP!C9063,"")</f>
        <v/>
      </c>
    </row>
    <row r="9084" spans="1:5" x14ac:dyDescent="0.3">
      <c r="A9084" s="25">
        <v>46117</v>
      </c>
      <c r="B9084" s="31">
        <v>0.44791666666666669</v>
      </c>
      <c r="C9084" s="46"/>
      <c r="D9084" s="29">
        <v>46117.447916666664</v>
      </c>
      <c r="E9084" s="15" t="str">
        <f>IF(AND($B$6=NB!$A$17,$B$8&gt;0),'Ersparnisberechnung Sommertarif'!$B$8*SLP!C9064,"")</f>
        <v/>
      </c>
    </row>
    <row r="9085" spans="1:5" x14ac:dyDescent="0.3">
      <c r="A9085" s="25">
        <v>46117</v>
      </c>
      <c r="B9085" s="31">
        <v>0.45833333333333331</v>
      </c>
      <c r="C9085" s="46"/>
      <c r="D9085" s="29">
        <v>46117.458333333336</v>
      </c>
      <c r="E9085" s="15" t="str">
        <f>IF(AND($B$6=NB!$A$17,$B$8&gt;0),'Ersparnisberechnung Sommertarif'!$B$8*SLP!C9065,"")</f>
        <v/>
      </c>
    </row>
    <row r="9086" spans="1:5" x14ac:dyDescent="0.3">
      <c r="A9086" s="25">
        <v>46117</v>
      </c>
      <c r="B9086" s="31">
        <v>0.46875</v>
      </c>
      <c r="C9086" s="46"/>
      <c r="D9086" s="29">
        <v>46117.46875</v>
      </c>
      <c r="E9086" s="15" t="str">
        <f>IF(AND($B$6=NB!$A$17,$B$8&gt;0),'Ersparnisberechnung Sommertarif'!$B$8*SLP!C9066,"")</f>
        <v/>
      </c>
    </row>
    <row r="9087" spans="1:5" x14ac:dyDescent="0.3">
      <c r="A9087" s="25">
        <v>46117</v>
      </c>
      <c r="B9087" s="31">
        <v>0.47916666666666669</v>
      </c>
      <c r="C9087" s="46"/>
      <c r="D9087" s="29">
        <v>46117.479166666664</v>
      </c>
      <c r="E9087" s="15" t="str">
        <f>IF(AND($B$6=NB!$A$17,$B$8&gt;0),'Ersparnisberechnung Sommertarif'!$B$8*SLP!C9067,"")</f>
        <v/>
      </c>
    </row>
    <row r="9088" spans="1:5" x14ac:dyDescent="0.3">
      <c r="A9088" s="25">
        <v>46117</v>
      </c>
      <c r="B9088" s="31">
        <v>0.48958333333333331</v>
      </c>
      <c r="C9088" s="46"/>
      <c r="D9088" s="29">
        <v>46117.489583333336</v>
      </c>
      <c r="E9088" s="15" t="str">
        <f>IF(AND($B$6=NB!$A$17,$B$8&gt;0),'Ersparnisberechnung Sommertarif'!$B$8*SLP!C9068,"")</f>
        <v/>
      </c>
    </row>
    <row r="9089" spans="1:5" x14ac:dyDescent="0.3">
      <c r="A9089" s="25">
        <v>46117</v>
      </c>
      <c r="B9089" s="31">
        <v>0.5</v>
      </c>
      <c r="C9089" s="46"/>
      <c r="D9089" s="29">
        <v>46117.5</v>
      </c>
      <c r="E9089" s="15" t="str">
        <f>IF(AND($B$6=NB!$A$17,$B$8&gt;0),'Ersparnisberechnung Sommertarif'!$B$8*SLP!C9069,"")</f>
        <v/>
      </c>
    </row>
    <row r="9090" spans="1:5" x14ac:dyDescent="0.3">
      <c r="A9090" s="25">
        <v>46117</v>
      </c>
      <c r="B9090" s="31">
        <v>0.51041666666666663</v>
      </c>
      <c r="C9090" s="46"/>
      <c r="D9090" s="29">
        <v>46117.510416666664</v>
      </c>
      <c r="E9090" s="15" t="str">
        <f>IF(AND($B$6=NB!$A$17,$B$8&gt;0),'Ersparnisberechnung Sommertarif'!$B$8*SLP!C9070,"")</f>
        <v/>
      </c>
    </row>
    <row r="9091" spans="1:5" x14ac:dyDescent="0.3">
      <c r="A9091" s="25">
        <v>46117</v>
      </c>
      <c r="B9091" s="31">
        <v>0.52083333333333337</v>
      </c>
      <c r="C9091" s="46"/>
      <c r="D9091" s="29">
        <v>46117.520833333336</v>
      </c>
      <c r="E9091" s="15" t="str">
        <f>IF(AND($B$6=NB!$A$17,$B$8&gt;0),'Ersparnisberechnung Sommertarif'!$B$8*SLP!C9071,"")</f>
        <v/>
      </c>
    </row>
    <row r="9092" spans="1:5" x14ac:dyDescent="0.3">
      <c r="A9092" s="25">
        <v>46117</v>
      </c>
      <c r="B9092" s="31">
        <v>0.53125</v>
      </c>
      <c r="C9092" s="46"/>
      <c r="D9092" s="29">
        <v>46117.53125</v>
      </c>
      <c r="E9092" s="15" t="str">
        <f>IF(AND($B$6=NB!$A$17,$B$8&gt;0),'Ersparnisberechnung Sommertarif'!$B$8*SLP!C9072,"")</f>
        <v/>
      </c>
    </row>
    <row r="9093" spans="1:5" x14ac:dyDescent="0.3">
      <c r="A9093" s="25">
        <v>46117</v>
      </c>
      <c r="B9093" s="31">
        <v>0.54166666666666663</v>
      </c>
      <c r="C9093" s="46"/>
      <c r="D9093" s="29">
        <v>46117.541666666664</v>
      </c>
      <c r="E9093" s="15" t="str">
        <f>IF(AND($B$6=NB!$A$17,$B$8&gt;0),'Ersparnisberechnung Sommertarif'!$B$8*SLP!C9073,"")</f>
        <v/>
      </c>
    </row>
    <row r="9094" spans="1:5" x14ac:dyDescent="0.3">
      <c r="A9094" s="25">
        <v>46117</v>
      </c>
      <c r="B9094" s="31">
        <v>0.55208333333333337</v>
      </c>
      <c r="C9094" s="46"/>
      <c r="D9094" s="29">
        <v>46117.552083333336</v>
      </c>
      <c r="E9094" s="15" t="str">
        <f>IF(AND($B$6=NB!$A$17,$B$8&gt;0),'Ersparnisberechnung Sommertarif'!$B$8*SLP!C9074,"")</f>
        <v/>
      </c>
    </row>
    <row r="9095" spans="1:5" x14ac:dyDescent="0.3">
      <c r="A9095" s="25">
        <v>46117</v>
      </c>
      <c r="B9095" s="31">
        <v>0.5625</v>
      </c>
      <c r="C9095" s="46"/>
      <c r="D9095" s="29">
        <v>46117.5625</v>
      </c>
      <c r="E9095" s="15" t="str">
        <f>IF(AND($B$6=NB!$A$17,$B$8&gt;0),'Ersparnisberechnung Sommertarif'!$B$8*SLP!C9075,"")</f>
        <v/>
      </c>
    </row>
    <row r="9096" spans="1:5" x14ac:dyDescent="0.3">
      <c r="A9096" s="25">
        <v>46117</v>
      </c>
      <c r="B9096" s="31">
        <v>0.57291666666666663</v>
      </c>
      <c r="C9096" s="46"/>
      <c r="D9096" s="29">
        <v>46117.572916666664</v>
      </c>
      <c r="E9096" s="15" t="str">
        <f>IF(AND($B$6=NB!$A$17,$B$8&gt;0),'Ersparnisberechnung Sommertarif'!$B$8*SLP!C9076,"")</f>
        <v/>
      </c>
    </row>
    <row r="9097" spans="1:5" x14ac:dyDescent="0.3">
      <c r="A9097" s="25">
        <v>46117</v>
      </c>
      <c r="B9097" s="31">
        <v>0.58333333333333337</v>
      </c>
      <c r="C9097" s="46"/>
      <c r="D9097" s="29">
        <v>46117.583333333336</v>
      </c>
      <c r="E9097" s="15" t="str">
        <f>IF(AND($B$6=NB!$A$17,$B$8&gt;0),'Ersparnisberechnung Sommertarif'!$B$8*SLP!C9077,"")</f>
        <v/>
      </c>
    </row>
    <row r="9098" spans="1:5" x14ac:dyDescent="0.3">
      <c r="A9098" s="25">
        <v>46117</v>
      </c>
      <c r="B9098" s="31">
        <v>0.59375</v>
      </c>
      <c r="C9098" s="46"/>
      <c r="D9098" s="29">
        <v>46117.59375</v>
      </c>
      <c r="E9098" s="15" t="str">
        <f>IF(AND($B$6=NB!$A$17,$B$8&gt;0),'Ersparnisberechnung Sommertarif'!$B$8*SLP!C9078,"")</f>
        <v/>
      </c>
    </row>
    <row r="9099" spans="1:5" x14ac:dyDescent="0.3">
      <c r="A9099" s="25">
        <v>46117</v>
      </c>
      <c r="B9099" s="31">
        <v>0.60416666666666663</v>
      </c>
      <c r="C9099" s="46"/>
      <c r="D9099" s="29">
        <v>46117.604166666664</v>
      </c>
      <c r="E9099" s="15" t="str">
        <f>IF(AND($B$6=NB!$A$17,$B$8&gt;0),'Ersparnisberechnung Sommertarif'!$B$8*SLP!C9079,"")</f>
        <v/>
      </c>
    </row>
    <row r="9100" spans="1:5" x14ac:dyDescent="0.3">
      <c r="A9100" s="25">
        <v>46117</v>
      </c>
      <c r="B9100" s="31">
        <v>0.61458333333333337</v>
      </c>
      <c r="C9100" s="46"/>
      <c r="D9100" s="29">
        <v>46117.614583333336</v>
      </c>
      <c r="E9100" s="15" t="str">
        <f>IF(AND($B$6=NB!$A$17,$B$8&gt;0),'Ersparnisberechnung Sommertarif'!$B$8*SLP!C9080,"")</f>
        <v/>
      </c>
    </row>
    <row r="9101" spans="1:5" x14ac:dyDescent="0.3">
      <c r="A9101" s="25">
        <v>46117</v>
      </c>
      <c r="B9101" s="31">
        <v>0.625</v>
      </c>
      <c r="C9101" s="46"/>
      <c r="D9101" s="29">
        <v>46117.625</v>
      </c>
      <c r="E9101" s="15" t="str">
        <f>IF(AND($B$6=NB!$A$17,$B$8&gt;0),'Ersparnisberechnung Sommertarif'!$B$8*SLP!C9081,"")</f>
        <v/>
      </c>
    </row>
    <row r="9102" spans="1:5" x14ac:dyDescent="0.3">
      <c r="A9102" s="25">
        <v>46117</v>
      </c>
      <c r="B9102" s="31">
        <v>0.63541666666666663</v>
      </c>
      <c r="C9102" s="46"/>
      <c r="D9102" s="29">
        <v>46117.635416666664</v>
      </c>
      <c r="E9102" s="15" t="str">
        <f>IF(AND($B$6=NB!$A$17,$B$8&gt;0),'Ersparnisberechnung Sommertarif'!$B$8*SLP!C9082,"")</f>
        <v/>
      </c>
    </row>
    <row r="9103" spans="1:5" x14ac:dyDescent="0.3">
      <c r="A9103" s="25">
        <v>46117</v>
      </c>
      <c r="B9103" s="31">
        <v>0.64583333333333337</v>
      </c>
      <c r="C9103" s="46"/>
      <c r="D9103" s="29">
        <v>46117.645833333336</v>
      </c>
      <c r="E9103" s="15" t="str">
        <f>IF(AND($B$6=NB!$A$17,$B$8&gt;0),'Ersparnisberechnung Sommertarif'!$B$8*SLP!C9083,"")</f>
        <v/>
      </c>
    </row>
    <row r="9104" spans="1:5" x14ac:dyDescent="0.3">
      <c r="A9104" s="25">
        <v>46117</v>
      </c>
      <c r="B9104" s="31">
        <v>0.65625</v>
      </c>
      <c r="C9104" s="46"/>
      <c r="D9104" s="29">
        <v>46117.65625</v>
      </c>
      <c r="E9104" s="15" t="str">
        <f>IF(AND($B$6=NB!$A$17,$B$8&gt;0),'Ersparnisberechnung Sommertarif'!$B$8*SLP!C9084,"")</f>
        <v/>
      </c>
    </row>
    <row r="9105" spans="1:5" x14ac:dyDescent="0.3">
      <c r="A9105" s="25">
        <v>46117</v>
      </c>
      <c r="B9105" s="31">
        <v>0.66666666666666663</v>
      </c>
      <c r="C9105" s="46"/>
      <c r="D9105" s="29">
        <v>46117.666666666664</v>
      </c>
      <c r="E9105" s="15" t="str">
        <f>IF(AND($B$6=NB!$A$17,$B$8&gt;0),'Ersparnisberechnung Sommertarif'!$B$8*SLP!C9085,"")</f>
        <v/>
      </c>
    </row>
    <row r="9106" spans="1:5" x14ac:dyDescent="0.3">
      <c r="A9106" s="25">
        <v>46117</v>
      </c>
      <c r="B9106" s="31">
        <v>0.67708333333333337</v>
      </c>
      <c r="C9106" s="46"/>
      <c r="D9106" s="29">
        <v>46117.677083333336</v>
      </c>
      <c r="E9106" s="15" t="str">
        <f>IF(AND($B$6=NB!$A$17,$B$8&gt;0),'Ersparnisberechnung Sommertarif'!$B$8*SLP!C9086,"")</f>
        <v/>
      </c>
    </row>
    <row r="9107" spans="1:5" x14ac:dyDescent="0.3">
      <c r="A9107" s="25">
        <v>46117</v>
      </c>
      <c r="B9107" s="31">
        <v>0.6875</v>
      </c>
      <c r="C9107" s="46"/>
      <c r="D9107" s="29">
        <v>46117.6875</v>
      </c>
      <c r="E9107" s="15" t="str">
        <f>IF(AND($B$6=NB!$A$17,$B$8&gt;0),'Ersparnisberechnung Sommertarif'!$B$8*SLP!C9087,"")</f>
        <v/>
      </c>
    </row>
    <row r="9108" spans="1:5" x14ac:dyDescent="0.3">
      <c r="A9108" s="25">
        <v>46117</v>
      </c>
      <c r="B9108" s="31">
        <v>0.69791666666666663</v>
      </c>
      <c r="C9108" s="46"/>
      <c r="D9108" s="29">
        <v>46117.697916666664</v>
      </c>
      <c r="E9108" s="15" t="str">
        <f>IF(AND($B$6=NB!$A$17,$B$8&gt;0),'Ersparnisberechnung Sommertarif'!$B$8*SLP!C9088,"")</f>
        <v/>
      </c>
    </row>
    <row r="9109" spans="1:5" x14ac:dyDescent="0.3">
      <c r="A9109" s="25">
        <v>46117</v>
      </c>
      <c r="B9109" s="31">
        <v>0.70833333333333337</v>
      </c>
      <c r="C9109" s="46"/>
      <c r="D9109" s="29">
        <v>46117.708333333336</v>
      </c>
      <c r="E9109" s="15" t="str">
        <f>IF(AND($B$6=NB!$A$17,$B$8&gt;0),'Ersparnisberechnung Sommertarif'!$B$8*SLP!C9089,"")</f>
        <v/>
      </c>
    </row>
    <row r="9110" spans="1:5" x14ac:dyDescent="0.3">
      <c r="A9110" s="25">
        <v>46117</v>
      </c>
      <c r="B9110" s="31">
        <v>0.71875</v>
      </c>
      <c r="C9110" s="46"/>
      <c r="D9110" s="29">
        <v>46117.71875</v>
      </c>
      <c r="E9110" s="15" t="str">
        <f>IF(AND($B$6=NB!$A$17,$B$8&gt;0),'Ersparnisberechnung Sommertarif'!$B$8*SLP!C9090,"")</f>
        <v/>
      </c>
    </row>
    <row r="9111" spans="1:5" x14ac:dyDescent="0.3">
      <c r="A9111" s="25">
        <v>46117</v>
      </c>
      <c r="B9111" s="31">
        <v>0.72916666666666663</v>
      </c>
      <c r="C9111" s="46"/>
      <c r="D9111" s="29">
        <v>46117.729166666664</v>
      </c>
      <c r="E9111" s="15" t="str">
        <f>IF(AND($B$6=NB!$A$17,$B$8&gt;0),'Ersparnisberechnung Sommertarif'!$B$8*SLP!C9091,"")</f>
        <v/>
      </c>
    </row>
    <row r="9112" spans="1:5" x14ac:dyDescent="0.3">
      <c r="A9112" s="25">
        <v>46117</v>
      </c>
      <c r="B9112" s="31">
        <v>0.73958333333333337</v>
      </c>
      <c r="C9112" s="46"/>
      <c r="D9112" s="29">
        <v>46117.739583333336</v>
      </c>
      <c r="E9112" s="15" t="str">
        <f>IF(AND($B$6=NB!$A$17,$B$8&gt;0),'Ersparnisberechnung Sommertarif'!$B$8*SLP!C9092,"")</f>
        <v/>
      </c>
    </row>
    <row r="9113" spans="1:5" x14ac:dyDescent="0.3">
      <c r="A9113" s="25">
        <v>46117</v>
      </c>
      <c r="B9113" s="31">
        <v>0.75</v>
      </c>
      <c r="C9113" s="46"/>
      <c r="D9113" s="29">
        <v>46117.75</v>
      </c>
      <c r="E9113" s="15" t="str">
        <f>IF(AND($B$6=NB!$A$17,$B$8&gt;0),'Ersparnisberechnung Sommertarif'!$B$8*SLP!C9093,"")</f>
        <v/>
      </c>
    </row>
    <row r="9114" spans="1:5" x14ac:dyDescent="0.3">
      <c r="A9114" s="25">
        <v>46117</v>
      </c>
      <c r="B9114" s="31">
        <v>0.76041666666666663</v>
      </c>
      <c r="C9114" s="46"/>
      <c r="D9114" s="29">
        <v>46117.760416666664</v>
      </c>
      <c r="E9114" s="15" t="str">
        <f>IF(AND($B$6=NB!$A$17,$B$8&gt;0),'Ersparnisberechnung Sommertarif'!$B$8*SLP!C9094,"")</f>
        <v/>
      </c>
    </row>
    <row r="9115" spans="1:5" x14ac:dyDescent="0.3">
      <c r="A9115" s="25">
        <v>46117</v>
      </c>
      <c r="B9115" s="31">
        <v>0.77083333333333337</v>
      </c>
      <c r="C9115" s="46"/>
      <c r="D9115" s="29">
        <v>46117.770833333336</v>
      </c>
      <c r="E9115" s="15" t="str">
        <f>IF(AND($B$6=NB!$A$17,$B$8&gt;0),'Ersparnisberechnung Sommertarif'!$B$8*SLP!C9095,"")</f>
        <v/>
      </c>
    </row>
    <row r="9116" spans="1:5" x14ac:dyDescent="0.3">
      <c r="A9116" s="25">
        <v>46117</v>
      </c>
      <c r="B9116" s="31">
        <v>0.78125</v>
      </c>
      <c r="C9116" s="46"/>
      <c r="D9116" s="29">
        <v>46117.78125</v>
      </c>
      <c r="E9116" s="15" t="str">
        <f>IF(AND($B$6=NB!$A$17,$B$8&gt;0),'Ersparnisberechnung Sommertarif'!$B$8*SLP!C9096,"")</f>
        <v/>
      </c>
    </row>
    <row r="9117" spans="1:5" x14ac:dyDescent="0.3">
      <c r="A9117" s="25">
        <v>46117</v>
      </c>
      <c r="B9117" s="31">
        <v>0.79166666666666663</v>
      </c>
      <c r="C9117" s="46"/>
      <c r="D9117" s="29">
        <v>46117.791666666664</v>
      </c>
      <c r="E9117" s="15" t="str">
        <f>IF(AND($B$6=NB!$A$17,$B$8&gt;0),'Ersparnisberechnung Sommertarif'!$B$8*SLP!C9097,"")</f>
        <v/>
      </c>
    </row>
    <row r="9118" spans="1:5" x14ac:dyDescent="0.3">
      <c r="A9118" s="25">
        <v>46117</v>
      </c>
      <c r="B9118" s="31">
        <v>0.80208333333333337</v>
      </c>
      <c r="C9118" s="46"/>
      <c r="D9118" s="29">
        <v>46117.802083333336</v>
      </c>
      <c r="E9118" s="15" t="str">
        <f>IF(AND($B$6=NB!$A$17,$B$8&gt;0),'Ersparnisberechnung Sommertarif'!$B$8*SLP!C9098,"")</f>
        <v/>
      </c>
    </row>
    <row r="9119" spans="1:5" x14ac:dyDescent="0.3">
      <c r="A9119" s="25">
        <v>46117</v>
      </c>
      <c r="B9119" s="31">
        <v>0.8125</v>
      </c>
      <c r="C9119" s="46"/>
      <c r="D9119" s="29">
        <v>46117.8125</v>
      </c>
      <c r="E9119" s="15" t="str">
        <f>IF(AND($B$6=NB!$A$17,$B$8&gt;0),'Ersparnisberechnung Sommertarif'!$B$8*SLP!C9099,"")</f>
        <v/>
      </c>
    </row>
    <row r="9120" spans="1:5" x14ac:dyDescent="0.3">
      <c r="A9120" s="25">
        <v>46117</v>
      </c>
      <c r="B9120" s="31">
        <v>0.82291666666666663</v>
      </c>
      <c r="C9120" s="46"/>
      <c r="D9120" s="29">
        <v>46117.822916666664</v>
      </c>
      <c r="E9120" s="15" t="str">
        <f>IF(AND($B$6=NB!$A$17,$B$8&gt;0),'Ersparnisberechnung Sommertarif'!$B$8*SLP!C9100,"")</f>
        <v/>
      </c>
    </row>
    <row r="9121" spans="1:5" x14ac:dyDescent="0.3">
      <c r="A9121" s="25">
        <v>46117</v>
      </c>
      <c r="B9121" s="31">
        <v>0.83333333333333337</v>
      </c>
      <c r="C9121" s="46"/>
      <c r="D9121" s="29">
        <v>46117.833333333336</v>
      </c>
      <c r="E9121" s="15" t="str">
        <f>IF(AND($B$6=NB!$A$17,$B$8&gt;0),'Ersparnisberechnung Sommertarif'!$B$8*SLP!C9101,"")</f>
        <v/>
      </c>
    </row>
    <row r="9122" spans="1:5" x14ac:dyDescent="0.3">
      <c r="A9122" s="25">
        <v>46117</v>
      </c>
      <c r="B9122" s="31">
        <v>0.84375</v>
      </c>
      <c r="C9122" s="46"/>
      <c r="D9122" s="29">
        <v>46117.84375</v>
      </c>
      <c r="E9122" s="15" t="str">
        <f>IF(AND($B$6=NB!$A$17,$B$8&gt;0),'Ersparnisberechnung Sommertarif'!$B$8*SLP!C9102,"")</f>
        <v/>
      </c>
    </row>
    <row r="9123" spans="1:5" x14ac:dyDescent="0.3">
      <c r="A9123" s="25">
        <v>46117</v>
      </c>
      <c r="B9123" s="31">
        <v>0.85416666666666663</v>
      </c>
      <c r="C9123" s="46"/>
      <c r="D9123" s="29">
        <v>46117.854166666664</v>
      </c>
      <c r="E9123" s="15" t="str">
        <f>IF(AND($B$6=NB!$A$17,$B$8&gt;0),'Ersparnisberechnung Sommertarif'!$B$8*SLP!C9103,"")</f>
        <v/>
      </c>
    </row>
    <row r="9124" spans="1:5" x14ac:dyDescent="0.3">
      <c r="A9124" s="25">
        <v>46117</v>
      </c>
      <c r="B9124" s="31">
        <v>0.86458333333333337</v>
      </c>
      <c r="C9124" s="46"/>
      <c r="D9124" s="29">
        <v>46117.864583333336</v>
      </c>
      <c r="E9124" s="15" t="str">
        <f>IF(AND($B$6=NB!$A$17,$B$8&gt;0),'Ersparnisberechnung Sommertarif'!$B$8*SLP!C9104,"")</f>
        <v/>
      </c>
    </row>
    <row r="9125" spans="1:5" x14ac:dyDescent="0.3">
      <c r="A9125" s="25">
        <v>46117</v>
      </c>
      <c r="B9125" s="31">
        <v>0.875</v>
      </c>
      <c r="C9125" s="46"/>
      <c r="D9125" s="29">
        <v>46117.875</v>
      </c>
      <c r="E9125" s="15" t="str">
        <f>IF(AND($B$6=NB!$A$17,$B$8&gt;0),'Ersparnisberechnung Sommertarif'!$B$8*SLP!C9105,"")</f>
        <v/>
      </c>
    </row>
    <row r="9126" spans="1:5" x14ac:dyDescent="0.3">
      <c r="A9126" s="25">
        <v>46117</v>
      </c>
      <c r="B9126" s="31">
        <v>0.88541666666666663</v>
      </c>
      <c r="C9126" s="46"/>
      <c r="D9126" s="29">
        <v>46117.885416666664</v>
      </c>
      <c r="E9126" s="15" t="str">
        <f>IF(AND($B$6=NB!$A$17,$B$8&gt;0),'Ersparnisberechnung Sommertarif'!$B$8*SLP!C9106,"")</f>
        <v/>
      </c>
    </row>
    <row r="9127" spans="1:5" x14ac:dyDescent="0.3">
      <c r="A9127" s="25">
        <v>46117</v>
      </c>
      <c r="B9127" s="31">
        <v>0.89583333333333337</v>
      </c>
      <c r="C9127" s="46"/>
      <c r="D9127" s="29">
        <v>46117.895833333336</v>
      </c>
      <c r="E9127" s="15" t="str">
        <f>IF(AND($B$6=NB!$A$17,$B$8&gt;0),'Ersparnisberechnung Sommertarif'!$B$8*SLP!C9107,"")</f>
        <v/>
      </c>
    </row>
    <row r="9128" spans="1:5" x14ac:dyDescent="0.3">
      <c r="A9128" s="25">
        <v>46117</v>
      </c>
      <c r="B9128" s="31">
        <v>0.90625</v>
      </c>
      <c r="C9128" s="46"/>
      <c r="D9128" s="29">
        <v>46117.90625</v>
      </c>
      <c r="E9128" s="15" t="str">
        <f>IF(AND($B$6=NB!$A$17,$B$8&gt;0),'Ersparnisberechnung Sommertarif'!$B$8*SLP!C9108,"")</f>
        <v/>
      </c>
    </row>
    <row r="9129" spans="1:5" x14ac:dyDescent="0.3">
      <c r="A9129" s="25">
        <v>46117</v>
      </c>
      <c r="B9129" s="31">
        <v>0.91666666666666663</v>
      </c>
      <c r="C9129" s="46"/>
      <c r="D9129" s="29">
        <v>46117.916666666664</v>
      </c>
      <c r="E9129" s="15" t="str">
        <f>IF(AND($B$6=NB!$A$17,$B$8&gt;0),'Ersparnisberechnung Sommertarif'!$B$8*SLP!C9109,"")</f>
        <v/>
      </c>
    </row>
    <row r="9130" spans="1:5" x14ac:dyDescent="0.3">
      <c r="A9130" s="25">
        <v>46117</v>
      </c>
      <c r="B9130" s="31">
        <v>0.92708333333333337</v>
      </c>
      <c r="C9130" s="46"/>
      <c r="D9130" s="29">
        <v>46117.927083333336</v>
      </c>
      <c r="E9130" s="15" t="str">
        <f>IF(AND($B$6=NB!$A$17,$B$8&gt;0),'Ersparnisberechnung Sommertarif'!$B$8*SLP!C9110,"")</f>
        <v/>
      </c>
    </row>
    <row r="9131" spans="1:5" x14ac:dyDescent="0.3">
      <c r="A9131" s="25">
        <v>46117</v>
      </c>
      <c r="B9131" s="31">
        <v>0.9375</v>
      </c>
      <c r="C9131" s="46"/>
      <c r="D9131" s="29">
        <v>46117.9375</v>
      </c>
      <c r="E9131" s="15" t="str">
        <f>IF(AND($B$6=NB!$A$17,$B$8&gt;0),'Ersparnisberechnung Sommertarif'!$B$8*SLP!C9111,"")</f>
        <v/>
      </c>
    </row>
    <row r="9132" spans="1:5" x14ac:dyDescent="0.3">
      <c r="A9132" s="25">
        <v>46117</v>
      </c>
      <c r="B9132" s="31">
        <v>0.94791666666666663</v>
      </c>
      <c r="C9132" s="46"/>
      <c r="D9132" s="29">
        <v>46117.947916666664</v>
      </c>
      <c r="E9132" s="15" t="str">
        <f>IF(AND($B$6=NB!$A$17,$B$8&gt;0),'Ersparnisberechnung Sommertarif'!$B$8*SLP!C9112,"")</f>
        <v/>
      </c>
    </row>
    <row r="9133" spans="1:5" x14ac:dyDescent="0.3">
      <c r="A9133" s="25">
        <v>46117</v>
      </c>
      <c r="B9133" s="31">
        <v>0.95833333333333337</v>
      </c>
      <c r="C9133" s="46"/>
      <c r="D9133" s="29">
        <v>46117.958333333336</v>
      </c>
      <c r="E9133" s="15" t="str">
        <f>IF(AND($B$6=NB!$A$17,$B$8&gt;0),'Ersparnisberechnung Sommertarif'!$B$8*SLP!C9113,"")</f>
        <v/>
      </c>
    </row>
    <row r="9134" spans="1:5" x14ac:dyDescent="0.3">
      <c r="A9134" s="25">
        <v>46117</v>
      </c>
      <c r="B9134" s="31">
        <v>0.96875</v>
      </c>
      <c r="C9134" s="46"/>
      <c r="D9134" s="29">
        <v>46117.96875</v>
      </c>
      <c r="E9134" s="15" t="str">
        <f>IF(AND($B$6=NB!$A$17,$B$8&gt;0),'Ersparnisberechnung Sommertarif'!$B$8*SLP!C9114,"")</f>
        <v/>
      </c>
    </row>
    <row r="9135" spans="1:5" x14ac:dyDescent="0.3">
      <c r="A9135" s="25">
        <v>46117</v>
      </c>
      <c r="B9135" s="31">
        <v>0.97916666666666663</v>
      </c>
      <c r="C9135" s="46"/>
      <c r="D9135" s="29">
        <v>46117.979166666664</v>
      </c>
      <c r="E9135" s="15" t="str">
        <f>IF(AND($B$6=NB!$A$17,$B$8&gt;0),'Ersparnisberechnung Sommertarif'!$B$8*SLP!C9115,"")</f>
        <v/>
      </c>
    </row>
    <row r="9136" spans="1:5" x14ac:dyDescent="0.3">
      <c r="A9136" s="25">
        <v>46117</v>
      </c>
      <c r="B9136" s="31">
        <v>0.98958333333333337</v>
      </c>
      <c r="C9136" s="46"/>
      <c r="D9136" s="29">
        <v>46117.989583333336</v>
      </c>
      <c r="E9136" s="15" t="str">
        <f>IF(AND($B$6=NB!$A$17,$B$8&gt;0),'Ersparnisberechnung Sommertarif'!$B$8*SLP!C9116,"")</f>
        <v/>
      </c>
    </row>
    <row r="9137" spans="1:5" x14ac:dyDescent="0.3">
      <c r="A9137" s="25">
        <v>46118</v>
      </c>
      <c r="B9137" s="31">
        <v>0</v>
      </c>
      <c r="C9137" s="46"/>
      <c r="D9137" s="29">
        <v>46118</v>
      </c>
      <c r="E9137" s="15" t="str">
        <f>IF(AND($B$6=NB!$A$17,$B$8&gt;0),'Ersparnisberechnung Sommertarif'!$B$8*SLP!C9117,"")</f>
        <v/>
      </c>
    </row>
    <row r="9138" spans="1:5" x14ac:dyDescent="0.3">
      <c r="A9138" s="25">
        <v>46118</v>
      </c>
      <c r="B9138" s="31">
        <v>1.0416666666666666E-2</v>
      </c>
      <c r="C9138" s="46"/>
      <c r="D9138" s="29">
        <v>46118.010416666664</v>
      </c>
      <c r="E9138" s="15" t="str">
        <f>IF(AND($B$6=NB!$A$17,$B$8&gt;0),'Ersparnisberechnung Sommertarif'!$B$8*SLP!C9118,"")</f>
        <v/>
      </c>
    </row>
    <row r="9139" spans="1:5" x14ac:dyDescent="0.3">
      <c r="A9139" s="25">
        <v>46118</v>
      </c>
      <c r="B9139" s="31">
        <v>2.0833333333333332E-2</v>
      </c>
      <c r="C9139" s="46"/>
      <c r="D9139" s="29">
        <v>46118.020833333336</v>
      </c>
      <c r="E9139" s="15" t="str">
        <f>IF(AND($B$6=NB!$A$17,$B$8&gt;0),'Ersparnisberechnung Sommertarif'!$B$8*SLP!C9119,"")</f>
        <v/>
      </c>
    </row>
    <row r="9140" spans="1:5" x14ac:dyDescent="0.3">
      <c r="A9140" s="25">
        <v>46118</v>
      </c>
      <c r="B9140" s="31">
        <v>3.125E-2</v>
      </c>
      <c r="C9140" s="46"/>
      <c r="D9140" s="29">
        <v>46118.03125</v>
      </c>
      <c r="E9140" s="15" t="str">
        <f>IF(AND($B$6=NB!$A$17,$B$8&gt;0),'Ersparnisberechnung Sommertarif'!$B$8*SLP!C9120,"")</f>
        <v/>
      </c>
    </row>
    <row r="9141" spans="1:5" x14ac:dyDescent="0.3">
      <c r="A9141" s="25">
        <v>46118</v>
      </c>
      <c r="B9141" s="31">
        <v>4.1666666666666664E-2</v>
      </c>
      <c r="C9141" s="46"/>
      <c r="D9141" s="29">
        <v>46118.041666666664</v>
      </c>
      <c r="E9141" s="15" t="str">
        <f>IF(AND($B$6=NB!$A$17,$B$8&gt;0),'Ersparnisberechnung Sommertarif'!$B$8*SLP!C9121,"")</f>
        <v/>
      </c>
    </row>
    <row r="9142" spans="1:5" x14ac:dyDescent="0.3">
      <c r="A9142" s="25">
        <v>46118</v>
      </c>
      <c r="B9142" s="31">
        <v>5.2083333333333336E-2</v>
      </c>
      <c r="C9142" s="46"/>
      <c r="D9142" s="29">
        <v>46118.052083333336</v>
      </c>
      <c r="E9142" s="15" t="str">
        <f>IF(AND($B$6=NB!$A$17,$B$8&gt;0),'Ersparnisberechnung Sommertarif'!$B$8*SLP!C9122,"")</f>
        <v/>
      </c>
    </row>
    <row r="9143" spans="1:5" x14ac:dyDescent="0.3">
      <c r="A9143" s="25">
        <v>46118</v>
      </c>
      <c r="B9143" s="31">
        <v>6.25E-2</v>
      </c>
      <c r="C9143" s="46"/>
      <c r="D9143" s="29">
        <v>46118.0625</v>
      </c>
      <c r="E9143" s="15" t="str">
        <f>IF(AND($B$6=NB!$A$17,$B$8&gt;0),'Ersparnisberechnung Sommertarif'!$B$8*SLP!C9123,"")</f>
        <v/>
      </c>
    </row>
    <row r="9144" spans="1:5" x14ac:dyDescent="0.3">
      <c r="A9144" s="25">
        <v>46118</v>
      </c>
      <c r="B9144" s="31">
        <v>7.2916666666666671E-2</v>
      </c>
      <c r="C9144" s="46"/>
      <c r="D9144" s="29">
        <v>46118.072916666664</v>
      </c>
      <c r="E9144" s="15" t="str">
        <f>IF(AND($B$6=NB!$A$17,$B$8&gt;0),'Ersparnisberechnung Sommertarif'!$B$8*SLP!C9124,"")</f>
        <v/>
      </c>
    </row>
    <row r="9145" spans="1:5" x14ac:dyDescent="0.3">
      <c r="A9145" s="25">
        <v>46118</v>
      </c>
      <c r="B9145" s="31">
        <v>8.3333333333333329E-2</v>
      </c>
      <c r="C9145" s="46"/>
      <c r="D9145" s="29">
        <v>46118.083333333336</v>
      </c>
      <c r="E9145" s="15" t="str">
        <f>IF(AND($B$6=NB!$A$17,$B$8&gt;0),'Ersparnisberechnung Sommertarif'!$B$8*SLP!C9125,"")</f>
        <v/>
      </c>
    </row>
    <row r="9146" spans="1:5" x14ac:dyDescent="0.3">
      <c r="A9146" s="25">
        <v>46118</v>
      </c>
      <c r="B9146" s="31">
        <v>9.375E-2</v>
      </c>
      <c r="C9146" s="46"/>
      <c r="D9146" s="29">
        <v>46118.09375</v>
      </c>
      <c r="E9146" s="15" t="str">
        <f>IF(AND($B$6=NB!$A$17,$B$8&gt;0),'Ersparnisberechnung Sommertarif'!$B$8*SLP!C9126,"")</f>
        <v/>
      </c>
    </row>
    <row r="9147" spans="1:5" x14ac:dyDescent="0.3">
      <c r="A9147" s="25">
        <v>46118</v>
      </c>
      <c r="B9147" s="31">
        <v>0.10416666666666667</v>
      </c>
      <c r="C9147" s="46"/>
      <c r="D9147" s="29">
        <v>46118.104166666664</v>
      </c>
      <c r="E9147" s="15" t="str">
        <f>IF(AND($B$6=NB!$A$17,$B$8&gt;0),'Ersparnisberechnung Sommertarif'!$B$8*SLP!C9127,"")</f>
        <v/>
      </c>
    </row>
    <row r="9148" spans="1:5" x14ac:dyDescent="0.3">
      <c r="A9148" s="25">
        <v>46118</v>
      </c>
      <c r="B9148" s="31">
        <v>0.11458333333333333</v>
      </c>
      <c r="C9148" s="46"/>
      <c r="D9148" s="29">
        <v>46118.114583333336</v>
      </c>
      <c r="E9148" s="15" t="str">
        <f>IF(AND($B$6=NB!$A$17,$B$8&gt;0),'Ersparnisberechnung Sommertarif'!$B$8*SLP!C9128,"")</f>
        <v/>
      </c>
    </row>
    <row r="9149" spans="1:5" x14ac:dyDescent="0.3">
      <c r="A9149" s="25">
        <v>46118</v>
      </c>
      <c r="B9149" s="31">
        <v>0.125</v>
      </c>
      <c r="C9149" s="46"/>
      <c r="D9149" s="29">
        <v>46118.125</v>
      </c>
      <c r="E9149" s="15" t="str">
        <f>IF(AND($B$6=NB!$A$17,$B$8&gt;0),'Ersparnisberechnung Sommertarif'!$B$8*SLP!C9129,"")</f>
        <v/>
      </c>
    </row>
    <row r="9150" spans="1:5" x14ac:dyDescent="0.3">
      <c r="A9150" s="25">
        <v>46118</v>
      </c>
      <c r="B9150" s="31">
        <v>0.13541666666666666</v>
      </c>
      <c r="C9150" s="46"/>
      <c r="D9150" s="29">
        <v>46118.135416666664</v>
      </c>
      <c r="E9150" s="15" t="str">
        <f>IF(AND($B$6=NB!$A$17,$B$8&gt;0),'Ersparnisberechnung Sommertarif'!$B$8*SLP!C9130,"")</f>
        <v/>
      </c>
    </row>
    <row r="9151" spans="1:5" x14ac:dyDescent="0.3">
      <c r="A9151" s="25">
        <v>46118</v>
      </c>
      <c r="B9151" s="31">
        <v>0.14583333333333334</v>
      </c>
      <c r="C9151" s="46"/>
      <c r="D9151" s="29">
        <v>46118.145833333336</v>
      </c>
      <c r="E9151" s="15" t="str">
        <f>IF(AND($B$6=NB!$A$17,$B$8&gt;0),'Ersparnisberechnung Sommertarif'!$B$8*SLP!C9131,"")</f>
        <v/>
      </c>
    </row>
    <row r="9152" spans="1:5" x14ac:dyDescent="0.3">
      <c r="A9152" s="25">
        <v>46118</v>
      </c>
      <c r="B9152" s="31">
        <v>0.15625</v>
      </c>
      <c r="C9152" s="46"/>
      <c r="D9152" s="29">
        <v>46118.15625</v>
      </c>
      <c r="E9152" s="15" t="str">
        <f>IF(AND($B$6=NB!$A$17,$B$8&gt;0),'Ersparnisberechnung Sommertarif'!$B$8*SLP!C9132,"")</f>
        <v/>
      </c>
    </row>
    <row r="9153" spans="1:5" x14ac:dyDescent="0.3">
      <c r="A9153" s="25">
        <v>46118</v>
      </c>
      <c r="B9153" s="31">
        <v>0.16666666666666666</v>
      </c>
      <c r="C9153" s="46"/>
      <c r="D9153" s="29">
        <v>46118.166666666664</v>
      </c>
      <c r="E9153" s="15" t="str">
        <f>IF(AND($B$6=NB!$A$17,$B$8&gt;0),'Ersparnisberechnung Sommertarif'!$B$8*SLP!C9133,"")</f>
        <v/>
      </c>
    </row>
    <row r="9154" spans="1:5" x14ac:dyDescent="0.3">
      <c r="A9154" s="25">
        <v>46118</v>
      </c>
      <c r="B9154" s="31">
        <v>0.17708333333333334</v>
      </c>
      <c r="C9154" s="46"/>
      <c r="D9154" s="29">
        <v>46118.177083333336</v>
      </c>
      <c r="E9154" s="15" t="str">
        <f>IF(AND($B$6=NB!$A$17,$B$8&gt;0),'Ersparnisberechnung Sommertarif'!$B$8*SLP!C9134,"")</f>
        <v/>
      </c>
    </row>
    <row r="9155" spans="1:5" x14ac:dyDescent="0.3">
      <c r="A9155" s="25">
        <v>46118</v>
      </c>
      <c r="B9155" s="31">
        <v>0.1875</v>
      </c>
      <c r="C9155" s="46"/>
      <c r="D9155" s="29">
        <v>46118.1875</v>
      </c>
      <c r="E9155" s="15" t="str">
        <f>IF(AND($B$6=NB!$A$17,$B$8&gt;0),'Ersparnisberechnung Sommertarif'!$B$8*SLP!C9135,"")</f>
        <v/>
      </c>
    </row>
    <row r="9156" spans="1:5" x14ac:dyDescent="0.3">
      <c r="A9156" s="25">
        <v>46118</v>
      </c>
      <c r="B9156" s="31">
        <v>0.19791666666666666</v>
      </c>
      <c r="C9156" s="46"/>
      <c r="D9156" s="29">
        <v>46118.197916666664</v>
      </c>
      <c r="E9156" s="15" t="str">
        <f>IF(AND($B$6=NB!$A$17,$B$8&gt;0),'Ersparnisberechnung Sommertarif'!$B$8*SLP!C9136,"")</f>
        <v/>
      </c>
    </row>
    <row r="9157" spans="1:5" x14ac:dyDescent="0.3">
      <c r="A9157" s="25">
        <v>46118</v>
      </c>
      <c r="B9157" s="31">
        <v>0.20833333333333334</v>
      </c>
      <c r="C9157" s="46"/>
      <c r="D9157" s="29">
        <v>46118.208333333336</v>
      </c>
      <c r="E9157" s="15" t="str">
        <f>IF(AND($B$6=NB!$A$17,$B$8&gt;0),'Ersparnisberechnung Sommertarif'!$B$8*SLP!C9137,"")</f>
        <v/>
      </c>
    </row>
    <row r="9158" spans="1:5" x14ac:dyDescent="0.3">
      <c r="A9158" s="25">
        <v>46118</v>
      </c>
      <c r="B9158" s="31">
        <v>0.21875</v>
      </c>
      <c r="C9158" s="46"/>
      <c r="D9158" s="29">
        <v>46118.21875</v>
      </c>
      <c r="E9158" s="15" t="str">
        <f>IF(AND($B$6=NB!$A$17,$B$8&gt;0),'Ersparnisberechnung Sommertarif'!$B$8*SLP!C9138,"")</f>
        <v/>
      </c>
    </row>
    <row r="9159" spans="1:5" x14ac:dyDescent="0.3">
      <c r="A9159" s="25">
        <v>46118</v>
      </c>
      <c r="B9159" s="31">
        <v>0.22916666666666666</v>
      </c>
      <c r="C9159" s="46"/>
      <c r="D9159" s="29">
        <v>46118.229166666664</v>
      </c>
      <c r="E9159" s="15" t="str">
        <f>IF(AND($B$6=NB!$A$17,$B$8&gt;0),'Ersparnisberechnung Sommertarif'!$B$8*SLP!C9139,"")</f>
        <v/>
      </c>
    </row>
    <row r="9160" spans="1:5" x14ac:dyDescent="0.3">
      <c r="A9160" s="25">
        <v>46118</v>
      </c>
      <c r="B9160" s="31">
        <v>0.23958333333333334</v>
      </c>
      <c r="C9160" s="46"/>
      <c r="D9160" s="29">
        <v>46118.239583333336</v>
      </c>
      <c r="E9160" s="15" t="str">
        <f>IF(AND($B$6=NB!$A$17,$B$8&gt;0),'Ersparnisberechnung Sommertarif'!$B$8*SLP!C9140,"")</f>
        <v/>
      </c>
    </row>
    <row r="9161" spans="1:5" x14ac:dyDescent="0.3">
      <c r="A9161" s="25">
        <v>46118</v>
      </c>
      <c r="B9161" s="31">
        <v>0.25</v>
      </c>
      <c r="C9161" s="46"/>
      <c r="D9161" s="29">
        <v>46118.25</v>
      </c>
      <c r="E9161" s="15" t="str">
        <f>IF(AND($B$6=NB!$A$17,$B$8&gt;0),'Ersparnisberechnung Sommertarif'!$B$8*SLP!C9141,"")</f>
        <v/>
      </c>
    </row>
    <row r="9162" spans="1:5" x14ac:dyDescent="0.3">
      <c r="A9162" s="25">
        <v>46118</v>
      </c>
      <c r="B9162" s="31">
        <v>0.26041666666666669</v>
      </c>
      <c r="C9162" s="46"/>
      <c r="D9162" s="29">
        <v>46118.260416666664</v>
      </c>
      <c r="E9162" s="15" t="str">
        <f>IF(AND($B$6=NB!$A$17,$B$8&gt;0),'Ersparnisberechnung Sommertarif'!$B$8*SLP!C9142,"")</f>
        <v/>
      </c>
    </row>
    <row r="9163" spans="1:5" x14ac:dyDescent="0.3">
      <c r="A9163" s="25">
        <v>46118</v>
      </c>
      <c r="B9163" s="31">
        <v>0.27083333333333331</v>
      </c>
      <c r="C9163" s="46"/>
      <c r="D9163" s="29">
        <v>46118.270833333336</v>
      </c>
      <c r="E9163" s="15" t="str">
        <f>IF(AND($B$6=NB!$A$17,$B$8&gt;0),'Ersparnisberechnung Sommertarif'!$B$8*SLP!C9143,"")</f>
        <v/>
      </c>
    </row>
    <row r="9164" spans="1:5" x14ac:dyDescent="0.3">
      <c r="A9164" s="25">
        <v>46118</v>
      </c>
      <c r="B9164" s="31">
        <v>0.28125</v>
      </c>
      <c r="C9164" s="46"/>
      <c r="D9164" s="29">
        <v>46118.28125</v>
      </c>
      <c r="E9164" s="15" t="str">
        <f>IF(AND($B$6=NB!$A$17,$B$8&gt;0),'Ersparnisberechnung Sommertarif'!$B$8*SLP!C9144,"")</f>
        <v/>
      </c>
    </row>
    <row r="9165" spans="1:5" x14ac:dyDescent="0.3">
      <c r="A9165" s="25">
        <v>46118</v>
      </c>
      <c r="B9165" s="31">
        <v>0.29166666666666669</v>
      </c>
      <c r="C9165" s="46"/>
      <c r="D9165" s="29">
        <v>46118.291666666664</v>
      </c>
      <c r="E9165" s="15" t="str">
        <f>IF(AND($B$6=NB!$A$17,$B$8&gt;0),'Ersparnisberechnung Sommertarif'!$B$8*SLP!C9145,"")</f>
        <v/>
      </c>
    </row>
    <row r="9166" spans="1:5" x14ac:dyDescent="0.3">
      <c r="A9166" s="25">
        <v>46118</v>
      </c>
      <c r="B9166" s="31">
        <v>0.30208333333333331</v>
      </c>
      <c r="C9166" s="46"/>
      <c r="D9166" s="29">
        <v>46118.302083333336</v>
      </c>
      <c r="E9166" s="15" t="str">
        <f>IF(AND($B$6=NB!$A$17,$B$8&gt;0),'Ersparnisberechnung Sommertarif'!$B$8*SLP!C9146,"")</f>
        <v/>
      </c>
    </row>
    <row r="9167" spans="1:5" x14ac:dyDescent="0.3">
      <c r="A9167" s="25">
        <v>46118</v>
      </c>
      <c r="B9167" s="31">
        <v>0.3125</v>
      </c>
      <c r="C9167" s="46"/>
      <c r="D9167" s="29">
        <v>46118.3125</v>
      </c>
      <c r="E9167" s="15" t="str">
        <f>IF(AND($B$6=NB!$A$17,$B$8&gt;0),'Ersparnisberechnung Sommertarif'!$B$8*SLP!C9147,"")</f>
        <v/>
      </c>
    </row>
    <row r="9168" spans="1:5" x14ac:dyDescent="0.3">
      <c r="A9168" s="25">
        <v>46118</v>
      </c>
      <c r="B9168" s="31">
        <v>0.32291666666666669</v>
      </c>
      <c r="C9168" s="46"/>
      <c r="D9168" s="29">
        <v>46118.322916666664</v>
      </c>
      <c r="E9168" s="15" t="str">
        <f>IF(AND($B$6=NB!$A$17,$B$8&gt;0),'Ersparnisberechnung Sommertarif'!$B$8*SLP!C9148,"")</f>
        <v/>
      </c>
    </row>
    <row r="9169" spans="1:5" x14ac:dyDescent="0.3">
      <c r="A9169" s="25">
        <v>46118</v>
      </c>
      <c r="B9169" s="31">
        <v>0.33333333333333331</v>
      </c>
      <c r="C9169" s="46"/>
      <c r="D9169" s="29">
        <v>46118.333333333336</v>
      </c>
      <c r="E9169" s="15" t="str">
        <f>IF(AND($B$6=NB!$A$17,$B$8&gt;0),'Ersparnisberechnung Sommertarif'!$B$8*SLP!C9149,"")</f>
        <v/>
      </c>
    </row>
    <row r="9170" spans="1:5" x14ac:dyDescent="0.3">
      <c r="A9170" s="25">
        <v>46118</v>
      </c>
      <c r="B9170" s="31">
        <v>0.34375</v>
      </c>
      <c r="C9170" s="46"/>
      <c r="D9170" s="29">
        <v>46118.34375</v>
      </c>
      <c r="E9170" s="15" t="str">
        <f>IF(AND($B$6=NB!$A$17,$B$8&gt;0),'Ersparnisberechnung Sommertarif'!$B$8*SLP!C9150,"")</f>
        <v/>
      </c>
    </row>
    <row r="9171" spans="1:5" x14ac:dyDescent="0.3">
      <c r="A9171" s="25">
        <v>46118</v>
      </c>
      <c r="B9171" s="31">
        <v>0.35416666666666669</v>
      </c>
      <c r="C9171" s="46"/>
      <c r="D9171" s="29">
        <v>46118.354166666664</v>
      </c>
      <c r="E9171" s="15" t="str">
        <f>IF(AND($B$6=NB!$A$17,$B$8&gt;0),'Ersparnisberechnung Sommertarif'!$B$8*SLP!C9151,"")</f>
        <v/>
      </c>
    </row>
    <row r="9172" spans="1:5" x14ac:dyDescent="0.3">
      <c r="A9172" s="25">
        <v>46118</v>
      </c>
      <c r="B9172" s="31">
        <v>0.36458333333333331</v>
      </c>
      <c r="C9172" s="46"/>
      <c r="D9172" s="29">
        <v>46118.364583333336</v>
      </c>
      <c r="E9172" s="15" t="str">
        <f>IF(AND($B$6=NB!$A$17,$B$8&gt;0),'Ersparnisberechnung Sommertarif'!$B$8*SLP!C9152,"")</f>
        <v/>
      </c>
    </row>
    <row r="9173" spans="1:5" x14ac:dyDescent="0.3">
      <c r="A9173" s="25">
        <v>46118</v>
      </c>
      <c r="B9173" s="31">
        <v>0.375</v>
      </c>
      <c r="C9173" s="46"/>
      <c r="D9173" s="29">
        <v>46118.375</v>
      </c>
      <c r="E9173" s="15" t="str">
        <f>IF(AND($B$6=NB!$A$17,$B$8&gt;0),'Ersparnisberechnung Sommertarif'!$B$8*SLP!C9153,"")</f>
        <v/>
      </c>
    </row>
    <row r="9174" spans="1:5" x14ac:dyDescent="0.3">
      <c r="A9174" s="25">
        <v>46118</v>
      </c>
      <c r="B9174" s="31">
        <v>0.38541666666666669</v>
      </c>
      <c r="C9174" s="46"/>
      <c r="D9174" s="29">
        <v>46118.385416666664</v>
      </c>
      <c r="E9174" s="15" t="str">
        <f>IF(AND($B$6=NB!$A$17,$B$8&gt;0),'Ersparnisberechnung Sommertarif'!$B$8*SLP!C9154,"")</f>
        <v/>
      </c>
    </row>
    <row r="9175" spans="1:5" x14ac:dyDescent="0.3">
      <c r="A9175" s="25">
        <v>46118</v>
      </c>
      <c r="B9175" s="31">
        <v>0.39583333333333331</v>
      </c>
      <c r="C9175" s="46"/>
      <c r="D9175" s="29">
        <v>46118.395833333336</v>
      </c>
      <c r="E9175" s="15" t="str">
        <f>IF(AND($B$6=NB!$A$17,$B$8&gt;0),'Ersparnisberechnung Sommertarif'!$B$8*SLP!C9155,"")</f>
        <v/>
      </c>
    </row>
    <row r="9176" spans="1:5" x14ac:dyDescent="0.3">
      <c r="A9176" s="25">
        <v>46118</v>
      </c>
      <c r="B9176" s="31">
        <v>0.40625</v>
      </c>
      <c r="C9176" s="46"/>
      <c r="D9176" s="29">
        <v>46118.40625</v>
      </c>
      <c r="E9176" s="15" t="str">
        <f>IF(AND($B$6=NB!$A$17,$B$8&gt;0),'Ersparnisberechnung Sommertarif'!$B$8*SLP!C9156,"")</f>
        <v/>
      </c>
    </row>
    <row r="9177" spans="1:5" x14ac:dyDescent="0.3">
      <c r="A9177" s="25">
        <v>46118</v>
      </c>
      <c r="B9177" s="31">
        <v>0.41666666666666669</v>
      </c>
      <c r="C9177" s="46"/>
      <c r="D9177" s="29">
        <v>46118.416666666664</v>
      </c>
      <c r="E9177" s="15" t="str">
        <f>IF(AND($B$6=NB!$A$17,$B$8&gt;0),'Ersparnisberechnung Sommertarif'!$B$8*SLP!C9157,"")</f>
        <v/>
      </c>
    </row>
    <row r="9178" spans="1:5" x14ac:dyDescent="0.3">
      <c r="A9178" s="25">
        <v>46118</v>
      </c>
      <c r="B9178" s="31">
        <v>0.42708333333333331</v>
      </c>
      <c r="C9178" s="46"/>
      <c r="D9178" s="29">
        <v>46118.427083333336</v>
      </c>
      <c r="E9178" s="15" t="str">
        <f>IF(AND($B$6=NB!$A$17,$B$8&gt;0),'Ersparnisberechnung Sommertarif'!$B$8*SLP!C9158,"")</f>
        <v/>
      </c>
    </row>
    <row r="9179" spans="1:5" x14ac:dyDescent="0.3">
      <c r="A9179" s="25">
        <v>46118</v>
      </c>
      <c r="B9179" s="31">
        <v>0.4375</v>
      </c>
      <c r="C9179" s="46"/>
      <c r="D9179" s="29">
        <v>46118.4375</v>
      </c>
      <c r="E9179" s="15" t="str">
        <f>IF(AND($B$6=NB!$A$17,$B$8&gt;0),'Ersparnisberechnung Sommertarif'!$B$8*SLP!C9159,"")</f>
        <v/>
      </c>
    </row>
    <row r="9180" spans="1:5" x14ac:dyDescent="0.3">
      <c r="A9180" s="25">
        <v>46118</v>
      </c>
      <c r="B9180" s="31">
        <v>0.44791666666666669</v>
      </c>
      <c r="C9180" s="46"/>
      <c r="D9180" s="29">
        <v>46118.447916666664</v>
      </c>
      <c r="E9180" s="15" t="str">
        <f>IF(AND($B$6=NB!$A$17,$B$8&gt;0),'Ersparnisberechnung Sommertarif'!$B$8*SLP!C9160,"")</f>
        <v/>
      </c>
    </row>
    <row r="9181" spans="1:5" x14ac:dyDescent="0.3">
      <c r="A9181" s="25">
        <v>46118</v>
      </c>
      <c r="B9181" s="31">
        <v>0.45833333333333331</v>
      </c>
      <c r="C9181" s="46"/>
      <c r="D9181" s="29">
        <v>46118.458333333336</v>
      </c>
      <c r="E9181" s="15" t="str">
        <f>IF(AND($B$6=NB!$A$17,$B$8&gt;0),'Ersparnisberechnung Sommertarif'!$B$8*SLP!C9161,"")</f>
        <v/>
      </c>
    </row>
    <row r="9182" spans="1:5" x14ac:dyDescent="0.3">
      <c r="A9182" s="25">
        <v>46118</v>
      </c>
      <c r="B9182" s="31">
        <v>0.46875</v>
      </c>
      <c r="C9182" s="46"/>
      <c r="D9182" s="29">
        <v>46118.46875</v>
      </c>
      <c r="E9182" s="15" t="str">
        <f>IF(AND($B$6=NB!$A$17,$B$8&gt;0),'Ersparnisberechnung Sommertarif'!$B$8*SLP!C9162,"")</f>
        <v/>
      </c>
    </row>
    <row r="9183" spans="1:5" x14ac:dyDescent="0.3">
      <c r="A9183" s="25">
        <v>46118</v>
      </c>
      <c r="B9183" s="31">
        <v>0.47916666666666669</v>
      </c>
      <c r="C9183" s="46"/>
      <c r="D9183" s="29">
        <v>46118.479166666664</v>
      </c>
      <c r="E9183" s="15" t="str">
        <f>IF(AND($B$6=NB!$A$17,$B$8&gt;0),'Ersparnisberechnung Sommertarif'!$B$8*SLP!C9163,"")</f>
        <v/>
      </c>
    </row>
    <row r="9184" spans="1:5" x14ac:dyDescent="0.3">
      <c r="A9184" s="25">
        <v>46118</v>
      </c>
      <c r="B9184" s="31">
        <v>0.48958333333333331</v>
      </c>
      <c r="C9184" s="46"/>
      <c r="D9184" s="29">
        <v>46118.489583333336</v>
      </c>
      <c r="E9184" s="15" t="str">
        <f>IF(AND($B$6=NB!$A$17,$B$8&gt;0),'Ersparnisberechnung Sommertarif'!$B$8*SLP!C9164,"")</f>
        <v/>
      </c>
    </row>
    <row r="9185" spans="1:5" x14ac:dyDescent="0.3">
      <c r="A9185" s="25">
        <v>46118</v>
      </c>
      <c r="B9185" s="31">
        <v>0.5</v>
      </c>
      <c r="C9185" s="46"/>
      <c r="D9185" s="29">
        <v>46118.5</v>
      </c>
      <c r="E9185" s="15" t="str">
        <f>IF(AND($B$6=NB!$A$17,$B$8&gt;0),'Ersparnisberechnung Sommertarif'!$B$8*SLP!C9165,"")</f>
        <v/>
      </c>
    </row>
    <row r="9186" spans="1:5" x14ac:dyDescent="0.3">
      <c r="A9186" s="25">
        <v>46118</v>
      </c>
      <c r="B9186" s="31">
        <v>0.51041666666666663</v>
      </c>
      <c r="C9186" s="46"/>
      <c r="D9186" s="29">
        <v>46118.510416666664</v>
      </c>
      <c r="E9186" s="15" t="str">
        <f>IF(AND($B$6=NB!$A$17,$B$8&gt;0),'Ersparnisberechnung Sommertarif'!$B$8*SLP!C9166,"")</f>
        <v/>
      </c>
    </row>
    <row r="9187" spans="1:5" x14ac:dyDescent="0.3">
      <c r="A9187" s="25">
        <v>46118</v>
      </c>
      <c r="B9187" s="31">
        <v>0.52083333333333337</v>
      </c>
      <c r="C9187" s="46"/>
      <c r="D9187" s="29">
        <v>46118.520833333336</v>
      </c>
      <c r="E9187" s="15" t="str">
        <f>IF(AND($B$6=NB!$A$17,$B$8&gt;0),'Ersparnisberechnung Sommertarif'!$B$8*SLP!C9167,"")</f>
        <v/>
      </c>
    </row>
    <row r="9188" spans="1:5" x14ac:dyDescent="0.3">
      <c r="A9188" s="25">
        <v>46118</v>
      </c>
      <c r="B9188" s="31">
        <v>0.53125</v>
      </c>
      <c r="C9188" s="46"/>
      <c r="D9188" s="29">
        <v>46118.53125</v>
      </c>
      <c r="E9188" s="15" t="str">
        <f>IF(AND($B$6=NB!$A$17,$B$8&gt;0),'Ersparnisberechnung Sommertarif'!$B$8*SLP!C9168,"")</f>
        <v/>
      </c>
    </row>
    <row r="9189" spans="1:5" x14ac:dyDescent="0.3">
      <c r="A9189" s="25">
        <v>46118</v>
      </c>
      <c r="B9189" s="31">
        <v>0.54166666666666663</v>
      </c>
      <c r="C9189" s="46"/>
      <c r="D9189" s="29">
        <v>46118.541666666664</v>
      </c>
      <c r="E9189" s="15" t="str">
        <f>IF(AND($B$6=NB!$A$17,$B$8&gt;0),'Ersparnisberechnung Sommertarif'!$B$8*SLP!C9169,"")</f>
        <v/>
      </c>
    </row>
    <row r="9190" spans="1:5" x14ac:dyDescent="0.3">
      <c r="A9190" s="25">
        <v>46118</v>
      </c>
      <c r="B9190" s="31">
        <v>0.55208333333333337</v>
      </c>
      <c r="C9190" s="46"/>
      <c r="D9190" s="29">
        <v>46118.552083333336</v>
      </c>
      <c r="E9190" s="15" t="str">
        <f>IF(AND($B$6=NB!$A$17,$B$8&gt;0),'Ersparnisberechnung Sommertarif'!$B$8*SLP!C9170,"")</f>
        <v/>
      </c>
    </row>
    <row r="9191" spans="1:5" x14ac:dyDescent="0.3">
      <c r="A9191" s="25">
        <v>46118</v>
      </c>
      <c r="B9191" s="31">
        <v>0.5625</v>
      </c>
      <c r="C9191" s="46"/>
      <c r="D9191" s="29">
        <v>46118.5625</v>
      </c>
      <c r="E9191" s="15" t="str">
        <f>IF(AND($B$6=NB!$A$17,$B$8&gt;0),'Ersparnisberechnung Sommertarif'!$B$8*SLP!C9171,"")</f>
        <v/>
      </c>
    </row>
    <row r="9192" spans="1:5" x14ac:dyDescent="0.3">
      <c r="A9192" s="25">
        <v>46118</v>
      </c>
      <c r="B9192" s="31">
        <v>0.57291666666666663</v>
      </c>
      <c r="C9192" s="46"/>
      <c r="D9192" s="29">
        <v>46118.572916666664</v>
      </c>
      <c r="E9192" s="15" t="str">
        <f>IF(AND($B$6=NB!$A$17,$B$8&gt;0),'Ersparnisberechnung Sommertarif'!$B$8*SLP!C9172,"")</f>
        <v/>
      </c>
    </row>
    <row r="9193" spans="1:5" x14ac:dyDescent="0.3">
      <c r="A9193" s="25">
        <v>46118</v>
      </c>
      <c r="B9193" s="31">
        <v>0.58333333333333337</v>
      </c>
      <c r="C9193" s="46"/>
      <c r="D9193" s="29">
        <v>46118.583333333336</v>
      </c>
      <c r="E9193" s="15" t="str">
        <f>IF(AND($B$6=NB!$A$17,$B$8&gt;0),'Ersparnisberechnung Sommertarif'!$B$8*SLP!C9173,"")</f>
        <v/>
      </c>
    </row>
    <row r="9194" spans="1:5" x14ac:dyDescent="0.3">
      <c r="A9194" s="25">
        <v>46118</v>
      </c>
      <c r="B9194" s="31">
        <v>0.59375</v>
      </c>
      <c r="C9194" s="46"/>
      <c r="D9194" s="29">
        <v>46118.59375</v>
      </c>
      <c r="E9194" s="15" t="str">
        <f>IF(AND($B$6=NB!$A$17,$B$8&gt;0),'Ersparnisberechnung Sommertarif'!$B$8*SLP!C9174,"")</f>
        <v/>
      </c>
    </row>
    <row r="9195" spans="1:5" x14ac:dyDescent="0.3">
      <c r="A9195" s="25">
        <v>46118</v>
      </c>
      <c r="B9195" s="31">
        <v>0.60416666666666663</v>
      </c>
      <c r="C9195" s="46"/>
      <c r="D9195" s="29">
        <v>46118.604166666664</v>
      </c>
      <c r="E9195" s="15" t="str">
        <f>IF(AND($B$6=NB!$A$17,$B$8&gt;0),'Ersparnisberechnung Sommertarif'!$B$8*SLP!C9175,"")</f>
        <v/>
      </c>
    </row>
    <row r="9196" spans="1:5" x14ac:dyDescent="0.3">
      <c r="A9196" s="25">
        <v>46118</v>
      </c>
      <c r="B9196" s="31">
        <v>0.61458333333333337</v>
      </c>
      <c r="C9196" s="46"/>
      <c r="D9196" s="29">
        <v>46118.614583333336</v>
      </c>
      <c r="E9196" s="15" t="str">
        <f>IF(AND($B$6=NB!$A$17,$B$8&gt;0),'Ersparnisberechnung Sommertarif'!$B$8*SLP!C9176,"")</f>
        <v/>
      </c>
    </row>
    <row r="9197" spans="1:5" x14ac:dyDescent="0.3">
      <c r="A9197" s="25">
        <v>46118</v>
      </c>
      <c r="B9197" s="31">
        <v>0.625</v>
      </c>
      <c r="C9197" s="46"/>
      <c r="D9197" s="29">
        <v>46118.625</v>
      </c>
      <c r="E9197" s="15" t="str">
        <f>IF(AND($B$6=NB!$A$17,$B$8&gt;0),'Ersparnisberechnung Sommertarif'!$B$8*SLP!C9177,"")</f>
        <v/>
      </c>
    </row>
    <row r="9198" spans="1:5" x14ac:dyDescent="0.3">
      <c r="A9198" s="25">
        <v>46118</v>
      </c>
      <c r="B9198" s="31">
        <v>0.63541666666666663</v>
      </c>
      <c r="C9198" s="46"/>
      <c r="D9198" s="29">
        <v>46118.635416666664</v>
      </c>
      <c r="E9198" s="15" t="str">
        <f>IF(AND($B$6=NB!$A$17,$B$8&gt;0),'Ersparnisberechnung Sommertarif'!$B$8*SLP!C9178,"")</f>
        <v/>
      </c>
    </row>
    <row r="9199" spans="1:5" x14ac:dyDescent="0.3">
      <c r="A9199" s="25">
        <v>46118</v>
      </c>
      <c r="B9199" s="31">
        <v>0.64583333333333337</v>
      </c>
      <c r="C9199" s="46"/>
      <c r="D9199" s="29">
        <v>46118.645833333336</v>
      </c>
      <c r="E9199" s="15" t="str">
        <f>IF(AND($B$6=NB!$A$17,$B$8&gt;0),'Ersparnisberechnung Sommertarif'!$B$8*SLP!C9179,"")</f>
        <v/>
      </c>
    </row>
    <row r="9200" spans="1:5" x14ac:dyDescent="0.3">
      <c r="A9200" s="25">
        <v>46118</v>
      </c>
      <c r="B9200" s="31">
        <v>0.65625</v>
      </c>
      <c r="C9200" s="46"/>
      <c r="D9200" s="29">
        <v>46118.65625</v>
      </c>
      <c r="E9200" s="15" t="str">
        <f>IF(AND($B$6=NB!$A$17,$B$8&gt;0),'Ersparnisberechnung Sommertarif'!$B$8*SLP!C9180,"")</f>
        <v/>
      </c>
    </row>
    <row r="9201" spans="1:5" x14ac:dyDescent="0.3">
      <c r="A9201" s="25">
        <v>46118</v>
      </c>
      <c r="B9201" s="31">
        <v>0.66666666666666663</v>
      </c>
      <c r="C9201" s="46"/>
      <c r="D9201" s="29">
        <v>46118.666666666664</v>
      </c>
      <c r="E9201" s="15" t="str">
        <f>IF(AND($B$6=NB!$A$17,$B$8&gt;0),'Ersparnisberechnung Sommertarif'!$B$8*SLP!C9181,"")</f>
        <v/>
      </c>
    </row>
    <row r="9202" spans="1:5" x14ac:dyDescent="0.3">
      <c r="A9202" s="25">
        <v>46118</v>
      </c>
      <c r="B9202" s="31">
        <v>0.67708333333333337</v>
      </c>
      <c r="C9202" s="46"/>
      <c r="D9202" s="29">
        <v>46118.677083333336</v>
      </c>
      <c r="E9202" s="15" t="str">
        <f>IF(AND($B$6=NB!$A$17,$B$8&gt;0),'Ersparnisberechnung Sommertarif'!$B$8*SLP!C9182,"")</f>
        <v/>
      </c>
    </row>
    <row r="9203" spans="1:5" x14ac:dyDescent="0.3">
      <c r="A9203" s="25">
        <v>46118</v>
      </c>
      <c r="B9203" s="31">
        <v>0.6875</v>
      </c>
      <c r="C9203" s="46"/>
      <c r="D9203" s="29">
        <v>46118.6875</v>
      </c>
      <c r="E9203" s="15" t="str">
        <f>IF(AND($B$6=NB!$A$17,$B$8&gt;0),'Ersparnisberechnung Sommertarif'!$B$8*SLP!C9183,"")</f>
        <v/>
      </c>
    </row>
    <row r="9204" spans="1:5" x14ac:dyDescent="0.3">
      <c r="A9204" s="25">
        <v>46118</v>
      </c>
      <c r="B9204" s="31">
        <v>0.69791666666666663</v>
      </c>
      <c r="C9204" s="46"/>
      <c r="D9204" s="29">
        <v>46118.697916666664</v>
      </c>
      <c r="E9204" s="15" t="str">
        <f>IF(AND($B$6=NB!$A$17,$B$8&gt;0),'Ersparnisberechnung Sommertarif'!$B$8*SLP!C9184,"")</f>
        <v/>
      </c>
    </row>
    <row r="9205" spans="1:5" x14ac:dyDescent="0.3">
      <c r="A9205" s="25">
        <v>46118</v>
      </c>
      <c r="B9205" s="31">
        <v>0.70833333333333337</v>
      </c>
      <c r="C9205" s="46"/>
      <c r="D9205" s="29">
        <v>46118.708333333336</v>
      </c>
      <c r="E9205" s="15" t="str">
        <f>IF(AND($B$6=NB!$A$17,$B$8&gt;0),'Ersparnisberechnung Sommertarif'!$B$8*SLP!C9185,"")</f>
        <v/>
      </c>
    </row>
    <row r="9206" spans="1:5" x14ac:dyDescent="0.3">
      <c r="A9206" s="25">
        <v>46118</v>
      </c>
      <c r="B9206" s="31">
        <v>0.71875</v>
      </c>
      <c r="C9206" s="46"/>
      <c r="D9206" s="29">
        <v>46118.71875</v>
      </c>
      <c r="E9206" s="15" t="str">
        <f>IF(AND($B$6=NB!$A$17,$B$8&gt;0),'Ersparnisberechnung Sommertarif'!$B$8*SLP!C9186,"")</f>
        <v/>
      </c>
    </row>
    <row r="9207" spans="1:5" x14ac:dyDescent="0.3">
      <c r="A9207" s="25">
        <v>46118</v>
      </c>
      <c r="B9207" s="31">
        <v>0.72916666666666663</v>
      </c>
      <c r="C9207" s="46"/>
      <c r="D9207" s="29">
        <v>46118.729166666664</v>
      </c>
      <c r="E9207" s="15" t="str">
        <f>IF(AND($B$6=NB!$A$17,$B$8&gt;0),'Ersparnisberechnung Sommertarif'!$B$8*SLP!C9187,"")</f>
        <v/>
      </c>
    </row>
    <row r="9208" spans="1:5" x14ac:dyDescent="0.3">
      <c r="A9208" s="25">
        <v>46118</v>
      </c>
      <c r="B9208" s="31">
        <v>0.73958333333333337</v>
      </c>
      <c r="C9208" s="46"/>
      <c r="D9208" s="29">
        <v>46118.739583333336</v>
      </c>
      <c r="E9208" s="15" t="str">
        <f>IF(AND($B$6=NB!$A$17,$B$8&gt;0),'Ersparnisberechnung Sommertarif'!$B$8*SLP!C9188,"")</f>
        <v/>
      </c>
    </row>
    <row r="9209" spans="1:5" x14ac:dyDescent="0.3">
      <c r="A9209" s="25">
        <v>46118</v>
      </c>
      <c r="B9209" s="31">
        <v>0.75</v>
      </c>
      <c r="C9209" s="46"/>
      <c r="D9209" s="29">
        <v>46118.75</v>
      </c>
      <c r="E9209" s="15" t="str">
        <f>IF(AND($B$6=NB!$A$17,$B$8&gt;0),'Ersparnisberechnung Sommertarif'!$B$8*SLP!C9189,"")</f>
        <v/>
      </c>
    </row>
    <row r="9210" spans="1:5" x14ac:dyDescent="0.3">
      <c r="A9210" s="25">
        <v>46118</v>
      </c>
      <c r="B9210" s="31">
        <v>0.76041666666666663</v>
      </c>
      <c r="C9210" s="46"/>
      <c r="D9210" s="29">
        <v>46118.760416666664</v>
      </c>
      <c r="E9210" s="15" t="str">
        <f>IF(AND($B$6=NB!$A$17,$B$8&gt;0),'Ersparnisberechnung Sommertarif'!$B$8*SLP!C9190,"")</f>
        <v/>
      </c>
    </row>
    <row r="9211" spans="1:5" x14ac:dyDescent="0.3">
      <c r="A9211" s="25">
        <v>46118</v>
      </c>
      <c r="B9211" s="31">
        <v>0.77083333333333337</v>
      </c>
      <c r="C9211" s="46"/>
      <c r="D9211" s="29">
        <v>46118.770833333336</v>
      </c>
      <c r="E9211" s="15" t="str">
        <f>IF(AND($B$6=NB!$A$17,$B$8&gt;0),'Ersparnisberechnung Sommertarif'!$B$8*SLP!C9191,"")</f>
        <v/>
      </c>
    </row>
    <row r="9212" spans="1:5" x14ac:dyDescent="0.3">
      <c r="A9212" s="25">
        <v>46118</v>
      </c>
      <c r="B9212" s="31">
        <v>0.78125</v>
      </c>
      <c r="C9212" s="46"/>
      <c r="D9212" s="29">
        <v>46118.78125</v>
      </c>
      <c r="E9212" s="15" t="str">
        <f>IF(AND($B$6=NB!$A$17,$B$8&gt;0),'Ersparnisberechnung Sommertarif'!$B$8*SLP!C9192,"")</f>
        <v/>
      </c>
    </row>
    <row r="9213" spans="1:5" x14ac:dyDescent="0.3">
      <c r="A9213" s="25">
        <v>46118</v>
      </c>
      <c r="B9213" s="31">
        <v>0.79166666666666663</v>
      </c>
      <c r="C9213" s="46"/>
      <c r="D9213" s="29">
        <v>46118.791666666664</v>
      </c>
      <c r="E9213" s="15" t="str">
        <f>IF(AND($B$6=NB!$A$17,$B$8&gt;0),'Ersparnisberechnung Sommertarif'!$B$8*SLP!C9193,"")</f>
        <v/>
      </c>
    </row>
    <row r="9214" spans="1:5" x14ac:dyDescent="0.3">
      <c r="A9214" s="25">
        <v>46118</v>
      </c>
      <c r="B9214" s="31">
        <v>0.80208333333333337</v>
      </c>
      <c r="C9214" s="46"/>
      <c r="D9214" s="29">
        <v>46118.802083333336</v>
      </c>
      <c r="E9214" s="15" t="str">
        <f>IF(AND($B$6=NB!$A$17,$B$8&gt;0),'Ersparnisberechnung Sommertarif'!$B$8*SLP!C9194,"")</f>
        <v/>
      </c>
    </row>
    <row r="9215" spans="1:5" x14ac:dyDescent="0.3">
      <c r="A9215" s="25">
        <v>46118</v>
      </c>
      <c r="B9215" s="31">
        <v>0.8125</v>
      </c>
      <c r="C9215" s="46"/>
      <c r="D9215" s="29">
        <v>46118.8125</v>
      </c>
      <c r="E9215" s="15" t="str">
        <f>IF(AND($B$6=NB!$A$17,$B$8&gt;0),'Ersparnisberechnung Sommertarif'!$B$8*SLP!C9195,"")</f>
        <v/>
      </c>
    </row>
    <row r="9216" spans="1:5" x14ac:dyDescent="0.3">
      <c r="A9216" s="25">
        <v>46118</v>
      </c>
      <c r="B9216" s="31">
        <v>0.82291666666666663</v>
      </c>
      <c r="C9216" s="46"/>
      <c r="D9216" s="29">
        <v>46118.822916666664</v>
      </c>
      <c r="E9216" s="15" t="str">
        <f>IF(AND($B$6=NB!$A$17,$B$8&gt;0),'Ersparnisberechnung Sommertarif'!$B$8*SLP!C9196,"")</f>
        <v/>
      </c>
    </row>
    <row r="9217" spans="1:5" x14ac:dyDescent="0.3">
      <c r="A9217" s="25">
        <v>46118</v>
      </c>
      <c r="B9217" s="31">
        <v>0.83333333333333337</v>
      </c>
      <c r="C9217" s="46"/>
      <c r="D9217" s="29">
        <v>46118.833333333336</v>
      </c>
      <c r="E9217" s="15" t="str">
        <f>IF(AND($B$6=NB!$A$17,$B$8&gt;0),'Ersparnisberechnung Sommertarif'!$B$8*SLP!C9197,"")</f>
        <v/>
      </c>
    </row>
    <row r="9218" spans="1:5" x14ac:dyDescent="0.3">
      <c r="A9218" s="25">
        <v>46118</v>
      </c>
      <c r="B9218" s="31">
        <v>0.84375</v>
      </c>
      <c r="C9218" s="46"/>
      <c r="D9218" s="29">
        <v>46118.84375</v>
      </c>
      <c r="E9218" s="15" t="str">
        <f>IF(AND($B$6=NB!$A$17,$B$8&gt;0),'Ersparnisberechnung Sommertarif'!$B$8*SLP!C9198,"")</f>
        <v/>
      </c>
    </row>
    <row r="9219" spans="1:5" x14ac:dyDescent="0.3">
      <c r="A9219" s="25">
        <v>46118</v>
      </c>
      <c r="B9219" s="31">
        <v>0.85416666666666663</v>
      </c>
      <c r="C9219" s="46"/>
      <c r="D9219" s="29">
        <v>46118.854166666664</v>
      </c>
      <c r="E9219" s="15" t="str">
        <f>IF(AND($B$6=NB!$A$17,$B$8&gt;0),'Ersparnisberechnung Sommertarif'!$B$8*SLP!C9199,"")</f>
        <v/>
      </c>
    </row>
    <row r="9220" spans="1:5" x14ac:dyDescent="0.3">
      <c r="A9220" s="25">
        <v>46118</v>
      </c>
      <c r="B9220" s="31">
        <v>0.86458333333333337</v>
      </c>
      <c r="C9220" s="46"/>
      <c r="D9220" s="29">
        <v>46118.864583333336</v>
      </c>
      <c r="E9220" s="15" t="str">
        <f>IF(AND($B$6=NB!$A$17,$B$8&gt;0),'Ersparnisberechnung Sommertarif'!$B$8*SLP!C9200,"")</f>
        <v/>
      </c>
    </row>
    <row r="9221" spans="1:5" x14ac:dyDescent="0.3">
      <c r="A9221" s="25">
        <v>46118</v>
      </c>
      <c r="B9221" s="31">
        <v>0.875</v>
      </c>
      <c r="C9221" s="46"/>
      <c r="D9221" s="29">
        <v>46118.875</v>
      </c>
      <c r="E9221" s="15" t="str">
        <f>IF(AND($B$6=NB!$A$17,$B$8&gt;0),'Ersparnisberechnung Sommertarif'!$B$8*SLP!C9201,"")</f>
        <v/>
      </c>
    </row>
    <row r="9222" spans="1:5" x14ac:dyDescent="0.3">
      <c r="A9222" s="25">
        <v>46118</v>
      </c>
      <c r="B9222" s="31">
        <v>0.88541666666666663</v>
      </c>
      <c r="C9222" s="46"/>
      <c r="D9222" s="29">
        <v>46118.885416666664</v>
      </c>
      <c r="E9222" s="15" t="str">
        <f>IF(AND($B$6=NB!$A$17,$B$8&gt;0),'Ersparnisberechnung Sommertarif'!$B$8*SLP!C9202,"")</f>
        <v/>
      </c>
    </row>
    <row r="9223" spans="1:5" x14ac:dyDescent="0.3">
      <c r="A9223" s="25">
        <v>46118</v>
      </c>
      <c r="B9223" s="31">
        <v>0.89583333333333337</v>
      </c>
      <c r="C9223" s="46"/>
      <c r="D9223" s="29">
        <v>46118.895833333336</v>
      </c>
      <c r="E9223" s="15" t="str">
        <f>IF(AND($B$6=NB!$A$17,$B$8&gt;0),'Ersparnisberechnung Sommertarif'!$B$8*SLP!C9203,"")</f>
        <v/>
      </c>
    </row>
    <row r="9224" spans="1:5" x14ac:dyDescent="0.3">
      <c r="A9224" s="25">
        <v>46118</v>
      </c>
      <c r="B9224" s="31">
        <v>0.90625</v>
      </c>
      <c r="C9224" s="46"/>
      <c r="D9224" s="29">
        <v>46118.90625</v>
      </c>
      <c r="E9224" s="15" t="str">
        <f>IF(AND($B$6=NB!$A$17,$B$8&gt;0),'Ersparnisberechnung Sommertarif'!$B$8*SLP!C9204,"")</f>
        <v/>
      </c>
    </row>
    <row r="9225" spans="1:5" x14ac:dyDescent="0.3">
      <c r="A9225" s="25">
        <v>46118</v>
      </c>
      <c r="B9225" s="31">
        <v>0.91666666666666663</v>
      </c>
      <c r="C9225" s="46"/>
      <c r="D9225" s="29">
        <v>46118.916666666664</v>
      </c>
      <c r="E9225" s="15" t="str">
        <f>IF(AND($B$6=NB!$A$17,$B$8&gt;0),'Ersparnisberechnung Sommertarif'!$B$8*SLP!C9205,"")</f>
        <v/>
      </c>
    </row>
    <row r="9226" spans="1:5" x14ac:dyDescent="0.3">
      <c r="A9226" s="25">
        <v>46118</v>
      </c>
      <c r="B9226" s="31">
        <v>0.92708333333333337</v>
      </c>
      <c r="C9226" s="46"/>
      <c r="D9226" s="29">
        <v>46118.927083333336</v>
      </c>
      <c r="E9226" s="15" t="str">
        <f>IF(AND($B$6=NB!$A$17,$B$8&gt;0),'Ersparnisberechnung Sommertarif'!$B$8*SLP!C9206,"")</f>
        <v/>
      </c>
    </row>
    <row r="9227" spans="1:5" x14ac:dyDescent="0.3">
      <c r="A9227" s="25">
        <v>46118</v>
      </c>
      <c r="B9227" s="31">
        <v>0.9375</v>
      </c>
      <c r="C9227" s="46"/>
      <c r="D9227" s="29">
        <v>46118.9375</v>
      </c>
      <c r="E9227" s="15" t="str">
        <f>IF(AND($B$6=NB!$A$17,$B$8&gt;0),'Ersparnisberechnung Sommertarif'!$B$8*SLP!C9207,"")</f>
        <v/>
      </c>
    </row>
    <row r="9228" spans="1:5" x14ac:dyDescent="0.3">
      <c r="A9228" s="25">
        <v>46118</v>
      </c>
      <c r="B9228" s="31">
        <v>0.94791666666666663</v>
      </c>
      <c r="C9228" s="46"/>
      <c r="D9228" s="29">
        <v>46118.947916666664</v>
      </c>
      <c r="E9228" s="15" t="str">
        <f>IF(AND($B$6=NB!$A$17,$B$8&gt;0),'Ersparnisberechnung Sommertarif'!$B$8*SLP!C9208,"")</f>
        <v/>
      </c>
    </row>
    <row r="9229" spans="1:5" x14ac:dyDescent="0.3">
      <c r="A9229" s="25">
        <v>46118</v>
      </c>
      <c r="B9229" s="31">
        <v>0.95833333333333337</v>
      </c>
      <c r="C9229" s="46"/>
      <c r="D9229" s="29">
        <v>46118.958333333336</v>
      </c>
      <c r="E9229" s="15" t="str">
        <f>IF(AND($B$6=NB!$A$17,$B$8&gt;0),'Ersparnisberechnung Sommertarif'!$B$8*SLP!C9209,"")</f>
        <v/>
      </c>
    </row>
    <row r="9230" spans="1:5" x14ac:dyDescent="0.3">
      <c r="A9230" s="25">
        <v>46118</v>
      </c>
      <c r="B9230" s="31">
        <v>0.96875</v>
      </c>
      <c r="C9230" s="46"/>
      <c r="D9230" s="29">
        <v>46118.96875</v>
      </c>
      <c r="E9230" s="15" t="str">
        <f>IF(AND($B$6=NB!$A$17,$B$8&gt;0),'Ersparnisberechnung Sommertarif'!$B$8*SLP!C9210,"")</f>
        <v/>
      </c>
    </row>
    <row r="9231" spans="1:5" x14ac:dyDescent="0.3">
      <c r="A9231" s="25">
        <v>46118</v>
      </c>
      <c r="B9231" s="31">
        <v>0.97916666666666663</v>
      </c>
      <c r="C9231" s="46"/>
      <c r="D9231" s="29">
        <v>46118.979166666664</v>
      </c>
      <c r="E9231" s="15" t="str">
        <f>IF(AND($B$6=NB!$A$17,$B$8&gt;0),'Ersparnisberechnung Sommertarif'!$B$8*SLP!C9211,"")</f>
        <v/>
      </c>
    </row>
    <row r="9232" spans="1:5" x14ac:dyDescent="0.3">
      <c r="A9232" s="25">
        <v>46118</v>
      </c>
      <c r="B9232" s="31">
        <v>0.98958333333333337</v>
      </c>
      <c r="C9232" s="46"/>
      <c r="D9232" s="29">
        <v>46118.989583333336</v>
      </c>
      <c r="E9232" s="15" t="str">
        <f>IF(AND($B$6=NB!$A$17,$B$8&gt;0),'Ersparnisberechnung Sommertarif'!$B$8*SLP!C9212,"")</f>
        <v/>
      </c>
    </row>
    <row r="9233" spans="1:5" x14ac:dyDescent="0.3">
      <c r="A9233" s="25">
        <v>46119</v>
      </c>
      <c r="B9233" s="31">
        <v>0</v>
      </c>
      <c r="C9233" s="46"/>
      <c r="D9233" s="29">
        <v>46119</v>
      </c>
      <c r="E9233" s="15" t="str">
        <f>IF(AND($B$6=NB!$A$17,$B$8&gt;0),'Ersparnisberechnung Sommertarif'!$B$8*SLP!C9213,"")</f>
        <v/>
      </c>
    </row>
    <row r="9234" spans="1:5" x14ac:dyDescent="0.3">
      <c r="A9234" s="25">
        <v>46119</v>
      </c>
      <c r="B9234" s="31">
        <v>1.0416666666666666E-2</v>
      </c>
      <c r="C9234" s="46"/>
      <c r="D9234" s="29">
        <v>46119.010416666664</v>
      </c>
      <c r="E9234" s="15" t="str">
        <f>IF(AND($B$6=NB!$A$17,$B$8&gt;0),'Ersparnisberechnung Sommertarif'!$B$8*SLP!C9214,"")</f>
        <v/>
      </c>
    </row>
    <row r="9235" spans="1:5" x14ac:dyDescent="0.3">
      <c r="A9235" s="25">
        <v>46119</v>
      </c>
      <c r="B9235" s="31">
        <v>2.0833333333333332E-2</v>
      </c>
      <c r="C9235" s="46"/>
      <c r="D9235" s="29">
        <v>46119.020833333336</v>
      </c>
      <c r="E9235" s="15" t="str">
        <f>IF(AND($B$6=NB!$A$17,$B$8&gt;0),'Ersparnisberechnung Sommertarif'!$B$8*SLP!C9215,"")</f>
        <v/>
      </c>
    </row>
    <row r="9236" spans="1:5" x14ac:dyDescent="0.3">
      <c r="A9236" s="25">
        <v>46119</v>
      </c>
      <c r="B9236" s="31">
        <v>3.125E-2</v>
      </c>
      <c r="C9236" s="46"/>
      <c r="D9236" s="29">
        <v>46119.03125</v>
      </c>
      <c r="E9236" s="15" t="str">
        <f>IF(AND($B$6=NB!$A$17,$B$8&gt;0),'Ersparnisberechnung Sommertarif'!$B$8*SLP!C9216,"")</f>
        <v/>
      </c>
    </row>
    <row r="9237" spans="1:5" x14ac:dyDescent="0.3">
      <c r="A9237" s="25">
        <v>46119</v>
      </c>
      <c r="B9237" s="31">
        <v>4.1666666666666664E-2</v>
      </c>
      <c r="C9237" s="46"/>
      <c r="D9237" s="29">
        <v>46119.041666666664</v>
      </c>
      <c r="E9237" s="15" t="str">
        <f>IF(AND($B$6=NB!$A$17,$B$8&gt;0),'Ersparnisberechnung Sommertarif'!$B$8*SLP!C9217,"")</f>
        <v/>
      </c>
    </row>
    <row r="9238" spans="1:5" x14ac:dyDescent="0.3">
      <c r="A9238" s="25">
        <v>46119</v>
      </c>
      <c r="B9238" s="31">
        <v>5.2083333333333336E-2</v>
      </c>
      <c r="C9238" s="46"/>
      <c r="D9238" s="29">
        <v>46119.052083333336</v>
      </c>
      <c r="E9238" s="15" t="str">
        <f>IF(AND($B$6=NB!$A$17,$B$8&gt;0),'Ersparnisberechnung Sommertarif'!$B$8*SLP!C9218,"")</f>
        <v/>
      </c>
    </row>
    <row r="9239" spans="1:5" x14ac:dyDescent="0.3">
      <c r="A9239" s="25">
        <v>46119</v>
      </c>
      <c r="B9239" s="31">
        <v>6.25E-2</v>
      </c>
      <c r="C9239" s="46"/>
      <c r="D9239" s="29">
        <v>46119.0625</v>
      </c>
      <c r="E9239" s="15" t="str">
        <f>IF(AND($B$6=NB!$A$17,$B$8&gt;0),'Ersparnisberechnung Sommertarif'!$B$8*SLP!C9219,"")</f>
        <v/>
      </c>
    </row>
    <row r="9240" spans="1:5" x14ac:dyDescent="0.3">
      <c r="A9240" s="25">
        <v>46119</v>
      </c>
      <c r="B9240" s="31">
        <v>7.2916666666666671E-2</v>
      </c>
      <c r="C9240" s="46"/>
      <c r="D9240" s="29">
        <v>46119.072916666664</v>
      </c>
      <c r="E9240" s="15" t="str">
        <f>IF(AND($B$6=NB!$A$17,$B$8&gt;0),'Ersparnisberechnung Sommertarif'!$B$8*SLP!C9220,"")</f>
        <v/>
      </c>
    </row>
    <row r="9241" spans="1:5" x14ac:dyDescent="0.3">
      <c r="A9241" s="25">
        <v>46119</v>
      </c>
      <c r="B9241" s="31">
        <v>8.3333333333333329E-2</v>
      </c>
      <c r="C9241" s="46"/>
      <c r="D9241" s="29">
        <v>46119.083333333336</v>
      </c>
      <c r="E9241" s="15" t="str">
        <f>IF(AND($B$6=NB!$A$17,$B$8&gt;0),'Ersparnisberechnung Sommertarif'!$B$8*SLP!C9221,"")</f>
        <v/>
      </c>
    </row>
    <row r="9242" spans="1:5" x14ac:dyDescent="0.3">
      <c r="A9242" s="25">
        <v>46119</v>
      </c>
      <c r="B9242" s="31">
        <v>9.375E-2</v>
      </c>
      <c r="C9242" s="46"/>
      <c r="D9242" s="29">
        <v>46119.09375</v>
      </c>
      <c r="E9242" s="15" t="str">
        <f>IF(AND($B$6=NB!$A$17,$B$8&gt;0),'Ersparnisberechnung Sommertarif'!$B$8*SLP!C9222,"")</f>
        <v/>
      </c>
    </row>
    <row r="9243" spans="1:5" x14ac:dyDescent="0.3">
      <c r="A9243" s="25">
        <v>46119</v>
      </c>
      <c r="B9243" s="31">
        <v>0.10416666666666667</v>
      </c>
      <c r="C9243" s="46"/>
      <c r="D9243" s="29">
        <v>46119.104166666664</v>
      </c>
      <c r="E9243" s="15" t="str">
        <f>IF(AND($B$6=NB!$A$17,$B$8&gt;0),'Ersparnisberechnung Sommertarif'!$B$8*SLP!C9223,"")</f>
        <v/>
      </c>
    </row>
    <row r="9244" spans="1:5" x14ac:dyDescent="0.3">
      <c r="A9244" s="25">
        <v>46119</v>
      </c>
      <c r="B9244" s="31">
        <v>0.11458333333333333</v>
      </c>
      <c r="C9244" s="46"/>
      <c r="D9244" s="29">
        <v>46119.114583333336</v>
      </c>
      <c r="E9244" s="15" t="str">
        <f>IF(AND($B$6=NB!$A$17,$B$8&gt;0),'Ersparnisberechnung Sommertarif'!$B$8*SLP!C9224,"")</f>
        <v/>
      </c>
    </row>
    <row r="9245" spans="1:5" x14ac:dyDescent="0.3">
      <c r="A9245" s="25">
        <v>46119</v>
      </c>
      <c r="B9245" s="31">
        <v>0.125</v>
      </c>
      <c r="C9245" s="46"/>
      <c r="D9245" s="29">
        <v>46119.125</v>
      </c>
      <c r="E9245" s="15" t="str">
        <f>IF(AND($B$6=NB!$A$17,$B$8&gt;0),'Ersparnisberechnung Sommertarif'!$B$8*SLP!C9225,"")</f>
        <v/>
      </c>
    </row>
    <row r="9246" spans="1:5" x14ac:dyDescent="0.3">
      <c r="A9246" s="25">
        <v>46119</v>
      </c>
      <c r="B9246" s="31">
        <v>0.13541666666666666</v>
      </c>
      <c r="C9246" s="46"/>
      <c r="D9246" s="29">
        <v>46119.135416666664</v>
      </c>
      <c r="E9246" s="15" t="str">
        <f>IF(AND($B$6=NB!$A$17,$B$8&gt;0),'Ersparnisberechnung Sommertarif'!$B$8*SLP!C9226,"")</f>
        <v/>
      </c>
    </row>
    <row r="9247" spans="1:5" x14ac:dyDescent="0.3">
      <c r="A9247" s="25">
        <v>46119</v>
      </c>
      <c r="B9247" s="31">
        <v>0.14583333333333334</v>
      </c>
      <c r="C9247" s="46"/>
      <c r="D9247" s="29">
        <v>46119.145833333336</v>
      </c>
      <c r="E9247" s="15" t="str">
        <f>IF(AND($B$6=NB!$A$17,$B$8&gt;0),'Ersparnisberechnung Sommertarif'!$B$8*SLP!C9227,"")</f>
        <v/>
      </c>
    </row>
    <row r="9248" spans="1:5" x14ac:dyDescent="0.3">
      <c r="A9248" s="25">
        <v>46119</v>
      </c>
      <c r="B9248" s="31">
        <v>0.15625</v>
      </c>
      <c r="C9248" s="46"/>
      <c r="D9248" s="29">
        <v>46119.15625</v>
      </c>
      <c r="E9248" s="15" t="str">
        <f>IF(AND($B$6=NB!$A$17,$B$8&gt;0),'Ersparnisberechnung Sommertarif'!$B$8*SLP!C9228,"")</f>
        <v/>
      </c>
    </row>
    <row r="9249" spans="1:5" x14ac:dyDescent="0.3">
      <c r="A9249" s="25">
        <v>46119</v>
      </c>
      <c r="B9249" s="31">
        <v>0.16666666666666666</v>
      </c>
      <c r="C9249" s="46"/>
      <c r="D9249" s="29">
        <v>46119.166666666664</v>
      </c>
      <c r="E9249" s="15" t="str">
        <f>IF(AND($B$6=NB!$A$17,$B$8&gt;0),'Ersparnisberechnung Sommertarif'!$B$8*SLP!C9229,"")</f>
        <v/>
      </c>
    </row>
    <row r="9250" spans="1:5" x14ac:dyDescent="0.3">
      <c r="A9250" s="25">
        <v>46119</v>
      </c>
      <c r="B9250" s="31">
        <v>0.17708333333333334</v>
      </c>
      <c r="C9250" s="46"/>
      <c r="D9250" s="29">
        <v>46119.177083333336</v>
      </c>
      <c r="E9250" s="15" t="str">
        <f>IF(AND($B$6=NB!$A$17,$B$8&gt;0),'Ersparnisberechnung Sommertarif'!$B$8*SLP!C9230,"")</f>
        <v/>
      </c>
    </row>
    <row r="9251" spans="1:5" x14ac:dyDescent="0.3">
      <c r="A9251" s="25">
        <v>46119</v>
      </c>
      <c r="B9251" s="31">
        <v>0.1875</v>
      </c>
      <c r="C9251" s="46"/>
      <c r="D9251" s="29">
        <v>46119.1875</v>
      </c>
      <c r="E9251" s="15" t="str">
        <f>IF(AND($B$6=NB!$A$17,$B$8&gt;0),'Ersparnisberechnung Sommertarif'!$B$8*SLP!C9231,"")</f>
        <v/>
      </c>
    </row>
    <row r="9252" spans="1:5" x14ac:dyDescent="0.3">
      <c r="A9252" s="25">
        <v>46119</v>
      </c>
      <c r="B9252" s="31">
        <v>0.19791666666666666</v>
      </c>
      <c r="C9252" s="46"/>
      <c r="D9252" s="29">
        <v>46119.197916666664</v>
      </c>
      <c r="E9252" s="15" t="str">
        <f>IF(AND($B$6=NB!$A$17,$B$8&gt;0),'Ersparnisberechnung Sommertarif'!$B$8*SLP!C9232,"")</f>
        <v/>
      </c>
    </row>
    <row r="9253" spans="1:5" x14ac:dyDescent="0.3">
      <c r="A9253" s="25">
        <v>46119</v>
      </c>
      <c r="B9253" s="31">
        <v>0.20833333333333334</v>
      </c>
      <c r="C9253" s="46"/>
      <c r="D9253" s="29">
        <v>46119.208333333336</v>
      </c>
      <c r="E9253" s="15" t="str">
        <f>IF(AND($B$6=NB!$A$17,$B$8&gt;0),'Ersparnisberechnung Sommertarif'!$B$8*SLP!C9233,"")</f>
        <v/>
      </c>
    </row>
    <row r="9254" spans="1:5" x14ac:dyDescent="0.3">
      <c r="A9254" s="25">
        <v>46119</v>
      </c>
      <c r="B9254" s="31">
        <v>0.21875</v>
      </c>
      <c r="C9254" s="46"/>
      <c r="D9254" s="29">
        <v>46119.21875</v>
      </c>
      <c r="E9254" s="15" t="str">
        <f>IF(AND($B$6=NB!$A$17,$B$8&gt;0),'Ersparnisberechnung Sommertarif'!$B$8*SLP!C9234,"")</f>
        <v/>
      </c>
    </row>
    <row r="9255" spans="1:5" x14ac:dyDescent="0.3">
      <c r="A9255" s="25">
        <v>46119</v>
      </c>
      <c r="B9255" s="31">
        <v>0.22916666666666666</v>
      </c>
      <c r="C9255" s="46"/>
      <c r="D9255" s="29">
        <v>46119.229166666664</v>
      </c>
      <c r="E9255" s="15" t="str">
        <f>IF(AND($B$6=NB!$A$17,$B$8&gt;0),'Ersparnisberechnung Sommertarif'!$B$8*SLP!C9235,"")</f>
        <v/>
      </c>
    </row>
    <row r="9256" spans="1:5" x14ac:dyDescent="0.3">
      <c r="A9256" s="25">
        <v>46119</v>
      </c>
      <c r="B9256" s="31">
        <v>0.23958333333333334</v>
      </c>
      <c r="C9256" s="46"/>
      <c r="D9256" s="29">
        <v>46119.239583333336</v>
      </c>
      <c r="E9256" s="15" t="str">
        <f>IF(AND($B$6=NB!$A$17,$B$8&gt;0),'Ersparnisberechnung Sommertarif'!$B$8*SLP!C9236,"")</f>
        <v/>
      </c>
    </row>
    <row r="9257" spans="1:5" x14ac:dyDescent="0.3">
      <c r="A9257" s="25">
        <v>46119</v>
      </c>
      <c r="B9257" s="31">
        <v>0.25</v>
      </c>
      <c r="C9257" s="46"/>
      <c r="D9257" s="29">
        <v>46119.25</v>
      </c>
      <c r="E9257" s="15" t="str">
        <f>IF(AND($B$6=NB!$A$17,$B$8&gt;0),'Ersparnisberechnung Sommertarif'!$B$8*SLP!C9237,"")</f>
        <v/>
      </c>
    </row>
    <row r="9258" spans="1:5" x14ac:dyDescent="0.3">
      <c r="A9258" s="25">
        <v>46119</v>
      </c>
      <c r="B9258" s="31">
        <v>0.26041666666666669</v>
      </c>
      <c r="C9258" s="46"/>
      <c r="D9258" s="29">
        <v>46119.260416666664</v>
      </c>
      <c r="E9258" s="15" t="str">
        <f>IF(AND($B$6=NB!$A$17,$B$8&gt;0),'Ersparnisberechnung Sommertarif'!$B$8*SLP!C9238,"")</f>
        <v/>
      </c>
    </row>
    <row r="9259" spans="1:5" x14ac:dyDescent="0.3">
      <c r="A9259" s="25">
        <v>46119</v>
      </c>
      <c r="B9259" s="31">
        <v>0.27083333333333331</v>
      </c>
      <c r="C9259" s="46"/>
      <c r="D9259" s="29">
        <v>46119.270833333336</v>
      </c>
      <c r="E9259" s="15" t="str">
        <f>IF(AND($B$6=NB!$A$17,$B$8&gt;0),'Ersparnisberechnung Sommertarif'!$B$8*SLP!C9239,"")</f>
        <v/>
      </c>
    </row>
    <row r="9260" spans="1:5" x14ac:dyDescent="0.3">
      <c r="A9260" s="25">
        <v>46119</v>
      </c>
      <c r="B9260" s="31">
        <v>0.28125</v>
      </c>
      <c r="C9260" s="46"/>
      <c r="D9260" s="29">
        <v>46119.28125</v>
      </c>
      <c r="E9260" s="15" t="str">
        <f>IF(AND($B$6=NB!$A$17,$B$8&gt;0),'Ersparnisberechnung Sommertarif'!$B$8*SLP!C9240,"")</f>
        <v/>
      </c>
    </row>
    <row r="9261" spans="1:5" x14ac:dyDescent="0.3">
      <c r="A9261" s="25">
        <v>46119</v>
      </c>
      <c r="B9261" s="31">
        <v>0.29166666666666669</v>
      </c>
      <c r="C9261" s="46"/>
      <c r="D9261" s="29">
        <v>46119.291666666664</v>
      </c>
      <c r="E9261" s="15" t="str">
        <f>IF(AND($B$6=NB!$A$17,$B$8&gt;0),'Ersparnisberechnung Sommertarif'!$B$8*SLP!C9241,"")</f>
        <v/>
      </c>
    </row>
    <row r="9262" spans="1:5" x14ac:dyDescent="0.3">
      <c r="A9262" s="25">
        <v>46119</v>
      </c>
      <c r="B9262" s="31">
        <v>0.30208333333333331</v>
      </c>
      <c r="C9262" s="46"/>
      <c r="D9262" s="29">
        <v>46119.302083333336</v>
      </c>
      <c r="E9262" s="15" t="str">
        <f>IF(AND($B$6=NB!$A$17,$B$8&gt;0),'Ersparnisberechnung Sommertarif'!$B$8*SLP!C9242,"")</f>
        <v/>
      </c>
    </row>
    <row r="9263" spans="1:5" x14ac:dyDescent="0.3">
      <c r="A9263" s="25">
        <v>46119</v>
      </c>
      <c r="B9263" s="31">
        <v>0.3125</v>
      </c>
      <c r="C9263" s="46"/>
      <c r="D9263" s="29">
        <v>46119.3125</v>
      </c>
      <c r="E9263" s="15" t="str">
        <f>IF(AND($B$6=NB!$A$17,$B$8&gt;0),'Ersparnisberechnung Sommertarif'!$B$8*SLP!C9243,"")</f>
        <v/>
      </c>
    </row>
    <row r="9264" spans="1:5" x14ac:dyDescent="0.3">
      <c r="A9264" s="25">
        <v>46119</v>
      </c>
      <c r="B9264" s="31">
        <v>0.32291666666666669</v>
      </c>
      <c r="C9264" s="46"/>
      <c r="D9264" s="29">
        <v>46119.322916666664</v>
      </c>
      <c r="E9264" s="15" t="str">
        <f>IF(AND($B$6=NB!$A$17,$B$8&gt;0),'Ersparnisberechnung Sommertarif'!$B$8*SLP!C9244,"")</f>
        <v/>
      </c>
    </row>
    <row r="9265" spans="1:5" x14ac:dyDescent="0.3">
      <c r="A9265" s="25">
        <v>46119</v>
      </c>
      <c r="B9265" s="31">
        <v>0.33333333333333331</v>
      </c>
      <c r="C9265" s="46"/>
      <c r="D9265" s="29">
        <v>46119.333333333336</v>
      </c>
      <c r="E9265" s="15" t="str">
        <f>IF(AND($B$6=NB!$A$17,$B$8&gt;0),'Ersparnisberechnung Sommertarif'!$B$8*SLP!C9245,"")</f>
        <v/>
      </c>
    </row>
    <row r="9266" spans="1:5" x14ac:dyDescent="0.3">
      <c r="A9266" s="25">
        <v>46119</v>
      </c>
      <c r="B9266" s="31">
        <v>0.34375</v>
      </c>
      <c r="C9266" s="46"/>
      <c r="D9266" s="29">
        <v>46119.34375</v>
      </c>
      <c r="E9266" s="15" t="str">
        <f>IF(AND($B$6=NB!$A$17,$B$8&gt;0),'Ersparnisberechnung Sommertarif'!$B$8*SLP!C9246,"")</f>
        <v/>
      </c>
    </row>
    <row r="9267" spans="1:5" x14ac:dyDescent="0.3">
      <c r="A9267" s="25">
        <v>46119</v>
      </c>
      <c r="B9267" s="31">
        <v>0.35416666666666669</v>
      </c>
      <c r="C9267" s="46"/>
      <c r="D9267" s="29">
        <v>46119.354166666664</v>
      </c>
      <c r="E9267" s="15" t="str">
        <f>IF(AND($B$6=NB!$A$17,$B$8&gt;0),'Ersparnisberechnung Sommertarif'!$B$8*SLP!C9247,"")</f>
        <v/>
      </c>
    </row>
    <row r="9268" spans="1:5" x14ac:dyDescent="0.3">
      <c r="A9268" s="25">
        <v>46119</v>
      </c>
      <c r="B9268" s="31">
        <v>0.36458333333333331</v>
      </c>
      <c r="C9268" s="46"/>
      <c r="D9268" s="29">
        <v>46119.364583333336</v>
      </c>
      <c r="E9268" s="15" t="str">
        <f>IF(AND($B$6=NB!$A$17,$B$8&gt;0),'Ersparnisberechnung Sommertarif'!$B$8*SLP!C9248,"")</f>
        <v/>
      </c>
    </row>
    <row r="9269" spans="1:5" x14ac:dyDescent="0.3">
      <c r="A9269" s="25">
        <v>46119</v>
      </c>
      <c r="B9269" s="31">
        <v>0.375</v>
      </c>
      <c r="C9269" s="46"/>
      <c r="D9269" s="29">
        <v>46119.375</v>
      </c>
      <c r="E9269" s="15" t="str">
        <f>IF(AND($B$6=NB!$A$17,$B$8&gt;0),'Ersparnisberechnung Sommertarif'!$B$8*SLP!C9249,"")</f>
        <v/>
      </c>
    </row>
    <row r="9270" spans="1:5" x14ac:dyDescent="0.3">
      <c r="A9270" s="25">
        <v>46119</v>
      </c>
      <c r="B9270" s="31">
        <v>0.38541666666666669</v>
      </c>
      <c r="C9270" s="46"/>
      <c r="D9270" s="29">
        <v>46119.385416666664</v>
      </c>
      <c r="E9270" s="15" t="str">
        <f>IF(AND($B$6=NB!$A$17,$B$8&gt;0),'Ersparnisberechnung Sommertarif'!$B$8*SLP!C9250,"")</f>
        <v/>
      </c>
    </row>
    <row r="9271" spans="1:5" x14ac:dyDescent="0.3">
      <c r="A9271" s="25">
        <v>46119</v>
      </c>
      <c r="B9271" s="31">
        <v>0.39583333333333331</v>
      </c>
      <c r="C9271" s="46"/>
      <c r="D9271" s="29">
        <v>46119.395833333336</v>
      </c>
      <c r="E9271" s="15" t="str">
        <f>IF(AND($B$6=NB!$A$17,$B$8&gt;0),'Ersparnisberechnung Sommertarif'!$B$8*SLP!C9251,"")</f>
        <v/>
      </c>
    </row>
    <row r="9272" spans="1:5" x14ac:dyDescent="0.3">
      <c r="A9272" s="25">
        <v>46119</v>
      </c>
      <c r="B9272" s="31">
        <v>0.40625</v>
      </c>
      <c r="C9272" s="46"/>
      <c r="D9272" s="29">
        <v>46119.40625</v>
      </c>
      <c r="E9272" s="15" t="str">
        <f>IF(AND($B$6=NB!$A$17,$B$8&gt;0),'Ersparnisberechnung Sommertarif'!$B$8*SLP!C9252,"")</f>
        <v/>
      </c>
    </row>
    <row r="9273" spans="1:5" x14ac:dyDescent="0.3">
      <c r="A9273" s="25">
        <v>46119</v>
      </c>
      <c r="B9273" s="31">
        <v>0.41666666666666669</v>
      </c>
      <c r="C9273" s="46"/>
      <c r="D9273" s="29">
        <v>46119.416666666664</v>
      </c>
      <c r="E9273" s="15" t="str">
        <f>IF(AND($B$6=NB!$A$17,$B$8&gt;0),'Ersparnisberechnung Sommertarif'!$B$8*SLP!C9253,"")</f>
        <v/>
      </c>
    </row>
    <row r="9274" spans="1:5" x14ac:dyDescent="0.3">
      <c r="A9274" s="25">
        <v>46119</v>
      </c>
      <c r="B9274" s="31">
        <v>0.42708333333333331</v>
      </c>
      <c r="C9274" s="46"/>
      <c r="D9274" s="29">
        <v>46119.427083333336</v>
      </c>
      <c r="E9274" s="15" t="str">
        <f>IF(AND($B$6=NB!$A$17,$B$8&gt;0),'Ersparnisberechnung Sommertarif'!$B$8*SLP!C9254,"")</f>
        <v/>
      </c>
    </row>
    <row r="9275" spans="1:5" x14ac:dyDescent="0.3">
      <c r="A9275" s="25">
        <v>46119</v>
      </c>
      <c r="B9275" s="31">
        <v>0.4375</v>
      </c>
      <c r="C9275" s="46"/>
      <c r="D9275" s="29">
        <v>46119.4375</v>
      </c>
      <c r="E9275" s="15" t="str">
        <f>IF(AND($B$6=NB!$A$17,$B$8&gt;0),'Ersparnisberechnung Sommertarif'!$B$8*SLP!C9255,"")</f>
        <v/>
      </c>
    </row>
    <row r="9276" spans="1:5" x14ac:dyDescent="0.3">
      <c r="A9276" s="25">
        <v>46119</v>
      </c>
      <c r="B9276" s="31">
        <v>0.44791666666666669</v>
      </c>
      <c r="C9276" s="46"/>
      <c r="D9276" s="29">
        <v>46119.447916666664</v>
      </c>
      <c r="E9276" s="15" t="str">
        <f>IF(AND($B$6=NB!$A$17,$B$8&gt;0),'Ersparnisberechnung Sommertarif'!$B$8*SLP!C9256,"")</f>
        <v/>
      </c>
    </row>
    <row r="9277" spans="1:5" x14ac:dyDescent="0.3">
      <c r="A9277" s="25">
        <v>46119</v>
      </c>
      <c r="B9277" s="31">
        <v>0.45833333333333331</v>
      </c>
      <c r="C9277" s="46"/>
      <c r="D9277" s="29">
        <v>46119.458333333336</v>
      </c>
      <c r="E9277" s="15" t="str">
        <f>IF(AND($B$6=NB!$A$17,$B$8&gt;0),'Ersparnisberechnung Sommertarif'!$B$8*SLP!C9257,"")</f>
        <v/>
      </c>
    </row>
    <row r="9278" spans="1:5" x14ac:dyDescent="0.3">
      <c r="A9278" s="25">
        <v>46119</v>
      </c>
      <c r="B9278" s="31">
        <v>0.46875</v>
      </c>
      <c r="C9278" s="46"/>
      <c r="D9278" s="29">
        <v>46119.46875</v>
      </c>
      <c r="E9278" s="15" t="str">
        <f>IF(AND($B$6=NB!$A$17,$B$8&gt;0),'Ersparnisberechnung Sommertarif'!$B$8*SLP!C9258,"")</f>
        <v/>
      </c>
    </row>
    <row r="9279" spans="1:5" x14ac:dyDescent="0.3">
      <c r="A9279" s="25">
        <v>46119</v>
      </c>
      <c r="B9279" s="31">
        <v>0.47916666666666669</v>
      </c>
      <c r="C9279" s="46"/>
      <c r="D9279" s="29">
        <v>46119.479166666664</v>
      </c>
      <c r="E9279" s="15" t="str">
        <f>IF(AND($B$6=NB!$A$17,$B$8&gt;0),'Ersparnisberechnung Sommertarif'!$B$8*SLP!C9259,"")</f>
        <v/>
      </c>
    </row>
    <row r="9280" spans="1:5" x14ac:dyDescent="0.3">
      <c r="A9280" s="25">
        <v>46119</v>
      </c>
      <c r="B9280" s="31">
        <v>0.48958333333333331</v>
      </c>
      <c r="C9280" s="46"/>
      <c r="D9280" s="29">
        <v>46119.489583333336</v>
      </c>
      <c r="E9280" s="15" t="str">
        <f>IF(AND($B$6=NB!$A$17,$B$8&gt;0),'Ersparnisberechnung Sommertarif'!$B$8*SLP!C9260,"")</f>
        <v/>
      </c>
    </row>
    <row r="9281" spans="1:5" x14ac:dyDescent="0.3">
      <c r="A9281" s="25">
        <v>46119</v>
      </c>
      <c r="B9281" s="31">
        <v>0.5</v>
      </c>
      <c r="C9281" s="46"/>
      <c r="D9281" s="29">
        <v>46119.5</v>
      </c>
      <c r="E9281" s="15" t="str">
        <f>IF(AND($B$6=NB!$A$17,$B$8&gt;0),'Ersparnisberechnung Sommertarif'!$B$8*SLP!C9261,"")</f>
        <v/>
      </c>
    </row>
    <row r="9282" spans="1:5" x14ac:dyDescent="0.3">
      <c r="A9282" s="25">
        <v>46119</v>
      </c>
      <c r="B9282" s="31">
        <v>0.51041666666666663</v>
      </c>
      <c r="C9282" s="46"/>
      <c r="D9282" s="29">
        <v>46119.510416666664</v>
      </c>
      <c r="E9282" s="15" t="str">
        <f>IF(AND($B$6=NB!$A$17,$B$8&gt;0),'Ersparnisberechnung Sommertarif'!$B$8*SLP!C9262,"")</f>
        <v/>
      </c>
    </row>
    <row r="9283" spans="1:5" x14ac:dyDescent="0.3">
      <c r="A9283" s="25">
        <v>46119</v>
      </c>
      <c r="B9283" s="31">
        <v>0.52083333333333337</v>
      </c>
      <c r="C9283" s="46"/>
      <c r="D9283" s="29">
        <v>46119.520833333336</v>
      </c>
      <c r="E9283" s="15" t="str">
        <f>IF(AND($B$6=NB!$A$17,$B$8&gt;0),'Ersparnisberechnung Sommertarif'!$B$8*SLP!C9263,"")</f>
        <v/>
      </c>
    </row>
    <row r="9284" spans="1:5" x14ac:dyDescent="0.3">
      <c r="A9284" s="25">
        <v>46119</v>
      </c>
      <c r="B9284" s="31">
        <v>0.53125</v>
      </c>
      <c r="C9284" s="46"/>
      <c r="D9284" s="29">
        <v>46119.53125</v>
      </c>
      <c r="E9284" s="15" t="str">
        <f>IF(AND($B$6=NB!$A$17,$B$8&gt;0),'Ersparnisberechnung Sommertarif'!$B$8*SLP!C9264,"")</f>
        <v/>
      </c>
    </row>
    <row r="9285" spans="1:5" x14ac:dyDescent="0.3">
      <c r="A9285" s="25">
        <v>46119</v>
      </c>
      <c r="B9285" s="31">
        <v>0.54166666666666663</v>
      </c>
      <c r="C9285" s="46"/>
      <c r="D9285" s="29">
        <v>46119.541666666664</v>
      </c>
      <c r="E9285" s="15" t="str">
        <f>IF(AND($B$6=NB!$A$17,$B$8&gt;0),'Ersparnisberechnung Sommertarif'!$B$8*SLP!C9265,"")</f>
        <v/>
      </c>
    </row>
    <row r="9286" spans="1:5" x14ac:dyDescent="0.3">
      <c r="A9286" s="25">
        <v>46119</v>
      </c>
      <c r="B9286" s="31">
        <v>0.55208333333333337</v>
      </c>
      <c r="C9286" s="46"/>
      <c r="D9286" s="29">
        <v>46119.552083333336</v>
      </c>
      <c r="E9286" s="15" t="str">
        <f>IF(AND($B$6=NB!$A$17,$B$8&gt;0),'Ersparnisberechnung Sommertarif'!$B$8*SLP!C9266,"")</f>
        <v/>
      </c>
    </row>
    <row r="9287" spans="1:5" x14ac:dyDescent="0.3">
      <c r="A9287" s="25">
        <v>46119</v>
      </c>
      <c r="B9287" s="31">
        <v>0.5625</v>
      </c>
      <c r="C9287" s="46"/>
      <c r="D9287" s="29">
        <v>46119.5625</v>
      </c>
      <c r="E9287" s="15" t="str">
        <f>IF(AND($B$6=NB!$A$17,$B$8&gt;0),'Ersparnisberechnung Sommertarif'!$B$8*SLP!C9267,"")</f>
        <v/>
      </c>
    </row>
    <row r="9288" spans="1:5" x14ac:dyDescent="0.3">
      <c r="A9288" s="25">
        <v>46119</v>
      </c>
      <c r="B9288" s="31">
        <v>0.57291666666666663</v>
      </c>
      <c r="C9288" s="46"/>
      <c r="D9288" s="29">
        <v>46119.572916666664</v>
      </c>
      <c r="E9288" s="15" t="str">
        <f>IF(AND($B$6=NB!$A$17,$B$8&gt;0),'Ersparnisberechnung Sommertarif'!$B$8*SLP!C9268,"")</f>
        <v/>
      </c>
    </row>
    <row r="9289" spans="1:5" x14ac:dyDescent="0.3">
      <c r="A9289" s="25">
        <v>46119</v>
      </c>
      <c r="B9289" s="31">
        <v>0.58333333333333337</v>
      </c>
      <c r="C9289" s="46"/>
      <c r="D9289" s="29">
        <v>46119.583333333336</v>
      </c>
      <c r="E9289" s="15" t="str">
        <f>IF(AND($B$6=NB!$A$17,$B$8&gt;0),'Ersparnisberechnung Sommertarif'!$B$8*SLP!C9269,"")</f>
        <v/>
      </c>
    </row>
    <row r="9290" spans="1:5" x14ac:dyDescent="0.3">
      <c r="A9290" s="25">
        <v>46119</v>
      </c>
      <c r="B9290" s="31">
        <v>0.59375</v>
      </c>
      <c r="C9290" s="46"/>
      <c r="D9290" s="29">
        <v>46119.59375</v>
      </c>
      <c r="E9290" s="15" t="str">
        <f>IF(AND($B$6=NB!$A$17,$B$8&gt;0),'Ersparnisberechnung Sommertarif'!$B$8*SLP!C9270,"")</f>
        <v/>
      </c>
    </row>
    <row r="9291" spans="1:5" x14ac:dyDescent="0.3">
      <c r="A9291" s="25">
        <v>46119</v>
      </c>
      <c r="B9291" s="31">
        <v>0.60416666666666663</v>
      </c>
      <c r="C9291" s="46"/>
      <c r="D9291" s="29">
        <v>46119.604166666664</v>
      </c>
      <c r="E9291" s="15" t="str">
        <f>IF(AND($B$6=NB!$A$17,$B$8&gt;0),'Ersparnisberechnung Sommertarif'!$B$8*SLP!C9271,"")</f>
        <v/>
      </c>
    </row>
    <row r="9292" spans="1:5" x14ac:dyDescent="0.3">
      <c r="A9292" s="25">
        <v>46119</v>
      </c>
      <c r="B9292" s="31">
        <v>0.61458333333333337</v>
      </c>
      <c r="C9292" s="46"/>
      <c r="D9292" s="29">
        <v>46119.614583333336</v>
      </c>
      <c r="E9292" s="15" t="str">
        <f>IF(AND($B$6=NB!$A$17,$B$8&gt;0),'Ersparnisberechnung Sommertarif'!$B$8*SLP!C9272,"")</f>
        <v/>
      </c>
    </row>
    <row r="9293" spans="1:5" x14ac:dyDescent="0.3">
      <c r="A9293" s="25">
        <v>46119</v>
      </c>
      <c r="B9293" s="31">
        <v>0.625</v>
      </c>
      <c r="C9293" s="46"/>
      <c r="D9293" s="29">
        <v>46119.625</v>
      </c>
      <c r="E9293" s="15" t="str">
        <f>IF(AND($B$6=NB!$A$17,$B$8&gt;0),'Ersparnisberechnung Sommertarif'!$B$8*SLP!C9273,"")</f>
        <v/>
      </c>
    </row>
    <row r="9294" spans="1:5" x14ac:dyDescent="0.3">
      <c r="A9294" s="25">
        <v>46119</v>
      </c>
      <c r="B9294" s="31">
        <v>0.63541666666666663</v>
      </c>
      <c r="C9294" s="46"/>
      <c r="D9294" s="29">
        <v>46119.635416666664</v>
      </c>
      <c r="E9294" s="15" t="str">
        <f>IF(AND($B$6=NB!$A$17,$B$8&gt;0),'Ersparnisberechnung Sommertarif'!$B$8*SLP!C9274,"")</f>
        <v/>
      </c>
    </row>
    <row r="9295" spans="1:5" x14ac:dyDescent="0.3">
      <c r="A9295" s="25">
        <v>46119</v>
      </c>
      <c r="B9295" s="31">
        <v>0.64583333333333337</v>
      </c>
      <c r="C9295" s="46"/>
      <c r="D9295" s="29">
        <v>46119.645833333336</v>
      </c>
      <c r="E9295" s="15" t="str">
        <f>IF(AND($B$6=NB!$A$17,$B$8&gt;0),'Ersparnisberechnung Sommertarif'!$B$8*SLP!C9275,"")</f>
        <v/>
      </c>
    </row>
    <row r="9296" spans="1:5" x14ac:dyDescent="0.3">
      <c r="A9296" s="25">
        <v>46119</v>
      </c>
      <c r="B9296" s="31">
        <v>0.65625</v>
      </c>
      <c r="C9296" s="46"/>
      <c r="D9296" s="29">
        <v>46119.65625</v>
      </c>
      <c r="E9296" s="15" t="str">
        <f>IF(AND($B$6=NB!$A$17,$B$8&gt;0),'Ersparnisberechnung Sommertarif'!$B$8*SLP!C9276,"")</f>
        <v/>
      </c>
    </row>
    <row r="9297" spans="1:5" x14ac:dyDescent="0.3">
      <c r="A9297" s="25">
        <v>46119</v>
      </c>
      <c r="B9297" s="31">
        <v>0.66666666666666663</v>
      </c>
      <c r="C9297" s="46"/>
      <c r="D9297" s="29">
        <v>46119.666666666664</v>
      </c>
      <c r="E9297" s="15" t="str">
        <f>IF(AND($B$6=NB!$A$17,$B$8&gt;0),'Ersparnisberechnung Sommertarif'!$B$8*SLP!C9277,"")</f>
        <v/>
      </c>
    </row>
    <row r="9298" spans="1:5" x14ac:dyDescent="0.3">
      <c r="A9298" s="25">
        <v>46119</v>
      </c>
      <c r="B9298" s="31">
        <v>0.67708333333333337</v>
      </c>
      <c r="C9298" s="46"/>
      <c r="D9298" s="29">
        <v>46119.677083333336</v>
      </c>
      <c r="E9298" s="15" t="str">
        <f>IF(AND($B$6=NB!$A$17,$B$8&gt;0),'Ersparnisberechnung Sommertarif'!$B$8*SLP!C9278,"")</f>
        <v/>
      </c>
    </row>
    <row r="9299" spans="1:5" x14ac:dyDescent="0.3">
      <c r="A9299" s="25">
        <v>46119</v>
      </c>
      <c r="B9299" s="31">
        <v>0.6875</v>
      </c>
      <c r="C9299" s="46"/>
      <c r="D9299" s="29">
        <v>46119.6875</v>
      </c>
      <c r="E9299" s="15" t="str">
        <f>IF(AND($B$6=NB!$A$17,$B$8&gt;0),'Ersparnisberechnung Sommertarif'!$B$8*SLP!C9279,"")</f>
        <v/>
      </c>
    </row>
    <row r="9300" spans="1:5" x14ac:dyDescent="0.3">
      <c r="A9300" s="25">
        <v>46119</v>
      </c>
      <c r="B9300" s="31">
        <v>0.69791666666666663</v>
      </c>
      <c r="C9300" s="46"/>
      <c r="D9300" s="29">
        <v>46119.697916666664</v>
      </c>
      <c r="E9300" s="15" t="str">
        <f>IF(AND($B$6=NB!$A$17,$B$8&gt;0),'Ersparnisberechnung Sommertarif'!$B$8*SLP!C9280,"")</f>
        <v/>
      </c>
    </row>
    <row r="9301" spans="1:5" x14ac:dyDescent="0.3">
      <c r="A9301" s="25">
        <v>46119</v>
      </c>
      <c r="B9301" s="31">
        <v>0.70833333333333337</v>
      </c>
      <c r="C9301" s="46"/>
      <c r="D9301" s="29">
        <v>46119.708333333336</v>
      </c>
      <c r="E9301" s="15" t="str">
        <f>IF(AND($B$6=NB!$A$17,$B$8&gt;0),'Ersparnisberechnung Sommertarif'!$B$8*SLP!C9281,"")</f>
        <v/>
      </c>
    </row>
    <row r="9302" spans="1:5" x14ac:dyDescent="0.3">
      <c r="A9302" s="25">
        <v>46119</v>
      </c>
      <c r="B9302" s="31">
        <v>0.71875</v>
      </c>
      <c r="C9302" s="46"/>
      <c r="D9302" s="29">
        <v>46119.71875</v>
      </c>
      <c r="E9302" s="15" t="str">
        <f>IF(AND($B$6=NB!$A$17,$B$8&gt;0),'Ersparnisberechnung Sommertarif'!$B$8*SLP!C9282,"")</f>
        <v/>
      </c>
    </row>
    <row r="9303" spans="1:5" x14ac:dyDescent="0.3">
      <c r="A9303" s="25">
        <v>46119</v>
      </c>
      <c r="B9303" s="31">
        <v>0.72916666666666663</v>
      </c>
      <c r="C9303" s="46"/>
      <c r="D9303" s="29">
        <v>46119.729166666664</v>
      </c>
      <c r="E9303" s="15" t="str">
        <f>IF(AND($B$6=NB!$A$17,$B$8&gt;0),'Ersparnisberechnung Sommertarif'!$B$8*SLP!C9283,"")</f>
        <v/>
      </c>
    </row>
    <row r="9304" spans="1:5" x14ac:dyDescent="0.3">
      <c r="A9304" s="25">
        <v>46119</v>
      </c>
      <c r="B9304" s="31">
        <v>0.73958333333333337</v>
      </c>
      <c r="C9304" s="46"/>
      <c r="D9304" s="29">
        <v>46119.739583333336</v>
      </c>
      <c r="E9304" s="15" t="str">
        <f>IF(AND($B$6=NB!$A$17,$B$8&gt;0),'Ersparnisberechnung Sommertarif'!$B$8*SLP!C9284,"")</f>
        <v/>
      </c>
    </row>
    <row r="9305" spans="1:5" x14ac:dyDescent="0.3">
      <c r="A9305" s="25">
        <v>46119</v>
      </c>
      <c r="B9305" s="31">
        <v>0.75</v>
      </c>
      <c r="C9305" s="46"/>
      <c r="D9305" s="29">
        <v>46119.75</v>
      </c>
      <c r="E9305" s="15" t="str">
        <f>IF(AND($B$6=NB!$A$17,$B$8&gt;0),'Ersparnisberechnung Sommertarif'!$B$8*SLP!C9285,"")</f>
        <v/>
      </c>
    </row>
    <row r="9306" spans="1:5" x14ac:dyDescent="0.3">
      <c r="A9306" s="25">
        <v>46119</v>
      </c>
      <c r="B9306" s="31">
        <v>0.76041666666666663</v>
      </c>
      <c r="C9306" s="46"/>
      <c r="D9306" s="29">
        <v>46119.760416666664</v>
      </c>
      <c r="E9306" s="15" t="str">
        <f>IF(AND($B$6=NB!$A$17,$B$8&gt;0),'Ersparnisberechnung Sommertarif'!$B$8*SLP!C9286,"")</f>
        <v/>
      </c>
    </row>
    <row r="9307" spans="1:5" x14ac:dyDescent="0.3">
      <c r="A9307" s="25">
        <v>46119</v>
      </c>
      <c r="B9307" s="31">
        <v>0.77083333333333337</v>
      </c>
      <c r="C9307" s="46"/>
      <c r="D9307" s="29">
        <v>46119.770833333336</v>
      </c>
      <c r="E9307" s="15" t="str">
        <f>IF(AND($B$6=NB!$A$17,$B$8&gt;0),'Ersparnisberechnung Sommertarif'!$B$8*SLP!C9287,"")</f>
        <v/>
      </c>
    </row>
    <row r="9308" spans="1:5" x14ac:dyDescent="0.3">
      <c r="A9308" s="25">
        <v>46119</v>
      </c>
      <c r="B9308" s="31">
        <v>0.78125</v>
      </c>
      <c r="C9308" s="46"/>
      <c r="D9308" s="29">
        <v>46119.78125</v>
      </c>
      <c r="E9308" s="15" t="str">
        <f>IF(AND($B$6=NB!$A$17,$B$8&gt;0),'Ersparnisberechnung Sommertarif'!$B$8*SLP!C9288,"")</f>
        <v/>
      </c>
    </row>
    <row r="9309" spans="1:5" x14ac:dyDescent="0.3">
      <c r="A9309" s="25">
        <v>46119</v>
      </c>
      <c r="B9309" s="31">
        <v>0.79166666666666663</v>
      </c>
      <c r="C9309" s="46"/>
      <c r="D9309" s="29">
        <v>46119.791666666664</v>
      </c>
      <c r="E9309" s="15" t="str">
        <f>IF(AND($B$6=NB!$A$17,$B$8&gt;0),'Ersparnisberechnung Sommertarif'!$B$8*SLP!C9289,"")</f>
        <v/>
      </c>
    </row>
    <row r="9310" spans="1:5" x14ac:dyDescent="0.3">
      <c r="A9310" s="25">
        <v>46119</v>
      </c>
      <c r="B9310" s="31">
        <v>0.80208333333333337</v>
      </c>
      <c r="C9310" s="46"/>
      <c r="D9310" s="29">
        <v>46119.802083333336</v>
      </c>
      <c r="E9310" s="15" t="str">
        <f>IF(AND($B$6=NB!$A$17,$B$8&gt;0),'Ersparnisberechnung Sommertarif'!$B$8*SLP!C9290,"")</f>
        <v/>
      </c>
    </row>
    <row r="9311" spans="1:5" x14ac:dyDescent="0.3">
      <c r="A9311" s="25">
        <v>46119</v>
      </c>
      <c r="B9311" s="31">
        <v>0.8125</v>
      </c>
      <c r="C9311" s="46"/>
      <c r="D9311" s="29">
        <v>46119.8125</v>
      </c>
      <c r="E9311" s="15" t="str">
        <f>IF(AND($B$6=NB!$A$17,$B$8&gt;0),'Ersparnisberechnung Sommertarif'!$B$8*SLP!C9291,"")</f>
        <v/>
      </c>
    </row>
    <row r="9312" spans="1:5" x14ac:dyDescent="0.3">
      <c r="A9312" s="25">
        <v>46119</v>
      </c>
      <c r="B9312" s="31">
        <v>0.82291666666666663</v>
      </c>
      <c r="C9312" s="46"/>
      <c r="D9312" s="29">
        <v>46119.822916666664</v>
      </c>
      <c r="E9312" s="15" t="str">
        <f>IF(AND($B$6=NB!$A$17,$B$8&gt;0),'Ersparnisberechnung Sommertarif'!$B$8*SLP!C9292,"")</f>
        <v/>
      </c>
    </row>
    <row r="9313" spans="1:5" x14ac:dyDescent="0.3">
      <c r="A9313" s="25">
        <v>46119</v>
      </c>
      <c r="B9313" s="31">
        <v>0.83333333333333337</v>
      </c>
      <c r="C9313" s="46"/>
      <c r="D9313" s="29">
        <v>46119.833333333336</v>
      </c>
      <c r="E9313" s="15" t="str">
        <f>IF(AND($B$6=NB!$A$17,$B$8&gt;0),'Ersparnisberechnung Sommertarif'!$B$8*SLP!C9293,"")</f>
        <v/>
      </c>
    </row>
    <row r="9314" spans="1:5" x14ac:dyDescent="0.3">
      <c r="A9314" s="25">
        <v>46119</v>
      </c>
      <c r="B9314" s="31">
        <v>0.84375</v>
      </c>
      <c r="C9314" s="46"/>
      <c r="D9314" s="29">
        <v>46119.84375</v>
      </c>
      <c r="E9314" s="15" t="str">
        <f>IF(AND($B$6=NB!$A$17,$B$8&gt;0),'Ersparnisberechnung Sommertarif'!$B$8*SLP!C9294,"")</f>
        <v/>
      </c>
    </row>
    <row r="9315" spans="1:5" x14ac:dyDescent="0.3">
      <c r="A9315" s="25">
        <v>46119</v>
      </c>
      <c r="B9315" s="31">
        <v>0.85416666666666663</v>
      </c>
      <c r="C9315" s="46"/>
      <c r="D9315" s="29">
        <v>46119.854166666664</v>
      </c>
      <c r="E9315" s="15" t="str">
        <f>IF(AND($B$6=NB!$A$17,$B$8&gt;0),'Ersparnisberechnung Sommertarif'!$B$8*SLP!C9295,"")</f>
        <v/>
      </c>
    </row>
    <row r="9316" spans="1:5" x14ac:dyDescent="0.3">
      <c r="A9316" s="25">
        <v>46119</v>
      </c>
      <c r="B9316" s="31">
        <v>0.86458333333333337</v>
      </c>
      <c r="C9316" s="46"/>
      <c r="D9316" s="29">
        <v>46119.864583333336</v>
      </c>
      <c r="E9316" s="15" t="str">
        <f>IF(AND($B$6=NB!$A$17,$B$8&gt;0),'Ersparnisberechnung Sommertarif'!$B$8*SLP!C9296,"")</f>
        <v/>
      </c>
    </row>
    <row r="9317" spans="1:5" x14ac:dyDescent="0.3">
      <c r="A9317" s="25">
        <v>46119</v>
      </c>
      <c r="B9317" s="31">
        <v>0.875</v>
      </c>
      <c r="C9317" s="46"/>
      <c r="D9317" s="29">
        <v>46119.875</v>
      </c>
      <c r="E9317" s="15" t="str">
        <f>IF(AND($B$6=NB!$A$17,$B$8&gt;0),'Ersparnisberechnung Sommertarif'!$B$8*SLP!C9297,"")</f>
        <v/>
      </c>
    </row>
    <row r="9318" spans="1:5" x14ac:dyDescent="0.3">
      <c r="A9318" s="25">
        <v>46119</v>
      </c>
      <c r="B9318" s="31">
        <v>0.88541666666666663</v>
      </c>
      <c r="C9318" s="46"/>
      <c r="D9318" s="29">
        <v>46119.885416666664</v>
      </c>
      <c r="E9318" s="15" t="str">
        <f>IF(AND($B$6=NB!$A$17,$B$8&gt;0),'Ersparnisberechnung Sommertarif'!$B$8*SLP!C9298,"")</f>
        <v/>
      </c>
    </row>
    <row r="9319" spans="1:5" x14ac:dyDescent="0.3">
      <c r="A9319" s="25">
        <v>46119</v>
      </c>
      <c r="B9319" s="31">
        <v>0.89583333333333337</v>
      </c>
      <c r="C9319" s="46"/>
      <c r="D9319" s="29">
        <v>46119.895833333336</v>
      </c>
      <c r="E9319" s="15" t="str">
        <f>IF(AND($B$6=NB!$A$17,$B$8&gt;0),'Ersparnisberechnung Sommertarif'!$B$8*SLP!C9299,"")</f>
        <v/>
      </c>
    </row>
    <row r="9320" spans="1:5" x14ac:dyDescent="0.3">
      <c r="A9320" s="25">
        <v>46119</v>
      </c>
      <c r="B9320" s="31">
        <v>0.90625</v>
      </c>
      <c r="C9320" s="46"/>
      <c r="D9320" s="29">
        <v>46119.90625</v>
      </c>
      <c r="E9320" s="15" t="str">
        <f>IF(AND($B$6=NB!$A$17,$B$8&gt;0),'Ersparnisberechnung Sommertarif'!$B$8*SLP!C9300,"")</f>
        <v/>
      </c>
    </row>
    <row r="9321" spans="1:5" x14ac:dyDescent="0.3">
      <c r="A9321" s="25">
        <v>46119</v>
      </c>
      <c r="B9321" s="31">
        <v>0.91666666666666663</v>
      </c>
      <c r="C9321" s="46"/>
      <c r="D9321" s="29">
        <v>46119.916666666664</v>
      </c>
      <c r="E9321" s="15" t="str">
        <f>IF(AND($B$6=NB!$A$17,$B$8&gt;0),'Ersparnisberechnung Sommertarif'!$B$8*SLP!C9301,"")</f>
        <v/>
      </c>
    </row>
    <row r="9322" spans="1:5" x14ac:dyDescent="0.3">
      <c r="A9322" s="25">
        <v>46119</v>
      </c>
      <c r="B9322" s="31">
        <v>0.92708333333333337</v>
      </c>
      <c r="C9322" s="46"/>
      <c r="D9322" s="29">
        <v>46119.927083333336</v>
      </c>
      <c r="E9322" s="15" t="str">
        <f>IF(AND($B$6=NB!$A$17,$B$8&gt;0),'Ersparnisberechnung Sommertarif'!$B$8*SLP!C9302,"")</f>
        <v/>
      </c>
    </row>
    <row r="9323" spans="1:5" x14ac:dyDescent="0.3">
      <c r="A9323" s="25">
        <v>46119</v>
      </c>
      <c r="B9323" s="31">
        <v>0.9375</v>
      </c>
      <c r="C9323" s="46"/>
      <c r="D9323" s="29">
        <v>46119.9375</v>
      </c>
      <c r="E9323" s="15" t="str">
        <f>IF(AND($B$6=NB!$A$17,$B$8&gt;0),'Ersparnisberechnung Sommertarif'!$B$8*SLP!C9303,"")</f>
        <v/>
      </c>
    </row>
    <row r="9324" spans="1:5" x14ac:dyDescent="0.3">
      <c r="A9324" s="25">
        <v>46119</v>
      </c>
      <c r="B9324" s="31">
        <v>0.94791666666666663</v>
      </c>
      <c r="C9324" s="46"/>
      <c r="D9324" s="29">
        <v>46119.947916666664</v>
      </c>
      <c r="E9324" s="15" t="str">
        <f>IF(AND($B$6=NB!$A$17,$B$8&gt;0),'Ersparnisberechnung Sommertarif'!$B$8*SLP!C9304,"")</f>
        <v/>
      </c>
    </row>
    <row r="9325" spans="1:5" x14ac:dyDescent="0.3">
      <c r="A9325" s="25">
        <v>46119</v>
      </c>
      <c r="B9325" s="31">
        <v>0.95833333333333337</v>
      </c>
      <c r="C9325" s="46"/>
      <c r="D9325" s="29">
        <v>46119.958333333336</v>
      </c>
      <c r="E9325" s="15" t="str">
        <f>IF(AND($B$6=NB!$A$17,$B$8&gt;0),'Ersparnisberechnung Sommertarif'!$B$8*SLP!C9305,"")</f>
        <v/>
      </c>
    </row>
    <row r="9326" spans="1:5" x14ac:dyDescent="0.3">
      <c r="A9326" s="25">
        <v>46119</v>
      </c>
      <c r="B9326" s="31">
        <v>0.96875</v>
      </c>
      <c r="C9326" s="46"/>
      <c r="D9326" s="29">
        <v>46119.96875</v>
      </c>
      <c r="E9326" s="15" t="str">
        <f>IF(AND($B$6=NB!$A$17,$B$8&gt;0),'Ersparnisberechnung Sommertarif'!$B$8*SLP!C9306,"")</f>
        <v/>
      </c>
    </row>
    <row r="9327" spans="1:5" x14ac:dyDescent="0.3">
      <c r="A9327" s="25">
        <v>46119</v>
      </c>
      <c r="B9327" s="31">
        <v>0.97916666666666663</v>
      </c>
      <c r="C9327" s="46"/>
      <c r="D9327" s="29">
        <v>46119.979166666664</v>
      </c>
      <c r="E9327" s="15" t="str">
        <f>IF(AND($B$6=NB!$A$17,$B$8&gt;0),'Ersparnisberechnung Sommertarif'!$B$8*SLP!C9307,"")</f>
        <v/>
      </c>
    </row>
    <row r="9328" spans="1:5" x14ac:dyDescent="0.3">
      <c r="A9328" s="25">
        <v>46119</v>
      </c>
      <c r="B9328" s="31">
        <v>0.98958333333333337</v>
      </c>
      <c r="C9328" s="46"/>
      <c r="D9328" s="29">
        <v>46119.989583333336</v>
      </c>
      <c r="E9328" s="15" t="str">
        <f>IF(AND($B$6=NB!$A$17,$B$8&gt;0),'Ersparnisberechnung Sommertarif'!$B$8*SLP!C9308,"")</f>
        <v/>
      </c>
    </row>
    <row r="9329" spans="1:5" x14ac:dyDescent="0.3">
      <c r="A9329" s="25">
        <v>46120</v>
      </c>
      <c r="B9329" s="31">
        <v>0</v>
      </c>
      <c r="C9329" s="46"/>
      <c r="D9329" s="29">
        <v>46120</v>
      </c>
      <c r="E9329" s="15" t="str">
        <f>IF(AND($B$6=NB!$A$17,$B$8&gt;0),'Ersparnisberechnung Sommertarif'!$B$8*SLP!C9309,"")</f>
        <v/>
      </c>
    </row>
    <row r="9330" spans="1:5" x14ac:dyDescent="0.3">
      <c r="A9330" s="25">
        <v>46120</v>
      </c>
      <c r="B9330" s="31">
        <v>1.0416666666666666E-2</v>
      </c>
      <c r="C9330" s="46"/>
      <c r="D9330" s="29">
        <v>46120.010416666664</v>
      </c>
      <c r="E9330" s="15" t="str">
        <f>IF(AND($B$6=NB!$A$17,$B$8&gt;0),'Ersparnisberechnung Sommertarif'!$B$8*SLP!C9310,"")</f>
        <v/>
      </c>
    </row>
    <row r="9331" spans="1:5" x14ac:dyDescent="0.3">
      <c r="A9331" s="25">
        <v>46120</v>
      </c>
      <c r="B9331" s="31">
        <v>2.0833333333333332E-2</v>
      </c>
      <c r="C9331" s="46"/>
      <c r="D9331" s="29">
        <v>46120.020833333336</v>
      </c>
      <c r="E9331" s="15" t="str">
        <f>IF(AND($B$6=NB!$A$17,$B$8&gt;0),'Ersparnisberechnung Sommertarif'!$B$8*SLP!C9311,"")</f>
        <v/>
      </c>
    </row>
    <row r="9332" spans="1:5" x14ac:dyDescent="0.3">
      <c r="A9332" s="25">
        <v>46120</v>
      </c>
      <c r="B9332" s="31">
        <v>3.125E-2</v>
      </c>
      <c r="C9332" s="46"/>
      <c r="D9332" s="29">
        <v>46120.03125</v>
      </c>
      <c r="E9332" s="15" t="str">
        <f>IF(AND($B$6=NB!$A$17,$B$8&gt;0),'Ersparnisberechnung Sommertarif'!$B$8*SLP!C9312,"")</f>
        <v/>
      </c>
    </row>
    <row r="9333" spans="1:5" x14ac:dyDescent="0.3">
      <c r="A9333" s="25">
        <v>46120</v>
      </c>
      <c r="B9333" s="31">
        <v>4.1666666666666664E-2</v>
      </c>
      <c r="C9333" s="46"/>
      <c r="D9333" s="29">
        <v>46120.041666666664</v>
      </c>
      <c r="E9333" s="15" t="str">
        <f>IF(AND($B$6=NB!$A$17,$B$8&gt;0),'Ersparnisberechnung Sommertarif'!$B$8*SLP!C9313,"")</f>
        <v/>
      </c>
    </row>
    <row r="9334" spans="1:5" x14ac:dyDescent="0.3">
      <c r="A9334" s="25">
        <v>46120</v>
      </c>
      <c r="B9334" s="31">
        <v>5.2083333333333336E-2</v>
      </c>
      <c r="C9334" s="46"/>
      <c r="D9334" s="29">
        <v>46120.052083333336</v>
      </c>
      <c r="E9334" s="15" t="str">
        <f>IF(AND($B$6=NB!$A$17,$B$8&gt;0),'Ersparnisberechnung Sommertarif'!$B$8*SLP!C9314,"")</f>
        <v/>
      </c>
    </row>
    <row r="9335" spans="1:5" x14ac:dyDescent="0.3">
      <c r="A9335" s="25">
        <v>46120</v>
      </c>
      <c r="B9335" s="31">
        <v>6.25E-2</v>
      </c>
      <c r="C9335" s="46"/>
      <c r="D9335" s="29">
        <v>46120.0625</v>
      </c>
      <c r="E9335" s="15" t="str">
        <f>IF(AND($B$6=NB!$A$17,$B$8&gt;0),'Ersparnisberechnung Sommertarif'!$B$8*SLP!C9315,"")</f>
        <v/>
      </c>
    </row>
    <row r="9336" spans="1:5" x14ac:dyDescent="0.3">
      <c r="A9336" s="25">
        <v>46120</v>
      </c>
      <c r="B9336" s="31">
        <v>7.2916666666666671E-2</v>
      </c>
      <c r="C9336" s="46"/>
      <c r="D9336" s="29">
        <v>46120.072916666664</v>
      </c>
      <c r="E9336" s="15" t="str">
        <f>IF(AND($B$6=NB!$A$17,$B$8&gt;0),'Ersparnisberechnung Sommertarif'!$B$8*SLP!C9316,"")</f>
        <v/>
      </c>
    </row>
    <row r="9337" spans="1:5" x14ac:dyDescent="0.3">
      <c r="A9337" s="25">
        <v>46120</v>
      </c>
      <c r="B9337" s="31">
        <v>8.3333333333333329E-2</v>
      </c>
      <c r="C9337" s="46"/>
      <c r="D9337" s="29">
        <v>46120.083333333336</v>
      </c>
      <c r="E9337" s="15" t="str">
        <f>IF(AND($B$6=NB!$A$17,$B$8&gt;0),'Ersparnisberechnung Sommertarif'!$B$8*SLP!C9317,"")</f>
        <v/>
      </c>
    </row>
    <row r="9338" spans="1:5" x14ac:dyDescent="0.3">
      <c r="A9338" s="25">
        <v>46120</v>
      </c>
      <c r="B9338" s="31">
        <v>9.375E-2</v>
      </c>
      <c r="C9338" s="46"/>
      <c r="D9338" s="29">
        <v>46120.09375</v>
      </c>
      <c r="E9338" s="15" t="str">
        <f>IF(AND($B$6=NB!$A$17,$B$8&gt;0),'Ersparnisberechnung Sommertarif'!$B$8*SLP!C9318,"")</f>
        <v/>
      </c>
    </row>
    <row r="9339" spans="1:5" x14ac:dyDescent="0.3">
      <c r="A9339" s="25">
        <v>46120</v>
      </c>
      <c r="B9339" s="31">
        <v>0.10416666666666667</v>
      </c>
      <c r="C9339" s="46"/>
      <c r="D9339" s="29">
        <v>46120.104166666664</v>
      </c>
      <c r="E9339" s="15" t="str">
        <f>IF(AND($B$6=NB!$A$17,$B$8&gt;0),'Ersparnisberechnung Sommertarif'!$B$8*SLP!C9319,"")</f>
        <v/>
      </c>
    </row>
    <row r="9340" spans="1:5" x14ac:dyDescent="0.3">
      <c r="A9340" s="25">
        <v>46120</v>
      </c>
      <c r="B9340" s="31">
        <v>0.11458333333333333</v>
      </c>
      <c r="C9340" s="46"/>
      <c r="D9340" s="29">
        <v>46120.114583333336</v>
      </c>
      <c r="E9340" s="15" t="str">
        <f>IF(AND($B$6=NB!$A$17,$B$8&gt;0),'Ersparnisberechnung Sommertarif'!$B$8*SLP!C9320,"")</f>
        <v/>
      </c>
    </row>
    <row r="9341" spans="1:5" x14ac:dyDescent="0.3">
      <c r="A9341" s="25">
        <v>46120</v>
      </c>
      <c r="B9341" s="31">
        <v>0.125</v>
      </c>
      <c r="C9341" s="46"/>
      <c r="D9341" s="29">
        <v>46120.125</v>
      </c>
      <c r="E9341" s="15" t="str">
        <f>IF(AND($B$6=NB!$A$17,$B$8&gt;0),'Ersparnisberechnung Sommertarif'!$B$8*SLP!C9321,"")</f>
        <v/>
      </c>
    </row>
    <row r="9342" spans="1:5" x14ac:dyDescent="0.3">
      <c r="A9342" s="25">
        <v>46120</v>
      </c>
      <c r="B9342" s="31">
        <v>0.13541666666666666</v>
      </c>
      <c r="C9342" s="46"/>
      <c r="D9342" s="29">
        <v>46120.135416666664</v>
      </c>
      <c r="E9342" s="15" t="str">
        <f>IF(AND($B$6=NB!$A$17,$B$8&gt;0),'Ersparnisberechnung Sommertarif'!$B$8*SLP!C9322,"")</f>
        <v/>
      </c>
    </row>
    <row r="9343" spans="1:5" x14ac:dyDescent="0.3">
      <c r="A9343" s="25">
        <v>46120</v>
      </c>
      <c r="B9343" s="31">
        <v>0.14583333333333334</v>
      </c>
      <c r="C9343" s="46"/>
      <c r="D9343" s="29">
        <v>46120.145833333336</v>
      </c>
      <c r="E9343" s="15" t="str">
        <f>IF(AND($B$6=NB!$A$17,$B$8&gt;0),'Ersparnisberechnung Sommertarif'!$B$8*SLP!C9323,"")</f>
        <v/>
      </c>
    </row>
    <row r="9344" spans="1:5" x14ac:dyDescent="0.3">
      <c r="A9344" s="25">
        <v>46120</v>
      </c>
      <c r="B9344" s="31">
        <v>0.15625</v>
      </c>
      <c r="C9344" s="46"/>
      <c r="D9344" s="29">
        <v>46120.15625</v>
      </c>
      <c r="E9344" s="15" t="str">
        <f>IF(AND($B$6=NB!$A$17,$B$8&gt;0),'Ersparnisberechnung Sommertarif'!$B$8*SLP!C9324,"")</f>
        <v/>
      </c>
    </row>
    <row r="9345" spans="1:5" x14ac:dyDescent="0.3">
      <c r="A9345" s="25">
        <v>46120</v>
      </c>
      <c r="B9345" s="31">
        <v>0.16666666666666666</v>
      </c>
      <c r="C9345" s="46"/>
      <c r="D9345" s="29">
        <v>46120.166666666664</v>
      </c>
      <c r="E9345" s="15" t="str">
        <f>IF(AND($B$6=NB!$A$17,$B$8&gt;0),'Ersparnisberechnung Sommertarif'!$B$8*SLP!C9325,"")</f>
        <v/>
      </c>
    </row>
    <row r="9346" spans="1:5" x14ac:dyDescent="0.3">
      <c r="A9346" s="25">
        <v>46120</v>
      </c>
      <c r="B9346" s="31">
        <v>0.17708333333333334</v>
      </c>
      <c r="C9346" s="46"/>
      <c r="D9346" s="29">
        <v>46120.177083333336</v>
      </c>
      <c r="E9346" s="15" t="str">
        <f>IF(AND($B$6=NB!$A$17,$B$8&gt;0),'Ersparnisberechnung Sommertarif'!$B$8*SLP!C9326,"")</f>
        <v/>
      </c>
    </row>
    <row r="9347" spans="1:5" x14ac:dyDescent="0.3">
      <c r="A9347" s="25">
        <v>46120</v>
      </c>
      <c r="B9347" s="31">
        <v>0.1875</v>
      </c>
      <c r="C9347" s="46"/>
      <c r="D9347" s="29">
        <v>46120.1875</v>
      </c>
      <c r="E9347" s="15" t="str">
        <f>IF(AND($B$6=NB!$A$17,$B$8&gt;0),'Ersparnisberechnung Sommertarif'!$B$8*SLP!C9327,"")</f>
        <v/>
      </c>
    </row>
    <row r="9348" spans="1:5" x14ac:dyDescent="0.3">
      <c r="A9348" s="25">
        <v>46120</v>
      </c>
      <c r="B9348" s="31">
        <v>0.19791666666666666</v>
      </c>
      <c r="C9348" s="46"/>
      <c r="D9348" s="29">
        <v>46120.197916666664</v>
      </c>
      <c r="E9348" s="15" t="str">
        <f>IF(AND($B$6=NB!$A$17,$B$8&gt;0),'Ersparnisberechnung Sommertarif'!$B$8*SLP!C9328,"")</f>
        <v/>
      </c>
    </row>
    <row r="9349" spans="1:5" x14ac:dyDescent="0.3">
      <c r="A9349" s="25">
        <v>46120</v>
      </c>
      <c r="B9349" s="31">
        <v>0.20833333333333334</v>
      </c>
      <c r="C9349" s="46"/>
      <c r="D9349" s="29">
        <v>46120.208333333336</v>
      </c>
      <c r="E9349" s="15" t="str">
        <f>IF(AND($B$6=NB!$A$17,$B$8&gt;0),'Ersparnisberechnung Sommertarif'!$B$8*SLP!C9329,"")</f>
        <v/>
      </c>
    </row>
    <row r="9350" spans="1:5" x14ac:dyDescent="0.3">
      <c r="A9350" s="25">
        <v>46120</v>
      </c>
      <c r="B9350" s="31">
        <v>0.21875</v>
      </c>
      <c r="C9350" s="46"/>
      <c r="D9350" s="29">
        <v>46120.21875</v>
      </c>
      <c r="E9350" s="15" t="str">
        <f>IF(AND($B$6=NB!$A$17,$B$8&gt;0),'Ersparnisberechnung Sommertarif'!$B$8*SLP!C9330,"")</f>
        <v/>
      </c>
    </row>
    <row r="9351" spans="1:5" x14ac:dyDescent="0.3">
      <c r="A9351" s="25">
        <v>46120</v>
      </c>
      <c r="B9351" s="31">
        <v>0.22916666666666666</v>
      </c>
      <c r="C9351" s="46"/>
      <c r="D9351" s="29">
        <v>46120.229166666664</v>
      </c>
      <c r="E9351" s="15" t="str">
        <f>IF(AND($B$6=NB!$A$17,$B$8&gt;0),'Ersparnisberechnung Sommertarif'!$B$8*SLP!C9331,"")</f>
        <v/>
      </c>
    </row>
    <row r="9352" spans="1:5" x14ac:dyDescent="0.3">
      <c r="A9352" s="25">
        <v>46120</v>
      </c>
      <c r="B9352" s="31">
        <v>0.23958333333333334</v>
      </c>
      <c r="C9352" s="46"/>
      <c r="D9352" s="29">
        <v>46120.239583333336</v>
      </c>
      <c r="E9352" s="15" t="str">
        <f>IF(AND($B$6=NB!$A$17,$B$8&gt;0),'Ersparnisberechnung Sommertarif'!$B$8*SLP!C9332,"")</f>
        <v/>
      </c>
    </row>
    <row r="9353" spans="1:5" x14ac:dyDescent="0.3">
      <c r="A9353" s="25">
        <v>46120</v>
      </c>
      <c r="B9353" s="31">
        <v>0.25</v>
      </c>
      <c r="C9353" s="46"/>
      <c r="D9353" s="29">
        <v>46120.25</v>
      </c>
      <c r="E9353" s="15" t="str">
        <f>IF(AND($B$6=NB!$A$17,$B$8&gt;0),'Ersparnisberechnung Sommertarif'!$B$8*SLP!C9333,"")</f>
        <v/>
      </c>
    </row>
    <row r="9354" spans="1:5" x14ac:dyDescent="0.3">
      <c r="A9354" s="25">
        <v>46120</v>
      </c>
      <c r="B9354" s="31">
        <v>0.26041666666666669</v>
      </c>
      <c r="C9354" s="46"/>
      <c r="D9354" s="29">
        <v>46120.260416666664</v>
      </c>
      <c r="E9354" s="15" t="str">
        <f>IF(AND($B$6=NB!$A$17,$B$8&gt;0),'Ersparnisberechnung Sommertarif'!$B$8*SLP!C9334,"")</f>
        <v/>
      </c>
    </row>
    <row r="9355" spans="1:5" x14ac:dyDescent="0.3">
      <c r="A9355" s="25">
        <v>46120</v>
      </c>
      <c r="B9355" s="31">
        <v>0.27083333333333331</v>
      </c>
      <c r="C9355" s="46"/>
      <c r="D9355" s="29">
        <v>46120.270833333336</v>
      </c>
      <c r="E9355" s="15" t="str">
        <f>IF(AND($B$6=NB!$A$17,$B$8&gt;0),'Ersparnisberechnung Sommertarif'!$B$8*SLP!C9335,"")</f>
        <v/>
      </c>
    </row>
    <row r="9356" spans="1:5" x14ac:dyDescent="0.3">
      <c r="A9356" s="25">
        <v>46120</v>
      </c>
      <c r="B9356" s="31">
        <v>0.28125</v>
      </c>
      <c r="C9356" s="46"/>
      <c r="D9356" s="29">
        <v>46120.28125</v>
      </c>
      <c r="E9356" s="15" t="str">
        <f>IF(AND($B$6=NB!$A$17,$B$8&gt;0),'Ersparnisberechnung Sommertarif'!$B$8*SLP!C9336,"")</f>
        <v/>
      </c>
    </row>
    <row r="9357" spans="1:5" x14ac:dyDescent="0.3">
      <c r="A9357" s="25">
        <v>46120</v>
      </c>
      <c r="B9357" s="31">
        <v>0.29166666666666669</v>
      </c>
      <c r="C9357" s="46"/>
      <c r="D9357" s="29">
        <v>46120.291666666664</v>
      </c>
      <c r="E9357" s="15" t="str">
        <f>IF(AND($B$6=NB!$A$17,$B$8&gt;0),'Ersparnisberechnung Sommertarif'!$B$8*SLP!C9337,"")</f>
        <v/>
      </c>
    </row>
    <row r="9358" spans="1:5" x14ac:dyDescent="0.3">
      <c r="A9358" s="25">
        <v>46120</v>
      </c>
      <c r="B9358" s="31">
        <v>0.30208333333333331</v>
      </c>
      <c r="C9358" s="46"/>
      <c r="D9358" s="29">
        <v>46120.302083333336</v>
      </c>
      <c r="E9358" s="15" t="str">
        <f>IF(AND($B$6=NB!$A$17,$B$8&gt;0),'Ersparnisberechnung Sommertarif'!$B$8*SLP!C9338,"")</f>
        <v/>
      </c>
    </row>
    <row r="9359" spans="1:5" x14ac:dyDescent="0.3">
      <c r="A9359" s="25">
        <v>46120</v>
      </c>
      <c r="B9359" s="31">
        <v>0.3125</v>
      </c>
      <c r="C9359" s="46"/>
      <c r="D9359" s="29">
        <v>46120.3125</v>
      </c>
      <c r="E9359" s="15" t="str">
        <f>IF(AND($B$6=NB!$A$17,$B$8&gt;0),'Ersparnisberechnung Sommertarif'!$B$8*SLP!C9339,"")</f>
        <v/>
      </c>
    </row>
    <row r="9360" spans="1:5" x14ac:dyDescent="0.3">
      <c r="A9360" s="25">
        <v>46120</v>
      </c>
      <c r="B9360" s="31">
        <v>0.32291666666666669</v>
      </c>
      <c r="C9360" s="46"/>
      <c r="D9360" s="29">
        <v>46120.322916666664</v>
      </c>
      <c r="E9360" s="15" t="str">
        <f>IF(AND($B$6=NB!$A$17,$B$8&gt;0),'Ersparnisberechnung Sommertarif'!$B$8*SLP!C9340,"")</f>
        <v/>
      </c>
    </row>
    <row r="9361" spans="1:5" x14ac:dyDescent="0.3">
      <c r="A9361" s="25">
        <v>46120</v>
      </c>
      <c r="B9361" s="31">
        <v>0.33333333333333331</v>
      </c>
      <c r="C9361" s="46"/>
      <c r="D9361" s="29">
        <v>46120.333333333336</v>
      </c>
      <c r="E9361" s="15" t="str">
        <f>IF(AND($B$6=NB!$A$17,$B$8&gt;0),'Ersparnisberechnung Sommertarif'!$B$8*SLP!C9341,"")</f>
        <v/>
      </c>
    </row>
    <row r="9362" spans="1:5" x14ac:dyDescent="0.3">
      <c r="A9362" s="25">
        <v>46120</v>
      </c>
      <c r="B9362" s="31">
        <v>0.34375</v>
      </c>
      <c r="C9362" s="46"/>
      <c r="D9362" s="29">
        <v>46120.34375</v>
      </c>
      <c r="E9362" s="15" t="str">
        <f>IF(AND($B$6=NB!$A$17,$B$8&gt;0),'Ersparnisberechnung Sommertarif'!$B$8*SLP!C9342,"")</f>
        <v/>
      </c>
    </row>
    <row r="9363" spans="1:5" x14ac:dyDescent="0.3">
      <c r="A9363" s="25">
        <v>46120</v>
      </c>
      <c r="B9363" s="31">
        <v>0.35416666666666669</v>
      </c>
      <c r="C9363" s="46"/>
      <c r="D9363" s="29">
        <v>46120.354166666664</v>
      </c>
      <c r="E9363" s="15" t="str">
        <f>IF(AND($B$6=NB!$A$17,$B$8&gt;0),'Ersparnisberechnung Sommertarif'!$B$8*SLP!C9343,"")</f>
        <v/>
      </c>
    </row>
    <row r="9364" spans="1:5" x14ac:dyDescent="0.3">
      <c r="A9364" s="25">
        <v>46120</v>
      </c>
      <c r="B9364" s="31">
        <v>0.36458333333333331</v>
      </c>
      <c r="C9364" s="46"/>
      <c r="D9364" s="29">
        <v>46120.364583333336</v>
      </c>
      <c r="E9364" s="15" t="str">
        <f>IF(AND($B$6=NB!$A$17,$B$8&gt;0),'Ersparnisberechnung Sommertarif'!$B$8*SLP!C9344,"")</f>
        <v/>
      </c>
    </row>
    <row r="9365" spans="1:5" x14ac:dyDescent="0.3">
      <c r="A9365" s="25">
        <v>46120</v>
      </c>
      <c r="B9365" s="31">
        <v>0.375</v>
      </c>
      <c r="C9365" s="46"/>
      <c r="D9365" s="29">
        <v>46120.375</v>
      </c>
      <c r="E9365" s="15" t="str">
        <f>IF(AND($B$6=NB!$A$17,$B$8&gt;0),'Ersparnisberechnung Sommertarif'!$B$8*SLP!C9345,"")</f>
        <v/>
      </c>
    </row>
    <row r="9366" spans="1:5" x14ac:dyDescent="0.3">
      <c r="A9366" s="25">
        <v>46120</v>
      </c>
      <c r="B9366" s="31">
        <v>0.38541666666666669</v>
      </c>
      <c r="C9366" s="46"/>
      <c r="D9366" s="29">
        <v>46120.385416666664</v>
      </c>
      <c r="E9366" s="15" t="str">
        <f>IF(AND($B$6=NB!$A$17,$B$8&gt;0),'Ersparnisberechnung Sommertarif'!$B$8*SLP!C9346,"")</f>
        <v/>
      </c>
    </row>
    <row r="9367" spans="1:5" x14ac:dyDescent="0.3">
      <c r="A9367" s="25">
        <v>46120</v>
      </c>
      <c r="B9367" s="31">
        <v>0.39583333333333331</v>
      </c>
      <c r="C9367" s="46"/>
      <c r="D9367" s="29">
        <v>46120.395833333336</v>
      </c>
      <c r="E9367" s="15" t="str">
        <f>IF(AND($B$6=NB!$A$17,$B$8&gt;0),'Ersparnisberechnung Sommertarif'!$B$8*SLP!C9347,"")</f>
        <v/>
      </c>
    </row>
    <row r="9368" spans="1:5" x14ac:dyDescent="0.3">
      <c r="A9368" s="25">
        <v>46120</v>
      </c>
      <c r="B9368" s="31">
        <v>0.40625</v>
      </c>
      <c r="C9368" s="46"/>
      <c r="D9368" s="29">
        <v>46120.40625</v>
      </c>
      <c r="E9368" s="15" t="str">
        <f>IF(AND($B$6=NB!$A$17,$B$8&gt;0),'Ersparnisberechnung Sommertarif'!$B$8*SLP!C9348,"")</f>
        <v/>
      </c>
    </row>
    <row r="9369" spans="1:5" x14ac:dyDescent="0.3">
      <c r="A9369" s="25">
        <v>46120</v>
      </c>
      <c r="B9369" s="31">
        <v>0.41666666666666669</v>
      </c>
      <c r="C9369" s="46"/>
      <c r="D9369" s="29">
        <v>46120.416666666664</v>
      </c>
      <c r="E9369" s="15" t="str">
        <f>IF(AND($B$6=NB!$A$17,$B$8&gt;0),'Ersparnisberechnung Sommertarif'!$B$8*SLP!C9349,"")</f>
        <v/>
      </c>
    </row>
    <row r="9370" spans="1:5" x14ac:dyDescent="0.3">
      <c r="A9370" s="25">
        <v>46120</v>
      </c>
      <c r="B9370" s="31">
        <v>0.42708333333333331</v>
      </c>
      <c r="C9370" s="46"/>
      <c r="D9370" s="29">
        <v>46120.427083333336</v>
      </c>
      <c r="E9370" s="15" t="str">
        <f>IF(AND($B$6=NB!$A$17,$B$8&gt;0),'Ersparnisberechnung Sommertarif'!$B$8*SLP!C9350,"")</f>
        <v/>
      </c>
    </row>
    <row r="9371" spans="1:5" x14ac:dyDescent="0.3">
      <c r="A9371" s="25">
        <v>46120</v>
      </c>
      <c r="B9371" s="31">
        <v>0.4375</v>
      </c>
      <c r="C9371" s="46"/>
      <c r="D9371" s="29">
        <v>46120.4375</v>
      </c>
      <c r="E9371" s="15" t="str">
        <f>IF(AND($B$6=NB!$A$17,$B$8&gt;0),'Ersparnisberechnung Sommertarif'!$B$8*SLP!C9351,"")</f>
        <v/>
      </c>
    </row>
    <row r="9372" spans="1:5" x14ac:dyDescent="0.3">
      <c r="A9372" s="25">
        <v>46120</v>
      </c>
      <c r="B9372" s="31">
        <v>0.44791666666666669</v>
      </c>
      <c r="C9372" s="46"/>
      <c r="D9372" s="29">
        <v>46120.447916666664</v>
      </c>
      <c r="E9372" s="15" t="str">
        <f>IF(AND($B$6=NB!$A$17,$B$8&gt;0),'Ersparnisberechnung Sommertarif'!$B$8*SLP!C9352,"")</f>
        <v/>
      </c>
    </row>
    <row r="9373" spans="1:5" x14ac:dyDescent="0.3">
      <c r="A9373" s="25">
        <v>46120</v>
      </c>
      <c r="B9373" s="31">
        <v>0.45833333333333331</v>
      </c>
      <c r="C9373" s="46"/>
      <c r="D9373" s="29">
        <v>46120.458333333336</v>
      </c>
      <c r="E9373" s="15" t="str">
        <f>IF(AND($B$6=NB!$A$17,$B$8&gt;0),'Ersparnisberechnung Sommertarif'!$B$8*SLP!C9353,"")</f>
        <v/>
      </c>
    </row>
    <row r="9374" spans="1:5" x14ac:dyDescent="0.3">
      <c r="A9374" s="25">
        <v>46120</v>
      </c>
      <c r="B9374" s="31">
        <v>0.46875</v>
      </c>
      <c r="C9374" s="46"/>
      <c r="D9374" s="29">
        <v>46120.46875</v>
      </c>
      <c r="E9374" s="15" t="str">
        <f>IF(AND($B$6=NB!$A$17,$B$8&gt;0),'Ersparnisberechnung Sommertarif'!$B$8*SLP!C9354,"")</f>
        <v/>
      </c>
    </row>
    <row r="9375" spans="1:5" x14ac:dyDescent="0.3">
      <c r="A9375" s="25">
        <v>46120</v>
      </c>
      <c r="B9375" s="31">
        <v>0.47916666666666669</v>
      </c>
      <c r="C9375" s="46"/>
      <c r="D9375" s="29">
        <v>46120.479166666664</v>
      </c>
      <c r="E9375" s="15" t="str">
        <f>IF(AND($B$6=NB!$A$17,$B$8&gt;0),'Ersparnisberechnung Sommertarif'!$B$8*SLP!C9355,"")</f>
        <v/>
      </c>
    </row>
    <row r="9376" spans="1:5" x14ac:dyDescent="0.3">
      <c r="A9376" s="25">
        <v>46120</v>
      </c>
      <c r="B9376" s="31">
        <v>0.48958333333333331</v>
      </c>
      <c r="C9376" s="46"/>
      <c r="D9376" s="29">
        <v>46120.489583333336</v>
      </c>
      <c r="E9376" s="15" t="str">
        <f>IF(AND($B$6=NB!$A$17,$B$8&gt;0),'Ersparnisberechnung Sommertarif'!$B$8*SLP!C9356,"")</f>
        <v/>
      </c>
    </row>
    <row r="9377" spans="1:5" x14ac:dyDescent="0.3">
      <c r="A9377" s="25">
        <v>46120</v>
      </c>
      <c r="B9377" s="31">
        <v>0.5</v>
      </c>
      <c r="C9377" s="46"/>
      <c r="D9377" s="29">
        <v>46120.5</v>
      </c>
      <c r="E9377" s="15" t="str">
        <f>IF(AND($B$6=NB!$A$17,$B$8&gt;0),'Ersparnisberechnung Sommertarif'!$B$8*SLP!C9357,"")</f>
        <v/>
      </c>
    </row>
    <row r="9378" spans="1:5" x14ac:dyDescent="0.3">
      <c r="A9378" s="25">
        <v>46120</v>
      </c>
      <c r="B9378" s="31">
        <v>0.51041666666666663</v>
      </c>
      <c r="C9378" s="46"/>
      <c r="D9378" s="29">
        <v>46120.510416666664</v>
      </c>
      <c r="E9378" s="15" t="str">
        <f>IF(AND($B$6=NB!$A$17,$B$8&gt;0),'Ersparnisberechnung Sommertarif'!$B$8*SLP!C9358,"")</f>
        <v/>
      </c>
    </row>
    <row r="9379" spans="1:5" x14ac:dyDescent="0.3">
      <c r="A9379" s="25">
        <v>46120</v>
      </c>
      <c r="B9379" s="31">
        <v>0.52083333333333337</v>
      </c>
      <c r="C9379" s="46"/>
      <c r="D9379" s="29">
        <v>46120.520833333336</v>
      </c>
      <c r="E9379" s="15" t="str">
        <f>IF(AND($B$6=NB!$A$17,$B$8&gt;0),'Ersparnisberechnung Sommertarif'!$B$8*SLP!C9359,"")</f>
        <v/>
      </c>
    </row>
    <row r="9380" spans="1:5" x14ac:dyDescent="0.3">
      <c r="A9380" s="25">
        <v>46120</v>
      </c>
      <c r="B9380" s="31">
        <v>0.53125</v>
      </c>
      <c r="C9380" s="46"/>
      <c r="D9380" s="29">
        <v>46120.53125</v>
      </c>
      <c r="E9380" s="15" t="str">
        <f>IF(AND($B$6=NB!$A$17,$B$8&gt;0),'Ersparnisberechnung Sommertarif'!$B$8*SLP!C9360,"")</f>
        <v/>
      </c>
    </row>
    <row r="9381" spans="1:5" x14ac:dyDescent="0.3">
      <c r="A9381" s="25">
        <v>46120</v>
      </c>
      <c r="B9381" s="31">
        <v>0.54166666666666663</v>
      </c>
      <c r="C9381" s="46"/>
      <c r="D9381" s="29">
        <v>46120.541666666664</v>
      </c>
      <c r="E9381" s="15" t="str">
        <f>IF(AND($B$6=NB!$A$17,$B$8&gt;0),'Ersparnisberechnung Sommertarif'!$B$8*SLP!C9361,"")</f>
        <v/>
      </c>
    </row>
    <row r="9382" spans="1:5" x14ac:dyDescent="0.3">
      <c r="A9382" s="25">
        <v>46120</v>
      </c>
      <c r="B9382" s="31">
        <v>0.55208333333333337</v>
      </c>
      <c r="C9382" s="46"/>
      <c r="D9382" s="29">
        <v>46120.552083333336</v>
      </c>
      <c r="E9382" s="15" t="str">
        <f>IF(AND($B$6=NB!$A$17,$B$8&gt;0),'Ersparnisberechnung Sommertarif'!$B$8*SLP!C9362,"")</f>
        <v/>
      </c>
    </row>
    <row r="9383" spans="1:5" x14ac:dyDescent="0.3">
      <c r="A9383" s="25">
        <v>46120</v>
      </c>
      <c r="B9383" s="31">
        <v>0.5625</v>
      </c>
      <c r="C9383" s="46"/>
      <c r="D9383" s="29">
        <v>46120.5625</v>
      </c>
      <c r="E9383" s="15" t="str">
        <f>IF(AND($B$6=NB!$A$17,$B$8&gt;0),'Ersparnisberechnung Sommertarif'!$B$8*SLP!C9363,"")</f>
        <v/>
      </c>
    </row>
    <row r="9384" spans="1:5" x14ac:dyDescent="0.3">
      <c r="A9384" s="25">
        <v>46120</v>
      </c>
      <c r="B9384" s="31">
        <v>0.57291666666666663</v>
      </c>
      <c r="C9384" s="46"/>
      <c r="D9384" s="29">
        <v>46120.572916666664</v>
      </c>
      <c r="E9384" s="15" t="str">
        <f>IF(AND($B$6=NB!$A$17,$B$8&gt;0),'Ersparnisberechnung Sommertarif'!$B$8*SLP!C9364,"")</f>
        <v/>
      </c>
    </row>
    <row r="9385" spans="1:5" x14ac:dyDescent="0.3">
      <c r="A9385" s="25">
        <v>46120</v>
      </c>
      <c r="B9385" s="31">
        <v>0.58333333333333337</v>
      </c>
      <c r="C9385" s="46"/>
      <c r="D9385" s="29">
        <v>46120.583333333336</v>
      </c>
      <c r="E9385" s="15" t="str">
        <f>IF(AND($B$6=NB!$A$17,$B$8&gt;0),'Ersparnisberechnung Sommertarif'!$B$8*SLP!C9365,"")</f>
        <v/>
      </c>
    </row>
    <row r="9386" spans="1:5" x14ac:dyDescent="0.3">
      <c r="A9386" s="25">
        <v>46120</v>
      </c>
      <c r="B9386" s="31">
        <v>0.59375</v>
      </c>
      <c r="C9386" s="46"/>
      <c r="D9386" s="29">
        <v>46120.59375</v>
      </c>
      <c r="E9386" s="15" t="str">
        <f>IF(AND($B$6=NB!$A$17,$B$8&gt;0),'Ersparnisberechnung Sommertarif'!$B$8*SLP!C9366,"")</f>
        <v/>
      </c>
    </row>
    <row r="9387" spans="1:5" x14ac:dyDescent="0.3">
      <c r="A9387" s="25">
        <v>46120</v>
      </c>
      <c r="B9387" s="31">
        <v>0.60416666666666663</v>
      </c>
      <c r="C9387" s="46"/>
      <c r="D9387" s="29">
        <v>46120.604166666664</v>
      </c>
      <c r="E9387" s="15" t="str">
        <f>IF(AND($B$6=NB!$A$17,$B$8&gt;0),'Ersparnisberechnung Sommertarif'!$B$8*SLP!C9367,"")</f>
        <v/>
      </c>
    </row>
    <row r="9388" spans="1:5" x14ac:dyDescent="0.3">
      <c r="A9388" s="25">
        <v>46120</v>
      </c>
      <c r="B9388" s="31">
        <v>0.61458333333333337</v>
      </c>
      <c r="C9388" s="46"/>
      <c r="D9388" s="29">
        <v>46120.614583333336</v>
      </c>
      <c r="E9388" s="15" t="str">
        <f>IF(AND($B$6=NB!$A$17,$B$8&gt;0),'Ersparnisberechnung Sommertarif'!$B$8*SLP!C9368,"")</f>
        <v/>
      </c>
    </row>
    <row r="9389" spans="1:5" x14ac:dyDescent="0.3">
      <c r="A9389" s="25">
        <v>46120</v>
      </c>
      <c r="B9389" s="31">
        <v>0.625</v>
      </c>
      <c r="C9389" s="46"/>
      <c r="D9389" s="29">
        <v>46120.625</v>
      </c>
      <c r="E9389" s="15" t="str">
        <f>IF(AND($B$6=NB!$A$17,$B$8&gt;0),'Ersparnisberechnung Sommertarif'!$B$8*SLP!C9369,"")</f>
        <v/>
      </c>
    </row>
    <row r="9390" spans="1:5" x14ac:dyDescent="0.3">
      <c r="A9390" s="25">
        <v>46120</v>
      </c>
      <c r="B9390" s="31">
        <v>0.63541666666666663</v>
      </c>
      <c r="C9390" s="46"/>
      <c r="D9390" s="29">
        <v>46120.635416666664</v>
      </c>
      <c r="E9390" s="15" t="str">
        <f>IF(AND($B$6=NB!$A$17,$B$8&gt;0),'Ersparnisberechnung Sommertarif'!$B$8*SLP!C9370,"")</f>
        <v/>
      </c>
    </row>
    <row r="9391" spans="1:5" x14ac:dyDescent="0.3">
      <c r="A9391" s="25">
        <v>46120</v>
      </c>
      <c r="B9391" s="31">
        <v>0.64583333333333337</v>
      </c>
      <c r="C9391" s="46"/>
      <c r="D9391" s="29">
        <v>46120.645833333336</v>
      </c>
      <c r="E9391" s="15" t="str">
        <f>IF(AND($B$6=NB!$A$17,$B$8&gt;0),'Ersparnisberechnung Sommertarif'!$B$8*SLP!C9371,"")</f>
        <v/>
      </c>
    </row>
    <row r="9392" spans="1:5" x14ac:dyDescent="0.3">
      <c r="A9392" s="25">
        <v>46120</v>
      </c>
      <c r="B9392" s="31">
        <v>0.65625</v>
      </c>
      <c r="C9392" s="46"/>
      <c r="D9392" s="29">
        <v>46120.65625</v>
      </c>
      <c r="E9392" s="15" t="str">
        <f>IF(AND($B$6=NB!$A$17,$B$8&gt;0),'Ersparnisberechnung Sommertarif'!$B$8*SLP!C9372,"")</f>
        <v/>
      </c>
    </row>
    <row r="9393" spans="1:5" x14ac:dyDescent="0.3">
      <c r="A9393" s="25">
        <v>46120</v>
      </c>
      <c r="B9393" s="31">
        <v>0.66666666666666663</v>
      </c>
      <c r="C9393" s="46"/>
      <c r="D9393" s="29">
        <v>46120.666666666664</v>
      </c>
      <c r="E9393" s="15" t="str">
        <f>IF(AND($B$6=NB!$A$17,$B$8&gt;0),'Ersparnisberechnung Sommertarif'!$B$8*SLP!C9373,"")</f>
        <v/>
      </c>
    </row>
    <row r="9394" spans="1:5" x14ac:dyDescent="0.3">
      <c r="A9394" s="25">
        <v>46120</v>
      </c>
      <c r="B9394" s="31">
        <v>0.67708333333333337</v>
      </c>
      <c r="C9394" s="46"/>
      <c r="D9394" s="29">
        <v>46120.677083333336</v>
      </c>
      <c r="E9394" s="15" t="str">
        <f>IF(AND($B$6=NB!$A$17,$B$8&gt;0),'Ersparnisberechnung Sommertarif'!$B$8*SLP!C9374,"")</f>
        <v/>
      </c>
    </row>
    <row r="9395" spans="1:5" x14ac:dyDescent="0.3">
      <c r="A9395" s="25">
        <v>46120</v>
      </c>
      <c r="B9395" s="31">
        <v>0.6875</v>
      </c>
      <c r="C9395" s="46"/>
      <c r="D9395" s="29">
        <v>46120.6875</v>
      </c>
      <c r="E9395" s="15" t="str">
        <f>IF(AND($B$6=NB!$A$17,$B$8&gt;0),'Ersparnisberechnung Sommertarif'!$B$8*SLP!C9375,"")</f>
        <v/>
      </c>
    </row>
    <row r="9396" spans="1:5" x14ac:dyDescent="0.3">
      <c r="A9396" s="25">
        <v>46120</v>
      </c>
      <c r="B9396" s="31">
        <v>0.69791666666666663</v>
      </c>
      <c r="C9396" s="46"/>
      <c r="D9396" s="29">
        <v>46120.697916666664</v>
      </c>
      <c r="E9396" s="15" t="str">
        <f>IF(AND($B$6=NB!$A$17,$B$8&gt;0),'Ersparnisberechnung Sommertarif'!$B$8*SLP!C9376,"")</f>
        <v/>
      </c>
    </row>
    <row r="9397" spans="1:5" x14ac:dyDescent="0.3">
      <c r="A9397" s="25">
        <v>46120</v>
      </c>
      <c r="B9397" s="31">
        <v>0.70833333333333337</v>
      </c>
      <c r="C9397" s="46"/>
      <c r="D9397" s="29">
        <v>46120.708333333336</v>
      </c>
      <c r="E9397" s="15" t="str">
        <f>IF(AND($B$6=NB!$A$17,$B$8&gt;0),'Ersparnisberechnung Sommertarif'!$B$8*SLP!C9377,"")</f>
        <v/>
      </c>
    </row>
    <row r="9398" spans="1:5" x14ac:dyDescent="0.3">
      <c r="A9398" s="25">
        <v>46120</v>
      </c>
      <c r="B9398" s="31">
        <v>0.71875</v>
      </c>
      <c r="C9398" s="46"/>
      <c r="D9398" s="29">
        <v>46120.71875</v>
      </c>
      <c r="E9398" s="15" t="str">
        <f>IF(AND($B$6=NB!$A$17,$B$8&gt;0),'Ersparnisberechnung Sommertarif'!$B$8*SLP!C9378,"")</f>
        <v/>
      </c>
    </row>
    <row r="9399" spans="1:5" x14ac:dyDescent="0.3">
      <c r="A9399" s="25">
        <v>46120</v>
      </c>
      <c r="B9399" s="31">
        <v>0.72916666666666663</v>
      </c>
      <c r="C9399" s="46"/>
      <c r="D9399" s="29">
        <v>46120.729166666664</v>
      </c>
      <c r="E9399" s="15" t="str">
        <f>IF(AND($B$6=NB!$A$17,$B$8&gt;0),'Ersparnisberechnung Sommertarif'!$B$8*SLP!C9379,"")</f>
        <v/>
      </c>
    </row>
    <row r="9400" spans="1:5" x14ac:dyDescent="0.3">
      <c r="A9400" s="25">
        <v>46120</v>
      </c>
      <c r="B9400" s="31">
        <v>0.73958333333333337</v>
      </c>
      <c r="C9400" s="46"/>
      <c r="D9400" s="29">
        <v>46120.739583333336</v>
      </c>
      <c r="E9400" s="15" t="str">
        <f>IF(AND($B$6=NB!$A$17,$B$8&gt;0),'Ersparnisberechnung Sommertarif'!$B$8*SLP!C9380,"")</f>
        <v/>
      </c>
    </row>
    <row r="9401" spans="1:5" x14ac:dyDescent="0.3">
      <c r="A9401" s="25">
        <v>46120</v>
      </c>
      <c r="B9401" s="31">
        <v>0.75</v>
      </c>
      <c r="C9401" s="46"/>
      <c r="D9401" s="29">
        <v>46120.75</v>
      </c>
      <c r="E9401" s="15" t="str">
        <f>IF(AND($B$6=NB!$A$17,$B$8&gt;0),'Ersparnisberechnung Sommertarif'!$B$8*SLP!C9381,"")</f>
        <v/>
      </c>
    </row>
    <row r="9402" spans="1:5" x14ac:dyDescent="0.3">
      <c r="A9402" s="25">
        <v>46120</v>
      </c>
      <c r="B9402" s="31">
        <v>0.76041666666666663</v>
      </c>
      <c r="C9402" s="46"/>
      <c r="D9402" s="29">
        <v>46120.760416666664</v>
      </c>
      <c r="E9402" s="15" t="str">
        <f>IF(AND($B$6=NB!$A$17,$B$8&gt;0),'Ersparnisberechnung Sommertarif'!$B$8*SLP!C9382,"")</f>
        <v/>
      </c>
    </row>
    <row r="9403" spans="1:5" x14ac:dyDescent="0.3">
      <c r="A9403" s="25">
        <v>46120</v>
      </c>
      <c r="B9403" s="31">
        <v>0.77083333333333337</v>
      </c>
      <c r="C9403" s="46"/>
      <c r="D9403" s="29">
        <v>46120.770833333336</v>
      </c>
      <c r="E9403" s="15" t="str">
        <f>IF(AND($B$6=NB!$A$17,$B$8&gt;0),'Ersparnisberechnung Sommertarif'!$B$8*SLP!C9383,"")</f>
        <v/>
      </c>
    </row>
    <row r="9404" spans="1:5" x14ac:dyDescent="0.3">
      <c r="A9404" s="25">
        <v>46120</v>
      </c>
      <c r="B9404" s="31">
        <v>0.78125</v>
      </c>
      <c r="C9404" s="46"/>
      <c r="D9404" s="29">
        <v>46120.78125</v>
      </c>
      <c r="E9404" s="15" t="str">
        <f>IF(AND($B$6=NB!$A$17,$B$8&gt;0),'Ersparnisberechnung Sommertarif'!$B$8*SLP!C9384,"")</f>
        <v/>
      </c>
    </row>
    <row r="9405" spans="1:5" x14ac:dyDescent="0.3">
      <c r="A9405" s="25">
        <v>46120</v>
      </c>
      <c r="B9405" s="31">
        <v>0.79166666666666663</v>
      </c>
      <c r="C9405" s="46"/>
      <c r="D9405" s="29">
        <v>46120.791666666664</v>
      </c>
      <c r="E9405" s="15" t="str">
        <f>IF(AND($B$6=NB!$A$17,$B$8&gt;0),'Ersparnisberechnung Sommertarif'!$B$8*SLP!C9385,"")</f>
        <v/>
      </c>
    </row>
    <row r="9406" spans="1:5" x14ac:dyDescent="0.3">
      <c r="A9406" s="25">
        <v>46120</v>
      </c>
      <c r="B9406" s="31">
        <v>0.80208333333333337</v>
      </c>
      <c r="C9406" s="46"/>
      <c r="D9406" s="29">
        <v>46120.802083333336</v>
      </c>
      <c r="E9406" s="15" t="str">
        <f>IF(AND($B$6=NB!$A$17,$B$8&gt;0),'Ersparnisberechnung Sommertarif'!$B$8*SLP!C9386,"")</f>
        <v/>
      </c>
    </row>
    <row r="9407" spans="1:5" x14ac:dyDescent="0.3">
      <c r="A9407" s="25">
        <v>46120</v>
      </c>
      <c r="B9407" s="31">
        <v>0.8125</v>
      </c>
      <c r="C9407" s="46"/>
      <c r="D9407" s="29">
        <v>46120.8125</v>
      </c>
      <c r="E9407" s="15" t="str">
        <f>IF(AND($B$6=NB!$A$17,$B$8&gt;0),'Ersparnisberechnung Sommertarif'!$B$8*SLP!C9387,"")</f>
        <v/>
      </c>
    </row>
    <row r="9408" spans="1:5" x14ac:dyDescent="0.3">
      <c r="A9408" s="25">
        <v>46120</v>
      </c>
      <c r="B9408" s="31">
        <v>0.82291666666666663</v>
      </c>
      <c r="C9408" s="46"/>
      <c r="D9408" s="29">
        <v>46120.822916666664</v>
      </c>
      <c r="E9408" s="15" t="str">
        <f>IF(AND($B$6=NB!$A$17,$B$8&gt;0),'Ersparnisberechnung Sommertarif'!$B$8*SLP!C9388,"")</f>
        <v/>
      </c>
    </row>
    <row r="9409" spans="1:5" x14ac:dyDescent="0.3">
      <c r="A9409" s="25">
        <v>46120</v>
      </c>
      <c r="B9409" s="31">
        <v>0.83333333333333337</v>
      </c>
      <c r="C9409" s="46"/>
      <c r="D9409" s="29">
        <v>46120.833333333336</v>
      </c>
      <c r="E9409" s="15" t="str">
        <f>IF(AND($B$6=NB!$A$17,$B$8&gt;0),'Ersparnisberechnung Sommertarif'!$B$8*SLP!C9389,"")</f>
        <v/>
      </c>
    </row>
    <row r="9410" spans="1:5" x14ac:dyDescent="0.3">
      <c r="A9410" s="25">
        <v>46120</v>
      </c>
      <c r="B9410" s="31">
        <v>0.84375</v>
      </c>
      <c r="C9410" s="46"/>
      <c r="D9410" s="29">
        <v>46120.84375</v>
      </c>
      <c r="E9410" s="15" t="str">
        <f>IF(AND($B$6=NB!$A$17,$B$8&gt;0),'Ersparnisberechnung Sommertarif'!$B$8*SLP!C9390,"")</f>
        <v/>
      </c>
    </row>
    <row r="9411" spans="1:5" x14ac:dyDescent="0.3">
      <c r="A9411" s="25">
        <v>46120</v>
      </c>
      <c r="B9411" s="31">
        <v>0.85416666666666663</v>
      </c>
      <c r="C9411" s="46"/>
      <c r="D9411" s="29">
        <v>46120.854166666664</v>
      </c>
      <c r="E9411" s="15" t="str">
        <f>IF(AND($B$6=NB!$A$17,$B$8&gt;0),'Ersparnisberechnung Sommertarif'!$B$8*SLP!C9391,"")</f>
        <v/>
      </c>
    </row>
    <row r="9412" spans="1:5" x14ac:dyDescent="0.3">
      <c r="A9412" s="25">
        <v>46120</v>
      </c>
      <c r="B9412" s="31">
        <v>0.86458333333333337</v>
      </c>
      <c r="C9412" s="46"/>
      <c r="D9412" s="29">
        <v>46120.864583333336</v>
      </c>
      <c r="E9412" s="15" t="str">
        <f>IF(AND($B$6=NB!$A$17,$B$8&gt;0),'Ersparnisberechnung Sommertarif'!$B$8*SLP!C9392,"")</f>
        <v/>
      </c>
    </row>
    <row r="9413" spans="1:5" x14ac:dyDescent="0.3">
      <c r="A9413" s="25">
        <v>46120</v>
      </c>
      <c r="B9413" s="31">
        <v>0.875</v>
      </c>
      <c r="C9413" s="46"/>
      <c r="D9413" s="29">
        <v>46120.875</v>
      </c>
      <c r="E9413" s="15" t="str">
        <f>IF(AND($B$6=NB!$A$17,$B$8&gt;0),'Ersparnisberechnung Sommertarif'!$B$8*SLP!C9393,"")</f>
        <v/>
      </c>
    </row>
    <row r="9414" spans="1:5" x14ac:dyDescent="0.3">
      <c r="A9414" s="25">
        <v>46120</v>
      </c>
      <c r="B9414" s="31">
        <v>0.88541666666666663</v>
      </c>
      <c r="C9414" s="46"/>
      <c r="D9414" s="29">
        <v>46120.885416666664</v>
      </c>
      <c r="E9414" s="15" t="str">
        <f>IF(AND($B$6=NB!$A$17,$B$8&gt;0),'Ersparnisberechnung Sommertarif'!$B$8*SLP!C9394,"")</f>
        <v/>
      </c>
    </row>
    <row r="9415" spans="1:5" x14ac:dyDescent="0.3">
      <c r="A9415" s="25">
        <v>46120</v>
      </c>
      <c r="B9415" s="31">
        <v>0.89583333333333337</v>
      </c>
      <c r="C9415" s="46"/>
      <c r="D9415" s="29">
        <v>46120.895833333336</v>
      </c>
      <c r="E9415" s="15" t="str">
        <f>IF(AND($B$6=NB!$A$17,$B$8&gt;0),'Ersparnisberechnung Sommertarif'!$B$8*SLP!C9395,"")</f>
        <v/>
      </c>
    </row>
    <row r="9416" spans="1:5" x14ac:dyDescent="0.3">
      <c r="A9416" s="25">
        <v>46120</v>
      </c>
      <c r="B9416" s="31">
        <v>0.90625</v>
      </c>
      <c r="C9416" s="46"/>
      <c r="D9416" s="29">
        <v>46120.90625</v>
      </c>
      <c r="E9416" s="15" t="str">
        <f>IF(AND($B$6=NB!$A$17,$B$8&gt;0),'Ersparnisberechnung Sommertarif'!$B$8*SLP!C9396,"")</f>
        <v/>
      </c>
    </row>
    <row r="9417" spans="1:5" x14ac:dyDescent="0.3">
      <c r="A9417" s="25">
        <v>46120</v>
      </c>
      <c r="B9417" s="31">
        <v>0.91666666666666663</v>
      </c>
      <c r="C9417" s="46"/>
      <c r="D9417" s="29">
        <v>46120.916666666664</v>
      </c>
      <c r="E9417" s="15" t="str">
        <f>IF(AND($B$6=NB!$A$17,$B$8&gt;0),'Ersparnisberechnung Sommertarif'!$B$8*SLP!C9397,"")</f>
        <v/>
      </c>
    </row>
    <row r="9418" spans="1:5" x14ac:dyDescent="0.3">
      <c r="A9418" s="25">
        <v>46120</v>
      </c>
      <c r="B9418" s="31">
        <v>0.92708333333333337</v>
      </c>
      <c r="C9418" s="46"/>
      <c r="D9418" s="29">
        <v>46120.927083333336</v>
      </c>
      <c r="E9418" s="15" t="str">
        <f>IF(AND($B$6=NB!$A$17,$B$8&gt;0),'Ersparnisberechnung Sommertarif'!$B$8*SLP!C9398,"")</f>
        <v/>
      </c>
    </row>
    <row r="9419" spans="1:5" x14ac:dyDescent="0.3">
      <c r="A9419" s="25">
        <v>46120</v>
      </c>
      <c r="B9419" s="31">
        <v>0.9375</v>
      </c>
      <c r="C9419" s="46"/>
      <c r="D9419" s="29">
        <v>46120.9375</v>
      </c>
      <c r="E9419" s="15" t="str">
        <f>IF(AND($B$6=NB!$A$17,$B$8&gt;0),'Ersparnisberechnung Sommertarif'!$B$8*SLP!C9399,"")</f>
        <v/>
      </c>
    </row>
    <row r="9420" spans="1:5" x14ac:dyDescent="0.3">
      <c r="A9420" s="25">
        <v>46120</v>
      </c>
      <c r="B9420" s="31">
        <v>0.94791666666666663</v>
      </c>
      <c r="C9420" s="46"/>
      <c r="D9420" s="29">
        <v>46120.947916666664</v>
      </c>
      <c r="E9420" s="15" t="str">
        <f>IF(AND($B$6=NB!$A$17,$B$8&gt;0),'Ersparnisberechnung Sommertarif'!$B$8*SLP!C9400,"")</f>
        <v/>
      </c>
    </row>
    <row r="9421" spans="1:5" x14ac:dyDescent="0.3">
      <c r="A9421" s="25">
        <v>46120</v>
      </c>
      <c r="B9421" s="31">
        <v>0.95833333333333337</v>
      </c>
      <c r="C9421" s="46"/>
      <c r="D9421" s="29">
        <v>46120.958333333336</v>
      </c>
      <c r="E9421" s="15" t="str">
        <f>IF(AND($B$6=NB!$A$17,$B$8&gt;0),'Ersparnisberechnung Sommertarif'!$B$8*SLP!C9401,"")</f>
        <v/>
      </c>
    </row>
    <row r="9422" spans="1:5" x14ac:dyDescent="0.3">
      <c r="A9422" s="25">
        <v>46120</v>
      </c>
      <c r="B9422" s="31">
        <v>0.96875</v>
      </c>
      <c r="C9422" s="46"/>
      <c r="D9422" s="29">
        <v>46120.96875</v>
      </c>
      <c r="E9422" s="15" t="str">
        <f>IF(AND($B$6=NB!$A$17,$B$8&gt;0),'Ersparnisberechnung Sommertarif'!$B$8*SLP!C9402,"")</f>
        <v/>
      </c>
    </row>
    <row r="9423" spans="1:5" x14ac:dyDescent="0.3">
      <c r="A9423" s="25">
        <v>46120</v>
      </c>
      <c r="B9423" s="31">
        <v>0.97916666666666663</v>
      </c>
      <c r="C9423" s="46"/>
      <c r="D9423" s="29">
        <v>46120.979166666664</v>
      </c>
      <c r="E9423" s="15" t="str">
        <f>IF(AND($B$6=NB!$A$17,$B$8&gt;0),'Ersparnisberechnung Sommertarif'!$B$8*SLP!C9403,"")</f>
        <v/>
      </c>
    </row>
    <row r="9424" spans="1:5" x14ac:dyDescent="0.3">
      <c r="A9424" s="25">
        <v>46120</v>
      </c>
      <c r="B9424" s="31">
        <v>0.98958333333333337</v>
      </c>
      <c r="C9424" s="46"/>
      <c r="D9424" s="29">
        <v>46120.989583333336</v>
      </c>
      <c r="E9424" s="15" t="str">
        <f>IF(AND($B$6=NB!$A$17,$B$8&gt;0),'Ersparnisberechnung Sommertarif'!$B$8*SLP!C9404,"")</f>
        <v/>
      </c>
    </row>
    <row r="9425" spans="1:5" x14ac:dyDescent="0.3">
      <c r="A9425" s="25">
        <v>46121</v>
      </c>
      <c r="B9425" s="31">
        <v>0</v>
      </c>
      <c r="C9425" s="46"/>
      <c r="D9425" s="29">
        <v>46121</v>
      </c>
      <c r="E9425" s="15" t="str">
        <f>IF(AND($B$6=NB!$A$17,$B$8&gt;0),'Ersparnisberechnung Sommertarif'!$B$8*SLP!C9405,"")</f>
        <v/>
      </c>
    </row>
    <row r="9426" spans="1:5" x14ac:dyDescent="0.3">
      <c r="A9426" s="25">
        <v>46121</v>
      </c>
      <c r="B9426" s="31">
        <v>1.0416666666666666E-2</v>
      </c>
      <c r="C9426" s="46"/>
      <c r="D9426" s="29">
        <v>46121.010416666664</v>
      </c>
      <c r="E9426" s="15" t="str">
        <f>IF(AND($B$6=NB!$A$17,$B$8&gt;0),'Ersparnisberechnung Sommertarif'!$B$8*SLP!C9406,"")</f>
        <v/>
      </c>
    </row>
    <row r="9427" spans="1:5" x14ac:dyDescent="0.3">
      <c r="A9427" s="25">
        <v>46121</v>
      </c>
      <c r="B9427" s="31">
        <v>2.0833333333333332E-2</v>
      </c>
      <c r="C9427" s="46"/>
      <c r="D9427" s="29">
        <v>46121.020833333336</v>
      </c>
      <c r="E9427" s="15" t="str">
        <f>IF(AND($B$6=NB!$A$17,$B$8&gt;0),'Ersparnisberechnung Sommertarif'!$B$8*SLP!C9407,"")</f>
        <v/>
      </c>
    </row>
    <row r="9428" spans="1:5" x14ac:dyDescent="0.3">
      <c r="A9428" s="25">
        <v>46121</v>
      </c>
      <c r="B9428" s="31">
        <v>3.125E-2</v>
      </c>
      <c r="C9428" s="46"/>
      <c r="D9428" s="29">
        <v>46121.03125</v>
      </c>
      <c r="E9428" s="15" t="str">
        <f>IF(AND($B$6=NB!$A$17,$B$8&gt;0),'Ersparnisberechnung Sommertarif'!$B$8*SLP!C9408,"")</f>
        <v/>
      </c>
    </row>
    <row r="9429" spans="1:5" x14ac:dyDescent="0.3">
      <c r="A9429" s="25">
        <v>46121</v>
      </c>
      <c r="B9429" s="31">
        <v>4.1666666666666664E-2</v>
      </c>
      <c r="C9429" s="46"/>
      <c r="D9429" s="29">
        <v>46121.041666666664</v>
      </c>
      <c r="E9429" s="15" t="str">
        <f>IF(AND($B$6=NB!$A$17,$B$8&gt;0),'Ersparnisberechnung Sommertarif'!$B$8*SLP!C9409,"")</f>
        <v/>
      </c>
    </row>
    <row r="9430" spans="1:5" x14ac:dyDescent="0.3">
      <c r="A9430" s="25">
        <v>46121</v>
      </c>
      <c r="B9430" s="31">
        <v>5.2083333333333336E-2</v>
      </c>
      <c r="C9430" s="46"/>
      <c r="D9430" s="29">
        <v>46121.052083333336</v>
      </c>
      <c r="E9430" s="15" t="str">
        <f>IF(AND($B$6=NB!$A$17,$B$8&gt;0),'Ersparnisberechnung Sommertarif'!$B$8*SLP!C9410,"")</f>
        <v/>
      </c>
    </row>
    <row r="9431" spans="1:5" x14ac:dyDescent="0.3">
      <c r="A9431" s="25">
        <v>46121</v>
      </c>
      <c r="B9431" s="31">
        <v>6.25E-2</v>
      </c>
      <c r="C9431" s="46"/>
      <c r="D9431" s="29">
        <v>46121.0625</v>
      </c>
      <c r="E9431" s="15" t="str">
        <f>IF(AND($B$6=NB!$A$17,$B$8&gt;0),'Ersparnisberechnung Sommertarif'!$B$8*SLP!C9411,"")</f>
        <v/>
      </c>
    </row>
    <row r="9432" spans="1:5" x14ac:dyDescent="0.3">
      <c r="A9432" s="25">
        <v>46121</v>
      </c>
      <c r="B9432" s="31">
        <v>7.2916666666666671E-2</v>
      </c>
      <c r="C9432" s="46"/>
      <c r="D9432" s="29">
        <v>46121.072916666664</v>
      </c>
      <c r="E9432" s="15" t="str">
        <f>IF(AND($B$6=NB!$A$17,$B$8&gt;0),'Ersparnisberechnung Sommertarif'!$B$8*SLP!C9412,"")</f>
        <v/>
      </c>
    </row>
    <row r="9433" spans="1:5" x14ac:dyDescent="0.3">
      <c r="A9433" s="25">
        <v>46121</v>
      </c>
      <c r="B9433" s="31">
        <v>8.3333333333333329E-2</v>
      </c>
      <c r="C9433" s="46"/>
      <c r="D9433" s="29">
        <v>46121.083333333336</v>
      </c>
      <c r="E9433" s="15" t="str">
        <f>IF(AND($B$6=NB!$A$17,$B$8&gt;0),'Ersparnisberechnung Sommertarif'!$B$8*SLP!C9413,"")</f>
        <v/>
      </c>
    </row>
    <row r="9434" spans="1:5" x14ac:dyDescent="0.3">
      <c r="A9434" s="25">
        <v>46121</v>
      </c>
      <c r="B9434" s="31">
        <v>9.375E-2</v>
      </c>
      <c r="C9434" s="46"/>
      <c r="D9434" s="29">
        <v>46121.09375</v>
      </c>
      <c r="E9434" s="15" t="str">
        <f>IF(AND($B$6=NB!$A$17,$B$8&gt;0),'Ersparnisberechnung Sommertarif'!$B$8*SLP!C9414,"")</f>
        <v/>
      </c>
    </row>
    <row r="9435" spans="1:5" x14ac:dyDescent="0.3">
      <c r="A9435" s="25">
        <v>46121</v>
      </c>
      <c r="B9435" s="31">
        <v>0.10416666666666667</v>
      </c>
      <c r="C9435" s="46"/>
      <c r="D9435" s="29">
        <v>46121.104166666664</v>
      </c>
      <c r="E9435" s="15" t="str">
        <f>IF(AND($B$6=NB!$A$17,$B$8&gt;0),'Ersparnisberechnung Sommertarif'!$B$8*SLP!C9415,"")</f>
        <v/>
      </c>
    </row>
    <row r="9436" spans="1:5" x14ac:dyDescent="0.3">
      <c r="A9436" s="25">
        <v>46121</v>
      </c>
      <c r="B9436" s="31">
        <v>0.11458333333333333</v>
      </c>
      <c r="C9436" s="46"/>
      <c r="D9436" s="29">
        <v>46121.114583333336</v>
      </c>
      <c r="E9436" s="15" t="str">
        <f>IF(AND($B$6=NB!$A$17,$B$8&gt;0),'Ersparnisberechnung Sommertarif'!$B$8*SLP!C9416,"")</f>
        <v/>
      </c>
    </row>
    <row r="9437" spans="1:5" x14ac:dyDescent="0.3">
      <c r="A9437" s="25">
        <v>46121</v>
      </c>
      <c r="B9437" s="31">
        <v>0.125</v>
      </c>
      <c r="C9437" s="46"/>
      <c r="D9437" s="29">
        <v>46121.125</v>
      </c>
      <c r="E9437" s="15" t="str">
        <f>IF(AND($B$6=NB!$A$17,$B$8&gt;0),'Ersparnisberechnung Sommertarif'!$B$8*SLP!C9417,"")</f>
        <v/>
      </c>
    </row>
    <row r="9438" spans="1:5" x14ac:dyDescent="0.3">
      <c r="A9438" s="25">
        <v>46121</v>
      </c>
      <c r="B9438" s="31">
        <v>0.13541666666666666</v>
      </c>
      <c r="C9438" s="46"/>
      <c r="D9438" s="29">
        <v>46121.135416666664</v>
      </c>
      <c r="E9438" s="15" t="str">
        <f>IF(AND($B$6=NB!$A$17,$B$8&gt;0),'Ersparnisberechnung Sommertarif'!$B$8*SLP!C9418,"")</f>
        <v/>
      </c>
    </row>
    <row r="9439" spans="1:5" x14ac:dyDescent="0.3">
      <c r="A9439" s="25">
        <v>46121</v>
      </c>
      <c r="B9439" s="31">
        <v>0.14583333333333334</v>
      </c>
      <c r="C9439" s="46"/>
      <c r="D9439" s="29">
        <v>46121.145833333336</v>
      </c>
      <c r="E9439" s="15" t="str">
        <f>IF(AND($B$6=NB!$A$17,$B$8&gt;0),'Ersparnisberechnung Sommertarif'!$B$8*SLP!C9419,"")</f>
        <v/>
      </c>
    </row>
    <row r="9440" spans="1:5" x14ac:dyDescent="0.3">
      <c r="A9440" s="25">
        <v>46121</v>
      </c>
      <c r="B9440" s="31">
        <v>0.15625</v>
      </c>
      <c r="C9440" s="46"/>
      <c r="D9440" s="29">
        <v>46121.15625</v>
      </c>
      <c r="E9440" s="15" t="str">
        <f>IF(AND($B$6=NB!$A$17,$B$8&gt;0),'Ersparnisberechnung Sommertarif'!$B$8*SLP!C9420,"")</f>
        <v/>
      </c>
    </row>
    <row r="9441" spans="1:5" x14ac:dyDescent="0.3">
      <c r="A9441" s="25">
        <v>46121</v>
      </c>
      <c r="B9441" s="31">
        <v>0.16666666666666666</v>
      </c>
      <c r="C9441" s="46"/>
      <c r="D9441" s="29">
        <v>46121.166666666664</v>
      </c>
      <c r="E9441" s="15" t="str">
        <f>IF(AND($B$6=NB!$A$17,$B$8&gt;0),'Ersparnisberechnung Sommertarif'!$B$8*SLP!C9421,"")</f>
        <v/>
      </c>
    </row>
    <row r="9442" spans="1:5" x14ac:dyDescent="0.3">
      <c r="A9442" s="25">
        <v>46121</v>
      </c>
      <c r="B9442" s="31">
        <v>0.17708333333333334</v>
      </c>
      <c r="C9442" s="46"/>
      <c r="D9442" s="29">
        <v>46121.177083333336</v>
      </c>
      <c r="E9442" s="15" t="str">
        <f>IF(AND($B$6=NB!$A$17,$B$8&gt;0),'Ersparnisberechnung Sommertarif'!$B$8*SLP!C9422,"")</f>
        <v/>
      </c>
    </row>
    <row r="9443" spans="1:5" x14ac:dyDescent="0.3">
      <c r="A9443" s="25">
        <v>46121</v>
      </c>
      <c r="B9443" s="31">
        <v>0.1875</v>
      </c>
      <c r="C9443" s="46"/>
      <c r="D9443" s="29">
        <v>46121.1875</v>
      </c>
      <c r="E9443" s="15" t="str">
        <f>IF(AND($B$6=NB!$A$17,$B$8&gt;0),'Ersparnisberechnung Sommertarif'!$B$8*SLP!C9423,"")</f>
        <v/>
      </c>
    </row>
    <row r="9444" spans="1:5" x14ac:dyDescent="0.3">
      <c r="A9444" s="25">
        <v>46121</v>
      </c>
      <c r="B9444" s="31">
        <v>0.19791666666666666</v>
      </c>
      <c r="C9444" s="46"/>
      <c r="D9444" s="29">
        <v>46121.197916666664</v>
      </c>
      <c r="E9444" s="15" t="str">
        <f>IF(AND($B$6=NB!$A$17,$B$8&gt;0),'Ersparnisberechnung Sommertarif'!$B$8*SLP!C9424,"")</f>
        <v/>
      </c>
    </row>
    <row r="9445" spans="1:5" x14ac:dyDescent="0.3">
      <c r="A9445" s="25">
        <v>46121</v>
      </c>
      <c r="B9445" s="31">
        <v>0.20833333333333334</v>
      </c>
      <c r="C9445" s="46"/>
      <c r="D9445" s="29">
        <v>46121.208333333336</v>
      </c>
      <c r="E9445" s="15" t="str">
        <f>IF(AND($B$6=NB!$A$17,$B$8&gt;0),'Ersparnisberechnung Sommertarif'!$B$8*SLP!C9425,"")</f>
        <v/>
      </c>
    </row>
    <row r="9446" spans="1:5" x14ac:dyDescent="0.3">
      <c r="A9446" s="25">
        <v>46121</v>
      </c>
      <c r="B9446" s="31">
        <v>0.21875</v>
      </c>
      <c r="C9446" s="46"/>
      <c r="D9446" s="29">
        <v>46121.21875</v>
      </c>
      <c r="E9446" s="15" t="str">
        <f>IF(AND($B$6=NB!$A$17,$B$8&gt;0),'Ersparnisberechnung Sommertarif'!$B$8*SLP!C9426,"")</f>
        <v/>
      </c>
    </row>
    <row r="9447" spans="1:5" x14ac:dyDescent="0.3">
      <c r="A9447" s="25">
        <v>46121</v>
      </c>
      <c r="B9447" s="31">
        <v>0.22916666666666666</v>
      </c>
      <c r="C9447" s="46"/>
      <c r="D9447" s="29">
        <v>46121.229166666664</v>
      </c>
      <c r="E9447" s="15" t="str">
        <f>IF(AND($B$6=NB!$A$17,$B$8&gt;0),'Ersparnisberechnung Sommertarif'!$B$8*SLP!C9427,"")</f>
        <v/>
      </c>
    </row>
    <row r="9448" spans="1:5" x14ac:dyDescent="0.3">
      <c r="A9448" s="25">
        <v>46121</v>
      </c>
      <c r="B9448" s="31">
        <v>0.23958333333333334</v>
      </c>
      <c r="C9448" s="46"/>
      <c r="D9448" s="29">
        <v>46121.239583333336</v>
      </c>
      <c r="E9448" s="15" t="str">
        <f>IF(AND($B$6=NB!$A$17,$B$8&gt;0),'Ersparnisberechnung Sommertarif'!$B$8*SLP!C9428,"")</f>
        <v/>
      </c>
    </row>
    <row r="9449" spans="1:5" x14ac:dyDescent="0.3">
      <c r="A9449" s="25">
        <v>46121</v>
      </c>
      <c r="B9449" s="31">
        <v>0.25</v>
      </c>
      <c r="C9449" s="46"/>
      <c r="D9449" s="29">
        <v>46121.25</v>
      </c>
      <c r="E9449" s="15" t="str">
        <f>IF(AND($B$6=NB!$A$17,$B$8&gt;0),'Ersparnisberechnung Sommertarif'!$B$8*SLP!C9429,"")</f>
        <v/>
      </c>
    </row>
    <row r="9450" spans="1:5" x14ac:dyDescent="0.3">
      <c r="A9450" s="25">
        <v>46121</v>
      </c>
      <c r="B9450" s="31">
        <v>0.26041666666666669</v>
      </c>
      <c r="C9450" s="46"/>
      <c r="D9450" s="29">
        <v>46121.260416666664</v>
      </c>
      <c r="E9450" s="15" t="str">
        <f>IF(AND($B$6=NB!$A$17,$B$8&gt;0),'Ersparnisberechnung Sommertarif'!$B$8*SLP!C9430,"")</f>
        <v/>
      </c>
    </row>
    <row r="9451" spans="1:5" x14ac:dyDescent="0.3">
      <c r="A9451" s="25">
        <v>46121</v>
      </c>
      <c r="B9451" s="31">
        <v>0.27083333333333331</v>
      </c>
      <c r="C9451" s="46"/>
      <c r="D9451" s="29">
        <v>46121.270833333336</v>
      </c>
      <c r="E9451" s="15" t="str">
        <f>IF(AND($B$6=NB!$A$17,$B$8&gt;0),'Ersparnisberechnung Sommertarif'!$B$8*SLP!C9431,"")</f>
        <v/>
      </c>
    </row>
    <row r="9452" spans="1:5" x14ac:dyDescent="0.3">
      <c r="A9452" s="25">
        <v>46121</v>
      </c>
      <c r="B9452" s="31">
        <v>0.28125</v>
      </c>
      <c r="C9452" s="46"/>
      <c r="D9452" s="29">
        <v>46121.28125</v>
      </c>
      <c r="E9452" s="15" t="str">
        <f>IF(AND($B$6=NB!$A$17,$B$8&gt;0),'Ersparnisberechnung Sommertarif'!$B$8*SLP!C9432,"")</f>
        <v/>
      </c>
    </row>
    <row r="9453" spans="1:5" x14ac:dyDescent="0.3">
      <c r="A9453" s="25">
        <v>46121</v>
      </c>
      <c r="B9453" s="31">
        <v>0.29166666666666669</v>
      </c>
      <c r="C9453" s="46"/>
      <c r="D9453" s="29">
        <v>46121.291666666664</v>
      </c>
      <c r="E9453" s="15" t="str">
        <f>IF(AND($B$6=NB!$A$17,$B$8&gt;0),'Ersparnisberechnung Sommertarif'!$B$8*SLP!C9433,"")</f>
        <v/>
      </c>
    </row>
    <row r="9454" spans="1:5" x14ac:dyDescent="0.3">
      <c r="A9454" s="25">
        <v>46121</v>
      </c>
      <c r="B9454" s="31">
        <v>0.30208333333333331</v>
      </c>
      <c r="C9454" s="46"/>
      <c r="D9454" s="29">
        <v>46121.302083333336</v>
      </c>
      <c r="E9454" s="15" t="str">
        <f>IF(AND($B$6=NB!$A$17,$B$8&gt;0),'Ersparnisberechnung Sommertarif'!$B$8*SLP!C9434,"")</f>
        <v/>
      </c>
    </row>
    <row r="9455" spans="1:5" x14ac:dyDescent="0.3">
      <c r="A9455" s="25">
        <v>46121</v>
      </c>
      <c r="B9455" s="31">
        <v>0.3125</v>
      </c>
      <c r="C9455" s="46"/>
      <c r="D9455" s="29">
        <v>46121.3125</v>
      </c>
      <c r="E9455" s="15" t="str">
        <f>IF(AND($B$6=NB!$A$17,$B$8&gt;0),'Ersparnisberechnung Sommertarif'!$B$8*SLP!C9435,"")</f>
        <v/>
      </c>
    </row>
    <row r="9456" spans="1:5" x14ac:dyDescent="0.3">
      <c r="A9456" s="25">
        <v>46121</v>
      </c>
      <c r="B9456" s="31">
        <v>0.32291666666666669</v>
      </c>
      <c r="C9456" s="46"/>
      <c r="D9456" s="29">
        <v>46121.322916666664</v>
      </c>
      <c r="E9456" s="15" t="str">
        <f>IF(AND($B$6=NB!$A$17,$B$8&gt;0),'Ersparnisberechnung Sommertarif'!$B$8*SLP!C9436,"")</f>
        <v/>
      </c>
    </row>
    <row r="9457" spans="1:5" x14ac:dyDescent="0.3">
      <c r="A9457" s="25">
        <v>46121</v>
      </c>
      <c r="B9457" s="31">
        <v>0.33333333333333331</v>
      </c>
      <c r="C9457" s="46"/>
      <c r="D9457" s="29">
        <v>46121.333333333336</v>
      </c>
      <c r="E9457" s="15" t="str">
        <f>IF(AND($B$6=NB!$A$17,$B$8&gt;0),'Ersparnisberechnung Sommertarif'!$B$8*SLP!C9437,"")</f>
        <v/>
      </c>
    </row>
    <row r="9458" spans="1:5" x14ac:dyDescent="0.3">
      <c r="A9458" s="25">
        <v>46121</v>
      </c>
      <c r="B9458" s="31">
        <v>0.34375</v>
      </c>
      <c r="C9458" s="46"/>
      <c r="D9458" s="29">
        <v>46121.34375</v>
      </c>
      <c r="E9458" s="15" t="str">
        <f>IF(AND($B$6=NB!$A$17,$B$8&gt;0),'Ersparnisberechnung Sommertarif'!$B$8*SLP!C9438,"")</f>
        <v/>
      </c>
    </row>
    <row r="9459" spans="1:5" x14ac:dyDescent="0.3">
      <c r="A9459" s="25">
        <v>46121</v>
      </c>
      <c r="B9459" s="31">
        <v>0.35416666666666669</v>
      </c>
      <c r="C9459" s="46"/>
      <c r="D9459" s="29">
        <v>46121.354166666664</v>
      </c>
      <c r="E9459" s="15" t="str">
        <f>IF(AND($B$6=NB!$A$17,$B$8&gt;0),'Ersparnisberechnung Sommertarif'!$B$8*SLP!C9439,"")</f>
        <v/>
      </c>
    </row>
    <row r="9460" spans="1:5" x14ac:dyDescent="0.3">
      <c r="A9460" s="25">
        <v>46121</v>
      </c>
      <c r="B9460" s="31">
        <v>0.36458333333333331</v>
      </c>
      <c r="C9460" s="46"/>
      <c r="D9460" s="29">
        <v>46121.364583333336</v>
      </c>
      <c r="E9460" s="15" t="str">
        <f>IF(AND($B$6=NB!$A$17,$B$8&gt;0),'Ersparnisberechnung Sommertarif'!$B$8*SLP!C9440,"")</f>
        <v/>
      </c>
    </row>
    <row r="9461" spans="1:5" x14ac:dyDescent="0.3">
      <c r="A9461" s="25">
        <v>46121</v>
      </c>
      <c r="B9461" s="31">
        <v>0.375</v>
      </c>
      <c r="C9461" s="46"/>
      <c r="D9461" s="29">
        <v>46121.375</v>
      </c>
      <c r="E9461" s="15" t="str">
        <f>IF(AND($B$6=NB!$A$17,$B$8&gt;0),'Ersparnisberechnung Sommertarif'!$B$8*SLP!C9441,"")</f>
        <v/>
      </c>
    </row>
    <row r="9462" spans="1:5" x14ac:dyDescent="0.3">
      <c r="A9462" s="25">
        <v>46121</v>
      </c>
      <c r="B9462" s="31">
        <v>0.38541666666666669</v>
      </c>
      <c r="C9462" s="46"/>
      <c r="D9462" s="29">
        <v>46121.385416666664</v>
      </c>
      <c r="E9462" s="15" t="str">
        <f>IF(AND($B$6=NB!$A$17,$B$8&gt;0),'Ersparnisberechnung Sommertarif'!$B$8*SLP!C9442,"")</f>
        <v/>
      </c>
    </row>
    <row r="9463" spans="1:5" x14ac:dyDescent="0.3">
      <c r="A9463" s="25">
        <v>46121</v>
      </c>
      <c r="B9463" s="31">
        <v>0.39583333333333331</v>
      </c>
      <c r="C9463" s="46"/>
      <c r="D9463" s="29">
        <v>46121.395833333336</v>
      </c>
      <c r="E9463" s="15" t="str">
        <f>IF(AND($B$6=NB!$A$17,$B$8&gt;0),'Ersparnisberechnung Sommertarif'!$B$8*SLP!C9443,"")</f>
        <v/>
      </c>
    </row>
    <row r="9464" spans="1:5" x14ac:dyDescent="0.3">
      <c r="A9464" s="25">
        <v>46121</v>
      </c>
      <c r="B9464" s="31">
        <v>0.40625</v>
      </c>
      <c r="C9464" s="46"/>
      <c r="D9464" s="29">
        <v>46121.40625</v>
      </c>
      <c r="E9464" s="15" t="str">
        <f>IF(AND($B$6=NB!$A$17,$B$8&gt;0),'Ersparnisberechnung Sommertarif'!$B$8*SLP!C9444,"")</f>
        <v/>
      </c>
    </row>
    <row r="9465" spans="1:5" x14ac:dyDescent="0.3">
      <c r="A9465" s="25">
        <v>46121</v>
      </c>
      <c r="B9465" s="31">
        <v>0.41666666666666669</v>
      </c>
      <c r="C9465" s="46"/>
      <c r="D9465" s="29">
        <v>46121.416666666664</v>
      </c>
      <c r="E9465" s="15" t="str">
        <f>IF(AND($B$6=NB!$A$17,$B$8&gt;0),'Ersparnisberechnung Sommertarif'!$B$8*SLP!C9445,"")</f>
        <v/>
      </c>
    </row>
    <row r="9466" spans="1:5" x14ac:dyDescent="0.3">
      <c r="A9466" s="25">
        <v>46121</v>
      </c>
      <c r="B9466" s="31">
        <v>0.42708333333333331</v>
      </c>
      <c r="C9466" s="46"/>
      <c r="D9466" s="29">
        <v>46121.427083333336</v>
      </c>
      <c r="E9466" s="15" t="str">
        <f>IF(AND($B$6=NB!$A$17,$B$8&gt;0),'Ersparnisberechnung Sommertarif'!$B$8*SLP!C9446,"")</f>
        <v/>
      </c>
    </row>
    <row r="9467" spans="1:5" x14ac:dyDescent="0.3">
      <c r="A9467" s="25">
        <v>46121</v>
      </c>
      <c r="B9467" s="31">
        <v>0.4375</v>
      </c>
      <c r="C9467" s="46"/>
      <c r="D9467" s="29">
        <v>46121.4375</v>
      </c>
      <c r="E9467" s="15" t="str">
        <f>IF(AND($B$6=NB!$A$17,$B$8&gt;0),'Ersparnisberechnung Sommertarif'!$B$8*SLP!C9447,"")</f>
        <v/>
      </c>
    </row>
    <row r="9468" spans="1:5" x14ac:dyDescent="0.3">
      <c r="A9468" s="25">
        <v>46121</v>
      </c>
      <c r="B9468" s="31">
        <v>0.44791666666666669</v>
      </c>
      <c r="C9468" s="46"/>
      <c r="D9468" s="29">
        <v>46121.447916666664</v>
      </c>
      <c r="E9468" s="15" t="str">
        <f>IF(AND($B$6=NB!$A$17,$B$8&gt;0),'Ersparnisberechnung Sommertarif'!$B$8*SLP!C9448,"")</f>
        <v/>
      </c>
    </row>
    <row r="9469" spans="1:5" x14ac:dyDescent="0.3">
      <c r="A9469" s="25">
        <v>46121</v>
      </c>
      <c r="B9469" s="31">
        <v>0.45833333333333331</v>
      </c>
      <c r="C9469" s="46"/>
      <c r="D9469" s="29">
        <v>46121.458333333336</v>
      </c>
      <c r="E9469" s="15" t="str">
        <f>IF(AND($B$6=NB!$A$17,$B$8&gt;0),'Ersparnisberechnung Sommertarif'!$B$8*SLP!C9449,"")</f>
        <v/>
      </c>
    </row>
    <row r="9470" spans="1:5" x14ac:dyDescent="0.3">
      <c r="A9470" s="25">
        <v>46121</v>
      </c>
      <c r="B9470" s="31">
        <v>0.46875</v>
      </c>
      <c r="C9470" s="46"/>
      <c r="D9470" s="29">
        <v>46121.46875</v>
      </c>
      <c r="E9470" s="15" t="str">
        <f>IF(AND($B$6=NB!$A$17,$B$8&gt;0),'Ersparnisberechnung Sommertarif'!$B$8*SLP!C9450,"")</f>
        <v/>
      </c>
    </row>
    <row r="9471" spans="1:5" x14ac:dyDescent="0.3">
      <c r="A9471" s="25">
        <v>46121</v>
      </c>
      <c r="B9471" s="31">
        <v>0.47916666666666669</v>
      </c>
      <c r="C9471" s="46"/>
      <c r="D9471" s="29">
        <v>46121.479166666664</v>
      </c>
      <c r="E9471" s="15" t="str">
        <f>IF(AND($B$6=NB!$A$17,$B$8&gt;0),'Ersparnisberechnung Sommertarif'!$B$8*SLP!C9451,"")</f>
        <v/>
      </c>
    </row>
    <row r="9472" spans="1:5" x14ac:dyDescent="0.3">
      <c r="A9472" s="25">
        <v>46121</v>
      </c>
      <c r="B9472" s="31">
        <v>0.48958333333333331</v>
      </c>
      <c r="C9472" s="46"/>
      <c r="D9472" s="29">
        <v>46121.489583333336</v>
      </c>
      <c r="E9472" s="15" t="str">
        <f>IF(AND($B$6=NB!$A$17,$B$8&gt;0),'Ersparnisberechnung Sommertarif'!$B$8*SLP!C9452,"")</f>
        <v/>
      </c>
    </row>
    <row r="9473" spans="1:5" x14ac:dyDescent="0.3">
      <c r="A9473" s="25">
        <v>46121</v>
      </c>
      <c r="B9473" s="31">
        <v>0.5</v>
      </c>
      <c r="C9473" s="46"/>
      <c r="D9473" s="29">
        <v>46121.5</v>
      </c>
      <c r="E9473" s="15" t="str">
        <f>IF(AND($B$6=NB!$A$17,$B$8&gt;0),'Ersparnisberechnung Sommertarif'!$B$8*SLP!C9453,"")</f>
        <v/>
      </c>
    </row>
    <row r="9474" spans="1:5" x14ac:dyDescent="0.3">
      <c r="A9474" s="25">
        <v>46121</v>
      </c>
      <c r="B9474" s="31">
        <v>0.51041666666666663</v>
      </c>
      <c r="C9474" s="46"/>
      <c r="D9474" s="29">
        <v>46121.510416666664</v>
      </c>
      <c r="E9474" s="15" t="str">
        <f>IF(AND($B$6=NB!$A$17,$B$8&gt;0),'Ersparnisberechnung Sommertarif'!$B$8*SLP!C9454,"")</f>
        <v/>
      </c>
    </row>
    <row r="9475" spans="1:5" x14ac:dyDescent="0.3">
      <c r="A9475" s="25">
        <v>46121</v>
      </c>
      <c r="B9475" s="31">
        <v>0.52083333333333337</v>
      </c>
      <c r="C9475" s="46"/>
      <c r="D9475" s="29">
        <v>46121.520833333336</v>
      </c>
      <c r="E9475" s="15" t="str">
        <f>IF(AND($B$6=NB!$A$17,$B$8&gt;0),'Ersparnisberechnung Sommertarif'!$B$8*SLP!C9455,"")</f>
        <v/>
      </c>
    </row>
    <row r="9476" spans="1:5" x14ac:dyDescent="0.3">
      <c r="A9476" s="25">
        <v>46121</v>
      </c>
      <c r="B9476" s="31">
        <v>0.53125</v>
      </c>
      <c r="C9476" s="46"/>
      <c r="D9476" s="29">
        <v>46121.53125</v>
      </c>
      <c r="E9476" s="15" t="str">
        <f>IF(AND($B$6=NB!$A$17,$B$8&gt;0),'Ersparnisberechnung Sommertarif'!$B$8*SLP!C9456,"")</f>
        <v/>
      </c>
    </row>
    <row r="9477" spans="1:5" x14ac:dyDescent="0.3">
      <c r="A9477" s="25">
        <v>46121</v>
      </c>
      <c r="B9477" s="31">
        <v>0.54166666666666663</v>
      </c>
      <c r="C9477" s="46"/>
      <c r="D9477" s="29">
        <v>46121.541666666664</v>
      </c>
      <c r="E9477" s="15" t="str">
        <f>IF(AND($B$6=NB!$A$17,$B$8&gt;0),'Ersparnisberechnung Sommertarif'!$B$8*SLP!C9457,"")</f>
        <v/>
      </c>
    </row>
    <row r="9478" spans="1:5" x14ac:dyDescent="0.3">
      <c r="A9478" s="25">
        <v>46121</v>
      </c>
      <c r="B9478" s="31">
        <v>0.55208333333333337</v>
      </c>
      <c r="C9478" s="46"/>
      <c r="D9478" s="29">
        <v>46121.552083333336</v>
      </c>
      <c r="E9478" s="15" t="str">
        <f>IF(AND($B$6=NB!$A$17,$B$8&gt;0),'Ersparnisberechnung Sommertarif'!$B$8*SLP!C9458,"")</f>
        <v/>
      </c>
    </row>
    <row r="9479" spans="1:5" x14ac:dyDescent="0.3">
      <c r="A9479" s="25">
        <v>46121</v>
      </c>
      <c r="B9479" s="31">
        <v>0.5625</v>
      </c>
      <c r="C9479" s="46"/>
      <c r="D9479" s="29">
        <v>46121.5625</v>
      </c>
      <c r="E9479" s="15" t="str">
        <f>IF(AND($B$6=NB!$A$17,$B$8&gt;0),'Ersparnisberechnung Sommertarif'!$B$8*SLP!C9459,"")</f>
        <v/>
      </c>
    </row>
    <row r="9480" spans="1:5" x14ac:dyDescent="0.3">
      <c r="A9480" s="25">
        <v>46121</v>
      </c>
      <c r="B9480" s="31">
        <v>0.57291666666666663</v>
      </c>
      <c r="C9480" s="46"/>
      <c r="D9480" s="29">
        <v>46121.572916666664</v>
      </c>
      <c r="E9480" s="15" t="str">
        <f>IF(AND($B$6=NB!$A$17,$B$8&gt;0),'Ersparnisberechnung Sommertarif'!$B$8*SLP!C9460,"")</f>
        <v/>
      </c>
    </row>
    <row r="9481" spans="1:5" x14ac:dyDescent="0.3">
      <c r="A9481" s="25">
        <v>46121</v>
      </c>
      <c r="B9481" s="31">
        <v>0.58333333333333337</v>
      </c>
      <c r="C9481" s="46"/>
      <c r="D9481" s="29">
        <v>46121.583333333336</v>
      </c>
      <c r="E9481" s="15" t="str">
        <f>IF(AND($B$6=NB!$A$17,$B$8&gt;0),'Ersparnisberechnung Sommertarif'!$B$8*SLP!C9461,"")</f>
        <v/>
      </c>
    </row>
    <row r="9482" spans="1:5" x14ac:dyDescent="0.3">
      <c r="A9482" s="25">
        <v>46121</v>
      </c>
      <c r="B9482" s="31">
        <v>0.59375</v>
      </c>
      <c r="C9482" s="46"/>
      <c r="D9482" s="29">
        <v>46121.59375</v>
      </c>
      <c r="E9482" s="15" t="str">
        <f>IF(AND($B$6=NB!$A$17,$B$8&gt;0),'Ersparnisberechnung Sommertarif'!$B$8*SLP!C9462,"")</f>
        <v/>
      </c>
    </row>
    <row r="9483" spans="1:5" x14ac:dyDescent="0.3">
      <c r="A9483" s="25">
        <v>46121</v>
      </c>
      <c r="B9483" s="31">
        <v>0.60416666666666663</v>
      </c>
      <c r="C9483" s="46"/>
      <c r="D9483" s="29">
        <v>46121.604166666664</v>
      </c>
      <c r="E9483" s="15" t="str">
        <f>IF(AND($B$6=NB!$A$17,$B$8&gt;0),'Ersparnisberechnung Sommertarif'!$B$8*SLP!C9463,"")</f>
        <v/>
      </c>
    </row>
    <row r="9484" spans="1:5" x14ac:dyDescent="0.3">
      <c r="A9484" s="25">
        <v>46121</v>
      </c>
      <c r="B9484" s="31">
        <v>0.61458333333333337</v>
      </c>
      <c r="C9484" s="46"/>
      <c r="D9484" s="29">
        <v>46121.614583333336</v>
      </c>
      <c r="E9484" s="15" t="str">
        <f>IF(AND($B$6=NB!$A$17,$B$8&gt;0),'Ersparnisberechnung Sommertarif'!$B$8*SLP!C9464,"")</f>
        <v/>
      </c>
    </row>
    <row r="9485" spans="1:5" x14ac:dyDescent="0.3">
      <c r="A9485" s="25">
        <v>46121</v>
      </c>
      <c r="B9485" s="31">
        <v>0.625</v>
      </c>
      <c r="C9485" s="46"/>
      <c r="D9485" s="29">
        <v>46121.625</v>
      </c>
      <c r="E9485" s="15" t="str">
        <f>IF(AND($B$6=NB!$A$17,$B$8&gt;0),'Ersparnisberechnung Sommertarif'!$B$8*SLP!C9465,"")</f>
        <v/>
      </c>
    </row>
    <row r="9486" spans="1:5" x14ac:dyDescent="0.3">
      <c r="A9486" s="25">
        <v>46121</v>
      </c>
      <c r="B9486" s="31">
        <v>0.63541666666666663</v>
      </c>
      <c r="C9486" s="46"/>
      <c r="D9486" s="29">
        <v>46121.635416666664</v>
      </c>
      <c r="E9486" s="15" t="str">
        <f>IF(AND($B$6=NB!$A$17,$B$8&gt;0),'Ersparnisberechnung Sommertarif'!$B$8*SLP!C9466,"")</f>
        <v/>
      </c>
    </row>
    <row r="9487" spans="1:5" x14ac:dyDescent="0.3">
      <c r="A9487" s="25">
        <v>46121</v>
      </c>
      <c r="B9487" s="31">
        <v>0.64583333333333337</v>
      </c>
      <c r="C9487" s="46"/>
      <c r="D9487" s="29">
        <v>46121.645833333336</v>
      </c>
      <c r="E9487" s="15" t="str">
        <f>IF(AND($B$6=NB!$A$17,$B$8&gt;0),'Ersparnisberechnung Sommertarif'!$B$8*SLP!C9467,"")</f>
        <v/>
      </c>
    </row>
    <row r="9488" spans="1:5" x14ac:dyDescent="0.3">
      <c r="A9488" s="25">
        <v>46121</v>
      </c>
      <c r="B9488" s="31">
        <v>0.65625</v>
      </c>
      <c r="C9488" s="46"/>
      <c r="D9488" s="29">
        <v>46121.65625</v>
      </c>
      <c r="E9488" s="15" t="str">
        <f>IF(AND($B$6=NB!$A$17,$B$8&gt;0),'Ersparnisberechnung Sommertarif'!$B$8*SLP!C9468,"")</f>
        <v/>
      </c>
    </row>
    <row r="9489" spans="1:5" x14ac:dyDescent="0.3">
      <c r="A9489" s="25">
        <v>46121</v>
      </c>
      <c r="B9489" s="31">
        <v>0.66666666666666663</v>
      </c>
      <c r="C9489" s="46"/>
      <c r="D9489" s="29">
        <v>46121.666666666664</v>
      </c>
      <c r="E9489" s="15" t="str">
        <f>IF(AND($B$6=NB!$A$17,$B$8&gt;0),'Ersparnisberechnung Sommertarif'!$B$8*SLP!C9469,"")</f>
        <v/>
      </c>
    </row>
    <row r="9490" spans="1:5" x14ac:dyDescent="0.3">
      <c r="A9490" s="25">
        <v>46121</v>
      </c>
      <c r="B9490" s="31">
        <v>0.67708333333333337</v>
      </c>
      <c r="C9490" s="46"/>
      <c r="D9490" s="29">
        <v>46121.677083333336</v>
      </c>
      <c r="E9490" s="15" t="str">
        <f>IF(AND($B$6=NB!$A$17,$B$8&gt;0),'Ersparnisberechnung Sommertarif'!$B$8*SLP!C9470,"")</f>
        <v/>
      </c>
    </row>
    <row r="9491" spans="1:5" x14ac:dyDescent="0.3">
      <c r="A9491" s="25">
        <v>46121</v>
      </c>
      <c r="B9491" s="31">
        <v>0.6875</v>
      </c>
      <c r="C9491" s="46"/>
      <c r="D9491" s="29">
        <v>46121.6875</v>
      </c>
      <c r="E9491" s="15" t="str">
        <f>IF(AND($B$6=NB!$A$17,$B$8&gt;0),'Ersparnisberechnung Sommertarif'!$B$8*SLP!C9471,"")</f>
        <v/>
      </c>
    </row>
    <row r="9492" spans="1:5" x14ac:dyDescent="0.3">
      <c r="A9492" s="25">
        <v>46121</v>
      </c>
      <c r="B9492" s="31">
        <v>0.69791666666666663</v>
      </c>
      <c r="C9492" s="46"/>
      <c r="D9492" s="29">
        <v>46121.697916666664</v>
      </c>
      <c r="E9492" s="15" t="str">
        <f>IF(AND($B$6=NB!$A$17,$B$8&gt;0),'Ersparnisberechnung Sommertarif'!$B$8*SLP!C9472,"")</f>
        <v/>
      </c>
    </row>
    <row r="9493" spans="1:5" x14ac:dyDescent="0.3">
      <c r="A9493" s="25">
        <v>46121</v>
      </c>
      <c r="B9493" s="31">
        <v>0.70833333333333337</v>
      </c>
      <c r="C9493" s="46"/>
      <c r="D9493" s="29">
        <v>46121.708333333336</v>
      </c>
      <c r="E9493" s="15" t="str">
        <f>IF(AND($B$6=NB!$A$17,$B$8&gt;0),'Ersparnisberechnung Sommertarif'!$B$8*SLP!C9473,"")</f>
        <v/>
      </c>
    </row>
    <row r="9494" spans="1:5" x14ac:dyDescent="0.3">
      <c r="A9494" s="25">
        <v>46121</v>
      </c>
      <c r="B9494" s="31">
        <v>0.71875</v>
      </c>
      <c r="C9494" s="46"/>
      <c r="D9494" s="29">
        <v>46121.71875</v>
      </c>
      <c r="E9494" s="15" t="str">
        <f>IF(AND($B$6=NB!$A$17,$B$8&gt;0),'Ersparnisberechnung Sommertarif'!$B$8*SLP!C9474,"")</f>
        <v/>
      </c>
    </row>
    <row r="9495" spans="1:5" x14ac:dyDescent="0.3">
      <c r="A9495" s="25">
        <v>46121</v>
      </c>
      <c r="B9495" s="31">
        <v>0.72916666666666663</v>
      </c>
      <c r="C9495" s="46"/>
      <c r="D9495" s="29">
        <v>46121.729166666664</v>
      </c>
      <c r="E9495" s="15" t="str">
        <f>IF(AND($B$6=NB!$A$17,$B$8&gt;0),'Ersparnisberechnung Sommertarif'!$B$8*SLP!C9475,"")</f>
        <v/>
      </c>
    </row>
    <row r="9496" spans="1:5" x14ac:dyDescent="0.3">
      <c r="A9496" s="25">
        <v>46121</v>
      </c>
      <c r="B9496" s="31">
        <v>0.73958333333333337</v>
      </c>
      <c r="C9496" s="46"/>
      <c r="D9496" s="29">
        <v>46121.739583333336</v>
      </c>
      <c r="E9496" s="15" t="str">
        <f>IF(AND($B$6=NB!$A$17,$B$8&gt;0),'Ersparnisberechnung Sommertarif'!$B$8*SLP!C9476,"")</f>
        <v/>
      </c>
    </row>
    <row r="9497" spans="1:5" x14ac:dyDescent="0.3">
      <c r="A9497" s="25">
        <v>46121</v>
      </c>
      <c r="B9497" s="31">
        <v>0.75</v>
      </c>
      <c r="C9497" s="46"/>
      <c r="D9497" s="29">
        <v>46121.75</v>
      </c>
      <c r="E9497" s="15" t="str">
        <f>IF(AND($B$6=NB!$A$17,$B$8&gt;0),'Ersparnisberechnung Sommertarif'!$B$8*SLP!C9477,"")</f>
        <v/>
      </c>
    </row>
    <row r="9498" spans="1:5" x14ac:dyDescent="0.3">
      <c r="A9498" s="25">
        <v>46121</v>
      </c>
      <c r="B9498" s="31">
        <v>0.76041666666666663</v>
      </c>
      <c r="C9498" s="46"/>
      <c r="D9498" s="29">
        <v>46121.760416666664</v>
      </c>
      <c r="E9498" s="15" t="str">
        <f>IF(AND($B$6=NB!$A$17,$B$8&gt;0),'Ersparnisberechnung Sommertarif'!$B$8*SLP!C9478,"")</f>
        <v/>
      </c>
    </row>
    <row r="9499" spans="1:5" x14ac:dyDescent="0.3">
      <c r="A9499" s="25">
        <v>46121</v>
      </c>
      <c r="B9499" s="31">
        <v>0.77083333333333337</v>
      </c>
      <c r="C9499" s="46"/>
      <c r="D9499" s="29">
        <v>46121.770833333336</v>
      </c>
      <c r="E9499" s="15" t="str">
        <f>IF(AND($B$6=NB!$A$17,$B$8&gt;0),'Ersparnisberechnung Sommertarif'!$B$8*SLP!C9479,"")</f>
        <v/>
      </c>
    </row>
    <row r="9500" spans="1:5" x14ac:dyDescent="0.3">
      <c r="A9500" s="25">
        <v>46121</v>
      </c>
      <c r="B9500" s="31">
        <v>0.78125</v>
      </c>
      <c r="C9500" s="46"/>
      <c r="D9500" s="29">
        <v>46121.78125</v>
      </c>
      <c r="E9500" s="15" t="str">
        <f>IF(AND($B$6=NB!$A$17,$B$8&gt;0),'Ersparnisberechnung Sommertarif'!$B$8*SLP!C9480,"")</f>
        <v/>
      </c>
    </row>
    <row r="9501" spans="1:5" x14ac:dyDescent="0.3">
      <c r="A9501" s="25">
        <v>46121</v>
      </c>
      <c r="B9501" s="31">
        <v>0.79166666666666663</v>
      </c>
      <c r="C9501" s="46"/>
      <c r="D9501" s="29">
        <v>46121.791666666664</v>
      </c>
      <c r="E9501" s="15" t="str">
        <f>IF(AND($B$6=NB!$A$17,$B$8&gt;0),'Ersparnisberechnung Sommertarif'!$B$8*SLP!C9481,"")</f>
        <v/>
      </c>
    </row>
    <row r="9502" spans="1:5" x14ac:dyDescent="0.3">
      <c r="A9502" s="25">
        <v>46121</v>
      </c>
      <c r="B9502" s="31">
        <v>0.80208333333333337</v>
      </c>
      <c r="C9502" s="46"/>
      <c r="D9502" s="29">
        <v>46121.802083333336</v>
      </c>
      <c r="E9502" s="15" t="str">
        <f>IF(AND($B$6=NB!$A$17,$B$8&gt;0),'Ersparnisberechnung Sommertarif'!$B$8*SLP!C9482,"")</f>
        <v/>
      </c>
    </row>
    <row r="9503" spans="1:5" x14ac:dyDescent="0.3">
      <c r="A9503" s="25">
        <v>46121</v>
      </c>
      <c r="B9503" s="31">
        <v>0.8125</v>
      </c>
      <c r="C9503" s="46"/>
      <c r="D9503" s="29">
        <v>46121.8125</v>
      </c>
      <c r="E9503" s="15" t="str">
        <f>IF(AND($B$6=NB!$A$17,$B$8&gt;0),'Ersparnisberechnung Sommertarif'!$B$8*SLP!C9483,"")</f>
        <v/>
      </c>
    </row>
    <row r="9504" spans="1:5" x14ac:dyDescent="0.3">
      <c r="A9504" s="25">
        <v>46121</v>
      </c>
      <c r="B9504" s="31">
        <v>0.82291666666666663</v>
      </c>
      <c r="C9504" s="46"/>
      <c r="D9504" s="29">
        <v>46121.822916666664</v>
      </c>
      <c r="E9504" s="15" t="str">
        <f>IF(AND($B$6=NB!$A$17,$B$8&gt;0),'Ersparnisberechnung Sommertarif'!$B$8*SLP!C9484,"")</f>
        <v/>
      </c>
    </row>
    <row r="9505" spans="1:5" x14ac:dyDescent="0.3">
      <c r="A9505" s="25">
        <v>46121</v>
      </c>
      <c r="B9505" s="31">
        <v>0.83333333333333337</v>
      </c>
      <c r="C9505" s="46"/>
      <c r="D9505" s="29">
        <v>46121.833333333336</v>
      </c>
      <c r="E9505" s="15" t="str">
        <f>IF(AND($B$6=NB!$A$17,$B$8&gt;0),'Ersparnisberechnung Sommertarif'!$B$8*SLP!C9485,"")</f>
        <v/>
      </c>
    </row>
    <row r="9506" spans="1:5" x14ac:dyDescent="0.3">
      <c r="A9506" s="25">
        <v>46121</v>
      </c>
      <c r="B9506" s="31">
        <v>0.84375</v>
      </c>
      <c r="C9506" s="46"/>
      <c r="D9506" s="29">
        <v>46121.84375</v>
      </c>
      <c r="E9506" s="15" t="str">
        <f>IF(AND($B$6=NB!$A$17,$B$8&gt;0),'Ersparnisberechnung Sommertarif'!$B$8*SLP!C9486,"")</f>
        <v/>
      </c>
    </row>
    <row r="9507" spans="1:5" x14ac:dyDescent="0.3">
      <c r="A9507" s="25">
        <v>46121</v>
      </c>
      <c r="B9507" s="31">
        <v>0.85416666666666663</v>
      </c>
      <c r="C9507" s="46"/>
      <c r="D9507" s="29">
        <v>46121.854166666664</v>
      </c>
      <c r="E9507" s="15" t="str">
        <f>IF(AND($B$6=NB!$A$17,$B$8&gt;0),'Ersparnisberechnung Sommertarif'!$B$8*SLP!C9487,"")</f>
        <v/>
      </c>
    </row>
    <row r="9508" spans="1:5" x14ac:dyDescent="0.3">
      <c r="A9508" s="25">
        <v>46121</v>
      </c>
      <c r="B9508" s="31">
        <v>0.86458333333333337</v>
      </c>
      <c r="C9508" s="46"/>
      <c r="D9508" s="29">
        <v>46121.864583333336</v>
      </c>
      <c r="E9508" s="15" t="str">
        <f>IF(AND($B$6=NB!$A$17,$B$8&gt;0),'Ersparnisberechnung Sommertarif'!$B$8*SLP!C9488,"")</f>
        <v/>
      </c>
    </row>
    <row r="9509" spans="1:5" x14ac:dyDescent="0.3">
      <c r="A9509" s="25">
        <v>46121</v>
      </c>
      <c r="B9509" s="31">
        <v>0.875</v>
      </c>
      <c r="C9509" s="46"/>
      <c r="D9509" s="29">
        <v>46121.875</v>
      </c>
      <c r="E9509" s="15" t="str">
        <f>IF(AND($B$6=NB!$A$17,$B$8&gt;0),'Ersparnisberechnung Sommertarif'!$B$8*SLP!C9489,"")</f>
        <v/>
      </c>
    </row>
    <row r="9510" spans="1:5" x14ac:dyDescent="0.3">
      <c r="A9510" s="25">
        <v>46121</v>
      </c>
      <c r="B9510" s="31">
        <v>0.88541666666666663</v>
      </c>
      <c r="C9510" s="46"/>
      <c r="D9510" s="29">
        <v>46121.885416666664</v>
      </c>
      <c r="E9510" s="15" t="str">
        <f>IF(AND($B$6=NB!$A$17,$B$8&gt;0),'Ersparnisberechnung Sommertarif'!$B$8*SLP!C9490,"")</f>
        <v/>
      </c>
    </row>
    <row r="9511" spans="1:5" x14ac:dyDescent="0.3">
      <c r="A9511" s="25">
        <v>46121</v>
      </c>
      <c r="B9511" s="31">
        <v>0.89583333333333337</v>
      </c>
      <c r="C9511" s="46"/>
      <c r="D9511" s="29">
        <v>46121.895833333336</v>
      </c>
      <c r="E9511" s="15" t="str">
        <f>IF(AND($B$6=NB!$A$17,$B$8&gt;0),'Ersparnisberechnung Sommertarif'!$B$8*SLP!C9491,"")</f>
        <v/>
      </c>
    </row>
    <row r="9512" spans="1:5" x14ac:dyDescent="0.3">
      <c r="A9512" s="25">
        <v>46121</v>
      </c>
      <c r="B9512" s="31">
        <v>0.90625</v>
      </c>
      <c r="C9512" s="46"/>
      <c r="D9512" s="29">
        <v>46121.90625</v>
      </c>
      <c r="E9512" s="15" t="str">
        <f>IF(AND($B$6=NB!$A$17,$B$8&gt;0),'Ersparnisberechnung Sommertarif'!$B$8*SLP!C9492,"")</f>
        <v/>
      </c>
    </row>
    <row r="9513" spans="1:5" x14ac:dyDescent="0.3">
      <c r="A9513" s="25">
        <v>46121</v>
      </c>
      <c r="B9513" s="31">
        <v>0.91666666666666663</v>
      </c>
      <c r="C9513" s="46"/>
      <c r="D9513" s="29">
        <v>46121.916666666664</v>
      </c>
      <c r="E9513" s="15" t="str">
        <f>IF(AND($B$6=NB!$A$17,$B$8&gt;0),'Ersparnisberechnung Sommertarif'!$B$8*SLP!C9493,"")</f>
        <v/>
      </c>
    </row>
    <row r="9514" spans="1:5" x14ac:dyDescent="0.3">
      <c r="A9514" s="25">
        <v>46121</v>
      </c>
      <c r="B9514" s="31">
        <v>0.92708333333333337</v>
      </c>
      <c r="C9514" s="46"/>
      <c r="D9514" s="29">
        <v>46121.927083333336</v>
      </c>
      <c r="E9514" s="15" t="str">
        <f>IF(AND($B$6=NB!$A$17,$B$8&gt;0),'Ersparnisberechnung Sommertarif'!$B$8*SLP!C9494,"")</f>
        <v/>
      </c>
    </row>
    <row r="9515" spans="1:5" x14ac:dyDescent="0.3">
      <c r="A9515" s="25">
        <v>46121</v>
      </c>
      <c r="B9515" s="31">
        <v>0.9375</v>
      </c>
      <c r="C9515" s="46"/>
      <c r="D9515" s="29">
        <v>46121.9375</v>
      </c>
      <c r="E9515" s="15" t="str">
        <f>IF(AND($B$6=NB!$A$17,$B$8&gt;0),'Ersparnisberechnung Sommertarif'!$B$8*SLP!C9495,"")</f>
        <v/>
      </c>
    </row>
    <row r="9516" spans="1:5" x14ac:dyDescent="0.3">
      <c r="A9516" s="25">
        <v>46121</v>
      </c>
      <c r="B9516" s="31">
        <v>0.94791666666666663</v>
      </c>
      <c r="C9516" s="46"/>
      <c r="D9516" s="29">
        <v>46121.947916666664</v>
      </c>
      <c r="E9516" s="15" t="str">
        <f>IF(AND($B$6=NB!$A$17,$B$8&gt;0),'Ersparnisberechnung Sommertarif'!$B$8*SLP!C9496,"")</f>
        <v/>
      </c>
    </row>
    <row r="9517" spans="1:5" x14ac:dyDescent="0.3">
      <c r="A9517" s="25">
        <v>46121</v>
      </c>
      <c r="B9517" s="31">
        <v>0.95833333333333337</v>
      </c>
      <c r="C9517" s="46"/>
      <c r="D9517" s="29">
        <v>46121.958333333336</v>
      </c>
      <c r="E9517" s="15" t="str">
        <f>IF(AND($B$6=NB!$A$17,$B$8&gt;0),'Ersparnisberechnung Sommertarif'!$B$8*SLP!C9497,"")</f>
        <v/>
      </c>
    </row>
    <row r="9518" spans="1:5" x14ac:dyDescent="0.3">
      <c r="A9518" s="25">
        <v>46121</v>
      </c>
      <c r="B9518" s="31">
        <v>0.96875</v>
      </c>
      <c r="C9518" s="46"/>
      <c r="D9518" s="29">
        <v>46121.96875</v>
      </c>
      <c r="E9518" s="15" t="str">
        <f>IF(AND($B$6=NB!$A$17,$B$8&gt;0),'Ersparnisberechnung Sommertarif'!$B$8*SLP!C9498,"")</f>
        <v/>
      </c>
    </row>
    <row r="9519" spans="1:5" x14ac:dyDescent="0.3">
      <c r="A9519" s="25">
        <v>46121</v>
      </c>
      <c r="B9519" s="31">
        <v>0.97916666666666663</v>
      </c>
      <c r="C9519" s="46"/>
      <c r="D9519" s="29">
        <v>46121.979166666664</v>
      </c>
      <c r="E9519" s="15" t="str">
        <f>IF(AND($B$6=NB!$A$17,$B$8&gt;0),'Ersparnisberechnung Sommertarif'!$B$8*SLP!C9499,"")</f>
        <v/>
      </c>
    </row>
    <row r="9520" spans="1:5" x14ac:dyDescent="0.3">
      <c r="A9520" s="25">
        <v>46121</v>
      </c>
      <c r="B9520" s="31">
        <v>0.98958333333333337</v>
      </c>
      <c r="C9520" s="46"/>
      <c r="D9520" s="29">
        <v>46121.989583333336</v>
      </c>
      <c r="E9520" s="15" t="str">
        <f>IF(AND($B$6=NB!$A$17,$B$8&gt;0),'Ersparnisberechnung Sommertarif'!$B$8*SLP!C9500,"")</f>
        <v/>
      </c>
    </row>
    <row r="9521" spans="1:5" x14ac:dyDescent="0.3">
      <c r="A9521" s="25">
        <v>46122</v>
      </c>
      <c r="B9521" s="31">
        <v>0</v>
      </c>
      <c r="C9521" s="46"/>
      <c r="D9521" s="29">
        <v>46122</v>
      </c>
      <c r="E9521" s="15" t="str">
        <f>IF(AND($B$6=NB!$A$17,$B$8&gt;0),'Ersparnisberechnung Sommertarif'!$B$8*SLP!C9501,"")</f>
        <v/>
      </c>
    </row>
    <row r="9522" spans="1:5" x14ac:dyDescent="0.3">
      <c r="A9522" s="25">
        <v>46122</v>
      </c>
      <c r="B9522" s="31">
        <v>1.0416666666666666E-2</v>
      </c>
      <c r="C9522" s="46"/>
      <c r="D9522" s="29">
        <v>46122.010416666664</v>
      </c>
      <c r="E9522" s="15" t="str">
        <f>IF(AND($B$6=NB!$A$17,$B$8&gt;0),'Ersparnisberechnung Sommertarif'!$B$8*SLP!C9502,"")</f>
        <v/>
      </c>
    </row>
    <row r="9523" spans="1:5" x14ac:dyDescent="0.3">
      <c r="A9523" s="25">
        <v>46122</v>
      </c>
      <c r="B9523" s="31">
        <v>2.0833333333333332E-2</v>
      </c>
      <c r="C9523" s="46"/>
      <c r="D9523" s="29">
        <v>46122.020833333336</v>
      </c>
      <c r="E9523" s="15" t="str">
        <f>IF(AND($B$6=NB!$A$17,$B$8&gt;0),'Ersparnisberechnung Sommertarif'!$B$8*SLP!C9503,"")</f>
        <v/>
      </c>
    </row>
    <row r="9524" spans="1:5" x14ac:dyDescent="0.3">
      <c r="A9524" s="25">
        <v>46122</v>
      </c>
      <c r="B9524" s="31">
        <v>3.125E-2</v>
      </c>
      <c r="C9524" s="46"/>
      <c r="D9524" s="29">
        <v>46122.03125</v>
      </c>
      <c r="E9524" s="15" t="str">
        <f>IF(AND($B$6=NB!$A$17,$B$8&gt;0),'Ersparnisberechnung Sommertarif'!$B$8*SLP!C9504,"")</f>
        <v/>
      </c>
    </row>
    <row r="9525" spans="1:5" x14ac:dyDescent="0.3">
      <c r="A9525" s="25">
        <v>46122</v>
      </c>
      <c r="B9525" s="31">
        <v>4.1666666666666664E-2</v>
      </c>
      <c r="C9525" s="46"/>
      <c r="D9525" s="29">
        <v>46122.041666666664</v>
      </c>
      <c r="E9525" s="15" t="str">
        <f>IF(AND($B$6=NB!$A$17,$B$8&gt;0),'Ersparnisberechnung Sommertarif'!$B$8*SLP!C9505,"")</f>
        <v/>
      </c>
    </row>
    <row r="9526" spans="1:5" x14ac:dyDescent="0.3">
      <c r="A9526" s="25">
        <v>46122</v>
      </c>
      <c r="B9526" s="31">
        <v>5.2083333333333336E-2</v>
      </c>
      <c r="C9526" s="46"/>
      <c r="D9526" s="29">
        <v>46122.052083333336</v>
      </c>
      <c r="E9526" s="15" t="str">
        <f>IF(AND($B$6=NB!$A$17,$B$8&gt;0),'Ersparnisberechnung Sommertarif'!$B$8*SLP!C9506,"")</f>
        <v/>
      </c>
    </row>
    <row r="9527" spans="1:5" x14ac:dyDescent="0.3">
      <c r="A9527" s="25">
        <v>46122</v>
      </c>
      <c r="B9527" s="31">
        <v>6.25E-2</v>
      </c>
      <c r="C9527" s="46"/>
      <c r="D9527" s="29">
        <v>46122.0625</v>
      </c>
      <c r="E9527" s="15" t="str">
        <f>IF(AND($B$6=NB!$A$17,$B$8&gt;0),'Ersparnisberechnung Sommertarif'!$B$8*SLP!C9507,"")</f>
        <v/>
      </c>
    </row>
    <row r="9528" spans="1:5" x14ac:dyDescent="0.3">
      <c r="A9528" s="25">
        <v>46122</v>
      </c>
      <c r="B9528" s="31">
        <v>7.2916666666666671E-2</v>
      </c>
      <c r="C9528" s="46"/>
      <c r="D9528" s="29">
        <v>46122.072916666664</v>
      </c>
      <c r="E9528" s="15" t="str">
        <f>IF(AND($B$6=NB!$A$17,$B$8&gt;0),'Ersparnisberechnung Sommertarif'!$B$8*SLP!C9508,"")</f>
        <v/>
      </c>
    </row>
    <row r="9529" spans="1:5" x14ac:dyDescent="0.3">
      <c r="A9529" s="25">
        <v>46122</v>
      </c>
      <c r="B9529" s="31">
        <v>8.3333333333333329E-2</v>
      </c>
      <c r="C9529" s="46"/>
      <c r="D9529" s="29">
        <v>46122.083333333336</v>
      </c>
      <c r="E9529" s="15" t="str">
        <f>IF(AND($B$6=NB!$A$17,$B$8&gt;0),'Ersparnisberechnung Sommertarif'!$B$8*SLP!C9509,"")</f>
        <v/>
      </c>
    </row>
    <row r="9530" spans="1:5" x14ac:dyDescent="0.3">
      <c r="A9530" s="25">
        <v>46122</v>
      </c>
      <c r="B9530" s="31">
        <v>9.375E-2</v>
      </c>
      <c r="C9530" s="46"/>
      <c r="D9530" s="29">
        <v>46122.09375</v>
      </c>
      <c r="E9530" s="15" t="str">
        <f>IF(AND($B$6=NB!$A$17,$B$8&gt;0),'Ersparnisberechnung Sommertarif'!$B$8*SLP!C9510,"")</f>
        <v/>
      </c>
    </row>
    <row r="9531" spans="1:5" x14ac:dyDescent="0.3">
      <c r="A9531" s="25">
        <v>46122</v>
      </c>
      <c r="B9531" s="31">
        <v>0.10416666666666667</v>
      </c>
      <c r="C9531" s="46"/>
      <c r="D9531" s="29">
        <v>46122.104166666664</v>
      </c>
      <c r="E9531" s="15" t="str">
        <f>IF(AND($B$6=NB!$A$17,$B$8&gt;0),'Ersparnisberechnung Sommertarif'!$B$8*SLP!C9511,"")</f>
        <v/>
      </c>
    </row>
    <row r="9532" spans="1:5" x14ac:dyDescent="0.3">
      <c r="A9532" s="25">
        <v>46122</v>
      </c>
      <c r="B9532" s="31">
        <v>0.11458333333333333</v>
      </c>
      <c r="C9532" s="46"/>
      <c r="D9532" s="29">
        <v>46122.114583333336</v>
      </c>
      <c r="E9532" s="15" t="str">
        <f>IF(AND($B$6=NB!$A$17,$B$8&gt;0),'Ersparnisberechnung Sommertarif'!$B$8*SLP!C9512,"")</f>
        <v/>
      </c>
    </row>
    <row r="9533" spans="1:5" x14ac:dyDescent="0.3">
      <c r="A9533" s="25">
        <v>46122</v>
      </c>
      <c r="B9533" s="31">
        <v>0.125</v>
      </c>
      <c r="C9533" s="46"/>
      <c r="D9533" s="29">
        <v>46122.125</v>
      </c>
      <c r="E9533" s="15" t="str">
        <f>IF(AND($B$6=NB!$A$17,$B$8&gt;0),'Ersparnisberechnung Sommertarif'!$B$8*SLP!C9513,"")</f>
        <v/>
      </c>
    </row>
    <row r="9534" spans="1:5" x14ac:dyDescent="0.3">
      <c r="A9534" s="25">
        <v>46122</v>
      </c>
      <c r="B9534" s="31">
        <v>0.13541666666666666</v>
      </c>
      <c r="C9534" s="46"/>
      <c r="D9534" s="29">
        <v>46122.135416666664</v>
      </c>
      <c r="E9534" s="15" t="str">
        <f>IF(AND($B$6=NB!$A$17,$B$8&gt;0),'Ersparnisberechnung Sommertarif'!$B$8*SLP!C9514,"")</f>
        <v/>
      </c>
    </row>
    <row r="9535" spans="1:5" x14ac:dyDescent="0.3">
      <c r="A9535" s="25">
        <v>46122</v>
      </c>
      <c r="B9535" s="31">
        <v>0.14583333333333334</v>
      </c>
      <c r="C9535" s="46"/>
      <c r="D9535" s="29">
        <v>46122.145833333336</v>
      </c>
      <c r="E9535" s="15" t="str">
        <f>IF(AND($B$6=NB!$A$17,$B$8&gt;0),'Ersparnisberechnung Sommertarif'!$B$8*SLP!C9515,"")</f>
        <v/>
      </c>
    </row>
    <row r="9536" spans="1:5" x14ac:dyDescent="0.3">
      <c r="A9536" s="25">
        <v>46122</v>
      </c>
      <c r="B9536" s="31">
        <v>0.15625</v>
      </c>
      <c r="C9536" s="46"/>
      <c r="D9536" s="29">
        <v>46122.15625</v>
      </c>
      <c r="E9536" s="15" t="str">
        <f>IF(AND($B$6=NB!$A$17,$B$8&gt;0),'Ersparnisberechnung Sommertarif'!$B$8*SLP!C9516,"")</f>
        <v/>
      </c>
    </row>
    <row r="9537" spans="1:5" x14ac:dyDescent="0.3">
      <c r="A9537" s="25">
        <v>46122</v>
      </c>
      <c r="B9537" s="31">
        <v>0.16666666666666666</v>
      </c>
      <c r="C9537" s="46"/>
      <c r="D9537" s="29">
        <v>46122.166666666664</v>
      </c>
      <c r="E9537" s="15" t="str">
        <f>IF(AND($B$6=NB!$A$17,$B$8&gt;0),'Ersparnisberechnung Sommertarif'!$B$8*SLP!C9517,"")</f>
        <v/>
      </c>
    </row>
    <row r="9538" spans="1:5" x14ac:dyDescent="0.3">
      <c r="A9538" s="25">
        <v>46122</v>
      </c>
      <c r="B9538" s="31">
        <v>0.17708333333333334</v>
      </c>
      <c r="C9538" s="46"/>
      <c r="D9538" s="29">
        <v>46122.177083333336</v>
      </c>
      <c r="E9538" s="15" t="str">
        <f>IF(AND($B$6=NB!$A$17,$B$8&gt;0),'Ersparnisberechnung Sommertarif'!$B$8*SLP!C9518,"")</f>
        <v/>
      </c>
    </row>
    <row r="9539" spans="1:5" x14ac:dyDescent="0.3">
      <c r="A9539" s="25">
        <v>46122</v>
      </c>
      <c r="B9539" s="31">
        <v>0.1875</v>
      </c>
      <c r="C9539" s="46"/>
      <c r="D9539" s="29">
        <v>46122.1875</v>
      </c>
      <c r="E9539" s="15" t="str">
        <f>IF(AND($B$6=NB!$A$17,$B$8&gt;0),'Ersparnisberechnung Sommertarif'!$B$8*SLP!C9519,"")</f>
        <v/>
      </c>
    </row>
    <row r="9540" spans="1:5" x14ac:dyDescent="0.3">
      <c r="A9540" s="25">
        <v>46122</v>
      </c>
      <c r="B9540" s="31">
        <v>0.19791666666666666</v>
      </c>
      <c r="C9540" s="46"/>
      <c r="D9540" s="29">
        <v>46122.197916666664</v>
      </c>
      <c r="E9540" s="15" t="str">
        <f>IF(AND($B$6=NB!$A$17,$B$8&gt;0),'Ersparnisberechnung Sommertarif'!$B$8*SLP!C9520,"")</f>
        <v/>
      </c>
    </row>
    <row r="9541" spans="1:5" x14ac:dyDescent="0.3">
      <c r="A9541" s="25">
        <v>46122</v>
      </c>
      <c r="B9541" s="31">
        <v>0.20833333333333334</v>
      </c>
      <c r="C9541" s="46"/>
      <c r="D9541" s="29">
        <v>46122.208333333336</v>
      </c>
      <c r="E9541" s="15" t="str">
        <f>IF(AND($B$6=NB!$A$17,$B$8&gt;0),'Ersparnisberechnung Sommertarif'!$B$8*SLP!C9521,"")</f>
        <v/>
      </c>
    </row>
    <row r="9542" spans="1:5" x14ac:dyDescent="0.3">
      <c r="A9542" s="25">
        <v>46122</v>
      </c>
      <c r="B9542" s="31">
        <v>0.21875</v>
      </c>
      <c r="C9542" s="46"/>
      <c r="D9542" s="29">
        <v>46122.21875</v>
      </c>
      <c r="E9542" s="15" t="str">
        <f>IF(AND($B$6=NB!$A$17,$B$8&gt;0),'Ersparnisberechnung Sommertarif'!$B$8*SLP!C9522,"")</f>
        <v/>
      </c>
    </row>
    <row r="9543" spans="1:5" x14ac:dyDescent="0.3">
      <c r="A9543" s="25">
        <v>46122</v>
      </c>
      <c r="B9543" s="31">
        <v>0.22916666666666666</v>
      </c>
      <c r="C9543" s="46"/>
      <c r="D9543" s="29">
        <v>46122.229166666664</v>
      </c>
      <c r="E9543" s="15" t="str">
        <f>IF(AND($B$6=NB!$A$17,$B$8&gt;0),'Ersparnisberechnung Sommertarif'!$B$8*SLP!C9523,"")</f>
        <v/>
      </c>
    </row>
    <row r="9544" spans="1:5" x14ac:dyDescent="0.3">
      <c r="A9544" s="25">
        <v>46122</v>
      </c>
      <c r="B9544" s="31">
        <v>0.23958333333333334</v>
      </c>
      <c r="C9544" s="46"/>
      <c r="D9544" s="29">
        <v>46122.239583333336</v>
      </c>
      <c r="E9544" s="15" t="str">
        <f>IF(AND($B$6=NB!$A$17,$B$8&gt;0),'Ersparnisberechnung Sommertarif'!$B$8*SLP!C9524,"")</f>
        <v/>
      </c>
    </row>
    <row r="9545" spans="1:5" x14ac:dyDescent="0.3">
      <c r="A9545" s="25">
        <v>46122</v>
      </c>
      <c r="B9545" s="31">
        <v>0.25</v>
      </c>
      <c r="C9545" s="46"/>
      <c r="D9545" s="29">
        <v>46122.25</v>
      </c>
      <c r="E9545" s="15" t="str">
        <f>IF(AND($B$6=NB!$A$17,$B$8&gt;0),'Ersparnisberechnung Sommertarif'!$B$8*SLP!C9525,"")</f>
        <v/>
      </c>
    </row>
    <row r="9546" spans="1:5" x14ac:dyDescent="0.3">
      <c r="A9546" s="25">
        <v>46122</v>
      </c>
      <c r="B9546" s="31">
        <v>0.26041666666666669</v>
      </c>
      <c r="C9546" s="46"/>
      <c r="D9546" s="29">
        <v>46122.260416666664</v>
      </c>
      <c r="E9546" s="15" t="str">
        <f>IF(AND($B$6=NB!$A$17,$B$8&gt;0),'Ersparnisberechnung Sommertarif'!$B$8*SLP!C9526,"")</f>
        <v/>
      </c>
    </row>
    <row r="9547" spans="1:5" x14ac:dyDescent="0.3">
      <c r="A9547" s="25">
        <v>46122</v>
      </c>
      <c r="B9547" s="31">
        <v>0.27083333333333331</v>
      </c>
      <c r="C9547" s="46"/>
      <c r="D9547" s="29">
        <v>46122.270833333336</v>
      </c>
      <c r="E9547" s="15" t="str">
        <f>IF(AND($B$6=NB!$A$17,$B$8&gt;0),'Ersparnisberechnung Sommertarif'!$B$8*SLP!C9527,"")</f>
        <v/>
      </c>
    </row>
    <row r="9548" spans="1:5" x14ac:dyDescent="0.3">
      <c r="A9548" s="25">
        <v>46122</v>
      </c>
      <c r="B9548" s="31">
        <v>0.28125</v>
      </c>
      <c r="C9548" s="46"/>
      <c r="D9548" s="29">
        <v>46122.28125</v>
      </c>
      <c r="E9548" s="15" t="str">
        <f>IF(AND($B$6=NB!$A$17,$B$8&gt;0),'Ersparnisberechnung Sommertarif'!$B$8*SLP!C9528,"")</f>
        <v/>
      </c>
    </row>
    <row r="9549" spans="1:5" x14ac:dyDescent="0.3">
      <c r="A9549" s="25">
        <v>46122</v>
      </c>
      <c r="B9549" s="31">
        <v>0.29166666666666669</v>
      </c>
      <c r="C9549" s="46"/>
      <c r="D9549" s="29">
        <v>46122.291666666664</v>
      </c>
      <c r="E9549" s="15" t="str">
        <f>IF(AND($B$6=NB!$A$17,$B$8&gt;0),'Ersparnisberechnung Sommertarif'!$B$8*SLP!C9529,"")</f>
        <v/>
      </c>
    </row>
    <row r="9550" spans="1:5" x14ac:dyDescent="0.3">
      <c r="A9550" s="25">
        <v>46122</v>
      </c>
      <c r="B9550" s="31">
        <v>0.30208333333333331</v>
      </c>
      <c r="C9550" s="46"/>
      <c r="D9550" s="29">
        <v>46122.302083333336</v>
      </c>
      <c r="E9550" s="15" t="str">
        <f>IF(AND($B$6=NB!$A$17,$B$8&gt;0),'Ersparnisberechnung Sommertarif'!$B$8*SLP!C9530,"")</f>
        <v/>
      </c>
    </row>
    <row r="9551" spans="1:5" x14ac:dyDescent="0.3">
      <c r="A9551" s="25">
        <v>46122</v>
      </c>
      <c r="B9551" s="31">
        <v>0.3125</v>
      </c>
      <c r="C9551" s="46"/>
      <c r="D9551" s="29">
        <v>46122.3125</v>
      </c>
      <c r="E9551" s="15" t="str">
        <f>IF(AND($B$6=NB!$A$17,$B$8&gt;0),'Ersparnisberechnung Sommertarif'!$B$8*SLP!C9531,"")</f>
        <v/>
      </c>
    </row>
    <row r="9552" spans="1:5" x14ac:dyDescent="0.3">
      <c r="A9552" s="25">
        <v>46122</v>
      </c>
      <c r="B9552" s="31">
        <v>0.32291666666666669</v>
      </c>
      <c r="C9552" s="46"/>
      <c r="D9552" s="29">
        <v>46122.322916666664</v>
      </c>
      <c r="E9552" s="15" t="str">
        <f>IF(AND($B$6=NB!$A$17,$B$8&gt;0),'Ersparnisberechnung Sommertarif'!$B$8*SLP!C9532,"")</f>
        <v/>
      </c>
    </row>
    <row r="9553" spans="1:5" x14ac:dyDescent="0.3">
      <c r="A9553" s="25">
        <v>46122</v>
      </c>
      <c r="B9553" s="31">
        <v>0.33333333333333331</v>
      </c>
      <c r="C9553" s="46"/>
      <c r="D9553" s="29">
        <v>46122.333333333336</v>
      </c>
      <c r="E9553" s="15" t="str">
        <f>IF(AND($B$6=NB!$A$17,$B$8&gt;0),'Ersparnisberechnung Sommertarif'!$B$8*SLP!C9533,"")</f>
        <v/>
      </c>
    </row>
    <row r="9554" spans="1:5" x14ac:dyDescent="0.3">
      <c r="A9554" s="25">
        <v>46122</v>
      </c>
      <c r="B9554" s="31">
        <v>0.34375</v>
      </c>
      <c r="C9554" s="46"/>
      <c r="D9554" s="29">
        <v>46122.34375</v>
      </c>
      <c r="E9554" s="15" t="str">
        <f>IF(AND($B$6=NB!$A$17,$B$8&gt;0),'Ersparnisberechnung Sommertarif'!$B$8*SLP!C9534,"")</f>
        <v/>
      </c>
    </row>
    <row r="9555" spans="1:5" x14ac:dyDescent="0.3">
      <c r="A9555" s="25">
        <v>46122</v>
      </c>
      <c r="B9555" s="31">
        <v>0.35416666666666669</v>
      </c>
      <c r="C9555" s="46"/>
      <c r="D9555" s="29">
        <v>46122.354166666664</v>
      </c>
      <c r="E9555" s="15" t="str">
        <f>IF(AND($B$6=NB!$A$17,$B$8&gt;0),'Ersparnisberechnung Sommertarif'!$B$8*SLP!C9535,"")</f>
        <v/>
      </c>
    </row>
    <row r="9556" spans="1:5" x14ac:dyDescent="0.3">
      <c r="A9556" s="25">
        <v>46122</v>
      </c>
      <c r="B9556" s="31">
        <v>0.36458333333333331</v>
      </c>
      <c r="C9556" s="46"/>
      <c r="D9556" s="29">
        <v>46122.364583333336</v>
      </c>
      <c r="E9556" s="15" t="str">
        <f>IF(AND($B$6=NB!$A$17,$B$8&gt;0),'Ersparnisberechnung Sommertarif'!$B$8*SLP!C9536,"")</f>
        <v/>
      </c>
    </row>
    <row r="9557" spans="1:5" x14ac:dyDescent="0.3">
      <c r="A9557" s="25">
        <v>46122</v>
      </c>
      <c r="B9557" s="31">
        <v>0.375</v>
      </c>
      <c r="C9557" s="46"/>
      <c r="D9557" s="29">
        <v>46122.375</v>
      </c>
      <c r="E9557" s="15" t="str">
        <f>IF(AND($B$6=NB!$A$17,$B$8&gt;0),'Ersparnisberechnung Sommertarif'!$B$8*SLP!C9537,"")</f>
        <v/>
      </c>
    </row>
    <row r="9558" spans="1:5" x14ac:dyDescent="0.3">
      <c r="A9558" s="25">
        <v>46122</v>
      </c>
      <c r="B9558" s="31">
        <v>0.38541666666666669</v>
      </c>
      <c r="C9558" s="46"/>
      <c r="D9558" s="29">
        <v>46122.385416666664</v>
      </c>
      <c r="E9558" s="15" t="str">
        <f>IF(AND($B$6=NB!$A$17,$B$8&gt;0),'Ersparnisberechnung Sommertarif'!$B$8*SLP!C9538,"")</f>
        <v/>
      </c>
    </row>
    <row r="9559" spans="1:5" x14ac:dyDescent="0.3">
      <c r="A9559" s="25">
        <v>46122</v>
      </c>
      <c r="B9559" s="31">
        <v>0.39583333333333331</v>
      </c>
      <c r="C9559" s="46"/>
      <c r="D9559" s="29">
        <v>46122.395833333336</v>
      </c>
      <c r="E9559" s="15" t="str">
        <f>IF(AND($B$6=NB!$A$17,$B$8&gt;0),'Ersparnisberechnung Sommertarif'!$B$8*SLP!C9539,"")</f>
        <v/>
      </c>
    </row>
    <row r="9560" spans="1:5" x14ac:dyDescent="0.3">
      <c r="A9560" s="25">
        <v>46122</v>
      </c>
      <c r="B9560" s="31">
        <v>0.40625</v>
      </c>
      <c r="C9560" s="46"/>
      <c r="D9560" s="29">
        <v>46122.40625</v>
      </c>
      <c r="E9560" s="15" t="str">
        <f>IF(AND($B$6=NB!$A$17,$B$8&gt;0),'Ersparnisberechnung Sommertarif'!$B$8*SLP!C9540,"")</f>
        <v/>
      </c>
    </row>
    <row r="9561" spans="1:5" x14ac:dyDescent="0.3">
      <c r="A9561" s="25">
        <v>46122</v>
      </c>
      <c r="B9561" s="31">
        <v>0.41666666666666669</v>
      </c>
      <c r="C9561" s="46"/>
      <c r="D9561" s="29">
        <v>46122.416666666664</v>
      </c>
      <c r="E9561" s="15" t="str">
        <f>IF(AND($B$6=NB!$A$17,$B$8&gt;0),'Ersparnisberechnung Sommertarif'!$B$8*SLP!C9541,"")</f>
        <v/>
      </c>
    </row>
    <row r="9562" spans="1:5" x14ac:dyDescent="0.3">
      <c r="A9562" s="25">
        <v>46122</v>
      </c>
      <c r="B9562" s="31">
        <v>0.42708333333333331</v>
      </c>
      <c r="C9562" s="46"/>
      <c r="D9562" s="29">
        <v>46122.427083333336</v>
      </c>
      <c r="E9562" s="15" t="str">
        <f>IF(AND($B$6=NB!$A$17,$B$8&gt;0),'Ersparnisberechnung Sommertarif'!$B$8*SLP!C9542,"")</f>
        <v/>
      </c>
    </row>
    <row r="9563" spans="1:5" x14ac:dyDescent="0.3">
      <c r="A9563" s="25">
        <v>46122</v>
      </c>
      <c r="B9563" s="31">
        <v>0.4375</v>
      </c>
      <c r="C9563" s="46"/>
      <c r="D9563" s="29">
        <v>46122.4375</v>
      </c>
      <c r="E9563" s="15" t="str">
        <f>IF(AND($B$6=NB!$A$17,$B$8&gt;0),'Ersparnisberechnung Sommertarif'!$B$8*SLP!C9543,"")</f>
        <v/>
      </c>
    </row>
    <row r="9564" spans="1:5" x14ac:dyDescent="0.3">
      <c r="A9564" s="25">
        <v>46122</v>
      </c>
      <c r="B9564" s="31">
        <v>0.44791666666666669</v>
      </c>
      <c r="C9564" s="46"/>
      <c r="D9564" s="29">
        <v>46122.447916666664</v>
      </c>
      <c r="E9564" s="15" t="str">
        <f>IF(AND($B$6=NB!$A$17,$B$8&gt;0),'Ersparnisberechnung Sommertarif'!$B$8*SLP!C9544,"")</f>
        <v/>
      </c>
    </row>
    <row r="9565" spans="1:5" x14ac:dyDescent="0.3">
      <c r="A9565" s="25">
        <v>46122</v>
      </c>
      <c r="B9565" s="31">
        <v>0.45833333333333331</v>
      </c>
      <c r="C9565" s="46"/>
      <c r="D9565" s="29">
        <v>46122.458333333336</v>
      </c>
      <c r="E9565" s="15" t="str">
        <f>IF(AND($B$6=NB!$A$17,$B$8&gt;0),'Ersparnisberechnung Sommertarif'!$B$8*SLP!C9545,"")</f>
        <v/>
      </c>
    </row>
    <row r="9566" spans="1:5" x14ac:dyDescent="0.3">
      <c r="A9566" s="25">
        <v>46122</v>
      </c>
      <c r="B9566" s="31">
        <v>0.46875</v>
      </c>
      <c r="C9566" s="46"/>
      <c r="D9566" s="29">
        <v>46122.46875</v>
      </c>
      <c r="E9566" s="15" t="str">
        <f>IF(AND($B$6=NB!$A$17,$B$8&gt;0),'Ersparnisberechnung Sommertarif'!$B$8*SLP!C9546,"")</f>
        <v/>
      </c>
    </row>
    <row r="9567" spans="1:5" x14ac:dyDescent="0.3">
      <c r="A9567" s="25">
        <v>46122</v>
      </c>
      <c r="B9567" s="31">
        <v>0.47916666666666669</v>
      </c>
      <c r="C9567" s="46"/>
      <c r="D9567" s="29">
        <v>46122.479166666664</v>
      </c>
      <c r="E9567" s="15" t="str">
        <f>IF(AND($B$6=NB!$A$17,$B$8&gt;0),'Ersparnisberechnung Sommertarif'!$B$8*SLP!C9547,"")</f>
        <v/>
      </c>
    </row>
    <row r="9568" spans="1:5" x14ac:dyDescent="0.3">
      <c r="A9568" s="25">
        <v>46122</v>
      </c>
      <c r="B9568" s="31">
        <v>0.48958333333333331</v>
      </c>
      <c r="C9568" s="46"/>
      <c r="D9568" s="29">
        <v>46122.489583333336</v>
      </c>
      <c r="E9568" s="15" t="str">
        <f>IF(AND($B$6=NB!$A$17,$B$8&gt;0),'Ersparnisberechnung Sommertarif'!$B$8*SLP!C9548,"")</f>
        <v/>
      </c>
    </row>
    <row r="9569" spans="1:5" x14ac:dyDescent="0.3">
      <c r="A9569" s="25">
        <v>46122</v>
      </c>
      <c r="B9569" s="31">
        <v>0.5</v>
      </c>
      <c r="C9569" s="46"/>
      <c r="D9569" s="29">
        <v>46122.5</v>
      </c>
      <c r="E9569" s="15" t="str">
        <f>IF(AND($B$6=NB!$A$17,$B$8&gt;0),'Ersparnisberechnung Sommertarif'!$B$8*SLP!C9549,"")</f>
        <v/>
      </c>
    </row>
    <row r="9570" spans="1:5" x14ac:dyDescent="0.3">
      <c r="A9570" s="25">
        <v>46122</v>
      </c>
      <c r="B9570" s="31">
        <v>0.51041666666666663</v>
      </c>
      <c r="C9570" s="46"/>
      <c r="D9570" s="29">
        <v>46122.510416666664</v>
      </c>
      <c r="E9570" s="15" t="str">
        <f>IF(AND($B$6=NB!$A$17,$B$8&gt;0),'Ersparnisberechnung Sommertarif'!$B$8*SLP!C9550,"")</f>
        <v/>
      </c>
    </row>
    <row r="9571" spans="1:5" x14ac:dyDescent="0.3">
      <c r="A9571" s="25">
        <v>46122</v>
      </c>
      <c r="B9571" s="31">
        <v>0.52083333333333337</v>
      </c>
      <c r="C9571" s="46"/>
      <c r="D9571" s="29">
        <v>46122.520833333336</v>
      </c>
      <c r="E9571" s="15" t="str">
        <f>IF(AND($B$6=NB!$A$17,$B$8&gt;0),'Ersparnisberechnung Sommertarif'!$B$8*SLP!C9551,"")</f>
        <v/>
      </c>
    </row>
    <row r="9572" spans="1:5" x14ac:dyDescent="0.3">
      <c r="A9572" s="25">
        <v>46122</v>
      </c>
      <c r="B9572" s="31">
        <v>0.53125</v>
      </c>
      <c r="C9572" s="46"/>
      <c r="D9572" s="29">
        <v>46122.53125</v>
      </c>
      <c r="E9572" s="15" t="str">
        <f>IF(AND($B$6=NB!$A$17,$B$8&gt;0),'Ersparnisberechnung Sommertarif'!$B$8*SLP!C9552,"")</f>
        <v/>
      </c>
    </row>
    <row r="9573" spans="1:5" x14ac:dyDescent="0.3">
      <c r="A9573" s="25">
        <v>46122</v>
      </c>
      <c r="B9573" s="31">
        <v>0.54166666666666663</v>
      </c>
      <c r="C9573" s="46"/>
      <c r="D9573" s="29">
        <v>46122.541666666664</v>
      </c>
      <c r="E9573" s="15" t="str">
        <f>IF(AND($B$6=NB!$A$17,$B$8&gt;0),'Ersparnisberechnung Sommertarif'!$B$8*SLP!C9553,"")</f>
        <v/>
      </c>
    </row>
    <row r="9574" spans="1:5" x14ac:dyDescent="0.3">
      <c r="A9574" s="25">
        <v>46122</v>
      </c>
      <c r="B9574" s="31">
        <v>0.55208333333333337</v>
      </c>
      <c r="C9574" s="46"/>
      <c r="D9574" s="29">
        <v>46122.552083333336</v>
      </c>
      <c r="E9574" s="15" t="str">
        <f>IF(AND($B$6=NB!$A$17,$B$8&gt;0),'Ersparnisberechnung Sommertarif'!$B$8*SLP!C9554,"")</f>
        <v/>
      </c>
    </row>
    <row r="9575" spans="1:5" x14ac:dyDescent="0.3">
      <c r="A9575" s="25">
        <v>46122</v>
      </c>
      <c r="B9575" s="31">
        <v>0.5625</v>
      </c>
      <c r="C9575" s="46"/>
      <c r="D9575" s="29">
        <v>46122.5625</v>
      </c>
      <c r="E9575" s="15" t="str">
        <f>IF(AND($B$6=NB!$A$17,$B$8&gt;0),'Ersparnisberechnung Sommertarif'!$B$8*SLP!C9555,"")</f>
        <v/>
      </c>
    </row>
    <row r="9576" spans="1:5" x14ac:dyDescent="0.3">
      <c r="A9576" s="25">
        <v>46122</v>
      </c>
      <c r="B9576" s="31">
        <v>0.57291666666666663</v>
      </c>
      <c r="C9576" s="46"/>
      <c r="D9576" s="29">
        <v>46122.572916666664</v>
      </c>
      <c r="E9576" s="15" t="str">
        <f>IF(AND($B$6=NB!$A$17,$B$8&gt;0),'Ersparnisberechnung Sommertarif'!$B$8*SLP!C9556,"")</f>
        <v/>
      </c>
    </row>
    <row r="9577" spans="1:5" x14ac:dyDescent="0.3">
      <c r="A9577" s="25">
        <v>46122</v>
      </c>
      <c r="B9577" s="31">
        <v>0.58333333333333337</v>
      </c>
      <c r="C9577" s="46"/>
      <c r="D9577" s="29">
        <v>46122.583333333336</v>
      </c>
      <c r="E9577" s="15" t="str">
        <f>IF(AND($B$6=NB!$A$17,$B$8&gt;0),'Ersparnisberechnung Sommertarif'!$B$8*SLP!C9557,"")</f>
        <v/>
      </c>
    </row>
    <row r="9578" spans="1:5" x14ac:dyDescent="0.3">
      <c r="A9578" s="25">
        <v>46122</v>
      </c>
      <c r="B9578" s="31">
        <v>0.59375</v>
      </c>
      <c r="C9578" s="46"/>
      <c r="D9578" s="29">
        <v>46122.59375</v>
      </c>
      <c r="E9578" s="15" t="str">
        <f>IF(AND($B$6=NB!$A$17,$B$8&gt;0),'Ersparnisberechnung Sommertarif'!$B$8*SLP!C9558,"")</f>
        <v/>
      </c>
    </row>
    <row r="9579" spans="1:5" x14ac:dyDescent="0.3">
      <c r="A9579" s="25">
        <v>46122</v>
      </c>
      <c r="B9579" s="31">
        <v>0.60416666666666663</v>
      </c>
      <c r="C9579" s="46"/>
      <c r="D9579" s="29">
        <v>46122.604166666664</v>
      </c>
      <c r="E9579" s="15" t="str">
        <f>IF(AND($B$6=NB!$A$17,$B$8&gt;0),'Ersparnisberechnung Sommertarif'!$B$8*SLP!C9559,"")</f>
        <v/>
      </c>
    </row>
    <row r="9580" spans="1:5" x14ac:dyDescent="0.3">
      <c r="A9580" s="25">
        <v>46122</v>
      </c>
      <c r="B9580" s="31">
        <v>0.61458333333333337</v>
      </c>
      <c r="C9580" s="46"/>
      <c r="D9580" s="29">
        <v>46122.614583333336</v>
      </c>
      <c r="E9580" s="15" t="str">
        <f>IF(AND($B$6=NB!$A$17,$B$8&gt;0),'Ersparnisberechnung Sommertarif'!$B$8*SLP!C9560,"")</f>
        <v/>
      </c>
    </row>
    <row r="9581" spans="1:5" x14ac:dyDescent="0.3">
      <c r="A9581" s="25">
        <v>46122</v>
      </c>
      <c r="B9581" s="31">
        <v>0.625</v>
      </c>
      <c r="C9581" s="46"/>
      <c r="D9581" s="29">
        <v>46122.625</v>
      </c>
      <c r="E9581" s="15" t="str">
        <f>IF(AND($B$6=NB!$A$17,$B$8&gt;0),'Ersparnisberechnung Sommertarif'!$B$8*SLP!C9561,"")</f>
        <v/>
      </c>
    </row>
    <row r="9582" spans="1:5" x14ac:dyDescent="0.3">
      <c r="A9582" s="25">
        <v>46122</v>
      </c>
      <c r="B9582" s="31">
        <v>0.63541666666666663</v>
      </c>
      <c r="C9582" s="46"/>
      <c r="D9582" s="29">
        <v>46122.635416666664</v>
      </c>
      <c r="E9582" s="15" t="str">
        <f>IF(AND($B$6=NB!$A$17,$B$8&gt;0),'Ersparnisberechnung Sommertarif'!$B$8*SLP!C9562,"")</f>
        <v/>
      </c>
    </row>
    <row r="9583" spans="1:5" x14ac:dyDescent="0.3">
      <c r="A9583" s="25">
        <v>46122</v>
      </c>
      <c r="B9583" s="31">
        <v>0.64583333333333337</v>
      </c>
      <c r="C9583" s="46"/>
      <c r="D9583" s="29">
        <v>46122.645833333336</v>
      </c>
      <c r="E9583" s="15" t="str">
        <f>IF(AND($B$6=NB!$A$17,$B$8&gt;0),'Ersparnisberechnung Sommertarif'!$B$8*SLP!C9563,"")</f>
        <v/>
      </c>
    </row>
    <row r="9584" spans="1:5" x14ac:dyDescent="0.3">
      <c r="A9584" s="25">
        <v>46122</v>
      </c>
      <c r="B9584" s="31">
        <v>0.65625</v>
      </c>
      <c r="C9584" s="46"/>
      <c r="D9584" s="29">
        <v>46122.65625</v>
      </c>
      <c r="E9584" s="15" t="str">
        <f>IF(AND($B$6=NB!$A$17,$B$8&gt;0),'Ersparnisberechnung Sommertarif'!$B$8*SLP!C9564,"")</f>
        <v/>
      </c>
    </row>
    <row r="9585" spans="1:5" x14ac:dyDescent="0.3">
      <c r="A9585" s="25">
        <v>46122</v>
      </c>
      <c r="B9585" s="31">
        <v>0.66666666666666663</v>
      </c>
      <c r="C9585" s="46"/>
      <c r="D9585" s="29">
        <v>46122.666666666664</v>
      </c>
      <c r="E9585" s="15" t="str">
        <f>IF(AND($B$6=NB!$A$17,$B$8&gt;0),'Ersparnisberechnung Sommertarif'!$B$8*SLP!C9565,"")</f>
        <v/>
      </c>
    </row>
    <row r="9586" spans="1:5" x14ac:dyDescent="0.3">
      <c r="A9586" s="25">
        <v>46122</v>
      </c>
      <c r="B9586" s="31">
        <v>0.67708333333333337</v>
      </c>
      <c r="C9586" s="46"/>
      <c r="D9586" s="29">
        <v>46122.677083333336</v>
      </c>
      <c r="E9586" s="15" t="str">
        <f>IF(AND($B$6=NB!$A$17,$B$8&gt;0),'Ersparnisberechnung Sommertarif'!$B$8*SLP!C9566,"")</f>
        <v/>
      </c>
    </row>
    <row r="9587" spans="1:5" x14ac:dyDescent="0.3">
      <c r="A9587" s="25">
        <v>46122</v>
      </c>
      <c r="B9587" s="31">
        <v>0.6875</v>
      </c>
      <c r="C9587" s="46"/>
      <c r="D9587" s="29">
        <v>46122.6875</v>
      </c>
      <c r="E9587" s="15" t="str">
        <f>IF(AND($B$6=NB!$A$17,$B$8&gt;0),'Ersparnisberechnung Sommertarif'!$B$8*SLP!C9567,"")</f>
        <v/>
      </c>
    </row>
    <row r="9588" spans="1:5" x14ac:dyDescent="0.3">
      <c r="A9588" s="25">
        <v>46122</v>
      </c>
      <c r="B9588" s="31">
        <v>0.69791666666666663</v>
      </c>
      <c r="C9588" s="46"/>
      <c r="D9588" s="29">
        <v>46122.697916666664</v>
      </c>
      <c r="E9588" s="15" t="str">
        <f>IF(AND($B$6=NB!$A$17,$B$8&gt;0),'Ersparnisberechnung Sommertarif'!$B$8*SLP!C9568,"")</f>
        <v/>
      </c>
    </row>
    <row r="9589" spans="1:5" x14ac:dyDescent="0.3">
      <c r="A9589" s="25">
        <v>46122</v>
      </c>
      <c r="B9589" s="31">
        <v>0.70833333333333337</v>
      </c>
      <c r="C9589" s="46"/>
      <c r="D9589" s="29">
        <v>46122.708333333336</v>
      </c>
      <c r="E9589" s="15" t="str">
        <f>IF(AND($B$6=NB!$A$17,$B$8&gt;0),'Ersparnisberechnung Sommertarif'!$B$8*SLP!C9569,"")</f>
        <v/>
      </c>
    </row>
    <row r="9590" spans="1:5" x14ac:dyDescent="0.3">
      <c r="A9590" s="25">
        <v>46122</v>
      </c>
      <c r="B9590" s="31">
        <v>0.71875</v>
      </c>
      <c r="C9590" s="46"/>
      <c r="D9590" s="29">
        <v>46122.71875</v>
      </c>
      <c r="E9590" s="15" t="str">
        <f>IF(AND($B$6=NB!$A$17,$B$8&gt;0),'Ersparnisberechnung Sommertarif'!$B$8*SLP!C9570,"")</f>
        <v/>
      </c>
    </row>
    <row r="9591" spans="1:5" x14ac:dyDescent="0.3">
      <c r="A9591" s="25">
        <v>46122</v>
      </c>
      <c r="B9591" s="31">
        <v>0.72916666666666663</v>
      </c>
      <c r="C9591" s="46"/>
      <c r="D9591" s="29">
        <v>46122.729166666664</v>
      </c>
      <c r="E9591" s="15" t="str">
        <f>IF(AND($B$6=NB!$A$17,$B$8&gt;0),'Ersparnisberechnung Sommertarif'!$B$8*SLP!C9571,"")</f>
        <v/>
      </c>
    </row>
    <row r="9592" spans="1:5" x14ac:dyDescent="0.3">
      <c r="A9592" s="25">
        <v>46122</v>
      </c>
      <c r="B9592" s="31">
        <v>0.73958333333333337</v>
      </c>
      <c r="C9592" s="46"/>
      <c r="D9592" s="29">
        <v>46122.739583333336</v>
      </c>
      <c r="E9592" s="15" t="str">
        <f>IF(AND($B$6=NB!$A$17,$B$8&gt;0),'Ersparnisberechnung Sommertarif'!$B$8*SLP!C9572,"")</f>
        <v/>
      </c>
    </row>
    <row r="9593" spans="1:5" x14ac:dyDescent="0.3">
      <c r="A9593" s="25">
        <v>46122</v>
      </c>
      <c r="B9593" s="31">
        <v>0.75</v>
      </c>
      <c r="C9593" s="46"/>
      <c r="D9593" s="29">
        <v>46122.75</v>
      </c>
      <c r="E9593" s="15" t="str">
        <f>IF(AND($B$6=NB!$A$17,$B$8&gt;0),'Ersparnisberechnung Sommertarif'!$B$8*SLP!C9573,"")</f>
        <v/>
      </c>
    </row>
    <row r="9594" spans="1:5" x14ac:dyDescent="0.3">
      <c r="A9594" s="25">
        <v>46122</v>
      </c>
      <c r="B9594" s="31">
        <v>0.76041666666666663</v>
      </c>
      <c r="C9594" s="46"/>
      <c r="D9594" s="29">
        <v>46122.760416666664</v>
      </c>
      <c r="E9594" s="15" t="str">
        <f>IF(AND($B$6=NB!$A$17,$B$8&gt;0),'Ersparnisberechnung Sommertarif'!$B$8*SLP!C9574,"")</f>
        <v/>
      </c>
    </row>
    <row r="9595" spans="1:5" x14ac:dyDescent="0.3">
      <c r="A9595" s="25">
        <v>46122</v>
      </c>
      <c r="B9595" s="31">
        <v>0.77083333333333337</v>
      </c>
      <c r="C9595" s="46"/>
      <c r="D9595" s="29">
        <v>46122.770833333336</v>
      </c>
      <c r="E9595" s="15" t="str">
        <f>IF(AND($B$6=NB!$A$17,$B$8&gt;0),'Ersparnisberechnung Sommertarif'!$B$8*SLP!C9575,"")</f>
        <v/>
      </c>
    </row>
    <row r="9596" spans="1:5" x14ac:dyDescent="0.3">
      <c r="A9596" s="25">
        <v>46122</v>
      </c>
      <c r="B9596" s="31">
        <v>0.78125</v>
      </c>
      <c r="C9596" s="46"/>
      <c r="D9596" s="29">
        <v>46122.78125</v>
      </c>
      <c r="E9596" s="15" t="str">
        <f>IF(AND($B$6=NB!$A$17,$B$8&gt;0),'Ersparnisberechnung Sommertarif'!$B$8*SLP!C9576,"")</f>
        <v/>
      </c>
    </row>
    <row r="9597" spans="1:5" x14ac:dyDescent="0.3">
      <c r="A9597" s="25">
        <v>46122</v>
      </c>
      <c r="B9597" s="31">
        <v>0.79166666666666663</v>
      </c>
      <c r="C9597" s="46"/>
      <c r="D9597" s="29">
        <v>46122.791666666664</v>
      </c>
      <c r="E9597" s="15" t="str">
        <f>IF(AND($B$6=NB!$A$17,$B$8&gt;0),'Ersparnisberechnung Sommertarif'!$B$8*SLP!C9577,"")</f>
        <v/>
      </c>
    </row>
    <row r="9598" spans="1:5" x14ac:dyDescent="0.3">
      <c r="A9598" s="25">
        <v>46122</v>
      </c>
      <c r="B9598" s="31">
        <v>0.80208333333333337</v>
      </c>
      <c r="C9598" s="46"/>
      <c r="D9598" s="29">
        <v>46122.802083333336</v>
      </c>
      <c r="E9598" s="15" t="str">
        <f>IF(AND($B$6=NB!$A$17,$B$8&gt;0),'Ersparnisberechnung Sommertarif'!$B$8*SLP!C9578,"")</f>
        <v/>
      </c>
    </row>
    <row r="9599" spans="1:5" x14ac:dyDescent="0.3">
      <c r="A9599" s="25">
        <v>46122</v>
      </c>
      <c r="B9599" s="31">
        <v>0.8125</v>
      </c>
      <c r="C9599" s="46"/>
      <c r="D9599" s="29">
        <v>46122.8125</v>
      </c>
      <c r="E9599" s="15" t="str">
        <f>IF(AND($B$6=NB!$A$17,$B$8&gt;0),'Ersparnisberechnung Sommertarif'!$B$8*SLP!C9579,"")</f>
        <v/>
      </c>
    </row>
    <row r="9600" spans="1:5" x14ac:dyDescent="0.3">
      <c r="A9600" s="25">
        <v>46122</v>
      </c>
      <c r="B9600" s="31">
        <v>0.82291666666666663</v>
      </c>
      <c r="C9600" s="46"/>
      <c r="D9600" s="29">
        <v>46122.822916666664</v>
      </c>
      <c r="E9600" s="15" t="str">
        <f>IF(AND($B$6=NB!$A$17,$B$8&gt;0),'Ersparnisberechnung Sommertarif'!$B$8*SLP!C9580,"")</f>
        <v/>
      </c>
    </row>
    <row r="9601" spans="1:5" x14ac:dyDescent="0.3">
      <c r="A9601" s="25">
        <v>46122</v>
      </c>
      <c r="B9601" s="31">
        <v>0.83333333333333337</v>
      </c>
      <c r="C9601" s="46"/>
      <c r="D9601" s="29">
        <v>46122.833333333336</v>
      </c>
      <c r="E9601" s="15" t="str">
        <f>IF(AND($B$6=NB!$A$17,$B$8&gt;0),'Ersparnisberechnung Sommertarif'!$B$8*SLP!C9581,"")</f>
        <v/>
      </c>
    </row>
    <row r="9602" spans="1:5" x14ac:dyDescent="0.3">
      <c r="A9602" s="25">
        <v>46122</v>
      </c>
      <c r="B9602" s="31">
        <v>0.84375</v>
      </c>
      <c r="C9602" s="46"/>
      <c r="D9602" s="29">
        <v>46122.84375</v>
      </c>
      <c r="E9602" s="15" t="str">
        <f>IF(AND($B$6=NB!$A$17,$B$8&gt;0),'Ersparnisberechnung Sommertarif'!$B$8*SLP!C9582,"")</f>
        <v/>
      </c>
    </row>
    <row r="9603" spans="1:5" x14ac:dyDescent="0.3">
      <c r="A9603" s="25">
        <v>46122</v>
      </c>
      <c r="B9603" s="31">
        <v>0.85416666666666663</v>
      </c>
      <c r="C9603" s="46"/>
      <c r="D9603" s="29">
        <v>46122.854166666664</v>
      </c>
      <c r="E9603" s="15" t="str">
        <f>IF(AND($B$6=NB!$A$17,$B$8&gt;0),'Ersparnisberechnung Sommertarif'!$B$8*SLP!C9583,"")</f>
        <v/>
      </c>
    </row>
    <row r="9604" spans="1:5" x14ac:dyDescent="0.3">
      <c r="A9604" s="25">
        <v>46122</v>
      </c>
      <c r="B9604" s="31">
        <v>0.86458333333333337</v>
      </c>
      <c r="C9604" s="46"/>
      <c r="D9604" s="29">
        <v>46122.864583333336</v>
      </c>
      <c r="E9604" s="15" t="str">
        <f>IF(AND($B$6=NB!$A$17,$B$8&gt;0),'Ersparnisberechnung Sommertarif'!$B$8*SLP!C9584,"")</f>
        <v/>
      </c>
    </row>
    <row r="9605" spans="1:5" x14ac:dyDescent="0.3">
      <c r="A9605" s="25">
        <v>46122</v>
      </c>
      <c r="B9605" s="31">
        <v>0.875</v>
      </c>
      <c r="C9605" s="46"/>
      <c r="D9605" s="29">
        <v>46122.875</v>
      </c>
      <c r="E9605" s="15" t="str">
        <f>IF(AND($B$6=NB!$A$17,$B$8&gt;0),'Ersparnisberechnung Sommertarif'!$B$8*SLP!C9585,"")</f>
        <v/>
      </c>
    </row>
    <row r="9606" spans="1:5" x14ac:dyDescent="0.3">
      <c r="A9606" s="25">
        <v>46122</v>
      </c>
      <c r="B9606" s="31">
        <v>0.88541666666666663</v>
      </c>
      <c r="C9606" s="46"/>
      <c r="D9606" s="29">
        <v>46122.885416666664</v>
      </c>
      <c r="E9606" s="15" t="str">
        <f>IF(AND($B$6=NB!$A$17,$B$8&gt;0),'Ersparnisberechnung Sommertarif'!$B$8*SLP!C9586,"")</f>
        <v/>
      </c>
    </row>
    <row r="9607" spans="1:5" x14ac:dyDescent="0.3">
      <c r="A9607" s="25">
        <v>46122</v>
      </c>
      <c r="B9607" s="31">
        <v>0.89583333333333337</v>
      </c>
      <c r="C9607" s="46"/>
      <c r="D9607" s="29">
        <v>46122.895833333336</v>
      </c>
      <c r="E9607" s="15" t="str">
        <f>IF(AND($B$6=NB!$A$17,$B$8&gt;0),'Ersparnisberechnung Sommertarif'!$B$8*SLP!C9587,"")</f>
        <v/>
      </c>
    </row>
    <row r="9608" spans="1:5" x14ac:dyDescent="0.3">
      <c r="A9608" s="25">
        <v>46122</v>
      </c>
      <c r="B9608" s="31">
        <v>0.90625</v>
      </c>
      <c r="C9608" s="46"/>
      <c r="D9608" s="29">
        <v>46122.90625</v>
      </c>
      <c r="E9608" s="15" t="str">
        <f>IF(AND($B$6=NB!$A$17,$B$8&gt;0),'Ersparnisberechnung Sommertarif'!$B$8*SLP!C9588,"")</f>
        <v/>
      </c>
    </row>
    <row r="9609" spans="1:5" x14ac:dyDescent="0.3">
      <c r="A9609" s="25">
        <v>46122</v>
      </c>
      <c r="B9609" s="31">
        <v>0.91666666666666663</v>
      </c>
      <c r="C9609" s="46"/>
      <c r="D9609" s="29">
        <v>46122.916666666664</v>
      </c>
      <c r="E9609" s="15" t="str">
        <f>IF(AND($B$6=NB!$A$17,$B$8&gt;0),'Ersparnisberechnung Sommertarif'!$B$8*SLP!C9589,"")</f>
        <v/>
      </c>
    </row>
    <row r="9610" spans="1:5" x14ac:dyDescent="0.3">
      <c r="A9610" s="25">
        <v>46122</v>
      </c>
      <c r="B9610" s="31">
        <v>0.92708333333333337</v>
      </c>
      <c r="C9610" s="46"/>
      <c r="D9610" s="29">
        <v>46122.927083333336</v>
      </c>
      <c r="E9610" s="15" t="str">
        <f>IF(AND($B$6=NB!$A$17,$B$8&gt;0),'Ersparnisberechnung Sommertarif'!$B$8*SLP!C9590,"")</f>
        <v/>
      </c>
    </row>
    <row r="9611" spans="1:5" x14ac:dyDescent="0.3">
      <c r="A9611" s="25">
        <v>46122</v>
      </c>
      <c r="B9611" s="31">
        <v>0.9375</v>
      </c>
      <c r="C9611" s="46"/>
      <c r="D9611" s="29">
        <v>46122.9375</v>
      </c>
      <c r="E9611" s="15" t="str">
        <f>IF(AND($B$6=NB!$A$17,$B$8&gt;0),'Ersparnisberechnung Sommertarif'!$B$8*SLP!C9591,"")</f>
        <v/>
      </c>
    </row>
    <row r="9612" spans="1:5" x14ac:dyDescent="0.3">
      <c r="A9612" s="25">
        <v>46122</v>
      </c>
      <c r="B9612" s="31">
        <v>0.94791666666666663</v>
      </c>
      <c r="C9612" s="46"/>
      <c r="D9612" s="29">
        <v>46122.947916666664</v>
      </c>
      <c r="E9612" s="15" t="str">
        <f>IF(AND($B$6=NB!$A$17,$B$8&gt;0),'Ersparnisberechnung Sommertarif'!$B$8*SLP!C9592,"")</f>
        <v/>
      </c>
    </row>
    <row r="9613" spans="1:5" x14ac:dyDescent="0.3">
      <c r="A9613" s="25">
        <v>46122</v>
      </c>
      <c r="B9613" s="31">
        <v>0.95833333333333337</v>
      </c>
      <c r="C9613" s="46"/>
      <c r="D9613" s="29">
        <v>46122.958333333336</v>
      </c>
      <c r="E9613" s="15" t="str">
        <f>IF(AND($B$6=NB!$A$17,$B$8&gt;0),'Ersparnisberechnung Sommertarif'!$B$8*SLP!C9593,"")</f>
        <v/>
      </c>
    </row>
    <row r="9614" spans="1:5" x14ac:dyDescent="0.3">
      <c r="A9614" s="25">
        <v>46122</v>
      </c>
      <c r="B9614" s="31">
        <v>0.96875</v>
      </c>
      <c r="C9614" s="46"/>
      <c r="D9614" s="29">
        <v>46122.96875</v>
      </c>
      <c r="E9614" s="15" t="str">
        <f>IF(AND($B$6=NB!$A$17,$B$8&gt;0),'Ersparnisberechnung Sommertarif'!$B$8*SLP!C9594,"")</f>
        <v/>
      </c>
    </row>
    <row r="9615" spans="1:5" x14ac:dyDescent="0.3">
      <c r="A9615" s="25">
        <v>46122</v>
      </c>
      <c r="B9615" s="31">
        <v>0.97916666666666663</v>
      </c>
      <c r="C9615" s="46"/>
      <c r="D9615" s="29">
        <v>46122.979166666664</v>
      </c>
      <c r="E9615" s="15" t="str">
        <f>IF(AND($B$6=NB!$A$17,$B$8&gt;0),'Ersparnisberechnung Sommertarif'!$B$8*SLP!C9595,"")</f>
        <v/>
      </c>
    </row>
    <row r="9616" spans="1:5" x14ac:dyDescent="0.3">
      <c r="A9616" s="25">
        <v>46122</v>
      </c>
      <c r="B9616" s="31">
        <v>0.98958333333333337</v>
      </c>
      <c r="C9616" s="46"/>
      <c r="D9616" s="29">
        <v>46122.989583333336</v>
      </c>
      <c r="E9616" s="15" t="str">
        <f>IF(AND($B$6=NB!$A$17,$B$8&gt;0),'Ersparnisberechnung Sommertarif'!$B$8*SLP!C9596,"")</f>
        <v/>
      </c>
    </row>
    <row r="9617" spans="1:5" x14ac:dyDescent="0.3">
      <c r="A9617" s="25">
        <v>46123</v>
      </c>
      <c r="B9617" s="31">
        <v>0</v>
      </c>
      <c r="C9617" s="46"/>
      <c r="D9617" s="29">
        <v>46123</v>
      </c>
      <c r="E9617" s="15" t="str">
        <f>IF(AND($B$6=NB!$A$17,$B$8&gt;0),'Ersparnisberechnung Sommertarif'!$B$8*SLP!C9597,"")</f>
        <v/>
      </c>
    </row>
    <row r="9618" spans="1:5" x14ac:dyDescent="0.3">
      <c r="A9618" s="25">
        <v>46123</v>
      </c>
      <c r="B9618" s="31">
        <v>1.0416666666666666E-2</v>
      </c>
      <c r="C9618" s="46"/>
      <c r="D9618" s="29">
        <v>46123.010416666664</v>
      </c>
      <c r="E9618" s="15" t="str">
        <f>IF(AND($B$6=NB!$A$17,$B$8&gt;0),'Ersparnisberechnung Sommertarif'!$B$8*SLP!C9598,"")</f>
        <v/>
      </c>
    </row>
    <row r="9619" spans="1:5" x14ac:dyDescent="0.3">
      <c r="A9619" s="25">
        <v>46123</v>
      </c>
      <c r="B9619" s="31">
        <v>2.0833333333333332E-2</v>
      </c>
      <c r="C9619" s="46"/>
      <c r="D9619" s="29">
        <v>46123.020833333336</v>
      </c>
      <c r="E9619" s="15" t="str">
        <f>IF(AND($B$6=NB!$A$17,$B$8&gt;0),'Ersparnisberechnung Sommertarif'!$B$8*SLP!C9599,"")</f>
        <v/>
      </c>
    </row>
    <row r="9620" spans="1:5" x14ac:dyDescent="0.3">
      <c r="A9620" s="25">
        <v>46123</v>
      </c>
      <c r="B9620" s="31">
        <v>3.125E-2</v>
      </c>
      <c r="C9620" s="46"/>
      <c r="D9620" s="29">
        <v>46123.03125</v>
      </c>
      <c r="E9620" s="15" t="str">
        <f>IF(AND($B$6=NB!$A$17,$B$8&gt;0),'Ersparnisberechnung Sommertarif'!$B$8*SLP!C9600,"")</f>
        <v/>
      </c>
    </row>
    <row r="9621" spans="1:5" x14ac:dyDescent="0.3">
      <c r="A9621" s="25">
        <v>46123</v>
      </c>
      <c r="B9621" s="31">
        <v>4.1666666666666664E-2</v>
      </c>
      <c r="C9621" s="46"/>
      <c r="D9621" s="29">
        <v>46123.041666666664</v>
      </c>
      <c r="E9621" s="15" t="str">
        <f>IF(AND($B$6=NB!$A$17,$B$8&gt;0),'Ersparnisberechnung Sommertarif'!$B$8*SLP!C9601,"")</f>
        <v/>
      </c>
    </row>
    <row r="9622" spans="1:5" x14ac:dyDescent="0.3">
      <c r="A9622" s="25">
        <v>46123</v>
      </c>
      <c r="B9622" s="31">
        <v>5.2083333333333336E-2</v>
      </c>
      <c r="C9622" s="46"/>
      <c r="D9622" s="29">
        <v>46123.052083333336</v>
      </c>
      <c r="E9622" s="15" t="str">
        <f>IF(AND($B$6=NB!$A$17,$B$8&gt;0),'Ersparnisberechnung Sommertarif'!$B$8*SLP!C9602,"")</f>
        <v/>
      </c>
    </row>
    <row r="9623" spans="1:5" x14ac:dyDescent="0.3">
      <c r="A9623" s="25">
        <v>46123</v>
      </c>
      <c r="B9623" s="31">
        <v>6.25E-2</v>
      </c>
      <c r="C9623" s="46"/>
      <c r="D9623" s="29">
        <v>46123.0625</v>
      </c>
      <c r="E9623" s="15" t="str">
        <f>IF(AND($B$6=NB!$A$17,$B$8&gt;0),'Ersparnisberechnung Sommertarif'!$B$8*SLP!C9603,"")</f>
        <v/>
      </c>
    </row>
    <row r="9624" spans="1:5" x14ac:dyDescent="0.3">
      <c r="A9624" s="25">
        <v>46123</v>
      </c>
      <c r="B9624" s="31">
        <v>7.2916666666666671E-2</v>
      </c>
      <c r="C9624" s="46"/>
      <c r="D9624" s="29">
        <v>46123.072916666664</v>
      </c>
      <c r="E9624" s="15" t="str">
        <f>IF(AND($B$6=NB!$A$17,$B$8&gt;0),'Ersparnisberechnung Sommertarif'!$B$8*SLP!C9604,"")</f>
        <v/>
      </c>
    </row>
    <row r="9625" spans="1:5" x14ac:dyDescent="0.3">
      <c r="A9625" s="25">
        <v>46123</v>
      </c>
      <c r="B9625" s="31">
        <v>8.3333333333333329E-2</v>
      </c>
      <c r="C9625" s="46"/>
      <c r="D9625" s="29">
        <v>46123.083333333336</v>
      </c>
      <c r="E9625" s="15" t="str">
        <f>IF(AND($B$6=NB!$A$17,$B$8&gt;0),'Ersparnisberechnung Sommertarif'!$B$8*SLP!C9605,"")</f>
        <v/>
      </c>
    </row>
    <row r="9626" spans="1:5" x14ac:dyDescent="0.3">
      <c r="A9626" s="25">
        <v>46123</v>
      </c>
      <c r="B9626" s="31">
        <v>9.375E-2</v>
      </c>
      <c r="C9626" s="46"/>
      <c r="D9626" s="29">
        <v>46123.09375</v>
      </c>
      <c r="E9626" s="15" t="str">
        <f>IF(AND($B$6=NB!$A$17,$B$8&gt;0),'Ersparnisberechnung Sommertarif'!$B$8*SLP!C9606,"")</f>
        <v/>
      </c>
    </row>
    <row r="9627" spans="1:5" x14ac:dyDescent="0.3">
      <c r="A9627" s="25">
        <v>46123</v>
      </c>
      <c r="B9627" s="31">
        <v>0.10416666666666667</v>
      </c>
      <c r="C9627" s="46"/>
      <c r="D9627" s="29">
        <v>46123.104166666664</v>
      </c>
      <c r="E9627" s="15" t="str">
        <f>IF(AND($B$6=NB!$A$17,$B$8&gt;0),'Ersparnisberechnung Sommertarif'!$B$8*SLP!C9607,"")</f>
        <v/>
      </c>
    </row>
    <row r="9628" spans="1:5" x14ac:dyDescent="0.3">
      <c r="A9628" s="25">
        <v>46123</v>
      </c>
      <c r="B9628" s="31">
        <v>0.11458333333333333</v>
      </c>
      <c r="C9628" s="46"/>
      <c r="D9628" s="29">
        <v>46123.114583333336</v>
      </c>
      <c r="E9628" s="15" t="str">
        <f>IF(AND($B$6=NB!$A$17,$B$8&gt;0),'Ersparnisberechnung Sommertarif'!$B$8*SLP!C9608,"")</f>
        <v/>
      </c>
    </row>
    <row r="9629" spans="1:5" x14ac:dyDescent="0.3">
      <c r="A9629" s="25">
        <v>46123</v>
      </c>
      <c r="B9629" s="31">
        <v>0.125</v>
      </c>
      <c r="C9629" s="46"/>
      <c r="D9629" s="29">
        <v>46123.125</v>
      </c>
      <c r="E9629" s="15" t="str">
        <f>IF(AND($B$6=NB!$A$17,$B$8&gt;0),'Ersparnisberechnung Sommertarif'!$B$8*SLP!C9609,"")</f>
        <v/>
      </c>
    </row>
    <row r="9630" spans="1:5" x14ac:dyDescent="0.3">
      <c r="A9630" s="25">
        <v>46123</v>
      </c>
      <c r="B9630" s="31">
        <v>0.13541666666666666</v>
      </c>
      <c r="C9630" s="46"/>
      <c r="D9630" s="29">
        <v>46123.135416666664</v>
      </c>
      <c r="E9630" s="15" t="str">
        <f>IF(AND($B$6=NB!$A$17,$B$8&gt;0),'Ersparnisberechnung Sommertarif'!$B$8*SLP!C9610,"")</f>
        <v/>
      </c>
    </row>
    <row r="9631" spans="1:5" x14ac:dyDescent="0.3">
      <c r="A9631" s="25">
        <v>46123</v>
      </c>
      <c r="B9631" s="31">
        <v>0.14583333333333334</v>
      </c>
      <c r="C9631" s="46"/>
      <c r="D9631" s="29">
        <v>46123.145833333336</v>
      </c>
      <c r="E9631" s="15" t="str">
        <f>IF(AND($B$6=NB!$A$17,$B$8&gt;0),'Ersparnisberechnung Sommertarif'!$B$8*SLP!C9611,"")</f>
        <v/>
      </c>
    </row>
    <row r="9632" spans="1:5" x14ac:dyDescent="0.3">
      <c r="A9632" s="25">
        <v>46123</v>
      </c>
      <c r="B9632" s="31">
        <v>0.15625</v>
      </c>
      <c r="C9632" s="46"/>
      <c r="D9632" s="29">
        <v>46123.15625</v>
      </c>
      <c r="E9632" s="15" t="str">
        <f>IF(AND($B$6=NB!$A$17,$B$8&gt;0),'Ersparnisberechnung Sommertarif'!$B$8*SLP!C9612,"")</f>
        <v/>
      </c>
    </row>
    <row r="9633" spans="1:5" x14ac:dyDescent="0.3">
      <c r="A9633" s="25">
        <v>46123</v>
      </c>
      <c r="B9633" s="31">
        <v>0.16666666666666666</v>
      </c>
      <c r="C9633" s="46"/>
      <c r="D9633" s="29">
        <v>46123.166666666664</v>
      </c>
      <c r="E9633" s="15" t="str">
        <f>IF(AND($B$6=NB!$A$17,$B$8&gt;0),'Ersparnisberechnung Sommertarif'!$B$8*SLP!C9613,"")</f>
        <v/>
      </c>
    </row>
    <row r="9634" spans="1:5" x14ac:dyDescent="0.3">
      <c r="A9634" s="25">
        <v>46123</v>
      </c>
      <c r="B9634" s="31">
        <v>0.17708333333333334</v>
      </c>
      <c r="C9634" s="46"/>
      <c r="D9634" s="29">
        <v>46123.177083333336</v>
      </c>
      <c r="E9634" s="15" t="str">
        <f>IF(AND($B$6=NB!$A$17,$B$8&gt;0),'Ersparnisberechnung Sommertarif'!$B$8*SLP!C9614,"")</f>
        <v/>
      </c>
    </row>
    <row r="9635" spans="1:5" x14ac:dyDescent="0.3">
      <c r="A9635" s="25">
        <v>46123</v>
      </c>
      <c r="B9635" s="31">
        <v>0.1875</v>
      </c>
      <c r="C9635" s="46"/>
      <c r="D9635" s="29">
        <v>46123.1875</v>
      </c>
      <c r="E9635" s="15" t="str">
        <f>IF(AND($B$6=NB!$A$17,$B$8&gt;0),'Ersparnisberechnung Sommertarif'!$B$8*SLP!C9615,"")</f>
        <v/>
      </c>
    </row>
    <row r="9636" spans="1:5" x14ac:dyDescent="0.3">
      <c r="A9636" s="25">
        <v>46123</v>
      </c>
      <c r="B9636" s="31">
        <v>0.19791666666666666</v>
      </c>
      <c r="C9636" s="46"/>
      <c r="D9636" s="29">
        <v>46123.197916666664</v>
      </c>
      <c r="E9636" s="15" t="str">
        <f>IF(AND($B$6=NB!$A$17,$B$8&gt;0),'Ersparnisberechnung Sommertarif'!$B$8*SLP!C9616,"")</f>
        <v/>
      </c>
    </row>
    <row r="9637" spans="1:5" x14ac:dyDescent="0.3">
      <c r="A9637" s="25">
        <v>46123</v>
      </c>
      <c r="B9637" s="31">
        <v>0.20833333333333334</v>
      </c>
      <c r="C9637" s="46"/>
      <c r="D9637" s="29">
        <v>46123.208333333336</v>
      </c>
      <c r="E9637" s="15" t="str">
        <f>IF(AND($B$6=NB!$A$17,$B$8&gt;0),'Ersparnisberechnung Sommertarif'!$B$8*SLP!C9617,"")</f>
        <v/>
      </c>
    </row>
    <row r="9638" spans="1:5" x14ac:dyDescent="0.3">
      <c r="A9638" s="25">
        <v>46123</v>
      </c>
      <c r="B9638" s="31">
        <v>0.21875</v>
      </c>
      <c r="C9638" s="46"/>
      <c r="D9638" s="29">
        <v>46123.21875</v>
      </c>
      <c r="E9638" s="15" t="str">
        <f>IF(AND($B$6=NB!$A$17,$B$8&gt;0),'Ersparnisberechnung Sommertarif'!$B$8*SLP!C9618,"")</f>
        <v/>
      </c>
    </row>
    <row r="9639" spans="1:5" x14ac:dyDescent="0.3">
      <c r="A9639" s="25">
        <v>46123</v>
      </c>
      <c r="B9639" s="31">
        <v>0.22916666666666666</v>
      </c>
      <c r="C9639" s="46"/>
      <c r="D9639" s="29">
        <v>46123.229166666664</v>
      </c>
      <c r="E9639" s="15" t="str">
        <f>IF(AND($B$6=NB!$A$17,$B$8&gt;0),'Ersparnisberechnung Sommertarif'!$B$8*SLP!C9619,"")</f>
        <v/>
      </c>
    </row>
    <row r="9640" spans="1:5" x14ac:dyDescent="0.3">
      <c r="A9640" s="25">
        <v>46123</v>
      </c>
      <c r="B9640" s="31">
        <v>0.23958333333333334</v>
      </c>
      <c r="C9640" s="46"/>
      <c r="D9640" s="29">
        <v>46123.239583333336</v>
      </c>
      <c r="E9640" s="15" t="str">
        <f>IF(AND($B$6=NB!$A$17,$B$8&gt;0),'Ersparnisberechnung Sommertarif'!$B$8*SLP!C9620,"")</f>
        <v/>
      </c>
    </row>
    <row r="9641" spans="1:5" x14ac:dyDescent="0.3">
      <c r="A9641" s="25">
        <v>46123</v>
      </c>
      <c r="B9641" s="31">
        <v>0.25</v>
      </c>
      <c r="C9641" s="46"/>
      <c r="D9641" s="29">
        <v>46123.25</v>
      </c>
      <c r="E9641" s="15" t="str">
        <f>IF(AND($B$6=NB!$A$17,$B$8&gt;0),'Ersparnisberechnung Sommertarif'!$B$8*SLP!C9621,"")</f>
        <v/>
      </c>
    </row>
    <row r="9642" spans="1:5" x14ac:dyDescent="0.3">
      <c r="A9642" s="25">
        <v>46123</v>
      </c>
      <c r="B9642" s="31">
        <v>0.26041666666666669</v>
      </c>
      <c r="C9642" s="46"/>
      <c r="D9642" s="29">
        <v>46123.260416666664</v>
      </c>
      <c r="E9642" s="15" t="str">
        <f>IF(AND($B$6=NB!$A$17,$B$8&gt;0),'Ersparnisberechnung Sommertarif'!$B$8*SLP!C9622,"")</f>
        <v/>
      </c>
    </row>
    <row r="9643" spans="1:5" x14ac:dyDescent="0.3">
      <c r="A9643" s="25">
        <v>46123</v>
      </c>
      <c r="B9643" s="31">
        <v>0.27083333333333331</v>
      </c>
      <c r="C9643" s="46"/>
      <c r="D9643" s="29">
        <v>46123.270833333336</v>
      </c>
      <c r="E9643" s="15" t="str">
        <f>IF(AND($B$6=NB!$A$17,$B$8&gt;0),'Ersparnisberechnung Sommertarif'!$B$8*SLP!C9623,"")</f>
        <v/>
      </c>
    </row>
    <row r="9644" spans="1:5" x14ac:dyDescent="0.3">
      <c r="A9644" s="25">
        <v>46123</v>
      </c>
      <c r="B9644" s="31">
        <v>0.28125</v>
      </c>
      <c r="C9644" s="46"/>
      <c r="D9644" s="29">
        <v>46123.28125</v>
      </c>
      <c r="E9644" s="15" t="str">
        <f>IF(AND($B$6=NB!$A$17,$B$8&gt;0),'Ersparnisberechnung Sommertarif'!$B$8*SLP!C9624,"")</f>
        <v/>
      </c>
    </row>
    <row r="9645" spans="1:5" x14ac:dyDescent="0.3">
      <c r="A9645" s="25">
        <v>46123</v>
      </c>
      <c r="B9645" s="31">
        <v>0.29166666666666669</v>
      </c>
      <c r="C9645" s="46"/>
      <c r="D9645" s="29">
        <v>46123.291666666664</v>
      </c>
      <c r="E9645" s="15" t="str">
        <f>IF(AND($B$6=NB!$A$17,$B$8&gt;0),'Ersparnisberechnung Sommertarif'!$B$8*SLP!C9625,"")</f>
        <v/>
      </c>
    </row>
    <row r="9646" spans="1:5" x14ac:dyDescent="0.3">
      <c r="A9646" s="25">
        <v>46123</v>
      </c>
      <c r="B9646" s="31">
        <v>0.30208333333333331</v>
      </c>
      <c r="C9646" s="46"/>
      <c r="D9646" s="29">
        <v>46123.302083333336</v>
      </c>
      <c r="E9646" s="15" t="str">
        <f>IF(AND($B$6=NB!$A$17,$B$8&gt;0),'Ersparnisberechnung Sommertarif'!$B$8*SLP!C9626,"")</f>
        <v/>
      </c>
    </row>
    <row r="9647" spans="1:5" x14ac:dyDescent="0.3">
      <c r="A9647" s="25">
        <v>46123</v>
      </c>
      <c r="B9647" s="31">
        <v>0.3125</v>
      </c>
      <c r="C9647" s="46"/>
      <c r="D9647" s="29">
        <v>46123.3125</v>
      </c>
      <c r="E9647" s="15" t="str">
        <f>IF(AND($B$6=NB!$A$17,$B$8&gt;0),'Ersparnisberechnung Sommertarif'!$B$8*SLP!C9627,"")</f>
        <v/>
      </c>
    </row>
    <row r="9648" spans="1:5" x14ac:dyDescent="0.3">
      <c r="A9648" s="25">
        <v>46123</v>
      </c>
      <c r="B9648" s="31">
        <v>0.32291666666666669</v>
      </c>
      <c r="C9648" s="46"/>
      <c r="D9648" s="29">
        <v>46123.322916666664</v>
      </c>
      <c r="E9648" s="15" t="str">
        <f>IF(AND($B$6=NB!$A$17,$B$8&gt;0),'Ersparnisberechnung Sommertarif'!$B$8*SLP!C9628,"")</f>
        <v/>
      </c>
    </row>
    <row r="9649" spans="1:5" x14ac:dyDescent="0.3">
      <c r="A9649" s="25">
        <v>46123</v>
      </c>
      <c r="B9649" s="31">
        <v>0.33333333333333331</v>
      </c>
      <c r="C9649" s="46"/>
      <c r="D9649" s="29">
        <v>46123.333333333336</v>
      </c>
      <c r="E9649" s="15" t="str">
        <f>IF(AND($B$6=NB!$A$17,$B$8&gt;0),'Ersparnisberechnung Sommertarif'!$B$8*SLP!C9629,"")</f>
        <v/>
      </c>
    </row>
    <row r="9650" spans="1:5" x14ac:dyDescent="0.3">
      <c r="A9650" s="25">
        <v>46123</v>
      </c>
      <c r="B9650" s="31">
        <v>0.34375</v>
      </c>
      <c r="C9650" s="46"/>
      <c r="D9650" s="29">
        <v>46123.34375</v>
      </c>
      <c r="E9650" s="15" t="str">
        <f>IF(AND($B$6=NB!$A$17,$B$8&gt;0),'Ersparnisberechnung Sommertarif'!$B$8*SLP!C9630,"")</f>
        <v/>
      </c>
    </row>
    <row r="9651" spans="1:5" x14ac:dyDescent="0.3">
      <c r="A9651" s="25">
        <v>46123</v>
      </c>
      <c r="B9651" s="31">
        <v>0.35416666666666669</v>
      </c>
      <c r="C9651" s="46"/>
      <c r="D9651" s="29">
        <v>46123.354166666664</v>
      </c>
      <c r="E9651" s="15" t="str">
        <f>IF(AND($B$6=NB!$A$17,$B$8&gt;0),'Ersparnisberechnung Sommertarif'!$B$8*SLP!C9631,"")</f>
        <v/>
      </c>
    </row>
    <row r="9652" spans="1:5" x14ac:dyDescent="0.3">
      <c r="A9652" s="25">
        <v>46123</v>
      </c>
      <c r="B9652" s="31">
        <v>0.36458333333333331</v>
      </c>
      <c r="C9652" s="46"/>
      <c r="D9652" s="29">
        <v>46123.364583333336</v>
      </c>
      <c r="E9652" s="15" t="str">
        <f>IF(AND($B$6=NB!$A$17,$B$8&gt;0),'Ersparnisberechnung Sommertarif'!$B$8*SLP!C9632,"")</f>
        <v/>
      </c>
    </row>
    <row r="9653" spans="1:5" x14ac:dyDescent="0.3">
      <c r="A9653" s="25">
        <v>46123</v>
      </c>
      <c r="B9653" s="31">
        <v>0.375</v>
      </c>
      <c r="C9653" s="46"/>
      <c r="D9653" s="29">
        <v>46123.375</v>
      </c>
      <c r="E9653" s="15" t="str">
        <f>IF(AND($B$6=NB!$A$17,$B$8&gt;0),'Ersparnisberechnung Sommertarif'!$B$8*SLP!C9633,"")</f>
        <v/>
      </c>
    </row>
    <row r="9654" spans="1:5" x14ac:dyDescent="0.3">
      <c r="A9654" s="25">
        <v>46123</v>
      </c>
      <c r="B9654" s="31">
        <v>0.38541666666666669</v>
      </c>
      <c r="C9654" s="46"/>
      <c r="D9654" s="29">
        <v>46123.385416666664</v>
      </c>
      <c r="E9654" s="15" t="str">
        <f>IF(AND($B$6=NB!$A$17,$B$8&gt;0),'Ersparnisberechnung Sommertarif'!$B$8*SLP!C9634,"")</f>
        <v/>
      </c>
    </row>
    <row r="9655" spans="1:5" x14ac:dyDescent="0.3">
      <c r="A9655" s="25">
        <v>46123</v>
      </c>
      <c r="B9655" s="31">
        <v>0.39583333333333331</v>
      </c>
      <c r="C9655" s="46"/>
      <c r="D9655" s="29">
        <v>46123.395833333336</v>
      </c>
      <c r="E9655" s="15" t="str">
        <f>IF(AND($B$6=NB!$A$17,$B$8&gt;0),'Ersparnisberechnung Sommertarif'!$B$8*SLP!C9635,"")</f>
        <v/>
      </c>
    </row>
    <row r="9656" spans="1:5" x14ac:dyDescent="0.3">
      <c r="A9656" s="25">
        <v>46123</v>
      </c>
      <c r="B9656" s="31">
        <v>0.40625</v>
      </c>
      <c r="C9656" s="46"/>
      <c r="D9656" s="29">
        <v>46123.40625</v>
      </c>
      <c r="E9656" s="15" t="str">
        <f>IF(AND($B$6=NB!$A$17,$B$8&gt;0),'Ersparnisberechnung Sommertarif'!$B$8*SLP!C9636,"")</f>
        <v/>
      </c>
    </row>
    <row r="9657" spans="1:5" x14ac:dyDescent="0.3">
      <c r="A9657" s="25">
        <v>46123</v>
      </c>
      <c r="B9657" s="31">
        <v>0.41666666666666669</v>
      </c>
      <c r="C9657" s="46"/>
      <c r="D9657" s="29">
        <v>46123.416666666664</v>
      </c>
      <c r="E9657" s="15" t="str">
        <f>IF(AND($B$6=NB!$A$17,$B$8&gt;0),'Ersparnisberechnung Sommertarif'!$B$8*SLP!C9637,"")</f>
        <v/>
      </c>
    </row>
    <row r="9658" spans="1:5" x14ac:dyDescent="0.3">
      <c r="A9658" s="25">
        <v>46123</v>
      </c>
      <c r="B9658" s="31">
        <v>0.42708333333333331</v>
      </c>
      <c r="C9658" s="46"/>
      <c r="D9658" s="29">
        <v>46123.427083333336</v>
      </c>
      <c r="E9658" s="15" t="str">
        <f>IF(AND($B$6=NB!$A$17,$B$8&gt;0),'Ersparnisberechnung Sommertarif'!$B$8*SLP!C9638,"")</f>
        <v/>
      </c>
    </row>
    <row r="9659" spans="1:5" x14ac:dyDescent="0.3">
      <c r="A9659" s="25">
        <v>46123</v>
      </c>
      <c r="B9659" s="31">
        <v>0.4375</v>
      </c>
      <c r="C9659" s="46"/>
      <c r="D9659" s="29">
        <v>46123.4375</v>
      </c>
      <c r="E9659" s="15" t="str">
        <f>IF(AND($B$6=NB!$A$17,$B$8&gt;0),'Ersparnisberechnung Sommertarif'!$B$8*SLP!C9639,"")</f>
        <v/>
      </c>
    </row>
    <row r="9660" spans="1:5" x14ac:dyDescent="0.3">
      <c r="A9660" s="25">
        <v>46123</v>
      </c>
      <c r="B9660" s="31">
        <v>0.44791666666666669</v>
      </c>
      <c r="C9660" s="46"/>
      <c r="D9660" s="29">
        <v>46123.447916666664</v>
      </c>
      <c r="E9660" s="15" t="str">
        <f>IF(AND($B$6=NB!$A$17,$B$8&gt;0),'Ersparnisberechnung Sommertarif'!$B$8*SLP!C9640,"")</f>
        <v/>
      </c>
    </row>
    <row r="9661" spans="1:5" x14ac:dyDescent="0.3">
      <c r="A9661" s="25">
        <v>46123</v>
      </c>
      <c r="B9661" s="31">
        <v>0.45833333333333331</v>
      </c>
      <c r="C9661" s="46"/>
      <c r="D9661" s="29">
        <v>46123.458333333336</v>
      </c>
      <c r="E9661" s="15" t="str">
        <f>IF(AND($B$6=NB!$A$17,$B$8&gt;0),'Ersparnisberechnung Sommertarif'!$B$8*SLP!C9641,"")</f>
        <v/>
      </c>
    </row>
    <row r="9662" spans="1:5" x14ac:dyDescent="0.3">
      <c r="A9662" s="25">
        <v>46123</v>
      </c>
      <c r="B9662" s="31">
        <v>0.46875</v>
      </c>
      <c r="C9662" s="46"/>
      <c r="D9662" s="29">
        <v>46123.46875</v>
      </c>
      <c r="E9662" s="15" t="str">
        <f>IF(AND($B$6=NB!$A$17,$B$8&gt;0),'Ersparnisberechnung Sommertarif'!$B$8*SLP!C9642,"")</f>
        <v/>
      </c>
    </row>
    <row r="9663" spans="1:5" x14ac:dyDescent="0.3">
      <c r="A9663" s="25">
        <v>46123</v>
      </c>
      <c r="B9663" s="31">
        <v>0.47916666666666669</v>
      </c>
      <c r="C9663" s="46"/>
      <c r="D9663" s="29">
        <v>46123.479166666664</v>
      </c>
      <c r="E9663" s="15" t="str">
        <f>IF(AND($B$6=NB!$A$17,$B$8&gt;0),'Ersparnisberechnung Sommertarif'!$B$8*SLP!C9643,"")</f>
        <v/>
      </c>
    </row>
    <row r="9664" spans="1:5" x14ac:dyDescent="0.3">
      <c r="A9664" s="25">
        <v>46123</v>
      </c>
      <c r="B9664" s="31">
        <v>0.48958333333333331</v>
      </c>
      <c r="C9664" s="46"/>
      <c r="D9664" s="29">
        <v>46123.489583333336</v>
      </c>
      <c r="E9664" s="15" t="str">
        <f>IF(AND($B$6=NB!$A$17,$B$8&gt;0),'Ersparnisberechnung Sommertarif'!$B$8*SLP!C9644,"")</f>
        <v/>
      </c>
    </row>
    <row r="9665" spans="1:5" x14ac:dyDescent="0.3">
      <c r="A9665" s="25">
        <v>46123</v>
      </c>
      <c r="B9665" s="31">
        <v>0.5</v>
      </c>
      <c r="C9665" s="46"/>
      <c r="D9665" s="29">
        <v>46123.5</v>
      </c>
      <c r="E9665" s="15" t="str">
        <f>IF(AND($B$6=NB!$A$17,$B$8&gt;0),'Ersparnisberechnung Sommertarif'!$B$8*SLP!C9645,"")</f>
        <v/>
      </c>
    </row>
    <row r="9666" spans="1:5" x14ac:dyDescent="0.3">
      <c r="A9666" s="25">
        <v>46123</v>
      </c>
      <c r="B9666" s="31">
        <v>0.51041666666666663</v>
      </c>
      <c r="C9666" s="46"/>
      <c r="D9666" s="29">
        <v>46123.510416666664</v>
      </c>
      <c r="E9666" s="15" t="str">
        <f>IF(AND($B$6=NB!$A$17,$B$8&gt;0),'Ersparnisberechnung Sommertarif'!$B$8*SLP!C9646,"")</f>
        <v/>
      </c>
    </row>
    <row r="9667" spans="1:5" x14ac:dyDescent="0.3">
      <c r="A9667" s="25">
        <v>46123</v>
      </c>
      <c r="B9667" s="31">
        <v>0.52083333333333337</v>
      </c>
      <c r="C9667" s="46"/>
      <c r="D9667" s="29">
        <v>46123.520833333336</v>
      </c>
      <c r="E9667" s="15" t="str">
        <f>IF(AND($B$6=NB!$A$17,$B$8&gt;0),'Ersparnisberechnung Sommertarif'!$B$8*SLP!C9647,"")</f>
        <v/>
      </c>
    </row>
    <row r="9668" spans="1:5" x14ac:dyDescent="0.3">
      <c r="A9668" s="25">
        <v>46123</v>
      </c>
      <c r="B9668" s="31">
        <v>0.53125</v>
      </c>
      <c r="C9668" s="46"/>
      <c r="D9668" s="29">
        <v>46123.53125</v>
      </c>
      <c r="E9668" s="15" t="str">
        <f>IF(AND($B$6=NB!$A$17,$B$8&gt;0),'Ersparnisberechnung Sommertarif'!$B$8*SLP!C9648,"")</f>
        <v/>
      </c>
    </row>
    <row r="9669" spans="1:5" x14ac:dyDescent="0.3">
      <c r="A9669" s="25">
        <v>46123</v>
      </c>
      <c r="B9669" s="31">
        <v>0.54166666666666663</v>
      </c>
      <c r="C9669" s="46"/>
      <c r="D9669" s="29">
        <v>46123.541666666664</v>
      </c>
      <c r="E9669" s="15" t="str">
        <f>IF(AND($B$6=NB!$A$17,$B$8&gt;0),'Ersparnisberechnung Sommertarif'!$B$8*SLP!C9649,"")</f>
        <v/>
      </c>
    </row>
    <row r="9670" spans="1:5" x14ac:dyDescent="0.3">
      <c r="A9670" s="25">
        <v>46123</v>
      </c>
      <c r="B9670" s="31">
        <v>0.55208333333333337</v>
      </c>
      <c r="C9670" s="46"/>
      <c r="D9670" s="29">
        <v>46123.552083333336</v>
      </c>
      <c r="E9670" s="15" t="str">
        <f>IF(AND($B$6=NB!$A$17,$B$8&gt;0),'Ersparnisberechnung Sommertarif'!$B$8*SLP!C9650,"")</f>
        <v/>
      </c>
    </row>
    <row r="9671" spans="1:5" x14ac:dyDescent="0.3">
      <c r="A9671" s="25">
        <v>46123</v>
      </c>
      <c r="B9671" s="31">
        <v>0.5625</v>
      </c>
      <c r="C9671" s="46"/>
      <c r="D9671" s="29">
        <v>46123.5625</v>
      </c>
      <c r="E9671" s="15" t="str">
        <f>IF(AND($B$6=NB!$A$17,$B$8&gt;0),'Ersparnisberechnung Sommertarif'!$B$8*SLP!C9651,"")</f>
        <v/>
      </c>
    </row>
    <row r="9672" spans="1:5" x14ac:dyDescent="0.3">
      <c r="A9672" s="25">
        <v>46123</v>
      </c>
      <c r="B9672" s="31">
        <v>0.57291666666666663</v>
      </c>
      <c r="C9672" s="46"/>
      <c r="D9672" s="29">
        <v>46123.572916666664</v>
      </c>
      <c r="E9672" s="15" t="str">
        <f>IF(AND($B$6=NB!$A$17,$B$8&gt;0),'Ersparnisberechnung Sommertarif'!$B$8*SLP!C9652,"")</f>
        <v/>
      </c>
    </row>
    <row r="9673" spans="1:5" x14ac:dyDescent="0.3">
      <c r="A9673" s="25">
        <v>46123</v>
      </c>
      <c r="B9673" s="31">
        <v>0.58333333333333337</v>
      </c>
      <c r="C9673" s="46"/>
      <c r="D9673" s="29">
        <v>46123.583333333336</v>
      </c>
      <c r="E9673" s="15" t="str">
        <f>IF(AND($B$6=NB!$A$17,$B$8&gt;0),'Ersparnisberechnung Sommertarif'!$B$8*SLP!C9653,"")</f>
        <v/>
      </c>
    </row>
    <row r="9674" spans="1:5" x14ac:dyDescent="0.3">
      <c r="A9674" s="25">
        <v>46123</v>
      </c>
      <c r="B9674" s="31">
        <v>0.59375</v>
      </c>
      <c r="C9674" s="46"/>
      <c r="D9674" s="29">
        <v>46123.59375</v>
      </c>
      <c r="E9674" s="15" t="str">
        <f>IF(AND($B$6=NB!$A$17,$B$8&gt;0),'Ersparnisberechnung Sommertarif'!$B$8*SLP!C9654,"")</f>
        <v/>
      </c>
    </row>
    <row r="9675" spans="1:5" x14ac:dyDescent="0.3">
      <c r="A9675" s="25">
        <v>46123</v>
      </c>
      <c r="B9675" s="31">
        <v>0.60416666666666663</v>
      </c>
      <c r="C9675" s="46"/>
      <c r="D9675" s="29">
        <v>46123.604166666664</v>
      </c>
      <c r="E9675" s="15" t="str">
        <f>IF(AND($B$6=NB!$A$17,$B$8&gt;0),'Ersparnisberechnung Sommertarif'!$B$8*SLP!C9655,"")</f>
        <v/>
      </c>
    </row>
    <row r="9676" spans="1:5" x14ac:dyDescent="0.3">
      <c r="A9676" s="25">
        <v>46123</v>
      </c>
      <c r="B9676" s="31">
        <v>0.61458333333333337</v>
      </c>
      <c r="C9676" s="46"/>
      <c r="D9676" s="29">
        <v>46123.614583333336</v>
      </c>
      <c r="E9676" s="15" t="str">
        <f>IF(AND($B$6=NB!$A$17,$B$8&gt;0),'Ersparnisberechnung Sommertarif'!$B$8*SLP!C9656,"")</f>
        <v/>
      </c>
    </row>
    <row r="9677" spans="1:5" x14ac:dyDescent="0.3">
      <c r="A9677" s="25">
        <v>46123</v>
      </c>
      <c r="B9677" s="31">
        <v>0.625</v>
      </c>
      <c r="C9677" s="46"/>
      <c r="D9677" s="29">
        <v>46123.625</v>
      </c>
      <c r="E9677" s="15" t="str">
        <f>IF(AND($B$6=NB!$A$17,$B$8&gt;0),'Ersparnisberechnung Sommertarif'!$B$8*SLP!C9657,"")</f>
        <v/>
      </c>
    </row>
    <row r="9678" spans="1:5" x14ac:dyDescent="0.3">
      <c r="A9678" s="25">
        <v>46123</v>
      </c>
      <c r="B9678" s="31">
        <v>0.63541666666666663</v>
      </c>
      <c r="C9678" s="46"/>
      <c r="D9678" s="29">
        <v>46123.635416666664</v>
      </c>
      <c r="E9678" s="15" t="str">
        <f>IF(AND($B$6=NB!$A$17,$B$8&gt;0),'Ersparnisberechnung Sommertarif'!$B$8*SLP!C9658,"")</f>
        <v/>
      </c>
    </row>
    <row r="9679" spans="1:5" x14ac:dyDescent="0.3">
      <c r="A9679" s="25">
        <v>46123</v>
      </c>
      <c r="B9679" s="31">
        <v>0.64583333333333337</v>
      </c>
      <c r="C9679" s="46"/>
      <c r="D9679" s="29">
        <v>46123.645833333336</v>
      </c>
      <c r="E9679" s="15" t="str">
        <f>IF(AND($B$6=NB!$A$17,$B$8&gt;0),'Ersparnisberechnung Sommertarif'!$B$8*SLP!C9659,"")</f>
        <v/>
      </c>
    </row>
    <row r="9680" spans="1:5" x14ac:dyDescent="0.3">
      <c r="A9680" s="25">
        <v>46123</v>
      </c>
      <c r="B9680" s="31">
        <v>0.65625</v>
      </c>
      <c r="C9680" s="46"/>
      <c r="D9680" s="29">
        <v>46123.65625</v>
      </c>
      <c r="E9680" s="15" t="str">
        <f>IF(AND($B$6=NB!$A$17,$B$8&gt;0),'Ersparnisberechnung Sommertarif'!$B$8*SLP!C9660,"")</f>
        <v/>
      </c>
    </row>
    <row r="9681" spans="1:5" x14ac:dyDescent="0.3">
      <c r="A9681" s="25">
        <v>46123</v>
      </c>
      <c r="B9681" s="31">
        <v>0.66666666666666663</v>
      </c>
      <c r="C9681" s="46"/>
      <c r="D9681" s="29">
        <v>46123.666666666664</v>
      </c>
      <c r="E9681" s="15" t="str">
        <f>IF(AND($B$6=NB!$A$17,$B$8&gt;0),'Ersparnisberechnung Sommertarif'!$B$8*SLP!C9661,"")</f>
        <v/>
      </c>
    </row>
    <row r="9682" spans="1:5" x14ac:dyDescent="0.3">
      <c r="A9682" s="25">
        <v>46123</v>
      </c>
      <c r="B9682" s="31">
        <v>0.67708333333333337</v>
      </c>
      <c r="C9682" s="46"/>
      <c r="D9682" s="29">
        <v>46123.677083333336</v>
      </c>
      <c r="E9682" s="15" t="str">
        <f>IF(AND($B$6=NB!$A$17,$B$8&gt;0),'Ersparnisberechnung Sommertarif'!$B$8*SLP!C9662,"")</f>
        <v/>
      </c>
    </row>
    <row r="9683" spans="1:5" x14ac:dyDescent="0.3">
      <c r="A9683" s="25">
        <v>46123</v>
      </c>
      <c r="B9683" s="31">
        <v>0.6875</v>
      </c>
      <c r="C9683" s="46"/>
      <c r="D9683" s="29">
        <v>46123.6875</v>
      </c>
      <c r="E9683" s="15" t="str">
        <f>IF(AND($B$6=NB!$A$17,$B$8&gt;0),'Ersparnisberechnung Sommertarif'!$B$8*SLP!C9663,"")</f>
        <v/>
      </c>
    </row>
    <row r="9684" spans="1:5" x14ac:dyDescent="0.3">
      <c r="A9684" s="25">
        <v>46123</v>
      </c>
      <c r="B9684" s="31">
        <v>0.69791666666666663</v>
      </c>
      <c r="C9684" s="46"/>
      <c r="D9684" s="29">
        <v>46123.697916666664</v>
      </c>
      <c r="E9684" s="15" t="str">
        <f>IF(AND($B$6=NB!$A$17,$B$8&gt;0),'Ersparnisberechnung Sommertarif'!$B$8*SLP!C9664,"")</f>
        <v/>
      </c>
    </row>
    <row r="9685" spans="1:5" x14ac:dyDescent="0.3">
      <c r="A9685" s="25">
        <v>46123</v>
      </c>
      <c r="B9685" s="31">
        <v>0.70833333333333337</v>
      </c>
      <c r="C9685" s="46"/>
      <c r="D9685" s="29">
        <v>46123.708333333336</v>
      </c>
      <c r="E9685" s="15" t="str">
        <f>IF(AND($B$6=NB!$A$17,$B$8&gt;0),'Ersparnisberechnung Sommertarif'!$B$8*SLP!C9665,"")</f>
        <v/>
      </c>
    </row>
    <row r="9686" spans="1:5" x14ac:dyDescent="0.3">
      <c r="A9686" s="25">
        <v>46123</v>
      </c>
      <c r="B9686" s="31">
        <v>0.71875</v>
      </c>
      <c r="C9686" s="46"/>
      <c r="D9686" s="29">
        <v>46123.71875</v>
      </c>
      <c r="E9686" s="15" t="str">
        <f>IF(AND($B$6=NB!$A$17,$B$8&gt;0),'Ersparnisberechnung Sommertarif'!$B$8*SLP!C9666,"")</f>
        <v/>
      </c>
    </row>
    <row r="9687" spans="1:5" x14ac:dyDescent="0.3">
      <c r="A9687" s="25">
        <v>46123</v>
      </c>
      <c r="B9687" s="31">
        <v>0.72916666666666663</v>
      </c>
      <c r="C9687" s="46"/>
      <c r="D9687" s="29">
        <v>46123.729166666664</v>
      </c>
      <c r="E9687" s="15" t="str">
        <f>IF(AND($B$6=NB!$A$17,$B$8&gt;0),'Ersparnisberechnung Sommertarif'!$B$8*SLP!C9667,"")</f>
        <v/>
      </c>
    </row>
    <row r="9688" spans="1:5" x14ac:dyDescent="0.3">
      <c r="A9688" s="25">
        <v>46123</v>
      </c>
      <c r="B9688" s="31">
        <v>0.73958333333333337</v>
      </c>
      <c r="C9688" s="46"/>
      <c r="D9688" s="29">
        <v>46123.739583333336</v>
      </c>
      <c r="E9688" s="15" t="str">
        <f>IF(AND($B$6=NB!$A$17,$B$8&gt;0),'Ersparnisberechnung Sommertarif'!$B$8*SLP!C9668,"")</f>
        <v/>
      </c>
    </row>
    <row r="9689" spans="1:5" x14ac:dyDescent="0.3">
      <c r="A9689" s="25">
        <v>46123</v>
      </c>
      <c r="B9689" s="31">
        <v>0.75</v>
      </c>
      <c r="C9689" s="46"/>
      <c r="D9689" s="29">
        <v>46123.75</v>
      </c>
      <c r="E9689" s="15" t="str">
        <f>IF(AND($B$6=NB!$A$17,$B$8&gt;0),'Ersparnisberechnung Sommertarif'!$B$8*SLP!C9669,"")</f>
        <v/>
      </c>
    </row>
    <row r="9690" spans="1:5" x14ac:dyDescent="0.3">
      <c r="A9690" s="25">
        <v>46123</v>
      </c>
      <c r="B9690" s="31">
        <v>0.76041666666666663</v>
      </c>
      <c r="C9690" s="46"/>
      <c r="D9690" s="29">
        <v>46123.760416666664</v>
      </c>
      <c r="E9690" s="15" t="str">
        <f>IF(AND($B$6=NB!$A$17,$B$8&gt;0),'Ersparnisberechnung Sommertarif'!$B$8*SLP!C9670,"")</f>
        <v/>
      </c>
    </row>
    <row r="9691" spans="1:5" x14ac:dyDescent="0.3">
      <c r="A9691" s="25">
        <v>46123</v>
      </c>
      <c r="B9691" s="31">
        <v>0.77083333333333337</v>
      </c>
      <c r="C9691" s="46"/>
      <c r="D9691" s="29">
        <v>46123.770833333336</v>
      </c>
      <c r="E9691" s="15" t="str">
        <f>IF(AND($B$6=NB!$A$17,$B$8&gt;0),'Ersparnisberechnung Sommertarif'!$B$8*SLP!C9671,"")</f>
        <v/>
      </c>
    </row>
    <row r="9692" spans="1:5" x14ac:dyDescent="0.3">
      <c r="A9692" s="25">
        <v>46123</v>
      </c>
      <c r="B9692" s="31">
        <v>0.78125</v>
      </c>
      <c r="C9692" s="46"/>
      <c r="D9692" s="29">
        <v>46123.78125</v>
      </c>
      <c r="E9692" s="15" t="str">
        <f>IF(AND($B$6=NB!$A$17,$B$8&gt;0),'Ersparnisberechnung Sommertarif'!$B$8*SLP!C9672,"")</f>
        <v/>
      </c>
    </row>
    <row r="9693" spans="1:5" x14ac:dyDescent="0.3">
      <c r="A9693" s="25">
        <v>46123</v>
      </c>
      <c r="B9693" s="31">
        <v>0.79166666666666663</v>
      </c>
      <c r="C9693" s="46"/>
      <c r="D9693" s="29">
        <v>46123.791666666664</v>
      </c>
      <c r="E9693" s="15" t="str">
        <f>IF(AND($B$6=NB!$A$17,$B$8&gt;0),'Ersparnisberechnung Sommertarif'!$B$8*SLP!C9673,"")</f>
        <v/>
      </c>
    </row>
    <row r="9694" spans="1:5" x14ac:dyDescent="0.3">
      <c r="A9694" s="25">
        <v>46123</v>
      </c>
      <c r="B9694" s="31">
        <v>0.80208333333333337</v>
      </c>
      <c r="C9694" s="46"/>
      <c r="D9694" s="29">
        <v>46123.802083333336</v>
      </c>
      <c r="E9694" s="15" t="str">
        <f>IF(AND($B$6=NB!$A$17,$B$8&gt;0),'Ersparnisberechnung Sommertarif'!$B$8*SLP!C9674,"")</f>
        <v/>
      </c>
    </row>
    <row r="9695" spans="1:5" x14ac:dyDescent="0.3">
      <c r="A9695" s="25">
        <v>46123</v>
      </c>
      <c r="B9695" s="31">
        <v>0.8125</v>
      </c>
      <c r="C9695" s="46"/>
      <c r="D9695" s="29">
        <v>46123.8125</v>
      </c>
      <c r="E9695" s="15" t="str">
        <f>IF(AND($B$6=NB!$A$17,$B$8&gt;0),'Ersparnisberechnung Sommertarif'!$B$8*SLP!C9675,"")</f>
        <v/>
      </c>
    </row>
    <row r="9696" spans="1:5" x14ac:dyDescent="0.3">
      <c r="A9696" s="25">
        <v>46123</v>
      </c>
      <c r="B9696" s="31">
        <v>0.82291666666666663</v>
      </c>
      <c r="C9696" s="46"/>
      <c r="D9696" s="29">
        <v>46123.822916666664</v>
      </c>
      <c r="E9696" s="15" t="str">
        <f>IF(AND($B$6=NB!$A$17,$B$8&gt;0),'Ersparnisberechnung Sommertarif'!$B$8*SLP!C9676,"")</f>
        <v/>
      </c>
    </row>
    <row r="9697" spans="1:5" x14ac:dyDescent="0.3">
      <c r="A9697" s="25">
        <v>46123</v>
      </c>
      <c r="B9697" s="31">
        <v>0.83333333333333337</v>
      </c>
      <c r="C9697" s="46"/>
      <c r="D9697" s="29">
        <v>46123.833333333336</v>
      </c>
      <c r="E9697" s="15" t="str">
        <f>IF(AND($B$6=NB!$A$17,$B$8&gt;0),'Ersparnisberechnung Sommertarif'!$B$8*SLP!C9677,"")</f>
        <v/>
      </c>
    </row>
    <row r="9698" spans="1:5" x14ac:dyDescent="0.3">
      <c r="A9698" s="25">
        <v>46123</v>
      </c>
      <c r="B9698" s="31">
        <v>0.84375</v>
      </c>
      <c r="C9698" s="46"/>
      <c r="D9698" s="29">
        <v>46123.84375</v>
      </c>
      <c r="E9698" s="15" t="str">
        <f>IF(AND($B$6=NB!$A$17,$B$8&gt;0),'Ersparnisberechnung Sommertarif'!$B$8*SLP!C9678,"")</f>
        <v/>
      </c>
    </row>
    <row r="9699" spans="1:5" x14ac:dyDescent="0.3">
      <c r="A9699" s="25">
        <v>46123</v>
      </c>
      <c r="B9699" s="31">
        <v>0.85416666666666663</v>
      </c>
      <c r="C9699" s="46"/>
      <c r="D9699" s="29">
        <v>46123.854166666664</v>
      </c>
      <c r="E9699" s="15" t="str">
        <f>IF(AND($B$6=NB!$A$17,$B$8&gt;0),'Ersparnisberechnung Sommertarif'!$B$8*SLP!C9679,"")</f>
        <v/>
      </c>
    </row>
    <row r="9700" spans="1:5" x14ac:dyDescent="0.3">
      <c r="A9700" s="25">
        <v>46123</v>
      </c>
      <c r="B9700" s="31">
        <v>0.86458333333333337</v>
      </c>
      <c r="C9700" s="46"/>
      <c r="D9700" s="29">
        <v>46123.864583333336</v>
      </c>
      <c r="E9700" s="15" t="str">
        <f>IF(AND($B$6=NB!$A$17,$B$8&gt;0),'Ersparnisberechnung Sommertarif'!$B$8*SLP!C9680,"")</f>
        <v/>
      </c>
    </row>
    <row r="9701" spans="1:5" x14ac:dyDescent="0.3">
      <c r="A9701" s="25">
        <v>46123</v>
      </c>
      <c r="B9701" s="31">
        <v>0.875</v>
      </c>
      <c r="C9701" s="46"/>
      <c r="D9701" s="29">
        <v>46123.875</v>
      </c>
      <c r="E9701" s="15" t="str">
        <f>IF(AND($B$6=NB!$A$17,$B$8&gt;0),'Ersparnisberechnung Sommertarif'!$B$8*SLP!C9681,"")</f>
        <v/>
      </c>
    </row>
    <row r="9702" spans="1:5" x14ac:dyDescent="0.3">
      <c r="A9702" s="25">
        <v>46123</v>
      </c>
      <c r="B9702" s="31">
        <v>0.88541666666666663</v>
      </c>
      <c r="C9702" s="46"/>
      <c r="D9702" s="29">
        <v>46123.885416666664</v>
      </c>
      <c r="E9702" s="15" t="str">
        <f>IF(AND($B$6=NB!$A$17,$B$8&gt;0),'Ersparnisberechnung Sommertarif'!$B$8*SLP!C9682,"")</f>
        <v/>
      </c>
    </row>
    <row r="9703" spans="1:5" x14ac:dyDescent="0.3">
      <c r="A9703" s="25">
        <v>46123</v>
      </c>
      <c r="B9703" s="31">
        <v>0.89583333333333337</v>
      </c>
      <c r="C9703" s="46"/>
      <c r="D9703" s="29">
        <v>46123.895833333336</v>
      </c>
      <c r="E9703" s="15" t="str">
        <f>IF(AND($B$6=NB!$A$17,$B$8&gt;0),'Ersparnisberechnung Sommertarif'!$B$8*SLP!C9683,"")</f>
        <v/>
      </c>
    </row>
    <row r="9704" spans="1:5" x14ac:dyDescent="0.3">
      <c r="A9704" s="25">
        <v>46123</v>
      </c>
      <c r="B9704" s="31">
        <v>0.90625</v>
      </c>
      <c r="C9704" s="46"/>
      <c r="D9704" s="29">
        <v>46123.90625</v>
      </c>
      <c r="E9704" s="15" t="str">
        <f>IF(AND($B$6=NB!$A$17,$B$8&gt;0),'Ersparnisberechnung Sommertarif'!$B$8*SLP!C9684,"")</f>
        <v/>
      </c>
    </row>
    <row r="9705" spans="1:5" x14ac:dyDescent="0.3">
      <c r="A9705" s="25">
        <v>46123</v>
      </c>
      <c r="B9705" s="31">
        <v>0.91666666666666663</v>
      </c>
      <c r="C9705" s="46"/>
      <c r="D9705" s="29">
        <v>46123.916666666664</v>
      </c>
      <c r="E9705" s="15" t="str">
        <f>IF(AND($B$6=NB!$A$17,$B$8&gt;0),'Ersparnisberechnung Sommertarif'!$B$8*SLP!C9685,"")</f>
        <v/>
      </c>
    </row>
    <row r="9706" spans="1:5" x14ac:dyDescent="0.3">
      <c r="A9706" s="25">
        <v>46123</v>
      </c>
      <c r="B9706" s="31">
        <v>0.92708333333333337</v>
      </c>
      <c r="C9706" s="46"/>
      <c r="D9706" s="29">
        <v>46123.927083333336</v>
      </c>
      <c r="E9706" s="15" t="str">
        <f>IF(AND($B$6=NB!$A$17,$B$8&gt;0),'Ersparnisberechnung Sommertarif'!$B$8*SLP!C9686,"")</f>
        <v/>
      </c>
    </row>
    <row r="9707" spans="1:5" x14ac:dyDescent="0.3">
      <c r="A9707" s="25">
        <v>46123</v>
      </c>
      <c r="B9707" s="31">
        <v>0.9375</v>
      </c>
      <c r="C9707" s="46"/>
      <c r="D9707" s="29">
        <v>46123.9375</v>
      </c>
      <c r="E9707" s="15" t="str">
        <f>IF(AND($B$6=NB!$A$17,$B$8&gt;0),'Ersparnisberechnung Sommertarif'!$B$8*SLP!C9687,"")</f>
        <v/>
      </c>
    </row>
    <row r="9708" spans="1:5" x14ac:dyDescent="0.3">
      <c r="A9708" s="25">
        <v>46123</v>
      </c>
      <c r="B9708" s="31">
        <v>0.94791666666666663</v>
      </c>
      <c r="C9708" s="46"/>
      <c r="D9708" s="29">
        <v>46123.947916666664</v>
      </c>
      <c r="E9708" s="15" t="str">
        <f>IF(AND($B$6=NB!$A$17,$B$8&gt;0),'Ersparnisberechnung Sommertarif'!$B$8*SLP!C9688,"")</f>
        <v/>
      </c>
    </row>
    <row r="9709" spans="1:5" x14ac:dyDescent="0.3">
      <c r="A9709" s="25">
        <v>46123</v>
      </c>
      <c r="B9709" s="31">
        <v>0.95833333333333337</v>
      </c>
      <c r="C9709" s="46"/>
      <c r="D9709" s="29">
        <v>46123.958333333336</v>
      </c>
      <c r="E9709" s="15" t="str">
        <f>IF(AND($B$6=NB!$A$17,$B$8&gt;0),'Ersparnisberechnung Sommertarif'!$B$8*SLP!C9689,"")</f>
        <v/>
      </c>
    </row>
    <row r="9710" spans="1:5" x14ac:dyDescent="0.3">
      <c r="A9710" s="25">
        <v>46123</v>
      </c>
      <c r="B9710" s="31">
        <v>0.96875</v>
      </c>
      <c r="C9710" s="46"/>
      <c r="D9710" s="29">
        <v>46123.96875</v>
      </c>
      <c r="E9710" s="15" t="str">
        <f>IF(AND($B$6=NB!$A$17,$B$8&gt;0),'Ersparnisberechnung Sommertarif'!$B$8*SLP!C9690,"")</f>
        <v/>
      </c>
    </row>
    <row r="9711" spans="1:5" x14ac:dyDescent="0.3">
      <c r="A9711" s="25">
        <v>46123</v>
      </c>
      <c r="B9711" s="31">
        <v>0.97916666666666663</v>
      </c>
      <c r="C9711" s="46"/>
      <c r="D9711" s="29">
        <v>46123.979166666664</v>
      </c>
      <c r="E9711" s="15" t="str">
        <f>IF(AND($B$6=NB!$A$17,$B$8&gt;0),'Ersparnisberechnung Sommertarif'!$B$8*SLP!C9691,"")</f>
        <v/>
      </c>
    </row>
    <row r="9712" spans="1:5" x14ac:dyDescent="0.3">
      <c r="A9712" s="25">
        <v>46123</v>
      </c>
      <c r="B9712" s="31">
        <v>0.98958333333333337</v>
      </c>
      <c r="C9712" s="46"/>
      <c r="D9712" s="29">
        <v>46123.989583333336</v>
      </c>
      <c r="E9712" s="15" t="str">
        <f>IF(AND($B$6=NB!$A$17,$B$8&gt;0),'Ersparnisberechnung Sommertarif'!$B$8*SLP!C9692,"")</f>
        <v/>
      </c>
    </row>
    <row r="9713" spans="1:5" x14ac:dyDescent="0.3">
      <c r="A9713" s="25">
        <v>46124</v>
      </c>
      <c r="B9713" s="31">
        <v>0</v>
      </c>
      <c r="C9713" s="46"/>
      <c r="D9713" s="29">
        <v>46124</v>
      </c>
      <c r="E9713" s="15" t="str">
        <f>IF(AND($B$6=NB!$A$17,$B$8&gt;0),'Ersparnisberechnung Sommertarif'!$B$8*SLP!C9693,"")</f>
        <v/>
      </c>
    </row>
    <row r="9714" spans="1:5" x14ac:dyDescent="0.3">
      <c r="A9714" s="25">
        <v>46124</v>
      </c>
      <c r="B9714" s="31">
        <v>1.0416666666666666E-2</v>
      </c>
      <c r="C9714" s="46"/>
      <c r="D9714" s="29">
        <v>46124.010416666664</v>
      </c>
      <c r="E9714" s="15" t="str">
        <f>IF(AND($B$6=NB!$A$17,$B$8&gt;0),'Ersparnisberechnung Sommertarif'!$B$8*SLP!C9694,"")</f>
        <v/>
      </c>
    </row>
    <row r="9715" spans="1:5" x14ac:dyDescent="0.3">
      <c r="A9715" s="25">
        <v>46124</v>
      </c>
      <c r="B9715" s="31">
        <v>2.0833333333333332E-2</v>
      </c>
      <c r="C9715" s="46"/>
      <c r="D9715" s="29">
        <v>46124.020833333336</v>
      </c>
      <c r="E9715" s="15" t="str">
        <f>IF(AND($B$6=NB!$A$17,$B$8&gt;0),'Ersparnisberechnung Sommertarif'!$B$8*SLP!C9695,"")</f>
        <v/>
      </c>
    </row>
    <row r="9716" spans="1:5" x14ac:dyDescent="0.3">
      <c r="A9716" s="25">
        <v>46124</v>
      </c>
      <c r="B9716" s="31">
        <v>3.125E-2</v>
      </c>
      <c r="C9716" s="46"/>
      <c r="D9716" s="29">
        <v>46124.03125</v>
      </c>
      <c r="E9716" s="15" t="str">
        <f>IF(AND($B$6=NB!$A$17,$B$8&gt;0),'Ersparnisberechnung Sommertarif'!$B$8*SLP!C9696,"")</f>
        <v/>
      </c>
    </row>
    <row r="9717" spans="1:5" x14ac:dyDescent="0.3">
      <c r="A9717" s="25">
        <v>46124</v>
      </c>
      <c r="B9717" s="31">
        <v>4.1666666666666664E-2</v>
      </c>
      <c r="C9717" s="46"/>
      <c r="D9717" s="29">
        <v>46124.041666666664</v>
      </c>
      <c r="E9717" s="15" t="str">
        <f>IF(AND($B$6=NB!$A$17,$B$8&gt;0),'Ersparnisberechnung Sommertarif'!$B$8*SLP!C9697,"")</f>
        <v/>
      </c>
    </row>
    <row r="9718" spans="1:5" x14ac:dyDescent="0.3">
      <c r="A9718" s="25">
        <v>46124</v>
      </c>
      <c r="B9718" s="31">
        <v>5.2083333333333336E-2</v>
      </c>
      <c r="C9718" s="46"/>
      <c r="D9718" s="29">
        <v>46124.052083333336</v>
      </c>
      <c r="E9718" s="15" t="str">
        <f>IF(AND($B$6=NB!$A$17,$B$8&gt;0),'Ersparnisberechnung Sommertarif'!$B$8*SLP!C9698,"")</f>
        <v/>
      </c>
    </row>
    <row r="9719" spans="1:5" x14ac:dyDescent="0.3">
      <c r="A9719" s="25">
        <v>46124</v>
      </c>
      <c r="B9719" s="31">
        <v>6.25E-2</v>
      </c>
      <c r="C9719" s="46"/>
      <c r="D9719" s="29">
        <v>46124.0625</v>
      </c>
      <c r="E9719" s="15" t="str">
        <f>IF(AND($B$6=NB!$A$17,$B$8&gt;0),'Ersparnisberechnung Sommertarif'!$B$8*SLP!C9699,"")</f>
        <v/>
      </c>
    </row>
    <row r="9720" spans="1:5" x14ac:dyDescent="0.3">
      <c r="A9720" s="25">
        <v>46124</v>
      </c>
      <c r="B9720" s="31">
        <v>7.2916666666666671E-2</v>
      </c>
      <c r="C9720" s="46"/>
      <c r="D9720" s="29">
        <v>46124.072916666664</v>
      </c>
      <c r="E9720" s="15" t="str">
        <f>IF(AND($B$6=NB!$A$17,$B$8&gt;0),'Ersparnisberechnung Sommertarif'!$B$8*SLP!C9700,"")</f>
        <v/>
      </c>
    </row>
    <row r="9721" spans="1:5" x14ac:dyDescent="0.3">
      <c r="A9721" s="25">
        <v>46124</v>
      </c>
      <c r="B9721" s="31">
        <v>8.3333333333333329E-2</v>
      </c>
      <c r="C9721" s="46"/>
      <c r="D9721" s="29">
        <v>46124.083333333336</v>
      </c>
      <c r="E9721" s="15" t="str">
        <f>IF(AND($B$6=NB!$A$17,$B$8&gt;0),'Ersparnisberechnung Sommertarif'!$B$8*SLP!C9701,"")</f>
        <v/>
      </c>
    </row>
    <row r="9722" spans="1:5" x14ac:dyDescent="0.3">
      <c r="A9722" s="25">
        <v>46124</v>
      </c>
      <c r="B9722" s="31">
        <v>9.375E-2</v>
      </c>
      <c r="C9722" s="46"/>
      <c r="D9722" s="29">
        <v>46124.09375</v>
      </c>
      <c r="E9722" s="15" t="str">
        <f>IF(AND($B$6=NB!$A$17,$B$8&gt;0),'Ersparnisberechnung Sommertarif'!$B$8*SLP!C9702,"")</f>
        <v/>
      </c>
    </row>
    <row r="9723" spans="1:5" x14ac:dyDescent="0.3">
      <c r="A9723" s="25">
        <v>46124</v>
      </c>
      <c r="B9723" s="31">
        <v>0.10416666666666667</v>
      </c>
      <c r="C9723" s="46"/>
      <c r="D9723" s="29">
        <v>46124.104166666664</v>
      </c>
      <c r="E9723" s="15" t="str">
        <f>IF(AND($B$6=NB!$A$17,$B$8&gt;0),'Ersparnisberechnung Sommertarif'!$B$8*SLP!C9703,"")</f>
        <v/>
      </c>
    </row>
    <row r="9724" spans="1:5" x14ac:dyDescent="0.3">
      <c r="A9724" s="25">
        <v>46124</v>
      </c>
      <c r="B9724" s="31">
        <v>0.11458333333333333</v>
      </c>
      <c r="C9724" s="46"/>
      <c r="D9724" s="29">
        <v>46124.114583333336</v>
      </c>
      <c r="E9724" s="15" t="str">
        <f>IF(AND($B$6=NB!$A$17,$B$8&gt;0),'Ersparnisberechnung Sommertarif'!$B$8*SLP!C9704,"")</f>
        <v/>
      </c>
    </row>
    <row r="9725" spans="1:5" x14ac:dyDescent="0.3">
      <c r="A9725" s="25">
        <v>46124</v>
      </c>
      <c r="B9725" s="31">
        <v>0.125</v>
      </c>
      <c r="C9725" s="46"/>
      <c r="D9725" s="29">
        <v>46124.125</v>
      </c>
      <c r="E9725" s="15" t="str">
        <f>IF(AND($B$6=NB!$A$17,$B$8&gt;0),'Ersparnisberechnung Sommertarif'!$B$8*SLP!C9705,"")</f>
        <v/>
      </c>
    </row>
    <row r="9726" spans="1:5" x14ac:dyDescent="0.3">
      <c r="A9726" s="25">
        <v>46124</v>
      </c>
      <c r="B9726" s="31">
        <v>0.13541666666666666</v>
      </c>
      <c r="C9726" s="46"/>
      <c r="D9726" s="29">
        <v>46124.135416666664</v>
      </c>
      <c r="E9726" s="15" t="str">
        <f>IF(AND($B$6=NB!$A$17,$B$8&gt;0),'Ersparnisberechnung Sommertarif'!$B$8*SLP!C9706,"")</f>
        <v/>
      </c>
    </row>
    <row r="9727" spans="1:5" x14ac:dyDescent="0.3">
      <c r="A9727" s="25">
        <v>46124</v>
      </c>
      <c r="B9727" s="31">
        <v>0.14583333333333334</v>
      </c>
      <c r="C9727" s="46"/>
      <c r="D9727" s="29">
        <v>46124.145833333336</v>
      </c>
      <c r="E9727" s="15" t="str">
        <f>IF(AND($B$6=NB!$A$17,$B$8&gt;0),'Ersparnisberechnung Sommertarif'!$B$8*SLP!C9707,"")</f>
        <v/>
      </c>
    </row>
    <row r="9728" spans="1:5" x14ac:dyDescent="0.3">
      <c r="A9728" s="25">
        <v>46124</v>
      </c>
      <c r="B9728" s="31">
        <v>0.15625</v>
      </c>
      <c r="C9728" s="46"/>
      <c r="D9728" s="29">
        <v>46124.15625</v>
      </c>
      <c r="E9728" s="15" t="str">
        <f>IF(AND($B$6=NB!$A$17,$B$8&gt;0),'Ersparnisberechnung Sommertarif'!$B$8*SLP!C9708,"")</f>
        <v/>
      </c>
    </row>
    <row r="9729" spans="1:5" x14ac:dyDescent="0.3">
      <c r="A9729" s="25">
        <v>46124</v>
      </c>
      <c r="B9729" s="31">
        <v>0.16666666666666666</v>
      </c>
      <c r="C9729" s="46"/>
      <c r="D9729" s="29">
        <v>46124.166666666664</v>
      </c>
      <c r="E9729" s="15" t="str">
        <f>IF(AND($B$6=NB!$A$17,$B$8&gt;0),'Ersparnisberechnung Sommertarif'!$B$8*SLP!C9709,"")</f>
        <v/>
      </c>
    </row>
    <row r="9730" spans="1:5" x14ac:dyDescent="0.3">
      <c r="A9730" s="25">
        <v>46124</v>
      </c>
      <c r="B9730" s="31">
        <v>0.17708333333333334</v>
      </c>
      <c r="C9730" s="46"/>
      <c r="D9730" s="29">
        <v>46124.177083333336</v>
      </c>
      <c r="E9730" s="15" t="str">
        <f>IF(AND($B$6=NB!$A$17,$B$8&gt;0),'Ersparnisberechnung Sommertarif'!$B$8*SLP!C9710,"")</f>
        <v/>
      </c>
    </row>
    <row r="9731" spans="1:5" x14ac:dyDescent="0.3">
      <c r="A9731" s="25">
        <v>46124</v>
      </c>
      <c r="B9731" s="31">
        <v>0.1875</v>
      </c>
      <c r="C9731" s="46"/>
      <c r="D9731" s="29">
        <v>46124.1875</v>
      </c>
      <c r="E9731" s="15" t="str">
        <f>IF(AND($B$6=NB!$A$17,$B$8&gt;0),'Ersparnisberechnung Sommertarif'!$B$8*SLP!C9711,"")</f>
        <v/>
      </c>
    </row>
    <row r="9732" spans="1:5" x14ac:dyDescent="0.3">
      <c r="A9732" s="25">
        <v>46124</v>
      </c>
      <c r="B9732" s="31">
        <v>0.19791666666666666</v>
      </c>
      <c r="C9732" s="46"/>
      <c r="D9732" s="29">
        <v>46124.197916666664</v>
      </c>
      <c r="E9732" s="15" t="str">
        <f>IF(AND($B$6=NB!$A$17,$B$8&gt;0),'Ersparnisberechnung Sommertarif'!$B$8*SLP!C9712,"")</f>
        <v/>
      </c>
    </row>
    <row r="9733" spans="1:5" x14ac:dyDescent="0.3">
      <c r="A9733" s="25">
        <v>46124</v>
      </c>
      <c r="B9733" s="31">
        <v>0.20833333333333334</v>
      </c>
      <c r="C9733" s="46"/>
      <c r="D9733" s="29">
        <v>46124.208333333336</v>
      </c>
      <c r="E9733" s="15" t="str">
        <f>IF(AND($B$6=NB!$A$17,$B$8&gt;0),'Ersparnisberechnung Sommertarif'!$B$8*SLP!C9713,"")</f>
        <v/>
      </c>
    </row>
    <row r="9734" spans="1:5" x14ac:dyDescent="0.3">
      <c r="A9734" s="25">
        <v>46124</v>
      </c>
      <c r="B9734" s="31">
        <v>0.21875</v>
      </c>
      <c r="C9734" s="46"/>
      <c r="D9734" s="29">
        <v>46124.21875</v>
      </c>
      <c r="E9734" s="15" t="str">
        <f>IF(AND($B$6=NB!$A$17,$B$8&gt;0),'Ersparnisberechnung Sommertarif'!$B$8*SLP!C9714,"")</f>
        <v/>
      </c>
    </row>
    <row r="9735" spans="1:5" x14ac:dyDescent="0.3">
      <c r="A9735" s="25">
        <v>46124</v>
      </c>
      <c r="B9735" s="31">
        <v>0.22916666666666666</v>
      </c>
      <c r="C9735" s="46"/>
      <c r="D9735" s="29">
        <v>46124.229166666664</v>
      </c>
      <c r="E9735" s="15" t="str">
        <f>IF(AND($B$6=NB!$A$17,$B$8&gt;0),'Ersparnisberechnung Sommertarif'!$B$8*SLP!C9715,"")</f>
        <v/>
      </c>
    </row>
    <row r="9736" spans="1:5" x14ac:dyDescent="0.3">
      <c r="A9736" s="25">
        <v>46124</v>
      </c>
      <c r="B9736" s="31">
        <v>0.23958333333333334</v>
      </c>
      <c r="C9736" s="46"/>
      <c r="D9736" s="29">
        <v>46124.239583333336</v>
      </c>
      <c r="E9736" s="15" t="str">
        <f>IF(AND($B$6=NB!$A$17,$B$8&gt;0),'Ersparnisberechnung Sommertarif'!$B$8*SLP!C9716,"")</f>
        <v/>
      </c>
    </row>
    <row r="9737" spans="1:5" x14ac:dyDescent="0.3">
      <c r="A9737" s="25">
        <v>46124</v>
      </c>
      <c r="B9737" s="31">
        <v>0.25</v>
      </c>
      <c r="C9737" s="46"/>
      <c r="D9737" s="29">
        <v>46124.25</v>
      </c>
      <c r="E9737" s="15" t="str">
        <f>IF(AND($B$6=NB!$A$17,$B$8&gt;0),'Ersparnisberechnung Sommertarif'!$B$8*SLP!C9717,"")</f>
        <v/>
      </c>
    </row>
    <row r="9738" spans="1:5" x14ac:dyDescent="0.3">
      <c r="A9738" s="25">
        <v>46124</v>
      </c>
      <c r="B9738" s="31">
        <v>0.26041666666666669</v>
      </c>
      <c r="C9738" s="46"/>
      <c r="D9738" s="29">
        <v>46124.260416666664</v>
      </c>
      <c r="E9738" s="15" t="str">
        <f>IF(AND($B$6=NB!$A$17,$B$8&gt;0),'Ersparnisberechnung Sommertarif'!$B$8*SLP!C9718,"")</f>
        <v/>
      </c>
    </row>
    <row r="9739" spans="1:5" x14ac:dyDescent="0.3">
      <c r="A9739" s="25">
        <v>46124</v>
      </c>
      <c r="B9739" s="31">
        <v>0.27083333333333331</v>
      </c>
      <c r="C9739" s="46"/>
      <c r="D9739" s="29">
        <v>46124.270833333336</v>
      </c>
      <c r="E9739" s="15" t="str">
        <f>IF(AND($B$6=NB!$A$17,$B$8&gt;0),'Ersparnisberechnung Sommertarif'!$B$8*SLP!C9719,"")</f>
        <v/>
      </c>
    </row>
    <row r="9740" spans="1:5" x14ac:dyDescent="0.3">
      <c r="A9740" s="25">
        <v>46124</v>
      </c>
      <c r="B9740" s="31">
        <v>0.28125</v>
      </c>
      <c r="C9740" s="46"/>
      <c r="D9740" s="29">
        <v>46124.28125</v>
      </c>
      <c r="E9740" s="15" t="str">
        <f>IF(AND($B$6=NB!$A$17,$B$8&gt;0),'Ersparnisberechnung Sommertarif'!$B$8*SLP!C9720,"")</f>
        <v/>
      </c>
    </row>
    <row r="9741" spans="1:5" x14ac:dyDescent="0.3">
      <c r="A9741" s="25">
        <v>46124</v>
      </c>
      <c r="B9741" s="31">
        <v>0.29166666666666669</v>
      </c>
      <c r="C9741" s="46"/>
      <c r="D9741" s="29">
        <v>46124.291666666664</v>
      </c>
      <c r="E9741" s="15" t="str">
        <f>IF(AND($B$6=NB!$A$17,$B$8&gt;0),'Ersparnisberechnung Sommertarif'!$B$8*SLP!C9721,"")</f>
        <v/>
      </c>
    </row>
    <row r="9742" spans="1:5" x14ac:dyDescent="0.3">
      <c r="A9742" s="25">
        <v>46124</v>
      </c>
      <c r="B9742" s="31">
        <v>0.30208333333333331</v>
      </c>
      <c r="C9742" s="46"/>
      <c r="D9742" s="29">
        <v>46124.302083333336</v>
      </c>
      <c r="E9742" s="15" t="str">
        <f>IF(AND($B$6=NB!$A$17,$B$8&gt;0),'Ersparnisberechnung Sommertarif'!$B$8*SLP!C9722,"")</f>
        <v/>
      </c>
    </row>
    <row r="9743" spans="1:5" x14ac:dyDescent="0.3">
      <c r="A9743" s="25">
        <v>46124</v>
      </c>
      <c r="B9743" s="31">
        <v>0.3125</v>
      </c>
      <c r="C9743" s="46"/>
      <c r="D9743" s="29">
        <v>46124.3125</v>
      </c>
      <c r="E9743" s="15" t="str">
        <f>IF(AND($B$6=NB!$A$17,$B$8&gt;0),'Ersparnisberechnung Sommertarif'!$B$8*SLP!C9723,"")</f>
        <v/>
      </c>
    </row>
    <row r="9744" spans="1:5" x14ac:dyDescent="0.3">
      <c r="A9744" s="25">
        <v>46124</v>
      </c>
      <c r="B9744" s="31">
        <v>0.32291666666666669</v>
      </c>
      <c r="C9744" s="46"/>
      <c r="D9744" s="29">
        <v>46124.322916666664</v>
      </c>
      <c r="E9744" s="15" t="str">
        <f>IF(AND($B$6=NB!$A$17,$B$8&gt;0),'Ersparnisberechnung Sommertarif'!$B$8*SLP!C9724,"")</f>
        <v/>
      </c>
    </row>
    <row r="9745" spans="1:5" x14ac:dyDescent="0.3">
      <c r="A9745" s="25">
        <v>46124</v>
      </c>
      <c r="B9745" s="31">
        <v>0.33333333333333331</v>
      </c>
      <c r="C9745" s="46"/>
      <c r="D9745" s="29">
        <v>46124.333333333336</v>
      </c>
      <c r="E9745" s="15" t="str">
        <f>IF(AND($B$6=NB!$A$17,$B$8&gt;0),'Ersparnisberechnung Sommertarif'!$B$8*SLP!C9725,"")</f>
        <v/>
      </c>
    </row>
    <row r="9746" spans="1:5" x14ac:dyDescent="0.3">
      <c r="A9746" s="25">
        <v>46124</v>
      </c>
      <c r="B9746" s="31">
        <v>0.34375</v>
      </c>
      <c r="C9746" s="46"/>
      <c r="D9746" s="29">
        <v>46124.34375</v>
      </c>
      <c r="E9746" s="15" t="str">
        <f>IF(AND($B$6=NB!$A$17,$B$8&gt;0),'Ersparnisberechnung Sommertarif'!$B$8*SLP!C9726,"")</f>
        <v/>
      </c>
    </row>
    <row r="9747" spans="1:5" x14ac:dyDescent="0.3">
      <c r="A9747" s="25">
        <v>46124</v>
      </c>
      <c r="B9747" s="31">
        <v>0.35416666666666669</v>
      </c>
      <c r="C9747" s="46"/>
      <c r="D9747" s="29">
        <v>46124.354166666664</v>
      </c>
      <c r="E9747" s="15" t="str">
        <f>IF(AND($B$6=NB!$A$17,$B$8&gt;0),'Ersparnisberechnung Sommertarif'!$B$8*SLP!C9727,"")</f>
        <v/>
      </c>
    </row>
    <row r="9748" spans="1:5" x14ac:dyDescent="0.3">
      <c r="A9748" s="25">
        <v>46124</v>
      </c>
      <c r="B9748" s="31">
        <v>0.36458333333333331</v>
      </c>
      <c r="C9748" s="46"/>
      <c r="D9748" s="29">
        <v>46124.364583333336</v>
      </c>
      <c r="E9748" s="15" t="str">
        <f>IF(AND($B$6=NB!$A$17,$B$8&gt;0),'Ersparnisberechnung Sommertarif'!$B$8*SLP!C9728,"")</f>
        <v/>
      </c>
    </row>
    <row r="9749" spans="1:5" x14ac:dyDescent="0.3">
      <c r="A9749" s="25">
        <v>46124</v>
      </c>
      <c r="B9749" s="31">
        <v>0.375</v>
      </c>
      <c r="C9749" s="46"/>
      <c r="D9749" s="29">
        <v>46124.375</v>
      </c>
      <c r="E9749" s="15" t="str">
        <f>IF(AND($B$6=NB!$A$17,$B$8&gt;0),'Ersparnisberechnung Sommertarif'!$B$8*SLP!C9729,"")</f>
        <v/>
      </c>
    </row>
    <row r="9750" spans="1:5" x14ac:dyDescent="0.3">
      <c r="A9750" s="25">
        <v>46124</v>
      </c>
      <c r="B9750" s="31">
        <v>0.38541666666666669</v>
      </c>
      <c r="C9750" s="46"/>
      <c r="D9750" s="29">
        <v>46124.385416666664</v>
      </c>
      <c r="E9750" s="15" t="str">
        <f>IF(AND($B$6=NB!$A$17,$B$8&gt;0),'Ersparnisberechnung Sommertarif'!$B$8*SLP!C9730,"")</f>
        <v/>
      </c>
    </row>
    <row r="9751" spans="1:5" x14ac:dyDescent="0.3">
      <c r="A9751" s="25">
        <v>46124</v>
      </c>
      <c r="B9751" s="31">
        <v>0.39583333333333331</v>
      </c>
      <c r="C9751" s="46"/>
      <c r="D9751" s="29">
        <v>46124.395833333336</v>
      </c>
      <c r="E9751" s="15" t="str">
        <f>IF(AND($B$6=NB!$A$17,$B$8&gt;0),'Ersparnisberechnung Sommertarif'!$B$8*SLP!C9731,"")</f>
        <v/>
      </c>
    </row>
    <row r="9752" spans="1:5" x14ac:dyDescent="0.3">
      <c r="A9752" s="25">
        <v>46124</v>
      </c>
      <c r="B9752" s="31">
        <v>0.40625</v>
      </c>
      <c r="C9752" s="46"/>
      <c r="D9752" s="29">
        <v>46124.40625</v>
      </c>
      <c r="E9752" s="15" t="str">
        <f>IF(AND($B$6=NB!$A$17,$B$8&gt;0),'Ersparnisberechnung Sommertarif'!$B$8*SLP!C9732,"")</f>
        <v/>
      </c>
    </row>
    <row r="9753" spans="1:5" x14ac:dyDescent="0.3">
      <c r="A9753" s="25">
        <v>46124</v>
      </c>
      <c r="B9753" s="31">
        <v>0.41666666666666669</v>
      </c>
      <c r="C9753" s="46"/>
      <c r="D9753" s="29">
        <v>46124.416666666664</v>
      </c>
      <c r="E9753" s="15" t="str">
        <f>IF(AND($B$6=NB!$A$17,$B$8&gt;0),'Ersparnisberechnung Sommertarif'!$B$8*SLP!C9733,"")</f>
        <v/>
      </c>
    </row>
    <row r="9754" spans="1:5" x14ac:dyDescent="0.3">
      <c r="A9754" s="25">
        <v>46124</v>
      </c>
      <c r="B9754" s="31">
        <v>0.42708333333333331</v>
      </c>
      <c r="C9754" s="46"/>
      <c r="D9754" s="29">
        <v>46124.427083333336</v>
      </c>
      <c r="E9754" s="15" t="str">
        <f>IF(AND($B$6=NB!$A$17,$B$8&gt;0),'Ersparnisberechnung Sommertarif'!$B$8*SLP!C9734,"")</f>
        <v/>
      </c>
    </row>
    <row r="9755" spans="1:5" x14ac:dyDescent="0.3">
      <c r="A9755" s="25">
        <v>46124</v>
      </c>
      <c r="B9755" s="31">
        <v>0.4375</v>
      </c>
      <c r="C9755" s="46"/>
      <c r="D9755" s="29">
        <v>46124.4375</v>
      </c>
      <c r="E9755" s="15" t="str">
        <f>IF(AND($B$6=NB!$A$17,$B$8&gt;0),'Ersparnisberechnung Sommertarif'!$B$8*SLP!C9735,"")</f>
        <v/>
      </c>
    </row>
    <row r="9756" spans="1:5" x14ac:dyDescent="0.3">
      <c r="A9756" s="25">
        <v>46124</v>
      </c>
      <c r="B9756" s="31">
        <v>0.44791666666666669</v>
      </c>
      <c r="C9756" s="46"/>
      <c r="D9756" s="29">
        <v>46124.447916666664</v>
      </c>
      <c r="E9756" s="15" t="str">
        <f>IF(AND($B$6=NB!$A$17,$B$8&gt;0),'Ersparnisberechnung Sommertarif'!$B$8*SLP!C9736,"")</f>
        <v/>
      </c>
    </row>
    <row r="9757" spans="1:5" x14ac:dyDescent="0.3">
      <c r="A9757" s="25">
        <v>46124</v>
      </c>
      <c r="B9757" s="31">
        <v>0.45833333333333331</v>
      </c>
      <c r="C9757" s="46"/>
      <c r="D9757" s="29">
        <v>46124.458333333336</v>
      </c>
      <c r="E9757" s="15" t="str">
        <f>IF(AND($B$6=NB!$A$17,$B$8&gt;0),'Ersparnisberechnung Sommertarif'!$B$8*SLP!C9737,"")</f>
        <v/>
      </c>
    </row>
    <row r="9758" spans="1:5" x14ac:dyDescent="0.3">
      <c r="A9758" s="25">
        <v>46124</v>
      </c>
      <c r="B9758" s="31">
        <v>0.46875</v>
      </c>
      <c r="C9758" s="46"/>
      <c r="D9758" s="29">
        <v>46124.46875</v>
      </c>
      <c r="E9758" s="15" t="str">
        <f>IF(AND($B$6=NB!$A$17,$B$8&gt;0),'Ersparnisberechnung Sommertarif'!$B$8*SLP!C9738,"")</f>
        <v/>
      </c>
    </row>
    <row r="9759" spans="1:5" x14ac:dyDescent="0.3">
      <c r="A9759" s="25">
        <v>46124</v>
      </c>
      <c r="B9759" s="31">
        <v>0.47916666666666669</v>
      </c>
      <c r="C9759" s="46"/>
      <c r="D9759" s="29">
        <v>46124.479166666664</v>
      </c>
      <c r="E9759" s="15" t="str">
        <f>IF(AND($B$6=NB!$A$17,$B$8&gt;0),'Ersparnisberechnung Sommertarif'!$B$8*SLP!C9739,"")</f>
        <v/>
      </c>
    </row>
    <row r="9760" spans="1:5" x14ac:dyDescent="0.3">
      <c r="A9760" s="25">
        <v>46124</v>
      </c>
      <c r="B9760" s="31">
        <v>0.48958333333333331</v>
      </c>
      <c r="C9760" s="46"/>
      <c r="D9760" s="29">
        <v>46124.489583333336</v>
      </c>
      <c r="E9760" s="15" t="str">
        <f>IF(AND($B$6=NB!$A$17,$B$8&gt;0),'Ersparnisberechnung Sommertarif'!$B$8*SLP!C9740,"")</f>
        <v/>
      </c>
    </row>
    <row r="9761" spans="1:5" x14ac:dyDescent="0.3">
      <c r="A9761" s="25">
        <v>46124</v>
      </c>
      <c r="B9761" s="31">
        <v>0.5</v>
      </c>
      <c r="C9761" s="46"/>
      <c r="D9761" s="29">
        <v>46124.5</v>
      </c>
      <c r="E9761" s="15" t="str">
        <f>IF(AND($B$6=NB!$A$17,$B$8&gt;0),'Ersparnisberechnung Sommertarif'!$B$8*SLP!C9741,"")</f>
        <v/>
      </c>
    </row>
    <row r="9762" spans="1:5" x14ac:dyDescent="0.3">
      <c r="A9762" s="25">
        <v>46124</v>
      </c>
      <c r="B9762" s="31">
        <v>0.51041666666666663</v>
      </c>
      <c r="C9762" s="46"/>
      <c r="D9762" s="29">
        <v>46124.510416666664</v>
      </c>
      <c r="E9762" s="15" t="str">
        <f>IF(AND($B$6=NB!$A$17,$B$8&gt;0),'Ersparnisberechnung Sommertarif'!$B$8*SLP!C9742,"")</f>
        <v/>
      </c>
    </row>
    <row r="9763" spans="1:5" x14ac:dyDescent="0.3">
      <c r="A9763" s="25">
        <v>46124</v>
      </c>
      <c r="B9763" s="31">
        <v>0.52083333333333337</v>
      </c>
      <c r="C9763" s="46"/>
      <c r="D9763" s="29">
        <v>46124.520833333336</v>
      </c>
      <c r="E9763" s="15" t="str">
        <f>IF(AND($B$6=NB!$A$17,$B$8&gt;0),'Ersparnisberechnung Sommertarif'!$B$8*SLP!C9743,"")</f>
        <v/>
      </c>
    </row>
    <row r="9764" spans="1:5" x14ac:dyDescent="0.3">
      <c r="A9764" s="25">
        <v>46124</v>
      </c>
      <c r="B9764" s="31">
        <v>0.53125</v>
      </c>
      <c r="C9764" s="46"/>
      <c r="D9764" s="29">
        <v>46124.53125</v>
      </c>
      <c r="E9764" s="15" t="str">
        <f>IF(AND($B$6=NB!$A$17,$B$8&gt;0),'Ersparnisberechnung Sommertarif'!$B$8*SLP!C9744,"")</f>
        <v/>
      </c>
    </row>
    <row r="9765" spans="1:5" x14ac:dyDescent="0.3">
      <c r="A9765" s="25">
        <v>46124</v>
      </c>
      <c r="B9765" s="31">
        <v>0.54166666666666663</v>
      </c>
      <c r="C9765" s="46"/>
      <c r="D9765" s="29">
        <v>46124.541666666664</v>
      </c>
      <c r="E9765" s="15" t="str">
        <f>IF(AND($B$6=NB!$A$17,$B$8&gt;0),'Ersparnisberechnung Sommertarif'!$B$8*SLP!C9745,"")</f>
        <v/>
      </c>
    </row>
    <row r="9766" spans="1:5" x14ac:dyDescent="0.3">
      <c r="A9766" s="25">
        <v>46124</v>
      </c>
      <c r="B9766" s="31">
        <v>0.55208333333333337</v>
      </c>
      <c r="C9766" s="46"/>
      <c r="D9766" s="29">
        <v>46124.552083333336</v>
      </c>
      <c r="E9766" s="15" t="str">
        <f>IF(AND($B$6=NB!$A$17,$B$8&gt;0),'Ersparnisberechnung Sommertarif'!$B$8*SLP!C9746,"")</f>
        <v/>
      </c>
    </row>
    <row r="9767" spans="1:5" x14ac:dyDescent="0.3">
      <c r="A9767" s="25">
        <v>46124</v>
      </c>
      <c r="B9767" s="31">
        <v>0.5625</v>
      </c>
      <c r="C9767" s="46"/>
      <c r="D9767" s="29">
        <v>46124.5625</v>
      </c>
      <c r="E9767" s="15" t="str">
        <f>IF(AND($B$6=NB!$A$17,$B$8&gt;0),'Ersparnisberechnung Sommertarif'!$B$8*SLP!C9747,"")</f>
        <v/>
      </c>
    </row>
    <row r="9768" spans="1:5" x14ac:dyDescent="0.3">
      <c r="A9768" s="25">
        <v>46124</v>
      </c>
      <c r="B9768" s="31">
        <v>0.57291666666666663</v>
      </c>
      <c r="C9768" s="46"/>
      <c r="D9768" s="29">
        <v>46124.572916666664</v>
      </c>
      <c r="E9768" s="15" t="str">
        <f>IF(AND($B$6=NB!$A$17,$B$8&gt;0),'Ersparnisberechnung Sommertarif'!$B$8*SLP!C9748,"")</f>
        <v/>
      </c>
    </row>
    <row r="9769" spans="1:5" x14ac:dyDescent="0.3">
      <c r="A9769" s="25">
        <v>46124</v>
      </c>
      <c r="B9769" s="31">
        <v>0.58333333333333337</v>
      </c>
      <c r="C9769" s="46"/>
      <c r="D9769" s="29">
        <v>46124.583333333336</v>
      </c>
      <c r="E9769" s="15" t="str">
        <f>IF(AND($B$6=NB!$A$17,$B$8&gt;0),'Ersparnisberechnung Sommertarif'!$B$8*SLP!C9749,"")</f>
        <v/>
      </c>
    </row>
    <row r="9770" spans="1:5" x14ac:dyDescent="0.3">
      <c r="A9770" s="25">
        <v>46124</v>
      </c>
      <c r="B9770" s="31">
        <v>0.59375</v>
      </c>
      <c r="C9770" s="46"/>
      <c r="D9770" s="29">
        <v>46124.59375</v>
      </c>
      <c r="E9770" s="15" t="str">
        <f>IF(AND($B$6=NB!$A$17,$B$8&gt;0),'Ersparnisberechnung Sommertarif'!$B$8*SLP!C9750,"")</f>
        <v/>
      </c>
    </row>
    <row r="9771" spans="1:5" x14ac:dyDescent="0.3">
      <c r="A9771" s="25">
        <v>46124</v>
      </c>
      <c r="B9771" s="31">
        <v>0.60416666666666663</v>
      </c>
      <c r="C9771" s="46"/>
      <c r="D9771" s="29">
        <v>46124.604166666664</v>
      </c>
      <c r="E9771" s="15" t="str">
        <f>IF(AND($B$6=NB!$A$17,$B$8&gt;0),'Ersparnisberechnung Sommertarif'!$B$8*SLP!C9751,"")</f>
        <v/>
      </c>
    </row>
    <row r="9772" spans="1:5" x14ac:dyDescent="0.3">
      <c r="A9772" s="25">
        <v>46124</v>
      </c>
      <c r="B9772" s="31">
        <v>0.61458333333333337</v>
      </c>
      <c r="C9772" s="46"/>
      <c r="D9772" s="29">
        <v>46124.614583333336</v>
      </c>
      <c r="E9772" s="15" t="str">
        <f>IF(AND($B$6=NB!$A$17,$B$8&gt;0),'Ersparnisberechnung Sommertarif'!$B$8*SLP!C9752,"")</f>
        <v/>
      </c>
    </row>
    <row r="9773" spans="1:5" x14ac:dyDescent="0.3">
      <c r="A9773" s="25">
        <v>46124</v>
      </c>
      <c r="B9773" s="31">
        <v>0.625</v>
      </c>
      <c r="C9773" s="46"/>
      <c r="D9773" s="29">
        <v>46124.625</v>
      </c>
      <c r="E9773" s="15" t="str">
        <f>IF(AND($B$6=NB!$A$17,$B$8&gt;0),'Ersparnisberechnung Sommertarif'!$B$8*SLP!C9753,"")</f>
        <v/>
      </c>
    </row>
    <row r="9774" spans="1:5" x14ac:dyDescent="0.3">
      <c r="A9774" s="25">
        <v>46124</v>
      </c>
      <c r="B9774" s="31">
        <v>0.63541666666666663</v>
      </c>
      <c r="C9774" s="46"/>
      <c r="D9774" s="29">
        <v>46124.635416666664</v>
      </c>
      <c r="E9774" s="15" t="str">
        <f>IF(AND($B$6=NB!$A$17,$B$8&gt;0),'Ersparnisberechnung Sommertarif'!$B$8*SLP!C9754,"")</f>
        <v/>
      </c>
    </row>
    <row r="9775" spans="1:5" x14ac:dyDescent="0.3">
      <c r="A9775" s="25">
        <v>46124</v>
      </c>
      <c r="B9775" s="31">
        <v>0.64583333333333337</v>
      </c>
      <c r="C9775" s="46"/>
      <c r="D9775" s="29">
        <v>46124.645833333336</v>
      </c>
      <c r="E9775" s="15" t="str">
        <f>IF(AND($B$6=NB!$A$17,$B$8&gt;0),'Ersparnisberechnung Sommertarif'!$B$8*SLP!C9755,"")</f>
        <v/>
      </c>
    </row>
    <row r="9776" spans="1:5" x14ac:dyDescent="0.3">
      <c r="A9776" s="25">
        <v>46124</v>
      </c>
      <c r="B9776" s="31">
        <v>0.65625</v>
      </c>
      <c r="C9776" s="46"/>
      <c r="D9776" s="29">
        <v>46124.65625</v>
      </c>
      <c r="E9776" s="15" t="str">
        <f>IF(AND($B$6=NB!$A$17,$B$8&gt;0),'Ersparnisberechnung Sommertarif'!$B$8*SLP!C9756,"")</f>
        <v/>
      </c>
    </row>
    <row r="9777" spans="1:5" x14ac:dyDescent="0.3">
      <c r="A9777" s="25">
        <v>46124</v>
      </c>
      <c r="B9777" s="31">
        <v>0.66666666666666663</v>
      </c>
      <c r="C9777" s="46"/>
      <c r="D9777" s="29">
        <v>46124.666666666664</v>
      </c>
      <c r="E9777" s="15" t="str">
        <f>IF(AND($B$6=NB!$A$17,$B$8&gt;0),'Ersparnisberechnung Sommertarif'!$B$8*SLP!C9757,"")</f>
        <v/>
      </c>
    </row>
    <row r="9778" spans="1:5" x14ac:dyDescent="0.3">
      <c r="A9778" s="25">
        <v>46124</v>
      </c>
      <c r="B9778" s="31">
        <v>0.67708333333333337</v>
      </c>
      <c r="C9778" s="46"/>
      <c r="D9778" s="29">
        <v>46124.677083333336</v>
      </c>
      <c r="E9778" s="15" t="str">
        <f>IF(AND($B$6=NB!$A$17,$B$8&gt;0),'Ersparnisberechnung Sommertarif'!$B$8*SLP!C9758,"")</f>
        <v/>
      </c>
    </row>
    <row r="9779" spans="1:5" x14ac:dyDescent="0.3">
      <c r="A9779" s="25">
        <v>46124</v>
      </c>
      <c r="B9779" s="31">
        <v>0.6875</v>
      </c>
      <c r="C9779" s="46"/>
      <c r="D9779" s="29">
        <v>46124.6875</v>
      </c>
      <c r="E9779" s="15" t="str">
        <f>IF(AND($B$6=NB!$A$17,$B$8&gt;0),'Ersparnisberechnung Sommertarif'!$B$8*SLP!C9759,"")</f>
        <v/>
      </c>
    </row>
    <row r="9780" spans="1:5" x14ac:dyDescent="0.3">
      <c r="A9780" s="25">
        <v>46124</v>
      </c>
      <c r="B9780" s="31">
        <v>0.69791666666666663</v>
      </c>
      <c r="C9780" s="46"/>
      <c r="D9780" s="29">
        <v>46124.697916666664</v>
      </c>
      <c r="E9780" s="15" t="str">
        <f>IF(AND($B$6=NB!$A$17,$B$8&gt;0),'Ersparnisberechnung Sommertarif'!$B$8*SLP!C9760,"")</f>
        <v/>
      </c>
    </row>
    <row r="9781" spans="1:5" x14ac:dyDescent="0.3">
      <c r="A9781" s="25">
        <v>46124</v>
      </c>
      <c r="B9781" s="31">
        <v>0.70833333333333337</v>
      </c>
      <c r="C9781" s="46"/>
      <c r="D9781" s="29">
        <v>46124.708333333336</v>
      </c>
      <c r="E9781" s="15" t="str">
        <f>IF(AND($B$6=NB!$A$17,$B$8&gt;0),'Ersparnisberechnung Sommertarif'!$B$8*SLP!C9761,"")</f>
        <v/>
      </c>
    </row>
    <row r="9782" spans="1:5" x14ac:dyDescent="0.3">
      <c r="A9782" s="25">
        <v>46124</v>
      </c>
      <c r="B9782" s="31">
        <v>0.71875</v>
      </c>
      <c r="C9782" s="46"/>
      <c r="D9782" s="29">
        <v>46124.71875</v>
      </c>
      <c r="E9782" s="15" t="str">
        <f>IF(AND($B$6=NB!$A$17,$B$8&gt;0),'Ersparnisberechnung Sommertarif'!$B$8*SLP!C9762,"")</f>
        <v/>
      </c>
    </row>
    <row r="9783" spans="1:5" x14ac:dyDescent="0.3">
      <c r="A9783" s="25">
        <v>46124</v>
      </c>
      <c r="B9783" s="31">
        <v>0.72916666666666663</v>
      </c>
      <c r="C9783" s="46"/>
      <c r="D9783" s="29">
        <v>46124.729166666664</v>
      </c>
      <c r="E9783" s="15" t="str">
        <f>IF(AND($B$6=NB!$A$17,$B$8&gt;0),'Ersparnisberechnung Sommertarif'!$B$8*SLP!C9763,"")</f>
        <v/>
      </c>
    </row>
    <row r="9784" spans="1:5" x14ac:dyDescent="0.3">
      <c r="A9784" s="25">
        <v>46124</v>
      </c>
      <c r="B9784" s="31">
        <v>0.73958333333333337</v>
      </c>
      <c r="C9784" s="46"/>
      <c r="D9784" s="29">
        <v>46124.739583333336</v>
      </c>
      <c r="E9784" s="15" t="str">
        <f>IF(AND($B$6=NB!$A$17,$B$8&gt;0),'Ersparnisberechnung Sommertarif'!$B$8*SLP!C9764,"")</f>
        <v/>
      </c>
    </row>
    <row r="9785" spans="1:5" x14ac:dyDescent="0.3">
      <c r="A9785" s="25">
        <v>46124</v>
      </c>
      <c r="B9785" s="31">
        <v>0.75</v>
      </c>
      <c r="C9785" s="46"/>
      <c r="D9785" s="29">
        <v>46124.75</v>
      </c>
      <c r="E9785" s="15" t="str">
        <f>IF(AND($B$6=NB!$A$17,$B$8&gt;0),'Ersparnisberechnung Sommertarif'!$B$8*SLP!C9765,"")</f>
        <v/>
      </c>
    </row>
    <row r="9786" spans="1:5" x14ac:dyDescent="0.3">
      <c r="A9786" s="25">
        <v>46124</v>
      </c>
      <c r="B9786" s="31">
        <v>0.76041666666666663</v>
      </c>
      <c r="C9786" s="46"/>
      <c r="D9786" s="29">
        <v>46124.760416666664</v>
      </c>
      <c r="E9786" s="15" t="str">
        <f>IF(AND($B$6=NB!$A$17,$B$8&gt;0),'Ersparnisberechnung Sommertarif'!$B$8*SLP!C9766,"")</f>
        <v/>
      </c>
    </row>
    <row r="9787" spans="1:5" x14ac:dyDescent="0.3">
      <c r="A9787" s="25">
        <v>46124</v>
      </c>
      <c r="B9787" s="31">
        <v>0.77083333333333337</v>
      </c>
      <c r="C9787" s="46"/>
      <c r="D9787" s="29">
        <v>46124.770833333336</v>
      </c>
      <c r="E9787" s="15" t="str">
        <f>IF(AND($B$6=NB!$A$17,$B$8&gt;0),'Ersparnisberechnung Sommertarif'!$B$8*SLP!C9767,"")</f>
        <v/>
      </c>
    </row>
    <row r="9788" spans="1:5" x14ac:dyDescent="0.3">
      <c r="A9788" s="25">
        <v>46124</v>
      </c>
      <c r="B9788" s="31">
        <v>0.78125</v>
      </c>
      <c r="C9788" s="46"/>
      <c r="D9788" s="29">
        <v>46124.78125</v>
      </c>
      <c r="E9788" s="15" t="str">
        <f>IF(AND($B$6=NB!$A$17,$B$8&gt;0),'Ersparnisberechnung Sommertarif'!$B$8*SLP!C9768,"")</f>
        <v/>
      </c>
    </row>
    <row r="9789" spans="1:5" x14ac:dyDescent="0.3">
      <c r="A9789" s="25">
        <v>46124</v>
      </c>
      <c r="B9789" s="31">
        <v>0.79166666666666663</v>
      </c>
      <c r="C9789" s="46"/>
      <c r="D9789" s="29">
        <v>46124.791666666664</v>
      </c>
      <c r="E9789" s="15" t="str">
        <f>IF(AND($B$6=NB!$A$17,$B$8&gt;0),'Ersparnisberechnung Sommertarif'!$B$8*SLP!C9769,"")</f>
        <v/>
      </c>
    </row>
    <row r="9790" spans="1:5" x14ac:dyDescent="0.3">
      <c r="A9790" s="25">
        <v>46124</v>
      </c>
      <c r="B9790" s="31">
        <v>0.80208333333333337</v>
      </c>
      <c r="C9790" s="46"/>
      <c r="D9790" s="29">
        <v>46124.802083333336</v>
      </c>
      <c r="E9790" s="15" t="str">
        <f>IF(AND($B$6=NB!$A$17,$B$8&gt;0),'Ersparnisberechnung Sommertarif'!$B$8*SLP!C9770,"")</f>
        <v/>
      </c>
    </row>
    <row r="9791" spans="1:5" x14ac:dyDescent="0.3">
      <c r="A9791" s="25">
        <v>46124</v>
      </c>
      <c r="B9791" s="31">
        <v>0.8125</v>
      </c>
      <c r="C9791" s="46"/>
      <c r="D9791" s="29">
        <v>46124.8125</v>
      </c>
      <c r="E9791" s="15" t="str">
        <f>IF(AND($B$6=NB!$A$17,$B$8&gt;0),'Ersparnisberechnung Sommertarif'!$B$8*SLP!C9771,"")</f>
        <v/>
      </c>
    </row>
    <row r="9792" spans="1:5" x14ac:dyDescent="0.3">
      <c r="A9792" s="25">
        <v>46124</v>
      </c>
      <c r="B9792" s="31">
        <v>0.82291666666666663</v>
      </c>
      <c r="C9792" s="46"/>
      <c r="D9792" s="29">
        <v>46124.822916666664</v>
      </c>
      <c r="E9792" s="15" t="str">
        <f>IF(AND($B$6=NB!$A$17,$B$8&gt;0),'Ersparnisberechnung Sommertarif'!$B$8*SLP!C9772,"")</f>
        <v/>
      </c>
    </row>
    <row r="9793" spans="1:5" x14ac:dyDescent="0.3">
      <c r="A9793" s="25">
        <v>46124</v>
      </c>
      <c r="B9793" s="31">
        <v>0.83333333333333337</v>
      </c>
      <c r="C9793" s="46"/>
      <c r="D9793" s="29">
        <v>46124.833333333336</v>
      </c>
      <c r="E9793" s="15" t="str">
        <f>IF(AND($B$6=NB!$A$17,$B$8&gt;0),'Ersparnisberechnung Sommertarif'!$B$8*SLP!C9773,"")</f>
        <v/>
      </c>
    </row>
    <row r="9794" spans="1:5" x14ac:dyDescent="0.3">
      <c r="A9794" s="25">
        <v>46124</v>
      </c>
      <c r="B9794" s="31">
        <v>0.84375</v>
      </c>
      <c r="C9794" s="46"/>
      <c r="D9794" s="29">
        <v>46124.84375</v>
      </c>
      <c r="E9794" s="15" t="str">
        <f>IF(AND($B$6=NB!$A$17,$B$8&gt;0),'Ersparnisberechnung Sommertarif'!$B$8*SLP!C9774,"")</f>
        <v/>
      </c>
    </row>
    <row r="9795" spans="1:5" x14ac:dyDescent="0.3">
      <c r="A9795" s="25">
        <v>46124</v>
      </c>
      <c r="B9795" s="31">
        <v>0.85416666666666663</v>
      </c>
      <c r="C9795" s="46"/>
      <c r="D9795" s="29">
        <v>46124.854166666664</v>
      </c>
      <c r="E9795" s="15" t="str">
        <f>IF(AND($B$6=NB!$A$17,$B$8&gt;0),'Ersparnisberechnung Sommertarif'!$B$8*SLP!C9775,"")</f>
        <v/>
      </c>
    </row>
    <row r="9796" spans="1:5" x14ac:dyDescent="0.3">
      <c r="A9796" s="25">
        <v>46124</v>
      </c>
      <c r="B9796" s="31">
        <v>0.86458333333333337</v>
      </c>
      <c r="C9796" s="46"/>
      <c r="D9796" s="29">
        <v>46124.864583333336</v>
      </c>
      <c r="E9796" s="15" t="str">
        <f>IF(AND($B$6=NB!$A$17,$B$8&gt;0),'Ersparnisberechnung Sommertarif'!$B$8*SLP!C9776,"")</f>
        <v/>
      </c>
    </row>
    <row r="9797" spans="1:5" x14ac:dyDescent="0.3">
      <c r="A9797" s="25">
        <v>46124</v>
      </c>
      <c r="B9797" s="31">
        <v>0.875</v>
      </c>
      <c r="C9797" s="46"/>
      <c r="D9797" s="29">
        <v>46124.875</v>
      </c>
      <c r="E9797" s="15" t="str">
        <f>IF(AND($B$6=NB!$A$17,$B$8&gt;0),'Ersparnisberechnung Sommertarif'!$B$8*SLP!C9777,"")</f>
        <v/>
      </c>
    </row>
    <row r="9798" spans="1:5" x14ac:dyDescent="0.3">
      <c r="A9798" s="25">
        <v>46124</v>
      </c>
      <c r="B9798" s="31">
        <v>0.88541666666666663</v>
      </c>
      <c r="C9798" s="46"/>
      <c r="D9798" s="29">
        <v>46124.885416666664</v>
      </c>
      <c r="E9798" s="15" t="str">
        <f>IF(AND($B$6=NB!$A$17,$B$8&gt;0),'Ersparnisberechnung Sommertarif'!$B$8*SLP!C9778,"")</f>
        <v/>
      </c>
    </row>
    <row r="9799" spans="1:5" x14ac:dyDescent="0.3">
      <c r="A9799" s="25">
        <v>46124</v>
      </c>
      <c r="B9799" s="31">
        <v>0.89583333333333337</v>
      </c>
      <c r="C9799" s="46"/>
      <c r="D9799" s="29">
        <v>46124.895833333336</v>
      </c>
      <c r="E9799" s="15" t="str">
        <f>IF(AND($B$6=NB!$A$17,$B$8&gt;0),'Ersparnisberechnung Sommertarif'!$B$8*SLP!C9779,"")</f>
        <v/>
      </c>
    </row>
    <row r="9800" spans="1:5" x14ac:dyDescent="0.3">
      <c r="A9800" s="25">
        <v>46124</v>
      </c>
      <c r="B9800" s="31">
        <v>0.90625</v>
      </c>
      <c r="C9800" s="46"/>
      <c r="D9800" s="29">
        <v>46124.90625</v>
      </c>
      <c r="E9800" s="15" t="str">
        <f>IF(AND($B$6=NB!$A$17,$B$8&gt;0),'Ersparnisberechnung Sommertarif'!$B$8*SLP!C9780,"")</f>
        <v/>
      </c>
    </row>
    <row r="9801" spans="1:5" x14ac:dyDescent="0.3">
      <c r="A9801" s="25">
        <v>46124</v>
      </c>
      <c r="B9801" s="31">
        <v>0.91666666666666663</v>
      </c>
      <c r="C9801" s="46"/>
      <c r="D9801" s="29">
        <v>46124.916666666664</v>
      </c>
      <c r="E9801" s="15" t="str">
        <f>IF(AND($B$6=NB!$A$17,$B$8&gt;0),'Ersparnisberechnung Sommertarif'!$B$8*SLP!C9781,"")</f>
        <v/>
      </c>
    </row>
    <row r="9802" spans="1:5" x14ac:dyDescent="0.3">
      <c r="A9802" s="25">
        <v>46124</v>
      </c>
      <c r="B9802" s="31">
        <v>0.92708333333333337</v>
      </c>
      <c r="C9802" s="46"/>
      <c r="D9802" s="29">
        <v>46124.927083333336</v>
      </c>
      <c r="E9802" s="15" t="str">
        <f>IF(AND($B$6=NB!$A$17,$B$8&gt;0),'Ersparnisberechnung Sommertarif'!$B$8*SLP!C9782,"")</f>
        <v/>
      </c>
    </row>
    <row r="9803" spans="1:5" x14ac:dyDescent="0.3">
      <c r="A9803" s="25">
        <v>46124</v>
      </c>
      <c r="B9803" s="31">
        <v>0.9375</v>
      </c>
      <c r="C9803" s="46"/>
      <c r="D9803" s="29">
        <v>46124.9375</v>
      </c>
      <c r="E9803" s="15" t="str">
        <f>IF(AND($B$6=NB!$A$17,$B$8&gt;0),'Ersparnisberechnung Sommertarif'!$B$8*SLP!C9783,"")</f>
        <v/>
      </c>
    </row>
    <row r="9804" spans="1:5" x14ac:dyDescent="0.3">
      <c r="A9804" s="25">
        <v>46124</v>
      </c>
      <c r="B9804" s="31">
        <v>0.94791666666666663</v>
      </c>
      <c r="C9804" s="46"/>
      <c r="D9804" s="29">
        <v>46124.947916666664</v>
      </c>
      <c r="E9804" s="15" t="str">
        <f>IF(AND($B$6=NB!$A$17,$B$8&gt;0),'Ersparnisberechnung Sommertarif'!$B$8*SLP!C9784,"")</f>
        <v/>
      </c>
    </row>
    <row r="9805" spans="1:5" x14ac:dyDescent="0.3">
      <c r="A9805" s="25">
        <v>46124</v>
      </c>
      <c r="B9805" s="31">
        <v>0.95833333333333337</v>
      </c>
      <c r="C9805" s="46"/>
      <c r="D9805" s="29">
        <v>46124.958333333336</v>
      </c>
      <c r="E9805" s="15" t="str">
        <f>IF(AND($B$6=NB!$A$17,$B$8&gt;0),'Ersparnisberechnung Sommertarif'!$B$8*SLP!C9785,"")</f>
        <v/>
      </c>
    </row>
    <row r="9806" spans="1:5" x14ac:dyDescent="0.3">
      <c r="A9806" s="25">
        <v>46124</v>
      </c>
      <c r="B9806" s="31">
        <v>0.96875</v>
      </c>
      <c r="C9806" s="46"/>
      <c r="D9806" s="29">
        <v>46124.96875</v>
      </c>
      <c r="E9806" s="15" t="str">
        <f>IF(AND($B$6=NB!$A$17,$B$8&gt;0),'Ersparnisberechnung Sommertarif'!$B$8*SLP!C9786,"")</f>
        <v/>
      </c>
    </row>
    <row r="9807" spans="1:5" x14ac:dyDescent="0.3">
      <c r="A9807" s="25">
        <v>46124</v>
      </c>
      <c r="B9807" s="31">
        <v>0.97916666666666663</v>
      </c>
      <c r="C9807" s="46"/>
      <c r="D9807" s="29">
        <v>46124.979166666664</v>
      </c>
      <c r="E9807" s="15" t="str">
        <f>IF(AND($B$6=NB!$A$17,$B$8&gt;0),'Ersparnisberechnung Sommertarif'!$B$8*SLP!C9787,"")</f>
        <v/>
      </c>
    </row>
    <row r="9808" spans="1:5" x14ac:dyDescent="0.3">
      <c r="A9808" s="25">
        <v>46124</v>
      </c>
      <c r="B9808" s="31">
        <v>0.98958333333333337</v>
      </c>
      <c r="C9808" s="46"/>
      <c r="D9808" s="29">
        <v>46124.989583333336</v>
      </c>
      <c r="E9808" s="15" t="str">
        <f>IF(AND($B$6=NB!$A$17,$B$8&gt;0),'Ersparnisberechnung Sommertarif'!$B$8*SLP!C9788,"")</f>
        <v/>
      </c>
    </row>
    <row r="9809" spans="1:5" x14ac:dyDescent="0.3">
      <c r="A9809" s="25">
        <v>46125</v>
      </c>
      <c r="B9809" s="31">
        <v>0</v>
      </c>
      <c r="C9809" s="46"/>
      <c r="D9809" s="29">
        <v>46125</v>
      </c>
      <c r="E9809" s="15" t="str">
        <f>IF(AND($B$6=NB!$A$17,$B$8&gt;0),'Ersparnisberechnung Sommertarif'!$B$8*SLP!C9789,"")</f>
        <v/>
      </c>
    </row>
    <row r="9810" spans="1:5" x14ac:dyDescent="0.3">
      <c r="A9810" s="25">
        <v>46125</v>
      </c>
      <c r="B9810" s="31">
        <v>1.0416666666666666E-2</v>
      </c>
      <c r="C9810" s="46"/>
      <c r="D9810" s="29">
        <v>46125.010416666664</v>
      </c>
      <c r="E9810" s="15" t="str">
        <f>IF(AND($B$6=NB!$A$17,$B$8&gt;0),'Ersparnisberechnung Sommertarif'!$B$8*SLP!C9790,"")</f>
        <v/>
      </c>
    </row>
    <row r="9811" spans="1:5" x14ac:dyDescent="0.3">
      <c r="A9811" s="25">
        <v>46125</v>
      </c>
      <c r="B9811" s="31">
        <v>2.0833333333333332E-2</v>
      </c>
      <c r="C9811" s="46"/>
      <c r="D9811" s="29">
        <v>46125.020833333336</v>
      </c>
      <c r="E9811" s="15" t="str">
        <f>IF(AND($B$6=NB!$A$17,$B$8&gt;0),'Ersparnisberechnung Sommertarif'!$B$8*SLP!C9791,"")</f>
        <v/>
      </c>
    </row>
    <row r="9812" spans="1:5" x14ac:dyDescent="0.3">
      <c r="A9812" s="25">
        <v>46125</v>
      </c>
      <c r="B9812" s="31">
        <v>3.125E-2</v>
      </c>
      <c r="C9812" s="46"/>
      <c r="D9812" s="29">
        <v>46125.03125</v>
      </c>
      <c r="E9812" s="15" t="str">
        <f>IF(AND($B$6=NB!$A$17,$B$8&gt;0),'Ersparnisberechnung Sommertarif'!$B$8*SLP!C9792,"")</f>
        <v/>
      </c>
    </row>
    <row r="9813" spans="1:5" x14ac:dyDescent="0.3">
      <c r="A9813" s="25">
        <v>46125</v>
      </c>
      <c r="B9813" s="31">
        <v>4.1666666666666664E-2</v>
      </c>
      <c r="C9813" s="46"/>
      <c r="D9813" s="29">
        <v>46125.041666666664</v>
      </c>
      <c r="E9813" s="15" t="str">
        <f>IF(AND($B$6=NB!$A$17,$B$8&gt;0),'Ersparnisberechnung Sommertarif'!$B$8*SLP!C9793,"")</f>
        <v/>
      </c>
    </row>
    <row r="9814" spans="1:5" x14ac:dyDescent="0.3">
      <c r="A9814" s="25">
        <v>46125</v>
      </c>
      <c r="B9814" s="31">
        <v>5.2083333333333336E-2</v>
      </c>
      <c r="C9814" s="46"/>
      <c r="D9814" s="29">
        <v>46125.052083333336</v>
      </c>
      <c r="E9814" s="15" t="str">
        <f>IF(AND($B$6=NB!$A$17,$B$8&gt;0),'Ersparnisberechnung Sommertarif'!$B$8*SLP!C9794,"")</f>
        <v/>
      </c>
    </row>
    <row r="9815" spans="1:5" x14ac:dyDescent="0.3">
      <c r="A9815" s="25">
        <v>46125</v>
      </c>
      <c r="B9815" s="31">
        <v>6.25E-2</v>
      </c>
      <c r="C9815" s="46"/>
      <c r="D9815" s="29">
        <v>46125.0625</v>
      </c>
      <c r="E9815" s="15" t="str">
        <f>IF(AND($B$6=NB!$A$17,$B$8&gt;0),'Ersparnisberechnung Sommertarif'!$B$8*SLP!C9795,"")</f>
        <v/>
      </c>
    </row>
    <row r="9816" spans="1:5" x14ac:dyDescent="0.3">
      <c r="A9816" s="25">
        <v>46125</v>
      </c>
      <c r="B9816" s="31">
        <v>7.2916666666666671E-2</v>
      </c>
      <c r="C9816" s="46"/>
      <c r="D9816" s="29">
        <v>46125.072916666664</v>
      </c>
      <c r="E9816" s="15" t="str">
        <f>IF(AND($B$6=NB!$A$17,$B$8&gt;0),'Ersparnisberechnung Sommertarif'!$B$8*SLP!C9796,"")</f>
        <v/>
      </c>
    </row>
    <row r="9817" spans="1:5" x14ac:dyDescent="0.3">
      <c r="A9817" s="25">
        <v>46125</v>
      </c>
      <c r="B9817" s="31">
        <v>8.3333333333333329E-2</v>
      </c>
      <c r="C9817" s="46"/>
      <c r="D9817" s="29">
        <v>46125.083333333336</v>
      </c>
      <c r="E9817" s="15" t="str">
        <f>IF(AND($B$6=NB!$A$17,$B$8&gt;0),'Ersparnisberechnung Sommertarif'!$B$8*SLP!C9797,"")</f>
        <v/>
      </c>
    </row>
    <row r="9818" spans="1:5" x14ac:dyDescent="0.3">
      <c r="A9818" s="25">
        <v>46125</v>
      </c>
      <c r="B9818" s="31">
        <v>9.375E-2</v>
      </c>
      <c r="C9818" s="46"/>
      <c r="D9818" s="29">
        <v>46125.09375</v>
      </c>
      <c r="E9818" s="15" t="str">
        <f>IF(AND($B$6=NB!$A$17,$B$8&gt;0),'Ersparnisberechnung Sommertarif'!$B$8*SLP!C9798,"")</f>
        <v/>
      </c>
    </row>
    <row r="9819" spans="1:5" x14ac:dyDescent="0.3">
      <c r="A9819" s="25">
        <v>46125</v>
      </c>
      <c r="B9819" s="31">
        <v>0.10416666666666667</v>
      </c>
      <c r="C9819" s="46"/>
      <c r="D9819" s="29">
        <v>46125.104166666664</v>
      </c>
      <c r="E9819" s="15" t="str">
        <f>IF(AND($B$6=NB!$A$17,$B$8&gt;0),'Ersparnisberechnung Sommertarif'!$B$8*SLP!C9799,"")</f>
        <v/>
      </c>
    </row>
    <row r="9820" spans="1:5" x14ac:dyDescent="0.3">
      <c r="A9820" s="25">
        <v>46125</v>
      </c>
      <c r="B9820" s="31">
        <v>0.11458333333333333</v>
      </c>
      <c r="C9820" s="46"/>
      <c r="D9820" s="29">
        <v>46125.114583333336</v>
      </c>
      <c r="E9820" s="15" t="str">
        <f>IF(AND($B$6=NB!$A$17,$B$8&gt;0),'Ersparnisberechnung Sommertarif'!$B$8*SLP!C9800,"")</f>
        <v/>
      </c>
    </row>
    <row r="9821" spans="1:5" x14ac:dyDescent="0.3">
      <c r="A9821" s="25">
        <v>46125</v>
      </c>
      <c r="B9821" s="31">
        <v>0.125</v>
      </c>
      <c r="C9821" s="46"/>
      <c r="D9821" s="29">
        <v>46125.125</v>
      </c>
      <c r="E9821" s="15" t="str">
        <f>IF(AND($B$6=NB!$A$17,$B$8&gt;0),'Ersparnisberechnung Sommertarif'!$B$8*SLP!C9801,"")</f>
        <v/>
      </c>
    </row>
    <row r="9822" spans="1:5" x14ac:dyDescent="0.3">
      <c r="A9822" s="25">
        <v>46125</v>
      </c>
      <c r="B9822" s="31">
        <v>0.13541666666666666</v>
      </c>
      <c r="C9822" s="46"/>
      <c r="D9822" s="29">
        <v>46125.135416666664</v>
      </c>
      <c r="E9822" s="15" t="str">
        <f>IF(AND($B$6=NB!$A$17,$B$8&gt;0),'Ersparnisberechnung Sommertarif'!$B$8*SLP!C9802,"")</f>
        <v/>
      </c>
    </row>
    <row r="9823" spans="1:5" x14ac:dyDescent="0.3">
      <c r="A9823" s="25">
        <v>46125</v>
      </c>
      <c r="B9823" s="31">
        <v>0.14583333333333334</v>
      </c>
      <c r="C9823" s="46"/>
      <c r="D9823" s="29">
        <v>46125.145833333336</v>
      </c>
      <c r="E9823" s="15" t="str">
        <f>IF(AND($B$6=NB!$A$17,$B$8&gt;0),'Ersparnisberechnung Sommertarif'!$B$8*SLP!C9803,"")</f>
        <v/>
      </c>
    </row>
    <row r="9824" spans="1:5" x14ac:dyDescent="0.3">
      <c r="A9824" s="25">
        <v>46125</v>
      </c>
      <c r="B9824" s="31">
        <v>0.15625</v>
      </c>
      <c r="C9824" s="46"/>
      <c r="D9824" s="29">
        <v>46125.15625</v>
      </c>
      <c r="E9824" s="15" t="str">
        <f>IF(AND($B$6=NB!$A$17,$B$8&gt;0),'Ersparnisberechnung Sommertarif'!$B$8*SLP!C9804,"")</f>
        <v/>
      </c>
    </row>
    <row r="9825" spans="1:5" x14ac:dyDescent="0.3">
      <c r="A9825" s="25">
        <v>46125</v>
      </c>
      <c r="B9825" s="31">
        <v>0.16666666666666666</v>
      </c>
      <c r="C9825" s="46"/>
      <c r="D9825" s="29">
        <v>46125.166666666664</v>
      </c>
      <c r="E9825" s="15" t="str">
        <f>IF(AND($B$6=NB!$A$17,$B$8&gt;0),'Ersparnisberechnung Sommertarif'!$B$8*SLP!C9805,"")</f>
        <v/>
      </c>
    </row>
    <row r="9826" spans="1:5" x14ac:dyDescent="0.3">
      <c r="A9826" s="25">
        <v>46125</v>
      </c>
      <c r="B9826" s="31">
        <v>0.17708333333333334</v>
      </c>
      <c r="C9826" s="46"/>
      <c r="D9826" s="29">
        <v>46125.177083333336</v>
      </c>
      <c r="E9826" s="15" t="str">
        <f>IF(AND($B$6=NB!$A$17,$B$8&gt;0),'Ersparnisberechnung Sommertarif'!$B$8*SLP!C9806,"")</f>
        <v/>
      </c>
    </row>
    <row r="9827" spans="1:5" x14ac:dyDescent="0.3">
      <c r="A9827" s="25">
        <v>46125</v>
      </c>
      <c r="B9827" s="31">
        <v>0.1875</v>
      </c>
      <c r="C9827" s="46"/>
      <c r="D9827" s="29">
        <v>46125.1875</v>
      </c>
      <c r="E9827" s="15" t="str">
        <f>IF(AND($B$6=NB!$A$17,$B$8&gt;0),'Ersparnisberechnung Sommertarif'!$B$8*SLP!C9807,"")</f>
        <v/>
      </c>
    </row>
    <row r="9828" spans="1:5" x14ac:dyDescent="0.3">
      <c r="A9828" s="25">
        <v>46125</v>
      </c>
      <c r="B9828" s="31">
        <v>0.19791666666666666</v>
      </c>
      <c r="C9828" s="46"/>
      <c r="D9828" s="29">
        <v>46125.197916666664</v>
      </c>
      <c r="E9828" s="15" t="str">
        <f>IF(AND($B$6=NB!$A$17,$B$8&gt;0),'Ersparnisberechnung Sommertarif'!$B$8*SLP!C9808,"")</f>
        <v/>
      </c>
    </row>
    <row r="9829" spans="1:5" x14ac:dyDescent="0.3">
      <c r="A9829" s="25">
        <v>46125</v>
      </c>
      <c r="B9829" s="31">
        <v>0.20833333333333334</v>
      </c>
      <c r="C9829" s="46"/>
      <c r="D9829" s="29">
        <v>46125.208333333336</v>
      </c>
      <c r="E9829" s="15" t="str">
        <f>IF(AND($B$6=NB!$A$17,$B$8&gt;0),'Ersparnisberechnung Sommertarif'!$B$8*SLP!C9809,"")</f>
        <v/>
      </c>
    </row>
    <row r="9830" spans="1:5" x14ac:dyDescent="0.3">
      <c r="A9830" s="25">
        <v>46125</v>
      </c>
      <c r="B9830" s="31">
        <v>0.21875</v>
      </c>
      <c r="C9830" s="46"/>
      <c r="D9830" s="29">
        <v>46125.21875</v>
      </c>
      <c r="E9830" s="15" t="str">
        <f>IF(AND($B$6=NB!$A$17,$B$8&gt;0),'Ersparnisberechnung Sommertarif'!$B$8*SLP!C9810,"")</f>
        <v/>
      </c>
    </row>
    <row r="9831" spans="1:5" x14ac:dyDescent="0.3">
      <c r="A9831" s="25">
        <v>46125</v>
      </c>
      <c r="B9831" s="31">
        <v>0.22916666666666666</v>
      </c>
      <c r="C9831" s="46"/>
      <c r="D9831" s="29">
        <v>46125.229166666664</v>
      </c>
      <c r="E9831" s="15" t="str">
        <f>IF(AND($B$6=NB!$A$17,$B$8&gt;0),'Ersparnisberechnung Sommertarif'!$B$8*SLP!C9811,"")</f>
        <v/>
      </c>
    </row>
    <row r="9832" spans="1:5" x14ac:dyDescent="0.3">
      <c r="A9832" s="25">
        <v>46125</v>
      </c>
      <c r="B9832" s="31">
        <v>0.23958333333333334</v>
      </c>
      <c r="C9832" s="46"/>
      <c r="D9832" s="29">
        <v>46125.239583333336</v>
      </c>
      <c r="E9832" s="15" t="str">
        <f>IF(AND($B$6=NB!$A$17,$B$8&gt;0),'Ersparnisberechnung Sommertarif'!$B$8*SLP!C9812,"")</f>
        <v/>
      </c>
    </row>
    <row r="9833" spans="1:5" x14ac:dyDescent="0.3">
      <c r="A9833" s="25">
        <v>46125</v>
      </c>
      <c r="B9833" s="31">
        <v>0.25</v>
      </c>
      <c r="C9833" s="46"/>
      <c r="D9833" s="29">
        <v>46125.25</v>
      </c>
      <c r="E9833" s="15" t="str">
        <f>IF(AND($B$6=NB!$A$17,$B$8&gt;0),'Ersparnisberechnung Sommertarif'!$B$8*SLP!C9813,"")</f>
        <v/>
      </c>
    </row>
    <row r="9834" spans="1:5" x14ac:dyDescent="0.3">
      <c r="A9834" s="25">
        <v>46125</v>
      </c>
      <c r="B9834" s="31">
        <v>0.26041666666666669</v>
      </c>
      <c r="C9834" s="46"/>
      <c r="D9834" s="29">
        <v>46125.260416666664</v>
      </c>
      <c r="E9834" s="15" t="str">
        <f>IF(AND($B$6=NB!$A$17,$B$8&gt;0),'Ersparnisberechnung Sommertarif'!$B$8*SLP!C9814,"")</f>
        <v/>
      </c>
    </row>
    <row r="9835" spans="1:5" x14ac:dyDescent="0.3">
      <c r="A9835" s="25">
        <v>46125</v>
      </c>
      <c r="B9835" s="31">
        <v>0.27083333333333331</v>
      </c>
      <c r="C9835" s="46"/>
      <c r="D9835" s="29">
        <v>46125.270833333336</v>
      </c>
      <c r="E9835" s="15" t="str">
        <f>IF(AND($B$6=NB!$A$17,$B$8&gt;0),'Ersparnisberechnung Sommertarif'!$B$8*SLP!C9815,"")</f>
        <v/>
      </c>
    </row>
    <row r="9836" spans="1:5" x14ac:dyDescent="0.3">
      <c r="A9836" s="25">
        <v>46125</v>
      </c>
      <c r="B9836" s="31">
        <v>0.28125</v>
      </c>
      <c r="C9836" s="46"/>
      <c r="D9836" s="29">
        <v>46125.28125</v>
      </c>
      <c r="E9836" s="15" t="str">
        <f>IF(AND($B$6=NB!$A$17,$B$8&gt;0),'Ersparnisberechnung Sommertarif'!$B$8*SLP!C9816,"")</f>
        <v/>
      </c>
    </row>
    <row r="9837" spans="1:5" x14ac:dyDescent="0.3">
      <c r="A9837" s="25">
        <v>46125</v>
      </c>
      <c r="B9837" s="31">
        <v>0.29166666666666669</v>
      </c>
      <c r="C9837" s="46"/>
      <c r="D9837" s="29">
        <v>46125.291666666664</v>
      </c>
      <c r="E9837" s="15" t="str">
        <f>IF(AND($B$6=NB!$A$17,$B$8&gt;0),'Ersparnisberechnung Sommertarif'!$B$8*SLP!C9817,"")</f>
        <v/>
      </c>
    </row>
    <row r="9838" spans="1:5" x14ac:dyDescent="0.3">
      <c r="A9838" s="25">
        <v>46125</v>
      </c>
      <c r="B9838" s="31">
        <v>0.30208333333333331</v>
      </c>
      <c r="C9838" s="46"/>
      <c r="D9838" s="29">
        <v>46125.302083333336</v>
      </c>
      <c r="E9838" s="15" t="str">
        <f>IF(AND($B$6=NB!$A$17,$B$8&gt;0),'Ersparnisberechnung Sommertarif'!$B$8*SLP!C9818,"")</f>
        <v/>
      </c>
    </row>
    <row r="9839" spans="1:5" x14ac:dyDescent="0.3">
      <c r="A9839" s="25">
        <v>46125</v>
      </c>
      <c r="B9839" s="31">
        <v>0.3125</v>
      </c>
      <c r="C9839" s="46"/>
      <c r="D9839" s="29">
        <v>46125.3125</v>
      </c>
      <c r="E9839" s="15" t="str">
        <f>IF(AND($B$6=NB!$A$17,$B$8&gt;0),'Ersparnisberechnung Sommertarif'!$B$8*SLP!C9819,"")</f>
        <v/>
      </c>
    </row>
    <row r="9840" spans="1:5" x14ac:dyDescent="0.3">
      <c r="A9840" s="25">
        <v>46125</v>
      </c>
      <c r="B9840" s="31">
        <v>0.32291666666666669</v>
      </c>
      <c r="C9840" s="46"/>
      <c r="D9840" s="29">
        <v>46125.322916666664</v>
      </c>
      <c r="E9840" s="15" t="str">
        <f>IF(AND($B$6=NB!$A$17,$B$8&gt;0),'Ersparnisberechnung Sommertarif'!$B$8*SLP!C9820,"")</f>
        <v/>
      </c>
    </row>
    <row r="9841" spans="1:5" x14ac:dyDescent="0.3">
      <c r="A9841" s="25">
        <v>46125</v>
      </c>
      <c r="B9841" s="31">
        <v>0.33333333333333331</v>
      </c>
      <c r="C9841" s="46"/>
      <c r="D9841" s="29">
        <v>46125.333333333336</v>
      </c>
      <c r="E9841" s="15" t="str">
        <f>IF(AND($B$6=NB!$A$17,$B$8&gt;0),'Ersparnisberechnung Sommertarif'!$B$8*SLP!C9821,"")</f>
        <v/>
      </c>
    </row>
    <row r="9842" spans="1:5" x14ac:dyDescent="0.3">
      <c r="A9842" s="25">
        <v>46125</v>
      </c>
      <c r="B9842" s="31">
        <v>0.34375</v>
      </c>
      <c r="C9842" s="46"/>
      <c r="D9842" s="29">
        <v>46125.34375</v>
      </c>
      <c r="E9842" s="15" t="str">
        <f>IF(AND($B$6=NB!$A$17,$B$8&gt;0),'Ersparnisberechnung Sommertarif'!$B$8*SLP!C9822,"")</f>
        <v/>
      </c>
    </row>
    <row r="9843" spans="1:5" x14ac:dyDescent="0.3">
      <c r="A9843" s="25">
        <v>46125</v>
      </c>
      <c r="B9843" s="31">
        <v>0.35416666666666669</v>
      </c>
      <c r="C9843" s="46"/>
      <c r="D9843" s="29">
        <v>46125.354166666664</v>
      </c>
      <c r="E9843" s="15" t="str">
        <f>IF(AND($B$6=NB!$A$17,$B$8&gt;0),'Ersparnisberechnung Sommertarif'!$B$8*SLP!C9823,"")</f>
        <v/>
      </c>
    </row>
    <row r="9844" spans="1:5" x14ac:dyDescent="0.3">
      <c r="A9844" s="25">
        <v>46125</v>
      </c>
      <c r="B9844" s="31">
        <v>0.36458333333333331</v>
      </c>
      <c r="C9844" s="46"/>
      <c r="D9844" s="29">
        <v>46125.364583333336</v>
      </c>
      <c r="E9844" s="15" t="str">
        <f>IF(AND($B$6=NB!$A$17,$B$8&gt;0),'Ersparnisberechnung Sommertarif'!$B$8*SLP!C9824,"")</f>
        <v/>
      </c>
    </row>
    <row r="9845" spans="1:5" x14ac:dyDescent="0.3">
      <c r="A9845" s="25">
        <v>46125</v>
      </c>
      <c r="B9845" s="31">
        <v>0.375</v>
      </c>
      <c r="C9845" s="46"/>
      <c r="D9845" s="29">
        <v>46125.375</v>
      </c>
      <c r="E9845" s="15" t="str">
        <f>IF(AND($B$6=NB!$A$17,$B$8&gt;0),'Ersparnisberechnung Sommertarif'!$B$8*SLP!C9825,"")</f>
        <v/>
      </c>
    </row>
    <row r="9846" spans="1:5" x14ac:dyDescent="0.3">
      <c r="A9846" s="25">
        <v>46125</v>
      </c>
      <c r="B9846" s="31">
        <v>0.38541666666666669</v>
      </c>
      <c r="C9846" s="46"/>
      <c r="D9846" s="29">
        <v>46125.385416666664</v>
      </c>
      <c r="E9846" s="15" t="str">
        <f>IF(AND($B$6=NB!$A$17,$B$8&gt;0),'Ersparnisberechnung Sommertarif'!$B$8*SLP!C9826,"")</f>
        <v/>
      </c>
    </row>
    <row r="9847" spans="1:5" x14ac:dyDescent="0.3">
      <c r="A9847" s="25">
        <v>46125</v>
      </c>
      <c r="B9847" s="31">
        <v>0.39583333333333331</v>
      </c>
      <c r="C9847" s="46"/>
      <c r="D9847" s="29">
        <v>46125.395833333336</v>
      </c>
      <c r="E9847" s="15" t="str">
        <f>IF(AND($B$6=NB!$A$17,$B$8&gt;0),'Ersparnisberechnung Sommertarif'!$B$8*SLP!C9827,"")</f>
        <v/>
      </c>
    </row>
    <row r="9848" spans="1:5" x14ac:dyDescent="0.3">
      <c r="A9848" s="25">
        <v>46125</v>
      </c>
      <c r="B9848" s="31">
        <v>0.40625</v>
      </c>
      <c r="C9848" s="46"/>
      <c r="D9848" s="29">
        <v>46125.40625</v>
      </c>
      <c r="E9848" s="15" t="str">
        <f>IF(AND($B$6=NB!$A$17,$B$8&gt;0),'Ersparnisberechnung Sommertarif'!$B$8*SLP!C9828,"")</f>
        <v/>
      </c>
    </row>
    <row r="9849" spans="1:5" x14ac:dyDescent="0.3">
      <c r="A9849" s="25">
        <v>46125</v>
      </c>
      <c r="B9849" s="31">
        <v>0.41666666666666669</v>
      </c>
      <c r="C9849" s="46"/>
      <c r="D9849" s="29">
        <v>46125.416666666664</v>
      </c>
      <c r="E9849" s="15" t="str">
        <f>IF(AND($B$6=NB!$A$17,$B$8&gt;0),'Ersparnisberechnung Sommertarif'!$B$8*SLP!C9829,"")</f>
        <v/>
      </c>
    </row>
    <row r="9850" spans="1:5" x14ac:dyDescent="0.3">
      <c r="A9850" s="25">
        <v>46125</v>
      </c>
      <c r="B9850" s="31">
        <v>0.42708333333333331</v>
      </c>
      <c r="C9850" s="46"/>
      <c r="D9850" s="29">
        <v>46125.427083333336</v>
      </c>
      <c r="E9850" s="15" t="str">
        <f>IF(AND($B$6=NB!$A$17,$B$8&gt;0),'Ersparnisberechnung Sommertarif'!$B$8*SLP!C9830,"")</f>
        <v/>
      </c>
    </row>
    <row r="9851" spans="1:5" x14ac:dyDescent="0.3">
      <c r="A9851" s="25">
        <v>46125</v>
      </c>
      <c r="B9851" s="31">
        <v>0.4375</v>
      </c>
      <c r="C9851" s="46"/>
      <c r="D9851" s="29">
        <v>46125.4375</v>
      </c>
      <c r="E9851" s="15" t="str">
        <f>IF(AND($B$6=NB!$A$17,$B$8&gt;0),'Ersparnisberechnung Sommertarif'!$B$8*SLP!C9831,"")</f>
        <v/>
      </c>
    </row>
    <row r="9852" spans="1:5" x14ac:dyDescent="0.3">
      <c r="A9852" s="25">
        <v>46125</v>
      </c>
      <c r="B9852" s="31">
        <v>0.44791666666666669</v>
      </c>
      <c r="C9852" s="46"/>
      <c r="D9852" s="29">
        <v>46125.447916666664</v>
      </c>
      <c r="E9852" s="15" t="str">
        <f>IF(AND($B$6=NB!$A$17,$B$8&gt;0),'Ersparnisberechnung Sommertarif'!$B$8*SLP!C9832,"")</f>
        <v/>
      </c>
    </row>
    <row r="9853" spans="1:5" x14ac:dyDescent="0.3">
      <c r="A9853" s="25">
        <v>46125</v>
      </c>
      <c r="B9853" s="31">
        <v>0.45833333333333331</v>
      </c>
      <c r="C9853" s="46"/>
      <c r="D9853" s="29">
        <v>46125.458333333336</v>
      </c>
      <c r="E9853" s="15" t="str">
        <f>IF(AND($B$6=NB!$A$17,$B$8&gt;0),'Ersparnisberechnung Sommertarif'!$B$8*SLP!C9833,"")</f>
        <v/>
      </c>
    </row>
    <row r="9854" spans="1:5" x14ac:dyDescent="0.3">
      <c r="A9854" s="25">
        <v>46125</v>
      </c>
      <c r="B9854" s="31">
        <v>0.46875</v>
      </c>
      <c r="C9854" s="46"/>
      <c r="D9854" s="29">
        <v>46125.46875</v>
      </c>
      <c r="E9854" s="15" t="str">
        <f>IF(AND($B$6=NB!$A$17,$B$8&gt;0),'Ersparnisberechnung Sommertarif'!$B$8*SLP!C9834,"")</f>
        <v/>
      </c>
    </row>
    <row r="9855" spans="1:5" x14ac:dyDescent="0.3">
      <c r="A9855" s="25">
        <v>46125</v>
      </c>
      <c r="B9855" s="31">
        <v>0.47916666666666669</v>
      </c>
      <c r="C9855" s="46"/>
      <c r="D9855" s="29">
        <v>46125.479166666664</v>
      </c>
      <c r="E9855" s="15" t="str">
        <f>IF(AND($B$6=NB!$A$17,$B$8&gt;0),'Ersparnisberechnung Sommertarif'!$B$8*SLP!C9835,"")</f>
        <v/>
      </c>
    </row>
    <row r="9856" spans="1:5" x14ac:dyDescent="0.3">
      <c r="A9856" s="25">
        <v>46125</v>
      </c>
      <c r="B9856" s="31">
        <v>0.48958333333333331</v>
      </c>
      <c r="C9856" s="46"/>
      <c r="D9856" s="29">
        <v>46125.489583333336</v>
      </c>
      <c r="E9856" s="15" t="str">
        <f>IF(AND($B$6=NB!$A$17,$B$8&gt;0),'Ersparnisberechnung Sommertarif'!$B$8*SLP!C9836,"")</f>
        <v/>
      </c>
    </row>
    <row r="9857" spans="1:5" x14ac:dyDescent="0.3">
      <c r="A9857" s="25">
        <v>46125</v>
      </c>
      <c r="B9857" s="31">
        <v>0.5</v>
      </c>
      <c r="C9857" s="46"/>
      <c r="D9857" s="29">
        <v>46125.5</v>
      </c>
      <c r="E9857" s="15" t="str">
        <f>IF(AND($B$6=NB!$A$17,$B$8&gt;0),'Ersparnisberechnung Sommertarif'!$B$8*SLP!C9837,"")</f>
        <v/>
      </c>
    </row>
    <row r="9858" spans="1:5" x14ac:dyDescent="0.3">
      <c r="A9858" s="25">
        <v>46125</v>
      </c>
      <c r="B9858" s="31">
        <v>0.51041666666666663</v>
      </c>
      <c r="C9858" s="46"/>
      <c r="D9858" s="29">
        <v>46125.510416666664</v>
      </c>
      <c r="E9858" s="15" t="str">
        <f>IF(AND($B$6=NB!$A$17,$B$8&gt;0),'Ersparnisberechnung Sommertarif'!$B$8*SLP!C9838,"")</f>
        <v/>
      </c>
    </row>
    <row r="9859" spans="1:5" x14ac:dyDescent="0.3">
      <c r="A9859" s="25">
        <v>46125</v>
      </c>
      <c r="B9859" s="31">
        <v>0.52083333333333337</v>
      </c>
      <c r="C9859" s="46"/>
      <c r="D9859" s="29">
        <v>46125.520833333336</v>
      </c>
      <c r="E9859" s="15" t="str">
        <f>IF(AND($B$6=NB!$A$17,$B$8&gt;0),'Ersparnisberechnung Sommertarif'!$B$8*SLP!C9839,"")</f>
        <v/>
      </c>
    </row>
    <row r="9860" spans="1:5" x14ac:dyDescent="0.3">
      <c r="A9860" s="25">
        <v>46125</v>
      </c>
      <c r="B9860" s="31">
        <v>0.53125</v>
      </c>
      <c r="C9860" s="46"/>
      <c r="D9860" s="29">
        <v>46125.53125</v>
      </c>
      <c r="E9860" s="15" t="str">
        <f>IF(AND($B$6=NB!$A$17,$B$8&gt;0),'Ersparnisberechnung Sommertarif'!$B$8*SLP!C9840,"")</f>
        <v/>
      </c>
    </row>
    <row r="9861" spans="1:5" x14ac:dyDescent="0.3">
      <c r="A9861" s="25">
        <v>46125</v>
      </c>
      <c r="B9861" s="31">
        <v>0.54166666666666663</v>
      </c>
      <c r="C9861" s="46"/>
      <c r="D9861" s="29">
        <v>46125.541666666664</v>
      </c>
      <c r="E9861" s="15" t="str">
        <f>IF(AND($B$6=NB!$A$17,$B$8&gt;0),'Ersparnisberechnung Sommertarif'!$B$8*SLP!C9841,"")</f>
        <v/>
      </c>
    </row>
    <row r="9862" spans="1:5" x14ac:dyDescent="0.3">
      <c r="A9862" s="25">
        <v>46125</v>
      </c>
      <c r="B9862" s="31">
        <v>0.55208333333333337</v>
      </c>
      <c r="C9862" s="46"/>
      <c r="D9862" s="29">
        <v>46125.552083333336</v>
      </c>
      <c r="E9862" s="15" t="str">
        <f>IF(AND($B$6=NB!$A$17,$B$8&gt;0),'Ersparnisberechnung Sommertarif'!$B$8*SLP!C9842,"")</f>
        <v/>
      </c>
    </row>
    <row r="9863" spans="1:5" x14ac:dyDescent="0.3">
      <c r="A9863" s="25">
        <v>46125</v>
      </c>
      <c r="B9863" s="31">
        <v>0.5625</v>
      </c>
      <c r="C9863" s="46"/>
      <c r="D9863" s="29">
        <v>46125.5625</v>
      </c>
      <c r="E9863" s="15" t="str">
        <f>IF(AND($B$6=NB!$A$17,$B$8&gt;0),'Ersparnisberechnung Sommertarif'!$B$8*SLP!C9843,"")</f>
        <v/>
      </c>
    </row>
    <row r="9864" spans="1:5" x14ac:dyDescent="0.3">
      <c r="A9864" s="25">
        <v>46125</v>
      </c>
      <c r="B9864" s="31">
        <v>0.57291666666666663</v>
      </c>
      <c r="C9864" s="46"/>
      <c r="D9864" s="29">
        <v>46125.572916666664</v>
      </c>
      <c r="E9864" s="15" t="str">
        <f>IF(AND($B$6=NB!$A$17,$B$8&gt;0),'Ersparnisberechnung Sommertarif'!$B$8*SLP!C9844,"")</f>
        <v/>
      </c>
    </row>
    <row r="9865" spans="1:5" x14ac:dyDescent="0.3">
      <c r="A9865" s="25">
        <v>46125</v>
      </c>
      <c r="B9865" s="31">
        <v>0.58333333333333337</v>
      </c>
      <c r="C9865" s="46"/>
      <c r="D9865" s="29">
        <v>46125.583333333336</v>
      </c>
      <c r="E9865" s="15" t="str">
        <f>IF(AND($B$6=NB!$A$17,$B$8&gt;0),'Ersparnisberechnung Sommertarif'!$B$8*SLP!C9845,"")</f>
        <v/>
      </c>
    </row>
    <row r="9866" spans="1:5" x14ac:dyDescent="0.3">
      <c r="A9866" s="25">
        <v>46125</v>
      </c>
      <c r="B9866" s="31">
        <v>0.59375</v>
      </c>
      <c r="C9866" s="46"/>
      <c r="D9866" s="29">
        <v>46125.59375</v>
      </c>
      <c r="E9866" s="15" t="str">
        <f>IF(AND($B$6=NB!$A$17,$B$8&gt;0),'Ersparnisberechnung Sommertarif'!$B$8*SLP!C9846,"")</f>
        <v/>
      </c>
    </row>
    <row r="9867" spans="1:5" x14ac:dyDescent="0.3">
      <c r="A9867" s="25">
        <v>46125</v>
      </c>
      <c r="B9867" s="31">
        <v>0.60416666666666663</v>
      </c>
      <c r="C9867" s="46"/>
      <c r="D9867" s="29">
        <v>46125.604166666664</v>
      </c>
      <c r="E9867" s="15" t="str">
        <f>IF(AND($B$6=NB!$A$17,$B$8&gt;0),'Ersparnisberechnung Sommertarif'!$B$8*SLP!C9847,"")</f>
        <v/>
      </c>
    </row>
    <row r="9868" spans="1:5" x14ac:dyDescent="0.3">
      <c r="A9868" s="25">
        <v>46125</v>
      </c>
      <c r="B9868" s="31">
        <v>0.61458333333333337</v>
      </c>
      <c r="C9868" s="46"/>
      <c r="D9868" s="29">
        <v>46125.614583333336</v>
      </c>
      <c r="E9868" s="15" t="str">
        <f>IF(AND($B$6=NB!$A$17,$B$8&gt;0),'Ersparnisberechnung Sommertarif'!$B$8*SLP!C9848,"")</f>
        <v/>
      </c>
    </row>
    <row r="9869" spans="1:5" x14ac:dyDescent="0.3">
      <c r="A9869" s="25">
        <v>46125</v>
      </c>
      <c r="B9869" s="31">
        <v>0.625</v>
      </c>
      <c r="C9869" s="46"/>
      <c r="D9869" s="29">
        <v>46125.625</v>
      </c>
      <c r="E9869" s="15" t="str">
        <f>IF(AND($B$6=NB!$A$17,$B$8&gt;0),'Ersparnisberechnung Sommertarif'!$B$8*SLP!C9849,"")</f>
        <v/>
      </c>
    </row>
    <row r="9870" spans="1:5" x14ac:dyDescent="0.3">
      <c r="A9870" s="25">
        <v>46125</v>
      </c>
      <c r="B9870" s="31">
        <v>0.63541666666666663</v>
      </c>
      <c r="C9870" s="46"/>
      <c r="D9870" s="29">
        <v>46125.635416666664</v>
      </c>
      <c r="E9870" s="15" t="str">
        <f>IF(AND($B$6=NB!$A$17,$B$8&gt;0),'Ersparnisberechnung Sommertarif'!$B$8*SLP!C9850,"")</f>
        <v/>
      </c>
    </row>
    <row r="9871" spans="1:5" x14ac:dyDescent="0.3">
      <c r="A9871" s="25">
        <v>46125</v>
      </c>
      <c r="B9871" s="31">
        <v>0.64583333333333337</v>
      </c>
      <c r="C9871" s="46"/>
      <c r="D9871" s="29">
        <v>46125.645833333336</v>
      </c>
      <c r="E9871" s="15" t="str">
        <f>IF(AND($B$6=NB!$A$17,$B$8&gt;0),'Ersparnisberechnung Sommertarif'!$B$8*SLP!C9851,"")</f>
        <v/>
      </c>
    </row>
    <row r="9872" spans="1:5" x14ac:dyDescent="0.3">
      <c r="A9872" s="25">
        <v>46125</v>
      </c>
      <c r="B9872" s="31">
        <v>0.65625</v>
      </c>
      <c r="C9872" s="46"/>
      <c r="D9872" s="29">
        <v>46125.65625</v>
      </c>
      <c r="E9872" s="15" t="str">
        <f>IF(AND($B$6=NB!$A$17,$B$8&gt;0),'Ersparnisberechnung Sommertarif'!$B$8*SLP!C9852,"")</f>
        <v/>
      </c>
    </row>
    <row r="9873" spans="1:5" x14ac:dyDescent="0.3">
      <c r="A9873" s="25">
        <v>46125</v>
      </c>
      <c r="B9873" s="31">
        <v>0.66666666666666663</v>
      </c>
      <c r="C9873" s="46"/>
      <c r="D9873" s="29">
        <v>46125.666666666664</v>
      </c>
      <c r="E9873" s="15" t="str">
        <f>IF(AND($B$6=NB!$A$17,$B$8&gt;0),'Ersparnisberechnung Sommertarif'!$B$8*SLP!C9853,"")</f>
        <v/>
      </c>
    </row>
    <row r="9874" spans="1:5" x14ac:dyDescent="0.3">
      <c r="A9874" s="25">
        <v>46125</v>
      </c>
      <c r="B9874" s="31">
        <v>0.67708333333333337</v>
      </c>
      <c r="C9874" s="46"/>
      <c r="D9874" s="29">
        <v>46125.677083333336</v>
      </c>
      <c r="E9874" s="15" t="str">
        <f>IF(AND($B$6=NB!$A$17,$B$8&gt;0),'Ersparnisberechnung Sommertarif'!$B$8*SLP!C9854,"")</f>
        <v/>
      </c>
    </row>
    <row r="9875" spans="1:5" x14ac:dyDescent="0.3">
      <c r="A9875" s="25">
        <v>46125</v>
      </c>
      <c r="B9875" s="31">
        <v>0.6875</v>
      </c>
      <c r="C9875" s="46"/>
      <c r="D9875" s="29">
        <v>46125.6875</v>
      </c>
      <c r="E9875" s="15" t="str">
        <f>IF(AND($B$6=NB!$A$17,$B$8&gt;0),'Ersparnisberechnung Sommertarif'!$B$8*SLP!C9855,"")</f>
        <v/>
      </c>
    </row>
    <row r="9876" spans="1:5" x14ac:dyDescent="0.3">
      <c r="A9876" s="25">
        <v>46125</v>
      </c>
      <c r="B9876" s="31">
        <v>0.69791666666666663</v>
      </c>
      <c r="C9876" s="46"/>
      <c r="D9876" s="29">
        <v>46125.697916666664</v>
      </c>
      <c r="E9876" s="15" t="str">
        <f>IF(AND($B$6=NB!$A$17,$B$8&gt;0),'Ersparnisberechnung Sommertarif'!$B$8*SLP!C9856,"")</f>
        <v/>
      </c>
    </row>
    <row r="9877" spans="1:5" x14ac:dyDescent="0.3">
      <c r="A9877" s="25">
        <v>46125</v>
      </c>
      <c r="B9877" s="31">
        <v>0.70833333333333337</v>
      </c>
      <c r="C9877" s="46"/>
      <c r="D9877" s="29">
        <v>46125.708333333336</v>
      </c>
      <c r="E9877" s="15" t="str">
        <f>IF(AND($B$6=NB!$A$17,$B$8&gt;0),'Ersparnisberechnung Sommertarif'!$B$8*SLP!C9857,"")</f>
        <v/>
      </c>
    </row>
    <row r="9878" spans="1:5" x14ac:dyDescent="0.3">
      <c r="A9878" s="25">
        <v>46125</v>
      </c>
      <c r="B9878" s="31">
        <v>0.71875</v>
      </c>
      <c r="C9878" s="46"/>
      <c r="D9878" s="29">
        <v>46125.71875</v>
      </c>
      <c r="E9878" s="15" t="str">
        <f>IF(AND($B$6=NB!$A$17,$B$8&gt;0),'Ersparnisberechnung Sommertarif'!$B$8*SLP!C9858,"")</f>
        <v/>
      </c>
    </row>
    <row r="9879" spans="1:5" x14ac:dyDescent="0.3">
      <c r="A9879" s="25">
        <v>46125</v>
      </c>
      <c r="B9879" s="31">
        <v>0.72916666666666663</v>
      </c>
      <c r="C9879" s="46"/>
      <c r="D9879" s="29">
        <v>46125.729166666664</v>
      </c>
      <c r="E9879" s="15" t="str">
        <f>IF(AND($B$6=NB!$A$17,$B$8&gt;0),'Ersparnisberechnung Sommertarif'!$B$8*SLP!C9859,"")</f>
        <v/>
      </c>
    </row>
    <row r="9880" spans="1:5" x14ac:dyDescent="0.3">
      <c r="A9880" s="25">
        <v>46125</v>
      </c>
      <c r="B9880" s="31">
        <v>0.73958333333333337</v>
      </c>
      <c r="C9880" s="46"/>
      <c r="D9880" s="29">
        <v>46125.739583333336</v>
      </c>
      <c r="E9880" s="15" t="str">
        <f>IF(AND($B$6=NB!$A$17,$B$8&gt;0),'Ersparnisberechnung Sommertarif'!$B$8*SLP!C9860,"")</f>
        <v/>
      </c>
    </row>
    <row r="9881" spans="1:5" x14ac:dyDescent="0.3">
      <c r="A9881" s="25">
        <v>46125</v>
      </c>
      <c r="B9881" s="31">
        <v>0.75</v>
      </c>
      <c r="C9881" s="46"/>
      <c r="D9881" s="29">
        <v>46125.75</v>
      </c>
      <c r="E9881" s="15" t="str">
        <f>IF(AND($B$6=NB!$A$17,$B$8&gt;0),'Ersparnisberechnung Sommertarif'!$B$8*SLP!C9861,"")</f>
        <v/>
      </c>
    </row>
    <row r="9882" spans="1:5" x14ac:dyDescent="0.3">
      <c r="A9882" s="25">
        <v>46125</v>
      </c>
      <c r="B9882" s="31">
        <v>0.76041666666666663</v>
      </c>
      <c r="C9882" s="46"/>
      <c r="D9882" s="29">
        <v>46125.760416666664</v>
      </c>
      <c r="E9882" s="15" t="str">
        <f>IF(AND($B$6=NB!$A$17,$B$8&gt;0),'Ersparnisberechnung Sommertarif'!$B$8*SLP!C9862,"")</f>
        <v/>
      </c>
    </row>
    <row r="9883" spans="1:5" x14ac:dyDescent="0.3">
      <c r="A9883" s="25">
        <v>46125</v>
      </c>
      <c r="B9883" s="31">
        <v>0.77083333333333337</v>
      </c>
      <c r="C9883" s="46"/>
      <c r="D9883" s="29">
        <v>46125.770833333336</v>
      </c>
      <c r="E9883" s="15" t="str">
        <f>IF(AND($B$6=NB!$A$17,$B$8&gt;0),'Ersparnisberechnung Sommertarif'!$B$8*SLP!C9863,"")</f>
        <v/>
      </c>
    </row>
    <row r="9884" spans="1:5" x14ac:dyDescent="0.3">
      <c r="A9884" s="25">
        <v>46125</v>
      </c>
      <c r="B9884" s="31">
        <v>0.78125</v>
      </c>
      <c r="C9884" s="46"/>
      <c r="D9884" s="29">
        <v>46125.78125</v>
      </c>
      <c r="E9884" s="15" t="str">
        <f>IF(AND($B$6=NB!$A$17,$B$8&gt;0),'Ersparnisberechnung Sommertarif'!$B$8*SLP!C9864,"")</f>
        <v/>
      </c>
    </row>
    <row r="9885" spans="1:5" x14ac:dyDescent="0.3">
      <c r="A9885" s="25">
        <v>46125</v>
      </c>
      <c r="B9885" s="31">
        <v>0.79166666666666663</v>
      </c>
      <c r="C9885" s="46"/>
      <c r="D9885" s="29">
        <v>46125.791666666664</v>
      </c>
      <c r="E9885" s="15" t="str">
        <f>IF(AND($B$6=NB!$A$17,$B$8&gt;0),'Ersparnisberechnung Sommertarif'!$B$8*SLP!C9865,"")</f>
        <v/>
      </c>
    </row>
    <row r="9886" spans="1:5" x14ac:dyDescent="0.3">
      <c r="A9886" s="25">
        <v>46125</v>
      </c>
      <c r="B9886" s="31">
        <v>0.80208333333333337</v>
      </c>
      <c r="C9886" s="46"/>
      <c r="D9886" s="29">
        <v>46125.802083333336</v>
      </c>
      <c r="E9886" s="15" t="str">
        <f>IF(AND($B$6=NB!$A$17,$B$8&gt;0),'Ersparnisberechnung Sommertarif'!$B$8*SLP!C9866,"")</f>
        <v/>
      </c>
    </row>
    <row r="9887" spans="1:5" x14ac:dyDescent="0.3">
      <c r="A9887" s="25">
        <v>46125</v>
      </c>
      <c r="B9887" s="31">
        <v>0.8125</v>
      </c>
      <c r="C9887" s="46"/>
      <c r="D9887" s="29">
        <v>46125.8125</v>
      </c>
      <c r="E9887" s="15" t="str">
        <f>IF(AND($B$6=NB!$A$17,$B$8&gt;0),'Ersparnisberechnung Sommertarif'!$B$8*SLP!C9867,"")</f>
        <v/>
      </c>
    </row>
    <row r="9888" spans="1:5" x14ac:dyDescent="0.3">
      <c r="A9888" s="25">
        <v>46125</v>
      </c>
      <c r="B9888" s="31">
        <v>0.82291666666666663</v>
      </c>
      <c r="C9888" s="46"/>
      <c r="D9888" s="29">
        <v>46125.822916666664</v>
      </c>
      <c r="E9888" s="15" t="str">
        <f>IF(AND($B$6=NB!$A$17,$B$8&gt;0),'Ersparnisberechnung Sommertarif'!$B$8*SLP!C9868,"")</f>
        <v/>
      </c>
    </row>
    <row r="9889" spans="1:5" x14ac:dyDescent="0.3">
      <c r="A9889" s="25">
        <v>46125</v>
      </c>
      <c r="B9889" s="31">
        <v>0.83333333333333337</v>
      </c>
      <c r="C9889" s="46"/>
      <c r="D9889" s="29">
        <v>46125.833333333336</v>
      </c>
      <c r="E9889" s="15" t="str">
        <f>IF(AND($B$6=NB!$A$17,$B$8&gt;0),'Ersparnisberechnung Sommertarif'!$B$8*SLP!C9869,"")</f>
        <v/>
      </c>
    </row>
    <row r="9890" spans="1:5" x14ac:dyDescent="0.3">
      <c r="A9890" s="25">
        <v>46125</v>
      </c>
      <c r="B9890" s="31">
        <v>0.84375</v>
      </c>
      <c r="C9890" s="46"/>
      <c r="D9890" s="29">
        <v>46125.84375</v>
      </c>
      <c r="E9890" s="15" t="str">
        <f>IF(AND($B$6=NB!$A$17,$B$8&gt;0),'Ersparnisberechnung Sommertarif'!$B$8*SLP!C9870,"")</f>
        <v/>
      </c>
    </row>
    <row r="9891" spans="1:5" x14ac:dyDescent="0.3">
      <c r="A9891" s="25">
        <v>46125</v>
      </c>
      <c r="B9891" s="31">
        <v>0.85416666666666663</v>
      </c>
      <c r="C9891" s="46"/>
      <c r="D9891" s="29">
        <v>46125.854166666664</v>
      </c>
      <c r="E9891" s="15" t="str">
        <f>IF(AND($B$6=NB!$A$17,$B$8&gt;0),'Ersparnisberechnung Sommertarif'!$B$8*SLP!C9871,"")</f>
        <v/>
      </c>
    </row>
    <row r="9892" spans="1:5" x14ac:dyDescent="0.3">
      <c r="A9892" s="25">
        <v>46125</v>
      </c>
      <c r="B9892" s="31">
        <v>0.86458333333333337</v>
      </c>
      <c r="C9892" s="46"/>
      <c r="D9892" s="29">
        <v>46125.864583333336</v>
      </c>
      <c r="E9892" s="15" t="str">
        <f>IF(AND($B$6=NB!$A$17,$B$8&gt;0),'Ersparnisberechnung Sommertarif'!$B$8*SLP!C9872,"")</f>
        <v/>
      </c>
    </row>
    <row r="9893" spans="1:5" x14ac:dyDescent="0.3">
      <c r="A9893" s="25">
        <v>46125</v>
      </c>
      <c r="B9893" s="31">
        <v>0.875</v>
      </c>
      <c r="C9893" s="46"/>
      <c r="D9893" s="29">
        <v>46125.875</v>
      </c>
      <c r="E9893" s="15" t="str">
        <f>IF(AND($B$6=NB!$A$17,$B$8&gt;0),'Ersparnisberechnung Sommertarif'!$B$8*SLP!C9873,"")</f>
        <v/>
      </c>
    </row>
    <row r="9894" spans="1:5" x14ac:dyDescent="0.3">
      <c r="A9894" s="25">
        <v>46125</v>
      </c>
      <c r="B9894" s="31">
        <v>0.88541666666666663</v>
      </c>
      <c r="C9894" s="46"/>
      <c r="D9894" s="29">
        <v>46125.885416666664</v>
      </c>
      <c r="E9894" s="15" t="str">
        <f>IF(AND($B$6=NB!$A$17,$B$8&gt;0),'Ersparnisberechnung Sommertarif'!$B$8*SLP!C9874,"")</f>
        <v/>
      </c>
    </row>
    <row r="9895" spans="1:5" x14ac:dyDescent="0.3">
      <c r="A9895" s="25">
        <v>46125</v>
      </c>
      <c r="B9895" s="31">
        <v>0.89583333333333337</v>
      </c>
      <c r="C9895" s="46"/>
      <c r="D9895" s="29">
        <v>46125.895833333336</v>
      </c>
      <c r="E9895" s="15" t="str">
        <f>IF(AND($B$6=NB!$A$17,$B$8&gt;0),'Ersparnisberechnung Sommertarif'!$B$8*SLP!C9875,"")</f>
        <v/>
      </c>
    </row>
    <row r="9896" spans="1:5" x14ac:dyDescent="0.3">
      <c r="A9896" s="25">
        <v>46125</v>
      </c>
      <c r="B9896" s="31">
        <v>0.90625</v>
      </c>
      <c r="C9896" s="46"/>
      <c r="D9896" s="29">
        <v>46125.90625</v>
      </c>
      <c r="E9896" s="15" t="str">
        <f>IF(AND($B$6=NB!$A$17,$B$8&gt;0),'Ersparnisberechnung Sommertarif'!$B$8*SLP!C9876,"")</f>
        <v/>
      </c>
    </row>
    <row r="9897" spans="1:5" x14ac:dyDescent="0.3">
      <c r="A9897" s="25">
        <v>46125</v>
      </c>
      <c r="B9897" s="31">
        <v>0.91666666666666663</v>
      </c>
      <c r="C9897" s="46"/>
      <c r="D9897" s="29">
        <v>46125.916666666664</v>
      </c>
      <c r="E9897" s="15" t="str">
        <f>IF(AND($B$6=NB!$A$17,$B$8&gt;0),'Ersparnisberechnung Sommertarif'!$B$8*SLP!C9877,"")</f>
        <v/>
      </c>
    </row>
    <row r="9898" spans="1:5" x14ac:dyDescent="0.3">
      <c r="A9898" s="25">
        <v>46125</v>
      </c>
      <c r="B9898" s="31">
        <v>0.92708333333333337</v>
      </c>
      <c r="C9898" s="46"/>
      <c r="D9898" s="29">
        <v>46125.927083333336</v>
      </c>
      <c r="E9898" s="15" t="str">
        <f>IF(AND($B$6=NB!$A$17,$B$8&gt;0),'Ersparnisberechnung Sommertarif'!$B$8*SLP!C9878,"")</f>
        <v/>
      </c>
    </row>
    <row r="9899" spans="1:5" x14ac:dyDescent="0.3">
      <c r="A9899" s="25">
        <v>46125</v>
      </c>
      <c r="B9899" s="31">
        <v>0.9375</v>
      </c>
      <c r="C9899" s="46"/>
      <c r="D9899" s="29">
        <v>46125.9375</v>
      </c>
      <c r="E9899" s="15" t="str">
        <f>IF(AND($B$6=NB!$A$17,$B$8&gt;0),'Ersparnisberechnung Sommertarif'!$B$8*SLP!C9879,"")</f>
        <v/>
      </c>
    </row>
    <row r="9900" spans="1:5" x14ac:dyDescent="0.3">
      <c r="A9900" s="25">
        <v>46125</v>
      </c>
      <c r="B9900" s="31">
        <v>0.94791666666666663</v>
      </c>
      <c r="C9900" s="46"/>
      <c r="D9900" s="29">
        <v>46125.947916666664</v>
      </c>
      <c r="E9900" s="15" t="str">
        <f>IF(AND($B$6=NB!$A$17,$B$8&gt;0),'Ersparnisberechnung Sommertarif'!$B$8*SLP!C9880,"")</f>
        <v/>
      </c>
    </row>
    <row r="9901" spans="1:5" x14ac:dyDescent="0.3">
      <c r="A9901" s="25">
        <v>46125</v>
      </c>
      <c r="B9901" s="31">
        <v>0.95833333333333337</v>
      </c>
      <c r="C9901" s="46"/>
      <c r="D9901" s="29">
        <v>46125.958333333336</v>
      </c>
      <c r="E9901" s="15" t="str">
        <f>IF(AND($B$6=NB!$A$17,$B$8&gt;0),'Ersparnisberechnung Sommertarif'!$B$8*SLP!C9881,"")</f>
        <v/>
      </c>
    </row>
    <row r="9902" spans="1:5" x14ac:dyDescent="0.3">
      <c r="A9902" s="25">
        <v>46125</v>
      </c>
      <c r="B9902" s="31">
        <v>0.96875</v>
      </c>
      <c r="C9902" s="46"/>
      <c r="D9902" s="29">
        <v>46125.96875</v>
      </c>
      <c r="E9902" s="15" t="str">
        <f>IF(AND($B$6=NB!$A$17,$B$8&gt;0),'Ersparnisberechnung Sommertarif'!$B$8*SLP!C9882,"")</f>
        <v/>
      </c>
    </row>
    <row r="9903" spans="1:5" x14ac:dyDescent="0.3">
      <c r="A9903" s="25">
        <v>46125</v>
      </c>
      <c r="B9903" s="31">
        <v>0.97916666666666663</v>
      </c>
      <c r="C9903" s="46"/>
      <c r="D9903" s="29">
        <v>46125.979166666664</v>
      </c>
      <c r="E9903" s="15" t="str">
        <f>IF(AND($B$6=NB!$A$17,$B$8&gt;0),'Ersparnisberechnung Sommertarif'!$B$8*SLP!C9883,"")</f>
        <v/>
      </c>
    </row>
    <row r="9904" spans="1:5" x14ac:dyDescent="0.3">
      <c r="A9904" s="25">
        <v>46125</v>
      </c>
      <c r="B9904" s="31">
        <v>0.98958333333333337</v>
      </c>
      <c r="C9904" s="46"/>
      <c r="D9904" s="29">
        <v>46125.989583333336</v>
      </c>
      <c r="E9904" s="15" t="str">
        <f>IF(AND($B$6=NB!$A$17,$B$8&gt;0),'Ersparnisberechnung Sommertarif'!$B$8*SLP!C9884,"")</f>
        <v/>
      </c>
    </row>
    <row r="9905" spans="1:5" x14ac:dyDescent="0.3">
      <c r="A9905" s="25">
        <v>46126</v>
      </c>
      <c r="B9905" s="31">
        <v>0</v>
      </c>
      <c r="C9905" s="46"/>
      <c r="D9905" s="29">
        <v>46126</v>
      </c>
      <c r="E9905" s="15" t="str">
        <f>IF(AND($B$6=NB!$A$17,$B$8&gt;0),'Ersparnisberechnung Sommertarif'!$B$8*SLP!C9885,"")</f>
        <v/>
      </c>
    </row>
    <row r="9906" spans="1:5" x14ac:dyDescent="0.3">
      <c r="A9906" s="25">
        <v>46126</v>
      </c>
      <c r="B9906" s="31">
        <v>1.0416666666666666E-2</v>
      </c>
      <c r="C9906" s="46"/>
      <c r="D9906" s="29">
        <v>46126.010416666664</v>
      </c>
      <c r="E9906" s="15" t="str">
        <f>IF(AND($B$6=NB!$A$17,$B$8&gt;0),'Ersparnisberechnung Sommertarif'!$B$8*SLP!C9886,"")</f>
        <v/>
      </c>
    </row>
    <row r="9907" spans="1:5" x14ac:dyDescent="0.3">
      <c r="A9907" s="25">
        <v>46126</v>
      </c>
      <c r="B9907" s="31">
        <v>2.0833333333333332E-2</v>
      </c>
      <c r="C9907" s="46"/>
      <c r="D9907" s="29">
        <v>46126.020833333336</v>
      </c>
      <c r="E9907" s="15" t="str">
        <f>IF(AND($B$6=NB!$A$17,$B$8&gt;0),'Ersparnisberechnung Sommertarif'!$B$8*SLP!C9887,"")</f>
        <v/>
      </c>
    </row>
    <row r="9908" spans="1:5" x14ac:dyDescent="0.3">
      <c r="A9908" s="25">
        <v>46126</v>
      </c>
      <c r="B9908" s="31">
        <v>3.125E-2</v>
      </c>
      <c r="C9908" s="46"/>
      <c r="D9908" s="29">
        <v>46126.03125</v>
      </c>
      <c r="E9908" s="15" t="str">
        <f>IF(AND($B$6=NB!$A$17,$B$8&gt;0),'Ersparnisberechnung Sommertarif'!$B$8*SLP!C9888,"")</f>
        <v/>
      </c>
    </row>
    <row r="9909" spans="1:5" x14ac:dyDescent="0.3">
      <c r="A9909" s="25">
        <v>46126</v>
      </c>
      <c r="B9909" s="31">
        <v>4.1666666666666664E-2</v>
      </c>
      <c r="C9909" s="46"/>
      <c r="D9909" s="29">
        <v>46126.041666666664</v>
      </c>
      <c r="E9909" s="15" t="str">
        <f>IF(AND($B$6=NB!$A$17,$B$8&gt;0),'Ersparnisberechnung Sommertarif'!$B$8*SLP!C9889,"")</f>
        <v/>
      </c>
    </row>
    <row r="9910" spans="1:5" x14ac:dyDescent="0.3">
      <c r="A9910" s="25">
        <v>46126</v>
      </c>
      <c r="B9910" s="31">
        <v>5.2083333333333336E-2</v>
      </c>
      <c r="C9910" s="46"/>
      <c r="D9910" s="29">
        <v>46126.052083333336</v>
      </c>
      <c r="E9910" s="15" t="str">
        <f>IF(AND($B$6=NB!$A$17,$B$8&gt;0),'Ersparnisberechnung Sommertarif'!$B$8*SLP!C9890,"")</f>
        <v/>
      </c>
    </row>
    <row r="9911" spans="1:5" x14ac:dyDescent="0.3">
      <c r="A9911" s="25">
        <v>46126</v>
      </c>
      <c r="B9911" s="31">
        <v>6.25E-2</v>
      </c>
      <c r="C9911" s="46"/>
      <c r="D9911" s="29">
        <v>46126.0625</v>
      </c>
      <c r="E9911" s="15" t="str">
        <f>IF(AND($B$6=NB!$A$17,$B$8&gt;0),'Ersparnisberechnung Sommertarif'!$B$8*SLP!C9891,"")</f>
        <v/>
      </c>
    </row>
    <row r="9912" spans="1:5" x14ac:dyDescent="0.3">
      <c r="A9912" s="25">
        <v>46126</v>
      </c>
      <c r="B9912" s="31">
        <v>7.2916666666666671E-2</v>
      </c>
      <c r="C9912" s="46"/>
      <c r="D9912" s="29">
        <v>46126.072916666664</v>
      </c>
      <c r="E9912" s="15" t="str">
        <f>IF(AND($B$6=NB!$A$17,$B$8&gt;0),'Ersparnisberechnung Sommertarif'!$B$8*SLP!C9892,"")</f>
        <v/>
      </c>
    </row>
    <row r="9913" spans="1:5" x14ac:dyDescent="0.3">
      <c r="A9913" s="25">
        <v>46126</v>
      </c>
      <c r="B9913" s="31">
        <v>8.3333333333333329E-2</v>
      </c>
      <c r="C9913" s="46"/>
      <c r="D9913" s="29">
        <v>46126.083333333336</v>
      </c>
      <c r="E9913" s="15" t="str">
        <f>IF(AND($B$6=NB!$A$17,$B$8&gt;0),'Ersparnisberechnung Sommertarif'!$B$8*SLP!C9893,"")</f>
        <v/>
      </c>
    </row>
    <row r="9914" spans="1:5" x14ac:dyDescent="0.3">
      <c r="A9914" s="25">
        <v>46126</v>
      </c>
      <c r="B9914" s="31">
        <v>9.375E-2</v>
      </c>
      <c r="C9914" s="46"/>
      <c r="D9914" s="29">
        <v>46126.09375</v>
      </c>
      <c r="E9914" s="15" t="str">
        <f>IF(AND($B$6=NB!$A$17,$B$8&gt;0),'Ersparnisberechnung Sommertarif'!$B$8*SLP!C9894,"")</f>
        <v/>
      </c>
    </row>
    <row r="9915" spans="1:5" x14ac:dyDescent="0.3">
      <c r="A9915" s="25">
        <v>46126</v>
      </c>
      <c r="B9915" s="31">
        <v>0.10416666666666667</v>
      </c>
      <c r="C9915" s="46"/>
      <c r="D9915" s="29">
        <v>46126.104166666664</v>
      </c>
      <c r="E9915" s="15" t="str">
        <f>IF(AND($B$6=NB!$A$17,$B$8&gt;0),'Ersparnisberechnung Sommertarif'!$B$8*SLP!C9895,"")</f>
        <v/>
      </c>
    </row>
    <row r="9916" spans="1:5" x14ac:dyDescent="0.3">
      <c r="A9916" s="25">
        <v>46126</v>
      </c>
      <c r="B9916" s="31">
        <v>0.11458333333333333</v>
      </c>
      <c r="C9916" s="46"/>
      <c r="D9916" s="29">
        <v>46126.114583333336</v>
      </c>
      <c r="E9916" s="15" t="str">
        <f>IF(AND($B$6=NB!$A$17,$B$8&gt;0),'Ersparnisberechnung Sommertarif'!$B$8*SLP!C9896,"")</f>
        <v/>
      </c>
    </row>
    <row r="9917" spans="1:5" x14ac:dyDescent="0.3">
      <c r="A9917" s="25">
        <v>46126</v>
      </c>
      <c r="B9917" s="31">
        <v>0.125</v>
      </c>
      <c r="C9917" s="46"/>
      <c r="D9917" s="29">
        <v>46126.125</v>
      </c>
      <c r="E9917" s="15" t="str">
        <f>IF(AND($B$6=NB!$A$17,$B$8&gt;0),'Ersparnisberechnung Sommertarif'!$B$8*SLP!C9897,"")</f>
        <v/>
      </c>
    </row>
    <row r="9918" spans="1:5" x14ac:dyDescent="0.3">
      <c r="A9918" s="25">
        <v>46126</v>
      </c>
      <c r="B9918" s="31">
        <v>0.13541666666666666</v>
      </c>
      <c r="C9918" s="46"/>
      <c r="D9918" s="29">
        <v>46126.135416666664</v>
      </c>
      <c r="E9918" s="15" t="str">
        <f>IF(AND($B$6=NB!$A$17,$B$8&gt;0),'Ersparnisberechnung Sommertarif'!$B$8*SLP!C9898,"")</f>
        <v/>
      </c>
    </row>
    <row r="9919" spans="1:5" x14ac:dyDescent="0.3">
      <c r="A9919" s="25">
        <v>46126</v>
      </c>
      <c r="B9919" s="31">
        <v>0.14583333333333334</v>
      </c>
      <c r="C9919" s="46"/>
      <c r="D9919" s="29">
        <v>46126.145833333336</v>
      </c>
      <c r="E9919" s="15" t="str">
        <f>IF(AND($B$6=NB!$A$17,$B$8&gt;0),'Ersparnisberechnung Sommertarif'!$B$8*SLP!C9899,"")</f>
        <v/>
      </c>
    </row>
    <row r="9920" spans="1:5" x14ac:dyDescent="0.3">
      <c r="A9920" s="25">
        <v>46126</v>
      </c>
      <c r="B9920" s="31">
        <v>0.15625</v>
      </c>
      <c r="C9920" s="46"/>
      <c r="D9920" s="29">
        <v>46126.15625</v>
      </c>
      <c r="E9920" s="15" t="str">
        <f>IF(AND($B$6=NB!$A$17,$B$8&gt;0),'Ersparnisberechnung Sommertarif'!$B$8*SLP!C9900,"")</f>
        <v/>
      </c>
    </row>
    <row r="9921" spans="1:5" x14ac:dyDescent="0.3">
      <c r="A9921" s="25">
        <v>46126</v>
      </c>
      <c r="B9921" s="31">
        <v>0.16666666666666666</v>
      </c>
      <c r="C9921" s="46"/>
      <c r="D9921" s="29">
        <v>46126.166666666664</v>
      </c>
      <c r="E9921" s="15" t="str">
        <f>IF(AND($B$6=NB!$A$17,$B$8&gt;0),'Ersparnisberechnung Sommertarif'!$B$8*SLP!C9901,"")</f>
        <v/>
      </c>
    </row>
    <row r="9922" spans="1:5" x14ac:dyDescent="0.3">
      <c r="A9922" s="25">
        <v>46126</v>
      </c>
      <c r="B9922" s="31">
        <v>0.17708333333333334</v>
      </c>
      <c r="C9922" s="46"/>
      <c r="D9922" s="29">
        <v>46126.177083333336</v>
      </c>
      <c r="E9922" s="15" t="str">
        <f>IF(AND($B$6=NB!$A$17,$B$8&gt;0),'Ersparnisberechnung Sommertarif'!$B$8*SLP!C9902,"")</f>
        <v/>
      </c>
    </row>
    <row r="9923" spans="1:5" x14ac:dyDescent="0.3">
      <c r="A9923" s="25">
        <v>46126</v>
      </c>
      <c r="B9923" s="31">
        <v>0.1875</v>
      </c>
      <c r="C9923" s="46"/>
      <c r="D9923" s="29">
        <v>46126.1875</v>
      </c>
      <c r="E9923" s="15" t="str">
        <f>IF(AND($B$6=NB!$A$17,$B$8&gt;0),'Ersparnisberechnung Sommertarif'!$B$8*SLP!C9903,"")</f>
        <v/>
      </c>
    </row>
    <row r="9924" spans="1:5" x14ac:dyDescent="0.3">
      <c r="A9924" s="25">
        <v>46126</v>
      </c>
      <c r="B9924" s="31">
        <v>0.19791666666666666</v>
      </c>
      <c r="C9924" s="46"/>
      <c r="D9924" s="29">
        <v>46126.197916666664</v>
      </c>
      <c r="E9924" s="15" t="str">
        <f>IF(AND($B$6=NB!$A$17,$B$8&gt;0),'Ersparnisberechnung Sommertarif'!$B$8*SLP!C9904,"")</f>
        <v/>
      </c>
    </row>
    <row r="9925" spans="1:5" x14ac:dyDescent="0.3">
      <c r="A9925" s="25">
        <v>46126</v>
      </c>
      <c r="B9925" s="31">
        <v>0.20833333333333334</v>
      </c>
      <c r="C9925" s="46"/>
      <c r="D9925" s="29">
        <v>46126.208333333336</v>
      </c>
      <c r="E9925" s="15" t="str">
        <f>IF(AND($B$6=NB!$A$17,$B$8&gt;0),'Ersparnisberechnung Sommertarif'!$B$8*SLP!C9905,"")</f>
        <v/>
      </c>
    </row>
    <row r="9926" spans="1:5" x14ac:dyDescent="0.3">
      <c r="A9926" s="25">
        <v>46126</v>
      </c>
      <c r="B9926" s="31">
        <v>0.21875</v>
      </c>
      <c r="C9926" s="46"/>
      <c r="D9926" s="29">
        <v>46126.21875</v>
      </c>
      <c r="E9926" s="15" t="str">
        <f>IF(AND($B$6=NB!$A$17,$B$8&gt;0),'Ersparnisberechnung Sommertarif'!$B$8*SLP!C9906,"")</f>
        <v/>
      </c>
    </row>
    <row r="9927" spans="1:5" x14ac:dyDescent="0.3">
      <c r="A9927" s="25">
        <v>46126</v>
      </c>
      <c r="B9927" s="31">
        <v>0.22916666666666666</v>
      </c>
      <c r="C9927" s="46"/>
      <c r="D9927" s="29">
        <v>46126.229166666664</v>
      </c>
      <c r="E9927" s="15" t="str">
        <f>IF(AND($B$6=NB!$A$17,$B$8&gt;0),'Ersparnisberechnung Sommertarif'!$B$8*SLP!C9907,"")</f>
        <v/>
      </c>
    </row>
    <row r="9928" spans="1:5" x14ac:dyDescent="0.3">
      <c r="A9928" s="25">
        <v>46126</v>
      </c>
      <c r="B9928" s="31">
        <v>0.23958333333333334</v>
      </c>
      <c r="C9928" s="46"/>
      <c r="D9928" s="29">
        <v>46126.239583333336</v>
      </c>
      <c r="E9928" s="15" t="str">
        <f>IF(AND($B$6=NB!$A$17,$B$8&gt;0),'Ersparnisberechnung Sommertarif'!$B$8*SLP!C9908,"")</f>
        <v/>
      </c>
    </row>
    <row r="9929" spans="1:5" x14ac:dyDescent="0.3">
      <c r="A9929" s="25">
        <v>46126</v>
      </c>
      <c r="B9929" s="31">
        <v>0.25</v>
      </c>
      <c r="C9929" s="46"/>
      <c r="D9929" s="29">
        <v>46126.25</v>
      </c>
      <c r="E9929" s="15" t="str">
        <f>IF(AND($B$6=NB!$A$17,$B$8&gt;0),'Ersparnisberechnung Sommertarif'!$B$8*SLP!C9909,"")</f>
        <v/>
      </c>
    </row>
    <row r="9930" spans="1:5" x14ac:dyDescent="0.3">
      <c r="A9930" s="25">
        <v>46126</v>
      </c>
      <c r="B9930" s="31">
        <v>0.26041666666666669</v>
      </c>
      <c r="C9930" s="46"/>
      <c r="D9930" s="29">
        <v>46126.260416666664</v>
      </c>
      <c r="E9930" s="15" t="str">
        <f>IF(AND($B$6=NB!$A$17,$B$8&gt;0),'Ersparnisberechnung Sommertarif'!$B$8*SLP!C9910,"")</f>
        <v/>
      </c>
    </row>
    <row r="9931" spans="1:5" x14ac:dyDescent="0.3">
      <c r="A9931" s="25">
        <v>46126</v>
      </c>
      <c r="B9931" s="31">
        <v>0.27083333333333331</v>
      </c>
      <c r="C9931" s="46"/>
      <c r="D9931" s="29">
        <v>46126.270833333336</v>
      </c>
      <c r="E9931" s="15" t="str">
        <f>IF(AND($B$6=NB!$A$17,$B$8&gt;0),'Ersparnisberechnung Sommertarif'!$B$8*SLP!C9911,"")</f>
        <v/>
      </c>
    </row>
    <row r="9932" spans="1:5" x14ac:dyDescent="0.3">
      <c r="A9932" s="25">
        <v>46126</v>
      </c>
      <c r="B9932" s="31">
        <v>0.28125</v>
      </c>
      <c r="C9932" s="46"/>
      <c r="D9932" s="29">
        <v>46126.28125</v>
      </c>
      <c r="E9932" s="15" t="str">
        <f>IF(AND($B$6=NB!$A$17,$B$8&gt;0),'Ersparnisberechnung Sommertarif'!$B$8*SLP!C9912,"")</f>
        <v/>
      </c>
    </row>
    <row r="9933" spans="1:5" x14ac:dyDescent="0.3">
      <c r="A9933" s="25">
        <v>46126</v>
      </c>
      <c r="B9933" s="31">
        <v>0.29166666666666669</v>
      </c>
      <c r="C9933" s="46"/>
      <c r="D9933" s="29">
        <v>46126.291666666664</v>
      </c>
      <c r="E9933" s="15" t="str">
        <f>IF(AND($B$6=NB!$A$17,$B$8&gt;0),'Ersparnisberechnung Sommertarif'!$B$8*SLP!C9913,"")</f>
        <v/>
      </c>
    </row>
    <row r="9934" spans="1:5" x14ac:dyDescent="0.3">
      <c r="A9934" s="25">
        <v>46126</v>
      </c>
      <c r="B9934" s="31">
        <v>0.30208333333333331</v>
      </c>
      <c r="C9934" s="46"/>
      <c r="D9934" s="29">
        <v>46126.302083333336</v>
      </c>
      <c r="E9934" s="15" t="str">
        <f>IF(AND($B$6=NB!$A$17,$B$8&gt;0),'Ersparnisberechnung Sommertarif'!$B$8*SLP!C9914,"")</f>
        <v/>
      </c>
    </row>
    <row r="9935" spans="1:5" x14ac:dyDescent="0.3">
      <c r="A9935" s="25">
        <v>46126</v>
      </c>
      <c r="B9935" s="31">
        <v>0.3125</v>
      </c>
      <c r="C9935" s="46"/>
      <c r="D9935" s="29">
        <v>46126.3125</v>
      </c>
      <c r="E9935" s="15" t="str">
        <f>IF(AND($B$6=NB!$A$17,$B$8&gt;0),'Ersparnisberechnung Sommertarif'!$B$8*SLP!C9915,"")</f>
        <v/>
      </c>
    </row>
    <row r="9936" spans="1:5" x14ac:dyDescent="0.3">
      <c r="A9936" s="25">
        <v>46126</v>
      </c>
      <c r="B9936" s="31">
        <v>0.32291666666666669</v>
      </c>
      <c r="C9936" s="46"/>
      <c r="D9936" s="29">
        <v>46126.322916666664</v>
      </c>
      <c r="E9936" s="15" t="str">
        <f>IF(AND($B$6=NB!$A$17,$B$8&gt;0),'Ersparnisberechnung Sommertarif'!$B$8*SLP!C9916,"")</f>
        <v/>
      </c>
    </row>
    <row r="9937" spans="1:5" x14ac:dyDescent="0.3">
      <c r="A9937" s="25">
        <v>46126</v>
      </c>
      <c r="B9937" s="31">
        <v>0.33333333333333331</v>
      </c>
      <c r="C9937" s="46"/>
      <c r="D9937" s="29">
        <v>46126.333333333336</v>
      </c>
      <c r="E9937" s="15" t="str">
        <f>IF(AND($B$6=NB!$A$17,$B$8&gt;0),'Ersparnisberechnung Sommertarif'!$B$8*SLP!C9917,"")</f>
        <v/>
      </c>
    </row>
    <row r="9938" spans="1:5" x14ac:dyDescent="0.3">
      <c r="A9938" s="25">
        <v>46126</v>
      </c>
      <c r="B9938" s="31">
        <v>0.34375</v>
      </c>
      <c r="C9938" s="46"/>
      <c r="D9938" s="29">
        <v>46126.34375</v>
      </c>
      <c r="E9938" s="15" t="str">
        <f>IF(AND($B$6=NB!$A$17,$B$8&gt;0),'Ersparnisberechnung Sommertarif'!$B$8*SLP!C9918,"")</f>
        <v/>
      </c>
    </row>
    <row r="9939" spans="1:5" x14ac:dyDescent="0.3">
      <c r="A9939" s="25">
        <v>46126</v>
      </c>
      <c r="B9939" s="31">
        <v>0.35416666666666669</v>
      </c>
      <c r="C9939" s="46"/>
      <c r="D9939" s="29">
        <v>46126.354166666664</v>
      </c>
      <c r="E9939" s="15" t="str">
        <f>IF(AND($B$6=NB!$A$17,$B$8&gt;0),'Ersparnisberechnung Sommertarif'!$B$8*SLP!C9919,"")</f>
        <v/>
      </c>
    </row>
    <row r="9940" spans="1:5" x14ac:dyDescent="0.3">
      <c r="A9940" s="25">
        <v>46126</v>
      </c>
      <c r="B9940" s="31">
        <v>0.36458333333333331</v>
      </c>
      <c r="C9940" s="46"/>
      <c r="D9940" s="29">
        <v>46126.364583333336</v>
      </c>
      <c r="E9940" s="15" t="str">
        <f>IF(AND($B$6=NB!$A$17,$B$8&gt;0),'Ersparnisberechnung Sommertarif'!$B$8*SLP!C9920,"")</f>
        <v/>
      </c>
    </row>
    <row r="9941" spans="1:5" x14ac:dyDescent="0.3">
      <c r="A9941" s="25">
        <v>46126</v>
      </c>
      <c r="B9941" s="31">
        <v>0.375</v>
      </c>
      <c r="C9941" s="46"/>
      <c r="D9941" s="29">
        <v>46126.375</v>
      </c>
      <c r="E9941" s="15" t="str">
        <f>IF(AND($B$6=NB!$A$17,$B$8&gt;0),'Ersparnisberechnung Sommertarif'!$B$8*SLP!C9921,"")</f>
        <v/>
      </c>
    </row>
    <row r="9942" spans="1:5" x14ac:dyDescent="0.3">
      <c r="A9942" s="25">
        <v>46126</v>
      </c>
      <c r="B9942" s="31">
        <v>0.38541666666666669</v>
      </c>
      <c r="C9942" s="46"/>
      <c r="D9942" s="29">
        <v>46126.385416666664</v>
      </c>
      <c r="E9942" s="15" t="str">
        <f>IF(AND($B$6=NB!$A$17,$B$8&gt;0),'Ersparnisberechnung Sommertarif'!$B$8*SLP!C9922,"")</f>
        <v/>
      </c>
    </row>
    <row r="9943" spans="1:5" x14ac:dyDescent="0.3">
      <c r="A9943" s="25">
        <v>46126</v>
      </c>
      <c r="B9943" s="31">
        <v>0.39583333333333331</v>
      </c>
      <c r="C9943" s="46"/>
      <c r="D9943" s="29">
        <v>46126.395833333336</v>
      </c>
      <c r="E9943" s="15" t="str">
        <f>IF(AND($B$6=NB!$A$17,$B$8&gt;0),'Ersparnisberechnung Sommertarif'!$B$8*SLP!C9923,"")</f>
        <v/>
      </c>
    </row>
    <row r="9944" spans="1:5" x14ac:dyDescent="0.3">
      <c r="A9944" s="25">
        <v>46126</v>
      </c>
      <c r="B9944" s="31">
        <v>0.40625</v>
      </c>
      <c r="C9944" s="46"/>
      <c r="D9944" s="29">
        <v>46126.40625</v>
      </c>
      <c r="E9944" s="15" t="str">
        <f>IF(AND($B$6=NB!$A$17,$B$8&gt;0),'Ersparnisberechnung Sommertarif'!$B$8*SLP!C9924,"")</f>
        <v/>
      </c>
    </row>
    <row r="9945" spans="1:5" x14ac:dyDescent="0.3">
      <c r="A9945" s="25">
        <v>46126</v>
      </c>
      <c r="B9945" s="31">
        <v>0.41666666666666669</v>
      </c>
      <c r="C9945" s="46"/>
      <c r="D9945" s="29">
        <v>46126.416666666664</v>
      </c>
      <c r="E9945" s="15" t="str">
        <f>IF(AND($B$6=NB!$A$17,$B$8&gt;0),'Ersparnisberechnung Sommertarif'!$B$8*SLP!C9925,"")</f>
        <v/>
      </c>
    </row>
    <row r="9946" spans="1:5" x14ac:dyDescent="0.3">
      <c r="A9946" s="25">
        <v>46126</v>
      </c>
      <c r="B9946" s="31">
        <v>0.42708333333333331</v>
      </c>
      <c r="C9946" s="46"/>
      <c r="D9946" s="29">
        <v>46126.427083333336</v>
      </c>
      <c r="E9946" s="15" t="str">
        <f>IF(AND($B$6=NB!$A$17,$B$8&gt;0),'Ersparnisberechnung Sommertarif'!$B$8*SLP!C9926,"")</f>
        <v/>
      </c>
    </row>
    <row r="9947" spans="1:5" x14ac:dyDescent="0.3">
      <c r="A9947" s="25">
        <v>46126</v>
      </c>
      <c r="B9947" s="31">
        <v>0.4375</v>
      </c>
      <c r="C9947" s="46"/>
      <c r="D9947" s="29">
        <v>46126.4375</v>
      </c>
      <c r="E9947" s="15" t="str">
        <f>IF(AND($B$6=NB!$A$17,$B$8&gt;0),'Ersparnisberechnung Sommertarif'!$B$8*SLP!C9927,"")</f>
        <v/>
      </c>
    </row>
    <row r="9948" spans="1:5" x14ac:dyDescent="0.3">
      <c r="A9948" s="25">
        <v>46126</v>
      </c>
      <c r="B9948" s="31">
        <v>0.44791666666666669</v>
      </c>
      <c r="C9948" s="46"/>
      <c r="D9948" s="29">
        <v>46126.447916666664</v>
      </c>
      <c r="E9948" s="15" t="str">
        <f>IF(AND($B$6=NB!$A$17,$B$8&gt;0),'Ersparnisberechnung Sommertarif'!$B$8*SLP!C9928,"")</f>
        <v/>
      </c>
    </row>
    <row r="9949" spans="1:5" x14ac:dyDescent="0.3">
      <c r="A9949" s="25">
        <v>46126</v>
      </c>
      <c r="B9949" s="31">
        <v>0.45833333333333331</v>
      </c>
      <c r="C9949" s="46"/>
      <c r="D9949" s="29">
        <v>46126.458333333336</v>
      </c>
      <c r="E9949" s="15" t="str">
        <f>IF(AND($B$6=NB!$A$17,$B$8&gt;0),'Ersparnisberechnung Sommertarif'!$B$8*SLP!C9929,"")</f>
        <v/>
      </c>
    </row>
    <row r="9950" spans="1:5" x14ac:dyDescent="0.3">
      <c r="A9950" s="25">
        <v>46126</v>
      </c>
      <c r="B9950" s="31">
        <v>0.46875</v>
      </c>
      <c r="C9950" s="46"/>
      <c r="D9950" s="29">
        <v>46126.46875</v>
      </c>
      <c r="E9950" s="15" t="str">
        <f>IF(AND($B$6=NB!$A$17,$B$8&gt;0),'Ersparnisberechnung Sommertarif'!$B$8*SLP!C9930,"")</f>
        <v/>
      </c>
    </row>
    <row r="9951" spans="1:5" x14ac:dyDescent="0.3">
      <c r="A9951" s="25">
        <v>46126</v>
      </c>
      <c r="B9951" s="31">
        <v>0.47916666666666669</v>
      </c>
      <c r="C9951" s="46"/>
      <c r="D9951" s="29">
        <v>46126.479166666664</v>
      </c>
      <c r="E9951" s="15" t="str">
        <f>IF(AND($B$6=NB!$A$17,$B$8&gt;0),'Ersparnisberechnung Sommertarif'!$B$8*SLP!C9931,"")</f>
        <v/>
      </c>
    </row>
    <row r="9952" spans="1:5" x14ac:dyDescent="0.3">
      <c r="A9952" s="25">
        <v>46126</v>
      </c>
      <c r="B9952" s="31">
        <v>0.48958333333333331</v>
      </c>
      <c r="C9952" s="46"/>
      <c r="D9952" s="29">
        <v>46126.489583333336</v>
      </c>
      <c r="E9952" s="15" t="str">
        <f>IF(AND($B$6=NB!$A$17,$B$8&gt;0),'Ersparnisberechnung Sommertarif'!$B$8*SLP!C9932,"")</f>
        <v/>
      </c>
    </row>
    <row r="9953" spans="1:5" x14ac:dyDescent="0.3">
      <c r="A9953" s="25">
        <v>46126</v>
      </c>
      <c r="B9953" s="31">
        <v>0.5</v>
      </c>
      <c r="C9953" s="46"/>
      <c r="D9953" s="29">
        <v>46126.5</v>
      </c>
      <c r="E9953" s="15" t="str">
        <f>IF(AND($B$6=NB!$A$17,$B$8&gt;0),'Ersparnisberechnung Sommertarif'!$B$8*SLP!C9933,"")</f>
        <v/>
      </c>
    </row>
    <row r="9954" spans="1:5" x14ac:dyDescent="0.3">
      <c r="A9954" s="25">
        <v>46126</v>
      </c>
      <c r="B9954" s="31">
        <v>0.51041666666666663</v>
      </c>
      <c r="C9954" s="46"/>
      <c r="D9954" s="29">
        <v>46126.510416666664</v>
      </c>
      <c r="E9954" s="15" t="str">
        <f>IF(AND($B$6=NB!$A$17,$B$8&gt;0),'Ersparnisberechnung Sommertarif'!$B$8*SLP!C9934,"")</f>
        <v/>
      </c>
    </row>
    <row r="9955" spans="1:5" x14ac:dyDescent="0.3">
      <c r="A9955" s="25">
        <v>46126</v>
      </c>
      <c r="B9955" s="31">
        <v>0.52083333333333337</v>
      </c>
      <c r="C9955" s="46"/>
      <c r="D9955" s="29">
        <v>46126.520833333336</v>
      </c>
      <c r="E9955" s="15" t="str">
        <f>IF(AND($B$6=NB!$A$17,$B$8&gt;0),'Ersparnisberechnung Sommertarif'!$B$8*SLP!C9935,"")</f>
        <v/>
      </c>
    </row>
    <row r="9956" spans="1:5" x14ac:dyDescent="0.3">
      <c r="A9956" s="25">
        <v>46126</v>
      </c>
      <c r="B9956" s="31">
        <v>0.53125</v>
      </c>
      <c r="C9956" s="46"/>
      <c r="D9956" s="29">
        <v>46126.53125</v>
      </c>
      <c r="E9956" s="15" t="str">
        <f>IF(AND($B$6=NB!$A$17,$B$8&gt;0),'Ersparnisberechnung Sommertarif'!$B$8*SLP!C9936,"")</f>
        <v/>
      </c>
    </row>
    <row r="9957" spans="1:5" x14ac:dyDescent="0.3">
      <c r="A9957" s="25">
        <v>46126</v>
      </c>
      <c r="B9957" s="31">
        <v>0.54166666666666663</v>
      </c>
      <c r="C9957" s="46"/>
      <c r="D9957" s="29">
        <v>46126.541666666664</v>
      </c>
      <c r="E9957" s="15" t="str">
        <f>IF(AND($B$6=NB!$A$17,$B$8&gt;0),'Ersparnisberechnung Sommertarif'!$B$8*SLP!C9937,"")</f>
        <v/>
      </c>
    </row>
    <row r="9958" spans="1:5" x14ac:dyDescent="0.3">
      <c r="A9958" s="25">
        <v>46126</v>
      </c>
      <c r="B9958" s="31">
        <v>0.55208333333333337</v>
      </c>
      <c r="C9958" s="46"/>
      <c r="D9958" s="29">
        <v>46126.552083333336</v>
      </c>
      <c r="E9958" s="15" t="str">
        <f>IF(AND($B$6=NB!$A$17,$B$8&gt;0),'Ersparnisberechnung Sommertarif'!$B$8*SLP!C9938,"")</f>
        <v/>
      </c>
    </row>
    <row r="9959" spans="1:5" x14ac:dyDescent="0.3">
      <c r="A9959" s="25">
        <v>46126</v>
      </c>
      <c r="B9959" s="31">
        <v>0.5625</v>
      </c>
      <c r="C9959" s="46"/>
      <c r="D9959" s="29">
        <v>46126.5625</v>
      </c>
      <c r="E9959" s="15" t="str">
        <f>IF(AND($B$6=NB!$A$17,$B$8&gt;0),'Ersparnisberechnung Sommertarif'!$B$8*SLP!C9939,"")</f>
        <v/>
      </c>
    </row>
    <row r="9960" spans="1:5" x14ac:dyDescent="0.3">
      <c r="A9960" s="25">
        <v>46126</v>
      </c>
      <c r="B9960" s="31">
        <v>0.57291666666666663</v>
      </c>
      <c r="C9960" s="46"/>
      <c r="D9960" s="29">
        <v>46126.572916666664</v>
      </c>
      <c r="E9960" s="15" t="str">
        <f>IF(AND($B$6=NB!$A$17,$B$8&gt;0),'Ersparnisberechnung Sommertarif'!$B$8*SLP!C9940,"")</f>
        <v/>
      </c>
    </row>
    <row r="9961" spans="1:5" x14ac:dyDescent="0.3">
      <c r="A9961" s="25">
        <v>46126</v>
      </c>
      <c r="B9961" s="31">
        <v>0.58333333333333337</v>
      </c>
      <c r="C9961" s="46"/>
      <c r="D9961" s="29">
        <v>46126.583333333336</v>
      </c>
      <c r="E9961" s="15" t="str">
        <f>IF(AND($B$6=NB!$A$17,$B$8&gt;0),'Ersparnisberechnung Sommertarif'!$B$8*SLP!C9941,"")</f>
        <v/>
      </c>
    </row>
    <row r="9962" spans="1:5" x14ac:dyDescent="0.3">
      <c r="A9962" s="25">
        <v>46126</v>
      </c>
      <c r="B9962" s="31">
        <v>0.59375</v>
      </c>
      <c r="C9962" s="46"/>
      <c r="D9962" s="29">
        <v>46126.59375</v>
      </c>
      <c r="E9962" s="15" t="str">
        <f>IF(AND($B$6=NB!$A$17,$B$8&gt;0),'Ersparnisberechnung Sommertarif'!$B$8*SLP!C9942,"")</f>
        <v/>
      </c>
    </row>
    <row r="9963" spans="1:5" x14ac:dyDescent="0.3">
      <c r="A9963" s="25">
        <v>46126</v>
      </c>
      <c r="B9963" s="31">
        <v>0.60416666666666663</v>
      </c>
      <c r="C9963" s="46"/>
      <c r="D9963" s="29">
        <v>46126.604166666664</v>
      </c>
      <c r="E9963" s="15" t="str">
        <f>IF(AND($B$6=NB!$A$17,$B$8&gt;0),'Ersparnisberechnung Sommertarif'!$B$8*SLP!C9943,"")</f>
        <v/>
      </c>
    </row>
    <row r="9964" spans="1:5" x14ac:dyDescent="0.3">
      <c r="A9964" s="25">
        <v>46126</v>
      </c>
      <c r="B9964" s="31">
        <v>0.61458333333333337</v>
      </c>
      <c r="C9964" s="46"/>
      <c r="D9964" s="29">
        <v>46126.614583333336</v>
      </c>
      <c r="E9964" s="15" t="str">
        <f>IF(AND($B$6=NB!$A$17,$B$8&gt;0),'Ersparnisberechnung Sommertarif'!$B$8*SLP!C9944,"")</f>
        <v/>
      </c>
    </row>
    <row r="9965" spans="1:5" x14ac:dyDescent="0.3">
      <c r="A9965" s="25">
        <v>46126</v>
      </c>
      <c r="B9965" s="31">
        <v>0.625</v>
      </c>
      <c r="C9965" s="46"/>
      <c r="D9965" s="29">
        <v>46126.625</v>
      </c>
      <c r="E9965" s="15" t="str">
        <f>IF(AND($B$6=NB!$A$17,$B$8&gt;0),'Ersparnisberechnung Sommertarif'!$B$8*SLP!C9945,"")</f>
        <v/>
      </c>
    </row>
    <row r="9966" spans="1:5" x14ac:dyDescent="0.3">
      <c r="A9966" s="25">
        <v>46126</v>
      </c>
      <c r="B9966" s="31">
        <v>0.63541666666666663</v>
      </c>
      <c r="C9966" s="46"/>
      <c r="D9966" s="29">
        <v>46126.635416666664</v>
      </c>
      <c r="E9966" s="15" t="str">
        <f>IF(AND($B$6=NB!$A$17,$B$8&gt;0),'Ersparnisberechnung Sommertarif'!$B$8*SLP!C9946,"")</f>
        <v/>
      </c>
    </row>
    <row r="9967" spans="1:5" x14ac:dyDescent="0.3">
      <c r="A9967" s="25">
        <v>46126</v>
      </c>
      <c r="B9967" s="31">
        <v>0.64583333333333337</v>
      </c>
      <c r="C9967" s="46"/>
      <c r="D9967" s="29">
        <v>46126.645833333336</v>
      </c>
      <c r="E9967" s="15" t="str">
        <f>IF(AND($B$6=NB!$A$17,$B$8&gt;0),'Ersparnisberechnung Sommertarif'!$B$8*SLP!C9947,"")</f>
        <v/>
      </c>
    </row>
    <row r="9968" spans="1:5" x14ac:dyDescent="0.3">
      <c r="A9968" s="25">
        <v>46126</v>
      </c>
      <c r="B9968" s="31">
        <v>0.65625</v>
      </c>
      <c r="C9968" s="46"/>
      <c r="D9968" s="29">
        <v>46126.65625</v>
      </c>
      <c r="E9968" s="15" t="str">
        <f>IF(AND($B$6=NB!$A$17,$B$8&gt;0),'Ersparnisberechnung Sommertarif'!$B$8*SLP!C9948,"")</f>
        <v/>
      </c>
    </row>
    <row r="9969" spans="1:5" x14ac:dyDescent="0.3">
      <c r="A9969" s="25">
        <v>46126</v>
      </c>
      <c r="B9969" s="31">
        <v>0.66666666666666663</v>
      </c>
      <c r="C9969" s="46"/>
      <c r="D9969" s="29">
        <v>46126.666666666664</v>
      </c>
      <c r="E9969" s="15" t="str">
        <f>IF(AND($B$6=NB!$A$17,$B$8&gt;0),'Ersparnisberechnung Sommertarif'!$B$8*SLP!C9949,"")</f>
        <v/>
      </c>
    </row>
    <row r="9970" spans="1:5" x14ac:dyDescent="0.3">
      <c r="A9970" s="25">
        <v>46126</v>
      </c>
      <c r="B9970" s="31">
        <v>0.67708333333333337</v>
      </c>
      <c r="C9970" s="46"/>
      <c r="D9970" s="29">
        <v>46126.677083333336</v>
      </c>
      <c r="E9970" s="15" t="str">
        <f>IF(AND($B$6=NB!$A$17,$B$8&gt;0),'Ersparnisberechnung Sommertarif'!$B$8*SLP!C9950,"")</f>
        <v/>
      </c>
    </row>
    <row r="9971" spans="1:5" x14ac:dyDescent="0.3">
      <c r="A9971" s="25">
        <v>46126</v>
      </c>
      <c r="B9971" s="31">
        <v>0.6875</v>
      </c>
      <c r="C9971" s="46"/>
      <c r="D9971" s="29">
        <v>46126.6875</v>
      </c>
      <c r="E9971" s="15" t="str">
        <f>IF(AND($B$6=NB!$A$17,$B$8&gt;0),'Ersparnisberechnung Sommertarif'!$B$8*SLP!C9951,"")</f>
        <v/>
      </c>
    </row>
    <row r="9972" spans="1:5" x14ac:dyDescent="0.3">
      <c r="A9972" s="25">
        <v>46126</v>
      </c>
      <c r="B9972" s="31">
        <v>0.69791666666666663</v>
      </c>
      <c r="C9972" s="46"/>
      <c r="D9972" s="29">
        <v>46126.697916666664</v>
      </c>
      <c r="E9972" s="15" t="str">
        <f>IF(AND($B$6=NB!$A$17,$B$8&gt;0),'Ersparnisberechnung Sommertarif'!$B$8*SLP!C9952,"")</f>
        <v/>
      </c>
    </row>
    <row r="9973" spans="1:5" x14ac:dyDescent="0.3">
      <c r="A9973" s="25">
        <v>46126</v>
      </c>
      <c r="B9973" s="31">
        <v>0.70833333333333337</v>
      </c>
      <c r="C9973" s="46"/>
      <c r="D9973" s="29">
        <v>46126.708333333336</v>
      </c>
      <c r="E9973" s="15" t="str">
        <f>IF(AND($B$6=NB!$A$17,$B$8&gt;0),'Ersparnisberechnung Sommertarif'!$B$8*SLP!C9953,"")</f>
        <v/>
      </c>
    </row>
    <row r="9974" spans="1:5" x14ac:dyDescent="0.3">
      <c r="A9974" s="25">
        <v>46126</v>
      </c>
      <c r="B9974" s="31">
        <v>0.71875</v>
      </c>
      <c r="C9974" s="46"/>
      <c r="D9974" s="29">
        <v>46126.71875</v>
      </c>
      <c r="E9974" s="15" t="str">
        <f>IF(AND($B$6=NB!$A$17,$B$8&gt;0),'Ersparnisberechnung Sommertarif'!$B$8*SLP!C9954,"")</f>
        <v/>
      </c>
    </row>
    <row r="9975" spans="1:5" x14ac:dyDescent="0.3">
      <c r="A9975" s="25">
        <v>46126</v>
      </c>
      <c r="B9975" s="31">
        <v>0.72916666666666663</v>
      </c>
      <c r="C9975" s="46"/>
      <c r="D9975" s="29">
        <v>46126.729166666664</v>
      </c>
      <c r="E9975" s="15" t="str">
        <f>IF(AND($B$6=NB!$A$17,$B$8&gt;0),'Ersparnisberechnung Sommertarif'!$B$8*SLP!C9955,"")</f>
        <v/>
      </c>
    </row>
    <row r="9976" spans="1:5" x14ac:dyDescent="0.3">
      <c r="A9976" s="25">
        <v>46126</v>
      </c>
      <c r="B9976" s="31">
        <v>0.73958333333333337</v>
      </c>
      <c r="C9976" s="46"/>
      <c r="D9976" s="29">
        <v>46126.739583333336</v>
      </c>
      <c r="E9976" s="15" t="str">
        <f>IF(AND($B$6=NB!$A$17,$B$8&gt;0),'Ersparnisberechnung Sommertarif'!$B$8*SLP!C9956,"")</f>
        <v/>
      </c>
    </row>
    <row r="9977" spans="1:5" x14ac:dyDescent="0.3">
      <c r="A9977" s="25">
        <v>46126</v>
      </c>
      <c r="B9977" s="31">
        <v>0.75</v>
      </c>
      <c r="C9977" s="46"/>
      <c r="D9977" s="29">
        <v>46126.75</v>
      </c>
      <c r="E9977" s="15" t="str">
        <f>IF(AND($B$6=NB!$A$17,$B$8&gt;0),'Ersparnisberechnung Sommertarif'!$B$8*SLP!C9957,"")</f>
        <v/>
      </c>
    </row>
    <row r="9978" spans="1:5" x14ac:dyDescent="0.3">
      <c r="A9978" s="25">
        <v>46126</v>
      </c>
      <c r="B9978" s="31">
        <v>0.76041666666666663</v>
      </c>
      <c r="C9978" s="46"/>
      <c r="D9978" s="29">
        <v>46126.760416666664</v>
      </c>
      <c r="E9978" s="15" t="str">
        <f>IF(AND($B$6=NB!$A$17,$B$8&gt;0),'Ersparnisberechnung Sommertarif'!$B$8*SLP!C9958,"")</f>
        <v/>
      </c>
    </row>
    <row r="9979" spans="1:5" x14ac:dyDescent="0.3">
      <c r="A9979" s="25">
        <v>46126</v>
      </c>
      <c r="B9979" s="31">
        <v>0.77083333333333337</v>
      </c>
      <c r="C9979" s="46"/>
      <c r="D9979" s="29">
        <v>46126.770833333336</v>
      </c>
      <c r="E9979" s="15" t="str">
        <f>IF(AND($B$6=NB!$A$17,$B$8&gt;0),'Ersparnisberechnung Sommertarif'!$B$8*SLP!C9959,"")</f>
        <v/>
      </c>
    </row>
    <row r="9980" spans="1:5" x14ac:dyDescent="0.3">
      <c r="A9980" s="25">
        <v>46126</v>
      </c>
      <c r="B9980" s="31">
        <v>0.78125</v>
      </c>
      <c r="C9980" s="46"/>
      <c r="D9980" s="29">
        <v>46126.78125</v>
      </c>
      <c r="E9980" s="15" t="str">
        <f>IF(AND($B$6=NB!$A$17,$B$8&gt;0),'Ersparnisberechnung Sommertarif'!$B$8*SLP!C9960,"")</f>
        <v/>
      </c>
    </row>
    <row r="9981" spans="1:5" x14ac:dyDescent="0.3">
      <c r="A9981" s="25">
        <v>46126</v>
      </c>
      <c r="B9981" s="31">
        <v>0.79166666666666663</v>
      </c>
      <c r="C9981" s="46"/>
      <c r="D9981" s="29">
        <v>46126.791666666664</v>
      </c>
      <c r="E9981" s="15" t="str">
        <f>IF(AND($B$6=NB!$A$17,$B$8&gt;0),'Ersparnisberechnung Sommertarif'!$B$8*SLP!C9961,"")</f>
        <v/>
      </c>
    </row>
    <row r="9982" spans="1:5" x14ac:dyDescent="0.3">
      <c r="A9982" s="25">
        <v>46126</v>
      </c>
      <c r="B9982" s="31">
        <v>0.80208333333333337</v>
      </c>
      <c r="C9982" s="46"/>
      <c r="D9982" s="29">
        <v>46126.802083333336</v>
      </c>
      <c r="E9982" s="15" t="str">
        <f>IF(AND($B$6=NB!$A$17,$B$8&gt;0),'Ersparnisberechnung Sommertarif'!$B$8*SLP!C9962,"")</f>
        <v/>
      </c>
    </row>
    <row r="9983" spans="1:5" x14ac:dyDescent="0.3">
      <c r="A9983" s="25">
        <v>46126</v>
      </c>
      <c r="B9983" s="31">
        <v>0.8125</v>
      </c>
      <c r="C9983" s="46"/>
      <c r="D9983" s="29">
        <v>46126.8125</v>
      </c>
      <c r="E9983" s="15" t="str">
        <f>IF(AND($B$6=NB!$A$17,$B$8&gt;0),'Ersparnisberechnung Sommertarif'!$B$8*SLP!C9963,"")</f>
        <v/>
      </c>
    </row>
    <row r="9984" spans="1:5" x14ac:dyDescent="0.3">
      <c r="A9984" s="25">
        <v>46126</v>
      </c>
      <c r="B9984" s="31">
        <v>0.82291666666666663</v>
      </c>
      <c r="C9984" s="46"/>
      <c r="D9984" s="29">
        <v>46126.822916666664</v>
      </c>
      <c r="E9984" s="15" t="str">
        <f>IF(AND($B$6=NB!$A$17,$B$8&gt;0),'Ersparnisberechnung Sommertarif'!$B$8*SLP!C9964,"")</f>
        <v/>
      </c>
    </row>
    <row r="9985" spans="1:5" x14ac:dyDescent="0.3">
      <c r="A9985" s="25">
        <v>46126</v>
      </c>
      <c r="B9985" s="31">
        <v>0.83333333333333337</v>
      </c>
      <c r="C9985" s="46"/>
      <c r="D9985" s="29">
        <v>46126.833333333336</v>
      </c>
      <c r="E9985" s="15" t="str">
        <f>IF(AND($B$6=NB!$A$17,$B$8&gt;0),'Ersparnisberechnung Sommertarif'!$B$8*SLP!C9965,"")</f>
        <v/>
      </c>
    </row>
    <row r="9986" spans="1:5" x14ac:dyDescent="0.3">
      <c r="A9986" s="25">
        <v>46126</v>
      </c>
      <c r="B9986" s="31">
        <v>0.84375</v>
      </c>
      <c r="C9986" s="46"/>
      <c r="D9986" s="29">
        <v>46126.84375</v>
      </c>
      <c r="E9986" s="15" t="str">
        <f>IF(AND($B$6=NB!$A$17,$B$8&gt;0),'Ersparnisberechnung Sommertarif'!$B$8*SLP!C9966,"")</f>
        <v/>
      </c>
    </row>
    <row r="9987" spans="1:5" x14ac:dyDescent="0.3">
      <c r="A9987" s="25">
        <v>46126</v>
      </c>
      <c r="B9987" s="31">
        <v>0.85416666666666663</v>
      </c>
      <c r="C9987" s="46"/>
      <c r="D9987" s="29">
        <v>46126.854166666664</v>
      </c>
      <c r="E9987" s="15" t="str">
        <f>IF(AND($B$6=NB!$A$17,$B$8&gt;0),'Ersparnisberechnung Sommertarif'!$B$8*SLP!C9967,"")</f>
        <v/>
      </c>
    </row>
    <row r="9988" spans="1:5" x14ac:dyDescent="0.3">
      <c r="A9988" s="25">
        <v>46126</v>
      </c>
      <c r="B9988" s="31">
        <v>0.86458333333333337</v>
      </c>
      <c r="C9988" s="46"/>
      <c r="D9988" s="29">
        <v>46126.864583333336</v>
      </c>
      <c r="E9988" s="15" t="str">
        <f>IF(AND($B$6=NB!$A$17,$B$8&gt;0),'Ersparnisberechnung Sommertarif'!$B$8*SLP!C9968,"")</f>
        <v/>
      </c>
    </row>
    <row r="9989" spans="1:5" x14ac:dyDescent="0.3">
      <c r="A9989" s="25">
        <v>46126</v>
      </c>
      <c r="B9989" s="31">
        <v>0.875</v>
      </c>
      <c r="C9989" s="46"/>
      <c r="D9989" s="29">
        <v>46126.875</v>
      </c>
      <c r="E9989" s="15" t="str">
        <f>IF(AND($B$6=NB!$A$17,$B$8&gt;0),'Ersparnisberechnung Sommertarif'!$B$8*SLP!C9969,"")</f>
        <v/>
      </c>
    </row>
    <row r="9990" spans="1:5" x14ac:dyDescent="0.3">
      <c r="A9990" s="25">
        <v>46126</v>
      </c>
      <c r="B9990" s="31">
        <v>0.88541666666666663</v>
      </c>
      <c r="C9990" s="46"/>
      <c r="D9990" s="29">
        <v>46126.885416666664</v>
      </c>
      <c r="E9990" s="15" t="str">
        <f>IF(AND($B$6=NB!$A$17,$B$8&gt;0),'Ersparnisberechnung Sommertarif'!$B$8*SLP!C9970,"")</f>
        <v/>
      </c>
    </row>
    <row r="9991" spans="1:5" x14ac:dyDescent="0.3">
      <c r="A9991" s="25">
        <v>46126</v>
      </c>
      <c r="B9991" s="31">
        <v>0.89583333333333337</v>
      </c>
      <c r="C9991" s="46"/>
      <c r="D9991" s="29">
        <v>46126.895833333336</v>
      </c>
      <c r="E9991" s="15" t="str">
        <f>IF(AND($B$6=NB!$A$17,$B$8&gt;0),'Ersparnisberechnung Sommertarif'!$B$8*SLP!C9971,"")</f>
        <v/>
      </c>
    </row>
    <row r="9992" spans="1:5" x14ac:dyDescent="0.3">
      <c r="A9992" s="25">
        <v>46126</v>
      </c>
      <c r="B9992" s="31">
        <v>0.90625</v>
      </c>
      <c r="C9992" s="46"/>
      <c r="D9992" s="29">
        <v>46126.90625</v>
      </c>
      <c r="E9992" s="15" t="str">
        <f>IF(AND($B$6=NB!$A$17,$B$8&gt;0),'Ersparnisberechnung Sommertarif'!$B$8*SLP!C9972,"")</f>
        <v/>
      </c>
    </row>
    <row r="9993" spans="1:5" x14ac:dyDescent="0.3">
      <c r="A9993" s="25">
        <v>46126</v>
      </c>
      <c r="B9993" s="31">
        <v>0.91666666666666663</v>
      </c>
      <c r="C9993" s="46"/>
      <c r="D9993" s="29">
        <v>46126.916666666664</v>
      </c>
      <c r="E9993" s="15" t="str">
        <f>IF(AND($B$6=NB!$A$17,$B$8&gt;0),'Ersparnisberechnung Sommertarif'!$B$8*SLP!C9973,"")</f>
        <v/>
      </c>
    </row>
    <row r="9994" spans="1:5" x14ac:dyDescent="0.3">
      <c r="A9994" s="25">
        <v>46126</v>
      </c>
      <c r="B9994" s="31">
        <v>0.92708333333333337</v>
      </c>
      <c r="C9994" s="46"/>
      <c r="D9994" s="29">
        <v>46126.927083333336</v>
      </c>
      <c r="E9994" s="15" t="str">
        <f>IF(AND($B$6=NB!$A$17,$B$8&gt;0),'Ersparnisberechnung Sommertarif'!$B$8*SLP!C9974,"")</f>
        <v/>
      </c>
    </row>
    <row r="9995" spans="1:5" x14ac:dyDescent="0.3">
      <c r="A9995" s="25">
        <v>46126</v>
      </c>
      <c r="B9995" s="31">
        <v>0.9375</v>
      </c>
      <c r="C9995" s="46"/>
      <c r="D9995" s="29">
        <v>46126.9375</v>
      </c>
      <c r="E9995" s="15" t="str">
        <f>IF(AND($B$6=NB!$A$17,$B$8&gt;0),'Ersparnisberechnung Sommertarif'!$B$8*SLP!C9975,"")</f>
        <v/>
      </c>
    </row>
    <row r="9996" spans="1:5" x14ac:dyDescent="0.3">
      <c r="A9996" s="25">
        <v>46126</v>
      </c>
      <c r="B9996" s="31">
        <v>0.94791666666666663</v>
      </c>
      <c r="C9996" s="46"/>
      <c r="D9996" s="29">
        <v>46126.947916666664</v>
      </c>
      <c r="E9996" s="15" t="str">
        <f>IF(AND($B$6=NB!$A$17,$B$8&gt;0),'Ersparnisberechnung Sommertarif'!$B$8*SLP!C9976,"")</f>
        <v/>
      </c>
    </row>
    <row r="9997" spans="1:5" x14ac:dyDescent="0.3">
      <c r="A9997" s="25">
        <v>46126</v>
      </c>
      <c r="B9997" s="31">
        <v>0.95833333333333337</v>
      </c>
      <c r="C9997" s="46"/>
      <c r="D9997" s="29">
        <v>46126.958333333336</v>
      </c>
      <c r="E9997" s="15" t="str">
        <f>IF(AND($B$6=NB!$A$17,$B$8&gt;0),'Ersparnisberechnung Sommertarif'!$B$8*SLP!C9977,"")</f>
        <v/>
      </c>
    </row>
    <row r="9998" spans="1:5" x14ac:dyDescent="0.3">
      <c r="A9998" s="25">
        <v>46126</v>
      </c>
      <c r="B9998" s="31">
        <v>0.96875</v>
      </c>
      <c r="C9998" s="46"/>
      <c r="D9998" s="29">
        <v>46126.96875</v>
      </c>
      <c r="E9998" s="15" t="str">
        <f>IF(AND($B$6=NB!$A$17,$B$8&gt;0),'Ersparnisberechnung Sommertarif'!$B$8*SLP!C9978,"")</f>
        <v/>
      </c>
    </row>
    <row r="9999" spans="1:5" x14ac:dyDescent="0.3">
      <c r="A9999" s="25">
        <v>46126</v>
      </c>
      <c r="B9999" s="31">
        <v>0.97916666666666663</v>
      </c>
      <c r="C9999" s="46"/>
      <c r="D9999" s="29">
        <v>46126.979166666664</v>
      </c>
      <c r="E9999" s="15" t="str">
        <f>IF(AND($B$6=NB!$A$17,$B$8&gt;0),'Ersparnisberechnung Sommertarif'!$B$8*SLP!C9979,"")</f>
        <v/>
      </c>
    </row>
    <row r="10000" spans="1:5" x14ac:dyDescent="0.3">
      <c r="A10000" s="25">
        <v>46126</v>
      </c>
      <c r="B10000" s="31">
        <v>0.98958333333333337</v>
      </c>
      <c r="C10000" s="46"/>
      <c r="D10000" s="29">
        <v>46126.989583333336</v>
      </c>
      <c r="E10000" s="15" t="str">
        <f>IF(AND($B$6=NB!$A$17,$B$8&gt;0),'Ersparnisberechnung Sommertarif'!$B$8*SLP!C9980,"")</f>
        <v/>
      </c>
    </row>
    <row r="10001" spans="1:5" x14ac:dyDescent="0.3">
      <c r="A10001" s="25">
        <v>46127</v>
      </c>
      <c r="B10001" s="31">
        <v>0</v>
      </c>
      <c r="C10001" s="46"/>
      <c r="D10001" s="29">
        <v>46127</v>
      </c>
      <c r="E10001" s="15" t="str">
        <f>IF(AND($B$6=NB!$A$17,$B$8&gt;0),'Ersparnisberechnung Sommertarif'!$B$8*SLP!C9981,"")</f>
        <v/>
      </c>
    </row>
    <row r="10002" spans="1:5" x14ac:dyDescent="0.3">
      <c r="A10002" s="25">
        <v>46127</v>
      </c>
      <c r="B10002" s="31">
        <v>1.0416666666666666E-2</v>
      </c>
      <c r="C10002" s="46"/>
      <c r="D10002" s="29">
        <v>46127.010416666664</v>
      </c>
      <c r="E10002" s="15" t="str">
        <f>IF(AND($B$6=NB!$A$17,$B$8&gt;0),'Ersparnisberechnung Sommertarif'!$B$8*SLP!C9982,"")</f>
        <v/>
      </c>
    </row>
    <row r="10003" spans="1:5" x14ac:dyDescent="0.3">
      <c r="A10003" s="25">
        <v>46127</v>
      </c>
      <c r="B10003" s="31">
        <v>2.0833333333333332E-2</v>
      </c>
      <c r="C10003" s="46"/>
      <c r="D10003" s="29">
        <v>46127.020833333336</v>
      </c>
      <c r="E10003" s="15" t="str">
        <f>IF(AND($B$6=NB!$A$17,$B$8&gt;0),'Ersparnisberechnung Sommertarif'!$B$8*SLP!C9983,"")</f>
        <v/>
      </c>
    </row>
    <row r="10004" spans="1:5" x14ac:dyDescent="0.3">
      <c r="A10004" s="25">
        <v>46127</v>
      </c>
      <c r="B10004" s="31">
        <v>3.125E-2</v>
      </c>
      <c r="C10004" s="46"/>
      <c r="D10004" s="29">
        <v>46127.03125</v>
      </c>
      <c r="E10004" s="15" t="str">
        <f>IF(AND($B$6=NB!$A$17,$B$8&gt;0),'Ersparnisberechnung Sommertarif'!$B$8*SLP!C9984,"")</f>
        <v/>
      </c>
    </row>
    <row r="10005" spans="1:5" x14ac:dyDescent="0.3">
      <c r="A10005" s="25">
        <v>46127</v>
      </c>
      <c r="B10005" s="31">
        <v>4.1666666666666664E-2</v>
      </c>
      <c r="C10005" s="46"/>
      <c r="D10005" s="29">
        <v>46127.041666666664</v>
      </c>
      <c r="E10005" s="15" t="str">
        <f>IF(AND($B$6=NB!$A$17,$B$8&gt;0),'Ersparnisberechnung Sommertarif'!$B$8*SLP!C9985,"")</f>
        <v/>
      </c>
    </row>
    <row r="10006" spans="1:5" x14ac:dyDescent="0.3">
      <c r="A10006" s="25">
        <v>46127</v>
      </c>
      <c r="B10006" s="31">
        <v>5.2083333333333336E-2</v>
      </c>
      <c r="C10006" s="46"/>
      <c r="D10006" s="29">
        <v>46127.052083333336</v>
      </c>
      <c r="E10006" s="15" t="str">
        <f>IF(AND($B$6=NB!$A$17,$B$8&gt;0),'Ersparnisberechnung Sommertarif'!$B$8*SLP!C9986,"")</f>
        <v/>
      </c>
    </row>
    <row r="10007" spans="1:5" x14ac:dyDescent="0.3">
      <c r="A10007" s="25">
        <v>46127</v>
      </c>
      <c r="B10007" s="31">
        <v>6.25E-2</v>
      </c>
      <c r="C10007" s="46"/>
      <c r="D10007" s="29">
        <v>46127.0625</v>
      </c>
      <c r="E10007" s="15" t="str">
        <f>IF(AND($B$6=NB!$A$17,$B$8&gt;0),'Ersparnisberechnung Sommertarif'!$B$8*SLP!C9987,"")</f>
        <v/>
      </c>
    </row>
    <row r="10008" spans="1:5" x14ac:dyDescent="0.3">
      <c r="A10008" s="25">
        <v>46127</v>
      </c>
      <c r="B10008" s="31">
        <v>7.2916666666666671E-2</v>
      </c>
      <c r="C10008" s="46"/>
      <c r="D10008" s="29">
        <v>46127.072916666664</v>
      </c>
      <c r="E10008" s="15" t="str">
        <f>IF(AND($B$6=NB!$A$17,$B$8&gt;0),'Ersparnisberechnung Sommertarif'!$B$8*SLP!C9988,"")</f>
        <v/>
      </c>
    </row>
    <row r="10009" spans="1:5" x14ac:dyDescent="0.3">
      <c r="A10009" s="25">
        <v>46127</v>
      </c>
      <c r="B10009" s="31">
        <v>8.3333333333333329E-2</v>
      </c>
      <c r="C10009" s="46"/>
      <c r="D10009" s="29">
        <v>46127.083333333336</v>
      </c>
      <c r="E10009" s="15" t="str">
        <f>IF(AND($B$6=NB!$A$17,$B$8&gt;0),'Ersparnisberechnung Sommertarif'!$B$8*SLP!C9989,"")</f>
        <v/>
      </c>
    </row>
    <row r="10010" spans="1:5" x14ac:dyDescent="0.3">
      <c r="A10010" s="25">
        <v>46127</v>
      </c>
      <c r="B10010" s="31">
        <v>9.375E-2</v>
      </c>
      <c r="C10010" s="46"/>
      <c r="D10010" s="29">
        <v>46127.09375</v>
      </c>
      <c r="E10010" s="15" t="str">
        <f>IF(AND($B$6=NB!$A$17,$B$8&gt;0),'Ersparnisberechnung Sommertarif'!$B$8*SLP!C9990,"")</f>
        <v/>
      </c>
    </row>
    <row r="10011" spans="1:5" x14ac:dyDescent="0.3">
      <c r="A10011" s="25">
        <v>46127</v>
      </c>
      <c r="B10011" s="31">
        <v>0.10416666666666667</v>
      </c>
      <c r="C10011" s="46"/>
      <c r="D10011" s="29">
        <v>46127.104166666664</v>
      </c>
      <c r="E10011" s="15" t="str">
        <f>IF(AND($B$6=NB!$A$17,$B$8&gt;0),'Ersparnisberechnung Sommertarif'!$B$8*SLP!C9991,"")</f>
        <v/>
      </c>
    </row>
    <row r="10012" spans="1:5" x14ac:dyDescent="0.3">
      <c r="A10012" s="25">
        <v>46127</v>
      </c>
      <c r="B10012" s="31">
        <v>0.11458333333333333</v>
      </c>
      <c r="C10012" s="46"/>
      <c r="D10012" s="29">
        <v>46127.114583333336</v>
      </c>
      <c r="E10012" s="15" t="str">
        <f>IF(AND($B$6=NB!$A$17,$B$8&gt;0),'Ersparnisberechnung Sommertarif'!$B$8*SLP!C9992,"")</f>
        <v/>
      </c>
    </row>
    <row r="10013" spans="1:5" x14ac:dyDescent="0.3">
      <c r="A10013" s="25">
        <v>46127</v>
      </c>
      <c r="B10013" s="31">
        <v>0.125</v>
      </c>
      <c r="C10013" s="46"/>
      <c r="D10013" s="29">
        <v>46127.125</v>
      </c>
      <c r="E10013" s="15" t="str">
        <f>IF(AND($B$6=NB!$A$17,$B$8&gt;0),'Ersparnisberechnung Sommertarif'!$B$8*SLP!C9993,"")</f>
        <v/>
      </c>
    </row>
    <row r="10014" spans="1:5" x14ac:dyDescent="0.3">
      <c r="A10014" s="25">
        <v>46127</v>
      </c>
      <c r="B10014" s="31">
        <v>0.13541666666666666</v>
      </c>
      <c r="C10014" s="46"/>
      <c r="D10014" s="29">
        <v>46127.135416666664</v>
      </c>
      <c r="E10014" s="15" t="str">
        <f>IF(AND($B$6=NB!$A$17,$B$8&gt;0),'Ersparnisberechnung Sommertarif'!$B$8*SLP!C9994,"")</f>
        <v/>
      </c>
    </row>
    <row r="10015" spans="1:5" x14ac:dyDescent="0.3">
      <c r="A10015" s="25">
        <v>46127</v>
      </c>
      <c r="B10015" s="31">
        <v>0.14583333333333334</v>
      </c>
      <c r="C10015" s="46"/>
      <c r="D10015" s="29">
        <v>46127.145833333336</v>
      </c>
      <c r="E10015" s="15" t="str">
        <f>IF(AND($B$6=NB!$A$17,$B$8&gt;0),'Ersparnisberechnung Sommertarif'!$B$8*SLP!C9995,"")</f>
        <v/>
      </c>
    </row>
    <row r="10016" spans="1:5" x14ac:dyDescent="0.3">
      <c r="A10016" s="25">
        <v>46127</v>
      </c>
      <c r="B10016" s="31">
        <v>0.15625</v>
      </c>
      <c r="C10016" s="46"/>
      <c r="D10016" s="29">
        <v>46127.15625</v>
      </c>
      <c r="E10016" s="15" t="str">
        <f>IF(AND($B$6=NB!$A$17,$B$8&gt;0),'Ersparnisberechnung Sommertarif'!$B$8*SLP!C9996,"")</f>
        <v/>
      </c>
    </row>
    <row r="10017" spans="1:5" x14ac:dyDescent="0.3">
      <c r="A10017" s="25">
        <v>46127</v>
      </c>
      <c r="B10017" s="31">
        <v>0.16666666666666666</v>
      </c>
      <c r="C10017" s="46"/>
      <c r="D10017" s="29">
        <v>46127.166666666664</v>
      </c>
      <c r="E10017" s="15" t="str">
        <f>IF(AND($B$6=NB!$A$17,$B$8&gt;0),'Ersparnisberechnung Sommertarif'!$B$8*SLP!C9997,"")</f>
        <v/>
      </c>
    </row>
    <row r="10018" spans="1:5" x14ac:dyDescent="0.3">
      <c r="A10018" s="25">
        <v>46127</v>
      </c>
      <c r="B10018" s="31">
        <v>0.17708333333333334</v>
      </c>
      <c r="C10018" s="46"/>
      <c r="D10018" s="29">
        <v>46127.177083333336</v>
      </c>
      <c r="E10018" s="15" t="str">
        <f>IF(AND($B$6=NB!$A$17,$B$8&gt;0),'Ersparnisberechnung Sommertarif'!$B$8*SLP!C9998,"")</f>
        <v/>
      </c>
    </row>
    <row r="10019" spans="1:5" x14ac:dyDescent="0.3">
      <c r="A10019" s="25">
        <v>46127</v>
      </c>
      <c r="B10019" s="31">
        <v>0.1875</v>
      </c>
      <c r="C10019" s="46"/>
      <c r="D10019" s="29">
        <v>46127.1875</v>
      </c>
      <c r="E10019" s="15" t="str">
        <f>IF(AND($B$6=NB!$A$17,$B$8&gt;0),'Ersparnisberechnung Sommertarif'!$B$8*SLP!C9999,"")</f>
        <v/>
      </c>
    </row>
    <row r="10020" spans="1:5" x14ac:dyDescent="0.3">
      <c r="A10020" s="25">
        <v>46127</v>
      </c>
      <c r="B10020" s="31">
        <v>0.19791666666666666</v>
      </c>
      <c r="C10020" s="46"/>
      <c r="D10020" s="29">
        <v>46127.197916666664</v>
      </c>
      <c r="E10020" s="15" t="str">
        <f>IF(AND($B$6=NB!$A$17,$B$8&gt;0),'Ersparnisberechnung Sommertarif'!$B$8*SLP!C10000,"")</f>
        <v/>
      </c>
    </row>
    <row r="10021" spans="1:5" x14ac:dyDescent="0.3">
      <c r="A10021" s="25">
        <v>46127</v>
      </c>
      <c r="B10021" s="31">
        <v>0.20833333333333334</v>
      </c>
      <c r="C10021" s="46"/>
      <c r="D10021" s="29">
        <v>46127.208333333336</v>
      </c>
      <c r="E10021" s="15" t="str">
        <f>IF(AND($B$6=NB!$A$17,$B$8&gt;0),'Ersparnisberechnung Sommertarif'!$B$8*SLP!C10001,"")</f>
        <v/>
      </c>
    </row>
    <row r="10022" spans="1:5" x14ac:dyDescent="0.3">
      <c r="A10022" s="25">
        <v>46127</v>
      </c>
      <c r="B10022" s="31">
        <v>0.21875</v>
      </c>
      <c r="C10022" s="46"/>
      <c r="D10022" s="29">
        <v>46127.21875</v>
      </c>
      <c r="E10022" s="15" t="str">
        <f>IF(AND($B$6=NB!$A$17,$B$8&gt;0),'Ersparnisberechnung Sommertarif'!$B$8*SLP!C10002,"")</f>
        <v/>
      </c>
    </row>
    <row r="10023" spans="1:5" x14ac:dyDescent="0.3">
      <c r="A10023" s="25">
        <v>46127</v>
      </c>
      <c r="B10023" s="31">
        <v>0.22916666666666666</v>
      </c>
      <c r="C10023" s="46"/>
      <c r="D10023" s="29">
        <v>46127.229166666664</v>
      </c>
      <c r="E10023" s="15" t="str">
        <f>IF(AND($B$6=NB!$A$17,$B$8&gt;0),'Ersparnisberechnung Sommertarif'!$B$8*SLP!C10003,"")</f>
        <v/>
      </c>
    </row>
    <row r="10024" spans="1:5" x14ac:dyDescent="0.3">
      <c r="A10024" s="25">
        <v>46127</v>
      </c>
      <c r="B10024" s="31">
        <v>0.23958333333333334</v>
      </c>
      <c r="C10024" s="46"/>
      <c r="D10024" s="29">
        <v>46127.239583333336</v>
      </c>
      <c r="E10024" s="15" t="str">
        <f>IF(AND($B$6=NB!$A$17,$B$8&gt;0),'Ersparnisberechnung Sommertarif'!$B$8*SLP!C10004,"")</f>
        <v/>
      </c>
    </row>
    <row r="10025" spans="1:5" x14ac:dyDescent="0.3">
      <c r="A10025" s="25">
        <v>46127</v>
      </c>
      <c r="B10025" s="31">
        <v>0.25</v>
      </c>
      <c r="C10025" s="46"/>
      <c r="D10025" s="29">
        <v>46127.25</v>
      </c>
      <c r="E10025" s="15" t="str">
        <f>IF(AND($B$6=NB!$A$17,$B$8&gt;0),'Ersparnisberechnung Sommertarif'!$B$8*SLP!C10005,"")</f>
        <v/>
      </c>
    </row>
    <row r="10026" spans="1:5" x14ac:dyDescent="0.3">
      <c r="A10026" s="25">
        <v>46127</v>
      </c>
      <c r="B10026" s="31">
        <v>0.26041666666666669</v>
      </c>
      <c r="C10026" s="46"/>
      <c r="D10026" s="29">
        <v>46127.260416666664</v>
      </c>
      <c r="E10026" s="15" t="str">
        <f>IF(AND($B$6=NB!$A$17,$B$8&gt;0),'Ersparnisberechnung Sommertarif'!$B$8*SLP!C10006,"")</f>
        <v/>
      </c>
    </row>
    <row r="10027" spans="1:5" x14ac:dyDescent="0.3">
      <c r="A10027" s="25">
        <v>46127</v>
      </c>
      <c r="B10027" s="31">
        <v>0.27083333333333331</v>
      </c>
      <c r="C10027" s="46"/>
      <c r="D10027" s="29">
        <v>46127.270833333336</v>
      </c>
      <c r="E10027" s="15" t="str">
        <f>IF(AND($B$6=NB!$A$17,$B$8&gt;0),'Ersparnisberechnung Sommertarif'!$B$8*SLP!C10007,"")</f>
        <v/>
      </c>
    </row>
    <row r="10028" spans="1:5" x14ac:dyDescent="0.3">
      <c r="A10028" s="25">
        <v>46127</v>
      </c>
      <c r="B10028" s="31">
        <v>0.28125</v>
      </c>
      <c r="C10028" s="46"/>
      <c r="D10028" s="29">
        <v>46127.28125</v>
      </c>
      <c r="E10028" s="15" t="str">
        <f>IF(AND($B$6=NB!$A$17,$B$8&gt;0),'Ersparnisberechnung Sommertarif'!$B$8*SLP!C10008,"")</f>
        <v/>
      </c>
    </row>
    <row r="10029" spans="1:5" x14ac:dyDescent="0.3">
      <c r="A10029" s="25">
        <v>46127</v>
      </c>
      <c r="B10029" s="31">
        <v>0.29166666666666669</v>
      </c>
      <c r="C10029" s="46"/>
      <c r="D10029" s="29">
        <v>46127.291666666664</v>
      </c>
      <c r="E10029" s="15" t="str">
        <f>IF(AND($B$6=NB!$A$17,$B$8&gt;0),'Ersparnisberechnung Sommertarif'!$B$8*SLP!C10009,"")</f>
        <v/>
      </c>
    </row>
    <row r="10030" spans="1:5" x14ac:dyDescent="0.3">
      <c r="A10030" s="25">
        <v>46127</v>
      </c>
      <c r="B10030" s="31">
        <v>0.30208333333333331</v>
      </c>
      <c r="C10030" s="46"/>
      <c r="D10030" s="29">
        <v>46127.302083333336</v>
      </c>
      <c r="E10030" s="15" t="str">
        <f>IF(AND($B$6=NB!$A$17,$B$8&gt;0),'Ersparnisberechnung Sommertarif'!$B$8*SLP!C10010,"")</f>
        <v/>
      </c>
    </row>
    <row r="10031" spans="1:5" x14ac:dyDescent="0.3">
      <c r="A10031" s="25">
        <v>46127</v>
      </c>
      <c r="B10031" s="31">
        <v>0.3125</v>
      </c>
      <c r="C10031" s="46"/>
      <c r="D10031" s="29">
        <v>46127.3125</v>
      </c>
      <c r="E10031" s="15" t="str">
        <f>IF(AND($B$6=NB!$A$17,$B$8&gt;0),'Ersparnisberechnung Sommertarif'!$B$8*SLP!C10011,"")</f>
        <v/>
      </c>
    </row>
    <row r="10032" spans="1:5" x14ac:dyDescent="0.3">
      <c r="A10032" s="25">
        <v>46127</v>
      </c>
      <c r="B10032" s="31">
        <v>0.32291666666666669</v>
      </c>
      <c r="C10032" s="46"/>
      <c r="D10032" s="29">
        <v>46127.322916666664</v>
      </c>
      <c r="E10032" s="15" t="str">
        <f>IF(AND($B$6=NB!$A$17,$B$8&gt;0),'Ersparnisberechnung Sommertarif'!$B$8*SLP!C10012,"")</f>
        <v/>
      </c>
    </row>
    <row r="10033" spans="1:5" x14ac:dyDescent="0.3">
      <c r="A10033" s="25">
        <v>46127</v>
      </c>
      <c r="B10033" s="31">
        <v>0.33333333333333331</v>
      </c>
      <c r="C10033" s="46"/>
      <c r="D10033" s="29">
        <v>46127.333333333336</v>
      </c>
      <c r="E10033" s="15" t="str">
        <f>IF(AND($B$6=NB!$A$17,$B$8&gt;0),'Ersparnisberechnung Sommertarif'!$B$8*SLP!C10013,"")</f>
        <v/>
      </c>
    </row>
    <row r="10034" spans="1:5" x14ac:dyDescent="0.3">
      <c r="A10034" s="25">
        <v>46127</v>
      </c>
      <c r="B10034" s="31">
        <v>0.34375</v>
      </c>
      <c r="C10034" s="46"/>
      <c r="D10034" s="29">
        <v>46127.34375</v>
      </c>
      <c r="E10034" s="15" t="str">
        <f>IF(AND($B$6=NB!$A$17,$B$8&gt;0),'Ersparnisberechnung Sommertarif'!$B$8*SLP!C10014,"")</f>
        <v/>
      </c>
    </row>
    <row r="10035" spans="1:5" x14ac:dyDescent="0.3">
      <c r="A10035" s="25">
        <v>46127</v>
      </c>
      <c r="B10035" s="31">
        <v>0.35416666666666669</v>
      </c>
      <c r="C10035" s="46"/>
      <c r="D10035" s="29">
        <v>46127.354166666664</v>
      </c>
      <c r="E10035" s="15" t="str">
        <f>IF(AND($B$6=NB!$A$17,$B$8&gt;0),'Ersparnisberechnung Sommertarif'!$B$8*SLP!C10015,"")</f>
        <v/>
      </c>
    </row>
    <row r="10036" spans="1:5" x14ac:dyDescent="0.3">
      <c r="A10036" s="25">
        <v>46127</v>
      </c>
      <c r="B10036" s="31">
        <v>0.36458333333333331</v>
      </c>
      <c r="C10036" s="46"/>
      <c r="D10036" s="29">
        <v>46127.364583333336</v>
      </c>
      <c r="E10036" s="15" t="str">
        <f>IF(AND($B$6=NB!$A$17,$B$8&gt;0),'Ersparnisberechnung Sommertarif'!$B$8*SLP!C10016,"")</f>
        <v/>
      </c>
    </row>
    <row r="10037" spans="1:5" x14ac:dyDescent="0.3">
      <c r="A10037" s="25">
        <v>46127</v>
      </c>
      <c r="B10037" s="31">
        <v>0.375</v>
      </c>
      <c r="C10037" s="46"/>
      <c r="D10037" s="29">
        <v>46127.375</v>
      </c>
      <c r="E10037" s="15" t="str">
        <f>IF(AND($B$6=NB!$A$17,$B$8&gt;0),'Ersparnisberechnung Sommertarif'!$B$8*SLP!C10017,"")</f>
        <v/>
      </c>
    </row>
    <row r="10038" spans="1:5" x14ac:dyDescent="0.3">
      <c r="A10038" s="25">
        <v>46127</v>
      </c>
      <c r="B10038" s="31">
        <v>0.38541666666666669</v>
      </c>
      <c r="C10038" s="46"/>
      <c r="D10038" s="29">
        <v>46127.385416666664</v>
      </c>
      <c r="E10038" s="15" t="str">
        <f>IF(AND($B$6=NB!$A$17,$B$8&gt;0),'Ersparnisberechnung Sommertarif'!$B$8*SLP!C10018,"")</f>
        <v/>
      </c>
    </row>
    <row r="10039" spans="1:5" x14ac:dyDescent="0.3">
      <c r="A10039" s="25">
        <v>46127</v>
      </c>
      <c r="B10039" s="31">
        <v>0.39583333333333331</v>
      </c>
      <c r="C10039" s="46"/>
      <c r="D10039" s="29">
        <v>46127.395833333336</v>
      </c>
      <c r="E10039" s="15" t="str">
        <f>IF(AND($B$6=NB!$A$17,$B$8&gt;0),'Ersparnisberechnung Sommertarif'!$B$8*SLP!C10019,"")</f>
        <v/>
      </c>
    </row>
    <row r="10040" spans="1:5" x14ac:dyDescent="0.3">
      <c r="A10040" s="25">
        <v>46127</v>
      </c>
      <c r="B10040" s="31">
        <v>0.40625</v>
      </c>
      <c r="C10040" s="46"/>
      <c r="D10040" s="29">
        <v>46127.40625</v>
      </c>
      <c r="E10040" s="15" t="str">
        <f>IF(AND($B$6=NB!$A$17,$B$8&gt;0),'Ersparnisberechnung Sommertarif'!$B$8*SLP!C10020,"")</f>
        <v/>
      </c>
    </row>
    <row r="10041" spans="1:5" x14ac:dyDescent="0.3">
      <c r="A10041" s="25">
        <v>46127</v>
      </c>
      <c r="B10041" s="31">
        <v>0.41666666666666669</v>
      </c>
      <c r="C10041" s="46"/>
      <c r="D10041" s="29">
        <v>46127.416666666664</v>
      </c>
      <c r="E10041" s="15" t="str">
        <f>IF(AND($B$6=NB!$A$17,$B$8&gt;0),'Ersparnisberechnung Sommertarif'!$B$8*SLP!C10021,"")</f>
        <v/>
      </c>
    </row>
    <row r="10042" spans="1:5" x14ac:dyDescent="0.3">
      <c r="A10042" s="25">
        <v>46127</v>
      </c>
      <c r="B10042" s="31">
        <v>0.42708333333333331</v>
      </c>
      <c r="C10042" s="46"/>
      <c r="D10042" s="29">
        <v>46127.427083333336</v>
      </c>
      <c r="E10042" s="15" t="str">
        <f>IF(AND($B$6=NB!$A$17,$B$8&gt;0),'Ersparnisberechnung Sommertarif'!$B$8*SLP!C10022,"")</f>
        <v/>
      </c>
    </row>
    <row r="10043" spans="1:5" x14ac:dyDescent="0.3">
      <c r="A10043" s="25">
        <v>46127</v>
      </c>
      <c r="B10043" s="31">
        <v>0.4375</v>
      </c>
      <c r="C10043" s="46"/>
      <c r="D10043" s="29">
        <v>46127.4375</v>
      </c>
      <c r="E10043" s="15" t="str">
        <f>IF(AND($B$6=NB!$A$17,$B$8&gt;0),'Ersparnisberechnung Sommertarif'!$B$8*SLP!C10023,"")</f>
        <v/>
      </c>
    </row>
    <row r="10044" spans="1:5" x14ac:dyDescent="0.3">
      <c r="A10044" s="25">
        <v>46127</v>
      </c>
      <c r="B10044" s="31">
        <v>0.44791666666666669</v>
      </c>
      <c r="C10044" s="46"/>
      <c r="D10044" s="29">
        <v>46127.447916666664</v>
      </c>
      <c r="E10044" s="15" t="str">
        <f>IF(AND($B$6=NB!$A$17,$B$8&gt;0),'Ersparnisberechnung Sommertarif'!$B$8*SLP!C10024,"")</f>
        <v/>
      </c>
    </row>
    <row r="10045" spans="1:5" x14ac:dyDescent="0.3">
      <c r="A10045" s="25">
        <v>46127</v>
      </c>
      <c r="B10045" s="31">
        <v>0.45833333333333331</v>
      </c>
      <c r="C10045" s="46"/>
      <c r="D10045" s="29">
        <v>46127.458333333336</v>
      </c>
      <c r="E10045" s="15" t="str">
        <f>IF(AND($B$6=NB!$A$17,$B$8&gt;0),'Ersparnisberechnung Sommertarif'!$B$8*SLP!C10025,"")</f>
        <v/>
      </c>
    </row>
    <row r="10046" spans="1:5" x14ac:dyDescent="0.3">
      <c r="A10046" s="25">
        <v>46127</v>
      </c>
      <c r="B10046" s="31">
        <v>0.46875</v>
      </c>
      <c r="C10046" s="46"/>
      <c r="D10046" s="29">
        <v>46127.46875</v>
      </c>
      <c r="E10046" s="15" t="str">
        <f>IF(AND($B$6=NB!$A$17,$B$8&gt;0),'Ersparnisberechnung Sommertarif'!$B$8*SLP!C10026,"")</f>
        <v/>
      </c>
    </row>
    <row r="10047" spans="1:5" x14ac:dyDescent="0.3">
      <c r="A10047" s="25">
        <v>46127</v>
      </c>
      <c r="B10047" s="31">
        <v>0.47916666666666669</v>
      </c>
      <c r="C10047" s="46"/>
      <c r="D10047" s="29">
        <v>46127.479166666664</v>
      </c>
      <c r="E10047" s="15" t="str">
        <f>IF(AND($B$6=NB!$A$17,$B$8&gt;0),'Ersparnisberechnung Sommertarif'!$B$8*SLP!C10027,"")</f>
        <v/>
      </c>
    </row>
    <row r="10048" spans="1:5" x14ac:dyDescent="0.3">
      <c r="A10048" s="25">
        <v>46127</v>
      </c>
      <c r="B10048" s="31">
        <v>0.48958333333333331</v>
      </c>
      <c r="C10048" s="46"/>
      <c r="D10048" s="29">
        <v>46127.489583333336</v>
      </c>
      <c r="E10048" s="15" t="str">
        <f>IF(AND($B$6=NB!$A$17,$B$8&gt;0),'Ersparnisberechnung Sommertarif'!$B$8*SLP!C10028,"")</f>
        <v/>
      </c>
    </row>
    <row r="10049" spans="1:5" x14ac:dyDescent="0.3">
      <c r="A10049" s="25">
        <v>46127</v>
      </c>
      <c r="B10049" s="31">
        <v>0.5</v>
      </c>
      <c r="C10049" s="46"/>
      <c r="D10049" s="29">
        <v>46127.5</v>
      </c>
      <c r="E10049" s="15" t="str">
        <f>IF(AND($B$6=NB!$A$17,$B$8&gt;0),'Ersparnisberechnung Sommertarif'!$B$8*SLP!C10029,"")</f>
        <v/>
      </c>
    </row>
    <row r="10050" spans="1:5" x14ac:dyDescent="0.3">
      <c r="A10050" s="25">
        <v>46127</v>
      </c>
      <c r="B10050" s="31">
        <v>0.51041666666666663</v>
      </c>
      <c r="C10050" s="46"/>
      <c r="D10050" s="29">
        <v>46127.510416666664</v>
      </c>
      <c r="E10050" s="15" t="str">
        <f>IF(AND($B$6=NB!$A$17,$B$8&gt;0),'Ersparnisberechnung Sommertarif'!$B$8*SLP!C10030,"")</f>
        <v/>
      </c>
    </row>
    <row r="10051" spans="1:5" x14ac:dyDescent="0.3">
      <c r="A10051" s="25">
        <v>46127</v>
      </c>
      <c r="B10051" s="31">
        <v>0.52083333333333337</v>
      </c>
      <c r="C10051" s="46"/>
      <c r="D10051" s="29">
        <v>46127.520833333336</v>
      </c>
      <c r="E10051" s="15" t="str">
        <f>IF(AND($B$6=NB!$A$17,$B$8&gt;0),'Ersparnisberechnung Sommertarif'!$B$8*SLP!C10031,"")</f>
        <v/>
      </c>
    </row>
    <row r="10052" spans="1:5" x14ac:dyDescent="0.3">
      <c r="A10052" s="25">
        <v>46127</v>
      </c>
      <c r="B10052" s="31">
        <v>0.53125</v>
      </c>
      <c r="C10052" s="46"/>
      <c r="D10052" s="29">
        <v>46127.53125</v>
      </c>
      <c r="E10052" s="15" t="str">
        <f>IF(AND($B$6=NB!$A$17,$B$8&gt;0),'Ersparnisberechnung Sommertarif'!$B$8*SLP!C10032,"")</f>
        <v/>
      </c>
    </row>
    <row r="10053" spans="1:5" x14ac:dyDescent="0.3">
      <c r="A10053" s="25">
        <v>46127</v>
      </c>
      <c r="B10053" s="31">
        <v>0.54166666666666663</v>
      </c>
      <c r="C10053" s="46"/>
      <c r="D10053" s="29">
        <v>46127.541666666664</v>
      </c>
      <c r="E10053" s="15" t="str">
        <f>IF(AND($B$6=NB!$A$17,$B$8&gt;0),'Ersparnisberechnung Sommertarif'!$B$8*SLP!C10033,"")</f>
        <v/>
      </c>
    </row>
    <row r="10054" spans="1:5" x14ac:dyDescent="0.3">
      <c r="A10054" s="25">
        <v>46127</v>
      </c>
      <c r="B10054" s="31">
        <v>0.55208333333333337</v>
      </c>
      <c r="C10054" s="46"/>
      <c r="D10054" s="29">
        <v>46127.552083333336</v>
      </c>
      <c r="E10054" s="15" t="str">
        <f>IF(AND($B$6=NB!$A$17,$B$8&gt;0),'Ersparnisberechnung Sommertarif'!$B$8*SLP!C10034,"")</f>
        <v/>
      </c>
    </row>
    <row r="10055" spans="1:5" x14ac:dyDescent="0.3">
      <c r="A10055" s="25">
        <v>46127</v>
      </c>
      <c r="B10055" s="31">
        <v>0.5625</v>
      </c>
      <c r="C10055" s="46"/>
      <c r="D10055" s="29">
        <v>46127.5625</v>
      </c>
      <c r="E10055" s="15" t="str">
        <f>IF(AND($B$6=NB!$A$17,$B$8&gt;0),'Ersparnisberechnung Sommertarif'!$B$8*SLP!C10035,"")</f>
        <v/>
      </c>
    </row>
    <row r="10056" spans="1:5" x14ac:dyDescent="0.3">
      <c r="A10056" s="25">
        <v>46127</v>
      </c>
      <c r="B10056" s="31">
        <v>0.57291666666666663</v>
      </c>
      <c r="C10056" s="46"/>
      <c r="D10056" s="29">
        <v>46127.572916666664</v>
      </c>
      <c r="E10056" s="15" t="str">
        <f>IF(AND($B$6=NB!$A$17,$B$8&gt;0),'Ersparnisberechnung Sommertarif'!$B$8*SLP!C10036,"")</f>
        <v/>
      </c>
    </row>
    <row r="10057" spans="1:5" x14ac:dyDescent="0.3">
      <c r="A10057" s="25">
        <v>46127</v>
      </c>
      <c r="B10057" s="31">
        <v>0.58333333333333337</v>
      </c>
      <c r="C10057" s="46"/>
      <c r="D10057" s="29">
        <v>46127.583333333336</v>
      </c>
      <c r="E10057" s="15" t="str">
        <f>IF(AND($B$6=NB!$A$17,$B$8&gt;0),'Ersparnisberechnung Sommertarif'!$B$8*SLP!C10037,"")</f>
        <v/>
      </c>
    </row>
    <row r="10058" spans="1:5" x14ac:dyDescent="0.3">
      <c r="A10058" s="25">
        <v>46127</v>
      </c>
      <c r="B10058" s="31">
        <v>0.59375</v>
      </c>
      <c r="C10058" s="46"/>
      <c r="D10058" s="29">
        <v>46127.59375</v>
      </c>
      <c r="E10058" s="15" t="str">
        <f>IF(AND($B$6=NB!$A$17,$B$8&gt;0),'Ersparnisberechnung Sommertarif'!$B$8*SLP!C10038,"")</f>
        <v/>
      </c>
    </row>
    <row r="10059" spans="1:5" x14ac:dyDescent="0.3">
      <c r="A10059" s="25">
        <v>46127</v>
      </c>
      <c r="B10059" s="31">
        <v>0.60416666666666663</v>
      </c>
      <c r="C10059" s="46"/>
      <c r="D10059" s="29">
        <v>46127.604166666664</v>
      </c>
      <c r="E10059" s="15" t="str">
        <f>IF(AND($B$6=NB!$A$17,$B$8&gt;0),'Ersparnisberechnung Sommertarif'!$B$8*SLP!C10039,"")</f>
        <v/>
      </c>
    </row>
    <row r="10060" spans="1:5" x14ac:dyDescent="0.3">
      <c r="A10060" s="25">
        <v>46127</v>
      </c>
      <c r="B10060" s="31">
        <v>0.61458333333333337</v>
      </c>
      <c r="C10060" s="46"/>
      <c r="D10060" s="29">
        <v>46127.614583333336</v>
      </c>
      <c r="E10060" s="15" t="str">
        <f>IF(AND($B$6=NB!$A$17,$B$8&gt;0),'Ersparnisberechnung Sommertarif'!$B$8*SLP!C10040,"")</f>
        <v/>
      </c>
    </row>
    <row r="10061" spans="1:5" x14ac:dyDescent="0.3">
      <c r="A10061" s="25">
        <v>46127</v>
      </c>
      <c r="B10061" s="31">
        <v>0.625</v>
      </c>
      <c r="C10061" s="46"/>
      <c r="D10061" s="29">
        <v>46127.625</v>
      </c>
      <c r="E10061" s="15" t="str">
        <f>IF(AND($B$6=NB!$A$17,$B$8&gt;0),'Ersparnisberechnung Sommertarif'!$B$8*SLP!C10041,"")</f>
        <v/>
      </c>
    </row>
    <row r="10062" spans="1:5" x14ac:dyDescent="0.3">
      <c r="A10062" s="25">
        <v>46127</v>
      </c>
      <c r="B10062" s="31">
        <v>0.63541666666666663</v>
      </c>
      <c r="C10062" s="46"/>
      <c r="D10062" s="29">
        <v>46127.635416666664</v>
      </c>
      <c r="E10062" s="15" t="str">
        <f>IF(AND($B$6=NB!$A$17,$B$8&gt;0),'Ersparnisberechnung Sommertarif'!$B$8*SLP!C10042,"")</f>
        <v/>
      </c>
    </row>
    <row r="10063" spans="1:5" x14ac:dyDescent="0.3">
      <c r="A10063" s="25">
        <v>46127</v>
      </c>
      <c r="B10063" s="31">
        <v>0.64583333333333337</v>
      </c>
      <c r="C10063" s="46"/>
      <c r="D10063" s="29">
        <v>46127.645833333336</v>
      </c>
      <c r="E10063" s="15" t="str">
        <f>IF(AND($B$6=NB!$A$17,$B$8&gt;0),'Ersparnisberechnung Sommertarif'!$B$8*SLP!C10043,"")</f>
        <v/>
      </c>
    </row>
    <row r="10064" spans="1:5" x14ac:dyDescent="0.3">
      <c r="A10064" s="25">
        <v>46127</v>
      </c>
      <c r="B10064" s="31">
        <v>0.65625</v>
      </c>
      <c r="C10064" s="46"/>
      <c r="D10064" s="29">
        <v>46127.65625</v>
      </c>
      <c r="E10064" s="15" t="str">
        <f>IF(AND($B$6=NB!$A$17,$B$8&gt;0),'Ersparnisberechnung Sommertarif'!$B$8*SLP!C10044,"")</f>
        <v/>
      </c>
    </row>
    <row r="10065" spans="1:5" x14ac:dyDescent="0.3">
      <c r="A10065" s="25">
        <v>46127</v>
      </c>
      <c r="B10065" s="31">
        <v>0.66666666666666663</v>
      </c>
      <c r="C10065" s="46"/>
      <c r="D10065" s="29">
        <v>46127.666666666664</v>
      </c>
      <c r="E10065" s="15" t="str">
        <f>IF(AND($B$6=NB!$A$17,$B$8&gt;0),'Ersparnisberechnung Sommertarif'!$B$8*SLP!C10045,"")</f>
        <v/>
      </c>
    </row>
    <row r="10066" spans="1:5" x14ac:dyDescent="0.3">
      <c r="A10066" s="25">
        <v>46127</v>
      </c>
      <c r="B10066" s="31">
        <v>0.67708333333333337</v>
      </c>
      <c r="C10066" s="46"/>
      <c r="D10066" s="29">
        <v>46127.677083333336</v>
      </c>
      <c r="E10066" s="15" t="str">
        <f>IF(AND($B$6=NB!$A$17,$B$8&gt;0),'Ersparnisberechnung Sommertarif'!$B$8*SLP!C10046,"")</f>
        <v/>
      </c>
    </row>
    <row r="10067" spans="1:5" x14ac:dyDescent="0.3">
      <c r="A10067" s="25">
        <v>46127</v>
      </c>
      <c r="B10067" s="31">
        <v>0.6875</v>
      </c>
      <c r="C10067" s="46"/>
      <c r="D10067" s="29">
        <v>46127.6875</v>
      </c>
      <c r="E10067" s="15" t="str">
        <f>IF(AND($B$6=NB!$A$17,$B$8&gt;0),'Ersparnisberechnung Sommertarif'!$B$8*SLP!C10047,"")</f>
        <v/>
      </c>
    </row>
    <row r="10068" spans="1:5" x14ac:dyDescent="0.3">
      <c r="A10068" s="25">
        <v>46127</v>
      </c>
      <c r="B10068" s="31">
        <v>0.69791666666666663</v>
      </c>
      <c r="C10068" s="46"/>
      <c r="D10068" s="29">
        <v>46127.697916666664</v>
      </c>
      <c r="E10068" s="15" t="str">
        <f>IF(AND($B$6=NB!$A$17,$B$8&gt;0),'Ersparnisberechnung Sommertarif'!$B$8*SLP!C10048,"")</f>
        <v/>
      </c>
    </row>
    <row r="10069" spans="1:5" x14ac:dyDescent="0.3">
      <c r="A10069" s="25">
        <v>46127</v>
      </c>
      <c r="B10069" s="31">
        <v>0.70833333333333337</v>
      </c>
      <c r="C10069" s="46"/>
      <c r="D10069" s="29">
        <v>46127.708333333336</v>
      </c>
      <c r="E10069" s="15" t="str">
        <f>IF(AND($B$6=NB!$A$17,$B$8&gt;0),'Ersparnisberechnung Sommertarif'!$B$8*SLP!C10049,"")</f>
        <v/>
      </c>
    </row>
    <row r="10070" spans="1:5" x14ac:dyDescent="0.3">
      <c r="A10070" s="25">
        <v>46127</v>
      </c>
      <c r="B10070" s="31">
        <v>0.71875</v>
      </c>
      <c r="C10070" s="46"/>
      <c r="D10070" s="29">
        <v>46127.71875</v>
      </c>
      <c r="E10070" s="15" t="str">
        <f>IF(AND($B$6=NB!$A$17,$B$8&gt;0),'Ersparnisberechnung Sommertarif'!$B$8*SLP!C10050,"")</f>
        <v/>
      </c>
    </row>
    <row r="10071" spans="1:5" x14ac:dyDescent="0.3">
      <c r="A10071" s="25">
        <v>46127</v>
      </c>
      <c r="B10071" s="31">
        <v>0.72916666666666663</v>
      </c>
      <c r="C10071" s="46"/>
      <c r="D10071" s="29">
        <v>46127.729166666664</v>
      </c>
      <c r="E10071" s="15" t="str">
        <f>IF(AND($B$6=NB!$A$17,$B$8&gt;0),'Ersparnisberechnung Sommertarif'!$B$8*SLP!C10051,"")</f>
        <v/>
      </c>
    </row>
    <row r="10072" spans="1:5" x14ac:dyDescent="0.3">
      <c r="A10072" s="25">
        <v>46127</v>
      </c>
      <c r="B10072" s="31">
        <v>0.73958333333333337</v>
      </c>
      <c r="C10072" s="46"/>
      <c r="D10072" s="29">
        <v>46127.739583333336</v>
      </c>
      <c r="E10072" s="15" t="str">
        <f>IF(AND($B$6=NB!$A$17,$B$8&gt;0),'Ersparnisberechnung Sommertarif'!$B$8*SLP!C10052,"")</f>
        <v/>
      </c>
    </row>
    <row r="10073" spans="1:5" x14ac:dyDescent="0.3">
      <c r="A10073" s="25">
        <v>46127</v>
      </c>
      <c r="B10073" s="31">
        <v>0.75</v>
      </c>
      <c r="C10073" s="46"/>
      <c r="D10073" s="29">
        <v>46127.75</v>
      </c>
      <c r="E10073" s="15" t="str">
        <f>IF(AND($B$6=NB!$A$17,$B$8&gt;0),'Ersparnisberechnung Sommertarif'!$B$8*SLP!C10053,"")</f>
        <v/>
      </c>
    </row>
    <row r="10074" spans="1:5" x14ac:dyDescent="0.3">
      <c r="A10074" s="25">
        <v>46127</v>
      </c>
      <c r="B10074" s="31">
        <v>0.76041666666666663</v>
      </c>
      <c r="C10074" s="46"/>
      <c r="D10074" s="29">
        <v>46127.760416666664</v>
      </c>
      <c r="E10074" s="15" t="str">
        <f>IF(AND($B$6=NB!$A$17,$B$8&gt;0),'Ersparnisberechnung Sommertarif'!$B$8*SLP!C10054,"")</f>
        <v/>
      </c>
    </row>
    <row r="10075" spans="1:5" x14ac:dyDescent="0.3">
      <c r="A10075" s="25">
        <v>46127</v>
      </c>
      <c r="B10075" s="31">
        <v>0.77083333333333337</v>
      </c>
      <c r="C10075" s="46"/>
      <c r="D10075" s="29">
        <v>46127.770833333336</v>
      </c>
      <c r="E10075" s="15" t="str">
        <f>IF(AND($B$6=NB!$A$17,$B$8&gt;0),'Ersparnisberechnung Sommertarif'!$B$8*SLP!C10055,"")</f>
        <v/>
      </c>
    </row>
    <row r="10076" spans="1:5" x14ac:dyDescent="0.3">
      <c r="A10076" s="25">
        <v>46127</v>
      </c>
      <c r="B10076" s="31">
        <v>0.78125</v>
      </c>
      <c r="C10076" s="46"/>
      <c r="D10076" s="29">
        <v>46127.78125</v>
      </c>
      <c r="E10076" s="15" t="str">
        <f>IF(AND($B$6=NB!$A$17,$B$8&gt;0),'Ersparnisberechnung Sommertarif'!$B$8*SLP!C10056,"")</f>
        <v/>
      </c>
    </row>
    <row r="10077" spans="1:5" x14ac:dyDescent="0.3">
      <c r="A10077" s="25">
        <v>46127</v>
      </c>
      <c r="B10077" s="31">
        <v>0.79166666666666663</v>
      </c>
      <c r="C10077" s="46"/>
      <c r="D10077" s="29">
        <v>46127.791666666664</v>
      </c>
      <c r="E10077" s="15" t="str">
        <f>IF(AND($B$6=NB!$A$17,$B$8&gt;0),'Ersparnisberechnung Sommertarif'!$B$8*SLP!C10057,"")</f>
        <v/>
      </c>
    </row>
    <row r="10078" spans="1:5" x14ac:dyDescent="0.3">
      <c r="A10078" s="25">
        <v>46127</v>
      </c>
      <c r="B10078" s="31">
        <v>0.80208333333333337</v>
      </c>
      <c r="C10078" s="46"/>
      <c r="D10078" s="29">
        <v>46127.802083333336</v>
      </c>
      <c r="E10078" s="15" t="str">
        <f>IF(AND($B$6=NB!$A$17,$B$8&gt;0),'Ersparnisberechnung Sommertarif'!$B$8*SLP!C10058,"")</f>
        <v/>
      </c>
    </row>
    <row r="10079" spans="1:5" x14ac:dyDescent="0.3">
      <c r="A10079" s="25">
        <v>46127</v>
      </c>
      <c r="B10079" s="31">
        <v>0.8125</v>
      </c>
      <c r="C10079" s="46"/>
      <c r="D10079" s="29">
        <v>46127.8125</v>
      </c>
      <c r="E10079" s="15" t="str">
        <f>IF(AND($B$6=NB!$A$17,$B$8&gt;0),'Ersparnisberechnung Sommertarif'!$B$8*SLP!C10059,"")</f>
        <v/>
      </c>
    </row>
    <row r="10080" spans="1:5" x14ac:dyDescent="0.3">
      <c r="A10080" s="25">
        <v>46127</v>
      </c>
      <c r="B10080" s="31">
        <v>0.82291666666666663</v>
      </c>
      <c r="C10080" s="46"/>
      <c r="D10080" s="29">
        <v>46127.822916666664</v>
      </c>
      <c r="E10080" s="15" t="str">
        <f>IF(AND($B$6=NB!$A$17,$B$8&gt;0),'Ersparnisberechnung Sommertarif'!$B$8*SLP!C10060,"")</f>
        <v/>
      </c>
    </row>
    <row r="10081" spans="1:5" x14ac:dyDescent="0.3">
      <c r="A10081" s="25">
        <v>46127</v>
      </c>
      <c r="B10081" s="31">
        <v>0.83333333333333337</v>
      </c>
      <c r="C10081" s="46"/>
      <c r="D10081" s="29">
        <v>46127.833333333336</v>
      </c>
      <c r="E10081" s="15" t="str">
        <f>IF(AND($B$6=NB!$A$17,$B$8&gt;0),'Ersparnisberechnung Sommertarif'!$B$8*SLP!C10061,"")</f>
        <v/>
      </c>
    </row>
    <row r="10082" spans="1:5" x14ac:dyDescent="0.3">
      <c r="A10082" s="25">
        <v>46127</v>
      </c>
      <c r="B10082" s="31">
        <v>0.84375</v>
      </c>
      <c r="C10082" s="46"/>
      <c r="D10082" s="29">
        <v>46127.84375</v>
      </c>
      <c r="E10082" s="15" t="str">
        <f>IF(AND($B$6=NB!$A$17,$B$8&gt;0),'Ersparnisberechnung Sommertarif'!$B$8*SLP!C10062,"")</f>
        <v/>
      </c>
    </row>
    <row r="10083" spans="1:5" x14ac:dyDescent="0.3">
      <c r="A10083" s="25">
        <v>46127</v>
      </c>
      <c r="B10083" s="31">
        <v>0.85416666666666663</v>
      </c>
      <c r="C10083" s="46"/>
      <c r="D10083" s="29">
        <v>46127.854166666664</v>
      </c>
      <c r="E10083" s="15" t="str">
        <f>IF(AND($B$6=NB!$A$17,$B$8&gt;0),'Ersparnisberechnung Sommertarif'!$B$8*SLP!C10063,"")</f>
        <v/>
      </c>
    </row>
    <row r="10084" spans="1:5" x14ac:dyDescent="0.3">
      <c r="A10084" s="25">
        <v>46127</v>
      </c>
      <c r="B10084" s="31">
        <v>0.86458333333333337</v>
      </c>
      <c r="C10084" s="46"/>
      <c r="D10084" s="29">
        <v>46127.864583333336</v>
      </c>
      <c r="E10084" s="15" t="str">
        <f>IF(AND($B$6=NB!$A$17,$B$8&gt;0),'Ersparnisberechnung Sommertarif'!$B$8*SLP!C10064,"")</f>
        <v/>
      </c>
    </row>
    <row r="10085" spans="1:5" x14ac:dyDescent="0.3">
      <c r="A10085" s="25">
        <v>46127</v>
      </c>
      <c r="B10085" s="31">
        <v>0.875</v>
      </c>
      <c r="C10085" s="46"/>
      <c r="D10085" s="29">
        <v>46127.875</v>
      </c>
      <c r="E10085" s="15" t="str">
        <f>IF(AND($B$6=NB!$A$17,$B$8&gt;0),'Ersparnisberechnung Sommertarif'!$B$8*SLP!C10065,"")</f>
        <v/>
      </c>
    </row>
    <row r="10086" spans="1:5" x14ac:dyDescent="0.3">
      <c r="A10086" s="25">
        <v>46127</v>
      </c>
      <c r="B10086" s="31">
        <v>0.88541666666666663</v>
      </c>
      <c r="C10086" s="46"/>
      <c r="D10086" s="29">
        <v>46127.885416666664</v>
      </c>
      <c r="E10086" s="15" t="str">
        <f>IF(AND($B$6=NB!$A$17,$B$8&gt;0),'Ersparnisberechnung Sommertarif'!$B$8*SLP!C10066,"")</f>
        <v/>
      </c>
    </row>
    <row r="10087" spans="1:5" x14ac:dyDescent="0.3">
      <c r="A10087" s="25">
        <v>46127</v>
      </c>
      <c r="B10087" s="31">
        <v>0.89583333333333337</v>
      </c>
      <c r="C10087" s="46"/>
      <c r="D10087" s="29">
        <v>46127.895833333336</v>
      </c>
      <c r="E10087" s="15" t="str">
        <f>IF(AND($B$6=NB!$A$17,$B$8&gt;0),'Ersparnisberechnung Sommertarif'!$B$8*SLP!C10067,"")</f>
        <v/>
      </c>
    </row>
    <row r="10088" spans="1:5" x14ac:dyDescent="0.3">
      <c r="A10088" s="25">
        <v>46127</v>
      </c>
      <c r="B10088" s="31">
        <v>0.90625</v>
      </c>
      <c r="C10088" s="46"/>
      <c r="D10088" s="29">
        <v>46127.90625</v>
      </c>
      <c r="E10088" s="15" t="str">
        <f>IF(AND($B$6=NB!$A$17,$B$8&gt;0),'Ersparnisberechnung Sommertarif'!$B$8*SLP!C10068,"")</f>
        <v/>
      </c>
    </row>
    <row r="10089" spans="1:5" x14ac:dyDescent="0.3">
      <c r="A10089" s="25">
        <v>46127</v>
      </c>
      <c r="B10089" s="31">
        <v>0.91666666666666663</v>
      </c>
      <c r="C10089" s="46"/>
      <c r="D10089" s="29">
        <v>46127.916666666664</v>
      </c>
      <c r="E10089" s="15" t="str">
        <f>IF(AND($B$6=NB!$A$17,$B$8&gt;0),'Ersparnisberechnung Sommertarif'!$B$8*SLP!C10069,"")</f>
        <v/>
      </c>
    </row>
    <row r="10090" spans="1:5" x14ac:dyDescent="0.3">
      <c r="A10090" s="25">
        <v>46127</v>
      </c>
      <c r="B10090" s="31">
        <v>0.92708333333333337</v>
      </c>
      <c r="C10090" s="46"/>
      <c r="D10090" s="29">
        <v>46127.927083333336</v>
      </c>
      <c r="E10090" s="15" t="str">
        <f>IF(AND($B$6=NB!$A$17,$B$8&gt;0),'Ersparnisberechnung Sommertarif'!$B$8*SLP!C10070,"")</f>
        <v/>
      </c>
    </row>
    <row r="10091" spans="1:5" x14ac:dyDescent="0.3">
      <c r="A10091" s="25">
        <v>46127</v>
      </c>
      <c r="B10091" s="31">
        <v>0.9375</v>
      </c>
      <c r="C10091" s="46"/>
      <c r="D10091" s="29">
        <v>46127.9375</v>
      </c>
      <c r="E10091" s="15" t="str">
        <f>IF(AND($B$6=NB!$A$17,$B$8&gt;0),'Ersparnisberechnung Sommertarif'!$B$8*SLP!C10071,"")</f>
        <v/>
      </c>
    </row>
    <row r="10092" spans="1:5" x14ac:dyDescent="0.3">
      <c r="A10092" s="25">
        <v>46127</v>
      </c>
      <c r="B10092" s="31">
        <v>0.94791666666666663</v>
      </c>
      <c r="C10092" s="46"/>
      <c r="D10092" s="29">
        <v>46127.947916666664</v>
      </c>
      <c r="E10092" s="15" t="str">
        <f>IF(AND($B$6=NB!$A$17,$B$8&gt;0),'Ersparnisberechnung Sommertarif'!$B$8*SLP!C10072,"")</f>
        <v/>
      </c>
    </row>
    <row r="10093" spans="1:5" x14ac:dyDescent="0.3">
      <c r="A10093" s="25">
        <v>46127</v>
      </c>
      <c r="B10093" s="31">
        <v>0.95833333333333337</v>
      </c>
      <c r="C10093" s="46"/>
      <c r="D10093" s="29">
        <v>46127.958333333336</v>
      </c>
      <c r="E10093" s="15" t="str">
        <f>IF(AND($B$6=NB!$A$17,$B$8&gt;0),'Ersparnisberechnung Sommertarif'!$B$8*SLP!C10073,"")</f>
        <v/>
      </c>
    </row>
    <row r="10094" spans="1:5" x14ac:dyDescent="0.3">
      <c r="A10094" s="25">
        <v>46127</v>
      </c>
      <c r="B10094" s="31">
        <v>0.96875</v>
      </c>
      <c r="C10094" s="46"/>
      <c r="D10094" s="29">
        <v>46127.96875</v>
      </c>
      <c r="E10094" s="15" t="str">
        <f>IF(AND($B$6=NB!$A$17,$B$8&gt;0),'Ersparnisberechnung Sommertarif'!$B$8*SLP!C10074,"")</f>
        <v/>
      </c>
    </row>
    <row r="10095" spans="1:5" x14ac:dyDescent="0.3">
      <c r="A10095" s="25">
        <v>46127</v>
      </c>
      <c r="B10095" s="31">
        <v>0.97916666666666663</v>
      </c>
      <c r="C10095" s="46"/>
      <c r="D10095" s="29">
        <v>46127.979166666664</v>
      </c>
      <c r="E10095" s="15" t="str">
        <f>IF(AND($B$6=NB!$A$17,$B$8&gt;0),'Ersparnisberechnung Sommertarif'!$B$8*SLP!C10075,"")</f>
        <v/>
      </c>
    </row>
    <row r="10096" spans="1:5" x14ac:dyDescent="0.3">
      <c r="A10096" s="25">
        <v>46127</v>
      </c>
      <c r="B10096" s="31">
        <v>0.98958333333333337</v>
      </c>
      <c r="C10096" s="46"/>
      <c r="D10096" s="29">
        <v>46127.989583333336</v>
      </c>
      <c r="E10096" s="15" t="str">
        <f>IF(AND($B$6=NB!$A$17,$B$8&gt;0),'Ersparnisberechnung Sommertarif'!$B$8*SLP!C10076,"")</f>
        <v/>
      </c>
    </row>
    <row r="10097" spans="1:5" x14ac:dyDescent="0.3">
      <c r="A10097" s="25">
        <v>46128</v>
      </c>
      <c r="B10097" s="31">
        <v>0</v>
      </c>
      <c r="C10097" s="46"/>
      <c r="D10097" s="29">
        <v>46128</v>
      </c>
      <c r="E10097" s="15" t="str">
        <f>IF(AND($B$6=NB!$A$17,$B$8&gt;0),'Ersparnisberechnung Sommertarif'!$B$8*SLP!C10077,"")</f>
        <v/>
      </c>
    </row>
    <row r="10098" spans="1:5" x14ac:dyDescent="0.3">
      <c r="A10098" s="25">
        <v>46128</v>
      </c>
      <c r="B10098" s="31">
        <v>1.0416666666666666E-2</v>
      </c>
      <c r="C10098" s="46"/>
      <c r="D10098" s="29">
        <v>46128.010416666664</v>
      </c>
      <c r="E10098" s="15" t="str">
        <f>IF(AND($B$6=NB!$A$17,$B$8&gt;0),'Ersparnisberechnung Sommertarif'!$B$8*SLP!C10078,"")</f>
        <v/>
      </c>
    </row>
    <row r="10099" spans="1:5" x14ac:dyDescent="0.3">
      <c r="A10099" s="25">
        <v>46128</v>
      </c>
      <c r="B10099" s="31">
        <v>2.0833333333333332E-2</v>
      </c>
      <c r="C10099" s="46"/>
      <c r="D10099" s="29">
        <v>46128.020833333336</v>
      </c>
      <c r="E10099" s="15" t="str">
        <f>IF(AND($B$6=NB!$A$17,$B$8&gt;0),'Ersparnisberechnung Sommertarif'!$B$8*SLP!C10079,"")</f>
        <v/>
      </c>
    </row>
    <row r="10100" spans="1:5" x14ac:dyDescent="0.3">
      <c r="A10100" s="25">
        <v>46128</v>
      </c>
      <c r="B10100" s="31">
        <v>3.125E-2</v>
      </c>
      <c r="C10100" s="46"/>
      <c r="D10100" s="29">
        <v>46128.03125</v>
      </c>
      <c r="E10100" s="15" t="str">
        <f>IF(AND($B$6=NB!$A$17,$B$8&gt;0),'Ersparnisberechnung Sommertarif'!$B$8*SLP!C10080,"")</f>
        <v/>
      </c>
    </row>
    <row r="10101" spans="1:5" x14ac:dyDescent="0.3">
      <c r="A10101" s="25">
        <v>46128</v>
      </c>
      <c r="B10101" s="31">
        <v>4.1666666666666664E-2</v>
      </c>
      <c r="C10101" s="46"/>
      <c r="D10101" s="29">
        <v>46128.041666666664</v>
      </c>
      <c r="E10101" s="15" t="str">
        <f>IF(AND($B$6=NB!$A$17,$B$8&gt;0),'Ersparnisberechnung Sommertarif'!$B$8*SLP!C10081,"")</f>
        <v/>
      </c>
    </row>
    <row r="10102" spans="1:5" x14ac:dyDescent="0.3">
      <c r="A10102" s="25">
        <v>46128</v>
      </c>
      <c r="B10102" s="31">
        <v>5.2083333333333336E-2</v>
      </c>
      <c r="C10102" s="46"/>
      <c r="D10102" s="29">
        <v>46128.052083333336</v>
      </c>
      <c r="E10102" s="15" t="str">
        <f>IF(AND($B$6=NB!$A$17,$B$8&gt;0),'Ersparnisberechnung Sommertarif'!$B$8*SLP!C10082,"")</f>
        <v/>
      </c>
    </row>
    <row r="10103" spans="1:5" x14ac:dyDescent="0.3">
      <c r="A10103" s="25">
        <v>46128</v>
      </c>
      <c r="B10103" s="31">
        <v>6.25E-2</v>
      </c>
      <c r="C10103" s="46"/>
      <c r="D10103" s="29">
        <v>46128.0625</v>
      </c>
      <c r="E10103" s="15" t="str">
        <f>IF(AND($B$6=NB!$A$17,$B$8&gt;0),'Ersparnisberechnung Sommertarif'!$B$8*SLP!C10083,"")</f>
        <v/>
      </c>
    </row>
    <row r="10104" spans="1:5" x14ac:dyDescent="0.3">
      <c r="A10104" s="25">
        <v>46128</v>
      </c>
      <c r="B10104" s="31">
        <v>7.2916666666666671E-2</v>
      </c>
      <c r="C10104" s="46"/>
      <c r="D10104" s="29">
        <v>46128.072916666664</v>
      </c>
      <c r="E10104" s="15" t="str">
        <f>IF(AND($B$6=NB!$A$17,$B$8&gt;0),'Ersparnisberechnung Sommertarif'!$B$8*SLP!C10084,"")</f>
        <v/>
      </c>
    </row>
    <row r="10105" spans="1:5" x14ac:dyDescent="0.3">
      <c r="A10105" s="25">
        <v>46128</v>
      </c>
      <c r="B10105" s="31">
        <v>8.3333333333333329E-2</v>
      </c>
      <c r="C10105" s="46"/>
      <c r="D10105" s="29">
        <v>46128.083333333336</v>
      </c>
      <c r="E10105" s="15" t="str">
        <f>IF(AND($B$6=NB!$A$17,$B$8&gt;0),'Ersparnisberechnung Sommertarif'!$B$8*SLP!C10085,"")</f>
        <v/>
      </c>
    </row>
    <row r="10106" spans="1:5" x14ac:dyDescent="0.3">
      <c r="A10106" s="25">
        <v>46128</v>
      </c>
      <c r="B10106" s="31">
        <v>9.375E-2</v>
      </c>
      <c r="C10106" s="46"/>
      <c r="D10106" s="29">
        <v>46128.09375</v>
      </c>
      <c r="E10106" s="15" t="str">
        <f>IF(AND($B$6=NB!$A$17,$B$8&gt;0),'Ersparnisberechnung Sommertarif'!$B$8*SLP!C10086,"")</f>
        <v/>
      </c>
    </row>
    <row r="10107" spans="1:5" x14ac:dyDescent="0.3">
      <c r="A10107" s="25">
        <v>46128</v>
      </c>
      <c r="B10107" s="31">
        <v>0.10416666666666667</v>
      </c>
      <c r="C10107" s="46"/>
      <c r="D10107" s="29">
        <v>46128.104166666664</v>
      </c>
      <c r="E10107" s="15" t="str">
        <f>IF(AND($B$6=NB!$A$17,$B$8&gt;0),'Ersparnisberechnung Sommertarif'!$B$8*SLP!C10087,"")</f>
        <v/>
      </c>
    </row>
    <row r="10108" spans="1:5" x14ac:dyDescent="0.3">
      <c r="A10108" s="25">
        <v>46128</v>
      </c>
      <c r="B10108" s="31">
        <v>0.11458333333333333</v>
      </c>
      <c r="C10108" s="46"/>
      <c r="D10108" s="29">
        <v>46128.114583333336</v>
      </c>
      <c r="E10108" s="15" t="str">
        <f>IF(AND($B$6=NB!$A$17,$B$8&gt;0),'Ersparnisberechnung Sommertarif'!$B$8*SLP!C10088,"")</f>
        <v/>
      </c>
    </row>
    <row r="10109" spans="1:5" x14ac:dyDescent="0.3">
      <c r="A10109" s="25">
        <v>46128</v>
      </c>
      <c r="B10109" s="31">
        <v>0.125</v>
      </c>
      <c r="C10109" s="46"/>
      <c r="D10109" s="29">
        <v>46128.125</v>
      </c>
      <c r="E10109" s="15" t="str">
        <f>IF(AND($B$6=NB!$A$17,$B$8&gt;0),'Ersparnisberechnung Sommertarif'!$B$8*SLP!C10089,"")</f>
        <v/>
      </c>
    </row>
    <row r="10110" spans="1:5" x14ac:dyDescent="0.3">
      <c r="A10110" s="25">
        <v>46128</v>
      </c>
      <c r="B10110" s="31">
        <v>0.13541666666666666</v>
      </c>
      <c r="C10110" s="46"/>
      <c r="D10110" s="29">
        <v>46128.135416666664</v>
      </c>
      <c r="E10110" s="15" t="str">
        <f>IF(AND($B$6=NB!$A$17,$B$8&gt;0),'Ersparnisberechnung Sommertarif'!$B$8*SLP!C10090,"")</f>
        <v/>
      </c>
    </row>
    <row r="10111" spans="1:5" x14ac:dyDescent="0.3">
      <c r="A10111" s="25">
        <v>46128</v>
      </c>
      <c r="B10111" s="31">
        <v>0.14583333333333334</v>
      </c>
      <c r="C10111" s="46"/>
      <c r="D10111" s="29">
        <v>46128.145833333336</v>
      </c>
      <c r="E10111" s="15" t="str">
        <f>IF(AND($B$6=NB!$A$17,$B$8&gt;0),'Ersparnisberechnung Sommertarif'!$B$8*SLP!C10091,"")</f>
        <v/>
      </c>
    </row>
    <row r="10112" spans="1:5" x14ac:dyDescent="0.3">
      <c r="A10112" s="25">
        <v>46128</v>
      </c>
      <c r="B10112" s="31">
        <v>0.15625</v>
      </c>
      <c r="C10112" s="46"/>
      <c r="D10112" s="29">
        <v>46128.15625</v>
      </c>
      <c r="E10112" s="15" t="str">
        <f>IF(AND($B$6=NB!$A$17,$B$8&gt;0),'Ersparnisberechnung Sommertarif'!$B$8*SLP!C10092,"")</f>
        <v/>
      </c>
    </row>
    <row r="10113" spans="1:5" x14ac:dyDescent="0.3">
      <c r="A10113" s="25">
        <v>46128</v>
      </c>
      <c r="B10113" s="31">
        <v>0.16666666666666666</v>
      </c>
      <c r="C10113" s="46"/>
      <c r="D10113" s="29">
        <v>46128.166666666664</v>
      </c>
      <c r="E10113" s="15" t="str">
        <f>IF(AND($B$6=NB!$A$17,$B$8&gt;0),'Ersparnisberechnung Sommertarif'!$B$8*SLP!C10093,"")</f>
        <v/>
      </c>
    </row>
    <row r="10114" spans="1:5" x14ac:dyDescent="0.3">
      <c r="A10114" s="25">
        <v>46128</v>
      </c>
      <c r="B10114" s="31">
        <v>0.17708333333333334</v>
      </c>
      <c r="C10114" s="46"/>
      <c r="D10114" s="29">
        <v>46128.177083333336</v>
      </c>
      <c r="E10114" s="15" t="str">
        <f>IF(AND($B$6=NB!$A$17,$B$8&gt;0),'Ersparnisberechnung Sommertarif'!$B$8*SLP!C10094,"")</f>
        <v/>
      </c>
    </row>
    <row r="10115" spans="1:5" x14ac:dyDescent="0.3">
      <c r="A10115" s="25">
        <v>46128</v>
      </c>
      <c r="B10115" s="31">
        <v>0.1875</v>
      </c>
      <c r="C10115" s="46"/>
      <c r="D10115" s="29">
        <v>46128.1875</v>
      </c>
      <c r="E10115" s="15" t="str">
        <f>IF(AND($B$6=NB!$A$17,$B$8&gt;0),'Ersparnisberechnung Sommertarif'!$B$8*SLP!C10095,"")</f>
        <v/>
      </c>
    </row>
    <row r="10116" spans="1:5" x14ac:dyDescent="0.3">
      <c r="A10116" s="25">
        <v>46128</v>
      </c>
      <c r="B10116" s="31">
        <v>0.19791666666666666</v>
      </c>
      <c r="C10116" s="46"/>
      <c r="D10116" s="29">
        <v>46128.197916666664</v>
      </c>
      <c r="E10116" s="15" t="str">
        <f>IF(AND($B$6=NB!$A$17,$B$8&gt;0),'Ersparnisberechnung Sommertarif'!$B$8*SLP!C10096,"")</f>
        <v/>
      </c>
    </row>
    <row r="10117" spans="1:5" x14ac:dyDescent="0.3">
      <c r="A10117" s="25">
        <v>46128</v>
      </c>
      <c r="B10117" s="31">
        <v>0.20833333333333334</v>
      </c>
      <c r="C10117" s="46"/>
      <c r="D10117" s="29">
        <v>46128.208333333336</v>
      </c>
      <c r="E10117" s="15" t="str">
        <f>IF(AND($B$6=NB!$A$17,$B$8&gt;0),'Ersparnisberechnung Sommertarif'!$B$8*SLP!C10097,"")</f>
        <v/>
      </c>
    </row>
    <row r="10118" spans="1:5" x14ac:dyDescent="0.3">
      <c r="A10118" s="25">
        <v>46128</v>
      </c>
      <c r="B10118" s="31">
        <v>0.21875</v>
      </c>
      <c r="C10118" s="46"/>
      <c r="D10118" s="29">
        <v>46128.21875</v>
      </c>
      <c r="E10118" s="15" t="str">
        <f>IF(AND($B$6=NB!$A$17,$B$8&gt;0),'Ersparnisberechnung Sommertarif'!$B$8*SLP!C10098,"")</f>
        <v/>
      </c>
    </row>
    <row r="10119" spans="1:5" x14ac:dyDescent="0.3">
      <c r="A10119" s="25">
        <v>46128</v>
      </c>
      <c r="B10119" s="31">
        <v>0.22916666666666666</v>
      </c>
      <c r="C10119" s="46"/>
      <c r="D10119" s="29">
        <v>46128.229166666664</v>
      </c>
      <c r="E10119" s="15" t="str">
        <f>IF(AND($B$6=NB!$A$17,$B$8&gt;0),'Ersparnisberechnung Sommertarif'!$B$8*SLP!C10099,"")</f>
        <v/>
      </c>
    </row>
    <row r="10120" spans="1:5" x14ac:dyDescent="0.3">
      <c r="A10120" s="25">
        <v>46128</v>
      </c>
      <c r="B10120" s="31">
        <v>0.23958333333333334</v>
      </c>
      <c r="C10120" s="46"/>
      <c r="D10120" s="29">
        <v>46128.239583333336</v>
      </c>
      <c r="E10120" s="15" t="str">
        <f>IF(AND($B$6=NB!$A$17,$B$8&gt;0),'Ersparnisberechnung Sommertarif'!$B$8*SLP!C10100,"")</f>
        <v/>
      </c>
    </row>
    <row r="10121" spans="1:5" x14ac:dyDescent="0.3">
      <c r="A10121" s="25">
        <v>46128</v>
      </c>
      <c r="B10121" s="31">
        <v>0.25</v>
      </c>
      <c r="C10121" s="46"/>
      <c r="D10121" s="29">
        <v>46128.25</v>
      </c>
      <c r="E10121" s="15" t="str">
        <f>IF(AND($B$6=NB!$A$17,$B$8&gt;0),'Ersparnisberechnung Sommertarif'!$B$8*SLP!C10101,"")</f>
        <v/>
      </c>
    </row>
    <row r="10122" spans="1:5" x14ac:dyDescent="0.3">
      <c r="A10122" s="25">
        <v>46128</v>
      </c>
      <c r="B10122" s="31">
        <v>0.26041666666666669</v>
      </c>
      <c r="C10122" s="46"/>
      <c r="D10122" s="29">
        <v>46128.260416666664</v>
      </c>
      <c r="E10122" s="15" t="str">
        <f>IF(AND($B$6=NB!$A$17,$B$8&gt;0),'Ersparnisberechnung Sommertarif'!$B$8*SLP!C10102,"")</f>
        <v/>
      </c>
    </row>
    <row r="10123" spans="1:5" x14ac:dyDescent="0.3">
      <c r="A10123" s="25">
        <v>46128</v>
      </c>
      <c r="B10123" s="31">
        <v>0.27083333333333331</v>
      </c>
      <c r="C10123" s="46"/>
      <c r="D10123" s="29">
        <v>46128.270833333336</v>
      </c>
      <c r="E10123" s="15" t="str">
        <f>IF(AND($B$6=NB!$A$17,$B$8&gt;0),'Ersparnisberechnung Sommertarif'!$B$8*SLP!C10103,"")</f>
        <v/>
      </c>
    </row>
    <row r="10124" spans="1:5" x14ac:dyDescent="0.3">
      <c r="A10124" s="25">
        <v>46128</v>
      </c>
      <c r="B10124" s="31">
        <v>0.28125</v>
      </c>
      <c r="C10124" s="46"/>
      <c r="D10124" s="29">
        <v>46128.28125</v>
      </c>
      <c r="E10124" s="15" t="str">
        <f>IF(AND($B$6=NB!$A$17,$B$8&gt;0),'Ersparnisberechnung Sommertarif'!$B$8*SLP!C10104,"")</f>
        <v/>
      </c>
    </row>
    <row r="10125" spans="1:5" x14ac:dyDescent="0.3">
      <c r="A10125" s="25">
        <v>46128</v>
      </c>
      <c r="B10125" s="31">
        <v>0.29166666666666669</v>
      </c>
      <c r="C10125" s="46"/>
      <c r="D10125" s="29">
        <v>46128.291666666664</v>
      </c>
      <c r="E10125" s="15" t="str">
        <f>IF(AND($B$6=NB!$A$17,$B$8&gt;0),'Ersparnisberechnung Sommertarif'!$B$8*SLP!C10105,"")</f>
        <v/>
      </c>
    </row>
    <row r="10126" spans="1:5" x14ac:dyDescent="0.3">
      <c r="A10126" s="25">
        <v>46128</v>
      </c>
      <c r="B10126" s="31">
        <v>0.30208333333333331</v>
      </c>
      <c r="C10126" s="46"/>
      <c r="D10126" s="29">
        <v>46128.302083333336</v>
      </c>
      <c r="E10126" s="15" t="str">
        <f>IF(AND($B$6=NB!$A$17,$B$8&gt;0),'Ersparnisberechnung Sommertarif'!$B$8*SLP!C10106,"")</f>
        <v/>
      </c>
    </row>
    <row r="10127" spans="1:5" x14ac:dyDescent="0.3">
      <c r="A10127" s="25">
        <v>46128</v>
      </c>
      <c r="B10127" s="31">
        <v>0.3125</v>
      </c>
      <c r="C10127" s="46"/>
      <c r="D10127" s="29">
        <v>46128.3125</v>
      </c>
      <c r="E10127" s="15" t="str">
        <f>IF(AND($B$6=NB!$A$17,$B$8&gt;0),'Ersparnisberechnung Sommertarif'!$B$8*SLP!C10107,"")</f>
        <v/>
      </c>
    </row>
    <row r="10128" spans="1:5" x14ac:dyDescent="0.3">
      <c r="A10128" s="25">
        <v>46128</v>
      </c>
      <c r="B10128" s="31">
        <v>0.32291666666666669</v>
      </c>
      <c r="C10128" s="46"/>
      <c r="D10128" s="29">
        <v>46128.322916666664</v>
      </c>
      <c r="E10128" s="15" t="str">
        <f>IF(AND($B$6=NB!$A$17,$B$8&gt;0),'Ersparnisberechnung Sommertarif'!$B$8*SLP!C10108,"")</f>
        <v/>
      </c>
    </row>
    <row r="10129" spans="1:5" x14ac:dyDescent="0.3">
      <c r="A10129" s="25">
        <v>46128</v>
      </c>
      <c r="B10129" s="31">
        <v>0.33333333333333331</v>
      </c>
      <c r="C10129" s="46"/>
      <c r="D10129" s="29">
        <v>46128.333333333336</v>
      </c>
      <c r="E10129" s="15" t="str">
        <f>IF(AND($B$6=NB!$A$17,$B$8&gt;0),'Ersparnisberechnung Sommertarif'!$B$8*SLP!C10109,"")</f>
        <v/>
      </c>
    </row>
    <row r="10130" spans="1:5" x14ac:dyDescent="0.3">
      <c r="A10130" s="25">
        <v>46128</v>
      </c>
      <c r="B10130" s="31">
        <v>0.34375</v>
      </c>
      <c r="C10130" s="46"/>
      <c r="D10130" s="29">
        <v>46128.34375</v>
      </c>
      <c r="E10130" s="15" t="str">
        <f>IF(AND($B$6=NB!$A$17,$B$8&gt;0),'Ersparnisberechnung Sommertarif'!$B$8*SLP!C10110,"")</f>
        <v/>
      </c>
    </row>
    <row r="10131" spans="1:5" x14ac:dyDescent="0.3">
      <c r="A10131" s="25">
        <v>46128</v>
      </c>
      <c r="B10131" s="31">
        <v>0.35416666666666669</v>
      </c>
      <c r="C10131" s="46"/>
      <c r="D10131" s="29">
        <v>46128.354166666664</v>
      </c>
      <c r="E10131" s="15" t="str">
        <f>IF(AND($B$6=NB!$A$17,$B$8&gt;0),'Ersparnisberechnung Sommertarif'!$B$8*SLP!C10111,"")</f>
        <v/>
      </c>
    </row>
    <row r="10132" spans="1:5" x14ac:dyDescent="0.3">
      <c r="A10132" s="25">
        <v>46128</v>
      </c>
      <c r="B10132" s="31">
        <v>0.36458333333333331</v>
      </c>
      <c r="C10132" s="46"/>
      <c r="D10132" s="29">
        <v>46128.364583333336</v>
      </c>
      <c r="E10132" s="15" t="str">
        <f>IF(AND($B$6=NB!$A$17,$B$8&gt;0),'Ersparnisberechnung Sommertarif'!$B$8*SLP!C10112,"")</f>
        <v/>
      </c>
    </row>
    <row r="10133" spans="1:5" x14ac:dyDescent="0.3">
      <c r="A10133" s="25">
        <v>46128</v>
      </c>
      <c r="B10133" s="31">
        <v>0.375</v>
      </c>
      <c r="C10133" s="46"/>
      <c r="D10133" s="29">
        <v>46128.375</v>
      </c>
      <c r="E10133" s="15" t="str">
        <f>IF(AND($B$6=NB!$A$17,$B$8&gt;0),'Ersparnisberechnung Sommertarif'!$B$8*SLP!C10113,"")</f>
        <v/>
      </c>
    </row>
    <row r="10134" spans="1:5" x14ac:dyDescent="0.3">
      <c r="A10134" s="25">
        <v>46128</v>
      </c>
      <c r="B10134" s="31">
        <v>0.38541666666666669</v>
      </c>
      <c r="C10134" s="46"/>
      <c r="D10134" s="29">
        <v>46128.385416666664</v>
      </c>
      <c r="E10134" s="15" t="str">
        <f>IF(AND($B$6=NB!$A$17,$B$8&gt;0),'Ersparnisberechnung Sommertarif'!$B$8*SLP!C10114,"")</f>
        <v/>
      </c>
    </row>
    <row r="10135" spans="1:5" x14ac:dyDescent="0.3">
      <c r="A10135" s="25">
        <v>46128</v>
      </c>
      <c r="B10135" s="31">
        <v>0.39583333333333331</v>
      </c>
      <c r="C10135" s="46"/>
      <c r="D10135" s="29">
        <v>46128.395833333336</v>
      </c>
      <c r="E10135" s="15" t="str">
        <f>IF(AND($B$6=NB!$A$17,$B$8&gt;0),'Ersparnisberechnung Sommertarif'!$B$8*SLP!C10115,"")</f>
        <v/>
      </c>
    </row>
    <row r="10136" spans="1:5" x14ac:dyDescent="0.3">
      <c r="A10136" s="25">
        <v>46128</v>
      </c>
      <c r="B10136" s="31">
        <v>0.40625</v>
      </c>
      <c r="C10136" s="46"/>
      <c r="D10136" s="29">
        <v>46128.40625</v>
      </c>
      <c r="E10136" s="15" t="str">
        <f>IF(AND($B$6=NB!$A$17,$B$8&gt;0),'Ersparnisberechnung Sommertarif'!$B$8*SLP!C10116,"")</f>
        <v/>
      </c>
    </row>
    <row r="10137" spans="1:5" x14ac:dyDescent="0.3">
      <c r="A10137" s="25">
        <v>46128</v>
      </c>
      <c r="B10137" s="31">
        <v>0.41666666666666669</v>
      </c>
      <c r="C10137" s="46"/>
      <c r="D10137" s="29">
        <v>46128.416666666664</v>
      </c>
      <c r="E10137" s="15" t="str">
        <f>IF(AND($B$6=NB!$A$17,$B$8&gt;0),'Ersparnisberechnung Sommertarif'!$B$8*SLP!C10117,"")</f>
        <v/>
      </c>
    </row>
    <row r="10138" spans="1:5" x14ac:dyDescent="0.3">
      <c r="A10138" s="25">
        <v>46128</v>
      </c>
      <c r="B10138" s="31">
        <v>0.42708333333333331</v>
      </c>
      <c r="C10138" s="46"/>
      <c r="D10138" s="29">
        <v>46128.427083333336</v>
      </c>
      <c r="E10138" s="15" t="str">
        <f>IF(AND($B$6=NB!$A$17,$B$8&gt;0),'Ersparnisberechnung Sommertarif'!$B$8*SLP!C10118,"")</f>
        <v/>
      </c>
    </row>
    <row r="10139" spans="1:5" x14ac:dyDescent="0.3">
      <c r="A10139" s="25">
        <v>46128</v>
      </c>
      <c r="B10139" s="31">
        <v>0.4375</v>
      </c>
      <c r="C10139" s="46"/>
      <c r="D10139" s="29">
        <v>46128.4375</v>
      </c>
      <c r="E10139" s="15" t="str">
        <f>IF(AND($B$6=NB!$A$17,$B$8&gt;0),'Ersparnisberechnung Sommertarif'!$B$8*SLP!C10119,"")</f>
        <v/>
      </c>
    </row>
    <row r="10140" spans="1:5" x14ac:dyDescent="0.3">
      <c r="A10140" s="25">
        <v>46128</v>
      </c>
      <c r="B10140" s="31">
        <v>0.44791666666666669</v>
      </c>
      <c r="C10140" s="46"/>
      <c r="D10140" s="29">
        <v>46128.447916666664</v>
      </c>
      <c r="E10140" s="15" t="str">
        <f>IF(AND($B$6=NB!$A$17,$B$8&gt;0),'Ersparnisberechnung Sommertarif'!$B$8*SLP!C10120,"")</f>
        <v/>
      </c>
    </row>
    <row r="10141" spans="1:5" x14ac:dyDescent="0.3">
      <c r="A10141" s="25">
        <v>46128</v>
      </c>
      <c r="B10141" s="31">
        <v>0.45833333333333331</v>
      </c>
      <c r="C10141" s="46"/>
      <c r="D10141" s="29">
        <v>46128.458333333336</v>
      </c>
      <c r="E10141" s="15" t="str">
        <f>IF(AND($B$6=NB!$A$17,$B$8&gt;0),'Ersparnisberechnung Sommertarif'!$B$8*SLP!C10121,"")</f>
        <v/>
      </c>
    </row>
    <row r="10142" spans="1:5" x14ac:dyDescent="0.3">
      <c r="A10142" s="25">
        <v>46128</v>
      </c>
      <c r="B10142" s="31">
        <v>0.46875</v>
      </c>
      <c r="C10142" s="46"/>
      <c r="D10142" s="29">
        <v>46128.46875</v>
      </c>
      <c r="E10142" s="15" t="str">
        <f>IF(AND($B$6=NB!$A$17,$B$8&gt;0),'Ersparnisberechnung Sommertarif'!$B$8*SLP!C10122,"")</f>
        <v/>
      </c>
    </row>
    <row r="10143" spans="1:5" x14ac:dyDescent="0.3">
      <c r="A10143" s="25">
        <v>46128</v>
      </c>
      <c r="B10143" s="31">
        <v>0.47916666666666669</v>
      </c>
      <c r="C10143" s="46"/>
      <c r="D10143" s="29">
        <v>46128.479166666664</v>
      </c>
      <c r="E10143" s="15" t="str">
        <f>IF(AND($B$6=NB!$A$17,$B$8&gt;0),'Ersparnisberechnung Sommertarif'!$B$8*SLP!C10123,"")</f>
        <v/>
      </c>
    </row>
    <row r="10144" spans="1:5" x14ac:dyDescent="0.3">
      <c r="A10144" s="25">
        <v>46128</v>
      </c>
      <c r="B10144" s="31">
        <v>0.48958333333333331</v>
      </c>
      <c r="C10144" s="46"/>
      <c r="D10144" s="29">
        <v>46128.489583333336</v>
      </c>
      <c r="E10144" s="15" t="str">
        <f>IF(AND($B$6=NB!$A$17,$B$8&gt;0),'Ersparnisberechnung Sommertarif'!$B$8*SLP!C10124,"")</f>
        <v/>
      </c>
    </row>
    <row r="10145" spans="1:5" x14ac:dyDescent="0.3">
      <c r="A10145" s="25">
        <v>46128</v>
      </c>
      <c r="B10145" s="31">
        <v>0.5</v>
      </c>
      <c r="C10145" s="46"/>
      <c r="D10145" s="29">
        <v>46128.5</v>
      </c>
      <c r="E10145" s="15" t="str">
        <f>IF(AND($B$6=NB!$A$17,$B$8&gt;0),'Ersparnisberechnung Sommertarif'!$B$8*SLP!C10125,"")</f>
        <v/>
      </c>
    </row>
    <row r="10146" spans="1:5" x14ac:dyDescent="0.3">
      <c r="A10146" s="25">
        <v>46128</v>
      </c>
      <c r="B10146" s="31">
        <v>0.51041666666666663</v>
      </c>
      <c r="C10146" s="46"/>
      <c r="D10146" s="29">
        <v>46128.510416666664</v>
      </c>
      <c r="E10146" s="15" t="str">
        <f>IF(AND($B$6=NB!$A$17,$B$8&gt;0),'Ersparnisberechnung Sommertarif'!$B$8*SLP!C10126,"")</f>
        <v/>
      </c>
    </row>
    <row r="10147" spans="1:5" x14ac:dyDescent="0.3">
      <c r="A10147" s="25">
        <v>46128</v>
      </c>
      <c r="B10147" s="31">
        <v>0.52083333333333337</v>
      </c>
      <c r="C10147" s="46"/>
      <c r="D10147" s="29">
        <v>46128.520833333336</v>
      </c>
      <c r="E10147" s="15" t="str">
        <f>IF(AND($B$6=NB!$A$17,$B$8&gt;0),'Ersparnisberechnung Sommertarif'!$B$8*SLP!C10127,"")</f>
        <v/>
      </c>
    </row>
    <row r="10148" spans="1:5" x14ac:dyDescent="0.3">
      <c r="A10148" s="25">
        <v>46128</v>
      </c>
      <c r="B10148" s="31">
        <v>0.53125</v>
      </c>
      <c r="C10148" s="46"/>
      <c r="D10148" s="29">
        <v>46128.53125</v>
      </c>
      <c r="E10148" s="15" t="str">
        <f>IF(AND($B$6=NB!$A$17,$B$8&gt;0),'Ersparnisberechnung Sommertarif'!$B$8*SLP!C10128,"")</f>
        <v/>
      </c>
    </row>
    <row r="10149" spans="1:5" x14ac:dyDescent="0.3">
      <c r="A10149" s="25">
        <v>46128</v>
      </c>
      <c r="B10149" s="31">
        <v>0.54166666666666663</v>
      </c>
      <c r="C10149" s="46"/>
      <c r="D10149" s="29">
        <v>46128.541666666664</v>
      </c>
      <c r="E10149" s="15" t="str">
        <f>IF(AND($B$6=NB!$A$17,$B$8&gt;0),'Ersparnisberechnung Sommertarif'!$B$8*SLP!C10129,"")</f>
        <v/>
      </c>
    </row>
    <row r="10150" spans="1:5" x14ac:dyDescent="0.3">
      <c r="A10150" s="25">
        <v>46128</v>
      </c>
      <c r="B10150" s="31">
        <v>0.55208333333333337</v>
      </c>
      <c r="C10150" s="46"/>
      <c r="D10150" s="29">
        <v>46128.552083333336</v>
      </c>
      <c r="E10150" s="15" t="str">
        <f>IF(AND($B$6=NB!$A$17,$B$8&gt;0),'Ersparnisberechnung Sommertarif'!$B$8*SLP!C10130,"")</f>
        <v/>
      </c>
    </row>
    <row r="10151" spans="1:5" x14ac:dyDescent="0.3">
      <c r="A10151" s="25">
        <v>46128</v>
      </c>
      <c r="B10151" s="31">
        <v>0.5625</v>
      </c>
      <c r="C10151" s="46"/>
      <c r="D10151" s="29">
        <v>46128.5625</v>
      </c>
      <c r="E10151" s="15" t="str">
        <f>IF(AND($B$6=NB!$A$17,$B$8&gt;0),'Ersparnisberechnung Sommertarif'!$B$8*SLP!C10131,"")</f>
        <v/>
      </c>
    </row>
    <row r="10152" spans="1:5" x14ac:dyDescent="0.3">
      <c r="A10152" s="25">
        <v>46128</v>
      </c>
      <c r="B10152" s="31">
        <v>0.57291666666666663</v>
      </c>
      <c r="C10152" s="46"/>
      <c r="D10152" s="29">
        <v>46128.572916666664</v>
      </c>
      <c r="E10152" s="15" t="str">
        <f>IF(AND($B$6=NB!$A$17,$B$8&gt;0),'Ersparnisberechnung Sommertarif'!$B$8*SLP!C10132,"")</f>
        <v/>
      </c>
    </row>
    <row r="10153" spans="1:5" x14ac:dyDescent="0.3">
      <c r="A10153" s="25">
        <v>46128</v>
      </c>
      <c r="B10153" s="31">
        <v>0.58333333333333337</v>
      </c>
      <c r="C10153" s="46"/>
      <c r="D10153" s="29">
        <v>46128.583333333336</v>
      </c>
      <c r="E10153" s="15" t="str">
        <f>IF(AND($B$6=NB!$A$17,$B$8&gt;0),'Ersparnisberechnung Sommertarif'!$B$8*SLP!C10133,"")</f>
        <v/>
      </c>
    </row>
    <row r="10154" spans="1:5" x14ac:dyDescent="0.3">
      <c r="A10154" s="25">
        <v>46128</v>
      </c>
      <c r="B10154" s="31">
        <v>0.59375</v>
      </c>
      <c r="C10154" s="46"/>
      <c r="D10154" s="29">
        <v>46128.59375</v>
      </c>
      <c r="E10154" s="15" t="str">
        <f>IF(AND($B$6=NB!$A$17,$B$8&gt;0),'Ersparnisberechnung Sommertarif'!$B$8*SLP!C10134,"")</f>
        <v/>
      </c>
    </row>
    <row r="10155" spans="1:5" x14ac:dyDescent="0.3">
      <c r="A10155" s="25">
        <v>46128</v>
      </c>
      <c r="B10155" s="31">
        <v>0.60416666666666663</v>
      </c>
      <c r="C10155" s="46"/>
      <c r="D10155" s="29">
        <v>46128.604166666664</v>
      </c>
      <c r="E10155" s="15" t="str">
        <f>IF(AND($B$6=NB!$A$17,$B$8&gt;0),'Ersparnisberechnung Sommertarif'!$B$8*SLP!C10135,"")</f>
        <v/>
      </c>
    </row>
    <row r="10156" spans="1:5" x14ac:dyDescent="0.3">
      <c r="A10156" s="25">
        <v>46128</v>
      </c>
      <c r="B10156" s="31">
        <v>0.61458333333333337</v>
      </c>
      <c r="C10156" s="46"/>
      <c r="D10156" s="29">
        <v>46128.614583333336</v>
      </c>
      <c r="E10156" s="15" t="str">
        <f>IF(AND($B$6=NB!$A$17,$B$8&gt;0),'Ersparnisberechnung Sommertarif'!$B$8*SLP!C10136,"")</f>
        <v/>
      </c>
    </row>
    <row r="10157" spans="1:5" x14ac:dyDescent="0.3">
      <c r="A10157" s="25">
        <v>46128</v>
      </c>
      <c r="B10157" s="31">
        <v>0.625</v>
      </c>
      <c r="C10157" s="46"/>
      <c r="D10157" s="29">
        <v>46128.625</v>
      </c>
      <c r="E10157" s="15" t="str">
        <f>IF(AND($B$6=NB!$A$17,$B$8&gt;0),'Ersparnisberechnung Sommertarif'!$B$8*SLP!C10137,"")</f>
        <v/>
      </c>
    </row>
    <row r="10158" spans="1:5" x14ac:dyDescent="0.3">
      <c r="A10158" s="25">
        <v>46128</v>
      </c>
      <c r="B10158" s="31">
        <v>0.63541666666666663</v>
      </c>
      <c r="C10158" s="46"/>
      <c r="D10158" s="29">
        <v>46128.635416666664</v>
      </c>
      <c r="E10158" s="15" t="str">
        <f>IF(AND($B$6=NB!$A$17,$B$8&gt;0),'Ersparnisberechnung Sommertarif'!$B$8*SLP!C10138,"")</f>
        <v/>
      </c>
    </row>
    <row r="10159" spans="1:5" x14ac:dyDescent="0.3">
      <c r="A10159" s="25">
        <v>46128</v>
      </c>
      <c r="B10159" s="31">
        <v>0.64583333333333337</v>
      </c>
      <c r="C10159" s="46"/>
      <c r="D10159" s="29">
        <v>46128.645833333336</v>
      </c>
      <c r="E10159" s="15" t="str">
        <f>IF(AND($B$6=NB!$A$17,$B$8&gt;0),'Ersparnisberechnung Sommertarif'!$B$8*SLP!C10139,"")</f>
        <v/>
      </c>
    </row>
    <row r="10160" spans="1:5" x14ac:dyDescent="0.3">
      <c r="A10160" s="25">
        <v>46128</v>
      </c>
      <c r="B10160" s="31">
        <v>0.65625</v>
      </c>
      <c r="C10160" s="46"/>
      <c r="D10160" s="29">
        <v>46128.65625</v>
      </c>
      <c r="E10160" s="15" t="str">
        <f>IF(AND($B$6=NB!$A$17,$B$8&gt;0),'Ersparnisberechnung Sommertarif'!$B$8*SLP!C10140,"")</f>
        <v/>
      </c>
    </row>
    <row r="10161" spans="1:5" x14ac:dyDescent="0.3">
      <c r="A10161" s="25">
        <v>46128</v>
      </c>
      <c r="B10161" s="31">
        <v>0.66666666666666663</v>
      </c>
      <c r="C10161" s="46"/>
      <c r="D10161" s="29">
        <v>46128.666666666664</v>
      </c>
      <c r="E10161" s="15" t="str">
        <f>IF(AND($B$6=NB!$A$17,$B$8&gt;0),'Ersparnisberechnung Sommertarif'!$B$8*SLP!C10141,"")</f>
        <v/>
      </c>
    </row>
    <row r="10162" spans="1:5" x14ac:dyDescent="0.3">
      <c r="A10162" s="25">
        <v>46128</v>
      </c>
      <c r="B10162" s="31">
        <v>0.67708333333333337</v>
      </c>
      <c r="C10162" s="46"/>
      <c r="D10162" s="29">
        <v>46128.677083333336</v>
      </c>
      <c r="E10162" s="15" t="str">
        <f>IF(AND($B$6=NB!$A$17,$B$8&gt;0),'Ersparnisberechnung Sommertarif'!$B$8*SLP!C10142,"")</f>
        <v/>
      </c>
    </row>
    <row r="10163" spans="1:5" x14ac:dyDescent="0.3">
      <c r="A10163" s="25">
        <v>46128</v>
      </c>
      <c r="B10163" s="31">
        <v>0.6875</v>
      </c>
      <c r="C10163" s="46"/>
      <c r="D10163" s="29">
        <v>46128.6875</v>
      </c>
      <c r="E10163" s="15" t="str">
        <f>IF(AND($B$6=NB!$A$17,$B$8&gt;0),'Ersparnisberechnung Sommertarif'!$B$8*SLP!C10143,"")</f>
        <v/>
      </c>
    </row>
    <row r="10164" spans="1:5" x14ac:dyDescent="0.3">
      <c r="A10164" s="25">
        <v>46128</v>
      </c>
      <c r="B10164" s="31">
        <v>0.69791666666666663</v>
      </c>
      <c r="C10164" s="46"/>
      <c r="D10164" s="29">
        <v>46128.697916666664</v>
      </c>
      <c r="E10164" s="15" t="str">
        <f>IF(AND($B$6=NB!$A$17,$B$8&gt;0),'Ersparnisberechnung Sommertarif'!$B$8*SLP!C10144,"")</f>
        <v/>
      </c>
    </row>
    <row r="10165" spans="1:5" x14ac:dyDescent="0.3">
      <c r="A10165" s="25">
        <v>46128</v>
      </c>
      <c r="B10165" s="31">
        <v>0.70833333333333337</v>
      </c>
      <c r="C10165" s="46"/>
      <c r="D10165" s="29">
        <v>46128.708333333336</v>
      </c>
      <c r="E10165" s="15" t="str">
        <f>IF(AND($B$6=NB!$A$17,$B$8&gt;0),'Ersparnisberechnung Sommertarif'!$B$8*SLP!C10145,"")</f>
        <v/>
      </c>
    </row>
    <row r="10166" spans="1:5" x14ac:dyDescent="0.3">
      <c r="A10166" s="25">
        <v>46128</v>
      </c>
      <c r="B10166" s="31">
        <v>0.71875</v>
      </c>
      <c r="C10166" s="46"/>
      <c r="D10166" s="29">
        <v>46128.71875</v>
      </c>
      <c r="E10166" s="15" t="str">
        <f>IF(AND($B$6=NB!$A$17,$B$8&gt;0),'Ersparnisberechnung Sommertarif'!$B$8*SLP!C10146,"")</f>
        <v/>
      </c>
    </row>
    <row r="10167" spans="1:5" x14ac:dyDescent="0.3">
      <c r="A10167" s="25">
        <v>46128</v>
      </c>
      <c r="B10167" s="31">
        <v>0.72916666666666663</v>
      </c>
      <c r="C10167" s="46"/>
      <c r="D10167" s="29">
        <v>46128.729166666664</v>
      </c>
      <c r="E10167" s="15" t="str">
        <f>IF(AND($B$6=NB!$A$17,$B$8&gt;0),'Ersparnisberechnung Sommertarif'!$B$8*SLP!C10147,"")</f>
        <v/>
      </c>
    </row>
    <row r="10168" spans="1:5" x14ac:dyDescent="0.3">
      <c r="A10168" s="25">
        <v>46128</v>
      </c>
      <c r="B10168" s="31">
        <v>0.73958333333333337</v>
      </c>
      <c r="C10168" s="46"/>
      <c r="D10168" s="29">
        <v>46128.739583333336</v>
      </c>
      <c r="E10168" s="15" t="str">
        <f>IF(AND($B$6=NB!$A$17,$B$8&gt;0),'Ersparnisberechnung Sommertarif'!$B$8*SLP!C10148,"")</f>
        <v/>
      </c>
    </row>
    <row r="10169" spans="1:5" x14ac:dyDescent="0.3">
      <c r="A10169" s="25">
        <v>46128</v>
      </c>
      <c r="B10169" s="31">
        <v>0.75</v>
      </c>
      <c r="C10169" s="46"/>
      <c r="D10169" s="29">
        <v>46128.75</v>
      </c>
      <c r="E10169" s="15" t="str">
        <f>IF(AND($B$6=NB!$A$17,$B$8&gt;0),'Ersparnisberechnung Sommertarif'!$B$8*SLP!C10149,"")</f>
        <v/>
      </c>
    </row>
    <row r="10170" spans="1:5" x14ac:dyDescent="0.3">
      <c r="A10170" s="25">
        <v>46128</v>
      </c>
      <c r="B10170" s="31">
        <v>0.76041666666666663</v>
      </c>
      <c r="C10170" s="46"/>
      <c r="D10170" s="29">
        <v>46128.760416666664</v>
      </c>
      <c r="E10170" s="15" t="str">
        <f>IF(AND($B$6=NB!$A$17,$B$8&gt;0),'Ersparnisberechnung Sommertarif'!$B$8*SLP!C10150,"")</f>
        <v/>
      </c>
    </row>
    <row r="10171" spans="1:5" x14ac:dyDescent="0.3">
      <c r="A10171" s="25">
        <v>46128</v>
      </c>
      <c r="B10171" s="31">
        <v>0.77083333333333337</v>
      </c>
      <c r="C10171" s="46"/>
      <c r="D10171" s="29">
        <v>46128.770833333336</v>
      </c>
      <c r="E10171" s="15" t="str">
        <f>IF(AND($B$6=NB!$A$17,$B$8&gt;0),'Ersparnisberechnung Sommertarif'!$B$8*SLP!C10151,"")</f>
        <v/>
      </c>
    </row>
    <row r="10172" spans="1:5" x14ac:dyDescent="0.3">
      <c r="A10172" s="25">
        <v>46128</v>
      </c>
      <c r="B10172" s="31">
        <v>0.78125</v>
      </c>
      <c r="C10172" s="46"/>
      <c r="D10172" s="29">
        <v>46128.78125</v>
      </c>
      <c r="E10172" s="15" t="str">
        <f>IF(AND($B$6=NB!$A$17,$B$8&gt;0),'Ersparnisberechnung Sommertarif'!$B$8*SLP!C10152,"")</f>
        <v/>
      </c>
    </row>
    <row r="10173" spans="1:5" x14ac:dyDescent="0.3">
      <c r="A10173" s="25">
        <v>46128</v>
      </c>
      <c r="B10173" s="31">
        <v>0.79166666666666663</v>
      </c>
      <c r="C10173" s="46"/>
      <c r="D10173" s="29">
        <v>46128.791666666664</v>
      </c>
      <c r="E10173" s="15" t="str">
        <f>IF(AND($B$6=NB!$A$17,$B$8&gt;0),'Ersparnisberechnung Sommertarif'!$B$8*SLP!C10153,"")</f>
        <v/>
      </c>
    </row>
    <row r="10174" spans="1:5" x14ac:dyDescent="0.3">
      <c r="A10174" s="25">
        <v>46128</v>
      </c>
      <c r="B10174" s="31">
        <v>0.80208333333333337</v>
      </c>
      <c r="C10174" s="46"/>
      <c r="D10174" s="29">
        <v>46128.802083333336</v>
      </c>
      <c r="E10174" s="15" t="str">
        <f>IF(AND($B$6=NB!$A$17,$B$8&gt;0),'Ersparnisberechnung Sommertarif'!$B$8*SLP!C10154,"")</f>
        <v/>
      </c>
    </row>
    <row r="10175" spans="1:5" x14ac:dyDescent="0.3">
      <c r="A10175" s="25">
        <v>46128</v>
      </c>
      <c r="B10175" s="31">
        <v>0.8125</v>
      </c>
      <c r="C10175" s="46"/>
      <c r="D10175" s="29">
        <v>46128.8125</v>
      </c>
      <c r="E10175" s="15" t="str">
        <f>IF(AND($B$6=NB!$A$17,$B$8&gt;0),'Ersparnisberechnung Sommertarif'!$B$8*SLP!C10155,"")</f>
        <v/>
      </c>
    </row>
    <row r="10176" spans="1:5" x14ac:dyDescent="0.3">
      <c r="A10176" s="25">
        <v>46128</v>
      </c>
      <c r="B10176" s="31">
        <v>0.82291666666666663</v>
      </c>
      <c r="C10176" s="46"/>
      <c r="D10176" s="29">
        <v>46128.822916666664</v>
      </c>
      <c r="E10176" s="15" t="str">
        <f>IF(AND($B$6=NB!$A$17,$B$8&gt;0),'Ersparnisberechnung Sommertarif'!$B$8*SLP!C10156,"")</f>
        <v/>
      </c>
    </row>
    <row r="10177" spans="1:5" x14ac:dyDescent="0.3">
      <c r="A10177" s="25">
        <v>46128</v>
      </c>
      <c r="B10177" s="31">
        <v>0.83333333333333337</v>
      </c>
      <c r="C10177" s="46"/>
      <c r="D10177" s="29">
        <v>46128.833333333336</v>
      </c>
      <c r="E10177" s="15" t="str">
        <f>IF(AND($B$6=NB!$A$17,$B$8&gt;0),'Ersparnisberechnung Sommertarif'!$B$8*SLP!C10157,"")</f>
        <v/>
      </c>
    </row>
    <row r="10178" spans="1:5" x14ac:dyDescent="0.3">
      <c r="A10178" s="25">
        <v>46128</v>
      </c>
      <c r="B10178" s="31">
        <v>0.84375</v>
      </c>
      <c r="C10178" s="46"/>
      <c r="D10178" s="29">
        <v>46128.84375</v>
      </c>
      <c r="E10178" s="15" t="str">
        <f>IF(AND($B$6=NB!$A$17,$B$8&gt;0),'Ersparnisberechnung Sommertarif'!$B$8*SLP!C10158,"")</f>
        <v/>
      </c>
    </row>
    <row r="10179" spans="1:5" x14ac:dyDescent="0.3">
      <c r="A10179" s="25">
        <v>46128</v>
      </c>
      <c r="B10179" s="31">
        <v>0.85416666666666663</v>
      </c>
      <c r="C10179" s="46"/>
      <c r="D10179" s="29">
        <v>46128.854166666664</v>
      </c>
      <c r="E10179" s="15" t="str">
        <f>IF(AND($B$6=NB!$A$17,$B$8&gt;0),'Ersparnisberechnung Sommertarif'!$B$8*SLP!C10159,"")</f>
        <v/>
      </c>
    </row>
    <row r="10180" spans="1:5" x14ac:dyDescent="0.3">
      <c r="A10180" s="25">
        <v>46128</v>
      </c>
      <c r="B10180" s="31">
        <v>0.86458333333333337</v>
      </c>
      <c r="C10180" s="46"/>
      <c r="D10180" s="29">
        <v>46128.864583333336</v>
      </c>
      <c r="E10180" s="15" t="str">
        <f>IF(AND($B$6=NB!$A$17,$B$8&gt;0),'Ersparnisberechnung Sommertarif'!$B$8*SLP!C10160,"")</f>
        <v/>
      </c>
    </row>
    <row r="10181" spans="1:5" x14ac:dyDescent="0.3">
      <c r="A10181" s="25">
        <v>46128</v>
      </c>
      <c r="B10181" s="31">
        <v>0.875</v>
      </c>
      <c r="C10181" s="46"/>
      <c r="D10181" s="29">
        <v>46128.875</v>
      </c>
      <c r="E10181" s="15" t="str">
        <f>IF(AND($B$6=NB!$A$17,$B$8&gt;0),'Ersparnisberechnung Sommertarif'!$B$8*SLP!C10161,"")</f>
        <v/>
      </c>
    </row>
    <row r="10182" spans="1:5" x14ac:dyDescent="0.3">
      <c r="A10182" s="25">
        <v>46128</v>
      </c>
      <c r="B10182" s="31">
        <v>0.88541666666666663</v>
      </c>
      <c r="C10182" s="46"/>
      <c r="D10182" s="29">
        <v>46128.885416666664</v>
      </c>
      <c r="E10182" s="15" t="str">
        <f>IF(AND($B$6=NB!$A$17,$B$8&gt;0),'Ersparnisberechnung Sommertarif'!$B$8*SLP!C10162,"")</f>
        <v/>
      </c>
    </row>
    <row r="10183" spans="1:5" x14ac:dyDescent="0.3">
      <c r="A10183" s="25">
        <v>46128</v>
      </c>
      <c r="B10183" s="31">
        <v>0.89583333333333337</v>
      </c>
      <c r="C10183" s="46"/>
      <c r="D10183" s="29">
        <v>46128.895833333336</v>
      </c>
      <c r="E10183" s="15" t="str">
        <f>IF(AND($B$6=NB!$A$17,$B$8&gt;0),'Ersparnisberechnung Sommertarif'!$B$8*SLP!C10163,"")</f>
        <v/>
      </c>
    </row>
    <row r="10184" spans="1:5" x14ac:dyDescent="0.3">
      <c r="A10184" s="25">
        <v>46128</v>
      </c>
      <c r="B10184" s="31">
        <v>0.90625</v>
      </c>
      <c r="C10184" s="46"/>
      <c r="D10184" s="29">
        <v>46128.90625</v>
      </c>
      <c r="E10184" s="15" t="str">
        <f>IF(AND($B$6=NB!$A$17,$B$8&gt;0),'Ersparnisberechnung Sommertarif'!$B$8*SLP!C10164,"")</f>
        <v/>
      </c>
    </row>
    <row r="10185" spans="1:5" x14ac:dyDescent="0.3">
      <c r="A10185" s="25">
        <v>46128</v>
      </c>
      <c r="B10185" s="31">
        <v>0.91666666666666663</v>
      </c>
      <c r="C10185" s="46"/>
      <c r="D10185" s="29">
        <v>46128.916666666664</v>
      </c>
      <c r="E10185" s="15" t="str">
        <f>IF(AND($B$6=NB!$A$17,$B$8&gt;0),'Ersparnisberechnung Sommertarif'!$B$8*SLP!C10165,"")</f>
        <v/>
      </c>
    </row>
    <row r="10186" spans="1:5" x14ac:dyDescent="0.3">
      <c r="A10186" s="25">
        <v>46128</v>
      </c>
      <c r="B10186" s="31">
        <v>0.92708333333333337</v>
      </c>
      <c r="C10186" s="46"/>
      <c r="D10186" s="29">
        <v>46128.927083333336</v>
      </c>
      <c r="E10186" s="15" t="str">
        <f>IF(AND($B$6=NB!$A$17,$B$8&gt;0),'Ersparnisberechnung Sommertarif'!$B$8*SLP!C10166,"")</f>
        <v/>
      </c>
    </row>
    <row r="10187" spans="1:5" x14ac:dyDescent="0.3">
      <c r="A10187" s="25">
        <v>46128</v>
      </c>
      <c r="B10187" s="31">
        <v>0.9375</v>
      </c>
      <c r="C10187" s="46"/>
      <c r="D10187" s="29">
        <v>46128.9375</v>
      </c>
      <c r="E10187" s="15" t="str">
        <f>IF(AND($B$6=NB!$A$17,$B$8&gt;0),'Ersparnisberechnung Sommertarif'!$B$8*SLP!C10167,"")</f>
        <v/>
      </c>
    </row>
    <row r="10188" spans="1:5" x14ac:dyDescent="0.3">
      <c r="A10188" s="25">
        <v>46128</v>
      </c>
      <c r="B10188" s="31">
        <v>0.94791666666666663</v>
      </c>
      <c r="C10188" s="46"/>
      <c r="D10188" s="29">
        <v>46128.947916666664</v>
      </c>
      <c r="E10188" s="15" t="str">
        <f>IF(AND($B$6=NB!$A$17,$B$8&gt;0),'Ersparnisberechnung Sommertarif'!$B$8*SLP!C10168,"")</f>
        <v/>
      </c>
    </row>
    <row r="10189" spans="1:5" x14ac:dyDescent="0.3">
      <c r="A10189" s="25">
        <v>46128</v>
      </c>
      <c r="B10189" s="31">
        <v>0.95833333333333337</v>
      </c>
      <c r="C10189" s="46"/>
      <c r="D10189" s="29">
        <v>46128.958333333336</v>
      </c>
      <c r="E10189" s="15" t="str">
        <f>IF(AND($B$6=NB!$A$17,$B$8&gt;0),'Ersparnisberechnung Sommertarif'!$B$8*SLP!C10169,"")</f>
        <v/>
      </c>
    </row>
    <row r="10190" spans="1:5" x14ac:dyDescent="0.3">
      <c r="A10190" s="25">
        <v>46128</v>
      </c>
      <c r="B10190" s="31">
        <v>0.96875</v>
      </c>
      <c r="C10190" s="46"/>
      <c r="D10190" s="29">
        <v>46128.96875</v>
      </c>
      <c r="E10190" s="15" t="str">
        <f>IF(AND($B$6=NB!$A$17,$B$8&gt;0),'Ersparnisberechnung Sommertarif'!$B$8*SLP!C10170,"")</f>
        <v/>
      </c>
    </row>
    <row r="10191" spans="1:5" x14ac:dyDescent="0.3">
      <c r="A10191" s="25">
        <v>46128</v>
      </c>
      <c r="B10191" s="31">
        <v>0.97916666666666663</v>
      </c>
      <c r="C10191" s="46"/>
      <c r="D10191" s="29">
        <v>46128.979166666664</v>
      </c>
      <c r="E10191" s="15" t="str">
        <f>IF(AND($B$6=NB!$A$17,$B$8&gt;0),'Ersparnisberechnung Sommertarif'!$B$8*SLP!C10171,"")</f>
        <v/>
      </c>
    </row>
    <row r="10192" spans="1:5" x14ac:dyDescent="0.3">
      <c r="A10192" s="25">
        <v>46128</v>
      </c>
      <c r="B10192" s="31">
        <v>0.98958333333333337</v>
      </c>
      <c r="C10192" s="46"/>
      <c r="D10192" s="29">
        <v>46128.989583333336</v>
      </c>
      <c r="E10192" s="15" t="str">
        <f>IF(AND($B$6=NB!$A$17,$B$8&gt;0),'Ersparnisberechnung Sommertarif'!$B$8*SLP!C10172,"")</f>
        <v/>
      </c>
    </row>
    <row r="10193" spans="1:5" x14ac:dyDescent="0.3">
      <c r="A10193" s="25">
        <v>46129</v>
      </c>
      <c r="B10193" s="31">
        <v>0</v>
      </c>
      <c r="C10193" s="46"/>
      <c r="D10193" s="29">
        <v>46129</v>
      </c>
      <c r="E10193" s="15" t="str">
        <f>IF(AND($B$6=NB!$A$17,$B$8&gt;0),'Ersparnisberechnung Sommertarif'!$B$8*SLP!C10173,"")</f>
        <v/>
      </c>
    </row>
    <row r="10194" spans="1:5" x14ac:dyDescent="0.3">
      <c r="A10194" s="25">
        <v>46129</v>
      </c>
      <c r="B10194" s="31">
        <v>1.0416666666666666E-2</v>
      </c>
      <c r="C10194" s="46"/>
      <c r="D10194" s="29">
        <v>46129.010416666664</v>
      </c>
      <c r="E10194" s="15" t="str">
        <f>IF(AND($B$6=NB!$A$17,$B$8&gt;0),'Ersparnisberechnung Sommertarif'!$B$8*SLP!C10174,"")</f>
        <v/>
      </c>
    </row>
    <row r="10195" spans="1:5" x14ac:dyDescent="0.3">
      <c r="A10195" s="25">
        <v>46129</v>
      </c>
      <c r="B10195" s="31">
        <v>2.0833333333333332E-2</v>
      </c>
      <c r="C10195" s="46"/>
      <c r="D10195" s="29">
        <v>46129.020833333336</v>
      </c>
      <c r="E10195" s="15" t="str">
        <f>IF(AND($B$6=NB!$A$17,$B$8&gt;0),'Ersparnisberechnung Sommertarif'!$B$8*SLP!C10175,"")</f>
        <v/>
      </c>
    </row>
    <row r="10196" spans="1:5" x14ac:dyDescent="0.3">
      <c r="A10196" s="25">
        <v>46129</v>
      </c>
      <c r="B10196" s="31">
        <v>3.125E-2</v>
      </c>
      <c r="C10196" s="46"/>
      <c r="D10196" s="29">
        <v>46129.03125</v>
      </c>
      <c r="E10196" s="15" t="str">
        <f>IF(AND($B$6=NB!$A$17,$B$8&gt;0),'Ersparnisberechnung Sommertarif'!$B$8*SLP!C10176,"")</f>
        <v/>
      </c>
    </row>
    <row r="10197" spans="1:5" x14ac:dyDescent="0.3">
      <c r="A10197" s="25">
        <v>46129</v>
      </c>
      <c r="B10197" s="31">
        <v>4.1666666666666664E-2</v>
      </c>
      <c r="C10197" s="46"/>
      <c r="D10197" s="29">
        <v>46129.041666666664</v>
      </c>
      <c r="E10197" s="15" t="str">
        <f>IF(AND($B$6=NB!$A$17,$B$8&gt;0),'Ersparnisberechnung Sommertarif'!$B$8*SLP!C10177,"")</f>
        <v/>
      </c>
    </row>
    <row r="10198" spans="1:5" x14ac:dyDescent="0.3">
      <c r="A10198" s="25">
        <v>46129</v>
      </c>
      <c r="B10198" s="31">
        <v>5.2083333333333336E-2</v>
      </c>
      <c r="C10198" s="46"/>
      <c r="D10198" s="29">
        <v>46129.052083333336</v>
      </c>
      <c r="E10198" s="15" t="str">
        <f>IF(AND($B$6=NB!$A$17,$B$8&gt;0),'Ersparnisberechnung Sommertarif'!$B$8*SLP!C10178,"")</f>
        <v/>
      </c>
    </row>
    <row r="10199" spans="1:5" x14ac:dyDescent="0.3">
      <c r="A10199" s="25">
        <v>46129</v>
      </c>
      <c r="B10199" s="31">
        <v>6.25E-2</v>
      </c>
      <c r="C10199" s="46"/>
      <c r="D10199" s="29">
        <v>46129.0625</v>
      </c>
      <c r="E10199" s="15" t="str">
        <f>IF(AND($B$6=NB!$A$17,$B$8&gt;0),'Ersparnisberechnung Sommertarif'!$B$8*SLP!C10179,"")</f>
        <v/>
      </c>
    </row>
    <row r="10200" spans="1:5" x14ac:dyDescent="0.3">
      <c r="A10200" s="25">
        <v>46129</v>
      </c>
      <c r="B10200" s="31">
        <v>7.2916666666666671E-2</v>
      </c>
      <c r="C10200" s="46"/>
      <c r="D10200" s="29">
        <v>46129.072916666664</v>
      </c>
      <c r="E10200" s="15" t="str">
        <f>IF(AND($B$6=NB!$A$17,$B$8&gt;0),'Ersparnisberechnung Sommertarif'!$B$8*SLP!C10180,"")</f>
        <v/>
      </c>
    </row>
    <row r="10201" spans="1:5" x14ac:dyDescent="0.3">
      <c r="A10201" s="25">
        <v>46129</v>
      </c>
      <c r="B10201" s="31">
        <v>8.3333333333333329E-2</v>
      </c>
      <c r="C10201" s="46"/>
      <c r="D10201" s="29">
        <v>46129.083333333336</v>
      </c>
      <c r="E10201" s="15" t="str">
        <f>IF(AND($B$6=NB!$A$17,$B$8&gt;0),'Ersparnisberechnung Sommertarif'!$B$8*SLP!C10181,"")</f>
        <v/>
      </c>
    </row>
    <row r="10202" spans="1:5" x14ac:dyDescent="0.3">
      <c r="A10202" s="25">
        <v>46129</v>
      </c>
      <c r="B10202" s="31">
        <v>9.375E-2</v>
      </c>
      <c r="C10202" s="46"/>
      <c r="D10202" s="29">
        <v>46129.09375</v>
      </c>
      <c r="E10202" s="15" t="str">
        <f>IF(AND($B$6=NB!$A$17,$B$8&gt;0),'Ersparnisberechnung Sommertarif'!$B$8*SLP!C10182,"")</f>
        <v/>
      </c>
    </row>
    <row r="10203" spans="1:5" x14ac:dyDescent="0.3">
      <c r="A10203" s="25">
        <v>46129</v>
      </c>
      <c r="B10203" s="31">
        <v>0.10416666666666667</v>
      </c>
      <c r="C10203" s="46"/>
      <c r="D10203" s="29">
        <v>46129.104166666664</v>
      </c>
      <c r="E10203" s="15" t="str">
        <f>IF(AND($B$6=NB!$A$17,$B$8&gt;0),'Ersparnisberechnung Sommertarif'!$B$8*SLP!C10183,"")</f>
        <v/>
      </c>
    </row>
    <row r="10204" spans="1:5" x14ac:dyDescent="0.3">
      <c r="A10204" s="25">
        <v>46129</v>
      </c>
      <c r="B10204" s="31">
        <v>0.11458333333333333</v>
      </c>
      <c r="C10204" s="46"/>
      <c r="D10204" s="29">
        <v>46129.114583333336</v>
      </c>
      <c r="E10204" s="15" t="str">
        <f>IF(AND($B$6=NB!$A$17,$B$8&gt;0),'Ersparnisberechnung Sommertarif'!$B$8*SLP!C10184,"")</f>
        <v/>
      </c>
    </row>
    <row r="10205" spans="1:5" x14ac:dyDescent="0.3">
      <c r="A10205" s="25">
        <v>46129</v>
      </c>
      <c r="B10205" s="31">
        <v>0.125</v>
      </c>
      <c r="C10205" s="46"/>
      <c r="D10205" s="29">
        <v>46129.125</v>
      </c>
      <c r="E10205" s="15" t="str">
        <f>IF(AND($B$6=NB!$A$17,$B$8&gt;0),'Ersparnisberechnung Sommertarif'!$B$8*SLP!C10185,"")</f>
        <v/>
      </c>
    </row>
    <row r="10206" spans="1:5" x14ac:dyDescent="0.3">
      <c r="A10206" s="25">
        <v>46129</v>
      </c>
      <c r="B10206" s="31">
        <v>0.13541666666666666</v>
      </c>
      <c r="C10206" s="46"/>
      <c r="D10206" s="29">
        <v>46129.135416666664</v>
      </c>
      <c r="E10206" s="15" t="str">
        <f>IF(AND($B$6=NB!$A$17,$B$8&gt;0),'Ersparnisberechnung Sommertarif'!$B$8*SLP!C10186,"")</f>
        <v/>
      </c>
    </row>
    <row r="10207" spans="1:5" x14ac:dyDescent="0.3">
      <c r="A10207" s="25">
        <v>46129</v>
      </c>
      <c r="B10207" s="31">
        <v>0.14583333333333334</v>
      </c>
      <c r="C10207" s="46"/>
      <c r="D10207" s="29">
        <v>46129.145833333336</v>
      </c>
      <c r="E10207" s="15" t="str">
        <f>IF(AND($B$6=NB!$A$17,$B$8&gt;0),'Ersparnisberechnung Sommertarif'!$B$8*SLP!C10187,"")</f>
        <v/>
      </c>
    </row>
    <row r="10208" spans="1:5" x14ac:dyDescent="0.3">
      <c r="A10208" s="25">
        <v>46129</v>
      </c>
      <c r="B10208" s="31">
        <v>0.15625</v>
      </c>
      <c r="C10208" s="46"/>
      <c r="D10208" s="29">
        <v>46129.15625</v>
      </c>
      <c r="E10208" s="15" t="str">
        <f>IF(AND($B$6=NB!$A$17,$B$8&gt;0),'Ersparnisberechnung Sommertarif'!$B$8*SLP!C10188,"")</f>
        <v/>
      </c>
    </row>
    <row r="10209" spans="1:5" x14ac:dyDescent="0.3">
      <c r="A10209" s="25">
        <v>46129</v>
      </c>
      <c r="B10209" s="31">
        <v>0.16666666666666666</v>
      </c>
      <c r="C10209" s="46"/>
      <c r="D10209" s="29">
        <v>46129.166666666664</v>
      </c>
      <c r="E10209" s="15" t="str">
        <f>IF(AND($B$6=NB!$A$17,$B$8&gt;0),'Ersparnisberechnung Sommertarif'!$B$8*SLP!C10189,"")</f>
        <v/>
      </c>
    </row>
    <row r="10210" spans="1:5" x14ac:dyDescent="0.3">
      <c r="A10210" s="25">
        <v>46129</v>
      </c>
      <c r="B10210" s="31">
        <v>0.17708333333333334</v>
      </c>
      <c r="C10210" s="46"/>
      <c r="D10210" s="29">
        <v>46129.177083333336</v>
      </c>
      <c r="E10210" s="15" t="str">
        <f>IF(AND($B$6=NB!$A$17,$B$8&gt;0),'Ersparnisberechnung Sommertarif'!$B$8*SLP!C10190,"")</f>
        <v/>
      </c>
    </row>
    <row r="10211" spans="1:5" x14ac:dyDescent="0.3">
      <c r="A10211" s="25">
        <v>46129</v>
      </c>
      <c r="B10211" s="31">
        <v>0.1875</v>
      </c>
      <c r="C10211" s="46"/>
      <c r="D10211" s="29">
        <v>46129.1875</v>
      </c>
      <c r="E10211" s="15" t="str">
        <f>IF(AND($B$6=NB!$A$17,$B$8&gt;0),'Ersparnisberechnung Sommertarif'!$B$8*SLP!C10191,"")</f>
        <v/>
      </c>
    </row>
    <row r="10212" spans="1:5" x14ac:dyDescent="0.3">
      <c r="A10212" s="25">
        <v>46129</v>
      </c>
      <c r="B10212" s="31">
        <v>0.19791666666666666</v>
      </c>
      <c r="C10212" s="46"/>
      <c r="D10212" s="29">
        <v>46129.197916666664</v>
      </c>
      <c r="E10212" s="15" t="str">
        <f>IF(AND($B$6=NB!$A$17,$B$8&gt;0),'Ersparnisberechnung Sommertarif'!$B$8*SLP!C10192,"")</f>
        <v/>
      </c>
    </row>
    <row r="10213" spans="1:5" x14ac:dyDescent="0.3">
      <c r="A10213" s="25">
        <v>46129</v>
      </c>
      <c r="B10213" s="31">
        <v>0.20833333333333334</v>
      </c>
      <c r="C10213" s="46"/>
      <c r="D10213" s="29">
        <v>46129.208333333336</v>
      </c>
      <c r="E10213" s="15" t="str">
        <f>IF(AND($B$6=NB!$A$17,$B$8&gt;0),'Ersparnisberechnung Sommertarif'!$B$8*SLP!C10193,"")</f>
        <v/>
      </c>
    </row>
    <row r="10214" spans="1:5" x14ac:dyDescent="0.3">
      <c r="A10214" s="25">
        <v>46129</v>
      </c>
      <c r="B10214" s="31">
        <v>0.21875</v>
      </c>
      <c r="C10214" s="46"/>
      <c r="D10214" s="29">
        <v>46129.21875</v>
      </c>
      <c r="E10214" s="15" t="str">
        <f>IF(AND($B$6=NB!$A$17,$B$8&gt;0),'Ersparnisberechnung Sommertarif'!$B$8*SLP!C10194,"")</f>
        <v/>
      </c>
    </row>
    <row r="10215" spans="1:5" x14ac:dyDescent="0.3">
      <c r="A10215" s="25">
        <v>46129</v>
      </c>
      <c r="B10215" s="31">
        <v>0.22916666666666666</v>
      </c>
      <c r="C10215" s="46"/>
      <c r="D10215" s="29">
        <v>46129.229166666664</v>
      </c>
      <c r="E10215" s="15" t="str">
        <f>IF(AND($B$6=NB!$A$17,$B$8&gt;0),'Ersparnisberechnung Sommertarif'!$B$8*SLP!C10195,"")</f>
        <v/>
      </c>
    </row>
    <row r="10216" spans="1:5" x14ac:dyDescent="0.3">
      <c r="A10216" s="25">
        <v>46129</v>
      </c>
      <c r="B10216" s="31">
        <v>0.23958333333333334</v>
      </c>
      <c r="C10216" s="46"/>
      <c r="D10216" s="29">
        <v>46129.239583333336</v>
      </c>
      <c r="E10216" s="15" t="str">
        <f>IF(AND($B$6=NB!$A$17,$B$8&gt;0),'Ersparnisberechnung Sommertarif'!$B$8*SLP!C10196,"")</f>
        <v/>
      </c>
    </row>
    <row r="10217" spans="1:5" x14ac:dyDescent="0.3">
      <c r="A10217" s="25">
        <v>46129</v>
      </c>
      <c r="B10217" s="31">
        <v>0.25</v>
      </c>
      <c r="C10217" s="46"/>
      <c r="D10217" s="29">
        <v>46129.25</v>
      </c>
      <c r="E10217" s="15" t="str">
        <f>IF(AND($B$6=NB!$A$17,$B$8&gt;0),'Ersparnisberechnung Sommertarif'!$B$8*SLP!C10197,"")</f>
        <v/>
      </c>
    </row>
    <row r="10218" spans="1:5" x14ac:dyDescent="0.3">
      <c r="A10218" s="25">
        <v>46129</v>
      </c>
      <c r="B10218" s="31">
        <v>0.26041666666666669</v>
      </c>
      <c r="C10218" s="46"/>
      <c r="D10218" s="29">
        <v>46129.260416666664</v>
      </c>
      <c r="E10218" s="15" t="str">
        <f>IF(AND($B$6=NB!$A$17,$B$8&gt;0),'Ersparnisberechnung Sommertarif'!$B$8*SLP!C10198,"")</f>
        <v/>
      </c>
    </row>
    <row r="10219" spans="1:5" x14ac:dyDescent="0.3">
      <c r="A10219" s="25">
        <v>46129</v>
      </c>
      <c r="B10219" s="31">
        <v>0.27083333333333331</v>
      </c>
      <c r="C10219" s="46"/>
      <c r="D10219" s="29">
        <v>46129.270833333336</v>
      </c>
      <c r="E10219" s="15" t="str">
        <f>IF(AND($B$6=NB!$A$17,$B$8&gt;0),'Ersparnisberechnung Sommertarif'!$B$8*SLP!C10199,"")</f>
        <v/>
      </c>
    </row>
    <row r="10220" spans="1:5" x14ac:dyDescent="0.3">
      <c r="A10220" s="25">
        <v>46129</v>
      </c>
      <c r="B10220" s="31">
        <v>0.28125</v>
      </c>
      <c r="C10220" s="46"/>
      <c r="D10220" s="29">
        <v>46129.28125</v>
      </c>
      <c r="E10220" s="15" t="str">
        <f>IF(AND($B$6=NB!$A$17,$B$8&gt;0),'Ersparnisberechnung Sommertarif'!$B$8*SLP!C10200,"")</f>
        <v/>
      </c>
    </row>
    <row r="10221" spans="1:5" x14ac:dyDescent="0.3">
      <c r="A10221" s="25">
        <v>46129</v>
      </c>
      <c r="B10221" s="31">
        <v>0.29166666666666669</v>
      </c>
      <c r="C10221" s="46"/>
      <c r="D10221" s="29">
        <v>46129.291666666664</v>
      </c>
      <c r="E10221" s="15" t="str">
        <f>IF(AND($B$6=NB!$A$17,$B$8&gt;0),'Ersparnisberechnung Sommertarif'!$B$8*SLP!C10201,"")</f>
        <v/>
      </c>
    </row>
    <row r="10222" spans="1:5" x14ac:dyDescent="0.3">
      <c r="A10222" s="25">
        <v>46129</v>
      </c>
      <c r="B10222" s="31">
        <v>0.30208333333333331</v>
      </c>
      <c r="C10222" s="46"/>
      <c r="D10222" s="29">
        <v>46129.302083333336</v>
      </c>
      <c r="E10222" s="15" t="str">
        <f>IF(AND($B$6=NB!$A$17,$B$8&gt;0),'Ersparnisberechnung Sommertarif'!$B$8*SLP!C10202,"")</f>
        <v/>
      </c>
    </row>
    <row r="10223" spans="1:5" x14ac:dyDescent="0.3">
      <c r="A10223" s="25">
        <v>46129</v>
      </c>
      <c r="B10223" s="31">
        <v>0.3125</v>
      </c>
      <c r="C10223" s="46"/>
      <c r="D10223" s="29">
        <v>46129.3125</v>
      </c>
      <c r="E10223" s="15" t="str">
        <f>IF(AND($B$6=NB!$A$17,$B$8&gt;0),'Ersparnisberechnung Sommertarif'!$B$8*SLP!C10203,"")</f>
        <v/>
      </c>
    </row>
    <row r="10224" spans="1:5" x14ac:dyDescent="0.3">
      <c r="A10224" s="25">
        <v>46129</v>
      </c>
      <c r="B10224" s="31">
        <v>0.32291666666666669</v>
      </c>
      <c r="C10224" s="46"/>
      <c r="D10224" s="29">
        <v>46129.322916666664</v>
      </c>
      <c r="E10224" s="15" t="str">
        <f>IF(AND($B$6=NB!$A$17,$B$8&gt;0),'Ersparnisberechnung Sommertarif'!$B$8*SLP!C10204,"")</f>
        <v/>
      </c>
    </row>
    <row r="10225" spans="1:5" x14ac:dyDescent="0.3">
      <c r="A10225" s="25">
        <v>46129</v>
      </c>
      <c r="B10225" s="31">
        <v>0.33333333333333331</v>
      </c>
      <c r="C10225" s="46"/>
      <c r="D10225" s="29">
        <v>46129.333333333336</v>
      </c>
      <c r="E10225" s="15" t="str">
        <f>IF(AND($B$6=NB!$A$17,$B$8&gt;0),'Ersparnisberechnung Sommertarif'!$B$8*SLP!C10205,"")</f>
        <v/>
      </c>
    </row>
    <row r="10226" spans="1:5" x14ac:dyDescent="0.3">
      <c r="A10226" s="25">
        <v>46129</v>
      </c>
      <c r="B10226" s="31">
        <v>0.34375</v>
      </c>
      <c r="C10226" s="46"/>
      <c r="D10226" s="29">
        <v>46129.34375</v>
      </c>
      <c r="E10226" s="15" t="str">
        <f>IF(AND($B$6=NB!$A$17,$B$8&gt;0),'Ersparnisberechnung Sommertarif'!$B$8*SLP!C10206,"")</f>
        <v/>
      </c>
    </row>
    <row r="10227" spans="1:5" x14ac:dyDescent="0.3">
      <c r="A10227" s="25">
        <v>46129</v>
      </c>
      <c r="B10227" s="31">
        <v>0.35416666666666669</v>
      </c>
      <c r="C10227" s="46"/>
      <c r="D10227" s="29">
        <v>46129.354166666664</v>
      </c>
      <c r="E10227" s="15" t="str">
        <f>IF(AND($B$6=NB!$A$17,$B$8&gt;0),'Ersparnisberechnung Sommertarif'!$B$8*SLP!C10207,"")</f>
        <v/>
      </c>
    </row>
    <row r="10228" spans="1:5" x14ac:dyDescent="0.3">
      <c r="A10228" s="25">
        <v>46129</v>
      </c>
      <c r="B10228" s="31">
        <v>0.36458333333333331</v>
      </c>
      <c r="C10228" s="46"/>
      <c r="D10228" s="29">
        <v>46129.364583333336</v>
      </c>
      <c r="E10228" s="15" t="str">
        <f>IF(AND($B$6=NB!$A$17,$B$8&gt;0),'Ersparnisberechnung Sommertarif'!$B$8*SLP!C10208,"")</f>
        <v/>
      </c>
    </row>
    <row r="10229" spans="1:5" x14ac:dyDescent="0.3">
      <c r="A10229" s="25">
        <v>46129</v>
      </c>
      <c r="B10229" s="31">
        <v>0.375</v>
      </c>
      <c r="C10229" s="46"/>
      <c r="D10229" s="29">
        <v>46129.375</v>
      </c>
      <c r="E10229" s="15" t="str">
        <f>IF(AND($B$6=NB!$A$17,$B$8&gt;0),'Ersparnisberechnung Sommertarif'!$B$8*SLP!C10209,"")</f>
        <v/>
      </c>
    </row>
    <row r="10230" spans="1:5" x14ac:dyDescent="0.3">
      <c r="A10230" s="25">
        <v>46129</v>
      </c>
      <c r="B10230" s="31">
        <v>0.38541666666666669</v>
      </c>
      <c r="C10230" s="46"/>
      <c r="D10230" s="29">
        <v>46129.385416666664</v>
      </c>
      <c r="E10230" s="15" t="str">
        <f>IF(AND($B$6=NB!$A$17,$B$8&gt;0),'Ersparnisberechnung Sommertarif'!$B$8*SLP!C10210,"")</f>
        <v/>
      </c>
    </row>
    <row r="10231" spans="1:5" x14ac:dyDescent="0.3">
      <c r="A10231" s="25">
        <v>46129</v>
      </c>
      <c r="B10231" s="31">
        <v>0.39583333333333331</v>
      </c>
      <c r="C10231" s="46"/>
      <c r="D10231" s="29">
        <v>46129.395833333336</v>
      </c>
      <c r="E10231" s="15" t="str">
        <f>IF(AND($B$6=NB!$A$17,$B$8&gt;0),'Ersparnisberechnung Sommertarif'!$B$8*SLP!C10211,"")</f>
        <v/>
      </c>
    </row>
    <row r="10232" spans="1:5" x14ac:dyDescent="0.3">
      <c r="A10232" s="25">
        <v>46129</v>
      </c>
      <c r="B10232" s="31">
        <v>0.40625</v>
      </c>
      <c r="C10232" s="46"/>
      <c r="D10232" s="29">
        <v>46129.40625</v>
      </c>
      <c r="E10232" s="15" t="str">
        <f>IF(AND($B$6=NB!$A$17,$B$8&gt;0),'Ersparnisberechnung Sommertarif'!$B$8*SLP!C10212,"")</f>
        <v/>
      </c>
    </row>
    <row r="10233" spans="1:5" x14ac:dyDescent="0.3">
      <c r="A10233" s="25">
        <v>46129</v>
      </c>
      <c r="B10233" s="31">
        <v>0.41666666666666669</v>
      </c>
      <c r="C10233" s="46"/>
      <c r="D10233" s="29">
        <v>46129.416666666664</v>
      </c>
      <c r="E10233" s="15" t="str">
        <f>IF(AND($B$6=NB!$A$17,$B$8&gt;0),'Ersparnisberechnung Sommertarif'!$B$8*SLP!C10213,"")</f>
        <v/>
      </c>
    </row>
    <row r="10234" spans="1:5" x14ac:dyDescent="0.3">
      <c r="A10234" s="25">
        <v>46129</v>
      </c>
      <c r="B10234" s="31">
        <v>0.42708333333333331</v>
      </c>
      <c r="C10234" s="46"/>
      <c r="D10234" s="29">
        <v>46129.427083333336</v>
      </c>
      <c r="E10234" s="15" t="str">
        <f>IF(AND($B$6=NB!$A$17,$B$8&gt;0),'Ersparnisberechnung Sommertarif'!$B$8*SLP!C10214,"")</f>
        <v/>
      </c>
    </row>
    <row r="10235" spans="1:5" x14ac:dyDescent="0.3">
      <c r="A10235" s="25">
        <v>46129</v>
      </c>
      <c r="B10235" s="31">
        <v>0.4375</v>
      </c>
      <c r="C10235" s="46"/>
      <c r="D10235" s="29">
        <v>46129.4375</v>
      </c>
      <c r="E10235" s="15" t="str">
        <f>IF(AND($B$6=NB!$A$17,$B$8&gt;0),'Ersparnisberechnung Sommertarif'!$B$8*SLP!C10215,"")</f>
        <v/>
      </c>
    </row>
    <row r="10236" spans="1:5" x14ac:dyDescent="0.3">
      <c r="A10236" s="25">
        <v>46129</v>
      </c>
      <c r="B10236" s="31">
        <v>0.44791666666666669</v>
      </c>
      <c r="C10236" s="46"/>
      <c r="D10236" s="29">
        <v>46129.447916666664</v>
      </c>
      <c r="E10236" s="15" t="str">
        <f>IF(AND($B$6=NB!$A$17,$B$8&gt;0),'Ersparnisberechnung Sommertarif'!$B$8*SLP!C10216,"")</f>
        <v/>
      </c>
    </row>
    <row r="10237" spans="1:5" x14ac:dyDescent="0.3">
      <c r="A10237" s="25">
        <v>46129</v>
      </c>
      <c r="B10237" s="31">
        <v>0.45833333333333331</v>
      </c>
      <c r="C10237" s="46"/>
      <c r="D10237" s="29">
        <v>46129.458333333336</v>
      </c>
      <c r="E10237" s="15" t="str">
        <f>IF(AND($B$6=NB!$A$17,$B$8&gt;0),'Ersparnisberechnung Sommertarif'!$B$8*SLP!C10217,"")</f>
        <v/>
      </c>
    </row>
    <row r="10238" spans="1:5" x14ac:dyDescent="0.3">
      <c r="A10238" s="25">
        <v>46129</v>
      </c>
      <c r="B10238" s="31">
        <v>0.46875</v>
      </c>
      <c r="C10238" s="46"/>
      <c r="D10238" s="29">
        <v>46129.46875</v>
      </c>
      <c r="E10238" s="15" t="str">
        <f>IF(AND($B$6=NB!$A$17,$B$8&gt;0),'Ersparnisberechnung Sommertarif'!$B$8*SLP!C10218,"")</f>
        <v/>
      </c>
    </row>
    <row r="10239" spans="1:5" x14ac:dyDescent="0.3">
      <c r="A10239" s="25">
        <v>46129</v>
      </c>
      <c r="B10239" s="31">
        <v>0.47916666666666669</v>
      </c>
      <c r="C10239" s="46"/>
      <c r="D10239" s="29">
        <v>46129.479166666664</v>
      </c>
      <c r="E10239" s="15" t="str">
        <f>IF(AND($B$6=NB!$A$17,$B$8&gt;0),'Ersparnisberechnung Sommertarif'!$B$8*SLP!C10219,"")</f>
        <v/>
      </c>
    </row>
    <row r="10240" spans="1:5" x14ac:dyDescent="0.3">
      <c r="A10240" s="25">
        <v>46129</v>
      </c>
      <c r="B10240" s="31">
        <v>0.48958333333333331</v>
      </c>
      <c r="C10240" s="46"/>
      <c r="D10240" s="29">
        <v>46129.489583333336</v>
      </c>
      <c r="E10240" s="15" t="str">
        <f>IF(AND($B$6=NB!$A$17,$B$8&gt;0),'Ersparnisberechnung Sommertarif'!$B$8*SLP!C10220,"")</f>
        <v/>
      </c>
    </row>
    <row r="10241" spans="1:5" x14ac:dyDescent="0.3">
      <c r="A10241" s="25">
        <v>46129</v>
      </c>
      <c r="B10241" s="31">
        <v>0.5</v>
      </c>
      <c r="C10241" s="46"/>
      <c r="D10241" s="29">
        <v>46129.5</v>
      </c>
      <c r="E10241" s="15" t="str">
        <f>IF(AND($B$6=NB!$A$17,$B$8&gt;0),'Ersparnisberechnung Sommertarif'!$B$8*SLP!C10221,"")</f>
        <v/>
      </c>
    </row>
    <row r="10242" spans="1:5" x14ac:dyDescent="0.3">
      <c r="A10242" s="25">
        <v>46129</v>
      </c>
      <c r="B10242" s="31">
        <v>0.51041666666666663</v>
      </c>
      <c r="C10242" s="46"/>
      <c r="D10242" s="29">
        <v>46129.510416666664</v>
      </c>
      <c r="E10242" s="15" t="str">
        <f>IF(AND($B$6=NB!$A$17,$B$8&gt;0),'Ersparnisberechnung Sommertarif'!$B$8*SLP!C10222,"")</f>
        <v/>
      </c>
    </row>
    <row r="10243" spans="1:5" x14ac:dyDescent="0.3">
      <c r="A10243" s="25">
        <v>46129</v>
      </c>
      <c r="B10243" s="31">
        <v>0.52083333333333337</v>
      </c>
      <c r="C10243" s="46"/>
      <c r="D10243" s="29">
        <v>46129.520833333336</v>
      </c>
      <c r="E10243" s="15" t="str">
        <f>IF(AND($B$6=NB!$A$17,$B$8&gt;0),'Ersparnisberechnung Sommertarif'!$B$8*SLP!C10223,"")</f>
        <v/>
      </c>
    </row>
    <row r="10244" spans="1:5" x14ac:dyDescent="0.3">
      <c r="A10244" s="25">
        <v>46129</v>
      </c>
      <c r="B10244" s="31">
        <v>0.53125</v>
      </c>
      <c r="C10244" s="46"/>
      <c r="D10244" s="29">
        <v>46129.53125</v>
      </c>
      <c r="E10244" s="15" t="str">
        <f>IF(AND($B$6=NB!$A$17,$B$8&gt;0),'Ersparnisberechnung Sommertarif'!$B$8*SLP!C10224,"")</f>
        <v/>
      </c>
    </row>
    <row r="10245" spans="1:5" x14ac:dyDescent="0.3">
      <c r="A10245" s="25">
        <v>46129</v>
      </c>
      <c r="B10245" s="31">
        <v>0.54166666666666663</v>
      </c>
      <c r="C10245" s="46"/>
      <c r="D10245" s="29">
        <v>46129.541666666664</v>
      </c>
      <c r="E10245" s="15" t="str">
        <f>IF(AND($B$6=NB!$A$17,$B$8&gt;0),'Ersparnisberechnung Sommertarif'!$B$8*SLP!C10225,"")</f>
        <v/>
      </c>
    </row>
    <row r="10246" spans="1:5" x14ac:dyDescent="0.3">
      <c r="A10246" s="25">
        <v>46129</v>
      </c>
      <c r="B10246" s="31">
        <v>0.55208333333333337</v>
      </c>
      <c r="C10246" s="46"/>
      <c r="D10246" s="29">
        <v>46129.552083333336</v>
      </c>
      <c r="E10246" s="15" t="str">
        <f>IF(AND($B$6=NB!$A$17,$B$8&gt;0),'Ersparnisberechnung Sommertarif'!$B$8*SLP!C10226,"")</f>
        <v/>
      </c>
    </row>
    <row r="10247" spans="1:5" x14ac:dyDescent="0.3">
      <c r="A10247" s="25">
        <v>46129</v>
      </c>
      <c r="B10247" s="31">
        <v>0.5625</v>
      </c>
      <c r="C10247" s="46"/>
      <c r="D10247" s="29">
        <v>46129.5625</v>
      </c>
      <c r="E10247" s="15" t="str">
        <f>IF(AND($B$6=NB!$A$17,$B$8&gt;0),'Ersparnisberechnung Sommertarif'!$B$8*SLP!C10227,"")</f>
        <v/>
      </c>
    </row>
    <row r="10248" spans="1:5" x14ac:dyDescent="0.3">
      <c r="A10248" s="25">
        <v>46129</v>
      </c>
      <c r="B10248" s="31">
        <v>0.57291666666666663</v>
      </c>
      <c r="C10248" s="46"/>
      <c r="D10248" s="29">
        <v>46129.572916666664</v>
      </c>
      <c r="E10248" s="15" t="str">
        <f>IF(AND($B$6=NB!$A$17,$B$8&gt;0),'Ersparnisberechnung Sommertarif'!$B$8*SLP!C10228,"")</f>
        <v/>
      </c>
    </row>
    <row r="10249" spans="1:5" x14ac:dyDescent="0.3">
      <c r="A10249" s="25">
        <v>46129</v>
      </c>
      <c r="B10249" s="31">
        <v>0.58333333333333337</v>
      </c>
      <c r="C10249" s="46"/>
      <c r="D10249" s="29">
        <v>46129.583333333336</v>
      </c>
      <c r="E10249" s="15" t="str">
        <f>IF(AND($B$6=NB!$A$17,$B$8&gt;0),'Ersparnisberechnung Sommertarif'!$B$8*SLP!C10229,"")</f>
        <v/>
      </c>
    </row>
    <row r="10250" spans="1:5" x14ac:dyDescent="0.3">
      <c r="A10250" s="25">
        <v>46129</v>
      </c>
      <c r="B10250" s="31">
        <v>0.59375</v>
      </c>
      <c r="C10250" s="46"/>
      <c r="D10250" s="29">
        <v>46129.59375</v>
      </c>
      <c r="E10250" s="15" t="str">
        <f>IF(AND($B$6=NB!$A$17,$B$8&gt;0),'Ersparnisberechnung Sommertarif'!$B$8*SLP!C10230,"")</f>
        <v/>
      </c>
    </row>
    <row r="10251" spans="1:5" x14ac:dyDescent="0.3">
      <c r="A10251" s="25">
        <v>46129</v>
      </c>
      <c r="B10251" s="31">
        <v>0.60416666666666663</v>
      </c>
      <c r="C10251" s="46"/>
      <c r="D10251" s="29">
        <v>46129.604166666664</v>
      </c>
      <c r="E10251" s="15" t="str">
        <f>IF(AND($B$6=NB!$A$17,$B$8&gt;0),'Ersparnisberechnung Sommertarif'!$B$8*SLP!C10231,"")</f>
        <v/>
      </c>
    </row>
    <row r="10252" spans="1:5" x14ac:dyDescent="0.3">
      <c r="A10252" s="25">
        <v>46129</v>
      </c>
      <c r="B10252" s="31">
        <v>0.61458333333333337</v>
      </c>
      <c r="C10252" s="46"/>
      <c r="D10252" s="29">
        <v>46129.614583333336</v>
      </c>
      <c r="E10252" s="15" t="str">
        <f>IF(AND($B$6=NB!$A$17,$B$8&gt;0),'Ersparnisberechnung Sommertarif'!$B$8*SLP!C10232,"")</f>
        <v/>
      </c>
    </row>
    <row r="10253" spans="1:5" x14ac:dyDescent="0.3">
      <c r="A10253" s="25">
        <v>46129</v>
      </c>
      <c r="B10253" s="31">
        <v>0.625</v>
      </c>
      <c r="C10253" s="46"/>
      <c r="D10253" s="29">
        <v>46129.625</v>
      </c>
      <c r="E10253" s="15" t="str">
        <f>IF(AND($B$6=NB!$A$17,$B$8&gt;0),'Ersparnisberechnung Sommertarif'!$B$8*SLP!C10233,"")</f>
        <v/>
      </c>
    </row>
    <row r="10254" spans="1:5" x14ac:dyDescent="0.3">
      <c r="A10254" s="25">
        <v>46129</v>
      </c>
      <c r="B10254" s="31">
        <v>0.63541666666666663</v>
      </c>
      <c r="C10254" s="46"/>
      <c r="D10254" s="29">
        <v>46129.635416666664</v>
      </c>
      <c r="E10254" s="15" t="str">
        <f>IF(AND($B$6=NB!$A$17,$B$8&gt;0),'Ersparnisberechnung Sommertarif'!$B$8*SLP!C10234,"")</f>
        <v/>
      </c>
    </row>
    <row r="10255" spans="1:5" x14ac:dyDescent="0.3">
      <c r="A10255" s="25">
        <v>46129</v>
      </c>
      <c r="B10255" s="31">
        <v>0.64583333333333337</v>
      </c>
      <c r="C10255" s="46"/>
      <c r="D10255" s="29">
        <v>46129.645833333336</v>
      </c>
      <c r="E10255" s="15" t="str">
        <f>IF(AND($B$6=NB!$A$17,$B$8&gt;0),'Ersparnisberechnung Sommertarif'!$B$8*SLP!C10235,"")</f>
        <v/>
      </c>
    </row>
    <row r="10256" spans="1:5" x14ac:dyDescent="0.3">
      <c r="A10256" s="25">
        <v>46129</v>
      </c>
      <c r="B10256" s="31">
        <v>0.65625</v>
      </c>
      <c r="C10256" s="46"/>
      <c r="D10256" s="29">
        <v>46129.65625</v>
      </c>
      <c r="E10256" s="15" t="str">
        <f>IF(AND($B$6=NB!$A$17,$B$8&gt;0),'Ersparnisberechnung Sommertarif'!$B$8*SLP!C10236,"")</f>
        <v/>
      </c>
    </row>
    <row r="10257" spans="1:5" x14ac:dyDescent="0.3">
      <c r="A10257" s="25">
        <v>46129</v>
      </c>
      <c r="B10257" s="31">
        <v>0.66666666666666663</v>
      </c>
      <c r="C10257" s="46"/>
      <c r="D10257" s="29">
        <v>46129.666666666664</v>
      </c>
      <c r="E10257" s="15" t="str">
        <f>IF(AND($B$6=NB!$A$17,$B$8&gt;0),'Ersparnisberechnung Sommertarif'!$B$8*SLP!C10237,"")</f>
        <v/>
      </c>
    </row>
    <row r="10258" spans="1:5" x14ac:dyDescent="0.3">
      <c r="A10258" s="25">
        <v>46129</v>
      </c>
      <c r="B10258" s="31">
        <v>0.67708333333333337</v>
      </c>
      <c r="C10258" s="46"/>
      <c r="D10258" s="29">
        <v>46129.677083333336</v>
      </c>
      <c r="E10258" s="15" t="str">
        <f>IF(AND($B$6=NB!$A$17,$B$8&gt;0),'Ersparnisberechnung Sommertarif'!$B$8*SLP!C10238,"")</f>
        <v/>
      </c>
    </row>
    <row r="10259" spans="1:5" x14ac:dyDescent="0.3">
      <c r="A10259" s="25">
        <v>46129</v>
      </c>
      <c r="B10259" s="31">
        <v>0.6875</v>
      </c>
      <c r="C10259" s="46"/>
      <c r="D10259" s="29">
        <v>46129.6875</v>
      </c>
      <c r="E10259" s="15" t="str">
        <f>IF(AND($B$6=NB!$A$17,$B$8&gt;0),'Ersparnisberechnung Sommertarif'!$B$8*SLP!C10239,"")</f>
        <v/>
      </c>
    </row>
    <row r="10260" spans="1:5" x14ac:dyDescent="0.3">
      <c r="A10260" s="25">
        <v>46129</v>
      </c>
      <c r="B10260" s="31">
        <v>0.69791666666666663</v>
      </c>
      <c r="C10260" s="46"/>
      <c r="D10260" s="29">
        <v>46129.697916666664</v>
      </c>
      <c r="E10260" s="15" t="str">
        <f>IF(AND($B$6=NB!$A$17,$B$8&gt;0),'Ersparnisberechnung Sommertarif'!$B$8*SLP!C10240,"")</f>
        <v/>
      </c>
    </row>
    <row r="10261" spans="1:5" x14ac:dyDescent="0.3">
      <c r="A10261" s="25">
        <v>46129</v>
      </c>
      <c r="B10261" s="31">
        <v>0.70833333333333337</v>
      </c>
      <c r="C10261" s="46"/>
      <c r="D10261" s="29">
        <v>46129.708333333336</v>
      </c>
      <c r="E10261" s="15" t="str">
        <f>IF(AND($B$6=NB!$A$17,$B$8&gt;0),'Ersparnisberechnung Sommertarif'!$B$8*SLP!C10241,"")</f>
        <v/>
      </c>
    </row>
    <row r="10262" spans="1:5" x14ac:dyDescent="0.3">
      <c r="A10262" s="25">
        <v>46129</v>
      </c>
      <c r="B10262" s="31">
        <v>0.71875</v>
      </c>
      <c r="C10262" s="46"/>
      <c r="D10262" s="29">
        <v>46129.71875</v>
      </c>
      <c r="E10262" s="15" t="str">
        <f>IF(AND($B$6=NB!$A$17,$B$8&gt;0),'Ersparnisberechnung Sommertarif'!$B$8*SLP!C10242,"")</f>
        <v/>
      </c>
    </row>
    <row r="10263" spans="1:5" x14ac:dyDescent="0.3">
      <c r="A10263" s="25">
        <v>46129</v>
      </c>
      <c r="B10263" s="31">
        <v>0.72916666666666663</v>
      </c>
      <c r="C10263" s="46"/>
      <c r="D10263" s="29">
        <v>46129.729166666664</v>
      </c>
      <c r="E10263" s="15" t="str">
        <f>IF(AND($B$6=NB!$A$17,$B$8&gt;0),'Ersparnisberechnung Sommertarif'!$B$8*SLP!C10243,"")</f>
        <v/>
      </c>
    </row>
    <row r="10264" spans="1:5" x14ac:dyDescent="0.3">
      <c r="A10264" s="25">
        <v>46129</v>
      </c>
      <c r="B10264" s="31">
        <v>0.73958333333333337</v>
      </c>
      <c r="C10264" s="46"/>
      <c r="D10264" s="29">
        <v>46129.739583333336</v>
      </c>
      <c r="E10264" s="15" t="str">
        <f>IF(AND($B$6=NB!$A$17,$B$8&gt;0),'Ersparnisberechnung Sommertarif'!$B$8*SLP!C10244,"")</f>
        <v/>
      </c>
    </row>
    <row r="10265" spans="1:5" x14ac:dyDescent="0.3">
      <c r="A10265" s="25">
        <v>46129</v>
      </c>
      <c r="B10265" s="31">
        <v>0.75</v>
      </c>
      <c r="C10265" s="46"/>
      <c r="D10265" s="29">
        <v>46129.75</v>
      </c>
      <c r="E10265" s="15" t="str">
        <f>IF(AND($B$6=NB!$A$17,$B$8&gt;0),'Ersparnisberechnung Sommertarif'!$B$8*SLP!C10245,"")</f>
        <v/>
      </c>
    </row>
    <row r="10266" spans="1:5" x14ac:dyDescent="0.3">
      <c r="A10266" s="25">
        <v>46129</v>
      </c>
      <c r="B10266" s="31">
        <v>0.76041666666666663</v>
      </c>
      <c r="C10266" s="46"/>
      <c r="D10266" s="29">
        <v>46129.760416666664</v>
      </c>
      <c r="E10266" s="15" t="str">
        <f>IF(AND($B$6=NB!$A$17,$B$8&gt;0),'Ersparnisberechnung Sommertarif'!$B$8*SLP!C10246,"")</f>
        <v/>
      </c>
    </row>
    <row r="10267" spans="1:5" x14ac:dyDescent="0.3">
      <c r="A10267" s="25">
        <v>46129</v>
      </c>
      <c r="B10267" s="31">
        <v>0.77083333333333337</v>
      </c>
      <c r="C10267" s="46"/>
      <c r="D10267" s="29">
        <v>46129.770833333336</v>
      </c>
      <c r="E10267" s="15" t="str">
        <f>IF(AND($B$6=NB!$A$17,$B$8&gt;0),'Ersparnisberechnung Sommertarif'!$B$8*SLP!C10247,"")</f>
        <v/>
      </c>
    </row>
    <row r="10268" spans="1:5" x14ac:dyDescent="0.3">
      <c r="A10268" s="25">
        <v>46129</v>
      </c>
      <c r="B10268" s="31">
        <v>0.78125</v>
      </c>
      <c r="C10268" s="46"/>
      <c r="D10268" s="29">
        <v>46129.78125</v>
      </c>
      <c r="E10268" s="15" t="str">
        <f>IF(AND($B$6=NB!$A$17,$B$8&gt;0),'Ersparnisberechnung Sommertarif'!$B$8*SLP!C10248,"")</f>
        <v/>
      </c>
    </row>
    <row r="10269" spans="1:5" x14ac:dyDescent="0.3">
      <c r="A10269" s="25">
        <v>46129</v>
      </c>
      <c r="B10269" s="31">
        <v>0.79166666666666663</v>
      </c>
      <c r="C10269" s="46"/>
      <c r="D10269" s="29">
        <v>46129.791666666664</v>
      </c>
      <c r="E10269" s="15" t="str">
        <f>IF(AND($B$6=NB!$A$17,$B$8&gt;0),'Ersparnisberechnung Sommertarif'!$B$8*SLP!C10249,"")</f>
        <v/>
      </c>
    </row>
    <row r="10270" spans="1:5" x14ac:dyDescent="0.3">
      <c r="A10270" s="25">
        <v>46129</v>
      </c>
      <c r="B10270" s="31">
        <v>0.80208333333333337</v>
      </c>
      <c r="C10270" s="46"/>
      <c r="D10270" s="29">
        <v>46129.802083333336</v>
      </c>
      <c r="E10270" s="15" t="str">
        <f>IF(AND($B$6=NB!$A$17,$B$8&gt;0),'Ersparnisberechnung Sommertarif'!$B$8*SLP!C10250,"")</f>
        <v/>
      </c>
    </row>
    <row r="10271" spans="1:5" x14ac:dyDescent="0.3">
      <c r="A10271" s="25">
        <v>46129</v>
      </c>
      <c r="B10271" s="31">
        <v>0.8125</v>
      </c>
      <c r="C10271" s="46"/>
      <c r="D10271" s="29">
        <v>46129.8125</v>
      </c>
      <c r="E10271" s="15" t="str">
        <f>IF(AND($B$6=NB!$A$17,$B$8&gt;0),'Ersparnisberechnung Sommertarif'!$B$8*SLP!C10251,"")</f>
        <v/>
      </c>
    </row>
    <row r="10272" spans="1:5" x14ac:dyDescent="0.3">
      <c r="A10272" s="25">
        <v>46129</v>
      </c>
      <c r="B10272" s="31">
        <v>0.82291666666666663</v>
      </c>
      <c r="C10272" s="46"/>
      <c r="D10272" s="29">
        <v>46129.822916666664</v>
      </c>
      <c r="E10272" s="15" t="str">
        <f>IF(AND($B$6=NB!$A$17,$B$8&gt;0),'Ersparnisberechnung Sommertarif'!$B$8*SLP!C10252,"")</f>
        <v/>
      </c>
    </row>
    <row r="10273" spans="1:5" x14ac:dyDescent="0.3">
      <c r="A10273" s="25">
        <v>46129</v>
      </c>
      <c r="B10273" s="31">
        <v>0.83333333333333337</v>
      </c>
      <c r="C10273" s="46"/>
      <c r="D10273" s="29">
        <v>46129.833333333336</v>
      </c>
      <c r="E10273" s="15" t="str">
        <f>IF(AND($B$6=NB!$A$17,$B$8&gt;0),'Ersparnisberechnung Sommertarif'!$B$8*SLP!C10253,"")</f>
        <v/>
      </c>
    </row>
    <row r="10274" spans="1:5" x14ac:dyDescent="0.3">
      <c r="A10274" s="25">
        <v>46129</v>
      </c>
      <c r="B10274" s="31">
        <v>0.84375</v>
      </c>
      <c r="C10274" s="46"/>
      <c r="D10274" s="29">
        <v>46129.84375</v>
      </c>
      <c r="E10274" s="15" t="str">
        <f>IF(AND($B$6=NB!$A$17,$B$8&gt;0),'Ersparnisberechnung Sommertarif'!$B$8*SLP!C10254,"")</f>
        <v/>
      </c>
    </row>
    <row r="10275" spans="1:5" x14ac:dyDescent="0.3">
      <c r="A10275" s="25">
        <v>46129</v>
      </c>
      <c r="B10275" s="31">
        <v>0.85416666666666663</v>
      </c>
      <c r="C10275" s="46"/>
      <c r="D10275" s="29">
        <v>46129.854166666664</v>
      </c>
      <c r="E10275" s="15" t="str">
        <f>IF(AND($B$6=NB!$A$17,$B$8&gt;0),'Ersparnisberechnung Sommertarif'!$B$8*SLP!C10255,"")</f>
        <v/>
      </c>
    </row>
    <row r="10276" spans="1:5" x14ac:dyDescent="0.3">
      <c r="A10276" s="25">
        <v>46129</v>
      </c>
      <c r="B10276" s="31">
        <v>0.86458333333333337</v>
      </c>
      <c r="C10276" s="46"/>
      <c r="D10276" s="29">
        <v>46129.864583333336</v>
      </c>
      <c r="E10276" s="15" t="str">
        <f>IF(AND($B$6=NB!$A$17,$B$8&gt;0),'Ersparnisberechnung Sommertarif'!$B$8*SLP!C10256,"")</f>
        <v/>
      </c>
    </row>
    <row r="10277" spans="1:5" x14ac:dyDescent="0.3">
      <c r="A10277" s="25">
        <v>46129</v>
      </c>
      <c r="B10277" s="31">
        <v>0.875</v>
      </c>
      <c r="C10277" s="46"/>
      <c r="D10277" s="29">
        <v>46129.875</v>
      </c>
      <c r="E10277" s="15" t="str">
        <f>IF(AND($B$6=NB!$A$17,$B$8&gt;0),'Ersparnisberechnung Sommertarif'!$B$8*SLP!C10257,"")</f>
        <v/>
      </c>
    </row>
    <row r="10278" spans="1:5" x14ac:dyDescent="0.3">
      <c r="A10278" s="25">
        <v>46129</v>
      </c>
      <c r="B10278" s="31">
        <v>0.88541666666666663</v>
      </c>
      <c r="C10278" s="46"/>
      <c r="D10278" s="29">
        <v>46129.885416666664</v>
      </c>
      <c r="E10278" s="15" t="str">
        <f>IF(AND($B$6=NB!$A$17,$B$8&gt;0),'Ersparnisberechnung Sommertarif'!$B$8*SLP!C10258,"")</f>
        <v/>
      </c>
    </row>
    <row r="10279" spans="1:5" x14ac:dyDescent="0.3">
      <c r="A10279" s="25">
        <v>46129</v>
      </c>
      <c r="B10279" s="31">
        <v>0.89583333333333337</v>
      </c>
      <c r="C10279" s="46"/>
      <c r="D10279" s="29">
        <v>46129.895833333336</v>
      </c>
      <c r="E10279" s="15" t="str">
        <f>IF(AND($B$6=NB!$A$17,$B$8&gt;0),'Ersparnisberechnung Sommertarif'!$B$8*SLP!C10259,"")</f>
        <v/>
      </c>
    </row>
    <row r="10280" spans="1:5" x14ac:dyDescent="0.3">
      <c r="A10280" s="25">
        <v>46129</v>
      </c>
      <c r="B10280" s="31">
        <v>0.90625</v>
      </c>
      <c r="C10280" s="46"/>
      <c r="D10280" s="29">
        <v>46129.90625</v>
      </c>
      <c r="E10280" s="15" t="str">
        <f>IF(AND($B$6=NB!$A$17,$B$8&gt;0),'Ersparnisberechnung Sommertarif'!$B$8*SLP!C10260,"")</f>
        <v/>
      </c>
    </row>
    <row r="10281" spans="1:5" x14ac:dyDescent="0.3">
      <c r="A10281" s="25">
        <v>46129</v>
      </c>
      <c r="B10281" s="31">
        <v>0.91666666666666663</v>
      </c>
      <c r="C10281" s="46"/>
      <c r="D10281" s="29">
        <v>46129.916666666664</v>
      </c>
      <c r="E10281" s="15" t="str">
        <f>IF(AND($B$6=NB!$A$17,$B$8&gt;0),'Ersparnisberechnung Sommertarif'!$B$8*SLP!C10261,"")</f>
        <v/>
      </c>
    </row>
    <row r="10282" spans="1:5" x14ac:dyDescent="0.3">
      <c r="A10282" s="25">
        <v>46129</v>
      </c>
      <c r="B10282" s="31">
        <v>0.92708333333333337</v>
      </c>
      <c r="C10282" s="46"/>
      <c r="D10282" s="29">
        <v>46129.927083333336</v>
      </c>
      <c r="E10282" s="15" t="str">
        <f>IF(AND($B$6=NB!$A$17,$B$8&gt;0),'Ersparnisberechnung Sommertarif'!$B$8*SLP!C10262,"")</f>
        <v/>
      </c>
    </row>
    <row r="10283" spans="1:5" x14ac:dyDescent="0.3">
      <c r="A10283" s="25">
        <v>46129</v>
      </c>
      <c r="B10283" s="31">
        <v>0.9375</v>
      </c>
      <c r="C10283" s="46"/>
      <c r="D10283" s="29">
        <v>46129.9375</v>
      </c>
      <c r="E10283" s="15" t="str">
        <f>IF(AND($B$6=NB!$A$17,$B$8&gt;0),'Ersparnisberechnung Sommertarif'!$B$8*SLP!C10263,"")</f>
        <v/>
      </c>
    </row>
    <row r="10284" spans="1:5" x14ac:dyDescent="0.3">
      <c r="A10284" s="25">
        <v>46129</v>
      </c>
      <c r="B10284" s="31">
        <v>0.94791666666666663</v>
      </c>
      <c r="C10284" s="46"/>
      <c r="D10284" s="29">
        <v>46129.947916666664</v>
      </c>
      <c r="E10284" s="15" t="str">
        <f>IF(AND($B$6=NB!$A$17,$B$8&gt;0),'Ersparnisberechnung Sommertarif'!$B$8*SLP!C10264,"")</f>
        <v/>
      </c>
    </row>
    <row r="10285" spans="1:5" x14ac:dyDescent="0.3">
      <c r="A10285" s="25">
        <v>46129</v>
      </c>
      <c r="B10285" s="31">
        <v>0.95833333333333337</v>
      </c>
      <c r="C10285" s="46"/>
      <c r="D10285" s="29">
        <v>46129.958333333336</v>
      </c>
      <c r="E10285" s="15" t="str">
        <f>IF(AND($B$6=NB!$A$17,$B$8&gt;0),'Ersparnisberechnung Sommertarif'!$B$8*SLP!C10265,"")</f>
        <v/>
      </c>
    </row>
    <row r="10286" spans="1:5" x14ac:dyDescent="0.3">
      <c r="A10286" s="25">
        <v>46129</v>
      </c>
      <c r="B10286" s="31">
        <v>0.96875</v>
      </c>
      <c r="C10286" s="46"/>
      <c r="D10286" s="29">
        <v>46129.96875</v>
      </c>
      <c r="E10286" s="15" t="str">
        <f>IF(AND($B$6=NB!$A$17,$B$8&gt;0),'Ersparnisberechnung Sommertarif'!$B$8*SLP!C10266,"")</f>
        <v/>
      </c>
    </row>
    <row r="10287" spans="1:5" x14ac:dyDescent="0.3">
      <c r="A10287" s="25">
        <v>46129</v>
      </c>
      <c r="B10287" s="31">
        <v>0.97916666666666663</v>
      </c>
      <c r="C10287" s="46"/>
      <c r="D10287" s="29">
        <v>46129.979166666664</v>
      </c>
      <c r="E10287" s="15" t="str">
        <f>IF(AND($B$6=NB!$A$17,$B$8&gt;0),'Ersparnisberechnung Sommertarif'!$B$8*SLP!C10267,"")</f>
        <v/>
      </c>
    </row>
    <row r="10288" spans="1:5" x14ac:dyDescent="0.3">
      <c r="A10288" s="25">
        <v>46129</v>
      </c>
      <c r="B10288" s="31">
        <v>0.98958333333333337</v>
      </c>
      <c r="C10288" s="46"/>
      <c r="D10288" s="29">
        <v>46129.989583333336</v>
      </c>
      <c r="E10288" s="15" t="str">
        <f>IF(AND($B$6=NB!$A$17,$B$8&gt;0),'Ersparnisberechnung Sommertarif'!$B$8*SLP!C10268,"")</f>
        <v/>
      </c>
    </row>
    <row r="10289" spans="1:5" x14ac:dyDescent="0.3">
      <c r="A10289" s="25">
        <v>46130</v>
      </c>
      <c r="B10289" s="31">
        <v>0</v>
      </c>
      <c r="C10289" s="46"/>
      <c r="D10289" s="29">
        <v>46130</v>
      </c>
      <c r="E10289" s="15" t="str">
        <f>IF(AND($B$6=NB!$A$17,$B$8&gt;0),'Ersparnisberechnung Sommertarif'!$B$8*SLP!C10269,"")</f>
        <v/>
      </c>
    </row>
    <row r="10290" spans="1:5" x14ac:dyDescent="0.3">
      <c r="A10290" s="25">
        <v>46130</v>
      </c>
      <c r="B10290" s="31">
        <v>1.0416666666666666E-2</v>
      </c>
      <c r="C10290" s="46"/>
      <c r="D10290" s="29">
        <v>46130.010416666664</v>
      </c>
      <c r="E10290" s="15" t="str">
        <f>IF(AND($B$6=NB!$A$17,$B$8&gt;0),'Ersparnisberechnung Sommertarif'!$B$8*SLP!C10270,"")</f>
        <v/>
      </c>
    </row>
    <row r="10291" spans="1:5" x14ac:dyDescent="0.3">
      <c r="A10291" s="25">
        <v>46130</v>
      </c>
      <c r="B10291" s="31">
        <v>2.0833333333333332E-2</v>
      </c>
      <c r="C10291" s="46"/>
      <c r="D10291" s="29">
        <v>46130.020833333336</v>
      </c>
      <c r="E10291" s="15" t="str">
        <f>IF(AND($B$6=NB!$A$17,$B$8&gt;0),'Ersparnisberechnung Sommertarif'!$B$8*SLP!C10271,"")</f>
        <v/>
      </c>
    </row>
    <row r="10292" spans="1:5" x14ac:dyDescent="0.3">
      <c r="A10292" s="25">
        <v>46130</v>
      </c>
      <c r="B10292" s="31">
        <v>3.125E-2</v>
      </c>
      <c r="C10292" s="46"/>
      <c r="D10292" s="29">
        <v>46130.03125</v>
      </c>
      <c r="E10292" s="15" t="str">
        <f>IF(AND($B$6=NB!$A$17,$B$8&gt;0),'Ersparnisberechnung Sommertarif'!$B$8*SLP!C10272,"")</f>
        <v/>
      </c>
    </row>
    <row r="10293" spans="1:5" x14ac:dyDescent="0.3">
      <c r="A10293" s="25">
        <v>46130</v>
      </c>
      <c r="B10293" s="31">
        <v>4.1666666666666664E-2</v>
      </c>
      <c r="C10293" s="46"/>
      <c r="D10293" s="29">
        <v>46130.041666666664</v>
      </c>
      <c r="E10293" s="15" t="str">
        <f>IF(AND($B$6=NB!$A$17,$B$8&gt;0),'Ersparnisberechnung Sommertarif'!$B$8*SLP!C10273,"")</f>
        <v/>
      </c>
    </row>
    <row r="10294" spans="1:5" x14ac:dyDescent="0.3">
      <c r="A10294" s="25">
        <v>46130</v>
      </c>
      <c r="B10294" s="31">
        <v>5.2083333333333336E-2</v>
      </c>
      <c r="C10294" s="46"/>
      <c r="D10294" s="29">
        <v>46130.052083333336</v>
      </c>
      <c r="E10294" s="15" t="str">
        <f>IF(AND($B$6=NB!$A$17,$B$8&gt;0),'Ersparnisberechnung Sommertarif'!$B$8*SLP!C10274,"")</f>
        <v/>
      </c>
    </row>
    <row r="10295" spans="1:5" x14ac:dyDescent="0.3">
      <c r="A10295" s="25">
        <v>46130</v>
      </c>
      <c r="B10295" s="31">
        <v>6.25E-2</v>
      </c>
      <c r="C10295" s="46"/>
      <c r="D10295" s="29">
        <v>46130.0625</v>
      </c>
      <c r="E10295" s="15" t="str">
        <f>IF(AND($B$6=NB!$A$17,$B$8&gt;0),'Ersparnisberechnung Sommertarif'!$B$8*SLP!C10275,"")</f>
        <v/>
      </c>
    </row>
    <row r="10296" spans="1:5" x14ac:dyDescent="0.3">
      <c r="A10296" s="25">
        <v>46130</v>
      </c>
      <c r="B10296" s="31">
        <v>7.2916666666666671E-2</v>
      </c>
      <c r="C10296" s="46"/>
      <c r="D10296" s="29">
        <v>46130.072916666664</v>
      </c>
      <c r="E10296" s="15" t="str">
        <f>IF(AND($B$6=NB!$A$17,$B$8&gt;0),'Ersparnisberechnung Sommertarif'!$B$8*SLP!C10276,"")</f>
        <v/>
      </c>
    </row>
    <row r="10297" spans="1:5" x14ac:dyDescent="0.3">
      <c r="A10297" s="25">
        <v>46130</v>
      </c>
      <c r="B10297" s="31">
        <v>8.3333333333333329E-2</v>
      </c>
      <c r="C10297" s="46"/>
      <c r="D10297" s="29">
        <v>46130.083333333336</v>
      </c>
      <c r="E10297" s="15" t="str">
        <f>IF(AND($B$6=NB!$A$17,$B$8&gt;0),'Ersparnisberechnung Sommertarif'!$B$8*SLP!C10277,"")</f>
        <v/>
      </c>
    </row>
    <row r="10298" spans="1:5" x14ac:dyDescent="0.3">
      <c r="A10298" s="25">
        <v>46130</v>
      </c>
      <c r="B10298" s="31">
        <v>9.375E-2</v>
      </c>
      <c r="C10298" s="46"/>
      <c r="D10298" s="29">
        <v>46130.09375</v>
      </c>
      <c r="E10298" s="15" t="str">
        <f>IF(AND($B$6=NB!$A$17,$B$8&gt;0),'Ersparnisberechnung Sommertarif'!$B$8*SLP!C10278,"")</f>
        <v/>
      </c>
    </row>
    <row r="10299" spans="1:5" x14ac:dyDescent="0.3">
      <c r="A10299" s="25">
        <v>46130</v>
      </c>
      <c r="B10299" s="31">
        <v>0.10416666666666667</v>
      </c>
      <c r="C10299" s="46"/>
      <c r="D10299" s="29">
        <v>46130.104166666664</v>
      </c>
      <c r="E10299" s="15" t="str">
        <f>IF(AND($B$6=NB!$A$17,$B$8&gt;0),'Ersparnisberechnung Sommertarif'!$B$8*SLP!C10279,"")</f>
        <v/>
      </c>
    </row>
    <row r="10300" spans="1:5" x14ac:dyDescent="0.3">
      <c r="A10300" s="25">
        <v>46130</v>
      </c>
      <c r="B10300" s="31">
        <v>0.11458333333333333</v>
      </c>
      <c r="C10300" s="46"/>
      <c r="D10300" s="29">
        <v>46130.114583333336</v>
      </c>
      <c r="E10300" s="15" t="str">
        <f>IF(AND($B$6=NB!$A$17,$B$8&gt;0),'Ersparnisberechnung Sommertarif'!$B$8*SLP!C10280,"")</f>
        <v/>
      </c>
    </row>
    <row r="10301" spans="1:5" x14ac:dyDescent="0.3">
      <c r="A10301" s="25">
        <v>46130</v>
      </c>
      <c r="B10301" s="31">
        <v>0.125</v>
      </c>
      <c r="C10301" s="46"/>
      <c r="D10301" s="29">
        <v>46130.125</v>
      </c>
      <c r="E10301" s="15" t="str">
        <f>IF(AND($B$6=NB!$A$17,$B$8&gt;0),'Ersparnisberechnung Sommertarif'!$B$8*SLP!C10281,"")</f>
        <v/>
      </c>
    </row>
    <row r="10302" spans="1:5" x14ac:dyDescent="0.3">
      <c r="A10302" s="25">
        <v>46130</v>
      </c>
      <c r="B10302" s="31">
        <v>0.13541666666666666</v>
      </c>
      <c r="C10302" s="46"/>
      <c r="D10302" s="29">
        <v>46130.135416666664</v>
      </c>
      <c r="E10302" s="15" t="str">
        <f>IF(AND($B$6=NB!$A$17,$B$8&gt;0),'Ersparnisberechnung Sommertarif'!$B$8*SLP!C10282,"")</f>
        <v/>
      </c>
    </row>
    <row r="10303" spans="1:5" x14ac:dyDescent="0.3">
      <c r="A10303" s="25">
        <v>46130</v>
      </c>
      <c r="B10303" s="31">
        <v>0.14583333333333334</v>
      </c>
      <c r="C10303" s="46"/>
      <c r="D10303" s="29">
        <v>46130.145833333336</v>
      </c>
      <c r="E10303" s="15" t="str">
        <f>IF(AND($B$6=NB!$A$17,$B$8&gt;0),'Ersparnisberechnung Sommertarif'!$B$8*SLP!C10283,"")</f>
        <v/>
      </c>
    </row>
    <row r="10304" spans="1:5" x14ac:dyDescent="0.3">
      <c r="A10304" s="25">
        <v>46130</v>
      </c>
      <c r="B10304" s="31">
        <v>0.15625</v>
      </c>
      <c r="C10304" s="46"/>
      <c r="D10304" s="29">
        <v>46130.15625</v>
      </c>
      <c r="E10304" s="15" t="str">
        <f>IF(AND($B$6=NB!$A$17,$B$8&gt;0),'Ersparnisberechnung Sommertarif'!$B$8*SLP!C10284,"")</f>
        <v/>
      </c>
    </row>
    <row r="10305" spans="1:5" x14ac:dyDescent="0.3">
      <c r="A10305" s="25">
        <v>46130</v>
      </c>
      <c r="B10305" s="31">
        <v>0.16666666666666666</v>
      </c>
      <c r="C10305" s="46"/>
      <c r="D10305" s="29">
        <v>46130.166666666664</v>
      </c>
      <c r="E10305" s="15" t="str">
        <f>IF(AND($B$6=NB!$A$17,$B$8&gt;0),'Ersparnisberechnung Sommertarif'!$B$8*SLP!C10285,"")</f>
        <v/>
      </c>
    </row>
    <row r="10306" spans="1:5" x14ac:dyDescent="0.3">
      <c r="A10306" s="25">
        <v>46130</v>
      </c>
      <c r="B10306" s="31">
        <v>0.17708333333333334</v>
      </c>
      <c r="C10306" s="46"/>
      <c r="D10306" s="29">
        <v>46130.177083333336</v>
      </c>
      <c r="E10306" s="15" t="str">
        <f>IF(AND($B$6=NB!$A$17,$B$8&gt;0),'Ersparnisberechnung Sommertarif'!$B$8*SLP!C10286,"")</f>
        <v/>
      </c>
    </row>
    <row r="10307" spans="1:5" x14ac:dyDescent="0.3">
      <c r="A10307" s="25">
        <v>46130</v>
      </c>
      <c r="B10307" s="31">
        <v>0.1875</v>
      </c>
      <c r="C10307" s="46"/>
      <c r="D10307" s="29">
        <v>46130.1875</v>
      </c>
      <c r="E10307" s="15" t="str">
        <f>IF(AND($B$6=NB!$A$17,$B$8&gt;0),'Ersparnisberechnung Sommertarif'!$B$8*SLP!C10287,"")</f>
        <v/>
      </c>
    </row>
    <row r="10308" spans="1:5" x14ac:dyDescent="0.3">
      <c r="A10308" s="25">
        <v>46130</v>
      </c>
      <c r="B10308" s="31">
        <v>0.19791666666666666</v>
      </c>
      <c r="C10308" s="46"/>
      <c r="D10308" s="29">
        <v>46130.197916666664</v>
      </c>
      <c r="E10308" s="15" t="str">
        <f>IF(AND($B$6=NB!$A$17,$B$8&gt;0),'Ersparnisberechnung Sommertarif'!$B$8*SLP!C10288,"")</f>
        <v/>
      </c>
    </row>
    <row r="10309" spans="1:5" x14ac:dyDescent="0.3">
      <c r="A10309" s="25">
        <v>46130</v>
      </c>
      <c r="B10309" s="31">
        <v>0.20833333333333334</v>
      </c>
      <c r="C10309" s="46"/>
      <c r="D10309" s="29">
        <v>46130.208333333336</v>
      </c>
      <c r="E10309" s="15" t="str">
        <f>IF(AND($B$6=NB!$A$17,$B$8&gt;0),'Ersparnisberechnung Sommertarif'!$B$8*SLP!C10289,"")</f>
        <v/>
      </c>
    </row>
    <row r="10310" spans="1:5" x14ac:dyDescent="0.3">
      <c r="A10310" s="25">
        <v>46130</v>
      </c>
      <c r="B10310" s="31">
        <v>0.21875</v>
      </c>
      <c r="C10310" s="46"/>
      <c r="D10310" s="29">
        <v>46130.21875</v>
      </c>
      <c r="E10310" s="15" t="str">
        <f>IF(AND($B$6=NB!$A$17,$B$8&gt;0),'Ersparnisberechnung Sommertarif'!$B$8*SLP!C10290,"")</f>
        <v/>
      </c>
    </row>
    <row r="10311" spans="1:5" x14ac:dyDescent="0.3">
      <c r="A10311" s="25">
        <v>46130</v>
      </c>
      <c r="B10311" s="31">
        <v>0.22916666666666666</v>
      </c>
      <c r="C10311" s="46"/>
      <c r="D10311" s="29">
        <v>46130.229166666664</v>
      </c>
      <c r="E10311" s="15" t="str">
        <f>IF(AND($B$6=NB!$A$17,$B$8&gt;0),'Ersparnisberechnung Sommertarif'!$B$8*SLP!C10291,"")</f>
        <v/>
      </c>
    </row>
    <row r="10312" spans="1:5" x14ac:dyDescent="0.3">
      <c r="A10312" s="25">
        <v>46130</v>
      </c>
      <c r="B10312" s="31">
        <v>0.23958333333333334</v>
      </c>
      <c r="C10312" s="46"/>
      <c r="D10312" s="29">
        <v>46130.239583333336</v>
      </c>
      <c r="E10312" s="15" t="str">
        <f>IF(AND($B$6=NB!$A$17,$B$8&gt;0),'Ersparnisberechnung Sommertarif'!$B$8*SLP!C10292,"")</f>
        <v/>
      </c>
    </row>
    <row r="10313" spans="1:5" x14ac:dyDescent="0.3">
      <c r="A10313" s="25">
        <v>46130</v>
      </c>
      <c r="B10313" s="31">
        <v>0.25</v>
      </c>
      <c r="C10313" s="46"/>
      <c r="D10313" s="29">
        <v>46130.25</v>
      </c>
      <c r="E10313" s="15" t="str">
        <f>IF(AND($B$6=NB!$A$17,$B$8&gt;0),'Ersparnisberechnung Sommertarif'!$B$8*SLP!C10293,"")</f>
        <v/>
      </c>
    </row>
    <row r="10314" spans="1:5" x14ac:dyDescent="0.3">
      <c r="A10314" s="25">
        <v>46130</v>
      </c>
      <c r="B10314" s="31">
        <v>0.26041666666666669</v>
      </c>
      <c r="C10314" s="46"/>
      <c r="D10314" s="29">
        <v>46130.260416666664</v>
      </c>
      <c r="E10314" s="15" t="str">
        <f>IF(AND($B$6=NB!$A$17,$B$8&gt;0),'Ersparnisberechnung Sommertarif'!$B$8*SLP!C10294,"")</f>
        <v/>
      </c>
    </row>
    <row r="10315" spans="1:5" x14ac:dyDescent="0.3">
      <c r="A10315" s="25">
        <v>46130</v>
      </c>
      <c r="B10315" s="31">
        <v>0.27083333333333331</v>
      </c>
      <c r="C10315" s="46"/>
      <c r="D10315" s="29">
        <v>46130.270833333336</v>
      </c>
      <c r="E10315" s="15" t="str">
        <f>IF(AND($B$6=NB!$A$17,$B$8&gt;0),'Ersparnisberechnung Sommertarif'!$B$8*SLP!C10295,"")</f>
        <v/>
      </c>
    </row>
    <row r="10316" spans="1:5" x14ac:dyDescent="0.3">
      <c r="A10316" s="25">
        <v>46130</v>
      </c>
      <c r="B10316" s="31">
        <v>0.28125</v>
      </c>
      <c r="C10316" s="46"/>
      <c r="D10316" s="29">
        <v>46130.28125</v>
      </c>
      <c r="E10316" s="15" t="str">
        <f>IF(AND($B$6=NB!$A$17,$B$8&gt;0),'Ersparnisberechnung Sommertarif'!$B$8*SLP!C10296,"")</f>
        <v/>
      </c>
    </row>
    <row r="10317" spans="1:5" x14ac:dyDescent="0.3">
      <c r="A10317" s="25">
        <v>46130</v>
      </c>
      <c r="B10317" s="31">
        <v>0.29166666666666669</v>
      </c>
      <c r="C10317" s="46"/>
      <c r="D10317" s="29">
        <v>46130.291666666664</v>
      </c>
      <c r="E10317" s="15" t="str">
        <f>IF(AND($B$6=NB!$A$17,$B$8&gt;0),'Ersparnisberechnung Sommertarif'!$B$8*SLP!C10297,"")</f>
        <v/>
      </c>
    </row>
    <row r="10318" spans="1:5" x14ac:dyDescent="0.3">
      <c r="A10318" s="25">
        <v>46130</v>
      </c>
      <c r="B10318" s="31">
        <v>0.30208333333333331</v>
      </c>
      <c r="C10318" s="46"/>
      <c r="D10318" s="29">
        <v>46130.302083333336</v>
      </c>
      <c r="E10318" s="15" t="str">
        <f>IF(AND($B$6=NB!$A$17,$B$8&gt;0),'Ersparnisberechnung Sommertarif'!$B$8*SLP!C10298,"")</f>
        <v/>
      </c>
    </row>
    <row r="10319" spans="1:5" x14ac:dyDescent="0.3">
      <c r="A10319" s="25">
        <v>46130</v>
      </c>
      <c r="B10319" s="31">
        <v>0.3125</v>
      </c>
      <c r="C10319" s="46"/>
      <c r="D10319" s="29">
        <v>46130.3125</v>
      </c>
      <c r="E10319" s="15" t="str">
        <f>IF(AND($B$6=NB!$A$17,$B$8&gt;0),'Ersparnisberechnung Sommertarif'!$B$8*SLP!C10299,"")</f>
        <v/>
      </c>
    </row>
    <row r="10320" spans="1:5" x14ac:dyDescent="0.3">
      <c r="A10320" s="25">
        <v>46130</v>
      </c>
      <c r="B10320" s="31">
        <v>0.32291666666666669</v>
      </c>
      <c r="C10320" s="46"/>
      <c r="D10320" s="29">
        <v>46130.322916666664</v>
      </c>
      <c r="E10320" s="15" t="str">
        <f>IF(AND($B$6=NB!$A$17,$B$8&gt;0),'Ersparnisberechnung Sommertarif'!$B$8*SLP!C10300,"")</f>
        <v/>
      </c>
    </row>
    <row r="10321" spans="1:5" x14ac:dyDescent="0.3">
      <c r="A10321" s="25">
        <v>46130</v>
      </c>
      <c r="B10321" s="31">
        <v>0.33333333333333331</v>
      </c>
      <c r="C10321" s="46"/>
      <c r="D10321" s="29">
        <v>46130.333333333336</v>
      </c>
      <c r="E10321" s="15" t="str">
        <f>IF(AND($B$6=NB!$A$17,$B$8&gt;0),'Ersparnisberechnung Sommertarif'!$B$8*SLP!C10301,"")</f>
        <v/>
      </c>
    </row>
    <row r="10322" spans="1:5" x14ac:dyDescent="0.3">
      <c r="A10322" s="25">
        <v>46130</v>
      </c>
      <c r="B10322" s="31">
        <v>0.34375</v>
      </c>
      <c r="C10322" s="46"/>
      <c r="D10322" s="29">
        <v>46130.34375</v>
      </c>
      <c r="E10322" s="15" t="str">
        <f>IF(AND($B$6=NB!$A$17,$B$8&gt;0),'Ersparnisberechnung Sommertarif'!$B$8*SLP!C10302,"")</f>
        <v/>
      </c>
    </row>
    <row r="10323" spans="1:5" x14ac:dyDescent="0.3">
      <c r="A10323" s="25">
        <v>46130</v>
      </c>
      <c r="B10323" s="31">
        <v>0.35416666666666669</v>
      </c>
      <c r="C10323" s="46"/>
      <c r="D10323" s="29">
        <v>46130.354166666664</v>
      </c>
      <c r="E10323" s="15" t="str">
        <f>IF(AND($B$6=NB!$A$17,$B$8&gt;0),'Ersparnisberechnung Sommertarif'!$B$8*SLP!C10303,"")</f>
        <v/>
      </c>
    </row>
    <row r="10324" spans="1:5" x14ac:dyDescent="0.3">
      <c r="A10324" s="25">
        <v>46130</v>
      </c>
      <c r="B10324" s="31">
        <v>0.36458333333333331</v>
      </c>
      <c r="C10324" s="46"/>
      <c r="D10324" s="29">
        <v>46130.364583333336</v>
      </c>
      <c r="E10324" s="15" t="str">
        <f>IF(AND($B$6=NB!$A$17,$B$8&gt;0),'Ersparnisberechnung Sommertarif'!$B$8*SLP!C10304,"")</f>
        <v/>
      </c>
    </row>
    <row r="10325" spans="1:5" x14ac:dyDescent="0.3">
      <c r="A10325" s="25">
        <v>46130</v>
      </c>
      <c r="B10325" s="31">
        <v>0.375</v>
      </c>
      <c r="C10325" s="46"/>
      <c r="D10325" s="29">
        <v>46130.375</v>
      </c>
      <c r="E10325" s="15" t="str">
        <f>IF(AND($B$6=NB!$A$17,$B$8&gt;0),'Ersparnisberechnung Sommertarif'!$B$8*SLP!C10305,"")</f>
        <v/>
      </c>
    </row>
    <row r="10326" spans="1:5" x14ac:dyDescent="0.3">
      <c r="A10326" s="25">
        <v>46130</v>
      </c>
      <c r="B10326" s="31">
        <v>0.38541666666666669</v>
      </c>
      <c r="C10326" s="46"/>
      <c r="D10326" s="29">
        <v>46130.385416666664</v>
      </c>
      <c r="E10326" s="15" t="str">
        <f>IF(AND($B$6=NB!$A$17,$B$8&gt;0),'Ersparnisberechnung Sommertarif'!$B$8*SLP!C10306,"")</f>
        <v/>
      </c>
    </row>
    <row r="10327" spans="1:5" x14ac:dyDescent="0.3">
      <c r="A10327" s="25">
        <v>46130</v>
      </c>
      <c r="B10327" s="31">
        <v>0.39583333333333331</v>
      </c>
      <c r="C10327" s="46"/>
      <c r="D10327" s="29">
        <v>46130.395833333336</v>
      </c>
      <c r="E10327" s="15" t="str">
        <f>IF(AND($B$6=NB!$A$17,$B$8&gt;0),'Ersparnisberechnung Sommertarif'!$B$8*SLP!C10307,"")</f>
        <v/>
      </c>
    </row>
    <row r="10328" spans="1:5" x14ac:dyDescent="0.3">
      <c r="A10328" s="25">
        <v>46130</v>
      </c>
      <c r="B10328" s="31">
        <v>0.40625</v>
      </c>
      <c r="C10328" s="46"/>
      <c r="D10328" s="29">
        <v>46130.40625</v>
      </c>
      <c r="E10328" s="15" t="str">
        <f>IF(AND($B$6=NB!$A$17,$B$8&gt;0),'Ersparnisberechnung Sommertarif'!$B$8*SLP!C10308,"")</f>
        <v/>
      </c>
    </row>
    <row r="10329" spans="1:5" x14ac:dyDescent="0.3">
      <c r="A10329" s="25">
        <v>46130</v>
      </c>
      <c r="B10329" s="31">
        <v>0.41666666666666669</v>
      </c>
      <c r="C10329" s="46"/>
      <c r="D10329" s="29">
        <v>46130.416666666664</v>
      </c>
      <c r="E10329" s="15" t="str">
        <f>IF(AND($B$6=NB!$A$17,$B$8&gt;0),'Ersparnisberechnung Sommertarif'!$B$8*SLP!C10309,"")</f>
        <v/>
      </c>
    </row>
    <row r="10330" spans="1:5" x14ac:dyDescent="0.3">
      <c r="A10330" s="25">
        <v>46130</v>
      </c>
      <c r="B10330" s="31">
        <v>0.42708333333333331</v>
      </c>
      <c r="C10330" s="46"/>
      <c r="D10330" s="29">
        <v>46130.427083333336</v>
      </c>
      <c r="E10330" s="15" t="str">
        <f>IF(AND($B$6=NB!$A$17,$B$8&gt;0),'Ersparnisberechnung Sommertarif'!$B$8*SLP!C10310,"")</f>
        <v/>
      </c>
    </row>
    <row r="10331" spans="1:5" x14ac:dyDescent="0.3">
      <c r="A10331" s="25">
        <v>46130</v>
      </c>
      <c r="B10331" s="31">
        <v>0.4375</v>
      </c>
      <c r="C10331" s="46"/>
      <c r="D10331" s="29">
        <v>46130.4375</v>
      </c>
      <c r="E10331" s="15" t="str">
        <f>IF(AND($B$6=NB!$A$17,$B$8&gt;0),'Ersparnisberechnung Sommertarif'!$B$8*SLP!C10311,"")</f>
        <v/>
      </c>
    </row>
    <row r="10332" spans="1:5" x14ac:dyDescent="0.3">
      <c r="A10332" s="25">
        <v>46130</v>
      </c>
      <c r="B10332" s="31">
        <v>0.44791666666666669</v>
      </c>
      <c r="C10332" s="46"/>
      <c r="D10332" s="29">
        <v>46130.447916666664</v>
      </c>
      <c r="E10332" s="15" t="str">
        <f>IF(AND($B$6=NB!$A$17,$B$8&gt;0),'Ersparnisberechnung Sommertarif'!$B$8*SLP!C10312,"")</f>
        <v/>
      </c>
    </row>
    <row r="10333" spans="1:5" x14ac:dyDescent="0.3">
      <c r="A10333" s="25">
        <v>46130</v>
      </c>
      <c r="B10333" s="31">
        <v>0.45833333333333331</v>
      </c>
      <c r="C10333" s="46"/>
      <c r="D10333" s="29">
        <v>46130.458333333336</v>
      </c>
      <c r="E10333" s="15" t="str">
        <f>IF(AND($B$6=NB!$A$17,$B$8&gt;0),'Ersparnisberechnung Sommertarif'!$B$8*SLP!C10313,"")</f>
        <v/>
      </c>
    </row>
    <row r="10334" spans="1:5" x14ac:dyDescent="0.3">
      <c r="A10334" s="25">
        <v>46130</v>
      </c>
      <c r="B10334" s="31">
        <v>0.46875</v>
      </c>
      <c r="C10334" s="46"/>
      <c r="D10334" s="29">
        <v>46130.46875</v>
      </c>
      <c r="E10334" s="15" t="str">
        <f>IF(AND($B$6=NB!$A$17,$B$8&gt;0),'Ersparnisberechnung Sommertarif'!$B$8*SLP!C10314,"")</f>
        <v/>
      </c>
    </row>
    <row r="10335" spans="1:5" x14ac:dyDescent="0.3">
      <c r="A10335" s="25">
        <v>46130</v>
      </c>
      <c r="B10335" s="31">
        <v>0.47916666666666669</v>
      </c>
      <c r="C10335" s="46"/>
      <c r="D10335" s="29">
        <v>46130.479166666664</v>
      </c>
      <c r="E10335" s="15" t="str">
        <f>IF(AND($B$6=NB!$A$17,$B$8&gt;0),'Ersparnisberechnung Sommertarif'!$B$8*SLP!C10315,"")</f>
        <v/>
      </c>
    </row>
    <row r="10336" spans="1:5" x14ac:dyDescent="0.3">
      <c r="A10336" s="25">
        <v>46130</v>
      </c>
      <c r="B10336" s="31">
        <v>0.48958333333333331</v>
      </c>
      <c r="C10336" s="46"/>
      <c r="D10336" s="29">
        <v>46130.489583333336</v>
      </c>
      <c r="E10336" s="15" t="str">
        <f>IF(AND($B$6=NB!$A$17,$B$8&gt;0),'Ersparnisberechnung Sommertarif'!$B$8*SLP!C10316,"")</f>
        <v/>
      </c>
    </row>
    <row r="10337" spans="1:5" x14ac:dyDescent="0.3">
      <c r="A10337" s="25">
        <v>46130</v>
      </c>
      <c r="B10337" s="31">
        <v>0.5</v>
      </c>
      <c r="C10337" s="46"/>
      <c r="D10337" s="29">
        <v>46130.5</v>
      </c>
      <c r="E10337" s="15" t="str">
        <f>IF(AND($B$6=NB!$A$17,$B$8&gt;0),'Ersparnisberechnung Sommertarif'!$B$8*SLP!C10317,"")</f>
        <v/>
      </c>
    </row>
    <row r="10338" spans="1:5" x14ac:dyDescent="0.3">
      <c r="A10338" s="25">
        <v>46130</v>
      </c>
      <c r="B10338" s="31">
        <v>0.51041666666666663</v>
      </c>
      <c r="C10338" s="46"/>
      <c r="D10338" s="29">
        <v>46130.510416666664</v>
      </c>
      <c r="E10338" s="15" t="str">
        <f>IF(AND($B$6=NB!$A$17,$B$8&gt;0),'Ersparnisberechnung Sommertarif'!$B$8*SLP!C10318,"")</f>
        <v/>
      </c>
    </row>
    <row r="10339" spans="1:5" x14ac:dyDescent="0.3">
      <c r="A10339" s="25">
        <v>46130</v>
      </c>
      <c r="B10339" s="31">
        <v>0.52083333333333337</v>
      </c>
      <c r="C10339" s="46"/>
      <c r="D10339" s="29">
        <v>46130.520833333336</v>
      </c>
      <c r="E10339" s="15" t="str">
        <f>IF(AND($B$6=NB!$A$17,$B$8&gt;0),'Ersparnisberechnung Sommertarif'!$B$8*SLP!C10319,"")</f>
        <v/>
      </c>
    </row>
    <row r="10340" spans="1:5" x14ac:dyDescent="0.3">
      <c r="A10340" s="25">
        <v>46130</v>
      </c>
      <c r="B10340" s="31">
        <v>0.53125</v>
      </c>
      <c r="C10340" s="46"/>
      <c r="D10340" s="29">
        <v>46130.53125</v>
      </c>
      <c r="E10340" s="15" t="str">
        <f>IF(AND($B$6=NB!$A$17,$B$8&gt;0),'Ersparnisberechnung Sommertarif'!$B$8*SLP!C10320,"")</f>
        <v/>
      </c>
    </row>
    <row r="10341" spans="1:5" x14ac:dyDescent="0.3">
      <c r="A10341" s="25">
        <v>46130</v>
      </c>
      <c r="B10341" s="31">
        <v>0.54166666666666663</v>
      </c>
      <c r="C10341" s="46"/>
      <c r="D10341" s="29">
        <v>46130.541666666664</v>
      </c>
      <c r="E10341" s="15" t="str">
        <f>IF(AND($B$6=NB!$A$17,$B$8&gt;0),'Ersparnisberechnung Sommertarif'!$B$8*SLP!C10321,"")</f>
        <v/>
      </c>
    </row>
    <row r="10342" spans="1:5" x14ac:dyDescent="0.3">
      <c r="A10342" s="25">
        <v>46130</v>
      </c>
      <c r="B10342" s="31">
        <v>0.55208333333333337</v>
      </c>
      <c r="C10342" s="46"/>
      <c r="D10342" s="29">
        <v>46130.552083333336</v>
      </c>
      <c r="E10342" s="15" t="str">
        <f>IF(AND($B$6=NB!$A$17,$B$8&gt;0),'Ersparnisberechnung Sommertarif'!$B$8*SLP!C10322,"")</f>
        <v/>
      </c>
    </row>
    <row r="10343" spans="1:5" x14ac:dyDescent="0.3">
      <c r="A10343" s="25">
        <v>46130</v>
      </c>
      <c r="B10343" s="31">
        <v>0.5625</v>
      </c>
      <c r="C10343" s="46"/>
      <c r="D10343" s="29">
        <v>46130.5625</v>
      </c>
      <c r="E10343" s="15" t="str">
        <f>IF(AND($B$6=NB!$A$17,$B$8&gt;0),'Ersparnisberechnung Sommertarif'!$B$8*SLP!C10323,"")</f>
        <v/>
      </c>
    </row>
    <row r="10344" spans="1:5" x14ac:dyDescent="0.3">
      <c r="A10344" s="25">
        <v>46130</v>
      </c>
      <c r="B10344" s="31">
        <v>0.57291666666666663</v>
      </c>
      <c r="C10344" s="46"/>
      <c r="D10344" s="29">
        <v>46130.572916666664</v>
      </c>
      <c r="E10344" s="15" t="str">
        <f>IF(AND($B$6=NB!$A$17,$B$8&gt;0),'Ersparnisberechnung Sommertarif'!$B$8*SLP!C10324,"")</f>
        <v/>
      </c>
    </row>
    <row r="10345" spans="1:5" x14ac:dyDescent="0.3">
      <c r="A10345" s="25">
        <v>46130</v>
      </c>
      <c r="B10345" s="31">
        <v>0.58333333333333337</v>
      </c>
      <c r="C10345" s="46"/>
      <c r="D10345" s="29">
        <v>46130.583333333336</v>
      </c>
      <c r="E10345" s="15" t="str">
        <f>IF(AND($B$6=NB!$A$17,$B$8&gt;0),'Ersparnisberechnung Sommertarif'!$B$8*SLP!C10325,"")</f>
        <v/>
      </c>
    </row>
    <row r="10346" spans="1:5" x14ac:dyDescent="0.3">
      <c r="A10346" s="25">
        <v>46130</v>
      </c>
      <c r="B10346" s="31">
        <v>0.59375</v>
      </c>
      <c r="C10346" s="46"/>
      <c r="D10346" s="29">
        <v>46130.59375</v>
      </c>
      <c r="E10346" s="15" t="str">
        <f>IF(AND($B$6=NB!$A$17,$B$8&gt;0),'Ersparnisberechnung Sommertarif'!$B$8*SLP!C10326,"")</f>
        <v/>
      </c>
    </row>
    <row r="10347" spans="1:5" x14ac:dyDescent="0.3">
      <c r="A10347" s="25">
        <v>46130</v>
      </c>
      <c r="B10347" s="31">
        <v>0.60416666666666663</v>
      </c>
      <c r="C10347" s="46"/>
      <c r="D10347" s="29">
        <v>46130.604166666664</v>
      </c>
      <c r="E10347" s="15" t="str">
        <f>IF(AND($B$6=NB!$A$17,$B$8&gt;0),'Ersparnisberechnung Sommertarif'!$B$8*SLP!C10327,"")</f>
        <v/>
      </c>
    </row>
    <row r="10348" spans="1:5" x14ac:dyDescent="0.3">
      <c r="A10348" s="25">
        <v>46130</v>
      </c>
      <c r="B10348" s="31">
        <v>0.61458333333333337</v>
      </c>
      <c r="C10348" s="46"/>
      <c r="D10348" s="29">
        <v>46130.614583333336</v>
      </c>
      <c r="E10348" s="15" t="str">
        <f>IF(AND($B$6=NB!$A$17,$B$8&gt;0),'Ersparnisberechnung Sommertarif'!$B$8*SLP!C10328,"")</f>
        <v/>
      </c>
    </row>
    <row r="10349" spans="1:5" x14ac:dyDescent="0.3">
      <c r="A10349" s="25">
        <v>46130</v>
      </c>
      <c r="B10349" s="31">
        <v>0.625</v>
      </c>
      <c r="C10349" s="46"/>
      <c r="D10349" s="29">
        <v>46130.625</v>
      </c>
      <c r="E10349" s="15" t="str">
        <f>IF(AND($B$6=NB!$A$17,$B$8&gt;0),'Ersparnisberechnung Sommertarif'!$B$8*SLP!C10329,"")</f>
        <v/>
      </c>
    </row>
    <row r="10350" spans="1:5" x14ac:dyDescent="0.3">
      <c r="A10350" s="25">
        <v>46130</v>
      </c>
      <c r="B10350" s="31">
        <v>0.63541666666666663</v>
      </c>
      <c r="C10350" s="46"/>
      <c r="D10350" s="29">
        <v>46130.635416666664</v>
      </c>
      <c r="E10350" s="15" t="str">
        <f>IF(AND($B$6=NB!$A$17,$B$8&gt;0),'Ersparnisberechnung Sommertarif'!$B$8*SLP!C10330,"")</f>
        <v/>
      </c>
    </row>
    <row r="10351" spans="1:5" x14ac:dyDescent="0.3">
      <c r="A10351" s="25">
        <v>46130</v>
      </c>
      <c r="B10351" s="31">
        <v>0.64583333333333337</v>
      </c>
      <c r="C10351" s="46"/>
      <c r="D10351" s="29">
        <v>46130.645833333336</v>
      </c>
      <c r="E10351" s="15" t="str">
        <f>IF(AND($B$6=NB!$A$17,$B$8&gt;0),'Ersparnisberechnung Sommertarif'!$B$8*SLP!C10331,"")</f>
        <v/>
      </c>
    </row>
    <row r="10352" spans="1:5" x14ac:dyDescent="0.3">
      <c r="A10352" s="25">
        <v>46130</v>
      </c>
      <c r="B10352" s="31">
        <v>0.65625</v>
      </c>
      <c r="C10352" s="46"/>
      <c r="D10352" s="29">
        <v>46130.65625</v>
      </c>
      <c r="E10352" s="15" t="str">
        <f>IF(AND($B$6=NB!$A$17,$B$8&gt;0),'Ersparnisberechnung Sommertarif'!$B$8*SLP!C10332,"")</f>
        <v/>
      </c>
    </row>
    <row r="10353" spans="1:5" x14ac:dyDescent="0.3">
      <c r="A10353" s="25">
        <v>46130</v>
      </c>
      <c r="B10353" s="31">
        <v>0.66666666666666663</v>
      </c>
      <c r="C10353" s="46"/>
      <c r="D10353" s="29">
        <v>46130.666666666664</v>
      </c>
      <c r="E10353" s="15" t="str">
        <f>IF(AND($B$6=NB!$A$17,$B$8&gt;0),'Ersparnisberechnung Sommertarif'!$B$8*SLP!C10333,"")</f>
        <v/>
      </c>
    </row>
    <row r="10354" spans="1:5" x14ac:dyDescent="0.3">
      <c r="A10354" s="25">
        <v>46130</v>
      </c>
      <c r="B10354" s="31">
        <v>0.67708333333333337</v>
      </c>
      <c r="C10354" s="46"/>
      <c r="D10354" s="29">
        <v>46130.677083333336</v>
      </c>
      <c r="E10354" s="15" t="str">
        <f>IF(AND($B$6=NB!$A$17,$B$8&gt;0),'Ersparnisberechnung Sommertarif'!$B$8*SLP!C10334,"")</f>
        <v/>
      </c>
    </row>
    <row r="10355" spans="1:5" x14ac:dyDescent="0.3">
      <c r="A10355" s="25">
        <v>46130</v>
      </c>
      <c r="B10355" s="31">
        <v>0.6875</v>
      </c>
      <c r="C10355" s="46"/>
      <c r="D10355" s="29">
        <v>46130.6875</v>
      </c>
      <c r="E10355" s="15" t="str">
        <f>IF(AND($B$6=NB!$A$17,$B$8&gt;0),'Ersparnisberechnung Sommertarif'!$B$8*SLP!C10335,"")</f>
        <v/>
      </c>
    </row>
    <row r="10356" spans="1:5" x14ac:dyDescent="0.3">
      <c r="A10356" s="25">
        <v>46130</v>
      </c>
      <c r="B10356" s="31">
        <v>0.69791666666666663</v>
      </c>
      <c r="C10356" s="46"/>
      <c r="D10356" s="29">
        <v>46130.697916666664</v>
      </c>
      <c r="E10356" s="15" t="str">
        <f>IF(AND($B$6=NB!$A$17,$B$8&gt;0),'Ersparnisberechnung Sommertarif'!$B$8*SLP!C10336,"")</f>
        <v/>
      </c>
    </row>
    <row r="10357" spans="1:5" x14ac:dyDescent="0.3">
      <c r="A10357" s="25">
        <v>46130</v>
      </c>
      <c r="B10357" s="31">
        <v>0.70833333333333337</v>
      </c>
      <c r="C10357" s="46"/>
      <c r="D10357" s="29">
        <v>46130.708333333336</v>
      </c>
      <c r="E10357" s="15" t="str">
        <f>IF(AND($B$6=NB!$A$17,$B$8&gt;0),'Ersparnisberechnung Sommertarif'!$B$8*SLP!C10337,"")</f>
        <v/>
      </c>
    </row>
    <row r="10358" spans="1:5" x14ac:dyDescent="0.3">
      <c r="A10358" s="25">
        <v>46130</v>
      </c>
      <c r="B10358" s="31">
        <v>0.71875</v>
      </c>
      <c r="C10358" s="46"/>
      <c r="D10358" s="29">
        <v>46130.71875</v>
      </c>
      <c r="E10358" s="15" t="str">
        <f>IF(AND($B$6=NB!$A$17,$B$8&gt;0),'Ersparnisberechnung Sommertarif'!$B$8*SLP!C10338,"")</f>
        <v/>
      </c>
    </row>
    <row r="10359" spans="1:5" x14ac:dyDescent="0.3">
      <c r="A10359" s="25">
        <v>46130</v>
      </c>
      <c r="B10359" s="31">
        <v>0.72916666666666663</v>
      </c>
      <c r="C10359" s="46"/>
      <c r="D10359" s="29">
        <v>46130.729166666664</v>
      </c>
      <c r="E10359" s="15" t="str">
        <f>IF(AND($B$6=NB!$A$17,$B$8&gt;0),'Ersparnisberechnung Sommertarif'!$B$8*SLP!C10339,"")</f>
        <v/>
      </c>
    </row>
    <row r="10360" spans="1:5" x14ac:dyDescent="0.3">
      <c r="A10360" s="25">
        <v>46130</v>
      </c>
      <c r="B10360" s="31">
        <v>0.73958333333333337</v>
      </c>
      <c r="C10360" s="46"/>
      <c r="D10360" s="29">
        <v>46130.739583333336</v>
      </c>
      <c r="E10360" s="15" t="str">
        <f>IF(AND($B$6=NB!$A$17,$B$8&gt;0),'Ersparnisberechnung Sommertarif'!$B$8*SLP!C10340,"")</f>
        <v/>
      </c>
    </row>
    <row r="10361" spans="1:5" x14ac:dyDescent="0.3">
      <c r="A10361" s="25">
        <v>46130</v>
      </c>
      <c r="B10361" s="31">
        <v>0.75</v>
      </c>
      <c r="C10361" s="46"/>
      <c r="D10361" s="29">
        <v>46130.75</v>
      </c>
      <c r="E10361" s="15" t="str">
        <f>IF(AND($B$6=NB!$A$17,$B$8&gt;0),'Ersparnisberechnung Sommertarif'!$B$8*SLP!C10341,"")</f>
        <v/>
      </c>
    </row>
    <row r="10362" spans="1:5" x14ac:dyDescent="0.3">
      <c r="A10362" s="25">
        <v>46130</v>
      </c>
      <c r="B10362" s="31">
        <v>0.76041666666666663</v>
      </c>
      <c r="C10362" s="46"/>
      <c r="D10362" s="29">
        <v>46130.760416666664</v>
      </c>
      <c r="E10362" s="15" t="str">
        <f>IF(AND($B$6=NB!$A$17,$B$8&gt;0),'Ersparnisberechnung Sommertarif'!$B$8*SLP!C10342,"")</f>
        <v/>
      </c>
    </row>
    <row r="10363" spans="1:5" x14ac:dyDescent="0.3">
      <c r="A10363" s="25">
        <v>46130</v>
      </c>
      <c r="B10363" s="31">
        <v>0.77083333333333337</v>
      </c>
      <c r="C10363" s="46"/>
      <c r="D10363" s="29">
        <v>46130.770833333336</v>
      </c>
      <c r="E10363" s="15" t="str">
        <f>IF(AND($B$6=NB!$A$17,$B$8&gt;0),'Ersparnisberechnung Sommertarif'!$B$8*SLP!C10343,"")</f>
        <v/>
      </c>
    </row>
    <row r="10364" spans="1:5" x14ac:dyDescent="0.3">
      <c r="A10364" s="25">
        <v>46130</v>
      </c>
      <c r="B10364" s="31">
        <v>0.78125</v>
      </c>
      <c r="C10364" s="46"/>
      <c r="D10364" s="29">
        <v>46130.78125</v>
      </c>
      <c r="E10364" s="15" t="str">
        <f>IF(AND($B$6=NB!$A$17,$B$8&gt;0),'Ersparnisberechnung Sommertarif'!$B$8*SLP!C10344,"")</f>
        <v/>
      </c>
    </row>
    <row r="10365" spans="1:5" x14ac:dyDescent="0.3">
      <c r="A10365" s="25">
        <v>46130</v>
      </c>
      <c r="B10365" s="31">
        <v>0.79166666666666663</v>
      </c>
      <c r="C10365" s="46"/>
      <c r="D10365" s="29">
        <v>46130.791666666664</v>
      </c>
      <c r="E10365" s="15" t="str">
        <f>IF(AND($B$6=NB!$A$17,$B$8&gt;0),'Ersparnisberechnung Sommertarif'!$B$8*SLP!C10345,"")</f>
        <v/>
      </c>
    </row>
    <row r="10366" spans="1:5" x14ac:dyDescent="0.3">
      <c r="A10366" s="25">
        <v>46130</v>
      </c>
      <c r="B10366" s="31">
        <v>0.80208333333333337</v>
      </c>
      <c r="C10366" s="46"/>
      <c r="D10366" s="29">
        <v>46130.802083333336</v>
      </c>
      <c r="E10366" s="15" t="str">
        <f>IF(AND($B$6=NB!$A$17,$B$8&gt;0),'Ersparnisberechnung Sommertarif'!$B$8*SLP!C10346,"")</f>
        <v/>
      </c>
    </row>
    <row r="10367" spans="1:5" x14ac:dyDescent="0.3">
      <c r="A10367" s="25">
        <v>46130</v>
      </c>
      <c r="B10367" s="31">
        <v>0.8125</v>
      </c>
      <c r="C10367" s="46"/>
      <c r="D10367" s="29">
        <v>46130.8125</v>
      </c>
      <c r="E10367" s="15" t="str">
        <f>IF(AND($B$6=NB!$A$17,$B$8&gt;0),'Ersparnisberechnung Sommertarif'!$B$8*SLP!C10347,"")</f>
        <v/>
      </c>
    </row>
    <row r="10368" spans="1:5" x14ac:dyDescent="0.3">
      <c r="A10368" s="25">
        <v>46130</v>
      </c>
      <c r="B10368" s="31">
        <v>0.82291666666666663</v>
      </c>
      <c r="C10368" s="46"/>
      <c r="D10368" s="29">
        <v>46130.822916666664</v>
      </c>
      <c r="E10368" s="15" t="str">
        <f>IF(AND($B$6=NB!$A$17,$B$8&gt;0),'Ersparnisberechnung Sommertarif'!$B$8*SLP!C10348,"")</f>
        <v/>
      </c>
    </row>
    <row r="10369" spans="1:5" x14ac:dyDescent="0.3">
      <c r="A10369" s="25">
        <v>46130</v>
      </c>
      <c r="B10369" s="31">
        <v>0.83333333333333337</v>
      </c>
      <c r="C10369" s="46"/>
      <c r="D10369" s="29">
        <v>46130.833333333336</v>
      </c>
      <c r="E10369" s="15" t="str">
        <f>IF(AND($B$6=NB!$A$17,$B$8&gt;0),'Ersparnisberechnung Sommertarif'!$B$8*SLP!C10349,"")</f>
        <v/>
      </c>
    </row>
    <row r="10370" spans="1:5" x14ac:dyDescent="0.3">
      <c r="A10370" s="25">
        <v>46130</v>
      </c>
      <c r="B10370" s="31">
        <v>0.84375</v>
      </c>
      <c r="C10370" s="46"/>
      <c r="D10370" s="29">
        <v>46130.84375</v>
      </c>
      <c r="E10370" s="15" t="str">
        <f>IF(AND($B$6=NB!$A$17,$B$8&gt;0),'Ersparnisberechnung Sommertarif'!$B$8*SLP!C10350,"")</f>
        <v/>
      </c>
    </row>
    <row r="10371" spans="1:5" x14ac:dyDescent="0.3">
      <c r="A10371" s="25">
        <v>46130</v>
      </c>
      <c r="B10371" s="31">
        <v>0.85416666666666663</v>
      </c>
      <c r="C10371" s="46"/>
      <c r="D10371" s="29">
        <v>46130.854166666664</v>
      </c>
      <c r="E10371" s="15" t="str">
        <f>IF(AND($B$6=NB!$A$17,$B$8&gt;0),'Ersparnisberechnung Sommertarif'!$B$8*SLP!C10351,"")</f>
        <v/>
      </c>
    </row>
    <row r="10372" spans="1:5" x14ac:dyDescent="0.3">
      <c r="A10372" s="25">
        <v>46130</v>
      </c>
      <c r="B10372" s="31">
        <v>0.86458333333333337</v>
      </c>
      <c r="C10372" s="46"/>
      <c r="D10372" s="29">
        <v>46130.864583333336</v>
      </c>
      <c r="E10372" s="15" t="str">
        <f>IF(AND($B$6=NB!$A$17,$B$8&gt;0),'Ersparnisberechnung Sommertarif'!$B$8*SLP!C10352,"")</f>
        <v/>
      </c>
    </row>
    <row r="10373" spans="1:5" x14ac:dyDescent="0.3">
      <c r="A10373" s="25">
        <v>46130</v>
      </c>
      <c r="B10373" s="31">
        <v>0.875</v>
      </c>
      <c r="C10373" s="46"/>
      <c r="D10373" s="29">
        <v>46130.875</v>
      </c>
      <c r="E10373" s="15" t="str">
        <f>IF(AND($B$6=NB!$A$17,$B$8&gt;0),'Ersparnisberechnung Sommertarif'!$B$8*SLP!C10353,"")</f>
        <v/>
      </c>
    </row>
    <row r="10374" spans="1:5" x14ac:dyDescent="0.3">
      <c r="A10374" s="25">
        <v>46130</v>
      </c>
      <c r="B10374" s="31">
        <v>0.88541666666666663</v>
      </c>
      <c r="C10374" s="46"/>
      <c r="D10374" s="29">
        <v>46130.885416666664</v>
      </c>
      <c r="E10374" s="15" t="str">
        <f>IF(AND($B$6=NB!$A$17,$B$8&gt;0),'Ersparnisberechnung Sommertarif'!$B$8*SLP!C10354,"")</f>
        <v/>
      </c>
    </row>
    <row r="10375" spans="1:5" x14ac:dyDescent="0.3">
      <c r="A10375" s="25">
        <v>46130</v>
      </c>
      <c r="B10375" s="31">
        <v>0.89583333333333337</v>
      </c>
      <c r="C10375" s="46"/>
      <c r="D10375" s="29">
        <v>46130.895833333336</v>
      </c>
      <c r="E10375" s="15" t="str">
        <f>IF(AND($B$6=NB!$A$17,$B$8&gt;0),'Ersparnisberechnung Sommertarif'!$B$8*SLP!C10355,"")</f>
        <v/>
      </c>
    </row>
    <row r="10376" spans="1:5" x14ac:dyDescent="0.3">
      <c r="A10376" s="25">
        <v>46130</v>
      </c>
      <c r="B10376" s="31">
        <v>0.90625</v>
      </c>
      <c r="C10376" s="46"/>
      <c r="D10376" s="29">
        <v>46130.90625</v>
      </c>
      <c r="E10376" s="15" t="str">
        <f>IF(AND($B$6=NB!$A$17,$B$8&gt;0),'Ersparnisberechnung Sommertarif'!$B$8*SLP!C10356,"")</f>
        <v/>
      </c>
    </row>
    <row r="10377" spans="1:5" x14ac:dyDescent="0.3">
      <c r="A10377" s="25">
        <v>46130</v>
      </c>
      <c r="B10377" s="31">
        <v>0.91666666666666663</v>
      </c>
      <c r="C10377" s="46"/>
      <c r="D10377" s="29">
        <v>46130.916666666664</v>
      </c>
      <c r="E10377" s="15" t="str">
        <f>IF(AND($B$6=NB!$A$17,$B$8&gt;0),'Ersparnisberechnung Sommertarif'!$B$8*SLP!C10357,"")</f>
        <v/>
      </c>
    </row>
    <row r="10378" spans="1:5" x14ac:dyDescent="0.3">
      <c r="A10378" s="25">
        <v>46130</v>
      </c>
      <c r="B10378" s="31">
        <v>0.92708333333333337</v>
      </c>
      <c r="C10378" s="46"/>
      <c r="D10378" s="29">
        <v>46130.927083333336</v>
      </c>
      <c r="E10378" s="15" t="str">
        <f>IF(AND($B$6=NB!$A$17,$B$8&gt;0),'Ersparnisberechnung Sommertarif'!$B$8*SLP!C10358,"")</f>
        <v/>
      </c>
    </row>
    <row r="10379" spans="1:5" x14ac:dyDescent="0.3">
      <c r="A10379" s="25">
        <v>46130</v>
      </c>
      <c r="B10379" s="31">
        <v>0.9375</v>
      </c>
      <c r="C10379" s="46"/>
      <c r="D10379" s="29">
        <v>46130.9375</v>
      </c>
      <c r="E10379" s="15" t="str">
        <f>IF(AND($B$6=NB!$A$17,$B$8&gt;0),'Ersparnisberechnung Sommertarif'!$B$8*SLP!C10359,"")</f>
        <v/>
      </c>
    </row>
    <row r="10380" spans="1:5" x14ac:dyDescent="0.3">
      <c r="A10380" s="25">
        <v>46130</v>
      </c>
      <c r="B10380" s="31">
        <v>0.94791666666666663</v>
      </c>
      <c r="C10380" s="46"/>
      <c r="D10380" s="29">
        <v>46130.947916666664</v>
      </c>
      <c r="E10380" s="15" t="str">
        <f>IF(AND($B$6=NB!$A$17,$B$8&gt;0),'Ersparnisberechnung Sommertarif'!$B$8*SLP!C10360,"")</f>
        <v/>
      </c>
    </row>
    <row r="10381" spans="1:5" x14ac:dyDescent="0.3">
      <c r="A10381" s="25">
        <v>46130</v>
      </c>
      <c r="B10381" s="31">
        <v>0.95833333333333337</v>
      </c>
      <c r="C10381" s="46"/>
      <c r="D10381" s="29">
        <v>46130.958333333336</v>
      </c>
      <c r="E10381" s="15" t="str">
        <f>IF(AND($B$6=NB!$A$17,$B$8&gt;0),'Ersparnisberechnung Sommertarif'!$B$8*SLP!C10361,"")</f>
        <v/>
      </c>
    </row>
    <row r="10382" spans="1:5" x14ac:dyDescent="0.3">
      <c r="A10382" s="25">
        <v>46130</v>
      </c>
      <c r="B10382" s="31">
        <v>0.96875</v>
      </c>
      <c r="C10382" s="46"/>
      <c r="D10382" s="29">
        <v>46130.96875</v>
      </c>
      <c r="E10382" s="15" t="str">
        <f>IF(AND($B$6=NB!$A$17,$B$8&gt;0),'Ersparnisberechnung Sommertarif'!$B$8*SLP!C10362,"")</f>
        <v/>
      </c>
    </row>
    <row r="10383" spans="1:5" x14ac:dyDescent="0.3">
      <c r="A10383" s="25">
        <v>46130</v>
      </c>
      <c r="B10383" s="31">
        <v>0.97916666666666663</v>
      </c>
      <c r="C10383" s="46"/>
      <c r="D10383" s="29">
        <v>46130.979166666664</v>
      </c>
      <c r="E10383" s="15" t="str">
        <f>IF(AND($B$6=NB!$A$17,$B$8&gt;0),'Ersparnisberechnung Sommertarif'!$B$8*SLP!C10363,"")</f>
        <v/>
      </c>
    </row>
    <row r="10384" spans="1:5" x14ac:dyDescent="0.3">
      <c r="A10384" s="25">
        <v>46130</v>
      </c>
      <c r="B10384" s="31">
        <v>0.98958333333333337</v>
      </c>
      <c r="C10384" s="46"/>
      <c r="D10384" s="29">
        <v>46130.989583333336</v>
      </c>
      <c r="E10384" s="15" t="str">
        <f>IF(AND($B$6=NB!$A$17,$B$8&gt;0),'Ersparnisberechnung Sommertarif'!$B$8*SLP!C10364,"")</f>
        <v/>
      </c>
    </row>
    <row r="10385" spans="1:5" x14ac:dyDescent="0.3">
      <c r="A10385" s="25">
        <v>46131</v>
      </c>
      <c r="B10385" s="31">
        <v>0</v>
      </c>
      <c r="C10385" s="46"/>
      <c r="D10385" s="29">
        <v>46131</v>
      </c>
      <c r="E10385" s="15" t="str">
        <f>IF(AND($B$6=NB!$A$17,$B$8&gt;0),'Ersparnisberechnung Sommertarif'!$B$8*SLP!C10365,"")</f>
        <v/>
      </c>
    </row>
    <row r="10386" spans="1:5" x14ac:dyDescent="0.3">
      <c r="A10386" s="25">
        <v>46131</v>
      </c>
      <c r="B10386" s="31">
        <v>1.0416666666666666E-2</v>
      </c>
      <c r="C10386" s="46"/>
      <c r="D10386" s="29">
        <v>46131.010416666664</v>
      </c>
      <c r="E10386" s="15" t="str">
        <f>IF(AND($B$6=NB!$A$17,$B$8&gt;0),'Ersparnisberechnung Sommertarif'!$B$8*SLP!C10366,"")</f>
        <v/>
      </c>
    </row>
    <row r="10387" spans="1:5" x14ac:dyDescent="0.3">
      <c r="A10387" s="25">
        <v>46131</v>
      </c>
      <c r="B10387" s="31">
        <v>2.0833333333333332E-2</v>
      </c>
      <c r="C10387" s="46"/>
      <c r="D10387" s="29">
        <v>46131.020833333336</v>
      </c>
      <c r="E10387" s="15" t="str">
        <f>IF(AND($B$6=NB!$A$17,$B$8&gt;0),'Ersparnisberechnung Sommertarif'!$B$8*SLP!C10367,"")</f>
        <v/>
      </c>
    </row>
    <row r="10388" spans="1:5" x14ac:dyDescent="0.3">
      <c r="A10388" s="25">
        <v>46131</v>
      </c>
      <c r="B10388" s="31">
        <v>3.125E-2</v>
      </c>
      <c r="C10388" s="46"/>
      <c r="D10388" s="29">
        <v>46131.03125</v>
      </c>
      <c r="E10388" s="15" t="str">
        <f>IF(AND($B$6=NB!$A$17,$B$8&gt;0),'Ersparnisberechnung Sommertarif'!$B$8*SLP!C10368,"")</f>
        <v/>
      </c>
    </row>
    <row r="10389" spans="1:5" x14ac:dyDescent="0.3">
      <c r="A10389" s="25">
        <v>46131</v>
      </c>
      <c r="B10389" s="31">
        <v>4.1666666666666664E-2</v>
      </c>
      <c r="C10389" s="46"/>
      <c r="D10389" s="29">
        <v>46131.041666666664</v>
      </c>
      <c r="E10389" s="15" t="str">
        <f>IF(AND($B$6=NB!$A$17,$B$8&gt;0),'Ersparnisberechnung Sommertarif'!$B$8*SLP!C10369,"")</f>
        <v/>
      </c>
    </row>
    <row r="10390" spans="1:5" x14ac:dyDescent="0.3">
      <c r="A10390" s="25">
        <v>46131</v>
      </c>
      <c r="B10390" s="31">
        <v>5.2083333333333336E-2</v>
      </c>
      <c r="C10390" s="46"/>
      <c r="D10390" s="29">
        <v>46131.052083333336</v>
      </c>
      <c r="E10390" s="15" t="str">
        <f>IF(AND($B$6=NB!$A$17,$B$8&gt;0),'Ersparnisberechnung Sommertarif'!$B$8*SLP!C10370,"")</f>
        <v/>
      </c>
    </row>
    <row r="10391" spans="1:5" x14ac:dyDescent="0.3">
      <c r="A10391" s="25">
        <v>46131</v>
      </c>
      <c r="B10391" s="31">
        <v>6.25E-2</v>
      </c>
      <c r="C10391" s="46"/>
      <c r="D10391" s="29">
        <v>46131.0625</v>
      </c>
      <c r="E10391" s="15" t="str">
        <f>IF(AND($B$6=NB!$A$17,$B$8&gt;0),'Ersparnisberechnung Sommertarif'!$B$8*SLP!C10371,"")</f>
        <v/>
      </c>
    </row>
    <row r="10392" spans="1:5" x14ac:dyDescent="0.3">
      <c r="A10392" s="25">
        <v>46131</v>
      </c>
      <c r="B10392" s="31">
        <v>7.2916666666666671E-2</v>
      </c>
      <c r="C10392" s="46"/>
      <c r="D10392" s="29">
        <v>46131.072916666664</v>
      </c>
      <c r="E10392" s="15" t="str">
        <f>IF(AND($B$6=NB!$A$17,$B$8&gt;0),'Ersparnisberechnung Sommertarif'!$B$8*SLP!C10372,"")</f>
        <v/>
      </c>
    </row>
    <row r="10393" spans="1:5" x14ac:dyDescent="0.3">
      <c r="A10393" s="25">
        <v>46131</v>
      </c>
      <c r="B10393" s="31">
        <v>8.3333333333333329E-2</v>
      </c>
      <c r="C10393" s="46"/>
      <c r="D10393" s="29">
        <v>46131.083333333336</v>
      </c>
      <c r="E10393" s="15" t="str">
        <f>IF(AND($B$6=NB!$A$17,$B$8&gt;0),'Ersparnisberechnung Sommertarif'!$B$8*SLP!C10373,"")</f>
        <v/>
      </c>
    </row>
    <row r="10394" spans="1:5" x14ac:dyDescent="0.3">
      <c r="A10394" s="25">
        <v>46131</v>
      </c>
      <c r="B10394" s="31">
        <v>9.375E-2</v>
      </c>
      <c r="C10394" s="46"/>
      <c r="D10394" s="29">
        <v>46131.09375</v>
      </c>
      <c r="E10394" s="15" t="str">
        <f>IF(AND($B$6=NB!$A$17,$B$8&gt;0),'Ersparnisberechnung Sommertarif'!$B$8*SLP!C10374,"")</f>
        <v/>
      </c>
    </row>
    <row r="10395" spans="1:5" x14ac:dyDescent="0.3">
      <c r="A10395" s="25">
        <v>46131</v>
      </c>
      <c r="B10395" s="31">
        <v>0.10416666666666667</v>
      </c>
      <c r="C10395" s="46"/>
      <c r="D10395" s="29">
        <v>46131.104166666664</v>
      </c>
      <c r="E10395" s="15" t="str">
        <f>IF(AND($B$6=NB!$A$17,$B$8&gt;0),'Ersparnisberechnung Sommertarif'!$B$8*SLP!C10375,"")</f>
        <v/>
      </c>
    </row>
    <row r="10396" spans="1:5" x14ac:dyDescent="0.3">
      <c r="A10396" s="25">
        <v>46131</v>
      </c>
      <c r="B10396" s="31">
        <v>0.11458333333333333</v>
      </c>
      <c r="C10396" s="46"/>
      <c r="D10396" s="29">
        <v>46131.114583333336</v>
      </c>
      <c r="E10396" s="15" t="str">
        <f>IF(AND($B$6=NB!$A$17,$B$8&gt;0),'Ersparnisberechnung Sommertarif'!$B$8*SLP!C10376,"")</f>
        <v/>
      </c>
    </row>
    <row r="10397" spans="1:5" x14ac:dyDescent="0.3">
      <c r="A10397" s="25">
        <v>46131</v>
      </c>
      <c r="B10397" s="31">
        <v>0.125</v>
      </c>
      <c r="C10397" s="46"/>
      <c r="D10397" s="29">
        <v>46131.125</v>
      </c>
      <c r="E10397" s="15" t="str">
        <f>IF(AND($B$6=NB!$A$17,$B$8&gt;0),'Ersparnisberechnung Sommertarif'!$B$8*SLP!C10377,"")</f>
        <v/>
      </c>
    </row>
    <row r="10398" spans="1:5" x14ac:dyDescent="0.3">
      <c r="A10398" s="25">
        <v>46131</v>
      </c>
      <c r="B10398" s="31">
        <v>0.13541666666666666</v>
      </c>
      <c r="C10398" s="46"/>
      <c r="D10398" s="29">
        <v>46131.135416666664</v>
      </c>
      <c r="E10398" s="15" t="str">
        <f>IF(AND($B$6=NB!$A$17,$B$8&gt;0),'Ersparnisberechnung Sommertarif'!$B$8*SLP!C10378,"")</f>
        <v/>
      </c>
    </row>
    <row r="10399" spans="1:5" x14ac:dyDescent="0.3">
      <c r="A10399" s="25">
        <v>46131</v>
      </c>
      <c r="B10399" s="31">
        <v>0.14583333333333334</v>
      </c>
      <c r="C10399" s="46"/>
      <c r="D10399" s="29">
        <v>46131.145833333336</v>
      </c>
      <c r="E10399" s="15" t="str">
        <f>IF(AND($B$6=NB!$A$17,$B$8&gt;0),'Ersparnisberechnung Sommertarif'!$B$8*SLP!C10379,"")</f>
        <v/>
      </c>
    </row>
    <row r="10400" spans="1:5" x14ac:dyDescent="0.3">
      <c r="A10400" s="25">
        <v>46131</v>
      </c>
      <c r="B10400" s="31">
        <v>0.15625</v>
      </c>
      <c r="C10400" s="46"/>
      <c r="D10400" s="29">
        <v>46131.15625</v>
      </c>
      <c r="E10400" s="15" t="str">
        <f>IF(AND($B$6=NB!$A$17,$B$8&gt;0),'Ersparnisberechnung Sommertarif'!$B$8*SLP!C10380,"")</f>
        <v/>
      </c>
    </row>
    <row r="10401" spans="1:5" x14ac:dyDescent="0.3">
      <c r="A10401" s="25">
        <v>46131</v>
      </c>
      <c r="B10401" s="31">
        <v>0.16666666666666666</v>
      </c>
      <c r="C10401" s="46"/>
      <c r="D10401" s="29">
        <v>46131.166666666664</v>
      </c>
      <c r="E10401" s="15" t="str">
        <f>IF(AND($B$6=NB!$A$17,$B$8&gt;0),'Ersparnisberechnung Sommertarif'!$B$8*SLP!C10381,"")</f>
        <v/>
      </c>
    </row>
    <row r="10402" spans="1:5" x14ac:dyDescent="0.3">
      <c r="A10402" s="25">
        <v>46131</v>
      </c>
      <c r="B10402" s="31">
        <v>0.17708333333333334</v>
      </c>
      <c r="C10402" s="46"/>
      <c r="D10402" s="29">
        <v>46131.177083333336</v>
      </c>
      <c r="E10402" s="15" t="str">
        <f>IF(AND($B$6=NB!$A$17,$B$8&gt;0),'Ersparnisberechnung Sommertarif'!$B$8*SLP!C10382,"")</f>
        <v/>
      </c>
    </row>
    <row r="10403" spans="1:5" x14ac:dyDescent="0.3">
      <c r="A10403" s="25">
        <v>46131</v>
      </c>
      <c r="B10403" s="31">
        <v>0.1875</v>
      </c>
      <c r="C10403" s="46"/>
      <c r="D10403" s="29">
        <v>46131.1875</v>
      </c>
      <c r="E10403" s="15" t="str">
        <f>IF(AND($B$6=NB!$A$17,$B$8&gt;0),'Ersparnisberechnung Sommertarif'!$B$8*SLP!C10383,"")</f>
        <v/>
      </c>
    </row>
    <row r="10404" spans="1:5" x14ac:dyDescent="0.3">
      <c r="A10404" s="25">
        <v>46131</v>
      </c>
      <c r="B10404" s="31">
        <v>0.19791666666666666</v>
      </c>
      <c r="C10404" s="46"/>
      <c r="D10404" s="29">
        <v>46131.197916666664</v>
      </c>
      <c r="E10404" s="15" t="str">
        <f>IF(AND($B$6=NB!$A$17,$B$8&gt;0),'Ersparnisberechnung Sommertarif'!$B$8*SLP!C10384,"")</f>
        <v/>
      </c>
    </row>
    <row r="10405" spans="1:5" x14ac:dyDescent="0.3">
      <c r="A10405" s="25">
        <v>46131</v>
      </c>
      <c r="B10405" s="31">
        <v>0.20833333333333334</v>
      </c>
      <c r="C10405" s="46"/>
      <c r="D10405" s="29">
        <v>46131.208333333336</v>
      </c>
      <c r="E10405" s="15" t="str">
        <f>IF(AND($B$6=NB!$A$17,$B$8&gt;0),'Ersparnisberechnung Sommertarif'!$B$8*SLP!C10385,"")</f>
        <v/>
      </c>
    </row>
    <row r="10406" spans="1:5" x14ac:dyDescent="0.3">
      <c r="A10406" s="25">
        <v>46131</v>
      </c>
      <c r="B10406" s="31">
        <v>0.21875</v>
      </c>
      <c r="C10406" s="46"/>
      <c r="D10406" s="29">
        <v>46131.21875</v>
      </c>
      <c r="E10406" s="15" t="str">
        <f>IF(AND($B$6=NB!$A$17,$B$8&gt;0),'Ersparnisberechnung Sommertarif'!$B$8*SLP!C10386,"")</f>
        <v/>
      </c>
    </row>
    <row r="10407" spans="1:5" x14ac:dyDescent="0.3">
      <c r="A10407" s="25">
        <v>46131</v>
      </c>
      <c r="B10407" s="31">
        <v>0.22916666666666666</v>
      </c>
      <c r="C10407" s="46"/>
      <c r="D10407" s="29">
        <v>46131.229166666664</v>
      </c>
      <c r="E10407" s="15" t="str">
        <f>IF(AND($B$6=NB!$A$17,$B$8&gt;0),'Ersparnisberechnung Sommertarif'!$B$8*SLP!C10387,"")</f>
        <v/>
      </c>
    </row>
    <row r="10408" spans="1:5" x14ac:dyDescent="0.3">
      <c r="A10408" s="25">
        <v>46131</v>
      </c>
      <c r="B10408" s="31">
        <v>0.23958333333333334</v>
      </c>
      <c r="C10408" s="46"/>
      <c r="D10408" s="29">
        <v>46131.239583333336</v>
      </c>
      <c r="E10408" s="15" t="str">
        <f>IF(AND($B$6=NB!$A$17,$B$8&gt;0),'Ersparnisberechnung Sommertarif'!$B$8*SLP!C10388,"")</f>
        <v/>
      </c>
    </row>
    <row r="10409" spans="1:5" x14ac:dyDescent="0.3">
      <c r="A10409" s="25">
        <v>46131</v>
      </c>
      <c r="B10409" s="31">
        <v>0.25</v>
      </c>
      <c r="C10409" s="46"/>
      <c r="D10409" s="29">
        <v>46131.25</v>
      </c>
      <c r="E10409" s="15" t="str">
        <f>IF(AND($B$6=NB!$A$17,$B$8&gt;0),'Ersparnisberechnung Sommertarif'!$B$8*SLP!C10389,"")</f>
        <v/>
      </c>
    </row>
    <row r="10410" spans="1:5" x14ac:dyDescent="0.3">
      <c r="A10410" s="25">
        <v>46131</v>
      </c>
      <c r="B10410" s="31">
        <v>0.26041666666666669</v>
      </c>
      <c r="C10410" s="46"/>
      <c r="D10410" s="29">
        <v>46131.260416666664</v>
      </c>
      <c r="E10410" s="15" t="str">
        <f>IF(AND($B$6=NB!$A$17,$B$8&gt;0),'Ersparnisberechnung Sommertarif'!$B$8*SLP!C10390,"")</f>
        <v/>
      </c>
    </row>
    <row r="10411" spans="1:5" x14ac:dyDescent="0.3">
      <c r="A10411" s="25">
        <v>46131</v>
      </c>
      <c r="B10411" s="31">
        <v>0.27083333333333331</v>
      </c>
      <c r="C10411" s="46"/>
      <c r="D10411" s="29">
        <v>46131.270833333336</v>
      </c>
      <c r="E10411" s="15" t="str">
        <f>IF(AND($B$6=NB!$A$17,$B$8&gt;0),'Ersparnisberechnung Sommertarif'!$B$8*SLP!C10391,"")</f>
        <v/>
      </c>
    </row>
    <row r="10412" spans="1:5" x14ac:dyDescent="0.3">
      <c r="A10412" s="25">
        <v>46131</v>
      </c>
      <c r="B10412" s="31">
        <v>0.28125</v>
      </c>
      <c r="C10412" s="46"/>
      <c r="D10412" s="29">
        <v>46131.28125</v>
      </c>
      <c r="E10412" s="15" t="str">
        <f>IF(AND($B$6=NB!$A$17,$B$8&gt;0),'Ersparnisberechnung Sommertarif'!$B$8*SLP!C10392,"")</f>
        <v/>
      </c>
    </row>
    <row r="10413" spans="1:5" x14ac:dyDescent="0.3">
      <c r="A10413" s="25">
        <v>46131</v>
      </c>
      <c r="B10413" s="31">
        <v>0.29166666666666669</v>
      </c>
      <c r="C10413" s="46"/>
      <c r="D10413" s="29">
        <v>46131.291666666664</v>
      </c>
      <c r="E10413" s="15" t="str">
        <f>IF(AND($B$6=NB!$A$17,$B$8&gt;0),'Ersparnisberechnung Sommertarif'!$B$8*SLP!C10393,"")</f>
        <v/>
      </c>
    </row>
    <row r="10414" spans="1:5" x14ac:dyDescent="0.3">
      <c r="A10414" s="25">
        <v>46131</v>
      </c>
      <c r="B10414" s="31">
        <v>0.30208333333333331</v>
      </c>
      <c r="C10414" s="46"/>
      <c r="D10414" s="29">
        <v>46131.302083333336</v>
      </c>
      <c r="E10414" s="15" t="str">
        <f>IF(AND($B$6=NB!$A$17,$B$8&gt;0),'Ersparnisberechnung Sommertarif'!$B$8*SLP!C10394,"")</f>
        <v/>
      </c>
    </row>
    <row r="10415" spans="1:5" x14ac:dyDescent="0.3">
      <c r="A10415" s="25">
        <v>46131</v>
      </c>
      <c r="B10415" s="31">
        <v>0.3125</v>
      </c>
      <c r="C10415" s="46"/>
      <c r="D10415" s="29">
        <v>46131.3125</v>
      </c>
      <c r="E10415" s="15" t="str">
        <f>IF(AND($B$6=NB!$A$17,$B$8&gt;0),'Ersparnisberechnung Sommertarif'!$B$8*SLP!C10395,"")</f>
        <v/>
      </c>
    </row>
    <row r="10416" spans="1:5" x14ac:dyDescent="0.3">
      <c r="A10416" s="25">
        <v>46131</v>
      </c>
      <c r="B10416" s="31">
        <v>0.32291666666666669</v>
      </c>
      <c r="C10416" s="46"/>
      <c r="D10416" s="29">
        <v>46131.322916666664</v>
      </c>
      <c r="E10416" s="15" t="str">
        <f>IF(AND($B$6=NB!$A$17,$B$8&gt;0),'Ersparnisberechnung Sommertarif'!$B$8*SLP!C10396,"")</f>
        <v/>
      </c>
    </row>
    <row r="10417" spans="1:5" x14ac:dyDescent="0.3">
      <c r="A10417" s="25">
        <v>46131</v>
      </c>
      <c r="B10417" s="31">
        <v>0.33333333333333331</v>
      </c>
      <c r="C10417" s="46"/>
      <c r="D10417" s="29">
        <v>46131.333333333336</v>
      </c>
      <c r="E10417" s="15" t="str">
        <f>IF(AND($B$6=NB!$A$17,$B$8&gt;0),'Ersparnisberechnung Sommertarif'!$B$8*SLP!C10397,"")</f>
        <v/>
      </c>
    </row>
    <row r="10418" spans="1:5" x14ac:dyDescent="0.3">
      <c r="A10418" s="25">
        <v>46131</v>
      </c>
      <c r="B10418" s="31">
        <v>0.34375</v>
      </c>
      <c r="C10418" s="46"/>
      <c r="D10418" s="29">
        <v>46131.34375</v>
      </c>
      <c r="E10418" s="15" t="str">
        <f>IF(AND($B$6=NB!$A$17,$B$8&gt;0),'Ersparnisberechnung Sommertarif'!$B$8*SLP!C10398,"")</f>
        <v/>
      </c>
    </row>
    <row r="10419" spans="1:5" x14ac:dyDescent="0.3">
      <c r="A10419" s="25">
        <v>46131</v>
      </c>
      <c r="B10419" s="31">
        <v>0.35416666666666669</v>
      </c>
      <c r="C10419" s="46"/>
      <c r="D10419" s="29">
        <v>46131.354166666664</v>
      </c>
      <c r="E10419" s="15" t="str">
        <f>IF(AND($B$6=NB!$A$17,$B$8&gt;0),'Ersparnisberechnung Sommertarif'!$B$8*SLP!C10399,"")</f>
        <v/>
      </c>
    </row>
    <row r="10420" spans="1:5" x14ac:dyDescent="0.3">
      <c r="A10420" s="25">
        <v>46131</v>
      </c>
      <c r="B10420" s="31">
        <v>0.36458333333333331</v>
      </c>
      <c r="C10420" s="46"/>
      <c r="D10420" s="29">
        <v>46131.364583333336</v>
      </c>
      <c r="E10420" s="15" t="str">
        <f>IF(AND($B$6=NB!$A$17,$B$8&gt;0),'Ersparnisberechnung Sommertarif'!$B$8*SLP!C10400,"")</f>
        <v/>
      </c>
    </row>
    <row r="10421" spans="1:5" x14ac:dyDescent="0.3">
      <c r="A10421" s="25">
        <v>46131</v>
      </c>
      <c r="B10421" s="31">
        <v>0.375</v>
      </c>
      <c r="C10421" s="46"/>
      <c r="D10421" s="29">
        <v>46131.375</v>
      </c>
      <c r="E10421" s="15" t="str">
        <f>IF(AND($B$6=NB!$A$17,$B$8&gt;0),'Ersparnisberechnung Sommertarif'!$B$8*SLP!C10401,"")</f>
        <v/>
      </c>
    </row>
    <row r="10422" spans="1:5" x14ac:dyDescent="0.3">
      <c r="A10422" s="25">
        <v>46131</v>
      </c>
      <c r="B10422" s="31">
        <v>0.38541666666666669</v>
      </c>
      <c r="C10422" s="46"/>
      <c r="D10422" s="29">
        <v>46131.385416666664</v>
      </c>
      <c r="E10422" s="15" t="str">
        <f>IF(AND($B$6=NB!$A$17,$B$8&gt;0),'Ersparnisberechnung Sommertarif'!$B$8*SLP!C10402,"")</f>
        <v/>
      </c>
    </row>
    <row r="10423" spans="1:5" x14ac:dyDescent="0.3">
      <c r="A10423" s="25">
        <v>46131</v>
      </c>
      <c r="B10423" s="31">
        <v>0.39583333333333331</v>
      </c>
      <c r="C10423" s="46"/>
      <c r="D10423" s="29">
        <v>46131.395833333336</v>
      </c>
      <c r="E10423" s="15" t="str">
        <f>IF(AND($B$6=NB!$A$17,$B$8&gt;0),'Ersparnisberechnung Sommertarif'!$B$8*SLP!C10403,"")</f>
        <v/>
      </c>
    </row>
    <row r="10424" spans="1:5" x14ac:dyDescent="0.3">
      <c r="A10424" s="25">
        <v>46131</v>
      </c>
      <c r="B10424" s="31">
        <v>0.40625</v>
      </c>
      <c r="C10424" s="46"/>
      <c r="D10424" s="29">
        <v>46131.40625</v>
      </c>
      <c r="E10424" s="15" t="str">
        <f>IF(AND($B$6=NB!$A$17,$B$8&gt;0),'Ersparnisberechnung Sommertarif'!$B$8*SLP!C10404,"")</f>
        <v/>
      </c>
    </row>
    <row r="10425" spans="1:5" x14ac:dyDescent="0.3">
      <c r="A10425" s="25">
        <v>46131</v>
      </c>
      <c r="B10425" s="31">
        <v>0.41666666666666669</v>
      </c>
      <c r="C10425" s="46"/>
      <c r="D10425" s="29">
        <v>46131.416666666664</v>
      </c>
      <c r="E10425" s="15" t="str">
        <f>IF(AND($B$6=NB!$A$17,$B$8&gt;0),'Ersparnisberechnung Sommertarif'!$B$8*SLP!C10405,"")</f>
        <v/>
      </c>
    </row>
    <row r="10426" spans="1:5" x14ac:dyDescent="0.3">
      <c r="A10426" s="25">
        <v>46131</v>
      </c>
      <c r="B10426" s="31">
        <v>0.42708333333333331</v>
      </c>
      <c r="C10426" s="46"/>
      <c r="D10426" s="29">
        <v>46131.427083333336</v>
      </c>
      <c r="E10426" s="15" t="str">
        <f>IF(AND($B$6=NB!$A$17,$B$8&gt;0),'Ersparnisberechnung Sommertarif'!$B$8*SLP!C10406,"")</f>
        <v/>
      </c>
    </row>
    <row r="10427" spans="1:5" x14ac:dyDescent="0.3">
      <c r="A10427" s="25">
        <v>46131</v>
      </c>
      <c r="B10427" s="31">
        <v>0.4375</v>
      </c>
      <c r="C10427" s="46"/>
      <c r="D10427" s="29">
        <v>46131.4375</v>
      </c>
      <c r="E10427" s="15" t="str">
        <f>IF(AND($B$6=NB!$A$17,$B$8&gt;0),'Ersparnisberechnung Sommertarif'!$B$8*SLP!C10407,"")</f>
        <v/>
      </c>
    </row>
    <row r="10428" spans="1:5" x14ac:dyDescent="0.3">
      <c r="A10428" s="25">
        <v>46131</v>
      </c>
      <c r="B10428" s="31">
        <v>0.44791666666666669</v>
      </c>
      <c r="C10428" s="46"/>
      <c r="D10428" s="29">
        <v>46131.447916666664</v>
      </c>
      <c r="E10428" s="15" t="str">
        <f>IF(AND($B$6=NB!$A$17,$B$8&gt;0),'Ersparnisberechnung Sommertarif'!$B$8*SLP!C10408,"")</f>
        <v/>
      </c>
    </row>
    <row r="10429" spans="1:5" x14ac:dyDescent="0.3">
      <c r="A10429" s="25">
        <v>46131</v>
      </c>
      <c r="B10429" s="31">
        <v>0.45833333333333331</v>
      </c>
      <c r="C10429" s="46"/>
      <c r="D10429" s="29">
        <v>46131.458333333336</v>
      </c>
      <c r="E10429" s="15" t="str">
        <f>IF(AND($B$6=NB!$A$17,$B$8&gt;0),'Ersparnisberechnung Sommertarif'!$B$8*SLP!C10409,"")</f>
        <v/>
      </c>
    </row>
    <row r="10430" spans="1:5" x14ac:dyDescent="0.3">
      <c r="A10430" s="25">
        <v>46131</v>
      </c>
      <c r="B10430" s="31">
        <v>0.46875</v>
      </c>
      <c r="C10430" s="46"/>
      <c r="D10430" s="29">
        <v>46131.46875</v>
      </c>
      <c r="E10430" s="15" t="str">
        <f>IF(AND($B$6=NB!$A$17,$B$8&gt;0),'Ersparnisberechnung Sommertarif'!$B$8*SLP!C10410,"")</f>
        <v/>
      </c>
    </row>
    <row r="10431" spans="1:5" x14ac:dyDescent="0.3">
      <c r="A10431" s="25">
        <v>46131</v>
      </c>
      <c r="B10431" s="31">
        <v>0.47916666666666669</v>
      </c>
      <c r="C10431" s="46"/>
      <c r="D10431" s="29">
        <v>46131.479166666664</v>
      </c>
      <c r="E10431" s="15" t="str">
        <f>IF(AND($B$6=NB!$A$17,$B$8&gt;0),'Ersparnisberechnung Sommertarif'!$B$8*SLP!C10411,"")</f>
        <v/>
      </c>
    </row>
    <row r="10432" spans="1:5" x14ac:dyDescent="0.3">
      <c r="A10432" s="25">
        <v>46131</v>
      </c>
      <c r="B10432" s="31">
        <v>0.48958333333333331</v>
      </c>
      <c r="C10432" s="46"/>
      <c r="D10432" s="29">
        <v>46131.489583333336</v>
      </c>
      <c r="E10432" s="15" t="str">
        <f>IF(AND($B$6=NB!$A$17,$B$8&gt;0),'Ersparnisberechnung Sommertarif'!$B$8*SLP!C10412,"")</f>
        <v/>
      </c>
    </row>
    <row r="10433" spans="1:5" x14ac:dyDescent="0.3">
      <c r="A10433" s="25">
        <v>46131</v>
      </c>
      <c r="B10433" s="31">
        <v>0.5</v>
      </c>
      <c r="C10433" s="46"/>
      <c r="D10433" s="29">
        <v>46131.5</v>
      </c>
      <c r="E10433" s="15" t="str">
        <f>IF(AND($B$6=NB!$A$17,$B$8&gt;0),'Ersparnisberechnung Sommertarif'!$B$8*SLP!C10413,"")</f>
        <v/>
      </c>
    </row>
    <row r="10434" spans="1:5" x14ac:dyDescent="0.3">
      <c r="A10434" s="25">
        <v>46131</v>
      </c>
      <c r="B10434" s="31">
        <v>0.51041666666666663</v>
      </c>
      <c r="C10434" s="46"/>
      <c r="D10434" s="29">
        <v>46131.510416666664</v>
      </c>
      <c r="E10434" s="15" t="str">
        <f>IF(AND($B$6=NB!$A$17,$B$8&gt;0),'Ersparnisberechnung Sommertarif'!$B$8*SLP!C10414,"")</f>
        <v/>
      </c>
    </row>
    <row r="10435" spans="1:5" x14ac:dyDescent="0.3">
      <c r="A10435" s="25">
        <v>46131</v>
      </c>
      <c r="B10435" s="31">
        <v>0.52083333333333337</v>
      </c>
      <c r="C10435" s="46"/>
      <c r="D10435" s="29">
        <v>46131.520833333336</v>
      </c>
      <c r="E10435" s="15" t="str">
        <f>IF(AND($B$6=NB!$A$17,$B$8&gt;0),'Ersparnisberechnung Sommertarif'!$B$8*SLP!C10415,"")</f>
        <v/>
      </c>
    </row>
    <row r="10436" spans="1:5" x14ac:dyDescent="0.3">
      <c r="A10436" s="25">
        <v>46131</v>
      </c>
      <c r="B10436" s="31">
        <v>0.53125</v>
      </c>
      <c r="C10436" s="46"/>
      <c r="D10436" s="29">
        <v>46131.53125</v>
      </c>
      <c r="E10436" s="15" t="str">
        <f>IF(AND($B$6=NB!$A$17,$B$8&gt;0),'Ersparnisberechnung Sommertarif'!$B$8*SLP!C10416,"")</f>
        <v/>
      </c>
    </row>
    <row r="10437" spans="1:5" x14ac:dyDescent="0.3">
      <c r="A10437" s="25">
        <v>46131</v>
      </c>
      <c r="B10437" s="31">
        <v>0.54166666666666663</v>
      </c>
      <c r="C10437" s="46"/>
      <c r="D10437" s="29">
        <v>46131.541666666664</v>
      </c>
      <c r="E10437" s="15" t="str">
        <f>IF(AND($B$6=NB!$A$17,$B$8&gt;0),'Ersparnisberechnung Sommertarif'!$B$8*SLP!C10417,"")</f>
        <v/>
      </c>
    </row>
    <row r="10438" spans="1:5" x14ac:dyDescent="0.3">
      <c r="A10438" s="25">
        <v>46131</v>
      </c>
      <c r="B10438" s="31">
        <v>0.55208333333333337</v>
      </c>
      <c r="C10438" s="46"/>
      <c r="D10438" s="29">
        <v>46131.552083333336</v>
      </c>
      <c r="E10438" s="15" t="str">
        <f>IF(AND($B$6=NB!$A$17,$B$8&gt;0),'Ersparnisberechnung Sommertarif'!$B$8*SLP!C10418,"")</f>
        <v/>
      </c>
    </row>
    <row r="10439" spans="1:5" x14ac:dyDescent="0.3">
      <c r="A10439" s="25">
        <v>46131</v>
      </c>
      <c r="B10439" s="31">
        <v>0.5625</v>
      </c>
      <c r="C10439" s="46"/>
      <c r="D10439" s="29">
        <v>46131.5625</v>
      </c>
      <c r="E10439" s="15" t="str">
        <f>IF(AND($B$6=NB!$A$17,$B$8&gt;0),'Ersparnisberechnung Sommertarif'!$B$8*SLP!C10419,"")</f>
        <v/>
      </c>
    </row>
    <row r="10440" spans="1:5" x14ac:dyDescent="0.3">
      <c r="A10440" s="25">
        <v>46131</v>
      </c>
      <c r="B10440" s="31">
        <v>0.57291666666666663</v>
      </c>
      <c r="C10440" s="46"/>
      <c r="D10440" s="29">
        <v>46131.572916666664</v>
      </c>
      <c r="E10440" s="15" t="str">
        <f>IF(AND($B$6=NB!$A$17,$B$8&gt;0),'Ersparnisberechnung Sommertarif'!$B$8*SLP!C10420,"")</f>
        <v/>
      </c>
    </row>
    <row r="10441" spans="1:5" x14ac:dyDescent="0.3">
      <c r="A10441" s="25">
        <v>46131</v>
      </c>
      <c r="B10441" s="31">
        <v>0.58333333333333337</v>
      </c>
      <c r="C10441" s="46"/>
      <c r="D10441" s="29">
        <v>46131.583333333336</v>
      </c>
      <c r="E10441" s="15" t="str">
        <f>IF(AND($B$6=NB!$A$17,$B$8&gt;0),'Ersparnisberechnung Sommertarif'!$B$8*SLP!C10421,"")</f>
        <v/>
      </c>
    </row>
    <row r="10442" spans="1:5" x14ac:dyDescent="0.3">
      <c r="A10442" s="25">
        <v>46131</v>
      </c>
      <c r="B10442" s="31">
        <v>0.59375</v>
      </c>
      <c r="C10442" s="46"/>
      <c r="D10442" s="29">
        <v>46131.59375</v>
      </c>
      <c r="E10442" s="15" t="str">
        <f>IF(AND($B$6=NB!$A$17,$B$8&gt;0),'Ersparnisberechnung Sommertarif'!$B$8*SLP!C10422,"")</f>
        <v/>
      </c>
    </row>
    <row r="10443" spans="1:5" x14ac:dyDescent="0.3">
      <c r="A10443" s="25">
        <v>46131</v>
      </c>
      <c r="B10443" s="31">
        <v>0.60416666666666663</v>
      </c>
      <c r="C10443" s="46"/>
      <c r="D10443" s="29">
        <v>46131.604166666664</v>
      </c>
      <c r="E10443" s="15" t="str">
        <f>IF(AND($B$6=NB!$A$17,$B$8&gt;0),'Ersparnisberechnung Sommertarif'!$B$8*SLP!C10423,"")</f>
        <v/>
      </c>
    </row>
    <row r="10444" spans="1:5" x14ac:dyDescent="0.3">
      <c r="A10444" s="25">
        <v>46131</v>
      </c>
      <c r="B10444" s="31">
        <v>0.61458333333333337</v>
      </c>
      <c r="C10444" s="46"/>
      <c r="D10444" s="29">
        <v>46131.614583333336</v>
      </c>
      <c r="E10444" s="15" t="str">
        <f>IF(AND($B$6=NB!$A$17,$B$8&gt;0),'Ersparnisberechnung Sommertarif'!$B$8*SLP!C10424,"")</f>
        <v/>
      </c>
    </row>
    <row r="10445" spans="1:5" x14ac:dyDescent="0.3">
      <c r="A10445" s="25">
        <v>46131</v>
      </c>
      <c r="B10445" s="31">
        <v>0.625</v>
      </c>
      <c r="C10445" s="46"/>
      <c r="D10445" s="29">
        <v>46131.625</v>
      </c>
      <c r="E10445" s="15" t="str">
        <f>IF(AND($B$6=NB!$A$17,$B$8&gt;0),'Ersparnisberechnung Sommertarif'!$B$8*SLP!C10425,"")</f>
        <v/>
      </c>
    </row>
    <row r="10446" spans="1:5" x14ac:dyDescent="0.3">
      <c r="A10446" s="25">
        <v>46131</v>
      </c>
      <c r="B10446" s="31">
        <v>0.63541666666666663</v>
      </c>
      <c r="C10446" s="46"/>
      <c r="D10446" s="29">
        <v>46131.635416666664</v>
      </c>
      <c r="E10446" s="15" t="str">
        <f>IF(AND($B$6=NB!$A$17,$B$8&gt;0),'Ersparnisberechnung Sommertarif'!$B$8*SLP!C10426,"")</f>
        <v/>
      </c>
    </row>
    <row r="10447" spans="1:5" x14ac:dyDescent="0.3">
      <c r="A10447" s="25">
        <v>46131</v>
      </c>
      <c r="B10447" s="31">
        <v>0.64583333333333337</v>
      </c>
      <c r="C10447" s="46"/>
      <c r="D10447" s="29">
        <v>46131.645833333336</v>
      </c>
      <c r="E10447" s="15" t="str">
        <f>IF(AND($B$6=NB!$A$17,$B$8&gt;0),'Ersparnisberechnung Sommertarif'!$B$8*SLP!C10427,"")</f>
        <v/>
      </c>
    </row>
    <row r="10448" spans="1:5" x14ac:dyDescent="0.3">
      <c r="A10448" s="25">
        <v>46131</v>
      </c>
      <c r="B10448" s="31">
        <v>0.65625</v>
      </c>
      <c r="C10448" s="46"/>
      <c r="D10448" s="29">
        <v>46131.65625</v>
      </c>
      <c r="E10448" s="15" t="str">
        <f>IF(AND($B$6=NB!$A$17,$B$8&gt;0),'Ersparnisberechnung Sommertarif'!$B$8*SLP!C10428,"")</f>
        <v/>
      </c>
    </row>
    <row r="10449" spans="1:5" x14ac:dyDescent="0.3">
      <c r="A10449" s="25">
        <v>46131</v>
      </c>
      <c r="B10449" s="31">
        <v>0.66666666666666663</v>
      </c>
      <c r="C10449" s="46"/>
      <c r="D10449" s="29">
        <v>46131.666666666664</v>
      </c>
      <c r="E10449" s="15" t="str">
        <f>IF(AND($B$6=NB!$A$17,$B$8&gt;0),'Ersparnisberechnung Sommertarif'!$B$8*SLP!C10429,"")</f>
        <v/>
      </c>
    </row>
    <row r="10450" spans="1:5" x14ac:dyDescent="0.3">
      <c r="A10450" s="25">
        <v>46131</v>
      </c>
      <c r="B10450" s="31">
        <v>0.67708333333333337</v>
      </c>
      <c r="C10450" s="46"/>
      <c r="D10450" s="29">
        <v>46131.677083333336</v>
      </c>
      <c r="E10450" s="15" t="str">
        <f>IF(AND($B$6=NB!$A$17,$B$8&gt;0),'Ersparnisberechnung Sommertarif'!$B$8*SLP!C10430,"")</f>
        <v/>
      </c>
    </row>
    <row r="10451" spans="1:5" x14ac:dyDescent="0.3">
      <c r="A10451" s="25">
        <v>46131</v>
      </c>
      <c r="B10451" s="31">
        <v>0.6875</v>
      </c>
      <c r="C10451" s="46"/>
      <c r="D10451" s="29">
        <v>46131.6875</v>
      </c>
      <c r="E10451" s="15" t="str">
        <f>IF(AND($B$6=NB!$A$17,$B$8&gt;0),'Ersparnisberechnung Sommertarif'!$B$8*SLP!C10431,"")</f>
        <v/>
      </c>
    </row>
    <row r="10452" spans="1:5" x14ac:dyDescent="0.3">
      <c r="A10452" s="25">
        <v>46131</v>
      </c>
      <c r="B10452" s="31">
        <v>0.69791666666666663</v>
      </c>
      <c r="C10452" s="46"/>
      <c r="D10452" s="29">
        <v>46131.697916666664</v>
      </c>
      <c r="E10452" s="15" t="str">
        <f>IF(AND($B$6=NB!$A$17,$B$8&gt;0),'Ersparnisberechnung Sommertarif'!$B$8*SLP!C10432,"")</f>
        <v/>
      </c>
    </row>
    <row r="10453" spans="1:5" x14ac:dyDescent="0.3">
      <c r="A10453" s="25">
        <v>46131</v>
      </c>
      <c r="B10453" s="31">
        <v>0.70833333333333337</v>
      </c>
      <c r="C10453" s="46"/>
      <c r="D10453" s="29">
        <v>46131.708333333336</v>
      </c>
      <c r="E10453" s="15" t="str">
        <f>IF(AND($B$6=NB!$A$17,$B$8&gt;0),'Ersparnisberechnung Sommertarif'!$B$8*SLP!C10433,"")</f>
        <v/>
      </c>
    </row>
    <row r="10454" spans="1:5" x14ac:dyDescent="0.3">
      <c r="A10454" s="25">
        <v>46131</v>
      </c>
      <c r="B10454" s="31">
        <v>0.71875</v>
      </c>
      <c r="C10454" s="46"/>
      <c r="D10454" s="29">
        <v>46131.71875</v>
      </c>
      <c r="E10454" s="15" t="str">
        <f>IF(AND($B$6=NB!$A$17,$B$8&gt;0),'Ersparnisberechnung Sommertarif'!$B$8*SLP!C10434,"")</f>
        <v/>
      </c>
    </row>
    <row r="10455" spans="1:5" x14ac:dyDescent="0.3">
      <c r="A10455" s="25">
        <v>46131</v>
      </c>
      <c r="B10455" s="31">
        <v>0.72916666666666663</v>
      </c>
      <c r="C10455" s="46"/>
      <c r="D10455" s="29">
        <v>46131.729166666664</v>
      </c>
      <c r="E10455" s="15" t="str">
        <f>IF(AND($B$6=NB!$A$17,$B$8&gt;0),'Ersparnisberechnung Sommertarif'!$B$8*SLP!C10435,"")</f>
        <v/>
      </c>
    </row>
    <row r="10456" spans="1:5" x14ac:dyDescent="0.3">
      <c r="A10456" s="25">
        <v>46131</v>
      </c>
      <c r="B10456" s="31">
        <v>0.73958333333333337</v>
      </c>
      <c r="C10456" s="46"/>
      <c r="D10456" s="29">
        <v>46131.739583333336</v>
      </c>
      <c r="E10456" s="15" t="str">
        <f>IF(AND($B$6=NB!$A$17,$B$8&gt;0),'Ersparnisberechnung Sommertarif'!$B$8*SLP!C10436,"")</f>
        <v/>
      </c>
    </row>
    <row r="10457" spans="1:5" x14ac:dyDescent="0.3">
      <c r="A10457" s="25">
        <v>46131</v>
      </c>
      <c r="B10457" s="31">
        <v>0.75</v>
      </c>
      <c r="C10457" s="46"/>
      <c r="D10457" s="29">
        <v>46131.75</v>
      </c>
      <c r="E10457" s="15" t="str">
        <f>IF(AND($B$6=NB!$A$17,$B$8&gt;0),'Ersparnisberechnung Sommertarif'!$B$8*SLP!C10437,"")</f>
        <v/>
      </c>
    </row>
    <row r="10458" spans="1:5" x14ac:dyDescent="0.3">
      <c r="A10458" s="25">
        <v>46131</v>
      </c>
      <c r="B10458" s="31">
        <v>0.76041666666666663</v>
      </c>
      <c r="C10458" s="46"/>
      <c r="D10458" s="29">
        <v>46131.760416666664</v>
      </c>
      <c r="E10458" s="15" t="str">
        <f>IF(AND($B$6=NB!$A$17,$B$8&gt;0),'Ersparnisberechnung Sommertarif'!$B$8*SLP!C10438,"")</f>
        <v/>
      </c>
    </row>
    <row r="10459" spans="1:5" x14ac:dyDescent="0.3">
      <c r="A10459" s="25">
        <v>46131</v>
      </c>
      <c r="B10459" s="31">
        <v>0.77083333333333337</v>
      </c>
      <c r="C10459" s="46"/>
      <c r="D10459" s="29">
        <v>46131.770833333336</v>
      </c>
      <c r="E10459" s="15" t="str">
        <f>IF(AND($B$6=NB!$A$17,$B$8&gt;0),'Ersparnisberechnung Sommertarif'!$B$8*SLP!C10439,"")</f>
        <v/>
      </c>
    </row>
    <row r="10460" spans="1:5" x14ac:dyDescent="0.3">
      <c r="A10460" s="25">
        <v>46131</v>
      </c>
      <c r="B10460" s="31">
        <v>0.78125</v>
      </c>
      <c r="C10460" s="46"/>
      <c r="D10460" s="29">
        <v>46131.78125</v>
      </c>
      <c r="E10460" s="15" t="str">
        <f>IF(AND($B$6=NB!$A$17,$B$8&gt;0),'Ersparnisberechnung Sommertarif'!$B$8*SLP!C10440,"")</f>
        <v/>
      </c>
    </row>
    <row r="10461" spans="1:5" x14ac:dyDescent="0.3">
      <c r="A10461" s="25">
        <v>46131</v>
      </c>
      <c r="B10461" s="31">
        <v>0.79166666666666663</v>
      </c>
      <c r="C10461" s="46"/>
      <c r="D10461" s="29">
        <v>46131.791666666664</v>
      </c>
      <c r="E10461" s="15" t="str">
        <f>IF(AND($B$6=NB!$A$17,$B$8&gt;0),'Ersparnisberechnung Sommertarif'!$B$8*SLP!C10441,"")</f>
        <v/>
      </c>
    </row>
    <row r="10462" spans="1:5" x14ac:dyDescent="0.3">
      <c r="A10462" s="25">
        <v>46131</v>
      </c>
      <c r="B10462" s="31">
        <v>0.80208333333333337</v>
      </c>
      <c r="C10462" s="46"/>
      <c r="D10462" s="29">
        <v>46131.802083333336</v>
      </c>
      <c r="E10462" s="15" t="str">
        <f>IF(AND($B$6=NB!$A$17,$B$8&gt;0),'Ersparnisberechnung Sommertarif'!$B$8*SLP!C10442,"")</f>
        <v/>
      </c>
    </row>
    <row r="10463" spans="1:5" x14ac:dyDescent="0.3">
      <c r="A10463" s="25">
        <v>46131</v>
      </c>
      <c r="B10463" s="31">
        <v>0.8125</v>
      </c>
      <c r="C10463" s="46"/>
      <c r="D10463" s="29">
        <v>46131.8125</v>
      </c>
      <c r="E10463" s="15" t="str">
        <f>IF(AND($B$6=NB!$A$17,$B$8&gt;0),'Ersparnisberechnung Sommertarif'!$B$8*SLP!C10443,"")</f>
        <v/>
      </c>
    </row>
    <row r="10464" spans="1:5" x14ac:dyDescent="0.3">
      <c r="A10464" s="25">
        <v>46131</v>
      </c>
      <c r="B10464" s="31">
        <v>0.82291666666666663</v>
      </c>
      <c r="C10464" s="46"/>
      <c r="D10464" s="29">
        <v>46131.822916666664</v>
      </c>
      <c r="E10464" s="15" t="str">
        <f>IF(AND($B$6=NB!$A$17,$B$8&gt;0),'Ersparnisberechnung Sommertarif'!$B$8*SLP!C10444,"")</f>
        <v/>
      </c>
    </row>
    <row r="10465" spans="1:5" x14ac:dyDescent="0.3">
      <c r="A10465" s="25">
        <v>46131</v>
      </c>
      <c r="B10465" s="31">
        <v>0.83333333333333337</v>
      </c>
      <c r="C10465" s="46"/>
      <c r="D10465" s="29">
        <v>46131.833333333336</v>
      </c>
      <c r="E10465" s="15" t="str">
        <f>IF(AND($B$6=NB!$A$17,$B$8&gt;0),'Ersparnisberechnung Sommertarif'!$B$8*SLP!C10445,"")</f>
        <v/>
      </c>
    </row>
    <row r="10466" spans="1:5" x14ac:dyDescent="0.3">
      <c r="A10466" s="25">
        <v>46131</v>
      </c>
      <c r="B10466" s="31">
        <v>0.84375</v>
      </c>
      <c r="C10466" s="46"/>
      <c r="D10466" s="29">
        <v>46131.84375</v>
      </c>
      <c r="E10466" s="15" t="str">
        <f>IF(AND($B$6=NB!$A$17,$B$8&gt;0),'Ersparnisberechnung Sommertarif'!$B$8*SLP!C10446,"")</f>
        <v/>
      </c>
    </row>
    <row r="10467" spans="1:5" x14ac:dyDescent="0.3">
      <c r="A10467" s="25">
        <v>46131</v>
      </c>
      <c r="B10467" s="31">
        <v>0.85416666666666663</v>
      </c>
      <c r="C10467" s="46"/>
      <c r="D10467" s="29">
        <v>46131.854166666664</v>
      </c>
      <c r="E10467" s="15" t="str">
        <f>IF(AND($B$6=NB!$A$17,$B$8&gt;0),'Ersparnisberechnung Sommertarif'!$B$8*SLP!C10447,"")</f>
        <v/>
      </c>
    </row>
    <row r="10468" spans="1:5" x14ac:dyDescent="0.3">
      <c r="A10468" s="25">
        <v>46131</v>
      </c>
      <c r="B10468" s="31">
        <v>0.86458333333333337</v>
      </c>
      <c r="C10468" s="46"/>
      <c r="D10468" s="29">
        <v>46131.864583333336</v>
      </c>
      <c r="E10468" s="15" t="str">
        <f>IF(AND($B$6=NB!$A$17,$B$8&gt;0),'Ersparnisberechnung Sommertarif'!$B$8*SLP!C10448,"")</f>
        <v/>
      </c>
    </row>
    <row r="10469" spans="1:5" x14ac:dyDescent="0.3">
      <c r="A10469" s="25">
        <v>46131</v>
      </c>
      <c r="B10469" s="31">
        <v>0.875</v>
      </c>
      <c r="C10469" s="46"/>
      <c r="D10469" s="29">
        <v>46131.875</v>
      </c>
      <c r="E10469" s="15" t="str">
        <f>IF(AND($B$6=NB!$A$17,$B$8&gt;0),'Ersparnisberechnung Sommertarif'!$B$8*SLP!C10449,"")</f>
        <v/>
      </c>
    </row>
    <row r="10470" spans="1:5" x14ac:dyDescent="0.3">
      <c r="A10470" s="25">
        <v>46131</v>
      </c>
      <c r="B10470" s="31">
        <v>0.88541666666666663</v>
      </c>
      <c r="C10470" s="46"/>
      <c r="D10470" s="29">
        <v>46131.885416666664</v>
      </c>
      <c r="E10470" s="15" t="str">
        <f>IF(AND($B$6=NB!$A$17,$B$8&gt;0),'Ersparnisberechnung Sommertarif'!$B$8*SLP!C10450,"")</f>
        <v/>
      </c>
    </row>
    <row r="10471" spans="1:5" x14ac:dyDescent="0.3">
      <c r="A10471" s="25">
        <v>46131</v>
      </c>
      <c r="B10471" s="31">
        <v>0.89583333333333337</v>
      </c>
      <c r="C10471" s="46"/>
      <c r="D10471" s="29">
        <v>46131.895833333336</v>
      </c>
      <c r="E10471" s="15" t="str">
        <f>IF(AND($B$6=NB!$A$17,$B$8&gt;0),'Ersparnisberechnung Sommertarif'!$B$8*SLP!C10451,"")</f>
        <v/>
      </c>
    </row>
    <row r="10472" spans="1:5" x14ac:dyDescent="0.3">
      <c r="A10472" s="25">
        <v>46131</v>
      </c>
      <c r="B10472" s="31">
        <v>0.90625</v>
      </c>
      <c r="C10472" s="46"/>
      <c r="D10472" s="29">
        <v>46131.90625</v>
      </c>
      <c r="E10472" s="15" t="str">
        <f>IF(AND($B$6=NB!$A$17,$B$8&gt;0),'Ersparnisberechnung Sommertarif'!$B$8*SLP!C10452,"")</f>
        <v/>
      </c>
    </row>
    <row r="10473" spans="1:5" x14ac:dyDescent="0.3">
      <c r="A10473" s="25">
        <v>46131</v>
      </c>
      <c r="B10473" s="31">
        <v>0.91666666666666663</v>
      </c>
      <c r="C10473" s="46"/>
      <c r="D10473" s="29">
        <v>46131.916666666664</v>
      </c>
      <c r="E10473" s="15" t="str">
        <f>IF(AND($B$6=NB!$A$17,$B$8&gt;0),'Ersparnisberechnung Sommertarif'!$B$8*SLP!C10453,"")</f>
        <v/>
      </c>
    </row>
    <row r="10474" spans="1:5" x14ac:dyDescent="0.3">
      <c r="A10474" s="25">
        <v>46131</v>
      </c>
      <c r="B10474" s="31">
        <v>0.92708333333333337</v>
      </c>
      <c r="C10474" s="46"/>
      <c r="D10474" s="29">
        <v>46131.927083333336</v>
      </c>
      <c r="E10474" s="15" t="str">
        <f>IF(AND($B$6=NB!$A$17,$B$8&gt;0),'Ersparnisberechnung Sommertarif'!$B$8*SLP!C10454,"")</f>
        <v/>
      </c>
    </row>
    <row r="10475" spans="1:5" x14ac:dyDescent="0.3">
      <c r="A10475" s="25">
        <v>46131</v>
      </c>
      <c r="B10475" s="31">
        <v>0.9375</v>
      </c>
      <c r="C10475" s="46"/>
      <c r="D10475" s="29">
        <v>46131.9375</v>
      </c>
      <c r="E10475" s="15" t="str">
        <f>IF(AND($B$6=NB!$A$17,$B$8&gt;0),'Ersparnisberechnung Sommertarif'!$B$8*SLP!C10455,"")</f>
        <v/>
      </c>
    </row>
    <row r="10476" spans="1:5" x14ac:dyDescent="0.3">
      <c r="A10476" s="25">
        <v>46131</v>
      </c>
      <c r="B10476" s="31">
        <v>0.94791666666666663</v>
      </c>
      <c r="C10476" s="46"/>
      <c r="D10476" s="29">
        <v>46131.947916666664</v>
      </c>
      <c r="E10476" s="15" t="str">
        <f>IF(AND($B$6=NB!$A$17,$B$8&gt;0),'Ersparnisberechnung Sommertarif'!$B$8*SLP!C10456,"")</f>
        <v/>
      </c>
    </row>
    <row r="10477" spans="1:5" x14ac:dyDescent="0.3">
      <c r="A10477" s="25">
        <v>46131</v>
      </c>
      <c r="B10477" s="31">
        <v>0.95833333333333337</v>
      </c>
      <c r="C10477" s="46"/>
      <c r="D10477" s="29">
        <v>46131.958333333336</v>
      </c>
      <c r="E10477" s="15" t="str">
        <f>IF(AND($B$6=NB!$A$17,$B$8&gt;0),'Ersparnisberechnung Sommertarif'!$B$8*SLP!C10457,"")</f>
        <v/>
      </c>
    </row>
    <row r="10478" spans="1:5" x14ac:dyDescent="0.3">
      <c r="A10478" s="25">
        <v>46131</v>
      </c>
      <c r="B10478" s="31">
        <v>0.96875</v>
      </c>
      <c r="C10478" s="46"/>
      <c r="D10478" s="29">
        <v>46131.96875</v>
      </c>
      <c r="E10478" s="15" t="str">
        <f>IF(AND($B$6=NB!$A$17,$B$8&gt;0),'Ersparnisberechnung Sommertarif'!$B$8*SLP!C10458,"")</f>
        <v/>
      </c>
    </row>
    <row r="10479" spans="1:5" x14ac:dyDescent="0.3">
      <c r="A10479" s="25">
        <v>46131</v>
      </c>
      <c r="B10479" s="31">
        <v>0.97916666666666663</v>
      </c>
      <c r="C10479" s="46"/>
      <c r="D10479" s="29">
        <v>46131.979166666664</v>
      </c>
      <c r="E10479" s="15" t="str">
        <f>IF(AND($B$6=NB!$A$17,$B$8&gt;0),'Ersparnisberechnung Sommertarif'!$B$8*SLP!C10459,"")</f>
        <v/>
      </c>
    </row>
    <row r="10480" spans="1:5" x14ac:dyDescent="0.3">
      <c r="A10480" s="25">
        <v>46131</v>
      </c>
      <c r="B10480" s="31">
        <v>0.98958333333333337</v>
      </c>
      <c r="C10480" s="46"/>
      <c r="D10480" s="29">
        <v>46131.989583333336</v>
      </c>
      <c r="E10480" s="15" t="str">
        <f>IF(AND($B$6=NB!$A$17,$B$8&gt;0),'Ersparnisberechnung Sommertarif'!$B$8*SLP!C10460,"")</f>
        <v/>
      </c>
    </row>
    <row r="10481" spans="1:5" x14ac:dyDescent="0.3">
      <c r="A10481" s="25">
        <v>46132</v>
      </c>
      <c r="B10481" s="31">
        <v>0</v>
      </c>
      <c r="C10481" s="46"/>
      <c r="D10481" s="29">
        <v>46132</v>
      </c>
      <c r="E10481" s="15" t="str">
        <f>IF(AND($B$6=NB!$A$17,$B$8&gt;0),'Ersparnisberechnung Sommertarif'!$B$8*SLP!C10461,"")</f>
        <v/>
      </c>
    </row>
    <row r="10482" spans="1:5" x14ac:dyDescent="0.3">
      <c r="A10482" s="25">
        <v>46132</v>
      </c>
      <c r="B10482" s="31">
        <v>1.0416666666666666E-2</v>
      </c>
      <c r="C10482" s="46"/>
      <c r="D10482" s="29">
        <v>46132.010416666664</v>
      </c>
      <c r="E10482" s="15" t="str">
        <f>IF(AND($B$6=NB!$A$17,$B$8&gt;0),'Ersparnisberechnung Sommertarif'!$B$8*SLP!C10462,"")</f>
        <v/>
      </c>
    </row>
    <row r="10483" spans="1:5" x14ac:dyDescent="0.3">
      <c r="A10483" s="25">
        <v>46132</v>
      </c>
      <c r="B10483" s="31">
        <v>2.0833333333333332E-2</v>
      </c>
      <c r="C10483" s="46"/>
      <c r="D10483" s="29">
        <v>46132.020833333336</v>
      </c>
      <c r="E10483" s="15" t="str">
        <f>IF(AND($B$6=NB!$A$17,$B$8&gt;0),'Ersparnisberechnung Sommertarif'!$B$8*SLP!C10463,"")</f>
        <v/>
      </c>
    </row>
    <row r="10484" spans="1:5" x14ac:dyDescent="0.3">
      <c r="A10484" s="25">
        <v>46132</v>
      </c>
      <c r="B10484" s="31">
        <v>3.125E-2</v>
      </c>
      <c r="C10484" s="46"/>
      <c r="D10484" s="29">
        <v>46132.03125</v>
      </c>
      <c r="E10484" s="15" t="str">
        <f>IF(AND($B$6=NB!$A$17,$B$8&gt;0),'Ersparnisberechnung Sommertarif'!$B$8*SLP!C10464,"")</f>
        <v/>
      </c>
    </row>
    <row r="10485" spans="1:5" x14ac:dyDescent="0.3">
      <c r="A10485" s="25">
        <v>46132</v>
      </c>
      <c r="B10485" s="31">
        <v>4.1666666666666664E-2</v>
      </c>
      <c r="C10485" s="46"/>
      <c r="D10485" s="29">
        <v>46132.041666666664</v>
      </c>
      <c r="E10485" s="15" t="str">
        <f>IF(AND($B$6=NB!$A$17,$B$8&gt;0),'Ersparnisberechnung Sommertarif'!$B$8*SLP!C10465,"")</f>
        <v/>
      </c>
    </row>
    <row r="10486" spans="1:5" x14ac:dyDescent="0.3">
      <c r="A10486" s="25">
        <v>46132</v>
      </c>
      <c r="B10486" s="31">
        <v>5.2083333333333336E-2</v>
      </c>
      <c r="C10486" s="46"/>
      <c r="D10486" s="29">
        <v>46132.052083333336</v>
      </c>
      <c r="E10486" s="15" t="str">
        <f>IF(AND($B$6=NB!$A$17,$B$8&gt;0),'Ersparnisberechnung Sommertarif'!$B$8*SLP!C10466,"")</f>
        <v/>
      </c>
    </row>
    <row r="10487" spans="1:5" x14ac:dyDescent="0.3">
      <c r="A10487" s="25">
        <v>46132</v>
      </c>
      <c r="B10487" s="31">
        <v>6.25E-2</v>
      </c>
      <c r="C10487" s="46"/>
      <c r="D10487" s="29">
        <v>46132.0625</v>
      </c>
      <c r="E10487" s="15" t="str">
        <f>IF(AND($B$6=NB!$A$17,$B$8&gt;0),'Ersparnisberechnung Sommertarif'!$B$8*SLP!C10467,"")</f>
        <v/>
      </c>
    </row>
    <row r="10488" spans="1:5" x14ac:dyDescent="0.3">
      <c r="A10488" s="25">
        <v>46132</v>
      </c>
      <c r="B10488" s="31">
        <v>7.2916666666666671E-2</v>
      </c>
      <c r="C10488" s="46"/>
      <c r="D10488" s="29">
        <v>46132.072916666664</v>
      </c>
      <c r="E10488" s="15" t="str">
        <f>IF(AND($B$6=NB!$A$17,$B$8&gt;0),'Ersparnisberechnung Sommertarif'!$B$8*SLP!C10468,"")</f>
        <v/>
      </c>
    </row>
    <row r="10489" spans="1:5" x14ac:dyDescent="0.3">
      <c r="A10489" s="25">
        <v>46132</v>
      </c>
      <c r="B10489" s="31">
        <v>8.3333333333333329E-2</v>
      </c>
      <c r="C10489" s="46"/>
      <c r="D10489" s="29">
        <v>46132.083333333336</v>
      </c>
      <c r="E10489" s="15" t="str">
        <f>IF(AND($B$6=NB!$A$17,$B$8&gt;0),'Ersparnisberechnung Sommertarif'!$B$8*SLP!C10469,"")</f>
        <v/>
      </c>
    </row>
    <row r="10490" spans="1:5" x14ac:dyDescent="0.3">
      <c r="A10490" s="25">
        <v>46132</v>
      </c>
      <c r="B10490" s="31">
        <v>9.375E-2</v>
      </c>
      <c r="C10490" s="46"/>
      <c r="D10490" s="29">
        <v>46132.09375</v>
      </c>
      <c r="E10490" s="15" t="str">
        <f>IF(AND($B$6=NB!$A$17,$B$8&gt;0),'Ersparnisberechnung Sommertarif'!$B$8*SLP!C10470,"")</f>
        <v/>
      </c>
    </row>
    <row r="10491" spans="1:5" x14ac:dyDescent="0.3">
      <c r="A10491" s="25">
        <v>46132</v>
      </c>
      <c r="B10491" s="31">
        <v>0.10416666666666667</v>
      </c>
      <c r="C10491" s="46"/>
      <c r="D10491" s="29">
        <v>46132.104166666664</v>
      </c>
      <c r="E10491" s="15" t="str">
        <f>IF(AND($B$6=NB!$A$17,$B$8&gt;0),'Ersparnisberechnung Sommertarif'!$B$8*SLP!C10471,"")</f>
        <v/>
      </c>
    </row>
    <row r="10492" spans="1:5" x14ac:dyDescent="0.3">
      <c r="A10492" s="25">
        <v>46132</v>
      </c>
      <c r="B10492" s="31">
        <v>0.11458333333333333</v>
      </c>
      <c r="C10492" s="46"/>
      <c r="D10492" s="29">
        <v>46132.114583333336</v>
      </c>
      <c r="E10492" s="15" t="str">
        <f>IF(AND($B$6=NB!$A$17,$B$8&gt;0),'Ersparnisberechnung Sommertarif'!$B$8*SLP!C10472,"")</f>
        <v/>
      </c>
    </row>
    <row r="10493" spans="1:5" x14ac:dyDescent="0.3">
      <c r="A10493" s="25">
        <v>46132</v>
      </c>
      <c r="B10493" s="31">
        <v>0.125</v>
      </c>
      <c r="C10493" s="46"/>
      <c r="D10493" s="29">
        <v>46132.125</v>
      </c>
      <c r="E10493" s="15" t="str">
        <f>IF(AND($B$6=NB!$A$17,$B$8&gt;0),'Ersparnisberechnung Sommertarif'!$B$8*SLP!C10473,"")</f>
        <v/>
      </c>
    </row>
    <row r="10494" spans="1:5" x14ac:dyDescent="0.3">
      <c r="A10494" s="25">
        <v>46132</v>
      </c>
      <c r="B10494" s="31">
        <v>0.13541666666666666</v>
      </c>
      <c r="C10494" s="46"/>
      <c r="D10494" s="29">
        <v>46132.135416666664</v>
      </c>
      <c r="E10494" s="15" t="str">
        <f>IF(AND($B$6=NB!$A$17,$B$8&gt;0),'Ersparnisberechnung Sommertarif'!$B$8*SLP!C10474,"")</f>
        <v/>
      </c>
    </row>
    <row r="10495" spans="1:5" x14ac:dyDescent="0.3">
      <c r="A10495" s="25">
        <v>46132</v>
      </c>
      <c r="B10495" s="31">
        <v>0.14583333333333334</v>
      </c>
      <c r="C10495" s="46"/>
      <c r="D10495" s="29">
        <v>46132.145833333336</v>
      </c>
      <c r="E10495" s="15" t="str">
        <f>IF(AND($B$6=NB!$A$17,$B$8&gt;0),'Ersparnisberechnung Sommertarif'!$B$8*SLP!C10475,"")</f>
        <v/>
      </c>
    </row>
    <row r="10496" spans="1:5" x14ac:dyDescent="0.3">
      <c r="A10496" s="25">
        <v>46132</v>
      </c>
      <c r="B10496" s="31">
        <v>0.15625</v>
      </c>
      <c r="C10496" s="46"/>
      <c r="D10496" s="29">
        <v>46132.15625</v>
      </c>
      <c r="E10496" s="15" t="str">
        <f>IF(AND($B$6=NB!$A$17,$B$8&gt;0),'Ersparnisberechnung Sommertarif'!$B$8*SLP!C10476,"")</f>
        <v/>
      </c>
    </row>
    <row r="10497" spans="1:5" x14ac:dyDescent="0.3">
      <c r="A10497" s="25">
        <v>46132</v>
      </c>
      <c r="B10497" s="31">
        <v>0.16666666666666666</v>
      </c>
      <c r="C10497" s="46"/>
      <c r="D10497" s="29">
        <v>46132.166666666664</v>
      </c>
      <c r="E10497" s="15" t="str">
        <f>IF(AND($B$6=NB!$A$17,$B$8&gt;0),'Ersparnisberechnung Sommertarif'!$B$8*SLP!C10477,"")</f>
        <v/>
      </c>
    </row>
    <row r="10498" spans="1:5" x14ac:dyDescent="0.3">
      <c r="A10498" s="25">
        <v>46132</v>
      </c>
      <c r="B10498" s="31">
        <v>0.17708333333333334</v>
      </c>
      <c r="C10498" s="46"/>
      <c r="D10498" s="29">
        <v>46132.177083333336</v>
      </c>
      <c r="E10498" s="15" t="str">
        <f>IF(AND($B$6=NB!$A$17,$B$8&gt;0),'Ersparnisberechnung Sommertarif'!$B$8*SLP!C10478,"")</f>
        <v/>
      </c>
    </row>
    <row r="10499" spans="1:5" x14ac:dyDescent="0.3">
      <c r="A10499" s="25">
        <v>46132</v>
      </c>
      <c r="B10499" s="31">
        <v>0.1875</v>
      </c>
      <c r="C10499" s="46"/>
      <c r="D10499" s="29">
        <v>46132.1875</v>
      </c>
      <c r="E10499" s="15" t="str">
        <f>IF(AND($B$6=NB!$A$17,$B$8&gt;0),'Ersparnisberechnung Sommertarif'!$B$8*SLP!C10479,"")</f>
        <v/>
      </c>
    </row>
    <row r="10500" spans="1:5" x14ac:dyDescent="0.3">
      <c r="A10500" s="25">
        <v>46132</v>
      </c>
      <c r="B10500" s="31">
        <v>0.19791666666666666</v>
      </c>
      <c r="C10500" s="46"/>
      <c r="D10500" s="29">
        <v>46132.197916666664</v>
      </c>
      <c r="E10500" s="15" t="str">
        <f>IF(AND($B$6=NB!$A$17,$B$8&gt;0),'Ersparnisberechnung Sommertarif'!$B$8*SLP!C10480,"")</f>
        <v/>
      </c>
    </row>
    <row r="10501" spans="1:5" x14ac:dyDescent="0.3">
      <c r="A10501" s="25">
        <v>46132</v>
      </c>
      <c r="B10501" s="31">
        <v>0.20833333333333334</v>
      </c>
      <c r="C10501" s="46"/>
      <c r="D10501" s="29">
        <v>46132.208333333336</v>
      </c>
      <c r="E10501" s="15" t="str">
        <f>IF(AND($B$6=NB!$A$17,$B$8&gt;0),'Ersparnisberechnung Sommertarif'!$B$8*SLP!C10481,"")</f>
        <v/>
      </c>
    </row>
    <row r="10502" spans="1:5" x14ac:dyDescent="0.3">
      <c r="A10502" s="25">
        <v>46132</v>
      </c>
      <c r="B10502" s="31">
        <v>0.21875</v>
      </c>
      <c r="C10502" s="46"/>
      <c r="D10502" s="29">
        <v>46132.21875</v>
      </c>
      <c r="E10502" s="15" t="str">
        <f>IF(AND($B$6=NB!$A$17,$B$8&gt;0),'Ersparnisberechnung Sommertarif'!$B$8*SLP!C10482,"")</f>
        <v/>
      </c>
    </row>
    <row r="10503" spans="1:5" x14ac:dyDescent="0.3">
      <c r="A10503" s="25">
        <v>46132</v>
      </c>
      <c r="B10503" s="31">
        <v>0.22916666666666666</v>
      </c>
      <c r="C10503" s="46"/>
      <c r="D10503" s="29">
        <v>46132.229166666664</v>
      </c>
      <c r="E10503" s="15" t="str">
        <f>IF(AND($B$6=NB!$A$17,$B$8&gt;0),'Ersparnisberechnung Sommertarif'!$B$8*SLP!C10483,"")</f>
        <v/>
      </c>
    </row>
    <row r="10504" spans="1:5" x14ac:dyDescent="0.3">
      <c r="A10504" s="25">
        <v>46132</v>
      </c>
      <c r="B10504" s="31">
        <v>0.23958333333333334</v>
      </c>
      <c r="C10504" s="46"/>
      <c r="D10504" s="29">
        <v>46132.239583333336</v>
      </c>
      <c r="E10504" s="15" t="str">
        <f>IF(AND($B$6=NB!$A$17,$B$8&gt;0),'Ersparnisberechnung Sommertarif'!$B$8*SLP!C10484,"")</f>
        <v/>
      </c>
    </row>
    <row r="10505" spans="1:5" x14ac:dyDescent="0.3">
      <c r="A10505" s="25">
        <v>46132</v>
      </c>
      <c r="B10505" s="31">
        <v>0.25</v>
      </c>
      <c r="C10505" s="46"/>
      <c r="D10505" s="29">
        <v>46132.25</v>
      </c>
      <c r="E10505" s="15" t="str">
        <f>IF(AND($B$6=NB!$A$17,$B$8&gt;0),'Ersparnisberechnung Sommertarif'!$B$8*SLP!C10485,"")</f>
        <v/>
      </c>
    </row>
    <row r="10506" spans="1:5" x14ac:dyDescent="0.3">
      <c r="A10506" s="25">
        <v>46132</v>
      </c>
      <c r="B10506" s="31">
        <v>0.26041666666666669</v>
      </c>
      <c r="C10506" s="46"/>
      <c r="D10506" s="29">
        <v>46132.260416666664</v>
      </c>
      <c r="E10506" s="15" t="str">
        <f>IF(AND($B$6=NB!$A$17,$B$8&gt;0),'Ersparnisberechnung Sommertarif'!$B$8*SLP!C10486,"")</f>
        <v/>
      </c>
    </row>
    <row r="10507" spans="1:5" x14ac:dyDescent="0.3">
      <c r="A10507" s="25">
        <v>46132</v>
      </c>
      <c r="B10507" s="31">
        <v>0.27083333333333331</v>
      </c>
      <c r="C10507" s="46"/>
      <c r="D10507" s="29">
        <v>46132.270833333336</v>
      </c>
      <c r="E10507" s="15" t="str">
        <f>IF(AND($B$6=NB!$A$17,$B$8&gt;0),'Ersparnisberechnung Sommertarif'!$B$8*SLP!C10487,"")</f>
        <v/>
      </c>
    </row>
    <row r="10508" spans="1:5" x14ac:dyDescent="0.3">
      <c r="A10508" s="25">
        <v>46132</v>
      </c>
      <c r="B10508" s="31">
        <v>0.28125</v>
      </c>
      <c r="C10508" s="46"/>
      <c r="D10508" s="29">
        <v>46132.28125</v>
      </c>
      <c r="E10508" s="15" t="str">
        <f>IF(AND($B$6=NB!$A$17,$B$8&gt;0),'Ersparnisberechnung Sommertarif'!$B$8*SLP!C10488,"")</f>
        <v/>
      </c>
    </row>
    <row r="10509" spans="1:5" x14ac:dyDescent="0.3">
      <c r="A10509" s="25">
        <v>46132</v>
      </c>
      <c r="B10509" s="31">
        <v>0.29166666666666669</v>
      </c>
      <c r="C10509" s="46"/>
      <c r="D10509" s="29">
        <v>46132.291666666664</v>
      </c>
      <c r="E10509" s="15" t="str">
        <f>IF(AND($B$6=NB!$A$17,$B$8&gt;0),'Ersparnisberechnung Sommertarif'!$B$8*SLP!C10489,"")</f>
        <v/>
      </c>
    </row>
    <row r="10510" spans="1:5" x14ac:dyDescent="0.3">
      <c r="A10510" s="25">
        <v>46132</v>
      </c>
      <c r="B10510" s="31">
        <v>0.30208333333333331</v>
      </c>
      <c r="C10510" s="46"/>
      <c r="D10510" s="29">
        <v>46132.302083333336</v>
      </c>
      <c r="E10510" s="15" t="str">
        <f>IF(AND($B$6=NB!$A$17,$B$8&gt;0),'Ersparnisberechnung Sommertarif'!$B$8*SLP!C10490,"")</f>
        <v/>
      </c>
    </row>
    <row r="10511" spans="1:5" x14ac:dyDescent="0.3">
      <c r="A10511" s="25">
        <v>46132</v>
      </c>
      <c r="B10511" s="31">
        <v>0.3125</v>
      </c>
      <c r="C10511" s="46"/>
      <c r="D10511" s="29">
        <v>46132.3125</v>
      </c>
      <c r="E10511" s="15" t="str">
        <f>IF(AND($B$6=NB!$A$17,$B$8&gt;0),'Ersparnisberechnung Sommertarif'!$B$8*SLP!C10491,"")</f>
        <v/>
      </c>
    </row>
    <row r="10512" spans="1:5" x14ac:dyDescent="0.3">
      <c r="A10512" s="25">
        <v>46132</v>
      </c>
      <c r="B10512" s="31">
        <v>0.32291666666666669</v>
      </c>
      <c r="C10512" s="46"/>
      <c r="D10512" s="29">
        <v>46132.322916666664</v>
      </c>
      <c r="E10512" s="15" t="str">
        <f>IF(AND($B$6=NB!$A$17,$B$8&gt;0),'Ersparnisberechnung Sommertarif'!$B$8*SLP!C10492,"")</f>
        <v/>
      </c>
    </row>
    <row r="10513" spans="1:5" x14ac:dyDescent="0.3">
      <c r="A10513" s="25">
        <v>46132</v>
      </c>
      <c r="B10513" s="31">
        <v>0.33333333333333331</v>
      </c>
      <c r="C10513" s="46"/>
      <c r="D10513" s="29">
        <v>46132.333333333336</v>
      </c>
      <c r="E10513" s="15" t="str">
        <f>IF(AND($B$6=NB!$A$17,$B$8&gt;0),'Ersparnisberechnung Sommertarif'!$B$8*SLP!C10493,"")</f>
        <v/>
      </c>
    </row>
    <row r="10514" spans="1:5" x14ac:dyDescent="0.3">
      <c r="A10514" s="25">
        <v>46132</v>
      </c>
      <c r="B10514" s="31">
        <v>0.34375</v>
      </c>
      <c r="C10514" s="46"/>
      <c r="D10514" s="29">
        <v>46132.34375</v>
      </c>
      <c r="E10514" s="15" t="str">
        <f>IF(AND($B$6=NB!$A$17,$B$8&gt;0),'Ersparnisberechnung Sommertarif'!$B$8*SLP!C10494,"")</f>
        <v/>
      </c>
    </row>
    <row r="10515" spans="1:5" x14ac:dyDescent="0.3">
      <c r="A10515" s="25">
        <v>46132</v>
      </c>
      <c r="B10515" s="31">
        <v>0.35416666666666669</v>
      </c>
      <c r="C10515" s="46"/>
      <c r="D10515" s="29">
        <v>46132.354166666664</v>
      </c>
      <c r="E10515" s="15" t="str">
        <f>IF(AND($B$6=NB!$A$17,$B$8&gt;0),'Ersparnisberechnung Sommertarif'!$B$8*SLP!C10495,"")</f>
        <v/>
      </c>
    </row>
    <row r="10516" spans="1:5" x14ac:dyDescent="0.3">
      <c r="A10516" s="25">
        <v>46132</v>
      </c>
      <c r="B10516" s="31">
        <v>0.36458333333333331</v>
      </c>
      <c r="C10516" s="46"/>
      <c r="D10516" s="29">
        <v>46132.364583333336</v>
      </c>
      <c r="E10516" s="15" t="str">
        <f>IF(AND($B$6=NB!$A$17,$B$8&gt;0),'Ersparnisberechnung Sommertarif'!$B$8*SLP!C10496,"")</f>
        <v/>
      </c>
    </row>
    <row r="10517" spans="1:5" x14ac:dyDescent="0.3">
      <c r="A10517" s="25">
        <v>46132</v>
      </c>
      <c r="B10517" s="31">
        <v>0.375</v>
      </c>
      <c r="C10517" s="46"/>
      <c r="D10517" s="29">
        <v>46132.375</v>
      </c>
      <c r="E10517" s="15" t="str">
        <f>IF(AND($B$6=NB!$A$17,$B$8&gt;0),'Ersparnisberechnung Sommertarif'!$B$8*SLP!C10497,"")</f>
        <v/>
      </c>
    </row>
    <row r="10518" spans="1:5" x14ac:dyDescent="0.3">
      <c r="A10518" s="25">
        <v>46132</v>
      </c>
      <c r="B10518" s="31">
        <v>0.38541666666666669</v>
      </c>
      <c r="C10518" s="46"/>
      <c r="D10518" s="29">
        <v>46132.385416666664</v>
      </c>
      <c r="E10518" s="15" t="str">
        <f>IF(AND($B$6=NB!$A$17,$B$8&gt;0),'Ersparnisberechnung Sommertarif'!$B$8*SLP!C10498,"")</f>
        <v/>
      </c>
    </row>
    <row r="10519" spans="1:5" x14ac:dyDescent="0.3">
      <c r="A10519" s="25">
        <v>46132</v>
      </c>
      <c r="B10519" s="31">
        <v>0.39583333333333331</v>
      </c>
      <c r="C10519" s="46"/>
      <c r="D10519" s="29">
        <v>46132.395833333336</v>
      </c>
      <c r="E10519" s="15" t="str">
        <f>IF(AND($B$6=NB!$A$17,$B$8&gt;0),'Ersparnisberechnung Sommertarif'!$B$8*SLP!C10499,"")</f>
        <v/>
      </c>
    </row>
    <row r="10520" spans="1:5" x14ac:dyDescent="0.3">
      <c r="A10520" s="25">
        <v>46132</v>
      </c>
      <c r="B10520" s="31">
        <v>0.40625</v>
      </c>
      <c r="C10520" s="46"/>
      <c r="D10520" s="29">
        <v>46132.40625</v>
      </c>
      <c r="E10520" s="15" t="str">
        <f>IF(AND($B$6=NB!$A$17,$B$8&gt;0),'Ersparnisberechnung Sommertarif'!$B$8*SLP!C10500,"")</f>
        <v/>
      </c>
    </row>
    <row r="10521" spans="1:5" x14ac:dyDescent="0.3">
      <c r="A10521" s="25">
        <v>46132</v>
      </c>
      <c r="B10521" s="31">
        <v>0.41666666666666669</v>
      </c>
      <c r="C10521" s="46"/>
      <c r="D10521" s="29">
        <v>46132.416666666664</v>
      </c>
      <c r="E10521" s="15" t="str">
        <f>IF(AND($B$6=NB!$A$17,$B$8&gt;0),'Ersparnisberechnung Sommertarif'!$B$8*SLP!C10501,"")</f>
        <v/>
      </c>
    </row>
    <row r="10522" spans="1:5" x14ac:dyDescent="0.3">
      <c r="A10522" s="25">
        <v>46132</v>
      </c>
      <c r="B10522" s="31">
        <v>0.42708333333333331</v>
      </c>
      <c r="C10522" s="46"/>
      <c r="D10522" s="29">
        <v>46132.427083333336</v>
      </c>
      <c r="E10522" s="15" t="str">
        <f>IF(AND($B$6=NB!$A$17,$B$8&gt;0),'Ersparnisberechnung Sommertarif'!$B$8*SLP!C10502,"")</f>
        <v/>
      </c>
    </row>
    <row r="10523" spans="1:5" x14ac:dyDescent="0.3">
      <c r="A10523" s="25">
        <v>46132</v>
      </c>
      <c r="B10523" s="31">
        <v>0.4375</v>
      </c>
      <c r="C10523" s="46"/>
      <c r="D10523" s="29">
        <v>46132.4375</v>
      </c>
      <c r="E10523" s="15" t="str">
        <f>IF(AND($B$6=NB!$A$17,$B$8&gt;0),'Ersparnisberechnung Sommertarif'!$B$8*SLP!C10503,"")</f>
        <v/>
      </c>
    </row>
    <row r="10524" spans="1:5" x14ac:dyDescent="0.3">
      <c r="A10524" s="25">
        <v>46132</v>
      </c>
      <c r="B10524" s="31">
        <v>0.44791666666666669</v>
      </c>
      <c r="C10524" s="46"/>
      <c r="D10524" s="29">
        <v>46132.447916666664</v>
      </c>
      <c r="E10524" s="15" t="str">
        <f>IF(AND($B$6=NB!$A$17,$B$8&gt;0),'Ersparnisberechnung Sommertarif'!$B$8*SLP!C10504,"")</f>
        <v/>
      </c>
    </row>
    <row r="10525" spans="1:5" x14ac:dyDescent="0.3">
      <c r="A10525" s="25">
        <v>46132</v>
      </c>
      <c r="B10525" s="31">
        <v>0.45833333333333331</v>
      </c>
      <c r="C10525" s="46"/>
      <c r="D10525" s="29">
        <v>46132.458333333336</v>
      </c>
      <c r="E10525" s="15" t="str">
        <f>IF(AND($B$6=NB!$A$17,$B$8&gt;0),'Ersparnisberechnung Sommertarif'!$B$8*SLP!C10505,"")</f>
        <v/>
      </c>
    </row>
    <row r="10526" spans="1:5" x14ac:dyDescent="0.3">
      <c r="A10526" s="25">
        <v>46132</v>
      </c>
      <c r="B10526" s="31">
        <v>0.46875</v>
      </c>
      <c r="C10526" s="46"/>
      <c r="D10526" s="29">
        <v>46132.46875</v>
      </c>
      <c r="E10526" s="15" t="str">
        <f>IF(AND($B$6=NB!$A$17,$B$8&gt;0),'Ersparnisberechnung Sommertarif'!$B$8*SLP!C10506,"")</f>
        <v/>
      </c>
    </row>
    <row r="10527" spans="1:5" x14ac:dyDescent="0.3">
      <c r="A10527" s="25">
        <v>46132</v>
      </c>
      <c r="B10527" s="31">
        <v>0.47916666666666669</v>
      </c>
      <c r="C10527" s="46"/>
      <c r="D10527" s="29">
        <v>46132.479166666664</v>
      </c>
      <c r="E10527" s="15" t="str">
        <f>IF(AND($B$6=NB!$A$17,$B$8&gt;0),'Ersparnisberechnung Sommertarif'!$B$8*SLP!C10507,"")</f>
        <v/>
      </c>
    </row>
    <row r="10528" spans="1:5" x14ac:dyDescent="0.3">
      <c r="A10528" s="25">
        <v>46132</v>
      </c>
      <c r="B10528" s="31">
        <v>0.48958333333333331</v>
      </c>
      <c r="C10528" s="46"/>
      <c r="D10528" s="29">
        <v>46132.489583333336</v>
      </c>
      <c r="E10528" s="15" t="str">
        <f>IF(AND($B$6=NB!$A$17,$B$8&gt;0),'Ersparnisberechnung Sommertarif'!$B$8*SLP!C10508,"")</f>
        <v/>
      </c>
    </row>
    <row r="10529" spans="1:5" x14ac:dyDescent="0.3">
      <c r="A10529" s="25">
        <v>46132</v>
      </c>
      <c r="B10529" s="31">
        <v>0.5</v>
      </c>
      <c r="C10529" s="46"/>
      <c r="D10529" s="29">
        <v>46132.5</v>
      </c>
      <c r="E10529" s="15" t="str">
        <f>IF(AND($B$6=NB!$A$17,$B$8&gt;0),'Ersparnisberechnung Sommertarif'!$B$8*SLP!C10509,"")</f>
        <v/>
      </c>
    </row>
    <row r="10530" spans="1:5" x14ac:dyDescent="0.3">
      <c r="A10530" s="25">
        <v>46132</v>
      </c>
      <c r="B10530" s="31">
        <v>0.51041666666666663</v>
      </c>
      <c r="C10530" s="46"/>
      <c r="D10530" s="29">
        <v>46132.510416666664</v>
      </c>
      <c r="E10530" s="15" t="str">
        <f>IF(AND($B$6=NB!$A$17,$B$8&gt;0),'Ersparnisberechnung Sommertarif'!$B$8*SLP!C10510,"")</f>
        <v/>
      </c>
    </row>
    <row r="10531" spans="1:5" x14ac:dyDescent="0.3">
      <c r="A10531" s="25">
        <v>46132</v>
      </c>
      <c r="B10531" s="31">
        <v>0.52083333333333337</v>
      </c>
      <c r="C10531" s="46"/>
      <c r="D10531" s="29">
        <v>46132.520833333336</v>
      </c>
      <c r="E10531" s="15" t="str">
        <f>IF(AND($B$6=NB!$A$17,$B$8&gt;0),'Ersparnisberechnung Sommertarif'!$B$8*SLP!C10511,"")</f>
        <v/>
      </c>
    </row>
    <row r="10532" spans="1:5" x14ac:dyDescent="0.3">
      <c r="A10532" s="25">
        <v>46132</v>
      </c>
      <c r="B10532" s="31">
        <v>0.53125</v>
      </c>
      <c r="C10532" s="46"/>
      <c r="D10532" s="29">
        <v>46132.53125</v>
      </c>
      <c r="E10532" s="15" t="str">
        <f>IF(AND($B$6=NB!$A$17,$B$8&gt;0),'Ersparnisberechnung Sommertarif'!$B$8*SLP!C10512,"")</f>
        <v/>
      </c>
    </row>
    <row r="10533" spans="1:5" x14ac:dyDescent="0.3">
      <c r="A10533" s="25">
        <v>46132</v>
      </c>
      <c r="B10533" s="31">
        <v>0.54166666666666663</v>
      </c>
      <c r="C10533" s="46"/>
      <c r="D10533" s="29">
        <v>46132.541666666664</v>
      </c>
      <c r="E10533" s="15" t="str">
        <f>IF(AND($B$6=NB!$A$17,$B$8&gt;0),'Ersparnisberechnung Sommertarif'!$B$8*SLP!C10513,"")</f>
        <v/>
      </c>
    </row>
    <row r="10534" spans="1:5" x14ac:dyDescent="0.3">
      <c r="A10534" s="25">
        <v>46132</v>
      </c>
      <c r="B10534" s="31">
        <v>0.55208333333333337</v>
      </c>
      <c r="C10534" s="46"/>
      <c r="D10534" s="29">
        <v>46132.552083333336</v>
      </c>
      <c r="E10534" s="15" t="str">
        <f>IF(AND($B$6=NB!$A$17,$B$8&gt;0),'Ersparnisberechnung Sommertarif'!$B$8*SLP!C10514,"")</f>
        <v/>
      </c>
    </row>
    <row r="10535" spans="1:5" x14ac:dyDescent="0.3">
      <c r="A10535" s="25">
        <v>46132</v>
      </c>
      <c r="B10535" s="31">
        <v>0.5625</v>
      </c>
      <c r="C10535" s="46"/>
      <c r="D10535" s="29">
        <v>46132.5625</v>
      </c>
      <c r="E10535" s="15" t="str">
        <f>IF(AND($B$6=NB!$A$17,$B$8&gt;0),'Ersparnisberechnung Sommertarif'!$B$8*SLP!C10515,"")</f>
        <v/>
      </c>
    </row>
    <row r="10536" spans="1:5" x14ac:dyDescent="0.3">
      <c r="A10536" s="25">
        <v>46132</v>
      </c>
      <c r="B10536" s="31">
        <v>0.57291666666666663</v>
      </c>
      <c r="C10536" s="46"/>
      <c r="D10536" s="29">
        <v>46132.572916666664</v>
      </c>
      <c r="E10536" s="15" t="str">
        <f>IF(AND($B$6=NB!$A$17,$B$8&gt;0),'Ersparnisberechnung Sommertarif'!$B$8*SLP!C10516,"")</f>
        <v/>
      </c>
    </row>
    <row r="10537" spans="1:5" x14ac:dyDescent="0.3">
      <c r="A10537" s="25">
        <v>46132</v>
      </c>
      <c r="B10537" s="31">
        <v>0.58333333333333337</v>
      </c>
      <c r="C10537" s="46"/>
      <c r="D10537" s="29">
        <v>46132.583333333336</v>
      </c>
      <c r="E10537" s="15" t="str">
        <f>IF(AND($B$6=NB!$A$17,$B$8&gt;0),'Ersparnisberechnung Sommertarif'!$B$8*SLP!C10517,"")</f>
        <v/>
      </c>
    </row>
    <row r="10538" spans="1:5" x14ac:dyDescent="0.3">
      <c r="A10538" s="25">
        <v>46132</v>
      </c>
      <c r="B10538" s="31">
        <v>0.59375</v>
      </c>
      <c r="C10538" s="46"/>
      <c r="D10538" s="29">
        <v>46132.59375</v>
      </c>
      <c r="E10538" s="15" t="str">
        <f>IF(AND($B$6=NB!$A$17,$B$8&gt;0),'Ersparnisberechnung Sommertarif'!$B$8*SLP!C10518,"")</f>
        <v/>
      </c>
    </row>
    <row r="10539" spans="1:5" x14ac:dyDescent="0.3">
      <c r="A10539" s="25">
        <v>46132</v>
      </c>
      <c r="B10539" s="31">
        <v>0.60416666666666663</v>
      </c>
      <c r="C10539" s="46"/>
      <c r="D10539" s="29">
        <v>46132.604166666664</v>
      </c>
      <c r="E10539" s="15" t="str">
        <f>IF(AND($B$6=NB!$A$17,$B$8&gt;0),'Ersparnisberechnung Sommertarif'!$B$8*SLP!C10519,"")</f>
        <v/>
      </c>
    </row>
    <row r="10540" spans="1:5" x14ac:dyDescent="0.3">
      <c r="A10540" s="25">
        <v>46132</v>
      </c>
      <c r="B10540" s="31">
        <v>0.61458333333333337</v>
      </c>
      <c r="C10540" s="46"/>
      <c r="D10540" s="29">
        <v>46132.614583333336</v>
      </c>
      <c r="E10540" s="15" t="str">
        <f>IF(AND($B$6=NB!$A$17,$B$8&gt;0),'Ersparnisberechnung Sommertarif'!$B$8*SLP!C10520,"")</f>
        <v/>
      </c>
    </row>
    <row r="10541" spans="1:5" x14ac:dyDescent="0.3">
      <c r="A10541" s="25">
        <v>46132</v>
      </c>
      <c r="B10541" s="31">
        <v>0.625</v>
      </c>
      <c r="C10541" s="46"/>
      <c r="D10541" s="29">
        <v>46132.625</v>
      </c>
      <c r="E10541" s="15" t="str">
        <f>IF(AND($B$6=NB!$A$17,$B$8&gt;0),'Ersparnisberechnung Sommertarif'!$B$8*SLP!C10521,"")</f>
        <v/>
      </c>
    </row>
    <row r="10542" spans="1:5" x14ac:dyDescent="0.3">
      <c r="A10542" s="25">
        <v>46132</v>
      </c>
      <c r="B10542" s="31">
        <v>0.63541666666666663</v>
      </c>
      <c r="C10542" s="46"/>
      <c r="D10542" s="29">
        <v>46132.635416666664</v>
      </c>
      <c r="E10542" s="15" t="str">
        <f>IF(AND($B$6=NB!$A$17,$B$8&gt;0),'Ersparnisberechnung Sommertarif'!$B$8*SLP!C10522,"")</f>
        <v/>
      </c>
    </row>
    <row r="10543" spans="1:5" x14ac:dyDescent="0.3">
      <c r="A10543" s="25">
        <v>46132</v>
      </c>
      <c r="B10543" s="31">
        <v>0.64583333333333337</v>
      </c>
      <c r="C10543" s="46"/>
      <c r="D10543" s="29">
        <v>46132.645833333336</v>
      </c>
      <c r="E10543" s="15" t="str">
        <f>IF(AND($B$6=NB!$A$17,$B$8&gt;0),'Ersparnisberechnung Sommertarif'!$B$8*SLP!C10523,"")</f>
        <v/>
      </c>
    </row>
    <row r="10544" spans="1:5" x14ac:dyDescent="0.3">
      <c r="A10544" s="25">
        <v>46132</v>
      </c>
      <c r="B10544" s="31">
        <v>0.65625</v>
      </c>
      <c r="C10544" s="46"/>
      <c r="D10544" s="29">
        <v>46132.65625</v>
      </c>
      <c r="E10544" s="15" t="str">
        <f>IF(AND($B$6=NB!$A$17,$B$8&gt;0),'Ersparnisberechnung Sommertarif'!$B$8*SLP!C10524,"")</f>
        <v/>
      </c>
    </row>
    <row r="10545" spans="1:5" x14ac:dyDescent="0.3">
      <c r="A10545" s="25">
        <v>46132</v>
      </c>
      <c r="B10545" s="31">
        <v>0.66666666666666663</v>
      </c>
      <c r="C10545" s="46"/>
      <c r="D10545" s="29">
        <v>46132.666666666664</v>
      </c>
      <c r="E10545" s="15" t="str">
        <f>IF(AND($B$6=NB!$A$17,$B$8&gt;0),'Ersparnisberechnung Sommertarif'!$B$8*SLP!C10525,"")</f>
        <v/>
      </c>
    </row>
    <row r="10546" spans="1:5" x14ac:dyDescent="0.3">
      <c r="A10546" s="25">
        <v>46132</v>
      </c>
      <c r="B10546" s="31">
        <v>0.67708333333333337</v>
      </c>
      <c r="C10546" s="46"/>
      <c r="D10546" s="29">
        <v>46132.677083333336</v>
      </c>
      <c r="E10546" s="15" t="str">
        <f>IF(AND($B$6=NB!$A$17,$B$8&gt;0),'Ersparnisberechnung Sommertarif'!$B$8*SLP!C10526,"")</f>
        <v/>
      </c>
    </row>
    <row r="10547" spans="1:5" x14ac:dyDescent="0.3">
      <c r="A10547" s="25">
        <v>46132</v>
      </c>
      <c r="B10547" s="31">
        <v>0.6875</v>
      </c>
      <c r="C10547" s="46"/>
      <c r="D10547" s="29">
        <v>46132.6875</v>
      </c>
      <c r="E10547" s="15" t="str">
        <f>IF(AND($B$6=NB!$A$17,$B$8&gt;0),'Ersparnisberechnung Sommertarif'!$B$8*SLP!C10527,"")</f>
        <v/>
      </c>
    </row>
    <row r="10548" spans="1:5" x14ac:dyDescent="0.3">
      <c r="A10548" s="25">
        <v>46132</v>
      </c>
      <c r="B10548" s="31">
        <v>0.69791666666666663</v>
      </c>
      <c r="C10548" s="46"/>
      <c r="D10548" s="29">
        <v>46132.697916666664</v>
      </c>
      <c r="E10548" s="15" t="str">
        <f>IF(AND($B$6=NB!$A$17,$B$8&gt;0),'Ersparnisberechnung Sommertarif'!$B$8*SLP!C10528,"")</f>
        <v/>
      </c>
    </row>
    <row r="10549" spans="1:5" x14ac:dyDescent="0.3">
      <c r="A10549" s="25">
        <v>46132</v>
      </c>
      <c r="B10549" s="31">
        <v>0.70833333333333337</v>
      </c>
      <c r="C10549" s="46"/>
      <c r="D10549" s="29">
        <v>46132.708333333336</v>
      </c>
      <c r="E10549" s="15" t="str">
        <f>IF(AND($B$6=NB!$A$17,$B$8&gt;0),'Ersparnisberechnung Sommertarif'!$B$8*SLP!C10529,"")</f>
        <v/>
      </c>
    </row>
    <row r="10550" spans="1:5" x14ac:dyDescent="0.3">
      <c r="A10550" s="25">
        <v>46132</v>
      </c>
      <c r="B10550" s="31">
        <v>0.71875</v>
      </c>
      <c r="C10550" s="46"/>
      <c r="D10550" s="29">
        <v>46132.71875</v>
      </c>
      <c r="E10550" s="15" t="str">
        <f>IF(AND($B$6=NB!$A$17,$B$8&gt;0),'Ersparnisberechnung Sommertarif'!$B$8*SLP!C10530,"")</f>
        <v/>
      </c>
    </row>
    <row r="10551" spans="1:5" x14ac:dyDescent="0.3">
      <c r="A10551" s="25">
        <v>46132</v>
      </c>
      <c r="B10551" s="31">
        <v>0.72916666666666663</v>
      </c>
      <c r="C10551" s="46"/>
      <c r="D10551" s="29">
        <v>46132.729166666664</v>
      </c>
      <c r="E10551" s="15" t="str">
        <f>IF(AND($B$6=NB!$A$17,$B$8&gt;0),'Ersparnisberechnung Sommertarif'!$B$8*SLP!C10531,"")</f>
        <v/>
      </c>
    </row>
    <row r="10552" spans="1:5" x14ac:dyDescent="0.3">
      <c r="A10552" s="25">
        <v>46132</v>
      </c>
      <c r="B10552" s="31">
        <v>0.73958333333333337</v>
      </c>
      <c r="C10552" s="46"/>
      <c r="D10552" s="29">
        <v>46132.739583333336</v>
      </c>
      <c r="E10552" s="15" t="str">
        <f>IF(AND($B$6=NB!$A$17,$B$8&gt;0),'Ersparnisberechnung Sommertarif'!$B$8*SLP!C10532,"")</f>
        <v/>
      </c>
    </row>
    <row r="10553" spans="1:5" x14ac:dyDescent="0.3">
      <c r="A10553" s="25">
        <v>46132</v>
      </c>
      <c r="B10553" s="31">
        <v>0.75</v>
      </c>
      <c r="C10553" s="46"/>
      <c r="D10553" s="29">
        <v>46132.75</v>
      </c>
      <c r="E10553" s="15" t="str">
        <f>IF(AND($B$6=NB!$A$17,$B$8&gt;0),'Ersparnisberechnung Sommertarif'!$B$8*SLP!C10533,"")</f>
        <v/>
      </c>
    </row>
    <row r="10554" spans="1:5" x14ac:dyDescent="0.3">
      <c r="A10554" s="25">
        <v>46132</v>
      </c>
      <c r="B10554" s="31">
        <v>0.76041666666666663</v>
      </c>
      <c r="C10554" s="46"/>
      <c r="D10554" s="29">
        <v>46132.760416666664</v>
      </c>
      <c r="E10554" s="15" t="str">
        <f>IF(AND($B$6=NB!$A$17,$B$8&gt;0),'Ersparnisberechnung Sommertarif'!$B$8*SLP!C10534,"")</f>
        <v/>
      </c>
    </row>
    <row r="10555" spans="1:5" x14ac:dyDescent="0.3">
      <c r="A10555" s="25">
        <v>46132</v>
      </c>
      <c r="B10555" s="31">
        <v>0.77083333333333337</v>
      </c>
      <c r="C10555" s="46"/>
      <c r="D10555" s="29">
        <v>46132.770833333336</v>
      </c>
      <c r="E10555" s="15" t="str">
        <f>IF(AND($B$6=NB!$A$17,$B$8&gt;0),'Ersparnisberechnung Sommertarif'!$B$8*SLP!C10535,"")</f>
        <v/>
      </c>
    </row>
    <row r="10556" spans="1:5" x14ac:dyDescent="0.3">
      <c r="A10556" s="25">
        <v>46132</v>
      </c>
      <c r="B10556" s="31">
        <v>0.78125</v>
      </c>
      <c r="C10556" s="46"/>
      <c r="D10556" s="29">
        <v>46132.78125</v>
      </c>
      <c r="E10556" s="15" t="str">
        <f>IF(AND($B$6=NB!$A$17,$B$8&gt;0),'Ersparnisberechnung Sommertarif'!$B$8*SLP!C10536,"")</f>
        <v/>
      </c>
    </row>
    <row r="10557" spans="1:5" x14ac:dyDescent="0.3">
      <c r="A10557" s="25">
        <v>46132</v>
      </c>
      <c r="B10557" s="31">
        <v>0.79166666666666663</v>
      </c>
      <c r="C10557" s="46"/>
      <c r="D10557" s="29">
        <v>46132.791666666664</v>
      </c>
      <c r="E10557" s="15" t="str">
        <f>IF(AND($B$6=NB!$A$17,$B$8&gt;0),'Ersparnisberechnung Sommertarif'!$B$8*SLP!C10537,"")</f>
        <v/>
      </c>
    </row>
    <row r="10558" spans="1:5" x14ac:dyDescent="0.3">
      <c r="A10558" s="25">
        <v>46132</v>
      </c>
      <c r="B10558" s="31">
        <v>0.80208333333333337</v>
      </c>
      <c r="C10558" s="46"/>
      <c r="D10558" s="29">
        <v>46132.802083333336</v>
      </c>
      <c r="E10558" s="15" t="str">
        <f>IF(AND($B$6=NB!$A$17,$B$8&gt;0),'Ersparnisberechnung Sommertarif'!$B$8*SLP!C10538,"")</f>
        <v/>
      </c>
    </row>
    <row r="10559" spans="1:5" x14ac:dyDescent="0.3">
      <c r="A10559" s="25">
        <v>46132</v>
      </c>
      <c r="B10559" s="31">
        <v>0.8125</v>
      </c>
      <c r="C10559" s="46"/>
      <c r="D10559" s="29">
        <v>46132.8125</v>
      </c>
      <c r="E10559" s="15" t="str">
        <f>IF(AND($B$6=NB!$A$17,$B$8&gt;0),'Ersparnisberechnung Sommertarif'!$B$8*SLP!C10539,"")</f>
        <v/>
      </c>
    </row>
    <row r="10560" spans="1:5" x14ac:dyDescent="0.3">
      <c r="A10560" s="25">
        <v>46132</v>
      </c>
      <c r="B10560" s="31">
        <v>0.82291666666666663</v>
      </c>
      <c r="C10560" s="46"/>
      <c r="D10560" s="29">
        <v>46132.822916666664</v>
      </c>
      <c r="E10560" s="15" t="str">
        <f>IF(AND($B$6=NB!$A$17,$B$8&gt;0),'Ersparnisberechnung Sommertarif'!$B$8*SLP!C10540,"")</f>
        <v/>
      </c>
    </row>
    <row r="10561" spans="1:5" x14ac:dyDescent="0.3">
      <c r="A10561" s="25">
        <v>46132</v>
      </c>
      <c r="B10561" s="31">
        <v>0.83333333333333337</v>
      </c>
      <c r="C10561" s="46"/>
      <c r="D10561" s="29">
        <v>46132.833333333336</v>
      </c>
      <c r="E10561" s="15" t="str">
        <f>IF(AND($B$6=NB!$A$17,$B$8&gt;0),'Ersparnisberechnung Sommertarif'!$B$8*SLP!C10541,"")</f>
        <v/>
      </c>
    </row>
    <row r="10562" spans="1:5" x14ac:dyDescent="0.3">
      <c r="A10562" s="25">
        <v>46132</v>
      </c>
      <c r="B10562" s="31">
        <v>0.84375</v>
      </c>
      <c r="C10562" s="46"/>
      <c r="D10562" s="29">
        <v>46132.84375</v>
      </c>
      <c r="E10562" s="15" t="str">
        <f>IF(AND($B$6=NB!$A$17,$B$8&gt;0),'Ersparnisberechnung Sommertarif'!$B$8*SLP!C10542,"")</f>
        <v/>
      </c>
    </row>
    <row r="10563" spans="1:5" x14ac:dyDescent="0.3">
      <c r="A10563" s="25">
        <v>46132</v>
      </c>
      <c r="B10563" s="31">
        <v>0.85416666666666663</v>
      </c>
      <c r="C10563" s="46"/>
      <c r="D10563" s="29">
        <v>46132.854166666664</v>
      </c>
      <c r="E10563" s="15" t="str">
        <f>IF(AND($B$6=NB!$A$17,$B$8&gt;0),'Ersparnisberechnung Sommertarif'!$B$8*SLP!C10543,"")</f>
        <v/>
      </c>
    </row>
    <row r="10564" spans="1:5" x14ac:dyDescent="0.3">
      <c r="A10564" s="25">
        <v>46132</v>
      </c>
      <c r="B10564" s="31">
        <v>0.86458333333333337</v>
      </c>
      <c r="C10564" s="46"/>
      <c r="D10564" s="29">
        <v>46132.864583333336</v>
      </c>
      <c r="E10564" s="15" t="str">
        <f>IF(AND($B$6=NB!$A$17,$B$8&gt;0),'Ersparnisberechnung Sommertarif'!$B$8*SLP!C10544,"")</f>
        <v/>
      </c>
    </row>
    <row r="10565" spans="1:5" x14ac:dyDescent="0.3">
      <c r="A10565" s="25">
        <v>46132</v>
      </c>
      <c r="B10565" s="31">
        <v>0.875</v>
      </c>
      <c r="C10565" s="46"/>
      <c r="D10565" s="29">
        <v>46132.875</v>
      </c>
      <c r="E10565" s="15" t="str">
        <f>IF(AND($B$6=NB!$A$17,$B$8&gt;0),'Ersparnisberechnung Sommertarif'!$B$8*SLP!C10545,"")</f>
        <v/>
      </c>
    </row>
    <row r="10566" spans="1:5" x14ac:dyDescent="0.3">
      <c r="A10566" s="25">
        <v>46132</v>
      </c>
      <c r="B10566" s="31">
        <v>0.88541666666666663</v>
      </c>
      <c r="C10566" s="46"/>
      <c r="D10566" s="29">
        <v>46132.885416666664</v>
      </c>
      <c r="E10566" s="15" t="str">
        <f>IF(AND($B$6=NB!$A$17,$B$8&gt;0),'Ersparnisberechnung Sommertarif'!$B$8*SLP!C10546,"")</f>
        <v/>
      </c>
    </row>
    <row r="10567" spans="1:5" x14ac:dyDescent="0.3">
      <c r="A10567" s="25">
        <v>46132</v>
      </c>
      <c r="B10567" s="31">
        <v>0.89583333333333337</v>
      </c>
      <c r="C10567" s="46"/>
      <c r="D10567" s="29">
        <v>46132.895833333336</v>
      </c>
      <c r="E10567" s="15" t="str">
        <f>IF(AND($B$6=NB!$A$17,$B$8&gt;0),'Ersparnisberechnung Sommertarif'!$B$8*SLP!C10547,"")</f>
        <v/>
      </c>
    </row>
    <row r="10568" spans="1:5" x14ac:dyDescent="0.3">
      <c r="A10568" s="25">
        <v>46132</v>
      </c>
      <c r="B10568" s="31">
        <v>0.90625</v>
      </c>
      <c r="C10568" s="46"/>
      <c r="D10568" s="29">
        <v>46132.90625</v>
      </c>
      <c r="E10568" s="15" t="str">
        <f>IF(AND($B$6=NB!$A$17,$B$8&gt;0),'Ersparnisberechnung Sommertarif'!$B$8*SLP!C10548,"")</f>
        <v/>
      </c>
    </row>
    <row r="10569" spans="1:5" x14ac:dyDescent="0.3">
      <c r="A10569" s="25">
        <v>46132</v>
      </c>
      <c r="B10569" s="31">
        <v>0.91666666666666663</v>
      </c>
      <c r="C10569" s="46"/>
      <c r="D10569" s="29">
        <v>46132.916666666664</v>
      </c>
      <c r="E10569" s="15" t="str">
        <f>IF(AND($B$6=NB!$A$17,$B$8&gt;0),'Ersparnisberechnung Sommertarif'!$B$8*SLP!C10549,"")</f>
        <v/>
      </c>
    </row>
    <row r="10570" spans="1:5" x14ac:dyDescent="0.3">
      <c r="A10570" s="25">
        <v>46132</v>
      </c>
      <c r="B10570" s="31">
        <v>0.92708333333333337</v>
      </c>
      <c r="C10570" s="46"/>
      <c r="D10570" s="29">
        <v>46132.927083333336</v>
      </c>
      <c r="E10570" s="15" t="str">
        <f>IF(AND($B$6=NB!$A$17,$B$8&gt;0),'Ersparnisberechnung Sommertarif'!$B$8*SLP!C10550,"")</f>
        <v/>
      </c>
    </row>
    <row r="10571" spans="1:5" x14ac:dyDescent="0.3">
      <c r="A10571" s="25">
        <v>46132</v>
      </c>
      <c r="B10571" s="31">
        <v>0.9375</v>
      </c>
      <c r="C10571" s="46"/>
      <c r="D10571" s="29">
        <v>46132.9375</v>
      </c>
      <c r="E10571" s="15" t="str">
        <f>IF(AND($B$6=NB!$A$17,$B$8&gt;0),'Ersparnisberechnung Sommertarif'!$B$8*SLP!C10551,"")</f>
        <v/>
      </c>
    </row>
    <row r="10572" spans="1:5" x14ac:dyDescent="0.3">
      <c r="A10572" s="25">
        <v>46132</v>
      </c>
      <c r="B10572" s="31">
        <v>0.94791666666666663</v>
      </c>
      <c r="C10572" s="46"/>
      <c r="D10572" s="29">
        <v>46132.947916666664</v>
      </c>
      <c r="E10572" s="15" t="str">
        <f>IF(AND($B$6=NB!$A$17,$B$8&gt;0),'Ersparnisberechnung Sommertarif'!$B$8*SLP!C10552,"")</f>
        <v/>
      </c>
    </row>
    <row r="10573" spans="1:5" x14ac:dyDescent="0.3">
      <c r="A10573" s="25">
        <v>46132</v>
      </c>
      <c r="B10573" s="31">
        <v>0.95833333333333337</v>
      </c>
      <c r="C10573" s="46"/>
      <c r="D10573" s="29">
        <v>46132.958333333336</v>
      </c>
      <c r="E10573" s="15" t="str">
        <f>IF(AND($B$6=NB!$A$17,$B$8&gt;0),'Ersparnisberechnung Sommertarif'!$B$8*SLP!C10553,"")</f>
        <v/>
      </c>
    </row>
    <row r="10574" spans="1:5" x14ac:dyDescent="0.3">
      <c r="A10574" s="25">
        <v>46132</v>
      </c>
      <c r="B10574" s="31">
        <v>0.96875</v>
      </c>
      <c r="C10574" s="46"/>
      <c r="D10574" s="29">
        <v>46132.96875</v>
      </c>
      <c r="E10574" s="15" t="str">
        <f>IF(AND($B$6=NB!$A$17,$B$8&gt;0),'Ersparnisberechnung Sommertarif'!$B$8*SLP!C10554,"")</f>
        <v/>
      </c>
    </row>
    <row r="10575" spans="1:5" x14ac:dyDescent="0.3">
      <c r="A10575" s="25">
        <v>46132</v>
      </c>
      <c r="B10575" s="31">
        <v>0.97916666666666663</v>
      </c>
      <c r="C10575" s="46"/>
      <c r="D10575" s="29">
        <v>46132.979166666664</v>
      </c>
      <c r="E10575" s="15" t="str">
        <f>IF(AND($B$6=NB!$A$17,$B$8&gt;0),'Ersparnisberechnung Sommertarif'!$B$8*SLP!C10555,"")</f>
        <v/>
      </c>
    </row>
    <row r="10576" spans="1:5" x14ac:dyDescent="0.3">
      <c r="A10576" s="25">
        <v>46132</v>
      </c>
      <c r="B10576" s="31">
        <v>0.98958333333333337</v>
      </c>
      <c r="C10576" s="46"/>
      <c r="D10576" s="29">
        <v>46132.989583333336</v>
      </c>
      <c r="E10576" s="15" t="str">
        <f>IF(AND($B$6=NB!$A$17,$B$8&gt;0),'Ersparnisberechnung Sommertarif'!$B$8*SLP!C10556,"")</f>
        <v/>
      </c>
    </row>
    <row r="10577" spans="1:5" x14ac:dyDescent="0.3">
      <c r="A10577" s="25">
        <v>46133</v>
      </c>
      <c r="B10577" s="31">
        <v>0</v>
      </c>
      <c r="C10577" s="46"/>
      <c r="D10577" s="29">
        <v>46133</v>
      </c>
      <c r="E10577" s="15" t="str">
        <f>IF(AND($B$6=NB!$A$17,$B$8&gt;0),'Ersparnisberechnung Sommertarif'!$B$8*SLP!C10557,"")</f>
        <v/>
      </c>
    </row>
    <row r="10578" spans="1:5" x14ac:dyDescent="0.3">
      <c r="A10578" s="25">
        <v>46133</v>
      </c>
      <c r="B10578" s="31">
        <v>1.0416666666666666E-2</v>
      </c>
      <c r="C10578" s="46"/>
      <c r="D10578" s="29">
        <v>46133.010416666664</v>
      </c>
      <c r="E10578" s="15" t="str">
        <f>IF(AND($B$6=NB!$A$17,$B$8&gt;0),'Ersparnisberechnung Sommertarif'!$B$8*SLP!C10558,"")</f>
        <v/>
      </c>
    </row>
    <row r="10579" spans="1:5" x14ac:dyDescent="0.3">
      <c r="A10579" s="25">
        <v>46133</v>
      </c>
      <c r="B10579" s="31">
        <v>2.0833333333333332E-2</v>
      </c>
      <c r="C10579" s="46"/>
      <c r="D10579" s="29">
        <v>46133.020833333336</v>
      </c>
      <c r="E10579" s="15" t="str">
        <f>IF(AND($B$6=NB!$A$17,$B$8&gt;0),'Ersparnisberechnung Sommertarif'!$B$8*SLP!C10559,"")</f>
        <v/>
      </c>
    </row>
    <row r="10580" spans="1:5" x14ac:dyDescent="0.3">
      <c r="A10580" s="25">
        <v>46133</v>
      </c>
      <c r="B10580" s="31">
        <v>3.125E-2</v>
      </c>
      <c r="C10580" s="46"/>
      <c r="D10580" s="29">
        <v>46133.03125</v>
      </c>
      <c r="E10580" s="15" t="str">
        <f>IF(AND($B$6=NB!$A$17,$B$8&gt;0),'Ersparnisberechnung Sommertarif'!$B$8*SLP!C10560,"")</f>
        <v/>
      </c>
    </row>
    <row r="10581" spans="1:5" x14ac:dyDescent="0.3">
      <c r="A10581" s="25">
        <v>46133</v>
      </c>
      <c r="B10581" s="31">
        <v>4.1666666666666664E-2</v>
      </c>
      <c r="C10581" s="46"/>
      <c r="D10581" s="29">
        <v>46133.041666666664</v>
      </c>
      <c r="E10581" s="15" t="str">
        <f>IF(AND($B$6=NB!$A$17,$B$8&gt;0),'Ersparnisberechnung Sommertarif'!$B$8*SLP!C10561,"")</f>
        <v/>
      </c>
    </row>
    <row r="10582" spans="1:5" x14ac:dyDescent="0.3">
      <c r="A10582" s="25">
        <v>46133</v>
      </c>
      <c r="B10582" s="31">
        <v>5.2083333333333336E-2</v>
      </c>
      <c r="C10582" s="46"/>
      <c r="D10582" s="29">
        <v>46133.052083333336</v>
      </c>
      <c r="E10582" s="15" t="str">
        <f>IF(AND($B$6=NB!$A$17,$B$8&gt;0),'Ersparnisberechnung Sommertarif'!$B$8*SLP!C10562,"")</f>
        <v/>
      </c>
    </row>
    <row r="10583" spans="1:5" x14ac:dyDescent="0.3">
      <c r="A10583" s="25">
        <v>46133</v>
      </c>
      <c r="B10583" s="31">
        <v>6.25E-2</v>
      </c>
      <c r="C10583" s="46"/>
      <c r="D10583" s="29">
        <v>46133.0625</v>
      </c>
      <c r="E10583" s="15" t="str">
        <f>IF(AND($B$6=NB!$A$17,$B$8&gt;0),'Ersparnisberechnung Sommertarif'!$B$8*SLP!C10563,"")</f>
        <v/>
      </c>
    </row>
    <row r="10584" spans="1:5" x14ac:dyDescent="0.3">
      <c r="A10584" s="25">
        <v>46133</v>
      </c>
      <c r="B10584" s="31">
        <v>7.2916666666666671E-2</v>
      </c>
      <c r="C10584" s="46"/>
      <c r="D10584" s="29">
        <v>46133.072916666664</v>
      </c>
      <c r="E10584" s="15" t="str">
        <f>IF(AND($B$6=NB!$A$17,$B$8&gt;0),'Ersparnisberechnung Sommertarif'!$B$8*SLP!C10564,"")</f>
        <v/>
      </c>
    </row>
    <row r="10585" spans="1:5" x14ac:dyDescent="0.3">
      <c r="A10585" s="25">
        <v>46133</v>
      </c>
      <c r="B10585" s="31">
        <v>8.3333333333333329E-2</v>
      </c>
      <c r="C10585" s="46"/>
      <c r="D10585" s="29">
        <v>46133.083333333336</v>
      </c>
      <c r="E10585" s="15" t="str">
        <f>IF(AND($B$6=NB!$A$17,$B$8&gt;0),'Ersparnisberechnung Sommertarif'!$B$8*SLP!C10565,"")</f>
        <v/>
      </c>
    </row>
    <row r="10586" spans="1:5" x14ac:dyDescent="0.3">
      <c r="A10586" s="25">
        <v>46133</v>
      </c>
      <c r="B10586" s="31">
        <v>9.375E-2</v>
      </c>
      <c r="C10586" s="46"/>
      <c r="D10586" s="29">
        <v>46133.09375</v>
      </c>
      <c r="E10586" s="15" t="str">
        <f>IF(AND($B$6=NB!$A$17,$B$8&gt;0),'Ersparnisberechnung Sommertarif'!$B$8*SLP!C10566,"")</f>
        <v/>
      </c>
    </row>
    <row r="10587" spans="1:5" x14ac:dyDescent="0.3">
      <c r="A10587" s="25">
        <v>46133</v>
      </c>
      <c r="B10587" s="31">
        <v>0.10416666666666667</v>
      </c>
      <c r="C10587" s="46"/>
      <c r="D10587" s="29">
        <v>46133.104166666664</v>
      </c>
      <c r="E10587" s="15" t="str">
        <f>IF(AND($B$6=NB!$A$17,$B$8&gt;0),'Ersparnisberechnung Sommertarif'!$B$8*SLP!C10567,"")</f>
        <v/>
      </c>
    </row>
    <row r="10588" spans="1:5" x14ac:dyDescent="0.3">
      <c r="A10588" s="25">
        <v>46133</v>
      </c>
      <c r="B10588" s="31">
        <v>0.11458333333333333</v>
      </c>
      <c r="C10588" s="46"/>
      <c r="D10588" s="29">
        <v>46133.114583333336</v>
      </c>
      <c r="E10588" s="15" t="str">
        <f>IF(AND($B$6=NB!$A$17,$B$8&gt;0),'Ersparnisberechnung Sommertarif'!$B$8*SLP!C10568,"")</f>
        <v/>
      </c>
    </row>
    <row r="10589" spans="1:5" x14ac:dyDescent="0.3">
      <c r="A10589" s="25">
        <v>46133</v>
      </c>
      <c r="B10589" s="31">
        <v>0.125</v>
      </c>
      <c r="C10589" s="46"/>
      <c r="D10589" s="29">
        <v>46133.125</v>
      </c>
      <c r="E10589" s="15" t="str">
        <f>IF(AND($B$6=NB!$A$17,$B$8&gt;0),'Ersparnisberechnung Sommertarif'!$B$8*SLP!C10569,"")</f>
        <v/>
      </c>
    </row>
    <row r="10590" spans="1:5" x14ac:dyDescent="0.3">
      <c r="A10590" s="25">
        <v>46133</v>
      </c>
      <c r="B10590" s="31">
        <v>0.13541666666666666</v>
      </c>
      <c r="C10590" s="46"/>
      <c r="D10590" s="29">
        <v>46133.135416666664</v>
      </c>
      <c r="E10590" s="15" t="str">
        <f>IF(AND($B$6=NB!$A$17,$B$8&gt;0),'Ersparnisberechnung Sommertarif'!$B$8*SLP!C10570,"")</f>
        <v/>
      </c>
    </row>
    <row r="10591" spans="1:5" x14ac:dyDescent="0.3">
      <c r="A10591" s="25">
        <v>46133</v>
      </c>
      <c r="B10591" s="31">
        <v>0.14583333333333334</v>
      </c>
      <c r="C10591" s="46"/>
      <c r="D10591" s="29">
        <v>46133.145833333336</v>
      </c>
      <c r="E10591" s="15" t="str">
        <f>IF(AND($B$6=NB!$A$17,$B$8&gt;0),'Ersparnisberechnung Sommertarif'!$B$8*SLP!C10571,"")</f>
        <v/>
      </c>
    </row>
    <row r="10592" spans="1:5" x14ac:dyDescent="0.3">
      <c r="A10592" s="25">
        <v>46133</v>
      </c>
      <c r="B10592" s="31">
        <v>0.15625</v>
      </c>
      <c r="C10592" s="46"/>
      <c r="D10592" s="29">
        <v>46133.15625</v>
      </c>
      <c r="E10592" s="15" t="str">
        <f>IF(AND($B$6=NB!$A$17,$B$8&gt;0),'Ersparnisberechnung Sommertarif'!$B$8*SLP!C10572,"")</f>
        <v/>
      </c>
    </row>
    <row r="10593" spans="1:5" x14ac:dyDescent="0.3">
      <c r="A10593" s="25">
        <v>46133</v>
      </c>
      <c r="B10593" s="31">
        <v>0.16666666666666666</v>
      </c>
      <c r="C10593" s="46"/>
      <c r="D10593" s="29">
        <v>46133.166666666664</v>
      </c>
      <c r="E10593" s="15" t="str">
        <f>IF(AND($B$6=NB!$A$17,$B$8&gt;0),'Ersparnisberechnung Sommertarif'!$B$8*SLP!C10573,"")</f>
        <v/>
      </c>
    </row>
    <row r="10594" spans="1:5" x14ac:dyDescent="0.3">
      <c r="A10594" s="25">
        <v>46133</v>
      </c>
      <c r="B10594" s="31">
        <v>0.17708333333333334</v>
      </c>
      <c r="C10594" s="46"/>
      <c r="D10594" s="29">
        <v>46133.177083333336</v>
      </c>
      <c r="E10594" s="15" t="str">
        <f>IF(AND($B$6=NB!$A$17,$B$8&gt;0),'Ersparnisberechnung Sommertarif'!$B$8*SLP!C10574,"")</f>
        <v/>
      </c>
    </row>
    <row r="10595" spans="1:5" x14ac:dyDescent="0.3">
      <c r="A10595" s="25">
        <v>46133</v>
      </c>
      <c r="B10595" s="31">
        <v>0.1875</v>
      </c>
      <c r="C10595" s="46"/>
      <c r="D10595" s="29">
        <v>46133.1875</v>
      </c>
      <c r="E10595" s="15" t="str">
        <f>IF(AND($B$6=NB!$A$17,$B$8&gt;0),'Ersparnisberechnung Sommertarif'!$B$8*SLP!C10575,"")</f>
        <v/>
      </c>
    </row>
    <row r="10596" spans="1:5" x14ac:dyDescent="0.3">
      <c r="A10596" s="25">
        <v>46133</v>
      </c>
      <c r="B10596" s="31">
        <v>0.19791666666666666</v>
      </c>
      <c r="C10596" s="46"/>
      <c r="D10596" s="29">
        <v>46133.197916666664</v>
      </c>
      <c r="E10596" s="15" t="str">
        <f>IF(AND($B$6=NB!$A$17,$B$8&gt;0),'Ersparnisberechnung Sommertarif'!$B$8*SLP!C10576,"")</f>
        <v/>
      </c>
    </row>
    <row r="10597" spans="1:5" x14ac:dyDescent="0.3">
      <c r="A10597" s="25">
        <v>46133</v>
      </c>
      <c r="B10597" s="31">
        <v>0.20833333333333334</v>
      </c>
      <c r="C10597" s="46"/>
      <c r="D10597" s="29">
        <v>46133.208333333336</v>
      </c>
      <c r="E10597" s="15" t="str">
        <f>IF(AND($B$6=NB!$A$17,$B$8&gt;0),'Ersparnisberechnung Sommertarif'!$B$8*SLP!C10577,"")</f>
        <v/>
      </c>
    </row>
    <row r="10598" spans="1:5" x14ac:dyDescent="0.3">
      <c r="A10598" s="25">
        <v>46133</v>
      </c>
      <c r="B10598" s="31">
        <v>0.21875</v>
      </c>
      <c r="C10598" s="46"/>
      <c r="D10598" s="29">
        <v>46133.21875</v>
      </c>
      <c r="E10598" s="15" t="str">
        <f>IF(AND($B$6=NB!$A$17,$B$8&gt;0),'Ersparnisberechnung Sommertarif'!$B$8*SLP!C10578,"")</f>
        <v/>
      </c>
    </row>
    <row r="10599" spans="1:5" x14ac:dyDescent="0.3">
      <c r="A10599" s="25">
        <v>46133</v>
      </c>
      <c r="B10599" s="31">
        <v>0.22916666666666666</v>
      </c>
      <c r="C10599" s="46"/>
      <c r="D10599" s="29">
        <v>46133.229166666664</v>
      </c>
      <c r="E10599" s="15" t="str">
        <f>IF(AND($B$6=NB!$A$17,$B$8&gt;0),'Ersparnisberechnung Sommertarif'!$B$8*SLP!C10579,"")</f>
        <v/>
      </c>
    </row>
    <row r="10600" spans="1:5" x14ac:dyDescent="0.3">
      <c r="A10600" s="25">
        <v>46133</v>
      </c>
      <c r="B10600" s="31">
        <v>0.23958333333333334</v>
      </c>
      <c r="C10600" s="46"/>
      <c r="D10600" s="29">
        <v>46133.239583333336</v>
      </c>
      <c r="E10600" s="15" t="str">
        <f>IF(AND($B$6=NB!$A$17,$B$8&gt;0),'Ersparnisberechnung Sommertarif'!$B$8*SLP!C10580,"")</f>
        <v/>
      </c>
    </row>
    <row r="10601" spans="1:5" x14ac:dyDescent="0.3">
      <c r="A10601" s="25">
        <v>46133</v>
      </c>
      <c r="B10601" s="31">
        <v>0.25</v>
      </c>
      <c r="C10601" s="46"/>
      <c r="D10601" s="29">
        <v>46133.25</v>
      </c>
      <c r="E10601" s="15" t="str">
        <f>IF(AND($B$6=NB!$A$17,$B$8&gt;0),'Ersparnisberechnung Sommertarif'!$B$8*SLP!C10581,"")</f>
        <v/>
      </c>
    </row>
    <row r="10602" spans="1:5" x14ac:dyDescent="0.3">
      <c r="A10602" s="25">
        <v>46133</v>
      </c>
      <c r="B10602" s="31">
        <v>0.26041666666666669</v>
      </c>
      <c r="C10602" s="46"/>
      <c r="D10602" s="29">
        <v>46133.260416666664</v>
      </c>
      <c r="E10602" s="15" t="str">
        <f>IF(AND($B$6=NB!$A$17,$B$8&gt;0),'Ersparnisberechnung Sommertarif'!$B$8*SLP!C10582,"")</f>
        <v/>
      </c>
    </row>
    <row r="10603" spans="1:5" x14ac:dyDescent="0.3">
      <c r="A10603" s="25">
        <v>46133</v>
      </c>
      <c r="B10603" s="31">
        <v>0.27083333333333331</v>
      </c>
      <c r="C10603" s="46"/>
      <c r="D10603" s="29">
        <v>46133.270833333336</v>
      </c>
      <c r="E10603" s="15" t="str">
        <f>IF(AND($B$6=NB!$A$17,$B$8&gt;0),'Ersparnisberechnung Sommertarif'!$B$8*SLP!C10583,"")</f>
        <v/>
      </c>
    </row>
    <row r="10604" spans="1:5" x14ac:dyDescent="0.3">
      <c r="A10604" s="25">
        <v>46133</v>
      </c>
      <c r="B10604" s="31">
        <v>0.28125</v>
      </c>
      <c r="C10604" s="46"/>
      <c r="D10604" s="29">
        <v>46133.28125</v>
      </c>
      <c r="E10604" s="15" t="str">
        <f>IF(AND($B$6=NB!$A$17,$B$8&gt;0),'Ersparnisberechnung Sommertarif'!$B$8*SLP!C10584,"")</f>
        <v/>
      </c>
    </row>
    <row r="10605" spans="1:5" x14ac:dyDescent="0.3">
      <c r="A10605" s="25">
        <v>46133</v>
      </c>
      <c r="B10605" s="31">
        <v>0.29166666666666669</v>
      </c>
      <c r="C10605" s="46"/>
      <c r="D10605" s="29">
        <v>46133.291666666664</v>
      </c>
      <c r="E10605" s="15" t="str">
        <f>IF(AND($B$6=NB!$A$17,$B$8&gt;0),'Ersparnisberechnung Sommertarif'!$B$8*SLP!C10585,"")</f>
        <v/>
      </c>
    </row>
    <row r="10606" spans="1:5" x14ac:dyDescent="0.3">
      <c r="A10606" s="25">
        <v>46133</v>
      </c>
      <c r="B10606" s="31">
        <v>0.30208333333333331</v>
      </c>
      <c r="C10606" s="46"/>
      <c r="D10606" s="29">
        <v>46133.302083333336</v>
      </c>
      <c r="E10606" s="15" t="str">
        <f>IF(AND($B$6=NB!$A$17,$B$8&gt;0),'Ersparnisberechnung Sommertarif'!$B$8*SLP!C10586,"")</f>
        <v/>
      </c>
    </row>
    <row r="10607" spans="1:5" x14ac:dyDescent="0.3">
      <c r="A10607" s="25">
        <v>46133</v>
      </c>
      <c r="B10607" s="31">
        <v>0.3125</v>
      </c>
      <c r="C10607" s="46"/>
      <c r="D10607" s="29">
        <v>46133.3125</v>
      </c>
      <c r="E10607" s="15" t="str">
        <f>IF(AND($B$6=NB!$A$17,$B$8&gt;0),'Ersparnisberechnung Sommertarif'!$B$8*SLP!C10587,"")</f>
        <v/>
      </c>
    </row>
    <row r="10608" spans="1:5" x14ac:dyDescent="0.3">
      <c r="A10608" s="25">
        <v>46133</v>
      </c>
      <c r="B10608" s="31">
        <v>0.32291666666666669</v>
      </c>
      <c r="C10608" s="46"/>
      <c r="D10608" s="29">
        <v>46133.322916666664</v>
      </c>
      <c r="E10608" s="15" t="str">
        <f>IF(AND($B$6=NB!$A$17,$B$8&gt;0),'Ersparnisberechnung Sommertarif'!$B$8*SLP!C10588,"")</f>
        <v/>
      </c>
    </row>
    <row r="10609" spans="1:5" x14ac:dyDescent="0.3">
      <c r="A10609" s="25">
        <v>46133</v>
      </c>
      <c r="B10609" s="31">
        <v>0.33333333333333331</v>
      </c>
      <c r="C10609" s="46"/>
      <c r="D10609" s="29">
        <v>46133.333333333336</v>
      </c>
      <c r="E10609" s="15" t="str">
        <f>IF(AND($B$6=NB!$A$17,$B$8&gt;0),'Ersparnisberechnung Sommertarif'!$B$8*SLP!C10589,"")</f>
        <v/>
      </c>
    </row>
    <row r="10610" spans="1:5" x14ac:dyDescent="0.3">
      <c r="A10610" s="25">
        <v>46133</v>
      </c>
      <c r="B10610" s="31">
        <v>0.34375</v>
      </c>
      <c r="C10610" s="46"/>
      <c r="D10610" s="29">
        <v>46133.34375</v>
      </c>
      <c r="E10610" s="15" t="str">
        <f>IF(AND($B$6=NB!$A$17,$B$8&gt;0),'Ersparnisberechnung Sommertarif'!$B$8*SLP!C10590,"")</f>
        <v/>
      </c>
    </row>
    <row r="10611" spans="1:5" x14ac:dyDescent="0.3">
      <c r="A10611" s="25">
        <v>46133</v>
      </c>
      <c r="B10611" s="31">
        <v>0.35416666666666669</v>
      </c>
      <c r="C10611" s="46"/>
      <c r="D10611" s="29">
        <v>46133.354166666664</v>
      </c>
      <c r="E10611" s="15" t="str">
        <f>IF(AND($B$6=NB!$A$17,$B$8&gt;0),'Ersparnisberechnung Sommertarif'!$B$8*SLP!C10591,"")</f>
        <v/>
      </c>
    </row>
    <row r="10612" spans="1:5" x14ac:dyDescent="0.3">
      <c r="A10612" s="25">
        <v>46133</v>
      </c>
      <c r="B10612" s="31">
        <v>0.36458333333333331</v>
      </c>
      <c r="C10612" s="46"/>
      <c r="D10612" s="29">
        <v>46133.364583333336</v>
      </c>
      <c r="E10612" s="15" t="str">
        <f>IF(AND($B$6=NB!$A$17,$B$8&gt;0),'Ersparnisberechnung Sommertarif'!$B$8*SLP!C10592,"")</f>
        <v/>
      </c>
    </row>
    <row r="10613" spans="1:5" x14ac:dyDescent="0.3">
      <c r="A10613" s="25">
        <v>46133</v>
      </c>
      <c r="B10613" s="31">
        <v>0.375</v>
      </c>
      <c r="C10613" s="46"/>
      <c r="D10613" s="29">
        <v>46133.375</v>
      </c>
      <c r="E10613" s="15" t="str">
        <f>IF(AND($B$6=NB!$A$17,$B$8&gt;0),'Ersparnisberechnung Sommertarif'!$B$8*SLP!C10593,"")</f>
        <v/>
      </c>
    </row>
    <row r="10614" spans="1:5" x14ac:dyDescent="0.3">
      <c r="A10614" s="25">
        <v>46133</v>
      </c>
      <c r="B10614" s="31">
        <v>0.38541666666666669</v>
      </c>
      <c r="C10614" s="46"/>
      <c r="D10614" s="29">
        <v>46133.385416666664</v>
      </c>
      <c r="E10614" s="15" t="str">
        <f>IF(AND($B$6=NB!$A$17,$B$8&gt;0),'Ersparnisberechnung Sommertarif'!$B$8*SLP!C10594,"")</f>
        <v/>
      </c>
    </row>
    <row r="10615" spans="1:5" x14ac:dyDescent="0.3">
      <c r="A10615" s="25">
        <v>46133</v>
      </c>
      <c r="B10615" s="31">
        <v>0.39583333333333331</v>
      </c>
      <c r="C10615" s="46"/>
      <c r="D10615" s="29">
        <v>46133.395833333336</v>
      </c>
      <c r="E10615" s="15" t="str">
        <f>IF(AND($B$6=NB!$A$17,$B$8&gt;0),'Ersparnisberechnung Sommertarif'!$B$8*SLP!C10595,"")</f>
        <v/>
      </c>
    </row>
    <row r="10616" spans="1:5" x14ac:dyDescent="0.3">
      <c r="A10616" s="25">
        <v>46133</v>
      </c>
      <c r="B10616" s="31">
        <v>0.40625</v>
      </c>
      <c r="C10616" s="46"/>
      <c r="D10616" s="29">
        <v>46133.40625</v>
      </c>
      <c r="E10616" s="15" t="str">
        <f>IF(AND($B$6=NB!$A$17,$B$8&gt;0),'Ersparnisberechnung Sommertarif'!$B$8*SLP!C10596,"")</f>
        <v/>
      </c>
    </row>
    <row r="10617" spans="1:5" x14ac:dyDescent="0.3">
      <c r="A10617" s="25">
        <v>46133</v>
      </c>
      <c r="B10617" s="31">
        <v>0.41666666666666669</v>
      </c>
      <c r="C10617" s="46"/>
      <c r="D10617" s="29">
        <v>46133.416666666664</v>
      </c>
      <c r="E10617" s="15" t="str">
        <f>IF(AND($B$6=NB!$A$17,$B$8&gt;0),'Ersparnisberechnung Sommertarif'!$B$8*SLP!C10597,"")</f>
        <v/>
      </c>
    </row>
    <row r="10618" spans="1:5" x14ac:dyDescent="0.3">
      <c r="A10618" s="25">
        <v>46133</v>
      </c>
      <c r="B10618" s="31">
        <v>0.42708333333333331</v>
      </c>
      <c r="C10618" s="46"/>
      <c r="D10618" s="29">
        <v>46133.427083333336</v>
      </c>
      <c r="E10618" s="15" t="str">
        <f>IF(AND($B$6=NB!$A$17,$B$8&gt;0),'Ersparnisberechnung Sommertarif'!$B$8*SLP!C10598,"")</f>
        <v/>
      </c>
    </row>
    <row r="10619" spans="1:5" x14ac:dyDescent="0.3">
      <c r="A10619" s="25">
        <v>46133</v>
      </c>
      <c r="B10619" s="31">
        <v>0.4375</v>
      </c>
      <c r="C10619" s="46"/>
      <c r="D10619" s="29">
        <v>46133.4375</v>
      </c>
      <c r="E10619" s="15" t="str">
        <f>IF(AND($B$6=NB!$A$17,$B$8&gt;0),'Ersparnisberechnung Sommertarif'!$B$8*SLP!C10599,"")</f>
        <v/>
      </c>
    </row>
    <row r="10620" spans="1:5" x14ac:dyDescent="0.3">
      <c r="A10620" s="25">
        <v>46133</v>
      </c>
      <c r="B10620" s="31">
        <v>0.44791666666666669</v>
      </c>
      <c r="C10620" s="46"/>
      <c r="D10620" s="29">
        <v>46133.447916666664</v>
      </c>
      <c r="E10620" s="15" t="str">
        <f>IF(AND($B$6=NB!$A$17,$B$8&gt;0),'Ersparnisberechnung Sommertarif'!$B$8*SLP!C10600,"")</f>
        <v/>
      </c>
    </row>
    <row r="10621" spans="1:5" x14ac:dyDescent="0.3">
      <c r="A10621" s="25">
        <v>46133</v>
      </c>
      <c r="B10621" s="31">
        <v>0.45833333333333331</v>
      </c>
      <c r="C10621" s="46"/>
      <c r="D10621" s="29">
        <v>46133.458333333336</v>
      </c>
      <c r="E10621" s="15" t="str">
        <f>IF(AND($B$6=NB!$A$17,$B$8&gt;0),'Ersparnisberechnung Sommertarif'!$B$8*SLP!C10601,"")</f>
        <v/>
      </c>
    </row>
    <row r="10622" spans="1:5" x14ac:dyDescent="0.3">
      <c r="A10622" s="25">
        <v>46133</v>
      </c>
      <c r="B10622" s="31">
        <v>0.46875</v>
      </c>
      <c r="C10622" s="46"/>
      <c r="D10622" s="29">
        <v>46133.46875</v>
      </c>
      <c r="E10622" s="15" t="str">
        <f>IF(AND($B$6=NB!$A$17,$B$8&gt;0),'Ersparnisberechnung Sommertarif'!$B$8*SLP!C10602,"")</f>
        <v/>
      </c>
    </row>
    <row r="10623" spans="1:5" x14ac:dyDescent="0.3">
      <c r="A10623" s="25">
        <v>46133</v>
      </c>
      <c r="B10623" s="31">
        <v>0.47916666666666669</v>
      </c>
      <c r="C10623" s="46"/>
      <c r="D10623" s="29">
        <v>46133.479166666664</v>
      </c>
      <c r="E10623" s="15" t="str">
        <f>IF(AND($B$6=NB!$A$17,$B$8&gt;0),'Ersparnisberechnung Sommertarif'!$B$8*SLP!C10603,"")</f>
        <v/>
      </c>
    </row>
    <row r="10624" spans="1:5" x14ac:dyDescent="0.3">
      <c r="A10624" s="25">
        <v>46133</v>
      </c>
      <c r="B10624" s="31">
        <v>0.48958333333333331</v>
      </c>
      <c r="C10624" s="46"/>
      <c r="D10624" s="29">
        <v>46133.489583333336</v>
      </c>
      <c r="E10624" s="15" t="str">
        <f>IF(AND($B$6=NB!$A$17,$B$8&gt;0),'Ersparnisberechnung Sommertarif'!$B$8*SLP!C10604,"")</f>
        <v/>
      </c>
    </row>
    <row r="10625" spans="1:5" x14ac:dyDescent="0.3">
      <c r="A10625" s="25">
        <v>46133</v>
      </c>
      <c r="B10625" s="31">
        <v>0.5</v>
      </c>
      <c r="C10625" s="46"/>
      <c r="D10625" s="29">
        <v>46133.5</v>
      </c>
      <c r="E10625" s="15" t="str">
        <f>IF(AND($B$6=NB!$A$17,$B$8&gt;0),'Ersparnisberechnung Sommertarif'!$B$8*SLP!C10605,"")</f>
        <v/>
      </c>
    </row>
    <row r="10626" spans="1:5" x14ac:dyDescent="0.3">
      <c r="A10626" s="25">
        <v>46133</v>
      </c>
      <c r="B10626" s="31">
        <v>0.51041666666666663</v>
      </c>
      <c r="C10626" s="46"/>
      <c r="D10626" s="29">
        <v>46133.510416666664</v>
      </c>
      <c r="E10626" s="15" t="str">
        <f>IF(AND($B$6=NB!$A$17,$B$8&gt;0),'Ersparnisberechnung Sommertarif'!$B$8*SLP!C10606,"")</f>
        <v/>
      </c>
    </row>
    <row r="10627" spans="1:5" x14ac:dyDescent="0.3">
      <c r="A10627" s="25">
        <v>46133</v>
      </c>
      <c r="B10627" s="31">
        <v>0.52083333333333337</v>
      </c>
      <c r="C10627" s="46"/>
      <c r="D10627" s="29">
        <v>46133.520833333336</v>
      </c>
      <c r="E10627" s="15" t="str">
        <f>IF(AND($B$6=NB!$A$17,$B$8&gt;0),'Ersparnisberechnung Sommertarif'!$B$8*SLP!C10607,"")</f>
        <v/>
      </c>
    </row>
    <row r="10628" spans="1:5" x14ac:dyDescent="0.3">
      <c r="A10628" s="25">
        <v>46133</v>
      </c>
      <c r="B10628" s="31">
        <v>0.53125</v>
      </c>
      <c r="C10628" s="46"/>
      <c r="D10628" s="29">
        <v>46133.53125</v>
      </c>
      <c r="E10628" s="15" t="str">
        <f>IF(AND($B$6=NB!$A$17,$B$8&gt;0),'Ersparnisberechnung Sommertarif'!$B$8*SLP!C10608,"")</f>
        <v/>
      </c>
    </row>
    <row r="10629" spans="1:5" x14ac:dyDescent="0.3">
      <c r="A10629" s="25">
        <v>46133</v>
      </c>
      <c r="B10629" s="31">
        <v>0.54166666666666663</v>
      </c>
      <c r="C10629" s="46"/>
      <c r="D10629" s="29">
        <v>46133.541666666664</v>
      </c>
      <c r="E10629" s="15" t="str">
        <f>IF(AND($B$6=NB!$A$17,$B$8&gt;0),'Ersparnisberechnung Sommertarif'!$B$8*SLP!C10609,"")</f>
        <v/>
      </c>
    </row>
    <row r="10630" spans="1:5" x14ac:dyDescent="0.3">
      <c r="A10630" s="25">
        <v>46133</v>
      </c>
      <c r="B10630" s="31">
        <v>0.55208333333333337</v>
      </c>
      <c r="C10630" s="46"/>
      <c r="D10630" s="29">
        <v>46133.552083333336</v>
      </c>
      <c r="E10630" s="15" t="str">
        <f>IF(AND($B$6=NB!$A$17,$B$8&gt;0),'Ersparnisberechnung Sommertarif'!$B$8*SLP!C10610,"")</f>
        <v/>
      </c>
    </row>
    <row r="10631" spans="1:5" x14ac:dyDescent="0.3">
      <c r="A10631" s="25">
        <v>46133</v>
      </c>
      <c r="B10631" s="31">
        <v>0.5625</v>
      </c>
      <c r="C10631" s="46"/>
      <c r="D10631" s="29">
        <v>46133.5625</v>
      </c>
      <c r="E10631" s="15" t="str">
        <f>IF(AND($B$6=NB!$A$17,$B$8&gt;0),'Ersparnisberechnung Sommertarif'!$B$8*SLP!C10611,"")</f>
        <v/>
      </c>
    </row>
    <row r="10632" spans="1:5" x14ac:dyDescent="0.3">
      <c r="A10632" s="25">
        <v>46133</v>
      </c>
      <c r="B10632" s="31">
        <v>0.57291666666666663</v>
      </c>
      <c r="C10632" s="46"/>
      <c r="D10632" s="29">
        <v>46133.572916666664</v>
      </c>
      <c r="E10632" s="15" t="str">
        <f>IF(AND($B$6=NB!$A$17,$B$8&gt;0),'Ersparnisberechnung Sommertarif'!$B$8*SLP!C10612,"")</f>
        <v/>
      </c>
    </row>
    <row r="10633" spans="1:5" x14ac:dyDescent="0.3">
      <c r="A10633" s="25">
        <v>46133</v>
      </c>
      <c r="B10633" s="31">
        <v>0.58333333333333337</v>
      </c>
      <c r="C10633" s="46"/>
      <c r="D10633" s="29">
        <v>46133.583333333336</v>
      </c>
      <c r="E10633" s="15" t="str">
        <f>IF(AND($B$6=NB!$A$17,$B$8&gt;0),'Ersparnisberechnung Sommertarif'!$B$8*SLP!C10613,"")</f>
        <v/>
      </c>
    </row>
    <row r="10634" spans="1:5" x14ac:dyDescent="0.3">
      <c r="A10634" s="25">
        <v>46133</v>
      </c>
      <c r="B10634" s="31">
        <v>0.59375</v>
      </c>
      <c r="C10634" s="46"/>
      <c r="D10634" s="29">
        <v>46133.59375</v>
      </c>
      <c r="E10634" s="15" t="str">
        <f>IF(AND($B$6=NB!$A$17,$B$8&gt;0),'Ersparnisberechnung Sommertarif'!$B$8*SLP!C10614,"")</f>
        <v/>
      </c>
    </row>
    <row r="10635" spans="1:5" x14ac:dyDescent="0.3">
      <c r="A10635" s="25">
        <v>46133</v>
      </c>
      <c r="B10635" s="31">
        <v>0.60416666666666663</v>
      </c>
      <c r="C10635" s="46"/>
      <c r="D10635" s="29">
        <v>46133.604166666664</v>
      </c>
      <c r="E10635" s="15" t="str">
        <f>IF(AND($B$6=NB!$A$17,$B$8&gt;0),'Ersparnisberechnung Sommertarif'!$B$8*SLP!C10615,"")</f>
        <v/>
      </c>
    </row>
    <row r="10636" spans="1:5" x14ac:dyDescent="0.3">
      <c r="A10636" s="25">
        <v>46133</v>
      </c>
      <c r="B10636" s="31">
        <v>0.61458333333333337</v>
      </c>
      <c r="C10636" s="46"/>
      <c r="D10636" s="29">
        <v>46133.614583333336</v>
      </c>
      <c r="E10636" s="15" t="str">
        <f>IF(AND($B$6=NB!$A$17,$B$8&gt;0),'Ersparnisberechnung Sommertarif'!$B$8*SLP!C10616,"")</f>
        <v/>
      </c>
    </row>
    <row r="10637" spans="1:5" x14ac:dyDescent="0.3">
      <c r="A10637" s="25">
        <v>46133</v>
      </c>
      <c r="B10637" s="31">
        <v>0.625</v>
      </c>
      <c r="C10637" s="46"/>
      <c r="D10637" s="29">
        <v>46133.625</v>
      </c>
      <c r="E10637" s="15" t="str">
        <f>IF(AND($B$6=NB!$A$17,$B$8&gt;0),'Ersparnisberechnung Sommertarif'!$B$8*SLP!C10617,"")</f>
        <v/>
      </c>
    </row>
    <row r="10638" spans="1:5" x14ac:dyDescent="0.3">
      <c r="A10638" s="25">
        <v>46133</v>
      </c>
      <c r="B10638" s="31">
        <v>0.63541666666666663</v>
      </c>
      <c r="C10638" s="46"/>
      <c r="D10638" s="29">
        <v>46133.635416666664</v>
      </c>
      <c r="E10638" s="15" t="str">
        <f>IF(AND($B$6=NB!$A$17,$B$8&gt;0),'Ersparnisberechnung Sommertarif'!$B$8*SLP!C10618,"")</f>
        <v/>
      </c>
    </row>
    <row r="10639" spans="1:5" x14ac:dyDescent="0.3">
      <c r="A10639" s="25">
        <v>46133</v>
      </c>
      <c r="B10639" s="31">
        <v>0.64583333333333337</v>
      </c>
      <c r="C10639" s="46"/>
      <c r="D10639" s="29">
        <v>46133.645833333336</v>
      </c>
      <c r="E10639" s="15" t="str">
        <f>IF(AND($B$6=NB!$A$17,$B$8&gt;0),'Ersparnisberechnung Sommertarif'!$B$8*SLP!C10619,"")</f>
        <v/>
      </c>
    </row>
    <row r="10640" spans="1:5" x14ac:dyDescent="0.3">
      <c r="A10640" s="25">
        <v>46133</v>
      </c>
      <c r="B10640" s="31">
        <v>0.65625</v>
      </c>
      <c r="C10640" s="46"/>
      <c r="D10640" s="29">
        <v>46133.65625</v>
      </c>
      <c r="E10640" s="15" t="str">
        <f>IF(AND($B$6=NB!$A$17,$B$8&gt;0),'Ersparnisberechnung Sommertarif'!$B$8*SLP!C10620,"")</f>
        <v/>
      </c>
    </row>
    <row r="10641" spans="1:5" x14ac:dyDescent="0.3">
      <c r="A10641" s="25">
        <v>46133</v>
      </c>
      <c r="B10641" s="31">
        <v>0.66666666666666663</v>
      </c>
      <c r="C10641" s="46"/>
      <c r="D10641" s="29">
        <v>46133.666666666664</v>
      </c>
      <c r="E10641" s="15" t="str">
        <f>IF(AND($B$6=NB!$A$17,$B$8&gt;0),'Ersparnisberechnung Sommertarif'!$B$8*SLP!C10621,"")</f>
        <v/>
      </c>
    </row>
    <row r="10642" spans="1:5" x14ac:dyDescent="0.3">
      <c r="A10642" s="25">
        <v>46133</v>
      </c>
      <c r="B10642" s="31">
        <v>0.67708333333333337</v>
      </c>
      <c r="C10642" s="46"/>
      <c r="D10642" s="29">
        <v>46133.677083333336</v>
      </c>
      <c r="E10642" s="15" t="str">
        <f>IF(AND($B$6=NB!$A$17,$B$8&gt;0),'Ersparnisberechnung Sommertarif'!$B$8*SLP!C10622,"")</f>
        <v/>
      </c>
    </row>
    <row r="10643" spans="1:5" x14ac:dyDescent="0.3">
      <c r="A10643" s="25">
        <v>46133</v>
      </c>
      <c r="B10643" s="31">
        <v>0.6875</v>
      </c>
      <c r="C10643" s="46"/>
      <c r="D10643" s="29">
        <v>46133.6875</v>
      </c>
      <c r="E10643" s="15" t="str">
        <f>IF(AND($B$6=NB!$A$17,$B$8&gt;0),'Ersparnisberechnung Sommertarif'!$B$8*SLP!C10623,"")</f>
        <v/>
      </c>
    </row>
    <row r="10644" spans="1:5" x14ac:dyDescent="0.3">
      <c r="A10644" s="25">
        <v>46133</v>
      </c>
      <c r="B10644" s="31">
        <v>0.69791666666666663</v>
      </c>
      <c r="C10644" s="46"/>
      <c r="D10644" s="29">
        <v>46133.697916666664</v>
      </c>
      <c r="E10644" s="15" t="str">
        <f>IF(AND($B$6=NB!$A$17,$B$8&gt;0),'Ersparnisberechnung Sommertarif'!$B$8*SLP!C10624,"")</f>
        <v/>
      </c>
    </row>
    <row r="10645" spans="1:5" x14ac:dyDescent="0.3">
      <c r="A10645" s="25">
        <v>46133</v>
      </c>
      <c r="B10645" s="31">
        <v>0.70833333333333337</v>
      </c>
      <c r="C10645" s="46"/>
      <c r="D10645" s="29">
        <v>46133.708333333336</v>
      </c>
      <c r="E10645" s="15" t="str">
        <f>IF(AND($B$6=NB!$A$17,$B$8&gt;0),'Ersparnisberechnung Sommertarif'!$B$8*SLP!C10625,"")</f>
        <v/>
      </c>
    </row>
    <row r="10646" spans="1:5" x14ac:dyDescent="0.3">
      <c r="A10646" s="25">
        <v>46133</v>
      </c>
      <c r="B10646" s="31">
        <v>0.71875</v>
      </c>
      <c r="C10646" s="46"/>
      <c r="D10646" s="29">
        <v>46133.71875</v>
      </c>
      <c r="E10646" s="15" t="str">
        <f>IF(AND($B$6=NB!$A$17,$B$8&gt;0),'Ersparnisberechnung Sommertarif'!$B$8*SLP!C10626,"")</f>
        <v/>
      </c>
    </row>
    <row r="10647" spans="1:5" x14ac:dyDescent="0.3">
      <c r="A10647" s="25">
        <v>46133</v>
      </c>
      <c r="B10647" s="31">
        <v>0.72916666666666663</v>
      </c>
      <c r="C10647" s="46"/>
      <c r="D10647" s="29">
        <v>46133.729166666664</v>
      </c>
      <c r="E10647" s="15" t="str">
        <f>IF(AND($B$6=NB!$A$17,$B$8&gt;0),'Ersparnisberechnung Sommertarif'!$B$8*SLP!C10627,"")</f>
        <v/>
      </c>
    </row>
    <row r="10648" spans="1:5" x14ac:dyDescent="0.3">
      <c r="A10648" s="25">
        <v>46133</v>
      </c>
      <c r="B10648" s="31">
        <v>0.73958333333333337</v>
      </c>
      <c r="C10648" s="46"/>
      <c r="D10648" s="29">
        <v>46133.739583333336</v>
      </c>
      <c r="E10648" s="15" t="str">
        <f>IF(AND($B$6=NB!$A$17,$B$8&gt;0),'Ersparnisberechnung Sommertarif'!$B$8*SLP!C10628,"")</f>
        <v/>
      </c>
    </row>
    <row r="10649" spans="1:5" x14ac:dyDescent="0.3">
      <c r="A10649" s="25">
        <v>46133</v>
      </c>
      <c r="B10649" s="31">
        <v>0.75</v>
      </c>
      <c r="C10649" s="46"/>
      <c r="D10649" s="29">
        <v>46133.75</v>
      </c>
      <c r="E10649" s="15" t="str">
        <f>IF(AND($B$6=NB!$A$17,$B$8&gt;0),'Ersparnisberechnung Sommertarif'!$B$8*SLP!C10629,"")</f>
        <v/>
      </c>
    </row>
    <row r="10650" spans="1:5" x14ac:dyDescent="0.3">
      <c r="A10650" s="25">
        <v>46133</v>
      </c>
      <c r="B10650" s="31">
        <v>0.76041666666666663</v>
      </c>
      <c r="C10650" s="46"/>
      <c r="D10650" s="29">
        <v>46133.760416666664</v>
      </c>
      <c r="E10650" s="15" t="str">
        <f>IF(AND($B$6=NB!$A$17,$B$8&gt;0),'Ersparnisberechnung Sommertarif'!$B$8*SLP!C10630,"")</f>
        <v/>
      </c>
    </row>
    <row r="10651" spans="1:5" x14ac:dyDescent="0.3">
      <c r="A10651" s="25">
        <v>46133</v>
      </c>
      <c r="B10651" s="31">
        <v>0.77083333333333337</v>
      </c>
      <c r="C10651" s="46"/>
      <c r="D10651" s="29">
        <v>46133.770833333336</v>
      </c>
      <c r="E10651" s="15" t="str">
        <f>IF(AND($B$6=NB!$A$17,$B$8&gt;0),'Ersparnisberechnung Sommertarif'!$B$8*SLP!C10631,"")</f>
        <v/>
      </c>
    </row>
    <row r="10652" spans="1:5" x14ac:dyDescent="0.3">
      <c r="A10652" s="25">
        <v>46133</v>
      </c>
      <c r="B10652" s="31">
        <v>0.78125</v>
      </c>
      <c r="C10652" s="46"/>
      <c r="D10652" s="29">
        <v>46133.78125</v>
      </c>
      <c r="E10652" s="15" t="str">
        <f>IF(AND($B$6=NB!$A$17,$B$8&gt;0),'Ersparnisberechnung Sommertarif'!$B$8*SLP!C10632,"")</f>
        <v/>
      </c>
    </row>
    <row r="10653" spans="1:5" x14ac:dyDescent="0.3">
      <c r="A10653" s="25">
        <v>46133</v>
      </c>
      <c r="B10653" s="31">
        <v>0.79166666666666663</v>
      </c>
      <c r="C10653" s="46"/>
      <c r="D10653" s="29">
        <v>46133.791666666664</v>
      </c>
      <c r="E10653" s="15" t="str">
        <f>IF(AND($B$6=NB!$A$17,$B$8&gt;0),'Ersparnisberechnung Sommertarif'!$B$8*SLP!C10633,"")</f>
        <v/>
      </c>
    </row>
    <row r="10654" spans="1:5" x14ac:dyDescent="0.3">
      <c r="A10654" s="25">
        <v>46133</v>
      </c>
      <c r="B10654" s="31">
        <v>0.80208333333333337</v>
      </c>
      <c r="C10654" s="46"/>
      <c r="D10654" s="29">
        <v>46133.802083333336</v>
      </c>
      <c r="E10654" s="15" t="str">
        <f>IF(AND($B$6=NB!$A$17,$B$8&gt;0),'Ersparnisberechnung Sommertarif'!$B$8*SLP!C10634,"")</f>
        <v/>
      </c>
    </row>
    <row r="10655" spans="1:5" x14ac:dyDescent="0.3">
      <c r="A10655" s="25">
        <v>46133</v>
      </c>
      <c r="B10655" s="31">
        <v>0.8125</v>
      </c>
      <c r="C10655" s="46"/>
      <c r="D10655" s="29">
        <v>46133.8125</v>
      </c>
      <c r="E10655" s="15" t="str">
        <f>IF(AND($B$6=NB!$A$17,$B$8&gt;0),'Ersparnisberechnung Sommertarif'!$B$8*SLP!C10635,"")</f>
        <v/>
      </c>
    </row>
    <row r="10656" spans="1:5" x14ac:dyDescent="0.3">
      <c r="A10656" s="25">
        <v>46133</v>
      </c>
      <c r="B10656" s="31">
        <v>0.82291666666666663</v>
      </c>
      <c r="C10656" s="46"/>
      <c r="D10656" s="29">
        <v>46133.822916666664</v>
      </c>
      <c r="E10656" s="15" t="str">
        <f>IF(AND($B$6=NB!$A$17,$B$8&gt;0),'Ersparnisberechnung Sommertarif'!$B$8*SLP!C10636,"")</f>
        <v/>
      </c>
    </row>
    <row r="10657" spans="1:5" x14ac:dyDescent="0.3">
      <c r="A10657" s="25">
        <v>46133</v>
      </c>
      <c r="B10657" s="31">
        <v>0.83333333333333337</v>
      </c>
      <c r="C10657" s="46"/>
      <c r="D10657" s="29">
        <v>46133.833333333336</v>
      </c>
      <c r="E10657" s="15" t="str">
        <f>IF(AND($B$6=NB!$A$17,$B$8&gt;0),'Ersparnisberechnung Sommertarif'!$B$8*SLP!C10637,"")</f>
        <v/>
      </c>
    </row>
    <row r="10658" spans="1:5" x14ac:dyDescent="0.3">
      <c r="A10658" s="25">
        <v>46133</v>
      </c>
      <c r="B10658" s="31">
        <v>0.84375</v>
      </c>
      <c r="C10658" s="46"/>
      <c r="D10658" s="29">
        <v>46133.84375</v>
      </c>
      <c r="E10658" s="15" t="str">
        <f>IF(AND($B$6=NB!$A$17,$B$8&gt;0),'Ersparnisberechnung Sommertarif'!$B$8*SLP!C10638,"")</f>
        <v/>
      </c>
    </row>
    <row r="10659" spans="1:5" x14ac:dyDescent="0.3">
      <c r="A10659" s="25">
        <v>46133</v>
      </c>
      <c r="B10659" s="31">
        <v>0.85416666666666663</v>
      </c>
      <c r="C10659" s="46"/>
      <c r="D10659" s="29">
        <v>46133.854166666664</v>
      </c>
      <c r="E10659" s="15" t="str">
        <f>IF(AND($B$6=NB!$A$17,$B$8&gt;0),'Ersparnisberechnung Sommertarif'!$B$8*SLP!C10639,"")</f>
        <v/>
      </c>
    </row>
    <row r="10660" spans="1:5" x14ac:dyDescent="0.3">
      <c r="A10660" s="25">
        <v>46133</v>
      </c>
      <c r="B10660" s="31">
        <v>0.86458333333333337</v>
      </c>
      <c r="C10660" s="46"/>
      <c r="D10660" s="29">
        <v>46133.864583333336</v>
      </c>
      <c r="E10660" s="15" t="str">
        <f>IF(AND($B$6=NB!$A$17,$B$8&gt;0),'Ersparnisberechnung Sommertarif'!$B$8*SLP!C10640,"")</f>
        <v/>
      </c>
    </row>
    <row r="10661" spans="1:5" x14ac:dyDescent="0.3">
      <c r="A10661" s="25">
        <v>46133</v>
      </c>
      <c r="B10661" s="31">
        <v>0.875</v>
      </c>
      <c r="C10661" s="46"/>
      <c r="D10661" s="29">
        <v>46133.875</v>
      </c>
      <c r="E10661" s="15" t="str">
        <f>IF(AND($B$6=NB!$A$17,$B$8&gt;0),'Ersparnisberechnung Sommertarif'!$B$8*SLP!C10641,"")</f>
        <v/>
      </c>
    </row>
    <row r="10662" spans="1:5" x14ac:dyDescent="0.3">
      <c r="A10662" s="25">
        <v>46133</v>
      </c>
      <c r="B10662" s="31">
        <v>0.88541666666666663</v>
      </c>
      <c r="C10662" s="46"/>
      <c r="D10662" s="29">
        <v>46133.885416666664</v>
      </c>
      <c r="E10662" s="15" t="str">
        <f>IF(AND($B$6=NB!$A$17,$B$8&gt;0),'Ersparnisberechnung Sommertarif'!$B$8*SLP!C10642,"")</f>
        <v/>
      </c>
    </row>
    <row r="10663" spans="1:5" x14ac:dyDescent="0.3">
      <c r="A10663" s="25">
        <v>46133</v>
      </c>
      <c r="B10663" s="31">
        <v>0.89583333333333337</v>
      </c>
      <c r="C10663" s="46"/>
      <c r="D10663" s="29">
        <v>46133.895833333336</v>
      </c>
      <c r="E10663" s="15" t="str">
        <f>IF(AND($B$6=NB!$A$17,$B$8&gt;0),'Ersparnisberechnung Sommertarif'!$B$8*SLP!C10643,"")</f>
        <v/>
      </c>
    </row>
    <row r="10664" spans="1:5" x14ac:dyDescent="0.3">
      <c r="A10664" s="25">
        <v>46133</v>
      </c>
      <c r="B10664" s="31">
        <v>0.90625</v>
      </c>
      <c r="C10664" s="46"/>
      <c r="D10664" s="29">
        <v>46133.90625</v>
      </c>
      <c r="E10664" s="15" t="str">
        <f>IF(AND($B$6=NB!$A$17,$B$8&gt;0),'Ersparnisberechnung Sommertarif'!$B$8*SLP!C10644,"")</f>
        <v/>
      </c>
    </row>
    <row r="10665" spans="1:5" x14ac:dyDescent="0.3">
      <c r="A10665" s="25">
        <v>46133</v>
      </c>
      <c r="B10665" s="31">
        <v>0.91666666666666663</v>
      </c>
      <c r="C10665" s="46"/>
      <c r="D10665" s="29">
        <v>46133.916666666664</v>
      </c>
      <c r="E10665" s="15" t="str">
        <f>IF(AND($B$6=NB!$A$17,$B$8&gt;0),'Ersparnisberechnung Sommertarif'!$B$8*SLP!C10645,"")</f>
        <v/>
      </c>
    </row>
    <row r="10666" spans="1:5" x14ac:dyDescent="0.3">
      <c r="A10666" s="25">
        <v>46133</v>
      </c>
      <c r="B10666" s="31">
        <v>0.92708333333333337</v>
      </c>
      <c r="C10666" s="46"/>
      <c r="D10666" s="29">
        <v>46133.927083333336</v>
      </c>
      <c r="E10666" s="15" t="str">
        <f>IF(AND($B$6=NB!$A$17,$B$8&gt;0),'Ersparnisberechnung Sommertarif'!$B$8*SLP!C10646,"")</f>
        <v/>
      </c>
    </row>
    <row r="10667" spans="1:5" x14ac:dyDescent="0.3">
      <c r="A10667" s="25">
        <v>46133</v>
      </c>
      <c r="B10667" s="31">
        <v>0.9375</v>
      </c>
      <c r="C10667" s="46"/>
      <c r="D10667" s="29">
        <v>46133.9375</v>
      </c>
      <c r="E10667" s="15" t="str">
        <f>IF(AND($B$6=NB!$A$17,$B$8&gt;0),'Ersparnisberechnung Sommertarif'!$B$8*SLP!C10647,"")</f>
        <v/>
      </c>
    </row>
    <row r="10668" spans="1:5" x14ac:dyDescent="0.3">
      <c r="A10668" s="25">
        <v>46133</v>
      </c>
      <c r="B10668" s="31">
        <v>0.94791666666666663</v>
      </c>
      <c r="C10668" s="46"/>
      <c r="D10668" s="29">
        <v>46133.947916666664</v>
      </c>
      <c r="E10668" s="15" t="str">
        <f>IF(AND($B$6=NB!$A$17,$B$8&gt;0),'Ersparnisberechnung Sommertarif'!$B$8*SLP!C10648,"")</f>
        <v/>
      </c>
    </row>
    <row r="10669" spans="1:5" x14ac:dyDescent="0.3">
      <c r="A10669" s="25">
        <v>46133</v>
      </c>
      <c r="B10669" s="31">
        <v>0.95833333333333337</v>
      </c>
      <c r="C10669" s="46"/>
      <c r="D10669" s="29">
        <v>46133.958333333336</v>
      </c>
      <c r="E10669" s="15" t="str">
        <f>IF(AND($B$6=NB!$A$17,$B$8&gt;0),'Ersparnisberechnung Sommertarif'!$B$8*SLP!C10649,"")</f>
        <v/>
      </c>
    </row>
    <row r="10670" spans="1:5" x14ac:dyDescent="0.3">
      <c r="A10670" s="25">
        <v>46133</v>
      </c>
      <c r="B10670" s="31">
        <v>0.96875</v>
      </c>
      <c r="C10670" s="46"/>
      <c r="D10670" s="29">
        <v>46133.96875</v>
      </c>
      <c r="E10670" s="15" t="str">
        <f>IF(AND($B$6=NB!$A$17,$B$8&gt;0),'Ersparnisberechnung Sommertarif'!$B$8*SLP!C10650,"")</f>
        <v/>
      </c>
    </row>
    <row r="10671" spans="1:5" x14ac:dyDescent="0.3">
      <c r="A10671" s="25">
        <v>46133</v>
      </c>
      <c r="B10671" s="31">
        <v>0.97916666666666663</v>
      </c>
      <c r="C10671" s="46"/>
      <c r="D10671" s="29">
        <v>46133.979166666664</v>
      </c>
      <c r="E10671" s="15" t="str">
        <f>IF(AND($B$6=NB!$A$17,$B$8&gt;0),'Ersparnisberechnung Sommertarif'!$B$8*SLP!C10651,"")</f>
        <v/>
      </c>
    </row>
    <row r="10672" spans="1:5" x14ac:dyDescent="0.3">
      <c r="A10672" s="25">
        <v>46133</v>
      </c>
      <c r="B10672" s="31">
        <v>0.98958333333333337</v>
      </c>
      <c r="C10672" s="46"/>
      <c r="D10672" s="29">
        <v>46133.989583333336</v>
      </c>
      <c r="E10672" s="15" t="str">
        <f>IF(AND($B$6=NB!$A$17,$B$8&gt;0),'Ersparnisberechnung Sommertarif'!$B$8*SLP!C10652,"")</f>
        <v/>
      </c>
    </row>
    <row r="10673" spans="1:5" x14ac:dyDescent="0.3">
      <c r="A10673" s="25">
        <v>46134</v>
      </c>
      <c r="B10673" s="31">
        <v>0</v>
      </c>
      <c r="C10673" s="46"/>
      <c r="D10673" s="29">
        <v>46134</v>
      </c>
      <c r="E10673" s="15" t="str">
        <f>IF(AND($B$6=NB!$A$17,$B$8&gt;0),'Ersparnisberechnung Sommertarif'!$B$8*SLP!C10653,"")</f>
        <v/>
      </c>
    </row>
    <row r="10674" spans="1:5" x14ac:dyDescent="0.3">
      <c r="A10674" s="25">
        <v>46134</v>
      </c>
      <c r="B10674" s="31">
        <v>1.0416666666666666E-2</v>
      </c>
      <c r="C10674" s="46"/>
      <c r="D10674" s="29">
        <v>46134.010416666664</v>
      </c>
      <c r="E10674" s="15" t="str">
        <f>IF(AND($B$6=NB!$A$17,$B$8&gt;0),'Ersparnisberechnung Sommertarif'!$B$8*SLP!C10654,"")</f>
        <v/>
      </c>
    </row>
    <row r="10675" spans="1:5" x14ac:dyDescent="0.3">
      <c r="A10675" s="25">
        <v>46134</v>
      </c>
      <c r="B10675" s="31">
        <v>2.0833333333333332E-2</v>
      </c>
      <c r="C10675" s="46"/>
      <c r="D10675" s="29">
        <v>46134.020833333336</v>
      </c>
      <c r="E10675" s="15" t="str">
        <f>IF(AND($B$6=NB!$A$17,$B$8&gt;0),'Ersparnisberechnung Sommertarif'!$B$8*SLP!C10655,"")</f>
        <v/>
      </c>
    </row>
    <row r="10676" spans="1:5" x14ac:dyDescent="0.3">
      <c r="A10676" s="25">
        <v>46134</v>
      </c>
      <c r="B10676" s="31">
        <v>3.125E-2</v>
      </c>
      <c r="C10676" s="46"/>
      <c r="D10676" s="29">
        <v>46134.03125</v>
      </c>
      <c r="E10676" s="15" t="str">
        <f>IF(AND($B$6=NB!$A$17,$B$8&gt;0),'Ersparnisberechnung Sommertarif'!$B$8*SLP!C10656,"")</f>
        <v/>
      </c>
    </row>
    <row r="10677" spans="1:5" x14ac:dyDescent="0.3">
      <c r="A10677" s="25">
        <v>46134</v>
      </c>
      <c r="B10677" s="31">
        <v>4.1666666666666664E-2</v>
      </c>
      <c r="C10677" s="46"/>
      <c r="D10677" s="29">
        <v>46134.041666666664</v>
      </c>
      <c r="E10677" s="15" t="str">
        <f>IF(AND($B$6=NB!$A$17,$B$8&gt;0),'Ersparnisberechnung Sommertarif'!$B$8*SLP!C10657,"")</f>
        <v/>
      </c>
    </row>
    <row r="10678" spans="1:5" x14ac:dyDescent="0.3">
      <c r="A10678" s="25">
        <v>46134</v>
      </c>
      <c r="B10678" s="31">
        <v>5.2083333333333336E-2</v>
      </c>
      <c r="C10678" s="46"/>
      <c r="D10678" s="29">
        <v>46134.052083333336</v>
      </c>
      <c r="E10678" s="15" t="str">
        <f>IF(AND($B$6=NB!$A$17,$B$8&gt;0),'Ersparnisberechnung Sommertarif'!$B$8*SLP!C10658,"")</f>
        <v/>
      </c>
    </row>
    <row r="10679" spans="1:5" x14ac:dyDescent="0.3">
      <c r="A10679" s="25">
        <v>46134</v>
      </c>
      <c r="B10679" s="31">
        <v>6.25E-2</v>
      </c>
      <c r="C10679" s="46"/>
      <c r="D10679" s="29">
        <v>46134.0625</v>
      </c>
      <c r="E10679" s="15" t="str">
        <f>IF(AND($B$6=NB!$A$17,$B$8&gt;0),'Ersparnisberechnung Sommertarif'!$B$8*SLP!C10659,"")</f>
        <v/>
      </c>
    </row>
    <row r="10680" spans="1:5" x14ac:dyDescent="0.3">
      <c r="A10680" s="25">
        <v>46134</v>
      </c>
      <c r="B10680" s="31">
        <v>7.2916666666666671E-2</v>
      </c>
      <c r="C10680" s="46"/>
      <c r="D10680" s="29">
        <v>46134.072916666664</v>
      </c>
      <c r="E10680" s="15" t="str">
        <f>IF(AND($B$6=NB!$A$17,$B$8&gt;0),'Ersparnisberechnung Sommertarif'!$B$8*SLP!C10660,"")</f>
        <v/>
      </c>
    </row>
    <row r="10681" spans="1:5" x14ac:dyDescent="0.3">
      <c r="A10681" s="25">
        <v>46134</v>
      </c>
      <c r="B10681" s="31">
        <v>8.3333333333333329E-2</v>
      </c>
      <c r="C10681" s="46"/>
      <c r="D10681" s="29">
        <v>46134.083333333336</v>
      </c>
      <c r="E10681" s="15" t="str">
        <f>IF(AND($B$6=NB!$A$17,$B$8&gt;0),'Ersparnisberechnung Sommertarif'!$B$8*SLP!C10661,"")</f>
        <v/>
      </c>
    </row>
    <row r="10682" spans="1:5" x14ac:dyDescent="0.3">
      <c r="A10682" s="25">
        <v>46134</v>
      </c>
      <c r="B10682" s="31">
        <v>9.375E-2</v>
      </c>
      <c r="C10682" s="46"/>
      <c r="D10682" s="29">
        <v>46134.09375</v>
      </c>
      <c r="E10682" s="15" t="str">
        <f>IF(AND($B$6=NB!$A$17,$B$8&gt;0),'Ersparnisberechnung Sommertarif'!$B$8*SLP!C10662,"")</f>
        <v/>
      </c>
    </row>
    <row r="10683" spans="1:5" x14ac:dyDescent="0.3">
      <c r="A10683" s="25">
        <v>46134</v>
      </c>
      <c r="B10683" s="31">
        <v>0.10416666666666667</v>
      </c>
      <c r="C10683" s="46"/>
      <c r="D10683" s="29">
        <v>46134.104166666664</v>
      </c>
      <c r="E10683" s="15" t="str">
        <f>IF(AND($B$6=NB!$A$17,$B$8&gt;0),'Ersparnisberechnung Sommertarif'!$B$8*SLP!C10663,"")</f>
        <v/>
      </c>
    </row>
    <row r="10684" spans="1:5" x14ac:dyDescent="0.3">
      <c r="A10684" s="25">
        <v>46134</v>
      </c>
      <c r="B10684" s="31">
        <v>0.11458333333333333</v>
      </c>
      <c r="C10684" s="46"/>
      <c r="D10684" s="29">
        <v>46134.114583333336</v>
      </c>
      <c r="E10684" s="15" t="str">
        <f>IF(AND($B$6=NB!$A$17,$B$8&gt;0),'Ersparnisberechnung Sommertarif'!$B$8*SLP!C10664,"")</f>
        <v/>
      </c>
    </row>
    <row r="10685" spans="1:5" x14ac:dyDescent="0.3">
      <c r="A10685" s="25">
        <v>46134</v>
      </c>
      <c r="B10685" s="31">
        <v>0.125</v>
      </c>
      <c r="C10685" s="46"/>
      <c r="D10685" s="29">
        <v>46134.125</v>
      </c>
      <c r="E10685" s="15" t="str">
        <f>IF(AND($B$6=NB!$A$17,$B$8&gt;0),'Ersparnisberechnung Sommertarif'!$B$8*SLP!C10665,"")</f>
        <v/>
      </c>
    </row>
    <row r="10686" spans="1:5" x14ac:dyDescent="0.3">
      <c r="A10686" s="25">
        <v>46134</v>
      </c>
      <c r="B10686" s="31">
        <v>0.13541666666666666</v>
      </c>
      <c r="C10686" s="46"/>
      <c r="D10686" s="29">
        <v>46134.135416666664</v>
      </c>
      <c r="E10686" s="15" t="str">
        <f>IF(AND($B$6=NB!$A$17,$B$8&gt;0),'Ersparnisberechnung Sommertarif'!$B$8*SLP!C10666,"")</f>
        <v/>
      </c>
    </row>
    <row r="10687" spans="1:5" x14ac:dyDescent="0.3">
      <c r="A10687" s="25">
        <v>46134</v>
      </c>
      <c r="B10687" s="31">
        <v>0.14583333333333334</v>
      </c>
      <c r="C10687" s="46"/>
      <c r="D10687" s="29">
        <v>46134.145833333336</v>
      </c>
      <c r="E10687" s="15" t="str">
        <f>IF(AND($B$6=NB!$A$17,$B$8&gt;0),'Ersparnisberechnung Sommertarif'!$B$8*SLP!C10667,"")</f>
        <v/>
      </c>
    </row>
    <row r="10688" spans="1:5" x14ac:dyDescent="0.3">
      <c r="A10688" s="25">
        <v>46134</v>
      </c>
      <c r="B10688" s="31">
        <v>0.15625</v>
      </c>
      <c r="C10688" s="46"/>
      <c r="D10688" s="29">
        <v>46134.15625</v>
      </c>
      <c r="E10688" s="15" t="str">
        <f>IF(AND($B$6=NB!$A$17,$B$8&gt;0),'Ersparnisberechnung Sommertarif'!$B$8*SLP!C10668,"")</f>
        <v/>
      </c>
    </row>
    <row r="10689" spans="1:5" x14ac:dyDescent="0.3">
      <c r="A10689" s="25">
        <v>46134</v>
      </c>
      <c r="B10689" s="31">
        <v>0.16666666666666666</v>
      </c>
      <c r="C10689" s="46"/>
      <c r="D10689" s="29">
        <v>46134.166666666664</v>
      </c>
      <c r="E10689" s="15" t="str">
        <f>IF(AND($B$6=NB!$A$17,$B$8&gt;0),'Ersparnisberechnung Sommertarif'!$B$8*SLP!C10669,"")</f>
        <v/>
      </c>
    </row>
    <row r="10690" spans="1:5" x14ac:dyDescent="0.3">
      <c r="A10690" s="25">
        <v>46134</v>
      </c>
      <c r="B10690" s="31">
        <v>0.17708333333333334</v>
      </c>
      <c r="C10690" s="46"/>
      <c r="D10690" s="29">
        <v>46134.177083333336</v>
      </c>
      <c r="E10690" s="15" t="str">
        <f>IF(AND($B$6=NB!$A$17,$B$8&gt;0),'Ersparnisberechnung Sommertarif'!$B$8*SLP!C10670,"")</f>
        <v/>
      </c>
    </row>
    <row r="10691" spans="1:5" x14ac:dyDescent="0.3">
      <c r="A10691" s="25">
        <v>46134</v>
      </c>
      <c r="B10691" s="31">
        <v>0.1875</v>
      </c>
      <c r="C10691" s="46"/>
      <c r="D10691" s="29">
        <v>46134.1875</v>
      </c>
      <c r="E10691" s="15" t="str">
        <f>IF(AND($B$6=NB!$A$17,$B$8&gt;0),'Ersparnisberechnung Sommertarif'!$B$8*SLP!C10671,"")</f>
        <v/>
      </c>
    </row>
    <row r="10692" spans="1:5" x14ac:dyDescent="0.3">
      <c r="A10692" s="25">
        <v>46134</v>
      </c>
      <c r="B10692" s="31">
        <v>0.19791666666666666</v>
      </c>
      <c r="C10692" s="46"/>
      <c r="D10692" s="29">
        <v>46134.197916666664</v>
      </c>
      <c r="E10692" s="15" t="str">
        <f>IF(AND($B$6=NB!$A$17,$B$8&gt;0),'Ersparnisberechnung Sommertarif'!$B$8*SLP!C10672,"")</f>
        <v/>
      </c>
    </row>
    <row r="10693" spans="1:5" x14ac:dyDescent="0.3">
      <c r="A10693" s="25">
        <v>46134</v>
      </c>
      <c r="B10693" s="31">
        <v>0.20833333333333334</v>
      </c>
      <c r="C10693" s="46"/>
      <c r="D10693" s="29">
        <v>46134.208333333336</v>
      </c>
      <c r="E10693" s="15" t="str">
        <f>IF(AND($B$6=NB!$A$17,$B$8&gt;0),'Ersparnisberechnung Sommertarif'!$B$8*SLP!C10673,"")</f>
        <v/>
      </c>
    </row>
    <row r="10694" spans="1:5" x14ac:dyDescent="0.3">
      <c r="A10694" s="25">
        <v>46134</v>
      </c>
      <c r="B10694" s="31">
        <v>0.21875</v>
      </c>
      <c r="C10694" s="46"/>
      <c r="D10694" s="29">
        <v>46134.21875</v>
      </c>
      <c r="E10694" s="15" t="str">
        <f>IF(AND($B$6=NB!$A$17,$B$8&gt;0),'Ersparnisberechnung Sommertarif'!$B$8*SLP!C10674,"")</f>
        <v/>
      </c>
    </row>
    <row r="10695" spans="1:5" x14ac:dyDescent="0.3">
      <c r="A10695" s="25">
        <v>46134</v>
      </c>
      <c r="B10695" s="31">
        <v>0.22916666666666666</v>
      </c>
      <c r="C10695" s="46"/>
      <c r="D10695" s="29">
        <v>46134.229166666664</v>
      </c>
      <c r="E10695" s="15" t="str">
        <f>IF(AND($B$6=NB!$A$17,$B$8&gt;0),'Ersparnisberechnung Sommertarif'!$B$8*SLP!C10675,"")</f>
        <v/>
      </c>
    </row>
    <row r="10696" spans="1:5" x14ac:dyDescent="0.3">
      <c r="A10696" s="25">
        <v>46134</v>
      </c>
      <c r="B10696" s="31">
        <v>0.23958333333333334</v>
      </c>
      <c r="C10696" s="46"/>
      <c r="D10696" s="29">
        <v>46134.239583333336</v>
      </c>
      <c r="E10696" s="15" t="str">
        <f>IF(AND($B$6=NB!$A$17,$B$8&gt;0),'Ersparnisberechnung Sommertarif'!$B$8*SLP!C10676,"")</f>
        <v/>
      </c>
    </row>
    <row r="10697" spans="1:5" x14ac:dyDescent="0.3">
      <c r="A10697" s="25">
        <v>46134</v>
      </c>
      <c r="B10697" s="31">
        <v>0.25</v>
      </c>
      <c r="C10697" s="46"/>
      <c r="D10697" s="29">
        <v>46134.25</v>
      </c>
      <c r="E10697" s="15" t="str">
        <f>IF(AND($B$6=NB!$A$17,$B$8&gt;0),'Ersparnisberechnung Sommertarif'!$B$8*SLP!C10677,"")</f>
        <v/>
      </c>
    </row>
    <row r="10698" spans="1:5" x14ac:dyDescent="0.3">
      <c r="A10698" s="25">
        <v>46134</v>
      </c>
      <c r="B10698" s="31">
        <v>0.26041666666666669</v>
      </c>
      <c r="C10698" s="46"/>
      <c r="D10698" s="29">
        <v>46134.260416666664</v>
      </c>
      <c r="E10698" s="15" t="str">
        <f>IF(AND($B$6=NB!$A$17,$B$8&gt;0),'Ersparnisberechnung Sommertarif'!$B$8*SLP!C10678,"")</f>
        <v/>
      </c>
    </row>
    <row r="10699" spans="1:5" x14ac:dyDescent="0.3">
      <c r="A10699" s="25">
        <v>46134</v>
      </c>
      <c r="B10699" s="31">
        <v>0.27083333333333331</v>
      </c>
      <c r="C10699" s="46"/>
      <c r="D10699" s="29">
        <v>46134.270833333336</v>
      </c>
      <c r="E10699" s="15" t="str">
        <f>IF(AND($B$6=NB!$A$17,$B$8&gt;0),'Ersparnisberechnung Sommertarif'!$B$8*SLP!C10679,"")</f>
        <v/>
      </c>
    </row>
    <row r="10700" spans="1:5" x14ac:dyDescent="0.3">
      <c r="A10700" s="25">
        <v>46134</v>
      </c>
      <c r="B10700" s="31">
        <v>0.28125</v>
      </c>
      <c r="C10700" s="46"/>
      <c r="D10700" s="29">
        <v>46134.28125</v>
      </c>
      <c r="E10700" s="15" t="str">
        <f>IF(AND($B$6=NB!$A$17,$B$8&gt;0),'Ersparnisberechnung Sommertarif'!$B$8*SLP!C10680,"")</f>
        <v/>
      </c>
    </row>
    <row r="10701" spans="1:5" x14ac:dyDescent="0.3">
      <c r="A10701" s="25">
        <v>46134</v>
      </c>
      <c r="B10701" s="31">
        <v>0.29166666666666669</v>
      </c>
      <c r="C10701" s="46"/>
      <c r="D10701" s="29">
        <v>46134.291666666664</v>
      </c>
      <c r="E10701" s="15" t="str">
        <f>IF(AND($B$6=NB!$A$17,$B$8&gt;0),'Ersparnisberechnung Sommertarif'!$B$8*SLP!C10681,"")</f>
        <v/>
      </c>
    </row>
    <row r="10702" spans="1:5" x14ac:dyDescent="0.3">
      <c r="A10702" s="25">
        <v>46134</v>
      </c>
      <c r="B10702" s="31">
        <v>0.30208333333333331</v>
      </c>
      <c r="C10702" s="46"/>
      <c r="D10702" s="29">
        <v>46134.302083333336</v>
      </c>
      <c r="E10702" s="15" t="str">
        <f>IF(AND($B$6=NB!$A$17,$B$8&gt;0),'Ersparnisberechnung Sommertarif'!$B$8*SLP!C10682,"")</f>
        <v/>
      </c>
    </row>
    <row r="10703" spans="1:5" x14ac:dyDescent="0.3">
      <c r="A10703" s="25">
        <v>46134</v>
      </c>
      <c r="B10703" s="31">
        <v>0.3125</v>
      </c>
      <c r="C10703" s="46"/>
      <c r="D10703" s="29">
        <v>46134.3125</v>
      </c>
      <c r="E10703" s="15" t="str">
        <f>IF(AND($B$6=NB!$A$17,$B$8&gt;0),'Ersparnisberechnung Sommertarif'!$B$8*SLP!C10683,"")</f>
        <v/>
      </c>
    </row>
    <row r="10704" spans="1:5" x14ac:dyDescent="0.3">
      <c r="A10704" s="25">
        <v>46134</v>
      </c>
      <c r="B10704" s="31">
        <v>0.32291666666666669</v>
      </c>
      <c r="C10704" s="46"/>
      <c r="D10704" s="29">
        <v>46134.322916666664</v>
      </c>
      <c r="E10704" s="15" t="str">
        <f>IF(AND($B$6=NB!$A$17,$B$8&gt;0),'Ersparnisberechnung Sommertarif'!$B$8*SLP!C10684,"")</f>
        <v/>
      </c>
    </row>
    <row r="10705" spans="1:5" x14ac:dyDescent="0.3">
      <c r="A10705" s="25">
        <v>46134</v>
      </c>
      <c r="B10705" s="31">
        <v>0.33333333333333331</v>
      </c>
      <c r="C10705" s="46"/>
      <c r="D10705" s="29">
        <v>46134.333333333336</v>
      </c>
      <c r="E10705" s="15" t="str">
        <f>IF(AND($B$6=NB!$A$17,$B$8&gt;0),'Ersparnisberechnung Sommertarif'!$B$8*SLP!C10685,"")</f>
        <v/>
      </c>
    </row>
    <row r="10706" spans="1:5" x14ac:dyDescent="0.3">
      <c r="A10706" s="25">
        <v>46134</v>
      </c>
      <c r="B10706" s="31">
        <v>0.34375</v>
      </c>
      <c r="C10706" s="46"/>
      <c r="D10706" s="29">
        <v>46134.34375</v>
      </c>
      <c r="E10706" s="15" t="str">
        <f>IF(AND($B$6=NB!$A$17,$B$8&gt;0),'Ersparnisberechnung Sommertarif'!$B$8*SLP!C10686,"")</f>
        <v/>
      </c>
    </row>
    <row r="10707" spans="1:5" x14ac:dyDescent="0.3">
      <c r="A10707" s="25">
        <v>46134</v>
      </c>
      <c r="B10707" s="31">
        <v>0.35416666666666669</v>
      </c>
      <c r="C10707" s="46"/>
      <c r="D10707" s="29">
        <v>46134.354166666664</v>
      </c>
      <c r="E10707" s="15" t="str">
        <f>IF(AND($B$6=NB!$A$17,$B$8&gt;0),'Ersparnisberechnung Sommertarif'!$B$8*SLP!C10687,"")</f>
        <v/>
      </c>
    </row>
    <row r="10708" spans="1:5" x14ac:dyDescent="0.3">
      <c r="A10708" s="25">
        <v>46134</v>
      </c>
      <c r="B10708" s="31">
        <v>0.36458333333333331</v>
      </c>
      <c r="C10708" s="46"/>
      <c r="D10708" s="29">
        <v>46134.364583333336</v>
      </c>
      <c r="E10708" s="15" t="str">
        <f>IF(AND($B$6=NB!$A$17,$B$8&gt;0),'Ersparnisberechnung Sommertarif'!$B$8*SLP!C10688,"")</f>
        <v/>
      </c>
    </row>
    <row r="10709" spans="1:5" x14ac:dyDescent="0.3">
      <c r="A10709" s="25">
        <v>46134</v>
      </c>
      <c r="B10709" s="31">
        <v>0.375</v>
      </c>
      <c r="C10709" s="46"/>
      <c r="D10709" s="29">
        <v>46134.375</v>
      </c>
      <c r="E10709" s="15" t="str">
        <f>IF(AND($B$6=NB!$A$17,$B$8&gt;0),'Ersparnisberechnung Sommertarif'!$B$8*SLP!C10689,"")</f>
        <v/>
      </c>
    </row>
    <row r="10710" spans="1:5" x14ac:dyDescent="0.3">
      <c r="A10710" s="25">
        <v>46134</v>
      </c>
      <c r="B10710" s="31">
        <v>0.38541666666666669</v>
      </c>
      <c r="C10710" s="46"/>
      <c r="D10710" s="29">
        <v>46134.385416666664</v>
      </c>
      <c r="E10710" s="15" t="str">
        <f>IF(AND($B$6=NB!$A$17,$B$8&gt;0),'Ersparnisberechnung Sommertarif'!$B$8*SLP!C10690,"")</f>
        <v/>
      </c>
    </row>
    <row r="10711" spans="1:5" x14ac:dyDescent="0.3">
      <c r="A10711" s="25">
        <v>46134</v>
      </c>
      <c r="B10711" s="31">
        <v>0.39583333333333331</v>
      </c>
      <c r="C10711" s="46"/>
      <c r="D10711" s="29">
        <v>46134.395833333336</v>
      </c>
      <c r="E10711" s="15" t="str">
        <f>IF(AND($B$6=NB!$A$17,$B$8&gt;0),'Ersparnisberechnung Sommertarif'!$B$8*SLP!C10691,"")</f>
        <v/>
      </c>
    </row>
    <row r="10712" spans="1:5" x14ac:dyDescent="0.3">
      <c r="A10712" s="25">
        <v>46134</v>
      </c>
      <c r="B10712" s="31">
        <v>0.40625</v>
      </c>
      <c r="C10712" s="46"/>
      <c r="D10712" s="29">
        <v>46134.40625</v>
      </c>
      <c r="E10712" s="15" t="str">
        <f>IF(AND($B$6=NB!$A$17,$B$8&gt;0),'Ersparnisberechnung Sommertarif'!$B$8*SLP!C10692,"")</f>
        <v/>
      </c>
    </row>
    <row r="10713" spans="1:5" x14ac:dyDescent="0.3">
      <c r="A10713" s="25">
        <v>46134</v>
      </c>
      <c r="B10713" s="31">
        <v>0.41666666666666669</v>
      </c>
      <c r="C10713" s="46"/>
      <c r="D10713" s="29">
        <v>46134.416666666664</v>
      </c>
      <c r="E10713" s="15" t="str">
        <f>IF(AND($B$6=NB!$A$17,$B$8&gt;0),'Ersparnisberechnung Sommertarif'!$B$8*SLP!C10693,"")</f>
        <v/>
      </c>
    </row>
    <row r="10714" spans="1:5" x14ac:dyDescent="0.3">
      <c r="A10714" s="25">
        <v>46134</v>
      </c>
      <c r="B10714" s="31">
        <v>0.42708333333333331</v>
      </c>
      <c r="C10714" s="46"/>
      <c r="D10714" s="29">
        <v>46134.427083333336</v>
      </c>
      <c r="E10714" s="15" t="str">
        <f>IF(AND($B$6=NB!$A$17,$B$8&gt;0),'Ersparnisberechnung Sommertarif'!$B$8*SLP!C10694,"")</f>
        <v/>
      </c>
    </row>
    <row r="10715" spans="1:5" x14ac:dyDescent="0.3">
      <c r="A10715" s="25">
        <v>46134</v>
      </c>
      <c r="B10715" s="31">
        <v>0.4375</v>
      </c>
      <c r="C10715" s="46"/>
      <c r="D10715" s="29">
        <v>46134.4375</v>
      </c>
      <c r="E10715" s="15" t="str">
        <f>IF(AND($B$6=NB!$A$17,$B$8&gt;0),'Ersparnisberechnung Sommertarif'!$B$8*SLP!C10695,"")</f>
        <v/>
      </c>
    </row>
    <row r="10716" spans="1:5" x14ac:dyDescent="0.3">
      <c r="A10716" s="25">
        <v>46134</v>
      </c>
      <c r="B10716" s="31">
        <v>0.44791666666666669</v>
      </c>
      <c r="C10716" s="46"/>
      <c r="D10716" s="29">
        <v>46134.447916666664</v>
      </c>
      <c r="E10716" s="15" t="str">
        <f>IF(AND($B$6=NB!$A$17,$B$8&gt;0),'Ersparnisberechnung Sommertarif'!$B$8*SLP!C10696,"")</f>
        <v/>
      </c>
    </row>
    <row r="10717" spans="1:5" x14ac:dyDescent="0.3">
      <c r="A10717" s="25">
        <v>46134</v>
      </c>
      <c r="B10717" s="31">
        <v>0.45833333333333331</v>
      </c>
      <c r="C10717" s="46"/>
      <c r="D10717" s="29">
        <v>46134.458333333336</v>
      </c>
      <c r="E10717" s="15" t="str">
        <f>IF(AND($B$6=NB!$A$17,$B$8&gt;0),'Ersparnisberechnung Sommertarif'!$B$8*SLP!C10697,"")</f>
        <v/>
      </c>
    </row>
    <row r="10718" spans="1:5" x14ac:dyDescent="0.3">
      <c r="A10718" s="25">
        <v>46134</v>
      </c>
      <c r="B10718" s="31">
        <v>0.46875</v>
      </c>
      <c r="C10718" s="46"/>
      <c r="D10718" s="29">
        <v>46134.46875</v>
      </c>
      <c r="E10718" s="15" t="str">
        <f>IF(AND($B$6=NB!$A$17,$B$8&gt;0),'Ersparnisberechnung Sommertarif'!$B$8*SLP!C10698,"")</f>
        <v/>
      </c>
    </row>
    <row r="10719" spans="1:5" x14ac:dyDescent="0.3">
      <c r="A10719" s="25">
        <v>46134</v>
      </c>
      <c r="B10719" s="31">
        <v>0.47916666666666669</v>
      </c>
      <c r="C10719" s="46"/>
      <c r="D10719" s="29">
        <v>46134.479166666664</v>
      </c>
      <c r="E10719" s="15" t="str">
        <f>IF(AND($B$6=NB!$A$17,$B$8&gt;0),'Ersparnisberechnung Sommertarif'!$B$8*SLP!C10699,"")</f>
        <v/>
      </c>
    </row>
    <row r="10720" spans="1:5" x14ac:dyDescent="0.3">
      <c r="A10720" s="25">
        <v>46134</v>
      </c>
      <c r="B10720" s="31">
        <v>0.48958333333333331</v>
      </c>
      <c r="C10720" s="46"/>
      <c r="D10720" s="29">
        <v>46134.489583333336</v>
      </c>
      <c r="E10720" s="15" t="str">
        <f>IF(AND($B$6=NB!$A$17,$B$8&gt;0),'Ersparnisberechnung Sommertarif'!$B$8*SLP!C10700,"")</f>
        <v/>
      </c>
    </row>
    <row r="10721" spans="1:5" x14ac:dyDescent="0.3">
      <c r="A10721" s="25">
        <v>46134</v>
      </c>
      <c r="B10721" s="31">
        <v>0.5</v>
      </c>
      <c r="C10721" s="46"/>
      <c r="D10721" s="29">
        <v>46134.5</v>
      </c>
      <c r="E10721" s="15" t="str">
        <f>IF(AND($B$6=NB!$A$17,$B$8&gt;0),'Ersparnisberechnung Sommertarif'!$B$8*SLP!C10701,"")</f>
        <v/>
      </c>
    </row>
    <row r="10722" spans="1:5" x14ac:dyDescent="0.3">
      <c r="A10722" s="25">
        <v>46134</v>
      </c>
      <c r="B10722" s="31">
        <v>0.51041666666666663</v>
      </c>
      <c r="C10722" s="46"/>
      <c r="D10722" s="29">
        <v>46134.510416666664</v>
      </c>
      <c r="E10722" s="15" t="str">
        <f>IF(AND($B$6=NB!$A$17,$B$8&gt;0),'Ersparnisberechnung Sommertarif'!$B$8*SLP!C10702,"")</f>
        <v/>
      </c>
    </row>
    <row r="10723" spans="1:5" x14ac:dyDescent="0.3">
      <c r="A10723" s="25">
        <v>46134</v>
      </c>
      <c r="B10723" s="31">
        <v>0.52083333333333337</v>
      </c>
      <c r="C10723" s="46"/>
      <c r="D10723" s="29">
        <v>46134.520833333336</v>
      </c>
      <c r="E10723" s="15" t="str">
        <f>IF(AND($B$6=NB!$A$17,$B$8&gt;0),'Ersparnisberechnung Sommertarif'!$B$8*SLP!C10703,"")</f>
        <v/>
      </c>
    </row>
    <row r="10724" spans="1:5" x14ac:dyDescent="0.3">
      <c r="A10724" s="25">
        <v>46134</v>
      </c>
      <c r="B10724" s="31">
        <v>0.53125</v>
      </c>
      <c r="C10724" s="46"/>
      <c r="D10724" s="29">
        <v>46134.53125</v>
      </c>
      <c r="E10724" s="15" t="str">
        <f>IF(AND($B$6=NB!$A$17,$B$8&gt;0),'Ersparnisberechnung Sommertarif'!$B$8*SLP!C10704,"")</f>
        <v/>
      </c>
    </row>
    <row r="10725" spans="1:5" x14ac:dyDescent="0.3">
      <c r="A10725" s="25">
        <v>46134</v>
      </c>
      <c r="B10725" s="31">
        <v>0.54166666666666663</v>
      </c>
      <c r="C10725" s="46"/>
      <c r="D10725" s="29">
        <v>46134.541666666664</v>
      </c>
      <c r="E10725" s="15" t="str">
        <f>IF(AND($B$6=NB!$A$17,$B$8&gt;0),'Ersparnisberechnung Sommertarif'!$B$8*SLP!C10705,"")</f>
        <v/>
      </c>
    </row>
    <row r="10726" spans="1:5" x14ac:dyDescent="0.3">
      <c r="A10726" s="25">
        <v>46134</v>
      </c>
      <c r="B10726" s="31">
        <v>0.55208333333333337</v>
      </c>
      <c r="C10726" s="46"/>
      <c r="D10726" s="29">
        <v>46134.552083333336</v>
      </c>
      <c r="E10726" s="15" t="str">
        <f>IF(AND($B$6=NB!$A$17,$B$8&gt;0),'Ersparnisberechnung Sommertarif'!$B$8*SLP!C10706,"")</f>
        <v/>
      </c>
    </row>
    <row r="10727" spans="1:5" x14ac:dyDescent="0.3">
      <c r="A10727" s="25">
        <v>46134</v>
      </c>
      <c r="B10727" s="31">
        <v>0.5625</v>
      </c>
      <c r="C10727" s="46"/>
      <c r="D10727" s="29">
        <v>46134.5625</v>
      </c>
      <c r="E10727" s="15" t="str">
        <f>IF(AND($B$6=NB!$A$17,$B$8&gt;0),'Ersparnisberechnung Sommertarif'!$B$8*SLP!C10707,"")</f>
        <v/>
      </c>
    </row>
    <row r="10728" spans="1:5" x14ac:dyDescent="0.3">
      <c r="A10728" s="25">
        <v>46134</v>
      </c>
      <c r="B10728" s="31">
        <v>0.57291666666666663</v>
      </c>
      <c r="C10728" s="46"/>
      <c r="D10728" s="29">
        <v>46134.572916666664</v>
      </c>
      <c r="E10728" s="15" t="str">
        <f>IF(AND($B$6=NB!$A$17,$B$8&gt;0),'Ersparnisberechnung Sommertarif'!$B$8*SLP!C10708,"")</f>
        <v/>
      </c>
    </row>
    <row r="10729" spans="1:5" x14ac:dyDescent="0.3">
      <c r="A10729" s="25">
        <v>46134</v>
      </c>
      <c r="B10729" s="31">
        <v>0.58333333333333337</v>
      </c>
      <c r="C10729" s="46"/>
      <c r="D10729" s="29">
        <v>46134.583333333336</v>
      </c>
      <c r="E10729" s="15" t="str">
        <f>IF(AND($B$6=NB!$A$17,$B$8&gt;0),'Ersparnisberechnung Sommertarif'!$B$8*SLP!C10709,"")</f>
        <v/>
      </c>
    </row>
    <row r="10730" spans="1:5" x14ac:dyDescent="0.3">
      <c r="A10730" s="25">
        <v>46134</v>
      </c>
      <c r="B10730" s="31">
        <v>0.59375</v>
      </c>
      <c r="C10730" s="46"/>
      <c r="D10730" s="29">
        <v>46134.59375</v>
      </c>
      <c r="E10730" s="15" t="str">
        <f>IF(AND($B$6=NB!$A$17,$B$8&gt;0),'Ersparnisberechnung Sommertarif'!$B$8*SLP!C10710,"")</f>
        <v/>
      </c>
    </row>
    <row r="10731" spans="1:5" x14ac:dyDescent="0.3">
      <c r="A10731" s="25">
        <v>46134</v>
      </c>
      <c r="B10731" s="31">
        <v>0.60416666666666663</v>
      </c>
      <c r="C10731" s="46"/>
      <c r="D10731" s="29">
        <v>46134.604166666664</v>
      </c>
      <c r="E10731" s="15" t="str">
        <f>IF(AND($B$6=NB!$A$17,$B$8&gt;0),'Ersparnisberechnung Sommertarif'!$B$8*SLP!C10711,"")</f>
        <v/>
      </c>
    </row>
    <row r="10732" spans="1:5" x14ac:dyDescent="0.3">
      <c r="A10732" s="25">
        <v>46134</v>
      </c>
      <c r="B10732" s="31">
        <v>0.61458333333333337</v>
      </c>
      <c r="C10732" s="46"/>
      <c r="D10732" s="29">
        <v>46134.614583333336</v>
      </c>
      <c r="E10732" s="15" t="str">
        <f>IF(AND($B$6=NB!$A$17,$B$8&gt;0),'Ersparnisberechnung Sommertarif'!$B$8*SLP!C10712,"")</f>
        <v/>
      </c>
    </row>
    <row r="10733" spans="1:5" x14ac:dyDescent="0.3">
      <c r="A10733" s="25">
        <v>46134</v>
      </c>
      <c r="B10733" s="31">
        <v>0.625</v>
      </c>
      <c r="C10733" s="46"/>
      <c r="D10733" s="29">
        <v>46134.625</v>
      </c>
      <c r="E10733" s="15" t="str">
        <f>IF(AND($B$6=NB!$A$17,$B$8&gt;0),'Ersparnisberechnung Sommertarif'!$B$8*SLP!C10713,"")</f>
        <v/>
      </c>
    </row>
    <row r="10734" spans="1:5" x14ac:dyDescent="0.3">
      <c r="A10734" s="25">
        <v>46134</v>
      </c>
      <c r="B10734" s="31">
        <v>0.63541666666666663</v>
      </c>
      <c r="C10734" s="46"/>
      <c r="D10734" s="29">
        <v>46134.635416666664</v>
      </c>
      <c r="E10734" s="15" t="str">
        <f>IF(AND($B$6=NB!$A$17,$B$8&gt;0),'Ersparnisberechnung Sommertarif'!$B$8*SLP!C10714,"")</f>
        <v/>
      </c>
    </row>
    <row r="10735" spans="1:5" x14ac:dyDescent="0.3">
      <c r="A10735" s="25">
        <v>46134</v>
      </c>
      <c r="B10735" s="31">
        <v>0.64583333333333337</v>
      </c>
      <c r="C10735" s="46"/>
      <c r="D10735" s="29">
        <v>46134.645833333336</v>
      </c>
      <c r="E10735" s="15" t="str">
        <f>IF(AND($B$6=NB!$A$17,$B$8&gt;0),'Ersparnisberechnung Sommertarif'!$B$8*SLP!C10715,"")</f>
        <v/>
      </c>
    </row>
    <row r="10736" spans="1:5" x14ac:dyDescent="0.3">
      <c r="A10736" s="25">
        <v>46134</v>
      </c>
      <c r="B10736" s="31">
        <v>0.65625</v>
      </c>
      <c r="C10736" s="46"/>
      <c r="D10736" s="29">
        <v>46134.65625</v>
      </c>
      <c r="E10736" s="15" t="str">
        <f>IF(AND($B$6=NB!$A$17,$B$8&gt;0),'Ersparnisberechnung Sommertarif'!$B$8*SLP!C10716,"")</f>
        <v/>
      </c>
    </row>
    <row r="10737" spans="1:5" x14ac:dyDescent="0.3">
      <c r="A10737" s="25">
        <v>46134</v>
      </c>
      <c r="B10737" s="31">
        <v>0.66666666666666663</v>
      </c>
      <c r="C10737" s="46"/>
      <c r="D10737" s="29">
        <v>46134.666666666664</v>
      </c>
      <c r="E10737" s="15" t="str">
        <f>IF(AND($B$6=NB!$A$17,$B$8&gt;0),'Ersparnisberechnung Sommertarif'!$B$8*SLP!C10717,"")</f>
        <v/>
      </c>
    </row>
    <row r="10738" spans="1:5" x14ac:dyDescent="0.3">
      <c r="A10738" s="25">
        <v>46134</v>
      </c>
      <c r="B10738" s="31">
        <v>0.67708333333333337</v>
      </c>
      <c r="C10738" s="46"/>
      <c r="D10738" s="29">
        <v>46134.677083333336</v>
      </c>
      <c r="E10738" s="15" t="str">
        <f>IF(AND($B$6=NB!$A$17,$B$8&gt;0),'Ersparnisberechnung Sommertarif'!$B$8*SLP!C10718,"")</f>
        <v/>
      </c>
    </row>
    <row r="10739" spans="1:5" x14ac:dyDescent="0.3">
      <c r="A10739" s="25">
        <v>46134</v>
      </c>
      <c r="B10739" s="31">
        <v>0.6875</v>
      </c>
      <c r="C10739" s="46"/>
      <c r="D10739" s="29">
        <v>46134.6875</v>
      </c>
      <c r="E10739" s="15" t="str">
        <f>IF(AND($B$6=NB!$A$17,$B$8&gt;0),'Ersparnisberechnung Sommertarif'!$B$8*SLP!C10719,"")</f>
        <v/>
      </c>
    </row>
    <row r="10740" spans="1:5" x14ac:dyDescent="0.3">
      <c r="A10740" s="25">
        <v>46134</v>
      </c>
      <c r="B10740" s="31">
        <v>0.69791666666666663</v>
      </c>
      <c r="C10740" s="46"/>
      <c r="D10740" s="29">
        <v>46134.697916666664</v>
      </c>
      <c r="E10740" s="15" t="str">
        <f>IF(AND($B$6=NB!$A$17,$B$8&gt;0),'Ersparnisberechnung Sommertarif'!$B$8*SLP!C10720,"")</f>
        <v/>
      </c>
    </row>
    <row r="10741" spans="1:5" x14ac:dyDescent="0.3">
      <c r="A10741" s="25">
        <v>46134</v>
      </c>
      <c r="B10741" s="31">
        <v>0.70833333333333337</v>
      </c>
      <c r="C10741" s="46"/>
      <c r="D10741" s="29">
        <v>46134.708333333336</v>
      </c>
      <c r="E10741" s="15" t="str">
        <f>IF(AND($B$6=NB!$A$17,$B$8&gt;0),'Ersparnisberechnung Sommertarif'!$B$8*SLP!C10721,"")</f>
        <v/>
      </c>
    </row>
    <row r="10742" spans="1:5" x14ac:dyDescent="0.3">
      <c r="A10742" s="25">
        <v>46134</v>
      </c>
      <c r="B10742" s="31">
        <v>0.71875</v>
      </c>
      <c r="C10742" s="46"/>
      <c r="D10742" s="29">
        <v>46134.71875</v>
      </c>
      <c r="E10742" s="15" t="str">
        <f>IF(AND($B$6=NB!$A$17,$B$8&gt;0),'Ersparnisberechnung Sommertarif'!$B$8*SLP!C10722,"")</f>
        <v/>
      </c>
    </row>
    <row r="10743" spans="1:5" x14ac:dyDescent="0.3">
      <c r="A10743" s="25">
        <v>46134</v>
      </c>
      <c r="B10743" s="31">
        <v>0.72916666666666663</v>
      </c>
      <c r="C10743" s="46"/>
      <c r="D10743" s="29">
        <v>46134.729166666664</v>
      </c>
      <c r="E10743" s="15" t="str">
        <f>IF(AND($B$6=NB!$A$17,$B$8&gt;0),'Ersparnisberechnung Sommertarif'!$B$8*SLP!C10723,"")</f>
        <v/>
      </c>
    </row>
    <row r="10744" spans="1:5" x14ac:dyDescent="0.3">
      <c r="A10744" s="25">
        <v>46134</v>
      </c>
      <c r="B10744" s="31">
        <v>0.73958333333333337</v>
      </c>
      <c r="C10744" s="46"/>
      <c r="D10744" s="29">
        <v>46134.739583333336</v>
      </c>
      <c r="E10744" s="15" t="str">
        <f>IF(AND($B$6=NB!$A$17,$B$8&gt;0),'Ersparnisberechnung Sommertarif'!$B$8*SLP!C10724,"")</f>
        <v/>
      </c>
    </row>
    <row r="10745" spans="1:5" x14ac:dyDescent="0.3">
      <c r="A10745" s="25">
        <v>46134</v>
      </c>
      <c r="B10745" s="31">
        <v>0.75</v>
      </c>
      <c r="C10745" s="46"/>
      <c r="D10745" s="29">
        <v>46134.75</v>
      </c>
      <c r="E10745" s="15" t="str">
        <f>IF(AND($B$6=NB!$A$17,$B$8&gt;0),'Ersparnisberechnung Sommertarif'!$B$8*SLP!C10725,"")</f>
        <v/>
      </c>
    </row>
    <row r="10746" spans="1:5" x14ac:dyDescent="0.3">
      <c r="A10746" s="25">
        <v>46134</v>
      </c>
      <c r="B10746" s="31">
        <v>0.76041666666666663</v>
      </c>
      <c r="C10746" s="46"/>
      <c r="D10746" s="29">
        <v>46134.760416666664</v>
      </c>
      <c r="E10746" s="15" t="str">
        <f>IF(AND($B$6=NB!$A$17,$B$8&gt;0),'Ersparnisberechnung Sommertarif'!$B$8*SLP!C10726,"")</f>
        <v/>
      </c>
    </row>
    <row r="10747" spans="1:5" x14ac:dyDescent="0.3">
      <c r="A10747" s="25">
        <v>46134</v>
      </c>
      <c r="B10747" s="31">
        <v>0.77083333333333337</v>
      </c>
      <c r="C10747" s="46"/>
      <c r="D10747" s="29">
        <v>46134.770833333336</v>
      </c>
      <c r="E10747" s="15" t="str">
        <f>IF(AND($B$6=NB!$A$17,$B$8&gt;0),'Ersparnisberechnung Sommertarif'!$B$8*SLP!C10727,"")</f>
        <v/>
      </c>
    </row>
    <row r="10748" spans="1:5" x14ac:dyDescent="0.3">
      <c r="A10748" s="25">
        <v>46134</v>
      </c>
      <c r="B10748" s="31">
        <v>0.78125</v>
      </c>
      <c r="C10748" s="46"/>
      <c r="D10748" s="29">
        <v>46134.78125</v>
      </c>
      <c r="E10748" s="15" t="str">
        <f>IF(AND($B$6=NB!$A$17,$B$8&gt;0),'Ersparnisberechnung Sommertarif'!$B$8*SLP!C10728,"")</f>
        <v/>
      </c>
    </row>
    <row r="10749" spans="1:5" x14ac:dyDescent="0.3">
      <c r="A10749" s="25">
        <v>46134</v>
      </c>
      <c r="B10749" s="31">
        <v>0.79166666666666663</v>
      </c>
      <c r="C10749" s="46"/>
      <c r="D10749" s="29">
        <v>46134.791666666664</v>
      </c>
      <c r="E10749" s="15" t="str">
        <f>IF(AND($B$6=NB!$A$17,$B$8&gt;0),'Ersparnisberechnung Sommertarif'!$B$8*SLP!C10729,"")</f>
        <v/>
      </c>
    </row>
    <row r="10750" spans="1:5" x14ac:dyDescent="0.3">
      <c r="A10750" s="25">
        <v>46134</v>
      </c>
      <c r="B10750" s="31">
        <v>0.80208333333333337</v>
      </c>
      <c r="C10750" s="46"/>
      <c r="D10750" s="29">
        <v>46134.802083333336</v>
      </c>
      <c r="E10750" s="15" t="str">
        <f>IF(AND($B$6=NB!$A$17,$B$8&gt;0),'Ersparnisberechnung Sommertarif'!$B$8*SLP!C10730,"")</f>
        <v/>
      </c>
    </row>
    <row r="10751" spans="1:5" x14ac:dyDescent="0.3">
      <c r="A10751" s="25">
        <v>46134</v>
      </c>
      <c r="B10751" s="31">
        <v>0.8125</v>
      </c>
      <c r="C10751" s="46"/>
      <c r="D10751" s="29">
        <v>46134.8125</v>
      </c>
      <c r="E10751" s="15" t="str">
        <f>IF(AND($B$6=NB!$A$17,$B$8&gt;0),'Ersparnisberechnung Sommertarif'!$B$8*SLP!C10731,"")</f>
        <v/>
      </c>
    </row>
    <row r="10752" spans="1:5" x14ac:dyDescent="0.3">
      <c r="A10752" s="25">
        <v>46134</v>
      </c>
      <c r="B10752" s="31">
        <v>0.82291666666666663</v>
      </c>
      <c r="C10752" s="46"/>
      <c r="D10752" s="29">
        <v>46134.822916666664</v>
      </c>
      <c r="E10752" s="15" t="str">
        <f>IF(AND($B$6=NB!$A$17,$B$8&gt;0),'Ersparnisberechnung Sommertarif'!$B$8*SLP!C10732,"")</f>
        <v/>
      </c>
    </row>
    <row r="10753" spans="1:5" x14ac:dyDescent="0.3">
      <c r="A10753" s="25">
        <v>46134</v>
      </c>
      <c r="B10753" s="31">
        <v>0.83333333333333337</v>
      </c>
      <c r="C10753" s="46"/>
      <c r="D10753" s="29">
        <v>46134.833333333336</v>
      </c>
      <c r="E10753" s="15" t="str">
        <f>IF(AND($B$6=NB!$A$17,$B$8&gt;0),'Ersparnisberechnung Sommertarif'!$B$8*SLP!C10733,"")</f>
        <v/>
      </c>
    </row>
    <row r="10754" spans="1:5" x14ac:dyDescent="0.3">
      <c r="A10754" s="25">
        <v>46134</v>
      </c>
      <c r="B10754" s="31">
        <v>0.84375</v>
      </c>
      <c r="C10754" s="46"/>
      <c r="D10754" s="29">
        <v>46134.84375</v>
      </c>
      <c r="E10754" s="15" t="str">
        <f>IF(AND($B$6=NB!$A$17,$B$8&gt;0),'Ersparnisberechnung Sommertarif'!$B$8*SLP!C10734,"")</f>
        <v/>
      </c>
    </row>
    <row r="10755" spans="1:5" x14ac:dyDescent="0.3">
      <c r="A10755" s="25">
        <v>46134</v>
      </c>
      <c r="B10755" s="31">
        <v>0.85416666666666663</v>
      </c>
      <c r="C10755" s="46"/>
      <c r="D10755" s="29">
        <v>46134.854166666664</v>
      </c>
      <c r="E10755" s="15" t="str">
        <f>IF(AND($B$6=NB!$A$17,$B$8&gt;0),'Ersparnisberechnung Sommertarif'!$B$8*SLP!C10735,"")</f>
        <v/>
      </c>
    </row>
    <row r="10756" spans="1:5" x14ac:dyDescent="0.3">
      <c r="A10756" s="25">
        <v>46134</v>
      </c>
      <c r="B10756" s="31">
        <v>0.86458333333333337</v>
      </c>
      <c r="C10756" s="46"/>
      <c r="D10756" s="29">
        <v>46134.864583333336</v>
      </c>
      <c r="E10756" s="15" t="str">
        <f>IF(AND($B$6=NB!$A$17,$B$8&gt;0),'Ersparnisberechnung Sommertarif'!$B$8*SLP!C10736,"")</f>
        <v/>
      </c>
    </row>
    <row r="10757" spans="1:5" x14ac:dyDescent="0.3">
      <c r="A10757" s="25">
        <v>46134</v>
      </c>
      <c r="B10757" s="31">
        <v>0.875</v>
      </c>
      <c r="C10757" s="46"/>
      <c r="D10757" s="29">
        <v>46134.875</v>
      </c>
      <c r="E10757" s="15" t="str">
        <f>IF(AND($B$6=NB!$A$17,$B$8&gt;0),'Ersparnisberechnung Sommertarif'!$B$8*SLP!C10737,"")</f>
        <v/>
      </c>
    </row>
    <row r="10758" spans="1:5" x14ac:dyDescent="0.3">
      <c r="A10758" s="25">
        <v>46134</v>
      </c>
      <c r="B10758" s="31">
        <v>0.88541666666666663</v>
      </c>
      <c r="C10758" s="46"/>
      <c r="D10758" s="29">
        <v>46134.885416666664</v>
      </c>
      <c r="E10758" s="15" t="str">
        <f>IF(AND($B$6=NB!$A$17,$B$8&gt;0),'Ersparnisberechnung Sommertarif'!$B$8*SLP!C10738,"")</f>
        <v/>
      </c>
    </row>
    <row r="10759" spans="1:5" x14ac:dyDescent="0.3">
      <c r="A10759" s="25">
        <v>46134</v>
      </c>
      <c r="B10759" s="31">
        <v>0.89583333333333337</v>
      </c>
      <c r="C10759" s="46"/>
      <c r="D10759" s="29">
        <v>46134.895833333336</v>
      </c>
      <c r="E10759" s="15" t="str">
        <f>IF(AND($B$6=NB!$A$17,$B$8&gt;0),'Ersparnisberechnung Sommertarif'!$B$8*SLP!C10739,"")</f>
        <v/>
      </c>
    </row>
    <row r="10760" spans="1:5" x14ac:dyDescent="0.3">
      <c r="A10760" s="25">
        <v>46134</v>
      </c>
      <c r="B10760" s="31">
        <v>0.90625</v>
      </c>
      <c r="C10760" s="46"/>
      <c r="D10760" s="29">
        <v>46134.90625</v>
      </c>
      <c r="E10760" s="15" t="str">
        <f>IF(AND($B$6=NB!$A$17,$B$8&gt;0),'Ersparnisberechnung Sommertarif'!$B$8*SLP!C10740,"")</f>
        <v/>
      </c>
    </row>
    <row r="10761" spans="1:5" x14ac:dyDescent="0.3">
      <c r="A10761" s="25">
        <v>46134</v>
      </c>
      <c r="B10761" s="31">
        <v>0.91666666666666663</v>
      </c>
      <c r="C10761" s="46"/>
      <c r="D10761" s="29">
        <v>46134.916666666664</v>
      </c>
      <c r="E10761" s="15" t="str">
        <f>IF(AND($B$6=NB!$A$17,$B$8&gt;0),'Ersparnisberechnung Sommertarif'!$B$8*SLP!C10741,"")</f>
        <v/>
      </c>
    </row>
    <row r="10762" spans="1:5" x14ac:dyDescent="0.3">
      <c r="A10762" s="25">
        <v>46134</v>
      </c>
      <c r="B10762" s="31">
        <v>0.92708333333333337</v>
      </c>
      <c r="C10762" s="46"/>
      <c r="D10762" s="29">
        <v>46134.927083333336</v>
      </c>
      <c r="E10762" s="15" t="str">
        <f>IF(AND($B$6=NB!$A$17,$B$8&gt;0),'Ersparnisberechnung Sommertarif'!$B$8*SLP!C10742,"")</f>
        <v/>
      </c>
    </row>
    <row r="10763" spans="1:5" x14ac:dyDescent="0.3">
      <c r="A10763" s="25">
        <v>46134</v>
      </c>
      <c r="B10763" s="31">
        <v>0.9375</v>
      </c>
      <c r="C10763" s="46"/>
      <c r="D10763" s="29">
        <v>46134.9375</v>
      </c>
      <c r="E10763" s="15" t="str">
        <f>IF(AND($B$6=NB!$A$17,$B$8&gt;0),'Ersparnisberechnung Sommertarif'!$B$8*SLP!C10743,"")</f>
        <v/>
      </c>
    </row>
    <row r="10764" spans="1:5" x14ac:dyDescent="0.3">
      <c r="A10764" s="25">
        <v>46134</v>
      </c>
      <c r="B10764" s="31">
        <v>0.94791666666666663</v>
      </c>
      <c r="C10764" s="46"/>
      <c r="D10764" s="29">
        <v>46134.947916666664</v>
      </c>
      <c r="E10764" s="15" t="str">
        <f>IF(AND($B$6=NB!$A$17,$B$8&gt;0),'Ersparnisberechnung Sommertarif'!$B$8*SLP!C10744,"")</f>
        <v/>
      </c>
    </row>
    <row r="10765" spans="1:5" x14ac:dyDescent="0.3">
      <c r="A10765" s="25">
        <v>46134</v>
      </c>
      <c r="B10765" s="31">
        <v>0.95833333333333337</v>
      </c>
      <c r="C10765" s="46"/>
      <c r="D10765" s="29">
        <v>46134.958333333336</v>
      </c>
      <c r="E10765" s="15" t="str">
        <f>IF(AND($B$6=NB!$A$17,$B$8&gt;0),'Ersparnisberechnung Sommertarif'!$B$8*SLP!C10745,"")</f>
        <v/>
      </c>
    </row>
    <row r="10766" spans="1:5" x14ac:dyDescent="0.3">
      <c r="A10766" s="25">
        <v>46134</v>
      </c>
      <c r="B10766" s="31">
        <v>0.96875</v>
      </c>
      <c r="C10766" s="46"/>
      <c r="D10766" s="29">
        <v>46134.96875</v>
      </c>
      <c r="E10766" s="15" t="str">
        <f>IF(AND($B$6=NB!$A$17,$B$8&gt;0),'Ersparnisberechnung Sommertarif'!$B$8*SLP!C10746,"")</f>
        <v/>
      </c>
    </row>
    <row r="10767" spans="1:5" x14ac:dyDescent="0.3">
      <c r="A10767" s="25">
        <v>46134</v>
      </c>
      <c r="B10767" s="31">
        <v>0.97916666666666663</v>
      </c>
      <c r="C10767" s="46"/>
      <c r="D10767" s="29">
        <v>46134.979166666664</v>
      </c>
      <c r="E10767" s="15" t="str">
        <f>IF(AND($B$6=NB!$A$17,$B$8&gt;0),'Ersparnisberechnung Sommertarif'!$B$8*SLP!C10747,"")</f>
        <v/>
      </c>
    </row>
    <row r="10768" spans="1:5" x14ac:dyDescent="0.3">
      <c r="A10768" s="25">
        <v>46134</v>
      </c>
      <c r="B10768" s="31">
        <v>0.98958333333333337</v>
      </c>
      <c r="C10768" s="46"/>
      <c r="D10768" s="29">
        <v>46134.989583333336</v>
      </c>
      <c r="E10768" s="15" t="str">
        <f>IF(AND($B$6=NB!$A$17,$B$8&gt;0),'Ersparnisberechnung Sommertarif'!$B$8*SLP!C10748,"")</f>
        <v/>
      </c>
    </row>
    <row r="10769" spans="1:5" x14ac:dyDescent="0.3">
      <c r="A10769" s="25">
        <v>46135</v>
      </c>
      <c r="B10769" s="31">
        <v>0</v>
      </c>
      <c r="C10769" s="46"/>
      <c r="D10769" s="29">
        <v>46135</v>
      </c>
      <c r="E10769" s="15" t="str">
        <f>IF(AND($B$6=NB!$A$17,$B$8&gt;0),'Ersparnisberechnung Sommertarif'!$B$8*SLP!C10749,"")</f>
        <v/>
      </c>
    </row>
    <row r="10770" spans="1:5" x14ac:dyDescent="0.3">
      <c r="A10770" s="25">
        <v>46135</v>
      </c>
      <c r="B10770" s="31">
        <v>1.0416666666666666E-2</v>
      </c>
      <c r="C10770" s="46"/>
      <c r="D10770" s="29">
        <v>46135.010416666664</v>
      </c>
      <c r="E10770" s="15" t="str">
        <f>IF(AND($B$6=NB!$A$17,$B$8&gt;0),'Ersparnisberechnung Sommertarif'!$B$8*SLP!C10750,"")</f>
        <v/>
      </c>
    </row>
    <row r="10771" spans="1:5" x14ac:dyDescent="0.3">
      <c r="A10771" s="25">
        <v>46135</v>
      </c>
      <c r="B10771" s="31">
        <v>2.0833333333333332E-2</v>
      </c>
      <c r="C10771" s="46"/>
      <c r="D10771" s="29">
        <v>46135.020833333336</v>
      </c>
      <c r="E10771" s="15" t="str">
        <f>IF(AND($B$6=NB!$A$17,$B$8&gt;0),'Ersparnisberechnung Sommertarif'!$B$8*SLP!C10751,"")</f>
        <v/>
      </c>
    </row>
    <row r="10772" spans="1:5" x14ac:dyDescent="0.3">
      <c r="A10772" s="25">
        <v>46135</v>
      </c>
      <c r="B10772" s="31">
        <v>3.125E-2</v>
      </c>
      <c r="C10772" s="46"/>
      <c r="D10772" s="29">
        <v>46135.03125</v>
      </c>
      <c r="E10772" s="15" t="str">
        <f>IF(AND($B$6=NB!$A$17,$B$8&gt;0),'Ersparnisberechnung Sommertarif'!$B$8*SLP!C10752,"")</f>
        <v/>
      </c>
    </row>
    <row r="10773" spans="1:5" x14ac:dyDescent="0.3">
      <c r="A10773" s="25">
        <v>46135</v>
      </c>
      <c r="B10773" s="31">
        <v>4.1666666666666664E-2</v>
      </c>
      <c r="C10773" s="46"/>
      <c r="D10773" s="29">
        <v>46135.041666666664</v>
      </c>
      <c r="E10773" s="15" t="str">
        <f>IF(AND($B$6=NB!$A$17,$B$8&gt;0),'Ersparnisberechnung Sommertarif'!$B$8*SLP!C10753,"")</f>
        <v/>
      </c>
    </row>
    <row r="10774" spans="1:5" x14ac:dyDescent="0.3">
      <c r="A10774" s="25">
        <v>46135</v>
      </c>
      <c r="B10774" s="31">
        <v>5.2083333333333336E-2</v>
      </c>
      <c r="C10774" s="46"/>
      <c r="D10774" s="29">
        <v>46135.052083333336</v>
      </c>
      <c r="E10774" s="15" t="str">
        <f>IF(AND($B$6=NB!$A$17,$B$8&gt;0),'Ersparnisberechnung Sommertarif'!$B$8*SLP!C10754,"")</f>
        <v/>
      </c>
    </row>
    <row r="10775" spans="1:5" x14ac:dyDescent="0.3">
      <c r="A10775" s="25">
        <v>46135</v>
      </c>
      <c r="B10775" s="31">
        <v>6.25E-2</v>
      </c>
      <c r="C10775" s="46"/>
      <c r="D10775" s="29">
        <v>46135.0625</v>
      </c>
      <c r="E10775" s="15" t="str">
        <f>IF(AND($B$6=NB!$A$17,$B$8&gt;0),'Ersparnisberechnung Sommertarif'!$B$8*SLP!C10755,"")</f>
        <v/>
      </c>
    </row>
    <row r="10776" spans="1:5" x14ac:dyDescent="0.3">
      <c r="A10776" s="25">
        <v>46135</v>
      </c>
      <c r="B10776" s="31">
        <v>7.2916666666666671E-2</v>
      </c>
      <c r="C10776" s="46"/>
      <c r="D10776" s="29">
        <v>46135.072916666664</v>
      </c>
      <c r="E10776" s="15" t="str">
        <f>IF(AND($B$6=NB!$A$17,$B$8&gt;0),'Ersparnisberechnung Sommertarif'!$B$8*SLP!C10756,"")</f>
        <v/>
      </c>
    </row>
    <row r="10777" spans="1:5" x14ac:dyDescent="0.3">
      <c r="A10777" s="25">
        <v>46135</v>
      </c>
      <c r="B10777" s="31">
        <v>8.3333333333333329E-2</v>
      </c>
      <c r="C10777" s="46"/>
      <c r="D10777" s="29">
        <v>46135.083333333336</v>
      </c>
      <c r="E10777" s="15" t="str">
        <f>IF(AND($B$6=NB!$A$17,$B$8&gt;0),'Ersparnisberechnung Sommertarif'!$B$8*SLP!C10757,"")</f>
        <v/>
      </c>
    </row>
    <row r="10778" spans="1:5" x14ac:dyDescent="0.3">
      <c r="A10778" s="25">
        <v>46135</v>
      </c>
      <c r="B10778" s="31">
        <v>9.375E-2</v>
      </c>
      <c r="C10778" s="46"/>
      <c r="D10778" s="29">
        <v>46135.09375</v>
      </c>
      <c r="E10778" s="15" t="str">
        <f>IF(AND($B$6=NB!$A$17,$B$8&gt;0),'Ersparnisberechnung Sommertarif'!$B$8*SLP!C10758,"")</f>
        <v/>
      </c>
    </row>
    <row r="10779" spans="1:5" x14ac:dyDescent="0.3">
      <c r="A10779" s="25">
        <v>46135</v>
      </c>
      <c r="B10779" s="31">
        <v>0.10416666666666667</v>
      </c>
      <c r="C10779" s="46"/>
      <c r="D10779" s="29">
        <v>46135.104166666664</v>
      </c>
      <c r="E10779" s="15" t="str">
        <f>IF(AND($B$6=NB!$A$17,$B$8&gt;0),'Ersparnisberechnung Sommertarif'!$B$8*SLP!C10759,"")</f>
        <v/>
      </c>
    </row>
    <row r="10780" spans="1:5" x14ac:dyDescent="0.3">
      <c r="A10780" s="25">
        <v>46135</v>
      </c>
      <c r="B10780" s="31">
        <v>0.11458333333333333</v>
      </c>
      <c r="C10780" s="46"/>
      <c r="D10780" s="29">
        <v>46135.114583333336</v>
      </c>
      <c r="E10780" s="15" t="str">
        <f>IF(AND($B$6=NB!$A$17,$B$8&gt;0),'Ersparnisberechnung Sommertarif'!$B$8*SLP!C10760,"")</f>
        <v/>
      </c>
    </row>
    <row r="10781" spans="1:5" x14ac:dyDescent="0.3">
      <c r="A10781" s="25">
        <v>46135</v>
      </c>
      <c r="B10781" s="31">
        <v>0.125</v>
      </c>
      <c r="C10781" s="46"/>
      <c r="D10781" s="29">
        <v>46135.125</v>
      </c>
      <c r="E10781" s="15" t="str">
        <f>IF(AND($B$6=NB!$A$17,$B$8&gt;0),'Ersparnisberechnung Sommertarif'!$B$8*SLP!C10761,"")</f>
        <v/>
      </c>
    </row>
    <row r="10782" spans="1:5" x14ac:dyDescent="0.3">
      <c r="A10782" s="25">
        <v>46135</v>
      </c>
      <c r="B10782" s="31">
        <v>0.13541666666666666</v>
      </c>
      <c r="C10782" s="46"/>
      <c r="D10782" s="29">
        <v>46135.135416666664</v>
      </c>
      <c r="E10782" s="15" t="str">
        <f>IF(AND($B$6=NB!$A$17,$B$8&gt;0),'Ersparnisberechnung Sommertarif'!$B$8*SLP!C10762,"")</f>
        <v/>
      </c>
    </row>
    <row r="10783" spans="1:5" x14ac:dyDescent="0.3">
      <c r="A10783" s="25">
        <v>46135</v>
      </c>
      <c r="B10783" s="31">
        <v>0.14583333333333334</v>
      </c>
      <c r="C10783" s="46"/>
      <c r="D10783" s="29">
        <v>46135.145833333336</v>
      </c>
      <c r="E10783" s="15" t="str">
        <f>IF(AND($B$6=NB!$A$17,$B$8&gt;0),'Ersparnisberechnung Sommertarif'!$B$8*SLP!C10763,"")</f>
        <v/>
      </c>
    </row>
    <row r="10784" spans="1:5" x14ac:dyDescent="0.3">
      <c r="A10784" s="25">
        <v>46135</v>
      </c>
      <c r="B10784" s="31">
        <v>0.15625</v>
      </c>
      <c r="C10784" s="46"/>
      <c r="D10784" s="29">
        <v>46135.15625</v>
      </c>
      <c r="E10784" s="15" t="str">
        <f>IF(AND($B$6=NB!$A$17,$B$8&gt;0),'Ersparnisberechnung Sommertarif'!$B$8*SLP!C10764,"")</f>
        <v/>
      </c>
    </row>
    <row r="10785" spans="1:5" x14ac:dyDescent="0.3">
      <c r="A10785" s="25">
        <v>46135</v>
      </c>
      <c r="B10785" s="31">
        <v>0.16666666666666666</v>
      </c>
      <c r="C10785" s="46"/>
      <c r="D10785" s="29">
        <v>46135.166666666664</v>
      </c>
      <c r="E10785" s="15" t="str">
        <f>IF(AND($B$6=NB!$A$17,$B$8&gt;0),'Ersparnisberechnung Sommertarif'!$B$8*SLP!C10765,"")</f>
        <v/>
      </c>
    </row>
    <row r="10786" spans="1:5" x14ac:dyDescent="0.3">
      <c r="A10786" s="25">
        <v>46135</v>
      </c>
      <c r="B10786" s="31">
        <v>0.17708333333333334</v>
      </c>
      <c r="C10786" s="46"/>
      <c r="D10786" s="29">
        <v>46135.177083333336</v>
      </c>
      <c r="E10786" s="15" t="str">
        <f>IF(AND($B$6=NB!$A$17,$B$8&gt;0),'Ersparnisberechnung Sommertarif'!$B$8*SLP!C10766,"")</f>
        <v/>
      </c>
    </row>
    <row r="10787" spans="1:5" x14ac:dyDescent="0.3">
      <c r="A10787" s="25">
        <v>46135</v>
      </c>
      <c r="B10787" s="31">
        <v>0.1875</v>
      </c>
      <c r="C10787" s="46"/>
      <c r="D10787" s="29">
        <v>46135.1875</v>
      </c>
      <c r="E10787" s="15" t="str">
        <f>IF(AND($B$6=NB!$A$17,$B$8&gt;0),'Ersparnisberechnung Sommertarif'!$B$8*SLP!C10767,"")</f>
        <v/>
      </c>
    </row>
    <row r="10788" spans="1:5" x14ac:dyDescent="0.3">
      <c r="A10788" s="25">
        <v>46135</v>
      </c>
      <c r="B10788" s="31">
        <v>0.19791666666666666</v>
      </c>
      <c r="C10788" s="46"/>
      <c r="D10788" s="29">
        <v>46135.197916666664</v>
      </c>
      <c r="E10788" s="15" t="str">
        <f>IF(AND($B$6=NB!$A$17,$B$8&gt;0),'Ersparnisberechnung Sommertarif'!$B$8*SLP!C10768,"")</f>
        <v/>
      </c>
    </row>
    <row r="10789" spans="1:5" x14ac:dyDescent="0.3">
      <c r="A10789" s="25">
        <v>46135</v>
      </c>
      <c r="B10789" s="31">
        <v>0.20833333333333334</v>
      </c>
      <c r="C10789" s="46"/>
      <c r="D10789" s="29">
        <v>46135.208333333336</v>
      </c>
      <c r="E10789" s="15" t="str">
        <f>IF(AND($B$6=NB!$A$17,$B$8&gt;0),'Ersparnisberechnung Sommertarif'!$B$8*SLP!C10769,"")</f>
        <v/>
      </c>
    </row>
    <row r="10790" spans="1:5" x14ac:dyDescent="0.3">
      <c r="A10790" s="25">
        <v>46135</v>
      </c>
      <c r="B10790" s="31">
        <v>0.21875</v>
      </c>
      <c r="C10790" s="46"/>
      <c r="D10790" s="29">
        <v>46135.21875</v>
      </c>
      <c r="E10790" s="15" t="str">
        <f>IF(AND($B$6=NB!$A$17,$B$8&gt;0),'Ersparnisberechnung Sommertarif'!$B$8*SLP!C10770,"")</f>
        <v/>
      </c>
    </row>
    <row r="10791" spans="1:5" x14ac:dyDescent="0.3">
      <c r="A10791" s="25">
        <v>46135</v>
      </c>
      <c r="B10791" s="31">
        <v>0.22916666666666666</v>
      </c>
      <c r="C10791" s="46"/>
      <c r="D10791" s="29">
        <v>46135.229166666664</v>
      </c>
      <c r="E10791" s="15" t="str">
        <f>IF(AND($B$6=NB!$A$17,$B$8&gt;0),'Ersparnisberechnung Sommertarif'!$B$8*SLP!C10771,"")</f>
        <v/>
      </c>
    </row>
    <row r="10792" spans="1:5" x14ac:dyDescent="0.3">
      <c r="A10792" s="25">
        <v>46135</v>
      </c>
      <c r="B10792" s="31">
        <v>0.23958333333333334</v>
      </c>
      <c r="C10792" s="46"/>
      <c r="D10792" s="29">
        <v>46135.239583333336</v>
      </c>
      <c r="E10792" s="15" t="str">
        <f>IF(AND($B$6=NB!$A$17,$B$8&gt;0),'Ersparnisberechnung Sommertarif'!$B$8*SLP!C10772,"")</f>
        <v/>
      </c>
    </row>
    <row r="10793" spans="1:5" x14ac:dyDescent="0.3">
      <c r="A10793" s="25">
        <v>46135</v>
      </c>
      <c r="B10793" s="31">
        <v>0.25</v>
      </c>
      <c r="C10793" s="46"/>
      <c r="D10793" s="29">
        <v>46135.25</v>
      </c>
      <c r="E10793" s="15" t="str">
        <f>IF(AND($B$6=NB!$A$17,$B$8&gt;0),'Ersparnisberechnung Sommertarif'!$B$8*SLP!C10773,"")</f>
        <v/>
      </c>
    </row>
    <row r="10794" spans="1:5" x14ac:dyDescent="0.3">
      <c r="A10794" s="25">
        <v>46135</v>
      </c>
      <c r="B10794" s="31">
        <v>0.26041666666666669</v>
      </c>
      <c r="C10794" s="46"/>
      <c r="D10794" s="29">
        <v>46135.260416666664</v>
      </c>
      <c r="E10794" s="15" t="str">
        <f>IF(AND($B$6=NB!$A$17,$B$8&gt;0),'Ersparnisberechnung Sommertarif'!$B$8*SLP!C10774,"")</f>
        <v/>
      </c>
    </row>
    <row r="10795" spans="1:5" x14ac:dyDescent="0.3">
      <c r="A10795" s="25">
        <v>46135</v>
      </c>
      <c r="B10795" s="31">
        <v>0.27083333333333331</v>
      </c>
      <c r="C10795" s="46"/>
      <c r="D10795" s="29">
        <v>46135.270833333336</v>
      </c>
      <c r="E10795" s="15" t="str">
        <f>IF(AND($B$6=NB!$A$17,$B$8&gt;0),'Ersparnisberechnung Sommertarif'!$B$8*SLP!C10775,"")</f>
        <v/>
      </c>
    </row>
    <row r="10796" spans="1:5" x14ac:dyDescent="0.3">
      <c r="A10796" s="25">
        <v>46135</v>
      </c>
      <c r="B10796" s="31">
        <v>0.28125</v>
      </c>
      <c r="C10796" s="46"/>
      <c r="D10796" s="29">
        <v>46135.28125</v>
      </c>
      <c r="E10796" s="15" t="str">
        <f>IF(AND($B$6=NB!$A$17,$B$8&gt;0),'Ersparnisberechnung Sommertarif'!$B$8*SLP!C10776,"")</f>
        <v/>
      </c>
    </row>
    <row r="10797" spans="1:5" x14ac:dyDescent="0.3">
      <c r="A10797" s="25">
        <v>46135</v>
      </c>
      <c r="B10797" s="31">
        <v>0.29166666666666669</v>
      </c>
      <c r="C10797" s="46"/>
      <c r="D10797" s="29">
        <v>46135.291666666664</v>
      </c>
      <c r="E10797" s="15" t="str">
        <f>IF(AND($B$6=NB!$A$17,$B$8&gt;0),'Ersparnisberechnung Sommertarif'!$B$8*SLP!C10777,"")</f>
        <v/>
      </c>
    </row>
    <row r="10798" spans="1:5" x14ac:dyDescent="0.3">
      <c r="A10798" s="25">
        <v>46135</v>
      </c>
      <c r="B10798" s="31">
        <v>0.30208333333333331</v>
      </c>
      <c r="C10798" s="46"/>
      <c r="D10798" s="29">
        <v>46135.302083333336</v>
      </c>
      <c r="E10798" s="15" t="str">
        <f>IF(AND($B$6=NB!$A$17,$B$8&gt;0),'Ersparnisberechnung Sommertarif'!$B$8*SLP!C10778,"")</f>
        <v/>
      </c>
    </row>
    <row r="10799" spans="1:5" x14ac:dyDescent="0.3">
      <c r="A10799" s="25">
        <v>46135</v>
      </c>
      <c r="B10799" s="31">
        <v>0.3125</v>
      </c>
      <c r="C10799" s="46"/>
      <c r="D10799" s="29">
        <v>46135.3125</v>
      </c>
      <c r="E10799" s="15" t="str">
        <f>IF(AND($B$6=NB!$A$17,$B$8&gt;0),'Ersparnisberechnung Sommertarif'!$B$8*SLP!C10779,"")</f>
        <v/>
      </c>
    </row>
    <row r="10800" spans="1:5" x14ac:dyDescent="0.3">
      <c r="A10800" s="25">
        <v>46135</v>
      </c>
      <c r="B10800" s="31">
        <v>0.32291666666666669</v>
      </c>
      <c r="C10800" s="46"/>
      <c r="D10800" s="29">
        <v>46135.322916666664</v>
      </c>
      <c r="E10800" s="15" t="str">
        <f>IF(AND($B$6=NB!$A$17,$B$8&gt;0),'Ersparnisberechnung Sommertarif'!$B$8*SLP!C10780,"")</f>
        <v/>
      </c>
    </row>
    <row r="10801" spans="1:5" x14ac:dyDescent="0.3">
      <c r="A10801" s="25">
        <v>46135</v>
      </c>
      <c r="B10801" s="31">
        <v>0.33333333333333331</v>
      </c>
      <c r="C10801" s="46"/>
      <c r="D10801" s="29">
        <v>46135.333333333336</v>
      </c>
      <c r="E10801" s="15" t="str">
        <f>IF(AND($B$6=NB!$A$17,$B$8&gt;0),'Ersparnisberechnung Sommertarif'!$B$8*SLP!C10781,"")</f>
        <v/>
      </c>
    </row>
    <row r="10802" spans="1:5" x14ac:dyDescent="0.3">
      <c r="A10802" s="25">
        <v>46135</v>
      </c>
      <c r="B10802" s="31">
        <v>0.34375</v>
      </c>
      <c r="C10802" s="46"/>
      <c r="D10802" s="29">
        <v>46135.34375</v>
      </c>
      <c r="E10802" s="15" t="str">
        <f>IF(AND($B$6=NB!$A$17,$B$8&gt;0),'Ersparnisberechnung Sommertarif'!$B$8*SLP!C10782,"")</f>
        <v/>
      </c>
    </row>
    <row r="10803" spans="1:5" x14ac:dyDescent="0.3">
      <c r="A10803" s="25">
        <v>46135</v>
      </c>
      <c r="B10803" s="31">
        <v>0.35416666666666669</v>
      </c>
      <c r="C10803" s="46"/>
      <c r="D10803" s="29">
        <v>46135.354166666664</v>
      </c>
      <c r="E10803" s="15" t="str">
        <f>IF(AND($B$6=NB!$A$17,$B$8&gt;0),'Ersparnisberechnung Sommertarif'!$B$8*SLP!C10783,"")</f>
        <v/>
      </c>
    </row>
    <row r="10804" spans="1:5" x14ac:dyDescent="0.3">
      <c r="A10804" s="25">
        <v>46135</v>
      </c>
      <c r="B10804" s="31">
        <v>0.36458333333333331</v>
      </c>
      <c r="C10804" s="46"/>
      <c r="D10804" s="29">
        <v>46135.364583333336</v>
      </c>
      <c r="E10804" s="15" t="str">
        <f>IF(AND($B$6=NB!$A$17,$B$8&gt;0),'Ersparnisberechnung Sommertarif'!$B$8*SLP!C10784,"")</f>
        <v/>
      </c>
    </row>
    <row r="10805" spans="1:5" x14ac:dyDescent="0.3">
      <c r="A10805" s="25">
        <v>46135</v>
      </c>
      <c r="B10805" s="31">
        <v>0.375</v>
      </c>
      <c r="C10805" s="46"/>
      <c r="D10805" s="29">
        <v>46135.375</v>
      </c>
      <c r="E10805" s="15" t="str">
        <f>IF(AND($B$6=NB!$A$17,$B$8&gt;0),'Ersparnisberechnung Sommertarif'!$B$8*SLP!C10785,"")</f>
        <v/>
      </c>
    </row>
    <row r="10806" spans="1:5" x14ac:dyDescent="0.3">
      <c r="A10806" s="25">
        <v>46135</v>
      </c>
      <c r="B10806" s="31">
        <v>0.38541666666666669</v>
      </c>
      <c r="C10806" s="46"/>
      <c r="D10806" s="29">
        <v>46135.385416666664</v>
      </c>
      <c r="E10806" s="15" t="str">
        <f>IF(AND($B$6=NB!$A$17,$B$8&gt;0),'Ersparnisberechnung Sommertarif'!$B$8*SLP!C10786,"")</f>
        <v/>
      </c>
    </row>
    <row r="10807" spans="1:5" x14ac:dyDescent="0.3">
      <c r="A10807" s="25">
        <v>46135</v>
      </c>
      <c r="B10807" s="31">
        <v>0.39583333333333331</v>
      </c>
      <c r="C10807" s="46"/>
      <c r="D10807" s="29">
        <v>46135.395833333336</v>
      </c>
      <c r="E10807" s="15" t="str">
        <f>IF(AND($B$6=NB!$A$17,$B$8&gt;0),'Ersparnisberechnung Sommertarif'!$B$8*SLP!C10787,"")</f>
        <v/>
      </c>
    </row>
    <row r="10808" spans="1:5" x14ac:dyDescent="0.3">
      <c r="A10808" s="25">
        <v>46135</v>
      </c>
      <c r="B10808" s="31">
        <v>0.40625</v>
      </c>
      <c r="C10808" s="46"/>
      <c r="D10808" s="29">
        <v>46135.40625</v>
      </c>
      <c r="E10808" s="15" t="str">
        <f>IF(AND($B$6=NB!$A$17,$B$8&gt;0),'Ersparnisberechnung Sommertarif'!$B$8*SLP!C10788,"")</f>
        <v/>
      </c>
    </row>
    <row r="10809" spans="1:5" x14ac:dyDescent="0.3">
      <c r="A10809" s="25">
        <v>46135</v>
      </c>
      <c r="B10809" s="31">
        <v>0.41666666666666669</v>
      </c>
      <c r="C10809" s="46"/>
      <c r="D10809" s="29">
        <v>46135.416666666664</v>
      </c>
      <c r="E10809" s="15" t="str">
        <f>IF(AND($B$6=NB!$A$17,$B$8&gt;0),'Ersparnisberechnung Sommertarif'!$B$8*SLP!C10789,"")</f>
        <v/>
      </c>
    </row>
    <row r="10810" spans="1:5" x14ac:dyDescent="0.3">
      <c r="A10810" s="25">
        <v>46135</v>
      </c>
      <c r="B10810" s="31">
        <v>0.42708333333333331</v>
      </c>
      <c r="C10810" s="46"/>
      <c r="D10810" s="29">
        <v>46135.427083333336</v>
      </c>
      <c r="E10810" s="15" t="str">
        <f>IF(AND($B$6=NB!$A$17,$B$8&gt;0),'Ersparnisberechnung Sommertarif'!$B$8*SLP!C10790,"")</f>
        <v/>
      </c>
    </row>
    <row r="10811" spans="1:5" x14ac:dyDescent="0.3">
      <c r="A10811" s="25">
        <v>46135</v>
      </c>
      <c r="B10811" s="31">
        <v>0.4375</v>
      </c>
      <c r="C10811" s="46"/>
      <c r="D10811" s="29">
        <v>46135.4375</v>
      </c>
      <c r="E10811" s="15" t="str">
        <f>IF(AND($B$6=NB!$A$17,$B$8&gt;0),'Ersparnisberechnung Sommertarif'!$B$8*SLP!C10791,"")</f>
        <v/>
      </c>
    </row>
    <row r="10812" spans="1:5" x14ac:dyDescent="0.3">
      <c r="A10812" s="25">
        <v>46135</v>
      </c>
      <c r="B10812" s="31">
        <v>0.44791666666666669</v>
      </c>
      <c r="C10812" s="46"/>
      <c r="D10812" s="29">
        <v>46135.447916666664</v>
      </c>
      <c r="E10812" s="15" t="str">
        <f>IF(AND($B$6=NB!$A$17,$B$8&gt;0),'Ersparnisberechnung Sommertarif'!$B$8*SLP!C10792,"")</f>
        <v/>
      </c>
    </row>
    <row r="10813" spans="1:5" x14ac:dyDescent="0.3">
      <c r="A10813" s="25">
        <v>46135</v>
      </c>
      <c r="B10813" s="31">
        <v>0.45833333333333331</v>
      </c>
      <c r="C10813" s="46"/>
      <c r="D10813" s="29">
        <v>46135.458333333336</v>
      </c>
      <c r="E10813" s="15" t="str">
        <f>IF(AND($B$6=NB!$A$17,$B$8&gt;0),'Ersparnisberechnung Sommertarif'!$B$8*SLP!C10793,"")</f>
        <v/>
      </c>
    </row>
    <row r="10814" spans="1:5" x14ac:dyDescent="0.3">
      <c r="A10814" s="25">
        <v>46135</v>
      </c>
      <c r="B10814" s="31">
        <v>0.46875</v>
      </c>
      <c r="C10814" s="46"/>
      <c r="D10814" s="29">
        <v>46135.46875</v>
      </c>
      <c r="E10814" s="15" t="str">
        <f>IF(AND($B$6=NB!$A$17,$B$8&gt;0),'Ersparnisberechnung Sommertarif'!$B$8*SLP!C10794,"")</f>
        <v/>
      </c>
    </row>
    <row r="10815" spans="1:5" x14ac:dyDescent="0.3">
      <c r="A10815" s="25">
        <v>46135</v>
      </c>
      <c r="B10815" s="31">
        <v>0.47916666666666669</v>
      </c>
      <c r="C10815" s="46"/>
      <c r="D10815" s="29">
        <v>46135.479166666664</v>
      </c>
      <c r="E10815" s="15" t="str">
        <f>IF(AND($B$6=NB!$A$17,$B$8&gt;0),'Ersparnisberechnung Sommertarif'!$B$8*SLP!C10795,"")</f>
        <v/>
      </c>
    </row>
    <row r="10816" spans="1:5" x14ac:dyDescent="0.3">
      <c r="A10816" s="25">
        <v>46135</v>
      </c>
      <c r="B10816" s="31">
        <v>0.48958333333333331</v>
      </c>
      <c r="C10816" s="46"/>
      <c r="D10816" s="29">
        <v>46135.489583333336</v>
      </c>
      <c r="E10816" s="15" t="str">
        <f>IF(AND($B$6=NB!$A$17,$B$8&gt;0),'Ersparnisberechnung Sommertarif'!$B$8*SLP!C10796,"")</f>
        <v/>
      </c>
    </row>
    <row r="10817" spans="1:5" x14ac:dyDescent="0.3">
      <c r="A10817" s="25">
        <v>46135</v>
      </c>
      <c r="B10817" s="31">
        <v>0.5</v>
      </c>
      <c r="C10817" s="46"/>
      <c r="D10817" s="29">
        <v>46135.5</v>
      </c>
      <c r="E10817" s="15" t="str">
        <f>IF(AND($B$6=NB!$A$17,$B$8&gt;0),'Ersparnisberechnung Sommertarif'!$B$8*SLP!C10797,"")</f>
        <v/>
      </c>
    </row>
    <row r="10818" spans="1:5" x14ac:dyDescent="0.3">
      <c r="A10818" s="25">
        <v>46135</v>
      </c>
      <c r="B10818" s="31">
        <v>0.51041666666666663</v>
      </c>
      <c r="C10818" s="46"/>
      <c r="D10818" s="29">
        <v>46135.510416666664</v>
      </c>
      <c r="E10818" s="15" t="str">
        <f>IF(AND($B$6=NB!$A$17,$B$8&gt;0),'Ersparnisberechnung Sommertarif'!$B$8*SLP!C10798,"")</f>
        <v/>
      </c>
    </row>
    <row r="10819" spans="1:5" x14ac:dyDescent="0.3">
      <c r="A10819" s="25">
        <v>46135</v>
      </c>
      <c r="B10819" s="31">
        <v>0.52083333333333337</v>
      </c>
      <c r="C10819" s="46"/>
      <c r="D10819" s="29">
        <v>46135.520833333336</v>
      </c>
      <c r="E10819" s="15" t="str">
        <f>IF(AND($B$6=NB!$A$17,$B$8&gt;0),'Ersparnisberechnung Sommertarif'!$B$8*SLP!C10799,"")</f>
        <v/>
      </c>
    </row>
    <row r="10820" spans="1:5" x14ac:dyDescent="0.3">
      <c r="A10820" s="25">
        <v>46135</v>
      </c>
      <c r="B10820" s="31">
        <v>0.53125</v>
      </c>
      <c r="C10820" s="46"/>
      <c r="D10820" s="29">
        <v>46135.53125</v>
      </c>
      <c r="E10820" s="15" t="str">
        <f>IF(AND($B$6=NB!$A$17,$B$8&gt;0),'Ersparnisberechnung Sommertarif'!$B$8*SLP!C10800,"")</f>
        <v/>
      </c>
    </row>
    <row r="10821" spans="1:5" x14ac:dyDescent="0.3">
      <c r="A10821" s="25">
        <v>46135</v>
      </c>
      <c r="B10821" s="31">
        <v>0.54166666666666663</v>
      </c>
      <c r="C10821" s="46"/>
      <c r="D10821" s="29">
        <v>46135.541666666664</v>
      </c>
      <c r="E10821" s="15" t="str">
        <f>IF(AND($B$6=NB!$A$17,$B$8&gt;0),'Ersparnisberechnung Sommertarif'!$B$8*SLP!C10801,"")</f>
        <v/>
      </c>
    </row>
    <row r="10822" spans="1:5" x14ac:dyDescent="0.3">
      <c r="A10822" s="25">
        <v>46135</v>
      </c>
      <c r="B10822" s="31">
        <v>0.55208333333333337</v>
      </c>
      <c r="C10822" s="46"/>
      <c r="D10822" s="29">
        <v>46135.552083333336</v>
      </c>
      <c r="E10822" s="15" t="str">
        <f>IF(AND($B$6=NB!$A$17,$B$8&gt;0),'Ersparnisberechnung Sommertarif'!$B$8*SLP!C10802,"")</f>
        <v/>
      </c>
    </row>
    <row r="10823" spans="1:5" x14ac:dyDescent="0.3">
      <c r="A10823" s="25">
        <v>46135</v>
      </c>
      <c r="B10823" s="31">
        <v>0.5625</v>
      </c>
      <c r="C10823" s="46"/>
      <c r="D10823" s="29">
        <v>46135.5625</v>
      </c>
      <c r="E10823" s="15" t="str">
        <f>IF(AND($B$6=NB!$A$17,$B$8&gt;0),'Ersparnisberechnung Sommertarif'!$B$8*SLP!C10803,"")</f>
        <v/>
      </c>
    </row>
    <row r="10824" spans="1:5" x14ac:dyDescent="0.3">
      <c r="A10824" s="25">
        <v>46135</v>
      </c>
      <c r="B10824" s="31">
        <v>0.57291666666666663</v>
      </c>
      <c r="C10824" s="46"/>
      <c r="D10824" s="29">
        <v>46135.572916666664</v>
      </c>
      <c r="E10824" s="15" t="str">
        <f>IF(AND($B$6=NB!$A$17,$B$8&gt;0),'Ersparnisberechnung Sommertarif'!$B$8*SLP!C10804,"")</f>
        <v/>
      </c>
    </row>
    <row r="10825" spans="1:5" x14ac:dyDescent="0.3">
      <c r="A10825" s="25">
        <v>46135</v>
      </c>
      <c r="B10825" s="31">
        <v>0.58333333333333337</v>
      </c>
      <c r="C10825" s="46"/>
      <c r="D10825" s="29">
        <v>46135.583333333336</v>
      </c>
      <c r="E10825" s="15" t="str">
        <f>IF(AND($B$6=NB!$A$17,$B$8&gt;0),'Ersparnisberechnung Sommertarif'!$B$8*SLP!C10805,"")</f>
        <v/>
      </c>
    </row>
    <row r="10826" spans="1:5" x14ac:dyDescent="0.3">
      <c r="A10826" s="25">
        <v>46135</v>
      </c>
      <c r="B10826" s="31">
        <v>0.59375</v>
      </c>
      <c r="C10826" s="46"/>
      <c r="D10826" s="29">
        <v>46135.59375</v>
      </c>
      <c r="E10826" s="15" t="str">
        <f>IF(AND($B$6=NB!$A$17,$B$8&gt;0),'Ersparnisberechnung Sommertarif'!$B$8*SLP!C10806,"")</f>
        <v/>
      </c>
    </row>
    <row r="10827" spans="1:5" x14ac:dyDescent="0.3">
      <c r="A10827" s="25">
        <v>46135</v>
      </c>
      <c r="B10827" s="31">
        <v>0.60416666666666663</v>
      </c>
      <c r="C10827" s="46"/>
      <c r="D10827" s="29">
        <v>46135.604166666664</v>
      </c>
      <c r="E10827" s="15" t="str">
        <f>IF(AND($B$6=NB!$A$17,$B$8&gt;0),'Ersparnisberechnung Sommertarif'!$B$8*SLP!C10807,"")</f>
        <v/>
      </c>
    </row>
    <row r="10828" spans="1:5" x14ac:dyDescent="0.3">
      <c r="A10828" s="25">
        <v>46135</v>
      </c>
      <c r="B10828" s="31">
        <v>0.61458333333333337</v>
      </c>
      <c r="C10828" s="46"/>
      <c r="D10828" s="29">
        <v>46135.614583333336</v>
      </c>
      <c r="E10828" s="15" t="str">
        <f>IF(AND($B$6=NB!$A$17,$B$8&gt;0),'Ersparnisberechnung Sommertarif'!$B$8*SLP!C10808,"")</f>
        <v/>
      </c>
    </row>
    <row r="10829" spans="1:5" x14ac:dyDescent="0.3">
      <c r="A10829" s="25">
        <v>46135</v>
      </c>
      <c r="B10829" s="31">
        <v>0.625</v>
      </c>
      <c r="C10829" s="46"/>
      <c r="D10829" s="29">
        <v>46135.625</v>
      </c>
      <c r="E10829" s="15" t="str">
        <f>IF(AND($B$6=NB!$A$17,$B$8&gt;0),'Ersparnisberechnung Sommertarif'!$B$8*SLP!C10809,"")</f>
        <v/>
      </c>
    </row>
    <row r="10830" spans="1:5" x14ac:dyDescent="0.3">
      <c r="A10830" s="25">
        <v>46135</v>
      </c>
      <c r="B10830" s="31">
        <v>0.63541666666666663</v>
      </c>
      <c r="C10830" s="46"/>
      <c r="D10830" s="29">
        <v>46135.635416666664</v>
      </c>
      <c r="E10830" s="15" t="str">
        <f>IF(AND($B$6=NB!$A$17,$B$8&gt;0),'Ersparnisberechnung Sommertarif'!$B$8*SLP!C10810,"")</f>
        <v/>
      </c>
    </row>
    <row r="10831" spans="1:5" x14ac:dyDescent="0.3">
      <c r="A10831" s="25">
        <v>46135</v>
      </c>
      <c r="B10831" s="31">
        <v>0.64583333333333337</v>
      </c>
      <c r="C10831" s="46"/>
      <c r="D10831" s="29">
        <v>46135.645833333336</v>
      </c>
      <c r="E10831" s="15" t="str">
        <f>IF(AND($B$6=NB!$A$17,$B$8&gt;0),'Ersparnisberechnung Sommertarif'!$B$8*SLP!C10811,"")</f>
        <v/>
      </c>
    </row>
    <row r="10832" spans="1:5" x14ac:dyDescent="0.3">
      <c r="A10832" s="25">
        <v>46135</v>
      </c>
      <c r="B10832" s="31">
        <v>0.65625</v>
      </c>
      <c r="C10832" s="46"/>
      <c r="D10832" s="29">
        <v>46135.65625</v>
      </c>
      <c r="E10832" s="15" t="str">
        <f>IF(AND($B$6=NB!$A$17,$B$8&gt;0),'Ersparnisberechnung Sommertarif'!$B$8*SLP!C10812,"")</f>
        <v/>
      </c>
    </row>
    <row r="10833" spans="1:5" x14ac:dyDescent="0.3">
      <c r="A10833" s="25">
        <v>46135</v>
      </c>
      <c r="B10833" s="31">
        <v>0.66666666666666663</v>
      </c>
      <c r="C10833" s="46"/>
      <c r="D10833" s="29">
        <v>46135.666666666664</v>
      </c>
      <c r="E10833" s="15" t="str">
        <f>IF(AND($B$6=NB!$A$17,$B$8&gt;0),'Ersparnisberechnung Sommertarif'!$B$8*SLP!C10813,"")</f>
        <v/>
      </c>
    </row>
    <row r="10834" spans="1:5" x14ac:dyDescent="0.3">
      <c r="A10834" s="25">
        <v>46135</v>
      </c>
      <c r="B10834" s="31">
        <v>0.67708333333333337</v>
      </c>
      <c r="C10834" s="46"/>
      <c r="D10834" s="29">
        <v>46135.677083333336</v>
      </c>
      <c r="E10834" s="15" t="str">
        <f>IF(AND($B$6=NB!$A$17,$B$8&gt;0),'Ersparnisberechnung Sommertarif'!$B$8*SLP!C10814,"")</f>
        <v/>
      </c>
    </row>
    <row r="10835" spans="1:5" x14ac:dyDescent="0.3">
      <c r="A10835" s="25">
        <v>46135</v>
      </c>
      <c r="B10835" s="31">
        <v>0.6875</v>
      </c>
      <c r="C10835" s="46"/>
      <c r="D10835" s="29">
        <v>46135.6875</v>
      </c>
      <c r="E10835" s="15" t="str">
        <f>IF(AND($B$6=NB!$A$17,$B$8&gt;0),'Ersparnisberechnung Sommertarif'!$B$8*SLP!C10815,"")</f>
        <v/>
      </c>
    </row>
    <row r="10836" spans="1:5" x14ac:dyDescent="0.3">
      <c r="A10836" s="25">
        <v>46135</v>
      </c>
      <c r="B10836" s="31">
        <v>0.69791666666666663</v>
      </c>
      <c r="C10836" s="46"/>
      <c r="D10836" s="29">
        <v>46135.697916666664</v>
      </c>
      <c r="E10836" s="15" t="str">
        <f>IF(AND($B$6=NB!$A$17,$B$8&gt;0),'Ersparnisberechnung Sommertarif'!$B$8*SLP!C10816,"")</f>
        <v/>
      </c>
    </row>
    <row r="10837" spans="1:5" x14ac:dyDescent="0.3">
      <c r="A10837" s="25">
        <v>46135</v>
      </c>
      <c r="B10837" s="31">
        <v>0.70833333333333337</v>
      </c>
      <c r="C10837" s="46"/>
      <c r="D10837" s="29">
        <v>46135.708333333336</v>
      </c>
      <c r="E10837" s="15" t="str">
        <f>IF(AND($B$6=NB!$A$17,$B$8&gt;0),'Ersparnisberechnung Sommertarif'!$B$8*SLP!C10817,"")</f>
        <v/>
      </c>
    </row>
    <row r="10838" spans="1:5" x14ac:dyDescent="0.3">
      <c r="A10838" s="25">
        <v>46135</v>
      </c>
      <c r="B10838" s="31">
        <v>0.71875</v>
      </c>
      <c r="C10838" s="46"/>
      <c r="D10838" s="29">
        <v>46135.71875</v>
      </c>
      <c r="E10838" s="15" t="str">
        <f>IF(AND($B$6=NB!$A$17,$B$8&gt;0),'Ersparnisberechnung Sommertarif'!$B$8*SLP!C10818,"")</f>
        <v/>
      </c>
    </row>
    <row r="10839" spans="1:5" x14ac:dyDescent="0.3">
      <c r="A10839" s="25">
        <v>46135</v>
      </c>
      <c r="B10839" s="31">
        <v>0.72916666666666663</v>
      </c>
      <c r="C10839" s="46"/>
      <c r="D10839" s="29">
        <v>46135.729166666664</v>
      </c>
      <c r="E10839" s="15" t="str">
        <f>IF(AND($B$6=NB!$A$17,$B$8&gt;0),'Ersparnisberechnung Sommertarif'!$B$8*SLP!C10819,"")</f>
        <v/>
      </c>
    </row>
    <row r="10840" spans="1:5" x14ac:dyDescent="0.3">
      <c r="A10840" s="25">
        <v>46135</v>
      </c>
      <c r="B10840" s="31">
        <v>0.73958333333333337</v>
      </c>
      <c r="C10840" s="46"/>
      <c r="D10840" s="29">
        <v>46135.739583333336</v>
      </c>
      <c r="E10840" s="15" t="str">
        <f>IF(AND($B$6=NB!$A$17,$B$8&gt;0),'Ersparnisberechnung Sommertarif'!$B$8*SLP!C10820,"")</f>
        <v/>
      </c>
    </row>
    <row r="10841" spans="1:5" x14ac:dyDescent="0.3">
      <c r="A10841" s="25">
        <v>46135</v>
      </c>
      <c r="B10841" s="31">
        <v>0.75</v>
      </c>
      <c r="C10841" s="46"/>
      <c r="D10841" s="29">
        <v>46135.75</v>
      </c>
      <c r="E10841" s="15" t="str">
        <f>IF(AND($B$6=NB!$A$17,$B$8&gt;0),'Ersparnisberechnung Sommertarif'!$B$8*SLP!C10821,"")</f>
        <v/>
      </c>
    </row>
    <row r="10842" spans="1:5" x14ac:dyDescent="0.3">
      <c r="A10842" s="25">
        <v>46135</v>
      </c>
      <c r="B10842" s="31">
        <v>0.76041666666666663</v>
      </c>
      <c r="C10842" s="46"/>
      <c r="D10842" s="29">
        <v>46135.760416666664</v>
      </c>
      <c r="E10842" s="15" t="str">
        <f>IF(AND($B$6=NB!$A$17,$B$8&gt;0),'Ersparnisberechnung Sommertarif'!$B$8*SLP!C10822,"")</f>
        <v/>
      </c>
    </row>
    <row r="10843" spans="1:5" x14ac:dyDescent="0.3">
      <c r="A10843" s="25">
        <v>46135</v>
      </c>
      <c r="B10843" s="31">
        <v>0.77083333333333337</v>
      </c>
      <c r="C10843" s="46"/>
      <c r="D10843" s="29">
        <v>46135.770833333336</v>
      </c>
      <c r="E10843" s="15" t="str">
        <f>IF(AND($B$6=NB!$A$17,$B$8&gt;0),'Ersparnisberechnung Sommertarif'!$B$8*SLP!C10823,"")</f>
        <v/>
      </c>
    </row>
    <row r="10844" spans="1:5" x14ac:dyDescent="0.3">
      <c r="A10844" s="25">
        <v>46135</v>
      </c>
      <c r="B10844" s="31">
        <v>0.78125</v>
      </c>
      <c r="C10844" s="46"/>
      <c r="D10844" s="29">
        <v>46135.78125</v>
      </c>
      <c r="E10844" s="15" t="str">
        <f>IF(AND($B$6=NB!$A$17,$B$8&gt;0),'Ersparnisberechnung Sommertarif'!$B$8*SLP!C10824,"")</f>
        <v/>
      </c>
    </row>
    <row r="10845" spans="1:5" x14ac:dyDescent="0.3">
      <c r="A10845" s="25">
        <v>46135</v>
      </c>
      <c r="B10845" s="31">
        <v>0.79166666666666663</v>
      </c>
      <c r="C10845" s="46"/>
      <c r="D10845" s="29">
        <v>46135.791666666664</v>
      </c>
      <c r="E10845" s="15" t="str">
        <f>IF(AND($B$6=NB!$A$17,$B$8&gt;0),'Ersparnisberechnung Sommertarif'!$B$8*SLP!C10825,"")</f>
        <v/>
      </c>
    </row>
    <row r="10846" spans="1:5" x14ac:dyDescent="0.3">
      <c r="A10846" s="25">
        <v>46135</v>
      </c>
      <c r="B10846" s="31">
        <v>0.80208333333333337</v>
      </c>
      <c r="C10846" s="46"/>
      <c r="D10846" s="29">
        <v>46135.802083333336</v>
      </c>
      <c r="E10846" s="15" t="str">
        <f>IF(AND($B$6=NB!$A$17,$B$8&gt;0),'Ersparnisberechnung Sommertarif'!$B$8*SLP!C10826,"")</f>
        <v/>
      </c>
    </row>
    <row r="10847" spans="1:5" x14ac:dyDescent="0.3">
      <c r="A10847" s="25">
        <v>46135</v>
      </c>
      <c r="B10847" s="31">
        <v>0.8125</v>
      </c>
      <c r="C10847" s="46"/>
      <c r="D10847" s="29">
        <v>46135.8125</v>
      </c>
      <c r="E10847" s="15" t="str">
        <f>IF(AND($B$6=NB!$A$17,$B$8&gt;0),'Ersparnisberechnung Sommertarif'!$B$8*SLP!C10827,"")</f>
        <v/>
      </c>
    </row>
    <row r="10848" spans="1:5" x14ac:dyDescent="0.3">
      <c r="A10848" s="25">
        <v>46135</v>
      </c>
      <c r="B10848" s="31">
        <v>0.82291666666666663</v>
      </c>
      <c r="C10848" s="46"/>
      <c r="D10848" s="29">
        <v>46135.822916666664</v>
      </c>
      <c r="E10848" s="15" t="str">
        <f>IF(AND($B$6=NB!$A$17,$B$8&gt;0),'Ersparnisberechnung Sommertarif'!$B$8*SLP!C10828,"")</f>
        <v/>
      </c>
    </row>
    <row r="10849" spans="1:5" x14ac:dyDescent="0.3">
      <c r="A10849" s="25">
        <v>46135</v>
      </c>
      <c r="B10849" s="31">
        <v>0.83333333333333337</v>
      </c>
      <c r="C10849" s="46"/>
      <c r="D10849" s="29">
        <v>46135.833333333336</v>
      </c>
      <c r="E10849" s="15" t="str">
        <f>IF(AND($B$6=NB!$A$17,$B$8&gt;0),'Ersparnisberechnung Sommertarif'!$B$8*SLP!C10829,"")</f>
        <v/>
      </c>
    </row>
    <row r="10850" spans="1:5" x14ac:dyDescent="0.3">
      <c r="A10850" s="25">
        <v>46135</v>
      </c>
      <c r="B10850" s="31">
        <v>0.84375</v>
      </c>
      <c r="C10850" s="46"/>
      <c r="D10850" s="29">
        <v>46135.84375</v>
      </c>
      <c r="E10850" s="15" t="str">
        <f>IF(AND($B$6=NB!$A$17,$B$8&gt;0),'Ersparnisberechnung Sommertarif'!$B$8*SLP!C10830,"")</f>
        <v/>
      </c>
    </row>
    <row r="10851" spans="1:5" x14ac:dyDescent="0.3">
      <c r="A10851" s="25">
        <v>46135</v>
      </c>
      <c r="B10851" s="31">
        <v>0.85416666666666663</v>
      </c>
      <c r="C10851" s="46"/>
      <c r="D10851" s="29">
        <v>46135.854166666664</v>
      </c>
      <c r="E10851" s="15" t="str">
        <f>IF(AND($B$6=NB!$A$17,$B$8&gt;0),'Ersparnisberechnung Sommertarif'!$B$8*SLP!C10831,"")</f>
        <v/>
      </c>
    </row>
    <row r="10852" spans="1:5" x14ac:dyDescent="0.3">
      <c r="A10852" s="25">
        <v>46135</v>
      </c>
      <c r="B10852" s="31">
        <v>0.86458333333333337</v>
      </c>
      <c r="C10852" s="46"/>
      <c r="D10852" s="29">
        <v>46135.864583333336</v>
      </c>
      <c r="E10852" s="15" t="str">
        <f>IF(AND($B$6=NB!$A$17,$B$8&gt;0),'Ersparnisberechnung Sommertarif'!$B$8*SLP!C10832,"")</f>
        <v/>
      </c>
    </row>
    <row r="10853" spans="1:5" x14ac:dyDescent="0.3">
      <c r="A10853" s="25">
        <v>46135</v>
      </c>
      <c r="B10853" s="31">
        <v>0.875</v>
      </c>
      <c r="C10853" s="46"/>
      <c r="D10853" s="29">
        <v>46135.875</v>
      </c>
      <c r="E10853" s="15" t="str">
        <f>IF(AND($B$6=NB!$A$17,$B$8&gt;0),'Ersparnisberechnung Sommertarif'!$B$8*SLP!C10833,"")</f>
        <v/>
      </c>
    </row>
    <row r="10854" spans="1:5" x14ac:dyDescent="0.3">
      <c r="A10854" s="25">
        <v>46135</v>
      </c>
      <c r="B10854" s="31">
        <v>0.88541666666666663</v>
      </c>
      <c r="C10854" s="46"/>
      <c r="D10854" s="29">
        <v>46135.885416666664</v>
      </c>
      <c r="E10854" s="15" t="str">
        <f>IF(AND($B$6=NB!$A$17,$B$8&gt;0),'Ersparnisberechnung Sommertarif'!$B$8*SLP!C10834,"")</f>
        <v/>
      </c>
    </row>
    <row r="10855" spans="1:5" x14ac:dyDescent="0.3">
      <c r="A10855" s="25">
        <v>46135</v>
      </c>
      <c r="B10855" s="31">
        <v>0.89583333333333337</v>
      </c>
      <c r="C10855" s="46"/>
      <c r="D10855" s="29">
        <v>46135.895833333336</v>
      </c>
      <c r="E10855" s="15" t="str">
        <f>IF(AND($B$6=NB!$A$17,$B$8&gt;0),'Ersparnisberechnung Sommertarif'!$B$8*SLP!C10835,"")</f>
        <v/>
      </c>
    </row>
    <row r="10856" spans="1:5" x14ac:dyDescent="0.3">
      <c r="A10856" s="25">
        <v>46135</v>
      </c>
      <c r="B10856" s="31">
        <v>0.90625</v>
      </c>
      <c r="C10856" s="46"/>
      <c r="D10856" s="29">
        <v>46135.90625</v>
      </c>
      <c r="E10856" s="15" t="str">
        <f>IF(AND($B$6=NB!$A$17,$B$8&gt;0),'Ersparnisberechnung Sommertarif'!$B$8*SLP!C10836,"")</f>
        <v/>
      </c>
    </row>
    <row r="10857" spans="1:5" x14ac:dyDescent="0.3">
      <c r="A10857" s="25">
        <v>46135</v>
      </c>
      <c r="B10857" s="31">
        <v>0.91666666666666663</v>
      </c>
      <c r="C10857" s="46"/>
      <c r="D10857" s="29">
        <v>46135.916666666664</v>
      </c>
      <c r="E10857" s="15" t="str">
        <f>IF(AND($B$6=NB!$A$17,$B$8&gt;0),'Ersparnisberechnung Sommertarif'!$B$8*SLP!C10837,"")</f>
        <v/>
      </c>
    </row>
    <row r="10858" spans="1:5" x14ac:dyDescent="0.3">
      <c r="A10858" s="25">
        <v>46135</v>
      </c>
      <c r="B10858" s="31">
        <v>0.92708333333333337</v>
      </c>
      <c r="C10858" s="46"/>
      <c r="D10858" s="29">
        <v>46135.927083333336</v>
      </c>
      <c r="E10858" s="15" t="str">
        <f>IF(AND($B$6=NB!$A$17,$B$8&gt;0),'Ersparnisberechnung Sommertarif'!$B$8*SLP!C10838,"")</f>
        <v/>
      </c>
    </row>
    <row r="10859" spans="1:5" x14ac:dyDescent="0.3">
      <c r="A10859" s="25">
        <v>46135</v>
      </c>
      <c r="B10859" s="31">
        <v>0.9375</v>
      </c>
      <c r="C10859" s="46"/>
      <c r="D10859" s="29">
        <v>46135.9375</v>
      </c>
      <c r="E10859" s="15" t="str">
        <f>IF(AND($B$6=NB!$A$17,$B$8&gt;0),'Ersparnisberechnung Sommertarif'!$B$8*SLP!C10839,"")</f>
        <v/>
      </c>
    </row>
    <row r="10860" spans="1:5" x14ac:dyDescent="0.3">
      <c r="A10860" s="25">
        <v>46135</v>
      </c>
      <c r="B10860" s="31">
        <v>0.94791666666666663</v>
      </c>
      <c r="C10860" s="46"/>
      <c r="D10860" s="29">
        <v>46135.947916666664</v>
      </c>
      <c r="E10860" s="15" t="str">
        <f>IF(AND($B$6=NB!$A$17,$B$8&gt;0),'Ersparnisberechnung Sommertarif'!$B$8*SLP!C10840,"")</f>
        <v/>
      </c>
    </row>
    <row r="10861" spans="1:5" x14ac:dyDescent="0.3">
      <c r="A10861" s="25">
        <v>46135</v>
      </c>
      <c r="B10861" s="31">
        <v>0.95833333333333337</v>
      </c>
      <c r="C10861" s="46"/>
      <c r="D10861" s="29">
        <v>46135.958333333336</v>
      </c>
      <c r="E10861" s="15" t="str">
        <f>IF(AND($B$6=NB!$A$17,$B$8&gt;0),'Ersparnisberechnung Sommertarif'!$B$8*SLP!C10841,"")</f>
        <v/>
      </c>
    </row>
    <row r="10862" spans="1:5" x14ac:dyDescent="0.3">
      <c r="A10862" s="25">
        <v>46135</v>
      </c>
      <c r="B10862" s="31">
        <v>0.96875</v>
      </c>
      <c r="C10862" s="46"/>
      <c r="D10862" s="29">
        <v>46135.96875</v>
      </c>
      <c r="E10862" s="15" t="str">
        <f>IF(AND($B$6=NB!$A$17,$B$8&gt;0),'Ersparnisberechnung Sommertarif'!$B$8*SLP!C10842,"")</f>
        <v/>
      </c>
    </row>
    <row r="10863" spans="1:5" x14ac:dyDescent="0.3">
      <c r="A10863" s="25">
        <v>46135</v>
      </c>
      <c r="B10863" s="31">
        <v>0.97916666666666663</v>
      </c>
      <c r="C10863" s="46"/>
      <c r="D10863" s="29">
        <v>46135.979166666664</v>
      </c>
      <c r="E10863" s="15" t="str">
        <f>IF(AND($B$6=NB!$A$17,$B$8&gt;0),'Ersparnisberechnung Sommertarif'!$B$8*SLP!C10843,"")</f>
        <v/>
      </c>
    </row>
    <row r="10864" spans="1:5" x14ac:dyDescent="0.3">
      <c r="A10864" s="25">
        <v>46135</v>
      </c>
      <c r="B10864" s="31">
        <v>0.98958333333333337</v>
      </c>
      <c r="C10864" s="46"/>
      <c r="D10864" s="29">
        <v>46135.989583333336</v>
      </c>
      <c r="E10864" s="15" t="str">
        <f>IF(AND($B$6=NB!$A$17,$B$8&gt;0),'Ersparnisberechnung Sommertarif'!$B$8*SLP!C10844,"")</f>
        <v/>
      </c>
    </row>
    <row r="10865" spans="1:5" x14ac:dyDescent="0.3">
      <c r="A10865" s="25">
        <v>46136</v>
      </c>
      <c r="B10865" s="31">
        <v>0</v>
      </c>
      <c r="C10865" s="46"/>
      <c r="D10865" s="29">
        <v>46136</v>
      </c>
      <c r="E10865" s="15" t="str">
        <f>IF(AND($B$6=NB!$A$17,$B$8&gt;0),'Ersparnisberechnung Sommertarif'!$B$8*SLP!C10845,"")</f>
        <v/>
      </c>
    </row>
    <row r="10866" spans="1:5" x14ac:dyDescent="0.3">
      <c r="A10866" s="25">
        <v>46136</v>
      </c>
      <c r="B10866" s="31">
        <v>1.0416666666666666E-2</v>
      </c>
      <c r="C10866" s="46"/>
      <c r="D10866" s="29">
        <v>46136.010416666664</v>
      </c>
      <c r="E10866" s="15" t="str">
        <f>IF(AND($B$6=NB!$A$17,$B$8&gt;0),'Ersparnisberechnung Sommertarif'!$B$8*SLP!C10846,"")</f>
        <v/>
      </c>
    </row>
    <row r="10867" spans="1:5" x14ac:dyDescent="0.3">
      <c r="A10867" s="25">
        <v>46136</v>
      </c>
      <c r="B10867" s="31">
        <v>2.0833333333333332E-2</v>
      </c>
      <c r="C10867" s="46"/>
      <c r="D10867" s="29">
        <v>46136.020833333336</v>
      </c>
      <c r="E10867" s="15" t="str">
        <f>IF(AND($B$6=NB!$A$17,$B$8&gt;0),'Ersparnisberechnung Sommertarif'!$B$8*SLP!C10847,"")</f>
        <v/>
      </c>
    </row>
    <row r="10868" spans="1:5" x14ac:dyDescent="0.3">
      <c r="A10868" s="25">
        <v>46136</v>
      </c>
      <c r="B10868" s="31">
        <v>3.125E-2</v>
      </c>
      <c r="C10868" s="46"/>
      <c r="D10868" s="29">
        <v>46136.03125</v>
      </c>
      <c r="E10868" s="15" t="str">
        <f>IF(AND($B$6=NB!$A$17,$B$8&gt;0),'Ersparnisberechnung Sommertarif'!$B$8*SLP!C10848,"")</f>
        <v/>
      </c>
    </row>
    <row r="10869" spans="1:5" x14ac:dyDescent="0.3">
      <c r="A10869" s="25">
        <v>46136</v>
      </c>
      <c r="B10869" s="31">
        <v>4.1666666666666664E-2</v>
      </c>
      <c r="C10869" s="46"/>
      <c r="D10869" s="29">
        <v>46136.041666666664</v>
      </c>
      <c r="E10869" s="15" t="str">
        <f>IF(AND($B$6=NB!$A$17,$B$8&gt;0),'Ersparnisberechnung Sommertarif'!$B$8*SLP!C10849,"")</f>
        <v/>
      </c>
    </row>
    <row r="10870" spans="1:5" x14ac:dyDescent="0.3">
      <c r="A10870" s="25">
        <v>46136</v>
      </c>
      <c r="B10870" s="31">
        <v>5.2083333333333336E-2</v>
      </c>
      <c r="C10870" s="46"/>
      <c r="D10870" s="29">
        <v>46136.052083333336</v>
      </c>
      <c r="E10870" s="15" t="str">
        <f>IF(AND($B$6=NB!$A$17,$B$8&gt;0),'Ersparnisberechnung Sommertarif'!$B$8*SLP!C10850,"")</f>
        <v/>
      </c>
    </row>
    <row r="10871" spans="1:5" x14ac:dyDescent="0.3">
      <c r="A10871" s="25">
        <v>46136</v>
      </c>
      <c r="B10871" s="31">
        <v>6.25E-2</v>
      </c>
      <c r="C10871" s="46"/>
      <c r="D10871" s="29">
        <v>46136.0625</v>
      </c>
      <c r="E10871" s="15" t="str">
        <f>IF(AND($B$6=NB!$A$17,$B$8&gt;0),'Ersparnisberechnung Sommertarif'!$B$8*SLP!C10851,"")</f>
        <v/>
      </c>
    </row>
    <row r="10872" spans="1:5" x14ac:dyDescent="0.3">
      <c r="A10872" s="25">
        <v>46136</v>
      </c>
      <c r="B10872" s="31">
        <v>7.2916666666666671E-2</v>
      </c>
      <c r="C10872" s="46"/>
      <c r="D10872" s="29">
        <v>46136.072916666664</v>
      </c>
      <c r="E10872" s="15" t="str">
        <f>IF(AND($B$6=NB!$A$17,$B$8&gt;0),'Ersparnisberechnung Sommertarif'!$B$8*SLP!C10852,"")</f>
        <v/>
      </c>
    </row>
    <row r="10873" spans="1:5" x14ac:dyDescent="0.3">
      <c r="A10873" s="25">
        <v>46136</v>
      </c>
      <c r="B10873" s="31">
        <v>8.3333333333333329E-2</v>
      </c>
      <c r="C10873" s="46"/>
      <c r="D10873" s="29">
        <v>46136.083333333336</v>
      </c>
      <c r="E10873" s="15" t="str">
        <f>IF(AND($B$6=NB!$A$17,$B$8&gt;0),'Ersparnisberechnung Sommertarif'!$B$8*SLP!C10853,"")</f>
        <v/>
      </c>
    </row>
    <row r="10874" spans="1:5" x14ac:dyDescent="0.3">
      <c r="A10874" s="25">
        <v>46136</v>
      </c>
      <c r="B10874" s="31">
        <v>9.375E-2</v>
      </c>
      <c r="C10874" s="46"/>
      <c r="D10874" s="29">
        <v>46136.09375</v>
      </c>
      <c r="E10874" s="15" t="str">
        <f>IF(AND($B$6=NB!$A$17,$B$8&gt;0),'Ersparnisberechnung Sommertarif'!$B$8*SLP!C10854,"")</f>
        <v/>
      </c>
    </row>
    <row r="10875" spans="1:5" x14ac:dyDescent="0.3">
      <c r="A10875" s="25">
        <v>46136</v>
      </c>
      <c r="B10875" s="31">
        <v>0.10416666666666667</v>
      </c>
      <c r="C10875" s="46"/>
      <c r="D10875" s="29">
        <v>46136.104166666664</v>
      </c>
      <c r="E10875" s="15" t="str">
        <f>IF(AND($B$6=NB!$A$17,$B$8&gt;0),'Ersparnisberechnung Sommertarif'!$B$8*SLP!C10855,"")</f>
        <v/>
      </c>
    </row>
    <row r="10876" spans="1:5" x14ac:dyDescent="0.3">
      <c r="A10876" s="25">
        <v>46136</v>
      </c>
      <c r="B10876" s="31">
        <v>0.11458333333333333</v>
      </c>
      <c r="C10876" s="46"/>
      <c r="D10876" s="29">
        <v>46136.114583333336</v>
      </c>
      <c r="E10876" s="15" t="str">
        <f>IF(AND($B$6=NB!$A$17,$B$8&gt;0),'Ersparnisberechnung Sommertarif'!$B$8*SLP!C10856,"")</f>
        <v/>
      </c>
    </row>
    <row r="10877" spans="1:5" x14ac:dyDescent="0.3">
      <c r="A10877" s="25">
        <v>46136</v>
      </c>
      <c r="B10877" s="31">
        <v>0.125</v>
      </c>
      <c r="C10877" s="46"/>
      <c r="D10877" s="29">
        <v>46136.125</v>
      </c>
      <c r="E10877" s="15" t="str">
        <f>IF(AND($B$6=NB!$A$17,$B$8&gt;0),'Ersparnisberechnung Sommertarif'!$B$8*SLP!C10857,"")</f>
        <v/>
      </c>
    </row>
    <row r="10878" spans="1:5" x14ac:dyDescent="0.3">
      <c r="A10878" s="25">
        <v>46136</v>
      </c>
      <c r="B10878" s="31">
        <v>0.13541666666666666</v>
      </c>
      <c r="C10878" s="46"/>
      <c r="D10878" s="29">
        <v>46136.135416666664</v>
      </c>
      <c r="E10878" s="15" t="str">
        <f>IF(AND($B$6=NB!$A$17,$B$8&gt;0),'Ersparnisberechnung Sommertarif'!$B$8*SLP!C10858,"")</f>
        <v/>
      </c>
    </row>
    <row r="10879" spans="1:5" x14ac:dyDescent="0.3">
      <c r="A10879" s="25">
        <v>46136</v>
      </c>
      <c r="B10879" s="31">
        <v>0.14583333333333334</v>
      </c>
      <c r="C10879" s="46"/>
      <c r="D10879" s="29">
        <v>46136.145833333336</v>
      </c>
      <c r="E10879" s="15" t="str">
        <f>IF(AND($B$6=NB!$A$17,$B$8&gt;0),'Ersparnisberechnung Sommertarif'!$B$8*SLP!C10859,"")</f>
        <v/>
      </c>
    </row>
    <row r="10880" spans="1:5" x14ac:dyDescent="0.3">
      <c r="A10880" s="25">
        <v>46136</v>
      </c>
      <c r="B10880" s="31">
        <v>0.15625</v>
      </c>
      <c r="C10880" s="46"/>
      <c r="D10880" s="29">
        <v>46136.15625</v>
      </c>
      <c r="E10880" s="15" t="str">
        <f>IF(AND($B$6=NB!$A$17,$B$8&gt;0),'Ersparnisberechnung Sommertarif'!$B$8*SLP!C10860,"")</f>
        <v/>
      </c>
    </row>
    <row r="10881" spans="1:5" x14ac:dyDescent="0.3">
      <c r="A10881" s="25">
        <v>46136</v>
      </c>
      <c r="B10881" s="31">
        <v>0.16666666666666666</v>
      </c>
      <c r="C10881" s="46"/>
      <c r="D10881" s="29">
        <v>46136.166666666664</v>
      </c>
      <c r="E10881" s="15" t="str">
        <f>IF(AND($B$6=NB!$A$17,$B$8&gt;0),'Ersparnisberechnung Sommertarif'!$B$8*SLP!C10861,"")</f>
        <v/>
      </c>
    </row>
    <row r="10882" spans="1:5" x14ac:dyDescent="0.3">
      <c r="A10882" s="25">
        <v>46136</v>
      </c>
      <c r="B10882" s="31">
        <v>0.17708333333333334</v>
      </c>
      <c r="C10882" s="46"/>
      <c r="D10882" s="29">
        <v>46136.177083333336</v>
      </c>
      <c r="E10882" s="15" t="str">
        <f>IF(AND($B$6=NB!$A$17,$B$8&gt;0),'Ersparnisberechnung Sommertarif'!$B$8*SLP!C10862,"")</f>
        <v/>
      </c>
    </row>
    <row r="10883" spans="1:5" x14ac:dyDescent="0.3">
      <c r="A10883" s="25">
        <v>46136</v>
      </c>
      <c r="B10883" s="31">
        <v>0.1875</v>
      </c>
      <c r="C10883" s="46"/>
      <c r="D10883" s="29">
        <v>46136.1875</v>
      </c>
      <c r="E10883" s="15" t="str">
        <f>IF(AND($B$6=NB!$A$17,$B$8&gt;0),'Ersparnisberechnung Sommertarif'!$B$8*SLP!C10863,"")</f>
        <v/>
      </c>
    </row>
    <row r="10884" spans="1:5" x14ac:dyDescent="0.3">
      <c r="A10884" s="25">
        <v>46136</v>
      </c>
      <c r="B10884" s="31">
        <v>0.19791666666666666</v>
      </c>
      <c r="C10884" s="46"/>
      <c r="D10884" s="29">
        <v>46136.197916666664</v>
      </c>
      <c r="E10884" s="15" t="str">
        <f>IF(AND($B$6=NB!$A$17,$B$8&gt;0),'Ersparnisberechnung Sommertarif'!$B$8*SLP!C10864,"")</f>
        <v/>
      </c>
    </row>
    <row r="10885" spans="1:5" x14ac:dyDescent="0.3">
      <c r="A10885" s="25">
        <v>46136</v>
      </c>
      <c r="B10885" s="31">
        <v>0.20833333333333334</v>
      </c>
      <c r="C10885" s="46"/>
      <c r="D10885" s="29">
        <v>46136.208333333336</v>
      </c>
      <c r="E10885" s="15" t="str">
        <f>IF(AND($B$6=NB!$A$17,$B$8&gt;0),'Ersparnisberechnung Sommertarif'!$B$8*SLP!C10865,"")</f>
        <v/>
      </c>
    </row>
    <row r="10886" spans="1:5" x14ac:dyDescent="0.3">
      <c r="A10886" s="25">
        <v>46136</v>
      </c>
      <c r="B10886" s="31">
        <v>0.21875</v>
      </c>
      <c r="C10886" s="46"/>
      <c r="D10886" s="29">
        <v>46136.21875</v>
      </c>
      <c r="E10886" s="15" t="str">
        <f>IF(AND($B$6=NB!$A$17,$B$8&gt;0),'Ersparnisberechnung Sommertarif'!$B$8*SLP!C10866,"")</f>
        <v/>
      </c>
    </row>
    <row r="10887" spans="1:5" x14ac:dyDescent="0.3">
      <c r="A10887" s="25">
        <v>46136</v>
      </c>
      <c r="B10887" s="31">
        <v>0.22916666666666666</v>
      </c>
      <c r="C10887" s="46"/>
      <c r="D10887" s="29">
        <v>46136.229166666664</v>
      </c>
      <c r="E10887" s="15" t="str">
        <f>IF(AND($B$6=NB!$A$17,$B$8&gt;0),'Ersparnisberechnung Sommertarif'!$B$8*SLP!C10867,"")</f>
        <v/>
      </c>
    </row>
    <row r="10888" spans="1:5" x14ac:dyDescent="0.3">
      <c r="A10888" s="25">
        <v>46136</v>
      </c>
      <c r="B10888" s="31">
        <v>0.23958333333333334</v>
      </c>
      <c r="C10888" s="46"/>
      <c r="D10888" s="29">
        <v>46136.239583333336</v>
      </c>
      <c r="E10888" s="15" t="str">
        <f>IF(AND($B$6=NB!$A$17,$B$8&gt;0),'Ersparnisberechnung Sommertarif'!$B$8*SLP!C10868,"")</f>
        <v/>
      </c>
    </row>
    <row r="10889" spans="1:5" x14ac:dyDescent="0.3">
      <c r="A10889" s="25">
        <v>46136</v>
      </c>
      <c r="B10889" s="31">
        <v>0.25</v>
      </c>
      <c r="C10889" s="46"/>
      <c r="D10889" s="29">
        <v>46136.25</v>
      </c>
      <c r="E10889" s="15" t="str">
        <f>IF(AND($B$6=NB!$A$17,$B$8&gt;0),'Ersparnisberechnung Sommertarif'!$B$8*SLP!C10869,"")</f>
        <v/>
      </c>
    </row>
    <row r="10890" spans="1:5" x14ac:dyDescent="0.3">
      <c r="A10890" s="25">
        <v>46136</v>
      </c>
      <c r="B10890" s="31">
        <v>0.26041666666666669</v>
      </c>
      <c r="C10890" s="46"/>
      <c r="D10890" s="29">
        <v>46136.260416666664</v>
      </c>
      <c r="E10890" s="15" t="str">
        <f>IF(AND($B$6=NB!$A$17,$B$8&gt;0),'Ersparnisberechnung Sommertarif'!$B$8*SLP!C10870,"")</f>
        <v/>
      </c>
    </row>
    <row r="10891" spans="1:5" x14ac:dyDescent="0.3">
      <c r="A10891" s="25">
        <v>46136</v>
      </c>
      <c r="B10891" s="31">
        <v>0.27083333333333331</v>
      </c>
      <c r="C10891" s="46"/>
      <c r="D10891" s="29">
        <v>46136.270833333336</v>
      </c>
      <c r="E10891" s="15" t="str">
        <f>IF(AND($B$6=NB!$A$17,$B$8&gt;0),'Ersparnisberechnung Sommertarif'!$B$8*SLP!C10871,"")</f>
        <v/>
      </c>
    </row>
    <row r="10892" spans="1:5" x14ac:dyDescent="0.3">
      <c r="A10892" s="25">
        <v>46136</v>
      </c>
      <c r="B10892" s="31">
        <v>0.28125</v>
      </c>
      <c r="C10892" s="46"/>
      <c r="D10892" s="29">
        <v>46136.28125</v>
      </c>
      <c r="E10892" s="15" t="str">
        <f>IF(AND($B$6=NB!$A$17,$B$8&gt;0),'Ersparnisberechnung Sommertarif'!$B$8*SLP!C10872,"")</f>
        <v/>
      </c>
    </row>
    <row r="10893" spans="1:5" x14ac:dyDescent="0.3">
      <c r="A10893" s="25">
        <v>46136</v>
      </c>
      <c r="B10893" s="31">
        <v>0.29166666666666669</v>
      </c>
      <c r="C10893" s="46"/>
      <c r="D10893" s="29">
        <v>46136.291666666664</v>
      </c>
      <c r="E10893" s="15" t="str">
        <f>IF(AND($B$6=NB!$A$17,$B$8&gt;0),'Ersparnisberechnung Sommertarif'!$B$8*SLP!C10873,"")</f>
        <v/>
      </c>
    </row>
    <row r="10894" spans="1:5" x14ac:dyDescent="0.3">
      <c r="A10894" s="25">
        <v>46136</v>
      </c>
      <c r="B10894" s="31">
        <v>0.30208333333333331</v>
      </c>
      <c r="C10894" s="46"/>
      <c r="D10894" s="29">
        <v>46136.302083333336</v>
      </c>
      <c r="E10894" s="15" t="str">
        <f>IF(AND($B$6=NB!$A$17,$B$8&gt;0),'Ersparnisberechnung Sommertarif'!$B$8*SLP!C10874,"")</f>
        <v/>
      </c>
    </row>
    <row r="10895" spans="1:5" x14ac:dyDescent="0.3">
      <c r="A10895" s="25">
        <v>46136</v>
      </c>
      <c r="B10895" s="31">
        <v>0.3125</v>
      </c>
      <c r="C10895" s="46"/>
      <c r="D10895" s="29">
        <v>46136.3125</v>
      </c>
      <c r="E10895" s="15" t="str">
        <f>IF(AND($B$6=NB!$A$17,$B$8&gt;0),'Ersparnisberechnung Sommertarif'!$B$8*SLP!C10875,"")</f>
        <v/>
      </c>
    </row>
    <row r="10896" spans="1:5" x14ac:dyDescent="0.3">
      <c r="A10896" s="25">
        <v>46136</v>
      </c>
      <c r="B10896" s="31">
        <v>0.32291666666666669</v>
      </c>
      <c r="C10896" s="46"/>
      <c r="D10896" s="29">
        <v>46136.322916666664</v>
      </c>
      <c r="E10896" s="15" t="str">
        <f>IF(AND($B$6=NB!$A$17,$B$8&gt;0),'Ersparnisberechnung Sommertarif'!$B$8*SLP!C10876,"")</f>
        <v/>
      </c>
    </row>
    <row r="10897" spans="1:5" x14ac:dyDescent="0.3">
      <c r="A10897" s="25">
        <v>46136</v>
      </c>
      <c r="B10897" s="31">
        <v>0.33333333333333331</v>
      </c>
      <c r="C10897" s="46"/>
      <c r="D10897" s="29">
        <v>46136.333333333336</v>
      </c>
      <c r="E10897" s="15" t="str">
        <f>IF(AND($B$6=NB!$A$17,$B$8&gt;0),'Ersparnisberechnung Sommertarif'!$B$8*SLP!C10877,"")</f>
        <v/>
      </c>
    </row>
    <row r="10898" spans="1:5" x14ac:dyDescent="0.3">
      <c r="A10898" s="25">
        <v>46136</v>
      </c>
      <c r="B10898" s="31">
        <v>0.34375</v>
      </c>
      <c r="C10898" s="46"/>
      <c r="D10898" s="29">
        <v>46136.34375</v>
      </c>
      <c r="E10898" s="15" t="str">
        <f>IF(AND($B$6=NB!$A$17,$B$8&gt;0),'Ersparnisberechnung Sommertarif'!$B$8*SLP!C10878,"")</f>
        <v/>
      </c>
    </row>
    <row r="10899" spans="1:5" x14ac:dyDescent="0.3">
      <c r="A10899" s="25">
        <v>46136</v>
      </c>
      <c r="B10899" s="31">
        <v>0.35416666666666669</v>
      </c>
      <c r="C10899" s="46"/>
      <c r="D10899" s="29">
        <v>46136.354166666664</v>
      </c>
      <c r="E10899" s="15" t="str">
        <f>IF(AND($B$6=NB!$A$17,$B$8&gt;0),'Ersparnisberechnung Sommertarif'!$B$8*SLP!C10879,"")</f>
        <v/>
      </c>
    </row>
    <row r="10900" spans="1:5" x14ac:dyDescent="0.3">
      <c r="A10900" s="25">
        <v>46136</v>
      </c>
      <c r="B10900" s="31">
        <v>0.36458333333333331</v>
      </c>
      <c r="C10900" s="46"/>
      <c r="D10900" s="29">
        <v>46136.364583333336</v>
      </c>
      <c r="E10900" s="15" t="str">
        <f>IF(AND($B$6=NB!$A$17,$B$8&gt;0),'Ersparnisberechnung Sommertarif'!$B$8*SLP!C10880,"")</f>
        <v/>
      </c>
    </row>
    <row r="10901" spans="1:5" x14ac:dyDescent="0.3">
      <c r="A10901" s="25">
        <v>46136</v>
      </c>
      <c r="B10901" s="31">
        <v>0.375</v>
      </c>
      <c r="C10901" s="46"/>
      <c r="D10901" s="29">
        <v>46136.375</v>
      </c>
      <c r="E10901" s="15" t="str">
        <f>IF(AND($B$6=NB!$A$17,$B$8&gt;0),'Ersparnisberechnung Sommertarif'!$B$8*SLP!C10881,"")</f>
        <v/>
      </c>
    </row>
    <row r="10902" spans="1:5" x14ac:dyDescent="0.3">
      <c r="A10902" s="25">
        <v>46136</v>
      </c>
      <c r="B10902" s="31">
        <v>0.38541666666666669</v>
      </c>
      <c r="C10902" s="46"/>
      <c r="D10902" s="29">
        <v>46136.385416666664</v>
      </c>
      <c r="E10902" s="15" t="str">
        <f>IF(AND($B$6=NB!$A$17,$B$8&gt;0),'Ersparnisberechnung Sommertarif'!$B$8*SLP!C10882,"")</f>
        <v/>
      </c>
    </row>
    <row r="10903" spans="1:5" x14ac:dyDescent="0.3">
      <c r="A10903" s="25">
        <v>46136</v>
      </c>
      <c r="B10903" s="31">
        <v>0.39583333333333331</v>
      </c>
      <c r="C10903" s="46"/>
      <c r="D10903" s="29">
        <v>46136.395833333336</v>
      </c>
      <c r="E10903" s="15" t="str">
        <f>IF(AND($B$6=NB!$A$17,$B$8&gt;0),'Ersparnisberechnung Sommertarif'!$B$8*SLP!C10883,"")</f>
        <v/>
      </c>
    </row>
    <row r="10904" spans="1:5" x14ac:dyDescent="0.3">
      <c r="A10904" s="25">
        <v>46136</v>
      </c>
      <c r="B10904" s="31">
        <v>0.40625</v>
      </c>
      <c r="C10904" s="46"/>
      <c r="D10904" s="29">
        <v>46136.40625</v>
      </c>
      <c r="E10904" s="15" t="str">
        <f>IF(AND($B$6=NB!$A$17,$B$8&gt;0),'Ersparnisberechnung Sommertarif'!$B$8*SLP!C10884,"")</f>
        <v/>
      </c>
    </row>
    <row r="10905" spans="1:5" x14ac:dyDescent="0.3">
      <c r="A10905" s="25">
        <v>46136</v>
      </c>
      <c r="B10905" s="31">
        <v>0.41666666666666669</v>
      </c>
      <c r="C10905" s="46"/>
      <c r="D10905" s="29">
        <v>46136.416666666664</v>
      </c>
      <c r="E10905" s="15" t="str">
        <f>IF(AND($B$6=NB!$A$17,$B$8&gt;0),'Ersparnisberechnung Sommertarif'!$B$8*SLP!C10885,"")</f>
        <v/>
      </c>
    </row>
    <row r="10906" spans="1:5" x14ac:dyDescent="0.3">
      <c r="A10906" s="25">
        <v>46136</v>
      </c>
      <c r="B10906" s="31">
        <v>0.42708333333333331</v>
      </c>
      <c r="C10906" s="46"/>
      <c r="D10906" s="29">
        <v>46136.427083333336</v>
      </c>
      <c r="E10906" s="15" t="str">
        <f>IF(AND($B$6=NB!$A$17,$B$8&gt;0),'Ersparnisberechnung Sommertarif'!$B$8*SLP!C10886,"")</f>
        <v/>
      </c>
    </row>
    <row r="10907" spans="1:5" x14ac:dyDescent="0.3">
      <c r="A10907" s="25">
        <v>46136</v>
      </c>
      <c r="B10907" s="31">
        <v>0.4375</v>
      </c>
      <c r="C10907" s="46"/>
      <c r="D10907" s="29">
        <v>46136.4375</v>
      </c>
      <c r="E10907" s="15" t="str">
        <f>IF(AND($B$6=NB!$A$17,$B$8&gt;0),'Ersparnisberechnung Sommertarif'!$B$8*SLP!C10887,"")</f>
        <v/>
      </c>
    </row>
    <row r="10908" spans="1:5" x14ac:dyDescent="0.3">
      <c r="A10908" s="25">
        <v>46136</v>
      </c>
      <c r="B10908" s="31">
        <v>0.44791666666666669</v>
      </c>
      <c r="C10908" s="46"/>
      <c r="D10908" s="29">
        <v>46136.447916666664</v>
      </c>
      <c r="E10908" s="15" t="str">
        <f>IF(AND($B$6=NB!$A$17,$B$8&gt;0),'Ersparnisberechnung Sommertarif'!$B$8*SLP!C10888,"")</f>
        <v/>
      </c>
    </row>
    <row r="10909" spans="1:5" x14ac:dyDescent="0.3">
      <c r="A10909" s="25">
        <v>46136</v>
      </c>
      <c r="B10909" s="31">
        <v>0.45833333333333331</v>
      </c>
      <c r="C10909" s="46"/>
      <c r="D10909" s="29">
        <v>46136.458333333336</v>
      </c>
      <c r="E10909" s="15" t="str">
        <f>IF(AND($B$6=NB!$A$17,$B$8&gt;0),'Ersparnisberechnung Sommertarif'!$B$8*SLP!C10889,"")</f>
        <v/>
      </c>
    </row>
    <row r="10910" spans="1:5" x14ac:dyDescent="0.3">
      <c r="A10910" s="25">
        <v>46136</v>
      </c>
      <c r="B10910" s="31">
        <v>0.46875</v>
      </c>
      <c r="C10910" s="46"/>
      <c r="D10910" s="29">
        <v>46136.46875</v>
      </c>
      <c r="E10910" s="15" t="str">
        <f>IF(AND($B$6=NB!$A$17,$B$8&gt;0),'Ersparnisberechnung Sommertarif'!$B$8*SLP!C10890,"")</f>
        <v/>
      </c>
    </row>
    <row r="10911" spans="1:5" x14ac:dyDescent="0.3">
      <c r="A10911" s="25">
        <v>46136</v>
      </c>
      <c r="B10911" s="31">
        <v>0.47916666666666669</v>
      </c>
      <c r="C10911" s="46"/>
      <c r="D10911" s="29">
        <v>46136.479166666664</v>
      </c>
      <c r="E10911" s="15" t="str">
        <f>IF(AND($B$6=NB!$A$17,$B$8&gt;0),'Ersparnisberechnung Sommertarif'!$B$8*SLP!C10891,"")</f>
        <v/>
      </c>
    </row>
    <row r="10912" spans="1:5" x14ac:dyDescent="0.3">
      <c r="A10912" s="25">
        <v>46136</v>
      </c>
      <c r="B10912" s="31">
        <v>0.48958333333333331</v>
      </c>
      <c r="C10912" s="46"/>
      <c r="D10912" s="29">
        <v>46136.489583333336</v>
      </c>
      <c r="E10912" s="15" t="str">
        <f>IF(AND($B$6=NB!$A$17,$B$8&gt;0),'Ersparnisberechnung Sommertarif'!$B$8*SLP!C10892,"")</f>
        <v/>
      </c>
    </row>
    <row r="10913" spans="1:5" x14ac:dyDescent="0.3">
      <c r="A10913" s="25">
        <v>46136</v>
      </c>
      <c r="B10913" s="31">
        <v>0.5</v>
      </c>
      <c r="C10913" s="46"/>
      <c r="D10913" s="29">
        <v>46136.5</v>
      </c>
      <c r="E10913" s="15" t="str">
        <f>IF(AND($B$6=NB!$A$17,$B$8&gt;0),'Ersparnisberechnung Sommertarif'!$B$8*SLP!C10893,"")</f>
        <v/>
      </c>
    </row>
    <row r="10914" spans="1:5" x14ac:dyDescent="0.3">
      <c r="A10914" s="25">
        <v>46136</v>
      </c>
      <c r="B10914" s="31">
        <v>0.51041666666666663</v>
      </c>
      <c r="C10914" s="46"/>
      <c r="D10914" s="29">
        <v>46136.510416666664</v>
      </c>
      <c r="E10914" s="15" t="str">
        <f>IF(AND($B$6=NB!$A$17,$B$8&gt;0),'Ersparnisberechnung Sommertarif'!$B$8*SLP!C10894,"")</f>
        <v/>
      </c>
    </row>
    <row r="10915" spans="1:5" x14ac:dyDescent="0.3">
      <c r="A10915" s="25">
        <v>46136</v>
      </c>
      <c r="B10915" s="31">
        <v>0.52083333333333337</v>
      </c>
      <c r="C10915" s="46"/>
      <c r="D10915" s="29">
        <v>46136.520833333336</v>
      </c>
      <c r="E10915" s="15" t="str">
        <f>IF(AND($B$6=NB!$A$17,$B$8&gt;0),'Ersparnisberechnung Sommertarif'!$B$8*SLP!C10895,"")</f>
        <v/>
      </c>
    </row>
    <row r="10916" spans="1:5" x14ac:dyDescent="0.3">
      <c r="A10916" s="25">
        <v>46136</v>
      </c>
      <c r="B10916" s="31">
        <v>0.53125</v>
      </c>
      <c r="C10916" s="46"/>
      <c r="D10916" s="29">
        <v>46136.53125</v>
      </c>
      <c r="E10916" s="15" t="str">
        <f>IF(AND($B$6=NB!$A$17,$B$8&gt;0),'Ersparnisberechnung Sommertarif'!$B$8*SLP!C10896,"")</f>
        <v/>
      </c>
    </row>
    <row r="10917" spans="1:5" x14ac:dyDescent="0.3">
      <c r="A10917" s="25">
        <v>46136</v>
      </c>
      <c r="B10917" s="31">
        <v>0.54166666666666663</v>
      </c>
      <c r="C10917" s="46"/>
      <c r="D10917" s="29">
        <v>46136.541666666664</v>
      </c>
      <c r="E10917" s="15" t="str">
        <f>IF(AND($B$6=NB!$A$17,$B$8&gt;0),'Ersparnisberechnung Sommertarif'!$B$8*SLP!C10897,"")</f>
        <v/>
      </c>
    </row>
    <row r="10918" spans="1:5" x14ac:dyDescent="0.3">
      <c r="A10918" s="25">
        <v>46136</v>
      </c>
      <c r="B10918" s="31">
        <v>0.55208333333333337</v>
      </c>
      <c r="C10918" s="46"/>
      <c r="D10918" s="29">
        <v>46136.552083333336</v>
      </c>
      <c r="E10918" s="15" t="str">
        <f>IF(AND($B$6=NB!$A$17,$B$8&gt;0),'Ersparnisberechnung Sommertarif'!$B$8*SLP!C10898,"")</f>
        <v/>
      </c>
    </row>
    <row r="10919" spans="1:5" x14ac:dyDescent="0.3">
      <c r="A10919" s="25">
        <v>46136</v>
      </c>
      <c r="B10919" s="31">
        <v>0.5625</v>
      </c>
      <c r="C10919" s="46"/>
      <c r="D10919" s="29">
        <v>46136.5625</v>
      </c>
      <c r="E10919" s="15" t="str">
        <f>IF(AND($B$6=NB!$A$17,$B$8&gt;0),'Ersparnisberechnung Sommertarif'!$B$8*SLP!C10899,"")</f>
        <v/>
      </c>
    </row>
    <row r="10920" spans="1:5" x14ac:dyDescent="0.3">
      <c r="A10920" s="25">
        <v>46136</v>
      </c>
      <c r="B10920" s="31">
        <v>0.57291666666666663</v>
      </c>
      <c r="C10920" s="46"/>
      <c r="D10920" s="29">
        <v>46136.572916666664</v>
      </c>
      <c r="E10920" s="15" t="str">
        <f>IF(AND($B$6=NB!$A$17,$B$8&gt;0),'Ersparnisberechnung Sommertarif'!$B$8*SLP!C10900,"")</f>
        <v/>
      </c>
    </row>
    <row r="10921" spans="1:5" x14ac:dyDescent="0.3">
      <c r="A10921" s="25">
        <v>46136</v>
      </c>
      <c r="B10921" s="31">
        <v>0.58333333333333337</v>
      </c>
      <c r="C10921" s="46"/>
      <c r="D10921" s="29">
        <v>46136.583333333336</v>
      </c>
      <c r="E10921" s="15" t="str">
        <f>IF(AND($B$6=NB!$A$17,$B$8&gt;0),'Ersparnisberechnung Sommertarif'!$B$8*SLP!C10901,"")</f>
        <v/>
      </c>
    </row>
    <row r="10922" spans="1:5" x14ac:dyDescent="0.3">
      <c r="A10922" s="25">
        <v>46136</v>
      </c>
      <c r="B10922" s="31">
        <v>0.59375</v>
      </c>
      <c r="C10922" s="46"/>
      <c r="D10922" s="29">
        <v>46136.59375</v>
      </c>
      <c r="E10922" s="15" t="str">
        <f>IF(AND($B$6=NB!$A$17,$B$8&gt;0),'Ersparnisberechnung Sommertarif'!$B$8*SLP!C10902,"")</f>
        <v/>
      </c>
    </row>
    <row r="10923" spans="1:5" x14ac:dyDescent="0.3">
      <c r="A10923" s="25">
        <v>46136</v>
      </c>
      <c r="B10923" s="31">
        <v>0.60416666666666663</v>
      </c>
      <c r="C10923" s="46"/>
      <c r="D10923" s="29">
        <v>46136.604166666664</v>
      </c>
      <c r="E10923" s="15" t="str">
        <f>IF(AND($B$6=NB!$A$17,$B$8&gt;0),'Ersparnisberechnung Sommertarif'!$B$8*SLP!C10903,"")</f>
        <v/>
      </c>
    </row>
    <row r="10924" spans="1:5" x14ac:dyDescent="0.3">
      <c r="A10924" s="25">
        <v>46136</v>
      </c>
      <c r="B10924" s="31">
        <v>0.61458333333333337</v>
      </c>
      <c r="C10924" s="46"/>
      <c r="D10924" s="29">
        <v>46136.614583333336</v>
      </c>
      <c r="E10924" s="15" t="str">
        <f>IF(AND($B$6=NB!$A$17,$B$8&gt;0),'Ersparnisberechnung Sommertarif'!$B$8*SLP!C10904,"")</f>
        <v/>
      </c>
    </row>
    <row r="10925" spans="1:5" x14ac:dyDescent="0.3">
      <c r="A10925" s="25">
        <v>46136</v>
      </c>
      <c r="B10925" s="31">
        <v>0.625</v>
      </c>
      <c r="C10925" s="46"/>
      <c r="D10925" s="29">
        <v>46136.625</v>
      </c>
      <c r="E10925" s="15" t="str">
        <f>IF(AND($B$6=NB!$A$17,$B$8&gt;0),'Ersparnisberechnung Sommertarif'!$B$8*SLP!C10905,"")</f>
        <v/>
      </c>
    </row>
    <row r="10926" spans="1:5" x14ac:dyDescent="0.3">
      <c r="A10926" s="25">
        <v>46136</v>
      </c>
      <c r="B10926" s="31">
        <v>0.63541666666666663</v>
      </c>
      <c r="C10926" s="46"/>
      <c r="D10926" s="29">
        <v>46136.635416666664</v>
      </c>
      <c r="E10926" s="15" t="str">
        <f>IF(AND($B$6=NB!$A$17,$B$8&gt;0),'Ersparnisberechnung Sommertarif'!$B$8*SLP!C10906,"")</f>
        <v/>
      </c>
    </row>
    <row r="10927" spans="1:5" x14ac:dyDescent="0.3">
      <c r="A10927" s="25">
        <v>46136</v>
      </c>
      <c r="B10927" s="31">
        <v>0.64583333333333337</v>
      </c>
      <c r="C10927" s="46"/>
      <c r="D10927" s="29">
        <v>46136.645833333336</v>
      </c>
      <c r="E10927" s="15" t="str">
        <f>IF(AND($B$6=NB!$A$17,$B$8&gt;0),'Ersparnisberechnung Sommertarif'!$B$8*SLP!C10907,"")</f>
        <v/>
      </c>
    </row>
    <row r="10928" spans="1:5" x14ac:dyDescent="0.3">
      <c r="A10928" s="25">
        <v>46136</v>
      </c>
      <c r="B10928" s="31">
        <v>0.65625</v>
      </c>
      <c r="C10928" s="46"/>
      <c r="D10928" s="29">
        <v>46136.65625</v>
      </c>
      <c r="E10928" s="15" t="str">
        <f>IF(AND($B$6=NB!$A$17,$B$8&gt;0),'Ersparnisberechnung Sommertarif'!$B$8*SLP!C10908,"")</f>
        <v/>
      </c>
    </row>
    <row r="10929" spans="1:5" x14ac:dyDescent="0.3">
      <c r="A10929" s="25">
        <v>46136</v>
      </c>
      <c r="B10929" s="31">
        <v>0.66666666666666663</v>
      </c>
      <c r="C10929" s="46"/>
      <c r="D10929" s="29">
        <v>46136.666666666664</v>
      </c>
      <c r="E10929" s="15" t="str">
        <f>IF(AND($B$6=NB!$A$17,$B$8&gt;0),'Ersparnisberechnung Sommertarif'!$B$8*SLP!C10909,"")</f>
        <v/>
      </c>
    </row>
    <row r="10930" spans="1:5" x14ac:dyDescent="0.3">
      <c r="A10930" s="25">
        <v>46136</v>
      </c>
      <c r="B10930" s="31">
        <v>0.67708333333333337</v>
      </c>
      <c r="C10930" s="46"/>
      <c r="D10930" s="29">
        <v>46136.677083333336</v>
      </c>
      <c r="E10930" s="15" t="str">
        <f>IF(AND($B$6=NB!$A$17,$B$8&gt;0),'Ersparnisberechnung Sommertarif'!$B$8*SLP!C10910,"")</f>
        <v/>
      </c>
    </row>
    <row r="10931" spans="1:5" x14ac:dyDescent="0.3">
      <c r="A10931" s="25">
        <v>46136</v>
      </c>
      <c r="B10931" s="31">
        <v>0.6875</v>
      </c>
      <c r="C10931" s="46"/>
      <c r="D10931" s="29">
        <v>46136.6875</v>
      </c>
      <c r="E10931" s="15" t="str">
        <f>IF(AND($B$6=NB!$A$17,$B$8&gt;0),'Ersparnisberechnung Sommertarif'!$B$8*SLP!C10911,"")</f>
        <v/>
      </c>
    </row>
    <row r="10932" spans="1:5" x14ac:dyDescent="0.3">
      <c r="A10932" s="25">
        <v>46136</v>
      </c>
      <c r="B10932" s="31">
        <v>0.69791666666666663</v>
      </c>
      <c r="C10932" s="46"/>
      <c r="D10932" s="29">
        <v>46136.697916666664</v>
      </c>
      <c r="E10932" s="15" t="str">
        <f>IF(AND($B$6=NB!$A$17,$B$8&gt;0),'Ersparnisberechnung Sommertarif'!$B$8*SLP!C10912,"")</f>
        <v/>
      </c>
    </row>
    <row r="10933" spans="1:5" x14ac:dyDescent="0.3">
      <c r="A10933" s="25">
        <v>46136</v>
      </c>
      <c r="B10933" s="31">
        <v>0.70833333333333337</v>
      </c>
      <c r="C10933" s="46"/>
      <c r="D10933" s="29">
        <v>46136.708333333336</v>
      </c>
      <c r="E10933" s="15" t="str">
        <f>IF(AND($B$6=NB!$A$17,$B$8&gt;0),'Ersparnisberechnung Sommertarif'!$B$8*SLP!C10913,"")</f>
        <v/>
      </c>
    </row>
    <row r="10934" spans="1:5" x14ac:dyDescent="0.3">
      <c r="A10934" s="25">
        <v>46136</v>
      </c>
      <c r="B10934" s="31">
        <v>0.71875</v>
      </c>
      <c r="C10934" s="46"/>
      <c r="D10934" s="29">
        <v>46136.71875</v>
      </c>
      <c r="E10934" s="15" t="str">
        <f>IF(AND($B$6=NB!$A$17,$B$8&gt;0),'Ersparnisberechnung Sommertarif'!$B$8*SLP!C10914,"")</f>
        <v/>
      </c>
    </row>
    <row r="10935" spans="1:5" x14ac:dyDescent="0.3">
      <c r="A10935" s="25">
        <v>46136</v>
      </c>
      <c r="B10935" s="31">
        <v>0.72916666666666663</v>
      </c>
      <c r="C10935" s="46"/>
      <c r="D10935" s="29">
        <v>46136.729166666664</v>
      </c>
      <c r="E10935" s="15" t="str">
        <f>IF(AND($B$6=NB!$A$17,$B$8&gt;0),'Ersparnisberechnung Sommertarif'!$B$8*SLP!C10915,"")</f>
        <v/>
      </c>
    </row>
    <row r="10936" spans="1:5" x14ac:dyDescent="0.3">
      <c r="A10936" s="25">
        <v>46136</v>
      </c>
      <c r="B10936" s="31">
        <v>0.73958333333333337</v>
      </c>
      <c r="C10936" s="46"/>
      <c r="D10936" s="29">
        <v>46136.739583333336</v>
      </c>
      <c r="E10936" s="15" t="str">
        <f>IF(AND($B$6=NB!$A$17,$B$8&gt;0),'Ersparnisberechnung Sommertarif'!$B$8*SLP!C10916,"")</f>
        <v/>
      </c>
    </row>
    <row r="10937" spans="1:5" x14ac:dyDescent="0.3">
      <c r="A10937" s="25">
        <v>46136</v>
      </c>
      <c r="B10937" s="31">
        <v>0.75</v>
      </c>
      <c r="C10937" s="46"/>
      <c r="D10937" s="29">
        <v>46136.75</v>
      </c>
      <c r="E10937" s="15" t="str">
        <f>IF(AND($B$6=NB!$A$17,$B$8&gt;0),'Ersparnisberechnung Sommertarif'!$B$8*SLP!C10917,"")</f>
        <v/>
      </c>
    </row>
    <row r="10938" spans="1:5" x14ac:dyDescent="0.3">
      <c r="A10938" s="25">
        <v>46136</v>
      </c>
      <c r="B10938" s="31">
        <v>0.76041666666666663</v>
      </c>
      <c r="C10938" s="46"/>
      <c r="D10938" s="29">
        <v>46136.760416666664</v>
      </c>
      <c r="E10938" s="15" t="str">
        <f>IF(AND($B$6=NB!$A$17,$B$8&gt;0),'Ersparnisberechnung Sommertarif'!$B$8*SLP!C10918,"")</f>
        <v/>
      </c>
    </row>
    <row r="10939" spans="1:5" x14ac:dyDescent="0.3">
      <c r="A10939" s="25">
        <v>46136</v>
      </c>
      <c r="B10939" s="31">
        <v>0.77083333333333337</v>
      </c>
      <c r="C10939" s="46"/>
      <c r="D10939" s="29">
        <v>46136.770833333336</v>
      </c>
      <c r="E10939" s="15" t="str">
        <f>IF(AND($B$6=NB!$A$17,$B$8&gt;0),'Ersparnisberechnung Sommertarif'!$B$8*SLP!C10919,"")</f>
        <v/>
      </c>
    </row>
    <row r="10940" spans="1:5" x14ac:dyDescent="0.3">
      <c r="A10940" s="25">
        <v>46136</v>
      </c>
      <c r="B10940" s="31">
        <v>0.78125</v>
      </c>
      <c r="C10940" s="46"/>
      <c r="D10940" s="29">
        <v>46136.78125</v>
      </c>
      <c r="E10940" s="15" t="str">
        <f>IF(AND($B$6=NB!$A$17,$B$8&gt;0),'Ersparnisberechnung Sommertarif'!$B$8*SLP!C10920,"")</f>
        <v/>
      </c>
    </row>
    <row r="10941" spans="1:5" x14ac:dyDescent="0.3">
      <c r="A10941" s="25">
        <v>46136</v>
      </c>
      <c r="B10941" s="31">
        <v>0.79166666666666663</v>
      </c>
      <c r="C10941" s="46"/>
      <c r="D10941" s="29">
        <v>46136.791666666664</v>
      </c>
      <c r="E10941" s="15" t="str">
        <f>IF(AND($B$6=NB!$A$17,$B$8&gt;0),'Ersparnisberechnung Sommertarif'!$B$8*SLP!C10921,"")</f>
        <v/>
      </c>
    </row>
    <row r="10942" spans="1:5" x14ac:dyDescent="0.3">
      <c r="A10942" s="25">
        <v>46136</v>
      </c>
      <c r="B10942" s="31">
        <v>0.80208333333333337</v>
      </c>
      <c r="C10942" s="46"/>
      <c r="D10942" s="29">
        <v>46136.802083333336</v>
      </c>
      <c r="E10942" s="15" t="str">
        <f>IF(AND($B$6=NB!$A$17,$B$8&gt;0),'Ersparnisberechnung Sommertarif'!$B$8*SLP!C10922,"")</f>
        <v/>
      </c>
    </row>
    <row r="10943" spans="1:5" x14ac:dyDescent="0.3">
      <c r="A10943" s="25">
        <v>46136</v>
      </c>
      <c r="B10943" s="31">
        <v>0.8125</v>
      </c>
      <c r="C10943" s="46"/>
      <c r="D10943" s="29">
        <v>46136.8125</v>
      </c>
      <c r="E10943" s="15" t="str">
        <f>IF(AND($B$6=NB!$A$17,$B$8&gt;0),'Ersparnisberechnung Sommertarif'!$B$8*SLP!C10923,"")</f>
        <v/>
      </c>
    </row>
    <row r="10944" spans="1:5" x14ac:dyDescent="0.3">
      <c r="A10944" s="25">
        <v>46136</v>
      </c>
      <c r="B10944" s="31">
        <v>0.82291666666666663</v>
      </c>
      <c r="C10944" s="46"/>
      <c r="D10944" s="29">
        <v>46136.822916666664</v>
      </c>
      <c r="E10944" s="15" t="str">
        <f>IF(AND($B$6=NB!$A$17,$B$8&gt;0),'Ersparnisberechnung Sommertarif'!$B$8*SLP!C10924,"")</f>
        <v/>
      </c>
    </row>
    <row r="10945" spans="1:5" x14ac:dyDescent="0.3">
      <c r="A10945" s="25">
        <v>46136</v>
      </c>
      <c r="B10945" s="31">
        <v>0.83333333333333337</v>
      </c>
      <c r="C10945" s="46"/>
      <c r="D10945" s="29">
        <v>46136.833333333336</v>
      </c>
      <c r="E10945" s="15" t="str">
        <f>IF(AND($B$6=NB!$A$17,$B$8&gt;0),'Ersparnisberechnung Sommertarif'!$B$8*SLP!C10925,"")</f>
        <v/>
      </c>
    </row>
    <row r="10946" spans="1:5" x14ac:dyDescent="0.3">
      <c r="A10946" s="25">
        <v>46136</v>
      </c>
      <c r="B10946" s="31">
        <v>0.84375</v>
      </c>
      <c r="C10946" s="46"/>
      <c r="D10946" s="29">
        <v>46136.84375</v>
      </c>
      <c r="E10946" s="15" t="str">
        <f>IF(AND($B$6=NB!$A$17,$B$8&gt;0),'Ersparnisberechnung Sommertarif'!$B$8*SLP!C10926,"")</f>
        <v/>
      </c>
    </row>
    <row r="10947" spans="1:5" x14ac:dyDescent="0.3">
      <c r="A10947" s="25">
        <v>46136</v>
      </c>
      <c r="B10947" s="31">
        <v>0.85416666666666663</v>
      </c>
      <c r="C10947" s="46"/>
      <c r="D10947" s="29">
        <v>46136.854166666664</v>
      </c>
      <c r="E10947" s="15" t="str">
        <f>IF(AND($B$6=NB!$A$17,$B$8&gt;0),'Ersparnisberechnung Sommertarif'!$B$8*SLP!C10927,"")</f>
        <v/>
      </c>
    </row>
    <row r="10948" spans="1:5" x14ac:dyDescent="0.3">
      <c r="A10948" s="25">
        <v>46136</v>
      </c>
      <c r="B10948" s="31">
        <v>0.86458333333333337</v>
      </c>
      <c r="C10948" s="46"/>
      <c r="D10948" s="29">
        <v>46136.864583333336</v>
      </c>
      <c r="E10948" s="15" t="str">
        <f>IF(AND($B$6=NB!$A$17,$B$8&gt;0),'Ersparnisberechnung Sommertarif'!$B$8*SLP!C10928,"")</f>
        <v/>
      </c>
    </row>
    <row r="10949" spans="1:5" x14ac:dyDescent="0.3">
      <c r="A10949" s="25">
        <v>46136</v>
      </c>
      <c r="B10949" s="31">
        <v>0.875</v>
      </c>
      <c r="C10949" s="46"/>
      <c r="D10949" s="29">
        <v>46136.875</v>
      </c>
      <c r="E10949" s="15" t="str">
        <f>IF(AND($B$6=NB!$A$17,$B$8&gt;0),'Ersparnisberechnung Sommertarif'!$B$8*SLP!C10929,"")</f>
        <v/>
      </c>
    </row>
    <row r="10950" spans="1:5" x14ac:dyDescent="0.3">
      <c r="A10950" s="25">
        <v>46136</v>
      </c>
      <c r="B10950" s="31">
        <v>0.88541666666666663</v>
      </c>
      <c r="C10950" s="46"/>
      <c r="D10950" s="29">
        <v>46136.885416666664</v>
      </c>
      <c r="E10950" s="15" t="str">
        <f>IF(AND($B$6=NB!$A$17,$B$8&gt;0),'Ersparnisberechnung Sommertarif'!$B$8*SLP!C10930,"")</f>
        <v/>
      </c>
    </row>
    <row r="10951" spans="1:5" x14ac:dyDescent="0.3">
      <c r="A10951" s="25">
        <v>46136</v>
      </c>
      <c r="B10951" s="31">
        <v>0.89583333333333337</v>
      </c>
      <c r="C10951" s="46"/>
      <c r="D10951" s="29">
        <v>46136.895833333336</v>
      </c>
      <c r="E10951" s="15" t="str">
        <f>IF(AND($B$6=NB!$A$17,$B$8&gt;0),'Ersparnisberechnung Sommertarif'!$B$8*SLP!C10931,"")</f>
        <v/>
      </c>
    </row>
    <row r="10952" spans="1:5" x14ac:dyDescent="0.3">
      <c r="A10952" s="25">
        <v>46136</v>
      </c>
      <c r="B10952" s="31">
        <v>0.90625</v>
      </c>
      <c r="C10952" s="46"/>
      <c r="D10952" s="29">
        <v>46136.90625</v>
      </c>
      <c r="E10952" s="15" t="str">
        <f>IF(AND($B$6=NB!$A$17,$B$8&gt;0),'Ersparnisberechnung Sommertarif'!$B$8*SLP!C10932,"")</f>
        <v/>
      </c>
    </row>
    <row r="10953" spans="1:5" x14ac:dyDescent="0.3">
      <c r="A10953" s="25">
        <v>46136</v>
      </c>
      <c r="B10953" s="31">
        <v>0.91666666666666663</v>
      </c>
      <c r="C10953" s="46"/>
      <c r="D10953" s="29">
        <v>46136.916666666664</v>
      </c>
      <c r="E10953" s="15" t="str">
        <f>IF(AND($B$6=NB!$A$17,$B$8&gt;0),'Ersparnisberechnung Sommertarif'!$B$8*SLP!C10933,"")</f>
        <v/>
      </c>
    </row>
    <row r="10954" spans="1:5" x14ac:dyDescent="0.3">
      <c r="A10954" s="25">
        <v>46136</v>
      </c>
      <c r="B10954" s="31">
        <v>0.92708333333333337</v>
      </c>
      <c r="C10954" s="46"/>
      <c r="D10954" s="29">
        <v>46136.927083333336</v>
      </c>
      <c r="E10954" s="15" t="str">
        <f>IF(AND($B$6=NB!$A$17,$B$8&gt;0),'Ersparnisberechnung Sommertarif'!$B$8*SLP!C10934,"")</f>
        <v/>
      </c>
    </row>
    <row r="10955" spans="1:5" x14ac:dyDescent="0.3">
      <c r="A10955" s="25">
        <v>46136</v>
      </c>
      <c r="B10955" s="31">
        <v>0.9375</v>
      </c>
      <c r="C10955" s="46"/>
      <c r="D10955" s="29">
        <v>46136.9375</v>
      </c>
      <c r="E10955" s="15" t="str">
        <f>IF(AND($B$6=NB!$A$17,$B$8&gt;0),'Ersparnisberechnung Sommertarif'!$B$8*SLP!C10935,"")</f>
        <v/>
      </c>
    </row>
    <row r="10956" spans="1:5" x14ac:dyDescent="0.3">
      <c r="A10956" s="25">
        <v>46136</v>
      </c>
      <c r="B10956" s="31">
        <v>0.94791666666666663</v>
      </c>
      <c r="C10956" s="46"/>
      <c r="D10956" s="29">
        <v>46136.947916666664</v>
      </c>
      <c r="E10956" s="15" t="str">
        <f>IF(AND($B$6=NB!$A$17,$B$8&gt;0),'Ersparnisberechnung Sommertarif'!$B$8*SLP!C10936,"")</f>
        <v/>
      </c>
    </row>
    <row r="10957" spans="1:5" x14ac:dyDescent="0.3">
      <c r="A10957" s="25">
        <v>46136</v>
      </c>
      <c r="B10957" s="31">
        <v>0.95833333333333337</v>
      </c>
      <c r="C10957" s="46"/>
      <c r="D10957" s="29">
        <v>46136.958333333336</v>
      </c>
      <c r="E10957" s="15" t="str">
        <f>IF(AND($B$6=NB!$A$17,$B$8&gt;0),'Ersparnisberechnung Sommertarif'!$B$8*SLP!C10937,"")</f>
        <v/>
      </c>
    </row>
    <row r="10958" spans="1:5" x14ac:dyDescent="0.3">
      <c r="A10958" s="25">
        <v>46136</v>
      </c>
      <c r="B10958" s="31">
        <v>0.96875</v>
      </c>
      <c r="C10958" s="46"/>
      <c r="D10958" s="29">
        <v>46136.96875</v>
      </c>
      <c r="E10958" s="15" t="str">
        <f>IF(AND($B$6=NB!$A$17,$B$8&gt;0),'Ersparnisberechnung Sommertarif'!$B$8*SLP!C10938,"")</f>
        <v/>
      </c>
    </row>
    <row r="10959" spans="1:5" x14ac:dyDescent="0.3">
      <c r="A10959" s="25">
        <v>46136</v>
      </c>
      <c r="B10959" s="31">
        <v>0.97916666666666663</v>
      </c>
      <c r="C10959" s="46"/>
      <c r="D10959" s="29">
        <v>46136.979166666664</v>
      </c>
      <c r="E10959" s="15" t="str">
        <f>IF(AND($B$6=NB!$A$17,$B$8&gt;0),'Ersparnisberechnung Sommertarif'!$B$8*SLP!C10939,"")</f>
        <v/>
      </c>
    </row>
    <row r="10960" spans="1:5" x14ac:dyDescent="0.3">
      <c r="A10960" s="25">
        <v>46136</v>
      </c>
      <c r="B10960" s="31">
        <v>0.98958333333333337</v>
      </c>
      <c r="C10960" s="46"/>
      <c r="D10960" s="29">
        <v>46136.989583333336</v>
      </c>
      <c r="E10960" s="15" t="str">
        <f>IF(AND($B$6=NB!$A$17,$B$8&gt;0),'Ersparnisberechnung Sommertarif'!$B$8*SLP!C10940,"")</f>
        <v/>
      </c>
    </row>
    <row r="10961" spans="1:5" x14ac:dyDescent="0.3">
      <c r="A10961" s="25">
        <v>46137</v>
      </c>
      <c r="B10961" s="31">
        <v>0</v>
      </c>
      <c r="C10961" s="46"/>
      <c r="D10961" s="29">
        <v>46137</v>
      </c>
      <c r="E10961" s="15" t="str">
        <f>IF(AND($B$6=NB!$A$17,$B$8&gt;0),'Ersparnisberechnung Sommertarif'!$B$8*SLP!C10941,"")</f>
        <v/>
      </c>
    </row>
    <row r="10962" spans="1:5" x14ac:dyDescent="0.3">
      <c r="A10962" s="25">
        <v>46137</v>
      </c>
      <c r="B10962" s="31">
        <v>1.0416666666666666E-2</v>
      </c>
      <c r="C10962" s="46"/>
      <c r="D10962" s="29">
        <v>46137.010416666664</v>
      </c>
      <c r="E10962" s="15" t="str">
        <f>IF(AND($B$6=NB!$A$17,$B$8&gt;0),'Ersparnisberechnung Sommertarif'!$B$8*SLP!C10942,"")</f>
        <v/>
      </c>
    </row>
    <row r="10963" spans="1:5" x14ac:dyDescent="0.3">
      <c r="A10963" s="25">
        <v>46137</v>
      </c>
      <c r="B10963" s="31">
        <v>2.0833333333333332E-2</v>
      </c>
      <c r="C10963" s="46"/>
      <c r="D10963" s="29">
        <v>46137.020833333336</v>
      </c>
      <c r="E10963" s="15" t="str">
        <f>IF(AND($B$6=NB!$A$17,$B$8&gt;0),'Ersparnisberechnung Sommertarif'!$B$8*SLP!C10943,"")</f>
        <v/>
      </c>
    </row>
    <row r="10964" spans="1:5" x14ac:dyDescent="0.3">
      <c r="A10964" s="25">
        <v>46137</v>
      </c>
      <c r="B10964" s="31">
        <v>3.125E-2</v>
      </c>
      <c r="C10964" s="46"/>
      <c r="D10964" s="29">
        <v>46137.03125</v>
      </c>
      <c r="E10964" s="15" t="str">
        <f>IF(AND($B$6=NB!$A$17,$B$8&gt;0),'Ersparnisberechnung Sommertarif'!$B$8*SLP!C10944,"")</f>
        <v/>
      </c>
    </row>
    <row r="10965" spans="1:5" x14ac:dyDescent="0.3">
      <c r="A10965" s="25">
        <v>46137</v>
      </c>
      <c r="B10965" s="31">
        <v>4.1666666666666664E-2</v>
      </c>
      <c r="C10965" s="46"/>
      <c r="D10965" s="29">
        <v>46137.041666666664</v>
      </c>
      <c r="E10965" s="15" t="str">
        <f>IF(AND($B$6=NB!$A$17,$B$8&gt;0),'Ersparnisberechnung Sommertarif'!$B$8*SLP!C10945,"")</f>
        <v/>
      </c>
    </row>
    <row r="10966" spans="1:5" x14ac:dyDescent="0.3">
      <c r="A10966" s="25">
        <v>46137</v>
      </c>
      <c r="B10966" s="31">
        <v>5.2083333333333336E-2</v>
      </c>
      <c r="C10966" s="46"/>
      <c r="D10966" s="29">
        <v>46137.052083333336</v>
      </c>
      <c r="E10966" s="15" t="str">
        <f>IF(AND($B$6=NB!$A$17,$B$8&gt;0),'Ersparnisberechnung Sommertarif'!$B$8*SLP!C10946,"")</f>
        <v/>
      </c>
    </row>
    <row r="10967" spans="1:5" x14ac:dyDescent="0.3">
      <c r="A10967" s="25">
        <v>46137</v>
      </c>
      <c r="B10967" s="31">
        <v>6.25E-2</v>
      </c>
      <c r="C10967" s="46"/>
      <c r="D10967" s="29">
        <v>46137.0625</v>
      </c>
      <c r="E10967" s="15" t="str">
        <f>IF(AND($B$6=NB!$A$17,$B$8&gt;0),'Ersparnisberechnung Sommertarif'!$B$8*SLP!C10947,"")</f>
        <v/>
      </c>
    </row>
    <row r="10968" spans="1:5" x14ac:dyDescent="0.3">
      <c r="A10968" s="25">
        <v>46137</v>
      </c>
      <c r="B10968" s="31">
        <v>7.2916666666666671E-2</v>
      </c>
      <c r="C10968" s="46"/>
      <c r="D10968" s="29">
        <v>46137.072916666664</v>
      </c>
      <c r="E10968" s="15" t="str">
        <f>IF(AND($B$6=NB!$A$17,$B$8&gt;0),'Ersparnisberechnung Sommertarif'!$B$8*SLP!C10948,"")</f>
        <v/>
      </c>
    </row>
    <row r="10969" spans="1:5" x14ac:dyDescent="0.3">
      <c r="A10969" s="25">
        <v>46137</v>
      </c>
      <c r="B10969" s="31">
        <v>8.3333333333333329E-2</v>
      </c>
      <c r="C10969" s="46"/>
      <c r="D10969" s="29">
        <v>46137.083333333336</v>
      </c>
      <c r="E10969" s="15" t="str">
        <f>IF(AND($B$6=NB!$A$17,$B$8&gt;0),'Ersparnisberechnung Sommertarif'!$B$8*SLP!C10949,"")</f>
        <v/>
      </c>
    </row>
    <row r="10970" spans="1:5" x14ac:dyDescent="0.3">
      <c r="A10970" s="25">
        <v>46137</v>
      </c>
      <c r="B10970" s="31">
        <v>9.375E-2</v>
      </c>
      <c r="C10970" s="46"/>
      <c r="D10970" s="29">
        <v>46137.09375</v>
      </c>
      <c r="E10970" s="15" t="str">
        <f>IF(AND($B$6=NB!$A$17,$B$8&gt;0),'Ersparnisberechnung Sommertarif'!$B$8*SLP!C10950,"")</f>
        <v/>
      </c>
    </row>
    <row r="10971" spans="1:5" x14ac:dyDescent="0.3">
      <c r="A10971" s="25">
        <v>46137</v>
      </c>
      <c r="B10971" s="31">
        <v>0.10416666666666667</v>
      </c>
      <c r="C10971" s="46"/>
      <c r="D10971" s="29">
        <v>46137.104166666664</v>
      </c>
      <c r="E10971" s="15" t="str">
        <f>IF(AND($B$6=NB!$A$17,$B$8&gt;0),'Ersparnisberechnung Sommertarif'!$B$8*SLP!C10951,"")</f>
        <v/>
      </c>
    </row>
    <row r="10972" spans="1:5" x14ac:dyDescent="0.3">
      <c r="A10972" s="25">
        <v>46137</v>
      </c>
      <c r="B10972" s="31">
        <v>0.11458333333333333</v>
      </c>
      <c r="C10972" s="46"/>
      <c r="D10972" s="29">
        <v>46137.114583333336</v>
      </c>
      <c r="E10972" s="15" t="str">
        <f>IF(AND($B$6=NB!$A$17,$B$8&gt;0),'Ersparnisberechnung Sommertarif'!$B$8*SLP!C10952,"")</f>
        <v/>
      </c>
    </row>
    <row r="10973" spans="1:5" x14ac:dyDescent="0.3">
      <c r="A10973" s="25">
        <v>46137</v>
      </c>
      <c r="B10973" s="31">
        <v>0.125</v>
      </c>
      <c r="C10973" s="46"/>
      <c r="D10973" s="29">
        <v>46137.125</v>
      </c>
      <c r="E10973" s="15" t="str">
        <f>IF(AND($B$6=NB!$A$17,$B$8&gt;0),'Ersparnisberechnung Sommertarif'!$B$8*SLP!C10953,"")</f>
        <v/>
      </c>
    </row>
    <row r="10974" spans="1:5" x14ac:dyDescent="0.3">
      <c r="A10974" s="25">
        <v>46137</v>
      </c>
      <c r="B10974" s="31">
        <v>0.13541666666666666</v>
      </c>
      <c r="C10974" s="46"/>
      <c r="D10974" s="29">
        <v>46137.135416666664</v>
      </c>
      <c r="E10974" s="15" t="str">
        <f>IF(AND($B$6=NB!$A$17,$B$8&gt;0),'Ersparnisberechnung Sommertarif'!$B$8*SLP!C10954,"")</f>
        <v/>
      </c>
    </row>
    <row r="10975" spans="1:5" x14ac:dyDescent="0.3">
      <c r="A10975" s="25">
        <v>46137</v>
      </c>
      <c r="B10975" s="31">
        <v>0.14583333333333334</v>
      </c>
      <c r="C10975" s="46"/>
      <c r="D10975" s="29">
        <v>46137.145833333336</v>
      </c>
      <c r="E10975" s="15" t="str">
        <f>IF(AND($B$6=NB!$A$17,$B$8&gt;0),'Ersparnisberechnung Sommertarif'!$B$8*SLP!C10955,"")</f>
        <v/>
      </c>
    </row>
    <row r="10976" spans="1:5" x14ac:dyDescent="0.3">
      <c r="A10976" s="25">
        <v>46137</v>
      </c>
      <c r="B10976" s="31">
        <v>0.15625</v>
      </c>
      <c r="C10976" s="46"/>
      <c r="D10976" s="29">
        <v>46137.15625</v>
      </c>
      <c r="E10976" s="15" t="str">
        <f>IF(AND($B$6=NB!$A$17,$B$8&gt;0),'Ersparnisberechnung Sommertarif'!$B$8*SLP!C10956,"")</f>
        <v/>
      </c>
    </row>
    <row r="10977" spans="1:5" x14ac:dyDescent="0.3">
      <c r="A10977" s="25">
        <v>46137</v>
      </c>
      <c r="B10977" s="31">
        <v>0.16666666666666666</v>
      </c>
      <c r="C10977" s="46"/>
      <c r="D10977" s="29">
        <v>46137.166666666664</v>
      </c>
      <c r="E10977" s="15" t="str">
        <f>IF(AND($B$6=NB!$A$17,$B$8&gt;0),'Ersparnisberechnung Sommertarif'!$B$8*SLP!C10957,"")</f>
        <v/>
      </c>
    </row>
    <row r="10978" spans="1:5" x14ac:dyDescent="0.3">
      <c r="A10978" s="25">
        <v>46137</v>
      </c>
      <c r="B10978" s="31">
        <v>0.17708333333333334</v>
      </c>
      <c r="C10978" s="46"/>
      <c r="D10978" s="29">
        <v>46137.177083333336</v>
      </c>
      <c r="E10978" s="15" t="str">
        <f>IF(AND($B$6=NB!$A$17,$B$8&gt;0),'Ersparnisberechnung Sommertarif'!$B$8*SLP!C10958,"")</f>
        <v/>
      </c>
    </row>
    <row r="10979" spans="1:5" x14ac:dyDescent="0.3">
      <c r="A10979" s="25">
        <v>46137</v>
      </c>
      <c r="B10979" s="31">
        <v>0.1875</v>
      </c>
      <c r="C10979" s="46"/>
      <c r="D10979" s="29">
        <v>46137.1875</v>
      </c>
      <c r="E10979" s="15" t="str">
        <f>IF(AND($B$6=NB!$A$17,$B$8&gt;0),'Ersparnisberechnung Sommertarif'!$B$8*SLP!C10959,"")</f>
        <v/>
      </c>
    </row>
    <row r="10980" spans="1:5" x14ac:dyDescent="0.3">
      <c r="A10980" s="25">
        <v>46137</v>
      </c>
      <c r="B10980" s="31">
        <v>0.19791666666666666</v>
      </c>
      <c r="C10980" s="46"/>
      <c r="D10980" s="29">
        <v>46137.197916666664</v>
      </c>
      <c r="E10980" s="15" t="str">
        <f>IF(AND($B$6=NB!$A$17,$B$8&gt;0),'Ersparnisberechnung Sommertarif'!$B$8*SLP!C10960,"")</f>
        <v/>
      </c>
    </row>
    <row r="10981" spans="1:5" x14ac:dyDescent="0.3">
      <c r="A10981" s="25">
        <v>46137</v>
      </c>
      <c r="B10981" s="31">
        <v>0.20833333333333334</v>
      </c>
      <c r="C10981" s="46"/>
      <c r="D10981" s="29">
        <v>46137.208333333336</v>
      </c>
      <c r="E10981" s="15" t="str">
        <f>IF(AND($B$6=NB!$A$17,$B$8&gt;0),'Ersparnisberechnung Sommertarif'!$B$8*SLP!C10961,"")</f>
        <v/>
      </c>
    </row>
    <row r="10982" spans="1:5" x14ac:dyDescent="0.3">
      <c r="A10982" s="25">
        <v>46137</v>
      </c>
      <c r="B10982" s="31">
        <v>0.21875</v>
      </c>
      <c r="C10982" s="46"/>
      <c r="D10982" s="29">
        <v>46137.21875</v>
      </c>
      <c r="E10982" s="15" t="str">
        <f>IF(AND($B$6=NB!$A$17,$B$8&gt;0),'Ersparnisberechnung Sommertarif'!$B$8*SLP!C10962,"")</f>
        <v/>
      </c>
    </row>
    <row r="10983" spans="1:5" x14ac:dyDescent="0.3">
      <c r="A10983" s="25">
        <v>46137</v>
      </c>
      <c r="B10983" s="31">
        <v>0.22916666666666666</v>
      </c>
      <c r="C10983" s="46"/>
      <c r="D10983" s="29">
        <v>46137.229166666664</v>
      </c>
      <c r="E10983" s="15" t="str">
        <f>IF(AND($B$6=NB!$A$17,$B$8&gt;0),'Ersparnisberechnung Sommertarif'!$B$8*SLP!C10963,"")</f>
        <v/>
      </c>
    </row>
    <row r="10984" spans="1:5" x14ac:dyDescent="0.3">
      <c r="A10984" s="25">
        <v>46137</v>
      </c>
      <c r="B10984" s="31">
        <v>0.23958333333333334</v>
      </c>
      <c r="C10984" s="46"/>
      <c r="D10984" s="29">
        <v>46137.239583333336</v>
      </c>
      <c r="E10984" s="15" t="str">
        <f>IF(AND($B$6=NB!$A$17,$B$8&gt;0),'Ersparnisberechnung Sommertarif'!$B$8*SLP!C10964,"")</f>
        <v/>
      </c>
    </row>
    <row r="10985" spans="1:5" x14ac:dyDescent="0.3">
      <c r="A10985" s="25">
        <v>46137</v>
      </c>
      <c r="B10985" s="31">
        <v>0.25</v>
      </c>
      <c r="C10985" s="46"/>
      <c r="D10985" s="29">
        <v>46137.25</v>
      </c>
      <c r="E10985" s="15" t="str">
        <f>IF(AND($B$6=NB!$A$17,$B$8&gt;0),'Ersparnisberechnung Sommertarif'!$B$8*SLP!C10965,"")</f>
        <v/>
      </c>
    </row>
    <row r="10986" spans="1:5" x14ac:dyDescent="0.3">
      <c r="A10986" s="25">
        <v>46137</v>
      </c>
      <c r="B10986" s="31">
        <v>0.26041666666666669</v>
      </c>
      <c r="C10986" s="46"/>
      <c r="D10986" s="29">
        <v>46137.260416666664</v>
      </c>
      <c r="E10986" s="15" t="str">
        <f>IF(AND($B$6=NB!$A$17,$B$8&gt;0),'Ersparnisberechnung Sommertarif'!$B$8*SLP!C10966,"")</f>
        <v/>
      </c>
    </row>
    <row r="10987" spans="1:5" x14ac:dyDescent="0.3">
      <c r="A10987" s="25">
        <v>46137</v>
      </c>
      <c r="B10987" s="31">
        <v>0.27083333333333331</v>
      </c>
      <c r="C10987" s="46"/>
      <c r="D10987" s="29">
        <v>46137.270833333336</v>
      </c>
      <c r="E10987" s="15" t="str">
        <f>IF(AND($B$6=NB!$A$17,$B$8&gt;0),'Ersparnisberechnung Sommertarif'!$B$8*SLP!C10967,"")</f>
        <v/>
      </c>
    </row>
    <row r="10988" spans="1:5" x14ac:dyDescent="0.3">
      <c r="A10988" s="25">
        <v>46137</v>
      </c>
      <c r="B10988" s="31">
        <v>0.28125</v>
      </c>
      <c r="C10988" s="46"/>
      <c r="D10988" s="29">
        <v>46137.28125</v>
      </c>
      <c r="E10988" s="15" t="str">
        <f>IF(AND($B$6=NB!$A$17,$B$8&gt;0),'Ersparnisberechnung Sommertarif'!$B$8*SLP!C10968,"")</f>
        <v/>
      </c>
    </row>
    <row r="10989" spans="1:5" x14ac:dyDescent="0.3">
      <c r="A10989" s="25">
        <v>46137</v>
      </c>
      <c r="B10989" s="31">
        <v>0.29166666666666669</v>
      </c>
      <c r="C10989" s="46"/>
      <c r="D10989" s="29">
        <v>46137.291666666664</v>
      </c>
      <c r="E10989" s="15" t="str">
        <f>IF(AND($B$6=NB!$A$17,$B$8&gt;0),'Ersparnisberechnung Sommertarif'!$B$8*SLP!C10969,"")</f>
        <v/>
      </c>
    </row>
    <row r="10990" spans="1:5" x14ac:dyDescent="0.3">
      <c r="A10990" s="25">
        <v>46137</v>
      </c>
      <c r="B10990" s="31">
        <v>0.30208333333333331</v>
      </c>
      <c r="C10990" s="46"/>
      <c r="D10990" s="29">
        <v>46137.302083333336</v>
      </c>
      <c r="E10990" s="15" t="str">
        <f>IF(AND($B$6=NB!$A$17,$B$8&gt;0),'Ersparnisberechnung Sommertarif'!$B$8*SLP!C10970,"")</f>
        <v/>
      </c>
    </row>
    <row r="10991" spans="1:5" x14ac:dyDescent="0.3">
      <c r="A10991" s="25">
        <v>46137</v>
      </c>
      <c r="B10991" s="31">
        <v>0.3125</v>
      </c>
      <c r="C10991" s="46"/>
      <c r="D10991" s="29">
        <v>46137.3125</v>
      </c>
      <c r="E10991" s="15" t="str">
        <f>IF(AND($B$6=NB!$A$17,$B$8&gt;0),'Ersparnisberechnung Sommertarif'!$B$8*SLP!C10971,"")</f>
        <v/>
      </c>
    </row>
    <row r="10992" spans="1:5" x14ac:dyDescent="0.3">
      <c r="A10992" s="25">
        <v>46137</v>
      </c>
      <c r="B10992" s="31">
        <v>0.32291666666666669</v>
      </c>
      <c r="C10992" s="46"/>
      <c r="D10992" s="29">
        <v>46137.322916666664</v>
      </c>
      <c r="E10992" s="15" t="str">
        <f>IF(AND($B$6=NB!$A$17,$B$8&gt;0),'Ersparnisberechnung Sommertarif'!$B$8*SLP!C10972,"")</f>
        <v/>
      </c>
    </row>
    <row r="10993" spans="1:5" x14ac:dyDescent="0.3">
      <c r="A10993" s="25">
        <v>46137</v>
      </c>
      <c r="B10993" s="31">
        <v>0.33333333333333331</v>
      </c>
      <c r="C10993" s="46"/>
      <c r="D10993" s="29">
        <v>46137.333333333336</v>
      </c>
      <c r="E10993" s="15" t="str">
        <f>IF(AND($B$6=NB!$A$17,$B$8&gt;0),'Ersparnisberechnung Sommertarif'!$B$8*SLP!C10973,"")</f>
        <v/>
      </c>
    </row>
    <row r="10994" spans="1:5" x14ac:dyDescent="0.3">
      <c r="A10994" s="25">
        <v>46137</v>
      </c>
      <c r="B10994" s="31">
        <v>0.34375</v>
      </c>
      <c r="C10994" s="46"/>
      <c r="D10994" s="29">
        <v>46137.34375</v>
      </c>
      <c r="E10994" s="15" t="str">
        <f>IF(AND($B$6=NB!$A$17,$B$8&gt;0),'Ersparnisberechnung Sommertarif'!$B$8*SLP!C10974,"")</f>
        <v/>
      </c>
    </row>
    <row r="10995" spans="1:5" x14ac:dyDescent="0.3">
      <c r="A10995" s="25">
        <v>46137</v>
      </c>
      <c r="B10995" s="31">
        <v>0.35416666666666669</v>
      </c>
      <c r="C10995" s="46"/>
      <c r="D10995" s="29">
        <v>46137.354166666664</v>
      </c>
      <c r="E10995" s="15" t="str">
        <f>IF(AND($B$6=NB!$A$17,$B$8&gt;0),'Ersparnisberechnung Sommertarif'!$B$8*SLP!C10975,"")</f>
        <v/>
      </c>
    </row>
    <row r="10996" spans="1:5" x14ac:dyDescent="0.3">
      <c r="A10996" s="25">
        <v>46137</v>
      </c>
      <c r="B10996" s="31">
        <v>0.36458333333333331</v>
      </c>
      <c r="C10996" s="46"/>
      <c r="D10996" s="29">
        <v>46137.364583333336</v>
      </c>
      <c r="E10996" s="15" t="str">
        <f>IF(AND($B$6=NB!$A$17,$B$8&gt;0),'Ersparnisberechnung Sommertarif'!$B$8*SLP!C10976,"")</f>
        <v/>
      </c>
    </row>
    <row r="10997" spans="1:5" x14ac:dyDescent="0.3">
      <c r="A10997" s="25">
        <v>46137</v>
      </c>
      <c r="B10997" s="31">
        <v>0.375</v>
      </c>
      <c r="C10997" s="46"/>
      <c r="D10997" s="29">
        <v>46137.375</v>
      </c>
      <c r="E10997" s="15" t="str">
        <f>IF(AND($B$6=NB!$A$17,$B$8&gt;0),'Ersparnisberechnung Sommertarif'!$B$8*SLP!C10977,"")</f>
        <v/>
      </c>
    </row>
    <row r="10998" spans="1:5" x14ac:dyDescent="0.3">
      <c r="A10998" s="25">
        <v>46137</v>
      </c>
      <c r="B10998" s="31">
        <v>0.38541666666666669</v>
      </c>
      <c r="C10998" s="46"/>
      <c r="D10998" s="29">
        <v>46137.385416666664</v>
      </c>
      <c r="E10998" s="15" t="str">
        <f>IF(AND($B$6=NB!$A$17,$B$8&gt;0),'Ersparnisberechnung Sommertarif'!$B$8*SLP!C10978,"")</f>
        <v/>
      </c>
    </row>
    <row r="10999" spans="1:5" x14ac:dyDescent="0.3">
      <c r="A10999" s="25">
        <v>46137</v>
      </c>
      <c r="B10999" s="31">
        <v>0.39583333333333331</v>
      </c>
      <c r="C10999" s="46"/>
      <c r="D10999" s="29">
        <v>46137.395833333336</v>
      </c>
      <c r="E10999" s="15" t="str">
        <f>IF(AND($B$6=NB!$A$17,$B$8&gt;0),'Ersparnisberechnung Sommertarif'!$B$8*SLP!C10979,"")</f>
        <v/>
      </c>
    </row>
    <row r="11000" spans="1:5" x14ac:dyDescent="0.3">
      <c r="A11000" s="25">
        <v>46137</v>
      </c>
      <c r="B11000" s="31">
        <v>0.40625</v>
      </c>
      <c r="C11000" s="46"/>
      <c r="D11000" s="29">
        <v>46137.40625</v>
      </c>
      <c r="E11000" s="15" t="str">
        <f>IF(AND($B$6=NB!$A$17,$B$8&gt;0),'Ersparnisberechnung Sommertarif'!$B$8*SLP!C10980,"")</f>
        <v/>
      </c>
    </row>
    <row r="11001" spans="1:5" x14ac:dyDescent="0.3">
      <c r="A11001" s="25">
        <v>46137</v>
      </c>
      <c r="B11001" s="31">
        <v>0.41666666666666669</v>
      </c>
      <c r="C11001" s="46"/>
      <c r="D11001" s="29">
        <v>46137.416666666664</v>
      </c>
      <c r="E11001" s="15" t="str">
        <f>IF(AND($B$6=NB!$A$17,$B$8&gt;0),'Ersparnisberechnung Sommertarif'!$B$8*SLP!C10981,"")</f>
        <v/>
      </c>
    </row>
    <row r="11002" spans="1:5" x14ac:dyDescent="0.3">
      <c r="A11002" s="25">
        <v>46137</v>
      </c>
      <c r="B11002" s="31">
        <v>0.42708333333333331</v>
      </c>
      <c r="C11002" s="46"/>
      <c r="D11002" s="29">
        <v>46137.427083333336</v>
      </c>
      <c r="E11002" s="15" t="str">
        <f>IF(AND($B$6=NB!$A$17,$B$8&gt;0),'Ersparnisberechnung Sommertarif'!$B$8*SLP!C10982,"")</f>
        <v/>
      </c>
    </row>
    <row r="11003" spans="1:5" x14ac:dyDescent="0.3">
      <c r="A11003" s="25">
        <v>46137</v>
      </c>
      <c r="B11003" s="31">
        <v>0.4375</v>
      </c>
      <c r="C11003" s="46"/>
      <c r="D11003" s="29">
        <v>46137.4375</v>
      </c>
      <c r="E11003" s="15" t="str">
        <f>IF(AND($B$6=NB!$A$17,$B$8&gt;0),'Ersparnisberechnung Sommertarif'!$B$8*SLP!C10983,"")</f>
        <v/>
      </c>
    </row>
    <row r="11004" spans="1:5" x14ac:dyDescent="0.3">
      <c r="A11004" s="25">
        <v>46137</v>
      </c>
      <c r="B11004" s="31">
        <v>0.44791666666666669</v>
      </c>
      <c r="C11004" s="46"/>
      <c r="D11004" s="29">
        <v>46137.447916666664</v>
      </c>
      <c r="E11004" s="15" t="str">
        <f>IF(AND($B$6=NB!$A$17,$B$8&gt;0),'Ersparnisberechnung Sommertarif'!$B$8*SLP!C10984,"")</f>
        <v/>
      </c>
    </row>
    <row r="11005" spans="1:5" x14ac:dyDescent="0.3">
      <c r="A11005" s="25">
        <v>46137</v>
      </c>
      <c r="B11005" s="31">
        <v>0.45833333333333331</v>
      </c>
      <c r="C11005" s="46"/>
      <c r="D11005" s="29">
        <v>46137.458333333336</v>
      </c>
      <c r="E11005" s="15" t="str">
        <f>IF(AND($B$6=NB!$A$17,$B$8&gt;0),'Ersparnisberechnung Sommertarif'!$B$8*SLP!C10985,"")</f>
        <v/>
      </c>
    </row>
    <row r="11006" spans="1:5" x14ac:dyDescent="0.3">
      <c r="A11006" s="25">
        <v>46137</v>
      </c>
      <c r="B11006" s="31">
        <v>0.46875</v>
      </c>
      <c r="C11006" s="46"/>
      <c r="D11006" s="29">
        <v>46137.46875</v>
      </c>
      <c r="E11006" s="15" t="str">
        <f>IF(AND($B$6=NB!$A$17,$B$8&gt;0),'Ersparnisberechnung Sommertarif'!$B$8*SLP!C10986,"")</f>
        <v/>
      </c>
    </row>
    <row r="11007" spans="1:5" x14ac:dyDescent="0.3">
      <c r="A11007" s="25">
        <v>46137</v>
      </c>
      <c r="B11007" s="31">
        <v>0.47916666666666669</v>
      </c>
      <c r="C11007" s="46"/>
      <c r="D11007" s="29">
        <v>46137.479166666664</v>
      </c>
      <c r="E11007" s="15" t="str">
        <f>IF(AND($B$6=NB!$A$17,$B$8&gt;0),'Ersparnisberechnung Sommertarif'!$B$8*SLP!C10987,"")</f>
        <v/>
      </c>
    </row>
    <row r="11008" spans="1:5" x14ac:dyDescent="0.3">
      <c r="A11008" s="25">
        <v>46137</v>
      </c>
      <c r="B11008" s="31">
        <v>0.48958333333333331</v>
      </c>
      <c r="C11008" s="46"/>
      <c r="D11008" s="29">
        <v>46137.489583333336</v>
      </c>
      <c r="E11008" s="15" t="str">
        <f>IF(AND($B$6=NB!$A$17,$B$8&gt;0),'Ersparnisberechnung Sommertarif'!$B$8*SLP!C10988,"")</f>
        <v/>
      </c>
    </row>
    <row r="11009" spans="1:5" x14ac:dyDescent="0.3">
      <c r="A11009" s="25">
        <v>46137</v>
      </c>
      <c r="B11009" s="31">
        <v>0.5</v>
      </c>
      <c r="C11009" s="46"/>
      <c r="D11009" s="29">
        <v>46137.5</v>
      </c>
      <c r="E11009" s="15" t="str">
        <f>IF(AND($B$6=NB!$A$17,$B$8&gt;0),'Ersparnisberechnung Sommertarif'!$B$8*SLP!C10989,"")</f>
        <v/>
      </c>
    </row>
    <row r="11010" spans="1:5" x14ac:dyDescent="0.3">
      <c r="A11010" s="25">
        <v>46137</v>
      </c>
      <c r="B11010" s="31">
        <v>0.51041666666666663</v>
      </c>
      <c r="C11010" s="46"/>
      <c r="D11010" s="29">
        <v>46137.510416666664</v>
      </c>
      <c r="E11010" s="15" t="str">
        <f>IF(AND($B$6=NB!$A$17,$B$8&gt;0),'Ersparnisberechnung Sommertarif'!$B$8*SLP!C10990,"")</f>
        <v/>
      </c>
    </row>
    <row r="11011" spans="1:5" x14ac:dyDescent="0.3">
      <c r="A11011" s="25">
        <v>46137</v>
      </c>
      <c r="B11011" s="31">
        <v>0.52083333333333337</v>
      </c>
      <c r="C11011" s="46"/>
      <c r="D11011" s="29">
        <v>46137.520833333336</v>
      </c>
      <c r="E11011" s="15" t="str">
        <f>IF(AND($B$6=NB!$A$17,$B$8&gt;0),'Ersparnisberechnung Sommertarif'!$B$8*SLP!C10991,"")</f>
        <v/>
      </c>
    </row>
    <row r="11012" spans="1:5" x14ac:dyDescent="0.3">
      <c r="A11012" s="25">
        <v>46137</v>
      </c>
      <c r="B11012" s="31">
        <v>0.53125</v>
      </c>
      <c r="C11012" s="46"/>
      <c r="D11012" s="29">
        <v>46137.53125</v>
      </c>
      <c r="E11012" s="15" t="str">
        <f>IF(AND($B$6=NB!$A$17,$B$8&gt;0),'Ersparnisberechnung Sommertarif'!$B$8*SLP!C10992,"")</f>
        <v/>
      </c>
    </row>
    <row r="11013" spans="1:5" x14ac:dyDescent="0.3">
      <c r="A11013" s="25">
        <v>46137</v>
      </c>
      <c r="B11013" s="31">
        <v>0.54166666666666663</v>
      </c>
      <c r="C11013" s="46"/>
      <c r="D11013" s="29">
        <v>46137.541666666664</v>
      </c>
      <c r="E11013" s="15" t="str">
        <f>IF(AND($B$6=NB!$A$17,$B$8&gt;0),'Ersparnisberechnung Sommertarif'!$B$8*SLP!C10993,"")</f>
        <v/>
      </c>
    </row>
    <row r="11014" spans="1:5" x14ac:dyDescent="0.3">
      <c r="A11014" s="25">
        <v>46137</v>
      </c>
      <c r="B11014" s="31">
        <v>0.55208333333333337</v>
      </c>
      <c r="C11014" s="46"/>
      <c r="D11014" s="29">
        <v>46137.552083333336</v>
      </c>
      <c r="E11014" s="15" t="str">
        <f>IF(AND($B$6=NB!$A$17,$B$8&gt;0),'Ersparnisberechnung Sommertarif'!$B$8*SLP!C10994,"")</f>
        <v/>
      </c>
    </row>
    <row r="11015" spans="1:5" x14ac:dyDescent="0.3">
      <c r="A11015" s="25">
        <v>46137</v>
      </c>
      <c r="B11015" s="31">
        <v>0.5625</v>
      </c>
      <c r="C11015" s="46"/>
      <c r="D11015" s="29">
        <v>46137.5625</v>
      </c>
      <c r="E11015" s="15" t="str">
        <f>IF(AND($B$6=NB!$A$17,$B$8&gt;0),'Ersparnisberechnung Sommertarif'!$B$8*SLP!C10995,"")</f>
        <v/>
      </c>
    </row>
    <row r="11016" spans="1:5" x14ac:dyDescent="0.3">
      <c r="A11016" s="25">
        <v>46137</v>
      </c>
      <c r="B11016" s="31">
        <v>0.57291666666666663</v>
      </c>
      <c r="C11016" s="46"/>
      <c r="D11016" s="29">
        <v>46137.572916666664</v>
      </c>
      <c r="E11016" s="15" t="str">
        <f>IF(AND($B$6=NB!$A$17,$B$8&gt;0),'Ersparnisberechnung Sommertarif'!$B$8*SLP!C10996,"")</f>
        <v/>
      </c>
    </row>
    <row r="11017" spans="1:5" x14ac:dyDescent="0.3">
      <c r="A11017" s="25">
        <v>46137</v>
      </c>
      <c r="B11017" s="31">
        <v>0.58333333333333337</v>
      </c>
      <c r="C11017" s="46"/>
      <c r="D11017" s="29">
        <v>46137.583333333336</v>
      </c>
      <c r="E11017" s="15" t="str">
        <f>IF(AND($B$6=NB!$A$17,$B$8&gt;0),'Ersparnisberechnung Sommertarif'!$B$8*SLP!C10997,"")</f>
        <v/>
      </c>
    </row>
    <row r="11018" spans="1:5" x14ac:dyDescent="0.3">
      <c r="A11018" s="25">
        <v>46137</v>
      </c>
      <c r="B11018" s="31">
        <v>0.59375</v>
      </c>
      <c r="C11018" s="46"/>
      <c r="D11018" s="29">
        <v>46137.59375</v>
      </c>
      <c r="E11018" s="15" t="str">
        <f>IF(AND($B$6=NB!$A$17,$B$8&gt;0),'Ersparnisberechnung Sommertarif'!$B$8*SLP!C10998,"")</f>
        <v/>
      </c>
    </row>
    <row r="11019" spans="1:5" x14ac:dyDescent="0.3">
      <c r="A11019" s="25">
        <v>46137</v>
      </c>
      <c r="B11019" s="31">
        <v>0.60416666666666663</v>
      </c>
      <c r="C11019" s="46"/>
      <c r="D11019" s="29">
        <v>46137.604166666664</v>
      </c>
      <c r="E11019" s="15" t="str">
        <f>IF(AND($B$6=NB!$A$17,$B$8&gt;0),'Ersparnisberechnung Sommertarif'!$B$8*SLP!C10999,"")</f>
        <v/>
      </c>
    </row>
    <row r="11020" spans="1:5" x14ac:dyDescent="0.3">
      <c r="A11020" s="25">
        <v>46137</v>
      </c>
      <c r="B11020" s="31">
        <v>0.61458333333333337</v>
      </c>
      <c r="C11020" s="46"/>
      <c r="D11020" s="29">
        <v>46137.614583333336</v>
      </c>
      <c r="E11020" s="15" t="str">
        <f>IF(AND($B$6=NB!$A$17,$B$8&gt;0),'Ersparnisberechnung Sommertarif'!$B$8*SLP!C11000,"")</f>
        <v/>
      </c>
    </row>
    <row r="11021" spans="1:5" x14ac:dyDescent="0.3">
      <c r="A11021" s="25">
        <v>46137</v>
      </c>
      <c r="B11021" s="31">
        <v>0.625</v>
      </c>
      <c r="C11021" s="46"/>
      <c r="D11021" s="29">
        <v>46137.625</v>
      </c>
      <c r="E11021" s="15" t="str">
        <f>IF(AND($B$6=NB!$A$17,$B$8&gt;0),'Ersparnisberechnung Sommertarif'!$B$8*SLP!C11001,"")</f>
        <v/>
      </c>
    </row>
    <row r="11022" spans="1:5" x14ac:dyDescent="0.3">
      <c r="A11022" s="25">
        <v>46137</v>
      </c>
      <c r="B11022" s="31">
        <v>0.63541666666666663</v>
      </c>
      <c r="C11022" s="46"/>
      <c r="D11022" s="29">
        <v>46137.635416666664</v>
      </c>
      <c r="E11022" s="15" t="str">
        <f>IF(AND($B$6=NB!$A$17,$B$8&gt;0),'Ersparnisberechnung Sommertarif'!$B$8*SLP!C11002,"")</f>
        <v/>
      </c>
    </row>
    <row r="11023" spans="1:5" x14ac:dyDescent="0.3">
      <c r="A11023" s="25">
        <v>46137</v>
      </c>
      <c r="B11023" s="31">
        <v>0.64583333333333337</v>
      </c>
      <c r="C11023" s="46"/>
      <c r="D11023" s="29">
        <v>46137.645833333336</v>
      </c>
      <c r="E11023" s="15" t="str">
        <f>IF(AND($B$6=NB!$A$17,$B$8&gt;0),'Ersparnisberechnung Sommertarif'!$B$8*SLP!C11003,"")</f>
        <v/>
      </c>
    </row>
    <row r="11024" spans="1:5" x14ac:dyDescent="0.3">
      <c r="A11024" s="25">
        <v>46137</v>
      </c>
      <c r="B11024" s="31">
        <v>0.65625</v>
      </c>
      <c r="C11024" s="46"/>
      <c r="D11024" s="29">
        <v>46137.65625</v>
      </c>
      <c r="E11024" s="15" t="str">
        <f>IF(AND($B$6=NB!$A$17,$B$8&gt;0),'Ersparnisberechnung Sommertarif'!$B$8*SLP!C11004,"")</f>
        <v/>
      </c>
    </row>
    <row r="11025" spans="1:5" x14ac:dyDescent="0.3">
      <c r="A11025" s="25">
        <v>46137</v>
      </c>
      <c r="B11025" s="31">
        <v>0.66666666666666663</v>
      </c>
      <c r="C11025" s="46"/>
      <c r="D11025" s="29">
        <v>46137.666666666664</v>
      </c>
      <c r="E11025" s="15" t="str">
        <f>IF(AND($B$6=NB!$A$17,$B$8&gt;0),'Ersparnisberechnung Sommertarif'!$B$8*SLP!C11005,"")</f>
        <v/>
      </c>
    </row>
    <row r="11026" spans="1:5" x14ac:dyDescent="0.3">
      <c r="A11026" s="25">
        <v>46137</v>
      </c>
      <c r="B11026" s="31">
        <v>0.67708333333333337</v>
      </c>
      <c r="C11026" s="46"/>
      <c r="D11026" s="29">
        <v>46137.677083333336</v>
      </c>
      <c r="E11026" s="15" t="str">
        <f>IF(AND($B$6=NB!$A$17,$B$8&gt;0),'Ersparnisberechnung Sommertarif'!$B$8*SLP!C11006,"")</f>
        <v/>
      </c>
    </row>
    <row r="11027" spans="1:5" x14ac:dyDescent="0.3">
      <c r="A11027" s="25">
        <v>46137</v>
      </c>
      <c r="B11027" s="31">
        <v>0.6875</v>
      </c>
      <c r="C11027" s="46"/>
      <c r="D11027" s="29">
        <v>46137.6875</v>
      </c>
      <c r="E11027" s="15" t="str">
        <f>IF(AND($B$6=NB!$A$17,$B$8&gt;0),'Ersparnisberechnung Sommertarif'!$B$8*SLP!C11007,"")</f>
        <v/>
      </c>
    </row>
    <row r="11028" spans="1:5" x14ac:dyDescent="0.3">
      <c r="A11028" s="25">
        <v>46137</v>
      </c>
      <c r="B11028" s="31">
        <v>0.69791666666666663</v>
      </c>
      <c r="C11028" s="46"/>
      <c r="D11028" s="29">
        <v>46137.697916666664</v>
      </c>
      <c r="E11028" s="15" t="str">
        <f>IF(AND($B$6=NB!$A$17,$B$8&gt;0),'Ersparnisberechnung Sommertarif'!$B$8*SLP!C11008,"")</f>
        <v/>
      </c>
    </row>
    <row r="11029" spans="1:5" x14ac:dyDescent="0.3">
      <c r="A11029" s="25">
        <v>46137</v>
      </c>
      <c r="B11029" s="31">
        <v>0.70833333333333337</v>
      </c>
      <c r="C11029" s="46"/>
      <c r="D11029" s="29">
        <v>46137.708333333336</v>
      </c>
      <c r="E11029" s="15" t="str">
        <f>IF(AND($B$6=NB!$A$17,$B$8&gt;0),'Ersparnisberechnung Sommertarif'!$B$8*SLP!C11009,"")</f>
        <v/>
      </c>
    </row>
    <row r="11030" spans="1:5" x14ac:dyDescent="0.3">
      <c r="A11030" s="25">
        <v>46137</v>
      </c>
      <c r="B11030" s="31">
        <v>0.71875</v>
      </c>
      <c r="C11030" s="46"/>
      <c r="D11030" s="29">
        <v>46137.71875</v>
      </c>
      <c r="E11030" s="15" t="str">
        <f>IF(AND($B$6=NB!$A$17,$B$8&gt;0),'Ersparnisberechnung Sommertarif'!$B$8*SLP!C11010,"")</f>
        <v/>
      </c>
    </row>
    <row r="11031" spans="1:5" x14ac:dyDescent="0.3">
      <c r="A11031" s="25">
        <v>46137</v>
      </c>
      <c r="B11031" s="31">
        <v>0.72916666666666663</v>
      </c>
      <c r="C11031" s="46"/>
      <c r="D11031" s="29">
        <v>46137.729166666664</v>
      </c>
      <c r="E11031" s="15" t="str">
        <f>IF(AND($B$6=NB!$A$17,$B$8&gt;0),'Ersparnisberechnung Sommertarif'!$B$8*SLP!C11011,"")</f>
        <v/>
      </c>
    </row>
    <row r="11032" spans="1:5" x14ac:dyDescent="0.3">
      <c r="A11032" s="25">
        <v>46137</v>
      </c>
      <c r="B11032" s="31">
        <v>0.73958333333333337</v>
      </c>
      <c r="C11032" s="46"/>
      <c r="D11032" s="29">
        <v>46137.739583333336</v>
      </c>
      <c r="E11032" s="15" t="str">
        <f>IF(AND($B$6=NB!$A$17,$B$8&gt;0),'Ersparnisberechnung Sommertarif'!$B$8*SLP!C11012,"")</f>
        <v/>
      </c>
    </row>
    <row r="11033" spans="1:5" x14ac:dyDescent="0.3">
      <c r="A11033" s="25">
        <v>46137</v>
      </c>
      <c r="B11033" s="31">
        <v>0.75</v>
      </c>
      <c r="C11033" s="46"/>
      <c r="D11033" s="29">
        <v>46137.75</v>
      </c>
      <c r="E11033" s="15" t="str">
        <f>IF(AND($B$6=NB!$A$17,$B$8&gt;0),'Ersparnisberechnung Sommertarif'!$B$8*SLP!C11013,"")</f>
        <v/>
      </c>
    </row>
    <row r="11034" spans="1:5" x14ac:dyDescent="0.3">
      <c r="A11034" s="25">
        <v>46137</v>
      </c>
      <c r="B11034" s="31">
        <v>0.76041666666666663</v>
      </c>
      <c r="C11034" s="46"/>
      <c r="D11034" s="29">
        <v>46137.760416666664</v>
      </c>
      <c r="E11034" s="15" t="str">
        <f>IF(AND($B$6=NB!$A$17,$B$8&gt;0),'Ersparnisberechnung Sommertarif'!$B$8*SLP!C11014,"")</f>
        <v/>
      </c>
    </row>
    <row r="11035" spans="1:5" x14ac:dyDescent="0.3">
      <c r="A11035" s="25">
        <v>46137</v>
      </c>
      <c r="B11035" s="31">
        <v>0.77083333333333337</v>
      </c>
      <c r="C11035" s="46"/>
      <c r="D11035" s="29">
        <v>46137.770833333336</v>
      </c>
      <c r="E11035" s="15" t="str">
        <f>IF(AND($B$6=NB!$A$17,$B$8&gt;0),'Ersparnisberechnung Sommertarif'!$B$8*SLP!C11015,"")</f>
        <v/>
      </c>
    </row>
    <row r="11036" spans="1:5" x14ac:dyDescent="0.3">
      <c r="A11036" s="25">
        <v>46137</v>
      </c>
      <c r="B11036" s="31">
        <v>0.78125</v>
      </c>
      <c r="C11036" s="46"/>
      <c r="D11036" s="29">
        <v>46137.78125</v>
      </c>
      <c r="E11036" s="15" t="str">
        <f>IF(AND($B$6=NB!$A$17,$B$8&gt;0),'Ersparnisberechnung Sommertarif'!$B$8*SLP!C11016,"")</f>
        <v/>
      </c>
    </row>
    <row r="11037" spans="1:5" x14ac:dyDescent="0.3">
      <c r="A11037" s="25">
        <v>46137</v>
      </c>
      <c r="B11037" s="31">
        <v>0.79166666666666663</v>
      </c>
      <c r="C11037" s="46"/>
      <c r="D11037" s="29">
        <v>46137.791666666664</v>
      </c>
      <c r="E11037" s="15" t="str">
        <f>IF(AND($B$6=NB!$A$17,$B$8&gt;0),'Ersparnisberechnung Sommertarif'!$B$8*SLP!C11017,"")</f>
        <v/>
      </c>
    </row>
    <row r="11038" spans="1:5" x14ac:dyDescent="0.3">
      <c r="A11038" s="25">
        <v>46137</v>
      </c>
      <c r="B11038" s="31">
        <v>0.80208333333333337</v>
      </c>
      <c r="C11038" s="46"/>
      <c r="D11038" s="29">
        <v>46137.802083333336</v>
      </c>
      <c r="E11038" s="15" t="str">
        <f>IF(AND($B$6=NB!$A$17,$B$8&gt;0),'Ersparnisberechnung Sommertarif'!$B$8*SLP!C11018,"")</f>
        <v/>
      </c>
    </row>
    <row r="11039" spans="1:5" x14ac:dyDescent="0.3">
      <c r="A11039" s="25">
        <v>46137</v>
      </c>
      <c r="B11039" s="31">
        <v>0.8125</v>
      </c>
      <c r="C11039" s="46"/>
      <c r="D11039" s="29">
        <v>46137.8125</v>
      </c>
      <c r="E11039" s="15" t="str">
        <f>IF(AND($B$6=NB!$A$17,$B$8&gt;0),'Ersparnisberechnung Sommertarif'!$B$8*SLP!C11019,"")</f>
        <v/>
      </c>
    </row>
    <row r="11040" spans="1:5" x14ac:dyDescent="0.3">
      <c r="A11040" s="25">
        <v>46137</v>
      </c>
      <c r="B11040" s="31">
        <v>0.82291666666666663</v>
      </c>
      <c r="C11040" s="46"/>
      <c r="D11040" s="29">
        <v>46137.822916666664</v>
      </c>
      <c r="E11040" s="15" t="str">
        <f>IF(AND($B$6=NB!$A$17,$B$8&gt;0),'Ersparnisberechnung Sommertarif'!$B$8*SLP!C11020,"")</f>
        <v/>
      </c>
    </row>
    <row r="11041" spans="1:5" x14ac:dyDescent="0.3">
      <c r="A11041" s="25">
        <v>46137</v>
      </c>
      <c r="B11041" s="31">
        <v>0.83333333333333337</v>
      </c>
      <c r="C11041" s="46"/>
      <c r="D11041" s="29">
        <v>46137.833333333336</v>
      </c>
      <c r="E11041" s="15" t="str">
        <f>IF(AND($B$6=NB!$A$17,$B$8&gt;0),'Ersparnisberechnung Sommertarif'!$B$8*SLP!C11021,"")</f>
        <v/>
      </c>
    </row>
    <row r="11042" spans="1:5" x14ac:dyDescent="0.3">
      <c r="A11042" s="25">
        <v>46137</v>
      </c>
      <c r="B11042" s="31">
        <v>0.84375</v>
      </c>
      <c r="C11042" s="46"/>
      <c r="D11042" s="29">
        <v>46137.84375</v>
      </c>
      <c r="E11042" s="15" t="str">
        <f>IF(AND($B$6=NB!$A$17,$B$8&gt;0),'Ersparnisberechnung Sommertarif'!$B$8*SLP!C11022,"")</f>
        <v/>
      </c>
    </row>
    <row r="11043" spans="1:5" x14ac:dyDescent="0.3">
      <c r="A11043" s="25">
        <v>46137</v>
      </c>
      <c r="B11043" s="31">
        <v>0.85416666666666663</v>
      </c>
      <c r="C11043" s="46"/>
      <c r="D11043" s="29">
        <v>46137.854166666664</v>
      </c>
      <c r="E11043" s="15" t="str">
        <f>IF(AND($B$6=NB!$A$17,$B$8&gt;0),'Ersparnisberechnung Sommertarif'!$B$8*SLP!C11023,"")</f>
        <v/>
      </c>
    </row>
    <row r="11044" spans="1:5" x14ac:dyDescent="0.3">
      <c r="A11044" s="25">
        <v>46137</v>
      </c>
      <c r="B11044" s="31">
        <v>0.86458333333333337</v>
      </c>
      <c r="C11044" s="46"/>
      <c r="D11044" s="29">
        <v>46137.864583333336</v>
      </c>
      <c r="E11044" s="15" t="str">
        <f>IF(AND($B$6=NB!$A$17,$B$8&gt;0),'Ersparnisberechnung Sommertarif'!$B$8*SLP!C11024,"")</f>
        <v/>
      </c>
    </row>
    <row r="11045" spans="1:5" x14ac:dyDescent="0.3">
      <c r="A11045" s="25">
        <v>46137</v>
      </c>
      <c r="B11045" s="31">
        <v>0.875</v>
      </c>
      <c r="C11045" s="46"/>
      <c r="D11045" s="29">
        <v>46137.875</v>
      </c>
      <c r="E11045" s="15" t="str">
        <f>IF(AND($B$6=NB!$A$17,$B$8&gt;0),'Ersparnisberechnung Sommertarif'!$B$8*SLP!C11025,"")</f>
        <v/>
      </c>
    </row>
    <row r="11046" spans="1:5" x14ac:dyDescent="0.3">
      <c r="A11046" s="25">
        <v>46137</v>
      </c>
      <c r="B11046" s="31">
        <v>0.88541666666666663</v>
      </c>
      <c r="C11046" s="46"/>
      <c r="D11046" s="29">
        <v>46137.885416666664</v>
      </c>
      <c r="E11046" s="15" t="str">
        <f>IF(AND($B$6=NB!$A$17,$B$8&gt;0),'Ersparnisberechnung Sommertarif'!$B$8*SLP!C11026,"")</f>
        <v/>
      </c>
    </row>
    <row r="11047" spans="1:5" x14ac:dyDescent="0.3">
      <c r="A11047" s="25">
        <v>46137</v>
      </c>
      <c r="B11047" s="31">
        <v>0.89583333333333337</v>
      </c>
      <c r="C11047" s="46"/>
      <c r="D11047" s="29">
        <v>46137.895833333336</v>
      </c>
      <c r="E11047" s="15" t="str">
        <f>IF(AND($B$6=NB!$A$17,$B$8&gt;0),'Ersparnisberechnung Sommertarif'!$B$8*SLP!C11027,"")</f>
        <v/>
      </c>
    </row>
    <row r="11048" spans="1:5" x14ac:dyDescent="0.3">
      <c r="A11048" s="25">
        <v>46137</v>
      </c>
      <c r="B11048" s="31">
        <v>0.90625</v>
      </c>
      <c r="C11048" s="46"/>
      <c r="D11048" s="29">
        <v>46137.90625</v>
      </c>
      <c r="E11048" s="15" t="str">
        <f>IF(AND($B$6=NB!$A$17,$B$8&gt;0),'Ersparnisberechnung Sommertarif'!$B$8*SLP!C11028,"")</f>
        <v/>
      </c>
    </row>
    <row r="11049" spans="1:5" x14ac:dyDescent="0.3">
      <c r="A11049" s="25">
        <v>46137</v>
      </c>
      <c r="B11049" s="31">
        <v>0.91666666666666663</v>
      </c>
      <c r="C11049" s="46"/>
      <c r="D11049" s="29">
        <v>46137.916666666664</v>
      </c>
      <c r="E11049" s="15" t="str">
        <f>IF(AND($B$6=NB!$A$17,$B$8&gt;0),'Ersparnisberechnung Sommertarif'!$B$8*SLP!C11029,"")</f>
        <v/>
      </c>
    </row>
    <row r="11050" spans="1:5" x14ac:dyDescent="0.3">
      <c r="A11050" s="25">
        <v>46137</v>
      </c>
      <c r="B11050" s="31">
        <v>0.92708333333333337</v>
      </c>
      <c r="C11050" s="46"/>
      <c r="D11050" s="29">
        <v>46137.927083333336</v>
      </c>
      <c r="E11050" s="15" t="str">
        <f>IF(AND($B$6=NB!$A$17,$B$8&gt;0),'Ersparnisberechnung Sommertarif'!$B$8*SLP!C11030,"")</f>
        <v/>
      </c>
    </row>
    <row r="11051" spans="1:5" x14ac:dyDescent="0.3">
      <c r="A11051" s="25">
        <v>46137</v>
      </c>
      <c r="B11051" s="31">
        <v>0.9375</v>
      </c>
      <c r="C11051" s="46"/>
      <c r="D11051" s="29">
        <v>46137.9375</v>
      </c>
      <c r="E11051" s="15" t="str">
        <f>IF(AND($B$6=NB!$A$17,$B$8&gt;0),'Ersparnisberechnung Sommertarif'!$B$8*SLP!C11031,"")</f>
        <v/>
      </c>
    </row>
    <row r="11052" spans="1:5" x14ac:dyDescent="0.3">
      <c r="A11052" s="25">
        <v>46137</v>
      </c>
      <c r="B11052" s="31">
        <v>0.94791666666666663</v>
      </c>
      <c r="C11052" s="46"/>
      <c r="D11052" s="29">
        <v>46137.947916666664</v>
      </c>
      <c r="E11052" s="15" t="str">
        <f>IF(AND($B$6=NB!$A$17,$B$8&gt;0),'Ersparnisberechnung Sommertarif'!$B$8*SLP!C11032,"")</f>
        <v/>
      </c>
    </row>
    <row r="11053" spans="1:5" x14ac:dyDescent="0.3">
      <c r="A11053" s="25">
        <v>46137</v>
      </c>
      <c r="B11053" s="31">
        <v>0.95833333333333337</v>
      </c>
      <c r="C11053" s="46"/>
      <c r="D11053" s="29">
        <v>46137.958333333336</v>
      </c>
      <c r="E11053" s="15" t="str">
        <f>IF(AND($B$6=NB!$A$17,$B$8&gt;0),'Ersparnisberechnung Sommertarif'!$B$8*SLP!C11033,"")</f>
        <v/>
      </c>
    </row>
    <row r="11054" spans="1:5" x14ac:dyDescent="0.3">
      <c r="A11054" s="25">
        <v>46137</v>
      </c>
      <c r="B11054" s="31">
        <v>0.96875</v>
      </c>
      <c r="C11054" s="46"/>
      <c r="D11054" s="29">
        <v>46137.96875</v>
      </c>
      <c r="E11054" s="15" t="str">
        <f>IF(AND($B$6=NB!$A$17,$B$8&gt;0),'Ersparnisberechnung Sommertarif'!$B$8*SLP!C11034,"")</f>
        <v/>
      </c>
    </row>
    <row r="11055" spans="1:5" x14ac:dyDescent="0.3">
      <c r="A11055" s="25">
        <v>46137</v>
      </c>
      <c r="B11055" s="31">
        <v>0.97916666666666663</v>
      </c>
      <c r="C11055" s="46"/>
      <c r="D11055" s="29">
        <v>46137.979166666664</v>
      </c>
      <c r="E11055" s="15" t="str">
        <f>IF(AND($B$6=NB!$A$17,$B$8&gt;0),'Ersparnisberechnung Sommertarif'!$B$8*SLP!C11035,"")</f>
        <v/>
      </c>
    </row>
    <row r="11056" spans="1:5" x14ac:dyDescent="0.3">
      <c r="A11056" s="25">
        <v>46137</v>
      </c>
      <c r="B11056" s="31">
        <v>0.98958333333333337</v>
      </c>
      <c r="C11056" s="46"/>
      <c r="D11056" s="29">
        <v>46137.989583333336</v>
      </c>
      <c r="E11056" s="15" t="str">
        <f>IF(AND($B$6=NB!$A$17,$B$8&gt;0),'Ersparnisberechnung Sommertarif'!$B$8*SLP!C11036,"")</f>
        <v/>
      </c>
    </row>
    <row r="11057" spans="1:5" x14ac:dyDescent="0.3">
      <c r="A11057" s="25">
        <v>46138</v>
      </c>
      <c r="B11057" s="31">
        <v>0</v>
      </c>
      <c r="C11057" s="46"/>
      <c r="D11057" s="29">
        <v>46138</v>
      </c>
      <c r="E11057" s="15" t="str">
        <f>IF(AND($B$6=NB!$A$17,$B$8&gt;0),'Ersparnisberechnung Sommertarif'!$B$8*SLP!C11037,"")</f>
        <v/>
      </c>
    </row>
    <row r="11058" spans="1:5" x14ac:dyDescent="0.3">
      <c r="A11058" s="25">
        <v>46138</v>
      </c>
      <c r="B11058" s="31">
        <v>1.0416666666666666E-2</v>
      </c>
      <c r="C11058" s="46"/>
      <c r="D11058" s="29">
        <v>46138.010416666664</v>
      </c>
      <c r="E11058" s="15" t="str">
        <f>IF(AND($B$6=NB!$A$17,$B$8&gt;0),'Ersparnisberechnung Sommertarif'!$B$8*SLP!C11038,"")</f>
        <v/>
      </c>
    </row>
    <row r="11059" spans="1:5" x14ac:dyDescent="0.3">
      <c r="A11059" s="25">
        <v>46138</v>
      </c>
      <c r="B11059" s="31">
        <v>2.0833333333333332E-2</v>
      </c>
      <c r="C11059" s="46"/>
      <c r="D11059" s="29">
        <v>46138.020833333336</v>
      </c>
      <c r="E11059" s="15" t="str">
        <f>IF(AND($B$6=NB!$A$17,$B$8&gt;0),'Ersparnisberechnung Sommertarif'!$B$8*SLP!C11039,"")</f>
        <v/>
      </c>
    </row>
    <row r="11060" spans="1:5" x14ac:dyDescent="0.3">
      <c r="A11060" s="25">
        <v>46138</v>
      </c>
      <c r="B11060" s="31">
        <v>3.125E-2</v>
      </c>
      <c r="C11060" s="46"/>
      <c r="D11060" s="29">
        <v>46138.03125</v>
      </c>
      <c r="E11060" s="15" t="str">
        <f>IF(AND($B$6=NB!$A$17,$B$8&gt;0),'Ersparnisberechnung Sommertarif'!$B$8*SLP!C11040,"")</f>
        <v/>
      </c>
    </row>
    <row r="11061" spans="1:5" x14ac:dyDescent="0.3">
      <c r="A11061" s="25">
        <v>46138</v>
      </c>
      <c r="B11061" s="31">
        <v>4.1666666666666664E-2</v>
      </c>
      <c r="C11061" s="46"/>
      <c r="D11061" s="29">
        <v>46138.041666666664</v>
      </c>
      <c r="E11061" s="15" t="str">
        <f>IF(AND($B$6=NB!$A$17,$B$8&gt;0),'Ersparnisberechnung Sommertarif'!$B$8*SLP!C11041,"")</f>
        <v/>
      </c>
    </row>
    <row r="11062" spans="1:5" x14ac:dyDescent="0.3">
      <c r="A11062" s="25">
        <v>46138</v>
      </c>
      <c r="B11062" s="31">
        <v>5.2083333333333336E-2</v>
      </c>
      <c r="C11062" s="46"/>
      <c r="D11062" s="29">
        <v>46138.052083333336</v>
      </c>
      <c r="E11062" s="15" t="str">
        <f>IF(AND($B$6=NB!$A$17,$B$8&gt;0),'Ersparnisberechnung Sommertarif'!$B$8*SLP!C11042,"")</f>
        <v/>
      </c>
    </row>
    <row r="11063" spans="1:5" x14ac:dyDescent="0.3">
      <c r="A11063" s="25">
        <v>46138</v>
      </c>
      <c r="B11063" s="31">
        <v>6.25E-2</v>
      </c>
      <c r="C11063" s="46"/>
      <c r="D11063" s="29">
        <v>46138.0625</v>
      </c>
      <c r="E11063" s="15" t="str">
        <f>IF(AND($B$6=NB!$A$17,$B$8&gt;0),'Ersparnisberechnung Sommertarif'!$B$8*SLP!C11043,"")</f>
        <v/>
      </c>
    </row>
    <row r="11064" spans="1:5" x14ac:dyDescent="0.3">
      <c r="A11064" s="25">
        <v>46138</v>
      </c>
      <c r="B11064" s="31">
        <v>7.2916666666666671E-2</v>
      </c>
      <c r="C11064" s="46"/>
      <c r="D11064" s="29">
        <v>46138.072916666664</v>
      </c>
      <c r="E11064" s="15" t="str">
        <f>IF(AND($B$6=NB!$A$17,$B$8&gt;0),'Ersparnisberechnung Sommertarif'!$B$8*SLP!C11044,"")</f>
        <v/>
      </c>
    </row>
    <row r="11065" spans="1:5" x14ac:dyDescent="0.3">
      <c r="A11065" s="25">
        <v>46138</v>
      </c>
      <c r="B11065" s="31">
        <v>8.3333333333333329E-2</v>
      </c>
      <c r="C11065" s="46"/>
      <c r="D11065" s="29">
        <v>46138.083333333336</v>
      </c>
      <c r="E11065" s="15" t="str">
        <f>IF(AND($B$6=NB!$A$17,$B$8&gt;0),'Ersparnisberechnung Sommertarif'!$B$8*SLP!C11045,"")</f>
        <v/>
      </c>
    </row>
    <row r="11066" spans="1:5" x14ac:dyDescent="0.3">
      <c r="A11066" s="25">
        <v>46138</v>
      </c>
      <c r="B11066" s="31">
        <v>9.375E-2</v>
      </c>
      <c r="C11066" s="46"/>
      <c r="D11066" s="29">
        <v>46138.09375</v>
      </c>
      <c r="E11066" s="15" t="str">
        <f>IF(AND($B$6=NB!$A$17,$B$8&gt;0),'Ersparnisberechnung Sommertarif'!$B$8*SLP!C11046,"")</f>
        <v/>
      </c>
    </row>
    <row r="11067" spans="1:5" x14ac:dyDescent="0.3">
      <c r="A11067" s="25">
        <v>46138</v>
      </c>
      <c r="B11067" s="31">
        <v>0.10416666666666667</v>
      </c>
      <c r="C11067" s="46"/>
      <c r="D11067" s="29">
        <v>46138.104166666664</v>
      </c>
      <c r="E11067" s="15" t="str">
        <f>IF(AND($B$6=NB!$A$17,$B$8&gt;0),'Ersparnisberechnung Sommertarif'!$B$8*SLP!C11047,"")</f>
        <v/>
      </c>
    </row>
    <row r="11068" spans="1:5" x14ac:dyDescent="0.3">
      <c r="A11068" s="25">
        <v>46138</v>
      </c>
      <c r="B11068" s="31">
        <v>0.11458333333333333</v>
      </c>
      <c r="C11068" s="46"/>
      <c r="D11068" s="29">
        <v>46138.114583333336</v>
      </c>
      <c r="E11068" s="15" t="str">
        <f>IF(AND($B$6=NB!$A$17,$B$8&gt;0),'Ersparnisberechnung Sommertarif'!$B$8*SLP!C11048,"")</f>
        <v/>
      </c>
    </row>
    <row r="11069" spans="1:5" x14ac:dyDescent="0.3">
      <c r="A11069" s="25">
        <v>46138</v>
      </c>
      <c r="B11069" s="31">
        <v>0.125</v>
      </c>
      <c r="C11069" s="46"/>
      <c r="D11069" s="29">
        <v>46138.125</v>
      </c>
      <c r="E11069" s="15" t="str">
        <f>IF(AND($B$6=NB!$A$17,$B$8&gt;0),'Ersparnisberechnung Sommertarif'!$B$8*SLP!C11049,"")</f>
        <v/>
      </c>
    </row>
    <row r="11070" spans="1:5" x14ac:dyDescent="0.3">
      <c r="A11070" s="25">
        <v>46138</v>
      </c>
      <c r="B11070" s="31">
        <v>0.13541666666666666</v>
      </c>
      <c r="C11070" s="46"/>
      <c r="D11070" s="29">
        <v>46138.135416666664</v>
      </c>
      <c r="E11070" s="15" t="str">
        <f>IF(AND($B$6=NB!$A$17,$B$8&gt;0),'Ersparnisberechnung Sommertarif'!$B$8*SLP!C11050,"")</f>
        <v/>
      </c>
    </row>
    <row r="11071" spans="1:5" x14ac:dyDescent="0.3">
      <c r="A11071" s="25">
        <v>46138</v>
      </c>
      <c r="B11071" s="31">
        <v>0.14583333333333334</v>
      </c>
      <c r="C11071" s="46"/>
      <c r="D11071" s="29">
        <v>46138.145833333336</v>
      </c>
      <c r="E11071" s="15" t="str">
        <f>IF(AND($B$6=NB!$A$17,$B$8&gt;0),'Ersparnisberechnung Sommertarif'!$B$8*SLP!C11051,"")</f>
        <v/>
      </c>
    </row>
    <row r="11072" spans="1:5" x14ac:dyDescent="0.3">
      <c r="A11072" s="25">
        <v>46138</v>
      </c>
      <c r="B11072" s="31">
        <v>0.15625</v>
      </c>
      <c r="C11072" s="46"/>
      <c r="D11072" s="29">
        <v>46138.15625</v>
      </c>
      <c r="E11072" s="15" t="str">
        <f>IF(AND($B$6=NB!$A$17,$B$8&gt;0),'Ersparnisberechnung Sommertarif'!$B$8*SLP!C11052,"")</f>
        <v/>
      </c>
    </row>
    <row r="11073" spans="1:5" x14ac:dyDescent="0.3">
      <c r="A11073" s="25">
        <v>46138</v>
      </c>
      <c r="B11073" s="31">
        <v>0.16666666666666666</v>
      </c>
      <c r="C11073" s="46"/>
      <c r="D11073" s="29">
        <v>46138.166666666664</v>
      </c>
      <c r="E11073" s="15" t="str">
        <f>IF(AND($B$6=NB!$A$17,$B$8&gt;0),'Ersparnisberechnung Sommertarif'!$B$8*SLP!C11053,"")</f>
        <v/>
      </c>
    </row>
    <row r="11074" spans="1:5" x14ac:dyDescent="0.3">
      <c r="A11074" s="25">
        <v>46138</v>
      </c>
      <c r="B11074" s="31">
        <v>0.17708333333333334</v>
      </c>
      <c r="C11074" s="46"/>
      <c r="D11074" s="29">
        <v>46138.177083333336</v>
      </c>
      <c r="E11074" s="15" t="str">
        <f>IF(AND($B$6=NB!$A$17,$B$8&gt;0),'Ersparnisberechnung Sommertarif'!$B$8*SLP!C11054,"")</f>
        <v/>
      </c>
    </row>
    <row r="11075" spans="1:5" x14ac:dyDescent="0.3">
      <c r="A11075" s="25">
        <v>46138</v>
      </c>
      <c r="B11075" s="31">
        <v>0.1875</v>
      </c>
      <c r="C11075" s="46"/>
      <c r="D11075" s="29">
        <v>46138.1875</v>
      </c>
      <c r="E11075" s="15" t="str">
        <f>IF(AND($B$6=NB!$A$17,$B$8&gt;0),'Ersparnisberechnung Sommertarif'!$B$8*SLP!C11055,"")</f>
        <v/>
      </c>
    </row>
    <row r="11076" spans="1:5" x14ac:dyDescent="0.3">
      <c r="A11076" s="25">
        <v>46138</v>
      </c>
      <c r="B11076" s="31">
        <v>0.19791666666666666</v>
      </c>
      <c r="C11076" s="46"/>
      <c r="D11076" s="29">
        <v>46138.197916666664</v>
      </c>
      <c r="E11076" s="15" t="str">
        <f>IF(AND($B$6=NB!$A$17,$B$8&gt;0),'Ersparnisberechnung Sommertarif'!$B$8*SLP!C11056,"")</f>
        <v/>
      </c>
    </row>
    <row r="11077" spans="1:5" x14ac:dyDescent="0.3">
      <c r="A11077" s="25">
        <v>46138</v>
      </c>
      <c r="B11077" s="31">
        <v>0.20833333333333334</v>
      </c>
      <c r="C11077" s="46"/>
      <c r="D11077" s="29">
        <v>46138.208333333336</v>
      </c>
      <c r="E11077" s="15" t="str">
        <f>IF(AND($B$6=NB!$A$17,$B$8&gt;0),'Ersparnisberechnung Sommertarif'!$B$8*SLP!C11057,"")</f>
        <v/>
      </c>
    </row>
    <row r="11078" spans="1:5" x14ac:dyDescent="0.3">
      <c r="A11078" s="25">
        <v>46138</v>
      </c>
      <c r="B11078" s="31">
        <v>0.21875</v>
      </c>
      <c r="C11078" s="46"/>
      <c r="D11078" s="29">
        <v>46138.21875</v>
      </c>
      <c r="E11078" s="15" t="str">
        <f>IF(AND($B$6=NB!$A$17,$B$8&gt;0),'Ersparnisberechnung Sommertarif'!$B$8*SLP!C11058,"")</f>
        <v/>
      </c>
    </row>
    <row r="11079" spans="1:5" x14ac:dyDescent="0.3">
      <c r="A11079" s="25">
        <v>46138</v>
      </c>
      <c r="B11079" s="31">
        <v>0.22916666666666666</v>
      </c>
      <c r="C11079" s="46"/>
      <c r="D11079" s="29">
        <v>46138.229166666664</v>
      </c>
      <c r="E11079" s="15" t="str">
        <f>IF(AND($B$6=NB!$A$17,$B$8&gt;0),'Ersparnisberechnung Sommertarif'!$B$8*SLP!C11059,"")</f>
        <v/>
      </c>
    </row>
    <row r="11080" spans="1:5" x14ac:dyDescent="0.3">
      <c r="A11080" s="25">
        <v>46138</v>
      </c>
      <c r="B11080" s="31">
        <v>0.23958333333333334</v>
      </c>
      <c r="C11080" s="46"/>
      <c r="D11080" s="29">
        <v>46138.239583333336</v>
      </c>
      <c r="E11080" s="15" t="str">
        <f>IF(AND($B$6=NB!$A$17,$B$8&gt;0),'Ersparnisberechnung Sommertarif'!$B$8*SLP!C11060,"")</f>
        <v/>
      </c>
    </row>
    <row r="11081" spans="1:5" x14ac:dyDescent="0.3">
      <c r="A11081" s="25">
        <v>46138</v>
      </c>
      <c r="B11081" s="31">
        <v>0.25</v>
      </c>
      <c r="C11081" s="46"/>
      <c r="D11081" s="29">
        <v>46138.25</v>
      </c>
      <c r="E11081" s="15" t="str">
        <f>IF(AND($B$6=NB!$A$17,$B$8&gt;0),'Ersparnisberechnung Sommertarif'!$B$8*SLP!C11061,"")</f>
        <v/>
      </c>
    </row>
    <row r="11082" spans="1:5" x14ac:dyDescent="0.3">
      <c r="A11082" s="25">
        <v>46138</v>
      </c>
      <c r="B11082" s="31">
        <v>0.26041666666666669</v>
      </c>
      <c r="C11082" s="46"/>
      <c r="D11082" s="29">
        <v>46138.260416666664</v>
      </c>
      <c r="E11082" s="15" t="str">
        <f>IF(AND($B$6=NB!$A$17,$B$8&gt;0),'Ersparnisberechnung Sommertarif'!$B$8*SLP!C11062,"")</f>
        <v/>
      </c>
    </row>
    <row r="11083" spans="1:5" x14ac:dyDescent="0.3">
      <c r="A11083" s="25">
        <v>46138</v>
      </c>
      <c r="B11083" s="31">
        <v>0.27083333333333331</v>
      </c>
      <c r="C11083" s="46"/>
      <c r="D11083" s="29">
        <v>46138.270833333336</v>
      </c>
      <c r="E11083" s="15" t="str">
        <f>IF(AND($B$6=NB!$A$17,$B$8&gt;0),'Ersparnisberechnung Sommertarif'!$B$8*SLP!C11063,"")</f>
        <v/>
      </c>
    </row>
    <row r="11084" spans="1:5" x14ac:dyDescent="0.3">
      <c r="A11084" s="25">
        <v>46138</v>
      </c>
      <c r="B11084" s="31">
        <v>0.28125</v>
      </c>
      <c r="C11084" s="46"/>
      <c r="D11084" s="29">
        <v>46138.28125</v>
      </c>
      <c r="E11084" s="15" t="str">
        <f>IF(AND($B$6=NB!$A$17,$B$8&gt;0),'Ersparnisberechnung Sommertarif'!$B$8*SLP!C11064,"")</f>
        <v/>
      </c>
    </row>
    <row r="11085" spans="1:5" x14ac:dyDescent="0.3">
      <c r="A11085" s="25">
        <v>46138</v>
      </c>
      <c r="B11085" s="31">
        <v>0.29166666666666669</v>
      </c>
      <c r="C11085" s="46"/>
      <c r="D11085" s="29">
        <v>46138.291666666664</v>
      </c>
      <c r="E11085" s="15" t="str">
        <f>IF(AND($B$6=NB!$A$17,$B$8&gt;0),'Ersparnisberechnung Sommertarif'!$B$8*SLP!C11065,"")</f>
        <v/>
      </c>
    </row>
    <row r="11086" spans="1:5" x14ac:dyDescent="0.3">
      <c r="A11086" s="25">
        <v>46138</v>
      </c>
      <c r="B11086" s="31">
        <v>0.30208333333333331</v>
      </c>
      <c r="C11086" s="46"/>
      <c r="D11086" s="29">
        <v>46138.302083333336</v>
      </c>
      <c r="E11086" s="15" t="str">
        <f>IF(AND($B$6=NB!$A$17,$B$8&gt;0),'Ersparnisberechnung Sommertarif'!$B$8*SLP!C11066,"")</f>
        <v/>
      </c>
    </row>
    <row r="11087" spans="1:5" x14ac:dyDescent="0.3">
      <c r="A11087" s="25">
        <v>46138</v>
      </c>
      <c r="B11087" s="31">
        <v>0.3125</v>
      </c>
      <c r="C11087" s="46"/>
      <c r="D11087" s="29">
        <v>46138.3125</v>
      </c>
      <c r="E11087" s="15" t="str">
        <f>IF(AND($B$6=NB!$A$17,$B$8&gt;0),'Ersparnisberechnung Sommertarif'!$B$8*SLP!C11067,"")</f>
        <v/>
      </c>
    </row>
    <row r="11088" spans="1:5" x14ac:dyDescent="0.3">
      <c r="A11088" s="25">
        <v>46138</v>
      </c>
      <c r="B11088" s="31">
        <v>0.32291666666666669</v>
      </c>
      <c r="C11088" s="46"/>
      <c r="D11088" s="29">
        <v>46138.322916666664</v>
      </c>
      <c r="E11088" s="15" t="str">
        <f>IF(AND($B$6=NB!$A$17,$B$8&gt;0),'Ersparnisberechnung Sommertarif'!$B$8*SLP!C11068,"")</f>
        <v/>
      </c>
    </row>
    <row r="11089" spans="1:5" x14ac:dyDescent="0.3">
      <c r="A11089" s="25">
        <v>46138</v>
      </c>
      <c r="B11089" s="31">
        <v>0.33333333333333331</v>
      </c>
      <c r="C11089" s="46"/>
      <c r="D11089" s="29">
        <v>46138.333333333336</v>
      </c>
      <c r="E11089" s="15" t="str">
        <f>IF(AND($B$6=NB!$A$17,$B$8&gt;0),'Ersparnisberechnung Sommertarif'!$B$8*SLP!C11069,"")</f>
        <v/>
      </c>
    </row>
    <row r="11090" spans="1:5" x14ac:dyDescent="0.3">
      <c r="A11090" s="25">
        <v>46138</v>
      </c>
      <c r="B11090" s="31">
        <v>0.34375</v>
      </c>
      <c r="C11090" s="46"/>
      <c r="D11090" s="29">
        <v>46138.34375</v>
      </c>
      <c r="E11090" s="15" t="str">
        <f>IF(AND($B$6=NB!$A$17,$B$8&gt;0),'Ersparnisberechnung Sommertarif'!$B$8*SLP!C11070,"")</f>
        <v/>
      </c>
    </row>
    <row r="11091" spans="1:5" x14ac:dyDescent="0.3">
      <c r="A11091" s="25">
        <v>46138</v>
      </c>
      <c r="B11091" s="31">
        <v>0.35416666666666669</v>
      </c>
      <c r="C11091" s="46"/>
      <c r="D11091" s="29">
        <v>46138.354166666664</v>
      </c>
      <c r="E11091" s="15" t="str">
        <f>IF(AND($B$6=NB!$A$17,$B$8&gt;0),'Ersparnisberechnung Sommertarif'!$B$8*SLP!C11071,"")</f>
        <v/>
      </c>
    </row>
    <row r="11092" spans="1:5" x14ac:dyDescent="0.3">
      <c r="A11092" s="25">
        <v>46138</v>
      </c>
      <c r="B11092" s="31">
        <v>0.36458333333333331</v>
      </c>
      <c r="C11092" s="46"/>
      <c r="D11092" s="29">
        <v>46138.364583333336</v>
      </c>
      <c r="E11092" s="15" t="str">
        <f>IF(AND($B$6=NB!$A$17,$B$8&gt;0),'Ersparnisberechnung Sommertarif'!$B$8*SLP!C11072,"")</f>
        <v/>
      </c>
    </row>
    <row r="11093" spans="1:5" x14ac:dyDescent="0.3">
      <c r="A11093" s="25">
        <v>46138</v>
      </c>
      <c r="B11093" s="31">
        <v>0.375</v>
      </c>
      <c r="C11093" s="46"/>
      <c r="D11093" s="29">
        <v>46138.375</v>
      </c>
      <c r="E11093" s="15" t="str">
        <f>IF(AND($B$6=NB!$A$17,$B$8&gt;0),'Ersparnisberechnung Sommertarif'!$B$8*SLP!C11073,"")</f>
        <v/>
      </c>
    </row>
    <row r="11094" spans="1:5" x14ac:dyDescent="0.3">
      <c r="A11094" s="25">
        <v>46138</v>
      </c>
      <c r="B11094" s="31">
        <v>0.38541666666666669</v>
      </c>
      <c r="C11094" s="46"/>
      <c r="D11094" s="29">
        <v>46138.385416666664</v>
      </c>
      <c r="E11094" s="15" t="str">
        <f>IF(AND($B$6=NB!$A$17,$B$8&gt;0),'Ersparnisberechnung Sommertarif'!$B$8*SLP!C11074,"")</f>
        <v/>
      </c>
    </row>
    <row r="11095" spans="1:5" x14ac:dyDescent="0.3">
      <c r="A11095" s="25">
        <v>46138</v>
      </c>
      <c r="B11095" s="31">
        <v>0.39583333333333331</v>
      </c>
      <c r="C11095" s="46"/>
      <c r="D11095" s="29">
        <v>46138.395833333336</v>
      </c>
      <c r="E11095" s="15" t="str">
        <f>IF(AND($B$6=NB!$A$17,$B$8&gt;0),'Ersparnisberechnung Sommertarif'!$B$8*SLP!C11075,"")</f>
        <v/>
      </c>
    </row>
    <row r="11096" spans="1:5" x14ac:dyDescent="0.3">
      <c r="A11096" s="25">
        <v>46138</v>
      </c>
      <c r="B11096" s="31">
        <v>0.40625</v>
      </c>
      <c r="C11096" s="46"/>
      <c r="D11096" s="29">
        <v>46138.40625</v>
      </c>
      <c r="E11096" s="15" t="str">
        <f>IF(AND($B$6=NB!$A$17,$B$8&gt;0),'Ersparnisberechnung Sommertarif'!$B$8*SLP!C11076,"")</f>
        <v/>
      </c>
    </row>
    <row r="11097" spans="1:5" x14ac:dyDescent="0.3">
      <c r="A11097" s="25">
        <v>46138</v>
      </c>
      <c r="B11097" s="31">
        <v>0.41666666666666669</v>
      </c>
      <c r="C11097" s="46"/>
      <c r="D11097" s="29">
        <v>46138.416666666664</v>
      </c>
      <c r="E11097" s="15" t="str">
        <f>IF(AND($B$6=NB!$A$17,$B$8&gt;0),'Ersparnisberechnung Sommertarif'!$B$8*SLP!C11077,"")</f>
        <v/>
      </c>
    </row>
    <row r="11098" spans="1:5" x14ac:dyDescent="0.3">
      <c r="A11098" s="25">
        <v>46138</v>
      </c>
      <c r="B11098" s="31">
        <v>0.42708333333333331</v>
      </c>
      <c r="C11098" s="46"/>
      <c r="D11098" s="29">
        <v>46138.427083333336</v>
      </c>
      <c r="E11098" s="15" t="str">
        <f>IF(AND($B$6=NB!$A$17,$B$8&gt;0),'Ersparnisberechnung Sommertarif'!$B$8*SLP!C11078,"")</f>
        <v/>
      </c>
    </row>
    <row r="11099" spans="1:5" x14ac:dyDescent="0.3">
      <c r="A11099" s="25">
        <v>46138</v>
      </c>
      <c r="B11099" s="31">
        <v>0.4375</v>
      </c>
      <c r="C11099" s="46"/>
      <c r="D11099" s="29">
        <v>46138.4375</v>
      </c>
      <c r="E11099" s="15" t="str">
        <f>IF(AND($B$6=NB!$A$17,$B$8&gt;0),'Ersparnisberechnung Sommertarif'!$B$8*SLP!C11079,"")</f>
        <v/>
      </c>
    </row>
    <row r="11100" spans="1:5" x14ac:dyDescent="0.3">
      <c r="A11100" s="25">
        <v>46138</v>
      </c>
      <c r="B11100" s="31">
        <v>0.44791666666666669</v>
      </c>
      <c r="C11100" s="46"/>
      <c r="D11100" s="29">
        <v>46138.447916666664</v>
      </c>
      <c r="E11100" s="15" t="str">
        <f>IF(AND($B$6=NB!$A$17,$B$8&gt;0),'Ersparnisberechnung Sommertarif'!$B$8*SLP!C11080,"")</f>
        <v/>
      </c>
    </row>
    <row r="11101" spans="1:5" x14ac:dyDescent="0.3">
      <c r="A11101" s="25">
        <v>46138</v>
      </c>
      <c r="B11101" s="31">
        <v>0.45833333333333331</v>
      </c>
      <c r="C11101" s="46"/>
      <c r="D11101" s="29">
        <v>46138.458333333336</v>
      </c>
      <c r="E11101" s="15" t="str">
        <f>IF(AND($B$6=NB!$A$17,$B$8&gt;0),'Ersparnisberechnung Sommertarif'!$B$8*SLP!C11081,"")</f>
        <v/>
      </c>
    </row>
    <row r="11102" spans="1:5" x14ac:dyDescent="0.3">
      <c r="A11102" s="25">
        <v>46138</v>
      </c>
      <c r="B11102" s="31">
        <v>0.46875</v>
      </c>
      <c r="C11102" s="46"/>
      <c r="D11102" s="29">
        <v>46138.46875</v>
      </c>
      <c r="E11102" s="15" t="str">
        <f>IF(AND($B$6=NB!$A$17,$B$8&gt;0),'Ersparnisberechnung Sommertarif'!$B$8*SLP!C11082,"")</f>
        <v/>
      </c>
    </row>
    <row r="11103" spans="1:5" x14ac:dyDescent="0.3">
      <c r="A11103" s="25">
        <v>46138</v>
      </c>
      <c r="B11103" s="31">
        <v>0.47916666666666669</v>
      </c>
      <c r="C11103" s="46"/>
      <c r="D11103" s="29">
        <v>46138.479166666664</v>
      </c>
      <c r="E11103" s="15" t="str">
        <f>IF(AND($B$6=NB!$A$17,$B$8&gt;0),'Ersparnisberechnung Sommertarif'!$B$8*SLP!C11083,"")</f>
        <v/>
      </c>
    </row>
    <row r="11104" spans="1:5" x14ac:dyDescent="0.3">
      <c r="A11104" s="25">
        <v>46138</v>
      </c>
      <c r="B11104" s="31">
        <v>0.48958333333333331</v>
      </c>
      <c r="C11104" s="46"/>
      <c r="D11104" s="29">
        <v>46138.489583333336</v>
      </c>
      <c r="E11104" s="15" t="str">
        <f>IF(AND($B$6=NB!$A$17,$B$8&gt;0),'Ersparnisberechnung Sommertarif'!$B$8*SLP!C11084,"")</f>
        <v/>
      </c>
    </row>
    <row r="11105" spans="1:5" x14ac:dyDescent="0.3">
      <c r="A11105" s="25">
        <v>46138</v>
      </c>
      <c r="B11105" s="31">
        <v>0.5</v>
      </c>
      <c r="C11105" s="46"/>
      <c r="D11105" s="29">
        <v>46138.5</v>
      </c>
      <c r="E11105" s="15" t="str">
        <f>IF(AND($B$6=NB!$A$17,$B$8&gt;0),'Ersparnisberechnung Sommertarif'!$B$8*SLP!C11085,"")</f>
        <v/>
      </c>
    </row>
    <row r="11106" spans="1:5" x14ac:dyDescent="0.3">
      <c r="A11106" s="25">
        <v>46138</v>
      </c>
      <c r="B11106" s="31">
        <v>0.51041666666666663</v>
      </c>
      <c r="C11106" s="46"/>
      <c r="D11106" s="29">
        <v>46138.510416666664</v>
      </c>
      <c r="E11106" s="15" t="str">
        <f>IF(AND($B$6=NB!$A$17,$B$8&gt;0),'Ersparnisberechnung Sommertarif'!$B$8*SLP!C11086,"")</f>
        <v/>
      </c>
    </row>
    <row r="11107" spans="1:5" x14ac:dyDescent="0.3">
      <c r="A11107" s="25">
        <v>46138</v>
      </c>
      <c r="B11107" s="31">
        <v>0.52083333333333337</v>
      </c>
      <c r="C11107" s="46"/>
      <c r="D11107" s="29">
        <v>46138.520833333336</v>
      </c>
      <c r="E11107" s="15" t="str">
        <f>IF(AND($B$6=NB!$A$17,$B$8&gt;0),'Ersparnisberechnung Sommertarif'!$B$8*SLP!C11087,"")</f>
        <v/>
      </c>
    </row>
    <row r="11108" spans="1:5" x14ac:dyDescent="0.3">
      <c r="A11108" s="25">
        <v>46138</v>
      </c>
      <c r="B11108" s="31">
        <v>0.53125</v>
      </c>
      <c r="C11108" s="46"/>
      <c r="D11108" s="29">
        <v>46138.53125</v>
      </c>
      <c r="E11108" s="15" t="str">
        <f>IF(AND($B$6=NB!$A$17,$B$8&gt;0),'Ersparnisberechnung Sommertarif'!$B$8*SLP!C11088,"")</f>
        <v/>
      </c>
    </row>
    <row r="11109" spans="1:5" x14ac:dyDescent="0.3">
      <c r="A11109" s="25">
        <v>46138</v>
      </c>
      <c r="B11109" s="31">
        <v>0.54166666666666663</v>
      </c>
      <c r="C11109" s="46"/>
      <c r="D11109" s="29">
        <v>46138.541666666664</v>
      </c>
      <c r="E11109" s="15" t="str">
        <f>IF(AND($B$6=NB!$A$17,$B$8&gt;0),'Ersparnisberechnung Sommertarif'!$B$8*SLP!C11089,"")</f>
        <v/>
      </c>
    </row>
    <row r="11110" spans="1:5" x14ac:dyDescent="0.3">
      <c r="A11110" s="25">
        <v>46138</v>
      </c>
      <c r="B11110" s="31">
        <v>0.55208333333333337</v>
      </c>
      <c r="C11110" s="46"/>
      <c r="D11110" s="29">
        <v>46138.552083333336</v>
      </c>
      <c r="E11110" s="15" t="str">
        <f>IF(AND($B$6=NB!$A$17,$B$8&gt;0),'Ersparnisberechnung Sommertarif'!$B$8*SLP!C11090,"")</f>
        <v/>
      </c>
    </row>
    <row r="11111" spans="1:5" x14ac:dyDescent="0.3">
      <c r="A11111" s="25">
        <v>46138</v>
      </c>
      <c r="B11111" s="31">
        <v>0.5625</v>
      </c>
      <c r="C11111" s="46"/>
      <c r="D11111" s="29">
        <v>46138.5625</v>
      </c>
      <c r="E11111" s="15" t="str">
        <f>IF(AND($B$6=NB!$A$17,$B$8&gt;0),'Ersparnisberechnung Sommertarif'!$B$8*SLP!C11091,"")</f>
        <v/>
      </c>
    </row>
    <row r="11112" spans="1:5" x14ac:dyDescent="0.3">
      <c r="A11112" s="25">
        <v>46138</v>
      </c>
      <c r="B11112" s="31">
        <v>0.57291666666666663</v>
      </c>
      <c r="C11112" s="46"/>
      <c r="D11112" s="29">
        <v>46138.572916666664</v>
      </c>
      <c r="E11112" s="15" t="str">
        <f>IF(AND($B$6=NB!$A$17,$B$8&gt;0),'Ersparnisberechnung Sommertarif'!$B$8*SLP!C11092,"")</f>
        <v/>
      </c>
    </row>
    <row r="11113" spans="1:5" x14ac:dyDescent="0.3">
      <c r="A11113" s="25">
        <v>46138</v>
      </c>
      <c r="B11113" s="31">
        <v>0.58333333333333337</v>
      </c>
      <c r="C11113" s="46"/>
      <c r="D11113" s="29">
        <v>46138.583333333336</v>
      </c>
      <c r="E11113" s="15" t="str">
        <f>IF(AND($B$6=NB!$A$17,$B$8&gt;0),'Ersparnisberechnung Sommertarif'!$B$8*SLP!C11093,"")</f>
        <v/>
      </c>
    </row>
    <row r="11114" spans="1:5" x14ac:dyDescent="0.3">
      <c r="A11114" s="25">
        <v>46138</v>
      </c>
      <c r="B11114" s="31">
        <v>0.59375</v>
      </c>
      <c r="C11114" s="46"/>
      <c r="D11114" s="29">
        <v>46138.59375</v>
      </c>
      <c r="E11114" s="15" t="str">
        <f>IF(AND($B$6=NB!$A$17,$B$8&gt;0),'Ersparnisberechnung Sommertarif'!$B$8*SLP!C11094,"")</f>
        <v/>
      </c>
    </row>
    <row r="11115" spans="1:5" x14ac:dyDescent="0.3">
      <c r="A11115" s="25">
        <v>46138</v>
      </c>
      <c r="B11115" s="31">
        <v>0.60416666666666663</v>
      </c>
      <c r="C11115" s="46"/>
      <c r="D11115" s="29">
        <v>46138.604166666664</v>
      </c>
      <c r="E11115" s="15" t="str">
        <f>IF(AND($B$6=NB!$A$17,$B$8&gt;0),'Ersparnisberechnung Sommertarif'!$B$8*SLP!C11095,"")</f>
        <v/>
      </c>
    </row>
    <row r="11116" spans="1:5" x14ac:dyDescent="0.3">
      <c r="A11116" s="25">
        <v>46138</v>
      </c>
      <c r="B11116" s="31">
        <v>0.61458333333333337</v>
      </c>
      <c r="C11116" s="46"/>
      <c r="D11116" s="29">
        <v>46138.614583333336</v>
      </c>
      <c r="E11116" s="15" t="str">
        <f>IF(AND($B$6=NB!$A$17,$B$8&gt;0),'Ersparnisberechnung Sommertarif'!$B$8*SLP!C11096,"")</f>
        <v/>
      </c>
    </row>
    <row r="11117" spans="1:5" x14ac:dyDescent="0.3">
      <c r="A11117" s="25">
        <v>46138</v>
      </c>
      <c r="B11117" s="31">
        <v>0.625</v>
      </c>
      <c r="C11117" s="46"/>
      <c r="D11117" s="29">
        <v>46138.625</v>
      </c>
      <c r="E11117" s="15" t="str">
        <f>IF(AND($B$6=NB!$A$17,$B$8&gt;0),'Ersparnisberechnung Sommertarif'!$B$8*SLP!C11097,"")</f>
        <v/>
      </c>
    </row>
    <row r="11118" spans="1:5" x14ac:dyDescent="0.3">
      <c r="A11118" s="25">
        <v>46138</v>
      </c>
      <c r="B11118" s="31">
        <v>0.63541666666666663</v>
      </c>
      <c r="C11118" s="46"/>
      <c r="D11118" s="29">
        <v>46138.635416666664</v>
      </c>
      <c r="E11118" s="15" t="str">
        <f>IF(AND($B$6=NB!$A$17,$B$8&gt;0),'Ersparnisberechnung Sommertarif'!$B$8*SLP!C11098,"")</f>
        <v/>
      </c>
    </row>
    <row r="11119" spans="1:5" x14ac:dyDescent="0.3">
      <c r="A11119" s="25">
        <v>46138</v>
      </c>
      <c r="B11119" s="31">
        <v>0.64583333333333337</v>
      </c>
      <c r="C11119" s="46"/>
      <c r="D11119" s="29">
        <v>46138.645833333336</v>
      </c>
      <c r="E11119" s="15" t="str">
        <f>IF(AND($B$6=NB!$A$17,$B$8&gt;0),'Ersparnisberechnung Sommertarif'!$B$8*SLP!C11099,"")</f>
        <v/>
      </c>
    </row>
    <row r="11120" spans="1:5" x14ac:dyDescent="0.3">
      <c r="A11120" s="25">
        <v>46138</v>
      </c>
      <c r="B11120" s="31">
        <v>0.65625</v>
      </c>
      <c r="C11120" s="46"/>
      <c r="D11120" s="29">
        <v>46138.65625</v>
      </c>
      <c r="E11120" s="15" t="str">
        <f>IF(AND($B$6=NB!$A$17,$B$8&gt;0),'Ersparnisberechnung Sommertarif'!$B$8*SLP!C11100,"")</f>
        <v/>
      </c>
    </row>
    <row r="11121" spans="1:5" x14ac:dyDescent="0.3">
      <c r="A11121" s="25">
        <v>46138</v>
      </c>
      <c r="B11121" s="31">
        <v>0.66666666666666663</v>
      </c>
      <c r="C11121" s="46"/>
      <c r="D11121" s="29">
        <v>46138.666666666664</v>
      </c>
      <c r="E11121" s="15" t="str">
        <f>IF(AND($B$6=NB!$A$17,$B$8&gt;0),'Ersparnisberechnung Sommertarif'!$B$8*SLP!C11101,"")</f>
        <v/>
      </c>
    </row>
    <row r="11122" spans="1:5" x14ac:dyDescent="0.3">
      <c r="A11122" s="25">
        <v>46138</v>
      </c>
      <c r="B11122" s="31">
        <v>0.67708333333333337</v>
      </c>
      <c r="C11122" s="46"/>
      <c r="D11122" s="29">
        <v>46138.677083333336</v>
      </c>
      <c r="E11122" s="15" t="str">
        <f>IF(AND($B$6=NB!$A$17,$B$8&gt;0),'Ersparnisberechnung Sommertarif'!$B$8*SLP!C11102,"")</f>
        <v/>
      </c>
    </row>
    <row r="11123" spans="1:5" x14ac:dyDescent="0.3">
      <c r="A11123" s="25">
        <v>46138</v>
      </c>
      <c r="B11123" s="31">
        <v>0.6875</v>
      </c>
      <c r="C11123" s="46"/>
      <c r="D11123" s="29">
        <v>46138.6875</v>
      </c>
      <c r="E11123" s="15" t="str">
        <f>IF(AND($B$6=NB!$A$17,$B$8&gt;0),'Ersparnisberechnung Sommertarif'!$B$8*SLP!C11103,"")</f>
        <v/>
      </c>
    </row>
    <row r="11124" spans="1:5" x14ac:dyDescent="0.3">
      <c r="A11124" s="25">
        <v>46138</v>
      </c>
      <c r="B11124" s="31">
        <v>0.69791666666666663</v>
      </c>
      <c r="C11124" s="46"/>
      <c r="D11124" s="29">
        <v>46138.697916666664</v>
      </c>
      <c r="E11124" s="15" t="str">
        <f>IF(AND($B$6=NB!$A$17,$B$8&gt;0),'Ersparnisberechnung Sommertarif'!$B$8*SLP!C11104,"")</f>
        <v/>
      </c>
    </row>
    <row r="11125" spans="1:5" x14ac:dyDescent="0.3">
      <c r="A11125" s="25">
        <v>46138</v>
      </c>
      <c r="B11125" s="31">
        <v>0.70833333333333337</v>
      </c>
      <c r="C11125" s="46"/>
      <c r="D11125" s="29">
        <v>46138.708333333336</v>
      </c>
      <c r="E11125" s="15" t="str">
        <f>IF(AND($B$6=NB!$A$17,$B$8&gt;0),'Ersparnisberechnung Sommertarif'!$B$8*SLP!C11105,"")</f>
        <v/>
      </c>
    </row>
    <row r="11126" spans="1:5" x14ac:dyDescent="0.3">
      <c r="A11126" s="25">
        <v>46138</v>
      </c>
      <c r="B11126" s="31">
        <v>0.71875</v>
      </c>
      <c r="C11126" s="46"/>
      <c r="D11126" s="29">
        <v>46138.71875</v>
      </c>
      <c r="E11126" s="15" t="str">
        <f>IF(AND($B$6=NB!$A$17,$B$8&gt;0),'Ersparnisberechnung Sommertarif'!$B$8*SLP!C11106,"")</f>
        <v/>
      </c>
    </row>
    <row r="11127" spans="1:5" x14ac:dyDescent="0.3">
      <c r="A11127" s="25">
        <v>46138</v>
      </c>
      <c r="B11127" s="31">
        <v>0.72916666666666663</v>
      </c>
      <c r="C11127" s="46"/>
      <c r="D11127" s="29">
        <v>46138.729166666664</v>
      </c>
      <c r="E11127" s="15" t="str">
        <f>IF(AND($B$6=NB!$A$17,$B$8&gt;0),'Ersparnisberechnung Sommertarif'!$B$8*SLP!C11107,"")</f>
        <v/>
      </c>
    </row>
    <row r="11128" spans="1:5" x14ac:dyDescent="0.3">
      <c r="A11128" s="25">
        <v>46138</v>
      </c>
      <c r="B11128" s="31">
        <v>0.73958333333333337</v>
      </c>
      <c r="C11128" s="46"/>
      <c r="D11128" s="29">
        <v>46138.739583333336</v>
      </c>
      <c r="E11128" s="15" t="str">
        <f>IF(AND($B$6=NB!$A$17,$B$8&gt;0),'Ersparnisberechnung Sommertarif'!$B$8*SLP!C11108,"")</f>
        <v/>
      </c>
    </row>
    <row r="11129" spans="1:5" x14ac:dyDescent="0.3">
      <c r="A11129" s="25">
        <v>46138</v>
      </c>
      <c r="B11129" s="31">
        <v>0.75</v>
      </c>
      <c r="C11129" s="46"/>
      <c r="D11129" s="29">
        <v>46138.75</v>
      </c>
      <c r="E11129" s="15" t="str">
        <f>IF(AND($B$6=NB!$A$17,$B$8&gt;0),'Ersparnisberechnung Sommertarif'!$B$8*SLP!C11109,"")</f>
        <v/>
      </c>
    </row>
    <row r="11130" spans="1:5" x14ac:dyDescent="0.3">
      <c r="A11130" s="25">
        <v>46138</v>
      </c>
      <c r="B11130" s="31">
        <v>0.76041666666666663</v>
      </c>
      <c r="C11130" s="46"/>
      <c r="D11130" s="29">
        <v>46138.760416666664</v>
      </c>
      <c r="E11130" s="15" t="str">
        <f>IF(AND($B$6=NB!$A$17,$B$8&gt;0),'Ersparnisberechnung Sommertarif'!$B$8*SLP!C11110,"")</f>
        <v/>
      </c>
    </row>
    <row r="11131" spans="1:5" x14ac:dyDescent="0.3">
      <c r="A11131" s="25">
        <v>46138</v>
      </c>
      <c r="B11131" s="31">
        <v>0.77083333333333337</v>
      </c>
      <c r="C11131" s="46"/>
      <c r="D11131" s="29">
        <v>46138.770833333336</v>
      </c>
      <c r="E11131" s="15" t="str">
        <f>IF(AND($B$6=NB!$A$17,$B$8&gt;0),'Ersparnisberechnung Sommertarif'!$B$8*SLP!C11111,"")</f>
        <v/>
      </c>
    </row>
    <row r="11132" spans="1:5" x14ac:dyDescent="0.3">
      <c r="A11132" s="25">
        <v>46138</v>
      </c>
      <c r="B11132" s="31">
        <v>0.78125</v>
      </c>
      <c r="C11132" s="46"/>
      <c r="D11132" s="29">
        <v>46138.78125</v>
      </c>
      <c r="E11132" s="15" t="str">
        <f>IF(AND($B$6=NB!$A$17,$B$8&gt;0),'Ersparnisberechnung Sommertarif'!$B$8*SLP!C11112,"")</f>
        <v/>
      </c>
    </row>
    <row r="11133" spans="1:5" x14ac:dyDescent="0.3">
      <c r="A11133" s="25">
        <v>46138</v>
      </c>
      <c r="B11133" s="31">
        <v>0.79166666666666663</v>
      </c>
      <c r="C11133" s="46"/>
      <c r="D11133" s="29">
        <v>46138.791666666664</v>
      </c>
      <c r="E11133" s="15" t="str">
        <f>IF(AND($B$6=NB!$A$17,$B$8&gt;0),'Ersparnisberechnung Sommertarif'!$B$8*SLP!C11113,"")</f>
        <v/>
      </c>
    </row>
    <row r="11134" spans="1:5" x14ac:dyDescent="0.3">
      <c r="A11134" s="25">
        <v>46138</v>
      </c>
      <c r="B11134" s="31">
        <v>0.80208333333333337</v>
      </c>
      <c r="C11134" s="46"/>
      <c r="D11134" s="29">
        <v>46138.802083333336</v>
      </c>
      <c r="E11134" s="15" t="str">
        <f>IF(AND($B$6=NB!$A$17,$B$8&gt;0),'Ersparnisberechnung Sommertarif'!$B$8*SLP!C11114,"")</f>
        <v/>
      </c>
    </row>
    <row r="11135" spans="1:5" x14ac:dyDescent="0.3">
      <c r="A11135" s="25">
        <v>46138</v>
      </c>
      <c r="B11135" s="31">
        <v>0.8125</v>
      </c>
      <c r="C11135" s="46"/>
      <c r="D11135" s="29">
        <v>46138.8125</v>
      </c>
      <c r="E11135" s="15" t="str">
        <f>IF(AND($B$6=NB!$A$17,$B$8&gt;0),'Ersparnisberechnung Sommertarif'!$B$8*SLP!C11115,"")</f>
        <v/>
      </c>
    </row>
    <row r="11136" spans="1:5" x14ac:dyDescent="0.3">
      <c r="A11136" s="25">
        <v>46138</v>
      </c>
      <c r="B11136" s="31">
        <v>0.82291666666666663</v>
      </c>
      <c r="C11136" s="46"/>
      <c r="D11136" s="29">
        <v>46138.822916666664</v>
      </c>
      <c r="E11136" s="15" t="str">
        <f>IF(AND($B$6=NB!$A$17,$B$8&gt;0),'Ersparnisberechnung Sommertarif'!$B$8*SLP!C11116,"")</f>
        <v/>
      </c>
    </row>
    <row r="11137" spans="1:5" x14ac:dyDescent="0.3">
      <c r="A11137" s="25">
        <v>46138</v>
      </c>
      <c r="B11137" s="31">
        <v>0.83333333333333337</v>
      </c>
      <c r="C11137" s="46"/>
      <c r="D11137" s="29">
        <v>46138.833333333336</v>
      </c>
      <c r="E11137" s="15" t="str">
        <f>IF(AND($B$6=NB!$A$17,$B$8&gt;0),'Ersparnisberechnung Sommertarif'!$B$8*SLP!C11117,"")</f>
        <v/>
      </c>
    </row>
    <row r="11138" spans="1:5" x14ac:dyDescent="0.3">
      <c r="A11138" s="25">
        <v>46138</v>
      </c>
      <c r="B11138" s="31">
        <v>0.84375</v>
      </c>
      <c r="C11138" s="46"/>
      <c r="D11138" s="29">
        <v>46138.84375</v>
      </c>
      <c r="E11138" s="15" t="str">
        <f>IF(AND($B$6=NB!$A$17,$B$8&gt;0),'Ersparnisberechnung Sommertarif'!$B$8*SLP!C11118,"")</f>
        <v/>
      </c>
    </row>
    <row r="11139" spans="1:5" x14ac:dyDescent="0.3">
      <c r="A11139" s="25">
        <v>46138</v>
      </c>
      <c r="B11139" s="31">
        <v>0.85416666666666663</v>
      </c>
      <c r="C11139" s="46"/>
      <c r="D11139" s="29">
        <v>46138.854166666664</v>
      </c>
      <c r="E11139" s="15" t="str">
        <f>IF(AND($B$6=NB!$A$17,$B$8&gt;0),'Ersparnisberechnung Sommertarif'!$B$8*SLP!C11119,"")</f>
        <v/>
      </c>
    </row>
    <row r="11140" spans="1:5" x14ac:dyDescent="0.3">
      <c r="A11140" s="25">
        <v>46138</v>
      </c>
      <c r="B11140" s="31">
        <v>0.86458333333333337</v>
      </c>
      <c r="C11140" s="46"/>
      <c r="D11140" s="29">
        <v>46138.864583333336</v>
      </c>
      <c r="E11140" s="15" t="str">
        <f>IF(AND($B$6=NB!$A$17,$B$8&gt;0),'Ersparnisberechnung Sommertarif'!$B$8*SLP!C11120,"")</f>
        <v/>
      </c>
    </row>
    <row r="11141" spans="1:5" x14ac:dyDescent="0.3">
      <c r="A11141" s="25">
        <v>46138</v>
      </c>
      <c r="B11141" s="31">
        <v>0.875</v>
      </c>
      <c r="C11141" s="46"/>
      <c r="D11141" s="29">
        <v>46138.875</v>
      </c>
      <c r="E11141" s="15" t="str">
        <f>IF(AND($B$6=NB!$A$17,$B$8&gt;0),'Ersparnisberechnung Sommertarif'!$B$8*SLP!C11121,"")</f>
        <v/>
      </c>
    </row>
    <row r="11142" spans="1:5" x14ac:dyDescent="0.3">
      <c r="A11142" s="25">
        <v>46138</v>
      </c>
      <c r="B11142" s="31">
        <v>0.88541666666666663</v>
      </c>
      <c r="C11142" s="46"/>
      <c r="D11142" s="29">
        <v>46138.885416666664</v>
      </c>
      <c r="E11142" s="15" t="str">
        <f>IF(AND($B$6=NB!$A$17,$B$8&gt;0),'Ersparnisberechnung Sommertarif'!$B$8*SLP!C11122,"")</f>
        <v/>
      </c>
    </row>
    <row r="11143" spans="1:5" x14ac:dyDescent="0.3">
      <c r="A11143" s="25">
        <v>46138</v>
      </c>
      <c r="B11143" s="31">
        <v>0.89583333333333337</v>
      </c>
      <c r="C11143" s="46"/>
      <c r="D11143" s="29">
        <v>46138.895833333336</v>
      </c>
      <c r="E11143" s="15" t="str">
        <f>IF(AND($B$6=NB!$A$17,$B$8&gt;0),'Ersparnisberechnung Sommertarif'!$B$8*SLP!C11123,"")</f>
        <v/>
      </c>
    </row>
    <row r="11144" spans="1:5" x14ac:dyDescent="0.3">
      <c r="A11144" s="25">
        <v>46138</v>
      </c>
      <c r="B11144" s="31">
        <v>0.90625</v>
      </c>
      <c r="C11144" s="46"/>
      <c r="D11144" s="29">
        <v>46138.90625</v>
      </c>
      <c r="E11144" s="15" t="str">
        <f>IF(AND($B$6=NB!$A$17,$B$8&gt;0),'Ersparnisberechnung Sommertarif'!$B$8*SLP!C11124,"")</f>
        <v/>
      </c>
    </row>
    <row r="11145" spans="1:5" x14ac:dyDescent="0.3">
      <c r="A11145" s="25">
        <v>46138</v>
      </c>
      <c r="B11145" s="31">
        <v>0.91666666666666663</v>
      </c>
      <c r="C11145" s="46"/>
      <c r="D11145" s="29">
        <v>46138.916666666664</v>
      </c>
      <c r="E11145" s="15" t="str">
        <f>IF(AND($B$6=NB!$A$17,$B$8&gt;0),'Ersparnisberechnung Sommertarif'!$B$8*SLP!C11125,"")</f>
        <v/>
      </c>
    </row>
    <row r="11146" spans="1:5" x14ac:dyDescent="0.3">
      <c r="A11146" s="25">
        <v>46138</v>
      </c>
      <c r="B11146" s="31">
        <v>0.92708333333333337</v>
      </c>
      <c r="C11146" s="46"/>
      <c r="D11146" s="29">
        <v>46138.927083333336</v>
      </c>
      <c r="E11146" s="15" t="str">
        <f>IF(AND($B$6=NB!$A$17,$B$8&gt;0),'Ersparnisberechnung Sommertarif'!$B$8*SLP!C11126,"")</f>
        <v/>
      </c>
    </row>
    <row r="11147" spans="1:5" x14ac:dyDescent="0.3">
      <c r="A11147" s="25">
        <v>46138</v>
      </c>
      <c r="B11147" s="31">
        <v>0.9375</v>
      </c>
      <c r="C11147" s="46"/>
      <c r="D11147" s="29">
        <v>46138.9375</v>
      </c>
      <c r="E11147" s="15" t="str">
        <f>IF(AND($B$6=NB!$A$17,$B$8&gt;0),'Ersparnisberechnung Sommertarif'!$B$8*SLP!C11127,"")</f>
        <v/>
      </c>
    </row>
    <row r="11148" spans="1:5" x14ac:dyDescent="0.3">
      <c r="A11148" s="25">
        <v>46138</v>
      </c>
      <c r="B11148" s="31">
        <v>0.94791666666666663</v>
      </c>
      <c r="C11148" s="46"/>
      <c r="D11148" s="29">
        <v>46138.947916666664</v>
      </c>
      <c r="E11148" s="15" t="str">
        <f>IF(AND($B$6=NB!$A$17,$B$8&gt;0),'Ersparnisberechnung Sommertarif'!$B$8*SLP!C11128,"")</f>
        <v/>
      </c>
    </row>
    <row r="11149" spans="1:5" x14ac:dyDescent="0.3">
      <c r="A11149" s="25">
        <v>46138</v>
      </c>
      <c r="B11149" s="31">
        <v>0.95833333333333337</v>
      </c>
      <c r="C11149" s="46"/>
      <c r="D11149" s="29">
        <v>46138.958333333336</v>
      </c>
      <c r="E11149" s="15" t="str">
        <f>IF(AND($B$6=NB!$A$17,$B$8&gt;0),'Ersparnisberechnung Sommertarif'!$B$8*SLP!C11129,"")</f>
        <v/>
      </c>
    </row>
    <row r="11150" spans="1:5" x14ac:dyDescent="0.3">
      <c r="A11150" s="25">
        <v>46138</v>
      </c>
      <c r="B11150" s="31">
        <v>0.96875</v>
      </c>
      <c r="C11150" s="46"/>
      <c r="D11150" s="29">
        <v>46138.96875</v>
      </c>
      <c r="E11150" s="15" t="str">
        <f>IF(AND($B$6=NB!$A$17,$B$8&gt;0),'Ersparnisberechnung Sommertarif'!$B$8*SLP!C11130,"")</f>
        <v/>
      </c>
    </row>
    <row r="11151" spans="1:5" x14ac:dyDescent="0.3">
      <c r="A11151" s="25">
        <v>46138</v>
      </c>
      <c r="B11151" s="31">
        <v>0.97916666666666663</v>
      </c>
      <c r="C11151" s="46"/>
      <c r="D11151" s="29">
        <v>46138.979166666664</v>
      </c>
      <c r="E11151" s="15" t="str">
        <f>IF(AND($B$6=NB!$A$17,$B$8&gt;0),'Ersparnisberechnung Sommertarif'!$B$8*SLP!C11131,"")</f>
        <v/>
      </c>
    </row>
    <row r="11152" spans="1:5" x14ac:dyDescent="0.3">
      <c r="A11152" s="25">
        <v>46138</v>
      </c>
      <c r="B11152" s="31">
        <v>0.98958333333333337</v>
      </c>
      <c r="C11152" s="46"/>
      <c r="D11152" s="29">
        <v>46138.989583333336</v>
      </c>
      <c r="E11152" s="15" t="str">
        <f>IF(AND($B$6=NB!$A$17,$B$8&gt;0),'Ersparnisberechnung Sommertarif'!$B$8*SLP!C11132,"")</f>
        <v/>
      </c>
    </row>
    <row r="11153" spans="1:5" x14ac:dyDescent="0.3">
      <c r="A11153" s="25">
        <v>46139</v>
      </c>
      <c r="B11153" s="31">
        <v>0</v>
      </c>
      <c r="C11153" s="46"/>
      <c r="D11153" s="29">
        <v>46139</v>
      </c>
      <c r="E11153" s="15" t="str">
        <f>IF(AND($B$6=NB!$A$17,$B$8&gt;0),'Ersparnisberechnung Sommertarif'!$B$8*SLP!C11133,"")</f>
        <v/>
      </c>
    </row>
    <row r="11154" spans="1:5" x14ac:dyDescent="0.3">
      <c r="A11154" s="25">
        <v>46139</v>
      </c>
      <c r="B11154" s="31">
        <v>1.0416666666666666E-2</v>
      </c>
      <c r="C11154" s="46"/>
      <c r="D11154" s="29">
        <v>46139.010416666664</v>
      </c>
      <c r="E11154" s="15" t="str">
        <f>IF(AND($B$6=NB!$A$17,$B$8&gt;0),'Ersparnisberechnung Sommertarif'!$B$8*SLP!C11134,"")</f>
        <v/>
      </c>
    </row>
    <row r="11155" spans="1:5" x14ac:dyDescent="0.3">
      <c r="A11155" s="25">
        <v>46139</v>
      </c>
      <c r="B11155" s="31">
        <v>2.0833333333333332E-2</v>
      </c>
      <c r="C11155" s="46"/>
      <c r="D11155" s="29">
        <v>46139.020833333336</v>
      </c>
      <c r="E11155" s="15" t="str">
        <f>IF(AND($B$6=NB!$A$17,$B$8&gt;0),'Ersparnisberechnung Sommertarif'!$B$8*SLP!C11135,"")</f>
        <v/>
      </c>
    </row>
    <row r="11156" spans="1:5" x14ac:dyDescent="0.3">
      <c r="A11156" s="25">
        <v>46139</v>
      </c>
      <c r="B11156" s="31">
        <v>3.125E-2</v>
      </c>
      <c r="C11156" s="46"/>
      <c r="D11156" s="29">
        <v>46139.03125</v>
      </c>
      <c r="E11156" s="15" t="str">
        <f>IF(AND($B$6=NB!$A$17,$B$8&gt;0),'Ersparnisberechnung Sommertarif'!$B$8*SLP!C11136,"")</f>
        <v/>
      </c>
    </row>
    <row r="11157" spans="1:5" x14ac:dyDescent="0.3">
      <c r="A11157" s="25">
        <v>46139</v>
      </c>
      <c r="B11157" s="31">
        <v>4.1666666666666664E-2</v>
      </c>
      <c r="C11157" s="46"/>
      <c r="D11157" s="29">
        <v>46139.041666666664</v>
      </c>
      <c r="E11157" s="15" t="str">
        <f>IF(AND($B$6=NB!$A$17,$B$8&gt;0),'Ersparnisberechnung Sommertarif'!$B$8*SLP!C11137,"")</f>
        <v/>
      </c>
    </row>
    <row r="11158" spans="1:5" x14ac:dyDescent="0.3">
      <c r="A11158" s="25">
        <v>46139</v>
      </c>
      <c r="B11158" s="31">
        <v>5.2083333333333336E-2</v>
      </c>
      <c r="C11158" s="46"/>
      <c r="D11158" s="29">
        <v>46139.052083333336</v>
      </c>
      <c r="E11158" s="15" t="str">
        <f>IF(AND($B$6=NB!$A$17,$B$8&gt;0),'Ersparnisberechnung Sommertarif'!$B$8*SLP!C11138,"")</f>
        <v/>
      </c>
    </row>
    <row r="11159" spans="1:5" x14ac:dyDescent="0.3">
      <c r="A11159" s="25">
        <v>46139</v>
      </c>
      <c r="B11159" s="31">
        <v>6.25E-2</v>
      </c>
      <c r="C11159" s="46"/>
      <c r="D11159" s="29">
        <v>46139.0625</v>
      </c>
      <c r="E11159" s="15" t="str">
        <f>IF(AND($B$6=NB!$A$17,$B$8&gt;0),'Ersparnisberechnung Sommertarif'!$B$8*SLP!C11139,"")</f>
        <v/>
      </c>
    </row>
    <row r="11160" spans="1:5" x14ac:dyDescent="0.3">
      <c r="A11160" s="25">
        <v>46139</v>
      </c>
      <c r="B11160" s="31">
        <v>7.2916666666666671E-2</v>
      </c>
      <c r="C11160" s="46"/>
      <c r="D11160" s="29">
        <v>46139.072916666664</v>
      </c>
      <c r="E11160" s="15" t="str">
        <f>IF(AND($B$6=NB!$A$17,$B$8&gt;0),'Ersparnisberechnung Sommertarif'!$B$8*SLP!C11140,"")</f>
        <v/>
      </c>
    </row>
    <row r="11161" spans="1:5" x14ac:dyDescent="0.3">
      <c r="A11161" s="25">
        <v>46139</v>
      </c>
      <c r="B11161" s="31">
        <v>8.3333333333333329E-2</v>
      </c>
      <c r="C11161" s="46"/>
      <c r="D11161" s="29">
        <v>46139.083333333336</v>
      </c>
      <c r="E11161" s="15" t="str">
        <f>IF(AND($B$6=NB!$A$17,$B$8&gt;0),'Ersparnisberechnung Sommertarif'!$B$8*SLP!C11141,"")</f>
        <v/>
      </c>
    </row>
    <row r="11162" spans="1:5" x14ac:dyDescent="0.3">
      <c r="A11162" s="25">
        <v>46139</v>
      </c>
      <c r="B11162" s="31">
        <v>9.375E-2</v>
      </c>
      <c r="C11162" s="46"/>
      <c r="D11162" s="29">
        <v>46139.09375</v>
      </c>
      <c r="E11162" s="15" t="str">
        <f>IF(AND($B$6=NB!$A$17,$B$8&gt;0),'Ersparnisberechnung Sommertarif'!$B$8*SLP!C11142,"")</f>
        <v/>
      </c>
    </row>
    <row r="11163" spans="1:5" x14ac:dyDescent="0.3">
      <c r="A11163" s="25">
        <v>46139</v>
      </c>
      <c r="B11163" s="31">
        <v>0.10416666666666667</v>
      </c>
      <c r="C11163" s="46"/>
      <c r="D11163" s="29">
        <v>46139.104166666664</v>
      </c>
      <c r="E11163" s="15" t="str">
        <f>IF(AND($B$6=NB!$A$17,$B$8&gt;0),'Ersparnisberechnung Sommertarif'!$B$8*SLP!C11143,"")</f>
        <v/>
      </c>
    </row>
    <row r="11164" spans="1:5" x14ac:dyDescent="0.3">
      <c r="A11164" s="25">
        <v>46139</v>
      </c>
      <c r="B11164" s="31">
        <v>0.11458333333333333</v>
      </c>
      <c r="C11164" s="46"/>
      <c r="D11164" s="29">
        <v>46139.114583333336</v>
      </c>
      <c r="E11164" s="15" t="str">
        <f>IF(AND($B$6=NB!$A$17,$B$8&gt;0),'Ersparnisberechnung Sommertarif'!$B$8*SLP!C11144,"")</f>
        <v/>
      </c>
    </row>
    <row r="11165" spans="1:5" x14ac:dyDescent="0.3">
      <c r="A11165" s="25">
        <v>46139</v>
      </c>
      <c r="B11165" s="31">
        <v>0.125</v>
      </c>
      <c r="C11165" s="46"/>
      <c r="D11165" s="29">
        <v>46139.125</v>
      </c>
      <c r="E11165" s="15" t="str">
        <f>IF(AND($B$6=NB!$A$17,$B$8&gt;0),'Ersparnisberechnung Sommertarif'!$B$8*SLP!C11145,"")</f>
        <v/>
      </c>
    </row>
    <row r="11166" spans="1:5" x14ac:dyDescent="0.3">
      <c r="A11166" s="25">
        <v>46139</v>
      </c>
      <c r="B11166" s="31">
        <v>0.13541666666666666</v>
      </c>
      <c r="C11166" s="46"/>
      <c r="D11166" s="29">
        <v>46139.135416666664</v>
      </c>
      <c r="E11166" s="15" t="str">
        <f>IF(AND($B$6=NB!$A$17,$B$8&gt;0),'Ersparnisberechnung Sommertarif'!$B$8*SLP!C11146,"")</f>
        <v/>
      </c>
    </row>
    <row r="11167" spans="1:5" x14ac:dyDescent="0.3">
      <c r="A11167" s="25">
        <v>46139</v>
      </c>
      <c r="B11167" s="31">
        <v>0.14583333333333334</v>
      </c>
      <c r="C11167" s="46"/>
      <c r="D11167" s="29">
        <v>46139.145833333336</v>
      </c>
      <c r="E11167" s="15" t="str">
        <f>IF(AND($B$6=NB!$A$17,$B$8&gt;0),'Ersparnisberechnung Sommertarif'!$B$8*SLP!C11147,"")</f>
        <v/>
      </c>
    </row>
    <row r="11168" spans="1:5" x14ac:dyDescent="0.3">
      <c r="A11168" s="25">
        <v>46139</v>
      </c>
      <c r="B11168" s="31">
        <v>0.15625</v>
      </c>
      <c r="C11168" s="46"/>
      <c r="D11168" s="29">
        <v>46139.15625</v>
      </c>
      <c r="E11168" s="15" t="str">
        <f>IF(AND($B$6=NB!$A$17,$B$8&gt;0),'Ersparnisberechnung Sommertarif'!$B$8*SLP!C11148,"")</f>
        <v/>
      </c>
    </row>
    <row r="11169" spans="1:5" x14ac:dyDescent="0.3">
      <c r="A11169" s="25">
        <v>46139</v>
      </c>
      <c r="B11169" s="31">
        <v>0.16666666666666666</v>
      </c>
      <c r="C11169" s="46"/>
      <c r="D11169" s="29">
        <v>46139.166666666664</v>
      </c>
      <c r="E11169" s="15" t="str">
        <f>IF(AND($B$6=NB!$A$17,$B$8&gt;0),'Ersparnisberechnung Sommertarif'!$B$8*SLP!C11149,"")</f>
        <v/>
      </c>
    </row>
    <row r="11170" spans="1:5" x14ac:dyDescent="0.3">
      <c r="A11170" s="25">
        <v>46139</v>
      </c>
      <c r="B11170" s="31">
        <v>0.17708333333333334</v>
      </c>
      <c r="C11170" s="46"/>
      <c r="D11170" s="29">
        <v>46139.177083333336</v>
      </c>
      <c r="E11170" s="15" t="str">
        <f>IF(AND($B$6=NB!$A$17,$B$8&gt;0),'Ersparnisberechnung Sommertarif'!$B$8*SLP!C11150,"")</f>
        <v/>
      </c>
    </row>
    <row r="11171" spans="1:5" x14ac:dyDescent="0.3">
      <c r="A11171" s="25">
        <v>46139</v>
      </c>
      <c r="B11171" s="31">
        <v>0.1875</v>
      </c>
      <c r="C11171" s="46"/>
      <c r="D11171" s="29">
        <v>46139.1875</v>
      </c>
      <c r="E11171" s="15" t="str">
        <f>IF(AND($B$6=NB!$A$17,$B$8&gt;0),'Ersparnisberechnung Sommertarif'!$B$8*SLP!C11151,"")</f>
        <v/>
      </c>
    </row>
    <row r="11172" spans="1:5" x14ac:dyDescent="0.3">
      <c r="A11172" s="25">
        <v>46139</v>
      </c>
      <c r="B11172" s="31">
        <v>0.19791666666666666</v>
      </c>
      <c r="C11172" s="46"/>
      <c r="D11172" s="29">
        <v>46139.197916666664</v>
      </c>
      <c r="E11172" s="15" t="str">
        <f>IF(AND($B$6=NB!$A$17,$B$8&gt;0),'Ersparnisberechnung Sommertarif'!$B$8*SLP!C11152,"")</f>
        <v/>
      </c>
    </row>
    <row r="11173" spans="1:5" x14ac:dyDescent="0.3">
      <c r="A11173" s="25">
        <v>46139</v>
      </c>
      <c r="B11173" s="31">
        <v>0.20833333333333334</v>
      </c>
      <c r="C11173" s="46"/>
      <c r="D11173" s="29">
        <v>46139.208333333336</v>
      </c>
      <c r="E11173" s="15" t="str">
        <f>IF(AND($B$6=NB!$A$17,$B$8&gt;0),'Ersparnisberechnung Sommertarif'!$B$8*SLP!C11153,"")</f>
        <v/>
      </c>
    </row>
    <row r="11174" spans="1:5" x14ac:dyDescent="0.3">
      <c r="A11174" s="25">
        <v>46139</v>
      </c>
      <c r="B11174" s="31">
        <v>0.21875</v>
      </c>
      <c r="C11174" s="46"/>
      <c r="D11174" s="29">
        <v>46139.21875</v>
      </c>
      <c r="E11174" s="15" t="str">
        <f>IF(AND($B$6=NB!$A$17,$B$8&gt;0),'Ersparnisberechnung Sommertarif'!$B$8*SLP!C11154,"")</f>
        <v/>
      </c>
    </row>
    <row r="11175" spans="1:5" x14ac:dyDescent="0.3">
      <c r="A11175" s="25">
        <v>46139</v>
      </c>
      <c r="B11175" s="31">
        <v>0.22916666666666666</v>
      </c>
      <c r="C11175" s="46"/>
      <c r="D11175" s="29">
        <v>46139.229166666664</v>
      </c>
      <c r="E11175" s="15" t="str">
        <f>IF(AND($B$6=NB!$A$17,$B$8&gt;0),'Ersparnisberechnung Sommertarif'!$B$8*SLP!C11155,"")</f>
        <v/>
      </c>
    </row>
    <row r="11176" spans="1:5" x14ac:dyDescent="0.3">
      <c r="A11176" s="25">
        <v>46139</v>
      </c>
      <c r="B11176" s="31">
        <v>0.23958333333333334</v>
      </c>
      <c r="C11176" s="46"/>
      <c r="D11176" s="29">
        <v>46139.239583333336</v>
      </c>
      <c r="E11176" s="15" t="str">
        <f>IF(AND($B$6=NB!$A$17,$B$8&gt;0),'Ersparnisberechnung Sommertarif'!$B$8*SLP!C11156,"")</f>
        <v/>
      </c>
    </row>
    <row r="11177" spans="1:5" x14ac:dyDescent="0.3">
      <c r="A11177" s="25">
        <v>46139</v>
      </c>
      <c r="B11177" s="31">
        <v>0.25</v>
      </c>
      <c r="C11177" s="46"/>
      <c r="D11177" s="29">
        <v>46139.25</v>
      </c>
      <c r="E11177" s="15" t="str">
        <f>IF(AND($B$6=NB!$A$17,$B$8&gt;0),'Ersparnisberechnung Sommertarif'!$B$8*SLP!C11157,"")</f>
        <v/>
      </c>
    </row>
    <row r="11178" spans="1:5" x14ac:dyDescent="0.3">
      <c r="A11178" s="25">
        <v>46139</v>
      </c>
      <c r="B11178" s="31">
        <v>0.26041666666666669</v>
      </c>
      <c r="C11178" s="46"/>
      <c r="D11178" s="29">
        <v>46139.260416666664</v>
      </c>
      <c r="E11178" s="15" t="str">
        <f>IF(AND($B$6=NB!$A$17,$B$8&gt;0),'Ersparnisberechnung Sommertarif'!$B$8*SLP!C11158,"")</f>
        <v/>
      </c>
    </row>
    <row r="11179" spans="1:5" x14ac:dyDescent="0.3">
      <c r="A11179" s="25">
        <v>46139</v>
      </c>
      <c r="B11179" s="31">
        <v>0.27083333333333331</v>
      </c>
      <c r="C11179" s="46"/>
      <c r="D11179" s="29">
        <v>46139.270833333336</v>
      </c>
      <c r="E11179" s="15" t="str">
        <f>IF(AND($B$6=NB!$A$17,$B$8&gt;0),'Ersparnisberechnung Sommertarif'!$B$8*SLP!C11159,"")</f>
        <v/>
      </c>
    </row>
    <row r="11180" spans="1:5" x14ac:dyDescent="0.3">
      <c r="A11180" s="25">
        <v>46139</v>
      </c>
      <c r="B11180" s="31">
        <v>0.28125</v>
      </c>
      <c r="C11180" s="46"/>
      <c r="D11180" s="29">
        <v>46139.28125</v>
      </c>
      <c r="E11180" s="15" t="str">
        <f>IF(AND($B$6=NB!$A$17,$B$8&gt;0),'Ersparnisberechnung Sommertarif'!$B$8*SLP!C11160,"")</f>
        <v/>
      </c>
    </row>
    <row r="11181" spans="1:5" x14ac:dyDescent="0.3">
      <c r="A11181" s="25">
        <v>46139</v>
      </c>
      <c r="B11181" s="31">
        <v>0.29166666666666669</v>
      </c>
      <c r="C11181" s="46"/>
      <c r="D11181" s="29">
        <v>46139.291666666664</v>
      </c>
      <c r="E11181" s="15" t="str">
        <f>IF(AND($B$6=NB!$A$17,$B$8&gt;0),'Ersparnisberechnung Sommertarif'!$B$8*SLP!C11161,"")</f>
        <v/>
      </c>
    </row>
    <row r="11182" spans="1:5" x14ac:dyDescent="0.3">
      <c r="A11182" s="25">
        <v>46139</v>
      </c>
      <c r="B11182" s="31">
        <v>0.30208333333333331</v>
      </c>
      <c r="C11182" s="46"/>
      <c r="D11182" s="29">
        <v>46139.302083333336</v>
      </c>
      <c r="E11182" s="15" t="str">
        <f>IF(AND($B$6=NB!$A$17,$B$8&gt;0),'Ersparnisberechnung Sommertarif'!$B$8*SLP!C11162,"")</f>
        <v/>
      </c>
    </row>
    <row r="11183" spans="1:5" x14ac:dyDescent="0.3">
      <c r="A11183" s="25">
        <v>46139</v>
      </c>
      <c r="B11183" s="31">
        <v>0.3125</v>
      </c>
      <c r="C11183" s="46"/>
      <c r="D11183" s="29">
        <v>46139.3125</v>
      </c>
      <c r="E11183" s="15" t="str">
        <f>IF(AND($B$6=NB!$A$17,$B$8&gt;0),'Ersparnisberechnung Sommertarif'!$B$8*SLP!C11163,"")</f>
        <v/>
      </c>
    </row>
    <row r="11184" spans="1:5" x14ac:dyDescent="0.3">
      <c r="A11184" s="25">
        <v>46139</v>
      </c>
      <c r="B11184" s="31">
        <v>0.32291666666666669</v>
      </c>
      <c r="C11184" s="46"/>
      <c r="D11184" s="29">
        <v>46139.322916666664</v>
      </c>
      <c r="E11184" s="15" t="str">
        <f>IF(AND($B$6=NB!$A$17,$B$8&gt;0),'Ersparnisberechnung Sommertarif'!$B$8*SLP!C11164,"")</f>
        <v/>
      </c>
    </row>
    <row r="11185" spans="1:5" x14ac:dyDescent="0.3">
      <c r="A11185" s="25">
        <v>46139</v>
      </c>
      <c r="B11185" s="31">
        <v>0.33333333333333331</v>
      </c>
      <c r="C11185" s="46"/>
      <c r="D11185" s="29">
        <v>46139.333333333336</v>
      </c>
      <c r="E11185" s="15" t="str">
        <f>IF(AND($B$6=NB!$A$17,$B$8&gt;0),'Ersparnisberechnung Sommertarif'!$B$8*SLP!C11165,"")</f>
        <v/>
      </c>
    </row>
    <row r="11186" spans="1:5" x14ac:dyDescent="0.3">
      <c r="A11186" s="25">
        <v>46139</v>
      </c>
      <c r="B11186" s="31">
        <v>0.34375</v>
      </c>
      <c r="C11186" s="46"/>
      <c r="D11186" s="29">
        <v>46139.34375</v>
      </c>
      <c r="E11186" s="15" t="str">
        <f>IF(AND($B$6=NB!$A$17,$B$8&gt;0),'Ersparnisberechnung Sommertarif'!$B$8*SLP!C11166,"")</f>
        <v/>
      </c>
    </row>
    <row r="11187" spans="1:5" x14ac:dyDescent="0.3">
      <c r="A11187" s="25">
        <v>46139</v>
      </c>
      <c r="B11187" s="31">
        <v>0.35416666666666669</v>
      </c>
      <c r="C11187" s="46"/>
      <c r="D11187" s="29">
        <v>46139.354166666664</v>
      </c>
      <c r="E11187" s="15" t="str">
        <f>IF(AND($B$6=NB!$A$17,$B$8&gt;0),'Ersparnisberechnung Sommertarif'!$B$8*SLP!C11167,"")</f>
        <v/>
      </c>
    </row>
    <row r="11188" spans="1:5" x14ac:dyDescent="0.3">
      <c r="A11188" s="25">
        <v>46139</v>
      </c>
      <c r="B11188" s="31">
        <v>0.36458333333333331</v>
      </c>
      <c r="C11188" s="46"/>
      <c r="D11188" s="29">
        <v>46139.364583333336</v>
      </c>
      <c r="E11188" s="15" t="str">
        <f>IF(AND($B$6=NB!$A$17,$B$8&gt;0),'Ersparnisberechnung Sommertarif'!$B$8*SLP!C11168,"")</f>
        <v/>
      </c>
    </row>
    <row r="11189" spans="1:5" x14ac:dyDescent="0.3">
      <c r="A11189" s="25">
        <v>46139</v>
      </c>
      <c r="B11189" s="31">
        <v>0.375</v>
      </c>
      <c r="C11189" s="46"/>
      <c r="D11189" s="29">
        <v>46139.375</v>
      </c>
      <c r="E11189" s="15" t="str">
        <f>IF(AND($B$6=NB!$A$17,$B$8&gt;0),'Ersparnisberechnung Sommertarif'!$B$8*SLP!C11169,"")</f>
        <v/>
      </c>
    </row>
    <row r="11190" spans="1:5" x14ac:dyDescent="0.3">
      <c r="A11190" s="25">
        <v>46139</v>
      </c>
      <c r="B11190" s="31">
        <v>0.38541666666666669</v>
      </c>
      <c r="C11190" s="46"/>
      <c r="D11190" s="29">
        <v>46139.385416666664</v>
      </c>
      <c r="E11190" s="15" t="str">
        <f>IF(AND($B$6=NB!$A$17,$B$8&gt;0),'Ersparnisberechnung Sommertarif'!$B$8*SLP!C11170,"")</f>
        <v/>
      </c>
    </row>
    <row r="11191" spans="1:5" x14ac:dyDescent="0.3">
      <c r="A11191" s="25">
        <v>46139</v>
      </c>
      <c r="B11191" s="31">
        <v>0.39583333333333331</v>
      </c>
      <c r="C11191" s="46"/>
      <c r="D11191" s="29">
        <v>46139.395833333336</v>
      </c>
      <c r="E11191" s="15" t="str">
        <f>IF(AND($B$6=NB!$A$17,$B$8&gt;0),'Ersparnisberechnung Sommertarif'!$B$8*SLP!C11171,"")</f>
        <v/>
      </c>
    </row>
    <row r="11192" spans="1:5" x14ac:dyDescent="0.3">
      <c r="A11192" s="25">
        <v>46139</v>
      </c>
      <c r="B11192" s="31">
        <v>0.40625</v>
      </c>
      <c r="C11192" s="46"/>
      <c r="D11192" s="29">
        <v>46139.40625</v>
      </c>
      <c r="E11192" s="15" t="str">
        <f>IF(AND($B$6=NB!$A$17,$B$8&gt;0),'Ersparnisberechnung Sommertarif'!$B$8*SLP!C11172,"")</f>
        <v/>
      </c>
    </row>
    <row r="11193" spans="1:5" x14ac:dyDescent="0.3">
      <c r="A11193" s="25">
        <v>46139</v>
      </c>
      <c r="B11193" s="31">
        <v>0.41666666666666669</v>
      </c>
      <c r="C11193" s="46"/>
      <c r="D11193" s="29">
        <v>46139.416666666664</v>
      </c>
      <c r="E11193" s="15" t="str">
        <f>IF(AND($B$6=NB!$A$17,$B$8&gt;0),'Ersparnisberechnung Sommertarif'!$B$8*SLP!C11173,"")</f>
        <v/>
      </c>
    </row>
    <row r="11194" spans="1:5" x14ac:dyDescent="0.3">
      <c r="A11194" s="25">
        <v>46139</v>
      </c>
      <c r="B11194" s="31">
        <v>0.42708333333333331</v>
      </c>
      <c r="C11194" s="46"/>
      <c r="D11194" s="29">
        <v>46139.427083333336</v>
      </c>
      <c r="E11194" s="15" t="str">
        <f>IF(AND($B$6=NB!$A$17,$B$8&gt;0),'Ersparnisberechnung Sommertarif'!$B$8*SLP!C11174,"")</f>
        <v/>
      </c>
    </row>
    <row r="11195" spans="1:5" x14ac:dyDescent="0.3">
      <c r="A11195" s="25">
        <v>46139</v>
      </c>
      <c r="B11195" s="31">
        <v>0.4375</v>
      </c>
      <c r="C11195" s="46"/>
      <c r="D11195" s="29">
        <v>46139.4375</v>
      </c>
      <c r="E11195" s="15" t="str">
        <f>IF(AND($B$6=NB!$A$17,$B$8&gt;0),'Ersparnisberechnung Sommertarif'!$B$8*SLP!C11175,"")</f>
        <v/>
      </c>
    </row>
    <row r="11196" spans="1:5" x14ac:dyDescent="0.3">
      <c r="A11196" s="25">
        <v>46139</v>
      </c>
      <c r="B11196" s="31">
        <v>0.44791666666666669</v>
      </c>
      <c r="C11196" s="46"/>
      <c r="D11196" s="29">
        <v>46139.447916666664</v>
      </c>
      <c r="E11196" s="15" t="str">
        <f>IF(AND($B$6=NB!$A$17,$B$8&gt;0),'Ersparnisberechnung Sommertarif'!$B$8*SLP!C11176,"")</f>
        <v/>
      </c>
    </row>
    <row r="11197" spans="1:5" x14ac:dyDescent="0.3">
      <c r="A11197" s="25">
        <v>46139</v>
      </c>
      <c r="B11197" s="31">
        <v>0.45833333333333331</v>
      </c>
      <c r="C11197" s="46"/>
      <c r="D11197" s="29">
        <v>46139.458333333336</v>
      </c>
      <c r="E11197" s="15" t="str">
        <f>IF(AND($B$6=NB!$A$17,$B$8&gt;0),'Ersparnisberechnung Sommertarif'!$B$8*SLP!C11177,"")</f>
        <v/>
      </c>
    </row>
    <row r="11198" spans="1:5" x14ac:dyDescent="0.3">
      <c r="A11198" s="25">
        <v>46139</v>
      </c>
      <c r="B11198" s="31">
        <v>0.46875</v>
      </c>
      <c r="C11198" s="46"/>
      <c r="D11198" s="29">
        <v>46139.46875</v>
      </c>
      <c r="E11198" s="15" t="str">
        <f>IF(AND($B$6=NB!$A$17,$B$8&gt;0),'Ersparnisberechnung Sommertarif'!$B$8*SLP!C11178,"")</f>
        <v/>
      </c>
    </row>
    <row r="11199" spans="1:5" x14ac:dyDescent="0.3">
      <c r="A11199" s="25">
        <v>46139</v>
      </c>
      <c r="B11199" s="31">
        <v>0.47916666666666669</v>
      </c>
      <c r="C11199" s="46"/>
      <c r="D11199" s="29">
        <v>46139.479166666664</v>
      </c>
      <c r="E11199" s="15" t="str">
        <f>IF(AND($B$6=NB!$A$17,$B$8&gt;0),'Ersparnisberechnung Sommertarif'!$B$8*SLP!C11179,"")</f>
        <v/>
      </c>
    </row>
    <row r="11200" spans="1:5" x14ac:dyDescent="0.3">
      <c r="A11200" s="25">
        <v>46139</v>
      </c>
      <c r="B11200" s="31">
        <v>0.48958333333333331</v>
      </c>
      <c r="C11200" s="46"/>
      <c r="D11200" s="29">
        <v>46139.489583333336</v>
      </c>
      <c r="E11200" s="15" t="str">
        <f>IF(AND($B$6=NB!$A$17,$B$8&gt;0),'Ersparnisberechnung Sommertarif'!$B$8*SLP!C11180,"")</f>
        <v/>
      </c>
    </row>
    <row r="11201" spans="1:5" x14ac:dyDescent="0.3">
      <c r="A11201" s="25">
        <v>46139</v>
      </c>
      <c r="B11201" s="31">
        <v>0.5</v>
      </c>
      <c r="C11201" s="46"/>
      <c r="D11201" s="29">
        <v>46139.5</v>
      </c>
      <c r="E11201" s="15" t="str">
        <f>IF(AND($B$6=NB!$A$17,$B$8&gt;0),'Ersparnisberechnung Sommertarif'!$B$8*SLP!C11181,"")</f>
        <v/>
      </c>
    </row>
    <row r="11202" spans="1:5" x14ac:dyDescent="0.3">
      <c r="A11202" s="25">
        <v>46139</v>
      </c>
      <c r="B11202" s="31">
        <v>0.51041666666666663</v>
      </c>
      <c r="C11202" s="46"/>
      <c r="D11202" s="29">
        <v>46139.510416666664</v>
      </c>
      <c r="E11202" s="15" t="str">
        <f>IF(AND($B$6=NB!$A$17,$B$8&gt;0),'Ersparnisberechnung Sommertarif'!$B$8*SLP!C11182,"")</f>
        <v/>
      </c>
    </row>
    <row r="11203" spans="1:5" x14ac:dyDescent="0.3">
      <c r="A11203" s="25">
        <v>46139</v>
      </c>
      <c r="B11203" s="31">
        <v>0.52083333333333337</v>
      </c>
      <c r="C11203" s="46"/>
      <c r="D11203" s="29">
        <v>46139.520833333336</v>
      </c>
      <c r="E11203" s="15" t="str">
        <f>IF(AND($B$6=NB!$A$17,$B$8&gt;0),'Ersparnisberechnung Sommertarif'!$B$8*SLP!C11183,"")</f>
        <v/>
      </c>
    </row>
    <row r="11204" spans="1:5" x14ac:dyDescent="0.3">
      <c r="A11204" s="25">
        <v>46139</v>
      </c>
      <c r="B11204" s="31">
        <v>0.53125</v>
      </c>
      <c r="C11204" s="46"/>
      <c r="D11204" s="29">
        <v>46139.53125</v>
      </c>
      <c r="E11204" s="15" t="str">
        <f>IF(AND($B$6=NB!$A$17,$B$8&gt;0),'Ersparnisberechnung Sommertarif'!$B$8*SLP!C11184,"")</f>
        <v/>
      </c>
    </row>
    <row r="11205" spans="1:5" x14ac:dyDescent="0.3">
      <c r="A11205" s="25">
        <v>46139</v>
      </c>
      <c r="B11205" s="31">
        <v>0.54166666666666663</v>
      </c>
      <c r="C11205" s="46"/>
      <c r="D11205" s="29">
        <v>46139.541666666664</v>
      </c>
      <c r="E11205" s="15" t="str">
        <f>IF(AND($B$6=NB!$A$17,$B$8&gt;0),'Ersparnisberechnung Sommertarif'!$B$8*SLP!C11185,"")</f>
        <v/>
      </c>
    </row>
    <row r="11206" spans="1:5" x14ac:dyDescent="0.3">
      <c r="A11206" s="25">
        <v>46139</v>
      </c>
      <c r="B11206" s="31">
        <v>0.55208333333333337</v>
      </c>
      <c r="C11206" s="46"/>
      <c r="D11206" s="29">
        <v>46139.552083333336</v>
      </c>
      <c r="E11206" s="15" t="str">
        <f>IF(AND($B$6=NB!$A$17,$B$8&gt;0),'Ersparnisberechnung Sommertarif'!$B$8*SLP!C11186,"")</f>
        <v/>
      </c>
    </row>
    <row r="11207" spans="1:5" x14ac:dyDescent="0.3">
      <c r="A11207" s="25">
        <v>46139</v>
      </c>
      <c r="B11207" s="31">
        <v>0.5625</v>
      </c>
      <c r="C11207" s="46"/>
      <c r="D11207" s="29">
        <v>46139.5625</v>
      </c>
      <c r="E11207" s="15" t="str">
        <f>IF(AND($B$6=NB!$A$17,$B$8&gt;0),'Ersparnisberechnung Sommertarif'!$B$8*SLP!C11187,"")</f>
        <v/>
      </c>
    </row>
    <row r="11208" spans="1:5" x14ac:dyDescent="0.3">
      <c r="A11208" s="25">
        <v>46139</v>
      </c>
      <c r="B11208" s="31">
        <v>0.57291666666666663</v>
      </c>
      <c r="C11208" s="46"/>
      <c r="D11208" s="29">
        <v>46139.572916666664</v>
      </c>
      <c r="E11208" s="15" t="str">
        <f>IF(AND($B$6=NB!$A$17,$B$8&gt;0),'Ersparnisberechnung Sommertarif'!$B$8*SLP!C11188,"")</f>
        <v/>
      </c>
    </row>
    <row r="11209" spans="1:5" x14ac:dyDescent="0.3">
      <c r="A11209" s="25">
        <v>46139</v>
      </c>
      <c r="B11209" s="31">
        <v>0.58333333333333337</v>
      </c>
      <c r="C11209" s="46"/>
      <c r="D11209" s="29">
        <v>46139.583333333336</v>
      </c>
      <c r="E11209" s="15" t="str">
        <f>IF(AND($B$6=NB!$A$17,$B$8&gt;0),'Ersparnisberechnung Sommertarif'!$B$8*SLP!C11189,"")</f>
        <v/>
      </c>
    </row>
    <row r="11210" spans="1:5" x14ac:dyDescent="0.3">
      <c r="A11210" s="25">
        <v>46139</v>
      </c>
      <c r="B11210" s="31">
        <v>0.59375</v>
      </c>
      <c r="C11210" s="46"/>
      <c r="D11210" s="29">
        <v>46139.59375</v>
      </c>
      <c r="E11210" s="15" t="str">
        <f>IF(AND($B$6=NB!$A$17,$B$8&gt;0),'Ersparnisberechnung Sommertarif'!$B$8*SLP!C11190,"")</f>
        <v/>
      </c>
    </row>
    <row r="11211" spans="1:5" x14ac:dyDescent="0.3">
      <c r="A11211" s="25">
        <v>46139</v>
      </c>
      <c r="B11211" s="31">
        <v>0.60416666666666663</v>
      </c>
      <c r="C11211" s="46"/>
      <c r="D11211" s="29">
        <v>46139.604166666664</v>
      </c>
      <c r="E11211" s="15" t="str">
        <f>IF(AND($B$6=NB!$A$17,$B$8&gt;0),'Ersparnisberechnung Sommertarif'!$B$8*SLP!C11191,"")</f>
        <v/>
      </c>
    </row>
    <row r="11212" spans="1:5" x14ac:dyDescent="0.3">
      <c r="A11212" s="25">
        <v>46139</v>
      </c>
      <c r="B11212" s="31">
        <v>0.61458333333333337</v>
      </c>
      <c r="C11212" s="46"/>
      <c r="D11212" s="29">
        <v>46139.614583333336</v>
      </c>
      <c r="E11212" s="15" t="str">
        <f>IF(AND($B$6=NB!$A$17,$B$8&gt;0),'Ersparnisberechnung Sommertarif'!$B$8*SLP!C11192,"")</f>
        <v/>
      </c>
    </row>
    <row r="11213" spans="1:5" x14ac:dyDescent="0.3">
      <c r="A11213" s="25">
        <v>46139</v>
      </c>
      <c r="B11213" s="31">
        <v>0.625</v>
      </c>
      <c r="C11213" s="46"/>
      <c r="D11213" s="29">
        <v>46139.625</v>
      </c>
      <c r="E11213" s="15" t="str">
        <f>IF(AND($B$6=NB!$A$17,$B$8&gt;0),'Ersparnisberechnung Sommertarif'!$B$8*SLP!C11193,"")</f>
        <v/>
      </c>
    </row>
    <row r="11214" spans="1:5" x14ac:dyDescent="0.3">
      <c r="A11214" s="25">
        <v>46139</v>
      </c>
      <c r="B11214" s="31">
        <v>0.63541666666666663</v>
      </c>
      <c r="C11214" s="46"/>
      <c r="D11214" s="29">
        <v>46139.635416666664</v>
      </c>
      <c r="E11214" s="15" t="str">
        <f>IF(AND($B$6=NB!$A$17,$B$8&gt;0),'Ersparnisberechnung Sommertarif'!$B$8*SLP!C11194,"")</f>
        <v/>
      </c>
    </row>
    <row r="11215" spans="1:5" x14ac:dyDescent="0.3">
      <c r="A11215" s="25">
        <v>46139</v>
      </c>
      <c r="B11215" s="31">
        <v>0.64583333333333337</v>
      </c>
      <c r="C11215" s="46"/>
      <c r="D11215" s="29">
        <v>46139.645833333336</v>
      </c>
      <c r="E11215" s="15" t="str">
        <f>IF(AND($B$6=NB!$A$17,$B$8&gt;0),'Ersparnisberechnung Sommertarif'!$B$8*SLP!C11195,"")</f>
        <v/>
      </c>
    </row>
    <row r="11216" spans="1:5" x14ac:dyDescent="0.3">
      <c r="A11216" s="25">
        <v>46139</v>
      </c>
      <c r="B11216" s="31">
        <v>0.65625</v>
      </c>
      <c r="C11216" s="46"/>
      <c r="D11216" s="29">
        <v>46139.65625</v>
      </c>
      <c r="E11216" s="15" t="str">
        <f>IF(AND($B$6=NB!$A$17,$B$8&gt;0),'Ersparnisberechnung Sommertarif'!$B$8*SLP!C11196,"")</f>
        <v/>
      </c>
    </row>
    <row r="11217" spans="1:5" x14ac:dyDescent="0.3">
      <c r="A11217" s="25">
        <v>46139</v>
      </c>
      <c r="B11217" s="31">
        <v>0.66666666666666663</v>
      </c>
      <c r="C11217" s="46"/>
      <c r="D11217" s="29">
        <v>46139.666666666664</v>
      </c>
      <c r="E11217" s="15" t="str">
        <f>IF(AND($B$6=NB!$A$17,$B$8&gt;0),'Ersparnisberechnung Sommertarif'!$B$8*SLP!C11197,"")</f>
        <v/>
      </c>
    </row>
    <row r="11218" spans="1:5" x14ac:dyDescent="0.3">
      <c r="A11218" s="25">
        <v>46139</v>
      </c>
      <c r="B11218" s="31">
        <v>0.67708333333333337</v>
      </c>
      <c r="C11218" s="46"/>
      <c r="D11218" s="29">
        <v>46139.677083333336</v>
      </c>
      <c r="E11218" s="15" t="str">
        <f>IF(AND($B$6=NB!$A$17,$B$8&gt;0),'Ersparnisberechnung Sommertarif'!$B$8*SLP!C11198,"")</f>
        <v/>
      </c>
    </row>
    <row r="11219" spans="1:5" x14ac:dyDescent="0.3">
      <c r="A11219" s="25">
        <v>46139</v>
      </c>
      <c r="B11219" s="31">
        <v>0.6875</v>
      </c>
      <c r="C11219" s="46"/>
      <c r="D11219" s="29">
        <v>46139.6875</v>
      </c>
      <c r="E11219" s="15" t="str">
        <f>IF(AND($B$6=NB!$A$17,$B$8&gt;0),'Ersparnisberechnung Sommertarif'!$B$8*SLP!C11199,"")</f>
        <v/>
      </c>
    </row>
    <row r="11220" spans="1:5" x14ac:dyDescent="0.3">
      <c r="A11220" s="25">
        <v>46139</v>
      </c>
      <c r="B11220" s="31">
        <v>0.69791666666666663</v>
      </c>
      <c r="C11220" s="46"/>
      <c r="D11220" s="29">
        <v>46139.697916666664</v>
      </c>
      <c r="E11220" s="15" t="str">
        <f>IF(AND($B$6=NB!$A$17,$B$8&gt;0),'Ersparnisberechnung Sommertarif'!$B$8*SLP!C11200,"")</f>
        <v/>
      </c>
    </row>
    <row r="11221" spans="1:5" x14ac:dyDescent="0.3">
      <c r="A11221" s="25">
        <v>46139</v>
      </c>
      <c r="B11221" s="31">
        <v>0.70833333333333337</v>
      </c>
      <c r="C11221" s="46"/>
      <c r="D11221" s="29">
        <v>46139.708333333336</v>
      </c>
      <c r="E11221" s="15" t="str">
        <f>IF(AND($B$6=NB!$A$17,$B$8&gt;0),'Ersparnisberechnung Sommertarif'!$B$8*SLP!C11201,"")</f>
        <v/>
      </c>
    </row>
    <row r="11222" spans="1:5" x14ac:dyDescent="0.3">
      <c r="A11222" s="25">
        <v>46139</v>
      </c>
      <c r="B11222" s="31">
        <v>0.71875</v>
      </c>
      <c r="C11222" s="46"/>
      <c r="D11222" s="29">
        <v>46139.71875</v>
      </c>
      <c r="E11222" s="15" t="str">
        <f>IF(AND($B$6=NB!$A$17,$B$8&gt;0),'Ersparnisberechnung Sommertarif'!$B$8*SLP!C11202,"")</f>
        <v/>
      </c>
    </row>
    <row r="11223" spans="1:5" x14ac:dyDescent="0.3">
      <c r="A11223" s="25">
        <v>46139</v>
      </c>
      <c r="B11223" s="31">
        <v>0.72916666666666663</v>
      </c>
      <c r="C11223" s="46"/>
      <c r="D11223" s="29">
        <v>46139.729166666664</v>
      </c>
      <c r="E11223" s="15" t="str">
        <f>IF(AND($B$6=NB!$A$17,$B$8&gt;0),'Ersparnisberechnung Sommertarif'!$B$8*SLP!C11203,"")</f>
        <v/>
      </c>
    </row>
    <row r="11224" spans="1:5" x14ac:dyDescent="0.3">
      <c r="A11224" s="25">
        <v>46139</v>
      </c>
      <c r="B11224" s="31">
        <v>0.73958333333333337</v>
      </c>
      <c r="C11224" s="46"/>
      <c r="D11224" s="29">
        <v>46139.739583333336</v>
      </c>
      <c r="E11224" s="15" t="str">
        <f>IF(AND($B$6=NB!$A$17,$B$8&gt;0),'Ersparnisberechnung Sommertarif'!$B$8*SLP!C11204,"")</f>
        <v/>
      </c>
    </row>
    <row r="11225" spans="1:5" x14ac:dyDescent="0.3">
      <c r="A11225" s="25">
        <v>46139</v>
      </c>
      <c r="B11225" s="31">
        <v>0.75</v>
      </c>
      <c r="C11225" s="46"/>
      <c r="D11225" s="29">
        <v>46139.75</v>
      </c>
      <c r="E11225" s="15" t="str">
        <f>IF(AND($B$6=NB!$A$17,$B$8&gt;0),'Ersparnisberechnung Sommertarif'!$B$8*SLP!C11205,"")</f>
        <v/>
      </c>
    </row>
    <row r="11226" spans="1:5" x14ac:dyDescent="0.3">
      <c r="A11226" s="25">
        <v>46139</v>
      </c>
      <c r="B11226" s="31">
        <v>0.76041666666666663</v>
      </c>
      <c r="C11226" s="46"/>
      <c r="D11226" s="29">
        <v>46139.760416666664</v>
      </c>
      <c r="E11226" s="15" t="str">
        <f>IF(AND($B$6=NB!$A$17,$B$8&gt;0),'Ersparnisberechnung Sommertarif'!$B$8*SLP!C11206,"")</f>
        <v/>
      </c>
    </row>
    <row r="11227" spans="1:5" x14ac:dyDescent="0.3">
      <c r="A11227" s="25">
        <v>46139</v>
      </c>
      <c r="B11227" s="31">
        <v>0.77083333333333337</v>
      </c>
      <c r="C11227" s="46"/>
      <c r="D11227" s="29">
        <v>46139.770833333336</v>
      </c>
      <c r="E11227" s="15" t="str">
        <f>IF(AND($B$6=NB!$A$17,$B$8&gt;0),'Ersparnisberechnung Sommertarif'!$B$8*SLP!C11207,"")</f>
        <v/>
      </c>
    </row>
    <row r="11228" spans="1:5" x14ac:dyDescent="0.3">
      <c r="A11228" s="25">
        <v>46139</v>
      </c>
      <c r="B11228" s="31">
        <v>0.78125</v>
      </c>
      <c r="C11228" s="46"/>
      <c r="D11228" s="29">
        <v>46139.78125</v>
      </c>
      <c r="E11228" s="15" t="str">
        <f>IF(AND($B$6=NB!$A$17,$B$8&gt;0),'Ersparnisberechnung Sommertarif'!$B$8*SLP!C11208,"")</f>
        <v/>
      </c>
    </row>
    <row r="11229" spans="1:5" x14ac:dyDescent="0.3">
      <c r="A11229" s="25">
        <v>46139</v>
      </c>
      <c r="B11229" s="31">
        <v>0.79166666666666663</v>
      </c>
      <c r="C11229" s="46"/>
      <c r="D11229" s="29">
        <v>46139.791666666664</v>
      </c>
      <c r="E11229" s="15" t="str">
        <f>IF(AND($B$6=NB!$A$17,$B$8&gt;0),'Ersparnisberechnung Sommertarif'!$B$8*SLP!C11209,"")</f>
        <v/>
      </c>
    </row>
    <row r="11230" spans="1:5" x14ac:dyDescent="0.3">
      <c r="A11230" s="25">
        <v>46139</v>
      </c>
      <c r="B11230" s="31">
        <v>0.80208333333333337</v>
      </c>
      <c r="C11230" s="46"/>
      <c r="D11230" s="29">
        <v>46139.802083333336</v>
      </c>
      <c r="E11230" s="15" t="str">
        <f>IF(AND($B$6=NB!$A$17,$B$8&gt;0),'Ersparnisberechnung Sommertarif'!$B$8*SLP!C11210,"")</f>
        <v/>
      </c>
    </row>
    <row r="11231" spans="1:5" x14ac:dyDescent="0.3">
      <c r="A11231" s="25">
        <v>46139</v>
      </c>
      <c r="B11231" s="31">
        <v>0.8125</v>
      </c>
      <c r="C11231" s="46"/>
      <c r="D11231" s="29">
        <v>46139.8125</v>
      </c>
      <c r="E11231" s="15" t="str">
        <f>IF(AND($B$6=NB!$A$17,$B$8&gt;0),'Ersparnisberechnung Sommertarif'!$B$8*SLP!C11211,"")</f>
        <v/>
      </c>
    </row>
    <row r="11232" spans="1:5" x14ac:dyDescent="0.3">
      <c r="A11232" s="25">
        <v>46139</v>
      </c>
      <c r="B11232" s="31">
        <v>0.82291666666666663</v>
      </c>
      <c r="C11232" s="46"/>
      <c r="D11232" s="29">
        <v>46139.822916666664</v>
      </c>
      <c r="E11232" s="15" t="str">
        <f>IF(AND($B$6=NB!$A$17,$B$8&gt;0),'Ersparnisberechnung Sommertarif'!$B$8*SLP!C11212,"")</f>
        <v/>
      </c>
    </row>
    <row r="11233" spans="1:5" x14ac:dyDescent="0.3">
      <c r="A11233" s="25">
        <v>46139</v>
      </c>
      <c r="B11233" s="31">
        <v>0.83333333333333337</v>
      </c>
      <c r="C11233" s="46"/>
      <c r="D11233" s="29">
        <v>46139.833333333336</v>
      </c>
      <c r="E11233" s="15" t="str">
        <f>IF(AND($B$6=NB!$A$17,$B$8&gt;0),'Ersparnisberechnung Sommertarif'!$B$8*SLP!C11213,"")</f>
        <v/>
      </c>
    </row>
    <row r="11234" spans="1:5" x14ac:dyDescent="0.3">
      <c r="A11234" s="25">
        <v>46139</v>
      </c>
      <c r="B11234" s="31">
        <v>0.84375</v>
      </c>
      <c r="C11234" s="46"/>
      <c r="D11234" s="29">
        <v>46139.84375</v>
      </c>
      <c r="E11234" s="15" t="str">
        <f>IF(AND($B$6=NB!$A$17,$B$8&gt;0),'Ersparnisberechnung Sommertarif'!$B$8*SLP!C11214,"")</f>
        <v/>
      </c>
    </row>
    <row r="11235" spans="1:5" x14ac:dyDescent="0.3">
      <c r="A11235" s="25">
        <v>46139</v>
      </c>
      <c r="B11235" s="31">
        <v>0.85416666666666663</v>
      </c>
      <c r="C11235" s="46"/>
      <c r="D11235" s="29">
        <v>46139.854166666664</v>
      </c>
      <c r="E11235" s="15" t="str">
        <f>IF(AND($B$6=NB!$A$17,$B$8&gt;0),'Ersparnisberechnung Sommertarif'!$B$8*SLP!C11215,"")</f>
        <v/>
      </c>
    </row>
    <row r="11236" spans="1:5" x14ac:dyDescent="0.3">
      <c r="A11236" s="25">
        <v>46139</v>
      </c>
      <c r="B11236" s="31">
        <v>0.86458333333333337</v>
      </c>
      <c r="C11236" s="46"/>
      <c r="D11236" s="29">
        <v>46139.864583333336</v>
      </c>
      <c r="E11236" s="15" t="str">
        <f>IF(AND($B$6=NB!$A$17,$B$8&gt;0),'Ersparnisberechnung Sommertarif'!$B$8*SLP!C11216,"")</f>
        <v/>
      </c>
    </row>
    <row r="11237" spans="1:5" x14ac:dyDescent="0.3">
      <c r="A11237" s="25">
        <v>46139</v>
      </c>
      <c r="B11237" s="31">
        <v>0.875</v>
      </c>
      <c r="C11237" s="46"/>
      <c r="D11237" s="29">
        <v>46139.875</v>
      </c>
      <c r="E11237" s="15" t="str">
        <f>IF(AND($B$6=NB!$A$17,$B$8&gt;0),'Ersparnisberechnung Sommertarif'!$B$8*SLP!C11217,"")</f>
        <v/>
      </c>
    </row>
    <row r="11238" spans="1:5" x14ac:dyDescent="0.3">
      <c r="A11238" s="25">
        <v>46139</v>
      </c>
      <c r="B11238" s="31">
        <v>0.88541666666666663</v>
      </c>
      <c r="C11238" s="46"/>
      <c r="D11238" s="29">
        <v>46139.885416666664</v>
      </c>
      <c r="E11238" s="15" t="str">
        <f>IF(AND($B$6=NB!$A$17,$B$8&gt;0),'Ersparnisberechnung Sommertarif'!$B$8*SLP!C11218,"")</f>
        <v/>
      </c>
    </row>
    <row r="11239" spans="1:5" x14ac:dyDescent="0.3">
      <c r="A11239" s="25">
        <v>46139</v>
      </c>
      <c r="B11239" s="31">
        <v>0.89583333333333337</v>
      </c>
      <c r="C11239" s="46"/>
      <c r="D11239" s="29">
        <v>46139.895833333336</v>
      </c>
      <c r="E11239" s="15" t="str">
        <f>IF(AND($B$6=NB!$A$17,$B$8&gt;0),'Ersparnisberechnung Sommertarif'!$B$8*SLP!C11219,"")</f>
        <v/>
      </c>
    </row>
    <row r="11240" spans="1:5" x14ac:dyDescent="0.3">
      <c r="A11240" s="25">
        <v>46139</v>
      </c>
      <c r="B11240" s="31">
        <v>0.90625</v>
      </c>
      <c r="C11240" s="46"/>
      <c r="D11240" s="29">
        <v>46139.90625</v>
      </c>
      <c r="E11240" s="15" t="str">
        <f>IF(AND($B$6=NB!$A$17,$B$8&gt;0),'Ersparnisberechnung Sommertarif'!$B$8*SLP!C11220,"")</f>
        <v/>
      </c>
    </row>
    <row r="11241" spans="1:5" x14ac:dyDescent="0.3">
      <c r="A11241" s="25">
        <v>46139</v>
      </c>
      <c r="B11241" s="31">
        <v>0.91666666666666663</v>
      </c>
      <c r="C11241" s="46"/>
      <c r="D11241" s="29">
        <v>46139.916666666664</v>
      </c>
      <c r="E11241" s="15" t="str">
        <f>IF(AND($B$6=NB!$A$17,$B$8&gt;0),'Ersparnisberechnung Sommertarif'!$B$8*SLP!C11221,"")</f>
        <v/>
      </c>
    </row>
    <row r="11242" spans="1:5" x14ac:dyDescent="0.3">
      <c r="A11242" s="25">
        <v>46139</v>
      </c>
      <c r="B11242" s="31">
        <v>0.92708333333333337</v>
      </c>
      <c r="C11242" s="46"/>
      <c r="D11242" s="29">
        <v>46139.927083333336</v>
      </c>
      <c r="E11242" s="15" t="str">
        <f>IF(AND($B$6=NB!$A$17,$B$8&gt;0),'Ersparnisberechnung Sommertarif'!$B$8*SLP!C11222,"")</f>
        <v/>
      </c>
    </row>
    <row r="11243" spans="1:5" x14ac:dyDescent="0.3">
      <c r="A11243" s="25">
        <v>46139</v>
      </c>
      <c r="B11243" s="31">
        <v>0.9375</v>
      </c>
      <c r="C11243" s="46"/>
      <c r="D11243" s="29">
        <v>46139.9375</v>
      </c>
      <c r="E11243" s="15" t="str">
        <f>IF(AND($B$6=NB!$A$17,$B$8&gt;0),'Ersparnisberechnung Sommertarif'!$B$8*SLP!C11223,"")</f>
        <v/>
      </c>
    </row>
    <row r="11244" spans="1:5" x14ac:dyDescent="0.3">
      <c r="A11244" s="25">
        <v>46139</v>
      </c>
      <c r="B11244" s="31">
        <v>0.94791666666666663</v>
      </c>
      <c r="C11244" s="46"/>
      <c r="D11244" s="29">
        <v>46139.947916666664</v>
      </c>
      <c r="E11244" s="15" t="str">
        <f>IF(AND($B$6=NB!$A$17,$B$8&gt;0),'Ersparnisberechnung Sommertarif'!$B$8*SLP!C11224,"")</f>
        <v/>
      </c>
    </row>
    <row r="11245" spans="1:5" x14ac:dyDescent="0.3">
      <c r="A11245" s="25">
        <v>46139</v>
      </c>
      <c r="B11245" s="31">
        <v>0.95833333333333337</v>
      </c>
      <c r="C11245" s="46"/>
      <c r="D11245" s="29">
        <v>46139.958333333336</v>
      </c>
      <c r="E11245" s="15" t="str">
        <f>IF(AND($B$6=NB!$A$17,$B$8&gt;0),'Ersparnisberechnung Sommertarif'!$B$8*SLP!C11225,"")</f>
        <v/>
      </c>
    </row>
    <row r="11246" spans="1:5" x14ac:dyDescent="0.3">
      <c r="A11246" s="25">
        <v>46139</v>
      </c>
      <c r="B11246" s="31">
        <v>0.96875</v>
      </c>
      <c r="C11246" s="46"/>
      <c r="D11246" s="29">
        <v>46139.96875</v>
      </c>
      <c r="E11246" s="15" t="str">
        <f>IF(AND($B$6=NB!$A$17,$B$8&gt;0),'Ersparnisberechnung Sommertarif'!$B$8*SLP!C11226,"")</f>
        <v/>
      </c>
    </row>
    <row r="11247" spans="1:5" x14ac:dyDescent="0.3">
      <c r="A11247" s="25">
        <v>46139</v>
      </c>
      <c r="B11247" s="31">
        <v>0.97916666666666663</v>
      </c>
      <c r="C11247" s="46"/>
      <c r="D11247" s="29">
        <v>46139.979166666664</v>
      </c>
      <c r="E11247" s="15" t="str">
        <f>IF(AND($B$6=NB!$A$17,$B$8&gt;0),'Ersparnisberechnung Sommertarif'!$B$8*SLP!C11227,"")</f>
        <v/>
      </c>
    </row>
    <row r="11248" spans="1:5" x14ac:dyDescent="0.3">
      <c r="A11248" s="25">
        <v>46139</v>
      </c>
      <c r="B11248" s="31">
        <v>0.98958333333333337</v>
      </c>
      <c r="C11248" s="46"/>
      <c r="D11248" s="29">
        <v>46139.989583333336</v>
      </c>
      <c r="E11248" s="15" t="str">
        <f>IF(AND($B$6=NB!$A$17,$B$8&gt;0),'Ersparnisberechnung Sommertarif'!$B$8*SLP!C11228,"")</f>
        <v/>
      </c>
    </row>
    <row r="11249" spans="1:5" x14ac:dyDescent="0.3">
      <c r="A11249" s="25">
        <v>46140</v>
      </c>
      <c r="B11249" s="31">
        <v>0</v>
      </c>
      <c r="C11249" s="46"/>
      <c r="D11249" s="29">
        <v>46140</v>
      </c>
      <c r="E11249" s="15" t="str">
        <f>IF(AND($B$6=NB!$A$17,$B$8&gt;0),'Ersparnisberechnung Sommertarif'!$B$8*SLP!C11229,"")</f>
        <v/>
      </c>
    </row>
    <row r="11250" spans="1:5" x14ac:dyDescent="0.3">
      <c r="A11250" s="25">
        <v>46140</v>
      </c>
      <c r="B11250" s="31">
        <v>1.0416666666666666E-2</v>
      </c>
      <c r="C11250" s="46"/>
      <c r="D11250" s="29">
        <v>46140.010416666664</v>
      </c>
      <c r="E11250" s="15" t="str">
        <f>IF(AND($B$6=NB!$A$17,$B$8&gt;0),'Ersparnisberechnung Sommertarif'!$B$8*SLP!C11230,"")</f>
        <v/>
      </c>
    </row>
    <row r="11251" spans="1:5" x14ac:dyDescent="0.3">
      <c r="A11251" s="25">
        <v>46140</v>
      </c>
      <c r="B11251" s="31">
        <v>2.0833333333333332E-2</v>
      </c>
      <c r="C11251" s="46"/>
      <c r="D11251" s="29">
        <v>46140.020833333336</v>
      </c>
      <c r="E11251" s="15" t="str">
        <f>IF(AND($B$6=NB!$A$17,$B$8&gt;0),'Ersparnisberechnung Sommertarif'!$B$8*SLP!C11231,"")</f>
        <v/>
      </c>
    </row>
    <row r="11252" spans="1:5" x14ac:dyDescent="0.3">
      <c r="A11252" s="25">
        <v>46140</v>
      </c>
      <c r="B11252" s="31">
        <v>3.125E-2</v>
      </c>
      <c r="C11252" s="46"/>
      <c r="D11252" s="29">
        <v>46140.03125</v>
      </c>
      <c r="E11252" s="15" t="str">
        <f>IF(AND($B$6=NB!$A$17,$B$8&gt;0),'Ersparnisberechnung Sommertarif'!$B$8*SLP!C11232,"")</f>
        <v/>
      </c>
    </row>
    <row r="11253" spans="1:5" x14ac:dyDescent="0.3">
      <c r="A11253" s="25">
        <v>46140</v>
      </c>
      <c r="B11253" s="31">
        <v>4.1666666666666664E-2</v>
      </c>
      <c r="C11253" s="46"/>
      <c r="D11253" s="29">
        <v>46140.041666666664</v>
      </c>
      <c r="E11253" s="15" t="str">
        <f>IF(AND($B$6=NB!$A$17,$B$8&gt;0),'Ersparnisberechnung Sommertarif'!$B$8*SLP!C11233,"")</f>
        <v/>
      </c>
    </row>
    <row r="11254" spans="1:5" x14ac:dyDescent="0.3">
      <c r="A11254" s="25">
        <v>46140</v>
      </c>
      <c r="B11254" s="31">
        <v>5.2083333333333336E-2</v>
      </c>
      <c r="C11254" s="46"/>
      <c r="D11254" s="29">
        <v>46140.052083333336</v>
      </c>
      <c r="E11254" s="15" t="str">
        <f>IF(AND($B$6=NB!$A$17,$B$8&gt;0),'Ersparnisberechnung Sommertarif'!$B$8*SLP!C11234,"")</f>
        <v/>
      </c>
    </row>
    <row r="11255" spans="1:5" x14ac:dyDescent="0.3">
      <c r="A11255" s="25">
        <v>46140</v>
      </c>
      <c r="B11255" s="31">
        <v>6.25E-2</v>
      </c>
      <c r="C11255" s="46"/>
      <c r="D11255" s="29">
        <v>46140.0625</v>
      </c>
      <c r="E11255" s="15" t="str">
        <f>IF(AND($B$6=NB!$A$17,$B$8&gt;0),'Ersparnisberechnung Sommertarif'!$B$8*SLP!C11235,"")</f>
        <v/>
      </c>
    </row>
    <row r="11256" spans="1:5" x14ac:dyDescent="0.3">
      <c r="A11256" s="25">
        <v>46140</v>
      </c>
      <c r="B11256" s="31">
        <v>7.2916666666666671E-2</v>
      </c>
      <c r="C11256" s="46"/>
      <c r="D11256" s="29">
        <v>46140.072916666664</v>
      </c>
      <c r="E11256" s="15" t="str">
        <f>IF(AND($B$6=NB!$A$17,$B$8&gt;0),'Ersparnisberechnung Sommertarif'!$B$8*SLP!C11236,"")</f>
        <v/>
      </c>
    </row>
    <row r="11257" spans="1:5" x14ac:dyDescent="0.3">
      <c r="A11257" s="25">
        <v>46140</v>
      </c>
      <c r="B11257" s="31">
        <v>8.3333333333333329E-2</v>
      </c>
      <c r="C11257" s="46"/>
      <c r="D11257" s="29">
        <v>46140.083333333336</v>
      </c>
      <c r="E11257" s="15" t="str">
        <f>IF(AND($B$6=NB!$A$17,$B$8&gt;0),'Ersparnisberechnung Sommertarif'!$B$8*SLP!C11237,"")</f>
        <v/>
      </c>
    </row>
    <row r="11258" spans="1:5" x14ac:dyDescent="0.3">
      <c r="A11258" s="25">
        <v>46140</v>
      </c>
      <c r="B11258" s="31">
        <v>9.375E-2</v>
      </c>
      <c r="C11258" s="46"/>
      <c r="D11258" s="29">
        <v>46140.09375</v>
      </c>
      <c r="E11258" s="15" t="str">
        <f>IF(AND($B$6=NB!$A$17,$B$8&gt;0),'Ersparnisberechnung Sommertarif'!$B$8*SLP!C11238,"")</f>
        <v/>
      </c>
    </row>
    <row r="11259" spans="1:5" x14ac:dyDescent="0.3">
      <c r="A11259" s="25">
        <v>46140</v>
      </c>
      <c r="B11259" s="31">
        <v>0.10416666666666667</v>
      </c>
      <c r="C11259" s="46"/>
      <c r="D11259" s="29">
        <v>46140.104166666664</v>
      </c>
      <c r="E11259" s="15" t="str">
        <f>IF(AND($B$6=NB!$A$17,$B$8&gt;0),'Ersparnisberechnung Sommertarif'!$B$8*SLP!C11239,"")</f>
        <v/>
      </c>
    </row>
    <row r="11260" spans="1:5" x14ac:dyDescent="0.3">
      <c r="A11260" s="25">
        <v>46140</v>
      </c>
      <c r="B11260" s="31">
        <v>0.11458333333333333</v>
      </c>
      <c r="C11260" s="46"/>
      <c r="D11260" s="29">
        <v>46140.114583333336</v>
      </c>
      <c r="E11260" s="15" t="str">
        <f>IF(AND($B$6=NB!$A$17,$B$8&gt;0),'Ersparnisberechnung Sommertarif'!$B$8*SLP!C11240,"")</f>
        <v/>
      </c>
    </row>
    <row r="11261" spans="1:5" x14ac:dyDescent="0.3">
      <c r="A11261" s="25">
        <v>46140</v>
      </c>
      <c r="B11261" s="31">
        <v>0.125</v>
      </c>
      <c r="C11261" s="46"/>
      <c r="D11261" s="29">
        <v>46140.125</v>
      </c>
      <c r="E11261" s="15" t="str">
        <f>IF(AND($B$6=NB!$A$17,$B$8&gt;0),'Ersparnisberechnung Sommertarif'!$B$8*SLP!C11241,"")</f>
        <v/>
      </c>
    </row>
    <row r="11262" spans="1:5" x14ac:dyDescent="0.3">
      <c r="A11262" s="25">
        <v>46140</v>
      </c>
      <c r="B11262" s="31">
        <v>0.13541666666666666</v>
      </c>
      <c r="C11262" s="46"/>
      <c r="D11262" s="29">
        <v>46140.135416666664</v>
      </c>
      <c r="E11262" s="15" t="str">
        <f>IF(AND($B$6=NB!$A$17,$B$8&gt;0),'Ersparnisberechnung Sommertarif'!$B$8*SLP!C11242,"")</f>
        <v/>
      </c>
    </row>
    <row r="11263" spans="1:5" x14ac:dyDescent="0.3">
      <c r="A11263" s="25">
        <v>46140</v>
      </c>
      <c r="B11263" s="31">
        <v>0.14583333333333334</v>
      </c>
      <c r="C11263" s="46"/>
      <c r="D11263" s="29">
        <v>46140.145833333336</v>
      </c>
      <c r="E11263" s="15" t="str">
        <f>IF(AND($B$6=NB!$A$17,$B$8&gt;0),'Ersparnisberechnung Sommertarif'!$B$8*SLP!C11243,"")</f>
        <v/>
      </c>
    </row>
    <row r="11264" spans="1:5" x14ac:dyDescent="0.3">
      <c r="A11264" s="25">
        <v>46140</v>
      </c>
      <c r="B11264" s="31">
        <v>0.15625</v>
      </c>
      <c r="C11264" s="46"/>
      <c r="D11264" s="29">
        <v>46140.15625</v>
      </c>
      <c r="E11264" s="15" t="str">
        <f>IF(AND($B$6=NB!$A$17,$B$8&gt;0),'Ersparnisberechnung Sommertarif'!$B$8*SLP!C11244,"")</f>
        <v/>
      </c>
    </row>
    <row r="11265" spans="1:5" x14ac:dyDescent="0.3">
      <c r="A11265" s="25">
        <v>46140</v>
      </c>
      <c r="B11265" s="31">
        <v>0.16666666666666666</v>
      </c>
      <c r="C11265" s="46"/>
      <c r="D11265" s="29">
        <v>46140.166666666664</v>
      </c>
      <c r="E11265" s="15" t="str">
        <f>IF(AND($B$6=NB!$A$17,$B$8&gt;0),'Ersparnisberechnung Sommertarif'!$B$8*SLP!C11245,"")</f>
        <v/>
      </c>
    </row>
    <row r="11266" spans="1:5" x14ac:dyDescent="0.3">
      <c r="A11266" s="25">
        <v>46140</v>
      </c>
      <c r="B11266" s="31">
        <v>0.17708333333333334</v>
      </c>
      <c r="C11266" s="46"/>
      <c r="D11266" s="29">
        <v>46140.177083333336</v>
      </c>
      <c r="E11266" s="15" t="str">
        <f>IF(AND($B$6=NB!$A$17,$B$8&gt;0),'Ersparnisberechnung Sommertarif'!$B$8*SLP!C11246,"")</f>
        <v/>
      </c>
    </row>
    <row r="11267" spans="1:5" x14ac:dyDescent="0.3">
      <c r="A11267" s="25">
        <v>46140</v>
      </c>
      <c r="B11267" s="31">
        <v>0.1875</v>
      </c>
      <c r="C11267" s="46"/>
      <c r="D11267" s="29">
        <v>46140.1875</v>
      </c>
      <c r="E11267" s="15" t="str">
        <f>IF(AND($B$6=NB!$A$17,$B$8&gt;0),'Ersparnisberechnung Sommertarif'!$B$8*SLP!C11247,"")</f>
        <v/>
      </c>
    </row>
    <row r="11268" spans="1:5" x14ac:dyDescent="0.3">
      <c r="A11268" s="25">
        <v>46140</v>
      </c>
      <c r="B11268" s="31">
        <v>0.19791666666666666</v>
      </c>
      <c r="C11268" s="46"/>
      <c r="D11268" s="29">
        <v>46140.197916666664</v>
      </c>
      <c r="E11268" s="15" t="str">
        <f>IF(AND($B$6=NB!$A$17,$B$8&gt;0),'Ersparnisberechnung Sommertarif'!$B$8*SLP!C11248,"")</f>
        <v/>
      </c>
    </row>
    <row r="11269" spans="1:5" x14ac:dyDescent="0.3">
      <c r="A11269" s="25">
        <v>46140</v>
      </c>
      <c r="B11269" s="31">
        <v>0.20833333333333334</v>
      </c>
      <c r="C11269" s="46"/>
      <c r="D11269" s="29">
        <v>46140.208333333336</v>
      </c>
      <c r="E11269" s="15" t="str">
        <f>IF(AND($B$6=NB!$A$17,$B$8&gt;0),'Ersparnisberechnung Sommertarif'!$B$8*SLP!C11249,"")</f>
        <v/>
      </c>
    </row>
    <row r="11270" spans="1:5" x14ac:dyDescent="0.3">
      <c r="A11270" s="25">
        <v>46140</v>
      </c>
      <c r="B11270" s="31">
        <v>0.21875</v>
      </c>
      <c r="C11270" s="46"/>
      <c r="D11270" s="29">
        <v>46140.21875</v>
      </c>
      <c r="E11270" s="15" t="str">
        <f>IF(AND($B$6=NB!$A$17,$B$8&gt;0),'Ersparnisberechnung Sommertarif'!$B$8*SLP!C11250,"")</f>
        <v/>
      </c>
    </row>
    <row r="11271" spans="1:5" x14ac:dyDescent="0.3">
      <c r="A11271" s="25">
        <v>46140</v>
      </c>
      <c r="B11271" s="31">
        <v>0.22916666666666666</v>
      </c>
      <c r="C11271" s="46"/>
      <c r="D11271" s="29">
        <v>46140.229166666664</v>
      </c>
      <c r="E11271" s="15" t="str">
        <f>IF(AND($B$6=NB!$A$17,$B$8&gt;0),'Ersparnisberechnung Sommertarif'!$B$8*SLP!C11251,"")</f>
        <v/>
      </c>
    </row>
    <row r="11272" spans="1:5" x14ac:dyDescent="0.3">
      <c r="A11272" s="25">
        <v>46140</v>
      </c>
      <c r="B11272" s="31">
        <v>0.23958333333333334</v>
      </c>
      <c r="C11272" s="46"/>
      <c r="D11272" s="29">
        <v>46140.239583333336</v>
      </c>
      <c r="E11272" s="15" t="str">
        <f>IF(AND($B$6=NB!$A$17,$B$8&gt;0),'Ersparnisberechnung Sommertarif'!$B$8*SLP!C11252,"")</f>
        <v/>
      </c>
    </row>
    <row r="11273" spans="1:5" x14ac:dyDescent="0.3">
      <c r="A11273" s="25">
        <v>46140</v>
      </c>
      <c r="B11273" s="31">
        <v>0.25</v>
      </c>
      <c r="C11273" s="46"/>
      <c r="D11273" s="29">
        <v>46140.25</v>
      </c>
      <c r="E11273" s="15" t="str">
        <f>IF(AND($B$6=NB!$A$17,$B$8&gt;0),'Ersparnisberechnung Sommertarif'!$B$8*SLP!C11253,"")</f>
        <v/>
      </c>
    </row>
    <row r="11274" spans="1:5" x14ac:dyDescent="0.3">
      <c r="A11274" s="25">
        <v>46140</v>
      </c>
      <c r="B11274" s="31">
        <v>0.26041666666666669</v>
      </c>
      <c r="C11274" s="46"/>
      <c r="D11274" s="29">
        <v>46140.260416666664</v>
      </c>
      <c r="E11274" s="15" t="str">
        <f>IF(AND($B$6=NB!$A$17,$B$8&gt;0),'Ersparnisberechnung Sommertarif'!$B$8*SLP!C11254,"")</f>
        <v/>
      </c>
    </row>
    <row r="11275" spans="1:5" x14ac:dyDescent="0.3">
      <c r="A11275" s="25">
        <v>46140</v>
      </c>
      <c r="B11275" s="31">
        <v>0.27083333333333331</v>
      </c>
      <c r="C11275" s="46"/>
      <c r="D11275" s="29">
        <v>46140.270833333336</v>
      </c>
      <c r="E11275" s="15" t="str">
        <f>IF(AND($B$6=NB!$A$17,$B$8&gt;0),'Ersparnisberechnung Sommertarif'!$B$8*SLP!C11255,"")</f>
        <v/>
      </c>
    </row>
    <row r="11276" spans="1:5" x14ac:dyDescent="0.3">
      <c r="A11276" s="25">
        <v>46140</v>
      </c>
      <c r="B11276" s="31">
        <v>0.28125</v>
      </c>
      <c r="C11276" s="46"/>
      <c r="D11276" s="29">
        <v>46140.28125</v>
      </c>
      <c r="E11276" s="15" t="str">
        <f>IF(AND($B$6=NB!$A$17,$B$8&gt;0),'Ersparnisberechnung Sommertarif'!$B$8*SLP!C11256,"")</f>
        <v/>
      </c>
    </row>
    <row r="11277" spans="1:5" x14ac:dyDescent="0.3">
      <c r="A11277" s="25">
        <v>46140</v>
      </c>
      <c r="B11277" s="31">
        <v>0.29166666666666669</v>
      </c>
      <c r="C11277" s="46"/>
      <c r="D11277" s="29">
        <v>46140.291666666664</v>
      </c>
      <c r="E11277" s="15" t="str">
        <f>IF(AND($B$6=NB!$A$17,$B$8&gt;0),'Ersparnisberechnung Sommertarif'!$B$8*SLP!C11257,"")</f>
        <v/>
      </c>
    </row>
    <row r="11278" spans="1:5" x14ac:dyDescent="0.3">
      <c r="A11278" s="25">
        <v>46140</v>
      </c>
      <c r="B11278" s="31">
        <v>0.30208333333333331</v>
      </c>
      <c r="C11278" s="46"/>
      <c r="D11278" s="29">
        <v>46140.302083333336</v>
      </c>
      <c r="E11278" s="15" t="str">
        <f>IF(AND($B$6=NB!$A$17,$B$8&gt;0),'Ersparnisberechnung Sommertarif'!$B$8*SLP!C11258,"")</f>
        <v/>
      </c>
    </row>
    <row r="11279" spans="1:5" x14ac:dyDescent="0.3">
      <c r="A11279" s="25">
        <v>46140</v>
      </c>
      <c r="B11279" s="31">
        <v>0.3125</v>
      </c>
      <c r="C11279" s="46"/>
      <c r="D11279" s="29">
        <v>46140.3125</v>
      </c>
      <c r="E11279" s="15" t="str">
        <f>IF(AND($B$6=NB!$A$17,$B$8&gt;0),'Ersparnisberechnung Sommertarif'!$B$8*SLP!C11259,"")</f>
        <v/>
      </c>
    </row>
    <row r="11280" spans="1:5" x14ac:dyDescent="0.3">
      <c r="A11280" s="25">
        <v>46140</v>
      </c>
      <c r="B11280" s="31">
        <v>0.32291666666666669</v>
      </c>
      <c r="C11280" s="46"/>
      <c r="D11280" s="29">
        <v>46140.322916666664</v>
      </c>
      <c r="E11280" s="15" t="str">
        <f>IF(AND($B$6=NB!$A$17,$B$8&gt;0),'Ersparnisberechnung Sommertarif'!$B$8*SLP!C11260,"")</f>
        <v/>
      </c>
    </row>
    <row r="11281" spans="1:5" x14ac:dyDescent="0.3">
      <c r="A11281" s="25">
        <v>46140</v>
      </c>
      <c r="B11281" s="31">
        <v>0.33333333333333331</v>
      </c>
      <c r="C11281" s="46"/>
      <c r="D11281" s="29">
        <v>46140.333333333336</v>
      </c>
      <c r="E11281" s="15" t="str">
        <f>IF(AND($B$6=NB!$A$17,$B$8&gt;0),'Ersparnisberechnung Sommertarif'!$B$8*SLP!C11261,"")</f>
        <v/>
      </c>
    </row>
    <row r="11282" spans="1:5" x14ac:dyDescent="0.3">
      <c r="A11282" s="25">
        <v>46140</v>
      </c>
      <c r="B11282" s="31">
        <v>0.34375</v>
      </c>
      <c r="C11282" s="46"/>
      <c r="D11282" s="29">
        <v>46140.34375</v>
      </c>
      <c r="E11282" s="15" t="str">
        <f>IF(AND($B$6=NB!$A$17,$B$8&gt;0),'Ersparnisberechnung Sommertarif'!$B$8*SLP!C11262,"")</f>
        <v/>
      </c>
    </row>
    <row r="11283" spans="1:5" x14ac:dyDescent="0.3">
      <c r="A11283" s="25">
        <v>46140</v>
      </c>
      <c r="B11283" s="31">
        <v>0.35416666666666669</v>
      </c>
      <c r="C11283" s="46"/>
      <c r="D11283" s="29">
        <v>46140.354166666664</v>
      </c>
      <c r="E11283" s="15" t="str">
        <f>IF(AND($B$6=NB!$A$17,$B$8&gt;0),'Ersparnisberechnung Sommertarif'!$B$8*SLP!C11263,"")</f>
        <v/>
      </c>
    </row>
    <row r="11284" spans="1:5" x14ac:dyDescent="0.3">
      <c r="A11284" s="25">
        <v>46140</v>
      </c>
      <c r="B11284" s="31">
        <v>0.36458333333333331</v>
      </c>
      <c r="C11284" s="46"/>
      <c r="D11284" s="29">
        <v>46140.364583333336</v>
      </c>
      <c r="E11284" s="15" t="str">
        <f>IF(AND($B$6=NB!$A$17,$B$8&gt;0),'Ersparnisberechnung Sommertarif'!$B$8*SLP!C11264,"")</f>
        <v/>
      </c>
    </row>
    <row r="11285" spans="1:5" x14ac:dyDescent="0.3">
      <c r="A11285" s="25">
        <v>46140</v>
      </c>
      <c r="B11285" s="31">
        <v>0.375</v>
      </c>
      <c r="C11285" s="46"/>
      <c r="D11285" s="29">
        <v>46140.375</v>
      </c>
      <c r="E11285" s="15" t="str">
        <f>IF(AND($B$6=NB!$A$17,$B$8&gt;0),'Ersparnisberechnung Sommertarif'!$B$8*SLP!C11265,"")</f>
        <v/>
      </c>
    </row>
    <row r="11286" spans="1:5" x14ac:dyDescent="0.3">
      <c r="A11286" s="25">
        <v>46140</v>
      </c>
      <c r="B11286" s="31">
        <v>0.38541666666666669</v>
      </c>
      <c r="C11286" s="46"/>
      <c r="D11286" s="29">
        <v>46140.385416666664</v>
      </c>
      <c r="E11286" s="15" t="str">
        <f>IF(AND($B$6=NB!$A$17,$B$8&gt;0),'Ersparnisberechnung Sommertarif'!$B$8*SLP!C11266,"")</f>
        <v/>
      </c>
    </row>
    <row r="11287" spans="1:5" x14ac:dyDescent="0.3">
      <c r="A11287" s="25">
        <v>46140</v>
      </c>
      <c r="B11287" s="31">
        <v>0.39583333333333331</v>
      </c>
      <c r="C11287" s="46"/>
      <c r="D11287" s="29">
        <v>46140.395833333336</v>
      </c>
      <c r="E11287" s="15" t="str">
        <f>IF(AND($B$6=NB!$A$17,$B$8&gt;0),'Ersparnisberechnung Sommertarif'!$B$8*SLP!C11267,"")</f>
        <v/>
      </c>
    </row>
    <row r="11288" spans="1:5" x14ac:dyDescent="0.3">
      <c r="A11288" s="25">
        <v>46140</v>
      </c>
      <c r="B11288" s="31">
        <v>0.40625</v>
      </c>
      <c r="C11288" s="46"/>
      <c r="D11288" s="29">
        <v>46140.40625</v>
      </c>
      <c r="E11288" s="15" t="str">
        <f>IF(AND($B$6=NB!$A$17,$B$8&gt;0),'Ersparnisberechnung Sommertarif'!$B$8*SLP!C11268,"")</f>
        <v/>
      </c>
    </row>
    <row r="11289" spans="1:5" x14ac:dyDescent="0.3">
      <c r="A11289" s="25">
        <v>46140</v>
      </c>
      <c r="B11289" s="31">
        <v>0.41666666666666669</v>
      </c>
      <c r="C11289" s="46"/>
      <c r="D11289" s="29">
        <v>46140.416666666664</v>
      </c>
      <c r="E11289" s="15" t="str">
        <f>IF(AND($B$6=NB!$A$17,$B$8&gt;0),'Ersparnisberechnung Sommertarif'!$B$8*SLP!C11269,"")</f>
        <v/>
      </c>
    </row>
    <row r="11290" spans="1:5" x14ac:dyDescent="0.3">
      <c r="A11290" s="25">
        <v>46140</v>
      </c>
      <c r="B11290" s="31">
        <v>0.42708333333333331</v>
      </c>
      <c r="C11290" s="46"/>
      <c r="D11290" s="29">
        <v>46140.427083333336</v>
      </c>
      <c r="E11290" s="15" t="str">
        <f>IF(AND($B$6=NB!$A$17,$B$8&gt;0),'Ersparnisberechnung Sommertarif'!$B$8*SLP!C11270,"")</f>
        <v/>
      </c>
    </row>
    <row r="11291" spans="1:5" x14ac:dyDescent="0.3">
      <c r="A11291" s="25">
        <v>46140</v>
      </c>
      <c r="B11291" s="31">
        <v>0.4375</v>
      </c>
      <c r="C11291" s="46"/>
      <c r="D11291" s="29">
        <v>46140.4375</v>
      </c>
      <c r="E11291" s="15" t="str">
        <f>IF(AND($B$6=NB!$A$17,$B$8&gt;0),'Ersparnisberechnung Sommertarif'!$B$8*SLP!C11271,"")</f>
        <v/>
      </c>
    </row>
    <row r="11292" spans="1:5" x14ac:dyDescent="0.3">
      <c r="A11292" s="25">
        <v>46140</v>
      </c>
      <c r="B11292" s="31">
        <v>0.44791666666666669</v>
      </c>
      <c r="C11292" s="46"/>
      <c r="D11292" s="29">
        <v>46140.447916666664</v>
      </c>
      <c r="E11292" s="15" t="str">
        <f>IF(AND($B$6=NB!$A$17,$B$8&gt;0),'Ersparnisberechnung Sommertarif'!$B$8*SLP!C11272,"")</f>
        <v/>
      </c>
    </row>
    <row r="11293" spans="1:5" x14ac:dyDescent="0.3">
      <c r="A11293" s="25">
        <v>46140</v>
      </c>
      <c r="B11293" s="31">
        <v>0.45833333333333331</v>
      </c>
      <c r="C11293" s="46"/>
      <c r="D11293" s="29">
        <v>46140.458333333336</v>
      </c>
      <c r="E11293" s="15" t="str">
        <f>IF(AND($B$6=NB!$A$17,$B$8&gt;0),'Ersparnisberechnung Sommertarif'!$B$8*SLP!C11273,"")</f>
        <v/>
      </c>
    </row>
    <row r="11294" spans="1:5" x14ac:dyDescent="0.3">
      <c r="A11294" s="25">
        <v>46140</v>
      </c>
      <c r="B11294" s="31">
        <v>0.46875</v>
      </c>
      <c r="C11294" s="46"/>
      <c r="D11294" s="29">
        <v>46140.46875</v>
      </c>
      <c r="E11294" s="15" t="str">
        <f>IF(AND($B$6=NB!$A$17,$B$8&gt;0),'Ersparnisberechnung Sommertarif'!$B$8*SLP!C11274,"")</f>
        <v/>
      </c>
    </row>
    <row r="11295" spans="1:5" x14ac:dyDescent="0.3">
      <c r="A11295" s="25">
        <v>46140</v>
      </c>
      <c r="B11295" s="31">
        <v>0.47916666666666669</v>
      </c>
      <c r="C11295" s="46"/>
      <c r="D11295" s="29">
        <v>46140.479166666664</v>
      </c>
      <c r="E11295" s="15" t="str">
        <f>IF(AND($B$6=NB!$A$17,$B$8&gt;0),'Ersparnisberechnung Sommertarif'!$B$8*SLP!C11275,"")</f>
        <v/>
      </c>
    </row>
    <row r="11296" spans="1:5" x14ac:dyDescent="0.3">
      <c r="A11296" s="25">
        <v>46140</v>
      </c>
      <c r="B11296" s="31">
        <v>0.48958333333333331</v>
      </c>
      <c r="C11296" s="46"/>
      <c r="D11296" s="29">
        <v>46140.489583333336</v>
      </c>
      <c r="E11296" s="15" t="str">
        <f>IF(AND($B$6=NB!$A$17,$B$8&gt;0),'Ersparnisberechnung Sommertarif'!$B$8*SLP!C11276,"")</f>
        <v/>
      </c>
    </row>
    <row r="11297" spans="1:5" x14ac:dyDescent="0.3">
      <c r="A11297" s="25">
        <v>46140</v>
      </c>
      <c r="B11297" s="31">
        <v>0.5</v>
      </c>
      <c r="C11297" s="46"/>
      <c r="D11297" s="29">
        <v>46140.5</v>
      </c>
      <c r="E11297" s="15" t="str">
        <f>IF(AND($B$6=NB!$A$17,$B$8&gt;0),'Ersparnisberechnung Sommertarif'!$B$8*SLP!C11277,"")</f>
        <v/>
      </c>
    </row>
    <row r="11298" spans="1:5" x14ac:dyDescent="0.3">
      <c r="A11298" s="25">
        <v>46140</v>
      </c>
      <c r="B11298" s="31">
        <v>0.51041666666666663</v>
      </c>
      <c r="C11298" s="46"/>
      <c r="D11298" s="29">
        <v>46140.510416666664</v>
      </c>
      <c r="E11298" s="15" t="str">
        <f>IF(AND($B$6=NB!$A$17,$B$8&gt;0),'Ersparnisberechnung Sommertarif'!$B$8*SLP!C11278,"")</f>
        <v/>
      </c>
    </row>
    <row r="11299" spans="1:5" x14ac:dyDescent="0.3">
      <c r="A11299" s="25">
        <v>46140</v>
      </c>
      <c r="B11299" s="31">
        <v>0.52083333333333337</v>
      </c>
      <c r="C11299" s="46"/>
      <c r="D11299" s="29">
        <v>46140.520833333336</v>
      </c>
      <c r="E11299" s="15" t="str">
        <f>IF(AND($B$6=NB!$A$17,$B$8&gt;0),'Ersparnisberechnung Sommertarif'!$B$8*SLP!C11279,"")</f>
        <v/>
      </c>
    </row>
    <row r="11300" spans="1:5" x14ac:dyDescent="0.3">
      <c r="A11300" s="25">
        <v>46140</v>
      </c>
      <c r="B11300" s="31">
        <v>0.53125</v>
      </c>
      <c r="C11300" s="46"/>
      <c r="D11300" s="29">
        <v>46140.53125</v>
      </c>
      <c r="E11300" s="15" t="str">
        <f>IF(AND($B$6=NB!$A$17,$B$8&gt;0),'Ersparnisberechnung Sommertarif'!$B$8*SLP!C11280,"")</f>
        <v/>
      </c>
    </row>
    <row r="11301" spans="1:5" x14ac:dyDescent="0.3">
      <c r="A11301" s="25">
        <v>46140</v>
      </c>
      <c r="B11301" s="31">
        <v>0.54166666666666663</v>
      </c>
      <c r="C11301" s="46"/>
      <c r="D11301" s="29">
        <v>46140.541666666664</v>
      </c>
      <c r="E11301" s="15" t="str">
        <f>IF(AND($B$6=NB!$A$17,$B$8&gt;0),'Ersparnisberechnung Sommertarif'!$B$8*SLP!C11281,"")</f>
        <v/>
      </c>
    </row>
    <row r="11302" spans="1:5" x14ac:dyDescent="0.3">
      <c r="A11302" s="25">
        <v>46140</v>
      </c>
      <c r="B11302" s="31">
        <v>0.55208333333333337</v>
      </c>
      <c r="C11302" s="46"/>
      <c r="D11302" s="29">
        <v>46140.552083333336</v>
      </c>
      <c r="E11302" s="15" t="str">
        <f>IF(AND($B$6=NB!$A$17,$B$8&gt;0),'Ersparnisberechnung Sommertarif'!$B$8*SLP!C11282,"")</f>
        <v/>
      </c>
    </row>
    <row r="11303" spans="1:5" x14ac:dyDescent="0.3">
      <c r="A11303" s="25">
        <v>46140</v>
      </c>
      <c r="B11303" s="31">
        <v>0.5625</v>
      </c>
      <c r="C11303" s="46"/>
      <c r="D11303" s="29">
        <v>46140.5625</v>
      </c>
      <c r="E11303" s="15" t="str">
        <f>IF(AND($B$6=NB!$A$17,$B$8&gt;0),'Ersparnisberechnung Sommertarif'!$B$8*SLP!C11283,"")</f>
        <v/>
      </c>
    </row>
    <row r="11304" spans="1:5" x14ac:dyDescent="0.3">
      <c r="A11304" s="25">
        <v>46140</v>
      </c>
      <c r="B11304" s="31">
        <v>0.57291666666666663</v>
      </c>
      <c r="C11304" s="46"/>
      <c r="D11304" s="29">
        <v>46140.572916666664</v>
      </c>
      <c r="E11304" s="15" t="str">
        <f>IF(AND($B$6=NB!$A$17,$B$8&gt;0),'Ersparnisberechnung Sommertarif'!$B$8*SLP!C11284,"")</f>
        <v/>
      </c>
    </row>
    <row r="11305" spans="1:5" x14ac:dyDescent="0.3">
      <c r="A11305" s="25">
        <v>46140</v>
      </c>
      <c r="B11305" s="31">
        <v>0.58333333333333337</v>
      </c>
      <c r="C11305" s="46"/>
      <c r="D11305" s="29">
        <v>46140.583333333336</v>
      </c>
      <c r="E11305" s="15" t="str">
        <f>IF(AND($B$6=NB!$A$17,$B$8&gt;0),'Ersparnisberechnung Sommertarif'!$B$8*SLP!C11285,"")</f>
        <v/>
      </c>
    </row>
    <row r="11306" spans="1:5" x14ac:dyDescent="0.3">
      <c r="A11306" s="25">
        <v>46140</v>
      </c>
      <c r="B11306" s="31">
        <v>0.59375</v>
      </c>
      <c r="C11306" s="46"/>
      <c r="D11306" s="29">
        <v>46140.59375</v>
      </c>
      <c r="E11306" s="15" t="str">
        <f>IF(AND($B$6=NB!$A$17,$B$8&gt;0),'Ersparnisberechnung Sommertarif'!$B$8*SLP!C11286,"")</f>
        <v/>
      </c>
    </row>
    <row r="11307" spans="1:5" x14ac:dyDescent="0.3">
      <c r="A11307" s="25">
        <v>46140</v>
      </c>
      <c r="B11307" s="31">
        <v>0.60416666666666663</v>
      </c>
      <c r="C11307" s="46"/>
      <c r="D11307" s="29">
        <v>46140.604166666664</v>
      </c>
      <c r="E11307" s="15" t="str">
        <f>IF(AND($B$6=NB!$A$17,$B$8&gt;0),'Ersparnisberechnung Sommertarif'!$B$8*SLP!C11287,"")</f>
        <v/>
      </c>
    </row>
    <row r="11308" spans="1:5" x14ac:dyDescent="0.3">
      <c r="A11308" s="25">
        <v>46140</v>
      </c>
      <c r="B11308" s="31">
        <v>0.61458333333333337</v>
      </c>
      <c r="C11308" s="46"/>
      <c r="D11308" s="29">
        <v>46140.614583333336</v>
      </c>
      <c r="E11308" s="15" t="str">
        <f>IF(AND($B$6=NB!$A$17,$B$8&gt;0),'Ersparnisberechnung Sommertarif'!$B$8*SLP!C11288,"")</f>
        <v/>
      </c>
    </row>
    <row r="11309" spans="1:5" x14ac:dyDescent="0.3">
      <c r="A11309" s="25">
        <v>46140</v>
      </c>
      <c r="B11309" s="31">
        <v>0.625</v>
      </c>
      <c r="C11309" s="46"/>
      <c r="D11309" s="29">
        <v>46140.625</v>
      </c>
      <c r="E11309" s="15" t="str">
        <f>IF(AND($B$6=NB!$A$17,$B$8&gt;0),'Ersparnisberechnung Sommertarif'!$B$8*SLP!C11289,"")</f>
        <v/>
      </c>
    </row>
    <row r="11310" spans="1:5" x14ac:dyDescent="0.3">
      <c r="A11310" s="25">
        <v>46140</v>
      </c>
      <c r="B11310" s="31">
        <v>0.63541666666666663</v>
      </c>
      <c r="C11310" s="46"/>
      <c r="D11310" s="29">
        <v>46140.635416666664</v>
      </c>
      <c r="E11310" s="15" t="str">
        <f>IF(AND($B$6=NB!$A$17,$B$8&gt;0),'Ersparnisberechnung Sommertarif'!$B$8*SLP!C11290,"")</f>
        <v/>
      </c>
    </row>
    <row r="11311" spans="1:5" x14ac:dyDescent="0.3">
      <c r="A11311" s="25">
        <v>46140</v>
      </c>
      <c r="B11311" s="31">
        <v>0.64583333333333337</v>
      </c>
      <c r="C11311" s="46"/>
      <c r="D11311" s="29">
        <v>46140.645833333336</v>
      </c>
      <c r="E11311" s="15" t="str">
        <f>IF(AND($B$6=NB!$A$17,$B$8&gt;0),'Ersparnisberechnung Sommertarif'!$B$8*SLP!C11291,"")</f>
        <v/>
      </c>
    </row>
    <row r="11312" spans="1:5" x14ac:dyDescent="0.3">
      <c r="A11312" s="25">
        <v>46140</v>
      </c>
      <c r="B11312" s="31">
        <v>0.65625</v>
      </c>
      <c r="C11312" s="46"/>
      <c r="D11312" s="29">
        <v>46140.65625</v>
      </c>
      <c r="E11312" s="15" t="str">
        <f>IF(AND($B$6=NB!$A$17,$B$8&gt;0),'Ersparnisberechnung Sommertarif'!$B$8*SLP!C11292,"")</f>
        <v/>
      </c>
    </row>
    <row r="11313" spans="1:5" x14ac:dyDescent="0.3">
      <c r="A11313" s="25">
        <v>46140</v>
      </c>
      <c r="B11313" s="31">
        <v>0.66666666666666663</v>
      </c>
      <c r="C11313" s="46"/>
      <c r="D11313" s="29">
        <v>46140.666666666664</v>
      </c>
      <c r="E11313" s="15" t="str">
        <f>IF(AND($B$6=NB!$A$17,$B$8&gt;0),'Ersparnisberechnung Sommertarif'!$B$8*SLP!C11293,"")</f>
        <v/>
      </c>
    </row>
    <row r="11314" spans="1:5" x14ac:dyDescent="0.3">
      <c r="A11314" s="25">
        <v>46140</v>
      </c>
      <c r="B11314" s="31">
        <v>0.67708333333333337</v>
      </c>
      <c r="C11314" s="46"/>
      <c r="D11314" s="29">
        <v>46140.677083333336</v>
      </c>
      <c r="E11314" s="15" t="str">
        <f>IF(AND($B$6=NB!$A$17,$B$8&gt;0),'Ersparnisberechnung Sommertarif'!$B$8*SLP!C11294,"")</f>
        <v/>
      </c>
    </row>
    <row r="11315" spans="1:5" x14ac:dyDescent="0.3">
      <c r="A11315" s="25">
        <v>46140</v>
      </c>
      <c r="B11315" s="31">
        <v>0.6875</v>
      </c>
      <c r="C11315" s="46"/>
      <c r="D11315" s="29">
        <v>46140.6875</v>
      </c>
      <c r="E11315" s="15" t="str">
        <f>IF(AND($B$6=NB!$A$17,$B$8&gt;0),'Ersparnisberechnung Sommertarif'!$B$8*SLP!C11295,"")</f>
        <v/>
      </c>
    </row>
    <row r="11316" spans="1:5" x14ac:dyDescent="0.3">
      <c r="A11316" s="25">
        <v>46140</v>
      </c>
      <c r="B11316" s="31">
        <v>0.69791666666666663</v>
      </c>
      <c r="C11316" s="46"/>
      <c r="D11316" s="29">
        <v>46140.697916666664</v>
      </c>
      <c r="E11316" s="15" t="str">
        <f>IF(AND($B$6=NB!$A$17,$B$8&gt;0),'Ersparnisberechnung Sommertarif'!$B$8*SLP!C11296,"")</f>
        <v/>
      </c>
    </row>
    <row r="11317" spans="1:5" x14ac:dyDescent="0.3">
      <c r="A11317" s="25">
        <v>46140</v>
      </c>
      <c r="B11317" s="31">
        <v>0.70833333333333337</v>
      </c>
      <c r="C11317" s="46"/>
      <c r="D11317" s="29">
        <v>46140.708333333336</v>
      </c>
      <c r="E11317" s="15" t="str">
        <f>IF(AND($B$6=NB!$A$17,$B$8&gt;0),'Ersparnisberechnung Sommertarif'!$B$8*SLP!C11297,"")</f>
        <v/>
      </c>
    </row>
    <row r="11318" spans="1:5" x14ac:dyDescent="0.3">
      <c r="A11318" s="25">
        <v>46140</v>
      </c>
      <c r="B11318" s="31">
        <v>0.71875</v>
      </c>
      <c r="C11318" s="46"/>
      <c r="D11318" s="29">
        <v>46140.71875</v>
      </c>
      <c r="E11318" s="15" t="str">
        <f>IF(AND($B$6=NB!$A$17,$B$8&gt;0),'Ersparnisberechnung Sommertarif'!$B$8*SLP!C11298,"")</f>
        <v/>
      </c>
    </row>
    <row r="11319" spans="1:5" x14ac:dyDescent="0.3">
      <c r="A11319" s="25">
        <v>46140</v>
      </c>
      <c r="B11319" s="31">
        <v>0.72916666666666663</v>
      </c>
      <c r="C11319" s="46"/>
      <c r="D11319" s="29">
        <v>46140.729166666664</v>
      </c>
      <c r="E11319" s="15" t="str">
        <f>IF(AND($B$6=NB!$A$17,$B$8&gt;0),'Ersparnisberechnung Sommertarif'!$B$8*SLP!C11299,"")</f>
        <v/>
      </c>
    </row>
    <row r="11320" spans="1:5" x14ac:dyDescent="0.3">
      <c r="A11320" s="25">
        <v>46140</v>
      </c>
      <c r="B11320" s="31">
        <v>0.73958333333333337</v>
      </c>
      <c r="C11320" s="46"/>
      <c r="D11320" s="29">
        <v>46140.739583333336</v>
      </c>
      <c r="E11320" s="15" t="str">
        <f>IF(AND($B$6=NB!$A$17,$B$8&gt;0),'Ersparnisberechnung Sommertarif'!$B$8*SLP!C11300,"")</f>
        <v/>
      </c>
    </row>
    <row r="11321" spans="1:5" x14ac:dyDescent="0.3">
      <c r="A11321" s="25">
        <v>46140</v>
      </c>
      <c r="B11321" s="31">
        <v>0.75</v>
      </c>
      <c r="C11321" s="46"/>
      <c r="D11321" s="29">
        <v>46140.75</v>
      </c>
      <c r="E11321" s="15" t="str">
        <f>IF(AND($B$6=NB!$A$17,$B$8&gt;0),'Ersparnisberechnung Sommertarif'!$B$8*SLP!C11301,"")</f>
        <v/>
      </c>
    </row>
    <row r="11322" spans="1:5" x14ac:dyDescent="0.3">
      <c r="A11322" s="25">
        <v>46140</v>
      </c>
      <c r="B11322" s="31">
        <v>0.76041666666666663</v>
      </c>
      <c r="C11322" s="46"/>
      <c r="D11322" s="29">
        <v>46140.760416666664</v>
      </c>
      <c r="E11322" s="15" t="str">
        <f>IF(AND($B$6=NB!$A$17,$B$8&gt;0),'Ersparnisberechnung Sommertarif'!$B$8*SLP!C11302,"")</f>
        <v/>
      </c>
    </row>
    <row r="11323" spans="1:5" x14ac:dyDescent="0.3">
      <c r="A11323" s="25">
        <v>46140</v>
      </c>
      <c r="B11323" s="31">
        <v>0.77083333333333337</v>
      </c>
      <c r="C11323" s="46"/>
      <c r="D11323" s="29">
        <v>46140.770833333336</v>
      </c>
      <c r="E11323" s="15" t="str">
        <f>IF(AND($B$6=NB!$A$17,$B$8&gt;0),'Ersparnisberechnung Sommertarif'!$B$8*SLP!C11303,"")</f>
        <v/>
      </c>
    </row>
    <row r="11324" spans="1:5" x14ac:dyDescent="0.3">
      <c r="A11324" s="25">
        <v>46140</v>
      </c>
      <c r="B11324" s="31">
        <v>0.78125</v>
      </c>
      <c r="C11324" s="46"/>
      <c r="D11324" s="29">
        <v>46140.78125</v>
      </c>
      <c r="E11324" s="15" t="str">
        <f>IF(AND($B$6=NB!$A$17,$B$8&gt;0),'Ersparnisberechnung Sommertarif'!$B$8*SLP!C11304,"")</f>
        <v/>
      </c>
    </row>
    <row r="11325" spans="1:5" x14ac:dyDescent="0.3">
      <c r="A11325" s="25">
        <v>46140</v>
      </c>
      <c r="B11325" s="31">
        <v>0.79166666666666663</v>
      </c>
      <c r="C11325" s="46"/>
      <c r="D11325" s="29">
        <v>46140.791666666664</v>
      </c>
      <c r="E11325" s="15" t="str">
        <f>IF(AND($B$6=NB!$A$17,$B$8&gt;0),'Ersparnisberechnung Sommertarif'!$B$8*SLP!C11305,"")</f>
        <v/>
      </c>
    </row>
    <row r="11326" spans="1:5" x14ac:dyDescent="0.3">
      <c r="A11326" s="25">
        <v>46140</v>
      </c>
      <c r="B11326" s="31">
        <v>0.80208333333333337</v>
      </c>
      <c r="C11326" s="46"/>
      <c r="D11326" s="29">
        <v>46140.802083333336</v>
      </c>
      <c r="E11326" s="15" t="str">
        <f>IF(AND($B$6=NB!$A$17,$B$8&gt;0),'Ersparnisberechnung Sommertarif'!$B$8*SLP!C11306,"")</f>
        <v/>
      </c>
    </row>
    <row r="11327" spans="1:5" x14ac:dyDescent="0.3">
      <c r="A11327" s="25">
        <v>46140</v>
      </c>
      <c r="B11327" s="31">
        <v>0.8125</v>
      </c>
      <c r="C11327" s="46"/>
      <c r="D11327" s="29">
        <v>46140.8125</v>
      </c>
      <c r="E11327" s="15" t="str">
        <f>IF(AND($B$6=NB!$A$17,$B$8&gt;0),'Ersparnisberechnung Sommertarif'!$B$8*SLP!C11307,"")</f>
        <v/>
      </c>
    </row>
    <row r="11328" spans="1:5" x14ac:dyDescent="0.3">
      <c r="A11328" s="25">
        <v>46140</v>
      </c>
      <c r="B11328" s="31">
        <v>0.82291666666666663</v>
      </c>
      <c r="C11328" s="46"/>
      <c r="D11328" s="29">
        <v>46140.822916666664</v>
      </c>
      <c r="E11328" s="15" t="str">
        <f>IF(AND($B$6=NB!$A$17,$B$8&gt;0),'Ersparnisberechnung Sommertarif'!$B$8*SLP!C11308,"")</f>
        <v/>
      </c>
    </row>
    <row r="11329" spans="1:5" x14ac:dyDescent="0.3">
      <c r="A11329" s="25">
        <v>46140</v>
      </c>
      <c r="B11329" s="31">
        <v>0.83333333333333337</v>
      </c>
      <c r="C11329" s="46"/>
      <c r="D11329" s="29">
        <v>46140.833333333336</v>
      </c>
      <c r="E11329" s="15" t="str">
        <f>IF(AND($B$6=NB!$A$17,$B$8&gt;0),'Ersparnisberechnung Sommertarif'!$B$8*SLP!C11309,"")</f>
        <v/>
      </c>
    </row>
    <row r="11330" spans="1:5" x14ac:dyDescent="0.3">
      <c r="A11330" s="25">
        <v>46140</v>
      </c>
      <c r="B11330" s="31">
        <v>0.84375</v>
      </c>
      <c r="C11330" s="46"/>
      <c r="D11330" s="29">
        <v>46140.84375</v>
      </c>
      <c r="E11330" s="15" t="str">
        <f>IF(AND($B$6=NB!$A$17,$B$8&gt;0),'Ersparnisberechnung Sommertarif'!$B$8*SLP!C11310,"")</f>
        <v/>
      </c>
    </row>
    <row r="11331" spans="1:5" x14ac:dyDescent="0.3">
      <c r="A11331" s="25">
        <v>46140</v>
      </c>
      <c r="B11331" s="31">
        <v>0.85416666666666663</v>
      </c>
      <c r="C11331" s="46"/>
      <c r="D11331" s="29">
        <v>46140.854166666664</v>
      </c>
      <c r="E11331" s="15" t="str">
        <f>IF(AND($B$6=NB!$A$17,$B$8&gt;0),'Ersparnisberechnung Sommertarif'!$B$8*SLP!C11311,"")</f>
        <v/>
      </c>
    </row>
    <row r="11332" spans="1:5" x14ac:dyDescent="0.3">
      <c r="A11332" s="25">
        <v>46140</v>
      </c>
      <c r="B11332" s="31">
        <v>0.86458333333333337</v>
      </c>
      <c r="C11332" s="46"/>
      <c r="D11332" s="29">
        <v>46140.864583333336</v>
      </c>
      <c r="E11332" s="15" t="str">
        <f>IF(AND($B$6=NB!$A$17,$B$8&gt;0),'Ersparnisberechnung Sommertarif'!$B$8*SLP!C11312,"")</f>
        <v/>
      </c>
    </row>
    <row r="11333" spans="1:5" x14ac:dyDescent="0.3">
      <c r="A11333" s="25">
        <v>46140</v>
      </c>
      <c r="B11333" s="31">
        <v>0.875</v>
      </c>
      <c r="C11333" s="46"/>
      <c r="D11333" s="29">
        <v>46140.875</v>
      </c>
      <c r="E11333" s="15" t="str">
        <f>IF(AND($B$6=NB!$A$17,$B$8&gt;0),'Ersparnisberechnung Sommertarif'!$B$8*SLP!C11313,"")</f>
        <v/>
      </c>
    </row>
    <row r="11334" spans="1:5" x14ac:dyDescent="0.3">
      <c r="A11334" s="25">
        <v>46140</v>
      </c>
      <c r="B11334" s="31">
        <v>0.88541666666666663</v>
      </c>
      <c r="C11334" s="46"/>
      <c r="D11334" s="29">
        <v>46140.885416666664</v>
      </c>
      <c r="E11334" s="15" t="str">
        <f>IF(AND($B$6=NB!$A$17,$B$8&gt;0),'Ersparnisberechnung Sommertarif'!$B$8*SLP!C11314,"")</f>
        <v/>
      </c>
    </row>
    <row r="11335" spans="1:5" x14ac:dyDescent="0.3">
      <c r="A11335" s="25">
        <v>46140</v>
      </c>
      <c r="B11335" s="31">
        <v>0.89583333333333337</v>
      </c>
      <c r="C11335" s="46"/>
      <c r="D11335" s="29">
        <v>46140.895833333336</v>
      </c>
      <c r="E11335" s="15" t="str">
        <f>IF(AND($B$6=NB!$A$17,$B$8&gt;0),'Ersparnisberechnung Sommertarif'!$B$8*SLP!C11315,"")</f>
        <v/>
      </c>
    </row>
    <row r="11336" spans="1:5" x14ac:dyDescent="0.3">
      <c r="A11336" s="25">
        <v>46140</v>
      </c>
      <c r="B11336" s="31">
        <v>0.90625</v>
      </c>
      <c r="C11336" s="46"/>
      <c r="D11336" s="29">
        <v>46140.90625</v>
      </c>
      <c r="E11336" s="15" t="str">
        <f>IF(AND($B$6=NB!$A$17,$B$8&gt;0),'Ersparnisberechnung Sommertarif'!$B$8*SLP!C11316,"")</f>
        <v/>
      </c>
    </row>
    <row r="11337" spans="1:5" x14ac:dyDescent="0.3">
      <c r="A11337" s="25">
        <v>46140</v>
      </c>
      <c r="B11337" s="31">
        <v>0.91666666666666663</v>
      </c>
      <c r="C11337" s="46"/>
      <c r="D11337" s="29">
        <v>46140.916666666664</v>
      </c>
      <c r="E11337" s="15" t="str">
        <f>IF(AND($B$6=NB!$A$17,$B$8&gt;0),'Ersparnisberechnung Sommertarif'!$B$8*SLP!C11317,"")</f>
        <v/>
      </c>
    </row>
    <row r="11338" spans="1:5" x14ac:dyDescent="0.3">
      <c r="A11338" s="25">
        <v>46140</v>
      </c>
      <c r="B11338" s="31">
        <v>0.92708333333333337</v>
      </c>
      <c r="C11338" s="46"/>
      <c r="D11338" s="29">
        <v>46140.927083333336</v>
      </c>
      <c r="E11338" s="15" t="str">
        <f>IF(AND($B$6=NB!$A$17,$B$8&gt;0),'Ersparnisberechnung Sommertarif'!$B$8*SLP!C11318,"")</f>
        <v/>
      </c>
    </row>
    <row r="11339" spans="1:5" x14ac:dyDescent="0.3">
      <c r="A11339" s="25">
        <v>46140</v>
      </c>
      <c r="B11339" s="31">
        <v>0.9375</v>
      </c>
      <c r="C11339" s="46"/>
      <c r="D11339" s="29">
        <v>46140.9375</v>
      </c>
      <c r="E11339" s="15" t="str">
        <f>IF(AND($B$6=NB!$A$17,$B$8&gt;0),'Ersparnisberechnung Sommertarif'!$B$8*SLP!C11319,"")</f>
        <v/>
      </c>
    </row>
    <row r="11340" spans="1:5" x14ac:dyDescent="0.3">
      <c r="A11340" s="25">
        <v>46140</v>
      </c>
      <c r="B11340" s="31">
        <v>0.94791666666666663</v>
      </c>
      <c r="C11340" s="46"/>
      <c r="D11340" s="29">
        <v>46140.947916666664</v>
      </c>
      <c r="E11340" s="15" t="str">
        <f>IF(AND($B$6=NB!$A$17,$B$8&gt;0),'Ersparnisberechnung Sommertarif'!$B$8*SLP!C11320,"")</f>
        <v/>
      </c>
    </row>
    <row r="11341" spans="1:5" x14ac:dyDescent="0.3">
      <c r="A11341" s="25">
        <v>46140</v>
      </c>
      <c r="B11341" s="31">
        <v>0.95833333333333337</v>
      </c>
      <c r="C11341" s="46"/>
      <c r="D11341" s="29">
        <v>46140.958333333336</v>
      </c>
      <c r="E11341" s="15" t="str">
        <f>IF(AND($B$6=NB!$A$17,$B$8&gt;0),'Ersparnisberechnung Sommertarif'!$B$8*SLP!C11321,"")</f>
        <v/>
      </c>
    </row>
    <row r="11342" spans="1:5" x14ac:dyDescent="0.3">
      <c r="A11342" s="25">
        <v>46140</v>
      </c>
      <c r="B11342" s="31">
        <v>0.96875</v>
      </c>
      <c r="C11342" s="46"/>
      <c r="D11342" s="29">
        <v>46140.96875</v>
      </c>
      <c r="E11342" s="15" t="str">
        <f>IF(AND($B$6=NB!$A$17,$B$8&gt;0),'Ersparnisberechnung Sommertarif'!$B$8*SLP!C11322,"")</f>
        <v/>
      </c>
    </row>
    <row r="11343" spans="1:5" x14ac:dyDescent="0.3">
      <c r="A11343" s="25">
        <v>46140</v>
      </c>
      <c r="B11343" s="31">
        <v>0.97916666666666663</v>
      </c>
      <c r="C11343" s="46"/>
      <c r="D11343" s="29">
        <v>46140.979166666664</v>
      </c>
      <c r="E11343" s="15" t="str">
        <f>IF(AND($B$6=NB!$A$17,$B$8&gt;0),'Ersparnisberechnung Sommertarif'!$B$8*SLP!C11323,"")</f>
        <v/>
      </c>
    </row>
    <row r="11344" spans="1:5" x14ac:dyDescent="0.3">
      <c r="A11344" s="25">
        <v>46140</v>
      </c>
      <c r="B11344" s="31">
        <v>0.98958333333333337</v>
      </c>
      <c r="C11344" s="46"/>
      <c r="D11344" s="29">
        <v>46140.989583333336</v>
      </c>
      <c r="E11344" s="15" t="str">
        <f>IF(AND($B$6=NB!$A$17,$B$8&gt;0),'Ersparnisberechnung Sommertarif'!$B$8*SLP!C11324,"")</f>
        <v/>
      </c>
    </row>
    <row r="11345" spans="1:5" x14ac:dyDescent="0.3">
      <c r="A11345" s="25">
        <v>46141</v>
      </c>
      <c r="B11345" s="31">
        <v>0</v>
      </c>
      <c r="C11345" s="46"/>
      <c r="D11345" s="29">
        <v>46141</v>
      </c>
      <c r="E11345" s="15" t="str">
        <f>IF(AND($B$6=NB!$A$17,$B$8&gt;0),'Ersparnisberechnung Sommertarif'!$B$8*SLP!C11325,"")</f>
        <v/>
      </c>
    </row>
    <row r="11346" spans="1:5" x14ac:dyDescent="0.3">
      <c r="A11346" s="25">
        <v>46141</v>
      </c>
      <c r="B11346" s="31">
        <v>1.0416666666666666E-2</v>
      </c>
      <c r="C11346" s="46"/>
      <c r="D11346" s="29">
        <v>46141.010416666664</v>
      </c>
      <c r="E11346" s="15" t="str">
        <f>IF(AND($B$6=NB!$A$17,$B$8&gt;0),'Ersparnisberechnung Sommertarif'!$B$8*SLP!C11326,"")</f>
        <v/>
      </c>
    </row>
    <row r="11347" spans="1:5" x14ac:dyDescent="0.3">
      <c r="A11347" s="25">
        <v>46141</v>
      </c>
      <c r="B11347" s="31">
        <v>2.0833333333333332E-2</v>
      </c>
      <c r="C11347" s="46"/>
      <c r="D11347" s="29">
        <v>46141.020833333336</v>
      </c>
      <c r="E11347" s="15" t="str">
        <f>IF(AND($B$6=NB!$A$17,$B$8&gt;0),'Ersparnisberechnung Sommertarif'!$B$8*SLP!C11327,"")</f>
        <v/>
      </c>
    </row>
    <row r="11348" spans="1:5" x14ac:dyDescent="0.3">
      <c r="A11348" s="25">
        <v>46141</v>
      </c>
      <c r="B11348" s="31">
        <v>3.125E-2</v>
      </c>
      <c r="C11348" s="46"/>
      <c r="D11348" s="29">
        <v>46141.03125</v>
      </c>
      <c r="E11348" s="15" t="str">
        <f>IF(AND($B$6=NB!$A$17,$B$8&gt;0),'Ersparnisberechnung Sommertarif'!$B$8*SLP!C11328,"")</f>
        <v/>
      </c>
    </row>
    <row r="11349" spans="1:5" x14ac:dyDescent="0.3">
      <c r="A11349" s="25">
        <v>46141</v>
      </c>
      <c r="B11349" s="31">
        <v>4.1666666666666664E-2</v>
      </c>
      <c r="C11349" s="46"/>
      <c r="D11349" s="29">
        <v>46141.041666666664</v>
      </c>
      <c r="E11349" s="15" t="str">
        <f>IF(AND($B$6=NB!$A$17,$B$8&gt;0),'Ersparnisberechnung Sommertarif'!$B$8*SLP!C11329,"")</f>
        <v/>
      </c>
    </row>
    <row r="11350" spans="1:5" x14ac:dyDescent="0.3">
      <c r="A11350" s="25">
        <v>46141</v>
      </c>
      <c r="B11350" s="31">
        <v>5.2083333333333336E-2</v>
      </c>
      <c r="C11350" s="46"/>
      <c r="D11350" s="29">
        <v>46141.052083333336</v>
      </c>
      <c r="E11350" s="15" t="str">
        <f>IF(AND($B$6=NB!$A$17,$B$8&gt;0),'Ersparnisberechnung Sommertarif'!$B$8*SLP!C11330,"")</f>
        <v/>
      </c>
    </row>
    <row r="11351" spans="1:5" x14ac:dyDescent="0.3">
      <c r="A11351" s="25">
        <v>46141</v>
      </c>
      <c r="B11351" s="31">
        <v>6.25E-2</v>
      </c>
      <c r="C11351" s="46"/>
      <c r="D11351" s="29">
        <v>46141.0625</v>
      </c>
      <c r="E11351" s="15" t="str">
        <f>IF(AND($B$6=NB!$A$17,$B$8&gt;0),'Ersparnisberechnung Sommertarif'!$B$8*SLP!C11331,"")</f>
        <v/>
      </c>
    </row>
    <row r="11352" spans="1:5" x14ac:dyDescent="0.3">
      <c r="A11352" s="25">
        <v>46141</v>
      </c>
      <c r="B11352" s="31">
        <v>7.2916666666666671E-2</v>
      </c>
      <c r="C11352" s="46"/>
      <c r="D11352" s="29">
        <v>46141.072916666664</v>
      </c>
      <c r="E11352" s="15" t="str">
        <f>IF(AND($B$6=NB!$A$17,$B$8&gt;0),'Ersparnisberechnung Sommertarif'!$B$8*SLP!C11332,"")</f>
        <v/>
      </c>
    </row>
    <row r="11353" spans="1:5" x14ac:dyDescent="0.3">
      <c r="A11353" s="25">
        <v>46141</v>
      </c>
      <c r="B11353" s="31">
        <v>8.3333333333333329E-2</v>
      </c>
      <c r="C11353" s="46"/>
      <c r="D11353" s="29">
        <v>46141.083333333336</v>
      </c>
      <c r="E11353" s="15" t="str">
        <f>IF(AND($B$6=NB!$A$17,$B$8&gt;0),'Ersparnisberechnung Sommertarif'!$B$8*SLP!C11333,"")</f>
        <v/>
      </c>
    </row>
    <row r="11354" spans="1:5" x14ac:dyDescent="0.3">
      <c r="A11354" s="25">
        <v>46141</v>
      </c>
      <c r="B11354" s="31">
        <v>9.375E-2</v>
      </c>
      <c r="C11354" s="46"/>
      <c r="D11354" s="29">
        <v>46141.09375</v>
      </c>
      <c r="E11354" s="15" t="str">
        <f>IF(AND($B$6=NB!$A$17,$B$8&gt;0),'Ersparnisberechnung Sommertarif'!$B$8*SLP!C11334,"")</f>
        <v/>
      </c>
    </row>
    <row r="11355" spans="1:5" x14ac:dyDescent="0.3">
      <c r="A11355" s="25">
        <v>46141</v>
      </c>
      <c r="B11355" s="31">
        <v>0.10416666666666667</v>
      </c>
      <c r="C11355" s="46"/>
      <c r="D11355" s="29">
        <v>46141.104166666664</v>
      </c>
      <c r="E11355" s="15" t="str">
        <f>IF(AND($B$6=NB!$A$17,$B$8&gt;0),'Ersparnisberechnung Sommertarif'!$B$8*SLP!C11335,"")</f>
        <v/>
      </c>
    </row>
    <row r="11356" spans="1:5" x14ac:dyDescent="0.3">
      <c r="A11356" s="25">
        <v>46141</v>
      </c>
      <c r="B11356" s="31">
        <v>0.11458333333333333</v>
      </c>
      <c r="C11356" s="46"/>
      <c r="D11356" s="29">
        <v>46141.114583333336</v>
      </c>
      <c r="E11356" s="15" t="str">
        <f>IF(AND($B$6=NB!$A$17,$B$8&gt;0),'Ersparnisberechnung Sommertarif'!$B$8*SLP!C11336,"")</f>
        <v/>
      </c>
    </row>
    <row r="11357" spans="1:5" x14ac:dyDescent="0.3">
      <c r="A11357" s="25">
        <v>46141</v>
      </c>
      <c r="B11357" s="31">
        <v>0.125</v>
      </c>
      <c r="C11357" s="46"/>
      <c r="D11357" s="29">
        <v>46141.125</v>
      </c>
      <c r="E11357" s="15" t="str">
        <f>IF(AND($B$6=NB!$A$17,$B$8&gt;0),'Ersparnisberechnung Sommertarif'!$B$8*SLP!C11337,"")</f>
        <v/>
      </c>
    </row>
    <row r="11358" spans="1:5" x14ac:dyDescent="0.3">
      <c r="A11358" s="25">
        <v>46141</v>
      </c>
      <c r="B11358" s="31">
        <v>0.13541666666666666</v>
      </c>
      <c r="C11358" s="46"/>
      <c r="D11358" s="29">
        <v>46141.135416666664</v>
      </c>
      <c r="E11358" s="15" t="str">
        <f>IF(AND($B$6=NB!$A$17,$B$8&gt;0),'Ersparnisberechnung Sommertarif'!$B$8*SLP!C11338,"")</f>
        <v/>
      </c>
    </row>
    <row r="11359" spans="1:5" x14ac:dyDescent="0.3">
      <c r="A11359" s="25">
        <v>46141</v>
      </c>
      <c r="B11359" s="31">
        <v>0.14583333333333334</v>
      </c>
      <c r="C11359" s="46"/>
      <c r="D11359" s="29">
        <v>46141.145833333336</v>
      </c>
      <c r="E11359" s="15" t="str">
        <f>IF(AND($B$6=NB!$A$17,$B$8&gt;0),'Ersparnisberechnung Sommertarif'!$B$8*SLP!C11339,"")</f>
        <v/>
      </c>
    </row>
    <row r="11360" spans="1:5" x14ac:dyDescent="0.3">
      <c r="A11360" s="25">
        <v>46141</v>
      </c>
      <c r="B11360" s="31">
        <v>0.15625</v>
      </c>
      <c r="C11360" s="46"/>
      <c r="D11360" s="29">
        <v>46141.15625</v>
      </c>
      <c r="E11360" s="15" t="str">
        <f>IF(AND($B$6=NB!$A$17,$B$8&gt;0),'Ersparnisberechnung Sommertarif'!$B$8*SLP!C11340,"")</f>
        <v/>
      </c>
    </row>
    <row r="11361" spans="1:5" x14ac:dyDescent="0.3">
      <c r="A11361" s="25">
        <v>46141</v>
      </c>
      <c r="B11361" s="31">
        <v>0.16666666666666666</v>
      </c>
      <c r="C11361" s="46"/>
      <c r="D11361" s="29">
        <v>46141.166666666664</v>
      </c>
      <c r="E11361" s="15" t="str">
        <f>IF(AND($B$6=NB!$A$17,$B$8&gt;0),'Ersparnisberechnung Sommertarif'!$B$8*SLP!C11341,"")</f>
        <v/>
      </c>
    </row>
    <row r="11362" spans="1:5" x14ac:dyDescent="0.3">
      <c r="A11362" s="25">
        <v>46141</v>
      </c>
      <c r="B11362" s="31">
        <v>0.17708333333333334</v>
      </c>
      <c r="C11362" s="46"/>
      <c r="D11362" s="29">
        <v>46141.177083333336</v>
      </c>
      <c r="E11362" s="15" t="str">
        <f>IF(AND($B$6=NB!$A$17,$B$8&gt;0),'Ersparnisberechnung Sommertarif'!$B$8*SLP!C11342,"")</f>
        <v/>
      </c>
    </row>
    <row r="11363" spans="1:5" x14ac:dyDescent="0.3">
      <c r="A11363" s="25">
        <v>46141</v>
      </c>
      <c r="B11363" s="31">
        <v>0.1875</v>
      </c>
      <c r="C11363" s="46"/>
      <c r="D11363" s="29">
        <v>46141.1875</v>
      </c>
      <c r="E11363" s="15" t="str">
        <f>IF(AND($B$6=NB!$A$17,$B$8&gt;0),'Ersparnisberechnung Sommertarif'!$B$8*SLP!C11343,"")</f>
        <v/>
      </c>
    </row>
    <row r="11364" spans="1:5" x14ac:dyDescent="0.3">
      <c r="A11364" s="25">
        <v>46141</v>
      </c>
      <c r="B11364" s="31">
        <v>0.19791666666666666</v>
      </c>
      <c r="C11364" s="46"/>
      <c r="D11364" s="29">
        <v>46141.197916666664</v>
      </c>
      <c r="E11364" s="15" t="str">
        <f>IF(AND($B$6=NB!$A$17,$B$8&gt;0),'Ersparnisberechnung Sommertarif'!$B$8*SLP!C11344,"")</f>
        <v/>
      </c>
    </row>
    <row r="11365" spans="1:5" x14ac:dyDescent="0.3">
      <c r="A11365" s="25">
        <v>46141</v>
      </c>
      <c r="B11365" s="31">
        <v>0.20833333333333334</v>
      </c>
      <c r="C11365" s="46"/>
      <c r="D11365" s="29">
        <v>46141.208333333336</v>
      </c>
      <c r="E11365" s="15" t="str">
        <f>IF(AND($B$6=NB!$A$17,$B$8&gt;0),'Ersparnisberechnung Sommertarif'!$B$8*SLP!C11345,"")</f>
        <v/>
      </c>
    </row>
    <row r="11366" spans="1:5" x14ac:dyDescent="0.3">
      <c r="A11366" s="25">
        <v>46141</v>
      </c>
      <c r="B11366" s="31">
        <v>0.21875</v>
      </c>
      <c r="C11366" s="46"/>
      <c r="D11366" s="29">
        <v>46141.21875</v>
      </c>
      <c r="E11366" s="15" t="str">
        <f>IF(AND($B$6=NB!$A$17,$B$8&gt;0),'Ersparnisberechnung Sommertarif'!$B$8*SLP!C11346,"")</f>
        <v/>
      </c>
    </row>
    <row r="11367" spans="1:5" x14ac:dyDescent="0.3">
      <c r="A11367" s="25">
        <v>46141</v>
      </c>
      <c r="B11367" s="31">
        <v>0.22916666666666666</v>
      </c>
      <c r="C11367" s="46"/>
      <c r="D11367" s="29">
        <v>46141.229166666664</v>
      </c>
      <c r="E11367" s="15" t="str">
        <f>IF(AND($B$6=NB!$A$17,$B$8&gt;0),'Ersparnisberechnung Sommertarif'!$B$8*SLP!C11347,"")</f>
        <v/>
      </c>
    </row>
    <row r="11368" spans="1:5" x14ac:dyDescent="0.3">
      <c r="A11368" s="25">
        <v>46141</v>
      </c>
      <c r="B11368" s="31">
        <v>0.23958333333333334</v>
      </c>
      <c r="C11368" s="46"/>
      <c r="D11368" s="29">
        <v>46141.239583333336</v>
      </c>
      <c r="E11368" s="15" t="str">
        <f>IF(AND($B$6=NB!$A$17,$B$8&gt;0),'Ersparnisberechnung Sommertarif'!$B$8*SLP!C11348,"")</f>
        <v/>
      </c>
    </row>
    <row r="11369" spans="1:5" x14ac:dyDescent="0.3">
      <c r="A11369" s="25">
        <v>46141</v>
      </c>
      <c r="B11369" s="31">
        <v>0.25</v>
      </c>
      <c r="C11369" s="46"/>
      <c r="D11369" s="29">
        <v>46141.25</v>
      </c>
      <c r="E11369" s="15" t="str">
        <f>IF(AND($B$6=NB!$A$17,$B$8&gt;0),'Ersparnisberechnung Sommertarif'!$B$8*SLP!C11349,"")</f>
        <v/>
      </c>
    </row>
    <row r="11370" spans="1:5" x14ac:dyDescent="0.3">
      <c r="A11370" s="25">
        <v>46141</v>
      </c>
      <c r="B11370" s="31">
        <v>0.26041666666666669</v>
      </c>
      <c r="C11370" s="46"/>
      <c r="D11370" s="29">
        <v>46141.260416666664</v>
      </c>
      <c r="E11370" s="15" t="str">
        <f>IF(AND($B$6=NB!$A$17,$B$8&gt;0),'Ersparnisberechnung Sommertarif'!$B$8*SLP!C11350,"")</f>
        <v/>
      </c>
    </row>
    <row r="11371" spans="1:5" x14ac:dyDescent="0.3">
      <c r="A11371" s="25">
        <v>46141</v>
      </c>
      <c r="B11371" s="31">
        <v>0.27083333333333331</v>
      </c>
      <c r="C11371" s="46"/>
      <c r="D11371" s="29">
        <v>46141.270833333336</v>
      </c>
      <c r="E11371" s="15" t="str">
        <f>IF(AND($B$6=NB!$A$17,$B$8&gt;0),'Ersparnisberechnung Sommertarif'!$B$8*SLP!C11351,"")</f>
        <v/>
      </c>
    </row>
    <row r="11372" spans="1:5" x14ac:dyDescent="0.3">
      <c r="A11372" s="25">
        <v>46141</v>
      </c>
      <c r="B11372" s="31">
        <v>0.28125</v>
      </c>
      <c r="C11372" s="46"/>
      <c r="D11372" s="29">
        <v>46141.28125</v>
      </c>
      <c r="E11372" s="15" t="str">
        <f>IF(AND($B$6=NB!$A$17,$B$8&gt;0),'Ersparnisberechnung Sommertarif'!$B$8*SLP!C11352,"")</f>
        <v/>
      </c>
    </row>
    <row r="11373" spans="1:5" x14ac:dyDescent="0.3">
      <c r="A11373" s="25">
        <v>46141</v>
      </c>
      <c r="B11373" s="31">
        <v>0.29166666666666669</v>
      </c>
      <c r="C11373" s="46"/>
      <c r="D11373" s="29">
        <v>46141.291666666664</v>
      </c>
      <c r="E11373" s="15" t="str">
        <f>IF(AND($B$6=NB!$A$17,$B$8&gt;0),'Ersparnisberechnung Sommertarif'!$B$8*SLP!C11353,"")</f>
        <v/>
      </c>
    </row>
    <row r="11374" spans="1:5" x14ac:dyDescent="0.3">
      <c r="A11374" s="25">
        <v>46141</v>
      </c>
      <c r="B11374" s="31">
        <v>0.30208333333333331</v>
      </c>
      <c r="C11374" s="46"/>
      <c r="D11374" s="29">
        <v>46141.302083333336</v>
      </c>
      <c r="E11374" s="15" t="str">
        <f>IF(AND($B$6=NB!$A$17,$B$8&gt;0),'Ersparnisberechnung Sommertarif'!$B$8*SLP!C11354,"")</f>
        <v/>
      </c>
    </row>
    <row r="11375" spans="1:5" x14ac:dyDescent="0.3">
      <c r="A11375" s="25">
        <v>46141</v>
      </c>
      <c r="B11375" s="31">
        <v>0.3125</v>
      </c>
      <c r="C11375" s="46"/>
      <c r="D11375" s="29">
        <v>46141.3125</v>
      </c>
      <c r="E11375" s="15" t="str">
        <f>IF(AND($B$6=NB!$A$17,$B$8&gt;0),'Ersparnisberechnung Sommertarif'!$B$8*SLP!C11355,"")</f>
        <v/>
      </c>
    </row>
    <row r="11376" spans="1:5" x14ac:dyDescent="0.3">
      <c r="A11376" s="25">
        <v>46141</v>
      </c>
      <c r="B11376" s="31">
        <v>0.32291666666666669</v>
      </c>
      <c r="C11376" s="46"/>
      <c r="D11376" s="29">
        <v>46141.322916666664</v>
      </c>
      <c r="E11376" s="15" t="str">
        <f>IF(AND($B$6=NB!$A$17,$B$8&gt;0),'Ersparnisberechnung Sommertarif'!$B$8*SLP!C11356,"")</f>
        <v/>
      </c>
    </row>
    <row r="11377" spans="1:5" x14ac:dyDescent="0.3">
      <c r="A11377" s="25">
        <v>46141</v>
      </c>
      <c r="B11377" s="31">
        <v>0.33333333333333331</v>
      </c>
      <c r="C11377" s="46"/>
      <c r="D11377" s="29">
        <v>46141.333333333336</v>
      </c>
      <c r="E11377" s="15" t="str">
        <f>IF(AND($B$6=NB!$A$17,$B$8&gt;0),'Ersparnisberechnung Sommertarif'!$B$8*SLP!C11357,"")</f>
        <v/>
      </c>
    </row>
    <row r="11378" spans="1:5" x14ac:dyDescent="0.3">
      <c r="A11378" s="25">
        <v>46141</v>
      </c>
      <c r="B11378" s="31">
        <v>0.34375</v>
      </c>
      <c r="C11378" s="46"/>
      <c r="D11378" s="29">
        <v>46141.34375</v>
      </c>
      <c r="E11378" s="15" t="str">
        <f>IF(AND($B$6=NB!$A$17,$B$8&gt;0),'Ersparnisberechnung Sommertarif'!$B$8*SLP!C11358,"")</f>
        <v/>
      </c>
    </row>
    <row r="11379" spans="1:5" x14ac:dyDescent="0.3">
      <c r="A11379" s="25">
        <v>46141</v>
      </c>
      <c r="B11379" s="31">
        <v>0.35416666666666669</v>
      </c>
      <c r="C11379" s="46"/>
      <c r="D11379" s="29">
        <v>46141.354166666664</v>
      </c>
      <c r="E11379" s="15" t="str">
        <f>IF(AND($B$6=NB!$A$17,$B$8&gt;0),'Ersparnisberechnung Sommertarif'!$B$8*SLP!C11359,"")</f>
        <v/>
      </c>
    </row>
    <row r="11380" spans="1:5" x14ac:dyDescent="0.3">
      <c r="A11380" s="25">
        <v>46141</v>
      </c>
      <c r="B11380" s="31">
        <v>0.36458333333333331</v>
      </c>
      <c r="C11380" s="46"/>
      <c r="D11380" s="29">
        <v>46141.364583333336</v>
      </c>
      <c r="E11380" s="15" t="str">
        <f>IF(AND($B$6=NB!$A$17,$B$8&gt;0),'Ersparnisberechnung Sommertarif'!$B$8*SLP!C11360,"")</f>
        <v/>
      </c>
    </row>
    <row r="11381" spans="1:5" x14ac:dyDescent="0.3">
      <c r="A11381" s="25">
        <v>46141</v>
      </c>
      <c r="B11381" s="31">
        <v>0.375</v>
      </c>
      <c r="C11381" s="46"/>
      <c r="D11381" s="29">
        <v>46141.375</v>
      </c>
      <c r="E11381" s="15" t="str">
        <f>IF(AND($B$6=NB!$A$17,$B$8&gt;0),'Ersparnisberechnung Sommertarif'!$B$8*SLP!C11361,"")</f>
        <v/>
      </c>
    </row>
    <row r="11382" spans="1:5" x14ac:dyDescent="0.3">
      <c r="A11382" s="25">
        <v>46141</v>
      </c>
      <c r="B11382" s="31">
        <v>0.38541666666666669</v>
      </c>
      <c r="C11382" s="46"/>
      <c r="D11382" s="29">
        <v>46141.385416666664</v>
      </c>
      <c r="E11382" s="15" t="str">
        <f>IF(AND($B$6=NB!$A$17,$B$8&gt;0),'Ersparnisberechnung Sommertarif'!$B$8*SLP!C11362,"")</f>
        <v/>
      </c>
    </row>
    <row r="11383" spans="1:5" x14ac:dyDescent="0.3">
      <c r="A11383" s="25">
        <v>46141</v>
      </c>
      <c r="B11383" s="31">
        <v>0.39583333333333331</v>
      </c>
      <c r="C11383" s="46"/>
      <c r="D11383" s="29">
        <v>46141.395833333336</v>
      </c>
      <c r="E11383" s="15" t="str">
        <f>IF(AND($B$6=NB!$A$17,$B$8&gt;0),'Ersparnisberechnung Sommertarif'!$B$8*SLP!C11363,"")</f>
        <v/>
      </c>
    </row>
    <row r="11384" spans="1:5" x14ac:dyDescent="0.3">
      <c r="A11384" s="25">
        <v>46141</v>
      </c>
      <c r="B11384" s="31">
        <v>0.40625</v>
      </c>
      <c r="C11384" s="46"/>
      <c r="D11384" s="29">
        <v>46141.40625</v>
      </c>
      <c r="E11384" s="15" t="str">
        <f>IF(AND($B$6=NB!$A$17,$B$8&gt;0),'Ersparnisberechnung Sommertarif'!$B$8*SLP!C11364,"")</f>
        <v/>
      </c>
    </row>
    <row r="11385" spans="1:5" x14ac:dyDescent="0.3">
      <c r="A11385" s="25">
        <v>46141</v>
      </c>
      <c r="B11385" s="31">
        <v>0.41666666666666669</v>
      </c>
      <c r="C11385" s="46"/>
      <c r="D11385" s="29">
        <v>46141.416666666664</v>
      </c>
      <c r="E11385" s="15" t="str">
        <f>IF(AND($B$6=NB!$A$17,$B$8&gt;0),'Ersparnisberechnung Sommertarif'!$B$8*SLP!C11365,"")</f>
        <v/>
      </c>
    </row>
    <row r="11386" spans="1:5" x14ac:dyDescent="0.3">
      <c r="A11386" s="25">
        <v>46141</v>
      </c>
      <c r="B11386" s="31">
        <v>0.42708333333333331</v>
      </c>
      <c r="C11386" s="46"/>
      <c r="D11386" s="29">
        <v>46141.427083333336</v>
      </c>
      <c r="E11386" s="15" t="str">
        <f>IF(AND($B$6=NB!$A$17,$B$8&gt;0),'Ersparnisberechnung Sommertarif'!$B$8*SLP!C11366,"")</f>
        <v/>
      </c>
    </row>
    <row r="11387" spans="1:5" x14ac:dyDescent="0.3">
      <c r="A11387" s="25">
        <v>46141</v>
      </c>
      <c r="B11387" s="31">
        <v>0.4375</v>
      </c>
      <c r="C11387" s="46"/>
      <c r="D11387" s="29">
        <v>46141.4375</v>
      </c>
      <c r="E11387" s="15" t="str">
        <f>IF(AND($B$6=NB!$A$17,$B$8&gt;0),'Ersparnisberechnung Sommertarif'!$B$8*SLP!C11367,"")</f>
        <v/>
      </c>
    </row>
    <row r="11388" spans="1:5" x14ac:dyDescent="0.3">
      <c r="A11388" s="25">
        <v>46141</v>
      </c>
      <c r="B11388" s="31">
        <v>0.44791666666666669</v>
      </c>
      <c r="C11388" s="46"/>
      <c r="D11388" s="29">
        <v>46141.447916666664</v>
      </c>
      <c r="E11388" s="15" t="str">
        <f>IF(AND($B$6=NB!$A$17,$B$8&gt;0),'Ersparnisberechnung Sommertarif'!$B$8*SLP!C11368,"")</f>
        <v/>
      </c>
    </row>
    <row r="11389" spans="1:5" x14ac:dyDescent="0.3">
      <c r="A11389" s="25">
        <v>46141</v>
      </c>
      <c r="B11389" s="31">
        <v>0.45833333333333331</v>
      </c>
      <c r="C11389" s="46"/>
      <c r="D11389" s="29">
        <v>46141.458333333336</v>
      </c>
      <c r="E11389" s="15" t="str">
        <f>IF(AND($B$6=NB!$A$17,$B$8&gt;0),'Ersparnisberechnung Sommertarif'!$B$8*SLP!C11369,"")</f>
        <v/>
      </c>
    </row>
    <row r="11390" spans="1:5" x14ac:dyDescent="0.3">
      <c r="A11390" s="25">
        <v>46141</v>
      </c>
      <c r="B11390" s="31">
        <v>0.46875</v>
      </c>
      <c r="C11390" s="46"/>
      <c r="D11390" s="29">
        <v>46141.46875</v>
      </c>
      <c r="E11390" s="15" t="str">
        <f>IF(AND($B$6=NB!$A$17,$B$8&gt;0),'Ersparnisberechnung Sommertarif'!$B$8*SLP!C11370,"")</f>
        <v/>
      </c>
    </row>
    <row r="11391" spans="1:5" x14ac:dyDescent="0.3">
      <c r="A11391" s="25">
        <v>46141</v>
      </c>
      <c r="B11391" s="31">
        <v>0.47916666666666669</v>
      </c>
      <c r="C11391" s="46"/>
      <c r="D11391" s="29">
        <v>46141.479166666664</v>
      </c>
      <c r="E11391" s="15" t="str">
        <f>IF(AND($B$6=NB!$A$17,$B$8&gt;0),'Ersparnisberechnung Sommertarif'!$B$8*SLP!C11371,"")</f>
        <v/>
      </c>
    </row>
    <row r="11392" spans="1:5" x14ac:dyDescent="0.3">
      <c r="A11392" s="25">
        <v>46141</v>
      </c>
      <c r="B11392" s="31">
        <v>0.48958333333333331</v>
      </c>
      <c r="C11392" s="46"/>
      <c r="D11392" s="29">
        <v>46141.489583333336</v>
      </c>
      <c r="E11392" s="15" t="str">
        <f>IF(AND($B$6=NB!$A$17,$B$8&gt;0),'Ersparnisberechnung Sommertarif'!$B$8*SLP!C11372,"")</f>
        <v/>
      </c>
    </row>
    <row r="11393" spans="1:5" x14ac:dyDescent="0.3">
      <c r="A11393" s="25">
        <v>46141</v>
      </c>
      <c r="B11393" s="31">
        <v>0.5</v>
      </c>
      <c r="C11393" s="46"/>
      <c r="D11393" s="29">
        <v>46141.5</v>
      </c>
      <c r="E11393" s="15" t="str">
        <f>IF(AND($B$6=NB!$A$17,$B$8&gt;0),'Ersparnisberechnung Sommertarif'!$B$8*SLP!C11373,"")</f>
        <v/>
      </c>
    </row>
    <row r="11394" spans="1:5" x14ac:dyDescent="0.3">
      <c r="A11394" s="25">
        <v>46141</v>
      </c>
      <c r="B11394" s="31">
        <v>0.51041666666666663</v>
      </c>
      <c r="C11394" s="46"/>
      <c r="D11394" s="29">
        <v>46141.510416666664</v>
      </c>
      <c r="E11394" s="15" t="str">
        <f>IF(AND($B$6=NB!$A$17,$B$8&gt;0),'Ersparnisberechnung Sommertarif'!$B$8*SLP!C11374,"")</f>
        <v/>
      </c>
    </row>
    <row r="11395" spans="1:5" x14ac:dyDescent="0.3">
      <c r="A11395" s="25">
        <v>46141</v>
      </c>
      <c r="B11395" s="31">
        <v>0.52083333333333337</v>
      </c>
      <c r="C11395" s="46"/>
      <c r="D11395" s="29">
        <v>46141.520833333336</v>
      </c>
      <c r="E11395" s="15" t="str">
        <f>IF(AND($B$6=NB!$A$17,$B$8&gt;0),'Ersparnisberechnung Sommertarif'!$B$8*SLP!C11375,"")</f>
        <v/>
      </c>
    </row>
    <row r="11396" spans="1:5" x14ac:dyDescent="0.3">
      <c r="A11396" s="25">
        <v>46141</v>
      </c>
      <c r="B11396" s="31">
        <v>0.53125</v>
      </c>
      <c r="C11396" s="46"/>
      <c r="D11396" s="29">
        <v>46141.53125</v>
      </c>
      <c r="E11396" s="15" t="str">
        <f>IF(AND($B$6=NB!$A$17,$B$8&gt;0),'Ersparnisberechnung Sommertarif'!$B$8*SLP!C11376,"")</f>
        <v/>
      </c>
    </row>
    <row r="11397" spans="1:5" x14ac:dyDescent="0.3">
      <c r="A11397" s="25">
        <v>46141</v>
      </c>
      <c r="B11397" s="31">
        <v>0.54166666666666663</v>
      </c>
      <c r="C11397" s="46"/>
      <c r="D11397" s="29">
        <v>46141.541666666664</v>
      </c>
      <c r="E11397" s="15" t="str">
        <f>IF(AND($B$6=NB!$A$17,$B$8&gt;0),'Ersparnisberechnung Sommertarif'!$B$8*SLP!C11377,"")</f>
        <v/>
      </c>
    </row>
    <row r="11398" spans="1:5" x14ac:dyDescent="0.3">
      <c r="A11398" s="25">
        <v>46141</v>
      </c>
      <c r="B11398" s="31">
        <v>0.55208333333333337</v>
      </c>
      <c r="C11398" s="46"/>
      <c r="D11398" s="29">
        <v>46141.552083333336</v>
      </c>
      <c r="E11398" s="15" t="str">
        <f>IF(AND($B$6=NB!$A$17,$B$8&gt;0),'Ersparnisberechnung Sommertarif'!$B$8*SLP!C11378,"")</f>
        <v/>
      </c>
    </row>
    <row r="11399" spans="1:5" x14ac:dyDescent="0.3">
      <c r="A11399" s="25">
        <v>46141</v>
      </c>
      <c r="B11399" s="31">
        <v>0.5625</v>
      </c>
      <c r="C11399" s="46"/>
      <c r="D11399" s="29">
        <v>46141.5625</v>
      </c>
      <c r="E11399" s="15" t="str">
        <f>IF(AND($B$6=NB!$A$17,$B$8&gt;0),'Ersparnisberechnung Sommertarif'!$B$8*SLP!C11379,"")</f>
        <v/>
      </c>
    </row>
    <row r="11400" spans="1:5" x14ac:dyDescent="0.3">
      <c r="A11400" s="25">
        <v>46141</v>
      </c>
      <c r="B11400" s="31">
        <v>0.57291666666666663</v>
      </c>
      <c r="C11400" s="46"/>
      <c r="D11400" s="29">
        <v>46141.572916666664</v>
      </c>
      <c r="E11400" s="15" t="str">
        <f>IF(AND($B$6=NB!$A$17,$B$8&gt;0),'Ersparnisberechnung Sommertarif'!$B$8*SLP!C11380,"")</f>
        <v/>
      </c>
    </row>
    <row r="11401" spans="1:5" x14ac:dyDescent="0.3">
      <c r="A11401" s="25">
        <v>46141</v>
      </c>
      <c r="B11401" s="31">
        <v>0.58333333333333337</v>
      </c>
      <c r="C11401" s="46"/>
      <c r="D11401" s="29">
        <v>46141.583333333336</v>
      </c>
      <c r="E11401" s="15" t="str">
        <f>IF(AND($B$6=NB!$A$17,$B$8&gt;0),'Ersparnisberechnung Sommertarif'!$B$8*SLP!C11381,"")</f>
        <v/>
      </c>
    </row>
    <row r="11402" spans="1:5" x14ac:dyDescent="0.3">
      <c r="A11402" s="25">
        <v>46141</v>
      </c>
      <c r="B11402" s="31">
        <v>0.59375</v>
      </c>
      <c r="C11402" s="46"/>
      <c r="D11402" s="29">
        <v>46141.59375</v>
      </c>
      <c r="E11402" s="15" t="str">
        <f>IF(AND($B$6=NB!$A$17,$B$8&gt;0),'Ersparnisberechnung Sommertarif'!$B$8*SLP!C11382,"")</f>
        <v/>
      </c>
    </row>
    <row r="11403" spans="1:5" x14ac:dyDescent="0.3">
      <c r="A11403" s="25">
        <v>46141</v>
      </c>
      <c r="B11403" s="31">
        <v>0.60416666666666663</v>
      </c>
      <c r="C11403" s="46"/>
      <c r="D11403" s="29">
        <v>46141.604166666664</v>
      </c>
      <c r="E11403" s="15" t="str">
        <f>IF(AND($B$6=NB!$A$17,$B$8&gt;0),'Ersparnisberechnung Sommertarif'!$B$8*SLP!C11383,"")</f>
        <v/>
      </c>
    </row>
    <row r="11404" spans="1:5" x14ac:dyDescent="0.3">
      <c r="A11404" s="25">
        <v>46141</v>
      </c>
      <c r="B11404" s="31">
        <v>0.61458333333333337</v>
      </c>
      <c r="C11404" s="46"/>
      <c r="D11404" s="29">
        <v>46141.614583333336</v>
      </c>
      <c r="E11404" s="15" t="str">
        <f>IF(AND($B$6=NB!$A$17,$B$8&gt;0),'Ersparnisberechnung Sommertarif'!$B$8*SLP!C11384,"")</f>
        <v/>
      </c>
    </row>
    <row r="11405" spans="1:5" x14ac:dyDescent="0.3">
      <c r="A11405" s="25">
        <v>46141</v>
      </c>
      <c r="B11405" s="31">
        <v>0.625</v>
      </c>
      <c r="C11405" s="46"/>
      <c r="D11405" s="29">
        <v>46141.625</v>
      </c>
      <c r="E11405" s="15" t="str">
        <f>IF(AND($B$6=NB!$A$17,$B$8&gt;0),'Ersparnisberechnung Sommertarif'!$B$8*SLP!C11385,"")</f>
        <v/>
      </c>
    </row>
    <row r="11406" spans="1:5" x14ac:dyDescent="0.3">
      <c r="A11406" s="25">
        <v>46141</v>
      </c>
      <c r="B11406" s="31">
        <v>0.63541666666666663</v>
      </c>
      <c r="C11406" s="46"/>
      <c r="D11406" s="29">
        <v>46141.635416666664</v>
      </c>
      <c r="E11406" s="15" t="str">
        <f>IF(AND($B$6=NB!$A$17,$B$8&gt;0),'Ersparnisberechnung Sommertarif'!$B$8*SLP!C11386,"")</f>
        <v/>
      </c>
    </row>
    <row r="11407" spans="1:5" x14ac:dyDescent="0.3">
      <c r="A11407" s="25">
        <v>46141</v>
      </c>
      <c r="B11407" s="31">
        <v>0.64583333333333337</v>
      </c>
      <c r="C11407" s="46"/>
      <c r="D11407" s="29">
        <v>46141.645833333336</v>
      </c>
      <c r="E11407" s="15" t="str">
        <f>IF(AND($B$6=NB!$A$17,$B$8&gt;0),'Ersparnisberechnung Sommertarif'!$B$8*SLP!C11387,"")</f>
        <v/>
      </c>
    </row>
    <row r="11408" spans="1:5" x14ac:dyDescent="0.3">
      <c r="A11408" s="25">
        <v>46141</v>
      </c>
      <c r="B11408" s="31">
        <v>0.65625</v>
      </c>
      <c r="C11408" s="46"/>
      <c r="D11408" s="29">
        <v>46141.65625</v>
      </c>
      <c r="E11408" s="15" t="str">
        <f>IF(AND($B$6=NB!$A$17,$B$8&gt;0),'Ersparnisberechnung Sommertarif'!$B$8*SLP!C11388,"")</f>
        <v/>
      </c>
    </row>
    <row r="11409" spans="1:5" x14ac:dyDescent="0.3">
      <c r="A11409" s="25">
        <v>46141</v>
      </c>
      <c r="B11409" s="31">
        <v>0.66666666666666663</v>
      </c>
      <c r="C11409" s="46"/>
      <c r="D11409" s="29">
        <v>46141.666666666664</v>
      </c>
      <c r="E11409" s="15" t="str">
        <f>IF(AND($B$6=NB!$A$17,$B$8&gt;0),'Ersparnisberechnung Sommertarif'!$B$8*SLP!C11389,"")</f>
        <v/>
      </c>
    </row>
    <row r="11410" spans="1:5" x14ac:dyDescent="0.3">
      <c r="A11410" s="25">
        <v>46141</v>
      </c>
      <c r="B11410" s="31">
        <v>0.67708333333333337</v>
      </c>
      <c r="C11410" s="46"/>
      <c r="D11410" s="29">
        <v>46141.677083333336</v>
      </c>
      <c r="E11410" s="15" t="str">
        <f>IF(AND($B$6=NB!$A$17,$B$8&gt;0),'Ersparnisberechnung Sommertarif'!$B$8*SLP!C11390,"")</f>
        <v/>
      </c>
    </row>
    <row r="11411" spans="1:5" x14ac:dyDescent="0.3">
      <c r="A11411" s="25">
        <v>46141</v>
      </c>
      <c r="B11411" s="31">
        <v>0.6875</v>
      </c>
      <c r="C11411" s="46"/>
      <c r="D11411" s="29">
        <v>46141.6875</v>
      </c>
      <c r="E11411" s="15" t="str">
        <f>IF(AND($B$6=NB!$A$17,$B$8&gt;0),'Ersparnisberechnung Sommertarif'!$B$8*SLP!C11391,"")</f>
        <v/>
      </c>
    </row>
    <row r="11412" spans="1:5" x14ac:dyDescent="0.3">
      <c r="A11412" s="25">
        <v>46141</v>
      </c>
      <c r="B11412" s="31">
        <v>0.69791666666666663</v>
      </c>
      <c r="C11412" s="46"/>
      <c r="D11412" s="29">
        <v>46141.697916666664</v>
      </c>
      <c r="E11412" s="15" t="str">
        <f>IF(AND($B$6=NB!$A$17,$B$8&gt;0),'Ersparnisberechnung Sommertarif'!$B$8*SLP!C11392,"")</f>
        <v/>
      </c>
    </row>
    <row r="11413" spans="1:5" x14ac:dyDescent="0.3">
      <c r="A11413" s="25">
        <v>46141</v>
      </c>
      <c r="B11413" s="31">
        <v>0.70833333333333337</v>
      </c>
      <c r="C11413" s="46"/>
      <c r="D11413" s="29">
        <v>46141.708333333336</v>
      </c>
      <c r="E11413" s="15" t="str">
        <f>IF(AND($B$6=NB!$A$17,$B$8&gt;0),'Ersparnisberechnung Sommertarif'!$B$8*SLP!C11393,"")</f>
        <v/>
      </c>
    </row>
    <row r="11414" spans="1:5" x14ac:dyDescent="0.3">
      <c r="A11414" s="25">
        <v>46141</v>
      </c>
      <c r="B11414" s="31">
        <v>0.71875</v>
      </c>
      <c r="C11414" s="46"/>
      <c r="D11414" s="29">
        <v>46141.71875</v>
      </c>
      <c r="E11414" s="15" t="str">
        <f>IF(AND($B$6=NB!$A$17,$B$8&gt;0),'Ersparnisberechnung Sommertarif'!$B$8*SLP!C11394,"")</f>
        <v/>
      </c>
    </row>
    <row r="11415" spans="1:5" x14ac:dyDescent="0.3">
      <c r="A11415" s="25">
        <v>46141</v>
      </c>
      <c r="B11415" s="31">
        <v>0.72916666666666663</v>
      </c>
      <c r="C11415" s="46"/>
      <c r="D11415" s="29">
        <v>46141.729166666664</v>
      </c>
      <c r="E11415" s="15" t="str">
        <f>IF(AND($B$6=NB!$A$17,$B$8&gt;0),'Ersparnisberechnung Sommertarif'!$B$8*SLP!C11395,"")</f>
        <v/>
      </c>
    </row>
    <row r="11416" spans="1:5" x14ac:dyDescent="0.3">
      <c r="A11416" s="25">
        <v>46141</v>
      </c>
      <c r="B11416" s="31">
        <v>0.73958333333333337</v>
      </c>
      <c r="C11416" s="46"/>
      <c r="D11416" s="29">
        <v>46141.739583333336</v>
      </c>
      <c r="E11416" s="15" t="str">
        <f>IF(AND($B$6=NB!$A$17,$B$8&gt;0),'Ersparnisberechnung Sommertarif'!$B$8*SLP!C11396,"")</f>
        <v/>
      </c>
    </row>
    <row r="11417" spans="1:5" x14ac:dyDescent="0.3">
      <c r="A11417" s="25">
        <v>46141</v>
      </c>
      <c r="B11417" s="31">
        <v>0.75</v>
      </c>
      <c r="C11417" s="46"/>
      <c r="D11417" s="29">
        <v>46141.75</v>
      </c>
      <c r="E11417" s="15" t="str">
        <f>IF(AND($B$6=NB!$A$17,$B$8&gt;0),'Ersparnisberechnung Sommertarif'!$B$8*SLP!C11397,"")</f>
        <v/>
      </c>
    </row>
    <row r="11418" spans="1:5" x14ac:dyDescent="0.3">
      <c r="A11418" s="25">
        <v>46141</v>
      </c>
      <c r="B11418" s="31">
        <v>0.76041666666666663</v>
      </c>
      <c r="C11418" s="46"/>
      <c r="D11418" s="29">
        <v>46141.760416666664</v>
      </c>
      <c r="E11418" s="15" t="str">
        <f>IF(AND($B$6=NB!$A$17,$B$8&gt;0),'Ersparnisberechnung Sommertarif'!$B$8*SLP!C11398,"")</f>
        <v/>
      </c>
    </row>
    <row r="11419" spans="1:5" x14ac:dyDescent="0.3">
      <c r="A11419" s="25">
        <v>46141</v>
      </c>
      <c r="B11419" s="31">
        <v>0.77083333333333337</v>
      </c>
      <c r="C11419" s="46"/>
      <c r="D11419" s="29">
        <v>46141.770833333336</v>
      </c>
      <c r="E11419" s="15" t="str">
        <f>IF(AND($B$6=NB!$A$17,$B$8&gt;0),'Ersparnisberechnung Sommertarif'!$B$8*SLP!C11399,"")</f>
        <v/>
      </c>
    </row>
    <row r="11420" spans="1:5" x14ac:dyDescent="0.3">
      <c r="A11420" s="25">
        <v>46141</v>
      </c>
      <c r="B11420" s="31">
        <v>0.78125</v>
      </c>
      <c r="C11420" s="46"/>
      <c r="D11420" s="29">
        <v>46141.78125</v>
      </c>
      <c r="E11420" s="15" t="str">
        <f>IF(AND($B$6=NB!$A$17,$B$8&gt;0),'Ersparnisberechnung Sommertarif'!$B$8*SLP!C11400,"")</f>
        <v/>
      </c>
    </row>
    <row r="11421" spans="1:5" x14ac:dyDescent="0.3">
      <c r="A11421" s="25">
        <v>46141</v>
      </c>
      <c r="B11421" s="31">
        <v>0.79166666666666663</v>
      </c>
      <c r="C11421" s="46"/>
      <c r="D11421" s="29">
        <v>46141.791666666664</v>
      </c>
      <c r="E11421" s="15" t="str">
        <f>IF(AND($B$6=NB!$A$17,$B$8&gt;0),'Ersparnisberechnung Sommertarif'!$B$8*SLP!C11401,"")</f>
        <v/>
      </c>
    </row>
    <row r="11422" spans="1:5" x14ac:dyDescent="0.3">
      <c r="A11422" s="25">
        <v>46141</v>
      </c>
      <c r="B11422" s="31">
        <v>0.80208333333333337</v>
      </c>
      <c r="C11422" s="46"/>
      <c r="D11422" s="29">
        <v>46141.802083333336</v>
      </c>
      <c r="E11422" s="15" t="str">
        <f>IF(AND($B$6=NB!$A$17,$B$8&gt;0),'Ersparnisberechnung Sommertarif'!$B$8*SLP!C11402,"")</f>
        <v/>
      </c>
    </row>
    <row r="11423" spans="1:5" x14ac:dyDescent="0.3">
      <c r="A11423" s="25">
        <v>46141</v>
      </c>
      <c r="B11423" s="31">
        <v>0.8125</v>
      </c>
      <c r="C11423" s="46"/>
      <c r="D11423" s="29">
        <v>46141.8125</v>
      </c>
      <c r="E11423" s="15" t="str">
        <f>IF(AND($B$6=NB!$A$17,$B$8&gt;0),'Ersparnisberechnung Sommertarif'!$B$8*SLP!C11403,"")</f>
        <v/>
      </c>
    </row>
    <row r="11424" spans="1:5" x14ac:dyDescent="0.3">
      <c r="A11424" s="25">
        <v>46141</v>
      </c>
      <c r="B11424" s="31">
        <v>0.82291666666666663</v>
      </c>
      <c r="C11424" s="46"/>
      <c r="D11424" s="29">
        <v>46141.822916666664</v>
      </c>
      <c r="E11424" s="15" t="str">
        <f>IF(AND($B$6=NB!$A$17,$B$8&gt;0),'Ersparnisberechnung Sommertarif'!$B$8*SLP!C11404,"")</f>
        <v/>
      </c>
    </row>
    <row r="11425" spans="1:5" x14ac:dyDescent="0.3">
      <c r="A11425" s="25">
        <v>46141</v>
      </c>
      <c r="B11425" s="31">
        <v>0.83333333333333337</v>
      </c>
      <c r="C11425" s="46"/>
      <c r="D11425" s="29">
        <v>46141.833333333336</v>
      </c>
      <c r="E11425" s="15" t="str">
        <f>IF(AND($B$6=NB!$A$17,$B$8&gt;0),'Ersparnisberechnung Sommertarif'!$B$8*SLP!C11405,"")</f>
        <v/>
      </c>
    </row>
    <row r="11426" spans="1:5" x14ac:dyDescent="0.3">
      <c r="A11426" s="25">
        <v>46141</v>
      </c>
      <c r="B11426" s="31">
        <v>0.84375</v>
      </c>
      <c r="C11426" s="46"/>
      <c r="D11426" s="29">
        <v>46141.84375</v>
      </c>
      <c r="E11426" s="15" t="str">
        <f>IF(AND($B$6=NB!$A$17,$B$8&gt;0),'Ersparnisberechnung Sommertarif'!$B$8*SLP!C11406,"")</f>
        <v/>
      </c>
    </row>
    <row r="11427" spans="1:5" x14ac:dyDescent="0.3">
      <c r="A11427" s="25">
        <v>46141</v>
      </c>
      <c r="B11427" s="31">
        <v>0.85416666666666663</v>
      </c>
      <c r="C11427" s="46"/>
      <c r="D11427" s="29">
        <v>46141.854166666664</v>
      </c>
      <c r="E11427" s="15" t="str">
        <f>IF(AND($B$6=NB!$A$17,$B$8&gt;0),'Ersparnisberechnung Sommertarif'!$B$8*SLP!C11407,"")</f>
        <v/>
      </c>
    </row>
    <row r="11428" spans="1:5" x14ac:dyDescent="0.3">
      <c r="A11428" s="25">
        <v>46141</v>
      </c>
      <c r="B11428" s="31">
        <v>0.86458333333333337</v>
      </c>
      <c r="C11428" s="46"/>
      <c r="D11428" s="29">
        <v>46141.864583333336</v>
      </c>
      <c r="E11428" s="15" t="str">
        <f>IF(AND($B$6=NB!$A$17,$B$8&gt;0),'Ersparnisberechnung Sommertarif'!$B$8*SLP!C11408,"")</f>
        <v/>
      </c>
    </row>
    <row r="11429" spans="1:5" x14ac:dyDescent="0.3">
      <c r="A11429" s="25">
        <v>46141</v>
      </c>
      <c r="B11429" s="31">
        <v>0.875</v>
      </c>
      <c r="C11429" s="46"/>
      <c r="D11429" s="29">
        <v>46141.875</v>
      </c>
      <c r="E11429" s="15" t="str">
        <f>IF(AND($B$6=NB!$A$17,$B$8&gt;0),'Ersparnisberechnung Sommertarif'!$B$8*SLP!C11409,"")</f>
        <v/>
      </c>
    </row>
    <row r="11430" spans="1:5" x14ac:dyDescent="0.3">
      <c r="A11430" s="25">
        <v>46141</v>
      </c>
      <c r="B11430" s="31">
        <v>0.88541666666666663</v>
      </c>
      <c r="C11430" s="46"/>
      <c r="D11430" s="29">
        <v>46141.885416666664</v>
      </c>
      <c r="E11430" s="15" t="str">
        <f>IF(AND($B$6=NB!$A$17,$B$8&gt;0),'Ersparnisberechnung Sommertarif'!$B$8*SLP!C11410,"")</f>
        <v/>
      </c>
    </row>
    <row r="11431" spans="1:5" x14ac:dyDescent="0.3">
      <c r="A11431" s="25">
        <v>46141</v>
      </c>
      <c r="B11431" s="31">
        <v>0.89583333333333337</v>
      </c>
      <c r="C11431" s="46"/>
      <c r="D11431" s="29">
        <v>46141.895833333336</v>
      </c>
      <c r="E11431" s="15" t="str">
        <f>IF(AND($B$6=NB!$A$17,$B$8&gt;0),'Ersparnisberechnung Sommertarif'!$B$8*SLP!C11411,"")</f>
        <v/>
      </c>
    </row>
    <row r="11432" spans="1:5" x14ac:dyDescent="0.3">
      <c r="A11432" s="25">
        <v>46141</v>
      </c>
      <c r="B11432" s="31">
        <v>0.90625</v>
      </c>
      <c r="C11432" s="46"/>
      <c r="D11432" s="29">
        <v>46141.90625</v>
      </c>
      <c r="E11432" s="15" t="str">
        <f>IF(AND($B$6=NB!$A$17,$B$8&gt;0),'Ersparnisberechnung Sommertarif'!$B$8*SLP!C11412,"")</f>
        <v/>
      </c>
    </row>
    <row r="11433" spans="1:5" x14ac:dyDescent="0.3">
      <c r="A11433" s="25">
        <v>46141</v>
      </c>
      <c r="B11433" s="31">
        <v>0.91666666666666663</v>
      </c>
      <c r="C11433" s="46"/>
      <c r="D11433" s="29">
        <v>46141.916666666664</v>
      </c>
      <c r="E11433" s="15" t="str">
        <f>IF(AND($B$6=NB!$A$17,$B$8&gt;0),'Ersparnisberechnung Sommertarif'!$B$8*SLP!C11413,"")</f>
        <v/>
      </c>
    </row>
    <row r="11434" spans="1:5" x14ac:dyDescent="0.3">
      <c r="A11434" s="25">
        <v>46141</v>
      </c>
      <c r="B11434" s="31">
        <v>0.92708333333333337</v>
      </c>
      <c r="C11434" s="46"/>
      <c r="D11434" s="29">
        <v>46141.927083333336</v>
      </c>
      <c r="E11434" s="15" t="str">
        <f>IF(AND($B$6=NB!$A$17,$B$8&gt;0),'Ersparnisberechnung Sommertarif'!$B$8*SLP!C11414,"")</f>
        <v/>
      </c>
    </row>
    <row r="11435" spans="1:5" x14ac:dyDescent="0.3">
      <c r="A11435" s="25">
        <v>46141</v>
      </c>
      <c r="B11435" s="31">
        <v>0.9375</v>
      </c>
      <c r="C11435" s="46"/>
      <c r="D11435" s="29">
        <v>46141.9375</v>
      </c>
      <c r="E11435" s="15" t="str">
        <f>IF(AND($B$6=NB!$A$17,$B$8&gt;0),'Ersparnisberechnung Sommertarif'!$B$8*SLP!C11415,"")</f>
        <v/>
      </c>
    </row>
    <row r="11436" spans="1:5" x14ac:dyDescent="0.3">
      <c r="A11436" s="25">
        <v>46141</v>
      </c>
      <c r="B11436" s="31">
        <v>0.94791666666666663</v>
      </c>
      <c r="C11436" s="46"/>
      <c r="D11436" s="29">
        <v>46141.947916666664</v>
      </c>
      <c r="E11436" s="15" t="str">
        <f>IF(AND($B$6=NB!$A$17,$B$8&gt;0),'Ersparnisberechnung Sommertarif'!$B$8*SLP!C11416,"")</f>
        <v/>
      </c>
    </row>
    <row r="11437" spans="1:5" x14ac:dyDescent="0.3">
      <c r="A11437" s="25">
        <v>46141</v>
      </c>
      <c r="B11437" s="31">
        <v>0.95833333333333337</v>
      </c>
      <c r="C11437" s="46"/>
      <c r="D11437" s="29">
        <v>46141.958333333336</v>
      </c>
      <c r="E11437" s="15" t="str">
        <f>IF(AND($B$6=NB!$A$17,$B$8&gt;0),'Ersparnisberechnung Sommertarif'!$B$8*SLP!C11417,"")</f>
        <v/>
      </c>
    </row>
    <row r="11438" spans="1:5" x14ac:dyDescent="0.3">
      <c r="A11438" s="25">
        <v>46141</v>
      </c>
      <c r="B11438" s="31">
        <v>0.96875</v>
      </c>
      <c r="C11438" s="46"/>
      <c r="D11438" s="29">
        <v>46141.96875</v>
      </c>
      <c r="E11438" s="15" t="str">
        <f>IF(AND($B$6=NB!$A$17,$B$8&gt;0),'Ersparnisberechnung Sommertarif'!$B$8*SLP!C11418,"")</f>
        <v/>
      </c>
    </row>
    <row r="11439" spans="1:5" x14ac:dyDescent="0.3">
      <c r="A11439" s="25">
        <v>46141</v>
      </c>
      <c r="B11439" s="31">
        <v>0.97916666666666663</v>
      </c>
      <c r="C11439" s="46"/>
      <c r="D11439" s="29">
        <v>46141.979166666664</v>
      </c>
      <c r="E11439" s="15" t="str">
        <f>IF(AND($B$6=NB!$A$17,$B$8&gt;0),'Ersparnisberechnung Sommertarif'!$B$8*SLP!C11419,"")</f>
        <v/>
      </c>
    </row>
    <row r="11440" spans="1:5" x14ac:dyDescent="0.3">
      <c r="A11440" s="25">
        <v>46141</v>
      </c>
      <c r="B11440" s="31">
        <v>0.98958333333333337</v>
      </c>
      <c r="C11440" s="46"/>
      <c r="D11440" s="29">
        <v>46141.989583333336</v>
      </c>
      <c r="E11440" s="15" t="str">
        <f>IF(AND($B$6=NB!$A$17,$B$8&gt;0),'Ersparnisberechnung Sommertarif'!$B$8*SLP!C11420,"")</f>
        <v/>
      </c>
    </row>
    <row r="11441" spans="1:5" x14ac:dyDescent="0.3">
      <c r="A11441" s="25">
        <v>46142</v>
      </c>
      <c r="B11441" s="31">
        <v>0</v>
      </c>
      <c r="C11441" s="46"/>
      <c r="D11441" s="29">
        <v>46142</v>
      </c>
      <c r="E11441" s="15" t="str">
        <f>IF(AND($B$6=NB!$A$17,$B$8&gt;0),'Ersparnisberechnung Sommertarif'!$B$8*SLP!C11421,"")</f>
        <v/>
      </c>
    </row>
    <row r="11442" spans="1:5" x14ac:dyDescent="0.3">
      <c r="A11442" s="25">
        <v>46142</v>
      </c>
      <c r="B11442" s="31">
        <v>1.0416666666666666E-2</v>
      </c>
      <c r="C11442" s="46"/>
      <c r="D11442" s="29">
        <v>46142.010416666664</v>
      </c>
      <c r="E11442" s="15" t="str">
        <f>IF(AND($B$6=NB!$A$17,$B$8&gt;0),'Ersparnisberechnung Sommertarif'!$B$8*SLP!C11422,"")</f>
        <v/>
      </c>
    </row>
    <row r="11443" spans="1:5" x14ac:dyDescent="0.3">
      <c r="A11443" s="25">
        <v>46142</v>
      </c>
      <c r="B11443" s="31">
        <v>2.0833333333333332E-2</v>
      </c>
      <c r="C11443" s="46"/>
      <c r="D11443" s="29">
        <v>46142.020833333336</v>
      </c>
      <c r="E11443" s="15" t="str">
        <f>IF(AND($B$6=NB!$A$17,$B$8&gt;0),'Ersparnisberechnung Sommertarif'!$B$8*SLP!C11423,"")</f>
        <v/>
      </c>
    </row>
    <row r="11444" spans="1:5" x14ac:dyDescent="0.3">
      <c r="A11444" s="25">
        <v>46142</v>
      </c>
      <c r="B11444" s="31">
        <v>3.125E-2</v>
      </c>
      <c r="C11444" s="46"/>
      <c r="D11444" s="29">
        <v>46142.03125</v>
      </c>
      <c r="E11444" s="15" t="str">
        <f>IF(AND($B$6=NB!$A$17,$B$8&gt;0),'Ersparnisberechnung Sommertarif'!$B$8*SLP!C11424,"")</f>
        <v/>
      </c>
    </row>
    <row r="11445" spans="1:5" x14ac:dyDescent="0.3">
      <c r="A11445" s="25">
        <v>46142</v>
      </c>
      <c r="B11445" s="31">
        <v>4.1666666666666664E-2</v>
      </c>
      <c r="C11445" s="46"/>
      <c r="D11445" s="29">
        <v>46142.041666666664</v>
      </c>
      <c r="E11445" s="15" t="str">
        <f>IF(AND($B$6=NB!$A$17,$B$8&gt;0),'Ersparnisberechnung Sommertarif'!$B$8*SLP!C11425,"")</f>
        <v/>
      </c>
    </row>
    <row r="11446" spans="1:5" x14ac:dyDescent="0.3">
      <c r="A11446" s="25">
        <v>46142</v>
      </c>
      <c r="B11446" s="31">
        <v>5.2083333333333336E-2</v>
      </c>
      <c r="C11446" s="46"/>
      <c r="D11446" s="29">
        <v>46142.052083333336</v>
      </c>
      <c r="E11446" s="15" t="str">
        <f>IF(AND($B$6=NB!$A$17,$B$8&gt;0),'Ersparnisberechnung Sommertarif'!$B$8*SLP!C11426,"")</f>
        <v/>
      </c>
    </row>
    <row r="11447" spans="1:5" x14ac:dyDescent="0.3">
      <c r="A11447" s="25">
        <v>46142</v>
      </c>
      <c r="B11447" s="31">
        <v>6.25E-2</v>
      </c>
      <c r="C11447" s="46"/>
      <c r="D11447" s="29">
        <v>46142.0625</v>
      </c>
      <c r="E11447" s="15" t="str">
        <f>IF(AND($B$6=NB!$A$17,$B$8&gt;0),'Ersparnisberechnung Sommertarif'!$B$8*SLP!C11427,"")</f>
        <v/>
      </c>
    </row>
    <row r="11448" spans="1:5" x14ac:dyDescent="0.3">
      <c r="A11448" s="25">
        <v>46142</v>
      </c>
      <c r="B11448" s="31">
        <v>7.2916666666666671E-2</v>
      </c>
      <c r="C11448" s="46"/>
      <c r="D11448" s="29">
        <v>46142.072916666664</v>
      </c>
      <c r="E11448" s="15" t="str">
        <f>IF(AND($B$6=NB!$A$17,$B$8&gt;0),'Ersparnisberechnung Sommertarif'!$B$8*SLP!C11428,"")</f>
        <v/>
      </c>
    </row>
    <row r="11449" spans="1:5" x14ac:dyDescent="0.3">
      <c r="A11449" s="25">
        <v>46142</v>
      </c>
      <c r="B11449" s="31">
        <v>8.3333333333333329E-2</v>
      </c>
      <c r="C11449" s="46"/>
      <c r="D11449" s="29">
        <v>46142.083333333336</v>
      </c>
      <c r="E11449" s="15" t="str">
        <f>IF(AND($B$6=NB!$A$17,$B$8&gt;0),'Ersparnisberechnung Sommertarif'!$B$8*SLP!C11429,"")</f>
        <v/>
      </c>
    </row>
    <row r="11450" spans="1:5" x14ac:dyDescent="0.3">
      <c r="A11450" s="25">
        <v>46142</v>
      </c>
      <c r="B11450" s="31">
        <v>9.375E-2</v>
      </c>
      <c r="C11450" s="46"/>
      <c r="D11450" s="29">
        <v>46142.09375</v>
      </c>
      <c r="E11450" s="15" t="str">
        <f>IF(AND($B$6=NB!$A$17,$B$8&gt;0),'Ersparnisberechnung Sommertarif'!$B$8*SLP!C11430,"")</f>
        <v/>
      </c>
    </row>
    <row r="11451" spans="1:5" x14ac:dyDescent="0.3">
      <c r="A11451" s="25">
        <v>46142</v>
      </c>
      <c r="B11451" s="31">
        <v>0.10416666666666667</v>
      </c>
      <c r="C11451" s="46"/>
      <c r="D11451" s="29">
        <v>46142.104166666664</v>
      </c>
      <c r="E11451" s="15" t="str">
        <f>IF(AND($B$6=NB!$A$17,$B$8&gt;0),'Ersparnisberechnung Sommertarif'!$B$8*SLP!C11431,"")</f>
        <v/>
      </c>
    </row>
    <row r="11452" spans="1:5" x14ac:dyDescent="0.3">
      <c r="A11452" s="25">
        <v>46142</v>
      </c>
      <c r="B11452" s="31">
        <v>0.11458333333333333</v>
      </c>
      <c r="C11452" s="46"/>
      <c r="D11452" s="29">
        <v>46142.114583333336</v>
      </c>
      <c r="E11452" s="15" t="str">
        <f>IF(AND($B$6=NB!$A$17,$B$8&gt;0),'Ersparnisberechnung Sommertarif'!$B$8*SLP!C11432,"")</f>
        <v/>
      </c>
    </row>
    <row r="11453" spans="1:5" x14ac:dyDescent="0.3">
      <c r="A11453" s="25">
        <v>46142</v>
      </c>
      <c r="B11453" s="31">
        <v>0.125</v>
      </c>
      <c r="C11453" s="46"/>
      <c r="D11453" s="29">
        <v>46142.125</v>
      </c>
      <c r="E11453" s="15" t="str">
        <f>IF(AND($B$6=NB!$A$17,$B$8&gt;0),'Ersparnisberechnung Sommertarif'!$B$8*SLP!C11433,"")</f>
        <v/>
      </c>
    </row>
    <row r="11454" spans="1:5" x14ac:dyDescent="0.3">
      <c r="A11454" s="25">
        <v>46142</v>
      </c>
      <c r="B11454" s="31">
        <v>0.13541666666666666</v>
      </c>
      <c r="C11454" s="46"/>
      <c r="D11454" s="29">
        <v>46142.135416666664</v>
      </c>
      <c r="E11454" s="15" t="str">
        <f>IF(AND($B$6=NB!$A$17,$B$8&gt;0),'Ersparnisberechnung Sommertarif'!$B$8*SLP!C11434,"")</f>
        <v/>
      </c>
    </row>
    <row r="11455" spans="1:5" x14ac:dyDescent="0.3">
      <c r="A11455" s="25">
        <v>46142</v>
      </c>
      <c r="B11455" s="31">
        <v>0.14583333333333334</v>
      </c>
      <c r="C11455" s="46"/>
      <c r="D11455" s="29">
        <v>46142.145833333336</v>
      </c>
      <c r="E11455" s="15" t="str">
        <f>IF(AND($B$6=NB!$A$17,$B$8&gt;0),'Ersparnisberechnung Sommertarif'!$B$8*SLP!C11435,"")</f>
        <v/>
      </c>
    </row>
    <row r="11456" spans="1:5" x14ac:dyDescent="0.3">
      <c r="A11456" s="25">
        <v>46142</v>
      </c>
      <c r="B11456" s="31">
        <v>0.15625</v>
      </c>
      <c r="C11456" s="46"/>
      <c r="D11456" s="29">
        <v>46142.15625</v>
      </c>
      <c r="E11456" s="15" t="str">
        <f>IF(AND($B$6=NB!$A$17,$B$8&gt;0),'Ersparnisberechnung Sommertarif'!$B$8*SLP!C11436,"")</f>
        <v/>
      </c>
    </row>
    <row r="11457" spans="1:5" x14ac:dyDescent="0.3">
      <c r="A11457" s="25">
        <v>46142</v>
      </c>
      <c r="B11457" s="31">
        <v>0.16666666666666666</v>
      </c>
      <c r="C11457" s="46"/>
      <c r="D11457" s="29">
        <v>46142.166666666664</v>
      </c>
      <c r="E11457" s="15" t="str">
        <f>IF(AND($B$6=NB!$A$17,$B$8&gt;0),'Ersparnisberechnung Sommertarif'!$B$8*SLP!C11437,"")</f>
        <v/>
      </c>
    </row>
    <row r="11458" spans="1:5" x14ac:dyDescent="0.3">
      <c r="A11458" s="25">
        <v>46142</v>
      </c>
      <c r="B11458" s="31">
        <v>0.17708333333333334</v>
      </c>
      <c r="C11458" s="46"/>
      <c r="D11458" s="29">
        <v>46142.177083333336</v>
      </c>
      <c r="E11458" s="15" t="str">
        <f>IF(AND($B$6=NB!$A$17,$B$8&gt;0),'Ersparnisberechnung Sommertarif'!$B$8*SLP!C11438,"")</f>
        <v/>
      </c>
    </row>
    <row r="11459" spans="1:5" x14ac:dyDescent="0.3">
      <c r="A11459" s="25">
        <v>46142</v>
      </c>
      <c r="B11459" s="31">
        <v>0.1875</v>
      </c>
      <c r="C11459" s="46"/>
      <c r="D11459" s="29">
        <v>46142.1875</v>
      </c>
      <c r="E11459" s="15" t="str">
        <f>IF(AND($B$6=NB!$A$17,$B$8&gt;0),'Ersparnisberechnung Sommertarif'!$B$8*SLP!C11439,"")</f>
        <v/>
      </c>
    </row>
    <row r="11460" spans="1:5" x14ac:dyDescent="0.3">
      <c r="A11460" s="25">
        <v>46142</v>
      </c>
      <c r="B11460" s="31">
        <v>0.19791666666666666</v>
      </c>
      <c r="C11460" s="46"/>
      <c r="D11460" s="29">
        <v>46142.197916666664</v>
      </c>
      <c r="E11460" s="15" t="str">
        <f>IF(AND($B$6=NB!$A$17,$B$8&gt;0),'Ersparnisberechnung Sommertarif'!$B$8*SLP!C11440,"")</f>
        <v/>
      </c>
    </row>
    <row r="11461" spans="1:5" x14ac:dyDescent="0.3">
      <c r="A11461" s="25">
        <v>46142</v>
      </c>
      <c r="B11461" s="31">
        <v>0.20833333333333334</v>
      </c>
      <c r="C11461" s="46"/>
      <c r="D11461" s="29">
        <v>46142.208333333336</v>
      </c>
      <c r="E11461" s="15" t="str">
        <f>IF(AND($B$6=NB!$A$17,$B$8&gt;0),'Ersparnisberechnung Sommertarif'!$B$8*SLP!C11441,"")</f>
        <v/>
      </c>
    </row>
    <row r="11462" spans="1:5" x14ac:dyDescent="0.3">
      <c r="A11462" s="25">
        <v>46142</v>
      </c>
      <c r="B11462" s="31">
        <v>0.21875</v>
      </c>
      <c r="C11462" s="46"/>
      <c r="D11462" s="29">
        <v>46142.21875</v>
      </c>
      <c r="E11462" s="15" t="str">
        <f>IF(AND($B$6=NB!$A$17,$B$8&gt;0),'Ersparnisberechnung Sommertarif'!$B$8*SLP!C11442,"")</f>
        <v/>
      </c>
    </row>
    <row r="11463" spans="1:5" x14ac:dyDescent="0.3">
      <c r="A11463" s="25">
        <v>46142</v>
      </c>
      <c r="B11463" s="31">
        <v>0.22916666666666666</v>
      </c>
      <c r="C11463" s="46"/>
      <c r="D11463" s="29">
        <v>46142.229166666664</v>
      </c>
      <c r="E11463" s="15" t="str">
        <f>IF(AND($B$6=NB!$A$17,$B$8&gt;0),'Ersparnisberechnung Sommertarif'!$B$8*SLP!C11443,"")</f>
        <v/>
      </c>
    </row>
    <row r="11464" spans="1:5" x14ac:dyDescent="0.3">
      <c r="A11464" s="25">
        <v>46142</v>
      </c>
      <c r="B11464" s="31">
        <v>0.23958333333333334</v>
      </c>
      <c r="C11464" s="46"/>
      <c r="D11464" s="29">
        <v>46142.239583333336</v>
      </c>
      <c r="E11464" s="15" t="str">
        <f>IF(AND($B$6=NB!$A$17,$B$8&gt;0),'Ersparnisberechnung Sommertarif'!$B$8*SLP!C11444,"")</f>
        <v/>
      </c>
    </row>
    <row r="11465" spans="1:5" x14ac:dyDescent="0.3">
      <c r="A11465" s="25">
        <v>46142</v>
      </c>
      <c r="B11465" s="31">
        <v>0.25</v>
      </c>
      <c r="C11465" s="46"/>
      <c r="D11465" s="29">
        <v>46142.25</v>
      </c>
      <c r="E11465" s="15" t="str">
        <f>IF(AND($B$6=NB!$A$17,$B$8&gt;0),'Ersparnisberechnung Sommertarif'!$B$8*SLP!C11445,"")</f>
        <v/>
      </c>
    </row>
    <row r="11466" spans="1:5" x14ac:dyDescent="0.3">
      <c r="A11466" s="25">
        <v>46142</v>
      </c>
      <c r="B11466" s="31">
        <v>0.26041666666666669</v>
      </c>
      <c r="C11466" s="46"/>
      <c r="D11466" s="29">
        <v>46142.260416666664</v>
      </c>
      <c r="E11466" s="15" t="str">
        <f>IF(AND($B$6=NB!$A$17,$B$8&gt;0),'Ersparnisberechnung Sommertarif'!$B$8*SLP!C11446,"")</f>
        <v/>
      </c>
    </row>
    <row r="11467" spans="1:5" x14ac:dyDescent="0.3">
      <c r="A11467" s="25">
        <v>46142</v>
      </c>
      <c r="B11467" s="31">
        <v>0.27083333333333331</v>
      </c>
      <c r="C11467" s="46"/>
      <c r="D11467" s="29">
        <v>46142.270833333336</v>
      </c>
      <c r="E11467" s="15" t="str">
        <f>IF(AND($B$6=NB!$A$17,$B$8&gt;0),'Ersparnisberechnung Sommertarif'!$B$8*SLP!C11447,"")</f>
        <v/>
      </c>
    </row>
    <row r="11468" spans="1:5" x14ac:dyDescent="0.3">
      <c r="A11468" s="25">
        <v>46142</v>
      </c>
      <c r="B11468" s="31">
        <v>0.28125</v>
      </c>
      <c r="C11468" s="46"/>
      <c r="D11468" s="29">
        <v>46142.28125</v>
      </c>
      <c r="E11468" s="15" t="str">
        <f>IF(AND($B$6=NB!$A$17,$B$8&gt;0),'Ersparnisberechnung Sommertarif'!$B$8*SLP!C11448,"")</f>
        <v/>
      </c>
    </row>
    <row r="11469" spans="1:5" x14ac:dyDescent="0.3">
      <c r="A11469" s="25">
        <v>46142</v>
      </c>
      <c r="B11469" s="31">
        <v>0.29166666666666669</v>
      </c>
      <c r="C11469" s="46"/>
      <c r="D11469" s="29">
        <v>46142.291666666664</v>
      </c>
      <c r="E11469" s="15" t="str">
        <f>IF(AND($B$6=NB!$A$17,$B$8&gt;0),'Ersparnisberechnung Sommertarif'!$B$8*SLP!C11449,"")</f>
        <v/>
      </c>
    </row>
    <row r="11470" spans="1:5" x14ac:dyDescent="0.3">
      <c r="A11470" s="25">
        <v>46142</v>
      </c>
      <c r="B11470" s="31">
        <v>0.30208333333333331</v>
      </c>
      <c r="C11470" s="46"/>
      <c r="D11470" s="29">
        <v>46142.302083333336</v>
      </c>
      <c r="E11470" s="15" t="str">
        <f>IF(AND($B$6=NB!$A$17,$B$8&gt;0),'Ersparnisberechnung Sommertarif'!$B$8*SLP!C11450,"")</f>
        <v/>
      </c>
    </row>
    <row r="11471" spans="1:5" x14ac:dyDescent="0.3">
      <c r="A11471" s="25">
        <v>46142</v>
      </c>
      <c r="B11471" s="31">
        <v>0.3125</v>
      </c>
      <c r="C11471" s="46"/>
      <c r="D11471" s="29">
        <v>46142.3125</v>
      </c>
      <c r="E11471" s="15" t="str">
        <f>IF(AND($B$6=NB!$A$17,$B$8&gt;0),'Ersparnisberechnung Sommertarif'!$B$8*SLP!C11451,"")</f>
        <v/>
      </c>
    </row>
    <row r="11472" spans="1:5" x14ac:dyDescent="0.3">
      <c r="A11472" s="25">
        <v>46142</v>
      </c>
      <c r="B11472" s="31">
        <v>0.32291666666666669</v>
      </c>
      <c r="C11472" s="46"/>
      <c r="D11472" s="29">
        <v>46142.322916666664</v>
      </c>
      <c r="E11472" s="15" t="str">
        <f>IF(AND($B$6=NB!$A$17,$B$8&gt;0),'Ersparnisberechnung Sommertarif'!$B$8*SLP!C11452,"")</f>
        <v/>
      </c>
    </row>
    <row r="11473" spans="1:5" x14ac:dyDescent="0.3">
      <c r="A11473" s="25">
        <v>46142</v>
      </c>
      <c r="B11473" s="31">
        <v>0.33333333333333331</v>
      </c>
      <c r="C11473" s="46"/>
      <c r="D11473" s="29">
        <v>46142.333333333336</v>
      </c>
      <c r="E11473" s="15" t="str">
        <f>IF(AND($B$6=NB!$A$17,$B$8&gt;0),'Ersparnisberechnung Sommertarif'!$B$8*SLP!C11453,"")</f>
        <v/>
      </c>
    </row>
    <row r="11474" spans="1:5" x14ac:dyDescent="0.3">
      <c r="A11474" s="25">
        <v>46142</v>
      </c>
      <c r="B11474" s="31">
        <v>0.34375</v>
      </c>
      <c r="C11474" s="46"/>
      <c r="D11474" s="29">
        <v>46142.34375</v>
      </c>
      <c r="E11474" s="15" t="str">
        <f>IF(AND($B$6=NB!$A$17,$B$8&gt;0),'Ersparnisberechnung Sommertarif'!$B$8*SLP!C11454,"")</f>
        <v/>
      </c>
    </row>
    <row r="11475" spans="1:5" x14ac:dyDescent="0.3">
      <c r="A11475" s="25">
        <v>46142</v>
      </c>
      <c r="B11475" s="31">
        <v>0.35416666666666669</v>
      </c>
      <c r="C11475" s="46"/>
      <c r="D11475" s="29">
        <v>46142.354166666664</v>
      </c>
      <c r="E11475" s="15" t="str">
        <f>IF(AND($B$6=NB!$A$17,$B$8&gt;0),'Ersparnisberechnung Sommertarif'!$B$8*SLP!C11455,"")</f>
        <v/>
      </c>
    </row>
    <row r="11476" spans="1:5" x14ac:dyDescent="0.3">
      <c r="A11476" s="25">
        <v>46142</v>
      </c>
      <c r="B11476" s="31">
        <v>0.36458333333333331</v>
      </c>
      <c r="C11476" s="46"/>
      <c r="D11476" s="29">
        <v>46142.364583333336</v>
      </c>
      <c r="E11476" s="15" t="str">
        <f>IF(AND($B$6=NB!$A$17,$B$8&gt;0),'Ersparnisberechnung Sommertarif'!$B$8*SLP!C11456,"")</f>
        <v/>
      </c>
    </row>
    <row r="11477" spans="1:5" x14ac:dyDescent="0.3">
      <c r="A11477" s="25">
        <v>46142</v>
      </c>
      <c r="B11477" s="31">
        <v>0.375</v>
      </c>
      <c r="C11477" s="46"/>
      <c r="D11477" s="29">
        <v>46142.375</v>
      </c>
      <c r="E11477" s="15" t="str">
        <f>IF(AND($B$6=NB!$A$17,$B$8&gt;0),'Ersparnisberechnung Sommertarif'!$B$8*SLP!C11457,"")</f>
        <v/>
      </c>
    </row>
    <row r="11478" spans="1:5" x14ac:dyDescent="0.3">
      <c r="A11478" s="25">
        <v>46142</v>
      </c>
      <c r="B11478" s="31">
        <v>0.38541666666666669</v>
      </c>
      <c r="C11478" s="46"/>
      <c r="D11478" s="29">
        <v>46142.385416666664</v>
      </c>
      <c r="E11478" s="15" t="str">
        <f>IF(AND($B$6=NB!$A$17,$B$8&gt;0),'Ersparnisberechnung Sommertarif'!$B$8*SLP!C11458,"")</f>
        <v/>
      </c>
    </row>
    <row r="11479" spans="1:5" x14ac:dyDescent="0.3">
      <c r="A11479" s="25">
        <v>46142</v>
      </c>
      <c r="B11479" s="31">
        <v>0.39583333333333331</v>
      </c>
      <c r="C11479" s="46"/>
      <c r="D11479" s="29">
        <v>46142.395833333336</v>
      </c>
      <c r="E11479" s="15" t="str">
        <f>IF(AND($B$6=NB!$A$17,$B$8&gt;0),'Ersparnisberechnung Sommertarif'!$B$8*SLP!C11459,"")</f>
        <v/>
      </c>
    </row>
    <row r="11480" spans="1:5" x14ac:dyDescent="0.3">
      <c r="A11480" s="25">
        <v>46142</v>
      </c>
      <c r="B11480" s="31">
        <v>0.40625</v>
      </c>
      <c r="C11480" s="46"/>
      <c r="D11480" s="29">
        <v>46142.40625</v>
      </c>
      <c r="E11480" s="15" t="str">
        <f>IF(AND($B$6=NB!$A$17,$B$8&gt;0),'Ersparnisberechnung Sommertarif'!$B$8*SLP!C11460,"")</f>
        <v/>
      </c>
    </row>
    <row r="11481" spans="1:5" x14ac:dyDescent="0.3">
      <c r="A11481" s="25">
        <v>46142</v>
      </c>
      <c r="B11481" s="31">
        <v>0.41666666666666669</v>
      </c>
      <c r="C11481" s="46"/>
      <c r="D11481" s="29">
        <v>46142.416666666664</v>
      </c>
      <c r="E11481" s="15" t="str">
        <f>IF(AND($B$6=NB!$A$17,$B$8&gt;0),'Ersparnisberechnung Sommertarif'!$B$8*SLP!C11461,"")</f>
        <v/>
      </c>
    </row>
    <row r="11482" spans="1:5" x14ac:dyDescent="0.3">
      <c r="A11482" s="25">
        <v>46142</v>
      </c>
      <c r="B11482" s="31">
        <v>0.42708333333333331</v>
      </c>
      <c r="C11482" s="46"/>
      <c r="D11482" s="29">
        <v>46142.427083333336</v>
      </c>
      <c r="E11482" s="15" t="str">
        <f>IF(AND($B$6=NB!$A$17,$B$8&gt;0),'Ersparnisberechnung Sommertarif'!$B$8*SLP!C11462,"")</f>
        <v/>
      </c>
    </row>
    <row r="11483" spans="1:5" x14ac:dyDescent="0.3">
      <c r="A11483" s="25">
        <v>46142</v>
      </c>
      <c r="B11483" s="31">
        <v>0.4375</v>
      </c>
      <c r="C11483" s="46"/>
      <c r="D11483" s="29">
        <v>46142.4375</v>
      </c>
      <c r="E11483" s="15" t="str">
        <f>IF(AND($B$6=NB!$A$17,$B$8&gt;0),'Ersparnisberechnung Sommertarif'!$B$8*SLP!C11463,"")</f>
        <v/>
      </c>
    </row>
    <row r="11484" spans="1:5" x14ac:dyDescent="0.3">
      <c r="A11484" s="25">
        <v>46142</v>
      </c>
      <c r="B11484" s="31">
        <v>0.44791666666666669</v>
      </c>
      <c r="C11484" s="46"/>
      <c r="D11484" s="29">
        <v>46142.447916666664</v>
      </c>
      <c r="E11484" s="15" t="str">
        <f>IF(AND($B$6=NB!$A$17,$B$8&gt;0),'Ersparnisberechnung Sommertarif'!$B$8*SLP!C11464,"")</f>
        <v/>
      </c>
    </row>
    <row r="11485" spans="1:5" x14ac:dyDescent="0.3">
      <c r="A11485" s="25">
        <v>46142</v>
      </c>
      <c r="B11485" s="31">
        <v>0.45833333333333331</v>
      </c>
      <c r="C11485" s="46"/>
      <c r="D11485" s="29">
        <v>46142.458333333336</v>
      </c>
      <c r="E11485" s="15" t="str">
        <f>IF(AND($B$6=NB!$A$17,$B$8&gt;0),'Ersparnisberechnung Sommertarif'!$B$8*SLP!C11465,"")</f>
        <v/>
      </c>
    </row>
    <row r="11486" spans="1:5" x14ac:dyDescent="0.3">
      <c r="A11486" s="25">
        <v>46142</v>
      </c>
      <c r="B11486" s="31">
        <v>0.46875</v>
      </c>
      <c r="C11486" s="46"/>
      <c r="D11486" s="29">
        <v>46142.46875</v>
      </c>
      <c r="E11486" s="15" t="str">
        <f>IF(AND($B$6=NB!$A$17,$B$8&gt;0),'Ersparnisberechnung Sommertarif'!$B$8*SLP!C11466,"")</f>
        <v/>
      </c>
    </row>
    <row r="11487" spans="1:5" x14ac:dyDescent="0.3">
      <c r="A11487" s="25">
        <v>46142</v>
      </c>
      <c r="B11487" s="31">
        <v>0.47916666666666669</v>
      </c>
      <c r="C11487" s="46"/>
      <c r="D11487" s="29">
        <v>46142.479166666664</v>
      </c>
      <c r="E11487" s="15" t="str">
        <f>IF(AND($B$6=NB!$A$17,$B$8&gt;0),'Ersparnisberechnung Sommertarif'!$B$8*SLP!C11467,"")</f>
        <v/>
      </c>
    </row>
    <row r="11488" spans="1:5" x14ac:dyDescent="0.3">
      <c r="A11488" s="25">
        <v>46142</v>
      </c>
      <c r="B11488" s="31">
        <v>0.48958333333333331</v>
      </c>
      <c r="C11488" s="46"/>
      <c r="D11488" s="29">
        <v>46142.489583333336</v>
      </c>
      <c r="E11488" s="15" t="str">
        <f>IF(AND($B$6=NB!$A$17,$B$8&gt;0),'Ersparnisberechnung Sommertarif'!$B$8*SLP!C11468,"")</f>
        <v/>
      </c>
    </row>
    <row r="11489" spans="1:5" x14ac:dyDescent="0.3">
      <c r="A11489" s="25">
        <v>46142</v>
      </c>
      <c r="B11489" s="31">
        <v>0.5</v>
      </c>
      <c r="C11489" s="46"/>
      <c r="D11489" s="29">
        <v>46142.5</v>
      </c>
      <c r="E11489" s="15" t="str">
        <f>IF(AND($B$6=NB!$A$17,$B$8&gt;0),'Ersparnisberechnung Sommertarif'!$B$8*SLP!C11469,"")</f>
        <v/>
      </c>
    </row>
    <row r="11490" spans="1:5" x14ac:dyDescent="0.3">
      <c r="A11490" s="25">
        <v>46142</v>
      </c>
      <c r="B11490" s="31">
        <v>0.51041666666666663</v>
      </c>
      <c r="C11490" s="46"/>
      <c r="D11490" s="29">
        <v>46142.510416666664</v>
      </c>
      <c r="E11490" s="15" t="str">
        <f>IF(AND($B$6=NB!$A$17,$B$8&gt;0),'Ersparnisberechnung Sommertarif'!$B$8*SLP!C11470,"")</f>
        <v/>
      </c>
    </row>
    <row r="11491" spans="1:5" x14ac:dyDescent="0.3">
      <c r="A11491" s="25">
        <v>46142</v>
      </c>
      <c r="B11491" s="31">
        <v>0.52083333333333337</v>
      </c>
      <c r="C11491" s="46"/>
      <c r="D11491" s="29">
        <v>46142.520833333336</v>
      </c>
      <c r="E11491" s="15" t="str">
        <f>IF(AND($B$6=NB!$A$17,$B$8&gt;0),'Ersparnisberechnung Sommertarif'!$B$8*SLP!C11471,"")</f>
        <v/>
      </c>
    </row>
    <row r="11492" spans="1:5" x14ac:dyDescent="0.3">
      <c r="A11492" s="25">
        <v>46142</v>
      </c>
      <c r="B11492" s="31">
        <v>0.53125</v>
      </c>
      <c r="C11492" s="46"/>
      <c r="D11492" s="29">
        <v>46142.53125</v>
      </c>
      <c r="E11492" s="15" t="str">
        <f>IF(AND($B$6=NB!$A$17,$B$8&gt;0),'Ersparnisberechnung Sommertarif'!$B$8*SLP!C11472,"")</f>
        <v/>
      </c>
    </row>
    <row r="11493" spans="1:5" x14ac:dyDescent="0.3">
      <c r="A11493" s="25">
        <v>46142</v>
      </c>
      <c r="B11493" s="31">
        <v>0.54166666666666663</v>
      </c>
      <c r="C11493" s="46"/>
      <c r="D11493" s="29">
        <v>46142.541666666664</v>
      </c>
      <c r="E11493" s="15" t="str">
        <f>IF(AND($B$6=NB!$A$17,$B$8&gt;0),'Ersparnisberechnung Sommertarif'!$B$8*SLP!C11473,"")</f>
        <v/>
      </c>
    </row>
    <row r="11494" spans="1:5" x14ac:dyDescent="0.3">
      <c r="A11494" s="25">
        <v>46142</v>
      </c>
      <c r="B11494" s="31">
        <v>0.55208333333333337</v>
      </c>
      <c r="C11494" s="46"/>
      <c r="D11494" s="29">
        <v>46142.552083333336</v>
      </c>
      <c r="E11494" s="15" t="str">
        <f>IF(AND($B$6=NB!$A$17,$B$8&gt;0),'Ersparnisberechnung Sommertarif'!$B$8*SLP!C11474,"")</f>
        <v/>
      </c>
    </row>
    <row r="11495" spans="1:5" x14ac:dyDescent="0.3">
      <c r="A11495" s="25">
        <v>46142</v>
      </c>
      <c r="B11495" s="31">
        <v>0.5625</v>
      </c>
      <c r="C11495" s="46"/>
      <c r="D11495" s="29">
        <v>46142.5625</v>
      </c>
      <c r="E11495" s="15" t="str">
        <f>IF(AND($B$6=NB!$A$17,$B$8&gt;0),'Ersparnisberechnung Sommertarif'!$B$8*SLP!C11475,"")</f>
        <v/>
      </c>
    </row>
    <row r="11496" spans="1:5" x14ac:dyDescent="0.3">
      <c r="A11496" s="25">
        <v>46142</v>
      </c>
      <c r="B11496" s="31">
        <v>0.57291666666666663</v>
      </c>
      <c r="C11496" s="46"/>
      <c r="D11496" s="29">
        <v>46142.572916666664</v>
      </c>
      <c r="E11496" s="15" t="str">
        <f>IF(AND($B$6=NB!$A$17,$B$8&gt;0),'Ersparnisberechnung Sommertarif'!$B$8*SLP!C11476,"")</f>
        <v/>
      </c>
    </row>
    <row r="11497" spans="1:5" x14ac:dyDescent="0.3">
      <c r="A11497" s="25">
        <v>46142</v>
      </c>
      <c r="B11497" s="31">
        <v>0.58333333333333337</v>
      </c>
      <c r="C11497" s="46"/>
      <c r="D11497" s="29">
        <v>46142.583333333336</v>
      </c>
      <c r="E11497" s="15" t="str">
        <f>IF(AND($B$6=NB!$A$17,$B$8&gt;0),'Ersparnisberechnung Sommertarif'!$B$8*SLP!C11477,"")</f>
        <v/>
      </c>
    </row>
    <row r="11498" spans="1:5" x14ac:dyDescent="0.3">
      <c r="A11498" s="25">
        <v>46142</v>
      </c>
      <c r="B11498" s="31">
        <v>0.59375</v>
      </c>
      <c r="C11498" s="46"/>
      <c r="D11498" s="29">
        <v>46142.59375</v>
      </c>
      <c r="E11498" s="15" t="str">
        <f>IF(AND($B$6=NB!$A$17,$B$8&gt;0),'Ersparnisberechnung Sommertarif'!$B$8*SLP!C11478,"")</f>
        <v/>
      </c>
    </row>
    <row r="11499" spans="1:5" x14ac:dyDescent="0.3">
      <c r="A11499" s="25">
        <v>46142</v>
      </c>
      <c r="B11499" s="31">
        <v>0.60416666666666663</v>
      </c>
      <c r="C11499" s="46"/>
      <c r="D11499" s="29">
        <v>46142.604166666664</v>
      </c>
      <c r="E11499" s="15" t="str">
        <f>IF(AND($B$6=NB!$A$17,$B$8&gt;0),'Ersparnisberechnung Sommertarif'!$B$8*SLP!C11479,"")</f>
        <v/>
      </c>
    </row>
    <row r="11500" spans="1:5" x14ac:dyDescent="0.3">
      <c r="A11500" s="25">
        <v>46142</v>
      </c>
      <c r="B11500" s="31">
        <v>0.61458333333333337</v>
      </c>
      <c r="C11500" s="46"/>
      <c r="D11500" s="29">
        <v>46142.614583333336</v>
      </c>
      <c r="E11500" s="15" t="str">
        <f>IF(AND($B$6=NB!$A$17,$B$8&gt;0),'Ersparnisberechnung Sommertarif'!$B$8*SLP!C11480,"")</f>
        <v/>
      </c>
    </row>
    <row r="11501" spans="1:5" x14ac:dyDescent="0.3">
      <c r="A11501" s="25">
        <v>46142</v>
      </c>
      <c r="B11501" s="31">
        <v>0.625</v>
      </c>
      <c r="C11501" s="46"/>
      <c r="D11501" s="29">
        <v>46142.625</v>
      </c>
      <c r="E11501" s="15" t="str">
        <f>IF(AND($B$6=NB!$A$17,$B$8&gt;0),'Ersparnisberechnung Sommertarif'!$B$8*SLP!C11481,"")</f>
        <v/>
      </c>
    </row>
    <row r="11502" spans="1:5" x14ac:dyDescent="0.3">
      <c r="A11502" s="25">
        <v>46142</v>
      </c>
      <c r="B11502" s="31">
        <v>0.63541666666666663</v>
      </c>
      <c r="C11502" s="46"/>
      <c r="D11502" s="29">
        <v>46142.635416666664</v>
      </c>
      <c r="E11502" s="15" t="str">
        <f>IF(AND($B$6=NB!$A$17,$B$8&gt;0),'Ersparnisberechnung Sommertarif'!$B$8*SLP!C11482,"")</f>
        <v/>
      </c>
    </row>
    <row r="11503" spans="1:5" x14ac:dyDescent="0.3">
      <c r="A11503" s="25">
        <v>46142</v>
      </c>
      <c r="B11503" s="31">
        <v>0.64583333333333337</v>
      </c>
      <c r="C11503" s="46"/>
      <c r="D11503" s="29">
        <v>46142.645833333336</v>
      </c>
      <c r="E11503" s="15" t="str">
        <f>IF(AND($B$6=NB!$A$17,$B$8&gt;0),'Ersparnisberechnung Sommertarif'!$B$8*SLP!C11483,"")</f>
        <v/>
      </c>
    </row>
    <row r="11504" spans="1:5" x14ac:dyDescent="0.3">
      <c r="A11504" s="25">
        <v>46142</v>
      </c>
      <c r="B11504" s="31">
        <v>0.65625</v>
      </c>
      <c r="C11504" s="46"/>
      <c r="D11504" s="29">
        <v>46142.65625</v>
      </c>
      <c r="E11504" s="15" t="str">
        <f>IF(AND($B$6=NB!$A$17,$B$8&gt;0),'Ersparnisberechnung Sommertarif'!$B$8*SLP!C11484,"")</f>
        <v/>
      </c>
    </row>
    <row r="11505" spans="1:5" x14ac:dyDescent="0.3">
      <c r="A11505" s="25">
        <v>46142</v>
      </c>
      <c r="B11505" s="31">
        <v>0.66666666666666663</v>
      </c>
      <c r="C11505" s="46"/>
      <c r="D11505" s="29">
        <v>46142.666666666664</v>
      </c>
      <c r="E11505" s="15" t="str">
        <f>IF(AND($B$6=NB!$A$17,$B$8&gt;0),'Ersparnisberechnung Sommertarif'!$B$8*SLP!C11485,"")</f>
        <v/>
      </c>
    </row>
    <row r="11506" spans="1:5" x14ac:dyDescent="0.3">
      <c r="A11506" s="25">
        <v>46142</v>
      </c>
      <c r="B11506" s="31">
        <v>0.67708333333333337</v>
      </c>
      <c r="C11506" s="46"/>
      <c r="D11506" s="29">
        <v>46142.677083333336</v>
      </c>
      <c r="E11506" s="15" t="str">
        <f>IF(AND($B$6=NB!$A$17,$B$8&gt;0),'Ersparnisberechnung Sommertarif'!$B$8*SLP!C11486,"")</f>
        <v/>
      </c>
    </row>
    <row r="11507" spans="1:5" x14ac:dyDescent="0.3">
      <c r="A11507" s="25">
        <v>46142</v>
      </c>
      <c r="B11507" s="31">
        <v>0.6875</v>
      </c>
      <c r="C11507" s="46"/>
      <c r="D11507" s="29">
        <v>46142.6875</v>
      </c>
      <c r="E11507" s="15" t="str">
        <f>IF(AND($B$6=NB!$A$17,$B$8&gt;0),'Ersparnisberechnung Sommertarif'!$B$8*SLP!C11487,"")</f>
        <v/>
      </c>
    </row>
    <row r="11508" spans="1:5" x14ac:dyDescent="0.3">
      <c r="A11508" s="25">
        <v>46142</v>
      </c>
      <c r="B11508" s="31">
        <v>0.69791666666666663</v>
      </c>
      <c r="C11508" s="46"/>
      <c r="D11508" s="29">
        <v>46142.697916666664</v>
      </c>
      <c r="E11508" s="15" t="str">
        <f>IF(AND($B$6=NB!$A$17,$B$8&gt;0),'Ersparnisberechnung Sommertarif'!$B$8*SLP!C11488,"")</f>
        <v/>
      </c>
    </row>
    <row r="11509" spans="1:5" x14ac:dyDescent="0.3">
      <c r="A11509" s="25">
        <v>46142</v>
      </c>
      <c r="B11509" s="31">
        <v>0.70833333333333337</v>
      </c>
      <c r="C11509" s="46"/>
      <c r="D11509" s="29">
        <v>46142.708333333336</v>
      </c>
      <c r="E11509" s="15" t="str">
        <f>IF(AND($B$6=NB!$A$17,$B$8&gt;0),'Ersparnisberechnung Sommertarif'!$B$8*SLP!C11489,"")</f>
        <v/>
      </c>
    </row>
    <row r="11510" spans="1:5" x14ac:dyDescent="0.3">
      <c r="A11510" s="25">
        <v>46142</v>
      </c>
      <c r="B11510" s="31">
        <v>0.71875</v>
      </c>
      <c r="C11510" s="46"/>
      <c r="D11510" s="29">
        <v>46142.71875</v>
      </c>
      <c r="E11510" s="15" t="str">
        <f>IF(AND($B$6=NB!$A$17,$B$8&gt;0),'Ersparnisberechnung Sommertarif'!$B$8*SLP!C11490,"")</f>
        <v/>
      </c>
    </row>
    <row r="11511" spans="1:5" x14ac:dyDescent="0.3">
      <c r="A11511" s="25">
        <v>46142</v>
      </c>
      <c r="B11511" s="31">
        <v>0.72916666666666663</v>
      </c>
      <c r="C11511" s="46"/>
      <c r="D11511" s="29">
        <v>46142.729166666664</v>
      </c>
      <c r="E11511" s="15" t="str">
        <f>IF(AND($B$6=NB!$A$17,$B$8&gt;0),'Ersparnisberechnung Sommertarif'!$B$8*SLP!C11491,"")</f>
        <v/>
      </c>
    </row>
    <row r="11512" spans="1:5" x14ac:dyDescent="0.3">
      <c r="A11512" s="25">
        <v>46142</v>
      </c>
      <c r="B11512" s="31">
        <v>0.73958333333333337</v>
      </c>
      <c r="C11512" s="46"/>
      <c r="D11512" s="29">
        <v>46142.739583333336</v>
      </c>
      <c r="E11512" s="15" t="str">
        <f>IF(AND($B$6=NB!$A$17,$B$8&gt;0),'Ersparnisberechnung Sommertarif'!$B$8*SLP!C11492,"")</f>
        <v/>
      </c>
    </row>
    <row r="11513" spans="1:5" x14ac:dyDescent="0.3">
      <c r="A11513" s="25">
        <v>46142</v>
      </c>
      <c r="B11513" s="31">
        <v>0.75</v>
      </c>
      <c r="C11513" s="46"/>
      <c r="D11513" s="29">
        <v>46142.75</v>
      </c>
      <c r="E11513" s="15" t="str">
        <f>IF(AND($B$6=NB!$A$17,$B$8&gt;0),'Ersparnisberechnung Sommertarif'!$B$8*SLP!C11493,"")</f>
        <v/>
      </c>
    </row>
    <row r="11514" spans="1:5" x14ac:dyDescent="0.3">
      <c r="A11514" s="25">
        <v>46142</v>
      </c>
      <c r="B11514" s="31">
        <v>0.76041666666666663</v>
      </c>
      <c r="C11514" s="46"/>
      <c r="D11514" s="29">
        <v>46142.760416666664</v>
      </c>
      <c r="E11514" s="15" t="str">
        <f>IF(AND($B$6=NB!$A$17,$B$8&gt;0),'Ersparnisberechnung Sommertarif'!$B$8*SLP!C11494,"")</f>
        <v/>
      </c>
    </row>
    <row r="11515" spans="1:5" x14ac:dyDescent="0.3">
      <c r="A11515" s="25">
        <v>46142</v>
      </c>
      <c r="B11515" s="31">
        <v>0.77083333333333337</v>
      </c>
      <c r="C11515" s="46"/>
      <c r="D11515" s="29">
        <v>46142.770833333336</v>
      </c>
      <c r="E11515" s="15" t="str">
        <f>IF(AND($B$6=NB!$A$17,$B$8&gt;0),'Ersparnisberechnung Sommertarif'!$B$8*SLP!C11495,"")</f>
        <v/>
      </c>
    </row>
    <row r="11516" spans="1:5" x14ac:dyDescent="0.3">
      <c r="A11516" s="25">
        <v>46142</v>
      </c>
      <c r="B11516" s="31">
        <v>0.78125</v>
      </c>
      <c r="C11516" s="46"/>
      <c r="D11516" s="29">
        <v>46142.78125</v>
      </c>
      <c r="E11516" s="15" t="str">
        <f>IF(AND($B$6=NB!$A$17,$B$8&gt;0),'Ersparnisberechnung Sommertarif'!$B$8*SLP!C11496,"")</f>
        <v/>
      </c>
    </row>
    <row r="11517" spans="1:5" x14ac:dyDescent="0.3">
      <c r="A11517" s="25">
        <v>46142</v>
      </c>
      <c r="B11517" s="31">
        <v>0.79166666666666663</v>
      </c>
      <c r="C11517" s="46"/>
      <c r="D11517" s="29">
        <v>46142.791666666664</v>
      </c>
      <c r="E11517" s="15" t="str">
        <f>IF(AND($B$6=NB!$A$17,$B$8&gt;0),'Ersparnisberechnung Sommertarif'!$B$8*SLP!C11497,"")</f>
        <v/>
      </c>
    </row>
    <row r="11518" spans="1:5" x14ac:dyDescent="0.3">
      <c r="A11518" s="25">
        <v>46142</v>
      </c>
      <c r="B11518" s="31">
        <v>0.80208333333333337</v>
      </c>
      <c r="C11518" s="46"/>
      <c r="D11518" s="29">
        <v>46142.802083333336</v>
      </c>
      <c r="E11518" s="15" t="str">
        <f>IF(AND($B$6=NB!$A$17,$B$8&gt;0),'Ersparnisberechnung Sommertarif'!$B$8*SLP!C11498,"")</f>
        <v/>
      </c>
    </row>
    <row r="11519" spans="1:5" x14ac:dyDescent="0.3">
      <c r="A11519" s="25">
        <v>46142</v>
      </c>
      <c r="B11519" s="31">
        <v>0.8125</v>
      </c>
      <c r="C11519" s="46"/>
      <c r="D11519" s="29">
        <v>46142.8125</v>
      </c>
      <c r="E11519" s="15" t="str">
        <f>IF(AND($B$6=NB!$A$17,$B$8&gt;0),'Ersparnisberechnung Sommertarif'!$B$8*SLP!C11499,"")</f>
        <v/>
      </c>
    </row>
    <row r="11520" spans="1:5" x14ac:dyDescent="0.3">
      <c r="A11520" s="25">
        <v>46142</v>
      </c>
      <c r="B11520" s="31">
        <v>0.82291666666666663</v>
      </c>
      <c r="C11520" s="46"/>
      <c r="D11520" s="29">
        <v>46142.822916666664</v>
      </c>
      <c r="E11520" s="15" t="str">
        <f>IF(AND($B$6=NB!$A$17,$B$8&gt;0),'Ersparnisberechnung Sommertarif'!$B$8*SLP!C11500,"")</f>
        <v/>
      </c>
    </row>
    <row r="11521" spans="1:5" x14ac:dyDescent="0.3">
      <c r="A11521" s="25">
        <v>46142</v>
      </c>
      <c r="B11521" s="31">
        <v>0.83333333333333337</v>
      </c>
      <c r="C11521" s="46"/>
      <c r="D11521" s="29">
        <v>46142.833333333336</v>
      </c>
      <c r="E11521" s="15" t="str">
        <f>IF(AND($B$6=NB!$A$17,$B$8&gt;0),'Ersparnisberechnung Sommertarif'!$B$8*SLP!C11501,"")</f>
        <v/>
      </c>
    </row>
    <row r="11522" spans="1:5" x14ac:dyDescent="0.3">
      <c r="A11522" s="25">
        <v>46142</v>
      </c>
      <c r="B11522" s="31">
        <v>0.84375</v>
      </c>
      <c r="C11522" s="46"/>
      <c r="D11522" s="29">
        <v>46142.84375</v>
      </c>
      <c r="E11522" s="15" t="str">
        <f>IF(AND($B$6=NB!$A$17,$B$8&gt;0),'Ersparnisberechnung Sommertarif'!$B$8*SLP!C11502,"")</f>
        <v/>
      </c>
    </row>
    <row r="11523" spans="1:5" x14ac:dyDescent="0.3">
      <c r="A11523" s="25">
        <v>46142</v>
      </c>
      <c r="B11523" s="31">
        <v>0.85416666666666663</v>
      </c>
      <c r="C11523" s="46"/>
      <c r="D11523" s="29">
        <v>46142.854166666664</v>
      </c>
      <c r="E11523" s="15" t="str">
        <f>IF(AND($B$6=NB!$A$17,$B$8&gt;0),'Ersparnisberechnung Sommertarif'!$B$8*SLP!C11503,"")</f>
        <v/>
      </c>
    </row>
    <row r="11524" spans="1:5" x14ac:dyDescent="0.3">
      <c r="A11524" s="25">
        <v>46142</v>
      </c>
      <c r="B11524" s="31">
        <v>0.86458333333333337</v>
      </c>
      <c r="C11524" s="46"/>
      <c r="D11524" s="29">
        <v>46142.864583333336</v>
      </c>
      <c r="E11524" s="15" t="str">
        <f>IF(AND($B$6=NB!$A$17,$B$8&gt;0),'Ersparnisberechnung Sommertarif'!$B$8*SLP!C11504,"")</f>
        <v/>
      </c>
    </row>
    <row r="11525" spans="1:5" x14ac:dyDescent="0.3">
      <c r="A11525" s="25">
        <v>46142</v>
      </c>
      <c r="B11525" s="31">
        <v>0.875</v>
      </c>
      <c r="C11525" s="46"/>
      <c r="D11525" s="29">
        <v>46142.875</v>
      </c>
      <c r="E11525" s="15" t="str">
        <f>IF(AND($B$6=NB!$A$17,$B$8&gt;0),'Ersparnisberechnung Sommertarif'!$B$8*SLP!C11505,"")</f>
        <v/>
      </c>
    </row>
    <row r="11526" spans="1:5" x14ac:dyDescent="0.3">
      <c r="A11526" s="25">
        <v>46142</v>
      </c>
      <c r="B11526" s="31">
        <v>0.88541666666666663</v>
      </c>
      <c r="C11526" s="46"/>
      <c r="D11526" s="29">
        <v>46142.885416666664</v>
      </c>
      <c r="E11526" s="15" t="str">
        <f>IF(AND($B$6=NB!$A$17,$B$8&gt;0),'Ersparnisberechnung Sommertarif'!$B$8*SLP!C11506,"")</f>
        <v/>
      </c>
    </row>
    <row r="11527" spans="1:5" x14ac:dyDescent="0.3">
      <c r="A11527" s="25">
        <v>46142</v>
      </c>
      <c r="B11527" s="31">
        <v>0.89583333333333337</v>
      </c>
      <c r="C11527" s="46"/>
      <c r="D11527" s="29">
        <v>46142.895833333336</v>
      </c>
      <c r="E11527" s="15" t="str">
        <f>IF(AND($B$6=NB!$A$17,$B$8&gt;0),'Ersparnisberechnung Sommertarif'!$B$8*SLP!C11507,"")</f>
        <v/>
      </c>
    </row>
    <row r="11528" spans="1:5" x14ac:dyDescent="0.3">
      <c r="A11528" s="25">
        <v>46142</v>
      </c>
      <c r="B11528" s="31">
        <v>0.90625</v>
      </c>
      <c r="C11528" s="46"/>
      <c r="D11528" s="29">
        <v>46142.90625</v>
      </c>
      <c r="E11528" s="15" t="str">
        <f>IF(AND($B$6=NB!$A$17,$B$8&gt;0),'Ersparnisberechnung Sommertarif'!$B$8*SLP!C11508,"")</f>
        <v/>
      </c>
    </row>
    <row r="11529" spans="1:5" x14ac:dyDescent="0.3">
      <c r="A11529" s="25">
        <v>46142</v>
      </c>
      <c r="B11529" s="31">
        <v>0.91666666666666663</v>
      </c>
      <c r="C11529" s="46"/>
      <c r="D11529" s="29">
        <v>46142.916666666664</v>
      </c>
      <c r="E11529" s="15" t="str">
        <f>IF(AND($B$6=NB!$A$17,$B$8&gt;0),'Ersparnisberechnung Sommertarif'!$B$8*SLP!C11509,"")</f>
        <v/>
      </c>
    </row>
    <row r="11530" spans="1:5" x14ac:dyDescent="0.3">
      <c r="A11530" s="25">
        <v>46142</v>
      </c>
      <c r="B11530" s="31">
        <v>0.92708333333333337</v>
      </c>
      <c r="C11530" s="46"/>
      <c r="D11530" s="29">
        <v>46142.927083333336</v>
      </c>
      <c r="E11530" s="15" t="str">
        <f>IF(AND($B$6=NB!$A$17,$B$8&gt;0),'Ersparnisberechnung Sommertarif'!$B$8*SLP!C11510,"")</f>
        <v/>
      </c>
    </row>
    <row r="11531" spans="1:5" x14ac:dyDescent="0.3">
      <c r="A11531" s="25">
        <v>46142</v>
      </c>
      <c r="B11531" s="31">
        <v>0.9375</v>
      </c>
      <c r="C11531" s="46"/>
      <c r="D11531" s="29">
        <v>46142.9375</v>
      </c>
      <c r="E11531" s="15" t="str">
        <f>IF(AND($B$6=NB!$A$17,$B$8&gt;0),'Ersparnisberechnung Sommertarif'!$B$8*SLP!C11511,"")</f>
        <v/>
      </c>
    </row>
    <row r="11532" spans="1:5" x14ac:dyDescent="0.3">
      <c r="A11532" s="25">
        <v>46142</v>
      </c>
      <c r="B11532" s="31">
        <v>0.94791666666666663</v>
      </c>
      <c r="C11532" s="46"/>
      <c r="D11532" s="29">
        <v>46142.947916666664</v>
      </c>
      <c r="E11532" s="15" t="str">
        <f>IF(AND($B$6=NB!$A$17,$B$8&gt;0),'Ersparnisberechnung Sommertarif'!$B$8*SLP!C11512,"")</f>
        <v/>
      </c>
    </row>
    <row r="11533" spans="1:5" x14ac:dyDescent="0.3">
      <c r="A11533" s="25">
        <v>46142</v>
      </c>
      <c r="B11533" s="31">
        <v>0.95833333333333337</v>
      </c>
      <c r="C11533" s="46"/>
      <c r="D11533" s="29">
        <v>46142.958333333336</v>
      </c>
      <c r="E11533" s="15" t="str">
        <f>IF(AND($B$6=NB!$A$17,$B$8&gt;0),'Ersparnisberechnung Sommertarif'!$B$8*SLP!C11513,"")</f>
        <v/>
      </c>
    </row>
    <row r="11534" spans="1:5" x14ac:dyDescent="0.3">
      <c r="A11534" s="25">
        <v>46142</v>
      </c>
      <c r="B11534" s="31">
        <v>0.96875</v>
      </c>
      <c r="C11534" s="46"/>
      <c r="D11534" s="29">
        <v>46142.96875</v>
      </c>
      <c r="E11534" s="15" t="str">
        <f>IF(AND($B$6=NB!$A$17,$B$8&gt;0),'Ersparnisberechnung Sommertarif'!$B$8*SLP!C11514,"")</f>
        <v/>
      </c>
    </row>
    <row r="11535" spans="1:5" x14ac:dyDescent="0.3">
      <c r="A11535" s="25">
        <v>46142</v>
      </c>
      <c r="B11535" s="31">
        <v>0.97916666666666663</v>
      </c>
      <c r="C11535" s="46"/>
      <c r="D11535" s="29">
        <v>46142.979166666664</v>
      </c>
      <c r="E11535" s="15" t="str">
        <f>IF(AND($B$6=NB!$A$17,$B$8&gt;0),'Ersparnisberechnung Sommertarif'!$B$8*SLP!C11515,"")</f>
        <v/>
      </c>
    </row>
    <row r="11536" spans="1:5" x14ac:dyDescent="0.3">
      <c r="A11536" s="25">
        <v>46142</v>
      </c>
      <c r="B11536" s="31">
        <v>0.98958333333333337</v>
      </c>
      <c r="C11536" s="46"/>
      <c r="D11536" s="29">
        <v>46142.989583333336</v>
      </c>
      <c r="E11536" s="15" t="str">
        <f>IF(AND($B$6=NB!$A$17,$B$8&gt;0),'Ersparnisberechnung Sommertarif'!$B$8*SLP!C11516,"")</f>
        <v/>
      </c>
    </row>
    <row r="11537" spans="1:5" x14ac:dyDescent="0.3">
      <c r="A11537" s="25">
        <v>46143</v>
      </c>
      <c r="B11537" s="31">
        <v>0</v>
      </c>
      <c r="C11537" s="46"/>
      <c r="D11537" s="29">
        <v>46143</v>
      </c>
      <c r="E11537" s="15" t="str">
        <f>IF(AND($B$6=NB!$A$17,$B$8&gt;0),'Ersparnisberechnung Sommertarif'!$B$8*SLP!C11517,"")</f>
        <v/>
      </c>
    </row>
    <row r="11538" spans="1:5" x14ac:dyDescent="0.3">
      <c r="A11538" s="25">
        <v>46143</v>
      </c>
      <c r="B11538" s="31">
        <v>1.0416666666666666E-2</v>
      </c>
      <c r="C11538" s="46"/>
      <c r="D11538" s="29">
        <v>46143.010416666664</v>
      </c>
      <c r="E11538" s="15" t="str">
        <f>IF(AND($B$6=NB!$A$17,$B$8&gt;0),'Ersparnisberechnung Sommertarif'!$B$8*SLP!C11518,"")</f>
        <v/>
      </c>
    </row>
    <row r="11539" spans="1:5" x14ac:dyDescent="0.3">
      <c r="A11539" s="25">
        <v>46143</v>
      </c>
      <c r="B11539" s="31">
        <v>2.0833333333333332E-2</v>
      </c>
      <c r="C11539" s="46"/>
      <c r="D11539" s="29">
        <v>46143.020833333336</v>
      </c>
      <c r="E11539" s="15" t="str">
        <f>IF(AND($B$6=NB!$A$17,$B$8&gt;0),'Ersparnisberechnung Sommertarif'!$B$8*SLP!C11519,"")</f>
        <v/>
      </c>
    </row>
    <row r="11540" spans="1:5" x14ac:dyDescent="0.3">
      <c r="A11540" s="25">
        <v>46143</v>
      </c>
      <c r="B11540" s="31">
        <v>3.125E-2</v>
      </c>
      <c r="C11540" s="46"/>
      <c r="D11540" s="29">
        <v>46143.03125</v>
      </c>
      <c r="E11540" s="15" t="str">
        <f>IF(AND($B$6=NB!$A$17,$B$8&gt;0),'Ersparnisberechnung Sommertarif'!$B$8*SLP!C11520,"")</f>
        <v/>
      </c>
    </row>
    <row r="11541" spans="1:5" x14ac:dyDescent="0.3">
      <c r="A11541" s="25">
        <v>46143</v>
      </c>
      <c r="B11541" s="31">
        <v>4.1666666666666664E-2</v>
      </c>
      <c r="C11541" s="46"/>
      <c r="D11541" s="29">
        <v>46143.041666666664</v>
      </c>
      <c r="E11541" s="15" t="str">
        <f>IF(AND($B$6=NB!$A$17,$B$8&gt;0),'Ersparnisberechnung Sommertarif'!$B$8*SLP!C11521,"")</f>
        <v/>
      </c>
    </row>
    <row r="11542" spans="1:5" x14ac:dyDescent="0.3">
      <c r="A11542" s="25">
        <v>46143</v>
      </c>
      <c r="B11542" s="31">
        <v>5.2083333333333336E-2</v>
      </c>
      <c r="C11542" s="46"/>
      <c r="D11542" s="29">
        <v>46143.052083333336</v>
      </c>
      <c r="E11542" s="15" t="str">
        <f>IF(AND($B$6=NB!$A$17,$B$8&gt;0),'Ersparnisberechnung Sommertarif'!$B$8*SLP!C11522,"")</f>
        <v/>
      </c>
    </row>
    <row r="11543" spans="1:5" x14ac:dyDescent="0.3">
      <c r="A11543" s="25">
        <v>46143</v>
      </c>
      <c r="B11543" s="31">
        <v>6.25E-2</v>
      </c>
      <c r="C11543" s="46"/>
      <c r="D11543" s="29">
        <v>46143.0625</v>
      </c>
      <c r="E11543" s="15" t="str">
        <f>IF(AND($B$6=NB!$A$17,$B$8&gt;0),'Ersparnisberechnung Sommertarif'!$B$8*SLP!C11523,"")</f>
        <v/>
      </c>
    </row>
    <row r="11544" spans="1:5" x14ac:dyDescent="0.3">
      <c r="A11544" s="25">
        <v>46143</v>
      </c>
      <c r="B11544" s="31">
        <v>7.2916666666666671E-2</v>
      </c>
      <c r="C11544" s="46"/>
      <c r="D11544" s="29">
        <v>46143.072916666664</v>
      </c>
      <c r="E11544" s="15" t="str">
        <f>IF(AND($B$6=NB!$A$17,$B$8&gt;0),'Ersparnisberechnung Sommertarif'!$B$8*SLP!C11524,"")</f>
        <v/>
      </c>
    </row>
    <row r="11545" spans="1:5" x14ac:dyDescent="0.3">
      <c r="A11545" s="25">
        <v>46143</v>
      </c>
      <c r="B11545" s="31">
        <v>8.3333333333333329E-2</v>
      </c>
      <c r="C11545" s="46"/>
      <c r="D11545" s="29">
        <v>46143.083333333336</v>
      </c>
      <c r="E11545" s="15" t="str">
        <f>IF(AND($B$6=NB!$A$17,$B$8&gt;0),'Ersparnisberechnung Sommertarif'!$B$8*SLP!C11525,"")</f>
        <v/>
      </c>
    </row>
    <row r="11546" spans="1:5" x14ac:dyDescent="0.3">
      <c r="A11546" s="25">
        <v>46143</v>
      </c>
      <c r="B11546" s="31">
        <v>9.375E-2</v>
      </c>
      <c r="C11546" s="46"/>
      <c r="D11546" s="29">
        <v>46143.09375</v>
      </c>
      <c r="E11546" s="15" t="str">
        <f>IF(AND($B$6=NB!$A$17,$B$8&gt;0),'Ersparnisberechnung Sommertarif'!$B$8*SLP!C11526,"")</f>
        <v/>
      </c>
    </row>
    <row r="11547" spans="1:5" x14ac:dyDescent="0.3">
      <c r="A11547" s="25">
        <v>46143</v>
      </c>
      <c r="B11547" s="31">
        <v>0.10416666666666667</v>
      </c>
      <c r="C11547" s="46"/>
      <c r="D11547" s="29">
        <v>46143.104166666664</v>
      </c>
      <c r="E11547" s="15" t="str">
        <f>IF(AND($B$6=NB!$A$17,$B$8&gt;0),'Ersparnisberechnung Sommertarif'!$B$8*SLP!C11527,"")</f>
        <v/>
      </c>
    </row>
    <row r="11548" spans="1:5" x14ac:dyDescent="0.3">
      <c r="A11548" s="25">
        <v>46143</v>
      </c>
      <c r="B11548" s="31">
        <v>0.11458333333333333</v>
      </c>
      <c r="C11548" s="46"/>
      <c r="D11548" s="29">
        <v>46143.114583333336</v>
      </c>
      <c r="E11548" s="15" t="str">
        <f>IF(AND($B$6=NB!$A$17,$B$8&gt;0),'Ersparnisberechnung Sommertarif'!$B$8*SLP!C11528,"")</f>
        <v/>
      </c>
    </row>
    <row r="11549" spans="1:5" x14ac:dyDescent="0.3">
      <c r="A11549" s="25">
        <v>46143</v>
      </c>
      <c r="B11549" s="31">
        <v>0.125</v>
      </c>
      <c r="C11549" s="46"/>
      <c r="D11549" s="29">
        <v>46143.125</v>
      </c>
      <c r="E11549" s="15" t="str">
        <f>IF(AND($B$6=NB!$A$17,$B$8&gt;0),'Ersparnisberechnung Sommertarif'!$B$8*SLP!C11529,"")</f>
        <v/>
      </c>
    </row>
    <row r="11550" spans="1:5" x14ac:dyDescent="0.3">
      <c r="A11550" s="25">
        <v>46143</v>
      </c>
      <c r="B11550" s="31">
        <v>0.13541666666666666</v>
      </c>
      <c r="C11550" s="46"/>
      <c r="D11550" s="29">
        <v>46143.135416666664</v>
      </c>
      <c r="E11550" s="15" t="str">
        <f>IF(AND($B$6=NB!$A$17,$B$8&gt;0),'Ersparnisberechnung Sommertarif'!$B$8*SLP!C11530,"")</f>
        <v/>
      </c>
    </row>
    <row r="11551" spans="1:5" x14ac:dyDescent="0.3">
      <c r="A11551" s="25">
        <v>46143</v>
      </c>
      <c r="B11551" s="31">
        <v>0.14583333333333334</v>
      </c>
      <c r="C11551" s="46"/>
      <c r="D11551" s="29">
        <v>46143.145833333336</v>
      </c>
      <c r="E11551" s="15" t="str">
        <f>IF(AND($B$6=NB!$A$17,$B$8&gt;0),'Ersparnisberechnung Sommertarif'!$B$8*SLP!C11531,"")</f>
        <v/>
      </c>
    </row>
    <row r="11552" spans="1:5" x14ac:dyDescent="0.3">
      <c r="A11552" s="25">
        <v>46143</v>
      </c>
      <c r="B11552" s="31">
        <v>0.15625</v>
      </c>
      <c r="C11552" s="46"/>
      <c r="D11552" s="29">
        <v>46143.15625</v>
      </c>
      <c r="E11552" s="15" t="str">
        <f>IF(AND($B$6=NB!$A$17,$B$8&gt;0),'Ersparnisberechnung Sommertarif'!$B$8*SLP!C11532,"")</f>
        <v/>
      </c>
    </row>
    <row r="11553" spans="1:5" x14ac:dyDescent="0.3">
      <c r="A11553" s="25">
        <v>46143</v>
      </c>
      <c r="B11553" s="31">
        <v>0.16666666666666666</v>
      </c>
      <c r="C11553" s="46"/>
      <c r="D11553" s="29">
        <v>46143.166666666664</v>
      </c>
      <c r="E11553" s="15" t="str">
        <f>IF(AND($B$6=NB!$A$17,$B$8&gt;0),'Ersparnisberechnung Sommertarif'!$B$8*SLP!C11533,"")</f>
        <v/>
      </c>
    </row>
    <row r="11554" spans="1:5" x14ac:dyDescent="0.3">
      <c r="A11554" s="25">
        <v>46143</v>
      </c>
      <c r="B11554" s="31">
        <v>0.17708333333333334</v>
      </c>
      <c r="C11554" s="46"/>
      <c r="D11554" s="29">
        <v>46143.177083333336</v>
      </c>
      <c r="E11554" s="15" t="str">
        <f>IF(AND($B$6=NB!$A$17,$B$8&gt;0),'Ersparnisberechnung Sommertarif'!$B$8*SLP!C11534,"")</f>
        <v/>
      </c>
    </row>
    <row r="11555" spans="1:5" x14ac:dyDescent="0.3">
      <c r="A11555" s="25">
        <v>46143</v>
      </c>
      <c r="B11555" s="31">
        <v>0.1875</v>
      </c>
      <c r="C11555" s="46"/>
      <c r="D11555" s="29">
        <v>46143.1875</v>
      </c>
      <c r="E11555" s="15" t="str">
        <f>IF(AND($B$6=NB!$A$17,$B$8&gt;0),'Ersparnisberechnung Sommertarif'!$B$8*SLP!C11535,"")</f>
        <v/>
      </c>
    </row>
    <row r="11556" spans="1:5" x14ac:dyDescent="0.3">
      <c r="A11556" s="25">
        <v>46143</v>
      </c>
      <c r="B11556" s="31">
        <v>0.19791666666666666</v>
      </c>
      <c r="C11556" s="46"/>
      <c r="D11556" s="29">
        <v>46143.197916666664</v>
      </c>
      <c r="E11556" s="15" t="str">
        <f>IF(AND($B$6=NB!$A$17,$B$8&gt;0),'Ersparnisberechnung Sommertarif'!$B$8*SLP!C11536,"")</f>
        <v/>
      </c>
    </row>
    <row r="11557" spans="1:5" x14ac:dyDescent="0.3">
      <c r="A11557" s="25">
        <v>46143</v>
      </c>
      <c r="B11557" s="31">
        <v>0.20833333333333334</v>
      </c>
      <c r="C11557" s="46"/>
      <c r="D11557" s="29">
        <v>46143.208333333336</v>
      </c>
      <c r="E11557" s="15" t="str">
        <f>IF(AND($B$6=NB!$A$17,$B$8&gt;0),'Ersparnisberechnung Sommertarif'!$B$8*SLP!C11537,"")</f>
        <v/>
      </c>
    </row>
    <row r="11558" spans="1:5" x14ac:dyDescent="0.3">
      <c r="A11558" s="25">
        <v>46143</v>
      </c>
      <c r="B11558" s="31">
        <v>0.21875</v>
      </c>
      <c r="C11558" s="46"/>
      <c r="D11558" s="29">
        <v>46143.21875</v>
      </c>
      <c r="E11558" s="15" t="str">
        <f>IF(AND($B$6=NB!$A$17,$B$8&gt;0),'Ersparnisberechnung Sommertarif'!$B$8*SLP!C11538,"")</f>
        <v/>
      </c>
    </row>
    <row r="11559" spans="1:5" x14ac:dyDescent="0.3">
      <c r="A11559" s="25">
        <v>46143</v>
      </c>
      <c r="B11559" s="31">
        <v>0.22916666666666666</v>
      </c>
      <c r="C11559" s="46"/>
      <c r="D11559" s="29">
        <v>46143.229166666664</v>
      </c>
      <c r="E11559" s="15" t="str">
        <f>IF(AND($B$6=NB!$A$17,$B$8&gt;0),'Ersparnisberechnung Sommertarif'!$B$8*SLP!C11539,"")</f>
        <v/>
      </c>
    </row>
    <row r="11560" spans="1:5" x14ac:dyDescent="0.3">
      <c r="A11560" s="25">
        <v>46143</v>
      </c>
      <c r="B11560" s="31">
        <v>0.23958333333333334</v>
      </c>
      <c r="C11560" s="46"/>
      <c r="D11560" s="29">
        <v>46143.239583333336</v>
      </c>
      <c r="E11560" s="15" t="str">
        <f>IF(AND($B$6=NB!$A$17,$B$8&gt;0),'Ersparnisberechnung Sommertarif'!$B$8*SLP!C11540,"")</f>
        <v/>
      </c>
    </row>
    <row r="11561" spans="1:5" x14ac:dyDescent="0.3">
      <c r="A11561" s="25">
        <v>46143</v>
      </c>
      <c r="B11561" s="31">
        <v>0.25</v>
      </c>
      <c r="C11561" s="46"/>
      <c r="D11561" s="29">
        <v>46143.25</v>
      </c>
      <c r="E11561" s="15" t="str">
        <f>IF(AND($B$6=NB!$A$17,$B$8&gt;0),'Ersparnisberechnung Sommertarif'!$B$8*SLP!C11541,"")</f>
        <v/>
      </c>
    </row>
    <row r="11562" spans="1:5" x14ac:dyDescent="0.3">
      <c r="A11562" s="25">
        <v>46143</v>
      </c>
      <c r="B11562" s="31">
        <v>0.26041666666666669</v>
      </c>
      <c r="C11562" s="46"/>
      <c r="D11562" s="29">
        <v>46143.260416666664</v>
      </c>
      <c r="E11562" s="15" t="str">
        <f>IF(AND($B$6=NB!$A$17,$B$8&gt;0),'Ersparnisberechnung Sommertarif'!$B$8*SLP!C11542,"")</f>
        <v/>
      </c>
    </row>
    <row r="11563" spans="1:5" x14ac:dyDescent="0.3">
      <c r="A11563" s="25">
        <v>46143</v>
      </c>
      <c r="B11563" s="31">
        <v>0.27083333333333331</v>
      </c>
      <c r="C11563" s="46"/>
      <c r="D11563" s="29">
        <v>46143.270833333336</v>
      </c>
      <c r="E11563" s="15" t="str">
        <f>IF(AND($B$6=NB!$A$17,$B$8&gt;0),'Ersparnisberechnung Sommertarif'!$B$8*SLP!C11543,"")</f>
        <v/>
      </c>
    </row>
    <row r="11564" spans="1:5" x14ac:dyDescent="0.3">
      <c r="A11564" s="25">
        <v>46143</v>
      </c>
      <c r="B11564" s="31">
        <v>0.28125</v>
      </c>
      <c r="C11564" s="46"/>
      <c r="D11564" s="29">
        <v>46143.28125</v>
      </c>
      <c r="E11564" s="15" t="str">
        <f>IF(AND($B$6=NB!$A$17,$B$8&gt;0),'Ersparnisberechnung Sommertarif'!$B$8*SLP!C11544,"")</f>
        <v/>
      </c>
    </row>
    <row r="11565" spans="1:5" x14ac:dyDescent="0.3">
      <c r="A11565" s="25">
        <v>46143</v>
      </c>
      <c r="B11565" s="31">
        <v>0.29166666666666669</v>
      </c>
      <c r="C11565" s="46"/>
      <c r="D11565" s="29">
        <v>46143.291666666664</v>
      </c>
      <c r="E11565" s="15" t="str">
        <f>IF(AND($B$6=NB!$A$17,$B$8&gt;0),'Ersparnisberechnung Sommertarif'!$B$8*SLP!C11545,"")</f>
        <v/>
      </c>
    </row>
    <row r="11566" spans="1:5" x14ac:dyDescent="0.3">
      <c r="A11566" s="25">
        <v>46143</v>
      </c>
      <c r="B11566" s="31">
        <v>0.30208333333333331</v>
      </c>
      <c r="C11566" s="46"/>
      <c r="D11566" s="29">
        <v>46143.302083333336</v>
      </c>
      <c r="E11566" s="15" t="str">
        <f>IF(AND($B$6=NB!$A$17,$B$8&gt;0),'Ersparnisberechnung Sommertarif'!$B$8*SLP!C11546,"")</f>
        <v/>
      </c>
    </row>
    <row r="11567" spans="1:5" x14ac:dyDescent="0.3">
      <c r="A11567" s="25">
        <v>46143</v>
      </c>
      <c r="B11567" s="31">
        <v>0.3125</v>
      </c>
      <c r="C11567" s="46"/>
      <c r="D11567" s="29">
        <v>46143.3125</v>
      </c>
      <c r="E11567" s="15" t="str">
        <f>IF(AND($B$6=NB!$A$17,$B$8&gt;0),'Ersparnisberechnung Sommertarif'!$B$8*SLP!C11547,"")</f>
        <v/>
      </c>
    </row>
    <row r="11568" spans="1:5" x14ac:dyDescent="0.3">
      <c r="A11568" s="25">
        <v>46143</v>
      </c>
      <c r="B11568" s="31">
        <v>0.32291666666666669</v>
      </c>
      <c r="C11568" s="46"/>
      <c r="D11568" s="29">
        <v>46143.322916666664</v>
      </c>
      <c r="E11568" s="15" t="str">
        <f>IF(AND($B$6=NB!$A$17,$B$8&gt;0),'Ersparnisberechnung Sommertarif'!$B$8*SLP!C11548,"")</f>
        <v/>
      </c>
    </row>
    <row r="11569" spans="1:5" x14ac:dyDescent="0.3">
      <c r="A11569" s="25">
        <v>46143</v>
      </c>
      <c r="B11569" s="31">
        <v>0.33333333333333331</v>
      </c>
      <c r="C11569" s="46"/>
      <c r="D11569" s="29">
        <v>46143.333333333336</v>
      </c>
      <c r="E11569" s="15" t="str">
        <f>IF(AND($B$6=NB!$A$17,$B$8&gt;0),'Ersparnisberechnung Sommertarif'!$B$8*SLP!C11549,"")</f>
        <v/>
      </c>
    </row>
    <row r="11570" spans="1:5" x14ac:dyDescent="0.3">
      <c r="A11570" s="25">
        <v>46143</v>
      </c>
      <c r="B11570" s="31">
        <v>0.34375</v>
      </c>
      <c r="C11570" s="46"/>
      <c r="D11570" s="29">
        <v>46143.34375</v>
      </c>
      <c r="E11570" s="15" t="str">
        <f>IF(AND($B$6=NB!$A$17,$B$8&gt;0),'Ersparnisberechnung Sommertarif'!$B$8*SLP!C11550,"")</f>
        <v/>
      </c>
    </row>
    <row r="11571" spans="1:5" x14ac:dyDescent="0.3">
      <c r="A11571" s="25">
        <v>46143</v>
      </c>
      <c r="B11571" s="31">
        <v>0.35416666666666669</v>
      </c>
      <c r="C11571" s="46"/>
      <c r="D11571" s="29">
        <v>46143.354166666664</v>
      </c>
      <c r="E11571" s="15" t="str">
        <f>IF(AND($B$6=NB!$A$17,$B$8&gt;0),'Ersparnisberechnung Sommertarif'!$B$8*SLP!C11551,"")</f>
        <v/>
      </c>
    </row>
    <row r="11572" spans="1:5" x14ac:dyDescent="0.3">
      <c r="A11572" s="25">
        <v>46143</v>
      </c>
      <c r="B11572" s="31">
        <v>0.36458333333333331</v>
      </c>
      <c r="C11572" s="46"/>
      <c r="D11572" s="29">
        <v>46143.364583333336</v>
      </c>
      <c r="E11572" s="15" t="str">
        <f>IF(AND($B$6=NB!$A$17,$B$8&gt;0),'Ersparnisberechnung Sommertarif'!$B$8*SLP!C11552,"")</f>
        <v/>
      </c>
    </row>
    <row r="11573" spans="1:5" x14ac:dyDescent="0.3">
      <c r="A11573" s="25">
        <v>46143</v>
      </c>
      <c r="B11573" s="31">
        <v>0.375</v>
      </c>
      <c r="C11573" s="46"/>
      <c r="D11573" s="29">
        <v>46143.375</v>
      </c>
      <c r="E11573" s="15" t="str">
        <f>IF(AND($B$6=NB!$A$17,$B$8&gt;0),'Ersparnisberechnung Sommertarif'!$B$8*SLP!C11553,"")</f>
        <v/>
      </c>
    </row>
    <row r="11574" spans="1:5" x14ac:dyDescent="0.3">
      <c r="A11574" s="25">
        <v>46143</v>
      </c>
      <c r="B11574" s="31">
        <v>0.38541666666666669</v>
      </c>
      <c r="C11574" s="46"/>
      <c r="D11574" s="29">
        <v>46143.385416666664</v>
      </c>
      <c r="E11574" s="15" t="str">
        <f>IF(AND($B$6=NB!$A$17,$B$8&gt;0),'Ersparnisberechnung Sommertarif'!$B$8*SLP!C11554,"")</f>
        <v/>
      </c>
    </row>
    <row r="11575" spans="1:5" x14ac:dyDescent="0.3">
      <c r="A11575" s="25">
        <v>46143</v>
      </c>
      <c r="B11575" s="31">
        <v>0.39583333333333331</v>
      </c>
      <c r="C11575" s="46"/>
      <c r="D11575" s="29">
        <v>46143.395833333336</v>
      </c>
      <c r="E11575" s="15" t="str">
        <f>IF(AND($B$6=NB!$A$17,$B$8&gt;0),'Ersparnisberechnung Sommertarif'!$B$8*SLP!C11555,"")</f>
        <v/>
      </c>
    </row>
    <row r="11576" spans="1:5" x14ac:dyDescent="0.3">
      <c r="A11576" s="25">
        <v>46143</v>
      </c>
      <c r="B11576" s="31">
        <v>0.40625</v>
      </c>
      <c r="C11576" s="46"/>
      <c r="D11576" s="29">
        <v>46143.40625</v>
      </c>
      <c r="E11576" s="15" t="str">
        <f>IF(AND($B$6=NB!$A$17,$B$8&gt;0),'Ersparnisberechnung Sommertarif'!$B$8*SLP!C11556,"")</f>
        <v/>
      </c>
    </row>
    <row r="11577" spans="1:5" x14ac:dyDescent="0.3">
      <c r="A11577" s="25">
        <v>46143</v>
      </c>
      <c r="B11577" s="31">
        <v>0.41666666666666669</v>
      </c>
      <c r="C11577" s="46"/>
      <c r="D11577" s="29">
        <v>46143.416666666664</v>
      </c>
      <c r="E11577" s="15" t="str">
        <f>IF(AND($B$6=NB!$A$17,$B$8&gt;0),'Ersparnisberechnung Sommertarif'!$B$8*SLP!C11557,"")</f>
        <v/>
      </c>
    </row>
    <row r="11578" spans="1:5" x14ac:dyDescent="0.3">
      <c r="A11578" s="25">
        <v>46143</v>
      </c>
      <c r="B11578" s="31">
        <v>0.42708333333333331</v>
      </c>
      <c r="C11578" s="46"/>
      <c r="D11578" s="29">
        <v>46143.427083333336</v>
      </c>
      <c r="E11578" s="15" t="str">
        <f>IF(AND($B$6=NB!$A$17,$B$8&gt;0),'Ersparnisberechnung Sommertarif'!$B$8*SLP!C11558,"")</f>
        <v/>
      </c>
    </row>
    <row r="11579" spans="1:5" x14ac:dyDescent="0.3">
      <c r="A11579" s="25">
        <v>46143</v>
      </c>
      <c r="B11579" s="31">
        <v>0.4375</v>
      </c>
      <c r="C11579" s="46"/>
      <c r="D11579" s="29">
        <v>46143.4375</v>
      </c>
      <c r="E11579" s="15" t="str">
        <f>IF(AND($B$6=NB!$A$17,$B$8&gt;0),'Ersparnisberechnung Sommertarif'!$B$8*SLP!C11559,"")</f>
        <v/>
      </c>
    </row>
    <row r="11580" spans="1:5" x14ac:dyDescent="0.3">
      <c r="A11580" s="25">
        <v>46143</v>
      </c>
      <c r="B11580" s="31">
        <v>0.44791666666666669</v>
      </c>
      <c r="C11580" s="46"/>
      <c r="D11580" s="29">
        <v>46143.447916666664</v>
      </c>
      <c r="E11580" s="15" t="str">
        <f>IF(AND($B$6=NB!$A$17,$B$8&gt;0),'Ersparnisberechnung Sommertarif'!$B$8*SLP!C11560,"")</f>
        <v/>
      </c>
    </row>
    <row r="11581" spans="1:5" x14ac:dyDescent="0.3">
      <c r="A11581" s="25">
        <v>46143</v>
      </c>
      <c r="B11581" s="31">
        <v>0.45833333333333331</v>
      </c>
      <c r="C11581" s="46"/>
      <c r="D11581" s="29">
        <v>46143.458333333336</v>
      </c>
      <c r="E11581" s="15" t="str">
        <f>IF(AND($B$6=NB!$A$17,$B$8&gt;0),'Ersparnisberechnung Sommertarif'!$B$8*SLP!C11561,"")</f>
        <v/>
      </c>
    </row>
    <row r="11582" spans="1:5" x14ac:dyDescent="0.3">
      <c r="A11582" s="25">
        <v>46143</v>
      </c>
      <c r="B11582" s="31">
        <v>0.46875</v>
      </c>
      <c r="C11582" s="46"/>
      <c r="D11582" s="29">
        <v>46143.46875</v>
      </c>
      <c r="E11582" s="15" t="str">
        <f>IF(AND($B$6=NB!$A$17,$B$8&gt;0),'Ersparnisberechnung Sommertarif'!$B$8*SLP!C11562,"")</f>
        <v/>
      </c>
    </row>
    <row r="11583" spans="1:5" x14ac:dyDescent="0.3">
      <c r="A11583" s="25">
        <v>46143</v>
      </c>
      <c r="B11583" s="31">
        <v>0.47916666666666669</v>
      </c>
      <c r="C11583" s="46"/>
      <c r="D11583" s="29">
        <v>46143.479166666664</v>
      </c>
      <c r="E11583" s="15" t="str">
        <f>IF(AND($B$6=NB!$A$17,$B$8&gt;0),'Ersparnisberechnung Sommertarif'!$B$8*SLP!C11563,"")</f>
        <v/>
      </c>
    </row>
    <row r="11584" spans="1:5" x14ac:dyDescent="0.3">
      <c r="A11584" s="25">
        <v>46143</v>
      </c>
      <c r="B11584" s="31">
        <v>0.48958333333333331</v>
      </c>
      <c r="C11584" s="46"/>
      <c r="D11584" s="29">
        <v>46143.489583333336</v>
      </c>
      <c r="E11584" s="15" t="str">
        <f>IF(AND($B$6=NB!$A$17,$B$8&gt;0),'Ersparnisberechnung Sommertarif'!$B$8*SLP!C11564,"")</f>
        <v/>
      </c>
    </row>
    <row r="11585" spans="1:5" x14ac:dyDescent="0.3">
      <c r="A11585" s="25">
        <v>46143</v>
      </c>
      <c r="B11585" s="31">
        <v>0.5</v>
      </c>
      <c r="C11585" s="46"/>
      <c r="D11585" s="29">
        <v>46143.5</v>
      </c>
      <c r="E11585" s="15" t="str">
        <f>IF(AND($B$6=NB!$A$17,$B$8&gt;0),'Ersparnisberechnung Sommertarif'!$B$8*SLP!C11565,"")</f>
        <v/>
      </c>
    </row>
    <row r="11586" spans="1:5" x14ac:dyDescent="0.3">
      <c r="A11586" s="25">
        <v>46143</v>
      </c>
      <c r="B11586" s="31">
        <v>0.51041666666666663</v>
      </c>
      <c r="C11586" s="46"/>
      <c r="D11586" s="29">
        <v>46143.510416666664</v>
      </c>
      <c r="E11586" s="15" t="str">
        <f>IF(AND($B$6=NB!$A$17,$B$8&gt;0),'Ersparnisberechnung Sommertarif'!$B$8*SLP!C11566,"")</f>
        <v/>
      </c>
    </row>
    <row r="11587" spans="1:5" x14ac:dyDescent="0.3">
      <c r="A11587" s="25">
        <v>46143</v>
      </c>
      <c r="B11587" s="31">
        <v>0.52083333333333337</v>
      </c>
      <c r="C11587" s="46"/>
      <c r="D11587" s="29">
        <v>46143.520833333336</v>
      </c>
      <c r="E11587" s="15" t="str">
        <f>IF(AND($B$6=NB!$A$17,$B$8&gt;0),'Ersparnisberechnung Sommertarif'!$B$8*SLP!C11567,"")</f>
        <v/>
      </c>
    </row>
    <row r="11588" spans="1:5" x14ac:dyDescent="0.3">
      <c r="A11588" s="25">
        <v>46143</v>
      </c>
      <c r="B11588" s="31">
        <v>0.53125</v>
      </c>
      <c r="C11588" s="46"/>
      <c r="D11588" s="29">
        <v>46143.53125</v>
      </c>
      <c r="E11588" s="15" t="str">
        <f>IF(AND($B$6=NB!$A$17,$B$8&gt;0),'Ersparnisberechnung Sommertarif'!$B$8*SLP!C11568,"")</f>
        <v/>
      </c>
    </row>
    <row r="11589" spans="1:5" x14ac:dyDescent="0.3">
      <c r="A11589" s="25">
        <v>46143</v>
      </c>
      <c r="B11589" s="31">
        <v>0.54166666666666663</v>
      </c>
      <c r="C11589" s="46"/>
      <c r="D11589" s="29">
        <v>46143.541666666664</v>
      </c>
      <c r="E11589" s="15" t="str">
        <f>IF(AND($B$6=NB!$A$17,$B$8&gt;0),'Ersparnisberechnung Sommertarif'!$B$8*SLP!C11569,"")</f>
        <v/>
      </c>
    </row>
    <row r="11590" spans="1:5" x14ac:dyDescent="0.3">
      <c r="A11590" s="25">
        <v>46143</v>
      </c>
      <c r="B11590" s="31">
        <v>0.55208333333333337</v>
      </c>
      <c r="C11590" s="46"/>
      <c r="D11590" s="29">
        <v>46143.552083333336</v>
      </c>
      <c r="E11590" s="15" t="str">
        <f>IF(AND($B$6=NB!$A$17,$B$8&gt;0),'Ersparnisberechnung Sommertarif'!$B$8*SLP!C11570,"")</f>
        <v/>
      </c>
    </row>
    <row r="11591" spans="1:5" x14ac:dyDescent="0.3">
      <c r="A11591" s="25">
        <v>46143</v>
      </c>
      <c r="B11591" s="31">
        <v>0.5625</v>
      </c>
      <c r="C11591" s="46"/>
      <c r="D11591" s="29">
        <v>46143.5625</v>
      </c>
      <c r="E11591" s="15" t="str">
        <f>IF(AND($B$6=NB!$A$17,$B$8&gt;0),'Ersparnisberechnung Sommertarif'!$B$8*SLP!C11571,"")</f>
        <v/>
      </c>
    </row>
    <row r="11592" spans="1:5" x14ac:dyDescent="0.3">
      <c r="A11592" s="25">
        <v>46143</v>
      </c>
      <c r="B11592" s="31">
        <v>0.57291666666666663</v>
      </c>
      <c r="C11592" s="46"/>
      <c r="D11592" s="29">
        <v>46143.572916666664</v>
      </c>
      <c r="E11592" s="15" t="str">
        <f>IF(AND($B$6=NB!$A$17,$B$8&gt;0),'Ersparnisberechnung Sommertarif'!$B$8*SLP!C11572,"")</f>
        <v/>
      </c>
    </row>
    <row r="11593" spans="1:5" x14ac:dyDescent="0.3">
      <c r="A11593" s="25">
        <v>46143</v>
      </c>
      <c r="B11593" s="31">
        <v>0.58333333333333337</v>
      </c>
      <c r="C11593" s="46"/>
      <c r="D11593" s="29">
        <v>46143.583333333336</v>
      </c>
      <c r="E11593" s="15" t="str">
        <f>IF(AND($B$6=NB!$A$17,$B$8&gt;0),'Ersparnisberechnung Sommertarif'!$B$8*SLP!C11573,"")</f>
        <v/>
      </c>
    </row>
    <row r="11594" spans="1:5" x14ac:dyDescent="0.3">
      <c r="A11594" s="25">
        <v>46143</v>
      </c>
      <c r="B11594" s="31">
        <v>0.59375</v>
      </c>
      <c r="C11594" s="46"/>
      <c r="D11594" s="29">
        <v>46143.59375</v>
      </c>
      <c r="E11594" s="15" t="str">
        <f>IF(AND($B$6=NB!$A$17,$B$8&gt;0),'Ersparnisberechnung Sommertarif'!$B$8*SLP!C11574,"")</f>
        <v/>
      </c>
    </row>
    <row r="11595" spans="1:5" x14ac:dyDescent="0.3">
      <c r="A11595" s="25">
        <v>46143</v>
      </c>
      <c r="B11595" s="31">
        <v>0.60416666666666663</v>
      </c>
      <c r="C11595" s="46"/>
      <c r="D11595" s="29">
        <v>46143.604166666664</v>
      </c>
      <c r="E11595" s="15" t="str">
        <f>IF(AND($B$6=NB!$A$17,$B$8&gt;0),'Ersparnisberechnung Sommertarif'!$B$8*SLP!C11575,"")</f>
        <v/>
      </c>
    </row>
    <row r="11596" spans="1:5" x14ac:dyDescent="0.3">
      <c r="A11596" s="25">
        <v>46143</v>
      </c>
      <c r="B11596" s="31">
        <v>0.61458333333333337</v>
      </c>
      <c r="C11596" s="46"/>
      <c r="D11596" s="29">
        <v>46143.614583333336</v>
      </c>
      <c r="E11596" s="15" t="str">
        <f>IF(AND($B$6=NB!$A$17,$B$8&gt;0),'Ersparnisberechnung Sommertarif'!$B$8*SLP!C11576,"")</f>
        <v/>
      </c>
    </row>
    <row r="11597" spans="1:5" x14ac:dyDescent="0.3">
      <c r="A11597" s="25">
        <v>46143</v>
      </c>
      <c r="B11597" s="31">
        <v>0.625</v>
      </c>
      <c r="C11597" s="46"/>
      <c r="D11597" s="29">
        <v>46143.625</v>
      </c>
      <c r="E11597" s="15" t="str">
        <f>IF(AND($B$6=NB!$A$17,$B$8&gt;0),'Ersparnisberechnung Sommertarif'!$B$8*SLP!C11577,"")</f>
        <v/>
      </c>
    </row>
    <row r="11598" spans="1:5" x14ac:dyDescent="0.3">
      <c r="A11598" s="25">
        <v>46143</v>
      </c>
      <c r="B11598" s="31">
        <v>0.63541666666666663</v>
      </c>
      <c r="C11598" s="46"/>
      <c r="D11598" s="29">
        <v>46143.635416666664</v>
      </c>
      <c r="E11598" s="15" t="str">
        <f>IF(AND($B$6=NB!$A$17,$B$8&gt;0),'Ersparnisberechnung Sommertarif'!$B$8*SLP!C11578,"")</f>
        <v/>
      </c>
    </row>
    <row r="11599" spans="1:5" x14ac:dyDescent="0.3">
      <c r="A11599" s="25">
        <v>46143</v>
      </c>
      <c r="B11599" s="31">
        <v>0.64583333333333337</v>
      </c>
      <c r="C11599" s="46"/>
      <c r="D11599" s="29">
        <v>46143.645833333336</v>
      </c>
      <c r="E11599" s="15" t="str">
        <f>IF(AND($B$6=NB!$A$17,$B$8&gt;0),'Ersparnisberechnung Sommertarif'!$B$8*SLP!C11579,"")</f>
        <v/>
      </c>
    </row>
    <row r="11600" spans="1:5" x14ac:dyDescent="0.3">
      <c r="A11600" s="25">
        <v>46143</v>
      </c>
      <c r="B11600" s="31">
        <v>0.65625</v>
      </c>
      <c r="C11600" s="46"/>
      <c r="D11600" s="29">
        <v>46143.65625</v>
      </c>
      <c r="E11600" s="15" t="str">
        <f>IF(AND($B$6=NB!$A$17,$B$8&gt;0),'Ersparnisberechnung Sommertarif'!$B$8*SLP!C11580,"")</f>
        <v/>
      </c>
    </row>
    <row r="11601" spans="1:5" x14ac:dyDescent="0.3">
      <c r="A11601" s="25">
        <v>46143</v>
      </c>
      <c r="B11601" s="31">
        <v>0.66666666666666663</v>
      </c>
      <c r="C11601" s="46"/>
      <c r="D11601" s="29">
        <v>46143.666666666664</v>
      </c>
      <c r="E11601" s="15" t="str">
        <f>IF(AND($B$6=NB!$A$17,$B$8&gt;0),'Ersparnisberechnung Sommertarif'!$B$8*SLP!C11581,"")</f>
        <v/>
      </c>
    </row>
    <row r="11602" spans="1:5" x14ac:dyDescent="0.3">
      <c r="A11602" s="25">
        <v>46143</v>
      </c>
      <c r="B11602" s="31">
        <v>0.67708333333333337</v>
      </c>
      <c r="C11602" s="46"/>
      <c r="D11602" s="29">
        <v>46143.677083333336</v>
      </c>
      <c r="E11602" s="15" t="str">
        <f>IF(AND($B$6=NB!$A$17,$B$8&gt;0),'Ersparnisberechnung Sommertarif'!$B$8*SLP!C11582,"")</f>
        <v/>
      </c>
    </row>
    <row r="11603" spans="1:5" x14ac:dyDescent="0.3">
      <c r="A11603" s="25">
        <v>46143</v>
      </c>
      <c r="B11603" s="31">
        <v>0.6875</v>
      </c>
      <c r="C11603" s="46"/>
      <c r="D11603" s="29">
        <v>46143.6875</v>
      </c>
      <c r="E11603" s="15" t="str">
        <f>IF(AND($B$6=NB!$A$17,$B$8&gt;0),'Ersparnisberechnung Sommertarif'!$B$8*SLP!C11583,"")</f>
        <v/>
      </c>
    </row>
    <row r="11604" spans="1:5" x14ac:dyDescent="0.3">
      <c r="A11604" s="25">
        <v>46143</v>
      </c>
      <c r="B11604" s="31">
        <v>0.69791666666666663</v>
      </c>
      <c r="C11604" s="46"/>
      <c r="D11604" s="29">
        <v>46143.697916666664</v>
      </c>
      <c r="E11604" s="15" t="str">
        <f>IF(AND($B$6=NB!$A$17,$B$8&gt;0),'Ersparnisberechnung Sommertarif'!$B$8*SLP!C11584,"")</f>
        <v/>
      </c>
    </row>
    <row r="11605" spans="1:5" x14ac:dyDescent="0.3">
      <c r="A11605" s="25">
        <v>46143</v>
      </c>
      <c r="B11605" s="31">
        <v>0.70833333333333337</v>
      </c>
      <c r="C11605" s="46"/>
      <c r="D11605" s="29">
        <v>46143.708333333336</v>
      </c>
      <c r="E11605" s="15" t="str">
        <f>IF(AND($B$6=NB!$A$17,$B$8&gt;0),'Ersparnisberechnung Sommertarif'!$B$8*SLP!C11585,"")</f>
        <v/>
      </c>
    </row>
    <row r="11606" spans="1:5" x14ac:dyDescent="0.3">
      <c r="A11606" s="25">
        <v>46143</v>
      </c>
      <c r="B11606" s="31">
        <v>0.71875</v>
      </c>
      <c r="C11606" s="46"/>
      <c r="D11606" s="29">
        <v>46143.71875</v>
      </c>
      <c r="E11606" s="15" t="str">
        <f>IF(AND($B$6=NB!$A$17,$B$8&gt;0),'Ersparnisberechnung Sommertarif'!$B$8*SLP!C11586,"")</f>
        <v/>
      </c>
    </row>
    <row r="11607" spans="1:5" x14ac:dyDescent="0.3">
      <c r="A11607" s="25">
        <v>46143</v>
      </c>
      <c r="B11607" s="31">
        <v>0.72916666666666663</v>
      </c>
      <c r="C11607" s="46"/>
      <c r="D11607" s="29">
        <v>46143.729166666664</v>
      </c>
      <c r="E11607" s="15" t="str">
        <f>IF(AND($B$6=NB!$A$17,$B$8&gt;0),'Ersparnisberechnung Sommertarif'!$B$8*SLP!C11587,"")</f>
        <v/>
      </c>
    </row>
    <row r="11608" spans="1:5" x14ac:dyDescent="0.3">
      <c r="A11608" s="25">
        <v>46143</v>
      </c>
      <c r="B11608" s="31">
        <v>0.73958333333333337</v>
      </c>
      <c r="C11608" s="46"/>
      <c r="D11608" s="29">
        <v>46143.739583333336</v>
      </c>
      <c r="E11608" s="15" t="str">
        <f>IF(AND($B$6=NB!$A$17,$B$8&gt;0),'Ersparnisberechnung Sommertarif'!$B$8*SLP!C11588,"")</f>
        <v/>
      </c>
    </row>
    <row r="11609" spans="1:5" x14ac:dyDescent="0.3">
      <c r="A11609" s="25">
        <v>46143</v>
      </c>
      <c r="B11609" s="31">
        <v>0.75</v>
      </c>
      <c r="C11609" s="46"/>
      <c r="D11609" s="29">
        <v>46143.75</v>
      </c>
      <c r="E11609" s="15" t="str">
        <f>IF(AND($B$6=NB!$A$17,$B$8&gt;0),'Ersparnisberechnung Sommertarif'!$B$8*SLP!C11589,"")</f>
        <v/>
      </c>
    </row>
    <row r="11610" spans="1:5" x14ac:dyDescent="0.3">
      <c r="A11610" s="25">
        <v>46143</v>
      </c>
      <c r="B11610" s="31">
        <v>0.76041666666666663</v>
      </c>
      <c r="C11610" s="46"/>
      <c r="D11610" s="29">
        <v>46143.760416666664</v>
      </c>
      <c r="E11610" s="15" t="str">
        <f>IF(AND($B$6=NB!$A$17,$B$8&gt;0),'Ersparnisberechnung Sommertarif'!$B$8*SLP!C11590,"")</f>
        <v/>
      </c>
    </row>
    <row r="11611" spans="1:5" x14ac:dyDescent="0.3">
      <c r="A11611" s="25">
        <v>46143</v>
      </c>
      <c r="B11611" s="31">
        <v>0.77083333333333337</v>
      </c>
      <c r="C11611" s="46"/>
      <c r="D11611" s="29">
        <v>46143.770833333336</v>
      </c>
      <c r="E11611" s="15" t="str">
        <f>IF(AND($B$6=NB!$A$17,$B$8&gt;0),'Ersparnisberechnung Sommertarif'!$B$8*SLP!C11591,"")</f>
        <v/>
      </c>
    </row>
    <row r="11612" spans="1:5" x14ac:dyDescent="0.3">
      <c r="A11612" s="25">
        <v>46143</v>
      </c>
      <c r="B11612" s="31">
        <v>0.78125</v>
      </c>
      <c r="C11612" s="46"/>
      <c r="D11612" s="29">
        <v>46143.78125</v>
      </c>
      <c r="E11612" s="15" t="str">
        <f>IF(AND($B$6=NB!$A$17,$B$8&gt;0),'Ersparnisberechnung Sommertarif'!$B$8*SLP!C11592,"")</f>
        <v/>
      </c>
    </row>
    <row r="11613" spans="1:5" x14ac:dyDescent="0.3">
      <c r="A11613" s="25">
        <v>46143</v>
      </c>
      <c r="B11613" s="31">
        <v>0.79166666666666663</v>
      </c>
      <c r="C11613" s="46"/>
      <c r="D11613" s="29">
        <v>46143.791666666664</v>
      </c>
      <c r="E11613" s="15" t="str">
        <f>IF(AND($B$6=NB!$A$17,$B$8&gt;0),'Ersparnisberechnung Sommertarif'!$B$8*SLP!C11593,"")</f>
        <v/>
      </c>
    </row>
    <row r="11614" spans="1:5" x14ac:dyDescent="0.3">
      <c r="A11614" s="25">
        <v>46143</v>
      </c>
      <c r="B11614" s="31">
        <v>0.80208333333333337</v>
      </c>
      <c r="C11614" s="46"/>
      <c r="D11614" s="29">
        <v>46143.802083333336</v>
      </c>
      <c r="E11614" s="15" t="str">
        <f>IF(AND($B$6=NB!$A$17,$B$8&gt;0),'Ersparnisberechnung Sommertarif'!$B$8*SLP!C11594,"")</f>
        <v/>
      </c>
    </row>
    <row r="11615" spans="1:5" x14ac:dyDescent="0.3">
      <c r="A11615" s="25">
        <v>46143</v>
      </c>
      <c r="B11615" s="31">
        <v>0.8125</v>
      </c>
      <c r="C11615" s="46"/>
      <c r="D11615" s="29">
        <v>46143.8125</v>
      </c>
      <c r="E11615" s="15" t="str">
        <f>IF(AND($B$6=NB!$A$17,$B$8&gt;0),'Ersparnisberechnung Sommertarif'!$B$8*SLP!C11595,"")</f>
        <v/>
      </c>
    </row>
    <row r="11616" spans="1:5" x14ac:dyDescent="0.3">
      <c r="A11616" s="25">
        <v>46143</v>
      </c>
      <c r="B11616" s="31">
        <v>0.82291666666666663</v>
      </c>
      <c r="C11616" s="46"/>
      <c r="D11616" s="29">
        <v>46143.822916666664</v>
      </c>
      <c r="E11616" s="15" t="str">
        <f>IF(AND($B$6=NB!$A$17,$B$8&gt;0),'Ersparnisberechnung Sommertarif'!$B$8*SLP!C11596,"")</f>
        <v/>
      </c>
    </row>
    <row r="11617" spans="1:5" x14ac:dyDescent="0.3">
      <c r="A11617" s="25">
        <v>46143</v>
      </c>
      <c r="B11617" s="31">
        <v>0.83333333333333337</v>
      </c>
      <c r="C11617" s="46"/>
      <c r="D11617" s="29">
        <v>46143.833333333336</v>
      </c>
      <c r="E11617" s="15" t="str">
        <f>IF(AND($B$6=NB!$A$17,$B$8&gt;0),'Ersparnisberechnung Sommertarif'!$B$8*SLP!C11597,"")</f>
        <v/>
      </c>
    </row>
    <row r="11618" spans="1:5" x14ac:dyDescent="0.3">
      <c r="A11618" s="25">
        <v>46143</v>
      </c>
      <c r="B11618" s="31">
        <v>0.84375</v>
      </c>
      <c r="C11618" s="46"/>
      <c r="D11618" s="29">
        <v>46143.84375</v>
      </c>
      <c r="E11618" s="15" t="str">
        <f>IF(AND($B$6=NB!$A$17,$B$8&gt;0),'Ersparnisberechnung Sommertarif'!$B$8*SLP!C11598,"")</f>
        <v/>
      </c>
    </row>
    <row r="11619" spans="1:5" x14ac:dyDescent="0.3">
      <c r="A11619" s="25">
        <v>46143</v>
      </c>
      <c r="B11619" s="31">
        <v>0.85416666666666663</v>
      </c>
      <c r="C11619" s="46"/>
      <c r="D11619" s="29">
        <v>46143.854166666664</v>
      </c>
      <c r="E11619" s="15" t="str">
        <f>IF(AND($B$6=NB!$A$17,$B$8&gt;0),'Ersparnisberechnung Sommertarif'!$B$8*SLP!C11599,"")</f>
        <v/>
      </c>
    </row>
    <row r="11620" spans="1:5" x14ac:dyDescent="0.3">
      <c r="A11620" s="25">
        <v>46143</v>
      </c>
      <c r="B11620" s="31">
        <v>0.86458333333333337</v>
      </c>
      <c r="C11620" s="46"/>
      <c r="D11620" s="29">
        <v>46143.864583333336</v>
      </c>
      <c r="E11620" s="15" t="str">
        <f>IF(AND($B$6=NB!$A$17,$B$8&gt;0),'Ersparnisberechnung Sommertarif'!$B$8*SLP!C11600,"")</f>
        <v/>
      </c>
    </row>
    <row r="11621" spans="1:5" x14ac:dyDescent="0.3">
      <c r="A11621" s="25">
        <v>46143</v>
      </c>
      <c r="B11621" s="31">
        <v>0.875</v>
      </c>
      <c r="C11621" s="46"/>
      <c r="D11621" s="29">
        <v>46143.875</v>
      </c>
      <c r="E11621" s="15" t="str">
        <f>IF(AND($B$6=NB!$A$17,$B$8&gt;0),'Ersparnisberechnung Sommertarif'!$B$8*SLP!C11601,"")</f>
        <v/>
      </c>
    </row>
    <row r="11622" spans="1:5" x14ac:dyDescent="0.3">
      <c r="A11622" s="25">
        <v>46143</v>
      </c>
      <c r="B11622" s="31">
        <v>0.88541666666666663</v>
      </c>
      <c r="C11622" s="46"/>
      <c r="D11622" s="29">
        <v>46143.885416666664</v>
      </c>
      <c r="E11622" s="15" t="str">
        <f>IF(AND($B$6=NB!$A$17,$B$8&gt;0),'Ersparnisberechnung Sommertarif'!$B$8*SLP!C11602,"")</f>
        <v/>
      </c>
    </row>
    <row r="11623" spans="1:5" x14ac:dyDescent="0.3">
      <c r="A11623" s="25">
        <v>46143</v>
      </c>
      <c r="B11623" s="31">
        <v>0.89583333333333337</v>
      </c>
      <c r="C11623" s="46"/>
      <c r="D11623" s="29">
        <v>46143.895833333336</v>
      </c>
      <c r="E11623" s="15" t="str">
        <f>IF(AND($B$6=NB!$A$17,$B$8&gt;0),'Ersparnisberechnung Sommertarif'!$B$8*SLP!C11603,"")</f>
        <v/>
      </c>
    </row>
    <row r="11624" spans="1:5" x14ac:dyDescent="0.3">
      <c r="A11624" s="25">
        <v>46143</v>
      </c>
      <c r="B11624" s="31">
        <v>0.90625</v>
      </c>
      <c r="C11624" s="46"/>
      <c r="D11624" s="29">
        <v>46143.90625</v>
      </c>
      <c r="E11624" s="15" t="str">
        <f>IF(AND($B$6=NB!$A$17,$B$8&gt;0),'Ersparnisberechnung Sommertarif'!$B$8*SLP!C11604,"")</f>
        <v/>
      </c>
    </row>
    <row r="11625" spans="1:5" x14ac:dyDescent="0.3">
      <c r="A11625" s="25">
        <v>46143</v>
      </c>
      <c r="B11625" s="31">
        <v>0.91666666666666663</v>
      </c>
      <c r="C11625" s="46"/>
      <c r="D11625" s="29">
        <v>46143.916666666664</v>
      </c>
      <c r="E11625" s="15" t="str">
        <f>IF(AND($B$6=NB!$A$17,$B$8&gt;0),'Ersparnisberechnung Sommertarif'!$B$8*SLP!C11605,"")</f>
        <v/>
      </c>
    </row>
    <row r="11626" spans="1:5" x14ac:dyDescent="0.3">
      <c r="A11626" s="25">
        <v>46143</v>
      </c>
      <c r="B11626" s="31">
        <v>0.92708333333333337</v>
      </c>
      <c r="C11626" s="46"/>
      <c r="D11626" s="29">
        <v>46143.927083333336</v>
      </c>
      <c r="E11626" s="15" t="str">
        <f>IF(AND($B$6=NB!$A$17,$B$8&gt;0),'Ersparnisberechnung Sommertarif'!$B$8*SLP!C11606,"")</f>
        <v/>
      </c>
    </row>
    <row r="11627" spans="1:5" x14ac:dyDescent="0.3">
      <c r="A11627" s="25">
        <v>46143</v>
      </c>
      <c r="B11627" s="31">
        <v>0.9375</v>
      </c>
      <c r="C11627" s="46"/>
      <c r="D11627" s="29">
        <v>46143.9375</v>
      </c>
      <c r="E11627" s="15" t="str">
        <f>IF(AND($B$6=NB!$A$17,$B$8&gt;0),'Ersparnisberechnung Sommertarif'!$B$8*SLP!C11607,"")</f>
        <v/>
      </c>
    </row>
    <row r="11628" spans="1:5" x14ac:dyDescent="0.3">
      <c r="A11628" s="25">
        <v>46143</v>
      </c>
      <c r="B11628" s="31">
        <v>0.94791666666666663</v>
      </c>
      <c r="C11628" s="46"/>
      <c r="D11628" s="29">
        <v>46143.947916666664</v>
      </c>
      <c r="E11628" s="15" t="str">
        <f>IF(AND($B$6=NB!$A$17,$B$8&gt;0),'Ersparnisberechnung Sommertarif'!$B$8*SLP!C11608,"")</f>
        <v/>
      </c>
    </row>
    <row r="11629" spans="1:5" x14ac:dyDescent="0.3">
      <c r="A11629" s="25">
        <v>46143</v>
      </c>
      <c r="B11629" s="31">
        <v>0.95833333333333337</v>
      </c>
      <c r="C11629" s="46"/>
      <c r="D11629" s="29">
        <v>46143.958333333336</v>
      </c>
      <c r="E11629" s="15" t="str">
        <f>IF(AND($B$6=NB!$A$17,$B$8&gt;0),'Ersparnisberechnung Sommertarif'!$B$8*SLP!C11609,"")</f>
        <v/>
      </c>
    </row>
    <row r="11630" spans="1:5" x14ac:dyDescent="0.3">
      <c r="A11630" s="25">
        <v>46143</v>
      </c>
      <c r="B11630" s="31">
        <v>0.96875</v>
      </c>
      <c r="C11630" s="46"/>
      <c r="D11630" s="29">
        <v>46143.96875</v>
      </c>
      <c r="E11630" s="15" t="str">
        <f>IF(AND($B$6=NB!$A$17,$B$8&gt;0),'Ersparnisberechnung Sommertarif'!$B$8*SLP!C11610,"")</f>
        <v/>
      </c>
    </row>
    <row r="11631" spans="1:5" x14ac:dyDescent="0.3">
      <c r="A11631" s="25">
        <v>46143</v>
      </c>
      <c r="B11631" s="31">
        <v>0.97916666666666663</v>
      </c>
      <c r="C11631" s="46"/>
      <c r="D11631" s="29">
        <v>46143.979166666664</v>
      </c>
      <c r="E11631" s="15" t="str">
        <f>IF(AND($B$6=NB!$A$17,$B$8&gt;0),'Ersparnisberechnung Sommertarif'!$B$8*SLP!C11611,"")</f>
        <v/>
      </c>
    </row>
    <row r="11632" spans="1:5" x14ac:dyDescent="0.3">
      <c r="A11632" s="25">
        <v>46143</v>
      </c>
      <c r="B11632" s="31">
        <v>0.98958333333333337</v>
      </c>
      <c r="C11632" s="46"/>
      <c r="D11632" s="29">
        <v>46143.989583333336</v>
      </c>
      <c r="E11632" s="15" t="str">
        <f>IF(AND($B$6=NB!$A$17,$B$8&gt;0),'Ersparnisberechnung Sommertarif'!$B$8*SLP!C11612,"")</f>
        <v/>
      </c>
    </row>
    <row r="11633" spans="1:5" x14ac:dyDescent="0.3">
      <c r="A11633" s="25">
        <v>46144</v>
      </c>
      <c r="B11633" s="31">
        <v>0</v>
      </c>
      <c r="C11633" s="46"/>
      <c r="D11633" s="29">
        <v>46144</v>
      </c>
      <c r="E11633" s="15" t="str">
        <f>IF(AND($B$6=NB!$A$17,$B$8&gt;0),'Ersparnisberechnung Sommertarif'!$B$8*SLP!C11613,"")</f>
        <v/>
      </c>
    </row>
    <row r="11634" spans="1:5" x14ac:dyDescent="0.3">
      <c r="A11634" s="25">
        <v>46144</v>
      </c>
      <c r="B11634" s="31">
        <v>1.0416666666666666E-2</v>
      </c>
      <c r="C11634" s="46"/>
      <c r="D11634" s="29">
        <v>46144.010416666664</v>
      </c>
      <c r="E11634" s="15" t="str">
        <f>IF(AND($B$6=NB!$A$17,$B$8&gt;0),'Ersparnisberechnung Sommertarif'!$B$8*SLP!C11614,"")</f>
        <v/>
      </c>
    </row>
    <row r="11635" spans="1:5" x14ac:dyDescent="0.3">
      <c r="A11635" s="25">
        <v>46144</v>
      </c>
      <c r="B11635" s="31">
        <v>2.0833333333333332E-2</v>
      </c>
      <c r="C11635" s="46"/>
      <c r="D11635" s="29">
        <v>46144.020833333336</v>
      </c>
      <c r="E11635" s="15" t="str">
        <f>IF(AND($B$6=NB!$A$17,$B$8&gt;0),'Ersparnisberechnung Sommertarif'!$B$8*SLP!C11615,"")</f>
        <v/>
      </c>
    </row>
    <row r="11636" spans="1:5" x14ac:dyDescent="0.3">
      <c r="A11636" s="25">
        <v>46144</v>
      </c>
      <c r="B11636" s="31">
        <v>3.125E-2</v>
      </c>
      <c r="C11636" s="46"/>
      <c r="D11636" s="29">
        <v>46144.03125</v>
      </c>
      <c r="E11636" s="15" t="str">
        <f>IF(AND($B$6=NB!$A$17,$B$8&gt;0),'Ersparnisberechnung Sommertarif'!$B$8*SLP!C11616,"")</f>
        <v/>
      </c>
    </row>
    <row r="11637" spans="1:5" x14ac:dyDescent="0.3">
      <c r="A11637" s="25">
        <v>46144</v>
      </c>
      <c r="B11637" s="31">
        <v>4.1666666666666664E-2</v>
      </c>
      <c r="C11637" s="46"/>
      <c r="D11637" s="29">
        <v>46144.041666666664</v>
      </c>
      <c r="E11637" s="15" t="str">
        <f>IF(AND($B$6=NB!$A$17,$B$8&gt;0),'Ersparnisberechnung Sommertarif'!$B$8*SLP!C11617,"")</f>
        <v/>
      </c>
    </row>
    <row r="11638" spans="1:5" x14ac:dyDescent="0.3">
      <c r="A11638" s="25">
        <v>46144</v>
      </c>
      <c r="B11638" s="31">
        <v>5.2083333333333336E-2</v>
      </c>
      <c r="C11638" s="46"/>
      <c r="D11638" s="29">
        <v>46144.052083333336</v>
      </c>
      <c r="E11638" s="15" t="str">
        <f>IF(AND($B$6=NB!$A$17,$B$8&gt;0),'Ersparnisberechnung Sommertarif'!$B$8*SLP!C11618,"")</f>
        <v/>
      </c>
    </row>
    <row r="11639" spans="1:5" x14ac:dyDescent="0.3">
      <c r="A11639" s="25">
        <v>46144</v>
      </c>
      <c r="B11639" s="31">
        <v>6.25E-2</v>
      </c>
      <c r="C11639" s="46"/>
      <c r="D11639" s="29">
        <v>46144.0625</v>
      </c>
      <c r="E11639" s="15" t="str">
        <f>IF(AND($B$6=NB!$A$17,$B$8&gt;0),'Ersparnisberechnung Sommertarif'!$B$8*SLP!C11619,"")</f>
        <v/>
      </c>
    </row>
    <row r="11640" spans="1:5" x14ac:dyDescent="0.3">
      <c r="A11640" s="25">
        <v>46144</v>
      </c>
      <c r="B11640" s="31">
        <v>7.2916666666666671E-2</v>
      </c>
      <c r="C11640" s="46"/>
      <c r="D11640" s="29">
        <v>46144.072916666664</v>
      </c>
      <c r="E11640" s="15" t="str">
        <f>IF(AND($B$6=NB!$A$17,$B$8&gt;0),'Ersparnisberechnung Sommertarif'!$B$8*SLP!C11620,"")</f>
        <v/>
      </c>
    </row>
    <row r="11641" spans="1:5" x14ac:dyDescent="0.3">
      <c r="A11641" s="25">
        <v>46144</v>
      </c>
      <c r="B11641" s="31">
        <v>8.3333333333333329E-2</v>
      </c>
      <c r="C11641" s="46"/>
      <c r="D11641" s="29">
        <v>46144.083333333336</v>
      </c>
      <c r="E11641" s="15" t="str">
        <f>IF(AND($B$6=NB!$A$17,$B$8&gt;0),'Ersparnisberechnung Sommertarif'!$B$8*SLP!C11621,"")</f>
        <v/>
      </c>
    </row>
    <row r="11642" spans="1:5" x14ac:dyDescent="0.3">
      <c r="A11642" s="25">
        <v>46144</v>
      </c>
      <c r="B11642" s="31">
        <v>9.375E-2</v>
      </c>
      <c r="C11642" s="46"/>
      <c r="D11642" s="29">
        <v>46144.09375</v>
      </c>
      <c r="E11642" s="15" t="str">
        <f>IF(AND($B$6=NB!$A$17,$B$8&gt;0),'Ersparnisberechnung Sommertarif'!$B$8*SLP!C11622,"")</f>
        <v/>
      </c>
    </row>
    <row r="11643" spans="1:5" x14ac:dyDescent="0.3">
      <c r="A11643" s="25">
        <v>46144</v>
      </c>
      <c r="B11643" s="31">
        <v>0.10416666666666667</v>
      </c>
      <c r="C11643" s="46"/>
      <c r="D11643" s="29">
        <v>46144.104166666664</v>
      </c>
      <c r="E11643" s="15" t="str">
        <f>IF(AND($B$6=NB!$A$17,$B$8&gt;0),'Ersparnisberechnung Sommertarif'!$B$8*SLP!C11623,"")</f>
        <v/>
      </c>
    </row>
    <row r="11644" spans="1:5" x14ac:dyDescent="0.3">
      <c r="A11644" s="25">
        <v>46144</v>
      </c>
      <c r="B11644" s="31">
        <v>0.11458333333333333</v>
      </c>
      <c r="C11644" s="46"/>
      <c r="D11644" s="29">
        <v>46144.114583333336</v>
      </c>
      <c r="E11644" s="15" t="str">
        <f>IF(AND($B$6=NB!$A$17,$B$8&gt;0),'Ersparnisberechnung Sommertarif'!$B$8*SLP!C11624,"")</f>
        <v/>
      </c>
    </row>
    <row r="11645" spans="1:5" x14ac:dyDescent="0.3">
      <c r="A11645" s="25">
        <v>46144</v>
      </c>
      <c r="B11645" s="31">
        <v>0.125</v>
      </c>
      <c r="C11645" s="46"/>
      <c r="D11645" s="29">
        <v>46144.125</v>
      </c>
      <c r="E11645" s="15" t="str">
        <f>IF(AND($B$6=NB!$A$17,$B$8&gt;0),'Ersparnisberechnung Sommertarif'!$B$8*SLP!C11625,"")</f>
        <v/>
      </c>
    </row>
    <row r="11646" spans="1:5" x14ac:dyDescent="0.3">
      <c r="A11646" s="25">
        <v>46144</v>
      </c>
      <c r="B11646" s="31">
        <v>0.13541666666666666</v>
      </c>
      <c r="C11646" s="46"/>
      <c r="D11646" s="29">
        <v>46144.135416666664</v>
      </c>
      <c r="E11646" s="15" t="str">
        <f>IF(AND($B$6=NB!$A$17,$B$8&gt;0),'Ersparnisberechnung Sommertarif'!$B$8*SLP!C11626,"")</f>
        <v/>
      </c>
    </row>
    <row r="11647" spans="1:5" x14ac:dyDescent="0.3">
      <c r="A11647" s="25">
        <v>46144</v>
      </c>
      <c r="B11647" s="31">
        <v>0.14583333333333334</v>
      </c>
      <c r="C11647" s="46"/>
      <c r="D11647" s="29">
        <v>46144.145833333336</v>
      </c>
      <c r="E11647" s="15" t="str">
        <f>IF(AND($B$6=NB!$A$17,$B$8&gt;0),'Ersparnisberechnung Sommertarif'!$B$8*SLP!C11627,"")</f>
        <v/>
      </c>
    </row>
    <row r="11648" spans="1:5" x14ac:dyDescent="0.3">
      <c r="A11648" s="25">
        <v>46144</v>
      </c>
      <c r="B11648" s="31">
        <v>0.15625</v>
      </c>
      <c r="C11648" s="46"/>
      <c r="D11648" s="29">
        <v>46144.15625</v>
      </c>
      <c r="E11648" s="15" t="str">
        <f>IF(AND($B$6=NB!$A$17,$B$8&gt;0),'Ersparnisberechnung Sommertarif'!$B$8*SLP!C11628,"")</f>
        <v/>
      </c>
    </row>
    <row r="11649" spans="1:5" x14ac:dyDescent="0.3">
      <c r="A11649" s="25">
        <v>46144</v>
      </c>
      <c r="B11649" s="31">
        <v>0.16666666666666666</v>
      </c>
      <c r="C11649" s="46"/>
      <c r="D11649" s="29">
        <v>46144.166666666664</v>
      </c>
      <c r="E11649" s="15" t="str">
        <f>IF(AND($B$6=NB!$A$17,$B$8&gt;0),'Ersparnisberechnung Sommertarif'!$B$8*SLP!C11629,"")</f>
        <v/>
      </c>
    </row>
    <row r="11650" spans="1:5" x14ac:dyDescent="0.3">
      <c r="A11650" s="25">
        <v>46144</v>
      </c>
      <c r="B11650" s="31">
        <v>0.17708333333333334</v>
      </c>
      <c r="C11650" s="46"/>
      <c r="D11650" s="29">
        <v>46144.177083333336</v>
      </c>
      <c r="E11650" s="15" t="str">
        <f>IF(AND($B$6=NB!$A$17,$B$8&gt;0),'Ersparnisberechnung Sommertarif'!$B$8*SLP!C11630,"")</f>
        <v/>
      </c>
    </row>
    <row r="11651" spans="1:5" x14ac:dyDescent="0.3">
      <c r="A11651" s="25">
        <v>46144</v>
      </c>
      <c r="B11651" s="31">
        <v>0.1875</v>
      </c>
      <c r="C11651" s="46"/>
      <c r="D11651" s="29">
        <v>46144.1875</v>
      </c>
      <c r="E11651" s="15" t="str">
        <f>IF(AND($B$6=NB!$A$17,$B$8&gt;0),'Ersparnisberechnung Sommertarif'!$B$8*SLP!C11631,"")</f>
        <v/>
      </c>
    </row>
    <row r="11652" spans="1:5" x14ac:dyDescent="0.3">
      <c r="A11652" s="25">
        <v>46144</v>
      </c>
      <c r="B11652" s="31">
        <v>0.19791666666666666</v>
      </c>
      <c r="C11652" s="46"/>
      <c r="D11652" s="29">
        <v>46144.197916666664</v>
      </c>
      <c r="E11652" s="15" t="str">
        <f>IF(AND($B$6=NB!$A$17,$B$8&gt;0),'Ersparnisberechnung Sommertarif'!$B$8*SLP!C11632,"")</f>
        <v/>
      </c>
    </row>
    <row r="11653" spans="1:5" x14ac:dyDescent="0.3">
      <c r="A11653" s="25">
        <v>46144</v>
      </c>
      <c r="B11653" s="31">
        <v>0.20833333333333334</v>
      </c>
      <c r="C11653" s="46"/>
      <c r="D11653" s="29">
        <v>46144.208333333336</v>
      </c>
      <c r="E11653" s="15" t="str">
        <f>IF(AND($B$6=NB!$A$17,$B$8&gt;0),'Ersparnisberechnung Sommertarif'!$B$8*SLP!C11633,"")</f>
        <v/>
      </c>
    </row>
    <row r="11654" spans="1:5" x14ac:dyDescent="0.3">
      <c r="A11654" s="25">
        <v>46144</v>
      </c>
      <c r="B11654" s="31">
        <v>0.21875</v>
      </c>
      <c r="C11654" s="46"/>
      <c r="D11654" s="29">
        <v>46144.21875</v>
      </c>
      <c r="E11654" s="15" t="str">
        <f>IF(AND($B$6=NB!$A$17,$B$8&gt;0),'Ersparnisberechnung Sommertarif'!$B$8*SLP!C11634,"")</f>
        <v/>
      </c>
    </row>
    <row r="11655" spans="1:5" x14ac:dyDescent="0.3">
      <c r="A11655" s="25">
        <v>46144</v>
      </c>
      <c r="B11655" s="31">
        <v>0.22916666666666666</v>
      </c>
      <c r="C11655" s="46"/>
      <c r="D11655" s="29">
        <v>46144.229166666664</v>
      </c>
      <c r="E11655" s="15" t="str">
        <f>IF(AND($B$6=NB!$A$17,$B$8&gt;0),'Ersparnisberechnung Sommertarif'!$B$8*SLP!C11635,"")</f>
        <v/>
      </c>
    </row>
    <row r="11656" spans="1:5" x14ac:dyDescent="0.3">
      <c r="A11656" s="25">
        <v>46144</v>
      </c>
      <c r="B11656" s="31">
        <v>0.23958333333333334</v>
      </c>
      <c r="C11656" s="46"/>
      <c r="D11656" s="29">
        <v>46144.239583333336</v>
      </c>
      <c r="E11656" s="15" t="str">
        <f>IF(AND($B$6=NB!$A$17,$B$8&gt;0),'Ersparnisberechnung Sommertarif'!$B$8*SLP!C11636,"")</f>
        <v/>
      </c>
    </row>
    <row r="11657" spans="1:5" x14ac:dyDescent="0.3">
      <c r="A11657" s="25">
        <v>46144</v>
      </c>
      <c r="B11657" s="31">
        <v>0.25</v>
      </c>
      <c r="C11657" s="46"/>
      <c r="D11657" s="29">
        <v>46144.25</v>
      </c>
      <c r="E11657" s="15" t="str">
        <f>IF(AND($B$6=NB!$A$17,$B$8&gt;0),'Ersparnisberechnung Sommertarif'!$B$8*SLP!C11637,"")</f>
        <v/>
      </c>
    </row>
    <row r="11658" spans="1:5" x14ac:dyDescent="0.3">
      <c r="A11658" s="25">
        <v>46144</v>
      </c>
      <c r="B11658" s="31">
        <v>0.26041666666666669</v>
      </c>
      <c r="C11658" s="46"/>
      <c r="D11658" s="29">
        <v>46144.260416666664</v>
      </c>
      <c r="E11658" s="15" t="str">
        <f>IF(AND($B$6=NB!$A$17,$B$8&gt;0),'Ersparnisberechnung Sommertarif'!$B$8*SLP!C11638,"")</f>
        <v/>
      </c>
    </row>
    <row r="11659" spans="1:5" x14ac:dyDescent="0.3">
      <c r="A11659" s="25">
        <v>46144</v>
      </c>
      <c r="B11659" s="31">
        <v>0.27083333333333331</v>
      </c>
      <c r="C11659" s="46"/>
      <c r="D11659" s="29">
        <v>46144.270833333336</v>
      </c>
      <c r="E11659" s="15" t="str">
        <f>IF(AND($B$6=NB!$A$17,$B$8&gt;0),'Ersparnisberechnung Sommertarif'!$B$8*SLP!C11639,"")</f>
        <v/>
      </c>
    </row>
    <row r="11660" spans="1:5" x14ac:dyDescent="0.3">
      <c r="A11660" s="25">
        <v>46144</v>
      </c>
      <c r="B11660" s="31">
        <v>0.28125</v>
      </c>
      <c r="C11660" s="46"/>
      <c r="D11660" s="29">
        <v>46144.28125</v>
      </c>
      <c r="E11660" s="15" t="str">
        <f>IF(AND($B$6=NB!$A$17,$B$8&gt;0),'Ersparnisberechnung Sommertarif'!$B$8*SLP!C11640,"")</f>
        <v/>
      </c>
    </row>
    <row r="11661" spans="1:5" x14ac:dyDescent="0.3">
      <c r="A11661" s="25">
        <v>46144</v>
      </c>
      <c r="B11661" s="31">
        <v>0.29166666666666669</v>
      </c>
      <c r="C11661" s="46"/>
      <c r="D11661" s="29">
        <v>46144.291666666664</v>
      </c>
      <c r="E11661" s="15" t="str">
        <f>IF(AND($B$6=NB!$A$17,$B$8&gt;0),'Ersparnisberechnung Sommertarif'!$B$8*SLP!C11641,"")</f>
        <v/>
      </c>
    </row>
    <row r="11662" spans="1:5" x14ac:dyDescent="0.3">
      <c r="A11662" s="25">
        <v>46144</v>
      </c>
      <c r="B11662" s="31">
        <v>0.30208333333333331</v>
      </c>
      <c r="C11662" s="46"/>
      <c r="D11662" s="29">
        <v>46144.302083333336</v>
      </c>
      <c r="E11662" s="15" t="str">
        <f>IF(AND($B$6=NB!$A$17,$B$8&gt;0),'Ersparnisberechnung Sommertarif'!$B$8*SLP!C11642,"")</f>
        <v/>
      </c>
    </row>
    <row r="11663" spans="1:5" x14ac:dyDescent="0.3">
      <c r="A11663" s="25">
        <v>46144</v>
      </c>
      <c r="B11663" s="31">
        <v>0.3125</v>
      </c>
      <c r="C11663" s="46"/>
      <c r="D11663" s="29">
        <v>46144.3125</v>
      </c>
      <c r="E11663" s="15" t="str">
        <f>IF(AND($B$6=NB!$A$17,$B$8&gt;0),'Ersparnisberechnung Sommertarif'!$B$8*SLP!C11643,"")</f>
        <v/>
      </c>
    </row>
    <row r="11664" spans="1:5" x14ac:dyDescent="0.3">
      <c r="A11664" s="25">
        <v>46144</v>
      </c>
      <c r="B11664" s="31">
        <v>0.32291666666666669</v>
      </c>
      <c r="C11664" s="46"/>
      <c r="D11664" s="29">
        <v>46144.322916666664</v>
      </c>
      <c r="E11664" s="15" t="str">
        <f>IF(AND($B$6=NB!$A$17,$B$8&gt;0),'Ersparnisberechnung Sommertarif'!$B$8*SLP!C11644,"")</f>
        <v/>
      </c>
    </row>
    <row r="11665" spans="1:5" x14ac:dyDescent="0.3">
      <c r="A11665" s="25">
        <v>46144</v>
      </c>
      <c r="B11665" s="31">
        <v>0.33333333333333331</v>
      </c>
      <c r="C11665" s="46"/>
      <c r="D11665" s="29">
        <v>46144.333333333336</v>
      </c>
      <c r="E11665" s="15" t="str">
        <f>IF(AND($B$6=NB!$A$17,$B$8&gt;0),'Ersparnisberechnung Sommertarif'!$B$8*SLP!C11645,"")</f>
        <v/>
      </c>
    </row>
    <row r="11666" spans="1:5" x14ac:dyDescent="0.3">
      <c r="A11666" s="25">
        <v>46144</v>
      </c>
      <c r="B11666" s="31">
        <v>0.34375</v>
      </c>
      <c r="C11666" s="46"/>
      <c r="D11666" s="29">
        <v>46144.34375</v>
      </c>
      <c r="E11666" s="15" t="str">
        <f>IF(AND($B$6=NB!$A$17,$B$8&gt;0),'Ersparnisberechnung Sommertarif'!$B$8*SLP!C11646,"")</f>
        <v/>
      </c>
    </row>
    <row r="11667" spans="1:5" x14ac:dyDescent="0.3">
      <c r="A11667" s="25">
        <v>46144</v>
      </c>
      <c r="B11667" s="31">
        <v>0.35416666666666669</v>
      </c>
      <c r="C11667" s="46"/>
      <c r="D11667" s="29">
        <v>46144.354166666664</v>
      </c>
      <c r="E11667" s="15" t="str">
        <f>IF(AND($B$6=NB!$A$17,$B$8&gt;0),'Ersparnisberechnung Sommertarif'!$B$8*SLP!C11647,"")</f>
        <v/>
      </c>
    </row>
    <row r="11668" spans="1:5" x14ac:dyDescent="0.3">
      <c r="A11668" s="25">
        <v>46144</v>
      </c>
      <c r="B11668" s="31">
        <v>0.36458333333333331</v>
      </c>
      <c r="C11668" s="46"/>
      <c r="D11668" s="29">
        <v>46144.364583333336</v>
      </c>
      <c r="E11668" s="15" t="str">
        <f>IF(AND($B$6=NB!$A$17,$B$8&gt;0),'Ersparnisberechnung Sommertarif'!$B$8*SLP!C11648,"")</f>
        <v/>
      </c>
    </row>
    <row r="11669" spans="1:5" x14ac:dyDescent="0.3">
      <c r="A11669" s="25">
        <v>46144</v>
      </c>
      <c r="B11669" s="31">
        <v>0.375</v>
      </c>
      <c r="C11669" s="46"/>
      <c r="D11669" s="29">
        <v>46144.375</v>
      </c>
      <c r="E11669" s="15" t="str">
        <f>IF(AND($B$6=NB!$A$17,$B$8&gt;0),'Ersparnisberechnung Sommertarif'!$B$8*SLP!C11649,"")</f>
        <v/>
      </c>
    </row>
    <row r="11670" spans="1:5" x14ac:dyDescent="0.3">
      <c r="A11670" s="25">
        <v>46144</v>
      </c>
      <c r="B11670" s="31">
        <v>0.38541666666666669</v>
      </c>
      <c r="C11670" s="46"/>
      <c r="D11670" s="29">
        <v>46144.385416666664</v>
      </c>
      <c r="E11670" s="15" t="str">
        <f>IF(AND($B$6=NB!$A$17,$B$8&gt;0),'Ersparnisberechnung Sommertarif'!$B$8*SLP!C11650,"")</f>
        <v/>
      </c>
    </row>
    <row r="11671" spans="1:5" x14ac:dyDescent="0.3">
      <c r="A11671" s="25">
        <v>46144</v>
      </c>
      <c r="B11671" s="31">
        <v>0.39583333333333331</v>
      </c>
      <c r="C11671" s="46"/>
      <c r="D11671" s="29">
        <v>46144.395833333336</v>
      </c>
      <c r="E11671" s="15" t="str">
        <f>IF(AND($B$6=NB!$A$17,$B$8&gt;0),'Ersparnisberechnung Sommertarif'!$B$8*SLP!C11651,"")</f>
        <v/>
      </c>
    </row>
    <row r="11672" spans="1:5" x14ac:dyDescent="0.3">
      <c r="A11672" s="25">
        <v>46144</v>
      </c>
      <c r="B11672" s="31">
        <v>0.40625</v>
      </c>
      <c r="C11672" s="46"/>
      <c r="D11672" s="29">
        <v>46144.40625</v>
      </c>
      <c r="E11672" s="15" t="str">
        <f>IF(AND($B$6=NB!$A$17,$B$8&gt;0),'Ersparnisberechnung Sommertarif'!$B$8*SLP!C11652,"")</f>
        <v/>
      </c>
    </row>
    <row r="11673" spans="1:5" x14ac:dyDescent="0.3">
      <c r="A11673" s="25">
        <v>46144</v>
      </c>
      <c r="B11673" s="31">
        <v>0.41666666666666669</v>
      </c>
      <c r="C11673" s="46"/>
      <c r="D11673" s="29">
        <v>46144.416666666664</v>
      </c>
      <c r="E11673" s="15" t="str">
        <f>IF(AND($B$6=NB!$A$17,$B$8&gt;0),'Ersparnisberechnung Sommertarif'!$B$8*SLP!C11653,"")</f>
        <v/>
      </c>
    </row>
    <row r="11674" spans="1:5" x14ac:dyDescent="0.3">
      <c r="A11674" s="25">
        <v>46144</v>
      </c>
      <c r="B11674" s="31">
        <v>0.42708333333333331</v>
      </c>
      <c r="C11674" s="46"/>
      <c r="D11674" s="29">
        <v>46144.427083333336</v>
      </c>
      <c r="E11674" s="15" t="str">
        <f>IF(AND($B$6=NB!$A$17,$B$8&gt;0),'Ersparnisberechnung Sommertarif'!$B$8*SLP!C11654,"")</f>
        <v/>
      </c>
    </row>
    <row r="11675" spans="1:5" x14ac:dyDescent="0.3">
      <c r="A11675" s="25">
        <v>46144</v>
      </c>
      <c r="B11675" s="31">
        <v>0.4375</v>
      </c>
      <c r="C11675" s="46"/>
      <c r="D11675" s="29">
        <v>46144.4375</v>
      </c>
      <c r="E11675" s="15" t="str">
        <f>IF(AND($B$6=NB!$A$17,$B$8&gt;0),'Ersparnisberechnung Sommertarif'!$B$8*SLP!C11655,"")</f>
        <v/>
      </c>
    </row>
    <row r="11676" spans="1:5" x14ac:dyDescent="0.3">
      <c r="A11676" s="25">
        <v>46144</v>
      </c>
      <c r="B11676" s="31">
        <v>0.44791666666666669</v>
      </c>
      <c r="C11676" s="46"/>
      <c r="D11676" s="29">
        <v>46144.447916666664</v>
      </c>
      <c r="E11676" s="15" t="str">
        <f>IF(AND($B$6=NB!$A$17,$B$8&gt;0),'Ersparnisberechnung Sommertarif'!$B$8*SLP!C11656,"")</f>
        <v/>
      </c>
    </row>
    <row r="11677" spans="1:5" x14ac:dyDescent="0.3">
      <c r="A11677" s="25">
        <v>46144</v>
      </c>
      <c r="B11677" s="31">
        <v>0.45833333333333331</v>
      </c>
      <c r="C11677" s="46"/>
      <c r="D11677" s="29">
        <v>46144.458333333336</v>
      </c>
      <c r="E11677" s="15" t="str">
        <f>IF(AND($B$6=NB!$A$17,$B$8&gt;0),'Ersparnisberechnung Sommertarif'!$B$8*SLP!C11657,"")</f>
        <v/>
      </c>
    </row>
    <row r="11678" spans="1:5" x14ac:dyDescent="0.3">
      <c r="A11678" s="25">
        <v>46144</v>
      </c>
      <c r="B11678" s="31">
        <v>0.46875</v>
      </c>
      <c r="C11678" s="46"/>
      <c r="D11678" s="29">
        <v>46144.46875</v>
      </c>
      <c r="E11678" s="15" t="str">
        <f>IF(AND($B$6=NB!$A$17,$B$8&gt;0),'Ersparnisberechnung Sommertarif'!$B$8*SLP!C11658,"")</f>
        <v/>
      </c>
    </row>
    <row r="11679" spans="1:5" x14ac:dyDescent="0.3">
      <c r="A11679" s="25">
        <v>46144</v>
      </c>
      <c r="B11679" s="31">
        <v>0.47916666666666669</v>
      </c>
      <c r="C11679" s="46"/>
      <c r="D11679" s="29">
        <v>46144.479166666664</v>
      </c>
      <c r="E11679" s="15" t="str">
        <f>IF(AND($B$6=NB!$A$17,$B$8&gt;0),'Ersparnisberechnung Sommertarif'!$B$8*SLP!C11659,"")</f>
        <v/>
      </c>
    </row>
    <row r="11680" spans="1:5" x14ac:dyDescent="0.3">
      <c r="A11680" s="25">
        <v>46144</v>
      </c>
      <c r="B11680" s="31">
        <v>0.48958333333333331</v>
      </c>
      <c r="C11680" s="46"/>
      <c r="D11680" s="29">
        <v>46144.489583333336</v>
      </c>
      <c r="E11680" s="15" t="str">
        <f>IF(AND($B$6=NB!$A$17,$B$8&gt;0),'Ersparnisberechnung Sommertarif'!$B$8*SLP!C11660,"")</f>
        <v/>
      </c>
    </row>
    <row r="11681" spans="1:5" x14ac:dyDescent="0.3">
      <c r="A11681" s="25">
        <v>46144</v>
      </c>
      <c r="B11681" s="31">
        <v>0.5</v>
      </c>
      <c r="C11681" s="46"/>
      <c r="D11681" s="29">
        <v>46144.5</v>
      </c>
      <c r="E11681" s="15" t="str">
        <f>IF(AND($B$6=NB!$A$17,$B$8&gt;0),'Ersparnisberechnung Sommertarif'!$B$8*SLP!C11661,"")</f>
        <v/>
      </c>
    </row>
    <row r="11682" spans="1:5" x14ac:dyDescent="0.3">
      <c r="A11682" s="25">
        <v>46144</v>
      </c>
      <c r="B11682" s="31">
        <v>0.51041666666666663</v>
      </c>
      <c r="C11682" s="46"/>
      <c r="D11682" s="29">
        <v>46144.510416666664</v>
      </c>
      <c r="E11682" s="15" t="str">
        <f>IF(AND($B$6=NB!$A$17,$B$8&gt;0),'Ersparnisberechnung Sommertarif'!$B$8*SLP!C11662,"")</f>
        <v/>
      </c>
    </row>
    <row r="11683" spans="1:5" x14ac:dyDescent="0.3">
      <c r="A11683" s="25">
        <v>46144</v>
      </c>
      <c r="B11683" s="31">
        <v>0.52083333333333337</v>
      </c>
      <c r="C11683" s="46"/>
      <c r="D11683" s="29">
        <v>46144.520833333336</v>
      </c>
      <c r="E11683" s="15" t="str">
        <f>IF(AND($B$6=NB!$A$17,$B$8&gt;0),'Ersparnisberechnung Sommertarif'!$B$8*SLP!C11663,"")</f>
        <v/>
      </c>
    </row>
    <row r="11684" spans="1:5" x14ac:dyDescent="0.3">
      <c r="A11684" s="25">
        <v>46144</v>
      </c>
      <c r="B11684" s="31">
        <v>0.53125</v>
      </c>
      <c r="C11684" s="46"/>
      <c r="D11684" s="29">
        <v>46144.53125</v>
      </c>
      <c r="E11684" s="15" t="str">
        <f>IF(AND($B$6=NB!$A$17,$B$8&gt;0),'Ersparnisberechnung Sommertarif'!$B$8*SLP!C11664,"")</f>
        <v/>
      </c>
    </row>
    <row r="11685" spans="1:5" x14ac:dyDescent="0.3">
      <c r="A11685" s="25">
        <v>46144</v>
      </c>
      <c r="B11685" s="31">
        <v>0.54166666666666663</v>
      </c>
      <c r="C11685" s="46"/>
      <c r="D11685" s="29">
        <v>46144.541666666664</v>
      </c>
      <c r="E11685" s="15" t="str">
        <f>IF(AND($B$6=NB!$A$17,$B$8&gt;0),'Ersparnisberechnung Sommertarif'!$B$8*SLP!C11665,"")</f>
        <v/>
      </c>
    </row>
    <row r="11686" spans="1:5" x14ac:dyDescent="0.3">
      <c r="A11686" s="25">
        <v>46144</v>
      </c>
      <c r="B11686" s="31">
        <v>0.55208333333333337</v>
      </c>
      <c r="C11686" s="46"/>
      <c r="D11686" s="29">
        <v>46144.552083333336</v>
      </c>
      <c r="E11686" s="15" t="str">
        <f>IF(AND($B$6=NB!$A$17,$B$8&gt;0),'Ersparnisberechnung Sommertarif'!$B$8*SLP!C11666,"")</f>
        <v/>
      </c>
    </row>
    <row r="11687" spans="1:5" x14ac:dyDescent="0.3">
      <c r="A11687" s="25">
        <v>46144</v>
      </c>
      <c r="B11687" s="31">
        <v>0.5625</v>
      </c>
      <c r="C11687" s="46"/>
      <c r="D11687" s="29">
        <v>46144.5625</v>
      </c>
      <c r="E11687" s="15" t="str">
        <f>IF(AND($B$6=NB!$A$17,$B$8&gt;0),'Ersparnisberechnung Sommertarif'!$B$8*SLP!C11667,"")</f>
        <v/>
      </c>
    </row>
    <row r="11688" spans="1:5" x14ac:dyDescent="0.3">
      <c r="A11688" s="25">
        <v>46144</v>
      </c>
      <c r="B11688" s="31">
        <v>0.57291666666666663</v>
      </c>
      <c r="C11688" s="46"/>
      <c r="D11688" s="29">
        <v>46144.572916666664</v>
      </c>
      <c r="E11688" s="15" t="str">
        <f>IF(AND($B$6=NB!$A$17,$B$8&gt;0),'Ersparnisberechnung Sommertarif'!$B$8*SLP!C11668,"")</f>
        <v/>
      </c>
    </row>
    <row r="11689" spans="1:5" x14ac:dyDescent="0.3">
      <c r="A11689" s="25">
        <v>46144</v>
      </c>
      <c r="B11689" s="31">
        <v>0.58333333333333337</v>
      </c>
      <c r="C11689" s="46"/>
      <c r="D11689" s="29">
        <v>46144.583333333336</v>
      </c>
      <c r="E11689" s="15" t="str">
        <f>IF(AND($B$6=NB!$A$17,$B$8&gt;0),'Ersparnisberechnung Sommertarif'!$B$8*SLP!C11669,"")</f>
        <v/>
      </c>
    </row>
    <row r="11690" spans="1:5" x14ac:dyDescent="0.3">
      <c r="A11690" s="25">
        <v>46144</v>
      </c>
      <c r="B11690" s="31">
        <v>0.59375</v>
      </c>
      <c r="C11690" s="46"/>
      <c r="D11690" s="29">
        <v>46144.59375</v>
      </c>
      <c r="E11690" s="15" t="str">
        <f>IF(AND($B$6=NB!$A$17,$B$8&gt;0),'Ersparnisberechnung Sommertarif'!$B$8*SLP!C11670,"")</f>
        <v/>
      </c>
    </row>
    <row r="11691" spans="1:5" x14ac:dyDescent="0.3">
      <c r="A11691" s="25">
        <v>46144</v>
      </c>
      <c r="B11691" s="31">
        <v>0.60416666666666663</v>
      </c>
      <c r="C11691" s="46"/>
      <c r="D11691" s="29">
        <v>46144.604166666664</v>
      </c>
      <c r="E11691" s="15" t="str">
        <f>IF(AND($B$6=NB!$A$17,$B$8&gt;0),'Ersparnisberechnung Sommertarif'!$B$8*SLP!C11671,"")</f>
        <v/>
      </c>
    </row>
    <row r="11692" spans="1:5" x14ac:dyDescent="0.3">
      <c r="A11692" s="25">
        <v>46144</v>
      </c>
      <c r="B11692" s="31">
        <v>0.61458333333333337</v>
      </c>
      <c r="C11692" s="46"/>
      <c r="D11692" s="29">
        <v>46144.614583333336</v>
      </c>
      <c r="E11692" s="15" t="str">
        <f>IF(AND($B$6=NB!$A$17,$B$8&gt;0),'Ersparnisberechnung Sommertarif'!$B$8*SLP!C11672,"")</f>
        <v/>
      </c>
    </row>
    <row r="11693" spans="1:5" x14ac:dyDescent="0.3">
      <c r="A11693" s="25">
        <v>46144</v>
      </c>
      <c r="B11693" s="31">
        <v>0.625</v>
      </c>
      <c r="C11693" s="46"/>
      <c r="D11693" s="29">
        <v>46144.625</v>
      </c>
      <c r="E11693" s="15" t="str">
        <f>IF(AND($B$6=NB!$A$17,$B$8&gt;0),'Ersparnisberechnung Sommertarif'!$B$8*SLP!C11673,"")</f>
        <v/>
      </c>
    </row>
    <row r="11694" spans="1:5" x14ac:dyDescent="0.3">
      <c r="A11694" s="25">
        <v>46144</v>
      </c>
      <c r="B11694" s="31">
        <v>0.63541666666666663</v>
      </c>
      <c r="C11694" s="46"/>
      <c r="D11694" s="29">
        <v>46144.635416666664</v>
      </c>
      <c r="E11694" s="15" t="str">
        <f>IF(AND($B$6=NB!$A$17,$B$8&gt;0),'Ersparnisberechnung Sommertarif'!$B$8*SLP!C11674,"")</f>
        <v/>
      </c>
    </row>
    <row r="11695" spans="1:5" x14ac:dyDescent="0.3">
      <c r="A11695" s="25">
        <v>46144</v>
      </c>
      <c r="B11695" s="31">
        <v>0.64583333333333337</v>
      </c>
      <c r="C11695" s="46"/>
      <c r="D11695" s="29">
        <v>46144.645833333336</v>
      </c>
      <c r="E11695" s="15" t="str">
        <f>IF(AND($B$6=NB!$A$17,$B$8&gt;0),'Ersparnisberechnung Sommertarif'!$B$8*SLP!C11675,"")</f>
        <v/>
      </c>
    </row>
    <row r="11696" spans="1:5" x14ac:dyDescent="0.3">
      <c r="A11696" s="25">
        <v>46144</v>
      </c>
      <c r="B11696" s="31">
        <v>0.65625</v>
      </c>
      <c r="C11696" s="46"/>
      <c r="D11696" s="29">
        <v>46144.65625</v>
      </c>
      <c r="E11696" s="15" t="str">
        <f>IF(AND($B$6=NB!$A$17,$B$8&gt;0),'Ersparnisberechnung Sommertarif'!$B$8*SLP!C11676,"")</f>
        <v/>
      </c>
    </row>
    <row r="11697" spans="1:5" x14ac:dyDescent="0.3">
      <c r="A11697" s="25">
        <v>46144</v>
      </c>
      <c r="B11697" s="31">
        <v>0.66666666666666663</v>
      </c>
      <c r="C11697" s="46"/>
      <c r="D11697" s="29">
        <v>46144.666666666664</v>
      </c>
      <c r="E11697" s="15" t="str">
        <f>IF(AND($B$6=NB!$A$17,$B$8&gt;0),'Ersparnisberechnung Sommertarif'!$B$8*SLP!C11677,"")</f>
        <v/>
      </c>
    </row>
    <row r="11698" spans="1:5" x14ac:dyDescent="0.3">
      <c r="A11698" s="25">
        <v>46144</v>
      </c>
      <c r="B11698" s="31">
        <v>0.67708333333333337</v>
      </c>
      <c r="C11698" s="46"/>
      <c r="D11698" s="29">
        <v>46144.677083333336</v>
      </c>
      <c r="E11698" s="15" t="str">
        <f>IF(AND($B$6=NB!$A$17,$B$8&gt;0),'Ersparnisberechnung Sommertarif'!$B$8*SLP!C11678,"")</f>
        <v/>
      </c>
    </row>
    <row r="11699" spans="1:5" x14ac:dyDescent="0.3">
      <c r="A11699" s="25">
        <v>46144</v>
      </c>
      <c r="B11699" s="31">
        <v>0.6875</v>
      </c>
      <c r="C11699" s="46"/>
      <c r="D11699" s="29">
        <v>46144.6875</v>
      </c>
      <c r="E11699" s="15" t="str">
        <f>IF(AND($B$6=NB!$A$17,$B$8&gt;0),'Ersparnisberechnung Sommertarif'!$B$8*SLP!C11679,"")</f>
        <v/>
      </c>
    </row>
    <row r="11700" spans="1:5" x14ac:dyDescent="0.3">
      <c r="A11700" s="25">
        <v>46144</v>
      </c>
      <c r="B11700" s="31">
        <v>0.69791666666666663</v>
      </c>
      <c r="C11700" s="46"/>
      <c r="D11700" s="29">
        <v>46144.697916666664</v>
      </c>
      <c r="E11700" s="15" t="str">
        <f>IF(AND($B$6=NB!$A$17,$B$8&gt;0),'Ersparnisberechnung Sommertarif'!$B$8*SLP!C11680,"")</f>
        <v/>
      </c>
    </row>
    <row r="11701" spans="1:5" x14ac:dyDescent="0.3">
      <c r="A11701" s="25">
        <v>46144</v>
      </c>
      <c r="B11701" s="31">
        <v>0.70833333333333337</v>
      </c>
      <c r="C11701" s="46"/>
      <c r="D11701" s="29">
        <v>46144.708333333336</v>
      </c>
      <c r="E11701" s="15" t="str">
        <f>IF(AND($B$6=NB!$A$17,$B$8&gt;0),'Ersparnisberechnung Sommertarif'!$B$8*SLP!C11681,"")</f>
        <v/>
      </c>
    </row>
    <row r="11702" spans="1:5" x14ac:dyDescent="0.3">
      <c r="A11702" s="25">
        <v>46144</v>
      </c>
      <c r="B11702" s="31">
        <v>0.71875</v>
      </c>
      <c r="C11702" s="46"/>
      <c r="D11702" s="29">
        <v>46144.71875</v>
      </c>
      <c r="E11702" s="15" t="str">
        <f>IF(AND($B$6=NB!$A$17,$B$8&gt;0),'Ersparnisberechnung Sommertarif'!$B$8*SLP!C11682,"")</f>
        <v/>
      </c>
    </row>
    <row r="11703" spans="1:5" x14ac:dyDescent="0.3">
      <c r="A11703" s="25">
        <v>46144</v>
      </c>
      <c r="B11703" s="31">
        <v>0.72916666666666663</v>
      </c>
      <c r="C11703" s="46"/>
      <c r="D11703" s="29">
        <v>46144.729166666664</v>
      </c>
      <c r="E11703" s="15" t="str">
        <f>IF(AND($B$6=NB!$A$17,$B$8&gt;0),'Ersparnisberechnung Sommertarif'!$B$8*SLP!C11683,"")</f>
        <v/>
      </c>
    </row>
    <row r="11704" spans="1:5" x14ac:dyDescent="0.3">
      <c r="A11704" s="25">
        <v>46144</v>
      </c>
      <c r="B11704" s="31">
        <v>0.73958333333333337</v>
      </c>
      <c r="C11704" s="46"/>
      <c r="D11704" s="29">
        <v>46144.739583333336</v>
      </c>
      <c r="E11704" s="15" t="str">
        <f>IF(AND($B$6=NB!$A$17,$B$8&gt;0),'Ersparnisberechnung Sommertarif'!$B$8*SLP!C11684,"")</f>
        <v/>
      </c>
    </row>
    <row r="11705" spans="1:5" x14ac:dyDescent="0.3">
      <c r="A11705" s="25">
        <v>46144</v>
      </c>
      <c r="B11705" s="31">
        <v>0.75</v>
      </c>
      <c r="C11705" s="46"/>
      <c r="D11705" s="29">
        <v>46144.75</v>
      </c>
      <c r="E11705" s="15" t="str">
        <f>IF(AND($B$6=NB!$A$17,$B$8&gt;0),'Ersparnisberechnung Sommertarif'!$B$8*SLP!C11685,"")</f>
        <v/>
      </c>
    </row>
    <row r="11706" spans="1:5" x14ac:dyDescent="0.3">
      <c r="A11706" s="25">
        <v>46144</v>
      </c>
      <c r="B11706" s="31">
        <v>0.76041666666666663</v>
      </c>
      <c r="C11706" s="46"/>
      <c r="D11706" s="29">
        <v>46144.760416666664</v>
      </c>
      <c r="E11706" s="15" t="str">
        <f>IF(AND($B$6=NB!$A$17,$B$8&gt;0),'Ersparnisberechnung Sommertarif'!$B$8*SLP!C11686,"")</f>
        <v/>
      </c>
    </row>
    <row r="11707" spans="1:5" x14ac:dyDescent="0.3">
      <c r="A11707" s="25">
        <v>46144</v>
      </c>
      <c r="B11707" s="31">
        <v>0.77083333333333337</v>
      </c>
      <c r="C11707" s="46"/>
      <c r="D11707" s="29">
        <v>46144.770833333336</v>
      </c>
      <c r="E11707" s="15" t="str">
        <f>IF(AND($B$6=NB!$A$17,$B$8&gt;0),'Ersparnisberechnung Sommertarif'!$B$8*SLP!C11687,"")</f>
        <v/>
      </c>
    </row>
    <row r="11708" spans="1:5" x14ac:dyDescent="0.3">
      <c r="A11708" s="25">
        <v>46144</v>
      </c>
      <c r="B11708" s="31">
        <v>0.78125</v>
      </c>
      <c r="C11708" s="46"/>
      <c r="D11708" s="29">
        <v>46144.78125</v>
      </c>
      <c r="E11708" s="15" t="str">
        <f>IF(AND($B$6=NB!$A$17,$B$8&gt;0),'Ersparnisberechnung Sommertarif'!$B$8*SLP!C11688,"")</f>
        <v/>
      </c>
    </row>
    <row r="11709" spans="1:5" x14ac:dyDescent="0.3">
      <c r="A11709" s="25">
        <v>46144</v>
      </c>
      <c r="B11709" s="31">
        <v>0.79166666666666663</v>
      </c>
      <c r="C11709" s="46"/>
      <c r="D11709" s="29">
        <v>46144.791666666664</v>
      </c>
      <c r="E11709" s="15" t="str">
        <f>IF(AND($B$6=NB!$A$17,$B$8&gt;0),'Ersparnisberechnung Sommertarif'!$B$8*SLP!C11689,"")</f>
        <v/>
      </c>
    </row>
    <row r="11710" spans="1:5" x14ac:dyDescent="0.3">
      <c r="A11710" s="25">
        <v>46144</v>
      </c>
      <c r="B11710" s="31">
        <v>0.80208333333333337</v>
      </c>
      <c r="C11710" s="46"/>
      <c r="D11710" s="29">
        <v>46144.802083333336</v>
      </c>
      <c r="E11710" s="15" t="str">
        <f>IF(AND($B$6=NB!$A$17,$B$8&gt;0),'Ersparnisberechnung Sommertarif'!$B$8*SLP!C11690,"")</f>
        <v/>
      </c>
    </row>
    <row r="11711" spans="1:5" x14ac:dyDescent="0.3">
      <c r="A11711" s="25">
        <v>46144</v>
      </c>
      <c r="B11711" s="31">
        <v>0.8125</v>
      </c>
      <c r="C11711" s="46"/>
      <c r="D11711" s="29">
        <v>46144.8125</v>
      </c>
      <c r="E11711" s="15" t="str">
        <f>IF(AND($B$6=NB!$A$17,$B$8&gt;0),'Ersparnisberechnung Sommertarif'!$B$8*SLP!C11691,"")</f>
        <v/>
      </c>
    </row>
    <row r="11712" spans="1:5" x14ac:dyDescent="0.3">
      <c r="A11712" s="25">
        <v>46144</v>
      </c>
      <c r="B11712" s="31">
        <v>0.82291666666666663</v>
      </c>
      <c r="C11712" s="46"/>
      <c r="D11712" s="29">
        <v>46144.822916666664</v>
      </c>
      <c r="E11712" s="15" t="str">
        <f>IF(AND($B$6=NB!$A$17,$B$8&gt;0),'Ersparnisberechnung Sommertarif'!$B$8*SLP!C11692,"")</f>
        <v/>
      </c>
    </row>
    <row r="11713" spans="1:5" x14ac:dyDescent="0.3">
      <c r="A11713" s="25">
        <v>46144</v>
      </c>
      <c r="B11713" s="31">
        <v>0.83333333333333337</v>
      </c>
      <c r="C11713" s="46"/>
      <c r="D11713" s="29">
        <v>46144.833333333336</v>
      </c>
      <c r="E11713" s="15" t="str">
        <f>IF(AND($B$6=NB!$A$17,$B$8&gt;0),'Ersparnisberechnung Sommertarif'!$B$8*SLP!C11693,"")</f>
        <v/>
      </c>
    </row>
    <row r="11714" spans="1:5" x14ac:dyDescent="0.3">
      <c r="A11714" s="25">
        <v>46144</v>
      </c>
      <c r="B11714" s="31">
        <v>0.84375</v>
      </c>
      <c r="C11714" s="46"/>
      <c r="D11714" s="29">
        <v>46144.84375</v>
      </c>
      <c r="E11714" s="15" t="str">
        <f>IF(AND($B$6=NB!$A$17,$B$8&gt;0),'Ersparnisberechnung Sommertarif'!$B$8*SLP!C11694,"")</f>
        <v/>
      </c>
    </row>
    <row r="11715" spans="1:5" x14ac:dyDescent="0.3">
      <c r="A11715" s="25">
        <v>46144</v>
      </c>
      <c r="B11715" s="31">
        <v>0.85416666666666663</v>
      </c>
      <c r="C11715" s="46"/>
      <c r="D11715" s="29">
        <v>46144.854166666664</v>
      </c>
      <c r="E11715" s="15" t="str">
        <f>IF(AND($B$6=NB!$A$17,$B$8&gt;0),'Ersparnisberechnung Sommertarif'!$B$8*SLP!C11695,"")</f>
        <v/>
      </c>
    </row>
    <row r="11716" spans="1:5" x14ac:dyDescent="0.3">
      <c r="A11716" s="25">
        <v>46144</v>
      </c>
      <c r="B11716" s="31">
        <v>0.86458333333333337</v>
      </c>
      <c r="C11716" s="46"/>
      <c r="D11716" s="29">
        <v>46144.864583333336</v>
      </c>
      <c r="E11716" s="15" t="str">
        <f>IF(AND($B$6=NB!$A$17,$B$8&gt;0),'Ersparnisberechnung Sommertarif'!$B$8*SLP!C11696,"")</f>
        <v/>
      </c>
    </row>
    <row r="11717" spans="1:5" x14ac:dyDescent="0.3">
      <c r="A11717" s="25">
        <v>46144</v>
      </c>
      <c r="B11717" s="31">
        <v>0.875</v>
      </c>
      <c r="C11717" s="46"/>
      <c r="D11717" s="29">
        <v>46144.875</v>
      </c>
      <c r="E11717" s="15" t="str">
        <f>IF(AND($B$6=NB!$A$17,$B$8&gt;0),'Ersparnisberechnung Sommertarif'!$B$8*SLP!C11697,"")</f>
        <v/>
      </c>
    </row>
    <row r="11718" spans="1:5" x14ac:dyDescent="0.3">
      <c r="A11718" s="25">
        <v>46144</v>
      </c>
      <c r="B11718" s="31">
        <v>0.88541666666666663</v>
      </c>
      <c r="C11718" s="46"/>
      <c r="D11718" s="29">
        <v>46144.885416666664</v>
      </c>
      <c r="E11718" s="15" t="str">
        <f>IF(AND($B$6=NB!$A$17,$B$8&gt;0),'Ersparnisberechnung Sommertarif'!$B$8*SLP!C11698,"")</f>
        <v/>
      </c>
    </row>
    <row r="11719" spans="1:5" x14ac:dyDescent="0.3">
      <c r="A11719" s="25">
        <v>46144</v>
      </c>
      <c r="B11719" s="31">
        <v>0.89583333333333337</v>
      </c>
      <c r="C11719" s="46"/>
      <c r="D11719" s="29">
        <v>46144.895833333336</v>
      </c>
      <c r="E11719" s="15" t="str">
        <f>IF(AND($B$6=NB!$A$17,$B$8&gt;0),'Ersparnisberechnung Sommertarif'!$B$8*SLP!C11699,"")</f>
        <v/>
      </c>
    </row>
    <row r="11720" spans="1:5" x14ac:dyDescent="0.3">
      <c r="A11720" s="25">
        <v>46144</v>
      </c>
      <c r="B11720" s="31">
        <v>0.90625</v>
      </c>
      <c r="C11720" s="46"/>
      <c r="D11720" s="29">
        <v>46144.90625</v>
      </c>
      <c r="E11720" s="15" t="str">
        <f>IF(AND($B$6=NB!$A$17,$B$8&gt;0),'Ersparnisberechnung Sommertarif'!$B$8*SLP!C11700,"")</f>
        <v/>
      </c>
    </row>
    <row r="11721" spans="1:5" x14ac:dyDescent="0.3">
      <c r="A11721" s="25">
        <v>46144</v>
      </c>
      <c r="B11721" s="31">
        <v>0.91666666666666663</v>
      </c>
      <c r="C11721" s="46"/>
      <c r="D11721" s="29">
        <v>46144.916666666664</v>
      </c>
      <c r="E11721" s="15" t="str">
        <f>IF(AND($B$6=NB!$A$17,$B$8&gt;0),'Ersparnisberechnung Sommertarif'!$B$8*SLP!C11701,"")</f>
        <v/>
      </c>
    </row>
    <row r="11722" spans="1:5" x14ac:dyDescent="0.3">
      <c r="A11722" s="25">
        <v>46144</v>
      </c>
      <c r="B11722" s="31">
        <v>0.92708333333333337</v>
      </c>
      <c r="C11722" s="46"/>
      <c r="D11722" s="29">
        <v>46144.927083333336</v>
      </c>
      <c r="E11722" s="15" t="str">
        <f>IF(AND($B$6=NB!$A$17,$B$8&gt;0),'Ersparnisberechnung Sommertarif'!$B$8*SLP!C11702,"")</f>
        <v/>
      </c>
    </row>
    <row r="11723" spans="1:5" x14ac:dyDescent="0.3">
      <c r="A11723" s="25">
        <v>46144</v>
      </c>
      <c r="B11723" s="31">
        <v>0.9375</v>
      </c>
      <c r="C11723" s="46"/>
      <c r="D11723" s="29">
        <v>46144.9375</v>
      </c>
      <c r="E11723" s="15" t="str">
        <f>IF(AND($B$6=NB!$A$17,$B$8&gt;0),'Ersparnisberechnung Sommertarif'!$B$8*SLP!C11703,"")</f>
        <v/>
      </c>
    </row>
    <row r="11724" spans="1:5" x14ac:dyDescent="0.3">
      <c r="A11724" s="25">
        <v>46144</v>
      </c>
      <c r="B11724" s="31">
        <v>0.94791666666666663</v>
      </c>
      <c r="C11724" s="46"/>
      <c r="D11724" s="29">
        <v>46144.947916666664</v>
      </c>
      <c r="E11724" s="15" t="str">
        <f>IF(AND($B$6=NB!$A$17,$B$8&gt;0),'Ersparnisberechnung Sommertarif'!$B$8*SLP!C11704,"")</f>
        <v/>
      </c>
    </row>
    <row r="11725" spans="1:5" x14ac:dyDescent="0.3">
      <c r="A11725" s="25">
        <v>46144</v>
      </c>
      <c r="B11725" s="31">
        <v>0.95833333333333337</v>
      </c>
      <c r="C11725" s="46"/>
      <c r="D11725" s="29">
        <v>46144.958333333336</v>
      </c>
      <c r="E11725" s="15" t="str">
        <f>IF(AND($B$6=NB!$A$17,$B$8&gt;0),'Ersparnisberechnung Sommertarif'!$B$8*SLP!C11705,"")</f>
        <v/>
      </c>
    </row>
    <row r="11726" spans="1:5" x14ac:dyDescent="0.3">
      <c r="A11726" s="25">
        <v>46144</v>
      </c>
      <c r="B11726" s="31">
        <v>0.96875</v>
      </c>
      <c r="C11726" s="46"/>
      <c r="D11726" s="29">
        <v>46144.96875</v>
      </c>
      <c r="E11726" s="15" t="str">
        <f>IF(AND($B$6=NB!$A$17,$B$8&gt;0),'Ersparnisberechnung Sommertarif'!$B$8*SLP!C11706,"")</f>
        <v/>
      </c>
    </row>
    <row r="11727" spans="1:5" x14ac:dyDescent="0.3">
      <c r="A11727" s="25">
        <v>46144</v>
      </c>
      <c r="B11727" s="31">
        <v>0.97916666666666663</v>
      </c>
      <c r="C11727" s="46"/>
      <c r="D11727" s="29">
        <v>46144.979166666664</v>
      </c>
      <c r="E11727" s="15" t="str">
        <f>IF(AND($B$6=NB!$A$17,$B$8&gt;0),'Ersparnisberechnung Sommertarif'!$B$8*SLP!C11707,"")</f>
        <v/>
      </c>
    </row>
    <row r="11728" spans="1:5" x14ac:dyDescent="0.3">
      <c r="A11728" s="25">
        <v>46144</v>
      </c>
      <c r="B11728" s="31">
        <v>0.98958333333333337</v>
      </c>
      <c r="C11728" s="46"/>
      <c r="D11728" s="29">
        <v>46144.989583333336</v>
      </c>
      <c r="E11728" s="15" t="str">
        <f>IF(AND($B$6=NB!$A$17,$B$8&gt;0),'Ersparnisberechnung Sommertarif'!$B$8*SLP!C11708,"")</f>
        <v/>
      </c>
    </row>
    <row r="11729" spans="1:5" x14ac:dyDescent="0.3">
      <c r="A11729" s="25">
        <v>46145</v>
      </c>
      <c r="B11729" s="31">
        <v>0</v>
      </c>
      <c r="C11729" s="46"/>
      <c r="D11729" s="29">
        <v>46145</v>
      </c>
      <c r="E11729" s="15" t="str">
        <f>IF(AND($B$6=NB!$A$17,$B$8&gt;0),'Ersparnisberechnung Sommertarif'!$B$8*SLP!C11709,"")</f>
        <v/>
      </c>
    </row>
    <row r="11730" spans="1:5" x14ac:dyDescent="0.3">
      <c r="A11730" s="25">
        <v>46145</v>
      </c>
      <c r="B11730" s="31">
        <v>1.0416666666666666E-2</v>
      </c>
      <c r="C11730" s="46"/>
      <c r="D11730" s="29">
        <v>46145.010416666664</v>
      </c>
      <c r="E11730" s="15" t="str">
        <f>IF(AND($B$6=NB!$A$17,$B$8&gt;0),'Ersparnisberechnung Sommertarif'!$B$8*SLP!C11710,"")</f>
        <v/>
      </c>
    </row>
    <row r="11731" spans="1:5" x14ac:dyDescent="0.3">
      <c r="A11731" s="25">
        <v>46145</v>
      </c>
      <c r="B11731" s="31">
        <v>2.0833333333333332E-2</v>
      </c>
      <c r="C11731" s="46"/>
      <c r="D11731" s="29">
        <v>46145.020833333336</v>
      </c>
      <c r="E11731" s="15" t="str">
        <f>IF(AND($B$6=NB!$A$17,$B$8&gt;0),'Ersparnisberechnung Sommertarif'!$B$8*SLP!C11711,"")</f>
        <v/>
      </c>
    </row>
    <row r="11732" spans="1:5" x14ac:dyDescent="0.3">
      <c r="A11732" s="25">
        <v>46145</v>
      </c>
      <c r="B11732" s="31">
        <v>3.125E-2</v>
      </c>
      <c r="C11732" s="46"/>
      <c r="D11732" s="29">
        <v>46145.03125</v>
      </c>
      <c r="E11732" s="15" t="str">
        <f>IF(AND($B$6=NB!$A$17,$B$8&gt;0),'Ersparnisberechnung Sommertarif'!$B$8*SLP!C11712,"")</f>
        <v/>
      </c>
    </row>
    <row r="11733" spans="1:5" x14ac:dyDescent="0.3">
      <c r="A11733" s="25">
        <v>46145</v>
      </c>
      <c r="B11733" s="31">
        <v>4.1666666666666664E-2</v>
      </c>
      <c r="C11733" s="46"/>
      <c r="D11733" s="29">
        <v>46145.041666666664</v>
      </c>
      <c r="E11733" s="15" t="str">
        <f>IF(AND($B$6=NB!$A$17,$B$8&gt;0),'Ersparnisberechnung Sommertarif'!$B$8*SLP!C11713,"")</f>
        <v/>
      </c>
    </row>
    <row r="11734" spans="1:5" x14ac:dyDescent="0.3">
      <c r="A11734" s="25">
        <v>46145</v>
      </c>
      <c r="B11734" s="31">
        <v>5.2083333333333336E-2</v>
      </c>
      <c r="C11734" s="46"/>
      <c r="D11734" s="29">
        <v>46145.052083333336</v>
      </c>
      <c r="E11734" s="15" t="str">
        <f>IF(AND($B$6=NB!$A$17,$B$8&gt;0),'Ersparnisberechnung Sommertarif'!$B$8*SLP!C11714,"")</f>
        <v/>
      </c>
    </row>
    <row r="11735" spans="1:5" x14ac:dyDescent="0.3">
      <c r="A11735" s="25">
        <v>46145</v>
      </c>
      <c r="B11735" s="31">
        <v>6.25E-2</v>
      </c>
      <c r="C11735" s="46"/>
      <c r="D11735" s="29">
        <v>46145.0625</v>
      </c>
      <c r="E11735" s="15" t="str">
        <f>IF(AND($B$6=NB!$A$17,$B$8&gt;0),'Ersparnisberechnung Sommertarif'!$B$8*SLP!C11715,"")</f>
        <v/>
      </c>
    </row>
    <row r="11736" spans="1:5" x14ac:dyDescent="0.3">
      <c r="A11736" s="25">
        <v>46145</v>
      </c>
      <c r="B11736" s="31">
        <v>7.2916666666666671E-2</v>
      </c>
      <c r="C11736" s="46"/>
      <c r="D11736" s="29">
        <v>46145.072916666664</v>
      </c>
      <c r="E11736" s="15" t="str">
        <f>IF(AND($B$6=NB!$A$17,$B$8&gt;0),'Ersparnisberechnung Sommertarif'!$B$8*SLP!C11716,"")</f>
        <v/>
      </c>
    </row>
    <row r="11737" spans="1:5" x14ac:dyDescent="0.3">
      <c r="A11737" s="25">
        <v>46145</v>
      </c>
      <c r="B11737" s="31">
        <v>8.3333333333333329E-2</v>
      </c>
      <c r="C11737" s="46"/>
      <c r="D11737" s="29">
        <v>46145.083333333336</v>
      </c>
      <c r="E11737" s="15" t="str">
        <f>IF(AND($B$6=NB!$A$17,$B$8&gt;0),'Ersparnisberechnung Sommertarif'!$B$8*SLP!C11717,"")</f>
        <v/>
      </c>
    </row>
    <row r="11738" spans="1:5" x14ac:dyDescent="0.3">
      <c r="A11738" s="25">
        <v>46145</v>
      </c>
      <c r="B11738" s="31">
        <v>9.375E-2</v>
      </c>
      <c r="C11738" s="46"/>
      <c r="D11738" s="29">
        <v>46145.09375</v>
      </c>
      <c r="E11738" s="15" t="str">
        <f>IF(AND($B$6=NB!$A$17,$B$8&gt;0),'Ersparnisberechnung Sommertarif'!$B$8*SLP!C11718,"")</f>
        <v/>
      </c>
    </row>
    <row r="11739" spans="1:5" x14ac:dyDescent="0.3">
      <c r="A11739" s="25">
        <v>46145</v>
      </c>
      <c r="B11739" s="31">
        <v>0.10416666666666667</v>
      </c>
      <c r="C11739" s="46"/>
      <c r="D11739" s="29">
        <v>46145.104166666664</v>
      </c>
      <c r="E11739" s="15" t="str">
        <f>IF(AND($B$6=NB!$A$17,$B$8&gt;0),'Ersparnisberechnung Sommertarif'!$B$8*SLP!C11719,"")</f>
        <v/>
      </c>
    </row>
    <row r="11740" spans="1:5" x14ac:dyDescent="0.3">
      <c r="A11740" s="25">
        <v>46145</v>
      </c>
      <c r="B11740" s="31">
        <v>0.11458333333333333</v>
      </c>
      <c r="C11740" s="46"/>
      <c r="D11740" s="29">
        <v>46145.114583333336</v>
      </c>
      <c r="E11740" s="15" t="str">
        <f>IF(AND($B$6=NB!$A$17,$B$8&gt;0),'Ersparnisberechnung Sommertarif'!$B$8*SLP!C11720,"")</f>
        <v/>
      </c>
    </row>
    <row r="11741" spans="1:5" x14ac:dyDescent="0.3">
      <c r="A11741" s="25">
        <v>46145</v>
      </c>
      <c r="B11741" s="31">
        <v>0.125</v>
      </c>
      <c r="C11741" s="46"/>
      <c r="D11741" s="29">
        <v>46145.125</v>
      </c>
      <c r="E11741" s="15" t="str">
        <f>IF(AND($B$6=NB!$A$17,$B$8&gt;0),'Ersparnisberechnung Sommertarif'!$B$8*SLP!C11721,"")</f>
        <v/>
      </c>
    </row>
    <row r="11742" spans="1:5" x14ac:dyDescent="0.3">
      <c r="A11742" s="25">
        <v>46145</v>
      </c>
      <c r="B11742" s="31">
        <v>0.13541666666666666</v>
      </c>
      <c r="C11742" s="46"/>
      <c r="D11742" s="29">
        <v>46145.135416666664</v>
      </c>
      <c r="E11742" s="15" t="str">
        <f>IF(AND($B$6=NB!$A$17,$B$8&gt;0),'Ersparnisberechnung Sommertarif'!$B$8*SLP!C11722,"")</f>
        <v/>
      </c>
    </row>
    <row r="11743" spans="1:5" x14ac:dyDescent="0.3">
      <c r="A11743" s="25">
        <v>46145</v>
      </c>
      <c r="B11743" s="31">
        <v>0.14583333333333334</v>
      </c>
      <c r="C11743" s="46"/>
      <c r="D11743" s="29">
        <v>46145.145833333336</v>
      </c>
      <c r="E11743" s="15" t="str">
        <f>IF(AND($B$6=NB!$A$17,$B$8&gt;0),'Ersparnisberechnung Sommertarif'!$B$8*SLP!C11723,"")</f>
        <v/>
      </c>
    </row>
    <row r="11744" spans="1:5" x14ac:dyDescent="0.3">
      <c r="A11744" s="25">
        <v>46145</v>
      </c>
      <c r="B11744" s="31">
        <v>0.15625</v>
      </c>
      <c r="C11744" s="46"/>
      <c r="D11744" s="29">
        <v>46145.15625</v>
      </c>
      <c r="E11744" s="15" t="str">
        <f>IF(AND($B$6=NB!$A$17,$B$8&gt;0),'Ersparnisberechnung Sommertarif'!$B$8*SLP!C11724,"")</f>
        <v/>
      </c>
    </row>
    <row r="11745" spans="1:5" x14ac:dyDescent="0.3">
      <c r="A11745" s="25">
        <v>46145</v>
      </c>
      <c r="B11745" s="31">
        <v>0.16666666666666666</v>
      </c>
      <c r="C11745" s="46"/>
      <c r="D11745" s="29">
        <v>46145.166666666664</v>
      </c>
      <c r="E11745" s="15" t="str">
        <f>IF(AND($B$6=NB!$A$17,$B$8&gt;0),'Ersparnisberechnung Sommertarif'!$B$8*SLP!C11725,"")</f>
        <v/>
      </c>
    </row>
    <row r="11746" spans="1:5" x14ac:dyDescent="0.3">
      <c r="A11746" s="25">
        <v>46145</v>
      </c>
      <c r="B11746" s="31">
        <v>0.17708333333333334</v>
      </c>
      <c r="C11746" s="46"/>
      <c r="D11746" s="29">
        <v>46145.177083333336</v>
      </c>
      <c r="E11746" s="15" t="str">
        <f>IF(AND($B$6=NB!$A$17,$B$8&gt;0),'Ersparnisberechnung Sommertarif'!$B$8*SLP!C11726,"")</f>
        <v/>
      </c>
    </row>
    <row r="11747" spans="1:5" x14ac:dyDescent="0.3">
      <c r="A11747" s="25">
        <v>46145</v>
      </c>
      <c r="B11747" s="31">
        <v>0.1875</v>
      </c>
      <c r="C11747" s="46"/>
      <c r="D11747" s="29">
        <v>46145.1875</v>
      </c>
      <c r="E11747" s="15" t="str">
        <f>IF(AND($B$6=NB!$A$17,$B$8&gt;0),'Ersparnisberechnung Sommertarif'!$B$8*SLP!C11727,"")</f>
        <v/>
      </c>
    </row>
    <row r="11748" spans="1:5" x14ac:dyDescent="0.3">
      <c r="A11748" s="25">
        <v>46145</v>
      </c>
      <c r="B11748" s="31">
        <v>0.19791666666666666</v>
      </c>
      <c r="C11748" s="46"/>
      <c r="D11748" s="29">
        <v>46145.197916666664</v>
      </c>
      <c r="E11748" s="15" t="str">
        <f>IF(AND($B$6=NB!$A$17,$B$8&gt;0),'Ersparnisberechnung Sommertarif'!$B$8*SLP!C11728,"")</f>
        <v/>
      </c>
    </row>
    <row r="11749" spans="1:5" x14ac:dyDescent="0.3">
      <c r="A11749" s="25">
        <v>46145</v>
      </c>
      <c r="B11749" s="31">
        <v>0.20833333333333334</v>
      </c>
      <c r="C11749" s="46"/>
      <c r="D11749" s="29">
        <v>46145.208333333336</v>
      </c>
      <c r="E11749" s="15" t="str">
        <f>IF(AND($B$6=NB!$A$17,$B$8&gt;0),'Ersparnisberechnung Sommertarif'!$B$8*SLP!C11729,"")</f>
        <v/>
      </c>
    </row>
    <row r="11750" spans="1:5" x14ac:dyDescent="0.3">
      <c r="A11750" s="25">
        <v>46145</v>
      </c>
      <c r="B11750" s="31">
        <v>0.21875</v>
      </c>
      <c r="C11750" s="46"/>
      <c r="D11750" s="29">
        <v>46145.21875</v>
      </c>
      <c r="E11750" s="15" t="str">
        <f>IF(AND($B$6=NB!$A$17,$B$8&gt;0),'Ersparnisberechnung Sommertarif'!$B$8*SLP!C11730,"")</f>
        <v/>
      </c>
    </row>
    <row r="11751" spans="1:5" x14ac:dyDescent="0.3">
      <c r="A11751" s="25">
        <v>46145</v>
      </c>
      <c r="B11751" s="31">
        <v>0.22916666666666666</v>
      </c>
      <c r="C11751" s="46"/>
      <c r="D11751" s="29">
        <v>46145.229166666664</v>
      </c>
      <c r="E11751" s="15" t="str">
        <f>IF(AND($B$6=NB!$A$17,$B$8&gt;0),'Ersparnisberechnung Sommertarif'!$B$8*SLP!C11731,"")</f>
        <v/>
      </c>
    </row>
    <row r="11752" spans="1:5" x14ac:dyDescent="0.3">
      <c r="A11752" s="25">
        <v>46145</v>
      </c>
      <c r="B11752" s="31">
        <v>0.23958333333333334</v>
      </c>
      <c r="C11752" s="46"/>
      <c r="D11752" s="29">
        <v>46145.239583333336</v>
      </c>
      <c r="E11752" s="15" t="str">
        <f>IF(AND($B$6=NB!$A$17,$B$8&gt;0),'Ersparnisberechnung Sommertarif'!$B$8*SLP!C11732,"")</f>
        <v/>
      </c>
    </row>
    <row r="11753" spans="1:5" x14ac:dyDescent="0.3">
      <c r="A11753" s="25">
        <v>46145</v>
      </c>
      <c r="B11753" s="31">
        <v>0.25</v>
      </c>
      <c r="C11753" s="46"/>
      <c r="D11753" s="29">
        <v>46145.25</v>
      </c>
      <c r="E11753" s="15" t="str">
        <f>IF(AND($B$6=NB!$A$17,$B$8&gt;0),'Ersparnisberechnung Sommertarif'!$B$8*SLP!C11733,"")</f>
        <v/>
      </c>
    </row>
    <row r="11754" spans="1:5" x14ac:dyDescent="0.3">
      <c r="A11754" s="25">
        <v>46145</v>
      </c>
      <c r="B11754" s="31">
        <v>0.26041666666666669</v>
      </c>
      <c r="C11754" s="46"/>
      <c r="D11754" s="29">
        <v>46145.260416666664</v>
      </c>
      <c r="E11754" s="15" t="str">
        <f>IF(AND($B$6=NB!$A$17,$B$8&gt;0),'Ersparnisberechnung Sommertarif'!$B$8*SLP!C11734,"")</f>
        <v/>
      </c>
    </row>
    <row r="11755" spans="1:5" x14ac:dyDescent="0.3">
      <c r="A11755" s="25">
        <v>46145</v>
      </c>
      <c r="B11755" s="31">
        <v>0.27083333333333331</v>
      </c>
      <c r="C11755" s="46"/>
      <c r="D11755" s="29">
        <v>46145.270833333336</v>
      </c>
      <c r="E11755" s="15" t="str">
        <f>IF(AND($B$6=NB!$A$17,$B$8&gt;0),'Ersparnisberechnung Sommertarif'!$B$8*SLP!C11735,"")</f>
        <v/>
      </c>
    </row>
    <row r="11756" spans="1:5" x14ac:dyDescent="0.3">
      <c r="A11756" s="25">
        <v>46145</v>
      </c>
      <c r="B11756" s="31">
        <v>0.28125</v>
      </c>
      <c r="C11756" s="46"/>
      <c r="D11756" s="29">
        <v>46145.28125</v>
      </c>
      <c r="E11756" s="15" t="str">
        <f>IF(AND($B$6=NB!$A$17,$B$8&gt;0),'Ersparnisberechnung Sommertarif'!$B$8*SLP!C11736,"")</f>
        <v/>
      </c>
    </row>
    <row r="11757" spans="1:5" x14ac:dyDescent="0.3">
      <c r="A11757" s="25">
        <v>46145</v>
      </c>
      <c r="B11757" s="31">
        <v>0.29166666666666669</v>
      </c>
      <c r="C11757" s="46"/>
      <c r="D11757" s="29">
        <v>46145.291666666664</v>
      </c>
      <c r="E11757" s="15" t="str">
        <f>IF(AND($B$6=NB!$A$17,$B$8&gt;0),'Ersparnisberechnung Sommertarif'!$B$8*SLP!C11737,"")</f>
        <v/>
      </c>
    </row>
    <row r="11758" spans="1:5" x14ac:dyDescent="0.3">
      <c r="A11758" s="25">
        <v>46145</v>
      </c>
      <c r="B11758" s="31">
        <v>0.30208333333333331</v>
      </c>
      <c r="C11758" s="46"/>
      <c r="D11758" s="29">
        <v>46145.302083333336</v>
      </c>
      <c r="E11758" s="15" t="str">
        <f>IF(AND($B$6=NB!$A$17,$B$8&gt;0),'Ersparnisberechnung Sommertarif'!$B$8*SLP!C11738,"")</f>
        <v/>
      </c>
    </row>
    <row r="11759" spans="1:5" x14ac:dyDescent="0.3">
      <c r="A11759" s="25">
        <v>46145</v>
      </c>
      <c r="B11759" s="31">
        <v>0.3125</v>
      </c>
      <c r="C11759" s="46"/>
      <c r="D11759" s="29">
        <v>46145.3125</v>
      </c>
      <c r="E11759" s="15" t="str">
        <f>IF(AND($B$6=NB!$A$17,$B$8&gt;0),'Ersparnisberechnung Sommertarif'!$B$8*SLP!C11739,"")</f>
        <v/>
      </c>
    </row>
    <row r="11760" spans="1:5" x14ac:dyDescent="0.3">
      <c r="A11760" s="25">
        <v>46145</v>
      </c>
      <c r="B11760" s="31">
        <v>0.32291666666666669</v>
      </c>
      <c r="C11760" s="46"/>
      <c r="D11760" s="29">
        <v>46145.322916666664</v>
      </c>
      <c r="E11760" s="15" t="str">
        <f>IF(AND($B$6=NB!$A$17,$B$8&gt;0),'Ersparnisberechnung Sommertarif'!$B$8*SLP!C11740,"")</f>
        <v/>
      </c>
    </row>
    <row r="11761" spans="1:5" x14ac:dyDescent="0.3">
      <c r="A11761" s="25">
        <v>46145</v>
      </c>
      <c r="B11761" s="31">
        <v>0.33333333333333331</v>
      </c>
      <c r="C11761" s="46"/>
      <c r="D11761" s="29">
        <v>46145.333333333336</v>
      </c>
      <c r="E11761" s="15" t="str">
        <f>IF(AND($B$6=NB!$A$17,$B$8&gt;0),'Ersparnisberechnung Sommertarif'!$B$8*SLP!C11741,"")</f>
        <v/>
      </c>
    </row>
    <row r="11762" spans="1:5" x14ac:dyDescent="0.3">
      <c r="A11762" s="25">
        <v>46145</v>
      </c>
      <c r="B11762" s="31">
        <v>0.34375</v>
      </c>
      <c r="C11762" s="46"/>
      <c r="D11762" s="29">
        <v>46145.34375</v>
      </c>
      <c r="E11762" s="15" t="str">
        <f>IF(AND($B$6=NB!$A$17,$B$8&gt;0),'Ersparnisberechnung Sommertarif'!$B$8*SLP!C11742,"")</f>
        <v/>
      </c>
    </row>
    <row r="11763" spans="1:5" x14ac:dyDescent="0.3">
      <c r="A11763" s="25">
        <v>46145</v>
      </c>
      <c r="B11763" s="31">
        <v>0.35416666666666669</v>
      </c>
      <c r="C11763" s="46"/>
      <c r="D11763" s="29">
        <v>46145.354166666664</v>
      </c>
      <c r="E11763" s="15" t="str">
        <f>IF(AND($B$6=NB!$A$17,$B$8&gt;0),'Ersparnisberechnung Sommertarif'!$B$8*SLP!C11743,"")</f>
        <v/>
      </c>
    </row>
    <row r="11764" spans="1:5" x14ac:dyDescent="0.3">
      <c r="A11764" s="25">
        <v>46145</v>
      </c>
      <c r="B11764" s="31">
        <v>0.36458333333333331</v>
      </c>
      <c r="C11764" s="46"/>
      <c r="D11764" s="29">
        <v>46145.364583333336</v>
      </c>
      <c r="E11764" s="15" t="str">
        <f>IF(AND($B$6=NB!$A$17,$B$8&gt;0),'Ersparnisberechnung Sommertarif'!$B$8*SLP!C11744,"")</f>
        <v/>
      </c>
    </row>
    <row r="11765" spans="1:5" x14ac:dyDescent="0.3">
      <c r="A11765" s="25">
        <v>46145</v>
      </c>
      <c r="B11765" s="31">
        <v>0.375</v>
      </c>
      <c r="C11765" s="46"/>
      <c r="D11765" s="29">
        <v>46145.375</v>
      </c>
      <c r="E11765" s="15" t="str">
        <f>IF(AND($B$6=NB!$A$17,$B$8&gt;0),'Ersparnisberechnung Sommertarif'!$B$8*SLP!C11745,"")</f>
        <v/>
      </c>
    </row>
    <row r="11766" spans="1:5" x14ac:dyDescent="0.3">
      <c r="A11766" s="25">
        <v>46145</v>
      </c>
      <c r="B11766" s="31">
        <v>0.38541666666666669</v>
      </c>
      <c r="C11766" s="46"/>
      <c r="D11766" s="29">
        <v>46145.385416666664</v>
      </c>
      <c r="E11766" s="15" t="str">
        <f>IF(AND($B$6=NB!$A$17,$B$8&gt;0),'Ersparnisberechnung Sommertarif'!$B$8*SLP!C11746,"")</f>
        <v/>
      </c>
    </row>
    <row r="11767" spans="1:5" x14ac:dyDescent="0.3">
      <c r="A11767" s="25">
        <v>46145</v>
      </c>
      <c r="B11767" s="31">
        <v>0.39583333333333331</v>
      </c>
      <c r="C11767" s="46"/>
      <c r="D11767" s="29">
        <v>46145.395833333336</v>
      </c>
      <c r="E11767" s="15" t="str">
        <f>IF(AND($B$6=NB!$A$17,$B$8&gt;0),'Ersparnisberechnung Sommertarif'!$B$8*SLP!C11747,"")</f>
        <v/>
      </c>
    </row>
    <row r="11768" spans="1:5" x14ac:dyDescent="0.3">
      <c r="A11768" s="25">
        <v>46145</v>
      </c>
      <c r="B11768" s="31">
        <v>0.40625</v>
      </c>
      <c r="C11768" s="46"/>
      <c r="D11768" s="29">
        <v>46145.40625</v>
      </c>
      <c r="E11768" s="15" t="str">
        <f>IF(AND($B$6=NB!$A$17,$B$8&gt;0),'Ersparnisberechnung Sommertarif'!$B$8*SLP!C11748,"")</f>
        <v/>
      </c>
    </row>
    <row r="11769" spans="1:5" x14ac:dyDescent="0.3">
      <c r="A11769" s="25">
        <v>46145</v>
      </c>
      <c r="B11769" s="31">
        <v>0.41666666666666669</v>
      </c>
      <c r="C11769" s="46"/>
      <c r="D11769" s="29">
        <v>46145.416666666664</v>
      </c>
      <c r="E11769" s="15" t="str">
        <f>IF(AND($B$6=NB!$A$17,$B$8&gt;0),'Ersparnisberechnung Sommertarif'!$B$8*SLP!C11749,"")</f>
        <v/>
      </c>
    </row>
    <row r="11770" spans="1:5" x14ac:dyDescent="0.3">
      <c r="A11770" s="25">
        <v>46145</v>
      </c>
      <c r="B11770" s="31">
        <v>0.42708333333333331</v>
      </c>
      <c r="C11770" s="46"/>
      <c r="D11770" s="29">
        <v>46145.427083333336</v>
      </c>
      <c r="E11770" s="15" t="str">
        <f>IF(AND($B$6=NB!$A$17,$B$8&gt;0),'Ersparnisberechnung Sommertarif'!$B$8*SLP!C11750,"")</f>
        <v/>
      </c>
    </row>
    <row r="11771" spans="1:5" x14ac:dyDescent="0.3">
      <c r="A11771" s="25">
        <v>46145</v>
      </c>
      <c r="B11771" s="31">
        <v>0.4375</v>
      </c>
      <c r="C11771" s="46"/>
      <c r="D11771" s="29">
        <v>46145.4375</v>
      </c>
      <c r="E11771" s="15" t="str">
        <f>IF(AND($B$6=NB!$A$17,$B$8&gt;0),'Ersparnisberechnung Sommertarif'!$B$8*SLP!C11751,"")</f>
        <v/>
      </c>
    </row>
    <row r="11772" spans="1:5" x14ac:dyDescent="0.3">
      <c r="A11772" s="25">
        <v>46145</v>
      </c>
      <c r="B11772" s="31">
        <v>0.44791666666666669</v>
      </c>
      <c r="C11772" s="46"/>
      <c r="D11772" s="29">
        <v>46145.447916666664</v>
      </c>
      <c r="E11772" s="15" t="str">
        <f>IF(AND($B$6=NB!$A$17,$B$8&gt;0),'Ersparnisberechnung Sommertarif'!$B$8*SLP!C11752,"")</f>
        <v/>
      </c>
    </row>
    <row r="11773" spans="1:5" x14ac:dyDescent="0.3">
      <c r="A11773" s="25">
        <v>46145</v>
      </c>
      <c r="B11773" s="31">
        <v>0.45833333333333331</v>
      </c>
      <c r="C11773" s="46"/>
      <c r="D11773" s="29">
        <v>46145.458333333336</v>
      </c>
      <c r="E11773" s="15" t="str">
        <f>IF(AND($B$6=NB!$A$17,$B$8&gt;0),'Ersparnisberechnung Sommertarif'!$B$8*SLP!C11753,"")</f>
        <v/>
      </c>
    </row>
    <row r="11774" spans="1:5" x14ac:dyDescent="0.3">
      <c r="A11774" s="25">
        <v>46145</v>
      </c>
      <c r="B11774" s="31">
        <v>0.46875</v>
      </c>
      <c r="C11774" s="46"/>
      <c r="D11774" s="29">
        <v>46145.46875</v>
      </c>
      <c r="E11774" s="15" t="str">
        <f>IF(AND($B$6=NB!$A$17,$B$8&gt;0),'Ersparnisberechnung Sommertarif'!$B$8*SLP!C11754,"")</f>
        <v/>
      </c>
    </row>
    <row r="11775" spans="1:5" x14ac:dyDescent="0.3">
      <c r="A11775" s="25">
        <v>46145</v>
      </c>
      <c r="B11775" s="31">
        <v>0.47916666666666669</v>
      </c>
      <c r="C11775" s="46"/>
      <c r="D11775" s="29">
        <v>46145.479166666664</v>
      </c>
      <c r="E11775" s="15" t="str">
        <f>IF(AND($B$6=NB!$A$17,$B$8&gt;0),'Ersparnisberechnung Sommertarif'!$B$8*SLP!C11755,"")</f>
        <v/>
      </c>
    </row>
    <row r="11776" spans="1:5" x14ac:dyDescent="0.3">
      <c r="A11776" s="25">
        <v>46145</v>
      </c>
      <c r="B11776" s="31">
        <v>0.48958333333333331</v>
      </c>
      <c r="C11776" s="46"/>
      <c r="D11776" s="29">
        <v>46145.489583333336</v>
      </c>
      <c r="E11776" s="15" t="str">
        <f>IF(AND($B$6=NB!$A$17,$B$8&gt;0),'Ersparnisberechnung Sommertarif'!$B$8*SLP!C11756,"")</f>
        <v/>
      </c>
    </row>
    <row r="11777" spans="1:5" x14ac:dyDescent="0.3">
      <c r="A11777" s="25">
        <v>46145</v>
      </c>
      <c r="B11777" s="31">
        <v>0.5</v>
      </c>
      <c r="C11777" s="46"/>
      <c r="D11777" s="29">
        <v>46145.5</v>
      </c>
      <c r="E11777" s="15" t="str">
        <f>IF(AND($B$6=NB!$A$17,$B$8&gt;0),'Ersparnisberechnung Sommertarif'!$B$8*SLP!C11757,"")</f>
        <v/>
      </c>
    </row>
    <row r="11778" spans="1:5" x14ac:dyDescent="0.3">
      <c r="A11778" s="25">
        <v>46145</v>
      </c>
      <c r="B11778" s="31">
        <v>0.51041666666666663</v>
      </c>
      <c r="C11778" s="46"/>
      <c r="D11778" s="29">
        <v>46145.510416666664</v>
      </c>
      <c r="E11778" s="15" t="str">
        <f>IF(AND($B$6=NB!$A$17,$B$8&gt;0),'Ersparnisberechnung Sommertarif'!$B$8*SLP!C11758,"")</f>
        <v/>
      </c>
    </row>
    <row r="11779" spans="1:5" x14ac:dyDescent="0.3">
      <c r="A11779" s="25">
        <v>46145</v>
      </c>
      <c r="B11779" s="31">
        <v>0.52083333333333337</v>
      </c>
      <c r="C11779" s="46"/>
      <c r="D11779" s="29">
        <v>46145.520833333336</v>
      </c>
      <c r="E11779" s="15" t="str">
        <f>IF(AND($B$6=NB!$A$17,$B$8&gt;0),'Ersparnisberechnung Sommertarif'!$B$8*SLP!C11759,"")</f>
        <v/>
      </c>
    </row>
    <row r="11780" spans="1:5" x14ac:dyDescent="0.3">
      <c r="A11780" s="25">
        <v>46145</v>
      </c>
      <c r="B11780" s="31">
        <v>0.53125</v>
      </c>
      <c r="C11780" s="46"/>
      <c r="D11780" s="29">
        <v>46145.53125</v>
      </c>
      <c r="E11780" s="15" t="str">
        <f>IF(AND($B$6=NB!$A$17,$B$8&gt;0),'Ersparnisberechnung Sommertarif'!$B$8*SLP!C11760,"")</f>
        <v/>
      </c>
    </row>
    <row r="11781" spans="1:5" x14ac:dyDescent="0.3">
      <c r="A11781" s="25">
        <v>46145</v>
      </c>
      <c r="B11781" s="31">
        <v>0.54166666666666663</v>
      </c>
      <c r="C11781" s="46"/>
      <c r="D11781" s="29">
        <v>46145.541666666664</v>
      </c>
      <c r="E11781" s="15" t="str">
        <f>IF(AND($B$6=NB!$A$17,$B$8&gt;0),'Ersparnisberechnung Sommertarif'!$B$8*SLP!C11761,"")</f>
        <v/>
      </c>
    </row>
    <row r="11782" spans="1:5" x14ac:dyDescent="0.3">
      <c r="A11782" s="25">
        <v>46145</v>
      </c>
      <c r="B11782" s="31">
        <v>0.55208333333333337</v>
      </c>
      <c r="C11782" s="46"/>
      <c r="D11782" s="29">
        <v>46145.552083333336</v>
      </c>
      <c r="E11782" s="15" t="str">
        <f>IF(AND($B$6=NB!$A$17,$B$8&gt;0),'Ersparnisberechnung Sommertarif'!$B$8*SLP!C11762,"")</f>
        <v/>
      </c>
    </row>
    <row r="11783" spans="1:5" x14ac:dyDescent="0.3">
      <c r="A11783" s="25">
        <v>46145</v>
      </c>
      <c r="B11783" s="31">
        <v>0.5625</v>
      </c>
      <c r="C11783" s="46"/>
      <c r="D11783" s="29">
        <v>46145.5625</v>
      </c>
      <c r="E11783" s="15" t="str">
        <f>IF(AND($B$6=NB!$A$17,$B$8&gt;0),'Ersparnisberechnung Sommertarif'!$B$8*SLP!C11763,"")</f>
        <v/>
      </c>
    </row>
    <row r="11784" spans="1:5" x14ac:dyDescent="0.3">
      <c r="A11784" s="25">
        <v>46145</v>
      </c>
      <c r="B11784" s="31">
        <v>0.57291666666666663</v>
      </c>
      <c r="C11784" s="46"/>
      <c r="D11784" s="29">
        <v>46145.572916666664</v>
      </c>
      <c r="E11784" s="15" t="str">
        <f>IF(AND($B$6=NB!$A$17,$B$8&gt;0),'Ersparnisberechnung Sommertarif'!$B$8*SLP!C11764,"")</f>
        <v/>
      </c>
    </row>
    <row r="11785" spans="1:5" x14ac:dyDescent="0.3">
      <c r="A11785" s="25">
        <v>46145</v>
      </c>
      <c r="B11785" s="31">
        <v>0.58333333333333337</v>
      </c>
      <c r="C11785" s="46"/>
      <c r="D11785" s="29">
        <v>46145.583333333336</v>
      </c>
      <c r="E11785" s="15" t="str">
        <f>IF(AND($B$6=NB!$A$17,$B$8&gt;0),'Ersparnisberechnung Sommertarif'!$B$8*SLP!C11765,"")</f>
        <v/>
      </c>
    </row>
    <row r="11786" spans="1:5" x14ac:dyDescent="0.3">
      <c r="A11786" s="25">
        <v>46145</v>
      </c>
      <c r="B11786" s="31">
        <v>0.59375</v>
      </c>
      <c r="C11786" s="46"/>
      <c r="D11786" s="29">
        <v>46145.59375</v>
      </c>
      <c r="E11786" s="15" t="str">
        <f>IF(AND($B$6=NB!$A$17,$B$8&gt;0),'Ersparnisberechnung Sommertarif'!$B$8*SLP!C11766,"")</f>
        <v/>
      </c>
    </row>
    <row r="11787" spans="1:5" x14ac:dyDescent="0.3">
      <c r="A11787" s="25">
        <v>46145</v>
      </c>
      <c r="B11787" s="31">
        <v>0.60416666666666663</v>
      </c>
      <c r="C11787" s="46"/>
      <c r="D11787" s="29">
        <v>46145.604166666664</v>
      </c>
      <c r="E11787" s="15" t="str">
        <f>IF(AND($B$6=NB!$A$17,$B$8&gt;0),'Ersparnisberechnung Sommertarif'!$B$8*SLP!C11767,"")</f>
        <v/>
      </c>
    </row>
    <row r="11788" spans="1:5" x14ac:dyDescent="0.3">
      <c r="A11788" s="25">
        <v>46145</v>
      </c>
      <c r="B11788" s="31">
        <v>0.61458333333333337</v>
      </c>
      <c r="C11788" s="46"/>
      <c r="D11788" s="29">
        <v>46145.614583333336</v>
      </c>
      <c r="E11788" s="15" t="str">
        <f>IF(AND($B$6=NB!$A$17,$B$8&gt;0),'Ersparnisberechnung Sommertarif'!$B$8*SLP!C11768,"")</f>
        <v/>
      </c>
    </row>
    <row r="11789" spans="1:5" x14ac:dyDescent="0.3">
      <c r="A11789" s="25">
        <v>46145</v>
      </c>
      <c r="B11789" s="31">
        <v>0.625</v>
      </c>
      <c r="C11789" s="46"/>
      <c r="D11789" s="29">
        <v>46145.625</v>
      </c>
      <c r="E11789" s="15" t="str">
        <f>IF(AND($B$6=NB!$A$17,$B$8&gt;0),'Ersparnisberechnung Sommertarif'!$B$8*SLP!C11769,"")</f>
        <v/>
      </c>
    </row>
    <row r="11790" spans="1:5" x14ac:dyDescent="0.3">
      <c r="A11790" s="25">
        <v>46145</v>
      </c>
      <c r="B11790" s="31">
        <v>0.63541666666666663</v>
      </c>
      <c r="C11790" s="46"/>
      <c r="D11790" s="29">
        <v>46145.635416666664</v>
      </c>
      <c r="E11790" s="15" t="str">
        <f>IF(AND($B$6=NB!$A$17,$B$8&gt;0),'Ersparnisberechnung Sommertarif'!$B$8*SLP!C11770,"")</f>
        <v/>
      </c>
    </row>
    <row r="11791" spans="1:5" x14ac:dyDescent="0.3">
      <c r="A11791" s="25">
        <v>46145</v>
      </c>
      <c r="B11791" s="31">
        <v>0.64583333333333337</v>
      </c>
      <c r="C11791" s="46"/>
      <c r="D11791" s="29">
        <v>46145.645833333336</v>
      </c>
      <c r="E11791" s="15" t="str">
        <f>IF(AND($B$6=NB!$A$17,$B$8&gt;0),'Ersparnisberechnung Sommertarif'!$B$8*SLP!C11771,"")</f>
        <v/>
      </c>
    </row>
    <row r="11792" spans="1:5" x14ac:dyDescent="0.3">
      <c r="A11792" s="25">
        <v>46145</v>
      </c>
      <c r="B11792" s="31">
        <v>0.65625</v>
      </c>
      <c r="C11792" s="46"/>
      <c r="D11792" s="29">
        <v>46145.65625</v>
      </c>
      <c r="E11792" s="15" t="str">
        <f>IF(AND($B$6=NB!$A$17,$B$8&gt;0),'Ersparnisberechnung Sommertarif'!$B$8*SLP!C11772,"")</f>
        <v/>
      </c>
    </row>
    <row r="11793" spans="1:5" x14ac:dyDescent="0.3">
      <c r="A11793" s="25">
        <v>46145</v>
      </c>
      <c r="B11793" s="31">
        <v>0.66666666666666663</v>
      </c>
      <c r="C11793" s="46"/>
      <c r="D11793" s="29">
        <v>46145.666666666664</v>
      </c>
      <c r="E11793" s="15" t="str">
        <f>IF(AND($B$6=NB!$A$17,$B$8&gt;0),'Ersparnisberechnung Sommertarif'!$B$8*SLP!C11773,"")</f>
        <v/>
      </c>
    </row>
    <row r="11794" spans="1:5" x14ac:dyDescent="0.3">
      <c r="A11794" s="25">
        <v>46145</v>
      </c>
      <c r="B11794" s="31">
        <v>0.67708333333333337</v>
      </c>
      <c r="C11794" s="46"/>
      <c r="D11794" s="29">
        <v>46145.677083333336</v>
      </c>
      <c r="E11794" s="15" t="str">
        <f>IF(AND($B$6=NB!$A$17,$B$8&gt;0),'Ersparnisberechnung Sommertarif'!$B$8*SLP!C11774,"")</f>
        <v/>
      </c>
    </row>
    <row r="11795" spans="1:5" x14ac:dyDescent="0.3">
      <c r="A11795" s="25">
        <v>46145</v>
      </c>
      <c r="B11795" s="31">
        <v>0.6875</v>
      </c>
      <c r="C11795" s="46"/>
      <c r="D11795" s="29">
        <v>46145.6875</v>
      </c>
      <c r="E11795" s="15" t="str">
        <f>IF(AND($B$6=NB!$A$17,$B$8&gt;0),'Ersparnisberechnung Sommertarif'!$B$8*SLP!C11775,"")</f>
        <v/>
      </c>
    </row>
    <row r="11796" spans="1:5" x14ac:dyDescent="0.3">
      <c r="A11796" s="25">
        <v>46145</v>
      </c>
      <c r="B11796" s="31">
        <v>0.69791666666666663</v>
      </c>
      <c r="C11796" s="46"/>
      <c r="D11796" s="29">
        <v>46145.697916666664</v>
      </c>
      <c r="E11796" s="15" t="str">
        <f>IF(AND($B$6=NB!$A$17,$B$8&gt;0),'Ersparnisberechnung Sommertarif'!$B$8*SLP!C11776,"")</f>
        <v/>
      </c>
    </row>
    <row r="11797" spans="1:5" x14ac:dyDescent="0.3">
      <c r="A11797" s="25">
        <v>46145</v>
      </c>
      <c r="B11797" s="31">
        <v>0.70833333333333337</v>
      </c>
      <c r="C11797" s="46"/>
      <c r="D11797" s="29">
        <v>46145.708333333336</v>
      </c>
      <c r="E11797" s="15" t="str">
        <f>IF(AND($B$6=NB!$A$17,$B$8&gt;0),'Ersparnisberechnung Sommertarif'!$B$8*SLP!C11777,"")</f>
        <v/>
      </c>
    </row>
    <row r="11798" spans="1:5" x14ac:dyDescent="0.3">
      <c r="A11798" s="25">
        <v>46145</v>
      </c>
      <c r="B11798" s="31">
        <v>0.71875</v>
      </c>
      <c r="C11798" s="46"/>
      <c r="D11798" s="29">
        <v>46145.71875</v>
      </c>
      <c r="E11798" s="15" t="str">
        <f>IF(AND($B$6=NB!$A$17,$B$8&gt;0),'Ersparnisberechnung Sommertarif'!$B$8*SLP!C11778,"")</f>
        <v/>
      </c>
    </row>
    <row r="11799" spans="1:5" x14ac:dyDescent="0.3">
      <c r="A11799" s="25">
        <v>46145</v>
      </c>
      <c r="B11799" s="31">
        <v>0.72916666666666663</v>
      </c>
      <c r="C11799" s="46"/>
      <c r="D11799" s="29">
        <v>46145.729166666664</v>
      </c>
      <c r="E11799" s="15" t="str">
        <f>IF(AND($B$6=NB!$A$17,$B$8&gt;0),'Ersparnisberechnung Sommertarif'!$B$8*SLP!C11779,"")</f>
        <v/>
      </c>
    </row>
    <row r="11800" spans="1:5" x14ac:dyDescent="0.3">
      <c r="A11800" s="25">
        <v>46145</v>
      </c>
      <c r="B11800" s="31">
        <v>0.73958333333333337</v>
      </c>
      <c r="C11800" s="46"/>
      <c r="D11800" s="29">
        <v>46145.739583333336</v>
      </c>
      <c r="E11800" s="15" t="str">
        <f>IF(AND($B$6=NB!$A$17,$B$8&gt;0),'Ersparnisberechnung Sommertarif'!$B$8*SLP!C11780,"")</f>
        <v/>
      </c>
    </row>
    <row r="11801" spans="1:5" x14ac:dyDescent="0.3">
      <c r="A11801" s="25">
        <v>46145</v>
      </c>
      <c r="B11801" s="31">
        <v>0.75</v>
      </c>
      <c r="C11801" s="46"/>
      <c r="D11801" s="29">
        <v>46145.75</v>
      </c>
      <c r="E11801" s="15" t="str">
        <f>IF(AND($B$6=NB!$A$17,$B$8&gt;0),'Ersparnisberechnung Sommertarif'!$B$8*SLP!C11781,"")</f>
        <v/>
      </c>
    </row>
    <row r="11802" spans="1:5" x14ac:dyDescent="0.3">
      <c r="A11802" s="25">
        <v>46145</v>
      </c>
      <c r="B11802" s="31">
        <v>0.76041666666666663</v>
      </c>
      <c r="C11802" s="46"/>
      <c r="D11802" s="29">
        <v>46145.760416666664</v>
      </c>
      <c r="E11802" s="15" t="str">
        <f>IF(AND($B$6=NB!$A$17,$B$8&gt;0),'Ersparnisberechnung Sommertarif'!$B$8*SLP!C11782,"")</f>
        <v/>
      </c>
    </row>
    <row r="11803" spans="1:5" x14ac:dyDescent="0.3">
      <c r="A11803" s="25">
        <v>46145</v>
      </c>
      <c r="B11803" s="31">
        <v>0.77083333333333337</v>
      </c>
      <c r="C11803" s="46"/>
      <c r="D11803" s="29">
        <v>46145.770833333336</v>
      </c>
      <c r="E11803" s="15" t="str">
        <f>IF(AND($B$6=NB!$A$17,$B$8&gt;0),'Ersparnisberechnung Sommertarif'!$B$8*SLP!C11783,"")</f>
        <v/>
      </c>
    </row>
    <row r="11804" spans="1:5" x14ac:dyDescent="0.3">
      <c r="A11804" s="25">
        <v>46145</v>
      </c>
      <c r="B11804" s="31">
        <v>0.78125</v>
      </c>
      <c r="C11804" s="46"/>
      <c r="D11804" s="29">
        <v>46145.78125</v>
      </c>
      <c r="E11804" s="15" t="str">
        <f>IF(AND($B$6=NB!$A$17,$B$8&gt;0),'Ersparnisberechnung Sommertarif'!$B$8*SLP!C11784,"")</f>
        <v/>
      </c>
    </row>
    <row r="11805" spans="1:5" x14ac:dyDescent="0.3">
      <c r="A11805" s="25">
        <v>46145</v>
      </c>
      <c r="B11805" s="31">
        <v>0.79166666666666663</v>
      </c>
      <c r="C11805" s="46"/>
      <c r="D11805" s="29">
        <v>46145.791666666664</v>
      </c>
      <c r="E11805" s="15" t="str">
        <f>IF(AND($B$6=NB!$A$17,$B$8&gt;0),'Ersparnisberechnung Sommertarif'!$B$8*SLP!C11785,"")</f>
        <v/>
      </c>
    </row>
    <row r="11806" spans="1:5" x14ac:dyDescent="0.3">
      <c r="A11806" s="25">
        <v>46145</v>
      </c>
      <c r="B11806" s="31">
        <v>0.80208333333333337</v>
      </c>
      <c r="C11806" s="46"/>
      <c r="D11806" s="29">
        <v>46145.802083333336</v>
      </c>
      <c r="E11806" s="15" t="str">
        <f>IF(AND($B$6=NB!$A$17,$B$8&gt;0),'Ersparnisberechnung Sommertarif'!$B$8*SLP!C11786,"")</f>
        <v/>
      </c>
    </row>
    <row r="11807" spans="1:5" x14ac:dyDescent="0.3">
      <c r="A11807" s="25">
        <v>46145</v>
      </c>
      <c r="B11807" s="31">
        <v>0.8125</v>
      </c>
      <c r="C11807" s="46"/>
      <c r="D11807" s="29">
        <v>46145.8125</v>
      </c>
      <c r="E11807" s="15" t="str">
        <f>IF(AND($B$6=NB!$A$17,$B$8&gt;0),'Ersparnisberechnung Sommertarif'!$B$8*SLP!C11787,"")</f>
        <v/>
      </c>
    </row>
    <row r="11808" spans="1:5" x14ac:dyDescent="0.3">
      <c r="A11808" s="25">
        <v>46145</v>
      </c>
      <c r="B11808" s="31">
        <v>0.82291666666666663</v>
      </c>
      <c r="C11808" s="46"/>
      <c r="D11808" s="29">
        <v>46145.822916666664</v>
      </c>
      <c r="E11808" s="15" t="str">
        <f>IF(AND($B$6=NB!$A$17,$B$8&gt;0),'Ersparnisberechnung Sommertarif'!$B$8*SLP!C11788,"")</f>
        <v/>
      </c>
    </row>
    <row r="11809" spans="1:5" x14ac:dyDescent="0.3">
      <c r="A11809" s="25">
        <v>46145</v>
      </c>
      <c r="B11809" s="31">
        <v>0.83333333333333337</v>
      </c>
      <c r="C11809" s="46"/>
      <c r="D11809" s="29">
        <v>46145.833333333336</v>
      </c>
      <c r="E11809" s="15" t="str">
        <f>IF(AND($B$6=NB!$A$17,$B$8&gt;0),'Ersparnisberechnung Sommertarif'!$B$8*SLP!C11789,"")</f>
        <v/>
      </c>
    </row>
    <row r="11810" spans="1:5" x14ac:dyDescent="0.3">
      <c r="A11810" s="25">
        <v>46145</v>
      </c>
      <c r="B11810" s="31">
        <v>0.84375</v>
      </c>
      <c r="C11810" s="46"/>
      <c r="D11810" s="29">
        <v>46145.84375</v>
      </c>
      <c r="E11810" s="15" t="str">
        <f>IF(AND($B$6=NB!$A$17,$B$8&gt;0),'Ersparnisberechnung Sommertarif'!$B$8*SLP!C11790,"")</f>
        <v/>
      </c>
    </row>
    <row r="11811" spans="1:5" x14ac:dyDescent="0.3">
      <c r="A11811" s="25">
        <v>46145</v>
      </c>
      <c r="B11811" s="31">
        <v>0.85416666666666663</v>
      </c>
      <c r="C11811" s="46"/>
      <c r="D11811" s="29">
        <v>46145.854166666664</v>
      </c>
      <c r="E11811" s="15" t="str">
        <f>IF(AND($B$6=NB!$A$17,$B$8&gt;0),'Ersparnisberechnung Sommertarif'!$B$8*SLP!C11791,"")</f>
        <v/>
      </c>
    </row>
    <row r="11812" spans="1:5" x14ac:dyDescent="0.3">
      <c r="A11812" s="25">
        <v>46145</v>
      </c>
      <c r="B11812" s="31">
        <v>0.86458333333333337</v>
      </c>
      <c r="C11812" s="46"/>
      <c r="D11812" s="29">
        <v>46145.864583333336</v>
      </c>
      <c r="E11812" s="15" t="str">
        <f>IF(AND($B$6=NB!$A$17,$B$8&gt;0),'Ersparnisberechnung Sommertarif'!$B$8*SLP!C11792,"")</f>
        <v/>
      </c>
    </row>
    <row r="11813" spans="1:5" x14ac:dyDescent="0.3">
      <c r="A11813" s="25">
        <v>46145</v>
      </c>
      <c r="B11813" s="31">
        <v>0.875</v>
      </c>
      <c r="C11813" s="46"/>
      <c r="D11813" s="29">
        <v>46145.875</v>
      </c>
      <c r="E11813" s="15" t="str">
        <f>IF(AND($B$6=NB!$A$17,$B$8&gt;0),'Ersparnisberechnung Sommertarif'!$B$8*SLP!C11793,"")</f>
        <v/>
      </c>
    </row>
    <row r="11814" spans="1:5" x14ac:dyDescent="0.3">
      <c r="A11814" s="25">
        <v>46145</v>
      </c>
      <c r="B11814" s="31">
        <v>0.88541666666666663</v>
      </c>
      <c r="C11814" s="46"/>
      <c r="D11814" s="29">
        <v>46145.885416666664</v>
      </c>
      <c r="E11814" s="15" t="str">
        <f>IF(AND($B$6=NB!$A$17,$B$8&gt;0),'Ersparnisberechnung Sommertarif'!$B$8*SLP!C11794,"")</f>
        <v/>
      </c>
    </row>
    <row r="11815" spans="1:5" x14ac:dyDescent="0.3">
      <c r="A11815" s="25">
        <v>46145</v>
      </c>
      <c r="B11815" s="31">
        <v>0.89583333333333337</v>
      </c>
      <c r="C11815" s="46"/>
      <c r="D11815" s="29">
        <v>46145.895833333336</v>
      </c>
      <c r="E11815" s="15" t="str">
        <f>IF(AND($B$6=NB!$A$17,$B$8&gt;0),'Ersparnisberechnung Sommertarif'!$B$8*SLP!C11795,"")</f>
        <v/>
      </c>
    </row>
    <row r="11816" spans="1:5" x14ac:dyDescent="0.3">
      <c r="A11816" s="25">
        <v>46145</v>
      </c>
      <c r="B11816" s="31">
        <v>0.90625</v>
      </c>
      <c r="C11816" s="46"/>
      <c r="D11816" s="29">
        <v>46145.90625</v>
      </c>
      <c r="E11816" s="15" t="str">
        <f>IF(AND($B$6=NB!$A$17,$B$8&gt;0),'Ersparnisberechnung Sommertarif'!$B$8*SLP!C11796,"")</f>
        <v/>
      </c>
    </row>
    <row r="11817" spans="1:5" x14ac:dyDescent="0.3">
      <c r="A11817" s="25">
        <v>46145</v>
      </c>
      <c r="B11817" s="31">
        <v>0.91666666666666663</v>
      </c>
      <c r="C11817" s="46"/>
      <c r="D11817" s="29">
        <v>46145.916666666664</v>
      </c>
      <c r="E11817" s="15" t="str">
        <f>IF(AND($B$6=NB!$A$17,$B$8&gt;0),'Ersparnisberechnung Sommertarif'!$B$8*SLP!C11797,"")</f>
        <v/>
      </c>
    </row>
    <row r="11818" spans="1:5" x14ac:dyDescent="0.3">
      <c r="A11818" s="25">
        <v>46145</v>
      </c>
      <c r="B11818" s="31">
        <v>0.92708333333333337</v>
      </c>
      <c r="C11818" s="46"/>
      <c r="D11818" s="29">
        <v>46145.927083333336</v>
      </c>
      <c r="E11818" s="15" t="str">
        <f>IF(AND($B$6=NB!$A$17,$B$8&gt;0),'Ersparnisberechnung Sommertarif'!$B$8*SLP!C11798,"")</f>
        <v/>
      </c>
    </row>
    <row r="11819" spans="1:5" x14ac:dyDescent="0.3">
      <c r="A11819" s="25">
        <v>46145</v>
      </c>
      <c r="B11819" s="31">
        <v>0.9375</v>
      </c>
      <c r="C11819" s="46"/>
      <c r="D11819" s="29">
        <v>46145.9375</v>
      </c>
      <c r="E11819" s="15" t="str">
        <f>IF(AND($B$6=NB!$A$17,$B$8&gt;0),'Ersparnisberechnung Sommertarif'!$B$8*SLP!C11799,"")</f>
        <v/>
      </c>
    </row>
    <row r="11820" spans="1:5" x14ac:dyDescent="0.3">
      <c r="A11820" s="25">
        <v>46145</v>
      </c>
      <c r="B11820" s="31">
        <v>0.94791666666666663</v>
      </c>
      <c r="C11820" s="46"/>
      <c r="D11820" s="29">
        <v>46145.947916666664</v>
      </c>
      <c r="E11820" s="15" t="str">
        <f>IF(AND($B$6=NB!$A$17,$B$8&gt;0),'Ersparnisberechnung Sommertarif'!$B$8*SLP!C11800,"")</f>
        <v/>
      </c>
    </row>
    <row r="11821" spans="1:5" x14ac:dyDescent="0.3">
      <c r="A11821" s="25">
        <v>46145</v>
      </c>
      <c r="B11821" s="31">
        <v>0.95833333333333337</v>
      </c>
      <c r="C11821" s="46"/>
      <c r="D11821" s="29">
        <v>46145.958333333336</v>
      </c>
      <c r="E11821" s="15" t="str">
        <f>IF(AND($B$6=NB!$A$17,$B$8&gt;0),'Ersparnisberechnung Sommertarif'!$B$8*SLP!C11801,"")</f>
        <v/>
      </c>
    </row>
    <row r="11822" spans="1:5" x14ac:dyDescent="0.3">
      <c r="A11822" s="25">
        <v>46145</v>
      </c>
      <c r="B11822" s="31">
        <v>0.96875</v>
      </c>
      <c r="C11822" s="46"/>
      <c r="D11822" s="29">
        <v>46145.96875</v>
      </c>
      <c r="E11822" s="15" t="str">
        <f>IF(AND($B$6=NB!$A$17,$B$8&gt;0),'Ersparnisberechnung Sommertarif'!$B$8*SLP!C11802,"")</f>
        <v/>
      </c>
    </row>
    <row r="11823" spans="1:5" x14ac:dyDescent="0.3">
      <c r="A11823" s="25">
        <v>46145</v>
      </c>
      <c r="B11823" s="31">
        <v>0.97916666666666663</v>
      </c>
      <c r="C11823" s="46"/>
      <c r="D11823" s="29">
        <v>46145.979166666664</v>
      </c>
      <c r="E11823" s="15" t="str">
        <f>IF(AND($B$6=NB!$A$17,$B$8&gt;0),'Ersparnisberechnung Sommertarif'!$B$8*SLP!C11803,"")</f>
        <v/>
      </c>
    </row>
    <row r="11824" spans="1:5" x14ac:dyDescent="0.3">
      <c r="A11824" s="25">
        <v>46145</v>
      </c>
      <c r="B11824" s="31">
        <v>0.98958333333333337</v>
      </c>
      <c r="C11824" s="46"/>
      <c r="D11824" s="29">
        <v>46145.989583333336</v>
      </c>
      <c r="E11824" s="15" t="str">
        <f>IF(AND($B$6=NB!$A$17,$B$8&gt;0),'Ersparnisberechnung Sommertarif'!$B$8*SLP!C11804,"")</f>
        <v/>
      </c>
    </row>
    <row r="11825" spans="1:5" x14ac:dyDescent="0.3">
      <c r="A11825" s="25">
        <v>46146</v>
      </c>
      <c r="B11825" s="31">
        <v>0</v>
      </c>
      <c r="C11825" s="46"/>
      <c r="D11825" s="29">
        <v>46146</v>
      </c>
      <c r="E11825" s="15" t="str">
        <f>IF(AND($B$6=NB!$A$17,$B$8&gt;0),'Ersparnisberechnung Sommertarif'!$B$8*SLP!C11805,"")</f>
        <v/>
      </c>
    </row>
    <row r="11826" spans="1:5" x14ac:dyDescent="0.3">
      <c r="A11826" s="25">
        <v>46146</v>
      </c>
      <c r="B11826" s="31">
        <v>1.0416666666666666E-2</v>
      </c>
      <c r="C11826" s="46"/>
      <c r="D11826" s="29">
        <v>46146.010416666664</v>
      </c>
      <c r="E11826" s="15" t="str">
        <f>IF(AND($B$6=NB!$A$17,$B$8&gt;0),'Ersparnisberechnung Sommertarif'!$B$8*SLP!C11806,"")</f>
        <v/>
      </c>
    </row>
    <row r="11827" spans="1:5" x14ac:dyDescent="0.3">
      <c r="A11827" s="25">
        <v>46146</v>
      </c>
      <c r="B11827" s="31">
        <v>2.0833333333333332E-2</v>
      </c>
      <c r="C11827" s="46"/>
      <c r="D11827" s="29">
        <v>46146.020833333336</v>
      </c>
      <c r="E11827" s="15" t="str">
        <f>IF(AND($B$6=NB!$A$17,$B$8&gt;0),'Ersparnisberechnung Sommertarif'!$B$8*SLP!C11807,"")</f>
        <v/>
      </c>
    </row>
    <row r="11828" spans="1:5" x14ac:dyDescent="0.3">
      <c r="A11828" s="25">
        <v>46146</v>
      </c>
      <c r="B11828" s="31">
        <v>3.125E-2</v>
      </c>
      <c r="C11828" s="46"/>
      <c r="D11828" s="29">
        <v>46146.03125</v>
      </c>
      <c r="E11828" s="15" t="str">
        <f>IF(AND($B$6=NB!$A$17,$B$8&gt;0),'Ersparnisberechnung Sommertarif'!$B$8*SLP!C11808,"")</f>
        <v/>
      </c>
    </row>
    <row r="11829" spans="1:5" x14ac:dyDescent="0.3">
      <c r="A11829" s="25">
        <v>46146</v>
      </c>
      <c r="B11829" s="31">
        <v>4.1666666666666664E-2</v>
      </c>
      <c r="C11829" s="46"/>
      <c r="D11829" s="29">
        <v>46146.041666666664</v>
      </c>
      <c r="E11829" s="15" t="str">
        <f>IF(AND($B$6=NB!$A$17,$B$8&gt;0),'Ersparnisberechnung Sommertarif'!$B$8*SLP!C11809,"")</f>
        <v/>
      </c>
    </row>
    <row r="11830" spans="1:5" x14ac:dyDescent="0.3">
      <c r="A11830" s="25">
        <v>46146</v>
      </c>
      <c r="B11830" s="31">
        <v>5.2083333333333336E-2</v>
      </c>
      <c r="C11830" s="46"/>
      <c r="D11830" s="29">
        <v>46146.052083333336</v>
      </c>
      <c r="E11830" s="15" t="str">
        <f>IF(AND($B$6=NB!$A$17,$B$8&gt;0),'Ersparnisberechnung Sommertarif'!$B$8*SLP!C11810,"")</f>
        <v/>
      </c>
    </row>
    <row r="11831" spans="1:5" x14ac:dyDescent="0.3">
      <c r="A11831" s="25">
        <v>46146</v>
      </c>
      <c r="B11831" s="31">
        <v>6.25E-2</v>
      </c>
      <c r="C11831" s="46"/>
      <c r="D11831" s="29">
        <v>46146.0625</v>
      </c>
      <c r="E11831" s="15" t="str">
        <f>IF(AND($B$6=NB!$A$17,$B$8&gt;0),'Ersparnisberechnung Sommertarif'!$B$8*SLP!C11811,"")</f>
        <v/>
      </c>
    </row>
    <row r="11832" spans="1:5" x14ac:dyDescent="0.3">
      <c r="A11832" s="25">
        <v>46146</v>
      </c>
      <c r="B11832" s="31">
        <v>7.2916666666666671E-2</v>
      </c>
      <c r="C11832" s="46"/>
      <c r="D11832" s="29">
        <v>46146.072916666664</v>
      </c>
      <c r="E11832" s="15" t="str">
        <f>IF(AND($B$6=NB!$A$17,$B$8&gt;0),'Ersparnisberechnung Sommertarif'!$B$8*SLP!C11812,"")</f>
        <v/>
      </c>
    </row>
    <row r="11833" spans="1:5" x14ac:dyDescent="0.3">
      <c r="A11833" s="25">
        <v>46146</v>
      </c>
      <c r="B11833" s="31">
        <v>8.3333333333333329E-2</v>
      </c>
      <c r="C11833" s="46"/>
      <c r="D11833" s="29">
        <v>46146.083333333336</v>
      </c>
      <c r="E11833" s="15" t="str">
        <f>IF(AND($B$6=NB!$A$17,$B$8&gt;0),'Ersparnisberechnung Sommertarif'!$B$8*SLP!C11813,"")</f>
        <v/>
      </c>
    </row>
    <row r="11834" spans="1:5" x14ac:dyDescent="0.3">
      <c r="A11834" s="25">
        <v>46146</v>
      </c>
      <c r="B11834" s="31">
        <v>9.375E-2</v>
      </c>
      <c r="C11834" s="46"/>
      <c r="D11834" s="29">
        <v>46146.09375</v>
      </c>
      <c r="E11834" s="15" t="str">
        <f>IF(AND($B$6=NB!$A$17,$B$8&gt;0),'Ersparnisberechnung Sommertarif'!$B$8*SLP!C11814,"")</f>
        <v/>
      </c>
    </row>
    <row r="11835" spans="1:5" x14ac:dyDescent="0.3">
      <c r="A11835" s="25">
        <v>46146</v>
      </c>
      <c r="B11835" s="31">
        <v>0.10416666666666667</v>
      </c>
      <c r="C11835" s="46"/>
      <c r="D11835" s="29">
        <v>46146.104166666664</v>
      </c>
      <c r="E11835" s="15" t="str">
        <f>IF(AND($B$6=NB!$A$17,$B$8&gt;0),'Ersparnisberechnung Sommertarif'!$B$8*SLP!C11815,"")</f>
        <v/>
      </c>
    </row>
    <row r="11836" spans="1:5" x14ac:dyDescent="0.3">
      <c r="A11836" s="25">
        <v>46146</v>
      </c>
      <c r="B11836" s="31">
        <v>0.11458333333333333</v>
      </c>
      <c r="C11836" s="46"/>
      <c r="D11836" s="29">
        <v>46146.114583333336</v>
      </c>
      <c r="E11836" s="15" t="str">
        <f>IF(AND($B$6=NB!$A$17,$B$8&gt;0),'Ersparnisberechnung Sommertarif'!$B$8*SLP!C11816,"")</f>
        <v/>
      </c>
    </row>
    <row r="11837" spans="1:5" x14ac:dyDescent="0.3">
      <c r="A11837" s="25">
        <v>46146</v>
      </c>
      <c r="B11837" s="31">
        <v>0.125</v>
      </c>
      <c r="C11837" s="46"/>
      <c r="D11837" s="29">
        <v>46146.125</v>
      </c>
      <c r="E11837" s="15" t="str">
        <f>IF(AND($B$6=NB!$A$17,$B$8&gt;0),'Ersparnisberechnung Sommertarif'!$B$8*SLP!C11817,"")</f>
        <v/>
      </c>
    </row>
    <row r="11838" spans="1:5" x14ac:dyDescent="0.3">
      <c r="A11838" s="25">
        <v>46146</v>
      </c>
      <c r="B11838" s="31">
        <v>0.13541666666666666</v>
      </c>
      <c r="C11838" s="46"/>
      <c r="D11838" s="29">
        <v>46146.135416666664</v>
      </c>
      <c r="E11838" s="15" t="str">
        <f>IF(AND($B$6=NB!$A$17,$B$8&gt;0),'Ersparnisberechnung Sommertarif'!$B$8*SLP!C11818,"")</f>
        <v/>
      </c>
    </row>
    <row r="11839" spans="1:5" x14ac:dyDescent="0.3">
      <c r="A11839" s="25">
        <v>46146</v>
      </c>
      <c r="B11839" s="31">
        <v>0.14583333333333334</v>
      </c>
      <c r="C11839" s="46"/>
      <c r="D11839" s="29">
        <v>46146.145833333336</v>
      </c>
      <c r="E11839" s="15" t="str">
        <f>IF(AND($B$6=NB!$A$17,$B$8&gt;0),'Ersparnisberechnung Sommertarif'!$B$8*SLP!C11819,"")</f>
        <v/>
      </c>
    </row>
    <row r="11840" spans="1:5" x14ac:dyDescent="0.3">
      <c r="A11840" s="25">
        <v>46146</v>
      </c>
      <c r="B11840" s="31">
        <v>0.15625</v>
      </c>
      <c r="C11840" s="46"/>
      <c r="D11840" s="29">
        <v>46146.15625</v>
      </c>
      <c r="E11840" s="15" t="str">
        <f>IF(AND($B$6=NB!$A$17,$B$8&gt;0),'Ersparnisberechnung Sommertarif'!$B$8*SLP!C11820,"")</f>
        <v/>
      </c>
    </row>
    <row r="11841" spans="1:5" x14ac:dyDescent="0.3">
      <c r="A11841" s="25">
        <v>46146</v>
      </c>
      <c r="B11841" s="31">
        <v>0.16666666666666666</v>
      </c>
      <c r="C11841" s="46"/>
      <c r="D11841" s="29">
        <v>46146.166666666664</v>
      </c>
      <c r="E11841" s="15" t="str">
        <f>IF(AND($B$6=NB!$A$17,$B$8&gt;0),'Ersparnisberechnung Sommertarif'!$B$8*SLP!C11821,"")</f>
        <v/>
      </c>
    </row>
    <row r="11842" spans="1:5" x14ac:dyDescent="0.3">
      <c r="A11842" s="25">
        <v>46146</v>
      </c>
      <c r="B11842" s="31">
        <v>0.17708333333333334</v>
      </c>
      <c r="C11842" s="46"/>
      <c r="D11842" s="29">
        <v>46146.177083333336</v>
      </c>
      <c r="E11842" s="15" t="str">
        <f>IF(AND($B$6=NB!$A$17,$B$8&gt;0),'Ersparnisberechnung Sommertarif'!$B$8*SLP!C11822,"")</f>
        <v/>
      </c>
    </row>
    <row r="11843" spans="1:5" x14ac:dyDescent="0.3">
      <c r="A11843" s="25">
        <v>46146</v>
      </c>
      <c r="B11843" s="31">
        <v>0.1875</v>
      </c>
      <c r="C11843" s="46"/>
      <c r="D11843" s="29">
        <v>46146.1875</v>
      </c>
      <c r="E11843" s="15" t="str">
        <f>IF(AND($B$6=NB!$A$17,$B$8&gt;0),'Ersparnisberechnung Sommertarif'!$B$8*SLP!C11823,"")</f>
        <v/>
      </c>
    </row>
    <row r="11844" spans="1:5" x14ac:dyDescent="0.3">
      <c r="A11844" s="25">
        <v>46146</v>
      </c>
      <c r="B11844" s="31">
        <v>0.19791666666666666</v>
      </c>
      <c r="C11844" s="46"/>
      <c r="D11844" s="29">
        <v>46146.197916666664</v>
      </c>
      <c r="E11844" s="15" t="str">
        <f>IF(AND($B$6=NB!$A$17,$B$8&gt;0),'Ersparnisberechnung Sommertarif'!$B$8*SLP!C11824,"")</f>
        <v/>
      </c>
    </row>
    <row r="11845" spans="1:5" x14ac:dyDescent="0.3">
      <c r="A11845" s="25">
        <v>46146</v>
      </c>
      <c r="B11845" s="31">
        <v>0.20833333333333334</v>
      </c>
      <c r="C11845" s="46"/>
      <c r="D11845" s="29">
        <v>46146.208333333336</v>
      </c>
      <c r="E11845" s="15" t="str">
        <f>IF(AND($B$6=NB!$A$17,$B$8&gt;0),'Ersparnisberechnung Sommertarif'!$B$8*SLP!C11825,"")</f>
        <v/>
      </c>
    </row>
    <row r="11846" spans="1:5" x14ac:dyDescent="0.3">
      <c r="A11846" s="25">
        <v>46146</v>
      </c>
      <c r="B11846" s="31">
        <v>0.21875</v>
      </c>
      <c r="C11846" s="46"/>
      <c r="D11846" s="29">
        <v>46146.21875</v>
      </c>
      <c r="E11846" s="15" t="str">
        <f>IF(AND($B$6=NB!$A$17,$B$8&gt;0),'Ersparnisberechnung Sommertarif'!$B$8*SLP!C11826,"")</f>
        <v/>
      </c>
    </row>
    <row r="11847" spans="1:5" x14ac:dyDescent="0.3">
      <c r="A11847" s="25">
        <v>46146</v>
      </c>
      <c r="B11847" s="31">
        <v>0.22916666666666666</v>
      </c>
      <c r="C11847" s="46"/>
      <c r="D11847" s="29">
        <v>46146.229166666664</v>
      </c>
      <c r="E11847" s="15" t="str">
        <f>IF(AND($B$6=NB!$A$17,$B$8&gt;0),'Ersparnisberechnung Sommertarif'!$B$8*SLP!C11827,"")</f>
        <v/>
      </c>
    </row>
    <row r="11848" spans="1:5" x14ac:dyDescent="0.3">
      <c r="A11848" s="25">
        <v>46146</v>
      </c>
      <c r="B11848" s="31">
        <v>0.23958333333333334</v>
      </c>
      <c r="C11848" s="46"/>
      <c r="D11848" s="29">
        <v>46146.239583333336</v>
      </c>
      <c r="E11848" s="15" t="str">
        <f>IF(AND($B$6=NB!$A$17,$B$8&gt;0),'Ersparnisberechnung Sommertarif'!$B$8*SLP!C11828,"")</f>
        <v/>
      </c>
    </row>
    <row r="11849" spans="1:5" x14ac:dyDescent="0.3">
      <c r="A11849" s="25">
        <v>46146</v>
      </c>
      <c r="B11849" s="31">
        <v>0.25</v>
      </c>
      <c r="C11849" s="46"/>
      <c r="D11849" s="29">
        <v>46146.25</v>
      </c>
      <c r="E11849" s="15" t="str">
        <f>IF(AND($B$6=NB!$A$17,$B$8&gt;0),'Ersparnisberechnung Sommertarif'!$B$8*SLP!C11829,"")</f>
        <v/>
      </c>
    </row>
    <row r="11850" spans="1:5" x14ac:dyDescent="0.3">
      <c r="A11850" s="25">
        <v>46146</v>
      </c>
      <c r="B11850" s="31">
        <v>0.26041666666666669</v>
      </c>
      <c r="C11850" s="46"/>
      <c r="D11850" s="29">
        <v>46146.260416666664</v>
      </c>
      <c r="E11850" s="15" t="str">
        <f>IF(AND($B$6=NB!$A$17,$B$8&gt;0),'Ersparnisberechnung Sommertarif'!$B$8*SLP!C11830,"")</f>
        <v/>
      </c>
    </row>
    <row r="11851" spans="1:5" x14ac:dyDescent="0.3">
      <c r="A11851" s="25">
        <v>46146</v>
      </c>
      <c r="B11851" s="31">
        <v>0.27083333333333331</v>
      </c>
      <c r="C11851" s="46"/>
      <c r="D11851" s="29">
        <v>46146.270833333336</v>
      </c>
      <c r="E11851" s="15" t="str">
        <f>IF(AND($B$6=NB!$A$17,$B$8&gt;0),'Ersparnisberechnung Sommertarif'!$B$8*SLP!C11831,"")</f>
        <v/>
      </c>
    </row>
    <row r="11852" spans="1:5" x14ac:dyDescent="0.3">
      <c r="A11852" s="25">
        <v>46146</v>
      </c>
      <c r="B11852" s="31">
        <v>0.28125</v>
      </c>
      <c r="C11852" s="46"/>
      <c r="D11852" s="29">
        <v>46146.28125</v>
      </c>
      <c r="E11852" s="15" t="str">
        <f>IF(AND($B$6=NB!$A$17,$B$8&gt;0),'Ersparnisberechnung Sommertarif'!$B$8*SLP!C11832,"")</f>
        <v/>
      </c>
    </row>
    <row r="11853" spans="1:5" x14ac:dyDescent="0.3">
      <c r="A11853" s="25">
        <v>46146</v>
      </c>
      <c r="B11853" s="31">
        <v>0.29166666666666669</v>
      </c>
      <c r="C11853" s="46"/>
      <c r="D11853" s="29">
        <v>46146.291666666664</v>
      </c>
      <c r="E11853" s="15" t="str">
        <f>IF(AND($B$6=NB!$A$17,$B$8&gt;0),'Ersparnisberechnung Sommertarif'!$B$8*SLP!C11833,"")</f>
        <v/>
      </c>
    </row>
    <row r="11854" spans="1:5" x14ac:dyDescent="0.3">
      <c r="A11854" s="25">
        <v>46146</v>
      </c>
      <c r="B11854" s="31">
        <v>0.30208333333333331</v>
      </c>
      <c r="C11854" s="46"/>
      <c r="D11854" s="29">
        <v>46146.302083333336</v>
      </c>
      <c r="E11854" s="15" t="str">
        <f>IF(AND($B$6=NB!$A$17,$B$8&gt;0),'Ersparnisberechnung Sommertarif'!$B$8*SLP!C11834,"")</f>
        <v/>
      </c>
    </row>
    <row r="11855" spans="1:5" x14ac:dyDescent="0.3">
      <c r="A11855" s="25">
        <v>46146</v>
      </c>
      <c r="B11855" s="31">
        <v>0.3125</v>
      </c>
      <c r="C11855" s="46"/>
      <c r="D11855" s="29">
        <v>46146.3125</v>
      </c>
      <c r="E11855" s="15" t="str">
        <f>IF(AND($B$6=NB!$A$17,$B$8&gt;0),'Ersparnisberechnung Sommertarif'!$B$8*SLP!C11835,"")</f>
        <v/>
      </c>
    </row>
    <row r="11856" spans="1:5" x14ac:dyDescent="0.3">
      <c r="A11856" s="25">
        <v>46146</v>
      </c>
      <c r="B11856" s="31">
        <v>0.32291666666666669</v>
      </c>
      <c r="C11856" s="46"/>
      <c r="D11856" s="29">
        <v>46146.322916666664</v>
      </c>
      <c r="E11856" s="15" t="str">
        <f>IF(AND($B$6=NB!$A$17,$B$8&gt;0),'Ersparnisberechnung Sommertarif'!$B$8*SLP!C11836,"")</f>
        <v/>
      </c>
    </row>
    <row r="11857" spans="1:5" x14ac:dyDescent="0.3">
      <c r="A11857" s="25">
        <v>46146</v>
      </c>
      <c r="B11857" s="31">
        <v>0.33333333333333331</v>
      </c>
      <c r="C11857" s="46"/>
      <c r="D11857" s="29">
        <v>46146.333333333336</v>
      </c>
      <c r="E11857" s="15" t="str">
        <f>IF(AND($B$6=NB!$A$17,$B$8&gt;0),'Ersparnisberechnung Sommertarif'!$B$8*SLP!C11837,"")</f>
        <v/>
      </c>
    </row>
    <row r="11858" spans="1:5" x14ac:dyDescent="0.3">
      <c r="A11858" s="25">
        <v>46146</v>
      </c>
      <c r="B11858" s="31">
        <v>0.34375</v>
      </c>
      <c r="C11858" s="46"/>
      <c r="D11858" s="29">
        <v>46146.34375</v>
      </c>
      <c r="E11858" s="15" t="str">
        <f>IF(AND($B$6=NB!$A$17,$B$8&gt;0),'Ersparnisberechnung Sommertarif'!$B$8*SLP!C11838,"")</f>
        <v/>
      </c>
    </row>
    <row r="11859" spans="1:5" x14ac:dyDescent="0.3">
      <c r="A11859" s="25">
        <v>46146</v>
      </c>
      <c r="B11859" s="31">
        <v>0.35416666666666669</v>
      </c>
      <c r="C11859" s="46"/>
      <c r="D11859" s="29">
        <v>46146.354166666664</v>
      </c>
      <c r="E11859" s="15" t="str">
        <f>IF(AND($B$6=NB!$A$17,$B$8&gt;0),'Ersparnisberechnung Sommertarif'!$B$8*SLP!C11839,"")</f>
        <v/>
      </c>
    </row>
    <row r="11860" spans="1:5" x14ac:dyDescent="0.3">
      <c r="A11860" s="25">
        <v>46146</v>
      </c>
      <c r="B11860" s="31">
        <v>0.36458333333333331</v>
      </c>
      <c r="C11860" s="46"/>
      <c r="D11860" s="29">
        <v>46146.364583333336</v>
      </c>
      <c r="E11860" s="15" t="str">
        <f>IF(AND($B$6=NB!$A$17,$B$8&gt;0),'Ersparnisberechnung Sommertarif'!$B$8*SLP!C11840,"")</f>
        <v/>
      </c>
    </row>
    <row r="11861" spans="1:5" x14ac:dyDescent="0.3">
      <c r="A11861" s="25">
        <v>46146</v>
      </c>
      <c r="B11861" s="31">
        <v>0.375</v>
      </c>
      <c r="C11861" s="46"/>
      <c r="D11861" s="29">
        <v>46146.375</v>
      </c>
      <c r="E11861" s="15" t="str">
        <f>IF(AND($B$6=NB!$A$17,$B$8&gt;0),'Ersparnisberechnung Sommertarif'!$B$8*SLP!C11841,"")</f>
        <v/>
      </c>
    </row>
    <row r="11862" spans="1:5" x14ac:dyDescent="0.3">
      <c r="A11862" s="25">
        <v>46146</v>
      </c>
      <c r="B11862" s="31">
        <v>0.38541666666666669</v>
      </c>
      <c r="C11862" s="46"/>
      <c r="D11862" s="29">
        <v>46146.385416666664</v>
      </c>
      <c r="E11862" s="15" t="str">
        <f>IF(AND($B$6=NB!$A$17,$B$8&gt;0),'Ersparnisberechnung Sommertarif'!$B$8*SLP!C11842,"")</f>
        <v/>
      </c>
    </row>
    <row r="11863" spans="1:5" x14ac:dyDescent="0.3">
      <c r="A11863" s="25">
        <v>46146</v>
      </c>
      <c r="B11863" s="31">
        <v>0.39583333333333331</v>
      </c>
      <c r="C11863" s="46"/>
      <c r="D11863" s="29">
        <v>46146.395833333336</v>
      </c>
      <c r="E11863" s="15" t="str">
        <f>IF(AND($B$6=NB!$A$17,$B$8&gt;0),'Ersparnisberechnung Sommertarif'!$B$8*SLP!C11843,"")</f>
        <v/>
      </c>
    </row>
    <row r="11864" spans="1:5" x14ac:dyDescent="0.3">
      <c r="A11864" s="25">
        <v>46146</v>
      </c>
      <c r="B11864" s="31">
        <v>0.40625</v>
      </c>
      <c r="C11864" s="46"/>
      <c r="D11864" s="29">
        <v>46146.40625</v>
      </c>
      <c r="E11864" s="15" t="str">
        <f>IF(AND($B$6=NB!$A$17,$B$8&gt;0),'Ersparnisberechnung Sommertarif'!$B$8*SLP!C11844,"")</f>
        <v/>
      </c>
    </row>
    <row r="11865" spans="1:5" x14ac:dyDescent="0.3">
      <c r="A11865" s="25">
        <v>46146</v>
      </c>
      <c r="B11865" s="31">
        <v>0.41666666666666669</v>
      </c>
      <c r="C11865" s="46"/>
      <c r="D11865" s="29">
        <v>46146.416666666664</v>
      </c>
      <c r="E11865" s="15" t="str">
        <f>IF(AND($B$6=NB!$A$17,$B$8&gt;0),'Ersparnisberechnung Sommertarif'!$B$8*SLP!C11845,"")</f>
        <v/>
      </c>
    </row>
    <row r="11866" spans="1:5" x14ac:dyDescent="0.3">
      <c r="A11866" s="25">
        <v>46146</v>
      </c>
      <c r="B11866" s="31">
        <v>0.42708333333333331</v>
      </c>
      <c r="C11866" s="46"/>
      <c r="D11866" s="29">
        <v>46146.427083333336</v>
      </c>
      <c r="E11866" s="15" t="str">
        <f>IF(AND($B$6=NB!$A$17,$B$8&gt;0),'Ersparnisberechnung Sommertarif'!$B$8*SLP!C11846,"")</f>
        <v/>
      </c>
    </row>
    <row r="11867" spans="1:5" x14ac:dyDescent="0.3">
      <c r="A11867" s="25">
        <v>46146</v>
      </c>
      <c r="B11867" s="31">
        <v>0.4375</v>
      </c>
      <c r="C11867" s="46"/>
      <c r="D11867" s="29">
        <v>46146.4375</v>
      </c>
      <c r="E11867" s="15" t="str">
        <f>IF(AND($B$6=NB!$A$17,$B$8&gt;0),'Ersparnisberechnung Sommertarif'!$B$8*SLP!C11847,"")</f>
        <v/>
      </c>
    </row>
    <row r="11868" spans="1:5" x14ac:dyDescent="0.3">
      <c r="A11868" s="25">
        <v>46146</v>
      </c>
      <c r="B11868" s="31">
        <v>0.44791666666666669</v>
      </c>
      <c r="C11868" s="46"/>
      <c r="D11868" s="29">
        <v>46146.447916666664</v>
      </c>
      <c r="E11868" s="15" t="str">
        <f>IF(AND($B$6=NB!$A$17,$B$8&gt;0),'Ersparnisberechnung Sommertarif'!$B$8*SLP!C11848,"")</f>
        <v/>
      </c>
    </row>
    <row r="11869" spans="1:5" x14ac:dyDescent="0.3">
      <c r="A11869" s="25">
        <v>46146</v>
      </c>
      <c r="B11869" s="31">
        <v>0.45833333333333331</v>
      </c>
      <c r="C11869" s="46"/>
      <c r="D11869" s="29">
        <v>46146.458333333336</v>
      </c>
      <c r="E11869" s="15" t="str">
        <f>IF(AND($B$6=NB!$A$17,$B$8&gt;0),'Ersparnisberechnung Sommertarif'!$B$8*SLP!C11849,"")</f>
        <v/>
      </c>
    </row>
    <row r="11870" spans="1:5" x14ac:dyDescent="0.3">
      <c r="A11870" s="25">
        <v>46146</v>
      </c>
      <c r="B11870" s="31">
        <v>0.46875</v>
      </c>
      <c r="C11870" s="46"/>
      <c r="D11870" s="29">
        <v>46146.46875</v>
      </c>
      <c r="E11870" s="15" t="str">
        <f>IF(AND($B$6=NB!$A$17,$B$8&gt;0),'Ersparnisberechnung Sommertarif'!$B$8*SLP!C11850,"")</f>
        <v/>
      </c>
    </row>
    <row r="11871" spans="1:5" x14ac:dyDescent="0.3">
      <c r="A11871" s="25">
        <v>46146</v>
      </c>
      <c r="B11871" s="31">
        <v>0.47916666666666669</v>
      </c>
      <c r="C11871" s="46"/>
      <c r="D11871" s="29">
        <v>46146.479166666664</v>
      </c>
      <c r="E11871" s="15" t="str">
        <f>IF(AND($B$6=NB!$A$17,$B$8&gt;0),'Ersparnisberechnung Sommertarif'!$B$8*SLP!C11851,"")</f>
        <v/>
      </c>
    </row>
    <row r="11872" spans="1:5" x14ac:dyDescent="0.3">
      <c r="A11872" s="25">
        <v>46146</v>
      </c>
      <c r="B11872" s="31">
        <v>0.48958333333333331</v>
      </c>
      <c r="C11872" s="46"/>
      <c r="D11872" s="29">
        <v>46146.489583333336</v>
      </c>
      <c r="E11872" s="15" t="str">
        <f>IF(AND($B$6=NB!$A$17,$B$8&gt;0),'Ersparnisberechnung Sommertarif'!$B$8*SLP!C11852,"")</f>
        <v/>
      </c>
    </row>
    <row r="11873" spans="1:5" x14ac:dyDescent="0.3">
      <c r="A11873" s="25">
        <v>46146</v>
      </c>
      <c r="B11873" s="31">
        <v>0.5</v>
      </c>
      <c r="C11873" s="46"/>
      <c r="D11873" s="29">
        <v>46146.5</v>
      </c>
      <c r="E11873" s="15" t="str">
        <f>IF(AND($B$6=NB!$A$17,$B$8&gt;0),'Ersparnisberechnung Sommertarif'!$B$8*SLP!C11853,"")</f>
        <v/>
      </c>
    </row>
    <row r="11874" spans="1:5" x14ac:dyDescent="0.3">
      <c r="A11874" s="25">
        <v>46146</v>
      </c>
      <c r="B11874" s="31">
        <v>0.51041666666666663</v>
      </c>
      <c r="C11874" s="46"/>
      <c r="D11874" s="29">
        <v>46146.510416666664</v>
      </c>
      <c r="E11874" s="15" t="str">
        <f>IF(AND($B$6=NB!$A$17,$B$8&gt;0),'Ersparnisberechnung Sommertarif'!$B$8*SLP!C11854,"")</f>
        <v/>
      </c>
    </row>
    <row r="11875" spans="1:5" x14ac:dyDescent="0.3">
      <c r="A11875" s="25">
        <v>46146</v>
      </c>
      <c r="B11875" s="31">
        <v>0.52083333333333337</v>
      </c>
      <c r="C11875" s="46"/>
      <c r="D11875" s="29">
        <v>46146.520833333336</v>
      </c>
      <c r="E11875" s="15" t="str">
        <f>IF(AND($B$6=NB!$A$17,$B$8&gt;0),'Ersparnisberechnung Sommertarif'!$B$8*SLP!C11855,"")</f>
        <v/>
      </c>
    </row>
    <row r="11876" spans="1:5" x14ac:dyDescent="0.3">
      <c r="A11876" s="25">
        <v>46146</v>
      </c>
      <c r="B11876" s="31">
        <v>0.53125</v>
      </c>
      <c r="C11876" s="46"/>
      <c r="D11876" s="29">
        <v>46146.53125</v>
      </c>
      <c r="E11876" s="15" t="str">
        <f>IF(AND($B$6=NB!$A$17,$B$8&gt;0),'Ersparnisberechnung Sommertarif'!$B$8*SLP!C11856,"")</f>
        <v/>
      </c>
    </row>
    <row r="11877" spans="1:5" x14ac:dyDescent="0.3">
      <c r="A11877" s="25">
        <v>46146</v>
      </c>
      <c r="B11877" s="31">
        <v>0.54166666666666663</v>
      </c>
      <c r="C11877" s="46"/>
      <c r="D11877" s="29">
        <v>46146.541666666664</v>
      </c>
      <c r="E11877" s="15" t="str">
        <f>IF(AND($B$6=NB!$A$17,$B$8&gt;0),'Ersparnisberechnung Sommertarif'!$B$8*SLP!C11857,"")</f>
        <v/>
      </c>
    </row>
    <row r="11878" spans="1:5" x14ac:dyDescent="0.3">
      <c r="A11878" s="25">
        <v>46146</v>
      </c>
      <c r="B11878" s="31">
        <v>0.55208333333333337</v>
      </c>
      <c r="C11878" s="46"/>
      <c r="D11878" s="29">
        <v>46146.552083333336</v>
      </c>
      <c r="E11878" s="15" t="str">
        <f>IF(AND($B$6=NB!$A$17,$B$8&gt;0),'Ersparnisberechnung Sommertarif'!$B$8*SLP!C11858,"")</f>
        <v/>
      </c>
    </row>
    <row r="11879" spans="1:5" x14ac:dyDescent="0.3">
      <c r="A11879" s="25">
        <v>46146</v>
      </c>
      <c r="B11879" s="31">
        <v>0.5625</v>
      </c>
      <c r="C11879" s="46"/>
      <c r="D11879" s="29">
        <v>46146.5625</v>
      </c>
      <c r="E11879" s="15" t="str">
        <f>IF(AND($B$6=NB!$A$17,$B$8&gt;0),'Ersparnisberechnung Sommertarif'!$B$8*SLP!C11859,"")</f>
        <v/>
      </c>
    </row>
    <row r="11880" spans="1:5" x14ac:dyDescent="0.3">
      <c r="A11880" s="25">
        <v>46146</v>
      </c>
      <c r="B11880" s="31">
        <v>0.57291666666666663</v>
      </c>
      <c r="C11880" s="46"/>
      <c r="D11880" s="29">
        <v>46146.572916666664</v>
      </c>
      <c r="E11880" s="15" t="str">
        <f>IF(AND($B$6=NB!$A$17,$B$8&gt;0),'Ersparnisberechnung Sommertarif'!$B$8*SLP!C11860,"")</f>
        <v/>
      </c>
    </row>
    <row r="11881" spans="1:5" x14ac:dyDescent="0.3">
      <c r="A11881" s="25">
        <v>46146</v>
      </c>
      <c r="B11881" s="31">
        <v>0.58333333333333337</v>
      </c>
      <c r="C11881" s="46"/>
      <c r="D11881" s="29">
        <v>46146.583333333336</v>
      </c>
      <c r="E11881" s="15" t="str">
        <f>IF(AND($B$6=NB!$A$17,$B$8&gt;0),'Ersparnisberechnung Sommertarif'!$B$8*SLP!C11861,"")</f>
        <v/>
      </c>
    </row>
    <row r="11882" spans="1:5" x14ac:dyDescent="0.3">
      <c r="A11882" s="25">
        <v>46146</v>
      </c>
      <c r="B11882" s="31">
        <v>0.59375</v>
      </c>
      <c r="C11882" s="46"/>
      <c r="D11882" s="29">
        <v>46146.59375</v>
      </c>
      <c r="E11882" s="15" t="str">
        <f>IF(AND($B$6=NB!$A$17,$B$8&gt;0),'Ersparnisberechnung Sommertarif'!$B$8*SLP!C11862,"")</f>
        <v/>
      </c>
    </row>
    <row r="11883" spans="1:5" x14ac:dyDescent="0.3">
      <c r="A11883" s="25">
        <v>46146</v>
      </c>
      <c r="B11883" s="31">
        <v>0.60416666666666663</v>
      </c>
      <c r="C11883" s="46"/>
      <c r="D11883" s="29">
        <v>46146.604166666664</v>
      </c>
      <c r="E11883" s="15" t="str">
        <f>IF(AND($B$6=NB!$A$17,$B$8&gt;0),'Ersparnisberechnung Sommertarif'!$B$8*SLP!C11863,"")</f>
        <v/>
      </c>
    </row>
    <row r="11884" spans="1:5" x14ac:dyDescent="0.3">
      <c r="A11884" s="25">
        <v>46146</v>
      </c>
      <c r="B11884" s="31">
        <v>0.61458333333333337</v>
      </c>
      <c r="C11884" s="46"/>
      <c r="D11884" s="29">
        <v>46146.614583333336</v>
      </c>
      <c r="E11884" s="15" t="str">
        <f>IF(AND($B$6=NB!$A$17,$B$8&gt;0),'Ersparnisberechnung Sommertarif'!$B$8*SLP!C11864,"")</f>
        <v/>
      </c>
    </row>
    <row r="11885" spans="1:5" x14ac:dyDescent="0.3">
      <c r="A11885" s="25">
        <v>46146</v>
      </c>
      <c r="B11885" s="31">
        <v>0.625</v>
      </c>
      <c r="C11885" s="46"/>
      <c r="D11885" s="29">
        <v>46146.625</v>
      </c>
      <c r="E11885" s="15" t="str">
        <f>IF(AND($B$6=NB!$A$17,$B$8&gt;0),'Ersparnisberechnung Sommertarif'!$B$8*SLP!C11865,"")</f>
        <v/>
      </c>
    </row>
    <row r="11886" spans="1:5" x14ac:dyDescent="0.3">
      <c r="A11886" s="25">
        <v>46146</v>
      </c>
      <c r="B11886" s="31">
        <v>0.63541666666666663</v>
      </c>
      <c r="C11886" s="46"/>
      <c r="D11886" s="29">
        <v>46146.635416666664</v>
      </c>
      <c r="E11886" s="15" t="str">
        <f>IF(AND($B$6=NB!$A$17,$B$8&gt;0),'Ersparnisberechnung Sommertarif'!$B$8*SLP!C11866,"")</f>
        <v/>
      </c>
    </row>
    <row r="11887" spans="1:5" x14ac:dyDescent="0.3">
      <c r="A11887" s="25">
        <v>46146</v>
      </c>
      <c r="B11887" s="31">
        <v>0.64583333333333337</v>
      </c>
      <c r="C11887" s="46"/>
      <c r="D11887" s="29">
        <v>46146.645833333336</v>
      </c>
      <c r="E11887" s="15" t="str">
        <f>IF(AND($B$6=NB!$A$17,$B$8&gt;0),'Ersparnisberechnung Sommertarif'!$B$8*SLP!C11867,"")</f>
        <v/>
      </c>
    </row>
    <row r="11888" spans="1:5" x14ac:dyDescent="0.3">
      <c r="A11888" s="25">
        <v>46146</v>
      </c>
      <c r="B11888" s="31">
        <v>0.65625</v>
      </c>
      <c r="C11888" s="46"/>
      <c r="D11888" s="29">
        <v>46146.65625</v>
      </c>
      <c r="E11888" s="15" t="str">
        <f>IF(AND($B$6=NB!$A$17,$B$8&gt;0),'Ersparnisberechnung Sommertarif'!$B$8*SLP!C11868,"")</f>
        <v/>
      </c>
    </row>
    <row r="11889" spans="1:5" x14ac:dyDescent="0.3">
      <c r="A11889" s="25">
        <v>46146</v>
      </c>
      <c r="B11889" s="31">
        <v>0.66666666666666663</v>
      </c>
      <c r="C11889" s="46"/>
      <c r="D11889" s="29">
        <v>46146.666666666664</v>
      </c>
      <c r="E11889" s="15" t="str">
        <f>IF(AND($B$6=NB!$A$17,$B$8&gt;0),'Ersparnisberechnung Sommertarif'!$B$8*SLP!C11869,"")</f>
        <v/>
      </c>
    </row>
    <row r="11890" spans="1:5" x14ac:dyDescent="0.3">
      <c r="A11890" s="25">
        <v>46146</v>
      </c>
      <c r="B11890" s="31">
        <v>0.67708333333333337</v>
      </c>
      <c r="C11890" s="46"/>
      <c r="D11890" s="29">
        <v>46146.677083333336</v>
      </c>
      <c r="E11890" s="15" t="str">
        <f>IF(AND($B$6=NB!$A$17,$B$8&gt;0),'Ersparnisberechnung Sommertarif'!$B$8*SLP!C11870,"")</f>
        <v/>
      </c>
    </row>
    <row r="11891" spans="1:5" x14ac:dyDescent="0.3">
      <c r="A11891" s="25">
        <v>46146</v>
      </c>
      <c r="B11891" s="31">
        <v>0.6875</v>
      </c>
      <c r="C11891" s="46"/>
      <c r="D11891" s="29">
        <v>46146.6875</v>
      </c>
      <c r="E11891" s="15" t="str">
        <f>IF(AND($B$6=NB!$A$17,$B$8&gt;0),'Ersparnisberechnung Sommertarif'!$B$8*SLP!C11871,"")</f>
        <v/>
      </c>
    </row>
    <row r="11892" spans="1:5" x14ac:dyDescent="0.3">
      <c r="A11892" s="25">
        <v>46146</v>
      </c>
      <c r="B11892" s="31">
        <v>0.69791666666666663</v>
      </c>
      <c r="C11892" s="46"/>
      <c r="D11892" s="29">
        <v>46146.697916666664</v>
      </c>
      <c r="E11892" s="15" t="str">
        <f>IF(AND($B$6=NB!$A$17,$B$8&gt;0),'Ersparnisberechnung Sommertarif'!$B$8*SLP!C11872,"")</f>
        <v/>
      </c>
    </row>
    <row r="11893" spans="1:5" x14ac:dyDescent="0.3">
      <c r="A11893" s="25">
        <v>46146</v>
      </c>
      <c r="B11893" s="31">
        <v>0.70833333333333337</v>
      </c>
      <c r="C11893" s="46"/>
      <c r="D11893" s="29">
        <v>46146.708333333336</v>
      </c>
      <c r="E11893" s="15" t="str">
        <f>IF(AND($B$6=NB!$A$17,$B$8&gt;0),'Ersparnisberechnung Sommertarif'!$B$8*SLP!C11873,"")</f>
        <v/>
      </c>
    </row>
    <row r="11894" spans="1:5" x14ac:dyDescent="0.3">
      <c r="A11894" s="25">
        <v>46146</v>
      </c>
      <c r="B11894" s="31">
        <v>0.71875</v>
      </c>
      <c r="C11894" s="46"/>
      <c r="D11894" s="29">
        <v>46146.71875</v>
      </c>
      <c r="E11894" s="15" t="str">
        <f>IF(AND($B$6=NB!$A$17,$B$8&gt;0),'Ersparnisberechnung Sommertarif'!$B$8*SLP!C11874,"")</f>
        <v/>
      </c>
    </row>
    <row r="11895" spans="1:5" x14ac:dyDescent="0.3">
      <c r="A11895" s="25">
        <v>46146</v>
      </c>
      <c r="B11895" s="31">
        <v>0.72916666666666663</v>
      </c>
      <c r="C11895" s="46"/>
      <c r="D11895" s="29">
        <v>46146.729166666664</v>
      </c>
      <c r="E11895" s="15" t="str">
        <f>IF(AND($B$6=NB!$A$17,$B$8&gt;0),'Ersparnisberechnung Sommertarif'!$B$8*SLP!C11875,"")</f>
        <v/>
      </c>
    </row>
    <row r="11896" spans="1:5" x14ac:dyDescent="0.3">
      <c r="A11896" s="25">
        <v>46146</v>
      </c>
      <c r="B11896" s="31">
        <v>0.73958333333333337</v>
      </c>
      <c r="C11896" s="46"/>
      <c r="D11896" s="29">
        <v>46146.739583333336</v>
      </c>
      <c r="E11896" s="15" t="str">
        <f>IF(AND($B$6=NB!$A$17,$B$8&gt;0),'Ersparnisberechnung Sommertarif'!$B$8*SLP!C11876,"")</f>
        <v/>
      </c>
    </row>
    <row r="11897" spans="1:5" x14ac:dyDescent="0.3">
      <c r="A11897" s="25">
        <v>46146</v>
      </c>
      <c r="B11897" s="31">
        <v>0.75</v>
      </c>
      <c r="C11897" s="46"/>
      <c r="D11897" s="29">
        <v>46146.75</v>
      </c>
      <c r="E11897" s="15" t="str">
        <f>IF(AND($B$6=NB!$A$17,$B$8&gt;0),'Ersparnisberechnung Sommertarif'!$B$8*SLP!C11877,"")</f>
        <v/>
      </c>
    </row>
    <row r="11898" spans="1:5" x14ac:dyDescent="0.3">
      <c r="A11898" s="25">
        <v>46146</v>
      </c>
      <c r="B11898" s="31">
        <v>0.76041666666666663</v>
      </c>
      <c r="C11898" s="46"/>
      <c r="D11898" s="29">
        <v>46146.760416666664</v>
      </c>
      <c r="E11898" s="15" t="str">
        <f>IF(AND($B$6=NB!$A$17,$B$8&gt;0),'Ersparnisberechnung Sommertarif'!$B$8*SLP!C11878,"")</f>
        <v/>
      </c>
    </row>
    <row r="11899" spans="1:5" x14ac:dyDescent="0.3">
      <c r="A11899" s="25">
        <v>46146</v>
      </c>
      <c r="B11899" s="31">
        <v>0.77083333333333337</v>
      </c>
      <c r="C11899" s="46"/>
      <c r="D11899" s="29">
        <v>46146.770833333336</v>
      </c>
      <c r="E11899" s="15" t="str">
        <f>IF(AND($B$6=NB!$A$17,$B$8&gt;0),'Ersparnisberechnung Sommertarif'!$B$8*SLP!C11879,"")</f>
        <v/>
      </c>
    </row>
    <row r="11900" spans="1:5" x14ac:dyDescent="0.3">
      <c r="A11900" s="25">
        <v>46146</v>
      </c>
      <c r="B11900" s="31">
        <v>0.78125</v>
      </c>
      <c r="C11900" s="46"/>
      <c r="D11900" s="29">
        <v>46146.78125</v>
      </c>
      <c r="E11900" s="15" t="str">
        <f>IF(AND($B$6=NB!$A$17,$B$8&gt;0),'Ersparnisberechnung Sommertarif'!$B$8*SLP!C11880,"")</f>
        <v/>
      </c>
    </row>
    <row r="11901" spans="1:5" x14ac:dyDescent="0.3">
      <c r="A11901" s="25">
        <v>46146</v>
      </c>
      <c r="B11901" s="31">
        <v>0.79166666666666663</v>
      </c>
      <c r="C11901" s="46"/>
      <c r="D11901" s="29">
        <v>46146.791666666664</v>
      </c>
      <c r="E11901" s="15" t="str">
        <f>IF(AND($B$6=NB!$A$17,$B$8&gt;0),'Ersparnisberechnung Sommertarif'!$B$8*SLP!C11881,"")</f>
        <v/>
      </c>
    </row>
    <row r="11902" spans="1:5" x14ac:dyDescent="0.3">
      <c r="A11902" s="25">
        <v>46146</v>
      </c>
      <c r="B11902" s="31">
        <v>0.80208333333333337</v>
      </c>
      <c r="C11902" s="46"/>
      <c r="D11902" s="29">
        <v>46146.802083333336</v>
      </c>
      <c r="E11902" s="15" t="str">
        <f>IF(AND($B$6=NB!$A$17,$B$8&gt;0),'Ersparnisberechnung Sommertarif'!$B$8*SLP!C11882,"")</f>
        <v/>
      </c>
    </row>
    <row r="11903" spans="1:5" x14ac:dyDescent="0.3">
      <c r="A11903" s="25">
        <v>46146</v>
      </c>
      <c r="B11903" s="31">
        <v>0.8125</v>
      </c>
      <c r="C11903" s="46"/>
      <c r="D11903" s="29">
        <v>46146.8125</v>
      </c>
      <c r="E11903" s="15" t="str">
        <f>IF(AND($B$6=NB!$A$17,$B$8&gt;0),'Ersparnisberechnung Sommertarif'!$B$8*SLP!C11883,"")</f>
        <v/>
      </c>
    </row>
    <row r="11904" spans="1:5" x14ac:dyDescent="0.3">
      <c r="A11904" s="25">
        <v>46146</v>
      </c>
      <c r="B11904" s="31">
        <v>0.82291666666666663</v>
      </c>
      <c r="C11904" s="46"/>
      <c r="D11904" s="29">
        <v>46146.822916666664</v>
      </c>
      <c r="E11904" s="15" t="str">
        <f>IF(AND($B$6=NB!$A$17,$B$8&gt;0),'Ersparnisberechnung Sommertarif'!$B$8*SLP!C11884,"")</f>
        <v/>
      </c>
    </row>
    <row r="11905" spans="1:5" x14ac:dyDescent="0.3">
      <c r="A11905" s="25">
        <v>46146</v>
      </c>
      <c r="B11905" s="31">
        <v>0.83333333333333337</v>
      </c>
      <c r="C11905" s="46"/>
      <c r="D11905" s="29">
        <v>46146.833333333336</v>
      </c>
      <c r="E11905" s="15" t="str">
        <f>IF(AND($B$6=NB!$A$17,$B$8&gt;0),'Ersparnisberechnung Sommertarif'!$B$8*SLP!C11885,"")</f>
        <v/>
      </c>
    </row>
    <row r="11906" spans="1:5" x14ac:dyDescent="0.3">
      <c r="A11906" s="25">
        <v>46146</v>
      </c>
      <c r="B11906" s="31">
        <v>0.84375</v>
      </c>
      <c r="C11906" s="46"/>
      <c r="D11906" s="29">
        <v>46146.84375</v>
      </c>
      <c r="E11906" s="15" t="str">
        <f>IF(AND($B$6=NB!$A$17,$B$8&gt;0),'Ersparnisberechnung Sommertarif'!$B$8*SLP!C11886,"")</f>
        <v/>
      </c>
    </row>
    <row r="11907" spans="1:5" x14ac:dyDescent="0.3">
      <c r="A11907" s="25">
        <v>46146</v>
      </c>
      <c r="B11907" s="31">
        <v>0.85416666666666663</v>
      </c>
      <c r="C11907" s="46"/>
      <c r="D11907" s="29">
        <v>46146.854166666664</v>
      </c>
      <c r="E11907" s="15" t="str">
        <f>IF(AND($B$6=NB!$A$17,$B$8&gt;0),'Ersparnisberechnung Sommertarif'!$B$8*SLP!C11887,"")</f>
        <v/>
      </c>
    </row>
    <row r="11908" spans="1:5" x14ac:dyDescent="0.3">
      <c r="A11908" s="25">
        <v>46146</v>
      </c>
      <c r="B11908" s="31">
        <v>0.86458333333333337</v>
      </c>
      <c r="C11908" s="46"/>
      <c r="D11908" s="29">
        <v>46146.864583333336</v>
      </c>
      <c r="E11908" s="15" t="str">
        <f>IF(AND($B$6=NB!$A$17,$B$8&gt;0),'Ersparnisberechnung Sommertarif'!$B$8*SLP!C11888,"")</f>
        <v/>
      </c>
    </row>
    <row r="11909" spans="1:5" x14ac:dyDescent="0.3">
      <c r="A11909" s="25">
        <v>46146</v>
      </c>
      <c r="B11909" s="31">
        <v>0.875</v>
      </c>
      <c r="C11909" s="46"/>
      <c r="D11909" s="29">
        <v>46146.875</v>
      </c>
      <c r="E11909" s="15" t="str">
        <f>IF(AND($B$6=NB!$A$17,$B$8&gt;0),'Ersparnisberechnung Sommertarif'!$B$8*SLP!C11889,"")</f>
        <v/>
      </c>
    </row>
    <row r="11910" spans="1:5" x14ac:dyDescent="0.3">
      <c r="A11910" s="25">
        <v>46146</v>
      </c>
      <c r="B11910" s="31">
        <v>0.88541666666666663</v>
      </c>
      <c r="C11910" s="46"/>
      <c r="D11910" s="29">
        <v>46146.885416666664</v>
      </c>
      <c r="E11910" s="15" t="str">
        <f>IF(AND($B$6=NB!$A$17,$B$8&gt;0),'Ersparnisberechnung Sommertarif'!$B$8*SLP!C11890,"")</f>
        <v/>
      </c>
    </row>
    <row r="11911" spans="1:5" x14ac:dyDescent="0.3">
      <c r="A11911" s="25">
        <v>46146</v>
      </c>
      <c r="B11911" s="31">
        <v>0.89583333333333337</v>
      </c>
      <c r="C11911" s="46"/>
      <c r="D11911" s="29">
        <v>46146.895833333336</v>
      </c>
      <c r="E11911" s="15" t="str">
        <f>IF(AND($B$6=NB!$A$17,$B$8&gt;0),'Ersparnisberechnung Sommertarif'!$B$8*SLP!C11891,"")</f>
        <v/>
      </c>
    </row>
    <row r="11912" spans="1:5" x14ac:dyDescent="0.3">
      <c r="A11912" s="25">
        <v>46146</v>
      </c>
      <c r="B11912" s="31">
        <v>0.90625</v>
      </c>
      <c r="C11912" s="46"/>
      <c r="D11912" s="29">
        <v>46146.90625</v>
      </c>
      <c r="E11912" s="15" t="str">
        <f>IF(AND($B$6=NB!$A$17,$B$8&gt;0),'Ersparnisberechnung Sommertarif'!$B$8*SLP!C11892,"")</f>
        <v/>
      </c>
    </row>
    <row r="11913" spans="1:5" x14ac:dyDescent="0.3">
      <c r="A11913" s="25">
        <v>46146</v>
      </c>
      <c r="B11913" s="31">
        <v>0.91666666666666663</v>
      </c>
      <c r="C11913" s="46"/>
      <c r="D11913" s="29">
        <v>46146.916666666664</v>
      </c>
      <c r="E11913" s="15" t="str">
        <f>IF(AND($B$6=NB!$A$17,$B$8&gt;0),'Ersparnisberechnung Sommertarif'!$B$8*SLP!C11893,"")</f>
        <v/>
      </c>
    </row>
    <row r="11914" spans="1:5" x14ac:dyDescent="0.3">
      <c r="A11914" s="25">
        <v>46146</v>
      </c>
      <c r="B11914" s="31">
        <v>0.92708333333333337</v>
      </c>
      <c r="C11914" s="46"/>
      <c r="D11914" s="29">
        <v>46146.927083333336</v>
      </c>
      <c r="E11914" s="15" t="str">
        <f>IF(AND($B$6=NB!$A$17,$B$8&gt;0),'Ersparnisberechnung Sommertarif'!$B$8*SLP!C11894,"")</f>
        <v/>
      </c>
    </row>
    <row r="11915" spans="1:5" x14ac:dyDescent="0.3">
      <c r="A11915" s="25">
        <v>46146</v>
      </c>
      <c r="B11915" s="31">
        <v>0.9375</v>
      </c>
      <c r="C11915" s="46"/>
      <c r="D11915" s="29">
        <v>46146.9375</v>
      </c>
      <c r="E11915" s="15" t="str">
        <f>IF(AND($B$6=NB!$A$17,$B$8&gt;0),'Ersparnisberechnung Sommertarif'!$B$8*SLP!C11895,"")</f>
        <v/>
      </c>
    </row>
    <row r="11916" spans="1:5" x14ac:dyDescent="0.3">
      <c r="A11916" s="25">
        <v>46146</v>
      </c>
      <c r="B11916" s="31">
        <v>0.94791666666666663</v>
      </c>
      <c r="C11916" s="46"/>
      <c r="D11916" s="29">
        <v>46146.947916666664</v>
      </c>
      <c r="E11916" s="15" t="str">
        <f>IF(AND($B$6=NB!$A$17,$B$8&gt;0),'Ersparnisberechnung Sommertarif'!$B$8*SLP!C11896,"")</f>
        <v/>
      </c>
    </row>
    <row r="11917" spans="1:5" x14ac:dyDescent="0.3">
      <c r="A11917" s="25">
        <v>46146</v>
      </c>
      <c r="B11917" s="31">
        <v>0.95833333333333337</v>
      </c>
      <c r="C11917" s="46"/>
      <c r="D11917" s="29">
        <v>46146.958333333336</v>
      </c>
      <c r="E11917" s="15" t="str">
        <f>IF(AND($B$6=NB!$A$17,$B$8&gt;0),'Ersparnisberechnung Sommertarif'!$B$8*SLP!C11897,"")</f>
        <v/>
      </c>
    </row>
    <row r="11918" spans="1:5" x14ac:dyDescent="0.3">
      <c r="A11918" s="25">
        <v>46146</v>
      </c>
      <c r="B11918" s="31">
        <v>0.96875</v>
      </c>
      <c r="C11918" s="46"/>
      <c r="D11918" s="29">
        <v>46146.96875</v>
      </c>
      <c r="E11918" s="15" t="str">
        <f>IF(AND($B$6=NB!$A$17,$B$8&gt;0),'Ersparnisberechnung Sommertarif'!$B$8*SLP!C11898,"")</f>
        <v/>
      </c>
    </row>
    <row r="11919" spans="1:5" x14ac:dyDescent="0.3">
      <c r="A11919" s="25">
        <v>46146</v>
      </c>
      <c r="B11919" s="31">
        <v>0.97916666666666663</v>
      </c>
      <c r="C11919" s="46"/>
      <c r="D11919" s="29">
        <v>46146.979166666664</v>
      </c>
      <c r="E11919" s="15" t="str">
        <f>IF(AND($B$6=NB!$A$17,$B$8&gt;0),'Ersparnisberechnung Sommertarif'!$B$8*SLP!C11899,"")</f>
        <v/>
      </c>
    </row>
    <row r="11920" spans="1:5" x14ac:dyDescent="0.3">
      <c r="A11920" s="25">
        <v>46146</v>
      </c>
      <c r="B11920" s="31">
        <v>0.98958333333333337</v>
      </c>
      <c r="C11920" s="46"/>
      <c r="D11920" s="29">
        <v>46146.989583333336</v>
      </c>
      <c r="E11920" s="15" t="str">
        <f>IF(AND($B$6=NB!$A$17,$B$8&gt;0),'Ersparnisberechnung Sommertarif'!$B$8*SLP!C11900,"")</f>
        <v/>
      </c>
    </row>
    <row r="11921" spans="1:5" x14ac:dyDescent="0.3">
      <c r="A11921" s="25">
        <v>46147</v>
      </c>
      <c r="B11921" s="31">
        <v>0</v>
      </c>
      <c r="C11921" s="46"/>
      <c r="D11921" s="29">
        <v>46147</v>
      </c>
      <c r="E11921" s="15" t="str">
        <f>IF(AND($B$6=NB!$A$17,$B$8&gt;0),'Ersparnisberechnung Sommertarif'!$B$8*SLP!C11901,"")</f>
        <v/>
      </c>
    </row>
    <row r="11922" spans="1:5" x14ac:dyDescent="0.3">
      <c r="A11922" s="25">
        <v>46147</v>
      </c>
      <c r="B11922" s="31">
        <v>1.0416666666666666E-2</v>
      </c>
      <c r="C11922" s="46"/>
      <c r="D11922" s="29">
        <v>46147.010416666664</v>
      </c>
      <c r="E11922" s="15" t="str">
        <f>IF(AND($B$6=NB!$A$17,$B$8&gt;0),'Ersparnisberechnung Sommertarif'!$B$8*SLP!C11902,"")</f>
        <v/>
      </c>
    </row>
    <row r="11923" spans="1:5" x14ac:dyDescent="0.3">
      <c r="A11923" s="25">
        <v>46147</v>
      </c>
      <c r="B11923" s="31">
        <v>2.0833333333333332E-2</v>
      </c>
      <c r="C11923" s="46"/>
      <c r="D11923" s="29">
        <v>46147.020833333336</v>
      </c>
      <c r="E11923" s="15" t="str">
        <f>IF(AND($B$6=NB!$A$17,$B$8&gt;0),'Ersparnisberechnung Sommertarif'!$B$8*SLP!C11903,"")</f>
        <v/>
      </c>
    </row>
    <row r="11924" spans="1:5" x14ac:dyDescent="0.3">
      <c r="A11924" s="25">
        <v>46147</v>
      </c>
      <c r="B11924" s="31">
        <v>3.125E-2</v>
      </c>
      <c r="C11924" s="46"/>
      <c r="D11924" s="29">
        <v>46147.03125</v>
      </c>
      <c r="E11924" s="15" t="str">
        <f>IF(AND($B$6=NB!$A$17,$B$8&gt;0),'Ersparnisberechnung Sommertarif'!$B$8*SLP!C11904,"")</f>
        <v/>
      </c>
    </row>
    <row r="11925" spans="1:5" x14ac:dyDescent="0.3">
      <c r="A11925" s="25">
        <v>46147</v>
      </c>
      <c r="B11925" s="31">
        <v>4.1666666666666664E-2</v>
      </c>
      <c r="C11925" s="46"/>
      <c r="D11925" s="29">
        <v>46147.041666666664</v>
      </c>
      <c r="E11925" s="15" t="str">
        <f>IF(AND($B$6=NB!$A$17,$B$8&gt;0),'Ersparnisberechnung Sommertarif'!$B$8*SLP!C11905,"")</f>
        <v/>
      </c>
    </row>
    <row r="11926" spans="1:5" x14ac:dyDescent="0.3">
      <c r="A11926" s="25">
        <v>46147</v>
      </c>
      <c r="B11926" s="31">
        <v>5.2083333333333336E-2</v>
      </c>
      <c r="C11926" s="46"/>
      <c r="D11926" s="29">
        <v>46147.052083333336</v>
      </c>
      <c r="E11926" s="15" t="str">
        <f>IF(AND($B$6=NB!$A$17,$B$8&gt;0),'Ersparnisberechnung Sommertarif'!$B$8*SLP!C11906,"")</f>
        <v/>
      </c>
    </row>
    <row r="11927" spans="1:5" x14ac:dyDescent="0.3">
      <c r="A11927" s="25">
        <v>46147</v>
      </c>
      <c r="B11927" s="31">
        <v>6.25E-2</v>
      </c>
      <c r="C11927" s="46"/>
      <c r="D11927" s="29">
        <v>46147.0625</v>
      </c>
      <c r="E11927" s="15" t="str">
        <f>IF(AND($B$6=NB!$A$17,$B$8&gt;0),'Ersparnisberechnung Sommertarif'!$B$8*SLP!C11907,"")</f>
        <v/>
      </c>
    </row>
    <row r="11928" spans="1:5" x14ac:dyDescent="0.3">
      <c r="A11928" s="25">
        <v>46147</v>
      </c>
      <c r="B11928" s="31">
        <v>7.2916666666666671E-2</v>
      </c>
      <c r="C11928" s="46"/>
      <c r="D11928" s="29">
        <v>46147.072916666664</v>
      </c>
      <c r="E11928" s="15" t="str">
        <f>IF(AND($B$6=NB!$A$17,$B$8&gt;0),'Ersparnisberechnung Sommertarif'!$B$8*SLP!C11908,"")</f>
        <v/>
      </c>
    </row>
    <row r="11929" spans="1:5" x14ac:dyDescent="0.3">
      <c r="A11929" s="25">
        <v>46147</v>
      </c>
      <c r="B11929" s="31">
        <v>8.3333333333333329E-2</v>
      </c>
      <c r="C11929" s="46"/>
      <c r="D11929" s="29">
        <v>46147.083333333336</v>
      </c>
      <c r="E11929" s="15" t="str">
        <f>IF(AND($B$6=NB!$A$17,$B$8&gt;0),'Ersparnisberechnung Sommertarif'!$B$8*SLP!C11909,"")</f>
        <v/>
      </c>
    </row>
    <row r="11930" spans="1:5" x14ac:dyDescent="0.3">
      <c r="A11930" s="25">
        <v>46147</v>
      </c>
      <c r="B11930" s="31">
        <v>9.375E-2</v>
      </c>
      <c r="C11930" s="46"/>
      <c r="D11930" s="29">
        <v>46147.09375</v>
      </c>
      <c r="E11930" s="15" t="str">
        <f>IF(AND($B$6=NB!$A$17,$B$8&gt;0),'Ersparnisberechnung Sommertarif'!$B$8*SLP!C11910,"")</f>
        <v/>
      </c>
    </row>
    <row r="11931" spans="1:5" x14ac:dyDescent="0.3">
      <c r="A11931" s="25">
        <v>46147</v>
      </c>
      <c r="B11931" s="31">
        <v>0.10416666666666667</v>
      </c>
      <c r="C11931" s="46"/>
      <c r="D11931" s="29">
        <v>46147.104166666664</v>
      </c>
      <c r="E11931" s="15" t="str">
        <f>IF(AND($B$6=NB!$A$17,$B$8&gt;0),'Ersparnisberechnung Sommertarif'!$B$8*SLP!C11911,"")</f>
        <v/>
      </c>
    </row>
    <row r="11932" spans="1:5" x14ac:dyDescent="0.3">
      <c r="A11932" s="25">
        <v>46147</v>
      </c>
      <c r="B11932" s="31">
        <v>0.11458333333333333</v>
      </c>
      <c r="C11932" s="46"/>
      <c r="D11932" s="29">
        <v>46147.114583333336</v>
      </c>
      <c r="E11932" s="15" t="str">
        <f>IF(AND($B$6=NB!$A$17,$B$8&gt;0),'Ersparnisberechnung Sommertarif'!$B$8*SLP!C11912,"")</f>
        <v/>
      </c>
    </row>
    <row r="11933" spans="1:5" x14ac:dyDescent="0.3">
      <c r="A11933" s="25">
        <v>46147</v>
      </c>
      <c r="B11933" s="31">
        <v>0.125</v>
      </c>
      <c r="C11933" s="46"/>
      <c r="D11933" s="29">
        <v>46147.125</v>
      </c>
      <c r="E11933" s="15" t="str">
        <f>IF(AND($B$6=NB!$A$17,$B$8&gt;0),'Ersparnisberechnung Sommertarif'!$B$8*SLP!C11913,"")</f>
        <v/>
      </c>
    </row>
    <row r="11934" spans="1:5" x14ac:dyDescent="0.3">
      <c r="A11934" s="25">
        <v>46147</v>
      </c>
      <c r="B11934" s="31">
        <v>0.13541666666666666</v>
      </c>
      <c r="C11934" s="46"/>
      <c r="D11934" s="29">
        <v>46147.135416666664</v>
      </c>
      <c r="E11934" s="15" t="str">
        <f>IF(AND($B$6=NB!$A$17,$B$8&gt;0),'Ersparnisberechnung Sommertarif'!$B$8*SLP!C11914,"")</f>
        <v/>
      </c>
    </row>
    <row r="11935" spans="1:5" x14ac:dyDescent="0.3">
      <c r="A11935" s="25">
        <v>46147</v>
      </c>
      <c r="B11935" s="31">
        <v>0.14583333333333334</v>
      </c>
      <c r="C11935" s="46"/>
      <c r="D11935" s="29">
        <v>46147.145833333336</v>
      </c>
      <c r="E11935" s="15" t="str">
        <f>IF(AND($B$6=NB!$A$17,$B$8&gt;0),'Ersparnisberechnung Sommertarif'!$B$8*SLP!C11915,"")</f>
        <v/>
      </c>
    </row>
    <row r="11936" spans="1:5" x14ac:dyDescent="0.3">
      <c r="A11936" s="25">
        <v>46147</v>
      </c>
      <c r="B11936" s="31">
        <v>0.15625</v>
      </c>
      <c r="C11936" s="46"/>
      <c r="D11936" s="29">
        <v>46147.15625</v>
      </c>
      <c r="E11936" s="15" t="str">
        <f>IF(AND($B$6=NB!$A$17,$B$8&gt;0),'Ersparnisberechnung Sommertarif'!$B$8*SLP!C11916,"")</f>
        <v/>
      </c>
    </row>
    <row r="11937" spans="1:5" x14ac:dyDescent="0.3">
      <c r="A11937" s="25">
        <v>46147</v>
      </c>
      <c r="B11937" s="31">
        <v>0.16666666666666666</v>
      </c>
      <c r="C11937" s="46"/>
      <c r="D11937" s="29">
        <v>46147.166666666664</v>
      </c>
      <c r="E11937" s="15" t="str">
        <f>IF(AND($B$6=NB!$A$17,$B$8&gt;0),'Ersparnisberechnung Sommertarif'!$B$8*SLP!C11917,"")</f>
        <v/>
      </c>
    </row>
    <row r="11938" spans="1:5" x14ac:dyDescent="0.3">
      <c r="A11938" s="25">
        <v>46147</v>
      </c>
      <c r="B11938" s="31">
        <v>0.17708333333333334</v>
      </c>
      <c r="C11938" s="46"/>
      <c r="D11938" s="29">
        <v>46147.177083333336</v>
      </c>
      <c r="E11938" s="15" t="str">
        <f>IF(AND($B$6=NB!$A$17,$B$8&gt;0),'Ersparnisberechnung Sommertarif'!$B$8*SLP!C11918,"")</f>
        <v/>
      </c>
    </row>
    <row r="11939" spans="1:5" x14ac:dyDescent="0.3">
      <c r="A11939" s="25">
        <v>46147</v>
      </c>
      <c r="B11939" s="31">
        <v>0.1875</v>
      </c>
      <c r="C11939" s="46"/>
      <c r="D11939" s="29">
        <v>46147.1875</v>
      </c>
      <c r="E11939" s="15" t="str">
        <f>IF(AND($B$6=NB!$A$17,$B$8&gt;0),'Ersparnisberechnung Sommertarif'!$B$8*SLP!C11919,"")</f>
        <v/>
      </c>
    </row>
    <row r="11940" spans="1:5" x14ac:dyDescent="0.3">
      <c r="A11940" s="25">
        <v>46147</v>
      </c>
      <c r="B11940" s="31">
        <v>0.19791666666666666</v>
      </c>
      <c r="C11940" s="46"/>
      <c r="D11940" s="29">
        <v>46147.197916666664</v>
      </c>
      <c r="E11940" s="15" t="str">
        <f>IF(AND($B$6=NB!$A$17,$B$8&gt;0),'Ersparnisberechnung Sommertarif'!$B$8*SLP!C11920,"")</f>
        <v/>
      </c>
    </row>
    <row r="11941" spans="1:5" x14ac:dyDescent="0.3">
      <c r="A11941" s="25">
        <v>46147</v>
      </c>
      <c r="B11941" s="31">
        <v>0.20833333333333334</v>
      </c>
      <c r="C11941" s="46"/>
      <c r="D11941" s="29">
        <v>46147.208333333336</v>
      </c>
      <c r="E11941" s="15" t="str">
        <f>IF(AND($B$6=NB!$A$17,$B$8&gt;0),'Ersparnisberechnung Sommertarif'!$B$8*SLP!C11921,"")</f>
        <v/>
      </c>
    </row>
    <row r="11942" spans="1:5" x14ac:dyDescent="0.3">
      <c r="A11942" s="25">
        <v>46147</v>
      </c>
      <c r="B11942" s="31">
        <v>0.21875</v>
      </c>
      <c r="C11942" s="46"/>
      <c r="D11942" s="29">
        <v>46147.21875</v>
      </c>
      <c r="E11942" s="15" t="str">
        <f>IF(AND($B$6=NB!$A$17,$B$8&gt;0),'Ersparnisberechnung Sommertarif'!$B$8*SLP!C11922,"")</f>
        <v/>
      </c>
    </row>
    <row r="11943" spans="1:5" x14ac:dyDescent="0.3">
      <c r="A11943" s="25">
        <v>46147</v>
      </c>
      <c r="B11943" s="31">
        <v>0.22916666666666666</v>
      </c>
      <c r="C11943" s="46"/>
      <c r="D11943" s="29">
        <v>46147.229166666664</v>
      </c>
      <c r="E11943" s="15" t="str">
        <f>IF(AND($B$6=NB!$A$17,$B$8&gt;0),'Ersparnisberechnung Sommertarif'!$B$8*SLP!C11923,"")</f>
        <v/>
      </c>
    </row>
    <row r="11944" spans="1:5" x14ac:dyDescent="0.3">
      <c r="A11944" s="25">
        <v>46147</v>
      </c>
      <c r="B11944" s="31">
        <v>0.23958333333333334</v>
      </c>
      <c r="C11944" s="46"/>
      <c r="D11944" s="29">
        <v>46147.239583333336</v>
      </c>
      <c r="E11944" s="15" t="str">
        <f>IF(AND($B$6=NB!$A$17,$B$8&gt;0),'Ersparnisberechnung Sommertarif'!$B$8*SLP!C11924,"")</f>
        <v/>
      </c>
    </row>
    <row r="11945" spans="1:5" x14ac:dyDescent="0.3">
      <c r="A11945" s="25">
        <v>46147</v>
      </c>
      <c r="B11945" s="31">
        <v>0.25</v>
      </c>
      <c r="C11945" s="46"/>
      <c r="D11945" s="29">
        <v>46147.25</v>
      </c>
      <c r="E11945" s="15" t="str">
        <f>IF(AND($B$6=NB!$A$17,$B$8&gt;0),'Ersparnisberechnung Sommertarif'!$B$8*SLP!C11925,"")</f>
        <v/>
      </c>
    </row>
    <row r="11946" spans="1:5" x14ac:dyDescent="0.3">
      <c r="A11946" s="25">
        <v>46147</v>
      </c>
      <c r="B11946" s="31">
        <v>0.26041666666666669</v>
      </c>
      <c r="C11946" s="46"/>
      <c r="D11946" s="29">
        <v>46147.260416666664</v>
      </c>
      <c r="E11946" s="15" t="str">
        <f>IF(AND($B$6=NB!$A$17,$B$8&gt;0),'Ersparnisberechnung Sommertarif'!$B$8*SLP!C11926,"")</f>
        <v/>
      </c>
    </row>
    <row r="11947" spans="1:5" x14ac:dyDescent="0.3">
      <c r="A11947" s="25">
        <v>46147</v>
      </c>
      <c r="B11947" s="31">
        <v>0.27083333333333331</v>
      </c>
      <c r="C11947" s="46"/>
      <c r="D11947" s="29">
        <v>46147.270833333336</v>
      </c>
      <c r="E11947" s="15" t="str">
        <f>IF(AND($B$6=NB!$A$17,$B$8&gt;0),'Ersparnisberechnung Sommertarif'!$B$8*SLP!C11927,"")</f>
        <v/>
      </c>
    </row>
    <row r="11948" spans="1:5" x14ac:dyDescent="0.3">
      <c r="A11948" s="25">
        <v>46147</v>
      </c>
      <c r="B11948" s="31">
        <v>0.28125</v>
      </c>
      <c r="C11948" s="46"/>
      <c r="D11948" s="29">
        <v>46147.28125</v>
      </c>
      <c r="E11948" s="15" t="str">
        <f>IF(AND($B$6=NB!$A$17,$B$8&gt;0),'Ersparnisberechnung Sommertarif'!$B$8*SLP!C11928,"")</f>
        <v/>
      </c>
    </row>
    <row r="11949" spans="1:5" x14ac:dyDescent="0.3">
      <c r="A11949" s="25">
        <v>46147</v>
      </c>
      <c r="B11949" s="31">
        <v>0.29166666666666669</v>
      </c>
      <c r="C11949" s="46"/>
      <c r="D11949" s="29">
        <v>46147.291666666664</v>
      </c>
      <c r="E11949" s="15" t="str">
        <f>IF(AND($B$6=NB!$A$17,$B$8&gt;0),'Ersparnisberechnung Sommertarif'!$B$8*SLP!C11929,"")</f>
        <v/>
      </c>
    </row>
    <row r="11950" spans="1:5" x14ac:dyDescent="0.3">
      <c r="A11950" s="25">
        <v>46147</v>
      </c>
      <c r="B11950" s="31">
        <v>0.30208333333333331</v>
      </c>
      <c r="C11950" s="46"/>
      <c r="D11950" s="29">
        <v>46147.302083333336</v>
      </c>
      <c r="E11950" s="15" t="str">
        <f>IF(AND($B$6=NB!$A$17,$B$8&gt;0),'Ersparnisberechnung Sommertarif'!$B$8*SLP!C11930,"")</f>
        <v/>
      </c>
    </row>
    <row r="11951" spans="1:5" x14ac:dyDescent="0.3">
      <c r="A11951" s="25">
        <v>46147</v>
      </c>
      <c r="B11951" s="31">
        <v>0.3125</v>
      </c>
      <c r="C11951" s="46"/>
      <c r="D11951" s="29">
        <v>46147.3125</v>
      </c>
      <c r="E11951" s="15" t="str">
        <f>IF(AND($B$6=NB!$A$17,$B$8&gt;0),'Ersparnisberechnung Sommertarif'!$B$8*SLP!C11931,"")</f>
        <v/>
      </c>
    </row>
    <row r="11952" spans="1:5" x14ac:dyDescent="0.3">
      <c r="A11952" s="25">
        <v>46147</v>
      </c>
      <c r="B11952" s="31">
        <v>0.32291666666666669</v>
      </c>
      <c r="C11952" s="46"/>
      <c r="D11952" s="29">
        <v>46147.322916666664</v>
      </c>
      <c r="E11952" s="15" t="str">
        <f>IF(AND($B$6=NB!$A$17,$B$8&gt;0),'Ersparnisberechnung Sommertarif'!$B$8*SLP!C11932,"")</f>
        <v/>
      </c>
    </row>
    <row r="11953" spans="1:5" x14ac:dyDescent="0.3">
      <c r="A11953" s="25">
        <v>46147</v>
      </c>
      <c r="B11953" s="31">
        <v>0.33333333333333331</v>
      </c>
      <c r="C11953" s="46"/>
      <c r="D11953" s="29">
        <v>46147.333333333336</v>
      </c>
      <c r="E11953" s="15" t="str">
        <f>IF(AND($B$6=NB!$A$17,$B$8&gt;0),'Ersparnisberechnung Sommertarif'!$B$8*SLP!C11933,"")</f>
        <v/>
      </c>
    </row>
    <row r="11954" spans="1:5" x14ac:dyDescent="0.3">
      <c r="A11954" s="25">
        <v>46147</v>
      </c>
      <c r="B11954" s="31">
        <v>0.34375</v>
      </c>
      <c r="C11954" s="46"/>
      <c r="D11954" s="29">
        <v>46147.34375</v>
      </c>
      <c r="E11954" s="15" t="str">
        <f>IF(AND($B$6=NB!$A$17,$B$8&gt;0),'Ersparnisberechnung Sommertarif'!$B$8*SLP!C11934,"")</f>
        <v/>
      </c>
    </row>
    <row r="11955" spans="1:5" x14ac:dyDescent="0.3">
      <c r="A11955" s="25">
        <v>46147</v>
      </c>
      <c r="B11955" s="31">
        <v>0.35416666666666669</v>
      </c>
      <c r="C11955" s="46"/>
      <c r="D11955" s="29">
        <v>46147.354166666664</v>
      </c>
      <c r="E11955" s="15" t="str">
        <f>IF(AND($B$6=NB!$A$17,$B$8&gt;0),'Ersparnisberechnung Sommertarif'!$B$8*SLP!C11935,"")</f>
        <v/>
      </c>
    </row>
    <row r="11956" spans="1:5" x14ac:dyDescent="0.3">
      <c r="A11956" s="25">
        <v>46147</v>
      </c>
      <c r="B11956" s="31">
        <v>0.36458333333333331</v>
      </c>
      <c r="C11956" s="46"/>
      <c r="D11956" s="29">
        <v>46147.364583333336</v>
      </c>
      <c r="E11956" s="15" t="str">
        <f>IF(AND($B$6=NB!$A$17,$B$8&gt;0),'Ersparnisberechnung Sommertarif'!$B$8*SLP!C11936,"")</f>
        <v/>
      </c>
    </row>
    <row r="11957" spans="1:5" x14ac:dyDescent="0.3">
      <c r="A11957" s="25">
        <v>46147</v>
      </c>
      <c r="B11957" s="31">
        <v>0.375</v>
      </c>
      <c r="C11957" s="46"/>
      <c r="D11957" s="29">
        <v>46147.375</v>
      </c>
      <c r="E11957" s="15" t="str">
        <f>IF(AND($B$6=NB!$A$17,$B$8&gt;0),'Ersparnisberechnung Sommertarif'!$B$8*SLP!C11937,"")</f>
        <v/>
      </c>
    </row>
    <row r="11958" spans="1:5" x14ac:dyDescent="0.3">
      <c r="A11958" s="25">
        <v>46147</v>
      </c>
      <c r="B11958" s="31">
        <v>0.38541666666666669</v>
      </c>
      <c r="C11958" s="46"/>
      <c r="D11958" s="29">
        <v>46147.385416666664</v>
      </c>
      <c r="E11958" s="15" t="str">
        <f>IF(AND($B$6=NB!$A$17,$B$8&gt;0),'Ersparnisberechnung Sommertarif'!$B$8*SLP!C11938,"")</f>
        <v/>
      </c>
    </row>
    <row r="11959" spans="1:5" x14ac:dyDescent="0.3">
      <c r="A11959" s="25">
        <v>46147</v>
      </c>
      <c r="B11959" s="31">
        <v>0.39583333333333331</v>
      </c>
      <c r="C11959" s="46"/>
      <c r="D11959" s="29">
        <v>46147.395833333336</v>
      </c>
      <c r="E11959" s="15" t="str">
        <f>IF(AND($B$6=NB!$A$17,$B$8&gt;0),'Ersparnisberechnung Sommertarif'!$B$8*SLP!C11939,"")</f>
        <v/>
      </c>
    </row>
    <row r="11960" spans="1:5" x14ac:dyDescent="0.3">
      <c r="A11960" s="25">
        <v>46147</v>
      </c>
      <c r="B11960" s="31">
        <v>0.40625</v>
      </c>
      <c r="C11960" s="46"/>
      <c r="D11960" s="29">
        <v>46147.40625</v>
      </c>
      <c r="E11960" s="15" t="str">
        <f>IF(AND($B$6=NB!$A$17,$B$8&gt;0),'Ersparnisberechnung Sommertarif'!$B$8*SLP!C11940,"")</f>
        <v/>
      </c>
    </row>
    <row r="11961" spans="1:5" x14ac:dyDescent="0.3">
      <c r="A11961" s="25">
        <v>46147</v>
      </c>
      <c r="B11961" s="31">
        <v>0.41666666666666669</v>
      </c>
      <c r="C11961" s="46"/>
      <c r="D11961" s="29">
        <v>46147.416666666664</v>
      </c>
      <c r="E11961" s="15" t="str">
        <f>IF(AND($B$6=NB!$A$17,$B$8&gt;0),'Ersparnisberechnung Sommertarif'!$B$8*SLP!C11941,"")</f>
        <v/>
      </c>
    </row>
    <row r="11962" spans="1:5" x14ac:dyDescent="0.3">
      <c r="A11962" s="25">
        <v>46147</v>
      </c>
      <c r="B11962" s="31">
        <v>0.42708333333333331</v>
      </c>
      <c r="C11962" s="46"/>
      <c r="D11962" s="29">
        <v>46147.427083333336</v>
      </c>
      <c r="E11962" s="15" t="str">
        <f>IF(AND($B$6=NB!$A$17,$B$8&gt;0),'Ersparnisberechnung Sommertarif'!$B$8*SLP!C11942,"")</f>
        <v/>
      </c>
    </row>
    <row r="11963" spans="1:5" x14ac:dyDescent="0.3">
      <c r="A11963" s="25">
        <v>46147</v>
      </c>
      <c r="B11963" s="31">
        <v>0.4375</v>
      </c>
      <c r="C11963" s="46"/>
      <c r="D11963" s="29">
        <v>46147.4375</v>
      </c>
      <c r="E11963" s="15" t="str">
        <f>IF(AND($B$6=NB!$A$17,$B$8&gt;0),'Ersparnisberechnung Sommertarif'!$B$8*SLP!C11943,"")</f>
        <v/>
      </c>
    </row>
    <row r="11964" spans="1:5" x14ac:dyDescent="0.3">
      <c r="A11964" s="25">
        <v>46147</v>
      </c>
      <c r="B11964" s="31">
        <v>0.44791666666666669</v>
      </c>
      <c r="C11964" s="46"/>
      <c r="D11964" s="29">
        <v>46147.447916666664</v>
      </c>
      <c r="E11964" s="15" t="str">
        <f>IF(AND($B$6=NB!$A$17,$B$8&gt;0),'Ersparnisberechnung Sommertarif'!$B$8*SLP!C11944,"")</f>
        <v/>
      </c>
    </row>
    <row r="11965" spans="1:5" x14ac:dyDescent="0.3">
      <c r="A11965" s="25">
        <v>46147</v>
      </c>
      <c r="B11965" s="31">
        <v>0.45833333333333331</v>
      </c>
      <c r="C11965" s="46"/>
      <c r="D11965" s="29">
        <v>46147.458333333336</v>
      </c>
      <c r="E11965" s="15" t="str">
        <f>IF(AND($B$6=NB!$A$17,$B$8&gt;0),'Ersparnisberechnung Sommertarif'!$B$8*SLP!C11945,"")</f>
        <v/>
      </c>
    </row>
    <row r="11966" spans="1:5" x14ac:dyDescent="0.3">
      <c r="A11966" s="25">
        <v>46147</v>
      </c>
      <c r="B11966" s="31">
        <v>0.46875</v>
      </c>
      <c r="C11966" s="46"/>
      <c r="D11966" s="29">
        <v>46147.46875</v>
      </c>
      <c r="E11966" s="15" t="str">
        <f>IF(AND($B$6=NB!$A$17,$B$8&gt;0),'Ersparnisberechnung Sommertarif'!$B$8*SLP!C11946,"")</f>
        <v/>
      </c>
    </row>
    <row r="11967" spans="1:5" x14ac:dyDescent="0.3">
      <c r="A11967" s="25">
        <v>46147</v>
      </c>
      <c r="B11967" s="31">
        <v>0.47916666666666669</v>
      </c>
      <c r="C11967" s="46"/>
      <c r="D11967" s="29">
        <v>46147.479166666664</v>
      </c>
      <c r="E11967" s="15" t="str">
        <f>IF(AND($B$6=NB!$A$17,$B$8&gt;0),'Ersparnisberechnung Sommertarif'!$B$8*SLP!C11947,"")</f>
        <v/>
      </c>
    </row>
    <row r="11968" spans="1:5" x14ac:dyDescent="0.3">
      <c r="A11968" s="25">
        <v>46147</v>
      </c>
      <c r="B11968" s="31">
        <v>0.48958333333333331</v>
      </c>
      <c r="C11968" s="46"/>
      <c r="D11968" s="29">
        <v>46147.489583333336</v>
      </c>
      <c r="E11968" s="15" t="str">
        <f>IF(AND($B$6=NB!$A$17,$B$8&gt;0),'Ersparnisberechnung Sommertarif'!$B$8*SLP!C11948,"")</f>
        <v/>
      </c>
    </row>
    <row r="11969" spans="1:5" x14ac:dyDescent="0.3">
      <c r="A11969" s="25">
        <v>46147</v>
      </c>
      <c r="B11969" s="31">
        <v>0.5</v>
      </c>
      <c r="C11969" s="46"/>
      <c r="D11969" s="29">
        <v>46147.5</v>
      </c>
      <c r="E11969" s="15" t="str">
        <f>IF(AND($B$6=NB!$A$17,$B$8&gt;0),'Ersparnisberechnung Sommertarif'!$B$8*SLP!C11949,"")</f>
        <v/>
      </c>
    </row>
    <row r="11970" spans="1:5" x14ac:dyDescent="0.3">
      <c r="A11970" s="25">
        <v>46147</v>
      </c>
      <c r="B11970" s="31">
        <v>0.51041666666666663</v>
      </c>
      <c r="C11970" s="46"/>
      <c r="D11970" s="29">
        <v>46147.510416666664</v>
      </c>
      <c r="E11970" s="15" t="str">
        <f>IF(AND($B$6=NB!$A$17,$B$8&gt;0),'Ersparnisberechnung Sommertarif'!$B$8*SLP!C11950,"")</f>
        <v/>
      </c>
    </row>
    <row r="11971" spans="1:5" x14ac:dyDescent="0.3">
      <c r="A11971" s="25">
        <v>46147</v>
      </c>
      <c r="B11971" s="31">
        <v>0.52083333333333337</v>
      </c>
      <c r="C11971" s="46"/>
      <c r="D11971" s="29">
        <v>46147.520833333336</v>
      </c>
      <c r="E11971" s="15" t="str">
        <f>IF(AND($B$6=NB!$A$17,$B$8&gt;0),'Ersparnisberechnung Sommertarif'!$B$8*SLP!C11951,"")</f>
        <v/>
      </c>
    </row>
    <row r="11972" spans="1:5" x14ac:dyDescent="0.3">
      <c r="A11972" s="25">
        <v>46147</v>
      </c>
      <c r="B11972" s="31">
        <v>0.53125</v>
      </c>
      <c r="C11972" s="46"/>
      <c r="D11972" s="29">
        <v>46147.53125</v>
      </c>
      <c r="E11972" s="15" t="str">
        <f>IF(AND($B$6=NB!$A$17,$B$8&gt;0),'Ersparnisberechnung Sommertarif'!$B$8*SLP!C11952,"")</f>
        <v/>
      </c>
    </row>
    <row r="11973" spans="1:5" x14ac:dyDescent="0.3">
      <c r="A11973" s="25">
        <v>46147</v>
      </c>
      <c r="B11973" s="31">
        <v>0.54166666666666663</v>
      </c>
      <c r="C11973" s="46"/>
      <c r="D11973" s="29">
        <v>46147.541666666664</v>
      </c>
      <c r="E11973" s="15" t="str">
        <f>IF(AND($B$6=NB!$A$17,$B$8&gt;0),'Ersparnisberechnung Sommertarif'!$B$8*SLP!C11953,"")</f>
        <v/>
      </c>
    </row>
    <row r="11974" spans="1:5" x14ac:dyDescent="0.3">
      <c r="A11974" s="25">
        <v>46147</v>
      </c>
      <c r="B11974" s="31">
        <v>0.55208333333333337</v>
      </c>
      <c r="C11974" s="46"/>
      <c r="D11974" s="29">
        <v>46147.552083333336</v>
      </c>
      <c r="E11974" s="15" t="str">
        <f>IF(AND($B$6=NB!$A$17,$B$8&gt;0),'Ersparnisberechnung Sommertarif'!$B$8*SLP!C11954,"")</f>
        <v/>
      </c>
    </row>
    <row r="11975" spans="1:5" x14ac:dyDescent="0.3">
      <c r="A11975" s="25">
        <v>46147</v>
      </c>
      <c r="B11975" s="31">
        <v>0.5625</v>
      </c>
      <c r="C11975" s="46"/>
      <c r="D11975" s="29">
        <v>46147.5625</v>
      </c>
      <c r="E11975" s="15" t="str">
        <f>IF(AND($B$6=NB!$A$17,$B$8&gt;0),'Ersparnisberechnung Sommertarif'!$B$8*SLP!C11955,"")</f>
        <v/>
      </c>
    </row>
    <row r="11976" spans="1:5" x14ac:dyDescent="0.3">
      <c r="A11976" s="25">
        <v>46147</v>
      </c>
      <c r="B11976" s="31">
        <v>0.57291666666666663</v>
      </c>
      <c r="C11976" s="46"/>
      <c r="D11976" s="29">
        <v>46147.572916666664</v>
      </c>
      <c r="E11976" s="15" t="str">
        <f>IF(AND($B$6=NB!$A$17,$B$8&gt;0),'Ersparnisberechnung Sommertarif'!$B$8*SLP!C11956,"")</f>
        <v/>
      </c>
    </row>
    <row r="11977" spans="1:5" x14ac:dyDescent="0.3">
      <c r="A11977" s="25">
        <v>46147</v>
      </c>
      <c r="B11977" s="31">
        <v>0.58333333333333337</v>
      </c>
      <c r="C11977" s="46"/>
      <c r="D11977" s="29">
        <v>46147.583333333336</v>
      </c>
      <c r="E11977" s="15" t="str">
        <f>IF(AND($B$6=NB!$A$17,$B$8&gt;0),'Ersparnisberechnung Sommertarif'!$B$8*SLP!C11957,"")</f>
        <v/>
      </c>
    </row>
    <row r="11978" spans="1:5" x14ac:dyDescent="0.3">
      <c r="A11978" s="25">
        <v>46147</v>
      </c>
      <c r="B11978" s="31">
        <v>0.59375</v>
      </c>
      <c r="C11978" s="46"/>
      <c r="D11978" s="29">
        <v>46147.59375</v>
      </c>
      <c r="E11978" s="15" t="str">
        <f>IF(AND($B$6=NB!$A$17,$B$8&gt;0),'Ersparnisberechnung Sommertarif'!$B$8*SLP!C11958,"")</f>
        <v/>
      </c>
    </row>
    <row r="11979" spans="1:5" x14ac:dyDescent="0.3">
      <c r="A11979" s="25">
        <v>46147</v>
      </c>
      <c r="B11979" s="31">
        <v>0.60416666666666663</v>
      </c>
      <c r="C11979" s="46"/>
      <c r="D11979" s="29">
        <v>46147.604166666664</v>
      </c>
      <c r="E11979" s="15" t="str">
        <f>IF(AND($B$6=NB!$A$17,$B$8&gt;0),'Ersparnisberechnung Sommertarif'!$B$8*SLP!C11959,"")</f>
        <v/>
      </c>
    </row>
    <row r="11980" spans="1:5" x14ac:dyDescent="0.3">
      <c r="A11980" s="25">
        <v>46147</v>
      </c>
      <c r="B11980" s="31">
        <v>0.61458333333333337</v>
      </c>
      <c r="C11980" s="46"/>
      <c r="D11980" s="29">
        <v>46147.614583333336</v>
      </c>
      <c r="E11980" s="15" t="str">
        <f>IF(AND($B$6=NB!$A$17,$B$8&gt;0),'Ersparnisberechnung Sommertarif'!$B$8*SLP!C11960,"")</f>
        <v/>
      </c>
    </row>
    <row r="11981" spans="1:5" x14ac:dyDescent="0.3">
      <c r="A11981" s="25">
        <v>46147</v>
      </c>
      <c r="B11981" s="31">
        <v>0.625</v>
      </c>
      <c r="C11981" s="46"/>
      <c r="D11981" s="29">
        <v>46147.625</v>
      </c>
      <c r="E11981" s="15" t="str">
        <f>IF(AND($B$6=NB!$A$17,$B$8&gt;0),'Ersparnisberechnung Sommertarif'!$B$8*SLP!C11961,"")</f>
        <v/>
      </c>
    </row>
    <row r="11982" spans="1:5" x14ac:dyDescent="0.3">
      <c r="A11982" s="25">
        <v>46147</v>
      </c>
      <c r="B11982" s="31">
        <v>0.63541666666666663</v>
      </c>
      <c r="C11982" s="46"/>
      <c r="D11982" s="29">
        <v>46147.635416666664</v>
      </c>
      <c r="E11982" s="15" t="str">
        <f>IF(AND($B$6=NB!$A$17,$B$8&gt;0),'Ersparnisberechnung Sommertarif'!$B$8*SLP!C11962,"")</f>
        <v/>
      </c>
    </row>
    <row r="11983" spans="1:5" x14ac:dyDescent="0.3">
      <c r="A11983" s="25">
        <v>46147</v>
      </c>
      <c r="B11983" s="31">
        <v>0.64583333333333337</v>
      </c>
      <c r="C11983" s="46"/>
      <c r="D11983" s="29">
        <v>46147.645833333336</v>
      </c>
      <c r="E11983" s="15" t="str">
        <f>IF(AND($B$6=NB!$A$17,$B$8&gt;0),'Ersparnisberechnung Sommertarif'!$B$8*SLP!C11963,"")</f>
        <v/>
      </c>
    </row>
    <row r="11984" spans="1:5" x14ac:dyDescent="0.3">
      <c r="A11984" s="25">
        <v>46147</v>
      </c>
      <c r="B11984" s="31">
        <v>0.65625</v>
      </c>
      <c r="C11984" s="46"/>
      <c r="D11984" s="29">
        <v>46147.65625</v>
      </c>
      <c r="E11984" s="15" t="str">
        <f>IF(AND($B$6=NB!$A$17,$B$8&gt;0),'Ersparnisberechnung Sommertarif'!$B$8*SLP!C11964,"")</f>
        <v/>
      </c>
    </row>
    <row r="11985" spans="1:5" x14ac:dyDescent="0.3">
      <c r="A11985" s="25">
        <v>46147</v>
      </c>
      <c r="B11985" s="31">
        <v>0.66666666666666663</v>
      </c>
      <c r="C11985" s="46"/>
      <c r="D11985" s="29">
        <v>46147.666666666664</v>
      </c>
      <c r="E11985" s="15" t="str">
        <f>IF(AND($B$6=NB!$A$17,$B$8&gt;0),'Ersparnisberechnung Sommertarif'!$B$8*SLP!C11965,"")</f>
        <v/>
      </c>
    </row>
    <row r="11986" spans="1:5" x14ac:dyDescent="0.3">
      <c r="A11986" s="25">
        <v>46147</v>
      </c>
      <c r="B11986" s="31">
        <v>0.67708333333333337</v>
      </c>
      <c r="C11986" s="46"/>
      <c r="D11986" s="29">
        <v>46147.677083333336</v>
      </c>
      <c r="E11986" s="15" t="str">
        <f>IF(AND($B$6=NB!$A$17,$B$8&gt;0),'Ersparnisberechnung Sommertarif'!$B$8*SLP!C11966,"")</f>
        <v/>
      </c>
    </row>
    <row r="11987" spans="1:5" x14ac:dyDescent="0.3">
      <c r="A11987" s="25">
        <v>46147</v>
      </c>
      <c r="B11987" s="31">
        <v>0.6875</v>
      </c>
      <c r="C11987" s="46"/>
      <c r="D11987" s="29">
        <v>46147.6875</v>
      </c>
      <c r="E11987" s="15" t="str">
        <f>IF(AND($B$6=NB!$A$17,$B$8&gt;0),'Ersparnisberechnung Sommertarif'!$B$8*SLP!C11967,"")</f>
        <v/>
      </c>
    </row>
    <row r="11988" spans="1:5" x14ac:dyDescent="0.3">
      <c r="A11988" s="25">
        <v>46147</v>
      </c>
      <c r="B11988" s="31">
        <v>0.69791666666666663</v>
      </c>
      <c r="C11988" s="46"/>
      <c r="D11988" s="29">
        <v>46147.697916666664</v>
      </c>
      <c r="E11988" s="15" t="str">
        <f>IF(AND($B$6=NB!$A$17,$B$8&gt;0),'Ersparnisberechnung Sommertarif'!$B$8*SLP!C11968,"")</f>
        <v/>
      </c>
    </row>
    <row r="11989" spans="1:5" x14ac:dyDescent="0.3">
      <c r="A11989" s="25">
        <v>46147</v>
      </c>
      <c r="B11989" s="31">
        <v>0.70833333333333337</v>
      </c>
      <c r="C11989" s="46"/>
      <c r="D11989" s="29">
        <v>46147.708333333336</v>
      </c>
      <c r="E11989" s="15" t="str">
        <f>IF(AND($B$6=NB!$A$17,$B$8&gt;0),'Ersparnisberechnung Sommertarif'!$B$8*SLP!C11969,"")</f>
        <v/>
      </c>
    </row>
    <row r="11990" spans="1:5" x14ac:dyDescent="0.3">
      <c r="A11990" s="25">
        <v>46147</v>
      </c>
      <c r="B11990" s="31">
        <v>0.71875</v>
      </c>
      <c r="C11990" s="46"/>
      <c r="D11990" s="29">
        <v>46147.71875</v>
      </c>
      <c r="E11990" s="15" t="str">
        <f>IF(AND($B$6=NB!$A$17,$B$8&gt;0),'Ersparnisberechnung Sommertarif'!$B$8*SLP!C11970,"")</f>
        <v/>
      </c>
    </row>
    <row r="11991" spans="1:5" x14ac:dyDescent="0.3">
      <c r="A11991" s="25">
        <v>46147</v>
      </c>
      <c r="B11991" s="31">
        <v>0.72916666666666663</v>
      </c>
      <c r="C11991" s="46"/>
      <c r="D11991" s="29">
        <v>46147.729166666664</v>
      </c>
      <c r="E11991" s="15" t="str">
        <f>IF(AND($B$6=NB!$A$17,$B$8&gt;0),'Ersparnisberechnung Sommertarif'!$B$8*SLP!C11971,"")</f>
        <v/>
      </c>
    </row>
    <row r="11992" spans="1:5" x14ac:dyDescent="0.3">
      <c r="A11992" s="25">
        <v>46147</v>
      </c>
      <c r="B11992" s="31">
        <v>0.73958333333333337</v>
      </c>
      <c r="C11992" s="46"/>
      <c r="D11992" s="29">
        <v>46147.739583333336</v>
      </c>
      <c r="E11992" s="15" t="str">
        <f>IF(AND($B$6=NB!$A$17,$B$8&gt;0),'Ersparnisberechnung Sommertarif'!$B$8*SLP!C11972,"")</f>
        <v/>
      </c>
    </row>
    <row r="11993" spans="1:5" x14ac:dyDescent="0.3">
      <c r="A11993" s="25">
        <v>46147</v>
      </c>
      <c r="B11993" s="31">
        <v>0.75</v>
      </c>
      <c r="C11993" s="46"/>
      <c r="D11993" s="29">
        <v>46147.75</v>
      </c>
      <c r="E11993" s="15" t="str">
        <f>IF(AND($B$6=NB!$A$17,$B$8&gt;0),'Ersparnisberechnung Sommertarif'!$B$8*SLP!C11973,"")</f>
        <v/>
      </c>
    </row>
    <row r="11994" spans="1:5" x14ac:dyDescent="0.3">
      <c r="A11994" s="25">
        <v>46147</v>
      </c>
      <c r="B11994" s="31">
        <v>0.76041666666666663</v>
      </c>
      <c r="C11994" s="46"/>
      <c r="D11994" s="29">
        <v>46147.760416666664</v>
      </c>
      <c r="E11994" s="15" t="str">
        <f>IF(AND($B$6=NB!$A$17,$B$8&gt;0),'Ersparnisberechnung Sommertarif'!$B$8*SLP!C11974,"")</f>
        <v/>
      </c>
    </row>
    <row r="11995" spans="1:5" x14ac:dyDescent="0.3">
      <c r="A11995" s="25">
        <v>46147</v>
      </c>
      <c r="B11995" s="31">
        <v>0.77083333333333337</v>
      </c>
      <c r="C11995" s="46"/>
      <c r="D11995" s="29">
        <v>46147.770833333336</v>
      </c>
      <c r="E11995" s="15" t="str">
        <f>IF(AND($B$6=NB!$A$17,$B$8&gt;0),'Ersparnisberechnung Sommertarif'!$B$8*SLP!C11975,"")</f>
        <v/>
      </c>
    </row>
    <row r="11996" spans="1:5" x14ac:dyDescent="0.3">
      <c r="A11996" s="25">
        <v>46147</v>
      </c>
      <c r="B11996" s="31">
        <v>0.78125</v>
      </c>
      <c r="C11996" s="46"/>
      <c r="D11996" s="29">
        <v>46147.78125</v>
      </c>
      <c r="E11996" s="15" t="str">
        <f>IF(AND($B$6=NB!$A$17,$B$8&gt;0),'Ersparnisberechnung Sommertarif'!$B$8*SLP!C11976,"")</f>
        <v/>
      </c>
    </row>
    <row r="11997" spans="1:5" x14ac:dyDescent="0.3">
      <c r="A11997" s="25">
        <v>46147</v>
      </c>
      <c r="B11997" s="31">
        <v>0.79166666666666663</v>
      </c>
      <c r="C11997" s="46"/>
      <c r="D11997" s="29">
        <v>46147.791666666664</v>
      </c>
      <c r="E11997" s="15" t="str">
        <f>IF(AND($B$6=NB!$A$17,$B$8&gt;0),'Ersparnisberechnung Sommertarif'!$B$8*SLP!C11977,"")</f>
        <v/>
      </c>
    </row>
    <row r="11998" spans="1:5" x14ac:dyDescent="0.3">
      <c r="A11998" s="25">
        <v>46147</v>
      </c>
      <c r="B11998" s="31">
        <v>0.80208333333333337</v>
      </c>
      <c r="C11998" s="46"/>
      <c r="D11998" s="29">
        <v>46147.802083333336</v>
      </c>
      <c r="E11998" s="15" t="str">
        <f>IF(AND($B$6=NB!$A$17,$B$8&gt;0),'Ersparnisberechnung Sommertarif'!$B$8*SLP!C11978,"")</f>
        <v/>
      </c>
    </row>
    <row r="11999" spans="1:5" x14ac:dyDescent="0.3">
      <c r="A11999" s="25">
        <v>46147</v>
      </c>
      <c r="B11999" s="31">
        <v>0.8125</v>
      </c>
      <c r="C11999" s="46"/>
      <c r="D11999" s="29">
        <v>46147.8125</v>
      </c>
      <c r="E11999" s="15" t="str">
        <f>IF(AND($B$6=NB!$A$17,$B$8&gt;0),'Ersparnisberechnung Sommertarif'!$B$8*SLP!C11979,"")</f>
        <v/>
      </c>
    </row>
    <row r="12000" spans="1:5" x14ac:dyDescent="0.3">
      <c r="A12000" s="25">
        <v>46147</v>
      </c>
      <c r="B12000" s="31">
        <v>0.82291666666666663</v>
      </c>
      <c r="C12000" s="46"/>
      <c r="D12000" s="29">
        <v>46147.822916666664</v>
      </c>
      <c r="E12000" s="15" t="str">
        <f>IF(AND($B$6=NB!$A$17,$B$8&gt;0),'Ersparnisberechnung Sommertarif'!$B$8*SLP!C11980,"")</f>
        <v/>
      </c>
    </row>
    <row r="12001" spans="1:5" x14ac:dyDescent="0.3">
      <c r="A12001" s="25">
        <v>46147</v>
      </c>
      <c r="B12001" s="31">
        <v>0.83333333333333337</v>
      </c>
      <c r="C12001" s="46"/>
      <c r="D12001" s="29">
        <v>46147.833333333336</v>
      </c>
      <c r="E12001" s="15" t="str">
        <f>IF(AND($B$6=NB!$A$17,$B$8&gt;0),'Ersparnisberechnung Sommertarif'!$B$8*SLP!C11981,"")</f>
        <v/>
      </c>
    </row>
    <row r="12002" spans="1:5" x14ac:dyDescent="0.3">
      <c r="A12002" s="25">
        <v>46147</v>
      </c>
      <c r="B12002" s="31">
        <v>0.84375</v>
      </c>
      <c r="C12002" s="46"/>
      <c r="D12002" s="29">
        <v>46147.84375</v>
      </c>
      <c r="E12002" s="15" t="str">
        <f>IF(AND($B$6=NB!$A$17,$B$8&gt;0),'Ersparnisberechnung Sommertarif'!$B$8*SLP!C11982,"")</f>
        <v/>
      </c>
    </row>
    <row r="12003" spans="1:5" x14ac:dyDescent="0.3">
      <c r="A12003" s="25">
        <v>46147</v>
      </c>
      <c r="B12003" s="31">
        <v>0.85416666666666663</v>
      </c>
      <c r="C12003" s="46"/>
      <c r="D12003" s="29">
        <v>46147.854166666664</v>
      </c>
      <c r="E12003" s="15" t="str">
        <f>IF(AND($B$6=NB!$A$17,$B$8&gt;0),'Ersparnisberechnung Sommertarif'!$B$8*SLP!C11983,"")</f>
        <v/>
      </c>
    </row>
    <row r="12004" spans="1:5" x14ac:dyDescent="0.3">
      <c r="A12004" s="25">
        <v>46147</v>
      </c>
      <c r="B12004" s="31">
        <v>0.86458333333333337</v>
      </c>
      <c r="C12004" s="46"/>
      <c r="D12004" s="29">
        <v>46147.864583333336</v>
      </c>
      <c r="E12004" s="15" t="str">
        <f>IF(AND($B$6=NB!$A$17,$B$8&gt;0),'Ersparnisberechnung Sommertarif'!$B$8*SLP!C11984,"")</f>
        <v/>
      </c>
    </row>
    <row r="12005" spans="1:5" x14ac:dyDescent="0.3">
      <c r="A12005" s="25">
        <v>46147</v>
      </c>
      <c r="B12005" s="31">
        <v>0.875</v>
      </c>
      <c r="C12005" s="46"/>
      <c r="D12005" s="29">
        <v>46147.875</v>
      </c>
      <c r="E12005" s="15" t="str">
        <f>IF(AND($B$6=NB!$A$17,$B$8&gt;0),'Ersparnisberechnung Sommertarif'!$B$8*SLP!C11985,"")</f>
        <v/>
      </c>
    </row>
    <row r="12006" spans="1:5" x14ac:dyDescent="0.3">
      <c r="A12006" s="25">
        <v>46147</v>
      </c>
      <c r="B12006" s="31">
        <v>0.88541666666666663</v>
      </c>
      <c r="C12006" s="46"/>
      <c r="D12006" s="29">
        <v>46147.885416666664</v>
      </c>
      <c r="E12006" s="15" t="str">
        <f>IF(AND($B$6=NB!$A$17,$B$8&gt;0),'Ersparnisberechnung Sommertarif'!$B$8*SLP!C11986,"")</f>
        <v/>
      </c>
    </row>
    <row r="12007" spans="1:5" x14ac:dyDescent="0.3">
      <c r="A12007" s="25">
        <v>46147</v>
      </c>
      <c r="B12007" s="31">
        <v>0.89583333333333337</v>
      </c>
      <c r="C12007" s="46"/>
      <c r="D12007" s="29">
        <v>46147.895833333336</v>
      </c>
      <c r="E12007" s="15" t="str">
        <f>IF(AND($B$6=NB!$A$17,$B$8&gt;0),'Ersparnisberechnung Sommertarif'!$B$8*SLP!C11987,"")</f>
        <v/>
      </c>
    </row>
    <row r="12008" spans="1:5" x14ac:dyDescent="0.3">
      <c r="A12008" s="25">
        <v>46147</v>
      </c>
      <c r="B12008" s="31">
        <v>0.90625</v>
      </c>
      <c r="C12008" s="46"/>
      <c r="D12008" s="29">
        <v>46147.90625</v>
      </c>
      <c r="E12008" s="15" t="str">
        <f>IF(AND($B$6=NB!$A$17,$B$8&gt;0),'Ersparnisberechnung Sommertarif'!$B$8*SLP!C11988,"")</f>
        <v/>
      </c>
    </row>
    <row r="12009" spans="1:5" x14ac:dyDescent="0.3">
      <c r="A12009" s="25">
        <v>46147</v>
      </c>
      <c r="B12009" s="31">
        <v>0.91666666666666663</v>
      </c>
      <c r="C12009" s="46"/>
      <c r="D12009" s="29">
        <v>46147.916666666664</v>
      </c>
      <c r="E12009" s="15" t="str">
        <f>IF(AND($B$6=NB!$A$17,$B$8&gt;0),'Ersparnisberechnung Sommertarif'!$B$8*SLP!C11989,"")</f>
        <v/>
      </c>
    </row>
    <row r="12010" spans="1:5" x14ac:dyDescent="0.3">
      <c r="A12010" s="25">
        <v>46147</v>
      </c>
      <c r="B12010" s="31">
        <v>0.92708333333333337</v>
      </c>
      <c r="C12010" s="46"/>
      <c r="D12010" s="29">
        <v>46147.927083333336</v>
      </c>
      <c r="E12010" s="15" t="str">
        <f>IF(AND($B$6=NB!$A$17,$B$8&gt;0),'Ersparnisberechnung Sommertarif'!$B$8*SLP!C11990,"")</f>
        <v/>
      </c>
    </row>
    <row r="12011" spans="1:5" x14ac:dyDescent="0.3">
      <c r="A12011" s="25">
        <v>46147</v>
      </c>
      <c r="B12011" s="31">
        <v>0.9375</v>
      </c>
      <c r="C12011" s="46"/>
      <c r="D12011" s="29">
        <v>46147.9375</v>
      </c>
      <c r="E12011" s="15" t="str">
        <f>IF(AND($B$6=NB!$A$17,$B$8&gt;0),'Ersparnisberechnung Sommertarif'!$B$8*SLP!C11991,"")</f>
        <v/>
      </c>
    </row>
    <row r="12012" spans="1:5" x14ac:dyDescent="0.3">
      <c r="A12012" s="25">
        <v>46147</v>
      </c>
      <c r="B12012" s="31">
        <v>0.94791666666666663</v>
      </c>
      <c r="C12012" s="46"/>
      <c r="D12012" s="29">
        <v>46147.947916666664</v>
      </c>
      <c r="E12012" s="15" t="str">
        <f>IF(AND($B$6=NB!$A$17,$B$8&gt;0),'Ersparnisberechnung Sommertarif'!$B$8*SLP!C11992,"")</f>
        <v/>
      </c>
    </row>
    <row r="12013" spans="1:5" x14ac:dyDescent="0.3">
      <c r="A12013" s="25">
        <v>46147</v>
      </c>
      <c r="B12013" s="31">
        <v>0.95833333333333337</v>
      </c>
      <c r="C12013" s="46"/>
      <c r="D12013" s="29">
        <v>46147.958333333336</v>
      </c>
      <c r="E12013" s="15" t="str">
        <f>IF(AND($B$6=NB!$A$17,$B$8&gt;0),'Ersparnisberechnung Sommertarif'!$B$8*SLP!C11993,"")</f>
        <v/>
      </c>
    </row>
    <row r="12014" spans="1:5" x14ac:dyDescent="0.3">
      <c r="A12014" s="25">
        <v>46147</v>
      </c>
      <c r="B12014" s="31">
        <v>0.96875</v>
      </c>
      <c r="C12014" s="46"/>
      <c r="D12014" s="29">
        <v>46147.96875</v>
      </c>
      <c r="E12014" s="15" t="str">
        <f>IF(AND($B$6=NB!$A$17,$B$8&gt;0),'Ersparnisberechnung Sommertarif'!$B$8*SLP!C11994,"")</f>
        <v/>
      </c>
    </row>
    <row r="12015" spans="1:5" x14ac:dyDescent="0.3">
      <c r="A12015" s="25">
        <v>46147</v>
      </c>
      <c r="B12015" s="31">
        <v>0.97916666666666663</v>
      </c>
      <c r="C12015" s="46"/>
      <c r="D12015" s="29">
        <v>46147.979166666664</v>
      </c>
      <c r="E12015" s="15" t="str">
        <f>IF(AND($B$6=NB!$A$17,$B$8&gt;0),'Ersparnisberechnung Sommertarif'!$B$8*SLP!C11995,"")</f>
        <v/>
      </c>
    </row>
    <row r="12016" spans="1:5" x14ac:dyDescent="0.3">
      <c r="A12016" s="25">
        <v>46147</v>
      </c>
      <c r="B12016" s="31">
        <v>0.98958333333333337</v>
      </c>
      <c r="C12016" s="46"/>
      <c r="D12016" s="29">
        <v>46147.989583333336</v>
      </c>
      <c r="E12016" s="15" t="str">
        <f>IF(AND($B$6=NB!$A$17,$B$8&gt;0),'Ersparnisberechnung Sommertarif'!$B$8*SLP!C11996,"")</f>
        <v/>
      </c>
    </row>
    <row r="12017" spans="1:5" x14ac:dyDescent="0.3">
      <c r="A12017" s="25">
        <v>46148</v>
      </c>
      <c r="B12017" s="31">
        <v>0</v>
      </c>
      <c r="C12017" s="46"/>
      <c r="D12017" s="29">
        <v>46148</v>
      </c>
      <c r="E12017" s="15" t="str">
        <f>IF(AND($B$6=NB!$A$17,$B$8&gt;0),'Ersparnisberechnung Sommertarif'!$B$8*SLP!C11997,"")</f>
        <v/>
      </c>
    </row>
    <row r="12018" spans="1:5" x14ac:dyDescent="0.3">
      <c r="A12018" s="25">
        <v>46148</v>
      </c>
      <c r="B12018" s="31">
        <v>1.0416666666666666E-2</v>
      </c>
      <c r="C12018" s="46"/>
      <c r="D12018" s="29">
        <v>46148.010416666664</v>
      </c>
      <c r="E12018" s="15" t="str">
        <f>IF(AND($B$6=NB!$A$17,$B$8&gt;0),'Ersparnisberechnung Sommertarif'!$B$8*SLP!C11998,"")</f>
        <v/>
      </c>
    </row>
    <row r="12019" spans="1:5" x14ac:dyDescent="0.3">
      <c r="A12019" s="25">
        <v>46148</v>
      </c>
      <c r="B12019" s="31">
        <v>2.0833333333333332E-2</v>
      </c>
      <c r="C12019" s="46"/>
      <c r="D12019" s="29">
        <v>46148.020833333336</v>
      </c>
      <c r="E12019" s="15" t="str">
        <f>IF(AND($B$6=NB!$A$17,$B$8&gt;0),'Ersparnisberechnung Sommertarif'!$B$8*SLP!C11999,"")</f>
        <v/>
      </c>
    </row>
    <row r="12020" spans="1:5" x14ac:dyDescent="0.3">
      <c r="A12020" s="25">
        <v>46148</v>
      </c>
      <c r="B12020" s="31">
        <v>3.125E-2</v>
      </c>
      <c r="C12020" s="46"/>
      <c r="D12020" s="29">
        <v>46148.03125</v>
      </c>
      <c r="E12020" s="15" t="str">
        <f>IF(AND($B$6=NB!$A$17,$B$8&gt;0),'Ersparnisberechnung Sommertarif'!$B$8*SLP!C12000,"")</f>
        <v/>
      </c>
    </row>
    <row r="12021" spans="1:5" x14ac:dyDescent="0.3">
      <c r="A12021" s="25">
        <v>46148</v>
      </c>
      <c r="B12021" s="31">
        <v>4.1666666666666664E-2</v>
      </c>
      <c r="C12021" s="46"/>
      <c r="D12021" s="29">
        <v>46148.041666666664</v>
      </c>
      <c r="E12021" s="15" t="str">
        <f>IF(AND($B$6=NB!$A$17,$B$8&gt;0),'Ersparnisberechnung Sommertarif'!$B$8*SLP!C12001,"")</f>
        <v/>
      </c>
    </row>
    <row r="12022" spans="1:5" x14ac:dyDescent="0.3">
      <c r="A12022" s="25">
        <v>46148</v>
      </c>
      <c r="B12022" s="31">
        <v>5.2083333333333336E-2</v>
      </c>
      <c r="C12022" s="46"/>
      <c r="D12022" s="29">
        <v>46148.052083333336</v>
      </c>
      <c r="E12022" s="15" t="str">
        <f>IF(AND($B$6=NB!$A$17,$B$8&gt;0),'Ersparnisberechnung Sommertarif'!$B$8*SLP!C12002,"")</f>
        <v/>
      </c>
    </row>
    <row r="12023" spans="1:5" x14ac:dyDescent="0.3">
      <c r="A12023" s="25">
        <v>46148</v>
      </c>
      <c r="B12023" s="31">
        <v>6.25E-2</v>
      </c>
      <c r="C12023" s="46"/>
      <c r="D12023" s="29">
        <v>46148.0625</v>
      </c>
      <c r="E12023" s="15" t="str">
        <f>IF(AND($B$6=NB!$A$17,$B$8&gt;0),'Ersparnisberechnung Sommertarif'!$B$8*SLP!C12003,"")</f>
        <v/>
      </c>
    </row>
    <row r="12024" spans="1:5" x14ac:dyDescent="0.3">
      <c r="A12024" s="25">
        <v>46148</v>
      </c>
      <c r="B12024" s="31">
        <v>7.2916666666666671E-2</v>
      </c>
      <c r="C12024" s="46"/>
      <c r="D12024" s="29">
        <v>46148.072916666664</v>
      </c>
      <c r="E12024" s="15" t="str">
        <f>IF(AND($B$6=NB!$A$17,$B$8&gt;0),'Ersparnisberechnung Sommertarif'!$B$8*SLP!C12004,"")</f>
        <v/>
      </c>
    </row>
    <row r="12025" spans="1:5" x14ac:dyDescent="0.3">
      <c r="A12025" s="25">
        <v>46148</v>
      </c>
      <c r="B12025" s="31">
        <v>8.3333333333333329E-2</v>
      </c>
      <c r="C12025" s="46"/>
      <c r="D12025" s="29">
        <v>46148.083333333336</v>
      </c>
      <c r="E12025" s="15" t="str">
        <f>IF(AND($B$6=NB!$A$17,$B$8&gt;0),'Ersparnisberechnung Sommertarif'!$B$8*SLP!C12005,"")</f>
        <v/>
      </c>
    </row>
    <row r="12026" spans="1:5" x14ac:dyDescent="0.3">
      <c r="A12026" s="25">
        <v>46148</v>
      </c>
      <c r="B12026" s="31">
        <v>9.375E-2</v>
      </c>
      <c r="C12026" s="46"/>
      <c r="D12026" s="29">
        <v>46148.09375</v>
      </c>
      <c r="E12026" s="15" t="str">
        <f>IF(AND($B$6=NB!$A$17,$B$8&gt;0),'Ersparnisberechnung Sommertarif'!$B$8*SLP!C12006,"")</f>
        <v/>
      </c>
    </row>
    <row r="12027" spans="1:5" x14ac:dyDescent="0.3">
      <c r="A12027" s="25">
        <v>46148</v>
      </c>
      <c r="B12027" s="31">
        <v>0.10416666666666667</v>
      </c>
      <c r="C12027" s="46"/>
      <c r="D12027" s="29">
        <v>46148.104166666664</v>
      </c>
      <c r="E12027" s="15" t="str">
        <f>IF(AND($B$6=NB!$A$17,$B$8&gt;0),'Ersparnisberechnung Sommertarif'!$B$8*SLP!C12007,"")</f>
        <v/>
      </c>
    </row>
    <row r="12028" spans="1:5" x14ac:dyDescent="0.3">
      <c r="A12028" s="25">
        <v>46148</v>
      </c>
      <c r="B12028" s="31">
        <v>0.11458333333333333</v>
      </c>
      <c r="C12028" s="46"/>
      <c r="D12028" s="29">
        <v>46148.114583333336</v>
      </c>
      <c r="E12028" s="15" t="str">
        <f>IF(AND($B$6=NB!$A$17,$B$8&gt;0),'Ersparnisberechnung Sommertarif'!$B$8*SLP!C12008,"")</f>
        <v/>
      </c>
    </row>
    <row r="12029" spans="1:5" x14ac:dyDescent="0.3">
      <c r="A12029" s="25">
        <v>46148</v>
      </c>
      <c r="B12029" s="31">
        <v>0.125</v>
      </c>
      <c r="C12029" s="46"/>
      <c r="D12029" s="29">
        <v>46148.125</v>
      </c>
      <c r="E12029" s="15" t="str">
        <f>IF(AND($B$6=NB!$A$17,$B$8&gt;0),'Ersparnisberechnung Sommertarif'!$B$8*SLP!C12009,"")</f>
        <v/>
      </c>
    </row>
    <row r="12030" spans="1:5" x14ac:dyDescent="0.3">
      <c r="A12030" s="25">
        <v>46148</v>
      </c>
      <c r="B12030" s="31">
        <v>0.13541666666666666</v>
      </c>
      <c r="C12030" s="46"/>
      <c r="D12030" s="29">
        <v>46148.135416666664</v>
      </c>
      <c r="E12030" s="15" t="str">
        <f>IF(AND($B$6=NB!$A$17,$B$8&gt;0),'Ersparnisberechnung Sommertarif'!$B$8*SLP!C12010,"")</f>
        <v/>
      </c>
    </row>
    <row r="12031" spans="1:5" x14ac:dyDescent="0.3">
      <c r="A12031" s="25">
        <v>46148</v>
      </c>
      <c r="B12031" s="31">
        <v>0.14583333333333334</v>
      </c>
      <c r="C12031" s="46"/>
      <c r="D12031" s="29">
        <v>46148.145833333336</v>
      </c>
      <c r="E12031" s="15" t="str">
        <f>IF(AND($B$6=NB!$A$17,$B$8&gt;0),'Ersparnisberechnung Sommertarif'!$B$8*SLP!C12011,"")</f>
        <v/>
      </c>
    </row>
    <row r="12032" spans="1:5" x14ac:dyDescent="0.3">
      <c r="A12032" s="25">
        <v>46148</v>
      </c>
      <c r="B12032" s="31">
        <v>0.15625</v>
      </c>
      <c r="C12032" s="46"/>
      <c r="D12032" s="29">
        <v>46148.15625</v>
      </c>
      <c r="E12032" s="15" t="str">
        <f>IF(AND($B$6=NB!$A$17,$B$8&gt;0),'Ersparnisberechnung Sommertarif'!$B$8*SLP!C12012,"")</f>
        <v/>
      </c>
    </row>
    <row r="12033" spans="1:5" x14ac:dyDescent="0.3">
      <c r="A12033" s="25">
        <v>46148</v>
      </c>
      <c r="B12033" s="31">
        <v>0.16666666666666666</v>
      </c>
      <c r="C12033" s="46"/>
      <c r="D12033" s="29">
        <v>46148.166666666664</v>
      </c>
      <c r="E12033" s="15" t="str">
        <f>IF(AND($B$6=NB!$A$17,$B$8&gt;0),'Ersparnisberechnung Sommertarif'!$B$8*SLP!C12013,"")</f>
        <v/>
      </c>
    </row>
    <row r="12034" spans="1:5" x14ac:dyDescent="0.3">
      <c r="A12034" s="25">
        <v>46148</v>
      </c>
      <c r="B12034" s="31">
        <v>0.17708333333333334</v>
      </c>
      <c r="C12034" s="46"/>
      <c r="D12034" s="29">
        <v>46148.177083333336</v>
      </c>
      <c r="E12034" s="15" t="str">
        <f>IF(AND($B$6=NB!$A$17,$B$8&gt;0),'Ersparnisberechnung Sommertarif'!$B$8*SLP!C12014,"")</f>
        <v/>
      </c>
    </row>
    <row r="12035" spans="1:5" x14ac:dyDescent="0.3">
      <c r="A12035" s="25">
        <v>46148</v>
      </c>
      <c r="B12035" s="31">
        <v>0.1875</v>
      </c>
      <c r="C12035" s="46"/>
      <c r="D12035" s="29">
        <v>46148.1875</v>
      </c>
      <c r="E12035" s="15" t="str">
        <f>IF(AND($B$6=NB!$A$17,$B$8&gt;0),'Ersparnisberechnung Sommertarif'!$B$8*SLP!C12015,"")</f>
        <v/>
      </c>
    </row>
    <row r="12036" spans="1:5" x14ac:dyDescent="0.3">
      <c r="A12036" s="25">
        <v>46148</v>
      </c>
      <c r="B12036" s="31">
        <v>0.19791666666666666</v>
      </c>
      <c r="C12036" s="46"/>
      <c r="D12036" s="29">
        <v>46148.197916666664</v>
      </c>
      <c r="E12036" s="15" t="str">
        <f>IF(AND($B$6=NB!$A$17,$B$8&gt;0),'Ersparnisberechnung Sommertarif'!$B$8*SLP!C12016,"")</f>
        <v/>
      </c>
    </row>
    <row r="12037" spans="1:5" x14ac:dyDescent="0.3">
      <c r="A12037" s="25">
        <v>46148</v>
      </c>
      <c r="B12037" s="31">
        <v>0.20833333333333334</v>
      </c>
      <c r="C12037" s="46"/>
      <c r="D12037" s="29">
        <v>46148.208333333336</v>
      </c>
      <c r="E12037" s="15" t="str">
        <f>IF(AND($B$6=NB!$A$17,$B$8&gt;0),'Ersparnisberechnung Sommertarif'!$B$8*SLP!C12017,"")</f>
        <v/>
      </c>
    </row>
    <row r="12038" spans="1:5" x14ac:dyDescent="0.3">
      <c r="A12038" s="25">
        <v>46148</v>
      </c>
      <c r="B12038" s="31">
        <v>0.21875</v>
      </c>
      <c r="C12038" s="46"/>
      <c r="D12038" s="29">
        <v>46148.21875</v>
      </c>
      <c r="E12038" s="15" t="str">
        <f>IF(AND($B$6=NB!$A$17,$B$8&gt;0),'Ersparnisberechnung Sommertarif'!$B$8*SLP!C12018,"")</f>
        <v/>
      </c>
    </row>
    <row r="12039" spans="1:5" x14ac:dyDescent="0.3">
      <c r="A12039" s="25">
        <v>46148</v>
      </c>
      <c r="B12039" s="31">
        <v>0.22916666666666666</v>
      </c>
      <c r="C12039" s="46"/>
      <c r="D12039" s="29">
        <v>46148.229166666664</v>
      </c>
      <c r="E12039" s="15" t="str">
        <f>IF(AND($B$6=NB!$A$17,$B$8&gt;0),'Ersparnisberechnung Sommertarif'!$B$8*SLP!C12019,"")</f>
        <v/>
      </c>
    </row>
    <row r="12040" spans="1:5" x14ac:dyDescent="0.3">
      <c r="A12040" s="25">
        <v>46148</v>
      </c>
      <c r="B12040" s="31">
        <v>0.23958333333333334</v>
      </c>
      <c r="C12040" s="46"/>
      <c r="D12040" s="29">
        <v>46148.239583333336</v>
      </c>
      <c r="E12040" s="15" t="str">
        <f>IF(AND($B$6=NB!$A$17,$B$8&gt;0),'Ersparnisberechnung Sommertarif'!$B$8*SLP!C12020,"")</f>
        <v/>
      </c>
    </row>
    <row r="12041" spans="1:5" x14ac:dyDescent="0.3">
      <c r="A12041" s="25">
        <v>46148</v>
      </c>
      <c r="B12041" s="31">
        <v>0.25</v>
      </c>
      <c r="C12041" s="46"/>
      <c r="D12041" s="29">
        <v>46148.25</v>
      </c>
      <c r="E12041" s="15" t="str">
        <f>IF(AND($B$6=NB!$A$17,$B$8&gt;0),'Ersparnisberechnung Sommertarif'!$B$8*SLP!C12021,"")</f>
        <v/>
      </c>
    </row>
    <row r="12042" spans="1:5" x14ac:dyDescent="0.3">
      <c r="A12042" s="25">
        <v>46148</v>
      </c>
      <c r="B12042" s="31">
        <v>0.26041666666666669</v>
      </c>
      <c r="C12042" s="46"/>
      <c r="D12042" s="29">
        <v>46148.260416666664</v>
      </c>
      <c r="E12042" s="15" t="str">
        <f>IF(AND($B$6=NB!$A$17,$B$8&gt;0),'Ersparnisberechnung Sommertarif'!$B$8*SLP!C12022,"")</f>
        <v/>
      </c>
    </row>
    <row r="12043" spans="1:5" x14ac:dyDescent="0.3">
      <c r="A12043" s="25">
        <v>46148</v>
      </c>
      <c r="B12043" s="31">
        <v>0.27083333333333331</v>
      </c>
      <c r="C12043" s="46"/>
      <c r="D12043" s="29">
        <v>46148.270833333336</v>
      </c>
      <c r="E12043" s="15" t="str">
        <f>IF(AND($B$6=NB!$A$17,$B$8&gt;0),'Ersparnisberechnung Sommertarif'!$B$8*SLP!C12023,"")</f>
        <v/>
      </c>
    </row>
    <row r="12044" spans="1:5" x14ac:dyDescent="0.3">
      <c r="A12044" s="25">
        <v>46148</v>
      </c>
      <c r="B12044" s="31">
        <v>0.28125</v>
      </c>
      <c r="C12044" s="46"/>
      <c r="D12044" s="29">
        <v>46148.28125</v>
      </c>
      <c r="E12044" s="15" t="str">
        <f>IF(AND($B$6=NB!$A$17,$B$8&gt;0),'Ersparnisberechnung Sommertarif'!$B$8*SLP!C12024,"")</f>
        <v/>
      </c>
    </row>
    <row r="12045" spans="1:5" x14ac:dyDescent="0.3">
      <c r="A12045" s="25">
        <v>46148</v>
      </c>
      <c r="B12045" s="31">
        <v>0.29166666666666669</v>
      </c>
      <c r="C12045" s="46"/>
      <c r="D12045" s="29">
        <v>46148.291666666664</v>
      </c>
      <c r="E12045" s="15" t="str">
        <f>IF(AND($B$6=NB!$A$17,$B$8&gt;0),'Ersparnisberechnung Sommertarif'!$B$8*SLP!C12025,"")</f>
        <v/>
      </c>
    </row>
    <row r="12046" spans="1:5" x14ac:dyDescent="0.3">
      <c r="A12046" s="25">
        <v>46148</v>
      </c>
      <c r="B12046" s="31">
        <v>0.30208333333333331</v>
      </c>
      <c r="C12046" s="46"/>
      <c r="D12046" s="29">
        <v>46148.302083333336</v>
      </c>
      <c r="E12046" s="15" t="str">
        <f>IF(AND($B$6=NB!$A$17,$B$8&gt;0),'Ersparnisberechnung Sommertarif'!$B$8*SLP!C12026,"")</f>
        <v/>
      </c>
    </row>
    <row r="12047" spans="1:5" x14ac:dyDescent="0.3">
      <c r="A12047" s="25">
        <v>46148</v>
      </c>
      <c r="B12047" s="31">
        <v>0.3125</v>
      </c>
      <c r="C12047" s="46"/>
      <c r="D12047" s="29">
        <v>46148.3125</v>
      </c>
      <c r="E12047" s="15" t="str">
        <f>IF(AND($B$6=NB!$A$17,$B$8&gt;0),'Ersparnisberechnung Sommertarif'!$B$8*SLP!C12027,"")</f>
        <v/>
      </c>
    </row>
    <row r="12048" spans="1:5" x14ac:dyDescent="0.3">
      <c r="A12048" s="25">
        <v>46148</v>
      </c>
      <c r="B12048" s="31">
        <v>0.32291666666666669</v>
      </c>
      <c r="C12048" s="46"/>
      <c r="D12048" s="29">
        <v>46148.322916666664</v>
      </c>
      <c r="E12048" s="15" t="str">
        <f>IF(AND($B$6=NB!$A$17,$B$8&gt;0),'Ersparnisberechnung Sommertarif'!$B$8*SLP!C12028,"")</f>
        <v/>
      </c>
    </row>
    <row r="12049" spans="1:5" x14ac:dyDescent="0.3">
      <c r="A12049" s="25">
        <v>46148</v>
      </c>
      <c r="B12049" s="31">
        <v>0.33333333333333331</v>
      </c>
      <c r="C12049" s="46"/>
      <c r="D12049" s="29">
        <v>46148.333333333336</v>
      </c>
      <c r="E12049" s="15" t="str">
        <f>IF(AND($B$6=NB!$A$17,$B$8&gt;0),'Ersparnisberechnung Sommertarif'!$B$8*SLP!C12029,"")</f>
        <v/>
      </c>
    </row>
    <row r="12050" spans="1:5" x14ac:dyDescent="0.3">
      <c r="A12050" s="25">
        <v>46148</v>
      </c>
      <c r="B12050" s="31">
        <v>0.34375</v>
      </c>
      <c r="C12050" s="46"/>
      <c r="D12050" s="29">
        <v>46148.34375</v>
      </c>
      <c r="E12050" s="15" t="str">
        <f>IF(AND($B$6=NB!$A$17,$B$8&gt;0),'Ersparnisberechnung Sommertarif'!$B$8*SLP!C12030,"")</f>
        <v/>
      </c>
    </row>
    <row r="12051" spans="1:5" x14ac:dyDescent="0.3">
      <c r="A12051" s="25">
        <v>46148</v>
      </c>
      <c r="B12051" s="31">
        <v>0.35416666666666669</v>
      </c>
      <c r="C12051" s="46"/>
      <c r="D12051" s="29">
        <v>46148.354166666664</v>
      </c>
      <c r="E12051" s="15" t="str">
        <f>IF(AND($B$6=NB!$A$17,$B$8&gt;0),'Ersparnisberechnung Sommertarif'!$B$8*SLP!C12031,"")</f>
        <v/>
      </c>
    </row>
    <row r="12052" spans="1:5" x14ac:dyDescent="0.3">
      <c r="A12052" s="25">
        <v>46148</v>
      </c>
      <c r="B12052" s="31">
        <v>0.36458333333333331</v>
      </c>
      <c r="C12052" s="46"/>
      <c r="D12052" s="29">
        <v>46148.364583333336</v>
      </c>
      <c r="E12052" s="15" t="str">
        <f>IF(AND($B$6=NB!$A$17,$B$8&gt;0),'Ersparnisberechnung Sommertarif'!$B$8*SLP!C12032,"")</f>
        <v/>
      </c>
    </row>
    <row r="12053" spans="1:5" x14ac:dyDescent="0.3">
      <c r="A12053" s="25">
        <v>46148</v>
      </c>
      <c r="B12053" s="31">
        <v>0.375</v>
      </c>
      <c r="C12053" s="46"/>
      <c r="D12053" s="29">
        <v>46148.375</v>
      </c>
      <c r="E12053" s="15" t="str">
        <f>IF(AND($B$6=NB!$A$17,$B$8&gt;0),'Ersparnisberechnung Sommertarif'!$B$8*SLP!C12033,"")</f>
        <v/>
      </c>
    </row>
    <row r="12054" spans="1:5" x14ac:dyDescent="0.3">
      <c r="A12054" s="25">
        <v>46148</v>
      </c>
      <c r="B12054" s="31">
        <v>0.38541666666666669</v>
      </c>
      <c r="C12054" s="46"/>
      <c r="D12054" s="29">
        <v>46148.385416666664</v>
      </c>
      <c r="E12054" s="15" t="str">
        <f>IF(AND($B$6=NB!$A$17,$B$8&gt;0),'Ersparnisberechnung Sommertarif'!$B$8*SLP!C12034,"")</f>
        <v/>
      </c>
    </row>
    <row r="12055" spans="1:5" x14ac:dyDescent="0.3">
      <c r="A12055" s="25">
        <v>46148</v>
      </c>
      <c r="B12055" s="31">
        <v>0.39583333333333331</v>
      </c>
      <c r="C12055" s="46"/>
      <c r="D12055" s="29">
        <v>46148.395833333336</v>
      </c>
      <c r="E12055" s="15" t="str">
        <f>IF(AND($B$6=NB!$A$17,$B$8&gt;0),'Ersparnisberechnung Sommertarif'!$B$8*SLP!C12035,"")</f>
        <v/>
      </c>
    </row>
    <row r="12056" spans="1:5" x14ac:dyDescent="0.3">
      <c r="A12056" s="25">
        <v>46148</v>
      </c>
      <c r="B12056" s="31">
        <v>0.40625</v>
      </c>
      <c r="C12056" s="46"/>
      <c r="D12056" s="29">
        <v>46148.40625</v>
      </c>
      <c r="E12056" s="15" t="str">
        <f>IF(AND($B$6=NB!$A$17,$B$8&gt;0),'Ersparnisberechnung Sommertarif'!$B$8*SLP!C12036,"")</f>
        <v/>
      </c>
    </row>
    <row r="12057" spans="1:5" x14ac:dyDescent="0.3">
      <c r="A12057" s="25">
        <v>46148</v>
      </c>
      <c r="B12057" s="31">
        <v>0.41666666666666669</v>
      </c>
      <c r="C12057" s="46"/>
      <c r="D12057" s="29">
        <v>46148.416666666664</v>
      </c>
      <c r="E12057" s="15" t="str">
        <f>IF(AND($B$6=NB!$A$17,$B$8&gt;0),'Ersparnisberechnung Sommertarif'!$B$8*SLP!C12037,"")</f>
        <v/>
      </c>
    </row>
    <row r="12058" spans="1:5" x14ac:dyDescent="0.3">
      <c r="A12058" s="25">
        <v>46148</v>
      </c>
      <c r="B12058" s="31">
        <v>0.42708333333333331</v>
      </c>
      <c r="C12058" s="46"/>
      <c r="D12058" s="29">
        <v>46148.427083333336</v>
      </c>
      <c r="E12058" s="15" t="str">
        <f>IF(AND($B$6=NB!$A$17,$B$8&gt;0),'Ersparnisberechnung Sommertarif'!$B$8*SLP!C12038,"")</f>
        <v/>
      </c>
    </row>
    <row r="12059" spans="1:5" x14ac:dyDescent="0.3">
      <c r="A12059" s="25">
        <v>46148</v>
      </c>
      <c r="B12059" s="31">
        <v>0.4375</v>
      </c>
      <c r="C12059" s="46"/>
      <c r="D12059" s="29">
        <v>46148.4375</v>
      </c>
      <c r="E12059" s="15" t="str">
        <f>IF(AND($B$6=NB!$A$17,$B$8&gt;0),'Ersparnisberechnung Sommertarif'!$B$8*SLP!C12039,"")</f>
        <v/>
      </c>
    </row>
    <row r="12060" spans="1:5" x14ac:dyDescent="0.3">
      <c r="A12060" s="25">
        <v>46148</v>
      </c>
      <c r="B12060" s="31">
        <v>0.44791666666666669</v>
      </c>
      <c r="C12060" s="46"/>
      <c r="D12060" s="29">
        <v>46148.447916666664</v>
      </c>
      <c r="E12060" s="15" t="str">
        <f>IF(AND($B$6=NB!$A$17,$B$8&gt;0),'Ersparnisberechnung Sommertarif'!$B$8*SLP!C12040,"")</f>
        <v/>
      </c>
    </row>
    <row r="12061" spans="1:5" x14ac:dyDescent="0.3">
      <c r="A12061" s="25">
        <v>46148</v>
      </c>
      <c r="B12061" s="31">
        <v>0.45833333333333331</v>
      </c>
      <c r="C12061" s="46"/>
      <c r="D12061" s="29">
        <v>46148.458333333336</v>
      </c>
      <c r="E12061" s="15" t="str">
        <f>IF(AND($B$6=NB!$A$17,$B$8&gt;0),'Ersparnisberechnung Sommertarif'!$B$8*SLP!C12041,"")</f>
        <v/>
      </c>
    </row>
    <row r="12062" spans="1:5" x14ac:dyDescent="0.3">
      <c r="A12062" s="25">
        <v>46148</v>
      </c>
      <c r="B12062" s="31">
        <v>0.46875</v>
      </c>
      <c r="C12062" s="46"/>
      <c r="D12062" s="29">
        <v>46148.46875</v>
      </c>
      <c r="E12062" s="15" t="str">
        <f>IF(AND($B$6=NB!$A$17,$B$8&gt;0),'Ersparnisberechnung Sommertarif'!$B$8*SLP!C12042,"")</f>
        <v/>
      </c>
    </row>
    <row r="12063" spans="1:5" x14ac:dyDescent="0.3">
      <c r="A12063" s="25">
        <v>46148</v>
      </c>
      <c r="B12063" s="31">
        <v>0.47916666666666669</v>
      </c>
      <c r="C12063" s="46"/>
      <c r="D12063" s="29">
        <v>46148.479166666664</v>
      </c>
      <c r="E12063" s="15" t="str">
        <f>IF(AND($B$6=NB!$A$17,$B$8&gt;0),'Ersparnisberechnung Sommertarif'!$B$8*SLP!C12043,"")</f>
        <v/>
      </c>
    </row>
    <row r="12064" spans="1:5" x14ac:dyDescent="0.3">
      <c r="A12064" s="25">
        <v>46148</v>
      </c>
      <c r="B12064" s="31">
        <v>0.48958333333333331</v>
      </c>
      <c r="C12064" s="46"/>
      <c r="D12064" s="29">
        <v>46148.489583333336</v>
      </c>
      <c r="E12064" s="15" t="str">
        <f>IF(AND($B$6=NB!$A$17,$B$8&gt;0),'Ersparnisberechnung Sommertarif'!$B$8*SLP!C12044,"")</f>
        <v/>
      </c>
    </row>
    <row r="12065" spans="1:5" x14ac:dyDescent="0.3">
      <c r="A12065" s="25">
        <v>46148</v>
      </c>
      <c r="B12065" s="31">
        <v>0.5</v>
      </c>
      <c r="C12065" s="46"/>
      <c r="D12065" s="29">
        <v>46148.5</v>
      </c>
      <c r="E12065" s="15" t="str">
        <f>IF(AND($B$6=NB!$A$17,$B$8&gt;0),'Ersparnisberechnung Sommertarif'!$B$8*SLP!C12045,"")</f>
        <v/>
      </c>
    </row>
    <row r="12066" spans="1:5" x14ac:dyDescent="0.3">
      <c r="A12066" s="25">
        <v>46148</v>
      </c>
      <c r="B12066" s="31">
        <v>0.51041666666666663</v>
      </c>
      <c r="C12066" s="46"/>
      <c r="D12066" s="29">
        <v>46148.510416666664</v>
      </c>
      <c r="E12066" s="15" t="str">
        <f>IF(AND($B$6=NB!$A$17,$B$8&gt;0),'Ersparnisberechnung Sommertarif'!$B$8*SLP!C12046,"")</f>
        <v/>
      </c>
    </row>
    <row r="12067" spans="1:5" x14ac:dyDescent="0.3">
      <c r="A12067" s="25">
        <v>46148</v>
      </c>
      <c r="B12067" s="31">
        <v>0.52083333333333337</v>
      </c>
      <c r="C12067" s="46"/>
      <c r="D12067" s="29">
        <v>46148.520833333336</v>
      </c>
      <c r="E12067" s="15" t="str">
        <f>IF(AND($B$6=NB!$A$17,$B$8&gt;0),'Ersparnisberechnung Sommertarif'!$B$8*SLP!C12047,"")</f>
        <v/>
      </c>
    </row>
    <row r="12068" spans="1:5" x14ac:dyDescent="0.3">
      <c r="A12068" s="25">
        <v>46148</v>
      </c>
      <c r="B12068" s="31">
        <v>0.53125</v>
      </c>
      <c r="C12068" s="46"/>
      <c r="D12068" s="29">
        <v>46148.53125</v>
      </c>
      <c r="E12068" s="15" t="str">
        <f>IF(AND($B$6=NB!$A$17,$B$8&gt;0),'Ersparnisberechnung Sommertarif'!$B$8*SLP!C12048,"")</f>
        <v/>
      </c>
    </row>
    <row r="12069" spans="1:5" x14ac:dyDescent="0.3">
      <c r="A12069" s="25">
        <v>46148</v>
      </c>
      <c r="B12069" s="31">
        <v>0.54166666666666663</v>
      </c>
      <c r="C12069" s="46"/>
      <c r="D12069" s="29">
        <v>46148.541666666664</v>
      </c>
      <c r="E12069" s="15" t="str">
        <f>IF(AND($B$6=NB!$A$17,$B$8&gt;0),'Ersparnisberechnung Sommertarif'!$B$8*SLP!C12049,"")</f>
        <v/>
      </c>
    </row>
    <row r="12070" spans="1:5" x14ac:dyDescent="0.3">
      <c r="A12070" s="25">
        <v>46148</v>
      </c>
      <c r="B12070" s="31">
        <v>0.55208333333333337</v>
      </c>
      <c r="C12070" s="46"/>
      <c r="D12070" s="29">
        <v>46148.552083333336</v>
      </c>
      <c r="E12070" s="15" t="str">
        <f>IF(AND($B$6=NB!$A$17,$B$8&gt;0),'Ersparnisberechnung Sommertarif'!$B$8*SLP!C12050,"")</f>
        <v/>
      </c>
    </row>
    <row r="12071" spans="1:5" x14ac:dyDescent="0.3">
      <c r="A12071" s="25">
        <v>46148</v>
      </c>
      <c r="B12071" s="31">
        <v>0.5625</v>
      </c>
      <c r="C12071" s="46"/>
      <c r="D12071" s="29">
        <v>46148.5625</v>
      </c>
      <c r="E12071" s="15" t="str">
        <f>IF(AND($B$6=NB!$A$17,$B$8&gt;0),'Ersparnisberechnung Sommertarif'!$B$8*SLP!C12051,"")</f>
        <v/>
      </c>
    </row>
    <row r="12072" spans="1:5" x14ac:dyDescent="0.3">
      <c r="A12072" s="25">
        <v>46148</v>
      </c>
      <c r="B12072" s="31">
        <v>0.57291666666666663</v>
      </c>
      <c r="C12072" s="46"/>
      <c r="D12072" s="29">
        <v>46148.572916666664</v>
      </c>
      <c r="E12072" s="15" t="str">
        <f>IF(AND($B$6=NB!$A$17,$B$8&gt;0),'Ersparnisberechnung Sommertarif'!$B$8*SLP!C12052,"")</f>
        <v/>
      </c>
    </row>
    <row r="12073" spans="1:5" x14ac:dyDescent="0.3">
      <c r="A12073" s="25">
        <v>46148</v>
      </c>
      <c r="B12073" s="31">
        <v>0.58333333333333337</v>
      </c>
      <c r="C12073" s="46"/>
      <c r="D12073" s="29">
        <v>46148.583333333336</v>
      </c>
      <c r="E12073" s="15" t="str">
        <f>IF(AND($B$6=NB!$A$17,$B$8&gt;0),'Ersparnisberechnung Sommertarif'!$B$8*SLP!C12053,"")</f>
        <v/>
      </c>
    </row>
    <row r="12074" spans="1:5" x14ac:dyDescent="0.3">
      <c r="A12074" s="25">
        <v>46148</v>
      </c>
      <c r="B12074" s="31">
        <v>0.59375</v>
      </c>
      <c r="C12074" s="46"/>
      <c r="D12074" s="29">
        <v>46148.59375</v>
      </c>
      <c r="E12074" s="15" t="str">
        <f>IF(AND($B$6=NB!$A$17,$B$8&gt;0),'Ersparnisberechnung Sommertarif'!$B$8*SLP!C12054,"")</f>
        <v/>
      </c>
    </row>
    <row r="12075" spans="1:5" x14ac:dyDescent="0.3">
      <c r="A12075" s="25">
        <v>46148</v>
      </c>
      <c r="B12075" s="31">
        <v>0.60416666666666663</v>
      </c>
      <c r="C12075" s="46"/>
      <c r="D12075" s="29">
        <v>46148.604166666664</v>
      </c>
      <c r="E12075" s="15" t="str">
        <f>IF(AND($B$6=NB!$A$17,$B$8&gt;0),'Ersparnisberechnung Sommertarif'!$B$8*SLP!C12055,"")</f>
        <v/>
      </c>
    </row>
    <row r="12076" spans="1:5" x14ac:dyDescent="0.3">
      <c r="A12076" s="25">
        <v>46148</v>
      </c>
      <c r="B12076" s="31">
        <v>0.61458333333333337</v>
      </c>
      <c r="C12076" s="46"/>
      <c r="D12076" s="29">
        <v>46148.614583333336</v>
      </c>
      <c r="E12076" s="15" t="str">
        <f>IF(AND($B$6=NB!$A$17,$B$8&gt;0),'Ersparnisberechnung Sommertarif'!$B$8*SLP!C12056,"")</f>
        <v/>
      </c>
    </row>
    <row r="12077" spans="1:5" x14ac:dyDescent="0.3">
      <c r="A12077" s="25">
        <v>46148</v>
      </c>
      <c r="B12077" s="31">
        <v>0.625</v>
      </c>
      <c r="C12077" s="46"/>
      <c r="D12077" s="29">
        <v>46148.625</v>
      </c>
      <c r="E12077" s="15" t="str">
        <f>IF(AND($B$6=NB!$A$17,$B$8&gt;0),'Ersparnisberechnung Sommertarif'!$B$8*SLP!C12057,"")</f>
        <v/>
      </c>
    </row>
    <row r="12078" spans="1:5" x14ac:dyDescent="0.3">
      <c r="A12078" s="25">
        <v>46148</v>
      </c>
      <c r="B12078" s="31">
        <v>0.63541666666666663</v>
      </c>
      <c r="C12078" s="46"/>
      <c r="D12078" s="29">
        <v>46148.635416666664</v>
      </c>
      <c r="E12078" s="15" t="str">
        <f>IF(AND($B$6=NB!$A$17,$B$8&gt;0),'Ersparnisberechnung Sommertarif'!$B$8*SLP!C12058,"")</f>
        <v/>
      </c>
    </row>
    <row r="12079" spans="1:5" x14ac:dyDescent="0.3">
      <c r="A12079" s="25">
        <v>46148</v>
      </c>
      <c r="B12079" s="31">
        <v>0.64583333333333337</v>
      </c>
      <c r="C12079" s="46"/>
      <c r="D12079" s="29">
        <v>46148.645833333336</v>
      </c>
      <c r="E12079" s="15" t="str">
        <f>IF(AND($B$6=NB!$A$17,$B$8&gt;0),'Ersparnisberechnung Sommertarif'!$B$8*SLP!C12059,"")</f>
        <v/>
      </c>
    </row>
    <row r="12080" spans="1:5" x14ac:dyDescent="0.3">
      <c r="A12080" s="25">
        <v>46148</v>
      </c>
      <c r="B12080" s="31">
        <v>0.65625</v>
      </c>
      <c r="C12080" s="46"/>
      <c r="D12080" s="29">
        <v>46148.65625</v>
      </c>
      <c r="E12080" s="15" t="str">
        <f>IF(AND($B$6=NB!$A$17,$B$8&gt;0),'Ersparnisberechnung Sommertarif'!$B$8*SLP!C12060,"")</f>
        <v/>
      </c>
    </row>
    <row r="12081" spans="1:5" x14ac:dyDescent="0.3">
      <c r="A12081" s="25">
        <v>46148</v>
      </c>
      <c r="B12081" s="31">
        <v>0.66666666666666663</v>
      </c>
      <c r="C12081" s="46"/>
      <c r="D12081" s="29">
        <v>46148.666666666664</v>
      </c>
      <c r="E12081" s="15" t="str">
        <f>IF(AND($B$6=NB!$A$17,$B$8&gt;0),'Ersparnisberechnung Sommertarif'!$B$8*SLP!C12061,"")</f>
        <v/>
      </c>
    </row>
    <row r="12082" spans="1:5" x14ac:dyDescent="0.3">
      <c r="A12082" s="25">
        <v>46148</v>
      </c>
      <c r="B12082" s="31">
        <v>0.67708333333333337</v>
      </c>
      <c r="C12082" s="46"/>
      <c r="D12082" s="29">
        <v>46148.677083333336</v>
      </c>
      <c r="E12082" s="15" t="str">
        <f>IF(AND($B$6=NB!$A$17,$B$8&gt;0),'Ersparnisberechnung Sommertarif'!$B$8*SLP!C12062,"")</f>
        <v/>
      </c>
    </row>
    <row r="12083" spans="1:5" x14ac:dyDescent="0.3">
      <c r="A12083" s="25">
        <v>46148</v>
      </c>
      <c r="B12083" s="31">
        <v>0.6875</v>
      </c>
      <c r="C12083" s="46"/>
      <c r="D12083" s="29">
        <v>46148.6875</v>
      </c>
      <c r="E12083" s="15" t="str">
        <f>IF(AND($B$6=NB!$A$17,$B$8&gt;0),'Ersparnisberechnung Sommertarif'!$B$8*SLP!C12063,"")</f>
        <v/>
      </c>
    </row>
    <row r="12084" spans="1:5" x14ac:dyDescent="0.3">
      <c r="A12084" s="25">
        <v>46148</v>
      </c>
      <c r="B12084" s="31">
        <v>0.69791666666666663</v>
      </c>
      <c r="C12084" s="46"/>
      <c r="D12084" s="29">
        <v>46148.697916666664</v>
      </c>
      <c r="E12084" s="15" t="str">
        <f>IF(AND($B$6=NB!$A$17,$B$8&gt;0),'Ersparnisberechnung Sommertarif'!$B$8*SLP!C12064,"")</f>
        <v/>
      </c>
    </row>
    <row r="12085" spans="1:5" x14ac:dyDescent="0.3">
      <c r="A12085" s="25">
        <v>46148</v>
      </c>
      <c r="B12085" s="31">
        <v>0.70833333333333337</v>
      </c>
      <c r="C12085" s="46"/>
      <c r="D12085" s="29">
        <v>46148.708333333336</v>
      </c>
      <c r="E12085" s="15" t="str">
        <f>IF(AND($B$6=NB!$A$17,$B$8&gt;0),'Ersparnisberechnung Sommertarif'!$B$8*SLP!C12065,"")</f>
        <v/>
      </c>
    </row>
    <row r="12086" spans="1:5" x14ac:dyDescent="0.3">
      <c r="A12086" s="25">
        <v>46148</v>
      </c>
      <c r="B12086" s="31">
        <v>0.71875</v>
      </c>
      <c r="C12086" s="46"/>
      <c r="D12086" s="29">
        <v>46148.71875</v>
      </c>
      <c r="E12086" s="15" t="str">
        <f>IF(AND($B$6=NB!$A$17,$B$8&gt;0),'Ersparnisberechnung Sommertarif'!$B$8*SLP!C12066,"")</f>
        <v/>
      </c>
    </row>
    <row r="12087" spans="1:5" x14ac:dyDescent="0.3">
      <c r="A12087" s="25">
        <v>46148</v>
      </c>
      <c r="B12087" s="31">
        <v>0.72916666666666663</v>
      </c>
      <c r="C12087" s="46"/>
      <c r="D12087" s="29">
        <v>46148.729166666664</v>
      </c>
      <c r="E12087" s="15" t="str">
        <f>IF(AND($B$6=NB!$A$17,$B$8&gt;0),'Ersparnisberechnung Sommertarif'!$B$8*SLP!C12067,"")</f>
        <v/>
      </c>
    </row>
    <row r="12088" spans="1:5" x14ac:dyDescent="0.3">
      <c r="A12088" s="25">
        <v>46148</v>
      </c>
      <c r="B12088" s="31">
        <v>0.73958333333333337</v>
      </c>
      <c r="C12088" s="46"/>
      <c r="D12088" s="29">
        <v>46148.739583333336</v>
      </c>
      <c r="E12088" s="15" t="str">
        <f>IF(AND($B$6=NB!$A$17,$B$8&gt;0),'Ersparnisberechnung Sommertarif'!$B$8*SLP!C12068,"")</f>
        <v/>
      </c>
    </row>
    <row r="12089" spans="1:5" x14ac:dyDescent="0.3">
      <c r="A12089" s="25">
        <v>46148</v>
      </c>
      <c r="B12089" s="31">
        <v>0.75</v>
      </c>
      <c r="C12089" s="46"/>
      <c r="D12089" s="29">
        <v>46148.75</v>
      </c>
      <c r="E12089" s="15" t="str">
        <f>IF(AND($B$6=NB!$A$17,$B$8&gt;0),'Ersparnisberechnung Sommertarif'!$B$8*SLP!C12069,"")</f>
        <v/>
      </c>
    </row>
    <row r="12090" spans="1:5" x14ac:dyDescent="0.3">
      <c r="A12090" s="25">
        <v>46148</v>
      </c>
      <c r="B12090" s="31">
        <v>0.76041666666666663</v>
      </c>
      <c r="C12090" s="46"/>
      <c r="D12090" s="29">
        <v>46148.760416666664</v>
      </c>
      <c r="E12090" s="15" t="str">
        <f>IF(AND($B$6=NB!$A$17,$B$8&gt;0),'Ersparnisberechnung Sommertarif'!$B$8*SLP!C12070,"")</f>
        <v/>
      </c>
    </row>
    <row r="12091" spans="1:5" x14ac:dyDescent="0.3">
      <c r="A12091" s="25">
        <v>46148</v>
      </c>
      <c r="B12091" s="31">
        <v>0.77083333333333337</v>
      </c>
      <c r="C12091" s="46"/>
      <c r="D12091" s="29">
        <v>46148.770833333336</v>
      </c>
      <c r="E12091" s="15" t="str">
        <f>IF(AND($B$6=NB!$A$17,$B$8&gt;0),'Ersparnisberechnung Sommertarif'!$B$8*SLP!C12071,"")</f>
        <v/>
      </c>
    </row>
    <row r="12092" spans="1:5" x14ac:dyDescent="0.3">
      <c r="A12092" s="25">
        <v>46148</v>
      </c>
      <c r="B12092" s="31">
        <v>0.78125</v>
      </c>
      <c r="C12092" s="46"/>
      <c r="D12092" s="29">
        <v>46148.78125</v>
      </c>
      <c r="E12092" s="15" t="str">
        <f>IF(AND($B$6=NB!$A$17,$B$8&gt;0),'Ersparnisberechnung Sommertarif'!$B$8*SLP!C12072,"")</f>
        <v/>
      </c>
    </row>
    <row r="12093" spans="1:5" x14ac:dyDescent="0.3">
      <c r="A12093" s="25">
        <v>46148</v>
      </c>
      <c r="B12093" s="31">
        <v>0.79166666666666663</v>
      </c>
      <c r="C12093" s="46"/>
      <c r="D12093" s="29">
        <v>46148.791666666664</v>
      </c>
      <c r="E12093" s="15" t="str">
        <f>IF(AND($B$6=NB!$A$17,$B$8&gt;0),'Ersparnisberechnung Sommertarif'!$B$8*SLP!C12073,"")</f>
        <v/>
      </c>
    </row>
    <row r="12094" spans="1:5" x14ac:dyDescent="0.3">
      <c r="A12094" s="25">
        <v>46148</v>
      </c>
      <c r="B12094" s="31">
        <v>0.80208333333333337</v>
      </c>
      <c r="C12094" s="46"/>
      <c r="D12094" s="29">
        <v>46148.802083333336</v>
      </c>
      <c r="E12094" s="15" t="str">
        <f>IF(AND($B$6=NB!$A$17,$B$8&gt;0),'Ersparnisberechnung Sommertarif'!$B$8*SLP!C12074,"")</f>
        <v/>
      </c>
    </row>
    <row r="12095" spans="1:5" x14ac:dyDescent="0.3">
      <c r="A12095" s="25">
        <v>46148</v>
      </c>
      <c r="B12095" s="31">
        <v>0.8125</v>
      </c>
      <c r="C12095" s="46"/>
      <c r="D12095" s="29">
        <v>46148.8125</v>
      </c>
      <c r="E12095" s="15" t="str">
        <f>IF(AND($B$6=NB!$A$17,$B$8&gt;0),'Ersparnisberechnung Sommertarif'!$B$8*SLP!C12075,"")</f>
        <v/>
      </c>
    </row>
    <row r="12096" spans="1:5" x14ac:dyDescent="0.3">
      <c r="A12096" s="25">
        <v>46148</v>
      </c>
      <c r="B12096" s="31">
        <v>0.82291666666666663</v>
      </c>
      <c r="C12096" s="46"/>
      <c r="D12096" s="29">
        <v>46148.822916666664</v>
      </c>
      <c r="E12096" s="15" t="str">
        <f>IF(AND($B$6=NB!$A$17,$B$8&gt;0),'Ersparnisberechnung Sommertarif'!$B$8*SLP!C12076,"")</f>
        <v/>
      </c>
    </row>
    <row r="12097" spans="1:5" x14ac:dyDescent="0.3">
      <c r="A12097" s="25">
        <v>46148</v>
      </c>
      <c r="B12097" s="31">
        <v>0.83333333333333337</v>
      </c>
      <c r="C12097" s="46"/>
      <c r="D12097" s="29">
        <v>46148.833333333336</v>
      </c>
      <c r="E12097" s="15" t="str">
        <f>IF(AND($B$6=NB!$A$17,$B$8&gt;0),'Ersparnisberechnung Sommertarif'!$B$8*SLP!C12077,"")</f>
        <v/>
      </c>
    </row>
    <row r="12098" spans="1:5" x14ac:dyDescent="0.3">
      <c r="A12098" s="25">
        <v>46148</v>
      </c>
      <c r="B12098" s="31">
        <v>0.84375</v>
      </c>
      <c r="C12098" s="46"/>
      <c r="D12098" s="29">
        <v>46148.84375</v>
      </c>
      <c r="E12098" s="15" t="str">
        <f>IF(AND($B$6=NB!$A$17,$B$8&gt;0),'Ersparnisberechnung Sommertarif'!$B$8*SLP!C12078,"")</f>
        <v/>
      </c>
    </row>
    <row r="12099" spans="1:5" x14ac:dyDescent="0.3">
      <c r="A12099" s="25">
        <v>46148</v>
      </c>
      <c r="B12099" s="31">
        <v>0.85416666666666663</v>
      </c>
      <c r="C12099" s="46"/>
      <c r="D12099" s="29">
        <v>46148.854166666664</v>
      </c>
      <c r="E12099" s="15" t="str">
        <f>IF(AND($B$6=NB!$A$17,$B$8&gt;0),'Ersparnisberechnung Sommertarif'!$B$8*SLP!C12079,"")</f>
        <v/>
      </c>
    </row>
    <row r="12100" spans="1:5" x14ac:dyDescent="0.3">
      <c r="A12100" s="25">
        <v>46148</v>
      </c>
      <c r="B12100" s="31">
        <v>0.86458333333333337</v>
      </c>
      <c r="C12100" s="46"/>
      <c r="D12100" s="29">
        <v>46148.864583333336</v>
      </c>
      <c r="E12100" s="15" t="str">
        <f>IF(AND($B$6=NB!$A$17,$B$8&gt;0),'Ersparnisberechnung Sommertarif'!$B$8*SLP!C12080,"")</f>
        <v/>
      </c>
    </row>
    <row r="12101" spans="1:5" x14ac:dyDescent="0.3">
      <c r="A12101" s="25">
        <v>46148</v>
      </c>
      <c r="B12101" s="31">
        <v>0.875</v>
      </c>
      <c r="C12101" s="46"/>
      <c r="D12101" s="29">
        <v>46148.875</v>
      </c>
      <c r="E12101" s="15" t="str">
        <f>IF(AND($B$6=NB!$A$17,$B$8&gt;0),'Ersparnisberechnung Sommertarif'!$B$8*SLP!C12081,"")</f>
        <v/>
      </c>
    </row>
    <row r="12102" spans="1:5" x14ac:dyDescent="0.3">
      <c r="A12102" s="25">
        <v>46148</v>
      </c>
      <c r="B12102" s="31">
        <v>0.88541666666666663</v>
      </c>
      <c r="C12102" s="46"/>
      <c r="D12102" s="29">
        <v>46148.885416666664</v>
      </c>
      <c r="E12102" s="15" t="str">
        <f>IF(AND($B$6=NB!$A$17,$B$8&gt;0),'Ersparnisberechnung Sommertarif'!$B$8*SLP!C12082,"")</f>
        <v/>
      </c>
    </row>
    <row r="12103" spans="1:5" x14ac:dyDescent="0.3">
      <c r="A12103" s="25">
        <v>46148</v>
      </c>
      <c r="B12103" s="31">
        <v>0.89583333333333337</v>
      </c>
      <c r="C12103" s="46"/>
      <c r="D12103" s="29">
        <v>46148.895833333336</v>
      </c>
      <c r="E12103" s="15" t="str">
        <f>IF(AND($B$6=NB!$A$17,$B$8&gt;0),'Ersparnisberechnung Sommertarif'!$B$8*SLP!C12083,"")</f>
        <v/>
      </c>
    </row>
    <row r="12104" spans="1:5" x14ac:dyDescent="0.3">
      <c r="A12104" s="25">
        <v>46148</v>
      </c>
      <c r="B12104" s="31">
        <v>0.90625</v>
      </c>
      <c r="C12104" s="46"/>
      <c r="D12104" s="29">
        <v>46148.90625</v>
      </c>
      <c r="E12104" s="15" t="str">
        <f>IF(AND($B$6=NB!$A$17,$B$8&gt;0),'Ersparnisberechnung Sommertarif'!$B$8*SLP!C12084,"")</f>
        <v/>
      </c>
    </row>
    <row r="12105" spans="1:5" x14ac:dyDescent="0.3">
      <c r="A12105" s="25">
        <v>46148</v>
      </c>
      <c r="B12105" s="31">
        <v>0.91666666666666663</v>
      </c>
      <c r="C12105" s="46"/>
      <c r="D12105" s="29">
        <v>46148.916666666664</v>
      </c>
      <c r="E12105" s="15" t="str">
        <f>IF(AND($B$6=NB!$A$17,$B$8&gt;0),'Ersparnisberechnung Sommertarif'!$B$8*SLP!C12085,"")</f>
        <v/>
      </c>
    </row>
    <row r="12106" spans="1:5" x14ac:dyDescent="0.3">
      <c r="A12106" s="25">
        <v>46148</v>
      </c>
      <c r="B12106" s="31">
        <v>0.92708333333333337</v>
      </c>
      <c r="C12106" s="46"/>
      <c r="D12106" s="29">
        <v>46148.927083333336</v>
      </c>
      <c r="E12106" s="15" t="str">
        <f>IF(AND($B$6=NB!$A$17,$B$8&gt;0),'Ersparnisberechnung Sommertarif'!$B$8*SLP!C12086,"")</f>
        <v/>
      </c>
    </row>
    <row r="12107" spans="1:5" x14ac:dyDescent="0.3">
      <c r="A12107" s="25">
        <v>46148</v>
      </c>
      <c r="B12107" s="31">
        <v>0.9375</v>
      </c>
      <c r="C12107" s="46"/>
      <c r="D12107" s="29">
        <v>46148.9375</v>
      </c>
      <c r="E12107" s="15" t="str">
        <f>IF(AND($B$6=NB!$A$17,$B$8&gt;0),'Ersparnisberechnung Sommertarif'!$B$8*SLP!C12087,"")</f>
        <v/>
      </c>
    </row>
    <row r="12108" spans="1:5" x14ac:dyDescent="0.3">
      <c r="A12108" s="25">
        <v>46148</v>
      </c>
      <c r="B12108" s="31">
        <v>0.94791666666666663</v>
      </c>
      <c r="C12108" s="46"/>
      <c r="D12108" s="29">
        <v>46148.947916666664</v>
      </c>
      <c r="E12108" s="15" t="str">
        <f>IF(AND($B$6=NB!$A$17,$B$8&gt;0),'Ersparnisberechnung Sommertarif'!$B$8*SLP!C12088,"")</f>
        <v/>
      </c>
    </row>
    <row r="12109" spans="1:5" x14ac:dyDescent="0.3">
      <c r="A12109" s="25">
        <v>46148</v>
      </c>
      <c r="B12109" s="31">
        <v>0.95833333333333337</v>
      </c>
      <c r="C12109" s="46"/>
      <c r="D12109" s="29">
        <v>46148.958333333336</v>
      </c>
      <c r="E12109" s="15" t="str">
        <f>IF(AND($B$6=NB!$A$17,$B$8&gt;0),'Ersparnisberechnung Sommertarif'!$B$8*SLP!C12089,"")</f>
        <v/>
      </c>
    </row>
    <row r="12110" spans="1:5" x14ac:dyDescent="0.3">
      <c r="A12110" s="25">
        <v>46148</v>
      </c>
      <c r="B12110" s="31">
        <v>0.96875</v>
      </c>
      <c r="C12110" s="46"/>
      <c r="D12110" s="29">
        <v>46148.96875</v>
      </c>
      <c r="E12110" s="15" t="str">
        <f>IF(AND($B$6=NB!$A$17,$B$8&gt;0),'Ersparnisberechnung Sommertarif'!$B$8*SLP!C12090,"")</f>
        <v/>
      </c>
    </row>
    <row r="12111" spans="1:5" x14ac:dyDescent="0.3">
      <c r="A12111" s="25">
        <v>46148</v>
      </c>
      <c r="B12111" s="31">
        <v>0.97916666666666663</v>
      </c>
      <c r="C12111" s="46"/>
      <c r="D12111" s="29">
        <v>46148.979166666664</v>
      </c>
      <c r="E12111" s="15" t="str">
        <f>IF(AND($B$6=NB!$A$17,$B$8&gt;0),'Ersparnisberechnung Sommertarif'!$B$8*SLP!C12091,"")</f>
        <v/>
      </c>
    </row>
    <row r="12112" spans="1:5" x14ac:dyDescent="0.3">
      <c r="A12112" s="25">
        <v>46148</v>
      </c>
      <c r="B12112" s="31">
        <v>0.98958333333333337</v>
      </c>
      <c r="C12112" s="46"/>
      <c r="D12112" s="29">
        <v>46148.989583333336</v>
      </c>
      <c r="E12112" s="15" t="str">
        <f>IF(AND($B$6=NB!$A$17,$B$8&gt;0),'Ersparnisberechnung Sommertarif'!$B$8*SLP!C12092,"")</f>
        <v/>
      </c>
    </row>
    <row r="12113" spans="1:5" x14ac:dyDescent="0.3">
      <c r="A12113" s="25">
        <v>46149</v>
      </c>
      <c r="B12113" s="31">
        <v>0</v>
      </c>
      <c r="C12113" s="46"/>
      <c r="D12113" s="29">
        <v>46149</v>
      </c>
      <c r="E12113" s="15" t="str">
        <f>IF(AND($B$6=NB!$A$17,$B$8&gt;0),'Ersparnisberechnung Sommertarif'!$B$8*SLP!C12093,"")</f>
        <v/>
      </c>
    </row>
    <row r="12114" spans="1:5" x14ac:dyDescent="0.3">
      <c r="A12114" s="25">
        <v>46149</v>
      </c>
      <c r="B12114" s="31">
        <v>1.0416666666666666E-2</v>
      </c>
      <c r="C12114" s="46"/>
      <c r="D12114" s="29">
        <v>46149.010416666664</v>
      </c>
      <c r="E12114" s="15" t="str">
        <f>IF(AND($B$6=NB!$A$17,$B$8&gt;0),'Ersparnisberechnung Sommertarif'!$B$8*SLP!C12094,"")</f>
        <v/>
      </c>
    </row>
    <row r="12115" spans="1:5" x14ac:dyDescent="0.3">
      <c r="A12115" s="25">
        <v>46149</v>
      </c>
      <c r="B12115" s="31">
        <v>2.0833333333333332E-2</v>
      </c>
      <c r="C12115" s="46"/>
      <c r="D12115" s="29">
        <v>46149.020833333336</v>
      </c>
      <c r="E12115" s="15" t="str">
        <f>IF(AND($B$6=NB!$A$17,$B$8&gt;0),'Ersparnisberechnung Sommertarif'!$B$8*SLP!C12095,"")</f>
        <v/>
      </c>
    </row>
    <row r="12116" spans="1:5" x14ac:dyDescent="0.3">
      <c r="A12116" s="25">
        <v>46149</v>
      </c>
      <c r="B12116" s="31">
        <v>3.125E-2</v>
      </c>
      <c r="C12116" s="46"/>
      <c r="D12116" s="29">
        <v>46149.03125</v>
      </c>
      <c r="E12116" s="15" t="str">
        <f>IF(AND($B$6=NB!$A$17,$B$8&gt;0),'Ersparnisberechnung Sommertarif'!$B$8*SLP!C12096,"")</f>
        <v/>
      </c>
    </row>
    <row r="12117" spans="1:5" x14ac:dyDescent="0.3">
      <c r="A12117" s="25">
        <v>46149</v>
      </c>
      <c r="B12117" s="31">
        <v>4.1666666666666664E-2</v>
      </c>
      <c r="C12117" s="46"/>
      <c r="D12117" s="29">
        <v>46149.041666666664</v>
      </c>
      <c r="E12117" s="15" t="str">
        <f>IF(AND($B$6=NB!$A$17,$B$8&gt;0),'Ersparnisberechnung Sommertarif'!$B$8*SLP!C12097,"")</f>
        <v/>
      </c>
    </row>
    <row r="12118" spans="1:5" x14ac:dyDescent="0.3">
      <c r="A12118" s="25">
        <v>46149</v>
      </c>
      <c r="B12118" s="31">
        <v>5.2083333333333336E-2</v>
      </c>
      <c r="C12118" s="46"/>
      <c r="D12118" s="29">
        <v>46149.052083333336</v>
      </c>
      <c r="E12118" s="15" t="str">
        <f>IF(AND($B$6=NB!$A$17,$B$8&gt;0),'Ersparnisberechnung Sommertarif'!$B$8*SLP!C12098,"")</f>
        <v/>
      </c>
    </row>
    <row r="12119" spans="1:5" x14ac:dyDescent="0.3">
      <c r="A12119" s="25">
        <v>46149</v>
      </c>
      <c r="B12119" s="31">
        <v>6.25E-2</v>
      </c>
      <c r="C12119" s="46"/>
      <c r="D12119" s="29">
        <v>46149.0625</v>
      </c>
      <c r="E12119" s="15" t="str">
        <f>IF(AND($B$6=NB!$A$17,$B$8&gt;0),'Ersparnisberechnung Sommertarif'!$B$8*SLP!C12099,"")</f>
        <v/>
      </c>
    </row>
    <row r="12120" spans="1:5" x14ac:dyDescent="0.3">
      <c r="A12120" s="25">
        <v>46149</v>
      </c>
      <c r="B12120" s="31">
        <v>7.2916666666666671E-2</v>
      </c>
      <c r="C12120" s="46"/>
      <c r="D12120" s="29">
        <v>46149.072916666664</v>
      </c>
      <c r="E12120" s="15" t="str">
        <f>IF(AND($B$6=NB!$A$17,$B$8&gt;0),'Ersparnisberechnung Sommertarif'!$B$8*SLP!C12100,"")</f>
        <v/>
      </c>
    </row>
    <row r="12121" spans="1:5" x14ac:dyDescent="0.3">
      <c r="A12121" s="25">
        <v>46149</v>
      </c>
      <c r="B12121" s="31">
        <v>8.3333333333333329E-2</v>
      </c>
      <c r="C12121" s="46"/>
      <c r="D12121" s="29">
        <v>46149.083333333336</v>
      </c>
      <c r="E12121" s="15" t="str">
        <f>IF(AND($B$6=NB!$A$17,$B$8&gt;0),'Ersparnisberechnung Sommertarif'!$B$8*SLP!C12101,"")</f>
        <v/>
      </c>
    </row>
    <row r="12122" spans="1:5" x14ac:dyDescent="0.3">
      <c r="A12122" s="25">
        <v>46149</v>
      </c>
      <c r="B12122" s="31">
        <v>9.375E-2</v>
      </c>
      <c r="C12122" s="46"/>
      <c r="D12122" s="29">
        <v>46149.09375</v>
      </c>
      <c r="E12122" s="15" t="str">
        <f>IF(AND($B$6=NB!$A$17,$B$8&gt;0),'Ersparnisberechnung Sommertarif'!$B$8*SLP!C12102,"")</f>
        <v/>
      </c>
    </row>
    <row r="12123" spans="1:5" x14ac:dyDescent="0.3">
      <c r="A12123" s="25">
        <v>46149</v>
      </c>
      <c r="B12123" s="31">
        <v>0.10416666666666667</v>
      </c>
      <c r="C12123" s="46"/>
      <c r="D12123" s="29">
        <v>46149.104166666664</v>
      </c>
      <c r="E12123" s="15" t="str">
        <f>IF(AND($B$6=NB!$A$17,$B$8&gt;0),'Ersparnisberechnung Sommertarif'!$B$8*SLP!C12103,"")</f>
        <v/>
      </c>
    </row>
    <row r="12124" spans="1:5" x14ac:dyDescent="0.3">
      <c r="A12124" s="25">
        <v>46149</v>
      </c>
      <c r="B12124" s="31">
        <v>0.11458333333333333</v>
      </c>
      <c r="C12124" s="46"/>
      <c r="D12124" s="29">
        <v>46149.114583333336</v>
      </c>
      <c r="E12124" s="15" t="str">
        <f>IF(AND($B$6=NB!$A$17,$B$8&gt;0),'Ersparnisberechnung Sommertarif'!$B$8*SLP!C12104,"")</f>
        <v/>
      </c>
    </row>
    <row r="12125" spans="1:5" x14ac:dyDescent="0.3">
      <c r="A12125" s="25">
        <v>46149</v>
      </c>
      <c r="B12125" s="31">
        <v>0.125</v>
      </c>
      <c r="C12125" s="46"/>
      <c r="D12125" s="29">
        <v>46149.125</v>
      </c>
      <c r="E12125" s="15" t="str">
        <f>IF(AND($B$6=NB!$A$17,$B$8&gt;0),'Ersparnisberechnung Sommertarif'!$B$8*SLP!C12105,"")</f>
        <v/>
      </c>
    </row>
    <row r="12126" spans="1:5" x14ac:dyDescent="0.3">
      <c r="A12126" s="25">
        <v>46149</v>
      </c>
      <c r="B12126" s="31">
        <v>0.13541666666666666</v>
      </c>
      <c r="C12126" s="46"/>
      <c r="D12126" s="29">
        <v>46149.135416666664</v>
      </c>
      <c r="E12126" s="15" t="str">
        <f>IF(AND($B$6=NB!$A$17,$B$8&gt;0),'Ersparnisberechnung Sommertarif'!$B$8*SLP!C12106,"")</f>
        <v/>
      </c>
    </row>
    <row r="12127" spans="1:5" x14ac:dyDescent="0.3">
      <c r="A12127" s="25">
        <v>46149</v>
      </c>
      <c r="B12127" s="31">
        <v>0.14583333333333334</v>
      </c>
      <c r="C12127" s="46"/>
      <c r="D12127" s="29">
        <v>46149.145833333336</v>
      </c>
      <c r="E12127" s="15" t="str">
        <f>IF(AND($B$6=NB!$A$17,$B$8&gt;0),'Ersparnisberechnung Sommertarif'!$B$8*SLP!C12107,"")</f>
        <v/>
      </c>
    </row>
    <row r="12128" spans="1:5" x14ac:dyDescent="0.3">
      <c r="A12128" s="25">
        <v>46149</v>
      </c>
      <c r="B12128" s="31">
        <v>0.15625</v>
      </c>
      <c r="C12128" s="46"/>
      <c r="D12128" s="29">
        <v>46149.15625</v>
      </c>
      <c r="E12128" s="15" t="str">
        <f>IF(AND($B$6=NB!$A$17,$B$8&gt;0),'Ersparnisberechnung Sommertarif'!$B$8*SLP!C12108,"")</f>
        <v/>
      </c>
    </row>
    <row r="12129" spans="1:5" x14ac:dyDescent="0.3">
      <c r="A12129" s="25">
        <v>46149</v>
      </c>
      <c r="B12129" s="31">
        <v>0.16666666666666666</v>
      </c>
      <c r="C12129" s="46"/>
      <c r="D12129" s="29">
        <v>46149.166666666664</v>
      </c>
      <c r="E12129" s="15" t="str">
        <f>IF(AND($B$6=NB!$A$17,$B$8&gt;0),'Ersparnisberechnung Sommertarif'!$B$8*SLP!C12109,"")</f>
        <v/>
      </c>
    </row>
    <row r="12130" spans="1:5" x14ac:dyDescent="0.3">
      <c r="A12130" s="25">
        <v>46149</v>
      </c>
      <c r="B12130" s="31">
        <v>0.17708333333333334</v>
      </c>
      <c r="C12130" s="46"/>
      <c r="D12130" s="29">
        <v>46149.177083333336</v>
      </c>
      <c r="E12130" s="15" t="str">
        <f>IF(AND($B$6=NB!$A$17,$B$8&gt;0),'Ersparnisberechnung Sommertarif'!$B$8*SLP!C12110,"")</f>
        <v/>
      </c>
    </row>
    <row r="12131" spans="1:5" x14ac:dyDescent="0.3">
      <c r="A12131" s="25">
        <v>46149</v>
      </c>
      <c r="B12131" s="31">
        <v>0.1875</v>
      </c>
      <c r="C12131" s="46"/>
      <c r="D12131" s="29">
        <v>46149.1875</v>
      </c>
      <c r="E12131" s="15" t="str">
        <f>IF(AND($B$6=NB!$A$17,$B$8&gt;0),'Ersparnisberechnung Sommertarif'!$B$8*SLP!C12111,"")</f>
        <v/>
      </c>
    </row>
    <row r="12132" spans="1:5" x14ac:dyDescent="0.3">
      <c r="A12132" s="25">
        <v>46149</v>
      </c>
      <c r="B12132" s="31">
        <v>0.19791666666666666</v>
      </c>
      <c r="C12132" s="46"/>
      <c r="D12132" s="29">
        <v>46149.197916666664</v>
      </c>
      <c r="E12132" s="15" t="str">
        <f>IF(AND($B$6=NB!$A$17,$B$8&gt;0),'Ersparnisberechnung Sommertarif'!$B$8*SLP!C12112,"")</f>
        <v/>
      </c>
    </row>
    <row r="12133" spans="1:5" x14ac:dyDescent="0.3">
      <c r="A12133" s="25">
        <v>46149</v>
      </c>
      <c r="B12133" s="31">
        <v>0.20833333333333334</v>
      </c>
      <c r="C12133" s="46"/>
      <c r="D12133" s="29">
        <v>46149.208333333336</v>
      </c>
      <c r="E12133" s="15" t="str">
        <f>IF(AND($B$6=NB!$A$17,$B$8&gt;0),'Ersparnisberechnung Sommertarif'!$B$8*SLP!C12113,"")</f>
        <v/>
      </c>
    </row>
    <row r="12134" spans="1:5" x14ac:dyDescent="0.3">
      <c r="A12134" s="25">
        <v>46149</v>
      </c>
      <c r="B12134" s="31">
        <v>0.21875</v>
      </c>
      <c r="C12134" s="46"/>
      <c r="D12134" s="29">
        <v>46149.21875</v>
      </c>
      <c r="E12134" s="15" t="str">
        <f>IF(AND($B$6=NB!$A$17,$B$8&gt;0),'Ersparnisberechnung Sommertarif'!$B$8*SLP!C12114,"")</f>
        <v/>
      </c>
    </row>
    <row r="12135" spans="1:5" x14ac:dyDescent="0.3">
      <c r="A12135" s="25">
        <v>46149</v>
      </c>
      <c r="B12135" s="31">
        <v>0.22916666666666666</v>
      </c>
      <c r="C12135" s="46"/>
      <c r="D12135" s="29">
        <v>46149.229166666664</v>
      </c>
      <c r="E12135" s="15" t="str">
        <f>IF(AND($B$6=NB!$A$17,$B$8&gt;0),'Ersparnisberechnung Sommertarif'!$B$8*SLP!C12115,"")</f>
        <v/>
      </c>
    </row>
    <row r="12136" spans="1:5" x14ac:dyDescent="0.3">
      <c r="A12136" s="25">
        <v>46149</v>
      </c>
      <c r="B12136" s="31">
        <v>0.23958333333333334</v>
      </c>
      <c r="C12136" s="46"/>
      <c r="D12136" s="29">
        <v>46149.239583333336</v>
      </c>
      <c r="E12136" s="15" t="str">
        <f>IF(AND($B$6=NB!$A$17,$B$8&gt;0),'Ersparnisberechnung Sommertarif'!$B$8*SLP!C12116,"")</f>
        <v/>
      </c>
    </row>
    <row r="12137" spans="1:5" x14ac:dyDescent="0.3">
      <c r="A12137" s="25">
        <v>46149</v>
      </c>
      <c r="B12137" s="31">
        <v>0.25</v>
      </c>
      <c r="C12137" s="46"/>
      <c r="D12137" s="29">
        <v>46149.25</v>
      </c>
      <c r="E12137" s="15" t="str">
        <f>IF(AND($B$6=NB!$A$17,$B$8&gt;0),'Ersparnisberechnung Sommertarif'!$B$8*SLP!C12117,"")</f>
        <v/>
      </c>
    </row>
    <row r="12138" spans="1:5" x14ac:dyDescent="0.3">
      <c r="A12138" s="25">
        <v>46149</v>
      </c>
      <c r="B12138" s="31">
        <v>0.26041666666666669</v>
      </c>
      <c r="C12138" s="46"/>
      <c r="D12138" s="29">
        <v>46149.260416666664</v>
      </c>
      <c r="E12138" s="15" t="str">
        <f>IF(AND($B$6=NB!$A$17,$B$8&gt;0),'Ersparnisberechnung Sommertarif'!$B$8*SLP!C12118,"")</f>
        <v/>
      </c>
    </row>
    <row r="12139" spans="1:5" x14ac:dyDescent="0.3">
      <c r="A12139" s="25">
        <v>46149</v>
      </c>
      <c r="B12139" s="31">
        <v>0.27083333333333331</v>
      </c>
      <c r="C12139" s="46"/>
      <c r="D12139" s="29">
        <v>46149.270833333336</v>
      </c>
      <c r="E12139" s="15" t="str">
        <f>IF(AND($B$6=NB!$A$17,$B$8&gt;0),'Ersparnisberechnung Sommertarif'!$B$8*SLP!C12119,"")</f>
        <v/>
      </c>
    </row>
    <row r="12140" spans="1:5" x14ac:dyDescent="0.3">
      <c r="A12140" s="25">
        <v>46149</v>
      </c>
      <c r="B12140" s="31">
        <v>0.28125</v>
      </c>
      <c r="C12140" s="46"/>
      <c r="D12140" s="29">
        <v>46149.28125</v>
      </c>
      <c r="E12140" s="15" t="str">
        <f>IF(AND($B$6=NB!$A$17,$B$8&gt;0),'Ersparnisberechnung Sommertarif'!$B$8*SLP!C12120,"")</f>
        <v/>
      </c>
    </row>
    <row r="12141" spans="1:5" x14ac:dyDescent="0.3">
      <c r="A12141" s="25">
        <v>46149</v>
      </c>
      <c r="B12141" s="31">
        <v>0.29166666666666669</v>
      </c>
      <c r="C12141" s="46"/>
      <c r="D12141" s="29">
        <v>46149.291666666664</v>
      </c>
      <c r="E12141" s="15" t="str">
        <f>IF(AND($B$6=NB!$A$17,$B$8&gt;0),'Ersparnisberechnung Sommertarif'!$B$8*SLP!C12121,"")</f>
        <v/>
      </c>
    </row>
    <row r="12142" spans="1:5" x14ac:dyDescent="0.3">
      <c r="A12142" s="25">
        <v>46149</v>
      </c>
      <c r="B12142" s="31">
        <v>0.30208333333333331</v>
      </c>
      <c r="C12142" s="46"/>
      <c r="D12142" s="29">
        <v>46149.302083333336</v>
      </c>
      <c r="E12142" s="15" t="str">
        <f>IF(AND($B$6=NB!$A$17,$B$8&gt;0),'Ersparnisberechnung Sommertarif'!$B$8*SLP!C12122,"")</f>
        <v/>
      </c>
    </row>
    <row r="12143" spans="1:5" x14ac:dyDescent="0.3">
      <c r="A12143" s="25">
        <v>46149</v>
      </c>
      <c r="B12143" s="31">
        <v>0.3125</v>
      </c>
      <c r="C12143" s="46"/>
      <c r="D12143" s="29">
        <v>46149.3125</v>
      </c>
      <c r="E12143" s="15" t="str">
        <f>IF(AND($B$6=NB!$A$17,$B$8&gt;0),'Ersparnisberechnung Sommertarif'!$B$8*SLP!C12123,"")</f>
        <v/>
      </c>
    </row>
    <row r="12144" spans="1:5" x14ac:dyDescent="0.3">
      <c r="A12144" s="25">
        <v>46149</v>
      </c>
      <c r="B12144" s="31">
        <v>0.32291666666666669</v>
      </c>
      <c r="C12144" s="46"/>
      <c r="D12144" s="29">
        <v>46149.322916666664</v>
      </c>
      <c r="E12144" s="15" t="str">
        <f>IF(AND($B$6=NB!$A$17,$B$8&gt;0),'Ersparnisberechnung Sommertarif'!$B$8*SLP!C12124,"")</f>
        <v/>
      </c>
    </row>
    <row r="12145" spans="1:5" x14ac:dyDescent="0.3">
      <c r="A12145" s="25">
        <v>46149</v>
      </c>
      <c r="B12145" s="31">
        <v>0.33333333333333331</v>
      </c>
      <c r="C12145" s="46"/>
      <c r="D12145" s="29">
        <v>46149.333333333336</v>
      </c>
      <c r="E12145" s="15" t="str">
        <f>IF(AND($B$6=NB!$A$17,$B$8&gt;0),'Ersparnisberechnung Sommertarif'!$B$8*SLP!C12125,"")</f>
        <v/>
      </c>
    </row>
    <row r="12146" spans="1:5" x14ac:dyDescent="0.3">
      <c r="A12146" s="25">
        <v>46149</v>
      </c>
      <c r="B12146" s="31">
        <v>0.34375</v>
      </c>
      <c r="C12146" s="46"/>
      <c r="D12146" s="29">
        <v>46149.34375</v>
      </c>
      <c r="E12146" s="15" t="str">
        <f>IF(AND($B$6=NB!$A$17,$B$8&gt;0),'Ersparnisberechnung Sommertarif'!$B$8*SLP!C12126,"")</f>
        <v/>
      </c>
    </row>
    <row r="12147" spans="1:5" x14ac:dyDescent="0.3">
      <c r="A12147" s="25">
        <v>46149</v>
      </c>
      <c r="B12147" s="31">
        <v>0.35416666666666669</v>
      </c>
      <c r="C12147" s="46"/>
      <c r="D12147" s="29">
        <v>46149.354166666664</v>
      </c>
      <c r="E12147" s="15" t="str">
        <f>IF(AND($B$6=NB!$A$17,$B$8&gt;0),'Ersparnisberechnung Sommertarif'!$B$8*SLP!C12127,"")</f>
        <v/>
      </c>
    </row>
    <row r="12148" spans="1:5" x14ac:dyDescent="0.3">
      <c r="A12148" s="25">
        <v>46149</v>
      </c>
      <c r="B12148" s="31">
        <v>0.36458333333333331</v>
      </c>
      <c r="C12148" s="46"/>
      <c r="D12148" s="29">
        <v>46149.364583333336</v>
      </c>
      <c r="E12148" s="15" t="str">
        <f>IF(AND($B$6=NB!$A$17,$B$8&gt;0),'Ersparnisberechnung Sommertarif'!$B$8*SLP!C12128,"")</f>
        <v/>
      </c>
    </row>
    <row r="12149" spans="1:5" x14ac:dyDescent="0.3">
      <c r="A12149" s="25">
        <v>46149</v>
      </c>
      <c r="B12149" s="31">
        <v>0.375</v>
      </c>
      <c r="C12149" s="46"/>
      <c r="D12149" s="29">
        <v>46149.375</v>
      </c>
      <c r="E12149" s="15" t="str">
        <f>IF(AND($B$6=NB!$A$17,$B$8&gt;0),'Ersparnisberechnung Sommertarif'!$B$8*SLP!C12129,"")</f>
        <v/>
      </c>
    </row>
    <row r="12150" spans="1:5" x14ac:dyDescent="0.3">
      <c r="A12150" s="25">
        <v>46149</v>
      </c>
      <c r="B12150" s="31">
        <v>0.38541666666666669</v>
      </c>
      <c r="C12150" s="46"/>
      <c r="D12150" s="29">
        <v>46149.385416666664</v>
      </c>
      <c r="E12150" s="15" t="str">
        <f>IF(AND($B$6=NB!$A$17,$B$8&gt;0),'Ersparnisberechnung Sommertarif'!$B$8*SLP!C12130,"")</f>
        <v/>
      </c>
    </row>
    <row r="12151" spans="1:5" x14ac:dyDescent="0.3">
      <c r="A12151" s="25">
        <v>46149</v>
      </c>
      <c r="B12151" s="31">
        <v>0.39583333333333331</v>
      </c>
      <c r="C12151" s="46"/>
      <c r="D12151" s="29">
        <v>46149.395833333336</v>
      </c>
      <c r="E12151" s="15" t="str">
        <f>IF(AND($B$6=NB!$A$17,$B$8&gt;0),'Ersparnisberechnung Sommertarif'!$B$8*SLP!C12131,"")</f>
        <v/>
      </c>
    </row>
    <row r="12152" spans="1:5" x14ac:dyDescent="0.3">
      <c r="A12152" s="25">
        <v>46149</v>
      </c>
      <c r="B12152" s="31">
        <v>0.40625</v>
      </c>
      <c r="C12152" s="46"/>
      <c r="D12152" s="29">
        <v>46149.40625</v>
      </c>
      <c r="E12152" s="15" t="str">
        <f>IF(AND($B$6=NB!$A$17,$B$8&gt;0),'Ersparnisberechnung Sommertarif'!$B$8*SLP!C12132,"")</f>
        <v/>
      </c>
    </row>
    <row r="12153" spans="1:5" x14ac:dyDescent="0.3">
      <c r="A12153" s="25">
        <v>46149</v>
      </c>
      <c r="B12153" s="31">
        <v>0.41666666666666669</v>
      </c>
      <c r="C12153" s="46"/>
      <c r="D12153" s="29">
        <v>46149.416666666664</v>
      </c>
      <c r="E12153" s="15" t="str">
        <f>IF(AND($B$6=NB!$A$17,$B$8&gt;0),'Ersparnisberechnung Sommertarif'!$B$8*SLP!C12133,"")</f>
        <v/>
      </c>
    </row>
    <row r="12154" spans="1:5" x14ac:dyDescent="0.3">
      <c r="A12154" s="25">
        <v>46149</v>
      </c>
      <c r="B12154" s="31">
        <v>0.42708333333333331</v>
      </c>
      <c r="C12154" s="46"/>
      <c r="D12154" s="29">
        <v>46149.427083333336</v>
      </c>
      <c r="E12154" s="15" t="str">
        <f>IF(AND($B$6=NB!$A$17,$B$8&gt;0),'Ersparnisberechnung Sommertarif'!$B$8*SLP!C12134,"")</f>
        <v/>
      </c>
    </row>
    <row r="12155" spans="1:5" x14ac:dyDescent="0.3">
      <c r="A12155" s="25">
        <v>46149</v>
      </c>
      <c r="B12155" s="31">
        <v>0.4375</v>
      </c>
      <c r="C12155" s="46"/>
      <c r="D12155" s="29">
        <v>46149.4375</v>
      </c>
      <c r="E12155" s="15" t="str">
        <f>IF(AND($B$6=NB!$A$17,$B$8&gt;0),'Ersparnisberechnung Sommertarif'!$B$8*SLP!C12135,"")</f>
        <v/>
      </c>
    </row>
    <row r="12156" spans="1:5" x14ac:dyDescent="0.3">
      <c r="A12156" s="25">
        <v>46149</v>
      </c>
      <c r="B12156" s="31">
        <v>0.44791666666666669</v>
      </c>
      <c r="C12156" s="46"/>
      <c r="D12156" s="29">
        <v>46149.447916666664</v>
      </c>
      <c r="E12156" s="15" t="str">
        <f>IF(AND($B$6=NB!$A$17,$B$8&gt;0),'Ersparnisberechnung Sommertarif'!$B$8*SLP!C12136,"")</f>
        <v/>
      </c>
    </row>
    <row r="12157" spans="1:5" x14ac:dyDescent="0.3">
      <c r="A12157" s="25">
        <v>46149</v>
      </c>
      <c r="B12157" s="31">
        <v>0.45833333333333331</v>
      </c>
      <c r="C12157" s="46"/>
      <c r="D12157" s="29">
        <v>46149.458333333336</v>
      </c>
      <c r="E12157" s="15" t="str">
        <f>IF(AND($B$6=NB!$A$17,$B$8&gt;0),'Ersparnisberechnung Sommertarif'!$B$8*SLP!C12137,"")</f>
        <v/>
      </c>
    </row>
    <row r="12158" spans="1:5" x14ac:dyDescent="0.3">
      <c r="A12158" s="25">
        <v>46149</v>
      </c>
      <c r="B12158" s="31">
        <v>0.46875</v>
      </c>
      <c r="C12158" s="46"/>
      <c r="D12158" s="29">
        <v>46149.46875</v>
      </c>
      <c r="E12158" s="15" t="str">
        <f>IF(AND($B$6=NB!$A$17,$B$8&gt;0),'Ersparnisberechnung Sommertarif'!$B$8*SLP!C12138,"")</f>
        <v/>
      </c>
    </row>
    <row r="12159" spans="1:5" x14ac:dyDescent="0.3">
      <c r="A12159" s="25">
        <v>46149</v>
      </c>
      <c r="B12159" s="31">
        <v>0.47916666666666669</v>
      </c>
      <c r="C12159" s="46"/>
      <c r="D12159" s="29">
        <v>46149.479166666664</v>
      </c>
      <c r="E12159" s="15" t="str">
        <f>IF(AND($B$6=NB!$A$17,$B$8&gt;0),'Ersparnisberechnung Sommertarif'!$B$8*SLP!C12139,"")</f>
        <v/>
      </c>
    </row>
    <row r="12160" spans="1:5" x14ac:dyDescent="0.3">
      <c r="A12160" s="25">
        <v>46149</v>
      </c>
      <c r="B12160" s="31">
        <v>0.48958333333333331</v>
      </c>
      <c r="C12160" s="46"/>
      <c r="D12160" s="29">
        <v>46149.489583333336</v>
      </c>
      <c r="E12160" s="15" t="str">
        <f>IF(AND($B$6=NB!$A$17,$B$8&gt;0),'Ersparnisberechnung Sommertarif'!$B$8*SLP!C12140,"")</f>
        <v/>
      </c>
    </row>
    <row r="12161" spans="1:5" x14ac:dyDescent="0.3">
      <c r="A12161" s="25">
        <v>46149</v>
      </c>
      <c r="B12161" s="31">
        <v>0.5</v>
      </c>
      <c r="C12161" s="46"/>
      <c r="D12161" s="29">
        <v>46149.5</v>
      </c>
      <c r="E12161" s="15" t="str">
        <f>IF(AND($B$6=NB!$A$17,$B$8&gt;0),'Ersparnisberechnung Sommertarif'!$B$8*SLP!C12141,"")</f>
        <v/>
      </c>
    </row>
    <row r="12162" spans="1:5" x14ac:dyDescent="0.3">
      <c r="A12162" s="25">
        <v>46149</v>
      </c>
      <c r="B12162" s="31">
        <v>0.51041666666666663</v>
      </c>
      <c r="C12162" s="46"/>
      <c r="D12162" s="29">
        <v>46149.510416666664</v>
      </c>
      <c r="E12162" s="15" t="str">
        <f>IF(AND($B$6=NB!$A$17,$B$8&gt;0),'Ersparnisberechnung Sommertarif'!$B$8*SLP!C12142,"")</f>
        <v/>
      </c>
    </row>
    <row r="12163" spans="1:5" x14ac:dyDescent="0.3">
      <c r="A12163" s="25">
        <v>46149</v>
      </c>
      <c r="B12163" s="31">
        <v>0.52083333333333337</v>
      </c>
      <c r="C12163" s="46"/>
      <c r="D12163" s="29">
        <v>46149.520833333336</v>
      </c>
      <c r="E12163" s="15" t="str">
        <f>IF(AND($B$6=NB!$A$17,$B$8&gt;0),'Ersparnisberechnung Sommertarif'!$B$8*SLP!C12143,"")</f>
        <v/>
      </c>
    </row>
    <row r="12164" spans="1:5" x14ac:dyDescent="0.3">
      <c r="A12164" s="25">
        <v>46149</v>
      </c>
      <c r="B12164" s="31">
        <v>0.53125</v>
      </c>
      <c r="C12164" s="46"/>
      <c r="D12164" s="29">
        <v>46149.53125</v>
      </c>
      <c r="E12164" s="15" t="str">
        <f>IF(AND($B$6=NB!$A$17,$B$8&gt;0),'Ersparnisberechnung Sommertarif'!$B$8*SLP!C12144,"")</f>
        <v/>
      </c>
    </row>
    <row r="12165" spans="1:5" x14ac:dyDescent="0.3">
      <c r="A12165" s="25">
        <v>46149</v>
      </c>
      <c r="B12165" s="31">
        <v>0.54166666666666663</v>
      </c>
      <c r="C12165" s="46"/>
      <c r="D12165" s="29">
        <v>46149.541666666664</v>
      </c>
      <c r="E12165" s="15" t="str">
        <f>IF(AND($B$6=NB!$A$17,$B$8&gt;0),'Ersparnisberechnung Sommertarif'!$B$8*SLP!C12145,"")</f>
        <v/>
      </c>
    </row>
    <row r="12166" spans="1:5" x14ac:dyDescent="0.3">
      <c r="A12166" s="25">
        <v>46149</v>
      </c>
      <c r="B12166" s="31">
        <v>0.55208333333333337</v>
      </c>
      <c r="C12166" s="46"/>
      <c r="D12166" s="29">
        <v>46149.552083333336</v>
      </c>
      <c r="E12166" s="15" t="str">
        <f>IF(AND($B$6=NB!$A$17,$B$8&gt;0),'Ersparnisberechnung Sommertarif'!$B$8*SLP!C12146,"")</f>
        <v/>
      </c>
    </row>
    <row r="12167" spans="1:5" x14ac:dyDescent="0.3">
      <c r="A12167" s="25">
        <v>46149</v>
      </c>
      <c r="B12167" s="31">
        <v>0.5625</v>
      </c>
      <c r="C12167" s="46"/>
      <c r="D12167" s="29">
        <v>46149.5625</v>
      </c>
      <c r="E12167" s="15" t="str">
        <f>IF(AND($B$6=NB!$A$17,$B$8&gt;0),'Ersparnisberechnung Sommertarif'!$B$8*SLP!C12147,"")</f>
        <v/>
      </c>
    </row>
    <row r="12168" spans="1:5" x14ac:dyDescent="0.3">
      <c r="A12168" s="25">
        <v>46149</v>
      </c>
      <c r="B12168" s="31">
        <v>0.57291666666666663</v>
      </c>
      <c r="C12168" s="46"/>
      <c r="D12168" s="29">
        <v>46149.572916666664</v>
      </c>
      <c r="E12168" s="15" t="str">
        <f>IF(AND($B$6=NB!$A$17,$B$8&gt;0),'Ersparnisberechnung Sommertarif'!$B$8*SLP!C12148,"")</f>
        <v/>
      </c>
    </row>
    <row r="12169" spans="1:5" x14ac:dyDescent="0.3">
      <c r="A12169" s="25">
        <v>46149</v>
      </c>
      <c r="B12169" s="31">
        <v>0.58333333333333337</v>
      </c>
      <c r="C12169" s="46"/>
      <c r="D12169" s="29">
        <v>46149.583333333336</v>
      </c>
      <c r="E12169" s="15" t="str">
        <f>IF(AND($B$6=NB!$A$17,$B$8&gt;0),'Ersparnisberechnung Sommertarif'!$B$8*SLP!C12149,"")</f>
        <v/>
      </c>
    </row>
    <row r="12170" spans="1:5" x14ac:dyDescent="0.3">
      <c r="A12170" s="25">
        <v>46149</v>
      </c>
      <c r="B12170" s="31">
        <v>0.59375</v>
      </c>
      <c r="C12170" s="46"/>
      <c r="D12170" s="29">
        <v>46149.59375</v>
      </c>
      <c r="E12170" s="15" t="str">
        <f>IF(AND($B$6=NB!$A$17,$B$8&gt;0),'Ersparnisberechnung Sommertarif'!$B$8*SLP!C12150,"")</f>
        <v/>
      </c>
    </row>
    <row r="12171" spans="1:5" x14ac:dyDescent="0.3">
      <c r="A12171" s="25">
        <v>46149</v>
      </c>
      <c r="B12171" s="31">
        <v>0.60416666666666663</v>
      </c>
      <c r="C12171" s="46"/>
      <c r="D12171" s="29">
        <v>46149.604166666664</v>
      </c>
      <c r="E12171" s="15" t="str">
        <f>IF(AND($B$6=NB!$A$17,$B$8&gt;0),'Ersparnisberechnung Sommertarif'!$B$8*SLP!C12151,"")</f>
        <v/>
      </c>
    </row>
    <row r="12172" spans="1:5" x14ac:dyDescent="0.3">
      <c r="A12172" s="25">
        <v>46149</v>
      </c>
      <c r="B12172" s="31">
        <v>0.61458333333333337</v>
      </c>
      <c r="C12172" s="46"/>
      <c r="D12172" s="29">
        <v>46149.614583333336</v>
      </c>
      <c r="E12172" s="15" t="str">
        <f>IF(AND($B$6=NB!$A$17,$B$8&gt;0),'Ersparnisberechnung Sommertarif'!$B$8*SLP!C12152,"")</f>
        <v/>
      </c>
    </row>
    <row r="12173" spans="1:5" x14ac:dyDescent="0.3">
      <c r="A12173" s="25">
        <v>46149</v>
      </c>
      <c r="B12173" s="31">
        <v>0.625</v>
      </c>
      <c r="C12173" s="46"/>
      <c r="D12173" s="29">
        <v>46149.625</v>
      </c>
      <c r="E12173" s="15" t="str">
        <f>IF(AND($B$6=NB!$A$17,$B$8&gt;0),'Ersparnisberechnung Sommertarif'!$B$8*SLP!C12153,"")</f>
        <v/>
      </c>
    </row>
    <row r="12174" spans="1:5" x14ac:dyDescent="0.3">
      <c r="A12174" s="25">
        <v>46149</v>
      </c>
      <c r="B12174" s="31">
        <v>0.63541666666666663</v>
      </c>
      <c r="C12174" s="46"/>
      <c r="D12174" s="29">
        <v>46149.635416666664</v>
      </c>
      <c r="E12174" s="15" t="str">
        <f>IF(AND($B$6=NB!$A$17,$B$8&gt;0),'Ersparnisberechnung Sommertarif'!$B$8*SLP!C12154,"")</f>
        <v/>
      </c>
    </row>
    <row r="12175" spans="1:5" x14ac:dyDescent="0.3">
      <c r="A12175" s="25">
        <v>46149</v>
      </c>
      <c r="B12175" s="31">
        <v>0.64583333333333337</v>
      </c>
      <c r="C12175" s="46"/>
      <c r="D12175" s="29">
        <v>46149.645833333336</v>
      </c>
      <c r="E12175" s="15" t="str">
        <f>IF(AND($B$6=NB!$A$17,$B$8&gt;0),'Ersparnisberechnung Sommertarif'!$B$8*SLP!C12155,"")</f>
        <v/>
      </c>
    </row>
    <row r="12176" spans="1:5" x14ac:dyDescent="0.3">
      <c r="A12176" s="25">
        <v>46149</v>
      </c>
      <c r="B12176" s="31">
        <v>0.65625</v>
      </c>
      <c r="C12176" s="46"/>
      <c r="D12176" s="29">
        <v>46149.65625</v>
      </c>
      <c r="E12176" s="15" t="str">
        <f>IF(AND($B$6=NB!$A$17,$B$8&gt;0),'Ersparnisberechnung Sommertarif'!$B$8*SLP!C12156,"")</f>
        <v/>
      </c>
    </row>
    <row r="12177" spans="1:5" x14ac:dyDescent="0.3">
      <c r="A12177" s="25">
        <v>46149</v>
      </c>
      <c r="B12177" s="31">
        <v>0.66666666666666663</v>
      </c>
      <c r="C12177" s="46"/>
      <c r="D12177" s="29">
        <v>46149.666666666664</v>
      </c>
      <c r="E12177" s="15" t="str">
        <f>IF(AND($B$6=NB!$A$17,$B$8&gt;0),'Ersparnisberechnung Sommertarif'!$B$8*SLP!C12157,"")</f>
        <v/>
      </c>
    </row>
    <row r="12178" spans="1:5" x14ac:dyDescent="0.3">
      <c r="A12178" s="25">
        <v>46149</v>
      </c>
      <c r="B12178" s="31">
        <v>0.67708333333333337</v>
      </c>
      <c r="C12178" s="46"/>
      <c r="D12178" s="29">
        <v>46149.677083333336</v>
      </c>
      <c r="E12178" s="15" t="str">
        <f>IF(AND($B$6=NB!$A$17,$B$8&gt;0),'Ersparnisberechnung Sommertarif'!$B$8*SLP!C12158,"")</f>
        <v/>
      </c>
    </row>
    <row r="12179" spans="1:5" x14ac:dyDescent="0.3">
      <c r="A12179" s="25">
        <v>46149</v>
      </c>
      <c r="B12179" s="31">
        <v>0.6875</v>
      </c>
      <c r="C12179" s="46"/>
      <c r="D12179" s="29">
        <v>46149.6875</v>
      </c>
      <c r="E12179" s="15" t="str">
        <f>IF(AND($B$6=NB!$A$17,$B$8&gt;0),'Ersparnisberechnung Sommertarif'!$B$8*SLP!C12159,"")</f>
        <v/>
      </c>
    </row>
    <row r="12180" spans="1:5" x14ac:dyDescent="0.3">
      <c r="A12180" s="25">
        <v>46149</v>
      </c>
      <c r="B12180" s="31">
        <v>0.69791666666666663</v>
      </c>
      <c r="C12180" s="46"/>
      <c r="D12180" s="29">
        <v>46149.697916666664</v>
      </c>
      <c r="E12180" s="15" t="str">
        <f>IF(AND($B$6=NB!$A$17,$B$8&gt;0),'Ersparnisberechnung Sommertarif'!$B$8*SLP!C12160,"")</f>
        <v/>
      </c>
    </row>
    <row r="12181" spans="1:5" x14ac:dyDescent="0.3">
      <c r="A12181" s="25">
        <v>46149</v>
      </c>
      <c r="B12181" s="31">
        <v>0.70833333333333337</v>
      </c>
      <c r="C12181" s="46"/>
      <c r="D12181" s="29">
        <v>46149.708333333336</v>
      </c>
      <c r="E12181" s="15" t="str">
        <f>IF(AND($B$6=NB!$A$17,$B$8&gt;0),'Ersparnisberechnung Sommertarif'!$B$8*SLP!C12161,"")</f>
        <v/>
      </c>
    </row>
    <row r="12182" spans="1:5" x14ac:dyDescent="0.3">
      <c r="A12182" s="25">
        <v>46149</v>
      </c>
      <c r="B12182" s="31">
        <v>0.71875</v>
      </c>
      <c r="C12182" s="46"/>
      <c r="D12182" s="29">
        <v>46149.71875</v>
      </c>
      <c r="E12182" s="15" t="str">
        <f>IF(AND($B$6=NB!$A$17,$B$8&gt;0),'Ersparnisberechnung Sommertarif'!$B$8*SLP!C12162,"")</f>
        <v/>
      </c>
    </row>
    <row r="12183" spans="1:5" x14ac:dyDescent="0.3">
      <c r="A12183" s="25">
        <v>46149</v>
      </c>
      <c r="B12183" s="31">
        <v>0.72916666666666663</v>
      </c>
      <c r="C12183" s="46"/>
      <c r="D12183" s="29">
        <v>46149.729166666664</v>
      </c>
      <c r="E12183" s="15" t="str">
        <f>IF(AND($B$6=NB!$A$17,$B$8&gt;0),'Ersparnisberechnung Sommertarif'!$B$8*SLP!C12163,"")</f>
        <v/>
      </c>
    </row>
    <row r="12184" spans="1:5" x14ac:dyDescent="0.3">
      <c r="A12184" s="25">
        <v>46149</v>
      </c>
      <c r="B12184" s="31">
        <v>0.73958333333333337</v>
      </c>
      <c r="C12184" s="46"/>
      <c r="D12184" s="29">
        <v>46149.739583333336</v>
      </c>
      <c r="E12184" s="15" t="str">
        <f>IF(AND($B$6=NB!$A$17,$B$8&gt;0),'Ersparnisberechnung Sommertarif'!$B$8*SLP!C12164,"")</f>
        <v/>
      </c>
    </row>
    <row r="12185" spans="1:5" x14ac:dyDescent="0.3">
      <c r="A12185" s="25">
        <v>46149</v>
      </c>
      <c r="B12185" s="31">
        <v>0.75</v>
      </c>
      <c r="C12185" s="46"/>
      <c r="D12185" s="29">
        <v>46149.75</v>
      </c>
      <c r="E12185" s="15" t="str">
        <f>IF(AND($B$6=NB!$A$17,$B$8&gt;0),'Ersparnisberechnung Sommertarif'!$B$8*SLP!C12165,"")</f>
        <v/>
      </c>
    </row>
    <row r="12186" spans="1:5" x14ac:dyDescent="0.3">
      <c r="A12186" s="25">
        <v>46149</v>
      </c>
      <c r="B12186" s="31">
        <v>0.76041666666666663</v>
      </c>
      <c r="C12186" s="46"/>
      <c r="D12186" s="29">
        <v>46149.760416666664</v>
      </c>
      <c r="E12186" s="15" t="str">
        <f>IF(AND($B$6=NB!$A$17,$B$8&gt;0),'Ersparnisberechnung Sommertarif'!$B$8*SLP!C12166,"")</f>
        <v/>
      </c>
    </row>
    <row r="12187" spans="1:5" x14ac:dyDescent="0.3">
      <c r="A12187" s="25">
        <v>46149</v>
      </c>
      <c r="B12187" s="31">
        <v>0.77083333333333337</v>
      </c>
      <c r="C12187" s="46"/>
      <c r="D12187" s="29">
        <v>46149.770833333336</v>
      </c>
      <c r="E12187" s="15" t="str">
        <f>IF(AND($B$6=NB!$A$17,$B$8&gt;0),'Ersparnisberechnung Sommertarif'!$B$8*SLP!C12167,"")</f>
        <v/>
      </c>
    </row>
    <row r="12188" spans="1:5" x14ac:dyDescent="0.3">
      <c r="A12188" s="25">
        <v>46149</v>
      </c>
      <c r="B12188" s="31">
        <v>0.78125</v>
      </c>
      <c r="C12188" s="46"/>
      <c r="D12188" s="29">
        <v>46149.78125</v>
      </c>
      <c r="E12188" s="15" t="str">
        <f>IF(AND($B$6=NB!$A$17,$B$8&gt;0),'Ersparnisberechnung Sommertarif'!$B$8*SLP!C12168,"")</f>
        <v/>
      </c>
    </row>
    <row r="12189" spans="1:5" x14ac:dyDescent="0.3">
      <c r="A12189" s="25">
        <v>46149</v>
      </c>
      <c r="B12189" s="31">
        <v>0.79166666666666663</v>
      </c>
      <c r="C12189" s="46"/>
      <c r="D12189" s="29">
        <v>46149.791666666664</v>
      </c>
      <c r="E12189" s="15" t="str">
        <f>IF(AND($B$6=NB!$A$17,$B$8&gt;0),'Ersparnisberechnung Sommertarif'!$B$8*SLP!C12169,"")</f>
        <v/>
      </c>
    </row>
    <row r="12190" spans="1:5" x14ac:dyDescent="0.3">
      <c r="A12190" s="25">
        <v>46149</v>
      </c>
      <c r="B12190" s="31">
        <v>0.80208333333333337</v>
      </c>
      <c r="C12190" s="46"/>
      <c r="D12190" s="29">
        <v>46149.802083333336</v>
      </c>
      <c r="E12190" s="15" t="str">
        <f>IF(AND($B$6=NB!$A$17,$B$8&gt;0),'Ersparnisberechnung Sommertarif'!$B$8*SLP!C12170,"")</f>
        <v/>
      </c>
    </row>
    <row r="12191" spans="1:5" x14ac:dyDescent="0.3">
      <c r="A12191" s="25">
        <v>46149</v>
      </c>
      <c r="B12191" s="31">
        <v>0.8125</v>
      </c>
      <c r="C12191" s="46"/>
      <c r="D12191" s="29">
        <v>46149.8125</v>
      </c>
      <c r="E12191" s="15" t="str">
        <f>IF(AND($B$6=NB!$A$17,$B$8&gt;0),'Ersparnisberechnung Sommertarif'!$B$8*SLP!C12171,"")</f>
        <v/>
      </c>
    </row>
    <row r="12192" spans="1:5" x14ac:dyDescent="0.3">
      <c r="A12192" s="25">
        <v>46149</v>
      </c>
      <c r="B12192" s="31">
        <v>0.82291666666666663</v>
      </c>
      <c r="C12192" s="46"/>
      <c r="D12192" s="29">
        <v>46149.822916666664</v>
      </c>
      <c r="E12192" s="15" t="str">
        <f>IF(AND($B$6=NB!$A$17,$B$8&gt;0),'Ersparnisberechnung Sommertarif'!$B$8*SLP!C12172,"")</f>
        <v/>
      </c>
    </row>
    <row r="12193" spans="1:5" x14ac:dyDescent="0.3">
      <c r="A12193" s="25">
        <v>46149</v>
      </c>
      <c r="B12193" s="31">
        <v>0.83333333333333337</v>
      </c>
      <c r="C12193" s="46"/>
      <c r="D12193" s="29">
        <v>46149.833333333336</v>
      </c>
      <c r="E12193" s="15" t="str">
        <f>IF(AND($B$6=NB!$A$17,$B$8&gt;0),'Ersparnisberechnung Sommertarif'!$B$8*SLP!C12173,"")</f>
        <v/>
      </c>
    </row>
    <row r="12194" spans="1:5" x14ac:dyDescent="0.3">
      <c r="A12194" s="25">
        <v>46149</v>
      </c>
      <c r="B12194" s="31">
        <v>0.84375</v>
      </c>
      <c r="C12194" s="46"/>
      <c r="D12194" s="29">
        <v>46149.84375</v>
      </c>
      <c r="E12194" s="15" t="str">
        <f>IF(AND($B$6=NB!$A$17,$B$8&gt;0),'Ersparnisberechnung Sommertarif'!$B$8*SLP!C12174,"")</f>
        <v/>
      </c>
    </row>
    <row r="12195" spans="1:5" x14ac:dyDescent="0.3">
      <c r="A12195" s="25">
        <v>46149</v>
      </c>
      <c r="B12195" s="31">
        <v>0.85416666666666663</v>
      </c>
      <c r="C12195" s="46"/>
      <c r="D12195" s="29">
        <v>46149.854166666664</v>
      </c>
      <c r="E12195" s="15" t="str">
        <f>IF(AND($B$6=NB!$A$17,$B$8&gt;0),'Ersparnisberechnung Sommertarif'!$B$8*SLP!C12175,"")</f>
        <v/>
      </c>
    </row>
    <row r="12196" spans="1:5" x14ac:dyDescent="0.3">
      <c r="A12196" s="25">
        <v>46149</v>
      </c>
      <c r="B12196" s="31">
        <v>0.86458333333333337</v>
      </c>
      <c r="C12196" s="46"/>
      <c r="D12196" s="29">
        <v>46149.864583333336</v>
      </c>
      <c r="E12196" s="15" t="str">
        <f>IF(AND($B$6=NB!$A$17,$B$8&gt;0),'Ersparnisberechnung Sommertarif'!$B$8*SLP!C12176,"")</f>
        <v/>
      </c>
    </row>
    <row r="12197" spans="1:5" x14ac:dyDescent="0.3">
      <c r="A12197" s="25">
        <v>46149</v>
      </c>
      <c r="B12197" s="31">
        <v>0.875</v>
      </c>
      <c r="C12197" s="46"/>
      <c r="D12197" s="29">
        <v>46149.875</v>
      </c>
      <c r="E12197" s="15" t="str">
        <f>IF(AND($B$6=NB!$A$17,$B$8&gt;0),'Ersparnisberechnung Sommertarif'!$B$8*SLP!C12177,"")</f>
        <v/>
      </c>
    </row>
    <row r="12198" spans="1:5" x14ac:dyDescent="0.3">
      <c r="A12198" s="25">
        <v>46149</v>
      </c>
      <c r="B12198" s="31">
        <v>0.88541666666666663</v>
      </c>
      <c r="C12198" s="46"/>
      <c r="D12198" s="29">
        <v>46149.885416666664</v>
      </c>
      <c r="E12198" s="15" t="str">
        <f>IF(AND($B$6=NB!$A$17,$B$8&gt;0),'Ersparnisberechnung Sommertarif'!$B$8*SLP!C12178,"")</f>
        <v/>
      </c>
    </row>
    <row r="12199" spans="1:5" x14ac:dyDescent="0.3">
      <c r="A12199" s="25">
        <v>46149</v>
      </c>
      <c r="B12199" s="31">
        <v>0.89583333333333337</v>
      </c>
      <c r="C12199" s="46"/>
      <c r="D12199" s="29">
        <v>46149.895833333336</v>
      </c>
      <c r="E12199" s="15" t="str">
        <f>IF(AND($B$6=NB!$A$17,$B$8&gt;0),'Ersparnisberechnung Sommertarif'!$B$8*SLP!C12179,"")</f>
        <v/>
      </c>
    </row>
    <row r="12200" spans="1:5" x14ac:dyDescent="0.3">
      <c r="A12200" s="25">
        <v>46149</v>
      </c>
      <c r="B12200" s="31">
        <v>0.90625</v>
      </c>
      <c r="C12200" s="46"/>
      <c r="D12200" s="29">
        <v>46149.90625</v>
      </c>
      <c r="E12200" s="15" t="str">
        <f>IF(AND($B$6=NB!$A$17,$B$8&gt;0),'Ersparnisberechnung Sommertarif'!$B$8*SLP!C12180,"")</f>
        <v/>
      </c>
    </row>
    <row r="12201" spans="1:5" x14ac:dyDescent="0.3">
      <c r="A12201" s="25">
        <v>46149</v>
      </c>
      <c r="B12201" s="31">
        <v>0.91666666666666663</v>
      </c>
      <c r="C12201" s="46"/>
      <c r="D12201" s="29">
        <v>46149.916666666664</v>
      </c>
      <c r="E12201" s="15" t="str">
        <f>IF(AND($B$6=NB!$A$17,$B$8&gt;0),'Ersparnisberechnung Sommertarif'!$B$8*SLP!C12181,"")</f>
        <v/>
      </c>
    </row>
    <row r="12202" spans="1:5" x14ac:dyDescent="0.3">
      <c r="A12202" s="25">
        <v>46149</v>
      </c>
      <c r="B12202" s="31">
        <v>0.92708333333333337</v>
      </c>
      <c r="C12202" s="46"/>
      <c r="D12202" s="29">
        <v>46149.927083333336</v>
      </c>
      <c r="E12202" s="15" t="str">
        <f>IF(AND($B$6=NB!$A$17,$B$8&gt;0),'Ersparnisberechnung Sommertarif'!$B$8*SLP!C12182,"")</f>
        <v/>
      </c>
    </row>
    <row r="12203" spans="1:5" x14ac:dyDescent="0.3">
      <c r="A12203" s="25">
        <v>46149</v>
      </c>
      <c r="B12203" s="31">
        <v>0.9375</v>
      </c>
      <c r="C12203" s="46"/>
      <c r="D12203" s="29">
        <v>46149.9375</v>
      </c>
      <c r="E12203" s="15" t="str">
        <f>IF(AND($B$6=NB!$A$17,$B$8&gt;0),'Ersparnisberechnung Sommertarif'!$B$8*SLP!C12183,"")</f>
        <v/>
      </c>
    </row>
    <row r="12204" spans="1:5" x14ac:dyDescent="0.3">
      <c r="A12204" s="25">
        <v>46149</v>
      </c>
      <c r="B12204" s="31">
        <v>0.94791666666666663</v>
      </c>
      <c r="C12204" s="46"/>
      <c r="D12204" s="29">
        <v>46149.947916666664</v>
      </c>
      <c r="E12204" s="15" t="str">
        <f>IF(AND($B$6=NB!$A$17,$B$8&gt;0),'Ersparnisberechnung Sommertarif'!$B$8*SLP!C12184,"")</f>
        <v/>
      </c>
    </row>
    <row r="12205" spans="1:5" x14ac:dyDescent="0.3">
      <c r="A12205" s="25">
        <v>46149</v>
      </c>
      <c r="B12205" s="31">
        <v>0.95833333333333337</v>
      </c>
      <c r="C12205" s="46"/>
      <c r="D12205" s="29">
        <v>46149.958333333336</v>
      </c>
      <c r="E12205" s="15" t="str">
        <f>IF(AND($B$6=NB!$A$17,$B$8&gt;0),'Ersparnisberechnung Sommertarif'!$B$8*SLP!C12185,"")</f>
        <v/>
      </c>
    </row>
    <row r="12206" spans="1:5" x14ac:dyDescent="0.3">
      <c r="A12206" s="25">
        <v>46149</v>
      </c>
      <c r="B12206" s="31">
        <v>0.96875</v>
      </c>
      <c r="C12206" s="46"/>
      <c r="D12206" s="29">
        <v>46149.96875</v>
      </c>
      <c r="E12206" s="15" t="str">
        <f>IF(AND($B$6=NB!$A$17,$B$8&gt;0),'Ersparnisberechnung Sommertarif'!$B$8*SLP!C12186,"")</f>
        <v/>
      </c>
    </row>
    <row r="12207" spans="1:5" x14ac:dyDescent="0.3">
      <c r="A12207" s="25">
        <v>46149</v>
      </c>
      <c r="B12207" s="31">
        <v>0.97916666666666663</v>
      </c>
      <c r="C12207" s="46"/>
      <c r="D12207" s="29">
        <v>46149.979166666664</v>
      </c>
      <c r="E12207" s="15" t="str">
        <f>IF(AND($B$6=NB!$A$17,$B$8&gt;0),'Ersparnisberechnung Sommertarif'!$B$8*SLP!C12187,"")</f>
        <v/>
      </c>
    </row>
    <row r="12208" spans="1:5" x14ac:dyDescent="0.3">
      <c r="A12208" s="25">
        <v>46149</v>
      </c>
      <c r="B12208" s="31">
        <v>0.98958333333333337</v>
      </c>
      <c r="C12208" s="46"/>
      <c r="D12208" s="29">
        <v>46149.989583333336</v>
      </c>
      <c r="E12208" s="15" t="str">
        <f>IF(AND($B$6=NB!$A$17,$B$8&gt;0),'Ersparnisberechnung Sommertarif'!$B$8*SLP!C12188,"")</f>
        <v/>
      </c>
    </row>
    <row r="12209" spans="1:5" x14ac:dyDescent="0.3">
      <c r="A12209" s="25">
        <v>46150</v>
      </c>
      <c r="B12209" s="31">
        <v>0</v>
      </c>
      <c r="C12209" s="46"/>
      <c r="D12209" s="29">
        <v>46150</v>
      </c>
      <c r="E12209" s="15" t="str">
        <f>IF(AND($B$6=NB!$A$17,$B$8&gt;0),'Ersparnisberechnung Sommertarif'!$B$8*SLP!C12189,"")</f>
        <v/>
      </c>
    </row>
    <row r="12210" spans="1:5" x14ac:dyDescent="0.3">
      <c r="A12210" s="25">
        <v>46150</v>
      </c>
      <c r="B12210" s="31">
        <v>1.0416666666666666E-2</v>
      </c>
      <c r="C12210" s="46"/>
      <c r="D12210" s="29">
        <v>46150.010416666664</v>
      </c>
      <c r="E12210" s="15" t="str">
        <f>IF(AND($B$6=NB!$A$17,$B$8&gt;0),'Ersparnisberechnung Sommertarif'!$B$8*SLP!C12190,"")</f>
        <v/>
      </c>
    </row>
    <row r="12211" spans="1:5" x14ac:dyDescent="0.3">
      <c r="A12211" s="25">
        <v>46150</v>
      </c>
      <c r="B12211" s="31">
        <v>2.0833333333333332E-2</v>
      </c>
      <c r="C12211" s="46"/>
      <c r="D12211" s="29">
        <v>46150.020833333336</v>
      </c>
      <c r="E12211" s="15" t="str">
        <f>IF(AND($B$6=NB!$A$17,$B$8&gt;0),'Ersparnisberechnung Sommertarif'!$B$8*SLP!C12191,"")</f>
        <v/>
      </c>
    </row>
    <row r="12212" spans="1:5" x14ac:dyDescent="0.3">
      <c r="A12212" s="25">
        <v>46150</v>
      </c>
      <c r="B12212" s="31">
        <v>3.125E-2</v>
      </c>
      <c r="C12212" s="46"/>
      <c r="D12212" s="29">
        <v>46150.03125</v>
      </c>
      <c r="E12212" s="15" t="str">
        <f>IF(AND($B$6=NB!$A$17,$B$8&gt;0),'Ersparnisberechnung Sommertarif'!$B$8*SLP!C12192,"")</f>
        <v/>
      </c>
    </row>
    <row r="12213" spans="1:5" x14ac:dyDescent="0.3">
      <c r="A12213" s="25">
        <v>46150</v>
      </c>
      <c r="B12213" s="31">
        <v>4.1666666666666664E-2</v>
      </c>
      <c r="C12213" s="46"/>
      <c r="D12213" s="29">
        <v>46150.041666666664</v>
      </c>
      <c r="E12213" s="15" t="str">
        <f>IF(AND($B$6=NB!$A$17,$B$8&gt;0),'Ersparnisberechnung Sommertarif'!$B$8*SLP!C12193,"")</f>
        <v/>
      </c>
    </row>
    <row r="12214" spans="1:5" x14ac:dyDescent="0.3">
      <c r="A12214" s="25">
        <v>46150</v>
      </c>
      <c r="B12214" s="31">
        <v>5.2083333333333336E-2</v>
      </c>
      <c r="C12214" s="46"/>
      <c r="D12214" s="29">
        <v>46150.052083333336</v>
      </c>
      <c r="E12214" s="15" t="str">
        <f>IF(AND($B$6=NB!$A$17,$B$8&gt;0),'Ersparnisberechnung Sommertarif'!$B$8*SLP!C12194,"")</f>
        <v/>
      </c>
    </row>
    <row r="12215" spans="1:5" x14ac:dyDescent="0.3">
      <c r="A12215" s="25">
        <v>46150</v>
      </c>
      <c r="B12215" s="31">
        <v>6.25E-2</v>
      </c>
      <c r="C12215" s="46"/>
      <c r="D12215" s="29">
        <v>46150.0625</v>
      </c>
      <c r="E12215" s="15" t="str">
        <f>IF(AND($B$6=NB!$A$17,$B$8&gt;0),'Ersparnisberechnung Sommertarif'!$B$8*SLP!C12195,"")</f>
        <v/>
      </c>
    </row>
    <row r="12216" spans="1:5" x14ac:dyDescent="0.3">
      <c r="A12216" s="25">
        <v>46150</v>
      </c>
      <c r="B12216" s="31">
        <v>7.2916666666666671E-2</v>
      </c>
      <c r="C12216" s="46"/>
      <c r="D12216" s="29">
        <v>46150.072916666664</v>
      </c>
      <c r="E12216" s="15" t="str">
        <f>IF(AND($B$6=NB!$A$17,$B$8&gt;0),'Ersparnisberechnung Sommertarif'!$B$8*SLP!C12196,"")</f>
        <v/>
      </c>
    </row>
    <row r="12217" spans="1:5" x14ac:dyDescent="0.3">
      <c r="A12217" s="25">
        <v>46150</v>
      </c>
      <c r="B12217" s="31">
        <v>8.3333333333333329E-2</v>
      </c>
      <c r="C12217" s="46"/>
      <c r="D12217" s="29">
        <v>46150.083333333336</v>
      </c>
      <c r="E12217" s="15" t="str">
        <f>IF(AND($B$6=NB!$A$17,$B$8&gt;0),'Ersparnisberechnung Sommertarif'!$B$8*SLP!C12197,"")</f>
        <v/>
      </c>
    </row>
    <row r="12218" spans="1:5" x14ac:dyDescent="0.3">
      <c r="A12218" s="25">
        <v>46150</v>
      </c>
      <c r="B12218" s="31">
        <v>9.375E-2</v>
      </c>
      <c r="C12218" s="46"/>
      <c r="D12218" s="29">
        <v>46150.09375</v>
      </c>
      <c r="E12218" s="15" t="str">
        <f>IF(AND($B$6=NB!$A$17,$B$8&gt;0),'Ersparnisberechnung Sommertarif'!$B$8*SLP!C12198,"")</f>
        <v/>
      </c>
    </row>
    <row r="12219" spans="1:5" x14ac:dyDescent="0.3">
      <c r="A12219" s="25">
        <v>46150</v>
      </c>
      <c r="B12219" s="31">
        <v>0.10416666666666667</v>
      </c>
      <c r="C12219" s="46"/>
      <c r="D12219" s="29">
        <v>46150.104166666664</v>
      </c>
      <c r="E12219" s="15" t="str">
        <f>IF(AND($B$6=NB!$A$17,$B$8&gt;0),'Ersparnisberechnung Sommertarif'!$B$8*SLP!C12199,"")</f>
        <v/>
      </c>
    </row>
    <row r="12220" spans="1:5" x14ac:dyDescent="0.3">
      <c r="A12220" s="25">
        <v>46150</v>
      </c>
      <c r="B12220" s="31">
        <v>0.11458333333333333</v>
      </c>
      <c r="C12220" s="46"/>
      <c r="D12220" s="29">
        <v>46150.114583333336</v>
      </c>
      <c r="E12220" s="15" t="str">
        <f>IF(AND($B$6=NB!$A$17,$B$8&gt;0),'Ersparnisberechnung Sommertarif'!$B$8*SLP!C12200,"")</f>
        <v/>
      </c>
    </row>
    <row r="12221" spans="1:5" x14ac:dyDescent="0.3">
      <c r="A12221" s="25">
        <v>46150</v>
      </c>
      <c r="B12221" s="31">
        <v>0.125</v>
      </c>
      <c r="C12221" s="46"/>
      <c r="D12221" s="29">
        <v>46150.125</v>
      </c>
      <c r="E12221" s="15" t="str">
        <f>IF(AND($B$6=NB!$A$17,$B$8&gt;0),'Ersparnisberechnung Sommertarif'!$B$8*SLP!C12201,"")</f>
        <v/>
      </c>
    </row>
    <row r="12222" spans="1:5" x14ac:dyDescent="0.3">
      <c r="A12222" s="25">
        <v>46150</v>
      </c>
      <c r="B12222" s="31">
        <v>0.13541666666666666</v>
      </c>
      <c r="C12222" s="46"/>
      <c r="D12222" s="29">
        <v>46150.135416666664</v>
      </c>
      <c r="E12222" s="15" t="str">
        <f>IF(AND($B$6=NB!$A$17,$B$8&gt;0),'Ersparnisberechnung Sommertarif'!$B$8*SLP!C12202,"")</f>
        <v/>
      </c>
    </row>
    <row r="12223" spans="1:5" x14ac:dyDescent="0.3">
      <c r="A12223" s="25">
        <v>46150</v>
      </c>
      <c r="B12223" s="31">
        <v>0.14583333333333334</v>
      </c>
      <c r="C12223" s="46"/>
      <c r="D12223" s="29">
        <v>46150.145833333336</v>
      </c>
      <c r="E12223" s="15" t="str">
        <f>IF(AND($B$6=NB!$A$17,$B$8&gt;0),'Ersparnisberechnung Sommertarif'!$B$8*SLP!C12203,"")</f>
        <v/>
      </c>
    </row>
    <row r="12224" spans="1:5" x14ac:dyDescent="0.3">
      <c r="A12224" s="25">
        <v>46150</v>
      </c>
      <c r="B12224" s="31">
        <v>0.15625</v>
      </c>
      <c r="C12224" s="46"/>
      <c r="D12224" s="29">
        <v>46150.15625</v>
      </c>
      <c r="E12224" s="15" t="str">
        <f>IF(AND($B$6=NB!$A$17,$B$8&gt;0),'Ersparnisberechnung Sommertarif'!$B$8*SLP!C12204,"")</f>
        <v/>
      </c>
    </row>
    <row r="12225" spans="1:5" x14ac:dyDescent="0.3">
      <c r="A12225" s="25">
        <v>46150</v>
      </c>
      <c r="B12225" s="31">
        <v>0.16666666666666666</v>
      </c>
      <c r="C12225" s="46"/>
      <c r="D12225" s="29">
        <v>46150.166666666664</v>
      </c>
      <c r="E12225" s="15" t="str">
        <f>IF(AND($B$6=NB!$A$17,$B$8&gt;0),'Ersparnisberechnung Sommertarif'!$B$8*SLP!C12205,"")</f>
        <v/>
      </c>
    </row>
    <row r="12226" spans="1:5" x14ac:dyDescent="0.3">
      <c r="A12226" s="25">
        <v>46150</v>
      </c>
      <c r="B12226" s="31">
        <v>0.17708333333333334</v>
      </c>
      <c r="C12226" s="46"/>
      <c r="D12226" s="29">
        <v>46150.177083333336</v>
      </c>
      <c r="E12226" s="15" t="str">
        <f>IF(AND($B$6=NB!$A$17,$B$8&gt;0),'Ersparnisberechnung Sommertarif'!$B$8*SLP!C12206,"")</f>
        <v/>
      </c>
    </row>
    <row r="12227" spans="1:5" x14ac:dyDescent="0.3">
      <c r="A12227" s="25">
        <v>46150</v>
      </c>
      <c r="B12227" s="31">
        <v>0.1875</v>
      </c>
      <c r="C12227" s="46"/>
      <c r="D12227" s="29">
        <v>46150.1875</v>
      </c>
      <c r="E12227" s="15" t="str">
        <f>IF(AND($B$6=NB!$A$17,$B$8&gt;0),'Ersparnisberechnung Sommertarif'!$B$8*SLP!C12207,"")</f>
        <v/>
      </c>
    </row>
    <row r="12228" spans="1:5" x14ac:dyDescent="0.3">
      <c r="A12228" s="25">
        <v>46150</v>
      </c>
      <c r="B12228" s="31">
        <v>0.19791666666666666</v>
      </c>
      <c r="C12228" s="46"/>
      <c r="D12228" s="29">
        <v>46150.197916666664</v>
      </c>
      <c r="E12228" s="15" t="str">
        <f>IF(AND($B$6=NB!$A$17,$B$8&gt;0),'Ersparnisberechnung Sommertarif'!$B$8*SLP!C12208,"")</f>
        <v/>
      </c>
    </row>
    <row r="12229" spans="1:5" x14ac:dyDescent="0.3">
      <c r="A12229" s="25">
        <v>46150</v>
      </c>
      <c r="B12229" s="31">
        <v>0.20833333333333334</v>
      </c>
      <c r="C12229" s="46"/>
      <c r="D12229" s="29">
        <v>46150.208333333336</v>
      </c>
      <c r="E12229" s="15" t="str">
        <f>IF(AND($B$6=NB!$A$17,$B$8&gt;0),'Ersparnisberechnung Sommertarif'!$B$8*SLP!C12209,"")</f>
        <v/>
      </c>
    </row>
    <row r="12230" spans="1:5" x14ac:dyDescent="0.3">
      <c r="A12230" s="25">
        <v>46150</v>
      </c>
      <c r="B12230" s="31">
        <v>0.21875</v>
      </c>
      <c r="C12230" s="46"/>
      <c r="D12230" s="29">
        <v>46150.21875</v>
      </c>
      <c r="E12230" s="15" t="str">
        <f>IF(AND($B$6=NB!$A$17,$B$8&gt;0),'Ersparnisberechnung Sommertarif'!$B$8*SLP!C12210,"")</f>
        <v/>
      </c>
    </row>
    <row r="12231" spans="1:5" x14ac:dyDescent="0.3">
      <c r="A12231" s="25">
        <v>46150</v>
      </c>
      <c r="B12231" s="31">
        <v>0.22916666666666666</v>
      </c>
      <c r="C12231" s="46"/>
      <c r="D12231" s="29">
        <v>46150.229166666664</v>
      </c>
      <c r="E12231" s="15" t="str">
        <f>IF(AND($B$6=NB!$A$17,$B$8&gt;0),'Ersparnisberechnung Sommertarif'!$B$8*SLP!C12211,"")</f>
        <v/>
      </c>
    </row>
    <row r="12232" spans="1:5" x14ac:dyDescent="0.3">
      <c r="A12232" s="25">
        <v>46150</v>
      </c>
      <c r="B12232" s="31">
        <v>0.23958333333333334</v>
      </c>
      <c r="C12232" s="46"/>
      <c r="D12232" s="29">
        <v>46150.239583333336</v>
      </c>
      <c r="E12232" s="15" t="str">
        <f>IF(AND($B$6=NB!$A$17,$B$8&gt;0),'Ersparnisberechnung Sommertarif'!$B$8*SLP!C12212,"")</f>
        <v/>
      </c>
    </row>
    <row r="12233" spans="1:5" x14ac:dyDescent="0.3">
      <c r="A12233" s="25">
        <v>46150</v>
      </c>
      <c r="B12233" s="31">
        <v>0.25</v>
      </c>
      <c r="C12233" s="46"/>
      <c r="D12233" s="29">
        <v>46150.25</v>
      </c>
      <c r="E12233" s="15" t="str">
        <f>IF(AND($B$6=NB!$A$17,$B$8&gt;0),'Ersparnisberechnung Sommertarif'!$B$8*SLP!C12213,"")</f>
        <v/>
      </c>
    </row>
    <row r="12234" spans="1:5" x14ac:dyDescent="0.3">
      <c r="A12234" s="25">
        <v>46150</v>
      </c>
      <c r="B12234" s="31">
        <v>0.26041666666666669</v>
      </c>
      <c r="C12234" s="46"/>
      <c r="D12234" s="29">
        <v>46150.260416666664</v>
      </c>
      <c r="E12234" s="15" t="str">
        <f>IF(AND($B$6=NB!$A$17,$B$8&gt;0),'Ersparnisberechnung Sommertarif'!$B$8*SLP!C12214,"")</f>
        <v/>
      </c>
    </row>
    <row r="12235" spans="1:5" x14ac:dyDescent="0.3">
      <c r="A12235" s="25">
        <v>46150</v>
      </c>
      <c r="B12235" s="31">
        <v>0.27083333333333331</v>
      </c>
      <c r="C12235" s="46"/>
      <c r="D12235" s="29">
        <v>46150.270833333336</v>
      </c>
      <c r="E12235" s="15" t="str">
        <f>IF(AND($B$6=NB!$A$17,$B$8&gt;0),'Ersparnisberechnung Sommertarif'!$B$8*SLP!C12215,"")</f>
        <v/>
      </c>
    </row>
    <row r="12236" spans="1:5" x14ac:dyDescent="0.3">
      <c r="A12236" s="25">
        <v>46150</v>
      </c>
      <c r="B12236" s="31">
        <v>0.28125</v>
      </c>
      <c r="C12236" s="46"/>
      <c r="D12236" s="29">
        <v>46150.28125</v>
      </c>
      <c r="E12236" s="15" t="str">
        <f>IF(AND($B$6=NB!$A$17,$B$8&gt;0),'Ersparnisberechnung Sommertarif'!$B$8*SLP!C12216,"")</f>
        <v/>
      </c>
    </row>
    <row r="12237" spans="1:5" x14ac:dyDescent="0.3">
      <c r="A12237" s="25">
        <v>46150</v>
      </c>
      <c r="B12237" s="31">
        <v>0.29166666666666669</v>
      </c>
      <c r="C12237" s="46"/>
      <c r="D12237" s="29">
        <v>46150.291666666664</v>
      </c>
      <c r="E12237" s="15" t="str">
        <f>IF(AND($B$6=NB!$A$17,$B$8&gt;0),'Ersparnisberechnung Sommertarif'!$B$8*SLP!C12217,"")</f>
        <v/>
      </c>
    </row>
    <row r="12238" spans="1:5" x14ac:dyDescent="0.3">
      <c r="A12238" s="25">
        <v>46150</v>
      </c>
      <c r="B12238" s="31">
        <v>0.30208333333333331</v>
      </c>
      <c r="C12238" s="46"/>
      <c r="D12238" s="29">
        <v>46150.302083333336</v>
      </c>
      <c r="E12238" s="15" t="str">
        <f>IF(AND($B$6=NB!$A$17,$B$8&gt;0),'Ersparnisberechnung Sommertarif'!$B$8*SLP!C12218,"")</f>
        <v/>
      </c>
    </row>
    <row r="12239" spans="1:5" x14ac:dyDescent="0.3">
      <c r="A12239" s="25">
        <v>46150</v>
      </c>
      <c r="B12239" s="31">
        <v>0.3125</v>
      </c>
      <c r="C12239" s="46"/>
      <c r="D12239" s="29">
        <v>46150.3125</v>
      </c>
      <c r="E12239" s="15" t="str">
        <f>IF(AND($B$6=NB!$A$17,$B$8&gt;0),'Ersparnisberechnung Sommertarif'!$B$8*SLP!C12219,"")</f>
        <v/>
      </c>
    </row>
    <row r="12240" spans="1:5" x14ac:dyDescent="0.3">
      <c r="A12240" s="25">
        <v>46150</v>
      </c>
      <c r="B12240" s="31">
        <v>0.32291666666666669</v>
      </c>
      <c r="C12240" s="46"/>
      <c r="D12240" s="29">
        <v>46150.322916666664</v>
      </c>
      <c r="E12240" s="15" t="str">
        <f>IF(AND($B$6=NB!$A$17,$B$8&gt;0),'Ersparnisberechnung Sommertarif'!$B$8*SLP!C12220,"")</f>
        <v/>
      </c>
    </row>
    <row r="12241" spans="1:5" x14ac:dyDescent="0.3">
      <c r="A12241" s="25">
        <v>46150</v>
      </c>
      <c r="B12241" s="31">
        <v>0.33333333333333331</v>
      </c>
      <c r="C12241" s="46"/>
      <c r="D12241" s="29">
        <v>46150.333333333336</v>
      </c>
      <c r="E12241" s="15" t="str">
        <f>IF(AND($B$6=NB!$A$17,$B$8&gt;0),'Ersparnisberechnung Sommertarif'!$B$8*SLP!C12221,"")</f>
        <v/>
      </c>
    </row>
    <row r="12242" spans="1:5" x14ac:dyDescent="0.3">
      <c r="A12242" s="25">
        <v>46150</v>
      </c>
      <c r="B12242" s="31">
        <v>0.34375</v>
      </c>
      <c r="C12242" s="46"/>
      <c r="D12242" s="29">
        <v>46150.34375</v>
      </c>
      <c r="E12242" s="15" t="str">
        <f>IF(AND($B$6=NB!$A$17,$B$8&gt;0),'Ersparnisberechnung Sommertarif'!$B$8*SLP!C12222,"")</f>
        <v/>
      </c>
    </row>
    <row r="12243" spans="1:5" x14ac:dyDescent="0.3">
      <c r="A12243" s="25">
        <v>46150</v>
      </c>
      <c r="B12243" s="31">
        <v>0.35416666666666669</v>
      </c>
      <c r="C12243" s="46"/>
      <c r="D12243" s="29">
        <v>46150.354166666664</v>
      </c>
      <c r="E12243" s="15" t="str">
        <f>IF(AND($B$6=NB!$A$17,$B$8&gt;0),'Ersparnisberechnung Sommertarif'!$B$8*SLP!C12223,"")</f>
        <v/>
      </c>
    </row>
    <row r="12244" spans="1:5" x14ac:dyDescent="0.3">
      <c r="A12244" s="25">
        <v>46150</v>
      </c>
      <c r="B12244" s="31">
        <v>0.36458333333333331</v>
      </c>
      <c r="C12244" s="46"/>
      <c r="D12244" s="29">
        <v>46150.364583333336</v>
      </c>
      <c r="E12244" s="15" t="str">
        <f>IF(AND($B$6=NB!$A$17,$B$8&gt;0),'Ersparnisberechnung Sommertarif'!$B$8*SLP!C12224,"")</f>
        <v/>
      </c>
    </row>
    <row r="12245" spans="1:5" x14ac:dyDescent="0.3">
      <c r="A12245" s="25">
        <v>46150</v>
      </c>
      <c r="B12245" s="31">
        <v>0.375</v>
      </c>
      <c r="C12245" s="46"/>
      <c r="D12245" s="29">
        <v>46150.375</v>
      </c>
      <c r="E12245" s="15" t="str">
        <f>IF(AND($B$6=NB!$A$17,$B$8&gt;0),'Ersparnisberechnung Sommertarif'!$B$8*SLP!C12225,"")</f>
        <v/>
      </c>
    </row>
    <row r="12246" spans="1:5" x14ac:dyDescent="0.3">
      <c r="A12246" s="25">
        <v>46150</v>
      </c>
      <c r="B12246" s="31">
        <v>0.38541666666666669</v>
      </c>
      <c r="C12246" s="46"/>
      <c r="D12246" s="29">
        <v>46150.385416666664</v>
      </c>
      <c r="E12246" s="15" t="str">
        <f>IF(AND($B$6=NB!$A$17,$B$8&gt;0),'Ersparnisberechnung Sommertarif'!$B$8*SLP!C12226,"")</f>
        <v/>
      </c>
    </row>
    <row r="12247" spans="1:5" x14ac:dyDescent="0.3">
      <c r="A12247" s="25">
        <v>46150</v>
      </c>
      <c r="B12247" s="31">
        <v>0.39583333333333331</v>
      </c>
      <c r="C12247" s="46"/>
      <c r="D12247" s="29">
        <v>46150.395833333336</v>
      </c>
      <c r="E12247" s="15" t="str">
        <f>IF(AND($B$6=NB!$A$17,$B$8&gt;0),'Ersparnisberechnung Sommertarif'!$B$8*SLP!C12227,"")</f>
        <v/>
      </c>
    </row>
    <row r="12248" spans="1:5" x14ac:dyDescent="0.3">
      <c r="A12248" s="25">
        <v>46150</v>
      </c>
      <c r="B12248" s="31">
        <v>0.40625</v>
      </c>
      <c r="C12248" s="46"/>
      <c r="D12248" s="29">
        <v>46150.40625</v>
      </c>
      <c r="E12248" s="15" t="str">
        <f>IF(AND($B$6=NB!$A$17,$B$8&gt;0),'Ersparnisberechnung Sommertarif'!$B$8*SLP!C12228,"")</f>
        <v/>
      </c>
    </row>
    <row r="12249" spans="1:5" x14ac:dyDescent="0.3">
      <c r="A12249" s="25">
        <v>46150</v>
      </c>
      <c r="B12249" s="31">
        <v>0.41666666666666669</v>
      </c>
      <c r="C12249" s="46"/>
      <c r="D12249" s="29">
        <v>46150.416666666664</v>
      </c>
      <c r="E12249" s="15" t="str">
        <f>IF(AND($B$6=NB!$A$17,$B$8&gt;0),'Ersparnisberechnung Sommertarif'!$B$8*SLP!C12229,"")</f>
        <v/>
      </c>
    </row>
    <row r="12250" spans="1:5" x14ac:dyDescent="0.3">
      <c r="A12250" s="25">
        <v>46150</v>
      </c>
      <c r="B12250" s="31">
        <v>0.42708333333333331</v>
      </c>
      <c r="C12250" s="46"/>
      <c r="D12250" s="29">
        <v>46150.427083333336</v>
      </c>
      <c r="E12250" s="15" t="str">
        <f>IF(AND($B$6=NB!$A$17,$B$8&gt;0),'Ersparnisberechnung Sommertarif'!$B$8*SLP!C12230,"")</f>
        <v/>
      </c>
    </row>
    <row r="12251" spans="1:5" x14ac:dyDescent="0.3">
      <c r="A12251" s="25">
        <v>46150</v>
      </c>
      <c r="B12251" s="31">
        <v>0.4375</v>
      </c>
      <c r="C12251" s="46"/>
      <c r="D12251" s="29">
        <v>46150.4375</v>
      </c>
      <c r="E12251" s="15" t="str">
        <f>IF(AND($B$6=NB!$A$17,$B$8&gt;0),'Ersparnisberechnung Sommertarif'!$B$8*SLP!C12231,"")</f>
        <v/>
      </c>
    </row>
    <row r="12252" spans="1:5" x14ac:dyDescent="0.3">
      <c r="A12252" s="25">
        <v>46150</v>
      </c>
      <c r="B12252" s="31">
        <v>0.44791666666666669</v>
      </c>
      <c r="C12252" s="46"/>
      <c r="D12252" s="29">
        <v>46150.447916666664</v>
      </c>
      <c r="E12252" s="15" t="str">
        <f>IF(AND($B$6=NB!$A$17,$B$8&gt;0),'Ersparnisberechnung Sommertarif'!$B$8*SLP!C12232,"")</f>
        <v/>
      </c>
    </row>
    <row r="12253" spans="1:5" x14ac:dyDescent="0.3">
      <c r="A12253" s="25">
        <v>46150</v>
      </c>
      <c r="B12253" s="31">
        <v>0.45833333333333331</v>
      </c>
      <c r="C12253" s="46"/>
      <c r="D12253" s="29">
        <v>46150.458333333336</v>
      </c>
      <c r="E12253" s="15" t="str">
        <f>IF(AND($B$6=NB!$A$17,$B$8&gt;0),'Ersparnisberechnung Sommertarif'!$B$8*SLP!C12233,"")</f>
        <v/>
      </c>
    </row>
    <row r="12254" spans="1:5" x14ac:dyDescent="0.3">
      <c r="A12254" s="25">
        <v>46150</v>
      </c>
      <c r="B12254" s="31">
        <v>0.46875</v>
      </c>
      <c r="C12254" s="46"/>
      <c r="D12254" s="29">
        <v>46150.46875</v>
      </c>
      <c r="E12254" s="15" t="str">
        <f>IF(AND($B$6=NB!$A$17,$B$8&gt;0),'Ersparnisberechnung Sommertarif'!$B$8*SLP!C12234,"")</f>
        <v/>
      </c>
    </row>
    <row r="12255" spans="1:5" x14ac:dyDescent="0.3">
      <c r="A12255" s="25">
        <v>46150</v>
      </c>
      <c r="B12255" s="31">
        <v>0.47916666666666669</v>
      </c>
      <c r="C12255" s="46"/>
      <c r="D12255" s="29">
        <v>46150.479166666664</v>
      </c>
      <c r="E12255" s="15" t="str">
        <f>IF(AND($B$6=NB!$A$17,$B$8&gt;0),'Ersparnisberechnung Sommertarif'!$B$8*SLP!C12235,"")</f>
        <v/>
      </c>
    </row>
    <row r="12256" spans="1:5" x14ac:dyDescent="0.3">
      <c r="A12256" s="25">
        <v>46150</v>
      </c>
      <c r="B12256" s="31">
        <v>0.48958333333333331</v>
      </c>
      <c r="C12256" s="46"/>
      <c r="D12256" s="29">
        <v>46150.489583333336</v>
      </c>
      <c r="E12256" s="15" t="str">
        <f>IF(AND($B$6=NB!$A$17,$B$8&gt;0),'Ersparnisberechnung Sommertarif'!$B$8*SLP!C12236,"")</f>
        <v/>
      </c>
    </row>
    <row r="12257" spans="1:5" x14ac:dyDescent="0.3">
      <c r="A12257" s="25">
        <v>46150</v>
      </c>
      <c r="B12257" s="31">
        <v>0.5</v>
      </c>
      <c r="C12257" s="46"/>
      <c r="D12257" s="29">
        <v>46150.5</v>
      </c>
      <c r="E12257" s="15" t="str">
        <f>IF(AND($B$6=NB!$A$17,$B$8&gt;0),'Ersparnisberechnung Sommertarif'!$B$8*SLP!C12237,"")</f>
        <v/>
      </c>
    </row>
    <row r="12258" spans="1:5" x14ac:dyDescent="0.3">
      <c r="A12258" s="25">
        <v>46150</v>
      </c>
      <c r="B12258" s="31">
        <v>0.51041666666666663</v>
      </c>
      <c r="C12258" s="46"/>
      <c r="D12258" s="29">
        <v>46150.510416666664</v>
      </c>
      <c r="E12258" s="15" t="str">
        <f>IF(AND($B$6=NB!$A$17,$B$8&gt;0),'Ersparnisberechnung Sommertarif'!$B$8*SLP!C12238,"")</f>
        <v/>
      </c>
    </row>
    <row r="12259" spans="1:5" x14ac:dyDescent="0.3">
      <c r="A12259" s="25">
        <v>46150</v>
      </c>
      <c r="B12259" s="31">
        <v>0.52083333333333337</v>
      </c>
      <c r="C12259" s="46"/>
      <c r="D12259" s="29">
        <v>46150.520833333336</v>
      </c>
      <c r="E12259" s="15" t="str">
        <f>IF(AND($B$6=NB!$A$17,$B$8&gt;0),'Ersparnisberechnung Sommertarif'!$B$8*SLP!C12239,"")</f>
        <v/>
      </c>
    </row>
    <row r="12260" spans="1:5" x14ac:dyDescent="0.3">
      <c r="A12260" s="25">
        <v>46150</v>
      </c>
      <c r="B12260" s="31">
        <v>0.53125</v>
      </c>
      <c r="C12260" s="46"/>
      <c r="D12260" s="29">
        <v>46150.53125</v>
      </c>
      <c r="E12260" s="15" t="str">
        <f>IF(AND($B$6=NB!$A$17,$B$8&gt;0),'Ersparnisberechnung Sommertarif'!$B$8*SLP!C12240,"")</f>
        <v/>
      </c>
    </row>
    <row r="12261" spans="1:5" x14ac:dyDescent="0.3">
      <c r="A12261" s="25">
        <v>46150</v>
      </c>
      <c r="B12261" s="31">
        <v>0.54166666666666663</v>
      </c>
      <c r="C12261" s="46"/>
      <c r="D12261" s="29">
        <v>46150.541666666664</v>
      </c>
      <c r="E12261" s="15" t="str">
        <f>IF(AND($B$6=NB!$A$17,$B$8&gt;0),'Ersparnisberechnung Sommertarif'!$B$8*SLP!C12241,"")</f>
        <v/>
      </c>
    </row>
    <row r="12262" spans="1:5" x14ac:dyDescent="0.3">
      <c r="A12262" s="25">
        <v>46150</v>
      </c>
      <c r="B12262" s="31">
        <v>0.55208333333333337</v>
      </c>
      <c r="C12262" s="46"/>
      <c r="D12262" s="29">
        <v>46150.552083333336</v>
      </c>
      <c r="E12262" s="15" t="str">
        <f>IF(AND($B$6=NB!$A$17,$B$8&gt;0),'Ersparnisberechnung Sommertarif'!$B$8*SLP!C12242,"")</f>
        <v/>
      </c>
    </row>
    <row r="12263" spans="1:5" x14ac:dyDescent="0.3">
      <c r="A12263" s="25">
        <v>46150</v>
      </c>
      <c r="B12263" s="31">
        <v>0.5625</v>
      </c>
      <c r="C12263" s="46"/>
      <c r="D12263" s="29">
        <v>46150.5625</v>
      </c>
      <c r="E12263" s="15" t="str">
        <f>IF(AND($B$6=NB!$A$17,$B$8&gt;0),'Ersparnisberechnung Sommertarif'!$B$8*SLP!C12243,"")</f>
        <v/>
      </c>
    </row>
    <row r="12264" spans="1:5" x14ac:dyDescent="0.3">
      <c r="A12264" s="25">
        <v>46150</v>
      </c>
      <c r="B12264" s="31">
        <v>0.57291666666666663</v>
      </c>
      <c r="C12264" s="46"/>
      <c r="D12264" s="29">
        <v>46150.572916666664</v>
      </c>
      <c r="E12264" s="15" t="str">
        <f>IF(AND($B$6=NB!$A$17,$B$8&gt;0),'Ersparnisberechnung Sommertarif'!$B$8*SLP!C12244,"")</f>
        <v/>
      </c>
    </row>
    <row r="12265" spans="1:5" x14ac:dyDescent="0.3">
      <c r="A12265" s="25">
        <v>46150</v>
      </c>
      <c r="B12265" s="31">
        <v>0.58333333333333337</v>
      </c>
      <c r="C12265" s="46"/>
      <c r="D12265" s="29">
        <v>46150.583333333336</v>
      </c>
      <c r="E12265" s="15" t="str">
        <f>IF(AND($B$6=NB!$A$17,$B$8&gt;0),'Ersparnisberechnung Sommertarif'!$B$8*SLP!C12245,"")</f>
        <v/>
      </c>
    </row>
    <row r="12266" spans="1:5" x14ac:dyDescent="0.3">
      <c r="A12266" s="25">
        <v>46150</v>
      </c>
      <c r="B12266" s="31">
        <v>0.59375</v>
      </c>
      <c r="C12266" s="46"/>
      <c r="D12266" s="29">
        <v>46150.59375</v>
      </c>
      <c r="E12266" s="15" t="str">
        <f>IF(AND($B$6=NB!$A$17,$B$8&gt;0),'Ersparnisberechnung Sommertarif'!$B$8*SLP!C12246,"")</f>
        <v/>
      </c>
    </row>
    <row r="12267" spans="1:5" x14ac:dyDescent="0.3">
      <c r="A12267" s="25">
        <v>46150</v>
      </c>
      <c r="B12267" s="31">
        <v>0.60416666666666663</v>
      </c>
      <c r="C12267" s="46"/>
      <c r="D12267" s="29">
        <v>46150.604166666664</v>
      </c>
      <c r="E12267" s="15" t="str">
        <f>IF(AND($B$6=NB!$A$17,$B$8&gt;0),'Ersparnisberechnung Sommertarif'!$B$8*SLP!C12247,"")</f>
        <v/>
      </c>
    </row>
    <row r="12268" spans="1:5" x14ac:dyDescent="0.3">
      <c r="A12268" s="25">
        <v>46150</v>
      </c>
      <c r="B12268" s="31">
        <v>0.61458333333333337</v>
      </c>
      <c r="C12268" s="46"/>
      <c r="D12268" s="29">
        <v>46150.614583333336</v>
      </c>
      <c r="E12268" s="15" t="str">
        <f>IF(AND($B$6=NB!$A$17,$B$8&gt;0),'Ersparnisberechnung Sommertarif'!$B$8*SLP!C12248,"")</f>
        <v/>
      </c>
    </row>
    <row r="12269" spans="1:5" x14ac:dyDescent="0.3">
      <c r="A12269" s="25">
        <v>46150</v>
      </c>
      <c r="B12269" s="31">
        <v>0.625</v>
      </c>
      <c r="C12269" s="46"/>
      <c r="D12269" s="29">
        <v>46150.625</v>
      </c>
      <c r="E12269" s="15" t="str">
        <f>IF(AND($B$6=NB!$A$17,$B$8&gt;0),'Ersparnisberechnung Sommertarif'!$B$8*SLP!C12249,"")</f>
        <v/>
      </c>
    </row>
    <row r="12270" spans="1:5" x14ac:dyDescent="0.3">
      <c r="A12270" s="25">
        <v>46150</v>
      </c>
      <c r="B12270" s="31">
        <v>0.63541666666666663</v>
      </c>
      <c r="C12270" s="46"/>
      <c r="D12270" s="29">
        <v>46150.635416666664</v>
      </c>
      <c r="E12270" s="15" t="str">
        <f>IF(AND($B$6=NB!$A$17,$B$8&gt;0),'Ersparnisberechnung Sommertarif'!$B$8*SLP!C12250,"")</f>
        <v/>
      </c>
    </row>
    <row r="12271" spans="1:5" x14ac:dyDescent="0.3">
      <c r="A12271" s="25">
        <v>46150</v>
      </c>
      <c r="B12271" s="31">
        <v>0.64583333333333337</v>
      </c>
      <c r="C12271" s="46"/>
      <c r="D12271" s="29">
        <v>46150.645833333336</v>
      </c>
      <c r="E12271" s="15" t="str">
        <f>IF(AND($B$6=NB!$A$17,$B$8&gt;0),'Ersparnisberechnung Sommertarif'!$B$8*SLP!C12251,"")</f>
        <v/>
      </c>
    </row>
    <row r="12272" spans="1:5" x14ac:dyDescent="0.3">
      <c r="A12272" s="25">
        <v>46150</v>
      </c>
      <c r="B12272" s="31">
        <v>0.65625</v>
      </c>
      <c r="C12272" s="46"/>
      <c r="D12272" s="29">
        <v>46150.65625</v>
      </c>
      <c r="E12272" s="15" t="str">
        <f>IF(AND($B$6=NB!$A$17,$B$8&gt;0),'Ersparnisberechnung Sommertarif'!$B$8*SLP!C12252,"")</f>
        <v/>
      </c>
    </row>
    <row r="12273" spans="1:5" x14ac:dyDescent="0.3">
      <c r="A12273" s="25">
        <v>46150</v>
      </c>
      <c r="B12273" s="31">
        <v>0.66666666666666663</v>
      </c>
      <c r="C12273" s="46"/>
      <c r="D12273" s="29">
        <v>46150.666666666664</v>
      </c>
      <c r="E12273" s="15" t="str">
        <f>IF(AND($B$6=NB!$A$17,$B$8&gt;0),'Ersparnisberechnung Sommertarif'!$B$8*SLP!C12253,"")</f>
        <v/>
      </c>
    </row>
    <row r="12274" spans="1:5" x14ac:dyDescent="0.3">
      <c r="A12274" s="25">
        <v>46150</v>
      </c>
      <c r="B12274" s="31">
        <v>0.67708333333333337</v>
      </c>
      <c r="C12274" s="46"/>
      <c r="D12274" s="29">
        <v>46150.677083333336</v>
      </c>
      <c r="E12274" s="15" t="str">
        <f>IF(AND($B$6=NB!$A$17,$B$8&gt;0),'Ersparnisberechnung Sommertarif'!$B$8*SLP!C12254,"")</f>
        <v/>
      </c>
    </row>
    <row r="12275" spans="1:5" x14ac:dyDescent="0.3">
      <c r="A12275" s="25">
        <v>46150</v>
      </c>
      <c r="B12275" s="31">
        <v>0.6875</v>
      </c>
      <c r="C12275" s="46"/>
      <c r="D12275" s="29">
        <v>46150.6875</v>
      </c>
      <c r="E12275" s="15" t="str">
        <f>IF(AND($B$6=NB!$A$17,$B$8&gt;0),'Ersparnisberechnung Sommertarif'!$B$8*SLP!C12255,"")</f>
        <v/>
      </c>
    </row>
    <row r="12276" spans="1:5" x14ac:dyDescent="0.3">
      <c r="A12276" s="25">
        <v>46150</v>
      </c>
      <c r="B12276" s="31">
        <v>0.69791666666666663</v>
      </c>
      <c r="C12276" s="46"/>
      <c r="D12276" s="29">
        <v>46150.697916666664</v>
      </c>
      <c r="E12276" s="15" t="str">
        <f>IF(AND($B$6=NB!$A$17,$B$8&gt;0),'Ersparnisberechnung Sommertarif'!$B$8*SLP!C12256,"")</f>
        <v/>
      </c>
    </row>
    <row r="12277" spans="1:5" x14ac:dyDescent="0.3">
      <c r="A12277" s="25">
        <v>46150</v>
      </c>
      <c r="B12277" s="31">
        <v>0.70833333333333337</v>
      </c>
      <c r="C12277" s="46"/>
      <c r="D12277" s="29">
        <v>46150.708333333336</v>
      </c>
      <c r="E12277" s="15" t="str">
        <f>IF(AND($B$6=NB!$A$17,$B$8&gt;0),'Ersparnisberechnung Sommertarif'!$B$8*SLP!C12257,"")</f>
        <v/>
      </c>
    </row>
    <row r="12278" spans="1:5" x14ac:dyDescent="0.3">
      <c r="A12278" s="25">
        <v>46150</v>
      </c>
      <c r="B12278" s="31">
        <v>0.71875</v>
      </c>
      <c r="C12278" s="46"/>
      <c r="D12278" s="29">
        <v>46150.71875</v>
      </c>
      <c r="E12278" s="15" t="str">
        <f>IF(AND($B$6=NB!$A$17,$B$8&gt;0),'Ersparnisberechnung Sommertarif'!$B$8*SLP!C12258,"")</f>
        <v/>
      </c>
    </row>
    <row r="12279" spans="1:5" x14ac:dyDescent="0.3">
      <c r="A12279" s="25">
        <v>46150</v>
      </c>
      <c r="B12279" s="31">
        <v>0.72916666666666663</v>
      </c>
      <c r="C12279" s="46"/>
      <c r="D12279" s="29">
        <v>46150.729166666664</v>
      </c>
      <c r="E12279" s="15" t="str">
        <f>IF(AND($B$6=NB!$A$17,$B$8&gt;0),'Ersparnisberechnung Sommertarif'!$B$8*SLP!C12259,"")</f>
        <v/>
      </c>
    </row>
    <row r="12280" spans="1:5" x14ac:dyDescent="0.3">
      <c r="A12280" s="25">
        <v>46150</v>
      </c>
      <c r="B12280" s="31">
        <v>0.73958333333333337</v>
      </c>
      <c r="C12280" s="46"/>
      <c r="D12280" s="29">
        <v>46150.739583333336</v>
      </c>
      <c r="E12280" s="15" t="str">
        <f>IF(AND($B$6=NB!$A$17,$B$8&gt;0),'Ersparnisberechnung Sommertarif'!$B$8*SLP!C12260,"")</f>
        <v/>
      </c>
    </row>
    <row r="12281" spans="1:5" x14ac:dyDescent="0.3">
      <c r="A12281" s="25">
        <v>46150</v>
      </c>
      <c r="B12281" s="31">
        <v>0.75</v>
      </c>
      <c r="C12281" s="46"/>
      <c r="D12281" s="29">
        <v>46150.75</v>
      </c>
      <c r="E12281" s="15" t="str">
        <f>IF(AND($B$6=NB!$A$17,$B$8&gt;0),'Ersparnisberechnung Sommertarif'!$B$8*SLP!C12261,"")</f>
        <v/>
      </c>
    </row>
    <row r="12282" spans="1:5" x14ac:dyDescent="0.3">
      <c r="A12282" s="25">
        <v>46150</v>
      </c>
      <c r="B12282" s="31">
        <v>0.76041666666666663</v>
      </c>
      <c r="C12282" s="46"/>
      <c r="D12282" s="29">
        <v>46150.760416666664</v>
      </c>
      <c r="E12282" s="15" t="str">
        <f>IF(AND($B$6=NB!$A$17,$B$8&gt;0),'Ersparnisberechnung Sommertarif'!$B$8*SLP!C12262,"")</f>
        <v/>
      </c>
    </row>
    <row r="12283" spans="1:5" x14ac:dyDescent="0.3">
      <c r="A12283" s="25">
        <v>46150</v>
      </c>
      <c r="B12283" s="31">
        <v>0.77083333333333337</v>
      </c>
      <c r="C12283" s="46"/>
      <c r="D12283" s="29">
        <v>46150.770833333336</v>
      </c>
      <c r="E12283" s="15" t="str">
        <f>IF(AND($B$6=NB!$A$17,$B$8&gt;0),'Ersparnisberechnung Sommertarif'!$B$8*SLP!C12263,"")</f>
        <v/>
      </c>
    </row>
    <row r="12284" spans="1:5" x14ac:dyDescent="0.3">
      <c r="A12284" s="25">
        <v>46150</v>
      </c>
      <c r="B12284" s="31">
        <v>0.78125</v>
      </c>
      <c r="C12284" s="46"/>
      <c r="D12284" s="29">
        <v>46150.78125</v>
      </c>
      <c r="E12284" s="15" t="str">
        <f>IF(AND($B$6=NB!$A$17,$B$8&gt;0),'Ersparnisberechnung Sommertarif'!$B$8*SLP!C12264,"")</f>
        <v/>
      </c>
    </row>
    <row r="12285" spans="1:5" x14ac:dyDescent="0.3">
      <c r="A12285" s="25">
        <v>46150</v>
      </c>
      <c r="B12285" s="31">
        <v>0.79166666666666663</v>
      </c>
      <c r="C12285" s="46"/>
      <c r="D12285" s="29">
        <v>46150.791666666664</v>
      </c>
      <c r="E12285" s="15" t="str">
        <f>IF(AND($B$6=NB!$A$17,$B$8&gt;0),'Ersparnisberechnung Sommertarif'!$B$8*SLP!C12265,"")</f>
        <v/>
      </c>
    </row>
    <row r="12286" spans="1:5" x14ac:dyDescent="0.3">
      <c r="A12286" s="25">
        <v>46150</v>
      </c>
      <c r="B12286" s="31">
        <v>0.80208333333333337</v>
      </c>
      <c r="C12286" s="46"/>
      <c r="D12286" s="29">
        <v>46150.802083333336</v>
      </c>
      <c r="E12286" s="15" t="str">
        <f>IF(AND($B$6=NB!$A$17,$B$8&gt;0),'Ersparnisberechnung Sommertarif'!$B$8*SLP!C12266,"")</f>
        <v/>
      </c>
    </row>
    <row r="12287" spans="1:5" x14ac:dyDescent="0.3">
      <c r="A12287" s="25">
        <v>46150</v>
      </c>
      <c r="B12287" s="31">
        <v>0.8125</v>
      </c>
      <c r="C12287" s="46"/>
      <c r="D12287" s="29">
        <v>46150.8125</v>
      </c>
      <c r="E12287" s="15" t="str">
        <f>IF(AND($B$6=NB!$A$17,$B$8&gt;0),'Ersparnisberechnung Sommertarif'!$B$8*SLP!C12267,"")</f>
        <v/>
      </c>
    </row>
    <row r="12288" spans="1:5" x14ac:dyDescent="0.3">
      <c r="A12288" s="25">
        <v>46150</v>
      </c>
      <c r="B12288" s="31">
        <v>0.82291666666666663</v>
      </c>
      <c r="C12288" s="46"/>
      <c r="D12288" s="29">
        <v>46150.822916666664</v>
      </c>
      <c r="E12288" s="15" t="str">
        <f>IF(AND($B$6=NB!$A$17,$B$8&gt;0),'Ersparnisberechnung Sommertarif'!$B$8*SLP!C12268,"")</f>
        <v/>
      </c>
    </row>
    <row r="12289" spans="1:5" x14ac:dyDescent="0.3">
      <c r="A12289" s="25">
        <v>46150</v>
      </c>
      <c r="B12289" s="31">
        <v>0.83333333333333337</v>
      </c>
      <c r="C12289" s="46"/>
      <c r="D12289" s="29">
        <v>46150.833333333336</v>
      </c>
      <c r="E12289" s="15" t="str">
        <f>IF(AND($B$6=NB!$A$17,$B$8&gt;0),'Ersparnisberechnung Sommertarif'!$B$8*SLP!C12269,"")</f>
        <v/>
      </c>
    </row>
    <row r="12290" spans="1:5" x14ac:dyDescent="0.3">
      <c r="A12290" s="25">
        <v>46150</v>
      </c>
      <c r="B12290" s="31">
        <v>0.84375</v>
      </c>
      <c r="C12290" s="46"/>
      <c r="D12290" s="29">
        <v>46150.84375</v>
      </c>
      <c r="E12290" s="15" t="str">
        <f>IF(AND($B$6=NB!$A$17,$B$8&gt;0),'Ersparnisberechnung Sommertarif'!$B$8*SLP!C12270,"")</f>
        <v/>
      </c>
    </row>
    <row r="12291" spans="1:5" x14ac:dyDescent="0.3">
      <c r="A12291" s="25">
        <v>46150</v>
      </c>
      <c r="B12291" s="31">
        <v>0.85416666666666663</v>
      </c>
      <c r="C12291" s="46"/>
      <c r="D12291" s="29">
        <v>46150.854166666664</v>
      </c>
      <c r="E12291" s="15" t="str">
        <f>IF(AND($B$6=NB!$A$17,$B$8&gt;0),'Ersparnisberechnung Sommertarif'!$B$8*SLP!C12271,"")</f>
        <v/>
      </c>
    </row>
    <row r="12292" spans="1:5" x14ac:dyDescent="0.3">
      <c r="A12292" s="25">
        <v>46150</v>
      </c>
      <c r="B12292" s="31">
        <v>0.86458333333333337</v>
      </c>
      <c r="C12292" s="46"/>
      <c r="D12292" s="29">
        <v>46150.864583333336</v>
      </c>
      <c r="E12292" s="15" t="str">
        <f>IF(AND($B$6=NB!$A$17,$B$8&gt;0),'Ersparnisberechnung Sommertarif'!$B$8*SLP!C12272,"")</f>
        <v/>
      </c>
    </row>
    <row r="12293" spans="1:5" x14ac:dyDescent="0.3">
      <c r="A12293" s="25">
        <v>46150</v>
      </c>
      <c r="B12293" s="31">
        <v>0.875</v>
      </c>
      <c r="C12293" s="46"/>
      <c r="D12293" s="29">
        <v>46150.875</v>
      </c>
      <c r="E12293" s="15" t="str">
        <f>IF(AND($B$6=NB!$A$17,$B$8&gt;0),'Ersparnisberechnung Sommertarif'!$B$8*SLP!C12273,"")</f>
        <v/>
      </c>
    </row>
    <row r="12294" spans="1:5" x14ac:dyDescent="0.3">
      <c r="A12294" s="25">
        <v>46150</v>
      </c>
      <c r="B12294" s="31">
        <v>0.88541666666666663</v>
      </c>
      <c r="C12294" s="46"/>
      <c r="D12294" s="29">
        <v>46150.885416666664</v>
      </c>
      <c r="E12294" s="15" t="str">
        <f>IF(AND($B$6=NB!$A$17,$B$8&gt;0),'Ersparnisberechnung Sommertarif'!$B$8*SLP!C12274,"")</f>
        <v/>
      </c>
    </row>
    <row r="12295" spans="1:5" x14ac:dyDescent="0.3">
      <c r="A12295" s="25">
        <v>46150</v>
      </c>
      <c r="B12295" s="31">
        <v>0.89583333333333337</v>
      </c>
      <c r="C12295" s="46"/>
      <c r="D12295" s="29">
        <v>46150.895833333336</v>
      </c>
      <c r="E12295" s="15" t="str">
        <f>IF(AND($B$6=NB!$A$17,$B$8&gt;0),'Ersparnisberechnung Sommertarif'!$B$8*SLP!C12275,"")</f>
        <v/>
      </c>
    </row>
    <row r="12296" spans="1:5" x14ac:dyDescent="0.3">
      <c r="A12296" s="25">
        <v>46150</v>
      </c>
      <c r="B12296" s="31">
        <v>0.90625</v>
      </c>
      <c r="C12296" s="46"/>
      <c r="D12296" s="29">
        <v>46150.90625</v>
      </c>
      <c r="E12296" s="15" t="str">
        <f>IF(AND($B$6=NB!$A$17,$B$8&gt;0),'Ersparnisberechnung Sommertarif'!$B$8*SLP!C12276,"")</f>
        <v/>
      </c>
    </row>
    <row r="12297" spans="1:5" x14ac:dyDescent="0.3">
      <c r="A12297" s="25">
        <v>46150</v>
      </c>
      <c r="B12297" s="31">
        <v>0.91666666666666663</v>
      </c>
      <c r="C12297" s="46"/>
      <c r="D12297" s="29">
        <v>46150.916666666664</v>
      </c>
      <c r="E12297" s="15" t="str">
        <f>IF(AND($B$6=NB!$A$17,$B$8&gt;0),'Ersparnisberechnung Sommertarif'!$B$8*SLP!C12277,"")</f>
        <v/>
      </c>
    </row>
    <row r="12298" spans="1:5" x14ac:dyDescent="0.3">
      <c r="A12298" s="25">
        <v>46150</v>
      </c>
      <c r="B12298" s="31">
        <v>0.92708333333333337</v>
      </c>
      <c r="C12298" s="46"/>
      <c r="D12298" s="29">
        <v>46150.927083333336</v>
      </c>
      <c r="E12298" s="15" t="str">
        <f>IF(AND($B$6=NB!$A$17,$B$8&gt;0),'Ersparnisberechnung Sommertarif'!$B$8*SLP!C12278,"")</f>
        <v/>
      </c>
    </row>
    <row r="12299" spans="1:5" x14ac:dyDescent="0.3">
      <c r="A12299" s="25">
        <v>46150</v>
      </c>
      <c r="B12299" s="31">
        <v>0.9375</v>
      </c>
      <c r="C12299" s="46"/>
      <c r="D12299" s="29">
        <v>46150.9375</v>
      </c>
      <c r="E12299" s="15" t="str">
        <f>IF(AND($B$6=NB!$A$17,$B$8&gt;0),'Ersparnisberechnung Sommertarif'!$B$8*SLP!C12279,"")</f>
        <v/>
      </c>
    </row>
    <row r="12300" spans="1:5" x14ac:dyDescent="0.3">
      <c r="A12300" s="25">
        <v>46150</v>
      </c>
      <c r="B12300" s="31">
        <v>0.94791666666666663</v>
      </c>
      <c r="C12300" s="46"/>
      <c r="D12300" s="29">
        <v>46150.947916666664</v>
      </c>
      <c r="E12300" s="15" t="str">
        <f>IF(AND($B$6=NB!$A$17,$B$8&gt;0),'Ersparnisberechnung Sommertarif'!$B$8*SLP!C12280,"")</f>
        <v/>
      </c>
    </row>
    <row r="12301" spans="1:5" x14ac:dyDescent="0.3">
      <c r="A12301" s="25">
        <v>46150</v>
      </c>
      <c r="B12301" s="31">
        <v>0.95833333333333337</v>
      </c>
      <c r="C12301" s="46"/>
      <c r="D12301" s="29">
        <v>46150.958333333336</v>
      </c>
      <c r="E12301" s="15" t="str">
        <f>IF(AND($B$6=NB!$A$17,$B$8&gt;0),'Ersparnisberechnung Sommertarif'!$B$8*SLP!C12281,"")</f>
        <v/>
      </c>
    </row>
    <row r="12302" spans="1:5" x14ac:dyDescent="0.3">
      <c r="A12302" s="25">
        <v>46150</v>
      </c>
      <c r="B12302" s="31">
        <v>0.96875</v>
      </c>
      <c r="C12302" s="46"/>
      <c r="D12302" s="29">
        <v>46150.96875</v>
      </c>
      <c r="E12302" s="15" t="str">
        <f>IF(AND($B$6=NB!$A$17,$B$8&gt;0),'Ersparnisberechnung Sommertarif'!$B$8*SLP!C12282,"")</f>
        <v/>
      </c>
    </row>
    <row r="12303" spans="1:5" x14ac:dyDescent="0.3">
      <c r="A12303" s="25">
        <v>46150</v>
      </c>
      <c r="B12303" s="31">
        <v>0.97916666666666663</v>
      </c>
      <c r="C12303" s="46"/>
      <c r="D12303" s="29">
        <v>46150.979166666664</v>
      </c>
      <c r="E12303" s="15" t="str">
        <f>IF(AND($B$6=NB!$A$17,$B$8&gt;0),'Ersparnisberechnung Sommertarif'!$B$8*SLP!C12283,"")</f>
        <v/>
      </c>
    </row>
    <row r="12304" spans="1:5" x14ac:dyDescent="0.3">
      <c r="A12304" s="25">
        <v>46150</v>
      </c>
      <c r="B12304" s="31">
        <v>0.98958333333333337</v>
      </c>
      <c r="C12304" s="46"/>
      <c r="D12304" s="29">
        <v>46150.989583333336</v>
      </c>
      <c r="E12304" s="15" t="str">
        <f>IF(AND($B$6=NB!$A$17,$B$8&gt;0),'Ersparnisberechnung Sommertarif'!$B$8*SLP!C12284,"")</f>
        <v/>
      </c>
    </row>
    <row r="12305" spans="1:5" x14ac:dyDescent="0.3">
      <c r="A12305" s="25">
        <v>46151</v>
      </c>
      <c r="B12305" s="31">
        <v>0</v>
      </c>
      <c r="C12305" s="46"/>
      <c r="D12305" s="29">
        <v>46151</v>
      </c>
      <c r="E12305" s="15" t="str">
        <f>IF(AND($B$6=NB!$A$17,$B$8&gt;0),'Ersparnisberechnung Sommertarif'!$B$8*SLP!C12285,"")</f>
        <v/>
      </c>
    </row>
    <row r="12306" spans="1:5" x14ac:dyDescent="0.3">
      <c r="A12306" s="25">
        <v>46151</v>
      </c>
      <c r="B12306" s="31">
        <v>1.0416666666666666E-2</v>
      </c>
      <c r="C12306" s="46"/>
      <c r="D12306" s="29">
        <v>46151.010416666664</v>
      </c>
      <c r="E12306" s="15" t="str">
        <f>IF(AND($B$6=NB!$A$17,$B$8&gt;0),'Ersparnisberechnung Sommertarif'!$B$8*SLP!C12286,"")</f>
        <v/>
      </c>
    </row>
    <row r="12307" spans="1:5" x14ac:dyDescent="0.3">
      <c r="A12307" s="25">
        <v>46151</v>
      </c>
      <c r="B12307" s="31">
        <v>2.0833333333333332E-2</v>
      </c>
      <c r="C12307" s="46"/>
      <c r="D12307" s="29">
        <v>46151.020833333336</v>
      </c>
      <c r="E12307" s="15" t="str">
        <f>IF(AND($B$6=NB!$A$17,$B$8&gt;0),'Ersparnisberechnung Sommertarif'!$B$8*SLP!C12287,"")</f>
        <v/>
      </c>
    </row>
    <row r="12308" spans="1:5" x14ac:dyDescent="0.3">
      <c r="A12308" s="25">
        <v>46151</v>
      </c>
      <c r="B12308" s="31">
        <v>3.125E-2</v>
      </c>
      <c r="C12308" s="46"/>
      <c r="D12308" s="29">
        <v>46151.03125</v>
      </c>
      <c r="E12308" s="15" t="str">
        <f>IF(AND($B$6=NB!$A$17,$B$8&gt;0),'Ersparnisberechnung Sommertarif'!$B$8*SLP!C12288,"")</f>
        <v/>
      </c>
    </row>
    <row r="12309" spans="1:5" x14ac:dyDescent="0.3">
      <c r="A12309" s="25">
        <v>46151</v>
      </c>
      <c r="B12309" s="31">
        <v>4.1666666666666664E-2</v>
      </c>
      <c r="C12309" s="46"/>
      <c r="D12309" s="29">
        <v>46151.041666666664</v>
      </c>
      <c r="E12309" s="15" t="str">
        <f>IF(AND($B$6=NB!$A$17,$B$8&gt;0),'Ersparnisberechnung Sommertarif'!$B$8*SLP!C12289,"")</f>
        <v/>
      </c>
    </row>
    <row r="12310" spans="1:5" x14ac:dyDescent="0.3">
      <c r="A12310" s="25">
        <v>46151</v>
      </c>
      <c r="B12310" s="31">
        <v>5.2083333333333336E-2</v>
      </c>
      <c r="C12310" s="46"/>
      <c r="D12310" s="29">
        <v>46151.052083333336</v>
      </c>
      <c r="E12310" s="15" t="str">
        <f>IF(AND($B$6=NB!$A$17,$B$8&gt;0),'Ersparnisberechnung Sommertarif'!$B$8*SLP!C12290,"")</f>
        <v/>
      </c>
    </row>
    <row r="12311" spans="1:5" x14ac:dyDescent="0.3">
      <c r="A12311" s="25">
        <v>46151</v>
      </c>
      <c r="B12311" s="31">
        <v>6.25E-2</v>
      </c>
      <c r="C12311" s="46"/>
      <c r="D12311" s="29">
        <v>46151.0625</v>
      </c>
      <c r="E12311" s="15" t="str">
        <f>IF(AND($B$6=NB!$A$17,$B$8&gt;0),'Ersparnisberechnung Sommertarif'!$B$8*SLP!C12291,"")</f>
        <v/>
      </c>
    </row>
    <row r="12312" spans="1:5" x14ac:dyDescent="0.3">
      <c r="A12312" s="25">
        <v>46151</v>
      </c>
      <c r="B12312" s="31">
        <v>7.2916666666666671E-2</v>
      </c>
      <c r="C12312" s="46"/>
      <c r="D12312" s="29">
        <v>46151.072916666664</v>
      </c>
      <c r="E12312" s="15" t="str">
        <f>IF(AND($B$6=NB!$A$17,$B$8&gt;0),'Ersparnisberechnung Sommertarif'!$B$8*SLP!C12292,"")</f>
        <v/>
      </c>
    </row>
    <row r="12313" spans="1:5" x14ac:dyDescent="0.3">
      <c r="A12313" s="25">
        <v>46151</v>
      </c>
      <c r="B12313" s="31">
        <v>8.3333333333333329E-2</v>
      </c>
      <c r="C12313" s="46"/>
      <c r="D12313" s="29">
        <v>46151.083333333336</v>
      </c>
      <c r="E12313" s="15" t="str">
        <f>IF(AND($B$6=NB!$A$17,$B$8&gt;0),'Ersparnisberechnung Sommertarif'!$B$8*SLP!C12293,"")</f>
        <v/>
      </c>
    </row>
    <row r="12314" spans="1:5" x14ac:dyDescent="0.3">
      <c r="A12314" s="25">
        <v>46151</v>
      </c>
      <c r="B12314" s="31">
        <v>9.375E-2</v>
      </c>
      <c r="C12314" s="46"/>
      <c r="D12314" s="29">
        <v>46151.09375</v>
      </c>
      <c r="E12314" s="15" t="str">
        <f>IF(AND($B$6=NB!$A$17,$B$8&gt;0),'Ersparnisberechnung Sommertarif'!$B$8*SLP!C12294,"")</f>
        <v/>
      </c>
    </row>
    <row r="12315" spans="1:5" x14ac:dyDescent="0.3">
      <c r="A12315" s="25">
        <v>46151</v>
      </c>
      <c r="B12315" s="31">
        <v>0.10416666666666667</v>
      </c>
      <c r="C12315" s="46"/>
      <c r="D12315" s="29">
        <v>46151.104166666664</v>
      </c>
      <c r="E12315" s="15" t="str">
        <f>IF(AND($B$6=NB!$A$17,$B$8&gt;0),'Ersparnisberechnung Sommertarif'!$B$8*SLP!C12295,"")</f>
        <v/>
      </c>
    </row>
    <row r="12316" spans="1:5" x14ac:dyDescent="0.3">
      <c r="A12316" s="25">
        <v>46151</v>
      </c>
      <c r="B12316" s="31">
        <v>0.11458333333333333</v>
      </c>
      <c r="C12316" s="46"/>
      <c r="D12316" s="29">
        <v>46151.114583333336</v>
      </c>
      <c r="E12316" s="15" t="str">
        <f>IF(AND($B$6=NB!$A$17,$B$8&gt;0),'Ersparnisberechnung Sommertarif'!$B$8*SLP!C12296,"")</f>
        <v/>
      </c>
    </row>
    <row r="12317" spans="1:5" x14ac:dyDescent="0.3">
      <c r="A12317" s="25">
        <v>46151</v>
      </c>
      <c r="B12317" s="31">
        <v>0.125</v>
      </c>
      <c r="C12317" s="46"/>
      <c r="D12317" s="29">
        <v>46151.125</v>
      </c>
      <c r="E12317" s="15" t="str">
        <f>IF(AND($B$6=NB!$A$17,$B$8&gt;0),'Ersparnisberechnung Sommertarif'!$B$8*SLP!C12297,"")</f>
        <v/>
      </c>
    </row>
    <row r="12318" spans="1:5" x14ac:dyDescent="0.3">
      <c r="A12318" s="25">
        <v>46151</v>
      </c>
      <c r="B12318" s="31">
        <v>0.13541666666666666</v>
      </c>
      <c r="C12318" s="46"/>
      <c r="D12318" s="29">
        <v>46151.135416666664</v>
      </c>
      <c r="E12318" s="15" t="str">
        <f>IF(AND($B$6=NB!$A$17,$B$8&gt;0),'Ersparnisberechnung Sommertarif'!$B$8*SLP!C12298,"")</f>
        <v/>
      </c>
    </row>
    <row r="12319" spans="1:5" x14ac:dyDescent="0.3">
      <c r="A12319" s="25">
        <v>46151</v>
      </c>
      <c r="B12319" s="31">
        <v>0.14583333333333334</v>
      </c>
      <c r="C12319" s="46"/>
      <c r="D12319" s="29">
        <v>46151.145833333336</v>
      </c>
      <c r="E12319" s="15" t="str">
        <f>IF(AND($B$6=NB!$A$17,$B$8&gt;0),'Ersparnisberechnung Sommertarif'!$B$8*SLP!C12299,"")</f>
        <v/>
      </c>
    </row>
    <row r="12320" spans="1:5" x14ac:dyDescent="0.3">
      <c r="A12320" s="25">
        <v>46151</v>
      </c>
      <c r="B12320" s="31">
        <v>0.15625</v>
      </c>
      <c r="C12320" s="46"/>
      <c r="D12320" s="29">
        <v>46151.15625</v>
      </c>
      <c r="E12320" s="15" t="str">
        <f>IF(AND($B$6=NB!$A$17,$B$8&gt;0),'Ersparnisberechnung Sommertarif'!$B$8*SLP!C12300,"")</f>
        <v/>
      </c>
    </row>
    <row r="12321" spans="1:5" x14ac:dyDescent="0.3">
      <c r="A12321" s="25">
        <v>46151</v>
      </c>
      <c r="B12321" s="31">
        <v>0.16666666666666666</v>
      </c>
      <c r="C12321" s="46"/>
      <c r="D12321" s="29">
        <v>46151.166666666664</v>
      </c>
      <c r="E12321" s="15" t="str">
        <f>IF(AND($B$6=NB!$A$17,$B$8&gt;0),'Ersparnisberechnung Sommertarif'!$B$8*SLP!C12301,"")</f>
        <v/>
      </c>
    </row>
    <row r="12322" spans="1:5" x14ac:dyDescent="0.3">
      <c r="A12322" s="25">
        <v>46151</v>
      </c>
      <c r="B12322" s="31">
        <v>0.17708333333333334</v>
      </c>
      <c r="C12322" s="46"/>
      <c r="D12322" s="29">
        <v>46151.177083333336</v>
      </c>
      <c r="E12322" s="15" t="str">
        <f>IF(AND($B$6=NB!$A$17,$B$8&gt;0),'Ersparnisberechnung Sommertarif'!$B$8*SLP!C12302,"")</f>
        <v/>
      </c>
    </row>
    <row r="12323" spans="1:5" x14ac:dyDescent="0.3">
      <c r="A12323" s="25">
        <v>46151</v>
      </c>
      <c r="B12323" s="31">
        <v>0.1875</v>
      </c>
      <c r="C12323" s="46"/>
      <c r="D12323" s="29">
        <v>46151.1875</v>
      </c>
      <c r="E12323" s="15" t="str">
        <f>IF(AND($B$6=NB!$A$17,$B$8&gt;0),'Ersparnisberechnung Sommertarif'!$B$8*SLP!C12303,"")</f>
        <v/>
      </c>
    </row>
    <row r="12324" spans="1:5" x14ac:dyDescent="0.3">
      <c r="A12324" s="25">
        <v>46151</v>
      </c>
      <c r="B12324" s="31">
        <v>0.19791666666666666</v>
      </c>
      <c r="C12324" s="46"/>
      <c r="D12324" s="29">
        <v>46151.197916666664</v>
      </c>
      <c r="E12324" s="15" t="str">
        <f>IF(AND($B$6=NB!$A$17,$B$8&gt;0),'Ersparnisberechnung Sommertarif'!$B$8*SLP!C12304,"")</f>
        <v/>
      </c>
    </row>
    <row r="12325" spans="1:5" x14ac:dyDescent="0.3">
      <c r="A12325" s="25">
        <v>46151</v>
      </c>
      <c r="B12325" s="31">
        <v>0.20833333333333334</v>
      </c>
      <c r="C12325" s="46"/>
      <c r="D12325" s="29">
        <v>46151.208333333336</v>
      </c>
      <c r="E12325" s="15" t="str">
        <f>IF(AND($B$6=NB!$A$17,$B$8&gt;0),'Ersparnisberechnung Sommertarif'!$B$8*SLP!C12305,"")</f>
        <v/>
      </c>
    </row>
    <row r="12326" spans="1:5" x14ac:dyDescent="0.3">
      <c r="A12326" s="25">
        <v>46151</v>
      </c>
      <c r="B12326" s="31">
        <v>0.21875</v>
      </c>
      <c r="C12326" s="46"/>
      <c r="D12326" s="29">
        <v>46151.21875</v>
      </c>
      <c r="E12326" s="15" t="str">
        <f>IF(AND($B$6=NB!$A$17,$B$8&gt;0),'Ersparnisberechnung Sommertarif'!$B$8*SLP!C12306,"")</f>
        <v/>
      </c>
    </row>
    <row r="12327" spans="1:5" x14ac:dyDescent="0.3">
      <c r="A12327" s="25">
        <v>46151</v>
      </c>
      <c r="B12327" s="31">
        <v>0.22916666666666666</v>
      </c>
      <c r="C12327" s="46"/>
      <c r="D12327" s="29">
        <v>46151.229166666664</v>
      </c>
      <c r="E12327" s="15" t="str">
        <f>IF(AND($B$6=NB!$A$17,$B$8&gt;0),'Ersparnisberechnung Sommertarif'!$B$8*SLP!C12307,"")</f>
        <v/>
      </c>
    </row>
    <row r="12328" spans="1:5" x14ac:dyDescent="0.3">
      <c r="A12328" s="25">
        <v>46151</v>
      </c>
      <c r="B12328" s="31">
        <v>0.23958333333333334</v>
      </c>
      <c r="C12328" s="46"/>
      <c r="D12328" s="29">
        <v>46151.239583333336</v>
      </c>
      <c r="E12328" s="15" t="str">
        <f>IF(AND($B$6=NB!$A$17,$B$8&gt;0),'Ersparnisberechnung Sommertarif'!$B$8*SLP!C12308,"")</f>
        <v/>
      </c>
    </row>
    <row r="12329" spans="1:5" x14ac:dyDescent="0.3">
      <c r="A12329" s="25">
        <v>46151</v>
      </c>
      <c r="B12329" s="31">
        <v>0.25</v>
      </c>
      <c r="C12329" s="46"/>
      <c r="D12329" s="29">
        <v>46151.25</v>
      </c>
      <c r="E12329" s="15" t="str">
        <f>IF(AND($B$6=NB!$A$17,$B$8&gt;0),'Ersparnisberechnung Sommertarif'!$B$8*SLP!C12309,"")</f>
        <v/>
      </c>
    </row>
    <row r="12330" spans="1:5" x14ac:dyDescent="0.3">
      <c r="A12330" s="25">
        <v>46151</v>
      </c>
      <c r="B12330" s="31">
        <v>0.26041666666666669</v>
      </c>
      <c r="C12330" s="46"/>
      <c r="D12330" s="29">
        <v>46151.260416666664</v>
      </c>
      <c r="E12330" s="15" t="str">
        <f>IF(AND($B$6=NB!$A$17,$B$8&gt;0),'Ersparnisberechnung Sommertarif'!$B$8*SLP!C12310,"")</f>
        <v/>
      </c>
    </row>
    <row r="12331" spans="1:5" x14ac:dyDescent="0.3">
      <c r="A12331" s="25">
        <v>46151</v>
      </c>
      <c r="B12331" s="31">
        <v>0.27083333333333331</v>
      </c>
      <c r="C12331" s="46"/>
      <c r="D12331" s="29">
        <v>46151.270833333336</v>
      </c>
      <c r="E12331" s="15" t="str">
        <f>IF(AND($B$6=NB!$A$17,$B$8&gt;0),'Ersparnisberechnung Sommertarif'!$B$8*SLP!C12311,"")</f>
        <v/>
      </c>
    </row>
    <row r="12332" spans="1:5" x14ac:dyDescent="0.3">
      <c r="A12332" s="25">
        <v>46151</v>
      </c>
      <c r="B12332" s="31">
        <v>0.28125</v>
      </c>
      <c r="C12332" s="46"/>
      <c r="D12332" s="29">
        <v>46151.28125</v>
      </c>
      <c r="E12332" s="15" t="str">
        <f>IF(AND($B$6=NB!$A$17,$B$8&gt;0),'Ersparnisberechnung Sommertarif'!$B$8*SLP!C12312,"")</f>
        <v/>
      </c>
    </row>
    <row r="12333" spans="1:5" x14ac:dyDescent="0.3">
      <c r="A12333" s="25">
        <v>46151</v>
      </c>
      <c r="B12333" s="31">
        <v>0.29166666666666669</v>
      </c>
      <c r="C12333" s="46"/>
      <c r="D12333" s="29">
        <v>46151.291666666664</v>
      </c>
      <c r="E12333" s="15" t="str">
        <f>IF(AND($B$6=NB!$A$17,$B$8&gt;0),'Ersparnisberechnung Sommertarif'!$B$8*SLP!C12313,"")</f>
        <v/>
      </c>
    </row>
    <row r="12334" spans="1:5" x14ac:dyDescent="0.3">
      <c r="A12334" s="25">
        <v>46151</v>
      </c>
      <c r="B12334" s="31">
        <v>0.30208333333333331</v>
      </c>
      <c r="C12334" s="46"/>
      <c r="D12334" s="29">
        <v>46151.302083333336</v>
      </c>
      <c r="E12334" s="15" t="str">
        <f>IF(AND($B$6=NB!$A$17,$B$8&gt;0),'Ersparnisberechnung Sommertarif'!$B$8*SLP!C12314,"")</f>
        <v/>
      </c>
    </row>
    <row r="12335" spans="1:5" x14ac:dyDescent="0.3">
      <c r="A12335" s="25">
        <v>46151</v>
      </c>
      <c r="B12335" s="31">
        <v>0.3125</v>
      </c>
      <c r="C12335" s="46"/>
      <c r="D12335" s="29">
        <v>46151.3125</v>
      </c>
      <c r="E12335" s="15" t="str">
        <f>IF(AND($B$6=NB!$A$17,$B$8&gt;0),'Ersparnisberechnung Sommertarif'!$B$8*SLP!C12315,"")</f>
        <v/>
      </c>
    </row>
    <row r="12336" spans="1:5" x14ac:dyDescent="0.3">
      <c r="A12336" s="25">
        <v>46151</v>
      </c>
      <c r="B12336" s="31">
        <v>0.32291666666666669</v>
      </c>
      <c r="C12336" s="46"/>
      <c r="D12336" s="29">
        <v>46151.322916666664</v>
      </c>
      <c r="E12336" s="15" t="str">
        <f>IF(AND($B$6=NB!$A$17,$B$8&gt;0),'Ersparnisberechnung Sommertarif'!$B$8*SLP!C12316,"")</f>
        <v/>
      </c>
    </row>
    <row r="12337" spans="1:5" x14ac:dyDescent="0.3">
      <c r="A12337" s="25">
        <v>46151</v>
      </c>
      <c r="B12337" s="31">
        <v>0.33333333333333331</v>
      </c>
      <c r="C12337" s="46"/>
      <c r="D12337" s="29">
        <v>46151.333333333336</v>
      </c>
      <c r="E12337" s="15" t="str">
        <f>IF(AND($B$6=NB!$A$17,$B$8&gt;0),'Ersparnisberechnung Sommertarif'!$B$8*SLP!C12317,"")</f>
        <v/>
      </c>
    </row>
    <row r="12338" spans="1:5" x14ac:dyDescent="0.3">
      <c r="A12338" s="25">
        <v>46151</v>
      </c>
      <c r="B12338" s="31">
        <v>0.34375</v>
      </c>
      <c r="C12338" s="46"/>
      <c r="D12338" s="29">
        <v>46151.34375</v>
      </c>
      <c r="E12338" s="15" t="str">
        <f>IF(AND($B$6=NB!$A$17,$B$8&gt;0),'Ersparnisberechnung Sommertarif'!$B$8*SLP!C12318,"")</f>
        <v/>
      </c>
    </row>
    <row r="12339" spans="1:5" x14ac:dyDescent="0.3">
      <c r="A12339" s="25">
        <v>46151</v>
      </c>
      <c r="B12339" s="31">
        <v>0.35416666666666669</v>
      </c>
      <c r="C12339" s="46"/>
      <c r="D12339" s="29">
        <v>46151.354166666664</v>
      </c>
      <c r="E12339" s="15" t="str">
        <f>IF(AND($B$6=NB!$A$17,$B$8&gt;0),'Ersparnisberechnung Sommertarif'!$B$8*SLP!C12319,"")</f>
        <v/>
      </c>
    </row>
    <row r="12340" spans="1:5" x14ac:dyDescent="0.3">
      <c r="A12340" s="25">
        <v>46151</v>
      </c>
      <c r="B12340" s="31">
        <v>0.36458333333333331</v>
      </c>
      <c r="C12340" s="46"/>
      <c r="D12340" s="29">
        <v>46151.364583333336</v>
      </c>
      <c r="E12340" s="15" t="str">
        <f>IF(AND($B$6=NB!$A$17,$B$8&gt;0),'Ersparnisberechnung Sommertarif'!$B$8*SLP!C12320,"")</f>
        <v/>
      </c>
    </row>
    <row r="12341" spans="1:5" x14ac:dyDescent="0.3">
      <c r="A12341" s="25">
        <v>46151</v>
      </c>
      <c r="B12341" s="31">
        <v>0.375</v>
      </c>
      <c r="C12341" s="46"/>
      <c r="D12341" s="29">
        <v>46151.375</v>
      </c>
      <c r="E12341" s="15" t="str">
        <f>IF(AND($B$6=NB!$A$17,$B$8&gt;0),'Ersparnisberechnung Sommertarif'!$B$8*SLP!C12321,"")</f>
        <v/>
      </c>
    </row>
    <row r="12342" spans="1:5" x14ac:dyDescent="0.3">
      <c r="A12342" s="25">
        <v>46151</v>
      </c>
      <c r="B12342" s="31">
        <v>0.38541666666666669</v>
      </c>
      <c r="C12342" s="46"/>
      <c r="D12342" s="29">
        <v>46151.385416666664</v>
      </c>
      <c r="E12342" s="15" t="str">
        <f>IF(AND($B$6=NB!$A$17,$B$8&gt;0),'Ersparnisberechnung Sommertarif'!$B$8*SLP!C12322,"")</f>
        <v/>
      </c>
    </row>
    <row r="12343" spans="1:5" x14ac:dyDescent="0.3">
      <c r="A12343" s="25">
        <v>46151</v>
      </c>
      <c r="B12343" s="31">
        <v>0.39583333333333331</v>
      </c>
      <c r="C12343" s="46"/>
      <c r="D12343" s="29">
        <v>46151.395833333336</v>
      </c>
      <c r="E12343" s="15" t="str">
        <f>IF(AND($B$6=NB!$A$17,$B$8&gt;0),'Ersparnisberechnung Sommertarif'!$B$8*SLP!C12323,"")</f>
        <v/>
      </c>
    </row>
    <row r="12344" spans="1:5" x14ac:dyDescent="0.3">
      <c r="A12344" s="25">
        <v>46151</v>
      </c>
      <c r="B12344" s="31">
        <v>0.40625</v>
      </c>
      <c r="C12344" s="46"/>
      <c r="D12344" s="29">
        <v>46151.40625</v>
      </c>
      <c r="E12344" s="15" t="str">
        <f>IF(AND($B$6=NB!$A$17,$B$8&gt;0),'Ersparnisberechnung Sommertarif'!$B$8*SLP!C12324,"")</f>
        <v/>
      </c>
    </row>
    <row r="12345" spans="1:5" x14ac:dyDescent="0.3">
      <c r="A12345" s="25">
        <v>46151</v>
      </c>
      <c r="B12345" s="31">
        <v>0.41666666666666669</v>
      </c>
      <c r="C12345" s="46"/>
      <c r="D12345" s="29">
        <v>46151.416666666664</v>
      </c>
      <c r="E12345" s="15" t="str">
        <f>IF(AND($B$6=NB!$A$17,$B$8&gt;0),'Ersparnisberechnung Sommertarif'!$B$8*SLP!C12325,"")</f>
        <v/>
      </c>
    </row>
    <row r="12346" spans="1:5" x14ac:dyDescent="0.3">
      <c r="A12346" s="25">
        <v>46151</v>
      </c>
      <c r="B12346" s="31">
        <v>0.42708333333333331</v>
      </c>
      <c r="C12346" s="46"/>
      <c r="D12346" s="29">
        <v>46151.427083333336</v>
      </c>
      <c r="E12346" s="15" t="str">
        <f>IF(AND($B$6=NB!$A$17,$B$8&gt;0),'Ersparnisberechnung Sommertarif'!$B$8*SLP!C12326,"")</f>
        <v/>
      </c>
    </row>
    <row r="12347" spans="1:5" x14ac:dyDescent="0.3">
      <c r="A12347" s="25">
        <v>46151</v>
      </c>
      <c r="B12347" s="31">
        <v>0.4375</v>
      </c>
      <c r="C12347" s="46"/>
      <c r="D12347" s="29">
        <v>46151.4375</v>
      </c>
      <c r="E12347" s="15" t="str">
        <f>IF(AND($B$6=NB!$A$17,$B$8&gt;0),'Ersparnisberechnung Sommertarif'!$B$8*SLP!C12327,"")</f>
        <v/>
      </c>
    </row>
    <row r="12348" spans="1:5" x14ac:dyDescent="0.3">
      <c r="A12348" s="25">
        <v>46151</v>
      </c>
      <c r="B12348" s="31">
        <v>0.44791666666666669</v>
      </c>
      <c r="C12348" s="46"/>
      <c r="D12348" s="29">
        <v>46151.447916666664</v>
      </c>
      <c r="E12348" s="15" t="str">
        <f>IF(AND($B$6=NB!$A$17,$B$8&gt;0),'Ersparnisberechnung Sommertarif'!$B$8*SLP!C12328,"")</f>
        <v/>
      </c>
    </row>
    <row r="12349" spans="1:5" x14ac:dyDescent="0.3">
      <c r="A12349" s="25">
        <v>46151</v>
      </c>
      <c r="B12349" s="31">
        <v>0.45833333333333331</v>
      </c>
      <c r="C12349" s="46"/>
      <c r="D12349" s="29">
        <v>46151.458333333336</v>
      </c>
      <c r="E12349" s="15" t="str">
        <f>IF(AND($B$6=NB!$A$17,$B$8&gt;0),'Ersparnisberechnung Sommertarif'!$B$8*SLP!C12329,"")</f>
        <v/>
      </c>
    </row>
    <row r="12350" spans="1:5" x14ac:dyDescent="0.3">
      <c r="A12350" s="25">
        <v>46151</v>
      </c>
      <c r="B12350" s="31">
        <v>0.46875</v>
      </c>
      <c r="C12350" s="46"/>
      <c r="D12350" s="29">
        <v>46151.46875</v>
      </c>
      <c r="E12350" s="15" t="str">
        <f>IF(AND($B$6=NB!$A$17,$B$8&gt;0),'Ersparnisberechnung Sommertarif'!$B$8*SLP!C12330,"")</f>
        <v/>
      </c>
    </row>
    <row r="12351" spans="1:5" x14ac:dyDescent="0.3">
      <c r="A12351" s="25">
        <v>46151</v>
      </c>
      <c r="B12351" s="31">
        <v>0.47916666666666669</v>
      </c>
      <c r="C12351" s="46"/>
      <c r="D12351" s="29">
        <v>46151.479166666664</v>
      </c>
      <c r="E12351" s="15" t="str">
        <f>IF(AND($B$6=NB!$A$17,$B$8&gt;0),'Ersparnisberechnung Sommertarif'!$B$8*SLP!C12331,"")</f>
        <v/>
      </c>
    </row>
    <row r="12352" spans="1:5" x14ac:dyDescent="0.3">
      <c r="A12352" s="25">
        <v>46151</v>
      </c>
      <c r="B12352" s="31">
        <v>0.48958333333333331</v>
      </c>
      <c r="C12352" s="46"/>
      <c r="D12352" s="29">
        <v>46151.489583333336</v>
      </c>
      <c r="E12352" s="15" t="str">
        <f>IF(AND($B$6=NB!$A$17,$B$8&gt;0),'Ersparnisberechnung Sommertarif'!$B$8*SLP!C12332,"")</f>
        <v/>
      </c>
    </row>
    <row r="12353" spans="1:5" x14ac:dyDescent="0.3">
      <c r="A12353" s="25">
        <v>46151</v>
      </c>
      <c r="B12353" s="31">
        <v>0.5</v>
      </c>
      <c r="C12353" s="46"/>
      <c r="D12353" s="29">
        <v>46151.5</v>
      </c>
      <c r="E12353" s="15" t="str">
        <f>IF(AND($B$6=NB!$A$17,$B$8&gt;0),'Ersparnisberechnung Sommertarif'!$B$8*SLP!C12333,"")</f>
        <v/>
      </c>
    </row>
    <row r="12354" spans="1:5" x14ac:dyDescent="0.3">
      <c r="A12354" s="25">
        <v>46151</v>
      </c>
      <c r="B12354" s="31">
        <v>0.51041666666666663</v>
      </c>
      <c r="C12354" s="46"/>
      <c r="D12354" s="29">
        <v>46151.510416666664</v>
      </c>
      <c r="E12354" s="15" t="str">
        <f>IF(AND($B$6=NB!$A$17,$B$8&gt;0),'Ersparnisberechnung Sommertarif'!$B$8*SLP!C12334,"")</f>
        <v/>
      </c>
    </row>
    <row r="12355" spans="1:5" x14ac:dyDescent="0.3">
      <c r="A12355" s="25">
        <v>46151</v>
      </c>
      <c r="B12355" s="31">
        <v>0.52083333333333337</v>
      </c>
      <c r="C12355" s="46"/>
      <c r="D12355" s="29">
        <v>46151.520833333336</v>
      </c>
      <c r="E12355" s="15" t="str">
        <f>IF(AND($B$6=NB!$A$17,$B$8&gt;0),'Ersparnisberechnung Sommertarif'!$B$8*SLP!C12335,"")</f>
        <v/>
      </c>
    </row>
    <row r="12356" spans="1:5" x14ac:dyDescent="0.3">
      <c r="A12356" s="25">
        <v>46151</v>
      </c>
      <c r="B12356" s="31">
        <v>0.53125</v>
      </c>
      <c r="C12356" s="46"/>
      <c r="D12356" s="29">
        <v>46151.53125</v>
      </c>
      <c r="E12356" s="15" t="str">
        <f>IF(AND($B$6=NB!$A$17,$B$8&gt;0),'Ersparnisberechnung Sommertarif'!$B$8*SLP!C12336,"")</f>
        <v/>
      </c>
    </row>
    <row r="12357" spans="1:5" x14ac:dyDescent="0.3">
      <c r="A12357" s="25">
        <v>46151</v>
      </c>
      <c r="B12357" s="31">
        <v>0.54166666666666663</v>
      </c>
      <c r="C12357" s="46"/>
      <c r="D12357" s="29">
        <v>46151.541666666664</v>
      </c>
      <c r="E12357" s="15" t="str">
        <f>IF(AND($B$6=NB!$A$17,$B$8&gt;0),'Ersparnisberechnung Sommertarif'!$B$8*SLP!C12337,"")</f>
        <v/>
      </c>
    </row>
    <row r="12358" spans="1:5" x14ac:dyDescent="0.3">
      <c r="A12358" s="25">
        <v>46151</v>
      </c>
      <c r="B12358" s="31">
        <v>0.55208333333333337</v>
      </c>
      <c r="C12358" s="46"/>
      <c r="D12358" s="29">
        <v>46151.552083333336</v>
      </c>
      <c r="E12358" s="15" t="str">
        <f>IF(AND($B$6=NB!$A$17,$B$8&gt;0),'Ersparnisberechnung Sommertarif'!$B$8*SLP!C12338,"")</f>
        <v/>
      </c>
    </row>
    <row r="12359" spans="1:5" x14ac:dyDescent="0.3">
      <c r="A12359" s="25">
        <v>46151</v>
      </c>
      <c r="B12359" s="31">
        <v>0.5625</v>
      </c>
      <c r="C12359" s="46"/>
      <c r="D12359" s="29">
        <v>46151.5625</v>
      </c>
      <c r="E12359" s="15" t="str">
        <f>IF(AND($B$6=NB!$A$17,$B$8&gt;0),'Ersparnisberechnung Sommertarif'!$B$8*SLP!C12339,"")</f>
        <v/>
      </c>
    </row>
    <row r="12360" spans="1:5" x14ac:dyDescent="0.3">
      <c r="A12360" s="25">
        <v>46151</v>
      </c>
      <c r="B12360" s="31">
        <v>0.57291666666666663</v>
      </c>
      <c r="C12360" s="46"/>
      <c r="D12360" s="29">
        <v>46151.572916666664</v>
      </c>
      <c r="E12360" s="15" t="str">
        <f>IF(AND($B$6=NB!$A$17,$B$8&gt;0),'Ersparnisberechnung Sommertarif'!$B$8*SLP!C12340,"")</f>
        <v/>
      </c>
    </row>
    <row r="12361" spans="1:5" x14ac:dyDescent="0.3">
      <c r="A12361" s="25">
        <v>46151</v>
      </c>
      <c r="B12361" s="31">
        <v>0.58333333333333337</v>
      </c>
      <c r="C12361" s="46"/>
      <c r="D12361" s="29">
        <v>46151.583333333336</v>
      </c>
      <c r="E12361" s="15" t="str">
        <f>IF(AND($B$6=NB!$A$17,$B$8&gt;0),'Ersparnisberechnung Sommertarif'!$B$8*SLP!C12341,"")</f>
        <v/>
      </c>
    </row>
    <row r="12362" spans="1:5" x14ac:dyDescent="0.3">
      <c r="A12362" s="25">
        <v>46151</v>
      </c>
      <c r="B12362" s="31">
        <v>0.59375</v>
      </c>
      <c r="C12362" s="46"/>
      <c r="D12362" s="29">
        <v>46151.59375</v>
      </c>
      <c r="E12362" s="15" t="str">
        <f>IF(AND($B$6=NB!$A$17,$B$8&gt;0),'Ersparnisberechnung Sommertarif'!$B$8*SLP!C12342,"")</f>
        <v/>
      </c>
    </row>
    <row r="12363" spans="1:5" x14ac:dyDescent="0.3">
      <c r="A12363" s="25">
        <v>46151</v>
      </c>
      <c r="B12363" s="31">
        <v>0.60416666666666663</v>
      </c>
      <c r="C12363" s="46"/>
      <c r="D12363" s="29">
        <v>46151.604166666664</v>
      </c>
      <c r="E12363" s="15" t="str">
        <f>IF(AND($B$6=NB!$A$17,$B$8&gt;0),'Ersparnisberechnung Sommertarif'!$B$8*SLP!C12343,"")</f>
        <v/>
      </c>
    </row>
    <row r="12364" spans="1:5" x14ac:dyDescent="0.3">
      <c r="A12364" s="25">
        <v>46151</v>
      </c>
      <c r="B12364" s="31">
        <v>0.61458333333333337</v>
      </c>
      <c r="C12364" s="46"/>
      <c r="D12364" s="29">
        <v>46151.614583333336</v>
      </c>
      <c r="E12364" s="15" t="str">
        <f>IF(AND($B$6=NB!$A$17,$B$8&gt;0),'Ersparnisberechnung Sommertarif'!$B$8*SLP!C12344,"")</f>
        <v/>
      </c>
    </row>
    <row r="12365" spans="1:5" x14ac:dyDescent="0.3">
      <c r="A12365" s="25">
        <v>46151</v>
      </c>
      <c r="B12365" s="31">
        <v>0.625</v>
      </c>
      <c r="C12365" s="46"/>
      <c r="D12365" s="29">
        <v>46151.625</v>
      </c>
      <c r="E12365" s="15" t="str">
        <f>IF(AND($B$6=NB!$A$17,$B$8&gt;0),'Ersparnisberechnung Sommertarif'!$B$8*SLP!C12345,"")</f>
        <v/>
      </c>
    </row>
    <row r="12366" spans="1:5" x14ac:dyDescent="0.3">
      <c r="A12366" s="25">
        <v>46151</v>
      </c>
      <c r="B12366" s="31">
        <v>0.63541666666666663</v>
      </c>
      <c r="C12366" s="46"/>
      <c r="D12366" s="29">
        <v>46151.635416666664</v>
      </c>
      <c r="E12366" s="15" t="str">
        <f>IF(AND($B$6=NB!$A$17,$B$8&gt;0),'Ersparnisberechnung Sommertarif'!$B$8*SLP!C12346,"")</f>
        <v/>
      </c>
    </row>
    <row r="12367" spans="1:5" x14ac:dyDescent="0.3">
      <c r="A12367" s="25">
        <v>46151</v>
      </c>
      <c r="B12367" s="31">
        <v>0.64583333333333337</v>
      </c>
      <c r="C12367" s="46"/>
      <c r="D12367" s="29">
        <v>46151.645833333336</v>
      </c>
      <c r="E12367" s="15" t="str">
        <f>IF(AND($B$6=NB!$A$17,$B$8&gt;0),'Ersparnisberechnung Sommertarif'!$B$8*SLP!C12347,"")</f>
        <v/>
      </c>
    </row>
    <row r="12368" spans="1:5" x14ac:dyDescent="0.3">
      <c r="A12368" s="25">
        <v>46151</v>
      </c>
      <c r="B12368" s="31">
        <v>0.65625</v>
      </c>
      <c r="C12368" s="46"/>
      <c r="D12368" s="29">
        <v>46151.65625</v>
      </c>
      <c r="E12368" s="15" t="str">
        <f>IF(AND($B$6=NB!$A$17,$B$8&gt;0),'Ersparnisberechnung Sommertarif'!$B$8*SLP!C12348,"")</f>
        <v/>
      </c>
    </row>
    <row r="12369" spans="1:5" x14ac:dyDescent="0.3">
      <c r="A12369" s="25">
        <v>46151</v>
      </c>
      <c r="B12369" s="31">
        <v>0.66666666666666663</v>
      </c>
      <c r="C12369" s="46"/>
      <c r="D12369" s="29">
        <v>46151.666666666664</v>
      </c>
      <c r="E12369" s="15" t="str">
        <f>IF(AND($B$6=NB!$A$17,$B$8&gt;0),'Ersparnisberechnung Sommertarif'!$B$8*SLP!C12349,"")</f>
        <v/>
      </c>
    </row>
    <row r="12370" spans="1:5" x14ac:dyDescent="0.3">
      <c r="A12370" s="25">
        <v>46151</v>
      </c>
      <c r="B12370" s="31">
        <v>0.67708333333333337</v>
      </c>
      <c r="C12370" s="46"/>
      <c r="D12370" s="29">
        <v>46151.677083333336</v>
      </c>
      <c r="E12370" s="15" t="str">
        <f>IF(AND($B$6=NB!$A$17,$B$8&gt;0),'Ersparnisberechnung Sommertarif'!$B$8*SLP!C12350,"")</f>
        <v/>
      </c>
    </row>
    <row r="12371" spans="1:5" x14ac:dyDescent="0.3">
      <c r="A12371" s="25">
        <v>46151</v>
      </c>
      <c r="B12371" s="31">
        <v>0.6875</v>
      </c>
      <c r="C12371" s="46"/>
      <c r="D12371" s="29">
        <v>46151.6875</v>
      </c>
      <c r="E12371" s="15" t="str">
        <f>IF(AND($B$6=NB!$A$17,$B$8&gt;0),'Ersparnisberechnung Sommertarif'!$B$8*SLP!C12351,"")</f>
        <v/>
      </c>
    </row>
    <row r="12372" spans="1:5" x14ac:dyDescent="0.3">
      <c r="A12372" s="25">
        <v>46151</v>
      </c>
      <c r="B12372" s="31">
        <v>0.69791666666666663</v>
      </c>
      <c r="C12372" s="46"/>
      <c r="D12372" s="29">
        <v>46151.697916666664</v>
      </c>
      <c r="E12372" s="15" t="str">
        <f>IF(AND($B$6=NB!$A$17,$B$8&gt;0),'Ersparnisberechnung Sommertarif'!$B$8*SLP!C12352,"")</f>
        <v/>
      </c>
    </row>
    <row r="12373" spans="1:5" x14ac:dyDescent="0.3">
      <c r="A12373" s="25">
        <v>46151</v>
      </c>
      <c r="B12373" s="31">
        <v>0.70833333333333337</v>
      </c>
      <c r="C12373" s="46"/>
      <c r="D12373" s="29">
        <v>46151.708333333336</v>
      </c>
      <c r="E12373" s="15" t="str">
        <f>IF(AND($B$6=NB!$A$17,$B$8&gt;0),'Ersparnisberechnung Sommertarif'!$B$8*SLP!C12353,"")</f>
        <v/>
      </c>
    </row>
    <row r="12374" spans="1:5" x14ac:dyDescent="0.3">
      <c r="A12374" s="25">
        <v>46151</v>
      </c>
      <c r="B12374" s="31">
        <v>0.71875</v>
      </c>
      <c r="C12374" s="46"/>
      <c r="D12374" s="29">
        <v>46151.71875</v>
      </c>
      <c r="E12374" s="15" t="str">
        <f>IF(AND($B$6=NB!$A$17,$B$8&gt;0),'Ersparnisberechnung Sommertarif'!$B$8*SLP!C12354,"")</f>
        <v/>
      </c>
    </row>
    <row r="12375" spans="1:5" x14ac:dyDescent="0.3">
      <c r="A12375" s="25">
        <v>46151</v>
      </c>
      <c r="B12375" s="31">
        <v>0.72916666666666663</v>
      </c>
      <c r="C12375" s="46"/>
      <c r="D12375" s="29">
        <v>46151.729166666664</v>
      </c>
      <c r="E12375" s="15" t="str">
        <f>IF(AND($B$6=NB!$A$17,$B$8&gt;0),'Ersparnisberechnung Sommertarif'!$B$8*SLP!C12355,"")</f>
        <v/>
      </c>
    </row>
    <row r="12376" spans="1:5" x14ac:dyDescent="0.3">
      <c r="A12376" s="25">
        <v>46151</v>
      </c>
      <c r="B12376" s="31">
        <v>0.73958333333333337</v>
      </c>
      <c r="C12376" s="46"/>
      <c r="D12376" s="29">
        <v>46151.739583333336</v>
      </c>
      <c r="E12376" s="15" t="str">
        <f>IF(AND($B$6=NB!$A$17,$B$8&gt;0),'Ersparnisberechnung Sommertarif'!$B$8*SLP!C12356,"")</f>
        <v/>
      </c>
    </row>
    <row r="12377" spans="1:5" x14ac:dyDescent="0.3">
      <c r="A12377" s="25">
        <v>46151</v>
      </c>
      <c r="B12377" s="31">
        <v>0.75</v>
      </c>
      <c r="C12377" s="46"/>
      <c r="D12377" s="29">
        <v>46151.75</v>
      </c>
      <c r="E12377" s="15" t="str">
        <f>IF(AND($B$6=NB!$A$17,$B$8&gt;0),'Ersparnisberechnung Sommertarif'!$B$8*SLP!C12357,"")</f>
        <v/>
      </c>
    </row>
    <row r="12378" spans="1:5" x14ac:dyDescent="0.3">
      <c r="A12378" s="25">
        <v>46151</v>
      </c>
      <c r="B12378" s="31">
        <v>0.76041666666666663</v>
      </c>
      <c r="C12378" s="46"/>
      <c r="D12378" s="29">
        <v>46151.760416666664</v>
      </c>
      <c r="E12378" s="15" t="str">
        <f>IF(AND($B$6=NB!$A$17,$B$8&gt;0),'Ersparnisberechnung Sommertarif'!$B$8*SLP!C12358,"")</f>
        <v/>
      </c>
    </row>
    <row r="12379" spans="1:5" x14ac:dyDescent="0.3">
      <c r="A12379" s="25">
        <v>46151</v>
      </c>
      <c r="B12379" s="31">
        <v>0.77083333333333337</v>
      </c>
      <c r="C12379" s="46"/>
      <c r="D12379" s="29">
        <v>46151.770833333336</v>
      </c>
      <c r="E12379" s="15" t="str">
        <f>IF(AND($B$6=NB!$A$17,$B$8&gt;0),'Ersparnisberechnung Sommertarif'!$B$8*SLP!C12359,"")</f>
        <v/>
      </c>
    </row>
    <row r="12380" spans="1:5" x14ac:dyDescent="0.3">
      <c r="A12380" s="25">
        <v>46151</v>
      </c>
      <c r="B12380" s="31">
        <v>0.78125</v>
      </c>
      <c r="C12380" s="46"/>
      <c r="D12380" s="29">
        <v>46151.78125</v>
      </c>
      <c r="E12380" s="15" t="str">
        <f>IF(AND($B$6=NB!$A$17,$B$8&gt;0),'Ersparnisberechnung Sommertarif'!$B$8*SLP!C12360,"")</f>
        <v/>
      </c>
    </row>
    <row r="12381" spans="1:5" x14ac:dyDescent="0.3">
      <c r="A12381" s="25">
        <v>46151</v>
      </c>
      <c r="B12381" s="31">
        <v>0.79166666666666663</v>
      </c>
      <c r="C12381" s="46"/>
      <c r="D12381" s="29">
        <v>46151.791666666664</v>
      </c>
      <c r="E12381" s="15" t="str">
        <f>IF(AND($B$6=NB!$A$17,$B$8&gt;0),'Ersparnisberechnung Sommertarif'!$B$8*SLP!C12361,"")</f>
        <v/>
      </c>
    </row>
    <row r="12382" spans="1:5" x14ac:dyDescent="0.3">
      <c r="A12382" s="25">
        <v>46151</v>
      </c>
      <c r="B12382" s="31">
        <v>0.80208333333333337</v>
      </c>
      <c r="C12382" s="46"/>
      <c r="D12382" s="29">
        <v>46151.802083333336</v>
      </c>
      <c r="E12382" s="15" t="str">
        <f>IF(AND($B$6=NB!$A$17,$B$8&gt;0),'Ersparnisberechnung Sommertarif'!$B$8*SLP!C12362,"")</f>
        <v/>
      </c>
    </row>
    <row r="12383" spans="1:5" x14ac:dyDescent="0.3">
      <c r="A12383" s="25">
        <v>46151</v>
      </c>
      <c r="B12383" s="31">
        <v>0.8125</v>
      </c>
      <c r="C12383" s="46"/>
      <c r="D12383" s="29">
        <v>46151.8125</v>
      </c>
      <c r="E12383" s="15" t="str">
        <f>IF(AND($B$6=NB!$A$17,$B$8&gt;0),'Ersparnisberechnung Sommertarif'!$B$8*SLP!C12363,"")</f>
        <v/>
      </c>
    </row>
    <row r="12384" spans="1:5" x14ac:dyDescent="0.3">
      <c r="A12384" s="25">
        <v>46151</v>
      </c>
      <c r="B12384" s="31">
        <v>0.82291666666666663</v>
      </c>
      <c r="C12384" s="46"/>
      <c r="D12384" s="29">
        <v>46151.822916666664</v>
      </c>
      <c r="E12384" s="15" t="str">
        <f>IF(AND($B$6=NB!$A$17,$B$8&gt;0),'Ersparnisberechnung Sommertarif'!$B$8*SLP!C12364,"")</f>
        <v/>
      </c>
    </row>
    <row r="12385" spans="1:5" x14ac:dyDescent="0.3">
      <c r="A12385" s="25">
        <v>46151</v>
      </c>
      <c r="B12385" s="31">
        <v>0.83333333333333337</v>
      </c>
      <c r="C12385" s="46"/>
      <c r="D12385" s="29">
        <v>46151.833333333336</v>
      </c>
      <c r="E12385" s="15" t="str">
        <f>IF(AND($B$6=NB!$A$17,$B$8&gt;0),'Ersparnisberechnung Sommertarif'!$B$8*SLP!C12365,"")</f>
        <v/>
      </c>
    </row>
    <row r="12386" spans="1:5" x14ac:dyDescent="0.3">
      <c r="A12386" s="25">
        <v>46151</v>
      </c>
      <c r="B12386" s="31">
        <v>0.84375</v>
      </c>
      <c r="C12386" s="46"/>
      <c r="D12386" s="29">
        <v>46151.84375</v>
      </c>
      <c r="E12386" s="15" t="str">
        <f>IF(AND($B$6=NB!$A$17,$B$8&gt;0),'Ersparnisberechnung Sommertarif'!$B$8*SLP!C12366,"")</f>
        <v/>
      </c>
    </row>
    <row r="12387" spans="1:5" x14ac:dyDescent="0.3">
      <c r="A12387" s="25">
        <v>46151</v>
      </c>
      <c r="B12387" s="31">
        <v>0.85416666666666663</v>
      </c>
      <c r="C12387" s="46"/>
      <c r="D12387" s="29">
        <v>46151.854166666664</v>
      </c>
      <c r="E12387" s="15" t="str">
        <f>IF(AND($B$6=NB!$A$17,$B$8&gt;0),'Ersparnisberechnung Sommertarif'!$B$8*SLP!C12367,"")</f>
        <v/>
      </c>
    </row>
    <row r="12388" spans="1:5" x14ac:dyDescent="0.3">
      <c r="A12388" s="25">
        <v>46151</v>
      </c>
      <c r="B12388" s="31">
        <v>0.86458333333333337</v>
      </c>
      <c r="C12388" s="46"/>
      <c r="D12388" s="29">
        <v>46151.864583333336</v>
      </c>
      <c r="E12388" s="15" t="str">
        <f>IF(AND($B$6=NB!$A$17,$B$8&gt;0),'Ersparnisberechnung Sommertarif'!$B$8*SLP!C12368,"")</f>
        <v/>
      </c>
    </row>
    <row r="12389" spans="1:5" x14ac:dyDescent="0.3">
      <c r="A12389" s="25">
        <v>46151</v>
      </c>
      <c r="B12389" s="31">
        <v>0.875</v>
      </c>
      <c r="C12389" s="46"/>
      <c r="D12389" s="29">
        <v>46151.875</v>
      </c>
      <c r="E12389" s="15" t="str">
        <f>IF(AND($B$6=NB!$A$17,$B$8&gt;0),'Ersparnisberechnung Sommertarif'!$B$8*SLP!C12369,"")</f>
        <v/>
      </c>
    </row>
    <row r="12390" spans="1:5" x14ac:dyDescent="0.3">
      <c r="A12390" s="25">
        <v>46151</v>
      </c>
      <c r="B12390" s="31">
        <v>0.88541666666666663</v>
      </c>
      <c r="C12390" s="46"/>
      <c r="D12390" s="29">
        <v>46151.885416666664</v>
      </c>
      <c r="E12390" s="15" t="str">
        <f>IF(AND($B$6=NB!$A$17,$B$8&gt;0),'Ersparnisberechnung Sommertarif'!$B$8*SLP!C12370,"")</f>
        <v/>
      </c>
    </row>
    <row r="12391" spans="1:5" x14ac:dyDescent="0.3">
      <c r="A12391" s="25">
        <v>46151</v>
      </c>
      <c r="B12391" s="31">
        <v>0.89583333333333337</v>
      </c>
      <c r="C12391" s="46"/>
      <c r="D12391" s="29">
        <v>46151.895833333336</v>
      </c>
      <c r="E12391" s="15" t="str">
        <f>IF(AND($B$6=NB!$A$17,$B$8&gt;0),'Ersparnisberechnung Sommertarif'!$B$8*SLP!C12371,"")</f>
        <v/>
      </c>
    </row>
    <row r="12392" spans="1:5" x14ac:dyDescent="0.3">
      <c r="A12392" s="25">
        <v>46151</v>
      </c>
      <c r="B12392" s="31">
        <v>0.90625</v>
      </c>
      <c r="C12392" s="46"/>
      <c r="D12392" s="29">
        <v>46151.90625</v>
      </c>
      <c r="E12392" s="15" t="str">
        <f>IF(AND($B$6=NB!$A$17,$B$8&gt;0),'Ersparnisberechnung Sommertarif'!$B$8*SLP!C12372,"")</f>
        <v/>
      </c>
    </row>
    <row r="12393" spans="1:5" x14ac:dyDescent="0.3">
      <c r="A12393" s="25">
        <v>46151</v>
      </c>
      <c r="B12393" s="31">
        <v>0.91666666666666663</v>
      </c>
      <c r="C12393" s="46"/>
      <c r="D12393" s="29">
        <v>46151.916666666664</v>
      </c>
      <c r="E12393" s="15" t="str">
        <f>IF(AND($B$6=NB!$A$17,$B$8&gt;0),'Ersparnisberechnung Sommertarif'!$B$8*SLP!C12373,"")</f>
        <v/>
      </c>
    </row>
    <row r="12394" spans="1:5" x14ac:dyDescent="0.3">
      <c r="A12394" s="25">
        <v>46151</v>
      </c>
      <c r="B12394" s="31">
        <v>0.92708333333333337</v>
      </c>
      <c r="C12394" s="46"/>
      <c r="D12394" s="29">
        <v>46151.927083333336</v>
      </c>
      <c r="E12394" s="15" t="str">
        <f>IF(AND($B$6=NB!$A$17,$B$8&gt;0),'Ersparnisberechnung Sommertarif'!$B$8*SLP!C12374,"")</f>
        <v/>
      </c>
    </row>
    <row r="12395" spans="1:5" x14ac:dyDescent="0.3">
      <c r="A12395" s="25">
        <v>46151</v>
      </c>
      <c r="B12395" s="31">
        <v>0.9375</v>
      </c>
      <c r="C12395" s="46"/>
      <c r="D12395" s="29">
        <v>46151.9375</v>
      </c>
      <c r="E12395" s="15" t="str">
        <f>IF(AND($B$6=NB!$A$17,$B$8&gt;0),'Ersparnisberechnung Sommertarif'!$B$8*SLP!C12375,"")</f>
        <v/>
      </c>
    </row>
    <row r="12396" spans="1:5" x14ac:dyDescent="0.3">
      <c r="A12396" s="25">
        <v>46151</v>
      </c>
      <c r="B12396" s="31">
        <v>0.94791666666666663</v>
      </c>
      <c r="C12396" s="46"/>
      <c r="D12396" s="29">
        <v>46151.947916666664</v>
      </c>
      <c r="E12396" s="15" t="str">
        <f>IF(AND($B$6=NB!$A$17,$B$8&gt;0),'Ersparnisberechnung Sommertarif'!$B$8*SLP!C12376,"")</f>
        <v/>
      </c>
    </row>
    <row r="12397" spans="1:5" x14ac:dyDescent="0.3">
      <c r="A12397" s="25">
        <v>46151</v>
      </c>
      <c r="B12397" s="31">
        <v>0.95833333333333337</v>
      </c>
      <c r="C12397" s="46"/>
      <c r="D12397" s="29">
        <v>46151.958333333336</v>
      </c>
      <c r="E12397" s="15" t="str">
        <f>IF(AND($B$6=NB!$A$17,$B$8&gt;0),'Ersparnisberechnung Sommertarif'!$B$8*SLP!C12377,"")</f>
        <v/>
      </c>
    </row>
    <row r="12398" spans="1:5" x14ac:dyDescent="0.3">
      <c r="A12398" s="25">
        <v>46151</v>
      </c>
      <c r="B12398" s="31">
        <v>0.96875</v>
      </c>
      <c r="C12398" s="46"/>
      <c r="D12398" s="29">
        <v>46151.96875</v>
      </c>
      <c r="E12398" s="15" t="str">
        <f>IF(AND($B$6=NB!$A$17,$B$8&gt;0),'Ersparnisberechnung Sommertarif'!$B$8*SLP!C12378,"")</f>
        <v/>
      </c>
    </row>
    <row r="12399" spans="1:5" x14ac:dyDescent="0.3">
      <c r="A12399" s="25">
        <v>46151</v>
      </c>
      <c r="B12399" s="31">
        <v>0.97916666666666663</v>
      </c>
      <c r="C12399" s="46"/>
      <c r="D12399" s="29">
        <v>46151.979166666664</v>
      </c>
      <c r="E12399" s="15" t="str">
        <f>IF(AND($B$6=NB!$A$17,$B$8&gt;0),'Ersparnisberechnung Sommertarif'!$B$8*SLP!C12379,"")</f>
        <v/>
      </c>
    </row>
    <row r="12400" spans="1:5" x14ac:dyDescent="0.3">
      <c r="A12400" s="25">
        <v>46151</v>
      </c>
      <c r="B12400" s="31">
        <v>0.98958333333333337</v>
      </c>
      <c r="C12400" s="46"/>
      <c r="D12400" s="29">
        <v>46151.989583333336</v>
      </c>
      <c r="E12400" s="15" t="str">
        <f>IF(AND($B$6=NB!$A$17,$B$8&gt;0),'Ersparnisberechnung Sommertarif'!$B$8*SLP!C12380,"")</f>
        <v/>
      </c>
    </row>
    <row r="12401" spans="1:5" x14ac:dyDescent="0.3">
      <c r="A12401" s="25">
        <v>46152</v>
      </c>
      <c r="B12401" s="31">
        <v>0</v>
      </c>
      <c r="C12401" s="46"/>
      <c r="D12401" s="29">
        <v>46152</v>
      </c>
      <c r="E12401" s="15" t="str">
        <f>IF(AND($B$6=NB!$A$17,$B$8&gt;0),'Ersparnisberechnung Sommertarif'!$B$8*SLP!C12381,"")</f>
        <v/>
      </c>
    </row>
    <row r="12402" spans="1:5" x14ac:dyDescent="0.3">
      <c r="A12402" s="25">
        <v>46152</v>
      </c>
      <c r="B12402" s="31">
        <v>1.0416666666666666E-2</v>
      </c>
      <c r="C12402" s="46"/>
      <c r="D12402" s="29">
        <v>46152.010416666664</v>
      </c>
      <c r="E12402" s="15" t="str">
        <f>IF(AND($B$6=NB!$A$17,$B$8&gt;0),'Ersparnisberechnung Sommertarif'!$B$8*SLP!C12382,"")</f>
        <v/>
      </c>
    </row>
    <row r="12403" spans="1:5" x14ac:dyDescent="0.3">
      <c r="A12403" s="25">
        <v>46152</v>
      </c>
      <c r="B12403" s="31">
        <v>2.0833333333333332E-2</v>
      </c>
      <c r="C12403" s="46"/>
      <c r="D12403" s="29">
        <v>46152.020833333336</v>
      </c>
      <c r="E12403" s="15" t="str">
        <f>IF(AND($B$6=NB!$A$17,$B$8&gt;0),'Ersparnisberechnung Sommertarif'!$B$8*SLP!C12383,"")</f>
        <v/>
      </c>
    </row>
    <row r="12404" spans="1:5" x14ac:dyDescent="0.3">
      <c r="A12404" s="25">
        <v>46152</v>
      </c>
      <c r="B12404" s="31">
        <v>3.125E-2</v>
      </c>
      <c r="C12404" s="46"/>
      <c r="D12404" s="29">
        <v>46152.03125</v>
      </c>
      <c r="E12404" s="15" t="str">
        <f>IF(AND($B$6=NB!$A$17,$B$8&gt;0),'Ersparnisberechnung Sommertarif'!$B$8*SLP!C12384,"")</f>
        <v/>
      </c>
    </row>
    <row r="12405" spans="1:5" x14ac:dyDescent="0.3">
      <c r="A12405" s="25">
        <v>46152</v>
      </c>
      <c r="B12405" s="31">
        <v>4.1666666666666664E-2</v>
      </c>
      <c r="C12405" s="46"/>
      <c r="D12405" s="29">
        <v>46152.041666666664</v>
      </c>
      <c r="E12405" s="15" t="str">
        <f>IF(AND($B$6=NB!$A$17,$B$8&gt;0),'Ersparnisberechnung Sommertarif'!$B$8*SLP!C12385,"")</f>
        <v/>
      </c>
    </row>
    <row r="12406" spans="1:5" x14ac:dyDescent="0.3">
      <c r="A12406" s="25">
        <v>46152</v>
      </c>
      <c r="B12406" s="31">
        <v>5.2083333333333336E-2</v>
      </c>
      <c r="C12406" s="46"/>
      <c r="D12406" s="29">
        <v>46152.052083333336</v>
      </c>
      <c r="E12406" s="15" t="str">
        <f>IF(AND($B$6=NB!$A$17,$B$8&gt;0),'Ersparnisberechnung Sommertarif'!$B$8*SLP!C12386,"")</f>
        <v/>
      </c>
    </row>
    <row r="12407" spans="1:5" x14ac:dyDescent="0.3">
      <c r="A12407" s="25">
        <v>46152</v>
      </c>
      <c r="B12407" s="31">
        <v>6.25E-2</v>
      </c>
      <c r="C12407" s="46"/>
      <c r="D12407" s="29">
        <v>46152.0625</v>
      </c>
      <c r="E12407" s="15" t="str">
        <f>IF(AND($B$6=NB!$A$17,$B$8&gt;0),'Ersparnisberechnung Sommertarif'!$B$8*SLP!C12387,"")</f>
        <v/>
      </c>
    </row>
    <row r="12408" spans="1:5" x14ac:dyDescent="0.3">
      <c r="A12408" s="25">
        <v>46152</v>
      </c>
      <c r="B12408" s="31">
        <v>7.2916666666666671E-2</v>
      </c>
      <c r="C12408" s="46"/>
      <c r="D12408" s="29">
        <v>46152.072916666664</v>
      </c>
      <c r="E12408" s="15" t="str">
        <f>IF(AND($B$6=NB!$A$17,$B$8&gt;0),'Ersparnisberechnung Sommertarif'!$B$8*SLP!C12388,"")</f>
        <v/>
      </c>
    </row>
    <row r="12409" spans="1:5" x14ac:dyDescent="0.3">
      <c r="A12409" s="25">
        <v>46152</v>
      </c>
      <c r="B12409" s="31">
        <v>8.3333333333333329E-2</v>
      </c>
      <c r="C12409" s="46"/>
      <c r="D12409" s="29">
        <v>46152.083333333336</v>
      </c>
      <c r="E12409" s="15" t="str">
        <f>IF(AND($B$6=NB!$A$17,$B$8&gt;0),'Ersparnisberechnung Sommertarif'!$B$8*SLP!C12389,"")</f>
        <v/>
      </c>
    </row>
    <row r="12410" spans="1:5" x14ac:dyDescent="0.3">
      <c r="A12410" s="25">
        <v>46152</v>
      </c>
      <c r="B12410" s="31">
        <v>9.375E-2</v>
      </c>
      <c r="C12410" s="46"/>
      <c r="D12410" s="29">
        <v>46152.09375</v>
      </c>
      <c r="E12410" s="15" t="str">
        <f>IF(AND($B$6=NB!$A$17,$B$8&gt;0),'Ersparnisberechnung Sommertarif'!$B$8*SLP!C12390,"")</f>
        <v/>
      </c>
    </row>
    <row r="12411" spans="1:5" x14ac:dyDescent="0.3">
      <c r="A12411" s="25">
        <v>46152</v>
      </c>
      <c r="B12411" s="31">
        <v>0.10416666666666667</v>
      </c>
      <c r="C12411" s="46"/>
      <c r="D12411" s="29">
        <v>46152.104166666664</v>
      </c>
      <c r="E12411" s="15" t="str">
        <f>IF(AND($B$6=NB!$A$17,$B$8&gt;0),'Ersparnisberechnung Sommertarif'!$B$8*SLP!C12391,"")</f>
        <v/>
      </c>
    </row>
    <row r="12412" spans="1:5" x14ac:dyDescent="0.3">
      <c r="A12412" s="25">
        <v>46152</v>
      </c>
      <c r="B12412" s="31">
        <v>0.11458333333333333</v>
      </c>
      <c r="C12412" s="46"/>
      <c r="D12412" s="29">
        <v>46152.114583333336</v>
      </c>
      <c r="E12412" s="15" t="str">
        <f>IF(AND($B$6=NB!$A$17,$B$8&gt;0),'Ersparnisberechnung Sommertarif'!$B$8*SLP!C12392,"")</f>
        <v/>
      </c>
    </row>
    <row r="12413" spans="1:5" x14ac:dyDescent="0.3">
      <c r="A12413" s="25">
        <v>46152</v>
      </c>
      <c r="B12413" s="31">
        <v>0.125</v>
      </c>
      <c r="C12413" s="46"/>
      <c r="D12413" s="29">
        <v>46152.125</v>
      </c>
      <c r="E12413" s="15" t="str">
        <f>IF(AND($B$6=NB!$A$17,$B$8&gt;0),'Ersparnisberechnung Sommertarif'!$B$8*SLP!C12393,"")</f>
        <v/>
      </c>
    </row>
    <row r="12414" spans="1:5" x14ac:dyDescent="0.3">
      <c r="A12414" s="25">
        <v>46152</v>
      </c>
      <c r="B12414" s="31">
        <v>0.13541666666666666</v>
      </c>
      <c r="C12414" s="46"/>
      <c r="D12414" s="29">
        <v>46152.135416666664</v>
      </c>
      <c r="E12414" s="15" t="str">
        <f>IF(AND($B$6=NB!$A$17,$B$8&gt;0),'Ersparnisberechnung Sommertarif'!$B$8*SLP!C12394,"")</f>
        <v/>
      </c>
    </row>
    <row r="12415" spans="1:5" x14ac:dyDescent="0.3">
      <c r="A12415" s="25">
        <v>46152</v>
      </c>
      <c r="B12415" s="31">
        <v>0.14583333333333334</v>
      </c>
      <c r="C12415" s="46"/>
      <c r="D12415" s="29">
        <v>46152.145833333336</v>
      </c>
      <c r="E12415" s="15" t="str">
        <f>IF(AND($B$6=NB!$A$17,$B$8&gt;0),'Ersparnisberechnung Sommertarif'!$B$8*SLP!C12395,"")</f>
        <v/>
      </c>
    </row>
    <row r="12416" spans="1:5" x14ac:dyDescent="0.3">
      <c r="A12416" s="25">
        <v>46152</v>
      </c>
      <c r="B12416" s="31">
        <v>0.15625</v>
      </c>
      <c r="C12416" s="46"/>
      <c r="D12416" s="29">
        <v>46152.15625</v>
      </c>
      <c r="E12416" s="15" t="str">
        <f>IF(AND($B$6=NB!$A$17,$B$8&gt;0),'Ersparnisberechnung Sommertarif'!$B$8*SLP!C12396,"")</f>
        <v/>
      </c>
    </row>
    <row r="12417" spans="1:5" x14ac:dyDescent="0.3">
      <c r="A12417" s="25">
        <v>46152</v>
      </c>
      <c r="B12417" s="31">
        <v>0.16666666666666666</v>
      </c>
      <c r="C12417" s="46"/>
      <c r="D12417" s="29">
        <v>46152.166666666664</v>
      </c>
      <c r="E12417" s="15" t="str">
        <f>IF(AND($B$6=NB!$A$17,$B$8&gt;0),'Ersparnisberechnung Sommertarif'!$B$8*SLP!C12397,"")</f>
        <v/>
      </c>
    </row>
    <row r="12418" spans="1:5" x14ac:dyDescent="0.3">
      <c r="A12418" s="25">
        <v>46152</v>
      </c>
      <c r="B12418" s="31">
        <v>0.17708333333333334</v>
      </c>
      <c r="C12418" s="46"/>
      <c r="D12418" s="29">
        <v>46152.177083333336</v>
      </c>
      <c r="E12418" s="15" t="str">
        <f>IF(AND($B$6=NB!$A$17,$B$8&gt;0),'Ersparnisberechnung Sommertarif'!$B$8*SLP!C12398,"")</f>
        <v/>
      </c>
    </row>
    <row r="12419" spans="1:5" x14ac:dyDescent="0.3">
      <c r="A12419" s="25">
        <v>46152</v>
      </c>
      <c r="B12419" s="31">
        <v>0.1875</v>
      </c>
      <c r="C12419" s="46"/>
      <c r="D12419" s="29">
        <v>46152.1875</v>
      </c>
      <c r="E12419" s="15" t="str">
        <f>IF(AND($B$6=NB!$A$17,$B$8&gt;0),'Ersparnisberechnung Sommertarif'!$B$8*SLP!C12399,"")</f>
        <v/>
      </c>
    </row>
    <row r="12420" spans="1:5" x14ac:dyDescent="0.3">
      <c r="A12420" s="25">
        <v>46152</v>
      </c>
      <c r="B12420" s="31">
        <v>0.19791666666666666</v>
      </c>
      <c r="C12420" s="46"/>
      <c r="D12420" s="29">
        <v>46152.197916666664</v>
      </c>
      <c r="E12420" s="15" t="str">
        <f>IF(AND($B$6=NB!$A$17,$B$8&gt;0),'Ersparnisberechnung Sommertarif'!$B$8*SLP!C12400,"")</f>
        <v/>
      </c>
    </row>
    <row r="12421" spans="1:5" x14ac:dyDescent="0.3">
      <c r="A12421" s="25">
        <v>46152</v>
      </c>
      <c r="B12421" s="31">
        <v>0.20833333333333334</v>
      </c>
      <c r="C12421" s="46"/>
      <c r="D12421" s="29">
        <v>46152.208333333336</v>
      </c>
      <c r="E12421" s="15" t="str">
        <f>IF(AND($B$6=NB!$A$17,$B$8&gt;0),'Ersparnisberechnung Sommertarif'!$B$8*SLP!C12401,"")</f>
        <v/>
      </c>
    </row>
    <row r="12422" spans="1:5" x14ac:dyDescent="0.3">
      <c r="A12422" s="25">
        <v>46152</v>
      </c>
      <c r="B12422" s="31">
        <v>0.21875</v>
      </c>
      <c r="C12422" s="46"/>
      <c r="D12422" s="29">
        <v>46152.21875</v>
      </c>
      <c r="E12422" s="15" t="str">
        <f>IF(AND($B$6=NB!$A$17,$B$8&gt;0),'Ersparnisberechnung Sommertarif'!$B$8*SLP!C12402,"")</f>
        <v/>
      </c>
    </row>
    <row r="12423" spans="1:5" x14ac:dyDescent="0.3">
      <c r="A12423" s="25">
        <v>46152</v>
      </c>
      <c r="B12423" s="31">
        <v>0.22916666666666666</v>
      </c>
      <c r="C12423" s="46"/>
      <c r="D12423" s="29">
        <v>46152.229166666664</v>
      </c>
      <c r="E12423" s="15" t="str">
        <f>IF(AND($B$6=NB!$A$17,$B$8&gt;0),'Ersparnisberechnung Sommertarif'!$B$8*SLP!C12403,"")</f>
        <v/>
      </c>
    </row>
    <row r="12424" spans="1:5" x14ac:dyDescent="0.3">
      <c r="A12424" s="25">
        <v>46152</v>
      </c>
      <c r="B12424" s="31">
        <v>0.23958333333333334</v>
      </c>
      <c r="C12424" s="46"/>
      <c r="D12424" s="29">
        <v>46152.239583333336</v>
      </c>
      <c r="E12424" s="15" t="str">
        <f>IF(AND($B$6=NB!$A$17,$B$8&gt;0),'Ersparnisberechnung Sommertarif'!$B$8*SLP!C12404,"")</f>
        <v/>
      </c>
    </row>
    <row r="12425" spans="1:5" x14ac:dyDescent="0.3">
      <c r="A12425" s="25">
        <v>46152</v>
      </c>
      <c r="B12425" s="31">
        <v>0.25</v>
      </c>
      <c r="C12425" s="46"/>
      <c r="D12425" s="29">
        <v>46152.25</v>
      </c>
      <c r="E12425" s="15" t="str">
        <f>IF(AND($B$6=NB!$A$17,$B$8&gt;0),'Ersparnisberechnung Sommertarif'!$B$8*SLP!C12405,"")</f>
        <v/>
      </c>
    </row>
    <row r="12426" spans="1:5" x14ac:dyDescent="0.3">
      <c r="A12426" s="25">
        <v>46152</v>
      </c>
      <c r="B12426" s="31">
        <v>0.26041666666666669</v>
      </c>
      <c r="C12426" s="46"/>
      <c r="D12426" s="29">
        <v>46152.260416666664</v>
      </c>
      <c r="E12426" s="15" t="str">
        <f>IF(AND($B$6=NB!$A$17,$B$8&gt;0),'Ersparnisberechnung Sommertarif'!$B$8*SLP!C12406,"")</f>
        <v/>
      </c>
    </row>
    <row r="12427" spans="1:5" x14ac:dyDescent="0.3">
      <c r="A12427" s="25">
        <v>46152</v>
      </c>
      <c r="B12427" s="31">
        <v>0.27083333333333331</v>
      </c>
      <c r="C12427" s="46"/>
      <c r="D12427" s="29">
        <v>46152.270833333336</v>
      </c>
      <c r="E12427" s="15" t="str">
        <f>IF(AND($B$6=NB!$A$17,$B$8&gt;0),'Ersparnisberechnung Sommertarif'!$B$8*SLP!C12407,"")</f>
        <v/>
      </c>
    </row>
    <row r="12428" spans="1:5" x14ac:dyDescent="0.3">
      <c r="A12428" s="25">
        <v>46152</v>
      </c>
      <c r="B12428" s="31">
        <v>0.28125</v>
      </c>
      <c r="C12428" s="46"/>
      <c r="D12428" s="29">
        <v>46152.28125</v>
      </c>
      <c r="E12428" s="15" t="str">
        <f>IF(AND($B$6=NB!$A$17,$B$8&gt;0),'Ersparnisberechnung Sommertarif'!$B$8*SLP!C12408,"")</f>
        <v/>
      </c>
    </row>
    <row r="12429" spans="1:5" x14ac:dyDescent="0.3">
      <c r="A12429" s="25">
        <v>46152</v>
      </c>
      <c r="B12429" s="31">
        <v>0.29166666666666669</v>
      </c>
      <c r="C12429" s="46"/>
      <c r="D12429" s="29">
        <v>46152.291666666664</v>
      </c>
      <c r="E12429" s="15" t="str">
        <f>IF(AND($B$6=NB!$A$17,$B$8&gt;0),'Ersparnisberechnung Sommertarif'!$B$8*SLP!C12409,"")</f>
        <v/>
      </c>
    </row>
    <row r="12430" spans="1:5" x14ac:dyDescent="0.3">
      <c r="A12430" s="25">
        <v>46152</v>
      </c>
      <c r="B12430" s="31">
        <v>0.30208333333333331</v>
      </c>
      <c r="C12430" s="46"/>
      <c r="D12430" s="29">
        <v>46152.302083333336</v>
      </c>
      <c r="E12430" s="15" t="str">
        <f>IF(AND($B$6=NB!$A$17,$B$8&gt;0),'Ersparnisberechnung Sommertarif'!$B$8*SLP!C12410,"")</f>
        <v/>
      </c>
    </row>
    <row r="12431" spans="1:5" x14ac:dyDescent="0.3">
      <c r="A12431" s="25">
        <v>46152</v>
      </c>
      <c r="B12431" s="31">
        <v>0.3125</v>
      </c>
      <c r="C12431" s="46"/>
      <c r="D12431" s="29">
        <v>46152.3125</v>
      </c>
      <c r="E12431" s="15" t="str">
        <f>IF(AND($B$6=NB!$A$17,$B$8&gt;0),'Ersparnisberechnung Sommertarif'!$B$8*SLP!C12411,"")</f>
        <v/>
      </c>
    </row>
    <row r="12432" spans="1:5" x14ac:dyDescent="0.3">
      <c r="A12432" s="25">
        <v>46152</v>
      </c>
      <c r="B12432" s="31">
        <v>0.32291666666666669</v>
      </c>
      <c r="C12432" s="46"/>
      <c r="D12432" s="29">
        <v>46152.322916666664</v>
      </c>
      <c r="E12432" s="15" t="str">
        <f>IF(AND($B$6=NB!$A$17,$B$8&gt;0),'Ersparnisberechnung Sommertarif'!$B$8*SLP!C12412,"")</f>
        <v/>
      </c>
    </row>
    <row r="12433" spans="1:5" x14ac:dyDescent="0.3">
      <c r="A12433" s="25">
        <v>46152</v>
      </c>
      <c r="B12433" s="31">
        <v>0.33333333333333331</v>
      </c>
      <c r="C12433" s="46"/>
      <c r="D12433" s="29">
        <v>46152.333333333336</v>
      </c>
      <c r="E12433" s="15" t="str">
        <f>IF(AND($B$6=NB!$A$17,$B$8&gt;0),'Ersparnisberechnung Sommertarif'!$B$8*SLP!C12413,"")</f>
        <v/>
      </c>
    </row>
    <row r="12434" spans="1:5" x14ac:dyDescent="0.3">
      <c r="A12434" s="25">
        <v>46152</v>
      </c>
      <c r="B12434" s="31">
        <v>0.34375</v>
      </c>
      <c r="C12434" s="46"/>
      <c r="D12434" s="29">
        <v>46152.34375</v>
      </c>
      <c r="E12434" s="15" t="str">
        <f>IF(AND($B$6=NB!$A$17,$B$8&gt;0),'Ersparnisberechnung Sommertarif'!$B$8*SLP!C12414,"")</f>
        <v/>
      </c>
    </row>
    <row r="12435" spans="1:5" x14ac:dyDescent="0.3">
      <c r="A12435" s="25">
        <v>46152</v>
      </c>
      <c r="B12435" s="31">
        <v>0.35416666666666669</v>
      </c>
      <c r="C12435" s="46"/>
      <c r="D12435" s="29">
        <v>46152.354166666664</v>
      </c>
      <c r="E12435" s="15" t="str">
        <f>IF(AND($B$6=NB!$A$17,$B$8&gt;0),'Ersparnisberechnung Sommertarif'!$B$8*SLP!C12415,"")</f>
        <v/>
      </c>
    </row>
    <row r="12436" spans="1:5" x14ac:dyDescent="0.3">
      <c r="A12436" s="25">
        <v>46152</v>
      </c>
      <c r="B12436" s="31">
        <v>0.36458333333333331</v>
      </c>
      <c r="C12436" s="46"/>
      <c r="D12436" s="29">
        <v>46152.364583333336</v>
      </c>
      <c r="E12436" s="15" t="str">
        <f>IF(AND($B$6=NB!$A$17,$B$8&gt;0),'Ersparnisberechnung Sommertarif'!$B$8*SLP!C12416,"")</f>
        <v/>
      </c>
    </row>
    <row r="12437" spans="1:5" x14ac:dyDescent="0.3">
      <c r="A12437" s="25">
        <v>46152</v>
      </c>
      <c r="B12437" s="31">
        <v>0.375</v>
      </c>
      <c r="C12437" s="46"/>
      <c r="D12437" s="29">
        <v>46152.375</v>
      </c>
      <c r="E12437" s="15" t="str">
        <f>IF(AND($B$6=NB!$A$17,$B$8&gt;0),'Ersparnisberechnung Sommertarif'!$B$8*SLP!C12417,"")</f>
        <v/>
      </c>
    </row>
    <row r="12438" spans="1:5" x14ac:dyDescent="0.3">
      <c r="A12438" s="25">
        <v>46152</v>
      </c>
      <c r="B12438" s="31">
        <v>0.38541666666666669</v>
      </c>
      <c r="C12438" s="46"/>
      <c r="D12438" s="29">
        <v>46152.385416666664</v>
      </c>
      <c r="E12438" s="15" t="str">
        <f>IF(AND($B$6=NB!$A$17,$B$8&gt;0),'Ersparnisberechnung Sommertarif'!$B$8*SLP!C12418,"")</f>
        <v/>
      </c>
    </row>
    <row r="12439" spans="1:5" x14ac:dyDescent="0.3">
      <c r="A12439" s="25">
        <v>46152</v>
      </c>
      <c r="B12439" s="31">
        <v>0.39583333333333331</v>
      </c>
      <c r="C12439" s="46"/>
      <c r="D12439" s="29">
        <v>46152.395833333336</v>
      </c>
      <c r="E12439" s="15" t="str">
        <f>IF(AND($B$6=NB!$A$17,$B$8&gt;0),'Ersparnisberechnung Sommertarif'!$B$8*SLP!C12419,"")</f>
        <v/>
      </c>
    </row>
    <row r="12440" spans="1:5" x14ac:dyDescent="0.3">
      <c r="A12440" s="25">
        <v>46152</v>
      </c>
      <c r="B12440" s="31">
        <v>0.40625</v>
      </c>
      <c r="C12440" s="46"/>
      <c r="D12440" s="29">
        <v>46152.40625</v>
      </c>
      <c r="E12440" s="15" t="str">
        <f>IF(AND($B$6=NB!$A$17,$B$8&gt;0),'Ersparnisberechnung Sommertarif'!$B$8*SLP!C12420,"")</f>
        <v/>
      </c>
    </row>
    <row r="12441" spans="1:5" x14ac:dyDescent="0.3">
      <c r="A12441" s="25">
        <v>46152</v>
      </c>
      <c r="B12441" s="31">
        <v>0.41666666666666669</v>
      </c>
      <c r="C12441" s="46"/>
      <c r="D12441" s="29">
        <v>46152.416666666664</v>
      </c>
      <c r="E12441" s="15" t="str">
        <f>IF(AND($B$6=NB!$A$17,$B$8&gt;0),'Ersparnisberechnung Sommertarif'!$B$8*SLP!C12421,"")</f>
        <v/>
      </c>
    </row>
    <row r="12442" spans="1:5" x14ac:dyDescent="0.3">
      <c r="A12442" s="25">
        <v>46152</v>
      </c>
      <c r="B12442" s="31">
        <v>0.42708333333333331</v>
      </c>
      <c r="C12442" s="46"/>
      <c r="D12442" s="29">
        <v>46152.427083333336</v>
      </c>
      <c r="E12442" s="15" t="str">
        <f>IF(AND($B$6=NB!$A$17,$B$8&gt;0),'Ersparnisberechnung Sommertarif'!$B$8*SLP!C12422,"")</f>
        <v/>
      </c>
    </row>
    <row r="12443" spans="1:5" x14ac:dyDescent="0.3">
      <c r="A12443" s="25">
        <v>46152</v>
      </c>
      <c r="B12443" s="31">
        <v>0.4375</v>
      </c>
      <c r="C12443" s="46"/>
      <c r="D12443" s="29">
        <v>46152.4375</v>
      </c>
      <c r="E12443" s="15" t="str">
        <f>IF(AND($B$6=NB!$A$17,$B$8&gt;0),'Ersparnisberechnung Sommertarif'!$B$8*SLP!C12423,"")</f>
        <v/>
      </c>
    </row>
    <row r="12444" spans="1:5" x14ac:dyDescent="0.3">
      <c r="A12444" s="25">
        <v>46152</v>
      </c>
      <c r="B12444" s="31">
        <v>0.44791666666666669</v>
      </c>
      <c r="C12444" s="46"/>
      <c r="D12444" s="29">
        <v>46152.447916666664</v>
      </c>
      <c r="E12444" s="15" t="str">
        <f>IF(AND($B$6=NB!$A$17,$B$8&gt;0),'Ersparnisberechnung Sommertarif'!$B$8*SLP!C12424,"")</f>
        <v/>
      </c>
    </row>
    <row r="12445" spans="1:5" x14ac:dyDescent="0.3">
      <c r="A12445" s="25">
        <v>46152</v>
      </c>
      <c r="B12445" s="31">
        <v>0.45833333333333331</v>
      </c>
      <c r="C12445" s="46"/>
      <c r="D12445" s="29">
        <v>46152.458333333336</v>
      </c>
      <c r="E12445" s="15" t="str">
        <f>IF(AND($B$6=NB!$A$17,$B$8&gt;0),'Ersparnisberechnung Sommertarif'!$B$8*SLP!C12425,"")</f>
        <v/>
      </c>
    </row>
    <row r="12446" spans="1:5" x14ac:dyDescent="0.3">
      <c r="A12446" s="25">
        <v>46152</v>
      </c>
      <c r="B12446" s="31">
        <v>0.46875</v>
      </c>
      <c r="C12446" s="46"/>
      <c r="D12446" s="29">
        <v>46152.46875</v>
      </c>
      <c r="E12446" s="15" t="str">
        <f>IF(AND($B$6=NB!$A$17,$B$8&gt;0),'Ersparnisberechnung Sommertarif'!$B$8*SLP!C12426,"")</f>
        <v/>
      </c>
    </row>
    <row r="12447" spans="1:5" x14ac:dyDescent="0.3">
      <c r="A12447" s="25">
        <v>46152</v>
      </c>
      <c r="B12447" s="31">
        <v>0.47916666666666669</v>
      </c>
      <c r="C12447" s="46"/>
      <c r="D12447" s="29">
        <v>46152.479166666664</v>
      </c>
      <c r="E12447" s="15" t="str">
        <f>IF(AND($B$6=NB!$A$17,$B$8&gt;0),'Ersparnisberechnung Sommertarif'!$B$8*SLP!C12427,"")</f>
        <v/>
      </c>
    </row>
    <row r="12448" spans="1:5" x14ac:dyDescent="0.3">
      <c r="A12448" s="25">
        <v>46152</v>
      </c>
      <c r="B12448" s="31">
        <v>0.48958333333333331</v>
      </c>
      <c r="C12448" s="46"/>
      <c r="D12448" s="29">
        <v>46152.489583333336</v>
      </c>
      <c r="E12448" s="15" t="str">
        <f>IF(AND($B$6=NB!$A$17,$B$8&gt;0),'Ersparnisberechnung Sommertarif'!$B$8*SLP!C12428,"")</f>
        <v/>
      </c>
    </row>
    <row r="12449" spans="1:5" x14ac:dyDescent="0.3">
      <c r="A12449" s="25">
        <v>46152</v>
      </c>
      <c r="B12449" s="31">
        <v>0.5</v>
      </c>
      <c r="C12449" s="46"/>
      <c r="D12449" s="29">
        <v>46152.5</v>
      </c>
      <c r="E12449" s="15" t="str">
        <f>IF(AND($B$6=NB!$A$17,$B$8&gt;0),'Ersparnisberechnung Sommertarif'!$B$8*SLP!C12429,"")</f>
        <v/>
      </c>
    </row>
    <row r="12450" spans="1:5" x14ac:dyDescent="0.3">
      <c r="A12450" s="25">
        <v>46152</v>
      </c>
      <c r="B12450" s="31">
        <v>0.51041666666666663</v>
      </c>
      <c r="C12450" s="46"/>
      <c r="D12450" s="29">
        <v>46152.510416666664</v>
      </c>
      <c r="E12450" s="15" t="str">
        <f>IF(AND($B$6=NB!$A$17,$B$8&gt;0),'Ersparnisberechnung Sommertarif'!$B$8*SLP!C12430,"")</f>
        <v/>
      </c>
    </row>
    <row r="12451" spans="1:5" x14ac:dyDescent="0.3">
      <c r="A12451" s="25">
        <v>46152</v>
      </c>
      <c r="B12451" s="31">
        <v>0.52083333333333337</v>
      </c>
      <c r="C12451" s="46"/>
      <c r="D12451" s="29">
        <v>46152.520833333336</v>
      </c>
      <c r="E12451" s="15" t="str">
        <f>IF(AND($B$6=NB!$A$17,$B$8&gt;0),'Ersparnisberechnung Sommertarif'!$B$8*SLP!C12431,"")</f>
        <v/>
      </c>
    </row>
    <row r="12452" spans="1:5" x14ac:dyDescent="0.3">
      <c r="A12452" s="25">
        <v>46152</v>
      </c>
      <c r="B12452" s="31">
        <v>0.53125</v>
      </c>
      <c r="C12452" s="46"/>
      <c r="D12452" s="29">
        <v>46152.53125</v>
      </c>
      <c r="E12452" s="15" t="str">
        <f>IF(AND($B$6=NB!$A$17,$B$8&gt;0),'Ersparnisberechnung Sommertarif'!$B$8*SLP!C12432,"")</f>
        <v/>
      </c>
    </row>
    <row r="12453" spans="1:5" x14ac:dyDescent="0.3">
      <c r="A12453" s="25">
        <v>46152</v>
      </c>
      <c r="B12453" s="31">
        <v>0.54166666666666663</v>
      </c>
      <c r="C12453" s="46"/>
      <c r="D12453" s="29">
        <v>46152.541666666664</v>
      </c>
      <c r="E12453" s="15" t="str">
        <f>IF(AND($B$6=NB!$A$17,$B$8&gt;0),'Ersparnisberechnung Sommertarif'!$B$8*SLP!C12433,"")</f>
        <v/>
      </c>
    </row>
    <row r="12454" spans="1:5" x14ac:dyDescent="0.3">
      <c r="A12454" s="25">
        <v>46152</v>
      </c>
      <c r="B12454" s="31">
        <v>0.55208333333333337</v>
      </c>
      <c r="C12454" s="46"/>
      <c r="D12454" s="29">
        <v>46152.552083333336</v>
      </c>
      <c r="E12454" s="15" t="str">
        <f>IF(AND($B$6=NB!$A$17,$B$8&gt;0),'Ersparnisberechnung Sommertarif'!$B$8*SLP!C12434,"")</f>
        <v/>
      </c>
    </row>
    <row r="12455" spans="1:5" x14ac:dyDescent="0.3">
      <c r="A12455" s="25">
        <v>46152</v>
      </c>
      <c r="B12455" s="31">
        <v>0.5625</v>
      </c>
      <c r="C12455" s="46"/>
      <c r="D12455" s="29">
        <v>46152.5625</v>
      </c>
      <c r="E12455" s="15" t="str">
        <f>IF(AND($B$6=NB!$A$17,$B$8&gt;0),'Ersparnisberechnung Sommertarif'!$B$8*SLP!C12435,"")</f>
        <v/>
      </c>
    </row>
    <row r="12456" spans="1:5" x14ac:dyDescent="0.3">
      <c r="A12456" s="25">
        <v>46152</v>
      </c>
      <c r="B12456" s="31">
        <v>0.57291666666666663</v>
      </c>
      <c r="C12456" s="46"/>
      <c r="D12456" s="29">
        <v>46152.572916666664</v>
      </c>
      <c r="E12456" s="15" t="str">
        <f>IF(AND($B$6=NB!$A$17,$B$8&gt;0),'Ersparnisberechnung Sommertarif'!$B$8*SLP!C12436,"")</f>
        <v/>
      </c>
    </row>
    <row r="12457" spans="1:5" x14ac:dyDescent="0.3">
      <c r="A12457" s="25">
        <v>46152</v>
      </c>
      <c r="B12457" s="31">
        <v>0.58333333333333337</v>
      </c>
      <c r="C12457" s="46"/>
      <c r="D12457" s="29">
        <v>46152.583333333336</v>
      </c>
      <c r="E12457" s="15" t="str">
        <f>IF(AND($B$6=NB!$A$17,$B$8&gt;0),'Ersparnisberechnung Sommertarif'!$B$8*SLP!C12437,"")</f>
        <v/>
      </c>
    </row>
    <row r="12458" spans="1:5" x14ac:dyDescent="0.3">
      <c r="A12458" s="25">
        <v>46152</v>
      </c>
      <c r="B12458" s="31">
        <v>0.59375</v>
      </c>
      <c r="C12458" s="46"/>
      <c r="D12458" s="29">
        <v>46152.59375</v>
      </c>
      <c r="E12458" s="15" t="str">
        <f>IF(AND($B$6=NB!$A$17,$B$8&gt;0),'Ersparnisberechnung Sommertarif'!$B$8*SLP!C12438,"")</f>
        <v/>
      </c>
    </row>
    <row r="12459" spans="1:5" x14ac:dyDescent="0.3">
      <c r="A12459" s="25">
        <v>46152</v>
      </c>
      <c r="B12459" s="31">
        <v>0.60416666666666663</v>
      </c>
      <c r="C12459" s="46"/>
      <c r="D12459" s="29">
        <v>46152.604166666664</v>
      </c>
      <c r="E12459" s="15" t="str">
        <f>IF(AND($B$6=NB!$A$17,$B$8&gt;0),'Ersparnisberechnung Sommertarif'!$B$8*SLP!C12439,"")</f>
        <v/>
      </c>
    </row>
    <row r="12460" spans="1:5" x14ac:dyDescent="0.3">
      <c r="A12460" s="25">
        <v>46152</v>
      </c>
      <c r="B12460" s="31">
        <v>0.61458333333333337</v>
      </c>
      <c r="C12460" s="46"/>
      <c r="D12460" s="29">
        <v>46152.614583333336</v>
      </c>
      <c r="E12460" s="15" t="str">
        <f>IF(AND($B$6=NB!$A$17,$B$8&gt;0),'Ersparnisberechnung Sommertarif'!$B$8*SLP!C12440,"")</f>
        <v/>
      </c>
    </row>
    <row r="12461" spans="1:5" x14ac:dyDescent="0.3">
      <c r="A12461" s="25">
        <v>46152</v>
      </c>
      <c r="B12461" s="31">
        <v>0.625</v>
      </c>
      <c r="C12461" s="46"/>
      <c r="D12461" s="29">
        <v>46152.625</v>
      </c>
      <c r="E12461" s="15" t="str">
        <f>IF(AND($B$6=NB!$A$17,$B$8&gt;0),'Ersparnisberechnung Sommertarif'!$B$8*SLP!C12441,"")</f>
        <v/>
      </c>
    </row>
    <row r="12462" spans="1:5" x14ac:dyDescent="0.3">
      <c r="A12462" s="25">
        <v>46152</v>
      </c>
      <c r="B12462" s="31">
        <v>0.63541666666666663</v>
      </c>
      <c r="C12462" s="46"/>
      <c r="D12462" s="29">
        <v>46152.635416666664</v>
      </c>
      <c r="E12462" s="15" t="str">
        <f>IF(AND($B$6=NB!$A$17,$B$8&gt;0),'Ersparnisberechnung Sommertarif'!$B$8*SLP!C12442,"")</f>
        <v/>
      </c>
    </row>
    <row r="12463" spans="1:5" x14ac:dyDescent="0.3">
      <c r="A12463" s="25">
        <v>46152</v>
      </c>
      <c r="B12463" s="31">
        <v>0.64583333333333337</v>
      </c>
      <c r="C12463" s="46"/>
      <c r="D12463" s="29">
        <v>46152.645833333336</v>
      </c>
      <c r="E12463" s="15" t="str">
        <f>IF(AND($B$6=NB!$A$17,$B$8&gt;0),'Ersparnisberechnung Sommertarif'!$B$8*SLP!C12443,"")</f>
        <v/>
      </c>
    </row>
    <row r="12464" spans="1:5" x14ac:dyDescent="0.3">
      <c r="A12464" s="25">
        <v>46152</v>
      </c>
      <c r="B12464" s="31">
        <v>0.65625</v>
      </c>
      <c r="C12464" s="46"/>
      <c r="D12464" s="29">
        <v>46152.65625</v>
      </c>
      <c r="E12464" s="15" t="str">
        <f>IF(AND($B$6=NB!$A$17,$B$8&gt;0),'Ersparnisberechnung Sommertarif'!$B$8*SLP!C12444,"")</f>
        <v/>
      </c>
    </row>
    <row r="12465" spans="1:5" x14ac:dyDescent="0.3">
      <c r="A12465" s="25">
        <v>46152</v>
      </c>
      <c r="B12465" s="31">
        <v>0.66666666666666663</v>
      </c>
      <c r="C12465" s="46"/>
      <c r="D12465" s="29">
        <v>46152.666666666664</v>
      </c>
      <c r="E12465" s="15" t="str">
        <f>IF(AND($B$6=NB!$A$17,$B$8&gt;0),'Ersparnisberechnung Sommertarif'!$B$8*SLP!C12445,"")</f>
        <v/>
      </c>
    </row>
    <row r="12466" spans="1:5" x14ac:dyDescent="0.3">
      <c r="A12466" s="25">
        <v>46152</v>
      </c>
      <c r="B12466" s="31">
        <v>0.67708333333333337</v>
      </c>
      <c r="C12466" s="46"/>
      <c r="D12466" s="29">
        <v>46152.677083333336</v>
      </c>
      <c r="E12466" s="15" t="str">
        <f>IF(AND($B$6=NB!$A$17,$B$8&gt;0),'Ersparnisberechnung Sommertarif'!$B$8*SLP!C12446,"")</f>
        <v/>
      </c>
    </row>
    <row r="12467" spans="1:5" x14ac:dyDescent="0.3">
      <c r="A12467" s="25">
        <v>46152</v>
      </c>
      <c r="B12467" s="31">
        <v>0.6875</v>
      </c>
      <c r="C12467" s="46"/>
      <c r="D12467" s="29">
        <v>46152.6875</v>
      </c>
      <c r="E12467" s="15" t="str">
        <f>IF(AND($B$6=NB!$A$17,$B$8&gt;0),'Ersparnisberechnung Sommertarif'!$B$8*SLP!C12447,"")</f>
        <v/>
      </c>
    </row>
    <row r="12468" spans="1:5" x14ac:dyDescent="0.3">
      <c r="A12468" s="25">
        <v>46152</v>
      </c>
      <c r="B12468" s="31">
        <v>0.69791666666666663</v>
      </c>
      <c r="C12468" s="46"/>
      <c r="D12468" s="29">
        <v>46152.697916666664</v>
      </c>
      <c r="E12468" s="15" t="str">
        <f>IF(AND($B$6=NB!$A$17,$B$8&gt;0),'Ersparnisberechnung Sommertarif'!$B$8*SLP!C12448,"")</f>
        <v/>
      </c>
    </row>
    <row r="12469" spans="1:5" x14ac:dyDescent="0.3">
      <c r="A12469" s="25">
        <v>46152</v>
      </c>
      <c r="B12469" s="31">
        <v>0.70833333333333337</v>
      </c>
      <c r="C12469" s="46"/>
      <c r="D12469" s="29">
        <v>46152.708333333336</v>
      </c>
      <c r="E12469" s="15" t="str">
        <f>IF(AND($B$6=NB!$A$17,$B$8&gt;0),'Ersparnisberechnung Sommertarif'!$B$8*SLP!C12449,"")</f>
        <v/>
      </c>
    </row>
    <row r="12470" spans="1:5" x14ac:dyDescent="0.3">
      <c r="A12470" s="25">
        <v>46152</v>
      </c>
      <c r="B12470" s="31">
        <v>0.71875</v>
      </c>
      <c r="C12470" s="46"/>
      <c r="D12470" s="29">
        <v>46152.71875</v>
      </c>
      <c r="E12470" s="15" t="str">
        <f>IF(AND($B$6=NB!$A$17,$B$8&gt;0),'Ersparnisberechnung Sommertarif'!$B$8*SLP!C12450,"")</f>
        <v/>
      </c>
    </row>
    <row r="12471" spans="1:5" x14ac:dyDescent="0.3">
      <c r="A12471" s="25">
        <v>46152</v>
      </c>
      <c r="B12471" s="31">
        <v>0.72916666666666663</v>
      </c>
      <c r="C12471" s="46"/>
      <c r="D12471" s="29">
        <v>46152.729166666664</v>
      </c>
      <c r="E12471" s="15" t="str">
        <f>IF(AND($B$6=NB!$A$17,$B$8&gt;0),'Ersparnisberechnung Sommertarif'!$B$8*SLP!C12451,"")</f>
        <v/>
      </c>
    </row>
    <row r="12472" spans="1:5" x14ac:dyDescent="0.3">
      <c r="A12472" s="25">
        <v>46152</v>
      </c>
      <c r="B12472" s="31">
        <v>0.73958333333333337</v>
      </c>
      <c r="C12472" s="46"/>
      <c r="D12472" s="29">
        <v>46152.739583333336</v>
      </c>
      <c r="E12472" s="15" t="str">
        <f>IF(AND($B$6=NB!$A$17,$B$8&gt;0),'Ersparnisberechnung Sommertarif'!$B$8*SLP!C12452,"")</f>
        <v/>
      </c>
    </row>
    <row r="12473" spans="1:5" x14ac:dyDescent="0.3">
      <c r="A12473" s="25">
        <v>46152</v>
      </c>
      <c r="B12473" s="31">
        <v>0.75</v>
      </c>
      <c r="C12473" s="46"/>
      <c r="D12473" s="29">
        <v>46152.75</v>
      </c>
      <c r="E12473" s="15" t="str">
        <f>IF(AND($B$6=NB!$A$17,$B$8&gt;0),'Ersparnisberechnung Sommertarif'!$B$8*SLP!C12453,"")</f>
        <v/>
      </c>
    </row>
    <row r="12474" spans="1:5" x14ac:dyDescent="0.3">
      <c r="A12474" s="25">
        <v>46152</v>
      </c>
      <c r="B12474" s="31">
        <v>0.76041666666666663</v>
      </c>
      <c r="C12474" s="46"/>
      <c r="D12474" s="29">
        <v>46152.760416666664</v>
      </c>
      <c r="E12474" s="15" t="str">
        <f>IF(AND($B$6=NB!$A$17,$B$8&gt;0),'Ersparnisberechnung Sommertarif'!$B$8*SLP!C12454,"")</f>
        <v/>
      </c>
    </row>
    <row r="12475" spans="1:5" x14ac:dyDescent="0.3">
      <c r="A12475" s="25">
        <v>46152</v>
      </c>
      <c r="B12475" s="31">
        <v>0.77083333333333337</v>
      </c>
      <c r="C12475" s="46"/>
      <c r="D12475" s="29">
        <v>46152.770833333336</v>
      </c>
      <c r="E12475" s="15" t="str">
        <f>IF(AND($B$6=NB!$A$17,$B$8&gt;0),'Ersparnisberechnung Sommertarif'!$B$8*SLP!C12455,"")</f>
        <v/>
      </c>
    </row>
    <row r="12476" spans="1:5" x14ac:dyDescent="0.3">
      <c r="A12476" s="25">
        <v>46152</v>
      </c>
      <c r="B12476" s="31">
        <v>0.78125</v>
      </c>
      <c r="C12476" s="46"/>
      <c r="D12476" s="29">
        <v>46152.78125</v>
      </c>
      <c r="E12476" s="15" t="str">
        <f>IF(AND($B$6=NB!$A$17,$B$8&gt;0),'Ersparnisberechnung Sommertarif'!$B$8*SLP!C12456,"")</f>
        <v/>
      </c>
    </row>
    <row r="12477" spans="1:5" x14ac:dyDescent="0.3">
      <c r="A12477" s="25">
        <v>46152</v>
      </c>
      <c r="B12477" s="31">
        <v>0.79166666666666663</v>
      </c>
      <c r="C12477" s="46"/>
      <c r="D12477" s="29">
        <v>46152.791666666664</v>
      </c>
      <c r="E12477" s="15" t="str">
        <f>IF(AND($B$6=NB!$A$17,$B$8&gt;0),'Ersparnisberechnung Sommertarif'!$B$8*SLP!C12457,"")</f>
        <v/>
      </c>
    </row>
    <row r="12478" spans="1:5" x14ac:dyDescent="0.3">
      <c r="A12478" s="25">
        <v>46152</v>
      </c>
      <c r="B12478" s="31">
        <v>0.80208333333333337</v>
      </c>
      <c r="C12478" s="46"/>
      <c r="D12478" s="29">
        <v>46152.802083333336</v>
      </c>
      <c r="E12478" s="15" t="str">
        <f>IF(AND($B$6=NB!$A$17,$B$8&gt;0),'Ersparnisberechnung Sommertarif'!$B$8*SLP!C12458,"")</f>
        <v/>
      </c>
    </row>
    <row r="12479" spans="1:5" x14ac:dyDescent="0.3">
      <c r="A12479" s="25">
        <v>46152</v>
      </c>
      <c r="B12479" s="31">
        <v>0.8125</v>
      </c>
      <c r="C12479" s="46"/>
      <c r="D12479" s="29">
        <v>46152.8125</v>
      </c>
      <c r="E12479" s="15" t="str">
        <f>IF(AND($B$6=NB!$A$17,$B$8&gt;0),'Ersparnisberechnung Sommertarif'!$B$8*SLP!C12459,"")</f>
        <v/>
      </c>
    </row>
    <row r="12480" spans="1:5" x14ac:dyDescent="0.3">
      <c r="A12480" s="25">
        <v>46152</v>
      </c>
      <c r="B12480" s="31">
        <v>0.82291666666666663</v>
      </c>
      <c r="C12480" s="46"/>
      <c r="D12480" s="29">
        <v>46152.822916666664</v>
      </c>
      <c r="E12480" s="15" t="str">
        <f>IF(AND($B$6=NB!$A$17,$B$8&gt;0),'Ersparnisberechnung Sommertarif'!$B$8*SLP!C12460,"")</f>
        <v/>
      </c>
    </row>
    <row r="12481" spans="1:5" x14ac:dyDescent="0.3">
      <c r="A12481" s="25">
        <v>46152</v>
      </c>
      <c r="B12481" s="31">
        <v>0.83333333333333337</v>
      </c>
      <c r="C12481" s="46"/>
      <c r="D12481" s="29">
        <v>46152.833333333336</v>
      </c>
      <c r="E12481" s="15" t="str">
        <f>IF(AND($B$6=NB!$A$17,$B$8&gt;0),'Ersparnisberechnung Sommertarif'!$B$8*SLP!C12461,"")</f>
        <v/>
      </c>
    </row>
    <row r="12482" spans="1:5" x14ac:dyDescent="0.3">
      <c r="A12482" s="25">
        <v>46152</v>
      </c>
      <c r="B12482" s="31">
        <v>0.84375</v>
      </c>
      <c r="C12482" s="46"/>
      <c r="D12482" s="29">
        <v>46152.84375</v>
      </c>
      <c r="E12482" s="15" t="str">
        <f>IF(AND($B$6=NB!$A$17,$B$8&gt;0),'Ersparnisberechnung Sommertarif'!$B$8*SLP!C12462,"")</f>
        <v/>
      </c>
    </row>
    <row r="12483" spans="1:5" x14ac:dyDescent="0.3">
      <c r="A12483" s="25">
        <v>46152</v>
      </c>
      <c r="B12483" s="31">
        <v>0.85416666666666663</v>
      </c>
      <c r="C12483" s="46"/>
      <c r="D12483" s="29">
        <v>46152.854166666664</v>
      </c>
      <c r="E12483" s="15" t="str">
        <f>IF(AND($B$6=NB!$A$17,$B$8&gt;0),'Ersparnisberechnung Sommertarif'!$B$8*SLP!C12463,"")</f>
        <v/>
      </c>
    </row>
    <row r="12484" spans="1:5" x14ac:dyDescent="0.3">
      <c r="A12484" s="25">
        <v>46152</v>
      </c>
      <c r="B12484" s="31">
        <v>0.86458333333333337</v>
      </c>
      <c r="C12484" s="46"/>
      <c r="D12484" s="29">
        <v>46152.864583333336</v>
      </c>
      <c r="E12484" s="15" t="str">
        <f>IF(AND($B$6=NB!$A$17,$B$8&gt;0),'Ersparnisberechnung Sommertarif'!$B$8*SLP!C12464,"")</f>
        <v/>
      </c>
    </row>
    <row r="12485" spans="1:5" x14ac:dyDescent="0.3">
      <c r="A12485" s="25">
        <v>46152</v>
      </c>
      <c r="B12485" s="31">
        <v>0.875</v>
      </c>
      <c r="C12485" s="46"/>
      <c r="D12485" s="29">
        <v>46152.875</v>
      </c>
      <c r="E12485" s="15" t="str">
        <f>IF(AND($B$6=NB!$A$17,$B$8&gt;0),'Ersparnisberechnung Sommertarif'!$B$8*SLP!C12465,"")</f>
        <v/>
      </c>
    </row>
    <row r="12486" spans="1:5" x14ac:dyDescent="0.3">
      <c r="A12486" s="25">
        <v>46152</v>
      </c>
      <c r="B12486" s="31">
        <v>0.88541666666666663</v>
      </c>
      <c r="C12486" s="46"/>
      <c r="D12486" s="29">
        <v>46152.885416666664</v>
      </c>
      <c r="E12486" s="15" t="str">
        <f>IF(AND($B$6=NB!$A$17,$B$8&gt;0),'Ersparnisberechnung Sommertarif'!$B$8*SLP!C12466,"")</f>
        <v/>
      </c>
    </row>
    <row r="12487" spans="1:5" x14ac:dyDescent="0.3">
      <c r="A12487" s="25">
        <v>46152</v>
      </c>
      <c r="B12487" s="31">
        <v>0.89583333333333337</v>
      </c>
      <c r="C12487" s="46"/>
      <c r="D12487" s="29">
        <v>46152.895833333336</v>
      </c>
      <c r="E12487" s="15" t="str">
        <f>IF(AND($B$6=NB!$A$17,$B$8&gt;0),'Ersparnisberechnung Sommertarif'!$B$8*SLP!C12467,"")</f>
        <v/>
      </c>
    </row>
    <row r="12488" spans="1:5" x14ac:dyDescent="0.3">
      <c r="A12488" s="25">
        <v>46152</v>
      </c>
      <c r="B12488" s="31">
        <v>0.90625</v>
      </c>
      <c r="C12488" s="46"/>
      <c r="D12488" s="29">
        <v>46152.90625</v>
      </c>
      <c r="E12488" s="15" t="str">
        <f>IF(AND($B$6=NB!$A$17,$B$8&gt;0),'Ersparnisberechnung Sommertarif'!$B$8*SLP!C12468,"")</f>
        <v/>
      </c>
    </row>
    <row r="12489" spans="1:5" x14ac:dyDescent="0.3">
      <c r="A12489" s="25">
        <v>46152</v>
      </c>
      <c r="B12489" s="31">
        <v>0.91666666666666663</v>
      </c>
      <c r="C12489" s="46"/>
      <c r="D12489" s="29">
        <v>46152.916666666664</v>
      </c>
      <c r="E12489" s="15" t="str">
        <f>IF(AND($B$6=NB!$A$17,$B$8&gt;0),'Ersparnisberechnung Sommertarif'!$B$8*SLP!C12469,"")</f>
        <v/>
      </c>
    </row>
    <row r="12490" spans="1:5" x14ac:dyDescent="0.3">
      <c r="A12490" s="25">
        <v>46152</v>
      </c>
      <c r="B12490" s="31">
        <v>0.92708333333333337</v>
      </c>
      <c r="C12490" s="46"/>
      <c r="D12490" s="29">
        <v>46152.927083333336</v>
      </c>
      <c r="E12490" s="15" t="str">
        <f>IF(AND($B$6=NB!$A$17,$B$8&gt;0),'Ersparnisberechnung Sommertarif'!$B$8*SLP!C12470,"")</f>
        <v/>
      </c>
    </row>
    <row r="12491" spans="1:5" x14ac:dyDescent="0.3">
      <c r="A12491" s="25">
        <v>46152</v>
      </c>
      <c r="B12491" s="31">
        <v>0.9375</v>
      </c>
      <c r="C12491" s="46"/>
      <c r="D12491" s="29">
        <v>46152.9375</v>
      </c>
      <c r="E12491" s="15" t="str">
        <f>IF(AND($B$6=NB!$A$17,$B$8&gt;0),'Ersparnisberechnung Sommertarif'!$B$8*SLP!C12471,"")</f>
        <v/>
      </c>
    </row>
    <row r="12492" spans="1:5" x14ac:dyDescent="0.3">
      <c r="A12492" s="25">
        <v>46152</v>
      </c>
      <c r="B12492" s="31">
        <v>0.94791666666666663</v>
      </c>
      <c r="C12492" s="46"/>
      <c r="D12492" s="29">
        <v>46152.947916666664</v>
      </c>
      <c r="E12492" s="15" t="str">
        <f>IF(AND($B$6=NB!$A$17,$B$8&gt;0),'Ersparnisberechnung Sommertarif'!$B$8*SLP!C12472,"")</f>
        <v/>
      </c>
    </row>
    <row r="12493" spans="1:5" x14ac:dyDescent="0.3">
      <c r="A12493" s="25">
        <v>46152</v>
      </c>
      <c r="B12493" s="31">
        <v>0.95833333333333337</v>
      </c>
      <c r="C12493" s="46"/>
      <c r="D12493" s="29">
        <v>46152.958333333336</v>
      </c>
      <c r="E12493" s="15" t="str">
        <f>IF(AND($B$6=NB!$A$17,$B$8&gt;0),'Ersparnisberechnung Sommertarif'!$B$8*SLP!C12473,"")</f>
        <v/>
      </c>
    </row>
    <row r="12494" spans="1:5" x14ac:dyDescent="0.3">
      <c r="A12494" s="25">
        <v>46152</v>
      </c>
      <c r="B12494" s="31">
        <v>0.96875</v>
      </c>
      <c r="C12494" s="46"/>
      <c r="D12494" s="29">
        <v>46152.96875</v>
      </c>
      <c r="E12494" s="15" t="str">
        <f>IF(AND($B$6=NB!$A$17,$B$8&gt;0),'Ersparnisberechnung Sommertarif'!$B$8*SLP!C12474,"")</f>
        <v/>
      </c>
    </row>
    <row r="12495" spans="1:5" x14ac:dyDescent="0.3">
      <c r="A12495" s="25">
        <v>46152</v>
      </c>
      <c r="B12495" s="31">
        <v>0.97916666666666663</v>
      </c>
      <c r="C12495" s="46"/>
      <c r="D12495" s="29">
        <v>46152.979166666664</v>
      </c>
      <c r="E12495" s="15" t="str">
        <f>IF(AND($B$6=NB!$A$17,$B$8&gt;0),'Ersparnisberechnung Sommertarif'!$B$8*SLP!C12475,"")</f>
        <v/>
      </c>
    </row>
    <row r="12496" spans="1:5" x14ac:dyDescent="0.3">
      <c r="A12496" s="25">
        <v>46152</v>
      </c>
      <c r="B12496" s="31">
        <v>0.98958333333333337</v>
      </c>
      <c r="C12496" s="46"/>
      <c r="D12496" s="29">
        <v>46152.989583333336</v>
      </c>
      <c r="E12496" s="15" t="str">
        <f>IF(AND($B$6=NB!$A$17,$B$8&gt;0),'Ersparnisberechnung Sommertarif'!$B$8*SLP!C12476,"")</f>
        <v/>
      </c>
    </row>
    <row r="12497" spans="1:5" x14ac:dyDescent="0.3">
      <c r="A12497" s="25">
        <v>46153</v>
      </c>
      <c r="B12497" s="31">
        <v>0</v>
      </c>
      <c r="C12497" s="46"/>
      <c r="D12497" s="29">
        <v>46153</v>
      </c>
      <c r="E12497" s="15" t="str">
        <f>IF(AND($B$6=NB!$A$17,$B$8&gt;0),'Ersparnisberechnung Sommertarif'!$B$8*SLP!C12477,"")</f>
        <v/>
      </c>
    </row>
    <row r="12498" spans="1:5" x14ac:dyDescent="0.3">
      <c r="A12498" s="25">
        <v>46153</v>
      </c>
      <c r="B12498" s="31">
        <v>1.0416666666666666E-2</v>
      </c>
      <c r="C12498" s="46"/>
      <c r="D12498" s="29">
        <v>46153.010416666664</v>
      </c>
      <c r="E12498" s="15" t="str">
        <f>IF(AND($B$6=NB!$A$17,$B$8&gt;0),'Ersparnisberechnung Sommertarif'!$B$8*SLP!C12478,"")</f>
        <v/>
      </c>
    </row>
    <row r="12499" spans="1:5" x14ac:dyDescent="0.3">
      <c r="A12499" s="25">
        <v>46153</v>
      </c>
      <c r="B12499" s="31">
        <v>2.0833333333333332E-2</v>
      </c>
      <c r="C12499" s="46"/>
      <c r="D12499" s="29">
        <v>46153.020833333336</v>
      </c>
      <c r="E12499" s="15" t="str">
        <f>IF(AND($B$6=NB!$A$17,$B$8&gt;0),'Ersparnisberechnung Sommertarif'!$B$8*SLP!C12479,"")</f>
        <v/>
      </c>
    </row>
    <row r="12500" spans="1:5" x14ac:dyDescent="0.3">
      <c r="A12500" s="25">
        <v>46153</v>
      </c>
      <c r="B12500" s="31">
        <v>3.125E-2</v>
      </c>
      <c r="C12500" s="46"/>
      <c r="D12500" s="29">
        <v>46153.03125</v>
      </c>
      <c r="E12500" s="15" t="str">
        <f>IF(AND($B$6=NB!$A$17,$B$8&gt;0),'Ersparnisberechnung Sommertarif'!$B$8*SLP!C12480,"")</f>
        <v/>
      </c>
    </row>
    <row r="12501" spans="1:5" x14ac:dyDescent="0.3">
      <c r="A12501" s="25">
        <v>46153</v>
      </c>
      <c r="B12501" s="31">
        <v>4.1666666666666664E-2</v>
      </c>
      <c r="C12501" s="46"/>
      <c r="D12501" s="29">
        <v>46153.041666666664</v>
      </c>
      <c r="E12501" s="15" t="str">
        <f>IF(AND($B$6=NB!$A$17,$B$8&gt;0),'Ersparnisberechnung Sommertarif'!$B$8*SLP!C12481,"")</f>
        <v/>
      </c>
    </row>
    <row r="12502" spans="1:5" x14ac:dyDescent="0.3">
      <c r="A12502" s="25">
        <v>46153</v>
      </c>
      <c r="B12502" s="31">
        <v>5.2083333333333336E-2</v>
      </c>
      <c r="C12502" s="46"/>
      <c r="D12502" s="29">
        <v>46153.052083333336</v>
      </c>
      <c r="E12502" s="15" t="str">
        <f>IF(AND($B$6=NB!$A$17,$B$8&gt;0),'Ersparnisberechnung Sommertarif'!$B$8*SLP!C12482,"")</f>
        <v/>
      </c>
    </row>
    <row r="12503" spans="1:5" x14ac:dyDescent="0.3">
      <c r="A12503" s="25">
        <v>46153</v>
      </c>
      <c r="B12503" s="31">
        <v>6.25E-2</v>
      </c>
      <c r="C12503" s="46"/>
      <c r="D12503" s="29">
        <v>46153.0625</v>
      </c>
      <c r="E12503" s="15" t="str">
        <f>IF(AND($B$6=NB!$A$17,$B$8&gt;0),'Ersparnisberechnung Sommertarif'!$B$8*SLP!C12483,"")</f>
        <v/>
      </c>
    </row>
    <row r="12504" spans="1:5" x14ac:dyDescent="0.3">
      <c r="A12504" s="25">
        <v>46153</v>
      </c>
      <c r="B12504" s="31">
        <v>7.2916666666666671E-2</v>
      </c>
      <c r="C12504" s="46"/>
      <c r="D12504" s="29">
        <v>46153.072916666664</v>
      </c>
      <c r="E12504" s="15" t="str">
        <f>IF(AND($B$6=NB!$A$17,$B$8&gt;0),'Ersparnisberechnung Sommertarif'!$B$8*SLP!C12484,"")</f>
        <v/>
      </c>
    </row>
    <row r="12505" spans="1:5" x14ac:dyDescent="0.3">
      <c r="A12505" s="25">
        <v>46153</v>
      </c>
      <c r="B12505" s="31">
        <v>8.3333333333333329E-2</v>
      </c>
      <c r="C12505" s="46"/>
      <c r="D12505" s="29">
        <v>46153.083333333336</v>
      </c>
      <c r="E12505" s="15" t="str">
        <f>IF(AND($B$6=NB!$A$17,$B$8&gt;0),'Ersparnisberechnung Sommertarif'!$B$8*SLP!C12485,"")</f>
        <v/>
      </c>
    </row>
    <row r="12506" spans="1:5" x14ac:dyDescent="0.3">
      <c r="A12506" s="25">
        <v>46153</v>
      </c>
      <c r="B12506" s="31">
        <v>9.375E-2</v>
      </c>
      <c r="C12506" s="46"/>
      <c r="D12506" s="29">
        <v>46153.09375</v>
      </c>
      <c r="E12506" s="15" t="str">
        <f>IF(AND($B$6=NB!$A$17,$B$8&gt;0),'Ersparnisberechnung Sommertarif'!$B$8*SLP!C12486,"")</f>
        <v/>
      </c>
    </row>
    <row r="12507" spans="1:5" x14ac:dyDescent="0.3">
      <c r="A12507" s="25">
        <v>46153</v>
      </c>
      <c r="B12507" s="31">
        <v>0.10416666666666667</v>
      </c>
      <c r="C12507" s="46"/>
      <c r="D12507" s="29">
        <v>46153.104166666664</v>
      </c>
      <c r="E12507" s="15" t="str">
        <f>IF(AND($B$6=NB!$A$17,$B$8&gt;0),'Ersparnisberechnung Sommertarif'!$B$8*SLP!C12487,"")</f>
        <v/>
      </c>
    </row>
    <row r="12508" spans="1:5" x14ac:dyDescent="0.3">
      <c r="A12508" s="25">
        <v>46153</v>
      </c>
      <c r="B12508" s="31">
        <v>0.11458333333333333</v>
      </c>
      <c r="C12508" s="46"/>
      <c r="D12508" s="29">
        <v>46153.114583333336</v>
      </c>
      <c r="E12508" s="15" t="str">
        <f>IF(AND($B$6=NB!$A$17,$B$8&gt;0),'Ersparnisberechnung Sommertarif'!$B$8*SLP!C12488,"")</f>
        <v/>
      </c>
    </row>
    <row r="12509" spans="1:5" x14ac:dyDescent="0.3">
      <c r="A12509" s="25">
        <v>46153</v>
      </c>
      <c r="B12509" s="31">
        <v>0.125</v>
      </c>
      <c r="C12509" s="46"/>
      <c r="D12509" s="29">
        <v>46153.125</v>
      </c>
      <c r="E12509" s="15" t="str">
        <f>IF(AND($B$6=NB!$A$17,$B$8&gt;0),'Ersparnisberechnung Sommertarif'!$B$8*SLP!C12489,"")</f>
        <v/>
      </c>
    </row>
    <row r="12510" spans="1:5" x14ac:dyDescent="0.3">
      <c r="A12510" s="25">
        <v>46153</v>
      </c>
      <c r="B12510" s="31">
        <v>0.13541666666666666</v>
      </c>
      <c r="C12510" s="46"/>
      <c r="D12510" s="29">
        <v>46153.135416666664</v>
      </c>
      <c r="E12510" s="15" t="str">
        <f>IF(AND($B$6=NB!$A$17,$B$8&gt;0),'Ersparnisberechnung Sommertarif'!$B$8*SLP!C12490,"")</f>
        <v/>
      </c>
    </row>
    <row r="12511" spans="1:5" x14ac:dyDescent="0.3">
      <c r="A12511" s="25">
        <v>46153</v>
      </c>
      <c r="B12511" s="31">
        <v>0.14583333333333334</v>
      </c>
      <c r="C12511" s="46"/>
      <c r="D12511" s="29">
        <v>46153.145833333336</v>
      </c>
      <c r="E12511" s="15" t="str">
        <f>IF(AND($B$6=NB!$A$17,$B$8&gt;0),'Ersparnisberechnung Sommertarif'!$B$8*SLP!C12491,"")</f>
        <v/>
      </c>
    </row>
    <row r="12512" spans="1:5" x14ac:dyDescent="0.3">
      <c r="A12512" s="25">
        <v>46153</v>
      </c>
      <c r="B12512" s="31">
        <v>0.15625</v>
      </c>
      <c r="C12512" s="46"/>
      <c r="D12512" s="29">
        <v>46153.15625</v>
      </c>
      <c r="E12512" s="15" t="str">
        <f>IF(AND($B$6=NB!$A$17,$B$8&gt;0),'Ersparnisberechnung Sommertarif'!$B$8*SLP!C12492,"")</f>
        <v/>
      </c>
    </row>
    <row r="12513" spans="1:5" x14ac:dyDescent="0.3">
      <c r="A12513" s="25">
        <v>46153</v>
      </c>
      <c r="B12513" s="31">
        <v>0.16666666666666666</v>
      </c>
      <c r="C12513" s="46"/>
      <c r="D12513" s="29">
        <v>46153.166666666664</v>
      </c>
      <c r="E12513" s="15" t="str">
        <f>IF(AND($B$6=NB!$A$17,$B$8&gt;0),'Ersparnisberechnung Sommertarif'!$B$8*SLP!C12493,"")</f>
        <v/>
      </c>
    </row>
    <row r="12514" spans="1:5" x14ac:dyDescent="0.3">
      <c r="A12514" s="25">
        <v>46153</v>
      </c>
      <c r="B12514" s="31">
        <v>0.17708333333333334</v>
      </c>
      <c r="C12514" s="46"/>
      <c r="D12514" s="29">
        <v>46153.177083333336</v>
      </c>
      <c r="E12514" s="15" t="str">
        <f>IF(AND($B$6=NB!$A$17,$B$8&gt;0),'Ersparnisberechnung Sommertarif'!$B$8*SLP!C12494,"")</f>
        <v/>
      </c>
    </row>
    <row r="12515" spans="1:5" x14ac:dyDescent="0.3">
      <c r="A12515" s="25">
        <v>46153</v>
      </c>
      <c r="B12515" s="31">
        <v>0.1875</v>
      </c>
      <c r="C12515" s="46"/>
      <c r="D12515" s="29">
        <v>46153.1875</v>
      </c>
      <c r="E12515" s="15" t="str">
        <f>IF(AND($B$6=NB!$A$17,$B$8&gt;0),'Ersparnisberechnung Sommertarif'!$B$8*SLP!C12495,"")</f>
        <v/>
      </c>
    </row>
    <row r="12516" spans="1:5" x14ac:dyDescent="0.3">
      <c r="A12516" s="25">
        <v>46153</v>
      </c>
      <c r="B12516" s="31">
        <v>0.19791666666666666</v>
      </c>
      <c r="C12516" s="46"/>
      <c r="D12516" s="29">
        <v>46153.197916666664</v>
      </c>
      <c r="E12516" s="15" t="str">
        <f>IF(AND($B$6=NB!$A$17,$B$8&gt;0),'Ersparnisberechnung Sommertarif'!$B$8*SLP!C12496,"")</f>
        <v/>
      </c>
    </row>
    <row r="12517" spans="1:5" x14ac:dyDescent="0.3">
      <c r="A12517" s="25">
        <v>46153</v>
      </c>
      <c r="B12517" s="31">
        <v>0.20833333333333334</v>
      </c>
      <c r="C12517" s="46"/>
      <c r="D12517" s="29">
        <v>46153.208333333336</v>
      </c>
      <c r="E12517" s="15" t="str">
        <f>IF(AND($B$6=NB!$A$17,$B$8&gt;0),'Ersparnisberechnung Sommertarif'!$B$8*SLP!C12497,"")</f>
        <v/>
      </c>
    </row>
    <row r="12518" spans="1:5" x14ac:dyDescent="0.3">
      <c r="A12518" s="25">
        <v>46153</v>
      </c>
      <c r="B12518" s="31">
        <v>0.21875</v>
      </c>
      <c r="C12518" s="46"/>
      <c r="D12518" s="29">
        <v>46153.21875</v>
      </c>
      <c r="E12518" s="15" t="str">
        <f>IF(AND($B$6=NB!$A$17,$B$8&gt;0),'Ersparnisberechnung Sommertarif'!$B$8*SLP!C12498,"")</f>
        <v/>
      </c>
    </row>
    <row r="12519" spans="1:5" x14ac:dyDescent="0.3">
      <c r="A12519" s="25">
        <v>46153</v>
      </c>
      <c r="B12519" s="31">
        <v>0.22916666666666666</v>
      </c>
      <c r="C12519" s="46"/>
      <c r="D12519" s="29">
        <v>46153.229166666664</v>
      </c>
      <c r="E12519" s="15" t="str">
        <f>IF(AND($B$6=NB!$A$17,$B$8&gt;0),'Ersparnisberechnung Sommertarif'!$B$8*SLP!C12499,"")</f>
        <v/>
      </c>
    </row>
    <row r="12520" spans="1:5" x14ac:dyDescent="0.3">
      <c r="A12520" s="25">
        <v>46153</v>
      </c>
      <c r="B12520" s="31">
        <v>0.23958333333333334</v>
      </c>
      <c r="C12520" s="46"/>
      <c r="D12520" s="29">
        <v>46153.239583333336</v>
      </c>
      <c r="E12520" s="15" t="str">
        <f>IF(AND($B$6=NB!$A$17,$B$8&gt;0),'Ersparnisberechnung Sommertarif'!$B$8*SLP!C12500,"")</f>
        <v/>
      </c>
    </row>
    <row r="12521" spans="1:5" x14ac:dyDescent="0.3">
      <c r="A12521" s="25">
        <v>46153</v>
      </c>
      <c r="B12521" s="31">
        <v>0.25</v>
      </c>
      <c r="C12521" s="46"/>
      <c r="D12521" s="29">
        <v>46153.25</v>
      </c>
      <c r="E12521" s="15" t="str">
        <f>IF(AND($B$6=NB!$A$17,$B$8&gt;0),'Ersparnisberechnung Sommertarif'!$B$8*SLP!C12501,"")</f>
        <v/>
      </c>
    </row>
    <row r="12522" spans="1:5" x14ac:dyDescent="0.3">
      <c r="A12522" s="25">
        <v>46153</v>
      </c>
      <c r="B12522" s="31">
        <v>0.26041666666666669</v>
      </c>
      <c r="C12522" s="46"/>
      <c r="D12522" s="29">
        <v>46153.260416666664</v>
      </c>
      <c r="E12522" s="15" t="str">
        <f>IF(AND($B$6=NB!$A$17,$B$8&gt;0),'Ersparnisberechnung Sommertarif'!$B$8*SLP!C12502,"")</f>
        <v/>
      </c>
    </row>
    <row r="12523" spans="1:5" x14ac:dyDescent="0.3">
      <c r="A12523" s="25">
        <v>46153</v>
      </c>
      <c r="B12523" s="31">
        <v>0.27083333333333331</v>
      </c>
      <c r="C12523" s="46"/>
      <c r="D12523" s="29">
        <v>46153.270833333336</v>
      </c>
      <c r="E12523" s="15" t="str">
        <f>IF(AND($B$6=NB!$A$17,$B$8&gt;0),'Ersparnisberechnung Sommertarif'!$B$8*SLP!C12503,"")</f>
        <v/>
      </c>
    </row>
    <row r="12524" spans="1:5" x14ac:dyDescent="0.3">
      <c r="A12524" s="25">
        <v>46153</v>
      </c>
      <c r="B12524" s="31">
        <v>0.28125</v>
      </c>
      <c r="C12524" s="46"/>
      <c r="D12524" s="29">
        <v>46153.28125</v>
      </c>
      <c r="E12524" s="15" t="str">
        <f>IF(AND($B$6=NB!$A$17,$B$8&gt;0),'Ersparnisberechnung Sommertarif'!$B$8*SLP!C12504,"")</f>
        <v/>
      </c>
    </row>
    <row r="12525" spans="1:5" x14ac:dyDescent="0.3">
      <c r="A12525" s="25">
        <v>46153</v>
      </c>
      <c r="B12525" s="31">
        <v>0.29166666666666669</v>
      </c>
      <c r="C12525" s="46"/>
      <c r="D12525" s="29">
        <v>46153.291666666664</v>
      </c>
      <c r="E12525" s="15" t="str">
        <f>IF(AND($B$6=NB!$A$17,$B$8&gt;0),'Ersparnisberechnung Sommertarif'!$B$8*SLP!C12505,"")</f>
        <v/>
      </c>
    </row>
    <row r="12526" spans="1:5" x14ac:dyDescent="0.3">
      <c r="A12526" s="25">
        <v>46153</v>
      </c>
      <c r="B12526" s="31">
        <v>0.30208333333333331</v>
      </c>
      <c r="C12526" s="46"/>
      <c r="D12526" s="29">
        <v>46153.302083333336</v>
      </c>
      <c r="E12526" s="15" t="str">
        <f>IF(AND($B$6=NB!$A$17,$B$8&gt;0),'Ersparnisberechnung Sommertarif'!$B$8*SLP!C12506,"")</f>
        <v/>
      </c>
    </row>
    <row r="12527" spans="1:5" x14ac:dyDescent="0.3">
      <c r="A12527" s="25">
        <v>46153</v>
      </c>
      <c r="B12527" s="31">
        <v>0.3125</v>
      </c>
      <c r="C12527" s="46"/>
      <c r="D12527" s="29">
        <v>46153.3125</v>
      </c>
      <c r="E12527" s="15" t="str">
        <f>IF(AND($B$6=NB!$A$17,$B$8&gt;0),'Ersparnisberechnung Sommertarif'!$B$8*SLP!C12507,"")</f>
        <v/>
      </c>
    </row>
    <row r="12528" spans="1:5" x14ac:dyDescent="0.3">
      <c r="A12528" s="25">
        <v>46153</v>
      </c>
      <c r="B12528" s="31">
        <v>0.32291666666666669</v>
      </c>
      <c r="C12528" s="46"/>
      <c r="D12528" s="29">
        <v>46153.322916666664</v>
      </c>
      <c r="E12528" s="15" t="str">
        <f>IF(AND($B$6=NB!$A$17,$B$8&gt;0),'Ersparnisberechnung Sommertarif'!$B$8*SLP!C12508,"")</f>
        <v/>
      </c>
    </row>
    <row r="12529" spans="1:5" x14ac:dyDescent="0.3">
      <c r="A12529" s="25">
        <v>46153</v>
      </c>
      <c r="B12529" s="31">
        <v>0.33333333333333331</v>
      </c>
      <c r="C12529" s="46"/>
      <c r="D12529" s="29">
        <v>46153.333333333336</v>
      </c>
      <c r="E12529" s="15" t="str">
        <f>IF(AND($B$6=NB!$A$17,$B$8&gt;0),'Ersparnisberechnung Sommertarif'!$B$8*SLP!C12509,"")</f>
        <v/>
      </c>
    </row>
    <row r="12530" spans="1:5" x14ac:dyDescent="0.3">
      <c r="A12530" s="25">
        <v>46153</v>
      </c>
      <c r="B12530" s="31">
        <v>0.34375</v>
      </c>
      <c r="C12530" s="46"/>
      <c r="D12530" s="29">
        <v>46153.34375</v>
      </c>
      <c r="E12530" s="15" t="str">
        <f>IF(AND($B$6=NB!$A$17,$B$8&gt;0),'Ersparnisberechnung Sommertarif'!$B$8*SLP!C12510,"")</f>
        <v/>
      </c>
    </row>
    <row r="12531" spans="1:5" x14ac:dyDescent="0.3">
      <c r="A12531" s="25">
        <v>46153</v>
      </c>
      <c r="B12531" s="31">
        <v>0.35416666666666669</v>
      </c>
      <c r="C12531" s="46"/>
      <c r="D12531" s="29">
        <v>46153.354166666664</v>
      </c>
      <c r="E12531" s="15" t="str">
        <f>IF(AND($B$6=NB!$A$17,$B$8&gt;0),'Ersparnisberechnung Sommertarif'!$B$8*SLP!C12511,"")</f>
        <v/>
      </c>
    </row>
    <row r="12532" spans="1:5" x14ac:dyDescent="0.3">
      <c r="A12532" s="25">
        <v>46153</v>
      </c>
      <c r="B12532" s="31">
        <v>0.36458333333333331</v>
      </c>
      <c r="C12532" s="46"/>
      <c r="D12532" s="29">
        <v>46153.364583333336</v>
      </c>
      <c r="E12532" s="15" t="str">
        <f>IF(AND($B$6=NB!$A$17,$B$8&gt;0),'Ersparnisberechnung Sommertarif'!$B$8*SLP!C12512,"")</f>
        <v/>
      </c>
    </row>
    <row r="12533" spans="1:5" x14ac:dyDescent="0.3">
      <c r="A12533" s="25">
        <v>46153</v>
      </c>
      <c r="B12533" s="31">
        <v>0.375</v>
      </c>
      <c r="C12533" s="46"/>
      <c r="D12533" s="29">
        <v>46153.375</v>
      </c>
      <c r="E12533" s="15" t="str">
        <f>IF(AND($B$6=NB!$A$17,$B$8&gt;0),'Ersparnisberechnung Sommertarif'!$B$8*SLP!C12513,"")</f>
        <v/>
      </c>
    </row>
    <row r="12534" spans="1:5" x14ac:dyDescent="0.3">
      <c r="A12534" s="25">
        <v>46153</v>
      </c>
      <c r="B12534" s="31">
        <v>0.38541666666666669</v>
      </c>
      <c r="C12534" s="46"/>
      <c r="D12534" s="29">
        <v>46153.385416666664</v>
      </c>
      <c r="E12534" s="15" t="str">
        <f>IF(AND($B$6=NB!$A$17,$B$8&gt;0),'Ersparnisberechnung Sommertarif'!$B$8*SLP!C12514,"")</f>
        <v/>
      </c>
    </row>
    <row r="12535" spans="1:5" x14ac:dyDescent="0.3">
      <c r="A12535" s="25">
        <v>46153</v>
      </c>
      <c r="B12535" s="31">
        <v>0.39583333333333331</v>
      </c>
      <c r="C12535" s="46"/>
      <c r="D12535" s="29">
        <v>46153.395833333336</v>
      </c>
      <c r="E12535" s="15" t="str">
        <f>IF(AND($B$6=NB!$A$17,$B$8&gt;0),'Ersparnisberechnung Sommertarif'!$B$8*SLP!C12515,"")</f>
        <v/>
      </c>
    </row>
    <row r="12536" spans="1:5" x14ac:dyDescent="0.3">
      <c r="A12536" s="25">
        <v>46153</v>
      </c>
      <c r="B12536" s="31">
        <v>0.40625</v>
      </c>
      <c r="C12536" s="46"/>
      <c r="D12536" s="29">
        <v>46153.40625</v>
      </c>
      <c r="E12536" s="15" t="str">
        <f>IF(AND($B$6=NB!$A$17,$B$8&gt;0),'Ersparnisberechnung Sommertarif'!$B$8*SLP!C12516,"")</f>
        <v/>
      </c>
    </row>
    <row r="12537" spans="1:5" x14ac:dyDescent="0.3">
      <c r="A12537" s="25">
        <v>46153</v>
      </c>
      <c r="B12537" s="31">
        <v>0.41666666666666669</v>
      </c>
      <c r="C12537" s="46"/>
      <c r="D12537" s="29">
        <v>46153.416666666664</v>
      </c>
      <c r="E12537" s="15" t="str">
        <f>IF(AND($B$6=NB!$A$17,$B$8&gt;0),'Ersparnisberechnung Sommertarif'!$B$8*SLP!C12517,"")</f>
        <v/>
      </c>
    </row>
    <row r="12538" spans="1:5" x14ac:dyDescent="0.3">
      <c r="A12538" s="25">
        <v>46153</v>
      </c>
      <c r="B12538" s="31">
        <v>0.42708333333333331</v>
      </c>
      <c r="C12538" s="46"/>
      <c r="D12538" s="29">
        <v>46153.427083333336</v>
      </c>
      <c r="E12538" s="15" t="str">
        <f>IF(AND($B$6=NB!$A$17,$B$8&gt;0),'Ersparnisberechnung Sommertarif'!$B$8*SLP!C12518,"")</f>
        <v/>
      </c>
    </row>
    <row r="12539" spans="1:5" x14ac:dyDescent="0.3">
      <c r="A12539" s="25">
        <v>46153</v>
      </c>
      <c r="B12539" s="31">
        <v>0.4375</v>
      </c>
      <c r="C12539" s="46"/>
      <c r="D12539" s="29">
        <v>46153.4375</v>
      </c>
      <c r="E12539" s="15" t="str">
        <f>IF(AND($B$6=NB!$A$17,$B$8&gt;0),'Ersparnisberechnung Sommertarif'!$B$8*SLP!C12519,"")</f>
        <v/>
      </c>
    </row>
    <row r="12540" spans="1:5" x14ac:dyDescent="0.3">
      <c r="A12540" s="25">
        <v>46153</v>
      </c>
      <c r="B12540" s="31">
        <v>0.44791666666666669</v>
      </c>
      <c r="C12540" s="46"/>
      <c r="D12540" s="29">
        <v>46153.447916666664</v>
      </c>
      <c r="E12540" s="15" t="str">
        <f>IF(AND($B$6=NB!$A$17,$B$8&gt;0),'Ersparnisberechnung Sommertarif'!$B$8*SLP!C12520,"")</f>
        <v/>
      </c>
    </row>
    <row r="12541" spans="1:5" x14ac:dyDescent="0.3">
      <c r="A12541" s="25">
        <v>46153</v>
      </c>
      <c r="B12541" s="31">
        <v>0.45833333333333331</v>
      </c>
      <c r="C12541" s="46"/>
      <c r="D12541" s="29">
        <v>46153.458333333336</v>
      </c>
      <c r="E12541" s="15" t="str">
        <f>IF(AND($B$6=NB!$A$17,$B$8&gt;0),'Ersparnisberechnung Sommertarif'!$B$8*SLP!C12521,"")</f>
        <v/>
      </c>
    </row>
    <row r="12542" spans="1:5" x14ac:dyDescent="0.3">
      <c r="A12542" s="25">
        <v>46153</v>
      </c>
      <c r="B12542" s="31">
        <v>0.46875</v>
      </c>
      <c r="C12542" s="46"/>
      <c r="D12542" s="29">
        <v>46153.46875</v>
      </c>
      <c r="E12542" s="15" t="str">
        <f>IF(AND($B$6=NB!$A$17,$B$8&gt;0),'Ersparnisberechnung Sommertarif'!$B$8*SLP!C12522,"")</f>
        <v/>
      </c>
    </row>
    <row r="12543" spans="1:5" x14ac:dyDescent="0.3">
      <c r="A12543" s="25">
        <v>46153</v>
      </c>
      <c r="B12543" s="31">
        <v>0.47916666666666669</v>
      </c>
      <c r="C12543" s="46"/>
      <c r="D12543" s="29">
        <v>46153.479166666664</v>
      </c>
      <c r="E12543" s="15" t="str">
        <f>IF(AND($B$6=NB!$A$17,$B$8&gt;0),'Ersparnisberechnung Sommertarif'!$B$8*SLP!C12523,"")</f>
        <v/>
      </c>
    </row>
    <row r="12544" spans="1:5" x14ac:dyDescent="0.3">
      <c r="A12544" s="25">
        <v>46153</v>
      </c>
      <c r="B12544" s="31">
        <v>0.48958333333333331</v>
      </c>
      <c r="C12544" s="46"/>
      <c r="D12544" s="29">
        <v>46153.489583333336</v>
      </c>
      <c r="E12544" s="15" t="str">
        <f>IF(AND($B$6=NB!$A$17,$B$8&gt;0),'Ersparnisberechnung Sommertarif'!$B$8*SLP!C12524,"")</f>
        <v/>
      </c>
    </row>
    <row r="12545" spans="1:5" x14ac:dyDescent="0.3">
      <c r="A12545" s="25">
        <v>46153</v>
      </c>
      <c r="B12545" s="31">
        <v>0.5</v>
      </c>
      <c r="C12545" s="46"/>
      <c r="D12545" s="29">
        <v>46153.5</v>
      </c>
      <c r="E12545" s="15" t="str">
        <f>IF(AND($B$6=NB!$A$17,$B$8&gt;0),'Ersparnisberechnung Sommertarif'!$B$8*SLP!C12525,"")</f>
        <v/>
      </c>
    </row>
    <row r="12546" spans="1:5" x14ac:dyDescent="0.3">
      <c r="A12546" s="25">
        <v>46153</v>
      </c>
      <c r="B12546" s="31">
        <v>0.51041666666666663</v>
      </c>
      <c r="C12546" s="46"/>
      <c r="D12546" s="29">
        <v>46153.510416666664</v>
      </c>
      <c r="E12546" s="15" t="str">
        <f>IF(AND($B$6=NB!$A$17,$B$8&gt;0),'Ersparnisberechnung Sommertarif'!$B$8*SLP!C12526,"")</f>
        <v/>
      </c>
    </row>
    <row r="12547" spans="1:5" x14ac:dyDescent="0.3">
      <c r="A12547" s="25">
        <v>46153</v>
      </c>
      <c r="B12547" s="31">
        <v>0.52083333333333337</v>
      </c>
      <c r="C12547" s="46"/>
      <c r="D12547" s="29">
        <v>46153.520833333336</v>
      </c>
      <c r="E12547" s="15" t="str">
        <f>IF(AND($B$6=NB!$A$17,$B$8&gt;0),'Ersparnisberechnung Sommertarif'!$B$8*SLP!C12527,"")</f>
        <v/>
      </c>
    </row>
    <row r="12548" spans="1:5" x14ac:dyDescent="0.3">
      <c r="A12548" s="25">
        <v>46153</v>
      </c>
      <c r="B12548" s="31">
        <v>0.53125</v>
      </c>
      <c r="C12548" s="46"/>
      <c r="D12548" s="29">
        <v>46153.53125</v>
      </c>
      <c r="E12548" s="15" t="str">
        <f>IF(AND($B$6=NB!$A$17,$B$8&gt;0),'Ersparnisberechnung Sommertarif'!$B$8*SLP!C12528,"")</f>
        <v/>
      </c>
    </row>
    <row r="12549" spans="1:5" x14ac:dyDescent="0.3">
      <c r="A12549" s="25">
        <v>46153</v>
      </c>
      <c r="B12549" s="31">
        <v>0.54166666666666663</v>
      </c>
      <c r="C12549" s="46"/>
      <c r="D12549" s="29">
        <v>46153.541666666664</v>
      </c>
      <c r="E12549" s="15" t="str">
        <f>IF(AND($B$6=NB!$A$17,$B$8&gt;0),'Ersparnisberechnung Sommertarif'!$B$8*SLP!C12529,"")</f>
        <v/>
      </c>
    </row>
    <row r="12550" spans="1:5" x14ac:dyDescent="0.3">
      <c r="A12550" s="25">
        <v>46153</v>
      </c>
      <c r="B12550" s="31">
        <v>0.55208333333333337</v>
      </c>
      <c r="C12550" s="46"/>
      <c r="D12550" s="29">
        <v>46153.552083333336</v>
      </c>
      <c r="E12550" s="15" t="str">
        <f>IF(AND($B$6=NB!$A$17,$B$8&gt;0),'Ersparnisberechnung Sommertarif'!$B$8*SLP!C12530,"")</f>
        <v/>
      </c>
    </row>
    <row r="12551" spans="1:5" x14ac:dyDescent="0.3">
      <c r="A12551" s="25">
        <v>46153</v>
      </c>
      <c r="B12551" s="31">
        <v>0.5625</v>
      </c>
      <c r="C12551" s="46"/>
      <c r="D12551" s="29">
        <v>46153.5625</v>
      </c>
      <c r="E12551" s="15" t="str">
        <f>IF(AND($B$6=NB!$A$17,$B$8&gt;0),'Ersparnisberechnung Sommertarif'!$B$8*SLP!C12531,"")</f>
        <v/>
      </c>
    </row>
    <row r="12552" spans="1:5" x14ac:dyDescent="0.3">
      <c r="A12552" s="25">
        <v>46153</v>
      </c>
      <c r="B12552" s="31">
        <v>0.57291666666666663</v>
      </c>
      <c r="C12552" s="46"/>
      <c r="D12552" s="29">
        <v>46153.572916666664</v>
      </c>
      <c r="E12552" s="15" t="str">
        <f>IF(AND($B$6=NB!$A$17,$B$8&gt;0),'Ersparnisberechnung Sommertarif'!$B$8*SLP!C12532,"")</f>
        <v/>
      </c>
    </row>
    <row r="12553" spans="1:5" x14ac:dyDescent="0.3">
      <c r="A12553" s="25">
        <v>46153</v>
      </c>
      <c r="B12553" s="31">
        <v>0.58333333333333337</v>
      </c>
      <c r="C12553" s="46"/>
      <c r="D12553" s="29">
        <v>46153.583333333336</v>
      </c>
      <c r="E12553" s="15" t="str">
        <f>IF(AND($B$6=NB!$A$17,$B$8&gt;0),'Ersparnisberechnung Sommertarif'!$B$8*SLP!C12533,"")</f>
        <v/>
      </c>
    </row>
    <row r="12554" spans="1:5" x14ac:dyDescent="0.3">
      <c r="A12554" s="25">
        <v>46153</v>
      </c>
      <c r="B12554" s="31">
        <v>0.59375</v>
      </c>
      <c r="C12554" s="46"/>
      <c r="D12554" s="29">
        <v>46153.59375</v>
      </c>
      <c r="E12554" s="15" t="str">
        <f>IF(AND($B$6=NB!$A$17,$B$8&gt;0),'Ersparnisberechnung Sommertarif'!$B$8*SLP!C12534,"")</f>
        <v/>
      </c>
    </row>
    <row r="12555" spans="1:5" x14ac:dyDescent="0.3">
      <c r="A12555" s="25">
        <v>46153</v>
      </c>
      <c r="B12555" s="31">
        <v>0.60416666666666663</v>
      </c>
      <c r="C12555" s="46"/>
      <c r="D12555" s="29">
        <v>46153.604166666664</v>
      </c>
      <c r="E12555" s="15" t="str">
        <f>IF(AND($B$6=NB!$A$17,$B$8&gt;0),'Ersparnisberechnung Sommertarif'!$B$8*SLP!C12535,"")</f>
        <v/>
      </c>
    </row>
    <row r="12556" spans="1:5" x14ac:dyDescent="0.3">
      <c r="A12556" s="25">
        <v>46153</v>
      </c>
      <c r="B12556" s="31">
        <v>0.61458333333333337</v>
      </c>
      <c r="C12556" s="46"/>
      <c r="D12556" s="29">
        <v>46153.614583333336</v>
      </c>
      <c r="E12556" s="15" t="str">
        <f>IF(AND($B$6=NB!$A$17,$B$8&gt;0),'Ersparnisberechnung Sommertarif'!$B$8*SLP!C12536,"")</f>
        <v/>
      </c>
    </row>
    <row r="12557" spans="1:5" x14ac:dyDescent="0.3">
      <c r="A12557" s="25">
        <v>46153</v>
      </c>
      <c r="B12557" s="31">
        <v>0.625</v>
      </c>
      <c r="C12557" s="46"/>
      <c r="D12557" s="29">
        <v>46153.625</v>
      </c>
      <c r="E12557" s="15" t="str">
        <f>IF(AND($B$6=NB!$A$17,$B$8&gt;0),'Ersparnisberechnung Sommertarif'!$B$8*SLP!C12537,"")</f>
        <v/>
      </c>
    </row>
    <row r="12558" spans="1:5" x14ac:dyDescent="0.3">
      <c r="A12558" s="25">
        <v>46153</v>
      </c>
      <c r="B12558" s="31">
        <v>0.63541666666666663</v>
      </c>
      <c r="C12558" s="46"/>
      <c r="D12558" s="29">
        <v>46153.635416666664</v>
      </c>
      <c r="E12558" s="15" t="str">
        <f>IF(AND($B$6=NB!$A$17,$B$8&gt;0),'Ersparnisberechnung Sommertarif'!$B$8*SLP!C12538,"")</f>
        <v/>
      </c>
    </row>
    <row r="12559" spans="1:5" x14ac:dyDescent="0.3">
      <c r="A12559" s="25">
        <v>46153</v>
      </c>
      <c r="B12559" s="31">
        <v>0.64583333333333337</v>
      </c>
      <c r="C12559" s="46"/>
      <c r="D12559" s="29">
        <v>46153.645833333336</v>
      </c>
      <c r="E12559" s="15" t="str">
        <f>IF(AND($B$6=NB!$A$17,$B$8&gt;0),'Ersparnisberechnung Sommertarif'!$B$8*SLP!C12539,"")</f>
        <v/>
      </c>
    </row>
    <row r="12560" spans="1:5" x14ac:dyDescent="0.3">
      <c r="A12560" s="25">
        <v>46153</v>
      </c>
      <c r="B12560" s="31">
        <v>0.65625</v>
      </c>
      <c r="C12560" s="46"/>
      <c r="D12560" s="29">
        <v>46153.65625</v>
      </c>
      <c r="E12560" s="15" t="str">
        <f>IF(AND($B$6=NB!$A$17,$B$8&gt;0),'Ersparnisberechnung Sommertarif'!$B$8*SLP!C12540,"")</f>
        <v/>
      </c>
    </row>
    <row r="12561" spans="1:5" x14ac:dyDescent="0.3">
      <c r="A12561" s="25">
        <v>46153</v>
      </c>
      <c r="B12561" s="31">
        <v>0.66666666666666663</v>
      </c>
      <c r="C12561" s="46"/>
      <c r="D12561" s="29">
        <v>46153.666666666664</v>
      </c>
      <c r="E12561" s="15" t="str">
        <f>IF(AND($B$6=NB!$A$17,$B$8&gt;0),'Ersparnisberechnung Sommertarif'!$B$8*SLP!C12541,"")</f>
        <v/>
      </c>
    </row>
    <row r="12562" spans="1:5" x14ac:dyDescent="0.3">
      <c r="A12562" s="25">
        <v>46153</v>
      </c>
      <c r="B12562" s="31">
        <v>0.67708333333333337</v>
      </c>
      <c r="C12562" s="46"/>
      <c r="D12562" s="29">
        <v>46153.677083333336</v>
      </c>
      <c r="E12562" s="15" t="str">
        <f>IF(AND($B$6=NB!$A$17,$B$8&gt;0),'Ersparnisberechnung Sommertarif'!$B$8*SLP!C12542,"")</f>
        <v/>
      </c>
    </row>
    <row r="12563" spans="1:5" x14ac:dyDescent="0.3">
      <c r="A12563" s="25">
        <v>46153</v>
      </c>
      <c r="B12563" s="31">
        <v>0.6875</v>
      </c>
      <c r="C12563" s="46"/>
      <c r="D12563" s="29">
        <v>46153.6875</v>
      </c>
      <c r="E12563" s="15" t="str">
        <f>IF(AND($B$6=NB!$A$17,$B$8&gt;0),'Ersparnisberechnung Sommertarif'!$B$8*SLP!C12543,"")</f>
        <v/>
      </c>
    </row>
    <row r="12564" spans="1:5" x14ac:dyDescent="0.3">
      <c r="A12564" s="25">
        <v>46153</v>
      </c>
      <c r="B12564" s="31">
        <v>0.69791666666666663</v>
      </c>
      <c r="C12564" s="46"/>
      <c r="D12564" s="29">
        <v>46153.697916666664</v>
      </c>
      <c r="E12564" s="15" t="str">
        <f>IF(AND($B$6=NB!$A$17,$B$8&gt;0),'Ersparnisberechnung Sommertarif'!$B$8*SLP!C12544,"")</f>
        <v/>
      </c>
    </row>
    <row r="12565" spans="1:5" x14ac:dyDescent="0.3">
      <c r="A12565" s="25">
        <v>46153</v>
      </c>
      <c r="B12565" s="31">
        <v>0.70833333333333337</v>
      </c>
      <c r="C12565" s="46"/>
      <c r="D12565" s="29">
        <v>46153.708333333336</v>
      </c>
      <c r="E12565" s="15" t="str">
        <f>IF(AND($B$6=NB!$A$17,$B$8&gt;0),'Ersparnisberechnung Sommertarif'!$B$8*SLP!C12545,"")</f>
        <v/>
      </c>
    </row>
    <row r="12566" spans="1:5" x14ac:dyDescent="0.3">
      <c r="A12566" s="25">
        <v>46153</v>
      </c>
      <c r="B12566" s="31">
        <v>0.71875</v>
      </c>
      <c r="C12566" s="46"/>
      <c r="D12566" s="29">
        <v>46153.71875</v>
      </c>
      <c r="E12566" s="15" t="str">
        <f>IF(AND($B$6=NB!$A$17,$B$8&gt;0),'Ersparnisberechnung Sommertarif'!$B$8*SLP!C12546,"")</f>
        <v/>
      </c>
    </row>
    <row r="12567" spans="1:5" x14ac:dyDescent="0.3">
      <c r="A12567" s="25">
        <v>46153</v>
      </c>
      <c r="B12567" s="31">
        <v>0.72916666666666663</v>
      </c>
      <c r="C12567" s="46"/>
      <c r="D12567" s="29">
        <v>46153.729166666664</v>
      </c>
      <c r="E12567" s="15" t="str">
        <f>IF(AND($B$6=NB!$A$17,$B$8&gt;0),'Ersparnisberechnung Sommertarif'!$B$8*SLP!C12547,"")</f>
        <v/>
      </c>
    </row>
    <row r="12568" spans="1:5" x14ac:dyDescent="0.3">
      <c r="A12568" s="25">
        <v>46153</v>
      </c>
      <c r="B12568" s="31">
        <v>0.73958333333333337</v>
      </c>
      <c r="C12568" s="46"/>
      <c r="D12568" s="29">
        <v>46153.739583333336</v>
      </c>
      <c r="E12568" s="15" t="str">
        <f>IF(AND($B$6=NB!$A$17,$B$8&gt;0),'Ersparnisberechnung Sommertarif'!$B$8*SLP!C12548,"")</f>
        <v/>
      </c>
    </row>
    <row r="12569" spans="1:5" x14ac:dyDescent="0.3">
      <c r="A12569" s="25">
        <v>46153</v>
      </c>
      <c r="B12569" s="31">
        <v>0.75</v>
      </c>
      <c r="C12569" s="46"/>
      <c r="D12569" s="29">
        <v>46153.75</v>
      </c>
      <c r="E12569" s="15" t="str">
        <f>IF(AND($B$6=NB!$A$17,$B$8&gt;0),'Ersparnisberechnung Sommertarif'!$B$8*SLP!C12549,"")</f>
        <v/>
      </c>
    </row>
    <row r="12570" spans="1:5" x14ac:dyDescent="0.3">
      <c r="A12570" s="25">
        <v>46153</v>
      </c>
      <c r="B12570" s="31">
        <v>0.76041666666666663</v>
      </c>
      <c r="C12570" s="46"/>
      <c r="D12570" s="29">
        <v>46153.760416666664</v>
      </c>
      <c r="E12570" s="15" t="str">
        <f>IF(AND($B$6=NB!$A$17,$B$8&gt;0),'Ersparnisberechnung Sommertarif'!$B$8*SLP!C12550,"")</f>
        <v/>
      </c>
    </row>
    <row r="12571" spans="1:5" x14ac:dyDescent="0.3">
      <c r="A12571" s="25">
        <v>46153</v>
      </c>
      <c r="B12571" s="31">
        <v>0.77083333333333337</v>
      </c>
      <c r="C12571" s="46"/>
      <c r="D12571" s="29">
        <v>46153.770833333336</v>
      </c>
      <c r="E12571" s="15" t="str">
        <f>IF(AND($B$6=NB!$A$17,$B$8&gt;0),'Ersparnisberechnung Sommertarif'!$B$8*SLP!C12551,"")</f>
        <v/>
      </c>
    </row>
    <row r="12572" spans="1:5" x14ac:dyDescent="0.3">
      <c r="A12572" s="25">
        <v>46153</v>
      </c>
      <c r="B12572" s="31">
        <v>0.78125</v>
      </c>
      <c r="C12572" s="46"/>
      <c r="D12572" s="29">
        <v>46153.78125</v>
      </c>
      <c r="E12572" s="15" t="str">
        <f>IF(AND($B$6=NB!$A$17,$B$8&gt;0),'Ersparnisberechnung Sommertarif'!$B$8*SLP!C12552,"")</f>
        <v/>
      </c>
    </row>
    <row r="12573" spans="1:5" x14ac:dyDescent="0.3">
      <c r="A12573" s="25">
        <v>46153</v>
      </c>
      <c r="B12573" s="31">
        <v>0.79166666666666663</v>
      </c>
      <c r="C12573" s="46"/>
      <c r="D12573" s="29">
        <v>46153.791666666664</v>
      </c>
      <c r="E12573" s="15" t="str">
        <f>IF(AND($B$6=NB!$A$17,$B$8&gt;0),'Ersparnisberechnung Sommertarif'!$B$8*SLP!C12553,"")</f>
        <v/>
      </c>
    </row>
    <row r="12574" spans="1:5" x14ac:dyDescent="0.3">
      <c r="A12574" s="25">
        <v>46153</v>
      </c>
      <c r="B12574" s="31">
        <v>0.80208333333333337</v>
      </c>
      <c r="C12574" s="46"/>
      <c r="D12574" s="29">
        <v>46153.802083333336</v>
      </c>
      <c r="E12574" s="15" t="str">
        <f>IF(AND($B$6=NB!$A$17,$B$8&gt;0),'Ersparnisberechnung Sommertarif'!$B$8*SLP!C12554,"")</f>
        <v/>
      </c>
    </row>
    <row r="12575" spans="1:5" x14ac:dyDescent="0.3">
      <c r="A12575" s="25">
        <v>46153</v>
      </c>
      <c r="B12575" s="31">
        <v>0.8125</v>
      </c>
      <c r="C12575" s="46"/>
      <c r="D12575" s="29">
        <v>46153.8125</v>
      </c>
      <c r="E12575" s="15" t="str">
        <f>IF(AND($B$6=NB!$A$17,$B$8&gt;0),'Ersparnisberechnung Sommertarif'!$B$8*SLP!C12555,"")</f>
        <v/>
      </c>
    </row>
    <row r="12576" spans="1:5" x14ac:dyDescent="0.3">
      <c r="A12576" s="25">
        <v>46153</v>
      </c>
      <c r="B12576" s="31">
        <v>0.82291666666666663</v>
      </c>
      <c r="C12576" s="46"/>
      <c r="D12576" s="29">
        <v>46153.822916666664</v>
      </c>
      <c r="E12576" s="15" t="str">
        <f>IF(AND($B$6=NB!$A$17,$B$8&gt;0),'Ersparnisberechnung Sommertarif'!$B$8*SLP!C12556,"")</f>
        <v/>
      </c>
    </row>
    <row r="12577" spans="1:5" x14ac:dyDescent="0.3">
      <c r="A12577" s="25">
        <v>46153</v>
      </c>
      <c r="B12577" s="31">
        <v>0.83333333333333337</v>
      </c>
      <c r="C12577" s="46"/>
      <c r="D12577" s="29">
        <v>46153.833333333336</v>
      </c>
      <c r="E12577" s="15" t="str">
        <f>IF(AND($B$6=NB!$A$17,$B$8&gt;0),'Ersparnisberechnung Sommertarif'!$B$8*SLP!C12557,"")</f>
        <v/>
      </c>
    </row>
    <row r="12578" spans="1:5" x14ac:dyDescent="0.3">
      <c r="A12578" s="25">
        <v>46153</v>
      </c>
      <c r="B12578" s="31">
        <v>0.84375</v>
      </c>
      <c r="C12578" s="46"/>
      <c r="D12578" s="29">
        <v>46153.84375</v>
      </c>
      <c r="E12578" s="15" t="str">
        <f>IF(AND($B$6=NB!$A$17,$B$8&gt;0),'Ersparnisberechnung Sommertarif'!$B$8*SLP!C12558,"")</f>
        <v/>
      </c>
    </row>
    <row r="12579" spans="1:5" x14ac:dyDescent="0.3">
      <c r="A12579" s="25">
        <v>46153</v>
      </c>
      <c r="B12579" s="31">
        <v>0.85416666666666663</v>
      </c>
      <c r="C12579" s="46"/>
      <c r="D12579" s="29">
        <v>46153.854166666664</v>
      </c>
      <c r="E12579" s="15" t="str">
        <f>IF(AND($B$6=NB!$A$17,$B$8&gt;0),'Ersparnisberechnung Sommertarif'!$B$8*SLP!C12559,"")</f>
        <v/>
      </c>
    </row>
    <row r="12580" spans="1:5" x14ac:dyDescent="0.3">
      <c r="A12580" s="25">
        <v>46153</v>
      </c>
      <c r="B12580" s="31">
        <v>0.86458333333333337</v>
      </c>
      <c r="C12580" s="46"/>
      <c r="D12580" s="29">
        <v>46153.864583333336</v>
      </c>
      <c r="E12580" s="15" t="str">
        <f>IF(AND($B$6=NB!$A$17,$B$8&gt;0),'Ersparnisberechnung Sommertarif'!$B$8*SLP!C12560,"")</f>
        <v/>
      </c>
    </row>
    <row r="12581" spans="1:5" x14ac:dyDescent="0.3">
      <c r="A12581" s="25">
        <v>46153</v>
      </c>
      <c r="B12581" s="31">
        <v>0.875</v>
      </c>
      <c r="C12581" s="46"/>
      <c r="D12581" s="29">
        <v>46153.875</v>
      </c>
      <c r="E12581" s="15" t="str">
        <f>IF(AND($B$6=NB!$A$17,$B$8&gt;0),'Ersparnisberechnung Sommertarif'!$B$8*SLP!C12561,"")</f>
        <v/>
      </c>
    </row>
    <row r="12582" spans="1:5" x14ac:dyDescent="0.3">
      <c r="A12582" s="25">
        <v>46153</v>
      </c>
      <c r="B12582" s="31">
        <v>0.88541666666666663</v>
      </c>
      <c r="C12582" s="46"/>
      <c r="D12582" s="29">
        <v>46153.885416666664</v>
      </c>
      <c r="E12582" s="15" t="str">
        <f>IF(AND($B$6=NB!$A$17,$B$8&gt;0),'Ersparnisberechnung Sommertarif'!$B$8*SLP!C12562,"")</f>
        <v/>
      </c>
    </row>
    <row r="12583" spans="1:5" x14ac:dyDescent="0.3">
      <c r="A12583" s="25">
        <v>46153</v>
      </c>
      <c r="B12583" s="31">
        <v>0.89583333333333337</v>
      </c>
      <c r="C12583" s="46"/>
      <c r="D12583" s="29">
        <v>46153.895833333336</v>
      </c>
      <c r="E12583" s="15" t="str">
        <f>IF(AND($B$6=NB!$A$17,$B$8&gt;0),'Ersparnisberechnung Sommertarif'!$B$8*SLP!C12563,"")</f>
        <v/>
      </c>
    </row>
    <row r="12584" spans="1:5" x14ac:dyDescent="0.3">
      <c r="A12584" s="25">
        <v>46153</v>
      </c>
      <c r="B12584" s="31">
        <v>0.90625</v>
      </c>
      <c r="C12584" s="46"/>
      <c r="D12584" s="29">
        <v>46153.90625</v>
      </c>
      <c r="E12584" s="15" t="str">
        <f>IF(AND($B$6=NB!$A$17,$B$8&gt;0),'Ersparnisberechnung Sommertarif'!$B$8*SLP!C12564,"")</f>
        <v/>
      </c>
    </row>
    <row r="12585" spans="1:5" x14ac:dyDescent="0.3">
      <c r="A12585" s="25">
        <v>46153</v>
      </c>
      <c r="B12585" s="31">
        <v>0.91666666666666663</v>
      </c>
      <c r="C12585" s="46"/>
      <c r="D12585" s="29">
        <v>46153.916666666664</v>
      </c>
      <c r="E12585" s="15" t="str">
        <f>IF(AND($B$6=NB!$A$17,$B$8&gt;0),'Ersparnisberechnung Sommertarif'!$B$8*SLP!C12565,"")</f>
        <v/>
      </c>
    </row>
    <row r="12586" spans="1:5" x14ac:dyDescent="0.3">
      <c r="A12586" s="25">
        <v>46153</v>
      </c>
      <c r="B12586" s="31">
        <v>0.92708333333333337</v>
      </c>
      <c r="C12586" s="46"/>
      <c r="D12586" s="29">
        <v>46153.927083333336</v>
      </c>
      <c r="E12586" s="15" t="str">
        <f>IF(AND($B$6=NB!$A$17,$B$8&gt;0),'Ersparnisberechnung Sommertarif'!$B$8*SLP!C12566,"")</f>
        <v/>
      </c>
    </row>
    <row r="12587" spans="1:5" x14ac:dyDescent="0.3">
      <c r="A12587" s="25">
        <v>46153</v>
      </c>
      <c r="B12587" s="31">
        <v>0.9375</v>
      </c>
      <c r="C12587" s="46"/>
      <c r="D12587" s="29">
        <v>46153.9375</v>
      </c>
      <c r="E12587" s="15" t="str">
        <f>IF(AND($B$6=NB!$A$17,$B$8&gt;0),'Ersparnisberechnung Sommertarif'!$B$8*SLP!C12567,"")</f>
        <v/>
      </c>
    </row>
    <row r="12588" spans="1:5" x14ac:dyDescent="0.3">
      <c r="A12588" s="25">
        <v>46153</v>
      </c>
      <c r="B12588" s="31">
        <v>0.94791666666666663</v>
      </c>
      <c r="C12588" s="46"/>
      <c r="D12588" s="29">
        <v>46153.947916666664</v>
      </c>
      <c r="E12588" s="15" t="str">
        <f>IF(AND($B$6=NB!$A$17,$B$8&gt;0),'Ersparnisberechnung Sommertarif'!$B$8*SLP!C12568,"")</f>
        <v/>
      </c>
    </row>
    <row r="12589" spans="1:5" x14ac:dyDescent="0.3">
      <c r="A12589" s="25">
        <v>46153</v>
      </c>
      <c r="B12589" s="31">
        <v>0.95833333333333337</v>
      </c>
      <c r="C12589" s="46"/>
      <c r="D12589" s="29">
        <v>46153.958333333336</v>
      </c>
      <c r="E12589" s="15" t="str">
        <f>IF(AND($B$6=NB!$A$17,$B$8&gt;0),'Ersparnisberechnung Sommertarif'!$B$8*SLP!C12569,"")</f>
        <v/>
      </c>
    </row>
    <row r="12590" spans="1:5" x14ac:dyDescent="0.3">
      <c r="A12590" s="25">
        <v>46153</v>
      </c>
      <c r="B12590" s="31">
        <v>0.96875</v>
      </c>
      <c r="C12590" s="46"/>
      <c r="D12590" s="29">
        <v>46153.96875</v>
      </c>
      <c r="E12590" s="15" t="str">
        <f>IF(AND($B$6=NB!$A$17,$B$8&gt;0),'Ersparnisberechnung Sommertarif'!$B$8*SLP!C12570,"")</f>
        <v/>
      </c>
    </row>
    <row r="12591" spans="1:5" x14ac:dyDescent="0.3">
      <c r="A12591" s="25">
        <v>46153</v>
      </c>
      <c r="B12591" s="31">
        <v>0.97916666666666663</v>
      </c>
      <c r="C12591" s="46"/>
      <c r="D12591" s="29">
        <v>46153.979166666664</v>
      </c>
      <c r="E12591" s="15" t="str">
        <f>IF(AND($B$6=NB!$A$17,$B$8&gt;0),'Ersparnisberechnung Sommertarif'!$B$8*SLP!C12571,"")</f>
        <v/>
      </c>
    </row>
    <row r="12592" spans="1:5" x14ac:dyDescent="0.3">
      <c r="A12592" s="25">
        <v>46153</v>
      </c>
      <c r="B12592" s="31">
        <v>0.98958333333333337</v>
      </c>
      <c r="C12592" s="46"/>
      <c r="D12592" s="29">
        <v>46153.989583333336</v>
      </c>
      <c r="E12592" s="15" t="str">
        <f>IF(AND($B$6=NB!$A$17,$B$8&gt;0),'Ersparnisberechnung Sommertarif'!$B$8*SLP!C12572,"")</f>
        <v/>
      </c>
    </row>
    <row r="12593" spans="1:5" x14ac:dyDescent="0.3">
      <c r="A12593" s="25">
        <v>46154</v>
      </c>
      <c r="B12593" s="31">
        <v>0</v>
      </c>
      <c r="C12593" s="46"/>
      <c r="D12593" s="29">
        <v>46154</v>
      </c>
      <c r="E12593" s="15" t="str">
        <f>IF(AND($B$6=NB!$A$17,$B$8&gt;0),'Ersparnisberechnung Sommertarif'!$B$8*SLP!C12573,"")</f>
        <v/>
      </c>
    </row>
    <row r="12594" spans="1:5" x14ac:dyDescent="0.3">
      <c r="A12594" s="25">
        <v>46154</v>
      </c>
      <c r="B12594" s="31">
        <v>1.0416666666666666E-2</v>
      </c>
      <c r="C12594" s="46"/>
      <c r="D12594" s="29">
        <v>46154.010416666664</v>
      </c>
      <c r="E12594" s="15" t="str">
        <f>IF(AND($B$6=NB!$A$17,$B$8&gt;0),'Ersparnisberechnung Sommertarif'!$B$8*SLP!C12574,"")</f>
        <v/>
      </c>
    </row>
    <row r="12595" spans="1:5" x14ac:dyDescent="0.3">
      <c r="A12595" s="25">
        <v>46154</v>
      </c>
      <c r="B12595" s="31">
        <v>2.0833333333333332E-2</v>
      </c>
      <c r="C12595" s="46"/>
      <c r="D12595" s="29">
        <v>46154.020833333336</v>
      </c>
      <c r="E12595" s="15" t="str">
        <f>IF(AND($B$6=NB!$A$17,$B$8&gt;0),'Ersparnisberechnung Sommertarif'!$B$8*SLP!C12575,"")</f>
        <v/>
      </c>
    </row>
    <row r="12596" spans="1:5" x14ac:dyDescent="0.3">
      <c r="A12596" s="25">
        <v>46154</v>
      </c>
      <c r="B12596" s="31">
        <v>3.125E-2</v>
      </c>
      <c r="C12596" s="46"/>
      <c r="D12596" s="29">
        <v>46154.03125</v>
      </c>
      <c r="E12596" s="15" t="str">
        <f>IF(AND($B$6=NB!$A$17,$B$8&gt;0),'Ersparnisberechnung Sommertarif'!$B$8*SLP!C12576,"")</f>
        <v/>
      </c>
    </row>
    <row r="12597" spans="1:5" x14ac:dyDescent="0.3">
      <c r="A12597" s="25">
        <v>46154</v>
      </c>
      <c r="B12597" s="31">
        <v>4.1666666666666664E-2</v>
      </c>
      <c r="C12597" s="46"/>
      <c r="D12597" s="29">
        <v>46154.041666666664</v>
      </c>
      <c r="E12597" s="15" t="str">
        <f>IF(AND($B$6=NB!$A$17,$B$8&gt;0),'Ersparnisberechnung Sommertarif'!$B$8*SLP!C12577,"")</f>
        <v/>
      </c>
    </row>
    <row r="12598" spans="1:5" x14ac:dyDescent="0.3">
      <c r="A12598" s="25">
        <v>46154</v>
      </c>
      <c r="B12598" s="31">
        <v>5.2083333333333336E-2</v>
      </c>
      <c r="C12598" s="46"/>
      <c r="D12598" s="29">
        <v>46154.052083333336</v>
      </c>
      <c r="E12598" s="15" t="str">
        <f>IF(AND($B$6=NB!$A$17,$B$8&gt;0),'Ersparnisberechnung Sommertarif'!$B$8*SLP!C12578,"")</f>
        <v/>
      </c>
    </row>
    <row r="12599" spans="1:5" x14ac:dyDescent="0.3">
      <c r="A12599" s="25">
        <v>46154</v>
      </c>
      <c r="B12599" s="31">
        <v>6.25E-2</v>
      </c>
      <c r="C12599" s="46"/>
      <c r="D12599" s="29">
        <v>46154.0625</v>
      </c>
      <c r="E12599" s="15" t="str">
        <f>IF(AND($B$6=NB!$A$17,$B$8&gt;0),'Ersparnisberechnung Sommertarif'!$B$8*SLP!C12579,"")</f>
        <v/>
      </c>
    </row>
    <row r="12600" spans="1:5" x14ac:dyDescent="0.3">
      <c r="A12600" s="25">
        <v>46154</v>
      </c>
      <c r="B12600" s="31">
        <v>7.2916666666666671E-2</v>
      </c>
      <c r="C12600" s="46"/>
      <c r="D12600" s="29">
        <v>46154.072916666664</v>
      </c>
      <c r="E12600" s="15" t="str">
        <f>IF(AND($B$6=NB!$A$17,$B$8&gt;0),'Ersparnisberechnung Sommertarif'!$B$8*SLP!C12580,"")</f>
        <v/>
      </c>
    </row>
    <row r="12601" spans="1:5" x14ac:dyDescent="0.3">
      <c r="A12601" s="25">
        <v>46154</v>
      </c>
      <c r="B12601" s="31">
        <v>8.3333333333333329E-2</v>
      </c>
      <c r="C12601" s="46"/>
      <c r="D12601" s="29">
        <v>46154.083333333336</v>
      </c>
      <c r="E12601" s="15" t="str">
        <f>IF(AND($B$6=NB!$A$17,$B$8&gt;0),'Ersparnisberechnung Sommertarif'!$B$8*SLP!C12581,"")</f>
        <v/>
      </c>
    </row>
    <row r="12602" spans="1:5" x14ac:dyDescent="0.3">
      <c r="A12602" s="25">
        <v>46154</v>
      </c>
      <c r="B12602" s="31">
        <v>9.375E-2</v>
      </c>
      <c r="C12602" s="46"/>
      <c r="D12602" s="29">
        <v>46154.09375</v>
      </c>
      <c r="E12602" s="15" t="str">
        <f>IF(AND($B$6=NB!$A$17,$B$8&gt;0),'Ersparnisberechnung Sommertarif'!$B$8*SLP!C12582,"")</f>
        <v/>
      </c>
    </row>
    <row r="12603" spans="1:5" x14ac:dyDescent="0.3">
      <c r="A12603" s="25">
        <v>46154</v>
      </c>
      <c r="B12603" s="31">
        <v>0.10416666666666667</v>
      </c>
      <c r="C12603" s="46"/>
      <c r="D12603" s="29">
        <v>46154.104166666664</v>
      </c>
      <c r="E12603" s="15" t="str">
        <f>IF(AND($B$6=NB!$A$17,$B$8&gt;0),'Ersparnisberechnung Sommertarif'!$B$8*SLP!C12583,"")</f>
        <v/>
      </c>
    </row>
    <row r="12604" spans="1:5" x14ac:dyDescent="0.3">
      <c r="A12604" s="25">
        <v>46154</v>
      </c>
      <c r="B12604" s="31">
        <v>0.11458333333333333</v>
      </c>
      <c r="C12604" s="46"/>
      <c r="D12604" s="29">
        <v>46154.114583333336</v>
      </c>
      <c r="E12604" s="15" t="str">
        <f>IF(AND($B$6=NB!$A$17,$B$8&gt;0),'Ersparnisberechnung Sommertarif'!$B$8*SLP!C12584,"")</f>
        <v/>
      </c>
    </row>
    <row r="12605" spans="1:5" x14ac:dyDescent="0.3">
      <c r="A12605" s="25">
        <v>46154</v>
      </c>
      <c r="B12605" s="31">
        <v>0.125</v>
      </c>
      <c r="C12605" s="46"/>
      <c r="D12605" s="29">
        <v>46154.125</v>
      </c>
      <c r="E12605" s="15" t="str">
        <f>IF(AND($B$6=NB!$A$17,$B$8&gt;0),'Ersparnisberechnung Sommertarif'!$B$8*SLP!C12585,"")</f>
        <v/>
      </c>
    </row>
    <row r="12606" spans="1:5" x14ac:dyDescent="0.3">
      <c r="A12606" s="25">
        <v>46154</v>
      </c>
      <c r="B12606" s="31">
        <v>0.13541666666666666</v>
      </c>
      <c r="C12606" s="46"/>
      <c r="D12606" s="29">
        <v>46154.135416666664</v>
      </c>
      <c r="E12606" s="15" t="str">
        <f>IF(AND($B$6=NB!$A$17,$B$8&gt;0),'Ersparnisberechnung Sommertarif'!$B$8*SLP!C12586,"")</f>
        <v/>
      </c>
    </row>
    <row r="12607" spans="1:5" x14ac:dyDescent="0.3">
      <c r="A12607" s="25">
        <v>46154</v>
      </c>
      <c r="B12607" s="31">
        <v>0.14583333333333334</v>
      </c>
      <c r="C12607" s="46"/>
      <c r="D12607" s="29">
        <v>46154.145833333336</v>
      </c>
      <c r="E12607" s="15" t="str">
        <f>IF(AND($B$6=NB!$A$17,$B$8&gt;0),'Ersparnisberechnung Sommertarif'!$B$8*SLP!C12587,"")</f>
        <v/>
      </c>
    </row>
    <row r="12608" spans="1:5" x14ac:dyDescent="0.3">
      <c r="A12608" s="25">
        <v>46154</v>
      </c>
      <c r="B12608" s="31">
        <v>0.15625</v>
      </c>
      <c r="C12608" s="46"/>
      <c r="D12608" s="29">
        <v>46154.15625</v>
      </c>
      <c r="E12608" s="15" t="str">
        <f>IF(AND($B$6=NB!$A$17,$B$8&gt;0),'Ersparnisberechnung Sommertarif'!$B$8*SLP!C12588,"")</f>
        <v/>
      </c>
    </row>
    <row r="12609" spans="1:5" x14ac:dyDescent="0.3">
      <c r="A12609" s="25">
        <v>46154</v>
      </c>
      <c r="B12609" s="31">
        <v>0.16666666666666666</v>
      </c>
      <c r="C12609" s="46"/>
      <c r="D12609" s="29">
        <v>46154.166666666664</v>
      </c>
      <c r="E12609" s="15" t="str">
        <f>IF(AND($B$6=NB!$A$17,$B$8&gt;0),'Ersparnisberechnung Sommertarif'!$B$8*SLP!C12589,"")</f>
        <v/>
      </c>
    </row>
    <row r="12610" spans="1:5" x14ac:dyDescent="0.3">
      <c r="A12610" s="25">
        <v>46154</v>
      </c>
      <c r="B12610" s="31">
        <v>0.17708333333333334</v>
      </c>
      <c r="C12610" s="46"/>
      <c r="D12610" s="29">
        <v>46154.177083333336</v>
      </c>
      <c r="E12610" s="15" t="str">
        <f>IF(AND($B$6=NB!$A$17,$B$8&gt;0),'Ersparnisberechnung Sommertarif'!$B$8*SLP!C12590,"")</f>
        <v/>
      </c>
    </row>
    <row r="12611" spans="1:5" x14ac:dyDescent="0.3">
      <c r="A12611" s="25">
        <v>46154</v>
      </c>
      <c r="B12611" s="31">
        <v>0.1875</v>
      </c>
      <c r="C12611" s="46"/>
      <c r="D12611" s="29">
        <v>46154.1875</v>
      </c>
      <c r="E12611" s="15" t="str">
        <f>IF(AND($B$6=NB!$A$17,$B$8&gt;0),'Ersparnisberechnung Sommertarif'!$B$8*SLP!C12591,"")</f>
        <v/>
      </c>
    </row>
    <row r="12612" spans="1:5" x14ac:dyDescent="0.3">
      <c r="A12612" s="25">
        <v>46154</v>
      </c>
      <c r="B12612" s="31">
        <v>0.19791666666666666</v>
      </c>
      <c r="C12612" s="46"/>
      <c r="D12612" s="29">
        <v>46154.197916666664</v>
      </c>
      <c r="E12612" s="15" t="str">
        <f>IF(AND($B$6=NB!$A$17,$B$8&gt;0),'Ersparnisberechnung Sommertarif'!$B$8*SLP!C12592,"")</f>
        <v/>
      </c>
    </row>
    <row r="12613" spans="1:5" x14ac:dyDescent="0.3">
      <c r="A12613" s="25">
        <v>46154</v>
      </c>
      <c r="B12613" s="31">
        <v>0.20833333333333334</v>
      </c>
      <c r="C12613" s="46"/>
      <c r="D12613" s="29">
        <v>46154.208333333336</v>
      </c>
      <c r="E12613" s="15" t="str">
        <f>IF(AND($B$6=NB!$A$17,$B$8&gt;0),'Ersparnisberechnung Sommertarif'!$B$8*SLP!C12593,"")</f>
        <v/>
      </c>
    </row>
    <row r="12614" spans="1:5" x14ac:dyDescent="0.3">
      <c r="A12614" s="25">
        <v>46154</v>
      </c>
      <c r="B12614" s="31">
        <v>0.21875</v>
      </c>
      <c r="C12614" s="46"/>
      <c r="D12614" s="29">
        <v>46154.21875</v>
      </c>
      <c r="E12614" s="15" t="str">
        <f>IF(AND($B$6=NB!$A$17,$B$8&gt;0),'Ersparnisberechnung Sommertarif'!$B$8*SLP!C12594,"")</f>
        <v/>
      </c>
    </row>
    <row r="12615" spans="1:5" x14ac:dyDescent="0.3">
      <c r="A12615" s="25">
        <v>46154</v>
      </c>
      <c r="B12615" s="31">
        <v>0.22916666666666666</v>
      </c>
      <c r="C12615" s="46"/>
      <c r="D12615" s="29">
        <v>46154.229166666664</v>
      </c>
      <c r="E12615" s="15" t="str">
        <f>IF(AND($B$6=NB!$A$17,$B$8&gt;0),'Ersparnisberechnung Sommertarif'!$B$8*SLP!C12595,"")</f>
        <v/>
      </c>
    </row>
    <row r="12616" spans="1:5" x14ac:dyDescent="0.3">
      <c r="A12616" s="25">
        <v>46154</v>
      </c>
      <c r="B12616" s="31">
        <v>0.23958333333333334</v>
      </c>
      <c r="C12616" s="46"/>
      <c r="D12616" s="29">
        <v>46154.239583333336</v>
      </c>
      <c r="E12616" s="15" t="str">
        <f>IF(AND($B$6=NB!$A$17,$B$8&gt;0),'Ersparnisberechnung Sommertarif'!$B$8*SLP!C12596,"")</f>
        <v/>
      </c>
    </row>
    <row r="12617" spans="1:5" x14ac:dyDescent="0.3">
      <c r="A12617" s="25">
        <v>46154</v>
      </c>
      <c r="B12617" s="31">
        <v>0.25</v>
      </c>
      <c r="C12617" s="46"/>
      <c r="D12617" s="29">
        <v>46154.25</v>
      </c>
      <c r="E12617" s="15" t="str">
        <f>IF(AND($B$6=NB!$A$17,$B$8&gt;0),'Ersparnisberechnung Sommertarif'!$B$8*SLP!C12597,"")</f>
        <v/>
      </c>
    </row>
    <row r="12618" spans="1:5" x14ac:dyDescent="0.3">
      <c r="A12618" s="25">
        <v>46154</v>
      </c>
      <c r="B12618" s="31">
        <v>0.26041666666666669</v>
      </c>
      <c r="C12618" s="46"/>
      <c r="D12618" s="29">
        <v>46154.260416666664</v>
      </c>
      <c r="E12618" s="15" t="str">
        <f>IF(AND($B$6=NB!$A$17,$B$8&gt;0),'Ersparnisberechnung Sommertarif'!$B$8*SLP!C12598,"")</f>
        <v/>
      </c>
    </row>
    <row r="12619" spans="1:5" x14ac:dyDescent="0.3">
      <c r="A12619" s="25">
        <v>46154</v>
      </c>
      <c r="B12619" s="31">
        <v>0.27083333333333331</v>
      </c>
      <c r="C12619" s="46"/>
      <c r="D12619" s="29">
        <v>46154.270833333336</v>
      </c>
      <c r="E12619" s="15" t="str">
        <f>IF(AND($B$6=NB!$A$17,$B$8&gt;0),'Ersparnisberechnung Sommertarif'!$B$8*SLP!C12599,"")</f>
        <v/>
      </c>
    </row>
    <row r="12620" spans="1:5" x14ac:dyDescent="0.3">
      <c r="A12620" s="25">
        <v>46154</v>
      </c>
      <c r="B12620" s="31">
        <v>0.28125</v>
      </c>
      <c r="C12620" s="46"/>
      <c r="D12620" s="29">
        <v>46154.28125</v>
      </c>
      <c r="E12620" s="15" t="str">
        <f>IF(AND($B$6=NB!$A$17,$B$8&gt;0),'Ersparnisberechnung Sommertarif'!$B$8*SLP!C12600,"")</f>
        <v/>
      </c>
    </row>
    <row r="12621" spans="1:5" x14ac:dyDescent="0.3">
      <c r="A12621" s="25">
        <v>46154</v>
      </c>
      <c r="B12621" s="31">
        <v>0.29166666666666669</v>
      </c>
      <c r="C12621" s="46"/>
      <c r="D12621" s="29">
        <v>46154.291666666664</v>
      </c>
      <c r="E12621" s="15" t="str">
        <f>IF(AND($B$6=NB!$A$17,$B$8&gt;0),'Ersparnisberechnung Sommertarif'!$B$8*SLP!C12601,"")</f>
        <v/>
      </c>
    </row>
    <row r="12622" spans="1:5" x14ac:dyDescent="0.3">
      <c r="A12622" s="25">
        <v>46154</v>
      </c>
      <c r="B12622" s="31">
        <v>0.30208333333333331</v>
      </c>
      <c r="C12622" s="46"/>
      <c r="D12622" s="29">
        <v>46154.302083333336</v>
      </c>
      <c r="E12622" s="15" t="str">
        <f>IF(AND($B$6=NB!$A$17,$B$8&gt;0),'Ersparnisberechnung Sommertarif'!$B$8*SLP!C12602,"")</f>
        <v/>
      </c>
    </row>
    <row r="12623" spans="1:5" x14ac:dyDescent="0.3">
      <c r="A12623" s="25">
        <v>46154</v>
      </c>
      <c r="B12623" s="31">
        <v>0.3125</v>
      </c>
      <c r="C12623" s="46"/>
      <c r="D12623" s="29">
        <v>46154.3125</v>
      </c>
      <c r="E12623" s="15" t="str">
        <f>IF(AND($B$6=NB!$A$17,$B$8&gt;0),'Ersparnisberechnung Sommertarif'!$B$8*SLP!C12603,"")</f>
        <v/>
      </c>
    </row>
    <row r="12624" spans="1:5" x14ac:dyDescent="0.3">
      <c r="A12624" s="25">
        <v>46154</v>
      </c>
      <c r="B12624" s="31">
        <v>0.32291666666666669</v>
      </c>
      <c r="C12624" s="46"/>
      <c r="D12624" s="29">
        <v>46154.322916666664</v>
      </c>
      <c r="E12624" s="15" t="str">
        <f>IF(AND($B$6=NB!$A$17,$B$8&gt;0),'Ersparnisberechnung Sommertarif'!$B$8*SLP!C12604,"")</f>
        <v/>
      </c>
    </row>
    <row r="12625" spans="1:5" x14ac:dyDescent="0.3">
      <c r="A12625" s="25">
        <v>46154</v>
      </c>
      <c r="B12625" s="31">
        <v>0.33333333333333331</v>
      </c>
      <c r="C12625" s="46"/>
      <c r="D12625" s="29">
        <v>46154.333333333336</v>
      </c>
      <c r="E12625" s="15" t="str">
        <f>IF(AND($B$6=NB!$A$17,$B$8&gt;0),'Ersparnisberechnung Sommertarif'!$B$8*SLP!C12605,"")</f>
        <v/>
      </c>
    </row>
    <row r="12626" spans="1:5" x14ac:dyDescent="0.3">
      <c r="A12626" s="25">
        <v>46154</v>
      </c>
      <c r="B12626" s="31">
        <v>0.34375</v>
      </c>
      <c r="C12626" s="46"/>
      <c r="D12626" s="29">
        <v>46154.34375</v>
      </c>
      <c r="E12626" s="15" t="str">
        <f>IF(AND($B$6=NB!$A$17,$B$8&gt;0),'Ersparnisberechnung Sommertarif'!$B$8*SLP!C12606,"")</f>
        <v/>
      </c>
    </row>
    <row r="12627" spans="1:5" x14ac:dyDescent="0.3">
      <c r="A12627" s="25">
        <v>46154</v>
      </c>
      <c r="B12627" s="31">
        <v>0.35416666666666669</v>
      </c>
      <c r="C12627" s="46"/>
      <c r="D12627" s="29">
        <v>46154.354166666664</v>
      </c>
      <c r="E12627" s="15" t="str">
        <f>IF(AND($B$6=NB!$A$17,$B$8&gt;0),'Ersparnisberechnung Sommertarif'!$B$8*SLP!C12607,"")</f>
        <v/>
      </c>
    </row>
    <row r="12628" spans="1:5" x14ac:dyDescent="0.3">
      <c r="A12628" s="25">
        <v>46154</v>
      </c>
      <c r="B12628" s="31">
        <v>0.36458333333333331</v>
      </c>
      <c r="C12628" s="46"/>
      <c r="D12628" s="29">
        <v>46154.364583333336</v>
      </c>
      <c r="E12628" s="15" t="str">
        <f>IF(AND($B$6=NB!$A$17,$B$8&gt;0),'Ersparnisberechnung Sommertarif'!$B$8*SLP!C12608,"")</f>
        <v/>
      </c>
    </row>
    <row r="12629" spans="1:5" x14ac:dyDescent="0.3">
      <c r="A12629" s="25">
        <v>46154</v>
      </c>
      <c r="B12629" s="31">
        <v>0.375</v>
      </c>
      <c r="C12629" s="46"/>
      <c r="D12629" s="29">
        <v>46154.375</v>
      </c>
      <c r="E12629" s="15" t="str">
        <f>IF(AND($B$6=NB!$A$17,$B$8&gt;0),'Ersparnisberechnung Sommertarif'!$B$8*SLP!C12609,"")</f>
        <v/>
      </c>
    </row>
    <row r="12630" spans="1:5" x14ac:dyDescent="0.3">
      <c r="A12630" s="25">
        <v>46154</v>
      </c>
      <c r="B12630" s="31">
        <v>0.38541666666666669</v>
      </c>
      <c r="C12630" s="46"/>
      <c r="D12630" s="29">
        <v>46154.385416666664</v>
      </c>
      <c r="E12630" s="15" t="str">
        <f>IF(AND($B$6=NB!$A$17,$B$8&gt;0),'Ersparnisberechnung Sommertarif'!$B$8*SLP!C12610,"")</f>
        <v/>
      </c>
    </row>
    <row r="12631" spans="1:5" x14ac:dyDescent="0.3">
      <c r="A12631" s="25">
        <v>46154</v>
      </c>
      <c r="B12631" s="31">
        <v>0.39583333333333331</v>
      </c>
      <c r="C12631" s="46"/>
      <c r="D12631" s="29">
        <v>46154.395833333336</v>
      </c>
      <c r="E12631" s="15" t="str">
        <f>IF(AND($B$6=NB!$A$17,$B$8&gt;0),'Ersparnisberechnung Sommertarif'!$B$8*SLP!C12611,"")</f>
        <v/>
      </c>
    </row>
    <row r="12632" spans="1:5" x14ac:dyDescent="0.3">
      <c r="A12632" s="25">
        <v>46154</v>
      </c>
      <c r="B12632" s="31">
        <v>0.40625</v>
      </c>
      <c r="C12632" s="46"/>
      <c r="D12632" s="29">
        <v>46154.40625</v>
      </c>
      <c r="E12632" s="15" t="str">
        <f>IF(AND($B$6=NB!$A$17,$B$8&gt;0),'Ersparnisberechnung Sommertarif'!$B$8*SLP!C12612,"")</f>
        <v/>
      </c>
    </row>
    <row r="12633" spans="1:5" x14ac:dyDescent="0.3">
      <c r="A12633" s="25">
        <v>46154</v>
      </c>
      <c r="B12633" s="31">
        <v>0.41666666666666669</v>
      </c>
      <c r="C12633" s="46"/>
      <c r="D12633" s="29">
        <v>46154.416666666664</v>
      </c>
      <c r="E12633" s="15" t="str">
        <f>IF(AND($B$6=NB!$A$17,$B$8&gt;0),'Ersparnisberechnung Sommertarif'!$B$8*SLP!C12613,"")</f>
        <v/>
      </c>
    </row>
    <row r="12634" spans="1:5" x14ac:dyDescent="0.3">
      <c r="A12634" s="25">
        <v>46154</v>
      </c>
      <c r="B12634" s="31">
        <v>0.42708333333333331</v>
      </c>
      <c r="C12634" s="46"/>
      <c r="D12634" s="29">
        <v>46154.427083333336</v>
      </c>
      <c r="E12634" s="15" t="str">
        <f>IF(AND($B$6=NB!$A$17,$B$8&gt;0),'Ersparnisberechnung Sommertarif'!$B$8*SLP!C12614,"")</f>
        <v/>
      </c>
    </row>
    <row r="12635" spans="1:5" x14ac:dyDescent="0.3">
      <c r="A12635" s="25">
        <v>46154</v>
      </c>
      <c r="B12635" s="31">
        <v>0.4375</v>
      </c>
      <c r="C12635" s="46"/>
      <c r="D12635" s="29">
        <v>46154.4375</v>
      </c>
      <c r="E12635" s="15" t="str">
        <f>IF(AND($B$6=NB!$A$17,$B$8&gt;0),'Ersparnisberechnung Sommertarif'!$B$8*SLP!C12615,"")</f>
        <v/>
      </c>
    </row>
    <row r="12636" spans="1:5" x14ac:dyDescent="0.3">
      <c r="A12636" s="25">
        <v>46154</v>
      </c>
      <c r="B12636" s="31">
        <v>0.44791666666666669</v>
      </c>
      <c r="C12636" s="46"/>
      <c r="D12636" s="29">
        <v>46154.447916666664</v>
      </c>
      <c r="E12636" s="15" t="str">
        <f>IF(AND($B$6=NB!$A$17,$B$8&gt;0),'Ersparnisberechnung Sommertarif'!$B$8*SLP!C12616,"")</f>
        <v/>
      </c>
    </row>
    <row r="12637" spans="1:5" x14ac:dyDescent="0.3">
      <c r="A12637" s="25">
        <v>46154</v>
      </c>
      <c r="B12637" s="31">
        <v>0.45833333333333331</v>
      </c>
      <c r="C12637" s="46"/>
      <c r="D12637" s="29">
        <v>46154.458333333336</v>
      </c>
      <c r="E12637" s="15" t="str">
        <f>IF(AND($B$6=NB!$A$17,$B$8&gt;0),'Ersparnisberechnung Sommertarif'!$B$8*SLP!C12617,"")</f>
        <v/>
      </c>
    </row>
    <row r="12638" spans="1:5" x14ac:dyDescent="0.3">
      <c r="A12638" s="25">
        <v>46154</v>
      </c>
      <c r="B12638" s="31">
        <v>0.46875</v>
      </c>
      <c r="C12638" s="46"/>
      <c r="D12638" s="29">
        <v>46154.46875</v>
      </c>
      <c r="E12638" s="15" t="str">
        <f>IF(AND($B$6=NB!$A$17,$B$8&gt;0),'Ersparnisberechnung Sommertarif'!$B$8*SLP!C12618,"")</f>
        <v/>
      </c>
    </row>
    <row r="12639" spans="1:5" x14ac:dyDescent="0.3">
      <c r="A12639" s="25">
        <v>46154</v>
      </c>
      <c r="B12639" s="31">
        <v>0.47916666666666669</v>
      </c>
      <c r="C12639" s="46"/>
      <c r="D12639" s="29">
        <v>46154.479166666664</v>
      </c>
      <c r="E12639" s="15" t="str">
        <f>IF(AND($B$6=NB!$A$17,$B$8&gt;0),'Ersparnisberechnung Sommertarif'!$B$8*SLP!C12619,"")</f>
        <v/>
      </c>
    </row>
    <row r="12640" spans="1:5" x14ac:dyDescent="0.3">
      <c r="A12640" s="25">
        <v>46154</v>
      </c>
      <c r="B12640" s="31">
        <v>0.48958333333333331</v>
      </c>
      <c r="C12640" s="46"/>
      <c r="D12640" s="29">
        <v>46154.489583333336</v>
      </c>
      <c r="E12640" s="15" t="str">
        <f>IF(AND($B$6=NB!$A$17,$B$8&gt;0),'Ersparnisberechnung Sommertarif'!$B$8*SLP!C12620,"")</f>
        <v/>
      </c>
    </row>
    <row r="12641" spans="1:5" x14ac:dyDescent="0.3">
      <c r="A12641" s="25">
        <v>46154</v>
      </c>
      <c r="B12641" s="31">
        <v>0.5</v>
      </c>
      <c r="C12641" s="46"/>
      <c r="D12641" s="29">
        <v>46154.5</v>
      </c>
      <c r="E12641" s="15" t="str">
        <f>IF(AND($B$6=NB!$A$17,$B$8&gt;0),'Ersparnisberechnung Sommertarif'!$B$8*SLP!C12621,"")</f>
        <v/>
      </c>
    </row>
    <row r="12642" spans="1:5" x14ac:dyDescent="0.3">
      <c r="A12642" s="25">
        <v>46154</v>
      </c>
      <c r="B12642" s="31">
        <v>0.51041666666666663</v>
      </c>
      <c r="C12642" s="46"/>
      <c r="D12642" s="29">
        <v>46154.510416666664</v>
      </c>
      <c r="E12642" s="15" t="str">
        <f>IF(AND($B$6=NB!$A$17,$B$8&gt;0),'Ersparnisberechnung Sommertarif'!$B$8*SLP!C12622,"")</f>
        <v/>
      </c>
    </row>
    <row r="12643" spans="1:5" x14ac:dyDescent="0.3">
      <c r="A12643" s="25">
        <v>46154</v>
      </c>
      <c r="B12643" s="31">
        <v>0.52083333333333337</v>
      </c>
      <c r="C12643" s="46"/>
      <c r="D12643" s="29">
        <v>46154.520833333336</v>
      </c>
      <c r="E12643" s="15" t="str">
        <f>IF(AND($B$6=NB!$A$17,$B$8&gt;0),'Ersparnisberechnung Sommertarif'!$B$8*SLP!C12623,"")</f>
        <v/>
      </c>
    </row>
    <row r="12644" spans="1:5" x14ac:dyDescent="0.3">
      <c r="A12644" s="25">
        <v>46154</v>
      </c>
      <c r="B12644" s="31">
        <v>0.53125</v>
      </c>
      <c r="C12644" s="46"/>
      <c r="D12644" s="29">
        <v>46154.53125</v>
      </c>
      <c r="E12644" s="15" t="str">
        <f>IF(AND($B$6=NB!$A$17,$B$8&gt;0),'Ersparnisberechnung Sommertarif'!$B$8*SLP!C12624,"")</f>
        <v/>
      </c>
    </row>
    <row r="12645" spans="1:5" x14ac:dyDescent="0.3">
      <c r="A12645" s="25">
        <v>46154</v>
      </c>
      <c r="B12645" s="31">
        <v>0.54166666666666663</v>
      </c>
      <c r="C12645" s="46"/>
      <c r="D12645" s="29">
        <v>46154.541666666664</v>
      </c>
      <c r="E12645" s="15" t="str">
        <f>IF(AND($B$6=NB!$A$17,$B$8&gt;0),'Ersparnisberechnung Sommertarif'!$B$8*SLP!C12625,"")</f>
        <v/>
      </c>
    </row>
    <row r="12646" spans="1:5" x14ac:dyDescent="0.3">
      <c r="A12646" s="25">
        <v>46154</v>
      </c>
      <c r="B12646" s="31">
        <v>0.55208333333333337</v>
      </c>
      <c r="C12646" s="46"/>
      <c r="D12646" s="29">
        <v>46154.552083333336</v>
      </c>
      <c r="E12646" s="15" t="str">
        <f>IF(AND($B$6=NB!$A$17,$B$8&gt;0),'Ersparnisberechnung Sommertarif'!$B$8*SLP!C12626,"")</f>
        <v/>
      </c>
    </row>
    <row r="12647" spans="1:5" x14ac:dyDescent="0.3">
      <c r="A12647" s="25">
        <v>46154</v>
      </c>
      <c r="B12647" s="31">
        <v>0.5625</v>
      </c>
      <c r="C12647" s="46"/>
      <c r="D12647" s="29">
        <v>46154.5625</v>
      </c>
      <c r="E12647" s="15" t="str">
        <f>IF(AND($B$6=NB!$A$17,$B$8&gt;0),'Ersparnisberechnung Sommertarif'!$B$8*SLP!C12627,"")</f>
        <v/>
      </c>
    </row>
    <row r="12648" spans="1:5" x14ac:dyDescent="0.3">
      <c r="A12648" s="25">
        <v>46154</v>
      </c>
      <c r="B12648" s="31">
        <v>0.57291666666666663</v>
      </c>
      <c r="C12648" s="46"/>
      <c r="D12648" s="29">
        <v>46154.572916666664</v>
      </c>
      <c r="E12648" s="15" t="str">
        <f>IF(AND($B$6=NB!$A$17,$B$8&gt;0),'Ersparnisberechnung Sommertarif'!$B$8*SLP!C12628,"")</f>
        <v/>
      </c>
    </row>
    <row r="12649" spans="1:5" x14ac:dyDescent="0.3">
      <c r="A12649" s="25">
        <v>46154</v>
      </c>
      <c r="B12649" s="31">
        <v>0.58333333333333337</v>
      </c>
      <c r="C12649" s="46"/>
      <c r="D12649" s="29">
        <v>46154.583333333336</v>
      </c>
      <c r="E12649" s="15" t="str">
        <f>IF(AND($B$6=NB!$A$17,$B$8&gt;0),'Ersparnisberechnung Sommertarif'!$B$8*SLP!C12629,"")</f>
        <v/>
      </c>
    </row>
    <row r="12650" spans="1:5" x14ac:dyDescent="0.3">
      <c r="A12650" s="25">
        <v>46154</v>
      </c>
      <c r="B12650" s="31">
        <v>0.59375</v>
      </c>
      <c r="C12650" s="46"/>
      <c r="D12650" s="29">
        <v>46154.59375</v>
      </c>
      <c r="E12650" s="15" t="str">
        <f>IF(AND($B$6=NB!$A$17,$B$8&gt;0),'Ersparnisberechnung Sommertarif'!$B$8*SLP!C12630,"")</f>
        <v/>
      </c>
    </row>
    <row r="12651" spans="1:5" x14ac:dyDescent="0.3">
      <c r="A12651" s="25">
        <v>46154</v>
      </c>
      <c r="B12651" s="31">
        <v>0.60416666666666663</v>
      </c>
      <c r="C12651" s="46"/>
      <c r="D12651" s="29">
        <v>46154.604166666664</v>
      </c>
      <c r="E12651" s="15" t="str">
        <f>IF(AND($B$6=NB!$A$17,$B$8&gt;0),'Ersparnisberechnung Sommertarif'!$B$8*SLP!C12631,"")</f>
        <v/>
      </c>
    </row>
    <row r="12652" spans="1:5" x14ac:dyDescent="0.3">
      <c r="A12652" s="25">
        <v>46154</v>
      </c>
      <c r="B12652" s="31">
        <v>0.61458333333333337</v>
      </c>
      <c r="C12652" s="46"/>
      <c r="D12652" s="29">
        <v>46154.614583333336</v>
      </c>
      <c r="E12652" s="15" t="str">
        <f>IF(AND($B$6=NB!$A$17,$B$8&gt;0),'Ersparnisberechnung Sommertarif'!$B$8*SLP!C12632,"")</f>
        <v/>
      </c>
    </row>
    <row r="12653" spans="1:5" x14ac:dyDescent="0.3">
      <c r="A12653" s="25">
        <v>46154</v>
      </c>
      <c r="B12653" s="31">
        <v>0.625</v>
      </c>
      <c r="C12653" s="46"/>
      <c r="D12653" s="29">
        <v>46154.625</v>
      </c>
      <c r="E12653" s="15" t="str">
        <f>IF(AND($B$6=NB!$A$17,$B$8&gt;0),'Ersparnisberechnung Sommertarif'!$B$8*SLP!C12633,"")</f>
        <v/>
      </c>
    </row>
    <row r="12654" spans="1:5" x14ac:dyDescent="0.3">
      <c r="A12654" s="25">
        <v>46154</v>
      </c>
      <c r="B12654" s="31">
        <v>0.63541666666666663</v>
      </c>
      <c r="C12654" s="46"/>
      <c r="D12654" s="29">
        <v>46154.635416666664</v>
      </c>
      <c r="E12654" s="15" t="str">
        <f>IF(AND($B$6=NB!$A$17,$B$8&gt;0),'Ersparnisberechnung Sommertarif'!$B$8*SLP!C12634,"")</f>
        <v/>
      </c>
    </row>
    <row r="12655" spans="1:5" x14ac:dyDescent="0.3">
      <c r="A12655" s="25">
        <v>46154</v>
      </c>
      <c r="B12655" s="31">
        <v>0.64583333333333337</v>
      </c>
      <c r="C12655" s="46"/>
      <c r="D12655" s="29">
        <v>46154.645833333336</v>
      </c>
      <c r="E12655" s="15" t="str">
        <f>IF(AND($B$6=NB!$A$17,$B$8&gt;0),'Ersparnisberechnung Sommertarif'!$B$8*SLP!C12635,"")</f>
        <v/>
      </c>
    </row>
    <row r="12656" spans="1:5" x14ac:dyDescent="0.3">
      <c r="A12656" s="25">
        <v>46154</v>
      </c>
      <c r="B12656" s="31">
        <v>0.65625</v>
      </c>
      <c r="C12656" s="46"/>
      <c r="D12656" s="29">
        <v>46154.65625</v>
      </c>
      <c r="E12656" s="15" t="str">
        <f>IF(AND($B$6=NB!$A$17,$B$8&gt;0),'Ersparnisberechnung Sommertarif'!$B$8*SLP!C12636,"")</f>
        <v/>
      </c>
    </row>
    <row r="12657" spans="1:5" x14ac:dyDescent="0.3">
      <c r="A12657" s="25">
        <v>46154</v>
      </c>
      <c r="B12657" s="31">
        <v>0.66666666666666663</v>
      </c>
      <c r="C12657" s="46"/>
      <c r="D12657" s="29">
        <v>46154.666666666664</v>
      </c>
      <c r="E12657" s="15" t="str">
        <f>IF(AND($B$6=NB!$A$17,$B$8&gt;0),'Ersparnisberechnung Sommertarif'!$B$8*SLP!C12637,"")</f>
        <v/>
      </c>
    </row>
    <row r="12658" spans="1:5" x14ac:dyDescent="0.3">
      <c r="A12658" s="25">
        <v>46154</v>
      </c>
      <c r="B12658" s="31">
        <v>0.67708333333333337</v>
      </c>
      <c r="C12658" s="46"/>
      <c r="D12658" s="29">
        <v>46154.677083333336</v>
      </c>
      <c r="E12658" s="15" t="str">
        <f>IF(AND($B$6=NB!$A$17,$B$8&gt;0),'Ersparnisberechnung Sommertarif'!$B$8*SLP!C12638,"")</f>
        <v/>
      </c>
    </row>
    <row r="12659" spans="1:5" x14ac:dyDescent="0.3">
      <c r="A12659" s="25">
        <v>46154</v>
      </c>
      <c r="B12659" s="31">
        <v>0.6875</v>
      </c>
      <c r="C12659" s="46"/>
      <c r="D12659" s="29">
        <v>46154.6875</v>
      </c>
      <c r="E12659" s="15" t="str">
        <f>IF(AND($B$6=NB!$A$17,$B$8&gt;0),'Ersparnisberechnung Sommertarif'!$B$8*SLP!C12639,"")</f>
        <v/>
      </c>
    </row>
    <row r="12660" spans="1:5" x14ac:dyDescent="0.3">
      <c r="A12660" s="25">
        <v>46154</v>
      </c>
      <c r="B12660" s="31">
        <v>0.69791666666666663</v>
      </c>
      <c r="C12660" s="46"/>
      <c r="D12660" s="29">
        <v>46154.697916666664</v>
      </c>
      <c r="E12660" s="15" t="str">
        <f>IF(AND($B$6=NB!$A$17,$B$8&gt;0),'Ersparnisberechnung Sommertarif'!$B$8*SLP!C12640,"")</f>
        <v/>
      </c>
    </row>
    <row r="12661" spans="1:5" x14ac:dyDescent="0.3">
      <c r="A12661" s="25">
        <v>46154</v>
      </c>
      <c r="B12661" s="31">
        <v>0.70833333333333337</v>
      </c>
      <c r="C12661" s="46"/>
      <c r="D12661" s="29">
        <v>46154.708333333336</v>
      </c>
      <c r="E12661" s="15" t="str">
        <f>IF(AND($B$6=NB!$A$17,$B$8&gt;0),'Ersparnisberechnung Sommertarif'!$B$8*SLP!C12641,"")</f>
        <v/>
      </c>
    </row>
    <row r="12662" spans="1:5" x14ac:dyDescent="0.3">
      <c r="A12662" s="25">
        <v>46154</v>
      </c>
      <c r="B12662" s="31">
        <v>0.71875</v>
      </c>
      <c r="C12662" s="46"/>
      <c r="D12662" s="29">
        <v>46154.71875</v>
      </c>
      <c r="E12662" s="15" t="str">
        <f>IF(AND($B$6=NB!$A$17,$B$8&gt;0),'Ersparnisberechnung Sommertarif'!$B$8*SLP!C12642,"")</f>
        <v/>
      </c>
    </row>
    <row r="12663" spans="1:5" x14ac:dyDescent="0.3">
      <c r="A12663" s="25">
        <v>46154</v>
      </c>
      <c r="B12663" s="31">
        <v>0.72916666666666663</v>
      </c>
      <c r="C12663" s="46"/>
      <c r="D12663" s="29">
        <v>46154.729166666664</v>
      </c>
      <c r="E12663" s="15" t="str">
        <f>IF(AND($B$6=NB!$A$17,$B$8&gt;0),'Ersparnisberechnung Sommertarif'!$B$8*SLP!C12643,"")</f>
        <v/>
      </c>
    </row>
    <row r="12664" spans="1:5" x14ac:dyDescent="0.3">
      <c r="A12664" s="25">
        <v>46154</v>
      </c>
      <c r="B12664" s="31">
        <v>0.73958333333333337</v>
      </c>
      <c r="C12664" s="46"/>
      <c r="D12664" s="29">
        <v>46154.739583333336</v>
      </c>
      <c r="E12664" s="15" t="str">
        <f>IF(AND($B$6=NB!$A$17,$B$8&gt;0),'Ersparnisberechnung Sommertarif'!$B$8*SLP!C12644,"")</f>
        <v/>
      </c>
    </row>
    <row r="12665" spans="1:5" x14ac:dyDescent="0.3">
      <c r="A12665" s="25">
        <v>46154</v>
      </c>
      <c r="B12665" s="31">
        <v>0.75</v>
      </c>
      <c r="C12665" s="46"/>
      <c r="D12665" s="29">
        <v>46154.75</v>
      </c>
      <c r="E12665" s="15" t="str">
        <f>IF(AND($B$6=NB!$A$17,$B$8&gt;0),'Ersparnisberechnung Sommertarif'!$B$8*SLP!C12645,"")</f>
        <v/>
      </c>
    </row>
    <row r="12666" spans="1:5" x14ac:dyDescent="0.3">
      <c r="A12666" s="25">
        <v>46154</v>
      </c>
      <c r="B12666" s="31">
        <v>0.76041666666666663</v>
      </c>
      <c r="C12666" s="46"/>
      <c r="D12666" s="29">
        <v>46154.760416666664</v>
      </c>
      <c r="E12666" s="15" t="str">
        <f>IF(AND($B$6=NB!$A$17,$B$8&gt;0),'Ersparnisberechnung Sommertarif'!$B$8*SLP!C12646,"")</f>
        <v/>
      </c>
    </row>
    <row r="12667" spans="1:5" x14ac:dyDescent="0.3">
      <c r="A12667" s="25">
        <v>46154</v>
      </c>
      <c r="B12667" s="31">
        <v>0.77083333333333337</v>
      </c>
      <c r="C12667" s="46"/>
      <c r="D12667" s="29">
        <v>46154.770833333336</v>
      </c>
      <c r="E12667" s="15" t="str">
        <f>IF(AND($B$6=NB!$A$17,$B$8&gt;0),'Ersparnisberechnung Sommertarif'!$B$8*SLP!C12647,"")</f>
        <v/>
      </c>
    </row>
    <row r="12668" spans="1:5" x14ac:dyDescent="0.3">
      <c r="A12668" s="25">
        <v>46154</v>
      </c>
      <c r="B12668" s="31">
        <v>0.78125</v>
      </c>
      <c r="C12668" s="46"/>
      <c r="D12668" s="29">
        <v>46154.78125</v>
      </c>
      <c r="E12668" s="15" t="str">
        <f>IF(AND($B$6=NB!$A$17,$B$8&gt;0),'Ersparnisberechnung Sommertarif'!$B$8*SLP!C12648,"")</f>
        <v/>
      </c>
    </row>
    <row r="12669" spans="1:5" x14ac:dyDescent="0.3">
      <c r="A12669" s="25">
        <v>46154</v>
      </c>
      <c r="B12669" s="31">
        <v>0.79166666666666663</v>
      </c>
      <c r="C12669" s="46"/>
      <c r="D12669" s="29">
        <v>46154.791666666664</v>
      </c>
      <c r="E12669" s="15" t="str">
        <f>IF(AND($B$6=NB!$A$17,$B$8&gt;0),'Ersparnisberechnung Sommertarif'!$B$8*SLP!C12649,"")</f>
        <v/>
      </c>
    </row>
    <row r="12670" spans="1:5" x14ac:dyDescent="0.3">
      <c r="A12670" s="25">
        <v>46154</v>
      </c>
      <c r="B12670" s="31">
        <v>0.80208333333333337</v>
      </c>
      <c r="C12670" s="46"/>
      <c r="D12670" s="29">
        <v>46154.802083333336</v>
      </c>
      <c r="E12670" s="15" t="str">
        <f>IF(AND($B$6=NB!$A$17,$B$8&gt;0),'Ersparnisberechnung Sommertarif'!$B$8*SLP!C12650,"")</f>
        <v/>
      </c>
    </row>
    <row r="12671" spans="1:5" x14ac:dyDescent="0.3">
      <c r="A12671" s="25">
        <v>46154</v>
      </c>
      <c r="B12671" s="31">
        <v>0.8125</v>
      </c>
      <c r="C12671" s="46"/>
      <c r="D12671" s="29">
        <v>46154.8125</v>
      </c>
      <c r="E12671" s="15" t="str">
        <f>IF(AND($B$6=NB!$A$17,$B$8&gt;0),'Ersparnisberechnung Sommertarif'!$B$8*SLP!C12651,"")</f>
        <v/>
      </c>
    </row>
    <row r="12672" spans="1:5" x14ac:dyDescent="0.3">
      <c r="A12672" s="25">
        <v>46154</v>
      </c>
      <c r="B12672" s="31">
        <v>0.82291666666666663</v>
      </c>
      <c r="C12672" s="46"/>
      <c r="D12672" s="29">
        <v>46154.822916666664</v>
      </c>
      <c r="E12672" s="15" t="str">
        <f>IF(AND($B$6=NB!$A$17,$B$8&gt;0),'Ersparnisberechnung Sommertarif'!$B$8*SLP!C12652,"")</f>
        <v/>
      </c>
    </row>
    <row r="12673" spans="1:5" x14ac:dyDescent="0.3">
      <c r="A12673" s="25">
        <v>46154</v>
      </c>
      <c r="B12673" s="31">
        <v>0.83333333333333337</v>
      </c>
      <c r="C12673" s="46"/>
      <c r="D12673" s="29">
        <v>46154.833333333336</v>
      </c>
      <c r="E12673" s="15" t="str">
        <f>IF(AND($B$6=NB!$A$17,$B$8&gt;0),'Ersparnisberechnung Sommertarif'!$B$8*SLP!C12653,"")</f>
        <v/>
      </c>
    </row>
    <row r="12674" spans="1:5" x14ac:dyDescent="0.3">
      <c r="A12674" s="25">
        <v>46154</v>
      </c>
      <c r="B12674" s="31">
        <v>0.84375</v>
      </c>
      <c r="C12674" s="46"/>
      <c r="D12674" s="29">
        <v>46154.84375</v>
      </c>
      <c r="E12674" s="15" t="str">
        <f>IF(AND($B$6=NB!$A$17,$B$8&gt;0),'Ersparnisberechnung Sommertarif'!$B$8*SLP!C12654,"")</f>
        <v/>
      </c>
    </row>
    <row r="12675" spans="1:5" x14ac:dyDescent="0.3">
      <c r="A12675" s="25">
        <v>46154</v>
      </c>
      <c r="B12675" s="31">
        <v>0.85416666666666663</v>
      </c>
      <c r="C12675" s="46"/>
      <c r="D12675" s="29">
        <v>46154.854166666664</v>
      </c>
      <c r="E12675" s="15" t="str">
        <f>IF(AND($B$6=NB!$A$17,$B$8&gt;0),'Ersparnisberechnung Sommertarif'!$B$8*SLP!C12655,"")</f>
        <v/>
      </c>
    </row>
    <row r="12676" spans="1:5" x14ac:dyDescent="0.3">
      <c r="A12676" s="25">
        <v>46154</v>
      </c>
      <c r="B12676" s="31">
        <v>0.86458333333333337</v>
      </c>
      <c r="C12676" s="46"/>
      <c r="D12676" s="29">
        <v>46154.864583333336</v>
      </c>
      <c r="E12676" s="15" t="str">
        <f>IF(AND($B$6=NB!$A$17,$B$8&gt;0),'Ersparnisberechnung Sommertarif'!$B$8*SLP!C12656,"")</f>
        <v/>
      </c>
    </row>
    <row r="12677" spans="1:5" x14ac:dyDescent="0.3">
      <c r="A12677" s="25">
        <v>46154</v>
      </c>
      <c r="B12677" s="31">
        <v>0.875</v>
      </c>
      <c r="C12677" s="46"/>
      <c r="D12677" s="29">
        <v>46154.875</v>
      </c>
      <c r="E12677" s="15" t="str">
        <f>IF(AND($B$6=NB!$A$17,$B$8&gt;0),'Ersparnisberechnung Sommertarif'!$B$8*SLP!C12657,"")</f>
        <v/>
      </c>
    </row>
    <row r="12678" spans="1:5" x14ac:dyDescent="0.3">
      <c r="A12678" s="25">
        <v>46154</v>
      </c>
      <c r="B12678" s="31">
        <v>0.88541666666666663</v>
      </c>
      <c r="C12678" s="46"/>
      <c r="D12678" s="29">
        <v>46154.885416666664</v>
      </c>
      <c r="E12678" s="15" t="str">
        <f>IF(AND($B$6=NB!$A$17,$B$8&gt;0),'Ersparnisberechnung Sommertarif'!$B$8*SLP!C12658,"")</f>
        <v/>
      </c>
    </row>
    <row r="12679" spans="1:5" x14ac:dyDescent="0.3">
      <c r="A12679" s="25">
        <v>46154</v>
      </c>
      <c r="B12679" s="31">
        <v>0.89583333333333337</v>
      </c>
      <c r="C12679" s="46"/>
      <c r="D12679" s="29">
        <v>46154.895833333336</v>
      </c>
      <c r="E12679" s="15" t="str">
        <f>IF(AND($B$6=NB!$A$17,$B$8&gt;0),'Ersparnisberechnung Sommertarif'!$B$8*SLP!C12659,"")</f>
        <v/>
      </c>
    </row>
    <row r="12680" spans="1:5" x14ac:dyDescent="0.3">
      <c r="A12680" s="25">
        <v>46154</v>
      </c>
      <c r="B12680" s="31">
        <v>0.90625</v>
      </c>
      <c r="C12680" s="46"/>
      <c r="D12680" s="29">
        <v>46154.90625</v>
      </c>
      <c r="E12680" s="15" t="str">
        <f>IF(AND($B$6=NB!$A$17,$B$8&gt;0),'Ersparnisberechnung Sommertarif'!$B$8*SLP!C12660,"")</f>
        <v/>
      </c>
    </row>
    <row r="12681" spans="1:5" x14ac:dyDescent="0.3">
      <c r="A12681" s="25">
        <v>46154</v>
      </c>
      <c r="B12681" s="31">
        <v>0.91666666666666663</v>
      </c>
      <c r="C12681" s="46"/>
      <c r="D12681" s="29">
        <v>46154.916666666664</v>
      </c>
      <c r="E12681" s="15" t="str">
        <f>IF(AND($B$6=NB!$A$17,$B$8&gt;0),'Ersparnisberechnung Sommertarif'!$B$8*SLP!C12661,"")</f>
        <v/>
      </c>
    </row>
    <row r="12682" spans="1:5" x14ac:dyDescent="0.3">
      <c r="A12682" s="25">
        <v>46154</v>
      </c>
      <c r="B12682" s="31">
        <v>0.92708333333333337</v>
      </c>
      <c r="C12682" s="46"/>
      <c r="D12682" s="29">
        <v>46154.927083333336</v>
      </c>
      <c r="E12682" s="15" t="str">
        <f>IF(AND($B$6=NB!$A$17,$B$8&gt;0),'Ersparnisberechnung Sommertarif'!$B$8*SLP!C12662,"")</f>
        <v/>
      </c>
    </row>
    <row r="12683" spans="1:5" x14ac:dyDescent="0.3">
      <c r="A12683" s="25">
        <v>46154</v>
      </c>
      <c r="B12683" s="31">
        <v>0.9375</v>
      </c>
      <c r="C12683" s="46"/>
      <c r="D12683" s="29">
        <v>46154.9375</v>
      </c>
      <c r="E12683" s="15" t="str">
        <f>IF(AND($B$6=NB!$A$17,$B$8&gt;0),'Ersparnisberechnung Sommertarif'!$B$8*SLP!C12663,"")</f>
        <v/>
      </c>
    </row>
    <row r="12684" spans="1:5" x14ac:dyDescent="0.3">
      <c r="A12684" s="25">
        <v>46154</v>
      </c>
      <c r="B12684" s="31">
        <v>0.94791666666666663</v>
      </c>
      <c r="C12684" s="46"/>
      <c r="D12684" s="29">
        <v>46154.947916666664</v>
      </c>
      <c r="E12684" s="15" t="str">
        <f>IF(AND($B$6=NB!$A$17,$B$8&gt;0),'Ersparnisberechnung Sommertarif'!$B$8*SLP!C12664,"")</f>
        <v/>
      </c>
    </row>
    <row r="12685" spans="1:5" x14ac:dyDescent="0.3">
      <c r="A12685" s="25">
        <v>46154</v>
      </c>
      <c r="B12685" s="31">
        <v>0.95833333333333337</v>
      </c>
      <c r="C12685" s="46"/>
      <c r="D12685" s="29">
        <v>46154.958333333336</v>
      </c>
      <c r="E12685" s="15" t="str">
        <f>IF(AND($B$6=NB!$A$17,$B$8&gt;0),'Ersparnisberechnung Sommertarif'!$B$8*SLP!C12665,"")</f>
        <v/>
      </c>
    </row>
    <row r="12686" spans="1:5" x14ac:dyDescent="0.3">
      <c r="A12686" s="25">
        <v>46154</v>
      </c>
      <c r="B12686" s="31">
        <v>0.96875</v>
      </c>
      <c r="C12686" s="46"/>
      <c r="D12686" s="29">
        <v>46154.96875</v>
      </c>
      <c r="E12686" s="15" t="str">
        <f>IF(AND($B$6=NB!$A$17,$B$8&gt;0),'Ersparnisberechnung Sommertarif'!$B$8*SLP!C12666,"")</f>
        <v/>
      </c>
    </row>
    <row r="12687" spans="1:5" x14ac:dyDescent="0.3">
      <c r="A12687" s="25">
        <v>46154</v>
      </c>
      <c r="B12687" s="31">
        <v>0.97916666666666663</v>
      </c>
      <c r="C12687" s="46"/>
      <c r="D12687" s="29">
        <v>46154.979166666664</v>
      </c>
      <c r="E12687" s="15" t="str">
        <f>IF(AND($B$6=NB!$A$17,$B$8&gt;0),'Ersparnisberechnung Sommertarif'!$B$8*SLP!C12667,"")</f>
        <v/>
      </c>
    </row>
    <row r="12688" spans="1:5" x14ac:dyDescent="0.3">
      <c r="A12688" s="25">
        <v>46154</v>
      </c>
      <c r="B12688" s="31">
        <v>0.98958333333333337</v>
      </c>
      <c r="C12688" s="46"/>
      <c r="D12688" s="29">
        <v>46154.989583333336</v>
      </c>
      <c r="E12688" s="15" t="str">
        <f>IF(AND($B$6=NB!$A$17,$B$8&gt;0),'Ersparnisberechnung Sommertarif'!$B$8*SLP!C12668,"")</f>
        <v/>
      </c>
    </row>
    <row r="12689" spans="1:5" x14ac:dyDescent="0.3">
      <c r="A12689" s="25">
        <v>46155</v>
      </c>
      <c r="B12689" s="31">
        <v>0</v>
      </c>
      <c r="C12689" s="46"/>
      <c r="D12689" s="29">
        <v>46155</v>
      </c>
      <c r="E12689" s="15" t="str">
        <f>IF(AND($B$6=NB!$A$17,$B$8&gt;0),'Ersparnisberechnung Sommertarif'!$B$8*SLP!C12669,"")</f>
        <v/>
      </c>
    </row>
    <row r="12690" spans="1:5" x14ac:dyDescent="0.3">
      <c r="A12690" s="25">
        <v>46155</v>
      </c>
      <c r="B12690" s="31">
        <v>1.0416666666666666E-2</v>
      </c>
      <c r="C12690" s="46"/>
      <c r="D12690" s="29">
        <v>46155.010416666664</v>
      </c>
      <c r="E12690" s="15" t="str">
        <f>IF(AND($B$6=NB!$A$17,$B$8&gt;0),'Ersparnisberechnung Sommertarif'!$B$8*SLP!C12670,"")</f>
        <v/>
      </c>
    </row>
    <row r="12691" spans="1:5" x14ac:dyDescent="0.3">
      <c r="A12691" s="25">
        <v>46155</v>
      </c>
      <c r="B12691" s="31">
        <v>2.0833333333333332E-2</v>
      </c>
      <c r="C12691" s="46"/>
      <c r="D12691" s="29">
        <v>46155.020833333336</v>
      </c>
      <c r="E12691" s="15" t="str">
        <f>IF(AND($B$6=NB!$A$17,$B$8&gt;0),'Ersparnisberechnung Sommertarif'!$B$8*SLP!C12671,"")</f>
        <v/>
      </c>
    </row>
    <row r="12692" spans="1:5" x14ac:dyDescent="0.3">
      <c r="A12692" s="25">
        <v>46155</v>
      </c>
      <c r="B12692" s="31">
        <v>3.125E-2</v>
      </c>
      <c r="C12692" s="46"/>
      <c r="D12692" s="29">
        <v>46155.03125</v>
      </c>
      <c r="E12692" s="15" t="str">
        <f>IF(AND($B$6=NB!$A$17,$B$8&gt;0),'Ersparnisberechnung Sommertarif'!$B$8*SLP!C12672,"")</f>
        <v/>
      </c>
    </row>
    <row r="12693" spans="1:5" x14ac:dyDescent="0.3">
      <c r="A12693" s="25">
        <v>46155</v>
      </c>
      <c r="B12693" s="31">
        <v>4.1666666666666664E-2</v>
      </c>
      <c r="C12693" s="46"/>
      <c r="D12693" s="29">
        <v>46155.041666666664</v>
      </c>
      <c r="E12693" s="15" t="str">
        <f>IF(AND($B$6=NB!$A$17,$B$8&gt;0),'Ersparnisberechnung Sommertarif'!$B$8*SLP!C12673,"")</f>
        <v/>
      </c>
    </row>
    <row r="12694" spans="1:5" x14ac:dyDescent="0.3">
      <c r="A12694" s="25">
        <v>46155</v>
      </c>
      <c r="B12694" s="31">
        <v>5.2083333333333336E-2</v>
      </c>
      <c r="C12694" s="46"/>
      <c r="D12694" s="29">
        <v>46155.052083333336</v>
      </c>
      <c r="E12694" s="15" t="str">
        <f>IF(AND($B$6=NB!$A$17,$B$8&gt;0),'Ersparnisberechnung Sommertarif'!$B$8*SLP!C12674,"")</f>
        <v/>
      </c>
    </row>
    <row r="12695" spans="1:5" x14ac:dyDescent="0.3">
      <c r="A12695" s="25">
        <v>46155</v>
      </c>
      <c r="B12695" s="31">
        <v>6.25E-2</v>
      </c>
      <c r="C12695" s="46"/>
      <c r="D12695" s="29">
        <v>46155.0625</v>
      </c>
      <c r="E12695" s="15" t="str">
        <f>IF(AND($B$6=NB!$A$17,$B$8&gt;0),'Ersparnisberechnung Sommertarif'!$B$8*SLP!C12675,"")</f>
        <v/>
      </c>
    </row>
    <row r="12696" spans="1:5" x14ac:dyDescent="0.3">
      <c r="A12696" s="25">
        <v>46155</v>
      </c>
      <c r="B12696" s="31">
        <v>7.2916666666666671E-2</v>
      </c>
      <c r="C12696" s="46"/>
      <c r="D12696" s="29">
        <v>46155.072916666664</v>
      </c>
      <c r="E12696" s="15" t="str">
        <f>IF(AND($B$6=NB!$A$17,$B$8&gt;0),'Ersparnisberechnung Sommertarif'!$B$8*SLP!C12676,"")</f>
        <v/>
      </c>
    </row>
    <row r="12697" spans="1:5" x14ac:dyDescent="0.3">
      <c r="A12697" s="25">
        <v>46155</v>
      </c>
      <c r="B12697" s="31">
        <v>8.3333333333333329E-2</v>
      </c>
      <c r="C12697" s="46"/>
      <c r="D12697" s="29">
        <v>46155.083333333336</v>
      </c>
      <c r="E12697" s="15" t="str">
        <f>IF(AND($B$6=NB!$A$17,$B$8&gt;0),'Ersparnisberechnung Sommertarif'!$B$8*SLP!C12677,"")</f>
        <v/>
      </c>
    </row>
    <row r="12698" spans="1:5" x14ac:dyDescent="0.3">
      <c r="A12698" s="25">
        <v>46155</v>
      </c>
      <c r="B12698" s="31">
        <v>9.375E-2</v>
      </c>
      <c r="C12698" s="46"/>
      <c r="D12698" s="29">
        <v>46155.09375</v>
      </c>
      <c r="E12698" s="15" t="str">
        <f>IF(AND($B$6=NB!$A$17,$B$8&gt;0),'Ersparnisberechnung Sommertarif'!$B$8*SLP!C12678,"")</f>
        <v/>
      </c>
    </row>
    <row r="12699" spans="1:5" x14ac:dyDescent="0.3">
      <c r="A12699" s="25">
        <v>46155</v>
      </c>
      <c r="B12699" s="31">
        <v>0.10416666666666667</v>
      </c>
      <c r="C12699" s="46"/>
      <c r="D12699" s="29">
        <v>46155.104166666664</v>
      </c>
      <c r="E12699" s="15" t="str">
        <f>IF(AND($B$6=NB!$A$17,$B$8&gt;0),'Ersparnisberechnung Sommertarif'!$B$8*SLP!C12679,"")</f>
        <v/>
      </c>
    </row>
    <row r="12700" spans="1:5" x14ac:dyDescent="0.3">
      <c r="A12700" s="25">
        <v>46155</v>
      </c>
      <c r="B12700" s="31">
        <v>0.11458333333333333</v>
      </c>
      <c r="C12700" s="46"/>
      <c r="D12700" s="29">
        <v>46155.114583333336</v>
      </c>
      <c r="E12700" s="15" t="str">
        <f>IF(AND($B$6=NB!$A$17,$B$8&gt;0),'Ersparnisberechnung Sommertarif'!$B$8*SLP!C12680,"")</f>
        <v/>
      </c>
    </row>
    <row r="12701" spans="1:5" x14ac:dyDescent="0.3">
      <c r="A12701" s="25">
        <v>46155</v>
      </c>
      <c r="B12701" s="31">
        <v>0.125</v>
      </c>
      <c r="C12701" s="46"/>
      <c r="D12701" s="29">
        <v>46155.125</v>
      </c>
      <c r="E12701" s="15" t="str">
        <f>IF(AND($B$6=NB!$A$17,$B$8&gt;0),'Ersparnisberechnung Sommertarif'!$B$8*SLP!C12681,"")</f>
        <v/>
      </c>
    </row>
    <row r="12702" spans="1:5" x14ac:dyDescent="0.3">
      <c r="A12702" s="25">
        <v>46155</v>
      </c>
      <c r="B12702" s="31">
        <v>0.13541666666666666</v>
      </c>
      <c r="C12702" s="46"/>
      <c r="D12702" s="29">
        <v>46155.135416666664</v>
      </c>
      <c r="E12702" s="15" t="str">
        <f>IF(AND($B$6=NB!$A$17,$B$8&gt;0),'Ersparnisberechnung Sommertarif'!$B$8*SLP!C12682,"")</f>
        <v/>
      </c>
    </row>
    <row r="12703" spans="1:5" x14ac:dyDescent="0.3">
      <c r="A12703" s="25">
        <v>46155</v>
      </c>
      <c r="B12703" s="31">
        <v>0.14583333333333334</v>
      </c>
      <c r="C12703" s="46"/>
      <c r="D12703" s="29">
        <v>46155.145833333336</v>
      </c>
      <c r="E12703" s="15" t="str">
        <f>IF(AND($B$6=NB!$A$17,$B$8&gt;0),'Ersparnisberechnung Sommertarif'!$B$8*SLP!C12683,"")</f>
        <v/>
      </c>
    </row>
    <row r="12704" spans="1:5" x14ac:dyDescent="0.3">
      <c r="A12704" s="25">
        <v>46155</v>
      </c>
      <c r="B12704" s="31">
        <v>0.15625</v>
      </c>
      <c r="C12704" s="46"/>
      <c r="D12704" s="29">
        <v>46155.15625</v>
      </c>
      <c r="E12704" s="15" t="str">
        <f>IF(AND($B$6=NB!$A$17,$B$8&gt;0),'Ersparnisberechnung Sommertarif'!$B$8*SLP!C12684,"")</f>
        <v/>
      </c>
    </row>
    <row r="12705" spans="1:5" x14ac:dyDescent="0.3">
      <c r="A12705" s="25">
        <v>46155</v>
      </c>
      <c r="B12705" s="31">
        <v>0.16666666666666666</v>
      </c>
      <c r="C12705" s="46"/>
      <c r="D12705" s="29">
        <v>46155.166666666664</v>
      </c>
      <c r="E12705" s="15" t="str">
        <f>IF(AND($B$6=NB!$A$17,$B$8&gt;0),'Ersparnisberechnung Sommertarif'!$B$8*SLP!C12685,"")</f>
        <v/>
      </c>
    </row>
    <row r="12706" spans="1:5" x14ac:dyDescent="0.3">
      <c r="A12706" s="25">
        <v>46155</v>
      </c>
      <c r="B12706" s="31">
        <v>0.17708333333333334</v>
      </c>
      <c r="C12706" s="46"/>
      <c r="D12706" s="29">
        <v>46155.177083333336</v>
      </c>
      <c r="E12706" s="15" t="str">
        <f>IF(AND($B$6=NB!$A$17,$B$8&gt;0),'Ersparnisberechnung Sommertarif'!$B$8*SLP!C12686,"")</f>
        <v/>
      </c>
    </row>
    <row r="12707" spans="1:5" x14ac:dyDescent="0.3">
      <c r="A12707" s="25">
        <v>46155</v>
      </c>
      <c r="B12707" s="31">
        <v>0.1875</v>
      </c>
      <c r="C12707" s="46"/>
      <c r="D12707" s="29">
        <v>46155.1875</v>
      </c>
      <c r="E12707" s="15" t="str">
        <f>IF(AND($B$6=NB!$A$17,$B$8&gt;0),'Ersparnisberechnung Sommertarif'!$B$8*SLP!C12687,"")</f>
        <v/>
      </c>
    </row>
    <row r="12708" spans="1:5" x14ac:dyDescent="0.3">
      <c r="A12708" s="25">
        <v>46155</v>
      </c>
      <c r="B12708" s="31">
        <v>0.19791666666666666</v>
      </c>
      <c r="C12708" s="46"/>
      <c r="D12708" s="29">
        <v>46155.197916666664</v>
      </c>
      <c r="E12708" s="15" t="str">
        <f>IF(AND($B$6=NB!$A$17,$B$8&gt;0),'Ersparnisberechnung Sommertarif'!$B$8*SLP!C12688,"")</f>
        <v/>
      </c>
    </row>
    <row r="12709" spans="1:5" x14ac:dyDescent="0.3">
      <c r="A12709" s="25">
        <v>46155</v>
      </c>
      <c r="B12709" s="31">
        <v>0.20833333333333334</v>
      </c>
      <c r="C12709" s="46"/>
      <c r="D12709" s="29">
        <v>46155.208333333336</v>
      </c>
      <c r="E12709" s="15" t="str">
        <f>IF(AND($B$6=NB!$A$17,$B$8&gt;0),'Ersparnisberechnung Sommertarif'!$B$8*SLP!C12689,"")</f>
        <v/>
      </c>
    </row>
    <row r="12710" spans="1:5" x14ac:dyDescent="0.3">
      <c r="A12710" s="25">
        <v>46155</v>
      </c>
      <c r="B12710" s="31">
        <v>0.21875</v>
      </c>
      <c r="C12710" s="46"/>
      <c r="D12710" s="29">
        <v>46155.21875</v>
      </c>
      <c r="E12710" s="15" t="str">
        <f>IF(AND($B$6=NB!$A$17,$B$8&gt;0),'Ersparnisberechnung Sommertarif'!$B$8*SLP!C12690,"")</f>
        <v/>
      </c>
    </row>
    <row r="12711" spans="1:5" x14ac:dyDescent="0.3">
      <c r="A12711" s="25">
        <v>46155</v>
      </c>
      <c r="B12711" s="31">
        <v>0.22916666666666666</v>
      </c>
      <c r="C12711" s="46"/>
      <c r="D12711" s="29">
        <v>46155.229166666664</v>
      </c>
      <c r="E12711" s="15" t="str">
        <f>IF(AND($B$6=NB!$A$17,$B$8&gt;0),'Ersparnisberechnung Sommertarif'!$B$8*SLP!C12691,"")</f>
        <v/>
      </c>
    </row>
    <row r="12712" spans="1:5" x14ac:dyDescent="0.3">
      <c r="A12712" s="25">
        <v>46155</v>
      </c>
      <c r="B12712" s="31">
        <v>0.23958333333333334</v>
      </c>
      <c r="C12712" s="46"/>
      <c r="D12712" s="29">
        <v>46155.239583333336</v>
      </c>
      <c r="E12712" s="15" t="str">
        <f>IF(AND($B$6=NB!$A$17,$B$8&gt;0),'Ersparnisberechnung Sommertarif'!$B$8*SLP!C12692,"")</f>
        <v/>
      </c>
    </row>
    <row r="12713" spans="1:5" x14ac:dyDescent="0.3">
      <c r="A12713" s="25">
        <v>46155</v>
      </c>
      <c r="B12713" s="31">
        <v>0.25</v>
      </c>
      <c r="C12713" s="46"/>
      <c r="D12713" s="29">
        <v>46155.25</v>
      </c>
      <c r="E12713" s="15" t="str">
        <f>IF(AND($B$6=NB!$A$17,$B$8&gt;0),'Ersparnisberechnung Sommertarif'!$B$8*SLP!C12693,"")</f>
        <v/>
      </c>
    </row>
    <row r="12714" spans="1:5" x14ac:dyDescent="0.3">
      <c r="A12714" s="25">
        <v>46155</v>
      </c>
      <c r="B12714" s="31">
        <v>0.26041666666666669</v>
      </c>
      <c r="C12714" s="46"/>
      <c r="D12714" s="29">
        <v>46155.260416666664</v>
      </c>
      <c r="E12714" s="15" t="str">
        <f>IF(AND($B$6=NB!$A$17,$B$8&gt;0),'Ersparnisberechnung Sommertarif'!$B$8*SLP!C12694,"")</f>
        <v/>
      </c>
    </row>
    <row r="12715" spans="1:5" x14ac:dyDescent="0.3">
      <c r="A12715" s="25">
        <v>46155</v>
      </c>
      <c r="B12715" s="31">
        <v>0.27083333333333331</v>
      </c>
      <c r="C12715" s="46"/>
      <c r="D12715" s="29">
        <v>46155.270833333336</v>
      </c>
      <c r="E12715" s="15" t="str">
        <f>IF(AND($B$6=NB!$A$17,$B$8&gt;0),'Ersparnisberechnung Sommertarif'!$B$8*SLP!C12695,"")</f>
        <v/>
      </c>
    </row>
    <row r="12716" spans="1:5" x14ac:dyDescent="0.3">
      <c r="A12716" s="25">
        <v>46155</v>
      </c>
      <c r="B12716" s="31">
        <v>0.28125</v>
      </c>
      <c r="C12716" s="46"/>
      <c r="D12716" s="29">
        <v>46155.28125</v>
      </c>
      <c r="E12716" s="15" t="str">
        <f>IF(AND($B$6=NB!$A$17,$B$8&gt;0),'Ersparnisberechnung Sommertarif'!$B$8*SLP!C12696,"")</f>
        <v/>
      </c>
    </row>
    <row r="12717" spans="1:5" x14ac:dyDescent="0.3">
      <c r="A12717" s="25">
        <v>46155</v>
      </c>
      <c r="B12717" s="31">
        <v>0.29166666666666669</v>
      </c>
      <c r="C12717" s="46"/>
      <c r="D12717" s="29">
        <v>46155.291666666664</v>
      </c>
      <c r="E12717" s="15" t="str">
        <f>IF(AND($B$6=NB!$A$17,$B$8&gt;0),'Ersparnisberechnung Sommertarif'!$B$8*SLP!C12697,"")</f>
        <v/>
      </c>
    </row>
    <row r="12718" spans="1:5" x14ac:dyDescent="0.3">
      <c r="A12718" s="25">
        <v>46155</v>
      </c>
      <c r="B12718" s="31">
        <v>0.30208333333333331</v>
      </c>
      <c r="C12718" s="46"/>
      <c r="D12718" s="29">
        <v>46155.302083333336</v>
      </c>
      <c r="E12718" s="15" t="str">
        <f>IF(AND($B$6=NB!$A$17,$B$8&gt;0),'Ersparnisberechnung Sommertarif'!$B$8*SLP!C12698,"")</f>
        <v/>
      </c>
    </row>
    <row r="12719" spans="1:5" x14ac:dyDescent="0.3">
      <c r="A12719" s="25">
        <v>46155</v>
      </c>
      <c r="B12719" s="31">
        <v>0.3125</v>
      </c>
      <c r="C12719" s="46"/>
      <c r="D12719" s="29">
        <v>46155.3125</v>
      </c>
      <c r="E12719" s="15" t="str">
        <f>IF(AND($B$6=NB!$A$17,$B$8&gt;0),'Ersparnisberechnung Sommertarif'!$B$8*SLP!C12699,"")</f>
        <v/>
      </c>
    </row>
    <row r="12720" spans="1:5" x14ac:dyDescent="0.3">
      <c r="A12720" s="25">
        <v>46155</v>
      </c>
      <c r="B12720" s="31">
        <v>0.32291666666666669</v>
      </c>
      <c r="C12720" s="46"/>
      <c r="D12720" s="29">
        <v>46155.322916666664</v>
      </c>
      <c r="E12720" s="15" t="str">
        <f>IF(AND($B$6=NB!$A$17,$B$8&gt;0),'Ersparnisberechnung Sommertarif'!$B$8*SLP!C12700,"")</f>
        <v/>
      </c>
    </row>
    <row r="12721" spans="1:5" x14ac:dyDescent="0.3">
      <c r="A12721" s="25">
        <v>46155</v>
      </c>
      <c r="B12721" s="31">
        <v>0.33333333333333331</v>
      </c>
      <c r="C12721" s="46"/>
      <c r="D12721" s="29">
        <v>46155.333333333336</v>
      </c>
      <c r="E12721" s="15" t="str">
        <f>IF(AND($B$6=NB!$A$17,$B$8&gt;0),'Ersparnisberechnung Sommertarif'!$B$8*SLP!C12701,"")</f>
        <v/>
      </c>
    </row>
    <row r="12722" spans="1:5" x14ac:dyDescent="0.3">
      <c r="A12722" s="25">
        <v>46155</v>
      </c>
      <c r="B12722" s="31">
        <v>0.34375</v>
      </c>
      <c r="C12722" s="46"/>
      <c r="D12722" s="29">
        <v>46155.34375</v>
      </c>
      <c r="E12722" s="15" t="str">
        <f>IF(AND($B$6=NB!$A$17,$B$8&gt;0),'Ersparnisberechnung Sommertarif'!$B$8*SLP!C12702,"")</f>
        <v/>
      </c>
    </row>
    <row r="12723" spans="1:5" x14ac:dyDescent="0.3">
      <c r="A12723" s="25">
        <v>46155</v>
      </c>
      <c r="B12723" s="31">
        <v>0.35416666666666669</v>
      </c>
      <c r="C12723" s="46"/>
      <c r="D12723" s="29">
        <v>46155.354166666664</v>
      </c>
      <c r="E12723" s="15" t="str">
        <f>IF(AND($B$6=NB!$A$17,$B$8&gt;0),'Ersparnisberechnung Sommertarif'!$B$8*SLP!C12703,"")</f>
        <v/>
      </c>
    </row>
    <row r="12724" spans="1:5" x14ac:dyDescent="0.3">
      <c r="A12724" s="25">
        <v>46155</v>
      </c>
      <c r="B12724" s="31">
        <v>0.36458333333333331</v>
      </c>
      <c r="C12724" s="46"/>
      <c r="D12724" s="29">
        <v>46155.364583333336</v>
      </c>
      <c r="E12724" s="15" t="str">
        <f>IF(AND($B$6=NB!$A$17,$B$8&gt;0),'Ersparnisberechnung Sommertarif'!$B$8*SLP!C12704,"")</f>
        <v/>
      </c>
    </row>
    <row r="12725" spans="1:5" x14ac:dyDescent="0.3">
      <c r="A12725" s="25">
        <v>46155</v>
      </c>
      <c r="B12725" s="31">
        <v>0.375</v>
      </c>
      <c r="C12725" s="46"/>
      <c r="D12725" s="29">
        <v>46155.375</v>
      </c>
      <c r="E12725" s="15" t="str">
        <f>IF(AND($B$6=NB!$A$17,$B$8&gt;0),'Ersparnisberechnung Sommertarif'!$B$8*SLP!C12705,"")</f>
        <v/>
      </c>
    </row>
    <row r="12726" spans="1:5" x14ac:dyDescent="0.3">
      <c r="A12726" s="25">
        <v>46155</v>
      </c>
      <c r="B12726" s="31">
        <v>0.38541666666666669</v>
      </c>
      <c r="C12726" s="46"/>
      <c r="D12726" s="29">
        <v>46155.385416666664</v>
      </c>
      <c r="E12726" s="15" t="str">
        <f>IF(AND($B$6=NB!$A$17,$B$8&gt;0),'Ersparnisberechnung Sommertarif'!$B$8*SLP!C12706,"")</f>
        <v/>
      </c>
    </row>
    <row r="12727" spans="1:5" x14ac:dyDescent="0.3">
      <c r="A12727" s="25">
        <v>46155</v>
      </c>
      <c r="B12727" s="31">
        <v>0.39583333333333331</v>
      </c>
      <c r="C12727" s="46"/>
      <c r="D12727" s="29">
        <v>46155.395833333336</v>
      </c>
      <c r="E12727" s="15" t="str">
        <f>IF(AND($B$6=NB!$A$17,$B$8&gt;0),'Ersparnisberechnung Sommertarif'!$B$8*SLP!C12707,"")</f>
        <v/>
      </c>
    </row>
    <row r="12728" spans="1:5" x14ac:dyDescent="0.3">
      <c r="A12728" s="25">
        <v>46155</v>
      </c>
      <c r="B12728" s="31">
        <v>0.40625</v>
      </c>
      <c r="C12728" s="46"/>
      <c r="D12728" s="29">
        <v>46155.40625</v>
      </c>
      <c r="E12728" s="15" t="str">
        <f>IF(AND($B$6=NB!$A$17,$B$8&gt;0),'Ersparnisberechnung Sommertarif'!$B$8*SLP!C12708,"")</f>
        <v/>
      </c>
    </row>
    <row r="12729" spans="1:5" x14ac:dyDescent="0.3">
      <c r="A12729" s="25">
        <v>46155</v>
      </c>
      <c r="B12729" s="31">
        <v>0.41666666666666669</v>
      </c>
      <c r="C12729" s="46"/>
      <c r="D12729" s="29">
        <v>46155.416666666664</v>
      </c>
      <c r="E12729" s="15" t="str">
        <f>IF(AND($B$6=NB!$A$17,$B$8&gt;0),'Ersparnisberechnung Sommertarif'!$B$8*SLP!C12709,"")</f>
        <v/>
      </c>
    </row>
    <row r="12730" spans="1:5" x14ac:dyDescent="0.3">
      <c r="A12730" s="25">
        <v>46155</v>
      </c>
      <c r="B12730" s="31">
        <v>0.42708333333333331</v>
      </c>
      <c r="C12730" s="46"/>
      <c r="D12730" s="29">
        <v>46155.427083333336</v>
      </c>
      <c r="E12730" s="15" t="str">
        <f>IF(AND($B$6=NB!$A$17,$B$8&gt;0),'Ersparnisberechnung Sommertarif'!$B$8*SLP!C12710,"")</f>
        <v/>
      </c>
    </row>
    <row r="12731" spans="1:5" x14ac:dyDescent="0.3">
      <c r="A12731" s="25">
        <v>46155</v>
      </c>
      <c r="B12731" s="31">
        <v>0.4375</v>
      </c>
      <c r="C12731" s="46"/>
      <c r="D12731" s="29">
        <v>46155.4375</v>
      </c>
      <c r="E12731" s="15" t="str">
        <f>IF(AND($B$6=NB!$A$17,$B$8&gt;0),'Ersparnisberechnung Sommertarif'!$B$8*SLP!C12711,"")</f>
        <v/>
      </c>
    </row>
    <row r="12732" spans="1:5" x14ac:dyDescent="0.3">
      <c r="A12732" s="25">
        <v>46155</v>
      </c>
      <c r="B12732" s="31">
        <v>0.44791666666666669</v>
      </c>
      <c r="C12732" s="46"/>
      <c r="D12732" s="29">
        <v>46155.447916666664</v>
      </c>
      <c r="E12732" s="15" t="str">
        <f>IF(AND($B$6=NB!$A$17,$B$8&gt;0),'Ersparnisberechnung Sommertarif'!$B$8*SLP!C12712,"")</f>
        <v/>
      </c>
    </row>
    <row r="12733" spans="1:5" x14ac:dyDescent="0.3">
      <c r="A12733" s="25">
        <v>46155</v>
      </c>
      <c r="B12733" s="31">
        <v>0.45833333333333331</v>
      </c>
      <c r="C12733" s="46"/>
      <c r="D12733" s="29">
        <v>46155.458333333336</v>
      </c>
      <c r="E12733" s="15" t="str">
        <f>IF(AND($B$6=NB!$A$17,$B$8&gt;0),'Ersparnisberechnung Sommertarif'!$B$8*SLP!C12713,"")</f>
        <v/>
      </c>
    </row>
    <row r="12734" spans="1:5" x14ac:dyDescent="0.3">
      <c r="A12734" s="25">
        <v>46155</v>
      </c>
      <c r="B12734" s="31">
        <v>0.46875</v>
      </c>
      <c r="C12734" s="46"/>
      <c r="D12734" s="29">
        <v>46155.46875</v>
      </c>
      <c r="E12734" s="15" t="str">
        <f>IF(AND($B$6=NB!$A$17,$B$8&gt;0),'Ersparnisberechnung Sommertarif'!$B$8*SLP!C12714,"")</f>
        <v/>
      </c>
    </row>
    <row r="12735" spans="1:5" x14ac:dyDescent="0.3">
      <c r="A12735" s="25">
        <v>46155</v>
      </c>
      <c r="B12735" s="31">
        <v>0.47916666666666669</v>
      </c>
      <c r="C12735" s="46"/>
      <c r="D12735" s="29">
        <v>46155.479166666664</v>
      </c>
      <c r="E12735" s="15" t="str">
        <f>IF(AND($B$6=NB!$A$17,$B$8&gt;0),'Ersparnisberechnung Sommertarif'!$B$8*SLP!C12715,"")</f>
        <v/>
      </c>
    </row>
    <row r="12736" spans="1:5" x14ac:dyDescent="0.3">
      <c r="A12736" s="25">
        <v>46155</v>
      </c>
      <c r="B12736" s="31">
        <v>0.48958333333333331</v>
      </c>
      <c r="C12736" s="46"/>
      <c r="D12736" s="29">
        <v>46155.489583333336</v>
      </c>
      <c r="E12736" s="15" t="str">
        <f>IF(AND($B$6=NB!$A$17,$B$8&gt;0),'Ersparnisberechnung Sommertarif'!$B$8*SLP!C12716,"")</f>
        <v/>
      </c>
    </row>
    <row r="12737" spans="1:5" x14ac:dyDescent="0.3">
      <c r="A12737" s="25">
        <v>46155</v>
      </c>
      <c r="B12737" s="31">
        <v>0.5</v>
      </c>
      <c r="C12737" s="46"/>
      <c r="D12737" s="29">
        <v>46155.5</v>
      </c>
      <c r="E12737" s="15" t="str">
        <f>IF(AND($B$6=NB!$A$17,$B$8&gt;0),'Ersparnisberechnung Sommertarif'!$B$8*SLP!C12717,"")</f>
        <v/>
      </c>
    </row>
    <row r="12738" spans="1:5" x14ac:dyDescent="0.3">
      <c r="A12738" s="25">
        <v>46155</v>
      </c>
      <c r="B12738" s="31">
        <v>0.51041666666666663</v>
      </c>
      <c r="C12738" s="46"/>
      <c r="D12738" s="29">
        <v>46155.510416666664</v>
      </c>
      <c r="E12738" s="15" t="str">
        <f>IF(AND($B$6=NB!$A$17,$B$8&gt;0),'Ersparnisberechnung Sommertarif'!$B$8*SLP!C12718,"")</f>
        <v/>
      </c>
    </row>
    <row r="12739" spans="1:5" x14ac:dyDescent="0.3">
      <c r="A12739" s="25">
        <v>46155</v>
      </c>
      <c r="B12739" s="31">
        <v>0.52083333333333337</v>
      </c>
      <c r="C12739" s="46"/>
      <c r="D12739" s="29">
        <v>46155.520833333336</v>
      </c>
      <c r="E12739" s="15" t="str">
        <f>IF(AND($B$6=NB!$A$17,$B$8&gt;0),'Ersparnisberechnung Sommertarif'!$B$8*SLP!C12719,"")</f>
        <v/>
      </c>
    </row>
    <row r="12740" spans="1:5" x14ac:dyDescent="0.3">
      <c r="A12740" s="25">
        <v>46155</v>
      </c>
      <c r="B12740" s="31">
        <v>0.53125</v>
      </c>
      <c r="C12740" s="46"/>
      <c r="D12740" s="29">
        <v>46155.53125</v>
      </c>
      <c r="E12740" s="15" t="str">
        <f>IF(AND($B$6=NB!$A$17,$B$8&gt;0),'Ersparnisberechnung Sommertarif'!$B$8*SLP!C12720,"")</f>
        <v/>
      </c>
    </row>
    <row r="12741" spans="1:5" x14ac:dyDescent="0.3">
      <c r="A12741" s="25">
        <v>46155</v>
      </c>
      <c r="B12741" s="31">
        <v>0.54166666666666663</v>
      </c>
      <c r="C12741" s="46"/>
      <c r="D12741" s="29">
        <v>46155.541666666664</v>
      </c>
      <c r="E12741" s="15" t="str">
        <f>IF(AND($B$6=NB!$A$17,$B$8&gt;0),'Ersparnisberechnung Sommertarif'!$B$8*SLP!C12721,"")</f>
        <v/>
      </c>
    </row>
    <row r="12742" spans="1:5" x14ac:dyDescent="0.3">
      <c r="A12742" s="25">
        <v>46155</v>
      </c>
      <c r="B12742" s="31">
        <v>0.55208333333333337</v>
      </c>
      <c r="C12742" s="46"/>
      <c r="D12742" s="29">
        <v>46155.552083333336</v>
      </c>
      <c r="E12742" s="15" t="str">
        <f>IF(AND($B$6=NB!$A$17,$B$8&gt;0),'Ersparnisberechnung Sommertarif'!$B$8*SLP!C12722,"")</f>
        <v/>
      </c>
    </row>
    <row r="12743" spans="1:5" x14ac:dyDescent="0.3">
      <c r="A12743" s="25">
        <v>46155</v>
      </c>
      <c r="B12743" s="31">
        <v>0.5625</v>
      </c>
      <c r="C12743" s="46"/>
      <c r="D12743" s="29">
        <v>46155.5625</v>
      </c>
      <c r="E12743" s="15" t="str">
        <f>IF(AND($B$6=NB!$A$17,$B$8&gt;0),'Ersparnisberechnung Sommertarif'!$B$8*SLP!C12723,"")</f>
        <v/>
      </c>
    </row>
    <row r="12744" spans="1:5" x14ac:dyDescent="0.3">
      <c r="A12744" s="25">
        <v>46155</v>
      </c>
      <c r="B12744" s="31">
        <v>0.57291666666666663</v>
      </c>
      <c r="C12744" s="46"/>
      <c r="D12744" s="29">
        <v>46155.572916666664</v>
      </c>
      <c r="E12744" s="15" t="str">
        <f>IF(AND($B$6=NB!$A$17,$B$8&gt;0),'Ersparnisberechnung Sommertarif'!$B$8*SLP!C12724,"")</f>
        <v/>
      </c>
    </row>
    <row r="12745" spans="1:5" x14ac:dyDescent="0.3">
      <c r="A12745" s="25">
        <v>46155</v>
      </c>
      <c r="B12745" s="31">
        <v>0.58333333333333337</v>
      </c>
      <c r="C12745" s="46"/>
      <c r="D12745" s="29">
        <v>46155.583333333336</v>
      </c>
      <c r="E12745" s="15" t="str">
        <f>IF(AND($B$6=NB!$A$17,$B$8&gt;0),'Ersparnisberechnung Sommertarif'!$B$8*SLP!C12725,"")</f>
        <v/>
      </c>
    </row>
    <row r="12746" spans="1:5" x14ac:dyDescent="0.3">
      <c r="A12746" s="25">
        <v>46155</v>
      </c>
      <c r="B12746" s="31">
        <v>0.59375</v>
      </c>
      <c r="C12746" s="46"/>
      <c r="D12746" s="29">
        <v>46155.59375</v>
      </c>
      <c r="E12746" s="15" t="str">
        <f>IF(AND($B$6=NB!$A$17,$B$8&gt;0),'Ersparnisberechnung Sommertarif'!$B$8*SLP!C12726,"")</f>
        <v/>
      </c>
    </row>
    <row r="12747" spans="1:5" x14ac:dyDescent="0.3">
      <c r="A12747" s="25">
        <v>46155</v>
      </c>
      <c r="B12747" s="31">
        <v>0.60416666666666663</v>
      </c>
      <c r="C12747" s="46"/>
      <c r="D12747" s="29">
        <v>46155.604166666664</v>
      </c>
      <c r="E12747" s="15" t="str">
        <f>IF(AND($B$6=NB!$A$17,$B$8&gt;0),'Ersparnisberechnung Sommertarif'!$B$8*SLP!C12727,"")</f>
        <v/>
      </c>
    </row>
    <row r="12748" spans="1:5" x14ac:dyDescent="0.3">
      <c r="A12748" s="25">
        <v>46155</v>
      </c>
      <c r="B12748" s="31">
        <v>0.61458333333333337</v>
      </c>
      <c r="C12748" s="46"/>
      <c r="D12748" s="29">
        <v>46155.614583333336</v>
      </c>
      <c r="E12748" s="15" t="str">
        <f>IF(AND($B$6=NB!$A$17,$B$8&gt;0),'Ersparnisberechnung Sommertarif'!$B$8*SLP!C12728,"")</f>
        <v/>
      </c>
    </row>
    <row r="12749" spans="1:5" x14ac:dyDescent="0.3">
      <c r="A12749" s="25">
        <v>46155</v>
      </c>
      <c r="B12749" s="31">
        <v>0.625</v>
      </c>
      <c r="C12749" s="46"/>
      <c r="D12749" s="29">
        <v>46155.625</v>
      </c>
      <c r="E12749" s="15" t="str">
        <f>IF(AND($B$6=NB!$A$17,$B$8&gt;0),'Ersparnisberechnung Sommertarif'!$B$8*SLP!C12729,"")</f>
        <v/>
      </c>
    </row>
    <row r="12750" spans="1:5" x14ac:dyDescent="0.3">
      <c r="A12750" s="25">
        <v>46155</v>
      </c>
      <c r="B12750" s="31">
        <v>0.63541666666666663</v>
      </c>
      <c r="C12750" s="46"/>
      <c r="D12750" s="29">
        <v>46155.635416666664</v>
      </c>
      <c r="E12750" s="15" t="str">
        <f>IF(AND($B$6=NB!$A$17,$B$8&gt;0),'Ersparnisberechnung Sommertarif'!$B$8*SLP!C12730,"")</f>
        <v/>
      </c>
    </row>
    <row r="12751" spans="1:5" x14ac:dyDescent="0.3">
      <c r="A12751" s="25">
        <v>46155</v>
      </c>
      <c r="B12751" s="31">
        <v>0.64583333333333337</v>
      </c>
      <c r="C12751" s="46"/>
      <c r="D12751" s="29">
        <v>46155.645833333336</v>
      </c>
      <c r="E12751" s="15" t="str">
        <f>IF(AND($B$6=NB!$A$17,$B$8&gt;0),'Ersparnisberechnung Sommertarif'!$B$8*SLP!C12731,"")</f>
        <v/>
      </c>
    </row>
    <row r="12752" spans="1:5" x14ac:dyDescent="0.3">
      <c r="A12752" s="25">
        <v>46155</v>
      </c>
      <c r="B12752" s="31">
        <v>0.65625</v>
      </c>
      <c r="C12752" s="46"/>
      <c r="D12752" s="29">
        <v>46155.65625</v>
      </c>
      <c r="E12752" s="15" t="str">
        <f>IF(AND($B$6=NB!$A$17,$B$8&gt;0),'Ersparnisberechnung Sommertarif'!$B$8*SLP!C12732,"")</f>
        <v/>
      </c>
    </row>
    <row r="12753" spans="1:5" x14ac:dyDescent="0.3">
      <c r="A12753" s="25">
        <v>46155</v>
      </c>
      <c r="B12753" s="31">
        <v>0.66666666666666663</v>
      </c>
      <c r="C12753" s="46"/>
      <c r="D12753" s="29">
        <v>46155.666666666664</v>
      </c>
      <c r="E12753" s="15" t="str">
        <f>IF(AND($B$6=NB!$A$17,$B$8&gt;0),'Ersparnisberechnung Sommertarif'!$B$8*SLP!C12733,"")</f>
        <v/>
      </c>
    </row>
    <row r="12754" spans="1:5" x14ac:dyDescent="0.3">
      <c r="A12754" s="25">
        <v>46155</v>
      </c>
      <c r="B12754" s="31">
        <v>0.67708333333333337</v>
      </c>
      <c r="C12754" s="46"/>
      <c r="D12754" s="29">
        <v>46155.677083333336</v>
      </c>
      <c r="E12754" s="15" t="str">
        <f>IF(AND($B$6=NB!$A$17,$B$8&gt;0),'Ersparnisberechnung Sommertarif'!$B$8*SLP!C12734,"")</f>
        <v/>
      </c>
    </row>
    <row r="12755" spans="1:5" x14ac:dyDescent="0.3">
      <c r="A12755" s="25">
        <v>46155</v>
      </c>
      <c r="B12755" s="31">
        <v>0.6875</v>
      </c>
      <c r="C12755" s="46"/>
      <c r="D12755" s="29">
        <v>46155.6875</v>
      </c>
      <c r="E12755" s="15" t="str">
        <f>IF(AND($B$6=NB!$A$17,$B$8&gt;0),'Ersparnisberechnung Sommertarif'!$B$8*SLP!C12735,"")</f>
        <v/>
      </c>
    </row>
    <row r="12756" spans="1:5" x14ac:dyDescent="0.3">
      <c r="A12756" s="25">
        <v>46155</v>
      </c>
      <c r="B12756" s="31">
        <v>0.69791666666666663</v>
      </c>
      <c r="C12756" s="46"/>
      <c r="D12756" s="29">
        <v>46155.697916666664</v>
      </c>
      <c r="E12756" s="15" t="str">
        <f>IF(AND($B$6=NB!$A$17,$B$8&gt;0),'Ersparnisberechnung Sommertarif'!$B$8*SLP!C12736,"")</f>
        <v/>
      </c>
    </row>
    <row r="12757" spans="1:5" x14ac:dyDescent="0.3">
      <c r="A12757" s="25">
        <v>46155</v>
      </c>
      <c r="B12757" s="31">
        <v>0.70833333333333337</v>
      </c>
      <c r="C12757" s="46"/>
      <c r="D12757" s="29">
        <v>46155.708333333336</v>
      </c>
      <c r="E12757" s="15" t="str">
        <f>IF(AND($B$6=NB!$A$17,$B$8&gt;0),'Ersparnisberechnung Sommertarif'!$B$8*SLP!C12737,"")</f>
        <v/>
      </c>
    </row>
    <row r="12758" spans="1:5" x14ac:dyDescent="0.3">
      <c r="A12758" s="25">
        <v>46155</v>
      </c>
      <c r="B12758" s="31">
        <v>0.71875</v>
      </c>
      <c r="C12758" s="46"/>
      <c r="D12758" s="29">
        <v>46155.71875</v>
      </c>
      <c r="E12758" s="15" t="str">
        <f>IF(AND($B$6=NB!$A$17,$B$8&gt;0),'Ersparnisberechnung Sommertarif'!$B$8*SLP!C12738,"")</f>
        <v/>
      </c>
    </row>
    <row r="12759" spans="1:5" x14ac:dyDescent="0.3">
      <c r="A12759" s="25">
        <v>46155</v>
      </c>
      <c r="B12759" s="31">
        <v>0.72916666666666663</v>
      </c>
      <c r="C12759" s="46"/>
      <c r="D12759" s="29">
        <v>46155.729166666664</v>
      </c>
      <c r="E12759" s="15" t="str">
        <f>IF(AND($B$6=NB!$A$17,$B$8&gt;0),'Ersparnisberechnung Sommertarif'!$B$8*SLP!C12739,"")</f>
        <v/>
      </c>
    </row>
    <row r="12760" spans="1:5" x14ac:dyDescent="0.3">
      <c r="A12760" s="25">
        <v>46155</v>
      </c>
      <c r="B12760" s="31">
        <v>0.73958333333333337</v>
      </c>
      <c r="C12760" s="46"/>
      <c r="D12760" s="29">
        <v>46155.739583333336</v>
      </c>
      <c r="E12760" s="15" t="str">
        <f>IF(AND($B$6=NB!$A$17,$B$8&gt;0),'Ersparnisberechnung Sommertarif'!$B$8*SLP!C12740,"")</f>
        <v/>
      </c>
    </row>
    <row r="12761" spans="1:5" x14ac:dyDescent="0.3">
      <c r="A12761" s="25">
        <v>46155</v>
      </c>
      <c r="B12761" s="31">
        <v>0.75</v>
      </c>
      <c r="C12761" s="46"/>
      <c r="D12761" s="29">
        <v>46155.75</v>
      </c>
      <c r="E12761" s="15" t="str">
        <f>IF(AND($B$6=NB!$A$17,$B$8&gt;0),'Ersparnisberechnung Sommertarif'!$B$8*SLP!C12741,"")</f>
        <v/>
      </c>
    </row>
    <row r="12762" spans="1:5" x14ac:dyDescent="0.3">
      <c r="A12762" s="25">
        <v>46155</v>
      </c>
      <c r="B12762" s="31">
        <v>0.76041666666666663</v>
      </c>
      <c r="C12762" s="46"/>
      <c r="D12762" s="29">
        <v>46155.760416666664</v>
      </c>
      <c r="E12762" s="15" t="str">
        <f>IF(AND($B$6=NB!$A$17,$B$8&gt;0),'Ersparnisberechnung Sommertarif'!$B$8*SLP!C12742,"")</f>
        <v/>
      </c>
    </row>
    <row r="12763" spans="1:5" x14ac:dyDescent="0.3">
      <c r="A12763" s="25">
        <v>46155</v>
      </c>
      <c r="B12763" s="31">
        <v>0.77083333333333337</v>
      </c>
      <c r="C12763" s="46"/>
      <c r="D12763" s="29">
        <v>46155.770833333336</v>
      </c>
      <c r="E12763" s="15" t="str">
        <f>IF(AND($B$6=NB!$A$17,$B$8&gt;0),'Ersparnisberechnung Sommertarif'!$B$8*SLP!C12743,"")</f>
        <v/>
      </c>
    </row>
    <row r="12764" spans="1:5" x14ac:dyDescent="0.3">
      <c r="A12764" s="25">
        <v>46155</v>
      </c>
      <c r="B12764" s="31">
        <v>0.78125</v>
      </c>
      <c r="C12764" s="46"/>
      <c r="D12764" s="29">
        <v>46155.78125</v>
      </c>
      <c r="E12764" s="15" t="str">
        <f>IF(AND($B$6=NB!$A$17,$B$8&gt;0),'Ersparnisberechnung Sommertarif'!$B$8*SLP!C12744,"")</f>
        <v/>
      </c>
    </row>
    <row r="12765" spans="1:5" x14ac:dyDescent="0.3">
      <c r="A12765" s="25">
        <v>46155</v>
      </c>
      <c r="B12765" s="31">
        <v>0.79166666666666663</v>
      </c>
      <c r="C12765" s="46"/>
      <c r="D12765" s="29">
        <v>46155.791666666664</v>
      </c>
      <c r="E12765" s="15" t="str">
        <f>IF(AND($B$6=NB!$A$17,$B$8&gt;0),'Ersparnisberechnung Sommertarif'!$B$8*SLP!C12745,"")</f>
        <v/>
      </c>
    </row>
    <row r="12766" spans="1:5" x14ac:dyDescent="0.3">
      <c r="A12766" s="25">
        <v>46155</v>
      </c>
      <c r="B12766" s="31">
        <v>0.80208333333333337</v>
      </c>
      <c r="C12766" s="46"/>
      <c r="D12766" s="29">
        <v>46155.802083333336</v>
      </c>
      <c r="E12766" s="15" t="str">
        <f>IF(AND($B$6=NB!$A$17,$B$8&gt;0),'Ersparnisberechnung Sommertarif'!$B$8*SLP!C12746,"")</f>
        <v/>
      </c>
    </row>
    <row r="12767" spans="1:5" x14ac:dyDescent="0.3">
      <c r="A12767" s="25">
        <v>46155</v>
      </c>
      <c r="B12767" s="31">
        <v>0.8125</v>
      </c>
      <c r="C12767" s="46"/>
      <c r="D12767" s="29">
        <v>46155.8125</v>
      </c>
      <c r="E12767" s="15" t="str">
        <f>IF(AND($B$6=NB!$A$17,$B$8&gt;0),'Ersparnisberechnung Sommertarif'!$B$8*SLP!C12747,"")</f>
        <v/>
      </c>
    </row>
    <row r="12768" spans="1:5" x14ac:dyDescent="0.3">
      <c r="A12768" s="25">
        <v>46155</v>
      </c>
      <c r="B12768" s="31">
        <v>0.82291666666666663</v>
      </c>
      <c r="C12768" s="46"/>
      <c r="D12768" s="29">
        <v>46155.822916666664</v>
      </c>
      <c r="E12768" s="15" t="str">
        <f>IF(AND($B$6=NB!$A$17,$B$8&gt;0),'Ersparnisberechnung Sommertarif'!$B$8*SLP!C12748,"")</f>
        <v/>
      </c>
    </row>
    <row r="12769" spans="1:5" x14ac:dyDescent="0.3">
      <c r="A12769" s="25">
        <v>46155</v>
      </c>
      <c r="B12769" s="31">
        <v>0.83333333333333337</v>
      </c>
      <c r="C12769" s="46"/>
      <c r="D12769" s="29">
        <v>46155.833333333336</v>
      </c>
      <c r="E12769" s="15" t="str">
        <f>IF(AND($B$6=NB!$A$17,$B$8&gt;0),'Ersparnisberechnung Sommertarif'!$B$8*SLP!C12749,"")</f>
        <v/>
      </c>
    </row>
    <row r="12770" spans="1:5" x14ac:dyDescent="0.3">
      <c r="A12770" s="25">
        <v>46155</v>
      </c>
      <c r="B12770" s="31">
        <v>0.84375</v>
      </c>
      <c r="C12770" s="46"/>
      <c r="D12770" s="29">
        <v>46155.84375</v>
      </c>
      <c r="E12770" s="15" t="str">
        <f>IF(AND($B$6=NB!$A$17,$B$8&gt;0),'Ersparnisberechnung Sommertarif'!$B$8*SLP!C12750,"")</f>
        <v/>
      </c>
    </row>
    <row r="12771" spans="1:5" x14ac:dyDescent="0.3">
      <c r="A12771" s="25">
        <v>46155</v>
      </c>
      <c r="B12771" s="31">
        <v>0.85416666666666663</v>
      </c>
      <c r="C12771" s="46"/>
      <c r="D12771" s="29">
        <v>46155.854166666664</v>
      </c>
      <c r="E12771" s="15" t="str">
        <f>IF(AND($B$6=NB!$A$17,$B$8&gt;0),'Ersparnisberechnung Sommertarif'!$B$8*SLP!C12751,"")</f>
        <v/>
      </c>
    </row>
    <row r="12772" spans="1:5" x14ac:dyDescent="0.3">
      <c r="A12772" s="25">
        <v>46155</v>
      </c>
      <c r="B12772" s="31">
        <v>0.86458333333333337</v>
      </c>
      <c r="C12772" s="46"/>
      <c r="D12772" s="29">
        <v>46155.864583333336</v>
      </c>
      <c r="E12772" s="15" t="str">
        <f>IF(AND($B$6=NB!$A$17,$B$8&gt;0),'Ersparnisberechnung Sommertarif'!$B$8*SLP!C12752,"")</f>
        <v/>
      </c>
    </row>
    <row r="12773" spans="1:5" x14ac:dyDescent="0.3">
      <c r="A12773" s="25">
        <v>46155</v>
      </c>
      <c r="B12773" s="31">
        <v>0.875</v>
      </c>
      <c r="C12773" s="46"/>
      <c r="D12773" s="29">
        <v>46155.875</v>
      </c>
      <c r="E12773" s="15" t="str">
        <f>IF(AND($B$6=NB!$A$17,$B$8&gt;0),'Ersparnisberechnung Sommertarif'!$B$8*SLP!C12753,"")</f>
        <v/>
      </c>
    </row>
    <row r="12774" spans="1:5" x14ac:dyDescent="0.3">
      <c r="A12774" s="25">
        <v>46155</v>
      </c>
      <c r="B12774" s="31">
        <v>0.88541666666666663</v>
      </c>
      <c r="C12774" s="46"/>
      <c r="D12774" s="29">
        <v>46155.885416666664</v>
      </c>
      <c r="E12774" s="15" t="str">
        <f>IF(AND($B$6=NB!$A$17,$B$8&gt;0),'Ersparnisberechnung Sommertarif'!$B$8*SLP!C12754,"")</f>
        <v/>
      </c>
    </row>
    <row r="12775" spans="1:5" x14ac:dyDescent="0.3">
      <c r="A12775" s="25">
        <v>46155</v>
      </c>
      <c r="B12775" s="31">
        <v>0.89583333333333337</v>
      </c>
      <c r="C12775" s="46"/>
      <c r="D12775" s="29">
        <v>46155.895833333336</v>
      </c>
      <c r="E12775" s="15" t="str">
        <f>IF(AND($B$6=NB!$A$17,$B$8&gt;0),'Ersparnisberechnung Sommertarif'!$B$8*SLP!C12755,"")</f>
        <v/>
      </c>
    </row>
    <row r="12776" spans="1:5" x14ac:dyDescent="0.3">
      <c r="A12776" s="25">
        <v>46155</v>
      </c>
      <c r="B12776" s="31">
        <v>0.90625</v>
      </c>
      <c r="C12776" s="46"/>
      <c r="D12776" s="29">
        <v>46155.90625</v>
      </c>
      <c r="E12776" s="15" t="str">
        <f>IF(AND($B$6=NB!$A$17,$B$8&gt;0),'Ersparnisberechnung Sommertarif'!$B$8*SLP!C12756,"")</f>
        <v/>
      </c>
    </row>
    <row r="12777" spans="1:5" x14ac:dyDescent="0.3">
      <c r="A12777" s="25">
        <v>46155</v>
      </c>
      <c r="B12777" s="31">
        <v>0.91666666666666663</v>
      </c>
      <c r="C12777" s="46"/>
      <c r="D12777" s="29">
        <v>46155.916666666664</v>
      </c>
      <c r="E12777" s="15" t="str">
        <f>IF(AND($B$6=NB!$A$17,$B$8&gt;0),'Ersparnisberechnung Sommertarif'!$B$8*SLP!C12757,"")</f>
        <v/>
      </c>
    </row>
    <row r="12778" spans="1:5" x14ac:dyDescent="0.3">
      <c r="A12778" s="25">
        <v>46155</v>
      </c>
      <c r="B12778" s="31">
        <v>0.92708333333333337</v>
      </c>
      <c r="C12778" s="46"/>
      <c r="D12778" s="29">
        <v>46155.927083333336</v>
      </c>
      <c r="E12778" s="15" t="str">
        <f>IF(AND($B$6=NB!$A$17,$B$8&gt;0),'Ersparnisberechnung Sommertarif'!$B$8*SLP!C12758,"")</f>
        <v/>
      </c>
    </row>
    <row r="12779" spans="1:5" x14ac:dyDescent="0.3">
      <c r="A12779" s="25">
        <v>46155</v>
      </c>
      <c r="B12779" s="31">
        <v>0.9375</v>
      </c>
      <c r="C12779" s="46"/>
      <c r="D12779" s="29">
        <v>46155.9375</v>
      </c>
      <c r="E12779" s="15" t="str">
        <f>IF(AND($B$6=NB!$A$17,$B$8&gt;0),'Ersparnisberechnung Sommertarif'!$B$8*SLP!C12759,"")</f>
        <v/>
      </c>
    </row>
    <row r="12780" spans="1:5" x14ac:dyDescent="0.3">
      <c r="A12780" s="25">
        <v>46155</v>
      </c>
      <c r="B12780" s="31">
        <v>0.94791666666666663</v>
      </c>
      <c r="C12780" s="46"/>
      <c r="D12780" s="29">
        <v>46155.947916666664</v>
      </c>
      <c r="E12780" s="15" t="str">
        <f>IF(AND($B$6=NB!$A$17,$B$8&gt;0),'Ersparnisberechnung Sommertarif'!$B$8*SLP!C12760,"")</f>
        <v/>
      </c>
    </row>
    <row r="12781" spans="1:5" x14ac:dyDescent="0.3">
      <c r="A12781" s="25">
        <v>46155</v>
      </c>
      <c r="B12781" s="31">
        <v>0.95833333333333337</v>
      </c>
      <c r="C12781" s="46"/>
      <c r="D12781" s="29">
        <v>46155.958333333336</v>
      </c>
      <c r="E12781" s="15" t="str">
        <f>IF(AND($B$6=NB!$A$17,$B$8&gt;0),'Ersparnisberechnung Sommertarif'!$B$8*SLP!C12761,"")</f>
        <v/>
      </c>
    </row>
    <row r="12782" spans="1:5" x14ac:dyDescent="0.3">
      <c r="A12782" s="25">
        <v>46155</v>
      </c>
      <c r="B12782" s="31">
        <v>0.96875</v>
      </c>
      <c r="C12782" s="46"/>
      <c r="D12782" s="29">
        <v>46155.96875</v>
      </c>
      <c r="E12782" s="15" t="str">
        <f>IF(AND($B$6=NB!$A$17,$B$8&gt;0),'Ersparnisberechnung Sommertarif'!$B$8*SLP!C12762,"")</f>
        <v/>
      </c>
    </row>
    <row r="12783" spans="1:5" x14ac:dyDescent="0.3">
      <c r="A12783" s="25">
        <v>46155</v>
      </c>
      <c r="B12783" s="31">
        <v>0.97916666666666663</v>
      </c>
      <c r="C12783" s="46"/>
      <c r="D12783" s="29">
        <v>46155.979166666664</v>
      </c>
      <c r="E12783" s="15" t="str">
        <f>IF(AND($B$6=NB!$A$17,$B$8&gt;0),'Ersparnisberechnung Sommertarif'!$B$8*SLP!C12763,"")</f>
        <v/>
      </c>
    </row>
    <row r="12784" spans="1:5" x14ac:dyDescent="0.3">
      <c r="A12784" s="25">
        <v>46155</v>
      </c>
      <c r="B12784" s="31">
        <v>0.98958333333333337</v>
      </c>
      <c r="C12784" s="46"/>
      <c r="D12784" s="29">
        <v>46155.989583333336</v>
      </c>
      <c r="E12784" s="15" t="str">
        <f>IF(AND($B$6=NB!$A$17,$B$8&gt;0),'Ersparnisberechnung Sommertarif'!$B$8*SLP!C12764,"")</f>
        <v/>
      </c>
    </row>
    <row r="12785" spans="1:5" x14ac:dyDescent="0.3">
      <c r="A12785" s="25">
        <v>46156</v>
      </c>
      <c r="B12785" s="31">
        <v>0</v>
      </c>
      <c r="C12785" s="46"/>
      <c r="D12785" s="29">
        <v>46156</v>
      </c>
      <c r="E12785" s="15" t="str">
        <f>IF(AND($B$6=NB!$A$17,$B$8&gt;0),'Ersparnisberechnung Sommertarif'!$B$8*SLP!C12765,"")</f>
        <v/>
      </c>
    </row>
    <row r="12786" spans="1:5" x14ac:dyDescent="0.3">
      <c r="A12786" s="25">
        <v>46156</v>
      </c>
      <c r="B12786" s="31">
        <v>1.0416666666666666E-2</v>
      </c>
      <c r="C12786" s="46"/>
      <c r="D12786" s="29">
        <v>46156.010416666664</v>
      </c>
      <c r="E12786" s="15" t="str">
        <f>IF(AND($B$6=NB!$A$17,$B$8&gt;0),'Ersparnisberechnung Sommertarif'!$B$8*SLP!C12766,"")</f>
        <v/>
      </c>
    </row>
    <row r="12787" spans="1:5" x14ac:dyDescent="0.3">
      <c r="A12787" s="25">
        <v>46156</v>
      </c>
      <c r="B12787" s="31">
        <v>2.0833333333333332E-2</v>
      </c>
      <c r="C12787" s="46"/>
      <c r="D12787" s="29">
        <v>46156.020833333336</v>
      </c>
      <c r="E12787" s="15" t="str">
        <f>IF(AND($B$6=NB!$A$17,$B$8&gt;0),'Ersparnisberechnung Sommertarif'!$B$8*SLP!C12767,"")</f>
        <v/>
      </c>
    </row>
    <row r="12788" spans="1:5" x14ac:dyDescent="0.3">
      <c r="A12788" s="25">
        <v>46156</v>
      </c>
      <c r="B12788" s="31">
        <v>3.125E-2</v>
      </c>
      <c r="C12788" s="46"/>
      <c r="D12788" s="29">
        <v>46156.03125</v>
      </c>
      <c r="E12788" s="15" t="str">
        <f>IF(AND($B$6=NB!$A$17,$B$8&gt;0),'Ersparnisberechnung Sommertarif'!$B$8*SLP!C12768,"")</f>
        <v/>
      </c>
    </row>
    <row r="12789" spans="1:5" x14ac:dyDescent="0.3">
      <c r="A12789" s="25">
        <v>46156</v>
      </c>
      <c r="B12789" s="31">
        <v>4.1666666666666664E-2</v>
      </c>
      <c r="C12789" s="46"/>
      <c r="D12789" s="29">
        <v>46156.041666666664</v>
      </c>
      <c r="E12789" s="15" t="str">
        <f>IF(AND($B$6=NB!$A$17,$B$8&gt;0),'Ersparnisberechnung Sommertarif'!$B$8*SLP!C12769,"")</f>
        <v/>
      </c>
    </row>
    <row r="12790" spans="1:5" x14ac:dyDescent="0.3">
      <c r="A12790" s="25">
        <v>46156</v>
      </c>
      <c r="B12790" s="31">
        <v>5.2083333333333336E-2</v>
      </c>
      <c r="C12790" s="46"/>
      <c r="D12790" s="29">
        <v>46156.052083333336</v>
      </c>
      <c r="E12790" s="15" t="str">
        <f>IF(AND($B$6=NB!$A$17,$B$8&gt;0),'Ersparnisberechnung Sommertarif'!$B$8*SLP!C12770,"")</f>
        <v/>
      </c>
    </row>
    <row r="12791" spans="1:5" x14ac:dyDescent="0.3">
      <c r="A12791" s="25">
        <v>46156</v>
      </c>
      <c r="B12791" s="31">
        <v>6.25E-2</v>
      </c>
      <c r="C12791" s="46"/>
      <c r="D12791" s="29">
        <v>46156.0625</v>
      </c>
      <c r="E12791" s="15" t="str">
        <f>IF(AND($B$6=NB!$A$17,$B$8&gt;0),'Ersparnisberechnung Sommertarif'!$B$8*SLP!C12771,"")</f>
        <v/>
      </c>
    </row>
    <row r="12792" spans="1:5" x14ac:dyDescent="0.3">
      <c r="A12792" s="25">
        <v>46156</v>
      </c>
      <c r="B12792" s="31">
        <v>7.2916666666666671E-2</v>
      </c>
      <c r="C12792" s="46"/>
      <c r="D12792" s="29">
        <v>46156.072916666664</v>
      </c>
      <c r="E12792" s="15" t="str">
        <f>IF(AND($B$6=NB!$A$17,$B$8&gt;0),'Ersparnisberechnung Sommertarif'!$B$8*SLP!C12772,"")</f>
        <v/>
      </c>
    </row>
    <row r="12793" spans="1:5" x14ac:dyDescent="0.3">
      <c r="A12793" s="25">
        <v>46156</v>
      </c>
      <c r="B12793" s="31">
        <v>8.3333333333333329E-2</v>
      </c>
      <c r="C12793" s="46"/>
      <c r="D12793" s="29">
        <v>46156.083333333336</v>
      </c>
      <c r="E12793" s="15" t="str">
        <f>IF(AND($B$6=NB!$A$17,$B$8&gt;0),'Ersparnisberechnung Sommertarif'!$B$8*SLP!C12773,"")</f>
        <v/>
      </c>
    </row>
    <row r="12794" spans="1:5" x14ac:dyDescent="0.3">
      <c r="A12794" s="25">
        <v>46156</v>
      </c>
      <c r="B12794" s="31">
        <v>9.375E-2</v>
      </c>
      <c r="C12794" s="46"/>
      <c r="D12794" s="29">
        <v>46156.09375</v>
      </c>
      <c r="E12794" s="15" t="str">
        <f>IF(AND($B$6=NB!$A$17,$B$8&gt;0),'Ersparnisberechnung Sommertarif'!$B$8*SLP!C12774,"")</f>
        <v/>
      </c>
    </row>
    <row r="12795" spans="1:5" x14ac:dyDescent="0.3">
      <c r="A12795" s="25">
        <v>46156</v>
      </c>
      <c r="B12795" s="31">
        <v>0.10416666666666667</v>
      </c>
      <c r="C12795" s="46"/>
      <c r="D12795" s="29">
        <v>46156.104166666664</v>
      </c>
      <c r="E12795" s="15" t="str">
        <f>IF(AND($B$6=NB!$A$17,$B$8&gt;0),'Ersparnisberechnung Sommertarif'!$B$8*SLP!C12775,"")</f>
        <v/>
      </c>
    </row>
    <row r="12796" spans="1:5" x14ac:dyDescent="0.3">
      <c r="A12796" s="25">
        <v>46156</v>
      </c>
      <c r="B12796" s="31">
        <v>0.11458333333333333</v>
      </c>
      <c r="C12796" s="46"/>
      <c r="D12796" s="29">
        <v>46156.114583333336</v>
      </c>
      <c r="E12796" s="15" t="str">
        <f>IF(AND($B$6=NB!$A$17,$B$8&gt;0),'Ersparnisberechnung Sommertarif'!$B$8*SLP!C12776,"")</f>
        <v/>
      </c>
    </row>
    <row r="12797" spans="1:5" x14ac:dyDescent="0.3">
      <c r="A12797" s="25">
        <v>46156</v>
      </c>
      <c r="B12797" s="31">
        <v>0.125</v>
      </c>
      <c r="C12797" s="46"/>
      <c r="D12797" s="29">
        <v>46156.125</v>
      </c>
      <c r="E12797" s="15" t="str">
        <f>IF(AND($B$6=NB!$A$17,$B$8&gt;0),'Ersparnisberechnung Sommertarif'!$B$8*SLP!C12777,"")</f>
        <v/>
      </c>
    </row>
    <row r="12798" spans="1:5" x14ac:dyDescent="0.3">
      <c r="A12798" s="25">
        <v>46156</v>
      </c>
      <c r="B12798" s="31">
        <v>0.13541666666666666</v>
      </c>
      <c r="C12798" s="46"/>
      <c r="D12798" s="29">
        <v>46156.135416666664</v>
      </c>
      <c r="E12798" s="15" t="str">
        <f>IF(AND($B$6=NB!$A$17,$B$8&gt;0),'Ersparnisberechnung Sommertarif'!$B$8*SLP!C12778,"")</f>
        <v/>
      </c>
    </row>
    <row r="12799" spans="1:5" x14ac:dyDescent="0.3">
      <c r="A12799" s="25">
        <v>46156</v>
      </c>
      <c r="B12799" s="31">
        <v>0.14583333333333334</v>
      </c>
      <c r="C12799" s="46"/>
      <c r="D12799" s="29">
        <v>46156.145833333336</v>
      </c>
      <c r="E12799" s="15" t="str">
        <f>IF(AND($B$6=NB!$A$17,$B$8&gt;0),'Ersparnisberechnung Sommertarif'!$B$8*SLP!C12779,"")</f>
        <v/>
      </c>
    </row>
    <row r="12800" spans="1:5" x14ac:dyDescent="0.3">
      <c r="A12800" s="25">
        <v>46156</v>
      </c>
      <c r="B12800" s="31">
        <v>0.15625</v>
      </c>
      <c r="C12800" s="46"/>
      <c r="D12800" s="29">
        <v>46156.15625</v>
      </c>
      <c r="E12800" s="15" t="str">
        <f>IF(AND($B$6=NB!$A$17,$B$8&gt;0),'Ersparnisberechnung Sommertarif'!$B$8*SLP!C12780,"")</f>
        <v/>
      </c>
    </row>
    <row r="12801" spans="1:5" x14ac:dyDescent="0.3">
      <c r="A12801" s="25">
        <v>46156</v>
      </c>
      <c r="B12801" s="31">
        <v>0.16666666666666666</v>
      </c>
      <c r="C12801" s="46"/>
      <c r="D12801" s="29">
        <v>46156.166666666664</v>
      </c>
      <c r="E12801" s="15" t="str">
        <f>IF(AND($B$6=NB!$A$17,$B$8&gt;0),'Ersparnisberechnung Sommertarif'!$B$8*SLP!C12781,"")</f>
        <v/>
      </c>
    </row>
    <row r="12802" spans="1:5" x14ac:dyDescent="0.3">
      <c r="A12802" s="25">
        <v>46156</v>
      </c>
      <c r="B12802" s="31">
        <v>0.17708333333333334</v>
      </c>
      <c r="C12802" s="46"/>
      <c r="D12802" s="29">
        <v>46156.177083333336</v>
      </c>
      <c r="E12802" s="15" t="str">
        <f>IF(AND($B$6=NB!$A$17,$B$8&gt;0),'Ersparnisberechnung Sommertarif'!$B$8*SLP!C12782,"")</f>
        <v/>
      </c>
    </row>
    <row r="12803" spans="1:5" x14ac:dyDescent="0.3">
      <c r="A12803" s="25">
        <v>46156</v>
      </c>
      <c r="B12803" s="31">
        <v>0.1875</v>
      </c>
      <c r="C12803" s="46"/>
      <c r="D12803" s="29">
        <v>46156.1875</v>
      </c>
      <c r="E12803" s="15" t="str">
        <f>IF(AND($B$6=NB!$A$17,$B$8&gt;0),'Ersparnisberechnung Sommertarif'!$B$8*SLP!C12783,"")</f>
        <v/>
      </c>
    </row>
    <row r="12804" spans="1:5" x14ac:dyDescent="0.3">
      <c r="A12804" s="25">
        <v>46156</v>
      </c>
      <c r="B12804" s="31">
        <v>0.19791666666666666</v>
      </c>
      <c r="C12804" s="46"/>
      <c r="D12804" s="29">
        <v>46156.197916666664</v>
      </c>
      <c r="E12804" s="15" t="str">
        <f>IF(AND($B$6=NB!$A$17,$B$8&gt;0),'Ersparnisberechnung Sommertarif'!$B$8*SLP!C12784,"")</f>
        <v/>
      </c>
    </row>
    <row r="12805" spans="1:5" x14ac:dyDescent="0.3">
      <c r="A12805" s="25">
        <v>46156</v>
      </c>
      <c r="B12805" s="31">
        <v>0.20833333333333334</v>
      </c>
      <c r="C12805" s="46"/>
      <c r="D12805" s="29">
        <v>46156.208333333336</v>
      </c>
      <c r="E12805" s="15" t="str">
        <f>IF(AND($B$6=NB!$A$17,$B$8&gt;0),'Ersparnisberechnung Sommertarif'!$B$8*SLP!C12785,"")</f>
        <v/>
      </c>
    </row>
    <row r="12806" spans="1:5" x14ac:dyDescent="0.3">
      <c r="A12806" s="25">
        <v>46156</v>
      </c>
      <c r="B12806" s="31">
        <v>0.21875</v>
      </c>
      <c r="C12806" s="46"/>
      <c r="D12806" s="29">
        <v>46156.21875</v>
      </c>
      <c r="E12806" s="15" t="str">
        <f>IF(AND($B$6=NB!$A$17,$B$8&gt;0),'Ersparnisberechnung Sommertarif'!$B$8*SLP!C12786,"")</f>
        <v/>
      </c>
    </row>
    <row r="12807" spans="1:5" x14ac:dyDescent="0.3">
      <c r="A12807" s="25">
        <v>46156</v>
      </c>
      <c r="B12807" s="31">
        <v>0.22916666666666666</v>
      </c>
      <c r="C12807" s="46"/>
      <c r="D12807" s="29">
        <v>46156.229166666664</v>
      </c>
      <c r="E12807" s="15" t="str">
        <f>IF(AND($B$6=NB!$A$17,$B$8&gt;0),'Ersparnisberechnung Sommertarif'!$B$8*SLP!C12787,"")</f>
        <v/>
      </c>
    </row>
    <row r="12808" spans="1:5" x14ac:dyDescent="0.3">
      <c r="A12808" s="25">
        <v>46156</v>
      </c>
      <c r="B12808" s="31">
        <v>0.23958333333333334</v>
      </c>
      <c r="C12808" s="46"/>
      <c r="D12808" s="29">
        <v>46156.239583333336</v>
      </c>
      <c r="E12808" s="15" t="str">
        <f>IF(AND($B$6=NB!$A$17,$B$8&gt;0),'Ersparnisberechnung Sommertarif'!$B$8*SLP!C12788,"")</f>
        <v/>
      </c>
    </row>
    <row r="12809" spans="1:5" x14ac:dyDescent="0.3">
      <c r="A12809" s="25">
        <v>46156</v>
      </c>
      <c r="B12809" s="31">
        <v>0.25</v>
      </c>
      <c r="C12809" s="46"/>
      <c r="D12809" s="29">
        <v>46156.25</v>
      </c>
      <c r="E12809" s="15" t="str">
        <f>IF(AND($B$6=NB!$A$17,$B$8&gt;0),'Ersparnisberechnung Sommertarif'!$B$8*SLP!C12789,"")</f>
        <v/>
      </c>
    </row>
    <row r="12810" spans="1:5" x14ac:dyDescent="0.3">
      <c r="A12810" s="25">
        <v>46156</v>
      </c>
      <c r="B12810" s="31">
        <v>0.26041666666666669</v>
      </c>
      <c r="C12810" s="46"/>
      <c r="D12810" s="29">
        <v>46156.260416666664</v>
      </c>
      <c r="E12810" s="15" t="str">
        <f>IF(AND($B$6=NB!$A$17,$B$8&gt;0),'Ersparnisberechnung Sommertarif'!$B$8*SLP!C12790,"")</f>
        <v/>
      </c>
    </row>
    <row r="12811" spans="1:5" x14ac:dyDescent="0.3">
      <c r="A12811" s="25">
        <v>46156</v>
      </c>
      <c r="B12811" s="31">
        <v>0.27083333333333331</v>
      </c>
      <c r="C12811" s="46"/>
      <c r="D12811" s="29">
        <v>46156.270833333336</v>
      </c>
      <c r="E12811" s="15" t="str">
        <f>IF(AND($B$6=NB!$A$17,$B$8&gt;0),'Ersparnisberechnung Sommertarif'!$B$8*SLP!C12791,"")</f>
        <v/>
      </c>
    </row>
    <row r="12812" spans="1:5" x14ac:dyDescent="0.3">
      <c r="A12812" s="25">
        <v>46156</v>
      </c>
      <c r="B12812" s="31">
        <v>0.28125</v>
      </c>
      <c r="C12812" s="46"/>
      <c r="D12812" s="29">
        <v>46156.28125</v>
      </c>
      <c r="E12812" s="15" t="str">
        <f>IF(AND($B$6=NB!$A$17,$B$8&gt;0),'Ersparnisberechnung Sommertarif'!$B$8*SLP!C12792,"")</f>
        <v/>
      </c>
    </row>
    <row r="12813" spans="1:5" x14ac:dyDescent="0.3">
      <c r="A12813" s="25">
        <v>46156</v>
      </c>
      <c r="B12813" s="31">
        <v>0.29166666666666669</v>
      </c>
      <c r="C12813" s="46"/>
      <c r="D12813" s="29">
        <v>46156.291666666664</v>
      </c>
      <c r="E12813" s="15" t="str">
        <f>IF(AND($B$6=NB!$A$17,$B$8&gt;0),'Ersparnisberechnung Sommertarif'!$B$8*SLP!C12793,"")</f>
        <v/>
      </c>
    </row>
    <row r="12814" spans="1:5" x14ac:dyDescent="0.3">
      <c r="A12814" s="25">
        <v>46156</v>
      </c>
      <c r="B12814" s="31">
        <v>0.30208333333333331</v>
      </c>
      <c r="C12814" s="46"/>
      <c r="D12814" s="29">
        <v>46156.302083333336</v>
      </c>
      <c r="E12814" s="15" t="str">
        <f>IF(AND($B$6=NB!$A$17,$B$8&gt;0),'Ersparnisberechnung Sommertarif'!$B$8*SLP!C12794,"")</f>
        <v/>
      </c>
    </row>
    <row r="12815" spans="1:5" x14ac:dyDescent="0.3">
      <c r="A12815" s="25">
        <v>46156</v>
      </c>
      <c r="B12815" s="31">
        <v>0.3125</v>
      </c>
      <c r="C12815" s="46"/>
      <c r="D12815" s="29">
        <v>46156.3125</v>
      </c>
      <c r="E12815" s="15" t="str">
        <f>IF(AND($B$6=NB!$A$17,$B$8&gt;0),'Ersparnisberechnung Sommertarif'!$B$8*SLP!C12795,"")</f>
        <v/>
      </c>
    </row>
    <row r="12816" spans="1:5" x14ac:dyDescent="0.3">
      <c r="A12816" s="25">
        <v>46156</v>
      </c>
      <c r="B12816" s="31">
        <v>0.32291666666666669</v>
      </c>
      <c r="C12816" s="46"/>
      <c r="D12816" s="29">
        <v>46156.322916666664</v>
      </c>
      <c r="E12816" s="15" t="str">
        <f>IF(AND($B$6=NB!$A$17,$B$8&gt;0),'Ersparnisberechnung Sommertarif'!$B$8*SLP!C12796,"")</f>
        <v/>
      </c>
    </row>
    <row r="12817" spans="1:5" x14ac:dyDescent="0.3">
      <c r="A12817" s="25">
        <v>46156</v>
      </c>
      <c r="B12817" s="31">
        <v>0.33333333333333331</v>
      </c>
      <c r="C12817" s="46"/>
      <c r="D12817" s="29">
        <v>46156.333333333336</v>
      </c>
      <c r="E12817" s="15" t="str">
        <f>IF(AND($B$6=NB!$A$17,$B$8&gt;0),'Ersparnisberechnung Sommertarif'!$B$8*SLP!C12797,"")</f>
        <v/>
      </c>
    </row>
    <row r="12818" spans="1:5" x14ac:dyDescent="0.3">
      <c r="A12818" s="25">
        <v>46156</v>
      </c>
      <c r="B12818" s="31">
        <v>0.34375</v>
      </c>
      <c r="C12818" s="46"/>
      <c r="D12818" s="29">
        <v>46156.34375</v>
      </c>
      <c r="E12818" s="15" t="str">
        <f>IF(AND($B$6=NB!$A$17,$B$8&gt;0),'Ersparnisberechnung Sommertarif'!$B$8*SLP!C12798,"")</f>
        <v/>
      </c>
    </row>
    <row r="12819" spans="1:5" x14ac:dyDescent="0.3">
      <c r="A12819" s="25">
        <v>46156</v>
      </c>
      <c r="B12819" s="31">
        <v>0.35416666666666669</v>
      </c>
      <c r="C12819" s="46"/>
      <c r="D12819" s="29">
        <v>46156.354166666664</v>
      </c>
      <c r="E12819" s="15" t="str">
        <f>IF(AND($B$6=NB!$A$17,$B$8&gt;0),'Ersparnisberechnung Sommertarif'!$B$8*SLP!C12799,"")</f>
        <v/>
      </c>
    </row>
    <row r="12820" spans="1:5" x14ac:dyDescent="0.3">
      <c r="A12820" s="25">
        <v>46156</v>
      </c>
      <c r="B12820" s="31">
        <v>0.36458333333333331</v>
      </c>
      <c r="C12820" s="46"/>
      <c r="D12820" s="29">
        <v>46156.364583333336</v>
      </c>
      <c r="E12820" s="15" t="str">
        <f>IF(AND($B$6=NB!$A$17,$B$8&gt;0),'Ersparnisberechnung Sommertarif'!$B$8*SLP!C12800,"")</f>
        <v/>
      </c>
    </row>
    <row r="12821" spans="1:5" x14ac:dyDescent="0.3">
      <c r="A12821" s="25">
        <v>46156</v>
      </c>
      <c r="B12821" s="31">
        <v>0.375</v>
      </c>
      <c r="C12821" s="46"/>
      <c r="D12821" s="29">
        <v>46156.375</v>
      </c>
      <c r="E12821" s="15" t="str">
        <f>IF(AND($B$6=NB!$A$17,$B$8&gt;0),'Ersparnisberechnung Sommertarif'!$B$8*SLP!C12801,"")</f>
        <v/>
      </c>
    </row>
    <row r="12822" spans="1:5" x14ac:dyDescent="0.3">
      <c r="A12822" s="25">
        <v>46156</v>
      </c>
      <c r="B12822" s="31">
        <v>0.38541666666666669</v>
      </c>
      <c r="C12822" s="46"/>
      <c r="D12822" s="29">
        <v>46156.385416666664</v>
      </c>
      <c r="E12822" s="15" t="str">
        <f>IF(AND($B$6=NB!$A$17,$B$8&gt;0),'Ersparnisberechnung Sommertarif'!$B$8*SLP!C12802,"")</f>
        <v/>
      </c>
    </row>
    <row r="12823" spans="1:5" x14ac:dyDescent="0.3">
      <c r="A12823" s="25">
        <v>46156</v>
      </c>
      <c r="B12823" s="31">
        <v>0.39583333333333331</v>
      </c>
      <c r="C12823" s="46"/>
      <c r="D12823" s="29">
        <v>46156.395833333336</v>
      </c>
      <c r="E12823" s="15" t="str">
        <f>IF(AND($B$6=NB!$A$17,$B$8&gt;0),'Ersparnisberechnung Sommertarif'!$B$8*SLP!C12803,"")</f>
        <v/>
      </c>
    </row>
    <row r="12824" spans="1:5" x14ac:dyDescent="0.3">
      <c r="A12824" s="25">
        <v>46156</v>
      </c>
      <c r="B12824" s="31">
        <v>0.40625</v>
      </c>
      <c r="C12824" s="46"/>
      <c r="D12824" s="29">
        <v>46156.40625</v>
      </c>
      <c r="E12824" s="15" t="str">
        <f>IF(AND($B$6=NB!$A$17,$B$8&gt;0),'Ersparnisberechnung Sommertarif'!$B$8*SLP!C12804,"")</f>
        <v/>
      </c>
    </row>
    <row r="12825" spans="1:5" x14ac:dyDescent="0.3">
      <c r="A12825" s="25">
        <v>46156</v>
      </c>
      <c r="B12825" s="31">
        <v>0.41666666666666669</v>
      </c>
      <c r="C12825" s="46"/>
      <c r="D12825" s="29">
        <v>46156.416666666664</v>
      </c>
      <c r="E12825" s="15" t="str">
        <f>IF(AND($B$6=NB!$A$17,$B$8&gt;0),'Ersparnisberechnung Sommertarif'!$B$8*SLP!C12805,"")</f>
        <v/>
      </c>
    </row>
    <row r="12826" spans="1:5" x14ac:dyDescent="0.3">
      <c r="A12826" s="25">
        <v>46156</v>
      </c>
      <c r="B12826" s="31">
        <v>0.42708333333333331</v>
      </c>
      <c r="C12826" s="46"/>
      <c r="D12826" s="29">
        <v>46156.427083333336</v>
      </c>
      <c r="E12826" s="15" t="str">
        <f>IF(AND($B$6=NB!$A$17,$B$8&gt;0),'Ersparnisberechnung Sommertarif'!$B$8*SLP!C12806,"")</f>
        <v/>
      </c>
    </row>
    <row r="12827" spans="1:5" x14ac:dyDescent="0.3">
      <c r="A12827" s="25">
        <v>46156</v>
      </c>
      <c r="B12827" s="31">
        <v>0.4375</v>
      </c>
      <c r="C12827" s="46"/>
      <c r="D12827" s="29">
        <v>46156.4375</v>
      </c>
      <c r="E12827" s="15" t="str">
        <f>IF(AND($B$6=NB!$A$17,$B$8&gt;0),'Ersparnisberechnung Sommertarif'!$B$8*SLP!C12807,"")</f>
        <v/>
      </c>
    </row>
    <row r="12828" spans="1:5" x14ac:dyDescent="0.3">
      <c r="A12828" s="25">
        <v>46156</v>
      </c>
      <c r="B12828" s="31">
        <v>0.44791666666666669</v>
      </c>
      <c r="C12828" s="46"/>
      <c r="D12828" s="29">
        <v>46156.447916666664</v>
      </c>
      <c r="E12828" s="15" t="str">
        <f>IF(AND($B$6=NB!$A$17,$B$8&gt;0),'Ersparnisberechnung Sommertarif'!$B$8*SLP!C12808,"")</f>
        <v/>
      </c>
    </row>
    <row r="12829" spans="1:5" x14ac:dyDescent="0.3">
      <c r="A12829" s="25">
        <v>46156</v>
      </c>
      <c r="B12829" s="31">
        <v>0.45833333333333331</v>
      </c>
      <c r="C12829" s="46"/>
      <c r="D12829" s="29">
        <v>46156.458333333336</v>
      </c>
      <c r="E12829" s="15" t="str">
        <f>IF(AND($B$6=NB!$A$17,$B$8&gt;0),'Ersparnisberechnung Sommertarif'!$B$8*SLP!C12809,"")</f>
        <v/>
      </c>
    </row>
    <row r="12830" spans="1:5" x14ac:dyDescent="0.3">
      <c r="A12830" s="25">
        <v>46156</v>
      </c>
      <c r="B12830" s="31">
        <v>0.46875</v>
      </c>
      <c r="C12830" s="46"/>
      <c r="D12830" s="29">
        <v>46156.46875</v>
      </c>
      <c r="E12830" s="15" t="str">
        <f>IF(AND($B$6=NB!$A$17,$B$8&gt;0),'Ersparnisberechnung Sommertarif'!$B$8*SLP!C12810,"")</f>
        <v/>
      </c>
    </row>
    <row r="12831" spans="1:5" x14ac:dyDescent="0.3">
      <c r="A12831" s="25">
        <v>46156</v>
      </c>
      <c r="B12831" s="31">
        <v>0.47916666666666669</v>
      </c>
      <c r="C12831" s="46"/>
      <c r="D12831" s="29">
        <v>46156.479166666664</v>
      </c>
      <c r="E12831" s="15" t="str">
        <f>IF(AND($B$6=NB!$A$17,$B$8&gt;0),'Ersparnisberechnung Sommertarif'!$B$8*SLP!C12811,"")</f>
        <v/>
      </c>
    </row>
    <row r="12832" spans="1:5" x14ac:dyDescent="0.3">
      <c r="A12832" s="25">
        <v>46156</v>
      </c>
      <c r="B12832" s="31">
        <v>0.48958333333333331</v>
      </c>
      <c r="C12832" s="46"/>
      <c r="D12832" s="29">
        <v>46156.489583333336</v>
      </c>
      <c r="E12832" s="15" t="str">
        <f>IF(AND($B$6=NB!$A$17,$B$8&gt;0),'Ersparnisberechnung Sommertarif'!$B$8*SLP!C12812,"")</f>
        <v/>
      </c>
    </row>
    <row r="12833" spans="1:5" x14ac:dyDescent="0.3">
      <c r="A12833" s="25">
        <v>46156</v>
      </c>
      <c r="B12833" s="31">
        <v>0.5</v>
      </c>
      <c r="C12833" s="46"/>
      <c r="D12833" s="29">
        <v>46156.5</v>
      </c>
      <c r="E12833" s="15" t="str">
        <f>IF(AND($B$6=NB!$A$17,$B$8&gt;0),'Ersparnisberechnung Sommertarif'!$B$8*SLP!C12813,"")</f>
        <v/>
      </c>
    </row>
    <row r="12834" spans="1:5" x14ac:dyDescent="0.3">
      <c r="A12834" s="25">
        <v>46156</v>
      </c>
      <c r="B12834" s="31">
        <v>0.51041666666666663</v>
      </c>
      <c r="C12834" s="46"/>
      <c r="D12834" s="29">
        <v>46156.510416666664</v>
      </c>
      <c r="E12834" s="15" t="str">
        <f>IF(AND($B$6=NB!$A$17,$B$8&gt;0),'Ersparnisberechnung Sommertarif'!$B$8*SLP!C12814,"")</f>
        <v/>
      </c>
    </row>
    <row r="12835" spans="1:5" x14ac:dyDescent="0.3">
      <c r="A12835" s="25">
        <v>46156</v>
      </c>
      <c r="B12835" s="31">
        <v>0.52083333333333337</v>
      </c>
      <c r="C12835" s="46"/>
      <c r="D12835" s="29">
        <v>46156.520833333336</v>
      </c>
      <c r="E12835" s="15" t="str">
        <f>IF(AND($B$6=NB!$A$17,$B$8&gt;0),'Ersparnisberechnung Sommertarif'!$B$8*SLP!C12815,"")</f>
        <v/>
      </c>
    </row>
    <row r="12836" spans="1:5" x14ac:dyDescent="0.3">
      <c r="A12836" s="25">
        <v>46156</v>
      </c>
      <c r="B12836" s="31">
        <v>0.53125</v>
      </c>
      <c r="C12836" s="46"/>
      <c r="D12836" s="29">
        <v>46156.53125</v>
      </c>
      <c r="E12836" s="15" t="str">
        <f>IF(AND($B$6=NB!$A$17,$B$8&gt;0),'Ersparnisberechnung Sommertarif'!$B$8*SLP!C12816,"")</f>
        <v/>
      </c>
    </row>
    <row r="12837" spans="1:5" x14ac:dyDescent="0.3">
      <c r="A12837" s="25">
        <v>46156</v>
      </c>
      <c r="B12837" s="31">
        <v>0.54166666666666663</v>
      </c>
      <c r="C12837" s="46"/>
      <c r="D12837" s="29">
        <v>46156.541666666664</v>
      </c>
      <c r="E12837" s="15" t="str">
        <f>IF(AND($B$6=NB!$A$17,$B$8&gt;0),'Ersparnisberechnung Sommertarif'!$B$8*SLP!C12817,"")</f>
        <v/>
      </c>
    </row>
    <row r="12838" spans="1:5" x14ac:dyDescent="0.3">
      <c r="A12838" s="25">
        <v>46156</v>
      </c>
      <c r="B12838" s="31">
        <v>0.55208333333333337</v>
      </c>
      <c r="C12838" s="46"/>
      <c r="D12838" s="29">
        <v>46156.552083333336</v>
      </c>
      <c r="E12838" s="15" t="str">
        <f>IF(AND($B$6=NB!$A$17,$B$8&gt;0),'Ersparnisberechnung Sommertarif'!$B$8*SLP!C12818,"")</f>
        <v/>
      </c>
    </row>
    <row r="12839" spans="1:5" x14ac:dyDescent="0.3">
      <c r="A12839" s="25">
        <v>46156</v>
      </c>
      <c r="B12839" s="31">
        <v>0.5625</v>
      </c>
      <c r="C12839" s="46"/>
      <c r="D12839" s="29">
        <v>46156.5625</v>
      </c>
      <c r="E12839" s="15" t="str">
        <f>IF(AND($B$6=NB!$A$17,$B$8&gt;0),'Ersparnisberechnung Sommertarif'!$B$8*SLP!C12819,"")</f>
        <v/>
      </c>
    </row>
    <row r="12840" spans="1:5" x14ac:dyDescent="0.3">
      <c r="A12840" s="25">
        <v>46156</v>
      </c>
      <c r="B12840" s="31">
        <v>0.57291666666666663</v>
      </c>
      <c r="C12840" s="46"/>
      <c r="D12840" s="29">
        <v>46156.572916666664</v>
      </c>
      <c r="E12840" s="15" t="str">
        <f>IF(AND($B$6=NB!$A$17,$B$8&gt;0),'Ersparnisberechnung Sommertarif'!$B$8*SLP!C12820,"")</f>
        <v/>
      </c>
    </row>
    <row r="12841" spans="1:5" x14ac:dyDescent="0.3">
      <c r="A12841" s="25">
        <v>46156</v>
      </c>
      <c r="B12841" s="31">
        <v>0.58333333333333337</v>
      </c>
      <c r="C12841" s="46"/>
      <c r="D12841" s="29">
        <v>46156.583333333336</v>
      </c>
      <c r="E12841" s="15" t="str">
        <f>IF(AND($B$6=NB!$A$17,$B$8&gt;0),'Ersparnisberechnung Sommertarif'!$B$8*SLP!C12821,"")</f>
        <v/>
      </c>
    </row>
    <row r="12842" spans="1:5" x14ac:dyDescent="0.3">
      <c r="A12842" s="25">
        <v>46156</v>
      </c>
      <c r="B12842" s="31">
        <v>0.59375</v>
      </c>
      <c r="C12842" s="46"/>
      <c r="D12842" s="29">
        <v>46156.59375</v>
      </c>
      <c r="E12842" s="15" t="str">
        <f>IF(AND($B$6=NB!$A$17,$B$8&gt;0),'Ersparnisberechnung Sommertarif'!$B$8*SLP!C12822,"")</f>
        <v/>
      </c>
    </row>
    <row r="12843" spans="1:5" x14ac:dyDescent="0.3">
      <c r="A12843" s="25">
        <v>46156</v>
      </c>
      <c r="B12843" s="31">
        <v>0.60416666666666663</v>
      </c>
      <c r="C12843" s="46"/>
      <c r="D12843" s="29">
        <v>46156.604166666664</v>
      </c>
      <c r="E12843" s="15" t="str">
        <f>IF(AND($B$6=NB!$A$17,$B$8&gt;0),'Ersparnisberechnung Sommertarif'!$B$8*SLP!C12823,"")</f>
        <v/>
      </c>
    </row>
    <row r="12844" spans="1:5" x14ac:dyDescent="0.3">
      <c r="A12844" s="25">
        <v>46156</v>
      </c>
      <c r="B12844" s="31">
        <v>0.61458333333333337</v>
      </c>
      <c r="C12844" s="46"/>
      <c r="D12844" s="29">
        <v>46156.614583333336</v>
      </c>
      <c r="E12844" s="15" t="str">
        <f>IF(AND($B$6=NB!$A$17,$B$8&gt;0),'Ersparnisberechnung Sommertarif'!$B$8*SLP!C12824,"")</f>
        <v/>
      </c>
    </row>
    <row r="12845" spans="1:5" x14ac:dyDescent="0.3">
      <c r="A12845" s="25">
        <v>46156</v>
      </c>
      <c r="B12845" s="31">
        <v>0.625</v>
      </c>
      <c r="C12845" s="46"/>
      <c r="D12845" s="29">
        <v>46156.625</v>
      </c>
      <c r="E12845" s="15" t="str">
        <f>IF(AND($B$6=NB!$A$17,$B$8&gt;0),'Ersparnisberechnung Sommertarif'!$B$8*SLP!C12825,"")</f>
        <v/>
      </c>
    </row>
    <row r="12846" spans="1:5" x14ac:dyDescent="0.3">
      <c r="A12846" s="25">
        <v>46156</v>
      </c>
      <c r="B12846" s="31">
        <v>0.63541666666666663</v>
      </c>
      <c r="C12846" s="46"/>
      <c r="D12846" s="29">
        <v>46156.635416666664</v>
      </c>
      <c r="E12846" s="15" t="str">
        <f>IF(AND($B$6=NB!$A$17,$B$8&gt;0),'Ersparnisberechnung Sommertarif'!$B$8*SLP!C12826,"")</f>
        <v/>
      </c>
    </row>
    <row r="12847" spans="1:5" x14ac:dyDescent="0.3">
      <c r="A12847" s="25">
        <v>46156</v>
      </c>
      <c r="B12847" s="31">
        <v>0.64583333333333337</v>
      </c>
      <c r="C12847" s="46"/>
      <c r="D12847" s="29">
        <v>46156.645833333336</v>
      </c>
      <c r="E12847" s="15" t="str">
        <f>IF(AND($B$6=NB!$A$17,$B$8&gt;0),'Ersparnisberechnung Sommertarif'!$B$8*SLP!C12827,"")</f>
        <v/>
      </c>
    </row>
    <row r="12848" spans="1:5" x14ac:dyDescent="0.3">
      <c r="A12848" s="25">
        <v>46156</v>
      </c>
      <c r="B12848" s="31">
        <v>0.65625</v>
      </c>
      <c r="C12848" s="46"/>
      <c r="D12848" s="29">
        <v>46156.65625</v>
      </c>
      <c r="E12848" s="15" t="str">
        <f>IF(AND($B$6=NB!$A$17,$B$8&gt;0),'Ersparnisberechnung Sommertarif'!$B$8*SLP!C12828,"")</f>
        <v/>
      </c>
    </row>
    <row r="12849" spans="1:5" x14ac:dyDescent="0.3">
      <c r="A12849" s="25">
        <v>46156</v>
      </c>
      <c r="B12849" s="31">
        <v>0.66666666666666663</v>
      </c>
      <c r="C12849" s="46"/>
      <c r="D12849" s="29">
        <v>46156.666666666664</v>
      </c>
      <c r="E12849" s="15" t="str">
        <f>IF(AND($B$6=NB!$A$17,$B$8&gt;0),'Ersparnisberechnung Sommertarif'!$B$8*SLP!C12829,"")</f>
        <v/>
      </c>
    </row>
    <row r="12850" spans="1:5" x14ac:dyDescent="0.3">
      <c r="A12850" s="25">
        <v>46156</v>
      </c>
      <c r="B12850" s="31">
        <v>0.67708333333333337</v>
      </c>
      <c r="C12850" s="46"/>
      <c r="D12850" s="29">
        <v>46156.677083333336</v>
      </c>
      <c r="E12850" s="15" t="str">
        <f>IF(AND($B$6=NB!$A$17,$B$8&gt;0),'Ersparnisberechnung Sommertarif'!$B$8*SLP!C12830,"")</f>
        <v/>
      </c>
    </row>
    <row r="12851" spans="1:5" x14ac:dyDescent="0.3">
      <c r="A12851" s="25">
        <v>46156</v>
      </c>
      <c r="B12851" s="31">
        <v>0.6875</v>
      </c>
      <c r="C12851" s="46"/>
      <c r="D12851" s="29">
        <v>46156.6875</v>
      </c>
      <c r="E12851" s="15" t="str">
        <f>IF(AND($B$6=NB!$A$17,$B$8&gt;0),'Ersparnisberechnung Sommertarif'!$B$8*SLP!C12831,"")</f>
        <v/>
      </c>
    </row>
    <row r="12852" spans="1:5" x14ac:dyDescent="0.3">
      <c r="A12852" s="25">
        <v>46156</v>
      </c>
      <c r="B12852" s="31">
        <v>0.69791666666666663</v>
      </c>
      <c r="C12852" s="46"/>
      <c r="D12852" s="29">
        <v>46156.697916666664</v>
      </c>
      <c r="E12852" s="15" t="str">
        <f>IF(AND($B$6=NB!$A$17,$B$8&gt;0),'Ersparnisberechnung Sommertarif'!$B$8*SLP!C12832,"")</f>
        <v/>
      </c>
    </row>
    <row r="12853" spans="1:5" x14ac:dyDescent="0.3">
      <c r="A12853" s="25">
        <v>46156</v>
      </c>
      <c r="B12853" s="31">
        <v>0.70833333333333337</v>
      </c>
      <c r="C12853" s="46"/>
      <c r="D12853" s="29">
        <v>46156.708333333336</v>
      </c>
      <c r="E12853" s="15" t="str">
        <f>IF(AND($B$6=NB!$A$17,$B$8&gt;0),'Ersparnisberechnung Sommertarif'!$B$8*SLP!C12833,"")</f>
        <v/>
      </c>
    </row>
    <row r="12854" spans="1:5" x14ac:dyDescent="0.3">
      <c r="A12854" s="25">
        <v>46156</v>
      </c>
      <c r="B12854" s="31">
        <v>0.71875</v>
      </c>
      <c r="C12854" s="46"/>
      <c r="D12854" s="29">
        <v>46156.71875</v>
      </c>
      <c r="E12854" s="15" t="str">
        <f>IF(AND($B$6=NB!$A$17,$B$8&gt;0),'Ersparnisberechnung Sommertarif'!$B$8*SLP!C12834,"")</f>
        <v/>
      </c>
    </row>
    <row r="12855" spans="1:5" x14ac:dyDescent="0.3">
      <c r="A12855" s="25">
        <v>46156</v>
      </c>
      <c r="B12855" s="31">
        <v>0.72916666666666663</v>
      </c>
      <c r="C12855" s="46"/>
      <c r="D12855" s="29">
        <v>46156.729166666664</v>
      </c>
      <c r="E12855" s="15" t="str">
        <f>IF(AND($B$6=NB!$A$17,$B$8&gt;0),'Ersparnisberechnung Sommertarif'!$B$8*SLP!C12835,"")</f>
        <v/>
      </c>
    </row>
    <row r="12856" spans="1:5" x14ac:dyDescent="0.3">
      <c r="A12856" s="25">
        <v>46156</v>
      </c>
      <c r="B12856" s="31">
        <v>0.73958333333333337</v>
      </c>
      <c r="C12856" s="46"/>
      <c r="D12856" s="29">
        <v>46156.739583333336</v>
      </c>
      <c r="E12856" s="15" t="str">
        <f>IF(AND($B$6=NB!$A$17,$B$8&gt;0),'Ersparnisberechnung Sommertarif'!$B$8*SLP!C12836,"")</f>
        <v/>
      </c>
    </row>
    <row r="12857" spans="1:5" x14ac:dyDescent="0.3">
      <c r="A12857" s="25">
        <v>46156</v>
      </c>
      <c r="B12857" s="31">
        <v>0.75</v>
      </c>
      <c r="C12857" s="46"/>
      <c r="D12857" s="29">
        <v>46156.75</v>
      </c>
      <c r="E12857" s="15" t="str">
        <f>IF(AND($B$6=NB!$A$17,$B$8&gt;0),'Ersparnisberechnung Sommertarif'!$B$8*SLP!C12837,"")</f>
        <v/>
      </c>
    </row>
    <row r="12858" spans="1:5" x14ac:dyDescent="0.3">
      <c r="A12858" s="25">
        <v>46156</v>
      </c>
      <c r="B12858" s="31">
        <v>0.76041666666666663</v>
      </c>
      <c r="C12858" s="46"/>
      <c r="D12858" s="29">
        <v>46156.760416666664</v>
      </c>
      <c r="E12858" s="15" t="str">
        <f>IF(AND($B$6=NB!$A$17,$B$8&gt;0),'Ersparnisberechnung Sommertarif'!$B$8*SLP!C12838,"")</f>
        <v/>
      </c>
    </row>
    <row r="12859" spans="1:5" x14ac:dyDescent="0.3">
      <c r="A12859" s="25">
        <v>46156</v>
      </c>
      <c r="B12859" s="31">
        <v>0.77083333333333337</v>
      </c>
      <c r="C12859" s="46"/>
      <c r="D12859" s="29">
        <v>46156.770833333336</v>
      </c>
      <c r="E12859" s="15" t="str">
        <f>IF(AND($B$6=NB!$A$17,$B$8&gt;0),'Ersparnisberechnung Sommertarif'!$B$8*SLP!C12839,"")</f>
        <v/>
      </c>
    </row>
    <row r="12860" spans="1:5" x14ac:dyDescent="0.3">
      <c r="A12860" s="25">
        <v>46156</v>
      </c>
      <c r="B12860" s="31">
        <v>0.78125</v>
      </c>
      <c r="C12860" s="46"/>
      <c r="D12860" s="29">
        <v>46156.78125</v>
      </c>
      <c r="E12860" s="15" t="str">
        <f>IF(AND($B$6=NB!$A$17,$B$8&gt;0),'Ersparnisberechnung Sommertarif'!$B$8*SLP!C12840,"")</f>
        <v/>
      </c>
    </row>
    <row r="12861" spans="1:5" x14ac:dyDescent="0.3">
      <c r="A12861" s="25">
        <v>46156</v>
      </c>
      <c r="B12861" s="31">
        <v>0.79166666666666663</v>
      </c>
      <c r="C12861" s="46"/>
      <c r="D12861" s="29">
        <v>46156.791666666664</v>
      </c>
      <c r="E12861" s="15" t="str">
        <f>IF(AND($B$6=NB!$A$17,$B$8&gt;0),'Ersparnisberechnung Sommertarif'!$B$8*SLP!C12841,"")</f>
        <v/>
      </c>
    </row>
    <row r="12862" spans="1:5" x14ac:dyDescent="0.3">
      <c r="A12862" s="25">
        <v>46156</v>
      </c>
      <c r="B12862" s="31">
        <v>0.80208333333333337</v>
      </c>
      <c r="C12862" s="46"/>
      <c r="D12862" s="29">
        <v>46156.802083333336</v>
      </c>
      <c r="E12862" s="15" t="str">
        <f>IF(AND($B$6=NB!$A$17,$B$8&gt;0),'Ersparnisberechnung Sommertarif'!$B$8*SLP!C12842,"")</f>
        <v/>
      </c>
    </row>
    <row r="12863" spans="1:5" x14ac:dyDescent="0.3">
      <c r="A12863" s="25">
        <v>46156</v>
      </c>
      <c r="B12863" s="31">
        <v>0.8125</v>
      </c>
      <c r="C12863" s="46"/>
      <c r="D12863" s="29">
        <v>46156.8125</v>
      </c>
      <c r="E12863" s="15" t="str">
        <f>IF(AND($B$6=NB!$A$17,$B$8&gt;0),'Ersparnisberechnung Sommertarif'!$B$8*SLP!C12843,"")</f>
        <v/>
      </c>
    </row>
    <row r="12864" spans="1:5" x14ac:dyDescent="0.3">
      <c r="A12864" s="25">
        <v>46156</v>
      </c>
      <c r="B12864" s="31">
        <v>0.82291666666666663</v>
      </c>
      <c r="C12864" s="46"/>
      <c r="D12864" s="29">
        <v>46156.822916666664</v>
      </c>
      <c r="E12864" s="15" t="str">
        <f>IF(AND($B$6=NB!$A$17,$B$8&gt;0),'Ersparnisberechnung Sommertarif'!$B$8*SLP!C12844,"")</f>
        <v/>
      </c>
    </row>
    <row r="12865" spans="1:5" x14ac:dyDescent="0.3">
      <c r="A12865" s="25">
        <v>46156</v>
      </c>
      <c r="B12865" s="31">
        <v>0.83333333333333337</v>
      </c>
      <c r="C12865" s="46"/>
      <c r="D12865" s="29">
        <v>46156.833333333336</v>
      </c>
      <c r="E12865" s="15" t="str">
        <f>IF(AND($B$6=NB!$A$17,$B$8&gt;0),'Ersparnisberechnung Sommertarif'!$B$8*SLP!C12845,"")</f>
        <v/>
      </c>
    </row>
    <row r="12866" spans="1:5" x14ac:dyDescent="0.3">
      <c r="A12866" s="25">
        <v>46156</v>
      </c>
      <c r="B12866" s="31">
        <v>0.84375</v>
      </c>
      <c r="C12866" s="46"/>
      <c r="D12866" s="29">
        <v>46156.84375</v>
      </c>
      <c r="E12866" s="15" t="str">
        <f>IF(AND($B$6=NB!$A$17,$B$8&gt;0),'Ersparnisberechnung Sommertarif'!$B$8*SLP!C12846,"")</f>
        <v/>
      </c>
    </row>
    <row r="12867" spans="1:5" x14ac:dyDescent="0.3">
      <c r="A12867" s="25">
        <v>46156</v>
      </c>
      <c r="B12867" s="31">
        <v>0.85416666666666663</v>
      </c>
      <c r="C12867" s="46"/>
      <c r="D12867" s="29">
        <v>46156.854166666664</v>
      </c>
      <c r="E12867" s="15" t="str">
        <f>IF(AND($B$6=NB!$A$17,$B$8&gt;0),'Ersparnisberechnung Sommertarif'!$B$8*SLP!C12847,"")</f>
        <v/>
      </c>
    </row>
    <row r="12868" spans="1:5" x14ac:dyDescent="0.3">
      <c r="A12868" s="25">
        <v>46156</v>
      </c>
      <c r="B12868" s="31">
        <v>0.86458333333333337</v>
      </c>
      <c r="C12868" s="46"/>
      <c r="D12868" s="29">
        <v>46156.864583333336</v>
      </c>
      <c r="E12868" s="15" t="str">
        <f>IF(AND($B$6=NB!$A$17,$B$8&gt;0),'Ersparnisberechnung Sommertarif'!$B$8*SLP!C12848,"")</f>
        <v/>
      </c>
    </row>
    <row r="12869" spans="1:5" x14ac:dyDescent="0.3">
      <c r="A12869" s="25">
        <v>46156</v>
      </c>
      <c r="B12869" s="31">
        <v>0.875</v>
      </c>
      <c r="C12869" s="46"/>
      <c r="D12869" s="29">
        <v>46156.875</v>
      </c>
      <c r="E12869" s="15" t="str">
        <f>IF(AND($B$6=NB!$A$17,$B$8&gt;0),'Ersparnisberechnung Sommertarif'!$B$8*SLP!C12849,"")</f>
        <v/>
      </c>
    </row>
    <row r="12870" spans="1:5" x14ac:dyDescent="0.3">
      <c r="A12870" s="25">
        <v>46156</v>
      </c>
      <c r="B12870" s="31">
        <v>0.88541666666666663</v>
      </c>
      <c r="C12870" s="46"/>
      <c r="D12870" s="29">
        <v>46156.885416666664</v>
      </c>
      <c r="E12870" s="15" t="str">
        <f>IF(AND($B$6=NB!$A$17,$B$8&gt;0),'Ersparnisberechnung Sommertarif'!$B$8*SLP!C12850,"")</f>
        <v/>
      </c>
    </row>
    <row r="12871" spans="1:5" x14ac:dyDescent="0.3">
      <c r="A12871" s="25">
        <v>46156</v>
      </c>
      <c r="B12871" s="31">
        <v>0.89583333333333337</v>
      </c>
      <c r="C12871" s="46"/>
      <c r="D12871" s="29">
        <v>46156.895833333336</v>
      </c>
      <c r="E12871" s="15" t="str">
        <f>IF(AND($B$6=NB!$A$17,$B$8&gt;0),'Ersparnisberechnung Sommertarif'!$B$8*SLP!C12851,"")</f>
        <v/>
      </c>
    </row>
    <row r="12872" spans="1:5" x14ac:dyDescent="0.3">
      <c r="A12872" s="25">
        <v>46156</v>
      </c>
      <c r="B12872" s="31">
        <v>0.90625</v>
      </c>
      <c r="C12872" s="46"/>
      <c r="D12872" s="29">
        <v>46156.90625</v>
      </c>
      <c r="E12872" s="15" t="str">
        <f>IF(AND($B$6=NB!$A$17,$B$8&gt;0),'Ersparnisberechnung Sommertarif'!$B$8*SLP!C12852,"")</f>
        <v/>
      </c>
    </row>
    <row r="12873" spans="1:5" x14ac:dyDescent="0.3">
      <c r="A12873" s="25">
        <v>46156</v>
      </c>
      <c r="B12873" s="31">
        <v>0.91666666666666663</v>
      </c>
      <c r="C12873" s="46"/>
      <c r="D12873" s="29">
        <v>46156.916666666664</v>
      </c>
      <c r="E12873" s="15" t="str">
        <f>IF(AND($B$6=NB!$A$17,$B$8&gt;0),'Ersparnisberechnung Sommertarif'!$B$8*SLP!C12853,"")</f>
        <v/>
      </c>
    </row>
    <row r="12874" spans="1:5" x14ac:dyDescent="0.3">
      <c r="A12874" s="25">
        <v>46156</v>
      </c>
      <c r="B12874" s="31">
        <v>0.92708333333333337</v>
      </c>
      <c r="C12874" s="46"/>
      <c r="D12874" s="29">
        <v>46156.927083333336</v>
      </c>
      <c r="E12874" s="15" t="str">
        <f>IF(AND($B$6=NB!$A$17,$B$8&gt;0),'Ersparnisberechnung Sommertarif'!$B$8*SLP!C12854,"")</f>
        <v/>
      </c>
    </row>
    <row r="12875" spans="1:5" x14ac:dyDescent="0.3">
      <c r="A12875" s="25">
        <v>46156</v>
      </c>
      <c r="B12875" s="31">
        <v>0.9375</v>
      </c>
      <c r="C12875" s="46"/>
      <c r="D12875" s="29">
        <v>46156.9375</v>
      </c>
      <c r="E12875" s="15" t="str">
        <f>IF(AND($B$6=NB!$A$17,$B$8&gt;0),'Ersparnisberechnung Sommertarif'!$B$8*SLP!C12855,"")</f>
        <v/>
      </c>
    </row>
    <row r="12876" spans="1:5" x14ac:dyDescent="0.3">
      <c r="A12876" s="25">
        <v>46156</v>
      </c>
      <c r="B12876" s="31">
        <v>0.94791666666666663</v>
      </c>
      <c r="C12876" s="46"/>
      <c r="D12876" s="29">
        <v>46156.947916666664</v>
      </c>
      <c r="E12876" s="15" t="str">
        <f>IF(AND($B$6=NB!$A$17,$B$8&gt;0),'Ersparnisberechnung Sommertarif'!$B$8*SLP!C12856,"")</f>
        <v/>
      </c>
    </row>
    <row r="12877" spans="1:5" x14ac:dyDescent="0.3">
      <c r="A12877" s="25">
        <v>46156</v>
      </c>
      <c r="B12877" s="31">
        <v>0.95833333333333337</v>
      </c>
      <c r="C12877" s="46"/>
      <c r="D12877" s="29">
        <v>46156.958333333336</v>
      </c>
      <c r="E12877" s="15" t="str">
        <f>IF(AND($B$6=NB!$A$17,$B$8&gt;0),'Ersparnisberechnung Sommertarif'!$B$8*SLP!C12857,"")</f>
        <v/>
      </c>
    </row>
    <row r="12878" spans="1:5" x14ac:dyDescent="0.3">
      <c r="A12878" s="25">
        <v>46156</v>
      </c>
      <c r="B12878" s="31">
        <v>0.96875</v>
      </c>
      <c r="C12878" s="46"/>
      <c r="D12878" s="29">
        <v>46156.96875</v>
      </c>
      <c r="E12878" s="15" t="str">
        <f>IF(AND($B$6=NB!$A$17,$B$8&gt;0),'Ersparnisberechnung Sommertarif'!$B$8*SLP!C12858,"")</f>
        <v/>
      </c>
    </row>
    <row r="12879" spans="1:5" x14ac:dyDescent="0.3">
      <c r="A12879" s="25">
        <v>46156</v>
      </c>
      <c r="B12879" s="31">
        <v>0.97916666666666663</v>
      </c>
      <c r="C12879" s="46"/>
      <c r="D12879" s="29">
        <v>46156.979166666664</v>
      </c>
      <c r="E12879" s="15" t="str">
        <f>IF(AND($B$6=NB!$A$17,$B$8&gt;0),'Ersparnisberechnung Sommertarif'!$B$8*SLP!C12859,"")</f>
        <v/>
      </c>
    </row>
    <row r="12880" spans="1:5" x14ac:dyDescent="0.3">
      <c r="A12880" s="25">
        <v>46156</v>
      </c>
      <c r="B12880" s="31">
        <v>0.98958333333333337</v>
      </c>
      <c r="C12880" s="46"/>
      <c r="D12880" s="29">
        <v>46156.989583333336</v>
      </c>
      <c r="E12880" s="15" t="str">
        <f>IF(AND($B$6=NB!$A$17,$B$8&gt;0),'Ersparnisberechnung Sommertarif'!$B$8*SLP!C12860,"")</f>
        <v/>
      </c>
    </row>
    <row r="12881" spans="1:5" x14ac:dyDescent="0.3">
      <c r="A12881" s="25">
        <v>46157</v>
      </c>
      <c r="B12881" s="31">
        <v>0</v>
      </c>
      <c r="C12881" s="46"/>
      <c r="D12881" s="29">
        <v>46157</v>
      </c>
      <c r="E12881" s="15" t="str">
        <f>IF(AND($B$6=NB!$A$17,$B$8&gt;0),'Ersparnisberechnung Sommertarif'!$B$8*SLP!C12861,"")</f>
        <v/>
      </c>
    </row>
    <row r="12882" spans="1:5" x14ac:dyDescent="0.3">
      <c r="A12882" s="25">
        <v>46157</v>
      </c>
      <c r="B12882" s="31">
        <v>1.0416666666666666E-2</v>
      </c>
      <c r="C12882" s="46"/>
      <c r="D12882" s="29">
        <v>46157.010416666664</v>
      </c>
      <c r="E12882" s="15" t="str">
        <f>IF(AND($B$6=NB!$A$17,$B$8&gt;0),'Ersparnisberechnung Sommertarif'!$B$8*SLP!C12862,"")</f>
        <v/>
      </c>
    </row>
    <row r="12883" spans="1:5" x14ac:dyDescent="0.3">
      <c r="A12883" s="25">
        <v>46157</v>
      </c>
      <c r="B12883" s="31">
        <v>2.0833333333333332E-2</v>
      </c>
      <c r="C12883" s="46"/>
      <c r="D12883" s="29">
        <v>46157.020833333336</v>
      </c>
      <c r="E12883" s="15" t="str">
        <f>IF(AND($B$6=NB!$A$17,$B$8&gt;0),'Ersparnisberechnung Sommertarif'!$B$8*SLP!C12863,"")</f>
        <v/>
      </c>
    </row>
    <row r="12884" spans="1:5" x14ac:dyDescent="0.3">
      <c r="A12884" s="25">
        <v>46157</v>
      </c>
      <c r="B12884" s="31">
        <v>3.125E-2</v>
      </c>
      <c r="C12884" s="46"/>
      <c r="D12884" s="29">
        <v>46157.03125</v>
      </c>
      <c r="E12884" s="15" t="str">
        <f>IF(AND($B$6=NB!$A$17,$B$8&gt;0),'Ersparnisberechnung Sommertarif'!$B$8*SLP!C12864,"")</f>
        <v/>
      </c>
    </row>
    <row r="12885" spans="1:5" x14ac:dyDescent="0.3">
      <c r="A12885" s="25">
        <v>46157</v>
      </c>
      <c r="B12885" s="31">
        <v>4.1666666666666664E-2</v>
      </c>
      <c r="C12885" s="46"/>
      <c r="D12885" s="29">
        <v>46157.041666666664</v>
      </c>
      <c r="E12885" s="15" t="str">
        <f>IF(AND($B$6=NB!$A$17,$B$8&gt;0),'Ersparnisberechnung Sommertarif'!$B$8*SLP!C12865,"")</f>
        <v/>
      </c>
    </row>
    <row r="12886" spans="1:5" x14ac:dyDescent="0.3">
      <c r="A12886" s="25">
        <v>46157</v>
      </c>
      <c r="B12886" s="31">
        <v>5.2083333333333336E-2</v>
      </c>
      <c r="C12886" s="46"/>
      <c r="D12886" s="29">
        <v>46157.052083333336</v>
      </c>
      <c r="E12886" s="15" t="str">
        <f>IF(AND($B$6=NB!$A$17,$B$8&gt;0),'Ersparnisberechnung Sommertarif'!$B$8*SLP!C12866,"")</f>
        <v/>
      </c>
    </row>
    <row r="12887" spans="1:5" x14ac:dyDescent="0.3">
      <c r="A12887" s="25">
        <v>46157</v>
      </c>
      <c r="B12887" s="31">
        <v>6.25E-2</v>
      </c>
      <c r="C12887" s="46"/>
      <c r="D12887" s="29">
        <v>46157.0625</v>
      </c>
      <c r="E12887" s="15" t="str">
        <f>IF(AND($B$6=NB!$A$17,$B$8&gt;0),'Ersparnisberechnung Sommertarif'!$B$8*SLP!C12867,"")</f>
        <v/>
      </c>
    </row>
    <row r="12888" spans="1:5" x14ac:dyDescent="0.3">
      <c r="A12888" s="25">
        <v>46157</v>
      </c>
      <c r="B12888" s="31">
        <v>7.2916666666666671E-2</v>
      </c>
      <c r="C12888" s="46"/>
      <c r="D12888" s="29">
        <v>46157.072916666664</v>
      </c>
      <c r="E12888" s="15" t="str">
        <f>IF(AND($B$6=NB!$A$17,$B$8&gt;0),'Ersparnisberechnung Sommertarif'!$B$8*SLP!C12868,"")</f>
        <v/>
      </c>
    </row>
    <row r="12889" spans="1:5" x14ac:dyDescent="0.3">
      <c r="A12889" s="25">
        <v>46157</v>
      </c>
      <c r="B12889" s="31">
        <v>8.3333333333333329E-2</v>
      </c>
      <c r="C12889" s="46"/>
      <c r="D12889" s="29">
        <v>46157.083333333336</v>
      </c>
      <c r="E12889" s="15" t="str">
        <f>IF(AND($B$6=NB!$A$17,$B$8&gt;0),'Ersparnisberechnung Sommertarif'!$B$8*SLP!C12869,"")</f>
        <v/>
      </c>
    </row>
    <row r="12890" spans="1:5" x14ac:dyDescent="0.3">
      <c r="A12890" s="25">
        <v>46157</v>
      </c>
      <c r="B12890" s="31">
        <v>9.375E-2</v>
      </c>
      <c r="C12890" s="46"/>
      <c r="D12890" s="29">
        <v>46157.09375</v>
      </c>
      <c r="E12890" s="15" t="str">
        <f>IF(AND($B$6=NB!$A$17,$B$8&gt;0),'Ersparnisberechnung Sommertarif'!$B$8*SLP!C12870,"")</f>
        <v/>
      </c>
    </row>
    <row r="12891" spans="1:5" x14ac:dyDescent="0.3">
      <c r="A12891" s="25">
        <v>46157</v>
      </c>
      <c r="B12891" s="31">
        <v>0.10416666666666667</v>
      </c>
      <c r="C12891" s="46"/>
      <c r="D12891" s="29">
        <v>46157.104166666664</v>
      </c>
      <c r="E12891" s="15" t="str">
        <f>IF(AND($B$6=NB!$A$17,$B$8&gt;0),'Ersparnisberechnung Sommertarif'!$B$8*SLP!C12871,"")</f>
        <v/>
      </c>
    </row>
    <row r="12892" spans="1:5" x14ac:dyDescent="0.3">
      <c r="A12892" s="25">
        <v>46157</v>
      </c>
      <c r="B12892" s="31">
        <v>0.11458333333333333</v>
      </c>
      <c r="C12892" s="46"/>
      <c r="D12892" s="29">
        <v>46157.114583333336</v>
      </c>
      <c r="E12892" s="15" t="str">
        <f>IF(AND($B$6=NB!$A$17,$B$8&gt;0),'Ersparnisberechnung Sommertarif'!$B$8*SLP!C12872,"")</f>
        <v/>
      </c>
    </row>
    <row r="12893" spans="1:5" x14ac:dyDescent="0.3">
      <c r="A12893" s="25">
        <v>46157</v>
      </c>
      <c r="B12893" s="31">
        <v>0.125</v>
      </c>
      <c r="C12893" s="46"/>
      <c r="D12893" s="29">
        <v>46157.125</v>
      </c>
      <c r="E12893" s="15" t="str">
        <f>IF(AND($B$6=NB!$A$17,$B$8&gt;0),'Ersparnisberechnung Sommertarif'!$B$8*SLP!C12873,"")</f>
        <v/>
      </c>
    </row>
    <row r="12894" spans="1:5" x14ac:dyDescent="0.3">
      <c r="A12894" s="25">
        <v>46157</v>
      </c>
      <c r="B12894" s="31">
        <v>0.13541666666666666</v>
      </c>
      <c r="C12894" s="46"/>
      <c r="D12894" s="29">
        <v>46157.135416666664</v>
      </c>
      <c r="E12894" s="15" t="str">
        <f>IF(AND($B$6=NB!$A$17,$B$8&gt;0),'Ersparnisberechnung Sommertarif'!$B$8*SLP!C12874,"")</f>
        <v/>
      </c>
    </row>
    <row r="12895" spans="1:5" x14ac:dyDescent="0.3">
      <c r="A12895" s="25">
        <v>46157</v>
      </c>
      <c r="B12895" s="31">
        <v>0.14583333333333334</v>
      </c>
      <c r="C12895" s="46"/>
      <c r="D12895" s="29">
        <v>46157.145833333336</v>
      </c>
      <c r="E12895" s="15" t="str">
        <f>IF(AND($B$6=NB!$A$17,$B$8&gt;0),'Ersparnisberechnung Sommertarif'!$B$8*SLP!C12875,"")</f>
        <v/>
      </c>
    </row>
    <row r="12896" spans="1:5" x14ac:dyDescent="0.3">
      <c r="A12896" s="25">
        <v>46157</v>
      </c>
      <c r="B12896" s="31">
        <v>0.15625</v>
      </c>
      <c r="C12896" s="46"/>
      <c r="D12896" s="29">
        <v>46157.15625</v>
      </c>
      <c r="E12896" s="15" t="str">
        <f>IF(AND($B$6=NB!$A$17,$B$8&gt;0),'Ersparnisberechnung Sommertarif'!$B$8*SLP!C12876,"")</f>
        <v/>
      </c>
    </row>
    <row r="12897" spans="1:5" x14ac:dyDescent="0.3">
      <c r="A12897" s="25">
        <v>46157</v>
      </c>
      <c r="B12897" s="31">
        <v>0.16666666666666666</v>
      </c>
      <c r="C12897" s="46"/>
      <c r="D12897" s="29">
        <v>46157.166666666664</v>
      </c>
      <c r="E12897" s="15" t="str">
        <f>IF(AND($B$6=NB!$A$17,$B$8&gt;0),'Ersparnisberechnung Sommertarif'!$B$8*SLP!C12877,"")</f>
        <v/>
      </c>
    </row>
    <row r="12898" spans="1:5" x14ac:dyDescent="0.3">
      <c r="A12898" s="25">
        <v>46157</v>
      </c>
      <c r="B12898" s="31">
        <v>0.17708333333333334</v>
      </c>
      <c r="C12898" s="46"/>
      <c r="D12898" s="29">
        <v>46157.177083333336</v>
      </c>
      <c r="E12898" s="15" t="str">
        <f>IF(AND($B$6=NB!$A$17,$B$8&gt;0),'Ersparnisberechnung Sommertarif'!$B$8*SLP!C12878,"")</f>
        <v/>
      </c>
    </row>
    <row r="12899" spans="1:5" x14ac:dyDescent="0.3">
      <c r="A12899" s="25">
        <v>46157</v>
      </c>
      <c r="B12899" s="31">
        <v>0.1875</v>
      </c>
      <c r="C12899" s="46"/>
      <c r="D12899" s="29">
        <v>46157.1875</v>
      </c>
      <c r="E12899" s="15" t="str">
        <f>IF(AND($B$6=NB!$A$17,$B$8&gt;0),'Ersparnisberechnung Sommertarif'!$B$8*SLP!C12879,"")</f>
        <v/>
      </c>
    </row>
    <row r="12900" spans="1:5" x14ac:dyDescent="0.3">
      <c r="A12900" s="25">
        <v>46157</v>
      </c>
      <c r="B12900" s="31">
        <v>0.19791666666666666</v>
      </c>
      <c r="C12900" s="46"/>
      <c r="D12900" s="29">
        <v>46157.197916666664</v>
      </c>
      <c r="E12900" s="15" t="str">
        <f>IF(AND($B$6=NB!$A$17,$B$8&gt;0),'Ersparnisberechnung Sommertarif'!$B$8*SLP!C12880,"")</f>
        <v/>
      </c>
    </row>
    <row r="12901" spans="1:5" x14ac:dyDescent="0.3">
      <c r="A12901" s="25">
        <v>46157</v>
      </c>
      <c r="B12901" s="31">
        <v>0.20833333333333334</v>
      </c>
      <c r="C12901" s="46"/>
      <c r="D12901" s="29">
        <v>46157.208333333336</v>
      </c>
      <c r="E12901" s="15" t="str">
        <f>IF(AND($B$6=NB!$A$17,$B$8&gt;0),'Ersparnisberechnung Sommertarif'!$B$8*SLP!C12881,"")</f>
        <v/>
      </c>
    </row>
    <row r="12902" spans="1:5" x14ac:dyDescent="0.3">
      <c r="A12902" s="25">
        <v>46157</v>
      </c>
      <c r="B12902" s="31">
        <v>0.21875</v>
      </c>
      <c r="C12902" s="46"/>
      <c r="D12902" s="29">
        <v>46157.21875</v>
      </c>
      <c r="E12902" s="15" t="str">
        <f>IF(AND($B$6=NB!$A$17,$B$8&gt;0),'Ersparnisberechnung Sommertarif'!$B$8*SLP!C12882,"")</f>
        <v/>
      </c>
    </row>
    <row r="12903" spans="1:5" x14ac:dyDescent="0.3">
      <c r="A12903" s="25">
        <v>46157</v>
      </c>
      <c r="B12903" s="31">
        <v>0.22916666666666666</v>
      </c>
      <c r="C12903" s="46"/>
      <c r="D12903" s="29">
        <v>46157.229166666664</v>
      </c>
      <c r="E12903" s="15" t="str">
        <f>IF(AND($B$6=NB!$A$17,$B$8&gt;0),'Ersparnisberechnung Sommertarif'!$B$8*SLP!C12883,"")</f>
        <v/>
      </c>
    </row>
    <row r="12904" spans="1:5" x14ac:dyDescent="0.3">
      <c r="A12904" s="25">
        <v>46157</v>
      </c>
      <c r="B12904" s="31">
        <v>0.23958333333333334</v>
      </c>
      <c r="C12904" s="46"/>
      <c r="D12904" s="29">
        <v>46157.239583333336</v>
      </c>
      <c r="E12904" s="15" t="str">
        <f>IF(AND($B$6=NB!$A$17,$B$8&gt;0),'Ersparnisberechnung Sommertarif'!$B$8*SLP!C12884,"")</f>
        <v/>
      </c>
    </row>
    <row r="12905" spans="1:5" x14ac:dyDescent="0.3">
      <c r="A12905" s="25">
        <v>46157</v>
      </c>
      <c r="B12905" s="31">
        <v>0.25</v>
      </c>
      <c r="C12905" s="46"/>
      <c r="D12905" s="29">
        <v>46157.25</v>
      </c>
      <c r="E12905" s="15" t="str">
        <f>IF(AND($B$6=NB!$A$17,$B$8&gt;0),'Ersparnisberechnung Sommertarif'!$B$8*SLP!C12885,"")</f>
        <v/>
      </c>
    </row>
    <row r="12906" spans="1:5" x14ac:dyDescent="0.3">
      <c r="A12906" s="25">
        <v>46157</v>
      </c>
      <c r="B12906" s="31">
        <v>0.26041666666666669</v>
      </c>
      <c r="C12906" s="46"/>
      <c r="D12906" s="29">
        <v>46157.260416666664</v>
      </c>
      <c r="E12906" s="15" t="str">
        <f>IF(AND($B$6=NB!$A$17,$B$8&gt;0),'Ersparnisberechnung Sommertarif'!$B$8*SLP!C12886,"")</f>
        <v/>
      </c>
    </row>
    <row r="12907" spans="1:5" x14ac:dyDescent="0.3">
      <c r="A12907" s="25">
        <v>46157</v>
      </c>
      <c r="B12907" s="31">
        <v>0.27083333333333331</v>
      </c>
      <c r="C12907" s="46"/>
      <c r="D12907" s="29">
        <v>46157.270833333336</v>
      </c>
      <c r="E12907" s="15" t="str">
        <f>IF(AND($B$6=NB!$A$17,$B$8&gt;0),'Ersparnisberechnung Sommertarif'!$B$8*SLP!C12887,"")</f>
        <v/>
      </c>
    </row>
    <row r="12908" spans="1:5" x14ac:dyDescent="0.3">
      <c r="A12908" s="25">
        <v>46157</v>
      </c>
      <c r="B12908" s="31">
        <v>0.28125</v>
      </c>
      <c r="C12908" s="46"/>
      <c r="D12908" s="29">
        <v>46157.28125</v>
      </c>
      <c r="E12908" s="15" t="str">
        <f>IF(AND($B$6=NB!$A$17,$B$8&gt;0),'Ersparnisberechnung Sommertarif'!$B$8*SLP!C12888,"")</f>
        <v/>
      </c>
    </row>
    <row r="12909" spans="1:5" x14ac:dyDescent="0.3">
      <c r="A12909" s="25">
        <v>46157</v>
      </c>
      <c r="B12909" s="31">
        <v>0.29166666666666669</v>
      </c>
      <c r="C12909" s="46"/>
      <c r="D12909" s="29">
        <v>46157.291666666664</v>
      </c>
      <c r="E12909" s="15" t="str">
        <f>IF(AND($B$6=NB!$A$17,$B$8&gt;0),'Ersparnisberechnung Sommertarif'!$B$8*SLP!C12889,"")</f>
        <v/>
      </c>
    </row>
    <row r="12910" spans="1:5" x14ac:dyDescent="0.3">
      <c r="A12910" s="25">
        <v>46157</v>
      </c>
      <c r="B12910" s="31">
        <v>0.30208333333333331</v>
      </c>
      <c r="C12910" s="46"/>
      <c r="D12910" s="29">
        <v>46157.302083333336</v>
      </c>
      <c r="E12910" s="15" t="str">
        <f>IF(AND($B$6=NB!$A$17,$B$8&gt;0),'Ersparnisberechnung Sommertarif'!$B$8*SLP!C12890,"")</f>
        <v/>
      </c>
    </row>
    <row r="12911" spans="1:5" x14ac:dyDescent="0.3">
      <c r="A12911" s="25">
        <v>46157</v>
      </c>
      <c r="B12911" s="31">
        <v>0.3125</v>
      </c>
      <c r="C12911" s="46"/>
      <c r="D12911" s="29">
        <v>46157.3125</v>
      </c>
      <c r="E12911" s="15" t="str">
        <f>IF(AND($B$6=NB!$A$17,$B$8&gt;0),'Ersparnisberechnung Sommertarif'!$B$8*SLP!C12891,"")</f>
        <v/>
      </c>
    </row>
    <row r="12912" spans="1:5" x14ac:dyDescent="0.3">
      <c r="A12912" s="25">
        <v>46157</v>
      </c>
      <c r="B12912" s="31">
        <v>0.32291666666666669</v>
      </c>
      <c r="C12912" s="46"/>
      <c r="D12912" s="29">
        <v>46157.322916666664</v>
      </c>
      <c r="E12912" s="15" t="str">
        <f>IF(AND($B$6=NB!$A$17,$B$8&gt;0),'Ersparnisberechnung Sommertarif'!$B$8*SLP!C12892,"")</f>
        <v/>
      </c>
    </row>
    <row r="12913" spans="1:5" x14ac:dyDescent="0.3">
      <c r="A12913" s="25">
        <v>46157</v>
      </c>
      <c r="B12913" s="31">
        <v>0.33333333333333331</v>
      </c>
      <c r="C12913" s="46"/>
      <c r="D12913" s="29">
        <v>46157.333333333336</v>
      </c>
      <c r="E12913" s="15" t="str">
        <f>IF(AND($B$6=NB!$A$17,$B$8&gt;0),'Ersparnisberechnung Sommertarif'!$B$8*SLP!C12893,"")</f>
        <v/>
      </c>
    </row>
    <row r="12914" spans="1:5" x14ac:dyDescent="0.3">
      <c r="A12914" s="25">
        <v>46157</v>
      </c>
      <c r="B12914" s="31">
        <v>0.34375</v>
      </c>
      <c r="C12914" s="46"/>
      <c r="D12914" s="29">
        <v>46157.34375</v>
      </c>
      <c r="E12914" s="15" t="str">
        <f>IF(AND($B$6=NB!$A$17,$B$8&gt;0),'Ersparnisberechnung Sommertarif'!$B$8*SLP!C12894,"")</f>
        <v/>
      </c>
    </row>
    <row r="12915" spans="1:5" x14ac:dyDescent="0.3">
      <c r="A12915" s="25">
        <v>46157</v>
      </c>
      <c r="B12915" s="31">
        <v>0.35416666666666669</v>
      </c>
      <c r="C12915" s="46"/>
      <c r="D12915" s="29">
        <v>46157.354166666664</v>
      </c>
      <c r="E12915" s="15" t="str">
        <f>IF(AND($B$6=NB!$A$17,$B$8&gt;0),'Ersparnisberechnung Sommertarif'!$B$8*SLP!C12895,"")</f>
        <v/>
      </c>
    </row>
    <row r="12916" spans="1:5" x14ac:dyDescent="0.3">
      <c r="A12916" s="25">
        <v>46157</v>
      </c>
      <c r="B12916" s="31">
        <v>0.36458333333333331</v>
      </c>
      <c r="C12916" s="46"/>
      <c r="D12916" s="29">
        <v>46157.364583333336</v>
      </c>
      <c r="E12916" s="15" t="str">
        <f>IF(AND($B$6=NB!$A$17,$B$8&gt;0),'Ersparnisberechnung Sommertarif'!$B$8*SLP!C12896,"")</f>
        <v/>
      </c>
    </row>
    <row r="12917" spans="1:5" x14ac:dyDescent="0.3">
      <c r="A12917" s="25">
        <v>46157</v>
      </c>
      <c r="B12917" s="31">
        <v>0.375</v>
      </c>
      <c r="C12917" s="46"/>
      <c r="D12917" s="29">
        <v>46157.375</v>
      </c>
      <c r="E12917" s="15" t="str">
        <f>IF(AND($B$6=NB!$A$17,$B$8&gt;0),'Ersparnisberechnung Sommertarif'!$B$8*SLP!C12897,"")</f>
        <v/>
      </c>
    </row>
    <row r="12918" spans="1:5" x14ac:dyDescent="0.3">
      <c r="A12918" s="25">
        <v>46157</v>
      </c>
      <c r="B12918" s="31">
        <v>0.38541666666666669</v>
      </c>
      <c r="C12918" s="46"/>
      <c r="D12918" s="29">
        <v>46157.385416666664</v>
      </c>
      <c r="E12918" s="15" t="str">
        <f>IF(AND($B$6=NB!$A$17,$B$8&gt;0),'Ersparnisberechnung Sommertarif'!$B$8*SLP!C12898,"")</f>
        <v/>
      </c>
    </row>
    <row r="12919" spans="1:5" x14ac:dyDescent="0.3">
      <c r="A12919" s="25">
        <v>46157</v>
      </c>
      <c r="B12919" s="31">
        <v>0.39583333333333331</v>
      </c>
      <c r="C12919" s="46"/>
      <c r="D12919" s="29">
        <v>46157.395833333336</v>
      </c>
      <c r="E12919" s="15" t="str">
        <f>IF(AND($B$6=NB!$A$17,$B$8&gt;0),'Ersparnisberechnung Sommertarif'!$B$8*SLP!C12899,"")</f>
        <v/>
      </c>
    </row>
    <row r="12920" spans="1:5" x14ac:dyDescent="0.3">
      <c r="A12920" s="25">
        <v>46157</v>
      </c>
      <c r="B12920" s="31">
        <v>0.40625</v>
      </c>
      <c r="C12920" s="46"/>
      <c r="D12920" s="29">
        <v>46157.40625</v>
      </c>
      <c r="E12920" s="15" t="str">
        <f>IF(AND($B$6=NB!$A$17,$B$8&gt;0),'Ersparnisberechnung Sommertarif'!$B$8*SLP!C12900,"")</f>
        <v/>
      </c>
    </row>
    <row r="12921" spans="1:5" x14ac:dyDescent="0.3">
      <c r="A12921" s="25">
        <v>46157</v>
      </c>
      <c r="B12921" s="31">
        <v>0.41666666666666669</v>
      </c>
      <c r="C12921" s="46"/>
      <c r="D12921" s="29">
        <v>46157.416666666664</v>
      </c>
      <c r="E12921" s="15" t="str">
        <f>IF(AND($B$6=NB!$A$17,$B$8&gt;0),'Ersparnisberechnung Sommertarif'!$B$8*SLP!C12901,"")</f>
        <v/>
      </c>
    </row>
    <row r="12922" spans="1:5" x14ac:dyDescent="0.3">
      <c r="A12922" s="25">
        <v>46157</v>
      </c>
      <c r="B12922" s="31">
        <v>0.42708333333333331</v>
      </c>
      <c r="C12922" s="46"/>
      <c r="D12922" s="29">
        <v>46157.427083333336</v>
      </c>
      <c r="E12922" s="15" t="str">
        <f>IF(AND($B$6=NB!$A$17,$B$8&gt;0),'Ersparnisberechnung Sommertarif'!$B$8*SLP!C12902,"")</f>
        <v/>
      </c>
    </row>
    <row r="12923" spans="1:5" x14ac:dyDescent="0.3">
      <c r="A12923" s="25">
        <v>46157</v>
      </c>
      <c r="B12923" s="31">
        <v>0.4375</v>
      </c>
      <c r="C12923" s="46"/>
      <c r="D12923" s="29">
        <v>46157.4375</v>
      </c>
      <c r="E12923" s="15" t="str">
        <f>IF(AND($B$6=NB!$A$17,$B$8&gt;0),'Ersparnisberechnung Sommertarif'!$B$8*SLP!C12903,"")</f>
        <v/>
      </c>
    </row>
    <row r="12924" spans="1:5" x14ac:dyDescent="0.3">
      <c r="A12924" s="25">
        <v>46157</v>
      </c>
      <c r="B12924" s="31">
        <v>0.44791666666666669</v>
      </c>
      <c r="C12924" s="46"/>
      <c r="D12924" s="29">
        <v>46157.447916666664</v>
      </c>
      <c r="E12924" s="15" t="str">
        <f>IF(AND($B$6=NB!$A$17,$B$8&gt;0),'Ersparnisberechnung Sommertarif'!$B$8*SLP!C12904,"")</f>
        <v/>
      </c>
    </row>
    <row r="12925" spans="1:5" x14ac:dyDescent="0.3">
      <c r="A12925" s="25">
        <v>46157</v>
      </c>
      <c r="B12925" s="31">
        <v>0.45833333333333331</v>
      </c>
      <c r="C12925" s="46"/>
      <c r="D12925" s="29">
        <v>46157.458333333336</v>
      </c>
      <c r="E12925" s="15" t="str">
        <f>IF(AND($B$6=NB!$A$17,$B$8&gt;0),'Ersparnisberechnung Sommertarif'!$B$8*SLP!C12905,"")</f>
        <v/>
      </c>
    </row>
    <row r="12926" spans="1:5" x14ac:dyDescent="0.3">
      <c r="A12926" s="25">
        <v>46157</v>
      </c>
      <c r="B12926" s="31">
        <v>0.46875</v>
      </c>
      <c r="C12926" s="46"/>
      <c r="D12926" s="29">
        <v>46157.46875</v>
      </c>
      <c r="E12926" s="15" t="str">
        <f>IF(AND($B$6=NB!$A$17,$B$8&gt;0),'Ersparnisberechnung Sommertarif'!$B$8*SLP!C12906,"")</f>
        <v/>
      </c>
    </row>
    <row r="12927" spans="1:5" x14ac:dyDescent="0.3">
      <c r="A12927" s="25">
        <v>46157</v>
      </c>
      <c r="B12927" s="31">
        <v>0.47916666666666669</v>
      </c>
      <c r="C12927" s="46"/>
      <c r="D12927" s="29">
        <v>46157.479166666664</v>
      </c>
      <c r="E12927" s="15" t="str">
        <f>IF(AND($B$6=NB!$A$17,$B$8&gt;0),'Ersparnisberechnung Sommertarif'!$B$8*SLP!C12907,"")</f>
        <v/>
      </c>
    </row>
    <row r="12928" spans="1:5" x14ac:dyDescent="0.3">
      <c r="A12928" s="25">
        <v>46157</v>
      </c>
      <c r="B12928" s="31">
        <v>0.48958333333333331</v>
      </c>
      <c r="C12928" s="46"/>
      <c r="D12928" s="29">
        <v>46157.489583333336</v>
      </c>
      <c r="E12928" s="15" t="str">
        <f>IF(AND($B$6=NB!$A$17,$B$8&gt;0),'Ersparnisberechnung Sommertarif'!$B$8*SLP!C12908,"")</f>
        <v/>
      </c>
    </row>
    <row r="12929" spans="1:5" x14ac:dyDescent="0.3">
      <c r="A12929" s="25">
        <v>46157</v>
      </c>
      <c r="B12929" s="31">
        <v>0.5</v>
      </c>
      <c r="C12929" s="46"/>
      <c r="D12929" s="29">
        <v>46157.5</v>
      </c>
      <c r="E12929" s="15" t="str">
        <f>IF(AND($B$6=NB!$A$17,$B$8&gt;0),'Ersparnisberechnung Sommertarif'!$B$8*SLP!C12909,"")</f>
        <v/>
      </c>
    </row>
    <row r="12930" spans="1:5" x14ac:dyDescent="0.3">
      <c r="A12930" s="25">
        <v>46157</v>
      </c>
      <c r="B12930" s="31">
        <v>0.51041666666666663</v>
      </c>
      <c r="C12930" s="46"/>
      <c r="D12930" s="29">
        <v>46157.510416666664</v>
      </c>
      <c r="E12930" s="15" t="str">
        <f>IF(AND($B$6=NB!$A$17,$B$8&gt;0),'Ersparnisberechnung Sommertarif'!$B$8*SLP!C12910,"")</f>
        <v/>
      </c>
    </row>
    <row r="12931" spans="1:5" x14ac:dyDescent="0.3">
      <c r="A12931" s="25">
        <v>46157</v>
      </c>
      <c r="B12931" s="31">
        <v>0.52083333333333337</v>
      </c>
      <c r="C12931" s="46"/>
      <c r="D12931" s="29">
        <v>46157.520833333336</v>
      </c>
      <c r="E12931" s="15" t="str">
        <f>IF(AND($B$6=NB!$A$17,$B$8&gt;0),'Ersparnisberechnung Sommertarif'!$B$8*SLP!C12911,"")</f>
        <v/>
      </c>
    </row>
    <row r="12932" spans="1:5" x14ac:dyDescent="0.3">
      <c r="A12932" s="25">
        <v>46157</v>
      </c>
      <c r="B12932" s="31">
        <v>0.53125</v>
      </c>
      <c r="C12932" s="46"/>
      <c r="D12932" s="29">
        <v>46157.53125</v>
      </c>
      <c r="E12932" s="15" t="str">
        <f>IF(AND($B$6=NB!$A$17,$B$8&gt;0),'Ersparnisberechnung Sommertarif'!$B$8*SLP!C12912,"")</f>
        <v/>
      </c>
    </row>
    <row r="12933" spans="1:5" x14ac:dyDescent="0.3">
      <c r="A12933" s="25">
        <v>46157</v>
      </c>
      <c r="B12933" s="31">
        <v>0.54166666666666663</v>
      </c>
      <c r="C12933" s="46"/>
      <c r="D12933" s="29">
        <v>46157.541666666664</v>
      </c>
      <c r="E12933" s="15" t="str">
        <f>IF(AND($B$6=NB!$A$17,$B$8&gt;0),'Ersparnisberechnung Sommertarif'!$B$8*SLP!C12913,"")</f>
        <v/>
      </c>
    </row>
    <row r="12934" spans="1:5" x14ac:dyDescent="0.3">
      <c r="A12934" s="25">
        <v>46157</v>
      </c>
      <c r="B12934" s="31">
        <v>0.55208333333333337</v>
      </c>
      <c r="C12934" s="46"/>
      <c r="D12934" s="29">
        <v>46157.552083333336</v>
      </c>
      <c r="E12934" s="15" t="str">
        <f>IF(AND($B$6=NB!$A$17,$B$8&gt;0),'Ersparnisberechnung Sommertarif'!$B$8*SLP!C12914,"")</f>
        <v/>
      </c>
    </row>
    <row r="12935" spans="1:5" x14ac:dyDescent="0.3">
      <c r="A12935" s="25">
        <v>46157</v>
      </c>
      <c r="B12935" s="31">
        <v>0.5625</v>
      </c>
      <c r="C12935" s="46"/>
      <c r="D12935" s="29">
        <v>46157.5625</v>
      </c>
      <c r="E12935" s="15" t="str">
        <f>IF(AND($B$6=NB!$A$17,$B$8&gt;0),'Ersparnisberechnung Sommertarif'!$B$8*SLP!C12915,"")</f>
        <v/>
      </c>
    </row>
    <row r="12936" spans="1:5" x14ac:dyDescent="0.3">
      <c r="A12936" s="25">
        <v>46157</v>
      </c>
      <c r="B12936" s="31">
        <v>0.57291666666666663</v>
      </c>
      <c r="C12936" s="46"/>
      <c r="D12936" s="29">
        <v>46157.572916666664</v>
      </c>
      <c r="E12936" s="15" t="str">
        <f>IF(AND($B$6=NB!$A$17,$B$8&gt;0),'Ersparnisberechnung Sommertarif'!$B$8*SLP!C12916,"")</f>
        <v/>
      </c>
    </row>
    <row r="12937" spans="1:5" x14ac:dyDescent="0.3">
      <c r="A12937" s="25">
        <v>46157</v>
      </c>
      <c r="B12937" s="31">
        <v>0.58333333333333337</v>
      </c>
      <c r="C12937" s="46"/>
      <c r="D12937" s="29">
        <v>46157.583333333336</v>
      </c>
      <c r="E12937" s="15" t="str">
        <f>IF(AND($B$6=NB!$A$17,$B$8&gt;0),'Ersparnisberechnung Sommertarif'!$B$8*SLP!C12917,"")</f>
        <v/>
      </c>
    </row>
    <row r="12938" spans="1:5" x14ac:dyDescent="0.3">
      <c r="A12938" s="25">
        <v>46157</v>
      </c>
      <c r="B12938" s="31">
        <v>0.59375</v>
      </c>
      <c r="C12938" s="46"/>
      <c r="D12938" s="29">
        <v>46157.59375</v>
      </c>
      <c r="E12938" s="15" t="str">
        <f>IF(AND($B$6=NB!$A$17,$B$8&gt;0),'Ersparnisberechnung Sommertarif'!$B$8*SLP!C12918,"")</f>
        <v/>
      </c>
    </row>
    <row r="12939" spans="1:5" x14ac:dyDescent="0.3">
      <c r="A12939" s="25">
        <v>46157</v>
      </c>
      <c r="B12939" s="31">
        <v>0.60416666666666663</v>
      </c>
      <c r="C12939" s="46"/>
      <c r="D12939" s="29">
        <v>46157.604166666664</v>
      </c>
      <c r="E12939" s="15" t="str">
        <f>IF(AND($B$6=NB!$A$17,$B$8&gt;0),'Ersparnisberechnung Sommertarif'!$B$8*SLP!C12919,"")</f>
        <v/>
      </c>
    </row>
    <row r="12940" spans="1:5" x14ac:dyDescent="0.3">
      <c r="A12940" s="25">
        <v>46157</v>
      </c>
      <c r="B12940" s="31">
        <v>0.61458333333333337</v>
      </c>
      <c r="C12940" s="46"/>
      <c r="D12940" s="29">
        <v>46157.614583333336</v>
      </c>
      <c r="E12940" s="15" t="str">
        <f>IF(AND($B$6=NB!$A$17,$B$8&gt;0),'Ersparnisberechnung Sommertarif'!$B$8*SLP!C12920,"")</f>
        <v/>
      </c>
    </row>
    <row r="12941" spans="1:5" x14ac:dyDescent="0.3">
      <c r="A12941" s="25">
        <v>46157</v>
      </c>
      <c r="B12941" s="31">
        <v>0.625</v>
      </c>
      <c r="C12941" s="46"/>
      <c r="D12941" s="29">
        <v>46157.625</v>
      </c>
      <c r="E12941" s="15" t="str">
        <f>IF(AND($B$6=NB!$A$17,$B$8&gt;0),'Ersparnisberechnung Sommertarif'!$B$8*SLP!C12921,"")</f>
        <v/>
      </c>
    </row>
    <row r="12942" spans="1:5" x14ac:dyDescent="0.3">
      <c r="A12942" s="25">
        <v>46157</v>
      </c>
      <c r="B12942" s="31">
        <v>0.63541666666666663</v>
      </c>
      <c r="C12942" s="46"/>
      <c r="D12942" s="29">
        <v>46157.635416666664</v>
      </c>
      <c r="E12942" s="15" t="str">
        <f>IF(AND($B$6=NB!$A$17,$B$8&gt;0),'Ersparnisberechnung Sommertarif'!$B$8*SLP!C12922,"")</f>
        <v/>
      </c>
    </row>
    <row r="12943" spans="1:5" x14ac:dyDescent="0.3">
      <c r="A12943" s="25">
        <v>46157</v>
      </c>
      <c r="B12943" s="31">
        <v>0.64583333333333337</v>
      </c>
      <c r="C12943" s="46"/>
      <c r="D12943" s="29">
        <v>46157.645833333336</v>
      </c>
      <c r="E12943" s="15" t="str">
        <f>IF(AND($B$6=NB!$A$17,$B$8&gt;0),'Ersparnisberechnung Sommertarif'!$B$8*SLP!C12923,"")</f>
        <v/>
      </c>
    </row>
    <row r="12944" spans="1:5" x14ac:dyDescent="0.3">
      <c r="A12944" s="25">
        <v>46157</v>
      </c>
      <c r="B12944" s="31">
        <v>0.65625</v>
      </c>
      <c r="C12944" s="46"/>
      <c r="D12944" s="29">
        <v>46157.65625</v>
      </c>
      <c r="E12944" s="15" t="str">
        <f>IF(AND($B$6=NB!$A$17,$B$8&gt;0),'Ersparnisberechnung Sommertarif'!$B$8*SLP!C12924,"")</f>
        <v/>
      </c>
    </row>
    <row r="12945" spans="1:5" x14ac:dyDescent="0.3">
      <c r="A12945" s="25">
        <v>46157</v>
      </c>
      <c r="B12945" s="31">
        <v>0.66666666666666663</v>
      </c>
      <c r="C12945" s="46"/>
      <c r="D12945" s="29">
        <v>46157.666666666664</v>
      </c>
      <c r="E12945" s="15" t="str">
        <f>IF(AND($B$6=NB!$A$17,$B$8&gt;0),'Ersparnisberechnung Sommertarif'!$B$8*SLP!C12925,"")</f>
        <v/>
      </c>
    </row>
    <row r="12946" spans="1:5" x14ac:dyDescent="0.3">
      <c r="A12946" s="25">
        <v>46157</v>
      </c>
      <c r="B12946" s="31">
        <v>0.67708333333333337</v>
      </c>
      <c r="C12946" s="46"/>
      <c r="D12946" s="29">
        <v>46157.677083333336</v>
      </c>
      <c r="E12946" s="15" t="str">
        <f>IF(AND($B$6=NB!$A$17,$B$8&gt;0),'Ersparnisberechnung Sommertarif'!$B$8*SLP!C12926,"")</f>
        <v/>
      </c>
    </row>
    <row r="12947" spans="1:5" x14ac:dyDescent="0.3">
      <c r="A12947" s="25">
        <v>46157</v>
      </c>
      <c r="B12947" s="31">
        <v>0.6875</v>
      </c>
      <c r="C12947" s="46"/>
      <c r="D12947" s="29">
        <v>46157.6875</v>
      </c>
      <c r="E12947" s="15" t="str">
        <f>IF(AND($B$6=NB!$A$17,$B$8&gt;0),'Ersparnisberechnung Sommertarif'!$B$8*SLP!C12927,"")</f>
        <v/>
      </c>
    </row>
    <row r="12948" spans="1:5" x14ac:dyDescent="0.3">
      <c r="A12948" s="25">
        <v>46157</v>
      </c>
      <c r="B12948" s="31">
        <v>0.69791666666666663</v>
      </c>
      <c r="C12948" s="46"/>
      <c r="D12948" s="29">
        <v>46157.697916666664</v>
      </c>
      <c r="E12948" s="15" t="str">
        <f>IF(AND($B$6=NB!$A$17,$B$8&gt;0),'Ersparnisberechnung Sommertarif'!$B$8*SLP!C12928,"")</f>
        <v/>
      </c>
    </row>
    <row r="12949" spans="1:5" x14ac:dyDescent="0.3">
      <c r="A12949" s="25">
        <v>46157</v>
      </c>
      <c r="B12949" s="31">
        <v>0.70833333333333337</v>
      </c>
      <c r="C12949" s="46"/>
      <c r="D12949" s="29">
        <v>46157.708333333336</v>
      </c>
      <c r="E12949" s="15" t="str">
        <f>IF(AND($B$6=NB!$A$17,$B$8&gt;0),'Ersparnisberechnung Sommertarif'!$B$8*SLP!C12929,"")</f>
        <v/>
      </c>
    </row>
    <row r="12950" spans="1:5" x14ac:dyDescent="0.3">
      <c r="A12950" s="25">
        <v>46157</v>
      </c>
      <c r="B12950" s="31">
        <v>0.71875</v>
      </c>
      <c r="C12950" s="46"/>
      <c r="D12950" s="29">
        <v>46157.71875</v>
      </c>
      <c r="E12950" s="15" t="str">
        <f>IF(AND($B$6=NB!$A$17,$B$8&gt;0),'Ersparnisberechnung Sommertarif'!$B$8*SLP!C12930,"")</f>
        <v/>
      </c>
    </row>
    <row r="12951" spans="1:5" x14ac:dyDescent="0.3">
      <c r="A12951" s="25">
        <v>46157</v>
      </c>
      <c r="B12951" s="31">
        <v>0.72916666666666663</v>
      </c>
      <c r="C12951" s="46"/>
      <c r="D12951" s="29">
        <v>46157.729166666664</v>
      </c>
      <c r="E12951" s="15" t="str">
        <f>IF(AND($B$6=NB!$A$17,$B$8&gt;0),'Ersparnisberechnung Sommertarif'!$B$8*SLP!C12931,"")</f>
        <v/>
      </c>
    </row>
    <row r="12952" spans="1:5" x14ac:dyDescent="0.3">
      <c r="A12952" s="25">
        <v>46157</v>
      </c>
      <c r="B12952" s="31">
        <v>0.73958333333333337</v>
      </c>
      <c r="C12952" s="46"/>
      <c r="D12952" s="29">
        <v>46157.739583333336</v>
      </c>
      <c r="E12952" s="15" t="str">
        <f>IF(AND($B$6=NB!$A$17,$B$8&gt;0),'Ersparnisberechnung Sommertarif'!$B$8*SLP!C12932,"")</f>
        <v/>
      </c>
    </row>
    <row r="12953" spans="1:5" x14ac:dyDescent="0.3">
      <c r="A12953" s="25">
        <v>46157</v>
      </c>
      <c r="B12953" s="31">
        <v>0.75</v>
      </c>
      <c r="C12953" s="46"/>
      <c r="D12953" s="29">
        <v>46157.75</v>
      </c>
      <c r="E12953" s="15" t="str">
        <f>IF(AND($B$6=NB!$A$17,$B$8&gt;0),'Ersparnisberechnung Sommertarif'!$B$8*SLP!C12933,"")</f>
        <v/>
      </c>
    </row>
    <row r="12954" spans="1:5" x14ac:dyDescent="0.3">
      <c r="A12954" s="25">
        <v>46157</v>
      </c>
      <c r="B12954" s="31">
        <v>0.76041666666666663</v>
      </c>
      <c r="C12954" s="46"/>
      <c r="D12954" s="29">
        <v>46157.760416666664</v>
      </c>
      <c r="E12954" s="15" t="str">
        <f>IF(AND($B$6=NB!$A$17,$B$8&gt;0),'Ersparnisberechnung Sommertarif'!$B$8*SLP!C12934,"")</f>
        <v/>
      </c>
    </row>
    <row r="12955" spans="1:5" x14ac:dyDescent="0.3">
      <c r="A12955" s="25">
        <v>46157</v>
      </c>
      <c r="B12955" s="31">
        <v>0.77083333333333337</v>
      </c>
      <c r="C12955" s="46"/>
      <c r="D12955" s="29">
        <v>46157.770833333336</v>
      </c>
      <c r="E12955" s="15" t="str">
        <f>IF(AND($B$6=NB!$A$17,$B$8&gt;0),'Ersparnisberechnung Sommertarif'!$B$8*SLP!C12935,"")</f>
        <v/>
      </c>
    </row>
    <row r="12956" spans="1:5" x14ac:dyDescent="0.3">
      <c r="A12956" s="25">
        <v>46157</v>
      </c>
      <c r="B12956" s="31">
        <v>0.78125</v>
      </c>
      <c r="C12956" s="46"/>
      <c r="D12956" s="29">
        <v>46157.78125</v>
      </c>
      <c r="E12956" s="15" t="str">
        <f>IF(AND($B$6=NB!$A$17,$B$8&gt;0),'Ersparnisberechnung Sommertarif'!$B$8*SLP!C12936,"")</f>
        <v/>
      </c>
    </row>
    <row r="12957" spans="1:5" x14ac:dyDescent="0.3">
      <c r="A12957" s="25">
        <v>46157</v>
      </c>
      <c r="B12957" s="31">
        <v>0.79166666666666663</v>
      </c>
      <c r="C12957" s="46"/>
      <c r="D12957" s="29">
        <v>46157.791666666664</v>
      </c>
      <c r="E12957" s="15" t="str">
        <f>IF(AND($B$6=NB!$A$17,$B$8&gt;0),'Ersparnisberechnung Sommertarif'!$B$8*SLP!C12937,"")</f>
        <v/>
      </c>
    </row>
    <row r="12958" spans="1:5" x14ac:dyDescent="0.3">
      <c r="A12958" s="25">
        <v>46157</v>
      </c>
      <c r="B12958" s="31">
        <v>0.80208333333333337</v>
      </c>
      <c r="C12958" s="46"/>
      <c r="D12958" s="29">
        <v>46157.802083333336</v>
      </c>
      <c r="E12958" s="15" t="str">
        <f>IF(AND($B$6=NB!$A$17,$B$8&gt;0),'Ersparnisberechnung Sommertarif'!$B$8*SLP!C12938,"")</f>
        <v/>
      </c>
    </row>
    <row r="12959" spans="1:5" x14ac:dyDescent="0.3">
      <c r="A12959" s="25">
        <v>46157</v>
      </c>
      <c r="B12959" s="31">
        <v>0.8125</v>
      </c>
      <c r="C12959" s="46"/>
      <c r="D12959" s="29">
        <v>46157.8125</v>
      </c>
      <c r="E12959" s="15" t="str">
        <f>IF(AND($B$6=NB!$A$17,$B$8&gt;0),'Ersparnisberechnung Sommertarif'!$B$8*SLP!C12939,"")</f>
        <v/>
      </c>
    </row>
    <row r="12960" spans="1:5" x14ac:dyDescent="0.3">
      <c r="A12960" s="25">
        <v>46157</v>
      </c>
      <c r="B12960" s="31">
        <v>0.82291666666666663</v>
      </c>
      <c r="C12960" s="46"/>
      <c r="D12960" s="29">
        <v>46157.822916666664</v>
      </c>
      <c r="E12960" s="15" t="str">
        <f>IF(AND($B$6=NB!$A$17,$B$8&gt;0),'Ersparnisberechnung Sommertarif'!$B$8*SLP!C12940,"")</f>
        <v/>
      </c>
    </row>
    <row r="12961" spans="1:5" x14ac:dyDescent="0.3">
      <c r="A12961" s="25">
        <v>46157</v>
      </c>
      <c r="B12961" s="31">
        <v>0.83333333333333337</v>
      </c>
      <c r="C12961" s="46"/>
      <c r="D12961" s="29">
        <v>46157.833333333336</v>
      </c>
      <c r="E12961" s="15" t="str">
        <f>IF(AND($B$6=NB!$A$17,$B$8&gt;0),'Ersparnisberechnung Sommertarif'!$B$8*SLP!C12941,"")</f>
        <v/>
      </c>
    </row>
    <row r="12962" spans="1:5" x14ac:dyDescent="0.3">
      <c r="A12962" s="25">
        <v>46157</v>
      </c>
      <c r="B12962" s="31">
        <v>0.84375</v>
      </c>
      <c r="C12962" s="46"/>
      <c r="D12962" s="29">
        <v>46157.84375</v>
      </c>
      <c r="E12962" s="15" t="str">
        <f>IF(AND($B$6=NB!$A$17,$B$8&gt;0),'Ersparnisberechnung Sommertarif'!$B$8*SLP!C12942,"")</f>
        <v/>
      </c>
    </row>
    <row r="12963" spans="1:5" x14ac:dyDescent="0.3">
      <c r="A12963" s="25">
        <v>46157</v>
      </c>
      <c r="B12963" s="31">
        <v>0.85416666666666663</v>
      </c>
      <c r="C12963" s="46"/>
      <c r="D12963" s="29">
        <v>46157.854166666664</v>
      </c>
      <c r="E12963" s="15" t="str">
        <f>IF(AND($B$6=NB!$A$17,$B$8&gt;0),'Ersparnisberechnung Sommertarif'!$B$8*SLP!C12943,"")</f>
        <v/>
      </c>
    </row>
    <row r="12964" spans="1:5" x14ac:dyDescent="0.3">
      <c r="A12964" s="25">
        <v>46157</v>
      </c>
      <c r="B12964" s="31">
        <v>0.86458333333333337</v>
      </c>
      <c r="C12964" s="46"/>
      <c r="D12964" s="29">
        <v>46157.864583333336</v>
      </c>
      <c r="E12964" s="15" t="str">
        <f>IF(AND($B$6=NB!$A$17,$B$8&gt;0),'Ersparnisberechnung Sommertarif'!$B$8*SLP!C12944,"")</f>
        <v/>
      </c>
    </row>
    <row r="12965" spans="1:5" x14ac:dyDescent="0.3">
      <c r="A12965" s="25">
        <v>46157</v>
      </c>
      <c r="B12965" s="31">
        <v>0.875</v>
      </c>
      <c r="C12965" s="46"/>
      <c r="D12965" s="29">
        <v>46157.875</v>
      </c>
      <c r="E12965" s="15" t="str">
        <f>IF(AND($B$6=NB!$A$17,$B$8&gt;0),'Ersparnisberechnung Sommertarif'!$B$8*SLP!C12945,"")</f>
        <v/>
      </c>
    </row>
    <row r="12966" spans="1:5" x14ac:dyDescent="0.3">
      <c r="A12966" s="25">
        <v>46157</v>
      </c>
      <c r="B12966" s="31">
        <v>0.88541666666666663</v>
      </c>
      <c r="C12966" s="46"/>
      <c r="D12966" s="29">
        <v>46157.885416666664</v>
      </c>
      <c r="E12966" s="15" t="str">
        <f>IF(AND($B$6=NB!$A$17,$B$8&gt;0),'Ersparnisberechnung Sommertarif'!$B$8*SLP!C12946,"")</f>
        <v/>
      </c>
    </row>
    <row r="12967" spans="1:5" x14ac:dyDescent="0.3">
      <c r="A12967" s="25">
        <v>46157</v>
      </c>
      <c r="B12967" s="31">
        <v>0.89583333333333337</v>
      </c>
      <c r="C12967" s="46"/>
      <c r="D12967" s="29">
        <v>46157.895833333336</v>
      </c>
      <c r="E12967" s="15" t="str">
        <f>IF(AND($B$6=NB!$A$17,$B$8&gt;0),'Ersparnisberechnung Sommertarif'!$B$8*SLP!C12947,"")</f>
        <v/>
      </c>
    </row>
    <row r="12968" spans="1:5" x14ac:dyDescent="0.3">
      <c r="A12968" s="25">
        <v>46157</v>
      </c>
      <c r="B12968" s="31">
        <v>0.90625</v>
      </c>
      <c r="C12968" s="46"/>
      <c r="D12968" s="29">
        <v>46157.90625</v>
      </c>
      <c r="E12968" s="15" t="str">
        <f>IF(AND($B$6=NB!$A$17,$B$8&gt;0),'Ersparnisberechnung Sommertarif'!$B$8*SLP!C12948,"")</f>
        <v/>
      </c>
    </row>
    <row r="12969" spans="1:5" x14ac:dyDescent="0.3">
      <c r="A12969" s="25">
        <v>46157</v>
      </c>
      <c r="B12969" s="31">
        <v>0.91666666666666663</v>
      </c>
      <c r="C12969" s="46"/>
      <c r="D12969" s="29">
        <v>46157.916666666664</v>
      </c>
      <c r="E12969" s="15" t="str">
        <f>IF(AND($B$6=NB!$A$17,$B$8&gt;0),'Ersparnisberechnung Sommertarif'!$B$8*SLP!C12949,"")</f>
        <v/>
      </c>
    </row>
    <row r="12970" spans="1:5" x14ac:dyDescent="0.3">
      <c r="A12970" s="25">
        <v>46157</v>
      </c>
      <c r="B12970" s="31">
        <v>0.92708333333333337</v>
      </c>
      <c r="C12970" s="46"/>
      <c r="D12970" s="29">
        <v>46157.927083333336</v>
      </c>
      <c r="E12970" s="15" t="str">
        <f>IF(AND($B$6=NB!$A$17,$B$8&gt;0),'Ersparnisberechnung Sommertarif'!$B$8*SLP!C12950,"")</f>
        <v/>
      </c>
    </row>
    <row r="12971" spans="1:5" x14ac:dyDescent="0.3">
      <c r="A12971" s="25">
        <v>46157</v>
      </c>
      <c r="B12971" s="31">
        <v>0.9375</v>
      </c>
      <c r="C12971" s="46"/>
      <c r="D12971" s="29">
        <v>46157.9375</v>
      </c>
      <c r="E12971" s="15" t="str">
        <f>IF(AND($B$6=NB!$A$17,$B$8&gt;0),'Ersparnisberechnung Sommertarif'!$B$8*SLP!C12951,"")</f>
        <v/>
      </c>
    </row>
    <row r="12972" spans="1:5" x14ac:dyDescent="0.3">
      <c r="A12972" s="25">
        <v>46157</v>
      </c>
      <c r="B12972" s="31">
        <v>0.94791666666666663</v>
      </c>
      <c r="C12972" s="46"/>
      <c r="D12972" s="29">
        <v>46157.947916666664</v>
      </c>
      <c r="E12972" s="15" t="str">
        <f>IF(AND($B$6=NB!$A$17,$B$8&gt;0),'Ersparnisberechnung Sommertarif'!$B$8*SLP!C12952,"")</f>
        <v/>
      </c>
    </row>
    <row r="12973" spans="1:5" x14ac:dyDescent="0.3">
      <c r="A12973" s="25">
        <v>46157</v>
      </c>
      <c r="B12973" s="31">
        <v>0.95833333333333337</v>
      </c>
      <c r="C12973" s="46"/>
      <c r="D12973" s="29">
        <v>46157.958333333336</v>
      </c>
      <c r="E12973" s="15" t="str">
        <f>IF(AND($B$6=NB!$A$17,$B$8&gt;0),'Ersparnisberechnung Sommertarif'!$B$8*SLP!C12953,"")</f>
        <v/>
      </c>
    </row>
    <row r="12974" spans="1:5" x14ac:dyDescent="0.3">
      <c r="A12974" s="25">
        <v>46157</v>
      </c>
      <c r="B12974" s="31">
        <v>0.96875</v>
      </c>
      <c r="C12974" s="46"/>
      <c r="D12974" s="29">
        <v>46157.96875</v>
      </c>
      <c r="E12974" s="15" t="str">
        <f>IF(AND($B$6=NB!$A$17,$B$8&gt;0),'Ersparnisberechnung Sommertarif'!$B$8*SLP!C12954,"")</f>
        <v/>
      </c>
    </row>
    <row r="12975" spans="1:5" x14ac:dyDescent="0.3">
      <c r="A12975" s="25">
        <v>46157</v>
      </c>
      <c r="B12975" s="31">
        <v>0.97916666666666663</v>
      </c>
      <c r="C12975" s="46"/>
      <c r="D12975" s="29">
        <v>46157.979166666664</v>
      </c>
      <c r="E12975" s="15" t="str">
        <f>IF(AND($B$6=NB!$A$17,$B$8&gt;0),'Ersparnisberechnung Sommertarif'!$B$8*SLP!C12955,"")</f>
        <v/>
      </c>
    </row>
    <row r="12976" spans="1:5" x14ac:dyDescent="0.3">
      <c r="A12976" s="25">
        <v>46157</v>
      </c>
      <c r="B12976" s="31">
        <v>0.98958333333333337</v>
      </c>
      <c r="C12976" s="46"/>
      <c r="D12976" s="29">
        <v>46157.989583333336</v>
      </c>
      <c r="E12976" s="15" t="str">
        <f>IF(AND($B$6=NB!$A$17,$B$8&gt;0),'Ersparnisberechnung Sommertarif'!$B$8*SLP!C12956,"")</f>
        <v/>
      </c>
    </row>
    <row r="12977" spans="1:5" x14ac:dyDescent="0.3">
      <c r="A12977" s="25">
        <v>46158</v>
      </c>
      <c r="B12977" s="31">
        <v>0</v>
      </c>
      <c r="C12977" s="46"/>
      <c r="D12977" s="29">
        <v>46158</v>
      </c>
      <c r="E12977" s="15" t="str">
        <f>IF(AND($B$6=NB!$A$17,$B$8&gt;0),'Ersparnisberechnung Sommertarif'!$B$8*SLP!C12957,"")</f>
        <v/>
      </c>
    </row>
    <row r="12978" spans="1:5" x14ac:dyDescent="0.3">
      <c r="A12978" s="25">
        <v>46158</v>
      </c>
      <c r="B12978" s="31">
        <v>1.0416666666666666E-2</v>
      </c>
      <c r="C12978" s="46"/>
      <c r="D12978" s="29">
        <v>46158.010416666664</v>
      </c>
      <c r="E12978" s="15" t="str">
        <f>IF(AND($B$6=NB!$A$17,$B$8&gt;0),'Ersparnisberechnung Sommertarif'!$B$8*SLP!C12958,"")</f>
        <v/>
      </c>
    </row>
    <row r="12979" spans="1:5" x14ac:dyDescent="0.3">
      <c r="A12979" s="25">
        <v>46158</v>
      </c>
      <c r="B12979" s="31">
        <v>2.0833333333333332E-2</v>
      </c>
      <c r="C12979" s="46"/>
      <c r="D12979" s="29">
        <v>46158.020833333336</v>
      </c>
      <c r="E12979" s="15" t="str">
        <f>IF(AND($B$6=NB!$A$17,$B$8&gt;0),'Ersparnisberechnung Sommertarif'!$B$8*SLP!C12959,"")</f>
        <v/>
      </c>
    </row>
    <row r="12980" spans="1:5" x14ac:dyDescent="0.3">
      <c r="A12980" s="25">
        <v>46158</v>
      </c>
      <c r="B12980" s="31">
        <v>3.125E-2</v>
      </c>
      <c r="C12980" s="46"/>
      <c r="D12980" s="29">
        <v>46158.03125</v>
      </c>
      <c r="E12980" s="15" t="str">
        <f>IF(AND($B$6=NB!$A$17,$B$8&gt;0),'Ersparnisberechnung Sommertarif'!$B$8*SLP!C12960,"")</f>
        <v/>
      </c>
    </row>
    <row r="12981" spans="1:5" x14ac:dyDescent="0.3">
      <c r="A12981" s="25">
        <v>46158</v>
      </c>
      <c r="B12981" s="31">
        <v>4.1666666666666664E-2</v>
      </c>
      <c r="C12981" s="46"/>
      <c r="D12981" s="29">
        <v>46158.041666666664</v>
      </c>
      <c r="E12981" s="15" t="str">
        <f>IF(AND($B$6=NB!$A$17,$B$8&gt;0),'Ersparnisberechnung Sommertarif'!$B$8*SLP!C12961,"")</f>
        <v/>
      </c>
    </row>
    <row r="12982" spans="1:5" x14ac:dyDescent="0.3">
      <c r="A12982" s="25">
        <v>46158</v>
      </c>
      <c r="B12982" s="31">
        <v>5.2083333333333336E-2</v>
      </c>
      <c r="C12982" s="46"/>
      <c r="D12982" s="29">
        <v>46158.052083333336</v>
      </c>
      <c r="E12982" s="15" t="str">
        <f>IF(AND($B$6=NB!$A$17,$B$8&gt;0),'Ersparnisberechnung Sommertarif'!$B$8*SLP!C12962,"")</f>
        <v/>
      </c>
    </row>
    <row r="12983" spans="1:5" x14ac:dyDescent="0.3">
      <c r="A12983" s="25">
        <v>46158</v>
      </c>
      <c r="B12983" s="31">
        <v>6.25E-2</v>
      </c>
      <c r="C12983" s="46"/>
      <c r="D12983" s="29">
        <v>46158.0625</v>
      </c>
      <c r="E12983" s="15" t="str">
        <f>IF(AND($B$6=NB!$A$17,$B$8&gt;0),'Ersparnisberechnung Sommertarif'!$B$8*SLP!C12963,"")</f>
        <v/>
      </c>
    </row>
    <row r="12984" spans="1:5" x14ac:dyDescent="0.3">
      <c r="A12984" s="25">
        <v>46158</v>
      </c>
      <c r="B12984" s="31">
        <v>7.2916666666666671E-2</v>
      </c>
      <c r="C12984" s="46"/>
      <c r="D12984" s="29">
        <v>46158.072916666664</v>
      </c>
      <c r="E12984" s="15" t="str">
        <f>IF(AND($B$6=NB!$A$17,$B$8&gt;0),'Ersparnisberechnung Sommertarif'!$B$8*SLP!C12964,"")</f>
        <v/>
      </c>
    </row>
    <row r="12985" spans="1:5" x14ac:dyDescent="0.3">
      <c r="A12985" s="25">
        <v>46158</v>
      </c>
      <c r="B12985" s="31">
        <v>8.3333333333333329E-2</v>
      </c>
      <c r="C12985" s="46"/>
      <c r="D12985" s="29">
        <v>46158.083333333336</v>
      </c>
      <c r="E12985" s="15" t="str">
        <f>IF(AND($B$6=NB!$A$17,$B$8&gt;0),'Ersparnisberechnung Sommertarif'!$B$8*SLP!C12965,"")</f>
        <v/>
      </c>
    </row>
    <row r="12986" spans="1:5" x14ac:dyDescent="0.3">
      <c r="A12986" s="25">
        <v>46158</v>
      </c>
      <c r="B12986" s="31">
        <v>9.375E-2</v>
      </c>
      <c r="C12986" s="46"/>
      <c r="D12986" s="29">
        <v>46158.09375</v>
      </c>
      <c r="E12986" s="15" t="str">
        <f>IF(AND($B$6=NB!$A$17,$B$8&gt;0),'Ersparnisberechnung Sommertarif'!$B$8*SLP!C12966,"")</f>
        <v/>
      </c>
    </row>
    <row r="12987" spans="1:5" x14ac:dyDescent="0.3">
      <c r="A12987" s="25">
        <v>46158</v>
      </c>
      <c r="B12987" s="31">
        <v>0.10416666666666667</v>
      </c>
      <c r="C12987" s="46"/>
      <c r="D12987" s="29">
        <v>46158.104166666664</v>
      </c>
      <c r="E12987" s="15" t="str">
        <f>IF(AND($B$6=NB!$A$17,$B$8&gt;0),'Ersparnisberechnung Sommertarif'!$B$8*SLP!C12967,"")</f>
        <v/>
      </c>
    </row>
    <row r="12988" spans="1:5" x14ac:dyDescent="0.3">
      <c r="A12988" s="25">
        <v>46158</v>
      </c>
      <c r="B12988" s="31">
        <v>0.11458333333333333</v>
      </c>
      <c r="C12988" s="46"/>
      <c r="D12988" s="29">
        <v>46158.114583333336</v>
      </c>
      <c r="E12988" s="15" t="str">
        <f>IF(AND($B$6=NB!$A$17,$B$8&gt;0),'Ersparnisberechnung Sommertarif'!$B$8*SLP!C12968,"")</f>
        <v/>
      </c>
    </row>
    <row r="12989" spans="1:5" x14ac:dyDescent="0.3">
      <c r="A12989" s="25">
        <v>46158</v>
      </c>
      <c r="B12989" s="31">
        <v>0.125</v>
      </c>
      <c r="C12989" s="46"/>
      <c r="D12989" s="29">
        <v>46158.125</v>
      </c>
      <c r="E12989" s="15" t="str">
        <f>IF(AND($B$6=NB!$A$17,$B$8&gt;0),'Ersparnisberechnung Sommertarif'!$B$8*SLP!C12969,"")</f>
        <v/>
      </c>
    </row>
    <row r="12990" spans="1:5" x14ac:dyDescent="0.3">
      <c r="A12990" s="25">
        <v>46158</v>
      </c>
      <c r="B12990" s="31">
        <v>0.13541666666666666</v>
      </c>
      <c r="C12990" s="46"/>
      <c r="D12990" s="29">
        <v>46158.135416666664</v>
      </c>
      <c r="E12990" s="15" t="str">
        <f>IF(AND($B$6=NB!$A$17,$B$8&gt;0),'Ersparnisberechnung Sommertarif'!$B$8*SLP!C12970,"")</f>
        <v/>
      </c>
    </row>
    <row r="12991" spans="1:5" x14ac:dyDescent="0.3">
      <c r="A12991" s="25">
        <v>46158</v>
      </c>
      <c r="B12991" s="31">
        <v>0.14583333333333334</v>
      </c>
      <c r="C12991" s="46"/>
      <c r="D12991" s="29">
        <v>46158.145833333336</v>
      </c>
      <c r="E12991" s="15" t="str">
        <f>IF(AND($B$6=NB!$A$17,$B$8&gt;0),'Ersparnisberechnung Sommertarif'!$B$8*SLP!C12971,"")</f>
        <v/>
      </c>
    </row>
    <row r="12992" spans="1:5" x14ac:dyDescent="0.3">
      <c r="A12992" s="25">
        <v>46158</v>
      </c>
      <c r="B12992" s="31">
        <v>0.15625</v>
      </c>
      <c r="C12992" s="46"/>
      <c r="D12992" s="29">
        <v>46158.15625</v>
      </c>
      <c r="E12992" s="15" t="str">
        <f>IF(AND($B$6=NB!$A$17,$B$8&gt;0),'Ersparnisberechnung Sommertarif'!$B$8*SLP!C12972,"")</f>
        <v/>
      </c>
    </row>
    <row r="12993" spans="1:5" x14ac:dyDescent="0.3">
      <c r="A12993" s="25">
        <v>46158</v>
      </c>
      <c r="B12993" s="31">
        <v>0.16666666666666666</v>
      </c>
      <c r="C12993" s="46"/>
      <c r="D12993" s="29">
        <v>46158.166666666664</v>
      </c>
      <c r="E12993" s="15" t="str">
        <f>IF(AND($B$6=NB!$A$17,$B$8&gt;0),'Ersparnisberechnung Sommertarif'!$B$8*SLP!C12973,"")</f>
        <v/>
      </c>
    </row>
    <row r="12994" spans="1:5" x14ac:dyDescent="0.3">
      <c r="A12994" s="25">
        <v>46158</v>
      </c>
      <c r="B12994" s="31">
        <v>0.17708333333333334</v>
      </c>
      <c r="C12994" s="46"/>
      <c r="D12994" s="29">
        <v>46158.177083333336</v>
      </c>
      <c r="E12994" s="15" t="str">
        <f>IF(AND($B$6=NB!$A$17,$B$8&gt;0),'Ersparnisberechnung Sommertarif'!$B$8*SLP!C12974,"")</f>
        <v/>
      </c>
    </row>
    <row r="12995" spans="1:5" x14ac:dyDescent="0.3">
      <c r="A12995" s="25">
        <v>46158</v>
      </c>
      <c r="B12995" s="31">
        <v>0.1875</v>
      </c>
      <c r="C12995" s="46"/>
      <c r="D12995" s="29">
        <v>46158.1875</v>
      </c>
      <c r="E12995" s="15" t="str">
        <f>IF(AND($B$6=NB!$A$17,$B$8&gt;0),'Ersparnisberechnung Sommertarif'!$B$8*SLP!C12975,"")</f>
        <v/>
      </c>
    </row>
    <row r="12996" spans="1:5" x14ac:dyDescent="0.3">
      <c r="A12996" s="25">
        <v>46158</v>
      </c>
      <c r="B12996" s="31">
        <v>0.19791666666666666</v>
      </c>
      <c r="C12996" s="46"/>
      <c r="D12996" s="29">
        <v>46158.197916666664</v>
      </c>
      <c r="E12996" s="15" t="str">
        <f>IF(AND($B$6=NB!$A$17,$B$8&gt;0),'Ersparnisberechnung Sommertarif'!$B$8*SLP!C12976,"")</f>
        <v/>
      </c>
    </row>
    <row r="12997" spans="1:5" x14ac:dyDescent="0.3">
      <c r="A12997" s="25">
        <v>46158</v>
      </c>
      <c r="B12997" s="31">
        <v>0.20833333333333334</v>
      </c>
      <c r="C12997" s="46"/>
      <c r="D12997" s="29">
        <v>46158.208333333336</v>
      </c>
      <c r="E12997" s="15" t="str">
        <f>IF(AND($B$6=NB!$A$17,$B$8&gt;0),'Ersparnisberechnung Sommertarif'!$B$8*SLP!C12977,"")</f>
        <v/>
      </c>
    </row>
    <row r="12998" spans="1:5" x14ac:dyDescent="0.3">
      <c r="A12998" s="25">
        <v>46158</v>
      </c>
      <c r="B12998" s="31">
        <v>0.21875</v>
      </c>
      <c r="C12998" s="46"/>
      <c r="D12998" s="29">
        <v>46158.21875</v>
      </c>
      <c r="E12998" s="15" t="str">
        <f>IF(AND($B$6=NB!$A$17,$B$8&gt;0),'Ersparnisberechnung Sommertarif'!$B$8*SLP!C12978,"")</f>
        <v/>
      </c>
    </row>
    <row r="12999" spans="1:5" x14ac:dyDescent="0.3">
      <c r="A12999" s="25">
        <v>46158</v>
      </c>
      <c r="B12999" s="31">
        <v>0.22916666666666666</v>
      </c>
      <c r="C12999" s="46"/>
      <c r="D12999" s="29">
        <v>46158.229166666664</v>
      </c>
      <c r="E12999" s="15" t="str">
        <f>IF(AND($B$6=NB!$A$17,$B$8&gt;0),'Ersparnisberechnung Sommertarif'!$B$8*SLP!C12979,"")</f>
        <v/>
      </c>
    </row>
    <row r="13000" spans="1:5" x14ac:dyDescent="0.3">
      <c r="A13000" s="25">
        <v>46158</v>
      </c>
      <c r="B13000" s="31">
        <v>0.23958333333333334</v>
      </c>
      <c r="C13000" s="46"/>
      <c r="D13000" s="29">
        <v>46158.239583333336</v>
      </c>
      <c r="E13000" s="15" t="str">
        <f>IF(AND($B$6=NB!$A$17,$B$8&gt;0),'Ersparnisberechnung Sommertarif'!$B$8*SLP!C12980,"")</f>
        <v/>
      </c>
    </row>
    <row r="13001" spans="1:5" x14ac:dyDescent="0.3">
      <c r="A13001" s="25">
        <v>46158</v>
      </c>
      <c r="B13001" s="31">
        <v>0.25</v>
      </c>
      <c r="C13001" s="46"/>
      <c r="D13001" s="29">
        <v>46158.25</v>
      </c>
      <c r="E13001" s="15" t="str">
        <f>IF(AND($B$6=NB!$A$17,$B$8&gt;0),'Ersparnisberechnung Sommertarif'!$B$8*SLP!C12981,"")</f>
        <v/>
      </c>
    </row>
    <row r="13002" spans="1:5" x14ac:dyDescent="0.3">
      <c r="A13002" s="25">
        <v>46158</v>
      </c>
      <c r="B13002" s="31">
        <v>0.26041666666666669</v>
      </c>
      <c r="C13002" s="46"/>
      <c r="D13002" s="29">
        <v>46158.260416666664</v>
      </c>
      <c r="E13002" s="15" t="str">
        <f>IF(AND($B$6=NB!$A$17,$B$8&gt;0),'Ersparnisberechnung Sommertarif'!$B$8*SLP!C12982,"")</f>
        <v/>
      </c>
    </row>
    <row r="13003" spans="1:5" x14ac:dyDescent="0.3">
      <c r="A13003" s="25">
        <v>46158</v>
      </c>
      <c r="B13003" s="31">
        <v>0.27083333333333331</v>
      </c>
      <c r="C13003" s="46"/>
      <c r="D13003" s="29">
        <v>46158.270833333336</v>
      </c>
      <c r="E13003" s="15" t="str">
        <f>IF(AND($B$6=NB!$A$17,$B$8&gt;0),'Ersparnisberechnung Sommertarif'!$B$8*SLP!C12983,"")</f>
        <v/>
      </c>
    </row>
    <row r="13004" spans="1:5" x14ac:dyDescent="0.3">
      <c r="A13004" s="25">
        <v>46158</v>
      </c>
      <c r="B13004" s="31">
        <v>0.28125</v>
      </c>
      <c r="C13004" s="46"/>
      <c r="D13004" s="29">
        <v>46158.28125</v>
      </c>
      <c r="E13004" s="15" t="str">
        <f>IF(AND($B$6=NB!$A$17,$B$8&gt;0),'Ersparnisberechnung Sommertarif'!$B$8*SLP!C12984,"")</f>
        <v/>
      </c>
    </row>
    <row r="13005" spans="1:5" x14ac:dyDescent="0.3">
      <c r="A13005" s="25">
        <v>46158</v>
      </c>
      <c r="B13005" s="31">
        <v>0.29166666666666669</v>
      </c>
      <c r="C13005" s="46"/>
      <c r="D13005" s="29">
        <v>46158.291666666664</v>
      </c>
      <c r="E13005" s="15" t="str">
        <f>IF(AND($B$6=NB!$A$17,$B$8&gt;0),'Ersparnisberechnung Sommertarif'!$B$8*SLP!C12985,"")</f>
        <v/>
      </c>
    </row>
    <row r="13006" spans="1:5" x14ac:dyDescent="0.3">
      <c r="A13006" s="25">
        <v>46158</v>
      </c>
      <c r="B13006" s="31">
        <v>0.30208333333333331</v>
      </c>
      <c r="C13006" s="46"/>
      <c r="D13006" s="29">
        <v>46158.302083333336</v>
      </c>
      <c r="E13006" s="15" t="str">
        <f>IF(AND($B$6=NB!$A$17,$B$8&gt;0),'Ersparnisberechnung Sommertarif'!$B$8*SLP!C12986,"")</f>
        <v/>
      </c>
    </row>
    <row r="13007" spans="1:5" x14ac:dyDescent="0.3">
      <c r="A13007" s="25">
        <v>46158</v>
      </c>
      <c r="B13007" s="31">
        <v>0.3125</v>
      </c>
      <c r="C13007" s="46"/>
      <c r="D13007" s="29">
        <v>46158.3125</v>
      </c>
      <c r="E13007" s="15" t="str">
        <f>IF(AND($B$6=NB!$A$17,$B$8&gt;0),'Ersparnisberechnung Sommertarif'!$B$8*SLP!C12987,"")</f>
        <v/>
      </c>
    </row>
    <row r="13008" spans="1:5" x14ac:dyDescent="0.3">
      <c r="A13008" s="25">
        <v>46158</v>
      </c>
      <c r="B13008" s="31">
        <v>0.32291666666666669</v>
      </c>
      <c r="C13008" s="46"/>
      <c r="D13008" s="29">
        <v>46158.322916666664</v>
      </c>
      <c r="E13008" s="15" t="str">
        <f>IF(AND($B$6=NB!$A$17,$B$8&gt;0),'Ersparnisberechnung Sommertarif'!$B$8*SLP!C12988,"")</f>
        <v/>
      </c>
    </row>
    <row r="13009" spans="1:5" x14ac:dyDescent="0.3">
      <c r="A13009" s="25">
        <v>46158</v>
      </c>
      <c r="B13009" s="31">
        <v>0.33333333333333331</v>
      </c>
      <c r="C13009" s="46"/>
      <c r="D13009" s="29">
        <v>46158.333333333336</v>
      </c>
      <c r="E13009" s="15" t="str">
        <f>IF(AND($B$6=NB!$A$17,$B$8&gt;0),'Ersparnisberechnung Sommertarif'!$B$8*SLP!C12989,"")</f>
        <v/>
      </c>
    </row>
    <row r="13010" spans="1:5" x14ac:dyDescent="0.3">
      <c r="A13010" s="25">
        <v>46158</v>
      </c>
      <c r="B13010" s="31">
        <v>0.34375</v>
      </c>
      <c r="C13010" s="46"/>
      <c r="D13010" s="29">
        <v>46158.34375</v>
      </c>
      <c r="E13010" s="15" t="str">
        <f>IF(AND($B$6=NB!$A$17,$B$8&gt;0),'Ersparnisberechnung Sommertarif'!$B$8*SLP!C12990,"")</f>
        <v/>
      </c>
    </row>
    <row r="13011" spans="1:5" x14ac:dyDescent="0.3">
      <c r="A13011" s="25">
        <v>46158</v>
      </c>
      <c r="B13011" s="31">
        <v>0.35416666666666669</v>
      </c>
      <c r="C13011" s="46"/>
      <c r="D13011" s="29">
        <v>46158.354166666664</v>
      </c>
      <c r="E13011" s="15" t="str">
        <f>IF(AND($B$6=NB!$A$17,$B$8&gt;0),'Ersparnisberechnung Sommertarif'!$B$8*SLP!C12991,"")</f>
        <v/>
      </c>
    </row>
    <row r="13012" spans="1:5" x14ac:dyDescent="0.3">
      <c r="A13012" s="25">
        <v>46158</v>
      </c>
      <c r="B13012" s="31">
        <v>0.36458333333333331</v>
      </c>
      <c r="C13012" s="46"/>
      <c r="D13012" s="29">
        <v>46158.364583333336</v>
      </c>
      <c r="E13012" s="15" t="str">
        <f>IF(AND($B$6=NB!$A$17,$B$8&gt;0),'Ersparnisberechnung Sommertarif'!$B$8*SLP!C12992,"")</f>
        <v/>
      </c>
    </row>
    <row r="13013" spans="1:5" x14ac:dyDescent="0.3">
      <c r="A13013" s="25">
        <v>46158</v>
      </c>
      <c r="B13013" s="31">
        <v>0.375</v>
      </c>
      <c r="C13013" s="46"/>
      <c r="D13013" s="29">
        <v>46158.375</v>
      </c>
      <c r="E13013" s="15" t="str">
        <f>IF(AND($B$6=NB!$A$17,$B$8&gt;0),'Ersparnisberechnung Sommertarif'!$B$8*SLP!C12993,"")</f>
        <v/>
      </c>
    </row>
    <row r="13014" spans="1:5" x14ac:dyDescent="0.3">
      <c r="A13014" s="25">
        <v>46158</v>
      </c>
      <c r="B13014" s="31">
        <v>0.38541666666666669</v>
      </c>
      <c r="C13014" s="46"/>
      <c r="D13014" s="29">
        <v>46158.385416666664</v>
      </c>
      <c r="E13014" s="15" t="str">
        <f>IF(AND($B$6=NB!$A$17,$B$8&gt;0),'Ersparnisberechnung Sommertarif'!$B$8*SLP!C12994,"")</f>
        <v/>
      </c>
    </row>
    <row r="13015" spans="1:5" x14ac:dyDescent="0.3">
      <c r="A13015" s="25">
        <v>46158</v>
      </c>
      <c r="B13015" s="31">
        <v>0.39583333333333331</v>
      </c>
      <c r="C13015" s="46"/>
      <c r="D13015" s="29">
        <v>46158.395833333336</v>
      </c>
      <c r="E13015" s="15" t="str">
        <f>IF(AND($B$6=NB!$A$17,$B$8&gt;0),'Ersparnisberechnung Sommertarif'!$B$8*SLP!C12995,"")</f>
        <v/>
      </c>
    </row>
    <row r="13016" spans="1:5" x14ac:dyDescent="0.3">
      <c r="A13016" s="25">
        <v>46158</v>
      </c>
      <c r="B13016" s="31">
        <v>0.40625</v>
      </c>
      <c r="C13016" s="46"/>
      <c r="D13016" s="29">
        <v>46158.40625</v>
      </c>
      <c r="E13016" s="15" t="str">
        <f>IF(AND($B$6=NB!$A$17,$B$8&gt;0),'Ersparnisberechnung Sommertarif'!$B$8*SLP!C12996,"")</f>
        <v/>
      </c>
    </row>
    <row r="13017" spans="1:5" x14ac:dyDescent="0.3">
      <c r="A13017" s="25">
        <v>46158</v>
      </c>
      <c r="B13017" s="31">
        <v>0.41666666666666669</v>
      </c>
      <c r="C13017" s="46"/>
      <c r="D13017" s="29">
        <v>46158.416666666664</v>
      </c>
      <c r="E13017" s="15" t="str">
        <f>IF(AND($B$6=NB!$A$17,$B$8&gt;0),'Ersparnisberechnung Sommertarif'!$B$8*SLP!C12997,"")</f>
        <v/>
      </c>
    </row>
    <row r="13018" spans="1:5" x14ac:dyDescent="0.3">
      <c r="A13018" s="25">
        <v>46158</v>
      </c>
      <c r="B13018" s="31">
        <v>0.42708333333333331</v>
      </c>
      <c r="C13018" s="46"/>
      <c r="D13018" s="29">
        <v>46158.427083333336</v>
      </c>
      <c r="E13018" s="15" t="str">
        <f>IF(AND($B$6=NB!$A$17,$B$8&gt;0),'Ersparnisberechnung Sommertarif'!$B$8*SLP!C12998,"")</f>
        <v/>
      </c>
    </row>
    <row r="13019" spans="1:5" x14ac:dyDescent="0.3">
      <c r="A13019" s="25">
        <v>46158</v>
      </c>
      <c r="B13019" s="31">
        <v>0.4375</v>
      </c>
      <c r="C13019" s="46"/>
      <c r="D13019" s="29">
        <v>46158.4375</v>
      </c>
      <c r="E13019" s="15" t="str">
        <f>IF(AND($B$6=NB!$A$17,$B$8&gt;0),'Ersparnisberechnung Sommertarif'!$B$8*SLP!C12999,"")</f>
        <v/>
      </c>
    </row>
    <row r="13020" spans="1:5" x14ac:dyDescent="0.3">
      <c r="A13020" s="25">
        <v>46158</v>
      </c>
      <c r="B13020" s="31">
        <v>0.44791666666666669</v>
      </c>
      <c r="C13020" s="46"/>
      <c r="D13020" s="29">
        <v>46158.447916666664</v>
      </c>
      <c r="E13020" s="15" t="str">
        <f>IF(AND($B$6=NB!$A$17,$B$8&gt;0),'Ersparnisberechnung Sommertarif'!$B$8*SLP!C13000,"")</f>
        <v/>
      </c>
    </row>
    <row r="13021" spans="1:5" x14ac:dyDescent="0.3">
      <c r="A13021" s="25">
        <v>46158</v>
      </c>
      <c r="B13021" s="31">
        <v>0.45833333333333331</v>
      </c>
      <c r="C13021" s="46"/>
      <c r="D13021" s="29">
        <v>46158.458333333336</v>
      </c>
      <c r="E13021" s="15" t="str">
        <f>IF(AND($B$6=NB!$A$17,$B$8&gt;0),'Ersparnisberechnung Sommertarif'!$B$8*SLP!C13001,"")</f>
        <v/>
      </c>
    </row>
    <row r="13022" spans="1:5" x14ac:dyDescent="0.3">
      <c r="A13022" s="25">
        <v>46158</v>
      </c>
      <c r="B13022" s="31">
        <v>0.46875</v>
      </c>
      <c r="C13022" s="46"/>
      <c r="D13022" s="29">
        <v>46158.46875</v>
      </c>
      <c r="E13022" s="15" t="str">
        <f>IF(AND($B$6=NB!$A$17,$B$8&gt;0),'Ersparnisberechnung Sommertarif'!$B$8*SLP!C13002,"")</f>
        <v/>
      </c>
    </row>
    <row r="13023" spans="1:5" x14ac:dyDescent="0.3">
      <c r="A13023" s="25">
        <v>46158</v>
      </c>
      <c r="B13023" s="31">
        <v>0.47916666666666669</v>
      </c>
      <c r="C13023" s="46"/>
      <c r="D13023" s="29">
        <v>46158.479166666664</v>
      </c>
      <c r="E13023" s="15" t="str">
        <f>IF(AND($B$6=NB!$A$17,$B$8&gt;0),'Ersparnisberechnung Sommertarif'!$B$8*SLP!C13003,"")</f>
        <v/>
      </c>
    </row>
    <row r="13024" spans="1:5" x14ac:dyDescent="0.3">
      <c r="A13024" s="25">
        <v>46158</v>
      </c>
      <c r="B13024" s="31">
        <v>0.48958333333333331</v>
      </c>
      <c r="C13024" s="46"/>
      <c r="D13024" s="29">
        <v>46158.489583333336</v>
      </c>
      <c r="E13024" s="15" t="str">
        <f>IF(AND($B$6=NB!$A$17,$B$8&gt;0),'Ersparnisberechnung Sommertarif'!$B$8*SLP!C13004,"")</f>
        <v/>
      </c>
    </row>
    <row r="13025" spans="1:5" x14ac:dyDescent="0.3">
      <c r="A13025" s="25">
        <v>46158</v>
      </c>
      <c r="B13025" s="31">
        <v>0.5</v>
      </c>
      <c r="C13025" s="46"/>
      <c r="D13025" s="29">
        <v>46158.5</v>
      </c>
      <c r="E13025" s="15" t="str">
        <f>IF(AND($B$6=NB!$A$17,$B$8&gt;0),'Ersparnisberechnung Sommertarif'!$B$8*SLP!C13005,"")</f>
        <v/>
      </c>
    </row>
    <row r="13026" spans="1:5" x14ac:dyDescent="0.3">
      <c r="A13026" s="25">
        <v>46158</v>
      </c>
      <c r="B13026" s="31">
        <v>0.51041666666666663</v>
      </c>
      <c r="C13026" s="46"/>
      <c r="D13026" s="29">
        <v>46158.510416666664</v>
      </c>
      <c r="E13026" s="15" t="str">
        <f>IF(AND($B$6=NB!$A$17,$B$8&gt;0),'Ersparnisberechnung Sommertarif'!$B$8*SLP!C13006,"")</f>
        <v/>
      </c>
    </row>
    <row r="13027" spans="1:5" x14ac:dyDescent="0.3">
      <c r="A13027" s="25">
        <v>46158</v>
      </c>
      <c r="B13027" s="31">
        <v>0.52083333333333337</v>
      </c>
      <c r="C13027" s="46"/>
      <c r="D13027" s="29">
        <v>46158.520833333336</v>
      </c>
      <c r="E13027" s="15" t="str">
        <f>IF(AND($B$6=NB!$A$17,$B$8&gt;0),'Ersparnisberechnung Sommertarif'!$B$8*SLP!C13007,"")</f>
        <v/>
      </c>
    </row>
    <row r="13028" spans="1:5" x14ac:dyDescent="0.3">
      <c r="A13028" s="25">
        <v>46158</v>
      </c>
      <c r="B13028" s="31">
        <v>0.53125</v>
      </c>
      <c r="C13028" s="46"/>
      <c r="D13028" s="29">
        <v>46158.53125</v>
      </c>
      <c r="E13028" s="15" t="str">
        <f>IF(AND($B$6=NB!$A$17,$B$8&gt;0),'Ersparnisberechnung Sommertarif'!$B$8*SLP!C13008,"")</f>
        <v/>
      </c>
    </row>
    <row r="13029" spans="1:5" x14ac:dyDescent="0.3">
      <c r="A13029" s="25">
        <v>46158</v>
      </c>
      <c r="B13029" s="31">
        <v>0.54166666666666663</v>
      </c>
      <c r="C13029" s="46"/>
      <c r="D13029" s="29">
        <v>46158.541666666664</v>
      </c>
      <c r="E13029" s="15" t="str">
        <f>IF(AND($B$6=NB!$A$17,$B$8&gt;0),'Ersparnisberechnung Sommertarif'!$B$8*SLP!C13009,"")</f>
        <v/>
      </c>
    </row>
    <row r="13030" spans="1:5" x14ac:dyDescent="0.3">
      <c r="A13030" s="25">
        <v>46158</v>
      </c>
      <c r="B13030" s="31">
        <v>0.55208333333333337</v>
      </c>
      <c r="C13030" s="46"/>
      <c r="D13030" s="29">
        <v>46158.552083333336</v>
      </c>
      <c r="E13030" s="15" t="str">
        <f>IF(AND($B$6=NB!$A$17,$B$8&gt;0),'Ersparnisberechnung Sommertarif'!$B$8*SLP!C13010,"")</f>
        <v/>
      </c>
    </row>
    <row r="13031" spans="1:5" x14ac:dyDescent="0.3">
      <c r="A13031" s="25">
        <v>46158</v>
      </c>
      <c r="B13031" s="31">
        <v>0.5625</v>
      </c>
      <c r="C13031" s="46"/>
      <c r="D13031" s="29">
        <v>46158.5625</v>
      </c>
      <c r="E13031" s="15" t="str">
        <f>IF(AND($B$6=NB!$A$17,$B$8&gt;0),'Ersparnisberechnung Sommertarif'!$B$8*SLP!C13011,"")</f>
        <v/>
      </c>
    </row>
    <row r="13032" spans="1:5" x14ac:dyDescent="0.3">
      <c r="A13032" s="25">
        <v>46158</v>
      </c>
      <c r="B13032" s="31">
        <v>0.57291666666666663</v>
      </c>
      <c r="C13032" s="46"/>
      <c r="D13032" s="29">
        <v>46158.572916666664</v>
      </c>
      <c r="E13032" s="15" t="str">
        <f>IF(AND($B$6=NB!$A$17,$B$8&gt;0),'Ersparnisberechnung Sommertarif'!$B$8*SLP!C13012,"")</f>
        <v/>
      </c>
    </row>
    <row r="13033" spans="1:5" x14ac:dyDescent="0.3">
      <c r="A13033" s="25">
        <v>46158</v>
      </c>
      <c r="B13033" s="31">
        <v>0.58333333333333337</v>
      </c>
      <c r="C13033" s="46"/>
      <c r="D13033" s="29">
        <v>46158.583333333336</v>
      </c>
      <c r="E13033" s="15" t="str">
        <f>IF(AND($B$6=NB!$A$17,$B$8&gt;0),'Ersparnisberechnung Sommertarif'!$B$8*SLP!C13013,"")</f>
        <v/>
      </c>
    </row>
    <row r="13034" spans="1:5" x14ac:dyDescent="0.3">
      <c r="A13034" s="25">
        <v>46158</v>
      </c>
      <c r="B13034" s="31">
        <v>0.59375</v>
      </c>
      <c r="C13034" s="46"/>
      <c r="D13034" s="29">
        <v>46158.59375</v>
      </c>
      <c r="E13034" s="15" t="str">
        <f>IF(AND($B$6=NB!$A$17,$B$8&gt;0),'Ersparnisberechnung Sommertarif'!$B$8*SLP!C13014,"")</f>
        <v/>
      </c>
    </row>
    <row r="13035" spans="1:5" x14ac:dyDescent="0.3">
      <c r="A13035" s="25">
        <v>46158</v>
      </c>
      <c r="B13035" s="31">
        <v>0.60416666666666663</v>
      </c>
      <c r="C13035" s="46"/>
      <c r="D13035" s="29">
        <v>46158.604166666664</v>
      </c>
      <c r="E13035" s="15" t="str">
        <f>IF(AND($B$6=NB!$A$17,$B$8&gt;0),'Ersparnisberechnung Sommertarif'!$B$8*SLP!C13015,"")</f>
        <v/>
      </c>
    </row>
    <row r="13036" spans="1:5" x14ac:dyDescent="0.3">
      <c r="A13036" s="25">
        <v>46158</v>
      </c>
      <c r="B13036" s="31">
        <v>0.61458333333333337</v>
      </c>
      <c r="C13036" s="46"/>
      <c r="D13036" s="29">
        <v>46158.614583333336</v>
      </c>
      <c r="E13036" s="15" t="str">
        <f>IF(AND($B$6=NB!$A$17,$B$8&gt;0),'Ersparnisberechnung Sommertarif'!$B$8*SLP!C13016,"")</f>
        <v/>
      </c>
    </row>
    <row r="13037" spans="1:5" x14ac:dyDescent="0.3">
      <c r="A13037" s="25">
        <v>46158</v>
      </c>
      <c r="B13037" s="31">
        <v>0.625</v>
      </c>
      <c r="C13037" s="46"/>
      <c r="D13037" s="29">
        <v>46158.625</v>
      </c>
      <c r="E13037" s="15" t="str">
        <f>IF(AND($B$6=NB!$A$17,$B$8&gt;0),'Ersparnisberechnung Sommertarif'!$B$8*SLP!C13017,"")</f>
        <v/>
      </c>
    </row>
    <row r="13038" spans="1:5" x14ac:dyDescent="0.3">
      <c r="A13038" s="25">
        <v>46158</v>
      </c>
      <c r="B13038" s="31">
        <v>0.63541666666666663</v>
      </c>
      <c r="C13038" s="46"/>
      <c r="D13038" s="29">
        <v>46158.635416666664</v>
      </c>
      <c r="E13038" s="15" t="str">
        <f>IF(AND($B$6=NB!$A$17,$B$8&gt;0),'Ersparnisberechnung Sommertarif'!$B$8*SLP!C13018,"")</f>
        <v/>
      </c>
    </row>
    <row r="13039" spans="1:5" x14ac:dyDescent="0.3">
      <c r="A13039" s="25">
        <v>46158</v>
      </c>
      <c r="B13039" s="31">
        <v>0.64583333333333337</v>
      </c>
      <c r="C13039" s="46"/>
      <c r="D13039" s="29">
        <v>46158.645833333336</v>
      </c>
      <c r="E13039" s="15" t="str">
        <f>IF(AND($B$6=NB!$A$17,$B$8&gt;0),'Ersparnisberechnung Sommertarif'!$B$8*SLP!C13019,"")</f>
        <v/>
      </c>
    </row>
    <row r="13040" spans="1:5" x14ac:dyDescent="0.3">
      <c r="A13040" s="25">
        <v>46158</v>
      </c>
      <c r="B13040" s="31">
        <v>0.65625</v>
      </c>
      <c r="C13040" s="46"/>
      <c r="D13040" s="29">
        <v>46158.65625</v>
      </c>
      <c r="E13040" s="15" t="str">
        <f>IF(AND($B$6=NB!$A$17,$B$8&gt;0),'Ersparnisberechnung Sommertarif'!$B$8*SLP!C13020,"")</f>
        <v/>
      </c>
    </row>
    <row r="13041" spans="1:5" x14ac:dyDescent="0.3">
      <c r="A13041" s="25">
        <v>46158</v>
      </c>
      <c r="B13041" s="31">
        <v>0.66666666666666663</v>
      </c>
      <c r="C13041" s="46"/>
      <c r="D13041" s="29">
        <v>46158.666666666664</v>
      </c>
      <c r="E13041" s="15" t="str">
        <f>IF(AND($B$6=NB!$A$17,$B$8&gt;0),'Ersparnisberechnung Sommertarif'!$B$8*SLP!C13021,"")</f>
        <v/>
      </c>
    </row>
    <row r="13042" spans="1:5" x14ac:dyDescent="0.3">
      <c r="A13042" s="25">
        <v>46158</v>
      </c>
      <c r="B13042" s="31">
        <v>0.67708333333333337</v>
      </c>
      <c r="C13042" s="46"/>
      <c r="D13042" s="29">
        <v>46158.677083333336</v>
      </c>
      <c r="E13042" s="15" t="str">
        <f>IF(AND($B$6=NB!$A$17,$B$8&gt;0),'Ersparnisberechnung Sommertarif'!$B$8*SLP!C13022,"")</f>
        <v/>
      </c>
    </row>
    <row r="13043" spans="1:5" x14ac:dyDescent="0.3">
      <c r="A13043" s="25">
        <v>46158</v>
      </c>
      <c r="B13043" s="31">
        <v>0.6875</v>
      </c>
      <c r="C13043" s="46"/>
      <c r="D13043" s="29">
        <v>46158.6875</v>
      </c>
      <c r="E13043" s="15" t="str">
        <f>IF(AND($B$6=NB!$A$17,$B$8&gt;0),'Ersparnisberechnung Sommertarif'!$B$8*SLP!C13023,"")</f>
        <v/>
      </c>
    </row>
    <row r="13044" spans="1:5" x14ac:dyDescent="0.3">
      <c r="A13044" s="25">
        <v>46158</v>
      </c>
      <c r="B13044" s="31">
        <v>0.69791666666666663</v>
      </c>
      <c r="C13044" s="46"/>
      <c r="D13044" s="29">
        <v>46158.697916666664</v>
      </c>
      <c r="E13044" s="15" t="str">
        <f>IF(AND($B$6=NB!$A$17,$B$8&gt;0),'Ersparnisberechnung Sommertarif'!$B$8*SLP!C13024,"")</f>
        <v/>
      </c>
    </row>
    <row r="13045" spans="1:5" x14ac:dyDescent="0.3">
      <c r="A13045" s="25">
        <v>46158</v>
      </c>
      <c r="B13045" s="31">
        <v>0.70833333333333337</v>
      </c>
      <c r="C13045" s="46"/>
      <c r="D13045" s="29">
        <v>46158.708333333336</v>
      </c>
      <c r="E13045" s="15" t="str">
        <f>IF(AND($B$6=NB!$A$17,$B$8&gt;0),'Ersparnisberechnung Sommertarif'!$B$8*SLP!C13025,"")</f>
        <v/>
      </c>
    </row>
    <row r="13046" spans="1:5" x14ac:dyDescent="0.3">
      <c r="A13046" s="25">
        <v>46158</v>
      </c>
      <c r="B13046" s="31">
        <v>0.71875</v>
      </c>
      <c r="C13046" s="46"/>
      <c r="D13046" s="29">
        <v>46158.71875</v>
      </c>
      <c r="E13046" s="15" t="str">
        <f>IF(AND($B$6=NB!$A$17,$B$8&gt;0),'Ersparnisberechnung Sommertarif'!$B$8*SLP!C13026,"")</f>
        <v/>
      </c>
    </row>
    <row r="13047" spans="1:5" x14ac:dyDescent="0.3">
      <c r="A13047" s="25">
        <v>46158</v>
      </c>
      <c r="B13047" s="31">
        <v>0.72916666666666663</v>
      </c>
      <c r="C13047" s="46"/>
      <c r="D13047" s="29">
        <v>46158.729166666664</v>
      </c>
      <c r="E13047" s="15" t="str">
        <f>IF(AND($B$6=NB!$A$17,$B$8&gt;0),'Ersparnisberechnung Sommertarif'!$B$8*SLP!C13027,"")</f>
        <v/>
      </c>
    </row>
    <row r="13048" spans="1:5" x14ac:dyDescent="0.3">
      <c r="A13048" s="25">
        <v>46158</v>
      </c>
      <c r="B13048" s="31">
        <v>0.73958333333333337</v>
      </c>
      <c r="C13048" s="46"/>
      <c r="D13048" s="29">
        <v>46158.739583333336</v>
      </c>
      <c r="E13048" s="15" t="str">
        <f>IF(AND($B$6=NB!$A$17,$B$8&gt;0),'Ersparnisberechnung Sommertarif'!$B$8*SLP!C13028,"")</f>
        <v/>
      </c>
    </row>
    <row r="13049" spans="1:5" x14ac:dyDescent="0.3">
      <c r="A13049" s="25">
        <v>46158</v>
      </c>
      <c r="B13049" s="31">
        <v>0.75</v>
      </c>
      <c r="C13049" s="46"/>
      <c r="D13049" s="29">
        <v>46158.75</v>
      </c>
      <c r="E13049" s="15" t="str">
        <f>IF(AND($B$6=NB!$A$17,$B$8&gt;0),'Ersparnisberechnung Sommertarif'!$B$8*SLP!C13029,"")</f>
        <v/>
      </c>
    </row>
    <row r="13050" spans="1:5" x14ac:dyDescent="0.3">
      <c r="A13050" s="25">
        <v>46158</v>
      </c>
      <c r="B13050" s="31">
        <v>0.76041666666666663</v>
      </c>
      <c r="C13050" s="46"/>
      <c r="D13050" s="29">
        <v>46158.760416666664</v>
      </c>
      <c r="E13050" s="15" t="str">
        <f>IF(AND($B$6=NB!$A$17,$B$8&gt;0),'Ersparnisberechnung Sommertarif'!$B$8*SLP!C13030,"")</f>
        <v/>
      </c>
    </row>
    <row r="13051" spans="1:5" x14ac:dyDescent="0.3">
      <c r="A13051" s="25">
        <v>46158</v>
      </c>
      <c r="B13051" s="31">
        <v>0.77083333333333337</v>
      </c>
      <c r="C13051" s="46"/>
      <c r="D13051" s="29">
        <v>46158.770833333336</v>
      </c>
      <c r="E13051" s="15" t="str">
        <f>IF(AND($B$6=NB!$A$17,$B$8&gt;0),'Ersparnisberechnung Sommertarif'!$B$8*SLP!C13031,"")</f>
        <v/>
      </c>
    </row>
    <row r="13052" spans="1:5" x14ac:dyDescent="0.3">
      <c r="A13052" s="25">
        <v>46158</v>
      </c>
      <c r="B13052" s="31">
        <v>0.78125</v>
      </c>
      <c r="C13052" s="46"/>
      <c r="D13052" s="29">
        <v>46158.78125</v>
      </c>
      <c r="E13052" s="15" t="str">
        <f>IF(AND($B$6=NB!$A$17,$B$8&gt;0),'Ersparnisberechnung Sommertarif'!$B$8*SLP!C13032,"")</f>
        <v/>
      </c>
    </row>
    <row r="13053" spans="1:5" x14ac:dyDescent="0.3">
      <c r="A13053" s="25">
        <v>46158</v>
      </c>
      <c r="B13053" s="31">
        <v>0.79166666666666663</v>
      </c>
      <c r="C13053" s="46"/>
      <c r="D13053" s="29">
        <v>46158.791666666664</v>
      </c>
      <c r="E13053" s="15" t="str">
        <f>IF(AND($B$6=NB!$A$17,$B$8&gt;0),'Ersparnisberechnung Sommertarif'!$B$8*SLP!C13033,"")</f>
        <v/>
      </c>
    </row>
    <row r="13054" spans="1:5" x14ac:dyDescent="0.3">
      <c r="A13054" s="25">
        <v>46158</v>
      </c>
      <c r="B13054" s="31">
        <v>0.80208333333333337</v>
      </c>
      <c r="C13054" s="46"/>
      <c r="D13054" s="29">
        <v>46158.802083333336</v>
      </c>
      <c r="E13054" s="15" t="str">
        <f>IF(AND($B$6=NB!$A$17,$B$8&gt;0),'Ersparnisberechnung Sommertarif'!$B$8*SLP!C13034,"")</f>
        <v/>
      </c>
    </row>
    <row r="13055" spans="1:5" x14ac:dyDescent="0.3">
      <c r="A13055" s="25">
        <v>46158</v>
      </c>
      <c r="B13055" s="31">
        <v>0.8125</v>
      </c>
      <c r="C13055" s="46"/>
      <c r="D13055" s="29">
        <v>46158.8125</v>
      </c>
      <c r="E13055" s="15" t="str">
        <f>IF(AND($B$6=NB!$A$17,$B$8&gt;0),'Ersparnisberechnung Sommertarif'!$B$8*SLP!C13035,"")</f>
        <v/>
      </c>
    </row>
    <row r="13056" spans="1:5" x14ac:dyDescent="0.3">
      <c r="A13056" s="25">
        <v>46158</v>
      </c>
      <c r="B13056" s="31">
        <v>0.82291666666666663</v>
      </c>
      <c r="C13056" s="46"/>
      <c r="D13056" s="29">
        <v>46158.822916666664</v>
      </c>
      <c r="E13056" s="15" t="str">
        <f>IF(AND($B$6=NB!$A$17,$B$8&gt;0),'Ersparnisberechnung Sommertarif'!$B$8*SLP!C13036,"")</f>
        <v/>
      </c>
    </row>
    <row r="13057" spans="1:5" x14ac:dyDescent="0.3">
      <c r="A13057" s="25">
        <v>46158</v>
      </c>
      <c r="B13057" s="31">
        <v>0.83333333333333337</v>
      </c>
      <c r="C13057" s="46"/>
      <c r="D13057" s="29">
        <v>46158.833333333336</v>
      </c>
      <c r="E13057" s="15" t="str">
        <f>IF(AND($B$6=NB!$A$17,$B$8&gt;0),'Ersparnisberechnung Sommertarif'!$B$8*SLP!C13037,"")</f>
        <v/>
      </c>
    </row>
    <row r="13058" spans="1:5" x14ac:dyDescent="0.3">
      <c r="A13058" s="25">
        <v>46158</v>
      </c>
      <c r="B13058" s="31">
        <v>0.84375</v>
      </c>
      <c r="C13058" s="46"/>
      <c r="D13058" s="29">
        <v>46158.84375</v>
      </c>
      <c r="E13058" s="15" t="str">
        <f>IF(AND($B$6=NB!$A$17,$B$8&gt;0),'Ersparnisberechnung Sommertarif'!$B$8*SLP!C13038,"")</f>
        <v/>
      </c>
    </row>
    <row r="13059" spans="1:5" x14ac:dyDescent="0.3">
      <c r="A13059" s="25">
        <v>46158</v>
      </c>
      <c r="B13059" s="31">
        <v>0.85416666666666663</v>
      </c>
      <c r="C13059" s="46"/>
      <c r="D13059" s="29">
        <v>46158.854166666664</v>
      </c>
      <c r="E13059" s="15" t="str">
        <f>IF(AND($B$6=NB!$A$17,$B$8&gt;0),'Ersparnisberechnung Sommertarif'!$B$8*SLP!C13039,"")</f>
        <v/>
      </c>
    </row>
    <row r="13060" spans="1:5" x14ac:dyDescent="0.3">
      <c r="A13060" s="25">
        <v>46158</v>
      </c>
      <c r="B13060" s="31">
        <v>0.86458333333333337</v>
      </c>
      <c r="C13060" s="46"/>
      <c r="D13060" s="29">
        <v>46158.864583333336</v>
      </c>
      <c r="E13060" s="15" t="str">
        <f>IF(AND($B$6=NB!$A$17,$B$8&gt;0),'Ersparnisberechnung Sommertarif'!$B$8*SLP!C13040,"")</f>
        <v/>
      </c>
    </row>
    <row r="13061" spans="1:5" x14ac:dyDescent="0.3">
      <c r="A13061" s="25">
        <v>46158</v>
      </c>
      <c r="B13061" s="31">
        <v>0.875</v>
      </c>
      <c r="C13061" s="46"/>
      <c r="D13061" s="29">
        <v>46158.875</v>
      </c>
      <c r="E13061" s="15" t="str">
        <f>IF(AND($B$6=NB!$A$17,$B$8&gt;0),'Ersparnisberechnung Sommertarif'!$B$8*SLP!C13041,"")</f>
        <v/>
      </c>
    </row>
    <row r="13062" spans="1:5" x14ac:dyDescent="0.3">
      <c r="A13062" s="25">
        <v>46158</v>
      </c>
      <c r="B13062" s="31">
        <v>0.88541666666666663</v>
      </c>
      <c r="C13062" s="46"/>
      <c r="D13062" s="29">
        <v>46158.885416666664</v>
      </c>
      <c r="E13062" s="15" t="str">
        <f>IF(AND($B$6=NB!$A$17,$B$8&gt;0),'Ersparnisberechnung Sommertarif'!$B$8*SLP!C13042,"")</f>
        <v/>
      </c>
    </row>
    <row r="13063" spans="1:5" x14ac:dyDescent="0.3">
      <c r="A13063" s="25">
        <v>46158</v>
      </c>
      <c r="B13063" s="31">
        <v>0.89583333333333337</v>
      </c>
      <c r="C13063" s="46"/>
      <c r="D13063" s="29">
        <v>46158.895833333336</v>
      </c>
      <c r="E13063" s="15" t="str">
        <f>IF(AND($B$6=NB!$A$17,$B$8&gt;0),'Ersparnisberechnung Sommertarif'!$B$8*SLP!C13043,"")</f>
        <v/>
      </c>
    </row>
    <row r="13064" spans="1:5" x14ac:dyDescent="0.3">
      <c r="A13064" s="25">
        <v>46158</v>
      </c>
      <c r="B13064" s="31">
        <v>0.90625</v>
      </c>
      <c r="C13064" s="46"/>
      <c r="D13064" s="29">
        <v>46158.90625</v>
      </c>
      <c r="E13064" s="15" t="str">
        <f>IF(AND($B$6=NB!$A$17,$B$8&gt;0),'Ersparnisberechnung Sommertarif'!$B$8*SLP!C13044,"")</f>
        <v/>
      </c>
    </row>
    <row r="13065" spans="1:5" x14ac:dyDescent="0.3">
      <c r="A13065" s="25">
        <v>46158</v>
      </c>
      <c r="B13065" s="31">
        <v>0.91666666666666663</v>
      </c>
      <c r="C13065" s="46"/>
      <c r="D13065" s="29">
        <v>46158.916666666664</v>
      </c>
      <c r="E13065" s="15" t="str">
        <f>IF(AND($B$6=NB!$A$17,$B$8&gt;0),'Ersparnisberechnung Sommertarif'!$B$8*SLP!C13045,"")</f>
        <v/>
      </c>
    </row>
    <row r="13066" spans="1:5" x14ac:dyDescent="0.3">
      <c r="A13066" s="25">
        <v>46158</v>
      </c>
      <c r="B13066" s="31">
        <v>0.92708333333333337</v>
      </c>
      <c r="C13066" s="46"/>
      <c r="D13066" s="29">
        <v>46158.927083333336</v>
      </c>
      <c r="E13066" s="15" t="str">
        <f>IF(AND($B$6=NB!$A$17,$B$8&gt;0),'Ersparnisberechnung Sommertarif'!$B$8*SLP!C13046,"")</f>
        <v/>
      </c>
    </row>
    <row r="13067" spans="1:5" x14ac:dyDescent="0.3">
      <c r="A13067" s="25">
        <v>46158</v>
      </c>
      <c r="B13067" s="31">
        <v>0.9375</v>
      </c>
      <c r="C13067" s="46"/>
      <c r="D13067" s="29">
        <v>46158.9375</v>
      </c>
      <c r="E13067" s="15" t="str">
        <f>IF(AND($B$6=NB!$A$17,$B$8&gt;0),'Ersparnisberechnung Sommertarif'!$B$8*SLP!C13047,"")</f>
        <v/>
      </c>
    </row>
    <row r="13068" spans="1:5" x14ac:dyDescent="0.3">
      <c r="A13068" s="25">
        <v>46158</v>
      </c>
      <c r="B13068" s="31">
        <v>0.94791666666666663</v>
      </c>
      <c r="C13068" s="46"/>
      <c r="D13068" s="29">
        <v>46158.947916666664</v>
      </c>
      <c r="E13068" s="15" t="str">
        <f>IF(AND($B$6=NB!$A$17,$B$8&gt;0),'Ersparnisberechnung Sommertarif'!$B$8*SLP!C13048,"")</f>
        <v/>
      </c>
    </row>
    <row r="13069" spans="1:5" x14ac:dyDescent="0.3">
      <c r="A13069" s="25">
        <v>46158</v>
      </c>
      <c r="B13069" s="31">
        <v>0.95833333333333337</v>
      </c>
      <c r="C13069" s="46"/>
      <c r="D13069" s="29">
        <v>46158.958333333336</v>
      </c>
      <c r="E13069" s="15" t="str">
        <f>IF(AND($B$6=NB!$A$17,$B$8&gt;0),'Ersparnisberechnung Sommertarif'!$B$8*SLP!C13049,"")</f>
        <v/>
      </c>
    </row>
    <row r="13070" spans="1:5" x14ac:dyDescent="0.3">
      <c r="A13070" s="25">
        <v>46158</v>
      </c>
      <c r="B13070" s="31">
        <v>0.96875</v>
      </c>
      <c r="C13070" s="46"/>
      <c r="D13070" s="29">
        <v>46158.96875</v>
      </c>
      <c r="E13070" s="15" t="str">
        <f>IF(AND($B$6=NB!$A$17,$B$8&gt;0),'Ersparnisberechnung Sommertarif'!$B$8*SLP!C13050,"")</f>
        <v/>
      </c>
    </row>
    <row r="13071" spans="1:5" x14ac:dyDescent="0.3">
      <c r="A13071" s="25">
        <v>46158</v>
      </c>
      <c r="B13071" s="31">
        <v>0.97916666666666663</v>
      </c>
      <c r="C13071" s="46"/>
      <c r="D13071" s="29">
        <v>46158.979166666664</v>
      </c>
      <c r="E13071" s="15" t="str">
        <f>IF(AND($B$6=NB!$A$17,$B$8&gt;0),'Ersparnisberechnung Sommertarif'!$B$8*SLP!C13051,"")</f>
        <v/>
      </c>
    </row>
    <row r="13072" spans="1:5" x14ac:dyDescent="0.3">
      <c r="A13072" s="25">
        <v>46158</v>
      </c>
      <c r="B13072" s="31">
        <v>0.98958333333333337</v>
      </c>
      <c r="C13072" s="46"/>
      <c r="D13072" s="29">
        <v>46158.989583333336</v>
      </c>
      <c r="E13072" s="15" t="str">
        <f>IF(AND($B$6=NB!$A$17,$B$8&gt;0),'Ersparnisberechnung Sommertarif'!$B$8*SLP!C13052,"")</f>
        <v/>
      </c>
    </row>
    <row r="13073" spans="1:5" x14ac:dyDescent="0.3">
      <c r="A13073" s="25">
        <v>46159</v>
      </c>
      <c r="B13073" s="31">
        <v>0</v>
      </c>
      <c r="C13073" s="46"/>
      <c r="D13073" s="29">
        <v>46159</v>
      </c>
      <c r="E13073" s="15" t="str">
        <f>IF(AND($B$6=NB!$A$17,$B$8&gt;0),'Ersparnisberechnung Sommertarif'!$B$8*SLP!C13053,"")</f>
        <v/>
      </c>
    </row>
    <row r="13074" spans="1:5" x14ac:dyDescent="0.3">
      <c r="A13074" s="25">
        <v>46159</v>
      </c>
      <c r="B13074" s="31">
        <v>1.0416666666666666E-2</v>
      </c>
      <c r="C13074" s="46"/>
      <c r="D13074" s="29">
        <v>46159.010416666664</v>
      </c>
      <c r="E13074" s="15" t="str">
        <f>IF(AND($B$6=NB!$A$17,$B$8&gt;0),'Ersparnisberechnung Sommertarif'!$B$8*SLP!C13054,"")</f>
        <v/>
      </c>
    </row>
    <row r="13075" spans="1:5" x14ac:dyDescent="0.3">
      <c r="A13075" s="25">
        <v>46159</v>
      </c>
      <c r="B13075" s="31">
        <v>2.0833333333333332E-2</v>
      </c>
      <c r="C13075" s="46"/>
      <c r="D13075" s="29">
        <v>46159.020833333336</v>
      </c>
      <c r="E13075" s="15" t="str">
        <f>IF(AND($B$6=NB!$A$17,$B$8&gt;0),'Ersparnisberechnung Sommertarif'!$B$8*SLP!C13055,"")</f>
        <v/>
      </c>
    </row>
    <row r="13076" spans="1:5" x14ac:dyDescent="0.3">
      <c r="A13076" s="25">
        <v>46159</v>
      </c>
      <c r="B13076" s="31">
        <v>3.125E-2</v>
      </c>
      <c r="C13076" s="46"/>
      <c r="D13076" s="29">
        <v>46159.03125</v>
      </c>
      <c r="E13076" s="15" t="str">
        <f>IF(AND($B$6=NB!$A$17,$B$8&gt;0),'Ersparnisberechnung Sommertarif'!$B$8*SLP!C13056,"")</f>
        <v/>
      </c>
    </row>
    <row r="13077" spans="1:5" x14ac:dyDescent="0.3">
      <c r="A13077" s="25">
        <v>46159</v>
      </c>
      <c r="B13077" s="31">
        <v>4.1666666666666664E-2</v>
      </c>
      <c r="C13077" s="46"/>
      <c r="D13077" s="29">
        <v>46159.041666666664</v>
      </c>
      <c r="E13077" s="15" t="str">
        <f>IF(AND($B$6=NB!$A$17,$B$8&gt;0),'Ersparnisberechnung Sommertarif'!$B$8*SLP!C13057,"")</f>
        <v/>
      </c>
    </row>
    <row r="13078" spans="1:5" x14ac:dyDescent="0.3">
      <c r="A13078" s="25">
        <v>46159</v>
      </c>
      <c r="B13078" s="31">
        <v>5.2083333333333336E-2</v>
      </c>
      <c r="C13078" s="46"/>
      <c r="D13078" s="29">
        <v>46159.052083333336</v>
      </c>
      <c r="E13078" s="15" t="str">
        <f>IF(AND($B$6=NB!$A$17,$B$8&gt;0),'Ersparnisberechnung Sommertarif'!$B$8*SLP!C13058,"")</f>
        <v/>
      </c>
    </row>
    <row r="13079" spans="1:5" x14ac:dyDescent="0.3">
      <c r="A13079" s="25">
        <v>46159</v>
      </c>
      <c r="B13079" s="31">
        <v>6.25E-2</v>
      </c>
      <c r="C13079" s="46"/>
      <c r="D13079" s="29">
        <v>46159.0625</v>
      </c>
      <c r="E13079" s="15" t="str">
        <f>IF(AND($B$6=NB!$A$17,$B$8&gt;0),'Ersparnisberechnung Sommertarif'!$B$8*SLP!C13059,"")</f>
        <v/>
      </c>
    </row>
    <row r="13080" spans="1:5" x14ac:dyDescent="0.3">
      <c r="A13080" s="25">
        <v>46159</v>
      </c>
      <c r="B13080" s="31">
        <v>7.2916666666666671E-2</v>
      </c>
      <c r="C13080" s="46"/>
      <c r="D13080" s="29">
        <v>46159.072916666664</v>
      </c>
      <c r="E13080" s="15" t="str">
        <f>IF(AND($B$6=NB!$A$17,$B$8&gt;0),'Ersparnisberechnung Sommertarif'!$B$8*SLP!C13060,"")</f>
        <v/>
      </c>
    </row>
    <row r="13081" spans="1:5" x14ac:dyDescent="0.3">
      <c r="A13081" s="25">
        <v>46159</v>
      </c>
      <c r="B13081" s="31">
        <v>8.3333333333333329E-2</v>
      </c>
      <c r="C13081" s="46"/>
      <c r="D13081" s="29">
        <v>46159.083333333336</v>
      </c>
      <c r="E13081" s="15" t="str">
        <f>IF(AND($B$6=NB!$A$17,$B$8&gt;0),'Ersparnisberechnung Sommertarif'!$B$8*SLP!C13061,"")</f>
        <v/>
      </c>
    </row>
    <row r="13082" spans="1:5" x14ac:dyDescent="0.3">
      <c r="A13082" s="25">
        <v>46159</v>
      </c>
      <c r="B13082" s="31">
        <v>9.375E-2</v>
      </c>
      <c r="C13082" s="46"/>
      <c r="D13082" s="29">
        <v>46159.09375</v>
      </c>
      <c r="E13082" s="15" t="str">
        <f>IF(AND($B$6=NB!$A$17,$B$8&gt;0),'Ersparnisberechnung Sommertarif'!$B$8*SLP!C13062,"")</f>
        <v/>
      </c>
    </row>
    <row r="13083" spans="1:5" x14ac:dyDescent="0.3">
      <c r="A13083" s="25">
        <v>46159</v>
      </c>
      <c r="B13083" s="31">
        <v>0.10416666666666667</v>
      </c>
      <c r="C13083" s="46"/>
      <c r="D13083" s="29">
        <v>46159.104166666664</v>
      </c>
      <c r="E13083" s="15" t="str">
        <f>IF(AND($B$6=NB!$A$17,$B$8&gt;0),'Ersparnisberechnung Sommertarif'!$B$8*SLP!C13063,"")</f>
        <v/>
      </c>
    </row>
    <row r="13084" spans="1:5" x14ac:dyDescent="0.3">
      <c r="A13084" s="25">
        <v>46159</v>
      </c>
      <c r="B13084" s="31">
        <v>0.11458333333333333</v>
      </c>
      <c r="C13084" s="46"/>
      <c r="D13084" s="29">
        <v>46159.114583333336</v>
      </c>
      <c r="E13084" s="15" t="str">
        <f>IF(AND($B$6=NB!$A$17,$B$8&gt;0),'Ersparnisberechnung Sommertarif'!$B$8*SLP!C13064,"")</f>
        <v/>
      </c>
    </row>
    <row r="13085" spans="1:5" x14ac:dyDescent="0.3">
      <c r="A13085" s="25">
        <v>46159</v>
      </c>
      <c r="B13085" s="31">
        <v>0.125</v>
      </c>
      <c r="C13085" s="46"/>
      <c r="D13085" s="29">
        <v>46159.125</v>
      </c>
      <c r="E13085" s="15" t="str">
        <f>IF(AND($B$6=NB!$A$17,$B$8&gt;0),'Ersparnisberechnung Sommertarif'!$B$8*SLP!C13065,"")</f>
        <v/>
      </c>
    </row>
    <row r="13086" spans="1:5" x14ac:dyDescent="0.3">
      <c r="A13086" s="25">
        <v>46159</v>
      </c>
      <c r="B13086" s="31">
        <v>0.13541666666666666</v>
      </c>
      <c r="C13086" s="46"/>
      <c r="D13086" s="29">
        <v>46159.135416666664</v>
      </c>
      <c r="E13086" s="15" t="str">
        <f>IF(AND($B$6=NB!$A$17,$B$8&gt;0),'Ersparnisberechnung Sommertarif'!$B$8*SLP!C13066,"")</f>
        <v/>
      </c>
    </row>
    <row r="13087" spans="1:5" x14ac:dyDescent="0.3">
      <c r="A13087" s="25">
        <v>46159</v>
      </c>
      <c r="B13087" s="31">
        <v>0.14583333333333334</v>
      </c>
      <c r="C13087" s="46"/>
      <c r="D13087" s="29">
        <v>46159.145833333336</v>
      </c>
      <c r="E13087" s="15" t="str">
        <f>IF(AND($B$6=NB!$A$17,$B$8&gt;0),'Ersparnisberechnung Sommertarif'!$B$8*SLP!C13067,"")</f>
        <v/>
      </c>
    </row>
    <row r="13088" spans="1:5" x14ac:dyDescent="0.3">
      <c r="A13088" s="25">
        <v>46159</v>
      </c>
      <c r="B13088" s="31">
        <v>0.15625</v>
      </c>
      <c r="C13088" s="46"/>
      <c r="D13088" s="29">
        <v>46159.15625</v>
      </c>
      <c r="E13088" s="15" t="str">
        <f>IF(AND($B$6=NB!$A$17,$B$8&gt;0),'Ersparnisberechnung Sommertarif'!$B$8*SLP!C13068,"")</f>
        <v/>
      </c>
    </row>
    <row r="13089" spans="1:5" x14ac:dyDescent="0.3">
      <c r="A13089" s="25">
        <v>46159</v>
      </c>
      <c r="B13089" s="31">
        <v>0.16666666666666666</v>
      </c>
      <c r="C13089" s="46"/>
      <c r="D13089" s="29">
        <v>46159.166666666664</v>
      </c>
      <c r="E13089" s="15" t="str">
        <f>IF(AND($B$6=NB!$A$17,$B$8&gt;0),'Ersparnisberechnung Sommertarif'!$B$8*SLP!C13069,"")</f>
        <v/>
      </c>
    </row>
    <row r="13090" spans="1:5" x14ac:dyDescent="0.3">
      <c r="A13090" s="25">
        <v>46159</v>
      </c>
      <c r="B13090" s="31">
        <v>0.17708333333333334</v>
      </c>
      <c r="C13090" s="46"/>
      <c r="D13090" s="29">
        <v>46159.177083333336</v>
      </c>
      <c r="E13090" s="15" t="str">
        <f>IF(AND($B$6=NB!$A$17,$B$8&gt;0),'Ersparnisberechnung Sommertarif'!$B$8*SLP!C13070,"")</f>
        <v/>
      </c>
    </row>
    <row r="13091" spans="1:5" x14ac:dyDescent="0.3">
      <c r="A13091" s="25">
        <v>46159</v>
      </c>
      <c r="B13091" s="31">
        <v>0.1875</v>
      </c>
      <c r="C13091" s="46"/>
      <c r="D13091" s="29">
        <v>46159.1875</v>
      </c>
      <c r="E13091" s="15" t="str">
        <f>IF(AND($B$6=NB!$A$17,$B$8&gt;0),'Ersparnisberechnung Sommertarif'!$B$8*SLP!C13071,"")</f>
        <v/>
      </c>
    </row>
    <row r="13092" spans="1:5" x14ac:dyDescent="0.3">
      <c r="A13092" s="25">
        <v>46159</v>
      </c>
      <c r="B13092" s="31">
        <v>0.19791666666666666</v>
      </c>
      <c r="C13092" s="46"/>
      <c r="D13092" s="29">
        <v>46159.197916666664</v>
      </c>
      <c r="E13092" s="15" t="str">
        <f>IF(AND($B$6=NB!$A$17,$B$8&gt;0),'Ersparnisberechnung Sommertarif'!$B$8*SLP!C13072,"")</f>
        <v/>
      </c>
    </row>
    <row r="13093" spans="1:5" x14ac:dyDescent="0.3">
      <c r="A13093" s="25">
        <v>46159</v>
      </c>
      <c r="B13093" s="31">
        <v>0.20833333333333334</v>
      </c>
      <c r="C13093" s="46"/>
      <c r="D13093" s="29">
        <v>46159.208333333336</v>
      </c>
      <c r="E13093" s="15" t="str">
        <f>IF(AND($B$6=NB!$A$17,$B$8&gt;0),'Ersparnisberechnung Sommertarif'!$B$8*SLP!C13073,"")</f>
        <v/>
      </c>
    </row>
    <row r="13094" spans="1:5" x14ac:dyDescent="0.3">
      <c r="A13094" s="25">
        <v>46159</v>
      </c>
      <c r="B13094" s="31">
        <v>0.21875</v>
      </c>
      <c r="C13094" s="46"/>
      <c r="D13094" s="29">
        <v>46159.21875</v>
      </c>
      <c r="E13094" s="15" t="str">
        <f>IF(AND($B$6=NB!$A$17,$B$8&gt;0),'Ersparnisberechnung Sommertarif'!$B$8*SLP!C13074,"")</f>
        <v/>
      </c>
    </row>
    <row r="13095" spans="1:5" x14ac:dyDescent="0.3">
      <c r="A13095" s="25">
        <v>46159</v>
      </c>
      <c r="B13095" s="31">
        <v>0.22916666666666666</v>
      </c>
      <c r="C13095" s="46"/>
      <c r="D13095" s="29">
        <v>46159.229166666664</v>
      </c>
      <c r="E13095" s="15" t="str">
        <f>IF(AND($B$6=NB!$A$17,$B$8&gt;0),'Ersparnisberechnung Sommertarif'!$B$8*SLP!C13075,"")</f>
        <v/>
      </c>
    </row>
    <row r="13096" spans="1:5" x14ac:dyDescent="0.3">
      <c r="A13096" s="25">
        <v>46159</v>
      </c>
      <c r="B13096" s="31">
        <v>0.23958333333333334</v>
      </c>
      <c r="C13096" s="46"/>
      <c r="D13096" s="29">
        <v>46159.239583333336</v>
      </c>
      <c r="E13096" s="15" t="str">
        <f>IF(AND($B$6=NB!$A$17,$B$8&gt;0),'Ersparnisberechnung Sommertarif'!$B$8*SLP!C13076,"")</f>
        <v/>
      </c>
    </row>
    <row r="13097" spans="1:5" x14ac:dyDescent="0.3">
      <c r="A13097" s="25">
        <v>46159</v>
      </c>
      <c r="B13097" s="31">
        <v>0.25</v>
      </c>
      <c r="C13097" s="46"/>
      <c r="D13097" s="29">
        <v>46159.25</v>
      </c>
      <c r="E13097" s="15" t="str">
        <f>IF(AND($B$6=NB!$A$17,$B$8&gt;0),'Ersparnisberechnung Sommertarif'!$B$8*SLP!C13077,"")</f>
        <v/>
      </c>
    </row>
    <row r="13098" spans="1:5" x14ac:dyDescent="0.3">
      <c r="A13098" s="25">
        <v>46159</v>
      </c>
      <c r="B13098" s="31">
        <v>0.26041666666666669</v>
      </c>
      <c r="C13098" s="46"/>
      <c r="D13098" s="29">
        <v>46159.260416666664</v>
      </c>
      <c r="E13098" s="15" t="str">
        <f>IF(AND($B$6=NB!$A$17,$B$8&gt;0),'Ersparnisberechnung Sommertarif'!$B$8*SLP!C13078,"")</f>
        <v/>
      </c>
    </row>
    <row r="13099" spans="1:5" x14ac:dyDescent="0.3">
      <c r="A13099" s="25">
        <v>46159</v>
      </c>
      <c r="B13099" s="31">
        <v>0.27083333333333331</v>
      </c>
      <c r="C13099" s="46"/>
      <c r="D13099" s="29">
        <v>46159.270833333336</v>
      </c>
      <c r="E13099" s="15" t="str">
        <f>IF(AND($B$6=NB!$A$17,$B$8&gt;0),'Ersparnisberechnung Sommertarif'!$B$8*SLP!C13079,"")</f>
        <v/>
      </c>
    </row>
    <row r="13100" spans="1:5" x14ac:dyDescent="0.3">
      <c r="A13100" s="25">
        <v>46159</v>
      </c>
      <c r="B13100" s="31">
        <v>0.28125</v>
      </c>
      <c r="C13100" s="46"/>
      <c r="D13100" s="29">
        <v>46159.28125</v>
      </c>
      <c r="E13100" s="15" t="str">
        <f>IF(AND($B$6=NB!$A$17,$B$8&gt;0),'Ersparnisberechnung Sommertarif'!$B$8*SLP!C13080,"")</f>
        <v/>
      </c>
    </row>
    <row r="13101" spans="1:5" x14ac:dyDescent="0.3">
      <c r="A13101" s="25">
        <v>46159</v>
      </c>
      <c r="B13101" s="31">
        <v>0.29166666666666669</v>
      </c>
      <c r="C13101" s="46"/>
      <c r="D13101" s="29">
        <v>46159.291666666664</v>
      </c>
      <c r="E13101" s="15" t="str">
        <f>IF(AND($B$6=NB!$A$17,$B$8&gt;0),'Ersparnisberechnung Sommertarif'!$B$8*SLP!C13081,"")</f>
        <v/>
      </c>
    </row>
    <row r="13102" spans="1:5" x14ac:dyDescent="0.3">
      <c r="A13102" s="25">
        <v>46159</v>
      </c>
      <c r="B13102" s="31">
        <v>0.30208333333333331</v>
      </c>
      <c r="C13102" s="46"/>
      <c r="D13102" s="29">
        <v>46159.302083333336</v>
      </c>
      <c r="E13102" s="15" t="str">
        <f>IF(AND($B$6=NB!$A$17,$B$8&gt;0),'Ersparnisberechnung Sommertarif'!$B$8*SLP!C13082,"")</f>
        <v/>
      </c>
    </row>
    <row r="13103" spans="1:5" x14ac:dyDescent="0.3">
      <c r="A13103" s="25">
        <v>46159</v>
      </c>
      <c r="B13103" s="31">
        <v>0.3125</v>
      </c>
      <c r="C13103" s="46"/>
      <c r="D13103" s="29">
        <v>46159.3125</v>
      </c>
      <c r="E13103" s="15" t="str">
        <f>IF(AND($B$6=NB!$A$17,$B$8&gt;0),'Ersparnisberechnung Sommertarif'!$B$8*SLP!C13083,"")</f>
        <v/>
      </c>
    </row>
    <row r="13104" spans="1:5" x14ac:dyDescent="0.3">
      <c r="A13104" s="25">
        <v>46159</v>
      </c>
      <c r="B13104" s="31">
        <v>0.32291666666666669</v>
      </c>
      <c r="C13104" s="46"/>
      <c r="D13104" s="29">
        <v>46159.322916666664</v>
      </c>
      <c r="E13104" s="15" t="str">
        <f>IF(AND($B$6=NB!$A$17,$B$8&gt;0),'Ersparnisberechnung Sommertarif'!$B$8*SLP!C13084,"")</f>
        <v/>
      </c>
    </row>
    <row r="13105" spans="1:5" x14ac:dyDescent="0.3">
      <c r="A13105" s="25">
        <v>46159</v>
      </c>
      <c r="B13105" s="31">
        <v>0.33333333333333331</v>
      </c>
      <c r="C13105" s="46"/>
      <c r="D13105" s="29">
        <v>46159.333333333336</v>
      </c>
      <c r="E13105" s="15" t="str">
        <f>IF(AND($B$6=NB!$A$17,$B$8&gt;0),'Ersparnisberechnung Sommertarif'!$B$8*SLP!C13085,"")</f>
        <v/>
      </c>
    </row>
    <row r="13106" spans="1:5" x14ac:dyDescent="0.3">
      <c r="A13106" s="25">
        <v>46159</v>
      </c>
      <c r="B13106" s="31">
        <v>0.34375</v>
      </c>
      <c r="C13106" s="46"/>
      <c r="D13106" s="29">
        <v>46159.34375</v>
      </c>
      <c r="E13106" s="15" t="str">
        <f>IF(AND($B$6=NB!$A$17,$B$8&gt;0),'Ersparnisberechnung Sommertarif'!$B$8*SLP!C13086,"")</f>
        <v/>
      </c>
    </row>
    <row r="13107" spans="1:5" x14ac:dyDescent="0.3">
      <c r="A13107" s="25">
        <v>46159</v>
      </c>
      <c r="B13107" s="31">
        <v>0.35416666666666669</v>
      </c>
      <c r="C13107" s="46"/>
      <c r="D13107" s="29">
        <v>46159.354166666664</v>
      </c>
      <c r="E13107" s="15" t="str">
        <f>IF(AND($B$6=NB!$A$17,$B$8&gt;0),'Ersparnisberechnung Sommertarif'!$B$8*SLP!C13087,"")</f>
        <v/>
      </c>
    </row>
    <row r="13108" spans="1:5" x14ac:dyDescent="0.3">
      <c r="A13108" s="25">
        <v>46159</v>
      </c>
      <c r="B13108" s="31">
        <v>0.36458333333333331</v>
      </c>
      <c r="C13108" s="46"/>
      <c r="D13108" s="29">
        <v>46159.364583333336</v>
      </c>
      <c r="E13108" s="15" t="str">
        <f>IF(AND($B$6=NB!$A$17,$B$8&gt;0),'Ersparnisberechnung Sommertarif'!$B$8*SLP!C13088,"")</f>
        <v/>
      </c>
    </row>
    <row r="13109" spans="1:5" x14ac:dyDescent="0.3">
      <c r="A13109" s="25">
        <v>46159</v>
      </c>
      <c r="B13109" s="31">
        <v>0.375</v>
      </c>
      <c r="C13109" s="46"/>
      <c r="D13109" s="29">
        <v>46159.375</v>
      </c>
      <c r="E13109" s="15" t="str">
        <f>IF(AND($B$6=NB!$A$17,$B$8&gt;0),'Ersparnisberechnung Sommertarif'!$B$8*SLP!C13089,"")</f>
        <v/>
      </c>
    </row>
    <row r="13110" spans="1:5" x14ac:dyDescent="0.3">
      <c r="A13110" s="25">
        <v>46159</v>
      </c>
      <c r="B13110" s="31">
        <v>0.38541666666666669</v>
      </c>
      <c r="C13110" s="46"/>
      <c r="D13110" s="29">
        <v>46159.385416666664</v>
      </c>
      <c r="E13110" s="15" t="str">
        <f>IF(AND($B$6=NB!$A$17,$B$8&gt;0),'Ersparnisberechnung Sommertarif'!$B$8*SLP!C13090,"")</f>
        <v/>
      </c>
    </row>
    <row r="13111" spans="1:5" x14ac:dyDescent="0.3">
      <c r="A13111" s="25">
        <v>46159</v>
      </c>
      <c r="B13111" s="31">
        <v>0.39583333333333331</v>
      </c>
      <c r="C13111" s="46"/>
      <c r="D13111" s="29">
        <v>46159.395833333336</v>
      </c>
      <c r="E13111" s="15" t="str">
        <f>IF(AND($B$6=NB!$A$17,$B$8&gt;0),'Ersparnisberechnung Sommertarif'!$B$8*SLP!C13091,"")</f>
        <v/>
      </c>
    </row>
    <row r="13112" spans="1:5" x14ac:dyDescent="0.3">
      <c r="A13112" s="25">
        <v>46159</v>
      </c>
      <c r="B13112" s="31">
        <v>0.40625</v>
      </c>
      <c r="C13112" s="46"/>
      <c r="D13112" s="29">
        <v>46159.40625</v>
      </c>
      <c r="E13112" s="15" t="str">
        <f>IF(AND($B$6=NB!$A$17,$B$8&gt;0),'Ersparnisberechnung Sommertarif'!$B$8*SLP!C13092,"")</f>
        <v/>
      </c>
    </row>
    <row r="13113" spans="1:5" x14ac:dyDescent="0.3">
      <c r="A13113" s="25">
        <v>46159</v>
      </c>
      <c r="B13113" s="31">
        <v>0.41666666666666669</v>
      </c>
      <c r="C13113" s="46"/>
      <c r="D13113" s="29">
        <v>46159.416666666664</v>
      </c>
      <c r="E13113" s="15" t="str">
        <f>IF(AND($B$6=NB!$A$17,$B$8&gt;0),'Ersparnisberechnung Sommertarif'!$B$8*SLP!C13093,"")</f>
        <v/>
      </c>
    </row>
    <row r="13114" spans="1:5" x14ac:dyDescent="0.3">
      <c r="A13114" s="25">
        <v>46159</v>
      </c>
      <c r="B13114" s="31">
        <v>0.42708333333333331</v>
      </c>
      <c r="C13114" s="46"/>
      <c r="D13114" s="29">
        <v>46159.427083333336</v>
      </c>
      <c r="E13114" s="15" t="str">
        <f>IF(AND($B$6=NB!$A$17,$B$8&gt;0),'Ersparnisberechnung Sommertarif'!$B$8*SLP!C13094,"")</f>
        <v/>
      </c>
    </row>
    <row r="13115" spans="1:5" x14ac:dyDescent="0.3">
      <c r="A13115" s="25">
        <v>46159</v>
      </c>
      <c r="B13115" s="31">
        <v>0.4375</v>
      </c>
      <c r="C13115" s="46"/>
      <c r="D13115" s="29">
        <v>46159.4375</v>
      </c>
      <c r="E13115" s="15" t="str">
        <f>IF(AND($B$6=NB!$A$17,$B$8&gt;0),'Ersparnisberechnung Sommertarif'!$B$8*SLP!C13095,"")</f>
        <v/>
      </c>
    </row>
    <row r="13116" spans="1:5" x14ac:dyDescent="0.3">
      <c r="A13116" s="25">
        <v>46159</v>
      </c>
      <c r="B13116" s="31">
        <v>0.44791666666666669</v>
      </c>
      <c r="C13116" s="46"/>
      <c r="D13116" s="29">
        <v>46159.447916666664</v>
      </c>
      <c r="E13116" s="15" t="str">
        <f>IF(AND($B$6=NB!$A$17,$B$8&gt;0),'Ersparnisberechnung Sommertarif'!$B$8*SLP!C13096,"")</f>
        <v/>
      </c>
    </row>
    <row r="13117" spans="1:5" x14ac:dyDescent="0.3">
      <c r="A13117" s="25">
        <v>46159</v>
      </c>
      <c r="B13117" s="31">
        <v>0.45833333333333331</v>
      </c>
      <c r="C13117" s="46"/>
      <c r="D13117" s="29">
        <v>46159.458333333336</v>
      </c>
      <c r="E13117" s="15" t="str">
        <f>IF(AND($B$6=NB!$A$17,$B$8&gt;0),'Ersparnisberechnung Sommertarif'!$B$8*SLP!C13097,"")</f>
        <v/>
      </c>
    </row>
    <row r="13118" spans="1:5" x14ac:dyDescent="0.3">
      <c r="A13118" s="25">
        <v>46159</v>
      </c>
      <c r="B13118" s="31">
        <v>0.46875</v>
      </c>
      <c r="C13118" s="46"/>
      <c r="D13118" s="29">
        <v>46159.46875</v>
      </c>
      <c r="E13118" s="15" t="str">
        <f>IF(AND($B$6=NB!$A$17,$B$8&gt;0),'Ersparnisberechnung Sommertarif'!$B$8*SLP!C13098,"")</f>
        <v/>
      </c>
    </row>
    <row r="13119" spans="1:5" x14ac:dyDescent="0.3">
      <c r="A13119" s="25">
        <v>46159</v>
      </c>
      <c r="B13119" s="31">
        <v>0.47916666666666669</v>
      </c>
      <c r="C13119" s="46"/>
      <c r="D13119" s="29">
        <v>46159.479166666664</v>
      </c>
      <c r="E13119" s="15" t="str">
        <f>IF(AND($B$6=NB!$A$17,$B$8&gt;0),'Ersparnisberechnung Sommertarif'!$B$8*SLP!C13099,"")</f>
        <v/>
      </c>
    </row>
    <row r="13120" spans="1:5" x14ac:dyDescent="0.3">
      <c r="A13120" s="25">
        <v>46159</v>
      </c>
      <c r="B13120" s="31">
        <v>0.48958333333333331</v>
      </c>
      <c r="C13120" s="46"/>
      <c r="D13120" s="29">
        <v>46159.489583333336</v>
      </c>
      <c r="E13120" s="15" t="str">
        <f>IF(AND($B$6=NB!$A$17,$B$8&gt;0),'Ersparnisberechnung Sommertarif'!$B$8*SLP!C13100,"")</f>
        <v/>
      </c>
    </row>
    <row r="13121" spans="1:5" x14ac:dyDescent="0.3">
      <c r="A13121" s="25">
        <v>46159</v>
      </c>
      <c r="B13121" s="31">
        <v>0.5</v>
      </c>
      <c r="C13121" s="46"/>
      <c r="D13121" s="29">
        <v>46159.5</v>
      </c>
      <c r="E13121" s="15" t="str">
        <f>IF(AND($B$6=NB!$A$17,$B$8&gt;0),'Ersparnisberechnung Sommertarif'!$B$8*SLP!C13101,"")</f>
        <v/>
      </c>
    </row>
    <row r="13122" spans="1:5" x14ac:dyDescent="0.3">
      <c r="A13122" s="25">
        <v>46159</v>
      </c>
      <c r="B13122" s="31">
        <v>0.51041666666666663</v>
      </c>
      <c r="C13122" s="46"/>
      <c r="D13122" s="29">
        <v>46159.510416666664</v>
      </c>
      <c r="E13122" s="15" t="str">
        <f>IF(AND($B$6=NB!$A$17,$B$8&gt;0),'Ersparnisberechnung Sommertarif'!$B$8*SLP!C13102,"")</f>
        <v/>
      </c>
    </row>
    <row r="13123" spans="1:5" x14ac:dyDescent="0.3">
      <c r="A13123" s="25">
        <v>46159</v>
      </c>
      <c r="B13123" s="31">
        <v>0.52083333333333337</v>
      </c>
      <c r="C13123" s="46"/>
      <c r="D13123" s="29">
        <v>46159.520833333336</v>
      </c>
      <c r="E13123" s="15" t="str">
        <f>IF(AND($B$6=NB!$A$17,$B$8&gt;0),'Ersparnisberechnung Sommertarif'!$B$8*SLP!C13103,"")</f>
        <v/>
      </c>
    </row>
    <row r="13124" spans="1:5" x14ac:dyDescent="0.3">
      <c r="A13124" s="25">
        <v>46159</v>
      </c>
      <c r="B13124" s="31">
        <v>0.53125</v>
      </c>
      <c r="C13124" s="46"/>
      <c r="D13124" s="29">
        <v>46159.53125</v>
      </c>
      <c r="E13124" s="15" t="str">
        <f>IF(AND($B$6=NB!$A$17,$B$8&gt;0),'Ersparnisberechnung Sommertarif'!$B$8*SLP!C13104,"")</f>
        <v/>
      </c>
    </row>
    <row r="13125" spans="1:5" x14ac:dyDescent="0.3">
      <c r="A13125" s="25">
        <v>46159</v>
      </c>
      <c r="B13125" s="31">
        <v>0.54166666666666663</v>
      </c>
      <c r="C13125" s="46"/>
      <c r="D13125" s="29">
        <v>46159.541666666664</v>
      </c>
      <c r="E13125" s="15" t="str">
        <f>IF(AND($B$6=NB!$A$17,$B$8&gt;0),'Ersparnisberechnung Sommertarif'!$B$8*SLP!C13105,"")</f>
        <v/>
      </c>
    </row>
    <row r="13126" spans="1:5" x14ac:dyDescent="0.3">
      <c r="A13126" s="25">
        <v>46159</v>
      </c>
      <c r="B13126" s="31">
        <v>0.55208333333333337</v>
      </c>
      <c r="C13126" s="46"/>
      <c r="D13126" s="29">
        <v>46159.552083333336</v>
      </c>
      <c r="E13126" s="15" t="str">
        <f>IF(AND($B$6=NB!$A$17,$B$8&gt;0),'Ersparnisberechnung Sommertarif'!$B$8*SLP!C13106,"")</f>
        <v/>
      </c>
    </row>
    <row r="13127" spans="1:5" x14ac:dyDescent="0.3">
      <c r="A13127" s="25">
        <v>46159</v>
      </c>
      <c r="B13127" s="31">
        <v>0.5625</v>
      </c>
      <c r="C13127" s="46"/>
      <c r="D13127" s="29">
        <v>46159.5625</v>
      </c>
      <c r="E13127" s="15" t="str">
        <f>IF(AND($B$6=NB!$A$17,$B$8&gt;0),'Ersparnisberechnung Sommertarif'!$B$8*SLP!C13107,"")</f>
        <v/>
      </c>
    </row>
    <row r="13128" spans="1:5" x14ac:dyDescent="0.3">
      <c r="A13128" s="25">
        <v>46159</v>
      </c>
      <c r="B13128" s="31">
        <v>0.57291666666666663</v>
      </c>
      <c r="C13128" s="46"/>
      <c r="D13128" s="29">
        <v>46159.572916666664</v>
      </c>
      <c r="E13128" s="15" t="str">
        <f>IF(AND($B$6=NB!$A$17,$B$8&gt;0),'Ersparnisberechnung Sommertarif'!$B$8*SLP!C13108,"")</f>
        <v/>
      </c>
    </row>
    <row r="13129" spans="1:5" x14ac:dyDescent="0.3">
      <c r="A13129" s="25">
        <v>46159</v>
      </c>
      <c r="B13129" s="31">
        <v>0.58333333333333337</v>
      </c>
      <c r="C13129" s="46"/>
      <c r="D13129" s="29">
        <v>46159.583333333336</v>
      </c>
      <c r="E13129" s="15" t="str">
        <f>IF(AND($B$6=NB!$A$17,$B$8&gt;0),'Ersparnisberechnung Sommertarif'!$B$8*SLP!C13109,"")</f>
        <v/>
      </c>
    </row>
    <row r="13130" spans="1:5" x14ac:dyDescent="0.3">
      <c r="A13130" s="25">
        <v>46159</v>
      </c>
      <c r="B13130" s="31">
        <v>0.59375</v>
      </c>
      <c r="C13130" s="46"/>
      <c r="D13130" s="29">
        <v>46159.59375</v>
      </c>
      <c r="E13130" s="15" t="str">
        <f>IF(AND($B$6=NB!$A$17,$B$8&gt;0),'Ersparnisberechnung Sommertarif'!$B$8*SLP!C13110,"")</f>
        <v/>
      </c>
    </row>
    <row r="13131" spans="1:5" x14ac:dyDescent="0.3">
      <c r="A13131" s="25">
        <v>46159</v>
      </c>
      <c r="B13131" s="31">
        <v>0.60416666666666663</v>
      </c>
      <c r="C13131" s="46"/>
      <c r="D13131" s="29">
        <v>46159.604166666664</v>
      </c>
      <c r="E13131" s="15" t="str">
        <f>IF(AND($B$6=NB!$A$17,$B$8&gt;0),'Ersparnisberechnung Sommertarif'!$B$8*SLP!C13111,"")</f>
        <v/>
      </c>
    </row>
    <row r="13132" spans="1:5" x14ac:dyDescent="0.3">
      <c r="A13132" s="25">
        <v>46159</v>
      </c>
      <c r="B13132" s="31">
        <v>0.61458333333333337</v>
      </c>
      <c r="C13132" s="46"/>
      <c r="D13132" s="29">
        <v>46159.614583333336</v>
      </c>
      <c r="E13132" s="15" t="str">
        <f>IF(AND($B$6=NB!$A$17,$B$8&gt;0),'Ersparnisberechnung Sommertarif'!$B$8*SLP!C13112,"")</f>
        <v/>
      </c>
    </row>
    <row r="13133" spans="1:5" x14ac:dyDescent="0.3">
      <c r="A13133" s="25">
        <v>46159</v>
      </c>
      <c r="B13133" s="31">
        <v>0.625</v>
      </c>
      <c r="C13133" s="46"/>
      <c r="D13133" s="29">
        <v>46159.625</v>
      </c>
      <c r="E13133" s="15" t="str">
        <f>IF(AND($B$6=NB!$A$17,$B$8&gt;0),'Ersparnisberechnung Sommertarif'!$B$8*SLP!C13113,"")</f>
        <v/>
      </c>
    </row>
    <row r="13134" spans="1:5" x14ac:dyDescent="0.3">
      <c r="A13134" s="25">
        <v>46159</v>
      </c>
      <c r="B13134" s="31">
        <v>0.63541666666666663</v>
      </c>
      <c r="C13134" s="46"/>
      <c r="D13134" s="29">
        <v>46159.635416666664</v>
      </c>
      <c r="E13134" s="15" t="str">
        <f>IF(AND($B$6=NB!$A$17,$B$8&gt;0),'Ersparnisberechnung Sommertarif'!$B$8*SLP!C13114,"")</f>
        <v/>
      </c>
    </row>
    <row r="13135" spans="1:5" x14ac:dyDescent="0.3">
      <c r="A13135" s="25">
        <v>46159</v>
      </c>
      <c r="B13135" s="31">
        <v>0.64583333333333337</v>
      </c>
      <c r="C13135" s="46"/>
      <c r="D13135" s="29">
        <v>46159.645833333336</v>
      </c>
      <c r="E13135" s="15" t="str">
        <f>IF(AND($B$6=NB!$A$17,$B$8&gt;0),'Ersparnisberechnung Sommertarif'!$B$8*SLP!C13115,"")</f>
        <v/>
      </c>
    </row>
    <row r="13136" spans="1:5" x14ac:dyDescent="0.3">
      <c r="A13136" s="25">
        <v>46159</v>
      </c>
      <c r="B13136" s="31">
        <v>0.65625</v>
      </c>
      <c r="C13136" s="46"/>
      <c r="D13136" s="29">
        <v>46159.65625</v>
      </c>
      <c r="E13136" s="15" t="str">
        <f>IF(AND($B$6=NB!$A$17,$B$8&gt;0),'Ersparnisberechnung Sommertarif'!$B$8*SLP!C13116,"")</f>
        <v/>
      </c>
    </row>
    <row r="13137" spans="1:5" x14ac:dyDescent="0.3">
      <c r="A13137" s="25">
        <v>46159</v>
      </c>
      <c r="B13137" s="31">
        <v>0.66666666666666663</v>
      </c>
      <c r="C13137" s="46"/>
      <c r="D13137" s="29">
        <v>46159.666666666664</v>
      </c>
      <c r="E13137" s="15" t="str">
        <f>IF(AND($B$6=NB!$A$17,$B$8&gt;0),'Ersparnisberechnung Sommertarif'!$B$8*SLP!C13117,"")</f>
        <v/>
      </c>
    </row>
    <row r="13138" spans="1:5" x14ac:dyDescent="0.3">
      <c r="A13138" s="25">
        <v>46159</v>
      </c>
      <c r="B13138" s="31">
        <v>0.67708333333333337</v>
      </c>
      <c r="C13138" s="46"/>
      <c r="D13138" s="29">
        <v>46159.677083333336</v>
      </c>
      <c r="E13138" s="15" t="str">
        <f>IF(AND($B$6=NB!$A$17,$B$8&gt;0),'Ersparnisberechnung Sommertarif'!$B$8*SLP!C13118,"")</f>
        <v/>
      </c>
    </row>
    <row r="13139" spans="1:5" x14ac:dyDescent="0.3">
      <c r="A13139" s="25">
        <v>46159</v>
      </c>
      <c r="B13139" s="31">
        <v>0.6875</v>
      </c>
      <c r="C13139" s="46"/>
      <c r="D13139" s="29">
        <v>46159.6875</v>
      </c>
      <c r="E13139" s="15" t="str">
        <f>IF(AND($B$6=NB!$A$17,$B$8&gt;0),'Ersparnisberechnung Sommertarif'!$B$8*SLP!C13119,"")</f>
        <v/>
      </c>
    </row>
    <row r="13140" spans="1:5" x14ac:dyDescent="0.3">
      <c r="A13140" s="25">
        <v>46159</v>
      </c>
      <c r="B13140" s="31">
        <v>0.69791666666666663</v>
      </c>
      <c r="C13140" s="46"/>
      <c r="D13140" s="29">
        <v>46159.697916666664</v>
      </c>
      <c r="E13140" s="15" t="str">
        <f>IF(AND($B$6=NB!$A$17,$B$8&gt;0),'Ersparnisberechnung Sommertarif'!$B$8*SLP!C13120,"")</f>
        <v/>
      </c>
    </row>
    <row r="13141" spans="1:5" x14ac:dyDescent="0.3">
      <c r="A13141" s="25">
        <v>46159</v>
      </c>
      <c r="B13141" s="31">
        <v>0.70833333333333337</v>
      </c>
      <c r="C13141" s="46"/>
      <c r="D13141" s="29">
        <v>46159.708333333336</v>
      </c>
      <c r="E13141" s="15" t="str">
        <f>IF(AND($B$6=NB!$A$17,$B$8&gt;0),'Ersparnisberechnung Sommertarif'!$B$8*SLP!C13121,"")</f>
        <v/>
      </c>
    </row>
    <row r="13142" spans="1:5" x14ac:dyDescent="0.3">
      <c r="A13142" s="25">
        <v>46159</v>
      </c>
      <c r="B13142" s="31">
        <v>0.71875</v>
      </c>
      <c r="C13142" s="46"/>
      <c r="D13142" s="29">
        <v>46159.71875</v>
      </c>
      <c r="E13142" s="15" t="str">
        <f>IF(AND($B$6=NB!$A$17,$B$8&gt;0),'Ersparnisberechnung Sommertarif'!$B$8*SLP!C13122,"")</f>
        <v/>
      </c>
    </row>
    <row r="13143" spans="1:5" x14ac:dyDescent="0.3">
      <c r="A13143" s="25">
        <v>46159</v>
      </c>
      <c r="B13143" s="31">
        <v>0.72916666666666663</v>
      </c>
      <c r="C13143" s="46"/>
      <c r="D13143" s="29">
        <v>46159.729166666664</v>
      </c>
      <c r="E13143" s="15" t="str">
        <f>IF(AND($B$6=NB!$A$17,$B$8&gt;0),'Ersparnisberechnung Sommertarif'!$B$8*SLP!C13123,"")</f>
        <v/>
      </c>
    </row>
    <row r="13144" spans="1:5" x14ac:dyDescent="0.3">
      <c r="A13144" s="25">
        <v>46159</v>
      </c>
      <c r="B13144" s="31">
        <v>0.73958333333333337</v>
      </c>
      <c r="C13144" s="46"/>
      <c r="D13144" s="29">
        <v>46159.739583333336</v>
      </c>
      <c r="E13144" s="15" t="str">
        <f>IF(AND($B$6=NB!$A$17,$B$8&gt;0),'Ersparnisberechnung Sommertarif'!$B$8*SLP!C13124,"")</f>
        <v/>
      </c>
    </row>
    <row r="13145" spans="1:5" x14ac:dyDescent="0.3">
      <c r="A13145" s="25">
        <v>46159</v>
      </c>
      <c r="B13145" s="31">
        <v>0.75</v>
      </c>
      <c r="C13145" s="46"/>
      <c r="D13145" s="29">
        <v>46159.75</v>
      </c>
      <c r="E13145" s="15" t="str">
        <f>IF(AND($B$6=NB!$A$17,$B$8&gt;0),'Ersparnisberechnung Sommertarif'!$B$8*SLP!C13125,"")</f>
        <v/>
      </c>
    </row>
    <row r="13146" spans="1:5" x14ac:dyDescent="0.3">
      <c r="A13146" s="25">
        <v>46159</v>
      </c>
      <c r="B13146" s="31">
        <v>0.76041666666666663</v>
      </c>
      <c r="C13146" s="46"/>
      <c r="D13146" s="29">
        <v>46159.760416666664</v>
      </c>
      <c r="E13146" s="15" t="str">
        <f>IF(AND($B$6=NB!$A$17,$B$8&gt;0),'Ersparnisberechnung Sommertarif'!$B$8*SLP!C13126,"")</f>
        <v/>
      </c>
    </row>
    <row r="13147" spans="1:5" x14ac:dyDescent="0.3">
      <c r="A13147" s="25">
        <v>46159</v>
      </c>
      <c r="B13147" s="31">
        <v>0.77083333333333337</v>
      </c>
      <c r="C13147" s="46"/>
      <c r="D13147" s="29">
        <v>46159.770833333336</v>
      </c>
      <c r="E13147" s="15" t="str">
        <f>IF(AND($B$6=NB!$A$17,$B$8&gt;0),'Ersparnisberechnung Sommertarif'!$B$8*SLP!C13127,"")</f>
        <v/>
      </c>
    </row>
    <row r="13148" spans="1:5" x14ac:dyDescent="0.3">
      <c r="A13148" s="25">
        <v>46159</v>
      </c>
      <c r="B13148" s="31">
        <v>0.78125</v>
      </c>
      <c r="C13148" s="46"/>
      <c r="D13148" s="29">
        <v>46159.78125</v>
      </c>
      <c r="E13148" s="15" t="str">
        <f>IF(AND($B$6=NB!$A$17,$B$8&gt;0),'Ersparnisberechnung Sommertarif'!$B$8*SLP!C13128,"")</f>
        <v/>
      </c>
    </row>
    <row r="13149" spans="1:5" x14ac:dyDescent="0.3">
      <c r="A13149" s="25">
        <v>46159</v>
      </c>
      <c r="B13149" s="31">
        <v>0.79166666666666663</v>
      </c>
      <c r="C13149" s="46"/>
      <c r="D13149" s="29">
        <v>46159.791666666664</v>
      </c>
      <c r="E13149" s="15" t="str">
        <f>IF(AND($B$6=NB!$A$17,$B$8&gt;0),'Ersparnisberechnung Sommertarif'!$B$8*SLP!C13129,"")</f>
        <v/>
      </c>
    </row>
    <row r="13150" spans="1:5" x14ac:dyDescent="0.3">
      <c r="A13150" s="25">
        <v>46159</v>
      </c>
      <c r="B13150" s="31">
        <v>0.80208333333333337</v>
      </c>
      <c r="C13150" s="46"/>
      <c r="D13150" s="29">
        <v>46159.802083333336</v>
      </c>
      <c r="E13150" s="15" t="str">
        <f>IF(AND($B$6=NB!$A$17,$B$8&gt;0),'Ersparnisberechnung Sommertarif'!$B$8*SLP!C13130,"")</f>
        <v/>
      </c>
    </row>
    <row r="13151" spans="1:5" x14ac:dyDescent="0.3">
      <c r="A13151" s="25">
        <v>46159</v>
      </c>
      <c r="B13151" s="31">
        <v>0.8125</v>
      </c>
      <c r="C13151" s="46"/>
      <c r="D13151" s="29">
        <v>46159.8125</v>
      </c>
      <c r="E13151" s="15" t="str">
        <f>IF(AND($B$6=NB!$A$17,$B$8&gt;0),'Ersparnisberechnung Sommertarif'!$B$8*SLP!C13131,"")</f>
        <v/>
      </c>
    </row>
    <row r="13152" spans="1:5" x14ac:dyDescent="0.3">
      <c r="A13152" s="25">
        <v>46159</v>
      </c>
      <c r="B13152" s="31">
        <v>0.82291666666666663</v>
      </c>
      <c r="C13152" s="46"/>
      <c r="D13152" s="29">
        <v>46159.822916666664</v>
      </c>
      <c r="E13152" s="15" t="str">
        <f>IF(AND($B$6=NB!$A$17,$B$8&gt;0),'Ersparnisberechnung Sommertarif'!$B$8*SLP!C13132,"")</f>
        <v/>
      </c>
    </row>
    <row r="13153" spans="1:5" x14ac:dyDescent="0.3">
      <c r="A13153" s="25">
        <v>46159</v>
      </c>
      <c r="B13153" s="31">
        <v>0.83333333333333337</v>
      </c>
      <c r="C13153" s="46"/>
      <c r="D13153" s="29">
        <v>46159.833333333336</v>
      </c>
      <c r="E13153" s="15" t="str">
        <f>IF(AND($B$6=NB!$A$17,$B$8&gt;0),'Ersparnisberechnung Sommertarif'!$B$8*SLP!C13133,"")</f>
        <v/>
      </c>
    </row>
    <row r="13154" spans="1:5" x14ac:dyDescent="0.3">
      <c r="A13154" s="25">
        <v>46159</v>
      </c>
      <c r="B13154" s="31">
        <v>0.84375</v>
      </c>
      <c r="C13154" s="46"/>
      <c r="D13154" s="29">
        <v>46159.84375</v>
      </c>
      <c r="E13154" s="15" t="str">
        <f>IF(AND($B$6=NB!$A$17,$B$8&gt;0),'Ersparnisberechnung Sommertarif'!$B$8*SLP!C13134,"")</f>
        <v/>
      </c>
    </row>
    <row r="13155" spans="1:5" x14ac:dyDescent="0.3">
      <c r="A13155" s="25">
        <v>46159</v>
      </c>
      <c r="B13155" s="31">
        <v>0.85416666666666663</v>
      </c>
      <c r="C13155" s="46"/>
      <c r="D13155" s="29">
        <v>46159.854166666664</v>
      </c>
      <c r="E13155" s="15" t="str">
        <f>IF(AND($B$6=NB!$A$17,$B$8&gt;0),'Ersparnisberechnung Sommertarif'!$B$8*SLP!C13135,"")</f>
        <v/>
      </c>
    </row>
    <row r="13156" spans="1:5" x14ac:dyDescent="0.3">
      <c r="A13156" s="25">
        <v>46159</v>
      </c>
      <c r="B13156" s="31">
        <v>0.86458333333333337</v>
      </c>
      <c r="C13156" s="46"/>
      <c r="D13156" s="29">
        <v>46159.864583333336</v>
      </c>
      <c r="E13156" s="15" t="str">
        <f>IF(AND($B$6=NB!$A$17,$B$8&gt;0),'Ersparnisberechnung Sommertarif'!$B$8*SLP!C13136,"")</f>
        <v/>
      </c>
    </row>
    <row r="13157" spans="1:5" x14ac:dyDescent="0.3">
      <c r="A13157" s="25">
        <v>46159</v>
      </c>
      <c r="B13157" s="31">
        <v>0.875</v>
      </c>
      <c r="C13157" s="46"/>
      <c r="D13157" s="29">
        <v>46159.875</v>
      </c>
      <c r="E13157" s="15" t="str">
        <f>IF(AND($B$6=NB!$A$17,$B$8&gt;0),'Ersparnisberechnung Sommertarif'!$B$8*SLP!C13137,"")</f>
        <v/>
      </c>
    </row>
    <row r="13158" spans="1:5" x14ac:dyDescent="0.3">
      <c r="A13158" s="25">
        <v>46159</v>
      </c>
      <c r="B13158" s="31">
        <v>0.88541666666666663</v>
      </c>
      <c r="C13158" s="46"/>
      <c r="D13158" s="29">
        <v>46159.885416666664</v>
      </c>
      <c r="E13158" s="15" t="str">
        <f>IF(AND($B$6=NB!$A$17,$B$8&gt;0),'Ersparnisberechnung Sommertarif'!$B$8*SLP!C13138,"")</f>
        <v/>
      </c>
    </row>
    <row r="13159" spans="1:5" x14ac:dyDescent="0.3">
      <c r="A13159" s="25">
        <v>46159</v>
      </c>
      <c r="B13159" s="31">
        <v>0.89583333333333337</v>
      </c>
      <c r="C13159" s="46"/>
      <c r="D13159" s="29">
        <v>46159.895833333336</v>
      </c>
      <c r="E13159" s="15" t="str">
        <f>IF(AND($B$6=NB!$A$17,$B$8&gt;0),'Ersparnisberechnung Sommertarif'!$B$8*SLP!C13139,"")</f>
        <v/>
      </c>
    </row>
    <row r="13160" spans="1:5" x14ac:dyDescent="0.3">
      <c r="A13160" s="25">
        <v>46159</v>
      </c>
      <c r="B13160" s="31">
        <v>0.90625</v>
      </c>
      <c r="C13160" s="46"/>
      <c r="D13160" s="29">
        <v>46159.90625</v>
      </c>
      <c r="E13160" s="15" t="str">
        <f>IF(AND($B$6=NB!$A$17,$B$8&gt;0),'Ersparnisberechnung Sommertarif'!$B$8*SLP!C13140,"")</f>
        <v/>
      </c>
    </row>
    <row r="13161" spans="1:5" x14ac:dyDescent="0.3">
      <c r="A13161" s="25">
        <v>46159</v>
      </c>
      <c r="B13161" s="31">
        <v>0.91666666666666663</v>
      </c>
      <c r="C13161" s="46"/>
      <c r="D13161" s="29">
        <v>46159.916666666664</v>
      </c>
      <c r="E13161" s="15" t="str">
        <f>IF(AND($B$6=NB!$A$17,$B$8&gt;0),'Ersparnisberechnung Sommertarif'!$B$8*SLP!C13141,"")</f>
        <v/>
      </c>
    </row>
    <row r="13162" spans="1:5" x14ac:dyDescent="0.3">
      <c r="A13162" s="25">
        <v>46159</v>
      </c>
      <c r="B13162" s="31">
        <v>0.92708333333333337</v>
      </c>
      <c r="C13162" s="46"/>
      <c r="D13162" s="29">
        <v>46159.927083333336</v>
      </c>
      <c r="E13162" s="15" t="str">
        <f>IF(AND($B$6=NB!$A$17,$B$8&gt;0),'Ersparnisberechnung Sommertarif'!$B$8*SLP!C13142,"")</f>
        <v/>
      </c>
    </row>
    <row r="13163" spans="1:5" x14ac:dyDescent="0.3">
      <c r="A13163" s="25">
        <v>46159</v>
      </c>
      <c r="B13163" s="31">
        <v>0.9375</v>
      </c>
      <c r="C13163" s="46"/>
      <c r="D13163" s="29">
        <v>46159.9375</v>
      </c>
      <c r="E13163" s="15" t="str">
        <f>IF(AND($B$6=NB!$A$17,$B$8&gt;0),'Ersparnisberechnung Sommertarif'!$B$8*SLP!C13143,"")</f>
        <v/>
      </c>
    </row>
    <row r="13164" spans="1:5" x14ac:dyDescent="0.3">
      <c r="A13164" s="25">
        <v>46159</v>
      </c>
      <c r="B13164" s="31">
        <v>0.94791666666666663</v>
      </c>
      <c r="C13164" s="46"/>
      <c r="D13164" s="29">
        <v>46159.947916666664</v>
      </c>
      <c r="E13164" s="15" t="str">
        <f>IF(AND($B$6=NB!$A$17,$B$8&gt;0),'Ersparnisberechnung Sommertarif'!$B$8*SLP!C13144,"")</f>
        <v/>
      </c>
    </row>
    <row r="13165" spans="1:5" x14ac:dyDescent="0.3">
      <c r="A13165" s="25">
        <v>46159</v>
      </c>
      <c r="B13165" s="31">
        <v>0.95833333333333337</v>
      </c>
      <c r="C13165" s="46"/>
      <c r="D13165" s="29">
        <v>46159.958333333336</v>
      </c>
      <c r="E13165" s="15" t="str">
        <f>IF(AND($B$6=NB!$A$17,$B$8&gt;0),'Ersparnisberechnung Sommertarif'!$B$8*SLP!C13145,"")</f>
        <v/>
      </c>
    </row>
    <row r="13166" spans="1:5" x14ac:dyDescent="0.3">
      <c r="A13166" s="25">
        <v>46159</v>
      </c>
      <c r="B13166" s="31">
        <v>0.96875</v>
      </c>
      <c r="C13166" s="46"/>
      <c r="D13166" s="29">
        <v>46159.96875</v>
      </c>
      <c r="E13166" s="15" t="str">
        <f>IF(AND($B$6=NB!$A$17,$B$8&gt;0),'Ersparnisberechnung Sommertarif'!$B$8*SLP!C13146,"")</f>
        <v/>
      </c>
    </row>
    <row r="13167" spans="1:5" x14ac:dyDescent="0.3">
      <c r="A13167" s="25">
        <v>46159</v>
      </c>
      <c r="B13167" s="31">
        <v>0.97916666666666663</v>
      </c>
      <c r="C13167" s="46"/>
      <c r="D13167" s="29">
        <v>46159.979166666664</v>
      </c>
      <c r="E13167" s="15" t="str">
        <f>IF(AND($B$6=NB!$A$17,$B$8&gt;0),'Ersparnisberechnung Sommertarif'!$B$8*SLP!C13147,"")</f>
        <v/>
      </c>
    </row>
    <row r="13168" spans="1:5" x14ac:dyDescent="0.3">
      <c r="A13168" s="25">
        <v>46159</v>
      </c>
      <c r="B13168" s="31">
        <v>0.98958333333333337</v>
      </c>
      <c r="C13168" s="46"/>
      <c r="D13168" s="29">
        <v>46159.989583333336</v>
      </c>
      <c r="E13168" s="15" t="str">
        <f>IF(AND($B$6=NB!$A$17,$B$8&gt;0),'Ersparnisberechnung Sommertarif'!$B$8*SLP!C13148,"")</f>
        <v/>
      </c>
    </row>
    <row r="13169" spans="1:5" x14ac:dyDescent="0.3">
      <c r="A13169" s="25">
        <v>46160</v>
      </c>
      <c r="B13169" s="31">
        <v>0</v>
      </c>
      <c r="C13169" s="46"/>
      <c r="D13169" s="29">
        <v>46160</v>
      </c>
      <c r="E13169" s="15" t="str">
        <f>IF(AND($B$6=NB!$A$17,$B$8&gt;0),'Ersparnisberechnung Sommertarif'!$B$8*SLP!C13149,"")</f>
        <v/>
      </c>
    </row>
    <row r="13170" spans="1:5" x14ac:dyDescent="0.3">
      <c r="A13170" s="25">
        <v>46160</v>
      </c>
      <c r="B13170" s="31">
        <v>1.0416666666666666E-2</v>
      </c>
      <c r="C13170" s="46"/>
      <c r="D13170" s="29">
        <v>46160.010416666664</v>
      </c>
      <c r="E13170" s="15" t="str">
        <f>IF(AND($B$6=NB!$A$17,$B$8&gt;0),'Ersparnisberechnung Sommertarif'!$B$8*SLP!C13150,"")</f>
        <v/>
      </c>
    </row>
    <row r="13171" spans="1:5" x14ac:dyDescent="0.3">
      <c r="A13171" s="25">
        <v>46160</v>
      </c>
      <c r="B13171" s="31">
        <v>2.0833333333333332E-2</v>
      </c>
      <c r="C13171" s="46"/>
      <c r="D13171" s="29">
        <v>46160.020833333336</v>
      </c>
      <c r="E13171" s="15" t="str">
        <f>IF(AND($B$6=NB!$A$17,$B$8&gt;0),'Ersparnisberechnung Sommertarif'!$B$8*SLP!C13151,"")</f>
        <v/>
      </c>
    </row>
    <row r="13172" spans="1:5" x14ac:dyDescent="0.3">
      <c r="A13172" s="25">
        <v>46160</v>
      </c>
      <c r="B13172" s="31">
        <v>3.125E-2</v>
      </c>
      <c r="C13172" s="46"/>
      <c r="D13172" s="29">
        <v>46160.03125</v>
      </c>
      <c r="E13172" s="15" t="str">
        <f>IF(AND($B$6=NB!$A$17,$B$8&gt;0),'Ersparnisberechnung Sommertarif'!$B$8*SLP!C13152,"")</f>
        <v/>
      </c>
    </row>
    <row r="13173" spans="1:5" x14ac:dyDescent="0.3">
      <c r="A13173" s="25">
        <v>46160</v>
      </c>
      <c r="B13173" s="31">
        <v>4.1666666666666664E-2</v>
      </c>
      <c r="C13173" s="46"/>
      <c r="D13173" s="29">
        <v>46160.041666666664</v>
      </c>
      <c r="E13173" s="15" t="str">
        <f>IF(AND($B$6=NB!$A$17,$B$8&gt;0),'Ersparnisberechnung Sommertarif'!$B$8*SLP!C13153,"")</f>
        <v/>
      </c>
    </row>
    <row r="13174" spans="1:5" x14ac:dyDescent="0.3">
      <c r="A13174" s="25">
        <v>46160</v>
      </c>
      <c r="B13174" s="31">
        <v>5.2083333333333336E-2</v>
      </c>
      <c r="C13174" s="46"/>
      <c r="D13174" s="29">
        <v>46160.052083333336</v>
      </c>
      <c r="E13174" s="15" t="str">
        <f>IF(AND($B$6=NB!$A$17,$B$8&gt;0),'Ersparnisberechnung Sommertarif'!$B$8*SLP!C13154,"")</f>
        <v/>
      </c>
    </row>
    <row r="13175" spans="1:5" x14ac:dyDescent="0.3">
      <c r="A13175" s="25">
        <v>46160</v>
      </c>
      <c r="B13175" s="31">
        <v>6.25E-2</v>
      </c>
      <c r="C13175" s="46"/>
      <c r="D13175" s="29">
        <v>46160.0625</v>
      </c>
      <c r="E13175" s="15" t="str">
        <f>IF(AND($B$6=NB!$A$17,$B$8&gt;0),'Ersparnisberechnung Sommertarif'!$B$8*SLP!C13155,"")</f>
        <v/>
      </c>
    </row>
    <row r="13176" spans="1:5" x14ac:dyDescent="0.3">
      <c r="A13176" s="25">
        <v>46160</v>
      </c>
      <c r="B13176" s="31">
        <v>7.2916666666666671E-2</v>
      </c>
      <c r="C13176" s="46"/>
      <c r="D13176" s="29">
        <v>46160.072916666664</v>
      </c>
      <c r="E13176" s="15" t="str">
        <f>IF(AND($B$6=NB!$A$17,$B$8&gt;0),'Ersparnisberechnung Sommertarif'!$B$8*SLP!C13156,"")</f>
        <v/>
      </c>
    </row>
    <row r="13177" spans="1:5" x14ac:dyDescent="0.3">
      <c r="A13177" s="25">
        <v>46160</v>
      </c>
      <c r="B13177" s="31">
        <v>8.3333333333333329E-2</v>
      </c>
      <c r="C13177" s="46"/>
      <c r="D13177" s="29">
        <v>46160.083333333336</v>
      </c>
      <c r="E13177" s="15" t="str">
        <f>IF(AND($B$6=NB!$A$17,$B$8&gt;0),'Ersparnisberechnung Sommertarif'!$B$8*SLP!C13157,"")</f>
        <v/>
      </c>
    </row>
    <row r="13178" spans="1:5" x14ac:dyDescent="0.3">
      <c r="A13178" s="25">
        <v>46160</v>
      </c>
      <c r="B13178" s="31">
        <v>9.375E-2</v>
      </c>
      <c r="C13178" s="46"/>
      <c r="D13178" s="29">
        <v>46160.09375</v>
      </c>
      <c r="E13178" s="15" t="str">
        <f>IF(AND($B$6=NB!$A$17,$B$8&gt;0),'Ersparnisberechnung Sommertarif'!$B$8*SLP!C13158,"")</f>
        <v/>
      </c>
    </row>
    <row r="13179" spans="1:5" x14ac:dyDescent="0.3">
      <c r="A13179" s="25">
        <v>46160</v>
      </c>
      <c r="B13179" s="31">
        <v>0.10416666666666667</v>
      </c>
      <c r="C13179" s="46"/>
      <c r="D13179" s="29">
        <v>46160.104166666664</v>
      </c>
      <c r="E13179" s="15" t="str">
        <f>IF(AND($B$6=NB!$A$17,$B$8&gt;0),'Ersparnisberechnung Sommertarif'!$B$8*SLP!C13159,"")</f>
        <v/>
      </c>
    </row>
    <row r="13180" spans="1:5" x14ac:dyDescent="0.3">
      <c r="A13180" s="25">
        <v>46160</v>
      </c>
      <c r="B13180" s="31">
        <v>0.11458333333333333</v>
      </c>
      <c r="C13180" s="46"/>
      <c r="D13180" s="29">
        <v>46160.114583333336</v>
      </c>
      <c r="E13180" s="15" t="str">
        <f>IF(AND($B$6=NB!$A$17,$B$8&gt;0),'Ersparnisberechnung Sommertarif'!$B$8*SLP!C13160,"")</f>
        <v/>
      </c>
    </row>
    <row r="13181" spans="1:5" x14ac:dyDescent="0.3">
      <c r="A13181" s="25">
        <v>46160</v>
      </c>
      <c r="B13181" s="31">
        <v>0.125</v>
      </c>
      <c r="C13181" s="46"/>
      <c r="D13181" s="29">
        <v>46160.125</v>
      </c>
      <c r="E13181" s="15" t="str">
        <f>IF(AND($B$6=NB!$A$17,$B$8&gt;0),'Ersparnisberechnung Sommertarif'!$B$8*SLP!C13161,"")</f>
        <v/>
      </c>
    </row>
    <row r="13182" spans="1:5" x14ac:dyDescent="0.3">
      <c r="A13182" s="25">
        <v>46160</v>
      </c>
      <c r="B13182" s="31">
        <v>0.13541666666666666</v>
      </c>
      <c r="C13182" s="46"/>
      <c r="D13182" s="29">
        <v>46160.135416666664</v>
      </c>
      <c r="E13182" s="15" t="str">
        <f>IF(AND($B$6=NB!$A$17,$B$8&gt;0),'Ersparnisberechnung Sommertarif'!$B$8*SLP!C13162,"")</f>
        <v/>
      </c>
    </row>
    <row r="13183" spans="1:5" x14ac:dyDescent="0.3">
      <c r="A13183" s="25">
        <v>46160</v>
      </c>
      <c r="B13183" s="31">
        <v>0.14583333333333334</v>
      </c>
      <c r="C13183" s="46"/>
      <c r="D13183" s="29">
        <v>46160.145833333336</v>
      </c>
      <c r="E13183" s="15" t="str">
        <f>IF(AND($B$6=NB!$A$17,$B$8&gt;0),'Ersparnisberechnung Sommertarif'!$B$8*SLP!C13163,"")</f>
        <v/>
      </c>
    </row>
    <row r="13184" spans="1:5" x14ac:dyDescent="0.3">
      <c r="A13184" s="25">
        <v>46160</v>
      </c>
      <c r="B13184" s="31">
        <v>0.15625</v>
      </c>
      <c r="C13184" s="46"/>
      <c r="D13184" s="29">
        <v>46160.15625</v>
      </c>
      <c r="E13184" s="15" t="str">
        <f>IF(AND($B$6=NB!$A$17,$B$8&gt;0),'Ersparnisberechnung Sommertarif'!$B$8*SLP!C13164,"")</f>
        <v/>
      </c>
    </row>
    <row r="13185" spans="1:5" x14ac:dyDescent="0.3">
      <c r="A13185" s="25">
        <v>46160</v>
      </c>
      <c r="B13185" s="31">
        <v>0.16666666666666666</v>
      </c>
      <c r="C13185" s="46"/>
      <c r="D13185" s="29">
        <v>46160.166666666664</v>
      </c>
      <c r="E13185" s="15" t="str">
        <f>IF(AND($B$6=NB!$A$17,$B$8&gt;0),'Ersparnisberechnung Sommertarif'!$B$8*SLP!C13165,"")</f>
        <v/>
      </c>
    </row>
    <row r="13186" spans="1:5" x14ac:dyDescent="0.3">
      <c r="A13186" s="25">
        <v>46160</v>
      </c>
      <c r="B13186" s="31">
        <v>0.17708333333333334</v>
      </c>
      <c r="C13186" s="46"/>
      <c r="D13186" s="29">
        <v>46160.177083333336</v>
      </c>
      <c r="E13186" s="15" t="str">
        <f>IF(AND($B$6=NB!$A$17,$B$8&gt;0),'Ersparnisberechnung Sommertarif'!$B$8*SLP!C13166,"")</f>
        <v/>
      </c>
    </row>
    <row r="13187" spans="1:5" x14ac:dyDescent="0.3">
      <c r="A13187" s="25">
        <v>46160</v>
      </c>
      <c r="B13187" s="31">
        <v>0.1875</v>
      </c>
      <c r="C13187" s="46"/>
      <c r="D13187" s="29">
        <v>46160.1875</v>
      </c>
      <c r="E13187" s="15" t="str">
        <f>IF(AND($B$6=NB!$A$17,$B$8&gt;0),'Ersparnisberechnung Sommertarif'!$B$8*SLP!C13167,"")</f>
        <v/>
      </c>
    </row>
    <row r="13188" spans="1:5" x14ac:dyDescent="0.3">
      <c r="A13188" s="25">
        <v>46160</v>
      </c>
      <c r="B13188" s="31">
        <v>0.19791666666666666</v>
      </c>
      <c r="C13188" s="46"/>
      <c r="D13188" s="29">
        <v>46160.197916666664</v>
      </c>
      <c r="E13188" s="15" t="str">
        <f>IF(AND($B$6=NB!$A$17,$B$8&gt;0),'Ersparnisberechnung Sommertarif'!$B$8*SLP!C13168,"")</f>
        <v/>
      </c>
    </row>
    <row r="13189" spans="1:5" x14ac:dyDescent="0.3">
      <c r="A13189" s="25">
        <v>46160</v>
      </c>
      <c r="B13189" s="31">
        <v>0.20833333333333334</v>
      </c>
      <c r="C13189" s="46"/>
      <c r="D13189" s="29">
        <v>46160.208333333336</v>
      </c>
      <c r="E13189" s="15" t="str">
        <f>IF(AND($B$6=NB!$A$17,$B$8&gt;0),'Ersparnisberechnung Sommertarif'!$B$8*SLP!C13169,"")</f>
        <v/>
      </c>
    </row>
    <row r="13190" spans="1:5" x14ac:dyDescent="0.3">
      <c r="A13190" s="25">
        <v>46160</v>
      </c>
      <c r="B13190" s="31">
        <v>0.21875</v>
      </c>
      <c r="C13190" s="46"/>
      <c r="D13190" s="29">
        <v>46160.21875</v>
      </c>
      <c r="E13190" s="15" t="str">
        <f>IF(AND($B$6=NB!$A$17,$B$8&gt;0),'Ersparnisberechnung Sommertarif'!$B$8*SLP!C13170,"")</f>
        <v/>
      </c>
    </row>
    <row r="13191" spans="1:5" x14ac:dyDescent="0.3">
      <c r="A13191" s="25">
        <v>46160</v>
      </c>
      <c r="B13191" s="31">
        <v>0.22916666666666666</v>
      </c>
      <c r="C13191" s="46"/>
      <c r="D13191" s="29">
        <v>46160.229166666664</v>
      </c>
      <c r="E13191" s="15" t="str">
        <f>IF(AND($B$6=NB!$A$17,$B$8&gt;0),'Ersparnisberechnung Sommertarif'!$B$8*SLP!C13171,"")</f>
        <v/>
      </c>
    </row>
    <row r="13192" spans="1:5" x14ac:dyDescent="0.3">
      <c r="A13192" s="25">
        <v>46160</v>
      </c>
      <c r="B13192" s="31">
        <v>0.23958333333333334</v>
      </c>
      <c r="C13192" s="46"/>
      <c r="D13192" s="29">
        <v>46160.239583333336</v>
      </c>
      <c r="E13192" s="15" t="str">
        <f>IF(AND($B$6=NB!$A$17,$B$8&gt;0),'Ersparnisberechnung Sommertarif'!$B$8*SLP!C13172,"")</f>
        <v/>
      </c>
    </row>
    <row r="13193" spans="1:5" x14ac:dyDescent="0.3">
      <c r="A13193" s="25">
        <v>46160</v>
      </c>
      <c r="B13193" s="31">
        <v>0.25</v>
      </c>
      <c r="C13193" s="46"/>
      <c r="D13193" s="29">
        <v>46160.25</v>
      </c>
      <c r="E13193" s="15" t="str">
        <f>IF(AND($B$6=NB!$A$17,$B$8&gt;0),'Ersparnisberechnung Sommertarif'!$B$8*SLP!C13173,"")</f>
        <v/>
      </c>
    </row>
    <row r="13194" spans="1:5" x14ac:dyDescent="0.3">
      <c r="A13194" s="25">
        <v>46160</v>
      </c>
      <c r="B13194" s="31">
        <v>0.26041666666666669</v>
      </c>
      <c r="C13194" s="46"/>
      <c r="D13194" s="29">
        <v>46160.260416666664</v>
      </c>
      <c r="E13194" s="15" t="str">
        <f>IF(AND($B$6=NB!$A$17,$B$8&gt;0),'Ersparnisberechnung Sommertarif'!$B$8*SLP!C13174,"")</f>
        <v/>
      </c>
    </row>
    <row r="13195" spans="1:5" x14ac:dyDescent="0.3">
      <c r="A13195" s="25">
        <v>46160</v>
      </c>
      <c r="B13195" s="31">
        <v>0.27083333333333331</v>
      </c>
      <c r="C13195" s="46"/>
      <c r="D13195" s="29">
        <v>46160.270833333336</v>
      </c>
      <c r="E13195" s="15" t="str">
        <f>IF(AND($B$6=NB!$A$17,$B$8&gt;0),'Ersparnisberechnung Sommertarif'!$B$8*SLP!C13175,"")</f>
        <v/>
      </c>
    </row>
    <row r="13196" spans="1:5" x14ac:dyDescent="0.3">
      <c r="A13196" s="25">
        <v>46160</v>
      </c>
      <c r="B13196" s="31">
        <v>0.28125</v>
      </c>
      <c r="C13196" s="46"/>
      <c r="D13196" s="29">
        <v>46160.28125</v>
      </c>
      <c r="E13196" s="15" t="str">
        <f>IF(AND($B$6=NB!$A$17,$B$8&gt;0),'Ersparnisberechnung Sommertarif'!$B$8*SLP!C13176,"")</f>
        <v/>
      </c>
    </row>
    <row r="13197" spans="1:5" x14ac:dyDescent="0.3">
      <c r="A13197" s="25">
        <v>46160</v>
      </c>
      <c r="B13197" s="31">
        <v>0.29166666666666669</v>
      </c>
      <c r="C13197" s="46"/>
      <c r="D13197" s="29">
        <v>46160.291666666664</v>
      </c>
      <c r="E13197" s="15" t="str">
        <f>IF(AND($B$6=NB!$A$17,$B$8&gt;0),'Ersparnisberechnung Sommertarif'!$B$8*SLP!C13177,"")</f>
        <v/>
      </c>
    </row>
    <row r="13198" spans="1:5" x14ac:dyDescent="0.3">
      <c r="A13198" s="25">
        <v>46160</v>
      </c>
      <c r="B13198" s="31">
        <v>0.30208333333333331</v>
      </c>
      <c r="C13198" s="46"/>
      <c r="D13198" s="29">
        <v>46160.302083333336</v>
      </c>
      <c r="E13198" s="15" t="str">
        <f>IF(AND($B$6=NB!$A$17,$B$8&gt;0),'Ersparnisberechnung Sommertarif'!$B$8*SLP!C13178,"")</f>
        <v/>
      </c>
    </row>
    <row r="13199" spans="1:5" x14ac:dyDescent="0.3">
      <c r="A13199" s="25">
        <v>46160</v>
      </c>
      <c r="B13199" s="31">
        <v>0.3125</v>
      </c>
      <c r="C13199" s="46"/>
      <c r="D13199" s="29">
        <v>46160.3125</v>
      </c>
      <c r="E13199" s="15" t="str">
        <f>IF(AND($B$6=NB!$A$17,$B$8&gt;0),'Ersparnisberechnung Sommertarif'!$B$8*SLP!C13179,"")</f>
        <v/>
      </c>
    </row>
    <row r="13200" spans="1:5" x14ac:dyDescent="0.3">
      <c r="A13200" s="25">
        <v>46160</v>
      </c>
      <c r="B13200" s="31">
        <v>0.32291666666666669</v>
      </c>
      <c r="C13200" s="46"/>
      <c r="D13200" s="29">
        <v>46160.322916666664</v>
      </c>
      <c r="E13200" s="15" t="str">
        <f>IF(AND($B$6=NB!$A$17,$B$8&gt;0),'Ersparnisberechnung Sommertarif'!$B$8*SLP!C13180,"")</f>
        <v/>
      </c>
    </row>
    <row r="13201" spans="1:5" x14ac:dyDescent="0.3">
      <c r="A13201" s="25">
        <v>46160</v>
      </c>
      <c r="B13201" s="31">
        <v>0.33333333333333331</v>
      </c>
      <c r="C13201" s="46"/>
      <c r="D13201" s="29">
        <v>46160.333333333336</v>
      </c>
      <c r="E13201" s="15" t="str">
        <f>IF(AND($B$6=NB!$A$17,$B$8&gt;0),'Ersparnisberechnung Sommertarif'!$B$8*SLP!C13181,"")</f>
        <v/>
      </c>
    </row>
    <row r="13202" spans="1:5" x14ac:dyDescent="0.3">
      <c r="A13202" s="25">
        <v>46160</v>
      </c>
      <c r="B13202" s="31">
        <v>0.34375</v>
      </c>
      <c r="C13202" s="46"/>
      <c r="D13202" s="29">
        <v>46160.34375</v>
      </c>
      <c r="E13202" s="15" t="str">
        <f>IF(AND($B$6=NB!$A$17,$B$8&gt;0),'Ersparnisberechnung Sommertarif'!$B$8*SLP!C13182,"")</f>
        <v/>
      </c>
    </row>
    <row r="13203" spans="1:5" x14ac:dyDescent="0.3">
      <c r="A13203" s="25">
        <v>46160</v>
      </c>
      <c r="B13203" s="31">
        <v>0.35416666666666669</v>
      </c>
      <c r="C13203" s="46"/>
      <c r="D13203" s="29">
        <v>46160.354166666664</v>
      </c>
      <c r="E13203" s="15" t="str">
        <f>IF(AND($B$6=NB!$A$17,$B$8&gt;0),'Ersparnisberechnung Sommertarif'!$B$8*SLP!C13183,"")</f>
        <v/>
      </c>
    </row>
    <row r="13204" spans="1:5" x14ac:dyDescent="0.3">
      <c r="A13204" s="25">
        <v>46160</v>
      </c>
      <c r="B13204" s="31">
        <v>0.36458333333333331</v>
      </c>
      <c r="C13204" s="46"/>
      <c r="D13204" s="29">
        <v>46160.364583333336</v>
      </c>
      <c r="E13204" s="15" t="str">
        <f>IF(AND($B$6=NB!$A$17,$B$8&gt;0),'Ersparnisberechnung Sommertarif'!$B$8*SLP!C13184,"")</f>
        <v/>
      </c>
    </row>
    <row r="13205" spans="1:5" x14ac:dyDescent="0.3">
      <c r="A13205" s="25">
        <v>46160</v>
      </c>
      <c r="B13205" s="31">
        <v>0.375</v>
      </c>
      <c r="C13205" s="46"/>
      <c r="D13205" s="29">
        <v>46160.375</v>
      </c>
      <c r="E13205" s="15" t="str">
        <f>IF(AND($B$6=NB!$A$17,$B$8&gt;0),'Ersparnisberechnung Sommertarif'!$B$8*SLP!C13185,"")</f>
        <v/>
      </c>
    </row>
    <row r="13206" spans="1:5" x14ac:dyDescent="0.3">
      <c r="A13206" s="25">
        <v>46160</v>
      </c>
      <c r="B13206" s="31">
        <v>0.38541666666666669</v>
      </c>
      <c r="C13206" s="46"/>
      <c r="D13206" s="29">
        <v>46160.385416666664</v>
      </c>
      <c r="E13206" s="15" t="str">
        <f>IF(AND($B$6=NB!$A$17,$B$8&gt;0),'Ersparnisberechnung Sommertarif'!$B$8*SLP!C13186,"")</f>
        <v/>
      </c>
    </row>
    <row r="13207" spans="1:5" x14ac:dyDescent="0.3">
      <c r="A13207" s="25">
        <v>46160</v>
      </c>
      <c r="B13207" s="31">
        <v>0.39583333333333331</v>
      </c>
      <c r="C13207" s="46"/>
      <c r="D13207" s="29">
        <v>46160.395833333336</v>
      </c>
      <c r="E13207" s="15" t="str">
        <f>IF(AND($B$6=NB!$A$17,$B$8&gt;0),'Ersparnisberechnung Sommertarif'!$B$8*SLP!C13187,"")</f>
        <v/>
      </c>
    </row>
    <row r="13208" spans="1:5" x14ac:dyDescent="0.3">
      <c r="A13208" s="25">
        <v>46160</v>
      </c>
      <c r="B13208" s="31">
        <v>0.40625</v>
      </c>
      <c r="C13208" s="46"/>
      <c r="D13208" s="29">
        <v>46160.40625</v>
      </c>
      <c r="E13208" s="15" t="str">
        <f>IF(AND($B$6=NB!$A$17,$B$8&gt;0),'Ersparnisberechnung Sommertarif'!$B$8*SLP!C13188,"")</f>
        <v/>
      </c>
    </row>
    <row r="13209" spans="1:5" x14ac:dyDescent="0.3">
      <c r="A13209" s="25">
        <v>46160</v>
      </c>
      <c r="B13209" s="31">
        <v>0.41666666666666669</v>
      </c>
      <c r="C13209" s="46"/>
      <c r="D13209" s="29">
        <v>46160.416666666664</v>
      </c>
      <c r="E13209" s="15" t="str">
        <f>IF(AND($B$6=NB!$A$17,$B$8&gt;0),'Ersparnisberechnung Sommertarif'!$B$8*SLP!C13189,"")</f>
        <v/>
      </c>
    </row>
    <row r="13210" spans="1:5" x14ac:dyDescent="0.3">
      <c r="A13210" s="25">
        <v>46160</v>
      </c>
      <c r="B13210" s="31">
        <v>0.42708333333333331</v>
      </c>
      <c r="C13210" s="46"/>
      <c r="D13210" s="29">
        <v>46160.427083333336</v>
      </c>
      <c r="E13210" s="15" t="str">
        <f>IF(AND($B$6=NB!$A$17,$B$8&gt;0),'Ersparnisberechnung Sommertarif'!$B$8*SLP!C13190,"")</f>
        <v/>
      </c>
    </row>
    <row r="13211" spans="1:5" x14ac:dyDescent="0.3">
      <c r="A13211" s="25">
        <v>46160</v>
      </c>
      <c r="B13211" s="31">
        <v>0.4375</v>
      </c>
      <c r="C13211" s="46"/>
      <c r="D13211" s="29">
        <v>46160.4375</v>
      </c>
      <c r="E13211" s="15" t="str">
        <f>IF(AND($B$6=NB!$A$17,$B$8&gt;0),'Ersparnisberechnung Sommertarif'!$B$8*SLP!C13191,"")</f>
        <v/>
      </c>
    </row>
    <row r="13212" spans="1:5" x14ac:dyDescent="0.3">
      <c r="A13212" s="25">
        <v>46160</v>
      </c>
      <c r="B13212" s="31">
        <v>0.44791666666666669</v>
      </c>
      <c r="C13212" s="46"/>
      <c r="D13212" s="29">
        <v>46160.447916666664</v>
      </c>
      <c r="E13212" s="15" t="str">
        <f>IF(AND($B$6=NB!$A$17,$B$8&gt;0),'Ersparnisberechnung Sommertarif'!$B$8*SLP!C13192,"")</f>
        <v/>
      </c>
    </row>
    <row r="13213" spans="1:5" x14ac:dyDescent="0.3">
      <c r="A13213" s="25">
        <v>46160</v>
      </c>
      <c r="B13213" s="31">
        <v>0.45833333333333331</v>
      </c>
      <c r="C13213" s="46"/>
      <c r="D13213" s="29">
        <v>46160.458333333336</v>
      </c>
      <c r="E13213" s="15" t="str">
        <f>IF(AND($B$6=NB!$A$17,$B$8&gt;0),'Ersparnisberechnung Sommertarif'!$B$8*SLP!C13193,"")</f>
        <v/>
      </c>
    </row>
    <row r="13214" spans="1:5" x14ac:dyDescent="0.3">
      <c r="A13214" s="25">
        <v>46160</v>
      </c>
      <c r="B13214" s="31">
        <v>0.46875</v>
      </c>
      <c r="C13214" s="46"/>
      <c r="D13214" s="29">
        <v>46160.46875</v>
      </c>
      <c r="E13214" s="15" t="str">
        <f>IF(AND($B$6=NB!$A$17,$B$8&gt;0),'Ersparnisberechnung Sommertarif'!$B$8*SLP!C13194,"")</f>
        <v/>
      </c>
    </row>
    <row r="13215" spans="1:5" x14ac:dyDescent="0.3">
      <c r="A13215" s="25">
        <v>46160</v>
      </c>
      <c r="B13215" s="31">
        <v>0.47916666666666669</v>
      </c>
      <c r="C13215" s="46"/>
      <c r="D13215" s="29">
        <v>46160.479166666664</v>
      </c>
      <c r="E13215" s="15" t="str">
        <f>IF(AND($B$6=NB!$A$17,$B$8&gt;0),'Ersparnisberechnung Sommertarif'!$B$8*SLP!C13195,"")</f>
        <v/>
      </c>
    </row>
    <row r="13216" spans="1:5" x14ac:dyDescent="0.3">
      <c r="A13216" s="25">
        <v>46160</v>
      </c>
      <c r="B13216" s="31">
        <v>0.48958333333333331</v>
      </c>
      <c r="C13216" s="46"/>
      <c r="D13216" s="29">
        <v>46160.489583333336</v>
      </c>
      <c r="E13216" s="15" t="str">
        <f>IF(AND($B$6=NB!$A$17,$B$8&gt;0),'Ersparnisberechnung Sommertarif'!$B$8*SLP!C13196,"")</f>
        <v/>
      </c>
    </row>
    <row r="13217" spans="1:5" x14ac:dyDescent="0.3">
      <c r="A13217" s="25">
        <v>46160</v>
      </c>
      <c r="B13217" s="31">
        <v>0.5</v>
      </c>
      <c r="C13217" s="46"/>
      <c r="D13217" s="29">
        <v>46160.5</v>
      </c>
      <c r="E13217" s="15" t="str">
        <f>IF(AND($B$6=NB!$A$17,$B$8&gt;0),'Ersparnisberechnung Sommertarif'!$B$8*SLP!C13197,"")</f>
        <v/>
      </c>
    </row>
    <row r="13218" spans="1:5" x14ac:dyDescent="0.3">
      <c r="A13218" s="25">
        <v>46160</v>
      </c>
      <c r="B13218" s="31">
        <v>0.51041666666666663</v>
      </c>
      <c r="C13218" s="46"/>
      <c r="D13218" s="29">
        <v>46160.510416666664</v>
      </c>
      <c r="E13218" s="15" t="str">
        <f>IF(AND($B$6=NB!$A$17,$B$8&gt;0),'Ersparnisberechnung Sommertarif'!$B$8*SLP!C13198,"")</f>
        <v/>
      </c>
    </row>
    <row r="13219" spans="1:5" x14ac:dyDescent="0.3">
      <c r="A13219" s="25">
        <v>46160</v>
      </c>
      <c r="B13219" s="31">
        <v>0.52083333333333337</v>
      </c>
      <c r="C13219" s="46"/>
      <c r="D13219" s="29">
        <v>46160.520833333336</v>
      </c>
      <c r="E13219" s="15" t="str">
        <f>IF(AND($B$6=NB!$A$17,$B$8&gt;0),'Ersparnisberechnung Sommertarif'!$B$8*SLP!C13199,"")</f>
        <v/>
      </c>
    </row>
    <row r="13220" spans="1:5" x14ac:dyDescent="0.3">
      <c r="A13220" s="25">
        <v>46160</v>
      </c>
      <c r="B13220" s="31">
        <v>0.53125</v>
      </c>
      <c r="C13220" s="46"/>
      <c r="D13220" s="29">
        <v>46160.53125</v>
      </c>
      <c r="E13220" s="15" t="str">
        <f>IF(AND($B$6=NB!$A$17,$B$8&gt;0),'Ersparnisberechnung Sommertarif'!$B$8*SLP!C13200,"")</f>
        <v/>
      </c>
    </row>
    <row r="13221" spans="1:5" x14ac:dyDescent="0.3">
      <c r="A13221" s="25">
        <v>46160</v>
      </c>
      <c r="B13221" s="31">
        <v>0.54166666666666663</v>
      </c>
      <c r="C13221" s="46"/>
      <c r="D13221" s="29">
        <v>46160.541666666664</v>
      </c>
      <c r="E13221" s="15" t="str">
        <f>IF(AND($B$6=NB!$A$17,$B$8&gt;0),'Ersparnisberechnung Sommertarif'!$B$8*SLP!C13201,"")</f>
        <v/>
      </c>
    </row>
    <row r="13222" spans="1:5" x14ac:dyDescent="0.3">
      <c r="A13222" s="25">
        <v>46160</v>
      </c>
      <c r="B13222" s="31">
        <v>0.55208333333333337</v>
      </c>
      <c r="C13222" s="46"/>
      <c r="D13222" s="29">
        <v>46160.552083333336</v>
      </c>
      <c r="E13222" s="15" t="str">
        <f>IF(AND($B$6=NB!$A$17,$B$8&gt;0),'Ersparnisberechnung Sommertarif'!$B$8*SLP!C13202,"")</f>
        <v/>
      </c>
    </row>
    <row r="13223" spans="1:5" x14ac:dyDescent="0.3">
      <c r="A13223" s="25">
        <v>46160</v>
      </c>
      <c r="B13223" s="31">
        <v>0.5625</v>
      </c>
      <c r="C13223" s="46"/>
      <c r="D13223" s="29">
        <v>46160.5625</v>
      </c>
      <c r="E13223" s="15" t="str">
        <f>IF(AND($B$6=NB!$A$17,$B$8&gt;0),'Ersparnisberechnung Sommertarif'!$B$8*SLP!C13203,"")</f>
        <v/>
      </c>
    </row>
    <row r="13224" spans="1:5" x14ac:dyDescent="0.3">
      <c r="A13224" s="25">
        <v>46160</v>
      </c>
      <c r="B13224" s="31">
        <v>0.57291666666666663</v>
      </c>
      <c r="C13224" s="46"/>
      <c r="D13224" s="29">
        <v>46160.572916666664</v>
      </c>
      <c r="E13224" s="15" t="str">
        <f>IF(AND($B$6=NB!$A$17,$B$8&gt;0),'Ersparnisberechnung Sommertarif'!$B$8*SLP!C13204,"")</f>
        <v/>
      </c>
    </row>
    <row r="13225" spans="1:5" x14ac:dyDescent="0.3">
      <c r="A13225" s="25">
        <v>46160</v>
      </c>
      <c r="B13225" s="31">
        <v>0.58333333333333337</v>
      </c>
      <c r="C13225" s="46"/>
      <c r="D13225" s="29">
        <v>46160.583333333336</v>
      </c>
      <c r="E13225" s="15" t="str">
        <f>IF(AND($B$6=NB!$A$17,$B$8&gt;0),'Ersparnisberechnung Sommertarif'!$B$8*SLP!C13205,"")</f>
        <v/>
      </c>
    </row>
    <row r="13226" spans="1:5" x14ac:dyDescent="0.3">
      <c r="A13226" s="25">
        <v>46160</v>
      </c>
      <c r="B13226" s="31">
        <v>0.59375</v>
      </c>
      <c r="C13226" s="46"/>
      <c r="D13226" s="29">
        <v>46160.59375</v>
      </c>
      <c r="E13226" s="15" t="str">
        <f>IF(AND($B$6=NB!$A$17,$B$8&gt;0),'Ersparnisberechnung Sommertarif'!$B$8*SLP!C13206,"")</f>
        <v/>
      </c>
    </row>
    <row r="13227" spans="1:5" x14ac:dyDescent="0.3">
      <c r="A13227" s="25">
        <v>46160</v>
      </c>
      <c r="B13227" s="31">
        <v>0.60416666666666663</v>
      </c>
      <c r="C13227" s="46"/>
      <c r="D13227" s="29">
        <v>46160.604166666664</v>
      </c>
      <c r="E13227" s="15" t="str">
        <f>IF(AND($B$6=NB!$A$17,$B$8&gt;0),'Ersparnisberechnung Sommertarif'!$B$8*SLP!C13207,"")</f>
        <v/>
      </c>
    </row>
    <row r="13228" spans="1:5" x14ac:dyDescent="0.3">
      <c r="A13228" s="25">
        <v>46160</v>
      </c>
      <c r="B13228" s="31">
        <v>0.61458333333333337</v>
      </c>
      <c r="C13228" s="46"/>
      <c r="D13228" s="29">
        <v>46160.614583333336</v>
      </c>
      <c r="E13228" s="15" t="str">
        <f>IF(AND($B$6=NB!$A$17,$B$8&gt;0),'Ersparnisberechnung Sommertarif'!$B$8*SLP!C13208,"")</f>
        <v/>
      </c>
    </row>
    <row r="13229" spans="1:5" x14ac:dyDescent="0.3">
      <c r="A13229" s="25">
        <v>46160</v>
      </c>
      <c r="B13229" s="31">
        <v>0.625</v>
      </c>
      <c r="C13229" s="46"/>
      <c r="D13229" s="29">
        <v>46160.625</v>
      </c>
      <c r="E13229" s="15" t="str">
        <f>IF(AND($B$6=NB!$A$17,$B$8&gt;0),'Ersparnisberechnung Sommertarif'!$B$8*SLP!C13209,"")</f>
        <v/>
      </c>
    </row>
    <row r="13230" spans="1:5" x14ac:dyDescent="0.3">
      <c r="A13230" s="25">
        <v>46160</v>
      </c>
      <c r="B13230" s="31">
        <v>0.63541666666666663</v>
      </c>
      <c r="C13230" s="46"/>
      <c r="D13230" s="29">
        <v>46160.635416666664</v>
      </c>
      <c r="E13230" s="15" t="str">
        <f>IF(AND($B$6=NB!$A$17,$B$8&gt;0),'Ersparnisberechnung Sommertarif'!$B$8*SLP!C13210,"")</f>
        <v/>
      </c>
    </row>
    <row r="13231" spans="1:5" x14ac:dyDescent="0.3">
      <c r="A13231" s="25">
        <v>46160</v>
      </c>
      <c r="B13231" s="31">
        <v>0.64583333333333337</v>
      </c>
      <c r="C13231" s="46"/>
      <c r="D13231" s="29">
        <v>46160.645833333336</v>
      </c>
      <c r="E13231" s="15" t="str">
        <f>IF(AND($B$6=NB!$A$17,$B$8&gt;0),'Ersparnisberechnung Sommertarif'!$B$8*SLP!C13211,"")</f>
        <v/>
      </c>
    </row>
    <row r="13232" spans="1:5" x14ac:dyDescent="0.3">
      <c r="A13232" s="25">
        <v>46160</v>
      </c>
      <c r="B13232" s="31">
        <v>0.65625</v>
      </c>
      <c r="C13232" s="46"/>
      <c r="D13232" s="29">
        <v>46160.65625</v>
      </c>
      <c r="E13232" s="15" t="str">
        <f>IF(AND($B$6=NB!$A$17,$B$8&gt;0),'Ersparnisberechnung Sommertarif'!$B$8*SLP!C13212,"")</f>
        <v/>
      </c>
    </row>
    <row r="13233" spans="1:5" x14ac:dyDescent="0.3">
      <c r="A13233" s="25">
        <v>46160</v>
      </c>
      <c r="B13233" s="31">
        <v>0.66666666666666663</v>
      </c>
      <c r="C13233" s="46"/>
      <c r="D13233" s="29">
        <v>46160.666666666664</v>
      </c>
      <c r="E13233" s="15" t="str">
        <f>IF(AND($B$6=NB!$A$17,$B$8&gt;0),'Ersparnisberechnung Sommertarif'!$B$8*SLP!C13213,"")</f>
        <v/>
      </c>
    </row>
    <row r="13234" spans="1:5" x14ac:dyDescent="0.3">
      <c r="A13234" s="25">
        <v>46160</v>
      </c>
      <c r="B13234" s="31">
        <v>0.67708333333333337</v>
      </c>
      <c r="C13234" s="46"/>
      <c r="D13234" s="29">
        <v>46160.677083333336</v>
      </c>
      <c r="E13234" s="15" t="str">
        <f>IF(AND($B$6=NB!$A$17,$B$8&gt;0),'Ersparnisberechnung Sommertarif'!$B$8*SLP!C13214,"")</f>
        <v/>
      </c>
    </row>
    <row r="13235" spans="1:5" x14ac:dyDescent="0.3">
      <c r="A13235" s="25">
        <v>46160</v>
      </c>
      <c r="B13235" s="31">
        <v>0.6875</v>
      </c>
      <c r="C13235" s="46"/>
      <c r="D13235" s="29">
        <v>46160.6875</v>
      </c>
      <c r="E13235" s="15" t="str">
        <f>IF(AND($B$6=NB!$A$17,$B$8&gt;0),'Ersparnisberechnung Sommertarif'!$B$8*SLP!C13215,"")</f>
        <v/>
      </c>
    </row>
    <row r="13236" spans="1:5" x14ac:dyDescent="0.3">
      <c r="A13236" s="25">
        <v>46160</v>
      </c>
      <c r="B13236" s="31">
        <v>0.69791666666666663</v>
      </c>
      <c r="C13236" s="46"/>
      <c r="D13236" s="29">
        <v>46160.697916666664</v>
      </c>
      <c r="E13236" s="15" t="str">
        <f>IF(AND($B$6=NB!$A$17,$B$8&gt;0),'Ersparnisberechnung Sommertarif'!$B$8*SLP!C13216,"")</f>
        <v/>
      </c>
    </row>
    <row r="13237" spans="1:5" x14ac:dyDescent="0.3">
      <c r="A13237" s="25">
        <v>46160</v>
      </c>
      <c r="B13237" s="31">
        <v>0.70833333333333337</v>
      </c>
      <c r="C13237" s="46"/>
      <c r="D13237" s="29">
        <v>46160.708333333336</v>
      </c>
      <c r="E13237" s="15" t="str">
        <f>IF(AND($B$6=NB!$A$17,$B$8&gt;0),'Ersparnisberechnung Sommertarif'!$B$8*SLP!C13217,"")</f>
        <v/>
      </c>
    </row>
    <row r="13238" spans="1:5" x14ac:dyDescent="0.3">
      <c r="A13238" s="25">
        <v>46160</v>
      </c>
      <c r="B13238" s="31">
        <v>0.71875</v>
      </c>
      <c r="C13238" s="46"/>
      <c r="D13238" s="29">
        <v>46160.71875</v>
      </c>
      <c r="E13238" s="15" t="str">
        <f>IF(AND($B$6=NB!$A$17,$B$8&gt;0),'Ersparnisberechnung Sommertarif'!$B$8*SLP!C13218,"")</f>
        <v/>
      </c>
    </row>
    <row r="13239" spans="1:5" x14ac:dyDescent="0.3">
      <c r="A13239" s="25">
        <v>46160</v>
      </c>
      <c r="B13239" s="31">
        <v>0.72916666666666663</v>
      </c>
      <c r="C13239" s="46"/>
      <c r="D13239" s="29">
        <v>46160.729166666664</v>
      </c>
      <c r="E13239" s="15" t="str">
        <f>IF(AND($B$6=NB!$A$17,$B$8&gt;0),'Ersparnisberechnung Sommertarif'!$B$8*SLP!C13219,"")</f>
        <v/>
      </c>
    </row>
    <row r="13240" spans="1:5" x14ac:dyDescent="0.3">
      <c r="A13240" s="25">
        <v>46160</v>
      </c>
      <c r="B13240" s="31">
        <v>0.73958333333333337</v>
      </c>
      <c r="C13240" s="46"/>
      <c r="D13240" s="29">
        <v>46160.739583333336</v>
      </c>
      <c r="E13240" s="15" t="str">
        <f>IF(AND($B$6=NB!$A$17,$B$8&gt;0),'Ersparnisberechnung Sommertarif'!$B$8*SLP!C13220,"")</f>
        <v/>
      </c>
    </row>
    <row r="13241" spans="1:5" x14ac:dyDescent="0.3">
      <c r="A13241" s="25">
        <v>46160</v>
      </c>
      <c r="B13241" s="31">
        <v>0.75</v>
      </c>
      <c r="C13241" s="46"/>
      <c r="D13241" s="29">
        <v>46160.75</v>
      </c>
      <c r="E13241" s="15" t="str">
        <f>IF(AND($B$6=NB!$A$17,$B$8&gt;0),'Ersparnisberechnung Sommertarif'!$B$8*SLP!C13221,"")</f>
        <v/>
      </c>
    </row>
    <row r="13242" spans="1:5" x14ac:dyDescent="0.3">
      <c r="A13242" s="25">
        <v>46160</v>
      </c>
      <c r="B13242" s="31">
        <v>0.76041666666666663</v>
      </c>
      <c r="C13242" s="46"/>
      <c r="D13242" s="29">
        <v>46160.760416666664</v>
      </c>
      <c r="E13242" s="15" t="str">
        <f>IF(AND($B$6=NB!$A$17,$B$8&gt;0),'Ersparnisberechnung Sommertarif'!$B$8*SLP!C13222,"")</f>
        <v/>
      </c>
    </row>
    <row r="13243" spans="1:5" x14ac:dyDescent="0.3">
      <c r="A13243" s="25">
        <v>46160</v>
      </c>
      <c r="B13243" s="31">
        <v>0.77083333333333337</v>
      </c>
      <c r="C13243" s="46"/>
      <c r="D13243" s="29">
        <v>46160.770833333336</v>
      </c>
      <c r="E13243" s="15" t="str">
        <f>IF(AND($B$6=NB!$A$17,$B$8&gt;0),'Ersparnisberechnung Sommertarif'!$B$8*SLP!C13223,"")</f>
        <v/>
      </c>
    </row>
    <row r="13244" spans="1:5" x14ac:dyDescent="0.3">
      <c r="A13244" s="25">
        <v>46160</v>
      </c>
      <c r="B13244" s="31">
        <v>0.78125</v>
      </c>
      <c r="C13244" s="46"/>
      <c r="D13244" s="29">
        <v>46160.78125</v>
      </c>
      <c r="E13244" s="15" t="str">
        <f>IF(AND($B$6=NB!$A$17,$B$8&gt;0),'Ersparnisberechnung Sommertarif'!$B$8*SLP!C13224,"")</f>
        <v/>
      </c>
    </row>
    <row r="13245" spans="1:5" x14ac:dyDescent="0.3">
      <c r="A13245" s="25">
        <v>46160</v>
      </c>
      <c r="B13245" s="31">
        <v>0.79166666666666663</v>
      </c>
      <c r="C13245" s="46"/>
      <c r="D13245" s="29">
        <v>46160.791666666664</v>
      </c>
      <c r="E13245" s="15" t="str">
        <f>IF(AND($B$6=NB!$A$17,$B$8&gt;0),'Ersparnisberechnung Sommertarif'!$B$8*SLP!C13225,"")</f>
        <v/>
      </c>
    </row>
    <row r="13246" spans="1:5" x14ac:dyDescent="0.3">
      <c r="A13246" s="25">
        <v>46160</v>
      </c>
      <c r="B13246" s="31">
        <v>0.80208333333333337</v>
      </c>
      <c r="C13246" s="46"/>
      <c r="D13246" s="29">
        <v>46160.802083333336</v>
      </c>
      <c r="E13246" s="15" t="str">
        <f>IF(AND($B$6=NB!$A$17,$B$8&gt;0),'Ersparnisberechnung Sommertarif'!$B$8*SLP!C13226,"")</f>
        <v/>
      </c>
    </row>
    <row r="13247" spans="1:5" x14ac:dyDescent="0.3">
      <c r="A13247" s="25">
        <v>46160</v>
      </c>
      <c r="B13247" s="31">
        <v>0.8125</v>
      </c>
      <c r="C13247" s="46"/>
      <c r="D13247" s="29">
        <v>46160.8125</v>
      </c>
      <c r="E13247" s="15" t="str">
        <f>IF(AND($B$6=NB!$A$17,$B$8&gt;0),'Ersparnisberechnung Sommertarif'!$B$8*SLP!C13227,"")</f>
        <v/>
      </c>
    </row>
    <row r="13248" spans="1:5" x14ac:dyDescent="0.3">
      <c r="A13248" s="25">
        <v>46160</v>
      </c>
      <c r="B13248" s="31">
        <v>0.82291666666666663</v>
      </c>
      <c r="C13248" s="46"/>
      <c r="D13248" s="29">
        <v>46160.822916666664</v>
      </c>
      <c r="E13248" s="15" t="str">
        <f>IF(AND($B$6=NB!$A$17,$B$8&gt;0),'Ersparnisberechnung Sommertarif'!$B$8*SLP!C13228,"")</f>
        <v/>
      </c>
    </row>
    <row r="13249" spans="1:5" x14ac:dyDescent="0.3">
      <c r="A13249" s="25">
        <v>46160</v>
      </c>
      <c r="B13249" s="31">
        <v>0.83333333333333337</v>
      </c>
      <c r="C13249" s="46"/>
      <c r="D13249" s="29">
        <v>46160.833333333336</v>
      </c>
      <c r="E13249" s="15" t="str">
        <f>IF(AND($B$6=NB!$A$17,$B$8&gt;0),'Ersparnisberechnung Sommertarif'!$B$8*SLP!C13229,"")</f>
        <v/>
      </c>
    </row>
    <row r="13250" spans="1:5" x14ac:dyDescent="0.3">
      <c r="A13250" s="25">
        <v>46160</v>
      </c>
      <c r="B13250" s="31">
        <v>0.84375</v>
      </c>
      <c r="C13250" s="46"/>
      <c r="D13250" s="29">
        <v>46160.84375</v>
      </c>
      <c r="E13250" s="15" t="str">
        <f>IF(AND($B$6=NB!$A$17,$B$8&gt;0),'Ersparnisberechnung Sommertarif'!$B$8*SLP!C13230,"")</f>
        <v/>
      </c>
    </row>
    <row r="13251" spans="1:5" x14ac:dyDescent="0.3">
      <c r="A13251" s="25">
        <v>46160</v>
      </c>
      <c r="B13251" s="31">
        <v>0.85416666666666663</v>
      </c>
      <c r="C13251" s="46"/>
      <c r="D13251" s="29">
        <v>46160.854166666664</v>
      </c>
      <c r="E13251" s="15" t="str">
        <f>IF(AND($B$6=NB!$A$17,$B$8&gt;0),'Ersparnisberechnung Sommertarif'!$B$8*SLP!C13231,"")</f>
        <v/>
      </c>
    </row>
    <row r="13252" spans="1:5" x14ac:dyDescent="0.3">
      <c r="A13252" s="25">
        <v>46160</v>
      </c>
      <c r="B13252" s="31">
        <v>0.86458333333333337</v>
      </c>
      <c r="C13252" s="46"/>
      <c r="D13252" s="29">
        <v>46160.864583333336</v>
      </c>
      <c r="E13252" s="15" t="str">
        <f>IF(AND($B$6=NB!$A$17,$B$8&gt;0),'Ersparnisberechnung Sommertarif'!$B$8*SLP!C13232,"")</f>
        <v/>
      </c>
    </row>
    <row r="13253" spans="1:5" x14ac:dyDescent="0.3">
      <c r="A13253" s="25">
        <v>46160</v>
      </c>
      <c r="B13253" s="31">
        <v>0.875</v>
      </c>
      <c r="C13253" s="46"/>
      <c r="D13253" s="29">
        <v>46160.875</v>
      </c>
      <c r="E13253" s="15" t="str">
        <f>IF(AND($B$6=NB!$A$17,$B$8&gt;0),'Ersparnisberechnung Sommertarif'!$B$8*SLP!C13233,"")</f>
        <v/>
      </c>
    </row>
    <row r="13254" spans="1:5" x14ac:dyDescent="0.3">
      <c r="A13254" s="25">
        <v>46160</v>
      </c>
      <c r="B13254" s="31">
        <v>0.88541666666666663</v>
      </c>
      <c r="C13254" s="46"/>
      <c r="D13254" s="29">
        <v>46160.885416666664</v>
      </c>
      <c r="E13254" s="15" t="str">
        <f>IF(AND($B$6=NB!$A$17,$B$8&gt;0),'Ersparnisberechnung Sommertarif'!$B$8*SLP!C13234,"")</f>
        <v/>
      </c>
    </row>
    <row r="13255" spans="1:5" x14ac:dyDescent="0.3">
      <c r="A13255" s="25">
        <v>46160</v>
      </c>
      <c r="B13255" s="31">
        <v>0.89583333333333337</v>
      </c>
      <c r="C13255" s="46"/>
      <c r="D13255" s="29">
        <v>46160.895833333336</v>
      </c>
      <c r="E13255" s="15" t="str">
        <f>IF(AND($B$6=NB!$A$17,$B$8&gt;0),'Ersparnisberechnung Sommertarif'!$B$8*SLP!C13235,"")</f>
        <v/>
      </c>
    </row>
    <row r="13256" spans="1:5" x14ac:dyDescent="0.3">
      <c r="A13256" s="25">
        <v>46160</v>
      </c>
      <c r="B13256" s="31">
        <v>0.90625</v>
      </c>
      <c r="C13256" s="46"/>
      <c r="D13256" s="29">
        <v>46160.90625</v>
      </c>
      <c r="E13256" s="15" t="str">
        <f>IF(AND($B$6=NB!$A$17,$B$8&gt;0),'Ersparnisberechnung Sommertarif'!$B$8*SLP!C13236,"")</f>
        <v/>
      </c>
    </row>
    <row r="13257" spans="1:5" x14ac:dyDescent="0.3">
      <c r="A13257" s="25">
        <v>46160</v>
      </c>
      <c r="B13257" s="31">
        <v>0.91666666666666663</v>
      </c>
      <c r="C13257" s="46"/>
      <c r="D13257" s="29">
        <v>46160.916666666664</v>
      </c>
      <c r="E13257" s="15" t="str">
        <f>IF(AND($B$6=NB!$A$17,$B$8&gt;0),'Ersparnisberechnung Sommertarif'!$B$8*SLP!C13237,"")</f>
        <v/>
      </c>
    </row>
    <row r="13258" spans="1:5" x14ac:dyDescent="0.3">
      <c r="A13258" s="25">
        <v>46160</v>
      </c>
      <c r="B13258" s="31">
        <v>0.92708333333333337</v>
      </c>
      <c r="C13258" s="46"/>
      <c r="D13258" s="29">
        <v>46160.927083333336</v>
      </c>
      <c r="E13258" s="15" t="str">
        <f>IF(AND($B$6=NB!$A$17,$B$8&gt;0),'Ersparnisberechnung Sommertarif'!$B$8*SLP!C13238,"")</f>
        <v/>
      </c>
    </row>
    <row r="13259" spans="1:5" x14ac:dyDescent="0.3">
      <c r="A13259" s="25">
        <v>46160</v>
      </c>
      <c r="B13259" s="31">
        <v>0.9375</v>
      </c>
      <c r="C13259" s="46"/>
      <c r="D13259" s="29">
        <v>46160.9375</v>
      </c>
      <c r="E13259" s="15" t="str">
        <f>IF(AND($B$6=NB!$A$17,$B$8&gt;0),'Ersparnisberechnung Sommertarif'!$B$8*SLP!C13239,"")</f>
        <v/>
      </c>
    </row>
    <row r="13260" spans="1:5" x14ac:dyDescent="0.3">
      <c r="A13260" s="25">
        <v>46160</v>
      </c>
      <c r="B13260" s="31">
        <v>0.94791666666666663</v>
      </c>
      <c r="C13260" s="46"/>
      <c r="D13260" s="29">
        <v>46160.947916666664</v>
      </c>
      <c r="E13260" s="15" t="str">
        <f>IF(AND($B$6=NB!$A$17,$B$8&gt;0),'Ersparnisberechnung Sommertarif'!$B$8*SLP!C13240,"")</f>
        <v/>
      </c>
    </row>
    <row r="13261" spans="1:5" x14ac:dyDescent="0.3">
      <c r="A13261" s="25">
        <v>46160</v>
      </c>
      <c r="B13261" s="31">
        <v>0.95833333333333337</v>
      </c>
      <c r="C13261" s="46"/>
      <c r="D13261" s="29">
        <v>46160.958333333336</v>
      </c>
      <c r="E13261" s="15" t="str">
        <f>IF(AND($B$6=NB!$A$17,$B$8&gt;0),'Ersparnisberechnung Sommertarif'!$B$8*SLP!C13241,"")</f>
        <v/>
      </c>
    </row>
    <row r="13262" spans="1:5" x14ac:dyDescent="0.3">
      <c r="A13262" s="25">
        <v>46160</v>
      </c>
      <c r="B13262" s="31">
        <v>0.96875</v>
      </c>
      <c r="C13262" s="46"/>
      <c r="D13262" s="29">
        <v>46160.96875</v>
      </c>
      <c r="E13262" s="15" t="str">
        <f>IF(AND($B$6=NB!$A$17,$B$8&gt;0),'Ersparnisberechnung Sommertarif'!$B$8*SLP!C13242,"")</f>
        <v/>
      </c>
    </row>
    <row r="13263" spans="1:5" x14ac:dyDescent="0.3">
      <c r="A13263" s="25">
        <v>46160</v>
      </c>
      <c r="B13263" s="31">
        <v>0.97916666666666663</v>
      </c>
      <c r="C13263" s="46"/>
      <c r="D13263" s="29">
        <v>46160.979166666664</v>
      </c>
      <c r="E13263" s="15" t="str">
        <f>IF(AND($B$6=NB!$A$17,$B$8&gt;0),'Ersparnisberechnung Sommertarif'!$B$8*SLP!C13243,"")</f>
        <v/>
      </c>
    </row>
    <row r="13264" spans="1:5" x14ac:dyDescent="0.3">
      <c r="A13264" s="25">
        <v>46160</v>
      </c>
      <c r="B13264" s="31">
        <v>0.98958333333333337</v>
      </c>
      <c r="C13264" s="46"/>
      <c r="D13264" s="29">
        <v>46160.989583333336</v>
      </c>
      <c r="E13264" s="15" t="str">
        <f>IF(AND($B$6=NB!$A$17,$B$8&gt;0),'Ersparnisberechnung Sommertarif'!$B$8*SLP!C13244,"")</f>
        <v/>
      </c>
    </row>
    <row r="13265" spans="1:5" x14ac:dyDescent="0.3">
      <c r="A13265" s="25">
        <v>46161</v>
      </c>
      <c r="B13265" s="31">
        <v>0</v>
      </c>
      <c r="C13265" s="46"/>
      <c r="D13265" s="29">
        <v>46161</v>
      </c>
      <c r="E13265" s="15" t="str">
        <f>IF(AND($B$6=NB!$A$17,$B$8&gt;0),'Ersparnisberechnung Sommertarif'!$B$8*SLP!C13245,"")</f>
        <v/>
      </c>
    </row>
    <row r="13266" spans="1:5" x14ac:dyDescent="0.3">
      <c r="A13266" s="25">
        <v>46161</v>
      </c>
      <c r="B13266" s="31">
        <v>1.0416666666666666E-2</v>
      </c>
      <c r="C13266" s="46"/>
      <c r="D13266" s="29">
        <v>46161.010416666664</v>
      </c>
      <c r="E13266" s="15" t="str">
        <f>IF(AND($B$6=NB!$A$17,$B$8&gt;0),'Ersparnisberechnung Sommertarif'!$B$8*SLP!C13246,"")</f>
        <v/>
      </c>
    </row>
    <row r="13267" spans="1:5" x14ac:dyDescent="0.3">
      <c r="A13267" s="25">
        <v>46161</v>
      </c>
      <c r="B13267" s="31">
        <v>2.0833333333333332E-2</v>
      </c>
      <c r="C13267" s="46"/>
      <c r="D13267" s="29">
        <v>46161.020833333336</v>
      </c>
      <c r="E13267" s="15" t="str">
        <f>IF(AND($B$6=NB!$A$17,$B$8&gt;0),'Ersparnisberechnung Sommertarif'!$B$8*SLP!C13247,"")</f>
        <v/>
      </c>
    </row>
    <row r="13268" spans="1:5" x14ac:dyDescent="0.3">
      <c r="A13268" s="25">
        <v>46161</v>
      </c>
      <c r="B13268" s="31">
        <v>3.125E-2</v>
      </c>
      <c r="C13268" s="46"/>
      <c r="D13268" s="29">
        <v>46161.03125</v>
      </c>
      <c r="E13268" s="15" t="str">
        <f>IF(AND($B$6=NB!$A$17,$B$8&gt;0),'Ersparnisberechnung Sommertarif'!$B$8*SLP!C13248,"")</f>
        <v/>
      </c>
    </row>
    <row r="13269" spans="1:5" x14ac:dyDescent="0.3">
      <c r="A13269" s="25">
        <v>46161</v>
      </c>
      <c r="B13269" s="31">
        <v>4.1666666666666664E-2</v>
      </c>
      <c r="C13269" s="46"/>
      <c r="D13269" s="29">
        <v>46161.041666666664</v>
      </c>
      <c r="E13269" s="15" t="str">
        <f>IF(AND($B$6=NB!$A$17,$B$8&gt;0),'Ersparnisberechnung Sommertarif'!$B$8*SLP!C13249,"")</f>
        <v/>
      </c>
    </row>
    <row r="13270" spans="1:5" x14ac:dyDescent="0.3">
      <c r="A13270" s="25">
        <v>46161</v>
      </c>
      <c r="B13270" s="31">
        <v>5.2083333333333336E-2</v>
      </c>
      <c r="C13270" s="46"/>
      <c r="D13270" s="29">
        <v>46161.052083333336</v>
      </c>
      <c r="E13270" s="15" t="str">
        <f>IF(AND($B$6=NB!$A$17,$B$8&gt;0),'Ersparnisberechnung Sommertarif'!$B$8*SLP!C13250,"")</f>
        <v/>
      </c>
    </row>
    <row r="13271" spans="1:5" x14ac:dyDescent="0.3">
      <c r="A13271" s="25">
        <v>46161</v>
      </c>
      <c r="B13271" s="31">
        <v>6.25E-2</v>
      </c>
      <c r="C13271" s="46"/>
      <c r="D13271" s="29">
        <v>46161.0625</v>
      </c>
      <c r="E13271" s="15" t="str">
        <f>IF(AND($B$6=NB!$A$17,$B$8&gt;0),'Ersparnisberechnung Sommertarif'!$B$8*SLP!C13251,"")</f>
        <v/>
      </c>
    </row>
    <row r="13272" spans="1:5" x14ac:dyDescent="0.3">
      <c r="A13272" s="25">
        <v>46161</v>
      </c>
      <c r="B13272" s="31">
        <v>7.2916666666666671E-2</v>
      </c>
      <c r="C13272" s="46"/>
      <c r="D13272" s="29">
        <v>46161.072916666664</v>
      </c>
      <c r="E13272" s="15" t="str">
        <f>IF(AND($B$6=NB!$A$17,$B$8&gt;0),'Ersparnisberechnung Sommertarif'!$B$8*SLP!C13252,"")</f>
        <v/>
      </c>
    </row>
    <row r="13273" spans="1:5" x14ac:dyDescent="0.3">
      <c r="A13273" s="25">
        <v>46161</v>
      </c>
      <c r="B13273" s="31">
        <v>8.3333333333333329E-2</v>
      </c>
      <c r="C13273" s="46"/>
      <c r="D13273" s="29">
        <v>46161.083333333336</v>
      </c>
      <c r="E13273" s="15" t="str">
        <f>IF(AND($B$6=NB!$A$17,$B$8&gt;0),'Ersparnisberechnung Sommertarif'!$B$8*SLP!C13253,"")</f>
        <v/>
      </c>
    </row>
    <row r="13274" spans="1:5" x14ac:dyDescent="0.3">
      <c r="A13274" s="25">
        <v>46161</v>
      </c>
      <c r="B13274" s="31">
        <v>9.375E-2</v>
      </c>
      <c r="C13274" s="46"/>
      <c r="D13274" s="29">
        <v>46161.09375</v>
      </c>
      <c r="E13274" s="15" t="str">
        <f>IF(AND($B$6=NB!$A$17,$B$8&gt;0),'Ersparnisberechnung Sommertarif'!$B$8*SLP!C13254,"")</f>
        <v/>
      </c>
    </row>
    <row r="13275" spans="1:5" x14ac:dyDescent="0.3">
      <c r="A13275" s="25">
        <v>46161</v>
      </c>
      <c r="B13275" s="31">
        <v>0.10416666666666667</v>
      </c>
      <c r="C13275" s="46"/>
      <c r="D13275" s="29">
        <v>46161.104166666664</v>
      </c>
      <c r="E13275" s="15" t="str">
        <f>IF(AND($B$6=NB!$A$17,$B$8&gt;0),'Ersparnisberechnung Sommertarif'!$B$8*SLP!C13255,"")</f>
        <v/>
      </c>
    </row>
    <row r="13276" spans="1:5" x14ac:dyDescent="0.3">
      <c r="A13276" s="25">
        <v>46161</v>
      </c>
      <c r="B13276" s="31">
        <v>0.11458333333333333</v>
      </c>
      <c r="C13276" s="46"/>
      <c r="D13276" s="29">
        <v>46161.114583333336</v>
      </c>
      <c r="E13276" s="15" t="str">
        <f>IF(AND($B$6=NB!$A$17,$B$8&gt;0),'Ersparnisberechnung Sommertarif'!$B$8*SLP!C13256,"")</f>
        <v/>
      </c>
    </row>
    <row r="13277" spans="1:5" x14ac:dyDescent="0.3">
      <c r="A13277" s="25">
        <v>46161</v>
      </c>
      <c r="B13277" s="31">
        <v>0.125</v>
      </c>
      <c r="C13277" s="46"/>
      <c r="D13277" s="29">
        <v>46161.125</v>
      </c>
      <c r="E13277" s="15" t="str">
        <f>IF(AND($B$6=NB!$A$17,$B$8&gt;0),'Ersparnisberechnung Sommertarif'!$B$8*SLP!C13257,"")</f>
        <v/>
      </c>
    </row>
    <row r="13278" spans="1:5" x14ac:dyDescent="0.3">
      <c r="A13278" s="25">
        <v>46161</v>
      </c>
      <c r="B13278" s="31">
        <v>0.13541666666666666</v>
      </c>
      <c r="C13278" s="46"/>
      <c r="D13278" s="29">
        <v>46161.135416666664</v>
      </c>
      <c r="E13278" s="15" t="str">
        <f>IF(AND($B$6=NB!$A$17,$B$8&gt;0),'Ersparnisberechnung Sommertarif'!$B$8*SLP!C13258,"")</f>
        <v/>
      </c>
    </row>
    <row r="13279" spans="1:5" x14ac:dyDescent="0.3">
      <c r="A13279" s="25">
        <v>46161</v>
      </c>
      <c r="B13279" s="31">
        <v>0.14583333333333334</v>
      </c>
      <c r="C13279" s="46"/>
      <c r="D13279" s="29">
        <v>46161.145833333336</v>
      </c>
      <c r="E13279" s="15" t="str">
        <f>IF(AND($B$6=NB!$A$17,$B$8&gt;0),'Ersparnisberechnung Sommertarif'!$B$8*SLP!C13259,"")</f>
        <v/>
      </c>
    </row>
    <row r="13280" spans="1:5" x14ac:dyDescent="0.3">
      <c r="A13280" s="25">
        <v>46161</v>
      </c>
      <c r="B13280" s="31">
        <v>0.15625</v>
      </c>
      <c r="C13280" s="46"/>
      <c r="D13280" s="29">
        <v>46161.15625</v>
      </c>
      <c r="E13280" s="15" t="str">
        <f>IF(AND($B$6=NB!$A$17,$B$8&gt;0),'Ersparnisberechnung Sommertarif'!$B$8*SLP!C13260,"")</f>
        <v/>
      </c>
    </row>
    <row r="13281" spans="1:5" x14ac:dyDescent="0.3">
      <c r="A13281" s="25">
        <v>46161</v>
      </c>
      <c r="B13281" s="31">
        <v>0.16666666666666666</v>
      </c>
      <c r="C13281" s="46"/>
      <c r="D13281" s="29">
        <v>46161.166666666664</v>
      </c>
      <c r="E13281" s="15" t="str">
        <f>IF(AND($B$6=NB!$A$17,$B$8&gt;0),'Ersparnisberechnung Sommertarif'!$B$8*SLP!C13261,"")</f>
        <v/>
      </c>
    </row>
    <row r="13282" spans="1:5" x14ac:dyDescent="0.3">
      <c r="A13282" s="25">
        <v>46161</v>
      </c>
      <c r="B13282" s="31">
        <v>0.17708333333333334</v>
      </c>
      <c r="C13282" s="46"/>
      <c r="D13282" s="29">
        <v>46161.177083333336</v>
      </c>
      <c r="E13282" s="15" t="str">
        <f>IF(AND($B$6=NB!$A$17,$B$8&gt;0),'Ersparnisberechnung Sommertarif'!$B$8*SLP!C13262,"")</f>
        <v/>
      </c>
    </row>
    <row r="13283" spans="1:5" x14ac:dyDescent="0.3">
      <c r="A13283" s="25">
        <v>46161</v>
      </c>
      <c r="B13283" s="31">
        <v>0.1875</v>
      </c>
      <c r="C13283" s="46"/>
      <c r="D13283" s="29">
        <v>46161.1875</v>
      </c>
      <c r="E13283" s="15" t="str">
        <f>IF(AND($B$6=NB!$A$17,$B$8&gt;0),'Ersparnisberechnung Sommertarif'!$B$8*SLP!C13263,"")</f>
        <v/>
      </c>
    </row>
    <row r="13284" spans="1:5" x14ac:dyDescent="0.3">
      <c r="A13284" s="25">
        <v>46161</v>
      </c>
      <c r="B13284" s="31">
        <v>0.19791666666666666</v>
      </c>
      <c r="C13284" s="46"/>
      <c r="D13284" s="29">
        <v>46161.197916666664</v>
      </c>
      <c r="E13284" s="15" t="str">
        <f>IF(AND($B$6=NB!$A$17,$B$8&gt;0),'Ersparnisberechnung Sommertarif'!$B$8*SLP!C13264,"")</f>
        <v/>
      </c>
    </row>
    <row r="13285" spans="1:5" x14ac:dyDescent="0.3">
      <c r="A13285" s="25">
        <v>46161</v>
      </c>
      <c r="B13285" s="31">
        <v>0.20833333333333334</v>
      </c>
      <c r="C13285" s="46"/>
      <c r="D13285" s="29">
        <v>46161.208333333336</v>
      </c>
      <c r="E13285" s="15" t="str">
        <f>IF(AND($B$6=NB!$A$17,$B$8&gt;0),'Ersparnisberechnung Sommertarif'!$B$8*SLP!C13265,"")</f>
        <v/>
      </c>
    </row>
    <row r="13286" spans="1:5" x14ac:dyDescent="0.3">
      <c r="A13286" s="25">
        <v>46161</v>
      </c>
      <c r="B13286" s="31">
        <v>0.21875</v>
      </c>
      <c r="C13286" s="46"/>
      <c r="D13286" s="29">
        <v>46161.21875</v>
      </c>
      <c r="E13286" s="15" t="str">
        <f>IF(AND($B$6=NB!$A$17,$B$8&gt;0),'Ersparnisberechnung Sommertarif'!$B$8*SLP!C13266,"")</f>
        <v/>
      </c>
    </row>
    <row r="13287" spans="1:5" x14ac:dyDescent="0.3">
      <c r="A13287" s="25">
        <v>46161</v>
      </c>
      <c r="B13287" s="31">
        <v>0.22916666666666666</v>
      </c>
      <c r="C13287" s="46"/>
      <c r="D13287" s="29">
        <v>46161.229166666664</v>
      </c>
      <c r="E13287" s="15" t="str">
        <f>IF(AND($B$6=NB!$A$17,$B$8&gt;0),'Ersparnisberechnung Sommertarif'!$B$8*SLP!C13267,"")</f>
        <v/>
      </c>
    </row>
    <row r="13288" spans="1:5" x14ac:dyDescent="0.3">
      <c r="A13288" s="25">
        <v>46161</v>
      </c>
      <c r="B13288" s="31">
        <v>0.23958333333333334</v>
      </c>
      <c r="C13288" s="46"/>
      <c r="D13288" s="29">
        <v>46161.239583333336</v>
      </c>
      <c r="E13288" s="15" t="str">
        <f>IF(AND($B$6=NB!$A$17,$B$8&gt;0),'Ersparnisberechnung Sommertarif'!$B$8*SLP!C13268,"")</f>
        <v/>
      </c>
    </row>
    <row r="13289" spans="1:5" x14ac:dyDescent="0.3">
      <c r="A13289" s="25">
        <v>46161</v>
      </c>
      <c r="B13289" s="31">
        <v>0.25</v>
      </c>
      <c r="C13289" s="46"/>
      <c r="D13289" s="29">
        <v>46161.25</v>
      </c>
      <c r="E13289" s="15" t="str">
        <f>IF(AND($B$6=NB!$A$17,$B$8&gt;0),'Ersparnisberechnung Sommertarif'!$B$8*SLP!C13269,"")</f>
        <v/>
      </c>
    </row>
    <row r="13290" spans="1:5" x14ac:dyDescent="0.3">
      <c r="A13290" s="25">
        <v>46161</v>
      </c>
      <c r="B13290" s="31">
        <v>0.26041666666666669</v>
      </c>
      <c r="C13290" s="46"/>
      <c r="D13290" s="29">
        <v>46161.260416666664</v>
      </c>
      <c r="E13290" s="15" t="str">
        <f>IF(AND($B$6=NB!$A$17,$B$8&gt;0),'Ersparnisberechnung Sommertarif'!$B$8*SLP!C13270,"")</f>
        <v/>
      </c>
    </row>
    <row r="13291" spans="1:5" x14ac:dyDescent="0.3">
      <c r="A13291" s="25">
        <v>46161</v>
      </c>
      <c r="B13291" s="31">
        <v>0.27083333333333331</v>
      </c>
      <c r="C13291" s="46"/>
      <c r="D13291" s="29">
        <v>46161.270833333336</v>
      </c>
      <c r="E13291" s="15" t="str">
        <f>IF(AND($B$6=NB!$A$17,$B$8&gt;0),'Ersparnisberechnung Sommertarif'!$B$8*SLP!C13271,"")</f>
        <v/>
      </c>
    </row>
    <row r="13292" spans="1:5" x14ac:dyDescent="0.3">
      <c r="A13292" s="25">
        <v>46161</v>
      </c>
      <c r="B13292" s="31">
        <v>0.28125</v>
      </c>
      <c r="C13292" s="46"/>
      <c r="D13292" s="29">
        <v>46161.28125</v>
      </c>
      <c r="E13292" s="15" t="str">
        <f>IF(AND($B$6=NB!$A$17,$B$8&gt;0),'Ersparnisberechnung Sommertarif'!$B$8*SLP!C13272,"")</f>
        <v/>
      </c>
    </row>
    <row r="13293" spans="1:5" x14ac:dyDescent="0.3">
      <c r="A13293" s="25">
        <v>46161</v>
      </c>
      <c r="B13293" s="31">
        <v>0.29166666666666669</v>
      </c>
      <c r="C13293" s="46"/>
      <c r="D13293" s="29">
        <v>46161.291666666664</v>
      </c>
      <c r="E13293" s="15" t="str">
        <f>IF(AND($B$6=NB!$A$17,$B$8&gt;0),'Ersparnisberechnung Sommertarif'!$B$8*SLP!C13273,"")</f>
        <v/>
      </c>
    </row>
    <row r="13294" spans="1:5" x14ac:dyDescent="0.3">
      <c r="A13294" s="25">
        <v>46161</v>
      </c>
      <c r="B13294" s="31">
        <v>0.30208333333333331</v>
      </c>
      <c r="C13294" s="46"/>
      <c r="D13294" s="29">
        <v>46161.302083333336</v>
      </c>
      <c r="E13294" s="15" t="str">
        <f>IF(AND($B$6=NB!$A$17,$B$8&gt;0),'Ersparnisberechnung Sommertarif'!$B$8*SLP!C13274,"")</f>
        <v/>
      </c>
    </row>
    <row r="13295" spans="1:5" x14ac:dyDescent="0.3">
      <c r="A13295" s="25">
        <v>46161</v>
      </c>
      <c r="B13295" s="31">
        <v>0.3125</v>
      </c>
      <c r="C13295" s="46"/>
      <c r="D13295" s="29">
        <v>46161.3125</v>
      </c>
      <c r="E13295" s="15" t="str">
        <f>IF(AND($B$6=NB!$A$17,$B$8&gt;0),'Ersparnisberechnung Sommertarif'!$B$8*SLP!C13275,"")</f>
        <v/>
      </c>
    </row>
    <row r="13296" spans="1:5" x14ac:dyDescent="0.3">
      <c r="A13296" s="25">
        <v>46161</v>
      </c>
      <c r="B13296" s="31">
        <v>0.32291666666666669</v>
      </c>
      <c r="C13296" s="46"/>
      <c r="D13296" s="29">
        <v>46161.322916666664</v>
      </c>
      <c r="E13296" s="15" t="str">
        <f>IF(AND($B$6=NB!$A$17,$B$8&gt;0),'Ersparnisberechnung Sommertarif'!$B$8*SLP!C13276,"")</f>
        <v/>
      </c>
    </row>
    <row r="13297" spans="1:5" x14ac:dyDescent="0.3">
      <c r="A13297" s="25">
        <v>46161</v>
      </c>
      <c r="B13297" s="31">
        <v>0.33333333333333331</v>
      </c>
      <c r="C13297" s="46"/>
      <c r="D13297" s="29">
        <v>46161.333333333336</v>
      </c>
      <c r="E13297" s="15" t="str">
        <f>IF(AND($B$6=NB!$A$17,$B$8&gt;0),'Ersparnisberechnung Sommertarif'!$B$8*SLP!C13277,"")</f>
        <v/>
      </c>
    </row>
    <row r="13298" spans="1:5" x14ac:dyDescent="0.3">
      <c r="A13298" s="25">
        <v>46161</v>
      </c>
      <c r="B13298" s="31">
        <v>0.34375</v>
      </c>
      <c r="C13298" s="46"/>
      <c r="D13298" s="29">
        <v>46161.34375</v>
      </c>
      <c r="E13298" s="15" t="str">
        <f>IF(AND($B$6=NB!$A$17,$B$8&gt;0),'Ersparnisberechnung Sommertarif'!$B$8*SLP!C13278,"")</f>
        <v/>
      </c>
    </row>
    <row r="13299" spans="1:5" x14ac:dyDescent="0.3">
      <c r="A13299" s="25">
        <v>46161</v>
      </c>
      <c r="B13299" s="31">
        <v>0.35416666666666669</v>
      </c>
      <c r="C13299" s="46"/>
      <c r="D13299" s="29">
        <v>46161.354166666664</v>
      </c>
      <c r="E13299" s="15" t="str">
        <f>IF(AND($B$6=NB!$A$17,$B$8&gt;0),'Ersparnisberechnung Sommertarif'!$B$8*SLP!C13279,"")</f>
        <v/>
      </c>
    </row>
    <row r="13300" spans="1:5" x14ac:dyDescent="0.3">
      <c r="A13300" s="25">
        <v>46161</v>
      </c>
      <c r="B13300" s="31">
        <v>0.36458333333333331</v>
      </c>
      <c r="C13300" s="46"/>
      <c r="D13300" s="29">
        <v>46161.364583333336</v>
      </c>
      <c r="E13300" s="15" t="str">
        <f>IF(AND($B$6=NB!$A$17,$B$8&gt;0),'Ersparnisberechnung Sommertarif'!$B$8*SLP!C13280,"")</f>
        <v/>
      </c>
    </row>
    <row r="13301" spans="1:5" x14ac:dyDescent="0.3">
      <c r="A13301" s="25">
        <v>46161</v>
      </c>
      <c r="B13301" s="31">
        <v>0.375</v>
      </c>
      <c r="C13301" s="46"/>
      <c r="D13301" s="29">
        <v>46161.375</v>
      </c>
      <c r="E13301" s="15" t="str">
        <f>IF(AND($B$6=NB!$A$17,$B$8&gt;0),'Ersparnisberechnung Sommertarif'!$B$8*SLP!C13281,"")</f>
        <v/>
      </c>
    </row>
    <row r="13302" spans="1:5" x14ac:dyDescent="0.3">
      <c r="A13302" s="25">
        <v>46161</v>
      </c>
      <c r="B13302" s="31">
        <v>0.38541666666666669</v>
      </c>
      <c r="C13302" s="46"/>
      <c r="D13302" s="29">
        <v>46161.385416666664</v>
      </c>
      <c r="E13302" s="15" t="str">
        <f>IF(AND($B$6=NB!$A$17,$B$8&gt;0),'Ersparnisberechnung Sommertarif'!$B$8*SLP!C13282,"")</f>
        <v/>
      </c>
    </row>
    <row r="13303" spans="1:5" x14ac:dyDescent="0.3">
      <c r="A13303" s="25">
        <v>46161</v>
      </c>
      <c r="B13303" s="31">
        <v>0.39583333333333331</v>
      </c>
      <c r="C13303" s="46"/>
      <c r="D13303" s="29">
        <v>46161.395833333336</v>
      </c>
      <c r="E13303" s="15" t="str">
        <f>IF(AND($B$6=NB!$A$17,$B$8&gt;0),'Ersparnisberechnung Sommertarif'!$B$8*SLP!C13283,"")</f>
        <v/>
      </c>
    </row>
    <row r="13304" spans="1:5" x14ac:dyDescent="0.3">
      <c r="A13304" s="25">
        <v>46161</v>
      </c>
      <c r="B13304" s="31">
        <v>0.40625</v>
      </c>
      <c r="C13304" s="46"/>
      <c r="D13304" s="29">
        <v>46161.40625</v>
      </c>
      <c r="E13304" s="15" t="str">
        <f>IF(AND($B$6=NB!$A$17,$B$8&gt;0),'Ersparnisberechnung Sommertarif'!$B$8*SLP!C13284,"")</f>
        <v/>
      </c>
    </row>
    <row r="13305" spans="1:5" x14ac:dyDescent="0.3">
      <c r="A13305" s="25">
        <v>46161</v>
      </c>
      <c r="B13305" s="31">
        <v>0.41666666666666669</v>
      </c>
      <c r="C13305" s="46"/>
      <c r="D13305" s="29">
        <v>46161.416666666664</v>
      </c>
      <c r="E13305" s="15" t="str">
        <f>IF(AND($B$6=NB!$A$17,$B$8&gt;0),'Ersparnisberechnung Sommertarif'!$B$8*SLP!C13285,"")</f>
        <v/>
      </c>
    </row>
    <row r="13306" spans="1:5" x14ac:dyDescent="0.3">
      <c r="A13306" s="25">
        <v>46161</v>
      </c>
      <c r="B13306" s="31">
        <v>0.42708333333333331</v>
      </c>
      <c r="C13306" s="46"/>
      <c r="D13306" s="29">
        <v>46161.427083333336</v>
      </c>
      <c r="E13306" s="15" t="str">
        <f>IF(AND($B$6=NB!$A$17,$B$8&gt;0),'Ersparnisberechnung Sommertarif'!$B$8*SLP!C13286,"")</f>
        <v/>
      </c>
    </row>
    <row r="13307" spans="1:5" x14ac:dyDescent="0.3">
      <c r="A13307" s="25">
        <v>46161</v>
      </c>
      <c r="B13307" s="31">
        <v>0.4375</v>
      </c>
      <c r="C13307" s="46"/>
      <c r="D13307" s="29">
        <v>46161.4375</v>
      </c>
      <c r="E13307" s="15" t="str">
        <f>IF(AND($B$6=NB!$A$17,$B$8&gt;0),'Ersparnisberechnung Sommertarif'!$B$8*SLP!C13287,"")</f>
        <v/>
      </c>
    </row>
    <row r="13308" spans="1:5" x14ac:dyDescent="0.3">
      <c r="A13308" s="25">
        <v>46161</v>
      </c>
      <c r="B13308" s="31">
        <v>0.44791666666666669</v>
      </c>
      <c r="C13308" s="46"/>
      <c r="D13308" s="29">
        <v>46161.447916666664</v>
      </c>
      <c r="E13308" s="15" t="str">
        <f>IF(AND($B$6=NB!$A$17,$B$8&gt;0),'Ersparnisberechnung Sommertarif'!$B$8*SLP!C13288,"")</f>
        <v/>
      </c>
    </row>
    <row r="13309" spans="1:5" x14ac:dyDescent="0.3">
      <c r="A13309" s="25">
        <v>46161</v>
      </c>
      <c r="B13309" s="31">
        <v>0.45833333333333331</v>
      </c>
      <c r="C13309" s="46"/>
      <c r="D13309" s="29">
        <v>46161.458333333336</v>
      </c>
      <c r="E13309" s="15" t="str">
        <f>IF(AND($B$6=NB!$A$17,$B$8&gt;0),'Ersparnisberechnung Sommertarif'!$B$8*SLP!C13289,"")</f>
        <v/>
      </c>
    </row>
    <row r="13310" spans="1:5" x14ac:dyDescent="0.3">
      <c r="A13310" s="25">
        <v>46161</v>
      </c>
      <c r="B13310" s="31">
        <v>0.46875</v>
      </c>
      <c r="C13310" s="46"/>
      <c r="D13310" s="29">
        <v>46161.46875</v>
      </c>
      <c r="E13310" s="15" t="str">
        <f>IF(AND($B$6=NB!$A$17,$B$8&gt;0),'Ersparnisberechnung Sommertarif'!$B$8*SLP!C13290,"")</f>
        <v/>
      </c>
    </row>
    <row r="13311" spans="1:5" x14ac:dyDescent="0.3">
      <c r="A13311" s="25">
        <v>46161</v>
      </c>
      <c r="B13311" s="31">
        <v>0.47916666666666669</v>
      </c>
      <c r="C13311" s="46"/>
      <c r="D13311" s="29">
        <v>46161.479166666664</v>
      </c>
      <c r="E13311" s="15" t="str">
        <f>IF(AND($B$6=NB!$A$17,$B$8&gt;0),'Ersparnisberechnung Sommertarif'!$B$8*SLP!C13291,"")</f>
        <v/>
      </c>
    </row>
    <row r="13312" spans="1:5" x14ac:dyDescent="0.3">
      <c r="A13312" s="25">
        <v>46161</v>
      </c>
      <c r="B13312" s="31">
        <v>0.48958333333333331</v>
      </c>
      <c r="C13312" s="46"/>
      <c r="D13312" s="29">
        <v>46161.489583333336</v>
      </c>
      <c r="E13312" s="15" t="str">
        <f>IF(AND($B$6=NB!$A$17,$B$8&gt;0),'Ersparnisberechnung Sommertarif'!$B$8*SLP!C13292,"")</f>
        <v/>
      </c>
    </row>
    <row r="13313" spans="1:5" x14ac:dyDescent="0.3">
      <c r="A13313" s="25">
        <v>46161</v>
      </c>
      <c r="B13313" s="31">
        <v>0.5</v>
      </c>
      <c r="C13313" s="46"/>
      <c r="D13313" s="29">
        <v>46161.5</v>
      </c>
      <c r="E13313" s="15" t="str">
        <f>IF(AND($B$6=NB!$A$17,$B$8&gt;0),'Ersparnisberechnung Sommertarif'!$B$8*SLP!C13293,"")</f>
        <v/>
      </c>
    </row>
    <row r="13314" spans="1:5" x14ac:dyDescent="0.3">
      <c r="A13314" s="25">
        <v>46161</v>
      </c>
      <c r="B13314" s="31">
        <v>0.51041666666666663</v>
      </c>
      <c r="C13314" s="46"/>
      <c r="D13314" s="29">
        <v>46161.510416666664</v>
      </c>
      <c r="E13314" s="15" t="str">
        <f>IF(AND($B$6=NB!$A$17,$B$8&gt;0),'Ersparnisberechnung Sommertarif'!$B$8*SLP!C13294,"")</f>
        <v/>
      </c>
    </row>
    <row r="13315" spans="1:5" x14ac:dyDescent="0.3">
      <c r="A13315" s="25">
        <v>46161</v>
      </c>
      <c r="B13315" s="31">
        <v>0.52083333333333337</v>
      </c>
      <c r="C13315" s="46"/>
      <c r="D13315" s="29">
        <v>46161.520833333336</v>
      </c>
      <c r="E13315" s="15" t="str">
        <f>IF(AND($B$6=NB!$A$17,$B$8&gt;0),'Ersparnisberechnung Sommertarif'!$B$8*SLP!C13295,"")</f>
        <v/>
      </c>
    </row>
    <row r="13316" spans="1:5" x14ac:dyDescent="0.3">
      <c r="A13316" s="25">
        <v>46161</v>
      </c>
      <c r="B13316" s="31">
        <v>0.53125</v>
      </c>
      <c r="C13316" s="46"/>
      <c r="D13316" s="29">
        <v>46161.53125</v>
      </c>
      <c r="E13316" s="15" t="str">
        <f>IF(AND($B$6=NB!$A$17,$B$8&gt;0),'Ersparnisberechnung Sommertarif'!$B$8*SLP!C13296,"")</f>
        <v/>
      </c>
    </row>
    <row r="13317" spans="1:5" x14ac:dyDescent="0.3">
      <c r="A13317" s="25">
        <v>46161</v>
      </c>
      <c r="B13317" s="31">
        <v>0.54166666666666663</v>
      </c>
      <c r="C13317" s="46"/>
      <c r="D13317" s="29">
        <v>46161.541666666664</v>
      </c>
      <c r="E13317" s="15" t="str">
        <f>IF(AND($B$6=NB!$A$17,$B$8&gt;0),'Ersparnisberechnung Sommertarif'!$B$8*SLP!C13297,"")</f>
        <v/>
      </c>
    </row>
    <row r="13318" spans="1:5" x14ac:dyDescent="0.3">
      <c r="A13318" s="25">
        <v>46161</v>
      </c>
      <c r="B13318" s="31">
        <v>0.55208333333333337</v>
      </c>
      <c r="C13318" s="46"/>
      <c r="D13318" s="29">
        <v>46161.552083333336</v>
      </c>
      <c r="E13318" s="15" t="str">
        <f>IF(AND($B$6=NB!$A$17,$B$8&gt;0),'Ersparnisberechnung Sommertarif'!$B$8*SLP!C13298,"")</f>
        <v/>
      </c>
    </row>
    <row r="13319" spans="1:5" x14ac:dyDescent="0.3">
      <c r="A13319" s="25">
        <v>46161</v>
      </c>
      <c r="B13319" s="31">
        <v>0.5625</v>
      </c>
      <c r="C13319" s="46"/>
      <c r="D13319" s="29">
        <v>46161.5625</v>
      </c>
      <c r="E13319" s="15" t="str">
        <f>IF(AND($B$6=NB!$A$17,$B$8&gt;0),'Ersparnisberechnung Sommertarif'!$B$8*SLP!C13299,"")</f>
        <v/>
      </c>
    </row>
    <row r="13320" spans="1:5" x14ac:dyDescent="0.3">
      <c r="A13320" s="25">
        <v>46161</v>
      </c>
      <c r="B13320" s="31">
        <v>0.57291666666666663</v>
      </c>
      <c r="C13320" s="46"/>
      <c r="D13320" s="29">
        <v>46161.572916666664</v>
      </c>
      <c r="E13320" s="15" t="str">
        <f>IF(AND($B$6=NB!$A$17,$B$8&gt;0),'Ersparnisberechnung Sommertarif'!$B$8*SLP!C13300,"")</f>
        <v/>
      </c>
    </row>
    <row r="13321" spans="1:5" x14ac:dyDescent="0.3">
      <c r="A13321" s="25">
        <v>46161</v>
      </c>
      <c r="B13321" s="31">
        <v>0.58333333333333337</v>
      </c>
      <c r="C13321" s="46"/>
      <c r="D13321" s="29">
        <v>46161.583333333336</v>
      </c>
      <c r="E13321" s="15" t="str">
        <f>IF(AND($B$6=NB!$A$17,$B$8&gt;0),'Ersparnisberechnung Sommertarif'!$B$8*SLP!C13301,"")</f>
        <v/>
      </c>
    </row>
    <row r="13322" spans="1:5" x14ac:dyDescent="0.3">
      <c r="A13322" s="25">
        <v>46161</v>
      </c>
      <c r="B13322" s="31">
        <v>0.59375</v>
      </c>
      <c r="C13322" s="46"/>
      <c r="D13322" s="29">
        <v>46161.59375</v>
      </c>
      <c r="E13322" s="15" t="str">
        <f>IF(AND($B$6=NB!$A$17,$B$8&gt;0),'Ersparnisberechnung Sommertarif'!$B$8*SLP!C13302,"")</f>
        <v/>
      </c>
    </row>
    <row r="13323" spans="1:5" x14ac:dyDescent="0.3">
      <c r="A13323" s="25">
        <v>46161</v>
      </c>
      <c r="B13323" s="31">
        <v>0.60416666666666663</v>
      </c>
      <c r="C13323" s="46"/>
      <c r="D13323" s="29">
        <v>46161.604166666664</v>
      </c>
      <c r="E13323" s="15" t="str">
        <f>IF(AND($B$6=NB!$A$17,$B$8&gt;0),'Ersparnisberechnung Sommertarif'!$B$8*SLP!C13303,"")</f>
        <v/>
      </c>
    </row>
    <row r="13324" spans="1:5" x14ac:dyDescent="0.3">
      <c r="A13324" s="25">
        <v>46161</v>
      </c>
      <c r="B13324" s="31">
        <v>0.61458333333333337</v>
      </c>
      <c r="C13324" s="46"/>
      <c r="D13324" s="29">
        <v>46161.614583333336</v>
      </c>
      <c r="E13324" s="15" t="str">
        <f>IF(AND($B$6=NB!$A$17,$B$8&gt;0),'Ersparnisberechnung Sommertarif'!$B$8*SLP!C13304,"")</f>
        <v/>
      </c>
    </row>
    <row r="13325" spans="1:5" x14ac:dyDescent="0.3">
      <c r="A13325" s="25">
        <v>46161</v>
      </c>
      <c r="B13325" s="31">
        <v>0.625</v>
      </c>
      <c r="C13325" s="46"/>
      <c r="D13325" s="29">
        <v>46161.625</v>
      </c>
      <c r="E13325" s="15" t="str">
        <f>IF(AND($B$6=NB!$A$17,$B$8&gt;0),'Ersparnisberechnung Sommertarif'!$B$8*SLP!C13305,"")</f>
        <v/>
      </c>
    </row>
    <row r="13326" spans="1:5" x14ac:dyDescent="0.3">
      <c r="A13326" s="25">
        <v>46161</v>
      </c>
      <c r="B13326" s="31">
        <v>0.63541666666666663</v>
      </c>
      <c r="C13326" s="46"/>
      <c r="D13326" s="29">
        <v>46161.635416666664</v>
      </c>
      <c r="E13326" s="15" t="str">
        <f>IF(AND($B$6=NB!$A$17,$B$8&gt;0),'Ersparnisberechnung Sommertarif'!$B$8*SLP!C13306,"")</f>
        <v/>
      </c>
    </row>
    <row r="13327" spans="1:5" x14ac:dyDescent="0.3">
      <c r="A13327" s="25">
        <v>46161</v>
      </c>
      <c r="B13327" s="31">
        <v>0.64583333333333337</v>
      </c>
      <c r="C13327" s="46"/>
      <c r="D13327" s="29">
        <v>46161.645833333336</v>
      </c>
      <c r="E13327" s="15" t="str">
        <f>IF(AND($B$6=NB!$A$17,$B$8&gt;0),'Ersparnisberechnung Sommertarif'!$B$8*SLP!C13307,"")</f>
        <v/>
      </c>
    </row>
    <row r="13328" spans="1:5" x14ac:dyDescent="0.3">
      <c r="A13328" s="25">
        <v>46161</v>
      </c>
      <c r="B13328" s="31">
        <v>0.65625</v>
      </c>
      <c r="C13328" s="46"/>
      <c r="D13328" s="29">
        <v>46161.65625</v>
      </c>
      <c r="E13328" s="15" t="str">
        <f>IF(AND($B$6=NB!$A$17,$B$8&gt;0),'Ersparnisberechnung Sommertarif'!$B$8*SLP!C13308,"")</f>
        <v/>
      </c>
    </row>
    <row r="13329" spans="1:5" x14ac:dyDescent="0.3">
      <c r="A13329" s="25">
        <v>46161</v>
      </c>
      <c r="B13329" s="31">
        <v>0.66666666666666663</v>
      </c>
      <c r="C13329" s="46"/>
      <c r="D13329" s="29">
        <v>46161.666666666664</v>
      </c>
      <c r="E13329" s="15" t="str">
        <f>IF(AND($B$6=NB!$A$17,$B$8&gt;0),'Ersparnisberechnung Sommertarif'!$B$8*SLP!C13309,"")</f>
        <v/>
      </c>
    </row>
    <row r="13330" spans="1:5" x14ac:dyDescent="0.3">
      <c r="A13330" s="25">
        <v>46161</v>
      </c>
      <c r="B13330" s="31">
        <v>0.67708333333333337</v>
      </c>
      <c r="C13330" s="46"/>
      <c r="D13330" s="29">
        <v>46161.677083333336</v>
      </c>
      <c r="E13330" s="15" t="str">
        <f>IF(AND($B$6=NB!$A$17,$B$8&gt;0),'Ersparnisberechnung Sommertarif'!$B$8*SLP!C13310,"")</f>
        <v/>
      </c>
    </row>
    <row r="13331" spans="1:5" x14ac:dyDescent="0.3">
      <c r="A13331" s="25">
        <v>46161</v>
      </c>
      <c r="B13331" s="31">
        <v>0.6875</v>
      </c>
      <c r="C13331" s="46"/>
      <c r="D13331" s="29">
        <v>46161.6875</v>
      </c>
      <c r="E13331" s="15" t="str">
        <f>IF(AND($B$6=NB!$A$17,$B$8&gt;0),'Ersparnisberechnung Sommertarif'!$B$8*SLP!C13311,"")</f>
        <v/>
      </c>
    </row>
    <row r="13332" spans="1:5" x14ac:dyDescent="0.3">
      <c r="A13332" s="25">
        <v>46161</v>
      </c>
      <c r="B13332" s="31">
        <v>0.69791666666666663</v>
      </c>
      <c r="C13332" s="46"/>
      <c r="D13332" s="29">
        <v>46161.697916666664</v>
      </c>
      <c r="E13332" s="15" t="str">
        <f>IF(AND($B$6=NB!$A$17,$B$8&gt;0),'Ersparnisberechnung Sommertarif'!$B$8*SLP!C13312,"")</f>
        <v/>
      </c>
    </row>
    <row r="13333" spans="1:5" x14ac:dyDescent="0.3">
      <c r="A13333" s="25">
        <v>46161</v>
      </c>
      <c r="B13333" s="31">
        <v>0.70833333333333337</v>
      </c>
      <c r="C13333" s="46"/>
      <c r="D13333" s="29">
        <v>46161.708333333336</v>
      </c>
      <c r="E13333" s="15" t="str">
        <f>IF(AND($B$6=NB!$A$17,$B$8&gt;0),'Ersparnisberechnung Sommertarif'!$B$8*SLP!C13313,"")</f>
        <v/>
      </c>
    </row>
    <row r="13334" spans="1:5" x14ac:dyDescent="0.3">
      <c r="A13334" s="25">
        <v>46161</v>
      </c>
      <c r="B13334" s="31">
        <v>0.71875</v>
      </c>
      <c r="C13334" s="46"/>
      <c r="D13334" s="29">
        <v>46161.71875</v>
      </c>
      <c r="E13334" s="15" t="str">
        <f>IF(AND($B$6=NB!$A$17,$B$8&gt;0),'Ersparnisberechnung Sommertarif'!$B$8*SLP!C13314,"")</f>
        <v/>
      </c>
    </row>
    <row r="13335" spans="1:5" x14ac:dyDescent="0.3">
      <c r="A13335" s="25">
        <v>46161</v>
      </c>
      <c r="B13335" s="31">
        <v>0.72916666666666663</v>
      </c>
      <c r="C13335" s="46"/>
      <c r="D13335" s="29">
        <v>46161.729166666664</v>
      </c>
      <c r="E13335" s="15" t="str">
        <f>IF(AND($B$6=NB!$A$17,$B$8&gt;0),'Ersparnisberechnung Sommertarif'!$B$8*SLP!C13315,"")</f>
        <v/>
      </c>
    </row>
    <row r="13336" spans="1:5" x14ac:dyDescent="0.3">
      <c r="A13336" s="25">
        <v>46161</v>
      </c>
      <c r="B13336" s="31">
        <v>0.73958333333333337</v>
      </c>
      <c r="C13336" s="46"/>
      <c r="D13336" s="29">
        <v>46161.739583333336</v>
      </c>
      <c r="E13336" s="15" t="str">
        <f>IF(AND($B$6=NB!$A$17,$B$8&gt;0),'Ersparnisberechnung Sommertarif'!$B$8*SLP!C13316,"")</f>
        <v/>
      </c>
    </row>
    <row r="13337" spans="1:5" x14ac:dyDescent="0.3">
      <c r="A13337" s="25">
        <v>46161</v>
      </c>
      <c r="B13337" s="31">
        <v>0.75</v>
      </c>
      <c r="C13337" s="46"/>
      <c r="D13337" s="29">
        <v>46161.75</v>
      </c>
      <c r="E13337" s="15" t="str">
        <f>IF(AND($B$6=NB!$A$17,$B$8&gt;0),'Ersparnisberechnung Sommertarif'!$B$8*SLP!C13317,"")</f>
        <v/>
      </c>
    </row>
    <row r="13338" spans="1:5" x14ac:dyDescent="0.3">
      <c r="A13338" s="25">
        <v>46161</v>
      </c>
      <c r="B13338" s="31">
        <v>0.76041666666666663</v>
      </c>
      <c r="C13338" s="46"/>
      <c r="D13338" s="29">
        <v>46161.760416666664</v>
      </c>
      <c r="E13338" s="15" t="str">
        <f>IF(AND($B$6=NB!$A$17,$B$8&gt;0),'Ersparnisberechnung Sommertarif'!$B$8*SLP!C13318,"")</f>
        <v/>
      </c>
    </row>
    <row r="13339" spans="1:5" x14ac:dyDescent="0.3">
      <c r="A13339" s="25">
        <v>46161</v>
      </c>
      <c r="B13339" s="31">
        <v>0.77083333333333337</v>
      </c>
      <c r="C13339" s="46"/>
      <c r="D13339" s="29">
        <v>46161.770833333336</v>
      </c>
      <c r="E13339" s="15" t="str">
        <f>IF(AND($B$6=NB!$A$17,$B$8&gt;0),'Ersparnisberechnung Sommertarif'!$B$8*SLP!C13319,"")</f>
        <v/>
      </c>
    </row>
    <row r="13340" spans="1:5" x14ac:dyDescent="0.3">
      <c r="A13340" s="25">
        <v>46161</v>
      </c>
      <c r="B13340" s="31">
        <v>0.78125</v>
      </c>
      <c r="C13340" s="46"/>
      <c r="D13340" s="29">
        <v>46161.78125</v>
      </c>
      <c r="E13340" s="15" t="str">
        <f>IF(AND($B$6=NB!$A$17,$B$8&gt;0),'Ersparnisberechnung Sommertarif'!$B$8*SLP!C13320,"")</f>
        <v/>
      </c>
    </row>
    <row r="13341" spans="1:5" x14ac:dyDescent="0.3">
      <c r="A13341" s="25">
        <v>46161</v>
      </c>
      <c r="B13341" s="31">
        <v>0.79166666666666663</v>
      </c>
      <c r="C13341" s="46"/>
      <c r="D13341" s="29">
        <v>46161.791666666664</v>
      </c>
      <c r="E13341" s="15" t="str">
        <f>IF(AND($B$6=NB!$A$17,$B$8&gt;0),'Ersparnisberechnung Sommertarif'!$B$8*SLP!C13321,"")</f>
        <v/>
      </c>
    </row>
    <row r="13342" spans="1:5" x14ac:dyDescent="0.3">
      <c r="A13342" s="25">
        <v>46161</v>
      </c>
      <c r="B13342" s="31">
        <v>0.80208333333333337</v>
      </c>
      <c r="C13342" s="46"/>
      <c r="D13342" s="29">
        <v>46161.802083333336</v>
      </c>
      <c r="E13342" s="15" t="str">
        <f>IF(AND($B$6=NB!$A$17,$B$8&gt;0),'Ersparnisberechnung Sommertarif'!$B$8*SLP!C13322,"")</f>
        <v/>
      </c>
    </row>
    <row r="13343" spans="1:5" x14ac:dyDescent="0.3">
      <c r="A13343" s="25">
        <v>46161</v>
      </c>
      <c r="B13343" s="31">
        <v>0.8125</v>
      </c>
      <c r="C13343" s="46"/>
      <c r="D13343" s="29">
        <v>46161.8125</v>
      </c>
      <c r="E13343" s="15" t="str">
        <f>IF(AND($B$6=NB!$A$17,$B$8&gt;0),'Ersparnisberechnung Sommertarif'!$B$8*SLP!C13323,"")</f>
        <v/>
      </c>
    </row>
    <row r="13344" spans="1:5" x14ac:dyDescent="0.3">
      <c r="A13344" s="25">
        <v>46161</v>
      </c>
      <c r="B13344" s="31">
        <v>0.82291666666666663</v>
      </c>
      <c r="C13344" s="46"/>
      <c r="D13344" s="29">
        <v>46161.822916666664</v>
      </c>
      <c r="E13344" s="15" t="str">
        <f>IF(AND($B$6=NB!$A$17,$B$8&gt;0),'Ersparnisberechnung Sommertarif'!$B$8*SLP!C13324,"")</f>
        <v/>
      </c>
    </row>
    <row r="13345" spans="1:5" x14ac:dyDescent="0.3">
      <c r="A13345" s="25">
        <v>46161</v>
      </c>
      <c r="B13345" s="31">
        <v>0.83333333333333337</v>
      </c>
      <c r="C13345" s="46"/>
      <c r="D13345" s="29">
        <v>46161.833333333336</v>
      </c>
      <c r="E13345" s="15" t="str">
        <f>IF(AND($B$6=NB!$A$17,$B$8&gt;0),'Ersparnisberechnung Sommertarif'!$B$8*SLP!C13325,"")</f>
        <v/>
      </c>
    </row>
    <row r="13346" spans="1:5" x14ac:dyDescent="0.3">
      <c r="A13346" s="25">
        <v>46161</v>
      </c>
      <c r="B13346" s="31">
        <v>0.84375</v>
      </c>
      <c r="C13346" s="46"/>
      <c r="D13346" s="29">
        <v>46161.84375</v>
      </c>
      <c r="E13346" s="15" t="str">
        <f>IF(AND($B$6=NB!$A$17,$B$8&gt;0),'Ersparnisberechnung Sommertarif'!$B$8*SLP!C13326,"")</f>
        <v/>
      </c>
    </row>
    <row r="13347" spans="1:5" x14ac:dyDescent="0.3">
      <c r="A13347" s="25">
        <v>46161</v>
      </c>
      <c r="B13347" s="31">
        <v>0.85416666666666663</v>
      </c>
      <c r="C13347" s="46"/>
      <c r="D13347" s="29">
        <v>46161.854166666664</v>
      </c>
      <c r="E13347" s="15" t="str">
        <f>IF(AND($B$6=NB!$A$17,$B$8&gt;0),'Ersparnisberechnung Sommertarif'!$B$8*SLP!C13327,"")</f>
        <v/>
      </c>
    </row>
    <row r="13348" spans="1:5" x14ac:dyDescent="0.3">
      <c r="A13348" s="25">
        <v>46161</v>
      </c>
      <c r="B13348" s="31">
        <v>0.86458333333333337</v>
      </c>
      <c r="C13348" s="46"/>
      <c r="D13348" s="29">
        <v>46161.864583333336</v>
      </c>
      <c r="E13348" s="15" t="str">
        <f>IF(AND($B$6=NB!$A$17,$B$8&gt;0),'Ersparnisberechnung Sommertarif'!$B$8*SLP!C13328,"")</f>
        <v/>
      </c>
    </row>
    <row r="13349" spans="1:5" x14ac:dyDescent="0.3">
      <c r="A13349" s="25">
        <v>46161</v>
      </c>
      <c r="B13349" s="31">
        <v>0.875</v>
      </c>
      <c r="C13349" s="46"/>
      <c r="D13349" s="29">
        <v>46161.875</v>
      </c>
      <c r="E13349" s="15" t="str">
        <f>IF(AND($B$6=NB!$A$17,$B$8&gt;0),'Ersparnisberechnung Sommertarif'!$B$8*SLP!C13329,"")</f>
        <v/>
      </c>
    </row>
    <row r="13350" spans="1:5" x14ac:dyDescent="0.3">
      <c r="A13350" s="25">
        <v>46161</v>
      </c>
      <c r="B13350" s="31">
        <v>0.88541666666666663</v>
      </c>
      <c r="C13350" s="46"/>
      <c r="D13350" s="29">
        <v>46161.885416666664</v>
      </c>
      <c r="E13350" s="15" t="str">
        <f>IF(AND($B$6=NB!$A$17,$B$8&gt;0),'Ersparnisberechnung Sommertarif'!$B$8*SLP!C13330,"")</f>
        <v/>
      </c>
    </row>
    <row r="13351" spans="1:5" x14ac:dyDescent="0.3">
      <c r="A13351" s="25">
        <v>46161</v>
      </c>
      <c r="B13351" s="31">
        <v>0.89583333333333337</v>
      </c>
      <c r="C13351" s="46"/>
      <c r="D13351" s="29">
        <v>46161.895833333336</v>
      </c>
      <c r="E13351" s="15" t="str">
        <f>IF(AND($B$6=NB!$A$17,$B$8&gt;0),'Ersparnisberechnung Sommertarif'!$B$8*SLP!C13331,"")</f>
        <v/>
      </c>
    </row>
    <row r="13352" spans="1:5" x14ac:dyDescent="0.3">
      <c r="A13352" s="25">
        <v>46161</v>
      </c>
      <c r="B13352" s="31">
        <v>0.90625</v>
      </c>
      <c r="C13352" s="46"/>
      <c r="D13352" s="29">
        <v>46161.90625</v>
      </c>
      <c r="E13352" s="15" t="str">
        <f>IF(AND($B$6=NB!$A$17,$B$8&gt;0),'Ersparnisberechnung Sommertarif'!$B$8*SLP!C13332,"")</f>
        <v/>
      </c>
    </row>
    <row r="13353" spans="1:5" x14ac:dyDescent="0.3">
      <c r="A13353" s="25">
        <v>46161</v>
      </c>
      <c r="B13353" s="31">
        <v>0.91666666666666663</v>
      </c>
      <c r="C13353" s="46"/>
      <c r="D13353" s="29">
        <v>46161.916666666664</v>
      </c>
      <c r="E13353" s="15" t="str">
        <f>IF(AND($B$6=NB!$A$17,$B$8&gt;0),'Ersparnisberechnung Sommertarif'!$B$8*SLP!C13333,"")</f>
        <v/>
      </c>
    </row>
    <row r="13354" spans="1:5" x14ac:dyDescent="0.3">
      <c r="A13354" s="25">
        <v>46161</v>
      </c>
      <c r="B13354" s="31">
        <v>0.92708333333333337</v>
      </c>
      <c r="C13354" s="46"/>
      <c r="D13354" s="29">
        <v>46161.927083333336</v>
      </c>
      <c r="E13354" s="15" t="str">
        <f>IF(AND($B$6=NB!$A$17,$B$8&gt;0),'Ersparnisberechnung Sommertarif'!$B$8*SLP!C13334,"")</f>
        <v/>
      </c>
    </row>
    <row r="13355" spans="1:5" x14ac:dyDescent="0.3">
      <c r="A13355" s="25">
        <v>46161</v>
      </c>
      <c r="B13355" s="31">
        <v>0.9375</v>
      </c>
      <c r="C13355" s="46"/>
      <c r="D13355" s="29">
        <v>46161.9375</v>
      </c>
      <c r="E13355" s="15" t="str">
        <f>IF(AND($B$6=NB!$A$17,$B$8&gt;0),'Ersparnisberechnung Sommertarif'!$B$8*SLP!C13335,"")</f>
        <v/>
      </c>
    </row>
    <row r="13356" spans="1:5" x14ac:dyDescent="0.3">
      <c r="A13356" s="25">
        <v>46161</v>
      </c>
      <c r="B13356" s="31">
        <v>0.94791666666666663</v>
      </c>
      <c r="C13356" s="46"/>
      <c r="D13356" s="29">
        <v>46161.947916666664</v>
      </c>
      <c r="E13356" s="15" t="str">
        <f>IF(AND($B$6=NB!$A$17,$B$8&gt;0),'Ersparnisberechnung Sommertarif'!$B$8*SLP!C13336,"")</f>
        <v/>
      </c>
    </row>
    <row r="13357" spans="1:5" x14ac:dyDescent="0.3">
      <c r="A13357" s="25">
        <v>46161</v>
      </c>
      <c r="B13357" s="31">
        <v>0.95833333333333337</v>
      </c>
      <c r="C13357" s="46"/>
      <c r="D13357" s="29">
        <v>46161.958333333336</v>
      </c>
      <c r="E13357" s="15" t="str">
        <f>IF(AND($B$6=NB!$A$17,$B$8&gt;0),'Ersparnisberechnung Sommertarif'!$B$8*SLP!C13337,"")</f>
        <v/>
      </c>
    </row>
    <row r="13358" spans="1:5" x14ac:dyDescent="0.3">
      <c r="A13358" s="25">
        <v>46161</v>
      </c>
      <c r="B13358" s="31">
        <v>0.96875</v>
      </c>
      <c r="C13358" s="46"/>
      <c r="D13358" s="29">
        <v>46161.96875</v>
      </c>
      <c r="E13358" s="15" t="str">
        <f>IF(AND($B$6=NB!$A$17,$B$8&gt;0),'Ersparnisberechnung Sommertarif'!$B$8*SLP!C13338,"")</f>
        <v/>
      </c>
    </row>
    <row r="13359" spans="1:5" x14ac:dyDescent="0.3">
      <c r="A13359" s="25">
        <v>46161</v>
      </c>
      <c r="B13359" s="31">
        <v>0.97916666666666663</v>
      </c>
      <c r="C13359" s="46"/>
      <c r="D13359" s="29">
        <v>46161.979166666664</v>
      </c>
      <c r="E13359" s="15" t="str">
        <f>IF(AND($B$6=NB!$A$17,$B$8&gt;0),'Ersparnisberechnung Sommertarif'!$B$8*SLP!C13339,"")</f>
        <v/>
      </c>
    </row>
    <row r="13360" spans="1:5" x14ac:dyDescent="0.3">
      <c r="A13360" s="25">
        <v>46161</v>
      </c>
      <c r="B13360" s="31">
        <v>0.98958333333333337</v>
      </c>
      <c r="C13360" s="46"/>
      <c r="D13360" s="29">
        <v>46161.989583333336</v>
      </c>
      <c r="E13360" s="15" t="str">
        <f>IF(AND($B$6=NB!$A$17,$B$8&gt;0),'Ersparnisberechnung Sommertarif'!$B$8*SLP!C13340,"")</f>
        <v/>
      </c>
    </row>
    <row r="13361" spans="1:5" x14ac:dyDescent="0.3">
      <c r="A13361" s="25">
        <v>46162</v>
      </c>
      <c r="B13361" s="31">
        <v>0</v>
      </c>
      <c r="C13361" s="46"/>
      <c r="D13361" s="29">
        <v>46162</v>
      </c>
      <c r="E13361" s="15" t="str">
        <f>IF(AND($B$6=NB!$A$17,$B$8&gt;0),'Ersparnisberechnung Sommertarif'!$B$8*SLP!C13341,"")</f>
        <v/>
      </c>
    </row>
    <row r="13362" spans="1:5" x14ac:dyDescent="0.3">
      <c r="A13362" s="25">
        <v>46162</v>
      </c>
      <c r="B13362" s="31">
        <v>1.0416666666666666E-2</v>
      </c>
      <c r="C13362" s="46"/>
      <c r="D13362" s="29">
        <v>46162.010416666664</v>
      </c>
      <c r="E13362" s="15" t="str">
        <f>IF(AND($B$6=NB!$A$17,$B$8&gt;0),'Ersparnisberechnung Sommertarif'!$B$8*SLP!C13342,"")</f>
        <v/>
      </c>
    </row>
    <row r="13363" spans="1:5" x14ac:dyDescent="0.3">
      <c r="A13363" s="25">
        <v>46162</v>
      </c>
      <c r="B13363" s="31">
        <v>2.0833333333333332E-2</v>
      </c>
      <c r="C13363" s="46"/>
      <c r="D13363" s="29">
        <v>46162.020833333336</v>
      </c>
      <c r="E13363" s="15" t="str">
        <f>IF(AND($B$6=NB!$A$17,$B$8&gt;0),'Ersparnisberechnung Sommertarif'!$B$8*SLP!C13343,"")</f>
        <v/>
      </c>
    </row>
    <row r="13364" spans="1:5" x14ac:dyDescent="0.3">
      <c r="A13364" s="25">
        <v>46162</v>
      </c>
      <c r="B13364" s="31">
        <v>3.125E-2</v>
      </c>
      <c r="C13364" s="46"/>
      <c r="D13364" s="29">
        <v>46162.03125</v>
      </c>
      <c r="E13364" s="15" t="str">
        <f>IF(AND($B$6=NB!$A$17,$B$8&gt;0),'Ersparnisberechnung Sommertarif'!$B$8*SLP!C13344,"")</f>
        <v/>
      </c>
    </row>
    <row r="13365" spans="1:5" x14ac:dyDescent="0.3">
      <c r="A13365" s="25">
        <v>46162</v>
      </c>
      <c r="B13365" s="31">
        <v>4.1666666666666664E-2</v>
      </c>
      <c r="C13365" s="46"/>
      <c r="D13365" s="29">
        <v>46162.041666666664</v>
      </c>
      <c r="E13365" s="15" t="str">
        <f>IF(AND($B$6=NB!$A$17,$B$8&gt;0),'Ersparnisberechnung Sommertarif'!$B$8*SLP!C13345,"")</f>
        <v/>
      </c>
    </row>
    <row r="13366" spans="1:5" x14ac:dyDescent="0.3">
      <c r="A13366" s="25">
        <v>46162</v>
      </c>
      <c r="B13366" s="31">
        <v>5.2083333333333336E-2</v>
      </c>
      <c r="C13366" s="46"/>
      <c r="D13366" s="29">
        <v>46162.052083333336</v>
      </c>
      <c r="E13366" s="15" t="str">
        <f>IF(AND($B$6=NB!$A$17,$B$8&gt;0),'Ersparnisberechnung Sommertarif'!$B$8*SLP!C13346,"")</f>
        <v/>
      </c>
    </row>
    <row r="13367" spans="1:5" x14ac:dyDescent="0.3">
      <c r="A13367" s="25">
        <v>46162</v>
      </c>
      <c r="B13367" s="31">
        <v>6.25E-2</v>
      </c>
      <c r="C13367" s="46"/>
      <c r="D13367" s="29">
        <v>46162.0625</v>
      </c>
      <c r="E13367" s="15" t="str">
        <f>IF(AND($B$6=NB!$A$17,$B$8&gt;0),'Ersparnisberechnung Sommertarif'!$B$8*SLP!C13347,"")</f>
        <v/>
      </c>
    </row>
    <row r="13368" spans="1:5" x14ac:dyDescent="0.3">
      <c r="A13368" s="25">
        <v>46162</v>
      </c>
      <c r="B13368" s="31">
        <v>7.2916666666666671E-2</v>
      </c>
      <c r="C13368" s="46"/>
      <c r="D13368" s="29">
        <v>46162.072916666664</v>
      </c>
      <c r="E13368" s="15" t="str">
        <f>IF(AND($B$6=NB!$A$17,$B$8&gt;0),'Ersparnisberechnung Sommertarif'!$B$8*SLP!C13348,"")</f>
        <v/>
      </c>
    </row>
    <row r="13369" spans="1:5" x14ac:dyDescent="0.3">
      <c r="A13369" s="25">
        <v>46162</v>
      </c>
      <c r="B13369" s="31">
        <v>8.3333333333333329E-2</v>
      </c>
      <c r="C13369" s="46"/>
      <c r="D13369" s="29">
        <v>46162.083333333336</v>
      </c>
      <c r="E13369" s="15" t="str">
        <f>IF(AND($B$6=NB!$A$17,$B$8&gt;0),'Ersparnisberechnung Sommertarif'!$B$8*SLP!C13349,"")</f>
        <v/>
      </c>
    </row>
    <row r="13370" spans="1:5" x14ac:dyDescent="0.3">
      <c r="A13370" s="25">
        <v>46162</v>
      </c>
      <c r="B13370" s="31">
        <v>9.375E-2</v>
      </c>
      <c r="C13370" s="46"/>
      <c r="D13370" s="29">
        <v>46162.09375</v>
      </c>
      <c r="E13370" s="15" t="str">
        <f>IF(AND($B$6=NB!$A$17,$B$8&gt;0),'Ersparnisberechnung Sommertarif'!$B$8*SLP!C13350,"")</f>
        <v/>
      </c>
    </row>
    <row r="13371" spans="1:5" x14ac:dyDescent="0.3">
      <c r="A13371" s="25">
        <v>46162</v>
      </c>
      <c r="B13371" s="31">
        <v>0.10416666666666667</v>
      </c>
      <c r="C13371" s="46"/>
      <c r="D13371" s="29">
        <v>46162.104166666664</v>
      </c>
      <c r="E13371" s="15" t="str">
        <f>IF(AND($B$6=NB!$A$17,$B$8&gt;0),'Ersparnisberechnung Sommertarif'!$B$8*SLP!C13351,"")</f>
        <v/>
      </c>
    </row>
    <row r="13372" spans="1:5" x14ac:dyDescent="0.3">
      <c r="A13372" s="25">
        <v>46162</v>
      </c>
      <c r="B13372" s="31">
        <v>0.11458333333333333</v>
      </c>
      <c r="C13372" s="46"/>
      <c r="D13372" s="29">
        <v>46162.114583333336</v>
      </c>
      <c r="E13372" s="15" t="str">
        <f>IF(AND($B$6=NB!$A$17,$B$8&gt;0),'Ersparnisberechnung Sommertarif'!$B$8*SLP!C13352,"")</f>
        <v/>
      </c>
    </row>
    <row r="13373" spans="1:5" x14ac:dyDescent="0.3">
      <c r="A13373" s="25">
        <v>46162</v>
      </c>
      <c r="B13373" s="31">
        <v>0.125</v>
      </c>
      <c r="C13373" s="46"/>
      <c r="D13373" s="29">
        <v>46162.125</v>
      </c>
      <c r="E13373" s="15" t="str">
        <f>IF(AND($B$6=NB!$A$17,$B$8&gt;0),'Ersparnisberechnung Sommertarif'!$B$8*SLP!C13353,"")</f>
        <v/>
      </c>
    </row>
    <row r="13374" spans="1:5" x14ac:dyDescent="0.3">
      <c r="A13374" s="25">
        <v>46162</v>
      </c>
      <c r="B13374" s="31">
        <v>0.13541666666666666</v>
      </c>
      <c r="C13374" s="46"/>
      <c r="D13374" s="29">
        <v>46162.135416666664</v>
      </c>
      <c r="E13374" s="15" t="str">
        <f>IF(AND($B$6=NB!$A$17,$B$8&gt;0),'Ersparnisberechnung Sommertarif'!$B$8*SLP!C13354,"")</f>
        <v/>
      </c>
    </row>
    <row r="13375" spans="1:5" x14ac:dyDescent="0.3">
      <c r="A13375" s="25">
        <v>46162</v>
      </c>
      <c r="B13375" s="31">
        <v>0.14583333333333334</v>
      </c>
      <c r="C13375" s="46"/>
      <c r="D13375" s="29">
        <v>46162.145833333336</v>
      </c>
      <c r="E13375" s="15" t="str">
        <f>IF(AND($B$6=NB!$A$17,$B$8&gt;0),'Ersparnisberechnung Sommertarif'!$B$8*SLP!C13355,"")</f>
        <v/>
      </c>
    </row>
    <row r="13376" spans="1:5" x14ac:dyDescent="0.3">
      <c r="A13376" s="25">
        <v>46162</v>
      </c>
      <c r="B13376" s="31">
        <v>0.15625</v>
      </c>
      <c r="C13376" s="46"/>
      <c r="D13376" s="29">
        <v>46162.15625</v>
      </c>
      <c r="E13376" s="15" t="str">
        <f>IF(AND($B$6=NB!$A$17,$B$8&gt;0),'Ersparnisberechnung Sommertarif'!$B$8*SLP!C13356,"")</f>
        <v/>
      </c>
    </row>
    <row r="13377" spans="1:5" x14ac:dyDescent="0.3">
      <c r="A13377" s="25">
        <v>46162</v>
      </c>
      <c r="B13377" s="31">
        <v>0.16666666666666666</v>
      </c>
      <c r="C13377" s="46"/>
      <c r="D13377" s="29">
        <v>46162.166666666664</v>
      </c>
      <c r="E13377" s="15" t="str">
        <f>IF(AND($B$6=NB!$A$17,$B$8&gt;0),'Ersparnisberechnung Sommertarif'!$B$8*SLP!C13357,"")</f>
        <v/>
      </c>
    </row>
    <row r="13378" spans="1:5" x14ac:dyDescent="0.3">
      <c r="A13378" s="25">
        <v>46162</v>
      </c>
      <c r="B13378" s="31">
        <v>0.17708333333333334</v>
      </c>
      <c r="C13378" s="46"/>
      <c r="D13378" s="29">
        <v>46162.177083333336</v>
      </c>
      <c r="E13378" s="15" t="str">
        <f>IF(AND($B$6=NB!$A$17,$B$8&gt;0),'Ersparnisberechnung Sommertarif'!$B$8*SLP!C13358,"")</f>
        <v/>
      </c>
    </row>
    <row r="13379" spans="1:5" x14ac:dyDescent="0.3">
      <c r="A13379" s="25">
        <v>46162</v>
      </c>
      <c r="B13379" s="31">
        <v>0.1875</v>
      </c>
      <c r="C13379" s="46"/>
      <c r="D13379" s="29">
        <v>46162.1875</v>
      </c>
      <c r="E13379" s="15" t="str">
        <f>IF(AND($B$6=NB!$A$17,$B$8&gt;0),'Ersparnisberechnung Sommertarif'!$B$8*SLP!C13359,"")</f>
        <v/>
      </c>
    </row>
    <row r="13380" spans="1:5" x14ac:dyDescent="0.3">
      <c r="A13380" s="25">
        <v>46162</v>
      </c>
      <c r="B13380" s="31">
        <v>0.19791666666666666</v>
      </c>
      <c r="C13380" s="46"/>
      <c r="D13380" s="29">
        <v>46162.197916666664</v>
      </c>
      <c r="E13380" s="15" t="str">
        <f>IF(AND($B$6=NB!$A$17,$B$8&gt;0),'Ersparnisberechnung Sommertarif'!$B$8*SLP!C13360,"")</f>
        <v/>
      </c>
    </row>
    <row r="13381" spans="1:5" x14ac:dyDescent="0.3">
      <c r="A13381" s="25">
        <v>46162</v>
      </c>
      <c r="B13381" s="31">
        <v>0.20833333333333334</v>
      </c>
      <c r="C13381" s="46"/>
      <c r="D13381" s="29">
        <v>46162.208333333336</v>
      </c>
      <c r="E13381" s="15" t="str">
        <f>IF(AND($B$6=NB!$A$17,$B$8&gt;0),'Ersparnisberechnung Sommertarif'!$B$8*SLP!C13361,"")</f>
        <v/>
      </c>
    </row>
    <row r="13382" spans="1:5" x14ac:dyDescent="0.3">
      <c r="A13382" s="25">
        <v>46162</v>
      </c>
      <c r="B13382" s="31">
        <v>0.21875</v>
      </c>
      <c r="C13382" s="46"/>
      <c r="D13382" s="29">
        <v>46162.21875</v>
      </c>
      <c r="E13382" s="15" t="str">
        <f>IF(AND($B$6=NB!$A$17,$B$8&gt;0),'Ersparnisberechnung Sommertarif'!$B$8*SLP!C13362,"")</f>
        <v/>
      </c>
    </row>
    <row r="13383" spans="1:5" x14ac:dyDescent="0.3">
      <c r="A13383" s="25">
        <v>46162</v>
      </c>
      <c r="B13383" s="31">
        <v>0.22916666666666666</v>
      </c>
      <c r="C13383" s="46"/>
      <c r="D13383" s="29">
        <v>46162.229166666664</v>
      </c>
      <c r="E13383" s="15" t="str">
        <f>IF(AND($B$6=NB!$A$17,$B$8&gt;0),'Ersparnisberechnung Sommertarif'!$B$8*SLP!C13363,"")</f>
        <v/>
      </c>
    </row>
    <row r="13384" spans="1:5" x14ac:dyDescent="0.3">
      <c r="A13384" s="25">
        <v>46162</v>
      </c>
      <c r="B13384" s="31">
        <v>0.23958333333333334</v>
      </c>
      <c r="C13384" s="46"/>
      <c r="D13384" s="29">
        <v>46162.239583333336</v>
      </c>
      <c r="E13384" s="15" t="str">
        <f>IF(AND($B$6=NB!$A$17,$B$8&gt;0),'Ersparnisberechnung Sommertarif'!$B$8*SLP!C13364,"")</f>
        <v/>
      </c>
    </row>
    <row r="13385" spans="1:5" x14ac:dyDescent="0.3">
      <c r="A13385" s="25">
        <v>46162</v>
      </c>
      <c r="B13385" s="31">
        <v>0.25</v>
      </c>
      <c r="C13385" s="46"/>
      <c r="D13385" s="29">
        <v>46162.25</v>
      </c>
      <c r="E13385" s="15" t="str">
        <f>IF(AND($B$6=NB!$A$17,$B$8&gt;0),'Ersparnisberechnung Sommertarif'!$B$8*SLP!C13365,"")</f>
        <v/>
      </c>
    </row>
    <row r="13386" spans="1:5" x14ac:dyDescent="0.3">
      <c r="A13386" s="25">
        <v>46162</v>
      </c>
      <c r="B13386" s="31">
        <v>0.26041666666666669</v>
      </c>
      <c r="C13386" s="46"/>
      <c r="D13386" s="29">
        <v>46162.260416666664</v>
      </c>
      <c r="E13386" s="15" t="str">
        <f>IF(AND($B$6=NB!$A$17,$B$8&gt;0),'Ersparnisberechnung Sommertarif'!$B$8*SLP!C13366,"")</f>
        <v/>
      </c>
    </row>
    <row r="13387" spans="1:5" x14ac:dyDescent="0.3">
      <c r="A13387" s="25">
        <v>46162</v>
      </c>
      <c r="B13387" s="31">
        <v>0.27083333333333331</v>
      </c>
      <c r="C13387" s="46"/>
      <c r="D13387" s="29">
        <v>46162.270833333336</v>
      </c>
      <c r="E13387" s="15" t="str">
        <f>IF(AND($B$6=NB!$A$17,$B$8&gt;0),'Ersparnisberechnung Sommertarif'!$B$8*SLP!C13367,"")</f>
        <v/>
      </c>
    </row>
    <row r="13388" spans="1:5" x14ac:dyDescent="0.3">
      <c r="A13388" s="25">
        <v>46162</v>
      </c>
      <c r="B13388" s="31">
        <v>0.28125</v>
      </c>
      <c r="C13388" s="46"/>
      <c r="D13388" s="29">
        <v>46162.28125</v>
      </c>
      <c r="E13388" s="15" t="str">
        <f>IF(AND($B$6=NB!$A$17,$B$8&gt;0),'Ersparnisberechnung Sommertarif'!$B$8*SLP!C13368,"")</f>
        <v/>
      </c>
    </row>
    <row r="13389" spans="1:5" x14ac:dyDescent="0.3">
      <c r="A13389" s="25">
        <v>46162</v>
      </c>
      <c r="B13389" s="31">
        <v>0.29166666666666669</v>
      </c>
      <c r="C13389" s="46"/>
      <c r="D13389" s="29">
        <v>46162.291666666664</v>
      </c>
      <c r="E13389" s="15" t="str">
        <f>IF(AND($B$6=NB!$A$17,$B$8&gt;0),'Ersparnisberechnung Sommertarif'!$B$8*SLP!C13369,"")</f>
        <v/>
      </c>
    </row>
    <row r="13390" spans="1:5" x14ac:dyDescent="0.3">
      <c r="A13390" s="25">
        <v>46162</v>
      </c>
      <c r="B13390" s="31">
        <v>0.30208333333333331</v>
      </c>
      <c r="C13390" s="46"/>
      <c r="D13390" s="29">
        <v>46162.302083333336</v>
      </c>
      <c r="E13390" s="15" t="str">
        <f>IF(AND($B$6=NB!$A$17,$B$8&gt;0),'Ersparnisberechnung Sommertarif'!$B$8*SLP!C13370,"")</f>
        <v/>
      </c>
    </row>
    <row r="13391" spans="1:5" x14ac:dyDescent="0.3">
      <c r="A13391" s="25">
        <v>46162</v>
      </c>
      <c r="B13391" s="31">
        <v>0.3125</v>
      </c>
      <c r="C13391" s="46"/>
      <c r="D13391" s="29">
        <v>46162.3125</v>
      </c>
      <c r="E13391" s="15" t="str">
        <f>IF(AND($B$6=NB!$A$17,$B$8&gt;0),'Ersparnisberechnung Sommertarif'!$B$8*SLP!C13371,"")</f>
        <v/>
      </c>
    </row>
    <row r="13392" spans="1:5" x14ac:dyDescent="0.3">
      <c r="A13392" s="25">
        <v>46162</v>
      </c>
      <c r="B13392" s="31">
        <v>0.32291666666666669</v>
      </c>
      <c r="C13392" s="46"/>
      <c r="D13392" s="29">
        <v>46162.322916666664</v>
      </c>
      <c r="E13392" s="15" t="str">
        <f>IF(AND($B$6=NB!$A$17,$B$8&gt;0),'Ersparnisberechnung Sommertarif'!$B$8*SLP!C13372,"")</f>
        <v/>
      </c>
    </row>
    <row r="13393" spans="1:5" x14ac:dyDescent="0.3">
      <c r="A13393" s="25">
        <v>46162</v>
      </c>
      <c r="B13393" s="31">
        <v>0.33333333333333331</v>
      </c>
      <c r="C13393" s="46"/>
      <c r="D13393" s="29">
        <v>46162.333333333336</v>
      </c>
      <c r="E13393" s="15" t="str">
        <f>IF(AND($B$6=NB!$A$17,$B$8&gt;0),'Ersparnisberechnung Sommertarif'!$B$8*SLP!C13373,"")</f>
        <v/>
      </c>
    </row>
    <row r="13394" spans="1:5" x14ac:dyDescent="0.3">
      <c r="A13394" s="25">
        <v>46162</v>
      </c>
      <c r="B13394" s="31">
        <v>0.34375</v>
      </c>
      <c r="C13394" s="46"/>
      <c r="D13394" s="29">
        <v>46162.34375</v>
      </c>
      <c r="E13394" s="15" t="str">
        <f>IF(AND($B$6=NB!$A$17,$B$8&gt;0),'Ersparnisberechnung Sommertarif'!$B$8*SLP!C13374,"")</f>
        <v/>
      </c>
    </row>
    <row r="13395" spans="1:5" x14ac:dyDescent="0.3">
      <c r="A13395" s="25">
        <v>46162</v>
      </c>
      <c r="B13395" s="31">
        <v>0.35416666666666669</v>
      </c>
      <c r="C13395" s="46"/>
      <c r="D13395" s="29">
        <v>46162.354166666664</v>
      </c>
      <c r="E13395" s="15" t="str">
        <f>IF(AND($B$6=NB!$A$17,$B$8&gt;0),'Ersparnisberechnung Sommertarif'!$B$8*SLP!C13375,"")</f>
        <v/>
      </c>
    </row>
    <row r="13396" spans="1:5" x14ac:dyDescent="0.3">
      <c r="A13396" s="25">
        <v>46162</v>
      </c>
      <c r="B13396" s="31">
        <v>0.36458333333333331</v>
      </c>
      <c r="C13396" s="46"/>
      <c r="D13396" s="29">
        <v>46162.364583333336</v>
      </c>
      <c r="E13396" s="15" t="str">
        <f>IF(AND($B$6=NB!$A$17,$B$8&gt;0),'Ersparnisberechnung Sommertarif'!$B$8*SLP!C13376,"")</f>
        <v/>
      </c>
    </row>
    <row r="13397" spans="1:5" x14ac:dyDescent="0.3">
      <c r="A13397" s="25">
        <v>46162</v>
      </c>
      <c r="B13397" s="31">
        <v>0.375</v>
      </c>
      <c r="C13397" s="46"/>
      <c r="D13397" s="29">
        <v>46162.375</v>
      </c>
      <c r="E13397" s="15" t="str">
        <f>IF(AND($B$6=NB!$A$17,$B$8&gt;0),'Ersparnisberechnung Sommertarif'!$B$8*SLP!C13377,"")</f>
        <v/>
      </c>
    </row>
    <row r="13398" spans="1:5" x14ac:dyDescent="0.3">
      <c r="A13398" s="25">
        <v>46162</v>
      </c>
      <c r="B13398" s="31">
        <v>0.38541666666666669</v>
      </c>
      <c r="C13398" s="46"/>
      <c r="D13398" s="29">
        <v>46162.385416666664</v>
      </c>
      <c r="E13398" s="15" t="str">
        <f>IF(AND($B$6=NB!$A$17,$B$8&gt;0),'Ersparnisberechnung Sommertarif'!$B$8*SLP!C13378,"")</f>
        <v/>
      </c>
    </row>
    <row r="13399" spans="1:5" x14ac:dyDescent="0.3">
      <c r="A13399" s="25">
        <v>46162</v>
      </c>
      <c r="B13399" s="31">
        <v>0.39583333333333331</v>
      </c>
      <c r="C13399" s="46"/>
      <c r="D13399" s="29">
        <v>46162.395833333336</v>
      </c>
      <c r="E13399" s="15" t="str">
        <f>IF(AND($B$6=NB!$A$17,$B$8&gt;0),'Ersparnisberechnung Sommertarif'!$B$8*SLP!C13379,"")</f>
        <v/>
      </c>
    </row>
    <row r="13400" spans="1:5" x14ac:dyDescent="0.3">
      <c r="A13400" s="25">
        <v>46162</v>
      </c>
      <c r="B13400" s="31">
        <v>0.40625</v>
      </c>
      <c r="C13400" s="46"/>
      <c r="D13400" s="29">
        <v>46162.40625</v>
      </c>
      <c r="E13400" s="15" t="str">
        <f>IF(AND($B$6=NB!$A$17,$B$8&gt;0),'Ersparnisberechnung Sommertarif'!$B$8*SLP!C13380,"")</f>
        <v/>
      </c>
    </row>
    <row r="13401" spans="1:5" x14ac:dyDescent="0.3">
      <c r="A13401" s="25">
        <v>46162</v>
      </c>
      <c r="B13401" s="31">
        <v>0.41666666666666669</v>
      </c>
      <c r="C13401" s="46"/>
      <c r="D13401" s="29">
        <v>46162.416666666664</v>
      </c>
      <c r="E13401" s="15" t="str">
        <f>IF(AND($B$6=NB!$A$17,$B$8&gt;0),'Ersparnisberechnung Sommertarif'!$B$8*SLP!C13381,"")</f>
        <v/>
      </c>
    </row>
    <row r="13402" spans="1:5" x14ac:dyDescent="0.3">
      <c r="A13402" s="25">
        <v>46162</v>
      </c>
      <c r="B13402" s="31">
        <v>0.42708333333333331</v>
      </c>
      <c r="C13402" s="46"/>
      <c r="D13402" s="29">
        <v>46162.427083333336</v>
      </c>
      <c r="E13402" s="15" t="str">
        <f>IF(AND($B$6=NB!$A$17,$B$8&gt;0),'Ersparnisberechnung Sommertarif'!$B$8*SLP!C13382,"")</f>
        <v/>
      </c>
    </row>
    <row r="13403" spans="1:5" x14ac:dyDescent="0.3">
      <c r="A13403" s="25">
        <v>46162</v>
      </c>
      <c r="B13403" s="31">
        <v>0.4375</v>
      </c>
      <c r="C13403" s="46"/>
      <c r="D13403" s="29">
        <v>46162.4375</v>
      </c>
      <c r="E13403" s="15" t="str">
        <f>IF(AND($B$6=NB!$A$17,$B$8&gt;0),'Ersparnisberechnung Sommertarif'!$B$8*SLP!C13383,"")</f>
        <v/>
      </c>
    </row>
    <row r="13404" spans="1:5" x14ac:dyDescent="0.3">
      <c r="A13404" s="25">
        <v>46162</v>
      </c>
      <c r="B13404" s="31">
        <v>0.44791666666666669</v>
      </c>
      <c r="C13404" s="46"/>
      <c r="D13404" s="29">
        <v>46162.447916666664</v>
      </c>
      <c r="E13404" s="15" t="str">
        <f>IF(AND($B$6=NB!$A$17,$B$8&gt;0),'Ersparnisberechnung Sommertarif'!$B$8*SLP!C13384,"")</f>
        <v/>
      </c>
    </row>
    <row r="13405" spans="1:5" x14ac:dyDescent="0.3">
      <c r="A13405" s="25">
        <v>46162</v>
      </c>
      <c r="B13405" s="31">
        <v>0.45833333333333331</v>
      </c>
      <c r="C13405" s="46"/>
      <c r="D13405" s="29">
        <v>46162.458333333336</v>
      </c>
      <c r="E13405" s="15" t="str">
        <f>IF(AND($B$6=NB!$A$17,$B$8&gt;0),'Ersparnisberechnung Sommertarif'!$B$8*SLP!C13385,"")</f>
        <v/>
      </c>
    </row>
    <row r="13406" spans="1:5" x14ac:dyDescent="0.3">
      <c r="A13406" s="25">
        <v>46162</v>
      </c>
      <c r="B13406" s="31">
        <v>0.46875</v>
      </c>
      <c r="C13406" s="46"/>
      <c r="D13406" s="29">
        <v>46162.46875</v>
      </c>
      <c r="E13406" s="15" t="str">
        <f>IF(AND($B$6=NB!$A$17,$B$8&gt;0),'Ersparnisberechnung Sommertarif'!$B$8*SLP!C13386,"")</f>
        <v/>
      </c>
    </row>
    <row r="13407" spans="1:5" x14ac:dyDescent="0.3">
      <c r="A13407" s="25">
        <v>46162</v>
      </c>
      <c r="B13407" s="31">
        <v>0.47916666666666669</v>
      </c>
      <c r="C13407" s="46"/>
      <c r="D13407" s="29">
        <v>46162.479166666664</v>
      </c>
      <c r="E13407" s="15" t="str">
        <f>IF(AND($B$6=NB!$A$17,$B$8&gt;0),'Ersparnisberechnung Sommertarif'!$B$8*SLP!C13387,"")</f>
        <v/>
      </c>
    </row>
    <row r="13408" spans="1:5" x14ac:dyDescent="0.3">
      <c r="A13408" s="25">
        <v>46162</v>
      </c>
      <c r="B13408" s="31">
        <v>0.48958333333333331</v>
      </c>
      <c r="C13408" s="46"/>
      <c r="D13408" s="29">
        <v>46162.489583333336</v>
      </c>
      <c r="E13408" s="15" t="str">
        <f>IF(AND($B$6=NB!$A$17,$B$8&gt;0),'Ersparnisberechnung Sommertarif'!$B$8*SLP!C13388,"")</f>
        <v/>
      </c>
    </row>
    <row r="13409" spans="1:5" x14ac:dyDescent="0.3">
      <c r="A13409" s="25">
        <v>46162</v>
      </c>
      <c r="B13409" s="31">
        <v>0.5</v>
      </c>
      <c r="C13409" s="46"/>
      <c r="D13409" s="29">
        <v>46162.5</v>
      </c>
      <c r="E13409" s="15" t="str">
        <f>IF(AND($B$6=NB!$A$17,$B$8&gt;0),'Ersparnisberechnung Sommertarif'!$B$8*SLP!C13389,"")</f>
        <v/>
      </c>
    </row>
    <row r="13410" spans="1:5" x14ac:dyDescent="0.3">
      <c r="A13410" s="25">
        <v>46162</v>
      </c>
      <c r="B13410" s="31">
        <v>0.51041666666666663</v>
      </c>
      <c r="C13410" s="46"/>
      <c r="D13410" s="29">
        <v>46162.510416666664</v>
      </c>
      <c r="E13410" s="15" t="str">
        <f>IF(AND($B$6=NB!$A$17,$B$8&gt;0),'Ersparnisberechnung Sommertarif'!$B$8*SLP!C13390,"")</f>
        <v/>
      </c>
    </row>
    <row r="13411" spans="1:5" x14ac:dyDescent="0.3">
      <c r="A13411" s="25">
        <v>46162</v>
      </c>
      <c r="B13411" s="31">
        <v>0.52083333333333337</v>
      </c>
      <c r="C13411" s="46"/>
      <c r="D13411" s="29">
        <v>46162.520833333336</v>
      </c>
      <c r="E13411" s="15" t="str">
        <f>IF(AND($B$6=NB!$A$17,$B$8&gt;0),'Ersparnisberechnung Sommertarif'!$B$8*SLP!C13391,"")</f>
        <v/>
      </c>
    </row>
    <row r="13412" spans="1:5" x14ac:dyDescent="0.3">
      <c r="A13412" s="25">
        <v>46162</v>
      </c>
      <c r="B13412" s="31">
        <v>0.53125</v>
      </c>
      <c r="C13412" s="46"/>
      <c r="D13412" s="29">
        <v>46162.53125</v>
      </c>
      <c r="E13412" s="15" t="str">
        <f>IF(AND($B$6=NB!$A$17,$B$8&gt;0),'Ersparnisberechnung Sommertarif'!$B$8*SLP!C13392,"")</f>
        <v/>
      </c>
    </row>
    <row r="13413" spans="1:5" x14ac:dyDescent="0.3">
      <c r="A13413" s="25">
        <v>46162</v>
      </c>
      <c r="B13413" s="31">
        <v>0.54166666666666663</v>
      </c>
      <c r="C13413" s="46"/>
      <c r="D13413" s="29">
        <v>46162.541666666664</v>
      </c>
      <c r="E13413" s="15" t="str">
        <f>IF(AND($B$6=NB!$A$17,$B$8&gt;0),'Ersparnisberechnung Sommertarif'!$B$8*SLP!C13393,"")</f>
        <v/>
      </c>
    </row>
    <row r="13414" spans="1:5" x14ac:dyDescent="0.3">
      <c r="A13414" s="25">
        <v>46162</v>
      </c>
      <c r="B13414" s="31">
        <v>0.55208333333333337</v>
      </c>
      <c r="C13414" s="46"/>
      <c r="D13414" s="29">
        <v>46162.552083333336</v>
      </c>
      <c r="E13414" s="15" t="str">
        <f>IF(AND($B$6=NB!$A$17,$B$8&gt;0),'Ersparnisberechnung Sommertarif'!$B$8*SLP!C13394,"")</f>
        <v/>
      </c>
    </row>
    <row r="13415" spans="1:5" x14ac:dyDescent="0.3">
      <c r="A13415" s="25">
        <v>46162</v>
      </c>
      <c r="B13415" s="31">
        <v>0.5625</v>
      </c>
      <c r="C13415" s="46"/>
      <c r="D13415" s="29">
        <v>46162.5625</v>
      </c>
      <c r="E13415" s="15" t="str">
        <f>IF(AND($B$6=NB!$A$17,$B$8&gt;0),'Ersparnisberechnung Sommertarif'!$B$8*SLP!C13395,"")</f>
        <v/>
      </c>
    </row>
    <row r="13416" spans="1:5" x14ac:dyDescent="0.3">
      <c r="A13416" s="25">
        <v>46162</v>
      </c>
      <c r="B13416" s="31">
        <v>0.57291666666666663</v>
      </c>
      <c r="C13416" s="46"/>
      <c r="D13416" s="29">
        <v>46162.572916666664</v>
      </c>
      <c r="E13416" s="15" t="str">
        <f>IF(AND($B$6=NB!$A$17,$B$8&gt;0),'Ersparnisberechnung Sommertarif'!$B$8*SLP!C13396,"")</f>
        <v/>
      </c>
    </row>
    <row r="13417" spans="1:5" x14ac:dyDescent="0.3">
      <c r="A13417" s="25">
        <v>46162</v>
      </c>
      <c r="B13417" s="31">
        <v>0.58333333333333337</v>
      </c>
      <c r="C13417" s="46"/>
      <c r="D13417" s="29">
        <v>46162.583333333336</v>
      </c>
      <c r="E13417" s="15" t="str">
        <f>IF(AND($B$6=NB!$A$17,$B$8&gt;0),'Ersparnisberechnung Sommertarif'!$B$8*SLP!C13397,"")</f>
        <v/>
      </c>
    </row>
    <row r="13418" spans="1:5" x14ac:dyDescent="0.3">
      <c r="A13418" s="25">
        <v>46162</v>
      </c>
      <c r="B13418" s="31">
        <v>0.59375</v>
      </c>
      <c r="C13418" s="46"/>
      <c r="D13418" s="29">
        <v>46162.59375</v>
      </c>
      <c r="E13418" s="15" t="str">
        <f>IF(AND($B$6=NB!$A$17,$B$8&gt;0),'Ersparnisberechnung Sommertarif'!$B$8*SLP!C13398,"")</f>
        <v/>
      </c>
    </row>
    <row r="13419" spans="1:5" x14ac:dyDescent="0.3">
      <c r="A13419" s="25">
        <v>46162</v>
      </c>
      <c r="B13419" s="31">
        <v>0.60416666666666663</v>
      </c>
      <c r="C13419" s="46"/>
      <c r="D13419" s="29">
        <v>46162.604166666664</v>
      </c>
      <c r="E13419" s="15" t="str">
        <f>IF(AND($B$6=NB!$A$17,$B$8&gt;0),'Ersparnisberechnung Sommertarif'!$B$8*SLP!C13399,"")</f>
        <v/>
      </c>
    </row>
    <row r="13420" spans="1:5" x14ac:dyDescent="0.3">
      <c r="A13420" s="25">
        <v>46162</v>
      </c>
      <c r="B13420" s="31">
        <v>0.61458333333333337</v>
      </c>
      <c r="C13420" s="46"/>
      <c r="D13420" s="29">
        <v>46162.614583333336</v>
      </c>
      <c r="E13420" s="15" t="str">
        <f>IF(AND($B$6=NB!$A$17,$B$8&gt;0),'Ersparnisberechnung Sommertarif'!$B$8*SLP!C13400,"")</f>
        <v/>
      </c>
    </row>
    <row r="13421" spans="1:5" x14ac:dyDescent="0.3">
      <c r="A13421" s="25">
        <v>46162</v>
      </c>
      <c r="B13421" s="31">
        <v>0.625</v>
      </c>
      <c r="C13421" s="46"/>
      <c r="D13421" s="29">
        <v>46162.625</v>
      </c>
      <c r="E13421" s="15" t="str">
        <f>IF(AND($B$6=NB!$A$17,$B$8&gt;0),'Ersparnisberechnung Sommertarif'!$B$8*SLP!C13401,"")</f>
        <v/>
      </c>
    </row>
    <row r="13422" spans="1:5" x14ac:dyDescent="0.3">
      <c r="A13422" s="25">
        <v>46162</v>
      </c>
      <c r="B13422" s="31">
        <v>0.63541666666666663</v>
      </c>
      <c r="C13422" s="46"/>
      <c r="D13422" s="29">
        <v>46162.635416666664</v>
      </c>
      <c r="E13422" s="15" t="str">
        <f>IF(AND($B$6=NB!$A$17,$B$8&gt;0),'Ersparnisberechnung Sommertarif'!$B$8*SLP!C13402,"")</f>
        <v/>
      </c>
    </row>
    <row r="13423" spans="1:5" x14ac:dyDescent="0.3">
      <c r="A13423" s="25">
        <v>46162</v>
      </c>
      <c r="B13423" s="31">
        <v>0.64583333333333337</v>
      </c>
      <c r="C13423" s="46"/>
      <c r="D13423" s="29">
        <v>46162.645833333336</v>
      </c>
      <c r="E13423" s="15" t="str">
        <f>IF(AND($B$6=NB!$A$17,$B$8&gt;0),'Ersparnisberechnung Sommertarif'!$B$8*SLP!C13403,"")</f>
        <v/>
      </c>
    </row>
    <row r="13424" spans="1:5" x14ac:dyDescent="0.3">
      <c r="A13424" s="25">
        <v>46162</v>
      </c>
      <c r="B13424" s="31">
        <v>0.65625</v>
      </c>
      <c r="C13424" s="46"/>
      <c r="D13424" s="29">
        <v>46162.65625</v>
      </c>
      <c r="E13424" s="15" t="str">
        <f>IF(AND($B$6=NB!$A$17,$B$8&gt;0),'Ersparnisberechnung Sommertarif'!$B$8*SLP!C13404,"")</f>
        <v/>
      </c>
    </row>
    <row r="13425" spans="1:5" x14ac:dyDescent="0.3">
      <c r="A13425" s="25">
        <v>46162</v>
      </c>
      <c r="B13425" s="31">
        <v>0.66666666666666663</v>
      </c>
      <c r="C13425" s="46"/>
      <c r="D13425" s="29">
        <v>46162.666666666664</v>
      </c>
      <c r="E13425" s="15" t="str">
        <f>IF(AND($B$6=NB!$A$17,$B$8&gt;0),'Ersparnisberechnung Sommertarif'!$B$8*SLP!C13405,"")</f>
        <v/>
      </c>
    </row>
    <row r="13426" spans="1:5" x14ac:dyDescent="0.3">
      <c r="A13426" s="25">
        <v>46162</v>
      </c>
      <c r="B13426" s="31">
        <v>0.67708333333333337</v>
      </c>
      <c r="C13426" s="46"/>
      <c r="D13426" s="29">
        <v>46162.677083333336</v>
      </c>
      <c r="E13426" s="15" t="str">
        <f>IF(AND($B$6=NB!$A$17,$B$8&gt;0),'Ersparnisberechnung Sommertarif'!$B$8*SLP!C13406,"")</f>
        <v/>
      </c>
    </row>
    <row r="13427" spans="1:5" x14ac:dyDescent="0.3">
      <c r="A13427" s="25">
        <v>46162</v>
      </c>
      <c r="B13427" s="31">
        <v>0.6875</v>
      </c>
      <c r="C13427" s="46"/>
      <c r="D13427" s="29">
        <v>46162.6875</v>
      </c>
      <c r="E13427" s="15" t="str">
        <f>IF(AND($B$6=NB!$A$17,$B$8&gt;0),'Ersparnisberechnung Sommertarif'!$B$8*SLP!C13407,"")</f>
        <v/>
      </c>
    </row>
    <row r="13428" spans="1:5" x14ac:dyDescent="0.3">
      <c r="A13428" s="25">
        <v>46162</v>
      </c>
      <c r="B13428" s="31">
        <v>0.69791666666666663</v>
      </c>
      <c r="C13428" s="46"/>
      <c r="D13428" s="29">
        <v>46162.697916666664</v>
      </c>
      <c r="E13428" s="15" t="str">
        <f>IF(AND($B$6=NB!$A$17,$B$8&gt;0),'Ersparnisberechnung Sommertarif'!$B$8*SLP!C13408,"")</f>
        <v/>
      </c>
    </row>
    <row r="13429" spans="1:5" x14ac:dyDescent="0.3">
      <c r="A13429" s="25">
        <v>46162</v>
      </c>
      <c r="B13429" s="31">
        <v>0.70833333333333337</v>
      </c>
      <c r="C13429" s="46"/>
      <c r="D13429" s="29">
        <v>46162.708333333336</v>
      </c>
      <c r="E13429" s="15" t="str">
        <f>IF(AND($B$6=NB!$A$17,$B$8&gt;0),'Ersparnisberechnung Sommertarif'!$B$8*SLP!C13409,"")</f>
        <v/>
      </c>
    </row>
    <row r="13430" spans="1:5" x14ac:dyDescent="0.3">
      <c r="A13430" s="25">
        <v>46162</v>
      </c>
      <c r="B13430" s="31">
        <v>0.71875</v>
      </c>
      <c r="C13430" s="46"/>
      <c r="D13430" s="29">
        <v>46162.71875</v>
      </c>
      <c r="E13430" s="15" t="str">
        <f>IF(AND($B$6=NB!$A$17,$B$8&gt;0),'Ersparnisberechnung Sommertarif'!$B$8*SLP!C13410,"")</f>
        <v/>
      </c>
    </row>
    <row r="13431" spans="1:5" x14ac:dyDescent="0.3">
      <c r="A13431" s="25">
        <v>46162</v>
      </c>
      <c r="B13431" s="31">
        <v>0.72916666666666663</v>
      </c>
      <c r="C13431" s="46"/>
      <c r="D13431" s="29">
        <v>46162.729166666664</v>
      </c>
      <c r="E13431" s="15" t="str">
        <f>IF(AND($B$6=NB!$A$17,$B$8&gt;0),'Ersparnisberechnung Sommertarif'!$B$8*SLP!C13411,"")</f>
        <v/>
      </c>
    </row>
    <row r="13432" spans="1:5" x14ac:dyDescent="0.3">
      <c r="A13432" s="25">
        <v>46162</v>
      </c>
      <c r="B13432" s="31">
        <v>0.73958333333333337</v>
      </c>
      <c r="C13432" s="46"/>
      <c r="D13432" s="29">
        <v>46162.739583333336</v>
      </c>
      <c r="E13432" s="15" t="str">
        <f>IF(AND($B$6=NB!$A$17,$B$8&gt;0),'Ersparnisberechnung Sommertarif'!$B$8*SLP!C13412,"")</f>
        <v/>
      </c>
    </row>
    <row r="13433" spans="1:5" x14ac:dyDescent="0.3">
      <c r="A13433" s="25">
        <v>46162</v>
      </c>
      <c r="B13433" s="31">
        <v>0.75</v>
      </c>
      <c r="C13433" s="46"/>
      <c r="D13433" s="29">
        <v>46162.75</v>
      </c>
      <c r="E13433" s="15" t="str">
        <f>IF(AND($B$6=NB!$A$17,$B$8&gt;0),'Ersparnisberechnung Sommertarif'!$B$8*SLP!C13413,"")</f>
        <v/>
      </c>
    </row>
    <row r="13434" spans="1:5" x14ac:dyDescent="0.3">
      <c r="A13434" s="25">
        <v>46162</v>
      </c>
      <c r="B13434" s="31">
        <v>0.76041666666666663</v>
      </c>
      <c r="C13434" s="46"/>
      <c r="D13434" s="29">
        <v>46162.760416666664</v>
      </c>
      <c r="E13434" s="15" t="str">
        <f>IF(AND($B$6=NB!$A$17,$B$8&gt;0),'Ersparnisberechnung Sommertarif'!$B$8*SLP!C13414,"")</f>
        <v/>
      </c>
    </row>
    <row r="13435" spans="1:5" x14ac:dyDescent="0.3">
      <c r="A13435" s="25">
        <v>46162</v>
      </c>
      <c r="B13435" s="31">
        <v>0.77083333333333337</v>
      </c>
      <c r="C13435" s="46"/>
      <c r="D13435" s="29">
        <v>46162.770833333336</v>
      </c>
      <c r="E13435" s="15" t="str">
        <f>IF(AND($B$6=NB!$A$17,$B$8&gt;0),'Ersparnisberechnung Sommertarif'!$B$8*SLP!C13415,"")</f>
        <v/>
      </c>
    </row>
    <row r="13436" spans="1:5" x14ac:dyDescent="0.3">
      <c r="A13436" s="25">
        <v>46162</v>
      </c>
      <c r="B13436" s="31">
        <v>0.78125</v>
      </c>
      <c r="C13436" s="46"/>
      <c r="D13436" s="29">
        <v>46162.78125</v>
      </c>
      <c r="E13436" s="15" t="str">
        <f>IF(AND($B$6=NB!$A$17,$B$8&gt;0),'Ersparnisberechnung Sommertarif'!$B$8*SLP!C13416,"")</f>
        <v/>
      </c>
    </row>
    <row r="13437" spans="1:5" x14ac:dyDescent="0.3">
      <c r="A13437" s="25">
        <v>46162</v>
      </c>
      <c r="B13437" s="31">
        <v>0.79166666666666663</v>
      </c>
      <c r="C13437" s="46"/>
      <c r="D13437" s="29">
        <v>46162.791666666664</v>
      </c>
      <c r="E13437" s="15" t="str">
        <f>IF(AND($B$6=NB!$A$17,$B$8&gt;0),'Ersparnisberechnung Sommertarif'!$B$8*SLP!C13417,"")</f>
        <v/>
      </c>
    </row>
    <row r="13438" spans="1:5" x14ac:dyDescent="0.3">
      <c r="A13438" s="25">
        <v>46162</v>
      </c>
      <c r="B13438" s="31">
        <v>0.80208333333333337</v>
      </c>
      <c r="C13438" s="46"/>
      <c r="D13438" s="29">
        <v>46162.802083333336</v>
      </c>
      <c r="E13438" s="15" t="str">
        <f>IF(AND($B$6=NB!$A$17,$B$8&gt;0),'Ersparnisberechnung Sommertarif'!$B$8*SLP!C13418,"")</f>
        <v/>
      </c>
    </row>
    <row r="13439" spans="1:5" x14ac:dyDescent="0.3">
      <c r="A13439" s="25">
        <v>46162</v>
      </c>
      <c r="B13439" s="31">
        <v>0.8125</v>
      </c>
      <c r="C13439" s="46"/>
      <c r="D13439" s="29">
        <v>46162.8125</v>
      </c>
      <c r="E13439" s="15" t="str">
        <f>IF(AND($B$6=NB!$A$17,$B$8&gt;0),'Ersparnisberechnung Sommertarif'!$B$8*SLP!C13419,"")</f>
        <v/>
      </c>
    </row>
    <row r="13440" spans="1:5" x14ac:dyDescent="0.3">
      <c r="A13440" s="25">
        <v>46162</v>
      </c>
      <c r="B13440" s="31">
        <v>0.82291666666666663</v>
      </c>
      <c r="C13440" s="46"/>
      <c r="D13440" s="29">
        <v>46162.822916666664</v>
      </c>
      <c r="E13440" s="15" t="str">
        <f>IF(AND($B$6=NB!$A$17,$B$8&gt;0),'Ersparnisberechnung Sommertarif'!$B$8*SLP!C13420,"")</f>
        <v/>
      </c>
    </row>
    <row r="13441" spans="1:5" x14ac:dyDescent="0.3">
      <c r="A13441" s="25">
        <v>46162</v>
      </c>
      <c r="B13441" s="31">
        <v>0.83333333333333337</v>
      </c>
      <c r="C13441" s="46"/>
      <c r="D13441" s="29">
        <v>46162.833333333336</v>
      </c>
      <c r="E13441" s="15" t="str">
        <f>IF(AND($B$6=NB!$A$17,$B$8&gt;0),'Ersparnisberechnung Sommertarif'!$B$8*SLP!C13421,"")</f>
        <v/>
      </c>
    </row>
    <row r="13442" spans="1:5" x14ac:dyDescent="0.3">
      <c r="A13442" s="25">
        <v>46162</v>
      </c>
      <c r="B13442" s="31">
        <v>0.84375</v>
      </c>
      <c r="C13442" s="46"/>
      <c r="D13442" s="29">
        <v>46162.84375</v>
      </c>
      <c r="E13442" s="15" t="str">
        <f>IF(AND($B$6=NB!$A$17,$B$8&gt;0),'Ersparnisberechnung Sommertarif'!$B$8*SLP!C13422,"")</f>
        <v/>
      </c>
    </row>
    <row r="13443" spans="1:5" x14ac:dyDescent="0.3">
      <c r="A13443" s="25">
        <v>46162</v>
      </c>
      <c r="B13443" s="31">
        <v>0.85416666666666663</v>
      </c>
      <c r="C13443" s="46"/>
      <c r="D13443" s="29">
        <v>46162.854166666664</v>
      </c>
      <c r="E13443" s="15" t="str">
        <f>IF(AND($B$6=NB!$A$17,$B$8&gt;0),'Ersparnisberechnung Sommertarif'!$B$8*SLP!C13423,"")</f>
        <v/>
      </c>
    </row>
    <row r="13444" spans="1:5" x14ac:dyDescent="0.3">
      <c r="A13444" s="25">
        <v>46162</v>
      </c>
      <c r="B13444" s="31">
        <v>0.86458333333333337</v>
      </c>
      <c r="C13444" s="46"/>
      <c r="D13444" s="29">
        <v>46162.864583333336</v>
      </c>
      <c r="E13444" s="15" t="str">
        <f>IF(AND($B$6=NB!$A$17,$B$8&gt;0),'Ersparnisberechnung Sommertarif'!$B$8*SLP!C13424,"")</f>
        <v/>
      </c>
    </row>
    <row r="13445" spans="1:5" x14ac:dyDescent="0.3">
      <c r="A13445" s="25">
        <v>46162</v>
      </c>
      <c r="B13445" s="31">
        <v>0.875</v>
      </c>
      <c r="C13445" s="46"/>
      <c r="D13445" s="29">
        <v>46162.875</v>
      </c>
      <c r="E13445" s="15" t="str">
        <f>IF(AND($B$6=NB!$A$17,$B$8&gt;0),'Ersparnisberechnung Sommertarif'!$B$8*SLP!C13425,"")</f>
        <v/>
      </c>
    </row>
    <row r="13446" spans="1:5" x14ac:dyDescent="0.3">
      <c r="A13446" s="25">
        <v>46162</v>
      </c>
      <c r="B13446" s="31">
        <v>0.88541666666666663</v>
      </c>
      <c r="C13446" s="46"/>
      <c r="D13446" s="29">
        <v>46162.885416666664</v>
      </c>
      <c r="E13446" s="15" t="str">
        <f>IF(AND($B$6=NB!$A$17,$B$8&gt;0),'Ersparnisberechnung Sommertarif'!$B$8*SLP!C13426,"")</f>
        <v/>
      </c>
    </row>
    <row r="13447" spans="1:5" x14ac:dyDescent="0.3">
      <c r="A13447" s="25">
        <v>46162</v>
      </c>
      <c r="B13447" s="31">
        <v>0.89583333333333337</v>
      </c>
      <c r="C13447" s="46"/>
      <c r="D13447" s="29">
        <v>46162.895833333336</v>
      </c>
      <c r="E13447" s="15" t="str">
        <f>IF(AND($B$6=NB!$A$17,$B$8&gt;0),'Ersparnisberechnung Sommertarif'!$B$8*SLP!C13427,"")</f>
        <v/>
      </c>
    </row>
    <row r="13448" spans="1:5" x14ac:dyDescent="0.3">
      <c r="A13448" s="25">
        <v>46162</v>
      </c>
      <c r="B13448" s="31">
        <v>0.90625</v>
      </c>
      <c r="C13448" s="46"/>
      <c r="D13448" s="29">
        <v>46162.90625</v>
      </c>
      <c r="E13448" s="15" t="str">
        <f>IF(AND($B$6=NB!$A$17,$B$8&gt;0),'Ersparnisberechnung Sommertarif'!$B$8*SLP!C13428,"")</f>
        <v/>
      </c>
    </row>
    <row r="13449" spans="1:5" x14ac:dyDescent="0.3">
      <c r="A13449" s="25">
        <v>46162</v>
      </c>
      <c r="B13449" s="31">
        <v>0.91666666666666663</v>
      </c>
      <c r="C13449" s="46"/>
      <c r="D13449" s="29">
        <v>46162.916666666664</v>
      </c>
      <c r="E13449" s="15" t="str">
        <f>IF(AND($B$6=NB!$A$17,$B$8&gt;0),'Ersparnisberechnung Sommertarif'!$B$8*SLP!C13429,"")</f>
        <v/>
      </c>
    </row>
    <row r="13450" spans="1:5" x14ac:dyDescent="0.3">
      <c r="A13450" s="25">
        <v>46162</v>
      </c>
      <c r="B13450" s="31">
        <v>0.92708333333333337</v>
      </c>
      <c r="C13450" s="46"/>
      <c r="D13450" s="29">
        <v>46162.927083333336</v>
      </c>
      <c r="E13450" s="15" t="str">
        <f>IF(AND($B$6=NB!$A$17,$B$8&gt;0),'Ersparnisberechnung Sommertarif'!$B$8*SLP!C13430,"")</f>
        <v/>
      </c>
    </row>
    <row r="13451" spans="1:5" x14ac:dyDescent="0.3">
      <c r="A13451" s="25">
        <v>46162</v>
      </c>
      <c r="B13451" s="31">
        <v>0.9375</v>
      </c>
      <c r="C13451" s="46"/>
      <c r="D13451" s="29">
        <v>46162.9375</v>
      </c>
      <c r="E13451" s="15" t="str">
        <f>IF(AND($B$6=NB!$A$17,$B$8&gt;0),'Ersparnisberechnung Sommertarif'!$B$8*SLP!C13431,"")</f>
        <v/>
      </c>
    </row>
    <row r="13452" spans="1:5" x14ac:dyDescent="0.3">
      <c r="A13452" s="25">
        <v>46162</v>
      </c>
      <c r="B13452" s="31">
        <v>0.94791666666666663</v>
      </c>
      <c r="C13452" s="46"/>
      <c r="D13452" s="29">
        <v>46162.947916666664</v>
      </c>
      <c r="E13452" s="15" t="str">
        <f>IF(AND($B$6=NB!$A$17,$B$8&gt;0),'Ersparnisberechnung Sommertarif'!$B$8*SLP!C13432,"")</f>
        <v/>
      </c>
    </row>
    <row r="13453" spans="1:5" x14ac:dyDescent="0.3">
      <c r="A13453" s="25">
        <v>46162</v>
      </c>
      <c r="B13453" s="31">
        <v>0.95833333333333337</v>
      </c>
      <c r="C13453" s="46"/>
      <c r="D13453" s="29">
        <v>46162.958333333336</v>
      </c>
      <c r="E13453" s="15" t="str">
        <f>IF(AND($B$6=NB!$A$17,$B$8&gt;0),'Ersparnisberechnung Sommertarif'!$B$8*SLP!C13433,"")</f>
        <v/>
      </c>
    </row>
    <row r="13454" spans="1:5" x14ac:dyDescent="0.3">
      <c r="A13454" s="25">
        <v>46162</v>
      </c>
      <c r="B13454" s="31">
        <v>0.96875</v>
      </c>
      <c r="C13454" s="46"/>
      <c r="D13454" s="29">
        <v>46162.96875</v>
      </c>
      <c r="E13454" s="15" t="str">
        <f>IF(AND($B$6=NB!$A$17,$B$8&gt;0),'Ersparnisberechnung Sommertarif'!$B$8*SLP!C13434,"")</f>
        <v/>
      </c>
    </row>
    <row r="13455" spans="1:5" x14ac:dyDescent="0.3">
      <c r="A13455" s="25">
        <v>46162</v>
      </c>
      <c r="B13455" s="31">
        <v>0.97916666666666663</v>
      </c>
      <c r="C13455" s="46"/>
      <c r="D13455" s="29">
        <v>46162.979166666664</v>
      </c>
      <c r="E13455" s="15" t="str">
        <f>IF(AND($B$6=NB!$A$17,$B$8&gt;0),'Ersparnisberechnung Sommertarif'!$B$8*SLP!C13435,"")</f>
        <v/>
      </c>
    </row>
    <row r="13456" spans="1:5" x14ac:dyDescent="0.3">
      <c r="A13456" s="25">
        <v>46162</v>
      </c>
      <c r="B13456" s="31">
        <v>0.98958333333333337</v>
      </c>
      <c r="C13456" s="46"/>
      <c r="D13456" s="29">
        <v>46162.989583333336</v>
      </c>
      <c r="E13456" s="15" t="str">
        <f>IF(AND($B$6=NB!$A$17,$B$8&gt;0),'Ersparnisberechnung Sommertarif'!$B$8*SLP!C13436,"")</f>
        <v/>
      </c>
    </row>
    <row r="13457" spans="1:5" x14ac:dyDescent="0.3">
      <c r="A13457" s="25">
        <v>46163</v>
      </c>
      <c r="B13457" s="31">
        <v>0</v>
      </c>
      <c r="C13457" s="46"/>
      <c r="D13457" s="29">
        <v>46163</v>
      </c>
      <c r="E13457" s="15" t="str">
        <f>IF(AND($B$6=NB!$A$17,$B$8&gt;0),'Ersparnisberechnung Sommertarif'!$B$8*SLP!C13437,"")</f>
        <v/>
      </c>
    </row>
    <row r="13458" spans="1:5" x14ac:dyDescent="0.3">
      <c r="A13458" s="25">
        <v>46163</v>
      </c>
      <c r="B13458" s="31">
        <v>1.0416666666666666E-2</v>
      </c>
      <c r="C13458" s="46"/>
      <c r="D13458" s="29">
        <v>46163.010416666664</v>
      </c>
      <c r="E13458" s="15" t="str">
        <f>IF(AND($B$6=NB!$A$17,$B$8&gt;0),'Ersparnisberechnung Sommertarif'!$B$8*SLP!C13438,"")</f>
        <v/>
      </c>
    </row>
    <row r="13459" spans="1:5" x14ac:dyDescent="0.3">
      <c r="A13459" s="25">
        <v>46163</v>
      </c>
      <c r="B13459" s="31">
        <v>2.0833333333333332E-2</v>
      </c>
      <c r="C13459" s="46"/>
      <c r="D13459" s="29">
        <v>46163.020833333336</v>
      </c>
      <c r="E13459" s="15" t="str">
        <f>IF(AND($B$6=NB!$A$17,$B$8&gt;0),'Ersparnisberechnung Sommertarif'!$B$8*SLP!C13439,"")</f>
        <v/>
      </c>
    </row>
    <row r="13460" spans="1:5" x14ac:dyDescent="0.3">
      <c r="A13460" s="25">
        <v>46163</v>
      </c>
      <c r="B13460" s="31">
        <v>3.125E-2</v>
      </c>
      <c r="C13460" s="46"/>
      <c r="D13460" s="29">
        <v>46163.03125</v>
      </c>
      <c r="E13460" s="15" t="str">
        <f>IF(AND($B$6=NB!$A$17,$B$8&gt;0),'Ersparnisberechnung Sommertarif'!$B$8*SLP!C13440,"")</f>
        <v/>
      </c>
    </row>
    <row r="13461" spans="1:5" x14ac:dyDescent="0.3">
      <c r="A13461" s="25">
        <v>46163</v>
      </c>
      <c r="B13461" s="31">
        <v>4.1666666666666664E-2</v>
      </c>
      <c r="C13461" s="46"/>
      <c r="D13461" s="29">
        <v>46163.041666666664</v>
      </c>
      <c r="E13461" s="15" t="str">
        <f>IF(AND($B$6=NB!$A$17,$B$8&gt;0),'Ersparnisberechnung Sommertarif'!$B$8*SLP!C13441,"")</f>
        <v/>
      </c>
    </row>
    <row r="13462" spans="1:5" x14ac:dyDescent="0.3">
      <c r="A13462" s="25">
        <v>46163</v>
      </c>
      <c r="B13462" s="31">
        <v>5.2083333333333336E-2</v>
      </c>
      <c r="C13462" s="46"/>
      <c r="D13462" s="29">
        <v>46163.052083333336</v>
      </c>
      <c r="E13462" s="15" t="str">
        <f>IF(AND($B$6=NB!$A$17,$B$8&gt;0),'Ersparnisberechnung Sommertarif'!$B$8*SLP!C13442,"")</f>
        <v/>
      </c>
    </row>
    <row r="13463" spans="1:5" x14ac:dyDescent="0.3">
      <c r="A13463" s="25">
        <v>46163</v>
      </c>
      <c r="B13463" s="31">
        <v>6.25E-2</v>
      </c>
      <c r="C13463" s="46"/>
      <c r="D13463" s="29">
        <v>46163.0625</v>
      </c>
      <c r="E13463" s="15" t="str">
        <f>IF(AND($B$6=NB!$A$17,$B$8&gt;0),'Ersparnisberechnung Sommertarif'!$B$8*SLP!C13443,"")</f>
        <v/>
      </c>
    </row>
    <row r="13464" spans="1:5" x14ac:dyDescent="0.3">
      <c r="A13464" s="25">
        <v>46163</v>
      </c>
      <c r="B13464" s="31">
        <v>7.2916666666666671E-2</v>
      </c>
      <c r="C13464" s="46"/>
      <c r="D13464" s="29">
        <v>46163.072916666664</v>
      </c>
      <c r="E13464" s="15" t="str">
        <f>IF(AND($B$6=NB!$A$17,$B$8&gt;0),'Ersparnisberechnung Sommertarif'!$B$8*SLP!C13444,"")</f>
        <v/>
      </c>
    </row>
    <row r="13465" spans="1:5" x14ac:dyDescent="0.3">
      <c r="A13465" s="25">
        <v>46163</v>
      </c>
      <c r="B13465" s="31">
        <v>8.3333333333333329E-2</v>
      </c>
      <c r="C13465" s="46"/>
      <c r="D13465" s="29">
        <v>46163.083333333336</v>
      </c>
      <c r="E13465" s="15" t="str">
        <f>IF(AND($B$6=NB!$A$17,$B$8&gt;0),'Ersparnisberechnung Sommertarif'!$B$8*SLP!C13445,"")</f>
        <v/>
      </c>
    </row>
    <row r="13466" spans="1:5" x14ac:dyDescent="0.3">
      <c r="A13466" s="25">
        <v>46163</v>
      </c>
      <c r="B13466" s="31">
        <v>9.375E-2</v>
      </c>
      <c r="C13466" s="46"/>
      <c r="D13466" s="29">
        <v>46163.09375</v>
      </c>
      <c r="E13466" s="15" t="str">
        <f>IF(AND($B$6=NB!$A$17,$B$8&gt;0),'Ersparnisberechnung Sommertarif'!$B$8*SLP!C13446,"")</f>
        <v/>
      </c>
    </row>
    <row r="13467" spans="1:5" x14ac:dyDescent="0.3">
      <c r="A13467" s="25">
        <v>46163</v>
      </c>
      <c r="B13467" s="31">
        <v>0.10416666666666667</v>
      </c>
      <c r="C13467" s="46"/>
      <c r="D13467" s="29">
        <v>46163.104166666664</v>
      </c>
      <c r="E13467" s="15" t="str">
        <f>IF(AND($B$6=NB!$A$17,$B$8&gt;0),'Ersparnisberechnung Sommertarif'!$B$8*SLP!C13447,"")</f>
        <v/>
      </c>
    </row>
    <row r="13468" spans="1:5" x14ac:dyDescent="0.3">
      <c r="A13468" s="25">
        <v>46163</v>
      </c>
      <c r="B13468" s="31">
        <v>0.11458333333333333</v>
      </c>
      <c r="C13468" s="46"/>
      <c r="D13468" s="29">
        <v>46163.114583333336</v>
      </c>
      <c r="E13468" s="15" t="str">
        <f>IF(AND($B$6=NB!$A$17,$B$8&gt;0),'Ersparnisberechnung Sommertarif'!$B$8*SLP!C13448,"")</f>
        <v/>
      </c>
    </row>
    <row r="13469" spans="1:5" x14ac:dyDescent="0.3">
      <c r="A13469" s="25">
        <v>46163</v>
      </c>
      <c r="B13469" s="31">
        <v>0.125</v>
      </c>
      <c r="C13469" s="46"/>
      <c r="D13469" s="29">
        <v>46163.125</v>
      </c>
      <c r="E13469" s="15" t="str">
        <f>IF(AND($B$6=NB!$A$17,$B$8&gt;0),'Ersparnisberechnung Sommertarif'!$B$8*SLP!C13449,"")</f>
        <v/>
      </c>
    </row>
    <row r="13470" spans="1:5" x14ac:dyDescent="0.3">
      <c r="A13470" s="25">
        <v>46163</v>
      </c>
      <c r="B13470" s="31">
        <v>0.13541666666666666</v>
      </c>
      <c r="C13470" s="46"/>
      <c r="D13470" s="29">
        <v>46163.135416666664</v>
      </c>
      <c r="E13470" s="15" t="str">
        <f>IF(AND($B$6=NB!$A$17,$B$8&gt;0),'Ersparnisberechnung Sommertarif'!$B$8*SLP!C13450,"")</f>
        <v/>
      </c>
    </row>
    <row r="13471" spans="1:5" x14ac:dyDescent="0.3">
      <c r="A13471" s="25">
        <v>46163</v>
      </c>
      <c r="B13471" s="31">
        <v>0.14583333333333334</v>
      </c>
      <c r="C13471" s="46"/>
      <c r="D13471" s="29">
        <v>46163.145833333336</v>
      </c>
      <c r="E13471" s="15" t="str">
        <f>IF(AND($B$6=NB!$A$17,$B$8&gt;0),'Ersparnisberechnung Sommertarif'!$B$8*SLP!C13451,"")</f>
        <v/>
      </c>
    </row>
    <row r="13472" spans="1:5" x14ac:dyDescent="0.3">
      <c r="A13472" s="25">
        <v>46163</v>
      </c>
      <c r="B13472" s="31">
        <v>0.15625</v>
      </c>
      <c r="C13472" s="46"/>
      <c r="D13472" s="29">
        <v>46163.15625</v>
      </c>
      <c r="E13472" s="15" t="str">
        <f>IF(AND($B$6=NB!$A$17,$B$8&gt;0),'Ersparnisberechnung Sommertarif'!$B$8*SLP!C13452,"")</f>
        <v/>
      </c>
    </row>
    <row r="13473" spans="1:5" x14ac:dyDescent="0.3">
      <c r="A13473" s="25">
        <v>46163</v>
      </c>
      <c r="B13473" s="31">
        <v>0.16666666666666666</v>
      </c>
      <c r="C13473" s="46"/>
      <c r="D13473" s="29">
        <v>46163.166666666664</v>
      </c>
      <c r="E13473" s="15" t="str">
        <f>IF(AND($B$6=NB!$A$17,$B$8&gt;0),'Ersparnisberechnung Sommertarif'!$B$8*SLP!C13453,"")</f>
        <v/>
      </c>
    </row>
    <row r="13474" spans="1:5" x14ac:dyDescent="0.3">
      <c r="A13474" s="25">
        <v>46163</v>
      </c>
      <c r="B13474" s="31">
        <v>0.17708333333333334</v>
      </c>
      <c r="C13474" s="46"/>
      <c r="D13474" s="29">
        <v>46163.177083333336</v>
      </c>
      <c r="E13474" s="15" t="str">
        <f>IF(AND($B$6=NB!$A$17,$B$8&gt;0),'Ersparnisberechnung Sommertarif'!$B$8*SLP!C13454,"")</f>
        <v/>
      </c>
    </row>
    <row r="13475" spans="1:5" x14ac:dyDescent="0.3">
      <c r="A13475" s="25">
        <v>46163</v>
      </c>
      <c r="B13475" s="31">
        <v>0.1875</v>
      </c>
      <c r="C13475" s="46"/>
      <c r="D13475" s="29">
        <v>46163.1875</v>
      </c>
      <c r="E13475" s="15" t="str">
        <f>IF(AND($B$6=NB!$A$17,$B$8&gt;0),'Ersparnisberechnung Sommertarif'!$B$8*SLP!C13455,"")</f>
        <v/>
      </c>
    </row>
    <row r="13476" spans="1:5" x14ac:dyDescent="0.3">
      <c r="A13476" s="25">
        <v>46163</v>
      </c>
      <c r="B13476" s="31">
        <v>0.19791666666666666</v>
      </c>
      <c r="C13476" s="46"/>
      <c r="D13476" s="29">
        <v>46163.197916666664</v>
      </c>
      <c r="E13476" s="15" t="str">
        <f>IF(AND($B$6=NB!$A$17,$B$8&gt;0),'Ersparnisberechnung Sommertarif'!$B$8*SLP!C13456,"")</f>
        <v/>
      </c>
    </row>
    <row r="13477" spans="1:5" x14ac:dyDescent="0.3">
      <c r="A13477" s="25">
        <v>46163</v>
      </c>
      <c r="B13477" s="31">
        <v>0.20833333333333334</v>
      </c>
      <c r="C13477" s="46"/>
      <c r="D13477" s="29">
        <v>46163.208333333336</v>
      </c>
      <c r="E13477" s="15" t="str">
        <f>IF(AND($B$6=NB!$A$17,$B$8&gt;0),'Ersparnisberechnung Sommertarif'!$B$8*SLP!C13457,"")</f>
        <v/>
      </c>
    </row>
    <row r="13478" spans="1:5" x14ac:dyDescent="0.3">
      <c r="A13478" s="25">
        <v>46163</v>
      </c>
      <c r="B13478" s="31">
        <v>0.21875</v>
      </c>
      <c r="C13478" s="46"/>
      <c r="D13478" s="29">
        <v>46163.21875</v>
      </c>
      <c r="E13478" s="15" t="str">
        <f>IF(AND($B$6=NB!$A$17,$B$8&gt;0),'Ersparnisberechnung Sommertarif'!$B$8*SLP!C13458,"")</f>
        <v/>
      </c>
    </row>
    <row r="13479" spans="1:5" x14ac:dyDescent="0.3">
      <c r="A13479" s="25">
        <v>46163</v>
      </c>
      <c r="B13479" s="31">
        <v>0.22916666666666666</v>
      </c>
      <c r="C13479" s="46"/>
      <c r="D13479" s="29">
        <v>46163.229166666664</v>
      </c>
      <c r="E13479" s="15" t="str">
        <f>IF(AND($B$6=NB!$A$17,$B$8&gt;0),'Ersparnisberechnung Sommertarif'!$B$8*SLP!C13459,"")</f>
        <v/>
      </c>
    </row>
    <row r="13480" spans="1:5" x14ac:dyDescent="0.3">
      <c r="A13480" s="25">
        <v>46163</v>
      </c>
      <c r="B13480" s="31">
        <v>0.23958333333333334</v>
      </c>
      <c r="C13480" s="46"/>
      <c r="D13480" s="29">
        <v>46163.239583333336</v>
      </c>
      <c r="E13480" s="15" t="str">
        <f>IF(AND($B$6=NB!$A$17,$B$8&gt;0),'Ersparnisberechnung Sommertarif'!$B$8*SLP!C13460,"")</f>
        <v/>
      </c>
    </row>
    <row r="13481" spans="1:5" x14ac:dyDescent="0.3">
      <c r="A13481" s="25">
        <v>46163</v>
      </c>
      <c r="B13481" s="31">
        <v>0.25</v>
      </c>
      <c r="C13481" s="46"/>
      <c r="D13481" s="29">
        <v>46163.25</v>
      </c>
      <c r="E13481" s="15" t="str">
        <f>IF(AND($B$6=NB!$A$17,$B$8&gt;0),'Ersparnisberechnung Sommertarif'!$B$8*SLP!C13461,"")</f>
        <v/>
      </c>
    </row>
    <row r="13482" spans="1:5" x14ac:dyDescent="0.3">
      <c r="A13482" s="25">
        <v>46163</v>
      </c>
      <c r="B13482" s="31">
        <v>0.26041666666666669</v>
      </c>
      <c r="C13482" s="46"/>
      <c r="D13482" s="29">
        <v>46163.260416666664</v>
      </c>
      <c r="E13482" s="15" t="str">
        <f>IF(AND($B$6=NB!$A$17,$B$8&gt;0),'Ersparnisberechnung Sommertarif'!$B$8*SLP!C13462,"")</f>
        <v/>
      </c>
    </row>
    <row r="13483" spans="1:5" x14ac:dyDescent="0.3">
      <c r="A13483" s="25">
        <v>46163</v>
      </c>
      <c r="B13483" s="31">
        <v>0.27083333333333331</v>
      </c>
      <c r="C13483" s="46"/>
      <c r="D13483" s="29">
        <v>46163.270833333336</v>
      </c>
      <c r="E13483" s="15" t="str">
        <f>IF(AND($B$6=NB!$A$17,$B$8&gt;0),'Ersparnisberechnung Sommertarif'!$B$8*SLP!C13463,"")</f>
        <v/>
      </c>
    </row>
    <row r="13484" spans="1:5" x14ac:dyDescent="0.3">
      <c r="A13484" s="25">
        <v>46163</v>
      </c>
      <c r="B13484" s="31">
        <v>0.28125</v>
      </c>
      <c r="C13484" s="46"/>
      <c r="D13484" s="29">
        <v>46163.28125</v>
      </c>
      <c r="E13484" s="15" t="str">
        <f>IF(AND($B$6=NB!$A$17,$B$8&gt;0),'Ersparnisberechnung Sommertarif'!$B$8*SLP!C13464,"")</f>
        <v/>
      </c>
    </row>
    <row r="13485" spans="1:5" x14ac:dyDescent="0.3">
      <c r="A13485" s="25">
        <v>46163</v>
      </c>
      <c r="B13485" s="31">
        <v>0.29166666666666669</v>
      </c>
      <c r="C13485" s="46"/>
      <c r="D13485" s="29">
        <v>46163.291666666664</v>
      </c>
      <c r="E13485" s="15" t="str">
        <f>IF(AND($B$6=NB!$A$17,$B$8&gt;0),'Ersparnisberechnung Sommertarif'!$B$8*SLP!C13465,"")</f>
        <v/>
      </c>
    </row>
    <row r="13486" spans="1:5" x14ac:dyDescent="0.3">
      <c r="A13486" s="25">
        <v>46163</v>
      </c>
      <c r="B13486" s="31">
        <v>0.30208333333333331</v>
      </c>
      <c r="C13486" s="46"/>
      <c r="D13486" s="29">
        <v>46163.302083333336</v>
      </c>
      <c r="E13486" s="15" t="str">
        <f>IF(AND($B$6=NB!$A$17,$B$8&gt;0),'Ersparnisberechnung Sommertarif'!$B$8*SLP!C13466,"")</f>
        <v/>
      </c>
    </row>
    <row r="13487" spans="1:5" x14ac:dyDescent="0.3">
      <c r="A13487" s="25">
        <v>46163</v>
      </c>
      <c r="B13487" s="31">
        <v>0.3125</v>
      </c>
      <c r="C13487" s="46"/>
      <c r="D13487" s="29">
        <v>46163.3125</v>
      </c>
      <c r="E13487" s="15" t="str">
        <f>IF(AND($B$6=NB!$A$17,$B$8&gt;0),'Ersparnisberechnung Sommertarif'!$B$8*SLP!C13467,"")</f>
        <v/>
      </c>
    </row>
    <row r="13488" spans="1:5" x14ac:dyDescent="0.3">
      <c r="A13488" s="25">
        <v>46163</v>
      </c>
      <c r="B13488" s="31">
        <v>0.32291666666666669</v>
      </c>
      <c r="C13488" s="46"/>
      <c r="D13488" s="29">
        <v>46163.322916666664</v>
      </c>
      <c r="E13488" s="15" t="str">
        <f>IF(AND($B$6=NB!$A$17,$B$8&gt;0),'Ersparnisberechnung Sommertarif'!$B$8*SLP!C13468,"")</f>
        <v/>
      </c>
    </row>
    <row r="13489" spans="1:5" x14ac:dyDescent="0.3">
      <c r="A13489" s="25">
        <v>46163</v>
      </c>
      <c r="B13489" s="31">
        <v>0.33333333333333331</v>
      </c>
      <c r="C13489" s="46"/>
      <c r="D13489" s="29">
        <v>46163.333333333336</v>
      </c>
      <c r="E13489" s="15" t="str">
        <f>IF(AND($B$6=NB!$A$17,$B$8&gt;0),'Ersparnisberechnung Sommertarif'!$B$8*SLP!C13469,"")</f>
        <v/>
      </c>
    </row>
    <row r="13490" spans="1:5" x14ac:dyDescent="0.3">
      <c r="A13490" s="25">
        <v>46163</v>
      </c>
      <c r="B13490" s="31">
        <v>0.34375</v>
      </c>
      <c r="C13490" s="46"/>
      <c r="D13490" s="29">
        <v>46163.34375</v>
      </c>
      <c r="E13490" s="15" t="str">
        <f>IF(AND($B$6=NB!$A$17,$B$8&gt;0),'Ersparnisberechnung Sommertarif'!$B$8*SLP!C13470,"")</f>
        <v/>
      </c>
    </row>
    <row r="13491" spans="1:5" x14ac:dyDescent="0.3">
      <c r="A13491" s="25">
        <v>46163</v>
      </c>
      <c r="B13491" s="31">
        <v>0.35416666666666669</v>
      </c>
      <c r="C13491" s="46"/>
      <c r="D13491" s="29">
        <v>46163.354166666664</v>
      </c>
      <c r="E13491" s="15" t="str">
        <f>IF(AND($B$6=NB!$A$17,$B$8&gt;0),'Ersparnisberechnung Sommertarif'!$B$8*SLP!C13471,"")</f>
        <v/>
      </c>
    </row>
    <row r="13492" spans="1:5" x14ac:dyDescent="0.3">
      <c r="A13492" s="25">
        <v>46163</v>
      </c>
      <c r="B13492" s="31">
        <v>0.36458333333333331</v>
      </c>
      <c r="C13492" s="46"/>
      <c r="D13492" s="29">
        <v>46163.364583333336</v>
      </c>
      <c r="E13492" s="15" t="str">
        <f>IF(AND($B$6=NB!$A$17,$B$8&gt;0),'Ersparnisberechnung Sommertarif'!$B$8*SLP!C13472,"")</f>
        <v/>
      </c>
    </row>
    <row r="13493" spans="1:5" x14ac:dyDescent="0.3">
      <c r="A13493" s="25">
        <v>46163</v>
      </c>
      <c r="B13493" s="31">
        <v>0.375</v>
      </c>
      <c r="C13493" s="46"/>
      <c r="D13493" s="29">
        <v>46163.375</v>
      </c>
      <c r="E13493" s="15" t="str">
        <f>IF(AND($B$6=NB!$A$17,$B$8&gt;0),'Ersparnisberechnung Sommertarif'!$B$8*SLP!C13473,"")</f>
        <v/>
      </c>
    </row>
    <row r="13494" spans="1:5" x14ac:dyDescent="0.3">
      <c r="A13494" s="25">
        <v>46163</v>
      </c>
      <c r="B13494" s="31">
        <v>0.38541666666666669</v>
      </c>
      <c r="C13494" s="46"/>
      <c r="D13494" s="29">
        <v>46163.385416666664</v>
      </c>
      <c r="E13494" s="15" t="str">
        <f>IF(AND($B$6=NB!$A$17,$B$8&gt;0),'Ersparnisberechnung Sommertarif'!$B$8*SLP!C13474,"")</f>
        <v/>
      </c>
    </row>
    <row r="13495" spans="1:5" x14ac:dyDescent="0.3">
      <c r="A13495" s="25">
        <v>46163</v>
      </c>
      <c r="B13495" s="31">
        <v>0.39583333333333331</v>
      </c>
      <c r="C13495" s="46"/>
      <c r="D13495" s="29">
        <v>46163.395833333336</v>
      </c>
      <c r="E13495" s="15" t="str">
        <f>IF(AND($B$6=NB!$A$17,$B$8&gt;0),'Ersparnisberechnung Sommertarif'!$B$8*SLP!C13475,"")</f>
        <v/>
      </c>
    </row>
    <row r="13496" spans="1:5" x14ac:dyDescent="0.3">
      <c r="A13496" s="25">
        <v>46163</v>
      </c>
      <c r="B13496" s="31">
        <v>0.40625</v>
      </c>
      <c r="C13496" s="46"/>
      <c r="D13496" s="29">
        <v>46163.40625</v>
      </c>
      <c r="E13496" s="15" t="str">
        <f>IF(AND($B$6=NB!$A$17,$B$8&gt;0),'Ersparnisberechnung Sommertarif'!$B$8*SLP!C13476,"")</f>
        <v/>
      </c>
    </row>
    <row r="13497" spans="1:5" x14ac:dyDescent="0.3">
      <c r="A13497" s="25">
        <v>46163</v>
      </c>
      <c r="B13497" s="31">
        <v>0.41666666666666669</v>
      </c>
      <c r="C13497" s="46"/>
      <c r="D13497" s="29">
        <v>46163.416666666664</v>
      </c>
      <c r="E13497" s="15" t="str">
        <f>IF(AND($B$6=NB!$A$17,$B$8&gt;0),'Ersparnisberechnung Sommertarif'!$B$8*SLP!C13477,"")</f>
        <v/>
      </c>
    </row>
    <row r="13498" spans="1:5" x14ac:dyDescent="0.3">
      <c r="A13498" s="25">
        <v>46163</v>
      </c>
      <c r="B13498" s="31">
        <v>0.42708333333333331</v>
      </c>
      <c r="C13498" s="46"/>
      <c r="D13498" s="29">
        <v>46163.427083333336</v>
      </c>
      <c r="E13498" s="15" t="str">
        <f>IF(AND($B$6=NB!$A$17,$B$8&gt;0),'Ersparnisberechnung Sommertarif'!$B$8*SLP!C13478,"")</f>
        <v/>
      </c>
    </row>
    <row r="13499" spans="1:5" x14ac:dyDescent="0.3">
      <c r="A13499" s="25">
        <v>46163</v>
      </c>
      <c r="B13499" s="31">
        <v>0.4375</v>
      </c>
      <c r="C13499" s="46"/>
      <c r="D13499" s="29">
        <v>46163.4375</v>
      </c>
      <c r="E13499" s="15" t="str">
        <f>IF(AND($B$6=NB!$A$17,$B$8&gt;0),'Ersparnisberechnung Sommertarif'!$B$8*SLP!C13479,"")</f>
        <v/>
      </c>
    </row>
    <row r="13500" spans="1:5" x14ac:dyDescent="0.3">
      <c r="A13500" s="25">
        <v>46163</v>
      </c>
      <c r="B13500" s="31">
        <v>0.44791666666666669</v>
      </c>
      <c r="C13500" s="46"/>
      <c r="D13500" s="29">
        <v>46163.447916666664</v>
      </c>
      <c r="E13500" s="15" t="str">
        <f>IF(AND($B$6=NB!$A$17,$B$8&gt;0),'Ersparnisberechnung Sommertarif'!$B$8*SLP!C13480,"")</f>
        <v/>
      </c>
    </row>
    <row r="13501" spans="1:5" x14ac:dyDescent="0.3">
      <c r="A13501" s="25">
        <v>46163</v>
      </c>
      <c r="B13501" s="31">
        <v>0.45833333333333331</v>
      </c>
      <c r="C13501" s="46"/>
      <c r="D13501" s="29">
        <v>46163.458333333336</v>
      </c>
      <c r="E13501" s="15" t="str">
        <f>IF(AND($B$6=NB!$A$17,$B$8&gt;0),'Ersparnisberechnung Sommertarif'!$B$8*SLP!C13481,"")</f>
        <v/>
      </c>
    </row>
    <row r="13502" spans="1:5" x14ac:dyDescent="0.3">
      <c r="A13502" s="25">
        <v>46163</v>
      </c>
      <c r="B13502" s="31">
        <v>0.46875</v>
      </c>
      <c r="C13502" s="46"/>
      <c r="D13502" s="29">
        <v>46163.46875</v>
      </c>
      <c r="E13502" s="15" t="str">
        <f>IF(AND($B$6=NB!$A$17,$B$8&gt;0),'Ersparnisberechnung Sommertarif'!$B$8*SLP!C13482,"")</f>
        <v/>
      </c>
    </row>
    <row r="13503" spans="1:5" x14ac:dyDescent="0.3">
      <c r="A13503" s="25">
        <v>46163</v>
      </c>
      <c r="B13503" s="31">
        <v>0.47916666666666669</v>
      </c>
      <c r="C13503" s="46"/>
      <c r="D13503" s="29">
        <v>46163.479166666664</v>
      </c>
      <c r="E13503" s="15" t="str">
        <f>IF(AND($B$6=NB!$A$17,$B$8&gt;0),'Ersparnisberechnung Sommertarif'!$B$8*SLP!C13483,"")</f>
        <v/>
      </c>
    </row>
    <row r="13504" spans="1:5" x14ac:dyDescent="0.3">
      <c r="A13504" s="25">
        <v>46163</v>
      </c>
      <c r="B13504" s="31">
        <v>0.48958333333333331</v>
      </c>
      <c r="C13504" s="46"/>
      <c r="D13504" s="29">
        <v>46163.489583333336</v>
      </c>
      <c r="E13504" s="15" t="str">
        <f>IF(AND($B$6=NB!$A$17,$B$8&gt;0),'Ersparnisberechnung Sommertarif'!$B$8*SLP!C13484,"")</f>
        <v/>
      </c>
    </row>
    <row r="13505" spans="1:5" x14ac:dyDescent="0.3">
      <c r="A13505" s="25">
        <v>46163</v>
      </c>
      <c r="B13505" s="31">
        <v>0.5</v>
      </c>
      <c r="C13505" s="46"/>
      <c r="D13505" s="29">
        <v>46163.5</v>
      </c>
      <c r="E13505" s="15" t="str">
        <f>IF(AND($B$6=NB!$A$17,$B$8&gt;0),'Ersparnisberechnung Sommertarif'!$B$8*SLP!C13485,"")</f>
        <v/>
      </c>
    </row>
    <row r="13506" spans="1:5" x14ac:dyDescent="0.3">
      <c r="A13506" s="25">
        <v>46163</v>
      </c>
      <c r="B13506" s="31">
        <v>0.51041666666666663</v>
      </c>
      <c r="C13506" s="46"/>
      <c r="D13506" s="29">
        <v>46163.510416666664</v>
      </c>
      <c r="E13506" s="15" t="str">
        <f>IF(AND($B$6=NB!$A$17,$B$8&gt;0),'Ersparnisberechnung Sommertarif'!$B$8*SLP!C13486,"")</f>
        <v/>
      </c>
    </row>
    <row r="13507" spans="1:5" x14ac:dyDescent="0.3">
      <c r="A13507" s="25">
        <v>46163</v>
      </c>
      <c r="B13507" s="31">
        <v>0.52083333333333337</v>
      </c>
      <c r="C13507" s="46"/>
      <c r="D13507" s="29">
        <v>46163.520833333336</v>
      </c>
      <c r="E13507" s="15" t="str">
        <f>IF(AND($B$6=NB!$A$17,$B$8&gt;0),'Ersparnisberechnung Sommertarif'!$B$8*SLP!C13487,"")</f>
        <v/>
      </c>
    </row>
    <row r="13508" spans="1:5" x14ac:dyDescent="0.3">
      <c r="A13508" s="25">
        <v>46163</v>
      </c>
      <c r="B13508" s="31">
        <v>0.53125</v>
      </c>
      <c r="C13508" s="46"/>
      <c r="D13508" s="29">
        <v>46163.53125</v>
      </c>
      <c r="E13508" s="15" t="str">
        <f>IF(AND($B$6=NB!$A$17,$B$8&gt;0),'Ersparnisberechnung Sommertarif'!$B$8*SLP!C13488,"")</f>
        <v/>
      </c>
    </row>
    <row r="13509" spans="1:5" x14ac:dyDescent="0.3">
      <c r="A13509" s="25">
        <v>46163</v>
      </c>
      <c r="B13509" s="31">
        <v>0.54166666666666663</v>
      </c>
      <c r="C13509" s="46"/>
      <c r="D13509" s="29">
        <v>46163.541666666664</v>
      </c>
      <c r="E13509" s="15" t="str">
        <f>IF(AND($B$6=NB!$A$17,$B$8&gt;0),'Ersparnisberechnung Sommertarif'!$B$8*SLP!C13489,"")</f>
        <v/>
      </c>
    </row>
    <row r="13510" spans="1:5" x14ac:dyDescent="0.3">
      <c r="A13510" s="25">
        <v>46163</v>
      </c>
      <c r="B13510" s="31">
        <v>0.55208333333333337</v>
      </c>
      <c r="C13510" s="46"/>
      <c r="D13510" s="29">
        <v>46163.552083333336</v>
      </c>
      <c r="E13510" s="15" t="str">
        <f>IF(AND($B$6=NB!$A$17,$B$8&gt;0),'Ersparnisberechnung Sommertarif'!$B$8*SLP!C13490,"")</f>
        <v/>
      </c>
    </row>
    <row r="13511" spans="1:5" x14ac:dyDescent="0.3">
      <c r="A13511" s="25">
        <v>46163</v>
      </c>
      <c r="B13511" s="31">
        <v>0.5625</v>
      </c>
      <c r="C13511" s="46"/>
      <c r="D13511" s="29">
        <v>46163.5625</v>
      </c>
      <c r="E13511" s="15" t="str">
        <f>IF(AND($B$6=NB!$A$17,$B$8&gt;0),'Ersparnisberechnung Sommertarif'!$B$8*SLP!C13491,"")</f>
        <v/>
      </c>
    </row>
    <row r="13512" spans="1:5" x14ac:dyDescent="0.3">
      <c r="A13512" s="25">
        <v>46163</v>
      </c>
      <c r="B13512" s="31">
        <v>0.57291666666666663</v>
      </c>
      <c r="C13512" s="46"/>
      <c r="D13512" s="29">
        <v>46163.572916666664</v>
      </c>
      <c r="E13512" s="15" t="str">
        <f>IF(AND($B$6=NB!$A$17,$B$8&gt;0),'Ersparnisberechnung Sommertarif'!$B$8*SLP!C13492,"")</f>
        <v/>
      </c>
    </row>
    <row r="13513" spans="1:5" x14ac:dyDescent="0.3">
      <c r="A13513" s="25">
        <v>46163</v>
      </c>
      <c r="B13513" s="31">
        <v>0.58333333333333337</v>
      </c>
      <c r="C13513" s="46"/>
      <c r="D13513" s="29">
        <v>46163.583333333336</v>
      </c>
      <c r="E13513" s="15" t="str">
        <f>IF(AND($B$6=NB!$A$17,$B$8&gt;0),'Ersparnisberechnung Sommertarif'!$B$8*SLP!C13493,"")</f>
        <v/>
      </c>
    </row>
    <row r="13514" spans="1:5" x14ac:dyDescent="0.3">
      <c r="A13514" s="25">
        <v>46163</v>
      </c>
      <c r="B13514" s="31">
        <v>0.59375</v>
      </c>
      <c r="C13514" s="46"/>
      <c r="D13514" s="29">
        <v>46163.59375</v>
      </c>
      <c r="E13514" s="15" t="str">
        <f>IF(AND($B$6=NB!$A$17,$B$8&gt;0),'Ersparnisberechnung Sommertarif'!$B$8*SLP!C13494,"")</f>
        <v/>
      </c>
    </row>
    <row r="13515" spans="1:5" x14ac:dyDescent="0.3">
      <c r="A13515" s="25">
        <v>46163</v>
      </c>
      <c r="B13515" s="31">
        <v>0.60416666666666663</v>
      </c>
      <c r="C13515" s="46"/>
      <c r="D13515" s="29">
        <v>46163.604166666664</v>
      </c>
      <c r="E13515" s="15" t="str">
        <f>IF(AND($B$6=NB!$A$17,$B$8&gt;0),'Ersparnisberechnung Sommertarif'!$B$8*SLP!C13495,"")</f>
        <v/>
      </c>
    </row>
    <row r="13516" spans="1:5" x14ac:dyDescent="0.3">
      <c r="A13516" s="25">
        <v>46163</v>
      </c>
      <c r="B13516" s="31">
        <v>0.61458333333333337</v>
      </c>
      <c r="C13516" s="46"/>
      <c r="D13516" s="29">
        <v>46163.614583333336</v>
      </c>
      <c r="E13516" s="15" t="str">
        <f>IF(AND($B$6=NB!$A$17,$B$8&gt;0),'Ersparnisberechnung Sommertarif'!$B$8*SLP!C13496,"")</f>
        <v/>
      </c>
    </row>
    <row r="13517" spans="1:5" x14ac:dyDescent="0.3">
      <c r="A13517" s="25">
        <v>46163</v>
      </c>
      <c r="B13517" s="31">
        <v>0.625</v>
      </c>
      <c r="C13517" s="46"/>
      <c r="D13517" s="29">
        <v>46163.625</v>
      </c>
      <c r="E13517" s="15" t="str">
        <f>IF(AND($B$6=NB!$A$17,$B$8&gt;0),'Ersparnisberechnung Sommertarif'!$B$8*SLP!C13497,"")</f>
        <v/>
      </c>
    </row>
    <row r="13518" spans="1:5" x14ac:dyDescent="0.3">
      <c r="A13518" s="25">
        <v>46163</v>
      </c>
      <c r="B13518" s="31">
        <v>0.63541666666666663</v>
      </c>
      <c r="C13518" s="46"/>
      <c r="D13518" s="29">
        <v>46163.635416666664</v>
      </c>
      <c r="E13518" s="15" t="str">
        <f>IF(AND($B$6=NB!$A$17,$B$8&gt;0),'Ersparnisberechnung Sommertarif'!$B$8*SLP!C13498,"")</f>
        <v/>
      </c>
    </row>
    <row r="13519" spans="1:5" x14ac:dyDescent="0.3">
      <c r="A13519" s="25">
        <v>46163</v>
      </c>
      <c r="B13519" s="31">
        <v>0.64583333333333337</v>
      </c>
      <c r="C13519" s="46"/>
      <c r="D13519" s="29">
        <v>46163.645833333336</v>
      </c>
      <c r="E13519" s="15" t="str">
        <f>IF(AND($B$6=NB!$A$17,$B$8&gt;0),'Ersparnisberechnung Sommertarif'!$B$8*SLP!C13499,"")</f>
        <v/>
      </c>
    </row>
    <row r="13520" spans="1:5" x14ac:dyDescent="0.3">
      <c r="A13520" s="25">
        <v>46163</v>
      </c>
      <c r="B13520" s="31">
        <v>0.65625</v>
      </c>
      <c r="C13520" s="46"/>
      <c r="D13520" s="29">
        <v>46163.65625</v>
      </c>
      <c r="E13520" s="15" t="str">
        <f>IF(AND($B$6=NB!$A$17,$B$8&gt;0),'Ersparnisberechnung Sommertarif'!$B$8*SLP!C13500,"")</f>
        <v/>
      </c>
    </row>
    <row r="13521" spans="1:5" x14ac:dyDescent="0.3">
      <c r="A13521" s="25">
        <v>46163</v>
      </c>
      <c r="B13521" s="31">
        <v>0.66666666666666663</v>
      </c>
      <c r="C13521" s="46"/>
      <c r="D13521" s="29">
        <v>46163.666666666664</v>
      </c>
      <c r="E13521" s="15" t="str">
        <f>IF(AND($B$6=NB!$A$17,$B$8&gt;0),'Ersparnisberechnung Sommertarif'!$B$8*SLP!C13501,"")</f>
        <v/>
      </c>
    </row>
    <row r="13522" spans="1:5" x14ac:dyDescent="0.3">
      <c r="A13522" s="25">
        <v>46163</v>
      </c>
      <c r="B13522" s="31">
        <v>0.67708333333333337</v>
      </c>
      <c r="C13522" s="46"/>
      <c r="D13522" s="29">
        <v>46163.677083333336</v>
      </c>
      <c r="E13522" s="15" t="str">
        <f>IF(AND($B$6=NB!$A$17,$B$8&gt;0),'Ersparnisberechnung Sommertarif'!$B$8*SLP!C13502,"")</f>
        <v/>
      </c>
    </row>
    <row r="13523" spans="1:5" x14ac:dyDescent="0.3">
      <c r="A13523" s="25">
        <v>46163</v>
      </c>
      <c r="B13523" s="31">
        <v>0.6875</v>
      </c>
      <c r="C13523" s="46"/>
      <c r="D13523" s="29">
        <v>46163.6875</v>
      </c>
      <c r="E13523" s="15" t="str">
        <f>IF(AND($B$6=NB!$A$17,$B$8&gt;0),'Ersparnisberechnung Sommertarif'!$B$8*SLP!C13503,"")</f>
        <v/>
      </c>
    </row>
    <row r="13524" spans="1:5" x14ac:dyDescent="0.3">
      <c r="A13524" s="25">
        <v>46163</v>
      </c>
      <c r="B13524" s="31">
        <v>0.69791666666666663</v>
      </c>
      <c r="C13524" s="46"/>
      <c r="D13524" s="29">
        <v>46163.697916666664</v>
      </c>
      <c r="E13524" s="15" t="str">
        <f>IF(AND($B$6=NB!$A$17,$B$8&gt;0),'Ersparnisberechnung Sommertarif'!$B$8*SLP!C13504,"")</f>
        <v/>
      </c>
    </row>
    <row r="13525" spans="1:5" x14ac:dyDescent="0.3">
      <c r="A13525" s="25">
        <v>46163</v>
      </c>
      <c r="B13525" s="31">
        <v>0.70833333333333337</v>
      </c>
      <c r="C13525" s="46"/>
      <c r="D13525" s="29">
        <v>46163.708333333336</v>
      </c>
      <c r="E13525" s="15" t="str">
        <f>IF(AND($B$6=NB!$A$17,$B$8&gt;0),'Ersparnisberechnung Sommertarif'!$B$8*SLP!C13505,"")</f>
        <v/>
      </c>
    </row>
    <row r="13526" spans="1:5" x14ac:dyDescent="0.3">
      <c r="A13526" s="25">
        <v>46163</v>
      </c>
      <c r="B13526" s="31">
        <v>0.71875</v>
      </c>
      <c r="C13526" s="46"/>
      <c r="D13526" s="29">
        <v>46163.71875</v>
      </c>
      <c r="E13526" s="15" t="str">
        <f>IF(AND($B$6=NB!$A$17,$B$8&gt;0),'Ersparnisberechnung Sommertarif'!$B$8*SLP!C13506,"")</f>
        <v/>
      </c>
    </row>
    <row r="13527" spans="1:5" x14ac:dyDescent="0.3">
      <c r="A13527" s="25">
        <v>46163</v>
      </c>
      <c r="B13527" s="31">
        <v>0.72916666666666663</v>
      </c>
      <c r="C13527" s="46"/>
      <c r="D13527" s="29">
        <v>46163.729166666664</v>
      </c>
      <c r="E13527" s="15" t="str">
        <f>IF(AND($B$6=NB!$A$17,$B$8&gt;0),'Ersparnisberechnung Sommertarif'!$B$8*SLP!C13507,"")</f>
        <v/>
      </c>
    </row>
    <row r="13528" spans="1:5" x14ac:dyDescent="0.3">
      <c r="A13528" s="25">
        <v>46163</v>
      </c>
      <c r="B13528" s="31">
        <v>0.73958333333333337</v>
      </c>
      <c r="C13528" s="46"/>
      <c r="D13528" s="29">
        <v>46163.739583333336</v>
      </c>
      <c r="E13528" s="15" t="str">
        <f>IF(AND($B$6=NB!$A$17,$B$8&gt;0),'Ersparnisberechnung Sommertarif'!$B$8*SLP!C13508,"")</f>
        <v/>
      </c>
    </row>
    <row r="13529" spans="1:5" x14ac:dyDescent="0.3">
      <c r="A13529" s="25">
        <v>46163</v>
      </c>
      <c r="B13529" s="31">
        <v>0.75</v>
      </c>
      <c r="C13529" s="46"/>
      <c r="D13529" s="29">
        <v>46163.75</v>
      </c>
      <c r="E13529" s="15" t="str">
        <f>IF(AND($B$6=NB!$A$17,$B$8&gt;0),'Ersparnisberechnung Sommertarif'!$B$8*SLP!C13509,"")</f>
        <v/>
      </c>
    </row>
    <row r="13530" spans="1:5" x14ac:dyDescent="0.3">
      <c r="A13530" s="25">
        <v>46163</v>
      </c>
      <c r="B13530" s="31">
        <v>0.76041666666666663</v>
      </c>
      <c r="C13530" s="46"/>
      <c r="D13530" s="29">
        <v>46163.760416666664</v>
      </c>
      <c r="E13530" s="15" t="str">
        <f>IF(AND($B$6=NB!$A$17,$B$8&gt;0),'Ersparnisberechnung Sommertarif'!$B$8*SLP!C13510,"")</f>
        <v/>
      </c>
    </row>
    <row r="13531" spans="1:5" x14ac:dyDescent="0.3">
      <c r="A13531" s="25">
        <v>46163</v>
      </c>
      <c r="B13531" s="31">
        <v>0.77083333333333337</v>
      </c>
      <c r="C13531" s="46"/>
      <c r="D13531" s="29">
        <v>46163.770833333336</v>
      </c>
      <c r="E13531" s="15" t="str">
        <f>IF(AND($B$6=NB!$A$17,$B$8&gt;0),'Ersparnisberechnung Sommertarif'!$B$8*SLP!C13511,"")</f>
        <v/>
      </c>
    </row>
    <row r="13532" spans="1:5" x14ac:dyDescent="0.3">
      <c r="A13532" s="25">
        <v>46163</v>
      </c>
      <c r="B13532" s="31">
        <v>0.78125</v>
      </c>
      <c r="C13532" s="46"/>
      <c r="D13532" s="29">
        <v>46163.78125</v>
      </c>
      <c r="E13532" s="15" t="str">
        <f>IF(AND($B$6=NB!$A$17,$B$8&gt;0),'Ersparnisberechnung Sommertarif'!$B$8*SLP!C13512,"")</f>
        <v/>
      </c>
    </row>
    <row r="13533" spans="1:5" x14ac:dyDescent="0.3">
      <c r="A13533" s="25">
        <v>46163</v>
      </c>
      <c r="B13533" s="31">
        <v>0.79166666666666663</v>
      </c>
      <c r="C13533" s="46"/>
      <c r="D13533" s="29">
        <v>46163.791666666664</v>
      </c>
      <c r="E13533" s="15" t="str">
        <f>IF(AND($B$6=NB!$A$17,$B$8&gt;0),'Ersparnisberechnung Sommertarif'!$B$8*SLP!C13513,"")</f>
        <v/>
      </c>
    </row>
    <row r="13534" spans="1:5" x14ac:dyDescent="0.3">
      <c r="A13534" s="25">
        <v>46163</v>
      </c>
      <c r="B13534" s="31">
        <v>0.80208333333333337</v>
      </c>
      <c r="C13534" s="46"/>
      <c r="D13534" s="29">
        <v>46163.802083333336</v>
      </c>
      <c r="E13534" s="15" t="str">
        <f>IF(AND($B$6=NB!$A$17,$B$8&gt;0),'Ersparnisberechnung Sommertarif'!$B$8*SLP!C13514,"")</f>
        <v/>
      </c>
    </row>
    <row r="13535" spans="1:5" x14ac:dyDescent="0.3">
      <c r="A13535" s="25">
        <v>46163</v>
      </c>
      <c r="B13535" s="31">
        <v>0.8125</v>
      </c>
      <c r="C13535" s="46"/>
      <c r="D13535" s="29">
        <v>46163.8125</v>
      </c>
      <c r="E13535" s="15" t="str">
        <f>IF(AND($B$6=NB!$A$17,$B$8&gt;0),'Ersparnisberechnung Sommertarif'!$B$8*SLP!C13515,"")</f>
        <v/>
      </c>
    </row>
    <row r="13536" spans="1:5" x14ac:dyDescent="0.3">
      <c r="A13536" s="25">
        <v>46163</v>
      </c>
      <c r="B13536" s="31">
        <v>0.82291666666666663</v>
      </c>
      <c r="C13536" s="46"/>
      <c r="D13536" s="29">
        <v>46163.822916666664</v>
      </c>
      <c r="E13536" s="15" t="str">
        <f>IF(AND($B$6=NB!$A$17,$B$8&gt;0),'Ersparnisberechnung Sommertarif'!$B$8*SLP!C13516,"")</f>
        <v/>
      </c>
    </row>
    <row r="13537" spans="1:5" x14ac:dyDescent="0.3">
      <c r="A13537" s="25">
        <v>46163</v>
      </c>
      <c r="B13537" s="31">
        <v>0.83333333333333337</v>
      </c>
      <c r="C13537" s="46"/>
      <c r="D13537" s="29">
        <v>46163.833333333336</v>
      </c>
      <c r="E13537" s="15" t="str">
        <f>IF(AND($B$6=NB!$A$17,$B$8&gt;0),'Ersparnisberechnung Sommertarif'!$B$8*SLP!C13517,"")</f>
        <v/>
      </c>
    </row>
    <row r="13538" spans="1:5" x14ac:dyDescent="0.3">
      <c r="A13538" s="25">
        <v>46163</v>
      </c>
      <c r="B13538" s="31">
        <v>0.84375</v>
      </c>
      <c r="C13538" s="46"/>
      <c r="D13538" s="29">
        <v>46163.84375</v>
      </c>
      <c r="E13538" s="15" t="str">
        <f>IF(AND($B$6=NB!$A$17,$B$8&gt;0),'Ersparnisberechnung Sommertarif'!$B$8*SLP!C13518,"")</f>
        <v/>
      </c>
    </row>
    <row r="13539" spans="1:5" x14ac:dyDescent="0.3">
      <c r="A13539" s="25">
        <v>46163</v>
      </c>
      <c r="B13539" s="31">
        <v>0.85416666666666663</v>
      </c>
      <c r="C13539" s="46"/>
      <c r="D13539" s="29">
        <v>46163.854166666664</v>
      </c>
      <c r="E13539" s="15" t="str">
        <f>IF(AND($B$6=NB!$A$17,$B$8&gt;0),'Ersparnisberechnung Sommertarif'!$B$8*SLP!C13519,"")</f>
        <v/>
      </c>
    </row>
    <row r="13540" spans="1:5" x14ac:dyDescent="0.3">
      <c r="A13540" s="25">
        <v>46163</v>
      </c>
      <c r="B13540" s="31">
        <v>0.86458333333333337</v>
      </c>
      <c r="C13540" s="46"/>
      <c r="D13540" s="29">
        <v>46163.864583333336</v>
      </c>
      <c r="E13540" s="15" t="str">
        <f>IF(AND($B$6=NB!$A$17,$B$8&gt;0),'Ersparnisberechnung Sommertarif'!$B$8*SLP!C13520,"")</f>
        <v/>
      </c>
    </row>
    <row r="13541" spans="1:5" x14ac:dyDescent="0.3">
      <c r="A13541" s="25">
        <v>46163</v>
      </c>
      <c r="B13541" s="31">
        <v>0.875</v>
      </c>
      <c r="C13541" s="46"/>
      <c r="D13541" s="29">
        <v>46163.875</v>
      </c>
      <c r="E13541" s="15" t="str">
        <f>IF(AND($B$6=NB!$A$17,$B$8&gt;0),'Ersparnisberechnung Sommertarif'!$B$8*SLP!C13521,"")</f>
        <v/>
      </c>
    </row>
    <row r="13542" spans="1:5" x14ac:dyDescent="0.3">
      <c r="A13542" s="25">
        <v>46163</v>
      </c>
      <c r="B13542" s="31">
        <v>0.88541666666666663</v>
      </c>
      <c r="C13542" s="46"/>
      <c r="D13542" s="29">
        <v>46163.885416666664</v>
      </c>
      <c r="E13542" s="15" t="str">
        <f>IF(AND($B$6=NB!$A$17,$B$8&gt;0),'Ersparnisberechnung Sommertarif'!$B$8*SLP!C13522,"")</f>
        <v/>
      </c>
    </row>
    <row r="13543" spans="1:5" x14ac:dyDescent="0.3">
      <c r="A13543" s="25">
        <v>46163</v>
      </c>
      <c r="B13543" s="31">
        <v>0.89583333333333337</v>
      </c>
      <c r="C13543" s="46"/>
      <c r="D13543" s="29">
        <v>46163.895833333336</v>
      </c>
      <c r="E13543" s="15" t="str">
        <f>IF(AND($B$6=NB!$A$17,$B$8&gt;0),'Ersparnisberechnung Sommertarif'!$B$8*SLP!C13523,"")</f>
        <v/>
      </c>
    </row>
    <row r="13544" spans="1:5" x14ac:dyDescent="0.3">
      <c r="A13544" s="25">
        <v>46163</v>
      </c>
      <c r="B13544" s="31">
        <v>0.90625</v>
      </c>
      <c r="C13544" s="46"/>
      <c r="D13544" s="29">
        <v>46163.90625</v>
      </c>
      <c r="E13544" s="15" t="str">
        <f>IF(AND($B$6=NB!$A$17,$B$8&gt;0),'Ersparnisberechnung Sommertarif'!$B$8*SLP!C13524,"")</f>
        <v/>
      </c>
    </row>
    <row r="13545" spans="1:5" x14ac:dyDescent="0.3">
      <c r="A13545" s="25">
        <v>46163</v>
      </c>
      <c r="B13545" s="31">
        <v>0.91666666666666663</v>
      </c>
      <c r="C13545" s="46"/>
      <c r="D13545" s="29">
        <v>46163.916666666664</v>
      </c>
      <c r="E13545" s="15" t="str">
        <f>IF(AND($B$6=NB!$A$17,$B$8&gt;0),'Ersparnisberechnung Sommertarif'!$B$8*SLP!C13525,"")</f>
        <v/>
      </c>
    </row>
    <row r="13546" spans="1:5" x14ac:dyDescent="0.3">
      <c r="A13546" s="25">
        <v>46163</v>
      </c>
      <c r="B13546" s="31">
        <v>0.92708333333333337</v>
      </c>
      <c r="C13546" s="46"/>
      <c r="D13546" s="29">
        <v>46163.927083333336</v>
      </c>
      <c r="E13546" s="15" t="str">
        <f>IF(AND($B$6=NB!$A$17,$B$8&gt;0),'Ersparnisberechnung Sommertarif'!$B$8*SLP!C13526,"")</f>
        <v/>
      </c>
    </row>
    <row r="13547" spans="1:5" x14ac:dyDescent="0.3">
      <c r="A13547" s="25">
        <v>46163</v>
      </c>
      <c r="B13547" s="31">
        <v>0.9375</v>
      </c>
      <c r="C13547" s="46"/>
      <c r="D13547" s="29">
        <v>46163.9375</v>
      </c>
      <c r="E13547" s="15" t="str">
        <f>IF(AND($B$6=NB!$A$17,$B$8&gt;0),'Ersparnisberechnung Sommertarif'!$B$8*SLP!C13527,"")</f>
        <v/>
      </c>
    </row>
    <row r="13548" spans="1:5" x14ac:dyDescent="0.3">
      <c r="A13548" s="25">
        <v>46163</v>
      </c>
      <c r="B13548" s="31">
        <v>0.94791666666666663</v>
      </c>
      <c r="C13548" s="46"/>
      <c r="D13548" s="29">
        <v>46163.947916666664</v>
      </c>
      <c r="E13548" s="15" t="str">
        <f>IF(AND($B$6=NB!$A$17,$B$8&gt;0),'Ersparnisberechnung Sommertarif'!$B$8*SLP!C13528,"")</f>
        <v/>
      </c>
    </row>
    <row r="13549" spans="1:5" x14ac:dyDescent="0.3">
      <c r="A13549" s="25">
        <v>46163</v>
      </c>
      <c r="B13549" s="31">
        <v>0.95833333333333337</v>
      </c>
      <c r="C13549" s="46"/>
      <c r="D13549" s="29">
        <v>46163.958333333336</v>
      </c>
      <c r="E13549" s="15" t="str">
        <f>IF(AND($B$6=NB!$A$17,$B$8&gt;0),'Ersparnisberechnung Sommertarif'!$B$8*SLP!C13529,"")</f>
        <v/>
      </c>
    </row>
    <row r="13550" spans="1:5" x14ac:dyDescent="0.3">
      <c r="A13550" s="25">
        <v>46163</v>
      </c>
      <c r="B13550" s="31">
        <v>0.96875</v>
      </c>
      <c r="C13550" s="46"/>
      <c r="D13550" s="29">
        <v>46163.96875</v>
      </c>
      <c r="E13550" s="15" t="str">
        <f>IF(AND($B$6=NB!$A$17,$B$8&gt;0),'Ersparnisberechnung Sommertarif'!$B$8*SLP!C13530,"")</f>
        <v/>
      </c>
    </row>
    <row r="13551" spans="1:5" x14ac:dyDescent="0.3">
      <c r="A13551" s="25">
        <v>46163</v>
      </c>
      <c r="B13551" s="31">
        <v>0.97916666666666663</v>
      </c>
      <c r="C13551" s="46"/>
      <c r="D13551" s="29">
        <v>46163.979166666664</v>
      </c>
      <c r="E13551" s="15" t="str">
        <f>IF(AND($B$6=NB!$A$17,$B$8&gt;0),'Ersparnisberechnung Sommertarif'!$B$8*SLP!C13531,"")</f>
        <v/>
      </c>
    </row>
    <row r="13552" spans="1:5" x14ac:dyDescent="0.3">
      <c r="A13552" s="25">
        <v>46163</v>
      </c>
      <c r="B13552" s="31">
        <v>0.98958333333333337</v>
      </c>
      <c r="C13552" s="46"/>
      <c r="D13552" s="29">
        <v>46163.989583333336</v>
      </c>
      <c r="E13552" s="15" t="str">
        <f>IF(AND($B$6=NB!$A$17,$B$8&gt;0),'Ersparnisberechnung Sommertarif'!$B$8*SLP!C13532,"")</f>
        <v/>
      </c>
    </row>
    <row r="13553" spans="1:5" x14ac:dyDescent="0.3">
      <c r="A13553" s="25">
        <v>46164</v>
      </c>
      <c r="B13553" s="31">
        <v>0</v>
      </c>
      <c r="C13553" s="46"/>
      <c r="D13553" s="29">
        <v>46164</v>
      </c>
      <c r="E13553" s="15" t="str">
        <f>IF(AND($B$6=NB!$A$17,$B$8&gt;0),'Ersparnisberechnung Sommertarif'!$B$8*SLP!C13533,"")</f>
        <v/>
      </c>
    </row>
    <row r="13554" spans="1:5" x14ac:dyDescent="0.3">
      <c r="A13554" s="25">
        <v>46164</v>
      </c>
      <c r="B13554" s="31">
        <v>1.0416666666666666E-2</v>
      </c>
      <c r="C13554" s="46"/>
      <c r="D13554" s="29">
        <v>46164.010416666664</v>
      </c>
      <c r="E13554" s="15" t="str">
        <f>IF(AND($B$6=NB!$A$17,$B$8&gt;0),'Ersparnisberechnung Sommertarif'!$B$8*SLP!C13534,"")</f>
        <v/>
      </c>
    </row>
    <row r="13555" spans="1:5" x14ac:dyDescent="0.3">
      <c r="A13555" s="25">
        <v>46164</v>
      </c>
      <c r="B13555" s="31">
        <v>2.0833333333333332E-2</v>
      </c>
      <c r="C13555" s="46"/>
      <c r="D13555" s="29">
        <v>46164.020833333336</v>
      </c>
      <c r="E13555" s="15" t="str">
        <f>IF(AND($B$6=NB!$A$17,$B$8&gt;0),'Ersparnisberechnung Sommertarif'!$B$8*SLP!C13535,"")</f>
        <v/>
      </c>
    </row>
    <row r="13556" spans="1:5" x14ac:dyDescent="0.3">
      <c r="A13556" s="25">
        <v>46164</v>
      </c>
      <c r="B13556" s="31">
        <v>3.125E-2</v>
      </c>
      <c r="C13556" s="46"/>
      <c r="D13556" s="29">
        <v>46164.03125</v>
      </c>
      <c r="E13556" s="15" t="str">
        <f>IF(AND($B$6=NB!$A$17,$B$8&gt;0),'Ersparnisberechnung Sommertarif'!$B$8*SLP!C13536,"")</f>
        <v/>
      </c>
    </row>
    <row r="13557" spans="1:5" x14ac:dyDescent="0.3">
      <c r="A13557" s="25">
        <v>46164</v>
      </c>
      <c r="B13557" s="31">
        <v>4.1666666666666664E-2</v>
      </c>
      <c r="C13557" s="46"/>
      <c r="D13557" s="29">
        <v>46164.041666666664</v>
      </c>
      <c r="E13557" s="15" t="str">
        <f>IF(AND($B$6=NB!$A$17,$B$8&gt;0),'Ersparnisberechnung Sommertarif'!$B$8*SLP!C13537,"")</f>
        <v/>
      </c>
    </row>
    <row r="13558" spans="1:5" x14ac:dyDescent="0.3">
      <c r="A13558" s="25">
        <v>46164</v>
      </c>
      <c r="B13558" s="31">
        <v>5.2083333333333336E-2</v>
      </c>
      <c r="C13558" s="46"/>
      <c r="D13558" s="29">
        <v>46164.052083333336</v>
      </c>
      <c r="E13558" s="15" t="str">
        <f>IF(AND($B$6=NB!$A$17,$B$8&gt;0),'Ersparnisberechnung Sommertarif'!$B$8*SLP!C13538,"")</f>
        <v/>
      </c>
    </row>
    <row r="13559" spans="1:5" x14ac:dyDescent="0.3">
      <c r="A13559" s="25">
        <v>46164</v>
      </c>
      <c r="B13559" s="31">
        <v>6.25E-2</v>
      </c>
      <c r="C13559" s="46"/>
      <c r="D13559" s="29">
        <v>46164.0625</v>
      </c>
      <c r="E13559" s="15" t="str">
        <f>IF(AND($B$6=NB!$A$17,$B$8&gt;0),'Ersparnisberechnung Sommertarif'!$B$8*SLP!C13539,"")</f>
        <v/>
      </c>
    </row>
    <row r="13560" spans="1:5" x14ac:dyDescent="0.3">
      <c r="A13560" s="25">
        <v>46164</v>
      </c>
      <c r="B13560" s="31">
        <v>7.2916666666666671E-2</v>
      </c>
      <c r="C13560" s="46"/>
      <c r="D13560" s="29">
        <v>46164.072916666664</v>
      </c>
      <c r="E13560" s="15" t="str">
        <f>IF(AND($B$6=NB!$A$17,$B$8&gt;0),'Ersparnisberechnung Sommertarif'!$B$8*SLP!C13540,"")</f>
        <v/>
      </c>
    </row>
    <row r="13561" spans="1:5" x14ac:dyDescent="0.3">
      <c r="A13561" s="25">
        <v>46164</v>
      </c>
      <c r="B13561" s="31">
        <v>8.3333333333333329E-2</v>
      </c>
      <c r="C13561" s="46"/>
      <c r="D13561" s="29">
        <v>46164.083333333336</v>
      </c>
      <c r="E13561" s="15" t="str">
        <f>IF(AND($B$6=NB!$A$17,$B$8&gt;0),'Ersparnisberechnung Sommertarif'!$B$8*SLP!C13541,"")</f>
        <v/>
      </c>
    </row>
    <row r="13562" spans="1:5" x14ac:dyDescent="0.3">
      <c r="A13562" s="25">
        <v>46164</v>
      </c>
      <c r="B13562" s="31">
        <v>9.375E-2</v>
      </c>
      <c r="C13562" s="46"/>
      <c r="D13562" s="29">
        <v>46164.09375</v>
      </c>
      <c r="E13562" s="15" t="str">
        <f>IF(AND($B$6=NB!$A$17,$B$8&gt;0),'Ersparnisberechnung Sommertarif'!$B$8*SLP!C13542,"")</f>
        <v/>
      </c>
    </row>
    <row r="13563" spans="1:5" x14ac:dyDescent="0.3">
      <c r="A13563" s="25">
        <v>46164</v>
      </c>
      <c r="B13563" s="31">
        <v>0.10416666666666667</v>
      </c>
      <c r="C13563" s="46"/>
      <c r="D13563" s="29">
        <v>46164.104166666664</v>
      </c>
      <c r="E13563" s="15" t="str">
        <f>IF(AND($B$6=NB!$A$17,$B$8&gt;0),'Ersparnisberechnung Sommertarif'!$B$8*SLP!C13543,"")</f>
        <v/>
      </c>
    </row>
    <row r="13564" spans="1:5" x14ac:dyDescent="0.3">
      <c r="A13564" s="25">
        <v>46164</v>
      </c>
      <c r="B13564" s="31">
        <v>0.11458333333333333</v>
      </c>
      <c r="C13564" s="46"/>
      <c r="D13564" s="29">
        <v>46164.114583333336</v>
      </c>
      <c r="E13564" s="15" t="str">
        <f>IF(AND($B$6=NB!$A$17,$B$8&gt;0),'Ersparnisberechnung Sommertarif'!$B$8*SLP!C13544,"")</f>
        <v/>
      </c>
    </row>
    <row r="13565" spans="1:5" x14ac:dyDescent="0.3">
      <c r="A13565" s="25">
        <v>46164</v>
      </c>
      <c r="B13565" s="31">
        <v>0.125</v>
      </c>
      <c r="C13565" s="46"/>
      <c r="D13565" s="29">
        <v>46164.125</v>
      </c>
      <c r="E13565" s="15" t="str">
        <f>IF(AND($B$6=NB!$A$17,$B$8&gt;0),'Ersparnisberechnung Sommertarif'!$B$8*SLP!C13545,"")</f>
        <v/>
      </c>
    </row>
    <row r="13566" spans="1:5" x14ac:dyDescent="0.3">
      <c r="A13566" s="25">
        <v>46164</v>
      </c>
      <c r="B13566" s="31">
        <v>0.13541666666666666</v>
      </c>
      <c r="C13566" s="46"/>
      <c r="D13566" s="29">
        <v>46164.135416666664</v>
      </c>
      <c r="E13566" s="15" t="str">
        <f>IF(AND($B$6=NB!$A$17,$B$8&gt;0),'Ersparnisberechnung Sommertarif'!$B$8*SLP!C13546,"")</f>
        <v/>
      </c>
    </row>
    <row r="13567" spans="1:5" x14ac:dyDescent="0.3">
      <c r="A13567" s="25">
        <v>46164</v>
      </c>
      <c r="B13567" s="31">
        <v>0.14583333333333334</v>
      </c>
      <c r="C13567" s="46"/>
      <c r="D13567" s="29">
        <v>46164.145833333336</v>
      </c>
      <c r="E13567" s="15" t="str">
        <f>IF(AND($B$6=NB!$A$17,$B$8&gt;0),'Ersparnisberechnung Sommertarif'!$B$8*SLP!C13547,"")</f>
        <v/>
      </c>
    </row>
    <row r="13568" spans="1:5" x14ac:dyDescent="0.3">
      <c r="A13568" s="25">
        <v>46164</v>
      </c>
      <c r="B13568" s="31">
        <v>0.15625</v>
      </c>
      <c r="C13568" s="46"/>
      <c r="D13568" s="29">
        <v>46164.15625</v>
      </c>
      <c r="E13568" s="15" t="str">
        <f>IF(AND($B$6=NB!$A$17,$B$8&gt;0),'Ersparnisberechnung Sommertarif'!$B$8*SLP!C13548,"")</f>
        <v/>
      </c>
    </row>
    <row r="13569" spans="1:5" x14ac:dyDescent="0.3">
      <c r="A13569" s="25">
        <v>46164</v>
      </c>
      <c r="B13569" s="31">
        <v>0.16666666666666666</v>
      </c>
      <c r="C13569" s="46"/>
      <c r="D13569" s="29">
        <v>46164.166666666664</v>
      </c>
      <c r="E13569" s="15" t="str">
        <f>IF(AND($B$6=NB!$A$17,$B$8&gt;0),'Ersparnisberechnung Sommertarif'!$B$8*SLP!C13549,"")</f>
        <v/>
      </c>
    </row>
    <row r="13570" spans="1:5" x14ac:dyDescent="0.3">
      <c r="A13570" s="25">
        <v>46164</v>
      </c>
      <c r="B13570" s="31">
        <v>0.17708333333333334</v>
      </c>
      <c r="C13570" s="46"/>
      <c r="D13570" s="29">
        <v>46164.177083333336</v>
      </c>
      <c r="E13570" s="15" t="str">
        <f>IF(AND($B$6=NB!$A$17,$B$8&gt;0),'Ersparnisberechnung Sommertarif'!$B$8*SLP!C13550,"")</f>
        <v/>
      </c>
    </row>
    <row r="13571" spans="1:5" x14ac:dyDescent="0.3">
      <c r="A13571" s="25">
        <v>46164</v>
      </c>
      <c r="B13571" s="31">
        <v>0.1875</v>
      </c>
      <c r="C13571" s="46"/>
      <c r="D13571" s="29">
        <v>46164.1875</v>
      </c>
      <c r="E13571" s="15" t="str">
        <f>IF(AND($B$6=NB!$A$17,$B$8&gt;0),'Ersparnisberechnung Sommertarif'!$B$8*SLP!C13551,"")</f>
        <v/>
      </c>
    </row>
    <row r="13572" spans="1:5" x14ac:dyDescent="0.3">
      <c r="A13572" s="25">
        <v>46164</v>
      </c>
      <c r="B13572" s="31">
        <v>0.19791666666666666</v>
      </c>
      <c r="C13572" s="46"/>
      <c r="D13572" s="29">
        <v>46164.197916666664</v>
      </c>
      <c r="E13572" s="15" t="str">
        <f>IF(AND($B$6=NB!$A$17,$B$8&gt;0),'Ersparnisberechnung Sommertarif'!$B$8*SLP!C13552,"")</f>
        <v/>
      </c>
    </row>
    <row r="13573" spans="1:5" x14ac:dyDescent="0.3">
      <c r="A13573" s="25">
        <v>46164</v>
      </c>
      <c r="B13573" s="31">
        <v>0.20833333333333334</v>
      </c>
      <c r="C13573" s="46"/>
      <c r="D13573" s="29">
        <v>46164.208333333336</v>
      </c>
      <c r="E13573" s="15" t="str">
        <f>IF(AND($B$6=NB!$A$17,$B$8&gt;0),'Ersparnisberechnung Sommertarif'!$B$8*SLP!C13553,"")</f>
        <v/>
      </c>
    </row>
    <row r="13574" spans="1:5" x14ac:dyDescent="0.3">
      <c r="A13574" s="25">
        <v>46164</v>
      </c>
      <c r="B13574" s="31">
        <v>0.21875</v>
      </c>
      <c r="C13574" s="46"/>
      <c r="D13574" s="29">
        <v>46164.21875</v>
      </c>
      <c r="E13574" s="15" t="str">
        <f>IF(AND($B$6=NB!$A$17,$B$8&gt;0),'Ersparnisberechnung Sommertarif'!$B$8*SLP!C13554,"")</f>
        <v/>
      </c>
    </row>
    <row r="13575" spans="1:5" x14ac:dyDescent="0.3">
      <c r="A13575" s="25">
        <v>46164</v>
      </c>
      <c r="B13575" s="31">
        <v>0.22916666666666666</v>
      </c>
      <c r="C13575" s="46"/>
      <c r="D13575" s="29">
        <v>46164.229166666664</v>
      </c>
      <c r="E13575" s="15" t="str">
        <f>IF(AND($B$6=NB!$A$17,$B$8&gt;0),'Ersparnisberechnung Sommertarif'!$B$8*SLP!C13555,"")</f>
        <v/>
      </c>
    </row>
    <row r="13576" spans="1:5" x14ac:dyDescent="0.3">
      <c r="A13576" s="25">
        <v>46164</v>
      </c>
      <c r="B13576" s="31">
        <v>0.23958333333333334</v>
      </c>
      <c r="C13576" s="46"/>
      <c r="D13576" s="29">
        <v>46164.239583333336</v>
      </c>
      <c r="E13576" s="15" t="str">
        <f>IF(AND($B$6=NB!$A$17,$B$8&gt;0),'Ersparnisberechnung Sommertarif'!$B$8*SLP!C13556,"")</f>
        <v/>
      </c>
    </row>
    <row r="13577" spans="1:5" x14ac:dyDescent="0.3">
      <c r="A13577" s="25">
        <v>46164</v>
      </c>
      <c r="B13577" s="31">
        <v>0.25</v>
      </c>
      <c r="C13577" s="46"/>
      <c r="D13577" s="29">
        <v>46164.25</v>
      </c>
      <c r="E13577" s="15" t="str">
        <f>IF(AND($B$6=NB!$A$17,$B$8&gt;0),'Ersparnisberechnung Sommertarif'!$B$8*SLP!C13557,"")</f>
        <v/>
      </c>
    </row>
    <row r="13578" spans="1:5" x14ac:dyDescent="0.3">
      <c r="A13578" s="25">
        <v>46164</v>
      </c>
      <c r="B13578" s="31">
        <v>0.26041666666666669</v>
      </c>
      <c r="C13578" s="46"/>
      <c r="D13578" s="29">
        <v>46164.260416666664</v>
      </c>
      <c r="E13578" s="15" t="str">
        <f>IF(AND($B$6=NB!$A$17,$B$8&gt;0),'Ersparnisberechnung Sommertarif'!$B$8*SLP!C13558,"")</f>
        <v/>
      </c>
    </row>
    <row r="13579" spans="1:5" x14ac:dyDescent="0.3">
      <c r="A13579" s="25">
        <v>46164</v>
      </c>
      <c r="B13579" s="31">
        <v>0.27083333333333331</v>
      </c>
      <c r="C13579" s="46"/>
      <c r="D13579" s="29">
        <v>46164.270833333336</v>
      </c>
      <c r="E13579" s="15" t="str">
        <f>IF(AND($B$6=NB!$A$17,$B$8&gt;0),'Ersparnisberechnung Sommertarif'!$B$8*SLP!C13559,"")</f>
        <v/>
      </c>
    </row>
    <row r="13580" spans="1:5" x14ac:dyDescent="0.3">
      <c r="A13580" s="25">
        <v>46164</v>
      </c>
      <c r="B13580" s="31">
        <v>0.28125</v>
      </c>
      <c r="C13580" s="46"/>
      <c r="D13580" s="29">
        <v>46164.28125</v>
      </c>
      <c r="E13580" s="15" t="str">
        <f>IF(AND($B$6=NB!$A$17,$B$8&gt;0),'Ersparnisberechnung Sommertarif'!$B$8*SLP!C13560,"")</f>
        <v/>
      </c>
    </row>
    <row r="13581" spans="1:5" x14ac:dyDescent="0.3">
      <c r="A13581" s="25">
        <v>46164</v>
      </c>
      <c r="B13581" s="31">
        <v>0.29166666666666669</v>
      </c>
      <c r="C13581" s="46"/>
      <c r="D13581" s="29">
        <v>46164.291666666664</v>
      </c>
      <c r="E13581" s="15" t="str">
        <f>IF(AND($B$6=NB!$A$17,$B$8&gt;0),'Ersparnisberechnung Sommertarif'!$B$8*SLP!C13561,"")</f>
        <v/>
      </c>
    </row>
    <row r="13582" spans="1:5" x14ac:dyDescent="0.3">
      <c r="A13582" s="25">
        <v>46164</v>
      </c>
      <c r="B13582" s="31">
        <v>0.30208333333333331</v>
      </c>
      <c r="C13582" s="46"/>
      <c r="D13582" s="29">
        <v>46164.302083333336</v>
      </c>
      <c r="E13582" s="15" t="str">
        <f>IF(AND($B$6=NB!$A$17,$B$8&gt;0),'Ersparnisberechnung Sommertarif'!$B$8*SLP!C13562,"")</f>
        <v/>
      </c>
    </row>
    <row r="13583" spans="1:5" x14ac:dyDescent="0.3">
      <c r="A13583" s="25">
        <v>46164</v>
      </c>
      <c r="B13583" s="31">
        <v>0.3125</v>
      </c>
      <c r="C13583" s="46"/>
      <c r="D13583" s="29">
        <v>46164.3125</v>
      </c>
      <c r="E13583" s="15" t="str">
        <f>IF(AND($B$6=NB!$A$17,$B$8&gt;0),'Ersparnisberechnung Sommertarif'!$B$8*SLP!C13563,"")</f>
        <v/>
      </c>
    </row>
    <row r="13584" spans="1:5" x14ac:dyDescent="0.3">
      <c r="A13584" s="25">
        <v>46164</v>
      </c>
      <c r="B13584" s="31">
        <v>0.32291666666666669</v>
      </c>
      <c r="C13584" s="46"/>
      <c r="D13584" s="29">
        <v>46164.322916666664</v>
      </c>
      <c r="E13584" s="15" t="str">
        <f>IF(AND($B$6=NB!$A$17,$B$8&gt;0),'Ersparnisberechnung Sommertarif'!$B$8*SLP!C13564,"")</f>
        <v/>
      </c>
    </row>
    <row r="13585" spans="1:5" x14ac:dyDescent="0.3">
      <c r="A13585" s="25">
        <v>46164</v>
      </c>
      <c r="B13585" s="31">
        <v>0.33333333333333331</v>
      </c>
      <c r="C13585" s="46"/>
      <c r="D13585" s="29">
        <v>46164.333333333336</v>
      </c>
      <c r="E13585" s="15" t="str">
        <f>IF(AND($B$6=NB!$A$17,$B$8&gt;0),'Ersparnisberechnung Sommertarif'!$B$8*SLP!C13565,"")</f>
        <v/>
      </c>
    </row>
    <row r="13586" spans="1:5" x14ac:dyDescent="0.3">
      <c r="A13586" s="25">
        <v>46164</v>
      </c>
      <c r="B13586" s="31">
        <v>0.34375</v>
      </c>
      <c r="C13586" s="46"/>
      <c r="D13586" s="29">
        <v>46164.34375</v>
      </c>
      <c r="E13586" s="15" t="str">
        <f>IF(AND($B$6=NB!$A$17,$B$8&gt;0),'Ersparnisberechnung Sommertarif'!$B$8*SLP!C13566,"")</f>
        <v/>
      </c>
    </row>
    <row r="13587" spans="1:5" x14ac:dyDescent="0.3">
      <c r="A13587" s="25">
        <v>46164</v>
      </c>
      <c r="B13587" s="31">
        <v>0.35416666666666669</v>
      </c>
      <c r="C13587" s="46"/>
      <c r="D13587" s="29">
        <v>46164.354166666664</v>
      </c>
      <c r="E13587" s="15" t="str">
        <f>IF(AND($B$6=NB!$A$17,$B$8&gt;0),'Ersparnisberechnung Sommertarif'!$B$8*SLP!C13567,"")</f>
        <v/>
      </c>
    </row>
    <row r="13588" spans="1:5" x14ac:dyDescent="0.3">
      <c r="A13588" s="25">
        <v>46164</v>
      </c>
      <c r="B13588" s="31">
        <v>0.36458333333333331</v>
      </c>
      <c r="C13588" s="46"/>
      <c r="D13588" s="29">
        <v>46164.364583333336</v>
      </c>
      <c r="E13588" s="15" t="str">
        <f>IF(AND($B$6=NB!$A$17,$B$8&gt;0),'Ersparnisberechnung Sommertarif'!$B$8*SLP!C13568,"")</f>
        <v/>
      </c>
    </row>
    <row r="13589" spans="1:5" x14ac:dyDescent="0.3">
      <c r="A13589" s="25">
        <v>46164</v>
      </c>
      <c r="B13589" s="31">
        <v>0.375</v>
      </c>
      <c r="C13589" s="46"/>
      <c r="D13589" s="29">
        <v>46164.375</v>
      </c>
      <c r="E13589" s="15" t="str">
        <f>IF(AND($B$6=NB!$A$17,$B$8&gt;0),'Ersparnisberechnung Sommertarif'!$B$8*SLP!C13569,"")</f>
        <v/>
      </c>
    </row>
    <row r="13590" spans="1:5" x14ac:dyDescent="0.3">
      <c r="A13590" s="25">
        <v>46164</v>
      </c>
      <c r="B13590" s="31">
        <v>0.38541666666666669</v>
      </c>
      <c r="C13590" s="46"/>
      <c r="D13590" s="29">
        <v>46164.385416666664</v>
      </c>
      <c r="E13590" s="15" t="str">
        <f>IF(AND($B$6=NB!$A$17,$B$8&gt;0),'Ersparnisberechnung Sommertarif'!$B$8*SLP!C13570,"")</f>
        <v/>
      </c>
    </row>
    <row r="13591" spans="1:5" x14ac:dyDescent="0.3">
      <c r="A13591" s="25">
        <v>46164</v>
      </c>
      <c r="B13591" s="31">
        <v>0.39583333333333331</v>
      </c>
      <c r="C13591" s="46"/>
      <c r="D13591" s="29">
        <v>46164.395833333336</v>
      </c>
      <c r="E13591" s="15" t="str">
        <f>IF(AND($B$6=NB!$A$17,$B$8&gt;0),'Ersparnisberechnung Sommertarif'!$B$8*SLP!C13571,"")</f>
        <v/>
      </c>
    </row>
    <row r="13592" spans="1:5" x14ac:dyDescent="0.3">
      <c r="A13592" s="25">
        <v>46164</v>
      </c>
      <c r="B13592" s="31">
        <v>0.40625</v>
      </c>
      <c r="C13592" s="46"/>
      <c r="D13592" s="29">
        <v>46164.40625</v>
      </c>
      <c r="E13592" s="15" t="str">
        <f>IF(AND($B$6=NB!$A$17,$B$8&gt;0),'Ersparnisberechnung Sommertarif'!$B$8*SLP!C13572,"")</f>
        <v/>
      </c>
    </row>
    <row r="13593" spans="1:5" x14ac:dyDescent="0.3">
      <c r="A13593" s="25">
        <v>46164</v>
      </c>
      <c r="B13593" s="31">
        <v>0.41666666666666669</v>
      </c>
      <c r="C13593" s="46"/>
      <c r="D13593" s="29">
        <v>46164.416666666664</v>
      </c>
      <c r="E13593" s="15" t="str">
        <f>IF(AND($B$6=NB!$A$17,$B$8&gt;0),'Ersparnisberechnung Sommertarif'!$B$8*SLP!C13573,"")</f>
        <v/>
      </c>
    </row>
    <row r="13594" spans="1:5" x14ac:dyDescent="0.3">
      <c r="A13594" s="25">
        <v>46164</v>
      </c>
      <c r="B13594" s="31">
        <v>0.42708333333333331</v>
      </c>
      <c r="C13594" s="46"/>
      <c r="D13594" s="29">
        <v>46164.427083333336</v>
      </c>
      <c r="E13594" s="15" t="str">
        <f>IF(AND($B$6=NB!$A$17,$B$8&gt;0),'Ersparnisberechnung Sommertarif'!$B$8*SLP!C13574,"")</f>
        <v/>
      </c>
    </row>
    <row r="13595" spans="1:5" x14ac:dyDescent="0.3">
      <c r="A13595" s="25">
        <v>46164</v>
      </c>
      <c r="B13595" s="31">
        <v>0.4375</v>
      </c>
      <c r="C13595" s="46"/>
      <c r="D13595" s="29">
        <v>46164.4375</v>
      </c>
      <c r="E13595" s="15" t="str">
        <f>IF(AND($B$6=NB!$A$17,$B$8&gt;0),'Ersparnisberechnung Sommertarif'!$B$8*SLP!C13575,"")</f>
        <v/>
      </c>
    </row>
    <row r="13596" spans="1:5" x14ac:dyDescent="0.3">
      <c r="A13596" s="25">
        <v>46164</v>
      </c>
      <c r="B13596" s="31">
        <v>0.44791666666666669</v>
      </c>
      <c r="C13596" s="46"/>
      <c r="D13596" s="29">
        <v>46164.447916666664</v>
      </c>
      <c r="E13596" s="15" t="str">
        <f>IF(AND($B$6=NB!$A$17,$B$8&gt;0),'Ersparnisberechnung Sommertarif'!$B$8*SLP!C13576,"")</f>
        <v/>
      </c>
    </row>
    <row r="13597" spans="1:5" x14ac:dyDescent="0.3">
      <c r="A13597" s="25">
        <v>46164</v>
      </c>
      <c r="B13597" s="31">
        <v>0.45833333333333331</v>
      </c>
      <c r="C13597" s="46"/>
      <c r="D13597" s="29">
        <v>46164.458333333336</v>
      </c>
      <c r="E13597" s="15" t="str">
        <f>IF(AND($B$6=NB!$A$17,$B$8&gt;0),'Ersparnisberechnung Sommertarif'!$B$8*SLP!C13577,"")</f>
        <v/>
      </c>
    </row>
    <row r="13598" spans="1:5" x14ac:dyDescent="0.3">
      <c r="A13598" s="25">
        <v>46164</v>
      </c>
      <c r="B13598" s="31">
        <v>0.46875</v>
      </c>
      <c r="C13598" s="46"/>
      <c r="D13598" s="29">
        <v>46164.46875</v>
      </c>
      <c r="E13598" s="15" t="str">
        <f>IF(AND($B$6=NB!$A$17,$B$8&gt;0),'Ersparnisberechnung Sommertarif'!$B$8*SLP!C13578,"")</f>
        <v/>
      </c>
    </row>
    <row r="13599" spans="1:5" x14ac:dyDescent="0.3">
      <c r="A13599" s="25">
        <v>46164</v>
      </c>
      <c r="B13599" s="31">
        <v>0.47916666666666669</v>
      </c>
      <c r="C13599" s="46"/>
      <c r="D13599" s="29">
        <v>46164.479166666664</v>
      </c>
      <c r="E13599" s="15" t="str">
        <f>IF(AND($B$6=NB!$A$17,$B$8&gt;0),'Ersparnisberechnung Sommertarif'!$B$8*SLP!C13579,"")</f>
        <v/>
      </c>
    </row>
    <row r="13600" spans="1:5" x14ac:dyDescent="0.3">
      <c r="A13600" s="25">
        <v>46164</v>
      </c>
      <c r="B13600" s="31">
        <v>0.48958333333333331</v>
      </c>
      <c r="C13600" s="46"/>
      <c r="D13600" s="29">
        <v>46164.489583333336</v>
      </c>
      <c r="E13600" s="15" t="str">
        <f>IF(AND($B$6=NB!$A$17,$B$8&gt;0),'Ersparnisberechnung Sommertarif'!$B$8*SLP!C13580,"")</f>
        <v/>
      </c>
    </row>
    <row r="13601" spans="1:5" x14ac:dyDescent="0.3">
      <c r="A13601" s="25">
        <v>46164</v>
      </c>
      <c r="B13601" s="31">
        <v>0.5</v>
      </c>
      <c r="C13601" s="46"/>
      <c r="D13601" s="29">
        <v>46164.5</v>
      </c>
      <c r="E13601" s="15" t="str">
        <f>IF(AND($B$6=NB!$A$17,$B$8&gt;0),'Ersparnisberechnung Sommertarif'!$B$8*SLP!C13581,"")</f>
        <v/>
      </c>
    </row>
    <row r="13602" spans="1:5" x14ac:dyDescent="0.3">
      <c r="A13602" s="25">
        <v>46164</v>
      </c>
      <c r="B13602" s="31">
        <v>0.51041666666666663</v>
      </c>
      <c r="C13602" s="46"/>
      <c r="D13602" s="29">
        <v>46164.510416666664</v>
      </c>
      <c r="E13602" s="15" t="str">
        <f>IF(AND($B$6=NB!$A$17,$B$8&gt;0),'Ersparnisberechnung Sommertarif'!$B$8*SLP!C13582,"")</f>
        <v/>
      </c>
    </row>
    <row r="13603" spans="1:5" x14ac:dyDescent="0.3">
      <c r="A13603" s="25">
        <v>46164</v>
      </c>
      <c r="B13603" s="31">
        <v>0.52083333333333337</v>
      </c>
      <c r="C13603" s="46"/>
      <c r="D13603" s="29">
        <v>46164.520833333336</v>
      </c>
      <c r="E13603" s="15" t="str">
        <f>IF(AND($B$6=NB!$A$17,$B$8&gt;0),'Ersparnisberechnung Sommertarif'!$B$8*SLP!C13583,"")</f>
        <v/>
      </c>
    </row>
    <row r="13604" spans="1:5" x14ac:dyDescent="0.3">
      <c r="A13604" s="25">
        <v>46164</v>
      </c>
      <c r="B13604" s="31">
        <v>0.53125</v>
      </c>
      <c r="C13604" s="46"/>
      <c r="D13604" s="29">
        <v>46164.53125</v>
      </c>
      <c r="E13604" s="15" t="str">
        <f>IF(AND($B$6=NB!$A$17,$B$8&gt;0),'Ersparnisberechnung Sommertarif'!$B$8*SLP!C13584,"")</f>
        <v/>
      </c>
    </row>
    <row r="13605" spans="1:5" x14ac:dyDescent="0.3">
      <c r="A13605" s="25">
        <v>46164</v>
      </c>
      <c r="B13605" s="31">
        <v>0.54166666666666663</v>
      </c>
      <c r="C13605" s="46"/>
      <c r="D13605" s="29">
        <v>46164.541666666664</v>
      </c>
      <c r="E13605" s="15" t="str">
        <f>IF(AND($B$6=NB!$A$17,$B$8&gt;0),'Ersparnisberechnung Sommertarif'!$B$8*SLP!C13585,"")</f>
        <v/>
      </c>
    </row>
    <row r="13606" spans="1:5" x14ac:dyDescent="0.3">
      <c r="A13606" s="25">
        <v>46164</v>
      </c>
      <c r="B13606" s="31">
        <v>0.55208333333333337</v>
      </c>
      <c r="C13606" s="46"/>
      <c r="D13606" s="29">
        <v>46164.552083333336</v>
      </c>
      <c r="E13606" s="15" t="str">
        <f>IF(AND($B$6=NB!$A$17,$B$8&gt;0),'Ersparnisberechnung Sommertarif'!$B$8*SLP!C13586,"")</f>
        <v/>
      </c>
    </row>
    <row r="13607" spans="1:5" x14ac:dyDescent="0.3">
      <c r="A13607" s="25">
        <v>46164</v>
      </c>
      <c r="B13607" s="31">
        <v>0.5625</v>
      </c>
      <c r="C13607" s="46"/>
      <c r="D13607" s="29">
        <v>46164.5625</v>
      </c>
      <c r="E13607" s="15" t="str">
        <f>IF(AND($B$6=NB!$A$17,$B$8&gt;0),'Ersparnisberechnung Sommertarif'!$B$8*SLP!C13587,"")</f>
        <v/>
      </c>
    </row>
    <row r="13608" spans="1:5" x14ac:dyDescent="0.3">
      <c r="A13608" s="25">
        <v>46164</v>
      </c>
      <c r="B13608" s="31">
        <v>0.57291666666666663</v>
      </c>
      <c r="C13608" s="46"/>
      <c r="D13608" s="29">
        <v>46164.572916666664</v>
      </c>
      <c r="E13608" s="15" t="str">
        <f>IF(AND($B$6=NB!$A$17,$B$8&gt;0),'Ersparnisberechnung Sommertarif'!$B$8*SLP!C13588,"")</f>
        <v/>
      </c>
    </row>
    <row r="13609" spans="1:5" x14ac:dyDescent="0.3">
      <c r="A13609" s="25">
        <v>46164</v>
      </c>
      <c r="B13609" s="31">
        <v>0.58333333333333337</v>
      </c>
      <c r="C13609" s="46"/>
      <c r="D13609" s="29">
        <v>46164.583333333336</v>
      </c>
      <c r="E13609" s="15" t="str">
        <f>IF(AND($B$6=NB!$A$17,$B$8&gt;0),'Ersparnisberechnung Sommertarif'!$B$8*SLP!C13589,"")</f>
        <v/>
      </c>
    </row>
    <row r="13610" spans="1:5" x14ac:dyDescent="0.3">
      <c r="A13610" s="25">
        <v>46164</v>
      </c>
      <c r="B13610" s="31">
        <v>0.59375</v>
      </c>
      <c r="C13610" s="46"/>
      <c r="D13610" s="29">
        <v>46164.59375</v>
      </c>
      <c r="E13610" s="15" t="str">
        <f>IF(AND($B$6=NB!$A$17,$B$8&gt;0),'Ersparnisberechnung Sommertarif'!$B$8*SLP!C13590,"")</f>
        <v/>
      </c>
    </row>
    <row r="13611" spans="1:5" x14ac:dyDescent="0.3">
      <c r="A13611" s="25">
        <v>46164</v>
      </c>
      <c r="B13611" s="31">
        <v>0.60416666666666663</v>
      </c>
      <c r="C13611" s="46"/>
      <c r="D13611" s="29">
        <v>46164.604166666664</v>
      </c>
      <c r="E13611" s="15" t="str">
        <f>IF(AND($B$6=NB!$A$17,$B$8&gt;0),'Ersparnisberechnung Sommertarif'!$B$8*SLP!C13591,"")</f>
        <v/>
      </c>
    </row>
    <row r="13612" spans="1:5" x14ac:dyDescent="0.3">
      <c r="A13612" s="25">
        <v>46164</v>
      </c>
      <c r="B13612" s="31">
        <v>0.61458333333333337</v>
      </c>
      <c r="C13612" s="46"/>
      <c r="D13612" s="29">
        <v>46164.614583333336</v>
      </c>
      <c r="E13612" s="15" t="str">
        <f>IF(AND($B$6=NB!$A$17,$B$8&gt;0),'Ersparnisberechnung Sommertarif'!$B$8*SLP!C13592,"")</f>
        <v/>
      </c>
    </row>
    <row r="13613" spans="1:5" x14ac:dyDescent="0.3">
      <c r="A13613" s="25">
        <v>46164</v>
      </c>
      <c r="B13613" s="31">
        <v>0.625</v>
      </c>
      <c r="C13613" s="46"/>
      <c r="D13613" s="29">
        <v>46164.625</v>
      </c>
      <c r="E13613" s="15" t="str">
        <f>IF(AND($B$6=NB!$A$17,$B$8&gt;0),'Ersparnisberechnung Sommertarif'!$B$8*SLP!C13593,"")</f>
        <v/>
      </c>
    </row>
    <row r="13614" spans="1:5" x14ac:dyDescent="0.3">
      <c r="A13614" s="25">
        <v>46164</v>
      </c>
      <c r="B13614" s="31">
        <v>0.63541666666666663</v>
      </c>
      <c r="C13614" s="46"/>
      <c r="D13614" s="29">
        <v>46164.635416666664</v>
      </c>
      <c r="E13614" s="15" t="str">
        <f>IF(AND($B$6=NB!$A$17,$B$8&gt;0),'Ersparnisberechnung Sommertarif'!$B$8*SLP!C13594,"")</f>
        <v/>
      </c>
    </row>
    <row r="13615" spans="1:5" x14ac:dyDescent="0.3">
      <c r="A13615" s="25">
        <v>46164</v>
      </c>
      <c r="B13615" s="31">
        <v>0.64583333333333337</v>
      </c>
      <c r="C13615" s="46"/>
      <c r="D13615" s="29">
        <v>46164.645833333336</v>
      </c>
      <c r="E13615" s="15" t="str">
        <f>IF(AND($B$6=NB!$A$17,$B$8&gt;0),'Ersparnisberechnung Sommertarif'!$B$8*SLP!C13595,"")</f>
        <v/>
      </c>
    </row>
    <row r="13616" spans="1:5" x14ac:dyDescent="0.3">
      <c r="A13616" s="25">
        <v>46164</v>
      </c>
      <c r="B13616" s="31">
        <v>0.65625</v>
      </c>
      <c r="C13616" s="46"/>
      <c r="D13616" s="29">
        <v>46164.65625</v>
      </c>
      <c r="E13616" s="15" t="str">
        <f>IF(AND($B$6=NB!$A$17,$B$8&gt;0),'Ersparnisberechnung Sommertarif'!$B$8*SLP!C13596,"")</f>
        <v/>
      </c>
    </row>
    <row r="13617" spans="1:5" x14ac:dyDescent="0.3">
      <c r="A13617" s="25">
        <v>46164</v>
      </c>
      <c r="B13617" s="31">
        <v>0.66666666666666663</v>
      </c>
      <c r="C13617" s="46"/>
      <c r="D13617" s="29">
        <v>46164.666666666664</v>
      </c>
      <c r="E13617" s="15" t="str">
        <f>IF(AND($B$6=NB!$A$17,$B$8&gt;0),'Ersparnisberechnung Sommertarif'!$B$8*SLP!C13597,"")</f>
        <v/>
      </c>
    </row>
    <row r="13618" spans="1:5" x14ac:dyDescent="0.3">
      <c r="A13618" s="25">
        <v>46164</v>
      </c>
      <c r="B13618" s="31">
        <v>0.67708333333333337</v>
      </c>
      <c r="C13618" s="46"/>
      <c r="D13618" s="29">
        <v>46164.677083333336</v>
      </c>
      <c r="E13618" s="15" t="str">
        <f>IF(AND($B$6=NB!$A$17,$B$8&gt;0),'Ersparnisberechnung Sommertarif'!$B$8*SLP!C13598,"")</f>
        <v/>
      </c>
    </row>
    <row r="13619" spans="1:5" x14ac:dyDescent="0.3">
      <c r="A13619" s="25">
        <v>46164</v>
      </c>
      <c r="B13619" s="31">
        <v>0.6875</v>
      </c>
      <c r="C13619" s="46"/>
      <c r="D13619" s="29">
        <v>46164.6875</v>
      </c>
      <c r="E13619" s="15" t="str">
        <f>IF(AND($B$6=NB!$A$17,$B$8&gt;0),'Ersparnisberechnung Sommertarif'!$B$8*SLP!C13599,"")</f>
        <v/>
      </c>
    </row>
    <row r="13620" spans="1:5" x14ac:dyDescent="0.3">
      <c r="A13620" s="25">
        <v>46164</v>
      </c>
      <c r="B13620" s="31">
        <v>0.69791666666666663</v>
      </c>
      <c r="C13620" s="46"/>
      <c r="D13620" s="29">
        <v>46164.697916666664</v>
      </c>
      <c r="E13620" s="15" t="str">
        <f>IF(AND($B$6=NB!$A$17,$B$8&gt;0),'Ersparnisberechnung Sommertarif'!$B$8*SLP!C13600,"")</f>
        <v/>
      </c>
    </row>
    <row r="13621" spans="1:5" x14ac:dyDescent="0.3">
      <c r="A13621" s="25">
        <v>46164</v>
      </c>
      <c r="B13621" s="31">
        <v>0.70833333333333337</v>
      </c>
      <c r="C13621" s="46"/>
      <c r="D13621" s="29">
        <v>46164.708333333336</v>
      </c>
      <c r="E13621" s="15" t="str">
        <f>IF(AND($B$6=NB!$A$17,$B$8&gt;0),'Ersparnisberechnung Sommertarif'!$B$8*SLP!C13601,"")</f>
        <v/>
      </c>
    </row>
    <row r="13622" spans="1:5" x14ac:dyDescent="0.3">
      <c r="A13622" s="25">
        <v>46164</v>
      </c>
      <c r="B13622" s="31">
        <v>0.71875</v>
      </c>
      <c r="C13622" s="46"/>
      <c r="D13622" s="29">
        <v>46164.71875</v>
      </c>
      <c r="E13622" s="15" t="str">
        <f>IF(AND($B$6=NB!$A$17,$B$8&gt;0),'Ersparnisberechnung Sommertarif'!$B$8*SLP!C13602,"")</f>
        <v/>
      </c>
    </row>
    <row r="13623" spans="1:5" x14ac:dyDescent="0.3">
      <c r="A13623" s="25">
        <v>46164</v>
      </c>
      <c r="B13623" s="31">
        <v>0.72916666666666663</v>
      </c>
      <c r="C13623" s="46"/>
      <c r="D13623" s="29">
        <v>46164.729166666664</v>
      </c>
      <c r="E13623" s="15" t="str">
        <f>IF(AND($B$6=NB!$A$17,$B$8&gt;0),'Ersparnisberechnung Sommertarif'!$B$8*SLP!C13603,"")</f>
        <v/>
      </c>
    </row>
    <row r="13624" spans="1:5" x14ac:dyDescent="0.3">
      <c r="A13624" s="25">
        <v>46164</v>
      </c>
      <c r="B13624" s="31">
        <v>0.73958333333333337</v>
      </c>
      <c r="C13624" s="46"/>
      <c r="D13624" s="29">
        <v>46164.739583333336</v>
      </c>
      <c r="E13624" s="15" t="str">
        <f>IF(AND($B$6=NB!$A$17,$B$8&gt;0),'Ersparnisberechnung Sommertarif'!$B$8*SLP!C13604,"")</f>
        <v/>
      </c>
    </row>
    <row r="13625" spans="1:5" x14ac:dyDescent="0.3">
      <c r="A13625" s="25">
        <v>46164</v>
      </c>
      <c r="B13625" s="31">
        <v>0.75</v>
      </c>
      <c r="C13625" s="46"/>
      <c r="D13625" s="29">
        <v>46164.75</v>
      </c>
      <c r="E13625" s="15" t="str">
        <f>IF(AND($B$6=NB!$A$17,$B$8&gt;0),'Ersparnisberechnung Sommertarif'!$B$8*SLP!C13605,"")</f>
        <v/>
      </c>
    </row>
    <row r="13626" spans="1:5" x14ac:dyDescent="0.3">
      <c r="A13626" s="25">
        <v>46164</v>
      </c>
      <c r="B13626" s="31">
        <v>0.76041666666666663</v>
      </c>
      <c r="C13626" s="46"/>
      <c r="D13626" s="29">
        <v>46164.760416666664</v>
      </c>
      <c r="E13626" s="15" t="str">
        <f>IF(AND($B$6=NB!$A$17,$B$8&gt;0),'Ersparnisberechnung Sommertarif'!$B$8*SLP!C13606,"")</f>
        <v/>
      </c>
    </row>
    <row r="13627" spans="1:5" x14ac:dyDescent="0.3">
      <c r="A13627" s="25">
        <v>46164</v>
      </c>
      <c r="B13627" s="31">
        <v>0.77083333333333337</v>
      </c>
      <c r="C13627" s="46"/>
      <c r="D13627" s="29">
        <v>46164.770833333336</v>
      </c>
      <c r="E13627" s="15" t="str">
        <f>IF(AND($B$6=NB!$A$17,$B$8&gt;0),'Ersparnisberechnung Sommertarif'!$B$8*SLP!C13607,"")</f>
        <v/>
      </c>
    </row>
    <row r="13628" spans="1:5" x14ac:dyDescent="0.3">
      <c r="A13628" s="25">
        <v>46164</v>
      </c>
      <c r="B13628" s="31">
        <v>0.78125</v>
      </c>
      <c r="C13628" s="46"/>
      <c r="D13628" s="29">
        <v>46164.78125</v>
      </c>
      <c r="E13628" s="15" t="str">
        <f>IF(AND($B$6=NB!$A$17,$B$8&gt;0),'Ersparnisberechnung Sommertarif'!$B$8*SLP!C13608,"")</f>
        <v/>
      </c>
    </row>
    <row r="13629" spans="1:5" x14ac:dyDescent="0.3">
      <c r="A13629" s="25">
        <v>46164</v>
      </c>
      <c r="B13629" s="31">
        <v>0.79166666666666663</v>
      </c>
      <c r="C13629" s="46"/>
      <c r="D13629" s="29">
        <v>46164.791666666664</v>
      </c>
      <c r="E13629" s="15" t="str">
        <f>IF(AND($B$6=NB!$A$17,$B$8&gt;0),'Ersparnisberechnung Sommertarif'!$B$8*SLP!C13609,"")</f>
        <v/>
      </c>
    </row>
    <row r="13630" spans="1:5" x14ac:dyDescent="0.3">
      <c r="A13630" s="25">
        <v>46164</v>
      </c>
      <c r="B13630" s="31">
        <v>0.80208333333333337</v>
      </c>
      <c r="C13630" s="46"/>
      <c r="D13630" s="29">
        <v>46164.802083333336</v>
      </c>
      <c r="E13630" s="15" t="str">
        <f>IF(AND($B$6=NB!$A$17,$B$8&gt;0),'Ersparnisberechnung Sommertarif'!$B$8*SLP!C13610,"")</f>
        <v/>
      </c>
    </row>
    <row r="13631" spans="1:5" x14ac:dyDescent="0.3">
      <c r="A13631" s="25">
        <v>46164</v>
      </c>
      <c r="B13631" s="31">
        <v>0.8125</v>
      </c>
      <c r="C13631" s="46"/>
      <c r="D13631" s="29">
        <v>46164.8125</v>
      </c>
      <c r="E13631" s="15" t="str">
        <f>IF(AND($B$6=NB!$A$17,$B$8&gt;0),'Ersparnisberechnung Sommertarif'!$B$8*SLP!C13611,"")</f>
        <v/>
      </c>
    </row>
    <row r="13632" spans="1:5" x14ac:dyDescent="0.3">
      <c r="A13632" s="25">
        <v>46164</v>
      </c>
      <c r="B13632" s="31">
        <v>0.82291666666666663</v>
      </c>
      <c r="C13632" s="46"/>
      <c r="D13632" s="29">
        <v>46164.822916666664</v>
      </c>
      <c r="E13632" s="15" t="str">
        <f>IF(AND($B$6=NB!$A$17,$B$8&gt;0),'Ersparnisberechnung Sommertarif'!$B$8*SLP!C13612,"")</f>
        <v/>
      </c>
    </row>
    <row r="13633" spans="1:5" x14ac:dyDescent="0.3">
      <c r="A13633" s="25">
        <v>46164</v>
      </c>
      <c r="B13633" s="31">
        <v>0.83333333333333337</v>
      </c>
      <c r="C13633" s="46"/>
      <c r="D13633" s="29">
        <v>46164.833333333336</v>
      </c>
      <c r="E13633" s="15" t="str">
        <f>IF(AND($B$6=NB!$A$17,$B$8&gt;0),'Ersparnisberechnung Sommertarif'!$B$8*SLP!C13613,"")</f>
        <v/>
      </c>
    </row>
    <row r="13634" spans="1:5" x14ac:dyDescent="0.3">
      <c r="A13634" s="25">
        <v>46164</v>
      </c>
      <c r="B13634" s="31">
        <v>0.84375</v>
      </c>
      <c r="C13634" s="46"/>
      <c r="D13634" s="29">
        <v>46164.84375</v>
      </c>
      <c r="E13634" s="15" t="str">
        <f>IF(AND($B$6=NB!$A$17,$B$8&gt;0),'Ersparnisberechnung Sommertarif'!$B$8*SLP!C13614,"")</f>
        <v/>
      </c>
    </row>
    <row r="13635" spans="1:5" x14ac:dyDescent="0.3">
      <c r="A13635" s="25">
        <v>46164</v>
      </c>
      <c r="B13635" s="31">
        <v>0.85416666666666663</v>
      </c>
      <c r="C13635" s="46"/>
      <c r="D13635" s="29">
        <v>46164.854166666664</v>
      </c>
      <c r="E13635" s="15" t="str">
        <f>IF(AND($B$6=NB!$A$17,$B$8&gt;0),'Ersparnisberechnung Sommertarif'!$B$8*SLP!C13615,"")</f>
        <v/>
      </c>
    </row>
    <row r="13636" spans="1:5" x14ac:dyDescent="0.3">
      <c r="A13636" s="25">
        <v>46164</v>
      </c>
      <c r="B13636" s="31">
        <v>0.86458333333333337</v>
      </c>
      <c r="C13636" s="46"/>
      <c r="D13636" s="29">
        <v>46164.864583333336</v>
      </c>
      <c r="E13636" s="15" t="str">
        <f>IF(AND($B$6=NB!$A$17,$B$8&gt;0),'Ersparnisberechnung Sommertarif'!$B$8*SLP!C13616,"")</f>
        <v/>
      </c>
    </row>
    <row r="13637" spans="1:5" x14ac:dyDescent="0.3">
      <c r="A13637" s="25">
        <v>46164</v>
      </c>
      <c r="B13637" s="31">
        <v>0.875</v>
      </c>
      <c r="C13637" s="46"/>
      <c r="D13637" s="29">
        <v>46164.875</v>
      </c>
      <c r="E13637" s="15" t="str">
        <f>IF(AND($B$6=NB!$A$17,$B$8&gt;0),'Ersparnisberechnung Sommertarif'!$B$8*SLP!C13617,"")</f>
        <v/>
      </c>
    </row>
    <row r="13638" spans="1:5" x14ac:dyDescent="0.3">
      <c r="A13638" s="25">
        <v>46164</v>
      </c>
      <c r="B13638" s="31">
        <v>0.88541666666666663</v>
      </c>
      <c r="C13638" s="46"/>
      <c r="D13638" s="29">
        <v>46164.885416666664</v>
      </c>
      <c r="E13638" s="15" t="str">
        <f>IF(AND($B$6=NB!$A$17,$B$8&gt;0),'Ersparnisberechnung Sommertarif'!$B$8*SLP!C13618,"")</f>
        <v/>
      </c>
    </row>
    <row r="13639" spans="1:5" x14ac:dyDescent="0.3">
      <c r="A13639" s="25">
        <v>46164</v>
      </c>
      <c r="B13639" s="31">
        <v>0.89583333333333337</v>
      </c>
      <c r="C13639" s="46"/>
      <c r="D13639" s="29">
        <v>46164.895833333336</v>
      </c>
      <c r="E13639" s="15" t="str">
        <f>IF(AND($B$6=NB!$A$17,$B$8&gt;0),'Ersparnisberechnung Sommertarif'!$B$8*SLP!C13619,"")</f>
        <v/>
      </c>
    </row>
    <row r="13640" spans="1:5" x14ac:dyDescent="0.3">
      <c r="A13640" s="25">
        <v>46164</v>
      </c>
      <c r="B13640" s="31">
        <v>0.90625</v>
      </c>
      <c r="C13640" s="46"/>
      <c r="D13640" s="29">
        <v>46164.90625</v>
      </c>
      <c r="E13640" s="15" t="str">
        <f>IF(AND($B$6=NB!$A$17,$B$8&gt;0),'Ersparnisberechnung Sommertarif'!$B$8*SLP!C13620,"")</f>
        <v/>
      </c>
    </row>
    <row r="13641" spans="1:5" x14ac:dyDescent="0.3">
      <c r="A13641" s="25">
        <v>46164</v>
      </c>
      <c r="B13641" s="31">
        <v>0.91666666666666663</v>
      </c>
      <c r="C13641" s="46"/>
      <c r="D13641" s="29">
        <v>46164.916666666664</v>
      </c>
      <c r="E13641" s="15" t="str">
        <f>IF(AND($B$6=NB!$A$17,$B$8&gt;0),'Ersparnisberechnung Sommertarif'!$B$8*SLP!C13621,"")</f>
        <v/>
      </c>
    </row>
    <row r="13642" spans="1:5" x14ac:dyDescent="0.3">
      <c r="A13642" s="25">
        <v>46164</v>
      </c>
      <c r="B13642" s="31">
        <v>0.92708333333333337</v>
      </c>
      <c r="C13642" s="46"/>
      <c r="D13642" s="29">
        <v>46164.927083333336</v>
      </c>
      <c r="E13642" s="15" t="str">
        <f>IF(AND($B$6=NB!$A$17,$B$8&gt;0),'Ersparnisberechnung Sommertarif'!$B$8*SLP!C13622,"")</f>
        <v/>
      </c>
    </row>
    <row r="13643" spans="1:5" x14ac:dyDescent="0.3">
      <c r="A13643" s="25">
        <v>46164</v>
      </c>
      <c r="B13643" s="31">
        <v>0.9375</v>
      </c>
      <c r="C13643" s="46"/>
      <c r="D13643" s="29">
        <v>46164.9375</v>
      </c>
      <c r="E13643" s="15" t="str">
        <f>IF(AND($B$6=NB!$A$17,$B$8&gt;0),'Ersparnisberechnung Sommertarif'!$B$8*SLP!C13623,"")</f>
        <v/>
      </c>
    </row>
    <row r="13644" spans="1:5" x14ac:dyDescent="0.3">
      <c r="A13644" s="25">
        <v>46164</v>
      </c>
      <c r="B13644" s="31">
        <v>0.94791666666666663</v>
      </c>
      <c r="C13644" s="46"/>
      <c r="D13644" s="29">
        <v>46164.947916666664</v>
      </c>
      <c r="E13644" s="15" t="str">
        <f>IF(AND($B$6=NB!$A$17,$B$8&gt;0),'Ersparnisberechnung Sommertarif'!$B$8*SLP!C13624,"")</f>
        <v/>
      </c>
    </row>
    <row r="13645" spans="1:5" x14ac:dyDescent="0.3">
      <c r="A13645" s="25">
        <v>46164</v>
      </c>
      <c r="B13645" s="31">
        <v>0.95833333333333337</v>
      </c>
      <c r="C13645" s="46"/>
      <c r="D13645" s="29">
        <v>46164.958333333336</v>
      </c>
      <c r="E13645" s="15" t="str">
        <f>IF(AND($B$6=NB!$A$17,$B$8&gt;0),'Ersparnisberechnung Sommertarif'!$B$8*SLP!C13625,"")</f>
        <v/>
      </c>
    </row>
    <row r="13646" spans="1:5" x14ac:dyDescent="0.3">
      <c r="A13646" s="25">
        <v>46164</v>
      </c>
      <c r="B13646" s="31">
        <v>0.96875</v>
      </c>
      <c r="C13646" s="46"/>
      <c r="D13646" s="29">
        <v>46164.96875</v>
      </c>
      <c r="E13646" s="15" t="str">
        <f>IF(AND($B$6=NB!$A$17,$B$8&gt;0),'Ersparnisberechnung Sommertarif'!$B$8*SLP!C13626,"")</f>
        <v/>
      </c>
    </row>
    <row r="13647" spans="1:5" x14ac:dyDescent="0.3">
      <c r="A13647" s="25">
        <v>46164</v>
      </c>
      <c r="B13647" s="31">
        <v>0.97916666666666663</v>
      </c>
      <c r="C13647" s="46"/>
      <c r="D13647" s="29">
        <v>46164.979166666664</v>
      </c>
      <c r="E13647" s="15" t="str">
        <f>IF(AND($B$6=NB!$A$17,$B$8&gt;0),'Ersparnisberechnung Sommertarif'!$B$8*SLP!C13627,"")</f>
        <v/>
      </c>
    </row>
    <row r="13648" spans="1:5" x14ac:dyDescent="0.3">
      <c r="A13648" s="25">
        <v>46164</v>
      </c>
      <c r="B13648" s="31">
        <v>0.98958333333333337</v>
      </c>
      <c r="C13648" s="46"/>
      <c r="D13648" s="29">
        <v>46164.989583333336</v>
      </c>
      <c r="E13648" s="15" t="str">
        <f>IF(AND($B$6=NB!$A$17,$B$8&gt;0),'Ersparnisberechnung Sommertarif'!$B$8*SLP!C13628,"")</f>
        <v/>
      </c>
    </row>
    <row r="13649" spans="1:5" x14ac:dyDescent="0.3">
      <c r="A13649" s="25">
        <v>46165</v>
      </c>
      <c r="B13649" s="31">
        <v>0</v>
      </c>
      <c r="C13649" s="46"/>
      <c r="D13649" s="29">
        <v>46165</v>
      </c>
      <c r="E13649" s="15" t="str">
        <f>IF(AND($B$6=NB!$A$17,$B$8&gt;0),'Ersparnisberechnung Sommertarif'!$B$8*SLP!C13629,"")</f>
        <v/>
      </c>
    </row>
    <row r="13650" spans="1:5" x14ac:dyDescent="0.3">
      <c r="A13650" s="25">
        <v>46165</v>
      </c>
      <c r="B13650" s="31">
        <v>1.0416666666666666E-2</v>
      </c>
      <c r="C13650" s="46"/>
      <c r="D13650" s="29">
        <v>46165.010416666664</v>
      </c>
      <c r="E13650" s="15" t="str">
        <f>IF(AND($B$6=NB!$A$17,$B$8&gt;0),'Ersparnisberechnung Sommertarif'!$B$8*SLP!C13630,"")</f>
        <v/>
      </c>
    </row>
    <row r="13651" spans="1:5" x14ac:dyDescent="0.3">
      <c r="A13651" s="25">
        <v>46165</v>
      </c>
      <c r="B13651" s="31">
        <v>2.0833333333333332E-2</v>
      </c>
      <c r="C13651" s="46"/>
      <c r="D13651" s="29">
        <v>46165.020833333336</v>
      </c>
      <c r="E13651" s="15" t="str">
        <f>IF(AND($B$6=NB!$A$17,$B$8&gt;0),'Ersparnisberechnung Sommertarif'!$B$8*SLP!C13631,"")</f>
        <v/>
      </c>
    </row>
    <row r="13652" spans="1:5" x14ac:dyDescent="0.3">
      <c r="A13652" s="25">
        <v>46165</v>
      </c>
      <c r="B13652" s="31">
        <v>3.125E-2</v>
      </c>
      <c r="C13652" s="46"/>
      <c r="D13652" s="29">
        <v>46165.03125</v>
      </c>
      <c r="E13652" s="15" t="str">
        <f>IF(AND($B$6=NB!$A$17,$B$8&gt;0),'Ersparnisberechnung Sommertarif'!$B$8*SLP!C13632,"")</f>
        <v/>
      </c>
    </row>
    <row r="13653" spans="1:5" x14ac:dyDescent="0.3">
      <c r="A13653" s="25">
        <v>46165</v>
      </c>
      <c r="B13653" s="31">
        <v>4.1666666666666664E-2</v>
      </c>
      <c r="C13653" s="46"/>
      <c r="D13653" s="29">
        <v>46165.041666666664</v>
      </c>
      <c r="E13653" s="15" t="str">
        <f>IF(AND($B$6=NB!$A$17,$B$8&gt;0),'Ersparnisberechnung Sommertarif'!$B$8*SLP!C13633,"")</f>
        <v/>
      </c>
    </row>
    <row r="13654" spans="1:5" x14ac:dyDescent="0.3">
      <c r="A13654" s="25">
        <v>46165</v>
      </c>
      <c r="B13654" s="31">
        <v>5.2083333333333336E-2</v>
      </c>
      <c r="C13654" s="46"/>
      <c r="D13654" s="29">
        <v>46165.052083333336</v>
      </c>
      <c r="E13654" s="15" t="str">
        <f>IF(AND($B$6=NB!$A$17,$B$8&gt;0),'Ersparnisberechnung Sommertarif'!$B$8*SLP!C13634,"")</f>
        <v/>
      </c>
    </row>
    <row r="13655" spans="1:5" x14ac:dyDescent="0.3">
      <c r="A13655" s="25">
        <v>46165</v>
      </c>
      <c r="B13655" s="31">
        <v>6.25E-2</v>
      </c>
      <c r="C13655" s="46"/>
      <c r="D13655" s="29">
        <v>46165.0625</v>
      </c>
      <c r="E13655" s="15" t="str">
        <f>IF(AND($B$6=NB!$A$17,$B$8&gt;0),'Ersparnisberechnung Sommertarif'!$B$8*SLP!C13635,"")</f>
        <v/>
      </c>
    </row>
    <row r="13656" spans="1:5" x14ac:dyDescent="0.3">
      <c r="A13656" s="25">
        <v>46165</v>
      </c>
      <c r="B13656" s="31">
        <v>7.2916666666666671E-2</v>
      </c>
      <c r="C13656" s="46"/>
      <c r="D13656" s="29">
        <v>46165.072916666664</v>
      </c>
      <c r="E13656" s="15" t="str">
        <f>IF(AND($B$6=NB!$A$17,$B$8&gt;0),'Ersparnisberechnung Sommertarif'!$B$8*SLP!C13636,"")</f>
        <v/>
      </c>
    </row>
    <row r="13657" spans="1:5" x14ac:dyDescent="0.3">
      <c r="A13657" s="25">
        <v>46165</v>
      </c>
      <c r="B13657" s="31">
        <v>8.3333333333333329E-2</v>
      </c>
      <c r="C13657" s="46"/>
      <c r="D13657" s="29">
        <v>46165.083333333336</v>
      </c>
      <c r="E13657" s="15" t="str">
        <f>IF(AND($B$6=NB!$A$17,$B$8&gt;0),'Ersparnisberechnung Sommertarif'!$B$8*SLP!C13637,"")</f>
        <v/>
      </c>
    </row>
    <row r="13658" spans="1:5" x14ac:dyDescent="0.3">
      <c r="A13658" s="25">
        <v>46165</v>
      </c>
      <c r="B13658" s="31">
        <v>9.375E-2</v>
      </c>
      <c r="C13658" s="46"/>
      <c r="D13658" s="29">
        <v>46165.09375</v>
      </c>
      <c r="E13658" s="15" t="str">
        <f>IF(AND($B$6=NB!$A$17,$B$8&gt;0),'Ersparnisberechnung Sommertarif'!$B$8*SLP!C13638,"")</f>
        <v/>
      </c>
    </row>
    <row r="13659" spans="1:5" x14ac:dyDescent="0.3">
      <c r="A13659" s="25">
        <v>46165</v>
      </c>
      <c r="B13659" s="31">
        <v>0.10416666666666667</v>
      </c>
      <c r="C13659" s="46"/>
      <c r="D13659" s="29">
        <v>46165.104166666664</v>
      </c>
      <c r="E13659" s="15" t="str">
        <f>IF(AND($B$6=NB!$A$17,$B$8&gt;0),'Ersparnisberechnung Sommertarif'!$B$8*SLP!C13639,"")</f>
        <v/>
      </c>
    </row>
    <row r="13660" spans="1:5" x14ac:dyDescent="0.3">
      <c r="A13660" s="25">
        <v>46165</v>
      </c>
      <c r="B13660" s="31">
        <v>0.11458333333333333</v>
      </c>
      <c r="C13660" s="46"/>
      <c r="D13660" s="29">
        <v>46165.114583333336</v>
      </c>
      <c r="E13660" s="15" t="str">
        <f>IF(AND($B$6=NB!$A$17,$B$8&gt;0),'Ersparnisberechnung Sommertarif'!$B$8*SLP!C13640,"")</f>
        <v/>
      </c>
    </row>
    <row r="13661" spans="1:5" x14ac:dyDescent="0.3">
      <c r="A13661" s="25">
        <v>46165</v>
      </c>
      <c r="B13661" s="31">
        <v>0.125</v>
      </c>
      <c r="C13661" s="46"/>
      <c r="D13661" s="29">
        <v>46165.125</v>
      </c>
      <c r="E13661" s="15" t="str">
        <f>IF(AND($B$6=NB!$A$17,$B$8&gt;0),'Ersparnisberechnung Sommertarif'!$B$8*SLP!C13641,"")</f>
        <v/>
      </c>
    </row>
    <row r="13662" spans="1:5" x14ac:dyDescent="0.3">
      <c r="A13662" s="25">
        <v>46165</v>
      </c>
      <c r="B13662" s="31">
        <v>0.13541666666666666</v>
      </c>
      <c r="C13662" s="46"/>
      <c r="D13662" s="29">
        <v>46165.135416666664</v>
      </c>
      <c r="E13662" s="15" t="str">
        <f>IF(AND($B$6=NB!$A$17,$B$8&gt;0),'Ersparnisberechnung Sommertarif'!$B$8*SLP!C13642,"")</f>
        <v/>
      </c>
    </row>
    <row r="13663" spans="1:5" x14ac:dyDescent="0.3">
      <c r="A13663" s="25">
        <v>46165</v>
      </c>
      <c r="B13663" s="31">
        <v>0.14583333333333334</v>
      </c>
      <c r="C13663" s="46"/>
      <c r="D13663" s="29">
        <v>46165.145833333336</v>
      </c>
      <c r="E13663" s="15" t="str">
        <f>IF(AND($B$6=NB!$A$17,$B$8&gt;0),'Ersparnisberechnung Sommertarif'!$B$8*SLP!C13643,"")</f>
        <v/>
      </c>
    </row>
    <row r="13664" spans="1:5" x14ac:dyDescent="0.3">
      <c r="A13664" s="25">
        <v>46165</v>
      </c>
      <c r="B13664" s="31">
        <v>0.15625</v>
      </c>
      <c r="C13664" s="46"/>
      <c r="D13664" s="29">
        <v>46165.15625</v>
      </c>
      <c r="E13664" s="15" t="str">
        <f>IF(AND($B$6=NB!$A$17,$B$8&gt;0),'Ersparnisberechnung Sommertarif'!$B$8*SLP!C13644,"")</f>
        <v/>
      </c>
    </row>
    <row r="13665" spans="1:5" x14ac:dyDescent="0.3">
      <c r="A13665" s="25">
        <v>46165</v>
      </c>
      <c r="B13665" s="31">
        <v>0.16666666666666666</v>
      </c>
      <c r="C13665" s="46"/>
      <c r="D13665" s="29">
        <v>46165.166666666664</v>
      </c>
      <c r="E13665" s="15" t="str">
        <f>IF(AND($B$6=NB!$A$17,$B$8&gt;0),'Ersparnisberechnung Sommertarif'!$B$8*SLP!C13645,"")</f>
        <v/>
      </c>
    </row>
    <row r="13666" spans="1:5" x14ac:dyDescent="0.3">
      <c r="A13666" s="25">
        <v>46165</v>
      </c>
      <c r="B13666" s="31">
        <v>0.17708333333333334</v>
      </c>
      <c r="C13666" s="46"/>
      <c r="D13666" s="29">
        <v>46165.177083333336</v>
      </c>
      <c r="E13666" s="15" t="str">
        <f>IF(AND($B$6=NB!$A$17,$B$8&gt;0),'Ersparnisberechnung Sommertarif'!$B$8*SLP!C13646,"")</f>
        <v/>
      </c>
    </row>
    <row r="13667" spans="1:5" x14ac:dyDescent="0.3">
      <c r="A13667" s="25">
        <v>46165</v>
      </c>
      <c r="B13667" s="31">
        <v>0.1875</v>
      </c>
      <c r="C13667" s="46"/>
      <c r="D13667" s="29">
        <v>46165.1875</v>
      </c>
      <c r="E13667" s="15" t="str">
        <f>IF(AND($B$6=NB!$A$17,$B$8&gt;0),'Ersparnisberechnung Sommertarif'!$B$8*SLP!C13647,"")</f>
        <v/>
      </c>
    </row>
    <row r="13668" spans="1:5" x14ac:dyDescent="0.3">
      <c r="A13668" s="25">
        <v>46165</v>
      </c>
      <c r="B13668" s="31">
        <v>0.19791666666666666</v>
      </c>
      <c r="C13668" s="46"/>
      <c r="D13668" s="29">
        <v>46165.197916666664</v>
      </c>
      <c r="E13668" s="15" t="str">
        <f>IF(AND($B$6=NB!$A$17,$B$8&gt;0),'Ersparnisberechnung Sommertarif'!$B$8*SLP!C13648,"")</f>
        <v/>
      </c>
    </row>
    <row r="13669" spans="1:5" x14ac:dyDescent="0.3">
      <c r="A13669" s="25">
        <v>46165</v>
      </c>
      <c r="B13669" s="31">
        <v>0.20833333333333334</v>
      </c>
      <c r="C13669" s="46"/>
      <c r="D13669" s="29">
        <v>46165.208333333336</v>
      </c>
      <c r="E13669" s="15" t="str">
        <f>IF(AND($B$6=NB!$A$17,$B$8&gt;0),'Ersparnisberechnung Sommertarif'!$B$8*SLP!C13649,"")</f>
        <v/>
      </c>
    </row>
    <row r="13670" spans="1:5" x14ac:dyDescent="0.3">
      <c r="A13670" s="25">
        <v>46165</v>
      </c>
      <c r="B13670" s="31">
        <v>0.21875</v>
      </c>
      <c r="C13670" s="46"/>
      <c r="D13670" s="29">
        <v>46165.21875</v>
      </c>
      <c r="E13670" s="15" t="str">
        <f>IF(AND($B$6=NB!$A$17,$B$8&gt;0),'Ersparnisberechnung Sommertarif'!$B$8*SLP!C13650,"")</f>
        <v/>
      </c>
    </row>
    <row r="13671" spans="1:5" x14ac:dyDescent="0.3">
      <c r="A13671" s="25">
        <v>46165</v>
      </c>
      <c r="B13671" s="31">
        <v>0.22916666666666666</v>
      </c>
      <c r="C13671" s="46"/>
      <c r="D13671" s="29">
        <v>46165.229166666664</v>
      </c>
      <c r="E13671" s="15" t="str">
        <f>IF(AND($B$6=NB!$A$17,$B$8&gt;0),'Ersparnisberechnung Sommertarif'!$B$8*SLP!C13651,"")</f>
        <v/>
      </c>
    </row>
    <row r="13672" spans="1:5" x14ac:dyDescent="0.3">
      <c r="A13672" s="25">
        <v>46165</v>
      </c>
      <c r="B13672" s="31">
        <v>0.23958333333333334</v>
      </c>
      <c r="C13672" s="46"/>
      <c r="D13672" s="29">
        <v>46165.239583333336</v>
      </c>
      <c r="E13672" s="15" t="str">
        <f>IF(AND($B$6=NB!$A$17,$B$8&gt;0),'Ersparnisberechnung Sommertarif'!$B$8*SLP!C13652,"")</f>
        <v/>
      </c>
    </row>
    <row r="13673" spans="1:5" x14ac:dyDescent="0.3">
      <c r="A13673" s="25">
        <v>46165</v>
      </c>
      <c r="B13673" s="31">
        <v>0.25</v>
      </c>
      <c r="C13673" s="46"/>
      <c r="D13673" s="29">
        <v>46165.25</v>
      </c>
      <c r="E13673" s="15" t="str">
        <f>IF(AND($B$6=NB!$A$17,$B$8&gt;0),'Ersparnisberechnung Sommertarif'!$B$8*SLP!C13653,"")</f>
        <v/>
      </c>
    </row>
    <row r="13674" spans="1:5" x14ac:dyDescent="0.3">
      <c r="A13674" s="25">
        <v>46165</v>
      </c>
      <c r="B13674" s="31">
        <v>0.26041666666666669</v>
      </c>
      <c r="C13674" s="46"/>
      <c r="D13674" s="29">
        <v>46165.260416666664</v>
      </c>
      <c r="E13674" s="15" t="str">
        <f>IF(AND($B$6=NB!$A$17,$B$8&gt;0),'Ersparnisberechnung Sommertarif'!$B$8*SLP!C13654,"")</f>
        <v/>
      </c>
    </row>
    <row r="13675" spans="1:5" x14ac:dyDescent="0.3">
      <c r="A13675" s="25">
        <v>46165</v>
      </c>
      <c r="B13675" s="31">
        <v>0.27083333333333331</v>
      </c>
      <c r="C13675" s="46"/>
      <c r="D13675" s="29">
        <v>46165.270833333336</v>
      </c>
      <c r="E13675" s="15" t="str">
        <f>IF(AND($B$6=NB!$A$17,$B$8&gt;0),'Ersparnisberechnung Sommertarif'!$B$8*SLP!C13655,"")</f>
        <v/>
      </c>
    </row>
    <row r="13676" spans="1:5" x14ac:dyDescent="0.3">
      <c r="A13676" s="25">
        <v>46165</v>
      </c>
      <c r="B13676" s="31">
        <v>0.28125</v>
      </c>
      <c r="C13676" s="46"/>
      <c r="D13676" s="29">
        <v>46165.28125</v>
      </c>
      <c r="E13676" s="15" t="str">
        <f>IF(AND($B$6=NB!$A$17,$B$8&gt;0),'Ersparnisberechnung Sommertarif'!$B$8*SLP!C13656,"")</f>
        <v/>
      </c>
    </row>
    <row r="13677" spans="1:5" x14ac:dyDescent="0.3">
      <c r="A13677" s="25">
        <v>46165</v>
      </c>
      <c r="B13677" s="31">
        <v>0.29166666666666669</v>
      </c>
      <c r="C13677" s="46"/>
      <c r="D13677" s="29">
        <v>46165.291666666664</v>
      </c>
      <c r="E13677" s="15" t="str">
        <f>IF(AND($B$6=NB!$A$17,$B$8&gt;0),'Ersparnisberechnung Sommertarif'!$B$8*SLP!C13657,"")</f>
        <v/>
      </c>
    </row>
    <row r="13678" spans="1:5" x14ac:dyDescent="0.3">
      <c r="A13678" s="25">
        <v>46165</v>
      </c>
      <c r="B13678" s="31">
        <v>0.30208333333333331</v>
      </c>
      <c r="C13678" s="46"/>
      <c r="D13678" s="29">
        <v>46165.302083333336</v>
      </c>
      <c r="E13678" s="15" t="str">
        <f>IF(AND($B$6=NB!$A$17,$B$8&gt;0),'Ersparnisberechnung Sommertarif'!$B$8*SLP!C13658,"")</f>
        <v/>
      </c>
    </row>
    <row r="13679" spans="1:5" x14ac:dyDescent="0.3">
      <c r="A13679" s="25">
        <v>46165</v>
      </c>
      <c r="B13679" s="31">
        <v>0.3125</v>
      </c>
      <c r="C13679" s="46"/>
      <c r="D13679" s="29">
        <v>46165.3125</v>
      </c>
      <c r="E13679" s="15" t="str">
        <f>IF(AND($B$6=NB!$A$17,$B$8&gt;0),'Ersparnisberechnung Sommertarif'!$B$8*SLP!C13659,"")</f>
        <v/>
      </c>
    </row>
    <row r="13680" spans="1:5" x14ac:dyDescent="0.3">
      <c r="A13680" s="25">
        <v>46165</v>
      </c>
      <c r="B13680" s="31">
        <v>0.32291666666666669</v>
      </c>
      <c r="C13680" s="46"/>
      <c r="D13680" s="29">
        <v>46165.322916666664</v>
      </c>
      <c r="E13680" s="15" t="str">
        <f>IF(AND($B$6=NB!$A$17,$B$8&gt;0),'Ersparnisberechnung Sommertarif'!$B$8*SLP!C13660,"")</f>
        <v/>
      </c>
    </row>
    <row r="13681" spans="1:5" x14ac:dyDescent="0.3">
      <c r="A13681" s="25">
        <v>46165</v>
      </c>
      <c r="B13681" s="31">
        <v>0.33333333333333331</v>
      </c>
      <c r="C13681" s="46"/>
      <c r="D13681" s="29">
        <v>46165.333333333336</v>
      </c>
      <c r="E13681" s="15" t="str">
        <f>IF(AND($B$6=NB!$A$17,$B$8&gt;0),'Ersparnisberechnung Sommertarif'!$B$8*SLP!C13661,"")</f>
        <v/>
      </c>
    </row>
    <row r="13682" spans="1:5" x14ac:dyDescent="0.3">
      <c r="A13682" s="25">
        <v>46165</v>
      </c>
      <c r="B13682" s="31">
        <v>0.34375</v>
      </c>
      <c r="C13682" s="46"/>
      <c r="D13682" s="29">
        <v>46165.34375</v>
      </c>
      <c r="E13682" s="15" t="str">
        <f>IF(AND($B$6=NB!$A$17,$B$8&gt;0),'Ersparnisberechnung Sommertarif'!$B$8*SLP!C13662,"")</f>
        <v/>
      </c>
    </row>
    <row r="13683" spans="1:5" x14ac:dyDescent="0.3">
      <c r="A13683" s="25">
        <v>46165</v>
      </c>
      <c r="B13683" s="31">
        <v>0.35416666666666669</v>
      </c>
      <c r="C13683" s="46"/>
      <c r="D13683" s="29">
        <v>46165.354166666664</v>
      </c>
      <c r="E13683" s="15" t="str">
        <f>IF(AND($B$6=NB!$A$17,$B$8&gt;0),'Ersparnisberechnung Sommertarif'!$B$8*SLP!C13663,"")</f>
        <v/>
      </c>
    </row>
    <row r="13684" spans="1:5" x14ac:dyDescent="0.3">
      <c r="A13684" s="25">
        <v>46165</v>
      </c>
      <c r="B13684" s="31">
        <v>0.36458333333333331</v>
      </c>
      <c r="C13684" s="46"/>
      <c r="D13684" s="29">
        <v>46165.364583333336</v>
      </c>
      <c r="E13684" s="15" t="str">
        <f>IF(AND($B$6=NB!$A$17,$B$8&gt;0),'Ersparnisberechnung Sommertarif'!$B$8*SLP!C13664,"")</f>
        <v/>
      </c>
    </row>
    <row r="13685" spans="1:5" x14ac:dyDescent="0.3">
      <c r="A13685" s="25">
        <v>46165</v>
      </c>
      <c r="B13685" s="31">
        <v>0.375</v>
      </c>
      <c r="C13685" s="46"/>
      <c r="D13685" s="29">
        <v>46165.375</v>
      </c>
      <c r="E13685" s="15" t="str">
        <f>IF(AND($B$6=NB!$A$17,$B$8&gt;0),'Ersparnisberechnung Sommertarif'!$B$8*SLP!C13665,"")</f>
        <v/>
      </c>
    </row>
    <row r="13686" spans="1:5" x14ac:dyDescent="0.3">
      <c r="A13686" s="25">
        <v>46165</v>
      </c>
      <c r="B13686" s="31">
        <v>0.38541666666666669</v>
      </c>
      <c r="C13686" s="46"/>
      <c r="D13686" s="29">
        <v>46165.385416666664</v>
      </c>
      <c r="E13686" s="15" t="str">
        <f>IF(AND($B$6=NB!$A$17,$B$8&gt;0),'Ersparnisberechnung Sommertarif'!$B$8*SLP!C13666,"")</f>
        <v/>
      </c>
    </row>
    <row r="13687" spans="1:5" x14ac:dyDescent="0.3">
      <c r="A13687" s="25">
        <v>46165</v>
      </c>
      <c r="B13687" s="31">
        <v>0.39583333333333331</v>
      </c>
      <c r="C13687" s="46"/>
      <c r="D13687" s="29">
        <v>46165.395833333336</v>
      </c>
      <c r="E13687" s="15" t="str">
        <f>IF(AND($B$6=NB!$A$17,$B$8&gt;0),'Ersparnisberechnung Sommertarif'!$B$8*SLP!C13667,"")</f>
        <v/>
      </c>
    </row>
    <row r="13688" spans="1:5" x14ac:dyDescent="0.3">
      <c r="A13688" s="25">
        <v>46165</v>
      </c>
      <c r="B13688" s="31">
        <v>0.40625</v>
      </c>
      <c r="C13688" s="46"/>
      <c r="D13688" s="29">
        <v>46165.40625</v>
      </c>
      <c r="E13688" s="15" t="str">
        <f>IF(AND($B$6=NB!$A$17,$B$8&gt;0),'Ersparnisberechnung Sommertarif'!$B$8*SLP!C13668,"")</f>
        <v/>
      </c>
    </row>
    <row r="13689" spans="1:5" x14ac:dyDescent="0.3">
      <c r="A13689" s="25">
        <v>46165</v>
      </c>
      <c r="B13689" s="31">
        <v>0.41666666666666669</v>
      </c>
      <c r="C13689" s="46"/>
      <c r="D13689" s="29">
        <v>46165.416666666664</v>
      </c>
      <c r="E13689" s="15" t="str">
        <f>IF(AND($B$6=NB!$A$17,$B$8&gt;0),'Ersparnisberechnung Sommertarif'!$B$8*SLP!C13669,"")</f>
        <v/>
      </c>
    </row>
    <row r="13690" spans="1:5" x14ac:dyDescent="0.3">
      <c r="A13690" s="25">
        <v>46165</v>
      </c>
      <c r="B13690" s="31">
        <v>0.42708333333333331</v>
      </c>
      <c r="C13690" s="46"/>
      <c r="D13690" s="29">
        <v>46165.427083333336</v>
      </c>
      <c r="E13690" s="15" t="str">
        <f>IF(AND($B$6=NB!$A$17,$B$8&gt;0),'Ersparnisberechnung Sommertarif'!$B$8*SLP!C13670,"")</f>
        <v/>
      </c>
    </row>
    <row r="13691" spans="1:5" x14ac:dyDescent="0.3">
      <c r="A13691" s="25">
        <v>46165</v>
      </c>
      <c r="B13691" s="31">
        <v>0.4375</v>
      </c>
      <c r="C13691" s="46"/>
      <c r="D13691" s="29">
        <v>46165.4375</v>
      </c>
      <c r="E13691" s="15" t="str">
        <f>IF(AND($B$6=NB!$A$17,$B$8&gt;0),'Ersparnisberechnung Sommertarif'!$B$8*SLP!C13671,"")</f>
        <v/>
      </c>
    </row>
    <row r="13692" spans="1:5" x14ac:dyDescent="0.3">
      <c r="A13692" s="25">
        <v>46165</v>
      </c>
      <c r="B13692" s="31">
        <v>0.44791666666666669</v>
      </c>
      <c r="C13692" s="46"/>
      <c r="D13692" s="29">
        <v>46165.447916666664</v>
      </c>
      <c r="E13692" s="15" t="str">
        <f>IF(AND($B$6=NB!$A$17,$B$8&gt;0),'Ersparnisberechnung Sommertarif'!$B$8*SLP!C13672,"")</f>
        <v/>
      </c>
    </row>
    <row r="13693" spans="1:5" x14ac:dyDescent="0.3">
      <c r="A13693" s="25">
        <v>46165</v>
      </c>
      <c r="B13693" s="31">
        <v>0.45833333333333331</v>
      </c>
      <c r="C13693" s="46"/>
      <c r="D13693" s="29">
        <v>46165.458333333336</v>
      </c>
      <c r="E13693" s="15" t="str">
        <f>IF(AND($B$6=NB!$A$17,$B$8&gt;0),'Ersparnisberechnung Sommertarif'!$B$8*SLP!C13673,"")</f>
        <v/>
      </c>
    </row>
    <row r="13694" spans="1:5" x14ac:dyDescent="0.3">
      <c r="A13694" s="25">
        <v>46165</v>
      </c>
      <c r="B13694" s="31">
        <v>0.46875</v>
      </c>
      <c r="C13694" s="46"/>
      <c r="D13694" s="29">
        <v>46165.46875</v>
      </c>
      <c r="E13694" s="15" t="str">
        <f>IF(AND($B$6=NB!$A$17,$B$8&gt;0),'Ersparnisberechnung Sommertarif'!$B$8*SLP!C13674,"")</f>
        <v/>
      </c>
    </row>
    <row r="13695" spans="1:5" x14ac:dyDescent="0.3">
      <c r="A13695" s="25">
        <v>46165</v>
      </c>
      <c r="B13695" s="31">
        <v>0.47916666666666669</v>
      </c>
      <c r="C13695" s="46"/>
      <c r="D13695" s="29">
        <v>46165.479166666664</v>
      </c>
      <c r="E13695" s="15" t="str">
        <f>IF(AND($B$6=NB!$A$17,$B$8&gt;0),'Ersparnisberechnung Sommertarif'!$B$8*SLP!C13675,"")</f>
        <v/>
      </c>
    </row>
    <row r="13696" spans="1:5" x14ac:dyDescent="0.3">
      <c r="A13696" s="25">
        <v>46165</v>
      </c>
      <c r="B13696" s="31">
        <v>0.48958333333333331</v>
      </c>
      <c r="C13696" s="46"/>
      <c r="D13696" s="29">
        <v>46165.489583333336</v>
      </c>
      <c r="E13696" s="15" t="str">
        <f>IF(AND($B$6=NB!$A$17,$B$8&gt;0),'Ersparnisberechnung Sommertarif'!$B$8*SLP!C13676,"")</f>
        <v/>
      </c>
    </row>
    <row r="13697" spans="1:5" x14ac:dyDescent="0.3">
      <c r="A13697" s="25">
        <v>46165</v>
      </c>
      <c r="B13697" s="31">
        <v>0.5</v>
      </c>
      <c r="C13697" s="46"/>
      <c r="D13697" s="29">
        <v>46165.5</v>
      </c>
      <c r="E13697" s="15" t="str">
        <f>IF(AND($B$6=NB!$A$17,$B$8&gt;0),'Ersparnisberechnung Sommertarif'!$B$8*SLP!C13677,"")</f>
        <v/>
      </c>
    </row>
    <row r="13698" spans="1:5" x14ac:dyDescent="0.3">
      <c r="A13698" s="25">
        <v>46165</v>
      </c>
      <c r="B13698" s="31">
        <v>0.51041666666666663</v>
      </c>
      <c r="C13698" s="46"/>
      <c r="D13698" s="29">
        <v>46165.510416666664</v>
      </c>
      <c r="E13698" s="15" t="str">
        <f>IF(AND($B$6=NB!$A$17,$B$8&gt;0),'Ersparnisberechnung Sommertarif'!$B$8*SLP!C13678,"")</f>
        <v/>
      </c>
    </row>
    <row r="13699" spans="1:5" x14ac:dyDescent="0.3">
      <c r="A13699" s="25">
        <v>46165</v>
      </c>
      <c r="B13699" s="31">
        <v>0.52083333333333337</v>
      </c>
      <c r="C13699" s="46"/>
      <c r="D13699" s="29">
        <v>46165.520833333336</v>
      </c>
      <c r="E13699" s="15" t="str">
        <f>IF(AND($B$6=NB!$A$17,$B$8&gt;0),'Ersparnisberechnung Sommertarif'!$B$8*SLP!C13679,"")</f>
        <v/>
      </c>
    </row>
    <row r="13700" spans="1:5" x14ac:dyDescent="0.3">
      <c r="A13700" s="25">
        <v>46165</v>
      </c>
      <c r="B13700" s="31">
        <v>0.53125</v>
      </c>
      <c r="C13700" s="46"/>
      <c r="D13700" s="29">
        <v>46165.53125</v>
      </c>
      <c r="E13700" s="15" t="str">
        <f>IF(AND($B$6=NB!$A$17,$B$8&gt;0),'Ersparnisberechnung Sommertarif'!$B$8*SLP!C13680,"")</f>
        <v/>
      </c>
    </row>
    <row r="13701" spans="1:5" x14ac:dyDescent="0.3">
      <c r="A13701" s="25">
        <v>46165</v>
      </c>
      <c r="B13701" s="31">
        <v>0.54166666666666663</v>
      </c>
      <c r="C13701" s="46"/>
      <c r="D13701" s="29">
        <v>46165.541666666664</v>
      </c>
      <c r="E13701" s="15" t="str">
        <f>IF(AND($B$6=NB!$A$17,$B$8&gt;0),'Ersparnisberechnung Sommertarif'!$B$8*SLP!C13681,"")</f>
        <v/>
      </c>
    </row>
    <row r="13702" spans="1:5" x14ac:dyDescent="0.3">
      <c r="A13702" s="25">
        <v>46165</v>
      </c>
      <c r="B13702" s="31">
        <v>0.55208333333333337</v>
      </c>
      <c r="C13702" s="46"/>
      <c r="D13702" s="29">
        <v>46165.552083333336</v>
      </c>
      <c r="E13702" s="15" t="str">
        <f>IF(AND($B$6=NB!$A$17,$B$8&gt;0),'Ersparnisberechnung Sommertarif'!$B$8*SLP!C13682,"")</f>
        <v/>
      </c>
    </row>
    <row r="13703" spans="1:5" x14ac:dyDescent="0.3">
      <c r="A13703" s="25">
        <v>46165</v>
      </c>
      <c r="B13703" s="31">
        <v>0.5625</v>
      </c>
      <c r="C13703" s="46"/>
      <c r="D13703" s="29">
        <v>46165.5625</v>
      </c>
      <c r="E13703" s="15" t="str">
        <f>IF(AND($B$6=NB!$A$17,$B$8&gt;0),'Ersparnisberechnung Sommertarif'!$B$8*SLP!C13683,"")</f>
        <v/>
      </c>
    </row>
    <row r="13704" spans="1:5" x14ac:dyDescent="0.3">
      <c r="A13704" s="25">
        <v>46165</v>
      </c>
      <c r="B13704" s="31">
        <v>0.57291666666666663</v>
      </c>
      <c r="C13704" s="46"/>
      <c r="D13704" s="29">
        <v>46165.572916666664</v>
      </c>
      <c r="E13704" s="15" t="str">
        <f>IF(AND($B$6=NB!$A$17,$B$8&gt;0),'Ersparnisberechnung Sommertarif'!$B$8*SLP!C13684,"")</f>
        <v/>
      </c>
    </row>
    <row r="13705" spans="1:5" x14ac:dyDescent="0.3">
      <c r="A13705" s="25">
        <v>46165</v>
      </c>
      <c r="B13705" s="31">
        <v>0.58333333333333337</v>
      </c>
      <c r="C13705" s="46"/>
      <c r="D13705" s="29">
        <v>46165.583333333336</v>
      </c>
      <c r="E13705" s="15" t="str">
        <f>IF(AND($B$6=NB!$A$17,$B$8&gt;0),'Ersparnisberechnung Sommertarif'!$B$8*SLP!C13685,"")</f>
        <v/>
      </c>
    </row>
    <row r="13706" spans="1:5" x14ac:dyDescent="0.3">
      <c r="A13706" s="25">
        <v>46165</v>
      </c>
      <c r="B13706" s="31">
        <v>0.59375</v>
      </c>
      <c r="C13706" s="46"/>
      <c r="D13706" s="29">
        <v>46165.59375</v>
      </c>
      <c r="E13706" s="15" t="str">
        <f>IF(AND($B$6=NB!$A$17,$B$8&gt;0),'Ersparnisberechnung Sommertarif'!$B$8*SLP!C13686,"")</f>
        <v/>
      </c>
    </row>
    <row r="13707" spans="1:5" x14ac:dyDescent="0.3">
      <c r="A13707" s="25">
        <v>46165</v>
      </c>
      <c r="B13707" s="31">
        <v>0.60416666666666663</v>
      </c>
      <c r="C13707" s="46"/>
      <c r="D13707" s="29">
        <v>46165.604166666664</v>
      </c>
      <c r="E13707" s="15" t="str">
        <f>IF(AND($B$6=NB!$A$17,$B$8&gt;0),'Ersparnisberechnung Sommertarif'!$B$8*SLP!C13687,"")</f>
        <v/>
      </c>
    </row>
    <row r="13708" spans="1:5" x14ac:dyDescent="0.3">
      <c r="A13708" s="25">
        <v>46165</v>
      </c>
      <c r="B13708" s="31">
        <v>0.61458333333333337</v>
      </c>
      <c r="C13708" s="46"/>
      <c r="D13708" s="29">
        <v>46165.614583333336</v>
      </c>
      <c r="E13708" s="15" t="str">
        <f>IF(AND($B$6=NB!$A$17,$B$8&gt;0),'Ersparnisberechnung Sommertarif'!$B$8*SLP!C13688,"")</f>
        <v/>
      </c>
    </row>
    <row r="13709" spans="1:5" x14ac:dyDescent="0.3">
      <c r="A13709" s="25">
        <v>46165</v>
      </c>
      <c r="B13709" s="31">
        <v>0.625</v>
      </c>
      <c r="C13709" s="46"/>
      <c r="D13709" s="29">
        <v>46165.625</v>
      </c>
      <c r="E13709" s="15" t="str">
        <f>IF(AND($B$6=NB!$A$17,$B$8&gt;0),'Ersparnisberechnung Sommertarif'!$B$8*SLP!C13689,"")</f>
        <v/>
      </c>
    </row>
    <row r="13710" spans="1:5" x14ac:dyDescent="0.3">
      <c r="A13710" s="25">
        <v>46165</v>
      </c>
      <c r="B13710" s="31">
        <v>0.63541666666666663</v>
      </c>
      <c r="C13710" s="46"/>
      <c r="D13710" s="29">
        <v>46165.635416666664</v>
      </c>
      <c r="E13710" s="15" t="str">
        <f>IF(AND($B$6=NB!$A$17,$B$8&gt;0),'Ersparnisberechnung Sommertarif'!$B$8*SLP!C13690,"")</f>
        <v/>
      </c>
    </row>
    <row r="13711" spans="1:5" x14ac:dyDescent="0.3">
      <c r="A13711" s="25">
        <v>46165</v>
      </c>
      <c r="B13711" s="31">
        <v>0.64583333333333337</v>
      </c>
      <c r="C13711" s="46"/>
      <c r="D13711" s="29">
        <v>46165.645833333336</v>
      </c>
      <c r="E13711" s="15" t="str">
        <f>IF(AND($B$6=NB!$A$17,$B$8&gt;0),'Ersparnisberechnung Sommertarif'!$B$8*SLP!C13691,"")</f>
        <v/>
      </c>
    </row>
    <row r="13712" spans="1:5" x14ac:dyDescent="0.3">
      <c r="A13712" s="25">
        <v>46165</v>
      </c>
      <c r="B13712" s="31">
        <v>0.65625</v>
      </c>
      <c r="C13712" s="46"/>
      <c r="D13712" s="29">
        <v>46165.65625</v>
      </c>
      <c r="E13712" s="15" t="str">
        <f>IF(AND($B$6=NB!$A$17,$B$8&gt;0),'Ersparnisberechnung Sommertarif'!$B$8*SLP!C13692,"")</f>
        <v/>
      </c>
    </row>
    <row r="13713" spans="1:5" x14ac:dyDescent="0.3">
      <c r="A13713" s="25">
        <v>46165</v>
      </c>
      <c r="B13713" s="31">
        <v>0.66666666666666663</v>
      </c>
      <c r="C13713" s="46"/>
      <c r="D13713" s="29">
        <v>46165.666666666664</v>
      </c>
      <c r="E13713" s="15" t="str">
        <f>IF(AND($B$6=NB!$A$17,$B$8&gt;0),'Ersparnisberechnung Sommertarif'!$B$8*SLP!C13693,"")</f>
        <v/>
      </c>
    </row>
    <row r="13714" spans="1:5" x14ac:dyDescent="0.3">
      <c r="A13714" s="25">
        <v>46165</v>
      </c>
      <c r="B13714" s="31">
        <v>0.67708333333333337</v>
      </c>
      <c r="C13714" s="46"/>
      <c r="D13714" s="29">
        <v>46165.677083333336</v>
      </c>
      <c r="E13714" s="15" t="str">
        <f>IF(AND($B$6=NB!$A$17,$B$8&gt;0),'Ersparnisberechnung Sommertarif'!$B$8*SLP!C13694,"")</f>
        <v/>
      </c>
    </row>
    <row r="13715" spans="1:5" x14ac:dyDescent="0.3">
      <c r="A13715" s="25">
        <v>46165</v>
      </c>
      <c r="B13715" s="31">
        <v>0.6875</v>
      </c>
      <c r="C13715" s="46"/>
      <c r="D13715" s="29">
        <v>46165.6875</v>
      </c>
      <c r="E13715" s="15" t="str">
        <f>IF(AND($B$6=NB!$A$17,$B$8&gt;0),'Ersparnisberechnung Sommertarif'!$B$8*SLP!C13695,"")</f>
        <v/>
      </c>
    </row>
    <row r="13716" spans="1:5" x14ac:dyDescent="0.3">
      <c r="A13716" s="25">
        <v>46165</v>
      </c>
      <c r="B13716" s="31">
        <v>0.69791666666666663</v>
      </c>
      <c r="C13716" s="46"/>
      <c r="D13716" s="29">
        <v>46165.697916666664</v>
      </c>
      <c r="E13716" s="15" t="str">
        <f>IF(AND($B$6=NB!$A$17,$B$8&gt;0),'Ersparnisberechnung Sommertarif'!$B$8*SLP!C13696,"")</f>
        <v/>
      </c>
    </row>
    <row r="13717" spans="1:5" x14ac:dyDescent="0.3">
      <c r="A13717" s="25">
        <v>46165</v>
      </c>
      <c r="B13717" s="31">
        <v>0.70833333333333337</v>
      </c>
      <c r="C13717" s="46"/>
      <c r="D13717" s="29">
        <v>46165.708333333336</v>
      </c>
      <c r="E13717" s="15" t="str">
        <f>IF(AND($B$6=NB!$A$17,$B$8&gt;0),'Ersparnisberechnung Sommertarif'!$B$8*SLP!C13697,"")</f>
        <v/>
      </c>
    </row>
    <row r="13718" spans="1:5" x14ac:dyDescent="0.3">
      <c r="A13718" s="25">
        <v>46165</v>
      </c>
      <c r="B13718" s="31">
        <v>0.71875</v>
      </c>
      <c r="C13718" s="46"/>
      <c r="D13718" s="29">
        <v>46165.71875</v>
      </c>
      <c r="E13718" s="15" t="str">
        <f>IF(AND($B$6=NB!$A$17,$B$8&gt;0),'Ersparnisberechnung Sommertarif'!$B$8*SLP!C13698,"")</f>
        <v/>
      </c>
    </row>
    <row r="13719" spans="1:5" x14ac:dyDescent="0.3">
      <c r="A13719" s="25">
        <v>46165</v>
      </c>
      <c r="B13719" s="31">
        <v>0.72916666666666663</v>
      </c>
      <c r="C13719" s="46"/>
      <c r="D13719" s="29">
        <v>46165.729166666664</v>
      </c>
      <c r="E13719" s="15" t="str">
        <f>IF(AND($B$6=NB!$A$17,$B$8&gt;0),'Ersparnisberechnung Sommertarif'!$B$8*SLP!C13699,"")</f>
        <v/>
      </c>
    </row>
    <row r="13720" spans="1:5" x14ac:dyDescent="0.3">
      <c r="A13720" s="25">
        <v>46165</v>
      </c>
      <c r="B13720" s="31">
        <v>0.73958333333333337</v>
      </c>
      <c r="C13720" s="46"/>
      <c r="D13720" s="29">
        <v>46165.739583333336</v>
      </c>
      <c r="E13720" s="15" t="str">
        <f>IF(AND($B$6=NB!$A$17,$B$8&gt;0),'Ersparnisberechnung Sommertarif'!$B$8*SLP!C13700,"")</f>
        <v/>
      </c>
    </row>
    <row r="13721" spans="1:5" x14ac:dyDescent="0.3">
      <c r="A13721" s="25">
        <v>46165</v>
      </c>
      <c r="B13721" s="31">
        <v>0.75</v>
      </c>
      <c r="C13721" s="46"/>
      <c r="D13721" s="29">
        <v>46165.75</v>
      </c>
      <c r="E13721" s="15" t="str">
        <f>IF(AND($B$6=NB!$A$17,$B$8&gt;0),'Ersparnisberechnung Sommertarif'!$B$8*SLP!C13701,"")</f>
        <v/>
      </c>
    </row>
    <row r="13722" spans="1:5" x14ac:dyDescent="0.3">
      <c r="A13722" s="25">
        <v>46165</v>
      </c>
      <c r="B13722" s="31">
        <v>0.76041666666666663</v>
      </c>
      <c r="C13722" s="46"/>
      <c r="D13722" s="29">
        <v>46165.760416666664</v>
      </c>
      <c r="E13722" s="15" t="str">
        <f>IF(AND($B$6=NB!$A$17,$B$8&gt;0),'Ersparnisberechnung Sommertarif'!$B$8*SLP!C13702,"")</f>
        <v/>
      </c>
    </row>
    <row r="13723" spans="1:5" x14ac:dyDescent="0.3">
      <c r="A13723" s="25">
        <v>46165</v>
      </c>
      <c r="B13723" s="31">
        <v>0.77083333333333337</v>
      </c>
      <c r="C13723" s="46"/>
      <c r="D13723" s="29">
        <v>46165.770833333336</v>
      </c>
      <c r="E13723" s="15" t="str">
        <f>IF(AND($B$6=NB!$A$17,$B$8&gt;0),'Ersparnisberechnung Sommertarif'!$B$8*SLP!C13703,"")</f>
        <v/>
      </c>
    </row>
    <row r="13724" spans="1:5" x14ac:dyDescent="0.3">
      <c r="A13724" s="25">
        <v>46165</v>
      </c>
      <c r="B13724" s="31">
        <v>0.78125</v>
      </c>
      <c r="C13724" s="46"/>
      <c r="D13724" s="29">
        <v>46165.78125</v>
      </c>
      <c r="E13724" s="15" t="str">
        <f>IF(AND($B$6=NB!$A$17,$B$8&gt;0),'Ersparnisberechnung Sommertarif'!$B$8*SLP!C13704,"")</f>
        <v/>
      </c>
    </row>
    <row r="13725" spans="1:5" x14ac:dyDescent="0.3">
      <c r="A13725" s="25">
        <v>46165</v>
      </c>
      <c r="B13725" s="31">
        <v>0.79166666666666663</v>
      </c>
      <c r="C13725" s="46"/>
      <c r="D13725" s="29">
        <v>46165.791666666664</v>
      </c>
      <c r="E13725" s="15" t="str">
        <f>IF(AND($B$6=NB!$A$17,$B$8&gt;0),'Ersparnisberechnung Sommertarif'!$B$8*SLP!C13705,"")</f>
        <v/>
      </c>
    </row>
    <row r="13726" spans="1:5" x14ac:dyDescent="0.3">
      <c r="A13726" s="25">
        <v>46165</v>
      </c>
      <c r="B13726" s="31">
        <v>0.80208333333333337</v>
      </c>
      <c r="C13726" s="46"/>
      <c r="D13726" s="29">
        <v>46165.802083333336</v>
      </c>
      <c r="E13726" s="15" t="str">
        <f>IF(AND($B$6=NB!$A$17,$B$8&gt;0),'Ersparnisberechnung Sommertarif'!$B$8*SLP!C13706,"")</f>
        <v/>
      </c>
    </row>
    <row r="13727" spans="1:5" x14ac:dyDescent="0.3">
      <c r="A13727" s="25">
        <v>46165</v>
      </c>
      <c r="B13727" s="31">
        <v>0.8125</v>
      </c>
      <c r="C13727" s="46"/>
      <c r="D13727" s="29">
        <v>46165.8125</v>
      </c>
      <c r="E13727" s="15" t="str">
        <f>IF(AND($B$6=NB!$A$17,$B$8&gt;0),'Ersparnisberechnung Sommertarif'!$B$8*SLP!C13707,"")</f>
        <v/>
      </c>
    </row>
    <row r="13728" spans="1:5" x14ac:dyDescent="0.3">
      <c r="A13728" s="25">
        <v>46165</v>
      </c>
      <c r="B13728" s="31">
        <v>0.82291666666666663</v>
      </c>
      <c r="C13728" s="46"/>
      <c r="D13728" s="29">
        <v>46165.822916666664</v>
      </c>
      <c r="E13728" s="15" t="str">
        <f>IF(AND($B$6=NB!$A$17,$B$8&gt;0),'Ersparnisberechnung Sommertarif'!$B$8*SLP!C13708,"")</f>
        <v/>
      </c>
    </row>
    <row r="13729" spans="1:5" x14ac:dyDescent="0.3">
      <c r="A13729" s="25">
        <v>46165</v>
      </c>
      <c r="B13729" s="31">
        <v>0.83333333333333337</v>
      </c>
      <c r="C13729" s="46"/>
      <c r="D13729" s="29">
        <v>46165.833333333336</v>
      </c>
      <c r="E13729" s="15" t="str">
        <f>IF(AND($B$6=NB!$A$17,$B$8&gt;0),'Ersparnisberechnung Sommertarif'!$B$8*SLP!C13709,"")</f>
        <v/>
      </c>
    </row>
    <row r="13730" spans="1:5" x14ac:dyDescent="0.3">
      <c r="A13730" s="25">
        <v>46165</v>
      </c>
      <c r="B13730" s="31">
        <v>0.84375</v>
      </c>
      <c r="C13730" s="46"/>
      <c r="D13730" s="29">
        <v>46165.84375</v>
      </c>
      <c r="E13730" s="15" t="str">
        <f>IF(AND($B$6=NB!$A$17,$B$8&gt;0),'Ersparnisberechnung Sommertarif'!$B$8*SLP!C13710,"")</f>
        <v/>
      </c>
    </row>
    <row r="13731" spans="1:5" x14ac:dyDescent="0.3">
      <c r="A13731" s="25">
        <v>46165</v>
      </c>
      <c r="B13731" s="31">
        <v>0.85416666666666663</v>
      </c>
      <c r="C13731" s="46"/>
      <c r="D13731" s="29">
        <v>46165.854166666664</v>
      </c>
      <c r="E13731" s="15" t="str">
        <f>IF(AND($B$6=NB!$A$17,$B$8&gt;0),'Ersparnisberechnung Sommertarif'!$B$8*SLP!C13711,"")</f>
        <v/>
      </c>
    </row>
    <row r="13732" spans="1:5" x14ac:dyDescent="0.3">
      <c r="A13732" s="25">
        <v>46165</v>
      </c>
      <c r="B13732" s="31">
        <v>0.86458333333333337</v>
      </c>
      <c r="C13732" s="46"/>
      <c r="D13732" s="29">
        <v>46165.864583333336</v>
      </c>
      <c r="E13732" s="15" t="str">
        <f>IF(AND($B$6=NB!$A$17,$B$8&gt;0),'Ersparnisberechnung Sommertarif'!$B$8*SLP!C13712,"")</f>
        <v/>
      </c>
    </row>
    <row r="13733" spans="1:5" x14ac:dyDescent="0.3">
      <c r="A13733" s="25">
        <v>46165</v>
      </c>
      <c r="B13733" s="31">
        <v>0.875</v>
      </c>
      <c r="C13733" s="46"/>
      <c r="D13733" s="29">
        <v>46165.875</v>
      </c>
      <c r="E13733" s="15" t="str">
        <f>IF(AND($B$6=NB!$A$17,$B$8&gt;0),'Ersparnisberechnung Sommertarif'!$B$8*SLP!C13713,"")</f>
        <v/>
      </c>
    </row>
    <row r="13734" spans="1:5" x14ac:dyDescent="0.3">
      <c r="A13734" s="25">
        <v>46165</v>
      </c>
      <c r="B13734" s="31">
        <v>0.88541666666666663</v>
      </c>
      <c r="C13734" s="46"/>
      <c r="D13734" s="29">
        <v>46165.885416666664</v>
      </c>
      <c r="E13734" s="15" t="str">
        <f>IF(AND($B$6=NB!$A$17,$B$8&gt;0),'Ersparnisberechnung Sommertarif'!$B$8*SLP!C13714,"")</f>
        <v/>
      </c>
    </row>
    <row r="13735" spans="1:5" x14ac:dyDescent="0.3">
      <c r="A13735" s="25">
        <v>46165</v>
      </c>
      <c r="B13735" s="31">
        <v>0.89583333333333337</v>
      </c>
      <c r="C13735" s="46"/>
      <c r="D13735" s="29">
        <v>46165.895833333336</v>
      </c>
      <c r="E13735" s="15" t="str">
        <f>IF(AND($B$6=NB!$A$17,$B$8&gt;0),'Ersparnisberechnung Sommertarif'!$B$8*SLP!C13715,"")</f>
        <v/>
      </c>
    </row>
    <row r="13736" spans="1:5" x14ac:dyDescent="0.3">
      <c r="A13736" s="25">
        <v>46165</v>
      </c>
      <c r="B13736" s="31">
        <v>0.90625</v>
      </c>
      <c r="C13736" s="46"/>
      <c r="D13736" s="29">
        <v>46165.90625</v>
      </c>
      <c r="E13736" s="15" t="str">
        <f>IF(AND($B$6=NB!$A$17,$B$8&gt;0),'Ersparnisberechnung Sommertarif'!$B$8*SLP!C13716,"")</f>
        <v/>
      </c>
    </row>
    <row r="13737" spans="1:5" x14ac:dyDescent="0.3">
      <c r="A13737" s="25">
        <v>46165</v>
      </c>
      <c r="B13737" s="31">
        <v>0.91666666666666663</v>
      </c>
      <c r="C13737" s="46"/>
      <c r="D13737" s="29">
        <v>46165.916666666664</v>
      </c>
      <c r="E13737" s="15" t="str">
        <f>IF(AND($B$6=NB!$A$17,$B$8&gt;0),'Ersparnisberechnung Sommertarif'!$B$8*SLP!C13717,"")</f>
        <v/>
      </c>
    </row>
    <row r="13738" spans="1:5" x14ac:dyDescent="0.3">
      <c r="A13738" s="25">
        <v>46165</v>
      </c>
      <c r="B13738" s="31">
        <v>0.92708333333333337</v>
      </c>
      <c r="C13738" s="46"/>
      <c r="D13738" s="29">
        <v>46165.927083333336</v>
      </c>
      <c r="E13738" s="15" t="str">
        <f>IF(AND($B$6=NB!$A$17,$B$8&gt;0),'Ersparnisberechnung Sommertarif'!$B$8*SLP!C13718,"")</f>
        <v/>
      </c>
    </row>
    <row r="13739" spans="1:5" x14ac:dyDescent="0.3">
      <c r="A13739" s="25">
        <v>46165</v>
      </c>
      <c r="B13739" s="31">
        <v>0.9375</v>
      </c>
      <c r="C13739" s="46"/>
      <c r="D13739" s="29">
        <v>46165.9375</v>
      </c>
      <c r="E13739" s="15" t="str">
        <f>IF(AND($B$6=NB!$A$17,$B$8&gt;0),'Ersparnisberechnung Sommertarif'!$B$8*SLP!C13719,"")</f>
        <v/>
      </c>
    </row>
    <row r="13740" spans="1:5" x14ac:dyDescent="0.3">
      <c r="A13740" s="25">
        <v>46165</v>
      </c>
      <c r="B13740" s="31">
        <v>0.94791666666666663</v>
      </c>
      <c r="C13740" s="46"/>
      <c r="D13740" s="29">
        <v>46165.947916666664</v>
      </c>
      <c r="E13740" s="15" t="str">
        <f>IF(AND($B$6=NB!$A$17,$B$8&gt;0),'Ersparnisberechnung Sommertarif'!$B$8*SLP!C13720,"")</f>
        <v/>
      </c>
    </row>
    <row r="13741" spans="1:5" x14ac:dyDescent="0.3">
      <c r="A13741" s="25">
        <v>46165</v>
      </c>
      <c r="B13741" s="31">
        <v>0.95833333333333337</v>
      </c>
      <c r="C13741" s="46"/>
      <c r="D13741" s="29">
        <v>46165.958333333336</v>
      </c>
      <c r="E13741" s="15" t="str">
        <f>IF(AND($B$6=NB!$A$17,$B$8&gt;0),'Ersparnisberechnung Sommertarif'!$B$8*SLP!C13721,"")</f>
        <v/>
      </c>
    </row>
    <row r="13742" spans="1:5" x14ac:dyDescent="0.3">
      <c r="A13742" s="25">
        <v>46165</v>
      </c>
      <c r="B13742" s="31">
        <v>0.96875</v>
      </c>
      <c r="C13742" s="46"/>
      <c r="D13742" s="29">
        <v>46165.96875</v>
      </c>
      <c r="E13742" s="15" t="str">
        <f>IF(AND($B$6=NB!$A$17,$B$8&gt;0),'Ersparnisberechnung Sommertarif'!$B$8*SLP!C13722,"")</f>
        <v/>
      </c>
    </row>
    <row r="13743" spans="1:5" x14ac:dyDescent="0.3">
      <c r="A13743" s="25">
        <v>46165</v>
      </c>
      <c r="B13743" s="31">
        <v>0.97916666666666663</v>
      </c>
      <c r="C13743" s="46"/>
      <c r="D13743" s="29">
        <v>46165.979166666664</v>
      </c>
      <c r="E13743" s="15" t="str">
        <f>IF(AND($B$6=NB!$A$17,$B$8&gt;0),'Ersparnisberechnung Sommertarif'!$B$8*SLP!C13723,"")</f>
        <v/>
      </c>
    </row>
    <row r="13744" spans="1:5" x14ac:dyDescent="0.3">
      <c r="A13744" s="25">
        <v>46165</v>
      </c>
      <c r="B13744" s="31">
        <v>0.98958333333333337</v>
      </c>
      <c r="C13744" s="46"/>
      <c r="D13744" s="29">
        <v>46165.989583333336</v>
      </c>
      <c r="E13744" s="15" t="str">
        <f>IF(AND($B$6=NB!$A$17,$B$8&gt;0),'Ersparnisberechnung Sommertarif'!$B$8*SLP!C13724,"")</f>
        <v/>
      </c>
    </row>
    <row r="13745" spans="1:5" x14ac:dyDescent="0.3">
      <c r="A13745" s="25">
        <v>46166</v>
      </c>
      <c r="B13745" s="31">
        <v>0</v>
      </c>
      <c r="C13745" s="46"/>
      <c r="D13745" s="29">
        <v>46166</v>
      </c>
      <c r="E13745" s="15" t="str">
        <f>IF(AND($B$6=NB!$A$17,$B$8&gt;0),'Ersparnisberechnung Sommertarif'!$B$8*SLP!C13725,"")</f>
        <v/>
      </c>
    </row>
    <row r="13746" spans="1:5" x14ac:dyDescent="0.3">
      <c r="A13746" s="25">
        <v>46166</v>
      </c>
      <c r="B13746" s="31">
        <v>1.0416666666666666E-2</v>
      </c>
      <c r="C13746" s="46"/>
      <c r="D13746" s="29">
        <v>46166.010416666664</v>
      </c>
      <c r="E13746" s="15" t="str">
        <f>IF(AND($B$6=NB!$A$17,$B$8&gt;0),'Ersparnisberechnung Sommertarif'!$B$8*SLP!C13726,"")</f>
        <v/>
      </c>
    </row>
    <row r="13747" spans="1:5" x14ac:dyDescent="0.3">
      <c r="A13747" s="25">
        <v>46166</v>
      </c>
      <c r="B13747" s="31">
        <v>2.0833333333333332E-2</v>
      </c>
      <c r="C13747" s="46"/>
      <c r="D13747" s="29">
        <v>46166.020833333336</v>
      </c>
      <c r="E13747" s="15" t="str">
        <f>IF(AND($B$6=NB!$A$17,$B$8&gt;0),'Ersparnisberechnung Sommertarif'!$B$8*SLP!C13727,"")</f>
        <v/>
      </c>
    </row>
    <row r="13748" spans="1:5" x14ac:dyDescent="0.3">
      <c r="A13748" s="25">
        <v>46166</v>
      </c>
      <c r="B13748" s="31">
        <v>3.125E-2</v>
      </c>
      <c r="C13748" s="46"/>
      <c r="D13748" s="29">
        <v>46166.03125</v>
      </c>
      <c r="E13748" s="15" t="str">
        <f>IF(AND($B$6=NB!$A$17,$B$8&gt;0),'Ersparnisberechnung Sommertarif'!$B$8*SLP!C13728,"")</f>
        <v/>
      </c>
    </row>
    <row r="13749" spans="1:5" x14ac:dyDescent="0.3">
      <c r="A13749" s="25">
        <v>46166</v>
      </c>
      <c r="B13749" s="31">
        <v>4.1666666666666664E-2</v>
      </c>
      <c r="C13749" s="46"/>
      <c r="D13749" s="29">
        <v>46166.041666666664</v>
      </c>
      <c r="E13749" s="15" t="str">
        <f>IF(AND($B$6=NB!$A$17,$B$8&gt;0),'Ersparnisberechnung Sommertarif'!$B$8*SLP!C13729,"")</f>
        <v/>
      </c>
    </row>
    <row r="13750" spans="1:5" x14ac:dyDescent="0.3">
      <c r="A13750" s="25">
        <v>46166</v>
      </c>
      <c r="B13750" s="31">
        <v>5.2083333333333336E-2</v>
      </c>
      <c r="C13750" s="46"/>
      <c r="D13750" s="29">
        <v>46166.052083333336</v>
      </c>
      <c r="E13750" s="15" t="str">
        <f>IF(AND($B$6=NB!$A$17,$B$8&gt;0),'Ersparnisberechnung Sommertarif'!$B$8*SLP!C13730,"")</f>
        <v/>
      </c>
    </row>
    <row r="13751" spans="1:5" x14ac:dyDescent="0.3">
      <c r="A13751" s="25">
        <v>46166</v>
      </c>
      <c r="B13751" s="31">
        <v>6.25E-2</v>
      </c>
      <c r="C13751" s="46"/>
      <c r="D13751" s="29">
        <v>46166.0625</v>
      </c>
      <c r="E13751" s="15" t="str">
        <f>IF(AND($B$6=NB!$A$17,$B$8&gt;0),'Ersparnisberechnung Sommertarif'!$B$8*SLP!C13731,"")</f>
        <v/>
      </c>
    </row>
    <row r="13752" spans="1:5" x14ac:dyDescent="0.3">
      <c r="A13752" s="25">
        <v>46166</v>
      </c>
      <c r="B13752" s="31">
        <v>7.2916666666666671E-2</v>
      </c>
      <c r="C13752" s="46"/>
      <c r="D13752" s="29">
        <v>46166.072916666664</v>
      </c>
      <c r="E13752" s="15" t="str">
        <f>IF(AND($B$6=NB!$A$17,$B$8&gt;0),'Ersparnisberechnung Sommertarif'!$B$8*SLP!C13732,"")</f>
        <v/>
      </c>
    </row>
    <row r="13753" spans="1:5" x14ac:dyDescent="0.3">
      <c r="A13753" s="25">
        <v>46166</v>
      </c>
      <c r="B13753" s="31">
        <v>8.3333333333333329E-2</v>
      </c>
      <c r="C13753" s="46"/>
      <c r="D13753" s="29">
        <v>46166.083333333336</v>
      </c>
      <c r="E13753" s="15" t="str">
        <f>IF(AND($B$6=NB!$A$17,$B$8&gt;0),'Ersparnisberechnung Sommertarif'!$B$8*SLP!C13733,"")</f>
        <v/>
      </c>
    </row>
    <row r="13754" spans="1:5" x14ac:dyDescent="0.3">
      <c r="A13754" s="25">
        <v>46166</v>
      </c>
      <c r="B13754" s="31">
        <v>9.375E-2</v>
      </c>
      <c r="C13754" s="46"/>
      <c r="D13754" s="29">
        <v>46166.09375</v>
      </c>
      <c r="E13754" s="15" t="str">
        <f>IF(AND($B$6=NB!$A$17,$B$8&gt;0),'Ersparnisberechnung Sommertarif'!$B$8*SLP!C13734,"")</f>
        <v/>
      </c>
    </row>
    <row r="13755" spans="1:5" x14ac:dyDescent="0.3">
      <c r="A13755" s="25">
        <v>46166</v>
      </c>
      <c r="B13755" s="31">
        <v>0.10416666666666667</v>
      </c>
      <c r="C13755" s="46"/>
      <c r="D13755" s="29">
        <v>46166.104166666664</v>
      </c>
      <c r="E13755" s="15" t="str">
        <f>IF(AND($B$6=NB!$A$17,$B$8&gt;0),'Ersparnisberechnung Sommertarif'!$B$8*SLP!C13735,"")</f>
        <v/>
      </c>
    </row>
    <row r="13756" spans="1:5" x14ac:dyDescent="0.3">
      <c r="A13756" s="25">
        <v>46166</v>
      </c>
      <c r="B13756" s="31">
        <v>0.11458333333333333</v>
      </c>
      <c r="C13756" s="46"/>
      <c r="D13756" s="29">
        <v>46166.114583333336</v>
      </c>
      <c r="E13756" s="15" t="str">
        <f>IF(AND($B$6=NB!$A$17,$B$8&gt;0),'Ersparnisberechnung Sommertarif'!$B$8*SLP!C13736,"")</f>
        <v/>
      </c>
    </row>
    <row r="13757" spans="1:5" x14ac:dyDescent="0.3">
      <c r="A13757" s="25">
        <v>46166</v>
      </c>
      <c r="B13757" s="31">
        <v>0.125</v>
      </c>
      <c r="C13757" s="46"/>
      <c r="D13757" s="29">
        <v>46166.125</v>
      </c>
      <c r="E13757" s="15" t="str">
        <f>IF(AND($B$6=NB!$A$17,$B$8&gt;0),'Ersparnisberechnung Sommertarif'!$B$8*SLP!C13737,"")</f>
        <v/>
      </c>
    </row>
    <row r="13758" spans="1:5" x14ac:dyDescent="0.3">
      <c r="A13758" s="25">
        <v>46166</v>
      </c>
      <c r="B13758" s="31">
        <v>0.13541666666666666</v>
      </c>
      <c r="C13758" s="46"/>
      <c r="D13758" s="29">
        <v>46166.135416666664</v>
      </c>
      <c r="E13758" s="15" t="str">
        <f>IF(AND($B$6=NB!$A$17,$B$8&gt;0),'Ersparnisberechnung Sommertarif'!$B$8*SLP!C13738,"")</f>
        <v/>
      </c>
    </row>
    <row r="13759" spans="1:5" x14ac:dyDescent="0.3">
      <c r="A13759" s="25">
        <v>46166</v>
      </c>
      <c r="B13759" s="31">
        <v>0.14583333333333334</v>
      </c>
      <c r="C13759" s="46"/>
      <c r="D13759" s="29">
        <v>46166.145833333336</v>
      </c>
      <c r="E13759" s="15" t="str">
        <f>IF(AND($B$6=NB!$A$17,$B$8&gt;0),'Ersparnisberechnung Sommertarif'!$B$8*SLP!C13739,"")</f>
        <v/>
      </c>
    </row>
    <row r="13760" spans="1:5" x14ac:dyDescent="0.3">
      <c r="A13760" s="25">
        <v>46166</v>
      </c>
      <c r="B13760" s="31">
        <v>0.15625</v>
      </c>
      <c r="C13760" s="46"/>
      <c r="D13760" s="29">
        <v>46166.15625</v>
      </c>
      <c r="E13760" s="15" t="str">
        <f>IF(AND($B$6=NB!$A$17,$B$8&gt;0),'Ersparnisberechnung Sommertarif'!$B$8*SLP!C13740,"")</f>
        <v/>
      </c>
    </row>
    <row r="13761" spans="1:5" x14ac:dyDescent="0.3">
      <c r="A13761" s="25">
        <v>46166</v>
      </c>
      <c r="B13761" s="31">
        <v>0.16666666666666666</v>
      </c>
      <c r="C13761" s="46"/>
      <c r="D13761" s="29">
        <v>46166.166666666664</v>
      </c>
      <c r="E13761" s="15" t="str">
        <f>IF(AND($B$6=NB!$A$17,$B$8&gt;0),'Ersparnisberechnung Sommertarif'!$B$8*SLP!C13741,"")</f>
        <v/>
      </c>
    </row>
    <row r="13762" spans="1:5" x14ac:dyDescent="0.3">
      <c r="A13762" s="25">
        <v>46166</v>
      </c>
      <c r="B13762" s="31">
        <v>0.17708333333333334</v>
      </c>
      <c r="C13762" s="46"/>
      <c r="D13762" s="29">
        <v>46166.177083333336</v>
      </c>
      <c r="E13762" s="15" t="str">
        <f>IF(AND($B$6=NB!$A$17,$B$8&gt;0),'Ersparnisberechnung Sommertarif'!$B$8*SLP!C13742,"")</f>
        <v/>
      </c>
    </row>
    <row r="13763" spans="1:5" x14ac:dyDescent="0.3">
      <c r="A13763" s="25">
        <v>46166</v>
      </c>
      <c r="B13763" s="31">
        <v>0.1875</v>
      </c>
      <c r="C13763" s="46"/>
      <c r="D13763" s="29">
        <v>46166.1875</v>
      </c>
      <c r="E13763" s="15" t="str">
        <f>IF(AND($B$6=NB!$A$17,$B$8&gt;0),'Ersparnisberechnung Sommertarif'!$B$8*SLP!C13743,"")</f>
        <v/>
      </c>
    </row>
    <row r="13764" spans="1:5" x14ac:dyDescent="0.3">
      <c r="A13764" s="25">
        <v>46166</v>
      </c>
      <c r="B13764" s="31">
        <v>0.19791666666666666</v>
      </c>
      <c r="C13764" s="46"/>
      <c r="D13764" s="29">
        <v>46166.197916666664</v>
      </c>
      <c r="E13764" s="15" t="str">
        <f>IF(AND($B$6=NB!$A$17,$B$8&gt;0),'Ersparnisberechnung Sommertarif'!$B$8*SLP!C13744,"")</f>
        <v/>
      </c>
    </row>
    <row r="13765" spans="1:5" x14ac:dyDescent="0.3">
      <c r="A13765" s="25">
        <v>46166</v>
      </c>
      <c r="B13765" s="31">
        <v>0.20833333333333334</v>
      </c>
      <c r="C13765" s="46"/>
      <c r="D13765" s="29">
        <v>46166.208333333336</v>
      </c>
      <c r="E13765" s="15" t="str">
        <f>IF(AND($B$6=NB!$A$17,$B$8&gt;0),'Ersparnisberechnung Sommertarif'!$B$8*SLP!C13745,"")</f>
        <v/>
      </c>
    </row>
    <row r="13766" spans="1:5" x14ac:dyDescent="0.3">
      <c r="A13766" s="25">
        <v>46166</v>
      </c>
      <c r="B13766" s="31">
        <v>0.21875</v>
      </c>
      <c r="C13766" s="46"/>
      <c r="D13766" s="29">
        <v>46166.21875</v>
      </c>
      <c r="E13766" s="15" t="str">
        <f>IF(AND($B$6=NB!$A$17,$B$8&gt;0),'Ersparnisberechnung Sommertarif'!$B$8*SLP!C13746,"")</f>
        <v/>
      </c>
    </row>
    <row r="13767" spans="1:5" x14ac:dyDescent="0.3">
      <c r="A13767" s="25">
        <v>46166</v>
      </c>
      <c r="B13767" s="31">
        <v>0.22916666666666666</v>
      </c>
      <c r="C13767" s="46"/>
      <c r="D13767" s="29">
        <v>46166.229166666664</v>
      </c>
      <c r="E13767" s="15" t="str">
        <f>IF(AND($B$6=NB!$A$17,$B$8&gt;0),'Ersparnisberechnung Sommertarif'!$B$8*SLP!C13747,"")</f>
        <v/>
      </c>
    </row>
    <row r="13768" spans="1:5" x14ac:dyDescent="0.3">
      <c r="A13768" s="25">
        <v>46166</v>
      </c>
      <c r="B13768" s="31">
        <v>0.23958333333333334</v>
      </c>
      <c r="C13768" s="46"/>
      <c r="D13768" s="29">
        <v>46166.239583333336</v>
      </c>
      <c r="E13768" s="15" t="str">
        <f>IF(AND($B$6=NB!$A$17,$B$8&gt;0),'Ersparnisberechnung Sommertarif'!$B$8*SLP!C13748,"")</f>
        <v/>
      </c>
    </row>
    <row r="13769" spans="1:5" x14ac:dyDescent="0.3">
      <c r="A13769" s="25">
        <v>46166</v>
      </c>
      <c r="B13769" s="31">
        <v>0.25</v>
      </c>
      <c r="C13769" s="46"/>
      <c r="D13769" s="29">
        <v>46166.25</v>
      </c>
      <c r="E13769" s="15" t="str">
        <f>IF(AND($B$6=NB!$A$17,$B$8&gt;0),'Ersparnisberechnung Sommertarif'!$B$8*SLP!C13749,"")</f>
        <v/>
      </c>
    </row>
    <row r="13770" spans="1:5" x14ac:dyDescent="0.3">
      <c r="A13770" s="25">
        <v>46166</v>
      </c>
      <c r="B13770" s="31">
        <v>0.26041666666666669</v>
      </c>
      <c r="C13770" s="46"/>
      <c r="D13770" s="29">
        <v>46166.260416666664</v>
      </c>
      <c r="E13770" s="15" t="str">
        <f>IF(AND($B$6=NB!$A$17,$B$8&gt;0),'Ersparnisberechnung Sommertarif'!$B$8*SLP!C13750,"")</f>
        <v/>
      </c>
    </row>
    <row r="13771" spans="1:5" x14ac:dyDescent="0.3">
      <c r="A13771" s="25">
        <v>46166</v>
      </c>
      <c r="B13771" s="31">
        <v>0.27083333333333331</v>
      </c>
      <c r="C13771" s="46"/>
      <c r="D13771" s="29">
        <v>46166.270833333336</v>
      </c>
      <c r="E13771" s="15" t="str">
        <f>IF(AND($B$6=NB!$A$17,$B$8&gt;0),'Ersparnisberechnung Sommertarif'!$B$8*SLP!C13751,"")</f>
        <v/>
      </c>
    </row>
    <row r="13772" spans="1:5" x14ac:dyDescent="0.3">
      <c r="A13772" s="25">
        <v>46166</v>
      </c>
      <c r="B13772" s="31">
        <v>0.28125</v>
      </c>
      <c r="C13772" s="46"/>
      <c r="D13772" s="29">
        <v>46166.28125</v>
      </c>
      <c r="E13772" s="15" t="str">
        <f>IF(AND($B$6=NB!$A$17,$B$8&gt;0),'Ersparnisberechnung Sommertarif'!$B$8*SLP!C13752,"")</f>
        <v/>
      </c>
    </row>
    <row r="13773" spans="1:5" x14ac:dyDescent="0.3">
      <c r="A13773" s="25">
        <v>46166</v>
      </c>
      <c r="B13773" s="31">
        <v>0.29166666666666669</v>
      </c>
      <c r="C13773" s="46"/>
      <c r="D13773" s="29">
        <v>46166.291666666664</v>
      </c>
      <c r="E13773" s="15" t="str">
        <f>IF(AND($B$6=NB!$A$17,$B$8&gt;0),'Ersparnisberechnung Sommertarif'!$B$8*SLP!C13753,"")</f>
        <v/>
      </c>
    </row>
    <row r="13774" spans="1:5" x14ac:dyDescent="0.3">
      <c r="A13774" s="25">
        <v>46166</v>
      </c>
      <c r="B13774" s="31">
        <v>0.30208333333333331</v>
      </c>
      <c r="C13774" s="46"/>
      <c r="D13774" s="29">
        <v>46166.302083333336</v>
      </c>
      <c r="E13774" s="15" t="str">
        <f>IF(AND($B$6=NB!$A$17,$B$8&gt;0),'Ersparnisberechnung Sommertarif'!$B$8*SLP!C13754,"")</f>
        <v/>
      </c>
    </row>
    <row r="13775" spans="1:5" x14ac:dyDescent="0.3">
      <c r="A13775" s="25">
        <v>46166</v>
      </c>
      <c r="B13775" s="31">
        <v>0.3125</v>
      </c>
      <c r="C13775" s="46"/>
      <c r="D13775" s="29">
        <v>46166.3125</v>
      </c>
      <c r="E13775" s="15" t="str">
        <f>IF(AND($B$6=NB!$A$17,$B$8&gt;0),'Ersparnisberechnung Sommertarif'!$B$8*SLP!C13755,"")</f>
        <v/>
      </c>
    </row>
    <row r="13776" spans="1:5" x14ac:dyDescent="0.3">
      <c r="A13776" s="25">
        <v>46166</v>
      </c>
      <c r="B13776" s="31">
        <v>0.32291666666666669</v>
      </c>
      <c r="C13776" s="46"/>
      <c r="D13776" s="29">
        <v>46166.322916666664</v>
      </c>
      <c r="E13776" s="15" t="str">
        <f>IF(AND($B$6=NB!$A$17,$B$8&gt;0),'Ersparnisberechnung Sommertarif'!$B$8*SLP!C13756,"")</f>
        <v/>
      </c>
    </row>
    <row r="13777" spans="1:5" x14ac:dyDescent="0.3">
      <c r="A13777" s="25">
        <v>46166</v>
      </c>
      <c r="B13777" s="31">
        <v>0.33333333333333331</v>
      </c>
      <c r="C13777" s="46"/>
      <c r="D13777" s="29">
        <v>46166.333333333336</v>
      </c>
      <c r="E13777" s="15" t="str">
        <f>IF(AND($B$6=NB!$A$17,$B$8&gt;0),'Ersparnisberechnung Sommertarif'!$B$8*SLP!C13757,"")</f>
        <v/>
      </c>
    </row>
    <row r="13778" spans="1:5" x14ac:dyDescent="0.3">
      <c r="A13778" s="25">
        <v>46166</v>
      </c>
      <c r="B13778" s="31">
        <v>0.34375</v>
      </c>
      <c r="C13778" s="46"/>
      <c r="D13778" s="29">
        <v>46166.34375</v>
      </c>
      <c r="E13778" s="15" t="str">
        <f>IF(AND($B$6=NB!$A$17,$B$8&gt;0),'Ersparnisberechnung Sommertarif'!$B$8*SLP!C13758,"")</f>
        <v/>
      </c>
    </row>
    <row r="13779" spans="1:5" x14ac:dyDescent="0.3">
      <c r="A13779" s="25">
        <v>46166</v>
      </c>
      <c r="B13779" s="31">
        <v>0.35416666666666669</v>
      </c>
      <c r="C13779" s="46"/>
      <c r="D13779" s="29">
        <v>46166.354166666664</v>
      </c>
      <c r="E13779" s="15" t="str">
        <f>IF(AND($B$6=NB!$A$17,$B$8&gt;0),'Ersparnisberechnung Sommertarif'!$B$8*SLP!C13759,"")</f>
        <v/>
      </c>
    </row>
    <row r="13780" spans="1:5" x14ac:dyDescent="0.3">
      <c r="A13780" s="25">
        <v>46166</v>
      </c>
      <c r="B13780" s="31">
        <v>0.36458333333333331</v>
      </c>
      <c r="C13780" s="46"/>
      <c r="D13780" s="29">
        <v>46166.364583333336</v>
      </c>
      <c r="E13780" s="15" t="str">
        <f>IF(AND($B$6=NB!$A$17,$B$8&gt;0),'Ersparnisberechnung Sommertarif'!$B$8*SLP!C13760,"")</f>
        <v/>
      </c>
    </row>
    <row r="13781" spans="1:5" x14ac:dyDescent="0.3">
      <c r="A13781" s="25">
        <v>46166</v>
      </c>
      <c r="B13781" s="31">
        <v>0.375</v>
      </c>
      <c r="C13781" s="46"/>
      <c r="D13781" s="29">
        <v>46166.375</v>
      </c>
      <c r="E13781" s="15" t="str">
        <f>IF(AND($B$6=NB!$A$17,$B$8&gt;0),'Ersparnisberechnung Sommertarif'!$B$8*SLP!C13761,"")</f>
        <v/>
      </c>
    </row>
    <row r="13782" spans="1:5" x14ac:dyDescent="0.3">
      <c r="A13782" s="25">
        <v>46166</v>
      </c>
      <c r="B13782" s="31">
        <v>0.38541666666666669</v>
      </c>
      <c r="C13782" s="46"/>
      <c r="D13782" s="29">
        <v>46166.385416666664</v>
      </c>
      <c r="E13782" s="15" t="str">
        <f>IF(AND($B$6=NB!$A$17,$B$8&gt;0),'Ersparnisberechnung Sommertarif'!$B$8*SLP!C13762,"")</f>
        <v/>
      </c>
    </row>
    <row r="13783" spans="1:5" x14ac:dyDescent="0.3">
      <c r="A13783" s="25">
        <v>46166</v>
      </c>
      <c r="B13783" s="31">
        <v>0.39583333333333331</v>
      </c>
      <c r="C13783" s="46"/>
      <c r="D13783" s="29">
        <v>46166.395833333336</v>
      </c>
      <c r="E13783" s="15" t="str">
        <f>IF(AND($B$6=NB!$A$17,$B$8&gt;0),'Ersparnisberechnung Sommertarif'!$B$8*SLP!C13763,"")</f>
        <v/>
      </c>
    </row>
    <row r="13784" spans="1:5" x14ac:dyDescent="0.3">
      <c r="A13784" s="25">
        <v>46166</v>
      </c>
      <c r="B13784" s="31">
        <v>0.40625</v>
      </c>
      <c r="C13784" s="46"/>
      <c r="D13784" s="29">
        <v>46166.40625</v>
      </c>
      <c r="E13784" s="15" t="str">
        <f>IF(AND($B$6=NB!$A$17,$B$8&gt;0),'Ersparnisberechnung Sommertarif'!$B$8*SLP!C13764,"")</f>
        <v/>
      </c>
    </row>
    <row r="13785" spans="1:5" x14ac:dyDescent="0.3">
      <c r="A13785" s="25">
        <v>46166</v>
      </c>
      <c r="B13785" s="31">
        <v>0.41666666666666669</v>
      </c>
      <c r="C13785" s="46"/>
      <c r="D13785" s="29">
        <v>46166.416666666664</v>
      </c>
      <c r="E13785" s="15" t="str">
        <f>IF(AND($B$6=NB!$A$17,$B$8&gt;0),'Ersparnisberechnung Sommertarif'!$B$8*SLP!C13765,"")</f>
        <v/>
      </c>
    </row>
    <row r="13786" spans="1:5" x14ac:dyDescent="0.3">
      <c r="A13786" s="25">
        <v>46166</v>
      </c>
      <c r="B13786" s="31">
        <v>0.42708333333333331</v>
      </c>
      <c r="C13786" s="46"/>
      <c r="D13786" s="29">
        <v>46166.427083333336</v>
      </c>
      <c r="E13786" s="15" t="str">
        <f>IF(AND($B$6=NB!$A$17,$B$8&gt;0),'Ersparnisberechnung Sommertarif'!$B$8*SLP!C13766,"")</f>
        <v/>
      </c>
    </row>
    <row r="13787" spans="1:5" x14ac:dyDescent="0.3">
      <c r="A13787" s="25">
        <v>46166</v>
      </c>
      <c r="B13787" s="31">
        <v>0.4375</v>
      </c>
      <c r="C13787" s="46"/>
      <c r="D13787" s="29">
        <v>46166.4375</v>
      </c>
      <c r="E13787" s="15" t="str">
        <f>IF(AND($B$6=NB!$A$17,$B$8&gt;0),'Ersparnisberechnung Sommertarif'!$B$8*SLP!C13767,"")</f>
        <v/>
      </c>
    </row>
    <row r="13788" spans="1:5" x14ac:dyDescent="0.3">
      <c r="A13788" s="25">
        <v>46166</v>
      </c>
      <c r="B13788" s="31">
        <v>0.44791666666666669</v>
      </c>
      <c r="C13788" s="46"/>
      <c r="D13788" s="29">
        <v>46166.447916666664</v>
      </c>
      <c r="E13788" s="15" t="str">
        <f>IF(AND($B$6=NB!$A$17,$B$8&gt;0),'Ersparnisberechnung Sommertarif'!$B$8*SLP!C13768,"")</f>
        <v/>
      </c>
    </row>
    <row r="13789" spans="1:5" x14ac:dyDescent="0.3">
      <c r="A13789" s="25">
        <v>46166</v>
      </c>
      <c r="B13789" s="31">
        <v>0.45833333333333331</v>
      </c>
      <c r="C13789" s="46"/>
      <c r="D13789" s="29">
        <v>46166.458333333336</v>
      </c>
      <c r="E13789" s="15" t="str">
        <f>IF(AND($B$6=NB!$A$17,$B$8&gt;0),'Ersparnisberechnung Sommertarif'!$B$8*SLP!C13769,"")</f>
        <v/>
      </c>
    </row>
    <row r="13790" spans="1:5" x14ac:dyDescent="0.3">
      <c r="A13790" s="25">
        <v>46166</v>
      </c>
      <c r="B13790" s="31">
        <v>0.46875</v>
      </c>
      <c r="C13790" s="46"/>
      <c r="D13790" s="29">
        <v>46166.46875</v>
      </c>
      <c r="E13790" s="15" t="str">
        <f>IF(AND($B$6=NB!$A$17,$B$8&gt;0),'Ersparnisberechnung Sommertarif'!$B$8*SLP!C13770,"")</f>
        <v/>
      </c>
    </row>
    <row r="13791" spans="1:5" x14ac:dyDescent="0.3">
      <c r="A13791" s="25">
        <v>46166</v>
      </c>
      <c r="B13791" s="31">
        <v>0.47916666666666669</v>
      </c>
      <c r="C13791" s="46"/>
      <c r="D13791" s="29">
        <v>46166.479166666664</v>
      </c>
      <c r="E13791" s="15" t="str">
        <f>IF(AND($B$6=NB!$A$17,$B$8&gt;0),'Ersparnisberechnung Sommertarif'!$B$8*SLP!C13771,"")</f>
        <v/>
      </c>
    </row>
    <row r="13792" spans="1:5" x14ac:dyDescent="0.3">
      <c r="A13792" s="25">
        <v>46166</v>
      </c>
      <c r="B13792" s="31">
        <v>0.48958333333333331</v>
      </c>
      <c r="C13792" s="46"/>
      <c r="D13792" s="29">
        <v>46166.489583333336</v>
      </c>
      <c r="E13792" s="15" t="str">
        <f>IF(AND($B$6=NB!$A$17,$B$8&gt;0),'Ersparnisberechnung Sommertarif'!$B$8*SLP!C13772,"")</f>
        <v/>
      </c>
    </row>
    <row r="13793" spans="1:5" x14ac:dyDescent="0.3">
      <c r="A13793" s="25">
        <v>46166</v>
      </c>
      <c r="B13793" s="31">
        <v>0.5</v>
      </c>
      <c r="C13793" s="46"/>
      <c r="D13793" s="29">
        <v>46166.5</v>
      </c>
      <c r="E13793" s="15" t="str">
        <f>IF(AND($B$6=NB!$A$17,$B$8&gt;0),'Ersparnisberechnung Sommertarif'!$B$8*SLP!C13773,"")</f>
        <v/>
      </c>
    </row>
    <row r="13794" spans="1:5" x14ac:dyDescent="0.3">
      <c r="A13794" s="25">
        <v>46166</v>
      </c>
      <c r="B13794" s="31">
        <v>0.51041666666666663</v>
      </c>
      <c r="C13794" s="46"/>
      <c r="D13794" s="29">
        <v>46166.510416666664</v>
      </c>
      <c r="E13794" s="15" t="str">
        <f>IF(AND($B$6=NB!$A$17,$B$8&gt;0),'Ersparnisberechnung Sommertarif'!$B$8*SLP!C13774,"")</f>
        <v/>
      </c>
    </row>
    <row r="13795" spans="1:5" x14ac:dyDescent="0.3">
      <c r="A13795" s="25">
        <v>46166</v>
      </c>
      <c r="B13795" s="31">
        <v>0.52083333333333337</v>
      </c>
      <c r="C13795" s="46"/>
      <c r="D13795" s="29">
        <v>46166.520833333336</v>
      </c>
      <c r="E13795" s="15" t="str">
        <f>IF(AND($B$6=NB!$A$17,$B$8&gt;0),'Ersparnisberechnung Sommertarif'!$B$8*SLP!C13775,"")</f>
        <v/>
      </c>
    </row>
    <row r="13796" spans="1:5" x14ac:dyDescent="0.3">
      <c r="A13796" s="25">
        <v>46166</v>
      </c>
      <c r="B13796" s="31">
        <v>0.53125</v>
      </c>
      <c r="C13796" s="46"/>
      <c r="D13796" s="29">
        <v>46166.53125</v>
      </c>
      <c r="E13796" s="15" t="str">
        <f>IF(AND($B$6=NB!$A$17,$B$8&gt;0),'Ersparnisberechnung Sommertarif'!$B$8*SLP!C13776,"")</f>
        <v/>
      </c>
    </row>
    <row r="13797" spans="1:5" x14ac:dyDescent="0.3">
      <c r="A13797" s="25">
        <v>46166</v>
      </c>
      <c r="B13797" s="31">
        <v>0.54166666666666663</v>
      </c>
      <c r="C13797" s="46"/>
      <c r="D13797" s="29">
        <v>46166.541666666664</v>
      </c>
      <c r="E13797" s="15" t="str">
        <f>IF(AND($B$6=NB!$A$17,$B$8&gt;0),'Ersparnisberechnung Sommertarif'!$B$8*SLP!C13777,"")</f>
        <v/>
      </c>
    </row>
    <row r="13798" spans="1:5" x14ac:dyDescent="0.3">
      <c r="A13798" s="25">
        <v>46166</v>
      </c>
      <c r="B13798" s="31">
        <v>0.55208333333333337</v>
      </c>
      <c r="C13798" s="46"/>
      <c r="D13798" s="29">
        <v>46166.552083333336</v>
      </c>
      <c r="E13798" s="15" t="str">
        <f>IF(AND($B$6=NB!$A$17,$B$8&gt;0),'Ersparnisberechnung Sommertarif'!$B$8*SLP!C13778,"")</f>
        <v/>
      </c>
    </row>
    <row r="13799" spans="1:5" x14ac:dyDescent="0.3">
      <c r="A13799" s="25">
        <v>46166</v>
      </c>
      <c r="B13799" s="31">
        <v>0.5625</v>
      </c>
      <c r="C13799" s="46"/>
      <c r="D13799" s="29">
        <v>46166.5625</v>
      </c>
      <c r="E13799" s="15" t="str">
        <f>IF(AND($B$6=NB!$A$17,$B$8&gt;0),'Ersparnisberechnung Sommertarif'!$B$8*SLP!C13779,"")</f>
        <v/>
      </c>
    </row>
    <row r="13800" spans="1:5" x14ac:dyDescent="0.3">
      <c r="A13800" s="25">
        <v>46166</v>
      </c>
      <c r="B13800" s="31">
        <v>0.57291666666666663</v>
      </c>
      <c r="C13800" s="46"/>
      <c r="D13800" s="29">
        <v>46166.572916666664</v>
      </c>
      <c r="E13800" s="15" t="str">
        <f>IF(AND($B$6=NB!$A$17,$B$8&gt;0),'Ersparnisberechnung Sommertarif'!$B$8*SLP!C13780,"")</f>
        <v/>
      </c>
    </row>
    <row r="13801" spans="1:5" x14ac:dyDescent="0.3">
      <c r="A13801" s="25">
        <v>46166</v>
      </c>
      <c r="B13801" s="31">
        <v>0.58333333333333337</v>
      </c>
      <c r="C13801" s="46"/>
      <c r="D13801" s="29">
        <v>46166.583333333336</v>
      </c>
      <c r="E13801" s="15" t="str">
        <f>IF(AND($B$6=NB!$A$17,$B$8&gt;0),'Ersparnisberechnung Sommertarif'!$B$8*SLP!C13781,"")</f>
        <v/>
      </c>
    </row>
    <row r="13802" spans="1:5" x14ac:dyDescent="0.3">
      <c r="A13802" s="25">
        <v>46166</v>
      </c>
      <c r="B13802" s="31">
        <v>0.59375</v>
      </c>
      <c r="C13802" s="46"/>
      <c r="D13802" s="29">
        <v>46166.59375</v>
      </c>
      <c r="E13802" s="15" t="str">
        <f>IF(AND($B$6=NB!$A$17,$B$8&gt;0),'Ersparnisberechnung Sommertarif'!$B$8*SLP!C13782,"")</f>
        <v/>
      </c>
    </row>
    <row r="13803" spans="1:5" x14ac:dyDescent="0.3">
      <c r="A13803" s="25">
        <v>46166</v>
      </c>
      <c r="B13803" s="31">
        <v>0.60416666666666663</v>
      </c>
      <c r="C13803" s="46"/>
      <c r="D13803" s="29">
        <v>46166.604166666664</v>
      </c>
      <c r="E13803" s="15" t="str">
        <f>IF(AND($B$6=NB!$A$17,$B$8&gt;0),'Ersparnisberechnung Sommertarif'!$B$8*SLP!C13783,"")</f>
        <v/>
      </c>
    </row>
    <row r="13804" spans="1:5" x14ac:dyDescent="0.3">
      <c r="A13804" s="25">
        <v>46166</v>
      </c>
      <c r="B13804" s="31">
        <v>0.61458333333333337</v>
      </c>
      <c r="C13804" s="46"/>
      <c r="D13804" s="29">
        <v>46166.614583333336</v>
      </c>
      <c r="E13804" s="15" t="str">
        <f>IF(AND($B$6=NB!$A$17,$B$8&gt;0),'Ersparnisberechnung Sommertarif'!$B$8*SLP!C13784,"")</f>
        <v/>
      </c>
    </row>
    <row r="13805" spans="1:5" x14ac:dyDescent="0.3">
      <c r="A13805" s="25">
        <v>46166</v>
      </c>
      <c r="B13805" s="31">
        <v>0.625</v>
      </c>
      <c r="C13805" s="46"/>
      <c r="D13805" s="29">
        <v>46166.625</v>
      </c>
      <c r="E13805" s="15" t="str">
        <f>IF(AND($B$6=NB!$A$17,$B$8&gt;0),'Ersparnisberechnung Sommertarif'!$B$8*SLP!C13785,"")</f>
        <v/>
      </c>
    </row>
    <row r="13806" spans="1:5" x14ac:dyDescent="0.3">
      <c r="A13806" s="25">
        <v>46166</v>
      </c>
      <c r="B13806" s="31">
        <v>0.63541666666666663</v>
      </c>
      <c r="C13806" s="46"/>
      <c r="D13806" s="29">
        <v>46166.635416666664</v>
      </c>
      <c r="E13806" s="15" t="str">
        <f>IF(AND($B$6=NB!$A$17,$B$8&gt;0),'Ersparnisberechnung Sommertarif'!$B$8*SLP!C13786,"")</f>
        <v/>
      </c>
    </row>
    <row r="13807" spans="1:5" x14ac:dyDescent="0.3">
      <c r="A13807" s="25">
        <v>46166</v>
      </c>
      <c r="B13807" s="31">
        <v>0.64583333333333337</v>
      </c>
      <c r="C13807" s="46"/>
      <c r="D13807" s="29">
        <v>46166.645833333336</v>
      </c>
      <c r="E13807" s="15" t="str">
        <f>IF(AND($B$6=NB!$A$17,$B$8&gt;0),'Ersparnisberechnung Sommertarif'!$B$8*SLP!C13787,"")</f>
        <v/>
      </c>
    </row>
    <row r="13808" spans="1:5" x14ac:dyDescent="0.3">
      <c r="A13808" s="25">
        <v>46166</v>
      </c>
      <c r="B13808" s="31">
        <v>0.65625</v>
      </c>
      <c r="C13808" s="46"/>
      <c r="D13808" s="29">
        <v>46166.65625</v>
      </c>
      <c r="E13808" s="15" t="str">
        <f>IF(AND($B$6=NB!$A$17,$B$8&gt;0),'Ersparnisberechnung Sommertarif'!$B$8*SLP!C13788,"")</f>
        <v/>
      </c>
    </row>
    <row r="13809" spans="1:5" x14ac:dyDescent="0.3">
      <c r="A13809" s="25">
        <v>46166</v>
      </c>
      <c r="B13809" s="31">
        <v>0.66666666666666663</v>
      </c>
      <c r="C13809" s="46"/>
      <c r="D13809" s="29">
        <v>46166.666666666664</v>
      </c>
      <c r="E13809" s="15" t="str">
        <f>IF(AND($B$6=NB!$A$17,$B$8&gt;0),'Ersparnisberechnung Sommertarif'!$B$8*SLP!C13789,"")</f>
        <v/>
      </c>
    </row>
    <row r="13810" spans="1:5" x14ac:dyDescent="0.3">
      <c r="A13810" s="25">
        <v>46166</v>
      </c>
      <c r="B13810" s="31">
        <v>0.67708333333333337</v>
      </c>
      <c r="C13810" s="46"/>
      <c r="D13810" s="29">
        <v>46166.677083333336</v>
      </c>
      <c r="E13810" s="15" t="str">
        <f>IF(AND($B$6=NB!$A$17,$B$8&gt;0),'Ersparnisberechnung Sommertarif'!$B$8*SLP!C13790,"")</f>
        <v/>
      </c>
    </row>
    <row r="13811" spans="1:5" x14ac:dyDescent="0.3">
      <c r="A13811" s="25">
        <v>46166</v>
      </c>
      <c r="B13811" s="31">
        <v>0.6875</v>
      </c>
      <c r="C13811" s="46"/>
      <c r="D13811" s="29">
        <v>46166.6875</v>
      </c>
      <c r="E13811" s="15" t="str">
        <f>IF(AND($B$6=NB!$A$17,$B$8&gt;0),'Ersparnisberechnung Sommertarif'!$B$8*SLP!C13791,"")</f>
        <v/>
      </c>
    </row>
    <row r="13812" spans="1:5" x14ac:dyDescent="0.3">
      <c r="A13812" s="25">
        <v>46166</v>
      </c>
      <c r="B13812" s="31">
        <v>0.69791666666666663</v>
      </c>
      <c r="C13812" s="46"/>
      <c r="D13812" s="29">
        <v>46166.697916666664</v>
      </c>
      <c r="E13812" s="15" t="str">
        <f>IF(AND($B$6=NB!$A$17,$B$8&gt;0),'Ersparnisberechnung Sommertarif'!$B$8*SLP!C13792,"")</f>
        <v/>
      </c>
    </row>
    <row r="13813" spans="1:5" x14ac:dyDescent="0.3">
      <c r="A13813" s="25">
        <v>46166</v>
      </c>
      <c r="B13813" s="31">
        <v>0.70833333333333337</v>
      </c>
      <c r="C13813" s="46"/>
      <c r="D13813" s="29">
        <v>46166.708333333336</v>
      </c>
      <c r="E13813" s="15" t="str">
        <f>IF(AND($B$6=NB!$A$17,$B$8&gt;0),'Ersparnisberechnung Sommertarif'!$B$8*SLP!C13793,"")</f>
        <v/>
      </c>
    </row>
    <row r="13814" spans="1:5" x14ac:dyDescent="0.3">
      <c r="A13814" s="25">
        <v>46166</v>
      </c>
      <c r="B13814" s="31">
        <v>0.71875</v>
      </c>
      <c r="C13814" s="46"/>
      <c r="D13814" s="29">
        <v>46166.71875</v>
      </c>
      <c r="E13814" s="15" t="str">
        <f>IF(AND($B$6=NB!$A$17,$B$8&gt;0),'Ersparnisberechnung Sommertarif'!$B$8*SLP!C13794,"")</f>
        <v/>
      </c>
    </row>
    <row r="13815" spans="1:5" x14ac:dyDescent="0.3">
      <c r="A13815" s="25">
        <v>46166</v>
      </c>
      <c r="B13815" s="31">
        <v>0.72916666666666663</v>
      </c>
      <c r="C13815" s="46"/>
      <c r="D13815" s="29">
        <v>46166.729166666664</v>
      </c>
      <c r="E13815" s="15" t="str">
        <f>IF(AND($B$6=NB!$A$17,$B$8&gt;0),'Ersparnisberechnung Sommertarif'!$B$8*SLP!C13795,"")</f>
        <v/>
      </c>
    </row>
    <row r="13816" spans="1:5" x14ac:dyDescent="0.3">
      <c r="A13816" s="25">
        <v>46166</v>
      </c>
      <c r="B13816" s="31">
        <v>0.73958333333333337</v>
      </c>
      <c r="C13816" s="46"/>
      <c r="D13816" s="29">
        <v>46166.739583333336</v>
      </c>
      <c r="E13816" s="15" t="str">
        <f>IF(AND($B$6=NB!$A$17,$B$8&gt;0),'Ersparnisberechnung Sommertarif'!$B$8*SLP!C13796,"")</f>
        <v/>
      </c>
    </row>
    <row r="13817" spans="1:5" x14ac:dyDescent="0.3">
      <c r="A13817" s="25">
        <v>46166</v>
      </c>
      <c r="B13817" s="31">
        <v>0.75</v>
      </c>
      <c r="C13817" s="46"/>
      <c r="D13817" s="29">
        <v>46166.75</v>
      </c>
      <c r="E13817" s="15" t="str">
        <f>IF(AND($B$6=NB!$A$17,$B$8&gt;0),'Ersparnisberechnung Sommertarif'!$B$8*SLP!C13797,"")</f>
        <v/>
      </c>
    </row>
    <row r="13818" spans="1:5" x14ac:dyDescent="0.3">
      <c r="A13818" s="25">
        <v>46166</v>
      </c>
      <c r="B13818" s="31">
        <v>0.76041666666666663</v>
      </c>
      <c r="C13818" s="46"/>
      <c r="D13818" s="29">
        <v>46166.760416666664</v>
      </c>
      <c r="E13818" s="15" t="str">
        <f>IF(AND($B$6=NB!$A$17,$B$8&gt;0),'Ersparnisberechnung Sommertarif'!$B$8*SLP!C13798,"")</f>
        <v/>
      </c>
    </row>
    <row r="13819" spans="1:5" x14ac:dyDescent="0.3">
      <c r="A13819" s="25">
        <v>46166</v>
      </c>
      <c r="B13819" s="31">
        <v>0.77083333333333337</v>
      </c>
      <c r="C13819" s="46"/>
      <c r="D13819" s="29">
        <v>46166.770833333336</v>
      </c>
      <c r="E13819" s="15" t="str">
        <f>IF(AND($B$6=NB!$A$17,$B$8&gt;0),'Ersparnisberechnung Sommertarif'!$B$8*SLP!C13799,"")</f>
        <v/>
      </c>
    </row>
    <row r="13820" spans="1:5" x14ac:dyDescent="0.3">
      <c r="A13820" s="25">
        <v>46166</v>
      </c>
      <c r="B13820" s="31">
        <v>0.78125</v>
      </c>
      <c r="C13820" s="46"/>
      <c r="D13820" s="29">
        <v>46166.78125</v>
      </c>
      <c r="E13820" s="15" t="str">
        <f>IF(AND($B$6=NB!$A$17,$B$8&gt;0),'Ersparnisberechnung Sommertarif'!$B$8*SLP!C13800,"")</f>
        <v/>
      </c>
    </row>
    <row r="13821" spans="1:5" x14ac:dyDescent="0.3">
      <c r="A13821" s="25">
        <v>46166</v>
      </c>
      <c r="B13821" s="31">
        <v>0.79166666666666663</v>
      </c>
      <c r="C13821" s="46"/>
      <c r="D13821" s="29">
        <v>46166.791666666664</v>
      </c>
      <c r="E13821" s="15" t="str">
        <f>IF(AND($B$6=NB!$A$17,$B$8&gt;0),'Ersparnisberechnung Sommertarif'!$B$8*SLP!C13801,"")</f>
        <v/>
      </c>
    </row>
    <row r="13822" spans="1:5" x14ac:dyDescent="0.3">
      <c r="A13822" s="25">
        <v>46166</v>
      </c>
      <c r="B13822" s="31">
        <v>0.80208333333333337</v>
      </c>
      <c r="C13822" s="46"/>
      <c r="D13822" s="29">
        <v>46166.802083333336</v>
      </c>
      <c r="E13822" s="15" t="str">
        <f>IF(AND($B$6=NB!$A$17,$B$8&gt;0),'Ersparnisberechnung Sommertarif'!$B$8*SLP!C13802,"")</f>
        <v/>
      </c>
    </row>
    <row r="13823" spans="1:5" x14ac:dyDescent="0.3">
      <c r="A13823" s="25">
        <v>46166</v>
      </c>
      <c r="B13823" s="31">
        <v>0.8125</v>
      </c>
      <c r="C13823" s="46"/>
      <c r="D13823" s="29">
        <v>46166.8125</v>
      </c>
      <c r="E13823" s="15" t="str">
        <f>IF(AND($B$6=NB!$A$17,$B$8&gt;0),'Ersparnisberechnung Sommertarif'!$B$8*SLP!C13803,"")</f>
        <v/>
      </c>
    </row>
    <row r="13824" spans="1:5" x14ac:dyDescent="0.3">
      <c r="A13824" s="25">
        <v>46166</v>
      </c>
      <c r="B13824" s="31">
        <v>0.82291666666666663</v>
      </c>
      <c r="C13824" s="46"/>
      <c r="D13824" s="29">
        <v>46166.822916666664</v>
      </c>
      <c r="E13824" s="15" t="str">
        <f>IF(AND($B$6=NB!$A$17,$B$8&gt;0),'Ersparnisberechnung Sommertarif'!$B$8*SLP!C13804,"")</f>
        <v/>
      </c>
    </row>
    <row r="13825" spans="1:5" x14ac:dyDescent="0.3">
      <c r="A13825" s="25">
        <v>46166</v>
      </c>
      <c r="B13825" s="31">
        <v>0.83333333333333337</v>
      </c>
      <c r="C13825" s="46"/>
      <c r="D13825" s="29">
        <v>46166.833333333336</v>
      </c>
      <c r="E13825" s="15" t="str">
        <f>IF(AND($B$6=NB!$A$17,$B$8&gt;0),'Ersparnisberechnung Sommertarif'!$B$8*SLP!C13805,"")</f>
        <v/>
      </c>
    </row>
    <row r="13826" spans="1:5" x14ac:dyDescent="0.3">
      <c r="A13826" s="25">
        <v>46166</v>
      </c>
      <c r="B13826" s="31">
        <v>0.84375</v>
      </c>
      <c r="C13826" s="46"/>
      <c r="D13826" s="29">
        <v>46166.84375</v>
      </c>
      <c r="E13826" s="15" t="str">
        <f>IF(AND($B$6=NB!$A$17,$B$8&gt;0),'Ersparnisberechnung Sommertarif'!$B$8*SLP!C13806,"")</f>
        <v/>
      </c>
    </row>
    <row r="13827" spans="1:5" x14ac:dyDescent="0.3">
      <c r="A13827" s="25">
        <v>46166</v>
      </c>
      <c r="B13827" s="31">
        <v>0.85416666666666663</v>
      </c>
      <c r="C13827" s="46"/>
      <c r="D13827" s="29">
        <v>46166.854166666664</v>
      </c>
      <c r="E13827" s="15" t="str">
        <f>IF(AND($B$6=NB!$A$17,$B$8&gt;0),'Ersparnisberechnung Sommertarif'!$B$8*SLP!C13807,"")</f>
        <v/>
      </c>
    </row>
    <row r="13828" spans="1:5" x14ac:dyDescent="0.3">
      <c r="A13828" s="25">
        <v>46166</v>
      </c>
      <c r="B13828" s="31">
        <v>0.86458333333333337</v>
      </c>
      <c r="C13828" s="46"/>
      <c r="D13828" s="29">
        <v>46166.864583333336</v>
      </c>
      <c r="E13828" s="15" t="str">
        <f>IF(AND($B$6=NB!$A$17,$B$8&gt;0),'Ersparnisberechnung Sommertarif'!$B$8*SLP!C13808,"")</f>
        <v/>
      </c>
    </row>
    <row r="13829" spans="1:5" x14ac:dyDescent="0.3">
      <c r="A13829" s="25">
        <v>46166</v>
      </c>
      <c r="B13829" s="31">
        <v>0.875</v>
      </c>
      <c r="C13829" s="46"/>
      <c r="D13829" s="29">
        <v>46166.875</v>
      </c>
      <c r="E13829" s="15" t="str">
        <f>IF(AND($B$6=NB!$A$17,$B$8&gt;0),'Ersparnisberechnung Sommertarif'!$B$8*SLP!C13809,"")</f>
        <v/>
      </c>
    </row>
    <row r="13830" spans="1:5" x14ac:dyDescent="0.3">
      <c r="A13830" s="25">
        <v>46166</v>
      </c>
      <c r="B13830" s="31">
        <v>0.88541666666666663</v>
      </c>
      <c r="C13830" s="46"/>
      <c r="D13830" s="29">
        <v>46166.885416666664</v>
      </c>
      <c r="E13830" s="15" t="str">
        <f>IF(AND($B$6=NB!$A$17,$B$8&gt;0),'Ersparnisberechnung Sommertarif'!$B$8*SLP!C13810,"")</f>
        <v/>
      </c>
    </row>
    <row r="13831" spans="1:5" x14ac:dyDescent="0.3">
      <c r="A13831" s="25">
        <v>46166</v>
      </c>
      <c r="B13831" s="31">
        <v>0.89583333333333337</v>
      </c>
      <c r="C13831" s="46"/>
      <c r="D13831" s="29">
        <v>46166.895833333336</v>
      </c>
      <c r="E13831" s="15" t="str">
        <f>IF(AND($B$6=NB!$A$17,$B$8&gt;0),'Ersparnisberechnung Sommertarif'!$B$8*SLP!C13811,"")</f>
        <v/>
      </c>
    </row>
    <row r="13832" spans="1:5" x14ac:dyDescent="0.3">
      <c r="A13832" s="25">
        <v>46166</v>
      </c>
      <c r="B13832" s="31">
        <v>0.90625</v>
      </c>
      <c r="C13832" s="46"/>
      <c r="D13832" s="29">
        <v>46166.90625</v>
      </c>
      <c r="E13832" s="15" t="str">
        <f>IF(AND($B$6=NB!$A$17,$B$8&gt;0),'Ersparnisberechnung Sommertarif'!$B$8*SLP!C13812,"")</f>
        <v/>
      </c>
    </row>
    <row r="13833" spans="1:5" x14ac:dyDescent="0.3">
      <c r="A13833" s="25">
        <v>46166</v>
      </c>
      <c r="B13833" s="31">
        <v>0.91666666666666663</v>
      </c>
      <c r="C13833" s="46"/>
      <c r="D13833" s="29">
        <v>46166.916666666664</v>
      </c>
      <c r="E13833" s="15" t="str">
        <f>IF(AND($B$6=NB!$A$17,$B$8&gt;0),'Ersparnisberechnung Sommertarif'!$B$8*SLP!C13813,"")</f>
        <v/>
      </c>
    </row>
    <row r="13834" spans="1:5" x14ac:dyDescent="0.3">
      <c r="A13834" s="25">
        <v>46166</v>
      </c>
      <c r="B13834" s="31">
        <v>0.92708333333333337</v>
      </c>
      <c r="C13834" s="46"/>
      <c r="D13834" s="29">
        <v>46166.927083333336</v>
      </c>
      <c r="E13834" s="15" t="str">
        <f>IF(AND($B$6=NB!$A$17,$B$8&gt;0),'Ersparnisberechnung Sommertarif'!$B$8*SLP!C13814,"")</f>
        <v/>
      </c>
    </row>
    <row r="13835" spans="1:5" x14ac:dyDescent="0.3">
      <c r="A13835" s="25">
        <v>46166</v>
      </c>
      <c r="B13835" s="31">
        <v>0.9375</v>
      </c>
      <c r="C13835" s="46"/>
      <c r="D13835" s="29">
        <v>46166.9375</v>
      </c>
      <c r="E13835" s="15" t="str">
        <f>IF(AND($B$6=NB!$A$17,$B$8&gt;0),'Ersparnisberechnung Sommertarif'!$B$8*SLP!C13815,"")</f>
        <v/>
      </c>
    </row>
    <row r="13836" spans="1:5" x14ac:dyDescent="0.3">
      <c r="A13836" s="25">
        <v>46166</v>
      </c>
      <c r="B13836" s="31">
        <v>0.94791666666666663</v>
      </c>
      <c r="C13836" s="46"/>
      <c r="D13836" s="29">
        <v>46166.947916666664</v>
      </c>
      <c r="E13836" s="15" t="str">
        <f>IF(AND($B$6=NB!$A$17,$B$8&gt;0),'Ersparnisberechnung Sommertarif'!$B$8*SLP!C13816,"")</f>
        <v/>
      </c>
    </row>
    <row r="13837" spans="1:5" x14ac:dyDescent="0.3">
      <c r="A13837" s="25">
        <v>46166</v>
      </c>
      <c r="B13837" s="31">
        <v>0.95833333333333337</v>
      </c>
      <c r="C13837" s="46"/>
      <c r="D13837" s="29">
        <v>46166.958333333336</v>
      </c>
      <c r="E13837" s="15" t="str">
        <f>IF(AND($B$6=NB!$A$17,$B$8&gt;0),'Ersparnisberechnung Sommertarif'!$B$8*SLP!C13817,"")</f>
        <v/>
      </c>
    </row>
    <row r="13838" spans="1:5" x14ac:dyDescent="0.3">
      <c r="A13838" s="25">
        <v>46166</v>
      </c>
      <c r="B13838" s="31">
        <v>0.96875</v>
      </c>
      <c r="C13838" s="46"/>
      <c r="D13838" s="29">
        <v>46166.96875</v>
      </c>
      <c r="E13838" s="15" t="str">
        <f>IF(AND($B$6=NB!$A$17,$B$8&gt;0),'Ersparnisberechnung Sommertarif'!$B$8*SLP!C13818,"")</f>
        <v/>
      </c>
    </row>
    <row r="13839" spans="1:5" x14ac:dyDescent="0.3">
      <c r="A13839" s="25">
        <v>46166</v>
      </c>
      <c r="B13839" s="31">
        <v>0.97916666666666663</v>
      </c>
      <c r="C13839" s="46"/>
      <c r="D13839" s="29">
        <v>46166.979166666664</v>
      </c>
      <c r="E13839" s="15" t="str">
        <f>IF(AND($B$6=NB!$A$17,$B$8&gt;0),'Ersparnisberechnung Sommertarif'!$B$8*SLP!C13819,"")</f>
        <v/>
      </c>
    </row>
    <row r="13840" spans="1:5" x14ac:dyDescent="0.3">
      <c r="A13840" s="25">
        <v>46166</v>
      </c>
      <c r="B13840" s="31">
        <v>0.98958333333333337</v>
      </c>
      <c r="C13840" s="46"/>
      <c r="D13840" s="29">
        <v>46166.989583333336</v>
      </c>
      <c r="E13840" s="15" t="str">
        <f>IF(AND($B$6=NB!$A$17,$B$8&gt;0),'Ersparnisberechnung Sommertarif'!$B$8*SLP!C13820,"")</f>
        <v/>
      </c>
    </row>
    <row r="13841" spans="1:5" x14ac:dyDescent="0.3">
      <c r="A13841" s="25">
        <v>46167</v>
      </c>
      <c r="B13841" s="31">
        <v>0</v>
      </c>
      <c r="C13841" s="46"/>
      <c r="D13841" s="29">
        <v>46167</v>
      </c>
      <c r="E13841" s="15" t="str">
        <f>IF(AND($B$6=NB!$A$17,$B$8&gt;0),'Ersparnisberechnung Sommertarif'!$B$8*SLP!C13821,"")</f>
        <v/>
      </c>
    </row>
    <row r="13842" spans="1:5" x14ac:dyDescent="0.3">
      <c r="A13842" s="25">
        <v>46167</v>
      </c>
      <c r="B13842" s="31">
        <v>1.0416666666666666E-2</v>
      </c>
      <c r="C13842" s="46"/>
      <c r="D13842" s="29">
        <v>46167.010416666664</v>
      </c>
      <c r="E13842" s="15" t="str">
        <f>IF(AND($B$6=NB!$A$17,$B$8&gt;0),'Ersparnisberechnung Sommertarif'!$B$8*SLP!C13822,"")</f>
        <v/>
      </c>
    </row>
    <row r="13843" spans="1:5" x14ac:dyDescent="0.3">
      <c r="A13843" s="25">
        <v>46167</v>
      </c>
      <c r="B13843" s="31">
        <v>2.0833333333333332E-2</v>
      </c>
      <c r="C13843" s="46"/>
      <c r="D13843" s="29">
        <v>46167.020833333336</v>
      </c>
      <c r="E13843" s="15" t="str">
        <f>IF(AND($B$6=NB!$A$17,$B$8&gt;0),'Ersparnisberechnung Sommertarif'!$B$8*SLP!C13823,"")</f>
        <v/>
      </c>
    </row>
    <row r="13844" spans="1:5" x14ac:dyDescent="0.3">
      <c r="A13844" s="25">
        <v>46167</v>
      </c>
      <c r="B13844" s="31">
        <v>3.125E-2</v>
      </c>
      <c r="C13844" s="46"/>
      <c r="D13844" s="29">
        <v>46167.03125</v>
      </c>
      <c r="E13844" s="15" t="str">
        <f>IF(AND($B$6=NB!$A$17,$B$8&gt;0),'Ersparnisberechnung Sommertarif'!$B$8*SLP!C13824,"")</f>
        <v/>
      </c>
    </row>
    <row r="13845" spans="1:5" x14ac:dyDescent="0.3">
      <c r="A13845" s="25">
        <v>46167</v>
      </c>
      <c r="B13845" s="31">
        <v>4.1666666666666664E-2</v>
      </c>
      <c r="C13845" s="46"/>
      <c r="D13845" s="29">
        <v>46167.041666666664</v>
      </c>
      <c r="E13845" s="15" t="str">
        <f>IF(AND($B$6=NB!$A$17,$B$8&gt;0),'Ersparnisberechnung Sommertarif'!$B$8*SLP!C13825,"")</f>
        <v/>
      </c>
    </row>
    <row r="13846" spans="1:5" x14ac:dyDescent="0.3">
      <c r="A13846" s="25">
        <v>46167</v>
      </c>
      <c r="B13846" s="31">
        <v>5.2083333333333336E-2</v>
      </c>
      <c r="C13846" s="46"/>
      <c r="D13846" s="29">
        <v>46167.052083333336</v>
      </c>
      <c r="E13846" s="15" t="str">
        <f>IF(AND($B$6=NB!$A$17,$B$8&gt;0),'Ersparnisberechnung Sommertarif'!$B$8*SLP!C13826,"")</f>
        <v/>
      </c>
    </row>
    <row r="13847" spans="1:5" x14ac:dyDescent="0.3">
      <c r="A13847" s="25">
        <v>46167</v>
      </c>
      <c r="B13847" s="31">
        <v>6.25E-2</v>
      </c>
      <c r="C13847" s="46"/>
      <c r="D13847" s="29">
        <v>46167.0625</v>
      </c>
      <c r="E13847" s="15" t="str">
        <f>IF(AND($B$6=NB!$A$17,$B$8&gt;0),'Ersparnisberechnung Sommertarif'!$B$8*SLP!C13827,"")</f>
        <v/>
      </c>
    </row>
    <row r="13848" spans="1:5" x14ac:dyDescent="0.3">
      <c r="A13848" s="25">
        <v>46167</v>
      </c>
      <c r="B13848" s="31">
        <v>7.2916666666666671E-2</v>
      </c>
      <c r="C13848" s="46"/>
      <c r="D13848" s="29">
        <v>46167.072916666664</v>
      </c>
      <c r="E13848" s="15" t="str">
        <f>IF(AND($B$6=NB!$A$17,$B$8&gt;0),'Ersparnisberechnung Sommertarif'!$B$8*SLP!C13828,"")</f>
        <v/>
      </c>
    </row>
    <row r="13849" spans="1:5" x14ac:dyDescent="0.3">
      <c r="A13849" s="25">
        <v>46167</v>
      </c>
      <c r="B13849" s="31">
        <v>8.3333333333333329E-2</v>
      </c>
      <c r="C13849" s="46"/>
      <c r="D13849" s="29">
        <v>46167.083333333336</v>
      </c>
      <c r="E13849" s="15" t="str">
        <f>IF(AND($B$6=NB!$A$17,$B$8&gt;0),'Ersparnisberechnung Sommertarif'!$B$8*SLP!C13829,"")</f>
        <v/>
      </c>
    </row>
    <row r="13850" spans="1:5" x14ac:dyDescent="0.3">
      <c r="A13850" s="25">
        <v>46167</v>
      </c>
      <c r="B13850" s="31">
        <v>9.375E-2</v>
      </c>
      <c r="C13850" s="46"/>
      <c r="D13850" s="29">
        <v>46167.09375</v>
      </c>
      <c r="E13850" s="15" t="str">
        <f>IF(AND($B$6=NB!$A$17,$B$8&gt;0),'Ersparnisberechnung Sommertarif'!$B$8*SLP!C13830,"")</f>
        <v/>
      </c>
    </row>
    <row r="13851" spans="1:5" x14ac:dyDescent="0.3">
      <c r="A13851" s="25">
        <v>46167</v>
      </c>
      <c r="B13851" s="31">
        <v>0.10416666666666667</v>
      </c>
      <c r="C13851" s="46"/>
      <c r="D13851" s="29">
        <v>46167.104166666664</v>
      </c>
      <c r="E13851" s="15" t="str">
        <f>IF(AND($B$6=NB!$A$17,$B$8&gt;0),'Ersparnisberechnung Sommertarif'!$B$8*SLP!C13831,"")</f>
        <v/>
      </c>
    </row>
    <row r="13852" spans="1:5" x14ac:dyDescent="0.3">
      <c r="A13852" s="25">
        <v>46167</v>
      </c>
      <c r="B13852" s="31">
        <v>0.11458333333333333</v>
      </c>
      <c r="C13852" s="46"/>
      <c r="D13852" s="29">
        <v>46167.114583333336</v>
      </c>
      <c r="E13852" s="15" t="str">
        <f>IF(AND($B$6=NB!$A$17,$B$8&gt;0),'Ersparnisberechnung Sommertarif'!$B$8*SLP!C13832,"")</f>
        <v/>
      </c>
    </row>
    <row r="13853" spans="1:5" x14ac:dyDescent="0.3">
      <c r="A13853" s="25">
        <v>46167</v>
      </c>
      <c r="B13853" s="31">
        <v>0.125</v>
      </c>
      <c r="C13853" s="46"/>
      <c r="D13853" s="29">
        <v>46167.125</v>
      </c>
      <c r="E13853" s="15" t="str">
        <f>IF(AND($B$6=NB!$A$17,$B$8&gt;0),'Ersparnisberechnung Sommertarif'!$B$8*SLP!C13833,"")</f>
        <v/>
      </c>
    </row>
    <row r="13854" spans="1:5" x14ac:dyDescent="0.3">
      <c r="A13854" s="25">
        <v>46167</v>
      </c>
      <c r="B13854" s="31">
        <v>0.13541666666666666</v>
      </c>
      <c r="C13854" s="46"/>
      <c r="D13854" s="29">
        <v>46167.135416666664</v>
      </c>
      <c r="E13854" s="15" t="str">
        <f>IF(AND($B$6=NB!$A$17,$B$8&gt;0),'Ersparnisberechnung Sommertarif'!$B$8*SLP!C13834,"")</f>
        <v/>
      </c>
    </row>
    <row r="13855" spans="1:5" x14ac:dyDescent="0.3">
      <c r="A13855" s="25">
        <v>46167</v>
      </c>
      <c r="B13855" s="31">
        <v>0.14583333333333334</v>
      </c>
      <c r="C13855" s="46"/>
      <c r="D13855" s="29">
        <v>46167.145833333336</v>
      </c>
      <c r="E13855" s="15" t="str">
        <f>IF(AND($B$6=NB!$A$17,$B$8&gt;0),'Ersparnisberechnung Sommertarif'!$B$8*SLP!C13835,"")</f>
        <v/>
      </c>
    </row>
    <row r="13856" spans="1:5" x14ac:dyDescent="0.3">
      <c r="A13856" s="25">
        <v>46167</v>
      </c>
      <c r="B13856" s="31">
        <v>0.15625</v>
      </c>
      <c r="C13856" s="46"/>
      <c r="D13856" s="29">
        <v>46167.15625</v>
      </c>
      <c r="E13856" s="15" t="str">
        <f>IF(AND($B$6=NB!$A$17,$B$8&gt;0),'Ersparnisberechnung Sommertarif'!$B$8*SLP!C13836,"")</f>
        <v/>
      </c>
    </row>
    <row r="13857" spans="1:5" x14ac:dyDescent="0.3">
      <c r="A13857" s="25">
        <v>46167</v>
      </c>
      <c r="B13857" s="31">
        <v>0.16666666666666666</v>
      </c>
      <c r="C13857" s="46"/>
      <c r="D13857" s="29">
        <v>46167.166666666664</v>
      </c>
      <c r="E13857" s="15" t="str">
        <f>IF(AND($B$6=NB!$A$17,$B$8&gt;0),'Ersparnisberechnung Sommertarif'!$B$8*SLP!C13837,"")</f>
        <v/>
      </c>
    </row>
    <row r="13858" spans="1:5" x14ac:dyDescent="0.3">
      <c r="A13858" s="25">
        <v>46167</v>
      </c>
      <c r="B13858" s="31">
        <v>0.17708333333333334</v>
      </c>
      <c r="C13858" s="46"/>
      <c r="D13858" s="29">
        <v>46167.177083333336</v>
      </c>
      <c r="E13858" s="15" t="str">
        <f>IF(AND($B$6=NB!$A$17,$B$8&gt;0),'Ersparnisberechnung Sommertarif'!$B$8*SLP!C13838,"")</f>
        <v/>
      </c>
    </row>
    <row r="13859" spans="1:5" x14ac:dyDescent="0.3">
      <c r="A13859" s="25">
        <v>46167</v>
      </c>
      <c r="B13859" s="31">
        <v>0.1875</v>
      </c>
      <c r="C13859" s="46"/>
      <c r="D13859" s="29">
        <v>46167.1875</v>
      </c>
      <c r="E13859" s="15" t="str">
        <f>IF(AND($B$6=NB!$A$17,$B$8&gt;0),'Ersparnisberechnung Sommertarif'!$B$8*SLP!C13839,"")</f>
        <v/>
      </c>
    </row>
    <row r="13860" spans="1:5" x14ac:dyDescent="0.3">
      <c r="A13860" s="25">
        <v>46167</v>
      </c>
      <c r="B13860" s="31">
        <v>0.19791666666666666</v>
      </c>
      <c r="C13860" s="46"/>
      <c r="D13860" s="29">
        <v>46167.197916666664</v>
      </c>
      <c r="E13860" s="15" t="str">
        <f>IF(AND($B$6=NB!$A$17,$B$8&gt;0),'Ersparnisberechnung Sommertarif'!$B$8*SLP!C13840,"")</f>
        <v/>
      </c>
    </row>
    <row r="13861" spans="1:5" x14ac:dyDescent="0.3">
      <c r="A13861" s="25">
        <v>46167</v>
      </c>
      <c r="B13861" s="31">
        <v>0.20833333333333334</v>
      </c>
      <c r="C13861" s="46"/>
      <c r="D13861" s="29">
        <v>46167.208333333336</v>
      </c>
      <c r="E13861" s="15" t="str">
        <f>IF(AND($B$6=NB!$A$17,$B$8&gt;0),'Ersparnisberechnung Sommertarif'!$B$8*SLP!C13841,"")</f>
        <v/>
      </c>
    </row>
    <row r="13862" spans="1:5" x14ac:dyDescent="0.3">
      <c r="A13862" s="25">
        <v>46167</v>
      </c>
      <c r="B13862" s="31">
        <v>0.21875</v>
      </c>
      <c r="C13862" s="46"/>
      <c r="D13862" s="29">
        <v>46167.21875</v>
      </c>
      <c r="E13862" s="15" t="str">
        <f>IF(AND($B$6=NB!$A$17,$B$8&gt;0),'Ersparnisberechnung Sommertarif'!$B$8*SLP!C13842,"")</f>
        <v/>
      </c>
    </row>
    <row r="13863" spans="1:5" x14ac:dyDescent="0.3">
      <c r="A13863" s="25">
        <v>46167</v>
      </c>
      <c r="B13863" s="31">
        <v>0.22916666666666666</v>
      </c>
      <c r="C13863" s="46"/>
      <c r="D13863" s="29">
        <v>46167.229166666664</v>
      </c>
      <c r="E13863" s="15" t="str">
        <f>IF(AND($B$6=NB!$A$17,$B$8&gt;0),'Ersparnisberechnung Sommertarif'!$B$8*SLP!C13843,"")</f>
        <v/>
      </c>
    </row>
    <row r="13864" spans="1:5" x14ac:dyDescent="0.3">
      <c r="A13864" s="25">
        <v>46167</v>
      </c>
      <c r="B13864" s="31">
        <v>0.23958333333333334</v>
      </c>
      <c r="C13864" s="46"/>
      <c r="D13864" s="29">
        <v>46167.239583333336</v>
      </c>
      <c r="E13864" s="15" t="str">
        <f>IF(AND($B$6=NB!$A$17,$B$8&gt;0),'Ersparnisberechnung Sommertarif'!$B$8*SLP!C13844,"")</f>
        <v/>
      </c>
    </row>
    <row r="13865" spans="1:5" x14ac:dyDescent="0.3">
      <c r="A13865" s="25">
        <v>46167</v>
      </c>
      <c r="B13865" s="31">
        <v>0.25</v>
      </c>
      <c r="C13865" s="46"/>
      <c r="D13865" s="29">
        <v>46167.25</v>
      </c>
      <c r="E13865" s="15" t="str">
        <f>IF(AND($B$6=NB!$A$17,$B$8&gt;0),'Ersparnisberechnung Sommertarif'!$B$8*SLP!C13845,"")</f>
        <v/>
      </c>
    </row>
    <row r="13866" spans="1:5" x14ac:dyDescent="0.3">
      <c r="A13866" s="25">
        <v>46167</v>
      </c>
      <c r="B13866" s="31">
        <v>0.26041666666666669</v>
      </c>
      <c r="C13866" s="46"/>
      <c r="D13866" s="29">
        <v>46167.260416666664</v>
      </c>
      <c r="E13866" s="15" t="str">
        <f>IF(AND($B$6=NB!$A$17,$B$8&gt;0),'Ersparnisberechnung Sommertarif'!$B$8*SLP!C13846,"")</f>
        <v/>
      </c>
    </row>
    <row r="13867" spans="1:5" x14ac:dyDescent="0.3">
      <c r="A13867" s="25">
        <v>46167</v>
      </c>
      <c r="B13867" s="31">
        <v>0.27083333333333331</v>
      </c>
      <c r="C13867" s="46"/>
      <c r="D13867" s="29">
        <v>46167.270833333336</v>
      </c>
      <c r="E13867" s="15" t="str">
        <f>IF(AND($B$6=NB!$A$17,$B$8&gt;0),'Ersparnisberechnung Sommertarif'!$B$8*SLP!C13847,"")</f>
        <v/>
      </c>
    </row>
    <row r="13868" spans="1:5" x14ac:dyDescent="0.3">
      <c r="A13868" s="25">
        <v>46167</v>
      </c>
      <c r="B13868" s="31">
        <v>0.28125</v>
      </c>
      <c r="C13868" s="46"/>
      <c r="D13868" s="29">
        <v>46167.28125</v>
      </c>
      <c r="E13868" s="15" t="str">
        <f>IF(AND($B$6=NB!$A$17,$B$8&gt;0),'Ersparnisberechnung Sommertarif'!$B$8*SLP!C13848,"")</f>
        <v/>
      </c>
    </row>
    <row r="13869" spans="1:5" x14ac:dyDescent="0.3">
      <c r="A13869" s="25">
        <v>46167</v>
      </c>
      <c r="B13869" s="31">
        <v>0.29166666666666669</v>
      </c>
      <c r="C13869" s="46"/>
      <c r="D13869" s="29">
        <v>46167.291666666664</v>
      </c>
      <c r="E13869" s="15" t="str">
        <f>IF(AND($B$6=NB!$A$17,$B$8&gt;0),'Ersparnisberechnung Sommertarif'!$B$8*SLP!C13849,"")</f>
        <v/>
      </c>
    </row>
    <row r="13870" spans="1:5" x14ac:dyDescent="0.3">
      <c r="A13870" s="25">
        <v>46167</v>
      </c>
      <c r="B13870" s="31">
        <v>0.30208333333333331</v>
      </c>
      <c r="C13870" s="46"/>
      <c r="D13870" s="29">
        <v>46167.302083333336</v>
      </c>
      <c r="E13870" s="15" t="str">
        <f>IF(AND($B$6=NB!$A$17,$B$8&gt;0),'Ersparnisberechnung Sommertarif'!$B$8*SLP!C13850,"")</f>
        <v/>
      </c>
    </row>
    <row r="13871" spans="1:5" x14ac:dyDescent="0.3">
      <c r="A13871" s="25">
        <v>46167</v>
      </c>
      <c r="B13871" s="31">
        <v>0.3125</v>
      </c>
      <c r="C13871" s="46"/>
      <c r="D13871" s="29">
        <v>46167.3125</v>
      </c>
      <c r="E13871" s="15" t="str">
        <f>IF(AND($B$6=NB!$A$17,$B$8&gt;0),'Ersparnisberechnung Sommertarif'!$B$8*SLP!C13851,"")</f>
        <v/>
      </c>
    </row>
    <row r="13872" spans="1:5" x14ac:dyDescent="0.3">
      <c r="A13872" s="25">
        <v>46167</v>
      </c>
      <c r="B13872" s="31">
        <v>0.32291666666666669</v>
      </c>
      <c r="C13872" s="46"/>
      <c r="D13872" s="29">
        <v>46167.322916666664</v>
      </c>
      <c r="E13872" s="15" t="str">
        <f>IF(AND($B$6=NB!$A$17,$B$8&gt;0),'Ersparnisberechnung Sommertarif'!$B$8*SLP!C13852,"")</f>
        <v/>
      </c>
    </row>
    <row r="13873" spans="1:5" x14ac:dyDescent="0.3">
      <c r="A13873" s="25">
        <v>46167</v>
      </c>
      <c r="B13873" s="31">
        <v>0.33333333333333331</v>
      </c>
      <c r="C13873" s="46"/>
      <c r="D13873" s="29">
        <v>46167.333333333336</v>
      </c>
      <c r="E13873" s="15" t="str">
        <f>IF(AND($B$6=NB!$A$17,$B$8&gt;0),'Ersparnisberechnung Sommertarif'!$B$8*SLP!C13853,"")</f>
        <v/>
      </c>
    </row>
    <row r="13874" spans="1:5" x14ac:dyDescent="0.3">
      <c r="A13874" s="25">
        <v>46167</v>
      </c>
      <c r="B13874" s="31">
        <v>0.34375</v>
      </c>
      <c r="C13874" s="46"/>
      <c r="D13874" s="29">
        <v>46167.34375</v>
      </c>
      <c r="E13874" s="15" t="str">
        <f>IF(AND($B$6=NB!$A$17,$B$8&gt;0),'Ersparnisberechnung Sommertarif'!$B$8*SLP!C13854,"")</f>
        <v/>
      </c>
    </row>
    <row r="13875" spans="1:5" x14ac:dyDescent="0.3">
      <c r="A13875" s="25">
        <v>46167</v>
      </c>
      <c r="B13875" s="31">
        <v>0.35416666666666669</v>
      </c>
      <c r="C13875" s="46"/>
      <c r="D13875" s="29">
        <v>46167.354166666664</v>
      </c>
      <c r="E13875" s="15" t="str">
        <f>IF(AND($B$6=NB!$A$17,$B$8&gt;0),'Ersparnisberechnung Sommertarif'!$B$8*SLP!C13855,"")</f>
        <v/>
      </c>
    </row>
    <row r="13876" spans="1:5" x14ac:dyDescent="0.3">
      <c r="A13876" s="25">
        <v>46167</v>
      </c>
      <c r="B13876" s="31">
        <v>0.36458333333333331</v>
      </c>
      <c r="C13876" s="46"/>
      <c r="D13876" s="29">
        <v>46167.364583333336</v>
      </c>
      <c r="E13876" s="15" t="str">
        <f>IF(AND($B$6=NB!$A$17,$B$8&gt;0),'Ersparnisberechnung Sommertarif'!$B$8*SLP!C13856,"")</f>
        <v/>
      </c>
    </row>
    <row r="13877" spans="1:5" x14ac:dyDescent="0.3">
      <c r="A13877" s="25">
        <v>46167</v>
      </c>
      <c r="B13877" s="31">
        <v>0.375</v>
      </c>
      <c r="C13877" s="46"/>
      <c r="D13877" s="29">
        <v>46167.375</v>
      </c>
      <c r="E13877" s="15" t="str">
        <f>IF(AND($B$6=NB!$A$17,$B$8&gt;0),'Ersparnisberechnung Sommertarif'!$B$8*SLP!C13857,"")</f>
        <v/>
      </c>
    </row>
    <row r="13878" spans="1:5" x14ac:dyDescent="0.3">
      <c r="A13878" s="25">
        <v>46167</v>
      </c>
      <c r="B13878" s="31">
        <v>0.38541666666666669</v>
      </c>
      <c r="C13878" s="46"/>
      <c r="D13878" s="29">
        <v>46167.385416666664</v>
      </c>
      <c r="E13878" s="15" t="str">
        <f>IF(AND($B$6=NB!$A$17,$B$8&gt;0),'Ersparnisberechnung Sommertarif'!$B$8*SLP!C13858,"")</f>
        <v/>
      </c>
    </row>
    <row r="13879" spans="1:5" x14ac:dyDescent="0.3">
      <c r="A13879" s="25">
        <v>46167</v>
      </c>
      <c r="B13879" s="31">
        <v>0.39583333333333331</v>
      </c>
      <c r="C13879" s="46"/>
      <c r="D13879" s="29">
        <v>46167.395833333336</v>
      </c>
      <c r="E13879" s="15" t="str">
        <f>IF(AND($B$6=NB!$A$17,$B$8&gt;0),'Ersparnisberechnung Sommertarif'!$B$8*SLP!C13859,"")</f>
        <v/>
      </c>
    </row>
    <row r="13880" spans="1:5" x14ac:dyDescent="0.3">
      <c r="A13880" s="25">
        <v>46167</v>
      </c>
      <c r="B13880" s="31">
        <v>0.40625</v>
      </c>
      <c r="C13880" s="46"/>
      <c r="D13880" s="29">
        <v>46167.40625</v>
      </c>
      <c r="E13880" s="15" t="str">
        <f>IF(AND($B$6=NB!$A$17,$B$8&gt;0),'Ersparnisberechnung Sommertarif'!$B$8*SLP!C13860,"")</f>
        <v/>
      </c>
    </row>
    <row r="13881" spans="1:5" x14ac:dyDescent="0.3">
      <c r="A13881" s="25">
        <v>46167</v>
      </c>
      <c r="B13881" s="31">
        <v>0.41666666666666669</v>
      </c>
      <c r="C13881" s="46"/>
      <c r="D13881" s="29">
        <v>46167.416666666664</v>
      </c>
      <c r="E13881" s="15" t="str">
        <f>IF(AND($B$6=NB!$A$17,$B$8&gt;0),'Ersparnisberechnung Sommertarif'!$B$8*SLP!C13861,"")</f>
        <v/>
      </c>
    </row>
    <row r="13882" spans="1:5" x14ac:dyDescent="0.3">
      <c r="A13882" s="25">
        <v>46167</v>
      </c>
      <c r="B13882" s="31">
        <v>0.42708333333333331</v>
      </c>
      <c r="C13882" s="46"/>
      <c r="D13882" s="29">
        <v>46167.427083333336</v>
      </c>
      <c r="E13882" s="15" t="str">
        <f>IF(AND($B$6=NB!$A$17,$B$8&gt;0),'Ersparnisberechnung Sommertarif'!$B$8*SLP!C13862,"")</f>
        <v/>
      </c>
    </row>
    <row r="13883" spans="1:5" x14ac:dyDescent="0.3">
      <c r="A13883" s="25">
        <v>46167</v>
      </c>
      <c r="B13883" s="31">
        <v>0.4375</v>
      </c>
      <c r="C13883" s="46"/>
      <c r="D13883" s="29">
        <v>46167.4375</v>
      </c>
      <c r="E13883" s="15" t="str">
        <f>IF(AND($B$6=NB!$A$17,$B$8&gt;0),'Ersparnisberechnung Sommertarif'!$B$8*SLP!C13863,"")</f>
        <v/>
      </c>
    </row>
    <row r="13884" spans="1:5" x14ac:dyDescent="0.3">
      <c r="A13884" s="25">
        <v>46167</v>
      </c>
      <c r="B13884" s="31">
        <v>0.44791666666666669</v>
      </c>
      <c r="C13884" s="46"/>
      <c r="D13884" s="29">
        <v>46167.447916666664</v>
      </c>
      <c r="E13884" s="15" t="str">
        <f>IF(AND($B$6=NB!$A$17,$B$8&gt;0),'Ersparnisberechnung Sommertarif'!$B$8*SLP!C13864,"")</f>
        <v/>
      </c>
    </row>
    <row r="13885" spans="1:5" x14ac:dyDescent="0.3">
      <c r="A13885" s="25">
        <v>46167</v>
      </c>
      <c r="B13885" s="31">
        <v>0.45833333333333331</v>
      </c>
      <c r="C13885" s="46"/>
      <c r="D13885" s="29">
        <v>46167.458333333336</v>
      </c>
      <c r="E13885" s="15" t="str">
        <f>IF(AND($B$6=NB!$A$17,$B$8&gt;0),'Ersparnisberechnung Sommertarif'!$B$8*SLP!C13865,"")</f>
        <v/>
      </c>
    </row>
    <row r="13886" spans="1:5" x14ac:dyDescent="0.3">
      <c r="A13886" s="25">
        <v>46167</v>
      </c>
      <c r="B13886" s="31">
        <v>0.46875</v>
      </c>
      <c r="C13886" s="46"/>
      <c r="D13886" s="29">
        <v>46167.46875</v>
      </c>
      <c r="E13886" s="15" t="str">
        <f>IF(AND($B$6=NB!$A$17,$B$8&gt;0),'Ersparnisberechnung Sommertarif'!$B$8*SLP!C13866,"")</f>
        <v/>
      </c>
    </row>
    <row r="13887" spans="1:5" x14ac:dyDescent="0.3">
      <c r="A13887" s="25">
        <v>46167</v>
      </c>
      <c r="B13887" s="31">
        <v>0.47916666666666669</v>
      </c>
      <c r="C13887" s="46"/>
      <c r="D13887" s="29">
        <v>46167.479166666664</v>
      </c>
      <c r="E13887" s="15" t="str">
        <f>IF(AND($B$6=NB!$A$17,$B$8&gt;0),'Ersparnisberechnung Sommertarif'!$B$8*SLP!C13867,"")</f>
        <v/>
      </c>
    </row>
    <row r="13888" spans="1:5" x14ac:dyDescent="0.3">
      <c r="A13888" s="25">
        <v>46167</v>
      </c>
      <c r="B13888" s="31">
        <v>0.48958333333333331</v>
      </c>
      <c r="C13888" s="46"/>
      <c r="D13888" s="29">
        <v>46167.489583333336</v>
      </c>
      <c r="E13888" s="15" t="str">
        <f>IF(AND($B$6=NB!$A$17,$B$8&gt;0),'Ersparnisberechnung Sommertarif'!$B$8*SLP!C13868,"")</f>
        <v/>
      </c>
    </row>
    <row r="13889" spans="1:5" x14ac:dyDescent="0.3">
      <c r="A13889" s="25">
        <v>46167</v>
      </c>
      <c r="B13889" s="31">
        <v>0.5</v>
      </c>
      <c r="C13889" s="46"/>
      <c r="D13889" s="29">
        <v>46167.5</v>
      </c>
      <c r="E13889" s="15" t="str">
        <f>IF(AND($B$6=NB!$A$17,$B$8&gt;0),'Ersparnisberechnung Sommertarif'!$B$8*SLP!C13869,"")</f>
        <v/>
      </c>
    </row>
    <row r="13890" spans="1:5" x14ac:dyDescent="0.3">
      <c r="A13890" s="25">
        <v>46167</v>
      </c>
      <c r="B13890" s="31">
        <v>0.51041666666666663</v>
      </c>
      <c r="C13890" s="46"/>
      <c r="D13890" s="29">
        <v>46167.510416666664</v>
      </c>
      <c r="E13890" s="15" t="str">
        <f>IF(AND($B$6=NB!$A$17,$B$8&gt;0),'Ersparnisberechnung Sommertarif'!$B$8*SLP!C13870,"")</f>
        <v/>
      </c>
    </row>
    <row r="13891" spans="1:5" x14ac:dyDescent="0.3">
      <c r="A13891" s="25">
        <v>46167</v>
      </c>
      <c r="B13891" s="31">
        <v>0.52083333333333337</v>
      </c>
      <c r="C13891" s="46"/>
      <c r="D13891" s="29">
        <v>46167.520833333336</v>
      </c>
      <c r="E13891" s="15" t="str">
        <f>IF(AND($B$6=NB!$A$17,$B$8&gt;0),'Ersparnisberechnung Sommertarif'!$B$8*SLP!C13871,"")</f>
        <v/>
      </c>
    </row>
    <row r="13892" spans="1:5" x14ac:dyDescent="0.3">
      <c r="A13892" s="25">
        <v>46167</v>
      </c>
      <c r="B13892" s="31">
        <v>0.53125</v>
      </c>
      <c r="C13892" s="46"/>
      <c r="D13892" s="29">
        <v>46167.53125</v>
      </c>
      <c r="E13892" s="15" t="str">
        <f>IF(AND($B$6=NB!$A$17,$B$8&gt;0),'Ersparnisberechnung Sommertarif'!$B$8*SLP!C13872,"")</f>
        <v/>
      </c>
    </row>
    <row r="13893" spans="1:5" x14ac:dyDescent="0.3">
      <c r="A13893" s="25">
        <v>46167</v>
      </c>
      <c r="B13893" s="31">
        <v>0.54166666666666663</v>
      </c>
      <c r="C13893" s="46"/>
      <c r="D13893" s="29">
        <v>46167.541666666664</v>
      </c>
      <c r="E13893" s="15" t="str">
        <f>IF(AND($B$6=NB!$A$17,$B$8&gt;0),'Ersparnisberechnung Sommertarif'!$B$8*SLP!C13873,"")</f>
        <v/>
      </c>
    </row>
    <row r="13894" spans="1:5" x14ac:dyDescent="0.3">
      <c r="A13894" s="25">
        <v>46167</v>
      </c>
      <c r="B13894" s="31">
        <v>0.55208333333333337</v>
      </c>
      <c r="C13894" s="46"/>
      <c r="D13894" s="29">
        <v>46167.552083333336</v>
      </c>
      <c r="E13894" s="15" t="str">
        <f>IF(AND($B$6=NB!$A$17,$B$8&gt;0),'Ersparnisberechnung Sommertarif'!$B$8*SLP!C13874,"")</f>
        <v/>
      </c>
    </row>
    <row r="13895" spans="1:5" x14ac:dyDescent="0.3">
      <c r="A13895" s="25">
        <v>46167</v>
      </c>
      <c r="B13895" s="31">
        <v>0.5625</v>
      </c>
      <c r="C13895" s="46"/>
      <c r="D13895" s="29">
        <v>46167.5625</v>
      </c>
      <c r="E13895" s="15" t="str">
        <f>IF(AND($B$6=NB!$A$17,$B$8&gt;0),'Ersparnisberechnung Sommertarif'!$B$8*SLP!C13875,"")</f>
        <v/>
      </c>
    </row>
    <row r="13896" spans="1:5" x14ac:dyDescent="0.3">
      <c r="A13896" s="25">
        <v>46167</v>
      </c>
      <c r="B13896" s="31">
        <v>0.57291666666666663</v>
      </c>
      <c r="C13896" s="46"/>
      <c r="D13896" s="29">
        <v>46167.572916666664</v>
      </c>
      <c r="E13896" s="15" t="str">
        <f>IF(AND($B$6=NB!$A$17,$B$8&gt;0),'Ersparnisberechnung Sommertarif'!$B$8*SLP!C13876,"")</f>
        <v/>
      </c>
    </row>
    <row r="13897" spans="1:5" x14ac:dyDescent="0.3">
      <c r="A13897" s="25">
        <v>46167</v>
      </c>
      <c r="B13897" s="31">
        <v>0.58333333333333337</v>
      </c>
      <c r="C13897" s="46"/>
      <c r="D13897" s="29">
        <v>46167.583333333336</v>
      </c>
      <c r="E13897" s="15" t="str">
        <f>IF(AND($B$6=NB!$A$17,$B$8&gt;0),'Ersparnisberechnung Sommertarif'!$B$8*SLP!C13877,"")</f>
        <v/>
      </c>
    </row>
    <row r="13898" spans="1:5" x14ac:dyDescent="0.3">
      <c r="A13898" s="25">
        <v>46167</v>
      </c>
      <c r="B13898" s="31">
        <v>0.59375</v>
      </c>
      <c r="C13898" s="46"/>
      <c r="D13898" s="29">
        <v>46167.59375</v>
      </c>
      <c r="E13898" s="15" t="str">
        <f>IF(AND($B$6=NB!$A$17,$B$8&gt;0),'Ersparnisberechnung Sommertarif'!$B$8*SLP!C13878,"")</f>
        <v/>
      </c>
    </row>
    <row r="13899" spans="1:5" x14ac:dyDescent="0.3">
      <c r="A13899" s="25">
        <v>46167</v>
      </c>
      <c r="B13899" s="31">
        <v>0.60416666666666663</v>
      </c>
      <c r="C13899" s="46"/>
      <c r="D13899" s="29">
        <v>46167.604166666664</v>
      </c>
      <c r="E13899" s="15" t="str">
        <f>IF(AND($B$6=NB!$A$17,$B$8&gt;0),'Ersparnisberechnung Sommertarif'!$B$8*SLP!C13879,"")</f>
        <v/>
      </c>
    </row>
    <row r="13900" spans="1:5" x14ac:dyDescent="0.3">
      <c r="A13900" s="25">
        <v>46167</v>
      </c>
      <c r="B13900" s="31">
        <v>0.61458333333333337</v>
      </c>
      <c r="C13900" s="46"/>
      <c r="D13900" s="29">
        <v>46167.614583333336</v>
      </c>
      <c r="E13900" s="15" t="str">
        <f>IF(AND($B$6=NB!$A$17,$B$8&gt;0),'Ersparnisberechnung Sommertarif'!$B$8*SLP!C13880,"")</f>
        <v/>
      </c>
    </row>
    <row r="13901" spans="1:5" x14ac:dyDescent="0.3">
      <c r="A13901" s="25">
        <v>46167</v>
      </c>
      <c r="B13901" s="31">
        <v>0.625</v>
      </c>
      <c r="C13901" s="46"/>
      <c r="D13901" s="29">
        <v>46167.625</v>
      </c>
      <c r="E13901" s="15" t="str">
        <f>IF(AND($B$6=NB!$A$17,$B$8&gt;0),'Ersparnisberechnung Sommertarif'!$B$8*SLP!C13881,"")</f>
        <v/>
      </c>
    </row>
    <row r="13902" spans="1:5" x14ac:dyDescent="0.3">
      <c r="A13902" s="25">
        <v>46167</v>
      </c>
      <c r="B13902" s="31">
        <v>0.63541666666666663</v>
      </c>
      <c r="C13902" s="46"/>
      <c r="D13902" s="29">
        <v>46167.635416666664</v>
      </c>
      <c r="E13902" s="15" t="str">
        <f>IF(AND($B$6=NB!$A$17,$B$8&gt;0),'Ersparnisberechnung Sommertarif'!$B$8*SLP!C13882,"")</f>
        <v/>
      </c>
    </row>
    <row r="13903" spans="1:5" x14ac:dyDescent="0.3">
      <c r="A13903" s="25">
        <v>46167</v>
      </c>
      <c r="B13903" s="31">
        <v>0.64583333333333337</v>
      </c>
      <c r="C13903" s="46"/>
      <c r="D13903" s="29">
        <v>46167.645833333336</v>
      </c>
      <c r="E13903" s="15" t="str">
        <f>IF(AND($B$6=NB!$A$17,$B$8&gt;0),'Ersparnisberechnung Sommertarif'!$B$8*SLP!C13883,"")</f>
        <v/>
      </c>
    </row>
    <row r="13904" spans="1:5" x14ac:dyDescent="0.3">
      <c r="A13904" s="25">
        <v>46167</v>
      </c>
      <c r="B13904" s="31">
        <v>0.65625</v>
      </c>
      <c r="C13904" s="46"/>
      <c r="D13904" s="29">
        <v>46167.65625</v>
      </c>
      <c r="E13904" s="15" t="str">
        <f>IF(AND($B$6=NB!$A$17,$B$8&gt;0),'Ersparnisberechnung Sommertarif'!$B$8*SLP!C13884,"")</f>
        <v/>
      </c>
    </row>
    <row r="13905" spans="1:5" x14ac:dyDescent="0.3">
      <c r="A13905" s="25">
        <v>46167</v>
      </c>
      <c r="B13905" s="31">
        <v>0.66666666666666663</v>
      </c>
      <c r="C13905" s="46"/>
      <c r="D13905" s="29">
        <v>46167.666666666664</v>
      </c>
      <c r="E13905" s="15" t="str">
        <f>IF(AND($B$6=NB!$A$17,$B$8&gt;0),'Ersparnisberechnung Sommertarif'!$B$8*SLP!C13885,"")</f>
        <v/>
      </c>
    </row>
    <row r="13906" spans="1:5" x14ac:dyDescent="0.3">
      <c r="A13906" s="25">
        <v>46167</v>
      </c>
      <c r="B13906" s="31">
        <v>0.67708333333333337</v>
      </c>
      <c r="C13906" s="46"/>
      <c r="D13906" s="29">
        <v>46167.677083333336</v>
      </c>
      <c r="E13906" s="15" t="str">
        <f>IF(AND($B$6=NB!$A$17,$B$8&gt;0),'Ersparnisberechnung Sommertarif'!$B$8*SLP!C13886,"")</f>
        <v/>
      </c>
    </row>
    <row r="13907" spans="1:5" x14ac:dyDescent="0.3">
      <c r="A13907" s="25">
        <v>46167</v>
      </c>
      <c r="B13907" s="31">
        <v>0.6875</v>
      </c>
      <c r="C13907" s="46"/>
      <c r="D13907" s="29">
        <v>46167.6875</v>
      </c>
      <c r="E13907" s="15" t="str">
        <f>IF(AND($B$6=NB!$A$17,$B$8&gt;0),'Ersparnisberechnung Sommertarif'!$B$8*SLP!C13887,"")</f>
        <v/>
      </c>
    </row>
    <row r="13908" spans="1:5" x14ac:dyDescent="0.3">
      <c r="A13908" s="25">
        <v>46167</v>
      </c>
      <c r="B13908" s="31">
        <v>0.69791666666666663</v>
      </c>
      <c r="C13908" s="46"/>
      <c r="D13908" s="29">
        <v>46167.697916666664</v>
      </c>
      <c r="E13908" s="15" t="str">
        <f>IF(AND($B$6=NB!$A$17,$B$8&gt;0),'Ersparnisberechnung Sommertarif'!$B$8*SLP!C13888,"")</f>
        <v/>
      </c>
    </row>
    <row r="13909" spans="1:5" x14ac:dyDescent="0.3">
      <c r="A13909" s="25">
        <v>46167</v>
      </c>
      <c r="B13909" s="31">
        <v>0.70833333333333337</v>
      </c>
      <c r="C13909" s="46"/>
      <c r="D13909" s="29">
        <v>46167.708333333336</v>
      </c>
      <c r="E13909" s="15" t="str">
        <f>IF(AND($B$6=NB!$A$17,$B$8&gt;0),'Ersparnisberechnung Sommertarif'!$B$8*SLP!C13889,"")</f>
        <v/>
      </c>
    </row>
    <row r="13910" spans="1:5" x14ac:dyDescent="0.3">
      <c r="A13910" s="25">
        <v>46167</v>
      </c>
      <c r="B13910" s="31">
        <v>0.71875</v>
      </c>
      <c r="C13910" s="46"/>
      <c r="D13910" s="29">
        <v>46167.71875</v>
      </c>
      <c r="E13910" s="15" t="str">
        <f>IF(AND($B$6=NB!$A$17,$B$8&gt;0),'Ersparnisberechnung Sommertarif'!$B$8*SLP!C13890,"")</f>
        <v/>
      </c>
    </row>
    <row r="13911" spans="1:5" x14ac:dyDescent="0.3">
      <c r="A13911" s="25">
        <v>46167</v>
      </c>
      <c r="B13911" s="31">
        <v>0.72916666666666663</v>
      </c>
      <c r="C13911" s="46"/>
      <c r="D13911" s="29">
        <v>46167.729166666664</v>
      </c>
      <c r="E13911" s="15" t="str">
        <f>IF(AND($B$6=NB!$A$17,$B$8&gt;0),'Ersparnisberechnung Sommertarif'!$B$8*SLP!C13891,"")</f>
        <v/>
      </c>
    </row>
    <row r="13912" spans="1:5" x14ac:dyDescent="0.3">
      <c r="A13912" s="25">
        <v>46167</v>
      </c>
      <c r="B13912" s="31">
        <v>0.73958333333333337</v>
      </c>
      <c r="C13912" s="46"/>
      <c r="D13912" s="29">
        <v>46167.739583333336</v>
      </c>
      <c r="E13912" s="15" t="str">
        <f>IF(AND($B$6=NB!$A$17,$B$8&gt;0),'Ersparnisberechnung Sommertarif'!$B$8*SLP!C13892,"")</f>
        <v/>
      </c>
    </row>
    <row r="13913" spans="1:5" x14ac:dyDescent="0.3">
      <c r="A13913" s="25">
        <v>46167</v>
      </c>
      <c r="B13913" s="31">
        <v>0.75</v>
      </c>
      <c r="C13913" s="46"/>
      <c r="D13913" s="29">
        <v>46167.75</v>
      </c>
      <c r="E13913" s="15" t="str">
        <f>IF(AND($B$6=NB!$A$17,$B$8&gt;0),'Ersparnisberechnung Sommertarif'!$B$8*SLP!C13893,"")</f>
        <v/>
      </c>
    </row>
    <row r="13914" spans="1:5" x14ac:dyDescent="0.3">
      <c r="A13914" s="25">
        <v>46167</v>
      </c>
      <c r="B13914" s="31">
        <v>0.76041666666666663</v>
      </c>
      <c r="C13914" s="46"/>
      <c r="D13914" s="29">
        <v>46167.760416666664</v>
      </c>
      <c r="E13914" s="15" t="str">
        <f>IF(AND($B$6=NB!$A$17,$B$8&gt;0),'Ersparnisberechnung Sommertarif'!$B$8*SLP!C13894,"")</f>
        <v/>
      </c>
    </row>
    <row r="13915" spans="1:5" x14ac:dyDescent="0.3">
      <c r="A13915" s="25">
        <v>46167</v>
      </c>
      <c r="B13915" s="31">
        <v>0.77083333333333337</v>
      </c>
      <c r="C13915" s="46"/>
      <c r="D13915" s="29">
        <v>46167.770833333336</v>
      </c>
      <c r="E13915" s="15" t="str">
        <f>IF(AND($B$6=NB!$A$17,$B$8&gt;0),'Ersparnisberechnung Sommertarif'!$B$8*SLP!C13895,"")</f>
        <v/>
      </c>
    </row>
    <row r="13916" spans="1:5" x14ac:dyDescent="0.3">
      <c r="A13916" s="25">
        <v>46167</v>
      </c>
      <c r="B13916" s="31">
        <v>0.78125</v>
      </c>
      <c r="C13916" s="46"/>
      <c r="D13916" s="29">
        <v>46167.78125</v>
      </c>
      <c r="E13916" s="15" t="str">
        <f>IF(AND($B$6=NB!$A$17,$B$8&gt;0),'Ersparnisberechnung Sommertarif'!$B$8*SLP!C13896,"")</f>
        <v/>
      </c>
    </row>
    <row r="13917" spans="1:5" x14ac:dyDescent="0.3">
      <c r="A13917" s="25">
        <v>46167</v>
      </c>
      <c r="B13917" s="31">
        <v>0.79166666666666663</v>
      </c>
      <c r="C13917" s="46"/>
      <c r="D13917" s="29">
        <v>46167.791666666664</v>
      </c>
      <c r="E13917" s="15" t="str">
        <f>IF(AND($B$6=NB!$A$17,$B$8&gt;0),'Ersparnisberechnung Sommertarif'!$B$8*SLP!C13897,"")</f>
        <v/>
      </c>
    </row>
    <row r="13918" spans="1:5" x14ac:dyDescent="0.3">
      <c r="A13918" s="25">
        <v>46167</v>
      </c>
      <c r="B13918" s="31">
        <v>0.80208333333333337</v>
      </c>
      <c r="C13918" s="46"/>
      <c r="D13918" s="29">
        <v>46167.802083333336</v>
      </c>
      <c r="E13918" s="15" t="str">
        <f>IF(AND($B$6=NB!$A$17,$B$8&gt;0),'Ersparnisberechnung Sommertarif'!$B$8*SLP!C13898,"")</f>
        <v/>
      </c>
    </row>
    <row r="13919" spans="1:5" x14ac:dyDescent="0.3">
      <c r="A13919" s="25">
        <v>46167</v>
      </c>
      <c r="B13919" s="31">
        <v>0.8125</v>
      </c>
      <c r="C13919" s="46"/>
      <c r="D13919" s="29">
        <v>46167.8125</v>
      </c>
      <c r="E13919" s="15" t="str">
        <f>IF(AND($B$6=NB!$A$17,$B$8&gt;0),'Ersparnisberechnung Sommertarif'!$B$8*SLP!C13899,"")</f>
        <v/>
      </c>
    </row>
    <row r="13920" spans="1:5" x14ac:dyDescent="0.3">
      <c r="A13920" s="25">
        <v>46167</v>
      </c>
      <c r="B13920" s="31">
        <v>0.82291666666666663</v>
      </c>
      <c r="C13920" s="46"/>
      <c r="D13920" s="29">
        <v>46167.822916666664</v>
      </c>
      <c r="E13920" s="15" t="str">
        <f>IF(AND($B$6=NB!$A$17,$B$8&gt;0),'Ersparnisberechnung Sommertarif'!$B$8*SLP!C13900,"")</f>
        <v/>
      </c>
    </row>
    <row r="13921" spans="1:5" x14ac:dyDescent="0.3">
      <c r="A13921" s="25">
        <v>46167</v>
      </c>
      <c r="B13921" s="31">
        <v>0.83333333333333337</v>
      </c>
      <c r="C13921" s="46"/>
      <c r="D13921" s="29">
        <v>46167.833333333336</v>
      </c>
      <c r="E13921" s="15" t="str">
        <f>IF(AND($B$6=NB!$A$17,$B$8&gt;0),'Ersparnisberechnung Sommertarif'!$B$8*SLP!C13901,"")</f>
        <v/>
      </c>
    </row>
    <row r="13922" spans="1:5" x14ac:dyDescent="0.3">
      <c r="A13922" s="25">
        <v>46167</v>
      </c>
      <c r="B13922" s="31">
        <v>0.84375</v>
      </c>
      <c r="C13922" s="46"/>
      <c r="D13922" s="29">
        <v>46167.84375</v>
      </c>
      <c r="E13922" s="15" t="str">
        <f>IF(AND($B$6=NB!$A$17,$B$8&gt;0),'Ersparnisberechnung Sommertarif'!$B$8*SLP!C13902,"")</f>
        <v/>
      </c>
    </row>
    <row r="13923" spans="1:5" x14ac:dyDescent="0.3">
      <c r="A13923" s="25">
        <v>46167</v>
      </c>
      <c r="B13923" s="31">
        <v>0.85416666666666663</v>
      </c>
      <c r="C13923" s="46"/>
      <c r="D13923" s="29">
        <v>46167.854166666664</v>
      </c>
      <c r="E13923" s="15" t="str">
        <f>IF(AND($B$6=NB!$A$17,$B$8&gt;0),'Ersparnisberechnung Sommertarif'!$B$8*SLP!C13903,"")</f>
        <v/>
      </c>
    </row>
    <row r="13924" spans="1:5" x14ac:dyDescent="0.3">
      <c r="A13924" s="25">
        <v>46167</v>
      </c>
      <c r="B13924" s="31">
        <v>0.86458333333333337</v>
      </c>
      <c r="C13924" s="46"/>
      <c r="D13924" s="29">
        <v>46167.864583333336</v>
      </c>
      <c r="E13924" s="15" t="str">
        <f>IF(AND($B$6=NB!$A$17,$B$8&gt;0),'Ersparnisberechnung Sommertarif'!$B$8*SLP!C13904,"")</f>
        <v/>
      </c>
    </row>
    <row r="13925" spans="1:5" x14ac:dyDescent="0.3">
      <c r="A13925" s="25">
        <v>46167</v>
      </c>
      <c r="B13925" s="31">
        <v>0.875</v>
      </c>
      <c r="C13925" s="46"/>
      <c r="D13925" s="29">
        <v>46167.875</v>
      </c>
      <c r="E13925" s="15" t="str">
        <f>IF(AND($B$6=NB!$A$17,$B$8&gt;0),'Ersparnisberechnung Sommertarif'!$B$8*SLP!C13905,"")</f>
        <v/>
      </c>
    </row>
    <row r="13926" spans="1:5" x14ac:dyDescent="0.3">
      <c r="A13926" s="25">
        <v>46167</v>
      </c>
      <c r="B13926" s="31">
        <v>0.88541666666666663</v>
      </c>
      <c r="C13926" s="46"/>
      <c r="D13926" s="29">
        <v>46167.885416666664</v>
      </c>
      <c r="E13926" s="15" t="str">
        <f>IF(AND($B$6=NB!$A$17,$B$8&gt;0),'Ersparnisberechnung Sommertarif'!$B$8*SLP!C13906,"")</f>
        <v/>
      </c>
    </row>
    <row r="13927" spans="1:5" x14ac:dyDescent="0.3">
      <c r="A13927" s="25">
        <v>46167</v>
      </c>
      <c r="B13927" s="31">
        <v>0.89583333333333337</v>
      </c>
      <c r="C13927" s="46"/>
      <c r="D13927" s="29">
        <v>46167.895833333336</v>
      </c>
      <c r="E13927" s="15" t="str">
        <f>IF(AND($B$6=NB!$A$17,$B$8&gt;0),'Ersparnisberechnung Sommertarif'!$B$8*SLP!C13907,"")</f>
        <v/>
      </c>
    </row>
    <row r="13928" spans="1:5" x14ac:dyDescent="0.3">
      <c r="A13928" s="25">
        <v>46167</v>
      </c>
      <c r="B13928" s="31">
        <v>0.90625</v>
      </c>
      <c r="C13928" s="46"/>
      <c r="D13928" s="29">
        <v>46167.90625</v>
      </c>
      <c r="E13928" s="15" t="str">
        <f>IF(AND($B$6=NB!$A$17,$B$8&gt;0),'Ersparnisberechnung Sommertarif'!$B$8*SLP!C13908,"")</f>
        <v/>
      </c>
    </row>
    <row r="13929" spans="1:5" x14ac:dyDescent="0.3">
      <c r="A13929" s="25">
        <v>46167</v>
      </c>
      <c r="B13929" s="31">
        <v>0.91666666666666663</v>
      </c>
      <c r="C13929" s="46"/>
      <c r="D13929" s="29">
        <v>46167.916666666664</v>
      </c>
      <c r="E13929" s="15" t="str">
        <f>IF(AND($B$6=NB!$A$17,$B$8&gt;0),'Ersparnisberechnung Sommertarif'!$B$8*SLP!C13909,"")</f>
        <v/>
      </c>
    </row>
    <row r="13930" spans="1:5" x14ac:dyDescent="0.3">
      <c r="A13930" s="25">
        <v>46167</v>
      </c>
      <c r="B13930" s="31">
        <v>0.92708333333333337</v>
      </c>
      <c r="C13930" s="46"/>
      <c r="D13930" s="29">
        <v>46167.927083333336</v>
      </c>
      <c r="E13930" s="15" t="str">
        <f>IF(AND($B$6=NB!$A$17,$B$8&gt;0),'Ersparnisberechnung Sommertarif'!$B$8*SLP!C13910,"")</f>
        <v/>
      </c>
    </row>
    <row r="13931" spans="1:5" x14ac:dyDescent="0.3">
      <c r="A13931" s="25">
        <v>46167</v>
      </c>
      <c r="B13931" s="31">
        <v>0.9375</v>
      </c>
      <c r="C13931" s="46"/>
      <c r="D13931" s="29">
        <v>46167.9375</v>
      </c>
      <c r="E13931" s="15" t="str">
        <f>IF(AND($B$6=NB!$A$17,$B$8&gt;0),'Ersparnisberechnung Sommertarif'!$B$8*SLP!C13911,"")</f>
        <v/>
      </c>
    </row>
    <row r="13932" spans="1:5" x14ac:dyDescent="0.3">
      <c r="A13932" s="25">
        <v>46167</v>
      </c>
      <c r="B13932" s="31">
        <v>0.94791666666666663</v>
      </c>
      <c r="C13932" s="46"/>
      <c r="D13932" s="29">
        <v>46167.947916666664</v>
      </c>
      <c r="E13932" s="15" t="str">
        <f>IF(AND($B$6=NB!$A$17,$B$8&gt;0),'Ersparnisberechnung Sommertarif'!$B$8*SLP!C13912,"")</f>
        <v/>
      </c>
    </row>
    <row r="13933" spans="1:5" x14ac:dyDescent="0.3">
      <c r="A13933" s="25">
        <v>46167</v>
      </c>
      <c r="B13933" s="31">
        <v>0.95833333333333337</v>
      </c>
      <c r="C13933" s="46"/>
      <c r="D13933" s="29">
        <v>46167.958333333336</v>
      </c>
      <c r="E13933" s="15" t="str">
        <f>IF(AND($B$6=NB!$A$17,$B$8&gt;0),'Ersparnisberechnung Sommertarif'!$B$8*SLP!C13913,"")</f>
        <v/>
      </c>
    </row>
    <row r="13934" spans="1:5" x14ac:dyDescent="0.3">
      <c r="A13934" s="25">
        <v>46167</v>
      </c>
      <c r="B13934" s="31">
        <v>0.96875</v>
      </c>
      <c r="C13934" s="46"/>
      <c r="D13934" s="29">
        <v>46167.96875</v>
      </c>
      <c r="E13934" s="15" t="str">
        <f>IF(AND($B$6=NB!$A$17,$B$8&gt;0),'Ersparnisberechnung Sommertarif'!$B$8*SLP!C13914,"")</f>
        <v/>
      </c>
    </row>
    <row r="13935" spans="1:5" x14ac:dyDescent="0.3">
      <c r="A13935" s="25">
        <v>46167</v>
      </c>
      <c r="B13935" s="31">
        <v>0.97916666666666663</v>
      </c>
      <c r="C13935" s="46"/>
      <c r="D13935" s="29">
        <v>46167.979166666664</v>
      </c>
      <c r="E13935" s="15" t="str">
        <f>IF(AND($B$6=NB!$A$17,$B$8&gt;0),'Ersparnisberechnung Sommertarif'!$B$8*SLP!C13915,"")</f>
        <v/>
      </c>
    </row>
    <row r="13936" spans="1:5" x14ac:dyDescent="0.3">
      <c r="A13936" s="25">
        <v>46167</v>
      </c>
      <c r="B13936" s="31">
        <v>0.98958333333333337</v>
      </c>
      <c r="C13936" s="46"/>
      <c r="D13936" s="29">
        <v>46167.989583333336</v>
      </c>
      <c r="E13936" s="15" t="str">
        <f>IF(AND($B$6=NB!$A$17,$B$8&gt;0),'Ersparnisberechnung Sommertarif'!$B$8*SLP!C13916,"")</f>
        <v/>
      </c>
    </row>
    <row r="13937" spans="1:5" x14ac:dyDescent="0.3">
      <c r="A13937" s="25">
        <v>46168</v>
      </c>
      <c r="B13937" s="31">
        <v>0</v>
      </c>
      <c r="C13937" s="46"/>
      <c r="D13937" s="29">
        <v>46168</v>
      </c>
      <c r="E13937" s="15" t="str">
        <f>IF(AND($B$6=NB!$A$17,$B$8&gt;0),'Ersparnisberechnung Sommertarif'!$B$8*SLP!C13917,"")</f>
        <v/>
      </c>
    </row>
    <row r="13938" spans="1:5" x14ac:dyDescent="0.3">
      <c r="A13938" s="25">
        <v>46168</v>
      </c>
      <c r="B13938" s="31">
        <v>1.0416666666666666E-2</v>
      </c>
      <c r="C13938" s="46"/>
      <c r="D13938" s="29">
        <v>46168.010416666664</v>
      </c>
      <c r="E13938" s="15" t="str">
        <f>IF(AND($B$6=NB!$A$17,$B$8&gt;0),'Ersparnisberechnung Sommertarif'!$B$8*SLP!C13918,"")</f>
        <v/>
      </c>
    </row>
    <row r="13939" spans="1:5" x14ac:dyDescent="0.3">
      <c r="A13939" s="25">
        <v>46168</v>
      </c>
      <c r="B13939" s="31">
        <v>2.0833333333333332E-2</v>
      </c>
      <c r="C13939" s="46"/>
      <c r="D13939" s="29">
        <v>46168.020833333336</v>
      </c>
      <c r="E13939" s="15" t="str">
        <f>IF(AND($B$6=NB!$A$17,$B$8&gt;0),'Ersparnisberechnung Sommertarif'!$B$8*SLP!C13919,"")</f>
        <v/>
      </c>
    </row>
    <row r="13940" spans="1:5" x14ac:dyDescent="0.3">
      <c r="A13940" s="25">
        <v>46168</v>
      </c>
      <c r="B13940" s="31">
        <v>3.125E-2</v>
      </c>
      <c r="C13940" s="46"/>
      <c r="D13940" s="29">
        <v>46168.03125</v>
      </c>
      <c r="E13940" s="15" t="str">
        <f>IF(AND($B$6=NB!$A$17,$B$8&gt;0),'Ersparnisberechnung Sommertarif'!$B$8*SLP!C13920,"")</f>
        <v/>
      </c>
    </row>
    <row r="13941" spans="1:5" x14ac:dyDescent="0.3">
      <c r="A13941" s="25">
        <v>46168</v>
      </c>
      <c r="B13941" s="31">
        <v>4.1666666666666664E-2</v>
      </c>
      <c r="C13941" s="46"/>
      <c r="D13941" s="29">
        <v>46168.041666666664</v>
      </c>
      <c r="E13941" s="15" t="str">
        <f>IF(AND($B$6=NB!$A$17,$B$8&gt;0),'Ersparnisberechnung Sommertarif'!$B$8*SLP!C13921,"")</f>
        <v/>
      </c>
    </row>
    <row r="13942" spans="1:5" x14ac:dyDescent="0.3">
      <c r="A13942" s="25">
        <v>46168</v>
      </c>
      <c r="B13942" s="31">
        <v>5.2083333333333336E-2</v>
      </c>
      <c r="C13942" s="46"/>
      <c r="D13942" s="29">
        <v>46168.052083333336</v>
      </c>
      <c r="E13942" s="15" t="str">
        <f>IF(AND($B$6=NB!$A$17,$B$8&gt;0),'Ersparnisberechnung Sommertarif'!$B$8*SLP!C13922,"")</f>
        <v/>
      </c>
    </row>
    <row r="13943" spans="1:5" x14ac:dyDescent="0.3">
      <c r="A13943" s="25">
        <v>46168</v>
      </c>
      <c r="B13943" s="31">
        <v>6.25E-2</v>
      </c>
      <c r="C13943" s="46"/>
      <c r="D13943" s="29">
        <v>46168.0625</v>
      </c>
      <c r="E13943" s="15" t="str">
        <f>IF(AND($B$6=NB!$A$17,$B$8&gt;0),'Ersparnisberechnung Sommertarif'!$B$8*SLP!C13923,"")</f>
        <v/>
      </c>
    </row>
    <row r="13944" spans="1:5" x14ac:dyDescent="0.3">
      <c r="A13944" s="25">
        <v>46168</v>
      </c>
      <c r="B13944" s="31">
        <v>7.2916666666666671E-2</v>
      </c>
      <c r="C13944" s="46"/>
      <c r="D13944" s="29">
        <v>46168.072916666664</v>
      </c>
      <c r="E13944" s="15" t="str">
        <f>IF(AND($B$6=NB!$A$17,$B$8&gt;0),'Ersparnisberechnung Sommertarif'!$B$8*SLP!C13924,"")</f>
        <v/>
      </c>
    </row>
    <row r="13945" spans="1:5" x14ac:dyDescent="0.3">
      <c r="A13945" s="25">
        <v>46168</v>
      </c>
      <c r="B13945" s="31">
        <v>8.3333333333333329E-2</v>
      </c>
      <c r="C13945" s="46"/>
      <c r="D13945" s="29">
        <v>46168.083333333336</v>
      </c>
      <c r="E13945" s="15" t="str">
        <f>IF(AND($B$6=NB!$A$17,$B$8&gt;0),'Ersparnisberechnung Sommertarif'!$B$8*SLP!C13925,"")</f>
        <v/>
      </c>
    </row>
    <row r="13946" spans="1:5" x14ac:dyDescent="0.3">
      <c r="A13946" s="25">
        <v>46168</v>
      </c>
      <c r="B13946" s="31">
        <v>9.375E-2</v>
      </c>
      <c r="C13946" s="46"/>
      <c r="D13946" s="29">
        <v>46168.09375</v>
      </c>
      <c r="E13946" s="15" t="str">
        <f>IF(AND($B$6=NB!$A$17,$B$8&gt;0),'Ersparnisberechnung Sommertarif'!$B$8*SLP!C13926,"")</f>
        <v/>
      </c>
    </row>
    <row r="13947" spans="1:5" x14ac:dyDescent="0.3">
      <c r="A13947" s="25">
        <v>46168</v>
      </c>
      <c r="B13947" s="31">
        <v>0.10416666666666667</v>
      </c>
      <c r="C13947" s="46"/>
      <c r="D13947" s="29">
        <v>46168.104166666664</v>
      </c>
      <c r="E13947" s="15" t="str">
        <f>IF(AND($B$6=NB!$A$17,$B$8&gt;0),'Ersparnisberechnung Sommertarif'!$B$8*SLP!C13927,"")</f>
        <v/>
      </c>
    </row>
    <row r="13948" spans="1:5" x14ac:dyDescent="0.3">
      <c r="A13948" s="25">
        <v>46168</v>
      </c>
      <c r="B13948" s="31">
        <v>0.11458333333333333</v>
      </c>
      <c r="C13948" s="46"/>
      <c r="D13948" s="29">
        <v>46168.114583333336</v>
      </c>
      <c r="E13948" s="15" t="str">
        <f>IF(AND($B$6=NB!$A$17,$B$8&gt;0),'Ersparnisberechnung Sommertarif'!$B$8*SLP!C13928,"")</f>
        <v/>
      </c>
    </row>
    <row r="13949" spans="1:5" x14ac:dyDescent="0.3">
      <c r="A13949" s="25">
        <v>46168</v>
      </c>
      <c r="B13949" s="31">
        <v>0.125</v>
      </c>
      <c r="C13949" s="46"/>
      <c r="D13949" s="29">
        <v>46168.125</v>
      </c>
      <c r="E13949" s="15" t="str">
        <f>IF(AND($B$6=NB!$A$17,$B$8&gt;0),'Ersparnisberechnung Sommertarif'!$B$8*SLP!C13929,"")</f>
        <v/>
      </c>
    </row>
    <row r="13950" spans="1:5" x14ac:dyDescent="0.3">
      <c r="A13950" s="25">
        <v>46168</v>
      </c>
      <c r="B13950" s="31">
        <v>0.13541666666666666</v>
      </c>
      <c r="C13950" s="46"/>
      <c r="D13950" s="29">
        <v>46168.135416666664</v>
      </c>
      <c r="E13950" s="15" t="str">
        <f>IF(AND($B$6=NB!$A$17,$B$8&gt;0),'Ersparnisberechnung Sommertarif'!$B$8*SLP!C13930,"")</f>
        <v/>
      </c>
    </row>
    <row r="13951" spans="1:5" x14ac:dyDescent="0.3">
      <c r="A13951" s="25">
        <v>46168</v>
      </c>
      <c r="B13951" s="31">
        <v>0.14583333333333334</v>
      </c>
      <c r="C13951" s="46"/>
      <c r="D13951" s="29">
        <v>46168.145833333336</v>
      </c>
      <c r="E13951" s="15" t="str">
        <f>IF(AND($B$6=NB!$A$17,$B$8&gt;0),'Ersparnisberechnung Sommertarif'!$B$8*SLP!C13931,"")</f>
        <v/>
      </c>
    </row>
    <row r="13952" spans="1:5" x14ac:dyDescent="0.3">
      <c r="A13952" s="25">
        <v>46168</v>
      </c>
      <c r="B13952" s="31">
        <v>0.15625</v>
      </c>
      <c r="C13952" s="46"/>
      <c r="D13952" s="29">
        <v>46168.15625</v>
      </c>
      <c r="E13952" s="15" t="str">
        <f>IF(AND($B$6=NB!$A$17,$B$8&gt;0),'Ersparnisberechnung Sommertarif'!$B$8*SLP!C13932,"")</f>
        <v/>
      </c>
    </row>
    <row r="13953" spans="1:5" x14ac:dyDescent="0.3">
      <c r="A13953" s="25">
        <v>46168</v>
      </c>
      <c r="B13953" s="31">
        <v>0.16666666666666666</v>
      </c>
      <c r="C13953" s="46"/>
      <c r="D13953" s="29">
        <v>46168.166666666664</v>
      </c>
      <c r="E13953" s="15" t="str">
        <f>IF(AND($B$6=NB!$A$17,$B$8&gt;0),'Ersparnisberechnung Sommertarif'!$B$8*SLP!C13933,"")</f>
        <v/>
      </c>
    </row>
    <row r="13954" spans="1:5" x14ac:dyDescent="0.3">
      <c r="A13954" s="25">
        <v>46168</v>
      </c>
      <c r="B13954" s="31">
        <v>0.17708333333333334</v>
      </c>
      <c r="C13954" s="46"/>
      <c r="D13954" s="29">
        <v>46168.177083333336</v>
      </c>
      <c r="E13954" s="15" t="str">
        <f>IF(AND($B$6=NB!$A$17,$B$8&gt;0),'Ersparnisberechnung Sommertarif'!$B$8*SLP!C13934,"")</f>
        <v/>
      </c>
    </row>
    <row r="13955" spans="1:5" x14ac:dyDescent="0.3">
      <c r="A13955" s="25">
        <v>46168</v>
      </c>
      <c r="B13955" s="31">
        <v>0.1875</v>
      </c>
      <c r="C13955" s="46"/>
      <c r="D13955" s="29">
        <v>46168.1875</v>
      </c>
      <c r="E13955" s="15" t="str">
        <f>IF(AND($B$6=NB!$A$17,$B$8&gt;0),'Ersparnisberechnung Sommertarif'!$B$8*SLP!C13935,"")</f>
        <v/>
      </c>
    </row>
    <row r="13956" spans="1:5" x14ac:dyDescent="0.3">
      <c r="A13956" s="25">
        <v>46168</v>
      </c>
      <c r="B13956" s="31">
        <v>0.19791666666666666</v>
      </c>
      <c r="C13956" s="46"/>
      <c r="D13956" s="29">
        <v>46168.197916666664</v>
      </c>
      <c r="E13956" s="15" t="str">
        <f>IF(AND($B$6=NB!$A$17,$B$8&gt;0),'Ersparnisberechnung Sommertarif'!$B$8*SLP!C13936,"")</f>
        <v/>
      </c>
    </row>
    <row r="13957" spans="1:5" x14ac:dyDescent="0.3">
      <c r="A13957" s="25">
        <v>46168</v>
      </c>
      <c r="B13957" s="31">
        <v>0.20833333333333334</v>
      </c>
      <c r="C13957" s="46"/>
      <c r="D13957" s="29">
        <v>46168.208333333336</v>
      </c>
      <c r="E13957" s="15" t="str">
        <f>IF(AND($B$6=NB!$A$17,$B$8&gt;0),'Ersparnisberechnung Sommertarif'!$B$8*SLP!C13937,"")</f>
        <v/>
      </c>
    </row>
    <row r="13958" spans="1:5" x14ac:dyDescent="0.3">
      <c r="A13958" s="25">
        <v>46168</v>
      </c>
      <c r="B13958" s="31">
        <v>0.21875</v>
      </c>
      <c r="C13958" s="46"/>
      <c r="D13958" s="29">
        <v>46168.21875</v>
      </c>
      <c r="E13958" s="15" t="str">
        <f>IF(AND($B$6=NB!$A$17,$B$8&gt;0),'Ersparnisberechnung Sommertarif'!$B$8*SLP!C13938,"")</f>
        <v/>
      </c>
    </row>
    <row r="13959" spans="1:5" x14ac:dyDescent="0.3">
      <c r="A13959" s="25">
        <v>46168</v>
      </c>
      <c r="B13959" s="31">
        <v>0.22916666666666666</v>
      </c>
      <c r="C13959" s="46"/>
      <c r="D13959" s="29">
        <v>46168.229166666664</v>
      </c>
      <c r="E13959" s="15" t="str">
        <f>IF(AND($B$6=NB!$A$17,$B$8&gt;0),'Ersparnisberechnung Sommertarif'!$B$8*SLP!C13939,"")</f>
        <v/>
      </c>
    </row>
    <row r="13960" spans="1:5" x14ac:dyDescent="0.3">
      <c r="A13960" s="25">
        <v>46168</v>
      </c>
      <c r="B13960" s="31">
        <v>0.23958333333333334</v>
      </c>
      <c r="C13960" s="46"/>
      <c r="D13960" s="29">
        <v>46168.239583333336</v>
      </c>
      <c r="E13960" s="15" t="str">
        <f>IF(AND($B$6=NB!$A$17,$B$8&gt;0),'Ersparnisberechnung Sommertarif'!$B$8*SLP!C13940,"")</f>
        <v/>
      </c>
    </row>
    <row r="13961" spans="1:5" x14ac:dyDescent="0.3">
      <c r="A13961" s="25">
        <v>46168</v>
      </c>
      <c r="B13961" s="31">
        <v>0.25</v>
      </c>
      <c r="C13961" s="46"/>
      <c r="D13961" s="29">
        <v>46168.25</v>
      </c>
      <c r="E13961" s="15" t="str">
        <f>IF(AND($B$6=NB!$A$17,$B$8&gt;0),'Ersparnisberechnung Sommertarif'!$B$8*SLP!C13941,"")</f>
        <v/>
      </c>
    </row>
    <row r="13962" spans="1:5" x14ac:dyDescent="0.3">
      <c r="A13962" s="25">
        <v>46168</v>
      </c>
      <c r="B13962" s="31">
        <v>0.26041666666666669</v>
      </c>
      <c r="C13962" s="46"/>
      <c r="D13962" s="29">
        <v>46168.260416666664</v>
      </c>
      <c r="E13962" s="15" t="str">
        <f>IF(AND($B$6=NB!$A$17,$B$8&gt;0),'Ersparnisberechnung Sommertarif'!$B$8*SLP!C13942,"")</f>
        <v/>
      </c>
    </row>
    <row r="13963" spans="1:5" x14ac:dyDescent="0.3">
      <c r="A13963" s="25">
        <v>46168</v>
      </c>
      <c r="B13963" s="31">
        <v>0.27083333333333331</v>
      </c>
      <c r="C13963" s="46"/>
      <c r="D13963" s="29">
        <v>46168.270833333336</v>
      </c>
      <c r="E13963" s="15" t="str">
        <f>IF(AND($B$6=NB!$A$17,$B$8&gt;0),'Ersparnisberechnung Sommertarif'!$B$8*SLP!C13943,"")</f>
        <v/>
      </c>
    </row>
    <row r="13964" spans="1:5" x14ac:dyDescent="0.3">
      <c r="A13964" s="25">
        <v>46168</v>
      </c>
      <c r="B13964" s="31">
        <v>0.28125</v>
      </c>
      <c r="C13964" s="46"/>
      <c r="D13964" s="29">
        <v>46168.28125</v>
      </c>
      <c r="E13964" s="15" t="str">
        <f>IF(AND($B$6=NB!$A$17,$B$8&gt;0),'Ersparnisberechnung Sommertarif'!$B$8*SLP!C13944,"")</f>
        <v/>
      </c>
    </row>
    <row r="13965" spans="1:5" x14ac:dyDescent="0.3">
      <c r="A13965" s="25">
        <v>46168</v>
      </c>
      <c r="B13965" s="31">
        <v>0.29166666666666669</v>
      </c>
      <c r="C13965" s="46"/>
      <c r="D13965" s="29">
        <v>46168.291666666664</v>
      </c>
      <c r="E13965" s="15" t="str">
        <f>IF(AND($B$6=NB!$A$17,$B$8&gt;0),'Ersparnisberechnung Sommertarif'!$B$8*SLP!C13945,"")</f>
        <v/>
      </c>
    </row>
    <row r="13966" spans="1:5" x14ac:dyDescent="0.3">
      <c r="A13966" s="25">
        <v>46168</v>
      </c>
      <c r="B13966" s="31">
        <v>0.30208333333333331</v>
      </c>
      <c r="C13966" s="46"/>
      <c r="D13966" s="29">
        <v>46168.302083333336</v>
      </c>
      <c r="E13966" s="15" t="str">
        <f>IF(AND($B$6=NB!$A$17,$B$8&gt;0),'Ersparnisberechnung Sommertarif'!$B$8*SLP!C13946,"")</f>
        <v/>
      </c>
    </row>
    <row r="13967" spans="1:5" x14ac:dyDescent="0.3">
      <c r="A13967" s="25">
        <v>46168</v>
      </c>
      <c r="B13967" s="31">
        <v>0.3125</v>
      </c>
      <c r="C13967" s="46"/>
      <c r="D13967" s="29">
        <v>46168.3125</v>
      </c>
      <c r="E13967" s="15" t="str">
        <f>IF(AND($B$6=NB!$A$17,$B$8&gt;0),'Ersparnisberechnung Sommertarif'!$B$8*SLP!C13947,"")</f>
        <v/>
      </c>
    </row>
    <row r="13968" spans="1:5" x14ac:dyDescent="0.3">
      <c r="A13968" s="25">
        <v>46168</v>
      </c>
      <c r="B13968" s="31">
        <v>0.32291666666666669</v>
      </c>
      <c r="C13968" s="46"/>
      <c r="D13968" s="29">
        <v>46168.322916666664</v>
      </c>
      <c r="E13968" s="15" t="str">
        <f>IF(AND($B$6=NB!$A$17,$B$8&gt;0),'Ersparnisberechnung Sommertarif'!$B$8*SLP!C13948,"")</f>
        <v/>
      </c>
    </row>
    <row r="13969" spans="1:5" x14ac:dyDescent="0.3">
      <c r="A13969" s="25">
        <v>46168</v>
      </c>
      <c r="B13969" s="31">
        <v>0.33333333333333331</v>
      </c>
      <c r="C13969" s="46"/>
      <c r="D13969" s="29">
        <v>46168.333333333336</v>
      </c>
      <c r="E13969" s="15" t="str">
        <f>IF(AND($B$6=NB!$A$17,$B$8&gt;0),'Ersparnisberechnung Sommertarif'!$B$8*SLP!C13949,"")</f>
        <v/>
      </c>
    </row>
    <row r="13970" spans="1:5" x14ac:dyDescent="0.3">
      <c r="A13970" s="25">
        <v>46168</v>
      </c>
      <c r="B13970" s="31">
        <v>0.34375</v>
      </c>
      <c r="C13970" s="46"/>
      <c r="D13970" s="29">
        <v>46168.34375</v>
      </c>
      <c r="E13970" s="15" t="str">
        <f>IF(AND($B$6=NB!$A$17,$B$8&gt;0),'Ersparnisberechnung Sommertarif'!$B$8*SLP!C13950,"")</f>
        <v/>
      </c>
    </row>
    <row r="13971" spans="1:5" x14ac:dyDescent="0.3">
      <c r="A13971" s="25">
        <v>46168</v>
      </c>
      <c r="B13971" s="31">
        <v>0.35416666666666669</v>
      </c>
      <c r="C13971" s="46"/>
      <c r="D13971" s="29">
        <v>46168.354166666664</v>
      </c>
      <c r="E13971" s="15" t="str">
        <f>IF(AND($B$6=NB!$A$17,$B$8&gt;0),'Ersparnisberechnung Sommertarif'!$B$8*SLP!C13951,"")</f>
        <v/>
      </c>
    </row>
    <row r="13972" spans="1:5" x14ac:dyDescent="0.3">
      <c r="A13972" s="25">
        <v>46168</v>
      </c>
      <c r="B13972" s="31">
        <v>0.36458333333333331</v>
      </c>
      <c r="C13972" s="46"/>
      <c r="D13972" s="29">
        <v>46168.364583333336</v>
      </c>
      <c r="E13972" s="15" t="str">
        <f>IF(AND($B$6=NB!$A$17,$B$8&gt;0),'Ersparnisberechnung Sommertarif'!$B$8*SLP!C13952,"")</f>
        <v/>
      </c>
    </row>
    <row r="13973" spans="1:5" x14ac:dyDescent="0.3">
      <c r="A13973" s="25">
        <v>46168</v>
      </c>
      <c r="B13973" s="31">
        <v>0.375</v>
      </c>
      <c r="C13973" s="46"/>
      <c r="D13973" s="29">
        <v>46168.375</v>
      </c>
      <c r="E13973" s="15" t="str">
        <f>IF(AND($B$6=NB!$A$17,$B$8&gt;0),'Ersparnisberechnung Sommertarif'!$B$8*SLP!C13953,"")</f>
        <v/>
      </c>
    </row>
    <row r="13974" spans="1:5" x14ac:dyDescent="0.3">
      <c r="A13974" s="25">
        <v>46168</v>
      </c>
      <c r="B13974" s="31">
        <v>0.38541666666666669</v>
      </c>
      <c r="C13974" s="46"/>
      <c r="D13974" s="29">
        <v>46168.385416666664</v>
      </c>
      <c r="E13974" s="15" t="str">
        <f>IF(AND($B$6=NB!$A$17,$B$8&gt;0),'Ersparnisberechnung Sommertarif'!$B$8*SLP!C13954,"")</f>
        <v/>
      </c>
    </row>
    <row r="13975" spans="1:5" x14ac:dyDescent="0.3">
      <c r="A13975" s="25">
        <v>46168</v>
      </c>
      <c r="B13975" s="31">
        <v>0.39583333333333331</v>
      </c>
      <c r="C13975" s="46"/>
      <c r="D13975" s="29">
        <v>46168.395833333336</v>
      </c>
      <c r="E13975" s="15" t="str">
        <f>IF(AND($B$6=NB!$A$17,$B$8&gt;0),'Ersparnisberechnung Sommertarif'!$B$8*SLP!C13955,"")</f>
        <v/>
      </c>
    </row>
    <row r="13976" spans="1:5" x14ac:dyDescent="0.3">
      <c r="A13976" s="25">
        <v>46168</v>
      </c>
      <c r="B13976" s="31">
        <v>0.40625</v>
      </c>
      <c r="C13976" s="46"/>
      <c r="D13976" s="29">
        <v>46168.40625</v>
      </c>
      <c r="E13976" s="15" t="str">
        <f>IF(AND($B$6=NB!$A$17,$B$8&gt;0),'Ersparnisberechnung Sommertarif'!$B$8*SLP!C13956,"")</f>
        <v/>
      </c>
    </row>
    <row r="13977" spans="1:5" x14ac:dyDescent="0.3">
      <c r="A13977" s="25">
        <v>46168</v>
      </c>
      <c r="B13977" s="31">
        <v>0.41666666666666669</v>
      </c>
      <c r="C13977" s="46"/>
      <c r="D13977" s="29">
        <v>46168.416666666664</v>
      </c>
      <c r="E13977" s="15" t="str">
        <f>IF(AND($B$6=NB!$A$17,$B$8&gt;0),'Ersparnisberechnung Sommertarif'!$B$8*SLP!C13957,"")</f>
        <v/>
      </c>
    </row>
    <row r="13978" spans="1:5" x14ac:dyDescent="0.3">
      <c r="A13978" s="25">
        <v>46168</v>
      </c>
      <c r="B13978" s="31">
        <v>0.42708333333333331</v>
      </c>
      <c r="C13978" s="46"/>
      <c r="D13978" s="29">
        <v>46168.427083333336</v>
      </c>
      <c r="E13978" s="15" t="str">
        <f>IF(AND($B$6=NB!$A$17,$B$8&gt;0),'Ersparnisberechnung Sommertarif'!$B$8*SLP!C13958,"")</f>
        <v/>
      </c>
    </row>
    <row r="13979" spans="1:5" x14ac:dyDescent="0.3">
      <c r="A13979" s="25">
        <v>46168</v>
      </c>
      <c r="B13979" s="31">
        <v>0.4375</v>
      </c>
      <c r="C13979" s="46"/>
      <c r="D13979" s="29">
        <v>46168.4375</v>
      </c>
      <c r="E13979" s="15" t="str">
        <f>IF(AND($B$6=NB!$A$17,$B$8&gt;0),'Ersparnisberechnung Sommertarif'!$B$8*SLP!C13959,"")</f>
        <v/>
      </c>
    </row>
    <row r="13980" spans="1:5" x14ac:dyDescent="0.3">
      <c r="A13980" s="25">
        <v>46168</v>
      </c>
      <c r="B13980" s="31">
        <v>0.44791666666666669</v>
      </c>
      <c r="C13980" s="46"/>
      <c r="D13980" s="29">
        <v>46168.447916666664</v>
      </c>
      <c r="E13980" s="15" t="str">
        <f>IF(AND($B$6=NB!$A$17,$B$8&gt;0),'Ersparnisberechnung Sommertarif'!$B$8*SLP!C13960,"")</f>
        <v/>
      </c>
    </row>
    <row r="13981" spans="1:5" x14ac:dyDescent="0.3">
      <c r="A13981" s="25">
        <v>46168</v>
      </c>
      <c r="B13981" s="31">
        <v>0.45833333333333331</v>
      </c>
      <c r="C13981" s="46"/>
      <c r="D13981" s="29">
        <v>46168.458333333336</v>
      </c>
      <c r="E13981" s="15" t="str">
        <f>IF(AND($B$6=NB!$A$17,$B$8&gt;0),'Ersparnisberechnung Sommertarif'!$B$8*SLP!C13961,"")</f>
        <v/>
      </c>
    </row>
    <row r="13982" spans="1:5" x14ac:dyDescent="0.3">
      <c r="A13982" s="25">
        <v>46168</v>
      </c>
      <c r="B13982" s="31">
        <v>0.46875</v>
      </c>
      <c r="C13982" s="46"/>
      <c r="D13982" s="29">
        <v>46168.46875</v>
      </c>
      <c r="E13982" s="15" t="str">
        <f>IF(AND($B$6=NB!$A$17,$B$8&gt;0),'Ersparnisberechnung Sommertarif'!$B$8*SLP!C13962,"")</f>
        <v/>
      </c>
    </row>
    <row r="13983" spans="1:5" x14ac:dyDescent="0.3">
      <c r="A13983" s="25">
        <v>46168</v>
      </c>
      <c r="B13983" s="31">
        <v>0.47916666666666669</v>
      </c>
      <c r="C13983" s="46"/>
      <c r="D13983" s="29">
        <v>46168.479166666664</v>
      </c>
      <c r="E13983" s="15" t="str">
        <f>IF(AND($B$6=NB!$A$17,$B$8&gt;0),'Ersparnisberechnung Sommertarif'!$B$8*SLP!C13963,"")</f>
        <v/>
      </c>
    </row>
    <row r="13984" spans="1:5" x14ac:dyDescent="0.3">
      <c r="A13984" s="25">
        <v>46168</v>
      </c>
      <c r="B13984" s="31">
        <v>0.48958333333333331</v>
      </c>
      <c r="C13984" s="46"/>
      <c r="D13984" s="29">
        <v>46168.489583333336</v>
      </c>
      <c r="E13984" s="15" t="str">
        <f>IF(AND($B$6=NB!$A$17,$B$8&gt;0),'Ersparnisberechnung Sommertarif'!$B$8*SLP!C13964,"")</f>
        <v/>
      </c>
    </row>
    <row r="13985" spans="1:5" x14ac:dyDescent="0.3">
      <c r="A13985" s="25">
        <v>46168</v>
      </c>
      <c r="B13985" s="31">
        <v>0.5</v>
      </c>
      <c r="C13985" s="46"/>
      <c r="D13985" s="29">
        <v>46168.5</v>
      </c>
      <c r="E13985" s="15" t="str">
        <f>IF(AND($B$6=NB!$A$17,$B$8&gt;0),'Ersparnisberechnung Sommertarif'!$B$8*SLP!C13965,"")</f>
        <v/>
      </c>
    </row>
    <row r="13986" spans="1:5" x14ac:dyDescent="0.3">
      <c r="A13986" s="25">
        <v>46168</v>
      </c>
      <c r="B13986" s="31">
        <v>0.51041666666666663</v>
      </c>
      <c r="C13986" s="46"/>
      <c r="D13986" s="29">
        <v>46168.510416666664</v>
      </c>
      <c r="E13986" s="15" t="str">
        <f>IF(AND($B$6=NB!$A$17,$B$8&gt;0),'Ersparnisberechnung Sommertarif'!$B$8*SLP!C13966,"")</f>
        <v/>
      </c>
    </row>
    <row r="13987" spans="1:5" x14ac:dyDescent="0.3">
      <c r="A13987" s="25">
        <v>46168</v>
      </c>
      <c r="B13987" s="31">
        <v>0.52083333333333337</v>
      </c>
      <c r="C13987" s="46"/>
      <c r="D13987" s="29">
        <v>46168.520833333336</v>
      </c>
      <c r="E13987" s="15" t="str">
        <f>IF(AND($B$6=NB!$A$17,$B$8&gt;0),'Ersparnisberechnung Sommertarif'!$B$8*SLP!C13967,"")</f>
        <v/>
      </c>
    </row>
    <row r="13988" spans="1:5" x14ac:dyDescent="0.3">
      <c r="A13988" s="25">
        <v>46168</v>
      </c>
      <c r="B13988" s="31">
        <v>0.53125</v>
      </c>
      <c r="C13988" s="46"/>
      <c r="D13988" s="29">
        <v>46168.53125</v>
      </c>
      <c r="E13988" s="15" t="str">
        <f>IF(AND($B$6=NB!$A$17,$B$8&gt;0),'Ersparnisberechnung Sommertarif'!$B$8*SLP!C13968,"")</f>
        <v/>
      </c>
    </row>
    <row r="13989" spans="1:5" x14ac:dyDescent="0.3">
      <c r="A13989" s="25">
        <v>46168</v>
      </c>
      <c r="B13989" s="31">
        <v>0.54166666666666663</v>
      </c>
      <c r="C13989" s="46"/>
      <c r="D13989" s="29">
        <v>46168.541666666664</v>
      </c>
      <c r="E13989" s="15" t="str">
        <f>IF(AND($B$6=NB!$A$17,$B$8&gt;0),'Ersparnisberechnung Sommertarif'!$B$8*SLP!C13969,"")</f>
        <v/>
      </c>
    </row>
    <row r="13990" spans="1:5" x14ac:dyDescent="0.3">
      <c r="A13990" s="25">
        <v>46168</v>
      </c>
      <c r="B13990" s="31">
        <v>0.55208333333333337</v>
      </c>
      <c r="C13990" s="46"/>
      <c r="D13990" s="29">
        <v>46168.552083333336</v>
      </c>
      <c r="E13990" s="15" t="str">
        <f>IF(AND($B$6=NB!$A$17,$B$8&gt;0),'Ersparnisberechnung Sommertarif'!$B$8*SLP!C13970,"")</f>
        <v/>
      </c>
    </row>
    <row r="13991" spans="1:5" x14ac:dyDescent="0.3">
      <c r="A13991" s="25">
        <v>46168</v>
      </c>
      <c r="B13991" s="31">
        <v>0.5625</v>
      </c>
      <c r="C13991" s="46"/>
      <c r="D13991" s="29">
        <v>46168.5625</v>
      </c>
      <c r="E13991" s="15" t="str">
        <f>IF(AND($B$6=NB!$A$17,$B$8&gt;0),'Ersparnisberechnung Sommertarif'!$B$8*SLP!C13971,"")</f>
        <v/>
      </c>
    </row>
    <row r="13992" spans="1:5" x14ac:dyDescent="0.3">
      <c r="A13992" s="25">
        <v>46168</v>
      </c>
      <c r="B13992" s="31">
        <v>0.57291666666666663</v>
      </c>
      <c r="C13992" s="46"/>
      <c r="D13992" s="29">
        <v>46168.572916666664</v>
      </c>
      <c r="E13992" s="15" t="str">
        <f>IF(AND($B$6=NB!$A$17,$B$8&gt;0),'Ersparnisberechnung Sommertarif'!$B$8*SLP!C13972,"")</f>
        <v/>
      </c>
    </row>
    <row r="13993" spans="1:5" x14ac:dyDescent="0.3">
      <c r="A13993" s="25">
        <v>46168</v>
      </c>
      <c r="B13993" s="31">
        <v>0.58333333333333337</v>
      </c>
      <c r="C13993" s="46"/>
      <c r="D13993" s="29">
        <v>46168.583333333336</v>
      </c>
      <c r="E13993" s="15" t="str">
        <f>IF(AND($B$6=NB!$A$17,$B$8&gt;0),'Ersparnisberechnung Sommertarif'!$B$8*SLP!C13973,"")</f>
        <v/>
      </c>
    </row>
    <row r="13994" spans="1:5" x14ac:dyDescent="0.3">
      <c r="A13994" s="25">
        <v>46168</v>
      </c>
      <c r="B13994" s="31">
        <v>0.59375</v>
      </c>
      <c r="C13994" s="46"/>
      <c r="D13994" s="29">
        <v>46168.59375</v>
      </c>
      <c r="E13994" s="15" t="str">
        <f>IF(AND($B$6=NB!$A$17,$B$8&gt;0),'Ersparnisberechnung Sommertarif'!$B$8*SLP!C13974,"")</f>
        <v/>
      </c>
    </row>
    <row r="13995" spans="1:5" x14ac:dyDescent="0.3">
      <c r="A13995" s="25">
        <v>46168</v>
      </c>
      <c r="B13995" s="31">
        <v>0.60416666666666663</v>
      </c>
      <c r="C13995" s="46"/>
      <c r="D13995" s="29">
        <v>46168.604166666664</v>
      </c>
      <c r="E13995" s="15" t="str">
        <f>IF(AND($B$6=NB!$A$17,$B$8&gt;0),'Ersparnisberechnung Sommertarif'!$B$8*SLP!C13975,"")</f>
        <v/>
      </c>
    </row>
    <row r="13996" spans="1:5" x14ac:dyDescent="0.3">
      <c r="A13996" s="25">
        <v>46168</v>
      </c>
      <c r="B13996" s="31">
        <v>0.61458333333333337</v>
      </c>
      <c r="C13996" s="46"/>
      <c r="D13996" s="29">
        <v>46168.614583333336</v>
      </c>
      <c r="E13996" s="15" t="str">
        <f>IF(AND($B$6=NB!$A$17,$B$8&gt;0),'Ersparnisberechnung Sommertarif'!$B$8*SLP!C13976,"")</f>
        <v/>
      </c>
    </row>
    <row r="13997" spans="1:5" x14ac:dyDescent="0.3">
      <c r="A13997" s="25">
        <v>46168</v>
      </c>
      <c r="B13997" s="31">
        <v>0.625</v>
      </c>
      <c r="C13997" s="46"/>
      <c r="D13997" s="29">
        <v>46168.625</v>
      </c>
      <c r="E13997" s="15" t="str">
        <f>IF(AND($B$6=NB!$A$17,$B$8&gt;0),'Ersparnisberechnung Sommertarif'!$B$8*SLP!C13977,"")</f>
        <v/>
      </c>
    </row>
    <row r="13998" spans="1:5" x14ac:dyDescent="0.3">
      <c r="A13998" s="25">
        <v>46168</v>
      </c>
      <c r="B13998" s="31">
        <v>0.63541666666666663</v>
      </c>
      <c r="C13998" s="46"/>
      <c r="D13998" s="29">
        <v>46168.635416666664</v>
      </c>
      <c r="E13998" s="15" t="str">
        <f>IF(AND($B$6=NB!$A$17,$B$8&gt;0),'Ersparnisberechnung Sommertarif'!$B$8*SLP!C13978,"")</f>
        <v/>
      </c>
    </row>
    <row r="13999" spans="1:5" x14ac:dyDescent="0.3">
      <c r="A13999" s="25">
        <v>46168</v>
      </c>
      <c r="B13999" s="31">
        <v>0.64583333333333337</v>
      </c>
      <c r="C13999" s="46"/>
      <c r="D13999" s="29">
        <v>46168.645833333336</v>
      </c>
      <c r="E13999" s="15" t="str">
        <f>IF(AND($B$6=NB!$A$17,$B$8&gt;0),'Ersparnisberechnung Sommertarif'!$B$8*SLP!C13979,"")</f>
        <v/>
      </c>
    </row>
    <row r="14000" spans="1:5" x14ac:dyDescent="0.3">
      <c r="A14000" s="25">
        <v>46168</v>
      </c>
      <c r="B14000" s="31">
        <v>0.65625</v>
      </c>
      <c r="C14000" s="46"/>
      <c r="D14000" s="29">
        <v>46168.65625</v>
      </c>
      <c r="E14000" s="15" t="str">
        <f>IF(AND($B$6=NB!$A$17,$B$8&gt;0),'Ersparnisberechnung Sommertarif'!$B$8*SLP!C13980,"")</f>
        <v/>
      </c>
    </row>
    <row r="14001" spans="1:5" x14ac:dyDescent="0.3">
      <c r="A14001" s="25">
        <v>46168</v>
      </c>
      <c r="B14001" s="31">
        <v>0.66666666666666663</v>
      </c>
      <c r="C14001" s="46"/>
      <c r="D14001" s="29">
        <v>46168.666666666664</v>
      </c>
      <c r="E14001" s="15" t="str">
        <f>IF(AND($B$6=NB!$A$17,$B$8&gt;0),'Ersparnisberechnung Sommertarif'!$B$8*SLP!C13981,"")</f>
        <v/>
      </c>
    </row>
    <row r="14002" spans="1:5" x14ac:dyDescent="0.3">
      <c r="A14002" s="25">
        <v>46168</v>
      </c>
      <c r="B14002" s="31">
        <v>0.67708333333333337</v>
      </c>
      <c r="C14002" s="46"/>
      <c r="D14002" s="29">
        <v>46168.677083333336</v>
      </c>
      <c r="E14002" s="15" t="str">
        <f>IF(AND($B$6=NB!$A$17,$B$8&gt;0),'Ersparnisberechnung Sommertarif'!$B$8*SLP!C13982,"")</f>
        <v/>
      </c>
    </row>
    <row r="14003" spans="1:5" x14ac:dyDescent="0.3">
      <c r="A14003" s="25">
        <v>46168</v>
      </c>
      <c r="B14003" s="31">
        <v>0.6875</v>
      </c>
      <c r="C14003" s="46"/>
      <c r="D14003" s="29">
        <v>46168.6875</v>
      </c>
      <c r="E14003" s="15" t="str">
        <f>IF(AND($B$6=NB!$A$17,$B$8&gt;0),'Ersparnisberechnung Sommertarif'!$B$8*SLP!C13983,"")</f>
        <v/>
      </c>
    </row>
    <row r="14004" spans="1:5" x14ac:dyDescent="0.3">
      <c r="A14004" s="25">
        <v>46168</v>
      </c>
      <c r="B14004" s="31">
        <v>0.69791666666666663</v>
      </c>
      <c r="C14004" s="46"/>
      <c r="D14004" s="29">
        <v>46168.697916666664</v>
      </c>
      <c r="E14004" s="15" t="str">
        <f>IF(AND($B$6=NB!$A$17,$B$8&gt;0),'Ersparnisberechnung Sommertarif'!$B$8*SLP!C13984,"")</f>
        <v/>
      </c>
    </row>
    <row r="14005" spans="1:5" x14ac:dyDescent="0.3">
      <c r="A14005" s="25">
        <v>46168</v>
      </c>
      <c r="B14005" s="31">
        <v>0.70833333333333337</v>
      </c>
      <c r="C14005" s="46"/>
      <c r="D14005" s="29">
        <v>46168.708333333336</v>
      </c>
      <c r="E14005" s="15" t="str">
        <f>IF(AND($B$6=NB!$A$17,$B$8&gt;0),'Ersparnisberechnung Sommertarif'!$B$8*SLP!C13985,"")</f>
        <v/>
      </c>
    </row>
    <row r="14006" spans="1:5" x14ac:dyDescent="0.3">
      <c r="A14006" s="25">
        <v>46168</v>
      </c>
      <c r="B14006" s="31">
        <v>0.71875</v>
      </c>
      <c r="C14006" s="46"/>
      <c r="D14006" s="29">
        <v>46168.71875</v>
      </c>
      <c r="E14006" s="15" t="str">
        <f>IF(AND($B$6=NB!$A$17,$B$8&gt;0),'Ersparnisberechnung Sommertarif'!$B$8*SLP!C13986,"")</f>
        <v/>
      </c>
    </row>
    <row r="14007" spans="1:5" x14ac:dyDescent="0.3">
      <c r="A14007" s="25">
        <v>46168</v>
      </c>
      <c r="B14007" s="31">
        <v>0.72916666666666663</v>
      </c>
      <c r="C14007" s="46"/>
      <c r="D14007" s="29">
        <v>46168.729166666664</v>
      </c>
      <c r="E14007" s="15" t="str">
        <f>IF(AND($B$6=NB!$A$17,$B$8&gt;0),'Ersparnisberechnung Sommertarif'!$B$8*SLP!C13987,"")</f>
        <v/>
      </c>
    </row>
    <row r="14008" spans="1:5" x14ac:dyDescent="0.3">
      <c r="A14008" s="25">
        <v>46168</v>
      </c>
      <c r="B14008" s="31">
        <v>0.73958333333333337</v>
      </c>
      <c r="C14008" s="46"/>
      <c r="D14008" s="29">
        <v>46168.739583333336</v>
      </c>
      <c r="E14008" s="15" t="str">
        <f>IF(AND($B$6=NB!$A$17,$B$8&gt;0),'Ersparnisberechnung Sommertarif'!$B$8*SLP!C13988,"")</f>
        <v/>
      </c>
    </row>
    <row r="14009" spans="1:5" x14ac:dyDescent="0.3">
      <c r="A14009" s="25">
        <v>46168</v>
      </c>
      <c r="B14009" s="31">
        <v>0.75</v>
      </c>
      <c r="C14009" s="46"/>
      <c r="D14009" s="29">
        <v>46168.75</v>
      </c>
      <c r="E14009" s="15" t="str">
        <f>IF(AND($B$6=NB!$A$17,$B$8&gt;0),'Ersparnisberechnung Sommertarif'!$B$8*SLP!C13989,"")</f>
        <v/>
      </c>
    </row>
    <row r="14010" spans="1:5" x14ac:dyDescent="0.3">
      <c r="A14010" s="25">
        <v>46168</v>
      </c>
      <c r="B14010" s="31">
        <v>0.76041666666666663</v>
      </c>
      <c r="C14010" s="46"/>
      <c r="D14010" s="29">
        <v>46168.760416666664</v>
      </c>
      <c r="E14010" s="15" t="str">
        <f>IF(AND($B$6=NB!$A$17,$B$8&gt;0),'Ersparnisberechnung Sommertarif'!$B$8*SLP!C13990,"")</f>
        <v/>
      </c>
    </row>
    <row r="14011" spans="1:5" x14ac:dyDescent="0.3">
      <c r="A14011" s="25">
        <v>46168</v>
      </c>
      <c r="B14011" s="31">
        <v>0.77083333333333337</v>
      </c>
      <c r="C14011" s="46"/>
      <c r="D14011" s="29">
        <v>46168.770833333336</v>
      </c>
      <c r="E14011" s="15" t="str">
        <f>IF(AND($B$6=NB!$A$17,$B$8&gt;0),'Ersparnisberechnung Sommertarif'!$B$8*SLP!C13991,"")</f>
        <v/>
      </c>
    </row>
    <row r="14012" spans="1:5" x14ac:dyDescent="0.3">
      <c r="A14012" s="25">
        <v>46168</v>
      </c>
      <c r="B14012" s="31">
        <v>0.78125</v>
      </c>
      <c r="C14012" s="46"/>
      <c r="D14012" s="29">
        <v>46168.78125</v>
      </c>
      <c r="E14012" s="15" t="str">
        <f>IF(AND($B$6=NB!$A$17,$B$8&gt;0),'Ersparnisberechnung Sommertarif'!$B$8*SLP!C13992,"")</f>
        <v/>
      </c>
    </row>
    <row r="14013" spans="1:5" x14ac:dyDescent="0.3">
      <c r="A14013" s="25">
        <v>46168</v>
      </c>
      <c r="B14013" s="31">
        <v>0.79166666666666663</v>
      </c>
      <c r="C14013" s="46"/>
      <c r="D14013" s="29">
        <v>46168.791666666664</v>
      </c>
      <c r="E14013" s="15" t="str">
        <f>IF(AND($B$6=NB!$A$17,$B$8&gt;0),'Ersparnisberechnung Sommertarif'!$B$8*SLP!C13993,"")</f>
        <v/>
      </c>
    </row>
    <row r="14014" spans="1:5" x14ac:dyDescent="0.3">
      <c r="A14014" s="25">
        <v>46168</v>
      </c>
      <c r="B14014" s="31">
        <v>0.80208333333333337</v>
      </c>
      <c r="C14014" s="46"/>
      <c r="D14014" s="29">
        <v>46168.802083333336</v>
      </c>
      <c r="E14014" s="15" t="str">
        <f>IF(AND($B$6=NB!$A$17,$B$8&gt;0),'Ersparnisberechnung Sommertarif'!$B$8*SLP!C13994,"")</f>
        <v/>
      </c>
    </row>
    <row r="14015" spans="1:5" x14ac:dyDescent="0.3">
      <c r="A14015" s="25">
        <v>46168</v>
      </c>
      <c r="B14015" s="31">
        <v>0.8125</v>
      </c>
      <c r="C14015" s="46"/>
      <c r="D14015" s="29">
        <v>46168.8125</v>
      </c>
      <c r="E14015" s="15" t="str">
        <f>IF(AND($B$6=NB!$A$17,$B$8&gt;0),'Ersparnisberechnung Sommertarif'!$B$8*SLP!C13995,"")</f>
        <v/>
      </c>
    </row>
    <row r="14016" spans="1:5" x14ac:dyDescent="0.3">
      <c r="A14016" s="25">
        <v>46168</v>
      </c>
      <c r="B14016" s="31">
        <v>0.82291666666666663</v>
      </c>
      <c r="C14016" s="46"/>
      <c r="D14016" s="29">
        <v>46168.822916666664</v>
      </c>
      <c r="E14016" s="15" t="str">
        <f>IF(AND($B$6=NB!$A$17,$B$8&gt;0),'Ersparnisberechnung Sommertarif'!$B$8*SLP!C13996,"")</f>
        <v/>
      </c>
    </row>
    <row r="14017" spans="1:5" x14ac:dyDescent="0.3">
      <c r="A14017" s="25">
        <v>46168</v>
      </c>
      <c r="B14017" s="31">
        <v>0.83333333333333337</v>
      </c>
      <c r="C14017" s="46"/>
      <c r="D14017" s="29">
        <v>46168.833333333336</v>
      </c>
      <c r="E14017" s="15" t="str">
        <f>IF(AND($B$6=NB!$A$17,$B$8&gt;0),'Ersparnisberechnung Sommertarif'!$B$8*SLP!C13997,"")</f>
        <v/>
      </c>
    </row>
    <row r="14018" spans="1:5" x14ac:dyDescent="0.3">
      <c r="A14018" s="25">
        <v>46168</v>
      </c>
      <c r="B14018" s="31">
        <v>0.84375</v>
      </c>
      <c r="C14018" s="46"/>
      <c r="D14018" s="29">
        <v>46168.84375</v>
      </c>
      <c r="E14018" s="15" t="str">
        <f>IF(AND($B$6=NB!$A$17,$B$8&gt;0),'Ersparnisberechnung Sommertarif'!$B$8*SLP!C13998,"")</f>
        <v/>
      </c>
    </row>
    <row r="14019" spans="1:5" x14ac:dyDescent="0.3">
      <c r="A14019" s="25">
        <v>46168</v>
      </c>
      <c r="B14019" s="31">
        <v>0.85416666666666663</v>
      </c>
      <c r="C14019" s="46"/>
      <c r="D14019" s="29">
        <v>46168.854166666664</v>
      </c>
      <c r="E14019" s="15" t="str">
        <f>IF(AND($B$6=NB!$A$17,$B$8&gt;0),'Ersparnisberechnung Sommertarif'!$B$8*SLP!C13999,"")</f>
        <v/>
      </c>
    </row>
    <row r="14020" spans="1:5" x14ac:dyDescent="0.3">
      <c r="A14020" s="25">
        <v>46168</v>
      </c>
      <c r="B14020" s="31">
        <v>0.86458333333333337</v>
      </c>
      <c r="C14020" s="46"/>
      <c r="D14020" s="29">
        <v>46168.864583333336</v>
      </c>
      <c r="E14020" s="15" t="str">
        <f>IF(AND($B$6=NB!$A$17,$B$8&gt;0),'Ersparnisberechnung Sommertarif'!$B$8*SLP!C14000,"")</f>
        <v/>
      </c>
    </row>
    <row r="14021" spans="1:5" x14ac:dyDescent="0.3">
      <c r="A14021" s="25">
        <v>46168</v>
      </c>
      <c r="B14021" s="31">
        <v>0.875</v>
      </c>
      <c r="C14021" s="46"/>
      <c r="D14021" s="29">
        <v>46168.875</v>
      </c>
      <c r="E14021" s="15" t="str">
        <f>IF(AND($B$6=NB!$A$17,$B$8&gt;0),'Ersparnisberechnung Sommertarif'!$B$8*SLP!C14001,"")</f>
        <v/>
      </c>
    </row>
    <row r="14022" spans="1:5" x14ac:dyDescent="0.3">
      <c r="A14022" s="25">
        <v>46168</v>
      </c>
      <c r="B14022" s="31">
        <v>0.88541666666666663</v>
      </c>
      <c r="C14022" s="46"/>
      <c r="D14022" s="29">
        <v>46168.885416666664</v>
      </c>
      <c r="E14022" s="15" t="str">
        <f>IF(AND($B$6=NB!$A$17,$B$8&gt;0),'Ersparnisberechnung Sommertarif'!$B$8*SLP!C14002,"")</f>
        <v/>
      </c>
    </row>
    <row r="14023" spans="1:5" x14ac:dyDescent="0.3">
      <c r="A14023" s="25">
        <v>46168</v>
      </c>
      <c r="B14023" s="31">
        <v>0.89583333333333337</v>
      </c>
      <c r="C14023" s="46"/>
      <c r="D14023" s="29">
        <v>46168.895833333336</v>
      </c>
      <c r="E14023" s="15" t="str">
        <f>IF(AND($B$6=NB!$A$17,$B$8&gt;0),'Ersparnisberechnung Sommertarif'!$B$8*SLP!C14003,"")</f>
        <v/>
      </c>
    </row>
    <row r="14024" spans="1:5" x14ac:dyDescent="0.3">
      <c r="A14024" s="25">
        <v>46168</v>
      </c>
      <c r="B14024" s="31">
        <v>0.90625</v>
      </c>
      <c r="C14024" s="46"/>
      <c r="D14024" s="29">
        <v>46168.90625</v>
      </c>
      <c r="E14024" s="15" t="str">
        <f>IF(AND($B$6=NB!$A$17,$B$8&gt;0),'Ersparnisberechnung Sommertarif'!$B$8*SLP!C14004,"")</f>
        <v/>
      </c>
    </row>
    <row r="14025" spans="1:5" x14ac:dyDescent="0.3">
      <c r="A14025" s="25">
        <v>46168</v>
      </c>
      <c r="B14025" s="31">
        <v>0.91666666666666663</v>
      </c>
      <c r="C14025" s="46"/>
      <c r="D14025" s="29">
        <v>46168.916666666664</v>
      </c>
      <c r="E14025" s="15" t="str">
        <f>IF(AND($B$6=NB!$A$17,$B$8&gt;0),'Ersparnisberechnung Sommertarif'!$B$8*SLP!C14005,"")</f>
        <v/>
      </c>
    </row>
    <row r="14026" spans="1:5" x14ac:dyDescent="0.3">
      <c r="A14026" s="25">
        <v>46168</v>
      </c>
      <c r="B14026" s="31">
        <v>0.92708333333333337</v>
      </c>
      <c r="C14026" s="46"/>
      <c r="D14026" s="29">
        <v>46168.927083333336</v>
      </c>
      <c r="E14026" s="15" t="str">
        <f>IF(AND($B$6=NB!$A$17,$B$8&gt;0),'Ersparnisberechnung Sommertarif'!$B$8*SLP!C14006,"")</f>
        <v/>
      </c>
    </row>
    <row r="14027" spans="1:5" x14ac:dyDescent="0.3">
      <c r="A14027" s="25">
        <v>46168</v>
      </c>
      <c r="B14027" s="31">
        <v>0.9375</v>
      </c>
      <c r="C14027" s="46"/>
      <c r="D14027" s="29">
        <v>46168.9375</v>
      </c>
      <c r="E14027" s="15" t="str">
        <f>IF(AND($B$6=NB!$A$17,$B$8&gt;0),'Ersparnisberechnung Sommertarif'!$B$8*SLP!C14007,"")</f>
        <v/>
      </c>
    </row>
    <row r="14028" spans="1:5" x14ac:dyDescent="0.3">
      <c r="A14028" s="25">
        <v>46168</v>
      </c>
      <c r="B14028" s="31">
        <v>0.94791666666666663</v>
      </c>
      <c r="C14028" s="46"/>
      <c r="D14028" s="29">
        <v>46168.947916666664</v>
      </c>
      <c r="E14028" s="15" t="str">
        <f>IF(AND($B$6=NB!$A$17,$B$8&gt;0),'Ersparnisberechnung Sommertarif'!$B$8*SLP!C14008,"")</f>
        <v/>
      </c>
    </row>
    <row r="14029" spans="1:5" x14ac:dyDescent="0.3">
      <c r="A14029" s="25">
        <v>46168</v>
      </c>
      <c r="B14029" s="31">
        <v>0.95833333333333337</v>
      </c>
      <c r="C14029" s="46"/>
      <c r="D14029" s="29">
        <v>46168.958333333336</v>
      </c>
      <c r="E14029" s="15" t="str">
        <f>IF(AND($B$6=NB!$A$17,$B$8&gt;0),'Ersparnisberechnung Sommertarif'!$B$8*SLP!C14009,"")</f>
        <v/>
      </c>
    </row>
    <row r="14030" spans="1:5" x14ac:dyDescent="0.3">
      <c r="A14030" s="25">
        <v>46168</v>
      </c>
      <c r="B14030" s="31">
        <v>0.96875</v>
      </c>
      <c r="C14030" s="46"/>
      <c r="D14030" s="29">
        <v>46168.96875</v>
      </c>
      <c r="E14030" s="15" t="str">
        <f>IF(AND($B$6=NB!$A$17,$B$8&gt;0),'Ersparnisberechnung Sommertarif'!$B$8*SLP!C14010,"")</f>
        <v/>
      </c>
    </row>
    <row r="14031" spans="1:5" x14ac:dyDescent="0.3">
      <c r="A14031" s="25">
        <v>46168</v>
      </c>
      <c r="B14031" s="31">
        <v>0.97916666666666663</v>
      </c>
      <c r="C14031" s="46"/>
      <c r="D14031" s="29">
        <v>46168.979166666664</v>
      </c>
      <c r="E14031" s="15" t="str">
        <f>IF(AND($B$6=NB!$A$17,$B$8&gt;0),'Ersparnisberechnung Sommertarif'!$B$8*SLP!C14011,"")</f>
        <v/>
      </c>
    </row>
    <row r="14032" spans="1:5" x14ac:dyDescent="0.3">
      <c r="A14032" s="25">
        <v>46168</v>
      </c>
      <c r="B14032" s="31">
        <v>0.98958333333333337</v>
      </c>
      <c r="C14032" s="46"/>
      <c r="D14032" s="29">
        <v>46168.989583333336</v>
      </c>
      <c r="E14032" s="15" t="str">
        <f>IF(AND($B$6=NB!$A$17,$B$8&gt;0),'Ersparnisberechnung Sommertarif'!$B$8*SLP!C14012,"")</f>
        <v/>
      </c>
    </row>
    <row r="14033" spans="1:5" x14ac:dyDescent="0.3">
      <c r="A14033" s="25">
        <v>46169</v>
      </c>
      <c r="B14033" s="31">
        <v>0</v>
      </c>
      <c r="C14033" s="46"/>
      <c r="D14033" s="29">
        <v>46169</v>
      </c>
      <c r="E14033" s="15" t="str">
        <f>IF(AND($B$6=NB!$A$17,$B$8&gt;0),'Ersparnisberechnung Sommertarif'!$B$8*SLP!C14013,"")</f>
        <v/>
      </c>
    </row>
    <row r="14034" spans="1:5" x14ac:dyDescent="0.3">
      <c r="A14034" s="25">
        <v>46169</v>
      </c>
      <c r="B14034" s="31">
        <v>1.0416666666666666E-2</v>
      </c>
      <c r="C14034" s="46"/>
      <c r="D14034" s="29">
        <v>46169.010416666664</v>
      </c>
      <c r="E14034" s="15" t="str">
        <f>IF(AND($B$6=NB!$A$17,$B$8&gt;0),'Ersparnisberechnung Sommertarif'!$B$8*SLP!C14014,"")</f>
        <v/>
      </c>
    </row>
    <row r="14035" spans="1:5" x14ac:dyDescent="0.3">
      <c r="A14035" s="25">
        <v>46169</v>
      </c>
      <c r="B14035" s="31">
        <v>2.0833333333333332E-2</v>
      </c>
      <c r="C14035" s="46"/>
      <c r="D14035" s="29">
        <v>46169.020833333336</v>
      </c>
      <c r="E14035" s="15" t="str">
        <f>IF(AND($B$6=NB!$A$17,$B$8&gt;0),'Ersparnisberechnung Sommertarif'!$B$8*SLP!C14015,"")</f>
        <v/>
      </c>
    </row>
    <row r="14036" spans="1:5" x14ac:dyDescent="0.3">
      <c r="A14036" s="25">
        <v>46169</v>
      </c>
      <c r="B14036" s="31">
        <v>3.125E-2</v>
      </c>
      <c r="C14036" s="46"/>
      <c r="D14036" s="29">
        <v>46169.03125</v>
      </c>
      <c r="E14036" s="15" t="str">
        <f>IF(AND($B$6=NB!$A$17,$B$8&gt;0),'Ersparnisberechnung Sommertarif'!$B$8*SLP!C14016,"")</f>
        <v/>
      </c>
    </row>
    <row r="14037" spans="1:5" x14ac:dyDescent="0.3">
      <c r="A14037" s="25">
        <v>46169</v>
      </c>
      <c r="B14037" s="31">
        <v>4.1666666666666664E-2</v>
      </c>
      <c r="C14037" s="46"/>
      <c r="D14037" s="29">
        <v>46169.041666666664</v>
      </c>
      <c r="E14037" s="15" t="str">
        <f>IF(AND($B$6=NB!$A$17,$B$8&gt;0),'Ersparnisberechnung Sommertarif'!$B$8*SLP!C14017,"")</f>
        <v/>
      </c>
    </row>
    <row r="14038" spans="1:5" x14ac:dyDescent="0.3">
      <c r="A14038" s="25">
        <v>46169</v>
      </c>
      <c r="B14038" s="31">
        <v>5.2083333333333336E-2</v>
      </c>
      <c r="C14038" s="46"/>
      <c r="D14038" s="29">
        <v>46169.052083333336</v>
      </c>
      <c r="E14038" s="15" t="str">
        <f>IF(AND($B$6=NB!$A$17,$B$8&gt;0),'Ersparnisberechnung Sommertarif'!$B$8*SLP!C14018,"")</f>
        <v/>
      </c>
    </row>
    <row r="14039" spans="1:5" x14ac:dyDescent="0.3">
      <c r="A14039" s="25">
        <v>46169</v>
      </c>
      <c r="B14039" s="31">
        <v>6.25E-2</v>
      </c>
      <c r="C14039" s="46"/>
      <c r="D14039" s="29">
        <v>46169.0625</v>
      </c>
      <c r="E14039" s="15" t="str">
        <f>IF(AND($B$6=NB!$A$17,$B$8&gt;0),'Ersparnisberechnung Sommertarif'!$B$8*SLP!C14019,"")</f>
        <v/>
      </c>
    </row>
    <row r="14040" spans="1:5" x14ac:dyDescent="0.3">
      <c r="A14040" s="25">
        <v>46169</v>
      </c>
      <c r="B14040" s="31">
        <v>7.2916666666666671E-2</v>
      </c>
      <c r="C14040" s="46"/>
      <c r="D14040" s="29">
        <v>46169.072916666664</v>
      </c>
      <c r="E14040" s="15" t="str">
        <f>IF(AND($B$6=NB!$A$17,$B$8&gt;0),'Ersparnisberechnung Sommertarif'!$B$8*SLP!C14020,"")</f>
        <v/>
      </c>
    </row>
    <row r="14041" spans="1:5" x14ac:dyDescent="0.3">
      <c r="A14041" s="25">
        <v>46169</v>
      </c>
      <c r="B14041" s="31">
        <v>8.3333333333333329E-2</v>
      </c>
      <c r="C14041" s="46"/>
      <c r="D14041" s="29">
        <v>46169.083333333336</v>
      </c>
      <c r="E14041" s="15" t="str">
        <f>IF(AND($B$6=NB!$A$17,$B$8&gt;0),'Ersparnisberechnung Sommertarif'!$B$8*SLP!C14021,"")</f>
        <v/>
      </c>
    </row>
    <row r="14042" spans="1:5" x14ac:dyDescent="0.3">
      <c r="A14042" s="25">
        <v>46169</v>
      </c>
      <c r="B14042" s="31">
        <v>9.375E-2</v>
      </c>
      <c r="C14042" s="46"/>
      <c r="D14042" s="29">
        <v>46169.09375</v>
      </c>
      <c r="E14042" s="15" t="str">
        <f>IF(AND($B$6=NB!$A$17,$B$8&gt;0),'Ersparnisberechnung Sommertarif'!$B$8*SLP!C14022,"")</f>
        <v/>
      </c>
    </row>
    <row r="14043" spans="1:5" x14ac:dyDescent="0.3">
      <c r="A14043" s="25">
        <v>46169</v>
      </c>
      <c r="B14043" s="31">
        <v>0.10416666666666667</v>
      </c>
      <c r="C14043" s="46"/>
      <c r="D14043" s="29">
        <v>46169.104166666664</v>
      </c>
      <c r="E14043" s="15" t="str">
        <f>IF(AND($B$6=NB!$A$17,$B$8&gt;0),'Ersparnisberechnung Sommertarif'!$B$8*SLP!C14023,"")</f>
        <v/>
      </c>
    </row>
    <row r="14044" spans="1:5" x14ac:dyDescent="0.3">
      <c r="A14044" s="25">
        <v>46169</v>
      </c>
      <c r="B14044" s="31">
        <v>0.11458333333333333</v>
      </c>
      <c r="C14044" s="46"/>
      <c r="D14044" s="29">
        <v>46169.114583333336</v>
      </c>
      <c r="E14044" s="15" t="str">
        <f>IF(AND($B$6=NB!$A$17,$B$8&gt;0),'Ersparnisberechnung Sommertarif'!$B$8*SLP!C14024,"")</f>
        <v/>
      </c>
    </row>
    <row r="14045" spans="1:5" x14ac:dyDescent="0.3">
      <c r="A14045" s="25">
        <v>46169</v>
      </c>
      <c r="B14045" s="31">
        <v>0.125</v>
      </c>
      <c r="C14045" s="46"/>
      <c r="D14045" s="29">
        <v>46169.125</v>
      </c>
      <c r="E14045" s="15" t="str">
        <f>IF(AND($B$6=NB!$A$17,$B$8&gt;0),'Ersparnisberechnung Sommertarif'!$B$8*SLP!C14025,"")</f>
        <v/>
      </c>
    </row>
    <row r="14046" spans="1:5" x14ac:dyDescent="0.3">
      <c r="A14046" s="25">
        <v>46169</v>
      </c>
      <c r="B14046" s="31">
        <v>0.13541666666666666</v>
      </c>
      <c r="C14046" s="46"/>
      <c r="D14046" s="29">
        <v>46169.135416666664</v>
      </c>
      <c r="E14046" s="15" t="str">
        <f>IF(AND($B$6=NB!$A$17,$B$8&gt;0),'Ersparnisberechnung Sommertarif'!$B$8*SLP!C14026,"")</f>
        <v/>
      </c>
    </row>
    <row r="14047" spans="1:5" x14ac:dyDescent="0.3">
      <c r="A14047" s="25">
        <v>46169</v>
      </c>
      <c r="B14047" s="31">
        <v>0.14583333333333334</v>
      </c>
      <c r="C14047" s="46"/>
      <c r="D14047" s="29">
        <v>46169.145833333336</v>
      </c>
      <c r="E14047" s="15" t="str">
        <f>IF(AND($B$6=NB!$A$17,$B$8&gt;0),'Ersparnisberechnung Sommertarif'!$B$8*SLP!C14027,"")</f>
        <v/>
      </c>
    </row>
    <row r="14048" spans="1:5" x14ac:dyDescent="0.3">
      <c r="A14048" s="25">
        <v>46169</v>
      </c>
      <c r="B14048" s="31">
        <v>0.15625</v>
      </c>
      <c r="C14048" s="46"/>
      <c r="D14048" s="29">
        <v>46169.15625</v>
      </c>
      <c r="E14048" s="15" t="str">
        <f>IF(AND($B$6=NB!$A$17,$B$8&gt;0),'Ersparnisberechnung Sommertarif'!$B$8*SLP!C14028,"")</f>
        <v/>
      </c>
    </row>
    <row r="14049" spans="1:5" x14ac:dyDescent="0.3">
      <c r="A14049" s="25">
        <v>46169</v>
      </c>
      <c r="B14049" s="31">
        <v>0.16666666666666666</v>
      </c>
      <c r="C14049" s="46"/>
      <c r="D14049" s="29">
        <v>46169.166666666664</v>
      </c>
      <c r="E14049" s="15" t="str">
        <f>IF(AND($B$6=NB!$A$17,$B$8&gt;0),'Ersparnisberechnung Sommertarif'!$B$8*SLP!C14029,"")</f>
        <v/>
      </c>
    </row>
    <row r="14050" spans="1:5" x14ac:dyDescent="0.3">
      <c r="A14050" s="25">
        <v>46169</v>
      </c>
      <c r="B14050" s="31">
        <v>0.17708333333333334</v>
      </c>
      <c r="C14050" s="46"/>
      <c r="D14050" s="29">
        <v>46169.177083333336</v>
      </c>
      <c r="E14050" s="15" t="str">
        <f>IF(AND($B$6=NB!$A$17,$B$8&gt;0),'Ersparnisberechnung Sommertarif'!$B$8*SLP!C14030,"")</f>
        <v/>
      </c>
    </row>
    <row r="14051" spans="1:5" x14ac:dyDescent="0.3">
      <c r="A14051" s="25">
        <v>46169</v>
      </c>
      <c r="B14051" s="31">
        <v>0.1875</v>
      </c>
      <c r="C14051" s="46"/>
      <c r="D14051" s="29">
        <v>46169.1875</v>
      </c>
      <c r="E14051" s="15" t="str">
        <f>IF(AND($B$6=NB!$A$17,$B$8&gt;0),'Ersparnisberechnung Sommertarif'!$B$8*SLP!C14031,"")</f>
        <v/>
      </c>
    </row>
    <row r="14052" spans="1:5" x14ac:dyDescent="0.3">
      <c r="A14052" s="25">
        <v>46169</v>
      </c>
      <c r="B14052" s="31">
        <v>0.19791666666666666</v>
      </c>
      <c r="C14052" s="46"/>
      <c r="D14052" s="29">
        <v>46169.197916666664</v>
      </c>
      <c r="E14052" s="15" t="str">
        <f>IF(AND($B$6=NB!$A$17,$B$8&gt;0),'Ersparnisberechnung Sommertarif'!$B$8*SLP!C14032,"")</f>
        <v/>
      </c>
    </row>
    <row r="14053" spans="1:5" x14ac:dyDescent="0.3">
      <c r="A14053" s="25">
        <v>46169</v>
      </c>
      <c r="B14053" s="31">
        <v>0.20833333333333334</v>
      </c>
      <c r="C14053" s="46"/>
      <c r="D14053" s="29">
        <v>46169.208333333336</v>
      </c>
      <c r="E14053" s="15" t="str">
        <f>IF(AND($B$6=NB!$A$17,$B$8&gt;0),'Ersparnisberechnung Sommertarif'!$B$8*SLP!C14033,"")</f>
        <v/>
      </c>
    </row>
    <row r="14054" spans="1:5" x14ac:dyDescent="0.3">
      <c r="A14054" s="25">
        <v>46169</v>
      </c>
      <c r="B14054" s="31">
        <v>0.21875</v>
      </c>
      <c r="C14054" s="46"/>
      <c r="D14054" s="29">
        <v>46169.21875</v>
      </c>
      <c r="E14054" s="15" t="str">
        <f>IF(AND($B$6=NB!$A$17,$B$8&gt;0),'Ersparnisberechnung Sommertarif'!$B$8*SLP!C14034,"")</f>
        <v/>
      </c>
    </row>
    <row r="14055" spans="1:5" x14ac:dyDescent="0.3">
      <c r="A14055" s="25">
        <v>46169</v>
      </c>
      <c r="B14055" s="31">
        <v>0.22916666666666666</v>
      </c>
      <c r="C14055" s="46"/>
      <c r="D14055" s="29">
        <v>46169.229166666664</v>
      </c>
      <c r="E14055" s="15" t="str">
        <f>IF(AND($B$6=NB!$A$17,$B$8&gt;0),'Ersparnisberechnung Sommertarif'!$B$8*SLP!C14035,"")</f>
        <v/>
      </c>
    </row>
    <row r="14056" spans="1:5" x14ac:dyDescent="0.3">
      <c r="A14056" s="25">
        <v>46169</v>
      </c>
      <c r="B14056" s="31">
        <v>0.23958333333333334</v>
      </c>
      <c r="C14056" s="46"/>
      <c r="D14056" s="29">
        <v>46169.239583333336</v>
      </c>
      <c r="E14056" s="15" t="str">
        <f>IF(AND($B$6=NB!$A$17,$B$8&gt;0),'Ersparnisberechnung Sommertarif'!$B$8*SLP!C14036,"")</f>
        <v/>
      </c>
    </row>
    <row r="14057" spans="1:5" x14ac:dyDescent="0.3">
      <c r="A14057" s="25">
        <v>46169</v>
      </c>
      <c r="B14057" s="31">
        <v>0.25</v>
      </c>
      <c r="C14057" s="46"/>
      <c r="D14057" s="29">
        <v>46169.25</v>
      </c>
      <c r="E14057" s="15" t="str">
        <f>IF(AND($B$6=NB!$A$17,$B$8&gt;0),'Ersparnisberechnung Sommertarif'!$B$8*SLP!C14037,"")</f>
        <v/>
      </c>
    </row>
    <row r="14058" spans="1:5" x14ac:dyDescent="0.3">
      <c r="A14058" s="25">
        <v>46169</v>
      </c>
      <c r="B14058" s="31">
        <v>0.26041666666666669</v>
      </c>
      <c r="C14058" s="46"/>
      <c r="D14058" s="29">
        <v>46169.260416666664</v>
      </c>
      <c r="E14058" s="15" t="str">
        <f>IF(AND($B$6=NB!$A$17,$B$8&gt;0),'Ersparnisberechnung Sommertarif'!$B$8*SLP!C14038,"")</f>
        <v/>
      </c>
    </row>
    <row r="14059" spans="1:5" x14ac:dyDescent="0.3">
      <c r="A14059" s="25">
        <v>46169</v>
      </c>
      <c r="B14059" s="31">
        <v>0.27083333333333331</v>
      </c>
      <c r="C14059" s="46"/>
      <c r="D14059" s="29">
        <v>46169.270833333336</v>
      </c>
      <c r="E14059" s="15" t="str">
        <f>IF(AND($B$6=NB!$A$17,$B$8&gt;0),'Ersparnisberechnung Sommertarif'!$B$8*SLP!C14039,"")</f>
        <v/>
      </c>
    </row>
    <row r="14060" spans="1:5" x14ac:dyDescent="0.3">
      <c r="A14060" s="25">
        <v>46169</v>
      </c>
      <c r="B14060" s="31">
        <v>0.28125</v>
      </c>
      <c r="C14060" s="46"/>
      <c r="D14060" s="29">
        <v>46169.28125</v>
      </c>
      <c r="E14060" s="15" t="str">
        <f>IF(AND($B$6=NB!$A$17,$B$8&gt;0),'Ersparnisberechnung Sommertarif'!$B$8*SLP!C14040,"")</f>
        <v/>
      </c>
    </row>
    <row r="14061" spans="1:5" x14ac:dyDescent="0.3">
      <c r="A14061" s="25">
        <v>46169</v>
      </c>
      <c r="B14061" s="31">
        <v>0.29166666666666669</v>
      </c>
      <c r="C14061" s="46"/>
      <c r="D14061" s="29">
        <v>46169.291666666664</v>
      </c>
      <c r="E14061" s="15" t="str">
        <f>IF(AND($B$6=NB!$A$17,$B$8&gt;0),'Ersparnisberechnung Sommertarif'!$B$8*SLP!C14041,"")</f>
        <v/>
      </c>
    </row>
    <row r="14062" spans="1:5" x14ac:dyDescent="0.3">
      <c r="A14062" s="25">
        <v>46169</v>
      </c>
      <c r="B14062" s="31">
        <v>0.30208333333333331</v>
      </c>
      <c r="C14062" s="46"/>
      <c r="D14062" s="29">
        <v>46169.302083333336</v>
      </c>
      <c r="E14062" s="15" t="str">
        <f>IF(AND($B$6=NB!$A$17,$B$8&gt;0),'Ersparnisberechnung Sommertarif'!$B$8*SLP!C14042,"")</f>
        <v/>
      </c>
    </row>
    <row r="14063" spans="1:5" x14ac:dyDescent="0.3">
      <c r="A14063" s="25">
        <v>46169</v>
      </c>
      <c r="B14063" s="31">
        <v>0.3125</v>
      </c>
      <c r="C14063" s="46"/>
      <c r="D14063" s="29">
        <v>46169.3125</v>
      </c>
      <c r="E14063" s="15" t="str">
        <f>IF(AND($B$6=NB!$A$17,$B$8&gt;0),'Ersparnisberechnung Sommertarif'!$B$8*SLP!C14043,"")</f>
        <v/>
      </c>
    </row>
    <row r="14064" spans="1:5" x14ac:dyDescent="0.3">
      <c r="A14064" s="25">
        <v>46169</v>
      </c>
      <c r="B14064" s="31">
        <v>0.32291666666666669</v>
      </c>
      <c r="C14064" s="46"/>
      <c r="D14064" s="29">
        <v>46169.322916666664</v>
      </c>
      <c r="E14064" s="15" t="str">
        <f>IF(AND($B$6=NB!$A$17,$B$8&gt;0),'Ersparnisberechnung Sommertarif'!$B$8*SLP!C14044,"")</f>
        <v/>
      </c>
    </row>
    <row r="14065" spans="1:5" x14ac:dyDescent="0.3">
      <c r="A14065" s="25">
        <v>46169</v>
      </c>
      <c r="B14065" s="31">
        <v>0.33333333333333331</v>
      </c>
      <c r="C14065" s="46"/>
      <c r="D14065" s="29">
        <v>46169.333333333336</v>
      </c>
      <c r="E14065" s="15" t="str">
        <f>IF(AND($B$6=NB!$A$17,$B$8&gt;0),'Ersparnisberechnung Sommertarif'!$B$8*SLP!C14045,"")</f>
        <v/>
      </c>
    </row>
    <row r="14066" spans="1:5" x14ac:dyDescent="0.3">
      <c r="A14066" s="25">
        <v>46169</v>
      </c>
      <c r="B14066" s="31">
        <v>0.34375</v>
      </c>
      <c r="C14066" s="46"/>
      <c r="D14066" s="29">
        <v>46169.34375</v>
      </c>
      <c r="E14066" s="15" t="str">
        <f>IF(AND($B$6=NB!$A$17,$B$8&gt;0),'Ersparnisberechnung Sommertarif'!$B$8*SLP!C14046,"")</f>
        <v/>
      </c>
    </row>
    <row r="14067" spans="1:5" x14ac:dyDescent="0.3">
      <c r="A14067" s="25">
        <v>46169</v>
      </c>
      <c r="B14067" s="31">
        <v>0.35416666666666669</v>
      </c>
      <c r="C14067" s="46"/>
      <c r="D14067" s="29">
        <v>46169.354166666664</v>
      </c>
      <c r="E14067" s="15" t="str">
        <f>IF(AND($B$6=NB!$A$17,$B$8&gt;0),'Ersparnisberechnung Sommertarif'!$B$8*SLP!C14047,"")</f>
        <v/>
      </c>
    </row>
    <row r="14068" spans="1:5" x14ac:dyDescent="0.3">
      <c r="A14068" s="25">
        <v>46169</v>
      </c>
      <c r="B14068" s="31">
        <v>0.36458333333333331</v>
      </c>
      <c r="C14068" s="46"/>
      <c r="D14068" s="29">
        <v>46169.364583333336</v>
      </c>
      <c r="E14068" s="15" t="str">
        <f>IF(AND($B$6=NB!$A$17,$B$8&gt;0),'Ersparnisberechnung Sommertarif'!$B$8*SLP!C14048,"")</f>
        <v/>
      </c>
    </row>
    <row r="14069" spans="1:5" x14ac:dyDescent="0.3">
      <c r="A14069" s="25">
        <v>46169</v>
      </c>
      <c r="B14069" s="31">
        <v>0.375</v>
      </c>
      <c r="C14069" s="46"/>
      <c r="D14069" s="29">
        <v>46169.375</v>
      </c>
      <c r="E14069" s="15" t="str">
        <f>IF(AND($B$6=NB!$A$17,$B$8&gt;0),'Ersparnisberechnung Sommertarif'!$B$8*SLP!C14049,"")</f>
        <v/>
      </c>
    </row>
    <row r="14070" spans="1:5" x14ac:dyDescent="0.3">
      <c r="A14070" s="25">
        <v>46169</v>
      </c>
      <c r="B14070" s="31">
        <v>0.38541666666666669</v>
      </c>
      <c r="C14070" s="46"/>
      <c r="D14070" s="29">
        <v>46169.385416666664</v>
      </c>
      <c r="E14070" s="15" t="str">
        <f>IF(AND($B$6=NB!$A$17,$B$8&gt;0),'Ersparnisberechnung Sommertarif'!$B$8*SLP!C14050,"")</f>
        <v/>
      </c>
    </row>
    <row r="14071" spans="1:5" x14ac:dyDescent="0.3">
      <c r="A14071" s="25">
        <v>46169</v>
      </c>
      <c r="B14071" s="31">
        <v>0.39583333333333331</v>
      </c>
      <c r="C14071" s="46"/>
      <c r="D14071" s="29">
        <v>46169.395833333336</v>
      </c>
      <c r="E14071" s="15" t="str">
        <f>IF(AND($B$6=NB!$A$17,$B$8&gt;0),'Ersparnisberechnung Sommertarif'!$B$8*SLP!C14051,"")</f>
        <v/>
      </c>
    </row>
    <row r="14072" spans="1:5" x14ac:dyDescent="0.3">
      <c r="A14072" s="25">
        <v>46169</v>
      </c>
      <c r="B14072" s="31">
        <v>0.40625</v>
      </c>
      <c r="C14072" s="46"/>
      <c r="D14072" s="29">
        <v>46169.40625</v>
      </c>
      <c r="E14072" s="15" t="str">
        <f>IF(AND($B$6=NB!$A$17,$B$8&gt;0),'Ersparnisberechnung Sommertarif'!$B$8*SLP!C14052,"")</f>
        <v/>
      </c>
    </row>
    <row r="14073" spans="1:5" x14ac:dyDescent="0.3">
      <c r="A14073" s="25">
        <v>46169</v>
      </c>
      <c r="B14073" s="31">
        <v>0.41666666666666669</v>
      </c>
      <c r="C14073" s="46"/>
      <c r="D14073" s="29">
        <v>46169.416666666664</v>
      </c>
      <c r="E14073" s="15" t="str">
        <f>IF(AND($B$6=NB!$A$17,$B$8&gt;0),'Ersparnisberechnung Sommertarif'!$B$8*SLP!C14053,"")</f>
        <v/>
      </c>
    </row>
    <row r="14074" spans="1:5" x14ac:dyDescent="0.3">
      <c r="A14074" s="25">
        <v>46169</v>
      </c>
      <c r="B14074" s="31">
        <v>0.42708333333333331</v>
      </c>
      <c r="C14074" s="46"/>
      <c r="D14074" s="29">
        <v>46169.427083333336</v>
      </c>
      <c r="E14074" s="15" t="str">
        <f>IF(AND($B$6=NB!$A$17,$B$8&gt;0),'Ersparnisberechnung Sommertarif'!$B$8*SLP!C14054,"")</f>
        <v/>
      </c>
    </row>
    <row r="14075" spans="1:5" x14ac:dyDescent="0.3">
      <c r="A14075" s="25">
        <v>46169</v>
      </c>
      <c r="B14075" s="31">
        <v>0.4375</v>
      </c>
      <c r="C14075" s="46"/>
      <c r="D14075" s="29">
        <v>46169.4375</v>
      </c>
      <c r="E14075" s="15" t="str">
        <f>IF(AND($B$6=NB!$A$17,$B$8&gt;0),'Ersparnisberechnung Sommertarif'!$B$8*SLP!C14055,"")</f>
        <v/>
      </c>
    </row>
    <row r="14076" spans="1:5" x14ac:dyDescent="0.3">
      <c r="A14076" s="25">
        <v>46169</v>
      </c>
      <c r="B14076" s="31">
        <v>0.44791666666666669</v>
      </c>
      <c r="C14076" s="46"/>
      <c r="D14076" s="29">
        <v>46169.447916666664</v>
      </c>
      <c r="E14076" s="15" t="str">
        <f>IF(AND($B$6=NB!$A$17,$B$8&gt;0),'Ersparnisberechnung Sommertarif'!$B$8*SLP!C14056,"")</f>
        <v/>
      </c>
    </row>
    <row r="14077" spans="1:5" x14ac:dyDescent="0.3">
      <c r="A14077" s="25">
        <v>46169</v>
      </c>
      <c r="B14077" s="31">
        <v>0.45833333333333331</v>
      </c>
      <c r="C14077" s="46"/>
      <c r="D14077" s="29">
        <v>46169.458333333336</v>
      </c>
      <c r="E14077" s="15" t="str">
        <f>IF(AND($B$6=NB!$A$17,$B$8&gt;0),'Ersparnisberechnung Sommertarif'!$B$8*SLP!C14057,"")</f>
        <v/>
      </c>
    </row>
    <row r="14078" spans="1:5" x14ac:dyDescent="0.3">
      <c r="A14078" s="25">
        <v>46169</v>
      </c>
      <c r="B14078" s="31">
        <v>0.46875</v>
      </c>
      <c r="C14078" s="46"/>
      <c r="D14078" s="29">
        <v>46169.46875</v>
      </c>
      <c r="E14078" s="15" t="str">
        <f>IF(AND($B$6=NB!$A$17,$B$8&gt;0),'Ersparnisberechnung Sommertarif'!$B$8*SLP!C14058,"")</f>
        <v/>
      </c>
    </row>
    <row r="14079" spans="1:5" x14ac:dyDescent="0.3">
      <c r="A14079" s="25">
        <v>46169</v>
      </c>
      <c r="B14079" s="31">
        <v>0.47916666666666669</v>
      </c>
      <c r="C14079" s="46"/>
      <c r="D14079" s="29">
        <v>46169.479166666664</v>
      </c>
      <c r="E14079" s="15" t="str">
        <f>IF(AND($B$6=NB!$A$17,$B$8&gt;0),'Ersparnisberechnung Sommertarif'!$B$8*SLP!C14059,"")</f>
        <v/>
      </c>
    </row>
    <row r="14080" spans="1:5" x14ac:dyDescent="0.3">
      <c r="A14080" s="25">
        <v>46169</v>
      </c>
      <c r="B14080" s="31">
        <v>0.48958333333333331</v>
      </c>
      <c r="C14080" s="46"/>
      <c r="D14080" s="29">
        <v>46169.489583333336</v>
      </c>
      <c r="E14080" s="15" t="str">
        <f>IF(AND($B$6=NB!$A$17,$B$8&gt;0),'Ersparnisberechnung Sommertarif'!$B$8*SLP!C14060,"")</f>
        <v/>
      </c>
    </row>
    <row r="14081" spans="1:5" x14ac:dyDescent="0.3">
      <c r="A14081" s="25">
        <v>46169</v>
      </c>
      <c r="B14081" s="31">
        <v>0.5</v>
      </c>
      <c r="C14081" s="46"/>
      <c r="D14081" s="29">
        <v>46169.5</v>
      </c>
      <c r="E14081" s="15" t="str">
        <f>IF(AND($B$6=NB!$A$17,$B$8&gt;0),'Ersparnisberechnung Sommertarif'!$B$8*SLP!C14061,"")</f>
        <v/>
      </c>
    </row>
    <row r="14082" spans="1:5" x14ac:dyDescent="0.3">
      <c r="A14082" s="25">
        <v>46169</v>
      </c>
      <c r="B14082" s="31">
        <v>0.51041666666666663</v>
      </c>
      <c r="C14082" s="46"/>
      <c r="D14082" s="29">
        <v>46169.510416666664</v>
      </c>
      <c r="E14082" s="15" t="str">
        <f>IF(AND($B$6=NB!$A$17,$B$8&gt;0),'Ersparnisberechnung Sommertarif'!$B$8*SLP!C14062,"")</f>
        <v/>
      </c>
    </row>
    <row r="14083" spans="1:5" x14ac:dyDescent="0.3">
      <c r="A14083" s="25">
        <v>46169</v>
      </c>
      <c r="B14083" s="31">
        <v>0.52083333333333337</v>
      </c>
      <c r="C14083" s="46"/>
      <c r="D14083" s="29">
        <v>46169.520833333336</v>
      </c>
      <c r="E14083" s="15" t="str">
        <f>IF(AND($B$6=NB!$A$17,$B$8&gt;0),'Ersparnisberechnung Sommertarif'!$B$8*SLP!C14063,"")</f>
        <v/>
      </c>
    </row>
    <row r="14084" spans="1:5" x14ac:dyDescent="0.3">
      <c r="A14084" s="25">
        <v>46169</v>
      </c>
      <c r="B14084" s="31">
        <v>0.53125</v>
      </c>
      <c r="C14084" s="46"/>
      <c r="D14084" s="29">
        <v>46169.53125</v>
      </c>
      <c r="E14084" s="15" t="str">
        <f>IF(AND($B$6=NB!$A$17,$B$8&gt;0),'Ersparnisberechnung Sommertarif'!$B$8*SLP!C14064,"")</f>
        <v/>
      </c>
    </row>
    <row r="14085" spans="1:5" x14ac:dyDescent="0.3">
      <c r="A14085" s="25">
        <v>46169</v>
      </c>
      <c r="B14085" s="31">
        <v>0.54166666666666663</v>
      </c>
      <c r="C14085" s="46"/>
      <c r="D14085" s="29">
        <v>46169.541666666664</v>
      </c>
      <c r="E14085" s="15" t="str">
        <f>IF(AND($B$6=NB!$A$17,$B$8&gt;0),'Ersparnisberechnung Sommertarif'!$B$8*SLP!C14065,"")</f>
        <v/>
      </c>
    </row>
    <row r="14086" spans="1:5" x14ac:dyDescent="0.3">
      <c r="A14086" s="25">
        <v>46169</v>
      </c>
      <c r="B14086" s="31">
        <v>0.55208333333333337</v>
      </c>
      <c r="C14086" s="46"/>
      <c r="D14086" s="29">
        <v>46169.552083333336</v>
      </c>
      <c r="E14086" s="15" t="str">
        <f>IF(AND($B$6=NB!$A$17,$B$8&gt;0),'Ersparnisberechnung Sommertarif'!$B$8*SLP!C14066,"")</f>
        <v/>
      </c>
    </row>
    <row r="14087" spans="1:5" x14ac:dyDescent="0.3">
      <c r="A14087" s="25">
        <v>46169</v>
      </c>
      <c r="B14087" s="31">
        <v>0.5625</v>
      </c>
      <c r="C14087" s="46"/>
      <c r="D14087" s="29">
        <v>46169.5625</v>
      </c>
      <c r="E14087" s="15" t="str">
        <f>IF(AND($B$6=NB!$A$17,$B$8&gt;0),'Ersparnisberechnung Sommertarif'!$B$8*SLP!C14067,"")</f>
        <v/>
      </c>
    </row>
    <row r="14088" spans="1:5" x14ac:dyDescent="0.3">
      <c r="A14088" s="25">
        <v>46169</v>
      </c>
      <c r="B14088" s="31">
        <v>0.57291666666666663</v>
      </c>
      <c r="C14088" s="46"/>
      <c r="D14088" s="29">
        <v>46169.572916666664</v>
      </c>
      <c r="E14088" s="15" t="str">
        <f>IF(AND($B$6=NB!$A$17,$B$8&gt;0),'Ersparnisberechnung Sommertarif'!$B$8*SLP!C14068,"")</f>
        <v/>
      </c>
    </row>
    <row r="14089" spans="1:5" x14ac:dyDescent="0.3">
      <c r="A14089" s="25">
        <v>46169</v>
      </c>
      <c r="B14089" s="31">
        <v>0.58333333333333337</v>
      </c>
      <c r="C14089" s="46"/>
      <c r="D14089" s="29">
        <v>46169.583333333336</v>
      </c>
      <c r="E14089" s="15" t="str">
        <f>IF(AND($B$6=NB!$A$17,$B$8&gt;0),'Ersparnisberechnung Sommertarif'!$B$8*SLP!C14069,"")</f>
        <v/>
      </c>
    </row>
    <row r="14090" spans="1:5" x14ac:dyDescent="0.3">
      <c r="A14090" s="25">
        <v>46169</v>
      </c>
      <c r="B14090" s="31">
        <v>0.59375</v>
      </c>
      <c r="C14090" s="46"/>
      <c r="D14090" s="29">
        <v>46169.59375</v>
      </c>
      <c r="E14090" s="15" t="str">
        <f>IF(AND($B$6=NB!$A$17,$B$8&gt;0),'Ersparnisberechnung Sommertarif'!$B$8*SLP!C14070,"")</f>
        <v/>
      </c>
    </row>
    <row r="14091" spans="1:5" x14ac:dyDescent="0.3">
      <c r="A14091" s="25">
        <v>46169</v>
      </c>
      <c r="B14091" s="31">
        <v>0.60416666666666663</v>
      </c>
      <c r="C14091" s="46"/>
      <c r="D14091" s="29">
        <v>46169.604166666664</v>
      </c>
      <c r="E14091" s="15" t="str">
        <f>IF(AND($B$6=NB!$A$17,$B$8&gt;0),'Ersparnisberechnung Sommertarif'!$B$8*SLP!C14071,"")</f>
        <v/>
      </c>
    </row>
    <row r="14092" spans="1:5" x14ac:dyDescent="0.3">
      <c r="A14092" s="25">
        <v>46169</v>
      </c>
      <c r="B14092" s="31">
        <v>0.61458333333333337</v>
      </c>
      <c r="C14092" s="46"/>
      <c r="D14092" s="29">
        <v>46169.614583333336</v>
      </c>
      <c r="E14092" s="15" t="str">
        <f>IF(AND($B$6=NB!$A$17,$B$8&gt;0),'Ersparnisberechnung Sommertarif'!$B$8*SLP!C14072,"")</f>
        <v/>
      </c>
    </row>
    <row r="14093" spans="1:5" x14ac:dyDescent="0.3">
      <c r="A14093" s="25">
        <v>46169</v>
      </c>
      <c r="B14093" s="31">
        <v>0.625</v>
      </c>
      <c r="C14093" s="46"/>
      <c r="D14093" s="29">
        <v>46169.625</v>
      </c>
      <c r="E14093" s="15" t="str">
        <f>IF(AND($B$6=NB!$A$17,$B$8&gt;0),'Ersparnisberechnung Sommertarif'!$B$8*SLP!C14073,"")</f>
        <v/>
      </c>
    </row>
    <row r="14094" spans="1:5" x14ac:dyDescent="0.3">
      <c r="A14094" s="25">
        <v>46169</v>
      </c>
      <c r="B14094" s="31">
        <v>0.63541666666666663</v>
      </c>
      <c r="C14094" s="46"/>
      <c r="D14094" s="29">
        <v>46169.635416666664</v>
      </c>
      <c r="E14094" s="15" t="str">
        <f>IF(AND($B$6=NB!$A$17,$B$8&gt;0),'Ersparnisberechnung Sommertarif'!$B$8*SLP!C14074,"")</f>
        <v/>
      </c>
    </row>
    <row r="14095" spans="1:5" x14ac:dyDescent="0.3">
      <c r="A14095" s="25">
        <v>46169</v>
      </c>
      <c r="B14095" s="31">
        <v>0.64583333333333337</v>
      </c>
      <c r="C14095" s="46"/>
      <c r="D14095" s="29">
        <v>46169.645833333336</v>
      </c>
      <c r="E14095" s="15" t="str">
        <f>IF(AND($B$6=NB!$A$17,$B$8&gt;0),'Ersparnisberechnung Sommertarif'!$B$8*SLP!C14075,"")</f>
        <v/>
      </c>
    </row>
    <row r="14096" spans="1:5" x14ac:dyDescent="0.3">
      <c r="A14096" s="25">
        <v>46169</v>
      </c>
      <c r="B14096" s="31">
        <v>0.65625</v>
      </c>
      <c r="C14096" s="46"/>
      <c r="D14096" s="29">
        <v>46169.65625</v>
      </c>
      <c r="E14096" s="15" t="str">
        <f>IF(AND($B$6=NB!$A$17,$B$8&gt;0),'Ersparnisberechnung Sommertarif'!$B$8*SLP!C14076,"")</f>
        <v/>
      </c>
    </row>
    <row r="14097" spans="1:5" x14ac:dyDescent="0.3">
      <c r="A14097" s="25">
        <v>46169</v>
      </c>
      <c r="B14097" s="31">
        <v>0.66666666666666663</v>
      </c>
      <c r="C14097" s="46"/>
      <c r="D14097" s="29">
        <v>46169.666666666664</v>
      </c>
      <c r="E14097" s="15" t="str">
        <f>IF(AND($B$6=NB!$A$17,$B$8&gt;0),'Ersparnisberechnung Sommertarif'!$B$8*SLP!C14077,"")</f>
        <v/>
      </c>
    </row>
    <row r="14098" spans="1:5" x14ac:dyDescent="0.3">
      <c r="A14098" s="25">
        <v>46169</v>
      </c>
      <c r="B14098" s="31">
        <v>0.67708333333333337</v>
      </c>
      <c r="C14098" s="46"/>
      <c r="D14098" s="29">
        <v>46169.677083333336</v>
      </c>
      <c r="E14098" s="15" t="str">
        <f>IF(AND($B$6=NB!$A$17,$B$8&gt;0),'Ersparnisberechnung Sommertarif'!$B$8*SLP!C14078,"")</f>
        <v/>
      </c>
    </row>
    <row r="14099" spans="1:5" x14ac:dyDescent="0.3">
      <c r="A14099" s="25">
        <v>46169</v>
      </c>
      <c r="B14099" s="31">
        <v>0.6875</v>
      </c>
      <c r="C14099" s="46"/>
      <c r="D14099" s="29">
        <v>46169.6875</v>
      </c>
      <c r="E14099" s="15" t="str">
        <f>IF(AND($B$6=NB!$A$17,$B$8&gt;0),'Ersparnisberechnung Sommertarif'!$B$8*SLP!C14079,"")</f>
        <v/>
      </c>
    </row>
    <row r="14100" spans="1:5" x14ac:dyDescent="0.3">
      <c r="A14100" s="25">
        <v>46169</v>
      </c>
      <c r="B14100" s="31">
        <v>0.69791666666666663</v>
      </c>
      <c r="C14100" s="46"/>
      <c r="D14100" s="29">
        <v>46169.697916666664</v>
      </c>
      <c r="E14100" s="15" t="str">
        <f>IF(AND($B$6=NB!$A$17,$B$8&gt;0),'Ersparnisberechnung Sommertarif'!$B$8*SLP!C14080,"")</f>
        <v/>
      </c>
    </row>
    <row r="14101" spans="1:5" x14ac:dyDescent="0.3">
      <c r="A14101" s="25">
        <v>46169</v>
      </c>
      <c r="B14101" s="31">
        <v>0.70833333333333337</v>
      </c>
      <c r="C14101" s="46"/>
      <c r="D14101" s="29">
        <v>46169.708333333336</v>
      </c>
      <c r="E14101" s="15" t="str">
        <f>IF(AND($B$6=NB!$A$17,$B$8&gt;0),'Ersparnisberechnung Sommertarif'!$B$8*SLP!C14081,"")</f>
        <v/>
      </c>
    </row>
    <row r="14102" spans="1:5" x14ac:dyDescent="0.3">
      <c r="A14102" s="25">
        <v>46169</v>
      </c>
      <c r="B14102" s="31">
        <v>0.71875</v>
      </c>
      <c r="C14102" s="46"/>
      <c r="D14102" s="29">
        <v>46169.71875</v>
      </c>
      <c r="E14102" s="15" t="str">
        <f>IF(AND($B$6=NB!$A$17,$B$8&gt;0),'Ersparnisberechnung Sommertarif'!$B$8*SLP!C14082,"")</f>
        <v/>
      </c>
    </row>
    <row r="14103" spans="1:5" x14ac:dyDescent="0.3">
      <c r="A14103" s="25">
        <v>46169</v>
      </c>
      <c r="B14103" s="31">
        <v>0.72916666666666663</v>
      </c>
      <c r="C14103" s="46"/>
      <c r="D14103" s="29">
        <v>46169.729166666664</v>
      </c>
      <c r="E14103" s="15" t="str">
        <f>IF(AND($B$6=NB!$A$17,$B$8&gt;0),'Ersparnisberechnung Sommertarif'!$B$8*SLP!C14083,"")</f>
        <v/>
      </c>
    </row>
    <row r="14104" spans="1:5" x14ac:dyDescent="0.3">
      <c r="A14104" s="25">
        <v>46169</v>
      </c>
      <c r="B14104" s="31">
        <v>0.73958333333333337</v>
      </c>
      <c r="C14104" s="46"/>
      <c r="D14104" s="29">
        <v>46169.739583333336</v>
      </c>
      <c r="E14104" s="15" t="str">
        <f>IF(AND($B$6=NB!$A$17,$B$8&gt;0),'Ersparnisberechnung Sommertarif'!$B$8*SLP!C14084,"")</f>
        <v/>
      </c>
    </row>
    <row r="14105" spans="1:5" x14ac:dyDescent="0.3">
      <c r="A14105" s="25">
        <v>46169</v>
      </c>
      <c r="B14105" s="31">
        <v>0.75</v>
      </c>
      <c r="C14105" s="46"/>
      <c r="D14105" s="29">
        <v>46169.75</v>
      </c>
      <c r="E14105" s="15" t="str">
        <f>IF(AND($B$6=NB!$A$17,$B$8&gt;0),'Ersparnisberechnung Sommertarif'!$B$8*SLP!C14085,"")</f>
        <v/>
      </c>
    </row>
    <row r="14106" spans="1:5" x14ac:dyDescent="0.3">
      <c r="A14106" s="25">
        <v>46169</v>
      </c>
      <c r="B14106" s="31">
        <v>0.76041666666666663</v>
      </c>
      <c r="C14106" s="46"/>
      <c r="D14106" s="29">
        <v>46169.760416666664</v>
      </c>
      <c r="E14106" s="15" t="str">
        <f>IF(AND($B$6=NB!$A$17,$B$8&gt;0),'Ersparnisberechnung Sommertarif'!$B$8*SLP!C14086,"")</f>
        <v/>
      </c>
    </row>
    <row r="14107" spans="1:5" x14ac:dyDescent="0.3">
      <c r="A14107" s="25">
        <v>46169</v>
      </c>
      <c r="B14107" s="31">
        <v>0.77083333333333337</v>
      </c>
      <c r="C14107" s="46"/>
      <c r="D14107" s="29">
        <v>46169.770833333336</v>
      </c>
      <c r="E14107" s="15" t="str">
        <f>IF(AND($B$6=NB!$A$17,$B$8&gt;0),'Ersparnisberechnung Sommertarif'!$B$8*SLP!C14087,"")</f>
        <v/>
      </c>
    </row>
    <row r="14108" spans="1:5" x14ac:dyDescent="0.3">
      <c r="A14108" s="25">
        <v>46169</v>
      </c>
      <c r="B14108" s="31">
        <v>0.78125</v>
      </c>
      <c r="C14108" s="46"/>
      <c r="D14108" s="29">
        <v>46169.78125</v>
      </c>
      <c r="E14108" s="15" t="str">
        <f>IF(AND($B$6=NB!$A$17,$B$8&gt;0),'Ersparnisberechnung Sommertarif'!$B$8*SLP!C14088,"")</f>
        <v/>
      </c>
    </row>
    <row r="14109" spans="1:5" x14ac:dyDescent="0.3">
      <c r="A14109" s="25">
        <v>46169</v>
      </c>
      <c r="B14109" s="31">
        <v>0.79166666666666663</v>
      </c>
      <c r="C14109" s="46"/>
      <c r="D14109" s="29">
        <v>46169.791666666664</v>
      </c>
      <c r="E14109" s="15" t="str">
        <f>IF(AND($B$6=NB!$A$17,$B$8&gt;0),'Ersparnisberechnung Sommertarif'!$B$8*SLP!C14089,"")</f>
        <v/>
      </c>
    </row>
    <row r="14110" spans="1:5" x14ac:dyDescent="0.3">
      <c r="A14110" s="25">
        <v>46169</v>
      </c>
      <c r="B14110" s="31">
        <v>0.80208333333333337</v>
      </c>
      <c r="C14110" s="46"/>
      <c r="D14110" s="29">
        <v>46169.802083333336</v>
      </c>
      <c r="E14110" s="15" t="str">
        <f>IF(AND($B$6=NB!$A$17,$B$8&gt;0),'Ersparnisberechnung Sommertarif'!$B$8*SLP!C14090,"")</f>
        <v/>
      </c>
    </row>
    <row r="14111" spans="1:5" x14ac:dyDescent="0.3">
      <c r="A14111" s="25">
        <v>46169</v>
      </c>
      <c r="B14111" s="31">
        <v>0.8125</v>
      </c>
      <c r="C14111" s="46"/>
      <c r="D14111" s="29">
        <v>46169.8125</v>
      </c>
      <c r="E14111" s="15" t="str">
        <f>IF(AND($B$6=NB!$A$17,$B$8&gt;0),'Ersparnisberechnung Sommertarif'!$B$8*SLP!C14091,"")</f>
        <v/>
      </c>
    </row>
    <row r="14112" spans="1:5" x14ac:dyDescent="0.3">
      <c r="A14112" s="25">
        <v>46169</v>
      </c>
      <c r="B14112" s="31">
        <v>0.82291666666666663</v>
      </c>
      <c r="C14112" s="46"/>
      <c r="D14112" s="29">
        <v>46169.822916666664</v>
      </c>
      <c r="E14112" s="15" t="str">
        <f>IF(AND($B$6=NB!$A$17,$B$8&gt;0),'Ersparnisberechnung Sommertarif'!$B$8*SLP!C14092,"")</f>
        <v/>
      </c>
    </row>
    <row r="14113" spans="1:5" x14ac:dyDescent="0.3">
      <c r="A14113" s="25">
        <v>46169</v>
      </c>
      <c r="B14113" s="31">
        <v>0.83333333333333337</v>
      </c>
      <c r="C14113" s="46"/>
      <c r="D14113" s="29">
        <v>46169.833333333336</v>
      </c>
      <c r="E14113" s="15" t="str">
        <f>IF(AND($B$6=NB!$A$17,$B$8&gt;0),'Ersparnisberechnung Sommertarif'!$B$8*SLP!C14093,"")</f>
        <v/>
      </c>
    </row>
    <row r="14114" spans="1:5" x14ac:dyDescent="0.3">
      <c r="A14114" s="25">
        <v>46169</v>
      </c>
      <c r="B14114" s="31">
        <v>0.84375</v>
      </c>
      <c r="C14114" s="46"/>
      <c r="D14114" s="29">
        <v>46169.84375</v>
      </c>
      <c r="E14114" s="15" t="str">
        <f>IF(AND($B$6=NB!$A$17,$B$8&gt;0),'Ersparnisberechnung Sommertarif'!$B$8*SLP!C14094,"")</f>
        <v/>
      </c>
    </row>
    <row r="14115" spans="1:5" x14ac:dyDescent="0.3">
      <c r="A14115" s="25">
        <v>46169</v>
      </c>
      <c r="B14115" s="31">
        <v>0.85416666666666663</v>
      </c>
      <c r="C14115" s="46"/>
      <c r="D14115" s="29">
        <v>46169.854166666664</v>
      </c>
      <c r="E14115" s="15" t="str">
        <f>IF(AND($B$6=NB!$A$17,$B$8&gt;0),'Ersparnisberechnung Sommertarif'!$B$8*SLP!C14095,"")</f>
        <v/>
      </c>
    </row>
    <row r="14116" spans="1:5" x14ac:dyDescent="0.3">
      <c r="A14116" s="25">
        <v>46169</v>
      </c>
      <c r="B14116" s="31">
        <v>0.86458333333333337</v>
      </c>
      <c r="C14116" s="46"/>
      <c r="D14116" s="29">
        <v>46169.864583333336</v>
      </c>
      <c r="E14116" s="15" t="str">
        <f>IF(AND($B$6=NB!$A$17,$B$8&gt;0),'Ersparnisberechnung Sommertarif'!$B$8*SLP!C14096,"")</f>
        <v/>
      </c>
    </row>
    <row r="14117" spans="1:5" x14ac:dyDescent="0.3">
      <c r="A14117" s="25">
        <v>46169</v>
      </c>
      <c r="B14117" s="31">
        <v>0.875</v>
      </c>
      <c r="C14117" s="46"/>
      <c r="D14117" s="29">
        <v>46169.875</v>
      </c>
      <c r="E14117" s="15" t="str">
        <f>IF(AND($B$6=NB!$A$17,$B$8&gt;0),'Ersparnisberechnung Sommertarif'!$B$8*SLP!C14097,"")</f>
        <v/>
      </c>
    </row>
    <row r="14118" spans="1:5" x14ac:dyDescent="0.3">
      <c r="A14118" s="25">
        <v>46169</v>
      </c>
      <c r="B14118" s="31">
        <v>0.88541666666666663</v>
      </c>
      <c r="C14118" s="46"/>
      <c r="D14118" s="29">
        <v>46169.885416666664</v>
      </c>
      <c r="E14118" s="15" t="str">
        <f>IF(AND($B$6=NB!$A$17,$B$8&gt;0),'Ersparnisberechnung Sommertarif'!$B$8*SLP!C14098,"")</f>
        <v/>
      </c>
    </row>
    <row r="14119" spans="1:5" x14ac:dyDescent="0.3">
      <c r="A14119" s="25">
        <v>46169</v>
      </c>
      <c r="B14119" s="31">
        <v>0.89583333333333337</v>
      </c>
      <c r="C14119" s="46"/>
      <c r="D14119" s="29">
        <v>46169.895833333336</v>
      </c>
      <c r="E14119" s="15" t="str">
        <f>IF(AND($B$6=NB!$A$17,$B$8&gt;0),'Ersparnisberechnung Sommertarif'!$B$8*SLP!C14099,"")</f>
        <v/>
      </c>
    </row>
    <row r="14120" spans="1:5" x14ac:dyDescent="0.3">
      <c r="A14120" s="25">
        <v>46169</v>
      </c>
      <c r="B14120" s="31">
        <v>0.90625</v>
      </c>
      <c r="C14120" s="46"/>
      <c r="D14120" s="29">
        <v>46169.90625</v>
      </c>
      <c r="E14120" s="15" t="str">
        <f>IF(AND($B$6=NB!$A$17,$B$8&gt;0),'Ersparnisberechnung Sommertarif'!$B$8*SLP!C14100,"")</f>
        <v/>
      </c>
    </row>
    <row r="14121" spans="1:5" x14ac:dyDescent="0.3">
      <c r="A14121" s="25">
        <v>46169</v>
      </c>
      <c r="B14121" s="31">
        <v>0.91666666666666663</v>
      </c>
      <c r="C14121" s="46"/>
      <c r="D14121" s="29">
        <v>46169.916666666664</v>
      </c>
      <c r="E14121" s="15" t="str">
        <f>IF(AND($B$6=NB!$A$17,$B$8&gt;0),'Ersparnisberechnung Sommertarif'!$B$8*SLP!C14101,"")</f>
        <v/>
      </c>
    </row>
    <row r="14122" spans="1:5" x14ac:dyDescent="0.3">
      <c r="A14122" s="25">
        <v>46169</v>
      </c>
      <c r="B14122" s="31">
        <v>0.92708333333333337</v>
      </c>
      <c r="C14122" s="46"/>
      <c r="D14122" s="29">
        <v>46169.927083333336</v>
      </c>
      <c r="E14122" s="15" t="str">
        <f>IF(AND($B$6=NB!$A$17,$B$8&gt;0),'Ersparnisberechnung Sommertarif'!$B$8*SLP!C14102,"")</f>
        <v/>
      </c>
    </row>
    <row r="14123" spans="1:5" x14ac:dyDescent="0.3">
      <c r="A14123" s="25">
        <v>46169</v>
      </c>
      <c r="B14123" s="31">
        <v>0.9375</v>
      </c>
      <c r="C14123" s="46"/>
      <c r="D14123" s="29">
        <v>46169.9375</v>
      </c>
      <c r="E14123" s="15" t="str">
        <f>IF(AND($B$6=NB!$A$17,$B$8&gt;0),'Ersparnisberechnung Sommertarif'!$B$8*SLP!C14103,"")</f>
        <v/>
      </c>
    </row>
    <row r="14124" spans="1:5" x14ac:dyDescent="0.3">
      <c r="A14124" s="25">
        <v>46169</v>
      </c>
      <c r="B14124" s="31">
        <v>0.94791666666666663</v>
      </c>
      <c r="C14124" s="46"/>
      <c r="D14124" s="29">
        <v>46169.947916666664</v>
      </c>
      <c r="E14124" s="15" t="str">
        <f>IF(AND($B$6=NB!$A$17,$B$8&gt;0),'Ersparnisberechnung Sommertarif'!$B$8*SLP!C14104,"")</f>
        <v/>
      </c>
    </row>
    <row r="14125" spans="1:5" x14ac:dyDescent="0.3">
      <c r="A14125" s="25">
        <v>46169</v>
      </c>
      <c r="B14125" s="31">
        <v>0.95833333333333337</v>
      </c>
      <c r="C14125" s="46"/>
      <c r="D14125" s="29">
        <v>46169.958333333336</v>
      </c>
      <c r="E14125" s="15" t="str">
        <f>IF(AND($B$6=NB!$A$17,$B$8&gt;0),'Ersparnisberechnung Sommertarif'!$B$8*SLP!C14105,"")</f>
        <v/>
      </c>
    </row>
    <row r="14126" spans="1:5" x14ac:dyDescent="0.3">
      <c r="A14126" s="25">
        <v>46169</v>
      </c>
      <c r="B14126" s="31">
        <v>0.96875</v>
      </c>
      <c r="C14126" s="46"/>
      <c r="D14126" s="29">
        <v>46169.96875</v>
      </c>
      <c r="E14126" s="15" t="str">
        <f>IF(AND($B$6=NB!$A$17,$B$8&gt;0),'Ersparnisberechnung Sommertarif'!$B$8*SLP!C14106,"")</f>
        <v/>
      </c>
    </row>
    <row r="14127" spans="1:5" x14ac:dyDescent="0.3">
      <c r="A14127" s="25">
        <v>46169</v>
      </c>
      <c r="B14127" s="31">
        <v>0.97916666666666663</v>
      </c>
      <c r="C14127" s="46"/>
      <c r="D14127" s="29">
        <v>46169.979166666664</v>
      </c>
      <c r="E14127" s="15" t="str">
        <f>IF(AND($B$6=NB!$A$17,$B$8&gt;0),'Ersparnisberechnung Sommertarif'!$B$8*SLP!C14107,"")</f>
        <v/>
      </c>
    </row>
    <row r="14128" spans="1:5" x14ac:dyDescent="0.3">
      <c r="A14128" s="25">
        <v>46169</v>
      </c>
      <c r="B14128" s="31">
        <v>0.98958333333333337</v>
      </c>
      <c r="C14128" s="46"/>
      <c r="D14128" s="29">
        <v>46169.989583333336</v>
      </c>
      <c r="E14128" s="15" t="str">
        <f>IF(AND($B$6=NB!$A$17,$B$8&gt;0),'Ersparnisberechnung Sommertarif'!$B$8*SLP!C14108,"")</f>
        <v/>
      </c>
    </row>
    <row r="14129" spans="1:5" x14ac:dyDescent="0.3">
      <c r="A14129" s="25">
        <v>46170</v>
      </c>
      <c r="B14129" s="31">
        <v>0</v>
      </c>
      <c r="C14129" s="46"/>
      <c r="D14129" s="29">
        <v>46170</v>
      </c>
      <c r="E14129" s="15" t="str">
        <f>IF(AND($B$6=NB!$A$17,$B$8&gt;0),'Ersparnisberechnung Sommertarif'!$B$8*SLP!C14109,"")</f>
        <v/>
      </c>
    </row>
    <row r="14130" spans="1:5" x14ac:dyDescent="0.3">
      <c r="A14130" s="25">
        <v>46170</v>
      </c>
      <c r="B14130" s="31">
        <v>1.0416666666666666E-2</v>
      </c>
      <c r="C14130" s="46"/>
      <c r="D14130" s="29">
        <v>46170.010416666664</v>
      </c>
      <c r="E14130" s="15" t="str">
        <f>IF(AND($B$6=NB!$A$17,$B$8&gt;0),'Ersparnisberechnung Sommertarif'!$B$8*SLP!C14110,"")</f>
        <v/>
      </c>
    </row>
    <row r="14131" spans="1:5" x14ac:dyDescent="0.3">
      <c r="A14131" s="25">
        <v>46170</v>
      </c>
      <c r="B14131" s="31">
        <v>2.0833333333333332E-2</v>
      </c>
      <c r="C14131" s="46"/>
      <c r="D14131" s="29">
        <v>46170.020833333336</v>
      </c>
      <c r="E14131" s="15" t="str">
        <f>IF(AND($B$6=NB!$A$17,$B$8&gt;0),'Ersparnisberechnung Sommertarif'!$B$8*SLP!C14111,"")</f>
        <v/>
      </c>
    </row>
    <row r="14132" spans="1:5" x14ac:dyDescent="0.3">
      <c r="A14132" s="25">
        <v>46170</v>
      </c>
      <c r="B14132" s="31">
        <v>3.125E-2</v>
      </c>
      <c r="C14132" s="46"/>
      <c r="D14132" s="29">
        <v>46170.03125</v>
      </c>
      <c r="E14132" s="15" t="str">
        <f>IF(AND($B$6=NB!$A$17,$B$8&gt;0),'Ersparnisberechnung Sommertarif'!$B$8*SLP!C14112,"")</f>
        <v/>
      </c>
    </row>
    <row r="14133" spans="1:5" x14ac:dyDescent="0.3">
      <c r="A14133" s="25">
        <v>46170</v>
      </c>
      <c r="B14133" s="31">
        <v>4.1666666666666664E-2</v>
      </c>
      <c r="C14133" s="46"/>
      <c r="D14133" s="29">
        <v>46170.041666666664</v>
      </c>
      <c r="E14133" s="15" t="str">
        <f>IF(AND($B$6=NB!$A$17,$B$8&gt;0),'Ersparnisberechnung Sommertarif'!$B$8*SLP!C14113,"")</f>
        <v/>
      </c>
    </row>
    <row r="14134" spans="1:5" x14ac:dyDescent="0.3">
      <c r="A14134" s="25">
        <v>46170</v>
      </c>
      <c r="B14134" s="31">
        <v>5.2083333333333336E-2</v>
      </c>
      <c r="C14134" s="46"/>
      <c r="D14134" s="29">
        <v>46170.052083333336</v>
      </c>
      <c r="E14134" s="15" t="str">
        <f>IF(AND($B$6=NB!$A$17,$B$8&gt;0),'Ersparnisberechnung Sommertarif'!$B$8*SLP!C14114,"")</f>
        <v/>
      </c>
    </row>
    <row r="14135" spans="1:5" x14ac:dyDescent="0.3">
      <c r="A14135" s="25">
        <v>46170</v>
      </c>
      <c r="B14135" s="31">
        <v>6.25E-2</v>
      </c>
      <c r="C14135" s="46"/>
      <c r="D14135" s="29">
        <v>46170.0625</v>
      </c>
      <c r="E14135" s="15" t="str">
        <f>IF(AND($B$6=NB!$A$17,$B$8&gt;0),'Ersparnisberechnung Sommertarif'!$B$8*SLP!C14115,"")</f>
        <v/>
      </c>
    </row>
    <row r="14136" spans="1:5" x14ac:dyDescent="0.3">
      <c r="A14136" s="25">
        <v>46170</v>
      </c>
      <c r="B14136" s="31">
        <v>7.2916666666666671E-2</v>
      </c>
      <c r="C14136" s="46"/>
      <c r="D14136" s="29">
        <v>46170.072916666664</v>
      </c>
      <c r="E14136" s="15" t="str">
        <f>IF(AND($B$6=NB!$A$17,$B$8&gt;0),'Ersparnisberechnung Sommertarif'!$B$8*SLP!C14116,"")</f>
        <v/>
      </c>
    </row>
    <row r="14137" spans="1:5" x14ac:dyDescent="0.3">
      <c r="A14137" s="25">
        <v>46170</v>
      </c>
      <c r="B14137" s="31">
        <v>8.3333333333333329E-2</v>
      </c>
      <c r="C14137" s="46"/>
      <c r="D14137" s="29">
        <v>46170.083333333336</v>
      </c>
      <c r="E14137" s="15" t="str">
        <f>IF(AND($B$6=NB!$A$17,$B$8&gt;0),'Ersparnisberechnung Sommertarif'!$B$8*SLP!C14117,"")</f>
        <v/>
      </c>
    </row>
    <row r="14138" spans="1:5" x14ac:dyDescent="0.3">
      <c r="A14138" s="25">
        <v>46170</v>
      </c>
      <c r="B14138" s="31">
        <v>9.375E-2</v>
      </c>
      <c r="C14138" s="46"/>
      <c r="D14138" s="29">
        <v>46170.09375</v>
      </c>
      <c r="E14138" s="15" t="str">
        <f>IF(AND($B$6=NB!$A$17,$B$8&gt;0),'Ersparnisberechnung Sommertarif'!$B$8*SLP!C14118,"")</f>
        <v/>
      </c>
    </row>
    <row r="14139" spans="1:5" x14ac:dyDescent="0.3">
      <c r="A14139" s="25">
        <v>46170</v>
      </c>
      <c r="B14139" s="31">
        <v>0.10416666666666667</v>
      </c>
      <c r="C14139" s="46"/>
      <c r="D14139" s="29">
        <v>46170.104166666664</v>
      </c>
      <c r="E14139" s="15" t="str">
        <f>IF(AND($B$6=NB!$A$17,$B$8&gt;0),'Ersparnisberechnung Sommertarif'!$B$8*SLP!C14119,"")</f>
        <v/>
      </c>
    </row>
    <row r="14140" spans="1:5" x14ac:dyDescent="0.3">
      <c r="A14140" s="25">
        <v>46170</v>
      </c>
      <c r="B14140" s="31">
        <v>0.11458333333333333</v>
      </c>
      <c r="C14140" s="46"/>
      <c r="D14140" s="29">
        <v>46170.114583333336</v>
      </c>
      <c r="E14140" s="15" t="str">
        <f>IF(AND($B$6=NB!$A$17,$B$8&gt;0),'Ersparnisberechnung Sommertarif'!$B$8*SLP!C14120,"")</f>
        <v/>
      </c>
    </row>
    <row r="14141" spans="1:5" x14ac:dyDescent="0.3">
      <c r="A14141" s="25">
        <v>46170</v>
      </c>
      <c r="B14141" s="31">
        <v>0.125</v>
      </c>
      <c r="C14141" s="46"/>
      <c r="D14141" s="29">
        <v>46170.125</v>
      </c>
      <c r="E14141" s="15" t="str">
        <f>IF(AND($B$6=NB!$A$17,$B$8&gt;0),'Ersparnisberechnung Sommertarif'!$B$8*SLP!C14121,"")</f>
        <v/>
      </c>
    </row>
    <row r="14142" spans="1:5" x14ac:dyDescent="0.3">
      <c r="A14142" s="25">
        <v>46170</v>
      </c>
      <c r="B14142" s="31">
        <v>0.13541666666666666</v>
      </c>
      <c r="C14142" s="46"/>
      <c r="D14142" s="29">
        <v>46170.135416666664</v>
      </c>
      <c r="E14142" s="15" t="str">
        <f>IF(AND($B$6=NB!$A$17,$B$8&gt;0),'Ersparnisberechnung Sommertarif'!$B$8*SLP!C14122,"")</f>
        <v/>
      </c>
    </row>
    <row r="14143" spans="1:5" x14ac:dyDescent="0.3">
      <c r="A14143" s="25">
        <v>46170</v>
      </c>
      <c r="B14143" s="31">
        <v>0.14583333333333334</v>
      </c>
      <c r="C14143" s="46"/>
      <c r="D14143" s="29">
        <v>46170.145833333336</v>
      </c>
      <c r="E14143" s="15" t="str">
        <f>IF(AND($B$6=NB!$A$17,$B$8&gt;0),'Ersparnisberechnung Sommertarif'!$B$8*SLP!C14123,"")</f>
        <v/>
      </c>
    </row>
    <row r="14144" spans="1:5" x14ac:dyDescent="0.3">
      <c r="A14144" s="25">
        <v>46170</v>
      </c>
      <c r="B14144" s="31">
        <v>0.15625</v>
      </c>
      <c r="C14144" s="46"/>
      <c r="D14144" s="29">
        <v>46170.15625</v>
      </c>
      <c r="E14144" s="15" t="str">
        <f>IF(AND($B$6=NB!$A$17,$B$8&gt;0),'Ersparnisberechnung Sommertarif'!$B$8*SLP!C14124,"")</f>
        <v/>
      </c>
    </row>
    <row r="14145" spans="1:5" x14ac:dyDescent="0.3">
      <c r="A14145" s="25">
        <v>46170</v>
      </c>
      <c r="B14145" s="31">
        <v>0.16666666666666666</v>
      </c>
      <c r="C14145" s="46"/>
      <c r="D14145" s="29">
        <v>46170.166666666664</v>
      </c>
      <c r="E14145" s="15" t="str">
        <f>IF(AND($B$6=NB!$A$17,$B$8&gt;0),'Ersparnisberechnung Sommertarif'!$B$8*SLP!C14125,"")</f>
        <v/>
      </c>
    </row>
    <row r="14146" spans="1:5" x14ac:dyDescent="0.3">
      <c r="A14146" s="25">
        <v>46170</v>
      </c>
      <c r="B14146" s="31">
        <v>0.17708333333333334</v>
      </c>
      <c r="C14146" s="46"/>
      <c r="D14146" s="29">
        <v>46170.177083333336</v>
      </c>
      <c r="E14146" s="15" t="str">
        <f>IF(AND($B$6=NB!$A$17,$B$8&gt;0),'Ersparnisberechnung Sommertarif'!$B$8*SLP!C14126,"")</f>
        <v/>
      </c>
    </row>
    <row r="14147" spans="1:5" x14ac:dyDescent="0.3">
      <c r="A14147" s="25">
        <v>46170</v>
      </c>
      <c r="B14147" s="31">
        <v>0.1875</v>
      </c>
      <c r="C14147" s="46"/>
      <c r="D14147" s="29">
        <v>46170.1875</v>
      </c>
      <c r="E14147" s="15" t="str">
        <f>IF(AND($B$6=NB!$A$17,$B$8&gt;0),'Ersparnisberechnung Sommertarif'!$B$8*SLP!C14127,"")</f>
        <v/>
      </c>
    </row>
    <row r="14148" spans="1:5" x14ac:dyDescent="0.3">
      <c r="A14148" s="25">
        <v>46170</v>
      </c>
      <c r="B14148" s="31">
        <v>0.19791666666666666</v>
      </c>
      <c r="C14148" s="46"/>
      <c r="D14148" s="29">
        <v>46170.197916666664</v>
      </c>
      <c r="E14148" s="15" t="str">
        <f>IF(AND($B$6=NB!$A$17,$B$8&gt;0),'Ersparnisberechnung Sommertarif'!$B$8*SLP!C14128,"")</f>
        <v/>
      </c>
    </row>
    <row r="14149" spans="1:5" x14ac:dyDescent="0.3">
      <c r="A14149" s="25">
        <v>46170</v>
      </c>
      <c r="B14149" s="31">
        <v>0.20833333333333334</v>
      </c>
      <c r="C14149" s="46"/>
      <c r="D14149" s="29">
        <v>46170.208333333336</v>
      </c>
      <c r="E14149" s="15" t="str">
        <f>IF(AND($B$6=NB!$A$17,$B$8&gt;0),'Ersparnisberechnung Sommertarif'!$B$8*SLP!C14129,"")</f>
        <v/>
      </c>
    </row>
    <row r="14150" spans="1:5" x14ac:dyDescent="0.3">
      <c r="A14150" s="25">
        <v>46170</v>
      </c>
      <c r="B14150" s="31">
        <v>0.21875</v>
      </c>
      <c r="C14150" s="46"/>
      <c r="D14150" s="29">
        <v>46170.21875</v>
      </c>
      <c r="E14150" s="15" t="str">
        <f>IF(AND($B$6=NB!$A$17,$B$8&gt;0),'Ersparnisberechnung Sommertarif'!$B$8*SLP!C14130,"")</f>
        <v/>
      </c>
    </row>
    <row r="14151" spans="1:5" x14ac:dyDescent="0.3">
      <c r="A14151" s="25">
        <v>46170</v>
      </c>
      <c r="B14151" s="31">
        <v>0.22916666666666666</v>
      </c>
      <c r="C14151" s="46"/>
      <c r="D14151" s="29">
        <v>46170.229166666664</v>
      </c>
      <c r="E14151" s="15" t="str">
        <f>IF(AND($B$6=NB!$A$17,$B$8&gt;0),'Ersparnisberechnung Sommertarif'!$B$8*SLP!C14131,"")</f>
        <v/>
      </c>
    </row>
    <row r="14152" spans="1:5" x14ac:dyDescent="0.3">
      <c r="A14152" s="25">
        <v>46170</v>
      </c>
      <c r="B14152" s="31">
        <v>0.23958333333333334</v>
      </c>
      <c r="C14152" s="46"/>
      <c r="D14152" s="29">
        <v>46170.239583333336</v>
      </c>
      <c r="E14152" s="15" t="str">
        <f>IF(AND($B$6=NB!$A$17,$B$8&gt;0),'Ersparnisberechnung Sommertarif'!$B$8*SLP!C14132,"")</f>
        <v/>
      </c>
    </row>
    <row r="14153" spans="1:5" x14ac:dyDescent="0.3">
      <c r="A14153" s="25">
        <v>46170</v>
      </c>
      <c r="B14153" s="31">
        <v>0.25</v>
      </c>
      <c r="C14153" s="46"/>
      <c r="D14153" s="29">
        <v>46170.25</v>
      </c>
      <c r="E14153" s="15" t="str">
        <f>IF(AND($B$6=NB!$A$17,$B$8&gt;0),'Ersparnisberechnung Sommertarif'!$B$8*SLP!C14133,"")</f>
        <v/>
      </c>
    </row>
    <row r="14154" spans="1:5" x14ac:dyDescent="0.3">
      <c r="A14154" s="25">
        <v>46170</v>
      </c>
      <c r="B14154" s="31">
        <v>0.26041666666666669</v>
      </c>
      <c r="C14154" s="46"/>
      <c r="D14154" s="29">
        <v>46170.260416666664</v>
      </c>
      <c r="E14154" s="15" t="str">
        <f>IF(AND($B$6=NB!$A$17,$B$8&gt;0),'Ersparnisberechnung Sommertarif'!$B$8*SLP!C14134,"")</f>
        <v/>
      </c>
    </row>
    <row r="14155" spans="1:5" x14ac:dyDescent="0.3">
      <c r="A14155" s="25">
        <v>46170</v>
      </c>
      <c r="B14155" s="31">
        <v>0.27083333333333331</v>
      </c>
      <c r="C14155" s="46"/>
      <c r="D14155" s="29">
        <v>46170.270833333336</v>
      </c>
      <c r="E14155" s="15" t="str">
        <f>IF(AND($B$6=NB!$A$17,$B$8&gt;0),'Ersparnisberechnung Sommertarif'!$B$8*SLP!C14135,"")</f>
        <v/>
      </c>
    </row>
    <row r="14156" spans="1:5" x14ac:dyDescent="0.3">
      <c r="A14156" s="25">
        <v>46170</v>
      </c>
      <c r="B14156" s="31">
        <v>0.28125</v>
      </c>
      <c r="C14156" s="46"/>
      <c r="D14156" s="29">
        <v>46170.28125</v>
      </c>
      <c r="E14156" s="15" t="str">
        <f>IF(AND($B$6=NB!$A$17,$B$8&gt;0),'Ersparnisberechnung Sommertarif'!$B$8*SLP!C14136,"")</f>
        <v/>
      </c>
    </row>
    <row r="14157" spans="1:5" x14ac:dyDescent="0.3">
      <c r="A14157" s="25">
        <v>46170</v>
      </c>
      <c r="B14157" s="31">
        <v>0.29166666666666669</v>
      </c>
      <c r="C14157" s="46"/>
      <c r="D14157" s="29">
        <v>46170.291666666664</v>
      </c>
      <c r="E14157" s="15" t="str">
        <f>IF(AND($B$6=NB!$A$17,$B$8&gt;0),'Ersparnisberechnung Sommertarif'!$B$8*SLP!C14137,"")</f>
        <v/>
      </c>
    </row>
    <row r="14158" spans="1:5" x14ac:dyDescent="0.3">
      <c r="A14158" s="25">
        <v>46170</v>
      </c>
      <c r="B14158" s="31">
        <v>0.30208333333333331</v>
      </c>
      <c r="C14158" s="46"/>
      <c r="D14158" s="29">
        <v>46170.302083333336</v>
      </c>
      <c r="E14158" s="15" t="str">
        <f>IF(AND($B$6=NB!$A$17,$B$8&gt;0),'Ersparnisberechnung Sommertarif'!$B$8*SLP!C14138,"")</f>
        <v/>
      </c>
    </row>
    <row r="14159" spans="1:5" x14ac:dyDescent="0.3">
      <c r="A14159" s="25">
        <v>46170</v>
      </c>
      <c r="B14159" s="31">
        <v>0.3125</v>
      </c>
      <c r="C14159" s="46"/>
      <c r="D14159" s="29">
        <v>46170.3125</v>
      </c>
      <c r="E14159" s="15" t="str">
        <f>IF(AND($B$6=NB!$A$17,$B$8&gt;0),'Ersparnisberechnung Sommertarif'!$B$8*SLP!C14139,"")</f>
        <v/>
      </c>
    </row>
    <row r="14160" spans="1:5" x14ac:dyDescent="0.3">
      <c r="A14160" s="25">
        <v>46170</v>
      </c>
      <c r="B14160" s="31">
        <v>0.32291666666666669</v>
      </c>
      <c r="C14160" s="46"/>
      <c r="D14160" s="29">
        <v>46170.322916666664</v>
      </c>
      <c r="E14160" s="15" t="str">
        <f>IF(AND($B$6=NB!$A$17,$B$8&gt;0),'Ersparnisberechnung Sommertarif'!$B$8*SLP!C14140,"")</f>
        <v/>
      </c>
    </row>
    <row r="14161" spans="1:5" x14ac:dyDescent="0.3">
      <c r="A14161" s="25">
        <v>46170</v>
      </c>
      <c r="B14161" s="31">
        <v>0.33333333333333331</v>
      </c>
      <c r="C14161" s="46"/>
      <c r="D14161" s="29">
        <v>46170.333333333336</v>
      </c>
      <c r="E14161" s="15" t="str">
        <f>IF(AND($B$6=NB!$A$17,$B$8&gt;0),'Ersparnisberechnung Sommertarif'!$B$8*SLP!C14141,"")</f>
        <v/>
      </c>
    </row>
    <row r="14162" spans="1:5" x14ac:dyDescent="0.3">
      <c r="A14162" s="25">
        <v>46170</v>
      </c>
      <c r="B14162" s="31">
        <v>0.34375</v>
      </c>
      <c r="C14162" s="46"/>
      <c r="D14162" s="29">
        <v>46170.34375</v>
      </c>
      <c r="E14162" s="15" t="str">
        <f>IF(AND($B$6=NB!$A$17,$B$8&gt;0),'Ersparnisberechnung Sommertarif'!$B$8*SLP!C14142,"")</f>
        <v/>
      </c>
    </row>
    <row r="14163" spans="1:5" x14ac:dyDescent="0.3">
      <c r="A14163" s="25">
        <v>46170</v>
      </c>
      <c r="B14163" s="31">
        <v>0.35416666666666669</v>
      </c>
      <c r="C14163" s="46"/>
      <c r="D14163" s="29">
        <v>46170.354166666664</v>
      </c>
      <c r="E14163" s="15" t="str">
        <f>IF(AND($B$6=NB!$A$17,$B$8&gt;0),'Ersparnisberechnung Sommertarif'!$B$8*SLP!C14143,"")</f>
        <v/>
      </c>
    </row>
    <row r="14164" spans="1:5" x14ac:dyDescent="0.3">
      <c r="A14164" s="25">
        <v>46170</v>
      </c>
      <c r="B14164" s="31">
        <v>0.36458333333333331</v>
      </c>
      <c r="C14164" s="46"/>
      <c r="D14164" s="29">
        <v>46170.364583333336</v>
      </c>
      <c r="E14164" s="15" t="str">
        <f>IF(AND($B$6=NB!$A$17,$B$8&gt;0),'Ersparnisberechnung Sommertarif'!$B$8*SLP!C14144,"")</f>
        <v/>
      </c>
    </row>
    <row r="14165" spans="1:5" x14ac:dyDescent="0.3">
      <c r="A14165" s="25">
        <v>46170</v>
      </c>
      <c r="B14165" s="31">
        <v>0.375</v>
      </c>
      <c r="C14165" s="46"/>
      <c r="D14165" s="29">
        <v>46170.375</v>
      </c>
      <c r="E14165" s="15" t="str">
        <f>IF(AND($B$6=NB!$A$17,$B$8&gt;0),'Ersparnisberechnung Sommertarif'!$B$8*SLP!C14145,"")</f>
        <v/>
      </c>
    </row>
    <row r="14166" spans="1:5" x14ac:dyDescent="0.3">
      <c r="A14166" s="25">
        <v>46170</v>
      </c>
      <c r="B14166" s="31">
        <v>0.38541666666666669</v>
      </c>
      <c r="C14166" s="46"/>
      <c r="D14166" s="29">
        <v>46170.385416666664</v>
      </c>
      <c r="E14166" s="15" t="str">
        <f>IF(AND($B$6=NB!$A$17,$B$8&gt;0),'Ersparnisberechnung Sommertarif'!$B$8*SLP!C14146,"")</f>
        <v/>
      </c>
    </row>
    <row r="14167" spans="1:5" x14ac:dyDescent="0.3">
      <c r="A14167" s="25">
        <v>46170</v>
      </c>
      <c r="B14167" s="31">
        <v>0.39583333333333331</v>
      </c>
      <c r="C14167" s="46"/>
      <c r="D14167" s="29">
        <v>46170.395833333336</v>
      </c>
      <c r="E14167" s="15" t="str">
        <f>IF(AND($B$6=NB!$A$17,$B$8&gt;0),'Ersparnisberechnung Sommertarif'!$B$8*SLP!C14147,"")</f>
        <v/>
      </c>
    </row>
    <row r="14168" spans="1:5" x14ac:dyDescent="0.3">
      <c r="A14168" s="25">
        <v>46170</v>
      </c>
      <c r="B14168" s="31">
        <v>0.40625</v>
      </c>
      <c r="C14168" s="46"/>
      <c r="D14168" s="29">
        <v>46170.40625</v>
      </c>
      <c r="E14168" s="15" t="str">
        <f>IF(AND($B$6=NB!$A$17,$B$8&gt;0),'Ersparnisberechnung Sommertarif'!$B$8*SLP!C14148,"")</f>
        <v/>
      </c>
    </row>
    <row r="14169" spans="1:5" x14ac:dyDescent="0.3">
      <c r="A14169" s="25">
        <v>46170</v>
      </c>
      <c r="B14169" s="31">
        <v>0.41666666666666669</v>
      </c>
      <c r="C14169" s="46"/>
      <c r="D14169" s="29">
        <v>46170.416666666664</v>
      </c>
      <c r="E14169" s="15" t="str">
        <f>IF(AND($B$6=NB!$A$17,$B$8&gt;0),'Ersparnisberechnung Sommertarif'!$B$8*SLP!C14149,"")</f>
        <v/>
      </c>
    </row>
    <row r="14170" spans="1:5" x14ac:dyDescent="0.3">
      <c r="A14170" s="25">
        <v>46170</v>
      </c>
      <c r="B14170" s="31">
        <v>0.42708333333333331</v>
      </c>
      <c r="C14170" s="46"/>
      <c r="D14170" s="29">
        <v>46170.427083333336</v>
      </c>
      <c r="E14170" s="15" t="str">
        <f>IF(AND($B$6=NB!$A$17,$B$8&gt;0),'Ersparnisberechnung Sommertarif'!$B$8*SLP!C14150,"")</f>
        <v/>
      </c>
    </row>
    <row r="14171" spans="1:5" x14ac:dyDescent="0.3">
      <c r="A14171" s="25">
        <v>46170</v>
      </c>
      <c r="B14171" s="31">
        <v>0.4375</v>
      </c>
      <c r="C14171" s="46"/>
      <c r="D14171" s="29">
        <v>46170.4375</v>
      </c>
      <c r="E14171" s="15" t="str">
        <f>IF(AND($B$6=NB!$A$17,$B$8&gt;0),'Ersparnisberechnung Sommertarif'!$B$8*SLP!C14151,"")</f>
        <v/>
      </c>
    </row>
    <row r="14172" spans="1:5" x14ac:dyDescent="0.3">
      <c r="A14172" s="25">
        <v>46170</v>
      </c>
      <c r="B14172" s="31">
        <v>0.44791666666666669</v>
      </c>
      <c r="C14172" s="46"/>
      <c r="D14172" s="29">
        <v>46170.447916666664</v>
      </c>
      <c r="E14172" s="15" t="str">
        <f>IF(AND($B$6=NB!$A$17,$B$8&gt;0),'Ersparnisberechnung Sommertarif'!$B$8*SLP!C14152,"")</f>
        <v/>
      </c>
    </row>
    <row r="14173" spans="1:5" x14ac:dyDescent="0.3">
      <c r="A14173" s="25">
        <v>46170</v>
      </c>
      <c r="B14173" s="31">
        <v>0.45833333333333331</v>
      </c>
      <c r="C14173" s="46"/>
      <c r="D14173" s="29">
        <v>46170.458333333336</v>
      </c>
      <c r="E14173" s="15" t="str">
        <f>IF(AND($B$6=NB!$A$17,$B$8&gt;0),'Ersparnisberechnung Sommertarif'!$B$8*SLP!C14153,"")</f>
        <v/>
      </c>
    </row>
    <row r="14174" spans="1:5" x14ac:dyDescent="0.3">
      <c r="A14174" s="25">
        <v>46170</v>
      </c>
      <c r="B14174" s="31">
        <v>0.46875</v>
      </c>
      <c r="C14174" s="46"/>
      <c r="D14174" s="29">
        <v>46170.46875</v>
      </c>
      <c r="E14174" s="15" t="str">
        <f>IF(AND($B$6=NB!$A$17,$B$8&gt;0),'Ersparnisberechnung Sommertarif'!$B$8*SLP!C14154,"")</f>
        <v/>
      </c>
    </row>
    <row r="14175" spans="1:5" x14ac:dyDescent="0.3">
      <c r="A14175" s="25">
        <v>46170</v>
      </c>
      <c r="B14175" s="31">
        <v>0.47916666666666669</v>
      </c>
      <c r="C14175" s="46"/>
      <c r="D14175" s="29">
        <v>46170.479166666664</v>
      </c>
      <c r="E14175" s="15" t="str">
        <f>IF(AND($B$6=NB!$A$17,$B$8&gt;0),'Ersparnisberechnung Sommertarif'!$B$8*SLP!C14155,"")</f>
        <v/>
      </c>
    </row>
    <row r="14176" spans="1:5" x14ac:dyDescent="0.3">
      <c r="A14176" s="25">
        <v>46170</v>
      </c>
      <c r="B14176" s="31">
        <v>0.48958333333333331</v>
      </c>
      <c r="C14176" s="46"/>
      <c r="D14176" s="29">
        <v>46170.489583333336</v>
      </c>
      <c r="E14176" s="15" t="str">
        <f>IF(AND($B$6=NB!$A$17,$B$8&gt;0),'Ersparnisberechnung Sommertarif'!$B$8*SLP!C14156,"")</f>
        <v/>
      </c>
    </row>
    <row r="14177" spans="1:5" x14ac:dyDescent="0.3">
      <c r="A14177" s="25">
        <v>46170</v>
      </c>
      <c r="B14177" s="31">
        <v>0.5</v>
      </c>
      <c r="C14177" s="46"/>
      <c r="D14177" s="29">
        <v>46170.5</v>
      </c>
      <c r="E14177" s="15" t="str">
        <f>IF(AND($B$6=NB!$A$17,$B$8&gt;0),'Ersparnisberechnung Sommertarif'!$B$8*SLP!C14157,"")</f>
        <v/>
      </c>
    </row>
    <row r="14178" spans="1:5" x14ac:dyDescent="0.3">
      <c r="A14178" s="25">
        <v>46170</v>
      </c>
      <c r="B14178" s="31">
        <v>0.51041666666666663</v>
      </c>
      <c r="C14178" s="46"/>
      <c r="D14178" s="29">
        <v>46170.510416666664</v>
      </c>
      <c r="E14178" s="15" t="str">
        <f>IF(AND($B$6=NB!$A$17,$B$8&gt;0),'Ersparnisberechnung Sommertarif'!$B$8*SLP!C14158,"")</f>
        <v/>
      </c>
    </row>
    <row r="14179" spans="1:5" x14ac:dyDescent="0.3">
      <c r="A14179" s="25">
        <v>46170</v>
      </c>
      <c r="B14179" s="31">
        <v>0.52083333333333337</v>
      </c>
      <c r="C14179" s="46"/>
      <c r="D14179" s="29">
        <v>46170.520833333336</v>
      </c>
      <c r="E14179" s="15" t="str">
        <f>IF(AND($B$6=NB!$A$17,$B$8&gt;0),'Ersparnisberechnung Sommertarif'!$B$8*SLP!C14159,"")</f>
        <v/>
      </c>
    </row>
    <row r="14180" spans="1:5" x14ac:dyDescent="0.3">
      <c r="A14180" s="25">
        <v>46170</v>
      </c>
      <c r="B14180" s="31">
        <v>0.53125</v>
      </c>
      <c r="C14180" s="46"/>
      <c r="D14180" s="29">
        <v>46170.53125</v>
      </c>
      <c r="E14180" s="15" t="str">
        <f>IF(AND($B$6=NB!$A$17,$B$8&gt;0),'Ersparnisberechnung Sommertarif'!$B$8*SLP!C14160,"")</f>
        <v/>
      </c>
    </row>
    <row r="14181" spans="1:5" x14ac:dyDescent="0.3">
      <c r="A14181" s="25">
        <v>46170</v>
      </c>
      <c r="B14181" s="31">
        <v>0.54166666666666663</v>
      </c>
      <c r="C14181" s="46"/>
      <c r="D14181" s="29">
        <v>46170.541666666664</v>
      </c>
      <c r="E14181" s="15" t="str">
        <f>IF(AND($B$6=NB!$A$17,$B$8&gt;0),'Ersparnisberechnung Sommertarif'!$B$8*SLP!C14161,"")</f>
        <v/>
      </c>
    </row>
    <row r="14182" spans="1:5" x14ac:dyDescent="0.3">
      <c r="A14182" s="25">
        <v>46170</v>
      </c>
      <c r="B14182" s="31">
        <v>0.55208333333333337</v>
      </c>
      <c r="C14182" s="46"/>
      <c r="D14182" s="29">
        <v>46170.552083333336</v>
      </c>
      <c r="E14182" s="15" t="str">
        <f>IF(AND($B$6=NB!$A$17,$B$8&gt;0),'Ersparnisberechnung Sommertarif'!$B$8*SLP!C14162,"")</f>
        <v/>
      </c>
    </row>
    <row r="14183" spans="1:5" x14ac:dyDescent="0.3">
      <c r="A14183" s="25">
        <v>46170</v>
      </c>
      <c r="B14183" s="31">
        <v>0.5625</v>
      </c>
      <c r="C14183" s="46"/>
      <c r="D14183" s="29">
        <v>46170.5625</v>
      </c>
      <c r="E14183" s="15" t="str">
        <f>IF(AND($B$6=NB!$A$17,$B$8&gt;0),'Ersparnisberechnung Sommertarif'!$B$8*SLP!C14163,"")</f>
        <v/>
      </c>
    </row>
    <row r="14184" spans="1:5" x14ac:dyDescent="0.3">
      <c r="A14184" s="25">
        <v>46170</v>
      </c>
      <c r="B14184" s="31">
        <v>0.57291666666666663</v>
      </c>
      <c r="C14184" s="46"/>
      <c r="D14184" s="29">
        <v>46170.572916666664</v>
      </c>
      <c r="E14184" s="15" t="str">
        <f>IF(AND($B$6=NB!$A$17,$B$8&gt;0),'Ersparnisberechnung Sommertarif'!$B$8*SLP!C14164,"")</f>
        <v/>
      </c>
    </row>
    <row r="14185" spans="1:5" x14ac:dyDescent="0.3">
      <c r="A14185" s="25">
        <v>46170</v>
      </c>
      <c r="B14185" s="31">
        <v>0.58333333333333337</v>
      </c>
      <c r="C14185" s="46"/>
      <c r="D14185" s="29">
        <v>46170.583333333336</v>
      </c>
      <c r="E14185" s="15" t="str">
        <f>IF(AND($B$6=NB!$A$17,$B$8&gt;0),'Ersparnisberechnung Sommertarif'!$B$8*SLP!C14165,"")</f>
        <v/>
      </c>
    </row>
    <row r="14186" spans="1:5" x14ac:dyDescent="0.3">
      <c r="A14186" s="25">
        <v>46170</v>
      </c>
      <c r="B14186" s="31">
        <v>0.59375</v>
      </c>
      <c r="C14186" s="46"/>
      <c r="D14186" s="29">
        <v>46170.59375</v>
      </c>
      <c r="E14186" s="15" t="str">
        <f>IF(AND($B$6=NB!$A$17,$B$8&gt;0),'Ersparnisberechnung Sommertarif'!$B$8*SLP!C14166,"")</f>
        <v/>
      </c>
    </row>
    <row r="14187" spans="1:5" x14ac:dyDescent="0.3">
      <c r="A14187" s="25">
        <v>46170</v>
      </c>
      <c r="B14187" s="31">
        <v>0.60416666666666663</v>
      </c>
      <c r="C14187" s="46"/>
      <c r="D14187" s="29">
        <v>46170.604166666664</v>
      </c>
      <c r="E14187" s="15" t="str">
        <f>IF(AND($B$6=NB!$A$17,$B$8&gt;0),'Ersparnisberechnung Sommertarif'!$B$8*SLP!C14167,"")</f>
        <v/>
      </c>
    </row>
    <row r="14188" spans="1:5" x14ac:dyDescent="0.3">
      <c r="A14188" s="25">
        <v>46170</v>
      </c>
      <c r="B14188" s="31">
        <v>0.61458333333333337</v>
      </c>
      <c r="C14188" s="46"/>
      <c r="D14188" s="29">
        <v>46170.614583333336</v>
      </c>
      <c r="E14188" s="15" t="str">
        <f>IF(AND($B$6=NB!$A$17,$B$8&gt;0),'Ersparnisberechnung Sommertarif'!$B$8*SLP!C14168,"")</f>
        <v/>
      </c>
    </row>
    <row r="14189" spans="1:5" x14ac:dyDescent="0.3">
      <c r="A14189" s="25">
        <v>46170</v>
      </c>
      <c r="B14189" s="31">
        <v>0.625</v>
      </c>
      <c r="C14189" s="46"/>
      <c r="D14189" s="29">
        <v>46170.625</v>
      </c>
      <c r="E14189" s="15" t="str">
        <f>IF(AND($B$6=NB!$A$17,$B$8&gt;0),'Ersparnisberechnung Sommertarif'!$B$8*SLP!C14169,"")</f>
        <v/>
      </c>
    </row>
    <row r="14190" spans="1:5" x14ac:dyDescent="0.3">
      <c r="A14190" s="25">
        <v>46170</v>
      </c>
      <c r="B14190" s="31">
        <v>0.63541666666666663</v>
      </c>
      <c r="C14190" s="46"/>
      <c r="D14190" s="29">
        <v>46170.635416666664</v>
      </c>
      <c r="E14190" s="15" t="str">
        <f>IF(AND($B$6=NB!$A$17,$B$8&gt;0),'Ersparnisberechnung Sommertarif'!$B$8*SLP!C14170,"")</f>
        <v/>
      </c>
    </row>
    <row r="14191" spans="1:5" x14ac:dyDescent="0.3">
      <c r="A14191" s="25">
        <v>46170</v>
      </c>
      <c r="B14191" s="31">
        <v>0.64583333333333337</v>
      </c>
      <c r="C14191" s="46"/>
      <c r="D14191" s="29">
        <v>46170.645833333336</v>
      </c>
      <c r="E14191" s="15" t="str">
        <f>IF(AND($B$6=NB!$A$17,$B$8&gt;0),'Ersparnisberechnung Sommertarif'!$B$8*SLP!C14171,"")</f>
        <v/>
      </c>
    </row>
    <row r="14192" spans="1:5" x14ac:dyDescent="0.3">
      <c r="A14192" s="25">
        <v>46170</v>
      </c>
      <c r="B14192" s="31">
        <v>0.65625</v>
      </c>
      <c r="C14192" s="46"/>
      <c r="D14192" s="29">
        <v>46170.65625</v>
      </c>
      <c r="E14192" s="15" t="str">
        <f>IF(AND($B$6=NB!$A$17,$B$8&gt;0),'Ersparnisberechnung Sommertarif'!$B$8*SLP!C14172,"")</f>
        <v/>
      </c>
    </row>
    <row r="14193" spans="1:5" x14ac:dyDescent="0.3">
      <c r="A14193" s="25">
        <v>46170</v>
      </c>
      <c r="B14193" s="31">
        <v>0.66666666666666663</v>
      </c>
      <c r="C14193" s="46"/>
      <c r="D14193" s="29">
        <v>46170.666666666664</v>
      </c>
      <c r="E14193" s="15" t="str">
        <f>IF(AND($B$6=NB!$A$17,$B$8&gt;0),'Ersparnisberechnung Sommertarif'!$B$8*SLP!C14173,"")</f>
        <v/>
      </c>
    </row>
    <row r="14194" spans="1:5" x14ac:dyDescent="0.3">
      <c r="A14194" s="25">
        <v>46170</v>
      </c>
      <c r="B14194" s="31">
        <v>0.67708333333333337</v>
      </c>
      <c r="C14194" s="46"/>
      <c r="D14194" s="29">
        <v>46170.677083333336</v>
      </c>
      <c r="E14194" s="15" t="str">
        <f>IF(AND($B$6=NB!$A$17,$B$8&gt;0),'Ersparnisberechnung Sommertarif'!$B$8*SLP!C14174,"")</f>
        <v/>
      </c>
    </row>
    <row r="14195" spans="1:5" x14ac:dyDescent="0.3">
      <c r="A14195" s="25">
        <v>46170</v>
      </c>
      <c r="B14195" s="31">
        <v>0.6875</v>
      </c>
      <c r="C14195" s="46"/>
      <c r="D14195" s="29">
        <v>46170.6875</v>
      </c>
      <c r="E14195" s="15" t="str">
        <f>IF(AND($B$6=NB!$A$17,$B$8&gt;0),'Ersparnisberechnung Sommertarif'!$B$8*SLP!C14175,"")</f>
        <v/>
      </c>
    </row>
    <row r="14196" spans="1:5" x14ac:dyDescent="0.3">
      <c r="A14196" s="25">
        <v>46170</v>
      </c>
      <c r="B14196" s="31">
        <v>0.69791666666666663</v>
      </c>
      <c r="C14196" s="46"/>
      <c r="D14196" s="29">
        <v>46170.697916666664</v>
      </c>
      <c r="E14196" s="15" t="str">
        <f>IF(AND($B$6=NB!$A$17,$B$8&gt;0),'Ersparnisberechnung Sommertarif'!$B$8*SLP!C14176,"")</f>
        <v/>
      </c>
    </row>
    <row r="14197" spans="1:5" x14ac:dyDescent="0.3">
      <c r="A14197" s="25">
        <v>46170</v>
      </c>
      <c r="B14197" s="31">
        <v>0.70833333333333337</v>
      </c>
      <c r="C14197" s="46"/>
      <c r="D14197" s="29">
        <v>46170.708333333336</v>
      </c>
      <c r="E14197" s="15" t="str">
        <f>IF(AND($B$6=NB!$A$17,$B$8&gt;0),'Ersparnisberechnung Sommertarif'!$B$8*SLP!C14177,"")</f>
        <v/>
      </c>
    </row>
    <row r="14198" spans="1:5" x14ac:dyDescent="0.3">
      <c r="A14198" s="25">
        <v>46170</v>
      </c>
      <c r="B14198" s="31">
        <v>0.71875</v>
      </c>
      <c r="C14198" s="46"/>
      <c r="D14198" s="29">
        <v>46170.71875</v>
      </c>
      <c r="E14198" s="15" t="str">
        <f>IF(AND($B$6=NB!$A$17,$B$8&gt;0),'Ersparnisberechnung Sommertarif'!$B$8*SLP!C14178,"")</f>
        <v/>
      </c>
    </row>
    <row r="14199" spans="1:5" x14ac:dyDescent="0.3">
      <c r="A14199" s="25">
        <v>46170</v>
      </c>
      <c r="B14199" s="31">
        <v>0.72916666666666663</v>
      </c>
      <c r="C14199" s="46"/>
      <c r="D14199" s="29">
        <v>46170.729166666664</v>
      </c>
      <c r="E14199" s="15" t="str">
        <f>IF(AND($B$6=NB!$A$17,$B$8&gt;0),'Ersparnisberechnung Sommertarif'!$B$8*SLP!C14179,"")</f>
        <v/>
      </c>
    </row>
    <row r="14200" spans="1:5" x14ac:dyDescent="0.3">
      <c r="A14200" s="25">
        <v>46170</v>
      </c>
      <c r="B14200" s="31">
        <v>0.73958333333333337</v>
      </c>
      <c r="C14200" s="46"/>
      <c r="D14200" s="29">
        <v>46170.739583333336</v>
      </c>
      <c r="E14200" s="15" t="str">
        <f>IF(AND($B$6=NB!$A$17,$B$8&gt;0),'Ersparnisberechnung Sommertarif'!$B$8*SLP!C14180,"")</f>
        <v/>
      </c>
    </row>
    <row r="14201" spans="1:5" x14ac:dyDescent="0.3">
      <c r="A14201" s="25">
        <v>46170</v>
      </c>
      <c r="B14201" s="31">
        <v>0.75</v>
      </c>
      <c r="C14201" s="46"/>
      <c r="D14201" s="29">
        <v>46170.75</v>
      </c>
      <c r="E14201" s="15" t="str">
        <f>IF(AND($B$6=NB!$A$17,$B$8&gt;0),'Ersparnisberechnung Sommertarif'!$B$8*SLP!C14181,"")</f>
        <v/>
      </c>
    </row>
    <row r="14202" spans="1:5" x14ac:dyDescent="0.3">
      <c r="A14202" s="25">
        <v>46170</v>
      </c>
      <c r="B14202" s="31">
        <v>0.76041666666666663</v>
      </c>
      <c r="C14202" s="46"/>
      <c r="D14202" s="29">
        <v>46170.760416666664</v>
      </c>
      <c r="E14202" s="15" t="str">
        <f>IF(AND($B$6=NB!$A$17,$B$8&gt;0),'Ersparnisberechnung Sommertarif'!$B$8*SLP!C14182,"")</f>
        <v/>
      </c>
    </row>
    <row r="14203" spans="1:5" x14ac:dyDescent="0.3">
      <c r="A14203" s="25">
        <v>46170</v>
      </c>
      <c r="B14203" s="31">
        <v>0.77083333333333337</v>
      </c>
      <c r="C14203" s="46"/>
      <c r="D14203" s="29">
        <v>46170.770833333336</v>
      </c>
      <c r="E14203" s="15" t="str">
        <f>IF(AND($B$6=NB!$A$17,$B$8&gt;0),'Ersparnisberechnung Sommertarif'!$B$8*SLP!C14183,"")</f>
        <v/>
      </c>
    </row>
    <row r="14204" spans="1:5" x14ac:dyDescent="0.3">
      <c r="A14204" s="25">
        <v>46170</v>
      </c>
      <c r="B14204" s="31">
        <v>0.78125</v>
      </c>
      <c r="C14204" s="46"/>
      <c r="D14204" s="29">
        <v>46170.78125</v>
      </c>
      <c r="E14204" s="15" t="str">
        <f>IF(AND($B$6=NB!$A$17,$B$8&gt;0),'Ersparnisberechnung Sommertarif'!$B$8*SLP!C14184,"")</f>
        <v/>
      </c>
    </row>
    <row r="14205" spans="1:5" x14ac:dyDescent="0.3">
      <c r="A14205" s="25">
        <v>46170</v>
      </c>
      <c r="B14205" s="31">
        <v>0.79166666666666663</v>
      </c>
      <c r="C14205" s="46"/>
      <c r="D14205" s="29">
        <v>46170.791666666664</v>
      </c>
      <c r="E14205" s="15" t="str">
        <f>IF(AND($B$6=NB!$A$17,$B$8&gt;0),'Ersparnisberechnung Sommertarif'!$B$8*SLP!C14185,"")</f>
        <v/>
      </c>
    </row>
    <row r="14206" spans="1:5" x14ac:dyDescent="0.3">
      <c r="A14206" s="25">
        <v>46170</v>
      </c>
      <c r="B14206" s="31">
        <v>0.80208333333333337</v>
      </c>
      <c r="C14206" s="46"/>
      <c r="D14206" s="29">
        <v>46170.802083333336</v>
      </c>
      <c r="E14206" s="15" t="str">
        <f>IF(AND($B$6=NB!$A$17,$B$8&gt;0),'Ersparnisberechnung Sommertarif'!$B$8*SLP!C14186,"")</f>
        <v/>
      </c>
    </row>
    <row r="14207" spans="1:5" x14ac:dyDescent="0.3">
      <c r="A14207" s="25">
        <v>46170</v>
      </c>
      <c r="B14207" s="31">
        <v>0.8125</v>
      </c>
      <c r="C14207" s="46"/>
      <c r="D14207" s="29">
        <v>46170.8125</v>
      </c>
      <c r="E14207" s="15" t="str">
        <f>IF(AND($B$6=NB!$A$17,$B$8&gt;0),'Ersparnisberechnung Sommertarif'!$B$8*SLP!C14187,"")</f>
        <v/>
      </c>
    </row>
    <row r="14208" spans="1:5" x14ac:dyDescent="0.3">
      <c r="A14208" s="25">
        <v>46170</v>
      </c>
      <c r="B14208" s="31">
        <v>0.82291666666666663</v>
      </c>
      <c r="C14208" s="46"/>
      <c r="D14208" s="29">
        <v>46170.822916666664</v>
      </c>
      <c r="E14208" s="15" t="str">
        <f>IF(AND($B$6=NB!$A$17,$B$8&gt;0),'Ersparnisberechnung Sommertarif'!$B$8*SLP!C14188,"")</f>
        <v/>
      </c>
    </row>
    <row r="14209" spans="1:5" x14ac:dyDescent="0.3">
      <c r="A14209" s="25">
        <v>46170</v>
      </c>
      <c r="B14209" s="31">
        <v>0.83333333333333337</v>
      </c>
      <c r="C14209" s="46"/>
      <c r="D14209" s="29">
        <v>46170.833333333336</v>
      </c>
      <c r="E14209" s="15" t="str">
        <f>IF(AND($B$6=NB!$A$17,$B$8&gt;0),'Ersparnisberechnung Sommertarif'!$B$8*SLP!C14189,"")</f>
        <v/>
      </c>
    </row>
    <row r="14210" spans="1:5" x14ac:dyDescent="0.3">
      <c r="A14210" s="25">
        <v>46170</v>
      </c>
      <c r="B14210" s="31">
        <v>0.84375</v>
      </c>
      <c r="C14210" s="46"/>
      <c r="D14210" s="29">
        <v>46170.84375</v>
      </c>
      <c r="E14210" s="15" t="str">
        <f>IF(AND($B$6=NB!$A$17,$B$8&gt;0),'Ersparnisberechnung Sommertarif'!$B$8*SLP!C14190,"")</f>
        <v/>
      </c>
    </row>
    <row r="14211" spans="1:5" x14ac:dyDescent="0.3">
      <c r="A14211" s="25">
        <v>46170</v>
      </c>
      <c r="B14211" s="31">
        <v>0.85416666666666663</v>
      </c>
      <c r="C14211" s="46"/>
      <c r="D14211" s="29">
        <v>46170.854166666664</v>
      </c>
      <c r="E14211" s="15" t="str">
        <f>IF(AND($B$6=NB!$A$17,$B$8&gt;0),'Ersparnisberechnung Sommertarif'!$B$8*SLP!C14191,"")</f>
        <v/>
      </c>
    </row>
    <row r="14212" spans="1:5" x14ac:dyDescent="0.3">
      <c r="A14212" s="25">
        <v>46170</v>
      </c>
      <c r="B14212" s="31">
        <v>0.86458333333333337</v>
      </c>
      <c r="C14212" s="46"/>
      <c r="D14212" s="29">
        <v>46170.864583333336</v>
      </c>
      <c r="E14212" s="15" t="str">
        <f>IF(AND($B$6=NB!$A$17,$B$8&gt;0),'Ersparnisberechnung Sommertarif'!$B$8*SLP!C14192,"")</f>
        <v/>
      </c>
    </row>
    <row r="14213" spans="1:5" x14ac:dyDescent="0.3">
      <c r="A14213" s="25">
        <v>46170</v>
      </c>
      <c r="B14213" s="31">
        <v>0.875</v>
      </c>
      <c r="C14213" s="46"/>
      <c r="D14213" s="29">
        <v>46170.875</v>
      </c>
      <c r="E14213" s="15" t="str">
        <f>IF(AND($B$6=NB!$A$17,$B$8&gt;0),'Ersparnisberechnung Sommertarif'!$B$8*SLP!C14193,"")</f>
        <v/>
      </c>
    </row>
    <row r="14214" spans="1:5" x14ac:dyDescent="0.3">
      <c r="A14214" s="25">
        <v>46170</v>
      </c>
      <c r="B14214" s="31">
        <v>0.88541666666666663</v>
      </c>
      <c r="C14214" s="46"/>
      <c r="D14214" s="29">
        <v>46170.885416666664</v>
      </c>
      <c r="E14214" s="15" t="str">
        <f>IF(AND($B$6=NB!$A$17,$B$8&gt;0),'Ersparnisberechnung Sommertarif'!$B$8*SLP!C14194,"")</f>
        <v/>
      </c>
    </row>
    <row r="14215" spans="1:5" x14ac:dyDescent="0.3">
      <c r="A14215" s="25">
        <v>46170</v>
      </c>
      <c r="B14215" s="31">
        <v>0.89583333333333337</v>
      </c>
      <c r="C14215" s="46"/>
      <c r="D14215" s="29">
        <v>46170.895833333336</v>
      </c>
      <c r="E14215" s="15" t="str">
        <f>IF(AND($B$6=NB!$A$17,$B$8&gt;0),'Ersparnisberechnung Sommertarif'!$B$8*SLP!C14195,"")</f>
        <v/>
      </c>
    </row>
    <row r="14216" spans="1:5" x14ac:dyDescent="0.3">
      <c r="A14216" s="25">
        <v>46170</v>
      </c>
      <c r="B14216" s="31">
        <v>0.90625</v>
      </c>
      <c r="C14216" s="46"/>
      <c r="D14216" s="29">
        <v>46170.90625</v>
      </c>
      <c r="E14216" s="15" t="str">
        <f>IF(AND($B$6=NB!$A$17,$B$8&gt;0),'Ersparnisberechnung Sommertarif'!$B$8*SLP!C14196,"")</f>
        <v/>
      </c>
    </row>
    <row r="14217" spans="1:5" x14ac:dyDescent="0.3">
      <c r="A14217" s="25">
        <v>46170</v>
      </c>
      <c r="B14217" s="31">
        <v>0.91666666666666663</v>
      </c>
      <c r="C14217" s="46"/>
      <c r="D14217" s="29">
        <v>46170.916666666664</v>
      </c>
      <c r="E14217" s="15" t="str">
        <f>IF(AND($B$6=NB!$A$17,$B$8&gt;0),'Ersparnisberechnung Sommertarif'!$B$8*SLP!C14197,"")</f>
        <v/>
      </c>
    </row>
    <row r="14218" spans="1:5" x14ac:dyDescent="0.3">
      <c r="A14218" s="25">
        <v>46170</v>
      </c>
      <c r="B14218" s="31">
        <v>0.92708333333333337</v>
      </c>
      <c r="C14218" s="46"/>
      <c r="D14218" s="29">
        <v>46170.927083333336</v>
      </c>
      <c r="E14218" s="15" t="str">
        <f>IF(AND($B$6=NB!$A$17,$B$8&gt;0),'Ersparnisberechnung Sommertarif'!$B$8*SLP!C14198,"")</f>
        <v/>
      </c>
    </row>
    <row r="14219" spans="1:5" x14ac:dyDescent="0.3">
      <c r="A14219" s="25">
        <v>46170</v>
      </c>
      <c r="B14219" s="31">
        <v>0.9375</v>
      </c>
      <c r="C14219" s="46"/>
      <c r="D14219" s="29">
        <v>46170.9375</v>
      </c>
      <c r="E14219" s="15" t="str">
        <f>IF(AND($B$6=NB!$A$17,$B$8&gt;0),'Ersparnisberechnung Sommertarif'!$B$8*SLP!C14199,"")</f>
        <v/>
      </c>
    </row>
    <row r="14220" spans="1:5" x14ac:dyDescent="0.3">
      <c r="A14220" s="25">
        <v>46170</v>
      </c>
      <c r="B14220" s="31">
        <v>0.94791666666666663</v>
      </c>
      <c r="C14220" s="46"/>
      <c r="D14220" s="29">
        <v>46170.947916666664</v>
      </c>
      <c r="E14220" s="15" t="str">
        <f>IF(AND($B$6=NB!$A$17,$B$8&gt;0),'Ersparnisberechnung Sommertarif'!$B$8*SLP!C14200,"")</f>
        <v/>
      </c>
    </row>
    <row r="14221" spans="1:5" x14ac:dyDescent="0.3">
      <c r="A14221" s="25">
        <v>46170</v>
      </c>
      <c r="B14221" s="31">
        <v>0.95833333333333337</v>
      </c>
      <c r="C14221" s="46"/>
      <c r="D14221" s="29">
        <v>46170.958333333336</v>
      </c>
      <c r="E14221" s="15" t="str">
        <f>IF(AND($B$6=NB!$A$17,$B$8&gt;0),'Ersparnisberechnung Sommertarif'!$B$8*SLP!C14201,"")</f>
        <v/>
      </c>
    </row>
    <row r="14222" spans="1:5" x14ac:dyDescent="0.3">
      <c r="A14222" s="25">
        <v>46170</v>
      </c>
      <c r="B14222" s="31">
        <v>0.96875</v>
      </c>
      <c r="C14222" s="46"/>
      <c r="D14222" s="29">
        <v>46170.96875</v>
      </c>
      <c r="E14222" s="15" t="str">
        <f>IF(AND($B$6=NB!$A$17,$B$8&gt;0),'Ersparnisberechnung Sommertarif'!$B$8*SLP!C14202,"")</f>
        <v/>
      </c>
    </row>
    <row r="14223" spans="1:5" x14ac:dyDescent="0.3">
      <c r="A14223" s="25">
        <v>46170</v>
      </c>
      <c r="B14223" s="31">
        <v>0.97916666666666663</v>
      </c>
      <c r="C14223" s="46"/>
      <c r="D14223" s="29">
        <v>46170.979166666664</v>
      </c>
      <c r="E14223" s="15" t="str">
        <f>IF(AND($B$6=NB!$A$17,$B$8&gt;0),'Ersparnisberechnung Sommertarif'!$B$8*SLP!C14203,"")</f>
        <v/>
      </c>
    </row>
    <row r="14224" spans="1:5" x14ac:dyDescent="0.3">
      <c r="A14224" s="25">
        <v>46170</v>
      </c>
      <c r="B14224" s="31">
        <v>0.98958333333333337</v>
      </c>
      <c r="C14224" s="46"/>
      <c r="D14224" s="29">
        <v>46170.989583333336</v>
      </c>
      <c r="E14224" s="15" t="str">
        <f>IF(AND($B$6=NB!$A$17,$B$8&gt;0),'Ersparnisberechnung Sommertarif'!$B$8*SLP!C14204,"")</f>
        <v/>
      </c>
    </row>
    <row r="14225" spans="1:5" x14ac:dyDescent="0.3">
      <c r="A14225" s="25">
        <v>46171</v>
      </c>
      <c r="B14225" s="31">
        <v>0</v>
      </c>
      <c r="C14225" s="46"/>
      <c r="D14225" s="29">
        <v>46171</v>
      </c>
      <c r="E14225" s="15" t="str">
        <f>IF(AND($B$6=NB!$A$17,$B$8&gt;0),'Ersparnisberechnung Sommertarif'!$B$8*SLP!C14205,"")</f>
        <v/>
      </c>
    </row>
    <row r="14226" spans="1:5" x14ac:dyDescent="0.3">
      <c r="A14226" s="25">
        <v>46171</v>
      </c>
      <c r="B14226" s="31">
        <v>1.0416666666666666E-2</v>
      </c>
      <c r="C14226" s="46"/>
      <c r="D14226" s="29">
        <v>46171.010416666664</v>
      </c>
      <c r="E14226" s="15" t="str">
        <f>IF(AND($B$6=NB!$A$17,$B$8&gt;0),'Ersparnisberechnung Sommertarif'!$B$8*SLP!C14206,"")</f>
        <v/>
      </c>
    </row>
    <row r="14227" spans="1:5" x14ac:dyDescent="0.3">
      <c r="A14227" s="25">
        <v>46171</v>
      </c>
      <c r="B14227" s="31">
        <v>2.0833333333333332E-2</v>
      </c>
      <c r="C14227" s="46"/>
      <c r="D14227" s="29">
        <v>46171.020833333336</v>
      </c>
      <c r="E14227" s="15" t="str">
        <f>IF(AND($B$6=NB!$A$17,$B$8&gt;0),'Ersparnisberechnung Sommertarif'!$B$8*SLP!C14207,"")</f>
        <v/>
      </c>
    </row>
    <row r="14228" spans="1:5" x14ac:dyDescent="0.3">
      <c r="A14228" s="25">
        <v>46171</v>
      </c>
      <c r="B14228" s="31">
        <v>3.125E-2</v>
      </c>
      <c r="C14228" s="46"/>
      <c r="D14228" s="29">
        <v>46171.03125</v>
      </c>
      <c r="E14228" s="15" t="str">
        <f>IF(AND($B$6=NB!$A$17,$B$8&gt;0),'Ersparnisberechnung Sommertarif'!$B$8*SLP!C14208,"")</f>
        <v/>
      </c>
    </row>
    <row r="14229" spans="1:5" x14ac:dyDescent="0.3">
      <c r="A14229" s="25">
        <v>46171</v>
      </c>
      <c r="B14229" s="31">
        <v>4.1666666666666664E-2</v>
      </c>
      <c r="C14229" s="46"/>
      <c r="D14229" s="29">
        <v>46171.041666666664</v>
      </c>
      <c r="E14229" s="15" t="str">
        <f>IF(AND($B$6=NB!$A$17,$B$8&gt;0),'Ersparnisberechnung Sommertarif'!$B$8*SLP!C14209,"")</f>
        <v/>
      </c>
    </row>
    <row r="14230" spans="1:5" x14ac:dyDescent="0.3">
      <c r="A14230" s="25">
        <v>46171</v>
      </c>
      <c r="B14230" s="31">
        <v>5.2083333333333336E-2</v>
      </c>
      <c r="C14230" s="46"/>
      <c r="D14230" s="29">
        <v>46171.052083333336</v>
      </c>
      <c r="E14230" s="15" t="str">
        <f>IF(AND($B$6=NB!$A$17,$B$8&gt;0),'Ersparnisberechnung Sommertarif'!$B$8*SLP!C14210,"")</f>
        <v/>
      </c>
    </row>
    <row r="14231" spans="1:5" x14ac:dyDescent="0.3">
      <c r="A14231" s="25">
        <v>46171</v>
      </c>
      <c r="B14231" s="31">
        <v>6.25E-2</v>
      </c>
      <c r="C14231" s="46"/>
      <c r="D14231" s="29">
        <v>46171.0625</v>
      </c>
      <c r="E14231" s="15" t="str">
        <f>IF(AND($B$6=NB!$A$17,$B$8&gt;0),'Ersparnisberechnung Sommertarif'!$B$8*SLP!C14211,"")</f>
        <v/>
      </c>
    </row>
    <row r="14232" spans="1:5" x14ac:dyDescent="0.3">
      <c r="A14232" s="25">
        <v>46171</v>
      </c>
      <c r="B14232" s="31">
        <v>7.2916666666666671E-2</v>
      </c>
      <c r="C14232" s="46"/>
      <c r="D14232" s="29">
        <v>46171.072916666664</v>
      </c>
      <c r="E14232" s="15" t="str">
        <f>IF(AND($B$6=NB!$A$17,$B$8&gt;0),'Ersparnisberechnung Sommertarif'!$B$8*SLP!C14212,"")</f>
        <v/>
      </c>
    </row>
    <row r="14233" spans="1:5" x14ac:dyDescent="0.3">
      <c r="A14233" s="25">
        <v>46171</v>
      </c>
      <c r="B14233" s="31">
        <v>8.3333333333333329E-2</v>
      </c>
      <c r="C14233" s="46"/>
      <c r="D14233" s="29">
        <v>46171.083333333336</v>
      </c>
      <c r="E14233" s="15" t="str">
        <f>IF(AND($B$6=NB!$A$17,$B$8&gt;0),'Ersparnisberechnung Sommertarif'!$B$8*SLP!C14213,"")</f>
        <v/>
      </c>
    </row>
    <row r="14234" spans="1:5" x14ac:dyDescent="0.3">
      <c r="A14234" s="25">
        <v>46171</v>
      </c>
      <c r="B14234" s="31">
        <v>9.375E-2</v>
      </c>
      <c r="C14234" s="46"/>
      <c r="D14234" s="29">
        <v>46171.09375</v>
      </c>
      <c r="E14234" s="15" t="str">
        <f>IF(AND($B$6=NB!$A$17,$B$8&gt;0),'Ersparnisberechnung Sommertarif'!$B$8*SLP!C14214,"")</f>
        <v/>
      </c>
    </row>
    <row r="14235" spans="1:5" x14ac:dyDescent="0.3">
      <c r="A14235" s="25">
        <v>46171</v>
      </c>
      <c r="B14235" s="31">
        <v>0.10416666666666667</v>
      </c>
      <c r="C14235" s="46"/>
      <c r="D14235" s="29">
        <v>46171.104166666664</v>
      </c>
      <c r="E14235" s="15" t="str">
        <f>IF(AND($B$6=NB!$A$17,$B$8&gt;0),'Ersparnisberechnung Sommertarif'!$B$8*SLP!C14215,"")</f>
        <v/>
      </c>
    </row>
    <row r="14236" spans="1:5" x14ac:dyDescent="0.3">
      <c r="A14236" s="25">
        <v>46171</v>
      </c>
      <c r="B14236" s="31">
        <v>0.11458333333333333</v>
      </c>
      <c r="C14236" s="46"/>
      <c r="D14236" s="29">
        <v>46171.114583333336</v>
      </c>
      <c r="E14236" s="15" t="str">
        <f>IF(AND($B$6=NB!$A$17,$B$8&gt;0),'Ersparnisberechnung Sommertarif'!$B$8*SLP!C14216,"")</f>
        <v/>
      </c>
    </row>
    <row r="14237" spans="1:5" x14ac:dyDescent="0.3">
      <c r="A14237" s="25">
        <v>46171</v>
      </c>
      <c r="B14237" s="31">
        <v>0.125</v>
      </c>
      <c r="C14237" s="46"/>
      <c r="D14237" s="29">
        <v>46171.125</v>
      </c>
      <c r="E14237" s="15" t="str">
        <f>IF(AND($B$6=NB!$A$17,$B$8&gt;0),'Ersparnisberechnung Sommertarif'!$B$8*SLP!C14217,"")</f>
        <v/>
      </c>
    </row>
    <row r="14238" spans="1:5" x14ac:dyDescent="0.3">
      <c r="A14238" s="25">
        <v>46171</v>
      </c>
      <c r="B14238" s="31">
        <v>0.13541666666666666</v>
      </c>
      <c r="C14238" s="46"/>
      <c r="D14238" s="29">
        <v>46171.135416666664</v>
      </c>
      <c r="E14238" s="15" t="str">
        <f>IF(AND($B$6=NB!$A$17,$B$8&gt;0),'Ersparnisberechnung Sommertarif'!$B$8*SLP!C14218,"")</f>
        <v/>
      </c>
    </row>
    <row r="14239" spans="1:5" x14ac:dyDescent="0.3">
      <c r="A14239" s="25">
        <v>46171</v>
      </c>
      <c r="B14239" s="31">
        <v>0.14583333333333334</v>
      </c>
      <c r="C14239" s="46"/>
      <c r="D14239" s="29">
        <v>46171.145833333336</v>
      </c>
      <c r="E14239" s="15" t="str">
        <f>IF(AND($B$6=NB!$A$17,$B$8&gt;0),'Ersparnisberechnung Sommertarif'!$B$8*SLP!C14219,"")</f>
        <v/>
      </c>
    </row>
    <row r="14240" spans="1:5" x14ac:dyDescent="0.3">
      <c r="A14240" s="25">
        <v>46171</v>
      </c>
      <c r="B14240" s="31">
        <v>0.15625</v>
      </c>
      <c r="C14240" s="46"/>
      <c r="D14240" s="29">
        <v>46171.15625</v>
      </c>
      <c r="E14240" s="15" t="str">
        <f>IF(AND($B$6=NB!$A$17,$B$8&gt;0),'Ersparnisberechnung Sommertarif'!$B$8*SLP!C14220,"")</f>
        <v/>
      </c>
    </row>
    <row r="14241" spans="1:5" x14ac:dyDescent="0.3">
      <c r="A14241" s="25">
        <v>46171</v>
      </c>
      <c r="B14241" s="31">
        <v>0.16666666666666666</v>
      </c>
      <c r="C14241" s="46"/>
      <c r="D14241" s="29">
        <v>46171.166666666664</v>
      </c>
      <c r="E14241" s="15" t="str">
        <f>IF(AND($B$6=NB!$A$17,$B$8&gt;0),'Ersparnisberechnung Sommertarif'!$B$8*SLP!C14221,"")</f>
        <v/>
      </c>
    </row>
    <row r="14242" spans="1:5" x14ac:dyDescent="0.3">
      <c r="A14242" s="25">
        <v>46171</v>
      </c>
      <c r="B14242" s="31">
        <v>0.17708333333333334</v>
      </c>
      <c r="C14242" s="46"/>
      <c r="D14242" s="29">
        <v>46171.177083333336</v>
      </c>
      <c r="E14242" s="15" t="str">
        <f>IF(AND($B$6=NB!$A$17,$B$8&gt;0),'Ersparnisberechnung Sommertarif'!$B$8*SLP!C14222,"")</f>
        <v/>
      </c>
    </row>
    <row r="14243" spans="1:5" x14ac:dyDescent="0.3">
      <c r="A14243" s="25">
        <v>46171</v>
      </c>
      <c r="B14243" s="31">
        <v>0.1875</v>
      </c>
      <c r="C14243" s="46"/>
      <c r="D14243" s="29">
        <v>46171.1875</v>
      </c>
      <c r="E14243" s="15" t="str">
        <f>IF(AND($B$6=NB!$A$17,$B$8&gt;0),'Ersparnisberechnung Sommertarif'!$B$8*SLP!C14223,"")</f>
        <v/>
      </c>
    </row>
    <row r="14244" spans="1:5" x14ac:dyDescent="0.3">
      <c r="A14244" s="25">
        <v>46171</v>
      </c>
      <c r="B14244" s="31">
        <v>0.19791666666666666</v>
      </c>
      <c r="C14244" s="46"/>
      <c r="D14244" s="29">
        <v>46171.197916666664</v>
      </c>
      <c r="E14244" s="15" t="str">
        <f>IF(AND($B$6=NB!$A$17,$B$8&gt;0),'Ersparnisberechnung Sommertarif'!$B$8*SLP!C14224,"")</f>
        <v/>
      </c>
    </row>
    <row r="14245" spans="1:5" x14ac:dyDescent="0.3">
      <c r="A14245" s="25">
        <v>46171</v>
      </c>
      <c r="B14245" s="31">
        <v>0.20833333333333334</v>
      </c>
      <c r="C14245" s="46"/>
      <c r="D14245" s="29">
        <v>46171.208333333336</v>
      </c>
      <c r="E14245" s="15" t="str">
        <f>IF(AND($B$6=NB!$A$17,$B$8&gt;0),'Ersparnisberechnung Sommertarif'!$B$8*SLP!C14225,"")</f>
        <v/>
      </c>
    </row>
    <row r="14246" spans="1:5" x14ac:dyDescent="0.3">
      <c r="A14246" s="25">
        <v>46171</v>
      </c>
      <c r="B14246" s="31">
        <v>0.21875</v>
      </c>
      <c r="C14246" s="46"/>
      <c r="D14246" s="29">
        <v>46171.21875</v>
      </c>
      <c r="E14246" s="15" t="str">
        <f>IF(AND($B$6=NB!$A$17,$B$8&gt;0),'Ersparnisberechnung Sommertarif'!$B$8*SLP!C14226,"")</f>
        <v/>
      </c>
    </row>
    <row r="14247" spans="1:5" x14ac:dyDescent="0.3">
      <c r="A14247" s="25">
        <v>46171</v>
      </c>
      <c r="B14247" s="31">
        <v>0.22916666666666666</v>
      </c>
      <c r="C14247" s="46"/>
      <c r="D14247" s="29">
        <v>46171.229166666664</v>
      </c>
      <c r="E14247" s="15" t="str">
        <f>IF(AND($B$6=NB!$A$17,$B$8&gt;0),'Ersparnisberechnung Sommertarif'!$B$8*SLP!C14227,"")</f>
        <v/>
      </c>
    </row>
    <row r="14248" spans="1:5" x14ac:dyDescent="0.3">
      <c r="A14248" s="25">
        <v>46171</v>
      </c>
      <c r="B14248" s="31">
        <v>0.23958333333333334</v>
      </c>
      <c r="C14248" s="46"/>
      <c r="D14248" s="29">
        <v>46171.239583333336</v>
      </c>
      <c r="E14248" s="15" t="str">
        <f>IF(AND($B$6=NB!$A$17,$B$8&gt;0),'Ersparnisberechnung Sommertarif'!$B$8*SLP!C14228,"")</f>
        <v/>
      </c>
    </row>
    <row r="14249" spans="1:5" x14ac:dyDescent="0.3">
      <c r="A14249" s="25">
        <v>46171</v>
      </c>
      <c r="B14249" s="31">
        <v>0.25</v>
      </c>
      <c r="C14249" s="46"/>
      <c r="D14249" s="29">
        <v>46171.25</v>
      </c>
      <c r="E14249" s="15" t="str">
        <f>IF(AND($B$6=NB!$A$17,$B$8&gt;0),'Ersparnisberechnung Sommertarif'!$B$8*SLP!C14229,"")</f>
        <v/>
      </c>
    </row>
    <row r="14250" spans="1:5" x14ac:dyDescent="0.3">
      <c r="A14250" s="25">
        <v>46171</v>
      </c>
      <c r="B14250" s="31">
        <v>0.26041666666666669</v>
      </c>
      <c r="C14250" s="46"/>
      <c r="D14250" s="29">
        <v>46171.260416666664</v>
      </c>
      <c r="E14250" s="15" t="str">
        <f>IF(AND($B$6=NB!$A$17,$B$8&gt;0),'Ersparnisberechnung Sommertarif'!$B$8*SLP!C14230,"")</f>
        <v/>
      </c>
    </row>
    <row r="14251" spans="1:5" x14ac:dyDescent="0.3">
      <c r="A14251" s="25">
        <v>46171</v>
      </c>
      <c r="B14251" s="31">
        <v>0.27083333333333331</v>
      </c>
      <c r="C14251" s="46"/>
      <c r="D14251" s="29">
        <v>46171.270833333336</v>
      </c>
      <c r="E14251" s="15" t="str">
        <f>IF(AND($B$6=NB!$A$17,$B$8&gt;0),'Ersparnisberechnung Sommertarif'!$B$8*SLP!C14231,"")</f>
        <v/>
      </c>
    </row>
    <row r="14252" spans="1:5" x14ac:dyDescent="0.3">
      <c r="A14252" s="25">
        <v>46171</v>
      </c>
      <c r="B14252" s="31">
        <v>0.28125</v>
      </c>
      <c r="C14252" s="46"/>
      <c r="D14252" s="29">
        <v>46171.28125</v>
      </c>
      <c r="E14252" s="15" t="str">
        <f>IF(AND($B$6=NB!$A$17,$B$8&gt;0),'Ersparnisberechnung Sommertarif'!$B$8*SLP!C14232,"")</f>
        <v/>
      </c>
    </row>
    <row r="14253" spans="1:5" x14ac:dyDescent="0.3">
      <c r="A14253" s="25">
        <v>46171</v>
      </c>
      <c r="B14253" s="31">
        <v>0.29166666666666669</v>
      </c>
      <c r="C14253" s="46"/>
      <c r="D14253" s="29">
        <v>46171.291666666664</v>
      </c>
      <c r="E14253" s="15" t="str">
        <f>IF(AND($B$6=NB!$A$17,$B$8&gt;0),'Ersparnisberechnung Sommertarif'!$B$8*SLP!C14233,"")</f>
        <v/>
      </c>
    </row>
    <row r="14254" spans="1:5" x14ac:dyDescent="0.3">
      <c r="A14254" s="25">
        <v>46171</v>
      </c>
      <c r="B14254" s="31">
        <v>0.30208333333333331</v>
      </c>
      <c r="C14254" s="46"/>
      <c r="D14254" s="29">
        <v>46171.302083333336</v>
      </c>
      <c r="E14254" s="15" t="str">
        <f>IF(AND($B$6=NB!$A$17,$B$8&gt;0),'Ersparnisberechnung Sommertarif'!$B$8*SLP!C14234,"")</f>
        <v/>
      </c>
    </row>
    <row r="14255" spans="1:5" x14ac:dyDescent="0.3">
      <c r="A14255" s="25">
        <v>46171</v>
      </c>
      <c r="B14255" s="31">
        <v>0.3125</v>
      </c>
      <c r="C14255" s="46"/>
      <c r="D14255" s="29">
        <v>46171.3125</v>
      </c>
      <c r="E14255" s="15" t="str">
        <f>IF(AND($B$6=NB!$A$17,$B$8&gt;0),'Ersparnisberechnung Sommertarif'!$B$8*SLP!C14235,"")</f>
        <v/>
      </c>
    </row>
    <row r="14256" spans="1:5" x14ac:dyDescent="0.3">
      <c r="A14256" s="25">
        <v>46171</v>
      </c>
      <c r="B14256" s="31">
        <v>0.32291666666666669</v>
      </c>
      <c r="C14256" s="46"/>
      <c r="D14256" s="29">
        <v>46171.322916666664</v>
      </c>
      <c r="E14256" s="15" t="str">
        <f>IF(AND($B$6=NB!$A$17,$B$8&gt;0),'Ersparnisberechnung Sommertarif'!$B$8*SLP!C14236,"")</f>
        <v/>
      </c>
    </row>
    <row r="14257" spans="1:5" x14ac:dyDescent="0.3">
      <c r="A14257" s="25">
        <v>46171</v>
      </c>
      <c r="B14257" s="31">
        <v>0.33333333333333331</v>
      </c>
      <c r="C14257" s="46"/>
      <c r="D14257" s="29">
        <v>46171.333333333336</v>
      </c>
      <c r="E14257" s="15" t="str">
        <f>IF(AND($B$6=NB!$A$17,$B$8&gt;0),'Ersparnisberechnung Sommertarif'!$B$8*SLP!C14237,"")</f>
        <v/>
      </c>
    </row>
    <row r="14258" spans="1:5" x14ac:dyDescent="0.3">
      <c r="A14258" s="25">
        <v>46171</v>
      </c>
      <c r="B14258" s="31">
        <v>0.34375</v>
      </c>
      <c r="C14258" s="46"/>
      <c r="D14258" s="29">
        <v>46171.34375</v>
      </c>
      <c r="E14258" s="15" t="str">
        <f>IF(AND($B$6=NB!$A$17,$B$8&gt;0),'Ersparnisberechnung Sommertarif'!$B$8*SLP!C14238,"")</f>
        <v/>
      </c>
    </row>
    <row r="14259" spans="1:5" x14ac:dyDescent="0.3">
      <c r="A14259" s="25">
        <v>46171</v>
      </c>
      <c r="B14259" s="31">
        <v>0.35416666666666669</v>
      </c>
      <c r="C14259" s="46"/>
      <c r="D14259" s="29">
        <v>46171.354166666664</v>
      </c>
      <c r="E14259" s="15" t="str">
        <f>IF(AND($B$6=NB!$A$17,$B$8&gt;0),'Ersparnisberechnung Sommertarif'!$B$8*SLP!C14239,"")</f>
        <v/>
      </c>
    </row>
    <row r="14260" spans="1:5" x14ac:dyDescent="0.3">
      <c r="A14260" s="25">
        <v>46171</v>
      </c>
      <c r="B14260" s="31">
        <v>0.36458333333333331</v>
      </c>
      <c r="C14260" s="46"/>
      <c r="D14260" s="29">
        <v>46171.364583333336</v>
      </c>
      <c r="E14260" s="15" t="str">
        <f>IF(AND($B$6=NB!$A$17,$B$8&gt;0),'Ersparnisberechnung Sommertarif'!$B$8*SLP!C14240,"")</f>
        <v/>
      </c>
    </row>
    <row r="14261" spans="1:5" x14ac:dyDescent="0.3">
      <c r="A14261" s="25">
        <v>46171</v>
      </c>
      <c r="B14261" s="31">
        <v>0.375</v>
      </c>
      <c r="C14261" s="46"/>
      <c r="D14261" s="29">
        <v>46171.375</v>
      </c>
      <c r="E14261" s="15" t="str">
        <f>IF(AND($B$6=NB!$A$17,$B$8&gt;0),'Ersparnisberechnung Sommertarif'!$B$8*SLP!C14241,"")</f>
        <v/>
      </c>
    </row>
    <row r="14262" spans="1:5" x14ac:dyDescent="0.3">
      <c r="A14262" s="25">
        <v>46171</v>
      </c>
      <c r="B14262" s="31">
        <v>0.38541666666666669</v>
      </c>
      <c r="C14262" s="46"/>
      <c r="D14262" s="29">
        <v>46171.385416666664</v>
      </c>
      <c r="E14262" s="15" t="str">
        <f>IF(AND($B$6=NB!$A$17,$B$8&gt;0),'Ersparnisberechnung Sommertarif'!$B$8*SLP!C14242,"")</f>
        <v/>
      </c>
    </row>
    <row r="14263" spans="1:5" x14ac:dyDescent="0.3">
      <c r="A14263" s="25">
        <v>46171</v>
      </c>
      <c r="B14263" s="31">
        <v>0.39583333333333331</v>
      </c>
      <c r="C14263" s="46"/>
      <c r="D14263" s="29">
        <v>46171.395833333336</v>
      </c>
      <c r="E14263" s="15" t="str">
        <f>IF(AND($B$6=NB!$A$17,$B$8&gt;0),'Ersparnisberechnung Sommertarif'!$B$8*SLP!C14243,"")</f>
        <v/>
      </c>
    </row>
    <row r="14264" spans="1:5" x14ac:dyDescent="0.3">
      <c r="A14264" s="25">
        <v>46171</v>
      </c>
      <c r="B14264" s="31">
        <v>0.40625</v>
      </c>
      <c r="C14264" s="46"/>
      <c r="D14264" s="29">
        <v>46171.40625</v>
      </c>
      <c r="E14264" s="15" t="str">
        <f>IF(AND($B$6=NB!$A$17,$B$8&gt;0),'Ersparnisberechnung Sommertarif'!$B$8*SLP!C14244,"")</f>
        <v/>
      </c>
    </row>
    <row r="14265" spans="1:5" x14ac:dyDescent="0.3">
      <c r="A14265" s="25">
        <v>46171</v>
      </c>
      <c r="B14265" s="31">
        <v>0.41666666666666669</v>
      </c>
      <c r="C14265" s="46"/>
      <c r="D14265" s="29">
        <v>46171.416666666664</v>
      </c>
      <c r="E14265" s="15" t="str">
        <f>IF(AND($B$6=NB!$A$17,$B$8&gt;0),'Ersparnisberechnung Sommertarif'!$B$8*SLP!C14245,"")</f>
        <v/>
      </c>
    </row>
    <row r="14266" spans="1:5" x14ac:dyDescent="0.3">
      <c r="A14266" s="25">
        <v>46171</v>
      </c>
      <c r="B14266" s="31">
        <v>0.42708333333333331</v>
      </c>
      <c r="C14266" s="46"/>
      <c r="D14266" s="29">
        <v>46171.427083333336</v>
      </c>
      <c r="E14266" s="15" t="str">
        <f>IF(AND($B$6=NB!$A$17,$B$8&gt;0),'Ersparnisberechnung Sommertarif'!$B$8*SLP!C14246,"")</f>
        <v/>
      </c>
    </row>
    <row r="14267" spans="1:5" x14ac:dyDescent="0.3">
      <c r="A14267" s="25">
        <v>46171</v>
      </c>
      <c r="B14267" s="31">
        <v>0.4375</v>
      </c>
      <c r="C14267" s="46"/>
      <c r="D14267" s="29">
        <v>46171.4375</v>
      </c>
      <c r="E14267" s="15" t="str">
        <f>IF(AND($B$6=NB!$A$17,$B$8&gt;0),'Ersparnisberechnung Sommertarif'!$B$8*SLP!C14247,"")</f>
        <v/>
      </c>
    </row>
    <row r="14268" spans="1:5" x14ac:dyDescent="0.3">
      <c r="A14268" s="25">
        <v>46171</v>
      </c>
      <c r="B14268" s="31">
        <v>0.44791666666666669</v>
      </c>
      <c r="C14268" s="46"/>
      <c r="D14268" s="29">
        <v>46171.447916666664</v>
      </c>
      <c r="E14268" s="15" t="str">
        <f>IF(AND($B$6=NB!$A$17,$B$8&gt;0),'Ersparnisberechnung Sommertarif'!$B$8*SLP!C14248,"")</f>
        <v/>
      </c>
    </row>
    <row r="14269" spans="1:5" x14ac:dyDescent="0.3">
      <c r="A14269" s="25">
        <v>46171</v>
      </c>
      <c r="B14269" s="31">
        <v>0.45833333333333331</v>
      </c>
      <c r="C14269" s="46"/>
      <c r="D14269" s="29">
        <v>46171.458333333336</v>
      </c>
      <c r="E14269" s="15" t="str">
        <f>IF(AND($B$6=NB!$A$17,$B$8&gt;0),'Ersparnisberechnung Sommertarif'!$B$8*SLP!C14249,"")</f>
        <v/>
      </c>
    </row>
    <row r="14270" spans="1:5" x14ac:dyDescent="0.3">
      <c r="A14270" s="25">
        <v>46171</v>
      </c>
      <c r="B14270" s="31">
        <v>0.46875</v>
      </c>
      <c r="C14270" s="46"/>
      <c r="D14270" s="29">
        <v>46171.46875</v>
      </c>
      <c r="E14270" s="15" t="str">
        <f>IF(AND($B$6=NB!$A$17,$B$8&gt;0),'Ersparnisberechnung Sommertarif'!$B$8*SLP!C14250,"")</f>
        <v/>
      </c>
    </row>
    <row r="14271" spans="1:5" x14ac:dyDescent="0.3">
      <c r="A14271" s="25">
        <v>46171</v>
      </c>
      <c r="B14271" s="31">
        <v>0.47916666666666669</v>
      </c>
      <c r="C14271" s="46"/>
      <c r="D14271" s="29">
        <v>46171.479166666664</v>
      </c>
      <c r="E14271" s="15" t="str">
        <f>IF(AND($B$6=NB!$A$17,$B$8&gt;0),'Ersparnisberechnung Sommertarif'!$B$8*SLP!C14251,"")</f>
        <v/>
      </c>
    </row>
    <row r="14272" spans="1:5" x14ac:dyDescent="0.3">
      <c r="A14272" s="25">
        <v>46171</v>
      </c>
      <c r="B14272" s="31">
        <v>0.48958333333333331</v>
      </c>
      <c r="C14272" s="46"/>
      <c r="D14272" s="29">
        <v>46171.489583333336</v>
      </c>
      <c r="E14272" s="15" t="str">
        <f>IF(AND($B$6=NB!$A$17,$B$8&gt;0),'Ersparnisberechnung Sommertarif'!$B$8*SLP!C14252,"")</f>
        <v/>
      </c>
    </row>
    <row r="14273" spans="1:5" x14ac:dyDescent="0.3">
      <c r="A14273" s="25">
        <v>46171</v>
      </c>
      <c r="B14273" s="31">
        <v>0.5</v>
      </c>
      <c r="C14273" s="46"/>
      <c r="D14273" s="29">
        <v>46171.5</v>
      </c>
      <c r="E14273" s="15" t="str">
        <f>IF(AND($B$6=NB!$A$17,$B$8&gt;0),'Ersparnisberechnung Sommertarif'!$B$8*SLP!C14253,"")</f>
        <v/>
      </c>
    </row>
    <row r="14274" spans="1:5" x14ac:dyDescent="0.3">
      <c r="A14274" s="25">
        <v>46171</v>
      </c>
      <c r="B14274" s="31">
        <v>0.51041666666666663</v>
      </c>
      <c r="C14274" s="46"/>
      <c r="D14274" s="29">
        <v>46171.510416666664</v>
      </c>
      <c r="E14274" s="15" t="str">
        <f>IF(AND($B$6=NB!$A$17,$B$8&gt;0),'Ersparnisberechnung Sommertarif'!$B$8*SLP!C14254,"")</f>
        <v/>
      </c>
    </row>
    <row r="14275" spans="1:5" x14ac:dyDescent="0.3">
      <c r="A14275" s="25">
        <v>46171</v>
      </c>
      <c r="B14275" s="31">
        <v>0.52083333333333337</v>
      </c>
      <c r="C14275" s="46"/>
      <c r="D14275" s="29">
        <v>46171.520833333336</v>
      </c>
      <c r="E14275" s="15" t="str">
        <f>IF(AND($B$6=NB!$A$17,$B$8&gt;0),'Ersparnisberechnung Sommertarif'!$B$8*SLP!C14255,"")</f>
        <v/>
      </c>
    </row>
    <row r="14276" spans="1:5" x14ac:dyDescent="0.3">
      <c r="A14276" s="25">
        <v>46171</v>
      </c>
      <c r="B14276" s="31">
        <v>0.53125</v>
      </c>
      <c r="C14276" s="46"/>
      <c r="D14276" s="29">
        <v>46171.53125</v>
      </c>
      <c r="E14276" s="15" t="str">
        <f>IF(AND($B$6=NB!$A$17,$B$8&gt;0),'Ersparnisberechnung Sommertarif'!$B$8*SLP!C14256,"")</f>
        <v/>
      </c>
    </row>
    <row r="14277" spans="1:5" x14ac:dyDescent="0.3">
      <c r="A14277" s="25">
        <v>46171</v>
      </c>
      <c r="B14277" s="31">
        <v>0.54166666666666663</v>
      </c>
      <c r="C14277" s="46"/>
      <c r="D14277" s="29">
        <v>46171.541666666664</v>
      </c>
      <c r="E14277" s="15" t="str">
        <f>IF(AND($B$6=NB!$A$17,$B$8&gt;0),'Ersparnisberechnung Sommertarif'!$B$8*SLP!C14257,"")</f>
        <v/>
      </c>
    </row>
    <row r="14278" spans="1:5" x14ac:dyDescent="0.3">
      <c r="A14278" s="25">
        <v>46171</v>
      </c>
      <c r="B14278" s="31">
        <v>0.55208333333333337</v>
      </c>
      <c r="C14278" s="46"/>
      <c r="D14278" s="29">
        <v>46171.552083333336</v>
      </c>
      <c r="E14278" s="15" t="str">
        <f>IF(AND($B$6=NB!$A$17,$B$8&gt;0),'Ersparnisberechnung Sommertarif'!$B$8*SLP!C14258,"")</f>
        <v/>
      </c>
    </row>
    <row r="14279" spans="1:5" x14ac:dyDescent="0.3">
      <c r="A14279" s="25">
        <v>46171</v>
      </c>
      <c r="B14279" s="31">
        <v>0.5625</v>
      </c>
      <c r="C14279" s="46"/>
      <c r="D14279" s="29">
        <v>46171.5625</v>
      </c>
      <c r="E14279" s="15" t="str">
        <f>IF(AND($B$6=NB!$A$17,$B$8&gt;0),'Ersparnisberechnung Sommertarif'!$B$8*SLP!C14259,"")</f>
        <v/>
      </c>
    </row>
    <row r="14280" spans="1:5" x14ac:dyDescent="0.3">
      <c r="A14280" s="25">
        <v>46171</v>
      </c>
      <c r="B14280" s="31">
        <v>0.57291666666666663</v>
      </c>
      <c r="C14280" s="46"/>
      <c r="D14280" s="29">
        <v>46171.572916666664</v>
      </c>
      <c r="E14280" s="15" t="str">
        <f>IF(AND($B$6=NB!$A$17,$B$8&gt;0),'Ersparnisberechnung Sommertarif'!$B$8*SLP!C14260,"")</f>
        <v/>
      </c>
    </row>
    <row r="14281" spans="1:5" x14ac:dyDescent="0.3">
      <c r="A14281" s="25">
        <v>46171</v>
      </c>
      <c r="B14281" s="31">
        <v>0.58333333333333337</v>
      </c>
      <c r="C14281" s="46"/>
      <c r="D14281" s="29">
        <v>46171.583333333336</v>
      </c>
      <c r="E14281" s="15" t="str">
        <f>IF(AND($B$6=NB!$A$17,$B$8&gt;0),'Ersparnisberechnung Sommertarif'!$B$8*SLP!C14261,"")</f>
        <v/>
      </c>
    </row>
    <row r="14282" spans="1:5" x14ac:dyDescent="0.3">
      <c r="A14282" s="25">
        <v>46171</v>
      </c>
      <c r="B14282" s="31">
        <v>0.59375</v>
      </c>
      <c r="C14282" s="46"/>
      <c r="D14282" s="29">
        <v>46171.59375</v>
      </c>
      <c r="E14282" s="15" t="str">
        <f>IF(AND($B$6=NB!$A$17,$B$8&gt;0),'Ersparnisberechnung Sommertarif'!$B$8*SLP!C14262,"")</f>
        <v/>
      </c>
    </row>
    <row r="14283" spans="1:5" x14ac:dyDescent="0.3">
      <c r="A14283" s="25">
        <v>46171</v>
      </c>
      <c r="B14283" s="31">
        <v>0.60416666666666663</v>
      </c>
      <c r="C14283" s="46"/>
      <c r="D14283" s="29">
        <v>46171.604166666664</v>
      </c>
      <c r="E14283" s="15" t="str">
        <f>IF(AND($B$6=NB!$A$17,$B$8&gt;0),'Ersparnisberechnung Sommertarif'!$B$8*SLP!C14263,"")</f>
        <v/>
      </c>
    </row>
    <row r="14284" spans="1:5" x14ac:dyDescent="0.3">
      <c r="A14284" s="25">
        <v>46171</v>
      </c>
      <c r="B14284" s="31">
        <v>0.61458333333333337</v>
      </c>
      <c r="C14284" s="46"/>
      <c r="D14284" s="29">
        <v>46171.614583333336</v>
      </c>
      <c r="E14284" s="15" t="str">
        <f>IF(AND($B$6=NB!$A$17,$B$8&gt;0),'Ersparnisberechnung Sommertarif'!$B$8*SLP!C14264,"")</f>
        <v/>
      </c>
    </row>
    <row r="14285" spans="1:5" x14ac:dyDescent="0.3">
      <c r="A14285" s="25">
        <v>46171</v>
      </c>
      <c r="B14285" s="31">
        <v>0.625</v>
      </c>
      <c r="C14285" s="46"/>
      <c r="D14285" s="29">
        <v>46171.625</v>
      </c>
      <c r="E14285" s="15" t="str">
        <f>IF(AND($B$6=NB!$A$17,$B$8&gt;0),'Ersparnisberechnung Sommertarif'!$B$8*SLP!C14265,"")</f>
        <v/>
      </c>
    </row>
    <row r="14286" spans="1:5" x14ac:dyDescent="0.3">
      <c r="A14286" s="25">
        <v>46171</v>
      </c>
      <c r="B14286" s="31">
        <v>0.63541666666666663</v>
      </c>
      <c r="C14286" s="46"/>
      <c r="D14286" s="29">
        <v>46171.635416666664</v>
      </c>
      <c r="E14286" s="15" t="str">
        <f>IF(AND($B$6=NB!$A$17,$B$8&gt;0),'Ersparnisberechnung Sommertarif'!$B$8*SLP!C14266,"")</f>
        <v/>
      </c>
    </row>
    <row r="14287" spans="1:5" x14ac:dyDescent="0.3">
      <c r="A14287" s="25">
        <v>46171</v>
      </c>
      <c r="B14287" s="31">
        <v>0.64583333333333337</v>
      </c>
      <c r="C14287" s="46"/>
      <c r="D14287" s="29">
        <v>46171.645833333336</v>
      </c>
      <c r="E14287" s="15" t="str">
        <f>IF(AND($B$6=NB!$A$17,$B$8&gt;0),'Ersparnisberechnung Sommertarif'!$B$8*SLP!C14267,"")</f>
        <v/>
      </c>
    </row>
    <row r="14288" spans="1:5" x14ac:dyDescent="0.3">
      <c r="A14288" s="25">
        <v>46171</v>
      </c>
      <c r="B14288" s="31">
        <v>0.65625</v>
      </c>
      <c r="C14288" s="46"/>
      <c r="D14288" s="29">
        <v>46171.65625</v>
      </c>
      <c r="E14288" s="15" t="str">
        <f>IF(AND($B$6=NB!$A$17,$B$8&gt;0),'Ersparnisberechnung Sommertarif'!$B$8*SLP!C14268,"")</f>
        <v/>
      </c>
    </row>
    <row r="14289" spans="1:5" x14ac:dyDescent="0.3">
      <c r="A14289" s="25">
        <v>46171</v>
      </c>
      <c r="B14289" s="31">
        <v>0.66666666666666663</v>
      </c>
      <c r="C14289" s="46"/>
      <c r="D14289" s="29">
        <v>46171.666666666664</v>
      </c>
      <c r="E14289" s="15" t="str">
        <f>IF(AND($B$6=NB!$A$17,$B$8&gt;0),'Ersparnisberechnung Sommertarif'!$B$8*SLP!C14269,"")</f>
        <v/>
      </c>
    </row>
    <row r="14290" spans="1:5" x14ac:dyDescent="0.3">
      <c r="A14290" s="25">
        <v>46171</v>
      </c>
      <c r="B14290" s="31">
        <v>0.67708333333333337</v>
      </c>
      <c r="C14290" s="46"/>
      <c r="D14290" s="29">
        <v>46171.677083333336</v>
      </c>
      <c r="E14290" s="15" t="str">
        <f>IF(AND($B$6=NB!$A$17,$B$8&gt;0),'Ersparnisberechnung Sommertarif'!$B$8*SLP!C14270,"")</f>
        <v/>
      </c>
    </row>
    <row r="14291" spans="1:5" x14ac:dyDescent="0.3">
      <c r="A14291" s="25">
        <v>46171</v>
      </c>
      <c r="B14291" s="31">
        <v>0.6875</v>
      </c>
      <c r="C14291" s="46"/>
      <c r="D14291" s="29">
        <v>46171.6875</v>
      </c>
      <c r="E14291" s="15" t="str">
        <f>IF(AND($B$6=NB!$A$17,$B$8&gt;0),'Ersparnisberechnung Sommertarif'!$B$8*SLP!C14271,"")</f>
        <v/>
      </c>
    </row>
    <row r="14292" spans="1:5" x14ac:dyDescent="0.3">
      <c r="A14292" s="25">
        <v>46171</v>
      </c>
      <c r="B14292" s="31">
        <v>0.69791666666666663</v>
      </c>
      <c r="C14292" s="46"/>
      <c r="D14292" s="29">
        <v>46171.697916666664</v>
      </c>
      <c r="E14292" s="15" t="str">
        <f>IF(AND($B$6=NB!$A$17,$B$8&gt;0),'Ersparnisberechnung Sommertarif'!$B$8*SLP!C14272,"")</f>
        <v/>
      </c>
    </row>
    <row r="14293" spans="1:5" x14ac:dyDescent="0.3">
      <c r="A14293" s="25">
        <v>46171</v>
      </c>
      <c r="B14293" s="31">
        <v>0.70833333333333337</v>
      </c>
      <c r="C14293" s="46"/>
      <c r="D14293" s="29">
        <v>46171.708333333336</v>
      </c>
      <c r="E14293" s="15" t="str">
        <f>IF(AND($B$6=NB!$A$17,$B$8&gt;0),'Ersparnisberechnung Sommertarif'!$B$8*SLP!C14273,"")</f>
        <v/>
      </c>
    </row>
    <row r="14294" spans="1:5" x14ac:dyDescent="0.3">
      <c r="A14294" s="25">
        <v>46171</v>
      </c>
      <c r="B14294" s="31">
        <v>0.71875</v>
      </c>
      <c r="C14294" s="46"/>
      <c r="D14294" s="29">
        <v>46171.71875</v>
      </c>
      <c r="E14294" s="15" t="str">
        <f>IF(AND($B$6=NB!$A$17,$B$8&gt;0),'Ersparnisberechnung Sommertarif'!$B$8*SLP!C14274,"")</f>
        <v/>
      </c>
    </row>
    <row r="14295" spans="1:5" x14ac:dyDescent="0.3">
      <c r="A14295" s="25">
        <v>46171</v>
      </c>
      <c r="B14295" s="31">
        <v>0.72916666666666663</v>
      </c>
      <c r="C14295" s="46"/>
      <c r="D14295" s="29">
        <v>46171.729166666664</v>
      </c>
      <c r="E14295" s="15" t="str">
        <f>IF(AND($B$6=NB!$A$17,$B$8&gt;0),'Ersparnisberechnung Sommertarif'!$B$8*SLP!C14275,"")</f>
        <v/>
      </c>
    </row>
    <row r="14296" spans="1:5" x14ac:dyDescent="0.3">
      <c r="A14296" s="25">
        <v>46171</v>
      </c>
      <c r="B14296" s="31">
        <v>0.73958333333333337</v>
      </c>
      <c r="C14296" s="46"/>
      <c r="D14296" s="29">
        <v>46171.739583333336</v>
      </c>
      <c r="E14296" s="15" t="str">
        <f>IF(AND($B$6=NB!$A$17,$B$8&gt;0),'Ersparnisberechnung Sommertarif'!$B$8*SLP!C14276,"")</f>
        <v/>
      </c>
    </row>
    <row r="14297" spans="1:5" x14ac:dyDescent="0.3">
      <c r="A14297" s="25">
        <v>46171</v>
      </c>
      <c r="B14297" s="31">
        <v>0.75</v>
      </c>
      <c r="C14297" s="46"/>
      <c r="D14297" s="29">
        <v>46171.75</v>
      </c>
      <c r="E14297" s="15" t="str">
        <f>IF(AND($B$6=NB!$A$17,$B$8&gt;0),'Ersparnisberechnung Sommertarif'!$B$8*SLP!C14277,"")</f>
        <v/>
      </c>
    </row>
    <row r="14298" spans="1:5" x14ac:dyDescent="0.3">
      <c r="A14298" s="25">
        <v>46171</v>
      </c>
      <c r="B14298" s="31">
        <v>0.76041666666666663</v>
      </c>
      <c r="C14298" s="46"/>
      <c r="D14298" s="29">
        <v>46171.760416666664</v>
      </c>
      <c r="E14298" s="15" t="str">
        <f>IF(AND($B$6=NB!$A$17,$B$8&gt;0),'Ersparnisberechnung Sommertarif'!$B$8*SLP!C14278,"")</f>
        <v/>
      </c>
    </row>
    <row r="14299" spans="1:5" x14ac:dyDescent="0.3">
      <c r="A14299" s="25">
        <v>46171</v>
      </c>
      <c r="B14299" s="31">
        <v>0.77083333333333337</v>
      </c>
      <c r="C14299" s="46"/>
      <c r="D14299" s="29">
        <v>46171.770833333336</v>
      </c>
      <c r="E14299" s="15" t="str">
        <f>IF(AND($B$6=NB!$A$17,$B$8&gt;0),'Ersparnisberechnung Sommertarif'!$B$8*SLP!C14279,"")</f>
        <v/>
      </c>
    </row>
    <row r="14300" spans="1:5" x14ac:dyDescent="0.3">
      <c r="A14300" s="25">
        <v>46171</v>
      </c>
      <c r="B14300" s="31">
        <v>0.78125</v>
      </c>
      <c r="C14300" s="46"/>
      <c r="D14300" s="29">
        <v>46171.78125</v>
      </c>
      <c r="E14300" s="15" t="str">
        <f>IF(AND($B$6=NB!$A$17,$B$8&gt;0),'Ersparnisberechnung Sommertarif'!$B$8*SLP!C14280,"")</f>
        <v/>
      </c>
    </row>
    <row r="14301" spans="1:5" x14ac:dyDescent="0.3">
      <c r="A14301" s="25">
        <v>46171</v>
      </c>
      <c r="B14301" s="31">
        <v>0.79166666666666663</v>
      </c>
      <c r="C14301" s="46"/>
      <c r="D14301" s="29">
        <v>46171.791666666664</v>
      </c>
      <c r="E14301" s="15" t="str">
        <f>IF(AND($B$6=NB!$A$17,$B$8&gt;0),'Ersparnisberechnung Sommertarif'!$B$8*SLP!C14281,"")</f>
        <v/>
      </c>
    </row>
    <row r="14302" spans="1:5" x14ac:dyDescent="0.3">
      <c r="A14302" s="25">
        <v>46171</v>
      </c>
      <c r="B14302" s="31">
        <v>0.80208333333333337</v>
      </c>
      <c r="C14302" s="46"/>
      <c r="D14302" s="29">
        <v>46171.802083333336</v>
      </c>
      <c r="E14302" s="15" t="str">
        <f>IF(AND($B$6=NB!$A$17,$B$8&gt;0),'Ersparnisberechnung Sommertarif'!$B$8*SLP!C14282,"")</f>
        <v/>
      </c>
    </row>
    <row r="14303" spans="1:5" x14ac:dyDescent="0.3">
      <c r="A14303" s="25">
        <v>46171</v>
      </c>
      <c r="B14303" s="31">
        <v>0.8125</v>
      </c>
      <c r="C14303" s="46"/>
      <c r="D14303" s="29">
        <v>46171.8125</v>
      </c>
      <c r="E14303" s="15" t="str">
        <f>IF(AND($B$6=NB!$A$17,$B$8&gt;0),'Ersparnisberechnung Sommertarif'!$B$8*SLP!C14283,"")</f>
        <v/>
      </c>
    </row>
    <row r="14304" spans="1:5" x14ac:dyDescent="0.3">
      <c r="A14304" s="25">
        <v>46171</v>
      </c>
      <c r="B14304" s="31">
        <v>0.82291666666666663</v>
      </c>
      <c r="C14304" s="46"/>
      <c r="D14304" s="29">
        <v>46171.822916666664</v>
      </c>
      <c r="E14304" s="15" t="str">
        <f>IF(AND($B$6=NB!$A$17,$B$8&gt;0),'Ersparnisberechnung Sommertarif'!$B$8*SLP!C14284,"")</f>
        <v/>
      </c>
    </row>
    <row r="14305" spans="1:5" x14ac:dyDescent="0.3">
      <c r="A14305" s="25">
        <v>46171</v>
      </c>
      <c r="B14305" s="31">
        <v>0.83333333333333337</v>
      </c>
      <c r="C14305" s="46"/>
      <c r="D14305" s="29">
        <v>46171.833333333336</v>
      </c>
      <c r="E14305" s="15" t="str">
        <f>IF(AND($B$6=NB!$A$17,$B$8&gt;0),'Ersparnisberechnung Sommertarif'!$B$8*SLP!C14285,"")</f>
        <v/>
      </c>
    </row>
    <row r="14306" spans="1:5" x14ac:dyDescent="0.3">
      <c r="A14306" s="25">
        <v>46171</v>
      </c>
      <c r="B14306" s="31">
        <v>0.84375</v>
      </c>
      <c r="C14306" s="46"/>
      <c r="D14306" s="29">
        <v>46171.84375</v>
      </c>
      <c r="E14306" s="15" t="str">
        <f>IF(AND($B$6=NB!$A$17,$B$8&gt;0),'Ersparnisberechnung Sommertarif'!$B$8*SLP!C14286,"")</f>
        <v/>
      </c>
    </row>
    <row r="14307" spans="1:5" x14ac:dyDescent="0.3">
      <c r="A14307" s="25">
        <v>46171</v>
      </c>
      <c r="B14307" s="31">
        <v>0.85416666666666663</v>
      </c>
      <c r="C14307" s="46"/>
      <c r="D14307" s="29">
        <v>46171.854166666664</v>
      </c>
      <c r="E14307" s="15" t="str">
        <f>IF(AND($B$6=NB!$A$17,$B$8&gt;0),'Ersparnisberechnung Sommertarif'!$B$8*SLP!C14287,"")</f>
        <v/>
      </c>
    </row>
    <row r="14308" spans="1:5" x14ac:dyDescent="0.3">
      <c r="A14308" s="25">
        <v>46171</v>
      </c>
      <c r="B14308" s="31">
        <v>0.86458333333333337</v>
      </c>
      <c r="C14308" s="46"/>
      <c r="D14308" s="29">
        <v>46171.864583333336</v>
      </c>
      <c r="E14308" s="15" t="str">
        <f>IF(AND($B$6=NB!$A$17,$B$8&gt;0),'Ersparnisberechnung Sommertarif'!$B$8*SLP!C14288,"")</f>
        <v/>
      </c>
    </row>
    <row r="14309" spans="1:5" x14ac:dyDescent="0.3">
      <c r="A14309" s="25">
        <v>46171</v>
      </c>
      <c r="B14309" s="31">
        <v>0.875</v>
      </c>
      <c r="C14309" s="46"/>
      <c r="D14309" s="29">
        <v>46171.875</v>
      </c>
      <c r="E14309" s="15" t="str">
        <f>IF(AND($B$6=NB!$A$17,$B$8&gt;0),'Ersparnisberechnung Sommertarif'!$B$8*SLP!C14289,"")</f>
        <v/>
      </c>
    </row>
    <row r="14310" spans="1:5" x14ac:dyDescent="0.3">
      <c r="A14310" s="25">
        <v>46171</v>
      </c>
      <c r="B14310" s="31">
        <v>0.88541666666666663</v>
      </c>
      <c r="C14310" s="46"/>
      <c r="D14310" s="29">
        <v>46171.885416666664</v>
      </c>
      <c r="E14310" s="15" t="str">
        <f>IF(AND($B$6=NB!$A$17,$B$8&gt;0),'Ersparnisberechnung Sommertarif'!$B$8*SLP!C14290,"")</f>
        <v/>
      </c>
    </row>
    <row r="14311" spans="1:5" x14ac:dyDescent="0.3">
      <c r="A14311" s="25">
        <v>46171</v>
      </c>
      <c r="B14311" s="31">
        <v>0.89583333333333337</v>
      </c>
      <c r="C14311" s="46"/>
      <c r="D14311" s="29">
        <v>46171.895833333336</v>
      </c>
      <c r="E14311" s="15" t="str">
        <f>IF(AND($B$6=NB!$A$17,$B$8&gt;0),'Ersparnisberechnung Sommertarif'!$B$8*SLP!C14291,"")</f>
        <v/>
      </c>
    </row>
    <row r="14312" spans="1:5" x14ac:dyDescent="0.3">
      <c r="A14312" s="25">
        <v>46171</v>
      </c>
      <c r="B14312" s="31">
        <v>0.90625</v>
      </c>
      <c r="C14312" s="46"/>
      <c r="D14312" s="29">
        <v>46171.90625</v>
      </c>
      <c r="E14312" s="15" t="str">
        <f>IF(AND($B$6=NB!$A$17,$B$8&gt;0),'Ersparnisberechnung Sommertarif'!$B$8*SLP!C14292,"")</f>
        <v/>
      </c>
    </row>
    <row r="14313" spans="1:5" x14ac:dyDescent="0.3">
      <c r="A14313" s="25">
        <v>46171</v>
      </c>
      <c r="B14313" s="31">
        <v>0.91666666666666663</v>
      </c>
      <c r="C14313" s="46"/>
      <c r="D14313" s="29">
        <v>46171.916666666664</v>
      </c>
      <c r="E14313" s="15" t="str">
        <f>IF(AND($B$6=NB!$A$17,$B$8&gt;0),'Ersparnisberechnung Sommertarif'!$B$8*SLP!C14293,"")</f>
        <v/>
      </c>
    </row>
    <row r="14314" spans="1:5" x14ac:dyDescent="0.3">
      <c r="A14314" s="25">
        <v>46171</v>
      </c>
      <c r="B14314" s="31">
        <v>0.92708333333333337</v>
      </c>
      <c r="C14314" s="46"/>
      <c r="D14314" s="29">
        <v>46171.927083333336</v>
      </c>
      <c r="E14314" s="15" t="str">
        <f>IF(AND($B$6=NB!$A$17,$B$8&gt;0),'Ersparnisberechnung Sommertarif'!$B$8*SLP!C14294,"")</f>
        <v/>
      </c>
    </row>
    <row r="14315" spans="1:5" x14ac:dyDescent="0.3">
      <c r="A14315" s="25">
        <v>46171</v>
      </c>
      <c r="B14315" s="31">
        <v>0.9375</v>
      </c>
      <c r="C14315" s="46"/>
      <c r="D14315" s="29">
        <v>46171.9375</v>
      </c>
      <c r="E14315" s="15" t="str">
        <f>IF(AND($B$6=NB!$A$17,$B$8&gt;0),'Ersparnisberechnung Sommertarif'!$B$8*SLP!C14295,"")</f>
        <v/>
      </c>
    </row>
    <row r="14316" spans="1:5" x14ac:dyDescent="0.3">
      <c r="A14316" s="25">
        <v>46171</v>
      </c>
      <c r="B14316" s="31">
        <v>0.94791666666666663</v>
      </c>
      <c r="C14316" s="46"/>
      <c r="D14316" s="29">
        <v>46171.947916666664</v>
      </c>
      <c r="E14316" s="15" t="str">
        <f>IF(AND($B$6=NB!$A$17,$B$8&gt;0),'Ersparnisberechnung Sommertarif'!$B$8*SLP!C14296,"")</f>
        <v/>
      </c>
    </row>
    <row r="14317" spans="1:5" x14ac:dyDescent="0.3">
      <c r="A14317" s="25">
        <v>46171</v>
      </c>
      <c r="B14317" s="31">
        <v>0.95833333333333337</v>
      </c>
      <c r="C14317" s="46"/>
      <c r="D14317" s="29">
        <v>46171.958333333336</v>
      </c>
      <c r="E14317" s="15" t="str">
        <f>IF(AND($B$6=NB!$A$17,$B$8&gt;0),'Ersparnisberechnung Sommertarif'!$B$8*SLP!C14297,"")</f>
        <v/>
      </c>
    </row>
    <row r="14318" spans="1:5" x14ac:dyDescent="0.3">
      <c r="A14318" s="25">
        <v>46171</v>
      </c>
      <c r="B14318" s="31">
        <v>0.96875</v>
      </c>
      <c r="C14318" s="46"/>
      <c r="D14318" s="29">
        <v>46171.96875</v>
      </c>
      <c r="E14318" s="15" t="str">
        <f>IF(AND($B$6=NB!$A$17,$B$8&gt;0),'Ersparnisberechnung Sommertarif'!$B$8*SLP!C14298,"")</f>
        <v/>
      </c>
    </row>
    <row r="14319" spans="1:5" x14ac:dyDescent="0.3">
      <c r="A14319" s="25">
        <v>46171</v>
      </c>
      <c r="B14319" s="31">
        <v>0.97916666666666663</v>
      </c>
      <c r="C14319" s="46"/>
      <c r="D14319" s="29">
        <v>46171.979166666664</v>
      </c>
      <c r="E14319" s="15" t="str">
        <f>IF(AND($B$6=NB!$A$17,$B$8&gt;0),'Ersparnisberechnung Sommertarif'!$B$8*SLP!C14299,"")</f>
        <v/>
      </c>
    </row>
    <row r="14320" spans="1:5" x14ac:dyDescent="0.3">
      <c r="A14320" s="25">
        <v>46171</v>
      </c>
      <c r="B14320" s="31">
        <v>0.98958333333333337</v>
      </c>
      <c r="C14320" s="46"/>
      <c r="D14320" s="29">
        <v>46171.989583333336</v>
      </c>
      <c r="E14320" s="15" t="str">
        <f>IF(AND($B$6=NB!$A$17,$B$8&gt;0),'Ersparnisberechnung Sommertarif'!$B$8*SLP!C14300,"")</f>
        <v/>
      </c>
    </row>
    <row r="14321" spans="1:5" x14ac:dyDescent="0.3">
      <c r="A14321" s="25">
        <v>46172</v>
      </c>
      <c r="B14321" s="31">
        <v>0</v>
      </c>
      <c r="C14321" s="46"/>
      <c r="D14321" s="29">
        <v>46172</v>
      </c>
      <c r="E14321" s="15" t="str">
        <f>IF(AND($B$6=NB!$A$17,$B$8&gt;0),'Ersparnisberechnung Sommertarif'!$B$8*SLP!C14301,"")</f>
        <v/>
      </c>
    </row>
    <row r="14322" spans="1:5" x14ac:dyDescent="0.3">
      <c r="A14322" s="25">
        <v>46172</v>
      </c>
      <c r="B14322" s="31">
        <v>1.0416666666666666E-2</v>
      </c>
      <c r="C14322" s="46"/>
      <c r="D14322" s="29">
        <v>46172.010416666664</v>
      </c>
      <c r="E14322" s="15" t="str">
        <f>IF(AND($B$6=NB!$A$17,$B$8&gt;0),'Ersparnisberechnung Sommertarif'!$B$8*SLP!C14302,"")</f>
        <v/>
      </c>
    </row>
    <row r="14323" spans="1:5" x14ac:dyDescent="0.3">
      <c r="A14323" s="25">
        <v>46172</v>
      </c>
      <c r="B14323" s="31">
        <v>2.0833333333333332E-2</v>
      </c>
      <c r="C14323" s="46"/>
      <c r="D14323" s="29">
        <v>46172.020833333336</v>
      </c>
      <c r="E14323" s="15" t="str">
        <f>IF(AND($B$6=NB!$A$17,$B$8&gt;0),'Ersparnisberechnung Sommertarif'!$B$8*SLP!C14303,"")</f>
        <v/>
      </c>
    </row>
    <row r="14324" spans="1:5" x14ac:dyDescent="0.3">
      <c r="A14324" s="25">
        <v>46172</v>
      </c>
      <c r="B14324" s="31">
        <v>3.125E-2</v>
      </c>
      <c r="C14324" s="46"/>
      <c r="D14324" s="29">
        <v>46172.03125</v>
      </c>
      <c r="E14324" s="15" t="str">
        <f>IF(AND($B$6=NB!$A$17,$B$8&gt;0),'Ersparnisberechnung Sommertarif'!$B$8*SLP!C14304,"")</f>
        <v/>
      </c>
    </row>
    <row r="14325" spans="1:5" x14ac:dyDescent="0.3">
      <c r="A14325" s="25">
        <v>46172</v>
      </c>
      <c r="B14325" s="31">
        <v>4.1666666666666664E-2</v>
      </c>
      <c r="C14325" s="46"/>
      <c r="D14325" s="29">
        <v>46172.041666666664</v>
      </c>
      <c r="E14325" s="15" t="str">
        <f>IF(AND($B$6=NB!$A$17,$B$8&gt;0),'Ersparnisberechnung Sommertarif'!$B$8*SLP!C14305,"")</f>
        <v/>
      </c>
    </row>
    <row r="14326" spans="1:5" x14ac:dyDescent="0.3">
      <c r="A14326" s="25">
        <v>46172</v>
      </c>
      <c r="B14326" s="31">
        <v>5.2083333333333336E-2</v>
      </c>
      <c r="C14326" s="46"/>
      <c r="D14326" s="29">
        <v>46172.052083333336</v>
      </c>
      <c r="E14326" s="15" t="str">
        <f>IF(AND($B$6=NB!$A$17,$B$8&gt;0),'Ersparnisberechnung Sommertarif'!$B$8*SLP!C14306,"")</f>
        <v/>
      </c>
    </row>
    <row r="14327" spans="1:5" x14ac:dyDescent="0.3">
      <c r="A14327" s="25">
        <v>46172</v>
      </c>
      <c r="B14327" s="31">
        <v>6.25E-2</v>
      </c>
      <c r="C14327" s="46"/>
      <c r="D14327" s="29">
        <v>46172.0625</v>
      </c>
      <c r="E14327" s="15" t="str">
        <f>IF(AND($B$6=NB!$A$17,$B$8&gt;0),'Ersparnisberechnung Sommertarif'!$B$8*SLP!C14307,"")</f>
        <v/>
      </c>
    </row>
    <row r="14328" spans="1:5" x14ac:dyDescent="0.3">
      <c r="A14328" s="25">
        <v>46172</v>
      </c>
      <c r="B14328" s="31">
        <v>7.2916666666666671E-2</v>
      </c>
      <c r="C14328" s="46"/>
      <c r="D14328" s="29">
        <v>46172.072916666664</v>
      </c>
      <c r="E14328" s="15" t="str">
        <f>IF(AND($B$6=NB!$A$17,$B$8&gt;0),'Ersparnisberechnung Sommertarif'!$B$8*SLP!C14308,"")</f>
        <v/>
      </c>
    </row>
    <row r="14329" spans="1:5" x14ac:dyDescent="0.3">
      <c r="A14329" s="25">
        <v>46172</v>
      </c>
      <c r="B14329" s="31">
        <v>8.3333333333333329E-2</v>
      </c>
      <c r="C14329" s="46"/>
      <c r="D14329" s="29">
        <v>46172.083333333336</v>
      </c>
      <c r="E14329" s="15" t="str">
        <f>IF(AND($B$6=NB!$A$17,$B$8&gt;0),'Ersparnisberechnung Sommertarif'!$B$8*SLP!C14309,"")</f>
        <v/>
      </c>
    </row>
    <row r="14330" spans="1:5" x14ac:dyDescent="0.3">
      <c r="A14330" s="25">
        <v>46172</v>
      </c>
      <c r="B14330" s="31">
        <v>9.375E-2</v>
      </c>
      <c r="C14330" s="46"/>
      <c r="D14330" s="29">
        <v>46172.09375</v>
      </c>
      <c r="E14330" s="15" t="str">
        <f>IF(AND($B$6=NB!$A$17,$B$8&gt;0),'Ersparnisberechnung Sommertarif'!$B$8*SLP!C14310,"")</f>
        <v/>
      </c>
    </row>
    <row r="14331" spans="1:5" x14ac:dyDescent="0.3">
      <c r="A14331" s="25">
        <v>46172</v>
      </c>
      <c r="B14331" s="31">
        <v>0.10416666666666667</v>
      </c>
      <c r="C14331" s="46"/>
      <c r="D14331" s="29">
        <v>46172.104166666664</v>
      </c>
      <c r="E14331" s="15" t="str">
        <f>IF(AND($B$6=NB!$A$17,$B$8&gt;0),'Ersparnisberechnung Sommertarif'!$B$8*SLP!C14311,"")</f>
        <v/>
      </c>
    </row>
    <row r="14332" spans="1:5" x14ac:dyDescent="0.3">
      <c r="A14332" s="25">
        <v>46172</v>
      </c>
      <c r="B14332" s="31">
        <v>0.11458333333333333</v>
      </c>
      <c r="C14332" s="46"/>
      <c r="D14332" s="29">
        <v>46172.114583333336</v>
      </c>
      <c r="E14332" s="15" t="str">
        <f>IF(AND($B$6=NB!$A$17,$B$8&gt;0),'Ersparnisberechnung Sommertarif'!$B$8*SLP!C14312,"")</f>
        <v/>
      </c>
    </row>
    <row r="14333" spans="1:5" x14ac:dyDescent="0.3">
      <c r="A14333" s="25">
        <v>46172</v>
      </c>
      <c r="B14333" s="31">
        <v>0.125</v>
      </c>
      <c r="C14333" s="46"/>
      <c r="D14333" s="29">
        <v>46172.125</v>
      </c>
      <c r="E14333" s="15" t="str">
        <f>IF(AND($B$6=NB!$A$17,$B$8&gt;0),'Ersparnisberechnung Sommertarif'!$B$8*SLP!C14313,"")</f>
        <v/>
      </c>
    </row>
    <row r="14334" spans="1:5" x14ac:dyDescent="0.3">
      <c r="A14334" s="25">
        <v>46172</v>
      </c>
      <c r="B14334" s="31">
        <v>0.13541666666666666</v>
      </c>
      <c r="C14334" s="46"/>
      <c r="D14334" s="29">
        <v>46172.135416666664</v>
      </c>
      <c r="E14334" s="15" t="str">
        <f>IF(AND($B$6=NB!$A$17,$B$8&gt;0),'Ersparnisberechnung Sommertarif'!$B$8*SLP!C14314,"")</f>
        <v/>
      </c>
    </row>
    <row r="14335" spans="1:5" x14ac:dyDescent="0.3">
      <c r="A14335" s="25">
        <v>46172</v>
      </c>
      <c r="B14335" s="31">
        <v>0.14583333333333334</v>
      </c>
      <c r="C14335" s="46"/>
      <c r="D14335" s="29">
        <v>46172.145833333336</v>
      </c>
      <c r="E14335" s="15" t="str">
        <f>IF(AND($B$6=NB!$A$17,$B$8&gt;0),'Ersparnisberechnung Sommertarif'!$B$8*SLP!C14315,"")</f>
        <v/>
      </c>
    </row>
    <row r="14336" spans="1:5" x14ac:dyDescent="0.3">
      <c r="A14336" s="25">
        <v>46172</v>
      </c>
      <c r="B14336" s="31">
        <v>0.15625</v>
      </c>
      <c r="C14336" s="46"/>
      <c r="D14336" s="29">
        <v>46172.15625</v>
      </c>
      <c r="E14336" s="15" t="str">
        <f>IF(AND($B$6=NB!$A$17,$B$8&gt;0),'Ersparnisberechnung Sommertarif'!$B$8*SLP!C14316,"")</f>
        <v/>
      </c>
    </row>
    <row r="14337" spans="1:5" x14ac:dyDescent="0.3">
      <c r="A14337" s="25">
        <v>46172</v>
      </c>
      <c r="B14337" s="31">
        <v>0.16666666666666666</v>
      </c>
      <c r="C14337" s="46"/>
      <c r="D14337" s="29">
        <v>46172.166666666664</v>
      </c>
      <c r="E14337" s="15" t="str">
        <f>IF(AND($B$6=NB!$A$17,$B$8&gt;0),'Ersparnisberechnung Sommertarif'!$B$8*SLP!C14317,"")</f>
        <v/>
      </c>
    </row>
    <row r="14338" spans="1:5" x14ac:dyDescent="0.3">
      <c r="A14338" s="25">
        <v>46172</v>
      </c>
      <c r="B14338" s="31">
        <v>0.17708333333333334</v>
      </c>
      <c r="C14338" s="46"/>
      <c r="D14338" s="29">
        <v>46172.177083333336</v>
      </c>
      <c r="E14338" s="15" t="str">
        <f>IF(AND($B$6=NB!$A$17,$B$8&gt;0),'Ersparnisberechnung Sommertarif'!$B$8*SLP!C14318,"")</f>
        <v/>
      </c>
    </row>
    <row r="14339" spans="1:5" x14ac:dyDescent="0.3">
      <c r="A14339" s="25">
        <v>46172</v>
      </c>
      <c r="B14339" s="31">
        <v>0.1875</v>
      </c>
      <c r="C14339" s="46"/>
      <c r="D14339" s="29">
        <v>46172.1875</v>
      </c>
      <c r="E14339" s="15" t="str">
        <f>IF(AND($B$6=NB!$A$17,$B$8&gt;0),'Ersparnisberechnung Sommertarif'!$B$8*SLP!C14319,"")</f>
        <v/>
      </c>
    </row>
    <row r="14340" spans="1:5" x14ac:dyDescent="0.3">
      <c r="A14340" s="25">
        <v>46172</v>
      </c>
      <c r="B14340" s="31">
        <v>0.19791666666666666</v>
      </c>
      <c r="C14340" s="46"/>
      <c r="D14340" s="29">
        <v>46172.197916666664</v>
      </c>
      <c r="E14340" s="15" t="str">
        <f>IF(AND($B$6=NB!$A$17,$B$8&gt;0),'Ersparnisberechnung Sommertarif'!$B$8*SLP!C14320,"")</f>
        <v/>
      </c>
    </row>
    <row r="14341" spans="1:5" x14ac:dyDescent="0.3">
      <c r="A14341" s="25">
        <v>46172</v>
      </c>
      <c r="B14341" s="31">
        <v>0.20833333333333334</v>
      </c>
      <c r="C14341" s="46"/>
      <c r="D14341" s="29">
        <v>46172.208333333336</v>
      </c>
      <c r="E14341" s="15" t="str">
        <f>IF(AND($B$6=NB!$A$17,$B$8&gt;0),'Ersparnisberechnung Sommertarif'!$B$8*SLP!C14321,"")</f>
        <v/>
      </c>
    </row>
    <row r="14342" spans="1:5" x14ac:dyDescent="0.3">
      <c r="A14342" s="25">
        <v>46172</v>
      </c>
      <c r="B14342" s="31">
        <v>0.21875</v>
      </c>
      <c r="C14342" s="46"/>
      <c r="D14342" s="29">
        <v>46172.21875</v>
      </c>
      <c r="E14342" s="15" t="str">
        <f>IF(AND($B$6=NB!$A$17,$B$8&gt;0),'Ersparnisberechnung Sommertarif'!$B$8*SLP!C14322,"")</f>
        <v/>
      </c>
    </row>
    <row r="14343" spans="1:5" x14ac:dyDescent="0.3">
      <c r="A14343" s="25">
        <v>46172</v>
      </c>
      <c r="B14343" s="31">
        <v>0.22916666666666666</v>
      </c>
      <c r="C14343" s="46"/>
      <c r="D14343" s="29">
        <v>46172.229166666664</v>
      </c>
      <c r="E14343" s="15" t="str">
        <f>IF(AND($B$6=NB!$A$17,$B$8&gt;0),'Ersparnisberechnung Sommertarif'!$B$8*SLP!C14323,"")</f>
        <v/>
      </c>
    </row>
    <row r="14344" spans="1:5" x14ac:dyDescent="0.3">
      <c r="A14344" s="25">
        <v>46172</v>
      </c>
      <c r="B14344" s="31">
        <v>0.23958333333333334</v>
      </c>
      <c r="C14344" s="46"/>
      <c r="D14344" s="29">
        <v>46172.239583333336</v>
      </c>
      <c r="E14344" s="15" t="str">
        <f>IF(AND($B$6=NB!$A$17,$B$8&gt;0),'Ersparnisberechnung Sommertarif'!$B$8*SLP!C14324,"")</f>
        <v/>
      </c>
    </row>
    <row r="14345" spans="1:5" x14ac:dyDescent="0.3">
      <c r="A14345" s="25">
        <v>46172</v>
      </c>
      <c r="B14345" s="31">
        <v>0.25</v>
      </c>
      <c r="C14345" s="46"/>
      <c r="D14345" s="29">
        <v>46172.25</v>
      </c>
      <c r="E14345" s="15" t="str">
        <f>IF(AND($B$6=NB!$A$17,$B$8&gt;0),'Ersparnisberechnung Sommertarif'!$B$8*SLP!C14325,"")</f>
        <v/>
      </c>
    </row>
    <row r="14346" spans="1:5" x14ac:dyDescent="0.3">
      <c r="A14346" s="25">
        <v>46172</v>
      </c>
      <c r="B14346" s="31">
        <v>0.26041666666666669</v>
      </c>
      <c r="C14346" s="46"/>
      <c r="D14346" s="29">
        <v>46172.260416666664</v>
      </c>
      <c r="E14346" s="15" t="str">
        <f>IF(AND($B$6=NB!$A$17,$B$8&gt;0),'Ersparnisberechnung Sommertarif'!$B$8*SLP!C14326,"")</f>
        <v/>
      </c>
    </row>
    <row r="14347" spans="1:5" x14ac:dyDescent="0.3">
      <c r="A14347" s="25">
        <v>46172</v>
      </c>
      <c r="B14347" s="31">
        <v>0.27083333333333331</v>
      </c>
      <c r="C14347" s="46"/>
      <c r="D14347" s="29">
        <v>46172.270833333336</v>
      </c>
      <c r="E14347" s="15" t="str">
        <f>IF(AND($B$6=NB!$A$17,$B$8&gt;0),'Ersparnisberechnung Sommertarif'!$B$8*SLP!C14327,"")</f>
        <v/>
      </c>
    </row>
    <row r="14348" spans="1:5" x14ac:dyDescent="0.3">
      <c r="A14348" s="25">
        <v>46172</v>
      </c>
      <c r="B14348" s="31">
        <v>0.28125</v>
      </c>
      <c r="C14348" s="46"/>
      <c r="D14348" s="29">
        <v>46172.28125</v>
      </c>
      <c r="E14348" s="15" t="str">
        <f>IF(AND($B$6=NB!$A$17,$B$8&gt;0),'Ersparnisberechnung Sommertarif'!$B$8*SLP!C14328,"")</f>
        <v/>
      </c>
    </row>
    <row r="14349" spans="1:5" x14ac:dyDescent="0.3">
      <c r="A14349" s="25">
        <v>46172</v>
      </c>
      <c r="B14349" s="31">
        <v>0.29166666666666669</v>
      </c>
      <c r="C14349" s="46"/>
      <c r="D14349" s="29">
        <v>46172.291666666664</v>
      </c>
      <c r="E14349" s="15" t="str">
        <f>IF(AND($B$6=NB!$A$17,$B$8&gt;0),'Ersparnisberechnung Sommertarif'!$B$8*SLP!C14329,"")</f>
        <v/>
      </c>
    </row>
    <row r="14350" spans="1:5" x14ac:dyDescent="0.3">
      <c r="A14350" s="25">
        <v>46172</v>
      </c>
      <c r="B14350" s="31">
        <v>0.30208333333333331</v>
      </c>
      <c r="C14350" s="46"/>
      <c r="D14350" s="29">
        <v>46172.302083333336</v>
      </c>
      <c r="E14350" s="15" t="str">
        <f>IF(AND($B$6=NB!$A$17,$B$8&gt;0),'Ersparnisberechnung Sommertarif'!$B$8*SLP!C14330,"")</f>
        <v/>
      </c>
    </row>
    <row r="14351" spans="1:5" x14ac:dyDescent="0.3">
      <c r="A14351" s="25">
        <v>46172</v>
      </c>
      <c r="B14351" s="31">
        <v>0.3125</v>
      </c>
      <c r="C14351" s="46"/>
      <c r="D14351" s="29">
        <v>46172.3125</v>
      </c>
      <c r="E14351" s="15" t="str">
        <f>IF(AND($B$6=NB!$A$17,$B$8&gt;0),'Ersparnisberechnung Sommertarif'!$B$8*SLP!C14331,"")</f>
        <v/>
      </c>
    </row>
    <row r="14352" spans="1:5" x14ac:dyDescent="0.3">
      <c r="A14352" s="25">
        <v>46172</v>
      </c>
      <c r="B14352" s="31">
        <v>0.32291666666666669</v>
      </c>
      <c r="C14352" s="46"/>
      <c r="D14352" s="29">
        <v>46172.322916666664</v>
      </c>
      <c r="E14352" s="15" t="str">
        <f>IF(AND($B$6=NB!$A$17,$B$8&gt;0),'Ersparnisberechnung Sommertarif'!$B$8*SLP!C14332,"")</f>
        <v/>
      </c>
    </row>
    <row r="14353" spans="1:5" x14ac:dyDescent="0.3">
      <c r="A14353" s="25">
        <v>46172</v>
      </c>
      <c r="B14353" s="31">
        <v>0.33333333333333331</v>
      </c>
      <c r="C14353" s="46"/>
      <c r="D14353" s="29">
        <v>46172.333333333336</v>
      </c>
      <c r="E14353" s="15" t="str">
        <f>IF(AND($B$6=NB!$A$17,$B$8&gt;0),'Ersparnisberechnung Sommertarif'!$B$8*SLP!C14333,"")</f>
        <v/>
      </c>
    </row>
    <row r="14354" spans="1:5" x14ac:dyDescent="0.3">
      <c r="A14354" s="25">
        <v>46172</v>
      </c>
      <c r="B14354" s="31">
        <v>0.34375</v>
      </c>
      <c r="C14354" s="46"/>
      <c r="D14354" s="29">
        <v>46172.34375</v>
      </c>
      <c r="E14354" s="15" t="str">
        <f>IF(AND($B$6=NB!$A$17,$B$8&gt;0),'Ersparnisberechnung Sommertarif'!$B$8*SLP!C14334,"")</f>
        <v/>
      </c>
    </row>
    <row r="14355" spans="1:5" x14ac:dyDescent="0.3">
      <c r="A14355" s="25">
        <v>46172</v>
      </c>
      <c r="B14355" s="31">
        <v>0.35416666666666669</v>
      </c>
      <c r="C14355" s="46"/>
      <c r="D14355" s="29">
        <v>46172.354166666664</v>
      </c>
      <c r="E14355" s="15" t="str">
        <f>IF(AND($B$6=NB!$A$17,$B$8&gt;0),'Ersparnisberechnung Sommertarif'!$B$8*SLP!C14335,"")</f>
        <v/>
      </c>
    </row>
    <row r="14356" spans="1:5" x14ac:dyDescent="0.3">
      <c r="A14356" s="25">
        <v>46172</v>
      </c>
      <c r="B14356" s="31">
        <v>0.36458333333333331</v>
      </c>
      <c r="C14356" s="46"/>
      <c r="D14356" s="29">
        <v>46172.364583333336</v>
      </c>
      <c r="E14356" s="15" t="str">
        <f>IF(AND($B$6=NB!$A$17,$B$8&gt;0),'Ersparnisberechnung Sommertarif'!$B$8*SLP!C14336,"")</f>
        <v/>
      </c>
    </row>
    <row r="14357" spans="1:5" x14ac:dyDescent="0.3">
      <c r="A14357" s="25">
        <v>46172</v>
      </c>
      <c r="B14357" s="31">
        <v>0.375</v>
      </c>
      <c r="C14357" s="46"/>
      <c r="D14357" s="29">
        <v>46172.375</v>
      </c>
      <c r="E14357" s="15" t="str">
        <f>IF(AND($B$6=NB!$A$17,$B$8&gt;0),'Ersparnisberechnung Sommertarif'!$B$8*SLP!C14337,"")</f>
        <v/>
      </c>
    </row>
    <row r="14358" spans="1:5" x14ac:dyDescent="0.3">
      <c r="A14358" s="25">
        <v>46172</v>
      </c>
      <c r="B14358" s="31">
        <v>0.38541666666666669</v>
      </c>
      <c r="C14358" s="46"/>
      <c r="D14358" s="29">
        <v>46172.385416666664</v>
      </c>
      <c r="E14358" s="15" t="str">
        <f>IF(AND($B$6=NB!$A$17,$B$8&gt;0),'Ersparnisberechnung Sommertarif'!$B$8*SLP!C14338,"")</f>
        <v/>
      </c>
    </row>
    <row r="14359" spans="1:5" x14ac:dyDescent="0.3">
      <c r="A14359" s="25">
        <v>46172</v>
      </c>
      <c r="B14359" s="31">
        <v>0.39583333333333331</v>
      </c>
      <c r="C14359" s="46"/>
      <c r="D14359" s="29">
        <v>46172.395833333336</v>
      </c>
      <c r="E14359" s="15" t="str">
        <f>IF(AND($B$6=NB!$A$17,$B$8&gt;0),'Ersparnisberechnung Sommertarif'!$B$8*SLP!C14339,"")</f>
        <v/>
      </c>
    </row>
    <row r="14360" spans="1:5" x14ac:dyDescent="0.3">
      <c r="A14360" s="25">
        <v>46172</v>
      </c>
      <c r="B14360" s="31">
        <v>0.40625</v>
      </c>
      <c r="C14360" s="46"/>
      <c r="D14360" s="29">
        <v>46172.40625</v>
      </c>
      <c r="E14360" s="15" t="str">
        <f>IF(AND($B$6=NB!$A$17,$B$8&gt;0),'Ersparnisberechnung Sommertarif'!$B$8*SLP!C14340,"")</f>
        <v/>
      </c>
    </row>
    <row r="14361" spans="1:5" x14ac:dyDescent="0.3">
      <c r="A14361" s="25">
        <v>46172</v>
      </c>
      <c r="B14361" s="31">
        <v>0.41666666666666669</v>
      </c>
      <c r="C14361" s="46"/>
      <c r="D14361" s="29">
        <v>46172.416666666664</v>
      </c>
      <c r="E14361" s="15" t="str">
        <f>IF(AND($B$6=NB!$A$17,$B$8&gt;0),'Ersparnisberechnung Sommertarif'!$B$8*SLP!C14341,"")</f>
        <v/>
      </c>
    </row>
    <row r="14362" spans="1:5" x14ac:dyDescent="0.3">
      <c r="A14362" s="25">
        <v>46172</v>
      </c>
      <c r="B14362" s="31">
        <v>0.42708333333333331</v>
      </c>
      <c r="C14362" s="46"/>
      <c r="D14362" s="29">
        <v>46172.427083333336</v>
      </c>
      <c r="E14362" s="15" t="str">
        <f>IF(AND($B$6=NB!$A$17,$B$8&gt;0),'Ersparnisberechnung Sommertarif'!$B$8*SLP!C14342,"")</f>
        <v/>
      </c>
    </row>
    <row r="14363" spans="1:5" x14ac:dyDescent="0.3">
      <c r="A14363" s="25">
        <v>46172</v>
      </c>
      <c r="B14363" s="31">
        <v>0.4375</v>
      </c>
      <c r="C14363" s="46"/>
      <c r="D14363" s="29">
        <v>46172.4375</v>
      </c>
      <c r="E14363" s="15" t="str">
        <f>IF(AND($B$6=NB!$A$17,$B$8&gt;0),'Ersparnisberechnung Sommertarif'!$B$8*SLP!C14343,"")</f>
        <v/>
      </c>
    </row>
    <row r="14364" spans="1:5" x14ac:dyDescent="0.3">
      <c r="A14364" s="25">
        <v>46172</v>
      </c>
      <c r="B14364" s="31">
        <v>0.44791666666666669</v>
      </c>
      <c r="C14364" s="46"/>
      <c r="D14364" s="29">
        <v>46172.447916666664</v>
      </c>
      <c r="E14364" s="15" t="str">
        <f>IF(AND($B$6=NB!$A$17,$B$8&gt;0),'Ersparnisberechnung Sommertarif'!$B$8*SLP!C14344,"")</f>
        <v/>
      </c>
    </row>
    <row r="14365" spans="1:5" x14ac:dyDescent="0.3">
      <c r="A14365" s="25">
        <v>46172</v>
      </c>
      <c r="B14365" s="31">
        <v>0.45833333333333331</v>
      </c>
      <c r="C14365" s="46"/>
      <c r="D14365" s="29">
        <v>46172.458333333336</v>
      </c>
      <c r="E14365" s="15" t="str">
        <f>IF(AND($B$6=NB!$A$17,$B$8&gt;0),'Ersparnisberechnung Sommertarif'!$B$8*SLP!C14345,"")</f>
        <v/>
      </c>
    </row>
    <row r="14366" spans="1:5" x14ac:dyDescent="0.3">
      <c r="A14366" s="25">
        <v>46172</v>
      </c>
      <c r="B14366" s="31">
        <v>0.46875</v>
      </c>
      <c r="C14366" s="46"/>
      <c r="D14366" s="29">
        <v>46172.46875</v>
      </c>
      <c r="E14366" s="15" t="str">
        <f>IF(AND($B$6=NB!$A$17,$B$8&gt;0),'Ersparnisberechnung Sommertarif'!$B$8*SLP!C14346,"")</f>
        <v/>
      </c>
    </row>
    <row r="14367" spans="1:5" x14ac:dyDescent="0.3">
      <c r="A14367" s="25">
        <v>46172</v>
      </c>
      <c r="B14367" s="31">
        <v>0.47916666666666669</v>
      </c>
      <c r="C14367" s="46"/>
      <c r="D14367" s="29">
        <v>46172.479166666664</v>
      </c>
      <c r="E14367" s="15" t="str">
        <f>IF(AND($B$6=NB!$A$17,$B$8&gt;0),'Ersparnisberechnung Sommertarif'!$B$8*SLP!C14347,"")</f>
        <v/>
      </c>
    </row>
    <row r="14368" spans="1:5" x14ac:dyDescent="0.3">
      <c r="A14368" s="25">
        <v>46172</v>
      </c>
      <c r="B14368" s="31">
        <v>0.48958333333333331</v>
      </c>
      <c r="C14368" s="46"/>
      <c r="D14368" s="29">
        <v>46172.489583333336</v>
      </c>
      <c r="E14368" s="15" t="str">
        <f>IF(AND($B$6=NB!$A$17,$B$8&gt;0),'Ersparnisberechnung Sommertarif'!$B$8*SLP!C14348,"")</f>
        <v/>
      </c>
    </row>
    <row r="14369" spans="1:5" x14ac:dyDescent="0.3">
      <c r="A14369" s="25">
        <v>46172</v>
      </c>
      <c r="B14369" s="31">
        <v>0.5</v>
      </c>
      <c r="C14369" s="46"/>
      <c r="D14369" s="29">
        <v>46172.5</v>
      </c>
      <c r="E14369" s="15" t="str">
        <f>IF(AND($B$6=NB!$A$17,$B$8&gt;0),'Ersparnisberechnung Sommertarif'!$B$8*SLP!C14349,"")</f>
        <v/>
      </c>
    </row>
    <row r="14370" spans="1:5" x14ac:dyDescent="0.3">
      <c r="A14370" s="25">
        <v>46172</v>
      </c>
      <c r="B14370" s="31">
        <v>0.51041666666666663</v>
      </c>
      <c r="C14370" s="46"/>
      <c r="D14370" s="29">
        <v>46172.510416666664</v>
      </c>
      <c r="E14370" s="15" t="str">
        <f>IF(AND($B$6=NB!$A$17,$B$8&gt;0),'Ersparnisberechnung Sommertarif'!$B$8*SLP!C14350,"")</f>
        <v/>
      </c>
    </row>
    <row r="14371" spans="1:5" x14ac:dyDescent="0.3">
      <c r="A14371" s="25">
        <v>46172</v>
      </c>
      <c r="B14371" s="31">
        <v>0.52083333333333337</v>
      </c>
      <c r="C14371" s="46"/>
      <c r="D14371" s="29">
        <v>46172.520833333336</v>
      </c>
      <c r="E14371" s="15" t="str">
        <f>IF(AND($B$6=NB!$A$17,$B$8&gt;0),'Ersparnisberechnung Sommertarif'!$B$8*SLP!C14351,"")</f>
        <v/>
      </c>
    </row>
    <row r="14372" spans="1:5" x14ac:dyDescent="0.3">
      <c r="A14372" s="25">
        <v>46172</v>
      </c>
      <c r="B14372" s="31">
        <v>0.53125</v>
      </c>
      <c r="C14372" s="46"/>
      <c r="D14372" s="29">
        <v>46172.53125</v>
      </c>
      <c r="E14372" s="15" t="str">
        <f>IF(AND($B$6=NB!$A$17,$B$8&gt;0),'Ersparnisberechnung Sommertarif'!$B$8*SLP!C14352,"")</f>
        <v/>
      </c>
    </row>
    <row r="14373" spans="1:5" x14ac:dyDescent="0.3">
      <c r="A14373" s="25">
        <v>46172</v>
      </c>
      <c r="B14373" s="31">
        <v>0.54166666666666663</v>
      </c>
      <c r="C14373" s="46"/>
      <c r="D14373" s="29">
        <v>46172.541666666664</v>
      </c>
      <c r="E14373" s="15" t="str">
        <f>IF(AND($B$6=NB!$A$17,$B$8&gt;0),'Ersparnisberechnung Sommertarif'!$B$8*SLP!C14353,"")</f>
        <v/>
      </c>
    </row>
    <row r="14374" spans="1:5" x14ac:dyDescent="0.3">
      <c r="A14374" s="25">
        <v>46172</v>
      </c>
      <c r="B14374" s="31">
        <v>0.55208333333333337</v>
      </c>
      <c r="C14374" s="46"/>
      <c r="D14374" s="29">
        <v>46172.552083333336</v>
      </c>
      <c r="E14374" s="15" t="str">
        <f>IF(AND($B$6=NB!$A$17,$B$8&gt;0),'Ersparnisberechnung Sommertarif'!$B$8*SLP!C14354,"")</f>
        <v/>
      </c>
    </row>
    <row r="14375" spans="1:5" x14ac:dyDescent="0.3">
      <c r="A14375" s="25">
        <v>46172</v>
      </c>
      <c r="B14375" s="31">
        <v>0.5625</v>
      </c>
      <c r="C14375" s="46"/>
      <c r="D14375" s="29">
        <v>46172.5625</v>
      </c>
      <c r="E14375" s="15" t="str">
        <f>IF(AND($B$6=NB!$A$17,$B$8&gt;0),'Ersparnisberechnung Sommertarif'!$B$8*SLP!C14355,"")</f>
        <v/>
      </c>
    </row>
    <row r="14376" spans="1:5" x14ac:dyDescent="0.3">
      <c r="A14376" s="25">
        <v>46172</v>
      </c>
      <c r="B14376" s="31">
        <v>0.57291666666666663</v>
      </c>
      <c r="C14376" s="46"/>
      <c r="D14376" s="29">
        <v>46172.572916666664</v>
      </c>
      <c r="E14376" s="15" t="str">
        <f>IF(AND($B$6=NB!$A$17,$B$8&gt;0),'Ersparnisberechnung Sommertarif'!$B$8*SLP!C14356,"")</f>
        <v/>
      </c>
    </row>
    <row r="14377" spans="1:5" x14ac:dyDescent="0.3">
      <c r="A14377" s="25">
        <v>46172</v>
      </c>
      <c r="B14377" s="31">
        <v>0.58333333333333337</v>
      </c>
      <c r="C14377" s="46"/>
      <c r="D14377" s="29">
        <v>46172.583333333336</v>
      </c>
      <c r="E14377" s="15" t="str">
        <f>IF(AND($B$6=NB!$A$17,$B$8&gt;0),'Ersparnisberechnung Sommertarif'!$B$8*SLP!C14357,"")</f>
        <v/>
      </c>
    </row>
    <row r="14378" spans="1:5" x14ac:dyDescent="0.3">
      <c r="A14378" s="25">
        <v>46172</v>
      </c>
      <c r="B14378" s="31">
        <v>0.59375</v>
      </c>
      <c r="C14378" s="46"/>
      <c r="D14378" s="29">
        <v>46172.59375</v>
      </c>
      <c r="E14378" s="15" t="str">
        <f>IF(AND($B$6=NB!$A$17,$B$8&gt;0),'Ersparnisberechnung Sommertarif'!$B$8*SLP!C14358,"")</f>
        <v/>
      </c>
    </row>
    <row r="14379" spans="1:5" x14ac:dyDescent="0.3">
      <c r="A14379" s="25">
        <v>46172</v>
      </c>
      <c r="B14379" s="31">
        <v>0.60416666666666663</v>
      </c>
      <c r="C14379" s="46"/>
      <c r="D14379" s="29">
        <v>46172.604166666664</v>
      </c>
      <c r="E14379" s="15" t="str">
        <f>IF(AND($B$6=NB!$A$17,$B$8&gt;0),'Ersparnisberechnung Sommertarif'!$B$8*SLP!C14359,"")</f>
        <v/>
      </c>
    </row>
    <row r="14380" spans="1:5" x14ac:dyDescent="0.3">
      <c r="A14380" s="25">
        <v>46172</v>
      </c>
      <c r="B14380" s="31">
        <v>0.61458333333333337</v>
      </c>
      <c r="C14380" s="46"/>
      <c r="D14380" s="29">
        <v>46172.614583333336</v>
      </c>
      <c r="E14380" s="15" t="str">
        <f>IF(AND($B$6=NB!$A$17,$B$8&gt;0),'Ersparnisberechnung Sommertarif'!$B$8*SLP!C14360,"")</f>
        <v/>
      </c>
    </row>
    <row r="14381" spans="1:5" x14ac:dyDescent="0.3">
      <c r="A14381" s="25">
        <v>46172</v>
      </c>
      <c r="B14381" s="31">
        <v>0.625</v>
      </c>
      <c r="C14381" s="46"/>
      <c r="D14381" s="29">
        <v>46172.625</v>
      </c>
      <c r="E14381" s="15" t="str">
        <f>IF(AND($B$6=NB!$A$17,$B$8&gt;0),'Ersparnisberechnung Sommertarif'!$B$8*SLP!C14361,"")</f>
        <v/>
      </c>
    </row>
    <row r="14382" spans="1:5" x14ac:dyDescent="0.3">
      <c r="A14382" s="25">
        <v>46172</v>
      </c>
      <c r="B14382" s="31">
        <v>0.63541666666666663</v>
      </c>
      <c r="C14382" s="46"/>
      <c r="D14382" s="29">
        <v>46172.635416666664</v>
      </c>
      <c r="E14382" s="15" t="str">
        <f>IF(AND($B$6=NB!$A$17,$B$8&gt;0),'Ersparnisberechnung Sommertarif'!$B$8*SLP!C14362,"")</f>
        <v/>
      </c>
    </row>
    <row r="14383" spans="1:5" x14ac:dyDescent="0.3">
      <c r="A14383" s="25">
        <v>46172</v>
      </c>
      <c r="B14383" s="31">
        <v>0.64583333333333337</v>
      </c>
      <c r="C14383" s="46"/>
      <c r="D14383" s="29">
        <v>46172.645833333336</v>
      </c>
      <c r="E14383" s="15" t="str">
        <f>IF(AND($B$6=NB!$A$17,$B$8&gt;0),'Ersparnisberechnung Sommertarif'!$B$8*SLP!C14363,"")</f>
        <v/>
      </c>
    </row>
    <row r="14384" spans="1:5" x14ac:dyDescent="0.3">
      <c r="A14384" s="25">
        <v>46172</v>
      </c>
      <c r="B14384" s="31">
        <v>0.65625</v>
      </c>
      <c r="C14384" s="46"/>
      <c r="D14384" s="29">
        <v>46172.65625</v>
      </c>
      <c r="E14384" s="15" t="str">
        <f>IF(AND($B$6=NB!$A$17,$B$8&gt;0),'Ersparnisberechnung Sommertarif'!$B$8*SLP!C14364,"")</f>
        <v/>
      </c>
    </row>
    <row r="14385" spans="1:5" x14ac:dyDescent="0.3">
      <c r="A14385" s="25">
        <v>46172</v>
      </c>
      <c r="B14385" s="31">
        <v>0.66666666666666663</v>
      </c>
      <c r="C14385" s="46"/>
      <c r="D14385" s="29">
        <v>46172.666666666664</v>
      </c>
      <c r="E14385" s="15" t="str">
        <f>IF(AND($B$6=NB!$A$17,$B$8&gt;0),'Ersparnisberechnung Sommertarif'!$B$8*SLP!C14365,"")</f>
        <v/>
      </c>
    </row>
    <row r="14386" spans="1:5" x14ac:dyDescent="0.3">
      <c r="A14386" s="25">
        <v>46172</v>
      </c>
      <c r="B14386" s="31">
        <v>0.67708333333333337</v>
      </c>
      <c r="C14386" s="46"/>
      <c r="D14386" s="29">
        <v>46172.677083333336</v>
      </c>
      <c r="E14386" s="15" t="str">
        <f>IF(AND($B$6=NB!$A$17,$B$8&gt;0),'Ersparnisberechnung Sommertarif'!$B$8*SLP!C14366,"")</f>
        <v/>
      </c>
    </row>
    <row r="14387" spans="1:5" x14ac:dyDescent="0.3">
      <c r="A14387" s="25">
        <v>46172</v>
      </c>
      <c r="B14387" s="31">
        <v>0.6875</v>
      </c>
      <c r="C14387" s="46"/>
      <c r="D14387" s="29">
        <v>46172.6875</v>
      </c>
      <c r="E14387" s="15" t="str">
        <f>IF(AND($B$6=NB!$A$17,$B$8&gt;0),'Ersparnisberechnung Sommertarif'!$B$8*SLP!C14367,"")</f>
        <v/>
      </c>
    </row>
    <row r="14388" spans="1:5" x14ac:dyDescent="0.3">
      <c r="A14388" s="25">
        <v>46172</v>
      </c>
      <c r="B14388" s="31">
        <v>0.69791666666666663</v>
      </c>
      <c r="C14388" s="46"/>
      <c r="D14388" s="29">
        <v>46172.697916666664</v>
      </c>
      <c r="E14388" s="15" t="str">
        <f>IF(AND($B$6=NB!$A$17,$B$8&gt;0),'Ersparnisberechnung Sommertarif'!$B$8*SLP!C14368,"")</f>
        <v/>
      </c>
    </row>
    <row r="14389" spans="1:5" x14ac:dyDescent="0.3">
      <c r="A14389" s="25">
        <v>46172</v>
      </c>
      <c r="B14389" s="31">
        <v>0.70833333333333337</v>
      </c>
      <c r="C14389" s="46"/>
      <c r="D14389" s="29">
        <v>46172.708333333336</v>
      </c>
      <c r="E14389" s="15" t="str">
        <f>IF(AND($B$6=NB!$A$17,$B$8&gt;0),'Ersparnisberechnung Sommertarif'!$B$8*SLP!C14369,"")</f>
        <v/>
      </c>
    </row>
    <row r="14390" spans="1:5" x14ac:dyDescent="0.3">
      <c r="A14390" s="25">
        <v>46172</v>
      </c>
      <c r="B14390" s="31">
        <v>0.71875</v>
      </c>
      <c r="C14390" s="46"/>
      <c r="D14390" s="29">
        <v>46172.71875</v>
      </c>
      <c r="E14390" s="15" t="str">
        <f>IF(AND($B$6=NB!$A$17,$B$8&gt;0),'Ersparnisberechnung Sommertarif'!$B$8*SLP!C14370,"")</f>
        <v/>
      </c>
    </row>
    <row r="14391" spans="1:5" x14ac:dyDescent="0.3">
      <c r="A14391" s="25">
        <v>46172</v>
      </c>
      <c r="B14391" s="31">
        <v>0.72916666666666663</v>
      </c>
      <c r="C14391" s="46"/>
      <c r="D14391" s="29">
        <v>46172.729166666664</v>
      </c>
      <c r="E14391" s="15" t="str">
        <f>IF(AND($B$6=NB!$A$17,$B$8&gt;0),'Ersparnisberechnung Sommertarif'!$B$8*SLP!C14371,"")</f>
        <v/>
      </c>
    </row>
    <row r="14392" spans="1:5" x14ac:dyDescent="0.3">
      <c r="A14392" s="25">
        <v>46172</v>
      </c>
      <c r="B14392" s="31">
        <v>0.73958333333333337</v>
      </c>
      <c r="C14392" s="46"/>
      <c r="D14392" s="29">
        <v>46172.739583333336</v>
      </c>
      <c r="E14392" s="15" t="str">
        <f>IF(AND($B$6=NB!$A$17,$B$8&gt;0),'Ersparnisberechnung Sommertarif'!$B$8*SLP!C14372,"")</f>
        <v/>
      </c>
    </row>
    <row r="14393" spans="1:5" x14ac:dyDescent="0.3">
      <c r="A14393" s="25">
        <v>46172</v>
      </c>
      <c r="B14393" s="31">
        <v>0.75</v>
      </c>
      <c r="C14393" s="46"/>
      <c r="D14393" s="29">
        <v>46172.75</v>
      </c>
      <c r="E14393" s="15" t="str">
        <f>IF(AND($B$6=NB!$A$17,$B$8&gt;0),'Ersparnisberechnung Sommertarif'!$B$8*SLP!C14373,"")</f>
        <v/>
      </c>
    </row>
    <row r="14394" spans="1:5" x14ac:dyDescent="0.3">
      <c r="A14394" s="25">
        <v>46172</v>
      </c>
      <c r="B14394" s="31">
        <v>0.76041666666666663</v>
      </c>
      <c r="C14394" s="46"/>
      <c r="D14394" s="29">
        <v>46172.760416666664</v>
      </c>
      <c r="E14394" s="15" t="str">
        <f>IF(AND($B$6=NB!$A$17,$B$8&gt;0),'Ersparnisberechnung Sommertarif'!$B$8*SLP!C14374,"")</f>
        <v/>
      </c>
    </row>
    <row r="14395" spans="1:5" x14ac:dyDescent="0.3">
      <c r="A14395" s="25">
        <v>46172</v>
      </c>
      <c r="B14395" s="31">
        <v>0.77083333333333337</v>
      </c>
      <c r="C14395" s="46"/>
      <c r="D14395" s="29">
        <v>46172.770833333336</v>
      </c>
      <c r="E14395" s="15" t="str">
        <f>IF(AND($B$6=NB!$A$17,$B$8&gt;0),'Ersparnisberechnung Sommertarif'!$B$8*SLP!C14375,"")</f>
        <v/>
      </c>
    </row>
    <row r="14396" spans="1:5" x14ac:dyDescent="0.3">
      <c r="A14396" s="25">
        <v>46172</v>
      </c>
      <c r="B14396" s="31">
        <v>0.78125</v>
      </c>
      <c r="C14396" s="46"/>
      <c r="D14396" s="29">
        <v>46172.78125</v>
      </c>
      <c r="E14396" s="15" t="str">
        <f>IF(AND($B$6=NB!$A$17,$B$8&gt;0),'Ersparnisberechnung Sommertarif'!$B$8*SLP!C14376,"")</f>
        <v/>
      </c>
    </row>
    <row r="14397" spans="1:5" x14ac:dyDescent="0.3">
      <c r="A14397" s="25">
        <v>46172</v>
      </c>
      <c r="B14397" s="31">
        <v>0.79166666666666663</v>
      </c>
      <c r="C14397" s="46"/>
      <c r="D14397" s="29">
        <v>46172.791666666664</v>
      </c>
      <c r="E14397" s="15" t="str">
        <f>IF(AND($B$6=NB!$A$17,$B$8&gt;0),'Ersparnisberechnung Sommertarif'!$B$8*SLP!C14377,"")</f>
        <v/>
      </c>
    </row>
    <row r="14398" spans="1:5" x14ac:dyDescent="0.3">
      <c r="A14398" s="25">
        <v>46172</v>
      </c>
      <c r="B14398" s="31">
        <v>0.80208333333333337</v>
      </c>
      <c r="C14398" s="46"/>
      <c r="D14398" s="29">
        <v>46172.802083333336</v>
      </c>
      <c r="E14398" s="15" t="str">
        <f>IF(AND($B$6=NB!$A$17,$B$8&gt;0),'Ersparnisberechnung Sommertarif'!$B$8*SLP!C14378,"")</f>
        <v/>
      </c>
    </row>
    <row r="14399" spans="1:5" x14ac:dyDescent="0.3">
      <c r="A14399" s="25">
        <v>46172</v>
      </c>
      <c r="B14399" s="31">
        <v>0.8125</v>
      </c>
      <c r="C14399" s="46"/>
      <c r="D14399" s="29">
        <v>46172.8125</v>
      </c>
      <c r="E14399" s="15" t="str">
        <f>IF(AND($B$6=NB!$A$17,$B$8&gt;0),'Ersparnisberechnung Sommertarif'!$B$8*SLP!C14379,"")</f>
        <v/>
      </c>
    </row>
    <row r="14400" spans="1:5" x14ac:dyDescent="0.3">
      <c r="A14400" s="25">
        <v>46172</v>
      </c>
      <c r="B14400" s="31">
        <v>0.82291666666666663</v>
      </c>
      <c r="C14400" s="46"/>
      <c r="D14400" s="29">
        <v>46172.822916666664</v>
      </c>
      <c r="E14400" s="15" t="str">
        <f>IF(AND($B$6=NB!$A$17,$B$8&gt;0),'Ersparnisberechnung Sommertarif'!$B$8*SLP!C14380,"")</f>
        <v/>
      </c>
    </row>
    <row r="14401" spans="1:5" x14ac:dyDescent="0.3">
      <c r="A14401" s="25">
        <v>46172</v>
      </c>
      <c r="B14401" s="31">
        <v>0.83333333333333337</v>
      </c>
      <c r="C14401" s="46"/>
      <c r="D14401" s="29">
        <v>46172.833333333336</v>
      </c>
      <c r="E14401" s="15" t="str">
        <f>IF(AND($B$6=NB!$A$17,$B$8&gt;0),'Ersparnisberechnung Sommertarif'!$B$8*SLP!C14381,"")</f>
        <v/>
      </c>
    </row>
    <row r="14402" spans="1:5" x14ac:dyDescent="0.3">
      <c r="A14402" s="25">
        <v>46172</v>
      </c>
      <c r="B14402" s="31">
        <v>0.84375</v>
      </c>
      <c r="C14402" s="46"/>
      <c r="D14402" s="29">
        <v>46172.84375</v>
      </c>
      <c r="E14402" s="15" t="str">
        <f>IF(AND($B$6=NB!$A$17,$B$8&gt;0),'Ersparnisberechnung Sommertarif'!$B$8*SLP!C14382,"")</f>
        <v/>
      </c>
    </row>
    <row r="14403" spans="1:5" x14ac:dyDescent="0.3">
      <c r="A14403" s="25">
        <v>46172</v>
      </c>
      <c r="B14403" s="31">
        <v>0.85416666666666663</v>
      </c>
      <c r="C14403" s="46"/>
      <c r="D14403" s="29">
        <v>46172.854166666664</v>
      </c>
      <c r="E14403" s="15" t="str">
        <f>IF(AND($B$6=NB!$A$17,$B$8&gt;0),'Ersparnisberechnung Sommertarif'!$B$8*SLP!C14383,"")</f>
        <v/>
      </c>
    </row>
    <row r="14404" spans="1:5" x14ac:dyDescent="0.3">
      <c r="A14404" s="25">
        <v>46172</v>
      </c>
      <c r="B14404" s="31">
        <v>0.86458333333333337</v>
      </c>
      <c r="C14404" s="46"/>
      <c r="D14404" s="29">
        <v>46172.864583333336</v>
      </c>
      <c r="E14404" s="15" t="str">
        <f>IF(AND($B$6=NB!$A$17,$B$8&gt;0),'Ersparnisberechnung Sommertarif'!$B$8*SLP!C14384,"")</f>
        <v/>
      </c>
    </row>
    <row r="14405" spans="1:5" x14ac:dyDescent="0.3">
      <c r="A14405" s="25">
        <v>46172</v>
      </c>
      <c r="B14405" s="31">
        <v>0.875</v>
      </c>
      <c r="C14405" s="46"/>
      <c r="D14405" s="29">
        <v>46172.875</v>
      </c>
      <c r="E14405" s="15" t="str">
        <f>IF(AND($B$6=NB!$A$17,$B$8&gt;0),'Ersparnisberechnung Sommertarif'!$B$8*SLP!C14385,"")</f>
        <v/>
      </c>
    </row>
    <row r="14406" spans="1:5" x14ac:dyDescent="0.3">
      <c r="A14406" s="25">
        <v>46172</v>
      </c>
      <c r="B14406" s="31">
        <v>0.88541666666666663</v>
      </c>
      <c r="C14406" s="46"/>
      <c r="D14406" s="29">
        <v>46172.885416666664</v>
      </c>
      <c r="E14406" s="15" t="str">
        <f>IF(AND($B$6=NB!$A$17,$B$8&gt;0),'Ersparnisberechnung Sommertarif'!$B$8*SLP!C14386,"")</f>
        <v/>
      </c>
    </row>
    <row r="14407" spans="1:5" x14ac:dyDescent="0.3">
      <c r="A14407" s="25">
        <v>46172</v>
      </c>
      <c r="B14407" s="31">
        <v>0.89583333333333337</v>
      </c>
      <c r="C14407" s="46"/>
      <c r="D14407" s="29">
        <v>46172.895833333336</v>
      </c>
      <c r="E14407" s="15" t="str">
        <f>IF(AND($B$6=NB!$A$17,$B$8&gt;0),'Ersparnisberechnung Sommertarif'!$B$8*SLP!C14387,"")</f>
        <v/>
      </c>
    </row>
    <row r="14408" spans="1:5" x14ac:dyDescent="0.3">
      <c r="A14408" s="25">
        <v>46172</v>
      </c>
      <c r="B14408" s="31">
        <v>0.90625</v>
      </c>
      <c r="C14408" s="46"/>
      <c r="D14408" s="29">
        <v>46172.90625</v>
      </c>
      <c r="E14408" s="15" t="str">
        <f>IF(AND($B$6=NB!$A$17,$B$8&gt;0),'Ersparnisberechnung Sommertarif'!$B$8*SLP!C14388,"")</f>
        <v/>
      </c>
    </row>
    <row r="14409" spans="1:5" x14ac:dyDescent="0.3">
      <c r="A14409" s="25">
        <v>46172</v>
      </c>
      <c r="B14409" s="31">
        <v>0.91666666666666663</v>
      </c>
      <c r="C14409" s="46"/>
      <c r="D14409" s="29">
        <v>46172.916666666664</v>
      </c>
      <c r="E14409" s="15" t="str">
        <f>IF(AND($B$6=NB!$A$17,$B$8&gt;0),'Ersparnisberechnung Sommertarif'!$B$8*SLP!C14389,"")</f>
        <v/>
      </c>
    </row>
    <row r="14410" spans="1:5" x14ac:dyDescent="0.3">
      <c r="A14410" s="25">
        <v>46172</v>
      </c>
      <c r="B14410" s="31">
        <v>0.92708333333333337</v>
      </c>
      <c r="C14410" s="46"/>
      <c r="D14410" s="29">
        <v>46172.927083333336</v>
      </c>
      <c r="E14410" s="15" t="str">
        <f>IF(AND($B$6=NB!$A$17,$B$8&gt;0),'Ersparnisberechnung Sommertarif'!$B$8*SLP!C14390,"")</f>
        <v/>
      </c>
    </row>
    <row r="14411" spans="1:5" x14ac:dyDescent="0.3">
      <c r="A14411" s="25">
        <v>46172</v>
      </c>
      <c r="B14411" s="31">
        <v>0.9375</v>
      </c>
      <c r="C14411" s="46"/>
      <c r="D14411" s="29">
        <v>46172.9375</v>
      </c>
      <c r="E14411" s="15" t="str">
        <f>IF(AND($B$6=NB!$A$17,$B$8&gt;0),'Ersparnisberechnung Sommertarif'!$B$8*SLP!C14391,"")</f>
        <v/>
      </c>
    </row>
    <row r="14412" spans="1:5" x14ac:dyDescent="0.3">
      <c r="A14412" s="25">
        <v>46172</v>
      </c>
      <c r="B14412" s="31">
        <v>0.94791666666666663</v>
      </c>
      <c r="C14412" s="46"/>
      <c r="D14412" s="29">
        <v>46172.947916666664</v>
      </c>
      <c r="E14412" s="15" t="str">
        <f>IF(AND($B$6=NB!$A$17,$B$8&gt;0),'Ersparnisberechnung Sommertarif'!$B$8*SLP!C14392,"")</f>
        <v/>
      </c>
    </row>
    <row r="14413" spans="1:5" x14ac:dyDescent="0.3">
      <c r="A14413" s="25">
        <v>46172</v>
      </c>
      <c r="B14413" s="31">
        <v>0.95833333333333337</v>
      </c>
      <c r="C14413" s="46"/>
      <c r="D14413" s="29">
        <v>46172.958333333336</v>
      </c>
      <c r="E14413" s="15" t="str">
        <f>IF(AND($B$6=NB!$A$17,$B$8&gt;0),'Ersparnisberechnung Sommertarif'!$B$8*SLP!C14393,"")</f>
        <v/>
      </c>
    </row>
    <row r="14414" spans="1:5" x14ac:dyDescent="0.3">
      <c r="A14414" s="25">
        <v>46172</v>
      </c>
      <c r="B14414" s="31">
        <v>0.96875</v>
      </c>
      <c r="C14414" s="46"/>
      <c r="D14414" s="29">
        <v>46172.96875</v>
      </c>
      <c r="E14414" s="15" t="str">
        <f>IF(AND($B$6=NB!$A$17,$B$8&gt;0),'Ersparnisberechnung Sommertarif'!$B$8*SLP!C14394,"")</f>
        <v/>
      </c>
    </row>
    <row r="14415" spans="1:5" x14ac:dyDescent="0.3">
      <c r="A14415" s="25">
        <v>46172</v>
      </c>
      <c r="B14415" s="31">
        <v>0.97916666666666663</v>
      </c>
      <c r="C14415" s="46"/>
      <c r="D14415" s="29">
        <v>46172.979166666664</v>
      </c>
      <c r="E14415" s="15" t="str">
        <f>IF(AND($B$6=NB!$A$17,$B$8&gt;0),'Ersparnisberechnung Sommertarif'!$B$8*SLP!C14395,"")</f>
        <v/>
      </c>
    </row>
    <row r="14416" spans="1:5" x14ac:dyDescent="0.3">
      <c r="A14416" s="25">
        <v>46172</v>
      </c>
      <c r="B14416" s="31">
        <v>0.98958333333333337</v>
      </c>
      <c r="C14416" s="46"/>
      <c r="D14416" s="29">
        <v>46172.989583333336</v>
      </c>
      <c r="E14416" s="15" t="str">
        <f>IF(AND($B$6=NB!$A$17,$B$8&gt;0),'Ersparnisberechnung Sommertarif'!$B$8*SLP!C14396,"")</f>
        <v/>
      </c>
    </row>
    <row r="14417" spans="1:5" x14ac:dyDescent="0.3">
      <c r="A14417" s="25">
        <v>46173</v>
      </c>
      <c r="B14417" s="31">
        <v>0</v>
      </c>
      <c r="C14417" s="46"/>
      <c r="D14417" s="29">
        <v>46173</v>
      </c>
      <c r="E14417" s="15" t="str">
        <f>IF(AND($B$6=NB!$A$17,$B$8&gt;0),'Ersparnisberechnung Sommertarif'!$B$8*SLP!C14397,"")</f>
        <v/>
      </c>
    </row>
    <row r="14418" spans="1:5" x14ac:dyDescent="0.3">
      <c r="A14418" s="25">
        <v>46173</v>
      </c>
      <c r="B14418" s="31">
        <v>1.0416666666666666E-2</v>
      </c>
      <c r="C14418" s="46"/>
      <c r="D14418" s="29">
        <v>46173.010416666664</v>
      </c>
      <c r="E14418" s="15" t="str">
        <f>IF(AND($B$6=NB!$A$17,$B$8&gt;0),'Ersparnisberechnung Sommertarif'!$B$8*SLP!C14398,"")</f>
        <v/>
      </c>
    </row>
    <row r="14419" spans="1:5" x14ac:dyDescent="0.3">
      <c r="A14419" s="25">
        <v>46173</v>
      </c>
      <c r="B14419" s="31">
        <v>2.0833333333333332E-2</v>
      </c>
      <c r="C14419" s="46"/>
      <c r="D14419" s="29">
        <v>46173.020833333336</v>
      </c>
      <c r="E14419" s="15" t="str">
        <f>IF(AND($B$6=NB!$A$17,$B$8&gt;0),'Ersparnisberechnung Sommertarif'!$B$8*SLP!C14399,"")</f>
        <v/>
      </c>
    </row>
    <row r="14420" spans="1:5" x14ac:dyDescent="0.3">
      <c r="A14420" s="25">
        <v>46173</v>
      </c>
      <c r="B14420" s="31">
        <v>3.125E-2</v>
      </c>
      <c r="C14420" s="46"/>
      <c r="D14420" s="29">
        <v>46173.03125</v>
      </c>
      <c r="E14420" s="15" t="str">
        <f>IF(AND($B$6=NB!$A$17,$B$8&gt;0),'Ersparnisberechnung Sommertarif'!$B$8*SLP!C14400,"")</f>
        <v/>
      </c>
    </row>
    <row r="14421" spans="1:5" x14ac:dyDescent="0.3">
      <c r="A14421" s="25">
        <v>46173</v>
      </c>
      <c r="B14421" s="31">
        <v>4.1666666666666664E-2</v>
      </c>
      <c r="C14421" s="46"/>
      <c r="D14421" s="29">
        <v>46173.041666666664</v>
      </c>
      <c r="E14421" s="15" t="str">
        <f>IF(AND($B$6=NB!$A$17,$B$8&gt;0),'Ersparnisberechnung Sommertarif'!$B$8*SLP!C14401,"")</f>
        <v/>
      </c>
    </row>
    <row r="14422" spans="1:5" x14ac:dyDescent="0.3">
      <c r="A14422" s="25">
        <v>46173</v>
      </c>
      <c r="B14422" s="31">
        <v>5.2083333333333336E-2</v>
      </c>
      <c r="C14422" s="46"/>
      <c r="D14422" s="29">
        <v>46173.052083333336</v>
      </c>
      <c r="E14422" s="15" t="str">
        <f>IF(AND($B$6=NB!$A$17,$B$8&gt;0),'Ersparnisberechnung Sommertarif'!$B$8*SLP!C14402,"")</f>
        <v/>
      </c>
    </row>
    <row r="14423" spans="1:5" x14ac:dyDescent="0.3">
      <c r="A14423" s="25">
        <v>46173</v>
      </c>
      <c r="B14423" s="31">
        <v>6.25E-2</v>
      </c>
      <c r="C14423" s="46"/>
      <c r="D14423" s="29">
        <v>46173.0625</v>
      </c>
      <c r="E14423" s="15" t="str">
        <f>IF(AND($B$6=NB!$A$17,$B$8&gt;0),'Ersparnisberechnung Sommertarif'!$B$8*SLP!C14403,"")</f>
        <v/>
      </c>
    </row>
    <row r="14424" spans="1:5" x14ac:dyDescent="0.3">
      <c r="A14424" s="25">
        <v>46173</v>
      </c>
      <c r="B14424" s="31">
        <v>7.2916666666666671E-2</v>
      </c>
      <c r="C14424" s="46"/>
      <c r="D14424" s="29">
        <v>46173.072916666664</v>
      </c>
      <c r="E14424" s="15" t="str">
        <f>IF(AND($B$6=NB!$A$17,$B$8&gt;0),'Ersparnisberechnung Sommertarif'!$B$8*SLP!C14404,"")</f>
        <v/>
      </c>
    </row>
    <row r="14425" spans="1:5" x14ac:dyDescent="0.3">
      <c r="A14425" s="25">
        <v>46173</v>
      </c>
      <c r="B14425" s="31">
        <v>8.3333333333333329E-2</v>
      </c>
      <c r="C14425" s="46"/>
      <c r="D14425" s="29">
        <v>46173.083333333336</v>
      </c>
      <c r="E14425" s="15" t="str">
        <f>IF(AND($B$6=NB!$A$17,$B$8&gt;0),'Ersparnisberechnung Sommertarif'!$B$8*SLP!C14405,"")</f>
        <v/>
      </c>
    </row>
    <row r="14426" spans="1:5" x14ac:dyDescent="0.3">
      <c r="A14426" s="25">
        <v>46173</v>
      </c>
      <c r="B14426" s="31">
        <v>9.375E-2</v>
      </c>
      <c r="C14426" s="46"/>
      <c r="D14426" s="29">
        <v>46173.09375</v>
      </c>
      <c r="E14426" s="15" t="str">
        <f>IF(AND($B$6=NB!$A$17,$B$8&gt;0),'Ersparnisberechnung Sommertarif'!$B$8*SLP!C14406,"")</f>
        <v/>
      </c>
    </row>
    <row r="14427" spans="1:5" x14ac:dyDescent="0.3">
      <c r="A14427" s="25">
        <v>46173</v>
      </c>
      <c r="B14427" s="31">
        <v>0.10416666666666667</v>
      </c>
      <c r="C14427" s="46"/>
      <c r="D14427" s="29">
        <v>46173.104166666664</v>
      </c>
      <c r="E14427" s="15" t="str">
        <f>IF(AND($B$6=NB!$A$17,$B$8&gt;0),'Ersparnisberechnung Sommertarif'!$B$8*SLP!C14407,"")</f>
        <v/>
      </c>
    </row>
    <row r="14428" spans="1:5" x14ac:dyDescent="0.3">
      <c r="A14428" s="25">
        <v>46173</v>
      </c>
      <c r="B14428" s="31">
        <v>0.11458333333333333</v>
      </c>
      <c r="C14428" s="46"/>
      <c r="D14428" s="29">
        <v>46173.114583333336</v>
      </c>
      <c r="E14428" s="15" t="str">
        <f>IF(AND($B$6=NB!$A$17,$B$8&gt;0),'Ersparnisberechnung Sommertarif'!$B$8*SLP!C14408,"")</f>
        <v/>
      </c>
    </row>
    <row r="14429" spans="1:5" x14ac:dyDescent="0.3">
      <c r="A14429" s="25">
        <v>46173</v>
      </c>
      <c r="B14429" s="31">
        <v>0.125</v>
      </c>
      <c r="C14429" s="46"/>
      <c r="D14429" s="29">
        <v>46173.125</v>
      </c>
      <c r="E14429" s="15" t="str">
        <f>IF(AND($B$6=NB!$A$17,$B$8&gt;0),'Ersparnisberechnung Sommertarif'!$B$8*SLP!C14409,"")</f>
        <v/>
      </c>
    </row>
    <row r="14430" spans="1:5" x14ac:dyDescent="0.3">
      <c r="A14430" s="25">
        <v>46173</v>
      </c>
      <c r="B14430" s="31">
        <v>0.13541666666666666</v>
      </c>
      <c r="C14430" s="46"/>
      <c r="D14430" s="29">
        <v>46173.135416666664</v>
      </c>
      <c r="E14430" s="15" t="str">
        <f>IF(AND($B$6=NB!$A$17,$B$8&gt;0),'Ersparnisberechnung Sommertarif'!$B$8*SLP!C14410,"")</f>
        <v/>
      </c>
    </row>
    <row r="14431" spans="1:5" x14ac:dyDescent="0.3">
      <c r="A14431" s="25">
        <v>46173</v>
      </c>
      <c r="B14431" s="31">
        <v>0.14583333333333334</v>
      </c>
      <c r="C14431" s="46"/>
      <c r="D14431" s="29">
        <v>46173.145833333336</v>
      </c>
      <c r="E14431" s="15" t="str">
        <f>IF(AND($B$6=NB!$A$17,$B$8&gt;0),'Ersparnisberechnung Sommertarif'!$B$8*SLP!C14411,"")</f>
        <v/>
      </c>
    </row>
    <row r="14432" spans="1:5" x14ac:dyDescent="0.3">
      <c r="A14432" s="25">
        <v>46173</v>
      </c>
      <c r="B14432" s="31">
        <v>0.15625</v>
      </c>
      <c r="C14432" s="46"/>
      <c r="D14432" s="29">
        <v>46173.15625</v>
      </c>
      <c r="E14432" s="15" t="str">
        <f>IF(AND($B$6=NB!$A$17,$B$8&gt;0),'Ersparnisberechnung Sommertarif'!$B$8*SLP!C14412,"")</f>
        <v/>
      </c>
    </row>
    <row r="14433" spans="1:5" x14ac:dyDescent="0.3">
      <c r="A14433" s="25">
        <v>46173</v>
      </c>
      <c r="B14433" s="31">
        <v>0.16666666666666666</v>
      </c>
      <c r="C14433" s="46"/>
      <c r="D14433" s="29">
        <v>46173.166666666664</v>
      </c>
      <c r="E14433" s="15" t="str">
        <f>IF(AND($B$6=NB!$A$17,$B$8&gt;0),'Ersparnisberechnung Sommertarif'!$B$8*SLP!C14413,"")</f>
        <v/>
      </c>
    </row>
    <row r="14434" spans="1:5" x14ac:dyDescent="0.3">
      <c r="A14434" s="25">
        <v>46173</v>
      </c>
      <c r="B14434" s="31">
        <v>0.17708333333333334</v>
      </c>
      <c r="C14434" s="46"/>
      <c r="D14434" s="29">
        <v>46173.177083333336</v>
      </c>
      <c r="E14434" s="15" t="str">
        <f>IF(AND($B$6=NB!$A$17,$B$8&gt;0),'Ersparnisberechnung Sommertarif'!$B$8*SLP!C14414,"")</f>
        <v/>
      </c>
    </row>
    <row r="14435" spans="1:5" x14ac:dyDescent="0.3">
      <c r="A14435" s="25">
        <v>46173</v>
      </c>
      <c r="B14435" s="31">
        <v>0.1875</v>
      </c>
      <c r="C14435" s="46"/>
      <c r="D14435" s="29">
        <v>46173.1875</v>
      </c>
      <c r="E14435" s="15" t="str">
        <f>IF(AND($B$6=NB!$A$17,$B$8&gt;0),'Ersparnisberechnung Sommertarif'!$B$8*SLP!C14415,"")</f>
        <v/>
      </c>
    </row>
    <row r="14436" spans="1:5" x14ac:dyDescent="0.3">
      <c r="A14436" s="25">
        <v>46173</v>
      </c>
      <c r="B14436" s="31">
        <v>0.19791666666666666</v>
      </c>
      <c r="C14436" s="46"/>
      <c r="D14436" s="29">
        <v>46173.197916666664</v>
      </c>
      <c r="E14436" s="15" t="str">
        <f>IF(AND($B$6=NB!$A$17,$B$8&gt;0),'Ersparnisberechnung Sommertarif'!$B$8*SLP!C14416,"")</f>
        <v/>
      </c>
    </row>
    <row r="14437" spans="1:5" x14ac:dyDescent="0.3">
      <c r="A14437" s="25">
        <v>46173</v>
      </c>
      <c r="B14437" s="31">
        <v>0.20833333333333334</v>
      </c>
      <c r="C14437" s="46"/>
      <c r="D14437" s="29">
        <v>46173.208333333336</v>
      </c>
      <c r="E14437" s="15" t="str">
        <f>IF(AND($B$6=NB!$A$17,$B$8&gt;0),'Ersparnisberechnung Sommertarif'!$B$8*SLP!C14417,"")</f>
        <v/>
      </c>
    </row>
    <row r="14438" spans="1:5" x14ac:dyDescent="0.3">
      <c r="A14438" s="25">
        <v>46173</v>
      </c>
      <c r="B14438" s="31">
        <v>0.21875</v>
      </c>
      <c r="C14438" s="46"/>
      <c r="D14438" s="29">
        <v>46173.21875</v>
      </c>
      <c r="E14438" s="15" t="str">
        <f>IF(AND($B$6=NB!$A$17,$B$8&gt;0),'Ersparnisberechnung Sommertarif'!$B$8*SLP!C14418,"")</f>
        <v/>
      </c>
    </row>
    <row r="14439" spans="1:5" x14ac:dyDescent="0.3">
      <c r="A14439" s="25">
        <v>46173</v>
      </c>
      <c r="B14439" s="31">
        <v>0.22916666666666666</v>
      </c>
      <c r="C14439" s="46"/>
      <c r="D14439" s="29">
        <v>46173.229166666664</v>
      </c>
      <c r="E14439" s="15" t="str">
        <f>IF(AND($B$6=NB!$A$17,$B$8&gt;0),'Ersparnisberechnung Sommertarif'!$B$8*SLP!C14419,"")</f>
        <v/>
      </c>
    </row>
    <row r="14440" spans="1:5" x14ac:dyDescent="0.3">
      <c r="A14440" s="25">
        <v>46173</v>
      </c>
      <c r="B14440" s="31">
        <v>0.23958333333333334</v>
      </c>
      <c r="C14440" s="46"/>
      <c r="D14440" s="29">
        <v>46173.239583333336</v>
      </c>
      <c r="E14440" s="15" t="str">
        <f>IF(AND($B$6=NB!$A$17,$B$8&gt;0),'Ersparnisberechnung Sommertarif'!$B$8*SLP!C14420,"")</f>
        <v/>
      </c>
    </row>
    <row r="14441" spans="1:5" x14ac:dyDescent="0.3">
      <c r="A14441" s="25">
        <v>46173</v>
      </c>
      <c r="B14441" s="31">
        <v>0.25</v>
      </c>
      <c r="C14441" s="46"/>
      <c r="D14441" s="29">
        <v>46173.25</v>
      </c>
      <c r="E14441" s="15" t="str">
        <f>IF(AND($B$6=NB!$A$17,$B$8&gt;0),'Ersparnisberechnung Sommertarif'!$B$8*SLP!C14421,"")</f>
        <v/>
      </c>
    </row>
    <row r="14442" spans="1:5" x14ac:dyDescent="0.3">
      <c r="A14442" s="25">
        <v>46173</v>
      </c>
      <c r="B14442" s="31">
        <v>0.26041666666666669</v>
      </c>
      <c r="C14442" s="46"/>
      <c r="D14442" s="29">
        <v>46173.260416666664</v>
      </c>
      <c r="E14442" s="15" t="str">
        <f>IF(AND($B$6=NB!$A$17,$B$8&gt;0),'Ersparnisberechnung Sommertarif'!$B$8*SLP!C14422,"")</f>
        <v/>
      </c>
    </row>
    <row r="14443" spans="1:5" x14ac:dyDescent="0.3">
      <c r="A14443" s="25">
        <v>46173</v>
      </c>
      <c r="B14443" s="31">
        <v>0.27083333333333331</v>
      </c>
      <c r="C14443" s="46"/>
      <c r="D14443" s="29">
        <v>46173.270833333336</v>
      </c>
      <c r="E14443" s="15" t="str">
        <f>IF(AND($B$6=NB!$A$17,$B$8&gt;0),'Ersparnisberechnung Sommertarif'!$B$8*SLP!C14423,"")</f>
        <v/>
      </c>
    </row>
    <row r="14444" spans="1:5" x14ac:dyDescent="0.3">
      <c r="A14444" s="25">
        <v>46173</v>
      </c>
      <c r="B14444" s="31">
        <v>0.28125</v>
      </c>
      <c r="C14444" s="46"/>
      <c r="D14444" s="29">
        <v>46173.28125</v>
      </c>
      <c r="E14444" s="15" t="str">
        <f>IF(AND($B$6=NB!$A$17,$B$8&gt;0),'Ersparnisberechnung Sommertarif'!$B$8*SLP!C14424,"")</f>
        <v/>
      </c>
    </row>
    <row r="14445" spans="1:5" x14ac:dyDescent="0.3">
      <c r="A14445" s="25">
        <v>46173</v>
      </c>
      <c r="B14445" s="31">
        <v>0.29166666666666669</v>
      </c>
      <c r="C14445" s="46"/>
      <c r="D14445" s="29">
        <v>46173.291666666664</v>
      </c>
      <c r="E14445" s="15" t="str">
        <f>IF(AND($B$6=NB!$A$17,$B$8&gt;0),'Ersparnisberechnung Sommertarif'!$B$8*SLP!C14425,"")</f>
        <v/>
      </c>
    </row>
    <row r="14446" spans="1:5" x14ac:dyDescent="0.3">
      <c r="A14446" s="25">
        <v>46173</v>
      </c>
      <c r="B14446" s="31">
        <v>0.30208333333333331</v>
      </c>
      <c r="C14446" s="46"/>
      <c r="D14446" s="29">
        <v>46173.302083333336</v>
      </c>
      <c r="E14446" s="15" t="str">
        <f>IF(AND($B$6=NB!$A$17,$B$8&gt;0),'Ersparnisberechnung Sommertarif'!$B$8*SLP!C14426,"")</f>
        <v/>
      </c>
    </row>
    <row r="14447" spans="1:5" x14ac:dyDescent="0.3">
      <c r="A14447" s="25">
        <v>46173</v>
      </c>
      <c r="B14447" s="31">
        <v>0.3125</v>
      </c>
      <c r="C14447" s="46"/>
      <c r="D14447" s="29">
        <v>46173.3125</v>
      </c>
      <c r="E14447" s="15" t="str">
        <f>IF(AND($B$6=NB!$A$17,$B$8&gt;0),'Ersparnisberechnung Sommertarif'!$B$8*SLP!C14427,"")</f>
        <v/>
      </c>
    </row>
    <row r="14448" spans="1:5" x14ac:dyDescent="0.3">
      <c r="A14448" s="25">
        <v>46173</v>
      </c>
      <c r="B14448" s="31">
        <v>0.32291666666666669</v>
      </c>
      <c r="C14448" s="46"/>
      <c r="D14448" s="29">
        <v>46173.322916666664</v>
      </c>
      <c r="E14448" s="15" t="str">
        <f>IF(AND($B$6=NB!$A$17,$B$8&gt;0),'Ersparnisberechnung Sommertarif'!$B$8*SLP!C14428,"")</f>
        <v/>
      </c>
    </row>
    <row r="14449" spans="1:5" x14ac:dyDescent="0.3">
      <c r="A14449" s="25">
        <v>46173</v>
      </c>
      <c r="B14449" s="31">
        <v>0.33333333333333331</v>
      </c>
      <c r="C14449" s="46"/>
      <c r="D14449" s="29">
        <v>46173.333333333336</v>
      </c>
      <c r="E14449" s="15" t="str">
        <f>IF(AND($B$6=NB!$A$17,$B$8&gt;0),'Ersparnisberechnung Sommertarif'!$B$8*SLP!C14429,"")</f>
        <v/>
      </c>
    </row>
    <row r="14450" spans="1:5" x14ac:dyDescent="0.3">
      <c r="A14450" s="25">
        <v>46173</v>
      </c>
      <c r="B14450" s="31">
        <v>0.34375</v>
      </c>
      <c r="C14450" s="46"/>
      <c r="D14450" s="29">
        <v>46173.34375</v>
      </c>
      <c r="E14450" s="15" t="str">
        <f>IF(AND($B$6=NB!$A$17,$B$8&gt;0),'Ersparnisberechnung Sommertarif'!$B$8*SLP!C14430,"")</f>
        <v/>
      </c>
    </row>
    <row r="14451" spans="1:5" x14ac:dyDescent="0.3">
      <c r="A14451" s="25">
        <v>46173</v>
      </c>
      <c r="B14451" s="31">
        <v>0.35416666666666669</v>
      </c>
      <c r="C14451" s="46"/>
      <c r="D14451" s="29">
        <v>46173.354166666664</v>
      </c>
      <c r="E14451" s="15" t="str">
        <f>IF(AND($B$6=NB!$A$17,$B$8&gt;0),'Ersparnisberechnung Sommertarif'!$B$8*SLP!C14431,"")</f>
        <v/>
      </c>
    </row>
    <row r="14452" spans="1:5" x14ac:dyDescent="0.3">
      <c r="A14452" s="25">
        <v>46173</v>
      </c>
      <c r="B14452" s="31">
        <v>0.36458333333333331</v>
      </c>
      <c r="C14452" s="46"/>
      <c r="D14452" s="29">
        <v>46173.364583333336</v>
      </c>
      <c r="E14452" s="15" t="str">
        <f>IF(AND($B$6=NB!$A$17,$B$8&gt;0),'Ersparnisberechnung Sommertarif'!$B$8*SLP!C14432,"")</f>
        <v/>
      </c>
    </row>
    <row r="14453" spans="1:5" x14ac:dyDescent="0.3">
      <c r="A14453" s="25">
        <v>46173</v>
      </c>
      <c r="B14453" s="31">
        <v>0.375</v>
      </c>
      <c r="C14453" s="46"/>
      <c r="D14453" s="29">
        <v>46173.375</v>
      </c>
      <c r="E14453" s="15" t="str">
        <f>IF(AND($B$6=NB!$A$17,$B$8&gt;0),'Ersparnisberechnung Sommertarif'!$B$8*SLP!C14433,"")</f>
        <v/>
      </c>
    </row>
    <row r="14454" spans="1:5" x14ac:dyDescent="0.3">
      <c r="A14454" s="25">
        <v>46173</v>
      </c>
      <c r="B14454" s="31">
        <v>0.38541666666666669</v>
      </c>
      <c r="C14454" s="46"/>
      <c r="D14454" s="29">
        <v>46173.385416666664</v>
      </c>
      <c r="E14454" s="15" t="str">
        <f>IF(AND($B$6=NB!$A$17,$B$8&gt;0),'Ersparnisberechnung Sommertarif'!$B$8*SLP!C14434,"")</f>
        <v/>
      </c>
    </row>
    <row r="14455" spans="1:5" x14ac:dyDescent="0.3">
      <c r="A14455" s="25">
        <v>46173</v>
      </c>
      <c r="B14455" s="31">
        <v>0.39583333333333331</v>
      </c>
      <c r="C14455" s="46"/>
      <c r="D14455" s="29">
        <v>46173.395833333336</v>
      </c>
      <c r="E14455" s="15" t="str">
        <f>IF(AND($B$6=NB!$A$17,$B$8&gt;0),'Ersparnisberechnung Sommertarif'!$B$8*SLP!C14435,"")</f>
        <v/>
      </c>
    </row>
    <row r="14456" spans="1:5" x14ac:dyDescent="0.3">
      <c r="A14456" s="25">
        <v>46173</v>
      </c>
      <c r="B14456" s="31">
        <v>0.40625</v>
      </c>
      <c r="C14456" s="46"/>
      <c r="D14456" s="29">
        <v>46173.40625</v>
      </c>
      <c r="E14456" s="15" t="str">
        <f>IF(AND($B$6=NB!$A$17,$B$8&gt;0),'Ersparnisberechnung Sommertarif'!$B$8*SLP!C14436,"")</f>
        <v/>
      </c>
    </row>
    <row r="14457" spans="1:5" x14ac:dyDescent="0.3">
      <c r="A14457" s="25">
        <v>46173</v>
      </c>
      <c r="B14457" s="31">
        <v>0.41666666666666669</v>
      </c>
      <c r="C14457" s="46"/>
      <c r="D14457" s="29">
        <v>46173.416666666664</v>
      </c>
      <c r="E14457" s="15" t="str">
        <f>IF(AND($B$6=NB!$A$17,$B$8&gt;0),'Ersparnisberechnung Sommertarif'!$B$8*SLP!C14437,"")</f>
        <v/>
      </c>
    </row>
    <row r="14458" spans="1:5" x14ac:dyDescent="0.3">
      <c r="A14458" s="25">
        <v>46173</v>
      </c>
      <c r="B14458" s="31">
        <v>0.42708333333333331</v>
      </c>
      <c r="C14458" s="46"/>
      <c r="D14458" s="29">
        <v>46173.427083333336</v>
      </c>
      <c r="E14458" s="15" t="str">
        <f>IF(AND($B$6=NB!$A$17,$B$8&gt;0),'Ersparnisberechnung Sommertarif'!$B$8*SLP!C14438,"")</f>
        <v/>
      </c>
    </row>
    <row r="14459" spans="1:5" x14ac:dyDescent="0.3">
      <c r="A14459" s="25">
        <v>46173</v>
      </c>
      <c r="B14459" s="31">
        <v>0.4375</v>
      </c>
      <c r="C14459" s="46"/>
      <c r="D14459" s="29">
        <v>46173.4375</v>
      </c>
      <c r="E14459" s="15" t="str">
        <f>IF(AND($B$6=NB!$A$17,$B$8&gt;0),'Ersparnisberechnung Sommertarif'!$B$8*SLP!C14439,"")</f>
        <v/>
      </c>
    </row>
    <row r="14460" spans="1:5" x14ac:dyDescent="0.3">
      <c r="A14460" s="25">
        <v>46173</v>
      </c>
      <c r="B14460" s="31">
        <v>0.44791666666666669</v>
      </c>
      <c r="C14460" s="46"/>
      <c r="D14460" s="29">
        <v>46173.447916666664</v>
      </c>
      <c r="E14460" s="15" t="str">
        <f>IF(AND($B$6=NB!$A$17,$B$8&gt;0),'Ersparnisberechnung Sommertarif'!$B$8*SLP!C14440,"")</f>
        <v/>
      </c>
    </row>
    <row r="14461" spans="1:5" x14ac:dyDescent="0.3">
      <c r="A14461" s="25">
        <v>46173</v>
      </c>
      <c r="B14461" s="31">
        <v>0.45833333333333331</v>
      </c>
      <c r="C14461" s="46"/>
      <c r="D14461" s="29">
        <v>46173.458333333336</v>
      </c>
      <c r="E14461" s="15" t="str">
        <f>IF(AND($B$6=NB!$A$17,$B$8&gt;0),'Ersparnisberechnung Sommertarif'!$B$8*SLP!C14441,"")</f>
        <v/>
      </c>
    </row>
    <row r="14462" spans="1:5" x14ac:dyDescent="0.3">
      <c r="A14462" s="25">
        <v>46173</v>
      </c>
      <c r="B14462" s="31">
        <v>0.46875</v>
      </c>
      <c r="C14462" s="46"/>
      <c r="D14462" s="29">
        <v>46173.46875</v>
      </c>
      <c r="E14462" s="15" t="str">
        <f>IF(AND($B$6=NB!$A$17,$B$8&gt;0),'Ersparnisberechnung Sommertarif'!$B$8*SLP!C14442,"")</f>
        <v/>
      </c>
    </row>
    <row r="14463" spans="1:5" x14ac:dyDescent="0.3">
      <c r="A14463" s="25">
        <v>46173</v>
      </c>
      <c r="B14463" s="31">
        <v>0.47916666666666669</v>
      </c>
      <c r="C14463" s="46"/>
      <c r="D14463" s="29">
        <v>46173.479166666664</v>
      </c>
      <c r="E14463" s="15" t="str">
        <f>IF(AND($B$6=NB!$A$17,$B$8&gt;0),'Ersparnisberechnung Sommertarif'!$B$8*SLP!C14443,"")</f>
        <v/>
      </c>
    </row>
    <row r="14464" spans="1:5" x14ac:dyDescent="0.3">
      <c r="A14464" s="25">
        <v>46173</v>
      </c>
      <c r="B14464" s="31">
        <v>0.48958333333333331</v>
      </c>
      <c r="C14464" s="46"/>
      <c r="D14464" s="29">
        <v>46173.489583333336</v>
      </c>
      <c r="E14464" s="15" t="str">
        <f>IF(AND($B$6=NB!$A$17,$B$8&gt;0),'Ersparnisberechnung Sommertarif'!$B$8*SLP!C14444,"")</f>
        <v/>
      </c>
    </row>
    <row r="14465" spans="1:5" x14ac:dyDescent="0.3">
      <c r="A14465" s="25">
        <v>46173</v>
      </c>
      <c r="B14465" s="31">
        <v>0.5</v>
      </c>
      <c r="C14465" s="46"/>
      <c r="D14465" s="29">
        <v>46173.5</v>
      </c>
      <c r="E14465" s="15" t="str">
        <f>IF(AND($B$6=NB!$A$17,$B$8&gt;0),'Ersparnisberechnung Sommertarif'!$B$8*SLP!C14445,"")</f>
        <v/>
      </c>
    </row>
    <row r="14466" spans="1:5" x14ac:dyDescent="0.3">
      <c r="A14466" s="25">
        <v>46173</v>
      </c>
      <c r="B14466" s="31">
        <v>0.51041666666666663</v>
      </c>
      <c r="C14466" s="46"/>
      <c r="D14466" s="29">
        <v>46173.510416666664</v>
      </c>
      <c r="E14466" s="15" t="str">
        <f>IF(AND($B$6=NB!$A$17,$B$8&gt;0),'Ersparnisberechnung Sommertarif'!$B$8*SLP!C14446,"")</f>
        <v/>
      </c>
    </row>
    <row r="14467" spans="1:5" x14ac:dyDescent="0.3">
      <c r="A14467" s="25">
        <v>46173</v>
      </c>
      <c r="B14467" s="31">
        <v>0.52083333333333337</v>
      </c>
      <c r="C14467" s="46"/>
      <c r="D14467" s="29">
        <v>46173.520833333336</v>
      </c>
      <c r="E14467" s="15" t="str">
        <f>IF(AND($B$6=NB!$A$17,$B$8&gt;0),'Ersparnisberechnung Sommertarif'!$B$8*SLP!C14447,"")</f>
        <v/>
      </c>
    </row>
    <row r="14468" spans="1:5" x14ac:dyDescent="0.3">
      <c r="A14468" s="25">
        <v>46173</v>
      </c>
      <c r="B14468" s="31">
        <v>0.53125</v>
      </c>
      <c r="C14468" s="46"/>
      <c r="D14468" s="29">
        <v>46173.53125</v>
      </c>
      <c r="E14468" s="15" t="str">
        <f>IF(AND($B$6=NB!$A$17,$B$8&gt;0),'Ersparnisberechnung Sommertarif'!$B$8*SLP!C14448,"")</f>
        <v/>
      </c>
    </row>
    <row r="14469" spans="1:5" x14ac:dyDescent="0.3">
      <c r="A14469" s="25">
        <v>46173</v>
      </c>
      <c r="B14469" s="31">
        <v>0.54166666666666663</v>
      </c>
      <c r="C14469" s="46"/>
      <c r="D14469" s="29">
        <v>46173.541666666664</v>
      </c>
      <c r="E14469" s="15" t="str">
        <f>IF(AND($B$6=NB!$A$17,$B$8&gt;0),'Ersparnisberechnung Sommertarif'!$B$8*SLP!C14449,"")</f>
        <v/>
      </c>
    </row>
    <row r="14470" spans="1:5" x14ac:dyDescent="0.3">
      <c r="A14470" s="25">
        <v>46173</v>
      </c>
      <c r="B14470" s="31">
        <v>0.55208333333333337</v>
      </c>
      <c r="C14470" s="46"/>
      <c r="D14470" s="29">
        <v>46173.552083333336</v>
      </c>
      <c r="E14470" s="15" t="str">
        <f>IF(AND($B$6=NB!$A$17,$B$8&gt;0),'Ersparnisberechnung Sommertarif'!$B$8*SLP!C14450,"")</f>
        <v/>
      </c>
    </row>
    <row r="14471" spans="1:5" x14ac:dyDescent="0.3">
      <c r="A14471" s="25">
        <v>46173</v>
      </c>
      <c r="B14471" s="31">
        <v>0.5625</v>
      </c>
      <c r="C14471" s="46"/>
      <c r="D14471" s="29">
        <v>46173.5625</v>
      </c>
      <c r="E14471" s="15" t="str">
        <f>IF(AND($B$6=NB!$A$17,$B$8&gt;0),'Ersparnisberechnung Sommertarif'!$B$8*SLP!C14451,"")</f>
        <v/>
      </c>
    </row>
    <row r="14472" spans="1:5" x14ac:dyDescent="0.3">
      <c r="A14472" s="25">
        <v>46173</v>
      </c>
      <c r="B14472" s="31">
        <v>0.57291666666666663</v>
      </c>
      <c r="C14472" s="46"/>
      <c r="D14472" s="29">
        <v>46173.572916666664</v>
      </c>
      <c r="E14472" s="15" t="str">
        <f>IF(AND($B$6=NB!$A$17,$B$8&gt;0),'Ersparnisberechnung Sommertarif'!$B$8*SLP!C14452,"")</f>
        <v/>
      </c>
    </row>
    <row r="14473" spans="1:5" x14ac:dyDescent="0.3">
      <c r="A14473" s="25">
        <v>46173</v>
      </c>
      <c r="B14473" s="31">
        <v>0.58333333333333337</v>
      </c>
      <c r="C14473" s="46"/>
      <c r="D14473" s="29">
        <v>46173.583333333336</v>
      </c>
      <c r="E14473" s="15" t="str">
        <f>IF(AND($B$6=NB!$A$17,$B$8&gt;0),'Ersparnisberechnung Sommertarif'!$B$8*SLP!C14453,"")</f>
        <v/>
      </c>
    </row>
    <row r="14474" spans="1:5" x14ac:dyDescent="0.3">
      <c r="A14474" s="25">
        <v>46173</v>
      </c>
      <c r="B14474" s="31">
        <v>0.59375</v>
      </c>
      <c r="C14474" s="46"/>
      <c r="D14474" s="29">
        <v>46173.59375</v>
      </c>
      <c r="E14474" s="15" t="str">
        <f>IF(AND($B$6=NB!$A$17,$B$8&gt;0),'Ersparnisberechnung Sommertarif'!$B$8*SLP!C14454,"")</f>
        <v/>
      </c>
    </row>
    <row r="14475" spans="1:5" x14ac:dyDescent="0.3">
      <c r="A14475" s="25">
        <v>46173</v>
      </c>
      <c r="B14475" s="31">
        <v>0.60416666666666663</v>
      </c>
      <c r="C14475" s="46"/>
      <c r="D14475" s="29">
        <v>46173.604166666664</v>
      </c>
      <c r="E14475" s="15" t="str">
        <f>IF(AND($B$6=NB!$A$17,$B$8&gt;0),'Ersparnisberechnung Sommertarif'!$B$8*SLP!C14455,"")</f>
        <v/>
      </c>
    </row>
    <row r="14476" spans="1:5" x14ac:dyDescent="0.3">
      <c r="A14476" s="25">
        <v>46173</v>
      </c>
      <c r="B14476" s="31">
        <v>0.61458333333333337</v>
      </c>
      <c r="C14476" s="46"/>
      <c r="D14476" s="29">
        <v>46173.614583333336</v>
      </c>
      <c r="E14476" s="15" t="str">
        <f>IF(AND($B$6=NB!$A$17,$B$8&gt;0),'Ersparnisberechnung Sommertarif'!$B$8*SLP!C14456,"")</f>
        <v/>
      </c>
    </row>
    <row r="14477" spans="1:5" x14ac:dyDescent="0.3">
      <c r="A14477" s="25">
        <v>46173</v>
      </c>
      <c r="B14477" s="31">
        <v>0.625</v>
      </c>
      <c r="C14477" s="46"/>
      <c r="D14477" s="29">
        <v>46173.625</v>
      </c>
      <c r="E14477" s="15" t="str">
        <f>IF(AND($B$6=NB!$A$17,$B$8&gt;0),'Ersparnisberechnung Sommertarif'!$B$8*SLP!C14457,"")</f>
        <v/>
      </c>
    </row>
    <row r="14478" spans="1:5" x14ac:dyDescent="0.3">
      <c r="A14478" s="25">
        <v>46173</v>
      </c>
      <c r="B14478" s="31">
        <v>0.63541666666666663</v>
      </c>
      <c r="C14478" s="46"/>
      <c r="D14478" s="29">
        <v>46173.635416666664</v>
      </c>
      <c r="E14478" s="15" t="str">
        <f>IF(AND($B$6=NB!$A$17,$B$8&gt;0),'Ersparnisberechnung Sommertarif'!$B$8*SLP!C14458,"")</f>
        <v/>
      </c>
    </row>
    <row r="14479" spans="1:5" x14ac:dyDescent="0.3">
      <c r="A14479" s="25">
        <v>46173</v>
      </c>
      <c r="B14479" s="31">
        <v>0.64583333333333337</v>
      </c>
      <c r="C14479" s="46"/>
      <c r="D14479" s="29">
        <v>46173.645833333336</v>
      </c>
      <c r="E14479" s="15" t="str">
        <f>IF(AND($B$6=NB!$A$17,$B$8&gt;0),'Ersparnisberechnung Sommertarif'!$B$8*SLP!C14459,"")</f>
        <v/>
      </c>
    </row>
    <row r="14480" spans="1:5" x14ac:dyDescent="0.3">
      <c r="A14480" s="25">
        <v>46173</v>
      </c>
      <c r="B14480" s="31">
        <v>0.65625</v>
      </c>
      <c r="C14480" s="46"/>
      <c r="D14480" s="29">
        <v>46173.65625</v>
      </c>
      <c r="E14480" s="15" t="str">
        <f>IF(AND($B$6=NB!$A$17,$B$8&gt;0),'Ersparnisberechnung Sommertarif'!$B$8*SLP!C14460,"")</f>
        <v/>
      </c>
    </row>
    <row r="14481" spans="1:5" x14ac:dyDescent="0.3">
      <c r="A14481" s="25">
        <v>46173</v>
      </c>
      <c r="B14481" s="31">
        <v>0.66666666666666663</v>
      </c>
      <c r="C14481" s="46"/>
      <c r="D14481" s="29">
        <v>46173.666666666664</v>
      </c>
      <c r="E14481" s="15" t="str">
        <f>IF(AND($B$6=NB!$A$17,$B$8&gt;0),'Ersparnisberechnung Sommertarif'!$B$8*SLP!C14461,"")</f>
        <v/>
      </c>
    </row>
    <row r="14482" spans="1:5" x14ac:dyDescent="0.3">
      <c r="A14482" s="25">
        <v>46173</v>
      </c>
      <c r="B14482" s="31">
        <v>0.67708333333333337</v>
      </c>
      <c r="C14482" s="46"/>
      <c r="D14482" s="29">
        <v>46173.677083333336</v>
      </c>
      <c r="E14482" s="15" t="str">
        <f>IF(AND($B$6=NB!$A$17,$B$8&gt;0),'Ersparnisberechnung Sommertarif'!$B$8*SLP!C14462,"")</f>
        <v/>
      </c>
    </row>
    <row r="14483" spans="1:5" x14ac:dyDescent="0.3">
      <c r="A14483" s="25">
        <v>46173</v>
      </c>
      <c r="B14483" s="31">
        <v>0.6875</v>
      </c>
      <c r="C14483" s="46"/>
      <c r="D14483" s="29">
        <v>46173.6875</v>
      </c>
      <c r="E14483" s="15" t="str">
        <f>IF(AND($B$6=NB!$A$17,$B$8&gt;0),'Ersparnisberechnung Sommertarif'!$B$8*SLP!C14463,"")</f>
        <v/>
      </c>
    </row>
    <row r="14484" spans="1:5" x14ac:dyDescent="0.3">
      <c r="A14484" s="25">
        <v>46173</v>
      </c>
      <c r="B14484" s="31">
        <v>0.69791666666666663</v>
      </c>
      <c r="C14484" s="46"/>
      <c r="D14484" s="29">
        <v>46173.697916666664</v>
      </c>
      <c r="E14484" s="15" t="str">
        <f>IF(AND($B$6=NB!$A$17,$B$8&gt;0),'Ersparnisberechnung Sommertarif'!$B$8*SLP!C14464,"")</f>
        <v/>
      </c>
    </row>
    <row r="14485" spans="1:5" x14ac:dyDescent="0.3">
      <c r="A14485" s="25">
        <v>46173</v>
      </c>
      <c r="B14485" s="31">
        <v>0.70833333333333337</v>
      </c>
      <c r="C14485" s="46"/>
      <c r="D14485" s="29">
        <v>46173.708333333336</v>
      </c>
      <c r="E14485" s="15" t="str">
        <f>IF(AND($B$6=NB!$A$17,$B$8&gt;0),'Ersparnisberechnung Sommertarif'!$B$8*SLP!C14465,"")</f>
        <v/>
      </c>
    </row>
    <row r="14486" spans="1:5" x14ac:dyDescent="0.3">
      <c r="A14486" s="25">
        <v>46173</v>
      </c>
      <c r="B14486" s="31">
        <v>0.71875</v>
      </c>
      <c r="C14486" s="46"/>
      <c r="D14486" s="29">
        <v>46173.71875</v>
      </c>
      <c r="E14486" s="15" t="str">
        <f>IF(AND($B$6=NB!$A$17,$B$8&gt;0),'Ersparnisberechnung Sommertarif'!$B$8*SLP!C14466,"")</f>
        <v/>
      </c>
    </row>
    <row r="14487" spans="1:5" x14ac:dyDescent="0.3">
      <c r="A14487" s="25">
        <v>46173</v>
      </c>
      <c r="B14487" s="31">
        <v>0.72916666666666663</v>
      </c>
      <c r="C14487" s="46"/>
      <c r="D14487" s="29">
        <v>46173.729166666664</v>
      </c>
      <c r="E14487" s="15" t="str">
        <f>IF(AND($B$6=NB!$A$17,$B$8&gt;0),'Ersparnisberechnung Sommertarif'!$B$8*SLP!C14467,"")</f>
        <v/>
      </c>
    </row>
    <row r="14488" spans="1:5" x14ac:dyDescent="0.3">
      <c r="A14488" s="25">
        <v>46173</v>
      </c>
      <c r="B14488" s="31">
        <v>0.73958333333333337</v>
      </c>
      <c r="C14488" s="46"/>
      <c r="D14488" s="29">
        <v>46173.739583333336</v>
      </c>
      <c r="E14488" s="15" t="str">
        <f>IF(AND($B$6=NB!$A$17,$B$8&gt;0),'Ersparnisberechnung Sommertarif'!$B$8*SLP!C14468,"")</f>
        <v/>
      </c>
    </row>
    <row r="14489" spans="1:5" x14ac:dyDescent="0.3">
      <c r="A14489" s="25">
        <v>46173</v>
      </c>
      <c r="B14489" s="31">
        <v>0.75</v>
      </c>
      <c r="C14489" s="46"/>
      <c r="D14489" s="29">
        <v>46173.75</v>
      </c>
      <c r="E14489" s="15" t="str">
        <f>IF(AND($B$6=NB!$A$17,$B$8&gt;0),'Ersparnisberechnung Sommertarif'!$B$8*SLP!C14469,"")</f>
        <v/>
      </c>
    </row>
    <row r="14490" spans="1:5" x14ac:dyDescent="0.3">
      <c r="A14490" s="25">
        <v>46173</v>
      </c>
      <c r="B14490" s="31">
        <v>0.76041666666666663</v>
      </c>
      <c r="C14490" s="46"/>
      <c r="D14490" s="29">
        <v>46173.760416666664</v>
      </c>
      <c r="E14490" s="15" t="str">
        <f>IF(AND($B$6=NB!$A$17,$B$8&gt;0),'Ersparnisberechnung Sommertarif'!$B$8*SLP!C14470,"")</f>
        <v/>
      </c>
    </row>
    <row r="14491" spans="1:5" x14ac:dyDescent="0.3">
      <c r="A14491" s="25">
        <v>46173</v>
      </c>
      <c r="B14491" s="31">
        <v>0.77083333333333337</v>
      </c>
      <c r="C14491" s="46"/>
      <c r="D14491" s="29">
        <v>46173.770833333336</v>
      </c>
      <c r="E14491" s="15" t="str">
        <f>IF(AND($B$6=NB!$A$17,$B$8&gt;0),'Ersparnisberechnung Sommertarif'!$B$8*SLP!C14471,"")</f>
        <v/>
      </c>
    </row>
    <row r="14492" spans="1:5" x14ac:dyDescent="0.3">
      <c r="A14492" s="25">
        <v>46173</v>
      </c>
      <c r="B14492" s="31">
        <v>0.78125</v>
      </c>
      <c r="C14492" s="46"/>
      <c r="D14492" s="29">
        <v>46173.78125</v>
      </c>
      <c r="E14492" s="15" t="str">
        <f>IF(AND($B$6=NB!$A$17,$B$8&gt;0),'Ersparnisberechnung Sommertarif'!$B$8*SLP!C14472,"")</f>
        <v/>
      </c>
    </row>
    <row r="14493" spans="1:5" x14ac:dyDescent="0.3">
      <c r="A14493" s="25">
        <v>46173</v>
      </c>
      <c r="B14493" s="31">
        <v>0.79166666666666663</v>
      </c>
      <c r="C14493" s="46"/>
      <c r="D14493" s="29">
        <v>46173.791666666664</v>
      </c>
      <c r="E14493" s="15" t="str">
        <f>IF(AND($B$6=NB!$A$17,$B$8&gt;0),'Ersparnisberechnung Sommertarif'!$B$8*SLP!C14473,"")</f>
        <v/>
      </c>
    </row>
    <row r="14494" spans="1:5" x14ac:dyDescent="0.3">
      <c r="A14494" s="25">
        <v>46173</v>
      </c>
      <c r="B14494" s="31">
        <v>0.80208333333333337</v>
      </c>
      <c r="C14494" s="46"/>
      <c r="D14494" s="29">
        <v>46173.802083333336</v>
      </c>
      <c r="E14494" s="15" t="str">
        <f>IF(AND($B$6=NB!$A$17,$B$8&gt;0),'Ersparnisberechnung Sommertarif'!$B$8*SLP!C14474,"")</f>
        <v/>
      </c>
    </row>
    <row r="14495" spans="1:5" x14ac:dyDescent="0.3">
      <c r="A14495" s="25">
        <v>46173</v>
      </c>
      <c r="B14495" s="31">
        <v>0.8125</v>
      </c>
      <c r="C14495" s="46"/>
      <c r="D14495" s="29">
        <v>46173.8125</v>
      </c>
      <c r="E14495" s="15" t="str">
        <f>IF(AND($B$6=NB!$A$17,$B$8&gt;0),'Ersparnisberechnung Sommertarif'!$B$8*SLP!C14475,"")</f>
        <v/>
      </c>
    </row>
    <row r="14496" spans="1:5" x14ac:dyDescent="0.3">
      <c r="A14496" s="25">
        <v>46173</v>
      </c>
      <c r="B14496" s="31">
        <v>0.82291666666666663</v>
      </c>
      <c r="C14496" s="46"/>
      <c r="D14496" s="29">
        <v>46173.822916666664</v>
      </c>
      <c r="E14496" s="15" t="str">
        <f>IF(AND($B$6=NB!$A$17,$B$8&gt;0),'Ersparnisberechnung Sommertarif'!$B$8*SLP!C14476,"")</f>
        <v/>
      </c>
    </row>
    <row r="14497" spans="1:5" x14ac:dyDescent="0.3">
      <c r="A14497" s="25">
        <v>46173</v>
      </c>
      <c r="B14497" s="31">
        <v>0.83333333333333337</v>
      </c>
      <c r="C14497" s="46"/>
      <c r="D14497" s="29">
        <v>46173.833333333336</v>
      </c>
      <c r="E14497" s="15" t="str">
        <f>IF(AND($B$6=NB!$A$17,$B$8&gt;0),'Ersparnisberechnung Sommertarif'!$B$8*SLP!C14477,"")</f>
        <v/>
      </c>
    </row>
    <row r="14498" spans="1:5" x14ac:dyDescent="0.3">
      <c r="A14498" s="25">
        <v>46173</v>
      </c>
      <c r="B14498" s="31">
        <v>0.84375</v>
      </c>
      <c r="C14498" s="46"/>
      <c r="D14498" s="29">
        <v>46173.84375</v>
      </c>
      <c r="E14498" s="15" t="str">
        <f>IF(AND($B$6=NB!$A$17,$B$8&gt;0),'Ersparnisberechnung Sommertarif'!$B$8*SLP!C14478,"")</f>
        <v/>
      </c>
    </row>
    <row r="14499" spans="1:5" x14ac:dyDescent="0.3">
      <c r="A14499" s="25">
        <v>46173</v>
      </c>
      <c r="B14499" s="31">
        <v>0.85416666666666663</v>
      </c>
      <c r="C14499" s="46"/>
      <c r="D14499" s="29">
        <v>46173.854166666664</v>
      </c>
      <c r="E14499" s="15" t="str">
        <f>IF(AND($B$6=NB!$A$17,$B$8&gt;0),'Ersparnisberechnung Sommertarif'!$B$8*SLP!C14479,"")</f>
        <v/>
      </c>
    </row>
    <row r="14500" spans="1:5" x14ac:dyDescent="0.3">
      <c r="A14500" s="25">
        <v>46173</v>
      </c>
      <c r="B14500" s="31">
        <v>0.86458333333333337</v>
      </c>
      <c r="C14500" s="46"/>
      <c r="D14500" s="29">
        <v>46173.864583333336</v>
      </c>
      <c r="E14500" s="15" t="str">
        <f>IF(AND($B$6=NB!$A$17,$B$8&gt;0),'Ersparnisberechnung Sommertarif'!$B$8*SLP!C14480,"")</f>
        <v/>
      </c>
    </row>
    <row r="14501" spans="1:5" x14ac:dyDescent="0.3">
      <c r="A14501" s="25">
        <v>46173</v>
      </c>
      <c r="B14501" s="31">
        <v>0.875</v>
      </c>
      <c r="C14501" s="46"/>
      <c r="D14501" s="29">
        <v>46173.875</v>
      </c>
      <c r="E14501" s="15" t="str">
        <f>IF(AND($B$6=NB!$A$17,$B$8&gt;0),'Ersparnisberechnung Sommertarif'!$B$8*SLP!C14481,"")</f>
        <v/>
      </c>
    </row>
    <row r="14502" spans="1:5" x14ac:dyDescent="0.3">
      <c r="A14502" s="25">
        <v>46173</v>
      </c>
      <c r="B14502" s="31">
        <v>0.88541666666666663</v>
      </c>
      <c r="C14502" s="46"/>
      <c r="D14502" s="29">
        <v>46173.885416666664</v>
      </c>
      <c r="E14502" s="15" t="str">
        <f>IF(AND($B$6=NB!$A$17,$B$8&gt;0),'Ersparnisberechnung Sommertarif'!$B$8*SLP!C14482,"")</f>
        <v/>
      </c>
    </row>
    <row r="14503" spans="1:5" x14ac:dyDescent="0.3">
      <c r="A14503" s="25">
        <v>46173</v>
      </c>
      <c r="B14503" s="31">
        <v>0.89583333333333337</v>
      </c>
      <c r="C14503" s="46"/>
      <c r="D14503" s="29">
        <v>46173.895833333336</v>
      </c>
      <c r="E14503" s="15" t="str">
        <f>IF(AND($B$6=NB!$A$17,$B$8&gt;0),'Ersparnisberechnung Sommertarif'!$B$8*SLP!C14483,"")</f>
        <v/>
      </c>
    </row>
    <row r="14504" spans="1:5" x14ac:dyDescent="0.3">
      <c r="A14504" s="25">
        <v>46173</v>
      </c>
      <c r="B14504" s="31">
        <v>0.90625</v>
      </c>
      <c r="C14504" s="46"/>
      <c r="D14504" s="29">
        <v>46173.90625</v>
      </c>
      <c r="E14504" s="15" t="str">
        <f>IF(AND($B$6=NB!$A$17,$B$8&gt;0),'Ersparnisberechnung Sommertarif'!$B$8*SLP!C14484,"")</f>
        <v/>
      </c>
    </row>
    <row r="14505" spans="1:5" x14ac:dyDescent="0.3">
      <c r="A14505" s="25">
        <v>46173</v>
      </c>
      <c r="B14505" s="31">
        <v>0.91666666666666663</v>
      </c>
      <c r="C14505" s="46"/>
      <c r="D14505" s="29">
        <v>46173.916666666664</v>
      </c>
      <c r="E14505" s="15" t="str">
        <f>IF(AND($B$6=NB!$A$17,$B$8&gt;0),'Ersparnisberechnung Sommertarif'!$B$8*SLP!C14485,"")</f>
        <v/>
      </c>
    </row>
    <row r="14506" spans="1:5" x14ac:dyDescent="0.3">
      <c r="A14506" s="25">
        <v>46173</v>
      </c>
      <c r="B14506" s="31">
        <v>0.92708333333333337</v>
      </c>
      <c r="C14506" s="46"/>
      <c r="D14506" s="29">
        <v>46173.927083333336</v>
      </c>
      <c r="E14506" s="15" t="str">
        <f>IF(AND($B$6=NB!$A$17,$B$8&gt;0),'Ersparnisberechnung Sommertarif'!$B$8*SLP!C14486,"")</f>
        <v/>
      </c>
    </row>
    <row r="14507" spans="1:5" x14ac:dyDescent="0.3">
      <c r="A14507" s="25">
        <v>46173</v>
      </c>
      <c r="B14507" s="31">
        <v>0.9375</v>
      </c>
      <c r="C14507" s="46"/>
      <c r="D14507" s="29">
        <v>46173.9375</v>
      </c>
      <c r="E14507" s="15" t="str">
        <f>IF(AND($B$6=NB!$A$17,$B$8&gt;0),'Ersparnisberechnung Sommertarif'!$B$8*SLP!C14487,"")</f>
        <v/>
      </c>
    </row>
    <row r="14508" spans="1:5" x14ac:dyDescent="0.3">
      <c r="A14508" s="25">
        <v>46173</v>
      </c>
      <c r="B14508" s="31">
        <v>0.94791666666666663</v>
      </c>
      <c r="C14508" s="46"/>
      <c r="D14508" s="29">
        <v>46173.947916666664</v>
      </c>
      <c r="E14508" s="15" t="str">
        <f>IF(AND($B$6=NB!$A$17,$B$8&gt;0),'Ersparnisberechnung Sommertarif'!$B$8*SLP!C14488,"")</f>
        <v/>
      </c>
    </row>
    <row r="14509" spans="1:5" x14ac:dyDescent="0.3">
      <c r="A14509" s="25">
        <v>46173</v>
      </c>
      <c r="B14509" s="31">
        <v>0.95833333333333337</v>
      </c>
      <c r="C14509" s="46"/>
      <c r="D14509" s="29">
        <v>46173.958333333336</v>
      </c>
      <c r="E14509" s="15" t="str">
        <f>IF(AND($B$6=NB!$A$17,$B$8&gt;0),'Ersparnisberechnung Sommertarif'!$B$8*SLP!C14489,"")</f>
        <v/>
      </c>
    </row>
    <row r="14510" spans="1:5" x14ac:dyDescent="0.3">
      <c r="A14510" s="25">
        <v>46173</v>
      </c>
      <c r="B14510" s="31">
        <v>0.96875</v>
      </c>
      <c r="C14510" s="46"/>
      <c r="D14510" s="29">
        <v>46173.96875</v>
      </c>
      <c r="E14510" s="15" t="str">
        <f>IF(AND($B$6=NB!$A$17,$B$8&gt;0),'Ersparnisberechnung Sommertarif'!$B$8*SLP!C14490,"")</f>
        <v/>
      </c>
    </row>
    <row r="14511" spans="1:5" x14ac:dyDescent="0.3">
      <c r="A14511" s="25">
        <v>46173</v>
      </c>
      <c r="B14511" s="31">
        <v>0.97916666666666663</v>
      </c>
      <c r="C14511" s="46"/>
      <c r="D14511" s="29">
        <v>46173.979166666664</v>
      </c>
      <c r="E14511" s="15" t="str">
        <f>IF(AND($B$6=NB!$A$17,$B$8&gt;0),'Ersparnisberechnung Sommertarif'!$B$8*SLP!C14491,"")</f>
        <v/>
      </c>
    </row>
    <row r="14512" spans="1:5" x14ac:dyDescent="0.3">
      <c r="A14512" s="25">
        <v>46173</v>
      </c>
      <c r="B14512" s="31">
        <v>0.98958333333333337</v>
      </c>
      <c r="C14512" s="46"/>
      <c r="D14512" s="29">
        <v>46173.989583333336</v>
      </c>
      <c r="E14512" s="15" t="str">
        <f>IF(AND($B$6=NB!$A$17,$B$8&gt;0),'Ersparnisberechnung Sommertarif'!$B$8*SLP!C14492,"")</f>
        <v/>
      </c>
    </row>
    <row r="14513" spans="1:5" x14ac:dyDescent="0.3">
      <c r="A14513" s="25">
        <v>46174</v>
      </c>
      <c r="B14513" s="31">
        <v>0</v>
      </c>
      <c r="C14513" s="46"/>
      <c r="D14513" s="29">
        <v>46174</v>
      </c>
      <c r="E14513" s="15" t="str">
        <f>IF(AND($B$6=NB!$A$17,$B$8&gt;0),'Ersparnisberechnung Sommertarif'!$B$8*SLP!C14493,"")</f>
        <v/>
      </c>
    </row>
    <row r="14514" spans="1:5" x14ac:dyDescent="0.3">
      <c r="A14514" s="25">
        <v>46174</v>
      </c>
      <c r="B14514" s="31">
        <v>1.0416666666666666E-2</v>
      </c>
      <c r="C14514" s="46"/>
      <c r="D14514" s="29">
        <v>46174.010416666664</v>
      </c>
      <c r="E14514" s="15" t="str">
        <f>IF(AND($B$6=NB!$A$17,$B$8&gt;0),'Ersparnisberechnung Sommertarif'!$B$8*SLP!C14494,"")</f>
        <v/>
      </c>
    </row>
    <row r="14515" spans="1:5" x14ac:dyDescent="0.3">
      <c r="A14515" s="25">
        <v>46174</v>
      </c>
      <c r="B14515" s="31">
        <v>2.0833333333333332E-2</v>
      </c>
      <c r="C14515" s="46"/>
      <c r="D14515" s="29">
        <v>46174.020833333336</v>
      </c>
      <c r="E14515" s="15" t="str">
        <f>IF(AND($B$6=NB!$A$17,$B$8&gt;0),'Ersparnisberechnung Sommertarif'!$B$8*SLP!C14495,"")</f>
        <v/>
      </c>
    </row>
    <row r="14516" spans="1:5" x14ac:dyDescent="0.3">
      <c r="A14516" s="25">
        <v>46174</v>
      </c>
      <c r="B14516" s="31">
        <v>3.125E-2</v>
      </c>
      <c r="C14516" s="46"/>
      <c r="D14516" s="29">
        <v>46174.03125</v>
      </c>
      <c r="E14516" s="15" t="str">
        <f>IF(AND($B$6=NB!$A$17,$B$8&gt;0),'Ersparnisberechnung Sommertarif'!$B$8*SLP!C14496,"")</f>
        <v/>
      </c>
    </row>
    <row r="14517" spans="1:5" x14ac:dyDescent="0.3">
      <c r="A14517" s="25">
        <v>46174</v>
      </c>
      <c r="B14517" s="31">
        <v>4.1666666666666664E-2</v>
      </c>
      <c r="C14517" s="46"/>
      <c r="D14517" s="29">
        <v>46174.041666666664</v>
      </c>
      <c r="E14517" s="15" t="str">
        <f>IF(AND($B$6=NB!$A$17,$B$8&gt;0),'Ersparnisberechnung Sommertarif'!$B$8*SLP!C14497,"")</f>
        <v/>
      </c>
    </row>
    <row r="14518" spans="1:5" x14ac:dyDescent="0.3">
      <c r="A14518" s="25">
        <v>46174</v>
      </c>
      <c r="B14518" s="31">
        <v>5.2083333333333336E-2</v>
      </c>
      <c r="C14518" s="46"/>
      <c r="D14518" s="29">
        <v>46174.052083333336</v>
      </c>
      <c r="E14518" s="15" t="str">
        <f>IF(AND($B$6=NB!$A$17,$B$8&gt;0),'Ersparnisberechnung Sommertarif'!$B$8*SLP!C14498,"")</f>
        <v/>
      </c>
    </row>
    <row r="14519" spans="1:5" x14ac:dyDescent="0.3">
      <c r="A14519" s="25">
        <v>46174</v>
      </c>
      <c r="B14519" s="31">
        <v>6.25E-2</v>
      </c>
      <c r="C14519" s="46"/>
      <c r="D14519" s="29">
        <v>46174.0625</v>
      </c>
      <c r="E14519" s="15" t="str">
        <f>IF(AND($B$6=NB!$A$17,$B$8&gt;0),'Ersparnisberechnung Sommertarif'!$B$8*SLP!C14499,"")</f>
        <v/>
      </c>
    </row>
    <row r="14520" spans="1:5" x14ac:dyDescent="0.3">
      <c r="A14520" s="25">
        <v>46174</v>
      </c>
      <c r="B14520" s="31">
        <v>7.2916666666666671E-2</v>
      </c>
      <c r="C14520" s="46"/>
      <c r="D14520" s="29">
        <v>46174.072916666664</v>
      </c>
      <c r="E14520" s="15" t="str">
        <f>IF(AND($B$6=NB!$A$17,$B$8&gt;0),'Ersparnisberechnung Sommertarif'!$B$8*SLP!C14500,"")</f>
        <v/>
      </c>
    </row>
    <row r="14521" spans="1:5" x14ac:dyDescent="0.3">
      <c r="A14521" s="25">
        <v>46174</v>
      </c>
      <c r="B14521" s="31">
        <v>8.3333333333333329E-2</v>
      </c>
      <c r="C14521" s="46"/>
      <c r="D14521" s="29">
        <v>46174.083333333336</v>
      </c>
      <c r="E14521" s="15" t="str">
        <f>IF(AND($B$6=NB!$A$17,$B$8&gt;0),'Ersparnisberechnung Sommertarif'!$B$8*SLP!C14501,"")</f>
        <v/>
      </c>
    </row>
    <row r="14522" spans="1:5" x14ac:dyDescent="0.3">
      <c r="A14522" s="25">
        <v>46174</v>
      </c>
      <c r="B14522" s="31">
        <v>9.375E-2</v>
      </c>
      <c r="C14522" s="46"/>
      <c r="D14522" s="29">
        <v>46174.09375</v>
      </c>
      <c r="E14522" s="15" t="str">
        <f>IF(AND($B$6=NB!$A$17,$B$8&gt;0),'Ersparnisberechnung Sommertarif'!$B$8*SLP!C14502,"")</f>
        <v/>
      </c>
    </row>
    <row r="14523" spans="1:5" x14ac:dyDescent="0.3">
      <c r="A14523" s="25">
        <v>46174</v>
      </c>
      <c r="B14523" s="31">
        <v>0.10416666666666667</v>
      </c>
      <c r="C14523" s="46"/>
      <c r="D14523" s="29">
        <v>46174.104166666664</v>
      </c>
      <c r="E14523" s="15" t="str">
        <f>IF(AND($B$6=NB!$A$17,$B$8&gt;0),'Ersparnisberechnung Sommertarif'!$B$8*SLP!C14503,"")</f>
        <v/>
      </c>
    </row>
    <row r="14524" spans="1:5" x14ac:dyDescent="0.3">
      <c r="A14524" s="25">
        <v>46174</v>
      </c>
      <c r="B14524" s="31">
        <v>0.11458333333333333</v>
      </c>
      <c r="C14524" s="46"/>
      <c r="D14524" s="29">
        <v>46174.114583333336</v>
      </c>
      <c r="E14524" s="15" t="str">
        <f>IF(AND($B$6=NB!$A$17,$B$8&gt;0),'Ersparnisberechnung Sommertarif'!$B$8*SLP!C14504,"")</f>
        <v/>
      </c>
    </row>
    <row r="14525" spans="1:5" x14ac:dyDescent="0.3">
      <c r="A14525" s="25">
        <v>46174</v>
      </c>
      <c r="B14525" s="31">
        <v>0.125</v>
      </c>
      <c r="C14525" s="46"/>
      <c r="D14525" s="29">
        <v>46174.125</v>
      </c>
      <c r="E14525" s="15" t="str">
        <f>IF(AND($B$6=NB!$A$17,$B$8&gt;0),'Ersparnisberechnung Sommertarif'!$B$8*SLP!C14505,"")</f>
        <v/>
      </c>
    </row>
    <row r="14526" spans="1:5" x14ac:dyDescent="0.3">
      <c r="A14526" s="25">
        <v>46174</v>
      </c>
      <c r="B14526" s="31">
        <v>0.13541666666666666</v>
      </c>
      <c r="C14526" s="46"/>
      <c r="D14526" s="29">
        <v>46174.135416666664</v>
      </c>
      <c r="E14526" s="15" t="str">
        <f>IF(AND($B$6=NB!$A$17,$B$8&gt;0),'Ersparnisberechnung Sommertarif'!$B$8*SLP!C14506,"")</f>
        <v/>
      </c>
    </row>
    <row r="14527" spans="1:5" x14ac:dyDescent="0.3">
      <c r="A14527" s="25">
        <v>46174</v>
      </c>
      <c r="B14527" s="31">
        <v>0.14583333333333334</v>
      </c>
      <c r="C14527" s="46"/>
      <c r="D14527" s="29">
        <v>46174.145833333336</v>
      </c>
      <c r="E14527" s="15" t="str">
        <f>IF(AND($B$6=NB!$A$17,$B$8&gt;0),'Ersparnisberechnung Sommertarif'!$B$8*SLP!C14507,"")</f>
        <v/>
      </c>
    </row>
    <row r="14528" spans="1:5" x14ac:dyDescent="0.3">
      <c r="A14528" s="25">
        <v>46174</v>
      </c>
      <c r="B14528" s="31">
        <v>0.15625</v>
      </c>
      <c r="C14528" s="46"/>
      <c r="D14528" s="29">
        <v>46174.15625</v>
      </c>
      <c r="E14528" s="15" t="str">
        <f>IF(AND($B$6=NB!$A$17,$B$8&gt;0),'Ersparnisberechnung Sommertarif'!$B$8*SLP!C14508,"")</f>
        <v/>
      </c>
    </row>
    <row r="14529" spans="1:5" x14ac:dyDescent="0.3">
      <c r="A14529" s="25">
        <v>46174</v>
      </c>
      <c r="B14529" s="31">
        <v>0.16666666666666666</v>
      </c>
      <c r="C14529" s="46"/>
      <c r="D14529" s="29">
        <v>46174.166666666664</v>
      </c>
      <c r="E14529" s="15" t="str">
        <f>IF(AND($B$6=NB!$A$17,$B$8&gt;0),'Ersparnisberechnung Sommertarif'!$B$8*SLP!C14509,"")</f>
        <v/>
      </c>
    </row>
    <row r="14530" spans="1:5" x14ac:dyDescent="0.3">
      <c r="A14530" s="25">
        <v>46174</v>
      </c>
      <c r="B14530" s="31">
        <v>0.17708333333333334</v>
      </c>
      <c r="C14530" s="46"/>
      <c r="D14530" s="29">
        <v>46174.177083333336</v>
      </c>
      <c r="E14530" s="15" t="str">
        <f>IF(AND($B$6=NB!$A$17,$B$8&gt;0),'Ersparnisberechnung Sommertarif'!$B$8*SLP!C14510,"")</f>
        <v/>
      </c>
    </row>
    <row r="14531" spans="1:5" x14ac:dyDescent="0.3">
      <c r="A14531" s="25">
        <v>46174</v>
      </c>
      <c r="B14531" s="31">
        <v>0.1875</v>
      </c>
      <c r="C14531" s="46"/>
      <c r="D14531" s="29">
        <v>46174.1875</v>
      </c>
      <c r="E14531" s="15" t="str">
        <f>IF(AND($B$6=NB!$A$17,$B$8&gt;0),'Ersparnisberechnung Sommertarif'!$B$8*SLP!C14511,"")</f>
        <v/>
      </c>
    </row>
    <row r="14532" spans="1:5" x14ac:dyDescent="0.3">
      <c r="A14532" s="25">
        <v>46174</v>
      </c>
      <c r="B14532" s="31">
        <v>0.19791666666666666</v>
      </c>
      <c r="C14532" s="46"/>
      <c r="D14532" s="29">
        <v>46174.197916666664</v>
      </c>
      <c r="E14532" s="15" t="str">
        <f>IF(AND($B$6=NB!$A$17,$B$8&gt;0),'Ersparnisberechnung Sommertarif'!$B$8*SLP!C14512,"")</f>
        <v/>
      </c>
    </row>
    <row r="14533" spans="1:5" x14ac:dyDescent="0.3">
      <c r="A14533" s="25">
        <v>46174</v>
      </c>
      <c r="B14533" s="31">
        <v>0.20833333333333334</v>
      </c>
      <c r="C14533" s="46"/>
      <c r="D14533" s="29">
        <v>46174.208333333336</v>
      </c>
      <c r="E14533" s="15" t="str">
        <f>IF(AND($B$6=NB!$A$17,$B$8&gt;0),'Ersparnisberechnung Sommertarif'!$B$8*SLP!C14513,"")</f>
        <v/>
      </c>
    </row>
    <row r="14534" spans="1:5" x14ac:dyDescent="0.3">
      <c r="A14534" s="25">
        <v>46174</v>
      </c>
      <c r="B14534" s="31">
        <v>0.21875</v>
      </c>
      <c r="C14534" s="46"/>
      <c r="D14534" s="29">
        <v>46174.21875</v>
      </c>
      <c r="E14534" s="15" t="str">
        <f>IF(AND($B$6=NB!$A$17,$B$8&gt;0),'Ersparnisberechnung Sommertarif'!$B$8*SLP!C14514,"")</f>
        <v/>
      </c>
    </row>
    <row r="14535" spans="1:5" x14ac:dyDescent="0.3">
      <c r="A14535" s="25">
        <v>46174</v>
      </c>
      <c r="B14535" s="31">
        <v>0.22916666666666666</v>
      </c>
      <c r="C14535" s="46"/>
      <c r="D14535" s="29">
        <v>46174.229166666664</v>
      </c>
      <c r="E14535" s="15" t="str">
        <f>IF(AND($B$6=NB!$A$17,$B$8&gt;0),'Ersparnisberechnung Sommertarif'!$B$8*SLP!C14515,"")</f>
        <v/>
      </c>
    </row>
    <row r="14536" spans="1:5" x14ac:dyDescent="0.3">
      <c r="A14536" s="25">
        <v>46174</v>
      </c>
      <c r="B14536" s="31">
        <v>0.23958333333333334</v>
      </c>
      <c r="C14536" s="46"/>
      <c r="D14536" s="29">
        <v>46174.239583333336</v>
      </c>
      <c r="E14536" s="15" t="str">
        <f>IF(AND($B$6=NB!$A$17,$B$8&gt;0),'Ersparnisberechnung Sommertarif'!$B$8*SLP!C14516,"")</f>
        <v/>
      </c>
    </row>
    <row r="14537" spans="1:5" x14ac:dyDescent="0.3">
      <c r="A14537" s="25">
        <v>46174</v>
      </c>
      <c r="B14537" s="31">
        <v>0.25</v>
      </c>
      <c r="C14537" s="46"/>
      <c r="D14537" s="29">
        <v>46174.25</v>
      </c>
      <c r="E14537" s="15" t="str">
        <f>IF(AND($B$6=NB!$A$17,$B$8&gt;0),'Ersparnisberechnung Sommertarif'!$B$8*SLP!C14517,"")</f>
        <v/>
      </c>
    </row>
    <row r="14538" spans="1:5" x14ac:dyDescent="0.3">
      <c r="A14538" s="25">
        <v>46174</v>
      </c>
      <c r="B14538" s="31">
        <v>0.26041666666666669</v>
      </c>
      <c r="C14538" s="46"/>
      <c r="D14538" s="29">
        <v>46174.260416666664</v>
      </c>
      <c r="E14538" s="15" t="str">
        <f>IF(AND($B$6=NB!$A$17,$B$8&gt;0),'Ersparnisberechnung Sommertarif'!$B$8*SLP!C14518,"")</f>
        <v/>
      </c>
    </row>
    <row r="14539" spans="1:5" x14ac:dyDescent="0.3">
      <c r="A14539" s="25">
        <v>46174</v>
      </c>
      <c r="B14539" s="31">
        <v>0.27083333333333331</v>
      </c>
      <c r="C14539" s="46"/>
      <c r="D14539" s="29">
        <v>46174.270833333336</v>
      </c>
      <c r="E14539" s="15" t="str">
        <f>IF(AND($B$6=NB!$A$17,$B$8&gt;0),'Ersparnisberechnung Sommertarif'!$B$8*SLP!C14519,"")</f>
        <v/>
      </c>
    </row>
    <row r="14540" spans="1:5" x14ac:dyDescent="0.3">
      <c r="A14540" s="25">
        <v>46174</v>
      </c>
      <c r="B14540" s="31">
        <v>0.28125</v>
      </c>
      <c r="C14540" s="46"/>
      <c r="D14540" s="29">
        <v>46174.28125</v>
      </c>
      <c r="E14540" s="15" t="str">
        <f>IF(AND($B$6=NB!$A$17,$B$8&gt;0),'Ersparnisberechnung Sommertarif'!$B$8*SLP!C14520,"")</f>
        <v/>
      </c>
    </row>
    <row r="14541" spans="1:5" x14ac:dyDescent="0.3">
      <c r="A14541" s="25">
        <v>46174</v>
      </c>
      <c r="B14541" s="31">
        <v>0.29166666666666669</v>
      </c>
      <c r="C14541" s="46"/>
      <c r="D14541" s="29">
        <v>46174.291666666664</v>
      </c>
      <c r="E14541" s="15" t="str">
        <f>IF(AND($B$6=NB!$A$17,$B$8&gt;0),'Ersparnisberechnung Sommertarif'!$B$8*SLP!C14521,"")</f>
        <v/>
      </c>
    </row>
    <row r="14542" spans="1:5" x14ac:dyDescent="0.3">
      <c r="A14542" s="25">
        <v>46174</v>
      </c>
      <c r="B14542" s="31">
        <v>0.30208333333333331</v>
      </c>
      <c r="C14542" s="46"/>
      <c r="D14542" s="29">
        <v>46174.302083333336</v>
      </c>
      <c r="E14542" s="15" t="str">
        <f>IF(AND($B$6=NB!$A$17,$B$8&gt;0),'Ersparnisberechnung Sommertarif'!$B$8*SLP!C14522,"")</f>
        <v/>
      </c>
    </row>
    <row r="14543" spans="1:5" x14ac:dyDescent="0.3">
      <c r="A14543" s="25">
        <v>46174</v>
      </c>
      <c r="B14543" s="31">
        <v>0.3125</v>
      </c>
      <c r="C14543" s="46"/>
      <c r="D14543" s="29">
        <v>46174.3125</v>
      </c>
      <c r="E14543" s="15" t="str">
        <f>IF(AND($B$6=NB!$A$17,$B$8&gt;0),'Ersparnisberechnung Sommertarif'!$B$8*SLP!C14523,"")</f>
        <v/>
      </c>
    </row>
    <row r="14544" spans="1:5" x14ac:dyDescent="0.3">
      <c r="A14544" s="25">
        <v>46174</v>
      </c>
      <c r="B14544" s="31">
        <v>0.32291666666666669</v>
      </c>
      <c r="C14544" s="46"/>
      <c r="D14544" s="29">
        <v>46174.322916666664</v>
      </c>
      <c r="E14544" s="15" t="str">
        <f>IF(AND($B$6=NB!$A$17,$B$8&gt;0),'Ersparnisberechnung Sommertarif'!$B$8*SLP!C14524,"")</f>
        <v/>
      </c>
    </row>
    <row r="14545" spans="1:5" x14ac:dyDescent="0.3">
      <c r="A14545" s="25">
        <v>46174</v>
      </c>
      <c r="B14545" s="31">
        <v>0.33333333333333331</v>
      </c>
      <c r="C14545" s="46"/>
      <c r="D14545" s="29">
        <v>46174.333333333336</v>
      </c>
      <c r="E14545" s="15" t="str">
        <f>IF(AND($B$6=NB!$A$17,$B$8&gt;0),'Ersparnisberechnung Sommertarif'!$B$8*SLP!C14525,"")</f>
        <v/>
      </c>
    </row>
    <row r="14546" spans="1:5" x14ac:dyDescent="0.3">
      <c r="A14546" s="25">
        <v>46174</v>
      </c>
      <c r="B14546" s="31">
        <v>0.34375</v>
      </c>
      <c r="C14546" s="46"/>
      <c r="D14546" s="29">
        <v>46174.34375</v>
      </c>
      <c r="E14546" s="15" t="str">
        <f>IF(AND($B$6=NB!$A$17,$B$8&gt;0),'Ersparnisberechnung Sommertarif'!$B$8*SLP!C14526,"")</f>
        <v/>
      </c>
    </row>
    <row r="14547" spans="1:5" x14ac:dyDescent="0.3">
      <c r="A14547" s="25">
        <v>46174</v>
      </c>
      <c r="B14547" s="31">
        <v>0.35416666666666669</v>
      </c>
      <c r="C14547" s="46"/>
      <c r="D14547" s="29">
        <v>46174.354166666664</v>
      </c>
      <c r="E14547" s="15" t="str">
        <f>IF(AND($B$6=NB!$A$17,$B$8&gt;0),'Ersparnisberechnung Sommertarif'!$B$8*SLP!C14527,"")</f>
        <v/>
      </c>
    </row>
    <row r="14548" spans="1:5" x14ac:dyDescent="0.3">
      <c r="A14548" s="25">
        <v>46174</v>
      </c>
      <c r="B14548" s="31">
        <v>0.36458333333333331</v>
      </c>
      <c r="C14548" s="46"/>
      <c r="D14548" s="29">
        <v>46174.364583333336</v>
      </c>
      <c r="E14548" s="15" t="str">
        <f>IF(AND($B$6=NB!$A$17,$B$8&gt;0),'Ersparnisberechnung Sommertarif'!$B$8*SLP!C14528,"")</f>
        <v/>
      </c>
    </row>
    <row r="14549" spans="1:5" x14ac:dyDescent="0.3">
      <c r="A14549" s="25">
        <v>46174</v>
      </c>
      <c r="B14549" s="31">
        <v>0.375</v>
      </c>
      <c r="C14549" s="46"/>
      <c r="D14549" s="29">
        <v>46174.375</v>
      </c>
      <c r="E14549" s="15" t="str">
        <f>IF(AND($B$6=NB!$A$17,$B$8&gt;0),'Ersparnisberechnung Sommertarif'!$B$8*SLP!C14529,"")</f>
        <v/>
      </c>
    </row>
    <row r="14550" spans="1:5" x14ac:dyDescent="0.3">
      <c r="A14550" s="25">
        <v>46174</v>
      </c>
      <c r="B14550" s="31">
        <v>0.38541666666666669</v>
      </c>
      <c r="C14550" s="46"/>
      <c r="D14550" s="29">
        <v>46174.385416666664</v>
      </c>
      <c r="E14550" s="15" t="str">
        <f>IF(AND($B$6=NB!$A$17,$B$8&gt;0),'Ersparnisberechnung Sommertarif'!$B$8*SLP!C14530,"")</f>
        <v/>
      </c>
    </row>
    <row r="14551" spans="1:5" x14ac:dyDescent="0.3">
      <c r="A14551" s="25">
        <v>46174</v>
      </c>
      <c r="B14551" s="31">
        <v>0.39583333333333331</v>
      </c>
      <c r="C14551" s="46"/>
      <c r="D14551" s="29">
        <v>46174.395833333336</v>
      </c>
      <c r="E14551" s="15" t="str">
        <f>IF(AND($B$6=NB!$A$17,$B$8&gt;0),'Ersparnisberechnung Sommertarif'!$B$8*SLP!C14531,"")</f>
        <v/>
      </c>
    </row>
    <row r="14552" spans="1:5" x14ac:dyDescent="0.3">
      <c r="A14552" s="25">
        <v>46174</v>
      </c>
      <c r="B14552" s="31">
        <v>0.40625</v>
      </c>
      <c r="C14552" s="46"/>
      <c r="D14552" s="29">
        <v>46174.40625</v>
      </c>
      <c r="E14552" s="15" t="str">
        <f>IF(AND($B$6=NB!$A$17,$B$8&gt;0),'Ersparnisberechnung Sommertarif'!$B$8*SLP!C14532,"")</f>
        <v/>
      </c>
    </row>
    <row r="14553" spans="1:5" x14ac:dyDescent="0.3">
      <c r="A14553" s="25">
        <v>46174</v>
      </c>
      <c r="B14553" s="31">
        <v>0.41666666666666669</v>
      </c>
      <c r="C14553" s="46"/>
      <c r="D14553" s="29">
        <v>46174.416666666664</v>
      </c>
      <c r="E14553" s="15" t="str">
        <f>IF(AND($B$6=NB!$A$17,$B$8&gt;0),'Ersparnisberechnung Sommertarif'!$B$8*SLP!C14533,"")</f>
        <v/>
      </c>
    </row>
    <row r="14554" spans="1:5" x14ac:dyDescent="0.3">
      <c r="A14554" s="25">
        <v>46174</v>
      </c>
      <c r="B14554" s="31">
        <v>0.42708333333333331</v>
      </c>
      <c r="C14554" s="46"/>
      <c r="D14554" s="29">
        <v>46174.427083333336</v>
      </c>
      <c r="E14554" s="15" t="str">
        <f>IF(AND($B$6=NB!$A$17,$B$8&gt;0),'Ersparnisberechnung Sommertarif'!$B$8*SLP!C14534,"")</f>
        <v/>
      </c>
    </row>
    <row r="14555" spans="1:5" x14ac:dyDescent="0.3">
      <c r="A14555" s="25">
        <v>46174</v>
      </c>
      <c r="B14555" s="31">
        <v>0.4375</v>
      </c>
      <c r="C14555" s="46"/>
      <c r="D14555" s="29">
        <v>46174.4375</v>
      </c>
      <c r="E14555" s="15" t="str">
        <f>IF(AND($B$6=NB!$A$17,$B$8&gt;0),'Ersparnisberechnung Sommertarif'!$B$8*SLP!C14535,"")</f>
        <v/>
      </c>
    </row>
    <row r="14556" spans="1:5" x14ac:dyDescent="0.3">
      <c r="A14556" s="25">
        <v>46174</v>
      </c>
      <c r="B14556" s="31">
        <v>0.44791666666666669</v>
      </c>
      <c r="C14556" s="46"/>
      <c r="D14556" s="29">
        <v>46174.447916666664</v>
      </c>
      <c r="E14556" s="15" t="str">
        <f>IF(AND($B$6=NB!$A$17,$B$8&gt;0),'Ersparnisberechnung Sommertarif'!$B$8*SLP!C14536,"")</f>
        <v/>
      </c>
    </row>
    <row r="14557" spans="1:5" x14ac:dyDescent="0.3">
      <c r="A14557" s="25">
        <v>46174</v>
      </c>
      <c r="B14557" s="31">
        <v>0.45833333333333331</v>
      </c>
      <c r="C14557" s="46"/>
      <c r="D14557" s="29">
        <v>46174.458333333336</v>
      </c>
      <c r="E14557" s="15" t="str">
        <f>IF(AND($B$6=NB!$A$17,$B$8&gt;0),'Ersparnisberechnung Sommertarif'!$B$8*SLP!C14537,"")</f>
        <v/>
      </c>
    </row>
    <row r="14558" spans="1:5" x14ac:dyDescent="0.3">
      <c r="A14558" s="25">
        <v>46174</v>
      </c>
      <c r="B14558" s="31">
        <v>0.46875</v>
      </c>
      <c r="C14558" s="46"/>
      <c r="D14558" s="29">
        <v>46174.46875</v>
      </c>
      <c r="E14558" s="15" t="str">
        <f>IF(AND($B$6=NB!$A$17,$B$8&gt;0),'Ersparnisberechnung Sommertarif'!$B$8*SLP!C14538,"")</f>
        <v/>
      </c>
    </row>
    <row r="14559" spans="1:5" x14ac:dyDescent="0.3">
      <c r="A14559" s="25">
        <v>46174</v>
      </c>
      <c r="B14559" s="31">
        <v>0.47916666666666669</v>
      </c>
      <c r="C14559" s="46"/>
      <c r="D14559" s="29">
        <v>46174.479166666664</v>
      </c>
      <c r="E14559" s="15" t="str">
        <f>IF(AND($B$6=NB!$A$17,$B$8&gt;0),'Ersparnisberechnung Sommertarif'!$B$8*SLP!C14539,"")</f>
        <v/>
      </c>
    </row>
    <row r="14560" spans="1:5" x14ac:dyDescent="0.3">
      <c r="A14560" s="25">
        <v>46174</v>
      </c>
      <c r="B14560" s="31">
        <v>0.48958333333333331</v>
      </c>
      <c r="C14560" s="46"/>
      <c r="D14560" s="29">
        <v>46174.489583333336</v>
      </c>
      <c r="E14560" s="15" t="str">
        <f>IF(AND($B$6=NB!$A$17,$B$8&gt;0),'Ersparnisberechnung Sommertarif'!$B$8*SLP!C14540,"")</f>
        <v/>
      </c>
    </row>
    <row r="14561" spans="1:5" x14ac:dyDescent="0.3">
      <c r="A14561" s="25">
        <v>46174</v>
      </c>
      <c r="B14561" s="31">
        <v>0.5</v>
      </c>
      <c r="C14561" s="46"/>
      <c r="D14561" s="29">
        <v>46174.5</v>
      </c>
      <c r="E14561" s="15" t="str">
        <f>IF(AND($B$6=NB!$A$17,$B$8&gt;0),'Ersparnisberechnung Sommertarif'!$B$8*SLP!C14541,"")</f>
        <v/>
      </c>
    </row>
    <row r="14562" spans="1:5" x14ac:dyDescent="0.3">
      <c r="A14562" s="25">
        <v>46174</v>
      </c>
      <c r="B14562" s="31">
        <v>0.51041666666666663</v>
      </c>
      <c r="C14562" s="46"/>
      <c r="D14562" s="29">
        <v>46174.510416666664</v>
      </c>
      <c r="E14562" s="15" t="str">
        <f>IF(AND($B$6=NB!$A$17,$B$8&gt;0),'Ersparnisberechnung Sommertarif'!$B$8*SLP!C14542,"")</f>
        <v/>
      </c>
    </row>
    <row r="14563" spans="1:5" x14ac:dyDescent="0.3">
      <c r="A14563" s="25">
        <v>46174</v>
      </c>
      <c r="B14563" s="31">
        <v>0.52083333333333337</v>
      </c>
      <c r="C14563" s="46"/>
      <c r="D14563" s="29">
        <v>46174.520833333336</v>
      </c>
      <c r="E14563" s="15" t="str">
        <f>IF(AND($B$6=NB!$A$17,$B$8&gt;0),'Ersparnisberechnung Sommertarif'!$B$8*SLP!C14543,"")</f>
        <v/>
      </c>
    </row>
    <row r="14564" spans="1:5" x14ac:dyDescent="0.3">
      <c r="A14564" s="25">
        <v>46174</v>
      </c>
      <c r="B14564" s="31">
        <v>0.53125</v>
      </c>
      <c r="C14564" s="46"/>
      <c r="D14564" s="29">
        <v>46174.53125</v>
      </c>
      <c r="E14564" s="15" t="str">
        <f>IF(AND($B$6=NB!$A$17,$B$8&gt;0),'Ersparnisberechnung Sommertarif'!$B$8*SLP!C14544,"")</f>
        <v/>
      </c>
    </row>
    <row r="14565" spans="1:5" x14ac:dyDescent="0.3">
      <c r="A14565" s="25">
        <v>46174</v>
      </c>
      <c r="B14565" s="31">
        <v>0.54166666666666663</v>
      </c>
      <c r="C14565" s="46"/>
      <c r="D14565" s="29">
        <v>46174.541666666664</v>
      </c>
      <c r="E14565" s="15" t="str">
        <f>IF(AND($B$6=NB!$A$17,$B$8&gt;0),'Ersparnisberechnung Sommertarif'!$B$8*SLP!C14545,"")</f>
        <v/>
      </c>
    </row>
    <row r="14566" spans="1:5" x14ac:dyDescent="0.3">
      <c r="A14566" s="25">
        <v>46174</v>
      </c>
      <c r="B14566" s="31">
        <v>0.55208333333333337</v>
      </c>
      <c r="C14566" s="46"/>
      <c r="D14566" s="29">
        <v>46174.552083333336</v>
      </c>
      <c r="E14566" s="15" t="str">
        <f>IF(AND($B$6=NB!$A$17,$B$8&gt;0),'Ersparnisberechnung Sommertarif'!$B$8*SLP!C14546,"")</f>
        <v/>
      </c>
    </row>
    <row r="14567" spans="1:5" x14ac:dyDescent="0.3">
      <c r="A14567" s="25">
        <v>46174</v>
      </c>
      <c r="B14567" s="31">
        <v>0.5625</v>
      </c>
      <c r="C14567" s="46"/>
      <c r="D14567" s="29">
        <v>46174.5625</v>
      </c>
      <c r="E14567" s="15" t="str">
        <f>IF(AND($B$6=NB!$A$17,$B$8&gt;0),'Ersparnisberechnung Sommertarif'!$B$8*SLP!C14547,"")</f>
        <v/>
      </c>
    </row>
    <row r="14568" spans="1:5" x14ac:dyDescent="0.3">
      <c r="A14568" s="25">
        <v>46174</v>
      </c>
      <c r="B14568" s="31">
        <v>0.57291666666666663</v>
      </c>
      <c r="C14568" s="46"/>
      <c r="D14568" s="29">
        <v>46174.572916666664</v>
      </c>
      <c r="E14568" s="15" t="str">
        <f>IF(AND($B$6=NB!$A$17,$B$8&gt;0),'Ersparnisberechnung Sommertarif'!$B$8*SLP!C14548,"")</f>
        <v/>
      </c>
    </row>
    <row r="14569" spans="1:5" x14ac:dyDescent="0.3">
      <c r="A14569" s="25">
        <v>46174</v>
      </c>
      <c r="B14569" s="31">
        <v>0.58333333333333337</v>
      </c>
      <c r="C14569" s="46"/>
      <c r="D14569" s="29">
        <v>46174.583333333336</v>
      </c>
      <c r="E14569" s="15" t="str">
        <f>IF(AND($B$6=NB!$A$17,$B$8&gt;0),'Ersparnisberechnung Sommertarif'!$B$8*SLP!C14549,"")</f>
        <v/>
      </c>
    </row>
    <row r="14570" spans="1:5" x14ac:dyDescent="0.3">
      <c r="A14570" s="25">
        <v>46174</v>
      </c>
      <c r="B14570" s="31">
        <v>0.59375</v>
      </c>
      <c r="C14570" s="46"/>
      <c r="D14570" s="29">
        <v>46174.59375</v>
      </c>
      <c r="E14570" s="15" t="str">
        <f>IF(AND($B$6=NB!$A$17,$B$8&gt;0),'Ersparnisberechnung Sommertarif'!$B$8*SLP!C14550,"")</f>
        <v/>
      </c>
    </row>
    <row r="14571" spans="1:5" x14ac:dyDescent="0.3">
      <c r="A14571" s="25">
        <v>46174</v>
      </c>
      <c r="B14571" s="31">
        <v>0.60416666666666663</v>
      </c>
      <c r="C14571" s="46"/>
      <c r="D14571" s="29">
        <v>46174.604166666664</v>
      </c>
      <c r="E14571" s="15" t="str">
        <f>IF(AND($B$6=NB!$A$17,$B$8&gt;0),'Ersparnisberechnung Sommertarif'!$B$8*SLP!C14551,"")</f>
        <v/>
      </c>
    </row>
    <row r="14572" spans="1:5" x14ac:dyDescent="0.3">
      <c r="A14572" s="25">
        <v>46174</v>
      </c>
      <c r="B14572" s="31">
        <v>0.61458333333333337</v>
      </c>
      <c r="C14572" s="46"/>
      <c r="D14572" s="29">
        <v>46174.614583333336</v>
      </c>
      <c r="E14572" s="15" t="str">
        <f>IF(AND($B$6=NB!$A$17,$B$8&gt;0),'Ersparnisberechnung Sommertarif'!$B$8*SLP!C14552,"")</f>
        <v/>
      </c>
    </row>
    <row r="14573" spans="1:5" x14ac:dyDescent="0.3">
      <c r="A14573" s="25">
        <v>46174</v>
      </c>
      <c r="B14573" s="31">
        <v>0.625</v>
      </c>
      <c r="C14573" s="46"/>
      <c r="D14573" s="29">
        <v>46174.625</v>
      </c>
      <c r="E14573" s="15" t="str">
        <f>IF(AND($B$6=NB!$A$17,$B$8&gt;0),'Ersparnisberechnung Sommertarif'!$B$8*SLP!C14553,"")</f>
        <v/>
      </c>
    </row>
    <row r="14574" spans="1:5" x14ac:dyDescent="0.3">
      <c r="A14574" s="25">
        <v>46174</v>
      </c>
      <c r="B14574" s="31">
        <v>0.63541666666666663</v>
      </c>
      <c r="C14574" s="46"/>
      <c r="D14574" s="29">
        <v>46174.635416666664</v>
      </c>
      <c r="E14574" s="15" t="str">
        <f>IF(AND($B$6=NB!$A$17,$B$8&gt;0),'Ersparnisberechnung Sommertarif'!$B$8*SLP!C14554,"")</f>
        <v/>
      </c>
    </row>
    <row r="14575" spans="1:5" x14ac:dyDescent="0.3">
      <c r="A14575" s="25">
        <v>46174</v>
      </c>
      <c r="B14575" s="31">
        <v>0.64583333333333337</v>
      </c>
      <c r="C14575" s="46"/>
      <c r="D14575" s="29">
        <v>46174.645833333336</v>
      </c>
      <c r="E14575" s="15" t="str">
        <f>IF(AND($B$6=NB!$A$17,$B$8&gt;0),'Ersparnisberechnung Sommertarif'!$B$8*SLP!C14555,"")</f>
        <v/>
      </c>
    </row>
    <row r="14576" spans="1:5" x14ac:dyDescent="0.3">
      <c r="A14576" s="25">
        <v>46174</v>
      </c>
      <c r="B14576" s="31">
        <v>0.65625</v>
      </c>
      <c r="C14576" s="46"/>
      <c r="D14576" s="29">
        <v>46174.65625</v>
      </c>
      <c r="E14576" s="15" t="str">
        <f>IF(AND($B$6=NB!$A$17,$B$8&gt;0),'Ersparnisberechnung Sommertarif'!$B$8*SLP!C14556,"")</f>
        <v/>
      </c>
    </row>
    <row r="14577" spans="1:5" x14ac:dyDescent="0.3">
      <c r="A14577" s="25">
        <v>46174</v>
      </c>
      <c r="B14577" s="31">
        <v>0.66666666666666663</v>
      </c>
      <c r="C14577" s="46"/>
      <c r="D14577" s="29">
        <v>46174.666666666664</v>
      </c>
      <c r="E14577" s="15" t="str">
        <f>IF(AND($B$6=NB!$A$17,$B$8&gt;0),'Ersparnisberechnung Sommertarif'!$B$8*SLP!C14557,"")</f>
        <v/>
      </c>
    </row>
    <row r="14578" spans="1:5" x14ac:dyDescent="0.3">
      <c r="A14578" s="25">
        <v>46174</v>
      </c>
      <c r="B14578" s="31">
        <v>0.67708333333333337</v>
      </c>
      <c r="C14578" s="46"/>
      <c r="D14578" s="29">
        <v>46174.677083333336</v>
      </c>
      <c r="E14578" s="15" t="str">
        <f>IF(AND($B$6=NB!$A$17,$B$8&gt;0),'Ersparnisberechnung Sommertarif'!$B$8*SLP!C14558,"")</f>
        <v/>
      </c>
    </row>
    <row r="14579" spans="1:5" x14ac:dyDescent="0.3">
      <c r="A14579" s="25">
        <v>46174</v>
      </c>
      <c r="B14579" s="31">
        <v>0.6875</v>
      </c>
      <c r="C14579" s="46"/>
      <c r="D14579" s="29">
        <v>46174.6875</v>
      </c>
      <c r="E14579" s="15" t="str">
        <f>IF(AND($B$6=NB!$A$17,$B$8&gt;0),'Ersparnisberechnung Sommertarif'!$B$8*SLP!C14559,"")</f>
        <v/>
      </c>
    </row>
    <row r="14580" spans="1:5" x14ac:dyDescent="0.3">
      <c r="A14580" s="25">
        <v>46174</v>
      </c>
      <c r="B14580" s="31">
        <v>0.69791666666666663</v>
      </c>
      <c r="C14580" s="46"/>
      <c r="D14580" s="29">
        <v>46174.697916666664</v>
      </c>
      <c r="E14580" s="15" t="str">
        <f>IF(AND($B$6=NB!$A$17,$B$8&gt;0),'Ersparnisberechnung Sommertarif'!$B$8*SLP!C14560,"")</f>
        <v/>
      </c>
    </row>
    <row r="14581" spans="1:5" x14ac:dyDescent="0.3">
      <c r="A14581" s="25">
        <v>46174</v>
      </c>
      <c r="B14581" s="31">
        <v>0.70833333333333337</v>
      </c>
      <c r="C14581" s="46"/>
      <c r="D14581" s="29">
        <v>46174.708333333336</v>
      </c>
      <c r="E14581" s="15" t="str">
        <f>IF(AND($B$6=NB!$A$17,$B$8&gt;0),'Ersparnisberechnung Sommertarif'!$B$8*SLP!C14561,"")</f>
        <v/>
      </c>
    </row>
    <row r="14582" spans="1:5" x14ac:dyDescent="0.3">
      <c r="A14582" s="25">
        <v>46174</v>
      </c>
      <c r="B14582" s="31">
        <v>0.71875</v>
      </c>
      <c r="C14582" s="46"/>
      <c r="D14582" s="29">
        <v>46174.71875</v>
      </c>
      <c r="E14582" s="15" t="str">
        <f>IF(AND($B$6=NB!$A$17,$B$8&gt;0),'Ersparnisberechnung Sommertarif'!$B$8*SLP!C14562,"")</f>
        <v/>
      </c>
    </row>
    <row r="14583" spans="1:5" x14ac:dyDescent="0.3">
      <c r="A14583" s="25">
        <v>46174</v>
      </c>
      <c r="B14583" s="31">
        <v>0.72916666666666663</v>
      </c>
      <c r="C14583" s="46"/>
      <c r="D14583" s="29">
        <v>46174.729166666664</v>
      </c>
      <c r="E14583" s="15" t="str">
        <f>IF(AND($B$6=NB!$A$17,$B$8&gt;0),'Ersparnisberechnung Sommertarif'!$B$8*SLP!C14563,"")</f>
        <v/>
      </c>
    </row>
    <row r="14584" spans="1:5" x14ac:dyDescent="0.3">
      <c r="A14584" s="25">
        <v>46174</v>
      </c>
      <c r="B14584" s="31">
        <v>0.73958333333333337</v>
      </c>
      <c r="C14584" s="46"/>
      <c r="D14584" s="29">
        <v>46174.739583333336</v>
      </c>
      <c r="E14584" s="15" t="str">
        <f>IF(AND($B$6=NB!$A$17,$B$8&gt;0),'Ersparnisberechnung Sommertarif'!$B$8*SLP!C14564,"")</f>
        <v/>
      </c>
    </row>
    <row r="14585" spans="1:5" x14ac:dyDescent="0.3">
      <c r="A14585" s="25">
        <v>46174</v>
      </c>
      <c r="B14585" s="31">
        <v>0.75</v>
      </c>
      <c r="C14585" s="46"/>
      <c r="D14585" s="29">
        <v>46174.75</v>
      </c>
      <c r="E14585" s="15" t="str">
        <f>IF(AND($B$6=NB!$A$17,$B$8&gt;0),'Ersparnisberechnung Sommertarif'!$B$8*SLP!C14565,"")</f>
        <v/>
      </c>
    </row>
    <row r="14586" spans="1:5" x14ac:dyDescent="0.3">
      <c r="A14586" s="25">
        <v>46174</v>
      </c>
      <c r="B14586" s="31">
        <v>0.76041666666666663</v>
      </c>
      <c r="C14586" s="46"/>
      <c r="D14586" s="29">
        <v>46174.760416666664</v>
      </c>
      <c r="E14586" s="15" t="str">
        <f>IF(AND($B$6=NB!$A$17,$B$8&gt;0),'Ersparnisberechnung Sommertarif'!$B$8*SLP!C14566,"")</f>
        <v/>
      </c>
    </row>
    <row r="14587" spans="1:5" x14ac:dyDescent="0.3">
      <c r="A14587" s="25">
        <v>46174</v>
      </c>
      <c r="B14587" s="31">
        <v>0.77083333333333337</v>
      </c>
      <c r="C14587" s="46"/>
      <c r="D14587" s="29">
        <v>46174.770833333336</v>
      </c>
      <c r="E14587" s="15" t="str">
        <f>IF(AND($B$6=NB!$A$17,$B$8&gt;0),'Ersparnisberechnung Sommertarif'!$B$8*SLP!C14567,"")</f>
        <v/>
      </c>
    </row>
    <row r="14588" spans="1:5" x14ac:dyDescent="0.3">
      <c r="A14588" s="25">
        <v>46174</v>
      </c>
      <c r="B14588" s="31">
        <v>0.78125</v>
      </c>
      <c r="C14588" s="46"/>
      <c r="D14588" s="29">
        <v>46174.78125</v>
      </c>
      <c r="E14588" s="15" t="str">
        <f>IF(AND($B$6=NB!$A$17,$B$8&gt;0),'Ersparnisberechnung Sommertarif'!$B$8*SLP!C14568,"")</f>
        <v/>
      </c>
    </row>
    <row r="14589" spans="1:5" x14ac:dyDescent="0.3">
      <c r="A14589" s="25">
        <v>46174</v>
      </c>
      <c r="B14589" s="31">
        <v>0.79166666666666663</v>
      </c>
      <c r="C14589" s="46"/>
      <c r="D14589" s="29">
        <v>46174.791666666664</v>
      </c>
      <c r="E14589" s="15" t="str">
        <f>IF(AND($B$6=NB!$A$17,$B$8&gt;0),'Ersparnisberechnung Sommertarif'!$B$8*SLP!C14569,"")</f>
        <v/>
      </c>
    </row>
    <row r="14590" spans="1:5" x14ac:dyDescent="0.3">
      <c r="A14590" s="25">
        <v>46174</v>
      </c>
      <c r="B14590" s="31">
        <v>0.80208333333333337</v>
      </c>
      <c r="C14590" s="46"/>
      <c r="D14590" s="29">
        <v>46174.802083333336</v>
      </c>
      <c r="E14590" s="15" t="str">
        <f>IF(AND($B$6=NB!$A$17,$B$8&gt;0),'Ersparnisberechnung Sommertarif'!$B$8*SLP!C14570,"")</f>
        <v/>
      </c>
    </row>
    <row r="14591" spans="1:5" x14ac:dyDescent="0.3">
      <c r="A14591" s="25">
        <v>46174</v>
      </c>
      <c r="B14591" s="31">
        <v>0.8125</v>
      </c>
      <c r="C14591" s="46"/>
      <c r="D14591" s="29">
        <v>46174.8125</v>
      </c>
      <c r="E14591" s="15" t="str">
        <f>IF(AND($B$6=NB!$A$17,$B$8&gt;0),'Ersparnisberechnung Sommertarif'!$B$8*SLP!C14571,"")</f>
        <v/>
      </c>
    </row>
    <row r="14592" spans="1:5" x14ac:dyDescent="0.3">
      <c r="A14592" s="25">
        <v>46174</v>
      </c>
      <c r="B14592" s="31">
        <v>0.82291666666666663</v>
      </c>
      <c r="C14592" s="46"/>
      <c r="D14592" s="29">
        <v>46174.822916666664</v>
      </c>
      <c r="E14592" s="15" t="str">
        <f>IF(AND($B$6=NB!$A$17,$B$8&gt;0),'Ersparnisberechnung Sommertarif'!$B$8*SLP!C14572,"")</f>
        <v/>
      </c>
    </row>
    <row r="14593" spans="1:5" x14ac:dyDescent="0.3">
      <c r="A14593" s="25">
        <v>46174</v>
      </c>
      <c r="B14593" s="31">
        <v>0.83333333333333337</v>
      </c>
      <c r="C14593" s="46"/>
      <c r="D14593" s="29">
        <v>46174.833333333336</v>
      </c>
      <c r="E14593" s="15" t="str">
        <f>IF(AND($B$6=NB!$A$17,$B$8&gt;0),'Ersparnisberechnung Sommertarif'!$B$8*SLP!C14573,"")</f>
        <v/>
      </c>
    </row>
    <row r="14594" spans="1:5" x14ac:dyDescent="0.3">
      <c r="A14594" s="25">
        <v>46174</v>
      </c>
      <c r="B14594" s="31">
        <v>0.84375</v>
      </c>
      <c r="C14594" s="46"/>
      <c r="D14594" s="29">
        <v>46174.84375</v>
      </c>
      <c r="E14594" s="15" t="str">
        <f>IF(AND($B$6=NB!$A$17,$B$8&gt;0),'Ersparnisberechnung Sommertarif'!$B$8*SLP!C14574,"")</f>
        <v/>
      </c>
    </row>
    <row r="14595" spans="1:5" x14ac:dyDescent="0.3">
      <c r="A14595" s="25">
        <v>46174</v>
      </c>
      <c r="B14595" s="31">
        <v>0.85416666666666663</v>
      </c>
      <c r="C14595" s="46"/>
      <c r="D14595" s="29">
        <v>46174.854166666664</v>
      </c>
      <c r="E14595" s="15" t="str">
        <f>IF(AND($B$6=NB!$A$17,$B$8&gt;0),'Ersparnisberechnung Sommertarif'!$B$8*SLP!C14575,"")</f>
        <v/>
      </c>
    </row>
    <row r="14596" spans="1:5" x14ac:dyDescent="0.3">
      <c r="A14596" s="25">
        <v>46174</v>
      </c>
      <c r="B14596" s="31">
        <v>0.86458333333333337</v>
      </c>
      <c r="C14596" s="46"/>
      <c r="D14596" s="29">
        <v>46174.864583333336</v>
      </c>
      <c r="E14596" s="15" t="str">
        <f>IF(AND($B$6=NB!$A$17,$B$8&gt;0),'Ersparnisberechnung Sommertarif'!$B$8*SLP!C14576,"")</f>
        <v/>
      </c>
    </row>
    <row r="14597" spans="1:5" x14ac:dyDescent="0.3">
      <c r="A14597" s="25">
        <v>46174</v>
      </c>
      <c r="B14597" s="31">
        <v>0.875</v>
      </c>
      <c r="C14597" s="46"/>
      <c r="D14597" s="29">
        <v>46174.875</v>
      </c>
      <c r="E14597" s="15" t="str">
        <f>IF(AND($B$6=NB!$A$17,$B$8&gt;0),'Ersparnisberechnung Sommertarif'!$B$8*SLP!C14577,"")</f>
        <v/>
      </c>
    </row>
    <row r="14598" spans="1:5" x14ac:dyDescent="0.3">
      <c r="A14598" s="25">
        <v>46174</v>
      </c>
      <c r="B14598" s="31">
        <v>0.88541666666666663</v>
      </c>
      <c r="C14598" s="46"/>
      <c r="D14598" s="29">
        <v>46174.885416666664</v>
      </c>
      <c r="E14598" s="15" t="str">
        <f>IF(AND($B$6=NB!$A$17,$B$8&gt;0),'Ersparnisberechnung Sommertarif'!$B$8*SLP!C14578,"")</f>
        <v/>
      </c>
    </row>
    <row r="14599" spans="1:5" x14ac:dyDescent="0.3">
      <c r="A14599" s="25">
        <v>46174</v>
      </c>
      <c r="B14599" s="31">
        <v>0.89583333333333337</v>
      </c>
      <c r="C14599" s="46"/>
      <c r="D14599" s="29">
        <v>46174.895833333336</v>
      </c>
      <c r="E14599" s="15" t="str">
        <f>IF(AND($B$6=NB!$A$17,$B$8&gt;0),'Ersparnisberechnung Sommertarif'!$B$8*SLP!C14579,"")</f>
        <v/>
      </c>
    </row>
    <row r="14600" spans="1:5" x14ac:dyDescent="0.3">
      <c r="A14600" s="25">
        <v>46174</v>
      </c>
      <c r="B14600" s="31">
        <v>0.90625</v>
      </c>
      <c r="C14600" s="46"/>
      <c r="D14600" s="29">
        <v>46174.90625</v>
      </c>
      <c r="E14600" s="15" t="str">
        <f>IF(AND($B$6=NB!$A$17,$B$8&gt;0),'Ersparnisberechnung Sommertarif'!$B$8*SLP!C14580,"")</f>
        <v/>
      </c>
    </row>
    <row r="14601" spans="1:5" x14ac:dyDescent="0.3">
      <c r="A14601" s="25">
        <v>46174</v>
      </c>
      <c r="B14601" s="31">
        <v>0.91666666666666663</v>
      </c>
      <c r="C14601" s="46"/>
      <c r="D14601" s="29">
        <v>46174.916666666664</v>
      </c>
      <c r="E14601" s="15" t="str">
        <f>IF(AND($B$6=NB!$A$17,$B$8&gt;0),'Ersparnisberechnung Sommertarif'!$B$8*SLP!C14581,"")</f>
        <v/>
      </c>
    </row>
    <row r="14602" spans="1:5" x14ac:dyDescent="0.3">
      <c r="A14602" s="25">
        <v>46174</v>
      </c>
      <c r="B14602" s="31">
        <v>0.92708333333333337</v>
      </c>
      <c r="C14602" s="46"/>
      <c r="D14602" s="29">
        <v>46174.927083333336</v>
      </c>
      <c r="E14602" s="15" t="str">
        <f>IF(AND($B$6=NB!$A$17,$B$8&gt;0),'Ersparnisberechnung Sommertarif'!$B$8*SLP!C14582,"")</f>
        <v/>
      </c>
    </row>
    <row r="14603" spans="1:5" x14ac:dyDescent="0.3">
      <c r="A14603" s="25">
        <v>46174</v>
      </c>
      <c r="B14603" s="31">
        <v>0.9375</v>
      </c>
      <c r="C14603" s="46"/>
      <c r="D14603" s="29">
        <v>46174.9375</v>
      </c>
      <c r="E14603" s="15" t="str">
        <f>IF(AND($B$6=NB!$A$17,$B$8&gt;0),'Ersparnisberechnung Sommertarif'!$B$8*SLP!C14583,"")</f>
        <v/>
      </c>
    </row>
    <row r="14604" spans="1:5" x14ac:dyDescent="0.3">
      <c r="A14604" s="25">
        <v>46174</v>
      </c>
      <c r="B14604" s="31">
        <v>0.94791666666666663</v>
      </c>
      <c r="C14604" s="46"/>
      <c r="D14604" s="29">
        <v>46174.947916666664</v>
      </c>
      <c r="E14604" s="15" t="str">
        <f>IF(AND($B$6=NB!$A$17,$B$8&gt;0),'Ersparnisberechnung Sommertarif'!$B$8*SLP!C14584,"")</f>
        <v/>
      </c>
    </row>
    <row r="14605" spans="1:5" x14ac:dyDescent="0.3">
      <c r="A14605" s="25">
        <v>46174</v>
      </c>
      <c r="B14605" s="31">
        <v>0.95833333333333337</v>
      </c>
      <c r="C14605" s="46"/>
      <c r="D14605" s="29">
        <v>46174.958333333336</v>
      </c>
      <c r="E14605" s="15" t="str">
        <f>IF(AND($B$6=NB!$A$17,$B$8&gt;0),'Ersparnisberechnung Sommertarif'!$B$8*SLP!C14585,"")</f>
        <v/>
      </c>
    </row>
    <row r="14606" spans="1:5" x14ac:dyDescent="0.3">
      <c r="A14606" s="25">
        <v>46174</v>
      </c>
      <c r="B14606" s="31">
        <v>0.96875</v>
      </c>
      <c r="C14606" s="46"/>
      <c r="D14606" s="29">
        <v>46174.96875</v>
      </c>
      <c r="E14606" s="15" t="str">
        <f>IF(AND($B$6=NB!$A$17,$B$8&gt;0),'Ersparnisberechnung Sommertarif'!$B$8*SLP!C14586,"")</f>
        <v/>
      </c>
    </row>
    <row r="14607" spans="1:5" x14ac:dyDescent="0.3">
      <c r="A14607" s="25">
        <v>46174</v>
      </c>
      <c r="B14607" s="31">
        <v>0.97916666666666663</v>
      </c>
      <c r="C14607" s="46"/>
      <c r="D14607" s="29">
        <v>46174.979166666664</v>
      </c>
      <c r="E14607" s="15" t="str">
        <f>IF(AND($B$6=NB!$A$17,$B$8&gt;0),'Ersparnisberechnung Sommertarif'!$B$8*SLP!C14587,"")</f>
        <v/>
      </c>
    </row>
    <row r="14608" spans="1:5" x14ac:dyDescent="0.3">
      <c r="A14608" s="25">
        <v>46174</v>
      </c>
      <c r="B14608" s="31">
        <v>0.98958333333333337</v>
      </c>
      <c r="C14608" s="46"/>
      <c r="D14608" s="29">
        <v>46174.989583333336</v>
      </c>
      <c r="E14608" s="15" t="str">
        <f>IF(AND($B$6=NB!$A$17,$B$8&gt;0),'Ersparnisberechnung Sommertarif'!$B$8*SLP!C14588,"")</f>
        <v/>
      </c>
    </row>
    <row r="14609" spans="1:5" x14ac:dyDescent="0.3">
      <c r="A14609" s="25">
        <v>46175</v>
      </c>
      <c r="B14609" s="31">
        <v>0</v>
      </c>
      <c r="C14609" s="46"/>
      <c r="D14609" s="29">
        <v>46175</v>
      </c>
      <c r="E14609" s="15" t="str">
        <f>IF(AND($B$6=NB!$A$17,$B$8&gt;0),'Ersparnisberechnung Sommertarif'!$B$8*SLP!C14589,"")</f>
        <v/>
      </c>
    </row>
    <row r="14610" spans="1:5" x14ac:dyDescent="0.3">
      <c r="A14610" s="25">
        <v>46175</v>
      </c>
      <c r="B14610" s="31">
        <v>1.0416666666666666E-2</v>
      </c>
      <c r="C14610" s="46"/>
      <c r="D14610" s="29">
        <v>46175.010416666664</v>
      </c>
      <c r="E14610" s="15" t="str">
        <f>IF(AND($B$6=NB!$A$17,$B$8&gt;0),'Ersparnisberechnung Sommertarif'!$B$8*SLP!C14590,"")</f>
        <v/>
      </c>
    </row>
    <row r="14611" spans="1:5" x14ac:dyDescent="0.3">
      <c r="A14611" s="25">
        <v>46175</v>
      </c>
      <c r="B14611" s="31">
        <v>2.0833333333333332E-2</v>
      </c>
      <c r="C14611" s="46"/>
      <c r="D14611" s="29">
        <v>46175.020833333336</v>
      </c>
      <c r="E14611" s="15" t="str">
        <f>IF(AND($B$6=NB!$A$17,$B$8&gt;0),'Ersparnisberechnung Sommertarif'!$B$8*SLP!C14591,"")</f>
        <v/>
      </c>
    </row>
    <row r="14612" spans="1:5" x14ac:dyDescent="0.3">
      <c r="A14612" s="25">
        <v>46175</v>
      </c>
      <c r="B14612" s="31">
        <v>3.125E-2</v>
      </c>
      <c r="C14612" s="46"/>
      <c r="D14612" s="29">
        <v>46175.03125</v>
      </c>
      <c r="E14612" s="15" t="str">
        <f>IF(AND($B$6=NB!$A$17,$B$8&gt;0),'Ersparnisberechnung Sommertarif'!$B$8*SLP!C14592,"")</f>
        <v/>
      </c>
    </row>
    <row r="14613" spans="1:5" x14ac:dyDescent="0.3">
      <c r="A14613" s="25">
        <v>46175</v>
      </c>
      <c r="B14613" s="31">
        <v>4.1666666666666664E-2</v>
      </c>
      <c r="C14613" s="46"/>
      <c r="D14613" s="29">
        <v>46175.041666666664</v>
      </c>
      <c r="E14613" s="15" t="str">
        <f>IF(AND($B$6=NB!$A$17,$B$8&gt;0),'Ersparnisberechnung Sommertarif'!$B$8*SLP!C14593,"")</f>
        <v/>
      </c>
    </row>
    <row r="14614" spans="1:5" x14ac:dyDescent="0.3">
      <c r="A14614" s="25">
        <v>46175</v>
      </c>
      <c r="B14614" s="31">
        <v>5.2083333333333336E-2</v>
      </c>
      <c r="C14614" s="46"/>
      <c r="D14614" s="29">
        <v>46175.052083333336</v>
      </c>
      <c r="E14614" s="15" t="str">
        <f>IF(AND($B$6=NB!$A$17,$B$8&gt;0),'Ersparnisberechnung Sommertarif'!$B$8*SLP!C14594,"")</f>
        <v/>
      </c>
    </row>
    <row r="14615" spans="1:5" x14ac:dyDescent="0.3">
      <c r="A14615" s="25">
        <v>46175</v>
      </c>
      <c r="B14615" s="31">
        <v>6.25E-2</v>
      </c>
      <c r="C14615" s="46"/>
      <c r="D14615" s="29">
        <v>46175.0625</v>
      </c>
      <c r="E14615" s="15" t="str">
        <f>IF(AND($B$6=NB!$A$17,$B$8&gt;0),'Ersparnisberechnung Sommertarif'!$B$8*SLP!C14595,"")</f>
        <v/>
      </c>
    </row>
    <row r="14616" spans="1:5" x14ac:dyDescent="0.3">
      <c r="A14616" s="25">
        <v>46175</v>
      </c>
      <c r="B14616" s="31">
        <v>7.2916666666666671E-2</v>
      </c>
      <c r="C14616" s="46"/>
      <c r="D14616" s="29">
        <v>46175.072916666664</v>
      </c>
      <c r="E14616" s="15" t="str">
        <f>IF(AND($B$6=NB!$A$17,$B$8&gt;0),'Ersparnisberechnung Sommertarif'!$B$8*SLP!C14596,"")</f>
        <v/>
      </c>
    </row>
    <row r="14617" spans="1:5" x14ac:dyDescent="0.3">
      <c r="A14617" s="25">
        <v>46175</v>
      </c>
      <c r="B14617" s="31">
        <v>8.3333333333333329E-2</v>
      </c>
      <c r="C14617" s="46"/>
      <c r="D14617" s="29">
        <v>46175.083333333336</v>
      </c>
      <c r="E14617" s="15" t="str">
        <f>IF(AND($B$6=NB!$A$17,$B$8&gt;0),'Ersparnisberechnung Sommertarif'!$B$8*SLP!C14597,"")</f>
        <v/>
      </c>
    </row>
    <row r="14618" spans="1:5" x14ac:dyDescent="0.3">
      <c r="A14618" s="25">
        <v>46175</v>
      </c>
      <c r="B14618" s="31">
        <v>9.375E-2</v>
      </c>
      <c r="C14618" s="46"/>
      <c r="D14618" s="29">
        <v>46175.09375</v>
      </c>
      <c r="E14618" s="15" t="str">
        <f>IF(AND($B$6=NB!$A$17,$B$8&gt;0),'Ersparnisberechnung Sommertarif'!$B$8*SLP!C14598,"")</f>
        <v/>
      </c>
    </row>
    <row r="14619" spans="1:5" x14ac:dyDescent="0.3">
      <c r="A14619" s="25">
        <v>46175</v>
      </c>
      <c r="B14619" s="31">
        <v>0.10416666666666667</v>
      </c>
      <c r="C14619" s="46"/>
      <c r="D14619" s="29">
        <v>46175.104166666664</v>
      </c>
      <c r="E14619" s="15" t="str">
        <f>IF(AND($B$6=NB!$A$17,$B$8&gt;0),'Ersparnisberechnung Sommertarif'!$B$8*SLP!C14599,"")</f>
        <v/>
      </c>
    </row>
    <row r="14620" spans="1:5" x14ac:dyDescent="0.3">
      <c r="A14620" s="25">
        <v>46175</v>
      </c>
      <c r="B14620" s="31">
        <v>0.11458333333333333</v>
      </c>
      <c r="C14620" s="46"/>
      <c r="D14620" s="29">
        <v>46175.114583333336</v>
      </c>
      <c r="E14620" s="15" t="str">
        <f>IF(AND($B$6=NB!$A$17,$B$8&gt;0),'Ersparnisberechnung Sommertarif'!$B$8*SLP!C14600,"")</f>
        <v/>
      </c>
    </row>
    <row r="14621" spans="1:5" x14ac:dyDescent="0.3">
      <c r="A14621" s="25">
        <v>46175</v>
      </c>
      <c r="B14621" s="31">
        <v>0.125</v>
      </c>
      <c r="C14621" s="46"/>
      <c r="D14621" s="29">
        <v>46175.125</v>
      </c>
      <c r="E14621" s="15" t="str">
        <f>IF(AND($B$6=NB!$A$17,$B$8&gt;0),'Ersparnisberechnung Sommertarif'!$B$8*SLP!C14601,"")</f>
        <v/>
      </c>
    </row>
    <row r="14622" spans="1:5" x14ac:dyDescent="0.3">
      <c r="A14622" s="25">
        <v>46175</v>
      </c>
      <c r="B14622" s="31">
        <v>0.13541666666666666</v>
      </c>
      <c r="C14622" s="46"/>
      <c r="D14622" s="29">
        <v>46175.135416666664</v>
      </c>
      <c r="E14622" s="15" t="str">
        <f>IF(AND($B$6=NB!$A$17,$B$8&gt;0),'Ersparnisberechnung Sommertarif'!$B$8*SLP!C14602,"")</f>
        <v/>
      </c>
    </row>
    <row r="14623" spans="1:5" x14ac:dyDescent="0.3">
      <c r="A14623" s="25">
        <v>46175</v>
      </c>
      <c r="B14623" s="31">
        <v>0.14583333333333334</v>
      </c>
      <c r="C14623" s="46"/>
      <c r="D14623" s="29">
        <v>46175.145833333336</v>
      </c>
      <c r="E14623" s="15" t="str">
        <f>IF(AND($B$6=NB!$A$17,$B$8&gt;0),'Ersparnisberechnung Sommertarif'!$B$8*SLP!C14603,"")</f>
        <v/>
      </c>
    </row>
    <row r="14624" spans="1:5" x14ac:dyDescent="0.3">
      <c r="A14624" s="25">
        <v>46175</v>
      </c>
      <c r="B14624" s="31">
        <v>0.15625</v>
      </c>
      <c r="C14624" s="46"/>
      <c r="D14624" s="29">
        <v>46175.15625</v>
      </c>
      <c r="E14624" s="15" t="str">
        <f>IF(AND($B$6=NB!$A$17,$B$8&gt;0),'Ersparnisberechnung Sommertarif'!$B$8*SLP!C14604,"")</f>
        <v/>
      </c>
    </row>
    <row r="14625" spans="1:5" x14ac:dyDescent="0.3">
      <c r="A14625" s="25">
        <v>46175</v>
      </c>
      <c r="B14625" s="31">
        <v>0.16666666666666666</v>
      </c>
      <c r="C14625" s="46"/>
      <c r="D14625" s="29">
        <v>46175.166666666664</v>
      </c>
      <c r="E14625" s="15" t="str">
        <f>IF(AND($B$6=NB!$A$17,$B$8&gt;0),'Ersparnisberechnung Sommertarif'!$B$8*SLP!C14605,"")</f>
        <v/>
      </c>
    </row>
    <row r="14626" spans="1:5" x14ac:dyDescent="0.3">
      <c r="A14626" s="25">
        <v>46175</v>
      </c>
      <c r="B14626" s="31">
        <v>0.17708333333333334</v>
      </c>
      <c r="C14626" s="46"/>
      <c r="D14626" s="29">
        <v>46175.177083333336</v>
      </c>
      <c r="E14626" s="15" t="str">
        <f>IF(AND($B$6=NB!$A$17,$B$8&gt;0),'Ersparnisberechnung Sommertarif'!$B$8*SLP!C14606,"")</f>
        <v/>
      </c>
    </row>
    <row r="14627" spans="1:5" x14ac:dyDescent="0.3">
      <c r="A14627" s="25">
        <v>46175</v>
      </c>
      <c r="B14627" s="31">
        <v>0.1875</v>
      </c>
      <c r="C14627" s="46"/>
      <c r="D14627" s="29">
        <v>46175.1875</v>
      </c>
      <c r="E14627" s="15" t="str">
        <f>IF(AND($B$6=NB!$A$17,$B$8&gt;0),'Ersparnisberechnung Sommertarif'!$B$8*SLP!C14607,"")</f>
        <v/>
      </c>
    </row>
    <row r="14628" spans="1:5" x14ac:dyDescent="0.3">
      <c r="A14628" s="25">
        <v>46175</v>
      </c>
      <c r="B14628" s="31">
        <v>0.19791666666666666</v>
      </c>
      <c r="C14628" s="46"/>
      <c r="D14628" s="29">
        <v>46175.197916666664</v>
      </c>
      <c r="E14628" s="15" t="str">
        <f>IF(AND($B$6=NB!$A$17,$B$8&gt;0),'Ersparnisberechnung Sommertarif'!$B$8*SLP!C14608,"")</f>
        <v/>
      </c>
    </row>
    <row r="14629" spans="1:5" x14ac:dyDescent="0.3">
      <c r="A14629" s="25">
        <v>46175</v>
      </c>
      <c r="B14629" s="31">
        <v>0.20833333333333334</v>
      </c>
      <c r="C14629" s="46"/>
      <c r="D14629" s="29">
        <v>46175.208333333336</v>
      </c>
      <c r="E14629" s="15" t="str">
        <f>IF(AND($B$6=NB!$A$17,$B$8&gt;0),'Ersparnisberechnung Sommertarif'!$B$8*SLP!C14609,"")</f>
        <v/>
      </c>
    </row>
    <row r="14630" spans="1:5" x14ac:dyDescent="0.3">
      <c r="A14630" s="25">
        <v>46175</v>
      </c>
      <c r="B14630" s="31">
        <v>0.21875</v>
      </c>
      <c r="C14630" s="46"/>
      <c r="D14630" s="29">
        <v>46175.21875</v>
      </c>
      <c r="E14630" s="15" t="str">
        <f>IF(AND($B$6=NB!$A$17,$B$8&gt;0),'Ersparnisberechnung Sommertarif'!$B$8*SLP!C14610,"")</f>
        <v/>
      </c>
    </row>
    <row r="14631" spans="1:5" x14ac:dyDescent="0.3">
      <c r="A14631" s="25">
        <v>46175</v>
      </c>
      <c r="B14631" s="31">
        <v>0.22916666666666666</v>
      </c>
      <c r="C14631" s="46"/>
      <c r="D14631" s="29">
        <v>46175.229166666664</v>
      </c>
      <c r="E14631" s="15" t="str">
        <f>IF(AND($B$6=NB!$A$17,$B$8&gt;0),'Ersparnisberechnung Sommertarif'!$B$8*SLP!C14611,"")</f>
        <v/>
      </c>
    </row>
    <row r="14632" spans="1:5" x14ac:dyDescent="0.3">
      <c r="A14632" s="25">
        <v>46175</v>
      </c>
      <c r="B14632" s="31">
        <v>0.23958333333333334</v>
      </c>
      <c r="C14632" s="46"/>
      <c r="D14632" s="29">
        <v>46175.239583333336</v>
      </c>
      <c r="E14632" s="15" t="str">
        <f>IF(AND($B$6=NB!$A$17,$B$8&gt;0),'Ersparnisberechnung Sommertarif'!$B$8*SLP!C14612,"")</f>
        <v/>
      </c>
    </row>
    <row r="14633" spans="1:5" x14ac:dyDescent="0.3">
      <c r="A14633" s="25">
        <v>46175</v>
      </c>
      <c r="B14633" s="31">
        <v>0.25</v>
      </c>
      <c r="C14633" s="46"/>
      <c r="D14633" s="29">
        <v>46175.25</v>
      </c>
      <c r="E14633" s="15" t="str">
        <f>IF(AND($B$6=NB!$A$17,$B$8&gt;0),'Ersparnisberechnung Sommertarif'!$B$8*SLP!C14613,"")</f>
        <v/>
      </c>
    </row>
    <row r="14634" spans="1:5" x14ac:dyDescent="0.3">
      <c r="A14634" s="25">
        <v>46175</v>
      </c>
      <c r="B14634" s="31">
        <v>0.26041666666666669</v>
      </c>
      <c r="C14634" s="46"/>
      <c r="D14634" s="29">
        <v>46175.260416666664</v>
      </c>
      <c r="E14634" s="15" t="str">
        <f>IF(AND($B$6=NB!$A$17,$B$8&gt;0),'Ersparnisberechnung Sommertarif'!$B$8*SLP!C14614,"")</f>
        <v/>
      </c>
    </row>
    <row r="14635" spans="1:5" x14ac:dyDescent="0.3">
      <c r="A14635" s="25">
        <v>46175</v>
      </c>
      <c r="B14635" s="31">
        <v>0.27083333333333331</v>
      </c>
      <c r="C14635" s="46"/>
      <c r="D14635" s="29">
        <v>46175.270833333336</v>
      </c>
      <c r="E14635" s="15" t="str">
        <f>IF(AND($B$6=NB!$A$17,$B$8&gt;0),'Ersparnisberechnung Sommertarif'!$B$8*SLP!C14615,"")</f>
        <v/>
      </c>
    </row>
    <row r="14636" spans="1:5" x14ac:dyDescent="0.3">
      <c r="A14636" s="25">
        <v>46175</v>
      </c>
      <c r="B14636" s="31">
        <v>0.28125</v>
      </c>
      <c r="C14636" s="46"/>
      <c r="D14636" s="29">
        <v>46175.28125</v>
      </c>
      <c r="E14636" s="15" t="str">
        <f>IF(AND($B$6=NB!$A$17,$B$8&gt;0),'Ersparnisberechnung Sommertarif'!$B$8*SLP!C14616,"")</f>
        <v/>
      </c>
    </row>
    <row r="14637" spans="1:5" x14ac:dyDescent="0.3">
      <c r="A14637" s="25">
        <v>46175</v>
      </c>
      <c r="B14637" s="31">
        <v>0.29166666666666669</v>
      </c>
      <c r="C14637" s="46"/>
      <c r="D14637" s="29">
        <v>46175.291666666664</v>
      </c>
      <c r="E14637" s="15" t="str">
        <f>IF(AND($B$6=NB!$A$17,$B$8&gt;0),'Ersparnisberechnung Sommertarif'!$B$8*SLP!C14617,"")</f>
        <v/>
      </c>
    </row>
    <row r="14638" spans="1:5" x14ac:dyDescent="0.3">
      <c r="A14638" s="25">
        <v>46175</v>
      </c>
      <c r="B14638" s="31">
        <v>0.30208333333333331</v>
      </c>
      <c r="C14638" s="46"/>
      <c r="D14638" s="29">
        <v>46175.302083333336</v>
      </c>
      <c r="E14638" s="15" t="str">
        <f>IF(AND($B$6=NB!$A$17,$B$8&gt;0),'Ersparnisberechnung Sommertarif'!$B$8*SLP!C14618,"")</f>
        <v/>
      </c>
    </row>
    <row r="14639" spans="1:5" x14ac:dyDescent="0.3">
      <c r="A14639" s="25">
        <v>46175</v>
      </c>
      <c r="B14639" s="31">
        <v>0.3125</v>
      </c>
      <c r="C14639" s="46"/>
      <c r="D14639" s="29">
        <v>46175.3125</v>
      </c>
      <c r="E14639" s="15" t="str">
        <f>IF(AND($B$6=NB!$A$17,$B$8&gt;0),'Ersparnisberechnung Sommertarif'!$B$8*SLP!C14619,"")</f>
        <v/>
      </c>
    </row>
    <row r="14640" spans="1:5" x14ac:dyDescent="0.3">
      <c r="A14640" s="25">
        <v>46175</v>
      </c>
      <c r="B14640" s="31">
        <v>0.32291666666666669</v>
      </c>
      <c r="C14640" s="46"/>
      <c r="D14640" s="29">
        <v>46175.322916666664</v>
      </c>
      <c r="E14640" s="15" t="str">
        <f>IF(AND($B$6=NB!$A$17,$B$8&gt;0),'Ersparnisberechnung Sommertarif'!$B$8*SLP!C14620,"")</f>
        <v/>
      </c>
    </row>
    <row r="14641" spans="1:5" x14ac:dyDescent="0.3">
      <c r="A14641" s="25">
        <v>46175</v>
      </c>
      <c r="B14641" s="31">
        <v>0.33333333333333331</v>
      </c>
      <c r="C14641" s="46"/>
      <c r="D14641" s="29">
        <v>46175.333333333336</v>
      </c>
      <c r="E14641" s="15" t="str">
        <f>IF(AND($B$6=NB!$A$17,$B$8&gt;0),'Ersparnisberechnung Sommertarif'!$B$8*SLP!C14621,"")</f>
        <v/>
      </c>
    </row>
    <row r="14642" spans="1:5" x14ac:dyDescent="0.3">
      <c r="A14642" s="25">
        <v>46175</v>
      </c>
      <c r="B14642" s="31">
        <v>0.34375</v>
      </c>
      <c r="C14642" s="46"/>
      <c r="D14642" s="29">
        <v>46175.34375</v>
      </c>
      <c r="E14642" s="15" t="str">
        <f>IF(AND($B$6=NB!$A$17,$B$8&gt;0),'Ersparnisberechnung Sommertarif'!$B$8*SLP!C14622,"")</f>
        <v/>
      </c>
    </row>
    <row r="14643" spans="1:5" x14ac:dyDescent="0.3">
      <c r="A14643" s="25">
        <v>46175</v>
      </c>
      <c r="B14643" s="31">
        <v>0.35416666666666669</v>
      </c>
      <c r="C14643" s="46"/>
      <c r="D14643" s="29">
        <v>46175.354166666664</v>
      </c>
      <c r="E14643" s="15" t="str">
        <f>IF(AND($B$6=NB!$A$17,$B$8&gt;0),'Ersparnisberechnung Sommertarif'!$B$8*SLP!C14623,"")</f>
        <v/>
      </c>
    </row>
    <row r="14644" spans="1:5" x14ac:dyDescent="0.3">
      <c r="A14644" s="25">
        <v>46175</v>
      </c>
      <c r="B14644" s="31">
        <v>0.36458333333333331</v>
      </c>
      <c r="C14644" s="46"/>
      <c r="D14644" s="29">
        <v>46175.364583333336</v>
      </c>
      <c r="E14644" s="15" t="str">
        <f>IF(AND($B$6=NB!$A$17,$B$8&gt;0),'Ersparnisberechnung Sommertarif'!$B$8*SLP!C14624,"")</f>
        <v/>
      </c>
    </row>
    <row r="14645" spans="1:5" x14ac:dyDescent="0.3">
      <c r="A14645" s="25">
        <v>46175</v>
      </c>
      <c r="B14645" s="31">
        <v>0.375</v>
      </c>
      <c r="C14645" s="46"/>
      <c r="D14645" s="29">
        <v>46175.375</v>
      </c>
      <c r="E14645" s="15" t="str">
        <f>IF(AND($B$6=NB!$A$17,$B$8&gt;0),'Ersparnisberechnung Sommertarif'!$B$8*SLP!C14625,"")</f>
        <v/>
      </c>
    </row>
    <row r="14646" spans="1:5" x14ac:dyDescent="0.3">
      <c r="A14646" s="25">
        <v>46175</v>
      </c>
      <c r="B14646" s="31">
        <v>0.38541666666666669</v>
      </c>
      <c r="C14646" s="46"/>
      <c r="D14646" s="29">
        <v>46175.385416666664</v>
      </c>
      <c r="E14646" s="15" t="str">
        <f>IF(AND($B$6=NB!$A$17,$B$8&gt;0),'Ersparnisberechnung Sommertarif'!$B$8*SLP!C14626,"")</f>
        <v/>
      </c>
    </row>
    <row r="14647" spans="1:5" x14ac:dyDescent="0.3">
      <c r="A14647" s="25">
        <v>46175</v>
      </c>
      <c r="B14647" s="31">
        <v>0.39583333333333331</v>
      </c>
      <c r="C14647" s="46"/>
      <c r="D14647" s="29">
        <v>46175.395833333336</v>
      </c>
      <c r="E14647" s="15" t="str">
        <f>IF(AND($B$6=NB!$A$17,$B$8&gt;0),'Ersparnisberechnung Sommertarif'!$B$8*SLP!C14627,"")</f>
        <v/>
      </c>
    </row>
    <row r="14648" spans="1:5" x14ac:dyDescent="0.3">
      <c r="A14648" s="25">
        <v>46175</v>
      </c>
      <c r="B14648" s="31">
        <v>0.40625</v>
      </c>
      <c r="C14648" s="46"/>
      <c r="D14648" s="29">
        <v>46175.40625</v>
      </c>
      <c r="E14648" s="15" t="str">
        <f>IF(AND($B$6=NB!$A$17,$B$8&gt;0),'Ersparnisberechnung Sommertarif'!$B$8*SLP!C14628,"")</f>
        <v/>
      </c>
    </row>
    <row r="14649" spans="1:5" x14ac:dyDescent="0.3">
      <c r="A14649" s="25">
        <v>46175</v>
      </c>
      <c r="B14649" s="31">
        <v>0.41666666666666669</v>
      </c>
      <c r="C14649" s="46"/>
      <c r="D14649" s="29">
        <v>46175.416666666664</v>
      </c>
      <c r="E14649" s="15" t="str">
        <f>IF(AND($B$6=NB!$A$17,$B$8&gt;0),'Ersparnisberechnung Sommertarif'!$B$8*SLP!C14629,"")</f>
        <v/>
      </c>
    </row>
    <row r="14650" spans="1:5" x14ac:dyDescent="0.3">
      <c r="A14650" s="25">
        <v>46175</v>
      </c>
      <c r="B14650" s="31">
        <v>0.42708333333333331</v>
      </c>
      <c r="C14650" s="46"/>
      <c r="D14650" s="29">
        <v>46175.427083333336</v>
      </c>
      <c r="E14650" s="15" t="str">
        <f>IF(AND($B$6=NB!$A$17,$B$8&gt;0),'Ersparnisberechnung Sommertarif'!$B$8*SLP!C14630,"")</f>
        <v/>
      </c>
    </row>
    <row r="14651" spans="1:5" x14ac:dyDescent="0.3">
      <c r="A14651" s="25">
        <v>46175</v>
      </c>
      <c r="B14651" s="31">
        <v>0.4375</v>
      </c>
      <c r="C14651" s="46"/>
      <c r="D14651" s="29">
        <v>46175.4375</v>
      </c>
      <c r="E14651" s="15" t="str">
        <f>IF(AND($B$6=NB!$A$17,$B$8&gt;0),'Ersparnisberechnung Sommertarif'!$B$8*SLP!C14631,"")</f>
        <v/>
      </c>
    </row>
    <row r="14652" spans="1:5" x14ac:dyDescent="0.3">
      <c r="A14652" s="25">
        <v>46175</v>
      </c>
      <c r="B14652" s="31">
        <v>0.44791666666666669</v>
      </c>
      <c r="C14652" s="46"/>
      <c r="D14652" s="29">
        <v>46175.447916666664</v>
      </c>
      <c r="E14652" s="15" t="str">
        <f>IF(AND($B$6=NB!$A$17,$B$8&gt;0),'Ersparnisberechnung Sommertarif'!$B$8*SLP!C14632,"")</f>
        <v/>
      </c>
    </row>
    <row r="14653" spans="1:5" x14ac:dyDescent="0.3">
      <c r="A14653" s="25">
        <v>46175</v>
      </c>
      <c r="B14653" s="31">
        <v>0.45833333333333331</v>
      </c>
      <c r="C14653" s="46"/>
      <c r="D14653" s="29">
        <v>46175.458333333336</v>
      </c>
      <c r="E14653" s="15" t="str">
        <f>IF(AND($B$6=NB!$A$17,$B$8&gt;0),'Ersparnisberechnung Sommertarif'!$B$8*SLP!C14633,"")</f>
        <v/>
      </c>
    </row>
    <row r="14654" spans="1:5" x14ac:dyDescent="0.3">
      <c r="A14654" s="25">
        <v>46175</v>
      </c>
      <c r="B14654" s="31">
        <v>0.46875</v>
      </c>
      <c r="C14654" s="46"/>
      <c r="D14654" s="29">
        <v>46175.46875</v>
      </c>
      <c r="E14654" s="15" t="str">
        <f>IF(AND($B$6=NB!$A$17,$B$8&gt;0),'Ersparnisberechnung Sommertarif'!$B$8*SLP!C14634,"")</f>
        <v/>
      </c>
    </row>
    <row r="14655" spans="1:5" x14ac:dyDescent="0.3">
      <c r="A14655" s="25">
        <v>46175</v>
      </c>
      <c r="B14655" s="31">
        <v>0.47916666666666669</v>
      </c>
      <c r="C14655" s="46"/>
      <c r="D14655" s="29">
        <v>46175.479166666664</v>
      </c>
      <c r="E14655" s="15" t="str">
        <f>IF(AND($B$6=NB!$A$17,$B$8&gt;0),'Ersparnisberechnung Sommertarif'!$B$8*SLP!C14635,"")</f>
        <v/>
      </c>
    </row>
    <row r="14656" spans="1:5" x14ac:dyDescent="0.3">
      <c r="A14656" s="25">
        <v>46175</v>
      </c>
      <c r="B14656" s="31">
        <v>0.48958333333333331</v>
      </c>
      <c r="C14656" s="46"/>
      <c r="D14656" s="29">
        <v>46175.489583333336</v>
      </c>
      <c r="E14656" s="15" t="str">
        <f>IF(AND($B$6=NB!$A$17,$B$8&gt;0),'Ersparnisberechnung Sommertarif'!$B$8*SLP!C14636,"")</f>
        <v/>
      </c>
    </row>
    <row r="14657" spans="1:5" x14ac:dyDescent="0.3">
      <c r="A14657" s="25">
        <v>46175</v>
      </c>
      <c r="B14657" s="31">
        <v>0.5</v>
      </c>
      <c r="C14657" s="46"/>
      <c r="D14657" s="29">
        <v>46175.5</v>
      </c>
      <c r="E14657" s="15" t="str">
        <f>IF(AND($B$6=NB!$A$17,$B$8&gt;0),'Ersparnisberechnung Sommertarif'!$B$8*SLP!C14637,"")</f>
        <v/>
      </c>
    </row>
    <row r="14658" spans="1:5" x14ac:dyDescent="0.3">
      <c r="A14658" s="25">
        <v>46175</v>
      </c>
      <c r="B14658" s="31">
        <v>0.51041666666666663</v>
      </c>
      <c r="C14658" s="46"/>
      <c r="D14658" s="29">
        <v>46175.510416666664</v>
      </c>
      <c r="E14658" s="15" t="str">
        <f>IF(AND($B$6=NB!$A$17,$B$8&gt;0),'Ersparnisberechnung Sommertarif'!$B$8*SLP!C14638,"")</f>
        <v/>
      </c>
    </row>
    <row r="14659" spans="1:5" x14ac:dyDescent="0.3">
      <c r="A14659" s="25">
        <v>46175</v>
      </c>
      <c r="B14659" s="31">
        <v>0.52083333333333337</v>
      </c>
      <c r="C14659" s="46"/>
      <c r="D14659" s="29">
        <v>46175.520833333336</v>
      </c>
      <c r="E14659" s="15" t="str">
        <f>IF(AND($B$6=NB!$A$17,$B$8&gt;0),'Ersparnisberechnung Sommertarif'!$B$8*SLP!C14639,"")</f>
        <v/>
      </c>
    </row>
    <row r="14660" spans="1:5" x14ac:dyDescent="0.3">
      <c r="A14660" s="25">
        <v>46175</v>
      </c>
      <c r="B14660" s="31">
        <v>0.53125</v>
      </c>
      <c r="C14660" s="46"/>
      <c r="D14660" s="29">
        <v>46175.53125</v>
      </c>
      <c r="E14660" s="15" t="str">
        <f>IF(AND($B$6=NB!$A$17,$B$8&gt;0),'Ersparnisberechnung Sommertarif'!$B$8*SLP!C14640,"")</f>
        <v/>
      </c>
    </row>
    <row r="14661" spans="1:5" x14ac:dyDescent="0.3">
      <c r="A14661" s="25">
        <v>46175</v>
      </c>
      <c r="B14661" s="31">
        <v>0.54166666666666663</v>
      </c>
      <c r="C14661" s="46"/>
      <c r="D14661" s="29">
        <v>46175.541666666664</v>
      </c>
      <c r="E14661" s="15" t="str">
        <f>IF(AND($B$6=NB!$A$17,$B$8&gt;0),'Ersparnisberechnung Sommertarif'!$B$8*SLP!C14641,"")</f>
        <v/>
      </c>
    </row>
    <row r="14662" spans="1:5" x14ac:dyDescent="0.3">
      <c r="A14662" s="25">
        <v>46175</v>
      </c>
      <c r="B14662" s="31">
        <v>0.55208333333333337</v>
      </c>
      <c r="C14662" s="46"/>
      <c r="D14662" s="29">
        <v>46175.552083333336</v>
      </c>
      <c r="E14662" s="15" t="str">
        <f>IF(AND($B$6=NB!$A$17,$B$8&gt;0),'Ersparnisberechnung Sommertarif'!$B$8*SLP!C14642,"")</f>
        <v/>
      </c>
    </row>
    <row r="14663" spans="1:5" x14ac:dyDescent="0.3">
      <c r="A14663" s="25">
        <v>46175</v>
      </c>
      <c r="B14663" s="31">
        <v>0.5625</v>
      </c>
      <c r="C14663" s="46"/>
      <c r="D14663" s="29">
        <v>46175.5625</v>
      </c>
      <c r="E14663" s="15" t="str">
        <f>IF(AND($B$6=NB!$A$17,$B$8&gt;0),'Ersparnisberechnung Sommertarif'!$B$8*SLP!C14643,"")</f>
        <v/>
      </c>
    </row>
    <row r="14664" spans="1:5" x14ac:dyDescent="0.3">
      <c r="A14664" s="25">
        <v>46175</v>
      </c>
      <c r="B14664" s="31">
        <v>0.57291666666666663</v>
      </c>
      <c r="C14664" s="46"/>
      <c r="D14664" s="29">
        <v>46175.572916666664</v>
      </c>
      <c r="E14664" s="15" t="str">
        <f>IF(AND($B$6=NB!$A$17,$B$8&gt;0),'Ersparnisberechnung Sommertarif'!$B$8*SLP!C14644,"")</f>
        <v/>
      </c>
    </row>
    <row r="14665" spans="1:5" x14ac:dyDescent="0.3">
      <c r="A14665" s="25">
        <v>46175</v>
      </c>
      <c r="B14665" s="31">
        <v>0.58333333333333337</v>
      </c>
      <c r="C14665" s="46"/>
      <c r="D14665" s="29">
        <v>46175.583333333336</v>
      </c>
      <c r="E14665" s="15" t="str">
        <f>IF(AND($B$6=NB!$A$17,$B$8&gt;0),'Ersparnisberechnung Sommertarif'!$B$8*SLP!C14645,"")</f>
        <v/>
      </c>
    </row>
    <row r="14666" spans="1:5" x14ac:dyDescent="0.3">
      <c r="A14666" s="25">
        <v>46175</v>
      </c>
      <c r="B14666" s="31">
        <v>0.59375</v>
      </c>
      <c r="C14666" s="46"/>
      <c r="D14666" s="29">
        <v>46175.59375</v>
      </c>
      <c r="E14666" s="15" t="str">
        <f>IF(AND($B$6=NB!$A$17,$B$8&gt;0),'Ersparnisberechnung Sommertarif'!$B$8*SLP!C14646,"")</f>
        <v/>
      </c>
    </row>
    <row r="14667" spans="1:5" x14ac:dyDescent="0.3">
      <c r="A14667" s="25">
        <v>46175</v>
      </c>
      <c r="B14667" s="31">
        <v>0.60416666666666663</v>
      </c>
      <c r="C14667" s="46"/>
      <c r="D14667" s="29">
        <v>46175.604166666664</v>
      </c>
      <c r="E14667" s="15" t="str">
        <f>IF(AND($B$6=NB!$A$17,$B$8&gt;0),'Ersparnisberechnung Sommertarif'!$B$8*SLP!C14647,"")</f>
        <v/>
      </c>
    </row>
    <row r="14668" spans="1:5" x14ac:dyDescent="0.3">
      <c r="A14668" s="25">
        <v>46175</v>
      </c>
      <c r="B14668" s="31">
        <v>0.61458333333333337</v>
      </c>
      <c r="C14668" s="46"/>
      <c r="D14668" s="29">
        <v>46175.614583333336</v>
      </c>
      <c r="E14668" s="15" t="str">
        <f>IF(AND($B$6=NB!$A$17,$B$8&gt;0),'Ersparnisberechnung Sommertarif'!$B$8*SLP!C14648,"")</f>
        <v/>
      </c>
    </row>
    <row r="14669" spans="1:5" x14ac:dyDescent="0.3">
      <c r="A14669" s="25">
        <v>46175</v>
      </c>
      <c r="B14669" s="31">
        <v>0.625</v>
      </c>
      <c r="C14669" s="46"/>
      <c r="D14669" s="29">
        <v>46175.625</v>
      </c>
      <c r="E14669" s="15" t="str">
        <f>IF(AND($B$6=NB!$A$17,$B$8&gt;0),'Ersparnisberechnung Sommertarif'!$B$8*SLP!C14649,"")</f>
        <v/>
      </c>
    </row>
    <row r="14670" spans="1:5" x14ac:dyDescent="0.3">
      <c r="A14670" s="25">
        <v>46175</v>
      </c>
      <c r="B14670" s="31">
        <v>0.63541666666666663</v>
      </c>
      <c r="C14670" s="46"/>
      <c r="D14670" s="29">
        <v>46175.635416666664</v>
      </c>
      <c r="E14670" s="15" t="str">
        <f>IF(AND($B$6=NB!$A$17,$B$8&gt;0),'Ersparnisberechnung Sommertarif'!$B$8*SLP!C14650,"")</f>
        <v/>
      </c>
    </row>
    <row r="14671" spans="1:5" x14ac:dyDescent="0.3">
      <c r="A14671" s="25">
        <v>46175</v>
      </c>
      <c r="B14671" s="31">
        <v>0.64583333333333337</v>
      </c>
      <c r="C14671" s="46"/>
      <c r="D14671" s="29">
        <v>46175.645833333336</v>
      </c>
      <c r="E14671" s="15" t="str">
        <f>IF(AND($B$6=NB!$A$17,$B$8&gt;0),'Ersparnisberechnung Sommertarif'!$B$8*SLP!C14651,"")</f>
        <v/>
      </c>
    </row>
    <row r="14672" spans="1:5" x14ac:dyDescent="0.3">
      <c r="A14672" s="25">
        <v>46175</v>
      </c>
      <c r="B14672" s="31">
        <v>0.65625</v>
      </c>
      <c r="C14672" s="46"/>
      <c r="D14672" s="29">
        <v>46175.65625</v>
      </c>
      <c r="E14672" s="15" t="str">
        <f>IF(AND($B$6=NB!$A$17,$B$8&gt;0),'Ersparnisberechnung Sommertarif'!$B$8*SLP!C14652,"")</f>
        <v/>
      </c>
    </row>
    <row r="14673" spans="1:5" x14ac:dyDescent="0.3">
      <c r="A14673" s="25">
        <v>46175</v>
      </c>
      <c r="B14673" s="31">
        <v>0.66666666666666663</v>
      </c>
      <c r="C14673" s="46"/>
      <c r="D14673" s="29">
        <v>46175.666666666664</v>
      </c>
      <c r="E14673" s="15" t="str">
        <f>IF(AND($B$6=NB!$A$17,$B$8&gt;0),'Ersparnisberechnung Sommertarif'!$B$8*SLP!C14653,"")</f>
        <v/>
      </c>
    </row>
    <row r="14674" spans="1:5" x14ac:dyDescent="0.3">
      <c r="A14674" s="25">
        <v>46175</v>
      </c>
      <c r="B14674" s="31">
        <v>0.67708333333333337</v>
      </c>
      <c r="C14674" s="46"/>
      <c r="D14674" s="29">
        <v>46175.677083333336</v>
      </c>
      <c r="E14674" s="15" t="str">
        <f>IF(AND($B$6=NB!$A$17,$B$8&gt;0),'Ersparnisberechnung Sommertarif'!$B$8*SLP!C14654,"")</f>
        <v/>
      </c>
    </row>
    <row r="14675" spans="1:5" x14ac:dyDescent="0.3">
      <c r="A14675" s="25">
        <v>46175</v>
      </c>
      <c r="B14675" s="31">
        <v>0.6875</v>
      </c>
      <c r="C14675" s="46"/>
      <c r="D14675" s="29">
        <v>46175.6875</v>
      </c>
      <c r="E14675" s="15" t="str">
        <f>IF(AND($B$6=NB!$A$17,$B$8&gt;0),'Ersparnisberechnung Sommertarif'!$B$8*SLP!C14655,"")</f>
        <v/>
      </c>
    </row>
    <row r="14676" spans="1:5" x14ac:dyDescent="0.3">
      <c r="A14676" s="25">
        <v>46175</v>
      </c>
      <c r="B14676" s="31">
        <v>0.69791666666666663</v>
      </c>
      <c r="C14676" s="46"/>
      <c r="D14676" s="29">
        <v>46175.697916666664</v>
      </c>
      <c r="E14676" s="15" t="str">
        <f>IF(AND($B$6=NB!$A$17,$B$8&gt;0),'Ersparnisberechnung Sommertarif'!$B$8*SLP!C14656,"")</f>
        <v/>
      </c>
    </row>
    <row r="14677" spans="1:5" x14ac:dyDescent="0.3">
      <c r="A14677" s="25">
        <v>46175</v>
      </c>
      <c r="B14677" s="31">
        <v>0.70833333333333337</v>
      </c>
      <c r="C14677" s="46"/>
      <c r="D14677" s="29">
        <v>46175.708333333336</v>
      </c>
      <c r="E14677" s="15" t="str">
        <f>IF(AND($B$6=NB!$A$17,$B$8&gt;0),'Ersparnisberechnung Sommertarif'!$B$8*SLP!C14657,"")</f>
        <v/>
      </c>
    </row>
    <row r="14678" spans="1:5" x14ac:dyDescent="0.3">
      <c r="A14678" s="25">
        <v>46175</v>
      </c>
      <c r="B14678" s="31">
        <v>0.71875</v>
      </c>
      <c r="C14678" s="46"/>
      <c r="D14678" s="29">
        <v>46175.71875</v>
      </c>
      <c r="E14678" s="15" t="str">
        <f>IF(AND($B$6=NB!$A$17,$B$8&gt;0),'Ersparnisberechnung Sommertarif'!$B$8*SLP!C14658,"")</f>
        <v/>
      </c>
    </row>
    <row r="14679" spans="1:5" x14ac:dyDescent="0.3">
      <c r="A14679" s="25">
        <v>46175</v>
      </c>
      <c r="B14679" s="31">
        <v>0.72916666666666663</v>
      </c>
      <c r="C14679" s="46"/>
      <c r="D14679" s="29">
        <v>46175.729166666664</v>
      </c>
      <c r="E14679" s="15" t="str">
        <f>IF(AND($B$6=NB!$A$17,$B$8&gt;0),'Ersparnisberechnung Sommertarif'!$B$8*SLP!C14659,"")</f>
        <v/>
      </c>
    </row>
    <row r="14680" spans="1:5" x14ac:dyDescent="0.3">
      <c r="A14680" s="25">
        <v>46175</v>
      </c>
      <c r="B14680" s="31">
        <v>0.73958333333333337</v>
      </c>
      <c r="C14680" s="46"/>
      <c r="D14680" s="29">
        <v>46175.739583333336</v>
      </c>
      <c r="E14680" s="15" t="str">
        <f>IF(AND($B$6=NB!$A$17,$B$8&gt;0),'Ersparnisberechnung Sommertarif'!$B$8*SLP!C14660,"")</f>
        <v/>
      </c>
    </row>
    <row r="14681" spans="1:5" x14ac:dyDescent="0.3">
      <c r="A14681" s="25">
        <v>46175</v>
      </c>
      <c r="B14681" s="31">
        <v>0.75</v>
      </c>
      <c r="C14681" s="46"/>
      <c r="D14681" s="29">
        <v>46175.75</v>
      </c>
      <c r="E14681" s="15" t="str">
        <f>IF(AND($B$6=NB!$A$17,$B$8&gt;0),'Ersparnisberechnung Sommertarif'!$B$8*SLP!C14661,"")</f>
        <v/>
      </c>
    </row>
    <row r="14682" spans="1:5" x14ac:dyDescent="0.3">
      <c r="A14682" s="25">
        <v>46175</v>
      </c>
      <c r="B14682" s="31">
        <v>0.76041666666666663</v>
      </c>
      <c r="C14682" s="46"/>
      <c r="D14682" s="29">
        <v>46175.760416666664</v>
      </c>
      <c r="E14682" s="15" t="str">
        <f>IF(AND($B$6=NB!$A$17,$B$8&gt;0),'Ersparnisberechnung Sommertarif'!$B$8*SLP!C14662,"")</f>
        <v/>
      </c>
    </row>
    <row r="14683" spans="1:5" x14ac:dyDescent="0.3">
      <c r="A14683" s="25">
        <v>46175</v>
      </c>
      <c r="B14683" s="31">
        <v>0.77083333333333337</v>
      </c>
      <c r="C14683" s="46"/>
      <c r="D14683" s="29">
        <v>46175.770833333336</v>
      </c>
      <c r="E14683" s="15" t="str">
        <f>IF(AND($B$6=NB!$A$17,$B$8&gt;0),'Ersparnisberechnung Sommertarif'!$B$8*SLP!C14663,"")</f>
        <v/>
      </c>
    </row>
    <row r="14684" spans="1:5" x14ac:dyDescent="0.3">
      <c r="A14684" s="25">
        <v>46175</v>
      </c>
      <c r="B14684" s="31">
        <v>0.78125</v>
      </c>
      <c r="C14684" s="46"/>
      <c r="D14684" s="29">
        <v>46175.78125</v>
      </c>
      <c r="E14684" s="15" t="str">
        <f>IF(AND($B$6=NB!$A$17,$B$8&gt;0),'Ersparnisberechnung Sommertarif'!$B$8*SLP!C14664,"")</f>
        <v/>
      </c>
    </row>
    <row r="14685" spans="1:5" x14ac:dyDescent="0.3">
      <c r="A14685" s="25">
        <v>46175</v>
      </c>
      <c r="B14685" s="31">
        <v>0.79166666666666663</v>
      </c>
      <c r="C14685" s="46"/>
      <c r="D14685" s="29">
        <v>46175.791666666664</v>
      </c>
      <c r="E14685" s="15" t="str">
        <f>IF(AND($B$6=NB!$A$17,$B$8&gt;0),'Ersparnisberechnung Sommertarif'!$B$8*SLP!C14665,"")</f>
        <v/>
      </c>
    </row>
    <row r="14686" spans="1:5" x14ac:dyDescent="0.3">
      <c r="A14686" s="25">
        <v>46175</v>
      </c>
      <c r="B14686" s="31">
        <v>0.80208333333333337</v>
      </c>
      <c r="C14686" s="46"/>
      <c r="D14686" s="29">
        <v>46175.802083333336</v>
      </c>
      <c r="E14686" s="15" t="str">
        <f>IF(AND($B$6=NB!$A$17,$B$8&gt;0),'Ersparnisberechnung Sommertarif'!$B$8*SLP!C14666,"")</f>
        <v/>
      </c>
    </row>
    <row r="14687" spans="1:5" x14ac:dyDescent="0.3">
      <c r="A14687" s="25">
        <v>46175</v>
      </c>
      <c r="B14687" s="31">
        <v>0.8125</v>
      </c>
      <c r="C14687" s="46"/>
      <c r="D14687" s="29">
        <v>46175.8125</v>
      </c>
      <c r="E14687" s="15" t="str">
        <f>IF(AND($B$6=NB!$A$17,$B$8&gt;0),'Ersparnisberechnung Sommertarif'!$B$8*SLP!C14667,"")</f>
        <v/>
      </c>
    </row>
    <row r="14688" spans="1:5" x14ac:dyDescent="0.3">
      <c r="A14688" s="25">
        <v>46175</v>
      </c>
      <c r="B14688" s="31">
        <v>0.82291666666666663</v>
      </c>
      <c r="C14688" s="46"/>
      <c r="D14688" s="29">
        <v>46175.822916666664</v>
      </c>
      <c r="E14688" s="15" t="str">
        <f>IF(AND($B$6=NB!$A$17,$B$8&gt;0),'Ersparnisberechnung Sommertarif'!$B$8*SLP!C14668,"")</f>
        <v/>
      </c>
    </row>
    <row r="14689" spans="1:5" x14ac:dyDescent="0.3">
      <c r="A14689" s="25">
        <v>46175</v>
      </c>
      <c r="B14689" s="31">
        <v>0.83333333333333337</v>
      </c>
      <c r="C14689" s="46"/>
      <c r="D14689" s="29">
        <v>46175.833333333336</v>
      </c>
      <c r="E14689" s="15" t="str">
        <f>IF(AND($B$6=NB!$A$17,$B$8&gt;0),'Ersparnisberechnung Sommertarif'!$B$8*SLP!C14669,"")</f>
        <v/>
      </c>
    </row>
    <row r="14690" spans="1:5" x14ac:dyDescent="0.3">
      <c r="A14690" s="25">
        <v>46175</v>
      </c>
      <c r="B14690" s="31">
        <v>0.84375</v>
      </c>
      <c r="C14690" s="46"/>
      <c r="D14690" s="29">
        <v>46175.84375</v>
      </c>
      <c r="E14690" s="15" t="str">
        <f>IF(AND($B$6=NB!$A$17,$B$8&gt;0),'Ersparnisberechnung Sommertarif'!$B$8*SLP!C14670,"")</f>
        <v/>
      </c>
    </row>
    <row r="14691" spans="1:5" x14ac:dyDescent="0.3">
      <c r="A14691" s="25">
        <v>46175</v>
      </c>
      <c r="B14691" s="31">
        <v>0.85416666666666663</v>
      </c>
      <c r="C14691" s="46"/>
      <c r="D14691" s="29">
        <v>46175.854166666664</v>
      </c>
      <c r="E14691" s="15" t="str">
        <f>IF(AND($B$6=NB!$A$17,$B$8&gt;0),'Ersparnisberechnung Sommertarif'!$B$8*SLP!C14671,"")</f>
        <v/>
      </c>
    </row>
    <row r="14692" spans="1:5" x14ac:dyDescent="0.3">
      <c r="A14692" s="25">
        <v>46175</v>
      </c>
      <c r="B14692" s="31">
        <v>0.86458333333333337</v>
      </c>
      <c r="C14692" s="46"/>
      <c r="D14692" s="29">
        <v>46175.864583333336</v>
      </c>
      <c r="E14692" s="15" t="str">
        <f>IF(AND($B$6=NB!$A$17,$B$8&gt;0),'Ersparnisberechnung Sommertarif'!$B$8*SLP!C14672,"")</f>
        <v/>
      </c>
    </row>
    <row r="14693" spans="1:5" x14ac:dyDescent="0.3">
      <c r="A14693" s="25">
        <v>46175</v>
      </c>
      <c r="B14693" s="31">
        <v>0.875</v>
      </c>
      <c r="C14693" s="46"/>
      <c r="D14693" s="29">
        <v>46175.875</v>
      </c>
      <c r="E14693" s="15" t="str">
        <f>IF(AND($B$6=NB!$A$17,$B$8&gt;0),'Ersparnisberechnung Sommertarif'!$B$8*SLP!C14673,"")</f>
        <v/>
      </c>
    </row>
    <row r="14694" spans="1:5" x14ac:dyDescent="0.3">
      <c r="A14694" s="25">
        <v>46175</v>
      </c>
      <c r="B14694" s="31">
        <v>0.88541666666666663</v>
      </c>
      <c r="C14694" s="46"/>
      <c r="D14694" s="29">
        <v>46175.885416666664</v>
      </c>
      <c r="E14694" s="15" t="str">
        <f>IF(AND($B$6=NB!$A$17,$B$8&gt;0),'Ersparnisberechnung Sommertarif'!$B$8*SLP!C14674,"")</f>
        <v/>
      </c>
    </row>
    <row r="14695" spans="1:5" x14ac:dyDescent="0.3">
      <c r="A14695" s="25">
        <v>46175</v>
      </c>
      <c r="B14695" s="31">
        <v>0.89583333333333337</v>
      </c>
      <c r="C14695" s="46"/>
      <c r="D14695" s="29">
        <v>46175.895833333336</v>
      </c>
      <c r="E14695" s="15" t="str">
        <f>IF(AND($B$6=NB!$A$17,$B$8&gt;0),'Ersparnisberechnung Sommertarif'!$B$8*SLP!C14675,"")</f>
        <v/>
      </c>
    </row>
    <row r="14696" spans="1:5" x14ac:dyDescent="0.3">
      <c r="A14696" s="25">
        <v>46175</v>
      </c>
      <c r="B14696" s="31">
        <v>0.90625</v>
      </c>
      <c r="C14696" s="46"/>
      <c r="D14696" s="29">
        <v>46175.90625</v>
      </c>
      <c r="E14696" s="15" t="str">
        <f>IF(AND($B$6=NB!$A$17,$B$8&gt;0),'Ersparnisberechnung Sommertarif'!$B$8*SLP!C14676,"")</f>
        <v/>
      </c>
    </row>
    <row r="14697" spans="1:5" x14ac:dyDescent="0.3">
      <c r="A14697" s="25">
        <v>46175</v>
      </c>
      <c r="B14697" s="31">
        <v>0.91666666666666663</v>
      </c>
      <c r="C14697" s="46"/>
      <c r="D14697" s="29">
        <v>46175.916666666664</v>
      </c>
      <c r="E14697" s="15" t="str">
        <f>IF(AND($B$6=NB!$A$17,$B$8&gt;0),'Ersparnisberechnung Sommertarif'!$B$8*SLP!C14677,"")</f>
        <v/>
      </c>
    </row>
    <row r="14698" spans="1:5" x14ac:dyDescent="0.3">
      <c r="A14698" s="25">
        <v>46175</v>
      </c>
      <c r="B14698" s="31">
        <v>0.92708333333333337</v>
      </c>
      <c r="C14698" s="46"/>
      <c r="D14698" s="29">
        <v>46175.927083333336</v>
      </c>
      <c r="E14698" s="15" t="str">
        <f>IF(AND($B$6=NB!$A$17,$B$8&gt;0),'Ersparnisberechnung Sommertarif'!$B$8*SLP!C14678,"")</f>
        <v/>
      </c>
    </row>
    <row r="14699" spans="1:5" x14ac:dyDescent="0.3">
      <c r="A14699" s="25">
        <v>46175</v>
      </c>
      <c r="B14699" s="31">
        <v>0.9375</v>
      </c>
      <c r="C14699" s="46"/>
      <c r="D14699" s="29">
        <v>46175.9375</v>
      </c>
      <c r="E14699" s="15" t="str">
        <f>IF(AND($B$6=NB!$A$17,$B$8&gt;0),'Ersparnisberechnung Sommertarif'!$B$8*SLP!C14679,"")</f>
        <v/>
      </c>
    </row>
    <row r="14700" spans="1:5" x14ac:dyDescent="0.3">
      <c r="A14700" s="25">
        <v>46175</v>
      </c>
      <c r="B14700" s="31">
        <v>0.94791666666666663</v>
      </c>
      <c r="C14700" s="46"/>
      <c r="D14700" s="29">
        <v>46175.947916666664</v>
      </c>
      <c r="E14700" s="15" t="str">
        <f>IF(AND($B$6=NB!$A$17,$B$8&gt;0),'Ersparnisberechnung Sommertarif'!$B$8*SLP!C14680,"")</f>
        <v/>
      </c>
    </row>
    <row r="14701" spans="1:5" x14ac:dyDescent="0.3">
      <c r="A14701" s="25">
        <v>46175</v>
      </c>
      <c r="B14701" s="31">
        <v>0.95833333333333337</v>
      </c>
      <c r="C14701" s="46"/>
      <c r="D14701" s="29">
        <v>46175.958333333336</v>
      </c>
      <c r="E14701" s="15" t="str">
        <f>IF(AND($B$6=NB!$A$17,$B$8&gt;0),'Ersparnisberechnung Sommertarif'!$B$8*SLP!C14681,"")</f>
        <v/>
      </c>
    </row>
    <row r="14702" spans="1:5" x14ac:dyDescent="0.3">
      <c r="A14702" s="25">
        <v>46175</v>
      </c>
      <c r="B14702" s="31">
        <v>0.96875</v>
      </c>
      <c r="C14702" s="46"/>
      <c r="D14702" s="29">
        <v>46175.96875</v>
      </c>
      <c r="E14702" s="15" t="str">
        <f>IF(AND($B$6=NB!$A$17,$B$8&gt;0),'Ersparnisberechnung Sommertarif'!$B$8*SLP!C14682,"")</f>
        <v/>
      </c>
    </row>
    <row r="14703" spans="1:5" x14ac:dyDescent="0.3">
      <c r="A14703" s="25">
        <v>46175</v>
      </c>
      <c r="B14703" s="31">
        <v>0.97916666666666663</v>
      </c>
      <c r="C14703" s="46"/>
      <c r="D14703" s="29">
        <v>46175.979166666664</v>
      </c>
      <c r="E14703" s="15" t="str">
        <f>IF(AND($B$6=NB!$A$17,$B$8&gt;0),'Ersparnisberechnung Sommertarif'!$B$8*SLP!C14683,"")</f>
        <v/>
      </c>
    </row>
    <row r="14704" spans="1:5" x14ac:dyDescent="0.3">
      <c r="A14704" s="25">
        <v>46175</v>
      </c>
      <c r="B14704" s="31">
        <v>0.98958333333333337</v>
      </c>
      <c r="C14704" s="46"/>
      <c r="D14704" s="29">
        <v>46175.989583333336</v>
      </c>
      <c r="E14704" s="15" t="str">
        <f>IF(AND($B$6=NB!$A$17,$B$8&gt;0),'Ersparnisberechnung Sommertarif'!$B$8*SLP!C14684,"")</f>
        <v/>
      </c>
    </row>
    <row r="14705" spans="1:5" x14ac:dyDescent="0.3">
      <c r="A14705" s="25">
        <v>46176</v>
      </c>
      <c r="B14705" s="31">
        <v>0</v>
      </c>
      <c r="C14705" s="46"/>
      <c r="D14705" s="29">
        <v>46176</v>
      </c>
      <c r="E14705" s="15" t="str">
        <f>IF(AND($B$6=NB!$A$17,$B$8&gt;0),'Ersparnisberechnung Sommertarif'!$B$8*SLP!C14685,"")</f>
        <v/>
      </c>
    </row>
    <row r="14706" spans="1:5" x14ac:dyDescent="0.3">
      <c r="A14706" s="25">
        <v>46176</v>
      </c>
      <c r="B14706" s="31">
        <v>1.0416666666666666E-2</v>
      </c>
      <c r="C14706" s="46"/>
      <c r="D14706" s="29">
        <v>46176.010416666664</v>
      </c>
      <c r="E14706" s="15" t="str">
        <f>IF(AND($B$6=NB!$A$17,$B$8&gt;0),'Ersparnisberechnung Sommertarif'!$B$8*SLP!C14686,"")</f>
        <v/>
      </c>
    </row>
    <row r="14707" spans="1:5" x14ac:dyDescent="0.3">
      <c r="A14707" s="25">
        <v>46176</v>
      </c>
      <c r="B14707" s="31">
        <v>2.0833333333333332E-2</v>
      </c>
      <c r="C14707" s="46"/>
      <c r="D14707" s="29">
        <v>46176.020833333336</v>
      </c>
      <c r="E14707" s="15" t="str">
        <f>IF(AND($B$6=NB!$A$17,$B$8&gt;0),'Ersparnisberechnung Sommertarif'!$B$8*SLP!C14687,"")</f>
        <v/>
      </c>
    </row>
    <row r="14708" spans="1:5" x14ac:dyDescent="0.3">
      <c r="A14708" s="25">
        <v>46176</v>
      </c>
      <c r="B14708" s="31">
        <v>3.125E-2</v>
      </c>
      <c r="C14708" s="46"/>
      <c r="D14708" s="29">
        <v>46176.03125</v>
      </c>
      <c r="E14708" s="15" t="str">
        <f>IF(AND($B$6=NB!$A$17,$B$8&gt;0),'Ersparnisberechnung Sommertarif'!$B$8*SLP!C14688,"")</f>
        <v/>
      </c>
    </row>
    <row r="14709" spans="1:5" x14ac:dyDescent="0.3">
      <c r="A14709" s="25">
        <v>46176</v>
      </c>
      <c r="B14709" s="31">
        <v>4.1666666666666664E-2</v>
      </c>
      <c r="C14709" s="46"/>
      <c r="D14709" s="29">
        <v>46176.041666666664</v>
      </c>
      <c r="E14709" s="15" t="str">
        <f>IF(AND($B$6=NB!$A$17,$B$8&gt;0),'Ersparnisberechnung Sommertarif'!$B$8*SLP!C14689,"")</f>
        <v/>
      </c>
    </row>
    <row r="14710" spans="1:5" x14ac:dyDescent="0.3">
      <c r="A14710" s="25">
        <v>46176</v>
      </c>
      <c r="B14710" s="31">
        <v>5.2083333333333336E-2</v>
      </c>
      <c r="C14710" s="46"/>
      <c r="D14710" s="29">
        <v>46176.052083333336</v>
      </c>
      <c r="E14710" s="15" t="str">
        <f>IF(AND($B$6=NB!$A$17,$B$8&gt;0),'Ersparnisberechnung Sommertarif'!$B$8*SLP!C14690,"")</f>
        <v/>
      </c>
    </row>
    <row r="14711" spans="1:5" x14ac:dyDescent="0.3">
      <c r="A14711" s="25">
        <v>46176</v>
      </c>
      <c r="B14711" s="31">
        <v>6.25E-2</v>
      </c>
      <c r="C14711" s="46"/>
      <c r="D14711" s="29">
        <v>46176.0625</v>
      </c>
      <c r="E14711" s="15" t="str">
        <f>IF(AND($B$6=NB!$A$17,$B$8&gt;0),'Ersparnisberechnung Sommertarif'!$B$8*SLP!C14691,"")</f>
        <v/>
      </c>
    </row>
    <row r="14712" spans="1:5" x14ac:dyDescent="0.3">
      <c r="A14712" s="25">
        <v>46176</v>
      </c>
      <c r="B14712" s="31">
        <v>7.2916666666666671E-2</v>
      </c>
      <c r="C14712" s="46"/>
      <c r="D14712" s="29">
        <v>46176.072916666664</v>
      </c>
      <c r="E14712" s="15" t="str">
        <f>IF(AND($B$6=NB!$A$17,$B$8&gt;0),'Ersparnisberechnung Sommertarif'!$B$8*SLP!C14692,"")</f>
        <v/>
      </c>
    </row>
    <row r="14713" spans="1:5" x14ac:dyDescent="0.3">
      <c r="A14713" s="25">
        <v>46176</v>
      </c>
      <c r="B14713" s="31">
        <v>8.3333333333333329E-2</v>
      </c>
      <c r="C14713" s="46"/>
      <c r="D14713" s="29">
        <v>46176.083333333336</v>
      </c>
      <c r="E14713" s="15" t="str">
        <f>IF(AND($B$6=NB!$A$17,$B$8&gt;0),'Ersparnisberechnung Sommertarif'!$B$8*SLP!C14693,"")</f>
        <v/>
      </c>
    </row>
    <row r="14714" spans="1:5" x14ac:dyDescent="0.3">
      <c r="A14714" s="25">
        <v>46176</v>
      </c>
      <c r="B14714" s="31">
        <v>9.375E-2</v>
      </c>
      <c r="C14714" s="46"/>
      <c r="D14714" s="29">
        <v>46176.09375</v>
      </c>
      <c r="E14714" s="15" t="str">
        <f>IF(AND($B$6=NB!$A$17,$B$8&gt;0),'Ersparnisberechnung Sommertarif'!$B$8*SLP!C14694,"")</f>
        <v/>
      </c>
    </row>
    <row r="14715" spans="1:5" x14ac:dyDescent="0.3">
      <c r="A14715" s="25">
        <v>46176</v>
      </c>
      <c r="B14715" s="31">
        <v>0.10416666666666667</v>
      </c>
      <c r="C14715" s="46"/>
      <c r="D14715" s="29">
        <v>46176.104166666664</v>
      </c>
      <c r="E14715" s="15" t="str">
        <f>IF(AND($B$6=NB!$A$17,$B$8&gt;0),'Ersparnisberechnung Sommertarif'!$B$8*SLP!C14695,"")</f>
        <v/>
      </c>
    </row>
    <row r="14716" spans="1:5" x14ac:dyDescent="0.3">
      <c r="A14716" s="25">
        <v>46176</v>
      </c>
      <c r="B14716" s="31">
        <v>0.11458333333333333</v>
      </c>
      <c r="C14716" s="46"/>
      <c r="D14716" s="29">
        <v>46176.114583333336</v>
      </c>
      <c r="E14716" s="15" t="str">
        <f>IF(AND($B$6=NB!$A$17,$B$8&gt;0),'Ersparnisberechnung Sommertarif'!$B$8*SLP!C14696,"")</f>
        <v/>
      </c>
    </row>
    <row r="14717" spans="1:5" x14ac:dyDescent="0.3">
      <c r="A14717" s="25">
        <v>46176</v>
      </c>
      <c r="B14717" s="31">
        <v>0.125</v>
      </c>
      <c r="C14717" s="46"/>
      <c r="D14717" s="29">
        <v>46176.125</v>
      </c>
      <c r="E14717" s="15" t="str">
        <f>IF(AND($B$6=NB!$A$17,$B$8&gt;0),'Ersparnisberechnung Sommertarif'!$B$8*SLP!C14697,"")</f>
        <v/>
      </c>
    </row>
    <row r="14718" spans="1:5" x14ac:dyDescent="0.3">
      <c r="A14718" s="25">
        <v>46176</v>
      </c>
      <c r="B14718" s="31">
        <v>0.13541666666666666</v>
      </c>
      <c r="C14718" s="46"/>
      <c r="D14718" s="29">
        <v>46176.135416666664</v>
      </c>
      <c r="E14718" s="15" t="str">
        <f>IF(AND($B$6=NB!$A$17,$B$8&gt;0),'Ersparnisberechnung Sommertarif'!$B$8*SLP!C14698,"")</f>
        <v/>
      </c>
    </row>
    <row r="14719" spans="1:5" x14ac:dyDescent="0.3">
      <c r="A14719" s="25">
        <v>46176</v>
      </c>
      <c r="B14719" s="31">
        <v>0.14583333333333334</v>
      </c>
      <c r="C14719" s="46"/>
      <c r="D14719" s="29">
        <v>46176.145833333336</v>
      </c>
      <c r="E14719" s="15" t="str">
        <f>IF(AND($B$6=NB!$A$17,$B$8&gt;0),'Ersparnisberechnung Sommertarif'!$B$8*SLP!C14699,"")</f>
        <v/>
      </c>
    </row>
    <row r="14720" spans="1:5" x14ac:dyDescent="0.3">
      <c r="A14720" s="25">
        <v>46176</v>
      </c>
      <c r="B14720" s="31">
        <v>0.15625</v>
      </c>
      <c r="C14720" s="46"/>
      <c r="D14720" s="29">
        <v>46176.15625</v>
      </c>
      <c r="E14720" s="15" t="str">
        <f>IF(AND($B$6=NB!$A$17,$B$8&gt;0),'Ersparnisberechnung Sommertarif'!$B$8*SLP!C14700,"")</f>
        <v/>
      </c>
    </row>
    <row r="14721" spans="1:5" x14ac:dyDescent="0.3">
      <c r="A14721" s="25">
        <v>46176</v>
      </c>
      <c r="B14721" s="31">
        <v>0.16666666666666666</v>
      </c>
      <c r="C14721" s="46"/>
      <c r="D14721" s="29">
        <v>46176.166666666664</v>
      </c>
      <c r="E14721" s="15" t="str">
        <f>IF(AND($B$6=NB!$A$17,$B$8&gt;0),'Ersparnisberechnung Sommertarif'!$B$8*SLP!C14701,"")</f>
        <v/>
      </c>
    </row>
    <row r="14722" spans="1:5" x14ac:dyDescent="0.3">
      <c r="A14722" s="25">
        <v>46176</v>
      </c>
      <c r="B14722" s="31">
        <v>0.17708333333333334</v>
      </c>
      <c r="C14722" s="46"/>
      <c r="D14722" s="29">
        <v>46176.177083333336</v>
      </c>
      <c r="E14722" s="15" t="str">
        <f>IF(AND($B$6=NB!$A$17,$B$8&gt;0),'Ersparnisberechnung Sommertarif'!$B$8*SLP!C14702,"")</f>
        <v/>
      </c>
    </row>
    <row r="14723" spans="1:5" x14ac:dyDescent="0.3">
      <c r="A14723" s="25">
        <v>46176</v>
      </c>
      <c r="B14723" s="31">
        <v>0.1875</v>
      </c>
      <c r="C14723" s="46"/>
      <c r="D14723" s="29">
        <v>46176.1875</v>
      </c>
      <c r="E14723" s="15" t="str">
        <f>IF(AND($B$6=NB!$A$17,$B$8&gt;0),'Ersparnisberechnung Sommertarif'!$B$8*SLP!C14703,"")</f>
        <v/>
      </c>
    </row>
    <row r="14724" spans="1:5" x14ac:dyDescent="0.3">
      <c r="A14724" s="25">
        <v>46176</v>
      </c>
      <c r="B14724" s="31">
        <v>0.19791666666666666</v>
      </c>
      <c r="C14724" s="46"/>
      <c r="D14724" s="29">
        <v>46176.197916666664</v>
      </c>
      <c r="E14724" s="15" t="str">
        <f>IF(AND($B$6=NB!$A$17,$B$8&gt;0),'Ersparnisberechnung Sommertarif'!$B$8*SLP!C14704,"")</f>
        <v/>
      </c>
    </row>
    <row r="14725" spans="1:5" x14ac:dyDescent="0.3">
      <c r="A14725" s="25">
        <v>46176</v>
      </c>
      <c r="B14725" s="31">
        <v>0.20833333333333334</v>
      </c>
      <c r="C14725" s="46"/>
      <c r="D14725" s="29">
        <v>46176.208333333336</v>
      </c>
      <c r="E14725" s="15" t="str">
        <f>IF(AND($B$6=NB!$A$17,$B$8&gt;0),'Ersparnisberechnung Sommertarif'!$B$8*SLP!C14705,"")</f>
        <v/>
      </c>
    </row>
    <row r="14726" spans="1:5" x14ac:dyDescent="0.3">
      <c r="A14726" s="25">
        <v>46176</v>
      </c>
      <c r="B14726" s="31">
        <v>0.21875</v>
      </c>
      <c r="C14726" s="46"/>
      <c r="D14726" s="29">
        <v>46176.21875</v>
      </c>
      <c r="E14726" s="15" t="str">
        <f>IF(AND($B$6=NB!$A$17,$B$8&gt;0),'Ersparnisberechnung Sommertarif'!$B$8*SLP!C14706,"")</f>
        <v/>
      </c>
    </row>
    <row r="14727" spans="1:5" x14ac:dyDescent="0.3">
      <c r="A14727" s="25">
        <v>46176</v>
      </c>
      <c r="B14727" s="31">
        <v>0.22916666666666666</v>
      </c>
      <c r="C14727" s="46"/>
      <c r="D14727" s="29">
        <v>46176.229166666664</v>
      </c>
      <c r="E14727" s="15" t="str">
        <f>IF(AND($B$6=NB!$A$17,$B$8&gt;0),'Ersparnisberechnung Sommertarif'!$B$8*SLP!C14707,"")</f>
        <v/>
      </c>
    </row>
    <row r="14728" spans="1:5" x14ac:dyDescent="0.3">
      <c r="A14728" s="25">
        <v>46176</v>
      </c>
      <c r="B14728" s="31">
        <v>0.23958333333333334</v>
      </c>
      <c r="C14728" s="46"/>
      <c r="D14728" s="29">
        <v>46176.239583333336</v>
      </c>
      <c r="E14728" s="15" t="str">
        <f>IF(AND($B$6=NB!$A$17,$B$8&gt;0),'Ersparnisberechnung Sommertarif'!$B$8*SLP!C14708,"")</f>
        <v/>
      </c>
    </row>
    <row r="14729" spans="1:5" x14ac:dyDescent="0.3">
      <c r="A14729" s="25">
        <v>46176</v>
      </c>
      <c r="B14729" s="31">
        <v>0.25</v>
      </c>
      <c r="C14729" s="46"/>
      <c r="D14729" s="29">
        <v>46176.25</v>
      </c>
      <c r="E14729" s="15" t="str">
        <f>IF(AND($B$6=NB!$A$17,$B$8&gt;0),'Ersparnisberechnung Sommertarif'!$B$8*SLP!C14709,"")</f>
        <v/>
      </c>
    </row>
    <row r="14730" spans="1:5" x14ac:dyDescent="0.3">
      <c r="A14730" s="25">
        <v>46176</v>
      </c>
      <c r="B14730" s="31">
        <v>0.26041666666666669</v>
      </c>
      <c r="C14730" s="46"/>
      <c r="D14730" s="29">
        <v>46176.260416666664</v>
      </c>
      <c r="E14730" s="15" t="str">
        <f>IF(AND($B$6=NB!$A$17,$B$8&gt;0),'Ersparnisberechnung Sommertarif'!$B$8*SLP!C14710,"")</f>
        <v/>
      </c>
    </row>
    <row r="14731" spans="1:5" x14ac:dyDescent="0.3">
      <c r="A14731" s="25">
        <v>46176</v>
      </c>
      <c r="B14731" s="31">
        <v>0.27083333333333331</v>
      </c>
      <c r="C14731" s="46"/>
      <c r="D14731" s="29">
        <v>46176.270833333336</v>
      </c>
      <c r="E14731" s="15" t="str">
        <f>IF(AND($B$6=NB!$A$17,$B$8&gt;0),'Ersparnisberechnung Sommertarif'!$B$8*SLP!C14711,"")</f>
        <v/>
      </c>
    </row>
    <row r="14732" spans="1:5" x14ac:dyDescent="0.3">
      <c r="A14732" s="25">
        <v>46176</v>
      </c>
      <c r="B14732" s="31">
        <v>0.28125</v>
      </c>
      <c r="C14732" s="46"/>
      <c r="D14732" s="29">
        <v>46176.28125</v>
      </c>
      <c r="E14732" s="15" t="str">
        <f>IF(AND($B$6=NB!$A$17,$B$8&gt;0),'Ersparnisberechnung Sommertarif'!$B$8*SLP!C14712,"")</f>
        <v/>
      </c>
    </row>
    <row r="14733" spans="1:5" x14ac:dyDescent="0.3">
      <c r="A14733" s="25">
        <v>46176</v>
      </c>
      <c r="B14733" s="31">
        <v>0.29166666666666669</v>
      </c>
      <c r="C14733" s="46"/>
      <c r="D14733" s="29">
        <v>46176.291666666664</v>
      </c>
      <c r="E14733" s="15" t="str">
        <f>IF(AND($B$6=NB!$A$17,$B$8&gt;0),'Ersparnisberechnung Sommertarif'!$B$8*SLP!C14713,"")</f>
        <v/>
      </c>
    </row>
    <row r="14734" spans="1:5" x14ac:dyDescent="0.3">
      <c r="A14734" s="25">
        <v>46176</v>
      </c>
      <c r="B14734" s="31">
        <v>0.30208333333333331</v>
      </c>
      <c r="C14734" s="46"/>
      <c r="D14734" s="29">
        <v>46176.302083333336</v>
      </c>
      <c r="E14734" s="15" t="str">
        <f>IF(AND($B$6=NB!$A$17,$B$8&gt;0),'Ersparnisberechnung Sommertarif'!$B$8*SLP!C14714,"")</f>
        <v/>
      </c>
    </row>
    <row r="14735" spans="1:5" x14ac:dyDescent="0.3">
      <c r="A14735" s="25">
        <v>46176</v>
      </c>
      <c r="B14735" s="31">
        <v>0.3125</v>
      </c>
      <c r="C14735" s="46"/>
      <c r="D14735" s="29">
        <v>46176.3125</v>
      </c>
      <c r="E14735" s="15" t="str">
        <f>IF(AND($B$6=NB!$A$17,$B$8&gt;0),'Ersparnisberechnung Sommertarif'!$B$8*SLP!C14715,"")</f>
        <v/>
      </c>
    </row>
    <row r="14736" spans="1:5" x14ac:dyDescent="0.3">
      <c r="A14736" s="25">
        <v>46176</v>
      </c>
      <c r="B14736" s="31">
        <v>0.32291666666666669</v>
      </c>
      <c r="C14736" s="46"/>
      <c r="D14736" s="29">
        <v>46176.322916666664</v>
      </c>
      <c r="E14736" s="15" t="str">
        <f>IF(AND($B$6=NB!$A$17,$B$8&gt;0),'Ersparnisberechnung Sommertarif'!$B$8*SLP!C14716,"")</f>
        <v/>
      </c>
    </row>
    <row r="14737" spans="1:5" x14ac:dyDescent="0.3">
      <c r="A14737" s="25">
        <v>46176</v>
      </c>
      <c r="B14737" s="31">
        <v>0.33333333333333331</v>
      </c>
      <c r="C14737" s="46"/>
      <c r="D14737" s="29">
        <v>46176.333333333336</v>
      </c>
      <c r="E14737" s="15" t="str">
        <f>IF(AND($B$6=NB!$A$17,$B$8&gt;0),'Ersparnisberechnung Sommertarif'!$B$8*SLP!C14717,"")</f>
        <v/>
      </c>
    </row>
    <row r="14738" spans="1:5" x14ac:dyDescent="0.3">
      <c r="A14738" s="25">
        <v>46176</v>
      </c>
      <c r="B14738" s="31">
        <v>0.34375</v>
      </c>
      <c r="C14738" s="46"/>
      <c r="D14738" s="29">
        <v>46176.34375</v>
      </c>
      <c r="E14738" s="15" t="str">
        <f>IF(AND($B$6=NB!$A$17,$B$8&gt;0),'Ersparnisberechnung Sommertarif'!$B$8*SLP!C14718,"")</f>
        <v/>
      </c>
    </row>
    <row r="14739" spans="1:5" x14ac:dyDescent="0.3">
      <c r="A14739" s="25">
        <v>46176</v>
      </c>
      <c r="B14739" s="31">
        <v>0.35416666666666669</v>
      </c>
      <c r="C14739" s="46"/>
      <c r="D14739" s="29">
        <v>46176.354166666664</v>
      </c>
      <c r="E14739" s="15" t="str">
        <f>IF(AND($B$6=NB!$A$17,$B$8&gt;0),'Ersparnisberechnung Sommertarif'!$B$8*SLP!C14719,"")</f>
        <v/>
      </c>
    </row>
    <row r="14740" spans="1:5" x14ac:dyDescent="0.3">
      <c r="A14740" s="25">
        <v>46176</v>
      </c>
      <c r="B14740" s="31">
        <v>0.36458333333333331</v>
      </c>
      <c r="C14740" s="46"/>
      <c r="D14740" s="29">
        <v>46176.364583333336</v>
      </c>
      <c r="E14740" s="15" t="str">
        <f>IF(AND($B$6=NB!$A$17,$B$8&gt;0),'Ersparnisberechnung Sommertarif'!$B$8*SLP!C14720,"")</f>
        <v/>
      </c>
    </row>
    <row r="14741" spans="1:5" x14ac:dyDescent="0.3">
      <c r="A14741" s="25">
        <v>46176</v>
      </c>
      <c r="B14741" s="31">
        <v>0.375</v>
      </c>
      <c r="C14741" s="46"/>
      <c r="D14741" s="29">
        <v>46176.375</v>
      </c>
      <c r="E14741" s="15" t="str">
        <f>IF(AND($B$6=NB!$A$17,$B$8&gt;0),'Ersparnisberechnung Sommertarif'!$B$8*SLP!C14721,"")</f>
        <v/>
      </c>
    </row>
    <row r="14742" spans="1:5" x14ac:dyDescent="0.3">
      <c r="A14742" s="25">
        <v>46176</v>
      </c>
      <c r="B14742" s="31">
        <v>0.38541666666666669</v>
      </c>
      <c r="C14742" s="46"/>
      <c r="D14742" s="29">
        <v>46176.385416666664</v>
      </c>
      <c r="E14742" s="15" t="str">
        <f>IF(AND($B$6=NB!$A$17,$B$8&gt;0),'Ersparnisberechnung Sommertarif'!$B$8*SLP!C14722,"")</f>
        <v/>
      </c>
    </row>
    <row r="14743" spans="1:5" x14ac:dyDescent="0.3">
      <c r="A14743" s="25">
        <v>46176</v>
      </c>
      <c r="B14743" s="31">
        <v>0.39583333333333331</v>
      </c>
      <c r="C14743" s="46"/>
      <c r="D14743" s="29">
        <v>46176.395833333336</v>
      </c>
      <c r="E14743" s="15" t="str">
        <f>IF(AND($B$6=NB!$A$17,$B$8&gt;0),'Ersparnisberechnung Sommertarif'!$B$8*SLP!C14723,"")</f>
        <v/>
      </c>
    </row>
    <row r="14744" spans="1:5" x14ac:dyDescent="0.3">
      <c r="A14744" s="25">
        <v>46176</v>
      </c>
      <c r="B14744" s="31">
        <v>0.40625</v>
      </c>
      <c r="C14744" s="46"/>
      <c r="D14744" s="29">
        <v>46176.40625</v>
      </c>
      <c r="E14744" s="15" t="str">
        <f>IF(AND($B$6=NB!$A$17,$B$8&gt;0),'Ersparnisberechnung Sommertarif'!$B$8*SLP!C14724,"")</f>
        <v/>
      </c>
    </row>
    <row r="14745" spans="1:5" x14ac:dyDescent="0.3">
      <c r="A14745" s="25">
        <v>46176</v>
      </c>
      <c r="B14745" s="31">
        <v>0.41666666666666669</v>
      </c>
      <c r="C14745" s="46"/>
      <c r="D14745" s="29">
        <v>46176.416666666664</v>
      </c>
      <c r="E14745" s="15" t="str">
        <f>IF(AND($B$6=NB!$A$17,$B$8&gt;0),'Ersparnisberechnung Sommertarif'!$B$8*SLP!C14725,"")</f>
        <v/>
      </c>
    </row>
    <row r="14746" spans="1:5" x14ac:dyDescent="0.3">
      <c r="A14746" s="25">
        <v>46176</v>
      </c>
      <c r="B14746" s="31">
        <v>0.42708333333333331</v>
      </c>
      <c r="C14746" s="46"/>
      <c r="D14746" s="29">
        <v>46176.427083333336</v>
      </c>
      <c r="E14746" s="15" t="str">
        <f>IF(AND($B$6=NB!$A$17,$B$8&gt;0),'Ersparnisberechnung Sommertarif'!$B$8*SLP!C14726,"")</f>
        <v/>
      </c>
    </row>
    <row r="14747" spans="1:5" x14ac:dyDescent="0.3">
      <c r="A14747" s="25">
        <v>46176</v>
      </c>
      <c r="B14747" s="31">
        <v>0.4375</v>
      </c>
      <c r="C14747" s="46"/>
      <c r="D14747" s="29">
        <v>46176.4375</v>
      </c>
      <c r="E14747" s="15" t="str">
        <f>IF(AND($B$6=NB!$A$17,$B$8&gt;0),'Ersparnisberechnung Sommertarif'!$B$8*SLP!C14727,"")</f>
        <v/>
      </c>
    </row>
    <row r="14748" spans="1:5" x14ac:dyDescent="0.3">
      <c r="A14748" s="25">
        <v>46176</v>
      </c>
      <c r="B14748" s="31">
        <v>0.44791666666666669</v>
      </c>
      <c r="C14748" s="46"/>
      <c r="D14748" s="29">
        <v>46176.447916666664</v>
      </c>
      <c r="E14748" s="15" t="str">
        <f>IF(AND($B$6=NB!$A$17,$B$8&gt;0),'Ersparnisberechnung Sommertarif'!$B$8*SLP!C14728,"")</f>
        <v/>
      </c>
    </row>
    <row r="14749" spans="1:5" x14ac:dyDescent="0.3">
      <c r="A14749" s="25">
        <v>46176</v>
      </c>
      <c r="B14749" s="31">
        <v>0.45833333333333331</v>
      </c>
      <c r="C14749" s="46"/>
      <c r="D14749" s="29">
        <v>46176.458333333336</v>
      </c>
      <c r="E14749" s="15" t="str">
        <f>IF(AND($B$6=NB!$A$17,$B$8&gt;0),'Ersparnisberechnung Sommertarif'!$B$8*SLP!C14729,"")</f>
        <v/>
      </c>
    </row>
    <row r="14750" spans="1:5" x14ac:dyDescent="0.3">
      <c r="A14750" s="25">
        <v>46176</v>
      </c>
      <c r="B14750" s="31">
        <v>0.46875</v>
      </c>
      <c r="C14750" s="46"/>
      <c r="D14750" s="29">
        <v>46176.46875</v>
      </c>
      <c r="E14750" s="15" t="str">
        <f>IF(AND($B$6=NB!$A$17,$B$8&gt;0),'Ersparnisberechnung Sommertarif'!$B$8*SLP!C14730,"")</f>
        <v/>
      </c>
    </row>
    <row r="14751" spans="1:5" x14ac:dyDescent="0.3">
      <c r="A14751" s="25">
        <v>46176</v>
      </c>
      <c r="B14751" s="31">
        <v>0.47916666666666669</v>
      </c>
      <c r="C14751" s="46"/>
      <c r="D14751" s="29">
        <v>46176.479166666664</v>
      </c>
      <c r="E14751" s="15" t="str">
        <f>IF(AND($B$6=NB!$A$17,$B$8&gt;0),'Ersparnisberechnung Sommertarif'!$B$8*SLP!C14731,"")</f>
        <v/>
      </c>
    </row>
    <row r="14752" spans="1:5" x14ac:dyDescent="0.3">
      <c r="A14752" s="25">
        <v>46176</v>
      </c>
      <c r="B14752" s="31">
        <v>0.48958333333333331</v>
      </c>
      <c r="C14752" s="46"/>
      <c r="D14752" s="29">
        <v>46176.489583333336</v>
      </c>
      <c r="E14752" s="15" t="str">
        <f>IF(AND($B$6=NB!$A$17,$B$8&gt;0),'Ersparnisberechnung Sommertarif'!$B$8*SLP!C14732,"")</f>
        <v/>
      </c>
    </row>
    <row r="14753" spans="1:5" x14ac:dyDescent="0.3">
      <c r="A14753" s="25">
        <v>46176</v>
      </c>
      <c r="B14753" s="31">
        <v>0.5</v>
      </c>
      <c r="C14753" s="46"/>
      <c r="D14753" s="29">
        <v>46176.5</v>
      </c>
      <c r="E14753" s="15" t="str">
        <f>IF(AND($B$6=NB!$A$17,$B$8&gt;0),'Ersparnisberechnung Sommertarif'!$B$8*SLP!C14733,"")</f>
        <v/>
      </c>
    </row>
    <row r="14754" spans="1:5" x14ac:dyDescent="0.3">
      <c r="A14754" s="25">
        <v>46176</v>
      </c>
      <c r="B14754" s="31">
        <v>0.51041666666666663</v>
      </c>
      <c r="C14754" s="46"/>
      <c r="D14754" s="29">
        <v>46176.510416666664</v>
      </c>
      <c r="E14754" s="15" t="str">
        <f>IF(AND($B$6=NB!$A$17,$B$8&gt;0),'Ersparnisberechnung Sommertarif'!$B$8*SLP!C14734,"")</f>
        <v/>
      </c>
    </row>
    <row r="14755" spans="1:5" x14ac:dyDescent="0.3">
      <c r="A14755" s="25">
        <v>46176</v>
      </c>
      <c r="B14755" s="31">
        <v>0.52083333333333337</v>
      </c>
      <c r="C14755" s="46"/>
      <c r="D14755" s="29">
        <v>46176.520833333336</v>
      </c>
      <c r="E14755" s="15" t="str">
        <f>IF(AND($B$6=NB!$A$17,$B$8&gt;0),'Ersparnisberechnung Sommertarif'!$B$8*SLP!C14735,"")</f>
        <v/>
      </c>
    </row>
    <row r="14756" spans="1:5" x14ac:dyDescent="0.3">
      <c r="A14756" s="25">
        <v>46176</v>
      </c>
      <c r="B14756" s="31">
        <v>0.53125</v>
      </c>
      <c r="C14756" s="46"/>
      <c r="D14756" s="29">
        <v>46176.53125</v>
      </c>
      <c r="E14756" s="15" t="str">
        <f>IF(AND($B$6=NB!$A$17,$B$8&gt;0),'Ersparnisberechnung Sommertarif'!$B$8*SLP!C14736,"")</f>
        <v/>
      </c>
    </row>
    <row r="14757" spans="1:5" x14ac:dyDescent="0.3">
      <c r="A14757" s="25">
        <v>46176</v>
      </c>
      <c r="B14757" s="31">
        <v>0.54166666666666663</v>
      </c>
      <c r="C14757" s="46"/>
      <c r="D14757" s="29">
        <v>46176.541666666664</v>
      </c>
      <c r="E14757" s="15" t="str">
        <f>IF(AND($B$6=NB!$A$17,$B$8&gt;0),'Ersparnisberechnung Sommertarif'!$B$8*SLP!C14737,"")</f>
        <v/>
      </c>
    </row>
    <row r="14758" spans="1:5" x14ac:dyDescent="0.3">
      <c r="A14758" s="25">
        <v>46176</v>
      </c>
      <c r="B14758" s="31">
        <v>0.55208333333333337</v>
      </c>
      <c r="C14758" s="46"/>
      <c r="D14758" s="29">
        <v>46176.552083333336</v>
      </c>
      <c r="E14758" s="15" t="str">
        <f>IF(AND($B$6=NB!$A$17,$B$8&gt;0),'Ersparnisberechnung Sommertarif'!$B$8*SLP!C14738,"")</f>
        <v/>
      </c>
    </row>
    <row r="14759" spans="1:5" x14ac:dyDescent="0.3">
      <c r="A14759" s="25">
        <v>46176</v>
      </c>
      <c r="B14759" s="31">
        <v>0.5625</v>
      </c>
      <c r="C14759" s="46"/>
      <c r="D14759" s="29">
        <v>46176.5625</v>
      </c>
      <c r="E14759" s="15" t="str">
        <f>IF(AND($B$6=NB!$A$17,$B$8&gt;0),'Ersparnisberechnung Sommertarif'!$B$8*SLP!C14739,"")</f>
        <v/>
      </c>
    </row>
    <row r="14760" spans="1:5" x14ac:dyDescent="0.3">
      <c r="A14760" s="25">
        <v>46176</v>
      </c>
      <c r="B14760" s="31">
        <v>0.57291666666666663</v>
      </c>
      <c r="C14760" s="46"/>
      <c r="D14760" s="29">
        <v>46176.572916666664</v>
      </c>
      <c r="E14760" s="15" t="str">
        <f>IF(AND($B$6=NB!$A$17,$B$8&gt;0),'Ersparnisberechnung Sommertarif'!$B$8*SLP!C14740,"")</f>
        <v/>
      </c>
    </row>
    <row r="14761" spans="1:5" x14ac:dyDescent="0.3">
      <c r="A14761" s="25">
        <v>46176</v>
      </c>
      <c r="B14761" s="31">
        <v>0.58333333333333337</v>
      </c>
      <c r="C14761" s="46"/>
      <c r="D14761" s="29">
        <v>46176.583333333336</v>
      </c>
      <c r="E14761" s="15" t="str">
        <f>IF(AND($B$6=NB!$A$17,$B$8&gt;0),'Ersparnisberechnung Sommertarif'!$B$8*SLP!C14741,"")</f>
        <v/>
      </c>
    </row>
    <row r="14762" spans="1:5" x14ac:dyDescent="0.3">
      <c r="A14762" s="25">
        <v>46176</v>
      </c>
      <c r="B14762" s="31">
        <v>0.59375</v>
      </c>
      <c r="C14762" s="46"/>
      <c r="D14762" s="29">
        <v>46176.59375</v>
      </c>
      <c r="E14762" s="15" t="str">
        <f>IF(AND($B$6=NB!$A$17,$B$8&gt;0),'Ersparnisberechnung Sommertarif'!$B$8*SLP!C14742,"")</f>
        <v/>
      </c>
    </row>
    <row r="14763" spans="1:5" x14ac:dyDescent="0.3">
      <c r="A14763" s="25">
        <v>46176</v>
      </c>
      <c r="B14763" s="31">
        <v>0.60416666666666663</v>
      </c>
      <c r="C14763" s="46"/>
      <c r="D14763" s="29">
        <v>46176.604166666664</v>
      </c>
      <c r="E14763" s="15" t="str">
        <f>IF(AND($B$6=NB!$A$17,$B$8&gt;0),'Ersparnisberechnung Sommertarif'!$B$8*SLP!C14743,"")</f>
        <v/>
      </c>
    </row>
    <row r="14764" spans="1:5" x14ac:dyDescent="0.3">
      <c r="A14764" s="25">
        <v>46176</v>
      </c>
      <c r="B14764" s="31">
        <v>0.61458333333333337</v>
      </c>
      <c r="C14764" s="46"/>
      <c r="D14764" s="29">
        <v>46176.614583333336</v>
      </c>
      <c r="E14764" s="15" t="str">
        <f>IF(AND($B$6=NB!$A$17,$B$8&gt;0),'Ersparnisberechnung Sommertarif'!$B$8*SLP!C14744,"")</f>
        <v/>
      </c>
    </row>
    <row r="14765" spans="1:5" x14ac:dyDescent="0.3">
      <c r="A14765" s="25">
        <v>46176</v>
      </c>
      <c r="B14765" s="31">
        <v>0.625</v>
      </c>
      <c r="C14765" s="46"/>
      <c r="D14765" s="29">
        <v>46176.625</v>
      </c>
      <c r="E14765" s="15" t="str">
        <f>IF(AND($B$6=NB!$A$17,$B$8&gt;0),'Ersparnisberechnung Sommertarif'!$B$8*SLP!C14745,"")</f>
        <v/>
      </c>
    </row>
    <row r="14766" spans="1:5" x14ac:dyDescent="0.3">
      <c r="A14766" s="25">
        <v>46176</v>
      </c>
      <c r="B14766" s="31">
        <v>0.63541666666666663</v>
      </c>
      <c r="C14766" s="46"/>
      <c r="D14766" s="29">
        <v>46176.635416666664</v>
      </c>
      <c r="E14766" s="15" t="str">
        <f>IF(AND($B$6=NB!$A$17,$B$8&gt;0),'Ersparnisberechnung Sommertarif'!$B$8*SLP!C14746,"")</f>
        <v/>
      </c>
    </row>
    <row r="14767" spans="1:5" x14ac:dyDescent="0.3">
      <c r="A14767" s="25">
        <v>46176</v>
      </c>
      <c r="B14767" s="31">
        <v>0.64583333333333337</v>
      </c>
      <c r="C14767" s="46"/>
      <c r="D14767" s="29">
        <v>46176.645833333336</v>
      </c>
      <c r="E14767" s="15" t="str">
        <f>IF(AND($B$6=NB!$A$17,$B$8&gt;0),'Ersparnisberechnung Sommertarif'!$B$8*SLP!C14747,"")</f>
        <v/>
      </c>
    </row>
    <row r="14768" spans="1:5" x14ac:dyDescent="0.3">
      <c r="A14768" s="25">
        <v>46176</v>
      </c>
      <c r="B14768" s="31">
        <v>0.65625</v>
      </c>
      <c r="C14768" s="46"/>
      <c r="D14768" s="29">
        <v>46176.65625</v>
      </c>
      <c r="E14768" s="15" t="str">
        <f>IF(AND($B$6=NB!$A$17,$B$8&gt;0),'Ersparnisberechnung Sommertarif'!$B$8*SLP!C14748,"")</f>
        <v/>
      </c>
    </row>
    <row r="14769" spans="1:5" x14ac:dyDescent="0.3">
      <c r="A14769" s="25">
        <v>46176</v>
      </c>
      <c r="B14769" s="31">
        <v>0.66666666666666663</v>
      </c>
      <c r="C14769" s="46"/>
      <c r="D14769" s="29">
        <v>46176.666666666664</v>
      </c>
      <c r="E14769" s="15" t="str">
        <f>IF(AND($B$6=NB!$A$17,$B$8&gt;0),'Ersparnisberechnung Sommertarif'!$B$8*SLP!C14749,"")</f>
        <v/>
      </c>
    </row>
    <row r="14770" spans="1:5" x14ac:dyDescent="0.3">
      <c r="A14770" s="25">
        <v>46176</v>
      </c>
      <c r="B14770" s="31">
        <v>0.67708333333333337</v>
      </c>
      <c r="C14770" s="46"/>
      <c r="D14770" s="29">
        <v>46176.677083333336</v>
      </c>
      <c r="E14770" s="15" t="str">
        <f>IF(AND($B$6=NB!$A$17,$B$8&gt;0),'Ersparnisberechnung Sommertarif'!$B$8*SLP!C14750,"")</f>
        <v/>
      </c>
    </row>
    <row r="14771" spans="1:5" x14ac:dyDescent="0.3">
      <c r="A14771" s="25">
        <v>46176</v>
      </c>
      <c r="B14771" s="31">
        <v>0.6875</v>
      </c>
      <c r="C14771" s="46"/>
      <c r="D14771" s="29">
        <v>46176.6875</v>
      </c>
      <c r="E14771" s="15" t="str">
        <f>IF(AND($B$6=NB!$A$17,$B$8&gt;0),'Ersparnisberechnung Sommertarif'!$B$8*SLP!C14751,"")</f>
        <v/>
      </c>
    </row>
    <row r="14772" spans="1:5" x14ac:dyDescent="0.3">
      <c r="A14772" s="25">
        <v>46176</v>
      </c>
      <c r="B14772" s="31">
        <v>0.69791666666666663</v>
      </c>
      <c r="C14772" s="46"/>
      <c r="D14772" s="29">
        <v>46176.697916666664</v>
      </c>
      <c r="E14772" s="15" t="str">
        <f>IF(AND($B$6=NB!$A$17,$B$8&gt;0),'Ersparnisberechnung Sommertarif'!$B$8*SLP!C14752,"")</f>
        <v/>
      </c>
    </row>
    <row r="14773" spans="1:5" x14ac:dyDescent="0.3">
      <c r="A14773" s="25">
        <v>46176</v>
      </c>
      <c r="B14773" s="31">
        <v>0.70833333333333337</v>
      </c>
      <c r="C14773" s="46"/>
      <c r="D14773" s="29">
        <v>46176.708333333336</v>
      </c>
      <c r="E14773" s="15" t="str">
        <f>IF(AND($B$6=NB!$A$17,$B$8&gt;0),'Ersparnisberechnung Sommertarif'!$B$8*SLP!C14753,"")</f>
        <v/>
      </c>
    </row>
    <row r="14774" spans="1:5" x14ac:dyDescent="0.3">
      <c r="A14774" s="25">
        <v>46176</v>
      </c>
      <c r="B14774" s="31">
        <v>0.71875</v>
      </c>
      <c r="C14774" s="46"/>
      <c r="D14774" s="29">
        <v>46176.71875</v>
      </c>
      <c r="E14774" s="15" t="str">
        <f>IF(AND($B$6=NB!$A$17,$B$8&gt;0),'Ersparnisberechnung Sommertarif'!$B$8*SLP!C14754,"")</f>
        <v/>
      </c>
    </row>
    <row r="14775" spans="1:5" x14ac:dyDescent="0.3">
      <c r="A14775" s="25">
        <v>46176</v>
      </c>
      <c r="B14775" s="31">
        <v>0.72916666666666663</v>
      </c>
      <c r="C14775" s="46"/>
      <c r="D14775" s="29">
        <v>46176.729166666664</v>
      </c>
      <c r="E14775" s="15" t="str">
        <f>IF(AND($B$6=NB!$A$17,$B$8&gt;0),'Ersparnisberechnung Sommertarif'!$B$8*SLP!C14755,"")</f>
        <v/>
      </c>
    </row>
    <row r="14776" spans="1:5" x14ac:dyDescent="0.3">
      <c r="A14776" s="25">
        <v>46176</v>
      </c>
      <c r="B14776" s="31">
        <v>0.73958333333333337</v>
      </c>
      <c r="C14776" s="46"/>
      <c r="D14776" s="29">
        <v>46176.739583333336</v>
      </c>
      <c r="E14776" s="15" t="str">
        <f>IF(AND($B$6=NB!$A$17,$B$8&gt;0),'Ersparnisberechnung Sommertarif'!$B$8*SLP!C14756,"")</f>
        <v/>
      </c>
    </row>
    <row r="14777" spans="1:5" x14ac:dyDescent="0.3">
      <c r="A14777" s="25">
        <v>46176</v>
      </c>
      <c r="B14777" s="31">
        <v>0.75</v>
      </c>
      <c r="C14777" s="46"/>
      <c r="D14777" s="29">
        <v>46176.75</v>
      </c>
      <c r="E14777" s="15" t="str">
        <f>IF(AND($B$6=NB!$A$17,$B$8&gt;0),'Ersparnisberechnung Sommertarif'!$B$8*SLP!C14757,"")</f>
        <v/>
      </c>
    </row>
    <row r="14778" spans="1:5" x14ac:dyDescent="0.3">
      <c r="A14778" s="25">
        <v>46176</v>
      </c>
      <c r="B14778" s="31">
        <v>0.76041666666666663</v>
      </c>
      <c r="C14778" s="46"/>
      <c r="D14778" s="29">
        <v>46176.760416666664</v>
      </c>
      <c r="E14778" s="15" t="str">
        <f>IF(AND($B$6=NB!$A$17,$B$8&gt;0),'Ersparnisberechnung Sommertarif'!$B$8*SLP!C14758,"")</f>
        <v/>
      </c>
    </row>
    <row r="14779" spans="1:5" x14ac:dyDescent="0.3">
      <c r="A14779" s="25">
        <v>46176</v>
      </c>
      <c r="B14779" s="31">
        <v>0.77083333333333337</v>
      </c>
      <c r="C14779" s="46"/>
      <c r="D14779" s="29">
        <v>46176.770833333336</v>
      </c>
      <c r="E14779" s="15" t="str">
        <f>IF(AND($B$6=NB!$A$17,$B$8&gt;0),'Ersparnisberechnung Sommertarif'!$B$8*SLP!C14759,"")</f>
        <v/>
      </c>
    </row>
    <row r="14780" spans="1:5" x14ac:dyDescent="0.3">
      <c r="A14780" s="25">
        <v>46176</v>
      </c>
      <c r="B14780" s="31">
        <v>0.78125</v>
      </c>
      <c r="C14780" s="46"/>
      <c r="D14780" s="29">
        <v>46176.78125</v>
      </c>
      <c r="E14780" s="15" t="str">
        <f>IF(AND($B$6=NB!$A$17,$B$8&gt;0),'Ersparnisberechnung Sommertarif'!$B$8*SLP!C14760,"")</f>
        <v/>
      </c>
    </row>
    <row r="14781" spans="1:5" x14ac:dyDescent="0.3">
      <c r="A14781" s="25">
        <v>46176</v>
      </c>
      <c r="B14781" s="31">
        <v>0.79166666666666663</v>
      </c>
      <c r="C14781" s="46"/>
      <c r="D14781" s="29">
        <v>46176.791666666664</v>
      </c>
      <c r="E14781" s="15" t="str">
        <f>IF(AND($B$6=NB!$A$17,$B$8&gt;0),'Ersparnisberechnung Sommertarif'!$B$8*SLP!C14761,"")</f>
        <v/>
      </c>
    </row>
    <row r="14782" spans="1:5" x14ac:dyDescent="0.3">
      <c r="A14782" s="25">
        <v>46176</v>
      </c>
      <c r="B14782" s="31">
        <v>0.80208333333333337</v>
      </c>
      <c r="C14782" s="46"/>
      <c r="D14782" s="29">
        <v>46176.802083333336</v>
      </c>
      <c r="E14782" s="15" t="str">
        <f>IF(AND($B$6=NB!$A$17,$B$8&gt;0),'Ersparnisberechnung Sommertarif'!$B$8*SLP!C14762,"")</f>
        <v/>
      </c>
    </row>
    <row r="14783" spans="1:5" x14ac:dyDescent="0.3">
      <c r="A14783" s="25">
        <v>46176</v>
      </c>
      <c r="B14783" s="31">
        <v>0.8125</v>
      </c>
      <c r="C14783" s="46"/>
      <c r="D14783" s="29">
        <v>46176.8125</v>
      </c>
      <c r="E14783" s="15" t="str">
        <f>IF(AND($B$6=NB!$A$17,$B$8&gt;0),'Ersparnisberechnung Sommertarif'!$B$8*SLP!C14763,"")</f>
        <v/>
      </c>
    </row>
    <row r="14784" spans="1:5" x14ac:dyDescent="0.3">
      <c r="A14784" s="25">
        <v>46176</v>
      </c>
      <c r="B14784" s="31">
        <v>0.82291666666666663</v>
      </c>
      <c r="C14784" s="46"/>
      <c r="D14784" s="29">
        <v>46176.822916666664</v>
      </c>
      <c r="E14784" s="15" t="str">
        <f>IF(AND($B$6=NB!$A$17,$B$8&gt;0),'Ersparnisberechnung Sommertarif'!$B$8*SLP!C14764,"")</f>
        <v/>
      </c>
    </row>
    <row r="14785" spans="1:5" x14ac:dyDescent="0.3">
      <c r="A14785" s="25">
        <v>46176</v>
      </c>
      <c r="B14785" s="31">
        <v>0.83333333333333337</v>
      </c>
      <c r="C14785" s="46"/>
      <c r="D14785" s="29">
        <v>46176.833333333336</v>
      </c>
      <c r="E14785" s="15" t="str">
        <f>IF(AND($B$6=NB!$A$17,$B$8&gt;0),'Ersparnisberechnung Sommertarif'!$B$8*SLP!C14765,"")</f>
        <v/>
      </c>
    </row>
    <row r="14786" spans="1:5" x14ac:dyDescent="0.3">
      <c r="A14786" s="25">
        <v>46176</v>
      </c>
      <c r="B14786" s="31">
        <v>0.84375</v>
      </c>
      <c r="C14786" s="46"/>
      <c r="D14786" s="29">
        <v>46176.84375</v>
      </c>
      <c r="E14786" s="15" t="str">
        <f>IF(AND($B$6=NB!$A$17,$B$8&gt;0),'Ersparnisberechnung Sommertarif'!$B$8*SLP!C14766,"")</f>
        <v/>
      </c>
    </row>
    <row r="14787" spans="1:5" x14ac:dyDescent="0.3">
      <c r="A14787" s="25">
        <v>46176</v>
      </c>
      <c r="B14787" s="31">
        <v>0.85416666666666663</v>
      </c>
      <c r="C14787" s="46"/>
      <c r="D14787" s="29">
        <v>46176.854166666664</v>
      </c>
      <c r="E14787" s="15" t="str">
        <f>IF(AND($B$6=NB!$A$17,$B$8&gt;0),'Ersparnisberechnung Sommertarif'!$B$8*SLP!C14767,"")</f>
        <v/>
      </c>
    </row>
    <row r="14788" spans="1:5" x14ac:dyDescent="0.3">
      <c r="A14788" s="25">
        <v>46176</v>
      </c>
      <c r="B14788" s="31">
        <v>0.86458333333333337</v>
      </c>
      <c r="C14788" s="46"/>
      <c r="D14788" s="29">
        <v>46176.864583333336</v>
      </c>
      <c r="E14788" s="15" t="str">
        <f>IF(AND($B$6=NB!$A$17,$B$8&gt;0),'Ersparnisberechnung Sommertarif'!$B$8*SLP!C14768,"")</f>
        <v/>
      </c>
    </row>
    <row r="14789" spans="1:5" x14ac:dyDescent="0.3">
      <c r="A14789" s="25">
        <v>46176</v>
      </c>
      <c r="B14789" s="31">
        <v>0.875</v>
      </c>
      <c r="C14789" s="46"/>
      <c r="D14789" s="29">
        <v>46176.875</v>
      </c>
      <c r="E14789" s="15" t="str">
        <f>IF(AND($B$6=NB!$A$17,$B$8&gt;0),'Ersparnisberechnung Sommertarif'!$B$8*SLP!C14769,"")</f>
        <v/>
      </c>
    </row>
    <row r="14790" spans="1:5" x14ac:dyDescent="0.3">
      <c r="A14790" s="25">
        <v>46176</v>
      </c>
      <c r="B14790" s="31">
        <v>0.88541666666666663</v>
      </c>
      <c r="C14790" s="46"/>
      <c r="D14790" s="29">
        <v>46176.885416666664</v>
      </c>
      <c r="E14790" s="15" t="str">
        <f>IF(AND($B$6=NB!$A$17,$B$8&gt;0),'Ersparnisberechnung Sommertarif'!$B$8*SLP!C14770,"")</f>
        <v/>
      </c>
    </row>
    <row r="14791" spans="1:5" x14ac:dyDescent="0.3">
      <c r="A14791" s="25">
        <v>46176</v>
      </c>
      <c r="B14791" s="31">
        <v>0.89583333333333337</v>
      </c>
      <c r="C14791" s="46"/>
      <c r="D14791" s="29">
        <v>46176.895833333336</v>
      </c>
      <c r="E14791" s="15" t="str">
        <f>IF(AND($B$6=NB!$A$17,$B$8&gt;0),'Ersparnisberechnung Sommertarif'!$B$8*SLP!C14771,"")</f>
        <v/>
      </c>
    </row>
    <row r="14792" spans="1:5" x14ac:dyDescent="0.3">
      <c r="A14792" s="25">
        <v>46176</v>
      </c>
      <c r="B14792" s="31">
        <v>0.90625</v>
      </c>
      <c r="C14792" s="46"/>
      <c r="D14792" s="29">
        <v>46176.90625</v>
      </c>
      <c r="E14792" s="15" t="str">
        <f>IF(AND($B$6=NB!$A$17,$B$8&gt;0),'Ersparnisberechnung Sommertarif'!$B$8*SLP!C14772,"")</f>
        <v/>
      </c>
    </row>
    <row r="14793" spans="1:5" x14ac:dyDescent="0.3">
      <c r="A14793" s="25">
        <v>46176</v>
      </c>
      <c r="B14793" s="31">
        <v>0.91666666666666663</v>
      </c>
      <c r="C14793" s="46"/>
      <c r="D14793" s="29">
        <v>46176.916666666664</v>
      </c>
      <c r="E14793" s="15" t="str">
        <f>IF(AND($B$6=NB!$A$17,$B$8&gt;0),'Ersparnisberechnung Sommertarif'!$B$8*SLP!C14773,"")</f>
        <v/>
      </c>
    </row>
    <row r="14794" spans="1:5" x14ac:dyDescent="0.3">
      <c r="A14794" s="25">
        <v>46176</v>
      </c>
      <c r="B14794" s="31">
        <v>0.92708333333333337</v>
      </c>
      <c r="C14794" s="46"/>
      <c r="D14794" s="29">
        <v>46176.927083333336</v>
      </c>
      <c r="E14794" s="15" t="str">
        <f>IF(AND($B$6=NB!$A$17,$B$8&gt;0),'Ersparnisberechnung Sommertarif'!$B$8*SLP!C14774,"")</f>
        <v/>
      </c>
    </row>
    <row r="14795" spans="1:5" x14ac:dyDescent="0.3">
      <c r="A14795" s="25">
        <v>46176</v>
      </c>
      <c r="B14795" s="31">
        <v>0.9375</v>
      </c>
      <c r="C14795" s="46"/>
      <c r="D14795" s="29">
        <v>46176.9375</v>
      </c>
      <c r="E14795" s="15" t="str">
        <f>IF(AND($B$6=NB!$A$17,$B$8&gt;0),'Ersparnisberechnung Sommertarif'!$B$8*SLP!C14775,"")</f>
        <v/>
      </c>
    </row>
    <row r="14796" spans="1:5" x14ac:dyDescent="0.3">
      <c r="A14796" s="25">
        <v>46176</v>
      </c>
      <c r="B14796" s="31">
        <v>0.94791666666666663</v>
      </c>
      <c r="C14796" s="46"/>
      <c r="D14796" s="29">
        <v>46176.947916666664</v>
      </c>
      <c r="E14796" s="15" t="str">
        <f>IF(AND($B$6=NB!$A$17,$B$8&gt;0),'Ersparnisberechnung Sommertarif'!$B$8*SLP!C14776,"")</f>
        <v/>
      </c>
    </row>
    <row r="14797" spans="1:5" x14ac:dyDescent="0.3">
      <c r="A14797" s="25">
        <v>46176</v>
      </c>
      <c r="B14797" s="31">
        <v>0.95833333333333337</v>
      </c>
      <c r="C14797" s="46"/>
      <c r="D14797" s="29">
        <v>46176.958333333336</v>
      </c>
      <c r="E14797" s="15" t="str">
        <f>IF(AND($B$6=NB!$A$17,$B$8&gt;0),'Ersparnisberechnung Sommertarif'!$B$8*SLP!C14777,"")</f>
        <v/>
      </c>
    </row>
    <row r="14798" spans="1:5" x14ac:dyDescent="0.3">
      <c r="A14798" s="25">
        <v>46176</v>
      </c>
      <c r="B14798" s="31">
        <v>0.96875</v>
      </c>
      <c r="C14798" s="46"/>
      <c r="D14798" s="29">
        <v>46176.96875</v>
      </c>
      <c r="E14798" s="15" t="str">
        <f>IF(AND($B$6=NB!$A$17,$B$8&gt;0),'Ersparnisberechnung Sommertarif'!$B$8*SLP!C14778,"")</f>
        <v/>
      </c>
    </row>
    <row r="14799" spans="1:5" x14ac:dyDescent="0.3">
      <c r="A14799" s="25">
        <v>46176</v>
      </c>
      <c r="B14799" s="31">
        <v>0.97916666666666663</v>
      </c>
      <c r="C14799" s="46"/>
      <c r="D14799" s="29">
        <v>46176.979166666664</v>
      </c>
      <c r="E14799" s="15" t="str">
        <f>IF(AND($B$6=NB!$A$17,$B$8&gt;0),'Ersparnisberechnung Sommertarif'!$B$8*SLP!C14779,"")</f>
        <v/>
      </c>
    </row>
    <row r="14800" spans="1:5" x14ac:dyDescent="0.3">
      <c r="A14800" s="25">
        <v>46176</v>
      </c>
      <c r="B14800" s="31">
        <v>0.98958333333333337</v>
      </c>
      <c r="C14800" s="46"/>
      <c r="D14800" s="29">
        <v>46176.989583333336</v>
      </c>
      <c r="E14800" s="15" t="str">
        <f>IF(AND($B$6=NB!$A$17,$B$8&gt;0),'Ersparnisberechnung Sommertarif'!$B$8*SLP!C14780,"")</f>
        <v/>
      </c>
    </row>
    <row r="14801" spans="1:5" x14ac:dyDescent="0.3">
      <c r="A14801" s="25">
        <v>46177</v>
      </c>
      <c r="B14801" s="31">
        <v>0</v>
      </c>
      <c r="C14801" s="46"/>
      <c r="D14801" s="29">
        <v>46177</v>
      </c>
      <c r="E14801" s="15" t="str">
        <f>IF(AND($B$6=NB!$A$17,$B$8&gt;0),'Ersparnisberechnung Sommertarif'!$B$8*SLP!C14781,"")</f>
        <v/>
      </c>
    </row>
    <row r="14802" spans="1:5" x14ac:dyDescent="0.3">
      <c r="A14802" s="25">
        <v>46177</v>
      </c>
      <c r="B14802" s="31">
        <v>1.0416666666666666E-2</v>
      </c>
      <c r="C14802" s="46"/>
      <c r="D14802" s="29">
        <v>46177.010416666664</v>
      </c>
      <c r="E14802" s="15" t="str">
        <f>IF(AND($B$6=NB!$A$17,$B$8&gt;0),'Ersparnisberechnung Sommertarif'!$B$8*SLP!C14782,"")</f>
        <v/>
      </c>
    </row>
    <row r="14803" spans="1:5" x14ac:dyDescent="0.3">
      <c r="A14803" s="25">
        <v>46177</v>
      </c>
      <c r="B14803" s="31">
        <v>2.0833333333333332E-2</v>
      </c>
      <c r="C14803" s="46"/>
      <c r="D14803" s="29">
        <v>46177.020833333336</v>
      </c>
      <c r="E14803" s="15" t="str">
        <f>IF(AND($B$6=NB!$A$17,$B$8&gt;0),'Ersparnisberechnung Sommertarif'!$B$8*SLP!C14783,"")</f>
        <v/>
      </c>
    </row>
    <row r="14804" spans="1:5" x14ac:dyDescent="0.3">
      <c r="A14804" s="25">
        <v>46177</v>
      </c>
      <c r="B14804" s="31">
        <v>3.125E-2</v>
      </c>
      <c r="C14804" s="46"/>
      <c r="D14804" s="29">
        <v>46177.03125</v>
      </c>
      <c r="E14804" s="15" t="str">
        <f>IF(AND($B$6=NB!$A$17,$B$8&gt;0),'Ersparnisberechnung Sommertarif'!$B$8*SLP!C14784,"")</f>
        <v/>
      </c>
    </row>
    <row r="14805" spans="1:5" x14ac:dyDescent="0.3">
      <c r="A14805" s="25">
        <v>46177</v>
      </c>
      <c r="B14805" s="31">
        <v>4.1666666666666664E-2</v>
      </c>
      <c r="C14805" s="46"/>
      <c r="D14805" s="29">
        <v>46177.041666666664</v>
      </c>
      <c r="E14805" s="15" t="str">
        <f>IF(AND($B$6=NB!$A$17,$B$8&gt;0),'Ersparnisberechnung Sommertarif'!$B$8*SLP!C14785,"")</f>
        <v/>
      </c>
    </row>
    <row r="14806" spans="1:5" x14ac:dyDescent="0.3">
      <c r="A14806" s="25">
        <v>46177</v>
      </c>
      <c r="B14806" s="31">
        <v>5.2083333333333336E-2</v>
      </c>
      <c r="C14806" s="46"/>
      <c r="D14806" s="29">
        <v>46177.052083333336</v>
      </c>
      <c r="E14806" s="15" t="str">
        <f>IF(AND($B$6=NB!$A$17,$B$8&gt;0),'Ersparnisberechnung Sommertarif'!$B$8*SLP!C14786,"")</f>
        <v/>
      </c>
    </row>
    <row r="14807" spans="1:5" x14ac:dyDescent="0.3">
      <c r="A14807" s="25">
        <v>46177</v>
      </c>
      <c r="B14807" s="31">
        <v>6.25E-2</v>
      </c>
      <c r="C14807" s="46"/>
      <c r="D14807" s="29">
        <v>46177.0625</v>
      </c>
      <c r="E14807" s="15" t="str">
        <f>IF(AND($B$6=NB!$A$17,$B$8&gt;0),'Ersparnisberechnung Sommertarif'!$B$8*SLP!C14787,"")</f>
        <v/>
      </c>
    </row>
    <row r="14808" spans="1:5" x14ac:dyDescent="0.3">
      <c r="A14808" s="25">
        <v>46177</v>
      </c>
      <c r="B14808" s="31">
        <v>7.2916666666666671E-2</v>
      </c>
      <c r="C14808" s="46"/>
      <c r="D14808" s="29">
        <v>46177.072916666664</v>
      </c>
      <c r="E14808" s="15" t="str">
        <f>IF(AND($B$6=NB!$A$17,$B$8&gt;0),'Ersparnisberechnung Sommertarif'!$B$8*SLP!C14788,"")</f>
        <v/>
      </c>
    </row>
    <row r="14809" spans="1:5" x14ac:dyDescent="0.3">
      <c r="A14809" s="25">
        <v>46177</v>
      </c>
      <c r="B14809" s="31">
        <v>8.3333333333333329E-2</v>
      </c>
      <c r="C14809" s="46"/>
      <c r="D14809" s="29">
        <v>46177.083333333336</v>
      </c>
      <c r="E14809" s="15" t="str">
        <f>IF(AND($B$6=NB!$A$17,$B$8&gt;0),'Ersparnisberechnung Sommertarif'!$B$8*SLP!C14789,"")</f>
        <v/>
      </c>
    </row>
    <row r="14810" spans="1:5" x14ac:dyDescent="0.3">
      <c r="A14810" s="25">
        <v>46177</v>
      </c>
      <c r="B14810" s="31">
        <v>9.375E-2</v>
      </c>
      <c r="C14810" s="46"/>
      <c r="D14810" s="29">
        <v>46177.09375</v>
      </c>
      <c r="E14810" s="15" t="str">
        <f>IF(AND($B$6=NB!$A$17,$B$8&gt;0),'Ersparnisberechnung Sommertarif'!$B$8*SLP!C14790,"")</f>
        <v/>
      </c>
    </row>
    <row r="14811" spans="1:5" x14ac:dyDescent="0.3">
      <c r="A14811" s="25">
        <v>46177</v>
      </c>
      <c r="B14811" s="31">
        <v>0.10416666666666667</v>
      </c>
      <c r="C14811" s="46"/>
      <c r="D14811" s="29">
        <v>46177.104166666664</v>
      </c>
      <c r="E14811" s="15" t="str">
        <f>IF(AND($B$6=NB!$A$17,$B$8&gt;0),'Ersparnisberechnung Sommertarif'!$B$8*SLP!C14791,"")</f>
        <v/>
      </c>
    </row>
    <row r="14812" spans="1:5" x14ac:dyDescent="0.3">
      <c r="A14812" s="25">
        <v>46177</v>
      </c>
      <c r="B14812" s="31">
        <v>0.11458333333333333</v>
      </c>
      <c r="C14812" s="46"/>
      <c r="D14812" s="29">
        <v>46177.114583333336</v>
      </c>
      <c r="E14812" s="15" t="str">
        <f>IF(AND($B$6=NB!$A$17,$B$8&gt;0),'Ersparnisberechnung Sommertarif'!$B$8*SLP!C14792,"")</f>
        <v/>
      </c>
    </row>
    <row r="14813" spans="1:5" x14ac:dyDescent="0.3">
      <c r="A14813" s="25">
        <v>46177</v>
      </c>
      <c r="B14813" s="31">
        <v>0.125</v>
      </c>
      <c r="C14813" s="46"/>
      <c r="D14813" s="29">
        <v>46177.125</v>
      </c>
      <c r="E14813" s="15" t="str">
        <f>IF(AND($B$6=NB!$A$17,$B$8&gt;0),'Ersparnisberechnung Sommertarif'!$B$8*SLP!C14793,"")</f>
        <v/>
      </c>
    </row>
    <row r="14814" spans="1:5" x14ac:dyDescent="0.3">
      <c r="A14814" s="25">
        <v>46177</v>
      </c>
      <c r="B14814" s="31">
        <v>0.13541666666666666</v>
      </c>
      <c r="C14814" s="46"/>
      <c r="D14814" s="29">
        <v>46177.135416666664</v>
      </c>
      <c r="E14814" s="15" t="str">
        <f>IF(AND($B$6=NB!$A$17,$B$8&gt;0),'Ersparnisberechnung Sommertarif'!$B$8*SLP!C14794,"")</f>
        <v/>
      </c>
    </row>
    <row r="14815" spans="1:5" x14ac:dyDescent="0.3">
      <c r="A14815" s="25">
        <v>46177</v>
      </c>
      <c r="B14815" s="31">
        <v>0.14583333333333334</v>
      </c>
      <c r="C14815" s="46"/>
      <c r="D14815" s="29">
        <v>46177.145833333336</v>
      </c>
      <c r="E14815" s="15" t="str">
        <f>IF(AND($B$6=NB!$A$17,$B$8&gt;0),'Ersparnisberechnung Sommertarif'!$B$8*SLP!C14795,"")</f>
        <v/>
      </c>
    </row>
    <row r="14816" spans="1:5" x14ac:dyDescent="0.3">
      <c r="A14816" s="25">
        <v>46177</v>
      </c>
      <c r="B14816" s="31">
        <v>0.15625</v>
      </c>
      <c r="C14816" s="46"/>
      <c r="D14816" s="29">
        <v>46177.15625</v>
      </c>
      <c r="E14816" s="15" t="str">
        <f>IF(AND($B$6=NB!$A$17,$B$8&gt;0),'Ersparnisberechnung Sommertarif'!$B$8*SLP!C14796,"")</f>
        <v/>
      </c>
    </row>
    <row r="14817" spans="1:5" x14ac:dyDescent="0.3">
      <c r="A14817" s="25">
        <v>46177</v>
      </c>
      <c r="B14817" s="31">
        <v>0.16666666666666666</v>
      </c>
      <c r="C14817" s="46"/>
      <c r="D14817" s="29">
        <v>46177.166666666664</v>
      </c>
      <c r="E14817" s="15" t="str">
        <f>IF(AND($B$6=NB!$A$17,$B$8&gt;0),'Ersparnisberechnung Sommertarif'!$B$8*SLP!C14797,"")</f>
        <v/>
      </c>
    </row>
    <row r="14818" spans="1:5" x14ac:dyDescent="0.3">
      <c r="A14818" s="25">
        <v>46177</v>
      </c>
      <c r="B14818" s="31">
        <v>0.17708333333333334</v>
      </c>
      <c r="C14818" s="46"/>
      <c r="D14818" s="29">
        <v>46177.177083333336</v>
      </c>
      <c r="E14818" s="15" t="str">
        <f>IF(AND($B$6=NB!$A$17,$B$8&gt;0),'Ersparnisberechnung Sommertarif'!$B$8*SLP!C14798,"")</f>
        <v/>
      </c>
    </row>
    <row r="14819" spans="1:5" x14ac:dyDescent="0.3">
      <c r="A14819" s="25">
        <v>46177</v>
      </c>
      <c r="B14819" s="31">
        <v>0.1875</v>
      </c>
      <c r="C14819" s="46"/>
      <c r="D14819" s="29">
        <v>46177.1875</v>
      </c>
      <c r="E14819" s="15" t="str">
        <f>IF(AND($B$6=NB!$A$17,$B$8&gt;0),'Ersparnisberechnung Sommertarif'!$B$8*SLP!C14799,"")</f>
        <v/>
      </c>
    </row>
    <row r="14820" spans="1:5" x14ac:dyDescent="0.3">
      <c r="A14820" s="25">
        <v>46177</v>
      </c>
      <c r="B14820" s="31">
        <v>0.19791666666666666</v>
      </c>
      <c r="C14820" s="46"/>
      <c r="D14820" s="29">
        <v>46177.197916666664</v>
      </c>
      <c r="E14820" s="15" t="str">
        <f>IF(AND($B$6=NB!$A$17,$B$8&gt;0),'Ersparnisberechnung Sommertarif'!$B$8*SLP!C14800,"")</f>
        <v/>
      </c>
    </row>
    <row r="14821" spans="1:5" x14ac:dyDescent="0.3">
      <c r="A14821" s="25">
        <v>46177</v>
      </c>
      <c r="B14821" s="31">
        <v>0.20833333333333334</v>
      </c>
      <c r="C14821" s="46"/>
      <c r="D14821" s="29">
        <v>46177.208333333336</v>
      </c>
      <c r="E14821" s="15" t="str">
        <f>IF(AND($B$6=NB!$A$17,$B$8&gt;0),'Ersparnisberechnung Sommertarif'!$B$8*SLP!C14801,"")</f>
        <v/>
      </c>
    </row>
    <row r="14822" spans="1:5" x14ac:dyDescent="0.3">
      <c r="A14822" s="25">
        <v>46177</v>
      </c>
      <c r="B14822" s="31">
        <v>0.21875</v>
      </c>
      <c r="C14822" s="46"/>
      <c r="D14822" s="29">
        <v>46177.21875</v>
      </c>
      <c r="E14822" s="15" t="str">
        <f>IF(AND($B$6=NB!$A$17,$B$8&gt;0),'Ersparnisberechnung Sommertarif'!$B$8*SLP!C14802,"")</f>
        <v/>
      </c>
    </row>
    <row r="14823" spans="1:5" x14ac:dyDescent="0.3">
      <c r="A14823" s="25">
        <v>46177</v>
      </c>
      <c r="B14823" s="31">
        <v>0.22916666666666666</v>
      </c>
      <c r="C14823" s="46"/>
      <c r="D14823" s="29">
        <v>46177.229166666664</v>
      </c>
      <c r="E14823" s="15" t="str">
        <f>IF(AND($B$6=NB!$A$17,$B$8&gt;0),'Ersparnisberechnung Sommertarif'!$B$8*SLP!C14803,"")</f>
        <v/>
      </c>
    </row>
    <row r="14824" spans="1:5" x14ac:dyDescent="0.3">
      <c r="A14824" s="25">
        <v>46177</v>
      </c>
      <c r="B14824" s="31">
        <v>0.23958333333333334</v>
      </c>
      <c r="C14824" s="46"/>
      <c r="D14824" s="29">
        <v>46177.239583333336</v>
      </c>
      <c r="E14824" s="15" t="str">
        <f>IF(AND($B$6=NB!$A$17,$B$8&gt;0),'Ersparnisberechnung Sommertarif'!$B$8*SLP!C14804,"")</f>
        <v/>
      </c>
    </row>
    <row r="14825" spans="1:5" x14ac:dyDescent="0.3">
      <c r="A14825" s="25">
        <v>46177</v>
      </c>
      <c r="B14825" s="31">
        <v>0.25</v>
      </c>
      <c r="C14825" s="46"/>
      <c r="D14825" s="29">
        <v>46177.25</v>
      </c>
      <c r="E14825" s="15" t="str">
        <f>IF(AND($B$6=NB!$A$17,$B$8&gt;0),'Ersparnisberechnung Sommertarif'!$B$8*SLP!C14805,"")</f>
        <v/>
      </c>
    </row>
    <row r="14826" spans="1:5" x14ac:dyDescent="0.3">
      <c r="A14826" s="25">
        <v>46177</v>
      </c>
      <c r="B14826" s="31">
        <v>0.26041666666666669</v>
      </c>
      <c r="C14826" s="46"/>
      <c r="D14826" s="29">
        <v>46177.260416666664</v>
      </c>
      <c r="E14826" s="15" t="str">
        <f>IF(AND($B$6=NB!$A$17,$B$8&gt;0),'Ersparnisberechnung Sommertarif'!$B$8*SLP!C14806,"")</f>
        <v/>
      </c>
    </row>
    <row r="14827" spans="1:5" x14ac:dyDescent="0.3">
      <c r="A14827" s="25">
        <v>46177</v>
      </c>
      <c r="B14827" s="31">
        <v>0.27083333333333331</v>
      </c>
      <c r="C14827" s="46"/>
      <c r="D14827" s="29">
        <v>46177.270833333336</v>
      </c>
      <c r="E14827" s="15" t="str">
        <f>IF(AND($B$6=NB!$A$17,$B$8&gt;0),'Ersparnisberechnung Sommertarif'!$B$8*SLP!C14807,"")</f>
        <v/>
      </c>
    </row>
    <row r="14828" spans="1:5" x14ac:dyDescent="0.3">
      <c r="A14828" s="25">
        <v>46177</v>
      </c>
      <c r="B14828" s="31">
        <v>0.28125</v>
      </c>
      <c r="C14828" s="46"/>
      <c r="D14828" s="29">
        <v>46177.28125</v>
      </c>
      <c r="E14828" s="15" t="str">
        <f>IF(AND($B$6=NB!$A$17,$B$8&gt;0),'Ersparnisberechnung Sommertarif'!$B$8*SLP!C14808,"")</f>
        <v/>
      </c>
    </row>
    <row r="14829" spans="1:5" x14ac:dyDescent="0.3">
      <c r="A14829" s="25">
        <v>46177</v>
      </c>
      <c r="B14829" s="31">
        <v>0.29166666666666669</v>
      </c>
      <c r="C14829" s="46"/>
      <c r="D14829" s="29">
        <v>46177.291666666664</v>
      </c>
      <c r="E14829" s="15" t="str">
        <f>IF(AND($B$6=NB!$A$17,$B$8&gt;0),'Ersparnisberechnung Sommertarif'!$B$8*SLP!C14809,"")</f>
        <v/>
      </c>
    </row>
    <row r="14830" spans="1:5" x14ac:dyDescent="0.3">
      <c r="A14830" s="25">
        <v>46177</v>
      </c>
      <c r="B14830" s="31">
        <v>0.30208333333333331</v>
      </c>
      <c r="C14830" s="46"/>
      <c r="D14830" s="29">
        <v>46177.302083333336</v>
      </c>
      <c r="E14830" s="15" t="str">
        <f>IF(AND($B$6=NB!$A$17,$B$8&gt;0),'Ersparnisberechnung Sommertarif'!$B$8*SLP!C14810,"")</f>
        <v/>
      </c>
    </row>
    <row r="14831" spans="1:5" x14ac:dyDescent="0.3">
      <c r="A14831" s="25">
        <v>46177</v>
      </c>
      <c r="B14831" s="31">
        <v>0.3125</v>
      </c>
      <c r="C14831" s="46"/>
      <c r="D14831" s="29">
        <v>46177.3125</v>
      </c>
      <c r="E14831" s="15" t="str">
        <f>IF(AND($B$6=NB!$A$17,$B$8&gt;0),'Ersparnisberechnung Sommertarif'!$B$8*SLP!C14811,"")</f>
        <v/>
      </c>
    </row>
    <row r="14832" spans="1:5" x14ac:dyDescent="0.3">
      <c r="A14832" s="25">
        <v>46177</v>
      </c>
      <c r="B14832" s="31">
        <v>0.32291666666666669</v>
      </c>
      <c r="C14832" s="46"/>
      <c r="D14832" s="29">
        <v>46177.322916666664</v>
      </c>
      <c r="E14832" s="15" t="str">
        <f>IF(AND($B$6=NB!$A$17,$B$8&gt;0),'Ersparnisberechnung Sommertarif'!$B$8*SLP!C14812,"")</f>
        <v/>
      </c>
    </row>
    <row r="14833" spans="1:5" x14ac:dyDescent="0.3">
      <c r="A14833" s="25">
        <v>46177</v>
      </c>
      <c r="B14833" s="31">
        <v>0.33333333333333331</v>
      </c>
      <c r="C14833" s="46"/>
      <c r="D14833" s="29">
        <v>46177.333333333336</v>
      </c>
      <c r="E14833" s="15" t="str">
        <f>IF(AND($B$6=NB!$A$17,$B$8&gt;0),'Ersparnisberechnung Sommertarif'!$B$8*SLP!C14813,"")</f>
        <v/>
      </c>
    </row>
    <row r="14834" spans="1:5" x14ac:dyDescent="0.3">
      <c r="A14834" s="25">
        <v>46177</v>
      </c>
      <c r="B14834" s="31">
        <v>0.34375</v>
      </c>
      <c r="C14834" s="46"/>
      <c r="D14834" s="29">
        <v>46177.34375</v>
      </c>
      <c r="E14834" s="15" t="str">
        <f>IF(AND($B$6=NB!$A$17,$B$8&gt;0),'Ersparnisberechnung Sommertarif'!$B$8*SLP!C14814,"")</f>
        <v/>
      </c>
    </row>
    <row r="14835" spans="1:5" x14ac:dyDescent="0.3">
      <c r="A14835" s="25">
        <v>46177</v>
      </c>
      <c r="B14835" s="31">
        <v>0.35416666666666669</v>
      </c>
      <c r="C14835" s="46"/>
      <c r="D14835" s="29">
        <v>46177.354166666664</v>
      </c>
      <c r="E14835" s="15" t="str">
        <f>IF(AND($B$6=NB!$A$17,$B$8&gt;0),'Ersparnisberechnung Sommertarif'!$B$8*SLP!C14815,"")</f>
        <v/>
      </c>
    </row>
    <row r="14836" spans="1:5" x14ac:dyDescent="0.3">
      <c r="A14836" s="25">
        <v>46177</v>
      </c>
      <c r="B14836" s="31">
        <v>0.36458333333333331</v>
      </c>
      <c r="C14836" s="46"/>
      <c r="D14836" s="29">
        <v>46177.364583333336</v>
      </c>
      <c r="E14836" s="15" t="str">
        <f>IF(AND($B$6=NB!$A$17,$B$8&gt;0),'Ersparnisberechnung Sommertarif'!$B$8*SLP!C14816,"")</f>
        <v/>
      </c>
    </row>
    <row r="14837" spans="1:5" x14ac:dyDescent="0.3">
      <c r="A14837" s="25">
        <v>46177</v>
      </c>
      <c r="B14837" s="31">
        <v>0.375</v>
      </c>
      <c r="C14837" s="46"/>
      <c r="D14837" s="29">
        <v>46177.375</v>
      </c>
      <c r="E14837" s="15" t="str">
        <f>IF(AND($B$6=NB!$A$17,$B$8&gt;0),'Ersparnisberechnung Sommertarif'!$B$8*SLP!C14817,"")</f>
        <v/>
      </c>
    </row>
    <row r="14838" spans="1:5" x14ac:dyDescent="0.3">
      <c r="A14838" s="25">
        <v>46177</v>
      </c>
      <c r="B14838" s="31">
        <v>0.38541666666666669</v>
      </c>
      <c r="C14838" s="46"/>
      <c r="D14838" s="29">
        <v>46177.385416666664</v>
      </c>
      <c r="E14838" s="15" t="str">
        <f>IF(AND($B$6=NB!$A$17,$B$8&gt;0),'Ersparnisberechnung Sommertarif'!$B$8*SLP!C14818,"")</f>
        <v/>
      </c>
    </row>
    <row r="14839" spans="1:5" x14ac:dyDescent="0.3">
      <c r="A14839" s="25">
        <v>46177</v>
      </c>
      <c r="B14839" s="31">
        <v>0.39583333333333331</v>
      </c>
      <c r="C14839" s="46"/>
      <c r="D14839" s="29">
        <v>46177.395833333336</v>
      </c>
      <c r="E14839" s="15" t="str">
        <f>IF(AND($B$6=NB!$A$17,$B$8&gt;0),'Ersparnisberechnung Sommertarif'!$B$8*SLP!C14819,"")</f>
        <v/>
      </c>
    </row>
    <row r="14840" spans="1:5" x14ac:dyDescent="0.3">
      <c r="A14840" s="25">
        <v>46177</v>
      </c>
      <c r="B14840" s="31">
        <v>0.40625</v>
      </c>
      <c r="C14840" s="46"/>
      <c r="D14840" s="29">
        <v>46177.40625</v>
      </c>
      <c r="E14840" s="15" t="str">
        <f>IF(AND($B$6=NB!$A$17,$B$8&gt;0),'Ersparnisberechnung Sommertarif'!$B$8*SLP!C14820,"")</f>
        <v/>
      </c>
    </row>
    <row r="14841" spans="1:5" x14ac:dyDescent="0.3">
      <c r="A14841" s="25">
        <v>46177</v>
      </c>
      <c r="B14841" s="31">
        <v>0.41666666666666669</v>
      </c>
      <c r="C14841" s="46"/>
      <c r="D14841" s="29">
        <v>46177.416666666664</v>
      </c>
      <c r="E14841" s="15" t="str">
        <f>IF(AND($B$6=NB!$A$17,$B$8&gt;0),'Ersparnisberechnung Sommertarif'!$B$8*SLP!C14821,"")</f>
        <v/>
      </c>
    </row>
    <row r="14842" spans="1:5" x14ac:dyDescent="0.3">
      <c r="A14842" s="25">
        <v>46177</v>
      </c>
      <c r="B14842" s="31">
        <v>0.42708333333333331</v>
      </c>
      <c r="C14842" s="46"/>
      <c r="D14842" s="29">
        <v>46177.427083333336</v>
      </c>
      <c r="E14842" s="15" t="str">
        <f>IF(AND($B$6=NB!$A$17,$B$8&gt;0),'Ersparnisberechnung Sommertarif'!$B$8*SLP!C14822,"")</f>
        <v/>
      </c>
    </row>
    <row r="14843" spans="1:5" x14ac:dyDescent="0.3">
      <c r="A14843" s="25">
        <v>46177</v>
      </c>
      <c r="B14843" s="31">
        <v>0.4375</v>
      </c>
      <c r="C14843" s="46"/>
      <c r="D14843" s="29">
        <v>46177.4375</v>
      </c>
      <c r="E14843" s="15" t="str">
        <f>IF(AND($B$6=NB!$A$17,$B$8&gt;0),'Ersparnisberechnung Sommertarif'!$B$8*SLP!C14823,"")</f>
        <v/>
      </c>
    </row>
    <row r="14844" spans="1:5" x14ac:dyDescent="0.3">
      <c r="A14844" s="25">
        <v>46177</v>
      </c>
      <c r="B14844" s="31">
        <v>0.44791666666666669</v>
      </c>
      <c r="C14844" s="46"/>
      <c r="D14844" s="29">
        <v>46177.447916666664</v>
      </c>
      <c r="E14844" s="15" t="str">
        <f>IF(AND($B$6=NB!$A$17,$B$8&gt;0),'Ersparnisberechnung Sommertarif'!$B$8*SLP!C14824,"")</f>
        <v/>
      </c>
    </row>
    <row r="14845" spans="1:5" x14ac:dyDescent="0.3">
      <c r="A14845" s="25">
        <v>46177</v>
      </c>
      <c r="B14845" s="31">
        <v>0.45833333333333331</v>
      </c>
      <c r="C14845" s="46"/>
      <c r="D14845" s="29">
        <v>46177.458333333336</v>
      </c>
      <c r="E14845" s="15" t="str">
        <f>IF(AND($B$6=NB!$A$17,$B$8&gt;0),'Ersparnisberechnung Sommertarif'!$B$8*SLP!C14825,"")</f>
        <v/>
      </c>
    </row>
    <row r="14846" spans="1:5" x14ac:dyDescent="0.3">
      <c r="A14846" s="25">
        <v>46177</v>
      </c>
      <c r="B14846" s="31">
        <v>0.46875</v>
      </c>
      <c r="C14846" s="46"/>
      <c r="D14846" s="29">
        <v>46177.46875</v>
      </c>
      <c r="E14846" s="15" t="str">
        <f>IF(AND($B$6=NB!$A$17,$B$8&gt;0),'Ersparnisberechnung Sommertarif'!$B$8*SLP!C14826,"")</f>
        <v/>
      </c>
    </row>
    <row r="14847" spans="1:5" x14ac:dyDescent="0.3">
      <c r="A14847" s="25">
        <v>46177</v>
      </c>
      <c r="B14847" s="31">
        <v>0.47916666666666669</v>
      </c>
      <c r="C14847" s="46"/>
      <c r="D14847" s="29">
        <v>46177.479166666664</v>
      </c>
      <c r="E14847" s="15" t="str">
        <f>IF(AND($B$6=NB!$A$17,$B$8&gt;0),'Ersparnisberechnung Sommertarif'!$B$8*SLP!C14827,"")</f>
        <v/>
      </c>
    </row>
    <row r="14848" spans="1:5" x14ac:dyDescent="0.3">
      <c r="A14848" s="25">
        <v>46177</v>
      </c>
      <c r="B14848" s="31">
        <v>0.48958333333333331</v>
      </c>
      <c r="C14848" s="46"/>
      <c r="D14848" s="29">
        <v>46177.489583333336</v>
      </c>
      <c r="E14848" s="15" t="str">
        <f>IF(AND($B$6=NB!$A$17,$B$8&gt;0),'Ersparnisberechnung Sommertarif'!$B$8*SLP!C14828,"")</f>
        <v/>
      </c>
    </row>
    <row r="14849" spans="1:5" x14ac:dyDescent="0.3">
      <c r="A14849" s="25">
        <v>46177</v>
      </c>
      <c r="B14849" s="31">
        <v>0.5</v>
      </c>
      <c r="C14849" s="46"/>
      <c r="D14849" s="29">
        <v>46177.5</v>
      </c>
      <c r="E14849" s="15" t="str">
        <f>IF(AND($B$6=NB!$A$17,$B$8&gt;0),'Ersparnisberechnung Sommertarif'!$B$8*SLP!C14829,"")</f>
        <v/>
      </c>
    </row>
    <row r="14850" spans="1:5" x14ac:dyDescent="0.3">
      <c r="A14850" s="25">
        <v>46177</v>
      </c>
      <c r="B14850" s="31">
        <v>0.51041666666666663</v>
      </c>
      <c r="C14850" s="46"/>
      <c r="D14850" s="29">
        <v>46177.510416666664</v>
      </c>
      <c r="E14850" s="15" t="str">
        <f>IF(AND($B$6=NB!$A$17,$B$8&gt;0),'Ersparnisberechnung Sommertarif'!$B$8*SLP!C14830,"")</f>
        <v/>
      </c>
    </row>
    <row r="14851" spans="1:5" x14ac:dyDescent="0.3">
      <c r="A14851" s="25">
        <v>46177</v>
      </c>
      <c r="B14851" s="31">
        <v>0.52083333333333337</v>
      </c>
      <c r="C14851" s="46"/>
      <c r="D14851" s="29">
        <v>46177.520833333336</v>
      </c>
      <c r="E14851" s="15" t="str">
        <f>IF(AND($B$6=NB!$A$17,$B$8&gt;0),'Ersparnisberechnung Sommertarif'!$B$8*SLP!C14831,"")</f>
        <v/>
      </c>
    </row>
    <row r="14852" spans="1:5" x14ac:dyDescent="0.3">
      <c r="A14852" s="25">
        <v>46177</v>
      </c>
      <c r="B14852" s="31">
        <v>0.53125</v>
      </c>
      <c r="C14852" s="46"/>
      <c r="D14852" s="29">
        <v>46177.53125</v>
      </c>
      <c r="E14852" s="15" t="str">
        <f>IF(AND($B$6=NB!$A$17,$B$8&gt;0),'Ersparnisberechnung Sommertarif'!$B$8*SLP!C14832,"")</f>
        <v/>
      </c>
    </row>
    <row r="14853" spans="1:5" x14ac:dyDescent="0.3">
      <c r="A14853" s="25">
        <v>46177</v>
      </c>
      <c r="B14853" s="31">
        <v>0.54166666666666663</v>
      </c>
      <c r="C14853" s="46"/>
      <c r="D14853" s="29">
        <v>46177.541666666664</v>
      </c>
      <c r="E14853" s="15" t="str">
        <f>IF(AND($B$6=NB!$A$17,$B$8&gt;0),'Ersparnisberechnung Sommertarif'!$B$8*SLP!C14833,"")</f>
        <v/>
      </c>
    </row>
    <row r="14854" spans="1:5" x14ac:dyDescent="0.3">
      <c r="A14854" s="25">
        <v>46177</v>
      </c>
      <c r="B14854" s="31">
        <v>0.55208333333333337</v>
      </c>
      <c r="C14854" s="46"/>
      <c r="D14854" s="29">
        <v>46177.552083333336</v>
      </c>
      <c r="E14854" s="15" t="str">
        <f>IF(AND($B$6=NB!$A$17,$B$8&gt;0),'Ersparnisberechnung Sommertarif'!$B$8*SLP!C14834,"")</f>
        <v/>
      </c>
    </row>
    <row r="14855" spans="1:5" x14ac:dyDescent="0.3">
      <c r="A14855" s="25">
        <v>46177</v>
      </c>
      <c r="B14855" s="31">
        <v>0.5625</v>
      </c>
      <c r="C14855" s="46"/>
      <c r="D14855" s="29">
        <v>46177.5625</v>
      </c>
      <c r="E14855" s="15" t="str">
        <f>IF(AND($B$6=NB!$A$17,$B$8&gt;0),'Ersparnisberechnung Sommertarif'!$B$8*SLP!C14835,"")</f>
        <v/>
      </c>
    </row>
    <row r="14856" spans="1:5" x14ac:dyDescent="0.3">
      <c r="A14856" s="25">
        <v>46177</v>
      </c>
      <c r="B14856" s="31">
        <v>0.57291666666666663</v>
      </c>
      <c r="C14856" s="46"/>
      <c r="D14856" s="29">
        <v>46177.572916666664</v>
      </c>
      <c r="E14856" s="15" t="str">
        <f>IF(AND($B$6=NB!$A$17,$B$8&gt;0),'Ersparnisberechnung Sommertarif'!$B$8*SLP!C14836,"")</f>
        <v/>
      </c>
    </row>
    <row r="14857" spans="1:5" x14ac:dyDescent="0.3">
      <c r="A14857" s="25">
        <v>46177</v>
      </c>
      <c r="B14857" s="31">
        <v>0.58333333333333337</v>
      </c>
      <c r="C14857" s="46"/>
      <c r="D14857" s="29">
        <v>46177.583333333336</v>
      </c>
      <c r="E14857" s="15" t="str">
        <f>IF(AND($B$6=NB!$A$17,$B$8&gt;0),'Ersparnisberechnung Sommertarif'!$B$8*SLP!C14837,"")</f>
        <v/>
      </c>
    </row>
    <row r="14858" spans="1:5" x14ac:dyDescent="0.3">
      <c r="A14858" s="25">
        <v>46177</v>
      </c>
      <c r="B14858" s="31">
        <v>0.59375</v>
      </c>
      <c r="C14858" s="46"/>
      <c r="D14858" s="29">
        <v>46177.59375</v>
      </c>
      <c r="E14858" s="15" t="str">
        <f>IF(AND($B$6=NB!$A$17,$B$8&gt;0),'Ersparnisberechnung Sommertarif'!$B$8*SLP!C14838,"")</f>
        <v/>
      </c>
    </row>
    <row r="14859" spans="1:5" x14ac:dyDescent="0.3">
      <c r="A14859" s="25">
        <v>46177</v>
      </c>
      <c r="B14859" s="31">
        <v>0.60416666666666663</v>
      </c>
      <c r="C14859" s="46"/>
      <c r="D14859" s="29">
        <v>46177.604166666664</v>
      </c>
      <c r="E14859" s="15" t="str">
        <f>IF(AND($B$6=NB!$A$17,$B$8&gt;0),'Ersparnisberechnung Sommertarif'!$B$8*SLP!C14839,"")</f>
        <v/>
      </c>
    </row>
    <row r="14860" spans="1:5" x14ac:dyDescent="0.3">
      <c r="A14860" s="25">
        <v>46177</v>
      </c>
      <c r="B14860" s="31">
        <v>0.61458333333333337</v>
      </c>
      <c r="C14860" s="46"/>
      <c r="D14860" s="29">
        <v>46177.614583333336</v>
      </c>
      <c r="E14860" s="15" t="str">
        <f>IF(AND($B$6=NB!$A$17,$B$8&gt;0),'Ersparnisberechnung Sommertarif'!$B$8*SLP!C14840,"")</f>
        <v/>
      </c>
    </row>
    <row r="14861" spans="1:5" x14ac:dyDescent="0.3">
      <c r="A14861" s="25">
        <v>46177</v>
      </c>
      <c r="B14861" s="31">
        <v>0.625</v>
      </c>
      <c r="C14861" s="46"/>
      <c r="D14861" s="29">
        <v>46177.625</v>
      </c>
      <c r="E14861" s="15" t="str">
        <f>IF(AND($B$6=NB!$A$17,$B$8&gt;0),'Ersparnisberechnung Sommertarif'!$B$8*SLP!C14841,"")</f>
        <v/>
      </c>
    </row>
    <row r="14862" spans="1:5" x14ac:dyDescent="0.3">
      <c r="A14862" s="25">
        <v>46177</v>
      </c>
      <c r="B14862" s="31">
        <v>0.63541666666666663</v>
      </c>
      <c r="C14862" s="46"/>
      <c r="D14862" s="29">
        <v>46177.635416666664</v>
      </c>
      <c r="E14862" s="15" t="str">
        <f>IF(AND($B$6=NB!$A$17,$B$8&gt;0),'Ersparnisberechnung Sommertarif'!$B$8*SLP!C14842,"")</f>
        <v/>
      </c>
    </row>
    <row r="14863" spans="1:5" x14ac:dyDescent="0.3">
      <c r="A14863" s="25">
        <v>46177</v>
      </c>
      <c r="B14863" s="31">
        <v>0.64583333333333337</v>
      </c>
      <c r="C14863" s="46"/>
      <c r="D14863" s="29">
        <v>46177.645833333336</v>
      </c>
      <c r="E14863" s="15" t="str">
        <f>IF(AND($B$6=NB!$A$17,$B$8&gt;0),'Ersparnisberechnung Sommertarif'!$B$8*SLP!C14843,"")</f>
        <v/>
      </c>
    </row>
    <row r="14864" spans="1:5" x14ac:dyDescent="0.3">
      <c r="A14864" s="25">
        <v>46177</v>
      </c>
      <c r="B14864" s="31">
        <v>0.65625</v>
      </c>
      <c r="C14864" s="46"/>
      <c r="D14864" s="29">
        <v>46177.65625</v>
      </c>
      <c r="E14864" s="15" t="str">
        <f>IF(AND($B$6=NB!$A$17,$B$8&gt;0),'Ersparnisberechnung Sommertarif'!$B$8*SLP!C14844,"")</f>
        <v/>
      </c>
    </row>
    <row r="14865" spans="1:5" x14ac:dyDescent="0.3">
      <c r="A14865" s="25">
        <v>46177</v>
      </c>
      <c r="B14865" s="31">
        <v>0.66666666666666663</v>
      </c>
      <c r="C14865" s="46"/>
      <c r="D14865" s="29">
        <v>46177.666666666664</v>
      </c>
      <c r="E14865" s="15" t="str">
        <f>IF(AND($B$6=NB!$A$17,$B$8&gt;0),'Ersparnisberechnung Sommertarif'!$B$8*SLP!C14845,"")</f>
        <v/>
      </c>
    </row>
    <row r="14866" spans="1:5" x14ac:dyDescent="0.3">
      <c r="A14866" s="25">
        <v>46177</v>
      </c>
      <c r="B14866" s="31">
        <v>0.67708333333333337</v>
      </c>
      <c r="C14866" s="46"/>
      <c r="D14866" s="29">
        <v>46177.677083333336</v>
      </c>
      <c r="E14866" s="15" t="str">
        <f>IF(AND($B$6=NB!$A$17,$B$8&gt;0),'Ersparnisberechnung Sommertarif'!$B$8*SLP!C14846,"")</f>
        <v/>
      </c>
    </row>
    <row r="14867" spans="1:5" x14ac:dyDescent="0.3">
      <c r="A14867" s="25">
        <v>46177</v>
      </c>
      <c r="B14867" s="31">
        <v>0.6875</v>
      </c>
      <c r="C14867" s="46"/>
      <c r="D14867" s="29">
        <v>46177.6875</v>
      </c>
      <c r="E14867" s="15" t="str">
        <f>IF(AND($B$6=NB!$A$17,$B$8&gt;0),'Ersparnisberechnung Sommertarif'!$B$8*SLP!C14847,"")</f>
        <v/>
      </c>
    </row>
    <row r="14868" spans="1:5" x14ac:dyDescent="0.3">
      <c r="A14868" s="25">
        <v>46177</v>
      </c>
      <c r="B14868" s="31">
        <v>0.69791666666666663</v>
      </c>
      <c r="C14868" s="46"/>
      <c r="D14868" s="29">
        <v>46177.697916666664</v>
      </c>
      <c r="E14868" s="15" t="str">
        <f>IF(AND($B$6=NB!$A$17,$B$8&gt;0),'Ersparnisberechnung Sommertarif'!$B$8*SLP!C14848,"")</f>
        <v/>
      </c>
    </row>
    <row r="14869" spans="1:5" x14ac:dyDescent="0.3">
      <c r="A14869" s="25">
        <v>46177</v>
      </c>
      <c r="B14869" s="31">
        <v>0.70833333333333337</v>
      </c>
      <c r="C14869" s="46"/>
      <c r="D14869" s="29">
        <v>46177.708333333336</v>
      </c>
      <c r="E14869" s="15" t="str">
        <f>IF(AND($B$6=NB!$A$17,$B$8&gt;0),'Ersparnisberechnung Sommertarif'!$B$8*SLP!C14849,"")</f>
        <v/>
      </c>
    </row>
    <row r="14870" spans="1:5" x14ac:dyDescent="0.3">
      <c r="A14870" s="25">
        <v>46177</v>
      </c>
      <c r="B14870" s="31">
        <v>0.71875</v>
      </c>
      <c r="C14870" s="46"/>
      <c r="D14870" s="29">
        <v>46177.71875</v>
      </c>
      <c r="E14870" s="15" t="str">
        <f>IF(AND($B$6=NB!$A$17,$B$8&gt;0),'Ersparnisberechnung Sommertarif'!$B$8*SLP!C14850,"")</f>
        <v/>
      </c>
    </row>
    <row r="14871" spans="1:5" x14ac:dyDescent="0.3">
      <c r="A14871" s="25">
        <v>46177</v>
      </c>
      <c r="B14871" s="31">
        <v>0.72916666666666663</v>
      </c>
      <c r="C14871" s="46"/>
      <c r="D14871" s="29">
        <v>46177.729166666664</v>
      </c>
      <c r="E14871" s="15" t="str">
        <f>IF(AND($B$6=NB!$A$17,$B$8&gt;0),'Ersparnisberechnung Sommertarif'!$B$8*SLP!C14851,"")</f>
        <v/>
      </c>
    </row>
    <row r="14872" spans="1:5" x14ac:dyDescent="0.3">
      <c r="A14872" s="25">
        <v>46177</v>
      </c>
      <c r="B14872" s="31">
        <v>0.73958333333333337</v>
      </c>
      <c r="C14872" s="46"/>
      <c r="D14872" s="29">
        <v>46177.739583333336</v>
      </c>
      <c r="E14872" s="15" t="str">
        <f>IF(AND($B$6=NB!$A$17,$B$8&gt;0),'Ersparnisberechnung Sommertarif'!$B$8*SLP!C14852,"")</f>
        <v/>
      </c>
    </row>
    <row r="14873" spans="1:5" x14ac:dyDescent="0.3">
      <c r="A14873" s="25">
        <v>46177</v>
      </c>
      <c r="B14873" s="31">
        <v>0.75</v>
      </c>
      <c r="C14873" s="46"/>
      <c r="D14873" s="29">
        <v>46177.75</v>
      </c>
      <c r="E14873" s="15" t="str">
        <f>IF(AND($B$6=NB!$A$17,$B$8&gt;0),'Ersparnisberechnung Sommertarif'!$B$8*SLP!C14853,"")</f>
        <v/>
      </c>
    </row>
    <row r="14874" spans="1:5" x14ac:dyDescent="0.3">
      <c r="A14874" s="25">
        <v>46177</v>
      </c>
      <c r="B14874" s="31">
        <v>0.76041666666666663</v>
      </c>
      <c r="C14874" s="46"/>
      <c r="D14874" s="29">
        <v>46177.760416666664</v>
      </c>
      <c r="E14874" s="15" t="str">
        <f>IF(AND($B$6=NB!$A$17,$B$8&gt;0),'Ersparnisberechnung Sommertarif'!$B$8*SLP!C14854,"")</f>
        <v/>
      </c>
    </row>
    <row r="14875" spans="1:5" x14ac:dyDescent="0.3">
      <c r="A14875" s="25">
        <v>46177</v>
      </c>
      <c r="B14875" s="31">
        <v>0.77083333333333337</v>
      </c>
      <c r="C14875" s="46"/>
      <c r="D14875" s="29">
        <v>46177.770833333336</v>
      </c>
      <c r="E14875" s="15" t="str">
        <f>IF(AND($B$6=NB!$A$17,$B$8&gt;0),'Ersparnisberechnung Sommertarif'!$B$8*SLP!C14855,"")</f>
        <v/>
      </c>
    </row>
    <row r="14876" spans="1:5" x14ac:dyDescent="0.3">
      <c r="A14876" s="25">
        <v>46177</v>
      </c>
      <c r="B14876" s="31">
        <v>0.78125</v>
      </c>
      <c r="C14876" s="46"/>
      <c r="D14876" s="29">
        <v>46177.78125</v>
      </c>
      <c r="E14876" s="15" t="str">
        <f>IF(AND($B$6=NB!$A$17,$B$8&gt;0),'Ersparnisberechnung Sommertarif'!$B$8*SLP!C14856,"")</f>
        <v/>
      </c>
    </row>
    <row r="14877" spans="1:5" x14ac:dyDescent="0.3">
      <c r="A14877" s="25">
        <v>46177</v>
      </c>
      <c r="B14877" s="31">
        <v>0.79166666666666663</v>
      </c>
      <c r="C14877" s="46"/>
      <c r="D14877" s="29">
        <v>46177.791666666664</v>
      </c>
      <c r="E14877" s="15" t="str">
        <f>IF(AND($B$6=NB!$A$17,$B$8&gt;0),'Ersparnisberechnung Sommertarif'!$B$8*SLP!C14857,"")</f>
        <v/>
      </c>
    </row>
    <row r="14878" spans="1:5" x14ac:dyDescent="0.3">
      <c r="A14878" s="25">
        <v>46177</v>
      </c>
      <c r="B14878" s="31">
        <v>0.80208333333333337</v>
      </c>
      <c r="C14878" s="46"/>
      <c r="D14878" s="29">
        <v>46177.802083333336</v>
      </c>
      <c r="E14878" s="15" t="str">
        <f>IF(AND($B$6=NB!$A$17,$B$8&gt;0),'Ersparnisberechnung Sommertarif'!$B$8*SLP!C14858,"")</f>
        <v/>
      </c>
    </row>
    <row r="14879" spans="1:5" x14ac:dyDescent="0.3">
      <c r="A14879" s="25">
        <v>46177</v>
      </c>
      <c r="B14879" s="31">
        <v>0.8125</v>
      </c>
      <c r="C14879" s="46"/>
      <c r="D14879" s="29">
        <v>46177.8125</v>
      </c>
      <c r="E14879" s="15" t="str">
        <f>IF(AND($B$6=NB!$A$17,$B$8&gt;0),'Ersparnisberechnung Sommertarif'!$B$8*SLP!C14859,"")</f>
        <v/>
      </c>
    </row>
    <row r="14880" spans="1:5" x14ac:dyDescent="0.3">
      <c r="A14880" s="25">
        <v>46177</v>
      </c>
      <c r="B14880" s="31">
        <v>0.82291666666666663</v>
      </c>
      <c r="C14880" s="46"/>
      <c r="D14880" s="29">
        <v>46177.822916666664</v>
      </c>
      <c r="E14880" s="15" t="str">
        <f>IF(AND($B$6=NB!$A$17,$B$8&gt;0),'Ersparnisberechnung Sommertarif'!$B$8*SLP!C14860,"")</f>
        <v/>
      </c>
    </row>
    <row r="14881" spans="1:5" x14ac:dyDescent="0.3">
      <c r="A14881" s="25">
        <v>46177</v>
      </c>
      <c r="B14881" s="31">
        <v>0.83333333333333337</v>
      </c>
      <c r="C14881" s="46"/>
      <c r="D14881" s="29">
        <v>46177.833333333336</v>
      </c>
      <c r="E14881" s="15" t="str">
        <f>IF(AND($B$6=NB!$A$17,$B$8&gt;0),'Ersparnisberechnung Sommertarif'!$B$8*SLP!C14861,"")</f>
        <v/>
      </c>
    </row>
    <row r="14882" spans="1:5" x14ac:dyDescent="0.3">
      <c r="A14882" s="25">
        <v>46177</v>
      </c>
      <c r="B14882" s="31">
        <v>0.84375</v>
      </c>
      <c r="C14882" s="46"/>
      <c r="D14882" s="29">
        <v>46177.84375</v>
      </c>
      <c r="E14882" s="15" t="str">
        <f>IF(AND($B$6=NB!$A$17,$B$8&gt;0),'Ersparnisberechnung Sommertarif'!$B$8*SLP!C14862,"")</f>
        <v/>
      </c>
    </row>
    <row r="14883" spans="1:5" x14ac:dyDescent="0.3">
      <c r="A14883" s="25">
        <v>46177</v>
      </c>
      <c r="B14883" s="31">
        <v>0.85416666666666663</v>
      </c>
      <c r="C14883" s="46"/>
      <c r="D14883" s="29">
        <v>46177.854166666664</v>
      </c>
      <c r="E14883" s="15" t="str">
        <f>IF(AND($B$6=NB!$A$17,$B$8&gt;0),'Ersparnisberechnung Sommertarif'!$B$8*SLP!C14863,"")</f>
        <v/>
      </c>
    </row>
    <row r="14884" spans="1:5" x14ac:dyDescent="0.3">
      <c r="A14884" s="25">
        <v>46177</v>
      </c>
      <c r="B14884" s="31">
        <v>0.86458333333333337</v>
      </c>
      <c r="C14884" s="46"/>
      <c r="D14884" s="29">
        <v>46177.864583333336</v>
      </c>
      <c r="E14884" s="15" t="str">
        <f>IF(AND($B$6=NB!$A$17,$B$8&gt;0),'Ersparnisberechnung Sommertarif'!$B$8*SLP!C14864,"")</f>
        <v/>
      </c>
    </row>
    <row r="14885" spans="1:5" x14ac:dyDescent="0.3">
      <c r="A14885" s="25">
        <v>46177</v>
      </c>
      <c r="B14885" s="31">
        <v>0.875</v>
      </c>
      <c r="C14885" s="46"/>
      <c r="D14885" s="29">
        <v>46177.875</v>
      </c>
      <c r="E14885" s="15" t="str">
        <f>IF(AND($B$6=NB!$A$17,$B$8&gt;0),'Ersparnisberechnung Sommertarif'!$B$8*SLP!C14865,"")</f>
        <v/>
      </c>
    </row>
    <row r="14886" spans="1:5" x14ac:dyDescent="0.3">
      <c r="A14886" s="25">
        <v>46177</v>
      </c>
      <c r="B14886" s="31">
        <v>0.88541666666666663</v>
      </c>
      <c r="C14886" s="46"/>
      <c r="D14886" s="29">
        <v>46177.885416666664</v>
      </c>
      <c r="E14886" s="15" t="str">
        <f>IF(AND($B$6=NB!$A$17,$B$8&gt;0),'Ersparnisberechnung Sommertarif'!$B$8*SLP!C14866,"")</f>
        <v/>
      </c>
    </row>
    <row r="14887" spans="1:5" x14ac:dyDescent="0.3">
      <c r="A14887" s="25">
        <v>46177</v>
      </c>
      <c r="B14887" s="31">
        <v>0.89583333333333337</v>
      </c>
      <c r="C14887" s="46"/>
      <c r="D14887" s="29">
        <v>46177.895833333336</v>
      </c>
      <c r="E14887" s="15" t="str">
        <f>IF(AND($B$6=NB!$A$17,$B$8&gt;0),'Ersparnisberechnung Sommertarif'!$B$8*SLP!C14867,"")</f>
        <v/>
      </c>
    </row>
    <row r="14888" spans="1:5" x14ac:dyDescent="0.3">
      <c r="A14888" s="25">
        <v>46177</v>
      </c>
      <c r="B14888" s="31">
        <v>0.90625</v>
      </c>
      <c r="C14888" s="46"/>
      <c r="D14888" s="29">
        <v>46177.90625</v>
      </c>
      <c r="E14888" s="15" t="str">
        <f>IF(AND($B$6=NB!$A$17,$B$8&gt;0),'Ersparnisberechnung Sommertarif'!$B$8*SLP!C14868,"")</f>
        <v/>
      </c>
    </row>
    <row r="14889" spans="1:5" x14ac:dyDescent="0.3">
      <c r="A14889" s="25">
        <v>46177</v>
      </c>
      <c r="B14889" s="31">
        <v>0.91666666666666663</v>
      </c>
      <c r="C14889" s="46"/>
      <c r="D14889" s="29">
        <v>46177.916666666664</v>
      </c>
      <c r="E14889" s="15" t="str">
        <f>IF(AND($B$6=NB!$A$17,$B$8&gt;0),'Ersparnisberechnung Sommertarif'!$B$8*SLP!C14869,"")</f>
        <v/>
      </c>
    </row>
    <row r="14890" spans="1:5" x14ac:dyDescent="0.3">
      <c r="A14890" s="25">
        <v>46177</v>
      </c>
      <c r="B14890" s="31">
        <v>0.92708333333333337</v>
      </c>
      <c r="C14890" s="46"/>
      <c r="D14890" s="29">
        <v>46177.927083333336</v>
      </c>
      <c r="E14890" s="15" t="str">
        <f>IF(AND($B$6=NB!$A$17,$B$8&gt;0),'Ersparnisberechnung Sommertarif'!$B$8*SLP!C14870,"")</f>
        <v/>
      </c>
    </row>
    <row r="14891" spans="1:5" x14ac:dyDescent="0.3">
      <c r="A14891" s="25">
        <v>46177</v>
      </c>
      <c r="B14891" s="31">
        <v>0.9375</v>
      </c>
      <c r="C14891" s="46"/>
      <c r="D14891" s="29">
        <v>46177.9375</v>
      </c>
      <c r="E14891" s="15" t="str">
        <f>IF(AND($B$6=NB!$A$17,$B$8&gt;0),'Ersparnisberechnung Sommertarif'!$B$8*SLP!C14871,"")</f>
        <v/>
      </c>
    </row>
    <row r="14892" spans="1:5" x14ac:dyDescent="0.3">
      <c r="A14892" s="25">
        <v>46177</v>
      </c>
      <c r="B14892" s="31">
        <v>0.94791666666666663</v>
      </c>
      <c r="C14892" s="46"/>
      <c r="D14892" s="29">
        <v>46177.947916666664</v>
      </c>
      <c r="E14892" s="15" t="str">
        <f>IF(AND($B$6=NB!$A$17,$B$8&gt;0),'Ersparnisberechnung Sommertarif'!$B$8*SLP!C14872,"")</f>
        <v/>
      </c>
    </row>
    <row r="14893" spans="1:5" x14ac:dyDescent="0.3">
      <c r="A14893" s="25">
        <v>46177</v>
      </c>
      <c r="B14893" s="31">
        <v>0.95833333333333337</v>
      </c>
      <c r="C14893" s="46"/>
      <c r="D14893" s="29">
        <v>46177.958333333336</v>
      </c>
      <c r="E14893" s="15" t="str">
        <f>IF(AND($B$6=NB!$A$17,$B$8&gt;0),'Ersparnisberechnung Sommertarif'!$B$8*SLP!C14873,"")</f>
        <v/>
      </c>
    </row>
    <row r="14894" spans="1:5" x14ac:dyDescent="0.3">
      <c r="A14894" s="25">
        <v>46177</v>
      </c>
      <c r="B14894" s="31">
        <v>0.96875</v>
      </c>
      <c r="C14894" s="46"/>
      <c r="D14894" s="29">
        <v>46177.96875</v>
      </c>
      <c r="E14894" s="15" t="str">
        <f>IF(AND($B$6=NB!$A$17,$B$8&gt;0),'Ersparnisberechnung Sommertarif'!$B$8*SLP!C14874,"")</f>
        <v/>
      </c>
    </row>
    <row r="14895" spans="1:5" x14ac:dyDescent="0.3">
      <c r="A14895" s="25">
        <v>46177</v>
      </c>
      <c r="B14895" s="31">
        <v>0.97916666666666663</v>
      </c>
      <c r="C14895" s="46"/>
      <c r="D14895" s="29">
        <v>46177.979166666664</v>
      </c>
      <c r="E14895" s="15" t="str">
        <f>IF(AND($B$6=NB!$A$17,$B$8&gt;0),'Ersparnisberechnung Sommertarif'!$B$8*SLP!C14875,"")</f>
        <v/>
      </c>
    </row>
    <row r="14896" spans="1:5" x14ac:dyDescent="0.3">
      <c r="A14896" s="25">
        <v>46177</v>
      </c>
      <c r="B14896" s="31">
        <v>0.98958333333333337</v>
      </c>
      <c r="C14896" s="46"/>
      <c r="D14896" s="29">
        <v>46177.989583333336</v>
      </c>
      <c r="E14896" s="15" t="str">
        <f>IF(AND($B$6=NB!$A$17,$B$8&gt;0),'Ersparnisberechnung Sommertarif'!$B$8*SLP!C14876,"")</f>
        <v/>
      </c>
    </row>
    <row r="14897" spans="1:5" x14ac:dyDescent="0.3">
      <c r="A14897" s="25">
        <v>46178</v>
      </c>
      <c r="B14897" s="31">
        <v>0</v>
      </c>
      <c r="C14897" s="46"/>
      <c r="D14897" s="29">
        <v>46178</v>
      </c>
      <c r="E14897" s="15" t="str">
        <f>IF(AND($B$6=NB!$A$17,$B$8&gt;0),'Ersparnisberechnung Sommertarif'!$B$8*SLP!C14877,"")</f>
        <v/>
      </c>
    </row>
    <row r="14898" spans="1:5" x14ac:dyDescent="0.3">
      <c r="A14898" s="25">
        <v>46178</v>
      </c>
      <c r="B14898" s="31">
        <v>1.0416666666666666E-2</v>
      </c>
      <c r="C14898" s="46"/>
      <c r="D14898" s="29">
        <v>46178.010416666664</v>
      </c>
      <c r="E14898" s="15" t="str">
        <f>IF(AND($B$6=NB!$A$17,$B$8&gt;0),'Ersparnisberechnung Sommertarif'!$B$8*SLP!C14878,"")</f>
        <v/>
      </c>
    </row>
    <row r="14899" spans="1:5" x14ac:dyDescent="0.3">
      <c r="A14899" s="25">
        <v>46178</v>
      </c>
      <c r="B14899" s="31">
        <v>2.0833333333333332E-2</v>
      </c>
      <c r="C14899" s="46"/>
      <c r="D14899" s="29">
        <v>46178.020833333336</v>
      </c>
      <c r="E14899" s="15" t="str">
        <f>IF(AND($B$6=NB!$A$17,$B$8&gt;0),'Ersparnisberechnung Sommertarif'!$B$8*SLP!C14879,"")</f>
        <v/>
      </c>
    </row>
    <row r="14900" spans="1:5" x14ac:dyDescent="0.3">
      <c r="A14900" s="25">
        <v>46178</v>
      </c>
      <c r="B14900" s="31">
        <v>3.125E-2</v>
      </c>
      <c r="C14900" s="46"/>
      <c r="D14900" s="29">
        <v>46178.03125</v>
      </c>
      <c r="E14900" s="15" t="str">
        <f>IF(AND($B$6=NB!$A$17,$B$8&gt;0),'Ersparnisberechnung Sommertarif'!$B$8*SLP!C14880,"")</f>
        <v/>
      </c>
    </row>
    <row r="14901" spans="1:5" x14ac:dyDescent="0.3">
      <c r="A14901" s="25">
        <v>46178</v>
      </c>
      <c r="B14901" s="31">
        <v>4.1666666666666664E-2</v>
      </c>
      <c r="C14901" s="46"/>
      <c r="D14901" s="29">
        <v>46178.041666666664</v>
      </c>
      <c r="E14901" s="15" t="str">
        <f>IF(AND($B$6=NB!$A$17,$B$8&gt;0),'Ersparnisberechnung Sommertarif'!$B$8*SLP!C14881,"")</f>
        <v/>
      </c>
    </row>
    <row r="14902" spans="1:5" x14ac:dyDescent="0.3">
      <c r="A14902" s="25">
        <v>46178</v>
      </c>
      <c r="B14902" s="31">
        <v>5.2083333333333336E-2</v>
      </c>
      <c r="C14902" s="46"/>
      <c r="D14902" s="29">
        <v>46178.052083333336</v>
      </c>
      <c r="E14902" s="15" t="str">
        <f>IF(AND($B$6=NB!$A$17,$B$8&gt;0),'Ersparnisberechnung Sommertarif'!$B$8*SLP!C14882,"")</f>
        <v/>
      </c>
    </row>
    <row r="14903" spans="1:5" x14ac:dyDescent="0.3">
      <c r="A14903" s="25">
        <v>46178</v>
      </c>
      <c r="B14903" s="31">
        <v>6.25E-2</v>
      </c>
      <c r="C14903" s="46"/>
      <c r="D14903" s="29">
        <v>46178.0625</v>
      </c>
      <c r="E14903" s="15" t="str">
        <f>IF(AND($B$6=NB!$A$17,$B$8&gt;0),'Ersparnisberechnung Sommertarif'!$B$8*SLP!C14883,"")</f>
        <v/>
      </c>
    </row>
    <row r="14904" spans="1:5" x14ac:dyDescent="0.3">
      <c r="A14904" s="25">
        <v>46178</v>
      </c>
      <c r="B14904" s="31">
        <v>7.2916666666666671E-2</v>
      </c>
      <c r="C14904" s="46"/>
      <c r="D14904" s="29">
        <v>46178.072916666664</v>
      </c>
      <c r="E14904" s="15" t="str">
        <f>IF(AND($B$6=NB!$A$17,$B$8&gt;0),'Ersparnisberechnung Sommertarif'!$B$8*SLP!C14884,"")</f>
        <v/>
      </c>
    </row>
    <row r="14905" spans="1:5" x14ac:dyDescent="0.3">
      <c r="A14905" s="25">
        <v>46178</v>
      </c>
      <c r="B14905" s="31">
        <v>8.3333333333333329E-2</v>
      </c>
      <c r="C14905" s="46"/>
      <c r="D14905" s="29">
        <v>46178.083333333336</v>
      </c>
      <c r="E14905" s="15" t="str">
        <f>IF(AND($B$6=NB!$A$17,$B$8&gt;0),'Ersparnisberechnung Sommertarif'!$B$8*SLP!C14885,"")</f>
        <v/>
      </c>
    </row>
    <row r="14906" spans="1:5" x14ac:dyDescent="0.3">
      <c r="A14906" s="25">
        <v>46178</v>
      </c>
      <c r="B14906" s="31">
        <v>9.375E-2</v>
      </c>
      <c r="C14906" s="46"/>
      <c r="D14906" s="29">
        <v>46178.09375</v>
      </c>
      <c r="E14906" s="15" t="str">
        <f>IF(AND($B$6=NB!$A$17,$B$8&gt;0),'Ersparnisberechnung Sommertarif'!$B$8*SLP!C14886,"")</f>
        <v/>
      </c>
    </row>
    <row r="14907" spans="1:5" x14ac:dyDescent="0.3">
      <c r="A14907" s="25">
        <v>46178</v>
      </c>
      <c r="B14907" s="31">
        <v>0.10416666666666667</v>
      </c>
      <c r="C14907" s="46"/>
      <c r="D14907" s="29">
        <v>46178.104166666664</v>
      </c>
      <c r="E14907" s="15" t="str">
        <f>IF(AND($B$6=NB!$A$17,$B$8&gt;0),'Ersparnisberechnung Sommertarif'!$B$8*SLP!C14887,"")</f>
        <v/>
      </c>
    </row>
    <row r="14908" spans="1:5" x14ac:dyDescent="0.3">
      <c r="A14908" s="25">
        <v>46178</v>
      </c>
      <c r="B14908" s="31">
        <v>0.11458333333333333</v>
      </c>
      <c r="C14908" s="46"/>
      <c r="D14908" s="29">
        <v>46178.114583333336</v>
      </c>
      <c r="E14908" s="15" t="str">
        <f>IF(AND($B$6=NB!$A$17,$B$8&gt;0),'Ersparnisberechnung Sommertarif'!$B$8*SLP!C14888,"")</f>
        <v/>
      </c>
    </row>
    <row r="14909" spans="1:5" x14ac:dyDescent="0.3">
      <c r="A14909" s="25">
        <v>46178</v>
      </c>
      <c r="B14909" s="31">
        <v>0.125</v>
      </c>
      <c r="C14909" s="46"/>
      <c r="D14909" s="29">
        <v>46178.125</v>
      </c>
      <c r="E14909" s="15" t="str">
        <f>IF(AND($B$6=NB!$A$17,$B$8&gt;0),'Ersparnisberechnung Sommertarif'!$B$8*SLP!C14889,"")</f>
        <v/>
      </c>
    </row>
    <row r="14910" spans="1:5" x14ac:dyDescent="0.3">
      <c r="A14910" s="25">
        <v>46178</v>
      </c>
      <c r="B14910" s="31">
        <v>0.13541666666666666</v>
      </c>
      <c r="C14910" s="46"/>
      <c r="D14910" s="29">
        <v>46178.135416666664</v>
      </c>
      <c r="E14910" s="15" t="str">
        <f>IF(AND($B$6=NB!$A$17,$B$8&gt;0),'Ersparnisberechnung Sommertarif'!$B$8*SLP!C14890,"")</f>
        <v/>
      </c>
    </row>
    <row r="14911" spans="1:5" x14ac:dyDescent="0.3">
      <c r="A14911" s="25">
        <v>46178</v>
      </c>
      <c r="B14911" s="31">
        <v>0.14583333333333334</v>
      </c>
      <c r="C14911" s="46"/>
      <c r="D14911" s="29">
        <v>46178.145833333336</v>
      </c>
      <c r="E14911" s="15" t="str">
        <f>IF(AND($B$6=NB!$A$17,$B$8&gt;0),'Ersparnisberechnung Sommertarif'!$B$8*SLP!C14891,"")</f>
        <v/>
      </c>
    </row>
    <row r="14912" spans="1:5" x14ac:dyDescent="0.3">
      <c r="A14912" s="25">
        <v>46178</v>
      </c>
      <c r="B14912" s="31">
        <v>0.15625</v>
      </c>
      <c r="C14912" s="46"/>
      <c r="D14912" s="29">
        <v>46178.15625</v>
      </c>
      <c r="E14912" s="15" t="str">
        <f>IF(AND($B$6=NB!$A$17,$B$8&gt;0),'Ersparnisberechnung Sommertarif'!$B$8*SLP!C14892,"")</f>
        <v/>
      </c>
    </row>
    <row r="14913" spans="1:5" x14ac:dyDescent="0.3">
      <c r="A14913" s="25">
        <v>46178</v>
      </c>
      <c r="B14913" s="31">
        <v>0.16666666666666666</v>
      </c>
      <c r="C14913" s="46"/>
      <c r="D14913" s="29">
        <v>46178.166666666664</v>
      </c>
      <c r="E14913" s="15" t="str">
        <f>IF(AND($B$6=NB!$A$17,$B$8&gt;0),'Ersparnisberechnung Sommertarif'!$B$8*SLP!C14893,"")</f>
        <v/>
      </c>
    </row>
    <row r="14914" spans="1:5" x14ac:dyDescent="0.3">
      <c r="A14914" s="25">
        <v>46178</v>
      </c>
      <c r="B14914" s="31">
        <v>0.17708333333333334</v>
      </c>
      <c r="C14914" s="46"/>
      <c r="D14914" s="29">
        <v>46178.177083333336</v>
      </c>
      <c r="E14914" s="15" t="str">
        <f>IF(AND($B$6=NB!$A$17,$B$8&gt;0),'Ersparnisberechnung Sommertarif'!$B$8*SLP!C14894,"")</f>
        <v/>
      </c>
    </row>
    <row r="14915" spans="1:5" x14ac:dyDescent="0.3">
      <c r="A14915" s="25">
        <v>46178</v>
      </c>
      <c r="B14915" s="31">
        <v>0.1875</v>
      </c>
      <c r="C14915" s="46"/>
      <c r="D14915" s="29">
        <v>46178.1875</v>
      </c>
      <c r="E14915" s="15" t="str">
        <f>IF(AND($B$6=NB!$A$17,$B$8&gt;0),'Ersparnisberechnung Sommertarif'!$B$8*SLP!C14895,"")</f>
        <v/>
      </c>
    </row>
    <row r="14916" spans="1:5" x14ac:dyDescent="0.3">
      <c r="A14916" s="25">
        <v>46178</v>
      </c>
      <c r="B14916" s="31">
        <v>0.19791666666666666</v>
      </c>
      <c r="C14916" s="46"/>
      <c r="D14916" s="29">
        <v>46178.197916666664</v>
      </c>
      <c r="E14916" s="15" t="str">
        <f>IF(AND($B$6=NB!$A$17,$B$8&gt;0),'Ersparnisberechnung Sommertarif'!$B$8*SLP!C14896,"")</f>
        <v/>
      </c>
    </row>
    <row r="14917" spans="1:5" x14ac:dyDescent="0.3">
      <c r="A14917" s="25">
        <v>46178</v>
      </c>
      <c r="B14917" s="31">
        <v>0.20833333333333334</v>
      </c>
      <c r="C14917" s="46"/>
      <c r="D14917" s="29">
        <v>46178.208333333336</v>
      </c>
      <c r="E14917" s="15" t="str">
        <f>IF(AND($B$6=NB!$A$17,$B$8&gt;0),'Ersparnisberechnung Sommertarif'!$B$8*SLP!C14897,"")</f>
        <v/>
      </c>
    </row>
    <row r="14918" spans="1:5" x14ac:dyDescent="0.3">
      <c r="A14918" s="25">
        <v>46178</v>
      </c>
      <c r="B14918" s="31">
        <v>0.21875</v>
      </c>
      <c r="C14918" s="46"/>
      <c r="D14918" s="29">
        <v>46178.21875</v>
      </c>
      <c r="E14918" s="15" t="str">
        <f>IF(AND($B$6=NB!$A$17,$B$8&gt;0),'Ersparnisberechnung Sommertarif'!$B$8*SLP!C14898,"")</f>
        <v/>
      </c>
    </row>
    <row r="14919" spans="1:5" x14ac:dyDescent="0.3">
      <c r="A14919" s="25">
        <v>46178</v>
      </c>
      <c r="B14919" s="31">
        <v>0.22916666666666666</v>
      </c>
      <c r="C14919" s="46"/>
      <c r="D14919" s="29">
        <v>46178.229166666664</v>
      </c>
      <c r="E14919" s="15" t="str">
        <f>IF(AND($B$6=NB!$A$17,$B$8&gt;0),'Ersparnisberechnung Sommertarif'!$B$8*SLP!C14899,"")</f>
        <v/>
      </c>
    </row>
    <row r="14920" spans="1:5" x14ac:dyDescent="0.3">
      <c r="A14920" s="25">
        <v>46178</v>
      </c>
      <c r="B14920" s="31">
        <v>0.23958333333333334</v>
      </c>
      <c r="C14920" s="46"/>
      <c r="D14920" s="29">
        <v>46178.239583333336</v>
      </c>
      <c r="E14920" s="15" t="str">
        <f>IF(AND($B$6=NB!$A$17,$B$8&gt;0),'Ersparnisberechnung Sommertarif'!$B$8*SLP!C14900,"")</f>
        <v/>
      </c>
    </row>
    <row r="14921" spans="1:5" x14ac:dyDescent="0.3">
      <c r="A14921" s="25">
        <v>46178</v>
      </c>
      <c r="B14921" s="31">
        <v>0.25</v>
      </c>
      <c r="C14921" s="46"/>
      <c r="D14921" s="29">
        <v>46178.25</v>
      </c>
      <c r="E14921" s="15" t="str">
        <f>IF(AND($B$6=NB!$A$17,$B$8&gt;0),'Ersparnisberechnung Sommertarif'!$B$8*SLP!C14901,"")</f>
        <v/>
      </c>
    </row>
    <row r="14922" spans="1:5" x14ac:dyDescent="0.3">
      <c r="A14922" s="25">
        <v>46178</v>
      </c>
      <c r="B14922" s="31">
        <v>0.26041666666666669</v>
      </c>
      <c r="C14922" s="46"/>
      <c r="D14922" s="29">
        <v>46178.260416666664</v>
      </c>
      <c r="E14922" s="15" t="str">
        <f>IF(AND($B$6=NB!$A$17,$B$8&gt;0),'Ersparnisberechnung Sommertarif'!$B$8*SLP!C14902,"")</f>
        <v/>
      </c>
    </row>
    <row r="14923" spans="1:5" x14ac:dyDescent="0.3">
      <c r="A14923" s="25">
        <v>46178</v>
      </c>
      <c r="B14923" s="31">
        <v>0.27083333333333331</v>
      </c>
      <c r="C14923" s="46"/>
      <c r="D14923" s="29">
        <v>46178.270833333336</v>
      </c>
      <c r="E14923" s="15" t="str">
        <f>IF(AND($B$6=NB!$A$17,$B$8&gt;0),'Ersparnisberechnung Sommertarif'!$B$8*SLP!C14903,"")</f>
        <v/>
      </c>
    </row>
    <row r="14924" spans="1:5" x14ac:dyDescent="0.3">
      <c r="A14924" s="25">
        <v>46178</v>
      </c>
      <c r="B14924" s="31">
        <v>0.28125</v>
      </c>
      <c r="C14924" s="46"/>
      <c r="D14924" s="29">
        <v>46178.28125</v>
      </c>
      <c r="E14924" s="15" t="str">
        <f>IF(AND($B$6=NB!$A$17,$B$8&gt;0),'Ersparnisberechnung Sommertarif'!$B$8*SLP!C14904,"")</f>
        <v/>
      </c>
    </row>
    <row r="14925" spans="1:5" x14ac:dyDescent="0.3">
      <c r="A14925" s="25">
        <v>46178</v>
      </c>
      <c r="B14925" s="31">
        <v>0.29166666666666669</v>
      </c>
      <c r="C14925" s="46"/>
      <c r="D14925" s="29">
        <v>46178.291666666664</v>
      </c>
      <c r="E14925" s="15" t="str">
        <f>IF(AND($B$6=NB!$A$17,$B$8&gt;0),'Ersparnisberechnung Sommertarif'!$B$8*SLP!C14905,"")</f>
        <v/>
      </c>
    </row>
    <row r="14926" spans="1:5" x14ac:dyDescent="0.3">
      <c r="A14926" s="25">
        <v>46178</v>
      </c>
      <c r="B14926" s="31">
        <v>0.30208333333333331</v>
      </c>
      <c r="C14926" s="46"/>
      <c r="D14926" s="29">
        <v>46178.302083333336</v>
      </c>
      <c r="E14926" s="15" t="str">
        <f>IF(AND($B$6=NB!$A$17,$B$8&gt;0),'Ersparnisberechnung Sommertarif'!$B$8*SLP!C14906,"")</f>
        <v/>
      </c>
    </row>
    <row r="14927" spans="1:5" x14ac:dyDescent="0.3">
      <c r="A14927" s="25">
        <v>46178</v>
      </c>
      <c r="B14927" s="31">
        <v>0.3125</v>
      </c>
      <c r="C14927" s="46"/>
      <c r="D14927" s="29">
        <v>46178.3125</v>
      </c>
      <c r="E14927" s="15" t="str">
        <f>IF(AND($B$6=NB!$A$17,$B$8&gt;0),'Ersparnisberechnung Sommertarif'!$B$8*SLP!C14907,"")</f>
        <v/>
      </c>
    </row>
    <row r="14928" spans="1:5" x14ac:dyDescent="0.3">
      <c r="A14928" s="25">
        <v>46178</v>
      </c>
      <c r="B14928" s="31">
        <v>0.32291666666666669</v>
      </c>
      <c r="C14928" s="46"/>
      <c r="D14928" s="29">
        <v>46178.322916666664</v>
      </c>
      <c r="E14928" s="15" t="str">
        <f>IF(AND($B$6=NB!$A$17,$B$8&gt;0),'Ersparnisberechnung Sommertarif'!$B$8*SLP!C14908,"")</f>
        <v/>
      </c>
    </row>
    <row r="14929" spans="1:5" x14ac:dyDescent="0.3">
      <c r="A14929" s="25">
        <v>46178</v>
      </c>
      <c r="B14929" s="31">
        <v>0.33333333333333331</v>
      </c>
      <c r="C14929" s="46"/>
      <c r="D14929" s="29">
        <v>46178.333333333336</v>
      </c>
      <c r="E14929" s="15" t="str">
        <f>IF(AND($B$6=NB!$A$17,$B$8&gt;0),'Ersparnisberechnung Sommertarif'!$B$8*SLP!C14909,"")</f>
        <v/>
      </c>
    </row>
    <row r="14930" spans="1:5" x14ac:dyDescent="0.3">
      <c r="A14930" s="25">
        <v>46178</v>
      </c>
      <c r="B14930" s="31">
        <v>0.34375</v>
      </c>
      <c r="C14930" s="46"/>
      <c r="D14930" s="29">
        <v>46178.34375</v>
      </c>
      <c r="E14930" s="15" t="str">
        <f>IF(AND($B$6=NB!$A$17,$B$8&gt;0),'Ersparnisberechnung Sommertarif'!$B$8*SLP!C14910,"")</f>
        <v/>
      </c>
    </row>
    <row r="14931" spans="1:5" x14ac:dyDescent="0.3">
      <c r="A14931" s="25">
        <v>46178</v>
      </c>
      <c r="B14931" s="31">
        <v>0.35416666666666669</v>
      </c>
      <c r="C14931" s="46"/>
      <c r="D14931" s="29">
        <v>46178.354166666664</v>
      </c>
      <c r="E14931" s="15" t="str">
        <f>IF(AND($B$6=NB!$A$17,$B$8&gt;0),'Ersparnisberechnung Sommertarif'!$B$8*SLP!C14911,"")</f>
        <v/>
      </c>
    </row>
    <row r="14932" spans="1:5" x14ac:dyDescent="0.3">
      <c r="A14932" s="25">
        <v>46178</v>
      </c>
      <c r="B14932" s="31">
        <v>0.36458333333333331</v>
      </c>
      <c r="C14932" s="46"/>
      <c r="D14932" s="29">
        <v>46178.364583333336</v>
      </c>
      <c r="E14932" s="15" t="str">
        <f>IF(AND($B$6=NB!$A$17,$B$8&gt;0),'Ersparnisberechnung Sommertarif'!$B$8*SLP!C14912,"")</f>
        <v/>
      </c>
    </row>
    <row r="14933" spans="1:5" x14ac:dyDescent="0.3">
      <c r="A14933" s="25">
        <v>46178</v>
      </c>
      <c r="B14933" s="31">
        <v>0.375</v>
      </c>
      <c r="C14933" s="46"/>
      <c r="D14933" s="29">
        <v>46178.375</v>
      </c>
      <c r="E14933" s="15" t="str">
        <f>IF(AND($B$6=NB!$A$17,$B$8&gt;0),'Ersparnisberechnung Sommertarif'!$B$8*SLP!C14913,"")</f>
        <v/>
      </c>
    </row>
    <row r="14934" spans="1:5" x14ac:dyDescent="0.3">
      <c r="A14934" s="25">
        <v>46178</v>
      </c>
      <c r="B14934" s="31">
        <v>0.38541666666666669</v>
      </c>
      <c r="C14934" s="46"/>
      <c r="D14934" s="29">
        <v>46178.385416666664</v>
      </c>
      <c r="E14934" s="15" t="str">
        <f>IF(AND($B$6=NB!$A$17,$B$8&gt;0),'Ersparnisberechnung Sommertarif'!$B$8*SLP!C14914,"")</f>
        <v/>
      </c>
    </row>
    <row r="14935" spans="1:5" x14ac:dyDescent="0.3">
      <c r="A14935" s="25">
        <v>46178</v>
      </c>
      <c r="B14935" s="31">
        <v>0.39583333333333331</v>
      </c>
      <c r="C14935" s="46"/>
      <c r="D14935" s="29">
        <v>46178.395833333336</v>
      </c>
      <c r="E14935" s="15" t="str">
        <f>IF(AND($B$6=NB!$A$17,$B$8&gt;0),'Ersparnisberechnung Sommertarif'!$B$8*SLP!C14915,"")</f>
        <v/>
      </c>
    </row>
    <row r="14936" spans="1:5" x14ac:dyDescent="0.3">
      <c r="A14936" s="25">
        <v>46178</v>
      </c>
      <c r="B14936" s="31">
        <v>0.40625</v>
      </c>
      <c r="C14936" s="46"/>
      <c r="D14936" s="29">
        <v>46178.40625</v>
      </c>
      <c r="E14936" s="15" t="str">
        <f>IF(AND($B$6=NB!$A$17,$B$8&gt;0),'Ersparnisberechnung Sommertarif'!$B$8*SLP!C14916,"")</f>
        <v/>
      </c>
    </row>
    <row r="14937" spans="1:5" x14ac:dyDescent="0.3">
      <c r="A14937" s="25">
        <v>46178</v>
      </c>
      <c r="B14937" s="31">
        <v>0.41666666666666669</v>
      </c>
      <c r="C14937" s="46"/>
      <c r="D14937" s="29">
        <v>46178.416666666664</v>
      </c>
      <c r="E14937" s="15" t="str">
        <f>IF(AND($B$6=NB!$A$17,$B$8&gt;0),'Ersparnisberechnung Sommertarif'!$B$8*SLP!C14917,"")</f>
        <v/>
      </c>
    </row>
    <row r="14938" spans="1:5" x14ac:dyDescent="0.3">
      <c r="A14938" s="25">
        <v>46178</v>
      </c>
      <c r="B14938" s="31">
        <v>0.42708333333333331</v>
      </c>
      <c r="C14938" s="46"/>
      <c r="D14938" s="29">
        <v>46178.427083333336</v>
      </c>
      <c r="E14938" s="15" t="str">
        <f>IF(AND($B$6=NB!$A$17,$B$8&gt;0),'Ersparnisberechnung Sommertarif'!$B$8*SLP!C14918,"")</f>
        <v/>
      </c>
    </row>
    <row r="14939" spans="1:5" x14ac:dyDescent="0.3">
      <c r="A14939" s="25">
        <v>46178</v>
      </c>
      <c r="B14939" s="31">
        <v>0.4375</v>
      </c>
      <c r="C14939" s="46"/>
      <c r="D14939" s="29">
        <v>46178.4375</v>
      </c>
      <c r="E14939" s="15" t="str">
        <f>IF(AND($B$6=NB!$A$17,$B$8&gt;0),'Ersparnisberechnung Sommertarif'!$B$8*SLP!C14919,"")</f>
        <v/>
      </c>
    </row>
    <row r="14940" spans="1:5" x14ac:dyDescent="0.3">
      <c r="A14940" s="25">
        <v>46178</v>
      </c>
      <c r="B14940" s="31">
        <v>0.44791666666666669</v>
      </c>
      <c r="C14940" s="46"/>
      <c r="D14940" s="29">
        <v>46178.447916666664</v>
      </c>
      <c r="E14940" s="15" t="str">
        <f>IF(AND($B$6=NB!$A$17,$B$8&gt;0),'Ersparnisberechnung Sommertarif'!$B$8*SLP!C14920,"")</f>
        <v/>
      </c>
    </row>
    <row r="14941" spans="1:5" x14ac:dyDescent="0.3">
      <c r="A14941" s="25">
        <v>46178</v>
      </c>
      <c r="B14941" s="31">
        <v>0.45833333333333331</v>
      </c>
      <c r="C14941" s="46"/>
      <c r="D14941" s="29">
        <v>46178.458333333336</v>
      </c>
      <c r="E14941" s="15" t="str">
        <f>IF(AND($B$6=NB!$A$17,$B$8&gt;0),'Ersparnisberechnung Sommertarif'!$B$8*SLP!C14921,"")</f>
        <v/>
      </c>
    </row>
    <row r="14942" spans="1:5" x14ac:dyDescent="0.3">
      <c r="A14942" s="25">
        <v>46178</v>
      </c>
      <c r="B14942" s="31">
        <v>0.46875</v>
      </c>
      <c r="C14942" s="46"/>
      <c r="D14942" s="29">
        <v>46178.46875</v>
      </c>
      <c r="E14942" s="15" t="str">
        <f>IF(AND($B$6=NB!$A$17,$B$8&gt;0),'Ersparnisberechnung Sommertarif'!$B$8*SLP!C14922,"")</f>
        <v/>
      </c>
    </row>
    <row r="14943" spans="1:5" x14ac:dyDescent="0.3">
      <c r="A14943" s="25">
        <v>46178</v>
      </c>
      <c r="B14943" s="31">
        <v>0.47916666666666669</v>
      </c>
      <c r="C14943" s="46"/>
      <c r="D14943" s="29">
        <v>46178.479166666664</v>
      </c>
      <c r="E14943" s="15" t="str">
        <f>IF(AND($B$6=NB!$A$17,$B$8&gt;0),'Ersparnisberechnung Sommertarif'!$B$8*SLP!C14923,"")</f>
        <v/>
      </c>
    </row>
    <row r="14944" spans="1:5" x14ac:dyDescent="0.3">
      <c r="A14944" s="25">
        <v>46178</v>
      </c>
      <c r="B14944" s="31">
        <v>0.48958333333333331</v>
      </c>
      <c r="C14944" s="46"/>
      <c r="D14944" s="29">
        <v>46178.489583333336</v>
      </c>
      <c r="E14944" s="15" t="str">
        <f>IF(AND($B$6=NB!$A$17,$B$8&gt;0),'Ersparnisberechnung Sommertarif'!$B$8*SLP!C14924,"")</f>
        <v/>
      </c>
    </row>
    <row r="14945" spans="1:5" x14ac:dyDescent="0.3">
      <c r="A14945" s="25">
        <v>46178</v>
      </c>
      <c r="B14945" s="31">
        <v>0.5</v>
      </c>
      <c r="C14945" s="46"/>
      <c r="D14945" s="29">
        <v>46178.5</v>
      </c>
      <c r="E14945" s="15" t="str">
        <f>IF(AND($B$6=NB!$A$17,$B$8&gt;0),'Ersparnisberechnung Sommertarif'!$B$8*SLP!C14925,"")</f>
        <v/>
      </c>
    </row>
    <row r="14946" spans="1:5" x14ac:dyDescent="0.3">
      <c r="A14946" s="25">
        <v>46178</v>
      </c>
      <c r="B14946" s="31">
        <v>0.51041666666666663</v>
      </c>
      <c r="C14946" s="46"/>
      <c r="D14946" s="29">
        <v>46178.510416666664</v>
      </c>
      <c r="E14946" s="15" t="str">
        <f>IF(AND($B$6=NB!$A$17,$B$8&gt;0),'Ersparnisberechnung Sommertarif'!$B$8*SLP!C14926,"")</f>
        <v/>
      </c>
    </row>
    <row r="14947" spans="1:5" x14ac:dyDescent="0.3">
      <c r="A14947" s="25">
        <v>46178</v>
      </c>
      <c r="B14947" s="31">
        <v>0.52083333333333337</v>
      </c>
      <c r="C14947" s="46"/>
      <c r="D14947" s="29">
        <v>46178.520833333336</v>
      </c>
      <c r="E14947" s="15" t="str">
        <f>IF(AND($B$6=NB!$A$17,$B$8&gt;0),'Ersparnisberechnung Sommertarif'!$B$8*SLP!C14927,"")</f>
        <v/>
      </c>
    </row>
    <row r="14948" spans="1:5" x14ac:dyDescent="0.3">
      <c r="A14948" s="25">
        <v>46178</v>
      </c>
      <c r="B14948" s="31">
        <v>0.53125</v>
      </c>
      <c r="C14948" s="46"/>
      <c r="D14948" s="29">
        <v>46178.53125</v>
      </c>
      <c r="E14948" s="15" t="str">
        <f>IF(AND($B$6=NB!$A$17,$B$8&gt;0),'Ersparnisberechnung Sommertarif'!$B$8*SLP!C14928,"")</f>
        <v/>
      </c>
    </row>
    <row r="14949" spans="1:5" x14ac:dyDescent="0.3">
      <c r="A14949" s="25">
        <v>46178</v>
      </c>
      <c r="B14949" s="31">
        <v>0.54166666666666663</v>
      </c>
      <c r="C14949" s="46"/>
      <c r="D14949" s="29">
        <v>46178.541666666664</v>
      </c>
      <c r="E14949" s="15" t="str">
        <f>IF(AND($B$6=NB!$A$17,$B$8&gt;0),'Ersparnisberechnung Sommertarif'!$B$8*SLP!C14929,"")</f>
        <v/>
      </c>
    </row>
    <row r="14950" spans="1:5" x14ac:dyDescent="0.3">
      <c r="A14950" s="25">
        <v>46178</v>
      </c>
      <c r="B14950" s="31">
        <v>0.55208333333333337</v>
      </c>
      <c r="C14950" s="46"/>
      <c r="D14950" s="29">
        <v>46178.552083333336</v>
      </c>
      <c r="E14950" s="15" t="str">
        <f>IF(AND($B$6=NB!$A$17,$B$8&gt;0),'Ersparnisberechnung Sommertarif'!$B$8*SLP!C14930,"")</f>
        <v/>
      </c>
    </row>
    <row r="14951" spans="1:5" x14ac:dyDescent="0.3">
      <c r="A14951" s="25">
        <v>46178</v>
      </c>
      <c r="B14951" s="31">
        <v>0.5625</v>
      </c>
      <c r="C14951" s="46"/>
      <c r="D14951" s="29">
        <v>46178.5625</v>
      </c>
      <c r="E14951" s="15" t="str">
        <f>IF(AND($B$6=NB!$A$17,$B$8&gt;0),'Ersparnisberechnung Sommertarif'!$B$8*SLP!C14931,"")</f>
        <v/>
      </c>
    </row>
    <row r="14952" spans="1:5" x14ac:dyDescent="0.3">
      <c r="A14952" s="25">
        <v>46178</v>
      </c>
      <c r="B14952" s="31">
        <v>0.57291666666666663</v>
      </c>
      <c r="C14952" s="46"/>
      <c r="D14952" s="29">
        <v>46178.572916666664</v>
      </c>
      <c r="E14952" s="15" t="str">
        <f>IF(AND($B$6=NB!$A$17,$B$8&gt;0),'Ersparnisberechnung Sommertarif'!$B$8*SLP!C14932,"")</f>
        <v/>
      </c>
    </row>
    <row r="14953" spans="1:5" x14ac:dyDescent="0.3">
      <c r="A14953" s="25">
        <v>46178</v>
      </c>
      <c r="B14953" s="31">
        <v>0.58333333333333337</v>
      </c>
      <c r="C14953" s="46"/>
      <c r="D14953" s="29">
        <v>46178.583333333336</v>
      </c>
      <c r="E14953" s="15" t="str">
        <f>IF(AND($B$6=NB!$A$17,$B$8&gt;0),'Ersparnisberechnung Sommertarif'!$B$8*SLP!C14933,"")</f>
        <v/>
      </c>
    </row>
    <row r="14954" spans="1:5" x14ac:dyDescent="0.3">
      <c r="A14954" s="25">
        <v>46178</v>
      </c>
      <c r="B14954" s="31">
        <v>0.59375</v>
      </c>
      <c r="C14954" s="46"/>
      <c r="D14954" s="29">
        <v>46178.59375</v>
      </c>
      <c r="E14954" s="15" t="str">
        <f>IF(AND($B$6=NB!$A$17,$B$8&gt;0),'Ersparnisberechnung Sommertarif'!$B$8*SLP!C14934,"")</f>
        <v/>
      </c>
    </row>
    <row r="14955" spans="1:5" x14ac:dyDescent="0.3">
      <c r="A14955" s="25">
        <v>46178</v>
      </c>
      <c r="B14955" s="31">
        <v>0.60416666666666663</v>
      </c>
      <c r="C14955" s="46"/>
      <c r="D14955" s="29">
        <v>46178.604166666664</v>
      </c>
      <c r="E14955" s="15" t="str">
        <f>IF(AND($B$6=NB!$A$17,$B$8&gt;0),'Ersparnisberechnung Sommertarif'!$B$8*SLP!C14935,"")</f>
        <v/>
      </c>
    </row>
    <row r="14956" spans="1:5" x14ac:dyDescent="0.3">
      <c r="A14956" s="25">
        <v>46178</v>
      </c>
      <c r="B14956" s="31">
        <v>0.61458333333333337</v>
      </c>
      <c r="C14956" s="46"/>
      <c r="D14956" s="29">
        <v>46178.614583333336</v>
      </c>
      <c r="E14956" s="15" t="str">
        <f>IF(AND($B$6=NB!$A$17,$B$8&gt;0),'Ersparnisberechnung Sommertarif'!$B$8*SLP!C14936,"")</f>
        <v/>
      </c>
    </row>
    <row r="14957" spans="1:5" x14ac:dyDescent="0.3">
      <c r="A14957" s="25">
        <v>46178</v>
      </c>
      <c r="B14957" s="31">
        <v>0.625</v>
      </c>
      <c r="C14957" s="46"/>
      <c r="D14957" s="29">
        <v>46178.625</v>
      </c>
      <c r="E14957" s="15" t="str">
        <f>IF(AND($B$6=NB!$A$17,$B$8&gt;0),'Ersparnisberechnung Sommertarif'!$B$8*SLP!C14937,"")</f>
        <v/>
      </c>
    </row>
    <row r="14958" spans="1:5" x14ac:dyDescent="0.3">
      <c r="A14958" s="25">
        <v>46178</v>
      </c>
      <c r="B14958" s="31">
        <v>0.63541666666666663</v>
      </c>
      <c r="C14958" s="46"/>
      <c r="D14958" s="29">
        <v>46178.635416666664</v>
      </c>
      <c r="E14958" s="15" t="str">
        <f>IF(AND($B$6=NB!$A$17,$B$8&gt;0),'Ersparnisberechnung Sommertarif'!$B$8*SLP!C14938,"")</f>
        <v/>
      </c>
    </row>
    <row r="14959" spans="1:5" x14ac:dyDescent="0.3">
      <c r="A14959" s="25">
        <v>46178</v>
      </c>
      <c r="B14959" s="31">
        <v>0.64583333333333337</v>
      </c>
      <c r="C14959" s="46"/>
      <c r="D14959" s="29">
        <v>46178.645833333336</v>
      </c>
      <c r="E14959" s="15" t="str">
        <f>IF(AND($B$6=NB!$A$17,$B$8&gt;0),'Ersparnisberechnung Sommertarif'!$B$8*SLP!C14939,"")</f>
        <v/>
      </c>
    </row>
    <row r="14960" spans="1:5" x14ac:dyDescent="0.3">
      <c r="A14960" s="25">
        <v>46178</v>
      </c>
      <c r="B14960" s="31">
        <v>0.65625</v>
      </c>
      <c r="C14960" s="46"/>
      <c r="D14960" s="29">
        <v>46178.65625</v>
      </c>
      <c r="E14960" s="15" t="str">
        <f>IF(AND($B$6=NB!$A$17,$B$8&gt;0),'Ersparnisberechnung Sommertarif'!$B$8*SLP!C14940,"")</f>
        <v/>
      </c>
    </row>
    <row r="14961" spans="1:5" x14ac:dyDescent="0.3">
      <c r="A14961" s="25">
        <v>46178</v>
      </c>
      <c r="B14961" s="31">
        <v>0.66666666666666663</v>
      </c>
      <c r="C14961" s="46"/>
      <c r="D14961" s="29">
        <v>46178.666666666664</v>
      </c>
      <c r="E14961" s="15" t="str">
        <f>IF(AND($B$6=NB!$A$17,$B$8&gt;0),'Ersparnisberechnung Sommertarif'!$B$8*SLP!C14941,"")</f>
        <v/>
      </c>
    </row>
    <row r="14962" spans="1:5" x14ac:dyDescent="0.3">
      <c r="A14962" s="25">
        <v>46178</v>
      </c>
      <c r="B14962" s="31">
        <v>0.67708333333333337</v>
      </c>
      <c r="C14962" s="46"/>
      <c r="D14962" s="29">
        <v>46178.677083333336</v>
      </c>
      <c r="E14962" s="15" t="str">
        <f>IF(AND($B$6=NB!$A$17,$B$8&gt;0),'Ersparnisberechnung Sommertarif'!$B$8*SLP!C14942,"")</f>
        <v/>
      </c>
    </row>
    <row r="14963" spans="1:5" x14ac:dyDescent="0.3">
      <c r="A14963" s="25">
        <v>46178</v>
      </c>
      <c r="B14963" s="31">
        <v>0.6875</v>
      </c>
      <c r="C14963" s="46"/>
      <c r="D14963" s="29">
        <v>46178.6875</v>
      </c>
      <c r="E14963" s="15" t="str">
        <f>IF(AND($B$6=NB!$A$17,$B$8&gt;0),'Ersparnisberechnung Sommertarif'!$B$8*SLP!C14943,"")</f>
        <v/>
      </c>
    </row>
    <row r="14964" spans="1:5" x14ac:dyDescent="0.3">
      <c r="A14964" s="25">
        <v>46178</v>
      </c>
      <c r="B14964" s="31">
        <v>0.69791666666666663</v>
      </c>
      <c r="C14964" s="46"/>
      <c r="D14964" s="29">
        <v>46178.697916666664</v>
      </c>
      <c r="E14964" s="15" t="str">
        <f>IF(AND($B$6=NB!$A$17,$B$8&gt;0),'Ersparnisberechnung Sommertarif'!$B$8*SLP!C14944,"")</f>
        <v/>
      </c>
    </row>
    <row r="14965" spans="1:5" x14ac:dyDescent="0.3">
      <c r="A14965" s="25">
        <v>46178</v>
      </c>
      <c r="B14965" s="31">
        <v>0.70833333333333337</v>
      </c>
      <c r="C14965" s="46"/>
      <c r="D14965" s="29">
        <v>46178.708333333336</v>
      </c>
      <c r="E14965" s="15" t="str">
        <f>IF(AND($B$6=NB!$A$17,$B$8&gt;0),'Ersparnisberechnung Sommertarif'!$B$8*SLP!C14945,"")</f>
        <v/>
      </c>
    </row>
    <row r="14966" spans="1:5" x14ac:dyDescent="0.3">
      <c r="A14966" s="25">
        <v>46178</v>
      </c>
      <c r="B14966" s="31">
        <v>0.71875</v>
      </c>
      <c r="C14966" s="46"/>
      <c r="D14966" s="29">
        <v>46178.71875</v>
      </c>
      <c r="E14966" s="15" t="str">
        <f>IF(AND($B$6=NB!$A$17,$B$8&gt;0),'Ersparnisberechnung Sommertarif'!$B$8*SLP!C14946,"")</f>
        <v/>
      </c>
    </row>
    <row r="14967" spans="1:5" x14ac:dyDescent="0.3">
      <c r="A14967" s="25">
        <v>46178</v>
      </c>
      <c r="B14967" s="31">
        <v>0.72916666666666663</v>
      </c>
      <c r="C14967" s="46"/>
      <c r="D14967" s="29">
        <v>46178.729166666664</v>
      </c>
      <c r="E14967" s="15" t="str">
        <f>IF(AND($B$6=NB!$A$17,$B$8&gt;0),'Ersparnisberechnung Sommertarif'!$B$8*SLP!C14947,"")</f>
        <v/>
      </c>
    </row>
    <row r="14968" spans="1:5" x14ac:dyDescent="0.3">
      <c r="A14968" s="25">
        <v>46178</v>
      </c>
      <c r="B14968" s="31">
        <v>0.73958333333333337</v>
      </c>
      <c r="C14968" s="46"/>
      <c r="D14968" s="29">
        <v>46178.739583333336</v>
      </c>
      <c r="E14968" s="15" t="str">
        <f>IF(AND($B$6=NB!$A$17,$B$8&gt;0),'Ersparnisberechnung Sommertarif'!$B$8*SLP!C14948,"")</f>
        <v/>
      </c>
    </row>
    <row r="14969" spans="1:5" x14ac:dyDescent="0.3">
      <c r="A14969" s="25">
        <v>46178</v>
      </c>
      <c r="B14969" s="31">
        <v>0.75</v>
      </c>
      <c r="C14969" s="46"/>
      <c r="D14969" s="29">
        <v>46178.75</v>
      </c>
      <c r="E14969" s="15" t="str">
        <f>IF(AND($B$6=NB!$A$17,$B$8&gt;0),'Ersparnisberechnung Sommertarif'!$B$8*SLP!C14949,"")</f>
        <v/>
      </c>
    </row>
    <row r="14970" spans="1:5" x14ac:dyDescent="0.3">
      <c r="A14970" s="25">
        <v>46178</v>
      </c>
      <c r="B14970" s="31">
        <v>0.76041666666666663</v>
      </c>
      <c r="C14970" s="46"/>
      <c r="D14970" s="29">
        <v>46178.760416666664</v>
      </c>
      <c r="E14970" s="15" t="str">
        <f>IF(AND($B$6=NB!$A$17,$B$8&gt;0),'Ersparnisberechnung Sommertarif'!$B$8*SLP!C14950,"")</f>
        <v/>
      </c>
    </row>
    <row r="14971" spans="1:5" x14ac:dyDescent="0.3">
      <c r="A14971" s="25">
        <v>46178</v>
      </c>
      <c r="B14971" s="31">
        <v>0.77083333333333337</v>
      </c>
      <c r="C14971" s="46"/>
      <c r="D14971" s="29">
        <v>46178.770833333336</v>
      </c>
      <c r="E14971" s="15" t="str">
        <f>IF(AND($B$6=NB!$A$17,$B$8&gt;0),'Ersparnisberechnung Sommertarif'!$B$8*SLP!C14951,"")</f>
        <v/>
      </c>
    </row>
    <row r="14972" spans="1:5" x14ac:dyDescent="0.3">
      <c r="A14972" s="25">
        <v>46178</v>
      </c>
      <c r="B14972" s="31">
        <v>0.78125</v>
      </c>
      <c r="C14972" s="46"/>
      <c r="D14972" s="29">
        <v>46178.78125</v>
      </c>
      <c r="E14972" s="15" t="str">
        <f>IF(AND($B$6=NB!$A$17,$B$8&gt;0),'Ersparnisberechnung Sommertarif'!$B$8*SLP!C14952,"")</f>
        <v/>
      </c>
    </row>
    <row r="14973" spans="1:5" x14ac:dyDescent="0.3">
      <c r="A14973" s="25">
        <v>46178</v>
      </c>
      <c r="B14973" s="31">
        <v>0.79166666666666663</v>
      </c>
      <c r="C14973" s="46"/>
      <c r="D14973" s="29">
        <v>46178.791666666664</v>
      </c>
      <c r="E14973" s="15" t="str">
        <f>IF(AND($B$6=NB!$A$17,$B$8&gt;0),'Ersparnisberechnung Sommertarif'!$B$8*SLP!C14953,"")</f>
        <v/>
      </c>
    </row>
    <row r="14974" spans="1:5" x14ac:dyDescent="0.3">
      <c r="A14974" s="25">
        <v>46178</v>
      </c>
      <c r="B14974" s="31">
        <v>0.80208333333333337</v>
      </c>
      <c r="C14974" s="46"/>
      <c r="D14974" s="29">
        <v>46178.802083333336</v>
      </c>
      <c r="E14974" s="15" t="str">
        <f>IF(AND($B$6=NB!$A$17,$B$8&gt;0),'Ersparnisberechnung Sommertarif'!$B$8*SLP!C14954,"")</f>
        <v/>
      </c>
    </row>
    <row r="14975" spans="1:5" x14ac:dyDescent="0.3">
      <c r="A14975" s="25">
        <v>46178</v>
      </c>
      <c r="B14975" s="31">
        <v>0.8125</v>
      </c>
      <c r="C14975" s="46"/>
      <c r="D14975" s="29">
        <v>46178.8125</v>
      </c>
      <c r="E14975" s="15" t="str">
        <f>IF(AND($B$6=NB!$A$17,$B$8&gt;0),'Ersparnisberechnung Sommertarif'!$B$8*SLP!C14955,"")</f>
        <v/>
      </c>
    </row>
    <row r="14976" spans="1:5" x14ac:dyDescent="0.3">
      <c r="A14976" s="25">
        <v>46178</v>
      </c>
      <c r="B14976" s="31">
        <v>0.82291666666666663</v>
      </c>
      <c r="C14976" s="46"/>
      <c r="D14976" s="29">
        <v>46178.822916666664</v>
      </c>
      <c r="E14976" s="15" t="str">
        <f>IF(AND($B$6=NB!$A$17,$B$8&gt;0),'Ersparnisberechnung Sommertarif'!$B$8*SLP!C14956,"")</f>
        <v/>
      </c>
    </row>
    <row r="14977" spans="1:5" x14ac:dyDescent="0.3">
      <c r="A14977" s="25">
        <v>46178</v>
      </c>
      <c r="B14977" s="31">
        <v>0.83333333333333337</v>
      </c>
      <c r="C14977" s="46"/>
      <c r="D14977" s="29">
        <v>46178.833333333336</v>
      </c>
      <c r="E14977" s="15" t="str">
        <f>IF(AND($B$6=NB!$A$17,$B$8&gt;0),'Ersparnisberechnung Sommertarif'!$B$8*SLP!C14957,"")</f>
        <v/>
      </c>
    </row>
    <row r="14978" spans="1:5" x14ac:dyDescent="0.3">
      <c r="A14978" s="25">
        <v>46178</v>
      </c>
      <c r="B14978" s="31">
        <v>0.84375</v>
      </c>
      <c r="C14978" s="46"/>
      <c r="D14978" s="29">
        <v>46178.84375</v>
      </c>
      <c r="E14978" s="15" t="str">
        <f>IF(AND($B$6=NB!$A$17,$B$8&gt;0),'Ersparnisberechnung Sommertarif'!$B$8*SLP!C14958,"")</f>
        <v/>
      </c>
    </row>
    <row r="14979" spans="1:5" x14ac:dyDescent="0.3">
      <c r="A14979" s="25">
        <v>46178</v>
      </c>
      <c r="B14979" s="31">
        <v>0.85416666666666663</v>
      </c>
      <c r="C14979" s="46"/>
      <c r="D14979" s="29">
        <v>46178.854166666664</v>
      </c>
      <c r="E14979" s="15" t="str">
        <f>IF(AND($B$6=NB!$A$17,$B$8&gt;0),'Ersparnisberechnung Sommertarif'!$B$8*SLP!C14959,"")</f>
        <v/>
      </c>
    </row>
    <row r="14980" spans="1:5" x14ac:dyDescent="0.3">
      <c r="A14980" s="25">
        <v>46178</v>
      </c>
      <c r="B14980" s="31">
        <v>0.86458333333333337</v>
      </c>
      <c r="C14980" s="46"/>
      <c r="D14980" s="29">
        <v>46178.864583333336</v>
      </c>
      <c r="E14980" s="15" t="str">
        <f>IF(AND($B$6=NB!$A$17,$B$8&gt;0),'Ersparnisberechnung Sommertarif'!$B$8*SLP!C14960,"")</f>
        <v/>
      </c>
    </row>
    <row r="14981" spans="1:5" x14ac:dyDescent="0.3">
      <c r="A14981" s="25">
        <v>46178</v>
      </c>
      <c r="B14981" s="31">
        <v>0.875</v>
      </c>
      <c r="C14981" s="46"/>
      <c r="D14981" s="29">
        <v>46178.875</v>
      </c>
      <c r="E14981" s="15" t="str">
        <f>IF(AND($B$6=NB!$A$17,$B$8&gt;0),'Ersparnisberechnung Sommertarif'!$B$8*SLP!C14961,"")</f>
        <v/>
      </c>
    </row>
    <row r="14982" spans="1:5" x14ac:dyDescent="0.3">
      <c r="A14982" s="25">
        <v>46178</v>
      </c>
      <c r="B14982" s="31">
        <v>0.88541666666666663</v>
      </c>
      <c r="C14982" s="46"/>
      <c r="D14982" s="29">
        <v>46178.885416666664</v>
      </c>
      <c r="E14982" s="15" t="str">
        <f>IF(AND($B$6=NB!$A$17,$B$8&gt;0),'Ersparnisberechnung Sommertarif'!$B$8*SLP!C14962,"")</f>
        <v/>
      </c>
    </row>
    <row r="14983" spans="1:5" x14ac:dyDescent="0.3">
      <c r="A14983" s="25">
        <v>46178</v>
      </c>
      <c r="B14983" s="31">
        <v>0.89583333333333337</v>
      </c>
      <c r="C14983" s="46"/>
      <c r="D14983" s="29">
        <v>46178.895833333336</v>
      </c>
      <c r="E14983" s="15" t="str">
        <f>IF(AND($B$6=NB!$A$17,$B$8&gt;0),'Ersparnisberechnung Sommertarif'!$B$8*SLP!C14963,"")</f>
        <v/>
      </c>
    </row>
    <row r="14984" spans="1:5" x14ac:dyDescent="0.3">
      <c r="A14984" s="25">
        <v>46178</v>
      </c>
      <c r="B14984" s="31">
        <v>0.90625</v>
      </c>
      <c r="C14984" s="46"/>
      <c r="D14984" s="29">
        <v>46178.90625</v>
      </c>
      <c r="E14984" s="15" t="str">
        <f>IF(AND($B$6=NB!$A$17,$B$8&gt;0),'Ersparnisberechnung Sommertarif'!$B$8*SLP!C14964,"")</f>
        <v/>
      </c>
    </row>
    <row r="14985" spans="1:5" x14ac:dyDescent="0.3">
      <c r="A14985" s="25">
        <v>46178</v>
      </c>
      <c r="B14985" s="31">
        <v>0.91666666666666663</v>
      </c>
      <c r="C14985" s="46"/>
      <c r="D14985" s="29">
        <v>46178.916666666664</v>
      </c>
      <c r="E14985" s="15" t="str">
        <f>IF(AND($B$6=NB!$A$17,$B$8&gt;0),'Ersparnisberechnung Sommertarif'!$B$8*SLP!C14965,"")</f>
        <v/>
      </c>
    </row>
    <row r="14986" spans="1:5" x14ac:dyDescent="0.3">
      <c r="A14986" s="25">
        <v>46178</v>
      </c>
      <c r="B14986" s="31">
        <v>0.92708333333333337</v>
      </c>
      <c r="C14986" s="46"/>
      <c r="D14986" s="29">
        <v>46178.927083333336</v>
      </c>
      <c r="E14986" s="15" t="str">
        <f>IF(AND($B$6=NB!$A$17,$B$8&gt;0),'Ersparnisberechnung Sommertarif'!$B$8*SLP!C14966,"")</f>
        <v/>
      </c>
    </row>
    <row r="14987" spans="1:5" x14ac:dyDescent="0.3">
      <c r="A14987" s="25">
        <v>46178</v>
      </c>
      <c r="B14987" s="31">
        <v>0.9375</v>
      </c>
      <c r="C14987" s="46"/>
      <c r="D14987" s="29">
        <v>46178.9375</v>
      </c>
      <c r="E14987" s="15" t="str">
        <f>IF(AND($B$6=NB!$A$17,$B$8&gt;0),'Ersparnisberechnung Sommertarif'!$B$8*SLP!C14967,"")</f>
        <v/>
      </c>
    </row>
    <row r="14988" spans="1:5" x14ac:dyDescent="0.3">
      <c r="A14988" s="25">
        <v>46178</v>
      </c>
      <c r="B14988" s="31">
        <v>0.94791666666666663</v>
      </c>
      <c r="C14988" s="46"/>
      <c r="D14988" s="29">
        <v>46178.947916666664</v>
      </c>
      <c r="E14988" s="15" t="str">
        <f>IF(AND($B$6=NB!$A$17,$B$8&gt;0),'Ersparnisberechnung Sommertarif'!$B$8*SLP!C14968,"")</f>
        <v/>
      </c>
    </row>
    <row r="14989" spans="1:5" x14ac:dyDescent="0.3">
      <c r="A14989" s="25">
        <v>46178</v>
      </c>
      <c r="B14989" s="31">
        <v>0.95833333333333337</v>
      </c>
      <c r="C14989" s="46"/>
      <c r="D14989" s="29">
        <v>46178.958333333336</v>
      </c>
      <c r="E14989" s="15" t="str">
        <f>IF(AND($B$6=NB!$A$17,$B$8&gt;0),'Ersparnisberechnung Sommertarif'!$B$8*SLP!C14969,"")</f>
        <v/>
      </c>
    </row>
    <row r="14990" spans="1:5" x14ac:dyDescent="0.3">
      <c r="A14990" s="25">
        <v>46178</v>
      </c>
      <c r="B14990" s="31">
        <v>0.96875</v>
      </c>
      <c r="C14990" s="46"/>
      <c r="D14990" s="29">
        <v>46178.96875</v>
      </c>
      <c r="E14990" s="15" t="str">
        <f>IF(AND($B$6=NB!$A$17,$B$8&gt;0),'Ersparnisberechnung Sommertarif'!$B$8*SLP!C14970,"")</f>
        <v/>
      </c>
    </row>
    <row r="14991" spans="1:5" x14ac:dyDescent="0.3">
      <c r="A14991" s="25">
        <v>46178</v>
      </c>
      <c r="B14991" s="31">
        <v>0.97916666666666663</v>
      </c>
      <c r="C14991" s="46"/>
      <c r="D14991" s="29">
        <v>46178.979166666664</v>
      </c>
      <c r="E14991" s="15" t="str">
        <f>IF(AND($B$6=NB!$A$17,$B$8&gt;0),'Ersparnisberechnung Sommertarif'!$B$8*SLP!C14971,"")</f>
        <v/>
      </c>
    </row>
    <row r="14992" spans="1:5" x14ac:dyDescent="0.3">
      <c r="A14992" s="25">
        <v>46178</v>
      </c>
      <c r="B14992" s="31">
        <v>0.98958333333333337</v>
      </c>
      <c r="C14992" s="46"/>
      <c r="D14992" s="29">
        <v>46178.989583333336</v>
      </c>
      <c r="E14992" s="15" t="str">
        <f>IF(AND($B$6=NB!$A$17,$B$8&gt;0),'Ersparnisberechnung Sommertarif'!$B$8*SLP!C14972,"")</f>
        <v/>
      </c>
    </row>
    <row r="14993" spans="1:5" x14ac:dyDescent="0.3">
      <c r="A14993" s="25">
        <v>46179</v>
      </c>
      <c r="B14993" s="31">
        <v>0</v>
      </c>
      <c r="C14993" s="46"/>
      <c r="D14993" s="29">
        <v>46179</v>
      </c>
      <c r="E14993" s="15" t="str">
        <f>IF(AND($B$6=NB!$A$17,$B$8&gt;0),'Ersparnisberechnung Sommertarif'!$B$8*SLP!C14973,"")</f>
        <v/>
      </c>
    </row>
    <row r="14994" spans="1:5" x14ac:dyDescent="0.3">
      <c r="A14994" s="25">
        <v>46179</v>
      </c>
      <c r="B14994" s="31">
        <v>1.0416666666666666E-2</v>
      </c>
      <c r="C14994" s="46"/>
      <c r="D14994" s="29">
        <v>46179.010416666664</v>
      </c>
      <c r="E14994" s="15" t="str">
        <f>IF(AND($B$6=NB!$A$17,$B$8&gt;0),'Ersparnisberechnung Sommertarif'!$B$8*SLP!C14974,"")</f>
        <v/>
      </c>
    </row>
    <row r="14995" spans="1:5" x14ac:dyDescent="0.3">
      <c r="A14995" s="25">
        <v>46179</v>
      </c>
      <c r="B14995" s="31">
        <v>2.0833333333333332E-2</v>
      </c>
      <c r="C14995" s="46"/>
      <c r="D14995" s="29">
        <v>46179.020833333336</v>
      </c>
      <c r="E14995" s="15" t="str">
        <f>IF(AND($B$6=NB!$A$17,$B$8&gt;0),'Ersparnisberechnung Sommertarif'!$B$8*SLP!C14975,"")</f>
        <v/>
      </c>
    </row>
    <row r="14996" spans="1:5" x14ac:dyDescent="0.3">
      <c r="A14996" s="25">
        <v>46179</v>
      </c>
      <c r="B14996" s="31">
        <v>3.125E-2</v>
      </c>
      <c r="C14996" s="46"/>
      <c r="D14996" s="29">
        <v>46179.03125</v>
      </c>
      <c r="E14996" s="15" t="str">
        <f>IF(AND($B$6=NB!$A$17,$B$8&gt;0),'Ersparnisberechnung Sommertarif'!$B$8*SLP!C14976,"")</f>
        <v/>
      </c>
    </row>
    <row r="14997" spans="1:5" x14ac:dyDescent="0.3">
      <c r="A14997" s="25">
        <v>46179</v>
      </c>
      <c r="B14997" s="31">
        <v>4.1666666666666664E-2</v>
      </c>
      <c r="C14997" s="46"/>
      <c r="D14997" s="29">
        <v>46179.041666666664</v>
      </c>
      <c r="E14997" s="15" t="str">
        <f>IF(AND($B$6=NB!$A$17,$B$8&gt;0),'Ersparnisberechnung Sommertarif'!$B$8*SLP!C14977,"")</f>
        <v/>
      </c>
    </row>
    <row r="14998" spans="1:5" x14ac:dyDescent="0.3">
      <c r="A14998" s="25">
        <v>46179</v>
      </c>
      <c r="B14998" s="31">
        <v>5.2083333333333336E-2</v>
      </c>
      <c r="C14998" s="46"/>
      <c r="D14998" s="29">
        <v>46179.052083333336</v>
      </c>
      <c r="E14998" s="15" t="str">
        <f>IF(AND($B$6=NB!$A$17,$B$8&gt;0),'Ersparnisberechnung Sommertarif'!$B$8*SLP!C14978,"")</f>
        <v/>
      </c>
    </row>
    <row r="14999" spans="1:5" x14ac:dyDescent="0.3">
      <c r="A14999" s="25">
        <v>46179</v>
      </c>
      <c r="B14999" s="31">
        <v>6.25E-2</v>
      </c>
      <c r="C14999" s="46"/>
      <c r="D14999" s="29">
        <v>46179.0625</v>
      </c>
      <c r="E14999" s="15" t="str">
        <f>IF(AND($B$6=NB!$A$17,$B$8&gt;0),'Ersparnisberechnung Sommertarif'!$B$8*SLP!C14979,"")</f>
        <v/>
      </c>
    </row>
    <row r="15000" spans="1:5" x14ac:dyDescent="0.3">
      <c r="A15000" s="25">
        <v>46179</v>
      </c>
      <c r="B15000" s="31">
        <v>7.2916666666666671E-2</v>
      </c>
      <c r="C15000" s="46"/>
      <c r="D15000" s="29">
        <v>46179.072916666664</v>
      </c>
      <c r="E15000" s="15" t="str">
        <f>IF(AND($B$6=NB!$A$17,$B$8&gt;0),'Ersparnisberechnung Sommertarif'!$B$8*SLP!C14980,"")</f>
        <v/>
      </c>
    </row>
    <row r="15001" spans="1:5" x14ac:dyDescent="0.3">
      <c r="A15001" s="25">
        <v>46179</v>
      </c>
      <c r="B15001" s="31">
        <v>8.3333333333333329E-2</v>
      </c>
      <c r="C15001" s="46"/>
      <c r="D15001" s="29">
        <v>46179.083333333336</v>
      </c>
      <c r="E15001" s="15" t="str">
        <f>IF(AND($B$6=NB!$A$17,$B$8&gt;0),'Ersparnisberechnung Sommertarif'!$B$8*SLP!C14981,"")</f>
        <v/>
      </c>
    </row>
    <row r="15002" spans="1:5" x14ac:dyDescent="0.3">
      <c r="A15002" s="25">
        <v>46179</v>
      </c>
      <c r="B15002" s="31">
        <v>9.375E-2</v>
      </c>
      <c r="C15002" s="46"/>
      <c r="D15002" s="29">
        <v>46179.09375</v>
      </c>
      <c r="E15002" s="15" t="str">
        <f>IF(AND($B$6=NB!$A$17,$B$8&gt;0),'Ersparnisberechnung Sommertarif'!$B$8*SLP!C14982,"")</f>
        <v/>
      </c>
    </row>
    <row r="15003" spans="1:5" x14ac:dyDescent="0.3">
      <c r="A15003" s="25">
        <v>46179</v>
      </c>
      <c r="B15003" s="31">
        <v>0.10416666666666667</v>
      </c>
      <c r="C15003" s="46"/>
      <c r="D15003" s="29">
        <v>46179.104166666664</v>
      </c>
      <c r="E15003" s="15" t="str">
        <f>IF(AND($B$6=NB!$A$17,$B$8&gt;0),'Ersparnisberechnung Sommertarif'!$B$8*SLP!C14983,"")</f>
        <v/>
      </c>
    </row>
    <row r="15004" spans="1:5" x14ac:dyDescent="0.3">
      <c r="A15004" s="25">
        <v>46179</v>
      </c>
      <c r="B15004" s="31">
        <v>0.11458333333333333</v>
      </c>
      <c r="C15004" s="46"/>
      <c r="D15004" s="29">
        <v>46179.114583333336</v>
      </c>
      <c r="E15004" s="15" t="str">
        <f>IF(AND($B$6=NB!$A$17,$B$8&gt;0),'Ersparnisberechnung Sommertarif'!$B$8*SLP!C14984,"")</f>
        <v/>
      </c>
    </row>
    <row r="15005" spans="1:5" x14ac:dyDescent="0.3">
      <c r="A15005" s="25">
        <v>46179</v>
      </c>
      <c r="B15005" s="31">
        <v>0.125</v>
      </c>
      <c r="C15005" s="46"/>
      <c r="D15005" s="29">
        <v>46179.125</v>
      </c>
      <c r="E15005" s="15" t="str">
        <f>IF(AND($B$6=NB!$A$17,$B$8&gt;0),'Ersparnisberechnung Sommertarif'!$B$8*SLP!C14985,"")</f>
        <v/>
      </c>
    </row>
    <row r="15006" spans="1:5" x14ac:dyDescent="0.3">
      <c r="A15006" s="25">
        <v>46179</v>
      </c>
      <c r="B15006" s="31">
        <v>0.13541666666666666</v>
      </c>
      <c r="C15006" s="46"/>
      <c r="D15006" s="29">
        <v>46179.135416666664</v>
      </c>
      <c r="E15006" s="15" t="str">
        <f>IF(AND($B$6=NB!$A$17,$B$8&gt;0),'Ersparnisberechnung Sommertarif'!$B$8*SLP!C14986,"")</f>
        <v/>
      </c>
    </row>
    <row r="15007" spans="1:5" x14ac:dyDescent="0.3">
      <c r="A15007" s="25">
        <v>46179</v>
      </c>
      <c r="B15007" s="31">
        <v>0.14583333333333334</v>
      </c>
      <c r="C15007" s="46"/>
      <c r="D15007" s="29">
        <v>46179.145833333336</v>
      </c>
      <c r="E15007" s="15" t="str">
        <f>IF(AND($B$6=NB!$A$17,$B$8&gt;0),'Ersparnisberechnung Sommertarif'!$B$8*SLP!C14987,"")</f>
        <v/>
      </c>
    </row>
    <row r="15008" spans="1:5" x14ac:dyDescent="0.3">
      <c r="A15008" s="25">
        <v>46179</v>
      </c>
      <c r="B15008" s="31">
        <v>0.15625</v>
      </c>
      <c r="C15008" s="46"/>
      <c r="D15008" s="29">
        <v>46179.15625</v>
      </c>
      <c r="E15008" s="15" t="str">
        <f>IF(AND($B$6=NB!$A$17,$B$8&gt;0),'Ersparnisberechnung Sommertarif'!$B$8*SLP!C14988,"")</f>
        <v/>
      </c>
    </row>
    <row r="15009" spans="1:5" x14ac:dyDescent="0.3">
      <c r="A15009" s="25">
        <v>46179</v>
      </c>
      <c r="B15009" s="31">
        <v>0.16666666666666666</v>
      </c>
      <c r="C15009" s="46"/>
      <c r="D15009" s="29">
        <v>46179.166666666664</v>
      </c>
      <c r="E15009" s="15" t="str">
        <f>IF(AND($B$6=NB!$A$17,$B$8&gt;0),'Ersparnisberechnung Sommertarif'!$B$8*SLP!C14989,"")</f>
        <v/>
      </c>
    </row>
    <row r="15010" spans="1:5" x14ac:dyDescent="0.3">
      <c r="A15010" s="25">
        <v>46179</v>
      </c>
      <c r="B15010" s="31">
        <v>0.17708333333333334</v>
      </c>
      <c r="C15010" s="46"/>
      <c r="D15010" s="29">
        <v>46179.177083333336</v>
      </c>
      <c r="E15010" s="15" t="str">
        <f>IF(AND($B$6=NB!$A$17,$B$8&gt;0),'Ersparnisberechnung Sommertarif'!$B$8*SLP!C14990,"")</f>
        <v/>
      </c>
    </row>
    <row r="15011" spans="1:5" x14ac:dyDescent="0.3">
      <c r="A15011" s="25">
        <v>46179</v>
      </c>
      <c r="B15011" s="31">
        <v>0.1875</v>
      </c>
      <c r="C15011" s="46"/>
      <c r="D15011" s="29">
        <v>46179.1875</v>
      </c>
      <c r="E15011" s="15" t="str">
        <f>IF(AND($B$6=NB!$A$17,$B$8&gt;0),'Ersparnisberechnung Sommertarif'!$B$8*SLP!C14991,"")</f>
        <v/>
      </c>
    </row>
    <row r="15012" spans="1:5" x14ac:dyDescent="0.3">
      <c r="A15012" s="25">
        <v>46179</v>
      </c>
      <c r="B15012" s="31">
        <v>0.19791666666666666</v>
      </c>
      <c r="C15012" s="46"/>
      <c r="D15012" s="29">
        <v>46179.197916666664</v>
      </c>
      <c r="E15012" s="15" t="str">
        <f>IF(AND($B$6=NB!$A$17,$B$8&gt;0),'Ersparnisberechnung Sommertarif'!$B$8*SLP!C14992,"")</f>
        <v/>
      </c>
    </row>
    <row r="15013" spans="1:5" x14ac:dyDescent="0.3">
      <c r="A15013" s="25">
        <v>46179</v>
      </c>
      <c r="B15013" s="31">
        <v>0.20833333333333334</v>
      </c>
      <c r="C15013" s="46"/>
      <c r="D15013" s="29">
        <v>46179.208333333336</v>
      </c>
      <c r="E15013" s="15" t="str">
        <f>IF(AND($B$6=NB!$A$17,$B$8&gt;0),'Ersparnisberechnung Sommertarif'!$B$8*SLP!C14993,"")</f>
        <v/>
      </c>
    </row>
    <row r="15014" spans="1:5" x14ac:dyDescent="0.3">
      <c r="A15014" s="25">
        <v>46179</v>
      </c>
      <c r="B15014" s="31">
        <v>0.21875</v>
      </c>
      <c r="C15014" s="46"/>
      <c r="D15014" s="29">
        <v>46179.21875</v>
      </c>
      <c r="E15014" s="15" t="str">
        <f>IF(AND($B$6=NB!$A$17,$B$8&gt;0),'Ersparnisberechnung Sommertarif'!$B$8*SLP!C14994,"")</f>
        <v/>
      </c>
    </row>
    <row r="15015" spans="1:5" x14ac:dyDescent="0.3">
      <c r="A15015" s="25">
        <v>46179</v>
      </c>
      <c r="B15015" s="31">
        <v>0.22916666666666666</v>
      </c>
      <c r="C15015" s="46"/>
      <c r="D15015" s="29">
        <v>46179.229166666664</v>
      </c>
      <c r="E15015" s="15" t="str">
        <f>IF(AND($B$6=NB!$A$17,$B$8&gt;0),'Ersparnisberechnung Sommertarif'!$B$8*SLP!C14995,"")</f>
        <v/>
      </c>
    </row>
    <row r="15016" spans="1:5" x14ac:dyDescent="0.3">
      <c r="A15016" s="25">
        <v>46179</v>
      </c>
      <c r="B15016" s="31">
        <v>0.23958333333333334</v>
      </c>
      <c r="C15016" s="46"/>
      <c r="D15016" s="29">
        <v>46179.239583333336</v>
      </c>
      <c r="E15016" s="15" t="str">
        <f>IF(AND($B$6=NB!$A$17,$B$8&gt;0),'Ersparnisberechnung Sommertarif'!$B$8*SLP!C14996,"")</f>
        <v/>
      </c>
    </row>
    <row r="15017" spans="1:5" x14ac:dyDescent="0.3">
      <c r="A15017" s="25">
        <v>46179</v>
      </c>
      <c r="B15017" s="31">
        <v>0.25</v>
      </c>
      <c r="C15017" s="46"/>
      <c r="D15017" s="29">
        <v>46179.25</v>
      </c>
      <c r="E15017" s="15" t="str">
        <f>IF(AND($B$6=NB!$A$17,$B$8&gt;0),'Ersparnisberechnung Sommertarif'!$B$8*SLP!C14997,"")</f>
        <v/>
      </c>
    </row>
    <row r="15018" spans="1:5" x14ac:dyDescent="0.3">
      <c r="A15018" s="25">
        <v>46179</v>
      </c>
      <c r="B15018" s="31">
        <v>0.26041666666666669</v>
      </c>
      <c r="C15018" s="46"/>
      <c r="D15018" s="29">
        <v>46179.260416666664</v>
      </c>
      <c r="E15018" s="15" t="str">
        <f>IF(AND($B$6=NB!$A$17,$B$8&gt;0),'Ersparnisberechnung Sommertarif'!$B$8*SLP!C14998,"")</f>
        <v/>
      </c>
    </row>
    <row r="15019" spans="1:5" x14ac:dyDescent="0.3">
      <c r="A15019" s="25">
        <v>46179</v>
      </c>
      <c r="B15019" s="31">
        <v>0.27083333333333331</v>
      </c>
      <c r="C15019" s="46"/>
      <c r="D15019" s="29">
        <v>46179.270833333336</v>
      </c>
      <c r="E15019" s="15" t="str">
        <f>IF(AND($B$6=NB!$A$17,$B$8&gt;0),'Ersparnisberechnung Sommertarif'!$B$8*SLP!C14999,"")</f>
        <v/>
      </c>
    </row>
    <row r="15020" spans="1:5" x14ac:dyDescent="0.3">
      <c r="A15020" s="25">
        <v>46179</v>
      </c>
      <c r="B15020" s="31">
        <v>0.28125</v>
      </c>
      <c r="C15020" s="46"/>
      <c r="D15020" s="29">
        <v>46179.28125</v>
      </c>
      <c r="E15020" s="15" t="str">
        <f>IF(AND($B$6=NB!$A$17,$B$8&gt;0),'Ersparnisberechnung Sommertarif'!$B$8*SLP!C15000,"")</f>
        <v/>
      </c>
    </row>
    <row r="15021" spans="1:5" x14ac:dyDescent="0.3">
      <c r="A15021" s="25">
        <v>46179</v>
      </c>
      <c r="B15021" s="31">
        <v>0.29166666666666669</v>
      </c>
      <c r="C15021" s="46"/>
      <c r="D15021" s="29">
        <v>46179.291666666664</v>
      </c>
      <c r="E15021" s="15" t="str">
        <f>IF(AND($B$6=NB!$A$17,$B$8&gt;0),'Ersparnisberechnung Sommertarif'!$B$8*SLP!C15001,"")</f>
        <v/>
      </c>
    </row>
    <row r="15022" spans="1:5" x14ac:dyDescent="0.3">
      <c r="A15022" s="25">
        <v>46179</v>
      </c>
      <c r="B15022" s="31">
        <v>0.30208333333333331</v>
      </c>
      <c r="C15022" s="46"/>
      <c r="D15022" s="29">
        <v>46179.302083333336</v>
      </c>
      <c r="E15022" s="15" t="str">
        <f>IF(AND($B$6=NB!$A$17,$B$8&gt;0),'Ersparnisberechnung Sommertarif'!$B$8*SLP!C15002,"")</f>
        <v/>
      </c>
    </row>
    <row r="15023" spans="1:5" x14ac:dyDescent="0.3">
      <c r="A15023" s="25">
        <v>46179</v>
      </c>
      <c r="B15023" s="31">
        <v>0.3125</v>
      </c>
      <c r="C15023" s="46"/>
      <c r="D15023" s="29">
        <v>46179.3125</v>
      </c>
      <c r="E15023" s="15" t="str">
        <f>IF(AND($B$6=NB!$A$17,$B$8&gt;0),'Ersparnisberechnung Sommertarif'!$B$8*SLP!C15003,"")</f>
        <v/>
      </c>
    </row>
    <row r="15024" spans="1:5" x14ac:dyDescent="0.3">
      <c r="A15024" s="25">
        <v>46179</v>
      </c>
      <c r="B15024" s="31">
        <v>0.32291666666666669</v>
      </c>
      <c r="C15024" s="46"/>
      <c r="D15024" s="29">
        <v>46179.322916666664</v>
      </c>
      <c r="E15024" s="15" t="str">
        <f>IF(AND($B$6=NB!$A$17,$B$8&gt;0),'Ersparnisberechnung Sommertarif'!$B$8*SLP!C15004,"")</f>
        <v/>
      </c>
    </row>
    <row r="15025" spans="1:5" x14ac:dyDescent="0.3">
      <c r="A15025" s="25">
        <v>46179</v>
      </c>
      <c r="B15025" s="31">
        <v>0.33333333333333331</v>
      </c>
      <c r="C15025" s="46"/>
      <c r="D15025" s="29">
        <v>46179.333333333336</v>
      </c>
      <c r="E15025" s="15" t="str">
        <f>IF(AND($B$6=NB!$A$17,$B$8&gt;0),'Ersparnisberechnung Sommertarif'!$B$8*SLP!C15005,"")</f>
        <v/>
      </c>
    </row>
    <row r="15026" spans="1:5" x14ac:dyDescent="0.3">
      <c r="A15026" s="25">
        <v>46179</v>
      </c>
      <c r="B15026" s="31">
        <v>0.34375</v>
      </c>
      <c r="C15026" s="46"/>
      <c r="D15026" s="29">
        <v>46179.34375</v>
      </c>
      <c r="E15026" s="15" t="str">
        <f>IF(AND($B$6=NB!$A$17,$B$8&gt;0),'Ersparnisberechnung Sommertarif'!$B$8*SLP!C15006,"")</f>
        <v/>
      </c>
    </row>
    <row r="15027" spans="1:5" x14ac:dyDescent="0.3">
      <c r="A15027" s="25">
        <v>46179</v>
      </c>
      <c r="B15027" s="31">
        <v>0.35416666666666669</v>
      </c>
      <c r="C15027" s="46"/>
      <c r="D15027" s="29">
        <v>46179.354166666664</v>
      </c>
      <c r="E15027" s="15" t="str">
        <f>IF(AND($B$6=NB!$A$17,$B$8&gt;0),'Ersparnisberechnung Sommertarif'!$B$8*SLP!C15007,"")</f>
        <v/>
      </c>
    </row>
    <row r="15028" spans="1:5" x14ac:dyDescent="0.3">
      <c r="A15028" s="25">
        <v>46179</v>
      </c>
      <c r="B15028" s="31">
        <v>0.36458333333333331</v>
      </c>
      <c r="C15028" s="46"/>
      <c r="D15028" s="29">
        <v>46179.364583333336</v>
      </c>
      <c r="E15028" s="15" t="str">
        <f>IF(AND($B$6=NB!$A$17,$B$8&gt;0),'Ersparnisberechnung Sommertarif'!$B$8*SLP!C15008,"")</f>
        <v/>
      </c>
    </row>
    <row r="15029" spans="1:5" x14ac:dyDescent="0.3">
      <c r="A15029" s="25">
        <v>46179</v>
      </c>
      <c r="B15029" s="31">
        <v>0.375</v>
      </c>
      <c r="C15029" s="46"/>
      <c r="D15029" s="29">
        <v>46179.375</v>
      </c>
      <c r="E15029" s="15" t="str">
        <f>IF(AND($B$6=NB!$A$17,$B$8&gt;0),'Ersparnisberechnung Sommertarif'!$B$8*SLP!C15009,"")</f>
        <v/>
      </c>
    </row>
    <row r="15030" spans="1:5" x14ac:dyDescent="0.3">
      <c r="A15030" s="25">
        <v>46179</v>
      </c>
      <c r="B15030" s="31">
        <v>0.38541666666666669</v>
      </c>
      <c r="C15030" s="46"/>
      <c r="D15030" s="29">
        <v>46179.385416666664</v>
      </c>
      <c r="E15030" s="15" t="str">
        <f>IF(AND($B$6=NB!$A$17,$B$8&gt;0),'Ersparnisberechnung Sommertarif'!$B$8*SLP!C15010,"")</f>
        <v/>
      </c>
    </row>
    <row r="15031" spans="1:5" x14ac:dyDescent="0.3">
      <c r="A15031" s="25">
        <v>46179</v>
      </c>
      <c r="B15031" s="31">
        <v>0.39583333333333331</v>
      </c>
      <c r="C15031" s="46"/>
      <c r="D15031" s="29">
        <v>46179.395833333336</v>
      </c>
      <c r="E15031" s="15" t="str">
        <f>IF(AND($B$6=NB!$A$17,$B$8&gt;0),'Ersparnisberechnung Sommertarif'!$B$8*SLP!C15011,"")</f>
        <v/>
      </c>
    </row>
    <row r="15032" spans="1:5" x14ac:dyDescent="0.3">
      <c r="A15032" s="25">
        <v>46179</v>
      </c>
      <c r="B15032" s="31">
        <v>0.40625</v>
      </c>
      <c r="C15032" s="46"/>
      <c r="D15032" s="29">
        <v>46179.40625</v>
      </c>
      <c r="E15032" s="15" t="str">
        <f>IF(AND($B$6=NB!$A$17,$B$8&gt;0),'Ersparnisberechnung Sommertarif'!$B$8*SLP!C15012,"")</f>
        <v/>
      </c>
    </row>
    <row r="15033" spans="1:5" x14ac:dyDescent="0.3">
      <c r="A15033" s="25">
        <v>46179</v>
      </c>
      <c r="B15033" s="31">
        <v>0.41666666666666669</v>
      </c>
      <c r="C15033" s="46"/>
      <c r="D15033" s="29">
        <v>46179.416666666664</v>
      </c>
      <c r="E15033" s="15" t="str">
        <f>IF(AND($B$6=NB!$A$17,$B$8&gt;0),'Ersparnisberechnung Sommertarif'!$B$8*SLP!C15013,"")</f>
        <v/>
      </c>
    </row>
    <row r="15034" spans="1:5" x14ac:dyDescent="0.3">
      <c r="A15034" s="25">
        <v>46179</v>
      </c>
      <c r="B15034" s="31">
        <v>0.42708333333333331</v>
      </c>
      <c r="C15034" s="46"/>
      <c r="D15034" s="29">
        <v>46179.427083333336</v>
      </c>
      <c r="E15034" s="15" t="str">
        <f>IF(AND($B$6=NB!$A$17,$B$8&gt;0),'Ersparnisberechnung Sommertarif'!$B$8*SLP!C15014,"")</f>
        <v/>
      </c>
    </row>
    <row r="15035" spans="1:5" x14ac:dyDescent="0.3">
      <c r="A15035" s="25">
        <v>46179</v>
      </c>
      <c r="B15035" s="31">
        <v>0.4375</v>
      </c>
      <c r="C15035" s="46"/>
      <c r="D15035" s="29">
        <v>46179.4375</v>
      </c>
      <c r="E15035" s="15" t="str">
        <f>IF(AND($B$6=NB!$A$17,$B$8&gt;0),'Ersparnisberechnung Sommertarif'!$B$8*SLP!C15015,"")</f>
        <v/>
      </c>
    </row>
    <row r="15036" spans="1:5" x14ac:dyDescent="0.3">
      <c r="A15036" s="25">
        <v>46179</v>
      </c>
      <c r="B15036" s="31">
        <v>0.44791666666666669</v>
      </c>
      <c r="C15036" s="46"/>
      <c r="D15036" s="29">
        <v>46179.447916666664</v>
      </c>
      <c r="E15036" s="15" t="str">
        <f>IF(AND($B$6=NB!$A$17,$B$8&gt;0),'Ersparnisberechnung Sommertarif'!$B$8*SLP!C15016,"")</f>
        <v/>
      </c>
    </row>
    <row r="15037" spans="1:5" x14ac:dyDescent="0.3">
      <c r="A15037" s="25">
        <v>46179</v>
      </c>
      <c r="B15037" s="31">
        <v>0.45833333333333331</v>
      </c>
      <c r="C15037" s="46"/>
      <c r="D15037" s="29">
        <v>46179.458333333336</v>
      </c>
      <c r="E15037" s="15" t="str">
        <f>IF(AND($B$6=NB!$A$17,$B$8&gt;0),'Ersparnisberechnung Sommertarif'!$B$8*SLP!C15017,"")</f>
        <v/>
      </c>
    </row>
    <row r="15038" spans="1:5" x14ac:dyDescent="0.3">
      <c r="A15038" s="25">
        <v>46179</v>
      </c>
      <c r="B15038" s="31">
        <v>0.46875</v>
      </c>
      <c r="C15038" s="46"/>
      <c r="D15038" s="29">
        <v>46179.46875</v>
      </c>
      <c r="E15038" s="15" t="str">
        <f>IF(AND($B$6=NB!$A$17,$B$8&gt;0),'Ersparnisberechnung Sommertarif'!$B$8*SLP!C15018,"")</f>
        <v/>
      </c>
    </row>
    <row r="15039" spans="1:5" x14ac:dyDescent="0.3">
      <c r="A15039" s="25">
        <v>46179</v>
      </c>
      <c r="B15039" s="31">
        <v>0.47916666666666669</v>
      </c>
      <c r="C15039" s="46"/>
      <c r="D15039" s="29">
        <v>46179.479166666664</v>
      </c>
      <c r="E15039" s="15" t="str">
        <f>IF(AND($B$6=NB!$A$17,$B$8&gt;0),'Ersparnisberechnung Sommertarif'!$B$8*SLP!C15019,"")</f>
        <v/>
      </c>
    </row>
    <row r="15040" spans="1:5" x14ac:dyDescent="0.3">
      <c r="A15040" s="25">
        <v>46179</v>
      </c>
      <c r="B15040" s="31">
        <v>0.48958333333333331</v>
      </c>
      <c r="C15040" s="46"/>
      <c r="D15040" s="29">
        <v>46179.489583333336</v>
      </c>
      <c r="E15040" s="15" t="str">
        <f>IF(AND($B$6=NB!$A$17,$B$8&gt;0),'Ersparnisberechnung Sommertarif'!$B$8*SLP!C15020,"")</f>
        <v/>
      </c>
    </row>
    <row r="15041" spans="1:5" x14ac:dyDescent="0.3">
      <c r="A15041" s="25">
        <v>46179</v>
      </c>
      <c r="B15041" s="31">
        <v>0.5</v>
      </c>
      <c r="C15041" s="46"/>
      <c r="D15041" s="29">
        <v>46179.5</v>
      </c>
      <c r="E15041" s="15" t="str">
        <f>IF(AND($B$6=NB!$A$17,$B$8&gt;0),'Ersparnisberechnung Sommertarif'!$B$8*SLP!C15021,"")</f>
        <v/>
      </c>
    </row>
    <row r="15042" spans="1:5" x14ac:dyDescent="0.3">
      <c r="A15042" s="25">
        <v>46179</v>
      </c>
      <c r="B15042" s="31">
        <v>0.51041666666666663</v>
      </c>
      <c r="C15042" s="46"/>
      <c r="D15042" s="29">
        <v>46179.510416666664</v>
      </c>
      <c r="E15042" s="15" t="str">
        <f>IF(AND($B$6=NB!$A$17,$B$8&gt;0),'Ersparnisberechnung Sommertarif'!$B$8*SLP!C15022,"")</f>
        <v/>
      </c>
    </row>
    <row r="15043" spans="1:5" x14ac:dyDescent="0.3">
      <c r="A15043" s="25">
        <v>46179</v>
      </c>
      <c r="B15043" s="31">
        <v>0.52083333333333337</v>
      </c>
      <c r="C15043" s="46"/>
      <c r="D15043" s="29">
        <v>46179.520833333336</v>
      </c>
      <c r="E15043" s="15" t="str">
        <f>IF(AND($B$6=NB!$A$17,$B$8&gt;0),'Ersparnisberechnung Sommertarif'!$B$8*SLP!C15023,"")</f>
        <v/>
      </c>
    </row>
    <row r="15044" spans="1:5" x14ac:dyDescent="0.3">
      <c r="A15044" s="25">
        <v>46179</v>
      </c>
      <c r="B15044" s="31">
        <v>0.53125</v>
      </c>
      <c r="C15044" s="46"/>
      <c r="D15044" s="29">
        <v>46179.53125</v>
      </c>
      <c r="E15044" s="15" t="str">
        <f>IF(AND($B$6=NB!$A$17,$B$8&gt;0),'Ersparnisberechnung Sommertarif'!$B$8*SLP!C15024,"")</f>
        <v/>
      </c>
    </row>
    <row r="15045" spans="1:5" x14ac:dyDescent="0.3">
      <c r="A15045" s="25">
        <v>46179</v>
      </c>
      <c r="B15045" s="31">
        <v>0.54166666666666663</v>
      </c>
      <c r="C15045" s="46"/>
      <c r="D15045" s="29">
        <v>46179.541666666664</v>
      </c>
      <c r="E15045" s="15" t="str">
        <f>IF(AND($B$6=NB!$A$17,$B$8&gt;0),'Ersparnisberechnung Sommertarif'!$B$8*SLP!C15025,"")</f>
        <v/>
      </c>
    </row>
    <row r="15046" spans="1:5" x14ac:dyDescent="0.3">
      <c r="A15046" s="25">
        <v>46179</v>
      </c>
      <c r="B15046" s="31">
        <v>0.55208333333333337</v>
      </c>
      <c r="C15046" s="46"/>
      <c r="D15046" s="29">
        <v>46179.552083333336</v>
      </c>
      <c r="E15046" s="15" t="str">
        <f>IF(AND($B$6=NB!$A$17,$B$8&gt;0),'Ersparnisberechnung Sommertarif'!$B$8*SLP!C15026,"")</f>
        <v/>
      </c>
    </row>
    <row r="15047" spans="1:5" x14ac:dyDescent="0.3">
      <c r="A15047" s="25">
        <v>46179</v>
      </c>
      <c r="B15047" s="31">
        <v>0.5625</v>
      </c>
      <c r="C15047" s="46"/>
      <c r="D15047" s="29">
        <v>46179.5625</v>
      </c>
      <c r="E15047" s="15" t="str">
        <f>IF(AND($B$6=NB!$A$17,$B$8&gt;0),'Ersparnisberechnung Sommertarif'!$B$8*SLP!C15027,"")</f>
        <v/>
      </c>
    </row>
    <row r="15048" spans="1:5" x14ac:dyDescent="0.3">
      <c r="A15048" s="25">
        <v>46179</v>
      </c>
      <c r="B15048" s="31">
        <v>0.57291666666666663</v>
      </c>
      <c r="C15048" s="46"/>
      <c r="D15048" s="29">
        <v>46179.572916666664</v>
      </c>
      <c r="E15048" s="15" t="str">
        <f>IF(AND($B$6=NB!$A$17,$B$8&gt;0),'Ersparnisberechnung Sommertarif'!$B$8*SLP!C15028,"")</f>
        <v/>
      </c>
    </row>
    <row r="15049" spans="1:5" x14ac:dyDescent="0.3">
      <c r="A15049" s="25">
        <v>46179</v>
      </c>
      <c r="B15049" s="31">
        <v>0.58333333333333337</v>
      </c>
      <c r="C15049" s="46"/>
      <c r="D15049" s="29">
        <v>46179.583333333336</v>
      </c>
      <c r="E15049" s="15" t="str">
        <f>IF(AND($B$6=NB!$A$17,$B$8&gt;0),'Ersparnisberechnung Sommertarif'!$B$8*SLP!C15029,"")</f>
        <v/>
      </c>
    </row>
    <row r="15050" spans="1:5" x14ac:dyDescent="0.3">
      <c r="A15050" s="25">
        <v>46179</v>
      </c>
      <c r="B15050" s="31">
        <v>0.59375</v>
      </c>
      <c r="C15050" s="46"/>
      <c r="D15050" s="29">
        <v>46179.59375</v>
      </c>
      <c r="E15050" s="15" t="str">
        <f>IF(AND($B$6=NB!$A$17,$B$8&gt;0),'Ersparnisberechnung Sommertarif'!$B$8*SLP!C15030,"")</f>
        <v/>
      </c>
    </row>
    <row r="15051" spans="1:5" x14ac:dyDescent="0.3">
      <c r="A15051" s="25">
        <v>46179</v>
      </c>
      <c r="B15051" s="31">
        <v>0.60416666666666663</v>
      </c>
      <c r="C15051" s="46"/>
      <c r="D15051" s="29">
        <v>46179.604166666664</v>
      </c>
      <c r="E15051" s="15" t="str">
        <f>IF(AND($B$6=NB!$A$17,$B$8&gt;0),'Ersparnisberechnung Sommertarif'!$B$8*SLP!C15031,"")</f>
        <v/>
      </c>
    </row>
    <row r="15052" spans="1:5" x14ac:dyDescent="0.3">
      <c r="A15052" s="25">
        <v>46179</v>
      </c>
      <c r="B15052" s="31">
        <v>0.61458333333333337</v>
      </c>
      <c r="C15052" s="46"/>
      <c r="D15052" s="29">
        <v>46179.614583333336</v>
      </c>
      <c r="E15052" s="15" t="str">
        <f>IF(AND($B$6=NB!$A$17,$B$8&gt;0),'Ersparnisberechnung Sommertarif'!$B$8*SLP!C15032,"")</f>
        <v/>
      </c>
    </row>
    <row r="15053" spans="1:5" x14ac:dyDescent="0.3">
      <c r="A15053" s="25">
        <v>46179</v>
      </c>
      <c r="B15053" s="31">
        <v>0.625</v>
      </c>
      <c r="C15053" s="46"/>
      <c r="D15053" s="29">
        <v>46179.625</v>
      </c>
      <c r="E15053" s="15" t="str">
        <f>IF(AND($B$6=NB!$A$17,$B$8&gt;0),'Ersparnisberechnung Sommertarif'!$B$8*SLP!C15033,"")</f>
        <v/>
      </c>
    </row>
    <row r="15054" spans="1:5" x14ac:dyDescent="0.3">
      <c r="A15054" s="25">
        <v>46179</v>
      </c>
      <c r="B15054" s="31">
        <v>0.63541666666666663</v>
      </c>
      <c r="C15054" s="46"/>
      <c r="D15054" s="29">
        <v>46179.635416666664</v>
      </c>
      <c r="E15054" s="15" t="str">
        <f>IF(AND($B$6=NB!$A$17,$B$8&gt;0),'Ersparnisberechnung Sommertarif'!$B$8*SLP!C15034,"")</f>
        <v/>
      </c>
    </row>
    <row r="15055" spans="1:5" x14ac:dyDescent="0.3">
      <c r="A15055" s="25">
        <v>46179</v>
      </c>
      <c r="B15055" s="31">
        <v>0.64583333333333337</v>
      </c>
      <c r="C15055" s="46"/>
      <c r="D15055" s="29">
        <v>46179.645833333336</v>
      </c>
      <c r="E15055" s="15" t="str">
        <f>IF(AND($B$6=NB!$A$17,$B$8&gt;0),'Ersparnisberechnung Sommertarif'!$B$8*SLP!C15035,"")</f>
        <v/>
      </c>
    </row>
    <row r="15056" spans="1:5" x14ac:dyDescent="0.3">
      <c r="A15056" s="25">
        <v>46179</v>
      </c>
      <c r="B15056" s="31">
        <v>0.65625</v>
      </c>
      <c r="C15056" s="46"/>
      <c r="D15056" s="29">
        <v>46179.65625</v>
      </c>
      <c r="E15056" s="15" t="str">
        <f>IF(AND($B$6=NB!$A$17,$B$8&gt;0),'Ersparnisberechnung Sommertarif'!$B$8*SLP!C15036,"")</f>
        <v/>
      </c>
    </row>
    <row r="15057" spans="1:5" x14ac:dyDescent="0.3">
      <c r="A15057" s="25">
        <v>46179</v>
      </c>
      <c r="B15057" s="31">
        <v>0.66666666666666663</v>
      </c>
      <c r="C15057" s="46"/>
      <c r="D15057" s="29">
        <v>46179.666666666664</v>
      </c>
      <c r="E15057" s="15" t="str">
        <f>IF(AND($B$6=NB!$A$17,$B$8&gt;0),'Ersparnisberechnung Sommertarif'!$B$8*SLP!C15037,"")</f>
        <v/>
      </c>
    </row>
    <row r="15058" spans="1:5" x14ac:dyDescent="0.3">
      <c r="A15058" s="25">
        <v>46179</v>
      </c>
      <c r="B15058" s="31">
        <v>0.67708333333333337</v>
      </c>
      <c r="C15058" s="46"/>
      <c r="D15058" s="29">
        <v>46179.677083333336</v>
      </c>
      <c r="E15058" s="15" t="str">
        <f>IF(AND($B$6=NB!$A$17,$B$8&gt;0),'Ersparnisberechnung Sommertarif'!$B$8*SLP!C15038,"")</f>
        <v/>
      </c>
    </row>
    <row r="15059" spans="1:5" x14ac:dyDescent="0.3">
      <c r="A15059" s="25">
        <v>46179</v>
      </c>
      <c r="B15059" s="31">
        <v>0.6875</v>
      </c>
      <c r="C15059" s="46"/>
      <c r="D15059" s="29">
        <v>46179.6875</v>
      </c>
      <c r="E15059" s="15" t="str">
        <f>IF(AND($B$6=NB!$A$17,$B$8&gt;0),'Ersparnisberechnung Sommertarif'!$B$8*SLP!C15039,"")</f>
        <v/>
      </c>
    </row>
    <row r="15060" spans="1:5" x14ac:dyDescent="0.3">
      <c r="A15060" s="25">
        <v>46179</v>
      </c>
      <c r="B15060" s="31">
        <v>0.69791666666666663</v>
      </c>
      <c r="C15060" s="46"/>
      <c r="D15060" s="29">
        <v>46179.697916666664</v>
      </c>
      <c r="E15060" s="15" t="str">
        <f>IF(AND($B$6=NB!$A$17,$B$8&gt;0),'Ersparnisberechnung Sommertarif'!$B$8*SLP!C15040,"")</f>
        <v/>
      </c>
    </row>
    <row r="15061" spans="1:5" x14ac:dyDescent="0.3">
      <c r="A15061" s="25">
        <v>46179</v>
      </c>
      <c r="B15061" s="31">
        <v>0.70833333333333337</v>
      </c>
      <c r="C15061" s="46"/>
      <c r="D15061" s="29">
        <v>46179.708333333336</v>
      </c>
      <c r="E15061" s="15" t="str">
        <f>IF(AND($B$6=NB!$A$17,$B$8&gt;0),'Ersparnisberechnung Sommertarif'!$B$8*SLP!C15041,"")</f>
        <v/>
      </c>
    </row>
    <row r="15062" spans="1:5" x14ac:dyDescent="0.3">
      <c r="A15062" s="25">
        <v>46179</v>
      </c>
      <c r="B15062" s="31">
        <v>0.71875</v>
      </c>
      <c r="C15062" s="46"/>
      <c r="D15062" s="29">
        <v>46179.71875</v>
      </c>
      <c r="E15062" s="15" t="str">
        <f>IF(AND($B$6=NB!$A$17,$B$8&gt;0),'Ersparnisberechnung Sommertarif'!$B$8*SLP!C15042,"")</f>
        <v/>
      </c>
    </row>
    <row r="15063" spans="1:5" x14ac:dyDescent="0.3">
      <c r="A15063" s="25">
        <v>46179</v>
      </c>
      <c r="B15063" s="31">
        <v>0.72916666666666663</v>
      </c>
      <c r="C15063" s="46"/>
      <c r="D15063" s="29">
        <v>46179.729166666664</v>
      </c>
      <c r="E15063" s="15" t="str">
        <f>IF(AND($B$6=NB!$A$17,$B$8&gt;0),'Ersparnisberechnung Sommertarif'!$B$8*SLP!C15043,"")</f>
        <v/>
      </c>
    </row>
    <row r="15064" spans="1:5" x14ac:dyDescent="0.3">
      <c r="A15064" s="25">
        <v>46179</v>
      </c>
      <c r="B15064" s="31">
        <v>0.73958333333333337</v>
      </c>
      <c r="C15064" s="46"/>
      <c r="D15064" s="29">
        <v>46179.739583333336</v>
      </c>
      <c r="E15064" s="15" t="str">
        <f>IF(AND($B$6=NB!$A$17,$B$8&gt;0),'Ersparnisberechnung Sommertarif'!$B$8*SLP!C15044,"")</f>
        <v/>
      </c>
    </row>
    <row r="15065" spans="1:5" x14ac:dyDescent="0.3">
      <c r="A15065" s="25">
        <v>46179</v>
      </c>
      <c r="B15065" s="31">
        <v>0.75</v>
      </c>
      <c r="C15065" s="46"/>
      <c r="D15065" s="29">
        <v>46179.75</v>
      </c>
      <c r="E15065" s="15" t="str">
        <f>IF(AND($B$6=NB!$A$17,$B$8&gt;0),'Ersparnisberechnung Sommertarif'!$B$8*SLP!C15045,"")</f>
        <v/>
      </c>
    </row>
    <row r="15066" spans="1:5" x14ac:dyDescent="0.3">
      <c r="A15066" s="25">
        <v>46179</v>
      </c>
      <c r="B15066" s="31">
        <v>0.76041666666666663</v>
      </c>
      <c r="C15066" s="46"/>
      <c r="D15066" s="29">
        <v>46179.760416666664</v>
      </c>
      <c r="E15066" s="15" t="str">
        <f>IF(AND($B$6=NB!$A$17,$B$8&gt;0),'Ersparnisberechnung Sommertarif'!$B$8*SLP!C15046,"")</f>
        <v/>
      </c>
    </row>
    <row r="15067" spans="1:5" x14ac:dyDescent="0.3">
      <c r="A15067" s="25">
        <v>46179</v>
      </c>
      <c r="B15067" s="31">
        <v>0.77083333333333337</v>
      </c>
      <c r="C15067" s="46"/>
      <c r="D15067" s="29">
        <v>46179.770833333336</v>
      </c>
      <c r="E15067" s="15" t="str">
        <f>IF(AND($B$6=NB!$A$17,$B$8&gt;0),'Ersparnisberechnung Sommertarif'!$B$8*SLP!C15047,"")</f>
        <v/>
      </c>
    </row>
    <row r="15068" spans="1:5" x14ac:dyDescent="0.3">
      <c r="A15068" s="25">
        <v>46179</v>
      </c>
      <c r="B15068" s="31">
        <v>0.78125</v>
      </c>
      <c r="C15068" s="46"/>
      <c r="D15068" s="29">
        <v>46179.78125</v>
      </c>
      <c r="E15068" s="15" t="str">
        <f>IF(AND($B$6=NB!$A$17,$B$8&gt;0),'Ersparnisberechnung Sommertarif'!$B$8*SLP!C15048,"")</f>
        <v/>
      </c>
    </row>
    <row r="15069" spans="1:5" x14ac:dyDescent="0.3">
      <c r="A15069" s="25">
        <v>46179</v>
      </c>
      <c r="B15069" s="31">
        <v>0.79166666666666663</v>
      </c>
      <c r="C15069" s="46"/>
      <c r="D15069" s="29">
        <v>46179.791666666664</v>
      </c>
      <c r="E15069" s="15" t="str">
        <f>IF(AND($B$6=NB!$A$17,$B$8&gt;0),'Ersparnisberechnung Sommertarif'!$B$8*SLP!C15049,"")</f>
        <v/>
      </c>
    </row>
    <row r="15070" spans="1:5" x14ac:dyDescent="0.3">
      <c r="A15070" s="25">
        <v>46179</v>
      </c>
      <c r="B15070" s="31">
        <v>0.80208333333333337</v>
      </c>
      <c r="C15070" s="46"/>
      <c r="D15070" s="29">
        <v>46179.802083333336</v>
      </c>
      <c r="E15070" s="15" t="str">
        <f>IF(AND($B$6=NB!$A$17,$B$8&gt;0),'Ersparnisberechnung Sommertarif'!$B$8*SLP!C15050,"")</f>
        <v/>
      </c>
    </row>
    <row r="15071" spans="1:5" x14ac:dyDescent="0.3">
      <c r="A15071" s="25">
        <v>46179</v>
      </c>
      <c r="B15071" s="31">
        <v>0.8125</v>
      </c>
      <c r="C15071" s="46"/>
      <c r="D15071" s="29">
        <v>46179.8125</v>
      </c>
      <c r="E15071" s="15" t="str">
        <f>IF(AND($B$6=NB!$A$17,$B$8&gt;0),'Ersparnisberechnung Sommertarif'!$B$8*SLP!C15051,"")</f>
        <v/>
      </c>
    </row>
    <row r="15072" spans="1:5" x14ac:dyDescent="0.3">
      <c r="A15072" s="25">
        <v>46179</v>
      </c>
      <c r="B15072" s="31">
        <v>0.82291666666666663</v>
      </c>
      <c r="C15072" s="46"/>
      <c r="D15072" s="29">
        <v>46179.822916666664</v>
      </c>
      <c r="E15072" s="15" t="str">
        <f>IF(AND($B$6=NB!$A$17,$B$8&gt;0),'Ersparnisberechnung Sommertarif'!$B$8*SLP!C15052,"")</f>
        <v/>
      </c>
    </row>
    <row r="15073" spans="1:5" x14ac:dyDescent="0.3">
      <c r="A15073" s="25">
        <v>46179</v>
      </c>
      <c r="B15073" s="31">
        <v>0.83333333333333337</v>
      </c>
      <c r="C15073" s="46"/>
      <c r="D15073" s="29">
        <v>46179.833333333336</v>
      </c>
      <c r="E15073" s="15" t="str">
        <f>IF(AND($B$6=NB!$A$17,$B$8&gt;0),'Ersparnisberechnung Sommertarif'!$B$8*SLP!C15053,"")</f>
        <v/>
      </c>
    </row>
    <row r="15074" spans="1:5" x14ac:dyDescent="0.3">
      <c r="A15074" s="25">
        <v>46179</v>
      </c>
      <c r="B15074" s="31">
        <v>0.84375</v>
      </c>
      <c r="C15074" s="46"/>
      <c r="D15074" s="29">
        <v>46179.84375</v>
      </c>
      <c r="E15074" s="15" t="str">
        <f>IF(AND($B$6=NB!$A$17,$B$8&gt;0),'Ersparnisberechnung Sommertarif'!$B$8*SLP!C15054,"")</f>
        <v/>
      </c>
    </row>
    <row r="15075" spans="1:5" x14ac:dyDescent="0.3">
      <c r="A15075" s="25">
        <v>46179</v>
      </c>
      <c r="B15075" s="31">
        <v>0.85416666666666663</v>
      </c>
      <c r="C15075" s="46"/>
      <c r="D15075" s="29">
        <v>46179.854166666664</v>
      </c>
      <c r="E15075" s="15" t="str">
        <f>IF(AND($B$6=NB!$A$17,$B$8&gt;0),'Ersparnisberechnung Sommertarif'!$B$8*SLP!C15055,"")</f>
        <v/>
      </c>
    </row>
    <row r="15076" spans="1:5" x14ac:dyDescent="0.3">
      <c r="A15076" s="25">
        <v>46179</v>
      </c>
      <c r="B15076" s="31">
        <v>0.86458333333333337</v>
      </c>
      <c r="C15076" s="46"/>
      <c r="D15076" s="29">
        <v>46179.864583333336</v>
      </c>
      <c r="E15076" s="15" t="str">
        <f>IF(AND($B$6=NB!$A$17,$B$8&gt;0),'Ersparnisberechnung Sommertarif'!$B$8*SLP!C15056,"")</f>
        <v/>
      </c>
    </row>
    <row r="15077" spans="1:5" x14ac:dyDescent="0.3">
      <c r="A15077" s="25">
        <v>46179</v>
      </c>
      <c r="B15077" s="31">
        <v>0.875</v>
      </c>
      <c r="C15077" s="46"/>
      <c r="D15077" s="29">
        <v>46179.875</v>
      </c>
      <c r="E15077" s="15" t="str">
        <f>IF(AND($B$6=NB!$A$17,$B$8&gt;0),'Ersparnisberechnung Sommertarif'!$B$8*SLP!C15057,"")</f>
        <v/>
      </c>
    </row>
    <row r="15078" spans="1:5" x14ac:dyDescent="0.3">
      <c r="A15078" s="25">
        <v>46179</v>
      </c>
      <c r="B15078" s="31">
        <v>0.88541666666666663</v>
      </c>
      <c r="C15078" s="46"/>
      <c r="D15078" s="29">
        <v>46179.885416666664</v>
      </c>
      <c r="E15078" s="15" t="str">
        <f>IF(AND($B$6=NB!$A$17,$B$8&gt;0),'Ersparnisberechnung Sommertarif'!$B$8*SLP!C15058,"")</f>
        <v/>
      </c>
    </row>
    <row r="15079" spans="1:5" x14ac:dyDescent="0.3">
      <c r="A15079" s="25">
        <v>46179</v>
      </c>
      <c r="B15079" s="31">
        <v>0.89583333333333337</v>
      </c>
      <c r="C15079" s="46"/>
      <c r="D15079" s="29">
        <v>46179.895833333336</v>
      </c>
      <c r="E15079" s="15" t="str">
        <f>IF(AND($B$6=NB!$A$17,$B$8&gt;0),'Ersparnisberechnung Sommertarif'!$B$8*SLP!C15059,"")</f>
        <v/>
      </c>
    </row>
    <row r="15080" spans="1:5" x14ac:dyDescent="0.3">
      <c r="A15080" s="25">
        <v>46179</v>
      </c>
      <c r="B15080" s="31">
        <v>0.90625</v>
      </c>
      <c r="C15080" s="46"/>
      <c r="D15080" s="29">
        <v>46179.90625</v>
      </c>
      <c r="E15080" s="15" t="str">
        <f>IF(AND($B$6=NB!$A$17,$B$8&gt;0),'Ersparnisberechnung Sommertarif'!$B$8*SLP!C15060,"")</f>
        <v/>
      </c>
    </row>
    <row r="15081" spans="1:5" x14ac:dyDescent="0.3">
      <c r="A15081" s="25">
        <v>46179</v>
      </c>
      <c r="B15081" s="31">
        <v>0.91666666666666663</v>
      </c>
      <c r="C15081" s="46"/>
      <c r="D15081" s="29">
        <v>46179.916666666664</v>
      </c>
      <c r="E15081" s="15" t="str">
        <f>IF(AND($B$6=NB!$A$17,$B$8&gt;0),'Ersparnisberechnung Sommertarif'!$B$8*SLP!C15061,"")</f>
        <v/>
      </c>
    </row>
    <row r="15082" spans="1:5" x14ac:dyDescent="0.3">
      <c r="A15082" s="25">
        <v>46179</v>
      </c>
      <c r="B15082" s="31">
        <v>0.92708333333333337</v>
      </c>
      <c r="C15082" s="46"/>
      <c r="D15082" s="29">
        <v>46179.927083333336</v>
      </c>
      <c r="E15082" s="15" t="str">
        <f>IF(AND($B$6=NB!$A$17,$B$8&gt;0),'Ersparnisberechnung Sommertarif'!$B$8*SLP!C15062,"")</f>
        <v/>
      </c>
    </row>
    <row r="15083" spans="1:5" x14ac:dyDescent="0.3">
      <c r="A15083" s="25">
        <v>46179</v>
      </c>
      <c r="B15083" s="31">
        <v>0.9375</v>
      </c>
      <c r="C15083" s="46"/>
      <c r="D15083" s="29">
        <v>46179.9375</v>
      </c>
      <c r="E15083" s="15" t="str">
        <f>IF(AND($B$6=NB!$A$17,$B$8&gt;0),'Ersparnisberechnung Sommertarif'!$B$8*SLP!C15063,"")</f>
        <v/>
      </c>
    </row>
    <row r="15084" spans="1:5" x14ac:dyDescent="0.3">
      <c r="A15084" s="25">
        <v>46179</v>
      </c>
      <c r="B15084" s="31">
        <v>0.94791666666666663</v>
      </c>
      <c r="C15084" s="46"/>
      <c r="D15084" s="29">
        <v>46179.947916666664</v>
      </c>
      <c r="E15084" s="15" t="str">
        <f>IF(AND($B$6=NB!$A$17,$B$8&gt;0),'Ersparnisberechnung Sommertarif'!$B$8*SLP!C15064,"")</f>
        <v/>
      </c>
    </row>
    <row r="15085" spans="1:5" x14ac:dyDescent="0.3">
      <c r="A15085" s="25">
        <v>46179</v>
      </c>
      <c r="B15085" s="31">
        <v>0.95833333333333337</v>
      </c>
      <c r="C15085" s="46"/>
      <c r="D15085" s="29">
        <v>46179.958333333336</v>
      </c>
      <c r="E15085" s="15" t="str">
        <f>IF(AND($B$6=NB!$A$17,$B$8&gt;0),'Ersparnisberechnung Sommertarif'!$B$8*SLP!C15065,"")</f>
        <v/>
      </c>
    </row>
    <row r="15086" spans="1:5" x14ac:dyDescent="0.3">
      <c r="A15086" s="25">
        <v>46179</v>
      </c>
      <c r="B15086" s="31">
        <v>0.96875</v>
      </c>
      <c r="C15086" s="46"/>
      <c r="D15086" s="29">
        <v>46179.96875</v>
      </c>
      <c r="E15086" s="15" t="str">
        <f>IF(AND($B$6=NB!$A$17,$B$8&gt;0),'Ersparnisberechnung Sommertarif'!$B$8*SLP!C15066,"")</f>
        <v/>
      </c>
    </row>
    <row r="15087" spans="1:5" x14ac:dyDescent="0.3">
      <c r="A15087" s="25">
        <v>46179</v>
      </c>
      <c r="B15087" s="31">
        <v>0.97916666666666663</v>
      </c>
      <c r="C15087" s="46"/>
      <c r="D15087" s="29">
        <v>46179.979166666664</v>
      </c>
      <c r="E15087" s="15" t="str">
        <f>IF(AND($B$6=NB!$A$17,$B$8&gt;0),'Ersparnisberechnung Sommertarif'!$B$8*SLP!C15067,"")</f>
        <v/>
      </c>
    </row>
    <row r="15088" spans="1:5" x14ac:dyDescent="0.3">
      <c r="A15088" s="25">
        <v>46179</v>
      </c>
      <c r="B15088" s="31">
        <v>0.98958333333333337</v>
      </c>
      <c r="C15088" s="46"/>
      <c r="D15088" s="29">
        <v>46179.989583333336</v>
      </c>
      <c r="E15088" s="15" t="str">
        <f>IF(AND($B$6=NB!$A$17,$B$8&gt;0),'Ersparnisberechnung Sommertarif'!$B$8*SLP!C15068,"")</f>
        <v/>
      </c>
    </row>
    <row r="15089" spans="1:5" x14ac:dyDescent="0.3">
      <c r="A15089" s="25">
        <v>46180</v>
      </c>
      <c r="B15089" s="31">
        <v>0</v>
      </c>
      <c r="C15089" s="46"/>
      <c r="D15089" s="29">
        <v>46180</v>
      </c>
      <c r="E15089" s="15" t="str">
        <f>IF(AND($B$6=NB!$A$17,$B$8&gt;0),'Ersparnisberechnung Sommertarif'!$B$8*SLP!C15069,"")</f>
        <v/>
      </c>
    </row>
    <row r="15090" spans="1:5" x14ac:dyDescent="0.3">
      <c r="A15090" s="25">
        <v>46180</v>
      </c>
      <c r="B15090" s="31">
        <v>1.0416666666666666E-2</v>
      </c>
      <c r="C15090" s="46"/>
      <c r="D15090" s="29">
        <v>46180.010416666664</v>
      </c>
      <c r="E15090" s="15" t="str">
        <f>IF(AND($B$6=NB!$A$17,$B$8&gt;0),'Ersparnisberechnung Sommertarif'!$B$8*SLP!C15070,"")</f>
        <v/>
      </c>
    </row>
    <row r="15091" spans="1:5" x14ac:dyDescent="0.3">
      <c r="A15091" s="25">
        <v>46180</v>
      </c>
      <c r="B15091" s="31">
        <v>2.0833333333333332E-2</v>
      </c>
      <c r="C15091" s="46"/>
      <c r="D15091" s="29">
        <v>46180.020833333336</v>
      </c>
      <c r="E15091" s="15" t="str">
        <f>IF(AND($B$6=NB!$A$17,$B$8&gt;0),'Ersparnisberechnung Sommertarif'!$B$8*SLP!C15071,"")</f>
        <v/>
      </c>
    </row>
    <row r="15092" spans="1:5" x14ac:dyDescent="0.3">
      <c r="A15092" s="25">
        <v>46180</v>
      </c>
      <c r="B15092" s="31">
        <v>3.125E-2</v>
      </c>
      <c r="C15092" s="46"/>
      <c r="D15092" s="29">
        <v>46180.03125</v>
      </c>
      <c r="E15092" s="15" t="str">
        <f>IF(AND($B$6=NB!$A$17,$B$8&gt;0),'Ersparnisberechnung Sommertarif'!$B$8*SLP!C15072,"")</f>
        <v/>
      </c>
    </row>
    <row r="15093" spans="1:5" x14ac:dyDescent="0.3">
      <c r="A15093" s="25">
        <v>46180</v>
      </c>
      <c r="B15093" s="31">
        <v>4.1666666666666664E-2</v>
      </c>
      <c r="C15093" s="46"/>
      <c r="D15093" s="29">
        <v>46180.041666666664</v>
      </c>
      <c r="E15093" s="15" t="str">
        <f>IF(AND($B$6=NB!$A$17,$B$8&gt;0),'Ersparnisberechnung Sommertarif'!$B$8*SLP!C15073,"")</f>
        <v/>
      </c>
    </row>
    <row r="15094" spans="1:5" x14ac:dyDescent="0.3">
      <c r="A15094" s="25">
        <v>46180</v>
      </c>
      <c r="B15094" s="31">
        <v>5.2083333333333336E-2</v>
      </c>
      <c r="C15094" s="46"/>
      <c r="D15094" s="29">
        <v>46180.052083333336</v>
      </c>
      <c r="E15094" s="15" t="str">
        <f>IF(AND($B$6=NB!$A$17,$B$8&gt;0),'Ersparnisberechnung Sommertarif'!$B$8*SLP!C15074,"")</f>
        <v/>
      </c>
    </row>
    <row r="15095" spans="1:5" x14ac:dyDescent="0.3">
      <c r="A15095" s="25">
        <v>46180</v>
      </c>
      <c r="B15095" s="31">
        <v>6.25E-2</v>
      </c>
      <c r="C15095" s="46"/>
      <c r="D15095" s="29">
        <v>46180.0625</v>
      </c>
      <c r="E15095" s="15" t="str">
        <f>IF(AND($B$6=NB!$A$17,$B$8&gt;0),'Ersparnisberechnung Sommertarif'!$B$8*SLP!C15075,"")</f>
        <v/>
      </c>
    </row>
    <row r="15096" spans="1:5" x14ac:dyDescent="0.3">
      <c r="A15096" s="25">
        <v>46180</v>
      </c>
      <c r="B15096" s="31">
        <v>7.2916666666666671E-2</v>
      </c>
      <c r="C15096" s="46"/>
      <c r="D15096" s="29">
        <v>46180.072916666664</v>
      </c>
      <c r="E15096" s="15" t="str">
        <f>IF(AND($B$6=NB!$A$17,$B$8&gt;0),'Ersparnisberechnung Sommertarif'!$B$8*SLP!C15076,"")</f>
        <v/>
      </c>
    </row>
    <row r="15097" spans="1:5" x14ac:dyDescent="0.3">
      <c r="A15097" s="25">
        <v>46180</v>
      </c>
      <c r="B15097" s="31">
        <v>8.3333333333333329E-2</v>
      </c>
      <c r="C15097" s="46"/>
      <c r="D15097" s="29">
        <v>46180.083333333336</v>
      </c>
      <c r="E15097" s="15" t="str">
        <f>IF(AND($B$6=NB!$A$17,$B$8&gt;0),'Ersparnisberechnung Sommertarif'!$B$8*SLP!C15077,"")</f>
        <v/>
      </c>
    </row>
    <row r="15098" spans="1:5" x14ac:dyDescent="0.3">
      <c r="A15098" s="25">
        <v>46180</v>
      </c>
      <c r="B15098" s="31">
        <v>9.375E-2</v>
      </c>
      <c r="C15098" s="46"/>
      <c r="D15098" s="29">
        <v>46180.09375</v>
      </c>
      <c r="E15098" s="15" t="str">
        <f>IF(AND($B$6=NB!$A$17,$B$8&gt;0),'Ersparnisberechnung Sommertarif'!$B$8*SLP!C15078,"")</f>
        <v/>
      </c>
    </row>
    <row r="15099" spans="1:5" x14ac:dyDescent="0.3">
      <c r="A15099" s="25">
        <v>46180</v>
      </c>
      <c r="B15099" s="31">
        <v>0.10416666666666667</v>
      </c>
      <c r="C15099" s="46"/>
      <c r="D15099" s="29">
        <v>46180.104166666664</v>
      </c>
      <c r="E15099" s="15" t="str">
        <f>IF(AND($B$6=NB!$A$17,$B$8&gt;0),'Ersparnisberechnung Sommertarif'!$B$8*SLP!C15079,"")</f>
        <v/>
      </c>
    </row>
    <row r="15100" spans="1:5" x14ac:dyDescent="0.3">
      <c r="A15100" s="25">
        <v>46180</v>
      </c>
      <c r="B15100" s="31">
        <v>0.11458333333333333</v>
      </c>
      <c r="C15100" s="46"/>
      <c r="D15100" s="29">
        <v>46180.114583333336</v>
      </c>
      <c r="E15100" s="15" t="str">
        <f>IF(AND($B$6=NB!$A$17,$B$8&gt;0),'Ersparnisberechnung Sommertarif'!$B$8*SLP!C15080,"")</f>
        <v/>
      </c>
    </row>
    <row r="15101" spans="1:5" x14ac:dyDescent="0.3">
      <c r="A15101" s="25">
        <v>46180</v>
      </c>
      <c r="B15101" s="31">
        <v>0.125</v>
      </c>
      <c r="C15101" s="46"/>
      <c r="D15101" s="29">
        <v>46180.125</v>
      </c>
      <c r="E15101" s="15" t="str">
        <f>IF(AND($B$6=NB!$A$17,$B$8&gt;0),'Ersparnisberechnung Sommertarif'!$B$8*SLP!C15081,"")</f>
        <v/>
      </c>
    </row>
    <row r="15102" spans="1:5" x14ac:dyDescent="0.3">
      <c r="A15102" s="25">
        <v>46180</v>
      </c>
      <c r="B15102" s="31">
        <v>0.13541666666666666</v>
      </c>
      <c r="C15102" s="46"/>
      <c r="D15102" s="29">
        <v>46180.135416666664</v>
      </c>
      <c r="E15102" s="15" t="str">
        <f>IF(AND($B$6=NB!$A$17,$B$8&gt;0),'Ersparnisberechnung Sommertarif'!$B$8*SLP!C15082,"")</f>
        <v/>
      </c>
    </row>
    <row r="15103" spans="1:5" x14ac:dyDescent="0.3">
      <c r="A15103" s="25">
        <v>46180</v>
      </c>
      <c r="B15103" s="31">
        <v>0.14583333333333334</v>
      </c>
      <c r="C15103" s="46"/>
      <c r="D15103" s="29">
        <v>46180.145833333336</v>
      </c>
      <c r="E15103" s="15" t="str">
        <f>IF(AND($B$6=NB!$A$17,$B$8&gt;0),'Ersparnisberechnung Sommertarif'!$B$8*SLP!C15083,"")</f>
        <v/>
      </c>
    </row>
    <row r="15104" spans="1:5" x14ac:dyDescent="0.3">
      <c r="A15104" s="25">
        <v>46180</v>
      </c>
      <c r="B15104" s="31">
        <v>0.15625</v>
      </c>
      <c r="C15104" s="46"/>
      <c r="D15104" s="29">
        <v>46180.15625</v>
      </c>
      <c r="E15104" s="15" t="str">
        <f>IF(AND($B$6=NB!$A$17,$B$8&gt;0),'Ersparnisberechnung Sommertarif'!$B$8*SLP!C15084,"")</f>
        <v/>
      </c>
    </row>
    <row r="15105" spans="1:5" x14ac:dyDescent="0.3">
      <c r="A15105" s="25">
        <v>46180</v>
      </c>
      <c r="B15105" s="31">
        <v>0.16666666666666666</v>
      </c>
      <c r="C15105" s="46"/>
      <c r="D15105" s="29">
        <v>46180.166666666664</v>
      </c>
      <c r="E15105" s="15" t="str">
        <f>IF(AND($B$6=NB!$A$17,$B$8&gt;0),'Ersparnisberechnung Sommertarif'!$B$8*SLP!C15085,"")</f>
        <v/>
      </c>
    </row>
    <row r="15106" spans="1:5" x14ac:dyDescent="0.3">
      <c r="A15106" s="25">
        <v>46180</v>
      </c>
      <c r="B15106" s="31">
        <v>0.17708333333333334</v>
      </c>
      <c r="C15106" s="46"/>
      <c r="D15106" s="29">
        <v>46180.177083333336</v>
      </c>
      <c r="E15106" s="15" t="str">
        <f>IF(AND($B$6=NB!$A$17,$B$8&gt;0),'Ersparnisberechnung Sommertarif'!$B$8*SLP!C15086,"")</f>
        <v/>
      </c>
    </row>
    <row r="15107" spans="1:5" x14ac:dyDescent="0.3">
      <c r="A15107" s="25">
        <v>46180</v>
      </c>
      <c r="B15107" s="31">
        <v>0.1875</v>
      </c>
      <c r="C15107" s="46"/>
      <c r="D15107" s="29">
        <v>46180.1875</v>
      </c>
      <c r="E15107" s="15" t="str">
        <f>IF(AND($B$6=NB!$A$17,$B$8&gt;0),'Ersparnisberechnung Sommertarif'!$B$8*SLP!C15087,"")</f>
        <v/>
      </c>
    </row>
    <row r="15108" spans="1:5" x14ac:dyDescent="0.3">
      <c r="A15108" s="25">
        <v>46180</v>
      </c>
      <c r="B15108" s="31">
        <v>0.19791666666666666</v>
      </c>
      <c r="C15108" s="46"/>
      <c r="D15108" s="29">
        <v>46180.197916666664</v>
      </c>
      <c r="E15108" s="15" t="str">
        <f>IF(AND($B$6=NB!$A$17,$B$8&gt;0),'Ersparnisberechnung Sommertarif'!$B$8*SLP!C15088,"")</f>
        <v/>
      </c>
    </row>
    <row r="15109" spans="1:5" x14ac:dyDescent="0.3">
      <c r="A15109" s="25">
        <v>46180</v>
      </c>
      <c r="B15109" s="31">
        <v>0.20833333333333334</v>
      </c>
      <c r="C15109" s="46"/>
      <c r="D15109" s="29">
        <v>46180.208333333336</v>
      </c>
      <c r="E15109" s="15" t="str">
        <f>IF(AND($B$6=NB!$A$17,$B$8&gt;0),'Ersparnisberechnung Sommertarif'!$B$8*SLP!C15089,"")</f>
        <v/>
      </c>
    </row>
    <row r="15110" spans="1:5" x14ac:dyDescent="0.3">
      <c r="A15110" s="25">
        <v>46180</v>
      </c>
      <c r="B15110" s="31">
        <v>0.21875</v>
      </c>
      <c r="C15110" s="46"/>
      <c r="D15110" s="29">
        <v>46180.21875</v>
      </c>
      <c r="E15110" s="15" t="str">
        <f>IF(AND($B$6=NB!$A$17,$B$8&gt;0),'Ersparnisberechnung Sommertarif'!$B$8*SLP!C15090,"")</f>
        <v/>
      </c>
    </row>
    <row r="15111" spans="1:5" x14ac:dyDescent="0.3">
      <c r="A15111" s="25">
        <v>46180</v>
      </c>
      <c r="B15111" s="31">
        <v>0.22916666666666666</v>
      </c>
      <c r="C15111" s="46"/>
      <c r="D15111" s="29">
        <v>46180.229166666664</v>
      </c>
      <c r="E15111" s="15" t="str">
        <f>IF(AND($B$6=NB!$A$17,$B$8&gt;0),'Ersparnisberechnung Sommertarif'!$B$8*SLP!C15091,"")</f>
        <v/>
      </c>
    </row>
    <row r="15112" spans="1:5" x14ac:dyDescent="0.3">
      <c r="A15112" s="25">
        <v>46180</v>
      </c>
      <c r="B15112" s="31">
        <v>0.23958333333333334</v>
      </c>
      <c r="C15112" s="46"/>
      <c r="D15112" s="29">
        <v>46180.239583333336</v>
      </c>
      <c r="E15112" s="15" t="str">
        <f>IF(AND($B$6=NB!$A$17,$B$8&gt;0),'Ersparnisberechnung Sommertarif'!$B$8*SLP!C15092,"")</f>
        <v/>
      </c>
    </row>
    <row r="15113" spans="1:5" x14ac:dyDescent="0.3">
      <c r="A15113" s="25">
        <v>46180</v>
      </c>
      <c r="B15113" s="31">
        <v>0.25</v>
      </c>
      <c r="C15113" s="46"/>
      <c r="D15113" s="29">
        <v>46180.25</v>
      </c>
      <c r="E15113" s="15" t="str">
        <f>IF(AND($B$6=NB!$A$17,$B$8&gt;0),'Ersparnisberechnung Sommertarif'!$B$8*SLP!C15093,"")</f>
        <v/>
      </c>
    </row>
    <row r="15114" spans="1:5" x14ac:dyDescent="0.3">
      <c r="A15114" s="25">
        <v>46180</v>
      </c>
      <c r="B15114" s="31">
        <v>0.26041666666666669</v>
      </c>
      <c r="C15114" s="46"/>
      <c r="D15114" s="29">
        <v>46180.260416666664</v>
      </c>
      <c r="E15114" s="15" t="str">
        <f>IF(AND($B$6=NB!$A$17,$B$8&gt;0),'Ersparnisberechnung Sommertarif'!$B$8*SLP!C15094,"")</f>
        <v/>
      </c>
    </row>
    <row r="15115" spans="1:5" x14ac:dyDescent="0.3">
      <c r="A15115" s="25">
        <v>46180</v>
      </c>
      <c r="B15115" s="31">
        <v>0.27083333333333331</v>
      </c>
      <c r="C15115" s="46"/>
      <c r="D15115" s="29">
        <v>46180.270833333336</v>
      </c>
      <c r="E15115" s="15" t="str">
        <f>IF(AND($B$6=NB!$A$17,$B$8&gt;0),'Ersparnisberechnung Sommertarif'!$B$8*SLP!C15095,"")</f>
        <v/>
      </c>
    </row>
    <row r="15116" spans="1:5" x14ac:dyDescent="0.3">
      <c r="A15116" s="25">
        <v>46180</v>
      </c>
      <c r="B15116" s="31">
        <v>0.28125</v>
      </c>
      <c r="C15116" s="46"/>
      <c r="D15116" s="29">
        <v>46180.28125</v>
      </c>
      <c r="E15116" s="15" t="str">
        <f>IF(AND($B$6=NB!$A$17,$B$8&gt;0),'Ersparnisberechnung Sommertarif'!$B$8*SLP!C15096,"")</f>
        <v/>
      </c>
    </row>
    <row r="15117" spans="1:5" x14ac:dyDescent="0.3">
      <c r="A15117" s="25">
        <v>46180</v>
      </c>
      <c r="B15117" s="31">
        <v>0.29166666666666669</v>
      </c>
      <c r="C15117" s="46"/>
      <c r="D15117" s="29">
        <v>46180.291666666664</v>
      </c>
      <c r="E15117" s="15" t="str">
        <f>IF(AND($B$6=NB!$A$17,$B$8&gt;0),'Ersparnisberechnung Sommertarif'!$B$8*SLP!C15097,"")</f>
        <v/>
      </c>
    </row>
    <row r="15118" spans="1:5" x14ac:dyDescent="0.3">
      <c r="A15118" s="25">
        <v>46180</v>
      </c>
      <c r="B15118" s="31">
        <v>0.30208333333333331</v>
      </c>
      <c r="C15118" s="46"/>
      <c r="D15118" s="29">
        <v>46180.302083333336</v>
      </c>
      <c r="E15118" s="15" t="str">
        <f>IF(AND($B$6=NB!$A$17,$B$8&gt;0),'Ersparnisberechnung Sommertarif'!$B$8*SLP!C15098,"")</f>
        <v/>
      </c>
    </row>
    <row r="15119" spans="1:5" x14ac:dyDescent="0.3">
      <c r="A15119" s="25">
        <v>46180</v>
      </c>
      <c r="B15119" s="31">
        <v>0.3125</v>
      </c>
      <c r="C15119" s="46"/>
      <c r="D15119" s="29">
        <v>46180.3125</v>
      </c>
      <c r="E15119" s="15" t="str">
        <f>IF(AND($B$6=NB!$A$17,$B$8&gt;0),'Ersparnisberechnung Sommertarif'!$B$8*SLP!C15099,"")</f>
        <v/>
      </c>
    </row>
    <row r="15120" spans="1:5" x14ac:dyDescent="0.3">
      <c r="A15120" s="25">
        <v>46180</v>
      </c>
      <c r="B15120" s="31">
        <v>0.32291666666666669</v>
      </c>
      <c r="C15120" s="46"/>
      <c r="D15120" s="29">
        <v>46180.322916666664</v>
      </c>
      <c r="E15120" s="15" t="str">
        <f>IF(AND($B$6=NB!$A$17,$B$8&gt;0),'Ersparnisberechnung Sommertarif'!$B$8*SLP!C15100,"")</f>
        <v/>
      </c>
    </row>
    <row r="15121" spans="1:5" x14ac:dyDescent="0.3">
      <c r="A15121" s="25">
        <v>46180</v>
      </c>
      <c r="B15121" s="31">
        <v>0.33333333333333331</v>
      </c>
      <c r="C15121" s="46"/>
      <c r="D15121" s="29">
        <v>46180.333333333336</v>
      </c>
      <c r="E15121" s="15" t="str">
        <f>IF(AND($B$6=NB!$A$17,$B$8&gt;0),'Ersparnisberechnung Sommertarif'!$B$8*SLP!C15101,"")</f>
        <v/>
      </c>
    </row>
    <row r="15122" spans="1:5" x14ac:dyDescent="0.3">
      <c r="A15122" s="25">
        <v>46180</v>
      </c>
      <c r="B15122" s="31">
        <v>0.34375</v>
      </c>
      <c r="C15122" s="46"/>
      <c r="D15122" s="29">
        <v>46180.34375</v>
      </c>
      <c r="E15122" s="15" t="str">
        <f>IF(AND($B$6=NB!$A$17,$B$8&gt;0),'Ersparnisberechnung Sommertarif'!$B$8*SLP!C15102,"")</f>
        <v/>
      </c>
    </row>
    <row r="15123" spans="1:5" x14ac:dyDescent="0.3">
      <c r="A15123" s="25">
        <v>46180</v>
      </c>
      <c r="B15123" s="31">
        <v>0.35416666666666669</v>
      </c>
      <c r="C15123" s="46"/>
      <c r="D15123" s="29">
        <v>46180.354166666664</v>
      </c>
      <c r="E15123" s="15" t="str">
        <f>IF(AND($B$6=NB!$A$17,$B$8&gt;0),'Ersparnisberechnung Sommertarif'!$B$8*SLP!C15103,"")</f>
        <v/>
      </c>
    </row>
    <row r="15124" spans="1:5" x14ac:dyDescent="0.3">
      <c r="A15124" s="25">
        <v>46180</v>
      </c>
      <c r="B15124" s="31">
        <v>0.36458333333333331</v>
      </c>
      <c r="C15124" s="46"/>
      <c r="D15124" s="29">
        <v>46180.364583333336</v>
      </c>
      <c r="E15124" s="15" t="str">
        <f>IF(AND($B$6=NB!$A$17,$B$8&gt;0),'Ersparnisberechnung Sommertarif'!$B$8*SLP!C15104,"")</f>
        <v/>
      </c>
    </row>
    <row r="15125" spans="1:5" x14ac:dyDescent="0.3">
      <c r="A15125" s="25">
        <v>46180</v>
      </c>
      <c r="B15125" s="31">
        <v>0.375</v>
      </c>
      <c r="C15125" s="46"/>
      <c r="D15125" s="29">
        <v>46180.375</v>
      </c>
      <c r="E15125" s="15" t="str">
        <f>IF(AND($B$6=NB!$A$17,$B$8&gt;0),'Ersparnisberechnung Sommertarif'!$B$8*SLP!C15105,"")</f>
        <v/>
      </c>
    </row>
    <row r="15126" spans="1:5" x14ac:dyDescent="0.3">
      <c r="A15126" s="25">
        <v>46180</v>
      </c>
      <c r="B15126" s="31">
        <v>0.38541666666666669</v>
      </c>
      <c r="C15126" s="46"/>
      <c r="D15126" s="29">
        <v>46180.385416666664</v>
      </c>
      <c r="E15126" s="15" t="str">
        <f>IF(AND($B$6=NB!$A$17,$B$8&gt;0),'Ersparnisberechnung Sommertarif'!$B$8*SLP!C15106,"")</f>
        <v/>
      </c>
    </row>
    <row r="15127" spans="1:5" x14ac:dyDescent="0.3">
      <c r="A15127" s="25">
        <v>46180</v>
      </c>
      <c r="B15127" s="31">
        <v>0.39583333333333331</v>
      </c>
      <c r="C15127" s="46"/>
      <c r="D15127" s="29">
        <v>46180.395833333336</v>
      </c>
      <c r="E15127" s="15" t="str">
        <f>IF(AND($B$6=NB!$A$17,$B$8&gt;0),'Ersparnisberechnung Sommertarif'!$B$8*SLP!C15107,"")</f>
        <v/>
      </c>
    </row>
    <row r="15128" spans="1:5" x14ac:dyDescent="0.3">
      <c r="A15128" s="25">
        <v>46180</v>
      </c>
      <c r="B15128" s="31">
        <v>0.40625</v>
      </c>
      <c r="C15128" s="46"/>
      <c r="D15128" s="29">
        <v>46180.40625</v>
      </c>
      <c r="E15128" s="15" t="str">
        <f>IF(AND($B$6=NB!$A$17,$B$8&gt;0),'Ersparnisberechnung Sommertarif'!$B$8*SLP!C15108,"")</f>
        <v/>
      </c>
    </row>
    <row r="15129" spans="1:5" x14ac:dyDescent="0.3">
      <c r="A15129" s="25">
        <v>46180</v>
      </c>
      <c r="B15129" s="31">
        <v>0.41666666666666669</v>
      </c>
      <c r="C15129" s="46"/>
      <c r="D15129" s="29">
        <v>46180.416666666664</v>
      </c>
      <c r="E15129" s="15" t="str">
        <f>IF(AND($B$6=NB!$A$17,$B$8&gt;0),'Ersparnisberechnung Sommertarif'!$B$8*SLP!C15109,"")</f>
        <v/>
      </c>
    </row>
    <row r="15130" spans="1:5" x14ac:dyDescent="0.3">
      <c r="A15130" s="25">
        <v>46180</v>
      </c>
      <c r="B15130" s="31">
        <v>0.42708333333333331</v>
      </c>
      <c r="C15130" s="46"/>
      <c r="D15130" s="29">
        <v>46180.427083333336</v>
      </c>
      <c r="E15130" s="15" t="str">
        <f>IF(AND($B$6=NB!$A$17,$B$8&gt;0),'Ersparnisberechnung Sommertarif'!$B$8*SLP!C15110,"")</f>
        <v/>
      </c>
    </row>
    <row r="15131" spans="1:5" x14ac:dyDescent="0.3">
      <c r="A15131" s="25">
        <v>46180</v>
      </c>
      <c r="B15131" s="31">
        <v>0.4375</v>
      </c>
      <c r="C15131" s="46"/>
      <c r="D15131" s="29">
        <v>46180.4375</v>
      </c>
      <c r="E15131" s="15" t="str">
        <f>IF(AND($B$6=NB!$A$17,$B$8&gt;0),'Ersparnisberechnung Sommertarif'!$B$8*SLP!C15111,"")</f>
        <v/>
      </c>
    </row>
    <row r="15132" spans="1:5" x14ac:dyDescent="0.3">
      <c r="A15132" s="25">
        <v>46180</v>
      </c>
      <c r="B15132" s="31">
        <v>0.44791666666666669</v>
      </c>
      <c r="C15132" s="46"/>
      <c r="D15132" s="29">
        <v>46180.447916666664</v>
      </c>
      <c r="E15132" s="15" t="str">
        <f>IF(AND($B$6=NB!$A$17,$B$8&gt;0),'Ersparnisberechnung Sommertarif'!$B$8*SLP!C15112,"")</f>
        <v/>
      </c>
    </row>
    <row r="15133" spans="1:5" x14ac:dyDescent="0.3">
      <c r="A15133" s="25">
        <v>46180</v>
      </c>
      <c r="B15133" s="31">
        <v>0.45833333333333331</v>
      </c>
      <c r="C15133" s="46"/>
      <c r="D15133" s="29">
        <v>46180.458333333336</v>
      </c>
      <c r="E15133" s="15" t="str">
        <f>IF(AND($B$6=NB!$A$17,$B$8&gt;0),'Ersparnisberechnung Sommertarif'!$B$8*SLP!C15113,"")</f>
        <v/>
      </c>
    </row>
    <row r="15134" spans="1:5" x14ac:dyDescent="0.3">
      <c r="A15134" s="25">
        <v>46180</v>
      </c>
      <c r="B15134" s="31">
        <v>0.46875</v>
      </c>
      <c r="C15134" s="46"/>
      <c r="D15134" s="29">
        <v>46180.46875</v>
      </c>
      <c r="E15134" s="15" t="str">
        <f>IF(AND($B$6=NB!$A$17,$B$8&gt;0),'Ersparnisberechnung Sommertarif'!$B$8*SLP!C15114,"")</f>
        <v/>
      </c>
    </row>
    <row r="15135" spans="1:5" x14ac:dyDescent="0.3">
      <c r="A15135" s="25">
        <v>46180</v>
      </c>
      <c r="B15135" s="31">
        <v>0.47916666666666669</v>
      </c>
      <c r="C15135" s="46"/>
      <c r="D15135" s="29">
        <v>46180.479166666664</v>
      </c>
      <c r="E15135" s="15" t="str">
        <f>IF(AND($B$6=NB!$A$17,$B$8&gt;0),'Ersparnisberechnung Sommertarif'!$B$8*SLP!C15115,"")</f>
        <v/>
      </c>
    </row>
    <row r="15136" spans="1:5" x14ac:dyDescent="0.3">
      <c r="A15136" s="25">
        <v>46180</v>
      </c>
      <c r="B15136" s="31">
        <v>0.48958333333333331</v>
      </c>
      <c r="C15136" s="46"/>
      <c r="D15136" s="29">
        <v>46180.489583333336</v>
      </c>
      <c r="E15136" s="15" t="str">
        <f>IF(AND($B$6=NB!$A$17,$B$8&gt;0),'Ersparnisberechnung Sommertarif'!$B$8*SLP!C15116,"")</f>
        <v/>
      </c>
    </row>
    <row r="15137" spans="1:5" x14ac:dyDescent="0.3">
      <c r="A15137" s="25">
        <v>46180</v>
      </c>
      <c r="B15137" s="31">
        <v>0.5</v>
      </c>
      <c r="C15137" s="46"/>
      <c r="D15137" s="29">
        <v>46180.5</v>
      </c>
      <c r="E15137" s="15" t="str">
        <f>IF(AND($B$6=NB!$A$17,$B$8&gt;0),'Ersparnisberechnung Sommertarif'!$B$8*SLP!C15117,"")</f>
        <v/>
      </c>
    </row>
    <row r="15138" spans="1:5" x14ac:dyDescent="0.3">
      <c r="A15138" s="25">
        <v>46180</v>
      </c>
      <c r="B15138" s="31">
        <v>0.51041666666666663</v>
      </c>
      <c r="C15138" s="46"/>
      <c r="D15138" s="29">
        <v>46180.510416666664</v>
      </c>
      <c r="E15138" s="15" t="str">
        <f>IF(AND($B$6=NB!$A$17,$B$8&gt;0),'Ersparnisberechnung Sommertarif'!$B$8*SLP!C15118,"")</f>
        <v/>
      </c>
    </row>
    <row r="15139" spans="1:5" x14ac:dyDescent="0.3">
      <c r="A15139" s="25">
        <v>46180</v>
      </c>
      <c r="B15139" s="31">
        <v>0.52083333333333337</v>
      </c>
      <c r="C15139" s="46"/>
      <c r="D15139" s="29">
        <v>46180.520833333336</v>
      </c>
      <c r="E15139" s="15" t="str">
        <f>IF(AND($B$6=NB!$A$17,$B$8&gt;0),'Ersparnisberechnung Sommertarif'!$B$8*SLP!C15119,"")</f>
        <v/>
      </c>
    </row>
    <row r="15140" spans="1:5" x14ac:dyDescent="0.3">
      <c r="A15140" s="25">
        <v>46180</v>
      </c>
      <c r="B15140" s="31">
        <v>0.53125</v>
      </c>
      <c r="C15140" s="46"/>
      <c r="D15140" s="29">
        <v>46180.53125</v>
      </c>
      <c r="E15140" s="15" t="str">
        <f>IF(AND($B$6=NB!$A$17,$B$8&gt;0),'Ersparnisberechnung Sommertarif'!$B$8*SLP!C15120,"")</f>
        <v/>
      </c>
    </row>
    <row r="15141" spans="1:5" x14ac:dyDescent="0.3">
      <c r="A15141" s="25">
        <v>46180</v>
      </c>
      <c r="B15141" s="31">
        <v>0.54166666666666663</v>
      </c>
      <c r="C15141" s="46"/>
      <c r="D15141" s="29">
        <v>46180.541666666664</v>
      </c>
      <c r="E15141" s="15" t="str">
        <f>IF(AND($B$6=NB!$A$17,$B$8&gt;0),'Ersparnisberechnung Sommertarif'!$B$8*SLP!C15121,"")</f>
        <v/>
      </c>
    </row>
    <row r="15142" spans="1:5" x14ac:dyDescent="0.3">
      <c r="A15142" s="25">
        <v>46180</v>
      </c>
      <c r="B15142" s="31">
        <v>0.55208333333333337</v>
      </c>
      <c r="C15142" s="46"/>
      <c r="D15142" s="29">
        <v>46180.552083333336</v>
      </c>
      <c r="E15142" s="15" t="str">
        <f>IF(AND($B$6=NB!$A$17,$B$8&gt;0),'Ersparnisberechnung Sommertarif'!$B$8*SLP!C15122,"")</f>
        <v/>
      </c>
    </row>
    <row r="15143" spans="1:5" x14ac:dyDescent="0.3">
      <c r="A15143" s="25">
        <v>46180</v>
      </c>
      <c r="B15143" s="31">
        <v>0.5625</v>
      </c>
      <c r="C15143" s="46"/>
      <c r="D15143" s="29">
        <v>46180.5625</v>
      </c>
      <c r="E15143" s="15" t="str">
        <f>IF(AND($B$6=NB!$A$17,$B$8&gt;0),'Ersparnisberechnung Sommertarif'!$B$8*SLP!C15123,"")</f>
        <v/>
      </c>
    </row>
    <row r="15144" spans="1:5" x14ac:dyDescent="0.3">
      <c r="A15144" s="25">
        <v>46180</v>
      </c>
      <c r="B15144" s="31">
        <v>0.57291666666666663</v>
      </c>
      <c r="C15144" s="46"/>
      <c r="D15144" s="29">
        <v>46180.572916666664</v>
      </c>
      <c r="E15144" s="15" t="str">
        <f>IF(AND($B$6=NB!$A$17,$B$8&gt;0),'Ersparnisberechnung Sommertarif'!$B$8*SLP!C15124,"")</f>
        <v/>
      </c>
    </row>
    <row r="15145" spans="1:5" x14ac:dyDescent="0.3">
      <c r="A15145" s="25">
        <v>46180</v>
      </c>
      <c r="B15145" s="31">
        <v>0.58333333333333337</v>
      </c>
      <c r="C15145" s="46"/>
      <c r="D15145" s="29">
        <v>46180.583333333336</v>
      </c>
      <c r="E15145" s="15" t="str">
        <f>IF(AND($B$6=NB!$A$17,$B$8&gt;0),'Ersparnisberechnung Sommertarif'!$B$8*SLP!C15125,"")</f>
        <v/>
      </c>
    </row>
    <row r="15146" spans="1:5" x14ac:dyDescent="0.3">
      <c r="A15146" s="25">
        <v>46180</v>
      </c>
      <c r="B15146" s="31">
        <v>0.59375</v>
      </c>
      <c r="C15146" s="46"/>
      <c r="D15146" s="29">
        <v>46180.59375</v>
      </c>
      <c r="E15146" s="15" t="str">
        <f>IF(AND($B$6=NB!$A$17,$B$8&gt;0),'Ersparnisberechnung Sommertarif'!$B$8*SLP!C15126,"")</f>
        <v/>
      </c>
    </row>
    <row r="15147" spans="1:5" x14ac:dyDescent="0.3">
      <c r="A15147" s="25">
        <v>46180</v>
      </c>
      <c r="B15147" s="31">
        <v>0.60416666666666663</v>
      </c>
      <c r="C15147" s="46"/>
      <c r="D15147" s="29">
        <v>46180.604166666664</v>
      </c>
      <c r="E15147" s="15" t="str">
        <f>IF(AND($B$6=NB!$A$17,$B$8&gt;0),'Ersparnisberechnung Sommertarif'!$B$8*SLP!C15127,"")</f>
        <v/>
      </c>
    </row>
    <row r="15148" spans="1:5" x14ac:dyDescent="0.3">
      <c r="A15148" s="25">
        <v>46180</v>
      </c>
      <c r="B15148" s="31">
        <v>0.61458333333333337</v>
      </c>
      <c r="C15148" s="46"/>
      <c r="D15148" s="29">
        <v>46180.614583333336</v>
      </c>
      <c r="E15148" s="15" t="str">
        <f>IF(AND($B$6=NB!$A$17,$B$8&gt;0),'Ersparnisberechnung Sommertarif'!$B$8*SLP!C15128,"")</f>
        <v/>
      </c>
    </row>
    <row r="15149" spans="1:5" x14ac:dyDescent="0.3">
      <c r="A15149" s="25">
        <v>46180</v>
      </c>
      <c r="B15149" s="31">
        <v>0.625</v>
      </c>
      <c r="C15149" s="46"/>
      <c r="D15149" s="29">
        <v>46180.625</v>
      </c>
      <c r="E15149" s="15" t="str">
        <f>IF(AND($B$6=NB!$A$17,$B$8&gt;0),'Ersparnisberechnung Sommertarif'!$B$8*SLP!C15129,"")</f>
        <v/>
      </c>
    </row>
    <row r="15150" spans="1:5" x14ac:dyDescent="0.3">
      <c r="A15150" s="25">
        <v>46180</v>
      </c>
      <c r="B15150" s="31">
        <v>0.63541666666666663</v>
      </c>
      <c r="C15150" s="46"/>
      <c r="D15150" s="29">
        <v>46180.635416666664</v>
      </c>
      <c r="E15150" s="15" t="str">
        <f>IF(AND($B$6=NB!$A$17,$B$8&gt;0),'Ersparnisberechnung Sommertarif'!$B$8*SLP!C15130,"")</f>
        <v/>
      </c>
    </row>
    <row r="15151" spans="1:5" x14ac:dyDescent="0.3">
      <c r="A15151" s="25">
        <v>46180</v>
      </c>
      <c r="B15151" s="31">
        <v>0.64583333333333337</v>
      </c>
      <c r="C15151" s="46"/>
      <c r="D15151" s="29">
        <v>46180.645833333336</v>
      </c>
      <c r="E15151" s="15" t="str">
        <f>IF(AND($B$6=NB!$A$17,$B$8&gt;0),'Ersparnisberechnung Sommertarif'!$B$8*SLP!C15131,"")</f>
        <v/>
      </c>
    </row>
    <row r="15152" spans="1:5" x14ac:dyDescent="0.3">
      <c r="A15152" s="25">
        <v>46180</v>
      </c>
      <c r="B15152" s="31">
        <v>0.65625</v>
      </c>
      <c r="C15152" s="46"/>
      <c r="D15152" s="29">
        <v>46180.65625</v>
      </c>
      <c r="E15152" s="15" t="str">
        <f>IF(AND($B$6=NB!$A$17,$B$8&gt;0),'Ersparnisberechnung Sommertarif'!$B$8*SLP!C15132,"")</f>
        <v/>
      </c>
    </row>
    <row r="15153" spans="1:5" x14ac:dyDescent="0.3">
      <c r="A15153" s="25">
        <v>46180</v>
      </c>
      <c r="B15153" s="31">
        <v>0.66666666666666663</v>
      </c>
      <c r="C15153" s="46"/>
      <c r="D15153" s="29">
        <v>46180.666666666664</v>
      </c>
      <c r="E15153" s="15" t="str">
        <f>IF(AND($B$6=NB!$A$17,$B$8&gt;0),'Ersparnisberechnung Sommertarif'!$B$8*SLP!C15133,"")</f>
        <v/>
      </c>
    </row>
    <row r="15154" spans="1:5" x14ac:dyDescent="0.3">
      <c r="A15154" s="25">
        <v>46180</v>
      </c>
      <c r="B15154" s="31">
        <v>0.67708333333333337</v>
      </c>
      <c r="C15154" s="46"/>
      <c r="D15154" s="29">
        <v>46180.677083333336</v>
      </c>
      <c r="E15154" s="15" t="str">
        <f>IF(AND($B$6=NB!$A$17,$B$8&gt;0),'Ersparnisberechnung Sommertarif'!$B$8*SLP!C15134,"")</f>
        <v/>
      </c>
    </row>
    <row r="15155" spans="1:5" x14ac:dyDescent="0.3">
      <c r="A15155" s="25">
        <v>46180</v>
      </c>
      <c r="B15155" s="31">
        <v>0.6875</v>
      </c>
      <c r="C15155" s="46"/>
      <c r="D15155" s="29">
        <v>46180.6875</v>
      </c>
      <c r="E15155" s="15" t="str">
        <f>IF(AND($B$6=NB!$A$17,$B$8&gt;0),'Ersparnisberechnung Sommertarif'!$B$8*SLP!C15135,"")</f>
        <v/>
      </c>
    </row>
    <row r="15156" spans="1:5" x14ac:dyDescent="0.3">
      <c r="A15156" s="25">
        <v>46180</v>
      </c>
      <c r="B15156" s="31">
        <v>0.69791666666666663</v>
      </c>
      <c r="C15156" s="46"/>
      <c r="D15156" s="29">
        <v>46180.697916666664</v>
      </c>
      <c r="E15156" s="15" t="str">
        <f>IF(AND($B$6=NB!$A$17,$B$8&gt;0),'Ersparnisberechnung Sommertarif'!$B$8*SLP!C15136,"")</f>
        <v/>
      </c>
    </row>
    <row r="15157" spans="1:5" x14ac:dyDescent="0.3">
      <c r="A15157" s="25">
        <v>46180</v>
      </c>
      <c r="B15157" s="31">
        <v>0.70833333333333337</v>
      </c>
      <c r="C15157" s="46"/>
      <c r="D15157" s="29">
        <v>46180.708333333336</v>
      </c>
      <c r="E15157" s="15" t="str">
        <f>IF(AND($B$6=NB!$A$17,$B$8&gt;0),'Ersparnisberechnung Sommertarif'!$B$8*SLP!C15137,"")</f>
        <v/>
      </c>
    </row>
    <row r="15158" spans="1:5" x14ac:dyDescent="0.3">
      <c r="A15158" s="25">
        <v>46180</v>
      </c>
      <c r="B15158" s="31">
        <v>0.71875</v>
      </c>
      <c r="C15158" s="46"/>
      <c r="D15158" s="29">
        <v>46180.71875</v>
      </c>
      <c r="E15158" s="15" t="str">
        <f>IF(AND($B$6=NB!$A$17,$B$8&gt;0),'Ersparnisberechnung Sommertarif'!$B$8*SLP!C15138,"")</f>
        <v/>
      </c>
    </row>
    <row r="15159" spans="1:5" x14ac:dyDescent="0.3">
      <c r="A15159" s="25">
        <v>46180</v>
      </c>
      <c r="B15159" s="31">
        <v>0.72916666666666663</v>
      </c>
      <c r="C15159" s="46"/>
      <c r="D15159" s="29">
        <v>46180.729166666664</v>
      </c>
      <c r="E15159" s="15" t="str">
        <f>IF(AND($B$6=NB!$A$17,$B$8&gt;0),'Ersparnisberechnung Sommertarif'!$B$8*SLP!C15139,"")</f>
        <v/>
      </c>
    </row>
    <row r="15160" spans="1:5" x14ac:dyDescent="0.3">
      <c r="A15160" s="25">
        <v>46180</v>
      </c>
      <c r="B15160" s="31">
        <v>0.73958333333333337</v>
      </c>
      <c r="C15160" s="46"/>
      <c r="D15160" s="29">
        <v>46180.739583333336</v>
      </c>
      <c r="E15160" s="15" t="str">
        <f>IF(AND($B$6=NB!$A$17,$B$8&gt;0),'Ersparnisberechnung Sommertarif'!$B$8*SLP!C15140,"")</f>
        <v/>
      </c>
    </row>
    <row r="15161" spans="1:5" x14ac:dyDescent="0.3">
      <c r="A15161" s="25">
        <v>46180</v>
      </c>
      <c r="B15161" s="31">
        <v>0.75</v>
      </c>
      <c r="C15161" s="46"/>
      <c r="D15161" s="29">
        <v>46180.75</v>
      </c>
      <c r="E15161" s="15" t="str">
        <f>IF(AND($B$6=NB!$A$17,$B$8&gt;0),'Ersparnisberechnung Sommertarif'!$B$8*SLP!C15141,"")</f>
        <v/>
      </c>
    </row>
    <row r="15162" spans="1:5" x14ac:dyDescent="0.3">
      <c r="A15162" s="25">
        <v>46180</v>
      </c>
      <c r="B15162" s="31">
        <v>0.76041666666666663</v>
      </c>
      <c r="C15162" s="46"/>
      <c r="D15162" s="29">
        <v>46180.760416666664</v>
      </c>
      <c r="E15162" s="15" t="str">
        <f>IF(AND($B$6=NB!$A$17,$B$8&gt;0),'Ersparnisberechnung Sommertarif'!$B$8*SLP!C15142,"")</f>
        <v/>
      </c>
    </row>
    <row r="15163" spans="1:5" x14ac:dyDescent="0.3">
      <c r="A15163" s="25">
        <v>46180</v>
      </c>
      <c r="B15163" s="31">
        <v>0.77083333333333337</v>
      </c>
      <c r="C15163" s="46"/>
      <c r="D15163" s="29">
        <v>46180.770833333336</v>
      </c>
      <c r="E15163" s="15" t="str">
        <f>IF(AND($B$6=NB!$A$17,$B$8&gt;0),'Ersparnisberechnung Sommertarif'!$B$8*SLP!C15143,"")</f>
        <v/>
      </c>
    </row>
    <row r="15164" spans="1:5" x14ac:dyDescent="0.3">
      <c r="A15164" s="25">
        <v>46180</v>
      </c>
      <c r="B15164" s="31">
        <v>0.78125</v>
      </c>
      <c r="C15164" s="46"/>
      <c r="D15164" s="29">
        <v>46180.78125</v>
      </c>
      <c r="E15164" s="15" t="str">
        <f>IF(AND($B$6=NB!$A$17,$B$8&gt;0),'Ersparnisberechnung Sommertarif'!$B$8*SLP!C15144,"")</f>
        <v/>
      </c>
    </row>
    <row r="15165" spans="1:5" x14ac:dyDescent="0.3">
      <c r="A15165" s="25">
        <v>46180</v>
      </c>
      <c r="B15165" s="31">
        <v>0.79166666666666663</v>
      </c>
      <c r="C15165" s="46"/>
      <c r="D15165" s="29">
        <v>46180.791666666664</v>
      </c>
      <c r="E15165" s="15" t="str">
        <f>IF(AND($B$6=NB!$A$17,$B$8&gt;0),'Ersparnisberechnung Sommertarif'!$B$8*SLP!C15145,"")</f>
        <v/>
      </c>
    </row>
    <row r="15166" spans="1:5" x14ac:dyDescent="0.3">
      <c r="A15166" s="25">
        <v>46180</v>
      </c>
      <c r="B15166" s="31">
        <v>0.80208333333333337</v>
      </c>
      <c r="C15166" s="46"/>
      <c r="D15166" s="29">
        <v>46180.802083333336</v>
      </c>
      <c r="E15166" s="15" t="str">
        <f>IF(AND($B$6=NB!$A$17,$B$8&gt;0),'Ersparnisberechnung Sommertarif'!$B$8*SLP!C15146,"")</f>
        <v/>
      </c>
    </row>
    <row r="15167" spans="1:5" x14ac:dyDescent="0.3">
      <c r="A15167" s="25">
        <v>46180</v>
      </c>
      <c r="B15167" s="31">
        <v>0.8125</v>
      </c>
      <c r="C15167" s="46"/>
      <c r="D15167" s="29">
        <v>46180.8125</v>
      </c>
      <c r="E15167" s="15" t="str">
        <f>IF(AND($B$6=NB!$A$17,$B$8&gt;0),'Ersparnisberechnung Sommertarif'!$B$8*SLP!C15147,"")</f>
        <v/>
      </c>
    </row>
    <row r="15168" spans="1:5" x14ac:dyDescent="0.3">
      <c r="A15168" s="25">
        <v>46180</v>
      </c>
      <c r="B15168" s="31">
        <v>0.82291666666666663</v>
      </c>
      <c r="C15168" s="46"/>
      <c r="D15168" s="29">
        <v>46180.822916666664</v>
      </c>
      <c r="E15168" s="15" t="str">
        <f>IF(AND($B$6=NB!$A$17,$B$8&gt;0),'Ersparnisberechnung Sommertarif'!$B$8*SLP!C15148,"")</f>
        <v/>
      </c>
    </row>
    <row r="15169" spans="1:5" x14ac:dyDescent="0.3">
      <c r="A15169" s="25">
        <v>46180</v>
      </c>
      <c r="B15169" s="31">
        <v>0.83333333333333337</v>
      </c>
      <c r="C15169" s="46"/>
      <c r="D15169" s="29">
        <v>46180.833333333336</v>
      </c>
      <c r="E15169" s="15" t="str">
        <f>IF(AND($B$6=NB!$A$17,$B$8&gt;0),'Ersparnisberechnung Sommertarif'!$B$8*SLP!C15149,"")</f>
        <v/>
      </c>
    </row>
    <row r="15170" spans="1:5" x14ac:dyDescent="0.3">
      <c r="A15170" s="25">
        <v>46180</v>
      </c>
      <c r="B15170" s="31">
        <v>0.84375</v>
      </c>
      <c r="C15170" s="46"/>
      <c r="D15170" s="29">
        <v>46180.84375</v>
      </c>
      <c r="E15170" s="15" t="str">
        <f>IF(AND($B$6=NB!$A$17,$B$8&gt;0),'Ersparnisberechnung Sommertarif'!$B$8*SLP!C15150,"")</f>
        <v/>
      </c>
    </row>
    <row r="15171" spans="1:5" x14ac:dyDescent="0.3">
      <c r="A15171" s="25">
        <v>46180</v>
      </c>
      <c r="B15171" s="31">
        <v>0.85416666666666663</v>
      </c>
      <c r="C15171" s="46"/>
      <c r="D15171" s="29">
        <v>46180.854166666664</v>
      </c>
      <c r="E15171" s="15" t="str">
        <f>IF(AND($B$6=NB!$A$17,$B$8&gt;0),'Ersparnisberechnung Sommertarif'!$B$8*SLP!C15151,"")</f>
        <v/>
      </c>
    </row>
    <row r="15172" spans="1:5" x14ac:dyDescent="0.3">
      <c r="A15172" s="25">
        <v>46180</v>
      </c>
      <c r="B15172" s="31">
        <v>0.86458333333333337</v>
      </c>
      <c r="C15172" s="46"/>
      <c r="D15172" s="29">
        <v>46180.864583333336</v>
      </c>
      <c r="E15172" s="15" t="str">
        <f>IF(AND($B$6=NB!$A$17,$B$8&gt;0),'Ersparnisberechnung Sommertarif'!$B$8*SLP!C15152,"")</f>
        <v/>
      </c>
    </row>
    <row r="15173" spans="1:5" x14ac:dyDescent="0.3">
      <c r="A15173" s="25">
        <v>46180</v>
      </c>
      <c r="B15173" s="31">
        <v>0.875</v>
      </c>
      <c r="C15173" s="46"/>
      <c r="D15173" s="29">
        <v>46180.875</v>
      </c>
      <c r="E15173" s="15" t="str">
        <f>IF(AND($B$6=NB!$A$17,$B$8&gt;0),'Ersparnisberechnung Sommertarif'!$B$8*SLP!C15153,"")</f>
        <v/>
      </c>
    </row>
    <row r="15174" spans="1:5" x14ac:dyDescent="0.3">
      <c r="A15174" s="25">
        <v>46180</v>
      </c>
      <c r="B15174" s="31">
        <v>0.88541666666666663</v>
      </c>
      <c r="C15174" s="46"/>
      <c r="D15174" s="29">
        <v>46180.885416666664</v>
      </c>
      <c r="E15174" s="15" t="str">
        <f>IF(AND($B$6=NB!$A$17,$B$8&gt;0),'Ersparnisberechnung Sommertarif'!$B$8*SLP!C15154,"")</f>
        <v/>
      </c>
    </row>
    <row r="15175" spans="1:5" x14ac:dyDescent="0.3">
      <c r="A15175" s="25">
        <v>46180</v>
      </c>
      <c r="B15175" s="31">
        <v>0.89583333333333337</v>
      </c>
      <c r="C15175" s="46"/>
      <c r="D15175" s="29">
        <v>46180.895833333336</v>
      </c>
      <c r="E15175" s="15" t="str">
        <f>IF(AND($B$6=NB!$A$17,$B$8&gt;0),'Ersparnisberechnung Sommertarif'!$B$8*SLP!C15155,"")</f>
        <v/>
      </c>
    </row>
    <row r="15176" spans="1:5" x14ac:dyDescent="0.3">
      <c r="A15176" s="25">
        <v>46180</v>
      </c>
      <c r="B15176" s="31">
        <v>0.90625</v>
      </c>
      <c r="C15176" s="46"/>
      <c r="D15176" s="29">
        <v>46180.90625</v>
      </c>
      <c r="E15176" s="15" t="str">
        <f>IF(AND($B$6=NB!$A$17,$B$8&gt;0),'Ersparnisberechnung Sommertarif'!$B$8*SLP!C15156,"")</f>
        <v/>
      </c>
    </row>
    <row r="15177" spans="1:5" x14ac:dyDescent="0.3">
      <c r="A15177" s="25">
        <v>46180</v>
      </c>
      <c r="B15177" s="31">
        <v>0.91666666666666663</v>
      </c>
      <c r="C15177" s="46"/>
      <c r="D15177" s="29">
        <v>46180.916666666664</v>
      </c>
      <c r="E15177" s="15" t="str">
        <f>IF(AND($B$6=NB!$A$17,$B$8&gt;0),'Ersparnisberechnung Sommertarif'!$B$8*SLP!C15157,"")</f>
        <v/>
      </c>
    </row>
    <row r="15178" spans="1:5" x14ac:dyDescent="0.3">
      <c r="A15178" s="25">
        <v>46180</v>
      </c>
      <c r="B15178" s="31">
        <v>0.92708333333333337</v>
      </c>
      <c r="C15178" s="46"/>
      <c r="D15178" s="29">
        <v>46180.927083333336</v>
      </c>
      <c r="E15178" s="15" t="str">
        <f>IF(AND($B$6=NB!$A$17,$B$8&gt;0),'Ersparnisberechnung Sommertarif'!$B$8*SLP!C15158,"")</f>
        <v/>
      </c>
    </row>
    <row r="15179" spans="1:5" x14ac:dyDescent="0.3">
      <c r="A15179" s="25">
        <v>46180</v>
      </c>
      <c r="B15179" s="31">
        <v>0.9375</v>
      </c>
      <c r="C15179" s="46"/>
      <c r="D15179" s="29">
        <v>46180.9375</v>
      </c>
      <c r="E15179" s="15" t="str">
        <f>IF(AND($B$6=NB!$A$17,$B$8&gt;0),'Ersparnisberechnung Sommertarif'!$B$8*SLP!C15159,"")</f>
        <v/>
      </c>
    </row>
    <row r="15180" spans="1:5" x14ac:dyDescent="0.3">
      <c r="A15180" s="25">
        <v>46180</v>
      </c>
      <c r="B15180" s="31">
        <v>0.94791666666666663</v>
      </c>
      <c r="C15180" s="46"/>
      <c r="D15180" s="29">
        <v>46180.947916666664</v>
      </c>
      <c r="E15180" s="15" t="str">
        <f>IF(AND($B$6=NB!$A$17,$B$8&gt;0),'Ersparnisberechnung Sommertarif'!$B$8*SLP!C15160,"")</f>
        <v/>
      </c>
    </row>
    <row r="15181" spans="1:5" x14ac:dyDescent="0.3">
      <c r="A15181" s="25">
        <v>46180</v>
      </c>
      <c r="B15181" s="31">
        <v>0.95833333333333337</v>
      </c>
      <c r="C15181" s="46"/>
      <c r="D15181" s="29">
        <v>46180.958333333336</v>
      </c>
      <c r="E15181" s="15" t="str">
        <f>IF(AND($B$6=NB!$A$17,$B$8&gt;0),'Ersparnisberechnung Sommertarif'!$B$8*SLP!C15161,"")</f>
        <v/>
      </c>
    </row>
    <row r="15182" spans="1:5" x14ac:dyDescent="0.3">
      <c r="A15182" s="25">
        <v>46180</v>
      </c>
      <c r="B15182" s="31">
        <v>0.96875</v>
      </c>
      <c r="C15182" s="46"/>
      <c r="D15182" s="29">
        <v>46180.96875</v>
      </c>
      <c r="E15182" s="15" t="str">
        <f>IF(AND($B$6=NB!$A$17,$B$8&gt;0),'Ersparnisberechnung Sommertarif'!$B$8*SLP!C15162,"")</f>
        <v/>
      </c>
    </row>
    <row r="15183" spans="1:5" x14ac:dyDescent="0.3">
      <c r="A15183" s="25">
        <v>46180</v>
      </c>
      <c r="B15183" s="31">
        <v>0.97916666666666663</v>
      </c>
      <c r="C15183" s="46"/>
      <c r="D15183" s="29">
        <v>46180.979166666664</v>
      </c>
      <c r="E15183" s="15" t="str">
        <f>IF(AND($B$6=NB!$A$17,$B$8&gt;0),'Ersparnisberechnung Sommertarif'!$B$8*SLP!C15163,"")</f>
        <v/>
      </c>
    </row>
    <row r="15184" spans="1:5" x14ac:dyDescent="0.3">
      <c r="A15184" s="25">
        <v>46180</v>
      </c>
      <c r="B15184" s="31">
        <v>0.98958333333333337</v>
      </c>
      <c r="C15184" s="46"/>
      <c r="D15184" s="29">
        <v>46180.989583333336</v>
      </c>
      <c r="E15184" s="15" t="str">
        <f>IF(AND($B$6=NB!$A$17,$B$8&gt;0),'Ersparnisberechnung Sommertarif'!$B$8*SLP!C15164,"")</f>
        <v/>
      </c>
    </row>
    <row r="15185" spans="1:5" x14ac:dyDescent="0.3">
      <c r="A15185" s="25">
        <v>46181</v>
      </c>
      <c r="B15185" s="31">
        <v>0</v>
      </c>
      <c r="C15185" s="46"/>
      <c r="D15185" s="29">
        <v>46181</v>
      </c>
      <c r="E15185" s="15" t="str">
        <f>IF(AND($B$6=NB!$A$17,$B$8&gt;0),'Ersparnisberechnung Sommertarif'!$B$8*SLP!C15165,"")</f>
        <v/>
      </c>
    </row>
    <row r="15186" spans="1:5" x14ac:dyDescent="0.3">
      <c r="A15186" s="25">
        <v>46181</v>
      </c>
      <c r="B15186" s="31">
        <v>1.0416666666666666E-2</v>
      </c>
      <c r="C15186" s="46"/>
      <c r="D15186" s="29">
        <v>46181.010416666664</v>
      </c>
      <c r="E15186" s="15" t="str">
        <f>IF(AND($B$6=NB!$A$17,$B$8&gt;0),'Ersparnisberechnung Sommertarif'!$B$8*SLP!C15166,"")</f>
        <v/>
      </c>
    </row>
    <row r="15187" spans="1:5" x14ac:dyDescent="0.3">
      <c r="A15187" s="25">
        <v>46181</v>
      </c>
      <c r="B15187" s="31">
        <v>2.0833333333333332E-2</v>
      </c>
      <c r="C15187" s="46"/>
      <c r="D15187" s="29">
        <v>46181.020833333336</v>
      </c>
      <c r="E15187" s="15" t="str">
        <f>IF(AND($B$6=NB!$A$17,$B$8&gt;0),'Ersparnisberechnung Sommertarif'!$B$8*SLP!C15167,"")</f>
        <v/>
      </c>
    </row>
    <row r="15188" spans="1:5" x14ac:dyDescent="0.3">
      <c r="A15188" s="25">
        <v>46181</v>
      </c>
      <c r="B15188" s="31">
        <v>3.125E-2</v>
      </c>
      <c r="C15188" s="46"/>
      <c r="D15188" s="29">
        <v>46181.03125</v>
      </c>
      <c r="E15188" s="15" t="str">
        <f>IF(AND($B$6=NB!$A$17,$B$8&gt;0),'Ersparnisberechnung Sommertarif'!$B$8*SLP!C15168,"")</f>
        <v/>
      </c>
    </row>
    <row r="15189" spans="1:5" x14ac:dyDescent="0.3">
      <c r="A15189" s="25">
        <v>46181</v>
      </c>
      <c r="B15189" s="31">
        <v>4.1666666666666664E-2</v>
      </c>
      <c r="C15189" s="46"/>
      <c r="D15189" s="29">
        <v>46181.041666666664</v>
      </c>
      <c r="E15189" s="15" t="str">
        <f>IF(AND($B$6=NB!$A$17,$B$8&gt;0),'Ersparnisberechnung Sommertarif'!$B$8*SLP!C15169,"")</f>
        <v/>
      </c>
    </row>
    <row r="15190" spans="1:5" x14ac:dyDescent="0.3">
      <c r="A15190" s="25">
        <v>46181</v>
      </c>
      <c r="B15190" s="31">
        <v>5.2083333333333336E-2</v>
      </c>
      <c r="C15190" s="46"/>
      <c r="D15190" s="29">
        <v>46181.052083333336</v>
      </c>
      <c r="E15190" s="15" t="str">
        <f>IF(AND($B$6=NB!$A$17,$B$8&gt;0),'Ersparnisberechnung Sommertarif'!$B$8*SLP!C15170,"")</f>
        <v/>
      </c>
    </row>
    <row r="15191" spans="1:5" x14ac:dyDescent="0.3">
      <c r="A15191" s="25">
        <v>46181</v>
      </c>
      <c r="B15191" s="31">
        <v>6.25E-2</v>
      </c>
      <c r="C15191" s="46"/>
      <c r="D15191" s="29">
        <v>46181.0625</v>
      </c>
      <c r="E15191" s="15" t="str">
        <f>IF(AND($B$6=NB!$A$17,$B$8&gt;0),'Ersparnisberechnung Sommertarif'!$B$8*SLP!C15171,"")</f>
        <v/>
      </c>
    </row>
    <row r="15192" spans="1:5" x14ac:dyDescent="0.3">
      <c r="A15192" s="25">
        <v>46181</v>
      </c>
      <c r="B15192" s="31">
        <v>7.2916666666666671E-2</v>
      </c>
      <c r="C15192" s="46"/>
      <c r="D15192" s="29">
        <v>46181.072916666664</v>
      </c>
      <c r="E15192" s="15" t="str">
        <f>IF(AND($B$6=NB!$A$17,$B$8&gt;0),'Ersparnisberechnung Sommertarif'!$B$8*SLP!C15172,"")</f>
        <v/>
      </c>
    </row>
    <row r="15193" spans="1:5" x14ac:dyDescent="0.3">
      <c r="A15193" s="25">
        <v>46181</v>
      </c>
      <c r="B15193" s="31">
        <v>8.3333333333333329E-2</v>
      </c>
      <c r="C15193" s="46"/>
      <c r="D15193" s="29">
        <v>46181.083333333336</v>
      </c>
      <c r="E15193" s="15" t="str">
        <f>IF(AND($B$6=NB!$A$17,$B$8&gt;0),'Ersparnisberechnung Sommertarif'!$B$8*SLP!C15173,"")</f>
        <v/>
      </c>
    </row>
    <row r="15194" spans="1:5" x14ac:dyDescent="0.3">
      <c r="A15194" s="25">
        <v>46181</v>
      </c>
      <c r="B15194" s="31">
        <v>9.375E-2</v>
      </c>
      <c r="C15194" s="46"/>
      <c r="D15194" s="29">
        <v>46181.09375</v>
      </c>
      <c r="E15194" s="15" t="str">
        <f>IF(AND($B$6=NB!$A$17,$B$8&gt;0),'Ersparnisberechnung Sommertarif'!$B$8*SLP!C15174,"")</f>
        <v/>
      </c>
    </row>
    <row r="15195" spans="1:5" x14ac:dyDescent="0.3">
      <c r="A15195" s="25">
        <v>46181</v>
      </c>
      <c r="B15195" s="31">
        <v>0.10416666666666667</v>
      </c>
      <c r="C15195" s="46"/>
      <c r="D15195" s="29">
        <v>46181.104166666664</v>
      </c>
      <c r="E15195" s="15" t="str">
        <f>IF(AND($B$6=NB!$A$17,$B$8&gt;0),'Ersparnisberechnung Sommertarif'!$B$8*SLP!C15175,"")</f>
        <v/>
      </c>
    </row>
    <row r="15196" spans="1:5" x14ac:dyDescent="0.3">
      <c r="A15196" s="25">
        <v>46181</v>
      </c>
      <c r="B15196" s="31">
        <v>0.11458333333333333</v>
      </c>
      <c r="C15196" s="46"/>
      <c r="D15196" s="29">
        <v>46181.114583333336</v>
      </c>
      <c r="E15196" s="15" t="str">
        <f>IF(AND($B$6=NB!$A$17,$B$8&gt;0),'Ersparnisberechnung Sommertarif'!$B$8*SLP!C15176,"")</f>
        <v/>
      </c>
    </row>
    <row r="15197" spans="1:5" x14ac:dyDescent="0.3">
      <c r="A15197" s="25">
        <v>46181</v>
      </c>
      <c r="B15197" s="31">
        <v>0.125</v>
      </c>
      <c r="C15197" s="46"/>
      <c r="D15197" s="29">
        <v>46181.125</v>
      </c>
      <c r="E15197" s="15" t="str">
        <f>IF(AND($B$6=NB!$A$17,$B$8&gt;0),'Ersparnisberechnung Sommertarif'!$B$8*SLP!C15177,"")</f>
        <v/>
      </c>
    </row>
    <row r="15198" spans="1:5" x14ac:dyDescent="0.3">
      <c r="A15198" s="25">
        <v>46181</v>
      </c>
      <c r="B15198" s="31">
        <v>0.13541666666666666</v>
      </c>
      <c r="C15198" s="46"/>
      <c r="D15198" s="29">
        <v>46181.135416666664</v>
      </c>
      <c r="E15198" s="15" t="str">
        <f>IF(AND($B$6=NB!$A$17,$B$8&gt;0),'Ersparnisberechnung Sommertarif'!$B$8*SLP!C15178,"")</f>
        <v/>
      </c>
    </row>
    <row r="15199" spans="1:5" x14ac:dyDescent="0.3">
      <c r="A15199" s="25">
        <v>46181</v>
      </c>
      <c r="B15199" s="31">
        <v>0.14583333333333334</v>
      </c>
      <c r="C15199" s="46"/>
      <c r="D15199" s="29">
        <v>46181.145833333336</v>
      </c>
      <c r="E15199" s="15" t="str">
        <f>IF(AND($B$6=NB!$A$17,$B$8&gt;0),'Ersparnisberechnung Sommertarif'!$B$8*SLP!C15179,"")</f>
        <v/>
      </c>
    </row>
    <row r="15200" spans="1:5" x14ac:dyDescent="0.3">
      <c r="A15200" s="25">
        <v>46181</v>
      </c>
      <c r="B15200" s="31">
        <v>0.15625</v>
      </c>
      <c r="C15200" s="46"/>
      <c r="D15200" s="29">
        <v>46181.15625</v>
      </c>
      <c r="E15200" s="15" t="str">
        <f>IF(AND($B$6=NB!$A$17,$B$8&gt;0),'Ersparnisberechnung Sommertarif'!$B$8*SLP!C15180,"")</f>
        <v/>
      </c>
    </row>
    <row r="15201" spans="1:5" x14ac:dyDescent="0.3">
      <c r="A15201" s="25">
        <v>46181</v>
      </c>
      <c r="B15201" s="31">
        <v>0.16666666666666666</v>
      </c>
      <c r="C15201" s="46"/>
      <c r="D15201" s="29">
        <v>46181.166666666664</v>
      </c>
      <c r="E15201" s="15" t="str">
        <f>IF(AND($B$6=NB!$A$17,$B$8&gt;0),'Ersparnisberechnung Sommertarif'!$B$8*SLP!C15181,"")</f>
        <v/>
      </c>
    </row>
    <row r="15202" spans="1:5" x14ac:dyDescent="0.3">
      <c r="A15202" s="25">
        <v>46181</v>
      </c>
      <c r="B15202" s="31">
        <v>0.17708333333333334</v>
      </c>
      <c r="C15202" s="46"/>
      <c r="D15202" s="29">
        <v>46181.177083333336</v>
      </c>
      <c r="E15202" s="15" t="str">
        <f>IF(AND($B$6=NB!$A$17,$B$8&gt;0),'Ersparnisberechnung Sommertarif'!$B$8*SLP!C15182,"")</f>
        <v/>
      </c>
    </row>
    <row r="15203" spans="1:5" x14ac:dyDescent="0.3">
      <c r="A15203" s="25">
        <v>46181</v>
      </c>
      <c r="B15203" s="31">
        <v>0.1875</v>
      </c>
      <c r="C15203" s="46"/>
      <c r="D15203" s="29">
        <v>46181.1875</v>
      </c>
      <c r="E15203" s="15" t="str">
        <f>IF(AND($B$6=NB!$A$17,$B$8&gt;0),'Ersparnisberechnung Sommertarif'!$B$8*SLP!C15183,"")</f>
        <v/>
      </c>
    </row>
    <row r="15204" spans="1:5" x14ac:dyDescent="0.3">
      <c r="A15204" s="25">
        <v>46181</v>
      </c>
      <c r="B15204" s="31">
        <v>0.19791666666666666</v>
      </c>
      <c r="C15204" s="46"/>
      <c r="D15204" s="29">
        <v>46181.197916666664</v>
      </c>
      <c r="E15204" s="15" t="str">
        <f>IF(AND($B$6=NB!$A$17,$B$8&gt;0),'Ersparnisberechnung Sommertarif'!$B$8*SLP!C15184,"")</f>
        <v/>
      </c>
    </row>
    <row r="15205" spans="1:5" x14ac:dyDescent="0.3">
      <c r="A15205" s="25">
        <v>46181</v>
      </c>
      <c r="B15205" s="31">
        <v>0.20833333333333334</v>
      </c>
      <c r="C15205" s="46"/>
      <c r="D15205" s="29">
        <v>46181.208333333336</v>
      </c>
      <c r="E15205" s="15" t="str">
        <f>IF(AND($B$6=NB!$A$17,$B$8&gt;0),'Ersparnisberechnung Sommertarif'!$B$8*SLP!C15185,"")</f>
        <v/>
      </c>
    </row>
    <row r="15206" spans="1:5" x14ac:dyDescent="0.3">
      <c r="A15206" s="25">
        <v>46181</v>
      </c>
      <c r="B15206" s="31">
        <v>0.21875</v>
      </c>
      <c r="C15206" s="46"/>
      <c r="D15206" s="29">
        <v>46181.21875</v>
      </c>
      <c r="E15206" s="15" t="str">
        <f>IF(AND($B$6=NB!$A$17,$B$8&gt;0),'Ersparnisberechnung Sommertarif'!$B$8*SLP!C15186,"")</f>
        <v/>
      </c>
    </row>
    <row r="15207" spans="1:5" x14ac:dyDescent="0.3">
      <c r="A15207" s="25">
        <v>46181</v>
      </c>
      <c r="B15207" s="31">
        <v>0.22916666666666666</v>
      </c>
      <c r="C15207" s="46"/>
      <c r="D15207" s="29">
        <v>46181.229166666664</v>
      </c>
      <c r="E15207" s="15" t="str">
        <f>IF(AND($B$6=NB!$A$17,$B$8&gt;0),'Ersparnisberechnung Sommertarif'!$B$8*SLP!C15187,"")</f>
        <v/>
      </c>
    </row>
    <row r="15208" spans="1:5" x14ac:dyDescent="0.3">
      <c r="A15208" s="25">
        <v>46181</v>
      </c>
      <c r="B15208" s="31">
        <v>0.23958333333333334</v>
      </c>
      <c r="C15208" s="46"/>
      <c r="D15208" s="29">
        <v>46181.239583333336</v>
      </c>
      <c r="E15208" s="15" t="str">
        <f>IF(AND($B$6=NB!$A$17,$B$8&gt;0),'Ersparnisberechnung Sommertarif'!$B$8*SLP!C15188,"")</f>
        <v/>
      </c>
    </row>
    <row r="15209" spans="1:5" x14ac:dyDescent="0.3">
      <c r="A15209" s="25">
        <v>46181</v>
      </c>
      <c r="B15209" s="31">
        <v>0.25</v>
      </c>
      <c r="C15209" s="46"/>
      <c r="D15209" s="29">
        <v>46181.25</v>
      </c>
      <c r="E15209" s="15" t="str">
        <f>IF(AND($B$6=NB!$A$17,$B$8&gt;0),'Ersparnisberechnung Sommertarif'!$B$8*SLP!C15189,"")</f>
        <v/>
      </c>
    </row>
    <row r="15210" spans="1:5" x14ac:dyDescent="0.3">
      <c r="A15210" s="25">
        <v>46181</v>
      </c>
      <c r="B15210" s="31">
        <v>0.26041666666666669</v>
      </c>
      <c r="C15210" s="46"/>
      <c r="D15210" s="29">
        <v>46181.260416666664</v>
      </c>
      <c r="E15210" s="15" t="str">
        <f>IF(AND($B$6=NB!$A$17,$B$8&gt;0),'Ersparnisberechnung Sommertarif'!$B$8*SLP!C15190,"")</f>
        <v/>
      </c>
    </row>
    <row r="15211" spans="1:5" x14ac:dyDescent="0.3">
      <c r="A15211" s="25">
        <v>46181</v>
      </c>
      <c r="B15211" s="31">
        <v>0.27083333333333331</v>
      </c>
      <c r="C15211" s="46"/>
      <c r="D15211" s="29">
        <v>46181.270833333336</v>
      </c>
      <c r="E15211" s="15" t="str">
        <f>IF(AND($B$6=NB!$A$17,$B$8&gt;0),'Ersparnisberechnung Sommertarif'!$B$8*SLP!C15191,"")</f>
        <v/>
      </c>
    </row>
    <row r="15212" spans="1:5" x14ac:dyDescent="0.3">
      <c r="A15212" s="25">
        <v>46181</v>
      </c>
      <c r="B15212" s="31">
        <v>0.28125</v>
      </c>
      <c r="C15212" s="46"/>
      <c r="D15212" s="29">
        <v>46181.28125</v>
      </c>
      <c r="E15212" s="15" t="str">
        <f>IF(AND($B$6=NB!$A$17,$B$8&gt;0),'Ersparnisberechnung Sommertarif'!$B$8*SLP!C15192,"")</f>
        <v/>
      </c>
    </row>
    <row r="15213" spans="1:5" x14ac:dyDescent="0.3">
      <c r="A15213" s="25">
        <v>46181</v>
      </c>
      <c r="B15213" s="31">
        <v>0.29166666666666669</v>
      </c>
      <c r="C15213" s="46"/>
      <c r="D15213" s="29">
        <v>46181.291666666664</v>
      </c>
      <c r="E15213" s="15" t="str">
        <f>IF(AND($B$6=NB!$A$17,$B$8&gt;0),'Ersparnisberechnung Sommertarif'!$B$8*SLP!C15193,"")</f>
        <v/>
      </c>
    </row>
    <row r="15214" spans="1:5" x14ac:dyDescent="0.3">
      <c r="A15214" s="25">
        <v>46181</v>
      </c>
      <c r="B15214" s="31">
        <v>0.30208333333333331</v>
      </c>
      <c r="C15214" s="46"/>
      <c r="D15214" s="29">
        <v>46181.302083333336</v>
      </c>
      <c r="E15214" s="15" t="str">
        <f>IF(AND($B$6=NB!$A$17,$B$8&gt;0),'Ersparnisberechnung Sommertarif'!$B$8*SLP!C15194,"")</f>
        <v/>
      </c>
    </row>
    <row r="15215" spans="1:5" x14ac:dyDescent="0.3">
      <c r="A15215" s="25">
        <v>46181</v>
      </c>
      <c r="B15215" s="31">
        <v>0.3125</v>
      </c>
      <c r="C15215" s="46"/>
      <c r="D15215" s="29">
        <v>46181.3125</v>
      </c>
      <c r="E15215" s="15" t="str">
        <f>IF(AND($B$6=NB!$A$17,$B$8&gt;0),'Ersparnisberechnung Sommertarif'!$B$8*SLP!C15195,"")</f>
        <v/>
      </c>
    </row>
    <row r="15216" spans="1:5" x14ac:dyDescent="0.3">
      <c r="A15216" s="25">
        <v>46181</v>
      </c>
      <c r="B15216" s="31">
        <v>0.32291666666666669</v>
      </c>
      <c r="C15216" s="46"/>
      <c r="D15216" s="29">
        <v>46181.322916666664</v>
      </c>
      <c r="E15216" s="15" t="str">
        <f>IF(AND($B$6=NB!$A$17,$B$8&gt;0),'Ersparnisberechnung Sommertarif'!$B$8*SLP!C15196,"")</f>
        <v/>
      </c>
    </row>
    <row r="15217" spans="1:5" x14ac:dyDescent="0.3">
      <c r="A15217" s="25">
        <v>46181</v>
      </c>
      <c r="B15217" s="31">
        <v>0.33333333333333331</v>
      </c>
      <c r="C15217" s="46"/>
      <c r="D15217" s="29">
        <v>46181.333333333336</v>
      </c>
      <c r="E15217" s="15" t="str">
        <f>IF(AND($B$6=NB!$A$17,$B$8&gt;0),'Ersparnisberechnung Sommertarif'!$B$8*SLP!C15197,"")</f>
        <v/>
      </c>
    </row>
    <row r="15218" spans="1:5" x14ac:dyDescent="0.3">
      <c r="A15218" s="25">
        <v>46181</v>
      </c>
      <c r="B15218" s="31">
        <v>0.34375</v>
      </c>
      <c r="C15218" s="46"/>
      <c r="D15218" s="29">
        <v>46181.34375</v>
      </c>
      <c r="E15218" s="15" t="str">
        <f>IF(AND($B$6=NB!$A$17,$B$8&gt;0),'Ersparnisberechnung Sommertarif'!$B$8*SLP!C15198,"")</f>
        <v/>
      </c>
    </row>
    <row r="15219" spans="1:5" x14ac:dyDescent="0.3">
      <c r="A15219" s="25">
        <v>46181</v>
      </c>
      <c r="B15219" s="31">
        <v>0.35416666666666669</v>
      </c>
      <c r="C15219" s="46"/>
      <c r="D15219" s="29">
        <v>46181.354166666664</v>
      </c>
      <c r="E15219" s="15" t="str">
        <f>IF(AND($B$6=NB!$A$17,$B$8&gt;0),'Ersparnisberechnung Sommertarif'!$B$8*SLP!C15199,"")</f>
        <v/>
      </c>
    </row>
    <row r="15220" spans="1:5" x14ac:dyDescent="0.3">
      <c r="A15220" s="25">
        <v>46181</v>
      </c>
      <c r="B15220" s="31">
        <v>0.36458333333333331</v>
      </c>
      <c r="C15220" s="46"/>
      <c r="D15220" s="29">
        <v>46181.364583333336</v>
      </c>
      <c r="E15220" s="15" t="str">
        <f>IF(AND($B$6=NB!$A$17,$B$8&gt;0),'Ersparnisberechnung Sommertarif'!$B$8*SLP!C15200,"")</f>
        <v/>
      </c>
    </row>
    <row r="15221" spans="1:5" x14ac:dyDescent="0.3">
      <c r="A15221" s="25">
        <v>46181</v>
      </c>
      <c r="B15221" s="31">
        <v>0.375</v>
      </c>
      <c r="C15221" s="46"/>
      <c r="D15221" s="29">
        <v>46181.375</v>
      </c>
      <c r="E15221" s="15" t="str">
        <f>IF(AND($B$6=NB!$A$17,$B$8&gt;0),'Ersparnisberechnung Sommertarif'!$B$8*SLP!C15201,"")</f>
        <v/>
      </c>
    </row>
    <row r="15222" spans="1:5" x14ac:dyDescent="0.3">
      <c r="A15222" s="25">
        <v>46181</v>
      </c>
      <c r="B15222" s="31">
        <v>0.38541666666666669</v>
      </c>
      <c r="C15222" s="46"/>
      <c r="D15222" s="29">
        <v>46181.385416666664</v>
      </c>
      <c r="E15222" s="15" t="str">
        <f>IF(AND($B$6=NB!$A$17,$B$8&gt;0),'Ersparnisberechnung Sommertarif'!$B$8*SLP!C15202,"")</f>
        <v/>
      </c>
    </row>
    <row r="15223" spans="1:5" x14ac:dyDescent="0.3">
      <c r="A15223" s="25">
        <v>46181</v>
      </c>
      <c r="B15223" s="31">
        <v>0.39583333333333331</v>
      </c>
      <c r="C15223" s="46"/>
      <c r="D15223" s="29">
        <v>46181.395833333336</v>
      </c>
      <c r="E15223" s="15" t="str">
        <f>IF(AND($B$6=NB!$A$17,$B$8&gt;0),'Ersparnisberechnung Sommertarif'!$B$8*SLP!C15203,"")</f>
        <v/>
      </c>
    </row>
    <row r="15224" spans="1:5" x14ac:dyDescent="0.3">
      <c r="A15224" s="25">
        <v>46181</v>
      </c>
      <c r="B15224" s="31">
        <v>0.40625</v>
      </c>
      <c r="C15224" s="46"/>
      <c r="D15224" s="29">
        <v>46181.40625</v>
      </c>
      <c r="E15224" s="15" t="str">
        <f>IF(AND($B$6=NB!$A$17,$B$8&gt;0),'Ersparnisberechnung Sommertarif'!$B$8*SLP!C15204,"")</f>
        <v/>
      </c>
    </row>
    <row r="15225" spans="1:5" x14ac:dyDescent="0.3">
      <c r="A15225" s="25">
        <v>46181</v>
      </c>
      <c r="B15225" s="31">
        <v>0.41666666666666669</v>
      </c>
      <c r="C15225" s="46"/>
      <c r="D15225" s="29">
        <v>46181.416666666664</v>
      </c>
      <c r="E15225" s="15" t="str">
        <f>IF(AND($B$6=NB!$A$17,$B$8&gt;0),'Ersparnisberechnung Sommertarif'!$B$8*SLP!C15205,"")</f>
        <v/>
      </c>
    </row>
    <row r="15226" spans="1:5" x14ac:dyDescent="0.3">
      <c r="A15226" s="25">
        <v>46181</v>
      </c>
      <c r="B15226" s="31">
        <v>0.42708333333333331</v>
      </c>
      <c r="C15226" s="46"/>
      <c r="D15226" s="29">
        <v>46181.427083333336</v>
      </c>
      <c r="E15226" s="15" t="str">
        <f>IF(AND($B$6=NB!$A$17,$B$8&gt;0),'Ersparnisberechnung Sommertarif'!$B$8*SLP!C15206,"")</f>
        <v/>
      </c>
    </row>
    <row r="15227" spans="1:5" x14ac:dyDescent="0.3">
      <c r="A15227" s="25">
        <v>46181</v>
      </c>
      <c r="B15227" s="31">
        <v>0.4375</v>
      </c>
      <c r="C15227" s="46"/>
      <c r="D15227" s="29">
        <v>46181.4375</v>
      </c>
      <c r="E15227" s="15" t="str">
        <f>IF(AND($B$6=NB!$A$17,$B$8&gt;0),'Ersparnisberechnung Sommertarif'!$B$8*SLP!C15207,"")</f>
        <v/>
      </c>
    </row>
    <row r="15228" spans="1:5" x14ac:dyDescent="0.3">
      <c r="A15228" s="25">
        <v>46181</v>
      </c>
      <c r="B15228" s="31">
        <v>0.44791666666666669</v>
      </c>
      <c r="C15228" s="46"/>
      <c r="D15228" s="29">
        <v>46181.447916666664</v>
      </c>
      <c r="E15228" s="15" t="str">
        <f>IF(AND($B$6=NB!$A$17,$B$8&gt;0),'Ersparnisberechnung Sommertarif'!$B$8*SLP!C15208,"")</f>
        <v/>
      </c>
    </row>
    <row r="15229" spans="1:5" x14ac:dyDescent="0.3">
      <c r="A15229" s="25">
        <v>46181</v>
      </c>
      <c r="B15229" s="31">
        <v>0.45833333333333331</v>
      </c>
      <c r="C15229" s="46"/>
      <c r="D15229" s="29">
        <v>46181.458333333336</v>
      </c>
      <c r="E15229" s="15" t="str">
        <f>IF(AND($B$6=NB!$A$17,$B$8&gt;0),'Ersparnisberechnung Sommertarif'!$B$8*SLP!C15209,"")</f>
        <v/>
      </c>
    </row>
    <row r="15230" spans="1:5" x14ac:dyDescent="0.3">
      <c r="A15230" s="25">
        <v>46181</v>
      </c>
      <c r="B15230" s="31">
        <v>0.46875</v>
      </c>
      <c r="C15230" s="46"/>
      <c r="D15230" s="29">
        <v>46181.46875</v>
      </c>
      <c r="E15230" s="15" t="str">
        <f>IF(AND($B$6=NB!$A$17,$B$8&gt;0),'Ersparnisberechnung Sommertarif'!$B$8*SLP!C15210,"")</f>
        <v/>
      </c>
    </row>
    <row r="15231" spans="1:5" x14ac:dyDescent="0.3">
      <c r="A15231" s="25">
        <v>46181</v>
      </c>
      <c r="B15231" s="31">
        <v>0.47916666666666669</v>
      </c>
      <c r="C15231" s="46"/>
      <c r="D15231" s="29">
        <v>46181.479166666664</v>
      </c>
      <c r="E15231" s="15" t="str">
        <f>IF(AND($B$6=NB!$A$17,$B$8&gt;0),'Ersparnisberechnung Sommertarif'!$B$8*SLP!C15211,"")</f>
        <v/>
      </c>
    </row>
    <row r="15232" spans="1:5" x14ac:dyDescent="0.3">
      <c r="A15232" s="25">
        <v>46181</v>
      </c>
      <c r="B15232" s="31">
        <v>0.48958333333333331</v>
      </c>
      <c r="C15232" s="46"/>
      <c r="D15232" s="29">
        <v>46181.489583333336</v>
      </c>
      <c r="E15232" s="15" t="str">
        <f>IF(AND($B$6=NB!$A$17,$B$8&gt;0),'Ersparnisberechnung Sommertarif'!$B$8*SLP!C15212,"")</f>
        <v/>
      </c>
    </row>
    <row r="15233" spans="1:5" x14ac:dyDescent="0.3">
      <c r="A15233" s="25">
        <v>46181</v>
      </c>
      <c r="B15233" s="31">
        <v>0.5</v>
      </c>
      <c r="C15233" s="46"/>
      <c r="D15233" s="29">
        <v>46181.5</v>
      </c>
      <c r="E15233" s="15" t="str">
        <f>IF(AND($B$6=NB!$A$17,$B$8&gt;0),'Ersparnisberechnung Sommertarif'!$B$8*SLP!C15213,"")</f>
        <v/>
      </c>
    </row>
    <row r="15234" spans="1:5" x14ac:dyDescent="0.3">
      <c r="A15234" s="25">
        <v>46181</v>
      </c>
      <c r="B15234" s="31">
        <v>0.51041666666666663</v>
      </c>
      <c r="C15234" s="46"/>
      <c r="D15234" s="29">
        <v>46181.510416666664</v>
      </c>
      <c r="E15234" s="15" t="str">
        <f>IF(AND($B$6=NB!$A$17,$B$8&gt;0),'Ersparnisberechnung Sommertarif'!$B$8*SLP!C15214,"")</f>
        <v/>
      </c>
    </row>
    <row r="15235" spans="1:5" x14ac:dyDescent="0.3">
      <c r="A15235" s="25">
        <v>46181</v>
      </c>
      <c r="B15235" s="31">
        <v>0.52083333333333337</v>
      </c>
      <c r="C15235" s="46"/>
      <c r="D15235" s="29">
        <v>46181.520833333336</v>
      </c>
      <c r="E15235" s="15" t="str">
        <f>IF(AND($B$6=NB!$A$17,$B$8&gt;0),'Ersparnisberechnung Sommertarif'!$B$8*SLP!C15215,"")</f>
        <v/>
      </c>
    </row>
    <row r="15236" spans="1:5" x14ac:dyDescent="0.3">
      <c r="A15236" s="25">
        <v>46181</v>
      </c>
      <c r="B15236" s="31">
        <v>0.53125</v>
      </c>
      <c r="C15236" s="46"/>
      <c r="D15236" s="29">
        <v>46181.53125</v>
      </c>
      <c r="E15236" s="15" t="str">
        <f>IF(AND($B$6=NB!$A$17,$B$8&gt;0),'Ersparnisberechnung Sommertarif'!$B$8*SLP!C15216,"")</f>
        <v/>
      </c>
    </row>
    <row r="15237" spans="1:5" x14ac:dyDescent="0.3">
      <c r="A15237" s="25">
        <v>46181</v>
      </c>
      <c r="B15237" s="31">
        <v>0.54166666666666663</v>
      </c>
      <c r="C15237" s="46"/>
      <c r="D15237" s="29">
        <v>46181.541666666664</v>
      </c>
      <c r="E15237" s="15" t="str">
        <f>IF(AND($B$6=NB!$A$17,$B$8&gt;0),'Ersparnisberechnung Sommertarif'!$B$8*SLP!C15217,"")</f>
        <v/>
      </c>
    </row>
    <row r="15238" spans="1:5" x14ac:dyDescent="0.3">
      <c r="A15238" s="25">
        <v>46181</v>
      </c>
      <c r="B15238" s="31">
        <v>0.55208333333333337</v>
      </c>
      <c r="C15238" s="46"/>
      <c r="D15238" s="29">
        <v>46181.552083333336</v>
      </c>
      <c r="E15238" s="15" t="str">
        <f>IF(AND($B$6=NB!$A$17,$B$8&gt;0),'Ersparnisberechnung Sommertarif'!$B$8*SLP!C15218,"")</f>
        <v/>
      </c>
    </row>
    <row r="15239" spans="1:5" x14ac:dyDescent="0.3">
      <c r="A15239" s="25">
        <v>46181</v>
      </c>
      <c r="B15239" s="31">
        <v>0.5625</v>
      </c>
      <c r="C15239" s="46"/>
      <c r="D15239" s="29">
        <v>46181.5625</v>
      </c>
      <c r="E15239" s="15" t="str">
        <f>IF(AND($B$6=NB!$A$17,$B$8&gt;0),'Ersparnisberechnung Sommertarif'!$B$8*SLP!C15219,"")</f>
        <v/>
      </c>
    </row>
    <row r="15240" spans="1:5" x14ac:dyDescent="0.3">
      <c r="A15240" s="25">
        <v>46181</v>
      </c>
      <c r="B15240" s="31">
        <v>0.57291666666666663</v>
      </c>
      <c r="C15240" s="46"/>
      <c r="D15240" s="29">
        <v>46181.572916666664</v>
      </c>
      <c r="E15240" s="15" t="str">
        <f>IF(AND($B$6=NB!$A$17,$B$8&gt;0),'Ersparnisberechnung Sommertarif'!$B$8*SLP!C15220,"")</f>
        <v/>
      </c>
    </row>
    <row r="15241" spans="1:5" x14ac:dyDescent="0.3">
      <c r="A15241" s="25">
        <v>46181</v>
      </c>
      <c r="B15241" s="31">
        <v>0.58333333333333337</v>
      </c>
      <c r="C15241" s="46"/>
      <c r="D15241" s="29">
        <v>46181.583333333336</v>
      </c>
      <c r="E15241" s="15" t="str">
        <f>IF(AND($B$6=NB!$A$17,$B$8&gt;0),'Ersparnisberechnung Sommertarif'!$B$8*SLP!C15221,"")</f>
        <v/>
      </c>
    </row>
    <row r="15242" spans="1:5" x14ac:dyDescent="0.3">
      <c r="A15242" s="25">
        <v>46181</v>
      </c>
      <c r="B15242" s="31">
        <v>0.59375</v>
      </c>
      <c r="C15242" s="46"/>
      <c r="D15242" s="29">
        <v>46181.59375</v>
      </c>
      <c r="E15242" s="15" t="str">
        <f>IF(AND($B$6=NB!$A$17,$B$8&gt;0),'Ersparnisberechnung Sommertarif'!$B$8*SLP!C15222,"")</f>
        <v/>
      </c>
    </row>
    <row r="15243" spans="1:5" x14ac:dyDescent="0.3">
      <c r="A15243" s="25">
        <v>46181</v>
      </c>
      <c r="B15243" s="31">
        <v>0.60416666666666663</v>
      </c>
      <c r="C15243" s="46"/>
      <c r="D15243" s="29">
        <v>46181.604166666664</v>
      </c>
      <c r="E15243" s="15" t="str">
        <f>IF(AND($B$6=NB!$A$17,$B$8&gt;0),'Ersparnisberechnung Sommertarif'!$B$8*SLP!C15223,"")</f>
        <v/>
      </c>
    </row>
    <row r="15244" spans="1:5" x14ac:dyDescent="0.3">
      <c r="A15244" s="25">
        <v>46181</v>
      </c>
      <c r="B15244" s="31">
        <v>0.61458333333333337</v>
      </c>
      <c r="C15244" s="46"/>
      <c r="D15244" s="29">
        <v>46181.614583333336</v>
      </c>
      <c r="E15244" s="15" t="str">
        <f>IF(AND($B$6=NB!$A$17,$B$8&gt;0),'Ersparnisberechnung Sommertarif'!$B$8*SLP!C15224,"")</f>
        <v/>
      </c>
    </row>
    <row r="15245" spans="1:5" x14ac:dyDescent="0.3">
      <c r="A15245" s="25">
        <v>46181</v>
      </c>
      <c r="B15245" s="31">
        <v>0.625</v>
      </c>
      <c r="C15245" s="46"/>
      <c r="D15245" s="29">
        <v>46181.625</v>
      </c>
      <c r="E15245" s="15" t="str">
        <f>IF(AND($B$6=NB!$A$17,$B$8&gt;0),'Ersparnisberechnung Sommertarif'!$B$8*SLP!C15225,"")</f>
        <v/>
      </c>
    </row>
    <row r="15246" spans="1:5" x14ac:dyDescent="0.3">
      <c r="A15246" s="25">
        <v>46181</v>
      </c>
      <c r="B15246" s="31">
        <v>0.63541666666666663</v>
      </c>
      <c r="C15246" s="46"/>
      <c r="D15246" s="29">
        <v>46181.635416666664</v>
      </c>
      <c r="E15246" s="15" t="str">
        <f>IF(AND($B$6=NB!$A$17,$B$8&gt;0),'Ersparnisberechnung Sommertarif'!$B$8*SLP!C15226,"")</f>
        <v/>
      </c>
    </row>
    <row r="15247" spans="1:5" x14ac:dyDescent="0.3">
      <c r="A15247" s="25">
        <v>46181</v>
      </c>
      <c r="B15247" s="31">
        <v>0.64583333333333337</v>
      </c>
      <c r="C15247" s="46"/>
      <c r="D15247" s="29">
        <v>46181.645833333336</v>
      </c>
      <c r="E15247" s="15" t="str">
        <f>IF(AND($B$6=NB!$A$17,$B$8&gt;0),'Ersparnisberechnung Sommertarif'!$B$8*SLP!C15227,"")</f>
        <v/>
      </c>
    </row>
    <row r="15248" spans="1:5" x14ac:dyDescent="0.3">
      <c r="A15248" s="25">
        <v>46181</v>
      </c>
      <c r="B15248" s="31">
        <v>0.65625</v>
      </c>
      <c r="C15248" s="46"/>
      <c r="D15248" s="29">
        <v>46181.65625</v>
      </c>
      <c r="E15248" s="15" t="str">
        <f>IF(AND($B$6=NB!$A$17,$B$8&gt;0),'Ersparnisberechnung Sommertarif'!$B$8*SLP!C15228,"")</f>
        <v/>
      </c>
    </row>
    <row r="15249" spans="1:5" x14ac:dyDescent="0.3">
      <c r="A15249" s="25">
        <v>46181</v>
      </c>
      <c r="B15249" s="31">
        <v>0.66666666666666663</v>
      </c>
      <c r="C15249" s="46"/>
      <c r="D15249" s="29">
        <v>46181.666666666664</v>
      </c>
      <c r="E15249" s="15" t="str">
        <f>IF(AND($B$6=NB!$A$17,$B$8&gt;0),'Ersparnisberechnung Sommertarif'!$B$8*SLP!C15229,"")</f>
        <v/>
      </c>
    </row>
    <row r="15250" spans="1:5" x14ac:dyDescent="0.3">
      <c r="A15250" s="25">
        <v>46181</v>
      </c>
      <c r="B15250" s="31">
        <v>0.67708333333333337</v>
      </c>
      <c r="C15250" s="46"/>
      <c r="D15250" s="29">
        <v>46181.677083333336</v>
      </c>
      <c r="E15250" s="15" t="str">
        <f>IF(AND($B$6=NB!$A$17,$B$8&gt;0),'Ersparnisberechnung Sommertarif'!$B$8*SLP!C15230,"")</f>
        <v/>
      </c>
    </row>
    <row r="15251" spans="1:5" x14ac:dyDescent="0.3">
      <c r="A15251" s="25">
        <v>46181</v>
      </c>
      <c r="B15251" s="31">
        <v>0.6875</v>
      </c>
      <c r="C15251" s="46"/>
      <c r="D15251" s="29">
        <v>46181.6875</v>
      </c>
      <c r="E15251" s="15" t="str">
        <f>IF(AND($B$6=NB!$A$17,$B$8&gt;0),'Ersparnisberechnung Sommertarif'!$B$8*SLP!C15231,"")</f>
        <v/>
      </c>
    </row>
    <row r="15252" spans="1:5" x14ac:dyDescent="0.3">
      <c r="A15252" s="25">
        <v>46181</v>
      </c>
      <c r="B15252" s="31">
        <v>0.69791666666666663</v>
      </c>
      <c r="C15252" s="46"/>
      <c r="D15252" s="29">
        <v>46181.697916666664</v>
      </c>
      <c r="E15252" s="15" t="str">
        <f>IF(AND($B$6=NB!$A$17,$B$8&gt;0),'Ersparnisberechnung Sommertarif'!$B$8*SLP!C15232,"")</f>
        <v/>
      </c>
    </row>
    <row r="15253" spans="1:5" x14ac:dyDescent="0.3">
      <c r="A15253" s="25">
        <v>46181</v>
      </c>
      <c r="B15253" s="31">
        <v>0.70833333333333337</v>
      </c>
      <c r="C15253" s="46"/>
      <c r="D15253" s="29">
        <v>46181.708333333336</v>
      </c>
      <c r="E15253" s="15" t="str">
        <f>IF(AND($B$6=NB!$A$17,$B$8&gt;0),'Ersparnisberechnung Sommertarif'!$B$8*SLP!C15233,"")</f>
        <v/>
      </c>
    </row>
    <row r="15254" spans="1:5" x14ac:dyDescent="0.3">
      <c r="A15254" s="25">
        <v>46181</v>
      </c>
      <c r="B15254" s="31">
        <v>0.71875</v>
      </c>
      <c r="C15254" s="46"/>
      <c r="D15254" s="29">
        <v>46181.71875</v>
      </c>
      <c r="E15254" s="15" t="str">
        <f>IF(AND($B$6=NB!$A$17,$B$8&gt;0),'Ersparnisberechnung Sommertarif'!$B$8*SLP!C15234,"")</f>
        <v/>
      </c>
    </row>
    <row r="15255" spans="1:5" x14ac:dyDescent="0.3">
      <c r="A15255" s="25">
        <v>46181</v>
      </c>
      <c r="B15255" s="31">
        <v>0.72916666666666663</v>
      </c>
      <c r="C15255" s="46"/>
      <c r="D15255" s="29">
        <v>46181.729166666664</v>
      </c>
      <c r="E15255" s="15" t="str">
        <f>IF(AND($B$6=NB!$A$17,$B$8&gt;0),'Ersparnisberechnung Sommertarif'!$B$8*SLP!C15235,"")</f>
        <v/>
      </c>
    </row>
    <row r="15256" spans="1:5" x14ac:dyDescent="0.3">
      <c r="A15256" s="25">
        <v>46181</v>
      </c>
      <c r="B15256" s="31">
        <v>0.73958333333333337</v>
      </c>
      <c r="C15256" s="46"/>
      <c r="D15256" s="29">
        <v>46181.739583333336</v>
      </c>
      <c r="E15256" s="15" t="str">
        <f>IF(AND($B$6=NB!$A$17,$B$8&gt;0),'Ersparnisberechnung Sommertarif'!$B$8*SLP!C15236,"")</f>
        <v/>
      </c>
    </row>
    <row r="15257" spans="1:5" x14ac:dyDescent="0.3">
      <c r="A15257" s="25">
        <v>46181</v>
      </c>
      <c r="B15257" s="31">
        <v>0.75</v>
      </c>
      <c r="C15257" s="46"/>
      <c r="D15257" s="29">
        <v>46181.75</v>
      </c>
      <c r="E15257" s="15" t="str">
        <f>IF(AND($B$6=NB!$A$17,$B$8&gt;0),'Ersparnisberechnung Sommertarif'!$B$8*SLP!C15237,"")</f>
        <v/>
      </c>
    </row>
    <row r="15258" spans="1:5" x14ac:dyDescent="0.3">
      <c r="A15258" s="25">
        <v>46181</v>
      </c>
      <c r="B15258" s="31">
        <v>0.76041666666666663</v>
      </c>
      <c r="C15258" s="46"/>
      <c r="D15258" s="29">
        <v>46181.760416666664</v>
      </c>
      <c r="E15258" s="15" t="str">
        <f>IF(AND($B$6=NB!$A$17,$B$8&gt;0),'Ersparnisberechnung Sommertarif'!$B$8*SLP!C15238,"")</f>
        <v/>
      </c>
    </row>
    <row r="15259" spans="1:5" x14ac:dyDescent="0.3">
      <c r="A15259" s="25">
        <v>46181</v>
      </c>
      <c r="B15259" s="31">
        <v>0.77083333333333337</v>
      </c>
      <c r="C15259" s="46"/>
      <c r="D15259" s="29">
        <v>46181.770833333336</v>
      </c>
      <c r="E15259" s="15" t="str">
        <f>IF(AND($B$6=NB!$A$17,$B$8&gt;0),'Ersparnisberechnung Sommertarif'!$B$8*SLP!C15239,"")</f>
        <v/>
      </c>
    </row>
    <row r="15260" spans="1:5" x14ac:dyDescent="0.3">
      <c r="A15260" s="25">
        <v>46181</v>
      </c>
      <c r="B15260" s="31">
        <v>0.78125</v>
      </c>
      <c r="C15260" s="46"/>
      <c r="D15260" s="29">
        <v>46181.78125</v>
      </c>
      <c r="E15260" s="15" t="str">
        <f>IF(AND($B$6=NB!$A$17,$B$8&gt;0),'Ersparnisberechnung Sommertarif'!$B$8*SLP!C15240,"")</f>
        <v/>
      </c>
    </row>
    <row r="15261" spans="1:5" x14ac:dyDescent="0.3">
      <c r="A15261" s="25">
        <v>46181</v>
      </c>
      <c r="B15261" s="31">
        <v>0.79166666666666663</v>
      </c>
      <c r="C15261" s="46"/>
      <c r="D15261" s="29">
        <v>46181.791666666664</v>
      </c>
      <c r="E15261" s="15" t="str">
        <f>IF(AND($B$6=NB!$A$17,$B$8&gt;0),'Ersparnisberechnung Sommertarif'!$B$8*SLP!C15241,"")</f>
        <v/>
      </c>
    </row>
    <row r="15262" spans="1:5" x14ac:dyDescent="0.3">
      <c r="A15262" s="25">
        <v>46181</v>
      </c>
      <c r="B15262" s="31">
        <v>0.80208333333333337</v>
      </c>
      <c r="C15262" s="46"/>
      <c r="D15262" s="29">
        <v>46181.802083333336</v>
      </c>
      <c r="E15262" s="15" t="str">
        <f>IF(AND($B$6=NB!$A$17,$B$8&gt;0),'Ersparnisberechnung Sommertarif'!$B$8*SLP!C15242,"")</f>
        <v/>
      </c>
    </row>
    <row r="15263" spans="1:5" x14ac:dyDescent="0.3">
      <c r="A15263" s="25">
        <v>46181</v>
      </c>
      <c r="B15263" s="31">
        <v>0.8125</v>
      </c>
      <c r="C15263" s="46"/>
      <c r="D15263" s="29">
        <v>46181.8125</v>
      </c>
      <c r="E15263" s="15" t="str">
        <f>IF(AND($B$6=NB!$A$17,$B$8&gt;0),'Ersparnisberechnung Sommertarif'!$B$8*SLP!C15243,"")</f>
        <v/>
      </c>
    </row>
    <row r="15264" spans="1:5" x14ac:dyDescent="0.3">
      <c r="A15264" s="25">
        <v>46181</v>
      </c>
      <c r="B15264" s="31">
        <v>0.82291666666666663</v>
      </c>
      <c r="C15264" s="46"/>
      <c r="D15264" s="29">
        <v>46181.822916666664</v>
      </c>
      <c r="E15264" s="15" t="str">
        <f>IF(AND($B$6=NB!$A$17,$B$8&gt;0),'Ersparnisberechnung Sommertarif'!$B$8*SLP!C15244,"")</f>
        <v/>
      </c>
    </row>
    <row r="15265" spans="1:5" x14ac:dyDescent="0.3">
      <c r="A15265" s="25">
        <v>46181</v>
      </c>
      <c r="B15265" s="31">
        <v>0.83333333333333337</v>
      </c>
      <c r="C15265" s="46"/>
      <c r="D15265" s="29">
        <v>46181.833333333336</v>
      </c>
      <c r="E15265" s="15" t="str">
        <f>IF(AND($B$6=NB!$A$17,$B$8&gt;0),'Ersparnisberechnung Sommertarif'!$B$8*SLP!C15245,"")</f>
        <v/>
      </c>
    </row>
    <row r="15266" spans="1:5" x14ac:dyDescent="0.3">
      <c r="A15266" s="25">
        <v>46181</v>
      </c>
      <c r="B15266" s="31">
        <v>0.84375</v>
      </c>
      <c r="C15266" s="46"/>
      <c r="D15266" s="29">
        <v>46181.84375</v>
      </c>
      <c r="E15266" s="15" t="str">
        <f>IF(AND($B$6=NB!$A$17,$B$8&gt;0),'Ersparnisberechnung Sommertarif'!$B$8*SLP!C15246,"")</f>
        <v/>
      </c>
    </row>
    <row r="15267" spans="1:5" x14ac:dyDescent="0.3">
      <c r="A15267" s="25">
        <v>46181</v>
      </c>
      <c r="B15267" s="31">
        <v>0.85416666666666663</v>
      </c>
      <c r="C15267" s="46"/>
      <c r="D15267" s="29">
        <v>46181.854166666664</v>
      </c>
      <c r="E15267" s="15" t="str">
        <f>IF(AND($B$6=NB!$A$17,$B$8&gt;0),'Ersparnisberechnung Sommertarif'!$B$8*SLP!C15247,"")</f>
        <v/>
      </c>
    </row>
    <row r="15268" spans="1:5" x14ac:dyDescent="0.3">
      <c r="A15268" s="25">
        <v>46181</v>
      </c>
      <c r="B15268" s="31">
        <v>0.86458333333333337</v>
      </c>
      <c r="C15268" s="46"/>
      <c r="D15268" s="29">
        <v>46181.864583333336</v>
      </c>
      <c r="E15268" s="15" t="str">
        <f>IF(AND($B$6=NB!$A$17,$B$8&gt;0),'Ersparnisberechnung Sommertarif'!$B$8*SLP!C15248,"")</f>
        <v/>
      </c>
    </row>
    <row r="15269" spans="1:5" x14ac:dyDescent="0.3">
      <c r="A15269" s="25">
        <v>46181</v>
      </c>
      <c r="B15269" s="31">
        <v>0.875</v>
      </c>
      <c r="C15269" s="46"/>
      <c r="D15269" s="29">
        <v>46181.875</v>
      </c>
      <c r="E15269" s="15" t="str">
        <f>IF(AND($B$6=NB!$A$17,$B$8&gt;0),'Ersparnisberechnung Sommertarif'!$B$8*SLP!C15249,"")</f>
        <v/>
      </c>
    </row>
    <row r="15270" spans="1:5" x14ac:dyDescent="0.3">
      <c r="A15270" s="25">
        <v>46181</v>
      </c>
      <c r="B15270" s="31">
        <v>0.88541666666666663</v>
      </c>
      <c r="C15270" s="46"/>
      <c r="D15270" s="29">
        <v>46181.885416666664</v>
      </c>
      <c r="E15270" s="15" t="str">
        <f>IF(AND($B$6=NB!$A$17,$B$8&gt;0),'Ersparnisberechnung Sommertarif'!$B$8*SLP!C15250,"")</f>
        <v/>
      </c>
    </row>
    <row r="15271" spans="1:5" x14ac:dyDescent="0.3">
      <c r="A15271" s="25">
        <v>46181</v>
      </c>
      <c r="B15271" s="31">
        <v>0.89583333333333337</v>
      </c>
      <c r="C15271" s="46"/>
      <c r="D15271" s="29">
        <v>46181.895833333336</v>
      </c>
      <c r="E15271" s="15" t="str">
        <f>IF(AND($B$6=NB!$A$17,$B$8&gt;0),'Ersparnisberechnung Sommertarif'!$B$8*SLP!C15251,"")</f>
        <v/>
      </c>
    </row>
    <row r="15272" spans="1:5" x14ac:dyDescent="0.3">
      <c r="A15272" s="25">
        <v>46181</v>
      </c>
      <c r="B15272" s="31">
        <v>0.90625</v>
      </c>
      <c r="C15272" s="46"/>
      <c r="D15272" s="29">
        <v>46181.90625</v>
      </c>
      <c r="E15272" s="15" t="str">
        <f>IF(AND($B$6=NB!$A$17,$B$8&gt;0),'Ersparnisberechnung Sommertarif'!$B$8*SLP!C15252,"")</f>
        <v/>
      </c>
    </row>
    <row r="15273" spans="1:5" x14ac:dyDescent="0.3">
      <c r="A15273" s="25">
        <v>46181</v>
      </c>
      <c r="B15273" s="31">
        <v>0.91666666666666663</v>
      </c>
      <c r="C15273" s="46"/>
      <c r="D15273" s="29">
        <v>46181.916666666664</v>
      </c>
      <c r="E15273" s="15" t="str">
        <f>IF(AND($B$6=NB!$A$17,$B$8&gt;0),'Ersparnisberechnung Sommertarif'!$B$8*SLP!C15253,"")</f>
        <v/>
      </c>
    </row>
    <row r="15274" spans="1:5" x14ac:dyDescent="0.3">
      <c r="A15274" s="25">
        <v>46181</v>
      </c>
      <c r="B15274" s="31">
        <v>0.92708333333333337</v>
      </c>
      <c r="C15274" s="46"/>
      <c r="D15274" s="29">
        <v>46181.927083333336</v>
      </c>
      <c r="E15274" s="15" t="str">
        <f>IF(AND($B$6=NB!$A$17,$B$8&gt;0),'Ersparnisberechnung Sommertarif'!$B$8*SLP!C15254,"")</f>
        <v/>
      </c>
    </row>
    <row r="15275" spans="1:5" x14ac:dyDescent="0.3">
      <c r="A15275" s="25">
        <v>46181</v>
      </c>
      <c r="B15275" s="31">
        <v>0.9375</v>
      </c>
      <c r="C15275" s="46"/>
      <c r="D15275" s="29">
        <v>46181.9375</v>
      </c>
      <c r="E15275" s="15" t="str">
        <f>IF(AND($B$6=NB!$A$17,$B$8&gt;0),'Ersparnisberechnung Sommertarif'!$B$8*SLP!C15255,"")</f>
        <v/>
      </c>
    </row>
    <row r="15276" spans="1:5" x14ac:dyDescent="0.3">
      <c r="A15276" s="25">
        <v>46181</v>
      </c>
      <c r="B15276" s="31">
        <v>0.94791666666666663</v>
      </c>
      <c r="C15276" s="46"/>
      <c r="D15276" s="29">
        <v>46181.947916666664</v>
      </c>
      <c r="E15276" s="15" t="str">
        <f>IF(AND($B$6=NB!$A$17,$B$8&gt;0),'Ersparnisberechnung Sommertarif'!$B$8*SLP!C15256,"")</f>
        <v/>
      </c>
    </row>
    <row r="15277" spans="1:5" x14ac:dyDescent="0.3">
      <c r="A15277" s="25">
        <v>46181</v>
      </c>
      <c r="B15277" s="31">
        <v>0.95833333333333337</v>
      </c>
      <c r="C15277" s="46"/>
      <c r="D15277" s="29">
        <v>46181.958333333336</v>
      </c>
      <c r="E15277" s="15" t="str">
        <f>IF(AND($B$6=NB!$A$17,$B$8&gt;0),'Ersparnisberechnung Sommertarif'!$B$8*SLP!C15257,"")</f>
        <v/>
      </c>
    </row>
    <row r="15278" spans="1:5" x14ac:dyDescent="0.3">
      <c r="A15278" s="25">
        <v>46181</v>
      </c>
      <c r="B15278" s="31">
        <v>0.96875</v>
      </c>
      <c r="C15278" s="46"/>
      <c r="D15278" s="29">
        <v>46181.96875</v>
      </c>
      <c r="E15278" s="15" t="str">
        <f>IF(AND($B$6=NB!$A$17,$B$8&gt;0),'Ersparnisberechnung Sommertarif'!$B$8*SLP!C15258,"")</f>
        <v/>
      </c>
    </row>
    <row r="15279" spans="1:5" x14ac:dyDescent="0.3">
      <c r="A15279" s="25">
        <v>46181</v>
      </c>
      <c r="B15279" s="31">
        <v>0.97916666666666663</v>
      </c>
      <c r="C15279" s="46"/>
      <c r="D15279" s="29">
        <v>46181.979166666664</v>
      </c>
      <c r="E15279" s="15" t="str">
        <f>IF(AND($B$6=NB!$A$17,$B$8&gt;0),'Ersparnisberechnung Sommertarif'!$B$8*SLP!C15259,"")</f>
        <v/>
      </c>
    </row>
    <row r="15280" spans="1:5" x14ac:dyDescent="0.3">
      <c r="A15280" s="25">
        <v>46181</v>
      </c>
      <c r="B15280" s="31">
        <v>0.98958333333333337</v>
      </c>
      <c r="C15280" s="46"/>
      <c r="D15280" s="29">
        <v>46181.989583333336</v>
      </c>
      <c r="E15280" s="15" t="str">
        <f>IF(AND($B$6=NB!$A$17,$B$8&gt;0),'Ersparnisberechnung Sommertarif'!$B$8*SLP!C15260,"")</f>
        <v/>
      </c>
    </row>
    <row r="15281" spans="1:5" x14ac:dyDescent="0.3">
      <c r="A15281" s="25">
        <v>46182</v>
      </c>
      <c r="B15281" s="31">
        <v>0</v>
      </c>
      <c r="C15281" s="46"/>
      <c r="D15281" s="29">
        <v>46182</v>
      </c>
      <c r="E15281" s="15" t="str">
        <f>IF(AND($B$6=NB!$A$17,$B$8&gt;0),'Ersparnisberechnung Sommertarif'!$B$8*SLP!C15261,"")</f>
        <v/>
      </c>
    </row>
    <row r="15282" spans="1:5" x14ac:dyDescent="0.3">
      <c r="A15282" s="25">
        <v>46182</v>
      </c>
      <c r="B15282" s="31">
        <v>1.0416666666666666E-2</v>
      </c>
      <c r="C15282" s="46"/>
      <c r="D15282" s="29">
        <v>46182.010416666664</v>
      </c>
      <c r="E15282" s="15" t="str">
        <f>IF(AND($B$6=NB!$A$17,$B$8&gt;0),'Ersparnisberechnung Sommertarif'!$B$8*SLP!C15262,"")</f>
        <v/>
      </c>
    </row>
    <row r="15283" spans="1:5" x14ac:dyDescent="0.3">
      <c r="A15283" s="25">
        <v>46182</v>
      </c>
      <c r="B15283" s="31">
        <v>2.0833333333333332E-2</v>
      </c>
      <c r="C15283" s="46"/>
      <c r="D15283" s="29">
        <v>46182.020833333336</v>
      </c>
      <c r="E15283" s="15" t="str">
        <f>IF(AND($B$6=NB!$A$17,$B$8&gt;0),'Ersparnisberechnung Sommertarif'!$B$8*SLP!C15263,"")</f>
        <v/>
      </c>
    </row>
    <row r="15284" spans="1:5" x14ac:dyDescent="0.3">
      <c r="A15284" s="25">
        <v>46182</v>
      </c>
      <c r="B15284" s="31">
        <v>3.125E-2</v>
      </c>
      <c r="C15284" s="46"/>
      <c r="D15284" s="29">
        <v>46182.03125</v>
      </c>
      <c r="E15284" s="15" t="str">
        <f>IF(AND($B$6=NB!$A$17,$B$8&gt;0),'Ersparnisberechnung Sommertarif'!$B$8*SLP!C15264,"")</f>
        <v/>
      </c>
    </row>
    <row r="15285" spans="1:5" x14ac:dyDescent="0.3">
      <c r="A15285" s="25">
        <v>46182</v>
      </c>
      <c r="B15285" s="31">
        <v>4.1666666666666664E-2</v>
      </c>
      <c r="C15285" s="46"/>
      <c r="D15285" s="29">
        <v>46182.041666666664</v>
      </c>
      <c r="E15285" s="15" t="str">
        <f>IF(AND($B$6=NB!$A$17,$B$8&gt;0),'Ersparnisberechnung Sommertarif'!$B$8*SLP!C15265,"")</f>
        <v/>
      </c>
    </row>
    <row r="15286" spans="1:5" x14ac:dyDescent="0.3">
      <c r="A15286" s="25">
        <v>46182</v>
      </c>
      <c r="B15286" s="31">
        <v>5.2083333333333336E-2</v>
      </c>
      <c r="C15286" s="46"/>
      <c r="D15286" s="29">
        <v>46182.052083333336</v>
      </c>
      <c r="E15286" s="15" t="str">
        <f>IF(AND($B$6=NB!$A$17,$B$8&gt;0),'Ersparnisberechnung Sommertarif'!$B$8*SLP!C15266,"")</f>
        <v/>
      </c>
    </row>
    <row r="15287" spans="1:5" x14ac:dyDescent="0.3">
      <c r="A15287" s="25">
        <v>46182</v>
      </c>
      <c r="B15287" s="31">
        <v>6.25E-2</v>
      </c>
      <c r="C15287" s="46"/>
      <c r="D15287" s="29">
        <v>46182.0625</v>
      </c>
      <c r="E15287" s="15" t="str">
        <f>IF(AND($B$6=NB!$A$17,$B$8&gt;0),'Ersparnisberechnung Sommertarif'!$B$8*SLP!C15267,"")</f>
        <v/>
      </c>
    </row>
    <row r="15288" spans="1:5" x14ac:dyDescent="0.3">
      <c r="A15288" s="25">
        <v>46182</v>
      </c>
      <c r="B15288" s="31">
        <v>7.2916666666666671E-2</v>
      </c>
      <c r="C15288" s="46"/>
      <c r="D15288" s="29">
        <v>46182.072916666664</v>
      </c>
      <c r="E15288" s="15" t="str">
        <f>IF(AND($B$6=NB!$A$17,$B$8&gt;0),'Ersparnisberechnung Sommertarif'!$B$8*SLP!C15268,"")</f>
        <v/>
      </c>
    </row>
    <row r="15289" spans="1:5" x14ac:dyDescent="0.3">
      <c r="A15289" s="25">
        <v>46182</v>
      </c>
      <c r="B15289" s="31">
        <v>8.3333333333333329E-2</v>
      </c>
      <c r="C15289" s="46"/>
      <c r="D15289" s="29">
        <v>46182.083333333336</v>
      </c>
      <c r="E15289" s="15" t="str">
        <f>IF(AND($B$6=NB!$A$17,$B$8&gt;0),'Ersparnisberechnung Sommertarif'!$B$8*SLP!C15269,"")</f>
        <v/>
      </c>
    </row>
    <row r="15290" spans="1:5" x14ac:dyDescent="0.3">
      <c r="A15290" s="25">
        <v>46182</v>
      </c>
      <c r="B15290" s="31">
        <v>9.375E-2</v>
      </c>
      <c r="C15290" s="46"/>
      <c r="D15290" s="29">
        <v>46182.09375</v>
      </c>
      <c r="E15290" s="15" t="str">
        <f>IF(AND($B$6=NB!$A$17,$B$8&gt;0),'Ersparnisberechnung Sommertarif'!$B$8*SLP!C15270,"")</f>
        <v/>
      </c>
    </row>
    <row r="15291" spans="1:5" x14ac:dyDescent="0.3">
      <c r="A15291" s="25">
        <v>46182</v>
      </c>
      <c r="B15291" s="31">
        <v>0.10416666666666667</v>
      </c>
      <c r="C15291" s="46"/>
      <c r="D15291" s="29">
        <v>46182.104166666664</v>
      </c>
      <c r="E15291" s="15" t="str">
        <f>IF(AND($B$6=NB!$A$17,$B$8&gt;0),'Ersparnisberechnung Sommertarif'!$B$8*SLP!C15271,"")</f>
        <v/>
      </c>
    </row>
    <row r="15292" spans="1:5" x14ac:dyDescent="0.3">
      <c r="A15292" s="25">
        <v>46182</v>
      </c>
      <c r="B15292" s="31">
        <v>0.11458333333333333</v>
      </c>
      <c r="C15292" s="46"/>
      <c r="D15292" s="29">
        <v>46182.114583333336</v>
      </c>
      <c r="E15292" s="15" t="str">
        <f>IF(AND($B$6=NB!$A$17,$B$8&gt;0),'Ersparnisberechnung Sommertarif'!$B$8*SLP!C15272,"")</f>
        <v/>
      </c>
    </row>
    <row r="15293" spans="1:5" x14ac:dyDescent="0.3">
      <c r="A15293" s="25">
        <v>46182</v>
      </c>
      <c r="B15293" s="31">
        <v>0.125</v>
      </c>
      <c r="C15293" s="46"/>
      <c r="D15293" s="29">
        <v>46182.125</v>
      </c>
      <c r="E15293" s="15" t="str">
        <f>IF(AND($B$6=NB!$A$17,$B$8&gt;0),'Ersparnisberechnung Sommertarif'!$B$8*SLP!C15273,"")</f>
        <v/>
      </c>
    </row>
    <row r="15294" spans="1:5" x14ac:dyDescent="0.3">
      <c r="A15294" s="25">
        <v>46182</v>
      </c>
      <c r="B15294" s="31">
        <v>0.13541666666666666</v>
      </c>
      <c r="C15294" s="46"/>
      <c r="D15294" s="29">
        <v>46182.135416666664</v>
      </c>
      <c r="E15294" s="15" t="str">
        <f>IF(AND($B$6=NB!$A$17,$B$8&gt;0),'Ersparnisberechnung Sommertarif'!$B$8*SLP!C15274,"")</f>
        <v/>
      </c>
    </row>
    <row r="15295" spans="1:5" x14ac:dyDescent="0.3">
      <c r="A15295" s="25">
        <v>46182</v>
      </c>
      <c r="B15295" s="31">
        <v>0.14583333333333334</v>
      </c>
      <c r="C15295" s="46"/>
      <c r="D15295" s="29">
        <v>46182.145833333336</v>
      </c>
      <c r="E15295" s="15" t="str">
        <f>IF(AND($B$6=NB!$A$17,$B$8&gt;0),'Ersparnisberechnung Sommertarif'!$B$8*SLP!C15275,"")</f>
        <v/>
      </c>
    </row>
    <row r="15296" spans="1:5" x14ac:dyDescent="0.3">
      <c r="A15296" s="25">
        <v>46182</v>
      </c>
      <c r="B15296" s="31">
        <v>0.15625</v>
      </c>
      <c r="C15296" s="46"/>
      <c r="D15296" s="29">
        <v>46182.15625</v>
      </c>
      <c r="E15296" s="15" t="str">
        <f>IF(AND($B$6=NB!$A$17,$B$8&gt;0),'Ersparnisberechnung Sommertarif'!$B$8*SLP!C15276,"")</f>
        <v/>
      </c>
    </row>
    <row r="15297" spans="1:5" x14ac:dyDescent="0.3">
      <c r="A15297" s="25">
        <v>46182</v>
      </c>
      <c r="B15297" s="31">
        <v>0.16666666666666666</v>
      </c>
      <c r="C15297" s="46"/>
      <c r="D15297" s="29">
        <v>46182.166666666664</v>
      </c>
      <c r="E15297" s="15" t="str">
        <f>IF(AND($B$6=NB!$A$17,$B$8&gt;0),'Ersparnisberechnung Sommertarif'!$B$8*SLP!C15277,"")</f>
        <v/>
      </c>
    </row>
    <row r="15298" spans="1:5" x14ac:dyDescent="0.3">
      <c r="A15298" s="25">
        <v>46182</v>
      </c>
      <c r="B15298" s="31">
        <v>0.17708333333333334</v>
      </c>
      <c r="C15298" s="46"/>
      <c r="D15298" s="29">
        <v>46182.177083333336</v>
      </c>
      <c r="E15298" s="15" t="str">
        <f>IF(AND($B$6=NB!$A$17,$B$8&gt;0),'Ersparnisberechnung Sommertarif'!$B$8*SLP!C15278,"")</f>
        <v/>
      </c>
    </row>
    <row r="15299" spans="1:5" x14ac:dyDescent="0.3">
      <c r="A15299" s="25">
        <v>46182</v>
      </c>
      <c r="B15299" s="31">
        <v>0.1875</v>
      </c>
      <c r="C15299" s="46"/>
      <c r="D15299" s="29">
        <v>46182.1875</v>
      </c>
      <c r="E15299" s="15" t="str">
        <f>IF(AND($B$6=NB!$A$17,$B$8&gt;0),'Ersparnisberechnung Sommertarif'!$B$8*SLP!C15279,"")</f>
        <v/>
      </c>
    </row>
    <row r="15300" spans="1:5" x14ac:dyDescent="0.3">
      <c r="A15300" s="25">
        <v>46182</v>
      </c>
      <c r="B15300" s="31">
        <v>0.19791666666666666</v>
      </c>
      <c r="C15300" s="46"/>
      <c r="D15300" s="29">
        <v>46182.197916666664</v>
      </c>
      <c r="E15300" s="15" t="str">
        <f>IF(AND($B$6=NB!$A$17,$B$8&gt;0),'Ersparnisberechnung Sommertarif'!$B$8*SLP!C15280,"")</f>
        <v/>
      </c>
    </row>
    <row r="15301" spans="1:5" x14ac:dyDescent="0.3">
      <c r="A15301" s="25">
        <v>46182</v>
      </c>
      <c r="B15301" s="31">
        <v>0.20833333333333334</v>
      </c>
      <c r="C15301" s="46"/>
      <c r="D15301" s="29">
        <v>46182.208333333336</v>
      </c>
      <c r="E15301" s="15" t="str">
        <f>IF(AND($B$6=NB!$A$17,$B$8&gt;0),'Ersparnisberechnung Sommertarif'!$B$8*SLP!C15281,"")</f>
        <v/>
      </c>
    </row>
    <row r="15302" spans="1:5" x14ac:dyDescent="0.3">
      <c r="A15302" s="25">
        <v>46182</v>
      </c>
      <c r="B15302" s="31">
        <v>0.21875</v>
      </c>
      <c r="C15302" s="46"/>
      <c r="D15302" s="29">
        <v>46182.21875</v>
      </c>
      <c r="E15302" s="15" t="str">
        <f>IF(AND($B$6=NB!$A$17,$B$8&gt;0),'Ersparnisberechnung Sommertarif'!$B$8*SLP!C15282,"")</f>
        <v/>
      </c>
    </row>
    <row r="15303" spans="1:5" x14ac:dyDescent="0.3">
      <c r="A15303" s="25">
        <v>46182</v>
      </c>
      <c r="B15303" s="31">
        <v>0.22916666666666666</v>
      </c>
      <c r="C15303" s="46"/>
      <c r="D15303" s="29">
        <v>46182.229166666664</v>
      </c>
      <c r="E15303" s="15" t="str">
        <f>IF(AND($B$6=NB!$A$17,$B$8&gt;0),'Ersparnisberechnung Sommertarif'!$B$8*SLP!C15283,"")</f>
        <v/>
      </c>
    </row>
    <row r="15304" spans="1:5" x14ac:dyDescent="0.3">
      <c r="A15304" s="25">
        <v>46182</v>
      </c>
      <c r="B15304" s="31">
        <v>0.23958333333333334</v>
      </c>
      <c r="C15304" s="46"/>
      <c r="D15304" s="29">
        <v>46182.239583333336</v>
      </c>
      <c r="E15304" s="15" t="str">
        <f>IF(AND($B$6=NB!$A$17,$B$8&gt;0),'Ersparnisberechnung Sommertarif'!$B$8*SLP!C15284,"")</f>
        <v/>
      </c>
    </row>
    <row r="15305" spans="1:5" x14ac:dyDescent="0.3">
      <c r="A15305" s="25">
        <v>46182</v>
      </c>
      <c r="B15305" s="31">
        <v>0.25</v>
      </c>
      <c r="C15305" s="46"/>
      <c r="D15305" s="29">
        <v>46182.25</v>
      </c>
      <c r="E15305" s="15" t="str">
        <f>IF(AND($B$6=NB!$A$17,$B$8&gt;0),'Ersparnisberechnung Sommertarif'!$B$8*SLP!C15285,"")</f>
        <v/>
      </c>
    </row>
    <row r="15306" spans="1:5" x14ac:dyDescent="0.3">
      <c r="A15306" s="25">
        <v>46182</v>
      </c>
      <c r="B15306" s="31">
        <v>0.26041666666666669</v>
      </c>
      <c r="C15306" s="46"/>
      <c r="D15306" s="29">
        <v>46182.260416666664</v>
      </c>
      <c r="E15306" s="15" t="str">
        <f>IF(AND($B$6=NB!$A$17,$B$8&gt;0),'Ersparnisberechnung Sommertarif'!$B$8*SLP!C15286,"")</f>
        <v/>
      </c>
    </row>
    <row r="15307" spans="1:5" x14ac:dyDescent="0.3">
      <c r="A15307" s="25">
        <v>46182</v>
      </c>
      <c r="B15307" s="31">
        <v>0.27083333333333331</v>
      </c>
      <c r="C15307" s="46"/>
      <c r="D15307" s="29">
        <v>46182.270833333336</v>
      </c>
      <c r="E15307" s="15" t="str">
        <f>IF(AND($B$6=NB!$A$17,$B$8&gt;0),'Ersparnisberechnung Sommertarif'!$B$8*SLP!C15287,"")</f>
        <v/>
      </c>
    </row>
    <row r="15308" spans="1:5" x14ac:dyDescent="0.3">
      <c r="A15308" s="25">
        <v>46182</v>
      </c>
      <c r="B15308" s="31">
        <v>0.28125</v>
      </c>
      <c r="C15308" s="46"/>
      <c r="D15308" s="29">
        <v>46182.28125</v>
      </c>
      <c r="E15308" s="15" t="str">
        <f>IF(AND($B$6=NB!$A$17,$B$8&gt;0),'Ersparnisberechnung Sommertarif'!$B$8*SLP!C15288,"")</f>
        <v/>
      </c>
    </row>
    <row r="15309" spans="1:5" x14ac:dyDescent="0.3">
      <c r="A15309" s="25">
        <v>46182</v>
      </c>
      <c r="B15309" s="31">
        <v>0.29166666666666669</v>
      </c>
      <c r="C15309" s="46"/>
      <c r="D15309" s="29">
        <v>46182.291666666664</v>
      </c>
      <c r="E15309" s="15" t="str">
        <f>IF(AND($B$6=NB!$A$17,$B$8&gt;0),'Ersparnisberechnung Sommertarif'!$B$8*SLP!C15289,"")</f>
        <v/>
      </c>
    </row>
    <row r="15310" spans="1:5" x14ac:dyDescent="0.3">
      <c r="A15310" s="25">
        <v>46182</v>
      </c>
      <c r="B15310" s="31">
        <v>0.30208333333333331</v>
      </c>
      <c r="C15310" s="46"/>
      <c r="D15310" s="29">
        <v>46182.302083333336</v>
      </c>
      <c r="E15310" s="15" t="str">
        <f>IF(AND($B$6=NB!$A$17,$B$8&gt;0),'Ersparnisberechnung Sommertarif'!$B$8*SLP!C15290,"")</f>
        <v/>
      </c>
    </row>
    <row r="15311" spans="1:5" x14ac:dyDescent="0.3">
      <c r="A15311" s="25">
        <v>46182</v>
      </c>
      <c r="B15311" s="31">
        <v>0.3125</v>
      </c>
      <c r="C15311" s="46"/>
      <c r="D15311" s="29">
        <v>46182.3125</v>
      </c>
      <c r="E15311" s="15" t="str">
        <f>IF(AND($B$6=NB!$A$17,$B$8&gt;0),'Ersparnisberechnung Sommertarif'!$B$8*SLP!C15291,"")</f>
        <v/>
      </c>
    </row>
    <row r="15312" spans="1:5" x14ac:dyDescent="0.3">
      <c r="A15312" s="25">
        <v>46182</v>
      </c>
      <c r="B15312" s="31">
        <v>0.32291666666666669</v>
      </c>
      <c r="C15312" s="46"/>
      <c r="D15312" s="29">
        <v>46182.322916666664</v>
      </c>
      <c r="E15312" s="15" t="str">
        <f>IF(AND($B$6=NB!$A$17,$B$8&gt;0),'Ersparnisberechnung Sommertarif'!$B$8*SLP!C15292,"")</f>
        <v/>
      </c>
    </row>
    <row r="15313" spans="1:5" x14ac:dyDescent="0.3">
      <c r="A15313" s="25">
        <v>46182</v>
      </c>
      <c r="B15313" s="31">
        <v>0.33333333333333331</v>
      </c>
      <c r="C15313" s="46"/>
      <c r="D15313" s="29">
        <v>46182.333333333336</v>
      </c>
      <c r="E15313" s="15" t="str">
        <f>IF(AND($B$6=NB!$A$17,$B$8&gt;0),'Ersparnisberechnung Sommertarif'!$B$8*SLP!C15293,"")</f>
        <v/>
      </c>
    </row>
    <row r="15314" spans="1:5" x14ac:dyDescent="0.3">
      <c r="A15314" s="25">
        <v>46182</v>
      </c>
      <c r="B15314" s="31">
        <v>0.34375</v>
      </c>
      <c r="C15314" s="46"/>
      <c r="D15314" s="29">
        <v>46182.34375</v>
      </c>
      <c r="E15314" s="15" t="str">
        <f>IF(AND($B$6=NB!$A$17,$B$8&gt;0),'Ersparnisberechnung Sommertarif'!$B$8*SLP!C15294,"")</f>
        <v/>
      </c>
    </row>
    <row r="15315" spans="1:5" x14ac:dyDescent="0.3">
      <c r="A15315" s="25">
        <v>46182</v>
      </c>
      <c r="B15315" s="31">
        <v>0.35416666666666669</v>
      </c>
      <c r="C15315" s="46"/>
      <c r="D15315" s="29">
        <v>46182.354166666664</v>
      </c>
      <c r="E15315" s="15" t="str">
        <f>IF(AND($B$6=NB!$A$17,$B$8&gt;0),'Ersparnisberechnung Sommertarif'!$B$8*SLP!C15295,"")</f>
        <v/>
      </c>
    </row>
    <row r="15316" spans="1:5" x14ac:dyDescent="0.3">
      <c r="A15316" s="25">
        <v>46182</v>
      </c>
      <c r="B15316" s="31">
        <v>0.36458333333333331</v>
      </c>
      <c r="C15316" s="46"/>
      <c r="D15316" s="29">
        <v>46182.364583333336</v>
      </c>
      <c r="E15316" s="15" t="str">
        <f>IF(AND($B$6=NB!$A$17,$B$8&gt;0),'Ersparnisberechnung Sommertarif'!$B$8*SLP!C15296,"")</f>
        <v/>
      </c>
    </row>
    <row r="15317" spans="1:5" x14ac:dyDescent="0.3">
      <c r="A15317" s="25">
        <v>46182</v>
      </c>
      <c r="B15317" s="31">
        <v>0.375</v>
      </c>
      <c r="C15317" s="46"/>
      <c r="D15317" s="29">
        <v>46182.375</v>
      </c>
      <c r="E15317" s="15" t="str">
        <f>IF(AND($B$6=NB!$A$17,$B$8&gt;0),'Ersparnisberechnung Sommertarif'!$B$8*SLP!C15297,"")</f>
        <v/>
      </c>
    </row>
    <row r="15318" spans="1:5" x14ac:dyDescent="0.3">
      <c r="A15318" s="25">
        <v>46182</v>
      </c>
      <c r="B15318" s="31">
        <v>0.38541666666666669</v>
      </c>
      <c r="C15318" s="46"/>
      <c r="D15318" s="29">
        <v>46182.385416666664</v>
      </c>
      <c r="E15318" s="15" t="str">
        <f>IF(AND($B$6=NB!$A$17,$B$8&gt;0),'Ersparnisberechnung Sommertarif'!$B$8*SLP!C15298,"")</f>
        <v/>
      </c>
    </row>
    <row r="15319" spans="1:5" x14ac:dyDescent="0.3">
      <c r="A15319" s="25">
        <v>46182</v>
      </c>
      <c r="B15319" s="31">
        <v>0.39583333333333331</v>
      </c>
      <c r="C15319" s="46"/>
      <c r="D15319" s="29">
        <v>46182.395833333336</v>
      </c>
      <c r="E15319" s="15" t="str">
        <f>IF(AND($B$6=NB!$A$17,$B$8&gt;0),'Ersparnisberechnung Sommertarif'!$B$8*SLP!C15299,"")</f>
        <v/>
      </c>
    </row>
    <row r="15320" spans="1:5" x14ac:dyDescent="0.3">
      <c r="A15320" s="25">
        <v>46182</v>
      </c>
      <c r="B15320" s="31">
        <v>0.40625</v>
      </c>
      <c r="C15320" s="46"/>
      <c r="D15320" s="29">
        <v>46182.40625</v>
      </c>
      <c r="E15320" s="15" t="str">
        <f>IF(AND($B$6=NB!$A$17,$B$8&gt;0),'Ersparnisberechnung Sommertarif'!$B$8*SLP!C15300,"")</f>
        <v/>
      </c>
    </row>
    <row r="15321" spans="1:5" x14ac:dyDescent="0.3">
      <c r="A15321" s="25">
        <v>46182</v>
      </c>
      <c r="B15321" s="31">
        <v>0.41666666666666669</v>
      </c>
      <c r="C15321" s="46"/>
      <c r="D15321" s="29">
        <v>46182.416666666664</v>
      </c>
      <c r="E15321" s="15" t="str">
        <f>IF(AND($B$6=NB!$A$17,$B$8&gt;0),'Ersparnisberechnung Sommertarif'!$B$8*SLP!C15301,"")</f>
        <v/>
      </c>
    </row>
    <row r="15322" spans="1:5" x14ac:dyDescent="0.3">
      <c r="A15322" s="25">
        <v>46182</v>
      </c>
      <c r="B15322" s="31">
        <v>0.42708333333333331</v>
      </c>
      <c r="C15322" s="46"/>
      <c r="D15322" s="29">
        <v>46182.427083333336</v>
      </c>
      <c r="E15322" s="15" t="str">
        <f>IF(AND($B$6=NB!$A$17,$B$8&gt;0),'Ersparnisberechnung Sommertarif'!$B$8*SLP!C15302,"")</f>
        <v/>
      </c>
    </row>
    <row r="15323" spans="1:5" x14ac:dyDescent="0.3">
      <c r="A15323" s="25">
        <v>46182</v>
      </c>
      <c r="B15323" s="31">
        <v>0.4375</v>
      </c>
      <c r="C15323" s="46"/>
      <c r="D15323" s="29">
        <v>46182.4375</v>
      </c>
      <c r="E15323" s="15" t="str">
        <f>IF(AND($B$6=NB!$A$17,$B$8&gt;0),'Ersparnisberechnung Sommertarif'!$B$8*SLP!C15303,"")</f>
        <v/>
      </c>
    </row>
    <row r="15324" spans="1:5" x14ac:dyDescent="0.3">
      <c r="A15324" s="25">
        <v>46182</v>
      </c>
      <c r="B15324" s="31">
        <v>0.44791666666666669</v>
      </c>
      <c r="C15324" s="46"/>
      <c r="D15324" s="29">
        <v>46182.447916666664</v>
      </c>
      <c r="E15324" s="15" t="str">
        <f>IF(AND($B$6=NB!$A$17,$B$8&gt;0),'Ersparnisberechnung Sommertarif'!$B$8*SLP!C15304,"")</f>
        <v/>
      </c>
    </row>
    <row r="15325" spans="1:5" x14ac:dyDescent="0.3">
      <c r="A15325" s="25">
        <v>46182</v>
      </c>
      <c r="B15325" s="31">
        <v>0.45833333333333331</v>
      </c>
      <c r="C15325" s="46"/>
      <c r="D15325" s="29">
        <v>46182.458333333336</v>
      </c>
      <c r="E15325" s="15" t="str">
        <f>IF(AND($B$6=NB!$A$17,$B$8&gt;0),'Ersparnisberechnung Sommertarif'!$B$8*SLP!C15305,"")</f>
        <v/>
      </c>
    </row>
    <row r="15326" spans="1:5" x14ac:dyDescent="0.3">
      <c r="A15326" s="25">
        <v>46182</v>
      </c>
      <c r="B15326" s="31">
        <v>0.46875</v>
      </c>
      <c r="C15326" s="46"/>
      <c r="D15326" s="29">
        <v>46182.46875</v>
      </c>
      <c r="E15326" s="15" t="str">
        <f>IF(AND($B$6=NB!$A$17,$B$8&gt;0),'Ersparnisberechnung Sommertarif'!$B$8*SLP!C15306,"")</f>
        <v/>
      </c>
    </row>
    <row r="15327" spans="1:5" x14ac:dyDescent="0.3">
      <c r="A15327" s="25">
        <v>46182</v>
      </c>
      <c r="B15327" s="31">
        <v>0.47916666666666669</v>
      </c>
      <c r="C15327" s="46"/>
      <c r="D15327" s="29">
        <v>46182.479166666664</v>
      </c>
      <c r="E15327" s="15" t="str">
        <f>IF(AND($B$6=NB!$A$17,$B$8&gt;0),'Ersparnisberechnung Sommertarif'!$B$8*SLP!C15307,"")</f>
        <v/>
      </c>
    </row>
    <row r="15328" spans="1:5" x14ac:dyDescent="0.3">
      <c r="A15328" s="25">
        <v>46182</v>
      </c>
      <c r="B15328" s="31">
        <v>0.48958333333333331</v>
      </c>
      <c r="C15328" s="46"/>
      <c r="D15328" s="29">
        <v>46182.489583333336</v>
      </c>
      <c r="E15328" s="15" t="str">
        <f>IF(AND($B$6=NB!$A$17,$B$8&gt;0),'Ersparnisberechnung Sommertarif'!$B$8*SLP!C15308,"")</f>
        <v/>
      </c>
    </row>
    <row r="15329" spans="1:5" x14ac:dyDescent="0.3">
      <c r="A15329" s="25">
        <v>46182</v>
      </c>
      <c r="B15329" s="31">
        <v>0.5</v>
      </c>
      <c r="C15329" s="46"/>
      <c r="D15329" s="29">
        <v>46182.5</v>
      </c>
      <c r="E15329" s="15" t="str">
        <f>IF(AND($B$6=NB!$A$17,$B$8&gt;0),'Ersparnisberechnung Sommertarif'!$B$8*SLP!C15309,"")</f>
        <v/>
      </c>
    </row>
    <row r="15330" spans="1:5" x14ac:dyDescent="0.3">
      <c r="A15330" s="25">
        <v>46182</v>
      </c>
      <c r="B15330" s="31">
        <v>0.51041666666666663</v>
      </c>
      <c r="C15330" s="46"/>
      <c r="D15330" s="29">
        <v>46182.510416666664</v>
      </c>
      <c r="E15330" s="15" t="str">
        <f>IF(AND($B$6=NB!$A$17,$B$8&gt;0),'Ersparnisberechnung Sommertarif'!$B$8*SLP!C15310,"")</f>
        <v/>
      </c>
    </row>
    <row r="15331" spans="1:5" x14ac:dyDescent="0.3">
      <c r="A15331" s="25">
        <v>46182</v>
      </c>
      <c r="B15331" s="31">
        <v>0.52083333333333337</v>
      </c>
      <c r="C15331" s="46"/>
      <c r="D15331" s="29">
        <v>46182.520833333336</v>
      </c>
      <c r="E15331" s="15" t="str">
        <f>IF(AND($B$6=NB!$A$17,$B$8&gt;0),'Ersparnisberechnung Sommertarif'!$B$8*SLP!C15311,"")</f>
        <v/>
      </c>
    </row>
    <row r="15332" spans="1:5" x14ac:dyDescent="0.3">
      <c r="A15332" s="25">
        <v>46182</v>
      </c>
      <c r="B15332" s="31">
        <v>0.53125</v>
      </c>
      <c r="C15332" s="46"/>
      <c r="D15332" s="29">
        <v>46182.53125</v>
      </c>
      <c r="E15332" s="15" t="str">
        <f>IF(AND($B$6=NB!$A$17,$B$8&gt;0),'Ersparnisberechnung Sommertarif'!$B$8*SLP!C15312,"")</f>
        <v/>
      </c>
    </row>
    <row r="15333" spans="1:5" x14ac:dyDescent="0.3">
      <c r="A15333" s="25">
        <v>46182</v>
      </c>
      <c r="B15333" s="31">
        <v>0.54166666666666663</v>
      </c>
      <c r="C15333" s="46"/>
      <c r="D15333" s="29">
        <v>46182.541666666664</v>
      </c>
      <c r="E15333" s="15" t="str">
        <f>IF(AND($B$6=NB!$A$17,$B$8&gt;0),'Ersparnisberechnung Sommertarif'!$B$8*SLP!C15313,"")</f>
        <v/>
      </c>
    </row>
    <row r="15334" spans="1:5" x14ac:dyDescent="0.3">
      <c r="A15334" s="25">
        <v>46182</v>
      </c>
      <c r="B15334" s="31">
        <v>0.55208333333333337</v>
      </c>
      <c r="C15334" s="46"/>
      <c r="D15334" s="29">
        <v>46182.552083333336</v>
      </c>
      <c r="E15334" s="15" t="str">
        <f>IF(AND($B$6=NB!$A$17,$B$8&gt;0),'Ersparnisberechnung Sommertarif'!$B$8*SLP!C15314,"")</f>
        <v/>
      </c>
    </row>
    <row r="15335" spans="1:5" x14ac:dyDescent="0.3">
      <c r="A15335" s="25">
        <v>46182</v>
      </c>
      <c r="B15335" s="31">
        <v>0.5625</v>
      </c>
      <c r="C15335" s="46"/>
      <c r="D15335" s="29">
        <v>46182.5625</v>
      </c>
      <c r="E15335" s="15" t="str">
        <f>IF(AND($B$6=NB!$A$17,$B$8&gt;0),'Ersparnisberechnung Sommertarif'!$B$8*SLP!C15315,"")</f>
        <v/>
      </c>
    </row>
    <row r="15336" spans="1:5" x14ac:dyDescent="0.3">
      <c r="A15336" s="25">
        <v>46182</v>
      </c>
      <c r="B15336" s="31">
        <v>0.57291666666666663</v>
      </c>
      <c r="C15336" s="46"/>
      <c r="D15336" s="29">
        <v>46182.572916666664</v>
      </c>
      <c r="E15336" s="15" t="str">
        <f>IF(AND($B$6=NB!$A$17,$B$8&gt;0),'Ersparnisberechnung Sommertarif'!$B$8*SLP!C15316,"")</f>
        <v/>
      </c>
    </row>
    <row r="15337" spans="1:5" x14ac:dyDescent="0.3">
      <c r="A15337" s="25">
        <v>46182</v>
      </c>
      <c r="B15337" s="31">
        <v>0.58333333333333337</v>
      </c>
      <c r="C15337" s="46"/>
      <c r="D15337" s="29">
        <v>46182.583333333336</v>
      </c>
      <c r="E15337" s="15" t="str">
        <f>IF(AND($B$6=NB!$A$17,$B$8&gt;0),'Ersparnisberechnung Sommertarif'!$B$8*SLP!C15317,"")</f>
        <v/>
      </c>
    </row>
    <row r="15338" spans="1:5" x14ac:dyDescent="0.3">
      <c r="A15338" s="25">
        <v>46182</v>
      </c>
      <c r="B15338" s="31">
        <v>0.59375</v>
      </c>
      <c r="C15338" s="46"/>
      <c r="D15338" s="29">
        <v>46182.59375</v>
      </c>
      <c r="E15338" s="15" t="str">
        <f>IF(AND($B$6=NB!$A$17,$B$8&gt;0),'Ersparnisberechnung Sommertarif'!$B$8*SLP!C15318,"")</f>
        <v/>
      </c>
    </row>
    <row r="15339" spans="1:5" x14ac:dyDescent="0.3">
      <c r="A15339" s="25">
        <v>46182</v>
      </c>
      <c r="B15339" s="31">
        <v>0.60416666666666663</v>
      </c>
      <c r="C15339" s="46"/>
      <c r="D15339" s="29">
        <v>46182.604166666664</v>
      </c>
      <c r="E15339" s="15" t="str">
        <f>IF(AND($B$6=NB!$A$17,$B$8&gt;0),'Ersparnisberechnung Sommertarif'!$B$8*SLP!C15319,"")</f>
        <v/>
      </c>
    </row>
    <row r="15340" spans="1:5" x14ac:dyDescent="0.3">
      <c r="A15340" s="25">
        <v>46182</v>
      </c>
      <c r="B15340" s="31">
        <v>0.61458333333333337</v>
      </c>
      <c r="C15340" s="46"/>
      <c r="D15340" s="29">
        <v>46182.614583333336</v>
      </c>
      <c r="E15340" s="15" t="str">
        <f>IF(AND($B$6=NB!$A$17,$B$8&gt;0),'Ersparnisberechnung Sommertarif'!$B$8*SLP!C15320,"")</f>
        <v/>
      </c>
    </row>
    <row r="15341" spans="1:5" x14ac:dyDescent="0.3">
      <c r="A15341" s="25">
        <v>46182</v>
      </c>
      <c r="B15341" s="31">
        <v>0.625</v>
      </c>
      <c r="C15341" s="46"/>
      <c r="D15341" s="29">
        <v>46182.625</v>
      </c>
      <c r="E15341" s="15" t="str">
        <f>IF(AND($B$6=NB!$A$17,$B$8&gt;0),'Ersparnisberechnung Sommertarif'!$B$8*SLP!C15321,"")</f>
        <v/>
      </c>
    </row>
    <row r="15342" spans="1:5" x14ac:dyDescent="0.3">
      <c r="A15342" s="25">
        <v>46182</v>
      </c>
      <c r="B15342" s="31">
        <v>0.63541666666666663</v>
      </c>
      <c r="C15342" s="46"/>
      <c r="D15342" s="29">
        <v>46182.635416666664</v>
      </c>
      <c r="E15342" s="15" t="str">
        <f>IF(AND($B$6=NB!$A$17,$B$8&gt;0),'Ersparnisberechnung Sommertarif'!$B$8*SLP!C15322,"")</f>
        <v/>
      </c>
    </row>
    <row r="15343" spans="1:5" x14ac:dyDescent="0.3">
      <c r="A15343" s="25">
        <v>46182</v>
      </c>
      <c r="B15343" s="31">
        <v>0.64583333333333337</v>
      </c>
      <c r="C15343" s="46"/>
      <c r="D15343" s="29">
        <v>46182.645833333336</v>
      </c>
      <c r="E15343" s="15" t="str">
        <f>IF(AND($B$6=NB!$A$17,$B$8&gt;0),'Ersparnisberechnung Sommertarif'!$B$8*SLP!C15323,"")</f>
        <v/>
      </c>
    </row>
    <row r="15344" spans="1:5" x14ac:dyDescent="0.3">
      <c r="A15344" s="25">
        <v>46182</v>
      </c>
      <c r="B15344" s="31">
        <v>0.65625</v>
      </c>
      <c r="C15344" s="46"/>
      <c r="D15344" s="29">
        <v>46182.65625</v>
      </c>
      <c r="E15344" s="15" t="str">
        <f>IF(AND($B$6=NB!$A$17,$B$8&gt;0),'Ersparnisberechnung Sommertarif'!$B$8*SLP!C15324,"")</f>
        <v/>
      </c>
    </row>
    <row r="15345" spans="1:5" x14ac:dyDescent="0.3">
      <c r="A15345" s="25">
        <v>46182</v>
      </c>
      <c r="B15345" s="31">
        <v>0.66666666666666663</v>
      </c>
      <c r="C15345" s="46"/>
      <c r="D15345" s="29">
        <v>46182.666666666664</v>
      </c>
      <c r="E15345" s="15" t="str">
        <f>IF(AND($B$6=NB!$A$17,$B$8&gt;0),'Ersparnisberechnung Sommertarif'!$B$8*SLP!C15325,"")</f>
        <v/>
      </c>
    </row>
    <row r="15346" spans="1:5" x14ac:dyDescent="0.3">
      <c r="A15346" s="25">
        <v>46182</v>
      </c>
      <c r="B15346" s="31">
        <v>0.67708333333333337</v>
      </c>
      <c r="C15346" s="46"/>
      <c r="D15346" s="29">
        <v>46182.677083333336</v>
      </c>
      <c r="E15346" s="15" t="str">
        <f>IF(AND($B$6=NB!$A$17,$B$8&gt;0),'Ersparnisberechnung Sommertarif'!$B$8*SLP!C15326,"")</f>
        <v/>
      </c>
    </row>
    <row r="15347" spans="1:5" x14ac:dyDescent="0.3">
      <c r="A15347" s="25">
        <v>46182</v>
      </c>
      <c r="B15347" s="31">
        <v>0.6875</v>
      </c>
      <c r="C15347" s="46"/>
      <c r="D15347" s="29">
        <v>46182.6875</v>
      </c>
      <c r="E15347" s="15" t="str">
        <f>IF(AND($B$6=NB!$A$17,$B$8&gt;0),'Ersparnisberechnung Sommertarif'!$B$8*SLP!C15327,"")</f>
        <v/>
      </c>
    </row>
    <row r="15348" spans="1:5" x14ac:dyDescent="0.3">
      <c r="A15348" s="25">
        <v>46182</v>
      </c>
      <c r="B15348" s="31">
        <v>0.69791666666666663</v>
      </c>
      <c r="C15348" s="46"/>
      <c r="D15348" s="29">
        <v>46182.697916666664</v>
      </c>
      <c r="E15348" s="15" t="str">
        <f>IF(AND($B$6=NB!$A$17,$B$8&gt;0),'Ersparnisberechnung Sommertarif'!$B$8*SLP!C15328,"")</f>
        <v/>
      </c>
    </row>
    <row r="15349" spans="1:5" x14ac:dyDescent="0.3">
      <c r="A15349" s="25">
        <v>46182</v>
      </c>
      <c r="B15349" s="31">
        <v>0.70833333333333337</v>
      </c>
      <c r="C15349" s="46"/>
      <c r="D15349" s="29">
        <v>46182.708333333336</v>
      </c>
      <c r="E15349" s="15" t="str">
        <f>IF(AND($B$6=NB!$A$17,$B$8&gt;0),'Ersparnisberechnung Sommertarif'!$B$8*SLP!C15329,"")</f>
        <v/>
      </c>
    </row>
    <row r="15350" spans="1:5" x14ac:dyDescent="0.3">
      <c r="A15350" s="25">
        <v>46182</v>
      </c>
      <c r="B15350" s="31">
        <v>0.71875</v>
      </c>
      <c r="C15350" s="46"/>
      <c r="D15350" s="29">
        <v>46182.71875</v>
      </c>
      <c r="E15350" s="15" t="str">
        <f>IF(AND($B$6=NB!$A$17,$B$8&gt;0),'Ersparnisberechnung Sommertarif'!$B$8*SLP!C15330,"")</f>
        <v/>
      </c>
    </row>
    <row r="15351" spans="1:5" x14ac:dyDescent="0.3">
      <c r="A15351" s="25">
        <v>46182</v>
      </c>
      <c r="B15351" s="31">
        <v>0.72916666666666663</v>
      </c>
      <c r="C15351" s="46"/>
      <c r="D15351" s="29">
        <v>46182.729166666664</v>
      </c>
      <c r="E15351" s="15" t="str">
        <f>IF(AND($B$6=NB!$A$17,$B$8&gt;0),'Ersparnisberechnung Sommertarif'!$B$8*SLP!C15331,"")</f>
        <v/>
      </c>
    </row>
    <row r="15352" spans="1:5" x14ac:dyDescent="0.3">
      <c r="A15352" s="25">
        <v>46182</v>
      </c>
      <c r="B15352" s="31">
        <v>0.73958333333333337</v>
      </c>
      <c r="C15352" s="46"/>
      <c r="D15352" s="29">
        <v>46182.739583333336</v>
      </c>
      <c r="E15352" s="15" t="str">
        <f>IF(AND($B$6=NB!$A$17,$B$8&gt;0),'Ersparnisberechnung Sommertarif'!$B$8*SLP!C15332,"")</f>
        <v/>
      </c>
    </row>
    <row r="15353" spans="1:5" x14ac:dyDescent="0.3">
      <c r="A15353" s="25">
        <v>46182</v>
      </c>
      <c r="B15353" s="31">
        <v>0.75</v>
      </c>
      <c r="C15353" s="46"/>
      <c r="D15353" s="29">
        <v>46182.75</v>
      </c>
      <c r="E15353" s="15" t="str">
        <f>IF(AND($B$6=NB!$A$17,$B$8&gt;0),'Ersparnisberechnung Sommertarif'!$B$8*SLP!C15333,"")</f>
        <v/>
      </c>
    </row>
    <row r="15354" spans="1:5" x14ac:dyDescent="0.3">
      <c r="A15354" s="25">
        <v>46182</v>
      </c>
      <c r="B15354" s="31">
        <v>0.76041666666666663</v>
      </c>
      <c r="C15354" s="46"/>
      <c r="D15354" s="29">
        <v>46182.760416666664</v>
      </c>
      <c r="E15354" s="15" t="str">
        <f>IF(AND($B$6=NB!$A$17,$B$8&gt;0),'Ersparnisberechnung Sommertarif'!$B$8*SLP!C15334,"")</f>
        <v/>
      </c>
    </row>
    <row r="15355" spans="1:5" x14ac:dyDescent="0.3">
      <c r="A15355" s="25">
        <v>46182</v>
      </c>
      <c r="B15355" s="31">
        <v>0.77083333333333337</v>
      </c>
      <c r="C15355" s="46"/>
      <c r="D15355" s="29">
        <v>46182.770833333336</v>
      </c>
      <c r="E15355" s="15" t="str">
        <f>IF(AND($B$6=NB!$A$17,$B$8&gt;0),'Ersparnisberechnung Sommertarif'!$B$8*SLP!C15335,"")</f>
        <v/>
      </c>
    </row>
    <row r="15356" spans="1:5" x14ac:dyDescent="0.3">
      <c r="A15356" s="25">
        <v>46182</v>
      </c>
      <c r="B15356" s="31">
        <v>0.78125</v>
      </c>
      <c r="C15356" s="46"/>
      <c r="D15356" s="29">
        <v>46182.78125</v>
      </c>
      <c r="E15356" s="15" t="str">
        <f>IF(AND($B$6=NB!$A$17,$B$8&gt;0),'Ersparnisberechnung Sommertarif'!$B$8*SLP!C15336,"")</f>
        <v/>
      </c>
    </row>
    <row r="15357" spans="1:5" x14ac:dyDescent="0.3">
      <c r="A15357" s="25">
        <v>46182</v>
      </c>
      <c r="B15357" s="31">
        <v>0.79166666666666663</v>
      </c>
      <c r="C15357" s="46"/>
      <c r="D15357" s="29">
        <v>46182.791666666664</v>
      </c>
      <c r="E15357" s="15" t="str">
        <f>IF(AND($B$6=NB!$A$17,$B$8&gt;0),'Ersparnisberechnung Sommertarif'!$B$8*SLP!C15337,"")</f>
        <v/>
      </c>
    </row>
    <row r="15358" spans="1:5" x14ac:dyDescent="0.3">
      <c r="A15358" s="25">
        <v>46182</v>
      </c>
      <c r="B15358" s="31">
        <v>0.80208333333333337</v>
      </c>
      <c r="C15358" s="46"/>
      <c r="D15358" s="29">
        <v>46182.802083333336</v>
      </c>
      <c r="E15358" s="15" t="str">
        <f>IF(AND($B$6=NB!$A$17,$B$8&gt;0),'Ersparnisberechnung Sommertarif'!$B$8*SLP!C15338,"")</f>
        <v/>
      </c>
    </row>
    <row r="15359" spans="1:5" x14ac:dyDescent="0.3">
      <c r="A15359" s="25">
        <v>46182</v>
      </c>
      <c r="B15359" s="31">
        <v>0.8125</v>
      </c>
      <c r="C15359" s="46"/>
      <c r="D15359" s="29">
        <v>46182.8125</v>
      </c>
      <c r="E15359" s="15" t="str">
        <f>IF(AND($B$6=NB!$A$17,$B$8&gt;0),'Ersparnisberechnung Sommertarif'!$B$8*SLP!C15339,"")</f>
        <v/>
      </c>
    </row>
    <row r="15360" spans="1:5" x14ac:dyDescent="0.3">
      <c r="A15360" s="25">
        <v>46182</v>
      </c>
      <c r="B15360" s="31">
        <v>0.82291666666666663</v>
      </c>
      <c r="C15360" s="46"/>
      <c r="D15360" s="29">
        <v>46182.822916666664</v>
      </c>
      <c r="E15360" s="15" t="str">
        <f>IF(AND($B$6=NB!$A$17,$B$8&gt;0),'Ersparnisberechnung Sommertarif'!$B$8*SLP!C15340,"")</f>
        <v/>
      </c>
    </row>
    <row r="15361" spans="1:5" x14ac:dyDescent="0.3">
      <c r="A15361" s="25">
        <v>46182</v>
      </c>
      <c r="B15361" s="31">
        <v>0.83333333333333337</v>
      </c>
      <c r="C15361" s="46"/>
      <c r="D15361" s="29">
        <v>46182.833333333336</v>
      </c>
      <c r="E15361" s="15" t="str">
        <f>IF(AND($B$6=NB!$A$17,$B$8&gt;0),'Ersparnisberechnung Sommertarif'!$B$8*SLP!C15341,"")</f>
        <v/>
      </c>
    </row>
    <row r="15362" spans="1:5" x14ac:dyDescent="0.3">
      <c r="A15362" s="25">
        <v>46182</v>
      </c>
      <c r="B15362" s="31">
        <v>0.84375</v>
      </c>
      <c r="C15362" s="46"/>
      <c r="D15362" s="29">
        <v>46182.84375</v>
      </c>
      <c r="E15362" s="15" t="str">
        <f>IF(AND($B$6=NB!$A$17,$B$8&gt;0),'Ersparnisberechnung Sommertarif'!$B$8*SLP!C15342,"")</f>
        <v/>
      </c>
    </row>
    <row r="15363" spans="1:5" x14ac:dyDescent="0.3">
      <c r="A15363" s="25">
        <v>46182</v>
      </c>
      <c r="B15363" s="31">
        <v>0.85416666666666663</v>
      </c>
      <c r="C15363" s="46"/>
      <c r="D15363" s="29">
        <v>46182.854166666664</v>
      </c>
      <c r="E15363" s="15" t="str">
        <f>IF(AND($B$6=NB!$A$17,$B$8&gt;0),'Ersparnisberechnung Sommertarif'!$B$8*SLP!C15343,"")</f>
        <v/>
      </c>
    </row>
    <row r="15364" spans="1:5" x14ac:dyDescent="0.3">
      <c r="A15364" s="25">
        <v>46182</v>
      </c>
      <c r="B15364" s="31">
        <v>0.86458333333333337</v>
      </c>
      <c r="C15364" s="46"/>
      <c r="D15364" s="29">
        <v>46182.864583333336</v>
      </c>
      <c r="E15364" s="15" t="str">
        <f>IF(AND($B$6=NB!$A$17,$B$8&gt;0),'Ersparnisberechnung Sommertarif'!$B$8*SLP!C15344,"")</f>
        <v/>
      </c>
    </row>
    <row r="15365" spans="1:5" x14ac:dyDescent="0.3">
      <c r="A15365" s="25">
        <v>46182</v>
      </c>
      <c r="B15365" s="31">
        <v>0.875</v>
      </c>
      <c r="C15365" s="46"/>
      <c r="D15365" s="29">
        <v>46182.875</v>
      </c>
      <c r="E15365" s="15" t="str">
        <f>IF(AND($B$6=NB!$A$17,$B$8&gt;0),'Ersparnisberechnung Sommertarif'!$B$8*SLP!C15345,"")</f>
        <v/>
      </c>
    </row>
    <row r="15366" spans="1:5" x14ac:dyDescent="0.3">
      <c r="A15366" s="25">
        <v>46182</v>
      </c>
      <c r="B15366" s="31">
        <v>0.88541666666666663</v>
      </c>
      <c r="C15366" s="46"/>
      <c r="D15366" s="29">
        <v>46182.885416666664</v>
      </c>
      <c r="E15366" s="15" t="str">
        <f>IF(AND($B$6=NB!$A$17,$B$8&gt;0),'Ersparnisberechnung Sommertarif'!$B$8*SLP!C15346,"")</f>
        <v/>
      </c>
    </row>
    <row r="15367" spans="1:5" x14ac:dyDescent="0.3">
      <c r="A15367" s="25">
        <v>46182</v>
      </c>
      <c r="B15367" s="31">
        <v>0.89583333333333337</v>
      </c>
      <c r="C15367" s="46"/>
      <c r="D15367" s="29">
        <v>46182.895833333336</v>
      </c>
      <c r="E15367" s="15" t="str">
        <f>IF(AND($B$6=NB!$A$17,$B$8&gt;0),'Ersparnisberechnung Sommertarif'!$B$8*SLP!C15347,"")</f>
        <v/>
      </c>
    </row>
    <row r="15368" spans="1:5" x14ac:dyDescent="0.3">
      <c r="A15368" s="25">
        <v>46182</v>
      </c>
      <c r="B15368" s="31">
        <v>0.90625</v>
      </c>
      <c r="C15368" s="46"/>
      <c r="D15368" s="29">
        <v>46182.90625</v>
      </c>
      <c r="E15368" s="15" t="str">
        <f>IF(AND($B$6=NB!$A$17,$B$8&gt;0),'Ersparnisberechnung Sommertarif'!$B$8*SLP!C15348,"")</f>
        <v/>
      </c>
    </row>
    <row r="15369" spans="1:5" x14ac:dyDescent="0.3">
      <c r="A15369" s="25">
        <v>46182</v>
      </c>
      <c r="B15369" s="31">
        <v>0.91666666666666663</v>
      </c>
      <c r="C15369" s="46"/>
      <c r="D15369" s="29">
        <v>46182.916666666664</v>
      </c>
      <c r="E15369" s="15" t="str">
        <f>IF(AND($B$6=NB!$A$17,$B$8&gt;0),'Ersparnisberechnung Sommertarif'!$B$8*SLP!C15349,"")</f>
        <v/>
      </c>
    </row>
    <row r="15370" spans="1:5" x14ac:dyDescent="0.3">
      <c r="A15370" s="25">
        <v>46182</v>
      </c>
      <c r="B15370" s="31">
        <v>0.92708333333333337</v>
      </c>
      <c r="C15370" s="46"/>
      <c r="D15370" s="29">
        <v>46182.927083333336</v>
      </c>
      <c r="E15370" s="15" t="str">
        <f>IF(AND($B$6=NB!$A$17,$B$8&gt;0),'Ersparnisberechnung Sommertarif'!$B$8*SLP!C15350,"")</f>
        <v/>
      </c>
    </row>
    <row r="15371" spans="1:5" x14ac:dyDescent="0.3">
      <c r="A15371" s="25">
        <v>46182</v>
      </c>
      <c r="B15371" s="31">
        <v>0.9375</v>
      </c>
      <c r="C15371" s="46"/>
      <c r="D15371" s="29">
        <v>46182.9375</v>
      </c>
      <c r="E15371" s="15" t="str">
        <f>IF(AND($B$6=NB!$A$17,$B$8&gt;0),'Ersparnisberechnung Sommertarif'!$B$8*SLP!C15351,"")</f>
        <v/>
      </c>
    </row>
    <row r="15372" spans="1:5" x14ac:dyDescent="0.3">
      <c r="A15372" s="25">
        <v>46182</v>
      </c>
      <c r="B15372" s="31">
        <v>0.94791666666666663</v>
      </c>
      <c r="C15372" s="46"/>
      <c r="D15372" s="29">
        <v>46182.947916666664</v>
      </c>
      <c r="E15372" s="15" t="str">
        <f>IF(AND($B$6=NB!$A$17,$B$8&gt;0),'Ersparnisberechnung Sommertarif'!$B$8*SLP!C15352,"")</f>
        <v/>
      </c>
    </row>
    <row r="15373" spans="1:5" x14ac:dyDescent="0.3">
      <c r="A15373" s="25">
        <v>46182</v>
      </c>
      <c r="B15373" s="31">
        <v>0.95833333333333337</v>
      </c>
      <c r="C15373" s="46"/>
      <c r="D15373" s="29">
        <v>46182.958333333336</v>
      </c>
      <c r="E15373" s="15" t="str">
        <f>IF(AND($B$6=NB!$A$17,$B$8&gt;0),'Ersparnisberechnung Sommertarif'!$B$8*SLP!C15353,"")</f>
        <v/>
      </c>
    </row>
    <row r="15374" spans="1:5" x14ac:dyDescent="0.3">
      <c r="A15374" s="25">
        <v>46182</v>
      </c>
      <c r="B15374" s="31">
        <v>0.96875</v>
      </c>
      <c r="C15374" s="46"/>
      <c r="D15374" s="29">
        <v>46182.96875</v>
      </c>
      <c r="E15374" s="15" t="str">
        <f>IF(AND($B$6=NB!$A$17,$B$8&gt;0),'Ersparnisberechnung Sommertarif'!$B$8*SLP!C15354,"")</f>
        <v/>
      </c>
    </row>
    <row r="15375" spans="1:5" x14ac:dyDescent="0.3">
      <c r="A15375" s="25">
        <v>46182</v>
      </c>
      <c r="B15375" s="31">
        <v>0.97916666666666663</v>
      </c>
      <c r="C15375" s="46"/>
      <c r="D15375" s="29">
        <v>46182.979166666664</v>
      </c>
      <c r="E15375" s="15" t="str">
        <f>IF(AND($B$6=NB!$A$17,$B$8&gt;0),'Ersparnisberechnung Sommertarif'!$B$8*SLP!C15355,"")</f>
        <v/>
      </c>
    </row>
    <row r="15376" spans="1:5" x14ac:dyDescent="0.3">
      <c r="A15376" s="25">
        <v>46182</v>
      </c>
      <c r="B15376" s="31">
        <v>0.98958333333333337</v>
      </c>
      <c r="C15376" s="46"/>
      <c r="D15376" s="29">
        <v>46182.989583333336</v>
      </c>
      <c r="E15376" s="15" t="str">
        <f>IF(AND($B$6=NB!$A$17,$B$8&gt;0),'Ersparnisberechnung Sommertarif'!$B$8*SLP!C15356,"")</f>
        <v/>
      </c>
    </row>
    <row r="15377" spans="1:5" x14ac:dyDescent="0.3">
      <c r="A15377" s="25">
        <v>46183</v>
      </c>
      <c r="B15377" s="31">
        <v>0</v>
      </c>
      <c r="C15377" s="46"/>
      <c r="D15377" s="29">
        <v>46183</v>
      </c>
      <c r="E15377" s="15" t="str">
        <f>IF(AND($B$6=NB!$A$17,$B$8&gt;0),'Ersparnisberechnung Sommertarif'!$B$8*SLP!C15357,"")</f>
        <v/>
      </c>
    </row>
    <row r="15378" spans="1:5" x14ac:dyDescent="0.3">
      <c r="A15378" s="25">
        <v>46183</v>
      </c>
      <c r="B15378" s="31">
        <v>1.0416666666666666E-2</v>
      </c>
      <c r="C15378" s="46"/>
      <c r="D15378" s="29">
        <v>46183.010416666664</v>
      </c>
      <c r="E15378" s="15" t="str">
        <f>IF(AND($B$6=NB!$A$17,$B$8&gt;0),'Ersparnisberechnung Sommertarif'!$B$8*SLP!C15358,"")</f>
        <v/>
      </c>
    </row>
    <row r="15379" spans="1:5" x14ac:dyDescent="0.3">
      <c r="A15379" s="25">
        <v>46183</v>
      </c>
      <c r="B15379" s="31">
        <v>2.0833333333333332E-2</v>
      </c>
      <c r="C15379" s="46"/>
      <c r="D15379" s="29">
        <v>46183.020833333336</v>
      </c>
      <c r="E15379" s="15" t="str">
        <f>IF(AND($B$6=NB!$A$17,$B$8&gt;0),'Ersparnisberechnung Sommertarif'!$B$8*SLP!C15359,"")</f>
        <v/>
      </c>
    </row>
    <row r="15380" spans="1:5" x14ac:dyDescent="0.3">
      <c r="A15380" s="25">
        <v>46183</v>
      </c>
      <c r="B15380" s="31">
        <v>3.125E-2</v>
      </c>
      <c r="C15380" s="46"/>
      <c r="D15380" s="29">
        <v>46183.03125</v>
      </c>
      <c r="E15380" s="15" t="str">
        <f>IF(AND($B$6=NB!$A$17,$B$8&gt;0),'Ersparnisberechnung Sommertarif'!$B$8*SLP!C15360,"")</f>
        <v/>
      </c>
    </row>
    <row r="15381" spans="1:5" x14ac:dyDescent="0.3">
      <c r="A15381" s="25">
        <v>46183</v>
      </c>
      <c r="B15381" s="31">
        <v>4.1666666666666664E-2</v>
      </c>
      <c r="C15381" s="46"/>
      <c r="D15381" s="29">
        <v>46183.041666666664</v>
      </c>
      <c r="E15381" s="15" t="str">
        <f>IF(AND($B$6=NB!$A$17,$B$8&gt;0),'Ersparnisberechnung Sommertarif'!$B$8*SLP!C15361,"")</f>
        <v/>
      </c>
    </row>
    <row r="15382" spans="1:5" x14ac:dyDescent="0.3">
      <c r="A15382" s="25">
        <v>46183</v>
      </c>
      <c r="B15382" s="31">
        <v>5.2083333333333336E-2</v>
      </c>
      <c r="C15382" s="46"/>
      <c r="D15382" s="29">
        <v>46183.052083333336</v>
      </c>
      <c r="E15382" s="15" t="str">
        <f>IF(AND($B$6=NB!$A$17,$B$8&gt;0),'Ersparnisberechnung Sommertarif'!$B$8*SLP!C15362,"")</f>
        <v/>
      </c>
    </row>
    <row r="15383" spans="1:5" x14ac:dyDescent="0.3">
      <c r="A15383" s="25">
        <v>46183</v>
      </c>
      <c r="B15383" s="31">
        <v>6.25E-2</v>
      </c>
      <c r="C15383" s="46"/>
      <c r="D15383" s="29">
        <v>46183.0625</v>
      </c>
      <c r="E15383" s="15" t="str">
        <f>IF(AND($B$6=NB!$A$17,$B$8&gt;0),'Ersparnisberechnung Sommertarif'!$B$8*SLP!C15363,"")</f>
        <v/>
      </c>
    </row>
    <row r="15384" spans="1:5" x14ac:dyDescent="0.3">
      <c r="A15384" s="25">
        <v>46183</v>
      </c>
      <c r="B15384" s="31">
        <v>7.2916666666666671E-2</v>
      </c>
      <c r="C15384" s="46"/>
      <c r="D15384" s="29">
        <v>46183.072916666664</v>
      </c>
      <c r="E15384" s="15" t="str">
        <f>IF(AND($B$6=NB!$A$17,$B$8&gt;0),'Ersparnisberechnung Sommertarif'!$B$8*SLP!C15364,"")</f>
        <v/>
      </c>
    </row>
    <row r="15385" spans="1:5" x14ac:dyDescent="0.3">
      <c r="A15385" s="25">
        <v>46183</v>
      </c>
      <c r="B15385" s="31">
        <v>8.3333333333333329E-2</v>
      </c>
      <c r="C15385" s="46"/>
      <c r="D15385" s="29">
        <v>46183.083333333336</v>
      </c>
      <c r="E15385" s="15" t="str">
        <f>IF(AND($B$6=NB!$A$17,$B$8&gt;0),'Ersparnisberechnung Sommertarif'!$B$8*SLP!C15365,"")</f>
        <v/>
      </c>
    </row>
    <row r="15386" spans="1:5" x14ac:dyDescent="0.3">
      <c r="A15386" s="25">
        <v>46183</v>
      </c>
      <c r="B15386" s="31">
        <v>9.375E-2</v>
      </c>
      <c r="C15386" s="46"/>
      <c r="D15386" s="29">
        <v>46183.09375</v>
      </c>
      <c r="E15386" s="15" t="str">
        <f>IF(AND($B$6=NB!$A$17,$B$8&gt;0),'Ersparnisberechnung Sommertarif'!$B$8*SLP!C15366,"")</f>
        <v/>
      </c>
    </row>
    <row r="15387" spans="1:5" x14ac:dyDescent="0.3">
      <c r="A15387" s="25">
        <v>46183</v>
      </c>
      <c r="B15387" s="31">
        <v>0.10416666666666667</v>
      </c>
      <c r="C15387" s="46"/>
      <c r="D15387" s="29">
        <v>46183.104166666664</v>
      </c>
      <c r="E15387" s="15" t="str">
        <f>IF(AND($B$6=NB!$A$17,$B$8&gt;0),'Ersparnisberechnung Sommertarif'!$B$8*SLP!C15367,"")</f>
        <v/>
      </c>
    </row>
    <row r="15388" spans="1:5" x14ac:dyDescent="0.3">
      <c r="A15388" s="25">
        <v>46183</v>
      </c>
      <c r="B15388" s="31">
        <v>0.11458333333333333</v>
      </c>
      <c r="C15388" s="46"/>
      <c r="D15388" s="29">
        <v>46183.114583333336</v>
      </c>
      <c r="E15388" s="15" t="str">
        <f>IF(AND($B$6=NB!$A$17,$B$8&gt;0),'Ersparnisberechnung Sommertarif'!$B$8*SLP!C15368,"")</f>
        <v/>
      </c>
    </row>
    <row r="15389" spans="1:5" x14ac:dyDescent="0.3">
      <c r="A15389" s="25">
        <v>46183</v>
      </c>
      <c r="B15389" s="31">
        <v>0.125</v>
      </c>
      <c r="C15389" s="46"/>
      <c r="D15389" s="29">
        <v>46183.125</v>
      </c>
      <c r="E15389" s="15" t="str">
        <f>IF(AND($B$6=NB!$A$17,$B$8&gt;0),'Ersparnisberechnung Sommertarif'!$B$8*SLP!C15369,"")</f>
        <v/>
      </c>
    </row>
    <row r="15390" spans="1:5" x14ac:dyDescent="0.3">
      <c r="A15390" s="25">
        <v>46183</v>
      </c>
      <c r="B15390" s="31">
        <v>0.13541666666666666</v>
      </c>
      <c r="C15390" s="46"/>
      <c r="D15390" s="29">
        <v>46183.135416666664</v>
      </c>
      <c r="E15390" s="15" t="str">
        <f>IF(AND($B$6=NB!$A$17,$B$8&gt;0),'Ersparnisberechnung Sommertarif'!$B$8*SLP!C15370,"")</f>
        <v/>
      </c>
    </row>
    <row r="15391" spans="1:5" x14ac:dyDescent="0.3">
      <c r="A15391" s="25">
        <v>46183</v>
      </c>
      <c r="B15391" s="31">
        <v>0.14583333333333334</v>
      </c>
      <c r="C15391" s="46"/>
      <c r="D15391" s="29">
        <v>46183.145833333336</v>
      </c>
      <c r="E15391" s="15" t="str">
        <f>IF(AND($B$6=NB!$A$17,$B$8&gt;0),'Ersparnisberechnung Sommertarif'!$B$8*SLP!C15371,"")</f>
        <v/>
      </c>
    </row>
    <row r="15392" spans="1:5" x14ac:dyDescent="0.3">
      <c r="A15392" s="25">
        <v>46183</v>
      </c>
      <c r="B15392" s="31">
        <v>0.15625</v>
      </c>
      <c r="C15392" s="46"/>
      <c r="D15392" s="29">
        <v>46183.15625</v>
      </c>
      <c r="E15392" s="15" t="str">
        <f>IF(AND($B$6=NB!$A$17,$B$8&gt;0),'Ersparnisberechnung Sommertarif'!$B$8*SLP!C15372,"")</f>
        <v/>
      </c>
    </row>
    <row r="15393" spans="1:5" x14ac:dyDescent="0.3">
      <c r="A15393" s="25">
        <v>46183</v>
      </c>
      <c r="B15393" s="31">
        <v>0.16666666666666666</v>
      </c>
      <c r="C15393" s="46"/>
      <c r="D15393" s="29">
        <v>46183.166666666664</v>
      </c>
      <c r="E15393" s="15" t="str">
        <f>IF(AND($B$6=NB!$A$17,$B$8&gt;0),'Ersparnisberechnung Sommertarif'!$B$8*SLP!C15373,"")</f>
        <v/>
      </c>
    </row>
    <row r="15394" spans="1:5" x14ac:dyDescent="0.3">
      <c r="A15394" s="25">
        <v>46183</v>
      </c>
      <c r="B15394" s="31">
        <v>0.17708333333333334</v>
      </c>
      <c r="C15394" s="46"/>
      <c r="D15394" s="29">
        <v>46183.177083333336</v>
      </c>
      <c r="E15394" s="15" t="str">
        <f>IF(AND($B$6=NB!$A$17,$B$8&gt;0),'Ersparnisberechnung Sommertarif'!$B$8*SLP!C15374,"")</f>
        <v/>
      </c>
    </row>
    <row r="15395" spans="1:5" x14ac:dyDescent="0.3">
      <c r="A15395" s="25">
        <v>46183</v>
      </c>
      <c r="B15395" s="31">
        <v>0.1875</v>
      </c>
      <c r="C15395" s="46"/>
      <c r="D15395" s="29">
        <v>46183.1875</v>
      </c>
      <c r="E15395" s="15" t="str">
        <f>IF(AND($B$6=NB!$A$17,$B$8&gt;0),'Ersparnisberechnung Sommertarif'!$B$8*SLP!C15375,"")</f>
        <v/>
      </c>
    </row>
    <row r="15396" spans="1:5" x14ac:dyDescent="0.3">
      <c r="A15396" s="25">
        <v>46183</v>
      </c>
      <c r="B15396" s="31">
        <v>0.19791666666666666</v>
      </c>
      <c r="C15396" s="46"/>
      <c r="D15396" s="29">
        <v>46183.197916666664</v>
      </c>
      <c r="E15396" s="15" t="str">
        <f>IF(AND($B$6=NB!$A$17,$B$8&gt;0),'Ersparnisberechnung Sommertarif'!$B$8*SLP!C15376,"")</f>
        <v/>
      </c>
    </row>
    <row r="15397" spans="1:5" x14ac:dyDescent="0.3">
      <c r="A15397" s="25">
        <v>46183</v>
      </c>
      <c r="B15397" s="31">
        <v>0.20833333333333334</v>
      </c>
      <c r="C15397" s="46"/>
      <c r="D15397" s="29">
        <v>46183.208333333336</v>
      </c>
      <c r="E15397" s="15" t="str">
        <f>IF(AND($B$6=NB!$A$17,$B$8&gt;0),'Ersparnisberechnung Sommertarif'!$B$8*SLP!C15377,"")</f>
        <v/>
      </c>
    </row>
    <row r="15398" spans="1:5" x14ac:dyDescent="0.3">
      <c r="A15398" s="25">
        <v>46183</v>
      </c>
      <c r="B15398" s="31">
        <v>0.21875</v>
      </c>
      <c r="C15398" s="46"/>
      <c r="D15398" s="29">
        <v>46183.21875</v>
      </c>
      <c r="E15398" s="15" t="str">
        <f>IF(AND($B$6=NB!$A$17,$B$8&gt;0),'Ersparnisberechnung Sommertarif'!$B$8*SLP!C15378,"")</f>
        <v/>
      </c>
    </row>
    <row r="15399" spans="1:5" x14ac:dyDescent="0.3">
      <c r="A15399" s="25">
        <v>46183</v>
      </c>
      <c r="B15399" s="31">
        <v>0.22916666666666666</v>
      </c>
      <c r="C15399" s="46"/>
      <c r="D15399" s="29">
        <v>46183.229166666664</v>
      </c>
      <c r="E15399" s="15" t="str">
        <f>IF(AND($B$6=NB!$A$17,$B$8&gt;0),'Ersparnisberechnung Sommertarif'!$B$8*SLP!C15379,"")</f>
        <v/>
      </c>
    </row>
    <row r="15400" spans="1:5" x14ac:dyDescent="0.3">
      <c r="A15400" s="25">
        <v>46183</v>
      </c>
      <c r="B15400" s="31">
        <v>0.23958333333333334</v>
      </c>
      <c r="C15400" s="46"/>
      <c r="D15400" s="29">
        <v>46183.239583333336</v>
      </c>
      <c r="E15400" s="15" t="str">
        <f>IF(AND($B$6=NB!$A$17,$B$8&gt;0),'Ersparnisberechnung Sommertarif'!$B$8*SLP!C15380,"")</f>
        <v/>
      </c>
    </row>
    <row r="15401" spans="1:5" x14ac:dyDescent="0.3">
      <c r="A15401" s="25">
        <v>46183</v>
      </c>
      <c r="B15401" s="31">
        <v>0.25</v>
      </c>
      <c r="C15401" s="46"/>
      <c r="D15401" s="29">
        <v>46183.25</v>
      </c>
      <c r="E15401" s="15" t="str">
        <f>IF(AND($B$6=NB!$A$17,$B$8&gt;0),'Ersparnisberechnung Sommertarif'!$B$8*SLP!C15381,"")</f>
        <v/>
      </c>
    </row>
    <row r="15402" spans="1:5" x14ac:dyDescent="0.3">
      <c r="A15402" s="25">
        <v>46183</v>
      </c>
      <c r="B15402" s="31">
        <v>0.26041666666666669</v>
      </c>
      <c r="C15402" s="46"/>
      <c r="D15402" s="29">
        <v>46183.260416666664</v>
      </c>
      <c r="E15402" s="15" t="str">
        <f>IF(AND($B$6=NB!$A$17,$B$8&gt;0),'Ersparnisberechnung Sommertarif'!$B$8*SLP!C15382,"")</f>
        <v/>
      </c>
    </row>
    <row r="15403" spans="1:5" x14ac:dyDescent="0.3">
      <c r="A15403" s="25">
        <v>46183</v>
      </c>
      <c r="B15403" s="31">
        <v>0.27083333333333331</v>
      </c>
      <c r="C15403" s="46"/>
      <c r="D15403" s="29">
        <v>46183.270833333336</v>
      </c>
      <c r="E15403" s="15" t="str">
        <f>IF(AND($B$6=NB!$A$17,$B$8&gt;0),'Ersparnisberechnung Sommertarif'!$B$8*SLP!C15383,"")</f>
        <v/>
      </c>
    </row>
    <row r="15404" spans="1:5" x14ac:dyDescent="0.3">
      <c r="A15404" s="25">
        <v>46183</v>
      </c>
      <c r="B15404" s="31">
        <v>0.28125</v>
      </c>
      <c r="C15404" s="46"/>
      <c r="D15404" s="29">
        <v>46183.28125</v>
      </c>
      <c r="E15404" s="15" t="str">
        <f>IF(AND($B$6=NB!$A$17,$B$8&gt;0),'Ersparnisberechnung Sommertarif'!$B$8*SLP!C15384,"")</f>
        <v/>
      </c>
    </row>
    <row r="15405" spans="1:5" x14ac:dyDescent="0.3">
      <c r="A15405" s="25">
        <v>46183</v>
      </c>
      <c r="B15405" s="31">
        <v>0.29166666666666669</v>
      </c>
      <c r="C15405" s="46"/>
      <c r="D15405" s="29">
        <v>46183.291666666664</v>
      </c>
      <c r="E15405" s="15" t="str">
        <f>IF(AND($B$6=NB!$A$17,$B$8&gt;0),'Ersparnisberechnung Sommertarif'!$B$8*SLP!C15385,"")</f>
        <v/>
      </c>
    </row>
    <row r="15406" spans="1:5" x14ac:dyDescent="0.3">
      <c r="A15406" s="25">
        <v>46183</v>
      </c>
      <c r="B15406" s="31">
        <v>0.30208333333333331</v>
      </c>
      <c r="C15406" s="46"/>
      <c r="D15406" s="29">
        <v>46183.302083333336</v>
      </c>
      <c r="E15406" s="15" t="str">
        <f>IF(AND($B$6=NB!$A$17,$B$8&gt;0),'Ersparnisberechnung Sommertarif'!$B$8*SLP!C15386,"")</f>
        <v/>
      </c>
    </row>
    <row r="15407" spans="1:5" x14ac:dyDescent="0.3">
      <c r="A15407" s="25">
        <v>46183</v>
      </c>
      <c r="B15407" s="31">
        <v>0.3125</v>
      </c>
      <c r="C15407" s="46"/>
      <c r="D15407" s="29">
        <v>46183.3125</v>
      </c>
      <c r="E15407" s="15" t="str">
        <f>IF(AND($B$6=NB!$A$17,$B$8&gt;0),'Ersparnisberechnung Sommertarif'!$B$8*SLP!C15387,"")</f>
        <v/>
      </c>
    </row>
    <row r="15408" spans="1:5" x14ac:dyDescent="0.3">
      <c r="A15408" s="25">
        <v>46183</v>
      </c>
      <c r="B15408" s="31">
        <v>0.32291666666666669</v>
      </c>
      <c r="C15408" s="46"/>
      <c r="D15408" s="29">
        <v>46183.322916666664</v>
      </c>
      <c r="E15408" s="15" t="str">
        <f>IF(AND($B$6=NB!$A$17,$B$8&gt;0),'Ersparnisberechnung Sommertarif'!$B$8*SLP!C15388,"")</f>
        <v/>
      </c>
    </row>
    <row r="15409" spans="1:5" x14ac:dyDescent="0.3">
      <c r="A15409" s="25">
        <v>46183</v>
      </c>
      <c r="B15409" s="31">
        <v>0.33333333333333331</v>
      </c>
      <c r="C15409" s="46"/>
      <c r="D15409" s="29">
        <v>46183.333333333336</v>
      </c>
      <c r="E15409" s="15" t="str">
        <f>IF(AND($B$6=NB!$A$17,$B$8&gt;0),'Ersparnisberechnung Sommertarif'!$B$8*SLP!C15389,"")</f>
        <v/>
      </c>
    </row>
    <row r="15410" spans="1:5" x14ac:dyDescent="0.3">
      <c r="A15410" s="25">
        <v>46183</v>
      </c>
      <c r="B15410" s="31">
        <v>0.34375</v>
      </c>
      <c r="C15410" s="46"/>
      <c r="D15410" s="29">
        <v>46183.34375</v>
      </c>
      <c r="E15410" s="15" t="str">
        <f>IF(AND($B$6=NB!$A$17,$B$8&gt;0),'Ersparnisberechnung Sommertarif'!$B$8*SLP!C15390,"")</f>
        <v/>
      </c>
    </row>
    <row r="15411" spans="1:5" x14ac:dyDescent="0.3">
      <c r="A15411" s="25">
        <v>46183</v>
      </c>
      <c r="B15411" s="31">
        <v>0.35416666666666669</v>
      </c>
      <c r="C15411" s="46"/>
      <c r="D15411" s="29">
        <v>46183.354166666664</v>
      </c>
      <c r="E15411" s="15" t="str">
        <f>IF(AND($B$6=NB!$A$17,$B$8&gt;0),'Ersparnisberechnung Sommertarif'!$B$8*SLP!C15391,"")</f>
        <v/>
      </c>
    </row>
    <row r="15412" spans="1:5" x14ac:dyDescent="0.3">
      <c r="A15412" s="25">
        <v>46183</v>
      </c>
      <c r="B15412" s="31">
        <v>0.36458333333333331</v>
      </c>
      <c r="C15412" s="46"/>
      <c r="D15412" s="29">
        <v>46183.364583333336</v>
      </c>
      <c r="E15412" s="15" t="str">
        <f>IF(AND($B$6=NB!$A$17,$B$8&gt;0),'Ersparnisberechnung Sommertarif'!$B$8*SLP!C15392,"")</f>
        <v/>
      </c>
    </row>
    <row r="15413" spans="1:5" x14ac:dyDescent="0.3">
      <c r="A15413" s="25">
        <v>46183</v>
      </c>
      <c r="B15413" s="31">
        <v>0.375</v>
      </c>
      <c r="C15413" s="46"/>
      <c r="D15413" s="29">
        <v>46183.375</v>
      </c>
      <c r="E15413" s="15" t="str">
        <f>IF(AND($B$6=NB!$A$17,$B$8&gt;0),'Ersparnisberechnung Sommertarif'!$B$8*SLP!C15393,"")</f>
        <v/>
      </c>
    </row>
    <row r="15414" spans="1:5" x14ac:dyDescent="0.3">
      <c r="A15414" s="25">
        <v>46183</v>
      </c>
      <c r="B15414" s="31">
        <v>0.38541666666666669</v>
      </c>
      <c r="C15414" s="46"/>
      <c r="D15414" s="29">
        <v>46183.385416666664</v>
      </c>
      <c r="E15414" s="15" t="str">
        <f>IF(AND($B$6=NB!$A$17,$B$8&gt;0),'Ersparnisberechnung Sommertarif'!$B$8*SLP!C15394,"")</f>
        <v/>
      </c>
    </row>
    <row r="15415" spans="1:5" x14ac:dyDescent="0.3">
      <c r="A15415" s="25">
        <v>46183</v>
      </c>
      <c r="B15415" s="31">
        <v>0.39583333333333331</v>
      </c>
      <c r="C15415" s="46"/>
      <c r="D15415" s="29">
        <v>46183.395833333336</v>
      </c>
      <c r="E15415" s="15" t="str">
        <f>IF(AND($B$6=NB!$A$17,$B$8&gt;0),'Ersparnisberechnung Sommertarif'!$B$8*SLP!C15395,"")</f>
        <v/>
      </c>
    </row>
    <row r="15416" spans="1:5" x14ac:dyDescent="0.3">
      <c r="A15416" s="25">
        <v>46183</v>
      </c>
      <c r="B15416" s="31">
        <v>0.40625</v>
      </c>
      <c r="C15416" s="46"/>
      <c r="D15416" s="29">
        <v>46183.40625</v>
      </c>
      <c r="E15416" s="15" t="str">
        <f>IF(AND($B$6=NB!$A$17,$B$8&gt;0),'Ersparnisberechnung Sommertarif'!$B$8*SLP!C15396,"")</f>
        <v/>
      </c>
    </row>
    <row r="15417" spans="1:5" x14ac:dyDescent="0.3">
      <c r="A15417" s="25">
        <v>46183</v>
      </c>
      <c r="B15417" s="31">
        <v>0.41666666666666669</v>
      </c>
      <c r="C15417" s="46"/>
      <c r="D15417" s="29">
        <v>46183.416666666664</v>
      </c>
      <c r="E15417" s="15" t="str">
        <f>IF(AND($B$6=NB!$A$17,$B$8&gt;0),'Ersparnisberechnung Sommertarif'!$B$8*SLP!C15397,"")</f>
        <v/>
      </c>
    </row>
    <row r="15418" spans="1:5" x14ac:dyDescent="0.3">
      <c r="A15418" s="25">
        <v>46183</v>
      </c>
      <c r="B15418" s="31">
        <v>0.42708333333333331</v>
      </c>
      <c r="C15418" s="46"/>
      <c r="D15418" s="29">
        <v>46183.427083333336</v>
      </c>
      <c r="E15418" s="15" t="str">
        <f>IF(AND($B$6=NB!$A$17,$B$8&gt;0),'Ersparnisberechnung Sommertarif'!$B$8*SLP!C15398,"")</f>
        <v/>
      </c>
    </row>
    <row r="15419" spans="1:5" x14ac:dyDescent="0.3">
      <c r="A15419" s="25">
        <v>46183</v>
      </c>
      <c r="B15419" s="31">
        <v>0.4375</v>
      </c>
      <c r="C15419" s="46"/>
      <c r="D15419" s="29">
        <v>46183.4375</v>
      </c>
      <c r="E15419" s="15" t="str">
        <f>IF(AND($B$6=NB!$A$17,$B$8&gt;0),'Ersparnisberechnung Sommertarif'!$B$8*SLP!C15399,"")</f>
        <v/>
      </c>
    </row>
    <row r="15420" spans="1:5" x14ac:dyDescent="0.3">
      <c r="A15420" s="25">
        <v>46183</v>
      </c>
      <c r="B15420" s="31">
        <v>0.44791666666666669</v>
      </c>
      <c r="C15420" s="46"/>
      <c r="D15420" s="29">
        <v>46183.447916666664</v>
      </c>
      <c r="E15420" s="15" t="str">
        <f>IF(AND($B$6=NB!$A$17,$B$8&gt;0),'Ersparnisberechnung Sommertarif'!$B$8*SLP!C15400,"")</f>
        <v/>
      </c>
    </row>
    <row r="15421" spans="1:5" x14ac:dyDescent="0.3">
      <c r="A15421" s="25">
        <v>46183</v>
      </c>
      <c r="B15421" s="31">
        <v>0.45833333333333331</v>
      </c>
      <c r="C15421" s="46"/>
      <c r="D15421" s="29">
        <v>46183.458333333336</v>
      </c>
      <c r="E15421" s="15" t="str">
        <f>IF(AND($B$6=NB!$A$17,$B$8&gt;0),'Ersparnisberechnung Sommertarif'!$B$8*SLP!C15401,"")</f>
        <v/>
      </c>
    </row>
    <row r="15422" spans="1:5" x14ac:dyDescent="0.3">
      <c r="A15422" s="25">
        <v>46183</v>
      </c>
      <c r="B15422" s="31">
        <v>0.46875</v>
      </c>
      <c r="C15422" s="46"/>
      <c r="D15422" s="29">
        <v>46183.46875</v>
      </c>
      <c r="E15422" s="15" t="str">
        <f>IF(AND($B$6=NB!$A$17,$B$8&gt;0),'Ersparnisberechnung Sommertarif'!$B$8*SLP!C15402,"")</f>
        <v/>
      </c>
    </row>
    <row r="15423" spans="1:5" x14ac:dyDescent="0.3">
      <c r="A15423" s="25">
        <v>46183</v>
      </c>
      <c r="B15423" s="31">
        <v>0.47916666666666669</v>
      </c>
      <c r="C15423" s="46"/>
      <c r="D15423" s="29">
        <v>46183.479166666664</v>
      </c>
      <c r="E15423" s="15" t="str">
        <f>IF(AND($B$6=NB!$A$17,$B$8&gt;0),'Ersparnisberechnung Sommertarif'!$B$8*SLP!C15403,"")</f>
        <v/>
      </c>
    </row>
    <row r="15424" spans="1:5" x14ac:dyDescent="0.3">
      <c r="A15424" s="25">
        <v>46183</v>
      </c>
      <c r="B15424" s="31">
        <v>0.48958333333333331</v>
      </c>
      <c r="C15424" s="46"/>
      <c r="D15424" s="29">
        <v>46183.489583333336</v>
      </c>
      <c r="E15424" s="15" t="str">
        <f>IF(AND($B$6=NB!$A$17,$B$8&gt;0),'Ersparnisberechnung Sommertarif'!$B$8*SLP!C15404,"")</f>
        <v/>
      </c>
    </row>
    <row r="15425" spans="1:5" x14ac:dyDescent="0.3">
      <c r="A15425" s="25">
        <v>46183</v>
      </c>
      <c r="B15425" s="31">
        <v>0.5</v>
      </c>
      <c r="C15425" s="46"/>
      <c r="D15425" s="29">
        <v>46183.5</v>
      </c>
      <c r="E15425" s="15" t="str">
        <f>IF(AND($B$6=NB!$A$17,$B$8&gt;0),'Ersparnisberechnung Sommertarif'!$B$8*SLP!C15405,"")</f>
        <v/>
      </c>
    </row>
    <row r="15426" spans="1:5" x14ac:dyDescent="0.3">
      <c r="A15426" s="25">
        <v>46183</v>
      </c>
      <c r="B15426" s="31">
        <v>0.51041666666666663</v>
      </c>
      <c r="C15426" s="46"/>
      <c r="D15426" s="29">
        <v>46183.510416666664</v>
      </c>
      <c r="E15426" s="15" t="str">
        <f>IF(AND($B$6=NB!$A$17,$B$8&gt;0),'Ersparnisberechnung Sommertarif'!$B$8*SLP!C15406,"")</f>
        <v/>
      </c>
    </row>
    <row r="15427" spans="1:5" x14ac:dyDescent="0.3">
      <c r="A15427" s="25">
        <v>46183</v>
      </c>
      <c r="B15427" s="31">
        <v>0.52083333333333337</v>
      </c>
      <c r="C15427" s="46"/>
      <c r="D15427" s="29">
        <v>46183.520833333336</v>
      </c>
      <c r="E15427" s="15" t="str">
        <f>IF(AND($B$6=NB!$A$17,$B$8&gt;0),'Ersparnisberechnung Sommertarif'!$B$8*SLP!C15407,"")</f>
        <v/>
      </c>
    </row>
    <row r="15428" spans="1:5" x14ac:dyDescent="0.3">
      <c r="A15428" s="25">
        <v>46183</v>
      </c>
      <c r="B15428" s="31">
        <v>0.53125</v>
      </c>
      <c r="C15428" s="46"/>
      <c r="D15428" s="29">
        <v>46183.53125</v>
      </c>
      <c r="E15428" s="15" t="str">
        <f>IF(AND($B$6=NB!$A$17,$B$8&gt;0),'Ersparnisberechnung Sommertarif'!$B$8*SLP!C15408,"")</f>
        <v/>
      </c>
    </row>
    <row r="15429" spans="1:5" x14ac:dyDescent="0.3">
      <c r="A15429" s="25">
        <v>46183</v>
      </c>
      <c r="B15429" s="31">
        <v>0.54166666666666663</v>
      </c>
      <c r="C15429" s="46"/>
      <c r="D15429" s="29">
        <v>46183.541666666664</v>
      </c>
      <c r="E15429" s="15" t="str">
        <f>IF(AND($B$6=NB!$A$17,$B$8&gt;0),'Ersparnisberechnung Sommertarif'!$B$8*SLP!C15409,"")</f>
        <v/>
      </c>
    </row>
    <row r="15430" spans="1:5" x14ac:dyDescent="0.3">
      <c r="A15430" s="25">
        <v>46183</v>
      </c>
      <c r="B15430" s="31">
        <v>0.55208333333333337</v>
      </c>
      <c r="C15430" s="46"/>
      <c r="D15430" s="29">
        <v>46183.552083333336</v>
      </c>
      <c r="E15430" s="15" t="str">
        <f>IF(AND($B$6=NB!$A$17,$B$8&gt;0),'Ersparnisberechnung Sommertarif'!$B$8*SLP!C15410,"")</f>
        <v/>
      </c>
    </row>
    <row r="15431" spans="1:5" x14ac:dyDescent="0.3">
      <c r="A15431" s="25">
        <v>46183</v>
      </c>
      <c r="B15431" s="31">
        <v>0.5625</v>
      </c>
      <c r="C15431" s="46"/>
      <c r="D15431" s="29">
        <v>46183.5625</v>
      </c>
      <c r="E15431" s="15" t="str">
        <f>IF(AND($B$6=NB!$A$17,$B$8&gt;0),'Ersparnisberechnung Sommertarif'!$B$8*SLP!C15411,"")</f>
        <v/>
      </c>
    </row>
    <row r="15432" spans="1:5" x14ac:dyDescent="0.3">
      <c r="A15432" s="25">
        <v>46183</v>
      </c>
      <c r="B15432" s="31">
        <v>0.57291666666666663</v>
      </c>
      <c r="C15432" s="46"/>
      <c r="D15432" s="29">
        <v>46183.572916666664</v>
      </c>
      <c r="E15432" s="15" t="str">
        <f>IF(AND($B$6=NB!$A$17,$B$8&gt;0),'Ersparnisberechnung Sommertarif'!$B$8*SLP!C15412,"")</f>
        <v/>
      </c>
    </row>
    <row r="15433" spans="1:5" x14ac:dyDescent="0.3">
      <c r="A15433" s="25">
        <v>46183</v>
      </c>
      <c r="B15433" s="31">
        <v>0.58333333333333337</v>
      </c>
      <c r="C15433" s="46"/>
      <c r="D15433" s="29">
        <v>46183.583333333336</v>
      </c>
      <c r="E15433" s="15" t="str">
        <f>IF(AND($B$6=NB!$A$17,$B$8&gt;0),'Ersparnisberechnung Sommertarif'!$B$8*SLP!C15413,"")</f>
        <v/>
      </c>
    </row>
    <row r="15434" spans="1:5" x14ac:dyDescent="0.3">
      <c r="A15434" s="25">
        <v>46183</v>
      </c>
      <c r="B15434" s="31">
        <v>0.59375</v>
      </c>
      <c r="C15434" s="46"/>
      <c r="D15434" s="29">
        <v>46183.59375</v>
      </c>
      <c r="E15434" s="15" t="str">
        <f>IF(AND($B$6=NB!$A$17,$B$8&gt;0),'Ersparnisberechnung Sommertarif'!$B$8*SLP!C15414,"")</f>
        <v/>
      </c>
    </row>
    <row r="15435" spans="1:5" x14ac:dyDescent="0.3">
      <c r="A15435" s="25">
        <v>46183</v>
      </c>
      <c r="B15435" s="31">
        <v>0.60416666666666663</v>
      </c>
      <c r="C15435" s="46"/>
      <c r="D15435" s="29">
        <v>46183.604166666664</v>
      </c>
      <c r="E15435" s="15" t="str">
        <f>IF(AND($B$6=NB!$A$17,$B$8&gt;0),'Ersparnisberechnung Sommertarif'!$B$8*SLP!C15415,"")</f>
        <v/>
      </c>
    </row>
    <row r="15436" spans="1:5" x14ac:dyDescent="0.3">
      <c r="A15436" s="25">
        <v>46183</v>
      </c>
      <c r="B15436" s="31">
        <v>0.61458333333333337</v>
      </c>
      <c r="C15436" s="46"/>
      <c r="D15436" s="29">
        <v>46183.614583333336</v>
      </c>
      <c r="E15436" s="15" t="str">
        <f>IF(AND($B$6=NB!$A$17,$B$8&gt;0),'Ersparnisberechnung Sommertarif'!$B$8*SLP!C15416,"")</f>
        <v/>
      </c>
    </row>
    <row r="15437" spans="1:5" x14ac:dyDescent="0.3">
      <c r="A15437" s="25">
        <v>46183</v>
      </c>
      <c r="B15437" s="31">
        <v>0.625</v>
      </c>
      <c r="C15437" s="46"/>
      <c r="D15437" s="29">
        <v>46183.625</v>
      </c>
      <c r="E15437" s="15" t="str">
        <f>IF(AND($B$6=NB!$A$17,$B$8&gt;0),'Ersparnisberechnung Sommertarif'!$B$8*SLP!C15417,"")</f>
        <v/>
      </c>
    </row>
    <row r="15438" spans="1:5" x14ac:dyDescent="0.3">
      <c r="A15438" s="25">
        <v>46183</v>
      </c>
      <c r="B15438" s="31">
        <v>0.63541666666666663</v>
      </c>
      <c r="C15438" s="46"/>
      <c r="D15438" s="29">
        <v>46183.635416666664</v>
      </c>
      <c r="E15438" s="15" t="str">
        <f>IF(AND($B$6=NB!$A$17,$B$8&gt;0),'Ersparnisberechnung Sommertarif'!$B$8*SLP!C15418,"")</f>
        <v/>
      </c>
    </row>
    <row r="15439" spans="1:5" x14ac:dyDescent="0.3">
      <c r="A15439" s="25">
        <v>46183</v>
      </c>
      <c r="B15439" s="31">
        <v>0.64583333333333337</v>
      </c>
      <c r="C15439" s="46"/>
      <c r="D15439" s="29">
        <v>46183.645833333336</v>
      </c>
      <c r="E15439" s="15" t="str">
        <f>IF(AND($B$6=NB!$A$17,$B$8&gt;0),'Ersparnisberechnung Sommertarif'!$B$8*SLP!C15419,"")</f>
        <v/>
      </c>
    </row>
    <row r="15440" spans="1:5" x14ac:dyDescent="0.3">
      <c r="A15440" s="25">
        <v>46183</v>
      </c>
      <c r="B15440" s="31">
        <v>0.65625</v>
      </c>
      <c r="C15440" s="46"/>
      <c r="D15440" s="29">
        <v>46183.65625</v>
      </c>
      <c r="E15440" s="15" t="str">
        <f>IF(AND($B$6=NB!$A$17,$B$8&gt;0),'Ersparnisberechnung Sommertarif'!$B$8*SLP!C15420,"")</f>
        <v/>
      </c>
    </row>
    <row r="15441" spans="1:5" x14ac:dyDescent="0.3">
      <c r="A15441" s="25">
        <v>46183</v>
      </c>
      <c r="B15441" s="31">
        <v>0.66666666666666663</v>
      </c>
      <c r="C15441" s="46"/>
      <c r="D15441" s="29">
        <v>46183.666666666664</v>
      </c>
      <c r="E15441" s="15" t="str">
        <f>IF(AND($B$6=NB!$A$17,$B$8&gt;0),'Ersparnisberechnung Sommertarif'!$B$8*SLP!C15421,"")</f>
        <v/>
      </c>
    </row>
    <row r="15442" spans="1:5" x14ac:dyDescent="0.3">
      <c r="A15442" s="25">
        <v>46183</v>
      </c>
      <c r="B15442" s="31">
        <v>0.67708333333333337</v>
      </c>
      <c r="C15442" s="46"/>
      <c r="D15442" s="29">
        <v>46183.677083333336</v>
      </c>
      <c r="E15442" s="15" t="str">
        <f>IF(AND($B$6=NB!$A$17,$B$8&gt;0),'Ersparnisberechnung Sommertarif'!$B$8*SLP!C15422,"")</f>
        <v/>
      </c>
    </row>
    <row r="15443" spans="1:5" x14ac:dyDescent="0.3">
      <c r="A15443" s="25">
        <v>46183</v>
      </c>
      <c r="B15443" s="31">
        <v>0.6875</v>
      </c>
      <c r="C15443" s="46"/>
      <c r="D15443" s="29">
        <v>46183.6875</v>
      </c>
      <c r="E15443" s="15" t="str">
        <f>IF(AND($B$6=NB!$A$17,$B$8&gt;0),'Ersparnisberechnung Sommertarif'!$B$8*SLP!C15423,"")</f>
        <v/>
      </c>
    </row>
    <row r="15444" spans="1:5" x14ac:dyDescent="0.3">
      <c r="A15444" s="25">
        <v>46183</v>
      </c>
      <c r="B15444" s="31">
        <v>0.69791666666666663</v>
      </c>
      <c r="C15444" s="46"/>
      <c r="D15444" s="29">
        <v>46183.697916666664</v>
      </c>
      <c r="E15444" s="15" t="str">
        <f>IF(AND($B$6=NB!$A$17,$B$8&gt;0),'Ersparnisberechnung Sommertarif'!$B$8*SLP!C15424,"")</f>
        <v/>
      </c>
    </row>
    <row r="15445" spans="1:5" x14ac:dyDescent="0.3">
      <c r="A15445" s="25">
        <v>46183</v>
      </c>
      <c r="B15445" s="31">
        <v>0.70833333333333337</v>
      </c>
      <c r="C15445" s="46"/>
      <c r="D15445" s="29">
        <v>46183.708333333336</v>
      </c>
      <c r="E15445" s="15" t="str">
        <f>IF(AND($B$6=NB!$A$17,$B$8&gt;0),'Ersparnisberechnung Sommertarif'!$B$8*SLP!C15425,"")</f>
        <v/>
      </c>
    </row>
    <row r="15446" spans="1:5" x14ac:dyDescent="0.3">
      <c r="A15446" s="25">
        <v>46183</v>
      </c>
      <c r="B15446" s="31">
        <v>0.71875</v>
      </c>
      <c r="C15446" s="46"/>
      <c r="D15446" s="29">
        <v>46183.71875</v>
      </c>
      <c r="E15446" s="15" t="str">
        <f>IF(AND($B$6=NB!$A$17,$B$8&gt;0),'Ersparnisberechnung Sommertarif'!$B$8*SLP!C15426,"")</f>
        <v/>
      </c>
    </row>
    <row r="15447" spans="1:5" x14ac:dyDescent="0.3">
      <c r="A15447" s="25">
        <v>46183</v>
      </c>
      <c r="B15447" s="31">
        <v>0.72916666666666663</v>
      </c>
      <c r="C15447" s="46"/>
      <c r="D15447" s="29">
        <v>46183.729166666664</v>
      </c>
      <c r="E15447" s="15" t="str">
        <f>IF(AND($B$6=NB!$A$17,$B$8&gt;0),'Ersparnisberechnung Sommertarif'!$B$8*SLP!C15427,"")</f>
        <v/>
      </c>
    </row>
    <row r="15448" spans="1:5" x14ac:dyDescent="0.3">
      <c r="A15448" s="25">
        <v>46183</v>
      </c>
      <c r="B15448" s="31">
        <v>0.73958333333333337</v>
      </c>
      <c r="C15448" s="46"/>
      <c r="D15448" s="29">
        <v>46183.739583333336</v>
      </c>
      <c r="E15448" s="15" t="str">
        <f>IF(AND($B$6=NB!$A$17,$B$8&gt;0),'Ersparnisberechnung Sommertarif'!$B$8*SLP!C15428,"")</f>
        <v/>
      </c>
    </row>
    <row r="15449" spans="1:5" x14ac:dyDescent="0.3">
      <c r="A15449" s="25">
        <v>46183</v>
      </c>
      <c r="B15449" s="31">
        <v>0.75</v>
      </c>
      <c r="C15449" s="46"/>
      <c r="D15449" s="29">
        <v>46183.75</v>
      </c>
      <c r="E15449" s="15" t="str">
        <f>IF(AND($B$6=NB!$A$17,$B$8&gt;0),'Ersparnisberechnung Sommertarif'!$B$8*SLP!C15429,"")</f>
        <v/>
      </c>
    </row>
    <row r="15450" spans="1:5" x14ac:dyDescent="0.3">
      <c r="A15450" s="25">
        <v>46183</v>
      </c>
      <c r="B15450" s="31">
        <v>0.76041666666666663</v>
      </c>
      <c r="C15450" s="46"/>
      <c r="D15450" s="29">
        <v>46183.760416666664</v>
      </c>
      <c r="E15450" s="15" t="str">
        <f>IF(AND($B$6=NB!$A$17,$B$8&gt;0),'Ersparnisberechnung Sommertarif'!$B$8*SLP!C15430,"")</f>
        <v/>
      </c>
    </row>
    <row r="15451" spans="1:5" x14ac:dyDescent="0.3">
      <c r="A15451" s="25">
        <v>46183</v>
      </c>
      <c r="B15451" s="31">
        <v>0.77083333333333337</v>
      </c>
      <c r="C15451" s="46"/>
      <c r="D15451" s="29">
        <v>46183.770833333336</v>
      </c>
      <c r="E15451" s="15" t="str">
        <f>IF(AND($B$6=NB!$A$17,$B$8&gt;0),'Ersparnisberechnung Sommertarif'!$B$8*SLP!C15431,"")</f>
        <v/>
      </c>
    </row>
    <row r="15452" spans="1:5" x14ac:dyDescent="0.3">
      <c r="A15452" s="25">
        <v>46183</v>
      </c>
      <c r="B15452" s="31">
        <v>0.78125</v>
      </c>
      <c r="C15452" s="46"/>
      <c r="D15452" s="29">
        <v>46183.78125</v>
      </c>
      <c r="E15452" s="15" t="str">
        <f>IF(AND($B$6=NB!$A$17,$B$8&gt;0),'Ersparnisberechnung Sommertarif'!$B$8*SLP!C15432,"")</f>
        <v/>
      </c>
    </row>
    <row r="15453" spans="1:5" x14ac:dyDescent="0.3">
      <c r="A15453" s="25">
        <v>46183</v>
      </c>
      <c r="B15453" s="31">
        <v>0.79166666666666663</v>
      </c>
      <c r="C15453" s="46"/>
      <c r="D15453" s="29">
        <v>46183.791666666664</v>
      </c>
      <c r="E15453" s="15" t="str">
        <f>IF(AND($B$6=NB!$A$17,$B$8&gt;0),'Ersparnisberechnung Sommertarif'!$B$8*SLP!C15433,"")</f>
        <v/>
      </c>
    </row>
    <row r="15454" spans="1:5" x14ac:dyDescent="0.3">
      <c r="A15454" s="25">
        <v>46183</v>
      </c>
      <c r="B15454" s="31">
        <v>0.80208333333333337</v>
      </c>
      <c r="C15454" s="46"/>
      <c r="D15454" s="29">
        <v>46183.802083333336</v>
      </c>
      <c r="E15454" s="15" t="str">
        <f>IF(AND($B$6=NB!$A$17,$B$8&gt;0),'Ersparnisberechnung Sommertarif'!$B$8*SLP!C15434,"")</f>
        <v/>
      </c>
    </row>
    <row r="15455" spans="1:5" x14ac:dyDescent="0.3">
      <c r="A15455" s="25">
        <v>46183</v>
      </c>
      <c r="B15455" s="31">
        <v>0.8125</v>
      </c>
      <c r="C15455" s="46"/>
      <c r="D15455" s="29">
        <v>46183.8125</v>
      </c>
      <c r="E15455" s="15" t="str">
        <f>IF(AND($B$6=NB!$A$17,$B$8&gt;0),'Ersparnisberechnung Sommertarif'!$B$8*SLP!C15435,"")</f>
        <v/>
      </c>
    </row>
    <row r="15456" spans="1:5" x14ac:dyDescent="0.3">
      <c r="A15456" s="25">
        <v>46183</v>
      </c>
      <c r="B15456" s="31">
        <v>0.82291666666666663</v>
      </c>
      <c r="C15456" s="46"/>
      <c r="D15456" s="29">
        <v>46183.822916666664</v>
      </c>
      <c r="E15456" s="15" t="str">
        <f>IF(AND($B$6=NB!$A$17,$B$8&gt;0),'Ersparnisberechnung Sommertarif'!$B$8*SLP!C15436,"")</f>
        <v/>
      </c>
    </row>
    <row r="15457" spans="1:5" x14ac:dyDescent="0.3">
      <c r="A15457" s="25">
        <v>46183</v>
      </c>
      <c r="B15457" s="31">
        <v>0.83333333333333337</v>
      </c>
      <c r="C15457" s="46"/>
      <c r="D15457" s="29">
        <v>46183.833333333336</v>
      </c>
      <c r="E15457" s="15" t="str">
        <f>IF(AND($B$6=NB!$A$17,$B$8&gt;0),'Ersparnisberechnung Sommertarif'!$B$8*SLP!C15437,"")</f>
        <v/>
      </c>
    </row>
    <row r="15458" spans="1:5" x14ac:dyDescent="0.3">
      <c r="A15458" s="25">
        <v>46183</v>
      </c>
      <c r="B15458" s="31">
        <v>0.84375</v>
      </c>
      <c r="C15458" s="46"/>
      <c r="D15458" s="29">
        <v>46183.84375</v>
      </c>
      <c r="E15458" s="15" t="str">
        <f>IF(AND($B$6=NB!$A$17,$B$8&gt;0),'Ersparnisberechnung Sommertarif'!$B$8*SLP!C15438,"")</f>
        <v/>
      </c>
    </row>
    <row r="15459" spans="1:5" x14ac:dyDescent="0.3">
      <c r="A15459" s="25">
        <v>46183</v>
      </c>
      <c r="B15459" s="31">
        <v>0.85416666666666663</v>
      </c>
      <c r="C15459" s="46"/>
      <c r="D15459" s="29">
        <v>46183.854166666664</v>
      </c>
      <c r="E15459" s="15" t="str">
        <f>IF(AND($B$6=NB!$A$17,$B$8&gt;0),'Ersparnisberechnung Sommertarif'!$B$8*SLP!C15439,"")</f>
        <v/>
      </c>
    </row>
    <row r="15460" spans="1:5" x14ac:dyDescent="0.3">
      <c r="A15460" s="25">
        <v>46183</v>
      </c>
      <c r="B15460" s="31">
        <v>0.86458333333333337</v>
      </c>
      <c r="C15460" s="46"/>
      <c r="D15460" s="29">
        <v>46183.864583333336</v>
      </c>
      <c r="E15460" s="15" t="str">
        <f>IF(AND($B$6=NB!$A$17,$B$8&gt;0),'Ersparnisberechnung Sommertarif'!$B$8*SLP!C15440,"")</f>
        <v/>
      </c>
    </row>
    <row r="15461" spans="1:5" x14ac:dyDescent="0.3">
      <c r="A15461" s="25">
        <v>46183</v>
      </c>
      <c r="B15461" s="31">
        <v>0.875</v>
      </c>
      <c r="C15461" s="46"/>
      <c r="D15461" s="29">
        <v>46183.875</v>
      </c>
      <c r="E15461" s="15" t="str">
        <f>IF(AND($B$6=NB!$A$17,$B$8&gt;0),'Ersparnisberechnung Sommertarif'!$B$8*SLP!C15441,"")</f>
        <v/>
      </c>
    </row>
    <row r="15462" spans="1:5" x14ac:dyDescent="0.3">
      <c r="A15462" s="25">
        <v>46183</v>
      </c>
      <c r="B15462" s="31">
        <v>0.88541666666666663</v>
      </c>
      <c r="C15462" s="46"/>
      <c r="D15462" s="29">
        <v>46183.885416666664</v>
      </c>
      <c r="E15462" s="15" t="str">
        <f>IF(AND($B$6=NB!$A$17,$B$8&gt;0),'Ersparnisberechnung Sommertarif'!$B$8*SLP!C15442,"")</f>
        <v/>
      </c>
    </row>
    <row r="15463" spans="1:5" x14ac:dyDescent="0.3">
      <c r="A15463" s="25">
        <v>46183</v>
      </c>
      <c r="B15463" s="31">
        <v>0.89583333333333337</v>
      </c>
      <c r="C15463" s="46"/>
      <c r="D15463" s="29">
        <v>46183.895833333336</v>
      </c>
      <c r="E15463" s="15" t="str">
        <f>IF(AND($B$6=NB!$A$17,$B$8&gt;0),'Ersparnisberechnung Sommertarif'!$B$8*SLP!C15443,"")</f>
        <v/>
      </c>
    </row>
    <row r="15464" spans="1:5" x14ac:dyDescent="0.3">
      <c r="A15464" s="25">
        <v>46183</v>
      </c>
      <c r="B15464" s="31">
        <v>0.90625</v>
      </c>
      <c r="C15464" s="46"/>
      <c r="D15464" s="29">
        <v>46183.90625</v>
      </c>
      <c r="E15464" s="15" t="str">
        <f>IF(AND($B$6=NB!$A$17,$B$8&gt;0),'Ersparnisberechnung Sommertarif'!$B$8*SLP!C15444,"")</f>
        <v/>
      </c>
    </row>
    <row r="15465" spans="1:5" x14ac:dyDescent="0.3">
      <c r="A15465" s="25">
        <v>46183</v>
      </c>
      <c r="B15465" s="31">
        <v>0.91666666666666663</v>
      </c>
      <c r="C15465" s="46"/>
      <c r="D15465" s="29">
        <v>46183.916666666664</v>
      </c>
      <c r="E15465" s="15" t="str">
        <f>IF(AND($B$6=NB!$A$17,$B$8&gt;0),'Ersparnisberechnung Sommertarif'!$B$8*SLP!C15445,"")</f>
        <v/>
      </c>
    </row>
    <row r="15466" spans="1:5" x14ac:dyDescent="0.3">
      <c r="A15466" s="25">
        <v>46183</v>
      </c>
      <c r="B15466" s="31">
        <v>0.92708333333333337</v>
      </c>
      <c r="C15466" s="46"/>
      <c r="D15466" s="29">
        <v>46183.927083333336</v>
      </c>
      <c r="E15466" s="15" t="str">
        <f>IF(AND($B$6=NB!$A$17,$B$8&gt;0),'Ersparnisberechnung Sommertarif'!$B$8*SLP!C15446,"")</f>
        <v/>
      </c>
    </row>
    <row r="15467" spans="1:5" x14ac:dyDescent="0.3">
      <c r="A15467" s="25">
        <v>46183</v>
      </c>
      <c r="B15467" s="31">
        <v>0.9375</v>
      </c>
      <c r="C15467" s="46"/>
      <c r="D15467" s="29">
        <v>46183.9375</v>
      </c>
      <c r="E15467" s="15" t="str">
        <f>IF(AND($B$6=NB!$A$17,$B$8&gt;0),'Ersparnisberechnung Sommertarif'!$B$8*SLP!C15447,"")</f>
        <v/>
      </c>
    </row>
    <row r="15468" spans="1:5" x14ac:dyDescent="0.3">
      <c r="A15468" s="25">
        <v>46183</v>
      </c>
      <c r="B15468" s="31">
        <v>0.94791666666666663</v>
      </c>
      <c r="C15468" s="46"/>
      <c r="D15468" s="29">
        <v>46183.947916666664</v>
      </c>
      <c r="E15468" s="15" t="str">
        <f>IF(AND($B$6=NB!$A$17,$B$8&gt;0),'Ersparnisberechnung Sommertarif'!$B$8*SLP!C15448,"")</f>
        <v/>
      </c>
    </row>
    <row r="15469" spans="1:5" x14ac:dyDescent="0.3">
      <c r="A15469" s="25">
        <v>46183</v>
      </c>
      <c r="B15469" s="31">
        <v>0.95833333333333337</v>
      </c>
      <c r="C15469" s="46"/>
      <c r="D15469" s="29">
        <v>46183.958333333336</v>
      </c>
      <c r="E15469" s="15" t="str">
        <f>IF(AND($B$6=NB!$A$17,$B$8&gt;0),'Ersparnisberechnung Sommertarif'!$B$8*SLP!C15449,"")</f>
        <v/>
      </c>
    </row>
    <row r="15470" spans="1:5" x14ac:dyDescent="0.3">
      <c r="A15470" s="25">
        <v>46183</v>
      </c>
      <c r="B15470" s="31">
        <v>0.96875</v>
      </c>
      <c r="C15470" s="46"/>
      <c r="D15470" s="29">
        <v>46183.96875</v>
      </c>
      <c r="E15470" s="15" t="str">
        <f>IF(AND($B$6=NB!$A$17,$B$8&gt;0),'Ersparnisberechnung Sommertarif'!$B$8*SLP!C15450,"")</f>
        <v/>
      </c>
    </row>
    <row r="15471" spans="1:5" x14ac:dyDescent="0.3">
      <c r="A15471" s="25">
        <v>46183</v>
      </c>
      <c r="B15471" s="31">
        <v>0.97916666666666663</v>
      </c>
      <c r="C15471" s="46"/>
      <c r="D15471" s="29">
        <v>46183.979166666664</v>
      </c>
      <c r="E15471" s="15" t="str">
        <f>IF(AND($B$6=NB!$A$17,$B$8&gt;0),'Ersparnisberechnung Sommertarif'!$B$8*SLP!C15451,"")</f>
        <v/>
      </c>
    </row>
    <row r="15472" spans="1:5" x14ac:dyDescent="0.3">
      <c r="A15472" s="25">
        <v>46183</v>
      </c>
      <c r="B15472" s="31">
        <v>0.98958333333333337</v>
      </c>
      <c r="C15472" s="46"/>
      <c r="D15472" s="29">
        <v>46183.989583333336</v>
      </c>
      <c r="E15472" s="15" t="str">
        <f>IF(AND($B$6=NB!$A$17,$B$8&gt;0),'Ersparnisberechnung Sommertarif'!$B$8*SLP!C15452,"")</f>
        <v/>
      </c>
    </row>
    <row r="15473" spans="1:5" x14ac:dyDescent="0.3">
      <c r="A15473" s="25">
        <v>46184</v>
      </c>
      <c r="B15473" s="31">
        <v>0</v>
      </c>
      <c r="C15473" s="46"/>
      <c r="D15473" s="29">
        <v>46184</v>
      </c>
      <c r="E15473" s="15" t="str">
        <f>IF(AND($B$6=NB!$A$17,$B$8&gt;0),'Ersparnisberechnung Sommertarif'!$B$8*SLP!C15453,"")</f>
        <v/>
      </c>
    </row>
    <row r="15474" spans="1:5" x14ac:dyDescent="0.3">
      <c r="A15474" s="25">
        <v>46184</v>
      </c>
      <c r="B15474" s="31">
        <v>1.0416666666666666E-2</v>
      </c>
      <c r="C15474" s="46"/>
      <c r="D15474" s="29">
        <v>46184.010416666664</v>
      </c>
      <c r="E15474" s="15" t="str">
        <f>IF(AND($B$6=NB!$A$17,$B$8&gt;0),'Ersparnisberechnung Sommertarif'!$B$8*SLP!C15454,"")</f>
        <v/>
      </c>
    </row>
    <row r="15475" spans="1:5" x14ac:dyDescent="0.3">
      <c r="A15475" s="25">
        <v>46184</v>
      </c>
      <c r="B15475" s="31">
        <v>2.0833333333333332E-2</v>
      </c>
      <c r="C15475" s="46"/>
      <c r="D15475" s="29">
        <v>46184.020833333336</v>
      </c>
      <c r="E15475" s="15" t="str">
        <f>IF(AND($B$6=NB!$A$17,$B$8&gt;0),'Ersparnisberechnung Sommertarif'!$B$8*SLP!C15455,"")</f>
        <v/>
      </c>
    </row>
    <row r="15476" spans="1:5" x14ac:dyDescent="0.3">
      <c r="A15476" s="25">
        <v>46184</v>
      </c>
      <c r="B15476" s="31">
        <v>3.125E-2</v>
      </c>
      <c r="C15476" s="46"/>
      <c r="D15476" s="29">
        <v>46184.03125</v>
      </c>
      <c r="E15476" s="15" t="str">
        <f>IF(AND($B$6=NB!$A$17,$B$8&gt;0),'Ersparnisberechnung Sommertarif'!$B$8*SLP!C15456,"")</f>
        <v/>
      </c>
    </row>
    <row r="15477" spans="1:5" x14ac:dyDescent="0.3">
      <c r="A15477" s="25">
        <v>46184</v>
      </c>
      <c r="B15477" s="31">
        <v>4.1666666666666664E-2</v>
      </c>
      <c r="C15477" s="46"/>
      <c r="D15477" s="29">
        <v>46184.041666666664</v>
      </c>
      <c r="E15477" s="15" t="str">
        <f>IF(AND($B$6=NB!$A$17,$B$8&gt;0),'Ersparnisberechnung Sommertarif'!$B$8*SLP!C15457,"")</f>
        <v/>
      </c>
    </row>
    <row r="15478" spans="1:5" x14ac:dyDescent="0.3">
      <c r="A15478" s="25">
        <v>46184</v>
      </c>
      <c r="B15478" s="31">
        <v>5.2083333333333336E-2</v>
      </c>
      <c r="C15478" s="46"/>
      <c r="D15478" s="29">
        <v>46184.052083333336</v>
      </c>
      <c r="E15478" s="15" t="str">
        <f>IF(AND($B$6=NB!$A$17,$B$8&gt;0),'Ersparnisberechnung Sommertarif'!$B$8*SLP!C15458,"")</f>
        <v/>
      </c>
    </row>
    <row r="15479" spans="1:5" x14ac:dyDescent="0.3">
      <c r="A15479" s="25">
        <v>46184</v>
      </c>
      <c r="B15479" s="31">
        <v>6.25E-2</v>
      </c>
      <c r="C15479" s="46"/>
      <c r="D15479" s="29">
        <v>46184.0625</v>
      </c>
      <c r="E15479" s="15" t="str">
        <f>IF(AND($B$6=NB!$A$17,$B$8&gt;0),'Ersparnisberechnung Sommertarif'!$B$8*SLP!C15459,"")</f>
        <v/>
      </c>
    </row>
    <row r="15480" spans="1:5" x14ac:dyDescent="0.3">
      <c r="A15480" s="25">
        <v>46184</v>
      </c>
      <c r="B15480" s="31">
        <v>7.2916666666666671E-2</v>
      </c>
      <c r="C15480" s="46"/>
      <c r="D15480" s="29">
        <v>46184.072916666664</v>
      </c>
      <c r="E15480" s="15" t="str">
        <f>IF(AND($B$6=NB!$A$17,$B$8&gt;0),'Ersparnisberechnung Sommertarif'!$B$8*SLP!C15460,"")</f>
        <v/>
      </c>
    </row>
    <row r="15481" spans="1:5" x14ac:dyDescent="0.3">
      <c r="A15481" s="25">
        <v>46184</v>
      </c>
      <c r="B15481" s="31">
        <v>8.3333333333333329E-2</v>
      </c>
      <c r="C15481" s="46"/>
      <c r="D15481" s="29">
        <v>46184.083333333336</v>
      </c>
      <c r="E15481" s="15" t="str">
        <f>IF(AND($B$6=NB!$A$17,$B$8&gt;0),'Ersparnisberechnung Sommertarif'!$B$8*SLP!C15461,"")</f>
        <v/>
      </c>
    </row>
    <row r="15482" spans="1:5" x14ac:dyDescent="0.3">
      <c r="A15482" s="25">
        <v>46184</v>
      </c>
      <c r="B15482" s="31">
        <v>9.375E-2</v>
      </c>
      <c r="C15482" s="46"/>
      <c r="D15482" s="29">
        <v>46184.09375</v>
      </c>
      <c r="E15482" s="15" t="str">
        <f>IF(AND($B$6=NB!$A$17,$B$8&gt;0),'Ersparnisberechnung Sommertarif'!$B$8*SLP!C15462,"")</f>
        <v/>
      </c>
    </row>
    <row r="15483" spans="1:5" x14ac:dyDescent="0.3">
      <c r="A15483" s="25">
        <v>46184</v>
      </c>
      <c r="B15483" s="31">
        <v>0.10416666666666667</v>
      </c>
      <c r="C15483" s="46"/>
      <c r="D15483" s="29">
        <v>46184.104166666664</v>
      </c>
      <c r="E15483" s="15" t="str">
        <f>IF(AND($B$6=NB!$A$17,$B$8&gt;0),'Ersparnisberechnung Sommertarif'!$B$8*SLP!C15463,"")</f>
        <v/>
      </c>
    </row>
    <row r="15484" spans="1:5" x14ac:dyDescent="0.3">
      <c r="A15484" s="25">
        <v>46184</v>
      </c>
      <c r="B15484" s="31">
        <v>0.11458333333333333</v>
      </c>
      <c r="C15484" s="46"/>
      <c r="D15484" s="29">
        <v>46184.114583333336</v>
      </c>
      <c r="E15484" s="15" t="str">
        <f>IF(AND($B$6=NB!$A$17,$B$8&gt;0),'Ersparnisberechnung Sommertarif'!$B$8*SLP!C15464,"")</f>
        <v/>
      </c>
    </row>
    <row r="15485" spans="1:5" x14ac:dyDescent="0.3">
      <c r="A15485" s="25">
        <v>46184</v>
      </c>
      <c r="B15485" s="31">
        <v>0.125</v>
      </c>
      <c r="C15485" s="46"/>
      <c r="D15485" s="29">
        <v>46184.125</v>
      </c>
      <c r="E15485" s="15" t="str">
        <f>IF(AND($B$6=NB!$A$17,$B$8&gt;0),'Ersparnisberechnung Sommertarif'!$B$8*SLP!C15465,"")</f>
        <v/>
      </c>
    </row>
    <row r="15486" spans="1:5" x14ac:dyDescent="0.3">
      <c r="A15486" s="25">
        <v>46184</v>
      </c>
      <c r="B15486" s="31">
        <v>0.13541666666666666</v>
      </c>
      <c r="C15486" s="46"/>
      <c r="D15486" s="29">
        <v>46184.135416666664</v>
      </c>
      <c r="E15486" s="15" t="str">
        <f>IF(AND($B$6=NB!$A$17,$B$8&gt;0),'Ersparnisberechnung Sommertarif'!$B$8*SLP!C15466,"")</f>
        <v/>
      </c>
    </row>
    <row r="15487" spans="1:5" x14ac:dyDescent="0.3">
      <c r="A15487" s="25">
        <v>46184</v>
      </c>
      <c r="B15487" s="31">
        <v>0.14583333333333334</v>
      </c>
      <c r="C15487" s="46"/>
      <c r="D15487" s="29">
        <v>46184.145833333336</v>
      </c>
      <c r="E15487" s="15" t="str">
        <f>IF(AND($B$6=NB!$A$17,$B$8&gt;0),'Ersparnisberechnung Sommertarif'!$B$8*SLP!C15467,"")</f>
        <v/>
      </c>
    </row>
    <row r="15488" spans="1:5" x14ac:dyDescent="0.3">
      <c r="A15488" s="25">
        <v>46184</v>
      </c>
      <c r="B15488" s="31">
        <v>0.15625</v>
      </c>
      <c r="C15488" s="46"/>
      <c r="D15488" s="29">
        <v>46184.15625</v>
      </c>
      <c r="E15488" s="15" t="str">
        <f>IF(AND($B$6=NB!$A$17,$B$8&gt;0),'Ersparnisberechnung Sommertarif'!$B$8*SLP!C15468,"")</f>
        <v/>
      </c>
    </row>
    <row r="15489" spans="1:5" x14ac:dyDescent="0.3">
      <c r="A15489" s="25">
        <v>46184</v>
      </c>
      <c r="B15489" s="31">
        <v>0.16666666666666666</v>
      </c>
      <c r="C15489" s="46"/>
      <c r="D15489" s="29">
        <v>46184.166666666664</v>
      </c>
      <c r="E15489" s="15" t="str">
        <f>IF(AND($B$6=NB!$A$17,$B$8&gt;0),'Ersparnisberechnung Sommertarif'!$B$8*SLP!C15469,"")</f>
        <v/>
      </c>
    </row>
    <row r="15490" spans="1:5" x14ac:dyDescent="0.3">
      <c r="A15490" s="25">
        <v>46184</v>
      </c>
      <c r="B15490" s="31">
        <v>0.17708333333333334</v>
      </c>
      <c r="C15490" s="46"/>
      <c r="D15490" s="29">
        <v>46184.177083333336</v>
      </c>
      <c r="E15490" s="15" t="str">
        <f>IF(AND($B$6=NB!$A$17,$B$8&gt;0),'Ersparnisberechnung Sommertarif'!$B$8*SLP!C15470,"")</f>
        <v/>
      </c>
    </row>
    <row r="15491" spans="1:5" x14ac:dyDescent="0.3">
      <c r="A15491" s="25">
        <v>46184</v>
      </c>
      <c r="B15491" s="31">
        <v>0.1875</v>
      </c>
      <c r="C15491" s="46"/>
      <c r="D15491" s="29">
        <v>46184.1875</v>
      </c>
      <c r="E15491" s="15" t="str">
        <f>IF(AND($B$6=NB!$A$17,$B$8&gt;0),'Ersparnisberechnung Sommertarif'!$B$8*SLP!C15471,"")</f>
        <v/>
      </c>
    </row>
    <row r="15492" spans="1:5" x14ac:dyDescent="0.3">
      <c r="A15492" s="25">
        <v>46184</v>
      </c>
      <c r="B15492" s="31">
        <v>0.19791666666666666</v>
      </c>
      <c r="C15492" s="46"/>
      <c r="D15492" s="29">
        <v>46184.197916666664</v>
      </c>
      <c r="E15492" s="15" t="str">
        <f>IF(AND($B$6=NB!$A$17,$B$8&gt;0),'Ersparnisberechnung Sommertarif'!$B$8*SLP!C15472,"")</f>
        <v/>
      </c>
    </row>
    <row r="15493" spans="1:5" x14ac:dyDescent="0.3">
      <c r="A15493" s="25">
        <v>46184</v>
      </c>
      <c r="B15493" s="31">
        <v>0.20833333333333334</v>
      </c>
      <c r="C15493" s="46"/>
      <c r="D15493" s="29">
        <v>46184.208333333336</v>
      </c>
      <c r="E15493" s="15" t="str">
        <f>IF(AND($B$6=NB!$A$17,$B$8&gt;0),'Ersparnisberechnung Sommertarif'!$B$8*SLP!C15473,"")</f>
        <v/>
      </c>
    </row>
    <row r="15494" spans="1:5" x14ac:dyDescent="0.3">
      <c r="A15494" s="25">
        <v>46184</v>
      </c>
      <c r="B15494" s="31">
        <v>0.21875</v>
      </c>
      <c r="C15494" s="46"/>
      <c r="D15494" s="29">
        <v>46184.21875</v>
      </c>
      <c r="E15494" s="15" t="str">
        <f>IF(AND($B$6=NB!$A$17,$B$8&gt;0),'Ersparnisberechnung Sommertarif'!$B$8*SLP!C15474,"")</f>
        <v/>
      </c>
    </row>
    <row r="15495" spans="1:5" x14ac:dyDescent="0.3">
      <c r="A15495" s="25">
        <v>46184</v>
      </c>
      <c r="B15495" s="31">
        <v>0.22916666666666666</v>
      </c>
      <c r="C15495" s="46"/>
      <c r="D15495" s="29">
        <v>46184.229166666664</v>
      </c>
      <c r="E15495" s="15" t="str">
        <f>IF(AND($B$6=NB!$A$17,$B$8&gt;0),'Ersparnisberechnung Sommertarif'!$B$8*SLP!C15475,"")</f>
        <v/>
      </c>
    </row>
    <row r="15496" spans="1:5" x14ac:dyDescent="0.3">
      <c r="A15496" s="25">
        <v>46184</v>
      </c>
      <c r="B15496" s="31">
        <v>0.23958333333333334</v>
      </c>
      <c r="C15496" s="46"/>
      <c r="D15496" s="29">
        <v>46184.239583333336</v>
      </c>
      <c r="E15496" s="15" t="str">
        <f>IF(AND($B$6=NB!$A$17,$B$8&gt;0),'Ersparnisberechnung Sommertarif'!$B$8*SLP!C15476,"")</f>
        <v/>
      </c>
    </row>
    <row r="15497" spans="1:5" x14ac:dyDescent="0.3">
      <c r="A15497" s="25">
        <v>46184</v>
      </c>
      <c r="B15497" s="31">
        <v>0.25</v>
      </c>
      <c r="C15497" s="46"/>
      <c r="D15497" s="29">
        <v>46184.25</v>
      </c>
      <c r="E15497" s="15" t="str">
        <f>IF(AND($B$6=NB!$A$17,$B$8&gt;0),'Ersparnisberechnung Sommertarif'!$B$8*SLP!C15477,"")</f>
        <v/>
      </c>
    </row>
    <row r="15498" spans="1:5" x14ac:dyDescent="0.3">
      <c r="A15498" s="25">
        <v>46184</v>
      </c>
      <c r="B15498" s="31">
        <v>0.26041666666666669</v>
      </c>
      <c r="C15498" s="46"/>
      <c r="D15498" s="29">
        <v>46184.260416666664</v>
      </c>
      <c r="E15498" s="15" t="str">
        <f>IF(AND($B$6=NB!$A$17,$B$8&gt;0),'Ersparnisberechnung Sommertarif'!$B$8*SLP!C15478,"")</f>
        <v/>
      </c>
    </row>
    <row r="15499" spans="1:5" x14ac:dyDescent="0.3">
      <c r="A15499" s="25">
        <v>46184</v>
      </c>
      <c r="B15499" s="31">
        <v>0.27083333333333331</v>
      </c>
      <c r="C15499" s="46"/>
      <c r="D15499" s="29">
        <v>46184.270833333336</v>
      </c>
      <c r="E15499" s="15" t="str">
        <f>IF(AND($B$6=NB!$A$17,$B$8&gt;0),'Ersparnisberechnung Sommertarif'!$B$8*SLP!C15479,"")</f>
        <v/>
      </c>
    </row>
    <row r="15500" spans="1:5" x14ac:dyDescent="0.3">
      <c r="A15500" s="25">
        <v>46184</v>
      </c>
      <c r="B15500" s="31">
        <v>0.28125</v>
      </c>
      <c r="C15500" s="46"/>
      <c r="D15500" s="29">
        <v>46184.28125</v>
      </c>
      <c r="E15500" s="15" t="str">
        <f>IF(AND($B$6=NB!$A$17,$B$8&gt;0),'Ersparnisberechnung Sommertarif'!$B$8*SLP!C15480,"")</f>
        <v/>
      </c>
    </row>
    <row r="15501" spans="1:5" x14ac:dyDescent="0.3">
      <c r="A15501" s="25">
        <v>46184</v>
      </c>
      <c r="B15501" s="31">
        <v>0.29166666666666669</v>
      </c>
      <c r="C15501" s="46"/>
      <c r="D15501" s="29">
        <v>46184.291666666664</v>
      </c>
      <c r="E15501" s="15" t="str">
        <f>IF(AND($B$6=NB!$A$17,$B$8&gt;0),'Ersparnisberechnung Sommertarif'!$B$8*SLP!C15481,"")</f>
        <v/>
      </c>
    </row>
    <row r="15502" spans="1:5" x14ac:dyDescent="0.3">
      <c r="A15502" s="25">
        <v>46184</v>
      </c>
      <c r="B15502" s="31">
        <v>0.30208333333333331</v>
      </c>
      <c r="C15502" s="46"/>
      <c r="D15502" s="29">
        <v>46184.302083333336</v>
      </c>
      <c r="E15502" s="15" t="str">
        <f>IF(AND($B$6=NB!$A$17,$B$8&gt;0),'Ersparnisberechnung Sommertarif'!$B$8*SLP!C15482,"")</f>
        <v/>
      </c>
    </row>
    <row r="15503" spans="1:5" x14ac:dyDescent="0.3">
      <c r="A15503" s="25">
        <v>46184</v>
      </c>
      <c r="B15503" s="31">
        <v>0.3125</v>
      </c>
      <c r="C15503" s="46"/>
      <c r="D15503" s="29">
        <v>46184.3125</v>
      </c>
      <c r="E15503" s="15" t="str">
        <f>IF(AND($B$6=NB!$A$17,$B$8&gt;0),'Ersparnisberechnung Sommertarif'!$B$8*SLP!C15483,"")</f>
        <v/>
      </c>
    </row>
    <row r="15504" spans="1:5" x14ac:dyDescent="0.3">
      <c r="A15504" s="25">
        <v>46184</v>
      </c>
      <c r="B15504" s="31">
        <v>0.32291666666666669</v>
      </c>
      <c r="C15504" s="46"/>
      <c r="D15504" s="29">
        <v>46184.322916666664</v>
      </c>
      <c r="E15504" s="15" t="str">
        <f>IF(AND($B$6=NB!$A$17,$B$8&gt;0),'Ersparnisberechnung Sommertarif'!$B$8*SLP!C15484,"")</f>
        <v/>
      </c>
    </row>
    <row r="15505" spans="1:5" x14ac:dyDescent="0.3">
      <c r="A15505" s="25">
        <v>46184</v>
      </c>
      <c r="B15505" s="31">
        <v>0.33333333333333331</v>
      </c>
      <c r="C15505" s="46"/>
      <c r="D15505" s="29">
        <v>46184.333333333336</v>
      </c>
      <c r="E15505" s="15" t="str">
        <f>IF(AND($B$6=NB!$A$17,$B$8&gt;0),'Ersparnisberechnung Sommertarif'!$B$8*SLP!C15485,"")</f>
        <v/>
      </c>
    </row>
    <row r="15506" spans="1:5" x14ac:dyDescent="0.3">
      <c r="A15506" s="25">
        <v>46184</v>
      </c>
      <c r="B15506" s="31">
        <v>0.34375</v>
      </c>
      <c r="C15506" s="46"/>
      <c r="D15506" s="29">
        <v>46184.34375</v>
      </c>
      <c r="E15506" s="15" t="str">
        <f>IF(AND($B$6=NB!$A$17,$B$8&gt;0),'Ersparnisberechnung Sommertarif'!$B$8*SLP!C15486,"")</f>
        <v/>
      </c>
    </row>
    <row r="15507" spans="1:5" x14ac:dyDescent="0.3">
      <c r="A15507" s="25">
        <v>46184</v>
      </c>
      <c r="B15507" s="31">
        <v>0.35416666666666669</v>
      </c>
      <c r="C15507" s="46"/>
      <c r="D15507" s="29">
        <v>46184.354166666664</v>
      </c>
      <c r="E15507" s="15" t="str">
        <f>IF(AND($B$6=NB!$A$17,$B$8&gt;0),'Ersparnisberechnung Sommertarif'!$B$8*SLP!C15487,"")</f>
        <v/>
      </c>
    </row>
    <row r="15508" spans="1:5" x14ac:dyDescent="0.3">
      <c r="A15508" s="25">
        <v>46184</v>
      </c>
      <c r="B15508" s="31">
        <v>0.36458333333333331</v>
      </c>
      <c r="C15508" s="46"/>
      <c r="D15508" s="29">
        <v>46184.364583333336</v>
      </c>
      <c r="E15508" s="15" t="str">
        <f>IF(AND($B$6=NB!$A$17,$B$8&gt;0),'Ersparnisberechnung Sommertarif'!$B$8*SLP!C15488,"")</f>
        <v/>
      </c>
    </row>
    <row r="15509" spans="1:5" x14ac:dyDescent="0.3">
      <c r="A15509" s="25">
        <v>46184</v>
      </c>
      <c r="B15509" s="31">
        <v>0.375</v>
      </c>
      <c r="C15509" s="46"/>
      <c r="D15509" s="29">
        <v>46184.375</v>
      </c>
      <c r="E15509" s="15" t="str">
        <f>IF(AND($B$6=NB!$A$17,$B$8&gt;0),'Ersparnisberechnung Sommertarif'!$B$8*SLP!C15489,"")</f>
        <v/>
      </c>
    </row>
    <row r="15510" spans="1:5" x14ac:dyDescent="0.3">
      <c r="A15510" s="25">
        <v>46184</v>
      </c>
      <c r="B15510" s="31">
        <v>0.38541666666666669</v>
      </c>
      <c r="C15510" s="46"/>
      <c r="D15510" s="29">
        <v>46184.385416666664</v>
      </c>
      <c r="E15510" s="15" t="str">
        <f>IF(AND($B$6=NB!$A$17,$B$8&gt;0),'Ersparnisberechnung Sommertarif'!$B$8*SLP!C15490,"")</f>
        <v/>
      </c>
    </row>
    <row r="15511" spans="1:5" x14ac:dyDescent="0.3">
      <c r="A15511" s="25">
        <v>46184</v>
      </c>
      <c r="B15511" s="31">
        <v>0.39583333333333331</v>
      </c>
      <c r="C15511" s="46"/>
      <c r="D15511" s="29">
        <v>46184.395833333336</v>
      </c>
      <c r="E15511" s="15" t="str">
        <f>IF(AND($B$6=NB!$A$17,$B$8&gt;0),'Ersparnisberechnung Sommertarif'!$B$8*SLP!C15491,"")</f>
        <v/>
      </c>
    </row>
    <row r="15512" spans="1:5" x14ac:dyDescent="0.3">
      <c r="A15512" s="25">
        <v>46184</v>
      </c>
      <c r="B15512" s="31">
        <v>0.40625</v>
      </c>
      <c r="C15512" s="46"/>
      <c r="D15512" s="29">
        <v>46184.40625</v>
      </c>
      <c r="E15512" s="15" t="str">
        <f>IF(AND($B$6=NB!$A$17,$B$8&gt;0),'Ersparnisberechnung Sommertarif'!$B$8*SLP!C15492,"")</f>
        <v/>
      </c>
    </row>
    <row r="15513" spans="1:5" x14ac:dyDescent="0.3">
      <c r="A15513" s="25">
        <v>46184</v>
      </c>
      <c r="B15513" s="31">
        <v>0.41666666666666669</v>
      </c>
      <c r="C15513" s="46"/>
      <c r="D15513" s="29">
        <v>46184.416666666664</v>
      </c>
      <c r="E15513" s="15" t="str">
        <f>IF(AND($B$6=NB!$A$17,$B$8&gt;0),'Ersparnisberechnung Sommertarif'!$B$8*SLP!C15493,"")</f>
        <v/>
      </c>
    </row>
    <row r="15514" spans="1:5" x14ac:dyDescent="0.3">
      <c r="A15514" s="25">
        <v>46184</v>
      </c>
      <c r="B15514" s="31">
        <v>0.42708333333333331</v>
      </c>
      <c r="C15514" s="46"/>
      <c r="D15514" s="29">
        <v>46184.427083333336</v>
      </c>
      <c r="E15514" s="15" t="str">
        <f>IF(AND($B$6=NB!$A$17,$B$8&gt;0),'Ersparnisberechnung Sommertarif'!$B$8*SLP!C15494,"")</f>
        <v/>
      </c>
    </row>
    <row r="15515" spans="1:5" x14ac:dyDescent="0.3">
      <c r="A15515" s="25">
        <v>46184</v>
      </c>
      <c r="B15515" s="31">
        <v>0.4375</v>
      </c>
      <c r="C15515" s="46"/>
      <c r="D15515" s="29">
        <v>46184.4375</v>
      </c>
      <c r="E15515" s="15" t="str">
        <f>IF(AND($B$6=NB!$A$17,$B$8&gt;0),'Ersparnisberechnung Sommertarif'!$B$8*SLP!C15495,"")</f>
        <v/>
      </c>
    </row>
    <row r="15516" spans="1:5" x14ac:dyDescent="0.3">
      <c r="A15516" s="25">
        <v>46184</v>
      </c>
      <c r="B15516" s="31">
        <v>0.44791666666666669</v>
      </c>
      <c r="C15516" s="46"/>
      <c r="D15516" s="29">
        <v>46184.447916666664</v>
      </c>
      <c r="E15516" s="15" t="str">
        <f>IF(AND($B$6=NB!$A$17,$B$8&gt;0),'Ersparnisberechnung Sommertarif'!$B$8*SLP!C15496,"")</f>
        <v/>
      </c>
    </row>
    <row r="15517" spans="1:5" x14ac:dyDescent="0.3">
      <c r="A15517" s="25">
        <v>46184</v>
      </c>
      <c r="B15517" s="31">
        <v>0.45833333333333331</v>
      </c>
      <c r="C15517" s="46"/>
      <c r="D15517" s="29">
        <v>46184.458333333336</v>
      </c>
      <c r="E15517" s="15" t="str">
        <f>IF(AND($B$6=NB!$A$17,$B$8&gt;0),'Ersparnisberechnung Sommertarif'!$B$8*SLP!C15497,"")</f>
        <v/>
      </c>
    </row>
    <row r="15518" spans="1:5" x14ac:dyDescent="0.3">
      <c r="A15518" s="25">
        <v>46184</v>
      </c>
      <c r="B15518" s="31">
        <v>0.46875</v>
      </c>
      <c r="C15518" s="46"/>
      <c r="D15518" s="29">
        <v>46184.46875</v>
      </c>
      <c r="E15518" s="15" t="str">
        <f>IF(AND($B$6=NB!$A$17,$B$8&gt;0),'Ersparnisberechnung Sommertarif'!$B$8*SLP!C15498,"")</f>
        <v/>
      </c>
    </row>
    <row r="15519" spans="1:5" x14ac:dyDescent="0.3">
      <c r="A15519" s="25">
        <v>46184</v>
      </c>
      <c r="B15519" s="31">
        <v>0.47916666666666669</v>
      </c>
      <c r="C15519" s="46"/>
      <c r="D15519" s="29">
        <v>46184.479166666664</v>
      </c>
      <c r="E15519" s="15" t="str">
        <f>IF(AND($B$6=NB!$A$17,$B$8&gt;0),'Ersparnisberechnung Sommertarif'!$B$8*SLP!C15499,"")</f>
        <v/>
      </c>
    </row>
    <row r="15520" spans="1:5" x14ac:dyDescent="0.3">
      <c r="A15520" s="25">
        <v>46184</v>
      </c>
      <c r="B15520" s="31">
        <v>0.48958333333333331</v>
      </c>
      <c r="C15520" s="46"/>
      <c r="D15520" s="29">
        <v>46184.489583333336</v>
      </c>
      <c r="E15520" s="15" t="str">
        <f>IF(AND($B$6=NB!$A$17,$B$8&gt;0),'Ersparnisberechnung Sommertarif'!$B$8*SLP!C15500,"")</f>
        <v/>
      </c>
    </row>
    <row r="15521" spans="1:5" x14ac:dyDescent="0.3">
      <c r="A15521" s="25">
        <v>46184</v>
      </c>
      <c r="B15521" s="31">
        <v>0.5</v>
      </c>
      <c r="C15521" s="46"/>
      <c r="D15521" s="29">
        <v>46184.5</v>
      </c>
      <c r="E15521" s="15" t="str">
        <f>IF(AND($B$6=NB!$A$17,$B$8&gt;0),'Ersparnisberechnung Sommertarif'!$B$8*SLP!C15501,"")</f>
        <v/>
      </c>
    </row>
    <row r="15522" spans="1:5" x14ac:dyDescent="0.3">
      <c r="A15522" s="25">
        <v>46184</v>
      </c>
      <c r="B15522" s="31">
        <v>0.51041666666666663</v>
      </c>
      <c r="C15522" s="46"/>
      <c r="D15522" s="29">
        <v>46184.510416666664</v>
      </c>
      <c r="E15522" s="15" t="str">
        <f>IF(AND($B$6=NB!$A$17,$B$8&gt;0),'Ersparnisberechnung Sommertarif'!$B$8*SLP!C15502,"")</f>
        <v/>
      </c>
    </row>
    <row r="15523" spans="1:5" x14ac:dyDescent="0.3">
      <c r="A15523" s="25">
        <v>46184</v>
      </c>
      <c r="B15523" s="31">
        <v>0.52083333333333337</v>
      </c>
      <c r="C15523" s="46"/>
      <c r="D15523" s="29">
        <v>46184.520833333336</v>
      </c>
      <c r="E15523" s="15" t="str">
        <f>IF(AND($B$6=NB!$A$17,$B$8&gt;0),'Ersparnisberechnung Sommertarif'!$B$8*SLP!C15503,"")</f>
        <v/>
      </c>
    </row>
    <row r="15524" spans="1:5" x14ac:dyDescent="0.3">
      <c r="A15524" s="25">
        <v>46184</v>
      </c>
      <c r="B15524" s="31">
        <v>0.53125</v>
      </c>
      <c r="C15524" s="46"/>
      <c r="D15524" s="29">
        <v>46184.53125</v>
      </c>
      <c r="E15524" s="15" t="str">
        <f>IF(AND($B$6=NB!$A$17,$B$8&gt;0),'Ersparnisberechnung Sommertarif'!$B$8*SLP!C15504,"")</f>
        <v/>
      </c>
    </row>
    <row r="15525" spans="1:5" x14ac:dyDescent="0.3">
      <c r="A15525" s="25">
        <v>46184</v>
      </c>
      <c r="B15525" s="31">
        <v>0.54166666666666663</v>
      </c>
      <c r="C15525" s="46"/>
      <c r="D15525" s="29">
        <v>46184.541666666664</v>
      </c>
      <c r="E15525" s="15" t="str">
        <f>IF(AND($B$6=NB!$A$17,$B$8&gt;0),'Ersparnisberechnung Sommertarif'!$B$8*SLP!C15505,"")</f>
        <v/>
      </c>
    </row>
    <row r="15526" spans="1:5" x14ac:dyDescent="0.3">
      <c r="A15526" s="25">
        <v>46184</v>
      </c>
      <c r="B15526" s="31">
        <v>0.55208333333333337</v>
      </c>
      <c r="C15526" s="46"/>
      <c r="D15526" s="29">
        <v>46184.552083333336</v>
      </c>
      <c r="E15526" s="15" t="str">
        <f>IF(AND($B$6=NB!$A$17,$B$8&gt;0),'Ersparnisberechnung Sommertarif'!$B$8*SLP!C15506,"")</f>
        <v/>
      </c>
    </row>
    <row r="15527" spans="1:5" x14ac:dyDescent="0.3">
      <c r="A15527" s="25">
        <v>46184</v>
      </c>
      <c r="B15527" s="31">
        <v>0.5625</v>
      </c>
      <c r="C15527" s="46"/>
      <c r="D15527" s="29">
        <v>46184.5625</v>
      </c>
      <c r="E15527" s="15" t="str">
        <f>IF(AND($B$6=NB!$A$17,$B$8&gt;0),'Ersparnisberechnung Sommertarif'!$B$8*SLP!C15507,"")</f>
        <v/>
      </c>
    </row>
    <row r="15528" spans="1:5" x14ac:dyDescent="0.3">
      <c r="A15528" s="25">
        <v>46184</v>
      </c>
      <c r="B15528" s="31">
        <v>0.57291666666666663</v>
      </c>
      <c r="C15528" s="46"/>
      <c r="D15528" s="29">
        <v>46184.572916666664</v>
      </c>
      <c r="E15528" s="15" t="str">
        <f>IF(AND($B$6=NB!$A$17,$B$8&gt;0),'Ersparnisberechnung Sommertarif'!$B$8*SLP!C15508,"")</f>
        <v/>
      </c>
    </row>
    <row r="15529" spans="1:5" x14ac:dyDescent="0.3">
      <c r="A15529" s="25">
        <v>46184</v>
      </c>
      <c r="B15529" s="31">
        <v>0.58333333333333337</v>
      </c>
      <c r="C15529" s="46"/>
      <c r="D15529" s="29">
        <v>46184.583333333336</v>
      </c>
      <c r="E15529" s="15" t="str">
        <f>IF(AND($B$6=NB!$A$17,$B$8&gt;0),'Ersparnisberechnung Sommertarif'!$B$8*SLP!C15509,"")</f>
        <v/>
      </c>
    </row>
    <row r="15530" spans="1:5" x14ac:dyDescent="0.3">
      <c r="A15530" s="25">
        <v>46184</v>
      </c>
      <c r="B15530" s="31">
        <v>0.59375</v>
      </c>
      <c r="C15530" s="46"/>
      <c r="D15530" s="29">
        <v>46184.59375</v>
      </c>
      <c r="E15530" s="15" t="str">
        <f>IF(AND($B$6=NB!$A$17,$B$8&gt;0),'Ersparnisberechnung Sommertarif'!$B$8*SLP!C15510,"")</f>
        <v/>
      </c>
    </row>
    <row r="15531" spans="1:5" x14ac:dyDescent="0.3">
      <c r="A15531" s="25">
        <v>46184</v>
      </c>
      <c r="B15531" s="31">
        <v>0.60416666666666663</v>
      </c>
      <c r="C15531" s="46"/>
      <c r="D15531" s="29">
        <v>46184.604166666664</v>
      </c>
      <c r="E15531" s="15" t="str">
        <f>IF(AND($B$6=NB!$A$17,$B$8&gt;0),'Ersparnisberechnung Sommertarif'!$B$8*SLP!C15511,"")</f>
        <v/>
      </c>
    </row>
    <row r="15532" spans="1:5" x14ac:dyDescent="0.3">
      <c r="A15532" s="25">
        <v>46184</v>
      </c>
      <c r="B15532" s="31">
        <v>0.61458333333333337</v>
      </c>
      <c r="C15532" s="46"/>
      <c r="D15532" s="29">
        <v>46184.614583333336</v>
      </c>
      <c r="E15532" s="15" t="str">
        <f>IF(AND($B$6=NB!$A$17,$B$8&gt;0),'Ersparnisberechnung Sommertarif'!$B$8*SLP!C15512,"")</f>
        <v/>
      </c>
    </row>
    <row r="15533" spans="1:5" x14ac:dyDescent="0.3">
      <c r="A15533" s="25">
        <v>46184</v>
      </c>
      <c r="B15533" s="31">
        <v>0.625</v>
      </c>
      <c r="C15533" s="46"/>
      <c r="D15533" s="29">
        <v>46184.625</v>
      </c>
      <c r="E15533" s="15" t="str">
        <f>IF(AND($B$6=NB!$A$17,$B$8&gt;0),'Ersparnisberechnung Sommertarif'!$B$8*SLP!C15513,"")</f>
        <v/>
      </c>
    </row>
    <row r="15534" spans="1:5" x14ac:dyDescent="0.3">
      <c r="A15534" s="25">
        <v>46184</v>
      </c>
      <c r="B15534" s="31">
        <v>0.63541666666666663</v>
      </c>
      <c r="C15534" s="46"/>
      <c r="D15534" s="29">
        <v>46184.635416666664</v>
      </c>
      <c r="E15534" s="15" t="str">
        <f>IF(AND($B$6=NB!$A$17,$B$8&gt;0),'Ersparnisberechnung Sommertarif'!$B$8*SLP!C15514,"")</f>
        <v/>
      </c>
    </row>
    <row r="15535" spans="1:5" x14ac:dyDescent="0.3">
      <c r="A15535" s="25">
        <v>46184</v>
      </c>
      <c r="B15535" s="31">
        <v>0.64583333333333337</v>
      </c>
      <c r="C15535" s="46"/>
      <c r="D15535" s="29">
        <v>46184.645833333336</v>
      </c>
      <c r="E15535" s="15" t="str">
        <f>IF(AND($B$6=NB!$A$17,$B$8&gt;0),'Ersparnisberechnung Sommertarif'!$B$8*SLP!C15515,"")</f>
        <v/>
      </c>
    </row>
    <row r="15536" spans="1:5" x14ac:dyDescent="0.3">
      <c r="A15536" s="25">
        <v>46184</v>
      </c>
      <c r="B15536" s="31">
        <v>0.65625</v>
      </c>
      <c r="C15536" s="46"/>
      <c r="D15536" s="29">
        <v>46184.65625</v>
      </c>
      <c r="E15536" s="15" t="str">
        <f>IF(AND($B$6=NB!$A$17,$B$8&gt;0),'Ersparnisberechnung Sommertarif'!$B$8*SLP!C15516,"")</f>
        <v/>
      </c>
    </row>
    <row r="15537" spans="1:5" x14ac:dyDescent="0.3">
      <c r="A15537" s="25">
        <v>46184</v>
      </c>
      <c r="B15537" s="31">
        <v>0.66666666666666663</v>
      </c>
      <c r="C15537" s="46"/>
      <c r="D15537" s="29">
        <v>46184.666666666664</v>
      </c>
      <c r="E15537" s="15" t="str">
        <f>IF(AND($B$6=NB!$A$17,$B$8&gt;0),'Ersparnisberechnung Sommertarif'!$B$8*SLP!C15517,"")</f>
        <v/>
      </c>
    </row>
    <row r="15538" spans="1:5" x14ac:dyDescent="0.3">
      <c r="A15538" s="25">
        <v>46184</v>
      </c>
      <c r="B15538" s="31">
        <v>0.67708333333333337</v>
      </c>
      <c r="C15538" s="46"/>
      <c r="D15538" s="29">
        <v>46184.677083333336</v>
      </c>
      <c r="E15538" s="15" t="str">
        <f>IF(AND($B$6=NB!$A$17,$B$8&gt;0),'Ersparnisberechnung Sommertarif'!$B$8*SLP!C15518,"")</f>
        <v/>
      </c>
    </row>
    <row r="15539" spans="1:5" x14ac:dyDescent="0.3">
      <c r="A15539" s="25">
        <v>46184</v>
      </c>
      <c r="B15539" s="31">
        <v>0.6875</v>
      </c>
      <c r="C15539" s="46"/>
      <c r="D15539" s="29">
        <v>46184.6875</v>
      </c>
      <c r="E15539" s="15" t="str">
        <f>IF(AND($B$6=NB!$A$17,$B$8&gt;0),'Ersparnisberechnung Sommertarif'!$B$8*SLP!C15519,"")</f>
        <v/>
      </c>
    </row>
    <row r="15540" spans="1:5" x14ac:dyDescent="0.3">
      <c r="A15540" s="25">
        <v>46184</v>
      </c>
      <c r="B15540" s="31">
        <v>0.69791666666666663</v>
      </c>
      <c r="C15540" s="46"/>
      <c r="D15540" s="29">
        <v>46184.697916666664</v>
      </c>
      <c r="E15540" s="15" t="str">
        <f>IF(AND($B$6=NB!$A$17,$B$8&gt;0),'Ersparnisberechnung Sommertarif'!$B$8*SLP!C15520,"")</f>
        <v/>
      </c>
    </row>
    <row r="15541" spans="1:5" x14ac:dyDescent="0.3">
      <c r="A15541" s="25">
        <v>46184</v>
      </c>
      <c r="B15541" s="31">
        <v>0.70833333333333337</v>
      </c>
      <c r="C15541" s="46"/>
      <c r="D15541" s="29">
        <v>46184.708333333336</v>
      </c>
      <c r="E15541" s="15" t="str">
        <f>IF(AND($B$6=NB!$A$17,$B$8&gt;0),'Ersparnisberechnung Sommertarif'!$B$8*SLP!C15521,"")</f>
        <v/>
      </c>
    </row>
    <row r="15542" spans="1:5" x14ac:dyDescent="0.3">
      <c r="A15542" s="25">
        <v>46184</v>
      </c>
      <c r="B15542" s="31">
        <v>0.71875</v>
      </c>
      <c r="C15542" s="46"/>
      <c r="D15542" s="29">
        <v>46184.71875</v>
      </c>
      <c r="E15542" s="15" t="str">
        <f>IF(AND($B$6=NB!$A$17,$B$8&gt;0),'Ersparnisberechnung Sommertarif'!$B$8*SLP!C15522,"")</f>
        <v/>
      </c>
    </row>
    <row r="15543" spans="1:5" x14ac:dyDescent="0.3">
      <c r="A15543" s="25">
        <v>46184</v>
      </c>
      <c r="B15543" s="31">
        <v>0.72916666666666663</v>
      </c>
      <c r="C15543" s="46"/>
      <c r="D15543" s="29">
        <v>46184.729166666664</v>
      </c>
      <c r="E15543" s="15" t="str">
        <f>IF(AND($B$6=NB!$A$17,$B$8&gt;0),'Ersparnisberechnung Sommertarif'!$B$8*SLP!C15523,"")</f>
        <v/>
      </c>
    </row>
    <row r="15544" spans="1:5" x14ac:dyDescent="0.3">
      <c r="A15544" s="25">
        <v>46184</v>
      </c>
      <c r="B15544" s="31">
        <v>0.73958333333333337</v>
      </c>
      <c r="C15544" s="46"/>
      <c r="D15544" s="29">
        <v>46184.739583333336</v>
      </c>
      <c r="E15544" s="15" t="str">
        <f>IF(AND($B$6=NB!$A$17,$B$8&gt;0),'Ersparnisberechnung Sommertarif'!$B$8*SLP!C15524,"")</f>
        <v/>
      </c>
    </row>
    <row r="15545" spans="1:5" x14ac:dyDescent="0.3">
      <c r="A15545" s="25">
        <v>46184</v>
      </c>
      <c r="B15545" s="31">
        <v>0.75</v>
      </c>
      <c r="C15545" s="46"/>
      <c r="D15545" s="29">
        <v>46184.75</v>
      </c>
      <c r="E15545" s="15" t="str">
        <f>IF(AND($B$6=NB!$A$17,$B$8&gt;0),'Ersparnisberechnung Sommertarif'!$B$8*SLP!C15525,"")</f>
        <v/>
      </c>
    </row>
    <row r="15546" spans="1:5" x14ac:dyDescent="0.3">
      <c r="A15546" s="25">
        <v>46184</v>
      </c>
      <c r="B15546" s="31">
        <v>0.76041666666666663</v>
      </c>
      <c r="C15546" s="46"/>
      <c r="D15546" s="29">
        <v>46184.760416666664</v>
      </c>
      <c r="E15546" s="15" t="str">
        <f>IF(AND($B$6=NB!$A$17,$B$8&gt;0),'Ersparnisberechnung Sommertarif'!$B$8*SLP!C15526,"")</f>
        <v/>
      </c>
    </row>
    <row r="15547" spans="1:5" x14ac:dyDescent="0.3">
      <c r="A15547" s="25">
        <v>46184</v>
      </c>
      <c r="B15547" s="31">
        <v>0.77083333333333337</v>
      </c>
      <c r="C15547" s="46"/>
      <c r="D15547" s="29">
        <v>46184.770833333336</v>
      </c>
      <c r="E15547" s="15" t="str">
        <f>IF(AND($B$6=NB!$A$17,$B$8&gt;0),'Ersparnisberechnung Sommertarif'!$B$8*SLP!C15527,"")</f>
        <v/>
      </c>
    </row>
    <row r="15548" spans="1:5" x14ac:dyDescent="0.3">
      <c r="A15548" s="25">
        <v>46184</v>
      </c>
      <c r="B15548" s="31">
        <v>0.78125</v>
      </c>
      <c r="C15548" s="46"/>
      <c r="D15548" s="29">
        <v>46184.78125</v>
      </c>
      <c r="E15548" s="15" t="str">
        <f>IF(AND($B$6=NB!$A$17,$B$8&gt;0),'Ersparnisberechnung Sommertarif'!$B$8*SLP!C15528,"")</f>
        <v/>
      </c>
    </row>
    <row r="15549" spans="1:5" x14ac:dyDescent="0.3">
      <c r="A15549" s="25">
        <v>46184</v>
      </c>
      <c r="B15549" s="31">
        <v>0.79166666666666663</v>
      </c>
      <c r="C15549" s="46"/>
      <c r="D15549" s="29">
        <v>46184.791666666664</v>
      </c>
      <c r="E15549" s="15" t="str">
        <f>IF(AND($B$6=NB!$A$17,$B$8&gt;0),'Ersparnisberechnung Sommertarif'!$B$8*SLP!C15529,"")</f>
        <v/>
      </c>
    </row>
    <row r="15550" spans="1:5" x14ac:dyDescent="0.3">
      <c r="A15550" s="25">
        <v>46184</v>
      </c>
      <c r="B15550" s="31">
        <v>0.80208333333333337</v>
      </c>
      <c r="C15550" s="46"/>
      <c r="D15550" s="29">
        <v>46184.802083333336</v>
      </c>
      <c r="E15550" s="15" t="str">
        <f>IF(AND($B$6=NB!$A$17,$B$8&gt;0),'Ersparnisberechnung Sommertarif'!$B$8*SLP!C15530,"")</f>
        <v/>
      </c>
    </row>
    <row r="15551" spans="1:5" x14ac:dyDescent="0.3">
      <c r="A15551" s="25">
        <v>46184</v>
      </c>
      <c r="B15551" s="31">
        <v>0.8125</v>
      </c>
      <c r="C15551" s="46"/>
      <c r="D15551" s="29">
        <v>46184.8125</v>
      </c>
      <c r="E15551" s="15" t="str">
        <f>IF(AND($B$6=NB!$A$17,$B$8&gt;0),'Ersparnisberechnung Sommertarif'!$B$8*SLP!C15531,"")</f>
        <v/>
      </c>
    </row>
    <row r="15552" spans="1:5" x14ac:dyDescent="0.3">
      <c r="A15552" s="25">
        <v>46184</v>
      </c>
      <c r="B15552" s="31">
        <v>0.82291666666666663</v>
      </c>
      <c r="C15552" s="46"/>
      <c r="D15552" s="29">
        <v>46184.822916666664</v>
      </c>
      <c r="E15552" s="15" t="str">
        <f>IF(AND($B$6=NB!$A$17,$B$8&gt;0),'Ersparnisberechnung Sommertarif'!$B$8*SLP!C15532,"")</f>
        <v/>
      </c>
    </row>
    <row r="15553" spans="1:5" x14ac:dyDescent="0.3">
      <c r="A15553" s="25">
        <v>46184</v>
      </c>
      <c r="B15553" s="31">
        <v>0.83333333333333337</v>
      </c>
      <c r="C15553" s="46"/>
      <c r="D15553" s="29">
        <v>46184.833333333336</v>
      </c>
      <c r="E15553" s="15" t="str">
        <f>IF(AND($B$6=NB!$A$17,$B$8&gt;0),'Ersparnisberechnung Sommertarif'!$B$8*SLP!C15533,"")</f>
        <v/>
      </c>
    </row>
    <row r="15554" spans="1:5" x14ac:dyDescent="0.3">
      <c r="A15554" s="25">
        <v>46184</v>
      </c>
      <c r="B15554" s="31">
        <v>0.84375</v>
      </c>
      <c r="C15554" s="46"/>
      <c r="D15554" s="29">
        <v>46184.84375</v>
      </c>
      <c r="E15554" s="15" t="str">
        <f>IF(AND($B$6=NB!$A$17,$B$8&gt;0),'Ersparnisberechnung Sommertarif'!$B$8*SLP!C15534,"")</f>
        <v/>
      </c>
    </row>
    <row r="15555" spans="1:5" x14ac:dyDescent="0.3">
      <c r="A15555" s="25">
        <v>46184</v>
      </c>
      <c r="B15555" s="31">
        <v>0.85416666666666663</v>
      </c>
      <c r="C15555" s="46"/>
      <c r="D15555" s="29">
        <v>46184.854166666664</v>
      </c>
      <c r="E15555" s="15" t="str">
        <f>IF(AND($B$6=NB!$A$17,$B$8&gt;0),'Ersparnisberechnung Sommertarif'!$B$8*SLP!C15535,"")</f>
        <v/>
      </c>
    </row>
    <row r="15556" spans="1:5" x14ac:dyDescent="0.3">
      <c r="A15556" s="25">
        <v>46184</v>
      </c>
      <c r="B15556" s="31">
        <v>0.86458333333333337</v>
      </c>
      <c r="C15556" s="46"/>
      <c r="D15556" s="29">
        <v>46184.864583333336</v>
      </c>
      <c r="E15556" s="15" t="str">
        <f>IF(AND($B$6=NB!$A$17,$B$8&gt;0),'Ersparnisberechnung Sommertarif'!$B$8*SLP!C15536,"")</f>
        <v/>
      </c>
    </row>
    <row r="15557" spans="1:5" x14ac:dyDescent="0.3">
      <c r="A15557" s="25">
        <v>46184</v>
      </c>
      <c r="B15557" s="31">
        <v>0.875</v>
      </c>
      <c r="C15557" s="46"/>
      <c r="D15557" s="29">
        <v>46184.875</v>
      </c>
      <c r="E15557" s="15" t="str">
        <f>IF(AND($B$6=NB!$A$17,$B$8&gt;0),'Ersparnisberechnung Sommertarif'!$B$8*SLP!C15537,"")</f>
        <v/>
      </c>
    </row>
    <row r="15558" spans="1:5" x14ac:dyDescent="0.3">
      <c r="A15558" s="25">
        <v>46184</v>
      </c>
      <c r="B15558" s="31">
        <v>0.88541666666666663</v>
      </c>
      <c r="C15558" s="46"/>
      <c r="D15558" s="29">
        <v>46184.885416666664</v>
      </c>
      <c r="E15558" s="15" t="str">
        <f>IF(AND($B$6=NB!$A$17,$B$8&gt;0),'Ersparnisberechnung Sommertarif'!$B$8*SLP!C15538,"")</f>
        <v/>
      </c>
    </row>
    <row r="15559" spans="1:5" x14ac:dyDescent="0.3">
      <c r="A15559" s="25">
        <v>46184</v>
      </c>
      <c r="B15559" s="31">
        <v>0.89583333333333337</v>
      </c>
      <c r="C15559" s="46"/>
      <c r="D15559" s="29">
        <v>46184.895833333336</v>
      </c>
      <c r="E15559" s="15" t="str">
        <f>IF(AND($B$6=NB!$A$17,$B$8&gt;0),'Ersparnisberechnung Sommertarif'!$B$8*SLP!C15539,"")</f>
        <v/>
      </c>
    </row>
    <row r="15560" spans="1:5" x14ac:dyDescent="0.3">
      <c r="A15560" s="25">
        <v>46184</v>
      </c>
      <c r="B15560" s="31">
        <v>0.90625</v>
      </c>
      <c r="C15560" s="46"/>
      <c r="D15560" s="29">
        <v>46184.90625</v>
      </c>
      <c r="E15560" s="15" t="str">
        <f>IF(AND($B$6=NB!$A$17,$B$8&gt;0),'Ersparnisberechnung Sommertarif'!$B$8*SLP!C15540,"")</f>
        <v/>
      </c>
    </row>
    <row r="15561" spans="1:5" x14ac:dyDescent="0.3">
      <c r="A15561" s="25">
        <v>46184</v>
      </c>
      <c r="B15561" s="31">
        <v>0.91666666666666663</v>
      </c>
      <c r="C15561" s="46"/>
      <c r="D15561" s="29">
        <v>46184.916666666664</v>
      </c>
      <c r="E15561" s="15" t="str">
        <f>IF(AND($B$6=NB!$A$17,$B$8&gt;0),'Ersparnisberechnung Sommertarif'!$B$8*SLP!C15541,"")</f>
        <v/>
      </c>
    </row>
    <row r="15562" spans="1:5" x14ac:dyDescent="0.3">
      <c r="A15562" s="25">
        <v>46184</v>
      </c>
      <c r="B15562" s="31">
        <v>0.92708333333333337</v>
      </c>
      <c r="C15562" s="46"/>
      <c r="D15562" s="29">
        <v>46184.927083333336</v>
      </c>
      <c r="E15562" s="15" t="str">
        <f>IF(AND($B$6=NB!$A$17,$B$8&gt;0),'Ersparnisberechnung Sommertarif'!$B$8*SLP!C15542,"")</f>
        <v/>
      </c>
    </row>
    <row r="15563" spans="1:5" x14ac:dyDescent="0.3">
      <c r="A15563" s="25">
        <v>46184</v>
      </c>
      <c r="B15563" s="31">
        <v>0.9375</v>
      </c>
      <c r="C15563" s="46"/>
      <c r="D15563" s="29">
        <v>46184.9375</v>
      </c>
      <c r="E15563" s="15" t="str">
        <f>IF(AND($B$6=NB!$A$17,$B$8&gt;0),'Ersparnisberechnung Sommertarif'!$B$8*SLP!C15543,"")</f>
        <v/>
      </c>
    </row>
    <row r="15564" spans="1:5" x14ac:dyDescent="0.3">
      <c r="A15564" s="25">
        <v>46184</v>
      </c>
      <c r="B15564" s="31">
        <v>0.94791666666666663</v>
      </c>
      <c r="C15564" s="46"/>
      <c r="D15564" s="29">
        <v>46184.947916666664</v>
      </c>
      <c r="E15564" s="15" t="str">
        <f>IF(AND($B$6=NB!$A$17,$B$8&gt;0),'Ersparnisberechnung Sommertarif'!$B$8*SLP!C15544,"")</f>
        <v/>
      </c>
    </row>
    <row r="15565" spans="1:5" x14ac:dyDescent="0.3">
      <c r="A15565" s="25">
        <v>46184</v>
      </c>
      <c r="B15565" s="31">
        <v>0.95833333333333337</v>
      </c>
      <c r="C15565" s="46"/>
      <c r="D15565" s="29">
        <v>46184.958333333336</v>
      </c>
      <c r="E15565" s="15" t="str">
        <f>IF(AND($B$6=NB!$A$17,$B$8&gt;0),'Ersparnisberechnung Sommertarif'!$B$8*SLP!C15545,"")</f>
        <v/>
      </c>
    </row>
    <row r="15566" spans="1:5" x14ac:dyDescent="0.3">
      <c r="A15566" s="25">
        <v>46184</v>
      </c>
      <c r="B15566" s="31">
        <v>0.96875</v>
      </c>
      <c r="C15566" s="46"/>
      <c r="D15566" s="29">
        <v>46184.96875</v>
      </c>
      <c r="E15566" s="15" t="str">
        <f>IF(AND($B$6=NB!$A$17,$B$8&gt;0),'Ersparnisberechnung Sommertarif'!$B$8*SLP!C15546,"")</f>
        <v/>
      </c>
    </row>
    <row r="15567" spans="1:5" x14ac:dyDescent="0.3">
      <c r="A15567" s="25">
        <v>46184</v>
      </c>
      <c r="B15567" s="31">
        <v>0.97916666666666663</v>
      </c>
      <c r="C15567" s="46"/>
      <c r="D15567" s="29">
        <v>46184.979166666664</v>
      </c>
      <c r="E15567" s="15" t="str">
        <f>IF(AND($B$6=NB!$A$17,$B$8&gt;0),'Ersparnisberechnung Sommertarif'!$B$8*SLP!C15547,"")</f>
        <v/>
      </c>
    </row>
    <row r="15568" spans="1:5" x14ac:dyDescent="0.3">
      <c r="A15568" s="25">
        <v>46184</v>
      </c>
      <c r="B15568" s="31">
        <v>0.98958333333333337</v>
      </c>
      <c r="C15568" s="46"/>
      <c r="D15568" s="29">
        <v>46184.989583333336</v>
      </c>
      <c r="E15568" s="15" t="str">
        <f>IF(AND($B$6=NB!$A$17,$B$8&gt;0),'Ersparnisberechnung Sommertarif'!$B$8*SLP!C15548,"")</f>
        <v/>
      </c>
    </row>
    <row r="15569" spans="1:5" x14ac:dyDescent="0.3">
      <c r="A15569" s="25">
        <v>46185</v>
      </c>
      <c r="B15569" s="31">
        <v>0</v>
      </c>
      <c r="C15569" s="46"/>
      <c r="D15569" s="29">
        <v>46185</v>
      </c>
      <c r="E15569" s="15" t="str">
        <f>IF(AND($B$6=NB!$A$17,$B$8&gt;0),'Ersparnisberechnung Sommertarif'!$B$8*SLP!C15549,"")</f>
        <v/>
      </c>
    </row>
    <row r="15570" spans="1:5" x14ac:dyDescent="0.3">
      <c r="A15570" s="25">
        <v>46185</v>
      </c>
      <c r="B15570" s="31">
        <v>1.0416666666666666E-2</v>
      </c>
      <c r="C15570" s="46"/>
      <c r="D15570" s="29">
        <v>46185.010416666664</v>
      </c>
      <c r="E15570" s="15" t="str">
        <f>IF(AND($B$6=NB!$A$17,$B$8&gt;0),'Ersparnisberechnung Sommertarif'!$B$8*SLP!C15550,"")</f>
        <v/>
      </c>
    </row>
    <row r="15571" spans="1:5" x14ac:dyDescent="0.3">
      <c r="A15571" s="25">
        <v>46185</v>
      </c>
      <c r="B15571" s="31">
        <v>2.0833333333333332E-2</v>
      </c>
      <c r="C15571" s="46"/>
      <c r="D15571" s="29">
        <v>46185.020833333336</v>
      </c>
      <c r="E15571" s="15" t="str">
        <f>IF(AND($B$6=NB!$A$17,$B$8&gt;0),'Ersparnisberechnung Sommertarif'!$B$8*SLP!C15551,"")</f>
        <v/>
      </c>
    </row>
    <row r="15572" spans="1:5" x14ac:dyDescent="0.3">
      <c r="A15572" s="25">
        <v>46185</v>
      </c>
      <c r="B15572" s="31">
        <v>3.125E-2</v>
      </c>
      <c r="C15572" s="46"/>
      <c r="D15572" s="29">
        <v>46185.03125</v>
      </c>
      <c r="E15572" s="15" t="str">
        <f>IF(AND($B$6=NB!$A$17,$B$8&gt;0),'Ersparnisberechnung Sommertarif'!$B$8*SLP!C15552,"")</f>
        <v/>
      </c>
    </row>
    <row r="15573" spans="1:5" x14ac:dyDescent="0.3">
      <c r="A15573" s="25">
        <v>46185</v>
      </c>
      <c r="B15573" s="31">
        <v>4.1666666666666664E-2</v>
      </c>
      <c r="C15573" s="46"/>
      <c r="D15573" s="29">
        <v>46185.041666666664</v>
      </c>
      <c r="E15573" s="15" t="str">
        <f>IF(AND($B$6=NB!$A$17,$B$8&gt;0),'Ersparnisberechnung Sommertarif'!$B$8*SLP!C15553,"")</f>
        <v/>
      </c>
    </row>
    <row r="15574" spans="1:5" x14ac:dyDescent="0.3">
      <c r="A15574" s="25">
        <v>46185</v>
      </c>
      <c r="B15574" s="31">
        <v>5.2083333333333336E-2</v>
      </c>
      <c r="C15574" s="46"/>
      <c r="D15574" s="29">
        <v>46185.052083333336</v>
      </c>
      <c r="E15574" s="15" t="str">
        <f>IF(AND($B$6=NB!$A$17,$B$8&gt;0),'Ersparnisberechnung Sommertarif'!$B$8*SLP!C15554,"")</f>
        <v/>
      </c>
    </row>
    <row r="15575" spans="1:5" x14ac:dyDescent="0.3">
      <c r="A15575" s="25">
        <v>46185</v>
      </c>
      <c r="B15575" s="31">
        <v>6.25E-2</v>
      </c>
      <c r="C15575" s="46"/>
      <c r="D15575" s="29">
        <v>46185.0625</v>
      </c>
      <c r="E15575" s="15" t="str">
        <f>IF(AND($B$6=NB!$A$17,$B$8&gt;0),'Ersparnisberechnung Sommertarif'!$B$8*SLP!C15555,"")</f>
        <v/>
      </c>
    </row>
    <row r="15576" spans="1:5" x14ac:dyDescent="0.3">
      <c r="A15576" s="25">
        <v>46185</v>
      </c>
      <c r="B15576" s="31">
        <v>7.2916666666666671E-2</v>
      </c>
      <c r="C15576" s="46"/>
      <c r="D15576" s="29">
        <v>46185.072916666664</v>
      </c>
      <c r="E15576" s="15" t="str">
        <f>IF(AND($B$6=NB!$A$17,$B$8&gt;0),'Ersparnisberechnung Sommertarif'!$B$8*SLP!C15556,"")</f>
        <v/>
      </c>
    </row>
    <row r="15577" spans="1:5" x14ac:dyDescent="0.3">
      <c r="A15577" s="25">
        <v>46185</v>
      </c>
      <c r="B15577" s="31">
        <v>8.3333333333333329E-2</v>
      </c>
      <c r="C15577" s="46"/>
      <c r="D15577" s="29">
        <v>46185.083333333336</v>
      </c>
      <c r="E15577" s="15" t="str">
        <f>IF(AND($B$6=NB!$A$17,$B$8&gt;0),'Ersparnisberechnung Sommertarif'!$B$8*SLP!C15557,"")</f>
        <v/>
      </c>
    </row>
    <row r="15578" spans="1:5" x14ac:dyDescent="0.3">
      <c r="A15578" s="25">
        <v>46185</v>
      </c>
      <c r="B15578" s="31">
        <v>9.375E-2</v>
      </c>
      <c r="C15578" s="46"/>
      <c r="D15578" s="29">
        <v>46185.09375</v>
      </c>
      <c r="E15578" s="15" t="str">
        <f>IF(AND($B$6=NB!$A$17,$B$8&gt;0),'Ersparnisberechnung Sommertarif'!$B$8*SLP!C15558,"")</f>
        <v/>
      </c>
    </row>
    <row r="15579" spans="1:5" x14ac:dyDescent="0.3">
      <c r="A15579" s="25">
        <v>46185</v>
      </c>
      <c r="B15579" s="31">
        <v>0.10416666666666667</v>
      </c>
      <c r="C15579" s="46"/>
      <c r="D15579" s="29">
        <v>46185.104166666664</v>
      </c>
      <c r="E15579" s="15" t="str">
        <f>IF(AND($B$6=NB!$A$17,$B$8&gt;0),'Ersparnisberechnung Sommertarif'!$B$8*SLP!C15559,"")</f>
        <v/>
      </c>
    </row>
    <row r="15580" spans="1:5" x14ac:dyDescent="0.3">
      <c r="A15580" s="25">
        <v>46185</v>
      </c>
      <c r="B15580" s="31">
        <v>0.11458333333333333</v>
      </c>
      <c r="C15580" s="46"/>
      <c r="D15580" s="29">
        <v>46185.114583333336</v>
      </c>
      <c r="E15580" s="15" t="str">
        <f>IF(AND($B$6=NB!$A$17,$B$8&gt;0),'Ersparnisberechnung Sommertarif'!$B$8*SLP!C15560,"")</f>
        <v/>
      </c>
    </row>
    <row r="15581" spans="1:5" x14ac:dyDescent="0.3">
      <c r="A15581" s="25">
        <v>46185</v>
      </c>
      <c r="B15581" s="31">
        <v>0.125</v>
      </c>
      <c r="C15581" s="46"/>
      <c r="D15581" s="29">
        <v>46185.125</v>
      </c>
      <c r="E15581" s="15" t="str">
        <f>IF(AND($B$6=NB!$A$17,$B$8&gt;0),'Ersparnisberechnung Sommertarif'!$B$8*SLP!C15561,"")</f>
        <v/>
      </c>
    </row>
    <row r="15582" spans="1:5" x14ac:dyDescent="0.3">
      <c r="A15582" s="25">
        <v>46185</v>
      </c>
      <c r="B15582" s="31">
        <v>0.13541666666666666</v>
      </c>
      <c r="C15582" s="46"/>
      <c r="D15582" s="29">
        <v>46185.135416666664</v>
      </c>
      <c r="E15582" s="15" t="str">
        <f>IF(AND($B$6=NB!$A$17,$B$8&gt;0),'Ersparnisberechnung Sommertarif'!$B$8*SLP!C15562,"")</f>
        <v/>
      </c>
    </row>
    <row r="15583" spans="1:5" x14ac:dyDescent="0.3">
      <c r="A15583" s="25">
        <v>46185</v>
      </c>
      <c r="B15583" s="31">
        <v>0.14583333333333334</v>
      </c>
      <c r="C15583" s="46"/>
      <c r="D15583" s="29">
        <v>46185.145833333336</v>
      </c>
      <c r="E15583" s="15" t="str">
        <f>IF(AND($B$6=NB!$A$17,$B$8&gt;0),'Ersparnisberechnung Sommertarif'!$B$8*SLP!C15563,"")</f>
        <v/>
      </c>
    </row>
    <row r="15584" spans="1:5" x14ac:dyDescent="0.3">
      <c r="A15584" s="25">
        <v>46185</v>
      </c>
      <c r="B15584" s="31">
        <v>0.15625</v>
      </c>
      <c r="C15584" s="46"/>
      <c r="D15584" s="29">
        <v>46185.15625</v>
      </c>
      <c r="E15584" s="15" t="str">
        <f>IF(AND($B$6=NB!$A$17,$B$8&gt;0),'Ersparnisberechnung Sommertarif'!$B$8*SLP!C15564,"")</f>
        <v/>
      </c>
    </row>
    <row r="15585" spans="1:5" x14ac:dyDescent="0.3">
      <c r="A15585" s="25">
        <v>46185</v>
      </c>
      <c r="B15585" s="31">
        <v>0.16666666666666666</v>
      </c>
      <c r="C15585" s="46"/>
      <c r="D15585" s="29">
        <v>46185.166666666664</v>
      </c>
      <c r="E15585" s="15" t="str">
        <f>IF(AND($B$6=NB!$A$17,$B$8&gt;0),'Ersparnisberechnung Sommertarif'!$B$8*SLP!C15565,"")</f>
        <v/>
      </c>
    </row>
    <row r="15586" spans="1:5" x14ac:dyDescent="0.3">
      <c r="A15586" s="25">
        <v>46185</v>
      </c>
      <c r="B15586" s="31">
        <v>0.17708333333333334</v>
      </c>
      <c r="C15586" s="46"/>
      <c r="D15586" s="29">
        <v>46185.177083333336</v>
      </c>
      <c r="E15586" s="15" t="str">
        <f>IF(AND($B$6=NB!$A$17,$B$8&gt;0),'Ersparnisberechnung Sommertarif'!$B$8*SLP!C15566,"")</f>
        <v/>
      </c>
    </row>
    <row r="15587" spans="1:5" x14ac:dyDescent="0.3">
      <c r="A15587" s="25">
        <v>46185</v>
      </c>
      <c r="B15587" s="31">
        <v>0.1875</v>
      </c>
      <c r="C15587" s="46"/>
      <c r="D15587" s="29">
        <v>46185.1875</v>
      </c>
      <c r="E15587" s="15" t="str">
        <f>IF(AND($B$6=NB!$A$17,$B$8&gt;0),'Ersparnisberechnung Sommertarif'!$B$8*SLP!C15567,"")</f>
        <v/>
      </c>
    </row>
    <row r="15588" spans="1:5" x14ac:dyDescent="0.3">
      <c r="A15588" s="25">
        <v>46185</v>
      </c>
      <c r="B15588" s="31">
        <v>0.19791666666666666</v>
      </c>
      <c r="C15588" s="46"/>
      <c r="D15588" s="29">
        <v>46185.197916666664</v>
      </c>
      <c r="E15588" s="15" t="str">
        <f>IF(AND($B$6=NB!$A$17,$B$8&gt;0),'Ersparnisberechnung Sommertarif'!$B$8*SLP!C15568,"")</f>
        <v/>
      </c>
    </row>
    <row r="15589" spans="1:5" x14ac:dyDescent="0.3">
      <c r="A15589" s="25">
        <v>46185</v>
      </c>
      <c r="B15589" s="31">
        <v>0.20833333333333334</v>
      </c>
      <c r="C15589" s="46"/>
      <c r="D15589" s="29">
        <v>46185.208333333336</v>
      </c>
      <c r="E15589" s="15" t="str">
        <f>IF(AND($B$6=NB!$A$17,$B$8&gt;0),'Ersparnisberechnung Sommertarif'!$B$8*SLP!C15569,"")</f>
        <v/>
      </c>
    </row>
    <row r="15590" spans="1:5" x14ac:dyDescent="0.3">
      <c r="A15590" s="25">
        <v>46185</v>
      </c>
      <c r="B15590" s="31">
        <v>0.21875</v>
      </c>
      <c r="C15590" s="46"/>
      <c r="D15590" s="29">
        <v>46185.21875</v>
      </c>
      <c r="E15590" s="15" t="str">
        <f>IF(AND($B$6=NB!$A$17,$B$8&gt;0),'Ersparnisberechnung Sommertarif'!$B$8*SLP!C15570,"")</f>
        <v/>
      </c>
    </row>
    <row r="15591" spans="1:5" x14ac:dyDescent="0.3">
      <c r="A15591" s="25">
        <v>46185</v>
      </c>
      <c r="B15591" s="31">
        <v>0.22916666666666666</v>
      </c>
      <c r="C15591" s="46"/>
      <c r="D15591" s="29">
        <v>46185.229166666664</v>
      </c>
      <c r="E15591" s="15" t="str">
        <f>IF(AND($B$6=NB!$A$17,$B$8&gt;0),'Ersparnisberechnung Sommertarif'!$B$8*SLP!C15571,"")</f>
        <v/>
      </c>
    </row>
    <row r="15592" spans="1:5" x14ac:dyDescent="0.3">
      <c r="A15592" s="25">
        <v>46185</v>
      </c>
      <c r="B15592" s="31">
        <v>0.23958333333333334</v>
      </c>
      <c r="C15592" s="46"/>
      <c r="D15592" s="29">
        <v>46185.239583333336</v>
      </c>
      <c r="E15592" s="15" t="str">
        <f>IF(AND($B$6=NB!$A$17,$B$8&gt;0),'Ersparnisberechnung Sommertarif'!$B$8*SLP!C15572,"")</f>
        <v/>
      </c>
    </row>
    <row r="15593" spans="1:5" x14ac:dyDescent="0.3">
      <c r="A15593" s="25">
        <v>46185</v>
      </c>
      <c r="B15593" s="31">
        <v>0.25</v>
      </c>
      <c r="C15593" s="46"/>
      <c r="D15593" s="29">
        <v>46185.25</v>
      </c>
      <c r="E15593" s="15" t="str">
        <f>IF(AND($B$6=NB!$A$17,$B$8&gt;0),'Ersparnisberechnung Sommertarif'!$B$8*SLP!C15573,"")</f>
        <v/>
      </c>
    </row>
    <row r="15594" spans="1:5" x14ac:dyDescent="0.3">
      <c r="A15594" s="25">
        <v>46185</v>
      </c>
      <c r="B15594" s="31">
        <v>0.26041666666666669</v>
      </c>
      <c r="C15594" s="46"/>
      <c r="D15594" s="29">
        <v>46185.260416666664</v>
      </c>
      <c r="E15594" s="15" t="str">
        <f>IF(AND($B$6=NB!$A$17,$B$8&gt;0),'Ersparnisberechnung Sommertarif'!$B$8*SLP!C15574,"")</f>
        <v/>
      </c>
    </row>
    <row r="15595" spans="1:5" x14ac:dyDescent="0.3">
      <c r="A15595" s="25">
        <v>46185</v>
      </c>
      <c r="B15595" s="31">
        <v>0.27083333333333331</v>
      </c>
      <c r="C15595" s="46"/>
      <c r="D15595" s="29">
        <v>46185.270833333336</v>
      </c>
      <c r="E15595" s="15" t="str">
        <f>IF(AND($B$6=NB!$A$17,$B$8&gt;0),'Ersparnisberechnung Sommertarif'!$B$8*SLP!C15575,"")</f>
        <v/>
      </c>
    </row>
    <row r="15596" spans="1:5" x14ac:dyDescent="0.3">
      <c r="A15596" s="25">
        <v>46185</v>
      </c>
      <c r="B15596" s="31">
        <v>0.28125</v>
      </c>
      <c r="C15596" s="46"/>
      <c r="D15596" s="29">
        <v>46185.28125</v>
      </c>
      <c r="E15596" s="15" t="str">
        <f>IF(AND($B$6=NB!$A$17,$B$8&gt;0),'Ersparnisberechnung Sommertarif'!$B$8*SLP!C15576,"")</f>
        <v/>
      </c>
    </row>
    <row r="15597" spans="1:5" x14ac:dyDescent="0.3">
      <c r="A15597" s="25">
        <v>46185</v>
      </c>
      <c r="B15597" s="31">
        <v>0.29166666666666669</v>
      </c>
      <c r="C15597" s="46"/>
      <c r="D15597" s="29">
        <v>46185.291666666664</v>
      </c>
      <c r="E15597" s="15" t="str">
        <f>IF(AND($B$6=NB!$A$17,$B$8&gt;0),'Ersparnisberechnung Sommertarif'!$B$8*SLP!C15577,"")</f>
        <v/>
      </c>
    </row>
    <row r="15598" spans="1:5" x14ac:dyDescent="0.3">
      <c r="A15598" s="25">
        <v>46185</v>
      </c>
      <c r="B15598" s="31">
        <v>0.30208333333333331</v>
      </c>
      <c r="C15598" s="46"/>
      <c r="D15598" s="29">
        <v>46185.302083333336</v>
      </c>
      <c r="E15598" s="15" t="str">
        <f>IF(AND($B$6=NB!$A$17,$B$8&gt;0),'Ersparnisberechnung Sommertarif'!$B$8*SLP!C15578,"")</f>
        <v/>
      </c>
    </row>
    <row r="15599" spans="1:5" x14ac:dyDescent="0.3">
      <c r="A15599" s="25">
        <v>46185</v>
      </c>
      <c r="B15599" s="31">
        <v>0.3125</v>
      </c>
      <c r="C15599" s="46"/>
      <c r="D15599" s="29">
        <v>46185.3125</v>
      </c>
      <c r="E15599" s="15" t="str">
        <f>IF(AND($B$6=NB!$A$17,$B$8&gt;0),'Ersparnisberechnung Sommertarif'!$B$8*SLP!C15579,"")</f>
        <v/>
      </c>
    </row>
    <row r="15600" spans="1:5" x14ac:dyDescent="0.3">
      <c r="A15600" s="25">
        <v>46185</v>
      </c>
      <c r="B15600" s="31">
        <v>0.32291666666666669</v>
      </c>
      <c r="C15600" s="46"/>
      <c r="D15600" s="29">
        <v>46185.322916666664</v>
      </c>
      <c r="E15600" s="15" t="str">
        <f>IF(AND($B$6=NB!$A$17,$B$8&gt;0),'Ersparnisberechnung Sommertarif'!$B$8*SLP!C15580,"")</f>
        <v/>
      </c>
    </row>
    <row r="15601" spans="1:5" x14ac:dyDescent="0.3">
      <c r="A15601" s="25">
        <v>46185</v>
      </c>
      <c r="B15601" s="31">
        <v>0.33333333333333331</v>
      </c>
      <c r="C15601" s="46"/>
      <c r="D15601" s="29">
        <v>46185.333333333336</v>
      </c>
      <c r="E15601" s="15" t="str">
        <f>IF(AND($B$6=NB!$A$17,$B$8&gt;0),'Ersparnisberechnung Sommertarif'!$B$8*SLP!C15581,"")</f>
        <v/>
      </c>
    </row>
    <row r="15602" spans="1:5" x14ac:dyDescent="0.3">
      <c r="A15602" s="25">
        <v>46185</v>
      </c>
      <c r="B15602" s="31">
        <v>0.34375</v>
      </c>
      <c r="C15602" s="46"/>
      <c r="D15602" s="29">
        <v>46185.34375</v>
      </c>
      <c r="E15602" s="15" t="str">
        <f>IF(AND($B$6=NB!$A$17,$B$8&gt;0),'Ersparnisberechnung Sommertarif'!$B$8*SLP!C15582,"")</f>
        <v/>
      </c>
    </row>
    <row r="15603" spans="1:5" x14ac:dyDescent="0.3">
      <c r="A15603" s="25">
        <v>46185</v>
      </c>
      <c r="B15603" s="31">
        <v>0.35416666666666669</v>
      </c>
      <c r="C15603" s="46"/>
      <c r="D15603" s="29">
        <v>46185.354166666664</v>
      </c>
      <c r="E15603" s="15" t="str">
        <f>IF(AND($B$6=NB!$A$17,$B$8&gt;0),'Ersparnisberechnung Sommertarif'!$B$8*SLP!C15583,"")</f>
        <v/>
      </c>
    </row>
    <row r="15604" spans="1:5" x14ac:dyDescent="0.3">
      <c r="A15604" s="25">
        <v>46185</v>
      </c>
      <c r="B15604" s="31">
        <v>0.36458333333333331</v>
      </c>
      <c r="C15604" s="46"/>
      <c r="D15604" s="29">
        <v>46185.364583333336</v>
      </c>
      <c r="E15604" s="15" t="str">
        <f>IF(AND($B$6=NB!$A$17,$B$8&gt;0),'Ersparnisberechnung Sommertarif'!$B$8*SLP!C15584,"")</f>
        <v/>
      </c>
    </row>
    <row r="15605" spans="1:5" x14ac:dyDescent="0.3">
      <c r="A15605" s="25">
        <v>46185</v>
      </c>
      <c r="B15605" s="31">
        <v>0.375</v>
      </c>
      <c r="C15605" s="46"/>
      <c r="D15605" s="29">
        <v>46185.375</v>
      </c>
      <c r="E15605" s="15" t="str">
        <f>IF(AND($B$6=NB!$A$17,$B$8&gt;0),'Ersparnisberechnung Sommertarif'!$B$8*SLP!C15585,"")</f>
        <v/>
      </c>
    </row>
    <row r="15606" spans="1:5" x14ac:dyDescent="0.3">
      <c r="A15606" s="25">
        <v>46185</v>
      </c>
      <c r="B15606" s="31">
        <v>0.38541666666666669</v>
      </c>
      <c r="C15606" s="46"/>
      <c r="D15606" s="29">
        <v>46185.385416666664</v>
      </c>
      <c r="E15606" s="15" t="str">
        <f>IF(AND($B$6=NB!$A$17,$B$8&gt;0),'Ersparnisberechnung Sommertarif'!$B$8*SLP!C15586,"")</f>
        <v/>
      </c>
    </row>
    <row r="15607" spans="1:5" x14ac:dyDescent="0.3">
      <c r="A15607" s="25">
        <v>46185</v>
      </c>
      <c r="B15607" s="31">
        <v>0.39583333333333331</v>
      </c>
      <c r="C15607" s="46"/>
      <c r="D15607" s="29">
        <v>46185.395833333336</v>
      </c>
      <c r="E15607" s="15" t="str">
        <f>IF(AND($B$6=NB!$A$17,$B$8&gt;0),'Ersparnisberechnung Sommertarif'!$B$8*SLP!C15587,"")</f>
        <v/>
      </c>
    </row>
    <row r="15608" spans="1:5" x14ac:dyDescent="0.3">
      <c r="A15608" s="25">
        <v>46185</v>
      </c>
      <c r="B15608" s="31">
        <v>0.40625</v>
      </c>
      <c r="C15608" s="46"/>
      <c r="D15608" s="29">
        <v>46185.40625</v>
      </c>
      <c r="E15608" s="15" t="str">
        <f>IF(AND($B$6=NB!$A$17,$B$8&gt;0),'Ersparnisberechnung Sommertarif'!$B$8*SLP!C15588,"")</f>
        <v/>
      </c>
    </row>
    <row r="15609" spans="1:5" x14ac:dyDescent="0.3">
      <c r="A15609" s="25">
        <v>46185</v>
      </c>
      <c r="B15609" s="31">
        <v>0.41666666666666669</v>
      </c>
      <c r="C15609" s="46"/>
      <c r="D15609" s="29">
        <v>46185.416666666664</v>
      </c>
      <c r="E15609" s="15" t="str">
        <f>IF(AND($B$6=NB!$A$17,$B$8&gt;0),'Ersparnisberechnung Sommertarif'!$B$8*SLP!C15589,"")</f>
        <v/>
      </c>
    </row>
    <row r="15610" spans="1:5" x14ac:dyDescent="0.3">
      <c r="A15610" s="25">
        <v>46185</v>
      </c>
      <c r="B15610" s="31">
        <v>0.42708333333333331</v>
      </c>
      <c r="C15610" s="46"/>
      <c r="D15610" s="29">
        <v>46185.427083333336</v>
      </c>
      <c r="E15610" s="15" t="str">
        <f>IF(AND($B$6=NB!$A$17,$B$8&gt;0),'Ersparnisberechnung Sommertarif'!$B$8*SLP!C15590,"")</f>
        <v/>
      </c>
    </row>
    <row r="15611" spans="1:5" x14ac:dyDescent="0.3">
      <c r="A15611" s="25">
        <v>46185</v>
      </c>
      <c r="B15611" s="31">
        <v>0.4375</v>
      </c>
      <c r="C15611" s="46"/>
      <c r="D15611" s="29">
        <v>46185.4375</v>
      </c>
      <c r="E15611" s="15" t="str">
        <f>IF(AND($B$6=NB!$A$17,$B$8&gt;0),'Ersparnisberechnung Sommertarif'!$B$8*SLP!C15591,"")</f>
        <v/>
      </c>
    </row>
    <row r="15612" spans="1:5" x14ac:dyDescent="0.3">
      <c r="A15612" s="25">
        <v>46185</v>
      </c>
      <c r="B15612" s="31">
        <v>0.44791666666666669</v>
      </c>
      <c r="C15612" s="46"/>
      <c r="D15612" s="29">
        <v>46185.447916666664</v>
      </c>
      <c r="E15612" s="15" t="str">
        <f>IF(AND($B$6=NB!$A$17,$B$8&gt;0),'Ersparnisberechnung Sommertarif'!$B$8*SLP!C15592,"")</f>
        <v/>
      </c>
    </row>
    <row r="15613" spans="1:5" x14ac:dyDescent="0.3">
      <c r="A15613" s="25">
        <v>46185</v>
      </c>
      <c r="B15613" s="31">
        <v>0.45833333333333331</v>
      </c>
      <c r="C15613" s="46"/>
      <c r="D15613" s="29">
        <v>46185.458333333336</v>
      </c>
      <c r="E15613" s="15" t="str">
        <f>IF(AND($B$6=NB!$A$17,$B$8&gt;0),'Ersparnisberechnung Sommertarif'!$B$8*SLP!C15593,"")</f>
        <v/>
      </c>
    </row>
    <row r="15614" spans="1:5" x14ac:dyDescent="0.3">
      <c r="A15614" s="25">
        <v>46185</v>
      </c>
      <c r="B15614" s="31">
        <v>0.46875</v>
      </c>
      <c r="C15614" s="46"/>
      <c r="D15614" s="29">
        <v>46185.46875</v>
      </c>
      <c r="E15614" s="15" t="str">
        <f>IF(AND($B$6=NB!$A$17,$B$8&gt;0),'Ersparnisberechnung Sommertarif'!$B$8*SLP!C15594,"")</f>
        <v/>
      </c>
    </row>
    <row r="15615" spans="1:5" x14ac:dyDescent="0.3">
      <c r="A15615" s="25">
        <v>46185</v>
      </c>
      <c r="B15615" s="31">
        <v>0.47916666666666669</v>
      </c>
      <c r="C15615" s="46"/>
      <c r="D15615" s="29">
        <v>46185.479166666664</v>
      </c>
      <c r="E15615" s="15" t="str">
        <f>IF(AND($B$6=NB!$A$17,$B$8&gt;0),'Ersparnisberechnung Sommertarif'!$B$8*SLP!C15595,"")</f>
        <v/>
      </c>
    </row>
    <row r="15616" spans="1:5" x14ac:dyDescent="0.3">
      <c r="A15616" s="25">
        <v>46185</v>
      </c>
      <c r="B15616" s="31">
        <v>0.48958333333333331</v>
      </c>
      <c r="C15616" s="46"/>
      <c r="D15616" s="29">
        <v>46185.489583333336</v>
      </c>
      <c r="E15616" s="15" t="str">
        <f>IF(AND($B$6=NB!$A$17,$B$8&gt;0),'Ersparnisberechnung Sommertarif'!$B$8*SLP!C15596,"")</f>
        <v/>
      </c>
    </row>
    <row r="15617" spans="1:5" x14ac:dyDescent="0.3">
      <c r="A15617" s="25">
        <v>46185</v>
      </c>
      <c r="B15617" s="31">
        <v>0.5</v>
      </c>
      <c r="C15617" s="46"/>
      <c r="D15617" s="29">
        <v>46185.5</v>
      </c>
      <c r="E15617" s="15" t="str">
        <f>IF(AND($B$6=NB!$A$17,$B$8&gt;0),'Ersparnisberechnung Sommertarif'!$B$8*SLP!C15597,"")</f>
        <v/>
      </c>
    </row>
    <row r="15618" spans="1:5" x14ac:dyDescent="0.3">
      <c r="A15618" s="25">
        <v>46185</v>
      </c>
      <c r="B15618" s="31">
        <v>0.51041666666666663</v>
      </c>
      <c r="C15618" s="46"/>
      <c r="D15618" s="29">
        <v>46185.510416666664</v>
      </c>
      <c r="E15618" s="15" t="str">
        <f>IF(AND($B$6=NB!$A$17,$B$8&gt;0),'Ersparnisberechnung Sommertarif'!$B$8*SLP!C15598,"")</f>
        <v/>
      </c>
    </row>
    <row r="15619" spans="1:5" x14ac:dyDescent="0.3">
      <c r="A15619" s="25">
        <v>46185</v>
      </c>
      <c r="B15619" s="31">
        <v>0.52083333333333337</v>
      </c>
      <c r="C15619" s="46"/>
      <c r="D15619" s="29">
        <v>46185.520833333336</v>
      </c>
      <c r="E15619" s="15" t="str">
        <f>IF(AND($B$6=NB!$A$17,$B$8&gt;0),'Ersparnisberechnung Sommertarif'!$B$8*SLP!C15599,"")</f>
        <v/>
      </c>
    </row>
    <row r="15620" spans="1:5" x14ac:dyDescent="0.3">
      <c r="A15620" s="25">
        <v>46185</v>
      </c>
      <c r="B15620" s="31">
        <v>0.53125</v>
      </c>
      <c r="C15620" s="46"/>
      <c r="D15620" s="29">
        <v>46185.53125</v>
      </c>
      <c r="E15620" s="15" t="str">
        <f>IF(AND($B$6=NB!$A$17,$B$8&gt;0),'Ersparnisberechnung Sommertarif'!$B$8*SLP!C15600,"")</f>
        <v/>
      </c>
    </row>
    <row r="15621" spans="1:5" x14ac:dyDescent="0.3">
      <c r="A15621" s="25">
        <v>46185</v>
      </c>
      <c r="B15621" s="31">
        <v>0.54166666666666663</v>
      </c>
      <c r="C15621" s="46"/>
      <c r="D15621" s="29">
        <v>46185.541666666664</v>
      </c>
      <c r="E15621" s="15" t="str">
        <f>IF(AND($B$6=NB!$A$17,$B$8&gt;0),'Ersparnisberechnung Sommertarif'!$B$8*SLP!C15601,"")</f>
        <v/>
      </c>
    </row>
    <row r="15622" spans="1:5" x14ac:dyDescent="0.3">
      <c r="A15622" s="25">
        <v>46185</v>
      </c>
      <c r="B15622" s="31">
        <v>0.55208333333333337</v>
      </c>
      <c r="C15622" s="46"/>
      <c r="D15622" s="29">
        <v>46185.552083333336</v>
      </c>
      <c r="E15622" s="15" t="str">
        <f>IF(AND($B$6=NB!$A$17,$B$8&gt;0),'Ersparnisberechnung Sommertarif'!$B$8*SLP!C15602,"")</f>
        <v/>
      </c>
    </row>
    <row r="15623" spans="1:5" x14ac:dyDescent="0.3">
      <c r="A15623" s="25">
        <v>46185</v>
      </c>
      <c r="B15623" s="31">
        <v>0.5625</v>
      </c>
      <c r="C15623" s="46"/>
      <c r="D15623" s="29">
        <v>46185.5625</v>
      </c>
      <c r="E15623" s="15" t="str">
        <f>IF(AND($B$6=NB!$A$17,$B$8&gt;0),'Ersparnisberechnung Sommertarif'!$B$8*SLP!C15603,"")</f>
        <v/>
      </c>
    </row>
    <row r="15624" spans="1:5" x14ac:dyDescent="0.3">
      <c r="A15624" s="25">
        <v>46185</v>
      </c>
      <c r="B15624" s="31">
        <v>0.57291666666666663</v>
      </c>
      <c r="C15624" s="46"/>
      <c r="D15624" s="29">
        <v>46185.572916666664</v>
      </c>
      <c r="E15624" s="15" t="str">
        <f>IF(AND($B$6=NB!$A$17,$B$8&gt;0),'Ersparnisberechnung Sommertarif'!$B$8*SLP!C15604,"")</f>
        <v/>
      </c>
    </row>
    <row r="15625" spans="1:5" x14ac:dyDescent="0.3">
      <c r="A15625" s="25">
        <v>46185</v>
      </c>
      <c r="B15625" s="31">
        <v>0.58333333333333337</v>
      </c>
      <c r="C15625" s="46"/>
      <c r="D15625" s="29">
        <v>46185.583333333336</v>
      </c>
      <c r="E15625" s="15" t="str">
        <f>IF(AND($B$6=NB!$A$17,$B$8&gt;0),'Ersparnisberechnung Sommertarif'!$B$8*SLP!C15605,"")</f>
        <v/>
      </c>
    </row>
    <row r="15626" spans="1:5" x14ac:dyDescent="0.3">
      <c r="A15626" s="25">
        <v>46185</v>
      </c>
      <c r="B15626" s="31">
        <v>0.59375</v>
      </c>
      <c r="C15626" s="46"/>
      <c r="D15626" s="29">
        <v>46185.59375</v>
      </c>
      <c r="E15626" s="15" t="str">
        <f>IF(AND($B$6=NB!$A$17,$B$8&gt;0),'Ersparnisberechnung Sommertarif'!$B$8*SLP!C15606,"")</f>
        <v/>
      </c>
    </row>
    <row r="15627" spans="1:5" x14ac:dyDescent="0.3">
      <c r="A15627" s="25">
        <v>46185</v>
      </c>
      <c r="B15627" s="31">
        <v>0.60416666666666663</v>
      </c>
      <c r="C15627" s="46"/>
      <c r="D15627" s="29">
        <v>46185.604166666664</v>
      </c>
      <c r="E15627" s="15" t="str">
        <f>IF(AND($B$6=NB!$A$17,$B$8&gt;0),'Ersparnisberechnung Sommertarif'!$B$8*SLP!C15607,"")</f>
        <v/>
      </c>
    </row>
    <row r="15628" spans="1:5" x14ac:dyDescent="0.3">
      <c r="A15628" s="25">
        <v>46185</v>
      </c>
      <c r="B15628" s="31">
        <v>0.61458333333333337</v>
      </c>
      <c r="C15628" s="46"/>
      <c r="D15628" s="29">
        <v>46185.614583333336</v>
      </c>
      <c r="E15628" s="15" t="str">
        <f>IF(AND($B$6=NB!$A$17,$B$8&gt;0),'Ersparnisberechnung Sommertarif'!$B$8*SLP!C15608,"")</f>
        <v/>
      </c>
    </row>
    <row r="15629" spans="1:5" x14ac:dyDescent="0.3">
      <c r="A15629" s="25">
        <v>46185</v>
      </c>
      <c r="B15629" s="31">
        <v>0.625</v>
      </c>
      <c r="C15629" s="46"/>
      <c r="D15629" s="29">
        <v>46185.625</v>
      </c>
      <c r="E15629" s="15" t="str">
        <f>IF(AND($B$6=NB!$A$17,$B$8&gt;0),'Ersparnisberechnung Sommertarif'!$B$8*SLP!C15609,"")</f>
        <v/>
      </c>
    </row>
    <row r="15630" spans="1:5" x14ac:dyDescent="0.3">
      <c r="A15630" s="25">
        <v>46185</v>
      </c>
      <c r="B15630" s="31">
        <v>0.63541666666666663</v>
      </c>
      <c r="C15630" s="46"/>
      <c r="D15630" s="29">
        <v>46185.635416666664</v>
      </c>
      <c r="E15630" s="15" t="str">
        <f>IF(AND($B$6=NB!$A$17,$B$8&gt;0),'Ersparnisberechnung Sommertarif'!$B$8*SLP!C15610,"")</f>
        <v/>
      </c>
    </row>
    <row r="15631" spans="1:5" x14ac:dyDescent="0.3">
      <c r="A15631" s="25">
        <v>46185</v>
      </c>
      <c r="B15631" s="31">
        <v>0.64583333333333337</v>
      </c>
      <c r="C15631" s="46"/>
      <c r="D15631" s="29">
        <v>46185.645833333336</v>
      </c>
      <c r="E15631" s="15" t="str">
        <f>IF(AND($B$6=NB!$A$17,$B$8&gt;0),'Ersparnisberechnung Sommertarif'!$B$8*SLP!C15611,"")</f>
        <v/>
      </c>
    </row>
    <row r="15632" spans="1:5" x14ac:dyDescent="0.3">
      <c r="A15632" s="25">
        <v>46185</v>
      </c>
      <c r="B15632" s="31">
        <v>0.65625</v>
      </c>
      <c r="C15632" s="46"/>
      <c r="D15632" s="29">
        <v>46185.65625</v>
      </c>
      <c r="E15632" s="15" t="str">
        <f>IF(AND($B$6=NB!$A$17,$B$8&gt;0),'Ersparnisberechnung Sommertarif'!$B$8*SLP!C15612,"")</f>
        <v/>
      </c>
    </row>
    <row r="15633" spans="1:5" x14ac:dyDescent="0.3">
      <c r="A15633" s="25">
        <v>46185</v>
      </c>
      <c r="B15633" s="31">
        <v>0.66666666666666663</v>
      </c>
      <c r="C15633" s="46"/>
      <c r="D15633" s="29">
        <v>46185.666666666664</v>
      </c>
      <c r="E15633" s="15" t="str">
        <f>IF(AND($B$6=NB!$A$17,$B$8&gt;0),'Ersparnisberechnung Sommertarif'!$B$8*SLP!C15613,"")</f>
        <v/>
      </c>
    </row>
    <row r="15634" spans="1:5" x14ac:dyDescent="0.3">
      <c r="A15634" s="25">
        <v>46185</v>
      </c>
      <c r="B15634" s="31">
        <v>0.67708333333333337</v>
      </c>
      <c r="C15634" s="46"/>
      <c r="D15634" s="29">
        <v>46185.677083333336</v>
      </c>
      <c r="E15634" s="15" t="str">
        <f>IF(AND($B$6=NB!$A$17,$B$8&gt;0),'Ersparnisberechnung Sommertarif'!$B$8*SLP!C15614,"")</f>
        <v/>
      </c>
    </row>
    <row r="15635" spans="1:5" x14ac:dyDescent="0.3">
      <c r="A15635" s="25">
        <v>46185</v>
      </c>
      <c r="B15635" s="31">
        <v>0.6875</v>
      </c>
      <c r="C15635" s="46"/>
      <c r="D15635" s="29">
        <v>46185.6875</v>
      </c>
      <c r="E15635" s="15" t="str">
        <f>IF(AND($B$6=NB!$A$17,$B$8&gt;0),'Ersparnisberechnung Sommertarif'!$B$8*SLP!C15615,"")</f>
        <v/>
      </c>
    </row>
    <row r="15636" spans="1:5" x14ac:dyDescent="0.3">
      <c r="A15636" s="25">
        <v>46185</v>
      </c>
      <c r="B15636" s="31">
        <v>0.69791666666666663</v>
      </c>
      <c r="C15636" s="46"/>
      <c r="D15636" s="29">
        <v>46185.697916666664</v>
      </c>
      <c r="E15636" s="15" t="str">
        <f>IF(AND($B$6=NB!$A$17,$B$8&gt;0),'Ersparnisberechnung Sommertarif'!$B$8*SLP!C15616,"")</f>
        <v/>
      </c>
    </row>
    <row r="15637" spans="1:5" x14ac:dyDescent="0.3">
      <c r="A15637" s="25">
        <v>46185</v>
      </c>
      <c r="B15637" s="31">
        <v>0.70833333333333337</v>
      </c>
      <c r="C15637" s="46"/>
      <c r="D15637" s="29">
        <v>46185.708333333336</v>
      </c>
      <c r="E15637" s="15" t="str">
        <f>IF(AND($B$6=NB!$A$17,$B$8&gt;0),'Ersparnisberechnung Sommertarif'!$B$8*SLP!C15617,"")</f>
        <v/>
      </c>
    </row>
    <row r="15638" spans="1:5" x14ac:dyDescent="0.3">
      <c r="A15638" s="25">
        <v>46185</v>
      </c>
      <c r="B15638" s="31">
        <v>0.71875</v>
      </c>
      <c r="C15638" s="46"/>
      <c r="D15638" s="29">
        <v>46185.71875</v>
      </c>
      <c r="E15638" s="15" t="str">
        <f>IF(AND($B$6=NB!$A$17,$B$8&gt;0),'Ersparnisberechnung Sommertarif'!$B$8*SLP!C15618,"")</f>
        <v/>
      </c>
    </row>
    <row r="15639" spans="1:5" x14ac:dyDescent="0.3">
      <c r="A15639" s="25">
        <v>46185</v>
      </c>
      <c r="B15639" s="31">
        <v>0.72916666666666663</v>
      </c>
      <c r="C15639" s="46"/>
      <c r="D15639" s="29">
        <v>46185.729166666664</v>
      </c>
      <c r="E15639" s="15" t="str">
        <f>IF(AND($B$6=NB!$A$17,$B$8&gt;0),'Ersparnisberechnung Sommertarif'!$B$8*SLP!C15619,"")</f>
        <v/>
      </c>
    </row>
    <row r="15640" spans="1:5" x14ac:dyDescent="0.3">
      <c r="A15640" s="25">
        <v>46185</v>
      </c>
      <c r="B15640" s="31">
        <v>0.73958333333333337</v>
      </c>
      <c r="C15640" s="46"/>
      <c r="D15640" s="29">
        <v>46185.739583333336</v>
      </c>
      <c r="E15640" s="15" t="str">
        <f>IF(AND($B$6=NB!$A$17,$B$8&gt;0),'Ersparnisberechnung Sommertarif'!$B$8*SLP!C15620,"")</f>
        <v/>
      </c>
    </row>
    <row r="15641" spans="1:5" x14ac:dyDescent="0.3">
      <c r="A15641" s="25">
        <v>46185</v>
      </c>
      <c r="B15641" s="31">
        <v>0.75</v>
      </c>
      <c r="C15641" s="46"/>
      <c r="D15641" s="29">
        <v>46185.75</v>
      </c>
      <c r="E15641" s="15" t="str">
        <f>IF(AND($B$6=NB!$A$17,$B$8&gt;0),'Ersparnisberechnung Sommertarif'!$B$8*SLP!C15621,"")</f>
        <v/>
      </c>
    </row>
    <row r="15642" spans="1:5" x14ac:dyDescent="0.3">
      <c r="A15642" s="25">
        <v>46185</v>
      </c>
      <c r="B15642" s="31">
        <v>0.76041666666666663</v>
      </c>
      <c r="C15642" s="46"/>
      <c r="D15642" s="29">
        <v>46185.760416666664</v>
      </c>
      <c r="E15642" s="15" t="str">
        <f>IF(AND($B$6=NB!$A$17,$B$8&gt;0),'Ersparnisberechnung Sommertarif'!$B$8*SLP!C15622,"")</f>
        <v/>
      </c>
    </row>
    <row r="15643" spans="1:5" x14ac:dyDescent="0.3">
      <c r="A15643" s="25">
        <v>46185</v>
      </c>
      <c r="B15643" s="31">
        <v>0.77083333333333337</v>
      </c>
      <c r="C15643" s="46"/>
      <c r="D15643" s="29">
        <v>46185.770833333336</v>
      </c>
      <c r="E15643" s="15" t="str">
        <f>IF(AND($B$6=NB!$A$17,$B$8&gt;0),'Ersparnisberechnung Sommertarif'!$B$8*SLP!C15623,"")</f>
        <v/>
      </c>
    </row>
    <row r="15644" spans="1:5" x14ac:dyDescent="0.3">
      <c r="A15644" s="25">
        <v>46185</v>
      </c>
      <c r="B15644" s="31">
        <v>0.78125</v>
      </c>
      <c r="C15644" s="46"/>
      <c r="D15644" s="29">
        <v>46185.78125</v>
      </c>
      <c r="E15644" s="15" t="str">
        <f>IF(AND($B$6=NB!$A$17,$B$8&gt;0),'Ersparnisberechnung Sommertarif'!$B$8*SLP!C15624,"")</f>
        <v/>
      </c>
    </row>
    <row r="15645" spans="1:5" x14ac:dyDescent="0.3">
      <c r="A15645" s="25">
        <v>46185</v>
      </c>
      <c r="B15645" s="31">
        <v>0.79166666666666663</v>
      </c>
      <c r="C15645" s="46"/>
      <c r="D15645" s="29">
        <v>46185.791666666664</v>
      </c>
      <c r="E15645" s="15" t="str">
        <f>IF(AND($B$6=NB!$A$17,$B$8&gt;0),'Ersparnisberechnung Sommertarif'!$B$8*SLP!C15625,"")</f>
        <v/>
      </c>
    </row>
    <row r="15646" spans="1:5" x14ac:dyDescent="0.3">
      <c r="A15646" s="25">
        <v>46185</v>
      </c>
      <c r="B15646" s="31">
        <v>0.80208333333333337</v>
      </c>
      <c r="C15646" s="46"/>
      <c r="D15646" s="29">
        <v>46185.802083333336</v>
      </c>
      <c r="E15646" s="15" t="str">
        <f>IF(AND($B$6=NB!$A$17,$B$8&gt;0),'Ersparnisberechnung Sommertarif'!$B$8*SLP!C15626,"")</f>
        <v/>
      </c>
    </row>
    <row r="15647" spans="1:5" x14ac:dyDescent="0.3">
      <c r="A15647" s="25">
        <v>46185</v>
      </c>
      <c r="B15647" s="31">
        <v>0.8125</v>
      </c>
      <c r="C15647" s="46"/>
      <c r="D15647" s="29">
        <v>46185.8125</v>
      </c>
      <c r="E15647" s="15" t="str">
        <f>IF(AND($B$6=NB!$A$17,$B$8&gt;0),'Ersparnisberechnung Sommertarif'!$B$8*SLP!C15627,"")</f>
        <v/>
      </c>
    </row>
    <row r="15648" spans="1:5" x14ac:dyDescent="0.3">
      <c r="A15648" s="25">
        <v>46185</v>
      </c>
      <c r="B15648" s="31">
        <v>0.82291666666666663</v>
      </c>
      <c r="C15648" s="46"/>
      <c r="D15648" s="29">
        <v>46185.822916666664</v>
      </c>
      <c r="E15648" s="15" t="str">
        <f>IF(AND($B$6=NB!$A$17,$B$8&gt;0),'Ersparnisberechnung Sommertarif'!$B$8*SLP!C15628,"")</f>
        <v/>
      </c>
    </row>
    <row r="15649" spans="1:5" x14ac:dyDescent="0.3">
      <c r="A15649" s="25">
        <v>46185</v>
      </c>
      <c r="B15649" s="31">
        <v>0.83333333333333337</v>
      </c>
      <c r="C15649" s="46"/>
      <c r="D15649" s="29">
        <v>46185.833333333336</v>
      </c>
      <c r="E15649" s="15" t="str">
        <f>IF(AND($B$6=NB!$A$17,$B$8&gt;0),'Ersparnisberechnung Sommertarif'!$B$8*SLP!C15629,"")</f>
        <v/>
      </c>
    </row>
    <row r="15650" spans="1:5" x14ac:dyDescent="0.3">
      <c r="A15650" s="25">
        <v>46185</v>
      </c>
      <c r="B15650" s="31">
        <v>0.84375</v>
      </c>
      <c r="C15650" s="46"/>
      <c r="D15650" s="29">
        <v>46185.84375</v>
      </c>
      <c r="E15650" s="15" t="str">
        <f>IF(AND($B$6=NB!$A$17,$B$8&gt;0),'Ersparnisberechnung Sommertarif'!$B$8*SLP!C15630,"")</f>
        <v/>
      </c>
    </row>
    <row r="15651" spans="1:5" x14ac:dyDescent="0.3">
      <c r="A15651" s="25">
        <v>46185</v>
      </c>
      <c r="B15651" s="31">
        <v>0.85416666666666663</v>
      </c>
      <c r="C15651" s="46"/>
      <c r="D15651" s="29">
        <v>46185.854166666664</v>
      </c>
      <c r="E15651" s="15" t="str">
        <f>IF(AND($B$6=NB!$A$17,$B$8&gt;0),'Ersparnisberechnung Sommertarif'!$B$8*SLP!C15631,"")</f>
        <v/>
      </c>
    </row>
    <row r="15652" spans="1:5" x14ac:dyDescent="0.3">
      <c r="A15652" s="25">
        <v>46185</v>
      </c>
      <c r="B15652" s="31">
        <v>0.86458333333333337</v>
      </c>
      <c r="C15652" s="46"/>
      <c r="D15652" s="29">
        <v>46185.864583333336</v>
      </c>
      <c r="E15652" s="15" t="str">
        <f>IF(AND($B$6=NB!$A$17,$B$8&gt;0),'Ersparnisberechnung Sommertarif'!$B$8*SLP!C15632,"")</f>
        <v/>
      </c>
    </row>
    <row r="15653" spans="1:5" x14ac:dyDescent="0.3">
      <c r="A15653" s="25">
        <v>46185</v>
      </c>
      <c r="B15653" s="31">
        <v>0.875</v>
      </c>
      <c r="C15653" s="46"/>
      <c r="D15653" s="29">
        <v>46185.875</v>
      </c>
      <c r="E15653" s="15" t="str">
        <f>IF(AND($B$6=NB!$A$17,$B$8&gt;0),'Ersparnisberechnung Sommertarif'!$B$8*SLP!C15633,"")</f>
        <v/>
      </c>
    </row>
    <row r="15654" spans="1:5" x14ac:dyDescent="0.3">
      <c r="A15654" s="25">
        <v>46185</v>
      </c>
      <c r="B15654" s="31">
        <v>0.88541666666666663</v>
      </c>
      <c r="C15654" s="46"/>
      <c r="D15654" s="29">
        <v>46185.885416666664</v>
      </c>
      <c r="E15654" s="15" t="str">
        <f>IF(AND($B$6=NB!$A$17,$B$8&gt;0),'Ersparnisberechnung Sommertarif'!$B$8*SLP!C15634,"")</f>
        <v/>
      </c>
    </row>
    <row r="15655" spans="1:5" x14ac:dyDescent="0.3">
      <c r="A15655" s="25">
        <v>46185</v>
      </c>
      <c r="B15655" s="31">
        <v>0.89583333333333337</v>
      </c>
      <c r="C15655" s="46"/>
      <c r="D15655" s="29">
        <v>46185.895833333336</v>
      </c>
      <c r="E15655" s="15" t="str">
        <f>IF(AND($B$6=NB!$A$17,$B$8&gt;0),'Ersparnisberechnung Sommertarif'!$B$8*SLP!C15635,"")</f>
        <v/>
      </c>
    </row>
    <row r="15656" spans="1:5" x14ac:dyDescent="0.3">
      <c r="A15656" s="25">
        <v>46185</v>
      </c>
      <c r="B15656" s="31">
        <v>0.90625</v>
      </c>
      <c r="C15656" s="46"/>
      <c r="D15656" s="29">
        <v>46185.90625</v>
      </c>
      <c r="E15656" s="15" t="str">
        <f>IF(AND($B$6=NB!$A$17,$B$8&gt;0),'Ersparnisberechnung Sommertarif'!$B$8*SLP!C15636,"")</f>
        <v/>
      </c>
    </row>
    <row r="15657" spans="1:5" x14ac:dyDescent="0.3">
      <c r="A15657" s="25">
        <v>46185</v>
      </c>
      <c r="B15657" s="31">
        <v>0.91666666666666663</v>
      </c>
      <c r="C15657" s="46"/>
      <c r="D15657" s="29">
        <v>46185.916666666664</v>
      </c>
      <c r="E15657" s="15" t="str">
        <f>IF(AND($B$6=NB!$A$17,$B$8&gt;0),'Ersparnisberechnung Sommertarif'!$B$8*SLP!C15637,"")</f>
        <v/>
      </c>
    </row>
    <row r="15658" spans="1:5" x14ac:dyDescent="0.3">
      <c r="A15658" s="25">
        <v>46185</v>
      </c>
      <c r="B15658" s="31">
        <v>0.92708333333333337</v>
      </c>
      <c r="C15658" s="46"/>
      <c r="D15658" s="29">
        <v>46185.927083333336</v>
      </c>
      <c r="E15658" s="15" t="str">
        <f>IF(AND($B$6=NB!$A$17,$B$8&gt;0),'Ersparnisberechnung Sommertarif'!$B$8*SLP!C15638,"")</f>
        <v/>
      </c>
    </row>
    <row r="15659" spans="1:5" x14ac:dyDescent="0.3">
      <c r="A15659" s="25">
        <v>46185</v>
      </c>
      <c r="B15659" s="31">
        <v>0.9375</v>
      </c>
      <c r="C15659" s="46"/>
      <c r="D15659" s="29">
        <v>46185.9375</v>
      </c>
      <c r="E15659" s="15" t="str">
        <f>IF(AND($B$6=NB!$A$17,$B$8&gt;0),'Ersparnisberechnung Sommertarif'!$B$8*SLP!C15639,"")</f>
        <v/>
      </c>
    </row>
    <row r="15660" spans="1:5" x14ac:dyDescent="0.3">
      <c r="A15660" s="25">
        <v>46185</v>
      </c>
      <c r="B15660" s="31">
        <v>0.94791666666666663</v>
      </c>
      <c r="C15660" s="46"/>
      <c r="D15660" s="29">
        <v>46185.947916666664</v>
      </c>
      <c r="E15660" s="15" t="str">
        <f>IF(AND($B$6=NB!$A$17,$B$8&gt;0),'Ersparnisberechnung Sommertarif'!$B$8*SLP!C15640,"")</f>
        <v/>
      </c>
    </row>
    <row r="15661" spans="1:5" x14ac:dyDescent="0.3">
      <c r="A15661" s="25">
        <v>46185</v>
      </c>
      <c r="B15661" s="31">
        <v>0.95833333333333337</v>
      </c>
      <c r="C15661" s="46"/>
      <c r="D15661" s="29">
        <v>46185.958333333336</v>
      </c>
      <c r="E15661" s="15" t="str">
        <f>IF(AND($B$6=NB!$A$17,$B$8&gt;0),'Ersparnisberechnung Sommertarif'!$B$8*SLP!C15641,"")</f>
        <v/>
      </c>
    </row>
    <row r="15662" spans="1:5" x14ac:dyDescent="0.3">
      <c r="A15662" s="25">
        <v>46185</v>
      </c>
      <c r="B15662" s="31">
        <v>0.96875</v>
      </c>
      <c r="C15662" s="46"/>
      <c r="D15662" s="29">
        <v>46185.96875</v>
      </c>
      <c r="E15662" s="15" t="str">
        <f>IF(AND($B$6=NB!$A$17,$B$8&gt;0),'Ersparnisberechnung Sommertarif'!$B$8*SLP!C15642,"")</f>
        <v/>
      </c>
    </row>
    <row r="15663" spans="1:5" x14ac:dyDescent="0.3">
      <c r="A15663" s="25">
        <v>46185</v>
      </c>
      <c r="B15663" s="31">
        <v>0.97916666666666663</v>
      </c>
      <c r="C15663" s="46"/>
      <c r="D15663" s="29">
        <v>46185.979166666664</v>
      </c>
      <c r="E15663" s="15" t="str">
        <f>IF(AND($B$6=NB!$A$17,$B$8&gt;0),'Ersparnisberechnung Sommertarif'!$B$8*SLP!C15643,"")</f>
        <v/>
      </c>
    </row>
    <row r="15664" spans="1:5" x14ac:dyDescent="0.3">
      <c r="A15664" s="25">
        <v>46185</v>
      </c>
      <c r="B15664" s="31">
        <v>0.98958333333333337</v>
      </c>
      <c r="C15664" s="46"/>
      <c r="D15664" s="29">
        <v>46185.989583333336</v>
      </c>
      <c r="E15664" s="15" t="str">
        <f>IF(AND($B$6=NB!$A$17,$B$8&gt;0),'Ersparnisberechnung Sommertarif'!$B$8*SLP!C15644,"")</f>
        <v/>
      </c>
    </row>
    <row r="15665" spans="1:5" x14ac:dyDescent="0.3">
      <c r="A15665" s="25">
        <v>46186</v>
      </c>
      <c r="B15665" s="31">
        <v>0</v>
      </c>
      <c r="C15665" s="46"/>
      <c r="D15665" s="29">
        <v>46186</v>
      </c>
      <c r="E15665" s="15" t="str">
        <f>IF(AND($B$6=NB!$A$17,$B$8&gt;0),'Ersparnisberechnung Sommertarif'!$B$8*SLP!C15645,"")</f>
        <v/>
      </c>
    </row>
    <row r="15666" spans="1:5" x14ac:dyDescent="0.3">
      <c r="A15666" s="25">
        <v>46186</v>
      </c>
      <c r="B15666" s="31">
        <v>1.0416666666666666E-2</v>
      </c>
      <c r="C15666" s="46"/>
      <c r="D15666" s="29">
        <v>46186.010416666664</v>
      </c>
      <c r="E15666" s="15" t="str">
        <f>IF(AND($B$6=NB!$A$17,$B$8&gt;0),'Ersparnisberechnung Sommertarif'!$B$8*SLP!C15646,"")</f>
        <v/>
      </c>
    </row>
    <row r="15667" spans="1:5" x14ac:dyDescent="0.3">
      <c r="A15667" s="25">
        <v>46186</v>
      </c>
      <c r="B15667" s="31">
        <v>2.0833333333333332E-2</v>
      </c>
      <c r="C15667" s="46"/>
      <c r="D15667" s="29">
        <v>46186.020833333336</v>
      </c>
      <c r="E15667" s="15" t="str">
        <f>IF(AND($B$6=NB!$A$17,$B$8&gt;0),'Ersparnisberechnung Sommertarif'!$B$8*SLP!C15647,"")</f>
        <v/>
      </c>
    </row>
    <row r="15668" spans="1:5" x14ac:dyDescent="0.3">
      <c r="A15668" s="25">
        <v>46186</v>
      </c>
      <c r="B15668" s="31">
        <v>3.125E-2</v>
      </c>
      <c r="C15668" s="46"/>
      <c r="D15668" s="29">
        <v>46186.03125</v>
      </c>
      <c r="E15668" s="15" t="str">
        <f>IF(AND($B$6=NB!$A$17,$B$8&gt;0),'Ersparnisberechnung Sommertarif'!$B$8*SLP!C15648,"")</f>
        <v/>
      </c>
    </row>
    <row r="15669" spans="1:5" x14ac:dyDescent="0.3">
      <c r="A15669" s="25">
        <v>46186</v>
      </c>
      <c r="B15669" s="31">
        <v>4.1666666666666664E-2</v>
      </c>
      <c r="C15669" s="46"/>
      <c r="D15669" s="29">
        <v>46186.041666666664</v>
      </c>
      <c r="E15669" s="15" t="str">
        <f>IF(AND($B$6=NB!$A$17,$B$8&gt;0),'Ersparnisberechnung Sommertarif'!$B$8*SLP!C15649,"")</f>
        <v/>
      </c>
    </row>
    <row r="15670" spans="1:5" x14ac:dyDescent="0.3">
      <c r="A15670" s="25">
        <v>46186</v>
      </c>
      <c r="B15670" s="31">
        <v>5.2083333333333336E-2</v>
      </c>
      <c r="C15670" s="46"/>
      <c r="D15670" s="29">
        <v>46186.052083333336</v>
      </c>
      <c r="E15670" s="15" t="str">
        <f>IF(AND($B$6=NB!$A$17,$B$8&gt;0),'Ersparnisberechnung Sommertarif'!$B$8*SLP!C15650,"")</f>
        <v/>
      </c>
    </row>
    <row r="15671" spans="1:5" x14ac:dyDescent="0.3">
      <c r="A15671" s="25">
        <v>46186</v>
      </c>
      <c r="B15671" s="31">
        <v>6.25E-2</v>
      </c>
      <c r="C15671" s="46"/>
      <c r="D15671" s="29">
        <v>46186.0625</v>
      </c>
      <c r="E15671" s="15" t="str">
        <f>IF(AND($B$6=NB!$A$17,$B$8&gt;0),'Ersparnisberechnung Sommertarif'!$B$8*SLP!C15651,"")</f>
        <v/>
      </c>
    </row>
    <row r="15672" spans="1:5" x14ac:dyDescent="0.3">
      <c r="A15672" s="25">
        <v>46186</v>
      </c>
      <c r="B15672" s="31">
        <v>7.2916666666666671E-2</v>
      </c>
      <c r="C15672" s="46"/>
      <c r="D15672" s="29">
        <v>46186.072916666664</v>
      </c>
      <c r="E15672" s="15" t="str">
        <f>IF(AND($B$6=NB!$A$17,$B$8&gt;0),'Ersparnisberechnung Sommertarif'!$B$8*SLP!C15652,"")</f>
        <v/>
      </c>
    </row>
    <row r="15673" spans="1:5" x14ac:dyDescent="0.3">
      <c r="A15673" s="25">
        <v>46186</v>
      </c>
      <c r="B15673" s="31">
        <v>8.3333333333333329E-2</v>
      </c>
      <c r="C15673" s="46"/>
      <c r="D15673" s="29">
        <v>46186.083333333336</v>
      </c>
      <c r="E15673" s="15" t="str">
        <f>IF(AND($B$6=NB!$A$17,$B$8&gt;0),'Ersparnisberechnung Sommertarif'!$B$8*SLP!C15653,"")</f>
        <v/>
      </c>
    </row>
    <row r="15674" spans="1:5" x14ac:dyDescent="0.3">
      <c r="A15674" s="25">
        <v>46186</v>
      </c>
      <c r="B15674" s="31">
        <v>9.375E-2</v>
      </c>
      <c r="C15674" s="46"/>
      <c r="D15674" s="29">
        <v>46186.09375</v>
      </c>
      <c r="E15674" s="15" t="str">
        <f>IF(AND($B$6=NB!$A$17,$B$8&gt;0),'Ersparnisberechnung Sommertarif'!$B$8*SLP!C15654,"")</f>
        <v/>
      </c>
    </row>
    <row r="15675" spans="1:5" x14ac:dyDescent="0.3">
      <c r="A15675" s="25">
        <v>46186</v>
      </c>
      <c r="B15675" s="31">
        <v>0.10416666666666667</v>
      </c>
      <c r="C15675" s="46"/>
      <c r="D15675" s="29">
        <v>46186.104166666664</v>
      </c>
      <c r="E15675" s="15" t="str">
        <f>IF(AND($B$6=NB!$A$17,$B$8&gt;0),'Ersparnisberechnung Sommertarif'!$B$8*SLP!C15655,"")</f>
        <v/>
      </c>
    </row>
    <row r="15676" spans="1:5" x14ac:dyDescent="0.3">
      <c r="A15676" s="25">
        <v>46186</v>
      </c>
      <c r="B15676" s="31">
        <v>0.11458333333333333</v>
      </c>
      <c r="C15676" s="46"/>
      <c r="D15676" s="29">
        <v>46186.114583333336</v>
      </c>
      <c r="E15676" s="15" t="str">
        <f>IF(AND($B$6=NB!$A$17,$B$8&gt;0),'Ersparnisberechnung Sommertarif'!$B$8*SLP!C15656,"")</f>
        <v/>
      </c>
    </row>
    <row r="15677" spans="1:5" x14ac:dyDescent="0.3">
      <c r="A15677" s="25">
        <v>46186</v>
      </c>
      <c r="B15677" s="31">
        <v>0.125</v>
      </c>
      <c r="C15677" s="46"/>
      <c r="D15677" s="29">
        <v>46186.125</v>
      </c>
      <c r="E15677" s="15" t="str">
        <f>IF(AND($B$6=NB!$A$17,$B$8&gt;0),'Ersparnisberechnung Sommertarif'!$B$8*SLP!C15657,"")</f>
        <v/>
      </c>
    </row>
    <row r="15678" spans="1:5" x14ac:dyDescent="0.3">
      <c r="A15678" s="25">
        <v>46186</v>
      </c>
      <c r="B15678" s="31">
        <v>0.13541666666666666</v>
      </c>
      <c r="C15678" s="46"/>
      <c r="D15678" s="29">
        <v>46186.135416666664</v>
      </c>
      <c r="E15678" s="15" t="str">
        <f>IF(AND($B$6=NB!$A$17,$B$8&gt;0),'Ersparnisberechnung Sommertarif'!$B$8*SLP!C15658,"")</f>
        <v/>
      </c>
    </row>
    <row r="15679" spans="1:5" x14ac:dyDescent="0.3">
      <c r="A15679" s="25">
        <v>46186</v>
      </c>
      <c r="B15679" s="31">
        <v>0.14583333333333334</v>
      </c>
      <c r="C15679" s="46"/>
      <c r="D15679" s="29">
        <v>46186.145833333336</v>
      </c>
      <c r="E15679" s="15" t="str">
        <f>IF(AND($B$6=NB!$A$17,$B$8&gt;0),'Ersparnisberechnung Sommertarif'!$B$8*SLP!C15659,"")</f>
        <v/>
      </c>
    </row>
    <row r="15680" spans="1:5" x14ac:dyDescent="0.3">
      <c r="A15680" s="25">
        <v>46186</v>
      </c>
      <c r="B15680" s="31">
        <v>0.15625</v>
      </c>
      <c r="C15680" s="46"/>
      <c r="D15680" s="29">
        <v>46186.15625</v>
      </c>
      <c r="E15680" s="15" t="str">
        <f>IF(AND($B$6=NB!$A$17,$B$8&gt;0),'Ersparnisberechnung Sommertarif'!$B$8*SLP!C15660,"")</f>
        <v/>
      </c>
    </row>
    <row r="15681" spans="1:5" x14ac:dyDescent="0.3">
      <c r="A15681" s="25">
        <v>46186</v>
      </c>
      <c r="B15681" s="31">
        <v>0.16666666666666666</v>
      </c>
      <c r="C15681" s="46"/>
      <c r="D15681" s="29">
        <v>46186.166666666664</v>
      </c>
      <c r="E15681" s="15" t="str">
        <f>IF(AND($B$6=NB!$A$17,$B$8&gt;0),'Ersparnisberechnung Sommertarif'!$B$8*SLP!C15661,"")</f>
        <v/>
      </c>
    </row>
    <row r="15682" spans="1:5" x14ac:dyDescent="0.3">
      <c r="A15682" s="25">
        <v>46186</v>
      </c>
      <c r="B15682" s="31">
        <v>0.17708333333333334</v>
      </c>
      <c r="C15682" s="46"/>
      <c r="D15682" s="29">
        <v>46186.177083333336</v>
      </c>
      <c r="E15682" s="15" t="str">
        <f>IF(AND($B$6=NB!$A$17,$B$8&gt;0),'Ersparnisberechnung Sommertarif'!$B$8*SLP!C15662,"")</f>
        <v/>
      </c>
    </row>
    <row r="15683" spans="1:5" x14ac:dyDescent="0.3">
      <c r="A15683" s="25">
        <v>46186</v>
      </c>
      <c r="B15683" s="31">
        <v>0.1875</v>
      </c>
      <c r="C15683" s="46"/>
      <c r="D15683" s="29">
        <v>46186.1875</v>
      </c>
      <c r="E15683" s="15" t="str">
        <f>IF(AND($B$6=NB!$A$17,$B$8&gt;0),'Ersparnisberechnung Sommertarif'!$B$8*SLP!C15663,"")</f>
        <v/>
      </c>
    </row>
    <row r="15684" spans="1:5" x14ac:dyDescent="0.3">
      <c r="A15684" s="25">
        <v>46186</v>
      </c>
      <c r="B15684" s="31">
        <v>0.19791666666666666</v>
      </c>
      <c r="C15684" s="46"/>
      <c r="D15684" s="29">
        <v>46186.197916666664</v>
      </c>
      <c r="E15684" s="15" t="str">
        <f>IF(AND($B$6=NB!$A$17,$B$8&gt;0),'Ersparnisberechnung Sommertarif'!$B$8*SLP!C15664,"")</f>
        <v/>
      </c>
    </row>
    <row r="15685" spans="1:5" x14ac:dyDescent="0.3">
      <c r="A15685" s="25">
        <v>46186</v>
      </c>
      <c r="B15685" s="31">
        <v>0.20833333333333334</v>
      </c>
      <c r="C15685" s="46"/>
      <c r="D15685" s="29">
        <v>46186.208333333336</v>
      </c>
      <c r="E15685" s="15" t="str">
        <f>IF(AND($B$6=NB!$A$17,$B$8&gt;0),'Ersparnisberechnung Sommertarif'!$B$8*SLP!C15665,"")</f>
        <v/>
      </c>
    </row>
    <row r="15686" spans="1:5" x14ac:dyDescent="0.3">
      <c r="A15686" s="25">
        <v>46186</v>
      </c>
      <c r="B15686" s="31">
        <v>0.21875</v>
      </c>
      <c r="C15686" s="46"/>
      <c r="D15686" s="29">
        <v>46186.21875</v>
      </c>
      <c r="E15686" s="15" t="str">
        <f>IF(AND($B$6=NB!$A$17,$B$8&gt;0),'Ersparnisberechnung Sommertarif'!$B$8*SLP!C15666,"")</f>
        <v/>
      </c>
    </row>
    <row r="15687" spans="1:5" x14ac:dyDescent="0.3">
      <c r="A15687" s="25">
        <v>46186</v>
      </c>
      <c r="B15687" s="31">
        <v>0.22916666666666666</v>
      </c>
      <c r="C15687" s="46"/>
      <c r="D15687" s="29">
        <v>46186.229166666664</v>
      </c>
      <c r="E15687" s="15" t="str">
        <f>IF(AND($B$6=NB!$A$17,$B$8&gt;0),'Ersparnisberechnung Sommertarif'!$B$8*SLP!C15667,"")</f>
        <v/>
      </c>
    </row>
    <row r="15688" spans="1:5" x14ac:dyDescent="0.3">
      <c r="A15688" s="25">
        <v>46186</v>
      </c>
      <c r="B15688" s="31">
        <v>0.23958333333333334</v>
      </c>
      <c r="C15688" s="46"/>
      <c r="D15688" s="29">
        <v>46186.239583333336</v>
      </c>
      <c r="E15688" s="15" t="str">
        <f>IF(AND($B$6=NB!$A$17,$B$8&gt;0),'Ersparnisberechnung Sommertarif'!$B$8*SLP!C15668,"")</f>
        <v/>
      </c>
    </row>
    <row r="15689" spans="1:5" x14ac:dyDescent="0.3">
      <c r="A15689" s="25">
        <v>46186</v>
      </c>
      <c r="B15689" s="31">
        <v>0.25</v>
      </c>
      <c r="C15689" s="46"/>
      <c r="D15689" s="29">
        <v>46186.25</v>
      </c>
      <c r="E15689" s="15" t="str">
        <f>IF(AND($B$6=NB!$A$17,$B$8&gt;0),'Ersparnisberechnung Sommertarif'!$B$8*SLP!C15669,"")</f>
        <v/>
      </c>
    </row>
    <row r="15690" spans="1:5" x14ac:dyDescent="0.3">
      <c r="A15690" s="25">
        <v>46186</v>
      </c>
      <c r="B15690" s="31">
        <v>0.26041666666666669</v>
      </c>
      <c r="C15690" s="46"/>
      <c r="D15690" s="29">
        <v>46186.260416666664</v>
      </c>
      <c r="E15690" s="15" t="str">
        <f>IF(AND($B$6=NB!$A$17,$B$8&gt;0),'Ersparnisberechnung Sommertarif'!$B$8*SLP!C15670,"")</f>
        <v/>
      </c>
    </row>
    <row r="15691" spans="1:5" x14ac:dyDescent="0.3">
      <c r="A15691" s="25">
        <v>46186</v>
      </c>
      <c r="B15691" s="31">
        <v>0.27083333333333331</v>
      </c>
      <c r="C15691" s="46"/>
      <c r="D15691" s="29">
        <v>46186.270833333336</v>
      </c>
      <c r="E15691" s="15" t="str">
        <f>IF(AND($B$6=NB!$A$17,$B$8&gt;0),'Ersparnisberechnung Sommertarif'!$B$8*SLP!C15671,"")</f>
        <v/>
      </c>
    </row>
    <row r="15692" spans="1:5" x14ac:dyDescent="0.3">
      <c r="A15692" s="25">
        <v>46186</v>
      </c>
      <c r="B15692" s="31">
        <v>0.28125</v>
      </c>
      <c r="C15692" s="46"/>
      <c r="D15692" s="29">
        <v>46186.28125</v>
      </c>
      <c r="E15692" s="15" t="str">
        <f>IF(AND($B$6=NB!$A$17,$B$8&gt;0),'Ersparnisberechnung Sommertarif'!$B$8*SLP!C15672,"")</f>
        <v/>
      </c>
    </row>
    <row r="15693" spans="1:5" x14ac:dyDescent="0.3">
      <c r="A15693" s="25">
        <v>46186</v>
      </c>
      <c r="B15693" s="31">
        <v>0.29166666666666669</v>
      </c>
      <c r="C15693" s="46"/>
      <c r="D15693" s="29">
        <v>46186.291666666664</v>
      </c>
      <c r="E15693" s="15" t="str">
        <f>IF(AND($B$6=NB!$A$17,$B$8&gt;0),'Ersparnisberechnung Sommertarif'!$B$8*SLP!C15673,"")</f>
        <v/>
      </c>
    </row>
    <row r="15694" spans="1:5" x14ac:dyDescent="0.3">
      <c r="A15694" s="25">
        <v>46186</v>
      </c>
      <c r="B15694" s="31">
        <v>0.30208333333333331</v>
      </c>
      <c r="C15694" s="46"/>
      <c r="D15694" s="29">
        <v>46186.302083333336</v>
      </c>
      <c r="E15694" s="15" t="str">
        <f>IF(AND($B$6=NB!$A$17,$B$8&gt;0),'Ersparnisberechnung Sommertarif'!$B$8*SLP!C15674,"")</f>
        <v/>
      </c>
    </row>
    <row r="15695" spans="1:5" x14ac:dyDescent="0.3">
      <c r="A15695" s="25">
        <v>46186</v>
      </c>
      <c r="B15695" s="31">
        <v>0.3125</v>
      </c>
      <c r="C15695" s="46"/>
      <c r="D15695" s="29">
        <v>46186.3125</v>
      </c>
      <c r="E15695" s="15" t="str">
        <f>IF(AND($B$6=NB!$A$17,$B$8&gt;0),'Ersparnisberechnung Sommertarif'!$B$8*SLP!C15675,"")</f>
        <v/>
      </c>
    </row>
    <row r="15696" spans="1:5" x14ac:dyDescent="0.3">
      <c r="A15696" s="25">
        <v>46186</v>
      </c>
      <c r="B15696" s="31">
        <v>0.32291666666666669</v>
      </c>
      <c r="C15696" s="46"/>
      <c r="D15696" s="29">
        <v>46186.322916666664</v>
      </c>
      <c r="E15696" s="15" t="str">
        <f>IF(AND($B$6=NB!$A$17,$B$8&gt;0),'Ersparnisberechnung Sommertarif'!$B$8*SLP!C15676,"")</f>
        <v/>
      </c>
    </row>
    <row r="15697" spans="1:5" x14ac:dyDescent="0.3">
      <c r="A15697" s="25">
        <v>46186</v>
      </c>
      <c r="B15697" s="31">
        <v>0.33333333333333331</v>
      </c>
      <c r="C15697" s="46"/>
      <c r="D15697" s="29">
        <v>46186.333333333336</v>
      </c>
      <c r="E15697" s="15" t="str">
        <f>IF(AND($B$6=NB!$A$17,$B$8&gt;0),'Ersparnisberechnung Sommertarif'!$B$8*SLP!C15677,"")</f>
        <v/>
      </c>
    </row>
    <row r="15698" spans="1:5" x14ac:dyDescent="0.3">
      <c r="A15698" s="25">
        <v>46186</v>
      </c>
      <c r="B15698" s="31">
        <v>0.34375</v>
      </c>
      <c r="C15698" s="46"/>
      <c r="D15698" s="29">
        <v>46186.34375</v>
      </c>
      <c r="E15698" s="15" t="str">
        <f>IF(AND($B$6=NB!$A$17,$B$8&gt;0),'Ersparnisberechnung Sommertarif'!$B$8*SLP!C15678,"")</f>
        <v/>
      </c>
    </row>
    <row r="15699" spans="1:5" x14ac:dyDescent="0.3">
      <c r="A15699" s="25">
        <v>46186</v>
      </c>
      <c r="B15699" s="31">
        <v>0.35416666666666669</v>
      </c>
      <c r="C15699" s="46"/>
      <c r="D15699" s="29">
        <v>46186.354166666664</v>
      </c>
      <c r="E15699" s="15" t="str">
        <f>IF(AND($B$6=NB!$A$17,$B$8&gt;0),'Ersparnisberechnung Sommertarif'!$B$8*SLP!C15679,"")</f>
        <v/>
      </c>
    </row>
    <row r="15700" spans="1:5" x14ac:dyDescent="0.3">
      <c r="A15700" s="25">
        <v>46186</v>
      </c>
      <c r="B15700" s="31">
        <v>0.36458333333333331</v>
      </c>
      <c r="C15700" s="46"/>
      <c r="D15700" s="29">
        <v>46186.364583333336</v>
      </c>
      <c r="E15700" s="15" t="str">
        <f>IF(AND($B$6=NB!$A$17,$B$8&gt;0),'Ersparnisberechnung Sommertarif'!$B$8*SLP!C15680,"")</f>
        <v/>
      </c>
    </row>
    <row r="15701" spans="1:5" x14ac:dyDescent="0.3">
      <c r="A15701" s="25">
        <v>46186</v>
      </c>
      <c r="B15701" s="31">
        <v>0.375</v>
      </c>
      <c r="C15701" s="46"/>
      <c r="D15701" s="29">
        <v>46186.375</v>
      </c>
      <c r="E15701" s="15" t="str">
        <f>IF(AND($B$6=NB!$A$17,$B$8&gt;0),'Ersparnisberechnung Sommertarif'!$B$8*SLP!C15681,"")</f>
        <v/>
      </c>
    </row>
    <row r="15702" spans="1:5" x14ac:dyDescent="0.3">
      <c r="A15702" s="25">
        <v>46186</v>
      </c>
      <c r="B15702" s="31">
        <v>0.38541666666666669</v>
      </c>
      <c r="C15702" s="46"/>
      <c r="D15702" s="29">
        <v>46186.385416666664</v>
      </c>
      <c r="E15702" s="15" t="str">
        <f>IF(AND($B$6=NB!$A$17,$B$8&gt;0),'Ersparnisberechnung Sommertarif'!$B$8*SLP!C15682,"")</f>
        <v/>
      </c>
    </row>
    <row r="15703" spans="1:5" x14ac:dyDescent="0.3">
      <c r="A15703" s="25">
        <v>46186</v>
      </c>
      <c r="B15703" s="31">
        <v>0.39583333333333331</v>
      </c>
      <c r="C15703" s="46"/>
      <c r="D15703" s="29">
        <v>46186.395833333336</v>
      </c>
      <c r="E15703" s="15" t="str">
        <f>IF(AND($B$6=NB!$A$17,$B$8&gt;0),'Ersparnisberechnung Sommertarif'!$B$8*SLP!C15683,"")</f>
        <v/>
      </c>
    </row>
    <row r="15704" spans="1:5" x14ac:dyDescent="0.3">
      <c r="A15704" s="25">
        <v>46186</v>
      </c>
      <c r="B15704" s="31">
        <v>0.40625</v>
      </c>
      <c r="C15704" s="46"/>
      <c r="D15704" s="29">
        <v>46186.40625</v>
      </c>
      <c r="E15704" s="15" t="str">
        <f>IF(AND($B$6=NB!$A$17,$B$8&gt;0),'Ersparnisberechnung Sommertarif'!$B$8*SLP!C15684,"")</f>
        <v/>
      </c>
    </row>
    <row r="15705" spans="1:5" x14ac:dyDescent="0.3">
      <c r="A15705" s="25">
        <v>46186</v>
      </c>
      <c r="B15705" s="31">
        <v>0.41666666666666669</v>
      </c>
      <c r="C15705" s="46"/>
      <c r="D15705" s="29">
        <v>46186.416666666664</v>
      </c>
      <c r="E15705" s="15" t="str">
        <f>IF(AND($B$6=NB!$A$17,$B$8&gt;0),'Ersparnisberechnung Sommertarif'!$B$8*SLP!C15685,"")</f>
        <v/>
      </c>
    </row>
    <row r="15706" spans="1:5" x14ac:dyDescent="0.3">
      <c r="A15706" s="25">
        <v>46186</v>
      </c>
      <c r="B15706" s="31">
        <v>0.42708333333333331</v>
      </c>
      <c r="C15706" s="46"/>
      <c r="D15706" s="29">
        <v>46186.427083333336</v>
      </c>
      <c r="E15706" s="15" t="str">
        <f>IF(AND($B$6=NB!$A$17,$B$8&gt;0),'Ersparnisberechnung Sommertarif'!$B$8*SLP!C15686,"")</f>
        <v/>
      </c>
    </row>
    <row r="15707" spans="1:5" x14ac:dyDescent="0.3">
      <c r="A15707" s="25">
        <v>46186</v>
      </c>
      <c r="B15707" s="31">
        <v>0.4375</v>
      </c>
      <c r="C15707" s="46"/>
      <c r="D15707" s="29">
        <v>46186.4375</v>
      </c>
      <c r="E15707" s="15" t="str">
        <f>IF(AND($B$6=NB!$A$17,$B$8&gt;0),'Ersparnisberechnung Sommertarif'!$B$8*SLP!C15687,"")</f>
        <v/>
      </c>
    </row>
    <row r="15708" spans="1:5" x14ac:dyDescent="0.3">
      <c r="A15708" s="25">
        <v>46186</v>
      </c>
      <c r="B15708" s="31">
        <v>0.44791666666666669</v>
      </c>
      <c r="C15708" s="46"/>
      <c r="D15708" s="29">
        <v>46186.447916666664</v>
      </c>
      <c r="E15708" s="15" t="str">
        <f>IF(AND($B$6=NB!$A$17,$B$8&gt;0),'Ersparnisberechnung Sommertarif'!$B$8*SLP!C15688,"")</f>
        <v/>
      </c>
    </row>
    <row r="15709" spans="1:5" x14ac:dyDescent="0.3">
      <c r="A15709" s="25">
        <v>46186</v>
      </c>
      <c r="B15709" s="31">
        <v>0.45833333333333331</v>
      </c>
      <c r="C15709" s="46"/>
      <c r="D15709" s="29">
        <v>46186.458333333336</v>
      </c>
      <c r="E15709" s="15" t="str">
        <f>IF(AND($B$6=NB!$A$17,$B$8&gt;0),'Ersparnisberechnung Sommertarif'!$B$8*SLP!C15689,"")</f>
        <v/>
      </c>
    </row>
    <row r="15710" spans="1:5" x14ac:dyDescent="0.3">
      <c r="A15710" s="25">
        <v>46186</v>
      </c>
      <c r="B15710" s="31">
        <v>0.46875</v>
      </c>
      <c r="C15710" s="46"/>
      <c r="D15710" s="29">
        <v>46186.46875</v>
      </c>
      <c r="E15710" s="15" t="str">
        <f>IF(AND($B$6=NB!$A$17,$B$8&gt;0),'Ersparnisberechnung Sommertarif'!$B$8*SLP!C15690,"")</f>
        <v/>
      </c>
    </row>
    <row r="15711" spans="1:5" x14ac:dyDescent="0.3">
      <c r="A15711" s="25">
        <v>46186</v>
      </c>
      <c r="B15711" s="31">
        <v>0.47916666666666669</v>
      </c>
      <c r="C15711" s="46"/>
      <c r="D15711" s="29">
        <v>46186.479166666664</v>
      </c>
      <c r="E15711" s="15" t="str">
        <f>IF(AND($B$6=NB!$A$17,$B$8&gt;0),'Ersparnisberechnung Sommertarif'!$B$8*SLP!C15691,"")</f>
        <v/>
      </c>
    </row>
    <row r="15712" spans="1:5" x14ac:dyDescent="0.3">
      <c r="A15712" s="25">
        <v>46186</v>
      </c>
      <c r="B15712" s="31">
        <v>0.48958333333333331</v>
      </c>
      <c r="C15712" s="46"/>
      <c r="D15712" s="29">
        <v>46186.489583333336</v>
      </c>
      <c r="E15712" s="15" t="str">
        <f>IF(AND($B$6=NB!$A$17,$B$8&gt;0),'Ersparnisberechnung Sommertarif'!$B$8*SLP!C15692,"")</f>
        <v/>
      </c>
    </row>
    <row r="15713" spans="1:5" x14ac:dyDescent="0.3">
      <c r="A15713" s="25">
        <v>46186</v>
      </c>
      <c r="B15713" s="31">
        <v>0.5</v>
      </c>
      <c r="C15713" s="46"/>
      <c r="D15713" s="29">
        <v>46186.5</v>
      </c>
      <c r="E15713" s="15" t="str">
        <f>IF(AND($B$6=NB!$A$17,$B$8&gt;0),'Ersparnisberechnung Sommertarif'!$B$8*SLP!C15693,"")</f>
        <v/>
      </c>
    </row>
    <row r="15714" spans="1:5" x14ac:dyDescent="0.3">
      <c r="A15714" s="25">
        <v>46186</v>
      </c>
      <c r="B15714" s="31">
        <v>0.51041666666666663</v>
      </c>
      <c r="C15714" s="46"/>
      <c r="D15714" s="29">
        <v>46186.510416666664</v>
      </c>
      <c r="E15714" s="15" t="str">
        <f>IF(AND($B$6=NB!$A$17,$B$8&gt;0),'Ersparnisberechnung Sommertarif'!$B$8*SLP!C15694,"")</f>
        <v/>
      </c>
    </row>
    <row r="15715" spans="1:5" x14ac:dyDescent="0.3">
      <c r="A15715" s="25">
        <v>46186</v>
      </c>
      <c r="B15715" s="31">
        <v>0.52083333333333337</v>
      </c>
      <c r="C15715" s="46"/>
      <c r="D15715" s="29">
        <v>46186.520833333336</v>
      </c>
      <c r="E15715" s="15" t="str">
        <f>IF(AND($B$6=NB!$A$17,$B$8&gt;0),'Ersparnisberechnung Sommertarif'!$B$8*SLP!C15695,"")</f>
        <v/>
      </c>
    </row>
    <row r="15716" spans="1:5" x14ac:dyDescent="0.3">
      <c r="A15716" s="25">
        <v>46186</v>
      </c>
      <c r="B15716" s="31">
        <v>0.53125</v>
      </c>
      <c r="C15716" s="46"/>
      <c r="D15716" s="29">
        <v>46186.53125</v>
      </c>
      <c r="E15716" s="15" t="str">
        <f>IF(AND($B$6=NB!$A$17,$B$8&gt;0),'Ersparnisberechnung Sommertarif'!$B$8*SLP!C15696,"")</f>
        <v/>
      </c>
    </row>
    <row r="15717" spans="1:5" x14ac:dyDescent="0.3">
      <c r="A15717" s="25">
        <v>46186</v>
      </c>
      <c r="B15717" s="31">
        <v>0.54166666666666663</v>
      </c>
      <c r="C15717" s="46"/>
      <c r="D15717" s="29">
        <v>46186.541666666664</v>
      </c>
      <c r="E15717" s="15" t="str">
        <f>IF(AND($B$6=NB!$A$17,$B$8&gt;0),'Ersparnisberechnung Sommertarif'!$B$8*SLP!C15697,"")</f>
        <v/>
      </c>
    </row>
    <row r="15718" spans="1:5" x14ac:dyDescent="0.3">
      <c r="A15718" s="25">
        <v>46186</v>
      </c>
      <c r="B15718" s="31">
        <v>0.55208333333333337</v>
      </c>
      <c r="C15718" s="46"/>
      <c r="D15718" s="29">
        <v>46186.552083333336</v>
      </c>
      <c r="E15718" s="15" t="str">
        <f>IF(AND($B$6=NB!$A$17,$B$8&gt;0),'Ersparnisberechnung Sommertarif'!$B$8*SLP!C15698,"")</f>
        <v/>
      </c>
    </row>
    <row r="15719" spans="1:5" x14ac:dyDescent="0.3">
      <c r="A15719" s="25">
        <v>46186</v>
      </c>
      <c r="B15719" s="31">
        <v>0.5625</v>
      </c>
      <c r="C15719" s="46"/>
      <c r="D15719" s="29">
        <v>46186.5625</v>
      </c>
      <c r="E15719" s="15" t="str">
        <f>IF(AND($B$6=NB!$A$17,$B$8&gt;0),'Ersparnisberechnung Sommertarif'!$B$8*SLP!C15699,"")</f>
        <v/>
      </c>
    </row>
    <row r="15720" spans="1:5" x14ac:dyDescent="0.3">
      <c r="A15720" s="25">
        <v>46186</v>
      </c>
      <c r="B15720" s="31">
        <v>0.57291666666666663</v>
      </c>
      <c r="C15720" s="46"/>
      <c r="D15720" s="29">
        <v>46186.572916666664</v>
      </c>
      <c r="E15720" s="15" t="str">
        <f>IF(AND($B$6=NB!$A$17,$B$8&gt;0),'Ersparnisberechnung Sommertarif'!$B$8*SLP!C15700,"")</f>
        <v/>
      </c>
    </row>
    <row r="15721" spans="1:5" x14ac:dyDescent="0.3">
      <c r="A15721" s="25">
        <v>46186</v>
      </c>
      <c r="B15721" s="31">
        <v>0.58333333333333337</v>
      </c>
      <c r="C15721" s="46"/>
      <c r="D15721" s="29">
        <v>46186.583333333336</v>
      </c>
      <c r="E15721" s="15" t="str">
        <f>IF(AND($B$6=NB!$A$17,$B$8&gt;0),'Ersparnisberechnung Sommertarif'!$B$8*SLP!C15701,"")</f>
        <v/>
      </c>
    </row>
    <row r="15722" spans="1:5" x14ac:dyDescent="0.3">
      <c r="A15722" s="25">
        <v>46186</v>
      </c>
      <c r="B15722" s="31">
        <v>0.59375</v>
      </c>
      <c r="C15722" s="46"/>
      <c r="D15722" s="29">
        <v>46186.59375</v>
      </c>
      <c r="E15722" s="15" t="str">
        <f>IF(AND($B$6=NB!$A$17,$B$8&gt;0),'Ersparnisberechnung Sommertarif'!$B$8*SLP!C15702,"")</f>
        <v/>
      </c>
    </row>
    <row r="15723" spans="1:5" x14ac:dyDescent="0.3">
      <c r="A15723" s="25">
        <v>46186</v>
      </c>
      <c r="B15723" s="31">
        <v>0.60416666666666663</v>
      </c>
      <c r="C15723" s="46"/>
      <c r="D15723" s="29">
        <v>46186.604166666664</v>
      </c>
      <c r="E15723" s="15" t="str">
        <f>IF(AND($B$6=NB!$A$17,$B$8&gt;0),'Ersparnisberechnung Sommertarif'!$B$8*SLP!C15703,"")</f>
        <v/>
      </c>
    </row>
    <row r="15724" spans="1:5" x14ac:dyDescent="0.3">
      <c r="A15724" s="25">
        <v>46186</v>
      </c>
      <c r="B15724" s="31">
        <v>0.61458333333333337</v>
      </c>
      <c r="C15724" s="46"/>
      <c r="D15724" s="29">
        <v>46186.614583333336</v>
      </c>
      <c r="E15724" s="15" t="str">
        <f>IF(AND($B$6=NB!$A$17,$B$8&gt;0),'Ersparnisberechnung Sommertarif'!$B$8*SLP!C15704,"")</f>
        <v/>
      </c>
    </row>
    <row r="15725" spans="1:5" x14ac:dyDescent="0.3">
      <c r="A15725" s="25">
        <v>46186</v>
      </c>
      <c r="B15725" s="31">
        <v>0.625</v>
      </c>
      <c r="C15725" s="46"/>
      <c r="D15725" s="29">
        <v>46186.625</v>
      </c>
      <c r="E15725" s="15" t="str">
        <f>IF(AND($B$6=NB!$A$17,$B$8&gt;0),'Ersparnisberechnung Sommertarif'!$B$8*SLP!C15705,"")</f>
        <v/>
      </c>
    </row>
    <row r="15726" spans="1:5" x14ac:dyDescent="0.3">
      <c r="A15726" s="25">
        <v>46186</v>
      </c>
      <c r="B15726" s="31">
        <v>0.63541666666666663</v>
      </c>
      <c r="C15726" s="46"/>
      <c r="D15726" s="29">
        <v>46186.635416666664</v>
      </c>
      <c r="E15726" s="15" t="str">
        <f>IF(AND($B$6=NB!$A$17,$B$8&gt;0),'Ersparnisberechnung Sommertarif'!$B$8*SLP!C15706,"")</f>
        <v/>
      </c>
    </row>
    <row r="15727" spans="1:5" x14ac:dyDescent="0.3">
      <c r="A15727" s="25">
        <v>46186</v>
      </c>
      <c r="B15727" s="31">
        <v>0.64583333333333337</v>
      </c>
      <c r="C15727" s="46"/>
      <c r="D15727" s="29">
        <v>46186.645833333336</v>
      </c>
      <c r="E15727" s="15" t="str">
        <f>IF(AND($B$6=NB!$A$17,$B$8&gt;0),'Ersparnisberechnung Sommertarif'!$B$8*SLP!C15707,"")</f>
        <v/>
      </c>
    </row>
    <row r="15728" spans="1:5" x14ac:dyDescent="0.3">
      <c r="A15728" s="25">
        <v>46186</v>
      </c>
      <c r="B15728" s="31">
        <v>0.65625</v>
      </c>
      <c r="C15728" s="46"/>
      <c r="D15728" s="29">
        <v>46186.65625</v>
      </c>
      <c r="E15728" s="15" t="str">
        <f>IF(AND($B$6=NB!$A$17,$B$8&gt;0),'Ersparnisberechnung Sommertarif'!$B$8*SLP!C15708,"")</f>
        <v/>
      </c>
    </row>
    <row r="15729" spans="1:5" x14ac:dyDescent="0.3">
      <c r="A15729" s="25">
        <v>46186</v>
      </c>
      <c r="B15729" s="31">
        <v>0.66666666666666663</v>
      </c>
      <c r="C15729" s="46"/>
      <c r="D15729" s="29">
        <v>46186.666666666664</v>
      </c>
      <c r="E15729" s="15" t="str">
        <f>IF(AND($B$6=NB!$A$17,$B$8&gt;0),'Ersparnisberechnung Sommertarif'!$B$8*SLP!C15709,"")</f>
        <v/>
      </c>
    </row>
    <row r="15730" spans="1:5" x14ac:dyDescent="0.3">
      <c r="A15730" s="25">
        <v>46186</v>
      </c>
      <c r="B15730" s="31">
        <v>0.67708333333333337</v>
      </c>
      <c r="C15730" s="46"/>
      <c r="D15730" s="29">
        <v>46186.677083333336</v>
      </c>
      <c r="E15730" s="15" t="str">
        <f>IF(AND($B$6=NB!$A$17,$B$8&gt;0),'Ersparnisberechnung Sommertarif'!$B$8*SLP!C15710,"")</f>
        <v/>
      </c>
    </row>
    <row r="15731" spans="1:5" x14ac:dyDescent="0.3">
      <c r="A15731" s="25">
        <v>46186</v>
      </c>
      <c r="B15731" s="31">
        <v>0.6875</v>
      </c>
      <c r="C15731" s="46"/>
      <c r="D15731" s="29">
        <v>46186.6875</v>
      </c>
      <c r="E15731" s="15" t="str">
        <f>IF(AND($B$6=NB!$A$17,$B$8&gt;0),'Ersparnisberechnung Sommertarif'!$B$8*SLP!C15711,"")</f>
        <v/>
      </c>
    </row>
    <row r="15732" spans="1:5" x14ac:dyDescent="0.3">
      <c r="A15732" s="25">
        <v>46186</v>
      </c>
      <c r="B15732" s="31">
        <v>0.69791666666666663</v>
      </c>
      <c r="C15732" s="46"/>
      <c r="D15732" s="29">
        <v>46186.697916666664</v>
      </c>
      <c r="E15732" s="15" t="str">
        <f>IF(AND($B$6=NB!$A$17,$B$8&gt;0),'Ersparnisberechnung Sommertarif'!$B$8*SLP!C15712,"")</f>
        <v/>
      </c>
    </row>
    <row r="15733" spans="1:5" x14ac:dyDescent="0.3">
      <c r="A15733" s="25">
        <v>46186</v>
      </c>
      <c r="B15733" s="31">
        <v>0.70833333333333337</v>
      </c>
      <c r="C15733" s="46"/>
      <c r="D15733" s="29">
        <v>46186.708333333336</v>
      </c>
      <c r="E15733" s="15" t="str">
        <f>IF(AND($B$6=NB!$A$17,$B$8&gt;0),'Ersparnisberechnung Sommertarif'!$B$8*SLP!C15713,"")</f>
        <v/>
      </c>
    </row>
    <row r="15734" spans="1:5" x14ac:dyDescent="0.3">
      <c r="A15734" s="25">
        <v>46186</v>
      </c>
      <c r="B15734" s="31">
        <v>0.71875</v>
      </c>
      <c r="C15734" s="46"/>
      <c r="D15734" s="29">
        <v>46186.71875</v>
      </c>
      <c r="E15734" s="15" t="str">
        <f>IF(AND($B$6=NB!$A$17,$B$8&gt;0),'Ersparnisberechnung Sommertarif'!$B$8*SLP!C15714,"")</f>
        <v/>
      </c>
    </row>
    <row r="15735" spans="1:5" x14ac:dyDescent="0.3">
      <c r="A15735" s="25">
        <v>46186</v>
      </c>
      <c r="B15735" s="31">
        <v>0.72916666666666663</v>
      </c>
      <c r="C15735" s="46"/>
      <c r="D15735" s="29">
        <v>46186.729166666664</v>
      </c>
      <c r="E15735" s="15" t="str">
        <f>IF(AND($B$6=NB!$A$17,$B$8&gt;0),'Ersparnisberechnung Sommertarif'!$B$8*SLP!C15715,"")</f>
        <v/>
      </c>
    </row>
    <row r="15736" spans="1:5" x14ac:dyDescent="0.3">
      <c r="A15736" s="25">
        <v>46186</v>
      </c>
      <c r="B15736" s="31">
        <v>0.73958333333333337</v>
      </c>
      <c r="C15736" s="46"/>
      <c r="D15736" s="29">
        <v>46186.739583333336</v>
      </c>
      <c r="E15736" s="15" t="str">
        <f>IF(AND($B$6=NB!$A$17,$B$8&gt;0),'Ersparnisberechnung Sommertarif'!$B$8*SLP!C15716,"")</f>
        <v/>
      </c>
    </row>
    <row r="15737" spans="1:5" x14ac:dyDescent="0.3">
      <c r="A15737" s="25">
        <v>46186</v>
      </c>
      <c r="B15737" s="31">
        <v>0.75</v>
      </c>
      <c r="C15737" s="46"/>
      <c r="D15737" s="29">
        <v>46186.75</v>
      </c>
      <c r="E15737" s="15" t="str">
        <f>IF(AND($B$6=NB!$A$17,$B$8&gt;0),'Ersparnisberechnung Sommertarif'!$B$8*SLP!C15717,"")</f>
        <v/>
      </c>
    </row>
    <row r="15738" spans="1:5" x14ac:dyDescent="0.3">
      <c r="A15738" s="25">
        <v>46186</v>
      </c>
      <c r="B15738" s="31">
        <v>0.76041666666666663</v>
      </c>
      <c r="C15738" s="46"/>
      <c r="D15738" s="29">
        <v>46186.760416666664</v>
      </c>
      <c r="E15738" s="15" t="str">
        <f>IF(AND($B$6=NB!$A$17,$B$8&gt;0),'Ersparnisberechnung Sommertarif'!$B$8*SLP!C15718,"")</f>
        <v/>
      </c>
    </row>
    <row r="15739" spans="1:5" x14ac:dyDescent="0.3">
      <c r="A15739" s="25">
        <v>46186</v>
      </c>
      <c r="B15739" s="31">
        <v>0.77083333333333337</v>
      </c>
      <c r="C15739" s="46"/>
      <c r="D15739" s="29">
        <v>46186.770833333336</v>
      </c>
      <c r="E15739" s="15" t="str">
        <f>IF(AND($B$6=NB!$A$17,$B$8&gt;0),'Ersparnisberechnung Sommertarif'!$B$8*SLP!C15719,"")</f>
        <v/>
      </c>
    </row>
    <row r="15740" spans="1:5" x14ac:dyDescent="0.3">
      <c r="A15740" s="25">
        <v>46186</v>
      </c>
      <c r="B15740" s="31">
        <v>0.78125</v>
      </c>
      <c r="C15740" s="46"/>
      <c r="D15740" s="29">
        <v>46186.78125</v>
      </c>
      <c r="E15740" s="15" t="str">
        <f>IF(AND($B$6=NB!$A$17,$B$8&gt;0),'Ersparnisberechnung Sommertarif'!$B$8*SLP!C15720,"")</f>
        <v/>
      </c>
    </row>
    <row r="15741" spans="1:5" x14ac:dyDescent="0.3">
      <c r="A15741" s="25">
        <v>46186</v>
      </c>
      <c r="B15741" s="31">
        <v>0.79166666666666663</v>
      </c>
      <c r="C15741" s="46"/>
      <c r="D15741" s="29">
        <v>46186.791666666664</v>
      </c>
      <c r="E15741" s="15" t="str">
        <f>IF(AND($B$6=NB!$A$17,$B$8&gt;0),'Ersparnisberechnung Sommertarif'!$B$8*SLP!C15721,"")</f>
        <v/>
      </c>
    </row>
    <row r="15742" spans="1:5" x14ac:dyDescent="0.3">
      <c r="A15742" s="25">
        <v>46186</v>
      </c>
      <c r="B15742" s="31">
        <v>0.80208333333333337</v>
      </c>
      <c r="C15742" s="46"/>
      <c r="D15742" s="29">
        <v>46186.802083333336</v>
      </c>
      <c r="E15742" s="15" t="str">
        <f>IF(AND($B$6=NB!$A$17,$B$8&gt;0),'Ersparnisberechnung Sommertarif'!$B$8*SLP!C15722,"")</f>
        <v/>
      </c>
    </row>
    <row r="15743" spans="1:5" x14ac:dyDescent="0.3">
      <c r="A15743" s="25">
        <v>46186</v>
      </c>
      <c r="B15743" s="31">
        <v>0.8125</v>
      </c>
      <c r="C15743" s="46"/>
      <c r="D15743" s="29">
        <v>46186.8125</v>
      </c>
      <c r="E15743" s="15" t="str">
        <f>IF(AND($B$6=NB!$A$17,$B$8&gt;0),'Ersparnisberechnung Sommertarif'!$B$8*SLP!C15723,"")</f>
        <v/>
      </c>
    </row>
    <row r="15744" spans="1:5" x14ac:dyDescent="0.3">
      <c r="A15744" s="25">
        <v>46186</v>
      </c>
      <c r="B15744" s="31">
        <v>0.82291666666666663</v>
      </c>
      <c r="C15744" s="46"/>
      <c r="D15744" s="29">
        <v>46186.822916666664</v>
      </c>
      <c r="E15744" s="15" t="str">
        <f>IF(AND($B$6=NB!$A$17,$B$8&gt;0),'Ersparnisberechnung Sommertarif'!$B$8*SLP!C15724,"")</f>
        <v/>
      </c>
    </row>
    <row r="15745" spans="1:5" x14ac:dyDescent="0.3">
      <c r="A15745" s="25">
        <v>46186</v>
      </c>
      <c r="B15745" s="31">
        <v>0.83333333333333337</v>
      </c>
      <c r="C15745" s="46"/>
      <c r="D15745" s="29">
        <v>46186.833333333336</v>
      </c>
      <c r="E15745" s="15" t="str">
        <f>IF(AND($B$6=NB!$A$17,$B$8&gt;0),'Ersparnisberechnung Sommertarif'!$B$8*SLP!C15725,"")</f>
        <v/>
      </c>
    </row>
    <row r="15746" spans="1:5" x14ac:dyDescent="0.3">
      <c r="A15746" s="25">
        <v>46186</v>
      </c>
      <c r="B15746" s="31">
        <v>0.84375</v>
      </c>
      <c r="C15746" s="46"/>
      <c r="D15746" s="29">
        <v>46186.84375</v>
      </c>
      <c r="E15746" s="15" t="str">
        <f>IF(AND($B$6=NB!$A$17,$B$8&gt;0),'Ersparnisberechnung Sommertarif'!$B$8*SLP!C15726,"")</f>
        <v/>
      </c>
    </row>
    <row r="15747" spans="1:5" x14ac:dyDescent="0.3">
      <c r="A15747" s="25">
        <v>46186</v>
      </c>
      <c r="B15747" s="31">
        <v>0.85416666666666663</v>
      </c>
      <c r="C15747" s="46"/>
      <c r="D15747" s="29">
        <v>46186.854166666664</v>
      </c>
      <c r="E15747" s="15" t="str">
        <f>IF(AND($B$6=NB!$A$17,$B$8&gt;0),'Ersparnisberechnung Sommertarif'!$B$8*SLP!C15727,"")</f>
        <v/>
      </c>
    </row>
    <row r="15748" spans="1:5" x14ac:dyDescent="0.3">
      <c r="A15748" s="25">
        <v>46186</v>
      </c>
      <c r="B15748" s="31">
        <v>0.86458333333333337</v>
      </c>
      <c r="C15748" s="46"/>
      <c r="D15748" s="29">
        <v>46186.864583333336</v>
      </c>
      <c r="E15748" s="15" t="str">
        <f>IF(AND($B$6=NB!$A$17,$B$8&gt;0),'Ersparnisberechnung Sommertarif'!$B$8*SLP!C15728,"")</f>
        <v/>
      </c>
    </row>
    <row r="15749" spans="1:5" x14ac:dyDescent="0.3">
      <c r="A15749" s="25">
        <v>46186</v>
      </c>
      <c r="B15749" s="31">
        <v>0.875</v>
      </c>
      <c r="C15749" s="46"/>
      <c r="D15749" s="29">
        <v>46186.875</v>
      </c>
      <c r="E15749" s="15" t="str">
        <f>IF(AND($B$6=NB!$A$17,$B$8&gt;0),'Ersparnisberechnung Sommertarif'!$B$8*SLP!C15729,"")</f>
        <v/>
      </c>
    </row>
    <row r="15750" spans="1:5" x14ac:dyDescent="0.3">
      <c r="A15750" s="25">
        <v>46186</v>
      </c>
      <c r="B15750" s="31">
        <v>0.88541666666666663</v>
      </c>
      <c r="C15750" s="46"/>
      <c r="D15750" s="29">
        <v>46186.885416666664</v>
      </c>
      <c r="E15750" s="15" t="str">
        <f>IF(AND($B$6=NB!$A$17,$B$8&gt;0),'Ersparnisberechnung Sommertarif'!$B$8*SLP!C15730,"")</f>
        <v/>
      </c>
    </row>
    <row r="15751" spans="1:5" x14ac:dyDescent="0.3">
      <c r="A15751" s="25">
        <v>46186</v>
      </c>
      <c r="B15751" s="31">
        <v>0.89583333333333337</v>
      </c>
      <c r="C15751" s="46"/>
      <c r="D15751" s="29">
        <v>46186.895833333336</v>
      </c>
      <c r="E15751" s="15" t="str">
        <f>IF(AND($B$6=NB!$A$17,$B$8&gt;0),'Ersparnisberechnung Sommertarif'!$B$8*SLP!C15731,"")</f>
        <v/>
      </c>
    </row>
    <row r="15752" spans="1:5" x14ac:dyDescent="0.3">
      <c r="A15752" s="25">
        <v>46186</v>
      </c>
      <c r="B15752" s="31">
        <v>0.90625</v>
      </c>
      <c r="C15752" s="46"/>
      <c r="D15752" s="29">
        <v>46186.90625</v>
      </c>
      <c r="E15752" s="15" t="str">
        <f>IF(AND($B$6=NB!$A$17,$B$8&gt;0),'Ersparnisberechnung Sommertarif'!$B$8*SLP!C15732,"")</f>
        <v/>
      </c>
    </row>
    <row r="15753" spans="1:5" x14ac:dyDescent="0.3">
      <c r="A15753" s="25">
        <v>46186</v>
      </c>
      <c r="B15753" s="31">
        <v>0.91666666666666663</v>
      </c>
      <c r="C15753" s="46"/>
      <c r="D15753" s="29">
        <v>46186.916666666664</v>
      </c>
      <c r="E15753" s="15" t="str">
        <f>IF(AND($B$6=NB!$A$17,$B$8&gt;0),'Ersparnisberechnung Sommertarif'!$B$8*SLP!C15733,"")</f>
        <v/>
      </c>
    </row>
    <row r="15754" spans="1:5" x14ac:dyDescent="0.3">
      <c r="A15754" s="25">
        <v>46186</v>
      </c>
      <c r="B15754" s="31">
        <v>0.92708333333333337</v>
      </c>
      <c r="C15754" s="46"/>
      <c r="D15754" s="29">
        <v>46186.927083333336</v>
      </c>
      <c r="E15754" s="15" t="str">
        <f>IF(AND($B$6=NB!$A$17,$B$8&gt;0),'Ersparnisberechnung Sommertarif'!$B$8*SLP!C15734,"")</f>
        <v/>
      </c>
    </row>
    <row r="15755" spans="1:5" x14ac:dyDescent="0.3">
      <c r="A15755" s="25">
        <v>46186</v>
      </c>
      <c r="B15755" s="31">
        <v>0.9375</v>
      </c>
      <c r="C15755" s="46"/>
      <c r="D15755" s="29">
        <v>46186.9375</v>
      </c>
      <c r="E15755" s="15" t="str">
        <f>IF(AND($B$6=NB!$A$17,$B$8&gt;0),'Ersparnisberechnung Sommertarif'!$B$8*SLP!C15735,"")</f>
        <v/>
      </c>
    </row>
    <row r="15756" spans="1:5" x14ac:dyDescent="0.3">
      <c r="A15756" s="25">
        <v>46186</v>
      </c>
      <c r="B15756" s="31">
        <v>0.94791666666666663</v>
      </c>
      <c r="C15756" s="46"/>
      <c r="D15756" s="29">
        <v>46186.947916666664</v>
      </c>
      <c r="E15756" s="15" t="str">
        <f>IF(AND($B$6=NB!$A$17,$B$8&gt;0),'Ersparnisberechnung Sommertarif'!$B$8*SLP!C15736,"")</f>
        <v/>
      </c>
    </row>
    <row r="15757" spans="1:5" x14ac:dyDescent="0.3">
      <c r="A15757" s="25">
        <v>46186</v>
      </c>
      <c r="B15757" s="31">
        <v>0.95833333333333337</v>
      </c>
      <c r="C15757" s="46"/>
      <c r="D15757" s="29">
        <v>46186.958333333336</v>
      </c>
      <c r="E15757" s="15" t="str">
        <f>IF(AND($B$6=NB!$A$17,$B$8&gt;0),'Ersparnisberechnung Sommertarif'!$B$8*SLP!C15737,"")</f>
        <v/>
      </c>
    </row>
    <row r="15758" spans="1:5" x14ac:dyDescent="0.3">
      <c r="A15758" s="25">
        <v>46186</v>
      </c>
      <c r="B15758" s="31">
        <v>0.96875</v>
      </c>
      <c r="C15758" s="46"/>
      <c r="D15758" s="29">
        <v>46186.96875</v>
      </c>
      <c r="E15758" s="15" t="str">
        <f>IF(AND($B$6=NB!$A$17,$B$8&gt;0),'Ersparnisberechnung Sommertarif'!$B$8*SLP!C15738,"")</f>
        <v/>
      </c>
    </row>
    <row r="15759" spans="1:5" x14ac:dyDescent="0.3">
      <c r="A15759" s="25">
        <v>46186</v>
      </c>
      <c r="B15759" s="31">
        <v>0.97916666666666663</v>
      </c>
      <c r="C15759" s="46"/>
      <c r="D15759" s="29">
        <v>46186.979166666664</v>
      </c>
      <c r="E15759" s="15" t="str">
        <f>IF(AND($B$6=NB!$A$17,$B$8&gt;0),'Ersparnisberechnung Sommertarif'!$B$8*SLP!C15739,"")</f>
        <v/>
      </c>
    </row>
    <row r="15760" spans="1:5" x14ac:dyDescent="0.3">
      <c r="A15760" s="25">
        <v>46186</v>
      </c>
      <c r="B15760" s="31">
        <v>0.98958333333333337</v>
      </c>
      <c r="C15760" s="46"/>
      <c r="D15760" s="29">
        <v>46186.989583333336</v>
      </c>
      <c r="E15760" s="15" t="str">
        <f>IF(AND($B$6=NB!$A$17,$B$8&gt;0),'Ersparnisberechnung Sommertarif'!$B$8*SLP!C15740,"")</f>
        <v/>
      </c>
    </row>
    <row r="15761" spans="1:5" x14ac:dyDescent="0.3">
      <c r="A15761" s="25">
        <v>46187</v>
      </c>
      <c r="B15761" s="31">
        <v>0</v>
      </c>
      <c r="C15761" s="46"/>
      <c r="D15761" s="29">
        <v>46187</v>
      </c>
      <c r="E15761" s="15" t="str">
        <f>IF(AND($B$6=NB!$A$17,$B$8&gt;0),'Ersparnisberechnung Sommertarif'!$B$8*SLP!C15741,"")</f>
        <v/>
      </c>
    </row>
    <row r="15762" spans="1:5" x14ac:dyDescent="0.3">
      <c r="A15762" s="25">
        <v>46187</v>
      </c>
      <c r="B15762" s="31">
        <v>1.0416666666666666E-2</v>
      </c>
      <c r="C15762" s="46"/>
      <c r="D15762" s="29">
        <v>46187.010416666664</v>
      </c>
      <c r="E15762" s="15" t="str">
        <f>IF(AND($B$6=NB!$A$17,$B$8&gt;0),'Ersparnisberechnung Sommertarif'!$B$8*SLP!C15742,"")</f>
        <v/>
      </c>
    </row>
    <row r="15763" spans="1:5" x14ac:dyDescent="0.3">
      <c r="A15763" s="25">
        <v>46187</v>
      </c>
      <c r="B15763" s="31">
        <v>2.0833333333333332E-2</v>
      </c>
      <c r="C15763" s="46"/>
      <c r="D15763" s="29">
        <v>46187.020833333336</v>
      </c>
      <c r="E15763" s="15" t="str">
        <f>IF(AND($B$6=NB!$A$17,$B$8&gt;0),'Ersparnisberechnung Sommertarif'!$B$8*SLP!C15743,"")</f>
        <v/>
      </c>
    </row>
    <row r="15764" spans="1:5" x14ac:dyDescent="0.3">
      <c r="A15764" s="25">
        <v>46187</v>
      </c>
      <c r="B15764" s="31">
        <v>3.125E-2</v>
      </c>
      <c r="C15764" s="46"/>
      <c r="D15764" s="29">
        <v>46187.03125</v>
      </c>
      <c r="E15764" s="15" t="str">
        <f>IF(AND($B$6=NB!$A$17,$B$8&gt;0),'Ersparnisberechnung Sommertarif'!$B$8*SLP!C15744,"")</f>
        <v/>
      </c>
    </row>
    <row r="15765" spans="1:5" x14ac:dyDescent="0.3">
      <c r="A15765" s="25">
        <v>46187</v>
      </c>
      <c r="B15765" s="31">
        <v>4.1666666666666664E-2</v>
      </c>
      <c r="C15765" s="46"/>
      <c r="D15765" s="29">
        <v>46187.041666666664</v>
      </c>
      <c r="E15765" s="15" t="str">
        <f>IF(AND($B$6=NB!$A$17,$B$8&gt;0),'Ersparnisberechnung Sommertarif'!$B$8*SLP!C15745,"")</f>
        <v/>
      </c>
    </row>
    <row r="15766" spans="1:5" x14ac:dyDescent="0.3">
      <c r="A15766" s="25">
        <v>46187</v>
      </c>
      <c r="B15766" s="31">
        <v>5.2083333333333336E-2</v>
      </c>
      <c r="C15766" s="46"/>
      <c r="D15766" s="29">
        <v>46187.052083333336</v>
      </c>
      <c r="E15766" s="15" t="str">
        <f>IF(AND($B$6=NB!$A$17,$B$8&gt;0),'Ersparnisberechnung Sommertarif'!$B$8*SLP!C15746,"")</f>
        <v/>
      </c>
    </row>
    <row r="15767" spans="1:5" x14ac:dyDescent="0.3">
      <c r="A15767" s="25">
        <v>46187</v>
      </c>
      <c r="B15767" s="31">
        <v>6.25E-2</v>
      </c>
      <c r="C15767" s="46"/>
      <c r="D15767" s="29">
        <v>46187.0625</v>
      </c>
      <c r="E15767" s="15" t="str">
        <f>IF(AND($B$6=NB!$A$17,$B$8&gt;0),'Ersparnisberechnung Sommertarif'!$B$8*SLP!C15747,"")</f>
        <v/>
      </c>
    </row>
    <row r="15768" spans="1:5" x14ac:dyDescent="0.3">
      <c r="A15768" s="25">
        <v>46187</v>
      </c>
      <c r="B15768" s="31">
        <v>7.2916666666666671E-2</v>
      </c>
      <c r="C15768" s="46"/>
      <c r="D15768" s="29">
        <v>46187.072916666664</v>
      </c>
      <c r="E15768" s="15" t="str">
        <f>IF(AND($B$6=NB!$A$17,$B$8&gt;0),'Ersparnisberechnung Sommertarif'!$B$8*SLP!C15748,"")</f>
        <v/>
      </c>
    </row>
    <row r="15769" spans="1:5" x14ac:dyDescent="0.3">
      <c r="A15769" s="25">
        <v>46187</v>
      </c>
      <c r="B15769" s="31">
        <v>8.3333333333333329E-2</v>
      </c>
      <c r="C15769" s="46"/>
      <c r="D15769" s="29">
        <v>46187.083333333336</v>
      </c>
      <c r="E15769" s="15" t="str">
        <f>IF(AND($B$6=NB!$A$17,$B$8&gt;0),'Ersparnisberechnung Sommertarif'!$B$8*SLP!C15749,"")</f>
        <v/>
      </c>
    </row>
    <row r="15770" spans="1:5" x14ac:dyDescent="0.3">
      <c r="A15770" s="25">
        <v>46187</v>
      </c>
      <c r="B15770" s="31">
        <v>9.375E-2</v>
      </c>
      <c r="C15770" s="46"/>
      <c r="D15770" s="29">
        <v>46187.09375</v>
      </c>
      <c r="E15770" s="15" t="str">
        <f>IF(AND($B$6=NB!$A$17,$B$8&gt;0),'Ersparnisberechnung Sommertarif'!$B$8*SLP!C15750,"")</f>
        <v/>
      </c>
    </row>
    <row r="15771" spans="1:5" x14ac:dyDescent="0.3">
      <c r="A15771" s="25">
        <v>46187</v>
      </c>
      <c r="B15771" s="31">
        <v>0.10416666666666667</v>
      </c>
      <c r="C15771" s="46"/>
      <c r="D15771" s="29">
        <v>46187.104166666664</v>
      </c>
      <c r="E15771" s="15" t="str">
        <f>IF(AND($B$6=NB!$A$17,$B$8&gt;0),'Ersparnisberechnung Sommertarif'!$B$8*SLP!C15751,"")</f>
        <v/>
      </c>
    </row>
    <row r="15772" spans="1:5" x14ac:dyDescent="0.3">
      <c r="A15772" s="25">
        <v>46187</v>
      </c>
      <c r="B15772" s="31">
        <v>0.11458333333333333</v>
      </c>
      <c r="C15772" s="46"/>
      <c r="D15772" s="29">
        <v>46187.114583333336</v>
      </c>
      <c r="E15772" s="15" t="str">
        <f>IF(AND($B$6=NB!$A$17,$B$8&gt;0),'Ersparnisberechnung Sommertarif'!$B$8*SLP!C15752,"")</f>
        <v/>
      </c>
    </row>
    <row r="15773" spans="1:5" x14ac:dyDescent="0.3">
      <c r="A15773" s="25">
        <v>46187</v>
      </c>
      <c r="B15773" s="31">
        <v>0.125</v>
      </c>
      <c r="C15773" s="46"/>
      <c r="D15773" s="29">
        <v>46187.125</v>
      </c>
      <c r="E15773" s="15" t="str">
        <f>IF(AND($B$6=NB!$A$17,$B$8&gt;0),'Ersparnisberechnung Sommertarif'!$B$8*SLP!C15753,"")</f>
        <v/>
      </c>
    </row>
    <row r="15774" spans="1:5" x14ac:dyDescent="0.3">
      <c r="A15774" s="25">
        <v>46187</v>
      </c>
      <c r="B15774" s="31">
        <v>0.13541666666666666</v>
      </c>
      <c r="C15774" s="46"/>
      <c r="D15774" s="29">
        <v>46187.135416666664</v>
      </c>
      <c r="E15774" s="15" t="str">
        <f>IF(AND($B$6=NB!$A$17,$B$8&gt;0),'Ersparnisberechnung Sommertarif'!$B$8*SLP!C15754,"")</f>
        <v/>
      </c>
    </row>
    <row r="15775" spans="1:5" x14ac:dyDescent="0.3">
      <c r="A15775" s="25">
        <v>46187</v>
      </c>
      <c r="B15775" s="31">
        <v>0.14583333333333334</v>
      </c>
      <c r="C15775" s="46"/>
      <c r="D15775" s="29">
        <v>46187.145833333336</v>
      </c>
      <c r="E15775" s="15" t="str">
        <f>IF(AND($B$6=NB!$A$17,$B$8&gt;0),'Ersparnisberechnung Sommertarif'!$B$8*SLP!C15755,"")</f>
        <v/>
      </c>
    </row>
    <row r="15776" spans="1:5" x14ac:dyDescent="0.3">
      <c r="A15776" s="25">
        <v>46187</v>
      </c>
      <c r="B15776" s="31">
        <v>0.15625</v>
      </c>
      <c r="C15776" s="46"/>
      <c r="D15776" s="29">
        <v>46187.15625</v>
      </c>
      <c r="E15776" s="15" t="str">
        <f>IF(AND($B$6=NB!$A$17,$B$8&gt;0),'Ersparnisberechnung Sommertarif'!$B$8*SLP!C15756,"")</f>
        <v/>
      </c>
    </row>
    <row r="15777" spans="1:5" x14ac:dyDescent="0.3">
      <c r="A15777" s="25">
        <v>46187</v>
      </c>
      <c r="B15777" s="31">
        <v>0.16666666666666666</v>
      </c>
      <c r="C15777" s="46"/>
      <c r="D15777" s="29">
        <v>46187.166666666664</v>
      </c>
      <c r="E15777" s="15" t="str">
        <f>IF(AND($B$6=NB!$A$17,$B$8&gt;0),'Ersparnisberechnung Sommertarif'!$B$8*SLP!C15757,"")</f>
        <v/>
      </c>
    </row>
    <row r="15778" spans="1:5" x14ac:dyDescent="0.3">
      <c r="A15778" s="25">
        <v>46187</v>
      </c>
      <c r="B15778" s="31">
        <v>0.17708333333333334</v>
      </c>
      <c r="C15778" s="46"/>
      <c r="D15778" s="29">
        <v>46187.177083333336</v>
      </c>
      <c r="E15778" s="15" t="str">
        <f>IF(AND($B$6=NB!$A$17,$B$8&gt;0),'Ersparnisberechnung Sommertarif'!$B$8*SLP!C15758,"")</f>
        <v/>
      </c>
    </row>
    <row r="15779" spans="1:5" x14ac:dyDescent="0.3">
      <c r="A15779" s="25">
        <v>46187</v>
      </c>
      <c r="B15779" s="31">
        <v>0.1875</v>
      </c>
      <c r="C15779" s="46"/>
      <c r="D15779" s="29">
        <v>46187.1875</v>
      </c>
      <c r="E15779" s="15" t="str">
        <f>IF(AND($B$6=NB!$A$17,$B$8&gt;0),'Ersparnisberechnung Sommertarif'!$B$8*SLP!C15759,"")</f>
        <v/>
      </c>
    </row>
    <row r="15780" spans="1:5" x14ac:dyDescent="0.3">
      <c r="A15780" s="25">
        <v>46187</v>
      </c>
      <c r="B15780" s="31">
        <v>0.19791666666666666</v>
      </c>
      <c r="C15780" s="46"/>
      <c r="D15780" s="29">
        <v>46187.197916666664</v>
      </c>
      <c r="E15780" s="15" t="str">
        <f>IF(AND($B$6=NB!$A$17,$B$8&gt;0),'Ersparnisberechnung Sommertarif'!$B$8*SLP!C15760,"")</f>
        <v/>
      </c>
    </row>
    <row r="15781" spans="1:5" x14ac:dyDescent="0.3">
      <c r="A15781" s="25">
        <v>46187</v>
      </c>
      <c r="B15781" s="31">
        <v>0.20833333333333334</v>
      </c>
      <c r="C15781" s="46"/>
      <c r="D15781" s="29">
        <v>46187.208333333336</v>
      </c>
      <c r="E15781" s="15" t="str">
        <f>IF(AND($B$6=NB!$A$17,$B$8&gt;0),'Ersparnisberechnung Sommertarif'!$B$8*SLP!C15761,"")</f>
        <v/>
      </c>
    </row>
    <row r="15782" spans="1:5" x14ac:dyDescent="0.3">
      <c r="A15782" s="25">
        <v>46187</v>
      </c>
      <c r="B15782" s="31">
        <v>0.21875</v>
      </c>
      <c r="C15782" s="46"/>
      <c r="D15782" s="29">
        <v>46187.21875</v>
      </c>
      <c r="E15782" s="15" t="str">
        <f>IF(AND($B$6=NB!$A$17,$B$8&gt;0),'Ersparnisberechnung Sommertarif'!$B$8*SLP!C15762,"")</f>
        <v/>
      </c>
    </row>
    <row r="15783" spans="1:5" x14ac:dyDescent="0.3">
      <c r="A15783" s="25">
        <v>46187</v>
      </c>
      <c r="B15783" s="31">
        <v>0.22916666666666666</v>
      </c>
      <c r="C15783" s="46"/>
      <c r="D15783" s="29">
        <v>46187.229166666664</v>
      </c>
      <c r="E15783" s="15" t="str">
        <f>IF(AND($B$6=NB!$A$17,$B$8&gt;0),'Ersparnisberechnung Sommertarif'!$B$8*SLP!C15763,"")</f>
        <v/>
      </c>
    </row>
    <row r="15784" spans="1:5" x14ac:dyDescent="0.3">
      <c r="A15784" s="25">
        <v>46187</v>
      </c>
      <c r="B15784" s="31">
        <v>0.23958333333333334</v>
      </c>
      <c r="C15784" s="46"/>
      <c r="D15784" s="29">
        <v>46187.239583333336</v>
      </c>
      <c r="E15784" s="15" t="str">
        <f>IF(AND($B$6=NB!$A$17,$B$8&gt;0),'Ersparnisberechnung Sommertarif'!$B$8*SLP!C15764,"")</f>
        <v/>
      </c>
    </row>
    <row r="15785" spans="1:5" x14ac:dyDescent="0.3">
      <c r="A15785" s="25">
        <v>46187</v>
      </c>
      <c r="B15785" s="31">
        <v>0.25</v>
      </c>
      <c r="C15785" s="46"/>
      <c r="D15785" s="29">
        <v>46187.25</v>
      </c>
      <c r="E15785" s="15" t="str">
        <f>IF(AND($B$6=NB!$A$17,$B$8&gt;0),'Ersparnisberechnung Sommertarif'!$B$8*SLP!C15765,"")</f>
        <v/>
      </c>
    </row>
    <row r="15786" spans="1:5" x14ac:dyDescent="0.3">
      <c r="A15786" s="25">
        <v>46187</v>
      </c>
      <c r="B15786" s="31">
        <v>0.26041666666666669</v>
      </c>
      <c r="C15786" s="46"/>
      <c r="D15786" s="29">
        <v>46187.260416666664</v>
      </c>
      <c r="E15786" s="15" t="str">
        <f>IF(AND($B$6=NB!$A$17,$B$8&gt;0),'Ersparnisberechnung Sommertarif'!$B$8*SLP!C15766,"")</f>
        <v/>
      </c>
    </row>
    <row r="15787" spans="1:5" x14ac:dyDescent="0.3">
      <c r="A15787" s="25">
        <v>46187</v>
      </c>
      <c r="B15787" s="31">
        <v>0.27083333333333331</v>
      </c>
      <c r="C15787" s="46"/>
      <c r="D15787" s="29">
        <v>46187.270833333336</v>
      </c>
      <c r="E15787" s="15" t="str">
        <f>IF(AND($B$6=NB!$A$17,$B$8&gt;0),'Ersparnisberechnung Sommertarif'!$B$8*SLP!C15767,"")</f>
        <v/>
      </c>
    </row>
    <row r="15788" spans="1:5" x14ac:dyDescent="0.3">
      <c r="A15788" s="25">
        <v>46187</v>
      </c>
      <c r="B15788" s="31">
        <v>0.28125</v>
      </c>
      <c r="C15788" s="46"/>
      <c r="D15788" s="29">
        <v>46187.28125</v>
      </c>
      <c r="E15788" s="15" t="str">
        <f>IF(AND($B$6=NB!$A$17,$B$8&gt;0),'Ersparnisberechnung Sommertarif'!$B$8*SLP!C15768,"")</f>
        <v/>
      </c>
    </row>
    <row r="15789" spans="1:5" x14ac:dyDescent="0.3">
      <c r="A15789" s="25">
        <v>46187</v>
      </c>
      <c r="B15789" s="31">
        <v>0.29166666666666669</v>
      </c>
      <c r="C15789" s="46"/>
      <c r="D15789" s="29">
        <v>46187.291666666664</v>
      </c>
      <c r="E15789" s="15" t="str">
        <f>IF(AND($B$6=NB!$A$17,$B$8&gt;0),'Ersparnisberechnung Sommertarif'!$B$8*SLP!C15769,"")</f>
        <v/>
      </c>
    </row>
    <row r="15790" spans="1:5" x14ac:dyDescent="0.3">
      <c r="A15790" s="25">
        <v>46187</v>
      </c>
      <c r="B15790" s="31">
        <v>0.30208333333333331</v>
      </c>
      <c r="C15790" s="46"/>
      <c r="D15790" s="29">
        <v>46187.302083333336</v>
      </c>
      <c r="E15790" s="15" t="str">
        <f>IF(AND($B$6=NB!$A$17,$B$8&gt;0),'Ersparnisberechnung Sommertarif'!$B$8*SLP!C15770,"")</f>
        <v/>
      </c>
    </row>
    <row r="15791" spans="1:5" x14ac:dyDescent="0.3">
      <c r="A15791" s="25">
        <v>46187</v>
      </c>
      <c r="B15791" s="31">
        <v>0.3125</v>
      </c>
      <c r="C15791" s="46"/>
      <c r="D15791" s="29">
        <v>46187.3125</v>
      </c>
      <c r="E15791" s="15" t="str">
        <f>IF(AND($B$6=NB!$A$17,$B$8&gt;0),'Ersparnisberechnung Sommertarif'!$B$8*SLP!C15771,"")</f>
        <v/>
      </c>
    </row>
    <row r="15792" spans="1:5" x14ac:dyDescent="0.3">
      <c r="A15792" s="25">
        <v>46187</v>
      </c>
      <c r="B15792" s="31">
        <v>0.32291666666666669</v>
      </c>
      <c r="C15792" s="46"/>
      <c r="D15792" s="29">
        <v>46187.322916666664</v>
      </c>
      <c r="E15792" s="15" t="str">
        <f>IF(AND($B$6=NB!$A$17,$B$8&gt;0),'Ersparnisberechnung Sommertarif'!$B$8*SLP!C15772,"")</f>
        <v/>
      </c>
    </row>
    <row r="15793" spans="1:5" x14ac:dyDescent="0.3">
      <c r="A15793" s="25">
        <v>46187</v>
      </c>
      <c r="B15793" s="31">
        <v>0.33333333333333331</v>
      </c>
      <c r="C15793" s="46"/>
      <c r="D15793" s="29">
        <v>46187.333333333336</v>
      </c>
      <c r="E15793" s="15" t="str">
        <f>IF(AND($B$6=NB!$A$17,$B$8&gt;0),'Ersparnisberechnung Sommertarif'!$B$8*SLP!C15773,"")</f>
        <v/>
      </c>
    </row>
    <row r="15794" spans="1:5" x14ac:dyDescent="0.3">
      <c r="A15794" s="25">
        <v>46187</v>
      </c>
      <c r="B15794" s="31">
        <v>0.34375</v>
      </c>
      <c r="C15794" s="46"/>
      <c r="D15794" s="29">
        <v>46187.34375</v>
      </c>
      <c r="E15794" s="15" t="str">
        <f>IF(AND($B$6=NB!$A$17,$B$8&gt;0),'Ersparnisberechnung Sommertarif'!$B$8*SLP!C15774,"")</f>
        <v/>
      </c>
    </row>
    <row r="15795" spans="1:5" x14ac:dyDescent="0.3">
      <c r="A15795" s="25">
        <v>46187</v>
      </c>
      <c r="B15795" s="31">
        <v>0.35416666666666669</v>
      </c>
      <c r="C15795" s="46"/>
      <c r="D15795" s="29">
        <v>46187.354166666664</v>
      </c>
      <c r="E15795" s="15" t="str">
        <f>IF(AND($B$6=NB!$A$17,$B$8&gt;0),'Ersparnisberechnung Sommertarif'!$B$8*SLP!C15775,"")</f>
        <v/>
      </c>
    </row>
    <row r="15796" spans="1:5" x14ac:dyDescent="0.3">
      <c r="A15796" s="25">
        <v>46187</v>
      </c>
      <c r="B15796" s="31">
        <v>0.36458333333333331</v>
      </c>
      <c r="C15796" s="46"/>
      <c r="D15796" s="29">
        <v>46187.364583333336</v>
      </c>
      <c r="E15796" s="15" t="str">
        <f>IF(AND($B$6=NB!$A$17,$B$8&gt;0),'Ersparnisberechnung Sommertarif'!$B$8*SLP!C15776,"")</f>
        <v/>
      </c>
    </row>
    <row r="15797" spans="1:5" x14ac:dyDescent="0.3">
      <c r="A15797" s="25">
        <v>46187</v>
      </c>
      <c r="B15797" s="31">
        <v>0.375</v>
      </c>
      <c r="C15797" s="46"/>
      <c r="D15797" s="29">
        <v>46187.375</v>
      </c>
      <c r="E15797" s="15" t="str">
        <f>IF(AND($B$6=NB!$A$17,$B$8&gt;0),'Ersparnisberechnung Sommertarif'!$B$8*SLP!C15777,"")</f>
        <v/>
      </c>
    </row>
    <row r="15798" spans="1:5" x14ac:dyDescent="0.3">
      <c r="A15798" s="25">
        <v>46187</v>
      </c>
      <c r="B15798" s="31">
        <v>0.38541666666666669</v>
      </c>
      <c r="C15798" s="46"/>
      <c r="D15798" s="29">
        <v>46187.385416666664</v>
      </c>
      <c r="E15798" s="15" t="str">
        <f>IF(AND($B$6=NB!$A$17,$B$8&gt;0),'Ersparnisberechnung Sommertarif'!$B$8*SLP!C15778,"")</f>
        <v/>
      </c>
    </row>
    <row r="15799" spans="1:5" x14ac:dyDescent="0.3">
      <c r="A15799" s="25">
        <v>46187</v>
      </c>
      <c r="B15799" s="31">
        <v>0.39583333333333331</v>
      </c>
      <c r="C15799" s="46"/>
      <c r="D15799" s="29">
        <v>46187.395833333336</v>
      </c>
      <c r="E15799" s="15" t="str">
        <f>IF(AND($B$6=NB!$A$17,$B$8&gt;0),'Ersparnisberechnung Sommertarif'!$B$8*SLP!C15779,"")</f>
        <v/>
      </c>
    </row>
    <row r="15800" spans="1:5" x14ac:dyDescent="0.3">
      <c r="A15800" s="25">
        <v>46187</v>
      </c>
      <c r="B15800" s="31">
        <v>0.40625</v>
      </c>
      <c r="C15800" s="46"/>
      <c r="D15800" s="29">
        <v>46187.40625</v>
      </c>
      <c r="E15800" s="15" t="str">
        <f>IF(AND($B$6=NB!$A$17,$B$8&gt;0),'Ersparnisberechnung Sommertarif'!$B$8*SLP!C15780,"")</f>
        <v/>
      </c>
    </row>
    <row r="15801" spans="1:5" x14ac:dyDescent="0.3">
      <c r="A15801" s="25">
        <v>46187</v>
      </c>
      <c r="B15801" s="31">
        <v>0.41666666666666669</v>
      </c>
      <c r="C15801" s="46"/>
      <c r="D15801" s="29">
        <v>46187.416666666664</v>
      </c>
      <c r="E15801" s="15" t="str">
        <f>IF(AND($B$6=NB!$A$17,$B$8&gt;0),'Ersparnisberechnung Sommertarif'!$B$8*SLP!C15781,"")</f>
        <v/>
      </c>
    </row>
    <row r="15802" spans="1:5" x14ac:dyDescent="0.3">
      <c r="A15802" s="25">
        <v>46187</v>
      </c>
      <c r="B15802" s="31">
        <v>0.42708333333333331</v>
      </c>
      <c r="C15802" s="46"/>
      <c r="D15802" s="29">
        <v>46187.427083333336</v>
      </c>
      <c r="E15802" s="15" t="str">
        <f>IF(AND($B$6=NB!$A$17,$B$8&gt;0),'Ersparnisberechnung Sommertarif'!$B$8*SLP!C15782,"")</f>
        <v/>
      </c>
    </row>
    <row r="15803" spans="1:5" x14ac:dyDescent="0.3">
      <c r="A15803" s="25">
        <v>46187</v>
      </c>
      <c r="B15803" s="31">
        <v>0.4375</v>
      </c>
      <c r="C15803" s="46"/>
      <c r="D15803" s="29">
        <v>46187.4375</v>
      </c>
      <c r="E15803" s="15" t="str">
        <f>IF(AND($B$6=NB!$A$17,$B$8&gt;0),'Ersparnisberechnung Sommertarif'!$B$8*SLP!C15783,"")</f>
        <v/>
      </c>
    </row>
    <row r="15804" spans="1:5" x14ac:dyDescent="0.3">
      <c r="A15804" s="25">
        <v>46187</v>
      </c>
      <c r="B15804" s="31">
        <v>0.44791666666666669</v>
      </c>
      <c r="C15804" s="46"/>
      <c r="D15804" s="29">
        <v>46187.447916666664</v>
      </c>
      <c r="E15804" s="15" t="str">
        <f>IF(AND($B$6=NB!$A$17,$B$8&gt;0),'Ersparnisberechnung Sommertarif'!$B$8*SLP!C15784,"")</f>
        <v/>
      </c>
    </row>
    <row r="15805" spans="1:5" x14ac:dyDescent="0.3">
      <c r="A15805" s="25">
        <v>46187</v>
      </c>
      <c r="B15805" s="31">
        <v>0.45833333333333331</v>
      </c>
      <c r="C15805" s="46"/>
      <c r="D15805" s="29">
        <v>46187.458333333336</v>
      </c>
      <c r="E15805" s="15" t="str">
        <f>IF(AND($B$6=NB!$A$17,$B$8&gt;0),'Ersparnisberechnung Sommertarif'!$B$8*SLP!C15785,"")</f>
        <v/>
      </c>
    </row>
    <row r="15806" spans="1:5" x14ac:dyDescent="0.3">
      <c r="A15806" s="25">
        <v>46187</v>
      </c>
      <c r="B15806" s="31">
        <v>0.46875</v>
      </c>
      <c r="C15806" s="46"/>
      <c r="D15806" s="29">
        <v>46187.46875</v>
      </c>
      <c r="E15806" s="15" t="str">
        <f>IF(AND($B$6=NB!$A$17,$B$8&gt;0),'Ersparnisberechnung Sommertarif'!$B$8*SLP!C15786,"")</f>
        <v/>
      </c>
    </row>
    <row r="15807" spans="1:5" x14ac:dyDescent="0.3">
      <c r="A15807" s="25">
        <v>46187</v>
      </c>
      <c r="B15807" s="31">
        <v>0.47916666666666669</v>
      </c>
      <c r="C15807" s="46"/>
      <c r="D15807" s="29">
        <v>46187.479166666664</v>
      </c>
      <c r="E15807" s="15" t="str">
        <f>IF(AND($B$6=NB!$A$17,$B$8&gt;0),'Ersparnisberechnung Sommertarif'!$B$8*SLP!C15787,"")</f>
        <v/>
      </c>
    </row>
    <row r="15808" spans="1:5" x14ac:dyDescent="0.3">
      <c r="A15808" s="25">
        <v>46187</v>
      </c>
      <c r="B15808" s="31">
        <v>0.48958333333333331</v>
      </c>
      <c r="C15808" s="46"/>
      <c r="D15808" s="29">
        <v>46187.489583333336</v>
      </c>
      <c r="E15808" s="15" t="str">
        <f>IF(AND($B$6=NB!$A$17,$B$8&gt;0),'Ersparnisberechnung Sommertarif'!$B$8*SLP!C15788,"")</f>
        <v/>
      </c>
    </row>
    <row r="15809" spans="1:5" x14ac:dyDescent="0.3">
      <c r="A15809" s="25">
        <v>46187</v>
      </c>
      <c r="B15809" s="31">
        <v>0.5</v>
      </c>
      <c r="C15809" s="46"/>
      <c r="D15809" s="29">
        <v>46187.5</v>
      </c>
      <c r="E15809" s="15" t="str">
        <f>IF(AND($B$6=NB!$A$17,$B$8&gt;0),'Ersparnisberechnung Sommertarif'!$B$8*SLP!C15789,"")</f>
        <v/>
      </c>
    </row>
    <row r="15810" spans="1:5" x14ac:dyDescent="0.3">
      <c r="A15810" s="25">
        <v>46187</v>
      </c>
      <c r="B15810" s="31">
        <v>0.51041666666666663</v>
      </c>
      <c r="C15810" s="46"/>
      <c r="D15810" s="29">
        <v>46187.510416666664</v>
      </c>
      <c r="E15810" s="15" t="str">
        <f>IF(AND($B$6=NB!$A$17,$B$8&gt;0),'Ersparnisberechnung Sommertarif'!$B$8*SLP!C15790,"")</f>
        <v/>
      </c>
    </row>
    <row r="15811" spans="1:5" x14ac:dyDescent="0.3">
      <c r="A15811" s="25">
        <v>46187</v>
      </c>
      <c r="B15811" s="31">
        <v>0.52083333333333337</v>
      </c>
      <c r="C15811" s="46"/>
      <c r="D15811" s="29">
        <v>46187.520833333336</v>
      </c>
      <c r="E15811" s="15" t="str">
        <f>IF(AND($B$6=NB!$A$17,$B$8&gt;0),'Ersparnisberechnung Sommertarif'!$B$8*SLP!C15791,"")</f>
        <v/>
      </c>
    </row>
    <row r="15812" spans="1:5" x14ac:dyDescent="0.3">
      <c r="A15812" s="25">
        <v>46187</v>
      </c>
      <c r="B15812" s="31">
        <v>0.53125</v>
      </c>
      <c r="C15812" s="46"/>
      <c r="D15812" s="29">
        <v>46187.53125</v>
      </c>
      <c r="E15812" s="15" t="str">
        <f>IF(AND($B$6=NB!$A$17,$B$8&gt;0),'Ersparnisberechnung Sommertarif'!$B$8*SLP!C15792,"")</f>
        <v/>
      </c>
    </row>
    <row r="15813" spans="1:5" x14ac:dyDescent="0.3">
      <c r="A15813" s="25">
        <v>46187</v>
      </c>
      <c r="B15813" s="31">
        <v>0.54166666666666663</v>
      </c>
      <c r="C15813" s="46"/>
      <c r="D15813" s="29">
        <v>46187.541666666664</v>
      </c>
      <c r="E15813" s="15" t="str">
        <f>IF(AND($B$6=NB!$A$17,$B$8&gt;0),'Ersparnisberechnung Sommertarif'!$B$8*SLP!C15793,"")</f>
        <v/>
      </c>
    </row>
    <row r="15814" spans="1:5" x14ac:dyDescent="0.3">
      <c r="A15814" s="25">
        <v>46187</v>
      </c>
      <c r="B15814" s="31">
        <v>0.55208333333333337</v>
      </c>
      <c r="C15814" s="46"/>
      <c r="D15814" s="29">
        <v>46187.552083333336</v>
      </c>
      <c r="E15814" s="15" t="str">
        <f>IF(AND($B$6=NB!$A$17,$B$8&gt;0),'Ersparnisberechnung Sommertarif'!$B$8*SLP!C15794,"")</f>
        <v/>
      </c>
    </row>
    <row r="15815" spans="1:5" x14ac:dyDescent="0.3">
      <c r="A15815" s="25">
        <v>46187</v>
      </c>
      <c r="B15815" s="31">
        <v>0.5625</v>
      </c>
      <c r="C15815" s="46"/>
      <c r="D15815" s="29">
        <v>46187.5625</v>
      </c>
      <c r="E15815" s="15" t="str">
        <f>IF(AND($B$6=NB!$A$17,$B$8&gt;0),'Ersparnisberechnung Sommertarif'!$B$8*SLP!C15795,"")</f>
        <v/>
      </c>
    </row>
    <row r="15816" spans="1:5" x14ac:dyDescent="0.3">
      <c r="A15816" s="25">
        <v>46187</v>
      </c>
      <c r="B15816" s="31">
        <v>0.57291666666666663</v>
      </c>
      <c r="C15816" s="46"/>
      <c r="D15816" s="29">
        <v>46187.572916666664</v>
      </c>
      <c r="E15816" s="15" t="str">
        <f>IF(AND($B$6=NB!$A$17,$B$8&gt;0),'Ersparnisberechnung Sommertarif'!$B$8*SLP!C15796,"")</f>
        <v/>
      </c>
    </row>
    <row r="15817" spans="1:5" x14ac:dyDescent="0.3">
      <c r="A15817" s="25">
        <v>46187</v>
      </c>
      <c r="B15817" s="31">
        <v>0.58333333333333337</v>
      </c>
      <c r="C15817" s="46"/>
      <c r="D15817" s="29">
        <v>46187.583333333336</v>
      </c>
      <c r="E15817" s="15" t="str">
        <f>IF(AND($B$6=NB!$A$17,$B$8&gt;0),'Ersparnisberechnung Sommertarif'!$B$8*SLP!C15797,"")</f>
        <v/>
      </c>
    </row>
    <row r="15818" spans="1:5" x14ac:dyDescent="0.3">
      <c r="A15818" s="25">
        <v>46187</v>
      </c>
      <c r="B15818" s="31">
        <v>0.59375</v>
      </c>
      <c r="C15818" s="46"/>
      <c r="D15818" s="29">
        <v>46187.59375</v>
      </c>
      <c r="E15818" s="15" t="str">
        <f>IF(AND($B$6=NB!$A$17,$B$8&gt;0),'Ersparnisberechnung Sommertarif'!$B$8*SLP!C15798,"")</f>
        <v/>
      </c>
    </row>
    <row r="15819" spans="1:5" x14ac:dyDescent="0.3">
      <c r="A15819" s="25">
        <v>46187</v>
      </c>
      <c r="B15819" s="31">
        <v>0.60416666666666663</v>
      </c>
      <c r="C15819" s="46"/>
      <c r="D15819" s="29">
        <v>46187.604166666664</v>
      </c>
      <c r="E15819" s="15" t="str">
        <f>IF(AND($B$6=NB!$A$17,$B$8&gt;0),'Ersparnisberechnung Sommertarif'!$B$8*SLP!C15799,"")</f>
        <v/>
      </c>
    </row>
    <row r="15820" spans="1:5" x14ac:dyDescent="0.3">
      <c r="A15820" s="25">
        <v>46187</v>
      </c>
      <c r="B15820" s="31">
        <v>0.61458333333333337</v>
      </c>
      <c r="C15820" s="46"/>
      <c r="D15820" s="29">
        <v>46187.614583333336</v>
      </c>
      <c r="E15820" s="15" t="str">
        <f>IF(AND($B$6=NB!$A$17,$B$8&gt;0),'Ersparnisberechnung Sommertarif'!$B$8*SLP!C15800,"")</f>
        <v/>
      </c>
    </row>
    <row r="15821" spans="1:5" x14ac:dyDescent="0.3">
      <c r="A15821" s="25">
        <v>46187</v>
      </c>
      <c r="B15821" s="31">
        <v>0.625</v>
      </c>
      <c r="C15821" s="46"/>
      <c r="D15821" s="29">
        <v>46187.625</v>
      </c>
      <c r="E15821" s="15" t="str">
        <f>IF(AND($B$6=NB!$A$17,$B$8&gt;0),'Ersparnisberechnung Sommertarif'!$B$8*SLP!C15801,"")</f>
        <v/>
      </c>
    </row>
    <row r="15822" spans="1:5" x14ac:dyDescent="0.3">
      <c r="A15822" s="25">
        <v>46187</v>
      </c>
      <c r="B15822" s="31">
        <v>0.63541666666666663</v>
      </c>
      <c r="C15822" s="46"/>
      <c r="D15822" s="29">
        <v>46187.635416666664</v>
      </c>
      <c r="E15822" s="15" t="str">
        <f>IF(AND($B$6=NB!$A$17,$B$8&gt;0),'Ersparnisberechnung Sommertarif'!$B$8*SLP!C15802,"")</f>
        <v/>
      </c>
    </row>
    <row r="15823" spans="1:5" x14ac:dyDescent="0.3">
      <c r="A15823" s="25">
        <v>46187</v>
      </c>
      <c r="B15823" s="31">
        <v>0.64583333333333337</v>
      </c>
      <c r="C15823" s="46"/>
      <c r="D15823" s="29">
        <v>46187.645833333336</v>
      </c>
      <c r="E15823" s="15" t="str">
        <f>IF(AND($B$6=NB!$A$17,$B$8&gt;0),'Ersparnisberechnung Sommertarif'!$B$8*SLP!C15803,"")</f>
        <v/>
      </c>
    </row>
    <row r="15824" spans="1:5" x14ac:dyDescent="0.3">
      <c r="A15824" s="25">
        <v>46187</v>
      </c>
      <c r="B15824" s="31">
        <v>0.65625</v>
      </c>
      <c r="C15824" s="46"/>
      <c r="D15824" s="29">
        <v>46187.65625</v>
      </c>
      <c r="E15824" s="15" t="str">
        <f>IF(AND($B$6=NB!$A$17,$B$8&gt;0),'Ersparnisberechnung Sommertarif'!$B$8*SLP!C15804,"")</f>
        <v/>
      </c>
    </row>
    <row r="15825" spans="1:5" x14ac:dyDescent="0.3">
      <c r="A15825" s="25">
        <v>46187</v>
      </c>
      <c r="B15825" s="31">
        <v>0.66666666666666663</v>
      </c>
      <c r="C15825" s="46"/>
      <c r="D15825" s="29">
        <v>46187.666666666664</v>
      </c>
      <c r="E15825" s="15" t="str">
        <f>IF(AND($B$6=NB!$A$17,$B$8&gt;0),'Ersparnisberechnung Sommertarif'!$B$8*SLP!C15805,"")</f>
        <v/>
      </c>
    </row>
    <row r="15826" spans="1:5" x14ac:dyDescent="0.3">
      <c r="A15826" s="25">
        <v>46187</v>
      </c>
      <c r="B15826" s="31">
        <v>0.67708333333333337</v>
      </c>
      <c r="C15826" s="46"/>
      <c r="D15826" s="29">
        <v>46187.677083333336</v>
      </c>
      <c r="E15826" s="15" t="str">
        <f>IF(AND($B$6=NB!$A$17,$B$8&gt;0),'Ersparnisberechnung Sommertarif'!$B$8*SLP!C15806,"")</f>
        <v/>
      </c>
    </row>
    <row r="15827" spans="1:5" x14ac:dyDescent="0.3">
      <c r="A15827" s="25">
        <v>46187</v>
      </c>
      <c r="B15827" s="31">
        <v>0.6875</v>
      </c>
      <c r="C15827" s="46"/>
      <c r="D15827" s="29">
        <v>46187.6875</v>
      </c>
      <c r="E15827" s="15" t="str">
        <f>IF(AND($B$6=NB!$A$17,$B$8&gt;0),'Ersparnisberechnung Sommertarif'!$B$8*SLP!C15807,"")</f>
        <v/>
      </c>
    </row>
    <row r="15828" spans="1:5" x14ac:dyDescent="0.3">
      <c r="A15828" s="25">
        <v>46187</v>
      </c>
      <c r="B15828" s="31">
        <v>0.69791666666666663</v>
      </c>
      <c r="C15828" s="46"/>
      <c r="D15828" s="29">
        <v>46187.697916666664</v>
      </c>
      <c r="E15828" s="15" t="str">
        <f>IF(AND($B$6=NB!$A$17,$B$8&gt;0),'Ersparnisberechnung Sommertarif'!$B$8*SLP!C15808,"")</f>
        <v/>
      </c>
    </row>
    <row r="15829" spans="1:5" x14ac:dyDescent="0.3">
      <c r="A15829" s="25">
        <v>46187</v>
      </c>
      <c r="B15829" s="31">
        <v>0.70833333333333337</v>
      </c>
      <c r="C15829" s="46"/>
      <c r="D15829" s="29">
        <v>46187.708333333336</v>
      </c>
      <c r="E15829" s="15" t="str">
        <f>IF(AND($B$6=NB!$A$17,$B$8&gt;0),'Ersparnisberechnung Sommertarif'!$B$8*SLP!C15809,"")</f>
        <v/>
      </c>
    </row>
    <row r="15830" spans="1:5" x14ac:dyDescent="0.3">
      <c r="A15830" s="25">
        <v>46187</v>
      </c>
      <c r="B15830" s="31">
        <v>0.71875</v>
      </c>
      <c r="C15830" s="46"/>
      <c r="D15830" s="29">
        <v>46187.71875</v>
      </c>
      <c r="E15830" s="15" t="str">
        <f>IF(AND($B$6=NB!$A$17,$B$8&gt;0),'Ersparnisberechnung Sommertarif'!$B$8*SLP!C15810,"")</f>
        <v/>
      </c>
    </row>
    <row r="15831" spans="1:5" x14ac:dyDescent="0.3">
      <c r="A15831" s="25">
        <v>46187</v>
      </c>
      <c r="B15831" s="31">
        <v>0.72916666666666663</v>
      </c>
      <c r="C15831" s="46"/>
      <c r="D15831" s="29">
        <v>46187.729166666664</v>
      </c>
      <c r="E15831" s="15" t="str">
        <f>IF(AND($B$6=NB!$A$17,$B$8&gt;0),'Ersparnisberechnung Sommertarif'!$B$8*SLP!C15811,"")</f>
        <v/>
      </c>
    </row>
    <row r="15832" spans="1:5" x14ac:dyDescent="0.3">
      <c r="A15832" s="25">
        <v>46187</v>
      </c>
      <c r="B15832" s="31">
        <v>0.73958333333333337</v>
      </c>
      <c r="C15832" s="46"/>
      <c r="D15832" s="29">
        <v>46187.739583333336</v>
      </c>
      <c r="E15832" s="15" t="str">
        <f>IF(AND($B$6=NB!$A$17,$B$8&gt;0),'Ersparnisberechnung Sommertarif'!$B$8*SLP!C15812,"")</f>
        <v/>
      </c>
    </row>
    <row r="15833" spans="1:5" x14ac:dyDescent="0.3">
      <c r="A15833" s="25">
        <v>46187</v>
      </c>
      <c r="B15833" s="31">
        <v>0.75</v>
      </c>
      <c r="C15833" s="46"/>
      <c r="D15833" s="29">
        <v>46187.75</v>
      </c>
      <c r="E15833" s="15" t="str">
        <f>IF(AND($B$6=NB!$A$17,$B$8&gt;0),'Ersparnisberechnung Sommertarif'!$B$8*SLP!C15813,"")</f>
        <v/>
      </c>
    </row>
    <row r="15834" spans="1:5" x14ac:dyDescent="0.3">
      <c r="A15834" s="25">
        <v>46187</v>
      </c>
      <c r="B15834" s="31">
        <v>0.76041666666666663</v>
      </c>
      <c r="C15834" s="46"/>
      <c r="D15834" s="29">
        <v>46187.760416666664</v>
      </c>
      <c r="E15834" s="15" t="str">
        <f>IF(AND($B$6=NB!$A$17,$B$8&gt;0),'Ersparnisberechnung Sommertarif'!$B$8*SLP!C15814,"")</f>
        <v/>
      </c>
    </row>
    <row r="15835" spans="1:5" x14ac:dyDescent="0.3">
      <c r="A15835" s="25">
        <v>46187</v>
      </c>
      <c r="B15835" s="31">
        <v>0.77083333333333337</v>
      </c>
      <c r="C15835" s="46"/>
      <c r="D15835" s="29">
        <v>46187.770833333336</v>
      </c>
      <c r="E15835" s="15" t="str">
        <f>IF(AND($B$6=NB!$A$17,$B$8&gt;0),'Ersparnisberechnung Sommertarif'!$B$8*SLP!C15815,"")</f>
        <v/>
      </c>
    </row>
    <row r="15836" spans="1:5" x14ac:dyDescent="0.3">
      <c r="A15836" s="25">
        <v>46187</v>
      </c>
      <c r="B15836" s="31">
        <v>0.78125</v>
      </c>
      <c r="C15836" s="46"/>
      <c r="D15836" s="29">
        <v>46187.78125</v>
      </c>
      <c r="E15836" s="15" t="str">
        <f>IF(AND($B$6=NB!$A$17,$B$8&gt;0),'Ersparnisberechnung Sommertarif'!$B$8*SLP!C15816,"")</f>
        <v/>
      </c>
    </row>
    <row r="15837" spans="1:5" x14ac:dyDescent="0.3">
      <c r="A15837" s="25">
        <v>46187</v>
      </c>
      <c r="B15837" s="31">
        <v>0.79166666666666663</v>
      </c>
      <c r="C15837" s="46"/>
      <c r="D15837" s="29">
        <v>46187.791666666664</v>
      </c>
      <c r="E15837" s="15" t="str">
        <f>IF(AND($B$6=NB!$A$17,$B$8&gt;0),'Ersparnisberechnung Sommertarif'!$B$8*SLP!C15817,"")</f>
        <v/>
      </c>
    </row>
    <row r="15838" spans="1:5" x14ac:dyDescent="0.3">
      <c r="A15838" s="25">
        <v>46187</v>
      </c>
      <c r="B15838" s="31">
        <v>0.80208333333333337</v>
      </c>
      <c r="C15838" s="46"/>
      <c r="D15838" s="29">
        <v>46187.802083333336</v>
      </c>
      <c r="E15838" s="15" t="str">
        <f>IF(AND($B$6=NB!$A$17,$B$8&gt;0),'Ersparnisberechnung Sommertarif'!$B$8*SLP!C15818,"")</f>
        <v/>
      </c>
    </row>
    <row r="15839" spans="1:5" x14ac:dyDescent="0.3">
      <c r="A15839" s="25">
        <v>46187</v>
      </c>
      <c r="B15839" s="31">
        <v>0.8125</v>
      </c>
      <c r="C15839" s="46"/>
      <c r="D15839" s="29">
        <v>46187.8125</v>
      </c>
      <c r="E15839" s="15" t="str">
        <f>IF(AND($B$6=NB!$A$17,$B$8&gt;0),'Ersparnisberechnung Sommertarif'!$B$8*SLP!C15819,"")</f>
        <v/>
      </c>
    </row>
    <row r="15840" spans="1:5" x14ac:dyDescent="0.3">
      <c r="A15840" s="25">
        <v>46187</v>
      </c>
      <c r="B15840" s="31">
        <v>0.82291666666666663</v>
      </c>
      <c r="C15840" s="46"/>
      <c r="D15840" s="29">
        <v>46187.822916666664</v>
      </c>
      <c r="E15840" s="15" t="str">
        <f>IF(AND($B$6=NB!$A$17,$B$8&gt;0),'Ersparnisberechnung Sommertarif'!$B$8*SLP!C15820,"")</f>
        <v/>
      </c>
    </row>
    <row r="15841" spans="1:5" x14ac:dyDescent="0.3">
      <c r="A15841" s="25">
        <v>46187</v>
      </c>
      <c r="B15841" s="31">
        <v>0.83333333333333337</v>
      </c>
      <c r="C15841" s="46"/>
      <c r="D15841" s="29">
        <v>46187.833333333336</v>
      </c>
      <c r="E15841" s="15" t="str">
        <f>IF(AND($B$6=NB!$A$17,$B$8&gt;0),'Ersparnisberechnung Sommertarif'!$B$8*SLP!C15821,"")</f>
        <v/>
      </c>
    </row>
    <row r="15842" spans="1:5" x14ac:dyDescent="0.3">
      <c r="A15842" s="25">
        <v>46187</v>
      </c>
      <c r="B15842" s="31">
        <v>0.84375</v>
      </c>
      <c r="C15842" s="46"/>
      <c r="D15842" s="29">
        <v>46187.84375</v>
      </c>
      <c r="E15842" s="15" t="str">
        <f>IF(AND($B$6=NB!$A$17,$B$8&gt;0),'Ersparnisberechnung Sommertarif'!$B$8*SLP!C15822,"")</f>
        <v/>
      </c>
    </row>
    <row r="15843" spans="1:5" x14ac:dyDescent="0.3">
      <c r="A15843" s="25">
        <v>46187</v>
      </c>
      <c r="B15843" s="31">
        <v>0.85416666666666663</v>
      </c>
      <c r="C15843" s="46"/>
      <c r="D15843" s="29">
        <v>46187.854166666664</v>
      </c>
      <c r="E15843" s="15" t="str">
        <f>IF(AND($B$6=NB!$A$17,$B$8&gt;0),'Ersparnisberechnung Sommertarif'!$B$8*SLP!C15823,"")</f>
        <v/>
      </c>
    </row>
    <row r="15844" spans="1:5" x14ac:dyDescent="0.3">
      <c r="A15844" s="25">
        <v>46187</v>
      </c>
      <c r="B15844" s="31">
        <v>0.86458333333333337</v>
      </c>
      <c r="C15844" s="46"/>
      <c r="D15844" s="29">
        <v>46187.864583333336</v>
      </c>
      <c r="E15844" s="15" t="str">
        <f>IF(AND($B$6=NB!$A$17,$B$8&gt;0),'Ersparnisberechnung Sommertarif'!$B$8*SLP!C15824,"")</f>
        <v/>
      </c>
    </row>
    <row r="15845" spans="1:5" x14ac:dyDescent="0.3">
      <c r="A15845" s="25">
        <v>46187</v>
      </c>
      <c r="B15845" s="31">
        <v>0.875</v>
      </c>
      <c r="C15845" s="46"/>
      <c r="D15845" s="29">
        <v>46187.875</v>
      </c>
      <c r="E15845" s="15" t="str">
        <f>IF(AND($B$6=NB!$A$17,$B$8&gt;0),'Ersparnisberechnung Sommertarif'!$B$8*SLP!C15825,"")</f>
        <v/>
      </c>
    </row>
    <row r="15846" spans="1:5" x14ac:dyDescent="0.3">
      <c r="A15846" s="25">
        <v>46187</v>
      </c>
      <c r="B15846" s="31">
        <v>0.88541666666666663</v>
      </c>
      <c r="C15846" s="46"/>
      <c r="D15846" s="29">
        <v>46187.885416666664</v>
      </c>
      <c r="E15846" s="15" t="str">
        <f>IF(AND($B$6=NB!$A$17,$B$8&gt;0),'Ersparnisberechnung Sommertarif'!$B$8*SLP!C15826,"")</f>
        <v/>
      </c>
    </row>
    <row r="15847" spans="1:5" x14ac:dyDescent="0.3">
      <c r="A15847" s="25">
        <v>46187</v>
      </c>
      <c r="B15847" s="31">
        <v>0.89583333333333337</v>
      </c>
      <c r="C15847" s="46"/>
      <c r="D15847" s="29">
        <v>46187.895833333336</v>
      </c>
      <c r="E15847" s="15" t="str">
        <f>IF(AND($B$6=NB!$A$17,$B$8&gt;0),'Ersparnisberechnung Sommertarif'!$B$8*SLP!C15827,"")</f>
        <v/>
      </c>
    </row>
    <row r="15848" spans="1:5" x14ac:dyDescent="0.3">
      <c r="A15848" s="25">
        <v>46187</v>
      </c>
      <c r="B15848" s="31">
        <v>0.90625</v>
      </c>
      <c r="C15848" s="46"/>
      <c r="D15848" s="29">
        <v>46187.90625</v>
      </c>
      <c r="E15848" s="15" t="str">
        <f>IF(AND($B$6=NB!$A$17,$B$8&gt;0),'Ersparnisberechnung Sommertarif'!$B$8*SLP!C15828,"")</f>
        <v/>
      </c>
    </row>
    <row r="15849" spans="1:5" x14ac:dyDescent="0.3">
      <c r="A15849" s="25">
        <v>46187</v>
      </c>
      <c r="B15849" s="31">
        <v>0.91666666666666663</v>
      </c>
      <c r="C15849" s="46"/>
      <c r="D15849" s="29">
        <v>46187.916666666664</v>
      </c>
      <c r="E15849" s="15" t="str">
        <f>IF(AND($B$6=NB!$A$17,$B$8&gt;0),'Ersparnisberechnung Sommertarif'!$B$8*SLP!C15829,"")</f>
        <v/>
      </c>
    </row>
    <row r="15850" spans="1:5" x14ac:dyDescent="0.3">
      <c r="A15850" s="25">
        <v>46187</v>
      </c>
      <c r="B15850" s="31">
        <v>0.92708333333333337</v>
      </c>
      <c r="C15850" s="46"/>
      <c r="D15850" s="29">
        <v>46187.927083333336</v>
      </c>
      <c r="E15850" s="15" t="str">
        <f>IF(AND($B$6=NB!$A$17,$B$8&gt;0),'Ersparnisberechnung Sommertarif'!$B$8*SLP!C15830,"")</f>
        <v/>
      </c>
    </row>
    <row r="15851" spans="1:5" x14ac:dyDescent="0.3">
      <c r="A15851" s="25">
        <v>46187</v>
      </c>
      <c r="B15851" s="31">
        <v>0.9375</v>
      </c>
      <c r="C15851" s="46"/>
      <c r="D15851" s="29">
        <v>46187.9375</v>
      </c>
      <c r="E15851" s="15" t="str">
        <f>IF(AND($B$6=NB!$A$17,$B$8&gt;0),'Ersparnisberechnung Sommertarif'!$B$8*SLP!C15831,"")</f>
        <v/>
      </c>
    </row>
    <row r="15852" spans="1:5" x14ac:dyDescent="0.3">
      <c r="A15852" s="25">
        <v>46187</v>
      </c>
      <c r="B15852" s="31">
        <v>0.94791666666666663</v>
      </c>
      <c r="C15852" s="46"/>
      <c r="D15852" s="29">
        <v>46187.947916666664</v>
      </c>
      <c r="E15852" s="15" t="str">
        <f>IF(AND($B$6=NB!$A$17,$B$8&gt;0),'Ersparnisberechnung Sommertarif'!$B$8*SLP!C15832,"")</f>
        <v/>
      </c>
    </row>
    <row r="15853" spans="1:5" x14ac:dyDescent="0.3">
      <c r="A15853" s="25">
        <v>46187</v>
      </c>
      <c r="B15853" s="31">
        <v>0.95833333333333337</v>
      </c>
      <c r="C15853" s="46"/>
      <c r="D15853" s="29">
        <v>46187.958333333336</v>
      </c>
      <c r="E15853" s="15" t="str">
        <f>IF(AND($B$6=NB!$A$17,$B$8&gt;0),'Ersparnisberechnung Sommertarif'!$B$8*SLP!C15833,"")</f>
        <v/>
      </c>
    </row>
    <row r="15854" spans="1:5" x14ac:dyDescent="0.3">
      <c r="A15854" s="25">
        <v>46187</v>
      </c>
      <c r="B15854" s="31">
        <v>0.96875</v>
      </c>
      <c r="C15854" s="46"/>
      <c r="D15854" s="29">
        <v>46187.96875</v>
      </c>
      <c r="E15854" s="15" t="str">
        <f>IF(AND($B$6=NB!$A$17,$B$8&gt;0),'Ersparnisberechnung Sommertarif'!$B$8*SLP!C15834,"")</f>
        <v/>
      </c>
    </row>
    <row r="15855" spans="1:5" x14ac:dyDescent="0.3">
      <c r="A15855" s="25">
        <v>46187</v>
      </c>
      <c r="B15855" s="31">
        <v>0.97916666666666663</v>
      </c>
      <c r="C15855" s="46"/>
      <c r="D15855" s="29">
        <v>46187.979166666664</v>
      </c>
      <c r="E15855" s="15" t="str">
        <f>IF(AND($B$6=NB!$A$17,$B$8&gt;0),'Ersparnisberechnung Sommertarif'!$B$8*SLP!C15835,"")</f>
        <v/>
      </c>
    </row>
    <row r="15856" spans="1:5" x14ac:dyDescent="0.3">
      <c r="A15856" s="25">
        <v>46187</v>
      </c>
      <c r="B15856" s="31">
        <v>0.98958333333333337</v>
      </c>
      <c r="C15856" s="46"/>
      <c r="D15856" s="29">
        <v>46187.989583333336</v>
      </c>
      <c r="E15856" s="15" t="str">
        <f>IF(AND($B$6=NB!$A$17,$B$8&gt;0),'Ersparnisberechnung Sommertarif'!$B$8*SLP!C15836,"")</f>
        <v/>
      </c>
    </row>
    <row r="15857" spans="1:5" x14ac:dyDescent="0.3">
      <c r="A15857" s="25">
        <v>46188</v>
      </c>
      <c r="B15857" s="31">
        <v>0</v>
      </c>
      <c r="C15857" s="46"/>
      <c r="D15857" s="29">
        <v>46188</v>
      </c>
      <c r="E15857" s="15" t="str">
        <f>IF(AND($B$6=NB!$A$17,$B$8&gt;0),'Ersparnisberechnung Sommertarif'!$B$8*SLP!C15837,"")</f>
        <v/>
      </c>
    </row>
    <row r="15858" spans="1:5" x14ac:dyDescent="0.3">
      <c r="A15858" s="25">
        <v>46188</v>
      </c>
      <c r="B15858" s="31">
        <v>1.0416666666666666E-2</v>
      </c>
      <c r="C15858" s="46"/>
      <c r="D15858" s="29">
        <v>46188.010416666664</v>
      </c>
      <c r="E15858" s="15" t="str">
        <f>IF(AND($B$6=NB!$A$17,$B$8&gt;0),'Ersparnisberechnung Sommertarif'!$B$8*SLP!C15838,"")</f>
        <v/>
      </c>
    </row>
    <row r="15859" spans="1:5" x14ac:dyDescent="0.3">
      <c r="A15859" s="25">
        <v>46188</v>
      </c>
      <c r="B15859" s="31">
        <v>2.0833333333333332E-2</v>
      </c>
      <c r="C15859" s="46"/>
      <c r="D15859" s="29">
        <v>46188.020833333336</v>
      </c>
      <c r="E15859" s="15" t="str">
        <f>IF(AND($B$6=NB!$A$17,$B$8&gt;0),'Ersparnisberechnung Sommertarif'!$B$8*SLP!C15839,"")</f>
        <v/>
      </c>
    </row>
    <row r="15860" spans="1:5" x14ac:dyDescent="0.3">
      <c r="A15860" s="25">
        <v>46188</v>
      </c>
      <c r="B15860" s="31">
        <v>3.125E-2</v>
      </c>
      <c r="C15860" s="46"/>
      <c r="D15860" s="29">
        <v>46188.03125</v>
      </c>
      <c r="E15860" s="15" t="str">
        <f>IF(AND($B$6=NB!$A$17,$B$8&gt;0),'Ersparnisberechnung Sommertarif'!$B$8*SLP!C15840,"")</f>
        <v/>
      </c>
    </row>
    <row r="15861" spans="1:5" x14ac:dyDescent="0.3">
      <c r="A15861" s="25">
        <v>46188</v>
      </c>
      <c r="B15861" s="31">
        <v>4.1666666666666664E-2</v>
      </c>
      <c r="C15861" s="46"/>
      <c r="D15861" s="29">
        <v>46188.041666666664</v>
      </c>
      <c r="E15861" s="15" t="str">
        <f>IF(AND($B$6=NB!$A$17,$B$8&gt;0),'Ersparnisberechnung Sommertarif'!$B$8*SLP!C15841,"")</f>
        <v/>
      </c>
    </row>
    <row r="15862" spans="1:5" x14ac:dyDescent="0.3">
      <c r="A15862" s="25">
        <v>46188</v>
      </c>
      <c r="B15862" s="31">
        <v>5.2083333333333336E-2</v>
      </c>
      <c r="C15862" s="46"/>
      <c r="D15862" s="29">
        <v>46188.052083333336</v>
      </c>
      <c r="E15862" s="15" t="str">
        <f>IF(AND($B$6=NB!$A$17,$B$8&gt;0),'Ersparnisberechnung Sommertarif'!$B$8*SLP!C15842,"")</f>
        <v/>
      </c>
    </row>
    <row r="15863" spans="1:5" x14ac:dyDescent="0.3">
      <c r="A15863" s="25">
        <v>46188</v>
      </c>
      <c r="B15863" s="31">
        <v>6.25E-2</v>
      </c>
      <c r="C15863" s="46"/>
      <c r="D15863" s="29">
        <v>46188.0625</v>
      </c>
      <c r="E15863" s="15" t="str">
        <f>IF(AND($B$6=NB!$A$17,$B$8&gt;0),'Ersparnisberechnung Sommertarif'!$B$8*SLP!C15843,"")</f>
        <v/>
      </c>
    </row>
    <row r="15864" spans="1:5" x14ac:dyDescent="0.3">
      <c r="A15864" s="25">
        <v>46188</v>
      </c>
      <c r="B15864" s="31">
        <v>7.2916666666666671E-2</v>
      </c>
      <c r="C15864" s="46"/>
      <c r="D15864" s="29">
        <v>46188.072916666664</v>
      </c>
      <c r="E15864" s="15" t="str">
        <f>IF(AND($B$6=NB!$A$17,$B$8&gt;0),'Ersparnisberechnung Sommertarif'!$B$8*SLP!C15844,"")</f>
        <v/>
      </c>
    </row>
    <row r="15865" spans="1:5" x14ac:dyDescent="0.3">
      <c r="A15865" s="25">
        <v>46188</v>
      </c>
      <c r="B15865" s="31">
        <v>8.3333333333333329E-2</v>
      </c>
      <c r="C15865" s="46"/>
      <c r="D15865" s="29">
        <v>46188.083333333336</v>
      </c>
      <c r="E15865" s="15" t="str">
        <f>IF(AND($B$6=NB!$A$17,$B$8&gt;0),'Ersparnisberechnung Sommertarif'!$B$8*SLP!C15845,"")</f>
        <v/>
      </c>
    </row>
    <row r="15866" spans="1:5" x14ac:dyDescent="0.3">
      <c r="A15866" s="25">
        <v>46188</v>
      </c>
      <c r="B15866" s="31">
        <v>9.375E-2</v>
      </c>
      <c r="C15866" s="46"/>
      <c r="D15866" s="29">
        <v>46188.09375</v>
      </c>
      <c r="E15866" s="15" t="str">
        <f>IF(AND($B$6=NB!$A$17,$B$8&gt;0),'Ersparnisberechnung Sommertarif'!$B$8*SLP!C15846,"")</f>
        <v/>
      </c>
    </row>
    <row r="15867" spans="1:5" x14ac:dyDescent="0.3">
      <c r="A15867" s="25">
        <v>46188</v>
      </c>
      <c r="B15867" s="31">
        <v>0.10416666666666667</v>
      </c>
      <c r="C15867" s="46"/>
      <c r="D15867" s="29">
        <v>46188.104166666664</v>
      </c>
      <c r="E15867" s="15" t="str">
        <f>IF(AND($B$6=NB!$A$17,$B$8&gt;0),'Ersparnisberechnung Sommertarif'!$B$8*SLP!C15847,"")</f>
        <v/>
      </c>
    </row>
    <row r="15868" spans="1:5" x14ac:dyDescent="0.3">
      <c r="A15868" s="25">
        <v>46188</v>
      </c>
      <c r="B15868" s="31">
        <v>0.11458333333333333</v>
      </c>
      <c r="C15868" s="46"/>
      <c r="D15868" s="29">
        <v>46188.114583333336</v>
      </c>
      <c r="E15868" s="15" t="str">
        <f>IF(AND($B$6=NB!$A$17,$B$8&gt;0),'Ersparnisberechnung Sommertarif'!$B$8*SLP!C15848,"")</f>
        <v/>
      </c>
    </row>
    <row r="15869" spans="1:5" x14ac:dyDescent="0.3">
      <c r="A15869" s="25">
        <v>46188</v>
      </c>
      <c r="B15869" s="31">
        <v>0.125</v>
      </c>
      <c r="C15869" s="46"/>
      <c r="D15869" s="29">
        <v>46188.125</v>
      </c>
      <c r="E15869" s="15" t="str">
        <f>IF(AND($B$6=NB!$A$17,$B$8&gt;0),'Ersparnisberechnung Sommertarif'!$B$8*SLP!C15849,"")</f>
        <v/>
      </c>
    </row>
    <row r="15870" spans="1:5" x14ac:dyDescent="0.3">
      <c r="A15870" s="25">
        <v>46188</v>
      </c>
      <c r="B15870" s="31">
        <v>0.13541666666666666</v>
      </c>
      <c r="C15870" s="46"/>
      <c r="D15870" s="29">
        <v>46188.135416666664</v>
      </c>
      <c r="E15870" s="15" t="str">
        <f>IF(AND($B$6=NB!$A$17,$B$8&gt;0),'Ersparnisberechnung Sommertarif'!$B$8*SLP!C15850,"")</f>
        <v/>
      </c>
    </row>
    <row r="15871" spans="1:5" x14ac:dyDescent="0.3">
      <c r="A15871" s="25">
        <v>46188</v>
      </c>
      <c r="B15871" s="31">
        <v>0.14583333333333334</v>
      </c>
      <c r="C15871" s="46"/>
      <c r="D15871" s="29">
        <v>46188.145833333336</v>
      </c>
      <c r="E15871" s="15" t="str">
        <f>IF(AND($B$6=NB!$A$17,$B$8&gt;0),'Ersparnisberechnung Sommertarif'!$B$8*SLP!C15851,"")</f>
        <v/>
      </c>
    </row>
    <row r="15872" spans="1:5" x14ac:dyDescent="0.3">
      <c r="A15872" s="25">
        <v>46188</v>
      </c>
      <c r="B15872" s="31">
        <v>0.15625</v>
      </c>
      <c r="C15872" s="46"/>
      <c r="D15872" s="29">
        <v>46188.15625</v>
      </c>
      <c r="E15872" s="15" t="str">
        <f>IF(AND($B$6=NB!$A$17,$B$8&gt;0),'Ersparnisberechnung Sommertarif'!$B$8*SLP!C15852,"")</f>
        <v/>
      </c>
    </row>
    <row r="15873" spans="1:5" x14ac:dyDescent="0.3">
      <c r="A15873" s="25">
        <v>46188</v>
      </c>
      <c r="B15873" s="31">
        <v>0.16666666666666666</v>
      </c>
      <c r="C15873" s="46"/>
      <c r="D15873" s="29">
        <v>46188.166666666664</v>
      </c>
      <c r="E15873" s="15" t="str">
        <f>IF(AND($B$6=NB!$A$17,$B$8&gt;0),'Ersparnisberechnung Sommertarif'!$B$8*SLP!C15853,"")</f>
        <v/>
      </c>
    </row>
    <row r="15874" spans="1:5" x14ac:dyDescent="0.3">
      <c r="A15874" s="25">
        <v>46188</v>
      </c>
      <c r="B15874" s="31">
        <v>0.17708333333333334</v>
      </c>
      <c r="C15874" s="46"/>
      <c r="D15874" s="29">
        <v>46188.177083333336</v>
      </c>
      <c r="E15874" s="15" t="str">
        <f>IF(AND($B$6=NB!$A$17,$B$8&gt;0),'Ersparnisberechnung Sommertarif'!$B$8*SLP!C15854,"")</f>
        <v/>
      </c>
    </row>
    <row r="15875" spans="1:5" x14ac:dyDescent="0.3">
      <c r="A15875" s="25">
        <v>46188</v>
      </c>
      <c r="B15875" s="31">
        <v>0.1875</v>
      </c>
      <c r="C15875" s="46"/>
      <c r="D15875" s="29">
        <v>46188.1875</v>
      </c>
      <c r="E15875" s="15" t="str">
        <f>IF(AND($B$6=NB!$A$17,$B$8&gt;0),'Ersparnisberechnung Sommertarif'!$B$8*SLP!C15855,"")</f>
        <v/>
      </c>
    </row>
    <row r="15876" spans="1:5" x14ac:dyDescent="0.3">
      <c r="A15876" s="25">
        <v>46188</v>
      </c>
      <c r="B15876" s="31">
        <v>0.19791666666666666</v>
      </c>
      <c r="C15876" s="46"/>
      <c r="D15876" s="29">
        <v>46188.197916666664</v>
      </c>
      <c r="E15876" s="15" t="str">
        <f>IF(AND($B$6=NB!$A$17,$B$8&gt;0),'Ersparnisberechnung Sommertarif'!$B$8*SLP!C15856,"")</f>
        <v/>
      </c>
    </row>
    <row r="15877" spans="1:5" x14ac:dyDescent="0.3">
      <c r="A15877" s="25">
        <v>46188</v>
      </c>
      <c r="B15877" s="31">
        <v>0.20833333333333334</v>
      </c>
      <c r="C15877" s="46"/>
      <c r="D15877" s="29">
        <v>46188.208333333336</v>
      </c>
      <c r="E15877" s="15" t="str">
        <f>IF(AND($B$6=NB!$A$17,$B$8&gt;0),'Ersparnisberechnung Sommertarif'!$B$8*SLP!C15857,"")</f>
        <v/>
      </c>
    </row>
    <row r="15878" spans="1:5" x14ac:dyDescent="0.3">
      <c r="A15878" s="25">
        <v>46188</v>
      </c>
      <c r="B15878" s="31">
        <v>0.21875</v>
      </c>
      <c r="C15878" s="46"/>
      <c r="D15878" s="29">
        <v>46188.21875</v>
      </c>
      <c r="E15878" s="15" t="str">
        <f>IF(AND($B$6=NB!$A$17,$B$8&gt;0),'Ersparnisberechnung Sommertarif'!$B$8*SLP!C15858,"")</f>
        <v/>
      </c>
    </row>
    <row r="15879" spans="1:5" x14ac:dyDescent="0.3">
      <c r="A15879" s="25">
        <v>46188</v>
      </c>
      <c r="B15879" s="31">
        <v>0.22916666666666666</v>
      </c>
      <c r="C15879" s="46"/>
      <c r="D15879" s="29">
        <v>46188.229166666664</v>
      </c>
      <c r="E15879" s="15" t="str">
        <f>IF(AND($B$6=NB!$A$17,$B$8&gt;0),'Ersparnisberechnung Sommertarif'!$B$8*SLP!C15859,"")</f>
        <v/>
      </c>
    </row>
    <row r="15880" spans="1:5" x14ac:dyDescent="0.3">
      <c r="A15880" s="25">
        <v>46188</v>
      </c>
      <c r="B15880" s="31">
        <v>0.23958333333333334</v>
      </c>
      <c r="C15880" s="46"/>
      <c r="D15880" s="29">
        <v>46188.239583333336</v>
      </c>
      <c r="E15880" s="15" t="str">
        <f>IF(AND($B$6=NB!$A$17,$B$8&gt;0),'Ersparnisberechnung Sommertarif'!$B$8*SLP!C15860,"")</f>
        <v/>
      </c>
    </row>
    <row r="15881" spans="1:5" x14ac:dyDescent="0.3">
      <c r="A15881" s="25">
        <v>46188</v>
      </c>
      <c r="B15881" s="31">
        <v>0.25</v>
      </c>
      <c r="C15881" s="46"/>
      <c r="D15881" s="29">
        <v>46188.25</v>
      </c>
      <c r="E15881" s="15" t="str">
        <f>IF(AND($B$6=NB!$A$17,$B$8&gt;0),'Ersparnisberechnung Sommertarif'!$B$8*SLP!C15861,"")</f>
        <v/>
      </c>
    </row>
    <row r="15882" spans="1:5" x14ac:dyDescent="0.3">
      <c r="A15882" s="25">
        <v>46188</v>
      </c>
      <c r="B15882" s="31">
        <v>0.26041666666666669</v>
      </c>
      <c r="C15882" s="46"/>
      <c r="D15882" s="29">
        <v>46188.260416666664</v>
      </c>
      <c r="E15882" s="15" t="str">
        <f>IF(AND($B$6=NB!$A$17,$B$8&gt;0),'Ersparnisberechnung Sommertarif'!$B$8*SLP!C15862,"")</f>
        <v/>
      </c>
    </row>
    <row r="15883" spans="1:5" x14ac:dyDescent="0.3">
      <c r="A15883" s="25">
        <v>46188</v>
      </c>
      <c r="B15883" s="31">
        <v>0.27083333333333331</v>
      </c>
      <c r="C15883" s="46"/>
      <c r="D15883" s="29">
        <v>46188.270833333336</v>
      </c>
      <c r="E15883" s="15" t="str">
        <f>IF(AND($B$6=NB!$A$17,$B$8&gt;0),'Ersparnisberechnung Sommertarif'!$B$8*SLP!C15863,"")</f>
        <v/>
      </c>
    </row>
    <row r="15884" spans="1:5" x14ac:dyDescent="0.3">
      <c r="A15884" s="25">
        <v>46188</v>
      </c>
      <c r="B15884" s="31">
        <v>0.28125</v>
      </c>
      <c r="C15884" s="46"/>
      <c r="D15884" s="29">
        <v>46188.28125</v>
      </c>
      <c r="E15884" s="15" t="str">
        <f>IF(AND($B$6=NB!$A$17,$B$8&gt;0),'Ersparnisberechnung Sommertarif'!$B$8*SLP!C15864,"")</f>
        <v/>
      </c>
    </row>
    <row r="15885" spans="1:5" x14ac:dyDescent="0.3">
      <c r="A15885" s="25">
        <v>46188</v>
      </c>
      <c r="B15885" s="31">
        <v>0.29166666666666669</v>
      </c>
      <c r="C15885" s="46"/>
      <c r="D15885" s="29">
        <v>46188.291666666664</v>
      </c>
      <c r="E15885" s="15" t="str">
        <f>IF(AND($B$6=NB!$A$17,$B$8&gt;0),'Ersparnisberechnung Sommertarif'!$B$8*SLP!C15865,"")</f>
        <v/>
      </c>
    </row>
    <row r="15886" spans="1:5" x14ac:dyDescent="0.3">
      <c r="A15886" s="25">
        <v>46188</v>
      </c>
      <c r="B15886" s="31">
        <v>0.30208333333333331</v>
      </c>
      <c r="C15886" s="46"/>
      <c r="D15886" s="29">
        <v>46188.302083333336</v>
      </c>
      <c r="E15886" s="15" t="str">
        <f>IF(AND($B$6=NB!$A$17,$B$8&gt;0),'Ersparnisberechnung Sommertarif'!$B$8*SLP!C15866,"")</f>
        <v/>
      </c>
    </row>
    <row r="15887" spans="1:5" x14ac:dyDescent="0.3">
      <c r="A15887" s="25">
        <v>46188</v>
      </c>
      <c r="B15887" s="31">
        <v>0.3125</v>
      </c>
      <c r="C15887" s="46"/>
      <c r="D15887" s="29">
        <v>46188.3125</v>
      </c>
      <c r="E15887" s="15" t="str">
        <f>IF(AND($B$6=NB!$A$17,$B$8&gt;0),'Ersparnisberechnung Sommertarif'!$B$8*SLP!C15867,"")</f>
        <v/>
      </c>
    </row>
    <row r="15888" spans="1:5" x14ac:dyDescent="0.3">
      <c r="A15888" s="25">
        <v>46188</v>
      </c>
      <c r="B15888" s="31">
        <v>0.32291666666666669</v>
      </c>
      <c r="C15888" s="46"/>
      <c r="D15888" s="29">
        <v>46188.322916666664</v>
      </c>
      <c r="E15888" s="15" t="str">
        <f>IF(AND($B$6=NB!$A$17,$B$8&gt;0),'Ersparnisberechnung Sommertarif'!$B$8*SLP!C15868,"")</f>
        <v/>
      </c>
    </row>
    <row r="15889" spans="1:5" x14ac:dyDescent="0.3">
      <c r="A15889" s="25">
        <v>46188</v>
      </c>
      <c r="B15889" s="31">
        <v>0.33333333333333331</v>
      </c>
      <c r="C15889" s="46"/>
      <c r="D15889" s="29">
        <v>46188.333333333336</v>
      </c>
      <c r="E15889" s="15" t="str">
        <f>IF(AND($B$6=NB!$A$17,$B$8&gt;0),'Ersparnisberechnung Sommertarif'!$B$8*SLP!C15869,"")</f>
        <v/>
      </c>
    </row>
    <row r="15890" spans="1:5" x14ac:dyDescent="0.3">
      <c r="A15890" s="25">
        <v>46188</v>
      </c>
      <c r="B15890" s="31">
        <v>0.34375</v>
      </c>
      <c r="C15890" s="46"/>
      <c r="D15890" s="29">
        <v>46188.34375</v>
      </c>
      <c r="E15890" s="15" t="str">
        <f>IF(AND($B$6=NB!$A$17,$B$8&gt;0),'Ersparnisberechnung Sommertarif'!$B$8*SLP!C15870,"")</f>
        <v/>
      </c>
    </row>
    <row r="15891" spans="1:5" x14ac:dyDescent="0.3">
      <c r="A15891" s="25">
        <v>46188</v>
      </c>
      <c r="B15891" s="31">
        <v>0.35416666666666669</v>
      </c>
      <c r="C15891" s="46"/>
      <c r="D15891" s="29">
        <v>46188.354166666664</v>
      </c>
      <c r="E15891" s="15" t="str">
        <f>IF(AND($B$6=NB!$A$17,$B$8&gt;0),'Ersparnisberechnung Sommertarif'!$B$8*SLP!C15871,"")</f>
        <v/>
      </c>
    </row>
    <row r="15892" spans="1:5" x14ac:dyDescent="0.3">
      <c r="A15892" s="25">
        <v>46188</v>
      </c>
      <c r="B15892" s="31">
        <v>0.36458333333333331</v>
      </c>
      <c r="C15892" s="46"/>
      <c r="D15892" s="29">
        <v>46188.364583333336</v>
      </c>
      <c r="E15892" s="15" t="str">
        <f>IF(AND($B$6=NB!$A$17,$B$8&gt;0),'Ersparnisberechnung Sommertarif'!$B$8*SLP!C15872,"")</f>
        <v/>
      </c>
    </row>
    <row r="15893" spans="1:5" x14ac:dyDescent="0.3">
      <c r="A15893" s="25">
        <v>46188</v>
      </c>
      <c r="B15893" s="31">
        <v>0.375</v>
      </c>
      <c r="C15893" s="46"/>
      <c r="D15893" s="29">
        <v>46188.375</v>
      </c>
      <c r="E15893" s="15" t="str">
        <f>IF(AND($B$6=NB!$A$17,$B$8&gt;0),'Ersparnisberechnung Sommertarif'!$B$8*SLP!C15873,"")</f>
        <v/>
      </c>
    </row>
    <row r="15894" spans="1:5" x14ac:dyDescent="0.3">
      <c r="A15894" s="25">
        <v>46188</v>
      </c>
      <c r="B15894" s="31">
        <v>0.38541666666666669</v>
      </c>
      <c r="C15894" s="46"/>
      <c r="D15894" s="29">
        <v>46188.385416666664</v>
      </c>
      <c r="E15894" s="15" t="str">
        <f>IF(AND($B$6=NB!$A$17,$B$8&gt;0),'Ersparnisberechnung Sommertarif'!$B$8*SLP!C15874,"")</f>
        <v/>
      </c>
    </row>
    <row r="15895" spans="1:5" x14ac:dyDescent="0.3">
      <c r="A15895" s="25">
        <v>46188</v>
      </c>
      <c r="B15895" s="31">
        <v>0.39583333333333331</v>
      </c>
      <c r="C15895" s="46"/>
      <c r="D15895" s="29">
        <v>46188.395833333336</v>
      </c>
      <c r="E15895" s="15" t="str">
        <f>IF(AND($B$6=NB!$A$17,$B$8&gt;0),'Ersparnisberechnung Sommertarif'!$B$8*SLP!C15875,"")</f>
        <v/>
      </c>
    </row>
    <row r="15896" spans="1:5" x14ac:dyDescent="0.3">
      <c r="A15896" s="25">
        <v>46188</v>
      </c>
      <c r="B15896" s="31">
        <v>0.40625</v>
      </c>
      <c r="C15896" s="46"/>
      <c r="D15896" s="29">
        <v>46188.40625</v>
      </c>
      <c r="E15896" s="15" t="str">
        <f>IF(AND($B$6=NB!$A$17,$B$8&gt;0),'Ersparnisberechnung Sommertarif'!$B$8*SLP!C15876,"")</f>
        <v/>
      </c>
    </row>
    <row r="15897" spans="1:5" x14ac:dyDescent="0.3">
      <c r="A15897" s="25">
        <v>46188</v>
      </c>
      <c r="B15897" s="31">
        <v>0.41666666666666669</v>
      </c>
      <c r="C15897" s="46"/>
      <c r="D15897" s="29">
        <v>46188.416666666664</v>
      </c>
      <c r="E15897" s="15" t="str">
        <f>IF(AND($B$6=NB!$A$17,$B$8&gt;0),'Ersparnisberechnung Sommertarif'!$B$8*SLP!C15877,"")</f>
        <v/>
      </c>
    </row>
    <row r="15898" spans="1:5" x14ac:dyDescent="0.3">
      <c r="A15898" s="25">
        <v>46188</v>
      </c>
      <c r="B15898" s="31">
        <v>0.42708333333333331</v>
      </c>
      <c r="C15898" s="46"/>
      <c r="D15898" s="29">
        <v>46188.427083333336</v>
      </c>
      <c r="E15898" s="15" t="str">
        <f>IF(AND($B$6=NB!$A$17,$B$8&gt;0),'Ersparnisberechnung Sommertarif'!$B$8*SLP!C15878,"")</f>
        <v/>
      </c>
    </row>
    <row r="15899" spans="1:5" x14ac:dyDescent="0.3">
      <c r="A15899" s="25">
        <v>46188</v>
      </c>
      <c r="B15899" s="31">
        <v>0.4375</v>
      </c>
      <c r="C15899" s="46"/>
      <c r="D15899" s="29">
        <v>46188.4375</v>
      </c>
      <c r="E15899" s="15" t="str">
        <f>IF(AND($B$6=NB!$A$17,$B$8&gt;0),'Ersparnisberechnung Sommertarif'!$B$8*SLP!C15879,"")</f>
        <v/>
      </c>
    </row>
    <row r="15900" spans="1:5" x14ac:dyDescent="0.3">
      <c r="A15900" s="25">
        <v>46188</v>
      </c>
      <c r="B15900" s="31">
        <v>0.44791666666666669</v>
      </c>
      <c r="C15900" s="46"/>
      <c r="D15900" s="29">
        <v>46188.447916666664</v>
      </c>
      <c r="E15900" s="15" t="str">
        <f>IF(AND($B$6=NB!$A$17,$B$8&gt;0),'Ersparnisberechnung Sommertarif'!$B$8*SLP!C15880,"")</f>
        <v/>
      </c>
    </row>
    <row r="15901" spans="1:5" x14ac:dyDescent="0.3">
      <c r="A15901" s="25">
        <v>46188</v>
      </c>
      <c r="B15901" s="31">
        <v>0.45833333333333331</v>
      </c>
      <c r="C15901" s="46"/>
      <c r="D15901" s="29">
        <v>46188.458333333336</v>
      </c>
      <c r="E15901" s="15" t="str">
        <f>IF(AND($B$6=NB!$A$17,$B$8&gt;0),'Ersparnisberechnung Sommertarif'!$B$8*SLP!C15881,"")</f>
        <v/>
      </c>
    </row>
    <row r="15902" spans="1:5" x14ac:dyDescent="0.3">
      <c r="A15902" s="25">
        <v>46188</v>
      </c>
      <c r="B15902" s="31">
        <v>0.46875</v>
      </c>
      <c r="C15902" s="46"/>
      <c r="D15902" s="29">
        <v>46188.46875</v>
      </c>
      <c r="E15902" s="15" t="str">
        <f>IF(AND($B$6=NB!$A$17,$B$8&gt;0),'Ersparnisberechnung Sommertarif'!$B$8*SLP!C15882,"")</f>
        <v/>
      </c>
    </row>
    <row r="15903" spans="1:5" x14ac:dyDescent="0.3">
      <c r="A15903" s="25">
        <v>46188</v>
      </c>
      <c r="B15903" s="31">
        <v>0.47916666666666669</v>
      </c>
      <c r="C15903" s="46"/>
      <c r="D15903" s="29">
        <v>46188.479166666664</v>
      </c>
      <c r="E15903" s="15" t="str">
        <f>IF(AND($B$6=NB!$A$17,$B$8&gt;0),'Ersparnisberechnung Sommertarif'!$B$8*SLP!C15883,"")</f>
        <v/>
      </c>
    </row>
    <row r="15904" spans="1:5" x14ac:dyDescent="0.3">
      <c r="A15904" s="25">
        <v>46188</v>
      </c>
      <c r="B15904" s="31">
        <v>0.48958333333333331</v>
      </c>
      <c r="C15904" s="46"/>
      <c r="D15904" s="29">
        <v>46188.489583333336</v>
      </c>
      <c r="E15904" s="15" t="str">
        <f>IF(AND($B$6=NB!$A$17,$B$8&gt;0),'Ersparnisberechnung Sommertarif'!$B$8*SLP!C15884,"")</f>
        <v/>
      </c>
    </row>
    <row r="15905" spans="1:5" x14ac:dyDescent="0.3">
      <c r="A15905" s="25">
        <v>46188</v>
      </c>
      <c r="B15905" s="31">
        <v>0.5</v>
      </c>
      <c r="C15905" s="46"/>
      <c r="D15905" s="29">
        <v>46188.5</v>
      </c>
      <c r="E15905" s="15" t="str">
        <f>IF(AND($B$6=NB!$A$17,$B$8&gt;0),'Ersparnisberechnung Sommertarif'!$B$8*SLP!C15885,"")</f>
        <v/>
      </c>
    </row>
    <row r="15906" spans="1:5" x14ac:dyDescent="0.3">
      <c r="A15906" s="25">
        <v>46188</v>
      </c>
      <c r="B15906" s="31">
        <v>0.51041666666666663</v>
      </c>
      <c r="C15906" s="46"/>
      <c r="D15906" s="29">
        <v>46188.510416666664</v>
      </c>
      <c r="E15906" s="15" t="str">
        <f>IF(AND($B$6=NB!$A$17,$B$8&gt;0),'Ersparnisberechnung Sommertarif'!$B$8*SLP!C15886,"")</f>
        <v/>
      </c>
    </row>
    <row r="15907" spans="1:5" x14ac:dyDescent="0.3">
      <c r="A15907" s="25">
        <v>46188</v>
      </c>
      <c r="B15907" s="31">
        <v>0.52083333333333337</v>
      </c>
      <c r="C15907" s="46"/>
      <c r="D15907" s="29">
        <v>46188.520833333336</v>
      </c>
      <c r="E15907" s="15" t="str">
        <f>IF(AND($B$6=NB!$A$17,$B$8&gt;0),'Ersparnisberechnung Sommertarif'!$B$8*SLP!C15887,"")</f>
        <v/>
      </c>
    </row>
    <row r="15908" spans="1:5" x14ac:dyDescent="0.3">
      <c r="A15908" s="25">
        <v>46188</v>
      </c>
      <c r="B15908" s="31">
        <v>0.53125</v>
      </c>
      <c r="C15908" s="46"/>
      <c r="D15908" s="29">
        <v>46188.53125</v>
      </c>
      <c r="E15908" s="15" t="str">
        <f>IF(AND($B$6=NB!$A$17,$B$8&gt;0),'Ersparnisberechnung Sommertarif'!$B$8*SLP!C15888,"")</f>
        <v/>
      </c>
    </row>
    <row r="15909" spans="1:5" x14ac:dyDescent="0.3">
      <c r="A15909" s="25">
        <v>46188</v>
      </c>
      <c r="B15909" s="31">
        <v>0.54166666666666663</v>
      </c>
      <c r="C15909" s="46"/>
      <c r="D15909" s="29">
        <v>46188.541666666664</v>
      </c>
      <c r="E15909" s="15" t="str">
        <f>IF(AND($B$6=NB!$A$17,$B$8&gt;0),'Ersparnisberechnung Sommertarif'!$B$8*SLP!C15889,"")</f>
        <v/>
      </c>
    </row>
    <row r="15910" spans="1:5" x14ac:dyDescent="0.3">
      <c r="A15910" s="25">
        <v>46188</v>
      </c>
      <c r="B15910" s="31">
        <v>0.55208333333333337</v>
      </c>
      <c r="C15910" s="46"/>
      <c r="D15910" s="29">
        <v>46188.552083333336</v>
      </c>
      <c r="E15910" s="15" t="str">
        <f>IF(AND($B$6=NB!$A$17,$B$8&gt;0),'Ersparnisberechnung Sommertarif'!$B$8*SLP!C15890,"")</f>
        <v/>
      </c>
    </row>
    <row r="15911" spans="1:5" x14ac:dyDescent="0.3">
      <c r="A15911" s="25">
        <v>46188</v>
      </c>
      <c r="B15911" s="31">
        <v>0.5625</v>
      </c>
      <c r="C15911" s="46"/>
      <c r="D15911" s="29">
        <v>46188.5625</v>
      </c>
      <c r="E15911" s="15" t="str">
        <f>IF(AND($B$6=NB!$A$17,$B$8&gt;0),'Ersparnisberechnung Sommertarif'!$B$8*SLP!C15891,"")</f>
        <v/>
      </c>
    </row>
    <row r="15912" spans="1:5" x14ac:dyDescent="0.3">
      <c r="A15912" s="25">
        <v>46188</v>
      </c>
      <c r="B15912" s="31">
        <v>0.57291666666666663</v>
      </c>
      <c r="C15912" s="46"/>
      <c r="D15912" s="29">
        <v>46188.572916666664</v>
      </c>
      <c r="E15912" s="15" t="str">
        <f>IF(AND($B$6=NB!$A$17,$B$8&gt;0),'Ersparnisberechnung Sommertarif'!$B$8*SLP!C15892,"")</f>
        <v/>
      </c>
    </row>
    <row r="15913" spans="1:5" x14ac:dyDescent="0.3">
      <c r="A15913" s="25">
        <v>46188</v>
      </c>
      <c r="B15913" s="31">
        <v>0.58333333333333337</v>
      </c>
      <c r="C15913" s="46"/>
      <c r="D15913" s="29">
        <v>46188.583333333336</v>
      </c>
      <c r="E15913" s="15" t="str">
        <f>IF(AND($B$6=NB!$A$17,$B$8&gt;0),'Ersparnisberechnung Sommertarif'!$B$8*SLP!C15893,"")</f>
        <v/>
      </c>
    </row>
    <row r="15914" spans="1:5" x14ac:dyDescent="0.3">
      <c r="A15914" s="25">
        <v>46188</v>
      </c>
      <c r="B15914" s="31">
        <v>0.59375</v>
      </c>
      <c r="C15914" s="46"/>
      <c r="D15914" s="29">
        <v>46188.59375</v>
      </c>
      <c r="E15914" s="15" t="str">
        <f>IF(AND($B$6=NB!$A$17,$B$8&gt;0),'Ersparnisberechnung Sommertarif'!$B$8*SLP!C15894,"")</f>
        <v/>
      </c>
    </row>
    <row r="15915" spans="1:5" x14ac:dyDescent="0.3">
      <c r="A15915" s="25">
        <v>46188</v>
      </c>
      <c r="B15915" s="31">
        <v>0.60416666666666663</v>
      </c>
      <c r="C15915" s="46"/>
      <c r="D15915" s="29">
        <v>46188.604166666664</v>
      </c>
      <c r="E15915" s="15" t="str">
        <f>IF(AND($B$6=NB!$A$17,$B$8&gt;0),'Ersparnisberechnung Sommertarif'!$B$8*SLP!C15895,"")</f>
        <v/>
      </c>
    </row>
    <row r="15916" spans="1:5" x14ac:dyDescent="0.3">
      <c r="A15916" s="25">
        <v>46188</v>
      </c>
      <c r="B15916" s="31">
        <v>0.61458333333333337</v>
      </c>
      <c r="C15916" s="46"/>
      <c r="D15916" s="29">
        <v>46188.614583333336</v>
      </c>
      <c r="E15916" s="15" t="str">
        <f>IF(AND($B$6=NB!$A$17,$B$8&gt;0),'Ersparnisberechnung Sommertarif'!$B$8*SLP!C15896,"")</f>
        <v/>
      </c>
    </row>
    <row r="15917" spans="1:5" x14ac:dyDescent="0.3">
      <c r="A15917" s="25">
        <v>46188</v>
      </c>
      <c r="B15917" s="31">
        <v>0.625</v>
      </c>
      <c r="C15917" s="46"/>
      <c r="D15917" s="29">
        <v>46188.625</v>
      </c>
      <c r="E15917" s="15" t="str">
        <f>IF(AND($B$6=NB!$A$17,$B$8&gt;0),'Ersparnisberechnung Sommertarif'!$B$8*SLP!C15897,"")</f>
        <v/>
      </c>
    </row>
    <row r="15918" spans="1:5" x14ac:dyDescent="0.3">
      <c r="A15918" s="25">
        <v>46188</v>
      </c>
      <c r="B15918" s="31">
        <v>0.63541666666666663</v>
      </c>
      <c r="C15918" s="46"/>
      <c r="D15918" s="29">
        <v>46188.635416666664</v>
      </c>
      <c r="E15918" s="15" t="str">
        <f>IF(AND($B$6=NB!$A$17,$B$8&gt;0),'Ersparnisberechnung Sommertarif'!$B$8*SLP!C15898,"")</f>
        <v/>
      </c>
    </row>
    <row r="15919" spans="1:5" x14ac:dyDescent="0.3">
      <c r="A15919" s="25">
        <v>46188</v>
      </c>
      <c r="B15919" s="31">
        <v>0.64583333333333337</v>
      </c>
      <c r="C15919" s="46"/>
      <c r="D15919" s="29">
        <v>46188.645833333336</v>
      </c>
      <c r="E15919" s="15" t="str">
        <f>IF(AND($B$6=NB!$A$17,$B$8&gt;0),'Ersparnisberechnung Sommertarif'!$B$8*SLP!C15899,"")</f>
        <v/>
      </c>
    </row>
    <row r="15920" spans="1:5" x14ac:dyDescent="0.3">
      <c r="A15920" s="25">
        <v>46188</v>
      </c>
      <c r="B15920" s="31">
        <v>0.65625</v>
      </c>
      <c r="C15920" s="46"/>
      <c r="D15920" s="29">
        <v>46188.65625</v>
      </c>
      <c r="E15920" s="15" t="str">
        <f>IF(AND($B$6=NB!$A$17,$B$8&gt;0),'Ersparnisberechnung Sommertarif'!$B$8*SLP!C15900,"")</f>
        <v/>
      </c>
    </row>
    <row r="15921" spans="1:5" x14ac:dyDescent="0.3">
      <c r="A15921" s="25">
        <v>46188</v>
      </c>
      <c r="B15921" s="31">
        <v>0.66666666666666663</v>
      </c>
      <c r="C15921" s="46"/>
      <c r="D15921" s="29">
        <v>46188.666666666664</v>
      </c>
      <c r="E15921" s="15" t="str">
        <f>IF(AND($B$6=NB!$A$17,$B$8&gt;0),'Ersparnisberechnung Sommertarif'!$B$8*SLP!C15901,"")</f>
        <v/>
      </c>
    </row>
    <row r="15922" spans="1:5" x14ac:dyDescent="0.3">
      <c r="A15922" s="25">
        <v>46188</v>
      </c>
      <c r="B15922" s="31">
        <v>0.67708333333333337</v>
      </c>
      <c r="C15922" s="46"/>
      <c r="D15922" s="29">
        <v>46188.677083333336</v>
      </c>
      <c r="E15922" s="15" t="str">
        <f>IF(AND($B$6=NB!$A$17,$B$8&gt;0),'Ersparnisberechnung Sommertarif'!$B$8*SLP!C15902,"")</f>
        <v/>
      </c>
    </row>
    <row r="15923" spans="1:5" x14ac:dyDescent="0.3">
      <c r="A15923" s="25">
        <v>46188</v>
      </c>
      <c r="B15923" s="31">
        <v>0.6875</v>
      </c>
      <c r="C15923" s="46"/>
      <c r="D15923" s="29">
        <v>46188.6875</v>
      </c>
      <c r="E15923" s="15" t="str">
        <f>IF(AND($B$6=NB!$A$17,$B$8&gt;0),'Ersparnisberechnung Sommertarif'!$B$8*SLP!C15903,"")</f>
        <v/>
      </c>
    </row>
    <row r="15924" spans="1:5" x14ac:dyDescent="0.3">
      <c r="A15924" s="25">
        <v>46188</v>
      </c>
      <c r="B15924" s="31">
        <v>0.69791666666666663</v>
      </c>
      <c r="C15924" s="46"/>
      <c r="D15924" s="29">
        <v>46188.697916666664</v>
      </c>
      <c r="E15924" s="15" t="str">
        <f>IF(AND($B$6=NB!$A$17,$B$8&gt;0),'Ersparnisberechnung Sommertarif'!$B$8*SLP!C15904,"")</f>
        <v/>
      </c>
    </row>
    <row r="15925" spans="1:5" x14ac:dyDescent="0.3">
      <c r="A15925" s="25">
        <v>46188</v>
      </c>
      <c r="B15925" s="31">
        <v>0.70833333333333337</v>
      </c>
      <c r="C15925" s="46"/>
      <c r="D15925" s="29">
        <v>46188.708333333336</v>
      </c>
      <c r="E15925" s="15" t="str">
        <f>IF(AND($B$6=NB!$A$17,$B$8&gt;0),'Ersparnisberechnung Sommertarif'!$B$8*SLP!C15905,"")</f>
        <v/>
      </c>
    </row>
    <row r="15926" spans="1:5" x14ac:dyDescent="0.3">
      <c r="A15926" s="25">
        <v>46188</v>
      </c>
      <c r="B15926" s="31">
        <v>0.71875</v>
      </c>
      <c r="C15926" s="46"/>
      <c r="D15926" s="29">
        <v>46188.71875</v>
      </c>
      <c r="E15926" s="15" t="str">
        <f>IF(AND($B$6=NB!$A$17,$B$8&gt;0),'Ersparnisberechnung Sommertarif'!$B$8*SLP!C15906,"")</f>
        <v/>
      </c>
    </row>
    <row r="15927" spans="1:5" x14ac:dyDescent="0.3">
      <c r="A15927" s="25">
        <v>46188</v>
      </c>
      <c r="B15927" s="31">
        <v>0.72916666666666663</v>
      </c>
      <c r="C15927" s="46"/>
      <c r="D15927" s="29">
        <v>46188.729166666664</v>
      </c>
      <c r="E15927" s="15" t="str">
        <f>IF(AND($B$6=NB!$A$17,$B$8&gt;0),'Ersparnisberechnung Sommertarif'!$B$8*SLP!C15907,"")</f>
        <v/>
      </c>
    </row>
    <row r="15928" spans="1:5" x14ac:dyDescent="0.3">
      <c r="A15928" s="25">
        <v>46188</v>
      </c>
      <c r="B15928" s="31">
        <v>0.73958333333333337</v>
      </c>
      <c r="C15928" s="46"/>
      <c r="D15928" s="29">
        <v>46188.739583333336</v>
      </c>
      <c r="E15928" s="15" t="str">
        <f>IF(AND($B$6=NB!$A$17,$B$8&gt;0),'Ersparnisberechnung Sommertarif'!$B$8*SLP!C15908,"")</f>
        <v/>
      </c>
    </row>
    <row r="15929" spans="1:5" x14ac:dyDescent="0.3">
      <c r="A15929" s="25">
        <v>46188</v>
      </c>
      <c r="B15929" s="31">
        <v>0.75</v>
      </c>
      <c r="C15929" s="46"/>
      <c r="D15929" s="29">
        <v>46188.75</v>
      </c>
      <c r="E15929" s="15" t="str">
        <f>IF(AND($B$6=NB!$A$17,$B$8&gt;0),'Ersparnisberechnung Sommertarif'!$B$8*SLP!C15909,"")</f>
        <v/>
      </c>
    </row>
    <row r="15930" spans="1:5" x14ac:dyDescent="0.3">
      <c r="A15930" s="25">
        <v>46188</v>
      </c>
      <c r="B15930" s="31">
        <v>0.76041666666666663</v>
      </c>
      <c r="C15930" s="46"/>
      <c r="D15930" s="29">
        <v>46188.760416666664</v>
      </c>
      <c r="E15930" s="15" t="str">
        <f>IF(AND($B$6=NB!$A$17,$B$8&gt;0),'Ersparnisberechnung Sommertarif'!$B$8*SLP!C15910,"")</f>
        <v/>
      </c>
    </row>
    <row r="15931" spans="1:5" x14ac:dyDescent="0.3">
      <c r="A15931" s="25">
        <v>46188</v>
      </c>
      <c r="B15931" s="31">
        <v>0.77083333333333337</v>
      </c>
      <c r="C15931" s="46"/>
      <c r="D15931" s="29">
        <v>46188.770833333336</v>
      </c>
      <c r="E15931" s="15" t="str">
        <f>IF(AND($B$6=NB!$A$17,$B$8&gt;0),'Ersparnisberechnung Sommertarif'!$B$8*SLP!C15911,"")</f>
        <v/>
      </c>
    </row>
    <row r="15932" spans="1:5" x14ac:dyDescent="0.3">
      <c r="A15932" s="25">
        <v>46188</v>
      </c>
      <c r="B15932" s="31">
        <v>0.78125</v>
      </c>
      <c r="C15932" s="46"/>
      <c r="D15932" s="29">
        <v>46188.78125</v>
      </c>
      <c r="E15932" s="15" t="str">
        <f>IF(AND($B$6=NB!$A$17,$B$8&gt;0),'Ersparnisberechnung Sommertarif'!$B$8*SLP!C15912,"")</f>
        <v/>
      </c>
    </row>
    <row r="15933" spans="1:5" x14ac:dyDescent="0.3">
      <c r="A15933" s="25">
        <v>46188</v>
      </c>
      <c r="B15933" s="31">
        <v>0.79166666666666663</v>
      </c>
      <c r="C15933" s="46"/>
      <c r="D15933" s="29">
        <v>46188.791666666664</v>
      </c>
      <c r="E15933" s="15" t="str">
        <f>IF(AND($B$6=NB!$A$17,$B$8&gt;0),'Ersparnisberechnung Sommertarif'!$B$8*SLP!C15913,"")</f>
        <v/>
      </c>
    </row>
    <row r="15934" spans="1:5" x14ac:dyDescent="0.3">
      <c r="A15934" s="25">
        <v>46188</v>
      </c>
      <c r="B15934" s="31">
        <v>0.80208333333333337</v>
      </c>
      <c r="C15934" s="46"/>
      <c r="D15934" s="29">
        <v>46188.802083333336</v>
      </c>
      <c r="E15934" s="15" t="str">
        <f>IF(AND($B$6=NB!$A$17,$B$8&gt;0),'Ersparnisberechnung Sommertarif'!$B$8*SLP!C15914,"")</f>
        <v/>
      </c>
    </row>
    <row r="15935" spans="1:5" x14ac:dyDescent="0.3">
      <c r="A15935" s="25">
        <v>46188</v>
      </c>
      <c r="B15935" s="31">
        <v>0.8125</v>
      </c>
      <c r="C15935" s="46"/>
      <c r="D15935" s="29">
        <v>46188.8125</v>
      </c>
      <c r="E15935" s="15" t="str">
        <f>IF(AND($B$6=NB!$A$17,$B$8&gt;0),'Ersparnisberechnung Sommertarif'!$B$8*SLP!C15915,"")</f>
        <v/>
      </c>
    </row>
    <row r="15936" spans="1:5" x14ac:dyDescent="0.3">
      <c r="A15936" s="25">
        <v>46188</v>
      </c>
      <c r="B15936" s="31">
        <v>0.82291666666666663</v>
      </c>
      <c r="C15936" s="46"/>
      <c r="D15936" s="29">
        <v>46188.822916666664</v>
      </c>
      <c r="E15936" s="15" t="str">
        <f>IF(AND($B$6=NB!$A$17,$B$8&gt;0),'Ersparnisberechnung Sommertarif'!$B$8*SLP!C15916,"")</f>
        <v/>
      </c>
    </row>
    <row r="15937" spans="1:5" x14ac:dyDescent="0.3">
      <c r="A15937" s="25">
        <v>46188</v>
      </c>
      <c r="B15937" s="31">
        <v>0.83333333333333337</v>
      </c>
      <c r="C15937" s="46"/>
      <c r="D15937" s="29">
        <v>46188.833333333336</v>
      </c>
      <c r="E15937" s="15" t="str">
        <f>IF(AND($B$6=NB!$A$17,$B$8&gt;0),'Ersparnisberechnung Sommertarif'!$B$8*SLP!C15917,"")</f>
        <v/>
      </c>
    </row>
    <row r="15938" spans="1:5" x14ac:dyDescent="0.3">
      <c r="A15938" s="25">
        <v>46188</v>
      </c>
      <c r="B15938" s="31">
        <v>0.84375</v>
      </c>
      <c r="C15938" s="46"/>
      <c r="D15938" s="29">
        <v>46188.84375</v>
      </c>
      <c r="E15938" s="15" t="str">
        <f>IF(AND($B$6=NB!$A$17,$B$8&gt;0),'Ersparnisberechnung Sommertarif'!$B$8*SLP!C15918,"")</f>
        <v/>
      </c>
    </row>
    <row r="15939" spans="1:5" x14ac:dyDescent="0.3">
      <c r="A15939" s="25">
        <v>46188</v>
      </c>
      <c r="B15939" s="31">
        <v>0.85416666666666663</v>
      </c>
      <c r="C15939" s="46"/>
      <c r="D15939" s="29">
        <v>46188.854166666664</v>
      </c>
      <c r="E15939" s="15" t="str">
        <f>IF(AND($B$6=NB!$A$17,$B$8&gt;0),'Ersparnisberechnung Sommertarif'!$B$8*SLP!C15919,"")</f>
        <v/>
      </c>
    </row>
    <row r="15940" spans="1:5" x14ac:dyDescent="0.3">
      <c r="A15940" s="25">
        <v>46188</v>
      </c>
      <c r="B15940" s="31">
        <v>0.86458333333333337</v>
      </c>
      <c r="C15940" s="46"/>
      <c r="D15940" s="29">
        <v>46188.864583333336</v>
      </c>
      <c r="E15940" s="15" t="str">
        <f>IF(AND($B$6=NB!$A$17,$B$8&gt;0),'Ersparnisberechnung Sommertarif'!$B$8*SLP!C15920,"")</f>
        <v/>
      </c>
    </row>
    <row r="15941" spans="1:5" x14ac:dyDescent="0.3">
      <c r="A15941" s="25">
        <v>46188</v>
      </c>
      <c r="B15941" s="31">
        <v>0.875</v>
      </c>
      <c r="C15941" s="46"/>
      <c r="D15941" s="29">
        <v>46188.875</v>
      </c>
      <c r="E15941" s="15" t="str">
        <f>IF(AND($B$6=NB!$A$17,$B$8&gt;0),'Ersparnisberechnung Sommertarif'!$B$8*SLP!C15921,"")</f>
        <v/>
      </c>
    </row>
    <row r="15942" spans="1:5" x14ac:dyDescent="0.3">
      <c r="A15942" s="25">
        <v>46188</v>
      </c>
      <c r="B15942" s="31">
        <v>0.88541666666666663</v>
      </c>
      <c r="C15942" s="46"/>
      <c r="D15942" s="29">
        <v>46188.885416666664</v>
      </c>
      <c r="E15942" s="15" t="str">
        <f>IF(AND($B$6=NB!$A$17,$B$8&gt;0),'Ersparnisberechnung Sommertarif'!$B$8*SLP!C15922,"")</f>
        <v/>
      </c>
    </row>
    <row r="15943" spans="1:5" x14ac:dyDescent="0.3">
      <c r="A15943" s="25">
        <v>46188</v>
      </c>
      <c r="B15943" s="31">
        <v>0.89583333333333337</v>
      </c>
      <c r="C15943" s="46"/>
      <c r="D15943" s="29">
        <v>46188.895833333336</v>
      </c>
      <c r="E15943" s="15" t="str">
        <f>IF(AND($B$6=NB!$A$17,$B$8&gt;0),'Ersparnisberechnung Sommertarif'!$B$8*SLP!C15923,"")</f>
        <v/>
      </c>
    </row>
    <row r="15944" spans="1:5" x14ac:dyDescent="0.3">
      <c r="A15944" s="25">
        <v>46188</v>
      </c>
      <c r="B15944" s="31">
        <v>0.90625</v>
      </c>
      <c r="C15944" s="46"/>
      <c r="D15944" s="29">
        <v>46188.90625</v>
      </c>
      <c r="E15944" s="15" t="str">
        <f>IF(AND($B$6=NB!$A$17,$B$8&gt;0),'Ersparnisberechnung Sommertarif'!$B$8*SLP!C15924,"")</f>
        <v/>
      </c>
    </row>
    <row r="15945" spans="1:5" x14ac:dyDescent="0.3">
      <c r="A15945" s="25">
        <v>46188</v>
      </c>
      <c r="B15945" s="31">
        <v>0.91666666666666663</v>
      </c>
      <c r="C15945" s="46"/>
      <c r="D15945" s="29">
        <v>46188.916666666664</v>
      </c>
      <c r="E15945" s="15" t="str">
        <f>IF(AND($B$6=NB!$A$17,$B$8&gt;0),'Ersparnisberechnung Sommertarif'!$B$8*SLP!C15925,"")</f>
        <v/>
      </c>
    </row>
    <row r="15946" spans="1:5" x14ac:dyDescent="0.3">
      <c r="A15946" s="25">
        <v>46188</v>
      </c>
      <c r="B15946" s="31">
        <v>0.92708333333333337</v>
      </c>
      <c r="C15946" s="46"/>
      <c r="D15946" s="29">
        <v>46188.927083333336</v>
      </c>
      <c r="E15946" s="15" t="str">
        <f>IF(AND($B$6=NB!$A$17,$B$8&gt;0),'Ersparnisberechnung Sommertarif'!$B$8*SLP!C15926,"")</f>
        <v/>
      </c>
    </row>
    <row r="15947" spans="1:5" x14ac:dyDescent="0.3">
      <c r="A15947" s="25">
        <v>46188</v>
      </c>
      <c r="B15947" s="31">
        <v>0.9375</v>
      </c>
      <c r="C15947" s="46"/>
      <c r="D15947" s="29">
        <v>46188.9375</v>
      </c>
      <c r="E15947" s="15" t="str">
        <f>IF(AND($B$6=NB!$A$17,$B$8&gt;0),'Ersparnisberechnung Sommertarif'!$B$8*SLP!C15927,"")</f>
        <v/>
      </c>
    </row>
    <row r="15948" spans="1:5" x14ac:dyDescent="0.3">
      <c r="A15948" s="25">
        <v>46188</v>
      </c>
      <c r="B15948" s="31">
        <v>0.94791666666666663</v>
      </c>
      <c r="C15948" s="46"/>
      <c r="D15948" s="29">
        <v>46188.947916666664</v>
      </c>
      <c r="E15948" s="15" t="str">
        <f>IF(AND($B$6=NB!$A$17,$B$8&gt;0),'Ersparnisberechnung Sommertarif'!$B$8*SLP!C15928,"")</f>
        <v/>
      </c>
    </row>
    <row r="15949" spans="1:5" x14ac:dyDescent="0.3">
      <c r="A15949" s="25">
        <v>46188</v>
      </c>
      <c r="B15949" s="31">
        <v>0.95833333333333337</v>
      </c>
      <c r="C15949" s="46"/>
      <c r="D15949" s="29">
        <v>46188.958333333336</v>
      </c>
      <c r="E15949" s="15" t="str">
        <f>IF(AND($B$6=NB!$A$17,$B$8&gt;0),'Ersparnisberechnung Sommertarif'!$B$8*SLP!C15929,"")</f>
        <v/>
      </c>
    </row>
    <row r="15950" spans="1:5" x14ac:dyDescent="0.3">
      <c r="A15950" s="25">
        <v>46188</v>
      </c>
      <c r="B15950" s="31">
        <v>0.96875</v>
      </c>
      <c r="C15950" s="46"/>
      <c r="D15950" s="29">
        <v>46188.96875</v>
      </c>
      <c r="E15950" s="15" t="str">
        <f>IF(AND($B$6=NB!$A$17,$B$8&gt;0),'Ersparnisberechnung Sommertarif'!$B$8*SLP!C15930,"")</f>
        <v/>
      </c>
    </row>
    <row r="15951" spans="1:5" x14ac:dyDescent="0.3">
      <c r="A15951" s="25">
        <v>46188</v>
      </c>
      <c r="B15951" s="31">
        <v>0.97916666666666663</v>
      </c>
      <c r="C15951" s="46"/>
      <c r="D15951" s="29">
        <v>46188.979166666664</v>
      </c>
      <c r="E15951" s="15" t="str">
        <f>IF(AND($B$6=NB!$A$17,$B$8&gt;0),'Ersparnisberechnung Sommertarif'!$B$8*SLP!C15931,"")</f>
        <v/>
      </c>
    </row>
    <row r="15952" spans="1:5" x14ac:dyDescent="0.3">
      <c r="A15952" s="25">
        <v>46188</v>
      </c>
      <c r="B15952" s="31">
        <v>0.98958333333333337</v>
      </c>
      <c r="C15952" s="46"/>
      <c r="D15952" s="29">
        <v>46188.989583333336</v>
      </c>
      <c r="E15952" s="15" t="str">
        <f>IF(AND($B$6=NB!$A$17,$B$8&gt;0),'Ersparnisberechnung Sommertarif'!$B$8*SLP!C15932,"")</f>
        <v/>
      </c>
    </row>
    <row r="15953" spans="1:5" x14ac:dyDescent="0.3">
      <c r="A15953" s="25">
        <v>46189</v>
      </c>
      <c r="B15953" s="31">
        <v>0</v>
      </c>
      <c r="C15953" s="46"/>
      <c r="D15953" s="29">
        <v>46189</v>
      </c>
      <c r="E15953" s="15" t="str">
        <f>IF(AND($B$6=NB!$A$17,$B$8&gt;0),'Ersparnisberechnung Sommertarif'!$B$8*SLP!C15933,"")</f>
        <v/>
      </c>
    </row>
    <row r="15954" spans="1:5" x14ac:dyDescent="0.3">
      <c r="A15954" s="25">
        <v>46189</v>
      </c>
      <c r="B15954" s="31">
        <v>1.0416666666666666E-2</v>
      </c>
      <c r="C15954" s="46"/>
      <c r="D15954" s="29">
        <v>46189.010416666664</v>
      </c>
      <c r="E15954" s="15" t="str">
        <f>IF(AND($B$6=NB!$A$17,$B$8&gt;0),'Ersparnisberechnung Sommertarif'!$B$8*SLP!C15934,"")</f>
        <v/>
      </c>
    </row>
    <row r="15955" spans="1:5" x14ac:dyDescent="0.3">
      <c r="A15955" s="25">
        <v>46189</v>
      </c>
      <c r="B15955" s="31">
        <v>2.0833333333333332E-2</v>
      </c>
      <c r="C15955" s="46"/>
      <c r="D15955" s="29">
        <v>46189.020833333336</v>
      </c>
      <c r="E15955" s="15" t="str">
        <f>IF(AND($B$6=NB!$A$17,$B$8&gt;0),'Ersparnisberechnung Sommertarif'!$B$8*SLP!C15935,"")</f>
        <v/>
      </c>
    </row>
    <row r="15956" spans="1:5" x14ac:dyDescent="0.3">
      <c r="A15956" s="25">
        <v>46189</v>
      </c>
      <c r="B15956" s="31">
        <v>3.125E-2</v>
      </c>
      <c r="C15956" s="46"/>
      <c r="D15956" s="29">
        <v>46189.03125</v>
      </c>
      <c r="E15956" s="15" t="str">
        <f>IF(AND($B$6=NB!$A$17,$B$8&gt;0),'Ersparnisberechnung Sommertarif'!$B$8*SLP!C15936,"")</f>
        <v/>
      </c>
    </row>
    <row r="15957" spans="1:5" x14ac:dyDescent="0.3">
      <c r="A15957" s="25">
        <v>46189</v>
      </c>
      <c r="B15957" s="31">
        <v>4.1666666666666664E-2</v>
      </c>
      <c r="C15957" s="46"/>
      <c r="D15957" s="29">
        <v>46189.041666666664</v>
      </c>
      <c r="E15957" s="15" t="str">
        <f>IF(AND($B$6=NB!$A$17,$B$8&gt;0),'Ersparnisberechnung Sommertarif'!$B$8*SLP!C15937,"")</f>
        <v/>
      </c>
    </row>
    <row r="15958" spans="1:5" x14ac:dyDescent="0.3">
      <c r="A15958" s="25">
        <v>46189</v>
      </c>
      <c r="B15958" s="31">
        <v>5.2083333333333336E-2</v>
      </c>
      <c r="C15958" s="46"/>
      <c r="D15958" s="29">
        <v>46189.052083333336</v>
      </c>
      <c r="E15958" s="15" t="str">
        <f>IF(AND($B$6=NB!$A$17,$B$8&gt;0),'Ersparnisberechnung Sommertarif'!$B$8*SLP!C15938,"")</f>
        <v/>
      </c>
    </row>
    <row r="15959" spans="1:5" x14ac:dyDescent="0.3">
      <c r="A15959" s="25">
        <v>46189</v>
      </c>
      <c r="B15959" s="31">
        <v>6.25E-2</v>
      </c>
      <c r="C15959" s="46"/>
      <c r="D15959" s="29">
        <v>46189.0625</v>
      </c>
      <c r="E15959" s="15" t="str">
        <f>IF(AND($B$6=NB!$A$17,$B$8&gt;0),'Ersparnisberechnung Sommertarif'!$B$8*SLP!C15939,"")</f>
        <v/>
      </c>
    </row>
    <row r="15960" spans="1:5" x14ac:dyDescent="0.3">
      <c r="A15960" s="25">
        <v>46189</v>
      </c>
      <c r="B15960" s="31">
        <v>7.2916666666666671E-2</v>
      </c>
      <c r="C15960" s="46"/>
      <c r="D15960" s="29">
        <v>46189.072916666664</v>
      </c>
      <c r="E15960" s="15" t="str">
        <f>IF(AND($B$6=NB!$A$17,$B$8&gt;0),'Ersparnisberechnung Sommertarif'!$B$8*SLP!C15940,"")</f>
        <v/>
      </c>
    </row>
    <row r="15961" spans="1:5" x14ac:dyDescent="0.3">
      <c r="A15961" s="25">
        <v>46189</v>
      </c>
      <c r="B15961" s="31">
        <v>8.3333333333333329E-2</v>
      </c>
      <c r="C15961" s="46"/>
      <c r="D15961" s="29">
        <v>46189.083333333336</v>
      </c>
      <c r="E15961" s="15" t="str">
        <f>IF(AND($B$6=NB!$A$17,$B$8&gt;0),'Ersparnisberechnung Sommertarif'!$B$8*SLP!C15941,"")</f>
        <v/>
      </c>
    </row>
    <row r="15962" spans="1:5" x14ac:dyDescent="0.3">
      <c r="A15962" s="25">
        <v>46189</v>
      </c>
      <c r="B15962" s="31">
        <v>9.375E-2</v>
      </c>
      <c r="C15962" s="46"/>
      <c r="D15962" s="29">
        <v>46189.09375</v>
      </c>
      <c r="E15962" s="15" t="str">
        <f>IF(AND($B$6=NB!$A$17,$B$8&gt;0),'Ersparnisberechnung Sommertarif'!$B$8*SLP!C15942,"")</f>
        <v/>
      </c>
    </row>
    <row r="15963" spans="1:5" x14ac:dyDescent="0.3">
      <c r="A15963" s="25">
        <v>46189</v>
      </c>
      <c r="B15963" s="31">
        <v>0.10416666666666667</v>
      </c>
      <c r="C15963" s="46"/>
      <c r="D15963" s="29">
        <v>46189.104166666664</v>
      </c>
      <c r="E15963" s="15" t="str">
        <f>IF(AND($B$6=NB!$A$17,$B$8&gt;0),'Ersparnisberechnung Sommertarif'!$B$8*SLP!C15943,"")</f>
        <v/>
      </c>
    </row>
    <row r="15964" spans="1:5" x14ac:dyDescent="0.3">
      <c r="A15964" s="25">
        <v>46189</v>
      </c>
      <c r="B15964" s="31">
        <v>0.11458333333333333</v>
      </c>
      <c r="C15964" s="46"/>
      <c r="D15964" s="29">
        <v>46189.114583333336</v>
      </c>
      <c r="E15964" s="15" t="str">
        <f>IF(AND($B$6=NB!$A$17,$B$8&gt;0),'Ersparnisberechnung Sommertarif'!$B$8*SLP!C15944,"")</f>
        <v/>
      </c>
    </row>
    <row r="15965" spans="1:5" x14ac:dyDescent="0.3">
      <c r="A15965" s="25">
        <v>46189</v>
      </c>
      <c r="B15965" s="31">
        <v>0.125</v>
      </c>
      <c r="C15965" s="46"/>
      <c r="D15965" s="29">
        <v>46189.125</v>
      </c>
      <c r="E15965" s="15" t="str">
        <f>IF(AND($B$6=NB!$A$17,$B$8&gt;0),'Ersparnisberechnung Sommertarif'!$B$8*SLP!C15945,"")</f>
        <v/>
      </c>
    </row>
    <row r="15966" spans="1:5" x14ac:dyDescent="0.3">
      <c r="A15966" s="25">
        <v>46189</v>
      </c>
      <c r="B15966" s="31">
        <v>0.13541666666666666</v>
      </c>
      <c r="C15966" s="46"/>
      <c r="D15966" s="29">
        <v>46189.135416666664</v>
      </c>
      <c r="E15966" s="15" t="str">
        <f>IF(AND($B$6=NB!$A$17,$B$8&gt;0),'Ersparnisberechnung Sommertarif'!$B$8*SLP!C15946,"")</f>
        <v/>
      </c>
    </row>
    <row r="15967" spans="1:5" x14ac:dyDescent="0.3">
      <c r="A15967" s="25">
        <v>46189</v>
      </c>
      <c r="B15967" s="31">
        <v>0.14583333333333334</v>
      </c>
      <c r="C15967" s="46"/>
      <c r="D15967" s="29">
        <v>46189.145833333336</v>
      </c>
      <c r="E15967" s="15" t="str">
        <f>IF(AND($B$6=NB!$A$17,$B$8&gt;0),'Ersparnisberechnung Sommertarif'!$B$8*SLP!C15947,"")</f>
        <v/>
      </c>
    </row>
    <row r="15968" spans="1:5" x14ac:dyDescent="0.3">
      <c r="A15968" s="25">
        <v>46189</v>
      </c>
      <c r="B15968" s="31">
        <v>0.15625</v>
      </c>
      <c r="C15968" s="46"/>
      <c r="D15968" s="29">
        <v>46189.15625</v>
      </c>
      <c r="E15968" s="15" t="str">
        <f>IF(AND($B$6=NB!$A$17,$B$8&gt;0),'Ersparnisberechnung Sommertarif'!$B$8*SLP!C15948,"")</f>
        <v/>
      </c>
    </row>
    <row r="15969" spans="1:5" x14ac:dyDescent="0.3">
      <c r="A15969" s="25">
        <v>46189</v>
      </c>
      <c r="B15969" s="31">
        <v>0.16666666666666666</v>
      </c>
      <c r="C15969" s="46"/>
      <c r="D15969" s="29">
        <v>46189.166666666664</v>
      </c>
      <c r="E15969" s="15" t="str">
        <f>IF(AND($B$6=NB!$A$17,$B$8&gt;0),'Ersparnisberechnung Sommertarif'!$B$8*SLP!C15949,"")</f>
        <v/>
      </c>
    </row>
    <row r="15970" spans="1:5" x14ac:dyDescent="0.3">
      <c r="A15970" s="25">
        <v>46189</v>
      </c>
      <c r="B15970" s="31">
        <v>0.17708333333333334</v>
      </c>
      <c r="C15970" s="46"/>
      <c r="D15970" s="29">
        <v>46189.177083333336</v>
      </c>
      <c r="E15970" s="15" t="str">
        <f>IF(AND($B$6=NB!$A$17,$B$8&gt;0),'Ersparnisberechnung Sommertarif'!$B$8*SLP!C15950,"")</f>
        <v/>
      </c>
    </row>
    <row r="15971" spans="1:5" x14ac:dyDescent="0.3">
      <c r="A15971" s="25">
        <v>46189</v>
      </c>
      <c r="B15971" s="31">
        <v>0.1875</v>
      </c>
      <c r="C15971" s="46"/>
      <c r="D15971" s="29">
        <v>46189.1875</v>
      </c>
      <c r="E15971" s="15" t="str">
        <f>IF(AND($B$6=NB!$A$17,$B$8&gt;0),'Ersparnisberechnung Sommertarif'!$B$8*SLP!C15951,"")</f>
        <v/>
      </c>
    </row>
    <row r="15972" spans="1:5" x14ac:dyDescent="0.3">
      <c r="A15972" s="25">
        <v>46189</v>
      </c>
      <c r="B15972" s="31">
        <v>0.19791666666666666</v>
      </c>
      <c r="C15972" s="46"/>
      <c r="D15972" s="29">
        <v>46189.197916666664</v>
      </c>
      <c r="E15972" s="15" t="str">
        <f>IF(AND($B$6=NB!$A$17,$B$8&gt;0),'Ersparnisberechnung Sommertarif'!$B$8*SLP!C15952,"")</f>
        <v/>
      </c>
    </row>
    <row r="15973" spans="1:5" x14ac:dyDescent="0.3">
      <c r="A15973" s="25">
        <v>46189</v>
      </c>
      <c r="B15973" s="31">
        <v>0.20833333333333334</v>
      </c>
      <c r="C15973" s="46"/>
      <c r="D15973" s="29">
        <v>46189.208333333336</v>
      </c>
      <c r="E15973" s="15" t="str">
        <f>IF(AND($B$6=NB!$A$17,$B$8&gt;0),'Ersparnisberechnung Sommertarif'!$B$8*SLP!C15953,"")</f>
        <v/>
      </c>
    </row>
    <row r="15974" spans="1:5" x14ac:dyDescent="0.3">
      <c r="A15974" s="25">
        <v>46189</v>
      </c>
      <c r="B15974" s="31">
        <v>0.21875</v>
      </c>
      <c r="C15974" s="46"/>
      <c r="D15974" s="29">
        <v>46189.21875</v>
      </c>
      <c r="E15974" s="15" t="str">
        <f>IF(AND($B$6=NB!$A$17,$B$8&gt;0),'Ersparnisberechnung Sommertarif'!$B$8*SLP!C15954,"")</f>
        <v/>
      </c>
    </row>
    <row r="15975" spans="1:5" x14ac:dyDescent="0.3">
      <c r="A15975" s="25">
        <v>46189</v>
      </c>
      <c r="B15975" s="31">
        <v>0.22916666666666666</v>
      </c>
      <c r="C15975" s="46"/>
      <c r="D15975" s="29">
        <v>46189.229166666664</v>
      </c>
      <c r="E15975" s="15" t="str">
        <f>IF(AND($B$6=NB!$A$17,$B$8&gt;0),'Ersparnisberechnung Sommertarif'!$B$8*SLP!C15955,"")</f>
        <v/>
      </c>
    </row>
    <row r="15976" spans="1:5" x14ac:dyDescent="0.3">
      <c r="A15976" s="25">
        <v>46189</v>
      </c>
      <c r="B15976" s="31">
        <v>0.23958333333333334</v>
      </c>
      <c r="C15976" s="46"/>
      <c r="D15976" s="29">
        <v>46189.239583333336</v>
      </c>
      <c r="E15976" s="15" t="str">
        <f>IF(AND($B$6=NB!$A$17,$B$8&gt;0),'Ersparnisberechnung Sommertarif'!$B$8*SLP!C15956,"")</f>
        <v/>
      </c>
    </row>
    <row r="15977" spans="1:5" x14ac:dyDescent="0.3">
      <c r="A15977" s="25">
        <v>46189</v>
      </c>
      <c r="B15977" s="31">
        <v>0.25</v>
      </c>
      <c r="C15977" s="46"/>
      <c r="D15977" s="29">
        <v>46189.25</v>
      </c>
      <c r="E15977" s="15" t="str">
        <f>IF(AND($B$6=NB!$A$17,$B$8&gt;0),'Ersparnisberechnung Sommertarif'!$B$8*SLP!C15957,"")</f>
        <v/>
      </c>
    </row>
    <row r="15978" spans="1:5" x14ac:dyDescent="0.3">
      <c r="A15978" s="25">
        <v>46189</v>
      </c>
      <c r="B15978" s="31">
        <v>0.26041666666666669</v>
      </c>
      <c r="C15978" s="46"/>
      <c r="D15978" s="29">
        <v>46189.260416666664</v>
      </c>
      <c r="E15978" s="15" t="str">
        <f>IF(AND($B$6=NB!$A$17,$B$8&gt;0),'Ersparnisberechnung Sommertarif'!$B$8*SLP!C15958,"")</f>
        <v/>
      </c>
    </row>
    <row r="15979" spans="1:5" x14ac:dyDescent="0.3">
      <c r="A15979" s="25">
        <v>46189</v>
      </c>
      <c r="B15979" s="31">
        <v>0.27083333333333331</v>
      </c>
      <c r="C15979" s="46"/>
      <c r="D15979" s="29">
        <v>46189.270833333336</v>
      </c>
      <c r="E15979" s="15" t="str">
        <f>IF(AND($B$6=NB!$A$17,$B$8&gt;0),'Ersparnisberechnung Sommertarif'!$B$8*SLP!C15959,"")</f>
        <v/>
      </c>
    </row>
    <row r="15980" spans="1:5" x14ac:dyDescent="0.3">
      <c r="A15980" s="25">
        <v>46189</v>
      </c>
      <c r="B15980" s="31">
        <v>0.28125</v>
      </c>
      <c r="C15980" s="46"/>
      <c r="D15980" s="29">
        <v>46189.28125</v>
      </c>
      <c r="E15980" s="15" t="str">
        <f>IF(AND($B$6=NB!$A$17,$B$8&gt;0),'Ersparnisberechnung Sommertarif'!$B$8*SLP!C15960,"")</f>
        <v/>
      </c>
    </row>
    <row r="15981" spans="1:5" x14ac:dyDescent="0.3">
      <c r="A15981" s="25">
        <v>46189</v>
      </c>
      <c r="B15981" s="31">
        <v>0.29166666666666669</v>
      </c>
      <c r="C15981" s="46"/>
      <c r="D15981" s="29">
        <v>46189.291666666664</v>
      </c>
      <c r="E15981" s="15" t="str">
        <f>IF(AND($B$6=NB!$A$17,$B$8&gt;0),'Ersparnisberechnung Sommertarif'!$B$8*SLP!C15961,"")</f>
        <v/>
      </c>
    </row>
    <row r="15982" spans="1:5" x14ac:dyDescent="0.3">
      <c r="A15982" s="25">
        <v>46189</v>
      </c>
      <c r="B15982" s="31">
        <v>0.30208333333333331</v>
      </c>
      <c r="C15982" s="46"/>
      <c r="D15982" s="29">
        <v>46189.302083333336</v>
      </c>
      <c r="E15982" s="15" t="str">
        <f>IF(AND($B$6=NB!$A$17,$B$8&gt;0),'Ersparnisberechnung Sommertarif'!$B$8*SLP!C15962,"")</f>
        <v/>
      </c>
    </row>
    <row r="15983" spans="1:5" x14ac:dyDescent="0.3">
      <c r="A15983" s="25">
        <v>46189</v>
      </c>
      <c r="B15983" s="31">
        <v>0.3125</v>
      </c>
      <c r="C15983" s="46"/>
      <c r="D15983" s="29">
        <v>46189.3125</v>
      </c>
      <c r="E15983" s="15" t="str">
        <f>IF(AND($B$6=NB!$A$17,$B$8&gt;0),'Ersparnisberechnung Sommertarif'!$B$8*SLP!C15963,"")</f>
        <v/>
      </c>
    </row>
    <row r="15984" spans="1:5" x14ac:dyDescent="0.3">
      <c r="A15984" s="25">
        <v>46189</v>
      </c>
      <c r="B15984" s="31">
        <v>0.32291666666666669</v>
      </c>
      <c r="C15984" s="46"/>
      <c r="D15984" s="29">
        <v>46189.322916666664</v>
      </c>
      <c r="E15984" s="15" t="str">
        <f>IF(AND($B$6=NB!$A$17,$B$8&gt;0),'Ersparnisberechnung Sommertarif'!$B$8*SLP!C15964,"")</f>
        <v/>
      </c>
    </row>
    <row r="15985" spans="1:5" x14ac:dyDescent="0.3">
      <c r="A15985" s="25">
        <v>46189</v>
      </c>
      <c r="B15985" s="31">
        <v>0.33333333333333331</v>
      </c>
      <c r="C15985" s="46"/>
      <c r="D15985" s="29">
        <v>46189.333333333336</v>
      </c>
      <c r="E15985" s="15" t="str">
        <f>IF(AND($B$6=NB!$A$17,$B$8&gt;0),'Ersparnisberechnung Sommertarif'!$B$8*SLP!C15965,"")</f>
        <v/>
      </c>
    </row>
    <row r="15986" spans="1:5" x14ac:dyDescent="0.3">
      <c r="A15986" s="25">
        <v>46189</v>
      </c>
      <c r="B15986" s="31">
        <v>0.34375</v>
      </c>
      <c r="C15986" s="46"/>
      <c r="D15986" s="29">
        <v>46189.34375</v>
      </c>
      <c r="E15986" s="15" t="str">
        <f>IF(AND($B$6=NB!$A$17,$B$8&gt;0),'Ersparnisberechnung Sommertarif'!$B$8*SLP!C15966,"")</f>
        <v/>
      </c>
    </row>
    <row r="15987" spans="1:5" x14ac:dyDescent="0.3">
      <c r="A15987" s="25">
        <v>46189</v>
      </c>
      <c r="B15987" s="31">
        <v>0.35416666666666669</v>
      </c>
      <c r="C15987" s="46"/>
      <c r="D15987" s="29">
        <v>46189.354166666664</v>
      </c>
      <c r="E15987" s="15" t="str">
        <f>IF(AND($B$6=NB!$A$17,$B$8&gt;0),'Ersparnisberechnung Sommertarif'!$B$8*SLP!C15967,"")</f>
        <v/>
      </c>
    </row>
    <row r="15988" spans="1:5" x14ac:dyDescent="0.3">
      <c r="A15988" s="25">
        <v>46189</v>
      </c>
      <c r="B15988" s="31">
        <v>0.36458333333333331</v>
      </c>
      <c r="C15988" s="46"/>
      <c r="D15988" s="29">
        <v>46189.364583333336</v>
      </c>
      <c r="E15988" s="15" t="str">
        <f>IF(AND($B$6=NB!$A$17,$B$8&gt;0),'Ersparnisberechnung Sommertarif'!$B$8*SLP!C15968,"")</f>
        <v/>
      </c>
    </row>
    <row r="15989" spans="1:5" x14ac:dyDescent="0.3">
      <c r="A15989" s="25">
        <v>46189</v>
      </c>
      <c r="B15989" s="31">
        <v>0.375</v>
      </c>
      <c r="C15989" s="46"/>
      <c r="D15989" s="29">
        <v>46189.375</v>
      </c>
      <c r="E15989" s="15" t="str">
        <f>IF(AND($B$6=NB!$A$17,$B$8&gt;0),'Ersparnisberechnung Sommertarif'!$B$8*SLP!C15969,"")</f>
        <v/>
      </c>
    </row>
    <row r="15990" spans="1:5" x14ac:dyDescent="0.3">
      <c r="A15990" s="25">
        <v>46189</v>
      </c>
      <c r="B15990" s="31">
        <v>0.38541666666666669</v>
      </c>
      <c r="C15990" s="46"/>
      <c r="D15990" s="29">
        <v>46189.385416666664</v>
      </c>
      <c r="E15990" s="15" t="str">
        <f>IF(AND($B$6=NB!$A$17,$B$8&gt;0),'Ersparnisberechnung Sommertarif'!$B$8*SLP!C15970,"")</f>
        <v/>
      </c>
    </row>
    <row r="15991" spans="1:5" x14ac:dyDescent="0.3">
      <c r="A15991" s="25">
        <v>46189</v>
      </c>
      <c r="B15991" s="31">
        <v>0.39583333333333331</v>
      </c>
      <c r="C15991" s="46"/>
      <c r="D15991" s="29">
        <v>46189.395833333336</v>
      </c>
      <c r="E15991" s="15" t="str">
        <f>IF(AND($B$6=NB!$A$17,$B$8&gt;0),'Ersparnisberechnung Sommertarif'!$B$8*SLP!C15971,"")</f>
        <v/>
      </c>
    </row>
    <row r="15992" spans="1:5" x14ac:dyDescent="0.3">
      <c r="A15992" s="25">
        <v>46189</v>
      </c>
      <c r="B15992" s="31">
        <v>0.40625</v>
      </c>
      <c r="C15992" s="46"/>
      <c r="D15992" s="29">
        <v>46189.40625</v>
      </c>
      <c r="E15992" s="15" t="str">
        <f>IF(AND($B$6=NB!$A$17,$B$8&gt;0),'Ersparnisberechnung Sommertarif'!$B$8*SLP!C15972,"")</f>
        <v/>
      </c>
    </row>
    <row r="15993" spans="1:5" x14ac:dyDescent="0.3">
      <c r="A15993" s="25">
        <v>46189</v>
      </c>
      <c r="B15993" s="31">
        <v>0.41666666666666669</v>
      </c>
      <c r="C15993" s="46"/>
      <c r="D15993" s="29">
        <v>46189.416666666664</v>
      </c>
      <c r="E15993" s="15" t="str">
        <f>IF(AND($B$6=NB!$A$17,$B$8&gt;0),'Ersparnisberechnung Sommertarif'!$B$8*SLP!C15973,"")</f>
        <v/>
      </c>
    </row>
    <row r="15994" spans="1:5" x14ac:dyDescent="0.3">
      <c r="A15994" s="25">
        <v>46189</v>
      </c>
      <c r="B15994" s="31">
        <v>0.42708333333333331</v>
      </c>
      <c r="C15994" s="46"/>
      <c r="D15994" s="29">
        <v>46189.427083333336</v>
      </c>
      <c r="E15994" s="15" t="str">
        <f>IF(AND($B$6=NB!$A$17,$B$8&gt;0),'Ersparnisberechnung Sommertarif'!$B$8*SLP!C15974,"")</f>
        <v/>
      </c>
    </row>
    <row r="15995" spans="1:5" x14ac:dyDescent="0.3">
      <c r="A15995" s="25">
        <v>46189</v>
      </c>
      <c r="B15995" s="31">
        <v>0.4375</v>
      </c>
      <c r="C15995" s="46"/>
      <c r="D15995" s="29">
        <v>46189.4375</v>
      </c>
      <c r="E15995" s="15" t="str">
        <f>IF(AND($B$6=NB!$A$17,$B$8&gt;0),'Ersparnisberechnung Sommertarif'!$B$8*SLP!C15975,"")</f>
        <v/>
      </c>
    </row>
    <row r="15996" spans="1:5" x14ac:dyDescent="0.3">
      <c r="A15996" s="25">
        <v>46189</v>
      </c>
      <c r="B15996" s="31">
        <v>0.44791666666666669</v>
      </c>
      <c r="C15996" s="46"/>
      <c r="D15996" s="29">
        <v>46189.447916666664</v>
      </c>
      <c r="E15996" s="15" t="str">
        <f>IF(AND($B$6=NB!$A$17,$B$8&gt;0),'Ersparnisberechnung Sommertarif'!$B$8*SLP!C15976,"")</f>
        <v/>
      </c>
    </row>
    <row r="15997" spans="1:5" x14ac:dyDescent="0.3">
      <c r="A15997" s="25">
        <v>46189</v>
      </c>
      <c r="B15997" s="31">
        <v>0.45833333333333331</v>
      </c>
      <c r="C15997" s="46"/>
      <c r="D15997" s="29">
        <v>46189.458333333336</v>
      </c>
      <c r="E15997" s="15" t="str">
        <f>IF(AND($B$6=NB!$A$17,$B$8&gt;0),'Ersparnisberechnung Sommertarif'!$B$8*SLP!C15977,"")</f>
        <v/>
      </c>
    </row>
    <row r="15998" spans="1:5" x14ac:dyDescent="0.3">
      <c r="A15998" s="25">
        <v>46189</v>
      </c>
      <c r="B15998" s="31">
        <v>0.46875</v>
      </c>
      <c r="C15998" s="46"/>
      <c r="D15998" s="29">
        <v>46189.46875</v>
      </c>
      <c r="E15998" s="15" t="str">
        <f>IF(AND($B$6=NB!$A$17,$B$8&gt;0),'Ersparnisberechnung Sommertarif'!$B$8*SLP!C15978,"")</f>
        <v/>
      </c>
    </row>
    <row r="15999" spans="1:5" x14ac:dyDescent="0.3">
      <c r="A15999" s="25">
        <v>46189</v>
      </c>
      <c r="B15999" s="31">
        <v>0.47916666666666669</v>
      </c>
      <c r="C15999" s="46"/>
      <c r="D15999" s="29">
        <v>46189.479166666664</v>
      </c>
      <c r="E15999" s="15" t="str">
        <f>IF(AND($B$6=NB!$A$17,$B$8&gt;0),'Ersparnisberechnung Sommertarif'!$B$8*SLP!C15979,"")</f>
        <v/>
      </c>
    </row>
    <row r="16000" spans="1:5" x14ac:dyDescent="0.3">
      <c r="A16000" s="25">
        <v>46189</v>
      </c>
      <c r="B16000" s="31">
        <v>0.48958333333333331</v>
      </c>
      <c r="C16000" s="46"/>
      <c r="D16000" s="29">
        <v>46189.489583333336</v>
      </c>
      <c r="E16000" s="15" t="str">
        <f>IF(AND($B$6=NB!$A$17,$B$8&gt;0),'Ersparnisberechnung Sommertarif'!$B$8*SLP!C15980,"")</f>
        <v/>
      </c>
    </row>
    <row r="16001" spans="1:5" x14ac:dyDescent="0.3">
      <c r="A16001" s="25">
        <v>46189</v>
      </c>
      <c r="B16001" s="31">
        <v>0.5</v>
      </c>
      <c r="C16001" s="46"/>
      <c r="D16001" s="29">
        <v>46189.5</v>
      </c>
      <c r="E16001" s="15" t="str">
        <f>IF(AND($B$6=NB!$A$17,$B$8&gt;0),'Ersparnisberechnung Sommertarif'!$B$8*SLP!C15981,"")</f>
        <v/>
      </c>
    </row>
    <row r="16002" spans="1:5" x14ac:dyDescent="0.3">
      <c r="A16002" s="25">
        <v>46189</v>
      </c>
      <c r="B16002" s="31">
        <v>0.51041666666666663</v>
      </c>
      <c r="C16002" s="46"/>
      <c r="D16002" s="29">
        <v>46189.510416666664</v>
      </c>
      <c r="E16002" s="15" t="str">
        <f>IF(AND($B$6=NB!$A$17,$B$8&gt;0),'Ersparnisberechnung Sommertarif'!$B$8*SLP!C15982,"")</f>
        <v/>
      </c>
    </row>
    <row r="16003" spans="1:5" x14ac:dyDescent="0.3">
      <c r="A16003" s="25">
        <v>46189</v>
      </c>
      <c r="B16003" s="31">
        <v>0.52083333333333337</v>
      </c>
      <c r="C16003" s="46"/>
      <c r="D16003" s="29">
        <v>46189.520833333336</v>
      </c>
      <c r="E16003" s="15" t="str">
        <f>IF(AND($B$6=NB!$A$17,$B$8&gt;0),'Ersparnisberechnung Sommertarif'!$B$8*SLP!C15983,"")</f>
        <v/>
      </c>
    </row>
    <row r="16004" spans="1:5" x14ac:dyDescent="0.3">
      <c r="A16004" s="25">
        <v>46189</v>
      </c>
      <c r="B16004" s="31">
        <v>0.53125</v>
      </c>
      <c r="C16004" s="46"/>
      <c r="D16004" s="29">
        <v>46189.53125</v>
      </c>
      <c r="E16004" s="15" t="str">
        <f>IF(AND($B$6=NB!$A$17,$B$8&gt;0),'Ersparnisberechnung Sommertarif'!$B$8*SLP!C15984,"")</f>
        <v/>
      </c>
    </row>
    <row r="16005" spans="1:5" x14ac:dyDescent="0.3">
      <c r="A16005" s="25">
        <v>46189</v>
      </c>
      <c r="B16005" s="31">
        <v>0.54166666666666663</v>
      </c>
      <c r="C16005" s="46"/>
      <c r="D16005" s="29">
        <v>46189.541666666664</v>
      </c>
      <c r="E16005" s="15" t="str">
        <f>IF(AND($B$6=NB!$A$17,$B$8&gt;0),'Ersparnisberechnung Sommertarif'!$B$8*SLP!C15985,"")</f>
        <v/>
      </c>
    </row>
    <row r="16006" spans="1:5" x14ac:dyDescent="0.3">
      <c r="A16006" s="25">
        <v>46189</v>
      </c>
      <c r="B16006" s="31">
        <v>0.55208333333333337</v>
      </c>
      <c r="C16006" s="46"/>
      <c r="D16006" s="29">
        <v>46189.552083333336</v>
      </c>
      <c r="E16006" s="15" t="str">
        <f>IF(AND($B$6=NB!$A$17,$B$8&gt;0),'Ersparnisberechnung Sommertarif'!$B$8*SLP!C15986,"")</f>
        <v/>
      </c>
    </row>
    <row r="16007" spans="1:5" x14ac:dyDescent="0.3">
      <c r="A16007" s="25">
        <v>46189</v>
      </c>
      <c r="B16007" s="31">
        <v>0.5625</v>
      </c>
      <c r="C16007" s="46"/>
      <c r="D16007" s="29">
        <v>46189.5625</v>
      </c>
      <c r="E16007" s="15" t="str">
        <f>IF(AND($B$6=NB!$A$17,$B$8&gt;0),'Ersparnisberechnung Sommertarif'!$B$8*SLP!C15987,"")</f>
        <v/>
      </c>
    </row>
    <row r="16008" spans="1:5" x14ac:dyDescent="0.3">
      <c r="A16008" s="25">
        <v>46189</v>
      </c>
      <c r="B16008" s="31">
        <v>0.57291666666666663</v>
      </c>
      <c r="C16008" s="46"/>
      <c r="D16008" s="29">
        <v>46189.572916666664</v>
      </c>
      <c r="E16008" s="15" t="str">
        <f>IF(AND($B$6=NB!$A$17,$B$8&gt;0),'Ersparnisberechnung Sommertarif'!$B$8*SLP!C15988,"")</f>
        <v/>
      </c>
    </row>
    <row r="16009" spans="1:5" x14ac:dyDescent="0.3">
      <c r="A16009" s="25">
        <v>46189</v>
      </c>
      <c r="B16009" s="31">
        <v>0.58333333333333337</v>
      </c>
      <c r="C16009" s="46"/>
      <c r="D16009" s="29">
        <v>46189.583333333336</v>
      </c>
      <c r="E16009" s="15" t="str">
        <f>IF(AND($B$6=NB!$A$17,$B$8&gt;0),'Ersparnisberechnung Sommertarif'!$B$8*SLP!C15989,"")</f>
        <v/>
      </c>
    </row>
    <row r="16010" spans="1:5" x14ac:dyDescent="0.3">
      <c r="A16010" s="25">
        <v>46189</v>
      </c>
      <c r="B16010" s="31">
        <v>0.59375</v>
      </c>
      <c r="C16010" s="46"/>
      <c r="D16010" s="29">
        <v>46189.59375</v>
      </c>
      <c r="E16010" s="15" t="str">
        <f>IF(AND($B$6=NB!$A$17,$B$8&gt;0),'Ersparnisberechnung Sommertarif'!$B$8*SLP!C15990,"")</f>
        <v/>
      </c>
    </row>
    <row r="16011" spans="1:5" x14ac:dyDescent="0.3">
      <c r="A16011" s="25">
        <v>46189</v>
      </c>
      <c r="B16011" s="31">
        <v>0.60416666666666663</v>
      </c>
      <c r="C16011" s="46"/>
      <c r="D16011" s="29">
        <v>46189.604166666664</v>
      </c>
      <c r="E16011" s="15" t="str">
        <f>IF(AND($B$6=NB!$A$17,$B$8&gt;0),'Ersparnisberechnung Sommertarif'!$B$8*SLP!C15991,"")</f>
        <v/>
      </c>
    </row>
    <row r="16012" spans="1:5" x14ac:dyDescent="0.3">
      <c r="A16012" s="25">
        <v>46189</v>
      </c>
      <c r="B16012" s="31">
        <v>0.61458333333333337</v>
      </c>
      <c r="C16012" s="46"/>
      <c r="D16012" s="29">
        <v>46189.614583333336</v>
      </c>
      <c r="E16012" s="15" t="str">
        <f>IF(AND($B$6=NB!$A$17,$B$8&gt;0),'Ersparnisberechnung Sommertarif'!$B$8*SLP!C15992,"")</f>
        <v/>
      </c>
    </row>
    <row r="16013" spans="1:5" x14ac:dyDescent="0.3">
      <c r="A16013" s="25">
        <v>46189</v>
      </c>
      <c r="B16013" s="31">
        <v>0.625</v>
      </c>
      <c r="C16013" s="46"/>
      <c r="D16013" s="29">
        <v>46189.625</v>
      </c>
      <c r="E16013" s="15" t="str">
        <f>IF(AND($B$6=NB!$A$17,$B$8&gt;0),'Ersparnisberechnung Sommertarif'!$B$8*SLP!C15993,"")</f>
        <v/>
      </c>
    </row>
    <row r="16014" spans="1:5" x14ac:dyDescent="0.3">
      <c r="A16014" s="25">
        <v>46189</v>
      </c>
      <c r="B16014" s="31">
        <v>0.63541666666666663</v>
      </c>
      <c r="C16014" s="46"/>
      <c r="D16014" s="29">
        <v>46189.635416666664</v>
      </c>
      <c r="E16014" s="15" t="str">
        <f>IF(AND($B$6=NB!$A$17,$B$8&gt;0),'Ersparnisberechnung Sommertarif'!$B$8*SLP!C15994,"")</f>
        <v/>
      </c>
    </row>
    <row r="16015" spans="1:5" x14ac:dyDescent="0.3">
      <c r="A16015" s="25">
        <v>46189</v>
      </c>
      <c r="B16015" s="31">
        <v>0.64583333333333337</v>
      </c>
      <c r="C16015" s="46"/>
      <c r="D16015" s="29">
        <v>46189.645833333336</v>
      </c>
      <c r="E16015" s="15" t="str">
        <f>IF(AND($B$6=NB!$A$17,$B$8&gt;0),'Ersparnisberechnung Sommertarif'!$B$8*SLP!C15995,"")</f>
        <v/>
      </c>
    </row>
    <row r="16016" spans="1:5" x14ac:dyDescent="0.3">
      <c r="A16016" s="25">
        <v>46189</v>
      </c>
      <c r="B16016" s="31">
        <v>0.65625</v>
      </c>
      <c r="C16016" s="46"/>
      <c r="D16016" s="29">
        <v>46189.65625</v>
      </c>
      <c r="E16016" s="15" t="str">
        <f>IF(AND($B$6=NB!$A$17,$B$8&gt;0),'Ersparnisberechnung Sommertarif'!$B$8*SLP!C15996,"")</f>
        <v/>
      </c>
    </row>
    <row r="16017" spans="1:5" x14ac:dyDescent="0.3">
      <c r="A16017" s="25">
        <v>46189</v>
      </c>
      <c r="B16017" s="31">
        <v>0.66666666666666663</v>
      </c>
      <c r="C16017" s="46"/>
      <c r="D16017" s="29">
        <v>46189.666666666664</v>
      </c>
      <c r="E16017" s="15" t="str">
        <f>IF(AND($B$6=NB!$A$17,$B$8&gt;0),'Ersparnisberechnung Sommertarif'!$B$8*SLP!C15997,"")</f>
        <v/>
      </c>
    </row>
    <row r="16018" spans="1:5" x14ac:dyDescent="0.3">
      <c r="A16018" s="25">
        <v>46189</v>
      </c>
      <c r="B16018" s="31">
        <v>0.67708333333333337</v>
      </c>
      <c r="C16018" s="46"/>
      <c r="D16018" s="29">
        <v>46189.677083333336</v>
      </c>
      <c r="E16018" s="15" t="str">
        <f>IF(AND($B$6=NB!$A$17,$B$8&gt;0),'Ersparnisberechnung Sommertarif'!$B$8*SLP!C15998,"")</f>
        <v/>
      </c>
    </row>
    <row r="16019" spans="1:5" x14ac:dyDescent="0.3">
      <c r="A16019" s="25">
        <v>46189</v>
      </c>
      <c r="B16019" s="31">
        <v>0.6875</v>
      </c>
      <c r="C16019" s="46"/>
      <c r="D16019" s="29">
        <v>46189.6875</v>
      </c>
      <c r="E16019" s="15" t="str">
        <f>IF(AND($B$6=NB!$A$17,$B$8&gt;0),'Ersparnisberechnung Sommertarif'!$B$8*SLP!C15999,"")</f>
        <v/>
      </c>
    </row>
    <row r="16020" spans="1:5" x14ac:dyDescent="0.3">
      <c r="A16020" s="25">
        <v>46189</v>
      </c>
      <c r="B16020" s="31">
        <v>0.69791666666666663</v>
      </c>
      <c r="C16020" s="46"/>
      <c r="D16020" s="29">
        <v>46189.697916666664</v>
      </c>
      <c r="E16020" s="15" t="str">
        <f>IF(AND($B$6=NB!$A$17,$B$8&gt;0),'Ersparnisberechnung Sommertarif'!$B$8*SLP!C16000,"")</f>
        <v/>
      </c>
    </row>
    <row r="16021" spans="1:5" x14ac:dyDescent="0.3">
      <c r="A16021" s="25">
        <v>46189</v>
      </c>
      <c r="B16021" s="31">
        <v>0.70833333333333337</v>
      </c>
      <c r="C16021" s="46"/>
      <c r="D16021" s="29">
        <v>46189.708333333336</v>
      </c>
      <c r="E16021" s="15" t="str">
        <f>IF(AND($B$6=NB!$A$17,$B$8&gt;0),'Ersparnisberechnung Sommertarif'!$B$8*SLP!C16001,"")</f>
        <v/>
      </c>
    </row>
    <row r="16022" spans="1:5" x14ac:dyDescent="0.3">
      <c r="A16022" s="25">
        <v>46189</v>
      </c>
      <c r="B16022" s="31">
        <v>0.71875</v>
      </c>
      <c r="C16022" s="46"/>
      <c r="D16022" s="29">
        <v>46189.71875</v>
      </c>
      <c r="E16022" s="15" t="str">
        <f>IF(AND($B$6=NB!$A$17,$B$8&gt;0),'Ersparnisberechnung Sommertarif'!$B$8*SLP!C16002,"")</f>
        <v/>
      </c>
    </row>
    <row r="16023" spans="1:5" x14ac:dyDescent="0.3">
      <c r="A16023" s="25">
        <v>46189</v>
      </c>
      <c r="B16023" s="31">
        <v>0.72916666666666663</v>
      </c>
      <c r="C16023" s="46"/>
      <c r="D16023" s="29">
        <v>46189.729166666664</v>
      </c>
      <c r="E16023" s="15" t="str">
        <f>IF(AND($B$6=NB!$A$17,$B$8&gt;0),'Ersparnisberechnung Sommertarif'!$B$8*SLP!C16003,"")</f>
        <v/>
      </c>
    </row>
    <row r="16024" spans="1:5" x14ac:dyDescent="0.3">
      <c r="A16024" s="25">
        <v>46189</v>
      </c>
      <c r="B16024" s="31">
        <v>0.73958333333333337</v>
      </c>
      <c r="C16024" s="46"/>
      <c r="D16024" s="29">
        <v>46189.739583333336</v>
      </c>
      <c r="E16024" s="15" t="str">
        <f>IF(AND($B$6=NB!$A$17,$B$8&gt;0),'Ersparnisberechnung Sommertarif'!$B$8*SLP!C16004,"")</f>
        <v/>
      </c>
    </row>
    <row r="16025" spans="1:5" x14ac:dyDescent="0.3">
      <c r="A16025" s="25">
        <v>46189</v>
      </c>
      <c r="B16025" s="31">
        <v>0.75</v>
      </c>
      <c r="C16025" s="46"/>
      <c r="D16025" s="29">
        <v>46189.75</v>
      </c>
      <c r="E16025" s="15" t="str">
        <f>IF(AND($B$6=NB!$A$17,$B$8&gt;0),'Ersparnisberechnung Sommertarif'!$B$8*SLP!C16005,"")</f>
        <v/>
      </c>
    </row>
    <row r="16026" spans="1:5" x14ac:dyDescent="0.3">
      <c r="A16026" s="25">
        <v>46189</v>
      </c>
      <c r="B16026" s="31">
        <v>0.76041666666666663</v>
      </c>
      <c r="C16026" s="46"/>
      <c r="D16026" s="29">
        <v>46189.760416666664</v>
      </c>
      <c r="E16026" s="15" t="str">
        <f>IF(AND($B$6=NB!$A$17,$B$8&gt;0),'Ersparnisberechnung Sommertarif'!$B$8*SLP!C16006,"")</f>
        <v/>
      </c>
    </row>
    <row r="16027" spans="1:5" x14ac:dyDescent="0.3">
      <c r="A16027" s="25">
        <v>46189</v>
      </c>
      <c r="B16027" s="31">
        <v>0.77083333333333337</v>
      </c>
      <c r="C16027" s="46"/>
      <c r="D16027" s="29">
        <v>46189.770833333336</v>
      </c>
      <c r="E16027" s="15" t="str">
        <f>IF(AND($B$6=NB!$A$17,$B$8&gt;0),'Ersparnisberechnung Sommertarif'!$B$8*SLP!C16007,"")</f>
        <v/>
      </c>
    </row>
    <row r="16028" spans="1:5" x14ac:dyDescent="0.3">
      <c r="A16028" s="25">
        <v>46189</v>
      </c>
      <c r="B16028" s="31">
        <v>0.78125</v>
      </c>
      <c r="C16028" s="46"/>
      <c r="D16028" s="29">
        <v>46189.78125</v>
      </c>
      <c r="E16028" s="15" t="str">
        <f>IF(AND($B$6=NB!$A$17,$B$8&gt;0),'Ersparnisberechnung Sommertarif'!$B$8*SLP!C16008,"")</f>
        <v/>
      </c>
    </row>
    <row r="16029" spans="1:5" x14ac:dyDescent="0.3">
      <c r="A16029" s="25">
        <v>46189</v>
      </c>
      <c r="B16029" s="31">
        <v>0.79166666666666663</v>
      </c>
      <c r="C16029" s="46"/>
      <c r="D16029" s="29">
        <v>46189.791666666664</v>
      </c>
      <c r="E16029" s="15" t="str">
        <f>IF(AND($B$6=NB!$A$17,$B$8&gt;0),'Ersparnisberechnung Sommertarif'!$B$8*SLP!C16009,"")</f>
        <v/>
      </c>
    </row>
    <row r="16030" spans="1:5" x14ac:dyDescent="0.3">
      <c r="A16030" s="25">
        <v>46189</v>
      </c>
      <c r="B16030" s="31">
        <v>0.80208333333333337</v>
      </c>
      <c r="C16030" s="46"/>
      <c r="D16030" s="29">
        <v>46189.802083333336</v>
      </c>
      <c r="E16030" s="15" t="str">
        <f>IF(AND($B$6=NB!$A$17,$B$8&gt;0),'Ersparnisberechnung Sommertarif'!$B$8*SLP!C16010,"")</f>
        <v/>
      </c>
    </row>
    <row r="16031" spans="1:5" x14ac:dyDescent="0.3">
      <c r="A16031" s="25">
        <v>46189</v>
      </c>
      <c r="B16031" s="31">
        <v>0.8125</v>
      </c>
      <c r="C16031" s="46"/>
      <c r="D16031" s="29">
        <v>46189.8125</v>
      </c>
      <c r="E16031" s="15" t="str">
        <f>IF(AND($B$6=NB!$A$17,$B$8&gt;0),'Ersparnisberechnung Sommertarif'!$B$8*SLP!C16011,"")</f>
        <v/>
      </c>
    </row>
    <row r="16032" spans="1:5" x14ac:dyDescent="0.3">
      <c r="A16032" s="25">
        <v>46189</v>
      </c>
      <c r="B16032" s="31">
        <v>0.82291666666666663</v>
      </c>
      <c r="C16032" s="46"/>
      <c r="D16032" s="29">
        <v>46189.822916666664</v>
      </c>
      <c r="E16032" s="15" t="str">
        <f>IF(AND($B$6=NB!$A$17,$B$8&gt;0),'Ersparnisberechnung Sommertarif'!$B$8*SLP!C16012,"")</f>
        <v/>
      </c>
    </row>
    <row r="16033" spans="1:5" x14ac:dyDescent="0.3">
      <c r="A16033" s="25">
        <v>46189</v>
      </c>
      <c r="B16033" s="31">
        <v>0.83333333333333337</v>
      </c>
      <c r="C16033" s="46"/>
      <c r="D16033" s="29">
        <v>46189.833333333336</v>
      </c>
      <c r="E16033" s="15" t="str">
        <f>IF(AND($B$6=NB!$A$17,$B$8&gt;0),'Ersparnisberechnung Sommertarif'!$B$8*SLP!C16013,"")</f>
        <v/>
      </c>
    </row>
    <row r="16034" spans="1:5" x14ac:dyDescent="0.3">
      <c r="A16034" s="25">
        <v>46189</v>
      </c>
      <c r="B16034" s="31">
        <v>0.84375</v>
      </c>
      <c r="C16034" s="46"/>
      <c r="D16034" s="29">
        <v>46189.84375</v>
      </c>
      <c r="E16034" s="15" t="str">
        <f>IF(AND($B$6=NB!$A$17,$B$8&gt;0),'Ersparnisberechnung Sommertarif'!$B$8*SLP!C16014,"")</f>
        <v/>
      </c>
    </row>
    <row r="16035" spans="1:5" x14ac:dyDescent="0.3">
      <c r="A16035" s="25">
        <v>46189</v>
      </c>
      <c r="B16035" s="31">
        <v>0.85416666666666663</v>
      </c>
      <c r="C16035" s="46"/>
      <c r="D16035" s="29">
        <v>46189.854166666664</v>
      </c>
      <c r="E16035" s="15" t="str">
        <f>IF(AND($B$6=NB!$A$17,$B$8&gt;0),'Ersparnisberechnung Sommertarif'!$B$8*SLP!C16015,"")</f>
        <v/>
      </c>
    </row>
    <row r="16036" spans="1:5" x14ac:dyDescent="0.3">
      <c r="A16036" s="25">
        <v>46189</v>
      </c>
      <c r="B16036" s="31">
        <v>0.86458333333333337</v>
      </c>
      <c r="C16036" s="46"/>
      <c r="D16036" s="29">
        <v>46189.864583333336</v>
      </c>
      <c r="E16036" s="15" t="str">
        <f>IF(AND($B$6=NB!$A$17,$B$8&gt;0),'Ersparnisberechnung Sommertarif'!$B$8*SLP!C16016,"")</f>
        <v/>
      </c>
    </row>
    <row r="16037" spans="1:5" x14ac:dyDescent="0.3">
      <c r="A16037" s="25">
        <v>46189</v>
      </c>
      <c r="B16037" s="31">
        <v>0.875</v>
      </c>
      <c r="C16037" s="46"/>
      <c r="D16037" s="29">
        <v>46189.875</v>
      </c>
      <c r="E16037" s="15" t="str">
        <f>IF(AND($B$6=NB!$A$17,$B$8&gt;0),'Ersparnisberechnung Sommertarif'!$B$8*SLP!C16017,"")</f>
        <v/>
      </c>
    </row>
    <row r="16038" spans="1:5" x14ac:dyDescent="0.3">
      <c r="A16038" s="25">
        <v>46189</v>
      </c>
      <c r="B16038" s="31">
        <v>0.88541666666666663</v>
      </c>
      <c r="C16038" s="46"/>
      <c r="D16038" s="29">
        <v>46189.885416666664</v>
      </c>
      <c r="E16038" s="15" t="str">
        <f>IF(AND($B$6=NB!$A$17,$B$8&gt;0),'Ersparnisberechnung Sommertarif'!$B$8*SLP!C16018,"")</f>
        <v/>
      </c>
    </row>
    <row r="16039" spans="1:5" x14ac:dyDescent="0.3">
      <c r="A16039" s="25">
        <v>46189</v>
      </c>
      <c r="B16039" s="31">
        <v>0.89583333333333337</v>
      </c>
      <c r="C16039" s="46"/>
      <c r="D16039" s="29">
        <v>46189.895833333336</v>
      </c>
      <c r="E16039" s="15" t="str">
        <f>IF(AND($B$6=NB!$A$17,$B$8&gt;0),'Ersparnisberechnung Sommertarif'!$B$8*SLP!C16019,"")</f>
        <v/>
      </c>
    </row>
    <row r="16040" spans="1:5" x14ac:dyDescent="0.3">
      <c r="A16040" s="25">
        <v>46189</v>
      </c>
      <c r="B16040" s="31">
        <v>0.90625</v>
      </c>
      <c r="C16040" s="46"/>
      <c r="D16040" s="29">
        <v>46189.90625</v>
      </c>
      <c r="E16040" s="15" t="str">
        <f>IF(AND($B$6=NB!$A$17,$B$8&gt;0),'Ersparnisberechnung Sommertarif'!$B$8*SLP!C16020,"")</f>
        <v/>
      </c>
    </row>
    <row r="16041" spans="1:5" x14ac:dyDescent="0.3">
      <c r="A16041" s="25">
        <v>46189</v>
      </c>
      <c r="B16041" s="31">
        <v>0.91666666666666663</v>
      </c>
      <c r="C16041" s="46"/>
      <c r="D16041" s="29">
        <v>46189.916666666664</v>
      </c>
      <c r="E16041" s="15" t="str">
        <f>IF(AND($B$6=NB!$A$17,$B$8&gt;0),'Ersparnisberechnung Sommertarif'!$B$8*SLP!C16021,"")</f>
        <v/>
      </c>
    </row>
    <row r="16042" spans="1:5" x14ac:dyDescent="0.3">
      <c r="A16042" s="25">
        <v>46189</v>
      </c>
      <c r="B16042" s="31">
        <v>0.92708333333333337</v>
      </c>
      <c r="C16042" s="46"/>
      <c r="D16042" s="29">
        <v>46189.927083333336</v>
      </c>
      <c r="E16042" s="15" t="str">
        <f>IF(AND($B$6=NB!$A$17,$B$8&gt;0),'Ersparnisberechnung Sommertarif'!$B$8*SLP!C16022,"")</f>
        <v/>
      </c>
    </row>
    <row r="16043" spans="1:5" x14ac:dyDescent="0.3">
      <c r="A16043" s="25">
        <v>46189</v>
      </c>
      <c r="B16043" s="31">
        <v>0.9375</v>
      </c>
      <c r="C16043" s="46"/>
      <c r="D16043" s="29">
        <v>46189.9375</v>
      </c>
      <c r="E16043" s="15" t="str">
        <f>IF(AND($B$6=NB!$A$17,$B$8&gt;0),'Ersparnisberechnung Sommertarif'!$B$8*SLP!C16023,"")</f>
        <v/>
      </c>
    </row>
    <row r="16044" spans="1:5" x14ac:dyDescent="0.3">
      <c r="A16044" s="25">
        <v>46189</v>
      </c>
      <c r="B16044" s="31">
        <v>0.94791666666666663</v>
      </c>
      <c r="C16044" s="46"/>
      <c r="D16044" s="29">
        <v>46189.947916666664</v>
      </c>
      <c r="E16044" s="15" t="str">
        <f>IF(AND($B$6=NB!$A$17,$B$8&gt;0),'Ersparnisberechnung Sommertarif'!$B$8*SLP!C16024,"")</f>
        <v/>
      </c>
    </row>
    <row r="16045" spans="1:5" x14ac:dyDescent="0.3">
      <c r="A16045" s="25">
        <v>46189</v>
      </c>
      <c r="B16045" s="31">
        <v>0.95833333333333337</v>
      </c>
      <c r="C16045" s="46"/>
      <c r="D16045" s="29">
        <v>46189.958333333336</v>
      </c>
      <c r="E16045" s="15" t="str">
        <f>IF(AND($B$6=NB!$A$17,$B$8&gt;0),'Ersparnisberechnung Sommertarif'!$B$8*SLP!C16025,"")</f>
        <v/>
      </c>
    </row>
    <row r="16046" spans="1:5" x14ac:dyDescent="0.3">
      <c r="A16046" s="25">
        <v>46189</v>
      </c>
      <c r="B16046" s="31">
        <v>0.96875</v>
      </c>
      <c r="C16046" s="46"/>
      <c r="D16046" s="29">
        <v>46189.96875</v>
      </c>
      <c r="E16046" s="15" t="str">
        <f>IF(AND($B$6=NB!$A$17,$B$8&gt;0),'Ersparnisberechnung Sommertarif'!$B$8*SLP!C16026,"")</f>
        <v/>
      </c>
    </row>
    <row r="16047" spans="1:5" x14ac:dyDescent="0.3">
      <c r="A16047" s="25">
        <v>46189</v>
      </c>
      <c r="B16047" s="31">
        <v>0.97916666666666663</v>
      </c>
      <c r="C16047" s="46"/>
      <c r="D16047" s="29">
        <v>46189.979166666664</v>
      </c>
      <c r="E16047" s="15" t="str">
        <f>IF(AND($B$6=NB!$A$17,$B$8&gt;0),'Ersparnisberechnung Sommertarif'!$B$8*SLP!C16027,"")</f>
        <v/>
      </c>
    </row>
    <row r="16048" spans="1:5" x14ac:dyDescent="0.3">
      <c r="A16048" s="25">
        <v>46189</v>
      </c>
      <c r="B16048" s="31">
        <v>0.98958333333333337</v>
      </c>
      <c r="C16048" s="46"/>
      <c r="D16048" s="29">
        <v>46189.989583333336</v>
      </c>
      <c r="E16048" s="15" t="str">
        <f>IF(AND($B$6=NB!$A$17,$B$8&gt;0),'Ersparnisberechnung Sommertarif'!$B$8*SLP!C16028,"")</f>
        <v/>
      </c>
    </row>
    <row r="16049" spans="1:5" x14ac:dyDescent="0.3">
      <c r="A16049" s="25">
        <v>46190</v>
      </c>
      <c r="B16049" s="31">
        <v>0</v>
      </c>
      <c r="C16049" s="46"/>
      <c r="D16049" s="29">
        <v>46190</v>
      </c>
      <c r="E16049" s="15" t="str">
        <f>IF(AND($B$6=NB!$A$17,$B$8&gt;0),'Ersparnisberechnung Sommertarif'!$B$8*SLP!C16029,"")</f>
        <v/>
      </c>
    </row>
    <row r="16050" spans="1:5" x14ac:dyDescent="0.3">
      <c r="A16050" s="25">
        <v>46190</v>
      </c>
      <c r="B16050" s="31">
        <v>1.0416666666666666E-2</v>
      </c>
      <c r="C16050" s="46"/>
      <c r="D16050" s="29">
        <v>46190.010416666664</v>
      </c>
      <c r="E16050" s="15" t="str">
        <f>IF(AND($B$6=NB!$A$17,$B$8&gt;0),'Ersparnisberechnung Sommertarif'!$B$8*SLP!C16030,"")</f>
        <v/>
      </c>
    </row>
    <row r="16051" spans="1:5" x14ac:dyDescent="0.3">
      <c r="A16051" s="25">
        <v>46190</v>
      </c>
      <c r="B16051" s="31">
        <v>2.0833333333333332E-2</v>
      </c>
      <c r="C16051" s="46"/>
      <c r="D16051" s="29">
        <v>46190.020833333336</v>
      </c>
      <c r="E16051" s="15" t="str">
        <f>IF(AND($B$6=NB!$A$17,$B$8&gt;0),'Ersparnisberechnung Sommertarif'!$B$8*SLP!C16031,"")</f>
        <v/>
      </c>
    </row>
    <row r="16052" spans="1:5" x14ac:dyDescent="0.3">
      <c r="A16052" s="25">
        <v>46190</v>
      </c>
      <c r="B16052" s="31">
        <v>3.125E-2</v>
      </c>
      <c r="C16052" s="46"/>
      <c r="D16052" s="29">
        <v>46190.03125</v>
      </c>
      <c r="E16052" s="15" t="str">
        <f>IF(AND($B$6=NB!$A$17,$B$8&gt;0),'Ersparnisberechnung Sommertarif'!$B$8*SLP!C16032,"")</f>
        <v/>
      </c>
    </row>
    <row r="16053" spans="1:5" x14ac:dyDescent="0.3">
      <c r="A16053" s="25">
        <v>46190</v>
      </c>
      <c r="B16053" s="31">
        <v>4.1666666666666664E-2</v>
      </c>
      <c r="C16053" s="46"/>
      <c r="D16053" s="29">
        <v>46190.041666666664</v>
      </c>
      <c r="E16053" s="15" t="str">
        <f>IF(AND($B$6=NB!$A$17,$B$8&gt;0),'Ersparnisberechnung Sommertarif'!$B$8*SLP!C16033,"")</f>
        <v/>
      </c>
    </row>
    <row r="16054" spans="1:5" x14ac:dyDescent="0.3">
      <c r="A16054" s="25">
        <v>46190</v>
      </c>
      <c r="B16054" s="31">
        <v>5.2083333333333336E-2</v>
      </c>
      <c r="C16054" s="46"/>
      <c r="D16054" s="29">
        <v>46190.052083333336</v>
      </c>
      <c r="E16054" s="15" t="str">
        <f>IF(AND($B$6=NB!$A$17,$B$8&gt;0),'Ersparnisberechnung Sommertarif'!$B$8*SLP!C16034,"")</f>
        <v/>
      </c>
    </row>
    <row r="16055" spans="1:5" x14ac:dyDescent="0.3">
      <c r="A16055" s="25">
        <v>46190</v>
      </c>
      <c r="B16055" s="31">
        <v>6.25E-2</v>
      </c>
      <c r="C16055" s="46"/>
      <c r="D16055" s="29">
        <v>46190.0625</v>
      </c>
      <c r="E16055" s="15" t="str">
        <f>IF(AND($B$6=NB!$A$17,$B$8&gt;0),'Ersparnisberechnung Sommertarif'!$B$8*SLP!C16035,"")</f>
        <v/>
      </c>
    </row>
    <row r="16056" spans="1:5" x14ac:dyDescent="0.3">
      <c r="A16056" s="25">
        <v>46190</v>
      </c>
      <c r="B16056" s="31">
        <v>7.2916666666666671E-2</v>
      </c>
      <c r="C16056" s="46"/>
      <c r="D16056" s="29">
        <v>46190.072916666664</v>
      </c>
      <c r="E16056" s="15" t="str">
        <f>IF(AND($B$6=NB!$A$17,$B$8&gt;0),'Ersparnisberechnung Sommertarif'!$B$8*SLP!C16036,"")</f>
        <v/>
      </c>
    </row>
    <row r="16057" spans="1:5" x14ac:dyDescent="0.3">
      <c r="A16057" s="25">
        <v>46190</v>
      </c>
      <c r="B16057" s="31">
        <v>8.3333333333333329E-2</v>
      </c>
      <c r="C16057" s="46"/>
      <c r="D16057" s="29">
        <v>46190.083333333336</v>
      </c>
      <c r="E16057" s="15" t="str">
        <f>IF(AND($B$6=NB!$A$17,$B$8&gt;0),'Ersparnisberechnung Sommertarif'!$B$8*SLP!C16037,"")</f>
        <v/>
      </c>
    </row>
    <row r="16058" spans="1:5" x14ac:dyDescent="0.3">
      <c r="A16058" s="25">
        <v>46190</v>
      </c>
      <c r="B16058" s="31">
        <v>9.375E-2</v>
      </c>
      <c r="C16058" s="46"/>
      <c r="D16058" s="29">
        <v>46190.09375</v>
      </c>
      <c r="E16058" s="15" t="str">
        <f>IF(AND($B$6=NB!$A$17,$B$8&gt;0),'Ersparnisberechnung Sommertarif'!$B$8*SLP!C16038,"")</f>
        <v/>
      </c>
    </row>
    <row r="16059" spans="1:5" x14ac:dyDescent="0.3">
      <c r="A16059" s="25">
        <v>46190</v>
      </c>
      <c r="B16059" s="31">
        <v>0.10416666666666667</v>
      </c>
      <c r="C16059" s="46"/>
      <c r="D16059" s="29">
        <v>46190.104166666664</v>
      </c>
      <c r="E16059" s="15" t="str">
        <f>IF(AND($B$6=NB!$A$17,$B$8&gt;0),'Ersparnisberechnung Sommertarif'!$B$8*SLP!C16039,"")</f>
        <v/>
      </c>
    </row>
    <row r="16060" spans="1:5" x14ac:dyDescent="0.3">
      <c r="A16060" s="25">
        <v>46190</v>
      </c>
      <c r="B16060" s="31">
        <v>0.11458333333333333</v>
      </c>
      <c r="C16060" s="46"/>
      <c r="D16060" s="29">
        <v>46190.114583333336</v>
      </c>
      <c r="E16060" s="15" t="str">
        <f>IF(AND($B$6=NB!$A$17,$B$8&gt;0),'Ersparnisberechnung Sommertarif'!$B$8*SLP!C16040,"")</f>
        <v/>
      </c>
    </row>
    <row r="16061" spans="1:5" x14ac:dyDescent="0.3">
      <c r="A16061" s="25">
        <v>46190</v>
      </c>
      <c r="B16061" s="31">
        <v>0.125</v>
      </c>
      <c r="C16061" s="46"/>
      <c r="D16061" s="29">
        <v>46190.125</v>
      </c>
      <c r="E16061" s="15" t="str">
        <f>IF(AND($B$6=NB!$A$17,$B$8&gt;0),'Ersparnisberechnung Sommertarif'!$B$8*SLP!C16041,"")</f>
        <v/>
      </c>
    </row>
    <row r="16062" spans="1:5" x14ac:dyDescent="0.3">
      <c r="A16062" s="25">
        <v>46190</v>
      </c>
      <c r="B16062" s="31">
        <v>0.13541666666666666</v>
      </c>
      <c r="C16062" s="46"/>
      <c r="D16062" s="29">
        <v>46190.135416666664</v>
      </c>
      <c r="E16062" s="15" t="str">
        <f>IF(AND($B$6=NB!$A$17,$B$8&gt;0),'Ersparnisberechnung Sommertarif'!$B$8*SLP!C16042,"")</f>
        <v/>
      </c>
    </row>
    <row r="16063" spans="1:5" x14ac:dyDescent="0.3">
      <c r="A16063" s="25">
        <v>46190</v>
      </c>
      <c r="B16063" s="31">
        <v>0.14583333333333334</v>
      </c>
      <c r="C16063" s="46"/>
      <c r="D16063" s="29">
        <v>46190.145833333336</v>
      </c>
      <c r="E16063" s="15" t="str">
        <f>IF(AND($B$6=NB!$A$17,$B$8&gt;0),'Ersparnisberechnung Sommertarif'!$B$8*SLP!C16043,"")</f>
        <v/>
      </c>
    </row>
    <row r="16064" spans="1:5" x14ac:dyDescent="0.3">
      <c r="A16064" s="25">
        <v>46190</v>
      </c>
      <c r="B16064" s="31">
        <v>0.15625</v>
      </c>
      <c r="C16064" s="46"/>
      <c r="D16064" s="29">
        <v>46190.15625</v>
      </c>
      <c r="E16064" s="15" t="str">
        <f>IF(AND($B$6=NB!$A$17,$B$8&gt;0),'Ersparnisberechnung Sommertarif'!$B$8*SLP!C16044,"")</f>
        <v/>
      </c>
    </row>
    <row r="16065" spans="1:5" x14ac:dyDescent="0.3">
      <c r="A16065" s="25">
        <v>46190</v>
      </c>
      <c r="B16065" s="31">
        <v>0.16666666666666666</v>
      </c>
      <c r="C16065" s="46"/>
      <c r="D16065" s="29">
        <v>46190.166666666664</v>
      </c>
      <c r="E16065" s="15" t="str">
        <f>IF(AND($B$6=NB!$A$17,$B$8&gt;0),'Ersparnisberechnung Sommertarif'!$B$8*SLP!C16045,"")</f>
        <v/>
      </c>
    </row>
    <row r="16066" spans="1:5" x14ac:dyDescent="0.3">
      <c r="A16066" s="25">
        <v>46190</v>
      </c>
      <c r="B16066" s="31">
        <v>0.17708333333333334</v>
      </c>
      <c r="C16066" s="46"/>
      <c r="D16066" s="29">
        <v>46190.177083333336</v>
      </c>
      <c r="E16066" s="15" t="str">
        <f>IF(AND($B$6=NB!$A$17,$B$8&gt;0),'Ersparnisberechnung Sommertarif'!$B$8*SLP!C16046,"")</f>
        <v/>
      </c>
    </row>
    <row r="16067" spans="1:5" x14ac:dyDescent="0.3">
      <c r="A16067" s="25">
        <v>46190</v>
      </c>
      <c r="B16067" s="31">
        <v>0.1875</v>
      </c>
      <c r="C16067" s="46"/>
      <c r="D16067" s="29">
        <v>46190.1875</v>
      </c>
      <c r="E16067" s="15" t="str">
        <f>IF(AND($B$6=NB!$A$17,$B$8&gt;0),'Ersparnisberechnung Sommertarif'!$B$8*SLP!C16047,"")</f>
        <v/>
      </c>
    </row>
    <row r="16068" spans="1:5" x14ac:dyDescent="0.3">
      <c r="A16068" s="25">
        <v>46190</v>
      </c>
      <c r="B16068" s="31">
        <v>0.19791666666666666</v>
      </c>
      <c r="C16068" s="46"/>
      <c r="D16068" s="29">
        <v>46190.197916666664</v>
      </c>
      <c r="E16068" s="15" t="str">
        <f>IF(AND($B$6=NB!$A$17,$B$8&gt;0),'Ersparnisberechnung Sommertarif'!$B$8*SLP!C16048,"")</f>
        <v/>
      </c>
    </row>
    <row r="16069" spans="1:5" x14ac:dyDescent="0.3">
      <c r="A16069" s="25">
        <v>46190</v>
      </c>
      <c r="B16069" s="31">
        <v>0.20833333333333334</v>
      </c>
      <c r="C16069" s="46"/>
      <c r="D16069" s="29">
        <v>46190.208333333336</v>
      </c>
      <c r="E16069" s="15" t="str">
        <f>IF(AND($B$6=NB!$A$17,$B$8&gt;0),'Ersparnisberechnung Sommertarif'!$B$8*SLP!C16049,"")</f>
        <v/>
      </c>
    </row>
    <row r="16070" spans="1:5" x14ac:dyDescent="0.3">
      <c r="A16070" s="25">
        <v>46190</v>
      </c>
      <c r="B16070" s="31">
        <v>0.21875</v>
      </c>
      <c r="C16070" s="46"/>
      <c r="D16070" s="29">
        <v>46190.21875</v>
      </c>
      <c r="E16070" s="15" t="str">
        <f>IF(AND($B$6=NB!$A$17,$B$8&gt;0),'Ersparnisberechnung Sommertarif'!$B$8*SLP!C16050,"")</f>
        <v/>
      </c>
    </row>
    <row r="16071" spans="1:5" x14ac:dyDescent="0.3">
      <c r="A16071" s="25">
        <v>46190</v>
      </c>
      <c r="B16071" s="31">
        <v>0.22916666666666666</v>
      </c>
      <c r="C16071" s="46"/>
      <c r="D16071" s="29">
        <v>46190.229166666664</v>
      </c>
      <c r="E16071" s="15" t="str">
        <f>IF(AND($B$6=NB!$A$17,$B$8&gt;0),'Ersparnisberechnung Sommertarif'!$B$8*SLP!C16051,"")</f>
        <v/>
      </c>
    </row>
    <row r="16072" spans="1:5" x14ac:dyDescent="0.3">
      <c r="A16072" s="25">
        <v>46190</v>
      </c>
      <c r="B16072" s="31">
        <v>0.23958333333333334</v>
      </c>
      <c r="C16072" s="46"/>
      <c r="D16072" s="29">
        <v>46190.239583333336</v>
      </c>
      <c r="E16072" s="15" t="str">
        <f>IF(AND($B$6=NB!$A$17,$B$8&gt;0),'Ersparnisberechnung Sommertarif'!$B$8*SLP!C16052,"")</f>
        <v/>
      </c>
    </row>
    <row r="16073" spans="1:5" x14ac:dyDescent="0.3">
      <c r="A16073" s="25">
        <v>46190</v>
      </c>
      <c r="B16073" s="31">
        <v>0.25</v>
      </c>
      <c r="C16073" s="46"/>
      <c r="D16073" s="29">
        <v>46190.25</v>
      </c>
      <c r="E16073" s="15" t="str">
        <f>IF(AND($B$6=NB!$A$17,$B$8&gt;0),'Ersparnisberechnung Sommertarif'!$B$8*SLP!C16053,"")</f>
        <v/>
      </c>
    </row>
    <row r="16074" spans="1:5" x14ac:dyDescent="0.3">
      <c r="A16074" s="25">
        <v>46190</v>
      </c>
      <c r="B16074" s="31">
        <v>0.26041666666666669</v>
      </c>
      <c r="C16074" s="46"/>
      <c r="D16074" s="29">
        <v>46190.260416666664</v>
      </c>
      <c r="E16074" s="15" t="str">
        <f>IF(AND($B$6=NB!$A$17,$B$8&gt;0),'Ersparnisberechnung Sommertarif'!$B$8*SLP!C16054,"")</f>
        <v/>
      </c>
    </row>
    <row r="16075" spans="1:5" x14ac:dyDescent="0.3">
      <c r="A16075" s="25">
        <v>46190</v>
      </c>
      <c r="B16075" s="31">
        <v>0.27083333333333331</v>
      </c>
      <c r="C16075" s="46"/>
      <c r="D16075" s="29">
        <v>46190.270833333336</v>
      </c>
      <c r="E16075" s="15" t="str">
        <f>IF(AND($B$6=NB!$A$17,$B$8&gt;0),'Ersparnisberechnung Sommertarif'!$B$8*SLP!C16055,"")</f>
        <v/>
      </c>
    </row>
    <row r="16076" spans="1:5" x14ac:dyDescent="0.3">
      <c r="A16076" s="25">
        <v>46190</v>
      </c>
      <c r="B16076" s="31">
        <v>0.28125</v>
      </c>
      <c r="C16076" s="46"/>
      <c r="D16076" s="29">
        <v>46190.28125</v>
      </c>
      <c r="E16076" s="15" t="str">
        <f>IF(AND($B$6=NB!$A$17,$B$8&gt;0),'Ersparnisberechnung Sommertarif'!$B$8*SLP!C16056,"")</f>
        <v/>
      </c>
    </row>
    <row r="16077" spans="1:5" x14ac:dyDescent="0.3">
      <c r="A16077" s="25">
        <v>46190</v>
      </c>
      <c r="B16077" s="31">
        <v>0.29166666666666669</v>
      </c>
      <c r="C16077" s="46"/>
      <c r="D16077" s="29">
        <v>46190.291666666664</v>
      </c>
      <c r="E16077" s="15" t="str">
        <f>IF(AND($B$6=NB!$A$17,$B$8&gt;0),'Ersparnisberechnung Sommertarif'!$B$8*SLP!C16057,"")</f>
        <v/>
      </c>
    </row>
    <row r="16078" spans="1:5" x14ac:dyDescent="0.3">
      <c r="A16078" s="25">
        <v>46190</v>
      </c>
      <c r="B16078" s="31">
        <v>0.30208333333333331</v>
      </c>
      <c r="C16078" s="46"/>
      <c r="D16078" s="29">
        <v>46190.302083333336</v>
      </c>
      <c r="E16078" s="15" t="str">
        <f>IF(AND($B$6=NB!$A$17,$B$8&gt;0),'Ersparnisberechnung Sommertarif'!$B$8*SLP!C16058,"")</f>
        <v/>
      </c>
    </row>
    <row r="16079" spans="1:5" x14ac:dyDescent="0.3">
      <c r="A16079" s="25">
        <v>46190</v>
      </c>
      <c r="B16079" s="31">
        <v>0.3125</v>
      </c>
      <c r="C16079" s="46"/>
      <c r="D16079" s="29">
        <v>46190.3125</v>
      </c>
      <c r="E16079" s="15" t="str">
        <f>IF(AND($B$6=NB!$A$17,$B$8&gt;0),'Ersparnisberechnung Sommertarif'!$B$8*SLP!C16059,"")</f>
        <v/>
      </c>
    </row>
    <row r="16080" spans="1:5" x14ac:dyDescent="0.3">
      <c r="A16080" s="25">
        <v>46190</v>
      </c>
      <c r="B16080" s="31">
        <v>0.32291666666666669</v>
      </c>
      <c r="C16080" s="46"/>
      <c r="D16080" s="29">
        <v>46190.322916666664</v>
      </c>
      <c r="E16080" s="15" t="str">
        <f>IF(AND($B$6=NB!$A$17,$B$8&gt;0),'Ersparnisberechnung Sommertarif'!$B$8*SLP!C16060,"")</f>
        <v/>
      </c>
    </row>
    <row r="16081" spans="1:5" x14ac:dyDescent="0.3">
      <c r="A16081" s="25">
        <v>46190</v>
      </c>
      <c r="B16081" s="31">
        <v>0.33333333333333331</v>
      </c>
      <c r="C16081" s="46"/>
      <c r="D16081" s="29">
        <v>46190.333333333336</v>
      </c>
      <c r="E16081" s="15" t="str">
        <f>IF(AND($B$6=NB!$A$17,$B$8&gt;0),'Ersparnisberechnung Sommertarif'!$B$8*SLP!C16061,"")</f>
        <v/>
      </c>
    </row>
    <row r="16082" spans="1:5" x14ac:dyDescent="0.3">
      <c r="A16082" s="25">
        <v>46190</v>
      </c>
      <c r="B16082" s="31">
        <v>0.34375</v>
      </c>
      <c r="C16082" s="46"/>
      <c r="D16082" s="29">
        <v>46190.34375</v>
      </c>
      <c r="E16082" s="15" t="str">
        <f>IF(AND($B$6=NB!$A$17,$B$8&gt;0),'Ersparnisberechnung Sommertarif'!$B$8*SLP!C16062,"")</f>
        <v/>
      </c>
    </row>
    <row r="16083" spans="1:5" x14ac:dyDescent="0.3">
      <c r="A16083" s="25">
        <v>46190</v>
      </c>
      <c r="B16083" s="31">
        <v>0.35416666666666669</v>
      </c>
      <c r="C16083" s="46"/>
      <c r="D16083" s="29">
        <v>46190.354166666664</v>
      </c>
      <c r="E16083" s="15" t="str">
        <f>IF(AND($B$6=NB!$A$17,$B$8&gt;0),'Ersparnisberechnung Sommertarif'!$B$8*SLP!C16063,"")</f>
        <v/>
      </c>
    </row>
    <row r="16084" spans="1:5" x14ac:dyDescent="0.3">
      <c r="A16084" s="25">
        <v>46190</v>
      </c>
      <c r="B16084" s="31">
        <v>0.36458333333333331</v>
      </c>
      <c r="C16084" s="46"/>
      <c r="D16084" s="29">
        <v>46190.364583333336</v>
      </c>
      <c r="E16084" s="15" t="str">
        <f>IF(AND($B$6=NB!$A$17,$B$8&gt;0),'Ersparnisberechnung Sommertarif'!$B$8*SLP!C16064,"")</f>
        <v/>
      </c>
    </row>
    <row r="16085" spans="1:5" x14ac:dyDescent="0.3">
      <c r="A16085" s="25">
        <v>46190</v>
      </c>
      <c r="B16085" s="31">
        <v>0.375</v>
      </c>
      <c r="C16085" s="46"/>
      <c r="D16085" s="29">
        <v>46190.375</v>
      </c>
      <c r="E16085" s="15" t="str">
        <f>IF(AND($B$6=NB!$A$17,$B$8&gt;0),'Ersparnisberechnung Sommertarif'!$B$8*SLP!C16065,"")</f>
        <v/>
      </c>
    </row>
    <row r="16086" spans="1:5" x14ac:dyDescent="0.3">
      <c r="A16086" s="25">
        <v>46190</v>
      </c>
      <c r="B16086" s="31">
        <v>0.38541666666666669</v>
      </c>
      <c r="C16086" s="46"/>
      <c r="D16086" s="29">
        <v>46190.385416666664</v>
      </c>
      <c r="E16086" s="15" t="str">
        <f>IF(AND($B$6=NB!$A$17,$B$8&gt;0),'Ersparnisberechnung Sommertarif'!$B$8*SLP!C16066,"")</f>
        <v/>
      </c>
    </row>
    <row r="16087" spans="1:5" x14ac:dyDescent="0.3">
      <c r="A16087" s="25">
        <v>46190</v>
      </c>
      <c r="B16087" s="31">
        <v>0.39583333333333331</v>
      </c>
      <c r="C16087" s="46"/>
      <c r="D16087" s="29">
        <v>46190.395833333336</v>
      </c>
      <c r="E16087" s="15" t="str">
        <f>IF(AND($B$6=NB!$A$17,$B$8&gt;0),'Ersparnisberechnung Sommertarif'!$B$8*SLP!C16067,"")</f>
        <v/>
      </c>
    </row>
    <row r="16088" spans="1:5" x14ac:dyDescent="0.3">
      <c r="A16088" s="25">
        <v>46190</v>
      </c>
      <c r="B16088" s="31">
        <v>0.40625</v>
      </c>
      <c r="C16088" s="46"/>
      <c r="D16088" s="29">
        <v>46190.40625</v>
      </c>
      <c r="E16088" s="15" t="str">
        <f>IF(AND($B$6=NB!$A$17,$B$8&gt;0),'Ersparnisberechnung Sommertarif'!$B$8*SLP!C16068,"")</f>
        <v/>
      </c>
    </row>
    <row r="16089" spans="1:5" x14ac:dyDescent="0.3">
      <c r="A16089" s="25">
        <v>46190</v>
      </c>
      <c r="B16089" s="31">
        <v>0.41666666666666669</v>
      </c>
      <c r="C16089" s="46"/>
      <c r="D16089" s="29">
        <v>46190.416666666664</v>
      </c>
      <c r="E16089" s="15" t="str">
        <f>IF(AND($B$6=NB!$A$17,$B$8&gt;0),'Ersparnisberechnung Sommertarif'!$B$8*SLP!C16069,"")</f>
        <v/>
      </c>
    </row>
    <row r="16090" spans="1:5" x14ac:dyDescent="0.3">
      <c r="A16090" s="25">
        <v>46190</v>
      </c>
      <c r="B16090" s="31">
        <v>0.42708333333333331</v>
      </c>
      <c r="C16090" s="46"/>
      <c r="D16090" s="29">
        <v>46190.427083333336</v>
      </c>
      <c r="E16090" s="15" t="str">
        <f>IF(AND($B$6=NB!$A$17,$B$8&gt;0),'Ersparnisberechnung Sommertarif'!$B$8*SLP!C16070,"")</f>
        <v/>
      </c>
    </row>
    <row r="16091" spans="1:5" x14ac:dyDescent="0.3">
      <c r="A16091" s="25">
        <v>46190</v>
      </c>
      <c r="B16091" s="31">
        <v>0.4375</v>
      </c>
      <c r="C16091" s="46"/>
      <c r="D16091" s="29">
        <v>46190.4375</v>
      </c>
      <c r="E16091" s="15" t="str">
        <f>IF(AND($B$6=NB!$A$17,$B$8&gt;0),'Ersparnisberechnung Sommertarif'!$B$8*SLP!C16071,"")</f>
        <v/>
      </c>
    </row>
    <row r="16092" spans="1:5" x14ac:dyDescent="0.3">
      <c r="A16092" s="25">
        <v>46190</v>
      </c>
      <c r="B16092" s="31">
        <v>0.44791666666666669</v>
      </c>
      <c r="C16092" s="46"/>
      <c r="D16092" s="29">
        <v>46190.447916666664</v>
      </c>
      <c r="E16092" s="15" t="str">
        <f>IF(AND($B$6=NB!$A$17,$B$8&gt;0),'Ersparnisberechnung Sommertarif'!$B$8*SLP!C16072,"")</f>
        <v/>
      </c>
    </row>
    <row r="16093" spans="1:5" x14ac:dyDescent="0.3">
      <c r="A16093" s="25">
        <v>46190</v>
      </c>
      <c r="B16093" s="31">
        <v>0.45833333333333331</v>
      </c>
      <c r="C16093" s="46"/>
      <c r="D16093" s="29">
        <v>46190.458333333336</v>
      </c>
      <c r="E16093" s="15" t="str">
        <f>IF(AND($B$6=NB!$A$17,$B$8&gt;0),'Ersparnisberechnung Sommertarif'!$B$8*SLP!C16073,"")</f>
        <v/>
      </c>
    </row>
    <row r="16094" spans="1:5" x14ac:dyDescent="0.3">
      <c r="A16094" s="25">
        <v>46190</v>
      </c>
      <c r="B16094" s="31">
        <v>0.46875</v>
      </c>
      <c r="C16094" s="46"/>
      <c r="D16094" s="29">
        <v>46190.46875</v>
      </c>
      <c r="E16094" s="15" t="str">
        <f>IF(AND($B$6=NB!$A$17,$B$8&gt;0),'Ersparnisberechnung Sommertarif'!$B$8*SLP!C16074,"")</f>
        <v/>
      </c>
    </row>
    <row r="16095" spans="1:5" x14ac:dyDescent="0.3">
      <c r="A16095" s="25">
        <v>46190</v>
      </c>
      <c r="B16095" s="31">
        <v>0.47916666666666669</v>
      </c>
      <c r="C16095" s="46"/>
      <c r="D16095" s="29">
        <v>46190.479166666664</v>
      </c>
      <c r="E16095" s="15" t="str">
        <f>IF(AND($B$6=NB!$A$17,$B$8&gt;0),'Ersparnisberechnung Sommertarif'!$B$8*SLP!C16075,"")</f>
        <v/>
      </c>
    </row>
    <row r="16096" spans="1:5" x14ac:dyDescent="0.3">
      <c r="A16096" s="25">
        <v>46190</v>
      </c>
      <c r="B16096" s="31">
        <v>0.48958333333333331</v>
      </c>
      <c r="C16096" s="46"/>
      <c r="D16096" s="29">
        <v>46190.489583333336</v>
      </c>
      <c r="E16096" s="15" t="str">
        <f>IF(AND($B$6=NB!$A$17,$B$8&gt;0),'Ersparnisberechnung Sommertarif'!$B$8*SLP!C16076,"")</f>
        <v/>
      </c>
    </row>
    <row r="16097" spans="1:5" x14ac:dyDescent="0.3">
      <c r="A16097" s="25">
        <v>46190</v>
      </c>
      <c r="B16097" s="31">
        <v>0.5</v>
      </c>
      <c r="C16097" s="46"/>
      <c r="D16097" s="29">
        <v>46190.5</v>
      </c>
      <c r="E16097" s="15" t="str">
        <f>IF(AND($B$6=NB!$A$17,$B$8&gt;0),'Ersparnisberechnung Sommertarif'!$B$8*SLP!C16077,"")</f>
        <v/>
      </c>
    </row>
    <row r="16098" spans="1:5" x14ac:dyDescent="0.3">
      <c r="A16098" s="25">
        <v>46190</v>
      </c>
      <c r="B16098" s="31">
        <v>0.51041666666666663</v>
      </c>
      <c r="C16098" s="46"/>
      <c r="D16098" s="29">
        <v>46190.510416666664</v>
      </c>
      <c r="E16098" s="15" t="str">
        <f>IF(AND($B$6=NB!$A$17,$B$8&gt;0),'Ersparnisberechnung Sommertarif'!$B$8*SLP!C16078,"")</f>
        <v/>
      </c>
    </row>
    <row r="16099" spans="1:5" x14ac:dyDescent="0.3">
      <c r="A16099" s="25">
        <v>46190</v>
      </c>
      <c r="B16099" s="31">
        <v>0.52083333333333337</v>
      </c>
      <c r="C16099" s="46"/>
      <c r="D16099" s="29">
        <v>46190.520833333336</v>
      </c>
      <c r="E16099" s="15" t="str">
        <f>IF(AND($B$6=NB!$A$17,$B$8&gt;0),'Ersparnisberechnung Sommertarif'!$B$8*SLP!C16079,"")</f>
        <v/>
      </c>
    </row>
    <row r="16100" spans="1:5" x14ac:dyDescent="0.3">
      <c r="A16100" s="25">
        <v>46190</v>
      </c>
      <c r="B16100" s="31">
        <v>0.53125</v>
      </c>
      <c r="C16100" s="46"/>
      <c r="D16100" s="29">
        <v>46190.53125</v>
      </c>
      <c r="E16100" s="15" t="str">
        <f>IF(AND($B$6=NB!$A$17,$B$8&gt;0),'Ersparnisberechnung Sommertarif'!$B$8*SLP!C16080,"")</f>
        <v/>
      </c>
    </row>
    <row r="16101" spans="1:5" x14ac:dyDescent="0.3">
      <c r="A16101" s="25">
        <v>46190</v>
      </c>
      <c r="B16101" s="31">
        <v>0.54166666666666663</v>
      </c>
      <c r="C16101" s="46"/>
      <c r="D16101" s="29">
        <v>46190.541666666664</v>
      </c>
      <c r="E16101" s="15" t="str">
        <f>IF(AND($B$6=NB!$A$17,$B$8&gt;0),'Ersparnisberechnung Sommertarif'!$B$8*SLP!C16081,"")</f>
        <v/>
      </c>
    </row>
    <row r="16102" spans="1:5" x14ac:dyDescent="0.3">
      <c r="A16102" s="25">
        <v>46190</v>
      </c>
      <c r="B16102" s="31">
        <v>0.55208333333333337</v>
      </c>
      <c r="C16102" s="46"/>
      <c r="D16102" s="29">
        <v>46190.552083333336</v>
      </c>
      <c r="E16102" s="15" t="str">
        <f>IF(AND($B$6=NB!$A$17,$B$8&gt;0),'Ersparnisberechnung Sommertarif'!$B$8*SLP!C16082,"")</f>
        <v/>
      </c>
    </row>
    <row r="16103" spans="1:5" x14ac:dyDescent="0.3">
      <c r="A16103" s="25">
        <v>46190</v>
      </c>
      <c r="B16103" s="31">
        <v>0.5625</v>
      </c>
      <c r="C16103" s="46"/>
      <c r="D16103" s="29">
        <v>46190.5625</v>
      </c>
      <c r="E16103" s="15" t="str">
        <f>IF(AND($B$6=NB!$A$17,$B$8&gt;0),'Ersparnisberechnung Sommertarif'!$B$8*SLP!C16083,"")</f>
        <v/>
      </c>
    </row>
    <row r="16104" spans="1:5" x14ac:dyDescent="0.3">
      <c r="A16104" s="25">
        <v>46190</v>
      </c>
      <c r="B16104" s="31">
        <v>0.57291666666666663</v>
      </c>
      <c r="C16104" s="46"/>
      <c r="D16104" s="29">
        <v>46190.572916666664</v>
      </c>
      <c r="E16104" s="15" t="str">
        <f>IF(AND($B$6=NB!$A$17,$B$8&gt;0),'Ersparnisberechnung Sommertarif'!$B$8*SLP!C16084,"")</f>
        <v/>
      </c>
    </row>
    <row r="16105" spans="1:5" x14ac:dyDescent="0.3">
      <c r="A16105" s="25">
        <v>46190</v>
      </c>
      <c r="B16105" s="31">
        <v>0.58333333333333337</v>
      </c>
      <c r="C16105" s="46"/>
      <c r="D16105" s="29">
        <v>46190.583333333336</v>
      </c>
      <c r="E16105" s="15" t="str">
        <f>IF(AND($B$6=NB!$A$17,$B$8&gt;0),'Ersparnisberechnung Sommertarif'!$B$8*SLP!C16085,"")</f>
        <v/>
      </c>
    </row>
    <row r="16106" spans="1:5" x14ac:dyDescent="0.3">
      <c r="A16106" s="25">
        <v>46190</v>
      </c>
      <c r="B16106" s="31">
        <v>0.59375</v>
      </c>
      <c r="C16106" s="46"/>
      <c r="D16106" s="29">
        <v>46190.59375</v>
      </c>
      <c r="E16106" s="15" t="str">
        <f>IF(AND($B$6=NB!$A$17,$B$8&gt;0),'Ersparnisberechnung Sommertarif'!$B$8*SLP!C16086,"")</f>
        <v/>
      </c>
    </row>
    <row r="16107" spans="1:5" x14ac:dyDescent="0.3">
      <c r="A16107" s="25">
        <v>46190</v>
      </c>
      <c r="B16107" s="31">
        <v>0.60416666666666663</v>
      </c>
      <c r="C16107" s="46"/>
      <c r="D16107" s="29">
        <v>46190.604166666664</v>
      </c>
      <c r="E16107" s="15" t="str">
        <f>IF(AND($B$6=NB!$A$17,$B$8&gt;0),'Ersparnisberechnung Sommertarif'!$B$8*SLP!C16087,"")</f>
        <v/>
      </c>
    </row>
    <row r="16108" spans="1:5" x14ac:dyDescent="0.3">
      <c r="A16108" s="25">
        <v>46190</v>
      </c>
      <c r="B16108" s="31">
        <v>0.61458333333333337</v>
      </c>
      <c r="C16108" s="46"/>
      <c r="D16108" s="29">
        <v>46190.614583333336</v>
      </c>
      <c r="E16108" s="15" t="str">
        <f>IF(AND($B$6=NB!$A$17,$B$8&gt;0),'Ersparnisberechnung Sommertarif'!$B$8*SLP!C16088,"")</f>
        <v/>
      </c>
    </row>
    <row r="16109" spans="1:5" x14ac:dyDescent="0.3">
      <c r="A16109" s="25">
        <v>46190</v>
      </c>
      <c r="B16109" s="31">
        <v>0.625</v>
      </c>
      <c r="C16109" s="46"/>
      <c r="D16109" s="29">
        <v>46190.625</v>
      </c>
      <c r="E16109" s="15" t="str">
        <f>IF(AND($B$6=NB!$A$17,$B$8&gt;0),'Ersparnisberechnung Sommertarif'!$B$8*SLP!C16089,"")</f>
        <v/>
      </c>
    </row>
    <row r="16110" spans="1:5" x14ac:dyDescent="0.3">
      <c r="A16110" s="25">
        <v>46190</v>
      </c>
      <c r="B16110" s="31">
        <v>0.63541666666666663</v>
      </c>
      <c r="C16110" s="46"/>
      <c r="D16110" s="29">
        <v>46190.635416666664</v>
      </c>
      <c r="E16110" s="15" t="str">
        <f>IF(AND($B$6=NB!$A$17,$B$8&gt;0),'Ersparnisberechnung Sommertarif'!$B$8*SLP!C16090,"")</f>
        <v/>
      </c>
    </row>
    <row r="16111" spans="1:5" x14ac:dyDescent="0.3">
      <c r="A16111" s="25">
        <v>46190</v>
      </c>
      <c r="B16111" s="31">
        <v>0.64583333333333337</v>
      </c>
      <c r="C16111" s="46"/>
      <c r="D16111" s="29">
        <v>46190.645833333336</v>
      </c>
      <c r="E16111" s="15" t="str">
        <f>IF(AND($B$6=NB!$A$17,$B$8&gt;0),'Ersparnisberechnung Sommertarif'!$B$8*SLP!C16091,"")</f>
        <v/>
      </c>
    </row>
    <row r="16112" spans="1:5" x14ac:dyDescent="0.3">
      <c r="A16112" s="25">
        <v>46190</v>
      </c>
      <c r="B16112" s="31">
        <v>0.65625</v>
      </c>
      <c r="C16112" s="46"/>
      <c r="D16112" s="29">
        <v>46190.65625</v>
      </c>
      <c r="E16112" s="15" t="str">
        <f>IF(AND($B$6=NB!$A$17,$B$8&gt;0),'Ersparnisberechnung Sommertarif'!$B$8*SLP!C16092,"")</f>
        <v/>
      </c>
    </row>
    <row r="16113" spans="1:5" x14ac:dyDescent="0.3">
      <c r="A16113" s="25">
        <v>46190</v>
      </c>
      <c r="B16113" s="31">
        <v>0.66666666666666663</v>
      </c>
      <c r="C16113" s="46"/>
      <c r="D16113" s="29">
        <v>46190.666666666664</v>
      </c>
      <c r="E16113" s="15" t="str">
        <f>IF(AND($B$6=NB!$A$17,$B$8&gt;0),'Ersparnisberechnung Sommertarif'!$B$8*SLP!C16093,"")</f>
        <v/>
      </c>
    </row>
    <row r="16114" spans="1:5" x14ac:dyDescent="0.3">
      <c r="A16114" s="25">
        <v>46190</v>
      </c>
      <c r="B16114" s="31">
        <v>0.67708333333333337</v>
      </c>
      <c r="C16114" s="46"/>
      <c r="D16114" s="29">
        <v>46190.677083333336</v>
      </c>
      <c r="E16114" s="15" t="str">
        <f>IF(AND($B$6=NB!$A$17,$B$8&gt;0),'Ersparnisberechnung Sommertarif'!$B$8*SLP!C16094,"")</f>
        <v/>
      </c>
    </row>
    <row r="16115" spans="1:5" x14ac:dyDescent="0.3">
      <c r="A16115" s="25">
        <v>46190</v>
      </c>
      <c r="B16115" s="31">
        <v>0.6875</v>
      </c>
      <c r="C16115" s="46"/>
      <c r="D16115" s="29">
        <v>46190.6875</v>
      </c>
      <c r="E16115" s="15" t="str">
        <f>IF(AND($B$6=NB!$A$17,$B$8&gt;0),'Ersparnisberechnung Sommertarif'!$B$8*SLP!C16095,"")</f>
        <v/>
      </c>
    </row>
    <row r="16116" spans="1:5" x14ac:dyDescent="0.3">
      <c r="A16116" s="25">
        <v>46190</v>
      </c>
      <c r="B16116" s="31">
        <v>0.69791666666666663</v>
      </c>
      <c r="C16116" s="46"/>
      <c r="D16116" s="29">
        <v>46190.697916666664</v>
      </c>
      <c r="E16116" s="15" t="str">
        <f>IF(AND($B$6=NB!$A$17,$B$8&gt;0),'Ersparnisberechnung Sommertarif'!$B$8*SLP!C16096,"")</f>
        <v/>
      </c>
    </row>
    <row r="16117" spans="1:5" x14ac:dyDescent="0.3">
      <c r="A16117" s="25">
        <v>46190</v>
      </c>
      <c r="B16117" s="31">
        <v>0.70833333333333337</v>
      </c>
      <c r="C16117" s="46"/>
      <c r="D16117" s="29">
        <v>46190.708333333336</v>
      </c>
      <c r="E16117" s="15" t="str">
        <f>IF(AND($B$6=NB!$A$17,$B$8&gt;0),'Ersparnisberechnung Sommertarif'!$B$8*SLP!C16097,"")</f>
        <v/>
      </c>
    </row>
    <row r="16118" spans="1:5" x14ac:dyDescent="0.3">
      <c r="A16118" s="25">
        <v>46190</v>
      </c>
      <c r="B16118" s="31">
        <v>0.71875</v>
      </c>
      <c r="C16118" s="46"/>
      <c r="D16118" s="29">
        <v>46190.71875</v>
      </c>
      <c r="E16118" s="15" t="str">
        <f>IF(AND($B$6=NB!$A$17,$B$8&gt;0),'Ersparnisberechnung Sommertarif'!$B$8*SLP!C16098,"")</f>
        <v/>
      </c>
    </row>
    <row r="16119" spans="1:5" x14ac:dyDescent="0.3">
      <c r="A16119" s="25">
        <v>46190</v>
      </c>
      <c r="B16119" s="31">
        <v>0.72916666666666663</v>
      </c>
      <c r="C16119" s="46"/>
      <c r="D16119" s="29">
        <v>46190.729166666664</v>
      </c>
      <c r="E16119" s="15" t="str">
        <f>IF(AND($B$6=NB!$A$17,$B$8&gt;0),'Ersparnisberechnung Sommertarif'!$B$8*SLP!C16099,"")</f>
        <v/>
      </c>
    </row>
    <row r="16120" spans="1:5" x14ac:dyDescent="0.3">
      <c r="A16120" s="25">
        <v>46190</v>
      </c>
      <c r="B16120" s="31">
        <v>0.73958333333333337</v>
      </c>
      <c r="C16120" s="46"/>
      <c r="D16120" s="29">
        <v>46190.739583333336</v>
      </c>
      <c r="E16120" s="15" t="str">
        <f>IF(AND($B$6=NB!$A$17,$B$8&gt;0),'Ersparnisberechnung Sommertarif'!$B$8*SLP!C16100,"")</f>
        <v/>
      </c>
    </row>
    <row r="16121" spans="1:5" x14ac:dyDescent="0.3">
      <c r="A16121" s="25">
        <v>46190</v>
      </c>
      <c r="B16121" s="31">
        <v>0.75</v>
      </c>
      <c r="C16121" s="46"/>
      <c r="D16121" s="29">
        <v>46190.75</v>
      </c>
      <c r="E16121" s="15" t="str">
        <f>IF(AND($B$6=NB!$A$17,$B$8&gt;0),'Ersparnisberechnung Sommertarif'!$B$8*SLP!C16101,"")</f>
        <v/>
      </c>
    </row>
    <row r="16122" spans="1:5" x14ac:dyDescent="0.3">
      <c r="A16122" s="25">
        <v>46190</v>
      </c>
      <c r="B16122" s="31">
        <v>0.76041666666666663</v>
      </c>
      <c r="C16122" s="46"/>
      <c r="D16122" s="29">
        <v>46190.760416666664</v>
      </c>
      <c r="E16122" s="15" t="str">
        <f>IF(AND($B$6=NB!$A$17,$B$8&gt;0),'Ersparnisberechnung Sommertarif'!$B$8*SLP!C16102,"")</f>
        <v/>
      </c>
    </row>
    <row r="16123" spans="1:5" x14ac:dyDescent="0.3">
      <c r="A16123" s="25">
        <v>46190</v>
      </c>
      <c r="B16123" s="31">
        <v>0.77083333333333337</v>
      </c>
      <c r="C16123" s="46"/>
      <c r="D16123" s="29">
        <v>46190.770833333336</v>
      </c>
      <c r="E16123" s="15" t="str">
        <f>IF(AND($B$6=NB!$A$17,$B$8&gt;0),'Ersparnisberechnung Sommertarif'!$B$8*SLP!C16103,"")</f>
        <v/>
      </c>
    </row>
    <row r="16124" spans="1:5" x14ac:dyDescent="0.3">
      <c r="A16124" s="25">
        <v>46190</v>
      </c>
      <c r="B16124" s="31">
        <v>0.78125</v>
      </c>
      <c r="C16124" s="46"/>
      <c r="D16124" s="29">
        <v>46190.78125</v>
      </c>
      <c r="E16124" s="15" t="str">
        <f>IF(AND($B$6=NB!$A$17,$B$8&gt;0),'Ersparnisberechnung Sommertarif'!$B$8*SLP!C16104,"")</f>
        <v/>
      </c>
    </row>
    <row r="16125" spans="1:5" x14ac:dyDescent="0.3">
      <c r="A16125" s="25">
        <v>46190</v>
      </c>
      <c r="B16125" s="31">
        <v>0.79166666666666663</v>
      </c>
      <c r="C16125" s="46"/>
      <c r="D16125" s="29">
        <v>46190.791666666664</v>
      </c>
      <c r="E16125" s="15" t="str">
        <f>IF(AND($B$6=NB!$A$17,$B$8&gt;0),'Ersparnisberechnung Sommertarif'!$B$8*SLP!C16105,"")</f>
        <v/>
      </c>
    </row>
    <row r="16126" spans="1:5" x14ac:dyDescent="0.3">
      <c r="A16126" s="25">
        <v>46190</v>
      </c>
      <c r="B16126" s="31">
        <v>0.80208333333333337</v>
      </c>
      <c r="C16126" s="46"/>
      <c r="D16126" s="29">
        <v>46190.802083333336</v>
      </c>
      <c r="E16126" s="15" t="str">
        <f>IF(AND($B$6=NB!$A$17,$B$8&gt;0),'Ersparnisberechnung Sommertarif'!$B$8*SLP!C16106,"")</f>
        <v/>
      </c>
    </row>
    <row r="16127" spans="1:5" x14ac:dyDescent="0.3">
      <c r="A16127" s="25">
        <v>46190</v>
      </c>
      <c r="B16127" s="31">
        <v>0.8125</v>
      </c>
      <c r="C16127" s="46"/>
      <c r="D16127" s="29">
        <v>46190.8125</v>
      </c>
      <c r="E16127" s="15" t="str">
        <f>IF(AND($B$6=NB!$A$17,$B$8&gt;0),'Ersparnisberechnung Sommertarif'!$B$8*SLP!C16107,"")</f>
        <v/>
      </c>
    </row>
    <row r="16128" spans="1:5" x14ac:dyDescent="0.3">
      <c r="A16128" s="25">
        <v>46190</v>
      </c>
      <c r="B16128" s="31">
        <v>0.82291666666666663</v>
      </c>
      <c r="C16128" s="46"/>
      <c r="D16128" s="29">
        <v>46190.822916666664</v>
      </c>
      <c r="E16128" s="15" t="str">
        <f>IF(AND($B$6=NB!$A$17,$B$8&gt;0),'Ersparnisberechnung Sommertarif'!$B$8*SLP!C16108,"")</f>
        <v/>
      </c>
    </row>
    <row r="16129" spans="1:5" x14ac:dyDescent="0.3">
      <c r="A16129" s="25">
        <v>46190</v>
      </c>
      <c r="B16129" s="31">
        <v>0.83333333333333337</v>
      </c>
      <c r="C16129" s="46"/>
      <c r="D16129" s="29">
        <v>46190.833333333336</v>
      </c>
      <c r="E16129" s="15" t="str">
        <f>IF(AND($B$6=NB!$A$17,$B$8&gt;0),'Ersparnisberechnung Sommertarif'!$B$8*SLP!C16109,"")</f>
        <v/>
      </c>
    </row>
    <row r="16130" spans="1:5" x14ac:dyDescent="0.3">
      <c r="A16130" s="25">
        <v>46190</v>
      </c>
      <c r="B16130" s="31">
        <v>0.84375</v>
      </c>
      <c r="C16130" s="46"/>
      <c r="D16130" s="29">
        <v>46190.84375</v>
      </c>
      <c r="E16130" s="15" t="str">
        <f>IF(AND($B$6=NB!$A$17,$B$8&gt;0),'Ersparnisberechnung Sommertarif'!$B$8*SLP!C16110,"")</f>
        <v/>
      </c>
    </row>
    <row r="16131" spans="1:5" x14ac:dyDescent="0.3">
      <c r="A16131" s="25">
        <v>46190</v>
      </c>
      <c r="B16131" s="31">
        <v>0.85416666666666663</v>
      </c>
      <c r="C16131" s="46"/>
      <c r="D16131" s="29">
        <v>46190.854166666664</v>
      </c>
      <c r="E16131" s="15" t="str">
        <f>IF(AND($B$6=NB!$A$17,$B$8&gt;0),'Ersparnisberechnung Sommertarif'!$B$8*SLP!C16111,"")</f>
        <v/>
      </c>
    </row>
    <row r="16132" spans="1:5" x14ac:dyDescent="0.3">
      <c r="A16132" s="25">
        <v>46190</v>
      </c>
      <c r="B16132" s="31">
        <v>0.86458333333333337</v>
      </c>
      <c r="C16132" s="46"/>
      <c r="D16132" s="29">
        <v>46190.864583333336</v>
      </c>
      <c r="E16132" s="15" t="str">
        <f>IF(AND($B$6=NB!$A$17,$B$8&gt;0),'Ersparnisberechnung Sommertarif'!$B$8*SLP!C16112,"")</f>
        <v/>
      </c>
    </row>
    <row r="16133" spans="1:5" x14ac:dyDescent="0.3">
      <c r="A16133" s="25">
        <v>46190</v>
      </c>
      <c r="B16133" s="31">
        <v>0.875</v>
      </c>
      <c r="C16133" s="46"/>
      <c r="D16133" s="29">
        <v>46190.875</v>
      </c>
      <c r="E16133" s="15" t="str">
        <f>IF(AND($B$6=NB!$A$17,$B$8&gt;0),'Ersparnisberechnung Sommertarif'!$B$8*SLP!C16113,"")</f>
        <v/>
      </c>
    </row>
    <row r="16134" spans="1:5" x14ac:dyDescent="0.3">
      <c r="A16134" s="25">
        <v>46190</v>
      </c>
      <c r="B16134" s="31">
        <v>0.88541666666666663</v>
      </c>
      <c r="C16134" s="46"/>
      <c r="D16134" s="29">
        <v>46190.885416666664</v>
      </c>
      <c r="E16134" s="15" t="str">
        <f>IF(AND($B$6=NB!$A$17,$B$8&gt;0),'Ersparnisberechnung Sommertarif'!$B$8*SLP!C16114,"")</f>
        <v/>
      </c>
    </row>
    <row r="16135" spans="1:5" x14ac:dyDescent="0.3">
      <c r="A16135" s="25">
        <v>46190</v>
      </c>
      <c r="B16135" s="31">
        <v>0.89583333333333337</v>
      </c>
      <c r="C16135" s="46"/>
      <c r="D16135" s="29">
        <v>46190.895833333336</v>
      </c>
      <c r="E16135" s="15" t="str">
        <f>IF(AND($B$6=NB!$A$17,$B$8&gt;0),'Ersparnisberechnung Sommertarif'!$B$8*SLP!C16115,"")</f>
        <v/>
      </c>
    </row>
    <row r="16136" spans="1:5" x14ac:dyDescent="0.3">
      <c r="A16136" s="25">
        <v>46190</v>
      </c>
      <c r="B16136" s="31">
        <v>0.90625</v>
      </c>
      <c r="C16136" s="46"/>
      <c r="D16136" s="29">
        <v>46190.90625</v>
      </c>
      <c r="E16136" s="15" t="str">
        <f>IF(AND($B$6=NB!$A$17,$B$8&gt;0),'Ersparnisberechnung Sommertarif'!$B$8*SLP!C16116,"")</f>
        <v/>
      </c>
    </row>
    <row r="16137" spans="1:5" x14ac:dyDescent="0.3">
      <c r="A16137" s="25">
        <v>46190</v>
      </c>
      <c r="B16137" s="31">
        <v>0.91666666666666663</v>
      </c>
      <c r="C16137" s="46"/>
      <c r="D16137" s="29">
        <v>46190.916666666664</v>
      </c>
      <c r="E16137" s="15" t="str">
        <f>IF(AND($B$6=NB!$A$17,$B$8&gt;0),'Ersparnisberechnung Sommertarif'!$B$8*SLP!C16117,"")</f>
        <v/>
      </c>
    </row>
    <row r="16138" spans="1:5" x14ac:dyDescent="0.3">
      <c r="A16138" s="25">
        <v>46190</v>
      </c>
      <c r="B16138" s="31">
        <v>0.92708333333333337</v>
      </c>
      <c r="C16138" s="46"/>
      <c r="D16138" s="29">
        <v>46190.927083333336</v>
      </c>
      <c r="E16138" s="15" t="str">
        <f>IF(AND($B$6=NB!$A$17,$B$8&gt;0),'Ersparnisberechnung Sommertarif'!$B$8*SLP!C16118,"")</f>
        <v/>
      </c>
    </row>
    <row r="16139" spans="1:5" x14ac:dyDescent="0.3">
      <c r="A16139" s="25">
        <v>46190</v>
      </c>
      <c r="B16139" s="31">
        <v>0.9375</v>
      </c>
      <c r="C16139" s="46"/>
      <c r="D16139" s="29">
        <v>46190.9375</v>
      </c>
      <c r="E16139" s="15" t="str">
        <f>IF(AND($B$6=NB!$A$17,$B$8&gt;0),'Ersparnisberechnung Sommertarif'!$B$8*SLP!C16119,"")</f>
        <v/>
      </c>
    </row>
    <row r="16140" spans="1:5" x14ac:dyDescent="0.3">
      <c r="A16140" s="25">
        <v>46190</v>
      </c>
      <c r="B16140" s="31">
        <v>0.94791666666666663</v>
      </c>
      <c r="C16140" s="46"/>
      <c r="D16140" s="29">
        <v>46190.947916666664</v>
      </c>
      <c r="E16140" s="15" t="str">
        <f>IF(AND($B$6=NB!$A$17,$B$8&gt;0),'Ersparnisberechnung Sommertarif'!$B$8*SLP!C16120,"")</f>
        <v/>
      </c>
    </row>
    <row r="16141" spans="1:5" x14ac:dyDescent="0.3">
      <c r="A16141" s="25">
        <v>46190</v>
      </c>
      <c r="B16141" s="31">
        <v>0.95833333333333337</v>
      </c>
      <c r="C16141" s="46"/>
      <c r="D16141" s="29">
        <v>46190.958333333336</v>
      </c>
      <c r="E16141" s="15" t="str">
        <f>IF(AND($B$6=NB!$A$17,$B$8&gt;0),'Ersparnisberechnung Sommertarif'!$B$8*SLP!C16121,"")</f>
        <v/>
      </c>
    </row>
    <row r="16142" spans="1:5" x14ac:dyDescent="0.3">
      <c r="A16142" s="25">
        <v>46190</v>
      </c>
      <c r="B16142" s="31">
        <v>0.96875</v>
      </c>
      <c r="C16142" s="46"/>
      <c r="D16142" s="29">
        <v>46190.96875</v>
      </c>
      <c r="E16142" s="15" t="str">
        <f>IF(AND($B$6=NB!$A$17,$B$8&gt;0),'Ersparnisberechnung Sommertarif'!$B$8*SLP!C16122,"")</f>
        <v/>
      </c>
    </row>
    <row r="16143" spans="1:5" x14ac:dyDescent="0.3">
      <c r="A16143" s="25">
        <v>46190</v>
      </c>
      <c r="B16143" s="31">
        <v>0.97916666666666663</v>
      </c>
      <c r="C16143" s="46"/>
      <c r="D16143" s="29">
        <v>46190.979166666664</v>
      </c>
      <c r="E16143" s="15" t="str">
        <f>IF(AND($B$6=NB!$A$17,$B$8&gt;0),'Ersparnisberechnung Sommertarif'!$B$8*SLP!C16123,"")</f>
        <v/>
      </c>
    </row>
    <row r="16144" spans="1:5" x14ac:dyDescent="0.3">
      <c r="A16144" s="25">
        <v>46190</v>
      </c>
      <c r="B16144" s="31">
        <v>0.98958333333333337</v>
      </c>
      <c r="C16144" s="46"/>
      <c r="D16144" s="29">
        <v>46190.989583333336</v>
      </c>
      <c r="E16144" s="15" t="str">
        <f>IF(AND($B$6=NB!$A$17,$B$8&gt;0),'Ersparnisberechnung Sommertarif'!$B$8*SLP!C16124,"")</f>
        <v/>
      </c>
    </row>
    <row r="16145" spans="1:5" x14ac:dyDescent="0.3">
      <c r="A16145" s="25">
        <v>46191</v>
      </c>
      <c r="B16145" s="31">
        <v>0</v>
      </c>
      <c r="C16145" s="46"/>
      <c r="D16145" s="29">
        <v>46191</v>
      </c>
      <c r="E16145" s="15" t="str">
        <f>IF(AND($B$6=NB!$A$17,$B$8&gt;0),'Ersparnisberechnung Sommertarif'!$B$8*SLP!C16125,"")</f>
        <v/>
      </c>
    </row>
    <row r="16146" spans="1:5" x14ac:dyDescent="0.3">
      <c r="A16146" s="25">
        <v>46191</v>
      </c>
      <c r="B16146" s="31">
        <v>1.0416666666666666E-2</v>
      </c>
      <c r="C16146" s="46"/>
      <c r="D16146" s="29">
        <v>46191.010416666664</v>
      </c>
      <c r="E16146" s="15" t="str">
        <f>IF(AND($B$6=NB!$A$17,$B$8&gt;0),'Ersparnisberechnung Sommertarif'!$B$8*SLP!C16126,"")</f>
        <v/>
      </c>
    </row>
    <row r="16147" spans="1:5" x14ac:dyDescent="0.3">
      <c r="A16147" s="25">
        <v>46191</v>
      </c>
      <c r="B16147" s="31">
        <v>2.0833333333333332E-2</v>
      </c>
      <c r="C16147" s="46"/>
      <c r="D16147" s="29">
        <v>46191.020833333336</v>
      </c>
      <c r="E16147" s="15" t="str">
        <f>IF(AND($B$6=NB!$A$17,$B$8&gt;0),'Ersparnisberechnung Sommertarif'!$B$8*SLP!C16127,"")</f>
        <v/>
      </c>
    </row>
    <row r="16148" spans="1:5" x14ac:dyDescent="0.3">
      <c r="A16148" s="25">
        <v>46191</v>
      </c>
      <c r="B16148" s="31">
        <v>3.125E-2</v>
      </c>
      <c r="C16148" s="46"/>
      <c r="D16148" s="29">
        <v>46191.03125</v>
      </c>
      <c r="E16148" s="15" t="str">
        <f>IF(AND($B$6=NB!$A$17,$B$8&gt;0),'Ersparnisberechnung Sommertarif'!$B$8*SLP!C16128,"")</f>
        <v/>
      </c>
    </row>
    <row r="16149" spans="1:5" x14ac:dyDescent="0.3">
      <c r="A16149" s="25">
        <v>46191</v>
      </c>
      <c r="B16149" s="31">
        <v>4.1666666666666664E-2</v>
      </c>
      <c r="C16149" s="46"/>
      <c r="D16149" s="29">
        <v>46191.041666666664</v>
      </c>
      <c r="E16149" s="15" t="str">
        <f>IF(AND($B$6=NB!$A$17,$B$8&gt;0),'Ersparnisberechnung Sommertarif'!$B$8*SLP!C16129,"")</f>
        <v/>
      </c>
    </row>
    <row r="16150" spans="1:5" x14ac:dyDescent="0.3">
      <c r="A16150" s="25">
        <v>46191</v>
      </c>
      <c r="B16150" s="31">
        <v>5.2083333333333336E-2</v>
      </c>
      <c r="C16150" s="46"/>
      <c r="D16150" s="29">
        <v>46191.052083333336</v>
      </c>
      <c r="E16150" s="15" t="str">
        <f>IF(AND($B$6=NB!$A$17,$B$8&gt;0),'Ersparnisberechnung Sommertarif'!$B$8*SLP!C16130,"")</f>
        <v/>
      </c>
    </row>
    <row r="16151" spans="1:5" x14ac:dyDescent="0.3">
      <c r="A16151" s="25">
        <v>46191</v>
      </c>
      <c r="B16151" s="31">
        <v>6.25E-2</v>
      </c>
      <c r="C16151" s="46"/>
      <c r="D16151" s="29">
        <v>46191.0625</v>
      </c>
      <c r="E16151" s="15" t="str">
        <f>IF(AND($B$6=NB!$A$17,$B$8&gt;0),'Ersparnisberechnung Sommertarif'!$B$8*SLP!C16131,"")</f>
        <v/>
      </c>
    </row>
    <row r="16152" spans="1:5" x14ac:dyDescent="0.3">
      <c r="A16152" s="25">
        <v>46191</v>
      </c>
      <c r="B16152" s="31">
        <v>7.2916666666666671E-2</v>
      </c>
      <c r="C16152" s="46"/>
      <c r="D16152" s="29">
        <v>46191.072916666664</v>
      </c>
      <c r="E16152" s="15" t="str">
        <f>IF(AND($B$6=NB!$A$17,$B$8&gt;0),'Ersparnisberechnung Sommertarif'!$B$8*SLP!C16132,"")</f>
        <v/>
      </c>
    </row>
    <row r="16153" spans="1:5" x14ac:dyDescent="0.3">
      <c r="A16153" s="25">
        <v>46191</v>
      </c>
      <c r="B16153" s="31">
        <v>8.3333333333333329E-2</v>
      </c>
      <c r="C16153" s="46"/>
      <c r="D16153" s="29">
        <v>46191.083333333336</v>
      </c>
      <c r="E16153" s="15" t="str">
        <f>IF(AND($B$6=NB!$A$17,$B$8&gt;0),'Ersparnisberechnung Sommertarif'!$B$8*SLP!C16133,"")</f>
        <v/>
      </c>
    </row>
    <row r="16154" spans="1:5" x14ac:dyDescent="0.3">
      <c r="A16154" s="25">
        <v>46191</v>
      </c>
      <c r="B16154" s="31">
        <v>9.375E-2</v>
      </c>
      <c r="C16154" s="46"/>
      <c r="D16154" s="29">
        <v>46191.09375</v>
      </c>
      <c r="E16154" s="15" t="str">
        <f>IF(AND($B$6=NB!$A$17,$B$8&gt;0),'Ersparnisberechnung Sommertarif'!$B$8*SLP!C16134,"")</f>
        <v/>
      </c>
    </row>
    <row r="16155" spans="1:5" x14ac:dyDescent="0.3">
      <c r="A16155" s="25">
        <v>46191</v>
      </c>
      <c r="B16155" s="31">
        <v>0.10416666666666667</v>
      </c>
      <c r="C16155" s="46"/>
      <c r="D16155" s="29">
        <v>46191.104166666664</v>
      </c>
      <c r="E16155" s="15" t="str">
        <f>IF(AND($B$6=NB!$A$17,$B$8&gt;0),'Ersparnisberechnung Sommertarif'!$B$8*SLP!C16135,"")</f>
        <v/>
      </c>
    </row>
    <row r="16156" spans="1:5" x14ac:dyDescent="0.3">
      <c r="A16156" s="25">
        <v>46191</v>
      </c>
      <c r="B16156" s="31">
        <v>0.11458333333333333</v>
      </c>
      <c r="C16156" s="46"/>
      <c r="D16156" s="29">
        <v>46191.114583333336</v>
      </c>
      <c r="E16156" s="15" t="str">
        <f>IF(AND($B$6=NB!$A$17,$B$8&gt;0),'Ersparnisberechnung Sommertarif'!$B$8*SLP!C16136,"")</f>
        <v/>
      </c>
    </row>
    <row r="16157" spans="1:5" x14ac:dyDescent="0.3">
      <c r="A16157" s="25">
        <v>46191</v>
      </c>
      <c r="B16157" s="31">
        <v>0.125</v>
      </c>
      <c r="C16157" s="46"/>
      <c r="D16157" s="29">
        <v>46191.125</v>
      </c>
      <c r="E16157" s="15" t="str">
        <f>IF(AND($B$6=NB!$A$17,$B$8&gt;0),'Ersparnisberechnung Sommertarif'!$B$8*SLP!C16137,"")</f>
        <v/>
      </c>
    </row>
    <row r="16158" spans="1:5" x14ac:dyDescent="0.3">
      <c r="A16158" s="25">
        <v>46191</v>
      </c>
      <c r="B16158" s="31">
        <v>0.13541666666666666</v>
      </c>
      <c r="C16158" s="46"/>
      <c r="D16158" s="29">
        <v>46191.135416666664</v>
      </c>
      <c r="E16158" s="15" t="str">
        <f>IF(AND($B$6=NB!$A$17,$B$8&gt;0),'Ersparnisberechnung Sommertarif'!$B$8*SLP!C16138,"")</f>
        <v/>
      </c>
    </row>
    <row r="16159" spans="1:5" x14ac:dyDescent="0.3">
      <c r="A16159" s="25">
        <v>46191</v>
      </c>
      <c r="B16159" s="31">
        <v>0.14583333333333334</v>
      </c>
      <c r="C16159" s="46"/>
      <c r="D16159" s="29">
        <v>46191.145833333336</v>
      </c>
      <c r="E16159" s="15" t="str">
        <f>IF(AND($B$6=NB!$A$17,$B$8&gt;0),'Ersparnisberechnung Sommertarif'!$B$8*SLP!C16139,"")</f>
        <v/>
      </c>
    </row>
    <row r="16160" spans="1:5" x14ac:dyDescent="0.3">
      <c r="A16160" s="25">
        <v>46191</v>
      </c>
      <c r="B16160" s="31">
        <v>0.15625</v>
      </c>
      <c r="C16160" s="46"/>
      <c r="D16160" s="29">
        <v>46191.15625</v>
      </c>
      <c r="E16160" s="15" t="str">
        <f>IF(AND($B$6=NB!$A$17,$B$8&gt;0),'Ersparnisberechnung Sommertarif'!$B$8*SLP!C16140,"")</f>
        <v/>
      </c>
    </row>
    <row r="16161" spans="1:5" x14ac:dyDescent="0.3">
      <c r="A16161" s="25">
        <v>46191</v>
      </c>
      <c r="B16161" s="31">
        <v>0.16666666666666666</v>
      </c>
      <c r="C16161" s="46"/>
      <c r="D16161" s="29">
        <v>46191.166666666664</v>
      </c>
      <c r="E16161" s="15" t="str">
        <f>IF(AND($B$6=NB!$A$17,$B$8&gt;0),'Ersparnisberechnung Sommertarif'!$B$8*SLP!C16141,"")</f>
        <v/>
      </c>
    </row>
    <row r="16162" spans="1:5" x14ac:dyDescent="0.3">
      <c r="A16162" s="25">
        <v>46191</v>
      </c>
      <c r="B16162" s="31">
        <v>0.17708333333333334</v>
      </c>
      <c r="C16162" s="46"/>
      <c r="D16162" s="29">
        <v>46191.177083333336</v>
      </c>
      <c r="E16162" s="15" t="str">
        <f>IF(AND($B$6=NB!$A$17,$B$8&gt;0),'Ersparnisberechnung Sommertarif'!$B$8*SLP!C16142,"")</f>
        <v/>
      </c>
    </row>
    <row r="16163" spans="1:5" x14ac:dyDescent="0.3">
      <c r="A16163" s="25">
        <v>46191</v>
      </c>
      <c r="B16163" s="31">
        <v>0.1875</v>
      </c>
      <c r="C16163" s="46"/>
      <c r="D16163" s="29">
        <v>46191.1875</v>
      </c>
      <c r="E16163" s="15" t="str">
        <f>IF(AND($B$6=NB!$A$17,$B$8&gt;0),'Ersparnisberechnung Sommertarif'!$B$8*SLP!C16143,"")</f>
        <v/>
      </c>
    </row>
    <row r="16164" spans="1:5" x14ac:dyDescent="0.3">
      <c r="A16164" s="25">
        <v>46191</v>
      </c>
      <c r="B16164" s="31">
        <v>0.19791666666666666</v>
      </c>
      <c r="C16164" s="46"/>
      <c r="D16164" s="29">
        <v>46191.197916666664</v>
      </c>
      <c r="E16164" s="15" t="str">
        <f>IF(AND($B$6=NB!$A$17,$B$8&gt;0),'Ersparnisberechnung Sommertarif'!$B$8*SLP!C16144,"")</f>
        <v/>
      </c>
    </row>
    <row r="16165" spans="1:5" x14ac:dyDescent="0.3">
      <c r="A16165" s="25">
        <v>46191</v>
      </c>
      <c r="B16165" s="31">
        <v>0.20833333333333334</v>
      </c>
      <c r="C16165" s="46"/>
      <c r="D16165" s="29">
        <v>46191.208333333336</v>
      </c>
      <c r="E16165" s="15" t="str">
        <f>IF(AND($B$6=NB!$A$17,$B$8&gt;0),'Ersparnisberechnung Sommertarif'!$B$8*SLP!C16145,"")</f>
        <v/>
      </c>
    </row>
    <row r="16166" spans="1:5" x14ac:dyDescent="0.3">
      <c r="A16166" s="25">
        <v>46191</v>
      </c>
      <c r="B16166" s="31">
        <v>0.21875</v>
      </c>
      <c r="C16166" s="46"/>
      <c r="D16166" s="29">
        <v>46191.21875</v>
      </c>
      <c r="E16166" s="15" t="str">
        <f>IF(AND($B$6=NB!$A$17,$B$8&gt;0),'Ersparnisberechnung Sommertarif'!$B$8*SLP!C16146,"")</f>
        <v/>
      </c>
    </row>
    <row r="16167" spans="1:5" x14ac:dyDescent="0.3">
      <c r="A16167" s="25">
        <v>46191</v>
      </c>
      <c r="B16167" s="31">
        <v>0.22916666666666666</v>
      </c>
      <c r="C16167" s="46"/>
      <c r="D16167" s="29">
        <v>46191.229166666664</v>
      </c>
      <c r="E16167" s="15" t="str">
        <f>IF(AND($B$6=NB!$A$17,$B$8&gt;0),'Ersparnisberechnung Sommertarif'!$B$8*SLP!C16147,"")</f>
        <v/>
      </c>
    </row>
    <row r="16168" spans="1:5" x14ac:dyDescent="0.3">
      <c r="A16168" s="25">
        <v>46191</v>
      </c>
      <c r="B16168" s="31">
        <v>0.23958333333333334</v>
      </c>
      <c r="C16168" s="46"/>
      <c r="D16168" s="29">
        <v>46191.239583333336</v>
      </c>
      <c r="E16168" s="15" t="str">
        <f>IF(AND($B$6=NB!$A$17,$B$8&gt;0),'Ersparnisberechnung Sommertarif'!$B$8*SLP!C16148,"")</f>
        <v/>
      </c>
    </row>
    <row r="16169" spans="1:5" x14ac:dyDescent="0.3">
      <c r="A16169" s="25">
        <v>46191</v>
      </c>
      <c r="B16169" s="31">
        <v>0.25</v>
      </c>
      <c r="C16169" s="46"/>
      <c r="D16169" s="29">
        <v>46191.25</v>
      </c>
      <c r="E16169" s="15" t="str">
        <f>IF(AND($B$6=NB!$A$17,$B$8&gt;0),'Ersparnisberechnung Sommertarif'!$B$8*SLP!C16149,"")</f>
        <v/>
      </c>
    </row>
    <row r="16170" spans="1:5" x14ac:dyDescent="0.3">
      <c r="A16170" s="25">
        <v>46191</v>
      </c>
      <c r="B16170" s="31">
        <v>0.26041666666666669</v>
      </c>
      <c r="C16170" s="46"/>
      <c r="D16170" s="29">
        <v>46191.260416666664</v>
      </c>
      <c r="E16170" s="15" t="str">
        <f>IF(AND($B$6=NB!$A$17,$B$8&gt;0),'Ersparnisberechnung Sommertarif'!$B$8*SLP!C16150,"")</f>
        <v/>
      </c>
    </row>
    <row r="16171" spans="1:5" x14ac:dyDescent="0.3">
      <c r="A16171" s="25">
        <v>46191</v>
      </c>
      <c r="B16171" s="31">
        <v>0.27083333333333331</v>
      </c>
      <c r="C16171" s="46"/>
      <c r="D16171" s="29">
        <v>46191.270833333336</v>
      </c>
      <c r="E16171" s="15" t="str">
        <f>IF(AND($B$6=NB!$A$17,$B$8&gt;0),'Ersparnisberechnung Sommertarif'!$B$8*SLP!C16151,"")</f>
        <v/>
      </c>
    </row>
    <row r="16172" spans="1:5" x14ac:dyDescent="0.3">
      <c r="A16172" s="25">
        <v>46191</v>
      </c>
      <c r="B16172" s="31">
        <v>0.28125</v>
      </c>
      <c r="C16172" s="46"/>
      <c r="D16172" s="29">
        <v>46191.28125</v>
      </c>
      <c r="E16172" s="15" t="str">
        <f>IF(AND($B$6=NB!$A$17,$B$8&gt;0),'Ersparnisberechnung Sommertarif'!$B$8*SLP!C16152,"")</f>
        <v/>
      </c>
    </row>
    <row r="16173" spans="1:5" x14ac:dyDescent="0.3">
      <c r="A16173" s="25">
        <v>46191</v>
      </c>
      <c r="B16173" s="31">
        <v>0.29166666666666669</v>
      </c>
      <c r="C16173" s="46"/>
      <c r="D16173" s="29">
        <v>46191.291666666664</v>
      </c>
      <c r="E16173" s="15" t="str">
        <f>IF(AND($B$6=NB!$A$17,$B$8&gt;0),'Ersparnisberechnung Sommertarif'!$B$8*SLP!C16153,"")</f>
        <v/>
      </c>
    </row>
    <row r="16174" spans="1:5" x14ac:dyDescent="0.3">
      <c r="A16174" s="25">
        <v>46191</v>
      </c>
      <c r="B16174" s="31">
        <v>0.30208333333333331</v>
      </c>
      <c r="C16174" s="46"/>
      <c r="D16174" s="29">
        <v>46191.302083333336</v>
      </c>
      <c r="E16174" s="15" t="str">
        <f>IF(AND($B$6=NB!$A$17,$B$8&gt;0),'Ersparnisberechnung Sommertarif'!$B$8*SLP!C16154,"")</f>
        <v/>
      </c>
    </row>
    <row r="16175" spans="1:5" x14ac:dyDescent="0.3">
      <c r="A16175" s="25">
        <v>46191</v>
      </c>
      <c r="B16175" s="31">
        <v>0.3125</v>
      </c>
      <c r="C16175" s="46"/>
      <c r="D16175" s="29">
        <v>46191.3125</v>
      </c>
      <c r="E16175" s="15" t="str">
        <f>IF(AND($B$6=NB!$A$17,$B$8&gt;0),'Ersparnisberechnung Sommertarif'!$B$8*SLP!C16155,"")</f>
        <v/>
      </c>
    </row>
    <row r="16176" spans="1:5" x14ac:dyDescent="0.3">
      <c r="A16176" s="25">
        <v>46191</v>
      </c>
      <c r="B16176" s="31">
        <v>0.32291666666666669</v>
      </c>
      <c r="C16176" s="46"/>
      <c r="D16176" s="29">
        <v>46191.322916666664</v>
      </c>
      <c r="E16176" s="15" t="str">
        <f>IF(AND($B$6=NB!$A$17,$B$8&gt;0),'Ersparnisberechnung Sommertarif'!$B$8*SLP!C16156,"")</f>
        <v/>
      </c>
    </row>
    <row r="16177" spans="1:5" x14ac:dyDescent="0.3">
      <c r="A16177" s="25">
        <v>46191</v>
      </c>
      <c r="B16177" s="31">
        <v>0.33333333333333331</v>
      </c>
      <c r="C16177" s="46"/>
      <c r="D16177" s="29">
        <v>46191.333333333336</v>
      </c>
      <c r="E16177" s="15" t="str">
        <f>IF(AND($B$6=NB!$A$17,$B$8&gt;0),'Ersparnisberechnung Sommertarif'!$B$8*SLP!C16157,"")</f>
        <v/>
      </c>
    </row>
    <row r="16178" spans="1:5" x14ac:dyDescent="0.3">
      <c r="A16178" s="25">
        <v>46191</v>
      </c>
      <c r="B16178" s="31">
        <v>0.34375</v>
      </c>
      <c r="C16178" s="46"/>
      <c r="D16178" s="29">
        <v>46191.34375</v>
      </c>
      <c r="E16178" s="15" t="str">
        <f>IF(AND($B$6=NB!$A$17,$B$8&gt;0),'Ersparnisberechnung Sommertarif'!$B$8*SLP!C16158,"")</f>
        <v/>
      </c>
    </row>
    <row r="16179" spans="1:5" x14ac:dyDescent="0.3">
      <c r="A16179" s="25">
        <v>46191</v>
      </c>
      <c r="B16179" s="31">
        <v>0.35416666666666669</v>
      </c>
      <c r="C16179" s="46"/>
      <c r="D16179" s="29">
        <v>46191.354166666664</v>
      </c>
      <c r="E16179" s="15" t="str">
        <f>IF(AND($B$6=NB!$A$17,$B$8&gt;0),'Ersparnisberechnung Sommertarif'!$B$8*SLP!C16159,"")</f>
        <v/>
      </c>
    </row>
    <row r="16180" spans="1:5" x14ac:dyDescent="0.3">
      <c r="A16180" s="25">
        <v>46191</v>
      </c>
      <c r="B16180" s="31">
        <v>0.36458333333333331</v>
      </c>
      <c r="C16180" s="46"/>
      <c r="D16180" s="29">
        <v>46191.364583333336</v>
      </c>
      <c r="E16180" s="15" t="str">
        <f>IF(AND($B$6=NB!$A$17,$B$8&gt;0),'Ersparnisberechnung Sommertarif'!$B$8*SLP!C16160,"")</f>
        <v/>
      </c>
    </row>
    <row r="16181" spans="1:5" x14ac:dyDescent="0.3">
      <c r="A16181" s="25">
        <v>46191</v>
      </c>
      <c r="B16181" s="31">
        <v>0.375</v>
      </c>
      <c r="C16181" s="46"/>
      <c r="D16181" s="29">
        <v>46191.375</v>
      </c>
      <c r="E16181" s="15" t="str">
        <f>IF(AND($B$6=NB!$A$17,$B$8&gt;0),'Ersparnisberechnung Sommertarif'!$B$8*SLP!C16161,"")</f>
        <v/>
      </c>
    </row>
    <row r="16182" spans="1:5" x14ac:dyDescent="0.3">
      <c r="A16182" s="25">
        <v>46191</v>
      </c>
      <c r="B16182" s="31">
        <v>0.38541666666666669</v>
      </c>
      <c r="C16182" s="46"/>
      <c r="D16182" s="29">
        <v>46191.385416666664</v>
      </c>
      <c r="E16182" s="15" t="str">
        <f>IF(AND($B$6=NB!$A$17,$B$8&gt;0),'Ersparnisberechnung Sommertarif'!$B$8*SLP!C16162,"")</f>
        <v/>
      </c>
    </row>
    <row r="16183" spans="1:5" x14ac:dyDescent="0.3">
      <c r="A16183" s="25">
        <v>46191</v>
      </c>
      <c r="B16183" s="31">
        <v>0.39583333333333331</v>
      </c>
      <c r="C16183" s="46"/>
      <c r="D16183" s="29">
        <v>46191.395833333336</v>
      </c>
      <c r="E16183" s="15" t="str">
        <f>IF(AND($B$6=NB!$A$17,$B$8&gt;0),'Ersparnisberechnung Sommertarif'!$B$8*SLP!C16163,"")</f>
        <v/>
      </c>
    </row>
    <row r="16184" spans="1:5" x14ac:dyDescent="0.3">
      <c r="A16184" s="25">
        <v>46191</v>
      </c>
      <c r="B16184" s="31">
        <v>0.40625</v>
      </c>
      <c r="C16184" s="46"/>
      <c r="D16184" s="29">
        <v>46191.40625</v>
      </c>
      <c r="E16184" s="15" t="str">
        <f>IF(AND($B$6=NB!$A$17,$B$8&gt;0),'Ersparnisberechnung Sommertarif'!$B$8*SLP!C16164,"")</f>
        <v/>
      </c>
    </row>
    <row r="16185" spans="1:5" x14ac:dyDescent="0.3">
      <c r="A16185" s="25">
        <v>46191</v>
      </c>
      <c r="B16185" s="31">
        <v>0.41666666666666669</v>
      </c>
      <c r="C16185" s="46"/>
      <c r="D16185" s="29">
        <v>46191.416666666664</v>
      </c>
      <c r="E16185" s="15" t="str">
        <f>IF(AND($B$6=NB!$A$17,$B$8&gt;0),'Ersparnisberechnung Sommertarif'!$B$8*SLP!C16165,"")</f>
        <v/>
      </c>
    </row>
    <row r="16186" spans="1:5" x14ac:dyDescent="0.3">
      <c r="A16186" s="25">
        <v>46191</v>
      </c>
      <c r="B16186" s="31">
        <v>0.42708333333333331</v>
      </c>
      <c r="C16186" s="46"/>
      <c r="D16186" s="29">
        <v>46191.427083333336</v>
      </c>
      <c r="E16186" s="15" t="str">
        <f>IF(AND($B$6=NB!$A$17,$B$8&gt;0),'Ersparnisberechnung Sommertarif'!$B$8*SLP!C16166,"")</f>
        <v/>
      </c>
    </row>
    <row r="16187" spans="1:5" x14ac:dyDescent="0.3">
      <c r="A16187" s="25">
        <v>46191</v>
      </c>
      <c r="B16187" s="31">
        <v>0.4375</v>
      </c>
      <c r="C16187" s="46"/>
      <c r="D16187" s="29">
        <v>46191.4375</v>
      </c>
      <c r="E16187" s="15" t="str">
        <f>IF(AND($B$6=NB!$A$17,$B$8&gt;0),'Ersparnisberechnung Sommertarif'!$B$8*SLP!C16167,"")</f>
        <v/>
      </c>
    </row>
    <row r="16188" spans="1:5" x14ac:dyDescent="0.3">
      <c r="A16188" s="25">
        <v>46191</v>
      </c>
      <c r="B16188" s="31">
        <v>0.44791666666666669</v>
      </c>
      <c r="C16188" s="46"/>
      <c r="D16188" s="29">
        <v>46191.447916666664</v>
      </c>
      <c r="E16188" s="15" t="str">
        <f>IF(AND($B$6=NB!$A$17,$B$8&gt;0),'Ersparnisberechnung Sommertarif'!$B$8*SLP!C16168,"")</f>
        <v/>
      </c>
    </row>
    <row r="16189" spans="1:5" x14ac:dyDescent="0.3">
      <c r="A16189" s="25">
        <v>46191</v>
      </c>
      <c r="B16189" s="31">
        <v>0.45833333333333331</v>
      </c>
      <c r="C16189" s="46"/>
      <c r="D16189" s="29">
        <v>46191.458333333336</v>
      </c>
      <c r="E16189" s="15" t="str">
        <f>IF(AND($B$6=NB!$A$17,$B$8&gt;0),'Ersparnisberechnung Sommertarif'!$B$8*SLP!C16169,"")</f>
        <v/>
      </c>
    </row>
    <row r="16190" spans="1:5" x14ac:dyDescent="0.3">
      <c r="A16190" s="25">
        <v>46191</v>
      </c>
      <c r="B16190" s="31">
        <v>0.46875</v>
      </c>
      <c r="C16190" s="46"/>
      <c r="D16190" s="29">
        <v>46191.46875</v>
      </c>
      <c r="E16190" s="15" t="str">
        <f>IF(AND($B$6=NB!$A$17,$B$8&gt;0),'Ersparnisberechnung Sommertarif'!$B$8*SLP!C16170,"")</f>
        <v/>
      </c>
    </row>
    <row r="16191" spans="1:5" x14ac:dyDescent="0.3">
      <c r="A16191" s="25">
        <v>46191</v>
      </c>
      <c r="B16191" s="31">
        <v>0.47916666666666669</v>
      </c>
      <c r="C16191" s="46"/>
      <c r="D16191" s="29">
        <v>46191.479166666664</v>
      </c>
      <c r="E16191" s="15" t="str">
        <f>IF(AND($B$6=NB!$A$17,$B$8&gt;0),'Ersparnisberechnung Sommertarif'!$B$8*SLP!C16171,"")</f>
        <v/>
      </c>
    </row>
    <row r="16192" spans="1:5" x14ac:dyDescent="0.3">
      <c r="A16192" s="25">
        <v>46191</v>
      </c>
      <c r="B16192" s="31">
        <v>0.48958333333333331</v>
      </c>
      <c r="C16192" s="46"/>
      <c r="D16192" s="29">
        <v>46191.489583333336</v>
      </c>
      <c r="E16192" s="15" t="str">
        <f>IF(AND($B$6=NB!$A$17,$B$8&gt;0),'Ersparnisberechnung Sommertarif'!$B$8*SLP!C16172,"")</f>
        <v/>
      </c>
    </row>
    <row r="16193" spans="1:5" x14ac:dyDescent="0.3">
      <c r="A16193" s="25">
        <v>46191</v>
      </c>
      <c r="B16193" s="31">
        <v>0.5</v>
      </c>
      <c r="C16193" s="46"/>
      <c r="D16193" s="29">
        <v>46191.5</v>
      </c>
      <c r="E16193" s="15" t="str">
        <f>IF(AND($B$6=NB!$A$17,$B$8&gt;0),'Ersparnisberechnung Sommertarif'!$B$8*SLP!C16173,"")</f>
        <v/>
      </c>
    </row>
    <row r="16194" spans="1:5" x14ac:dyDescent="0.3">
      <c r="A16194" s="25">
        <v>46191</v>
      </c>
      <c r="B16194" s="31">
        <v>0.51041666666666663</v>
      </c>
      <c r="C16194" s="46"/>
      <c r="D16194" s="29">
        <v>46191.510416666664</v>
      </c>
      <c r="E16194" s="15" t="str">
        <f>IF(AND($B$6=NB!$A$17,$B$8&gt;0),'Ersparnisberechnung Sommertarif'!$B$8*SLP!C16174,"")</f>
        <v/>
      </c>
    </row>
    <row r="16195" spans="1:5" x14ac:dyDescent="0.3">
      <c r="A16195" s="25">
        <v>46191</v>
      </c>
      <c r="B16195" s="31">
        <v>0.52083333333333337</v>
      </c>
      <c r="C16195" s="46"/>
      <c r="D16195" s="29">
        <v>46191.520833333336</v>
      </c>
      <c r="E16195" s="15" t="str">
        <f>IF(AND($B$6=NB!$A$17,$B$8&gt;0),'Ersparnisberechnung Sommertarif'!$B$8*SLP!C16175,"")</f>
        <v/>
      </c>
    </row>
    <row r="16196" spans="1:5" x14ac:dyDescent="0.3">
      <c r="A16196" s="25">
        <v>46191</v>
      </c>
      <c r="B16196" s="31">
        <v>0.53125</v>
      </c>
      <c r="C16196" s="46"/>
      <c r="D16196" s="29">
        <v>46191.53125</v>
      </c>
      <c r="E16196" s="15" t="str">
        <f>IF(AND($B$6=NB!$A$17,$B$8&gt;0),'Ersparnisberechnung Sommertarif'!$B$8*SLP!C16176,"")</f>
        <v/>
      </c>
    </row>
    <row r="16197" spans="1:5" x14ac:dyDescent="0.3">
      <c r="A16197" s="25">
        <v>46191</v>
      </c>
      <c r="B16197" s="31">
        <v>0.54166666666666663</v>
      </c>
      <c r="C16197" s="46"/>
      <c r="D16197" s="29">
        <v>46191.541666666664</v>
      </c>
      <c r="E16197" s="15" t="str">
        <f>IF(AND($B$6=NB!$A$17,$B$8&gt;0),'Ersparnisberechnung Sommertarif'!$B$8*SLP!C16177,"")</f>
        <v/>
      </c>
    </row>
    <row r="16198" spans="1:5" x14ac:dyDescent="0.3">
      <c r="A16198" s="25">
        <v>46191</v>
      </c>
      <c r="B16198" s="31">
        <v>0.55208333333333337</v>
      </c>
      <c r="C16198" s="46"/>
      <c r="D16198" s="29">
        <v>46191.552083333336</v>
      </c>
      <c r="E16198" s="15" t="str">
        <f>IF(AND($B$6=NB!$A$17,$B$8&gt;0),'Ersparnisberechnung Sommertarif'!$B$8*SLP!C16178,"")</f>
        <v/>
      </c>
    </row>
    <row r="16199" spans="1:5" x14ac:dyDescent="0.3">
      <c r="A16199" s="25">
        <v>46191</v>
      </c>
      <c r="B16199" s="31">
        <v>0.5625</v>
      </c>
      <c r="C16199" s="46"/>
      <c r="D16199" s="29">
        <v>46191.5625</v>
      </c>
      <c r="E16199" s="15" t="str">
        <f>IF(AND($B$6=NB!$A$17,$B$8&gt;0),'Ersparnisberechnung Sommertarif'!$B$8*SLP!C16179,"")</f>
        <v/>
      </c>
    </row>
    <row r="16200" spans="1:5" x14ac:dyDescent="0.3">
      <c r="A16200" s="25">
        <v>46191</v>
      </c>
      <c r="B16200" s="31">
        <v>0.57291666666666663</v>
      </c>
      <c r="C16200" s="46"/>
      <c r="D16200" s="29">
        <v>46191.572916666664</v>
      </c>
      <c r="E16200" s="15" t="str">
        <f>IF(AND($B$6=NB!$A$17,$B$8&gt;0),'Ersparnisberechnung Sommertarif'!$B$8*SLP!C16180,"")</f>
        <v/>
      </c>
    </row>
    <row r="16201" spans="1:5" x14ac:dyDescent="0.3">
      <c r="A16201" s="25">
        <v>46191</v>
      </c>
      <c r="B16201" s="31">
        <v>0.58333333333333337</v>
      </c>
      <c r="C16201" s="46"/>
      <c r="D16201" s="29">
        <v>46191.583333333336</v>
      </c>
      <c r="E16201" s="15" t="str">
        <f>IF(AND($B$6=NB!$A$17,$B$8&gt;0),'Ersparnisberechnung Sommertarif'!$B$8*SLP!C16181,"")</f>
        <v/>
      </c>
    </row>
    <row r="16202" spans="1:5" x14ac:dyDescent="0.3">
      <c r="A16202" s="25">
        <v>46191</v>
      </c>
      <c r="B16202" s="31">
        <v>0.59375</v>
      </c>
      <c r="C16202" s="46"/>
      <c r="D16202" s="29">
        <v>46191.59375</v>
      </c>
      <c r="E16202" s="15" t="str">
        <f>IF(AND($B$6=NB!$A$17,$B$8&gt;0),'Ersparnisberechnung Sommertarif'!$B$8*SLP!C16182,"")</f>
        <v/>
      </c>
    </row>
    <row r="16203" spans="1:5" x14ac:dyDescent="0.3">
      <c r="A16203" s="25">
        <v>46191</v>
      </c>
      <c r="B16203" s="31">
        <v>0.60416666666666663</v>
      </c>
      <c r="C16203" s="46"/>
      <c r="D16203" s="29">
        <v>46191.604166666664</v>
      </c>
      <c r="E16203" s="15" t="str">
        <f>IF(AND($B$6=NB!$A$17,$B$8&gt;0),'Ersparnisberechnung Sommertarif'!$B$8*SLP!C16183,"")</f>
        <v/>
      </c>
    </row>
    <row r="16204" spans="1:5" x14ac:dyDescent="0.3">
      <c r="A16204" s="25">
        <v>46191</v>
      </c>
      <c r="B16204" s="31">
        <v>0.61458333333333337</v>
      </c>
      <c r="C16204" s="46"/>
      <c r="D16204" s="29">
        <v>46191.614583333336</v>
      </c>
      <c r="E16204" s="15" t="str">
        <f>IF(AND($B$6=NB!$A$17,$B$8&gt;0),'Ersparnisberechnung Sommertarif'!$B$8*SLP!C16184,"")</f>
        <v/>
      </c>
    </row>
    <row r="16205" spans="1:5" x14ac:dyDescent="0.3">
      <c r="A16205" s="25">
        <v>46191</v>
      </c>
      <c r="B16205" s="31">
        <v>0.625</v>
      </c>
      <c r="C16205" s="46"/>
      <c r="D16205" s="29">
        <v>46191.625</v>
      </c>
      <c r="E16205" s="15" t="str">
        <f>IF(AND($B$6=NB!$A$17,$B$8&gt;0),'Ersparnisberechnung Sommertarif'!$B$8*SLP!C16185,"")</f>
        <v/>
      </c>
    </row>
    <row r="16206" spans="1:5" x14ac:dyDescent="0.3">
      <c r="A16206" s="25">
        <v>46191</v>
      </c>
      <c r="B16206" s="31">
        <v>0.63541666666666663</v>
      </c>
      <c r="C16206" s="46"/>
      <c r="D16206" s="29">
        <v>46191.635416666664</v>
      </c>
      <c r="E16206" s="15" t="str">
        <f>IF(AND($B$6=NB!$A$17,$B$8&gt;0),'Ersparnisberechnung Sommertarif'!$B$8*SLP!C16186,"")</f>
        <v/>
      </c>
    </row>
    <row r="16207" spans="1:5" x14ac:dyDescent="0.3">
      <c r="A16207" s="25">
        <v>46191</v>
      </c>
      <c r="B16207" s="31">
        <v>0.64583333333333337</v>
      </c>
      <c r="C16207" s="46"/>
      <c r="D16207" s="29">
        <v>46191.645833333336</v>
      </c>
      <c r="E16207" s="15" t="str">
        <f>IF(AND($B$6=NB!$A$17,$B$8&gt;0),'Ersparnisberechnung Sommertarif'!$B$8*SLP!C16187,"")</f>
        <v/>
      </c>
    </row>
    <row r="16208" spans="1:5" x14ac:dyDescent="0.3">
      <c r="A16208" s="25">
        <v>46191</v>
      </c>
      <c r="B16208" s="31">
        <v>0.65625</v>
      </c>
      <c r="C16208" s="46"/>
      <c r="D16208" s="29">
        <v>46191.65625</v>
      </c>
      <c r="E16208" s="15" t="str">
        <f>IF(AND($B$6=NB!$A$17,$B$8&gt;0),'Ersparnisberechnung Sommertarif'!$B$8*SLP!C16188,"")</f>
        <v/>
      </c>
    </row>
    <row r="16209" spans="1:5" x14ac:dyDescent="0.3">
      <c r="A16209" s="25">
        <v>46191</v>
      </c>
      <c r="B16209" s="31">
        <v>0.66666666666666663</v>
      </c>
      <c r="C16209" s="46"/>
      <c r="D16209" s="29">
        <v>46191.666666666664</v>
      </c>
      <c r="E16209" s="15" t="str">
        <f>IF(AND($B$6=NB!$A$17,$B$8&gt;0),'Ersparnisberechnung Sommertarif'!$B$8*SLP!C16189,"")</f>
        <v/>
      </c>
    </row>
    <row r="16210" spans="1:5" x14ac:dyDescent="0.3">
      <c r="A16210" s="25">
        <v>46191</v>
      </c>
      <c r="B16210" s="31">
        <v>0.67708333333333337</v>
      </c>
      <c r="C16210" s="46"/>
      <c r="D16210" s="29">
        <v>46191.677083333336</v>
      </c>
      <c r="E16210" s="15" t="str">
        <f>IF(AND($B$6=NB!$A$17,$B$8&gt;0),'Ersparnisberechnung Sommertarif'!$B$8*SLP!C16190,"")</f>
        <v/>
      </c>
    </row>
    <row r="16211" spans="1:5" x14ac:dyDescent="0.3">
      <c r="A16211" s="25">
        <v>46191</v>
      </c>
      <c r="B16211" s="31">
        <v>0.6875</v>
      </c>
      <c r="C16211" s="46"/>
      <c r="D16211" s="29">
        <v>46191.6875</v>
      </c>
      <c r="E16211" s="15" t="str">
        <f>IF(AND($B$6=NB!$A$17,$B$8&gt;0),'Ersparnisberechnung Sommertarif'!$B$8*SLP!C16191,"")</f>
        <v/>
      </c>
    </row>
    <row r="16212" spans="1:5" x14ac:dyDescent="0.3">
      <c r="A16212" s="25">
        <v>46191</v>
      </c>
      <c r="B16212" s="31">
        <v>0.69791666666666663</v>
      </c>
      <c r="C16212" s="46"/>
      <c r="D16212" s="29">
        <v>46191.697916666664</v>
      </c>
      <c r="E16212" s="15" t="str">
        <f>IF(AND($B$6=NB!$A$17,$B$8&gt;0),'Ersparnisberechnung Sommertarif'!$B$8*SLP!C16192,"")</f>
        <v/>
      </c>
    </row>
    <row r="16213" spans="1:5" x14ac:dyDescent="0.3">
      <c r="A16213" s="25">
        <v>46191</v>
      </c>
      <c r="B16213" s="31">
        <v>0.70833333333333337</v>
      </c>
      <c r="C16213" s="46"/>
      <c r="D16213" s="29">
        <v>46191.708333333336</v>
      </c>
      <c r="E16213" s="15" t="str">
        <f>IF(AND($B$6=NB!$A$17,$B$8&gt;0),'Ersparnisberechnung Sommertarif'!$B$8*SLP!C16193,"")</f>
        <v/>
      </c>
    </row>
    <row r="16214" spans="1:5" x14ac:dyDescent="0.3">
      <c r="A16214" s="25">
        <v>46191</v>
      </c>
      <c r="B16214" s="31">
        <v>0.71875</v>
      </c>
      <c r="C16214" s="46"/>
      <c r="D16214" s="29">
        <v>46191.71875</v>
      </c>
      <c r="E16214" s="15" t="str">
        <f>IF(AND($B$6=NB!$A$17,$B$8&gt;0),'Ersparnisberechnung Sommertarif'!$B$8*SLP!C16194,"")</f>
        <v/>
      </c>
    </row>
    <row r="16215" spans="1:5" x14ac:dyDescent="0.3">
      <c r="A16215" s="25">
        <v>46191</v>
      </c>
      <c r="B16215" s="31">
        <v>0.72916666666666663</v>
      </c>
      <c r="C16215" s="46"/>
      <c r="D16215" s="29">
        <v>46191.729166666664</v>
      </c>
      <c r="E16215" s="15" t="str">
        <f>IF(AND($B$6=NB!$A$17,$B$8&gt;0),'Ersparnisberechnung Sommertarif'!$B$8*SLP!C16195,"")</f>
        <v/>
      </c>
    </row>
    <row r="16216" spans="1:5" x14ac:dyDescent="0.3">
      <c r="A16216" s="25">
        <v>46191</v>
      </c>
      <c r="B16216" s="31">
        <v>0.73958333333333337</v>
      </c>
      <c r="C16216" s="46"/>
      <c r="D16216" s="29">
        <v>46191.739583333336</v>
      </c>
      <c r="E16216" s="15" t="str">
        <f>IF(AND($B$6=NB!$A$17,$B$8&gt;0),'Ersparnisberechnung Sommertarif'!$B$8*SLP!C16196,"")</f>
        <v/>
      </c>
    </row>
    <row r="16217" spans="1:5" x14ac:dyDescent="0.3">
      <c r="A16217" s="25">
        <v>46191</v>
      </c>
      <c r="B16217" s="31">
        <v>0.75</v>
      </c>
      <c r="C16217" s="46"/>
      <c r="D16217" s="29">
        <v>46191.75</v>
      </c>
      <c r="E16217" s="15" t="str">
        <f>IF(AND($B$6=NB!$A$17,$B$8&gt;0),'Ersparnisberechnung Sommertarif'!$B$8*SLP!C16197,"")</f>
        <v/>
      </c>
    </row>
    <row r="16218" spans="1:5" x14ac:dyDescent="0.3">
      <c r="A16218" s="25">
        <v>46191</v>
      </c>
      <c r="B16218" s="31">
        <v>0.76041666666666663</v>
      </c>
      <c r="C16218" s="46"/>
      <c r="D16218" s="29">
        <v>46191.760416666664</v>
      </c>
      <c r="E16218" s="15" t="str">
        <f>IF(AND($B$6=NB!$A$17,$B$8&gt;0),'Ersparnisberechnung Sommertarif'!$B$8*SLP!C16198,"")</f>
        <v/>
      </c>
    </row>
    <row r="16219" spans="1:5" x14ac:dyDescent="0.3">
      <c r="A16219" s="25">
        <v>46191</v>
      </c>
      <c r="B16219" s="31">
        <v>0.77083333333333337</v>
      </c>
      <c r="C16219" s="46"/>
      <c r="D16219" s="29">
        <v>46191.770833333336</v>
      </c>
      <c r="E16219" s="15" t="str">
        <f>IF(AND($B$6=NB!$A$17,$B$8&gt;0),'Ersparnisberechnung Sommertarif'!$B$8*SLP!C16199,"")</f>
        <v/>
      </c>
    </row>
    <row r="16220" spans="1:5" x14ac:dyDescent="0.3">
      <c r="A16220" s="25">
        <v>46191</v>
      </c>
      <c r="B16220" s="31">
        <v>0.78125</v>
      </c>
      <c r="C16220" s="46"/>
      <c r="D16220" s="29">
        <v>46191.78125</v>
      </c>
      <c r="E16220" s="15" t="str">
        <f>IF(AND($B$6=NB!$A$17,$B$8&gt;0),'Ersparnisberechnung Sommertarif'!$B$8*SLP!C16200,"")</f>
        <v/>
      </c>
    </row>
    <row r="16221" spans="1:5" x14ac:dyDescent="0.3">
      <c r="A16221" s="25">
        <v>46191</v>
      </c>
      <c r="B16221" s="31">
        <v>0.79166666666666663</v>
      </c>
      <c r="C16221" s="46"/>
      <c r="D16221" s="29">
        <v>46191.791666666664</v>
      </c>
      <c r="E16221" s="15" t="str">
        <f>IF(AND($B$6=NB!$A$17,$B$8&gt;0),'Ersparnisberechnung Sommertarif'!$B$8*SLP!C16201,"")</f>
        <v/>
      </c>
    </row>
    <row r="16222" spans="1:5" x14ac:dyDescent="0.3">
      <c r="A16222" s="25">
        <v>46191</v>
      </c>
      <c r="B16222" s="31">
        <v>0.80208333333333337</v>
      </c>
      <c r="C16222" s="46"/>
      <c r="D16222" s="29">
        <v>46191.802083333336</v>
      </c>
      <c r="E16222" s="15" t="str">
        <f>IF(AND($B$6=NB!$A$17,$B$8&gt;0),'Ersparnisberechnung Sommertarif'!$B$8*SLP!C16202,"")</f>
        <v/>
      </c>
    </row>
    <row r="16223" spans="1:5" x14ac:dyDescent="0.3">
      <c r="A16223" s="25">
        <v>46191</v>
      </c>
      <c r="B16223" s="31">
        <v>0.8125</v>
      </c>
      <c r="C16223" s="46"/>
      <c r="D16223" s="29">
        <v>46191.8125</v>
      </c>
      <c r="E16223" s="15" t="str">
        <f>IF(AND($B$6=NB!$A$17,$B$8&gt;0),'Ersparnisberechnung Sommertarif'!$B$8*SLP!C16203,"")</f>
        <v/>
      </c>
    </row>
    <row r="16224" spans="1:5" x14ac:dyDescent="0.3">
      <c r="A16224" s="25">
        <v>46191</v>
      </c>
      <c r="B16224" s="31">
        <v>0.82291666666666663</v>
      </c>
      <c r="C16224" s="46"/>
      <c r="D16224" s="29">
        <v>46191.822916666664</v>
      </c>
      <c r="E16224" s="15" t="str">
        <f>IF(AND($B$6=NB!$A$17,$B$8&gt;0),'Ersparnisberechnung Sommertarif'!$B$8*SLP!C16204,"")</f>
        <v/>
      </c>
    </row>
    <row r="16225" spans="1:5" x14ac:dyDescent="0.3">
      <c r="A16225" s="25">
        <v>46191</v>
      </c>
      <c r="B16225" s="31">
        <v>0.83333333333333337</v>
      </c>
      <c r="C16225" s="46"/>
      <c r="D16225" s="29">
        <v>46191.833333333336</v>
      </c>
      <c r="E16225" s="15" t="str">
        <f>IF(AND($B$6=NB!$A$17,$B$8&gt;0),'Ersparnisberechnung Sommertarif'!$B$8*SLP!C16205,"")</f>
        <v/>
      </c>
    </row>
    <row r="16226" spans="1:5" x14ac:dyDescent="0.3">
      <c r="A16226" s="25">
        <v>46191</v>
      </c>
      <c r="B16226" s="31">
        <v>0.84375</v>
      </c>
      <c r="C16226" s="46"/>
      <c r="D16226" s="29">
        <v>46191.84375</v>
      </c>
      <c r="E16226" s="15" t="str">
        <f>IF(AND($B$6=NB!$A$17,$B$8&gt;0),'Ersparnisberechnung Sommertarif'!$B$8*SLP!C16206,"")</f>
        <v/>
      </c>
    </row>
    <row r="16227" spans="1:5" x14ac:dyDescent="0.3">
      <c r="A16227" s="25">
        <v>46191</v>
      </c>
      <c r="B16227" s="31">
        <v>0.85416666666666663</v>
      </c>
      <c r="C16227" s="46"/>
      <c r="D16227" s="29">
        <v>46191.854166666664</v>
      </c>
      <c r="E16227" s="15" t="str">
        <f>IF(AND($B$6=NB!$A$17,$B$8&gt;0),'Ersparnisberechnung Sommertarif'!$B$8*SLP!C16207,"")</f>
        <v/>
      </c>
    </row>
    <row r="16228" spans="1:5" x14ac:dyDescent="0.3">
      <c r="A16228" s="25">
        <v>46191</v>
      </c>
      <c r="B16228" s="31">
        <v>0.86458333333333337</v>
      </c>
      <c r="C16228" s="46"/>
      <c r="D16228" s="29">
        <v>46191.864583333336</v>
      </c>
      <c r="E16228" s="15" t="str">
        <f>IF(AND($B$6=NB!$A$17,$B$8&gt;0),'Ersparnisberechnung Sommertarif'!$B$8*SLP!C16208,"")</f>
        <v/>
      </c>
    </row>
    <row r="16229" spans="1:5" x14ac:dyDescent="0.3">
      <c r="A16229" s="25">
        <v>46191</v>
      </c>
      <c r="B16229" s="31">
        <v>0.875</v>
      </c>
      <c r="C16229" s="46"/>
      <c r="D16229" s="29">
        <v>46191.875</v>
      </c>
      <c r="E16229" s="15" t="str">
        <f>IF(AND($B$6=NB!$A$17,$B$8&gt;0),'Ersparnisberechnung Sommertarif'!$B$8*SLP!C16209,"")</f>
        <v/>
      </c>
    </row>
    <row r="16230" spans="1:5" x14ac:dyDescent="0.3">
      <c r="A16230" s="25">
        <v>46191</v>
      </c>
      <c r="B16230" s="31">
        <v>0.88541666666666663</v>
      </c>
      <c r="C16230" s="46"/>
      <c r="D16230" s="29">
        <v>46191.885416666664</v>
      </c>
      <c r="E16230" s="15" t="str">
        <f>IF(AND($B$6=NB!$A$17,$B$8&gt;0),'Ersparnisberechnung Sommertarif'!$B$8*SLP!C16210,"")</f>
        <v/>
      </c>
    </row>
    <row r="16231" spans="1:5" x14ac:dyDescent="0.3">
      <c r="A16231" s="25">
        <v>46191</v>
      </c>
      <c r="B16231" s="31">
        <v>0.89583333333333337</v>
      </c>
      <c r="C16231" s="46"/>
      <c r="D16231" s="29">
        <v>46191.895833333336</v>
      </c>
      <c r="E16231" s="15" t="str">
        <f>IF(AND($B$6=NB!$A$17,$B$8&gt;0),'Ersparnisberechnung Sommertarif'!$B$8*SLP!C16211,"")</f>
        <v/>
      </c>
    </row>
    <row r="16232" spans="1:5" x14ac:dyDescent="0.3">
      <c r="A16232" s="25">
        <v>46191</v>
      </c>
      <c r="B16232" s="31">
        <v>0.90625</v>
      </c>
      <c r="C16232" s="46"/>
      <c r="D16232" s="29">
        <v>46191.90625</v>
      </c>
      <c r="E16232" s="15" t="str">
        <f>IF(AND($B$6=NB!$A$17,$B$8&gt;0),'Ersparnisberechnung Sommertarif'!$B$8*SLP!C16212,"")</f>
        <v/>
      </c>
    </row>
    <row r="16233" spans="1:5" x14ac:dyDescent="0.3">
      <c r="A16233" s="25">
        <v>46191</v>
      </c>
      <c r="B16233" s="31">
        <v>0.91666666666666663</v>
      </c>
      <c r="C16233" s="46"/>
      <c r="D16233" s="29">
        <v>46191.916666666664</v>
      </c>
      <c r="E16233" s="15" t="str">
        <f>IF(AND($B$6=NB!$A$17,$B$8&gt;0),'Ersparnisberechnung Sommertarif'!$B$8*SLP!C16213,"")</f>
        <v/>
      </c>
    </row>
    <row r="16234" spans="1:5" x14ac:dyDescent="0.3">
      <c r="A16234" s="25">
        <v>46191</v>
      </c>
      <c r="B16234" s="31">
        <v>0.92708333333333337</v>
      </c>
      <c r="C16234" s="46"/>
      <c r="D16234" s="29">
        <v>46191.927083333336</v>
      </c>
      <c r="E16234" s="15" t="str">
        <f>IF(AND($B$6=NB!$A$17,$B$8&gt;0),'Ersparnisberechnung Sommertarif'!$B$8*SLP!C16214,"")</f>
        <v/>
      </c>
    </row>
    <row r="16235" spans="1:5" x14ac:dyDescent="0.3">
      <c r="A16235" s="25">
        <v>46191</v>
      </c>
      <c r="B16235" s="31">
        <v>0.9375</v>
      </c>
      <c r="C16235" s="46"/>
      <c r="D16235" s="29">
        <v>46191.9375</v>
      </c>
      <c r="E16235" s="15" t="str">
        <f>IF(AND($B$6=NB!$A$17,$B$8&gt;0),'Ersparnisberechnung Sommertarif'!$B$8*SLP!C16215,"")</f>
        <v/>
      </c>
    </row>
    <row r="16236" spans="1:5" x14ac:dyDescent="0.3">
      <c r="A16236" s="25">
        <v>46191</v>
      </c>
      <c r="B16236" s="31">
        <v>0.94791666666666663</v>
      </c>
      <c r="C16236" s="46"/>
      <c r="D16236" s="29">
        <v>46191.947916666664</v>
      </c>
      <c r="E16236" s="15" t="str">
        <f>IF(AND($B$6=NB!$A$17,$B$8&gt;0),'Ersparnisberechnung Sommertarif'!$B$8*SLP!C16216,"")</f>
        <v/>
      </c>
    </row>
    <row r="16237" spans="1:5" x14ac:dyDescent="0.3">
      <c r="A16237" s="25">
        <v>46191</v>
      </c>
      <c r="B16237" s="31">
        <v>0.95833333333333337</v>
      </c>
      <c r="C16237" s="46"/>
      <c r="D16237" s="29">
        <v>46191.958333333336</v>
      </c>
      <c r="E16237" s="15" t="str">
        <f>IF(AND($B$6=NB!$A$17,$B$8&gt;0),'Ersparnisberechnung Sommertarif'!$B$8*SLP!C16217,"")</f>
        <v/>
      </c>
    </row>
    <row r="16238" spans="1:5" x14ac:dyDescent="0.3">
      <c r="A16238" s="25">
        <v>46191</v>
      </c>
      <c r="B16238" s="31">
        <v>0.96875</v>
      </c>
      <c r="C16238" s="46"/>
      <c r="D16238" s="29">
        <v>46191.96875</v>
      </c>
      <c r="E16238" s="15" t="str">
        <f>IF(AND($B$6=NB!$A$17,$B$8&gt;0),'Ersparnisberechnung Sommertarif'!$B$8*SLP!C16218,"")</f>
        <v/>
      </c>
    </row>
    <row r="16239" spans="1:5" x14ac:dyDescent="0.3">
      <c r="A16239" s="25">
        <v>46191</v>
      </c>
      <c r="B16239" s="31">
        <v>0.97916666666666663</v>
      </c>
      <c r="C16239" s="46"/>
      <c r="D16239" s="29">
        <v>46191.979166666664</v>
      </c>
      <c r="E16239" s="15" t="str">
        <f>IF(AND($B$6=NB!$A$17,$B$8&gt;0),'Ersparnisberechnung Sommertarif'!$B$8*SLP!C16219,"")</f>
        <v/>
      </c>
    </row>
    <row r="16240" spans="1:5" x14ac:dyDescent="0.3">
      <c r="A16240" s="25">
        <v>46191</v>
      </c>
      <c r="B16240" s="31">
        <v>0.98958333333333337</v>
      </c>
      <c r="C16240" s="46"/>
      <c r="D16240" s="29">
        <v>46191.989583333336</v>
      </c>
      <c r="E16240" s="15" t="str">
        <f>IF(AND($B$6=NB!$A$17,$B$8&gt;0),'Ersparnisberechnung Sommertarif'!$B$8*SLP!C16220,"")</f>
        <v/>
      </c>
    </row>
    <row r="16241" spans="1:5" x14ac:dyDescent="0.3">
      <c r="A16241" s="25">
        <v>46192</v>
      </c>
      <c r="B16241" s="31">
        <v>0</v>
      </c>
      <c r="C16241" s="46"/>
      <c r="D16241" s="29">
        <v>46192</v>
      </c>
      <c r="E16241" s="15" t="str">
        <f>IF(AND($B$6=NB!$A$17,$B$8&gt;0),'Ersparnisberechnung Sommertarif'!$B$8*SLP!C16221,"")</f>
        <v/>
      </c>
    </row>
    <row r="16242" spans="1:5" x14ac:dyDescent="0.3">
      <c r="A16242" s="25">
        <v>46192</v>
      </c>
      <c r="B16242" s="31">
        <v>1.0416666666666666E-2</v>
      </c>
      <c r="C16242" s="46"/>
      <c r="D16242" s="29">
        <v>46192.010416666664</v>
      </c>
      <c r="E16242" s="15" t="str">
        <f>IF(AND($B$6=NB!$A$17,$B$8&gt;0),'Ersparnisberechnung Sommertarif'!$B$8*SLP!C16222,"")</f>
        <v/>
      </c>
    </row>
    <row r="16243" spans="1:5" x14ac:dyDescent="0.3">
      <c r="A16243" s="25">
        <v>46192</v>
      </c>
      <c r="B16243" s="31">
        <v>2.0833333333333332E-2</v>
      </c>
      <c r="C16243" s="46"/>
      <c r="D16243" s="29">
        <v>46192.020833333336</v>
      </c>
      <c r="E16243" s="15" t="str">
        <f>IF(AND($B$6=NB!$A$17,$B$8&gt;0),'Ersparnisberechnung Sommertarif'!$B$8*SLP!C16223,"")</f>
        <v/>
      </c>
    </row>
    <row r="16244" spans="1:5" x14ac:dyDescent="0.3">
      <c r="A16244" s="25">
        <v>46192</v>
      </c>
      <c r="B16244" s="31">
        <v>3.125E-2</v>
      </c>
      <c r="C16244" s="46"/>
      <c r="D16244" s="29">
        <v>46192.03125</v>
      </c>
      <c r="E16244" s="15" t="str">
        <f>IF(AND($B$6=NB!$A$17,$B$8&gt;0),'Ersparnisberechnung Sommertarif'!$B$8*SLP!C16224,"")</f>
        <v/>
      </c>
    </row>
    <row r="16245" spans="1:5" x14ac:dyDescent="0.3">
      <c r="A16245" s="25">
        <v>46192</v>
      </c>
      <c r="B16245" s="31">
        <v>4.1666666666666664E-2</v>
      </c>
      <c r="C16245" s="46"/>
      <c r="D16245" s="29">
        <v>46192.041666666664</v>
      </c>
      <c r="E16245" s="15" t="str">
        <f>IF(AND($B$6=NB!$A$17,$B$8&gt;0),'Ersparnisberechnung Sommertarif'!$B$8*SLP!C16225,"")</f>
        <v/>
      </c>
    </row>
    <row r="16246" spans="1:5" x14ac:dyDescent="0.3">
      <c r="A16246" s="25">
        <v>46192</v>
      </c>
      <c r="B16246" s="31">
        <v>5.2083333333333336E-2</v>
      </c>
      <c r="C16246" s="46"/>
      <c r="D16246" s="29">
        <v>46192.052083333336</v>
      </c>
      <c r="E16246" s="15" t="str">
        <f>IF(AND($B$6=NB!$A$17,$B$8&gt;0),'Ersparnisberechnung Sommertarif'!$B$8*SLP!C16226,"")</f>
        <v/>
      </c>
    </row>
    <row r="16247" spans="1:5" x14ac:dyDescent="0.3">
      <c r="A16247" s="25">
        <v>46192</v>
      </c>
      <c r="B16247" s="31">
        <v>6.25E-2</v>
      </c>
      <c r="C16247" s="46"/>
      <c r="D16247" s="29">
        <v>46192.0625</v>
      </c>
      <c r="E16247" s="15" t="str">
        <f>IF(AND($B$6=NB!$A$17,$B$8&gt;0),'Ersparnisberechnung Sommertarif'!$B$8*SLP!C16227,"")</f>
        <v/>
      </c>
    </row>
    <row r="16248" spans="1:5" x14ac:dyDescent="0.3">
      <c r="A16248" s="25">
        <v>46192</v>
      </c>
      <c r="B16248" s="31">
        <v>7.2916666666666671E-2</v>
      </c>
      <c r="C16248" s="46"/>
      <c r="D16248" s="29">
        <v>46192.072916666664</v>
      </c>
      <c r="E16248" s="15" t="str">
        <f>IF(AND($B$6=NB!$A$17,$B$8&gt;0),'Ersparnisberechnung Sommertarif'!$B$8*SLP!C16228,"")</f>
        <v/>
      </c>
    </row>
    <row r="16249" spans="1:5" x14ac:dyDescent="0.3">
      <c r="A16249" s="25">
        <v>46192</v>
      </c>
      <c r="B16249" s="31">
        <v>8.3333333333333329E-2</v>
      </c>
      <c r="C16249" s="46"/>
      <c r="D16249" s="29">
        <v>46192.083333333336</v>
      </c>
      <c r="E16249" s="15" t="str">
        <f>IF(AND($B$6=NB!$A$17,$B$8&gt;0),'Ersparnisberechnung Sommertarif'!$B$8*SLP!C16229,"")</f>
        <v/>
      </c>
    </row>
    <row r="16250" spans="1:5" x14ac:dyDescent="0.3">
      <c r="A16250" s="25">
        <v>46192</v>
      </c>
      <c r="B16250" s="31">
        <v>9.375E-2</v>
      </c>
      <c r="C16250" s="46"/>
      <c r="D16250" s="29">
        <v>46192.09375</v>
      </c>
      <c r="E16250" s="15" t="str">
        <f>IF(AND($B$6=NB!$A$17,$B$8&gt;0),'Ersparnisberechnung Sommertarif'!$B$8*SLP!C16230,"")</f>
        <v/>
      </c>
    </row>
    <row r="16251" spans="1:5" x14ac:dyDescent="0.3">
      <c r="A16251" s="25">
        <v>46192</v>
      </c>
      <c r="B16251" s="31">
        <v>0.10416666666666667</v>
      </c>
      <c r="C16251" s="46"/>
      <c r="D16251" s="29">
        <v>46192.104166666664</v>
      </c>
      <c r="E16251" s="15" t="str">
        <f>IF(AND($B$6=NB!$A$17,$B$8&gt;0),'Ersparnisberechnung Sommertarif'!$B$8*SLP!C16231,"")</f>
        <v/>
      </c>
    </row>
    <row r="16252" spans="1:5" x14ac:dyDescent="0.3">
      <c r="A16252" s="25">
        <v>46192</v>
      </c>
      <c r="B16252" s="31">
        <v>0.11458333333333333</v>
      </c>
      <c r="C16252" s="46"/>
      <c r="D16252" s="29">
        <v>46192.114583333336</v>
      </c>
      <c r="E16252" s="15" t="str">
        <f>IF(AND($B$6=NB!$A$17,$B$8&gt;0),'Ersparnisberechnung Sommertarif'!$B$8*SLP!C16232,"")</f>
        <v/>
      </c>
    </row>
    <row r="16253" spans="1:5" x14ac:dyDescent="0.3">
      <c r="A16253" s="25">
        <v>46192</v>
      </c>
      <c r="B16253" s="31">
        <v>0.125</v>
      </c>
      <c r="C16253" s="46"/>
      <c r="D16253" s="29">
        <v>46192.125</v>
      </c>
      <c r="E16253" s="15" t="str">
        <f>IF(AND($B$6=NB!$A$17,$B$8&gt;0),'Ersparnisberechnung Sommertarif'!$B$8*SLP!C16233,"")</f>
        <v/>
      </c>
    </row>
    <row r="16254" spans="1:5" x14ac:dyDescent="0.3">
      <c r="A16254" s="25">
        <v>46192</v>
      </c>
      <c r="B16254" s="31">
        <v>0.13541666666666666</v>
      </c>
      <c r="C16254" s="46"/>
      <c r="D16254" s="29">
        <v>46192.135416666664</v>
      </c>
      <c r="E16254" s="15" t="str">
        <f>IF(AND($B$6=NB!$A$17,$B$8&gt;0),'Ersparnisberechnung Sommertarif'!$B$8*SLP!C16234,"")</f>
        <v/>
      </c>
    </row>
    <row r="16255" spans="1:5" x14ac:dyDescent="0.3">
      <c r="A16255" s="25">
        <v>46192</v>
      </c>
      <c r="B16255" s="31">
        <v>0.14583333333333334</v>
      </c>
      <c r="C16255" s="46"/>
      <c r="D16255" s="29">
        <v>46192.145833333336</v>
      </c>
      <c r="E16255" s="15" t="str">
        <f>IF(AND($B$6=NB!$A$17,$B$8&gt;0),'Ersparnisberechnung Sommertarif'!$B$8*SLP!C16235,"")</f>
        <v/>
      </c>
    </row>
    <row r="16256" spans="1:5" x14ac:dyDescent="0.3">
      <c r="A16256" s="25">
        <v>46192</v>
      </c>
      <c r="B16256" s="31">
        <v>0.15625</v>
      </c>
      <c r="C16256" s="46"/>
      <c r="D16256" s="29">
        <v>46192.15625</v>
      </c>
      <c r="E16256" s="15" t="str">
        <f>IF(AND($B$6=NB!$A$17,$B$8&gt;0),'Ersparnisberechnung Sommertarif'!$B$8*SLP!C16236,"")</f>
        <v/>
      </c>
    </row>
    <row r="16257" spans="1:5" x14ac:dyDescent="0.3">
      <c r="A16257" s="25">
        <v>46192</v>
      </c>
      <c r="B16257" s="31">
        <v>0.16666666666666666</v>
      </c>
      <c r="C16257" s="46"/>
      <c r="D16257" s="29">
        <v>46192.166666666664</v>
      </c>
      <c r="E16257" s="15" t="str">
        <f>IF(AND($B$6=NB!$A$17,$B$8&gt;0),'Ersparnisberechnung Sommertarif'!$B$8*SLP!C16237,"")</f>
        <v/>
      </c>
    </row>
    <row r="16258" spans="1:5" x14ac:dyDescent="0.3">
      <c r="A16258" s="25">
        <v>46192</v>
      </c>
      <c r="B16258" s="31">
        <v>0.17708333333333334</v>
      </c>
      <c r="C16258" s="46"/>
      <c r="D16258" s="29">
        <v>46192.177083333336</v>
      </c>
      <c r="E16258" s="15" t="str">
        <f>IF(AND($B$6=NB!$A$17,$B$8&gt;0),'Ersparnisberechnung Sommertarif'!$B$8*SLP!C16238,"")</f>
        <v/>
      </c>
    </row>
    <row r="16259" spans="1:5" x14ac:dyDescent="0.3">
      <c r="A16259" s="25">
        <v>46192</v>
      </c>
      <c r="B16259" s="31">
        <v>0.1875</v>
      </c>
      <c r="C16259" s="46"/>
      <c r="D16259" s="29">
        <v>46192.1875</v>
      </c>
      <c r="E16259" s="15" t="str">
        <f>IF(AND($B$6=NB!$A$17,$B$8&gt;0),'Ersparnisberechnung Sommertarif'!$B$8*SLP!C16239,"")</f>
        <v/>
      </c>
    </row>
    <row r="16260" spans="1:5" x14ac:dyDescent="0.3">
      <c r="A16260" s="25">
        <v>46192</v>
      </c>
      <c r="B16260" s="31">
        <v>0.19791666666666666</v>
      </c>
      <c r="C16260" s="46"/>
      <c r="D16260" s="29">
        <v>46192.197916666664</v>
      </c>
      <c r="E16260" s="15" t="str">
        <f>IF(AND($B$6=NB!$A$17,$B$8&gt;0),'Ersparnisberechnung Sommertarif'!$B$8*SLP!C16240,"")</f>
        <v/>
      </c>
    </row>
    <row r="16261" spans="1:5" x14ac:dyDescent="0.3">
      <c r="A16261" s="25">
        <v>46192</v>
      </c>
      <c r="B16261" s="31">
        <v>0.20833333333333334</v>
      </c>
      <c r="C16261" s="46"/>
      <c r="D16261" s="29">
        <v>46192.208333333336</v>
      </c>
      <c r="E16261" s="15" t="str">
        <f>IF(AND($B$6=NB!$A$17,$B$8&gt;0),'Ersparnisberechnung Sommertarif'!$B$8*SLP!C16241,"")</f>
        <v/>
      </c>
    </row>
    <row r="16262" spans="1:5" x14ac:dyDescent="0.3">
      <c r="A16262" s="25">
        <v>46192</v>
      </c>
      <c r="B16262" s="31">
        <v>0.21875</v>
      </c>
      <c r="C16262" s="46"/>
      <c r="D16262" s="29">
        <v>46192.21875</v>
      </c>
      <c r="E16262" s="15" t="str">
        <f>IF(AND($B$6=NB!$A$17,$B$8&gt;0),'Ersparnisberechnung Sommertarif'!$B$8*SLP!C16242,"")</f>
        <v/>
      </c>
    </row>
    <row r="16263" spans="1:5" x14ac:dyDescent="0.3">
      <c r="A16263" s="25">
        <v>46192</v>
      </c>
      <c r="B16263" s="31">
        <v>0.22916666666666666</v>
      </c>
      <c r="C16263" s="46"/>
      <c r="D16263" s="29">
        <v>46192.229166666664</v>
      </c>
      <c r="E16263" s="15" t="str">
        <f>IF(AND($B$6=NB!$A$17,$B$8&gt;0),'Ersparnisberechnung Sommertarif'!$B$8*SLP!C16243,"")</f>
        <v/>
      </c>
    </row>
    <row r="16264" spans="1:5" x14ac:dyDescent="0.3">
      <c r="A16264" s="25">
        <v>46192</v>
      </c>
      <c r="B16264" s="31">
        <v>0.23958333333333334</v>
      </c>
      <c r="C16264" s="46"/>
      <c r="D16264" s="29">
        <v>46192.239583333336</v>
      </c>
      <c r="E16264" s="15" t="str">
        <f>IF(AND($B$6=NB!$A$17,$B$8&gt;0),'Ersparnisberechnung Sommertarif'!$B$8*SLP!C16244,"")</f>
        <v/>
      </c>
    </row>
    <row r="16265" spans="1:5" x14ac:dyDescent="0.3">
      <c r="A16265" s="25">
        <v>46192</v>
      </c>
      <c r="B16265" s="31">
        <v>0.25</v>
      </c>
      <c r="C16265" s="46"/>
      <c r="D16265" s="29">
        <v>46192.25</v>
      </c>
      <c r="E16265" s="15" t="str">
        <f>IF(AND($B$6=NB!$A$17,$B$8&gt;0),'Ersparnisberechnung Sommertarif'!$B$8*SLP!C16245,"")</f>
        <v/>
      </c>
    </row>
    <row r="16266" spans="1:5" x14ac:dyDescent="0.3">
      <c r="A16266" s="25">
        <v>46192</v>
      </c>
      <c r="B16266" s="31">
        <v>0.26041666666666669</v>
      </c>
      <c r="C16266" s="46"/>
      <c r="D16266" s="29">
        <v>46192.260416666664</v>
      </c>
      <c r="E16266" s="15" t="str">
        <f>IF(AND($B$6=NB!$A$17,$B$8&gt;0),'Ersparnisberechnung Sommertarif'!$B$8*SLP!C16246,"")</f>
        <v/>
      </c>
    </row>
    <row r="16267" spans="1:5" x14ac:dyDescent="0.3">
      <c r="A16267" s="25">
        <v>46192</v>
      </c>
      <c r="B16267" s="31">
        <v>0.27083333333333331</v>
      </c>
      <c r="C16267" s="46"/>
      <c r="D16267" s="29">
        <v>46192.270833333336</v>
      </c>
      <c r="E16267" s="15" t="str">
        <f>IF(AND($B$6=NB!$A$17,$B$8&gt;0),'Ersparnisberechnung Sommertarif'!$B$8*SLP!C16247,"")</f>
        <v/>
      </c>
    </row>
    <row r="16268" spans="1:5" x14ac:dyDescent="0.3">
      <c r="A16268" s="25">
        <v>46192</v>
      </c>
      <c r="B16268" s="31">
        <v>0.28125</v>
      </c>
      <c r="C16268" s="46"/>
      <c r="D16268" s="29">
        <v>46192.28125</v>
      </c>
      <c r="E16268" s="15" t="str">
        <f>IF(AND($B$6=NB!$A$17,$B$8&gt;0),'Ersparnisberechnung Sommertarif'!$B$8*SLP!C16248,"")</f>
        <v/>
      </c>
    </row>
    <row r="16269" spans="1:5" x14ac:dyDescent="0.3">
      <c r="A16269" s="25">
        <v>46192</v>
      </c>
      <c r="B16269" s="31">
        <v>0.29166666666666669</v>
      </c>
      <c r="C16269" s="46"/>
      <c r="D16269" s="29">
        <v>46192.291666666664</v>
      </c>
      <c r="E16269" s="15" t="str">
        <f>IF(AND($B$6=NB!$A$17,$B$8&gt;0),'Ersparnisberechnung Sommertarif'!$B$8*SLP!C16249,"")</f>
        <v/>
      </c>
    </row>
    <row r="16270" spans="1:5" x14ac:dyDescent="0.3">
      <c r="A16270" s="25">
        <v>46192</v>
      </c>
      <c r="B16270" s="31">
        <v>0.30208333333333331</v>
      </c>
      <c r="C16270" s="46"/>
      <c r="D16270" s="29">
        <v>46192.302083333336</v>
      </c>
      <c r="E16270" s="15" t="str">
        <f>IF(AND($B$6=NB!$A$17,$B$8&gt;0),'Ersparnisberechnung Sommertarif'!$B$8*SLP!C16250,"")</f>
        <v/>
      </c>
    </row>
    <row r="16271" spans="1:5" x14ac:dyDescent="0.3">
      <c r="A16271" s="25">
        <v>46192</v>
      </c>
      <c r="B16271" s="31">
        <v>0.3125</v>
      </c>
      <c r="C16271" s="46"/>
      <c r="D16271" s="29">
        <v>46192.3125</v>
      </c>
      <c r="E16271" s="15" t="str">
        <f>IF(AND($B$6=NB!$A$17,$B$8&gt;0),'Ersparnisberechnung Sommertarif'!$B$8*SLP!C16251,"")</f>
        <v/>
      </c>
    </row>
    <row r="16272" spans="1:5" x14ac:dyDescent="0.3">
      <c r="A16272" s="25">
        <v>46192</v>
      </c>
      <c r="B16272" s="31">
        <v>0.32291666666666669</v>
      </c>
      <c r="C16272" s="46"/>
      <c r="D16272" s="29">
        <v>46192.322916666664</v>
      </c>
      <c r="E16272" s="15" t="str">
        <f>IF(AND($B$6=NB!$A$17,$B$8&gt;0),'Ersparnisberechnung Sommertarif'!$B$8*SLP!C16252,"")</f>
        <v/>
      </c>
    </row>
    <row r="16273" spans="1:5" x14ac:dyDescent="0.3">
      <c r="A16273" s="25">
        <v>46192</v>
      </c>
      <c r="B16273" s="31">
        <v>0.33333333333333331</v>
      </c>
      <c r="C16273" s="46"/>
      <c r="D16273" s="29">
        <v>46192.333333333336</v>
      </c>
      <c r="E16273" s="15" t="str">
        <f>IF(AND($B$6=NB!$A$17,$B$8&gt;0),'Ersparnisberechnung Sommertarif'!$B$8*SLP!C16253,"")</f>
        <v/>
      </c>
    </row>
    <row r="16274" spans="1:5" x14ac:dyDescent="0.3">
      <c r="A16274" s="25">
        <v>46192</v>
      </c>
      <c r="B16274" s="31">
        <v>0.34375</v>
      </c>
      <c r="C16274" s="46"/>
      <c r="D16274" s="29">
        <v>46192.34375</v>
      </c>
      <c r="E16274" s="15" t="str">
        <f>IF(AND($B$6=NB!$A$17,$B$8&gt;0),'Ersparnisberechnung Sommertarif'!$B$8*SLP!C16254,"")</f>
        <v/>
      </c>
    </row>
    <row r="16275" spans="1:5" x14ac:dyDescent="0.3">
      <c r="A16275" s="25">
        <v>46192</v>
      </c>
      <c r="B16275" s="31">
        <v>0.35416666666666669</v>
      </c>
      <c r="C16275" s="46"/>
      <c r="D16275" s="29">
        <v>46192.354166666664</v>
      </c>
      <c r="E16275" s="15" t="str">
        <f>IF(AND($B$6=NB!$A$17,$B$8&gt;0),'Ersparnisberechnung Sommertarif'!$B$8*SLP!C16255,"")</f>
        <v/>
      </c>
    </row>
    <row r="16276" spans="1:5" x14ac:dyDescent="0.3">
      <c r="A16276" s="25">
        <v>46192</v>
      </c>
      <c r="B16276" s="31">
        <v>0.36458333333333331</v>
      </c>
      <c r="C16276" s="46"/>
      <c r="D16276" s="29">
        <v>46192.364583333336</v>
      </c>
      <c r="E16276" s="15" t="str">
        <f>IF(AND($B$6=NB!$A$17,$B$8&gt;0),'Ersparnisberechnung Sommertarif'!$B$8*SLP!C16256,"")</f>
        <v/>
      </c>
    </row>
    <row r="16277" spans="1:5" x14ac:dyDescent="0.3">
      <c r="A16277" s="25">
        <v>46192</v>
      </c>
      <c r="B16277" s="31">
        <v>0.375</v>
      </c>
      <c r="C16277" s="46"/>
      <c r="D16277" s="29">
        <v>46192.375</v>
      </c>
      <c r="E16277" s="15" t="str">
        <f>IF(AND($B$6=NB!$A$17,$B$8&gt;0),'Ersparnisberechnung Sommertarif'!$B$8*SLP!C16257,"")</f>
        <v/>
      </c>
    </row>
    <row r="16278" spans="1:5" x14ac:dyDescent="0.3">
      <c r="A16278" s="25">
        <v>46192</v>
      </c>
      <c r="B16278" s="31">
        <v>0.38541666666666669</v>
      </c>
      <c r="C16278" s="46"/>
      <c r="D16278" s="29">
        <v>46192.385416666664</v>
      </c>
      <c r="E16278" s="15" t="str">
        <f>IF(AND($B$6=NB!$A$17,$B$8&gt;0),'Ersparnisberechnung Sommertarif'!$B$8*SLP!C16258,"")</f>
        <v/>
      </c>
    </row>
    <row r="16279" spans="1:5" x14ac:dyDescent="0.3">
      <c r="A16279" s="25">
        <v>46192</v>
      </c>
      <c r="B16279" s="31">
        <v>0.39583333333333331</v>
      </c>
      <c r="C16279" s="46"/>
      <c r="D16279" s="29">
        <v>46192.395833333336</v>
      </c>
      <c r="E16279" s="15" t="str">
        <f>IF(AND($B$6=NB!$A$17,$B$8&gt;0),'Ersparnisberechnung Sommertarif'!$B$8*SLP!C16259,"")</f>
        <v/>
      </c>
    </row>
    <row r="16280" spans="1:5" x14ac:dyDescent="0.3">
      <c r="A16280" s="25">
        <v>46192</v>
      </c>
      <c r="B16280" s="31">
        <v>0.40625</v>
      </c>
      <c r="C16280" s="46"/>
      <c r="D16280" s="29">
        <v>46192.40625</v>
      </c>
      <c r="E16280" s="15" t="str">
        <f>IF(AND($B$6=NB!$A$17,$B$8&gt;0),'Ersparnisberechnung Sommertarif'!$B$8*SLP!C16260,"")</f>
        <v/>
      </c>
    </row>
    <row r="16281" spans="1:5" x14ac:dyDescent="0.3">
      <c r="A16281" s="25">
        <v>46192</v>
      </c>
      <c r="B16281" s="31">
        <v>0.41666666666666669</v>
      </c>
      <c r="C16281" s="46"/>
      <c r="D16281" s="29">
        <v>46192.416666666664</v>
      </c>
      <c r="E16281" s="15" t="str">
        <f>IF(AND($B$6=NB!$A$17,$B$8&gt;0),'Ersparnisberechnung Sommertarif'!$B$8*SLP!C16261,"")</f>
        <v/>
      </c>
    </row>
    <row r="16282" spans="1:5" x14ac:dyDescent="0.3">
      <c r="A16282" s="25">
        <v>46192</v>
      </c>
      <c r="B16282" s="31">
        <v>0.42708333333333331</v>
      </c>
      <c r="C16282" s="46"/>
      <c r="D16282" s="29">
        <v>46192.427083333336</v>
      </c>
      <c r="E16282" s="15" t="str">
        <f>IF(AND($B$6=NB!$A$17,$B$8&gt;0),'Ersparnisberechnung Sommertarif'!$B$8*SLP!C16262,"")</f>
        <v/>
      </c>
    </row>
    <row r="16283" spans="1:5" x14ac:dyDescent="0.3">
      <c r="A16283" s="25">
        <v>46192</v>
      </c>
      <c r="B16283" s="31">
        <v>0.4375</v>
      </c>
      <c r="C16283" s="46"/>
      <c r="D16283" s="29">
        <v>46192.4375</v>
      </c>
      <c r="E16283" s="15" t="str">
        <f>IF(AND($B$6=NB!$A$17,$B$8&gt;0),'Ersparnisberechnung Sommertarif'!$B$8*SLP!C16263,"")</f>
        <v/>
      </c>
    </row>
    <row r="16284" spans="1:5" x14ac:dyDescent="0.3">
      <c r="A16284" s="25">
        <v>46192</v>
      </c>
      <c r="B16284" s="31">
        <v>0.44791666666666669</v>
      </c>
      <c r="C16284" s="46"/>
      <c r="D16284" s="29">
        <v>46192.447916666664</v>
      </c>
      <c r="E16284" s="15" t="str">
        <f>IF(AND($B$6=NB!$A$17,$B$8&gt;0),'Ersparnisberechnung Sommertarif'!$B$8*SLP!C16264,"")</f>
        <v/>
      </c>
    </row>
    <row r="16285" spans="1:5" x14ac:dyDescent="0.3">
      <c r="A16285" s="25">
        <v>46192</v>
      </c>
      <c r="B16285" s="31">
        <v>0.45833333333333331</v>
      </c>
      <c r="C16285" s="46"/>
      <c r="D16285" s="29">
        <v>46192.458333333336</v>
      </c>
      <c r="E16285" s="15" t="str">
        <f>IF(AND($B$6=NB!$A$17,$B$8&gt;0),'Ersparnisberechnung Sommertarif'!$B$8*SLP!C16265,"")</f>
        <v/>
      </c>
    </row>
    <row r="16286" spans="1:5" x14ac:dyDescent="0.3">
      <c r="A16286" s="25">
        <v>46192</v>
      </c>
      <c r="B16286" s="31">
        <v>0.46875</v>
      </c>
      <c r="C16286" s="46"/>
      <c r="D16286" s="29">
        <v>46192.46875</v>
      </c>
      <c r="E16286" s="15" t="str">
        <f>IF(AND($B$6=NB!$A$17,$B$8&gt;0),'Ersparnisberechnung Sommertarif'!$B$8*SLP!C16266,"")</f>
        <v/>
      </c>
    </row>
    <row r="16287" spans="1:5" x14ac:dyDescent="0.3">
      <c r="A16287" s="25">
        <v>46192</v>
      </c>
      <c r="B16287" s="31">
        <v>0.47916666666666669</v>
      </c>
      <c r="C16287" s="46"/>
      <c r="D16287" s="29">
        <v>46192.479166666664</v>
      </c>
      <c r="E16287" s="15" t="str">
        <f>IF(AND($B$6=NB!$A$17,$B$8&gt;0),'Ersparnisberechnung Sommertarif'!$B$8*SLP!C16267,"")</f>
        <v/>
      </c>
    </row>
    <row r="16288" spans="1:5" x14ac:dyDescent="0.3">
      <c r="A16288" s="25">
        <v>46192</v>
      </c>
      <c r="B16288" s="31">
        <v>0.48958333333333331</v>
      </c>
      <c r="C16288" s="46"/>
      <c r="D16288" s="29">
        <v>46192.489583333336</v>
      </c>
      <c r="E16288" s="15" t="str">
        <f>IF(AND($B$6=NB!$A$17,$B$8&gt;0),'Ersparnisberechnung Sommertarif'!$B$8*SLP!C16268,"")</f>
        <v/>
      </c>
    </row>
    <row r="16289" spans="1:5" x14ac:dyDescent="0.3">
      <c r="A16289" s="25">
        <v>46192</v>
      </c>
      <c r="B16289" s="31">
        <v>0.5</v>
      </c>
      <c r="C16289" s="46"/>
      <c r="D16289" s="29">
        <v>46192.5</v>
      </c>
      <c r="E16289" s="15" t="str">
        <f>IF(AND($B$6=NB!$A$17,$B$8&gt;0),'Ersparnisberechnung Sommertarif'!$B$8*SLP!C16269,"")</f>
        <v/>
      </c>
    </row>
    <row r="16290" spans="1:5" x14ac:dyDescent="0.3">
      <c r="A16290" s="25">
        <v>46192</v>
      </c>
      <c r="B16290" s="31">
        <v>0.51041666666666663</v>
      </c>
      <c r="C16290" s="46"/>
      <c r="D16290" s="29">
        <v>46192.510416666664</v>
      </c>
      <c r="E16290" s="15" t="str">
        <f>IF(AND($B$6=NB!$A$17,$B$8&gt;0),'Ersparnisberechnung Sommertarif'!$B$8*SLP!C16270,"")</f>
        <v/>
      </c>
    </row>
    <row r="16291" spans="1:5" x14ac:dyDescent="0.3">
      <c r="A16291" s="25">
        <v>46192</v>
      </c>
      <c r="B16291" s="31">
        <v>0.52083333333333337</v>
      </c>
      <c r="C16291" s="46"/>
      <c r="D16291" s="29">
        <v>46192.520833333336</v>
      </c>
      <c r="E16291" s="15" t="str">
        <f>IF(AND($B$6=NB!$A$17,$B$8&gt;0),'Ersparnisberechnung Sommertarif'!$B$8*SLP!C16271,"")</f>
        <v/>
      </c>
    </row>
    <row r="16292" spans="1:5" x14ac:dyDescent="0.3">
      <c r="A16292" s="25">
        <v>46192</v>
      </c>
      <c r="B16292" s="31">
        <v>0.53125</v>
      </c>
      <c r="C16292" s="46"/>
      <c r="D16292" s="29">
        <v>46192.53125</v>
      </c>
      <c r="E16292" s="15" t="str">
        <f>IF(AND($B$6=NB!$A$17,$B$8&gt;0),'Ersparnisberechnung Sommertarif'!$B$8*SLP!C16272,"")</f>
        <v/>
      </c>
    </row>
    <row r="16293" spans="1:5" x14ac:dyDescent="0.3">
      <c r="A16293" s="25">
        <v>46192</v>
      </c>
      <c r="B16293" s="31">
        <v>0.54166666666666663</v>
      </c>
      <c r="C16293" s="46"/>
      <c r="D16293" s="29">
        <v>46192.541666666664</v>
      </c>
      <c r="E16293" s="15" t="str">
        <f>IF(AND($B$6=NB!$A$17,$B$8&gt;0),'Ersparnisberechnung Sommertarif'!$B$8*SLP!C16273,"")</f>
        <v/>
      </c>
    </row>
    <row r="16294" spans="1:5" x14ac:dyDescent="0.3">
      <c r="A16294" s="25">
        <v>46192</v>
      </c>
      <c r="B16294" s="31">
        <v>0.55208333333333337</v>
      </c>
      <c r="C16294" s="46"/>
      <c r="D16294" s="29">
        <v>46192.552083333336</v>
      </c>
      <c r="E16294" s="15" t="str">
        <f>IF(AND($B$6=NB!$A$17,$B$8&gt;0),'Ersparnisberechnung Sommertarif'!$B$8*SLP!C16274,"")</f>
        <v/>
      </c>
    </row>
    <row r="16295" spans="1:5" x14ac:dyDescent="0.3">
      <c r="A16295" s="25">
        <v>46192</v>
      </c>
      <c r="B16295" s="31">
        <v>0.5625</v>
      </c>
      <c r="C16295" s="46"/>
      <c r="D16295" s="29">
        <v>46192.5625</v>
      </c>
      <c r="E16295" s="15" t="str">
        <f>IF(AND($B$6=NB!$A$17,$B$8&gt;0),'Ersparnisberechnung Sommertarif'!$B$8*SLP!C16275,"")</f>
        <v/>
      </c>
    </row>
    <row r="16296" spans="1:5" x14ac:dyDescent="0.3">
      <c r="A16296" s="25">
        <v>46192</v>
      </c>
      <c r="B16296" s="31">
        <v>0.57291666666666663</v>
      </c>
      <c r="C16296" s="46"/>
      <c r="D16296" s="29">
        <v>46192.572916666664</v>
      </c>
      <c r="E16296" s="15" t="str">
        <f>IF(AND($B$6=NB!$A$17,$B$8&gt;0),'Ersparnisberechnung Sommertarif'!$B$8*SLP!C16276,"")</f>
        <v/>
      </c>
    </row>
    <row r="16297" spans="1:5" x14ac:dyDescent="0.3">
      <c r="A16297" s="25">
        <v>46192</v>
      </c>
      <c r="B16297" s="31">
        <v>0.58333333333333337</v>
      </c>
      <c r="C16297" s="46"/>
      <c r="D16297" s="29">
        <v>46192.583333333336</v>
      </c>
      <c r="E16297" s="15" t="str">
        <f>IF(AND($B$6=NB!$A$17,$B$8&gt;0),'Ersparnisberechnung Sommertarif'!$B$8*SLP!C16277,"")</f>
        <v/>
      </c>
    </row>
    <row r="16298" spans="1:5" x14ac:dyDescent="0.3">
      <c r="A16298" s="25">
        <v>46192</v>
      </c>
      <c r="B16298" s="31">
        <v>0.59375</v>
      </c>
      <c r="C16298" s="46"/>
      <c r="D16298" s="29">
        <v>46192.59375</v>
      </c>
      <c r="E16298" s="15" t="str">
        <f>IF(AND($B$6=NB!$A$17,$B$8&gt;0),'Ersparnisberechnung Sommertarif'!$B$8*SLP!C16278,"")</f>
        <v/>
      </c>
    </row>
    <row r="16299" spans="1:5" x14ac:dyDescent="0.3">
      <c r="A16299" s="25">
        <v>46192</v>
      </c>
      <c r="B16299" s="31">
        <v>0.60416666666666663</v>
      </c>
      <c r="C16299" s="46"/>
      <c r="D16299" s="29">
        <v>46192.604166666664</v>
      </c>
      <c r="E16299" s="15" t="str">
        <f>IF(AND($B$6=NB!$A$17,$B$8&gt;0),'Ersparnisberechnung Sommertarif'!$B$8*SLP!C16279,"")</f>
        <v/>
      </c>
    </row>
    <row r="16300" spans="1:5" x14ac:dyDescent="0.3">
      <c r="A16300" s="25">
        <v>46192</v>
      </c>
      <c r="B16300" s="31">
        <v>0.61458333333333337</v>
      </c>
      <c r="C16300" s="46"/>
      <c r="D16300" s="29">
        <v>46192.614583333336</v>
      </c>
      <c r="E16300" s="15" t="str">
        <f>IF(AND($B$6=NB!$A$17,$B$8&gt;0),'Ersparnisberechnung Sommertarif'!$B$8*SLP!C16280,"")</f>
        <v/>
      </c>
    </row>
    <row r="16301" spans="1:5" x14ac:dyDescent="0.3">
      <c r="A16301" s="25">
        <v>46192</v>
      </c>
      <c r="B16301" s="31">
        <v>0.625</v>
      </c>
      <c r="C16301" s="46"/>
      <c r="D16301" s="29">
        <v>46192.625</v>
      </c>
      <c r="E16301" s="15" t="str">
        <f>IF(AND($B$6=NB!$A$17,$B$8&gt;0),'Ersparnisberechnung Sommertarif'!$B$8*SLP!C16281,"")</f>
        <v/>
      </c>
    </row>
    <row r="16302" spans="1:5" x14ac:dyDescent="0.3">
      <c r="A16302" s="25">
        <v>46192</v>
      </c>
      <c r="B16302" s="31">
        <v>0.63541666666666663</v>
      </c>
      <c r="C16302" s="46"/>
      <c r="D16302" s="29">
        <v>46192.635416666664</v>
      </c>
      <c r="E16302" s="15" t="str">
        <f>IF(AND($B$6=NB!$A$17,$B$8&gt;0),'Ersparnisberechnung Sommertarif'!$B$8*SLP!C16282,"")</f>
        <v/>
      </c>
    </row>
    <row r="16303" spans="1:5" x14ac:dyDescent="0.3">
      <c r="A16303" s="25">
        <v>46192</v>
      </c>
      <c r="B16303" s="31">
        <v>0.64583333333333337</v>
      </c>
      <c r="C16303" s="46"/>
      <c r="D16303" s="29">
        <v>46192.645833333336</v>
      </c>
      <c r="E16303" s="15" t="str">
        <f>IF(AND($B$6=NB!$A$17,$B$8&gt;0),'Ersparnisberechnung Sommertarif'!$B$8*SLP!C16283,"")</f>
        <v/>
      </c>
    </row>
    <row r="16304" spans="1:5" x14ac:dyDescent="0.3">
      <c r="A16304" s="25">
        <v>46192</v>
      </c>
      <c r="B16304" s="31">
        <v>0.65625</v>
      </c>
      <c r="C16304" s="46"/>
      <c r="D16304" s="29">
        <v>46192.65625</v>
      </c>
      <c r="E16304" s="15" t="str">
        <f>IF(AND($B$6=NB!$A$17,$B$8&gt;0),'Ersparnisberechnung Sommertarif'!$B$8*SLP!C16284,"")</f>
        <v/>
      </c>
    </row>
    <row r="16305" spans="1:5" x14ac:dyDescent="0.3">
      <c r="A16305" s="25">
        <v>46192</v>
      </c>
      <c r="B16305" s="31">
        <v>0.66666666666666663</v>
      </c>
      <c r="C16305" s="46"/>
      <c r="D16305" s="29">
        <v>46192.666666666664</v>
      </c>
      <c r="E16305" s="15" t="str">
        <f>IF(AND($B$6=NB!$A$17,$B$8&gt;0),'Ersparnisberechnung Sommertarif'!$B$8*SLP!C16285,"")</f>
        <v/>
      </c>
    </row>
    <row r="16306" spans="1:5" x14ac:dyDescent="0.3">
      <c r="A16306" s="25">
        <v>46192</v>
      </c>
      <c r="B16306" s="31">
        <v>0.67708333333333337</v>
      </c>
      <c r="C16306" s="46"/>
      <c r="D16306" s="29">
        <v>46192.677083333336</v>
      </c>
      <c r="E16306" s="15" t="str">
        <f>IF(AND($B$6=NB!$A$17,$B$8&gt;0),'Ersparnisberechnung Sommertarif'!$B$8*SLP!C16286,"")</f>
        <v/>
      </c>
    </row>
    <row r="16307" spans="1:5" x14ac:dyDescent="0.3">
      <c r="A16307" s="25">
        <v>46192</v>
      </c>
      <c r="B16307" s="31">
        <v>0.6875</v>
      </c>
      <c r="C16307" s="46"/>
      <c r="D16307" s="29">
        <v>46192.6875</v>
      </c>
      <c r="E16307" s="15" t="str">
        <f>IF(AND($B$6=NB!$A$17,$B$8&gt;0),'Ersparnisberechnung Sommertarif'!$B$8*SLP!C16287,"")</f>
        <v/>
      </c>
    </row>
    <row r="16308" spans="1:5" x14ac:dyDescent="0.3">
      <c r="A16308" s="25">
        <v>46192</v>
      </c>
      <c r="B16308" s="31">
        <v>0.69791666666666663</v>
      </c>
      <c r="C16308" s="46"/>
      <c r="D16308" s="29">
        <v>46192.697916666664</v>
      </c>
      <c r="E16308" s="15" t="str">
        <f>IF(AND($B$6=NB!$A$17,$B$8&gt;0),'Ersparnisberechnung Sommertarif'!$B$8*SLP!C16288,"")</f>
        <v/>
      </c>
    </row>
    <row r="16309" spans="1:5" x14ac:dyDescent="0.3">
      <c r="A16309" s="25">
        <v>46192</v>
      </c>
      <c r="B16309" s="31">
        <v>0.70833333333333337</v>
      </c>
      <c r="C16309" s="46"/>
      <c r="D16309" s="29">
        <v>46192.708333333336</v>
      </c>
      <c r="E16309" s="15" t="str">
        <f>IF(AND($B$6=NB!$A$17,$B$8&gt;0),'Ersparnisberechnung Sommertarif'!$B$8*SLP!C16289,"")</f>
        <v/>
      </c>
    </row>
    <row r="16310" spans="1:5" x14ac:dyDescent="0.3">
      <c r="A16310" s="25">
        <v>46192</v>
      </c>
      <c r="B16310" s="31">
        <v>0.71875</v>
      </c>
      <c r="C16310" s="46"/>
      <c r="D16310" s="29">
        <v>46192.71875</v>
      </c>
      <c r="E16310" s="15" t="str">
        <f>IF(AND($B$6=NB!$A$17,$B$8&gt;0),'Ersparnisberechnung Sommertarif'!$B$8*SLP!C16290,"")</f>
        <v/>
      </c>
    </row>
    <row r="16311" spans="1:5" x14ac:dyDescent="0.3">
      <c r="A16311" s="25">
        <v>46192</v>
      </c>
      <c r="B16311" s="31">
        <v>0.72916666666666663</v>
      </c>
      <c r="C16311" s="46"/>
      <c r="D16311" s="29">
        <v>46192.729166666664</v>
      </c>
      <c r="E16311" s="15" t="str">
        <f>IF(AND($B$6=NB!$A$17,$B$8&gt;0),'Ersparnisberechnung Sommertarif'!$B$8*SLP!C16291,"")</f>
        <v/>
      </c>
    </row>
    <row r="16312" spans="1:5" x14ac:dyDescent="0.3">
      <c r="A16312" s="25">
        <v>46192</v>
      </c>
      <c r="B16312" s="31">
        <v>0.73958333333333337</v>
      </c>
      <c r="C16312" s="46"/>
      <c r="D16312" s="29">
        <v>46192.739583333336</v>
      </c>
      <c r="E16312" s="15" t="str">
        <f>IF(AND($B$6=NB!$A$17,$B$8&gt;0),'Ersparnisberechnung Sommertarif'!$B$8*SLP!C16292,"")</f>
        <v/>
      </c>
    </row>
    <row r="16313" spans="1:5" x14ac:dyDescent="0.3">
      <c r="A16313" s="25">
        <v>46192</v>
      </c>
      <c r="B16313" s="31">
        <v>0.75</v>
      </c>
      <c r="C16313" s="46"/>
      <c r="D16313" s="29">
        <v>46192.75</v>
      </c>
      <c r="E16313" s="15" t="str">
        <f>IF(AND($B$6=NB!$A$17,$B$8&gt;0),'Ersparnisberechnung Sommertarif'!$B$8*SLP!C16293,"")</f>
        <v/>
      </c>
    </row>
    <row r="16314" spans="1:5" x14ac:dyDescent="0.3">
      <c r="A16314" s="25">
        <v>46192</v>
      </c>
      <c r="B16314" s="31">
        <v>0.76041666666666663</v>
      </c>
      <c r="C16314" s="46"/>
      <c r="D16314" s="29">
        <v>46192.760416666664</v>
      </c>
      <c r="E16314" s="15" t="str">
        <f>IF(AND($B$6=NB!$A$17,$B$8&gt;0),'Ersparnisberechnung Sommertarif'!$B$8*SLP!C16294,"")</f>
        <v/>
      </c>
    </row>
    <row r="16315" spans="1:5" x14ac:dyDescent="0.3">
      <c r="A16315" s="25">
        <v>46192</v>
      </c>
      <c r="B16315" s="31">
        <v>0.77083333333333337</v>
      </c>
      <c r="C16315" s="46"/>
      <c r="D16315" s="29">
        <v>46192.770833333336</v>
      </c>
      <c r="E16315" s="15" t="str">
        <f>IF(AND($B$6=NB!$A$17,$B$8&gt;0),'Ersparnisberechnung Sommertarif'!$B$8*SLP!C16295,"")</f>
        <v/>
      </c>
    </row>
    <row r="16316" spans="1:5" x14ac:dyDescent="0.3">
      <c r="A16316" s="25">
        <v>46192</v>
      </c>
      <c r="B16316" s="31">
        <v>0.78125</v>
      </c>
      <c r="C16316" s="46"/>
      <c r="D16316" s="29">
        <v>46192.78125</v>
      </c>
      <c r="E16316" s="15" t="str">
        <f>IF(AND($B$6=NB!$A$17,$B$8&gt;0),'Ersparnisberechnung Sommertarif'!$B$8*SLP!C16296,"")</f>
        <v/>
      </c>
    </row>
    <row r="16317" spans="1:5" x14ac:dyDescent="0.3">
      <c r="A16317" s="25">
        <v>46192</v>
      </c>
      <c r="B16317" s="31">
        <v>0.79166666666666663</v>
      </c>
      <c r="C16317" s="46"/>
      <c r="D16317" s="29">
        <v>46192.791666666664</v>
      </c>
      <c r="E16317" s="15" t="str">
        <f>IF(AND($B$6=NB!$A$17,$B$8&gt;0),'Ersparnisberechnung Sommertarif'!$B$8*SLP!C16297,"")</f>
        <v/>
      </c>
    </row>
    <row r="16318" spans="1:5" x14ac:dyDescent="0.3">
      <c r="A16318" s="25">
        <v>46192</v>
      </c>
      <c r="B16318" s="31">
        <v>0.80208333333333337</v>
      </c>
      <c r="C16318" s="46"/>
      <c r="D16318" s="29">
        <v>46192.802083333336</v>
      </c>
      <c r="E16318" s="15" t="str">
        <f>IF(AND($B$6=NB!$A$17,$B$8&gt;0),'Ersparnisberechnung Sommertarif'!$B$8*SLP!C16298,"")</f>
        <v/>
      </c>
    </row>
    <row r="16319" spans="1:5" x14ac:dyDescent="0.3">
      <c r="A16319" s="25">
        <v>46192</v>
      </c>
      <c r="B16319" s="31">
        <v>0.8125</v>
      </c>
      <c r="C16319" s="46"/>
      <c r="D16319" s="29">
        <v>46192.8125</v>
      </c>
      <c r="E16319" s="15" t="str">
        <f>IF(AND($B$6=NB!$A$17,$B$8&gt;0),'Ersparnisberechnung Sommertarif'!$B$8*SLP!C16299,"")</f>
        <v/>
      </c>
    </row>
    <row r="16320" spans="1:5" x14ac:dyDescent="0.3">
      <c r="A16320" s="25">
        <v>46192</v>
      </c>
      <c r="B16320" s="31">
        <v>0.82291666666666663</v>
      </c>
      <c r="C16320" s="46"/>
      <c r="D16320" s="29">
        <v>46192.822916666664</v>
      </c>
      <c r="E16320" s="15" t="str">
        <f>IF(AND($B$6=NB!$A$17,$B$8&gt;0),'Ersparnisberechnung Sommertarif'!$B$8*SLP!C16300,"")</f>
        <v/>
      </c>
    </row>
    <row r="16321" spans="1:5" x14ac:dyDescent="0.3">
      <c r="A16321" s="25">
        <v>46192</v>
      </c>
      <c r="B16321" s="31">
        <v>0.83333333333333337</v>
      </c>
      <c r="C16321" s="46"/>
      <c r="D16321" s="29">
        <v>46192.833333333336</v>
      </c>
      <c r="E16321" s="15" t="str">
        <f>IF(AND($B$6=NB!$A$17,$B$8&gt;0),'Ersparnisberechnung Sommertarif'!$B$8*SLP!C16301,"")</f>
        <v/>
      </c>
    </row>
    <row r="16322" spans="1:5" x14ac:dyDescent="0.3">
      <c r="A16322" s="25">
        <v>46192</v>
      </c>
      <c r="B16322" s="31">
        <v>0.84375</v>
      </c>
      <c r="C16322" s="46"/>
      <c r="D16322" s="29">
        <v>46192.84375</v>
      </c>
      <c r="E16322" s="15" t="str">
        <f>IF(AND($B$6=NB!$A$17,$B$8&gt;0),'Ersparnisberechnung Sommertarif'!$B$8*SLP!C16302,"")</f>
        <v/>
      </c>
    </row>
    <row r="16323" spans="1:5" x14ac:dyDescent="0.3">
      <c r="A16323" s="25">
        <v>46192</v>
      </c>
      <c r="B16323" s="31">
        <v>0.85416666666666663</v>
      </c>
      <c r="C16323" s="46"/>
      <c r="D16323" s="29">
        <v>46192.854166666664</v>
      </c>
      <c r="E16323" s="15" t="str">
        <f>IF(AND($B$6=NB!$A$17,$B$8&gt;0),'Ersparnisberechnung Sommertarif'!$B$8*SLP!C16303,"")</f>
        <v/>
      </c>
    </row>
    <row r="16324" spans="1:5" x14ac:dyDescent="0.3">
      <c r="A16324" s="25">
        <v>46192</v>
      </c>
      <c r="B16324" s="31">
        <v>0.86458333333333337</v>
      </c>
      <c r="C16324" s="46"/>
      <c r="D16324" s="29">
        <v>46192.864583333336</v>
      </c>
      <c r="E16324" s="15" t="str">
        <f>IF(AND($B$6=NB!$A$17,$B$8&gt;0),'Ersparnisberechnung Sommertarif'!$B$8*SLP!C16304,"")</f>
        <v/>
      </c>
    </row>
    <row r="16325" spans="1:5" x14ac:dyDescent="0.3">
      <c r="A16325" s="25">
        <v>46192</v>
      </c>
      <c r="B16325" s="31">
        <v>0.875</v>
      </c>
      <c r="C16325" s="46"/>
      <c r="D16325" s="29">
        <v>46192.875</v>
      </c>
      <c r="E16325" s="15" t="str">
        <f>IF(AND($B$6=NB!$A$17,$B$8&gt;0),'Ersparnisberechnung Sommertarif'!$B$8*SLP!C16305,"")</f>
        <v/>
      </c>
    </row>
    <row r="16326" spans="1:5" x14ac:dyDescent="0.3">
      <c r="A16326" s="25">
        <v>46192</v>
      </c>
      <c r="B16326" s="31">
        <v>0.88541666666666663</v>
      </c>
      <c r="C16326" s="46"/>
      <c r="D16326" s="29">
        <v>46192.885416666664</v>
      </c>
      <c r="E16326" s="15" t="str">
        <f>IF(AND($B$6=NB!$A$17,$B$8&gt;0),'Ersparnisberechnung Sommertarif'!$B$8*SLP!C16306,"")</f>
        <v/>
      </c>
    </row>
    <row r="16327" spans="1:5" x14ac:dyDescent="0.3">
      <c r="A16327" s="25">
        <v>46192</v>
      </c>
      <c r="B16327" s="31">
        <v>0.89583333333333337</v>
      </c>
      <c r="C16327" s="46"/>
      <c r="D16327" s="29">
        <v>46192.895833333336</v>
      </c>
      <c r="E16327" s="15" t="str">
        <f>IF(AND($B$6=NB!$A$17,$B$8&gt;0),'Ersparnisberechnung Sommertarif'!$B$8*SLP!C16307,"")</f>
        <v/>
      </c>
    </row>
    <row r="16328" spans="1:5" x14ac:dyDescent="0.3">
      <c r="A16328" s="25">
        <v>46192</v>
      </c>
      <c r="B16328" s="31">
        <v>0.90625</v>
      </c>
      <c r="C16328" s="46"/>
      <c r="D16328" s="29">
        <v>46192.90625</v>
      </c>
      <c r="E16328" s="15" t="str">
        <f>IF(AND($B$6=NB!$A$17,$B$8&gt;0),'Ersparnisberechnung Sommertarif'!$B$8*SLP!C16308,"")</f>
        <v/>
      </c>
    </row>
    <row r="16329" spans="1:5" x14ac:dyDescent="0.3">
      <c r="A16329" s="25">
        <v>46192</v>
      </c>
      <c r="B16329" s="31">
        <v>0.91666666666666663</v>
      </c>
      <c r="C16329" s="46"/>
      <c r="D16329" s="29">
        <v>46192.916666666664</v>
      </c>
      <c r="E16329" s="15" t="str">
        <f>IF(AND($B$6=NB!$A$17,$B$8&gt;0),'Ersparnisberechnung Sommertarif'!$B$8*SLP!C16309,"")</f>
        <v/>
      </c>
    </row>
    <row r="16330" spans="1:5" x14ac:dyDescent="0.3">
      <c r="A16330" s="25">
        <v>46192</v>
      </c>
      <c r="B16330" s="31">
        <v>0.92708333333333337</v>
      </c>
      <c r="C16330" s="46"/>
      <c r="D16330" s="29">
        <v>46192.927083333336</v>
      </c>
      <c r="E16330" s="15" t="str">
        <f>IF(AND($B$6=NB!$A$17,$B$8&gt;0),'Ersparnisberechnung Sommertarif'!$B$8*SLP!C16310,"")</f>
        <v/>
      </c>
    </row>
    <row r="16331" spans="1:5" x14ac:dyDescent="0.3">
      <c r="A16331" s="25">
        <v>46192</v>
      </c>
      <c r="B16331" s="31">
        <v>0.9375</v>
      </c>
      <c r="C16331" s="46"/>
      <c r="D16331" s="29">
        <v>46192.9375</v>
      </c>
      <c r="E16331" s="15" t="str">
        <f>IF(AND($B$6=NB!$A$17,$B$8&gt;0),'Ersparnisberechnung Sommertarif'!$B$8*SLP!C16311,"")</f>
        <v/>
      </c>
    </row>
    <row r="16332" spans="1:5" x14ac:dyDescent="0.3">
      <c r="A16332" s="25">
        <v>46192</v>
      </c>
      <c r="B16332" s="31">
        <v>0.94791666666666663</v>
      </c>
      <c r="C16332" s="46"/>
      <c r="D16332" s="29">
        <v>46192.947916666664</v>
      </c>
      <c r="E16332" s="15" t="str">
        <f>IF(AND($B$6=NB!$A$17,$B$8&gt;0),'Ersparnisberechnung Sommertarif'!$B$8*SLP!C16312,"")</f>
        <v/>
      </c>
    </row>
    <row r="16333" spans="1:5" x14ac:dyDescent="0.3">
      <c r="A16333" s="25">
        <v>46192</v>
      </c>
      <c r="B16333" s="31">
        <v>0.95833333333333337</v>
      </c>
      <c r="C16333" s="46"/>
      <c r="D16333" s="29">
        <v>46192.958333333336</v>
      </c>
      <c r="E16333" s="15" t="str">
        <f>IF(AND($B$6=NB!$A$17,$B$8&gt;0),'Ersparnisberechnung Sommertarif'!$B$8*SLP!C16313,"")</f>
        <v/>
      </c>
    </row>
    <row r="16334" spans="1:5" x14ac:dyDescent="0.3">
      <c r="A16334" s="25">
        <v>46192</v>
      </c>
      <c r="B16334" s="31">
        <v>0.96875</v>
      </c>
      <c r="C16334" s="46"/>
      <c r="D16334" s="29">
        <v>46192.96875</v>
      </c>
      <c r="E16334" s="15" t="str">
        <f>IF(AND($B$6=NB!$A$17,$B$8&gt;0),'Ersparnisberechnung Sommertarif'!$B$8*SLP!C16314,"")</f>
        <v/>
      </c>
    </row>
    <row r="16335" spans="1:5" x14ac:dyDescent="0.3">
      <c r="A16335" s="25">
        <v>46192</v>
      </c>
      <c r="B16335" s="31">
        <v>0.97916666666666663</v>
      </c>
      <c r="C16335" s="46"/>
      <c r="D16335" s="29">
        <v>46192.979166666664</v>
      </c>
      <c r="E16335" s="15" t="str">
        <f>IF(AND($B$6=NB!$A$17,$B$8&gt;0),'Ersparnisberechnung Sommertarif'!$B$8*SLP!C16315,"")</f>
        <v/>
      </c>
    </row>
    <row r="16336" spans="1:5" x14ac:dyDescent="0.3">
      <c r="A16336" s="25">
        <v>46192</v>
      </c>
      <c r="B16336" s="31">
        <v>0.98958333333333337</v>
      </c>
      <c r="C16336" s="46"/>
      <c r="D16336" s="29">
        <v>46192.989583333336</v>
      </c>
      <c r="E16336" s="15" t="str">
        <f>IF(AND($B$6=NB!$A$17,$B$8&gt;0),'Ersparnisberechnung Sommertarif'!$B$8*SLP!C16316,"")</f>
        <v/>
      </c>
    </row>
    <row r="16337" spans="1:5" x14ac:dyDescent="0.3">
      <c r="A16337" s="25">
        <v>46193</v>
      </c>
      <c r="B16337" s="31">
        <v>0</v>
      </c>
      <c r="C16337" s="46"/>
      <c r="D16337" s="29">
        <v>46193</v>
      </c>
      <c r="E16337" s="15" t="str">
        <f>IF(AND($B$6=NB!$A$17,$B$8&gt;0),'Ersparnisberechnung Sommertarif'!$B$8*SLP!C16317,"")</f>
        <v/>
      </c>
    </row>
    <row r="16338" spans="1:5" x14ac:dyDescent="0.3">
      <c r="A16338" s="25">
        <v>46193</v>
      </c>
      <c r="B16338" s="31">
        <v>1.0416666666666666E-2</v>
      </c>
      <c r="C16338" s="46"/>
      <c r="D16338" s="29">
        <v>46193.010416666664</v>
      </c>
      <c r="E16338" s="15" t="str">
        <f>IF(AND($B$6=NB!$A$17,$B$8&gt;0),'Ersparnisberechnung Sommertarif'!$B$8*SLP!C16318,"")</f>
        <v/>
      </c>
    </row>
    <row r="16339" spans="1:5" x14ac:dyDescent="0.3">
      <c r="A16339" s="25">
        <v>46193</v>
      </c>
      <c r="B16339" s="31">
        <v>2.0833333333333332E-2</v>
      </c>
      <c r="C16339" s="46"/>
      <c r="D16339" s="29">
        <v>46193.020833333336</v>
      </c>
      <c r="E16339" s="15" t="str">
        <f>IF(AND($B$6=NB!$A$17,$B$8&gt;0),'Ersparnisberechnung Sommertarif'!$B$8*SLP!C16319,"")</f>
        <v/>
      </c>
    </row>
    <row r="16340" spans="1:5" x14ac:dyDescent="0.3">
      <c r="A16340" s="25">
        <v>46193</v>
      </c>
      <c r="B16340" s="31">
        <v>3.125E-2</v>
      </c>
      <c r="C16340" s="46"/>
      <c r="D16340" s="29">
        <v>46193.03125</v>
      </c>
      <c r="E16340" s="15" t="str">
        <f>IF(AND($B$6=NB!$A$17,$B$8&gt;0),'Ersparnisberechnung Sommertarif'!$B$8*SLP!C16320,"")</f>
        <v/>
      </c>
    </row>
    <row r="16341" spans="1:5" x14ac:dyDescent="0.3">
      <c r="A16341" s="25">
        <v>46193</v>
      </c>
      <c r="B16341" s="31">
        <v>4.1666666666666664E-2</v>
      </c>
      <c r="C16341" s="46"/>
      <c r="D16341" s="29">
        <v>46193.041666666664</v>
      </c>
      <c r="E16341" s="15" t="str">
        <f>IF(AND($B$6=NB!$A$17,$B$8&gt;0),'Ersparnisberechnung Sommertarif'!$B$8*SLP!C16321,"")</f>
        <v/>
      </c>
    </row>
    <row r="16342" spans="1:5" x14ac:dyDescent="0.3">
      <c r="A16342" s="25">
        <v>46193</v>
      </c>
      <c r="B16342" s="31">
        <v>5.2083333333333336E-2</v>
      </c>
      <c r="C16342" s="46"/>
      <c r="D16342" s="29">
        <v>46193.052083333336</v>
      </c>
      <c r="E16342" s="15" t="str">
        <f>IF(AND($B$6=NB!$A$17,$B$8&gt;0),'Ersparnisberechnung Sommertarif'!$B$8*SLP!C16322,"")</f>
        <v/>
      </c>
    </row>
    <row r="16343" spans="1:5" x14ac:dyDescent="0.3">
      <c r="A16343" s="25">
        <v>46193</v>
      </c>
      <c r="B16343" s="31">
        <v>6.25E-2</v>
      </c>
      <c r="C16343" s="46"/>
      <c r="D16343" s="29">
        <v>46193.0625</v>
      </c>
      <c r="E16343" s="15" t="str">
        <f>IF(AND($B$6=NB!$A$17,$B$8&gt;0),'Ersparnisberechnung Sommertarif'!$B$8*SLP!C16323,"")</f>
        <v/>
      </c>
    </row>
    <row r="16344" spans="1:5" x14ac:dyDescent="0.3">
      <c r="A16344" s="25">
        <v>46193</v>
      </c>
      <c r="B16344" s="31">
        <v>7.2916666666666671E-2</v>
      </c>
      <c r="C16344" s="46"/>
      <c r="D16344" s="29">
        <v>46193.072916666664</v>
      </c>
      <c r="E16344" s="15" t="str">
        <f>IF(AND($B$6=NB!$A$17,$B$8&gt;0),'Ersparnisberechnung Sommertarif'!$B$8*SLP!C16324,"")</f>
        <v/>
      </c>
    </row>
    <row r="16345" spans="1:5" x14ac:dyDescent="0.3">
      <c r="A16345" s="25">
        <v>46193</v>
      </c>
      <c r="B16345" s="31">
        <v>8.3333333333333329E-2</v>
      </c>
      <c r="C16345" s="46"/>
      <c r="D16345" s="29">
        <v>46193.083333333336</v>
      </c>
      <c r="E16345" s="15" t="str">
        <f>IF(AND($B$6=NB!$A$17,$B$8&gt;0),'Ersparnisberechnung Sommertarif'!$B$8*SLP!C16325,"")</f>
        <v/>
      </c>
    </row>
    <row r="16346" spans="1:5" x14ac:dyDescent="0.3">
      <c r="A16346" s="25">
        <v>46193</v>
      </c>
      <c r="B16346" s="31">
        <v>9.375E-2</v>
      </c>
      <c r="C16346" s="46"/>
      <c r="D16346" s="29">
        <v>46193.09375</v>
      </c>
      <c r="E16346" s="15" t="str">
        <f>IF(AND($B$6=NB!$A$17,$B$8&gt;0),'Ersparnisberechnung Sommertarif'!$B$8*SLP!C16326,"")</f>
        <v/>
      </c>
    </row>
    <row r="16347" spans="1:5" x14ac:dyDescent="0.3">
      <c r="A16347" s="25">
        <v>46193</v>
      </c>
      <c r="B16347" s="31">
        <v>0.10416666666666667</v>
      </c>
      <c r="C16347" s="46"/>
      <c r="D16347" s="29">
        <v>46193.104166666664</v>
      </c>
      <c r="E16347" s="15" t="str">
        <f>IF(AND($B$6=NB!$A$17,$B$8&gt;0),'Ersparnisberechnung Sommertarif'!$B$8*SLP!C16327,"")</f>
        <v/>
      </c>
    </row>
    <row r="16348" spans="1:5" x14ac:dyDescent="0.3">
      <c r="A16348" s="25">
        <v>46193</v>
      </c>
      <c r="B16348" s="31">
        <v>0.11458333333333333</v>
      </c>
      <c r="C16348" s="46"/>
      <c r="D16348" s="29">
        <v>46193.114583333336</v>
      </c>
      <c r="E16348" s="15" t="str">
        <f>IF(AND($B$6=NB!$A$17,$B$8&gt;0),'Ersparnisberechnung Sommertarif'!$B$8*SLP!C16328,"")</f>
        <v/>
      </c>
    </row>
    <row r="16349" spans="1:5" x14ac:dyDescent="0.3">
      <c r="A16349" s="25">
        <v>46193</v>
      </c>
      <c r="B16349" s="31">
        <v>0.125</v>
      </c>
      <c r="C16349" s="46"/>
      <c r="D16349" s="29">
        <v>46193.125</v>
      </c>
      <c r="E16349" s="15" t="str">
        <f>IF(AND($B$6=NB!$A$17,$B$8&gt;0),'Ersparnisberechnung Sommertarif'!$B$8*SLP!C16329,"")</f>
        <v/>
      </c>
    </row>
    <row r="16350" spans="1:5" x14ac:dyDescent="0.3">
      <c r="A16350" s="25">
        <v>46193</v>
      </c>
      <c r="B16350" s="31">
        <v>0.13541666666666666</v>
      </c>
      <c r="C16350" s="46"/>
      <c r="D16350" s="29">
        <v>46193.135416666664</v>
      </c>
      <c r="E16350" s="15" t="str">
        <f>IF(AND($B$6=NB!$A$17,$B$8&gt;0),'Ersparnisberechnung Sommertarif'!$B$8*SLP!C16330,"")</f>
        <v/>
      </c>
    </row>
    <row r="16351" spans="1:5" x14ac:dyDescent="0.3">
      <c r="A16351" s="25">
        <v>46193</v>
      </c>
      <c r="B16351" s="31">
        <v>0.14583333333333334</v>
      </c>
      <c r="C16351" s="46"/>
      <c r="D16351" s="29">
        <v>46193.145833333336</v>
      </c>
      <c r="E16351" s="15" t="str">
        <f>IF(AND($B$6=NB!$A$17,$B$8&gt;0),'Ersparnisberechnung Sommertarif'!$B$8*SLP!C16331,"")</f>
        <v/>
      </c>
    </row>
    <row r="16352" spans="1:5" x14ac:dyDescent="0.3">
      <c r="A16352" s="25">
        <v>46193</v>
      </c>
      <c r="B16352" s="31">
        <v>0.15625</v>
      </c>
      <c r="C16352" s="46"/>
      <c r="D16352" s="29">
        <v>46193.15625</v>
      </c>
      <c r="E16352" s="15" t="str">
        <f>IF(AND($B$6=NB!$A$17,$B$8&gt;0),'Ersparnisberechnung Sommertarif'!$B$8*SLP!C16332,"")</f>
        <v/>
      </c>
    </row>
    <row r="16353" spans="1:5" x14ac:dyDescent="0.3">
      <c r="A16353" s="25">
        <v>46193</v>
      </c>
      <c r="B16353" s="31">
        <v>0.16666666666666666</v>
      </c>
      <c r="C16353" s="46"/>
      <c r="D16353" s="29">
        <v>46193.166666666664</v>
      </c>
      <c r="E16353" s="15" t="str">
        <f>IF(AND($B$6=NB!$A$17,$B$8&gt;0),'Ersparnisberechnung Sommertarif'!$B$8*SLP!C16333,"")</f>
        <v/>
      </c>
    </row>
    <row r="16354" spans="1:5" x14ac:dyDescent="0.3">
      <c r="A16354" s="25">
        <v>46193</v>
      </c>
      <c r="B16354" s="31">
        <v>0.17708333333333334</v>
      </c>
      <c r="C16354" s="46"/>
      <c r="D16354" s="29">
        <v>46193.177083333336</v>
      </c>
      <c r="E16354" s="15" t="str">
        <f>IF(AND($B$6=NB!$A$17,$B$8&gt;0),'Ersparnisberechnung Sommertarif'!$B$8*SLP!C16334,"")</f>
        <v/>
      </c>
    </row>
    <row r="16355" spans="1:5" x14ac:dyDescent="0.3">
      <c r="A16355" s="25">
        <v>46193</v>
      </c>
      <c r="B16355" s="31">
        <v>0.1875</v>
      </c>
      <c r="C16355" s="46"/>
      <c r="D16355" s="29">
        <v>46193.1875</v>
      </c>
      <c r="E16355" s="15" t="str">
        <f>IF(AND($B$6=NB!$A$17,$B$8&gt;0),'Ersparnisberechnung Sommertarif'!$B$8*SLP!C16335,"")</f>
        <v/>
      </c>
    </row>
    <row r="16356" spans="1:5" x14ac:dyDescent="0.3">
      <c r="A16356" s="25">
        <v>46193</v>
      </c>
      <c r="B16356" s="31">
        <v>0.19791666666666666</v>
      </c>
      <c r="C16356" s="46"/>
      <c r="D16356" s="29">
        <v>46193.197916666664</v>
      </c>
      <c r="E16356" s="15" t="str">
        <f>IF(AND($B$6=NB!$A$17,$B$8&gt;0),'Ersparnisberechnung Sommertarif'!$B$8*SLP!C16336,"")</f>
        <v/>
      </c>
    </row>
    <row r="16357" spans="1:5" x14ac:dyDescent="0.3">
      <c r="A16357" s="25">
        <v>46193</v>
      </c>
      <c r="B16357" s="31">
        <v>0.20833333333333334</v>
      </c>
      <c r="C16357" s="46"/>
      <c r="D16357" s="29">
        <v>46193.208333333336</v>
      </c>
      <c r="E16357" s="15" t="str">
        <f>IF(AND($B$6=NB!$A$17,$B$8&gt;0),'Ersparnisberechnung Sommertarif'!$B$8*SLP!C16337,"")</f>
        <v/>
      </c>
    </row>
    <row r="16358" spans="1:5" x14ac:dyDescent="0.3">
      <c r="A16358" s="25">
        <v>46193</v>
      </c>
      <c r="B16358" s="31">
        <v>0.21875</v>
      </c>
      <c r="C16358" s="46"/>
      <c r="D16358" s="29">
        <v>46193.21875</v>
      </c>
      <c r="E16358" s="15" t="str">
        <f>IF(AND($B$6=NB!$A$17,$B$8&gt;0),'Ersparnisberechnung Sommertarif'!$B$8*SLP!C16338,"")</f>
        <v/>
      </c>
    </row>
    <row r="16359" spans="1:5" x14ac:dyDescent="0.3">
      <c r="A16359" s="25">
        <v>46193</v>
      </c>
      <c r="B16359" s="31">
        <v>0.22916666666666666</v>
      </c>
      <c r="C16359" s="46"/>
      <c r="D16359" s="29">
        <v>46193.229166666664</v>
      </c>
      <c r="E16359" s="15" t="str">
        <f>IF(AND($B$6=NB!$A$17,$B$8&gt;0),'Ersparnisberechnung Sommertarif'!$B$8*SLP!C16339,"")</f>
        <v/>
      </c>
    </row>
    <row r="16360" spans="1:5" x14ac:dyDescent="0.3">
      <c r="A16360" s="25">
        <v>46193</v>
      </c>
      <c r="B16360" s="31">
        <v>0.23958333333333334</v>
      </c>
      <c r="C16360" s="46"/>
      <c r="D16360" s="29">
        <v>46193.239583333336</v>
      </c>
      <c r="E16360" s="15" t="str">
        <f>IF(AND($B$6=NB!$A$17,$B$8&gt;0),'Ersparnisberechnung Sommertarif'!$B$8*SLP!C16340,"")</f>
        <v/>
      </c>
    </row>
    <row r="16361" spans="1:5" x14ac:dyDescent="0.3">
      <c r="A16361" s="25">
        <v>46193</v>
      </c>
      <c r="B16361" s="31">
        <v>0.25</v>
      </c>
      <c r="C16361" s="46"/>
      <c r="D16361" s="29">
        <v>46193.25</v>
      </c>
      <c r="E16361" s="15" t="str">
        <f>IF(AND($B$6=NB!$A$17,$B$8&gt;0),'Ersparnisberechnung Sommertarif'!$B$8*SLP!C16341,"")</f>
        <v/>
      </c>
    </row>
    <row r="16362" spans="1:5" x14ac:dyDescent="0.3">
      <c r="A16362" s="25">
        <v>46193</v>
      </c>
      <c r="B16362" s="31">
        <v>0.26041666666666669</v>
      </c>
      <c r="C16362" s="46"/>
      <c r="D16362" s="29">
        <v>46193.260416666664</v>
      </c>
      <c r="E16362" s="15" t="str">
        <f>IF(AND($B$6=NB!$A$17,$B$8&gt;0),'Ersparnisberechnung Sommertarif'!$B$8*SLP!C16342,"")</f>
        <v/>
      </c>
    </row>
    <row r="16363" spans="1:5" x14ac:dyDescent="0.3">
      <c r="A16363" s="25">
        <v>46193</v>
      </c>
      <c r="B16363" s="31">
        <v>0.27083333333333331</v>
      </c>
      <c r="C16363" s="46"/>
      <c r="D16363" s="29">
        <v>46193.270833333336</v>
      </c>
      <c r="E16363" s="15" t="str">
        <f>IF(AND($B$6=NB!$A$17,$B$8&gt;0),'Ersparnisberechnung Sommertarif'!$B$8*SLP!C16343,"")</f>
        <v/>
      </c>
    </row>
    <row r="16364" spans="1:5" x14ac:dyDescent="0.3">
      <c r="A16364" s="25">
        <v>46193</v>
      </c>
      <c r="B16364" s="31">
        <v>0.28125</v>
      </c>
      <c r="C16364" s="46"/>
      <c r="D16364" s="29">
        <v>46193.28125</v>
      </c>
      <c r="E16364" s="15" t="str">
        <f>IF(AND($B$6=NB!$A$17,$B$8&gt;0),'Ersparnisberechnung Sommertarif'!$B$8*SLP!C16344,"")</f>
        <v/>
      </c>
    </row>
    <row r="16365" spans="1:5" x14ac:dyDescent="0.3">
      <c r="A16365" s="25">
        <v>46193</v>
      </c>
      <c r="B16365" s="31">
        <v>0.29166666666666669</v>
      </c>
      <c r="C16365" s="46"/>
      <c r="D16365" s="29">
        <v>46193.291666666664</v>
      </c>
      <c r="E16365" s="15" t="str">
        <f>IF(AND($B$6=NB!$A$17,$B$8&gt;0),'Ersparnisberechnung Sommertarif'!$B$8*SLP!C16345,"")</f>
        <v/>
      </c>
    </row>
    <row r="16366" spans="1:5" x14ac:dyDescent="0.3">
      <c r="A16366" s="25">
        <v>46193</v>
      </c>
      <c r="B16366" s="31">
        <v>0.30208333333333331</v>
      </c>
      <c r="C16366" s="46"/>
      <c r="D16366" s="29">
        <v>46193.302083333336</v>
      </c>
      <c r="E16366" s="15" t="str">
        <f>IF(AND($B$6=NB!$A$17,$B$8&gt;0),'Ersparnisberechnung Sommertarif'!$B$8*SLP!C16346,"")</f>
        <v/>
      </c>
    </row>
    <row r="16367" spans="1:5" x14ac:dyDescent="0.3">
      <c r="A16367" s="25">
        <v>46193</v>
      </c>
      <c r="B16367" s="31">
        <v>0.3125</v>
      </c>
      <c r="C16367" s="46"/>
      <c r="D16367" s="29">
        <v>46193.3125</v>
      </c>
      <c r="E16367" s="15" t="str">
        <f>IF(AND($B$6=NB!$A$17,$B$8&gt;0),'Ersparnisberechnung Sommertarif'!$B$8*SLP!C16347,"")</f>
        <v/>
      </c>
    </row>
    <row r="16368" spans="1:5" x14ac:dyDescent="0.3">
      <c r="A16368" s="25">
        <v>46193</v>
      </c>
      <c r="B16368" s="31">
        <v>0.32291666666666669</v>
      </c>
      <c r="C16368" s="46"/>
      <c r="D16368" s="29">
        <v>46193.322916666664</v>
      </c>
      <c r="E16368" s="15" t="str">
        <f>IF(AND($B$6=NB!$A$17,$B$8&gt;0),'Ersparnisberechnung Sommertarif'!$B$8*SLP!C16348,"")</f>
        <v/>
      </c>
    </row>
    <row r="16369" spans="1:5" x14ac:dyDescent="0.3">
      <c r="A16369" s="25">
        <v>46193</v>
      </c>
      <c r="B16369" s="31">
        <v>0.33333333333333331</v>
      </c>
      <c r="C16369" s="46"/>
      <c r="D16369" s="29">
        <v>46193.333333333336</v>
      </c>
      <c r="E16369" s="15" t="str">
        <f>IF(AND($B$6=NB!$A$17,$B$8&gt;0),'Ersparnisberechnung Sommertarif'!$B$8*SLP!C16349,"")</f>
        <v/>
      </c>
    </row>
    <row r="16370" spans="1:5" x14ac:dyDescent="0.3">
      <c r="A16370" s="25">
        <v>46193</v>
      </c>
      <c r="B16370" s="31">
        <v>0.34375</v>
      </c>
      <c r="C16370" s="46"/>
      <c r="D16370" s="29">
        <v>46193.34375</v>
      </c>
      <c r="E16370" s="15" t="str">
        <f>IF(AND($B$6=NB!$A$17,$B$8&gt;0),'Ersparnisberechnung Sommertarif'!$B$8*SLP!C16350,"")</f>
        <v/>
      </c>
    </row>
    <row r="16371" spans="1:5" x14ac:dyDescent="0.3">
      <c r="A16371" s="25">
        <v>46193</v>
      </c>
      <c r="B16371" s="31">
        <v>0.35416666666666669</v>
      </c>
      <c r="C16371" s="46"/>
      <c r="D16371" s="29">
        <v>46193.354166666664</v>
      </c>
      <c r="E16371" s="15" t="str">
        <f>IF(AND($B$6=NB!$A$17,$B$8&gt;0),'Ersparnisberechnung Sommertarif'!$B$8*SLP!C16351,"")</f>
        <v/>
      </c>
    </row>
    <row r="16372" spans="1:5" x14ac:dyDescent="0.3">
      <c r="A16372" s="25">
        <v>46193</v>
      </c>
      <c r="B16372" s="31">
        <v>0.36458333333333331</v>
      </c>
      <c r="C16372" s="46"/>
      <c r="D16372" s="29">
        <v>46193.364583333336</v>
      </c>
      <c r="E16372" s="15" t="str">
        <f>IF(AND($B$6=NB!$A$17,$B$8&gt;0),'Ersparnisberechnung Sommertarif'!$B$8*SLP!C16352,"")</f>
        <v/>
      </c>
    </row>
    <row r="16373" spans="1:5" x14ac:dyDescent="0.3">
      <c r="A16373" s="25">
        <v>46193</v>
      </c>
      <c r="B16373" s="31">
        <v>0.375</v>
      </c>
      <c r="C16373" s="46"/>
      <c r="D16373" s="29">
        <v>46193.375</v>
      </c>
      <c r="E16373" s="15" t="str">
        <f>IF(AND($B$6=NB!$A$17,$B$8&gt;0),'Ersparnisberechnung Sommertarif'!$B$8*SLP!C16353,"")</f>
        <v/>
      </c>
    </row>
    <row r="16374" spans="1:5" x14ac:dyDescent="0.3">
      <c r="A16374" s="25">
        <v>46193</v>
      </c>
      <c r="B16374" s="31">
        <v>0.38541666666666669</v>
      </c>
      <c r="C16374" s="46"/>
      <c r="D16374" s="29">
        <v>46193.385416666664</v>
      </c>
      <c r="E16374" s="15" t="str">
        <f>IF(AND($B$6=NB!$A$17,$B$8&gt;0),'Ersparnisberechnung Sommertarif'!$B$8*SLP!C16354,"")</f>
        <v/>
      </c>
    </row>
    <row r="16375" spans="1:5" x14ac:dyDescent="0.3">
      <c r="A16375" s="25">
        <v>46193</v>
      </c>
      <c r="B16375" s="31">
        <v>0.39583333333333331</v>
      </c>
      <c r="C16375" s="46"/>
      <c r="D16375" s="29">
        <v>46193.395833333336</v>
      </c>
      <c r="E16375" s="15" t="str">
        <f>IF(AND($B$6=NB!$A$17,$B$8&gt;0),'Ersparnisberechnung Sommertarif'!$B$8*SLP!C16355,"")</f>
        <v/>
      </c>
    </row>
    <row r="16376" spans="1:5" x14ac:dyDescent="0.3">
      <c r="A16376" s="25">
        <v>46193</v>
      </c>
      <c r="B16376" s="31">
        <v>0.40625</v>
      </c>
      <c r="C16376" s="46"/>
      <c r="D16376" s="29">
        <v>46193.40625</v>
      </c>
      <c r="E16376" s="15" t="str">
        <f>IF(AND($B$6=NB!$A$17,$B$8&gt;0),'Ersparnisberechnung Sommertarif'!$B$8*SLP!C16356,"")</f>
        <v/>
      </c>
    </row>
    <row r="16377" spans="1:5" x14ac:dyDescent="0.3">
      <c r="A16377" s="25">
        <v>46193</v>
      </c>
      <c r="B16377" s="31">
        <v>0.41666666666666669</v>
      </c>
      <c r="C16377" s="46"/>
      <c r="D16377" s="29">
        <v>46193.416666666664</v>
      </c>
      <c r="E16377" s="15" t="str">
        <f>IF(AND($B$6=NB!$A$17,$B$8&gt;0),'Ersparnisberechnung Sommertarif'!$B$8*SLP!C16357,"")</f>
        <v/>
      </c>
    </row>
    <row r="16378" spans="1:5" x14ac:dyDescent="0.3">
      <c r="A16378" s="25">
        <v>46193</v>
      </c>
      <c r="B16378" s="31">
        <v>0.42708333333333331</v>
      </c>
      <c r="C16378" s="46"/>
      <c r="D16378" s="29">
        <v>46193.427083333336</v>
      </c>
      <c r="E16378" s="15" t="str">
        <f>IF(AND($B$6=NB!$A$17,$B$8&gt;0),'Ersparnisberechnung Sommertarif'!$B$8*SLP!C16358,"")</f>
        <v/>
      </c>
    </row>
    <row r="16379" spans="1:5" x14ac:dyDescent="0.3">
      <c r="A16379" s="25">
        <v>46193</v>
      </c>
      <c r="B16379" s="31">
        <v>0.4375</v>
      </c>
      <c r="C16379" s="46"/>
      <c r="D16379" s="29">
        <v>46193.4375</v>
      </c>
      <c r="E16379" s="15" t="str">
        <f>IF(AND($B$6=NB!$A$17,$B$8&gt;0),'Ersparnisberechnung Sommertarif'!$B$8*SLP!C16359,"")</f>
        <v/>
      </c>
    </row>
    <row r="16380" spans="1:5" x14ac:dyDescent="0.3">
      <c r="A16380" s="25">
        <v>46193</v>
      </c>
      <c r="B16380" s="31">
        <v>0.44791666666666669</v>
      </c>
      <c r="C16380" s="46"/>
      <c r="D16380" s="29">
        <v>46193.447916666664</v>
      </c>
      <c r="E16380" s="15" t="str">
        <f>IF(AND($B$6=NB!$A$17,$B$8&gt;0),'Ersparnisberechnung Sommertarif'!$B$8*SLP!C16360,"")</f>
        <v/>
      </c>
    </row>
    <row r="16381" spans="1:5" x14ac:dyDescent="0.3">
      <c r="A16381" s="25">
        <v>46193</v>
      </c>
      <c r="B16381" s="31">
        <v>0.45833333333333331</v>
      </c>
      <c r="C16381" s="46"/>
      <c r="D16381" s="29">
        <v>46193.458333333336</v>
      </c>
      <c r="E16381" s="15" t="str">
        <f>IF(AND($B$6=NB!$A$17,$B$8&gt;0),'Ersparnisberechnung Sommertarif'!$B$8*SLP!C16361,"")</f>
        <v/>
      </c>
    </row>
    <row r="16382" spans="1:5" x14ac:dyDescent="0.3">
      <c r="A16382" s="25">
        <v>46193</v>
      </c>
      <c r="B16382" s="31">
        <v>0.46875</v>
      </c>
      <c r="C16382" s="46"/>
      <c r="D16382" s="29">
        <v>46193.46875</v>
      </c>
      <c r="E16382" s="15" t="str">
        <f>IF(AND($B$6=NB!$A$17,$B$8&gt;0),'Ersparnisberechnung Sommertarif'!$B$8*SLP!C16362,"")</f>
        <v/>
      </c>
    </row>
    <row r="16383" spans="1:5" x14ac:dyDescent="0.3">
      <c r="A16383" s="25">
        <v>46193</v>
      </c>
      <c r="B16383" s="31">
        <v>0.47916666666666669</v>
      </c>
      <c r="C16383" s="46"/>
      <c r="D16383" s="29">
        <v>46193.479166666664</v>
      </c>
      <c r="E16383" s="15" t="str">
        <f>IF(AND($B$6=NB!$A$17,$B$8&gt;0),'Ersparnisberechnung Sommertarif'!$B$8*SLP!C16363,"")</f>
        <v/>
      </c>
    </row>
    <row r="16384" spans="1:5" x14ac:dyDescent="0.3">
      <c r="A16384" s="25">
        <v>46193</v>
      </c>
      <c r="B16384" s="31">
        <v>0.48958333333333331</v>
      </c>
      <c r="C16384" s="46"/>
      <c r="D16384" s="29">
        <v>46193.489583333336</v>
      </c>
      <c r="E16384" s="15" t="str">
        <f>IF(AND($B$6=NB!$A$17,$B$8&gt;0),'Ersparnisberechnung Sommertarif'!$B$8*SLP!C16364,"")</f>
        <v/>
      </c>
    </row>
    <row r="16385" spans="1:5" x14ac:dyDescent="0.3">
      <c r="A16385" s="25">
        <v>46193</v>
      </c>
      <c r="B16385" s="31">
        <v>0.5</v>
      </c>
      <c r="C16385" s="46"/>
      <c r="D16385" s="29">
        <v>46193.5</v>
      </c>
      <c r="E16385" s="15" t="str">
        <f>IF(AND($B$6=NB!$A$17,$B$8&gt;0),'Ersparnisberechnung Sommertarif'!$B$8*SLP!C16365,"")</f>
        <v/>
      </c>
    </row>
    <row r="16386" spans="1:5" x14ac:dyDescent="0.3">
      <c r="A16386" s="25">
        <v>46193</v>
      </c>
      <c r="B16386" s="31">
        <v>0.51041666666666663</v>
      </c>
      <c r="C16386" s="46"/>
      <c r="D16386" s="29">
        <v>46193.510416666664</v>
      </c>
      <c r="E16386" s="15" t="str">
        <f>IF(AND($B$6=NB!$A$17,$B$8&gt;0),'Ersparnisberechnung Sommertarif'!$B$8*SLP!C16366,"")</f>
        <v/>
      </c>
    </row>
    <row r="16387" spans="1:5" x14ac:dyDescent="0.3">
      <c r="A16387" s="25">
        <v>46193</v>
      </c>
      <c r="B16387" s="31">
        <v>0.52083333333333337</v>
      </c>
      <c r="C16387" s="46"/>
      <c r="D16387" s="29">
        <v>46193.520833333336</v>
      </c>
      <c r="E16387" s="15" t="str">
        <f>IF(AND($B$6=NB!$A$17,$B$8&gt;0),'Ersparnisberechnung Sommertarif'!$B$8*SLP!C16367,"")</f>
        <v/>
      </c>
    </row>
    <row r="16388" spans="1:5" x14ac:dyDescent="0.3">
      <c r="A16388" s="25">
        <v>46193</v>
      </c>
      <c r="B16388" s="31">
        <v>0.53125</v>
      </c>
      <c r="C16388" s="46"/>
      <c r="D16388" s="29">
        <v>46193.53125</v>
      </c>
      <c r="E16388" s="15" t="str">
        <f>IF(AND($B$6=NB!$A$17,$B$8&gt;0),'Ersparnisberechnung Sommertarif'!$B$8*SLP!C16368,"")</f>
        <v/>
      </c>
    </row>
    <row r="16389" spans="1:5" x14ac:dyDescent="0.3">
      <c r="A16389" s="25">
        <v>46193</v>
      </c>
      <c r="B16389" s="31">
        <v>0.54166666666666663</v>
      </c>
      <c r="C16389" s="46"/>
      <c r="D16389" s="29">
        <v>46193.541666666664</v>
      </c>
      <c r="E16389" s="15" t="str">
        <f>IF(AND($B$6=NB!$A$17,$B$8&gt;0),'Ersparnisberechnung Sommertarif'!$B$8*SLP!C16369,"")</f>
        <v/>
      </c>
    </row>
    <row r="16390" spans="1:5" x14ac:dyDescent="0.3">
      <c r="A16390" s="25">
        <v>46193</v>
      </c>
      <c r="B16390" s="31">
        <v>0.55208333333333337</v>
      </c>
      <c r="C16390" s="46"/>
      <c r="D16390" s="29">
        <v>46193.552083333336</v>
      </c>
      <c r="E16390" s="15" t="str">
        <f>IF(AND($B$6=NB!$A$17,$B$8&gt;0),'Ersparnisberechnung Sommertarif'!$B$8*SLP!C16370,"")</f>
        <v/>
      </c>
    </row>
    <row r="16391" spans="1:5" x14ac:dyDescent="0.3">
      <c r="A16391" s="25">
        <v>46193</v>
      </c>
      <c r="B16391" s="31">
        <v>0.5625</v>
      </c>
      <c r="C16391" s="46"/>
      <c r="D16391" s="29">
        <v>46193.5625</v>
      </c>
      <c r="E16391" s="15" t="str">
        <f>IF(AND($B$6=NB!$A$17,$B$8&gt;0),'Ersparnisberechnung Sommertarif'!$B$8*SLP!C16371,"")</f>
        <v/>
      </c>
    </row>
    <row r="16392" spans="1:5" x14ac:dyDescent="0.3">
      <c r="A16392" s="25">
        <v>46193</v>
      </c>
      <c r="B16392" s="31">
        <v>0.57291666666666663</v>
      </c>
      <c r="C16392" s="46"/>
      <c r="D16392" s="29">
        <v>46193.572916666664</v>
      </c>
      <c r="E16392" s="15" t="str">
        <f>IF(AND($B$6=NB!$A$17,$B$8&gt;0),'Ersparnisberechnung Sommertarif'!$B$8*SLP!C16372,"")</f>
        <v/>
      </c>
    </row>
    <row r="16393" spans="1:5" x14ac:dyDescent="0.3">
      <c r="A16393" s="25">
        <v>46193</v>
      </c>
      <c r="B16393" s="31">
        <v>0.58333333333333337</v>
      </c>
      <c r="C16393" s="46"/>
      <c r="D16393" s="29">
        <v>46193.583333333336</v>
      </c>
      <c r="E16393" s="15" t="str">
        <f>IF(AND($B$6=NB!$A$17,$B$8&gt;0),'Ersparnisberechnung Sommertarif'!$B$8*SLP!C16373,"")</f>
        <v/>
      </c>
    </row>
    <row r="16394" spans="1:5" x14ac:dyDescent="0.3">
      <c r="A16394" s="25">
        <v>46193</v>
      </c>
      <c r="B16394" s="31">
        <v>0.59375</v>
      </c>
      <c r="C16394" s="46"/>
      <c r="D16394" s="29">
        <v>46193.59375</v>
      </c>
      <c r="E16394" s="15" t="str">
        <f>IF(AND($B$6=NB!$A$17,$B$8&gt;0),'Ersparnisberechnung Sommertarif'!$B$8*SLP!C16374,"")</f>
        <v/>
      </c>
    </row>
    <row r="16395" spans="1:5" x14ac:dyDescent="0.3">
      <c r="A16395" s="25">
        <v>46193</v>
      </c>
      <c r="B16395" s="31">
        <v>0.60416666666666663</v>
      </c>
      <c r="C16395" s="46"/>
      <c r="D16395" s="29">
        <v>46193.604166666664</v>
      </c>
      <c r="E16395" s="15" t="str">
        <f>IF(AND($B$6=NB!$A$17,$B$8&gt;0),'Ersparnisberechnung Sommertarif'!$B$8*SLP!C16375,"")</f>
        <v/>
      </c>
    </row>
    <row r="16396" spans="1:5" x14ac:dyDescent="0.3">
      <c r="A16396" s="25">
        <v>46193</v>
      </c>
      <c r="B16396" s="31">
        <v>0.61458333333333337</v>
      </c>
      <c r="C16396" s="46"/>
      <c r="D16396" s="29">
        <v>46193.614583333336</v>
      </c>
      <c r="E16396" s="15" t="str">
        <f>IF(AND($B$6=NB!$A$17,$B$8&gt;0),'Ersparnisberechnung Sommertarif'!$B$8*SLP!C16376,"")</f>
        <v/>
      </c>
    </row>
    <row r="16397" spans="1:5" x14ac:dyDescent="0.3">
      <c r="A16397" s="25">
        <v>46193</v>
      </c>
      <c r="B16397" s="31">
        <v>0.625</v>
      </c>
      <c r="C16397" s="46"/>
      <c r="D16397" s="29">
        <v>46193.625</v>
      </c>
      <c r="E16397" s="15" t="str">
        <f>IF(AND($B$6=NB!$A$17,$B$8&gt;0),'Ersparnisberechnung Sommertarif'!$B$8*SLP!C16377,"")</f>
        <v/>
      </c>
    </row>
    <row r="16398" spans="1:5" x14ac:dyDescent="0.3">
      <c r="A16398" s="25">
        <v>46193</v>
      </c>
      <c r="B16398" s="31">
        <v>0.63541666666666663</v>
      </c>
      <c r="C16398" s="46"/>
      <c r="D16398" s="29">
        <v>46193.635416666664</v>
      </c>
      <c r="E16398" s="15" t="str">
        <f>IF(AND($B$6=NB!$A$17,$B$8&gt;0),'Ersparnisberechnung Sommertarif'!$B$8*SLP!C16378,"")</f>
        <v/>
      </c>
    </row>
    <row r="16399" spans="1:5" x14ac:dyDescent="0.3">
      <c r="A16399" s="25">
        <v>46193</v>
      </c>
      <c r="B16399" s="31">
        <v>0.64583333333333337</v>
      </c>
      <c r="C16399" s="46"/>
      <c r="D16399" s="29">
        <v>46193.645833333336</v>
      </c>
      <c r="E16399" s="15" t="str">
        <f>IF(AND($B$6=NB!$A$17,$B$8&gt;0),'Ersparnisberechnung Sommertarif'!$B$8*SLP!C16379,"")</f>
        <v/>
      </c>
    </row>
    <row r="16400" spans="1:5" x14ac:dyDescent="0.3">
      <c r="A16400" s="25">
        <v>46193</v>
      </c>
      <c r="B16400" s="31">
        <v>0.65625</v>
      </c>
      <c r="C16400" s="46"/>
      <c r="D16400" s="29">
        <v>46193.65625</v>
      </c>
      <c r="E16400" s="15" t="str">
        <f>IF(AND($B$6=NB!$A$17,$B$8&gt;0),'Ersparnisberechnung Sommertarif'!$B$8*SLP!C16380,"")</f>
        <v/>
      </c>
    </row>
    <row r="16401" spans="1:5" x14ac:dyDescent="0.3">
      <c r="A16401" s="25">
        <v>46193</v>
      </c>
      <c r="B16401" s="31">
        <v>0.66666666666666663</v>
      </c>
      <c r="C16401" s="46"/>
      <c r="D16401" s="29">
        <v>46193.666666666664</v>
      </c>
      <c r="E16401" s="15" t="str">
        <f>IF(AND($B$6=NB!$A$17,$B$8&gt;0),'Ersparnisberechnung Sommertarif'!$B$8*SLP!C16381,"")</f>
        <v/>
      </c>
    </row>
    <row r="16402" spans="1:5" x14ac:dyDescent="0.3">
      <c r="A16402" s="25">
        <v>46193</v>
      </c>
      <c r="B16402" s="31">
        <v>0.67708333333333337</v>
      </c>
      <c r="C16402" s="46"/>
      <c r="D16402" s="29">
        <v>46193.677083333336</v>
      </c>
      <c r="E16402" s="15" t="str">
        <f>IF(AND($B$6=NB!$A$17,$B$8&gt;0),'Ersparnisberechnung Sommertarif'!$B$8*SLP!C16382,"")</f>
        <v/>
      </c>
    </row>
    <row r="16403" spans="1:5" x14ac:dyDescent="0.3">
      <c r="A16403" s="25">
        <v>46193</v>
      </c>
      <c r="B16403" s="31">
        <v>0.6875</v>
      </c>
      <c r="C16403" s="46"/>
      <c r="D16403" s="29">
        <v>46193.6875</v>
      </c>
      <c r="E16403" s="15" t="str">
        <f>IF(AND($B$6=NB!$A$17,$B$8&gt;0),'Ersparnisberechnung Sommertarif'!$B$8*SLP!C16383,"")</f>
        <v/>
      </c>
    </row>
    <row r="16404" spans="1:5" x14ac:dyDescent="0.3">
      <c r="A16404" s="25">
        <v>46193</v>
      </c>
      <c r="B16404" s="31">
        <v>0.69791666666666663</v>
      </c>
      <c r="C16404" s="46"/>
      <c r="D16404" s="29">
        <v>46193.697916666664</v>
      </c>
      <c r="E16404" s="15" t="str">
        <f>IF(AND($B$6=NB!$A$17,$B$8&gt;0),'Ersparnisberechnung Sommertarif'!$B$8*SLP!C16384,"")</f>
        <v/>
      </c>
    </row>
    <row r="16405" spans="1:5" x14ac:dyDescent="0.3">
      <c r="A16405" s="25">
        <v>46193</v>
      </c>
      <c r="B16405" s="31">
        <v>0.70833333333333337</v>
      </c>
      <c r="C16405" s="46"/>
      <c r="D16405" s="29">
        <v>46193.708333333336</v>
      </c>
      <c r="E16405" s="15" t="str">
        <f>IF(AND($B$6=NB!$A$17,$B$8&gt;0),'Ersparnisberechnung Sommertarif'!$B$8*SLP!C16385,"")</f>
        <v/>
      </c>
    </row>
    <row r="16406" spans="1:5" x14ac:dyDescent="0.3">
      <c r="A16406" s="25">
        <v>46193</v>
      </c>
      <c r="B16406" s="31">
        <v>0.71875</v>
      </c>
      <c r="C16406" s="46"/>
      <c r="D16406" s="29">
        <v>46193.71875</v>
      </c>
      <c r="E16406" s="15" t="str">
        <f>IF(AND($B$6=NB!$A$17,$B$8&gt;0),'Ersparnisberechnung Sommertarif'!$B$8*SLP!C16386,"")</f>
        <v/>
      </c>
    </row>
    <row r="16407" spans="1:5" x14ac:dyDescent="0.3">
      <c r="A16407" s="25">
        <v>46193</v>
      </c>
      <c r="B16407" s="31">
        <v>0.72916666666666663</v>
      </c>
      <c r="C16407" s="46"/>
      <c r="D16407" s="29">
        <v>46193.729166666664</v>
      </c>
      <c r="E16407" s="15" t="str">
        <f>IF(AND($B$6=NB!$A$17,$B$8&gt;0),'Ersparnisberechnung Sommertarif'!$B$8*SLP!C16387,"")</f>
        <v/>
      </c>
    </row>
    <row r="16408" spans="1:5" x14ac:dyDescent="0.3">
      <c r="A16408" s="25">
        <v>46193</v>
      </c>
      <c r="B16408" s="31">
        <v>0.73958333333333337</v>
      </c>
      <c r="C16408" s="46"/>
      <c r="D16408" s="29">
        <v>46193.739583333336</v>
      </c>
      <c r="E16408" s="15" t="str">
        <f>IF(AND($B$6=NB!$A$17,$B$8&gt;0),'Ersparnisberechnung Sommertarif'!$B$8*SLP!C16388,"")</f>
        <v/>
      </c>
    </row>
    <row r="16409" spans="1:5" x14ac:dyDescent="0.3">
      <c r="A16409" s="25">
        <v>46193</v>
      </c>
      <c r="B16409" s="31">
        <v>0.75</v>
      </c>
      <c r="C16409" s="46"/>
      <c r="D16409" s="29">
        <v>46193.75</v>
      </c>
      <c r="E16409" s="15" t="str">
        <f>IF(AND($B$6=NB!$A$17,$B$8&gt;0),'Ersparnisberechnung Sommertarif'!$B$8*SLP!C16389,"")</f>
        <v/>
      </c>
    </row>
    <row r="16410" spans="1:5" x14ac:dyDescent="0.3">
      <c r="A16410" s="25">
        <v>46193</v>
      </c>
      <c r="B16410" s="31">
        <v>0.76041666666666663</v>
      </c>
      <c r="C16410" s="46"/>
      <c r="D16410" s="29">
        <v>46193.760416666664</v>
      </c>
      <c r="E16410" s="15" t="str">
        <f>IF(AND($B$6=NB!$A$17,$B$8&gt;0),'Ersparnisberechnung Sommertarif'!$B$8*SLP!C16390,"")</f>
        <v/>
      </c>
    </row>
    <row r="16411" spans="1:5" x14ac:dyDescent="0.3">
      <c r="A16411" s="25">
        <v>46193</v>
      </c>
      <c r="B16411" s="31">
        <v>0.77083333333333337</v>
      </c>
      <c r="C16411" s="46"/>
      <c r="D16411" s="29">
        <v>46193.770833333336</v>
      </c>
      <c r="E16411" s="15" t="str">
        <f>IF(AND($B$6=NB!$A$17,$B$8&gt;0),'Ersparnisberechnung Sommertarif'!$B$8*SLP!C16391,"")</f>
        <v/>
      </c>
    </row>
    <row r="16412" spans="1:5" x14ac:dyDescent="0.3">
      <c r="A16412" s="25">
        <v>46193</v>
      </c>
      <c r="B16412" s="31">
        <v>0.78125</v>
      </c>
      <c r="C16412" s="46"/>
      <c r="D16412" s="29">
        <v>46193.78125</v>
      </c>
      <c r="E16412" s="15" t="str">
        <f>IF(AND($B$6=NB!$A$17,$B$8&gt;0),'Ersparnisberechnung Sommertarif'!$B$8*SLP!C16392,"")</f>
        <v/>
      </c>
    </row>
    <row r="16413" spans="1:5" x14ac:dyDescent="0.3">
      <c r="A16413" s="25">
        <v>46193</v>
      </c>
      <c r="B16413" s="31">
        <v>0.79166666666666663</v>
      </c>
      <c r="C16413" s="46"/>
      <c r="D16413" s="29">
        <v>46193.791666666664</v>
      </c>
      <c r="E16413" s="15" t="str">
        <f>IF(AND($B$6=NB!$A$17,$B$8&gt;0),'Ersparnisberechnung Sommertarif'!$B$8*SLP!C16393,"")</f>
        <v/>
      </c>
    </row>
    <row r="16414" spans="1:5" x14ac:dyDescent="0.3">
      <c r="A16414" s="25">
        <v>46193</v>
      </c>
      <c r="B16414" s="31">
        <v>0.80208333333333337</v>
      </c>
      <c r="C16414" s="46"/>
      <c r="D16414" s="29">
        <v>46193.802083333336</v>
      </c>
      <c r="E16414" s="15" t="str">
        <f>IF(AND($B$6=NB!$A$17,$B$8&gt;0),'Ersparnisberechnung Sommertarif'!$B$8*SLP!C16394,"")</f>
        <v/>
      </c>
    </row>
    <row r="16415" spans="1:5" x14ac:dyDescent="0.3">
      <c r="A16415" s="25">
        <v>46193</v>
      </c>
      <c r="B16415" s="31">
        <v>0.8125</v>
      </c>
      <c r="C16415" s="46"/>
      <c r="D16415" s="29">
        <v>46193.8125</v>
      </c>
      <c r="E16415" s="15" t="str">
        <f>IF(AND($B$6=NB!$A$17,$B$8&gt;0),'Ersparnisberechnung Sommertarif'!$B$8*SLP!C16395,"")</f>
        <v/>
      </c>
    </row>
    <row r="16416" spans="1:5" x14ac:dyDescent="0.3">
      <c r="A16416" s="25">
        <v>46193</v>
      </c>
      <c r="B16416" s="31">
        <v>0.82291666666666663</v>
      </c>
      <c r="C16416" s="46"/>
      <c r="D16416" s="29">
        <v>46193.822916666664</v>
      </c>
      <c r="E16416" s="15" t="str">
        <f>IF(AND($B$6=NB!$A$17,$B$8&gt;0),'Ersparnisberechnung Sommertarif'!$B$8*SLP!C16396,"")</f>
        <v/>
      </c>
    </row>
    <row r="16417" spans="1:5" x14ac:dyDescent="0.3">
      <c r="A16417" s="25">
        <v>46193</v>
      </c>
      <c r="B16417" s="31">
        <v>0.83333333333333337</v>
      </c>
      <c r="C16417" s="46"/>
      <c r="D16417" s="29">
        <v>46193.833333333336</v>
      </c>
      <c r="E16417" s="15" t="str">
        <f>IF(AND($B$6=NB!$A$17,$B$8&gt;0),'Ersparnisberechnung Sommertarif'!$B$8*SLP!C16397,"")</f>
        <v/>
      </c>
    </row>
    <row r="16418" spans="1:5" x14ac:dyDescent="0.3">
      <c r="A16418" s="25">
        <v>46193</v>
      </c>
      <c r="B16418" s="31">
        <v>0.84375</v>
      </c>
      <c r="C16418" s="46"/>
      <c r="D16418" s="29">
        <v>46193.84375</v>
      </c>
      <c r="E16418" s="15" t="str">
        <f>IF(AND($B$6=NB!$A$17,$B$8&gt;0),'Ersparnisberechnung Sommertarif'!$B$8*SLP!C16398,"")</f>
        <v/>
      </c>
    </row>
    <row r="16419" spans="1:5" x14ac:dyDescent="0.3">
      <c r="A16419" s="25">
        <v>46193</v>
      </c>
      <c r="B16419" s="31">
        <v>0.85416666666666663</v>
      </c>
      <c r="C16419" s="46"/>
      <c r="D16419" s="29">
        <v>46193.854166666664</v>
      </c>
      <c r="E16419" s="15" t="str">
        <f>IF(AND($B$6=NB!$A$17,$B$8&gt;0),'Ersparnisberechnung Sommertarif'!$B$8*SLP!C16399,"")</f>
        <v/>
      </c>
    </row>
    <row r="16420" spans="1:5" x14ac:dyDescent="0.3">
      <c r="A16420" s="25">
        <v>46193</v>
      </c>
      <c r="B16420" s="31">
        <v>0.86458333333333337</v>
      </c>
      <c r="C16420" s="46"/>
      <c r="D16420" s="29">
        <v>46193.864583333336</v>
      </c>
      <c r="E16420" s="15" t="str">
        <f>IF(AND($B$6=NB!$A$17,$B$8&gt;0),'Ersparnisberechnung Sommertarif'!$B$8*SLP!C16400,"")</f>
        <v/>
      </c>
    </row>
    <row r="16421" spans="1:5" x14ac:dyDescent="0.3">
      <c r="A16421" s="25">
        <v>46193</v>
      </c>
      <c r="B16421" s="31">
        <v>0.875</v>
      </c>
      <c r="C16421" s="46"/>
      <c r="D16421" s="29">
        <v>46193.875</v>
      </c>
      <c r="E16421" s="15" t="str">
        <f>IF(AND($B$6=NB!$A$17,$B$8&gt;0),'Ersparnisberechnung Sommertarif'!$B$8*SLP!C16401,"")</f>
        <v/>
      </c>
    </row>
    <row r="16422" spans="1:5" x14ac:dyDescent="0.3">
      <c r="A16422" s="25">
        <v>46193</v>
      </c>
      <c r="B16422" s="31">
        <v>0.88541666666666663</v>
      </c>
      <c r="C16422" s="46"/>
      <c r="D16422" s="29">
        <v>46193.885416666664</v>
      </c>
      <c r="E16422" s="15" t="str">
        <f>IF(AND($B$6=NB!$A$17,$B$8&gt;0),'Ersparnisberechnung Sommertarif'!$B$8*SLP!C16402,"")</f>
        <v/>
      </c>
    </row>
    <row r="16423" spans="1:5" x14ac:dyDescent="0.3">
      <c r="A16423" s="25">
        <v>46193</v>
      </c>
      <c r="B16423" s="31">
        <v>0.89583333333333337</v>
      </c>
      <c r="C16423" s="46"/>
      <c r="D16423" s="29">
        <v>46193.895833333336</v>
      </c>
      <c r="E16423" s="15" t="str">
        <f>IF(AND($B$6=NB!$A$17,$B$8&gt;0),'Ersparnisberechnung Sommertarif'!$B$8*SLP!C16403,"")</f>
        <v/>
      </c>
    </row>
    <row r="16424" spans="1:5" x14ac:dyDescent="0.3">
      <c r="A16424" s="25">
        <v>46193</v>
      </c>
      <c r="B16424" s="31">
        <v>0.90625</v>
      </c>
      <c r="C16424" s="46"/>
      <c r="D16424" s="29">
        <v>46193.90625</v>
      </c>
      <c r="E16424" s="15" t="str">
        <f>IF(AND($B$6=NB!$A$17,$B$8&gt;0),'Ersparnisberechnung Sommertarif'!$B$8*SLP!C16404,"")</f>
        <v/>
      </c>
    </row>
    <row r="16425" spans="1:5" x14ac:dyDescent="0.3">
      <c r="A16425" s="25">
        <v>46193</v>
      </c>
      <c r="B16425" s="31">
        <v>0.91666666666666663</v>
      </c>
      <c r="C16425" s="46"/>
      <c r="D16425" s="29">
        <v>46193.916666666664</v>
      </c>
      <c r="E16425" s="15" t="str">
        <f>IF(AND($B$6=NB!$A$17,$B$8&gt;0),'Ersparnisberechnung Sommertarif'!$B$8*SLP!C16405,"")</f>
        <v/>
      </c>
    </row>
    <row r="16426" spans="1:5" x14ac:dyDescent="0.3">
      <c r="A16426" s="25">
        <v>46193</v>
      </c>
      <c r="B16426" s="31">
        <v>0.92708333333333337</v>
      </c>
      <c r="C16426" s="46"/>
      <c r="D16426" s="29">
        <v>46193.927083333336</v>
      </c>
      <c r="E16426" s="15" t="str">
        <f>IF(AND($B$6=NB!$A$17,$B$8&gt;0),'Ersparnisberechnung Sommertarif'!$B$8*SLP!C16406,"")</f>
        <v/>
      </c>
    </row>
    <row r="16427" spans="1:5" x14ac:dyDescent="0.3">
      <c r="A16427" s="25">
        <v>46193</v>
      </c>
      <c r="B16427" s="31">
        <v>0.9375</v>
      </c>
      <c r="C16427" s="46"/>
      <c r="D16427" s="29">
        <v>46193.9375</v>
      </c>
      <c r="E16427" s="15" t="str">
        <f>IF(AND($B$6=NB!$A$17,$B$8&gt;0),'Ersparnisberechnung Sommertarif'!$B$8*SLP!C16407,"")</f>
        <v/>
      </c>
    </row>
    <row r="16428" spans="1:5" x14ac:dyDescent="0.3">
      <c r="A16428" s="25">
        <v>46193</v>
      </c>
      <c r="B16428" s="31">
        <v>0.94791666666666663</v>
      </c>
      <c r="C16428" s="46"/>
      <c r="D16428" s="29">
        <v>46193.947916666664</v>
      </c>
      <c r="E16428" s="15" t="str">
        <f>IF(AND($B$6=NB!$A$17,$B$8&gt;0),'Ersparnisberechnung Sommertarif'!$B$8*SLP!C16408,"")</f>
        <v/>
      </c>
    </row>
    <row r="16429" spans="1:5" x14ac:dyDescent="0.3">
      <c r="A16429" s="25">
        <v>46193</v>
      </c>
      <c r="B16429" s="31">
        <v>0.95833333333333337</v>
      </c>
      <c r="C16429" s="46"/>
      <c r="D16429" s="29">
        <v>46193.958333333336</v>
      </c>
      <c r="E16429" s="15" t="str">
        <f>IF(AND($B$6=NB!$A$17,$B$8&gt;0),'Ersparnisberechnung Sommertarif'!$B$8*SLP!C16409,"")</f>
        <v/>
      </c>
    </row>
    <row r="16430" spans="1:5" x14ac:dyDescent="0.3">
      <c r="A16430" s="25">
        <v>46193</v>
      </c>
      <c r="B16430" s="31">
        <v>0.96875</v>
      </c>
      <c r="C16430" s="46"/>
      <c r="D16430" s="29">
        <v>46193.96875</v>
      </c>
      <c r="E16430" s="15" t="str">
        <f>IF(AND($B$6=NB!$A$17,$B$8&gt;0),'Ersparnisberechnung Sommertarif'!$B$8*SLP!C16410,"")</f>
        <v/>
      </c>
    </row>
    <row r="16431" spans="1:5" x14ac:dyDescent="0.3">
      <c r="A16431" s="25">
        <v>46193</v>
      </c>
      <c r="B16431" s="31">
        <v>0.97916666666666663</v>
      </c>
      <c r="C16431" s="46"/>
      <c r="D16431" s="29">
        <v>46193.979166666664</v>
      </c>
      <c r="E16431" s="15" t="str">
        <f>IF(AND($B$6=NB!$A$17,$B$8&gt;0),'Ersparnisberechnung Sommertarif'!$B$8*SLP!C16411,"")</f>
        <v/>
      </c>
    </row>
    <row r="16432" spans="1:5" x14ac:dyDescent="0.3">
      <c r="A16432" s="25">
        <v>46193</v>
      </c>
      <c r="B16432" s="31">
        <v>0.98958333333333337</v>
      </c>
      <c r="C16432" s="46"/>
      <c r="D16432" s="29">
        <v>46193.989583333336</v>
      </c>
      <c r="E16432" s="15" t="str">
        <f>IF(AND($B$6=NB!$A$17,$B$8&gt;0),'Ersparnisberechnung Sommertarif'!$B$8*SLP!C16412,"")</f>
        <v/>
      </c>
    </row>
    <row r="16433" spans="1:5" x14ac:dyDescent="0.3">
      <c r="A16433" s="25">
        <v>46194</v>
      </c>
      <c r="B16433" s="31">
        <v>0</v>
      </c>
      <c r="C16433" s="46"/>
      <c r="D16433" s="29">
        <v>46194</v>
      </c>
      <c r="E16433" s="15" t="str">
        <f>IF(AND($B$6=NB!$A$17,$B$8&gt;0),'Ersparnisberechnung Sommertarif'!$B$8*SLP!C16413,"")</f>
        <v/>
      </c>
    </row>
    <row r="16434" spans="1:5" x14ac:dyDescent="0.3">
      <c r="A16434" s="25">
        <v>46194</v>
      </c>
      <c r="B16434" s="31">
        <v>1.0416666666666666E-2</v>
      </c>
      <c r="C16434" s="46"/>
      <c r="D16434" s="29">
        <v>46194.010416666664</v>
      </c>
      <c r="E16434" s="15" t="str">
        <f>IF(AND($B$6=NB!$A$17,$B$8&gt;0),'Ersparnisberechnung Sommertarif'!$B$8*SLP!C16414,"")</f>
        <v/>
      </c>
    </row>
    <row r="16435" spans="1:5" x14ac:dyDescent="0.3">
      <c r="A16435" s="25">
        <v>46194</v>
      </c>
      <c r="B16435" s="31">
        <v>2.0833333333333332E-2</v>
      </c>
      <c r="C16435" s="46"/>
      <c r="D16435" s="29">
        <v>46194.020833333336</v>
      </c>
      <c r="E16435" s="15" t="str">
        <f>IF(AND($B$6=NB!$A$17,$B$8&gt;0),'Ersparnisberechnung Sommertarif'!$B$8*SLP!C16415,"")</f>
        <v/>
      </c>
    </row>
    <row r="16436" spans="1:5" x14ac:dyDescent="0.3">
      <c r="A16436" s="25">
        <v>46194</v>
      </c>
      <c r="B16436" s="31">
        <v>3.125E-2</v>
      </c>
      <c r="C16436" s="46"/>
      <c r="D16436" s="29">
        <v>46194.03125</v>
      </c>
      <c r="E16436" s="15" t="str">
        <f>IF(AND($B$6=NB!$A$17,$B$8&gt;0),'Ersparnisberechnung Sommertarif'!$B$8*SLP!C16416,"")</f>
        <v/>
      </c>
    </row>
    <row r="16437" spans="1:5" x14ac:dyDescent="0.3">
      <c r="A16437" s="25">
        <v>46194</v>
      </c>
      <c r="B16437" s="31">
        <v>4.1666666666666664E-2</v>
      </c>
      <c r="C16437" s="46"/>
      <c r="D16437" s="29">
        <v>46194.041666666664</v>
      </c>
      <c r="E16437" s="15" t="str">
        <f>IF(AND($B$6=NB!$A$17,$B$8&gt;0),'Ersparnisberechnung Sommertarif'!$B$8*SLP!C16417,"")</f>
        <v/>
      </c>
    </row>
    <row r="16438" spans="1:5" x14ac:dyDescent="0.3">
      <c r="A16438" s="25">
        <v>46194</v>
      </c>
      <c r="B16438" s="31">
        <v>5.2083333333333336E-2</v>
      </c>
      <c r="C16438" s="46"/>
      <c r="D16438" s="29">
        <v>46194.052083333336</v>
      </c>
      <c r="E16438" s="15" t="str">
        <f>IF(AND($B$6=NB!$A$17,$B$8&gt;0),'Ersparnisberechnung Sommertarif'!$B$8*SLP!C16418,"")</f>
        <v/>
      </c>
    </row>
    <row r="16439" spans="1:5" x14ac:dyDescent="0.3">
      <c r="A16439" s="25">
        <v>46194</v>
      </c>
      <c r="B16439" s="31">
        <v>6.25E-2</v>
      </c>
      <c r="C16439" s="46"/>
      <c r="D16439" s="29">
        <v>46194.0625</v>
      </c>
      <c r="E16439" s="15" t="str">
        <f>IF(AND($B$6=NB!$A$17,$B$8&gt;0),'Ersparnisberechnung Sommertarif'!$B$8*SLP!C16419,"")</f>
        <v/>
      </c>
    </row>
    <row r="16440" spans="1:5" x14ac:dyDescent="0.3">
      <c r="A16440" s="25">
        <v>46194</v>
      </c>
      <c r="B16440" s="31">
        <v>7.2916666666666671E-2</v>
      </c>
      <c r="C16440" s="46"/>
      <c r="D16440" s="29">
        <v>46194.072916666664</v>
      </c>
      <c r="E16440" s="15" t="str">
        <f>IF(AND($B$6=NB!$A$17,$B$8&gt;0),'Ersparnisberechnung Sommertarif'!$B$8*SLP!C16420,"")</f>
        <v/>
      </c>
    </row>
    <row r="16441" spans="1:5" x14ac:dyDescent="0.3">
      <c r="A16441" s="25">
        <v>46194</v>
      </c>
      <c r="B16441" s="31">
        <v>8.3333333333333329E-2</v>
      </c>
      <c r="C16441" s="46"/>
      <c r="D16441" s="29">
        <v>46194.083333333336</v>
      </c>
      <c r="E16441" s="15" t="str">
        <f>IF(AND($B$6=NB!$A$17,$B$8&gt;0),'Ersparnisberechnung Sommertarif'!$B$8*SLP!C16421,"")</f>
        <v/>
      </c>
    </row>
    <row r="16442" spans="1:5" x14ac:dyDescent="0.3">
      <c r="A16442" s="25">
        <v>46194</v>
      </c>
      <c r="B16442" s="31">
        <v>9.375E-2</v>
      </c>
      <c r="C16442" s="46"/>
      <c r="D16442" s="29">
        <v>46194.09375</v>
      </c>
      <c r="E16442" s="15" t="str">
        <f>IF(AND($B$6=NB!$A$17,$B$8&gt;0),'Ersparnisberechnung Sommertarif'!$B$8*SLP!C16422,"")</f>
        <v/>
      </c>
    </row>
    <row r="16443" spans="1:5" x14ac:dyDescent="0.3">
      <c r="A16443" s="25">
        <v>46194</v>
      </c>
      <c r="B16443" s="31">
        <v>0.10416666666666667</v>
      </c>
      <c r="C16443" s="46"/>
      <c r="D16443" s="29">
        <v>46194.104166666664</v>
      </c>
      <c r="E16443" s="15" t="str">
        <f>IF(AND($B$6=NB!$A$17,$B$8&gt;0),'Ersparnisberechnung Sommertarif'!$B$8*SLP!C16423,"")</f>
        <v/>
      </c>
    </row>
    <row r="16444" spans="1:5" x14ac:dyDescent="0.3">
      <c r="A16444" s="25">
        <v>46194</v>
      </c>
      <c r="B16444" s="31">
        <v>0.11458333333333333</v>
      </c>
      <c r="C16444" s="46"/>
      <c r="D16444" s="29">
        <v>46194.114583333336</v>
      </c>
      <c r="E16444" s="15" t="str">
        <f>IF(AND($B$6=NB!$A$17,$B$8&gt;0),'Ersparnisberechnung Sommertarif'!$B$8*SLP!C16424,"")</f>
        <v/>
      </c>
    </row>
    <row r="16445" spans="1:5" x14ac:dyDescent="0.3">
      <c r="A16445" s="25">
        <v>46194</v>
      </c>
      <c r="B16445" s="31">
        <v>0.125</v>
      </c>
      <c r="C16445" s="46"/>
      <c r="D16445" s="29">
        <v>46194.125</v>
      </c>
      <c r="E16445" s="15" t="str">
        <f>IF(AND($B$6=NB!$A$17,$B$8&gt;0),'Ersparnisberechnung Sommertarif'!$B$8*SLP!C16425,"")</f>
        <v/>
      </c>
    </row>
    <row r="16446" spans="1:5" x14ac:dyDescent="0.3">
      <c r="A16446" s="25">
        <v>46194</v>
      </c>
      <c r="B16446" s="31">
        <v>0.13541666666666666</v>
      </c>
      <c r="C16446" s="46"/>
      <c r="D16446" s="29">
        <v>46194.135416666664</v>
      </c>
      <c r="E16446" s="15" t="str">
        <f>IF(AND($B$6=NB!$A$17,$B$8&gt;0),'Ersparnisberechnung Sommertarif'!$B$8*SLP!C16426,"")</f>
        <v/>
      </c>
    </row>
    <row r="16447" spans="1:5" x14ac:dyDescent="0.3">
      <c r="A16447" s="25">
        <v>46194</v>
      </c>
      <c r="B16447" s="31">
        <v>0.14583333333333334</v>
      </c>
      <c r="C16447" s="46"/>
      <c r="D16447" s="29">
        <v>46194.145833333336</v>
      </c>
      <c r="E16447" s="15" t="str">
        <f>IF(AND($B$6=NB!$A$17,$B$8&gt;0),'Ersparnisberechnung Sommertarif'!$B$8*SLP!C16427,"")</f>
        <v/>
      </c>
    </row>
    <row r="16448" spans="1:5" x14ac:dyDescent="0.3">
      <c r="A16448" s="25">
        <v>46194</v>
      </c>
      <c r="B16448" s="31">
        <v>0.15625</v>
      </c>
      <c r="C16448" s="46"/>
      <c r="D16448" s="29">
        <v>46194.15625</v>
      </c>
      <c r="E16448" s="15" t="str">
        <f>IF(AND($B$6=NB!$A$17,$B$8&gt;0),'Ersparnisberechnung Sommertarif'!$B$8*SLP!C16428,"")</f>
        <v/>
      </c>
    </row>
    <row r="16449" spans="1:5" x14ac:dyDescent="0.3">
      <c r="A16449" s="25">
        <v>46194</v>
      </c>
      <c r="B16449" s="31">
        <v>0.16666666666666666</v>
      </c>
      <c r="C16449" s="46"/>
      <c r="D16449" s="29">
        <v>46194.166666666664</v>
      </c>
      <c r="E16449" s="15" t="str">
        <f>IF(AND($B$6=NB!$A$17,$B$8&gt;0),'Ersparnisberechnung Sommertarif'!$B$8*SLP!C16429,"")</f>
        <v/>
      </c>
    </row>
    <row r="16450" spans="1:5" x14ac:dyDescent="0.3">
      <c r="A16450" s="25">
        <v>46194</v>
      </c>
      <c r="B16450" s="31">
        <v>0.17708333333333334</v>
      </c>
      <c r="C16450" s="46"/>
      <c r="D16450" s="29">
        <v>46194.177083333336</v>
      </c>
      <c r="E16450" s="15" t="str">
        <f>IF(AND($B$6=NB!$A$17,$B$8&gt;0),'Ersparnisberechnung Sommertarif'!$B$8*SLP!C16430,"")</f>
        <v/>
      </c>
    </row>
    <row r="16451" spans="1:5" x14ac:dyDescent="0.3">
      <c r="A16451" s="25">
        <v>46194</v>
      </c>
      <c r="B16451" s="31">
        <v>0.1875</v>
      </c>
      <c r="C16451" s="46"/>
      <c r="D16451" s="29">
        <v>46194.1875</v>
      </c>
      <c r="E16451" s="15" t="str">
        <f>IF(AND($B$6=NB!$A$17,$B$8&gt;0),'Ersparnisberechnung Sommertarif'!$B$8*SLP!C16431,"")</f>
        <v/>
      </c>
    </row>
    <row r="16452" spans="1:5" x14ac:dyDescent="0.3">
      <c r="A16452" s="25">
        <v>46194</v>
      </c>
      <c r="B16452" s="31">
        <v>0.19791666666666666</v>
      </c>
      <c r="C16452" s="46"/>
      <c r="D16452" s="29">
        <v>46194.197916666664</v>
      </c>
      <c r="E16452" s="15" t="str">
        <f>IF(AND($B$6=NB!$A$17,$B$8&gt;0),'Ersparnisberechnung Sommertarif'!$B$8*SLP!C16432,"")</f>
        <v/>
      </c>
    </row>
    <row r="16453" spans="1:5" x14ac:dyDescent="0.3">
      <c r="A16453" s="25">
        <v>46194</v>
      </c>
      <c r="B16453" s="31">
        <v>0.20833333333333334</v>
      </c>
      <c r="C16453" s="46"/>
      <c r="D16453" s="29">
        <v>46194.208333333336</v>
      </c>
      <c r="E16453" s="15" t="str">
        <f>IF(AND($B$6=NB!$A$17,$B$8&gt;0),'Ersparnisberechnung Sommertarif'!$B$8*SLP!C16433,"")</f>
        <v/>
      </c>
    </row>
    <row r="16454" spans="1:5" x14ac:dyDescent="0.3">
      <c r="A16454" s="25">
        <v>46194</v>
      </c>
      <c r="B16454" s="31">
        <v>0.21875</v>
      </c>
      <c r="C16454" s="46"/>
      <c r="D16454" s="29">
        <v>46194.21875</v>
      </c>
      <c r="E16454" s="15" t="str">
        <f>IF(AND($B$6=NB!$A$17,$B$8&gt;0),'Ersparnisberechnung Sommertarif'!$B$8*SLP!C16434,"")</f>
        <v/>
      </c>
    </row>
    <row r="16455" spans="1:5" x14ac:dyDescent="0.3">
      <c r="A16455" s="25">
        <v>46194</v>
      </c>
      <c r="B16455" s="31">
        <v>0.22916666666666666</v>
      </c>
      <c r="C16455" s="46"/>
      <c r="D16455" s="29">
        <v>46194.229166666664</v>
      </c>
      <c r="E16455" s="15" t="str">
        <f>IF(AND($B$6=NB!$A$17,$B$8&gt;0),'Ersparnisberechnung Sommertarif'!$B$8*SLP!C16435,"")</f>
        <v/>
      </c>
    </row>
    <row r="16456" spans="1:5" x14ac:dyDescent="0.3">
      <c r="A16456" s="25">
        <v>46194</v>
      </c>
      <c r="B16456" s="31">
        <v>0.23958333333333334</v>
      </c>
      <c r="C16456" s="46"/>
      <c r="D16456" s="29">
        <v>46194.239583333336</v>
      </c>
      <c r="E16456" s="15" t="str">
        <f>IF(AND($B$6=NB!$A$17,$B$8&gt;0),'Ersparnisberechnung Sommertarif'!$B$8*SLP!C16436,"")</f>
        <v/>
      </c>
    </row>
    <row r="16457" spans="1:5" x14ac:dyDescent="0.3">
      <c r="A16457" s="25">
        <v>46194</v>
      </c>
      <c r="B16457" s="31">
        <v>0.25</v>
      </c>
      <c r="C16457" s="46"/>
      <c r="D16457" s="29">
        <v>46194.25</v>
      </c>
      <c r="E16457" s="15" t="str">
        <f>IF(AND($B$6=NB!$A$17,$B$8&gt;0),'Ersparnisberechnung Sommertarif'!$B$8*SLP!C16437,"")</f>
        <v/>
      </c>
    </row>
    <row r="16458" spans="1:5" x14ac:dyDescent="0.3">
      <c r="A16458" s="25">
        <v>46194</v>
      </c>
      <c r="B16458" s="31">
        <v>0.26041666666666669</v>
      </c>
      <c r="C16458" s="46"/>
      <c r="D16458" s="29">
        <v>46194.260416666664</v>
      </c>
      <c r="E16458" s="15" t="str">
        <f>IF(AND($B$6=NB!$A$17,$B$8&gt;0),'Ersparnisberechnung Sommertarif'!$B$8*SLP!C16438,"")</f>
        <v/>
      </c>
    </row>
    <row r="16459" spans="1:5" x14ac:dyDescent="0.3">
      <c r="A16459" s="25">
        <v>46194</v>
      </c>
      <c r="B16459" s="31">
        <v>0.27083333333333331</v>
      </c>
      <c r="C16459" s="46"/>
      <c r="D16459" s="29">
        <v>46194.270833333336</v>
      </c>
      <c r="E16459" s="15" t="str">
        <f>IF(AND($B$6=NB!$A$17,$B$8&gt;0),'Ersparnisberechnung Sommertarif'!$B$8*SLP!C16439,"")</f>
        <v/>
      </c>
    </row>
    <row r="16460" spans="1:5" x14ac:dyDescent="0.3">
      <c r="A16460" s="25">
        <v>46194</v>
      </c>
      <c r="B16460" s="31">
        <v>0.28125</v>
      </c>
      <c r="C16460" s="46"/>
      <c r="D16460" s="29">
        <v>46194.28125</v>
      </c>
      <c r="E16460" s="15" t="str">
        <f>IF(AND($B$6=NB!$A$17,$B$8&gt;0),'Ersparnisberechnung Sommertarif'!$B$8*SLP!C16440,"")</f>
        <v/>
      </c>
    </row>
    <row r="16461" spans="1:5" x14ac:dyDescent="0.3">
      <c r="A16461" s="25">
        <v>46194</v>
      </c>
      <c r="B16461" s="31">
        <v>0.29166666666666669</v>
      </c>
      <c r="C16461" s="46"/>
      <c r="D16461" s="29">
        <v>46194.291666666664</v>
      </c>
      <c r="E16461" s="15" t="str">
        <f>IF(AND($B$6=NB!$A$17,$B$8&gt;0),'Ersparnisberechnung Sommertarif'!$B$8*SLP!C16441,"")</f>
        <v/>
      </c>
    </row>
    <row r="16462" spans="1:5" x14ac:dyDescent="0.3">
      <c r="A16462" s="25">
        <v>46194</v>
      </c>
      <c r="B16462" s="31">
        <v>0.30208333333333331</v>
      </c>
      <c r="C16462" s="46"/>
      <c r="D16462" s="29">
        <v>46194.302083333336</v>
      </c>
      <c r="E16462" s="15" t="str">
        <f>IF(AND($B$6=NB!$A$17,$B$8&gt;0),'Ersparnisberechnung Sommertarif'!$B$8*SLP!C16442,"")</f>
        <v/>
      </c>
    </row>
    <row r="16463" spans="1:5" x14ac:dyDescent="0.3">
      <c r="A16463" s="25">
        <v>46194</v>
      </c>
      <c r="B16463" s="31">
        <v>0.3125</v>
      </c>
      <c r="C16463" s="46"/>
      <c r="D16463" s="29">
        <v>46194.3125</v>
      </c>
      <c r="E16463" s="15" t="str">
        <f>IF(AND($B$6=NB!$A$17,$B$8&gt;0),'Ersparnisberechnung Sommertarif'!$B$8*SLP!C16443,"")</f>
        <v/>
      </c>
    </row>
    <row r="16464" spans="1:5" x14ac:dyDescent="0.3">
      <c r="A16464" s="25">
        <v>46194</v>
      </c>
      <c r="B16464" s="31">
        <v>0.32291666666666669</v>
      </c>
      <c r="C16464" s="46"/>
      <c r="D16464" s="29">
        <v>46194.322916666664</v>
      </c>
      <c r="E16464" s="15" t="str">
        <f>IF(AND($B$6=NB!$A$17,$B$8&gt;0),'Ersparnisberechnung Sommertarif'!$B$8*SLP!C16444,"")</f>
        <v/>
      </c>
    </row>
    <row r="16465" spans="1:5" x14ac:dyDescent="0.3">
      <c r="A16465" s="25">
        <v>46194</v>
      </c>
      <c r="B16465" s="31">
        <v>0.33333333333333331</v>
      </c>
      <c r="C16465" s="46"/>
      <c r="D16465" s="29">
        <v>46194.333333333336</v>
      </c>
      <c r="E16465" s="15" t="str">
        <f>IF(AND($B$6=NB!$A$17,$B$8&gt;0),'Ersparnisberechnung Sommertarif'!$B$8*SLP!C16445,"")</f>
        <v/>
      </c>
    </row>
    <row r="16466" spans="1:5" x14ac:dyDescent="0.3">
      <c r="A16466" s="25">
        <v>46194</v>
      </c>
      <c r="B16466" s="31">
        <v>0.34375</v>
      </c>
      <c r="C16466" s="46"/>
      <c r="D16466" s="29">
        <v>46194.34375</v>
      </c>
      <c r="E16466" s="15" t="str">
        <f>IF(AND($B$6=NB!$A$17,$B$8&gt;0),'Ersparnisberechnung Sommertarif'!$B$8*SLP!C16446,"")</f>
        <v/>
      </c>
    </row>
    <row r="16467" spans="1:5" x14ac:dyDescent="0.3">
      <c r="A16467" s="25">
        <v>46194</v>
      </c>
      <c r="B16467" s="31">
        <v>0.35416666666666669</v>
      </c>
      <c r="C16467" s="46"/>
      <c r="D16467" s="29">
        <v>46194.354166666664</v>
      </c>
      <c r="E16467" s="15" t="str">
        <f>IF(AND($B$6=NB!$A$17,$B$8&gt;0),'Ersparnisberechnung Sommertarif'!$B$8*SLP!C16447,"")</f>
        <v/>
      </c>
    </row>
    <row r="16468" spans="1:5" x14ac:dyDescent="0.3">
      <c r="A16468" s="25">
        <v>46194</v>
      </c>
      <c r="B16468" s="31">
        <v>0.36458333333333331</v>
      </c>
      <c r="C16468" s="46"/>
      <c r="D16468" s="29">
        <v>46194.364583333336</v>
      </c>
      <c r="E16468" s="15" t="str">
        <f>IF(AND($B$6=NB!$A$17,$B$8&gt;0),'Ersparnisberechnung Sommertarif'!$B$8*SLP!C16448,"")</f>
        <v/>
      </c>
    </row>
    <row r="16469" spans="1:5" x14ac:dyDescent="0.3">
      <c r="A16469" s="25">
        <v>46194</v>
      </c>
      <c r="B16469" s="31">
        <v>0.375</v>
      </c>
      <c r="C16469" s="46"/>
      <c r="D16469" s="29">
        <v>46194.375</v>
      </c>
      <c r="E16469" s="15" t="str">
        <f>IF(AND($B$6=NB!$A$17,$B$8&gt;0),'Ersparnisberechnung Sommertarif'!$B$8*SLP!C16449,"")</f>
        <v/>
      </c>
    </row>
    <row r="16470" spans="1:5" x14ac:dyDescent="0.3">
      <c r="A16470" s="25">
        <v>46194</v>
      </c>
      <c r="B16470" s="31">
        <v>0.38541666666666669</v>
      </c>
      <c r="C16470" s="46"/>
      <c r="D16470" s="29">
        <v>46194.385416666664</v>
      </c>
      <c r="E16470" s="15" t="str">
        <f>IF(AND($B$6=NB!$A$17,$B$8&gt;0),'Ersparnisberechnung Sommertarif'!$B$8*SLP!C16450,"")</f>
        <v/>
      </c>
    </row>
    <row r="16471" spans="1:5" x14ac:dyDescent="0.3">
      <c r="A16471" s="25">
        <v>46194</v>
      </c>
      <c r="B16471" s="31">
        <v>0.39583333333333331</v>
      </c>
      <c r="C16471" s="46"/>
      <c r="D16471" s="29">
        <v>46194.395833333336</v>
      </c>
      <c r="E16471" s="15" t="str">
        <f>IF(AND($B$6=NB!$A$17,$B$8&gt;0),'Ersparnisberechnung Sommertarif'!$B$8*SLP!C16451,"")</f>
        <v/>
      </c>
    </row>
    <row r="16472" spans="1:5" x14ac:dyDescent="0.3">
      <c r="A16472" s="25">
        <v>46194</v>
      </c>
      <c r="B16472" s="31">
        <v>0.40625</v>
      </c>
      <c r="C16472" s="46"/>
      <c r="D16472" s="29">
        <v>46194.40625</v>
      </c>
      <c r="E16472" s="15" t="str">
        <f>IF(AND($B$6=NB!$A$17,$B$8&gt;0),'Ersparnisberechnung Sommertarif'!$B$8*SLP!C16452,"")</f>
        <v/>
      </c>
    </row>
    <row r="16473" spans="1:5" x14ac:dyDescent="0.3">
      <c r="A16473" s="25">
        <v>46194</v>
      </c>
      <c r="B16473" s="31">
        <v>0.41666666666666669</v>
      </c>
      <c r="C16473" s="46"/>
      <c r="D16473" s="29">
        <v>46194.416666666664</v>
      </c>
      <c r="E16473" s="15" t="str">
        <f>IF(AND($B$6=NB!$A$17,$B$8&gt;0),'Ersparnisberechnung Sommertarif'!$B$8*SLP!C16453,"")</f>
        <v/>
      </c>
    </row>
    <row r="16474" spans="1:5" x14ac:dyDescent="0.3">
      <c r="A16474" s="25">
        <v>46194</v>
      </c>
      <c r="B16474" s="31">
        <v>0.42708333333333331</v>
      </c>
      <c r="C16474" s="46"/>
      <c r="D16474" s="29">
        <v>46194.427083333336</v>
      </c>
      <c r="E16474" s="15" t="str">
        <f>IF(AND($B$6=NB!$A$17,$B$8&gt;0),'Ersparnisberechnung Sommertarif'!$B$8*SLP!C16454,"")</f>
        <v/>
      </c>
    </row>
    <row r="16475" spans="1:5" x14ac:dyDescent="0.3">
      <c r="A16475" s="25">
        <v>46194</v>
      </c>
      <c r="B16475" s="31">
        <v>0.4375</v>
      </c>
      <c r="C16475" s="46"/>
      <c r="D16475" s="29">
        <v>46194.4375</v>
      </c>
      <c r="E16475" s="15" t="str">
        <f>IF(AND($B$6=NB!$A$17,$B$8&gt;0),'Ersparnisberechnung Sommertarif'!$B$8*SLP!C16455,"")</f>
        <v/>
      </c>
    </row>
    <row r="16476" spans="1:5" x14ac:dyDescent="0.3">
      <c r="A16476" s="25">
        <v>46194</v>
      </c>
      <c r="B16476" s="31">
        <v>0.44791666666666669</v>
      </c>
      <c r="C16476" s="46"/>
      <c r="D16476" s="29">
        <v>46194.447916666664</v>
      </c>
      <c r="E16476" s="15" t="str">
        <f>IF(AND($B$6=NB!$A$17,$B$8&gt;0),'Ersparnisberechnung Sommertarif'!$B$8*SLP!C16456,"")</f>
        <v/>
      </c>
    </row>
    <row r="16477" spans="1:5" x14ac:dyDescent="0.3">
      <c r="A16477" s="25">
        <v>46194</v>
      </c>
      <c r="B16477" s="31">
        <v>0.45833333333333331</v>
      </c>
      <c r="C16477" s="46"/>
      <c r="D16477" s="29">
        <v>46194.458333333336</v>
      </c>
      <c r="E16477" s="15" t="str">
        <f>IF(AND($B$6=NB!$A$17,$B$8&gt;0),'Ersparnisberechnung Sommertarif'!$B$8*SLP!C16457,"")</f>
        <v/>
      </c>
    </row>
    <row r="16478" spans="1:5" x14ac:dyDescent="0.3">
      <c r="A16478" s="25">
        <v>46194</v>
      </c>
      <c r="B16478" s="31">
        <v>0.46875</v>
      </c>
      <c r="C16478" s="46"/>
      <c r="D16478" s="29">
        <v>46194.46875</v>
      </c>
      <c r="E16478" s="15" t="str">
        <f>IF(AND($B$6=NB!$A$17,$B$8&gt;0),'Ersparnisberechnung Sommertarif'!$B$8*SLP!C16458,"")</f>
        <v/>
      </c>
    </row>
    <row r="16479" spans="1:5" x14ac:dyDescent="0.3">
      <c r="A16479" s="25">
        <v>46194</v>
      </c>
      <c r="B16479" s="31">
        <v>0.47916666666666669</v>
      </c>
      <c r="C16479" s="46"/>
      <c r="D16479" s="29">
        <v>46194.479166666664</v>
      </c>
      <c r="E16479" s="15" t="str">
        <f>IF(AND($B$6=NB!$A$17,$B$8&gt;0),'Ersparnisberechnung Sommertarif'!$B$8*SLP!C16459,"")</f>
        <v/>
      </c>
    </row>
    <row r="16480" spans="1:5" x14ac:dyDescent="0.3">
      <c r="A16480" s="25">
        <v>46194</v>
      </c>
      <c r="B16480" s="31">
        <v>0.48958333333333331</v>
      </c>
      <c r="C16480" s="46"/>
      <c r="D16480" s="29">
        <v>46194.489583333336</v>
      </c>
      <c r="E16480" s="15" t="str">
        <f>IF(AND($B$6=NB!$A$17,$B$8&gt;0),'Ersparnisberechnung Sommertarif'!$B$8*SLP!C16460,"")</f>
        <v/>
      </c>
    </row>
    <row r="16481" spans="1:5" x14ac:dyDescent="0.3">
      <c r="A16481" s="25">
        <v>46194</v>
      </c>
      <c r="B16481" s="31">
        <v>0.5</v>
      </c>
      <c r="C16481" s="46"/>
      <c r="D16481" s="29">
        <v>46194.5</v>
      </c>
      <c r="E16481" s="15" t="str">
        <f>IF(AND($B$6=NB!$A$17,$B$8&gt;0),'Ersparnisberechnung Sommertarif'!$B$8*SLP!C16461,"")</f>
        <v/>
      </c>
    </row>
    <row r="16482" spans="1:5" x14ac:dyDescent="0.3">
      <c r="A16482" s="25">
        <v>46194</v>
      </c>
      <c r="B16482" s="31">
        <v>0.51041666666666663</v>
      </c>
      <c r="C16482" s="46"/>
      <c r="D16482" s="29">
        <v>46194.510416666664</v>
      </c>
      <c r="E16482" s="15" t="str">
        <f>IF(AND($B$6=NB!$A$17,$B$8&gt;0),'Ersparnisberechnung Sommertarif'!$B$8*SLP!C16462,"")</f>
        <v/>
      </c>
    </row>
    <row r="16483" spans="1:5" x14ac:dyDescent="0.3">
      <c r="A16483" s="25">
        <v>46194</v>
      </c>
      <c r="B16483" s="31">
        <v>0.52083333333333337</v>
      </c>
      <c r="C16483" s="46"/>
      <c r="D16483" s="29">
        <v>46194.520833333336</v>
      </c>
      <c r="E16483" s="15" t="str">
        <f>IF(AND($B$6=NB!$A$17,$B$8&gt;0),'Ersparnisberechnung Sommertarif'!$B$8*SLP!C16463,"")</f>
        <v/>
      </c>
    </row>
    <row r="16484" spans="1:5" x14ac:dyDescent="0.3">
      <c r="A16484" s="25">
        <v>46194</v>
      </c>
      <c r="B16484" s="31">
        <v>0.53125</v>
      </c>
      <c r="C16484" s="46"/>
      <c r="D16484" s="29">
        <v>46194.53125</v>
      </c>
      <c r="E16484" s="15" t="str">
        <f>IF(AND($B$6=NB!$A$17,$B$8&gt;0),'Ersparnisberechnung Sommertarif'!$B$8*SLP!C16464,"")</f>
        <v/>
      </c>
    </row>
    <row r="16485" spans="1:5" x14ac:dyDescent="0.3">
      <c r="A16485" s="25">
        <v>46194</v>
      </c>
      <c r="B16485" s="31">
        <v>0.54166666666666663</v>
      </c>
      <c r="C16485" s="46"/>
      <c r="D16485" s="29">
        <v>46194.541666666664</v>
      </c>
      <c r="E16485" s="15" t="str">
        <f>IF(AND($B$6=NB!$A$17,$B$8&gt;0),'Ersparnisberechnung Sommertarif'!$B$8*SLP!C16465,"")</f>
        <v/>
      </c>
    </row>
    <row r="16486" spans="1:5" x14ac:dyDescent="0.3">
      <c r="A16486" s="25">
        <v>46194</v>
      </c>
      <c r="B16486" s="31">
        <v>0.55208333333333337</v>
      </c>
      <c r="C16486" s="46"/>
      <c r="D16486" s="29">
        <v>46194.552083333336</v>
      </c>
      <c r="E16486" s="15" t="str">
        <f>IF(AND($B$6=NB!$A$17,$B$8&gt;0),'Ersparnisberechnung Sommertarif'!$B$8*SLP!C16466,"")</f>
        <v/>
      </c>
    </row>
    <row r="16487" spans="1:5" x14ac:dyDescent="0.3">
      <c r="A16487" s="25">
        <v>46194</v>
      </c>
      <c r="B16487" s="31">
        <v>0.5625</v>
      </c>
      <c r="C16487" s="46"/>
      <c r="D16487" s="29">
        <v>46194.5625</v>
      </c>
      <c r="E16487" s="15" t="str">
        <f>IF(AND($B$6=NB!$A$17,$B$8&gt;0),'Ersparnisberechnung Sommertarif'!$B$8*SLP!C16467,"")</f>
        <v/>
      </c>
    </row>
    <row r="16488" spans="1:5" x14ac:dyDescent="0.3">
      <c r="A16488" s="25">
        <v>46194</v>
      </c>
      <c r="B16488" s="31">
        <v>0.57291666666666663</v>
      </c>
      <c r="C16488" s="46"/>
      <c r="D16488" s="29">
        <v>46194.572916666664</v>
      </c>
      <c r="E16488" s="15" t="str">
        <f>IF(AND($B$6=NB!$A$17,$B$8&gt;0),'Ersparnisberechnung Sommertarif'!$B$8*SLP!C16468,"")</f>
        <v/>
      </c>
    </row>
    <row r="16489" spans="1:5" x14ac:dyDescent="0.3">
      <c r="A16489" s="25">
        <v>46194</v>
      </c>
      <c r="B16489" s="31">
        <v>0.58333333333333337</v>
      </c>
      <c r="C16489" s="46"/>
      <c r="D16489" s="29">
        <v>46194.583333333336</v>
      </c>
      <c r="E16489" s="15" t="str">
        <f>IF(AND($B$6=NB!$A$17,$B$8&gt;0),'Ersparnisberechnung Sommertarif'!$B$8*SLP!C16469,"")</f>
        <v/>
      </c>
    </row>
    <row r="16490" spans="1:5" x14ac:dyDescent="0.3">
      <c r="A16490" s="25">
        <v>46194</v>
      </c>
      <c r="B16490" s="31">
        <v>0.59375</v>
      </c>
      <c r="C16490" s="46"/>
      <c r="D16490" s="29">
        <v>46194.59375</v>
      </c>
      <c r="E16490" s="15" t="str">
        <f>IF(AND($B$6=NB!$A$17,$B$8&gt;0),'Ersparnisberechnung Sommertarif'!$B$8*SLP!C16470,"")</f>
        <v/>
      </c>
    </row>
    <row r="16491" spans="1:5" x14ac:dyDescent="0.3">
      <c r="A16491" s="25">
        <v>46194</v>
      </c>
      <c r="B16491" s="31">
        <v>0.60416666666666663</v>
      </c>
      <c r="C16491" s="46"/>
      <c r="D16491" s="29">
        <v>46194.604166666664</v>
      </c>
      <c r="E16491" s="15" t="str">
        <f>IF(AND($B$6=NB!$A$17,$B$8&gt;0),'Ersparnisberechnung Sommertarif'!$B$8*SLP!C16471,"")</f>
        <v/>
      </c>
    </row>
    <row r="16492" spans="1:5" x14ac:dyDescent="0.3">
      <c r="A16492" s="25">
        <v>46194</v>
      </c>
      <c r="B16492" s="31">
        <v>0.61458333333333337</v>
      </c>
      <c r="C16492" s="46"/>
      <c r="D16492" s="29">
        <v>46194.614583333336</v>
      </c>
      <c r="E16492" s="15" t="str">
        <f>IF(AND($B$6=NB!$A$17,$B$8&gt;0),'Ersparnisberechnung Sommertarif'!$B$8*SLP!C16472,"")</f>
        <v/>
      </c>
    </row>
    <row r="16493" spans="1:5" x14ac:dyDescent="0.3">
      <c r="A16493" s="25">
        <v>46194</v>
      </c>
      <c r="B16493" s="31">
        <v>0.625</v>
      </c>
      <c r="C16493" s="46"/>
      <c r="D16493" s="29">
        <v>46194.625</v>
      </c>
      <c r="E16493" s="15" t="str">
        <f>IF(AND($B$6=NB!$A$17,$B$8&gt;0),'Ersparnisberechnung Sommertarif'!$B$8*SLP!C16473,"")</f>
        <v/>
      </c>
    </row>
    <row r="16494" spans="1:5" x14ac:dyDescent="0.3">
      <c r="A16494" s="25">
        <v>46194</v>
      </c>
      <c r="B16494" s="31">
        <v>0.63541666666666663</v>
      </c>
      <c r="C16494" s="46"/>
      <c r="D16494" s="29">
        <v>46194.635416666664</v>
      </c>
      <c r="E16494" s="15" t="str">
        <f>IF(AND($B$6=NB!$A$17,$B$8&gt;0),'Ersparnisberechnung Sommertarif'!$B$8*SLP!C16474,"")</f>
        <v/>
      </c>
    </row>
    <row r="16495" spans="1:5" x14ac:dyDescent="0.3">
      <c r="A16495" s="25">
        <v>46194</v>
      </c>
      <c r="B16495" s="31">
        <v>0.64583333333333337</v>
      </c>
      <c r="C16495" s="46"/>
      <c r="D16495" s="29">
        <v>46194.645833333336</v>
      </c>
      <c r="E16495" s="15" t="str">
        <f>IF(AND($B$6=NB!$A$17,$B$8&gt;0),'Ersparnisberechnung Sommertarif'!$B$8*SLP!C16475,"")</f>
        <v/>
      </c>
    </row>
    <row r="16496" spans="1:5" x14ac:dyDescent="0.3">
      <c r="A16496" s="25">
        <v>46194</v>
      </c>
      <c r="B16496" s="31">
        <v>0.65625</v>
      </c>
      <c r="C16496" s="46"/>
      <c r="D16496" s="29">
        <v>46194.65625</v>
      </c>
      <c r="E16496" s="15" t="str">
        <f>IF(AND($B$6=NB!$A$17,$B$8&gt;0),'Ersparnisberechnung Sommertarif'!$B$8*SLP!C16476,"")</f>
        <v/>
      </c>
    </row>
    <row r="16497" spans="1:5" x14ac:dyDescent="0.3">
      <c r="A16497" s="25">
        <v>46194</v>
      </c>
      <c r="B16497" s="31">
        <v>0.66666666666666663</v>
      </c>
      <c r="C16497" s="46"/>
      <c r="D16497" s="29">
        <v>46194.666666666664</v>
      </c>
      <c r="E16497" s="15" t="str">
        <f>IF(AND($B$6=NB!$A$17,$B$8&gt;0),'Ersparnisberechnung Sommertarif'!$B$8*SLP!C16477,"")</f>
        <v/>
      </c>
    </row>
    <row r="16498" spans="1:5" x14ac:dyDescent="0.3">
      <c r="A16498" s="25">
        <v>46194</v>
      </c>
      <c r="B16498" s="31">
        <v>0.67708333333333337</v>
      </c>
      <c r="C16498" s="46"/>
      <c r="D16498" s="29">
        <v>46194.677083333336</v>
      </c>
      <c r="E16498" s="15" t="str">
        <f>IF(AND($B$6=NB!$A$17,$B$8&gt;0),'Ersparnisberechnung Sommertarif'!$B$8*SLP!C16478,"")</f>
        <v/>
      </c>
    </row>
    <row r="16499" spans="1:5" x14ac:dyDescent="0.3">
      <c r="A16499" s="25">
        <v>46194</v>
      </c>
      <c r="B16499" s="31">
        <v>0.6875</v>
      </c>
      <c r="C16499" s="46"/>
      <c r="D16499" s="29">
        <v>46194.6875</v>
      </c>
      <c r="E16499" s="15" t="str">
        <f>IF(AND($B$6=NB!$A$17,$B$8&gt;0),'Ersparnisberechnung Sommertarif'!$B$8*SLP!C16479,"")</f>
        <v/>
      </c>
    </row>
    <row r="16500" spans="1:5" x14ac:dyDescent="0.3">
      <c r="A16500" s="25">
        <v>46194</v>
      </c>
      <c r="B16500" s="31">
        <v>0.69791666666666663</v>
      </c>
      <c r="C16500" s="46"/>
      <c r="D16500" s="29">
        <v>46194.697916666664</v>
      </c>
      <c r="E16500" s="15" t="str">
        <f>IF(AND($B$6=NB!$A$17,$B$8&gt;0),'Ersparnisberechnung Sommertarif'!$B$8*SLP!C16480,"")</f>
        <v/>
      </c>
    </row>
    <row r="16501" spans="1:5" x14ac:dyDescent="0.3">
      <c r="A16501" s="25">
        <v>46194</v>
      </c>
      <c r="B16501" s="31">
        <v>0.70833333333333337</v>
      </c>
      <c r="C16501" s="46"/>
      <c r="D16501" s="29">
        <v>46194.708333333336</v>
      </c>
      <c r="E16501" s="15" t="str">
        <f>IF(AND($B$6=NB!$A$17,$B$8&gt;0),'Ersparnisberechnung Sommertarif'!$B$8*SLP!C16481,"")</f>
        <v/>
      </c>
    </row>
    <row r="16502" spans="1:5" x14ac:dyDescent="0.3">
      <c r="A16502" s="25">
        <v>46194</v>
      </c>
      <c r="B16502" s="31">
        <v>0.71875</v>
      </c>
      <c r="C16502" s="46"/>
      <c r="D16502" s="29">
        <v>46194.71875</v>
      </c>
      <c r="E16502" s="15" t="str">
        <f>IF(AND($B$6=NB!$A$17,$B$8&gt;0),'Ersparnisberechnung Sommertarif'!$B$8*SLP!C16482,"")</f>
        <v/>
      </c>
    </row>
    <row r="16503" spans="1:5" x14ac:dyDescent="0.3">
      <c r="A16503" s="25">
        <v>46194</v>
      </c>
      <c r="B16503" s="31">
        <v>0.72916666666666663</v>
      </c>
      <c r="C16503" s="46"/>
      <c r="D16503" s="29">
        <v>46194.729166666664</v>
      </c>
      <c r="E16503" s="15" t="str">
        <f>IF(AND($B$6=NB!$A$17,$B$8&gt;0),'Ersparnisberechnung Sommertarif'!$B$8*SLP!C16483,"")</f>
        <v/>
      </c>
    </row>
    <row r="16504" spans="1:5" x14ac:dyDescent="0.3">
      <c r="A16504" s="25">
        <v>46194</v>
      </c>
      <c r="B16504" s="31">
        <v>0.73958333333333337</v>
      </c>
      <c r="C16504" s="46"/>
      <c r="D16504" s="29">
        <v>46194.739583333336</v>
      </c>
      <c r="E16504" s="15" t="str">
        <f>IF(AND($B$6=NB!$A$17,$B$8&gt;0),'Ersparnisberechnung Sommertarif'!$B$8*SLP!C16484,"")</f>
        <v/>
      </c>
    </row>
    <row r="16505" spans="1:5" x14ac:dyDescent="0.3">
      <c r="A16505" s="25">
        <v>46194</v>
      </c>
      <c r="B16505" s="31">
        <v>0.75</v>
      </c>
      <c r="C16505" s="46"/>
      <c r="D16505" s="29">
        <v>46194.75</v>
      </c>
      <c r="E16505" s="15" t="str">
        <f>IF(AND($B$6=NB!$A$17,$B$8&gt;0),'Ersparnisberechnung Sommertarif'!$B$8*SLP!C16485,"")</f>
        <v/>
      </c>
    </row>
    <row r="16506" spans="1:5" x14ac:dyDescent="0.3">
      <c r="A16506" s="25">
        <v>46194</v>
      </c>
      <c r="B16506" s="31">
        <v>0.76041666666666663</v>
      </c>
      <c r="C16506" s="46"/>
      <c r="D16506" s="29">
        <v>46194.760416666664</v>
      </c>
      <c r="E16506" s="15" t="str">
        <f>IF(AND($B$6=NB!$A$17,$B$8&gt;0),'Ersparnisberechnung Sommertarif'!$B$8*SLP!C16486,"")</f>
        <v/>
      </c>
    </row>
    <row r="16507" spans="1:5" x14ac:dyDescent="0.3">
      <c r="A16507" s="25">
        <v>46194</v>
      </c>
      <c r="B16507" s="31">
        <v>0.77083333333333337</v>
      </c>
      <c r="C16507" s="46"/>
      <c r="D16507" s="29">
        <v>46194.770833333336</v>
      </c>
      <c r="E16507" s="15" t="str">
        <f>IF(AND($B$6=NB!$A$17,$B$8&gt;0),'Ersparnisberechnung Sommertarif'!$B$8*SLP!C16487,"")</f>
        <v/>
      </c>
    </row>
    <row r="16508" spans="1:5" x14ac:dyDescent="0.3">
      <c r="A16508" s="25">
        <v>46194</v>
      </c>
      <c r="B16508" s="31">
        <v>0.78125</v>
      </c>
      <c r="C16508" s="46"/>
      <c r="D16508" s="29">
        <v>46194.78125</v>
      </c>
      <c r="E16508" s="15" t="str">
        <f>IF(AND($B$6=NB!$A$17,$B$8&gt;0),'Ersparnisberechnung Sommertarif'!$B$8*SLP!C16488,"")</f>
        <v/>
      </c>
    </row>
    <row r="16509" spans="1:5" x14ac:dyDescent="0.3">
      <c r="A16509" s="25">
        <v>46194</v>
      </c>
      <c r="B16509" s="31">
        <v>0.79166666666666663</v>
      </c>
      <c r="C16509" s="46"/>
      <c r="D16509" s="29">
        <v>46194.791666666664</v>
      </c>
      <c r="E16509" s="15" t="str">
        <f>IF(AND($B$6=NB!$A$17,$B$8&gt;0),'Ersparnisberechnung Sommertarif'!$B$8*SLP!C16489,"")</f>
        <v/>
      </c>
    </row>
    <row r="16510" spans="1:5" x14ac:dyDescent="0.3">
      <c r="A16510" s="25">
        <v>46194</v>
      </c>
      <c r="B16510" s="31">
        <v>0.80208333333333337</v>
      </c>
      <c r="C16510" s="46"/>
      <c r="D16510" s="29">
        <v>46194.802083333336</v>
      </c>
      <c r="E16510" s="15" t="str">
        <f>IF(AND($B$6=NB!$A$17,$B$8&gt;0),'Ersparnisberechnung Sommertarif'!$B$8*SLP!C16490,"")</f>
        <v/>
      </c>
    </row>
    <row r="16511" spans="1:5" x14ac:dyDescent="0.3">
      <c r="A16511" s="25">
        <v>46194</v>
      </c>
      <c r="B16511" s="31">
        <v>0.8125</v>
      </c>
      <c r="C16511" s="46"/>
      <c r="D16511" s="29">
        <v>46194.8125</v>
      </c>
      <c r="E16511" s="15" t="str">
        <f>IF(AND($B$6=NB!$A$17,$B$8&gt;0),'Ersparnisberechnung Sommertarif'!$B$8*SLP!C16491,"")</f>
        <v/>
      </c>
    </row>
    <row r="16512" spans="1:5" x14ac:dyDescent="0.3">
      <c r="A16512" s="25">
        <v>46194</v>
      </c>
      <c r="B16512" s="31">
        <v>0.82291666666666663</v>
      </c>
      <c r="C16512" s="46"/>
      <c r="D16512" s="29">
        <v>46194.822916666664</v>
      </c>
      <c r="E16512" s="15" t="str">
        <f>IF(AND($B$6=NB!$A$17,$B$8&gt;0),'Ersparnisberechnung Sommertarif'!$B$8*SLP!C16492,"")</f>
        <v/>
      </c>
    </row>
    <row r="16513" spans="1:5" x14ac:dyDescent="0.3">
      <c r="A16513" s="25">
        <v>46194</v>
      </c>
      <c r="B16513" s="31">
        <v>0.83333333333333337</v>
      </c>
      <c r="C16513" s="46"/>
      <c r="D16513" s="29">
        <v>46194.833333333336</v>
      </c>
      <c r="E16513" s="15" t="str">
        <f>IF(AND($B$6=NB!$A$17,$B$8&gt;0),'Ersparnisberechnung Sommertarif'!$B$8*SLP!C16493,"")</f>
        <v/>
      </c>
    </row>
    <row r="16514" spans="1:5" x14ac:dyDescent="0.3">
      <c r="A16514" s="25">
        <v>46194</v>
      </c>
      <c r="B16514" s="31">
        <v>0.84375</v>
      </c>
      <c r="C16514" s="46"/>
      <c r="D16514" s="29">
        <v>46194.84375</v>
      </c>
      <c r="E16514" s="15" t="str">
        <f>IF(AND($B$6=NB!$A$17,$B$8&gt;0),'Ersparnisberechnung Sommertarif'!$B$8*SLP!C16494,"")</f>
        <v/>
      </c>
    </row>
    <row r="16515" spans="1:5" x14ac:dyDescent="0.3">
      <c r="A16515" s="25">
        <v>46194</v>
      </c>
      <c r="B16515" s="31">
        <v>0.85416666666666663</v>
      </c>
      <c r="C16515" s="46"/>
      <c r="D16515" s="29">
        <v>46194.854166666664</v>
      </c>
      <c r="E16515" s="15" t="str">
        <f>IF(AND($B$6=NB!$A$17,$B$8&gt;0),'Ersparnisberechnung Sommertarif'!$B$8*SLP!C16495,"")</f>
        <v/>
      </c>
    </row>
    <row r="16516" spans="1:5" x14ac:dyDescent="0.3">
      <c r="A16516" s="25">
        <v>46194</v>
      </c>
      <c r="B16516" s="31">
        <v>0.86458333333333337</v>
      </c>
      <c r="C16516" s="46"/>
      <c r="D16516" s="29">
        <v>46194.864583333336</v>
      </c>
      <c r="E16516" s="15" t="str">
        <f>IF(AND($B$6=NB!$A$17,$B$8&gt;0),'Ersparnisberechnung Sommertarif'!$B$8*SLP!C16496,"")</f>
        <v/>
      </c>
    </row>
    <row r="16517" spans="1:5" x14ac:dyDescent="0.3">
      <c r="A16517" s="25">
        <v>46194</v>
      </c>
      <c r="B16517" s="31">
        <v>0.875</v>
      </c>
      <c r="C16517" s="46"/>
      <c r="D16517" s="29">
        <v>46194.875</v>
      </c>
      <c r="E16517" s="15" t="str">
        <f>IF(AND($B$6=NB!$A$17,$B$8&gt;0),'Ersparnisberechnung Sommertarif'!$B$8*SLP!C16497,"")</f>
        <v/>
      </c>
    </row>
    <row r="16518" spans="1:5" x14ac:dyDescent="0.3">
      <c r="A16518" s="25">
        <v>46194</v>
      </c>
      <c r="B16518" s="31">
        <v>0.88541666666666663</v>
      </c>
      <c r="C16518" s="46"/>
      <c r="D16518" s="29">
        <v>46194.885416666664</v>
      </c>
      <c r="E16518" s="15" t="str">
        <f>IF(AND($B$6=NB!$A$17,$B$8&gt;0),'Ersparnisberechnung Sommertarif'!$B$8*SLP!C16498,"")</f>
        <v/>
      </c>
    </row>
    <row r="16519" spans="1:5" x14ac:dyDescent="0.3">
      <c r="A16519" s="25">
        <v>46194</v>
      </c>
      <c r="B16519" s="31">
        <v>0.89583333333333337</v>
      </c>
      <c r="C16519" s="46"/>
      <c r="D16519" s="29">
        <v>46194.895833333336</v>
      </c>
      <c r="E16519" s="15" t="str">
        <f>IF(AND($B$6=NB!$A$17,$B$8&gt;0),'Ersparnisberechnung Sommertarif'!$B$8*SLP!C16499,"")</f>
        <v/>
      </c>
    </row>
    <row r="16520" spans="1:5" x14ac:dyDescent="0.3">
      <c r="A16520" s="25">
        <v>46194</v>
      </c>
      <c r="B16520" s="31">
        <v>0.90625</v>
      </c>
      <c r="C16520" s="46"/>
      <c r="D16520" s="29">
        <v>46194.90625</v>
      </c>
      <c r="E16520" s="15" t="str">
        <f>IF(AND($B$6=NB!$A$17,$B$8&gt;0),'Ersparnisberechnung Sommertarif'!$B$8*SLP!C16500,"")</f>
        <v/>
      </c>
    </row>
    <row r="16521" spans="1:5" x14ac:dyDescent="0.3">
      <c r="A16521" s="25">
        <v>46194</v>
      </c>
      <c r="B16521" s="31">
        <v>0.91666666666666663</v>
      </c>
      <c r="C16521" s="46"/>
      <c r="D16521" s="29">
        <v>46194.916666666664</v>
      </c>
      <c r="E16521" s="15" t="str">
        <f>IF(AND($B$6=NB!$A$17,$B$8&gt;0),'Ersparnisberechnung Sommertarif'!$B$8*SLP!C16501,"")</f>
        <v/>
      </c>
    </row>
    <row r="16522" spans="1:5" x14ac:dyDescent="0.3">
      <c r="A16522" s="25">
        <v>46194</v>
      </c>
      <c r="B16522" s="31">
        <v>0.92708333333333337</v>
      </c>
      <c r="C16522" s="46"/>
      <c r="D16522" s="29">
        <v>46194.927083333336</v>
      </c>
      <c r="E16522" s="15" t="str">
        <f>IF(AND($B$6=NB!$A$17,$B$8&gt;0),'Ersparnisberechnung Sommertarif'!$B$8*SLP!C16502,"")</f>
        <v/>
      </c>
    </row>
    <row r="16523" spans="1:5" x14ac:dyDescent="0.3">
      <c r="A16523" s="25">
        <v>46194</v>
      </c>
      <c r="B16523" s="31">
        <v>0.9375</v>
      </c>
      <c r="C16523" s="46"/>
      <c r="D16523" s="29">
        <v>46194.9375</v>
      </c>
      <c r="E16523" s="15" t="str">
        <f>IF(AND($B$6=NB!$A$17,$B$8&gt;0),'Ersparnisberechnung Sommertarif'!$B$8*SLP!C16503,"")</f>
        <v/>
      </c>
    </row>
    <row r="16524" spans="1:5" x14ac:dyDescent="0.3">
      <c r="A16524" s="25">
        <v>46194</v>
      </c>
      <c r="B16524" s="31">
        <v>0.94791666666666663</v>
      </c>
      <c r="C16524" s="46"/>
      <c r="D16524" s="29">
        <v>46194.947916666664</v>
      </c>
      <c r="E16524" s="15" t="str">
        <f>IF(AND($B$6=NB!$A$17,$B$8&gt;0),'Ersparnisberechnung Sommertarif'!$B$8*SLP!C16504,"")</f>
        <v/>
      </c>
    </row>
    <row r="16525" spans="1:5" x14ac:dyDescent="0.3">
      <c r="A16525" s="25">
        <v>46194</v>
      </c>
      <c r="B16525" s="31">
        <v>0.95833333333333337</v>
      </c>
      <c r="C16525" s="46"/>
      <c r="D16525" s="29">
        <v>46194.958333333336</v>
      </c>
      <c r="E16525" s="15" t="str">
        <f>IF(AND($B$6=NB!$A$17,$B$8&gt;0),'Ersparnisberechnung Sommertarif'!$B$8*SLP!C16505,"")</f>
        <v/>
      </c>
    </row>
    <row r="16526" spans="1:5" x14ac:dyDescent="0.3">
      <c r="A16526" s="25">
        <v>46194</v>
      </c>
      <c r="B16526" s="31">
        <v>0.96875</v>
      </c>
      <c r="C16526" s="46"/>
      <c r="D16526" s="29">
        <v>46194.96875</v>
      </c>
      <c r="E16526" s="15" t="str">
        <f>IF(AND($B$6=NB!$A$17,$B$8&gt;0),'Ersparnisberechnung Sommertarif'!$B$8*SLP!C16506,"")</f>
        <v/>
      </c>
    </row>
    <row r="16527" spans="1:5" x14ac:dyDescent="0.3">
      <c r="A16527" s="25">
        <v>46194</v>
      </c>
      <c r="B16527" s="31">
        <v>0.97916666666666663</v>
      </c>
      <c r="C16527" s="46"/>
      <c r="D16527" s="29">
        <v>46194.979166666664</v>
      </c>
      <c r="E16527" s="15" t="str">
        <f>IF(AND($B$6=NB!$A$17,$B$8&gt;0),'Ersparnisberechnung Sommertarif'!$B$8*SLP!C16507,"")</f>
        <v/>
      </c>
    </row>
    <row r="16528" spans="1:5" x14ac:dyDescent="0.3">
      <c r="A16528" s="25">
        <v>46194</v>
      </c>
      <c r="B16528" s="31">
        <v>0.98958333333333337</v>
      </c>
      <c r="C16528" s="46"/>
      <c r="D16528" s="29">
        <v>46194.989583333336</v>
      </c>
      <c r="E16528" s="15" t="str">
        <f>IF(AND($B$6=NB!$A$17,$B$8&gt;0),'Ersparnisberechnung Sommertarif'!$B$8*SLP!C16508,"")</f>
        <v/>
      </c>
    </row>
    <row r="16529" spans="1:5" x14ac:dyDescent="0.3">
      <c r="A16529" s="25">
        <v>46195</v>
      </c>
      <c r="B16529" s="31">
        <v>0</v>
      </c>
      <c r="C16529" s="46"/>
      <c r="D16529" s="29">
        <v>46195</v>
      </c>
      <c r="E16529" s="15" t="str">
        <f>IF(AND($B$6=NB!$A$17,$B$8&gt;0),'Ersparnisberechnung Sommertarif'!$B$8*SLP!C16509,"")</f>
        <v/>
      </c>
    </row>
    <row r="16530" spans="1:5" x14ac:dyDescent="0.3">
      <c r="A16530" s="25">
        <v>46195</v>
      </c>
      <c r="B16530" s="31">
        <v>1.0416666666666666E-2</v>
      </c>
      <c r="C16530" s="46"/>
      <c r="D16530" s="29">
        <v>46195.010416666664</v>
      </c>
      <c r="E16530" s="15" t="str">
        <f>IF(AND($B$6=NB!$A$17,$B$8&gt;0),'Ersparnisberechnung Sommertarif'!$B$8*SLP!C16510,"")</f>
        <v/>
      </c>
    </row>
    <row r="16531" spans="1:5" x14ac:dyDescent="0.3">
      <c r="A16531" s="25">
        <v>46195</v>
      </c>
      <c r="B16531" s="31">
        <v>2.0833333333333332E-2</v>
      </c>
      <c r="C16531" s="46"/>
      <c r="D16531" s="29">
        <v>46195.020833333336</v>
      </c>
      <c r="E16531" s="15" t="str">
        <f>IF(AND($B$6=NB!$A$17,$B$8&gt;0),'Ersparnisberechnung Sommertarif'!$B$8*SLP!C16511,"")</f>
        <v/>
      </c>
    </row>
    <row r="16532" spans="1:5" x14ac:dyDescent="0.3">
      <c r="A16532" s="25">
        <v>46195</v>
      </c>
      <c r="B16532" s="31">
        <v>3.125E-2</v>
      </c>
      <c r="C16532" s="46"/>
      <c r="D16532" s="29">
        <v>46195.03125</v>
      </c>
      <c r="E16532" s="15" t="str">
        <f>IF(AND($B$6=NB!$A$17,$B$8&gt;0),'Ersparnisberechnung Sommertarif'!$B$8*SLP!C16512,"")</f>
        <v/>
      </c>
    </row>
    <row r="16533" spans="1:5" x14ac:dyDescent="0.3">
      <c r="A16533" s="25">
        <v>46195</v>
      </c>
      <c r="B16533" s="31">
        <v>4.1666666666666664E-2</v>
      </c>
      <c r="C16533" s="46"/>
      <c r="D16533" s="29">
        <v>46195.041666666664</v>
      </c>
      <c r="E16533" s="15" t="str">
        <f>IF(AND($B$6=NB!$A$17,$B$8&gt;0),'Ersparnisberechnung Sommertarif'!$B$8*SLP!C16513,"")</f>
        <v/>
      </c>
    </row>
    <row r="16534" spans="1:5" x14ac:dyDescent="0.3">
      <c r="A16534" s="25">
        <v>46195</v>
      </c>
      <c r="B16534" s="31">
        <v>5.2083333333333336E-2</v>
      </c>
      <c r="C16534" s="46"/>
      <c r="D16534" s="29">
        <v>46195.052083333336</v>
      </c>
      <c r="E16534" s="15" t="str">
        <f>IF(AND($B$6=NB!$A$17,$B$8&gt;0),'Ersparnisberechnung Sommertarif'!$B$8*SLP!C16514,"")</f>
        <v/>
      </c>
    </row>
    <row r="16535" spans="1:5" x14ac:dyDescent="0.3">
      <c r="A16535" s="25">
        <v>46195</v>
      </c>
      <c r="B16535" s="31">
        <v>6.25E-2</v>
      </c>
      <c r="C16535" s="46"/>
      <c r="D16535" s="29">
        <v>46195.0625</v>
      </c>
      <c r="E16535" s="15" t="str">
        <f>IF(AND($B$6=NB!$A$17,$B$8&gt;0),'Ersparnisberechnung Sommertarif'!$B$8*SLP!C16515,"")</f>
        <v/>
      </c>
    </row>
    <row r="16536" spans="1:5" x14ac:dyDescent="0.3">
      <c r="A16536" s="25">
        <v>46195</v>
      </c>
      <c r="B16536" s="31">
        <v>7.2916666666666671E-2</v>
      </c>
      <c r="C16536" s="46"/>
      <c r="D16536" s="29">
        <v>46195.072916666664</v>
      </c>
      <c r="E16536" s="15" t="str">
        <f>IF(AND($B$6=NB!$A$17,$B$8&gt;0),'Ersparnisberechnung Sommertarif'!$B$8*SLP!C16516,"")</f>
        <v/>
      </c>
    </row>
    <row r="16537" spans="1:5" x14ac:dyDescent="0.3">
      <c r="A16537" s="25">
        <v>46195</v>
      </c>
      <c r="B16537" s="31">
        <v>8.3333333333333329E-2</v>
      </c>
      <c r="C16537" s="46"/>
      <c r="D16537" s="29">
        <v>46195.083333333336</v>
      </c>
      <c r="E16537" s="15" t="str">
        <f>IF(AND($B$6=NB!$A$17,$B$8&gt;0),'Ersparnisberechnung Sommertarif'!$B$8*SLP!C16517,"")</f>
        <v/>
      </c>
    </row>
    <row r="16538" spans="1:5" x14ac:dyDescent="0.3">
      <c r="A16538" s="25">
        <v>46195</v>
      </c>
      <c r="B16538" s="31">
        <v>9.375E-2</v>
      </c>
      <c r="C16538" s="46"/>
      <c r="D16538" s="29">
        <v>46195.09375</v>
      </c>
      <c r="E16538" s="15" t="str">
        <f>IF(AND($B$6=NB!$A$17,$B$8&gt;0),'Ersparnisberechnung Sommertarif'!$B$8*SLP!C16518,"")</f>
        <v/>
      </c>
    </row>
    <row r="16539" spans="1:5" x14ac:dyDescent="0.3">
      <c r="A16539" s="25">
        <v>46195</v>
      </c>
      <c r="B16539" s="31">
        <v>0.10416666666666667</v>
      </c>
      <c r="C16539" s="46"/>
      <c r="D16539" s="29">
        <v>46195.104166666664</v>
      </c>
      <c r="E16539" s="15" t="str">
        <f>IF(AND($B$6=NB!$A$17,$B$8&gt;0),'Ersparnisberechnung Sommertarif'!$B$8*SLP!C16519,"")</f>
        <v/>
      </c>
    </row>
    <row r="16540" spans="1:5" x14ac:dyDescent="0.3">
      <c r="A16540" s="25">
        <v>46195</v>
      </c>
      <c r="B16540" s="31">
        <v>0.11458333333333333</v>
      </c>
      <c r="C16540" s="46"/>
      <c r="D16540" s="29">
        <v>46195.114583333336</v>
      </c>
      <c r="E16540" s="15" t="str">
        <f>IF(AND($B$6=NB!$A$17,$B$8&gt;0),'Ersparnisberechnung Sommertarif'!$B$8*SLP!C16520,"")</f>
        <v/>
      </c>
    </row>
    <row r="16541" spans="1:5" x14ac:dyDescent="0.3">
      <c r="A16541" s="25">
        <v>46195</v>
      </c>
      <c r="B16541" s="31">
        <v>0.125</v>
      </c>
      <c r="C16541" s="46"/>
      <c r="D16541" s="29">
        <v>46195.125</v>
      </c>
      <c r="E16541" s="15" t="str">
        <f>IF(AND($B$6=NB!$A$17,$B$8&gt;0),'Ersparnisberechnung Sommertarif'!$B$8*SLP!C16521,"")</f>
        <v/>
      </c>
    </row>
    <row r="16542" spans="1:5" x14ac:dyDescent="0.3">
      <c r="A16542" s="25">
        <v>46195</v>
      </c>
      <c r="B16542" s="31">
        <v>0.13541666666666666</v>
      </c>
      <c r="C16542" s="46"/>
      <c r="D16542" s="29">
        <v>46195.135416666664</v>
      </c>
      <c r="E16542" s="15" t="str">
        <f>IF(AND($B$6=NB!$A$17,$B$8&gt;0),'Ersparnisberechnung Sommertarif'!$B$8*SLP!C16522,"")</f>
        <v/>
      </c>
    </row>
    <row r="16543" spans="1:5" x14ac:dyDescent="0.3">
      <c r="A16543" s="25">
        <v>46195</v>
      </c>
      <c r="B16543" s="31">
        <v>0.14583333333333334</v>
      </c>
      <c r="C16543" s="46"/>
      <c r="D16543" s="29">
        <v>46195.145833333336</v>
      </c>
      <c r="E16543" s="15" t="str">
        <f>IF(AND($B$6=NB!$A$17,$B$8&gt;0),'Ersparnisberechnung Sommertarif'!$B$8*SLP!C16523,"")</f>
        <v/>
      </c>
    </row>
    <row r="16544" spans="1:5" x14ac:dyDescent="0.3">
      <c r="A16544" s="25">
        <v>46195</v>
      </c>
      <c r="B16544" s="31">
        <v>0.15625</v>
      </c>
      <c r="C16544" s="46"/>
      <c r="D16544" s="29">
        <v>46195.15625</v>
      </c>
      <c r="E16544" s="15" t="str">
        <f>IF(AND($B$6=NB!$A$17,$B$8&gt;0),'Ersparnisberechnung Sommertarif'!$B$8*SLP!C16524,"")</f>
        <v/>
      </c>
    </row>
    <row r="16545" spans="1:5" x14ac:dyDescent="0.3">
      <c r="A16545" s="25">
        <v>46195</v>
      </c>
      <c r="B16545" s="31">
        <v>0.16666666666666666</v>
      </c>
      <c r="C16545" s="46"/>
      <c r="D16545" s="29">
        <v>46195.166666666664</v>
      </c>
      <c r="E16545" s="15" t="str">
        <f>IF(AND($B$6=NB!$A$17,$B$8&gt;0),'Ersparnisberechnung Sommertarif'!$B$8*SLP!C16525,"")</f>
        <v/>
      </c>
    </row>
    <row r="16546" spans="1:5" x14ac:dyDescent="0.3">
      <c r="A16546" s="25">
        <v>46195</v>
      </c>
      <c r="B16546" s="31">
        <v>0.17708333333333334</v>
      </c>
      <c r="C16546" s="46"/>
      <c r="D16546" s="29">
        <v>46195.177083333336</v>
      </c>
      <c r="E16546" s="15" t="str">
        <f>IF(AND($B$6=NB!$A$17,$B$8&gt;0),'Ersparnisberechnung Sommertarif'!$B$8*SLP!C16526,"")</f>
        <v/>
      </c>
    </row>
    <row r="16547" spans="1:5" x14ac:dyDescent="0.3">
      <c r="A16547" s="25">
        <v>46195</v>
      </c>
      <c r="B16547" s="31">
        <v>0.1875</v>
      </c>
      <c r="C16547" s="46"/>
      <c r="D16547" s="29">
        <v>46195.1875</v>
      </c>
      <c r="E16547" s="15" t="str">
        <f>IF(AND($B$6=NB!$A$17,$B$8&gt;0),'Ersparnisberechnung Sommertarif'!$B$8*SLP!C16527,"")</f>
        <v/>
      </c>
    </row>
    <row r="16548" spans="1:5" x14ac:dyDescent="0.3">
      <c r="A16548" s="25">
        <v>46195</v>
      </c>
      <c r="B16548" s="31">
        <v>0.19791666666666666</v>
      </c>
      <c r="C16548" s="46"/>
      <c r="D16548" s="29">
        <v>46195.197916666664</v>
      </c>
      <c r="E16548" s="15" t="str">
        <f>IF(AND($B$6=NB!$A$17,$B$8&gt;0),'Ersparnisberechnung Sommertarif'!$B$8*SLP!C16528,"")</f>
        <v/>
      </c>
    </row>
    <row r="16549" spans="1:5" x14ac:dyDescent="0.3">
      <c r="A16549" s="25">
        <v>46195</v>
      </c>
      <c r="B16549" s="31">
        <v>0.20833333333333334</v>
      </c>
      <c r="C16549" s="46"/>
      <c r="D16549" s="29">
        <v>46195.208333333336</v>
      </c>
      <c r="E16549" s="15" t="str">
        <f>IF(AND($B$6=NB!$A$17,$B$8&gt;0),'Ersparnisberechnung Sommertarif'!$B$8*SLP!C16529,"")</f>
        <v/>
      </c>
    </row>
    <row r="16550" spans="1:5" x14ac:dyDescent="0.3">
      <c r="A16550" s="25">
        <v>46195</v>
      </c>
      <c r="B16550" s="31">
        <v>0.21875</v>
      </c>
      <c r="C16550" s="46"/>
      <c r="D16550" s="29">
        <v>46195.21875</v>
      </c>
      <c r="E16550" s="15" t="str">
        <f>IF(AND($B$6=NB!$A$17,$B$8&gt;0),'Ersparnisberechnung Sommertarif'!$B$8*SLP!C16530,"")</f>
        <v/>
      </c>
    </row>
    <row r="16551" spans="1:5" x14ac:dyDescent="0.3">
      <c r="A16551" s="25">
        <v>46195</v>
      </c>
      <c r="B16551" s="31">
        <v>0.22916666666666666</v>
      </c>
      <c r="C16551" s="46"/>
      <c r="D16551" s="29">
        <v>46195.229166666664</v>
      </c>
      <c r="E16551" s="15" t="str">
        <f>IF(AND($B$6=NB!$A$17,$B$8&gt;0),'Ersparnisberechnung Sommertarif'!$B$8*SLP!C16531,"")</f>
        <v/>
      </c>
    </row>
    <row r="16552" spans="1:5" x14ac:dyDescent="0.3">
      <c r="A16552" s="25">
        <v>46195</v>
      </c>
      <c r="B16552" s="31">
        <v>0.23958333333333334</v>
      </c>
      <c r="C16552" s="46"/>
      <c r="D16552" s="29">
        <v>46195.239583333336</v>
      </c>
      <c r="E16552" s="15" t="str">
        <f>IF(AND($B$6=NB!$A$17,$B$8&gt;0),'Ersparnisberechnung Sommertarif'!$B$8*SLP!C16532,"")</f>
        <v/>
      </c>
    </row>
    <row r="16553" spans="1:5" x14ac:dyDescent="0.3">
      <c r="A16553" s="25">
        <v>46195</v>
      </c>
      <c r="B16553" s="31">
        <v>0.25</v>
      </c>
      <c r="C16553" s="46"/>
      <c r="D16553" s="29">
        <v>46195.25</v>
      </c>
      <c r="E16553" s="15" t="str">
        <f>IF(AND($B$6=NB!$A$17,$B$8&gt;0),'Ersparnisberechnung Sommertarif'!$B$8*SLP!C16533,"")</f>
        <v/>
      </c>
    </row>
    <row r="16554" spans="1:5" x14ac:dyDescent="0.3">
      <c r="A16554" s="25">
        <v>46195</v>
      </c>
      <c r="B16554" s="31">
        <v>0.26041666666666669</v>
      </c>
      <c r="C16554" s="46"/>
      <c r="D16554" s="29">
        <v>46195.260416666664</v>
      </c>
      <c r="E16554" s="15" t="str">
        <f>IF(AND($B$6=NB!$A$17,$B$8&gt;0),'Ersparnisberechnung Sommertarif'!$B$8*SLP!C16534,"")</f>
        <v/>
      </c>
    </row>
    <row r="16555" spans="1:5" x14ac:dyDescent="0.3">
      <c r="A16555" s="25">
        <v>46195</v>
      </c>
      <c r="B16555" s="31">
        <v>0.27083333333333331</v>
      </c>
      <c r="C16555" s="46"/>
      <c r="D16555" s="29">
        <v>46195.270833333336</v>
      </c>
      <c r="E16555" s="15" t="str">
        <f>IF(AND($B$6=NB!$A$17,$B$8&gt;0),'Ersparnisberechnung Sommertarif'!$B$8*SLP!C16535,"")</f>
        <v/>
      </c>
    </row>
    <row r="16556" spans="1:5" x14ac:dyDescent="0.3">
      <c r="A16556" s="25">
        <v>46195</v>
      </c>
      <c r="B16556" s="31">
        <v>0.28125</v>
      </c>
      <c r="C16556" s="46"/>
      <c r="D16556" s="29">
        <v>46195.28125</v>
      </c>
      <c r="E16556" s="15" t="str">
        <f>IF(AND($B$6=NB!$A$17,$B$8&gt;0),'Ersparnisberechnung Sommertarif'!$B$8*SLP!C16536,"")</f>
        <v/>
      </c>
    </row>
    <row r="16557" spans="1:5" x14ac:dyDescent="0.3">
      <c r="A16557" s="25">
        <v>46195</v>
      </c>
      <c r="B16557" s="31">
        <v>0.29166666666666669</v>
      </c>
      <c r="C16557" s="46"/>
      <c r="D16557" s="29">
        <v>46195.291666666664</v>
      </c>
      <c r="E16557" s="15" t="str">
        <f>IF(AND($B$6=NB!$A$17,$B$8&gt;0),'Ersparnisberechnung Sommertarif'!$B$8*SLP!C16537,"")</f>
        <v/>
      </c>
    </row>
    <row r="16558" spans="1:5" x14ac:dyDescent="0.3">
      <c r="A16558" s="25">
        <v>46195</v>
      </c>
      <c r="B16558" s="31">
        <v>0.30208333333333331</v>
      </c>
      <c r="C16558" s="46"/>
      <c r="D16558" s="29">
        <v>46195.302083333336</v>
      </c>
      <c r="E16558" s="15" t="str">
        <f>IF(AND($B$6=NB!$A$17,$B$8&gt;0),'Ersparnisberechnung Sommertarif'!$B$8*SLP!C16538,"")</f>
        <v/>
      </c>
    </row>
    <row r="16559" spans="1:5" x14ac:dyDescent="0.3">
      <c r="A16559" s="25">
        <v>46195</v>
      </c>
      <c r="B16559" s="31">
        <v>0.3125</v>
      </c>
      <c r="C16559" s="46"/>
      <c r="D16559" s="29">
        <v>46195.3125</v>
      </c>
      <c r="E16559" s="15" t="str">
        <f>IF(AND($B$6=NB!$A$17,$B$8&gt;0),'Ersparnisberechnung Sommertarif'!$B$8*SLP!C16539,"")</f>
        <v/>
      </c>
    </row>
    <row r="16560" spans="1:5" x14ac:dyDescent="0.3">
      <c r="A16560" s="25">
        <v>46195</v>
      </c>
      <c r="B16560" s="31">
        <v>0.32291666666666669</v>
      </c>
      <c r="C16560" s="46"/>
      <c r="D16560" s="29">
        <v>46195.322916666664</v>
      </c>
      <c r="E16560" s="15" t="str">
        <f>IF(AND($B$6=NB!$A$17,$B$8&gt;0),'Ersparnisberechnung Sommertarif'!$B$8*SLP!C16540,"")</f>
        <v/>
      </c>
    </row>
    <row r="16561" spans="1:5" x14ac:dyDescent="0.3">
      <c r="A16561" s="25">
        <v>46195</v>
      </c>
      <c r="B16561" s="31">
        <v>0.33333333333333331</v>
      </c>
      <c r="C16561" s="46"/>
      <c r="D16561" s="29">
        <v>46195.333333333336</v>
      </c>
      <c r="E16561" s="15" t="str">
        <f>IF(AND($B$6=NB!$A$17,$B$8&gt;0),'Ersparnisberechnung Sommertarif'!$B$8*SLP!C16541,"")</f>
        <v/>
      </c>
    </row>
    <row r="16562" spans="1:5" x14ac:dyDescent="0.3">
      <c r="A16562" s="25">
        <v>46195</v>
      </c>
      <c r="B16562" s="31">
        <v>0.34375</v>
      </c>
      <c r="C16562" s="46"/>
      <c r="D16562" s="29">
        <v>46195.34375</v>
      </c>
      <c r="E16562" s="15" t="str">
        <f>IF(AND($B$6=NB!$A$17,$B$8&gt;0),'Ersparnisberechnung Sommertarif'!$B$8*SLP!C16542,"")</f>
        <v/>
      </c>
    </row>
    <row r="16563" spans="1:5" x14ac:dyDescent="0.3">
      <c r="A16563" s="25">
        <v>46195</v>
      </c>
      <c r="B16563" s="31">
        <v>0.35416666666666669</v>
      </c>
      <c r="C16563" s="46"/>
      <c r="D16563" s="29">
        <v>46195.354166666664</v>
      </c>
      <c r="E16563" s="15" t="str">
        <f>IF(AND($B$6=NB!$A$17,$B$8&gt;0),'Ersparnisberechnung Sommertarif'!$B$8*SLP!C16543,"")</f>
        <v/>
      </c>
    </row>
    <row r="16564" spans="1:5" x14ac:dyDescent="0.3">
      <c r="A16564" s="25">
        <v>46195</v>
      </c>
      <c r="B16564" s="31">
        <v>0.36458333333333331</v>
      </c>
      <c r="C16564" s="46"/>
      <c r="D16564" s="29">
        <v>46195.364583333336</v>
      </c>
      <c r="E16564" s="15" t="str">
        <f>IF(AND($B$6=NB!$A$17,$B$8&gt;0),'Ersparnisberechnung Sommertarif'!$B$8*SLP!C16544,"")</f>
        <v/>
      </c>
    </row>
    <row r="16565" spans="1:5" x14ac:dyDescent="0.3">
      <c r="A16565" s="25">
        <v>46195</v>
      </c>
      <c r="B16565" s="31">
        <v>0.375</v>
      </c>
      <c r="C16565" s="46"/>
      <c r="D16565" s="29">
        <v>46195.375</v>
      </c>
      <c r="E16565" s="15" t="str">
        <f>IF(AND($B$6=NB!$A$17,$B$8&gt;0),'Ersparnisberechnung Sommertarif'!$B$8*SLP!C16545,"")</f>
        <v/>
      </c>
    </row>
    <row r="16566" spans="1:5" x14ac:dyDescent="0.3">
      <c r="A16566" s="25">
        <v>46195</v>
      </c>
      <c r="B16566" s="31">
        <v>0.38541666666666669</v>
      </c>
      <c r="C16566" s="46"/>
      <c r="D16566" s="29">
        <v>46195.385416666664</v>
      </c>
      <c r="E16566" s="15" t="str">
        <f>IF(AND($B$6=NB!$A$17,$B$8&gt;0),'Ersparnisberechnung Sommertarif'!$B$8*SLP!C16546,"")</f>
        <v/>
      </c>
    </row>
    <row r="16567" spans="1:5" x14ac:dyDescent="0.3">
      <c r="A16567" s="25">
        <v>46195</v>
      </c>
      <c r="B16567" s="31">
        <v>0.39583333333333331</v>
      </c>
      <c r="C16567" s="46"/>
      <c r="D16567" s="29">
        <v>46195.395833333336</v>
      </c>
      <c r="E16567" s="15" t="str">
        <f>IF(AND($B$6=NB!$A$17,$B$8&gt;0),'Ersparnisberechnung Sommertarif'!$B$8*SLP!C16547,"")</f>
        <v/>
      </c>
    </row>
    <row r="16568" spans="1:5" x14ac:dyDescent="0.3">
      <c r="A16568" s="25">
        <v>46195</v>
      </c>
      <c r="B16568" s="31">
        <v>0.40625</v>
      </c>
      <c r="C16568" s="46"/>
      <c r="D16568" s="29">
        <v>46195.40625</v>
      </c>
      <c r="E16568" s="15" t="str">
        <f>IF(AND($B$6=NB!$A$17,$B$8&gt;0),'Ersparnisberechnung Sommertarif'!$B$8*SLP!C16548,"")</f>
        <v/>
      </c>
    </row>
    <row r="16569" spans="1:5" x14ac:dyDescent="0.3">
      <c r="A16569" s="25">
        <v>46195</v>
      </c>
      <c r="B16569" s="31">
        <v>0.41666666666666669</v>
      </c>
      <c r="C16569" s="46"/>
      <c r="D16569" s="29">
        <v>46195.416666666664</v>
      </c>
      <c r="E16569" s="15" t="str">
        <f>IF(AND($B$6=NB!$A$17,$B$8&gt;0),'Ersparnisberechnung Sommertarif'!$B$8*SLP!C16549,"")</f>
        <v/>
      </c>
    </row>
    <row r="16570" spans="1:5" x14ac:dyDescent="0.3">
      <c r="A16570" s="25">
        <v>46195</v>
      </c>
      <c r="B16570" s="31">
        <v>0.42708333333333331</v>
      </c>
      <c r="C16570" s="46"/>
      <c r="D16570" s="29">
        <v>46195.427083333336</v>
      </c>
      <c r="E16570" s="15" t="str">
        <f>IF(AND($B$6=NB!$A$17,$B$8&gt;0),'Ersparnisberechnung Sommertarif'!$B$8*SLP!C16550,"")</f>
        <v/>
      </c>
    </row>
    <row r="16571" spans="1:5" x14ac:dyDescent="0.3">
      <c r="A16571" s="25">
        <v>46195</v>
      </c>
      <c r="B16571" s="31">
        <v>0.4375</v>
      </c>
      <c r="C16571" s="46"/>
      <c r="D16571" s="29">
        <v>46195.4375</v>
      </c>
      <c r="E16571" s="15" t="str">
        <f>IF(AND($B$6=NB!$A$17,$B$8&gt;0),'Ersparnisberechnung Sommertarif'!$B$8*SLP!C16551,"")</f>
        <v/>
      </c>
    </row>
    <row r="16572" spans="1:5" x14ac:dyDescent="0.3">
      <c r="A16572" s="25">
        <v>46195</v>
      </c>
      <c r="B16572" s="31">
        <v>0.44791666666666669</v>
      </c>
      <c r="C16572" s="46"/>
      <c r="D16572" s="29">
        <v>46195.447916666664</v>
      </c>
      <c r="E16572" s="15" t="str">
        <f>IF(AND($B$6=NB!$A$17,$B$8&gt;0),'Ersparnisberechnung Sommertarif'!$B$8*SLP!C16552,"")</f>
        <v/>
      </c>
    </row>
    <row r="16573" spans="1:5" x14ac:dyDescent="0.3">
      <c r="A16573" s="25">
        <v>46195</v>
      </c>
      <c r="B16573" s="31">
        <v>0.45833333333333331</v>
      </c>
      <c r="C16573" s="46"/>
      <c r="D16573" s="29">
        <v>46195.458333333336</v>
      </c>
      <c r="E16573" s="15" t="str">
        <f>IF(AND($B$6=NB!$A$17,$B$8&gt;0),'Ersparnisberechnung Sommertarif'!$B$8*SLP!C16553,"")</f>
        <v/>
      </c>
    </row>
    <row r="16574" spans="1:5" x14ac:dyDescent="0.3">
      <c r="A16574" s="25">
        <v>46195</v>
      </c>
      <c r="B16574" s="31">
        <v>0.46875</v>
      </c>
      <c r="C16574" s="46"/>
      <c r="D16574" s="29">
        <v>46195.46875</v>
      </c>
      <c r="E16574" s="15" t="str">
        <f>IF(AND($B$6=NB!$A$17,$B$8&gt;0),'Ersparnisberechnung Sommertarif'!$B$8*SLP!C16554,"")</f>
        <v/>
      </c>
    </row>
    <row r="16575" spans="1:5" x14ac:dyDescent="0.3">
      <c r="A16575" s="25">
        <v>46195</v>
      </c>
      <c r="B16575" s="31">
        <v>0.47916666666666669</v>
      </c>
      <c r="C16575" s="46"/>
      <c r="D16575" s="29">
        <v>46195.479166666664</v>
      </c>
      <c r="E16575" s="15" t="str">
        <f>IF(AND($B$6=NB!$A$17,$B$8&gt;0),'Ersparnisberechnung Sommertarif'!$B$8*SLP!C16555,"")</f>
        <v/>
      </c>
    </row>
    <row r="16576" spans="1:5" x14ac:dyDescent="0.3">
      <c r="A16576" s="25">
        <v>46195</v>
      </c>
      <c r="B16576" s="31">
        <v>0.48958333333333331</v>
      </c>
      <c r="C16576" s="46"/>
      <c r="D16576" s="29">
        <v>46195.489583333336</v>
      </c>
      <c r="E16576" s="15" t="str">
        <f>IF(AND($B$6=NB!$A$17,$B$8&gt;0),'Ersparnisberechnung Sommertarif'!$B$8*SLP!C16556,"")</f>
        <v/>
      </c>
    </row>
    <row r="16577" spans="1:5" x14ac:dyDescent="0.3">
      <c r="A16577" s="25">
        <v>46195</v>
      </c>
      <c r="B16577" s="31">
        <v>0.5</v>
      </c>
      <c r="C16577" s="46"/>
      <c r="D16577" s="29">
        <v>46195.5</v>
      </c>
      <c r="E16577" s="15" t="str">
        <f>IF(AND($B$6=NB!$A$17,$B$8&gt;0),'Ersparnisberechnung Sommertarif'!$B$8*SLP!C16557,"")</f>
        <v/>
      </c>
    </row>
    <row r="16578" spans="1:5" x14ac:dyDescent="0.3">
      <c r="A16578" s="25">
        <v>46195</v>
      </c>
      <c r="B16578" s="31">
        <v>0.51041666666666663</v>
      </c>
      <c r="C16578" s="46"/>
      <c r="D16578" s="29">
        <v>46195.510416666664</v>
      </c>
      <c r="E16578" s="15" t="str">
        <f>IF(AND($B$6=NB!$A$17,$B$8&gt;0),'Ersparnisberechnung Sommertarif'!$B$8*SLP!C16558,"")</f>
        <v/>
      </c>
    </row>
    <row r="16579" spans="1:5" x14ac:dyDescent="0.3">
      <c r="A16579" s="25">
        <v>46195</v>
      </c>
      <c r="B16579" s="31">
        <v>0.52083333333333337</v>
      </c>
      <c r="C16579" s="46"/>
      <c r="D16579" s="29">
        <v>46195.520833333336</v>
      </c>
      <c r="E16579" s="15" t="str">
        <f>IF(AND($B$6=NB!$A$17,$B$8&gt;0),'Ersparnisberechnung Sommertarif'!$B$8*SLP!C16559,"")</f>
        <v/>
      </c>
    </row>
    <row r="16580" spans="1:5" x14ac:dyDescent="0.3">
      <c r="A16580" s="25">
        <v>46195</v>
      </c>
      <c r="B16580" s="31">
        <v>0.53125</v>
      </c>
      <c r="C16580" s="46"/>
      <c r="D16580" s="29">
        <v>46195.53125</v>
      </c>
      <c r="E16580" s="15" t="str">
        <f>IF(AND($B$6=NB!$A$17,$B$8&gt;0),'Ersparnisberechnung Sommertarif'!$B$8*SLP!C16560,"")</f>
        <v/>
      </c>
    </row>
    <row r="16581" spans="1:5" x14ac:dyDescent="0.3">
      <c r="A16581" s="25">
        <v>46195</v>
      </c>
      <c r="B16581" s="31">
        <v>0.54166666666666663</v>
      </c>
      <c r="C16581" s="46"/>
      <c r="D16581" s="29">
        <v>46195.541666666664</v>
      </c>
      <c r="E16581" s="15" t="str">
        <f>IF(AND($B$6=NB!$A$17,$B$8&gt;0),'Ersparnisberechnung Sommertarif'!$B$8*SLP!C16561,"")</f>
        <v/>
      </c>
    </row>
    <row r="16582" spans="1:5" x14ac:dyDescent="0.3">
      <c r="A16582" s="25">
        <v>46195</v>
      </c>
      <c r="B16582" s="31">
        <v>0.55208333333333337</v>
      </c>
      <c r="C16582" s="46"/>
      <c r="D16582" s="29">
        <v>46195.552083333336</v>
      </c>
      <c r="E16582" s="15" t="str">
        <f>IF(AND($B$6=NB!$A$17,$B$8&gt;0),'Ersparnisberechnung Sommertarif'!$B$8*SLP!C16562,"")</f>
        <v/>
      </c>
    </row>
    <row r="16583" spans="1:5" x14ac:dyDescent="0.3">
      <c r="A16583" s="25">
        <v>46195</v>
      </c>
      <c r="B16583" s="31">
        <v>0.5625</v>
      </c>
      <c r="C16583" s="46"/>
      <c r="D16583" s="29">
        <v>46195.5625</v>
      </c>
      <c r="E16583" s="15" t="str">
        <f>IF(AND($B$6=NB!$A$17,$B$8&gt;0),'Ersparnisberechnung Sommertarif'!$B$8*SLP!C16563,"")</f>
        <v/>
      </c>
    </row>
    <row r="16584" spans="1:5" x14ac:dyDescent="0.3">
      <c r="A16584" s="25">
        <v>46195</v>
      </c>
      <c r="B16584" s="31">
        <v>0.57291666666666663</v>
      </c>
      <c r="C16584" s="46"/>
      <c r="D16584" s="29">
        <v>46195.572916666664</v>
      </c>
      <c r="E16584" s="15" t="str">
        <f>IF(AND($B$6=NB!$A$17,$B$8&gt;0),'Ersparnisberechnung Sommertarif'!$B$8*SLP!C16564,"")</f>
        <v/>
      </c>
    </row>
    <row r="16585" spans="1:5" x14ac:dyDescent="0.3">
      <c r="A16585" s="25">
        <v>46195</v>
      </c>
      <c r="B16585" s="31">
        <v>0.58333333333333337</v>
      </c>
      <c r="C16585" s="46"/>
      <c r="D16585" s="29">
        <v>46195.583333333336</v>
      </c>
      <c r="E16585" s="15" t="str">
        <f>IF(AND($B$6=NB!$A$17,$B$8&gt;0),'Ersparnisberechnung Sommertarif'!$B$8*SLP!C16565,"")</f>
        <v/>
      </c>
    </row>
    <row r="16586" spans="1:5" x14ac:dyDescent="0.3">
      <c r="A16586" s="25">
        <v>46195</v>
      </c>
      <c r="B16586" s="31">
        <v>0.59375</v>
      </c>
      <c r="C16586" s="46"/>
      <c r="D16586" s="29">
        <v>46195.59375</v>
      </c>
      <c r="E16586" s="15" t="str">
        <f>IF(AND($B$6=NB!$A$17,$B$8&gt;0),'Ersparnisberechnung Sommertarif'!$B$8*SLP!C16566,"")</f>
        <v/>
      </c>
    </row>
    <row r="16587" spans="1:5" x14ac:dyDescent="0.3">
      <c r="A16587" s="25">
        <v>46195</v>
      </c>
      <c r="B16587" s="31">
        <v>0.60416666666666663</v>
      </c>
      <c r="C16587" s="46"/>
      <c r="D16587" s="29">
        <v>46195.604166666664</v>
      </c>
      <c r="E16587" s="15" t="str">
        <f>IF(AND($B$6=NB!$A$17,$B$8&gt;0),'Ersparnisberechnung Sommertarif'!$B$8*SLP!C16567,"")</f>
        <v/>
      </c>
    </row>
    <row r="16588" spans="1:5" x14ac:dyDescent="0.3">
      <c r="A16588" s="25">
        <v>46195</v>
      </c>
      <c r="B16588" s="31">
        <v>0.61458333333333337</v>
      </c>
      <c r="C16588" s="46"/>
      <c r="D16588" s="29">
        <v>46195.614583333336</v>
      </c>
      <c r="E16588" s="15" t="str">
        <f>IF(AND($B$6=NB!$A$17,$B$8&gt;0),'Ersparnisberechnung Sommertarif'!$B$8*SLP!C16568,"")</f>
        <v/>
      </c>
    </row>
    <row r="16589" spans="1:5" x14ac:dyDescent="0.3">
      <c r="A16589" s="25">
        <v>46195</v>
      </c>
      <c r="B16589" s="31">
        <v>0.625</v>
      </c>
      <c r="C16589" s="46"/>
      <c r="D16589" s="29">
        <v>46195.625</v>
      </c>
      <c r="E16589" s="15" t="str">
        <f>IF(AND($B$6=NB!$A$17,$B$8&gt;0),'Ersparnisberechnung Sommertarif'!$B$8*SLP!C16569,"")</f>
        <v/>
      </c>
    </row>
    <row r="16590" spans="1:5" x14ac:dyDescent="0.3">
      <c r="A16590" s="25">
        <v>46195</v>
      </c>
      <c r="B16590" s="31">
        <v>0.63541666666666663</v>
      </c>
      <c r="C16590" s="46"/>
      <c r="D16590" s="29">
        <v>46195.635416666664</v>
      </c>
      <c r="E16590" s="15" t="str">
        <f>IF(AND($B$6=NB!$A$17,$B$8&gt;0),'Ersparnisberechnung Sommertarif'!$B$8*SLP!C16570,"")</f>
        <v/>
      </c>
    </row>
    <row r="16591" spans="1:5" x14ac:dyDescent="0.3">
      <c r="A16591" s="25">
        <v>46195</v>
      </c>
      <c r="B16591" s="31">
        <v>0.64583333333333337</v>
      </c>
      <c r="C16591" s="46"/>
      <c r="D16591" s="29">
        <v>46195.645833333336</v>
      </c>
      <c r="E16591" s="15" t="str">
        <f>IF(AND($B$6=NB!$A$17,$B$8&gt;0),'Ersparnisberechnung Sommertarif'!$B$8*SLP!C16571,"")</f>
        <v/>
      </c>
    </row>
    <row r="16592" spans="1:5" x14ac:dyDescent="0.3">
      <c r="A16592" s="25">
        <v>46195</v>
      </c>
      <c r="B16592" s="31">
        <v>0.65625</v>
      </c>
      <c r="C16592" s="46"/>
      <c r="D16592" s="29">
        <v>46195.65625</v>
      </c>
      <c r="E16592" s="15" t="str">
        <f>IF(AND($B$6=NB!$A$17,$B$8&gt;0),'Ersparnisberechnung Sommertarif'!$B$8*SLP!C16572,"")</f>
        <v/>
      </c>
    </row>
    <row r="16593" spans="1:5" x14ac:dyDescent="0.3">
      <c r="A16593" s="25">
        <v>46195</v>
      </c>
      <c r="B16593" s="31">
        <v>0.66666666666666663</v>
      </c>
      <c r="C16593" s="46"/>
      <c r="D16593" s="29">
        <v>46195.666666666664</v>
      </c>
      <c r="E16593" s="15" t="str">
        <f>IF(AND($B$6=NB!$A$17,$B$8&gt;0),'Ersparnisberechnung Sommertarif'!$B$8*SLP!C16573,"")</f>
        <v/>
      </c>
    </row>
    <row r="16594" spans="1:5" x14ac:dyDescent="0.3">
      <c r="A16594" s="25">
        <v>46195</v>
      </c>
      <c r="B16594" s="31">
        <v>0.67708333333333337</v>
      </c>
      <c r="C16594" s="46"/>
      <c r="D16594" s="29">
        <v>46195.677083333336</v>
      </c>
      <c r="E16594" s="15" t="str">
        <f>IF(AND($B$6=NB!$A$17,$B$8&gt;0),'Ersparnisberechnung Sommertarif'!$B$8*SLP!C16574,"")</f>
        <v/>
      </c>
    </row>
    <row r="16595" spans="1:5" x14ac:dyDescent="0.3">
      <c r="A16595" s="25">
        <v>46195</v>
      </c>
      <c r="B16595" s="31">
        <v>0.6875</v>
      </c>
      <c r="C16595" s="46"/>
      <c r="D16595" s="29">
        <v>46195.6875</v>
      </c>
      <c r="E16595" s="15" t="str">
        <f>IF(AND($B$6=NB!$A$17,$B$8&gt;0),'Ersparnisberechnung Sommertarif'!$B$8*SLP!C16575,"")</f>
        <v/>
      </c>
    </row>
    <row r="16596" spans="1:5" x14ac:dyDescent="0.3">
      <c r="A16596" s="25">
        <v>46195</v>
      </c>
      <c r="B16596" s="31">
        <v>0.69791666666666663</v>
      </c>
      <c r="C16596" s="46"/>
      <c r="D16596" s="29">
        <v>46195.697916666664</v>
      </c>
      <c r="E16596" s="15" t="str">
        <f>IF(AND($B$6=NB!$A$17,$B$8&gt;0),'Ersparnisberechnung Sommertarif'!$B$8*SLP!C16576,"")</f>
        <v/>
      </c>
    </row>
    <row r="16597" spans="1:5" x14ac:dyDescent="0.3">
      <c r="A16597" s="25">
        <v>46195</v>
      </c>
      <c r="B16597" s="31">
        <v>0.70833333333333337</v>
      </c>
      <c r="C16597" s="46"/>
      <c r="D16597" s="29">
        <v>46195.708333333336</v>
      </c>
      <c r="E16597" s="15" t="str">
        <f>IF(AND($B$6=NB!$A$17,$B$8&gt;0),'Ersparnisberechnung Sommertarif'!$B$8*SLP!C16577,"")</f>
        <v/>
      </c>
    </row>
    <row r="16598" spans="1:5" x14ac:dyDescent="0.3">
      <c r="A16598" s="25">
        <v>46195</v>
      </c>
      <c r="B16598" s="31">
        <v>0.71875</v>
      </c>
      <c r="C16598" s="46"/>
      <c r="D16598" s="29">
        <v>46195.71875</v>
      </c>
      <c r="E16598" s="15" t="str">
        <f>IF(AND($B$6=NB!$A$17,$B$8&gt;0),'Ersparnisberechnung Sommertarif'!$B$8*SLP!C16578,"")</f>
        <v/>
      </c>
    </row>
    <row r="16599" spans="1:5" x14ac:dyDescent="0.3">
      <c r="A16599" s="25">
        <v>46195</v>
      </c>
      <c r="B16599" s="31">
        <v>0.72916666666666663</v>
      </c>
      <c r="C16599" s="46"/>
      <c r="D16599" s="29">
        <v>46195.729166666664</v>
      </c>
      <c r="E16599" s="15" t="str">
        <f>IF(AND($B$6=NB!$A$17,$B$8&gt;0),'Ersparnisberechnung Sommertarif'!$B$8*SLP!C16579,"")</f>
        <v/>
      </c>
    </row>
    <row r="16600" spans="1:5" x14ac:dyDescent="0.3">
      <c r="A16600" s="25">
        <v>46195</v>
      </c>
      <c r="B16600" s="31">
        <v>0.73958333333333337</v>
      </c>
      <c r="C16600" s="46"/>
      <c r="D16600" s="29">
        <v>46195.739583333336</v>
      </c>
      <c r="E16600" s="15" t="str">
        <f>IF(AND($B$6=NB!$A$17,$B$8&gt;0),'Ersparnisberechnung Sommertarif'!$B$8*SLP!C16580,"")</f>
        <v/>
      </c>
    </row>
    <row r="16601" spans="1:5" x14ac:dyDescent="0.3">
      <c r="A16601" s="25">
        <v>46195</v>
      </c>
      <c r="B16601" s="31">
        <v>0.75</v>
      </c>
      <c r="C16601" s="46"/>
      <c r="D16601" s="29">
        <v>46195.75</v>
      </c>
      <c r="E16601" s="15" t="str">
        <f>IF(AND($B$6=NB!$A$17,$B$8&gt;0),'Ersparnisberechnung Sommertarif'!$B$8*SLP!C16581,"")</f>
        <v/>
      </c>
    </row>
    <row r="16602" spans="1:5" x14ac:dyDescent="0.3">
      <c r="A16602" s="25">
        <v>46195</v>
      </c>
      <c r="B16602" s="31">
        <v>0.76041666666666663</v>
      </c>
      <c r="C16602" s="46"/>
      <c r="D16602" s="29">
        <v>46195.760416666664</v>
      </c>
      <c r="E16602" s="15" t="str">
        <f>IF(AND($B$6=NB!$A$17,$B$8&gt;0),'Ersparnisberechnung Sommertarif'!$B$8*SLP!C16582,"")</f>
        <v/>
      </c>
    </row>
    <row r="16603" spans="1:5" x14ac:dyDescent="0.3">
      <c r="A16603" s="25">
        <v>46195</v>
      </c>
      <c r="B16603" s="31">
        <v>0.77083333333333337</v>
      </c>
      <c r="C16603" s="46"/>
      <c r="D16603" s="29">
        <v>46195.770833333336</v>
      </c>
      <c r="E16603" s="15" t="str">
        <f>IF(AND($B$6=NB!$A$17,$B$8&gt;0),'Ersparnisberechnung Sommertarif'!$B$8*SLP!C16583,"")</f>
        <v/>
      </c>
    </row>
    <row r="16604" spans="1:5" x14ac:dyDescent="0.3">
      <c r="A16604" s="25">
        <v>46195</v>
      </c>
      <c r="B16604" s="31">
        <v>0.78125</v>
      </c>
      <c r="C16604" s="46"/>
      <c r="D16604" s="29">
        <v>46195.78125</v>
      </c>
      <c r="E16604" s="15" t="str">
        <f>IF(AND($B$6=NB!$A$17,$B$8&gt;0),'Ersparnisberechnung Sommertarif'!$B$8*SLP!C16584,"")</f>
        <v/>
      </c>
    </row>
    <row r="16605" spans="1:5" x14ac:dyDescent="0.3">
      <c r="A16605" s="25">
        <v>46195</v>
      </c>
      <c r="B16605" s="31">
        <v>0.79166666666666663</v>
      </c>
      <c r="C16605" s="46"/>
      <c r="D16605" s="29">
        <v>46195.791666666664</v>
      </c>
      <c r="E16605" s="15" t="str">
        <f>IF(AND($B$6=NB!$A$17,$B$8&gt;0),'Ersparnisberechnung Sommertarif'!$B$8*SLP!C16585,"")</f>
        <v/>
      </c>
    </row>
    <row r="16606" spans="1:5" x14ac:dyDescent="0.3">
      <c r="A16606" s="25">
        <v>46195</v>
      </c>
      <c r="B16606" s="31">
        <v>0.80208333333333337</v>
      </c>
      <c r="C16606" s="46"/>
      <c r="D16606" s="29">
        <v>46195.802083333336</v>
      </c>
      <c r="E16606" s="15" t="str">
        <f>IF(AND($B$6=NB!$A$17,$B$8&gt;0),'Ersparnisberechnung Sommertarif'!$B$8*SLP!C16586,"")</f>
        <v/>
      </c>
    </row>
    <row r="16607" spans="1:5" x14ac:dyDescent="0.3">
      <c r="A16607" s="25">
        <v>46195</v>
      </c>
      <c r="B16607" s="31">
        <v>0.8125</v>
      </c>
      <c r="C16607" s="46"/>
      <c r="D16607" s="29">
        <v>46195.8125</v>
      </c>
      <c r="E16607" s="15" t="str">
        <f>IF(AND($B$6=NB!$A$17,$B$8&gt;0),'Ersparnisberechnung Sommertarif'!$B$8*SLP!C16587,"")</f>
        <v/>
      </c>
    </row>
    <row r="16608" spans="1:5" x14ac:dyDescent="0.3">
      <c r="A16608" s="25">
        <v>46195</v>
      </c>
      <c r="B16608" s="31">
        <v>0.82291666666666663</v>
      </c>
      <c r="C16608" s="46"/>
      <c r="D16608" s="29">
        <v>46195.822916666664</v>
      </c>
      <c r="E16608" s="15" t="str">
        <f>IF(AND($B$6=NB!$A$17,$B$8&gt;0),'Ersparnisberechnung Sommertarif'!$B$8*SLP!C16588,"")</f>
        <v/>
      </c>
    </row>
    <row r="16609" spans="1:5" x14ac:dyDescent="0.3">
      <c r="A16609" s="25">
        <v>46195</v>
      </c>
      <c r="B16609" s="31">
        <v>0.83333333333333337</v>
      </c>
      <c r="C16609" s="46"/>
      <c r="D16609" s="29">
        <v>46195.833333333336</v>
      </c>
      <c r="E16609" s="15" t="str">
        <f>IF(AND($B$6=NB!$A$17,$B$8&gt;0),'Ersparnisberechnung Sommertarif'!$B$8*SLP!C16589,"")</f>
        <v/>
      </c>
    </row>
    <row r="16610" spans="1:5" x14ac:dyDescent="0.3">
      <c r="A16610" s="25">
        <v>46195</v>
      </c>
      <c r="B16610" s="31">
        <v>0.84375</v>
      </c>
      <c r="C16610" s="46"/>
      <c r="D16610" s="29">
        <v>46195.84375</v>
      </c>
      <c r="E16610" s="15" t="str">
        <f>IF(AND($B$6=NB!$A$17,$B$8&gt;0),'Ersparnisberechnung Sommertarif'!$B$8*SLP!C16590,"")</f>
        <v/>
      </c>
    </row>
    <row r="16611" spans="1:5" x14ac:dyDescent="0.3">
      <c r="A16611" s="25">
        <v>46195</v>
      </c>
      <c r="B16611" s="31">
        <v>0.85416666666666663</v>
      </c>
      <c r="C16611" s="46"/>
      <c r="D16611" s="29">
        <v>46195.854166666664</v>
      </c>
      <c r="E16611" s="15" t="str">
        <f>IF(AND($B$6=NB!$A$17,$B$8&gt;0),'Ersparnisberechnung Sommertarif'!$B$8*SLP!C16591,"")</f>
        <v/>
      </c>
    </row>
    <row r="16612" spans="1:5" x14ac:dyDescent="0.3">
      <c r="A16612" s="25">
        <v>46195</v>
      </c>
      <c r="B16612" s="31">
        <v>0.86458333333333337</v>
      </c>
      <c r="C16612" s="46"/>
      <c r="D16612" s="29">
        <v>46195.864583333336</v>
      </c>
      <c r="E16612" s="15" t="str">
        <f>IF(AND($B$6=NB!$A$17,$B$8&gt;0),'Ersparnisberechnung Sommertarif'!$B$8*SLP!C16592,"")</f>
        <v/>
      </c>
    </row>
    <row r="16613" spans="1:5" x14ac:dyDescent="0.3">
      <c r="A16613" s="25">
        <v>46195</v>
      </c>
      <c r="B16613" s="31">
        <v>0.875</v>
      </c>
      <c r="C16613" s="46"/>
      <c r="D16613" s="29">
        <v>46195.875</v>
      </c>
      <c r="E16613" s="15" t="str">
        <f>IF(AND($B$6=NB!$A$17,$B$8&gt;0),'Ersparnisberechnung Sommertarif'!$B$8*SLP!C16593,"")</f>
        <v/>
      </c>
    </row>
    <row r="16614" spans="1:5" x14ac:dyDescent="0.3">
      <c r="A16614" s="25">
        <v>46195</v>
      </c>
      <c r="B16614" s="31">
        <v>0.88541666666666663</v>
      </c>
      <c r="C16614" s="46"/>
      <c r="D16614" s="29">
        <v>46195.885416666664</v>
      </c>
      <c r="E16614" s="15" t="str">
        <f>IF(AND($B$6=NB!$A$17,$B$8&gt;0),'Ersparnisberechnung Sommertarif'!$B$8*SLP!C16594,"")</f>
        <v/>
      </c>
    </row>
    <row r="16615" spans="1:5" x14ac:dyDescent="0.3">
      <c r="A16615" s="25">
        <v>46195</v>
      </c>
      <c r="B16615" s="31">
        <v>0.89583333333333337</v>
      </c>
      <c r="C16615" s="46"/>
      <c r="D16615" s="29">
        <v>46195.895833333336</v>
      </c>
      <c r="E16615" s="15" t="str">
        <f>IF(AND($B$6=NB!$A$17,$B$8&gt;0),'Ersparnisberechnung Sommertarif'!$B$8*SLP!C16595,"")</f>
        <v/>
      </c>
    </row>
    <row r="16616" spans="1:5" x14ac:dyDescent="0.3">
      <c r="A16616" s="25">
        <v>46195</v>
      </c>
      <c r="B16616" s="31">
        <v>0.90625</v>
      </c>
      <c r="C16616" s="46"/>
      <c r="D16616" s="29">
        <v>46195.90625</v>
      </c>
      <c r="E16616" s="15" t="str">
        <f>IF(AND($B$6=NB!$A$17,$B$8&gt;0),'Ersparnisberechnung Sommertarif'!$B$8*SLP!C16596,"")</f>
        <v/>
      </c>
    </row>
    <row r="16617" spans="1:5" x14ac:dyDescent="0.3">
      <c r="A16617" s="25">
        <v>46195</v>
      </c>
      <c r="B16617" s="31">
        <v>0.91666666666666663</v>
      </c>
      <c r="C16617" s="46"/>
      <c r="D16617" s="29">
        <v>46195.916666666664</v>
      </c>
      <c r="E16617" s="15" t="str">
        <f>IF(AND($B$6=NB!$A$17,$B$8&gt;0),'Ersparnisberechnung Sommertarif'!$B$8*SLP!C16597,"")</f>
        <v/>
      </c>
    </row>
    <row r="16618" spans="1:5" x14ac:dyDescent="0.3">
      <c r="A16618" s="25">
        <v>46195</v>
      </c>
      <c r="B16618" s="31">
        <v>0.92708333333333337</v>
      </c>
      <c r="C16618" s="46"/>
      <c r="D16618" s="29">
        <v>46195.927083333336</v>
      </c>
      <c r="E16618" s="15" t="str">
        <f>IF(AND($B$6=NB!$A$17,$B$8&gt;0),'Ersparnisberechnung Sommertarif'!$B$8*SLP!C16598,"")</f>
        <v/>
      </c>
    </row>
    <row r="16619" spans="1:5" x14ac:dyDescent="0.3">
      <c r="A16619" s="25">
        <v>46195</v>
      </c>
      <c r="B16619" s="31">
        <v>0.9375</v>
      </c>
      <c r="C16619" s="46"/>
      <c r="D16619" s="29">
        <v>46195.9375</v>
      </c>
      <c r="E16619" s="15" t="str">
        <f>IF(AND($B$6=NB!$A$17,$B$8&gt;0),'Ersparnisberechnung Sommertarif'!$B$8*SLP!C16599,"")</f>
        <v/>
      </c>
    </row>
    <row r="16620" spans="1:5" x14ac:dyDescent="0.3">
      <c r="A16620" s="25">
        <v>46195</v>
      </c>
      <c r="B16620" s="31">
        <v>0.94791666666666663</v>
      </c>
      <c r="C16620" s="46"/>
      <c r="D16620" s="29">
        <v>46195.947916666664</v>
      </c>
      <c r="E16620" s="15" t="str">
        <f>IF(AND($B$6=NB!$A$17,$B$8&gt;0),'Ersparnisberechnung Sommertarif'!$B$8*SLP!C16600,"")</f>
        <v/>
      </c>
    </row>
    <row r="16621" spans="1:5" x14ac:dyDescent="0.3">
      <c r="A16621" s="25">
        <v>46195</v>
      </c>
      <c r="B16621" s="31">
        <v>0.95833333333333337</v>
      </c>
      <c r="C16621" s="46"/>
      <c r="D16621" s="29">
        <v>46195.958333333336</v>
      </c>
      <c r="E16621" s="15" t="str">
        <f>IF(AND($B$6=NB!$A$17,$B$8&gt;0),'Ersparnisberechnung Sommertarif'!$B$8*SLP!C16601,"")</f>
        <v/>
      </c>
    </row>
    <row r="16622" spans="1:5" x14ac:dyDescent="0.3">
      <c r="A16622" s="25">
        <v>46195</v>
      </c>
      <c r="B16622" s="31">
        <v>0.96875</v>
      </c>
      <c r="C16622" s="46"/>
      <c r="D16622" s="29">
        <v>46195.96875</v>
      </c>
      <c r="E16622" s="15" t="str">
        <f>IF(AND($B$6=NB!$A$17,$B$8&gt;0),'Ersparnisberechnung Sommertarif'!$B$8*SLP!C16602,"")</f>
        <v/>
      </c>
    </row>
    <row r="16623" spans="1:5" x14ac:dyDescent="0.3">
      <c r="A16623" s="25">
        <v>46195</v>
      </c>
      <c r="B16623" s="31">
        <v>0.97916666666666663</v>
      </c>
      <c r="C16623" s="46"/>
      <c r="D16623" s="29">
        <v>46195.979166666664</v>
      </c>
      <c r="E16623" s="15" t="str">
        <f>IF(AND($B$6=NB!$A$17,$B$8&gt;0),'Ersparnisberechnung Sommertarif'!$B$8*SLP!C16603,"")</f>
        <v/>
      </c>
    </row>
    <row r="16624" spans="1:5" x14ac:dyDescent="0.3">
      <c r="A16624" s="25">
        <v>46195</v>
      </c>
      <c r="B16624" s="31">
        <v>0.98958333333333337</v>
      </c>
      <c r="C16624" s="46"/>
      <c r="D16624" s="29">
        <v>46195.989583333336</v>
      </c>
      <c r="E16624" s="15" t="str">
        <f>IF(AND($B$6=NB!$A$17,$B$8&gt;0),'Ersparnisberechnung Sommertarif'!$B$8*SLP!C16604,"")</f>
        <v/>
      </c>
    </row>
    <row r="16625" spans="1:5" x14ac:dyDescent="0.3">
      <c r="A16625" s="25">
        <v>46196</v>
      </c>
      <c r="B16625" s="31">
        <v>0</v>
      </c>
      <c r="C16625" s="46"/>
      <c r="D16625" s="29">
        <v>46196</v>
      </c>
      <c r="E16625" s="15" t="str">
        <f>IF(AND($B$6=NB!$A$17,$B$8&gt;0),'Ersparnisberechnung Sommertarif'!$B$8*SLP!C16605,"")</f>
        <v/>
      </c>
    </row>
    <row r="16626" spans="1:5" x14ac:dyDescent="0.3">
      <c r="A16626" s="25">
        <v>46196</v>
      </c>
      <c r="B16626" s="31">
        <v>1.0416666666666666E-2</v>
      </c>
      <c r="C16626" s="46"/>
      <c r="D16626" s="29">
        <v>46196.010416666664</v>
      </c>
      <c r="E16626" s="15" t="str">
        <f>IF(AND($B$6=NB!$A$17,$B$8&gt;0),'Ersparnisberechnung Sommertarif'!$B$8*SLP!C16606,"")</f>
        <v/>
      </c>
    </row>
    <row r="16627" spans="1:5" x14ac:dyDescent="0.3">
      <c r="A16627" s="25">
        <v>46196</v>
      </c>
      <c r="B16627" s="31">
        <v>2.0833333333333332E-2</v>
      </c>
      <c r="C16627" s="46"/>
      <c r="D16627" s="29">
        <v>46196.020833333336</v>
      </c>
      <c r="E16627" s="15" t="str">
        <f>IF(AND($B$6=NB!$A$17,$B$8&gt;0),'Ersparnisberechnung Sommertarif'!$B$8*SLP!C16607,"")</f>
        <v/>
      </c>
    </row>
    <row r="16628" spans="1:5" x14ac:dyDescent="0.3">
      <c r="A16628" s="25">
        <v>46196</v>
      </c>
      <c r="B16628" s="31">
        <v>3.125E-2</v>
      </c>
      <c r="C16628" s="46"/>
      <c r="D16628" s="29">
        <v>46196.03125</v>
      </c>
      <c r="E16628" s="15" t="str">
        <f>IF(AND($B$6=NB!$A$17,$B$8&gt;0),'Ersparnisberechnung Sommertarif'!$B$8*SLP!C16608,"")</f>
        <v/>
      </c>
    </row>
    <row r="16629" spans="1:5" x14ac:dyDescent="0.3">
      <c r="A16629" s="25">
        <v>46196</v>
      </c>
      <c r="B16629" s="31">
        <v>4.1666666666666664E-2</v>
      </c>
      <c r="C16629" s="46"/>
      <c r="D16629" s="29">
        <v>46196.041666666664</v>
      </c>
      <c r="E16629" s="15" t="str">
        <f>IF(AND($B$6=NB!$A$17,$B$8&gt;0),'Ersparnisberechnung Sommertarif'!$B$8*SLP!C16609,"")</f>
        <v/>
      </c>
    </row>
    <row r="16630" spans="1:5" x14ac:dyDescent="0.3">
      <c r="A16630" s="25">
        <v>46196</v>
      </c>
      <c r="B16630" s="31">
        <v>5.2083333333333336E-2</v>
      </c>
      <c r="C16630" s="46"/>
      <c r="D16630" s="29">
        <v>46196.052083333336</v>
      </c>
      <c r="E16630" s="15" t="str">
        <f>IF(AND($B$6=NB!$A$17,$B$8&gt;0),'Ersparnisberechnung Sommertarif'!$B$8*SLP!C16610,"")</f>
        <v/>
      </c>
    </row>
    <row r="16631" spans="1:5" x14ac:dyDescent="0.3">
      <c r="A16631" s="25">
        <v>46196</v>
      </c>
      <c r="B16631" s="31">
        <v>6.25E-2</v>
      </c>
      <c r="C16631" s="46"/>
      <c r="D16631" s="29">
        <v>46196.0625</v>
      </c>
      <c r="E16631" s="15" t="str">
        <f>IF(AND($B$6=NB!$A$17,$B$8&gt;0),'Ersparnisberechnung Sommertarif'!$B$8*SLP!C16611,"")</f>
        <v/>
      </c>
    </row>
    <row r="16632" spans="1:5" x14ac:dyDescent="0.3">
      <c r="A16632" s="25">
        <v>46196</v>
      </c>
      <c r="B16632" s="31">
        <v>7.2916666666666671E-2</v>
      </c>
      <c r="C16632" s="46"/>
      <c r="D16632" s="29">
        <v>46196.072916666664</v>
      </c>
      <c r="E16632" s="15" t="str">
        <f>IF(AND($B$6=NB!$A$17,$B$8&gt;0),'Ersparnisberechnung Sommertarif'!$B$8*SLP!C16612,"")</f>
        <v/>
      </c>
    </row>
    <row r="16633" spans="1:5" x14ac:dyDescent="0.3">
      <c r="A16633" s="25">
        <v>46196</v>
      </c>
      <c r="B16633" s="31">
        <v>8.3333333333333329E-2</v>
      </c>
      <c r="C16633" s="46"/>
      <c r="D16633" s="29">
        <v>46196.083333333336</v>
      </c>
      <c r="E16633" s="15" t="str">
        <f>IF(AND($B$6=NB!$A$17,$B$8&gt;0),'Ersparnisberechnung Sommertarif'!$B$8*SLP!C16613,"")</f>
        <v/>
      </c>
    </row>
    <row r="16634" spans="1:5" x14ac:dyDescent="0.3">
      <c r="A16634" s="25">
        <v>46196</v>
      </c>
      <c r="B16634" s="31">
        <v>9.375E-2</v>
      </c>
      <c r="C16634" s="46"/>
      <c r="D16634" s="29">
        <v>46196.09375</v>
      </c>
      <c r="E16634" s="15" t="str">
        <f>IF(AND($B$6=NB!$A$17,$B$8&gt;0),'Ersparnisberechnung Sommertarif'!$B$8*SLP!C16614,"")</f>
        <v/>
      </c>
    </row>
    <row r="16635" spans="1:5" x14ac:dyDescent="0.3">
      <c r="A16635" s="25">
        <v>46196</v>
      </c>
      <c r="B16635" s="31">
        <v>0.10416666666666667</v>
      </c>
      <c r="C16635" s="46"/>
      <c r="D16635" s="29">
        <v>46196.104166666664</v>
      </c>
      <c r="E16635" s="15" t="str">
        <f>IF(AND($B$6=NB!$A$17,$B$8&gt;0),'Ersparnisberechnung Sommertarif'!$B$8*SLP!C16615,"")</f>
        <v/>
      </c>
    </row>
    <row r="16636" spans="1:5" x14ac:dyDescent="0.3">
      <c r="A16636" s="25">
        <v>46196</v>
      </c>
      <c r="B16636" s="31">
        <v>0.11458333333333333</v>
      </c>
      <c r="C16636" s="46"/>
      <c r="D16636" s="29">
        <v>46196.114583333336</v>
      </c>
      <c r="E16636" s="15" t="str">
        <f>IF(AND($B$6=NB!$A$17,$B$8&gt;0),'Ersparnisberechnung Sommertarif'!$B$8*SLP!C16616,"")</f>
        <v/>
      </c>
    </row>
    <row r="16637" spans="1:5" x14ac:dyDescent="0.3">
      <c r="A16637" s="25">
        <v>46196</v>
      </c>
      <c r="B16637" s="31">
        <v>0.125</v>
      </c>
      <c r="C16637" s="46"/>
      <c r="D16637" s="29">
        <v>46196.125</v>
      </c>
      <c r="E16637" s="15" t="str">
        <f>IF(AND($B$6=NB!$A$17,$B$8&gt;0),'Ersparnisberechnung Sommertarif'!$B$8*SLP!C16617,"")</f>
        <v/>
      </c>
    </row>
    <row r="16638" spans="1:5" x14ac:dyDescent="0.3">
      <c r="A16638" s="25">
        <v>46196</v>
      </c>
      <c r="B16638" s="31">
        <v>0.13541666666666666</v>
      </c>
      <c r="C16638" s="46"/>
      <c r="D16638" s="29">
        <v>46196.135416666664</v>
      </c>
      <c r="E16638" s="15" t="str">
        <f>IF(AND($B$6=NB!$A$17,$B$8&gt;0),'Ersparnisberechnung Sommertarif'!$B$8*SLP!C16618,"")</f>
        <v/>
      </c>
    </row>
    <row r="16639" spans="1:5" x14ac:dyDescent="0.3">
      <c r="A16639" s="25">
        <v>46196</v>
      </c>
      <c r="B16639" s="31">
        <v>0.14583333333333334</v>
      </c>
      <c r="C16639" s="46"/>
      <c r="D16639" s="29">
        <v>46196.145833333336</v>
      </c>
      <c r="E16639" s="15" t="str">
        <f>IF(AND($B$6=NB!$A$17,$B$8&gt;0),'Ersparnisberechnung Sommertarif'!$B$8*SLP!C16619,"")</f>
        <v/>
      </c>
    </row>
    <row r="16640" spans="1:5" x14ac:dyDescent="0.3">
      <c r="A16640" s="25">
        <v>46196</v>
      </c>
      <c r="B16640" s="31">
        <v>0.15625</v>
      </c>
      <c r="C16640" s="46"/>
      <c r="D16640" s="29">
        <v>46196.15625</v>
      </c>
      <c r="E16640" s="15" t="str">
        <f>IF(AND($B$6=NB!$A$17,$B$8&gt;0),'Ersparnisberechnung Sommertarif'!$B$8*SLP!C16620,"")</f>
        <v/>
      </c>
    </row>
    <row r="16641" spans="1:5" x14ac:dyDescent="0.3">
      <c r="A16641" s="25">
        <v>46196</v>
      </c>
      <c r="B16641" s="31">
        <v>0.16666666666666666</v>
      </c>
      <c r="C16641" s="46"/>
      <c r="D16641" s="29">
        <v>46196.166666666664</v>
      </c>
      <c r="E16641" s="15" t="str">
        <f>IF(AND($B$6=NB!$A$17,$B$8&gt;0),'Ersparnisberechnung Sommertarif'!$B$8*SLP!C16621,"")</f>
        <v/>
      </c>
    </row>
    <row r="16642" spans="1:5" x14ac:dyDescent="0.3">
      <c r="A16642" s="25">
        <v>46196</v>
      </c>
      <c r="B16642" s="31">
        <v>0.17708333333333334</v>
      </c>
      <c r="C16642" s="46"/>
      <c r="D16642" s="29">
        <v>46196.177083333336</v>
      </c>
      <c r="E16642" s="15" t="str">
        <f>IF(AND($B$6=NB!$A$17,$B$8&gt;0),'Ersparnisberechnung Sommertarif'!$B$8*SLP!C16622,"")</f>
        <v/>
      </c>
    </row>
    <row r="16643" spans="1:5" x14ac:dyDescent="0.3">
      <c r="A16643" s="25">
        <v>46196</v>
      </c>
      <c r="B16643" s="31">
        <v>0.1875</v>
      </c>
      <c r="C16643" s="46"/>
      <c r="D16643" s="29">
        <v>46196.1875</v>
      </c>
      <c r="E16643" s="15" t="str">
        <f>IF(AND($B$6=NB!$A$17,$B$8&gt;0),'Ersparnisberechnung Sommertarif'!$B$8*SLP!C16623,"")</f>
        <v/>
      </c>
    </row>
    <row r="16644" spans="1:5" x14ac:dyDescent="0.3">
      <c r="A16644" s="25">
        <v>46196</v>
      </c>
      <c r="B16644" s="31">
        <v>0.19791666666666666</v>
      </c>
      <c r="C16644" s="46"/>
      <c r="D16644" s="29">
        <v>46196.197916666664</v>
      </c>
      <c r="E16644" s="15" t="str">
        <f>IF(AND($B$6=NB!$A$17,$B$8&gt;0),'Ersparnisberechnung Sommertarif'!$B$8*SLP!C16624,"")</f>
        <v/>
      </c>
    </row>
    <row r="16645" spans="1:5" x14ac:dyDescent="0.3">
      <c r="A16645" s="25">
        <v>46196</v>
      </c>
      <c r="B16645" s="31">
        <v>0.20833333333333334</v>
      </c>
      <c r="C16645" s="46"/>
      <c r="D16645" s="29">
        <v>46196.208333333336</v>
      </c>
      <c r="E16645" s="15" t="str">
        <f>IF(AND($B$6=NB!$A$17,$B$8&gt;0),'Ersparnisberechnung Sommertarif'!$B$8*SLP!C16625,"")</f>
        <v/>
      </c>
    </row>
    <row r="16646" spans="1:5" x14ac:dyDescent="0.3">
      <c r="A16646" s="25">
        <v>46196</v>
      </c>
      <c r="B16646" s="31">
        <v>0.21875</v>
      </c>
      <c r="C16646" s="46"/>
      <c r="D16646" s="29">
        <v>46196.21875</v>
      </c>
      <c r="E16646" s="15" t="str">
        <f>IF(AND($B$6=NB!$A$17,$B$8&gt;0),'Ersparnisberechnung Sommertarif'!$B$8*SLP!C16626,"")</f>
        <v/>
      </c>
    </row>
    <row r="16647" spans="1:5" x14ac:dyDescent="0.3">
      <c r="A16647" s="25">
        <v>46196</v>
      </c>
      <c r="B16647" s="31">
        <v>0.22916666666666666</v>
      </c>
      <c r="C16647" s="46"/>
      <c r="D16647" s="29">
        <v>46196.229166666664</v>
      </c>
      <c r="E16647" s="15" t="str">
        <f>IF(AND($B$6=NB!$A$17,$B$8&gt;0),'Ersparnisberechnung Sommertarif'!$B$8*SLP!C16627,"")</f>
        <v/>
      </c>
    </row>
    <row r="16648" spans="1:5" x14ac:dyDescent="0.3">
      <c r="A16648" s="25">
        <v>46196</v>
      </c>
      <c r="B16648" s="31">
        <v>0.23958333333333334</v>
      </c>
      <c r="C16648" s="46"/>
      <c r="D16648" s="29">
        <v>46196.239583333336</v>
      </c>
      <c r="E16648" s="15" t="str">
        <f>IF(AND($B$6=NB!$A$17,$B$8&gt;0),'Ersparnisberechnung Sommertarif'!$B$8*SLP!C16628,"")</f>
        <v/>
      </c>
    </row>
    <row r="16649" spans="1:5" x14ac:dyDescent="0.3">
      <c r="A16649" s="25">
        <v>46196</v>
      </c>
      <c r="B16649" s="31">
        <v>0.25</v>
      </c>
      <c r="C16649" s="46"/>
      <c r="D16649" s="29">
        <v>46196.25</v>
      </c>
      <c r="E16649" s="15" t="str">
        <f>IF(AND($B$6=NB!$A$17,$B$8&gt;0),'Ersparnisberechnung Sommertarif'!$B$8*SLP!C16629,"")</f>
        <v/>
      </c>
    </row>
    <row r="16650" spans="1:5" x14ac:dyDescent="0.3">
      <c r="A16650" s="25">
        <v>46196</v>
      </c>
      <c r="B16650" s="31">
        <v>0.26041666666666669</v>
      </c>
      <c r="C16650" s="46"/>
      <c r="D16650" s="29">
        <v>46196.260416666664</v>
      </c>
      <c r="E16650" s="15" t="str">
        <f>IF(AND($B$6=NB!$A$17,$B$8&gt;0),'Ersparnisberechnung Sommertarif'!$B$8*SLP!C16630,"")</f>
        <v/>
      </c>
    </row>
    <row r="16651" spans="1:5" x14ac:dyDescent="0.3">
      <c r="A16651" s="25">
        <v>46196</v>
      </c>
      <c r="B16651" s="31">
        <v>0.27083333333333331</v>
      </c>
      <c r="C16651" s="46"/>
      <c r="D16651" s="29">
        <v>46196.270833333336</v>
      </c>
      <c r="E16651" s="15" t="str">
        <f>IF(AND($B$6=NB!$A$17,$B$8&gt;0),'Ersparnisberechnung Sommertarif'!$B$8*SLP!C16631,"")</f>
        <v/>
      </c>
    </row>
    <row r="16652" spans="1:5" x14ac:dyDescent="0.3">
      <c r="A16652" s="25">
        <v>46196</v>
      </c>
      <c r="B16652" s="31">
        <v>0.28125</v>
      </c>
      <c r="C16652" s="46"/>
      <c r="D16652" s="29">
        <v>46196.28125</v>
      </c>
      <c r="E16652" s="15" t="str">
        <f>IF(AND($B$6=NB!$A$17,$B$8&gt;0),'Ersparnisberechnung Sommertarif'!$B$8*SLP!C16632,"")</f>
        <v/>
      </c>
    </row>
    <row r="16653" spans="1:5" x14ac:dyDescent="0.3">
      <c r="A16653" s="25">
        <v>46196</v>
      </c>
      <c r="B16653" s="31">
        <v>0.29166666666666669</v>
      </c>
      <c r="C16653" s="46"/>
      <c r="D16653" s="29">
        <v>46196.291666666664</v>
      </c>
      <c r="E16653" s="15" t="str">
        <f>IF(AND($B$6=NB!$A$17,$B$8&gt;0),'Ersparnisberechnung Sommertarif'!$B$8*SLP!C16633,"")</f>
        <v/>
      </c>
    </row>
    <row r="16654" spans="1:5" x14ac:dyDescent="0.3">
      <c r="A16654" s="25">
        <v>46196</v>
      </c>
      <c r="B16654" s="31">
        <v>0.30208333333333331</v>
      </c>
      <c r="C16654" s="46"/>
      <c r="D16654" s="29">
        <v>46196.302083333336</v>
      </c>
      <c r="E16654" s="15" t="str">
        <f>IF(AND($B$6=NB!$A$17,$B$8&gt;0),'Ersparnisberechnung Sommertarif'!$B$8*SLP!C16634,"")</f>
        <v/>
      </c>
    </row>
    <row r="16655" spans="1:5" x14ac:dyDescent="0.3">
      <c r="A16655" s="25">
        <v>46196</v>
      </c>
      <c r="B16655" s="31">
        <v>0.3125</v>
      </c>
      <c r="C16655" s="46"/>
      <c r="D16655" s="29">
        <v>46196.3125</v>
      </c>
      <c r="E16655" s="15" t="str">
        <f>IF(AND($B$6=NB!$A$17,$B$8&gt;0),'Ersparnisberechnung Sommertarif'!$B$8*SLP!C16635,"")</f>
        <v/>
      </c>
    </row>
    <row r="16656" spans="1:5" x14ac:dyDescent="0.3">
      <c r="A16656" s="25">
        <v>46196</v>
      </c>
      <c r="B16656" s="31">
        <v>0.32291666666666669</v>
      </c>
      <c r="C16656" s="46"/>
      <c r="D16656" s="29">
        <v>46196.322916666664</v>
      </c>
      <c r="E16656" s="15" t="str">
        <f>IF(AND($B$6=NB!$A$17,$B$8&gt;0),'Ersparnisberechnung Sommertarif'!$B$8*SLP!C16636,"")</f>
        <v/>
      </c>
    </row>
    <row r="16657" spans="1:5" x14ac:dyDescent="0.3">
      <c r="A16657" s="25">
        <v>46196</v>
      </c>
      <c r="B16657" s="31">
        <v>0.33333333333333331</v>
      </c>
      <c r="C16657" s="46"/>
      <c r="D16657" s="29">
        <v>46196.333333333336</v>
      </c>
      <c r="E16657" s="15" t="str">
        <f>IF(AND($B$6=NB!$A$17,$B$8&gt;0),'Ersparnisberechnung Sommertarif'!$B$8*SLP!C16637,"")</f>
        <v/>
      </c>
    </row>
    <row r="16658" spans="1:5" x14ac:dyDescent="0.3">
      <c r="A16658" s="25">
        <v>46196</v>
      </c>
      <c r="B16658" s="31">
        <v>0.34375</v>
      </c>
      <c r="C16658" s="46"/>
      <c r="D16658" s="29">
        <v>46196.34375</v>
      </c>
      <c r="E16658" s="15" t="str">
        <f>IF(AND($B$6=NB!$A$17,$B$8&gt;0),'Ersparnisberechnung Sommertarif'!$B$8*SLP!C16638,"")</f>
        <v/>
      </c>
    </row>
    <row r="16659" spans="1:5" x14ac:dyDescent="0.3">
      <c r="A16659" s="25">
        <v>46196</v>
      </c>
      <c r="B16659" s="31">
        <v>0.35416666666666669</v>
      </c>
      <c r="C16659" s="46"/>
      <c r="D16659" s="29">
        <v>46196.354166666664</v>
      </c>
      <c r="E16659" s="15" t="str">
        <f>IF(AND($B$6=NB!$A$17,$B$8&gt;0),'Ersparnisberechnung Sommertarif'!$B$8*SLP!C16639,"")</f>
        <v/>
      </c>
    </row>
    <row r="16660" spans="1:5" x14ac:dyDescent="0.3">
      <c r="A16660" s="25">
        <v>46196</v>
      </c>
      <c r="B16660" s="31">
        <v>0.36458333333333331</v>
      </c>
      <c r="C16660" s="46"/>
      <c r="D16660" s="29">
        <v>46196.364583333336</v>
      </c>
      <c r="E16660" s="15" t="str">
        <f>IF(AND($B$6=NB!$A$17,$B$8&gt;0),'Ersparnisberechnung Sommertarif'!$B$8*SLP!C16640,"")</f>
        <v/>
      </c>
    </row>
    <row r="16661" spans="1:5" x14ac:dyDescent="0.3">
      <c r="A16661" s="25">
        <v>46196</v>
      </c>
      <c r="B16661" s="31">
        <v>0.375</v>
      </c>
      <c r="C16661" s="46"/>
      <c r="D16661" s="29">
        <v>46196.375</v>
      </c>
      <c r="E16661" s="15" t="str">
        <f>IF(AND($B$6=NB!$A$17,$B$8&gt;0),'Ersparnisberechnung Sommertarif'!$B$8*SLP!C16641,"")</f>
        <v/>
      </c>
    </row>
    <row r="16662" spans="1:5" x14ac:dyDescent="0.3">
      <c r="A16662" s="25">
        <v>46196</v>
      </c>
      <c r="B16662" s="31">
        <v>0.38541666666666669</v>
      </c>
      <c r="C16662" s="46"/>
      <c r="D16662" s="29">
        <v>46196.385416666664</v>
      </c>
      <c r="E16662" s="15" t="str">
        <f>IF(AND($B$6=NB!$A$17,$B$8&gt;0),'Ersparnisberechnung Sommertarif'!$B$8*SLP!C16642,"")</f>
        <v/>
      </c>
    </row>
    <row r="16663" spans="1:5" x14ac:dyDescent="0.3">
      <c r="A16663" s="25">
        <v>46196</v>
      </c>
      <c r="B16663" s="31">
        <v>0.39583333333333331</v>
      </c>
      <c r="C16663" s="46"/>
      <c r="D16663" s="29">
        <v>46196.395833333336</v>
      </c>
      <c r="E16663" s="15" t="str">
        <f>IF(AND($B$6=NB!$A$17,$B$8&gt;0),'Ersparnisberechnung Sommertarif'!$B$8*SLP!C16643,"")</f>
        <v/>
      </c>
    </row>
    <row r="16664" spans="1:5" x14ac:dyDescent="0.3">
      <c r="A16664" s="25">
        <v>46196</v>
      </c>
      <c r="B16664" s="31">
        <v>0.40625</v>
      </c>
      <c r="C16664" s="46"/>
      <c r="D16664" s="29">
        <v>46196.40625</v>
      </c>
      <c r="E16664" s="15" t="str">
        <f>IF(AND($B$6=NB!$A$17,$B$8&gt;0),'Ersparnisberechnung Sommertarif'!$B$8*SLP!C16644,"")</f>
        <v/>
      </c>
    </row>
    <row r="16665" spans="1:5" x14ac:dyDescent="0.3">
      <c r="A16665" s="25">
        <v>46196</v>
      </c>
      <c r="B16665" s="31">
        <v>0.41666666666666669</v>
      </c>
      <c r="C16665" s="46"/>
      <c r="D16665" s="29">
        <v>46196.416666666664</v>
      </c>
      <c r="E16665" s="15" t="str">
        <f>IF(AND($B$6=NB!$A$17,$B$8&gt;0),'Ersparnisberechnung Sommertarif'!$B$8*SLP!C16645,"")</f>
        <v/>
      </c>
    </row>
    <row r="16666" spans="1:5" x14ac:dyDescent="0.3">
      <c r="A16666" s="25">
        <v>46196</v>
      </c>
      <c r="B16666" s="31">
        <v>0.42708333333333331</v>
      </c>
      <c r="C16666" s="46"/>
      <c r="D16666" s="29">
        <v>46196.427083333336</v>
      </c>
      <c r="E16666" s="15" t="str">
        <f>IF(AND($B$6=NB!$A$17,$B$8&gt;0),'Ersparnisberechnung Sommertarif'!$B$8*SLP!C16646,"")</f>
        <v/>
      </c>
    </row>
    <row r="16667" spans="1:5" x14ac:dyDescent="0.3">
      <c r="A16667" s="25">
        <v>46196</v>
      </c>
      <c r="B16667" s="31">
        <v>0.4375</v>
      </c>
      <c r="C16667" s="46"/>
      <c r="D16667" s="29">
        <v>46196.4375</v>
      </c>
      <c r="E16667" s="15" t="str">
        <f>IF(AND($B$6=NB!$A$17,$B$8&gt;0),'Ersparnisberechnung Sommertarif'!$B$8*SLP!C16647,"")</f>
        <v/>
      </c>
    </row>
    <row r="16668" spans="1:5" x14ac:dyDescent="0.3">
      <c r="A16668" s="25">
        <v>46196</v>
      </c>
      <c r="B16668" s="31">
        <v>0.44791666666666669</v>
      </c>
      <c r="C16668" s="46"/>
      <c r="D16668" s="29">
        <v>46196.447916666664</v>
      </c>
      <c r="E16668" s="15" t="str">
        <f>IF(AND($B$6=NB!$A$17,$B$8&gt;0),'Ersparnisberechnung Sommertarif'!$B$8*SLP!C16648,"")</f>
        <v/>
      </c>
    </row>
    <row r="16669" spans="1:5" x14ac:dyDescent="0.3">
      <c r="A16669" s="25">
        <v>46196</v>
      </c>
      <c r="B16669" s="31">
        <v>0.45833333333333331</v>
      </c>
      <c r="C16669" s="46"/>
      <c r="D16669" s="29">
        <v>46196.458333333336</v>
      </c>
      <c r="E16669" s="15" t="str">
        <f>IF(AND($B$6=NB!$A$17,$B$8&gt;0),'Ersparnisberechnung Sommertarif'!$B$8*SLP!C16649,"")</f>
        <v/>
      </c>
    </row>
    <row r="16670" spans="1:5" x14ac:dyDescent="0.3">
      <c r="A16670" s="25">
        <v>46196</v>
      </c>
      <c r="B16670" s="31">
        <v>0.46875</v>
      </c>
      <c r="C16670" s="46"/>
      <c r="D16670" s="29">
        <v>46196.46875</v>
      </c>
      <c r="E16670" s="15" t="str">
        <f>IF(AND($B$6=NB!$A$17,$B$8&gt;0),'Ersparnisberechnung Sommertarif'!$B$8*SLP!C16650,"")</f>
        <v/>
      </c>
    </row>
    <row r="16671" spans="1:5" x14ac:dyDescent="0.3">
      <c r="A16671" s="25">
        <v>46196</v>
      </c>
      <c r="B16671" s="31">
        <v>0.47916666666666669</v>
      </c>
      <c r="C16671" s="46"/>
      <c r="D16671" s="29">
        <v>46196.479166666664</v>
      </c>
      <c r="E16671" s="15" t="str">
        <f>IF(AND($B$6=NB!$A$17,$B$8&gt;0),'Ersparnisberechnung Sommertarif'!$B$8*SLP!C16651,"")</f>
        <v/>
      </c>
    </row>
    <row r="16672" spans="1:5" x14ac:dyDescent="0.3">
      <c r="A16672" s="25">
        <v>46196</v>
      </c>
      <c r="B16672" s="31">
        <v>0.48958333333333331</v>
      </c>
      <c r="C16672" s="46"/>
      <c r="D16672" s="29">
        <v>46196.489583333336</v>
      </c>
      <c r="E16672" s="15" t="str">
        <f>IF(AND($B$6=NB!$A$17,$B$8&gt;0),'Ersparnisberechnung Sommertarif'!$B$8*SLP!C16652,"")</f>
        <v/>
      </c>
    </row>
    <row r="16673" spans="1:5" x14ac:dyDescent="0.3">
      <c r="A16673" s="25">
        <v>46196</v>
      </c>
      <c r="B16673" s="31">
        <v>0.5</v>
      </c>
      <c r="C16673" s="46"/>
      <c r="D16673" s="29">
        <v>46196.5</v>
      </c>
      <c r="E16673" s="15" t="str">
        <f>IF(AND($B$6=NB!$A$17,$B$8&gt;0),'Ersparnisberechnung Sommertarif'!$B$8*SLP!C16653,"")</f>
        <v/>
      </c>
    </row>
    <row r="16674" spans="1:5" x14ac:dyDescent="0.3">
      <c r="A16674" s="25">
        <v>46196</v>
      </c>
      <c r="B16674" s="31">
        <v>0.51041666666666663</v>
      </c>
      <c r="C16674" s="46"/>
      <c r="D16674" s="29">
        <v>46196.510416666664</v>
      </c>
      <c r="E16674" s="15" t="str">
        <f>IF(AND($B$6=NB!$A$17,$B$8&gt;0),'Ersparnisberechnung Sommertarif'!$B$8*SLP!C16654,"")</f>
        <v/>
      </c>
    </row>
    <row r="16675" spans="1:5" x14ac:dyDescent="0.3">
      <c r="A16675" s="25">
        <v>46196</v>
      </c>
      <c r="B16675" s="31">
        <v>0.52083333333333337</v>
      </c>
      <c r="C16675" s="46"/>
      <c r="D16675" s="29">
        <v>46196.520833333336</v>
      </c>
      <c r="E16675" s="15" t="str">
        <f>IF(AND($B$6=NB!$A$17,$B$8&gt;0),'Ersparnisberechnung Sommertarif'!$B$8*SLP!C16655,"")</f>
        <v/>
      </c>
    </row>
    <row r="16676" spans="1:5" x14ac:dyDescent="0.3">
      <c r="A16676" s="25">
        <v>46196</v>
      </c>
      <c r="B16676" s="31">
        <v>0.53125</v>
      </c>
      <c r="C16676" s="46"/>
      <c r="D16676" s="29">
        <v>46196.53125</v>
      </c>
      <c r="E16676" s="15" t="str">
        <f>IF(AND($B$6=NB!$A$17,$B$8&gt;0),'Ersparnisberechnung Sommertarif'!$B$8*SLP!C16656,"")</f>
        <v/>
      </c>
    </row>
    <row r="16677" spans="1:5" x14ac:dyDescent="0.3">
      <c r="A16677" s="25">
        <v>46196</v>
      </c>
      <c r="B16677" s="31">
        <v>0.54166666666666663</v>
      </c>
      <c r="C16677" s="46"/>
      <c r="D16677" s="29">
        <v>46196.541666666664</v>
      </c>
      <c r="E16677" s="15" t="str">
        <f>IF(AND($B$6=NB!$A$17,$B$8&gt;0),'Ersparnisberechnung Sommertarif'!$B$8*SLP!C16657,"")</f>
        <v/>
      </c>
    </row>
    <row r="16678" spans="1:5" x14ac:dyDescent="0.3">
      <c r="A16678" s="25">
        <v>46196</v>
      </c>
      <c r="B16678" s="31">
        <v>0.55208333333333337</v>
      </c>
      <c r="C16678" s="46"/>
      <c r="D16678" s="29">
        <v>46196.552083333336</v>
      </c>
      <c r="E16678" s="15" t="str">
        <f>IF(AND($B$6=NB!$A$17,$B$8&gt;0),'Ersparnisberechnung Sommertarif'!$B$8*SLP!C16658,"")</f>
        <v/>
      </c>
    </row>
    <row r="16679" spans="1:5" x14ac:dyDescent="0.3">
      <c r="A16679" s="25">
        <v>46196</v>
      </c>
      <c r="B16679" s="31">
        <v>0.5625</v>
      </c>
      <c r="C16679" s="46"/>
      <c r="D16679" s="29">
        <v>46196.5625</v>
      </c>
      <c r="E16679" s="15" t="str">
        <f>IF(AND($B$6=NB!$A$17,$B$8&gt;0),'Ersparnisberechnung Sommertarif'!$B$8*SLP!C16659,"")</f>
        <v/>
      </c>
    </row>
    <row r="16680" spans="1:5" x14ac:dyDescent="0.3">
      <c r="A16680" s="25">
        <v>46196</v>
      </c>
      <c r="B16680" s="31">
        <v>0.57291666666666663</v>
      </c>
      <c r="C16680" s="46"/>
      <c r="D16680" s="29">
        <v>46196.572916666664</v>
      </c>
      <c r="E16680" s="15" t="str">
        <f>IF(AND($B$6=NB!$A$17,$B$8&gt;0),'Ersparnisberechnung Sommertarif'!$B$8*SLP!C16660,"")</f>
        <v/>
      </c>
    </row>
    <row r="16681" spans="1:5" x14ac:dyDescent="0.3">
      <c r="A16681" s="25">
        <v>46196</v>
      </c>
      <c r="B16681" s="31">
        <v>0.58333333333333337</v>
      </c>
      <c r="C16681" s="46"/>
      <c r="D16681" s="29">
        <v>46196.583333333336</v>
      </c>
      <c r="E16681" s="15" t="str">
        <f>IF(AND($B$6=NB!$A$17,$B$8&gt;0),'Ersparnisberechnung Sommertarif'!$B$8*SLP!C16661,"")</f>
        <v/>
      </c>
    </row>
    <row r="16682" spans="1:5" x14ac:dyDescent="0.3">
      <c r="A16682" s="25">
        <v>46196</v>
      </c>
      <c r="B16682" s="31">
        <v>0.59375</v>
      </c>
      <c r="C16682" s="46"/>
      <c r="D16682" s="29">
        <v>46196.59375</v>
      </c>
      <c r="E16682" s="15" t="str">
        <f>IF(AND($B$6=NB!$A$17,$B$8&gt;0),'Ersparnisberechnung Sommertarif'!$B$8*SLP!C16662,"")</f>
        <v/>
      </c>
    </row>
    <row r="16683" spans="1:5" x14ac:dyDescent="0.3">
      <c r="A16683" s="25">
        <v>46196</v>
      </c>
      <c r="B16683" s="31">
        <v>0.60416666666666663</v>
      </c>
      <c r="C16683" s="46"/>
      <c r="D16683" s="29">
        <v>46196.604166666664</v>
      </c>
      <c r="E16683" s="15" t="str">
        <f>IF(AND($B$6=NB!$A$17,$B$8&gt;0),'Ersparnisberechnung Sommertarif'!$B$8*SLP!C16663,"")</f>
        <v/>
      </c>
    </row>
    <row r="16684" spans="1:5" x14ac:dyDescent="0.3">
      <c r="A16684" s="25">
        <v>46196</v>
      </c>
      <c r="B16684" s="31">
        <v>0.61458333333333337</v>
      </c>
      <c r="C16684" s="46"/>
      <c r="D16684" s="29">
        <v>46196.614583333336</v>
      </c>
      <c r="E16684" s="15" t="str">
        <f>IF(AND($B$6=NB!$A$17,$B$8&gt;0),'Ersparnisberechnung Sommertarif'!$B$8*SLP!C16664,"")</f>
        <v/>
      </c>
    </row>
    <row r="16685" spans="1:5" x14ac:dyDescent="0.3">
      <c r="A16685" s="25">
        <v>46196</v>
      </c>
      <c r="B16685" s="31">
        <v>0.625</v>
      </c>
      <c r="C16685" s="46"/>
      <c r="D16685" s="29">
        <v>46196.625</v>
      </c>
      <c r="E16685" s="15" t="str">
        <f>IF(AND($B$6=NB!$A$17,$B$8&gt;0),'Ersparnisberechnung Sommertarif'!$B$8*SLP!C16665,"")</f>
        <v/>
      </c>
    </row>
    <row r="16686" spans="1:5" x14ac:dyDescent="0.3">
      <c r="A16686" s="25">
        <v>46196</v>
      </c>
      <c r="B16686" s="31">
        <v>0.63541666666666663</v>
      </c>
      <c r="C16686" s="46"/>
      <c r="D16686" s="29">
        <v>46196.635416666664</v>
      </c>
      <c r="E16686" s="15" t="str">
        <f>IF(AND($B$6=NB!$A$17,$B$8&gt;0),'Ersparnisberechnung Sommertarif'!$B$8*SLP!C16666,"")</f>
        <v/>
      </c>
    </row>
    <row r="16687" spans="1:5" x14ac:dyDescent="0.3">
      <c r="A16687" s="25">
        <v>46196</v>
      </c>
      <c r="B16687" s="31">
        <v>0.64583333333333337</v>
      </c>
      <c r="C16687" s="46"/>
      <c r="D16687" s="29">
        <v>46196.645833333336</v>
      </c>
      <c r="E16687" s="15" t="str">
        <f>IF(AND($B$6=NB!$A$17,$B$8&gt;0),'Ersparnisberechnung Sommertarif'!$B$8*SLP!C16667,"")</f>
        <v/>
      </c>
    </row>
    <row r="16688" spans="1:5" x14ac:dyDescent="0.3">
      <c r="A16688" s="25">
        <v>46196</v>
      </c>
      <c r="B16688" s="31">
        <v>0.65625</v>
      </c>
      <c r="C16688" s="46"/>
      <c r="D16688" s="29">
        <v>46196.65625</v>
      </c>
      <c r="E16688" s="15" t="str">
        <f>IF(AND($B$6=NB!$A$17,$B$8&gt;0),'Ersparnisberechnung Sommertarif'!$B$8*SLP!C16668,"")</f>
        <v/>
      </c>
    </row>
    <row r="16689" spans="1:5" x14ac:dyDescent="0.3">
      <c r="A16689" s="25">
        <v>46196</v>
      </c>
      <c r="B16689" s="31">
        <v>0.66666666666666663</v>
      </c>
      <c r="C16689" s="46"/>
      <c r="D16689" s="29">
        <v>46196.666666666664</v>
      </c>
      <c r="E16689" s="15" t="str">
        <f>IF(AND($B$6=NB!$A$17,$B$8&gt;0),'Ersparnisberechnung Sommertarif'!$B$8*SLP!C16669,"")</f>
        <v/>
      </c>
    </row>
    <row r="16690" spans="1:5" x14ac:dyDescent="0.3">
      <c r="A16690" s="25">
        <v>46196</v>
      </c>
      <c r="B16690" s="31">
        <v>0.67708333333333337</v>
      </c>
      <c r="C16690" s="46"/>
      <c r="D16690" s="29">
        <v>46196.677083333336</v>
      </c>
      <c r="E16690" s="15" t="str">
        <f>IF(AND($B$6=NB!$A$17,$B$8&gt;0),'Ersparnisberechnung Sommertarif'!$B$8*SLP!C16670,"")</f>
        <v/>
      </c>
    </row>
    <row r="16691" spans="1:5" x14ac:dyDescent="0.3">
      <c r="A16691" s="25">
        <v>46196</v>
      </c>
      <c r="B16691" s="31">
        <v>0.6875</v>
      </c>
      <c r="C16691" s="46"/>
      <c r="D16691" s="29">
        <v>46196.6875</v>
      </c>
      <c r="E16691" s="15" t="str">
        <f>IF(AND($B$6=NB!$A$17,$B$8&gt;0),'Ersparnisberechnung Sommertarif'!$B$8*SLP!C16671,"")</f>
        <v/>
      </c>
    </row>
    <row r="16692" spans="1:5" x14ac:dyDescent="0.3">
      <c r="A16692" s="25">
        <v>46196</v>
      </c>
      <c r="B16692" s="31">
        <v>0.69791666666666663</v>
      </c>
      <c r="C16692" s="46"/>
      <c r="D16692" s="29">
        <v>46196.697916666664</v>
      </c>
      <c r="E16692" s="15" t="str">
        <f>IF(AND($B$6=NB!$A$17,$B$8&gt;0),'Ersparnisberechnung Sommertarif'!$B$8*SLP!C16672,"")</f>
        <v/>
      </c>
    </row>
    <row r="16693" spans="1:5" x14ac:dyDescent="0.3">
      <c r="A16693" s="25">
        <v>46196</v>
      </c>
      <c r="B16693" s="31">
        <v>0.70833333333333337</v>
      </c>
      <c r="C16693" s="46"/>
      <c r="D16693" s="29">
        <v>46196.708333333336</v>
      </c>
      <c r="E16693" s="15" t="str">
        <f>IF(AND($B$6=NB!$A$17,$B$8&gt;0),'Ersparnisberechnung Sommertarif'!$B$8*SLP!C16673,"")</f>
        <v/>
      </c>
    </row>
    <row r="16694" spans="1:5" x14ac:dyDescent="0.3">
      <c r="A16694" s="25">
        <v>46196</v>
      </c>
      <c r="B16694" s="31">
        <v>0.71875</v>
      </c>
      <c r="C16694" s="46"/>
      <c r="D16694" s="29">
        <v>46196.71875</v>
      </c>
      <c r="E16694" s="15" t="str">
        <f>IF(AND($B$6=NB!$A$17,$B$8&gt;0),'Ersparnisberechnung Sommertarif'!$B$8*SLP!C16674,"")</f>
        <v/>
      </c>
    </row>
    <row r="16695" spans="1:5" x14ac:dyDescent="0.3">
      <c r="A16695" s="25">
        <v>46196</v>
      </c>
      <c r="B16695" s="31">
        <v>0.72916666666666663</v>
      </c>
      <c r="C16695" s="46"/>
      <c r="D16695" s="29">
        <v>46196.729166666664</v>
      </c>
      <c r="E16695" s="15" t="str">
        <f>IF(AND($B$6=NB!$A$17,$B$8&gt;0),'Ersparnisberechnung Sommertarif'!$B$8*SLP!C16675,"")</f>
        <v/>
      </c>
    </row>
    <row r="16696" spans="1:5" x14ac:dyDescent="0.3">
      <c r="A16696" s="25">
        <v>46196</v>
      </c>
      <c r="B16696" s="31">
        <v>0.73958333333333337</v>
      </c>
      <c r="C16696" s="46"/>
      <c r="D16696" s="29">
        <v>46196.739583333336</v>
      </c>
      <c r="E16696" s="15" t="str">
        <f>IF(AND($B$6=NB!$A$17,$B$8&gt;0),'Ersparnisberechnung Sommertarif'!$B$8*SLP!C16676,"")</f>
        <v/>
      </c>
    </row>
    <row r="16697" spans="1:5" x14ac:dyDescent="0.3">
      <c r="A16697" s="25">
        <v>46196</v>
      </c>
      <c r="B16697" s="31">
        <v>0.75</v>
      </c>
      <c r="C16697" s="46"/>
      <c r="D16697" s="29">
        <v>46196.75</v>
      </c>
      <c r="E16697" s="15" t="str">
        <f>IF(AND($B$6=NB!$A$17,$B$8&gt;0),'Ersparnisberechnung Sommertarif'!$B$8*SLP!C16677,"")</f>
        <v/>
      </c>
    </row>
    <row r="16698" spans="1:5" x14ac:dyDescent="0.3">
      <c r="A16698" s="25">
        <v>46196</v>
      </c>
      <c r="B16698" s="31">
        <v>0.76041666666666663</v>
      </c>
      <c r="C16698" s="46"/>
      <c r="D16698" s="29">
        <v>46196.760416666664</v>
      </c>
      <c r="E16698" s="15" t="str">
        <f>IF(AND($B$6=NB!$A$17,$B$8&gt;0),'Ersparnisberechnung Sommertarif'!$B$8*SLP!C16678,"")</f>
        <v/>
      </c>
    </row>
    <row r="16699" spans="1:5" x14ac:dyDescent="0.3">
      <c r="A16699" s="25">
        <v>46196</v>
      </c>
      <c r="B16699" s="31">
        <v>0.77083333333333337</v>
      </c>
      <c r="C16699" s="46"/>
      <c r="D16699" s="29">
        <v>46196.770833333336</v>
      </c>
      <c r="E16699" s="15" t="str">
        <f>IF(AND($B$6=NB!$A$17,$B$8&gt;0),'Ersparnisberechnung Sommertarif'!$B$8*SLP!C16679,"")</f>
        <v/>
      </c>
    </row>
    <row r="16700" spans="1:5" x14ac:dyDescent="0.3">
      <c r="A16700" s="25">
        <v>46196</v>
      </c>
      <c r="B16700" s="31">
        <v>0.78125</v>
      </c>
      <c r="C16700" s="46"/>
      <c r="D16700" s="29">
        <v>46196.78125</v>
      </c>
      <c r="E16700" s="15" t="str">
        <f>IF(AND($B$6=NB!$A$17,$B$8&gt;0),'Ersparnisberechnung Sommertarif'!$B$8*SLP!C16680,"")</f>
        <v/>
      </c>
    </row>
    <row r="16701" spans="1:5" x14ac:dyDescent="0.3">
      <c r="A16701" s="25">
        <v>46196</v>
      </c>
      <c r="B16701" s="31">
        <v>0.79166666666666663</v>
      </c>
      <c r="C16701" s="46"/>
      <c r="D16701" s="29">
        <v>46196.791666666664</v>
      </c>
      <c r="E16701" s="15" t="str">
        <f>IF(AND($B$6=NB!$A$17,$B$8&gt;0),'Ersparnisberechnung Sommertarif'!$B$8*SLP!C16681,"")</f>
        <v/>
      </c>
    </row>
    <row r="16702" spans="1:5" x14ac:dyDescent="0.3">
      <c r="A16702" s="25">
        <v>46196</v>
      </c>
      <c r="B16702" s="31">
        <v>0.80208333333333337</v>
      </c>
      <c r="C16702" s="46"/>
      <c r="D16702" s="29">
        <v>46196.802083333336</v>
      </c>
      <c r="E16702" s="15" t="str">
        <f>IF(AND($B$6=NB!$A$17,$B$8&gt;0),'Ersparnisberechnung Sommertarif'!$B$8*SLP!C16682,"")</f>
        <v/>
      </c>
    </row>
    <row r="16703" spans="1:5" x14ac:dyDescent="0.3">
      <c r="A16703" s="25">
        <v>46196</v>
      </c>
      <c r="B16703" s="31">
        <v>0.8125</v>
      </c>
      <c r="C16703" s="46"/>
      <c r="D16703" s="29">
        <v>46196.8125</v>
      </c>
      <c r="E16703" s="15" t="str">
        <f>IF(AND($B$6=NB!$A$17,$B$8&gt;0),'Ersparnisberechnung Sommertarif'!$B$8*SLP!C16683,"")</f>
        <v/>
      </c>
    </row>
    <row r="16704" spans="1:5" x14ac:dyDescent="0.3">
      <c r="A16704" s="25">
        <v>46196</v>
      </c>
      <c r="B16704" s="31">
        <v>0.82291666666666663</v>
      </c>
      <c r="C16704" s="46"/>
      <c r="D16704" s="29">
        <v>46196.822916666664</v>
      </c>
      <c r="E16704" s="15" t="str">
        <f>IF(AND($B$6=NB!$A$17,$B$8&gt;0),'Ersparnisberechnung Sommertarif'!$B$8*SLP!C16684,"")</f>
        <v/>
      </c>
    </row>
    <row r="16705" spans="1:5" x14ac:dyDescent="0.3">
      <c r="A16705" s="25">
        <v>46196</v>
      </c>
      <c r="B16705" s="31">
        <v>0.83333333333333337</v>
      </c>
      <c r="C16705" s="46"/>
      <c r="D16705" s="29">
        <v>46196.833333333336</v>
      </c>
      <c r="E16705" s="15" t="str">
        <f>IF(AND($B$6=NB!$A$17,$B$8&gt;0),'Ersparnisberechnung Sommertarif'!$B$8*SLP!C16685,"")</f>
        <v/>
      </c>
    </row>
    <row r="16706" spans="1:5" x14ac:dyDescent="0.3">
      <c r="A16706" s="25">
        <v>46196</v>
      </c>
      <c r="B16706" s="31">
        <v>0.84375</v>
      </c>
      <c r="C16706" s="46"/>
      <c r="D16706" s="29">
        <v>46196.84375</v>
      </c>
      <c r="E16706" s="15" t="str">
        <f>IF(AND($B$6=NB!$A$17,$B$8&gt;0),'Ersparnisberechnung Sommertarif'!$B$8*SLP!C16686,"")</f>
        <v/>
      </c>
    </row>
    <row r="16707" spans="1:5" x14ac:dyDescent="0.3">
      <c r="A16707" s="25">
        <v>46196</v>
      </c>
      <c r="B16707" s="31">
        <v>0.85416666666666663</v>
      </c>
      <c r="C16707" s="46"/>
      <c r="D16707" s="29">
        <v>46196.854166666664</v>
      </c>
      <c r="E16707" s="15" t="str">
        <f>IF(AND($B$6=NB!$A$17,$B$8&gt;0),'Ersparnisberechnung Sommertarif'!$B$8*SLP!C16687,"")</f>
        <v/>
      </c>
    </row>
    <row r="16708" spans="1:5" x14ac:dyDescent="0.3">
      <c r="A16708" s="25">
        <v>46196</v>
      </c>
      <c r="B16708" s="31">
        <v>0.86458333333333337</v>
      </c>
      <c r="C16708" s="46"/>
      <c r="D16708" s="29">
        <v>46196.864583333336</v>
      </c>
      <c r="E16708" s="15" t="str">
        <f>IF(AND($B$6=NB!$A$17,$B$8&gt;0),'Ersparnisberechnung Sommertarif'!$B$8*SLP!C16688,"")</f>
        <v/>
      </c>
    </row>
    <row r="16709" spans="1:5" x14ac:dyDescent="0.3">
      <c r="A16709" s="25">
        <v>46196</v>
      </c>
      <c r="B16709" s="31">
        <v>0.875</v>
      </c>
      <c r="C16709" s="46"/>
      <c r="D16709" s="29">
        <v>46196.875</v>
      </c>
      <c r="E16709" s="15" t="str">
        <f>IF(AND($B$6=NB!$A$17,$B$8&gt;0),'Ersparnisberechnung Sommertarif'!$B$8*SLP!C16689,"")</f>
        <v/>
      </c>
    </row>
    <row r="16710" spans="1:5" x14ac:dyDescent="0.3">
      <c r="A16710" s="25">
        <v>46196</v>
      </c>
      <c r="B16710" s="31">
        <v>0.88541666666666663</v>
      </c>
      <c r="C16710" s="46"/>
      <c r="D16710" s="29">
        <v>46196.885416666664</v>
      </c>
      <c r="E16710" s="15" t="str">
        <f>IF(AND($B$6=NB!$A$17,$B$8&gt;0),'Ersparnisberechnung Sommertarif'!$B$8*SLP!C16690,"")</f>
        <v/>
      </c>
    </row>
    <row r="16711" spans="1:5" x14ac:dyDescent="0.3">
      <c r="A16711" s="25">
        <v>46196</v>
      </c>
      <c r="B16711" s="31">
        <v>0.89583333333333337</v>
      </c>
      <c r="C16711" s="46"/>
      <c r="D16711" s="29">
        <v>46196.895833333336</v>
      </c>
      <c r="E16711" s="15" t="str">
        <f>IF(AND($B$6=NB!$A$17,$B$8&gt;0),'Ersparnisberechnung Sommertarif'!$B$8*SLP!C16691,"")</f>
        <v/>
      </c>
    </row>
    <row r="16712" spans="1:5" x14ac:dyDescent="0.3">
      <c r="A16712" s="25">
        <v>46196</v>
      </c>
      <c r="B16712" s="31">
        <v>0.90625</v>
      </c>
      <c r="C16712" s="46"/>
      <c r="D16712" s="29">
        <v>46196.90625</v>
      </c>
      <c r="E16712" s="15" t="str">
        <f>IF(AND($B$6=NB!$A$17,$B$8&gt;0),'Ersparnisberechnung Sommertarif'!$B$8*SLP!C16692,"")</f>
        <v/>
      </c>
    </row>
    <row r="16713" spans="1:5" x14ac:dyDescent="0.3">
      <c r="A16713" s="25">
        <v>46196</v>
      </c>
      <c r="B16713" s="31">
        <v>0.91666666666666663</v>
      </c>
      <c r="C16713" s="46"/>
      <c r="D16713" s="29">
        <v>46196.916666666664</v>
      </c>
      <c r="E16713" s="15" t="str">
        <f>IF(AND($B$6=NB!$A$17,$B$8&gt;0),'Ersparnisberechnung Sommertarif'!$B$8*SLP!C16693,"")</f>
        <v/>
      </c>
    </row>
    <row r="16714" spans="1:5" x14ac:dyDescent="0.3">
      <c r="A16714" s="25">
        <v>46196</v>
      </c>
      <c r="B16714" s="31">
        <v>0.92708333333333337</v>
      </c>
      <c r="C16714" s="46"/>
      <c r="D16714" s="29">
        <v>46196.927083333336</v>
      </c>
      <c r="E16714" s="15" t="str">
        <f>IF(AND($B$6=NB!$A$17,$B$8&gt;0),'Ersparnisberechnung Sommertarif'!$B$8*SLP!C16694,"")</f>
        <v/>
      </c>
    </row>
    <row r="16715" spans="1:5" x14ac:dyDescent="0.3">
      <c r="A16715" s="25">
        <v>46196</v>
      </c>
      <c r="B16715" s="31">
        <v>0.9375</v>
      </c>
      <c r="C16715" s="46"/>
      <c r="D16715" s="29">
        <v>46196.9375</v>
      </c>
      <c r="E16715" s="15" t="str">
        <f>IF(AND($B$6=NB!$A$17,$B$8&gt;0),'Ersparnisberechnung Sommertarif'!$B$8*SLP!C16695,"")</f>
        <v/>
      </c>
    </row>
    <row r="16716" spans="1:5" x14ac:dyDescent="0.3">
      <c r="A16716" s="25">
        <v>46196</v>
      </c>
      <c r="B16716" s="31">
        <v>0.94791666666666663</v>
      </c>
      <c r="C16716" s="46"/>
      <c r="D16716" s="29">
        <v>46196.947916666664</v>
      </c>
      <c r="E16716" s="15" t="str">
        <f>IF(AND($B$6=NB!$A$17,$B$8&gt;0),'Ersparnisberechnung Sommertarif'!$B$8*SLP!C16696,"")</f>
        <v/>
      </c>
    </row>
    <row r="16717" spans="1:5" x14ac:dyDescent="0.3">
      <c r="A16717" s="25">
        <v>46196</v>
      </c>
      <c r="B16717" s="31">
        <v>0.95833333333333337</v>
      </c>
      <c r="C16717" s="46"/>
      <c r="D16717" s="29">
        <v>46196.958333333336</v>
      </c>
      <c r="E16717" s="15" t="str">
        <f>IF(AND($B$6=NB!$A$17,$B$8&gt;0),'Ersparnisberechnung Sommertarif'!$B$8*SLP!C16697,"")</f>
        <v/>
      </c>
    </row>
    <row r="16718" spans="1:5" x14ac:dyDescent="0.3">
      <c r="A16718" s="25">
        <v>46196</v>
      </c>
      <c r="B16718" s="31">
        <v>0.96875</v>
      </c>
      <c r="C16718" s="46"/>
      <c r="D16718" s="29">
        <v>46196.96875</v>
      </c>
      <c r="E16718" s="15" t="str">
        <f>IF(AND($B$6=NB!$A$17,$B$8&gt;0),'Ersparnisberechnung Sommertarif'!$B$8*SLP!C16698,"")</f>
        <v/>
      </c>
    </row>
    <row r="16719" spans="1:5" x14ac:dyDescent="0.3">
      <c r="A16719" s="25">
        <v>46196</v>
      </c>
      <c r="B16719" s="31">
        <v>0.97916666666666663</v>
      </c>
      <c r="C16719" s="46"/>
      <c r="D16719" s="29">
        <v>46196.979166666664</v>
      </c>
      <c r="E16719" s="15" t="str">
        <f>IF(AND($B$6=NB!$A$17,$B$8&gt;0),'Ersparnisberechnung Sommertarif'!$B$8*SLP!C16699,"")</f>
        <v/>
      </c>
    </row>
    <row r="16720" spans="1:5" x14ac:dyDescent="0.3">
      <c r="A16720" s="25">
        <v>46196</v>
      </c>
      <c r="B16720" s="31">
        <v>0.98958333333333337</v>
      </c>
      <c r="C16720" s="46"/>
      <c r="D16720" s="29">
        <v>46196.989583333336</v>
      </c>
      <c r="E16720" s="15" t="str">
        <f>IF(AND($B$6=NB!$A$17,$B$8&gt;0),'Ersparnisberechnung Sommertarif'!$B$8*SLP!C16700,"")</f>
        <v/>
      </c>
    </row>
    <row r="16721" spans="1:5" x14ac:dyDescent="0.3">
      <c r="A16721" s="25">
        <v>46197</v>
      </c>
      <c r="B16721" s="31">
        <v>0</v>
      </c>
      <c r="C16721" s="46"/>
      <c r="D16721" s="29">
        <v>46197</v>
      </c>
      <c r="E16721" s="15" t="str">
        <f>IF(AND($B$6=NB!$A$17,$B$8&gt;0),'Ersparnisberechnung Sommertarif'!$B$8*SLP!C16701,"")</f>
        <v/>
      </c>
    </row>
    <row r="16722" spans="1:5" x14ac:dyDescent="0.3">
      <c r="A16722" s="25">
        <v>46197</v>
      </c>
      <c r="B16722" s="31">
        <v>1.0416666666666666E-2</v>
      </c>
      <c r="C16722" s="46"/>
      <c r="D16722" s="29">
        <v>46197.010416666664</v>
      </c>
      <c r="E16722" s="15" t="str">
        <f>IF(AND($B$6=NB!$A$17,$B$8&gt;0),'Ersparnisberechnung Sommertarif'!$B$8*SLP!C16702,"")</f>
        <v/>
      </c>
    </row>
    <row r="16723" spans="1:5" x14ac:dyDescent="0.3">
      <c r="A16723" s="25">
        <v>46197</v>
      </c>
      <c r="B16723" s="31">
        <v>2.0833333333333332E-2</v>
      </c>
      <c r="C16723" s="46"/>
      <c r="D16723" s="29">
        <v>46197.020833333336</v>
      </c>
      <c r="E16723" s="15" t="str">
        <f>IF(AND($B$6=NB!$A$17,$B$8&gt;0),'Ersparnisberechnung Sommertarif'!$B$8*SLP!C16703,"")</f>
        <v/>
      </c>
    </row>
    <row r="16724" spans="1:5" x14ac:dyDescent="0.3">
      <c r="A16724" s="25">
        <v>46197</v>
      </c>
      <c r="B16724" s="31">
        <v>3.125E-2</v>
      </c>
      <c r="C16724" s="46"/>
      <c r="D16724" s="29">
        <v>46197.03125</v>
      </c>
      <c r="E16724" s="15" t="str">
        <f>IF(AND($B$6=NB!$A$17,$B$8&gt;0),'Ersparnisberechnung Sommertarif'!$B$8*SLP!C16704,"")</f>
        <v/>
      </c>
    </row>
    <row r="16725" spans="1:5" x14ac:dyDescent="0.3">
      <c r="A16725" s="25">
        <v>46197</v>
      </c>
      <c r="B16725" s="31">
        <v>4.1666666666666664E-2</v>
      </c>
      <c r="C16725" s="46"/>
      <c r="D16725" s="29">
        <v>46197.041666666664</v>
      </c>
      <c r="E16725" s="15" t="str">
        <f>IF(AND($B$6=NB!$A$17,$B$8&gt;0),'Ersparnisberechnung Sommertarif'!$B$8*SLP!C16705,"")</f>
        <v/>
      </c>
    </row>
    <row r="16726" spans="1:5" x14ac:dyDescent="0.3">
      <c r="A16726" s="25">
        <v>46197</v>
      </c>
      <c r="B16726" s="31">
        <v>5.2083333333333336E-2</v>
      </c>
      <c r="C16726" s="46"/>
      <c r="D16726" s="29">
        <v>46197.052083333336</v>
      </c>
      <c r="E16726" s="15" t="str">
        <f>IF(AND($B$6=NB!$A$17,$B$8&gt;0),'Ersparnisberechnung Sommertarif'!$B$8*SLP!C16706,"")</f>
        <v/>
      </c>
    </row>
    <row r="16727" spans="1:5" x14ac:dyDescent="0.3">
      <c r="A16727" s="25">
        <v>46197</v>
      </c>
      <c r="B16727" s="31">
        <v>6.25E-2</v>
      </c>
      <c r="C16727" s="46"/>
      <c r="D16727" s="29">
        <v>46197.0625</v>
      </c>
      <c r="E16727" s="15" t="str">
        <f>IF(AND($B$6=NB!$A$17,$B$8&gt;0),'Ersparnisberechnung Sommertarif'!$B$8*SLP!C16707,"")</f>
        <v/>
      </c>
    </row>
    <row r="16728" spans="1:5" x14ac:dyDescent="0.3">
      <c r="A16728" s="25">
        <v>46197</v>
      </c>
      <c r="B16728" s="31">
        <v>7.2916666666666671E-2</v>
      </c>
      <c r="C16728" s="46"/>
      <c r="D16728" s="29">
        <v>46197.072916666664</v>
      </c>
      <c r="E16728" s="15" t="str">
        <f>IF(AND($B$6=NB!$A$17,$B$8&gt;0),'Ersparnisberechnung Sommertarif'!$B$8*SLP!C16708,"")</f>
        <v/>
      </c>
    </row>
    <row r="16729" spans="1:5" x14ac:dyDescent="0.3">
      <c r="A16729" s="25">
        <v>46197</v>
      </c>
      <c r="B16729" s="31">
        <v>8.3333333333333329E-2</v>
      </c>
      <c r="C16729" s="46"/>
      <c r="D16729" s="29">
        <v>46197.083333333336</v>
      </c>
      <c r="E16729" s="15" t="str">
        <f>IF(AND($B$6=NB!$A$17,$B$8&gt;0),'Ersparnisberechnung Sommertarif'!$B$8*SLP!C16709,"")</f>
        <v/>
      </c>
    </row>
    <row r="16730" spans="1:5" x14ac:dyDescent="0.3">
      <c r="A16730" s="25">
        <v>46197</v>
      </c>
      <c r="B16730" s="31">
        <v>9.375E-2</v>
      </c>
      <c r="C16730" s="46"/>
      <c r="D16730" s="29">
        <v>46197.09375</v>
      </c>
      <c r="E16730" s="15" t="str">
        <f>IF(AND($B$6=NB!$A$17,$B$8&gt;0),'Ersparnisberechnung Sommertarif'!$B$8*SLP!C16710,"")</f>
        <v/>
      </c>
    </row>
    <row r="16731" spans="1:5" x14ac:dyDescent="0.3">
      <c r="A16731" s="25">
        <v>46197</v>
      </c>
      <c r="B16731" s="31">
        <v>0.10416666666666667</v>
      </c>
      <c r="C16731" s="46"/>
      <c r="D16731" s="29">
        <v>46197.104166666664</v>
      </c>
      <c r="E16731" s="15" t="str">
        <f>IF(AND($B$6=NB!$A$17,$B$8&gt;0),'Ersparnisberechnung Sommertarif'!$B$8*SLP!C16711,"")</f>
        <v/>
      </c>
    </row>
    <row r="16732" spans="1:5" x14ac:dyDescent="0.3">
      <c r="A16732" s="25">
        <v>46197</v>
      </c>
      <c r="B16732" s="31">
        <v>0.11458333333333333</v>
      </c>
      <c r="C16732" s="46"/>
      <c r="D16732" s="29">
        <v>46197.114583333336</v>
      </c>
      <c r="E16732" s="15" t="str">
        <f>IF(AND($B$6=NB!$A$17,$B$8&gt;0),'Ersparnisberechnung Sommertarif'!$B$8*SLP!C16712,"")</f>
        <v/>
      </c>
    </row>
    <row r="16733" spans="1:5" x14ac:dyDescent="0.3">
      <c r="A16733" s="25">
        <v>46197</v>
      </c>
      <c r="B16733" s="31">
        <v>0.125</v>
      </c>
      <c r="C16733" s="46"/>
      <c r="D16733" s="29">
        <v>46197.125</v>
      </c>
      <c r="E16733" s="15" t="str">
        <f>IF(AND($B$6=NB!$A$17,$B$8&gt;0),'Ersparnisberechnung Sommertarif'!$B$8*SLP!C16713,"")</f>
        <v/>
      </c>
    </row>
    <row r="16734" spans="1:5" x14ac:dyDescent="0.3">
      <c r="A16734" s="25">
        <v>46197</v>
      </c>
      <c r="B16734" s="31">
        <v>0.13541666666666666</v>
      </c>
      <c r="C16734" s="46"/>
      <c r="D16734" s="29">
        <v>46197.135416666664</v>
      </c>
      <c r="E16734" s="15" t="str">
        <f>IF(AND($B$6=NB!$A$17,$B$8&gt;0),'Ersparnisberechnung Sommertarif'!$B$8*SLP!C16714,"")</f>
        <v/>
      </c>
    </row>
    <row r="16735" spans="1:5" x14ac:dyDescent="0.3">
      <c r="A16735" s="25">
        <v>46197</v>
      </c>
      <c r="B16735" s="31">
        <v>0.14583333333333334</v>
      </c>
      <c r="C16735" s="46"/>
      <c r="D16735" s="29">
        <v>46197.145833333336</v>
      </c>
      <c r="E16735" s="15" t="str">
        <f>IF(AND($B$6=NB!$A$17,$B$8&gt;0),'Ersparnisberechnung Sommertarif'!$B$8*SLP!C16715,"")</f>
        <v/>
      </c>
    </row>
    <row r="16736" spans="1:5" x14ac:dyDescent="0.3">
      <c r="A16736" s="25">
        <v>46197</v>
      </c>
      <c r="B16736" s="31">
        <v>0.15625</v>
      </c>
      <c r="C16736" s="46"/>
      <c r="D16736" s="29">
        <v>46197.15625</v>
      </c>
      <c r="E16736" s="15" t="str">
        <f>IF(AND($B$6=NB!$A$17,$B$8&gt;0),'Ersparnisberechnung Sommertarif'!$B$8*SLP!C16716,"")</f>
        <v/>
      </c>
    </row>
    <row r="16737" spans="1:5" x14ac:dyDescent="0.3">
      <c r="A16737" s="25">
        <v>46197</v>
      </c>
      <c r="B16737" s="31">
        <v>0.16666666666666666</v>
      </c>
      <c r="C16737" s="46"/>
      <c r="D16737" s="29">
        <v>46197.166666666664</v>
      </c>
      <c r="E16737" s="15" t="str">
        <f>IF(AND($B$6=NB!$A$17,$B$8&gt;0),'Ersparnisberechnung Sommertarif'!$B$8*SLP!C16717,"")</f>
        <v/>
      </c>
    </row>
    <row r="16738" spans="1:5" x14ac:dyDescent="0.3">
      <c r="A16738" s="25">
        <v>46197</v>
      </c>
      <c r="B16738" s="31">
        <v>0.17708333333333334</v>
      </c>
      <c r="C16738" s="46"/>
      <c r="D16738" s="29">
        <v>46197.177083333336</v>
      </c>
      <c r="E16738" s="15" t="str">
        <f>IF(AND($B$6=NB!$A$17,$B$8&gt;0),'Ersparnisberechnung Sommertarif'!$B$8*SLP!C16718,"")</f>
        <v/>
      </c>
    </row>
    <row r="16739" spans="1:5" x14ac:dyDescent="0.3">
      <c r="A16739" s="25">
        <v>46197</v>
      </c>
      <c r="B16739" s="31">
        <v>0.1875</v>
      </c>
      <c r="C16739" s="46"/>
      <c r="D16739" s="29">
        <v>46197.1875</v>
      </c>
      <c r="E16739" s="15" t="str">
        <f>IF(AND($B$6=NB!$A$17,$B$8&gt;0),'Ersparnisberechnung Sommertarif'!$B$8*SLP!C16719,"")</f>
        <v/>
      </c>
    </row>
    <row r="16740" spans="1:5" x14ac:dyDescent="0.3">
      <c r="A16740" s="25">
        <v>46197</v>
      </c>
      <c r="B16740" s="31">
        <v>0.19791666666666666</v>
      </c>
      <c r="C16740" s="46"/>
      <c r="D16740" s="29">
        <v>46197.197916666664</v>
      </c>
      <c r="E16740" s="15" t="str">
        <f>IF(AND($B$6=NB!$A$17,$B$8&gt;0),'Ersparnisberechnung Sommertarif'!$B$8*SLP!C16720,"")</f>
        <v/>
      </c>
    </row>
    <row r="16741" spans="1:5" x14ac:dyDescent="0.3">
      <c r="A16741" s="25">
        <v>46197</v>
      </c>
      <c r="B16741" s="31">
        <v>0.20833333333333334</v>
      </c>
      <c r="C16741" s="46"/>
      <c r="D16741" s="29">
        <v>46197.208333333336</v>
      </c>
      <c r="E16741" s="15" t="str">
        <f>IF(AND($B$6=NB!$A$17,$B$8&gt;0),'Ersparnisberechnung Sommertarif'!$B$8*SLP!C16721,"")</f>
        <v/>
      </c>
    </row>
    <row r="16742" spans="1:5" x14ac:dyDescent="0.3">
      <c r="A16742" s="25">
        <v>46197</v>
      </c>
      <c r="B16742" s="31">
        <v>0.21875</v>
      </c>
      <c r="C16742" s="46"/>
      <c r="D16742" s="29">
        <v>46197.21875</v>
      </c>
      <c r="E16742" s="15" t="str">
        <f>IF(AND($B$6=NB!$A$17,$B$8&gt;0),'Ersparnisberechnung Sommertarif'!$B$8*SLP!C16722,"")</f>
        <v/>
      </c>
    </row>
    <row r="16743" spans="1:5" x14ac:dyDescent="0.3">
      <c r="A16743" s="25">
        <v>46197</v>
      </c>
      <c r="B16743" s="31">
        <v>0.22916666666666666</v>
      </c>
      <c r="C16743" s="46"/>
      <c r="D16743" s="29">
        <v>46197.229166666664</v>
      </c>
      <c r="E16743" s="15" t="str">
        <f>IF(AND($B$6=NB!$A$17,$B$8&gt;0),'Ersparnisberechnung Sommertarif'!$B$8*SLP!C16723,"")</f>
        <v/>
      </c>
    </row>
    <row r="16744" spans="1:5" x14ac:dyDescent="0.3">
      <c r="A16744" s="25">
        <v>46197</v>
      </c>
      <c r="B16744" s="31">
        <v>0.23958333333333334</v>
      </c>
      <c r="C16744" s="46"/>
      <c r="D16744" s="29">
        <v>46197.239583333336</v>
      </c>
      <c r="E16744" s="15" t="str">
        <f>IF(AND($B$6=NB!$A$17,$B$8&gt;0),'Ersparnisberechnung Sommertarif'!$B$8*SLP!C16724,"")</f>
        <v/>
      </c>
    </row>
    <row r="16745" spans="1:5" x14ac:dyDescent="0.3">
      <c r="A16745" s="25">
        <v>46197</v>
      </c>
      <c r="B16745" s="31">
        <v>0.25</v>
      </c>
      <c r="C16745" s="46"/>
      <c r="D16745" s="29">
        <v>46197.25</v>
      </c>
      <c r="E16745" s="15" t="str">
        <f>IF(AND($B$6=NB!$A$17,$B$8&gt;0),'Ersparnisberechnung Sommertarif'!$B$8*SLP!C16725,"")</f>
        <v/>
      </c>
    </row>
    <row r="16746" spans="1:5" x14ac:dyDescent="0.3">
      <c r="A16746" s="25">
        <v>46197</v>
      </c>
      <c r="B16746" s="31">
        <v>0.26041666666666669</v>
      </c>
      <c r="C16746" s="46"/>
      <c r="D16746" s="29">
        <v>46197.260416666664</v>
      </c>
      <c r="E16746" s="15" t="str">
        <f>IF(AND($B$6=NB!$A$17,$B$8&gt;0),'Ersparnisberechnung Sommertarif'!$B$8*SLP!C16726,"")</f>
        <v/>
      </c>
    </row>
    <row r="16747" spans="1:5" x14ac:dyDescent="0.3">
      <c r="A16747" s="25">
        <v>46197</v>
      </c>
      <c r="B16747" s="31">
        <v>0.27083333333333331</v>
      </c>
      <c r="C16747" s="46"/>
      <c r="D16747" s="29">
        <v>46197.270833333336</v>
      </c>
      <c r="E16747" s="15" t="str">
        <f>IF(AND($B$6=NB!$A$17,$B$8&gt;0),'Ersparnisberechnung Sommertarif'!$B$8*SLP!C16727,"")</f>
        <v/>
      </c>
    </row>
    <row r="16748" spans="1:5" x14ac:dyDescent="0.3">
      <c r="A16748" s="25">
        <v>46197</v>
      </c>
      <c r="B16748" s="31">
        <v>0.28125</v>
      </c>
      <c r="C16748" s="46"/>
      <c r="D16748" s="29">
        <v>46197.28125</v>
      </c>
      <c r="E16748" s="15" t="str">
        <f>IF(AND($B$6=NB!$A$17,$B$8&gt;0),'Ersparnisberechnung Sommertarif'!$B$8*SLP!C16728,"")</f>
        <v/>
      </c>
    </row>
    <row r="16749" spans="1:5" x14ac:dyDescent="0.3">
      <c r="A16749" s="25">
        <v>46197</v>
      </c>
      <c r="B16749" s="31">
        <v>0.29166666666666669</v>
      </c>
      <c r="C16749" s="46"/>
      <c r="D16749" s="29">
        <v>46197.291666666664</v>
      </c>
      <c r="E16749" s="15" t="str">
        <f>IF(AND($B$6=NB!$A$17,$B$8&gt;0),'Ersparnisberechnung Sommertarif'!$B$8*SLP!C16729,"")</f>
        <v/>
      </c>
    </row>
    <row r="16750" spans="1:5" x14ac:dyDescent="0.3">
      <c r="A16750" s="25">
        <v>46197</v>
      </c>
      <c r="B16750" s="31">
        <v>0.30208333333333331</v>
      </c>
      <c r="C16750" s="46"/>
      <c r="D16750" s="29">
        <v>46197.302083333336</v>
      </c>
      <c r="E16750" s="15" t="str">
        <f>IF(AND($B$6=NB!$A$17,$B$8&gt;0),'Ersparnisberechnung Sommertarif'!$B$8*SLP!C16730,"")</f>
        <v/>
      </c>
    </row>
    <row r="16751" spans="1:5" x14ac:dyDescent="0.3">
      <c r="A16751" s="25">
        <v>46197</v>
      </c>
      <c r="B16751" s="31">
        <v>0.3125</v>
      </c>
      <c r="C16751" s="46"/>
      <c r="D16751" s="29">
        <v>46197.3125</v>
      </c>
      <c r="E16751" s="15" t="str">
        <f>IF(AND($B$6=NB!$A$17,$B$8&gt;0),'Ersparnisberechnung Sommertarif'!$B$8*SLP!C16731,"")</f>
        <v/>
      </c>
    </row>
    <row r="16752" spans="1:5" x14ac:dyDescent="0.3">
      <c r="A16752" s="25">
        <v>46197</v>
      </c>
      <c r="B16752" s="31">
        <v>0.32291666666666669</v>
      </c>
      <c r="C16752" s="46"/>
      <c r="D16752" s="29">
        <v>46197.322916666664</v>
      </c>
      <c r="E16752" s="15" t="str">
        <f>IF(AND($B$6=NB!$A$17,$B$8&gt;0),'Ersparnisberechnung Sommertarif'!$B$8*SLP!C16732,"")</f>
        <v/>
      </c>
    </row>
    <row r="16753" spans="1:5" x14ac:dyDescent="0.3">
      <c r="A16753" s="25">
        <v>46197</v>
      </c>
      <c r="B16753" s="31">
        <v>0.33333333333333331</v>
      </c>
      <c r="C16753" s="46"/>
      <c r="D16753" s="29">
        <v>46197.333333333336</v>
      </c>
      <c r="E16753" s="15" t="str">
        <f>IF(AND($B$6=NB!$A$17,$B$8&gt;0),'Ersparnisberechnung Sommertarif'!$B$8*SLP!C16733,"")</f>
        <v/>
      </c>
    </row>
    <row r="16754" spans="1:5" x14ac:dyDescent="0.3">
      <c r="A16754" s="25">
        <v>46197</v>
      </c>
      <c r="B16754" s="31">
        <v>0.34375</v>
      </c>
      <c r="C16754" s="46"/>
      <c r="D16754" s="29">
        <v>46197.34375</v>
      </c>
      <c r="E16754" s="15" t="str">
        <f>IF(AND($B$6=NB!$A$17,$B$8&gt;0),'Ersparnisberechnung Sommertarif'!$B$8*SLP!C16734,"")</f>
        <v/>
      </c>
    </row>
    <row r="16755" spans="1:5" x14ac:dyDescent="0.3">
      <c r="A16755" s="25">
        <v>46197</v>
      </c>
      <c r="B16755" s="31">
        <v>0.35416666666666669</v>
      </c>
      <c r="C16755" s="46"/>
      <c r="D16755" s="29">
        <v>46197.354166666664</v>
      </c>
      <c r="E16755" s="15" t="str">
        <f>IF(AND($B$6=NB!$A$17,$B$8&gt;0),'Ersparnisberechnung Sommertarif'!$B$8*SLP!C16735,"")</f>
        <v/>
      </c>
    </row>
    <row r="16756" spans="1:5" x14ac:dyDescent="0.3">
      <c r="A16756" s="25">
        <v>46197</v>
      </c>
      <c r="B16756" s="31">
        <v>0.36458333333333331</v>
      </c>
      <c r="C16756" s="46"/>
      <c r="D16756" s="29">
        <v>46197.364583333336</v>
      </c>
      <c r="E16756" s="15" t="str">
        <f>IF(AND($B$6=NB!$A$17,$B$8&gt;0),'Ersparnisberechnung Sommertarif'!$B$8*SLP!C16736,"")</f>
        <v/>
      </c>
    </row>
    <row r="16757" spans="1:5" x14ac:dyDescent="0.3">
      <c r="A16757" s="25">
        <v>46197</v>
      </c>
      <c r="B16757" s="31">
        <v>0.375</v>
      </c>
      <c r="C16757" s="46"/>
      <c r="D16757" s="29">
        <v>46197.375</v>
      </c>
      <c r="E16757" s="15" t="str">
        <f>IF(AND($B$6=NB!$A$17,$B$8&gt;0),'Ersparnisberechnung Sommertarif'!$B$8*SLP!C16737,"")</f>
        <v/>
      </c>
    </row>
    <row r="16758" spans="1:5" x14ac:dyDescent="0.3">
      <c r="A16758" s="25">
        <v>46197</v>
      </c>
      <c r="B16758" s="31">
        <v>0.38541666666666669</v>
      </c>
      <c r="C16758" s="46"/>
      <c r="D16758" s="29">
        <v>46197.385416666664</v>
      </c>
      <c r="E16758" s="15" t="str">
        <f>IF(AND($B$6=NB!$A$17,$B$8&gt;0),'Ersparnisberechnung Sommertarif'!$B$8*SLP!C16738,"")</f>
        <v/>
      </c>
    </row>
    <row r="16759" spans="1:5" x14ac:dyDescent="0.3">
      <c r="A16759" s="25">
        <v>46197</v>
      </c>
      <c r="B16759" s="31">
        <v>0.39583333333333331</v>
      </c>
      <c r="C16759" s="46"/>
      <c r="D16759" s="29">
        <v>46197.395833333336</v>
      </c>
      <c r="E16759" s="15" t="str">
        <f>IF(AND($B$6=NB!$A$17,$B$8&gt;0),'Ersparnisberechnung Sommertarif'!$B$8*SLP!C16739,"")</f>
        <v/>
      </c>
    </row>
    <row r="16760" spans="1:5" x14ac:dyDescent="0.3">
      <c r="A16760" s="25">
        <v>46197</v>
      </c>
      <c r="B16760" s="31">
        <v>0.40625</v>
      </c>
      <c r="C16760" s="46"/>
      <c r="D16760" s="29">
        <v>46197.40625</v>
      </c>
      <c r="E16760" s="15" t="str">
        <f>IF(AND($B$6=NB!$A$17,$B$8&gt;0),'Ersparnisberechnung Sommertarif'!$B$8*SLP!C16740,"")</f>
        <v/>
      </c>
    </row>
    <row r="16761" spans="1:5" x14ac:dyDescent="0.3">
      <c r="A16761" s="25">
        <v>46197</v>
      </c>
      <c r="B16761" s="31">
        <v>0.41666666666666669</v>
      </c>
      <c r="C16761" s="46"/>
      <c r="D16761" s="29">
        <v>46197.416666666664</v>
      </c>
      <c r="E16761" s="15" t="str">
        <f>IF(AND($B$6=NB!$A$17,$B$8&gt;0),'Ersparnisberechnung Sommertarif'!$B$8*SLP!C16741,"")</f>
        <v/>
      </c>
    </row>
    <row r="16762" spans="1:5" x14ac:dyDescent="0.3">
      <c r="A16762" s="25">
        <v>46197</v>
      </c>
      <c r="B16762" s="31">
        <v>0.42708333333333331</v>
      </c>
      <c r="C16762" s="46"/>
      <c r="D16762" s="29">
        <v>46197.427083333336</v>
      </c>
      <c r="E16762" s="15" t="str">
        <f>IF(AND($B$6=NB!$A$17,$B$8&gt;0),'Ersparnisberechnung Sommertarif'!$B$8*SLP!C16742,"")</f>
        <v/>
      </c>
    </row>
    <row r="16763" spans="1:5" x14ac:dyDescent="0.3">
      <c r="A16763" s="25">
        <v>46197</v>
      </c>
      <c r="B16763" s="31">
        <v>0.4375</v>
      </c>
      <c r="C16763" s="46"/>
      <c r="D16763" s="29">
        <v>46197.4375</v>
      </c>
      <c r="E16763" s="15" t="str">
        <f>IF(AND($B$6=NB!$A$17,$B$8&gt;0),'Ersparnisberechnung Sommertarif'!$B$8*SLP!C16743,"")</f>
        <v/>
      </c>
    </row>
    <row r="16764" spans="1:5" x14ac:dyDescent="0.3">
      <c r="A16764" s="25">
        <v>46197</v>
      </c>
      <c r="B16764" s="31">
        <v>0.44791666666666669</v>
      </c>
      <c r="C16764" s="46"/>
      <c r="D16764" s="29">
        <v>46197.447916666664</v>
      </c>
      <c r="E16764" s="15" t="str">
        <f>IF(AND($B$6=NB!$A$17,$B$8&gt;0),'Ersparnisberechnung Sommertarif'!$B$8*SLP!C16744,"")</f>
        <v/>
      </c>
    </row>
    <row r="16765" spans="1:5" x14ac:dyDescent="0.3">
      <c r="A16765" s="25">
        <v>46197</v>
      </c>
      <c r="B16765" s="31">
        <v>0.45833333333333331</v>
      </c>
      <c r="C16765" s="46"/>
      <c r="D16765" s="29">
        <v>46197.458333333336</v>
      </c>
      <c r="E16765" s="15" t="str">
        <f>IF(AND($B$6=NB!$A$17,$B$8&gt;0),'Ersparnisberechnung Sommertarif'!$B$8*SLP!C16745,"")</f>
        <v/>
      </c>
    </row>
    <row r="16766" spans="1:5" x14ac:dyDescent="0.3">
      <c r="A16766" s="25">
        <v>46197</v>
      </c>
      <c r="B16766" s="31">
        <v>0.46875</v>
      </c>
      <c r="C16766" s="46"/>
      <c r="D16766" s="29">
        <v>46197.46875</v>
      </c>
      <c r="E16766" s="15" t="str">
        <f>IF(AND($B$6=NB!$A$17,$B$8&gt;0),'Ersparnisberechnung Sommertarif'!$B$8*SLP!C16746,"")</f>
        <v/>
      </c>
    </row>
    <row r="16767" spans="1:5" x14ac:dyDescent="0.3">
      <c r="A16767" s="25">
        <v>46197</v>
      </c>
      <c r="B16767" s="31">
        <v>0.47916666666666669</v>
      </c>
      <c r="C16767" s="46"/>
      <c r="D16767" s="29">
        <v>46197.479166666664</v>
      </c>
      <c r="E16767" s="15" t="str">
        <f>IF(AND($B$6=NB!$A$17,$B$8&gt;0),'Ersparnisberechnung Sommertarif'!$B$8*SLP!C16747,"")</f>
        <v/>
      </c>
    </row>
    <row r="16768" spans="1:5" x14ac:dyDescent="0.3">
      <c r="A16768" s="25">
        <v>46197</v>
      </c>
      <c r="B16768" s="31">
        <v>0.48958333333333331</v>
      </c>
      <c r="C16768" s="46"/>
      <c r="D16768" s="29">
        <v>46197.489583333336</v>
      </c>
      <c r="E16768" s="15" t="str">
        <f>IF(AND($B$6=NB!$A$17,$B$8&gt;0),'Ersparnisberechnung Sommertarif'!$B$8*SLP!C16748,"")</f>
        <v/>
      </c>
    </row>
    <row r="16769" spans="1:5" x14ac:dyDescent="0.3">
      <c r="A16769" s="25">
        <v>46197</v>
      </c>
      <c r="B16769" s="31">
        <v>0.5</v>
      </c>
      <c r="C16769" s="46"/>
      <c r="D16769" s="29">
        <v>46197.5</v>
      </c>
      <c r="E16769" s="15" t="str">
        <f>IF(AND($B$6=NB!$A$17,$B$8&gt;0),'Ersparnisberechnung Sommertarif'!$B$8*SLP!C16749,"")</f>
        <v/>
      </c>
    </row>
    <row r="16770" spans="1:5" x14ac:dyDescent="0.3">
      <c r="A16770" s="25">
        <v>46197</v>
      </c>
      <c r="B16770" s="31">
        <v>0.51041666666666663</v>
      </c>
      <c r="C16770" s="46"/>
      <c r="D16770" s="29">
        <v>46197.510416666664</v>
      </c>
      <c r="E16770" s="15" t="str">
        <f>IF(AND($B$6=NB!$A$17,$B$8&gt;0),'Ersparnisberechnung Sommertarif'!$B$8*SLP!C16750,"")</f>
        <v/>
      </c>
    </row>
    <row r="16771" spans="1:5" x14ac:dyDescent="0.3">
      <c r="A16771" s="25">
        <v>46197</v>
      </c>
      <c r="B16771" s="31">
        <v>0.52083333333333337</v>
      </c>
      <c r="C16771" s="46"/>
      <c r="D16771" s="29">
        <v>46197.520833333336</v>
      </c>
      <c r="E16771" s="15" t="str">
        <f>IF(AND($B$6=NB!$A$17,$B$8&gt;0),'Ersparnisberechnung Sommertarif'!$B$8*SLP!C16751,"")</f>
        <v/>
      </c>
    </row>
    <row r="16772" spans="1:5" x14ac:dyDescent="0.3">
      <c r="A16772" s="25">
        <v>46197</v>
      </c>
      <c r="B16772" s="31">
        <v>0.53125</v>
      </c>
      <c r="C16772" s="46"/>
      <c r="D16772" s="29">
        <v>46197.53125</v>
      </c>
      <c r="E16772" s="15" t="str">
        <f>IF(AND($B$6=NB!$A$17,$B$8&gt;0),'Ersparnisberechnung Sommertarif'!$B$8*SLP!C16752,"")</f>
        <v/>
      </c>
    </row>
    <row r="16773" spans="1:5" x14ac:dyDescent="0.3">
      <c r="A16773" s="25">
        <v>46197</v>
      </c>
      <c r="B16773" s="31">
        <v>0.54166666666666663</v>
      </c>
      <c r="C16773" s="46"/>
      <c r="D16773" s="29">
        <v>46197.541666666664</v>
      </c>
      <c r="E16773" s="15" t="str">
        <f>IF(AND($B$6=NB!$A$17,$B$8&gt;0),'Ersparnisberechnung Sommertarif'!$B$8*SLP!C16753,"")</f>
        <v/>
      </c>
    </row>
    <row r="16774" spans="1:5" x14ac:dyDescent="0.3">
      <c r="A16774" s="25">
        <v>46197</v>
      </c>
      <c r="B16774" s="31">
        <v>0.55208333333333337</v>
      </c>
      <c r="C16774" s="46"/>
      <c r="D16774" s="29">
        <v>46197.552083333336</v>
      </c>
      <c r="E16774" s="15" t="str">
        <f>IF(AND($B$6=NB!$A$17,$B$8&gt;0),'Ersparnisberechnung Sommertarif'!$B$8*SLP!C16754,"")</f>
        <v/>
      </c>
    </row>
    <row r="16775" spans="1:5" x14ac:dyDescent="0.3">
      <c r="A16775" s="25">
        <v>46197</v>
      </c>
      <c r="B16775" s="31">
        <v>0.5625</v>
      </c>
      <c r="C16775" s="46"/>
      <c r="D16775" s="29">
        <v>46197.5625</v>
      </c>
      <c r="E16775" s="15" t="str">
        <f>IF(AND($B$6=NB!$A$17,$B$8&gt;0),'Ersparnisberechnung Sommertarif'!$B$8*SLP!C16755,"")</f>
        <v/>
      </c>
    </row>
    <row r="16776" spans="1:5" x14ac:dyDescent="0.3">
      <c r="A16776" s="25">
        <v>46197</v>
      </c>
      <c r="B16776" s="31">
        <v>0.57291666666666663</v>
      </c>
      <c r="C16776" s="46"/>
      <c r="D16776" s="29">
        <v>46197.572916666664</v>
      </c>
      <c r="E16776" s="15" t="str">
        <f>IF(AND($B$6=NB!$A$17,$B$8&gt;0),'Ersparnisberechnung Sommertarif'!$B$8*SLP!C16756,"")</f>
        <v/>
      </c>
    </row>
    <row r="16777" spans="1:5" x14ac:dyDescent="0.3">
      <c r="A16777" s="25">
        <v>46197</v>
      </c>
      <c r="B16777" s="31">
        <v>0.58333333333333337</v>
      </c>
      <c r="C16777" s="46"/>
      <c r="D16777" s="29">
        <v>46197.583333333336</v>
      </c>
      <c r="E16777" s="15" t="str">
        <f>IF(AND($B$6=NB!$A$17,$B$8&gt;0),'Ersparnisberechnung Sommertarif'!$B$8*SLP!C16757,"")</f>
        <v/>
      </c>
    </row>
    <row r="16778" spans="1:5" x14ac:dyDescent="0.3">
      <c r="A16778" s="25">
        <v>46197</v>
      </c>
      <c r="B16778" s="31">
        <v>0.59375</v>
      </c>
      <c r="C16778" s="46"/>
      <c r="D16778" s="29">
        <v>46197.59375</v>
      </c>
      <c r="E16778" s="15" t="str">
        <f>IF(AND($B$6=NB!$A$17,$B$8&gt;0),'Ersparnisberechnung Sommertarif'!$B$8*SLP!C16758,"")</f>
        <v/>
      </c>
    </row>
    <row r="16779" spans="1:5" x14ac:dyDescent="0.3">
      <c r="A16779" s="25">
        <v>46197</v>
      </c>
      <c r="B16779" s="31">
        <v>0.60416666666666663</v>
      </c>
      <c r="C16779" s="46"/>
      <c r="D16779" s="29">
        <v>46197.604166666664</v>
      </c>
      <c r="E16779" s="15" t="str">
        <f>IF(AND($B$6=NB!$A$17,$B$8&gt;0),'Ersparnisberechnung Sommertarif'!$B$8*SLP!C16759,"")</f>
        <v/>
      </c>
    </row>
    <row r="16780" spans="1:5" x14ac:dyDescent="0.3">
      <c r="A16780" s="25">
        <v>46197</v>
      </c>
      <c r="B16780" s="31">
        <v>0.61458333333333337</v>
      </c>
      <c r="C16780" s="46"/>
      <c r="D16780" s="29">
        <v>46197.614583333336</v>
      </c>
      <c r="E16780" s="15" t="str">
        <f>IF(AND($B$6=NB!$A$17,$B$8&gt;0),'Ersparnisberechnung Sommertarif'!$B$8*SLP!C16760,"")</f>
        <v/>
      </c>
    </row>
    <row r="16781" spans="1:5" x14ac:dyDescent="0.3">
      <c r="A16781" s="25">
        <v>46197</v>
      </c>
      <c r="B16781" s="31">
        <v>0.625</v>
      </c>
      <c r="C16781" s="46"/>
      <c r="D16781" s="29">
        <v>46197.625</v>
      </c>
      <c r="E16781" s="15" t="str">
        <f>IF(AND($B$6=NB!$A$17,$B$8&gt;0),'Ersparnisberechnung Sommertarif'!$B$8*SLP!C16761,"")</f>
        <v/>
      </c>
    </row>
    <row r="16782" spans="1:5" x14ac:dyDescent="0.3">
      <c r="A16782" s="25">
        <v>46197</v>
      </c>
      <c r="B16782" s="31">
        <v>0.63541666666666663</v>
      </c>
      <c r="C16782" s="46"/>
      <c r="D16782" s="29">
        <v>46197.635416666664</v>
      </c>
      <c r="E16782" s="15" t="str">
        <f>IF(AND($B$6=NB!$A$17,$B$8&gt;0),'Ersparnisberechnung Sommertarif'!$B$8*SLP!C16762,"")</f>
        <v/>
      </c>
    </row>
    <row r="16783" spans="1:5" x14ac:dyDescent="0.3">
      <c r="A16783" s="25">
        <v>46197</v>
      </c>
      <c r="B16783" s="31">
        <v>0.64583333333333337</v>
      </c>
      <c r="C16783" s="46"/>
      <c r="D16783" s="29">
        <v>46197.645833333336</v>
      </c>
      <c r="E16783" s="15" t="str">
        <f>IF(AND($B$6=NB!$A$17,$B$8&gt;0),'Ersparnisberechnung Sommertarif'!$B$8*SLP!C16763,"")</f>
        <v/>
      </c>
    </row>
    <row r="16784" spans="1:5" x14ac:dyDescent="0.3">
      <c r="A16784" s="25">
        <v>46197</v>
      </c>
      <c r="B16784" s="31">
        <v>0.65625</v>
      </c>
      <c r="C16784" s="46"/>
      <c r="D16784" s="29">
        <v>46197.65625</v>
      </c>
      <c r="E16784" s="15" t="str">
        <f>IF(AND($B$6=NB!$A$17,$B$8&gt;0),'Ersparnisberechnung Sommertarif'!$B$8*SLP!C16764,"")</f>
        <v/>
      </c>
    </row>
    <row r="16785" spans="1:5" x14ac:dyDescent="0.3">
      <c r="A16785" s="25">
        <v>46197</v>
      </c>
      <c r="B16785" s="31">
        <v>0.66666666666666663</v>
      </c>
      <c r="C16785" s="46"/>
      <c r="D16785" s="29">
        <v>46197.666666666664</v>
      </c>
      <c r="E16785" s="15" t="str">
        <f>IF(AND($B$6=NB!$A$17,$B$8&gt;0),'Ersparnisberechnung Sommertarif'!$B$8*SLP!C16765,"")</f>
        <v/>
      </c>
    </row>
    <row r="16786" spans="1:5" x14ac:dyDescent="0.3">
      <c r="A16786" s="25">
        <v>46197</v>
      </c>
      <c r="B16786" s="31">
        <v>0.67708333333333337</v>
      </c>
      <c r="C16786" s="46"/>
      <c r="D16786" s="29">
        <v>46197.677083333336</v>
      </c>
      <c r="E16786" s="15" t="str">
        <f>IF(AND($B$6=NB!$A$17,$B$8&gt;0),'Ersparnisberechnung Sommertarif'!$B$8*SLP!C16766,"")</f>
        <v/>
      </c>
    </row>
    <row r="16787" spans="1:5" x14ac:dyDescent="0.3">
      <c r="A16787" s="25">
        <v>46197</v>
      </c>
      <c r="B16787" s="31">
        <v>0.6875</v>
      </c>
      <c r="C16787" s="46"/>
      <c r="D16787" s="29">
        <v>46197.6875</v>
      </c>
      <c r="E16787" s="15" t="str">
        <f>IF(AND($B$6=NB!$A$17,$B$8&gt;0),'Ersparnisberechnung Sommertarif'!$B$8*SLP!C16767,"")</f>
        <v/>
      </c>
    </row>
    <row r="16788" spans="1:5" x14ac:dyDescent="0.3">
      <c r="A16788" s="25">
        <v>46197</v>
      </c>
      <c r="B16788" s="31">
        <v>0.69791666666666663</v>
      </c>
      <c r="C16788" s="46"/>
      <c r="D16788" s="29">
        <v>46197.697916666664</v>
      </c>
      <c r="E16788" s="15" t="str">
        <f>IF(AND($B$6=NB!$A$17,$B$8&gt;0),'Ersparnisberechnung Sommertarif'!$B$8*SLP!C16768,"")</f>
        <v/>
      </c>
    </row>
    <row r="16789" spans="1:5" x14ac:dyDescent="0.3">
      <c r="A16789" s="25">
        <v>46197</v>
      </c>
      <c r="B16789" s="31">
        <v>0.70833333333333337</v>
      </c>
      <c r="C16789" s="46"/>
      <c r="D16789" s="29">
        <v>46197.708333333336</v>
      </c>
      <c r="E16789" s="15" t="str">
        <f>IF(AND($B$6=NB!$A$17,$B$8&gt;0),'Ersparnisberechnung Sommertarif'!$B$8*SLP!C16769,"")</f>
        <v/>
      </c>
    </row>
    <row r="16790" spans="1:5" x14ac:dyDescent="0.3">
      <c r="A16790" s="25">
        <v>46197</v>
      </c>
      <c r="B16790" s="31">
        <v>0.71875</v>
      </c>
      <c r="C16790" s="46"/>
      <c r="D16790" s="29">
        <v>46197.71875</v>
      </c>
      <c r="E16790" s="15" t="str">
        <f>IF(AND($B$6=NB!$A$17,$B$8&gt;0),'Ersparnisberechnung Sommertarif'!$B$8*SLP!C16770,"")</f>
        <v/>
      </c>
    </row>
    <row r="16791" spans="1:5" x14ac:dyDescent="0.3">
      <c r="A16791" s="25">
        <v>46197</v>
      </c>
      <c r="B16791" s="31">
        <v>0.72916666666666663</v>
      </c>
      <c r="C16791" s="46"/>
      <c r="D16791" s="29">
        <v>46197.729166666664</v>
      </c>
      <c r="E16791" s="15" t="str">
        <f>IF(AND($B$6=NB!$A$17,$B$8&gt;0),'Ersparnisberechnung Sommertarif'!$B$8*SLP!C16771,"")</f>
        <v/>
      </c>
    </row>
    <row r="16792" spans="1:5" x14ac:dyDescent="0.3">
      <c r="A16792" s="25">
        <v>46197</v>
      </c>
      <c r="B16792" s="31">
        <v>0.73958333333333337</v>
      </c>
      <c r="C16792" s="46"/>
      <c r="D16792" s="29">
        <v>46197.739583333336</v>
      </c>
      <c r="E16792" s="15" t="str">
        <f>IF(AND($B$6=NB!$A$17,$B$8&gt;0),'Ersparnisberechnung Sommertarif'!$B$8*SLP!C16772,"")</f>
        <v/>
      </c>
    </row>
    <row r="16793" spans="1:5" x14ac:dyDescent="0.3">
      <c r="A16793" s="25">
        <v>46197</v>
      </c>
      <c r="B16793" s="31">
        <v>0.75</v>
      </c>
      <c r="C16793" s="46"/>
      <c r="D16793" s="29">
        <v>46197.75</v>
      </c>
      <c r="E16793" s="15" t="str">
        <f>IF(AND($B$6=NB!$A$17,$B$8&gt;0),'Ersparnisberechnung Sommertarif'!$B$8*SLP!C16773,"")</f>
        <v/>
      </c>
    </row>
    <row r="16794" spans="1:5" x14ac:dyDescent="0.3">
      <c r="A16794" s="25">
        <v>46197</v>
      </c>
      <c r="B16794" s="31">
        <v>0.76041666666666663</v>
      </c>
      <c r="C16794" s="46"/>
      <c r="D16794" s="29">
        <v>46197.760416666664</v>
      </c>
      <c r="E16794" s="15" t="str">
        <f>IF(AND($B$6=NB!$A$17,$B$8&gt;0),'Ersparnisberechnung Sommertarif'!$B$8*SLP!C16774,"")</f>
        <v/>
      </c>
    </row>
    <row r="16795" spans="1:5" x14ac:dyDescent="0.3">
      <c r="A16795" s="25">
        <v>46197</v>
      </c>
      <c r="B16795" s="31">
        <v>0.77083333333333337</v>
      </c>
      <c r="C16795" s="46"/>
      <c r="D16795" s="29">
        <v>46197.770833333336</v>
      </c>
      <c r="E16795" s="15" t="str">
        <f>IF(AND($B$6=NB!$A$17,$B$8&gt;0),'Ersparnisberechnung Sommertarif'!$B$8*SLP!C16775,"")</f>
        <v/>
      </c>
    </row>
    <row r="16796" spans="1:5" x14ac:dyDescent="0.3">
      <c r="A16796" s="25">
        <v>46197</v>
      </c>
      <c r="B16796" s="31">
        <v>0.78125</v>
      </c>
      <c r="C16796" s="46"/>
      <c r="D16796" s="29">
        <v>46197.78125</v>
      </c>
      <c r="E16796" s="15" t="str">
        <f>IF(AND($B$6=NB!$A$17,$B$8&gt;0),'Ersparnisberechnung Sommertarif'!$B$8*SLP!C16776,"")</f>
        <v/>
      </c>
    </row>
    <row r="16797" spans="1:5" x14ac:dyDescent="0.3">
      <c r="A16797" s="25">
        <v>46197</v>
      </c>
      <c r="B16797" s="31">
        <v>0.79166666666666663</v>
      </c>
      <c r="C16797" s="46"/>
      <c r="D16797" s="29">
        <v>46197.791666666664</v>
      </c>
      <c r="E16797" s="15" t="str">
        <f>IF(AND($B$6=NB!$A$17,$B$8&gt;0),'Ersparnisberechnung Sommertarif'!$B$8*SLP!C16777,"")</f>
        <v/>
      </c>
    </row>
    <row r="16798" spans="1:5" x14ac:dyDescent="0.3">
      <c r="A16798" s="25">
        <v>46197</v>
      </c>
      <c r="B16798" s="31">
        <v>0.80208333333333337</v>
      </c>
      <c r="C16798" s="46"/>
      <c r="D16798" s="29">
        <v>46197.802083333336</v>
      </c>
      <c r="E16798" s="15" t="str">
        <f>IF(AND($B$6=NB!$A$17,$B$8&gt;0),'Ersparnisberechnung Sommertarif'!$B$8*SLP!C16778,"")</f>
        <v/>
      </c>
    </row>
    <row r="16799" spans="1:5" x14ac:dyDescent="0.3">
      <c r="A16799" s="25">
        <v>46197</v>
      </c>
      <c r="B16799" s="31">
        <v>0.8125</v>
      </c>
      <c r="C16799" s="46"/>
      <c r="D16799" s="29">
        <v>46197.8125</v>
      </c>
      <c r="E16799" s="15" t="str">
        <f>IF(AND($B$6=NB!$A$17,$B$8&gt;0),'Ersparnisberechnung Sommertarif'!$B$8*SLP!C16779,"")</f>
        <v/>
      </c>
    </row>
    <row r="16800" spans="1:5" x14ac:dyDescent="0.3">
      <c r="A16800" s="25">
        <v>46197</v>
      </c>
      <c r="B16800" s="31">
        <v>0.82291666666666663</v>
      </c>
      <c r="C16800" s="46"/>
      <c r="D16800" s="29">
        <v>46197.822916666664</v>
      </c>
      <c r="E16800" s="15" t="str">
        <f>IF(AND($B$6=NB!$A$17,$B$8&gt;0),'Ersparnisberechnung Sommertarif'!$B$8*SLP!C16780,"")</f>
        <v/>
      </c>
    </row>
    <row r="16801" spans="1:5" x14ac:dyDescent="0.3">
      <c r="A16801" s="25">
        <v>46197</v>
      </c>
      <c r="B16801" s="31">
        <v>0.83333333333333337</v>
      </c>
      <c r="C16801" s="46"/>
      <c r="D16801" s="29">
        <v>46197.833333333336</v>
      </c>
      <c r="E16801" s="15" t="str">
        <f>IF(AND($B$6=NB!$A$17,$B$8&gt;0),'Ersparnisberechnung Sommertarif'!$B$8*SLP!C16781,"")</f>
        <v/>
      </c>
    </row>
    <row r="16802" spans="1:5" x14ac:dyDescent="0.3">
      <c r="A16802" s="25">
        <v>46197</v>
      </c>
      <c r="B16802" s="31">
        <v>0.84375</v>
      </c>
      <c r="C16802" s="46"/>
      <c r="D16802" s="29">
        <v>46197.84375</v>
      </c>
      <c r="E16802" s="15" t="str">
        <f>IF(AND($B$6=NB!$A$17,$B$8&gt;0),'Ersparnisberechnung Sommertarif'!$B$8*SLP!C16782,"")</f>
        <v/>
      </c>
    </row>
    <row r="16803" spans="1:5" x14ac:dyDescent="0.3">
      <c r="A16803" s="25">
        <v>46197</v>
      </c>
      <c r="B16803" s="31">
        <v>0.85416666666666663</v>
      </c>
      <c r="C16803" s="46"/>
      <c r="D16803" s="29">
        <v>46197.854166666664</v>
      </c>
      <c r="E16803" s="15" t="str">
        <f>IF(AND($B$6=NB!$A$17,$B$8&gt;0),'Ersparnisberechnung Sommertarif'!$B$8*SLP!C16783,"")</f>
        <v/>
      </c>
    </row>
    <row r="16804" spans="1:5" x14ac:dyDescent="0.3">
      <c r="A16804" s="25">
        <v>46197</v>
      </c>
      <c r="B16804" s="31">
        <v>0.86458333333333337</v>
      </c>
      <c r="C16804" s="46"/>
      <c r="D16804" s="29">
        <v>46197.864583333336</v>
      </c>
      <c r="E16804" s="15" t="str">
        <f>IF(AND($B$6=NB!$A$17,$B$8&gt;0),'Ersparnisberechnung Sommertarif'!$B$8*SLP!C16784,"")</f>
        <v/>
      </c>
    </row>
    <row r="16805" spans="1:5" x14ac:dyDescent="0.3">
      <c r="A16805" s="25">
        <v>46197</v>
      </c>
      <c r="B16805" s="31">
        <v>0.875</v>
      </c>
      <c r="C16805" s="46"/>
      <c r="D16805" s="29">
        <v>46197.875</v>
      </c>
      <c r="E16805" s="15" t="str">
        <f>IF(AND($B$6=NB!$A$17,$B$8&gt;0),'Ersparnisberechnung Sommertarif'!$B$8*SLP!C16785,"")</f>
        <v/>
      </c>
    </row>
    <row r="16806" spans="1:5" x14ac:dyDescent="0.3">
      <c r="A16806" s="25">
        <v>46197</v>
      </c>
      <c r="B16806" s="31">
        <v>0.88541666666666663</v>
      </c>
      <c r="C16806" s="46"/>
      <c r="D16806" s="29">
        <v>46197.885416666664</v>
      </c>
      <c r="E16806" s="15" t="str">
        <f>IF(AND($B$6=NB!$A$17,$B$8&gt;0),'Ersparnisberechnung Sommertarif'!$B$8*SLP!C16786,"")</f>
        <v/>
      </c>
    </row>
    <row r="16807" spans="1:5" x14ac:dyDescent="0.3">
      <c r="A16807" s="25">
        <v>46197</v>
      </c>
      <c r="B16807" s="31">
        <v>0.89583333333333337</v>
      </c>
      <c r="C16807" s="46"/>
      <c r="D16807" s="29">
        <v>46197.895833333336</v>
      </c>
      <c r="E16807" s="15" t="str">
        <f>IF(AND($B$6=NB!$A$17,$B$8&gt;0),'Ersparnisberechnung Sommertarif'!$B$8*SLP!C16787,"")</f>
        <v/>
      </c>
    </row>
    <row r="16808" spans="1:5" x14ac:dyDescent="0.3">
      <c r="A16808" s="25">
        <v>46197</v>
      </c>
      <c r="B16808" s="31">
        <v>0.90625</v>
      </c>
      <c r="C16808" s="46"/>
      <c r="D16808" s="29">
        <v>46197.90625</v>
      </c>
      <c r="E16808" s="15" t="str">
        <f>IF(AND($B$6=NB!$A$17,$B$8&gt;0),'Ersparnisberechnung Sommertarif'!$B$8*SLP!C16788,"")</f>
        <v/>
      </c>
    </row>
    <row r="16809" spans="1:5" x14ac:dyDescent="0.3">
      <c r="A16809" s="25">
        <v>46197</v>
      </c>
      <c r="B16809" s="31">
        <v>0.91666666666666663</v>
      </c>
      <c r="C16809" s="46"/>
      <c r="D16809" s="29">
        <v>46197.916666666664</v>
      </c>
      <c r="E16809" s="15" t="str">
        <f>IF(AND($B$6=NB!$A$17,$B$8&gt;0),'Ersparnisberechnung Sommertarif'!$B$8*SLP!C16789,"")</f>
        <v/>
      </c>
    </row>
    <row r="16810" spans="1:5" x14ac:dyDescent="0.3">
      <c r="A16810" s="25">
        <v>46197</v>
      </c>
      <c r="B16810" s="31">
        <v>0.92708333333333337</v>
      </c>
      <c r="C16810" s="46"/>
      <c r="D16810" s="29">
        <v>46197.927083333336</v>
      </c>
      <c r="E16810" s="15" t="str">
        <f>IF(AND($B$6=NB!$A$17,$B$8&gt;0),'Ersparnisberechnung Sommertarif'!$B$8*SLP!C16790,"")</f>
        <v/>
      </c>
    </row>
    <row r="16811" spans="1:5" x14ac:dyDescent="0.3">
      <c r="A16811" s="25">
        <v>46197</v>
      </c>
      <c r="B16811" s="31">
        <v>0.9375</v>
      </c>
      <c r="C16811" s="46"/>
      <c r="D16811" s="29">
        <v>46197.9375</v>
      </c>
      <c r="E16811" s="15" t="str">
        <f>IF(AND($B$6=NB!$A$17,$B$8&gt;0),'Ersparnisberechnung Sommertarif'!$B$8*SLP!C16791,"")</f>
        <v/>
      </c>
    </row>
    <row r="16812" spans="1:5" x14ac:dyDescent="0.3">
      <c r="A16812" s="25">
        <v>46197</v>
      </c>
      <c r="B16812" s="31">
        <v>0.94791666666666663</v>
      </c>
      <c r="C16812" s="46"/>
      <c r="D16812" s="29">
        <v>46197.947916666664</v>
      </c>
      <c r="E16812" s="15" t="str">
        <f>IF(AND($B$6=NB!$A$17,$B$8&gt;0),'Ersparnisberechnung Sommertarif'!$B$8*SLP!C16792,"")</f>
        <v/>
      </c>
    </row>
    <row r="16813" spans="1:5" x14ac:dyDescent="0.3">
      <c r="A16813" s="25">
        <v>46197</v>
      </c>
      <c r="B16813" s="31">
        <v>0.95833333333333337</v>
      </c>
      <c r="C16813" s="46"/>
      <c r="D16813" s="29">
        <v>46197.958333333336</v>
      </c>
      <c r="E16813" s="15" t="str">
        <f>IF(AND($B$6=NB!$A$17,$B$8&gt;0),'Ersparnisberechnung Sommertarif'!$B$8*SLP!C16793,"")</f>
        <v/>
      </c>
    </row>
    <row r="16814" spans="1:5" x14ac:dyDescent="0.3">
      <c r="A16814" s="25">
        <v>46197</v>
      </c>
      <c r="B16814" s="31">
        <v>0.96875</v>
      </c>
      <c r="C16814" s="46"/>
      <c r="D16814" s="29">
        <v>46197.96875</v>
      </c>
      <c r="E16814" s="15" t="str">
        <f>IF(AND($B$6=NB!$A$17,$B$8&gt;0),'Ersparnisberechnung Sommertarif'!$B$8*SLP!C16794,"")</f>
        <v/>
      </c>
    </row>
    <row r="16815" spans="1:5" x14ac:dyDescent="0.3">
      <c r="A16815" s="25">
        <v>46197</v>
      </c>
      <c r="B16815" s="31">
        <v>0.97916666666666663</v>
      </c>
      <c r="C16815" s="46"/>
      <c r="D16815" s="29">
        <v>46197.979166666664</v>
      </c>
      <c r="E16815" s="15" t="str">
        <f>IF(AND($B$6=NB!$A$17,$B$8&gt;0),'Ersparnisberechnung Sommertarif'!$B$8*SLP!C16795,"")</f>
        <v/>
      </c>
    </row>
    <row r="16816" spans="1:5" x14ac:dyDescent="0.3">
      <c r="A16816" s="25">
        <v>46197</v>
      </c>
      <c r="B16816" s="31">
        <v>0.98958333333333337</v>
      </c>
      <c r="C16816" s="46"/>
      <c r="D16816" s="29">
        <v>46197.989583333336</v>
      </c>
      <c r="E16816" s="15" t="str">
        <f>IF(AND($B$6=NB!$A$17,$B$8&gt;0),'Ersparnisberechnung Sommertarif'!$B$8*SLP!C16796,"")</f>
        <v/>
      </c>
    </row>
    <row r="16817" spans="1:5" x14ac:dyDescent="0.3">
      <c r="A16817" s="25">
        <v>46198</v>
      </c>
      <c r="B16817" s="31">
        <v>0</v>
      </c>
      <c r="C16817" s="46"/>
      <c r="D16817" s="29">
        <v>46198</v>
      </c>
      <c r="E16817" s="15" t="str">
        <f>IF(AND($B$6=NB!$A$17,$B$8&gt;0),'Ersparnisberechnung Sommertarif'!$B$8*SLP!C16797,"")</f>
        <v/>
      </c>
    </row>
    <row r="16818" spans="1:5" x14ac:dyDescent="0.3">
      <c r="A16818" s="25">
        <v>46198</v>
      </c>
      <c r="B16818" s="31">
        <v>1.0416666666666666E-2</v>
      </c>
      <c r="C16818" s="46"/>
      <c r="D16818" s="29">
        <v>46198.010416666664</v>
      </c>
      <c r="E16818" s="15" t="str">
        <f>IF(AND($B$6=NB!$A$17,$B$8&gt;0),'Ersparnisberechnung Sommertarif'!$B$8*SLP!C16798,"")</f>
        <v/>
      </c>
    </row>
    <row r="16819" spans="1:5" x14ac:dyDescent="0.3">
      <c r="A16819" s="25">
        <v>46198</v>
      </c>
      <c r="B16819" s="31">
        <v>2.0833333333333332E-2</v>
      </c>
      <c r="C16819" s="46"/>
      <c r="D16819" s="29">
        <v>46198.020833333336</v>
      </c>
      <c r="E16819" s="15" t="str">
        <f>IF(AND($B$6=NB!$A$17,$B$8&gt;0),'Ersparnisberechnung Sommertarif'!$B$8*SLP!C16799,"")</f>
        <v/>
      </c>
    </row>
    <row r="16820" spans="1:5" x14ac:dyDescent="0.3">
      <c r="A16820" s="25">
        <v>46198</v>
      </c>
      <c r="B16820" s="31">
        <v>3.125E-2</v>
      </c>
      <c r="C16820" s="46"/>
      <c r="D16820" s="29">
        <v>46198.03125</v>
      </c>
      <c r="E16820" s="15" t="str">
        <f>IF(AND($B$6=NB!$A$17,$B$8&gt;0),'Ersparnisberechnung Sommertarif'!$B$8*SLP!C16800,"")</f>
        <v/>
      </c>
    </row>
    <row r="16821" spans="1:5" x14ac:dyDescent="0.3">
      <c r="A16821" s="25">
        <v>46198</v>
      </c>
      <c r="B16821" s="31">
        <v>4.1666666666666664E-2</v>
      </c>
      <c r="C16821" s="46"/>
      <c r="D16821" s="29">
        <v>46198.041666666664</v>
      </c>
      <c r="E16821" s="15" t="str">
        <f>IF(AND($B$6=NB!$A$17,$B$8&gt;0),'Ersparnisberechnung Sommertarif'!$B$8*SLP!C16801,"")</f>
        <v/>
      </c>
    </row>
    <row r="16822" spans="1:5" x14ac:dyDescent="0.3">
      <c r="A16822" s="25">
        <v>46198</v>
      </c>
      <c r="B16822" s="31">
        <v>5.2083333333333336E-2</v>
      </c>
      <c r="C16822" s="46"/>
      <c r="D16822" s="29">
        <v>46198.052083333336</v>
      </c>
      <c r="E16822" s="15" t="str">
        <f>IF(AND($B$6=NB!$A$17,$B$8&gt;0),'Ersparnisberechnung Sommertarif'!$B$8*SLP!C16802,"")</f>
        <v/>
      </c>
    </row>
    <row r="16823" spans="1:5" x14ac:dyDescent="0.3">
      <c r="A16823" s="25">
        <v>46198</v>
      </c>
      <c r="B16823" s="31">
        <v>6.25E-2</v>
      </c>
      <c r="C16823" s="46"/>
      <c r="D16823" s="29">
        <v>46198.0625</v>
      </c>
      <c r="E16823" s="15" t="str">
        <f>IF(AND($B$6=NB!$A$17,$B$8&gt;0),'Ersparnisberechnung Sommertarif'!$B$8*SLP!C16803,"")</f>
        <v/>
      </c>
    </row>
    <row r="16824" spans="1:5" x14ac:dyDescent="0.3">
      <c r="A16824" s="25">
        <v>46198</v>
      </c>
      <c r="B16824" s="31">
        <v>7.2916666666666671E-2</v>
      </c>
      <c r="C16824" s="46"/>
      <c r="D16824" s="29">
        <v>46198.072916666664</v>
      </c>
      <c r="E16824" s="15" t="str">
        <f>IF(AND($B$6=NB!$A$17,$B$8&gt;0),'Ersparnisberechnung Sommertarif'!$B$8*SLP!C16804,"")</f>
        <v/>
      </c>
    </row>
    <row r="16825" spans="1:5" x14ac:dyDescent="0.3">
      <c r="A16825" s="25">
        <v>46198</v>
      </c>
      <c r="B16825" s="31">
        <v>8.3333333333333329E-2</v>
      </c>
      <c r="C16825" s="46"/>
      <c r="D16825" s="29">
        <v>46198.083333333336</v>
      </c>
      <c r="E16825" s="15" t="str">
        <f>IF(AND($B$6=NB!$A$17,$B$8&gt;0),'Ersparnisberechnung Sommertarif'!$B$8*SLP!C16805,"")</f>
        <v/>
      </c>
    </row>
    <row r="16826" spans="1:5" x14ac:dyDescent="0.3">
      <c r="A16826" s="25">
        <v>46198</v>
      </c>
      <c r="B16826" s="31">
        <v>9.375E-2</v>
      </c>
      <c r="C16826" s="46"/>
      <c r="D16826" s="29">
        <v>46198.09375</v>
      </c>
      <c r="E16826" s="15" t="str">
        <f>IF(AND($B$6=NB!$A$17,$B$8&gt;0),'Ersparnisberechnung Sommertarif'!$B$8*SLP!C16806,"")</f>
        <v/>
      </c>
    </row>
    <row r="16827" spans="1:5" x14ac:dyDescent="0.3">
      <c r="A16827" s="25">
        <v>46198</v>
      </c>
      <c r="B16827" s="31">
        <v>0.10416666666666667</v>
      </c>
      <c r="C16827" s="46"/>
      <c r="D16827" s="29">
        <v>46198.104166666664</v>
      </c>
      <c r="E16827" s="15" t="str">
        <f>IF(AND($B$6=NB!$A$17,$B$8&gt;0),'Ersparnisberechnung Sommertarif'!$B$8*SLP!C16807,"")</f>
        <v/>
      </c>
    </row>
    <row r="16828" spans="1:5" x14ac:dyDescent="0.3">
      <c r="A16828" s="25">
        <v>46198</v>
      </c>
      <c r="B16828" s="31">
        <v>0.11458333333333333</v>
      </c>
      <c r="C16828" s="46"/>
      <c r="D16828" s="29">
        <v>46198.114583333336</v>
      </c>
      <c r="E16828" s="15" t="str">
        <f>IF(AND($B$6=NB!$A$17,$B$8&gt;0),'Ersparnisberechnung Sommertarif'!$B$8*SLP!C16808,"")</f>
        <v/>
      </c>
    </row>
    <row r="16829" spans="1:5" x14ac:dyDescent="0.3">
      <c r="A16829" s="25">
        <v>46198</v>
      </c>
      <c r="B16829" s="31">
        <v>0.125</v>
      </c>
      <c r="C16829" s="46"/>
      <c r="D16829" s="29">
        <v>46198.125</v>
      </c>
      <c r="E16829" s="15" t="str">
        <f>IF(AND($B$6=NB!$A$17,$B$8&gt;0),'Ersparnisberechnung Sommertarif'!$B$8*SLP!C16809,"")</f>
        <v/>
      </c>
    </row>
    <row r="16830" spans="1:5" x14ac:dyDescent="0.3">
      <c r="A16830" s="25">
        <v>46198</v>
      </c>
      <c r="B16830" s="31">
        <v>0.13541666666666666</v>
      </c>
      <c r="C16830" s="46"/>
      <c r="D16830" s="29">
        <v>46198.135416666664</v>
      </c>
      <c r="E16830" s="15" t="str">
        <f>IF(AND($B$6=NB!$A$17,$B$8&gt;0),'Ersparnisberechnung Sommertarif'!$B$8*SLP!C16810,"")</f>
        <v/>
      </c>
    </row>
    <row r="16831" spans="1:5" x14ac:dyDescent="0.3">
      <c r="A16831" s="25">
        <v>46198</v>
      </c>
      <c r="B16831" s="31">
        <v>0.14583333333333334</v>
      </c>
      <c r="C16831" s="46"/>
      <c r="D16831" s="29">
        <v>46198.145833333336</v>
      </c>
      <c r="E16831" s="15" t="str">
        <f>IF(AND($B$6=NB!$A$17,$B$8&gt;0),'Ersparnisberechnung Sommertarif'!$B$8*SLP!C16811,"")</f>
        <v/>
      </c>
    </row>
    <row r="16832" spans="1:5" x14ac:dyDescent="0.3">
      <c r="A16832" s="25">
        <v>46198</v>
      </c>
      <c r="B16832" s="31">
        <v>0.15625</v>
      </c>
      <c r="C16832" s="46"/>
      <c r="D16832" s="29">
        <v>46198.15625</v>
      </c>
      <c r="E16832" s="15" t="str">
        <f>IF(AND($B$6=NB!$A$17,$B$8&gt;0),'Ersparnisberechnung Sommertarif'!$B$8*SLP!C16812,"")</f>
        <v/>
      </c>
    </row>
    <row r="16833" spans="1:5" x14ac:dyDescent="0.3">
      <c r="A16833" s="25">
        <v>46198</v>
      </c>
      <c r="B16833" s="31">
        <v>0.16666666666666666</v>
      </c>
      <c r="C16833" s="46"/>
      <c r="D16833" s="29">
        <v>46198.166666666664</v>
      </c>
      <c r="E16833" s="15" t="str">
        <f>IF(AND($B$6=NB!$A$17,$B$8&gt;0),'Ersparnisberechnung Sommertarif'!$B$8*SLP!C16813,"")</f>
        <v/>
      </c>
    </row>
    <row r="16834" spans="1:5" x14ac:dyDescent="0.3">
      <c r="A16834" s="25">
        <v>46198</v>
      </c>
      <c r="B16834" s="31">
        <v>0.17708333333333334</v>
      </c>
      <c r="C16834" s="46"/>
      <c r="D16834" s="29">
        <v>46198.177083333336</v>
      </c>
      <c r="E16834" s="15" t="str">
        <f>IF(AND($B$6=NB!$A$17,$B$8&gt;0),'Ersparnisberechnung Sommertarif'!$B$8*SLP!C16814,"")</f>
        <v/>
      </c>
    </row>
    <row r="16835" spans="1:5" x14ac:dyDescent="0.3">
      <c r="A16835" s="25">
        <v>46198</v>
      </c>
      <c r="B16835" s="31">
        <v>0.1875</v>
      </c>
      <c r="C16835" s="46"/>
      <c r="D16835" s="29">
        <v>46198.1875</v>
      </c>
      <c r="E16835" s="15" t="str">
        <f>IF(AND($B$6=NB!$A$17,$B$8&gt;0),'Ersparnisberechnung Sommertarif'!$B$8*SLP!C16815,"")</f>
        <v/>
      </c>
    </row>
    <row r="16836" spans="1:5" x14ac:dyDescent="0.3">
      <c r="A16836" s="25">
        <v>46198</v>
      </c>
      <c r="B16836" s="31">
        <v>0.19791666666666666</v>
      </c>
      <c r="C16836" s="46"/>
      <c r="D16836" s="29">
        <v>46198.197916666664</v>
      </c>
      <c r="E16836" s="15" t="str">
        <f>IF(AND($B$6=NB!$A$17,$B$8&gt;0),'Ersparnisberechnung Sommertarif'!$B$8*SLP!C16816,"")</f>
        <v/>
      </c>
    </row>
    <row r="16837" spans="1:5" x14ac:dyDescent="0.3">
      <c r="A16837" s="25">
        <v>46198</v>
      </c>
      <c r="B16837" s="31">
        <v>0.20833333333333334</v>
      </c>
      <c r="C16837" s="46"/>
      <c r="D16837" s="29">
        <v>46198.208333333336</v>
      </c>
      <c r="E16837" s="15" t="str">
        <f>IF(AND($B$6=NB!$A$17,$B$8&gt;0),'Ersparnisberechnung Sommertarif'!$B$8*SLP!C16817,"")</f>
        <v/>
      </c>
    </row>
    <row r="16838" spans="1:5" x14ac:dyDescent="0.3">
      <c r="A16838" s="25">
        <v>46198</v>
      </c>
      <c r="B16838" s="31">
        <v>0.21875</v>
      </c>
      <c r="C16838" s="46"/>
      <c r="D16838" s="29">
        <v>46198.21875</v>
      </c>
      <c r="E16838" s="15" t="str">
        <f>IF(AND($B$6=NB!$A$17,$B$8&gt;0),'Ersparnisberechnung Sommertarif'!$B$8*SLP!C16818,"")</f>
        <v/>
      </c>
    </row>
    <row r="16839" spans="1:5" x14ac:dyDescent="0.3">
      <c r="A16839" s="25">
        <v>46198</v>
      </c>
      <c r="B16839" s="31">
        <v>0.22916666666666666</v>
      </c>
      <c r="C16839" s="46"/>
      <c r="D16839" s="29">
        <v>46198.229166666664</v>
      </c>
      <c r="E16839" s="15" t="str">
        <f>IF(AND($B$6=NB!$A$17,$B$8&gt;0),'Ersparnisberechnung Sommertarif'!$B$8*SLP!C16819,"")</f>
        <v/>
      </c>
    </row>
    <row r="16840" spans="1:5" x14ac:dyDescent="0.3">
      <c r="A16840" s="25">
        <v>46198</v>
      </c>
      <c r="B16840" s="31">
        <v>0.23958333333333334</v>
      </c>
      <c r="C16840" s="46"/>
      <c r="D16840" s="29">
        <v>46198.239583333336</v>
      </c>
      <c r="E16840" s="15" t="str">
        <f>IF(AND($B$6=NB!$A$17,$B$8&gt;0),'Ersparnisberechnung Sommertarif'!$B$8*SLP!C16820,"")</f>
        <v/>
      </c>
    </row>
    <row r="16841" spans="1:5" x14ac:dyDescent="0.3">
      <c r="A16841" s="25">
        <v>46198</v>
      </c>
      <c r="B16841" s="31">
        <v>0.25</v>
      </c>
      <c r="C16841" s="46"/>
      <c r="D16841" s="29">
        <v>46198.25</v>
      </c>
      <c r="E16841" s="15" t="str">
        <f>IF(AND($B$6=NB!$A$17,$B$8&gt;0),'Ersparnisberechnung Sommertarif'!$B$8*SLP!C16821,"")</f>
        <v/>
      </c>
    </row>
    <row r="16842" spans="1:5" x14ac:dyDescent="0.3">
      <c r="A16842" s="25">
        <v>46198</v>
      </c>
      <c r="B16842" s="31">
        <v>0.26041666666666669</v>
      </c>
      <c r="C16842" s="46"/>
      <c r="D16842" s="29">
        <v>46198.260416666664</v>
      </c>
      <c r="E16842" s="15" t="str">
        <f>IF(AND($B$6=NB!$A$17,$B$8&gt;0),'Ersparnisberechnung Sommertarif'!$B$8*SLP!C16822,"")</f>
        <v/>
      </c>
    </row>
    <row r="16843" spans="1:5" x14ac:dyDescent="0.3">
      <c r="A16843" s="25">
        <v>46198</v>
      </c>
      <c r="B16843" s="31">
        <v>0.27083333333333331</v>
      </c>
      <c r="C16843" s="46"/>
      <c r="D16843" s="29">
        <v>46198.270833333336</v>
      </c>
      <c r="E16843" s="15" t="str">
        <f>IF(AND($B$6=NB!$A$17,$B$8&gt;0),'Ersparnisberechnung Sommertarif'!$B$8*SLP!C16823,"")</f>
        <v/>
      </c>
    </row>
    <row r="16844" spans="1:5" x14ac:dyDescent="0.3">
      <c r="A16844" s="25">
        <v>46198</v>
      </c>
      <c r="B16844" s="31">
        <v>0.28125</v>
      </c>
      <c r="C16844" s="46"/>
      <c r="D16844" s="29">
        <v>46198.28125</v>
      </c>
      <c r="E16844" s="15" t="str">
        <f>IF(AND($B$6=NB!$A$17,$B$8&gt;0),'Ersparnisberechnung Sommertarif'!$B$8*SLP!C16824,"")</f>
        <v/>
      </c>
    </row>
    <row r="16845" spans="1:5" x14ac:dyDescent="0.3">
      <c r="A16845" s="25">
        <v>46198</v>
      </c>
      <c r="B16845" s="31">
        <v>0.29166666666666669</v>
      </c>
      <c r="C16845" s="46"/>
      <c r="D16845" s="29">
        <v>46198.291666666664</v>
      </c>
      <c r="E16845" s="15" t="str">
        <f>IF(AND($B$6=NB!$A$17,$B$8&gt;0),'Ersparnisberechnung Sommertarif'!$B$8*SLP!C16825,"")</f>
        <v/>
      </c>
    </row>
    <row r="16846" spans="1:5" x14ac:dyDescent="0.3">
      <c r="A16846" s="25">
        <v>46198</v>
      </c>
      <c r="B16846" s="31">
        <v>0.30208333333333331</v>
      </c>
      <c r="C16846" s="46"/>
      <c r="D16846" s="29">
        <v>46198.302083333336</v>
      </c>
      <c r="E16846" s="15" t="str">
        <f>IF(AND($B$6=NB!$A$17,$B$8&gt;0),'Ersparnisberechnung Sommertarif'!$B$8*SLP!C16826,"")</f>
        <v/>
      </c>
    </row>
    <row r="16847" spans="1:5" x14ac:dyDescent="0.3">
      <c r="A16847" s="25">
        <v>46198</v>
      </c>
      <c r="B16847" s="31">
        <v>0.3125</v>
      </c>
      <c r="C16847" s="46"/>
      <c r="D16847" s="29">
        <v>46198.3125</v>
      </c>
      <c r="E16847" s="15" t="str">
        <f>IF(AND($B$6=NB!$A$17,$B$8&gt;0),'Ersparnisberechnung Sommertarif'!$B$8*SLP!C16827,"")</f>
        <v/>
      </c>
    </row>
    <row r="16848" spans="1:5" x14ac:dyDescent="0.3">
      <c r="A16848" s="25">
        <v>46198</v>
      </c>
      <c r="B16848" s="31">
        <v>0.32291666666666669</v>
      </c>
      <c r="C16848" s="46"/>
      <c r="D16848" s="29">
        <v>46198.322916666664</v>
      </c>
      <c r="E16848" s="15" t="str">
        <f>IF(AND($B$6=NB!$A$17,$B$8&gt;0),'Ersparnisberechnung Sommertarif'!$B$8*SLP!C16828,"")</f>
        <v/>
      </c>
    </row>
    <row r="16849" spans="1:5" x14ac:dyDescent="0.3">
      <c r="A16849" s="25">
        <v>46198</v>
      </c>
      <c r="B16849" s="31">
        <v>0.33333333333333331</v>
      </c>
      <c r="C16849" s="46"/>
      <c r="D16849" s="29">
        <v>46198.333333333336</v>
      </c>
      <c r="E16849" s="15" t="str">
        <f>IF(AND($B$6=NB!$A$17,$B$8&gt;0),'Ersparnisberechnung Sommertarif'!$B$8*SLP!C16829,"")</f>
        <v/>
      </c>
    </row>
    <row r="16850" spans="1:5" x14ac:dyDescent="0.3">
      <c r="A16850" s="25">
        <v>46198</v>
      </c>
      <c r="B16850" s="31">
        <v>0.34375</v>
      </c>
      <c r="C16850" s="46"/>
      <c r="D16850" s="29">
        <v>46198.34375</v>
      </c>
      <c r="E16850" s="15" t="str">
        <f>IF(AND($B$6=NB!$A$17,$B$8&gt;0),'Ersparnisberechnung Sommertarif'!$B$8*SLP!C16830,"")</f>
        <v/>
      </c>
    </row>
    <row r="16851" spans="1:5" x14ac:dyDescent="0.3">
      <c r="A16851" s="25">
        <v>46198</v>
      </c>
      <c r="B16851" s="31">
        <v>0.35416666666666669</v>
      </c>
      <c r="C16851" s="46"/>
      <c r="D16851" s="29">
        <v>46198.354166666664</v>
      </c>
      <c r="E16851" s="15" t="str">
        <f>IF(AND($B$6=NB!$A$17,$B$8&gt;0),'Ersparnisberechnung Sommertarif'!$B$8*SLP!C16831,"")</f>
        <v/>
      </c>
    </row>
    <row r="16852" spans="1:5" x14ac:dyDescent="0.3">
      <c r="A16852" s="25">
        <v>46198</v>
      </c>
      <c r="B16852" s="31">
        <v>0.36458333333333331</v>
      </c>
      <c r="C16852" s="46"/>
      <c r="D16852" s="29">
        <v>46198.364583333336</v>
      </c>
      <c r="E16852" s="15" t="str">
        <f>IF(AND($B$6=NB!$A$17,$B$8&gt;0),'Ersparnisberechnung Sommertarif'!$B$8*SLP!C16832,"")</f>
        <v/>
      </c>
    </row>
    <row r="16853" spans="1:5" x14ac:dyDescent="0.3">
      <c r="A16853" s="25">
        <v>46198</v>
      </c>
      <c r="B16853" s="31">
        <v>0.375</v>
      </c>
      <c r="C16853" s="46"/>
      <c r="D16853" s="29">
        <v>46198.375</v>
      </c>
      <c r="E16853" s="15" t="str">
        <f>IF(AND($B$6=NB!$A$17,$B$8&gt;0),'Ersparnisberechnung Sommertarif'!$B$8*SLP!C16833,"")</f>
        <v/>
      </c>
    </row>
    <row r="16854" spans="1:5" x14ac:dyDescent="0.3">
      <c r="A16854" s="25">
        <v>46198</v>
      </c>
      <c r="B16854" s="31">
        <v>0.38541666666666669</v>
      </c>
      <c r="C16854" s="46"/>
      <c r="D16854" s="29">
        <v>46198.385416666664</v>
      </c>
      <c r="E16854" s="15" t="str">
        <f>IF(AND($B$6=NB!$A$17,$B$8&gt;0),'Ersparnisberechnung Sommertarif'!$B$8*SLP!C16834,"")</f>
        <v/>
      </c>
    </row>
    <row r="16855" spans="1:5" x14ac:dyDescent="0.3">
      <c r="A16855" s="25">
        <v>46198</v>
      </c>
      <c r="B16855" s="31">
        <v>0.39583333333333331</v>
      </c>
      <c r="C16855" s="46"/>
      <c r="D16855" s="29">
        <v>46198.395833333336</v>
      </c>
      <c r="E16855" s="15" t="str">
        <f>IF(AND($B$6=NB!$A$17,$B$8&gt;0),'Ersparnisberechnung Sommertarif'!$B$8*SLP!C16835,"")</f>
        <v/>
      </c>
    </row>
    <row r="16856" spans="1:5" x14ac:dyDescent="0.3">
      <c r="A16856" s="25">
        <v>46198</v>
      </c>
      <c r="B16856" s="31">
        <v>0.40625</v>
      </c>
      <c r="C16856" s="46"/>
      <c r="D16856" s="29">
        <v>46198.40625</v>
      </c>
      <c r="E16856" s="15" t="str">
        <f>IF(AND($B$6=NB!$A$17,$B$8&gt;0),'Ersparnisberechnung Sommertarif'!$B$8*SLP!C16836,"")</f>
        <v/>
      </c>
    </row>
    <row r="16857" spans="1:5" x14ac:dyDescent="0.3">
      <c r="A16857" s="25">
        <v>46198</v>
      </c>
      <c r="B16857" s="31">
        <v>0.41666666666666669</v>
      </c>
      <c r="C16857" s="46"/>
      <c r="D16857" s="29">
        <v>46198.416666666664</v>
      </c>
      <c r="E16857" s="15" t="str">
        <f>IF(AND($B$6=NB!$A$17,$B$8&gt;0),'Ersparnisberechnung Sommertarif'!$B$8*SLP!C16837,"")</f>
        <v/>
      </c>
    </row>
    <row r="16858" spans="1:5" x14ac:dyDescent="0.3">
      <c r="A16858" s="25">
        <v>46198</v>
      </c>
      <c r="B16858" s="31">
        <v>0.42708333333333331</v>
      </c>
      <c r="C16858" s="46"/>
      <c r="D16858" s="29">
        <v>46198.427083333336</v>
      </c>
      <c r="E16858" s="15" t="str">
        <f>IF(AND($B$6=NB!$A$17,$B$8&gt;0),'Ersparnisberechnung Sommertarif'!$B$8*SLP!C16838,"")</f>
        <v/>
      </c>
    </row>
    <row r="16859" spans="1:5" x14ac:dyDescent="0.3">
      <c r="A16859" s="25">
        <v>46198</v>
      </c>
      <c r="B16859" s="31">
        <v>0.4375</v>
      </c>
      <c r="C16859" s="46"/>
      <c r="D16859" s="29">
        <v>46198.4375</v>
      </c>
      <c r="E16859" s="15" t="str">
        <f>IF(AND($B$6=NB!$A$17,$B$8&gt;0),'Ersparnisberechnung Sommertarif'!$B$8*SLP!C16839,"")</f>
        <v/>
      </c>
    </row>
    <row r="16860" spans="1:5" x14ac:dyDescent="0.3">
      <c r="A16860" s="25">
        <v>46198</v>
      </c>
      <c r="B16860" s="31">
        <v>0.44791666666666669</v>
      </c>
      <c r="C16860" s="46"/>
      <c r="D16860" s="29">
        <v>46198.447916666664</v>
      </c>
      <c r="E16860" s="15" t="str">
        <f>IF(AND($B$6=NB!$A$17,$B$8&gt;0),'Ersparnisberechnung Sommertarif'!$B$8*SLP!C16840,"")</f>
        <v/>
      </c>
    </row>
    <row r="16861" spans="1:5" x14ac:dyDescent="0.3">
      <c r="A16861" s="25">
        <v>46198</v>
      </c>
      <c r="B16861" s="31">
        <v>0.45833333333333331</v>
      </c>
      <c r="C16861" s="46"/>
      <c r="D16861" s="29">
        <v>46198.458333333336</v>
      </c>
      <c r="E16861" s="15" t="str">
        <f>IF(AND($B$6=NB!$A$17,$B$8&gt;0),'Ersparnisberechnung Sommertarif'!$B$8*SLP!C16841,"")</f>
        <v/>
      </c>
    </row>
    <row r="16862" spans="1:5" x14ac:dyDescent="0.3">
      <c r="A16862" s="25">
        <v>46198</v>
      </c>
      <c r="B16862" s="31">
        <v>0.46875</v>
      </c>
      <c r="C16862" s="46"/>
      <c r="D16862" s="29">
        <v>46198.46875</v>
      </c>
      <c r="E16862" s="15" t="str">
        <f>IF(AND($B$6=NB!$A$17,$B$8&gt;0),'Ersparnisberechnung Sommertarif'!$B$8*SLP!C16842,"")</f>
        <v/>
      </c>
    </row>
    <row r="16863" spans="1:5" x14ac:dyDescent="0.3">
      <c r="A16863" s="25">
        <v>46198</v>
      </c>
      <c r="B16863" s="31">
        <v>0.47916666666666669</v>
      </c>
      <c r="C16863" s="46"/>
      <c r="D16863" s="29">
        <v>46198.479166666664</v>
      </c>
      <c r="E16863" s="15" t="str">
        <f>IF(AND($B$6=NB!$A$17,$B$8&gt;0),'Ersparnisberechnung Sommertarif'!$B$8*SLP!C16843,"")</f>
        <v/>
      </c>
    </row>
    <row r="16864" spans="1:5" x14ac:dyDescent="0.3">
      <c r="A16864" s="25">
        <v>46198</v>
      </c>
      <c r="B16864" s="31">
        <v>0.48958333333333331</v>
      </c>
      <c r="C16864" s="46"/>
      <c r="D16864" s="29">
        <v>46198.489583333336</v>
      </c>
      <c r="E16864" s="15" t="str">
        <f>IF(AND($B$6=NB!$A$17,$B$8&gt;0),'Ersparnisberechnung Sommertarif'!$B$8*SLP!C16844,"")</f>
        <v/>
      </c>
    </row>
    <row r="16865" spans="1:5" x14ac:dyDescent="0.3">
      <c r="A16865" s="25">
        <v>46198</v>
      </c>
      <c r="B16865" s="31">
        <v>0.5</v>
      </c>
      <c r="C16865" s="46"/>
      <c r="D16865" s="29">
        <v>46198.5</v>
      </c>
      <c r="E16865" s="15" t="str">
        <f>IF(AND($B$6=NB!$A$17,$B$8&gt;0),'Ersparnisberechnung Sommertarif'!$B$8*SLP!C16845,"")</f>
        <v/>
      </c>
    </row>
    <row r="16866" spans="1:5" x14ac:dyDescent="0.3">
      <c r="A16866" s="25">
        <v>46198</v>
      </c>
      <c r="B16866" s="31">
        <v>0.51041666666666663</v>
      </c>
      <c r="C16866" s="46"/>
      <c r="D16866" s="29">
        <v>46198.510416666664</v>
      </c>
      <c r="E16866" s="15" t="str">
        <f>IF(AND($B$6=NB!$A$17,$B$8&gt;0),'Ersparnisberechnung Sommertarif'!$B$8*SLP!C16846,"")</f>
        <v/>
      </c>
    </row>
    <row r="16867" spans="1:5" x14ac:dyDescent="0.3">
      <c r="A16867" s="25">
        <v>46198</v>
      </c>
      <c r="B16867" s="31">
        <v>0.52083333333333337</v>
      </c>
      <c r="C16867" s="46"/>
      <c r="D16867" s="29">
        <v>46198.520833333336</v>
      </c>
      <c r="E16867" s="15" t="str">
        <f>IF(AND($B$6=NB!$A$17,$B$8&gt;0),'Ersparnisberechnung Sommertarif'!$B$8*SLP!C16847,"")</f>
        <v/>
      </c>
    </row>
    <row r="16868" spans="1:5" x14ac:dyDescent="0.3">
      <c r="A16868" s="25">
        <v>46198</v>
      </c>
      <c r="B16868" s="31">
        <v>0.53125</v>
      </c>
      <c r="C16868" s="46"/>
      <c r="D16868" s="29">
        <v>46198.53125</v>
      </c>
      <c r="E16868" s="15" t="str">
        <f>IF(AND($B$6=NB!$A$17,$B$8&gt;0),'Ersparnisberechnung Sommertarif'!$B$8*SLP!C16848,"")</f>
        <v/>
      </c>
    </row>
    <row r="16869" spans="1:5" x14ac:dyDescent="0.3">
      <c r="A16869" s="25">
        <v>46198</v>
      </c>
      <c r="B16869" s="31">
        <v>0.54166666666666663</v>
      </c>
      <c r="C16869" s="46"/>
      <c r="D16869" s="29">
        <v>46198.541666666664</v>
      </c>
      <c r="E16869" s="15" t="str">
        <f>IF(AND($B$6=NB!$A$17,$B$8&gt;0),'Ersparnisberechnung Sommertarif'!$B$8*SLP!C16849,"")</f>
        <v/>
      </c>
    </row>
    <row r="16870" spans="1:5" x14ac:dyDescent="0.3">
      <c r="A16870" s="25">
        <v>46198</v>
      </c>
      <c r="B16870" s="31">
        <v>0.55208333333333337</v>
      </c>
      <c r="C16870" s="46"/>
      <c r="D16870" s="29">
        <v>46198.552083333336</v>
      </c>
      <c r="E16870" s="15" t="str">
        <f>IF(AND($B$6=NB!$A$17,$B$8&gt;0),'Ersparnisberechnung Sommertarif'!$B$8*SLP!C16850,"")</f>
        <v/>
      </c>
    </row>
    <row r="16871" spans="1:5" x14ac:dyDescent="0.3">
      <c r="A16871" s="25">
        <v>46198</v>
      </c>
      <c r="B16871" s="31">
        <v>0.5625</v>
      </c>
      <c r="C16871" s="46"/>
      <c r="D16871" s="29">
        <v>46198.5625</v>
      </c>
      <c r="E16871" s="15" t="str">
        <f>IF(AND($B$6=NB!$A$17,$B$8&gt;0),'Ersparnisberechnung Sommertarif'!$B$8*SLP!C16851,"")</f>
        <v/>
      </c>
    </row>
    <row r="16872" spans="1:5" x14ac:dyDescent="0.3">
      <c r="A16872" s="25">
        <v>46198</v>
      </c>
      <c r="B16872" s="31">
        <v>0.57291666666666663</v>
      </c>
      <c r="C16872" s="46"/>
      <c r="D16872" s="29">
        <v>46198.572916666664</v>
      </c>
      <c r="E16872" s="15" t="str">
        <f>IF(AND($B$6=NB!$A$17,$B$8&gt;0),'Ersparnisberechnung Sommertarif'!$B$8*SLP!C16852,"")</f>
        <v/>
      </c>
    </row>
    <row r="16873" spans="1:5" x14ac:dyDescent="0.3">
      <c r="A16873" s="25">
        <v>46198</v>
      </c>
      <c r="B16873" s="31">
        <v>0.58333333333333337</v>
      </c>
      <c r="C16873" s="46"/>
      <c r="D16873" s="29">
        <v>46198.583333333336</v>
      </c>
      <c r="E16873" s="15" t="str">
        <f>IF(AND($B$6=NB!$A$17,$B$8&gt;0),'Ersparnisberechnung Sommertarif'!$B$8*SLP!C16853,"")</f>
        <v/>
      </c>
    </row>
    <row r="16874" spans="1:5" x14ac:dyDescent="0.3">
      <c r="A16874" s="25">
        <v>46198</v>
      </c>
      <c r="B16874" s="31">
        <v>0.59375</v>
      </c>
      <c r="C16874" s="46"/>
      <c r="D16874" s="29">
        <v>46198.59375</v>
      </c>
      <c r="E16874" s="15" t="str">
        <f>IF(AND($B$6=NB!$A$17,$B$8&gt;0),'Ersparnisberechnung Sommertarif'!$B$8*SLP!C16854,"")</f>
        <v/>
      </c>
    </row>
    <row r="16875" spans="1:5" x14ac:dyDescent="0.3">
      <c r="A16875" s="25">
        <v>46198</v>
      </c>
      <c r="B16875" s="31">
        <v>0.60416666666666663</v>
      </c>
      <c r="C16875" s="46"/>
      <c r="D16875" s="29">
        <v>46198.604166666664</v>
      </c>
      <c r="E16875" s="15" t="str">
        <f>IF(AND($B$6=NB!$A$17,$B$8&gt;0),'Ersparnisberechnung Sommertarif'!$B$8*SLP!C16855,"")</f>
        <v/>
      </c>
    </row>
    <row r="16876" spans="1:5" x14ac:dyDescent="0.3">
      <c r="A16876" s="25">
        <v>46198</v>
      </c>
      <c r="B16876" s="31">
        <v>0.61458333333333337</v>
      </c>
      <c r="C16876" s="46"/>
      <c r="D16876" s="29">
        <v>46198.614583333336</v>
      </c>
      <c r="E16876" s="15" t="str">
        <f>IF(AND($B$6=NB!$A$17,$B$8&gt;0),'Ersparnisberechnung Sommertarif'!$B$8*SLP!C16856,"")</f>
        <v/>
      </c>
    </row>
    <row r="16877" spans="1:5" x14ac:dyDescent="0.3">
      <c r="A16877" s="25">
        <v>46198</v>
      </c>
      <c r="B16877" s="31">
        <v>0.625</v>
      </c>
      <c r="C16877" s="46"/>
      <c r="D16877" s="29">
        <v>46198.625</v>
      </c>
      <c r="E16877" s="15" t="str">
        <f>IF(AND($B$6=NB!$A$17,$B$8&gt;0),'Ersparnisberechnung Sommertarif'!$B$8*SLP!C16857,"")</f>
        <v/>
      </c>
    </row>
    <row r="16878" spans="1:5" x14ac:dyDescent="0.3">
      <c r="A16878" s="25">
        <v>46198</v>
      </c>
      <c r="B16878" s="31">
        <v>0.63541666666666663</v>
      </c>
      <c r="C16878" s="46"/>
      <c r="D16878" s="29">
        <v>46198.635416666664</v>
      </c>
      <c r="E16878" s="15" t="str">
        <f>IF(AND($B$6=NB!$A$17,$B$8&gt;0),'Ersparnisberechnung Sommertarif'!$B$8*SLP!C16858,"")</f>
        <v/>
      </c>
    </row>
    <row r="16879" spans="1:5" x14ac:dyDescent="0.3">
      <c r="A16879" s="25">
        <v>46198</v>
      </c>
      <c r="B16879" s="31">
        <v>0.64583333333333337</v>
      </c>
      <c r="C16879" s="46"/>
      <c r="D16879" s="29">
        <v>46198.645833333336</v>
      </c>
      <c r="E16879" s="15" t="str">
        <f>IF(AND($B$6=NB!$A$17,$B$8&gt;0),'Ersparnisberechnung Sommertarif'!$B$8*SLP!C16859,"")</f>
        <v/>
      </c>
    </row>
    <row r="16880" spans="1:5" x14ac:dyDescent="0.3">
      <c r="A16880" s="25">
        <v>46198</v>
      </c>
      <c r="B16880" s="31">
        <v>0.65625</v>
      </c>
      <c r="C16880" s="46"/>
      <c r="D16880" s="29">
        <v>46198.65625</v>
      </c>
      <c r="E16880" s="15" t="str">
        <f>IF(AND($B$6=NB!$A$17,$B$8&gt;0),'Ersparnisberechnung Sommertarif'!$B$8*SLP!C16860,"")</f>
        <v/>
      </c>
    </row>
    <row r="16881" spans="1:5" x14ac:dyDescent="0.3">
      <c r="A16881" s="25">
        <v>46198</v>
      </c>
      <c r="B16881" s="31">
        <v>0.66666666666666663</v>
      </c>
      <c r="C16881" s="46"/>
      <c r="D16881" s="29">
        <v>46198.666666666664</v>
      </c>
      <c r="E16881" s="15" t="str">
        <f>IF(AND($B$6=NB!$A$17,$B$8&gt;0),'Ersparnisberechnung Sommertarif'!$B$8*SLP!C16861,"")</f>
        <v/>
      </c>
    </row>
    <row r="16882" spans="1:5" x14ac:dyDescent="0.3">
      <c r="A16882" s="25">
        <v>46198</v>
      </c>
      <c r="B16882" s="31">
        <v>0.67708333333333337</v>
      </c>
      <c r="C16882" s="46"/>
      <c r="D16882" s="29">
        <v>46198.677083333336</v>
      </c>
      <c r="E16882" s="15" t="str">
        <f>IF(AND($B$6=NB!$A$17,$B$8&gt;0),'Ersparnisberechnung Sommertarif'!$B$8*SLP!C16862,"")</f>
        <v/>
      </c>
    </row>
    <row r="16883" spans="1:5" x14ac:dyDescent="0.3">
      <c r="A16883" s="25">
        <v>46198</v>
      </c>
      <c r="B16883" s="31">
        <v>0.6875</v>
      </c>
      <c r="C16883" s="46"/>
      <c r="D16883" s="29">
        <v>46198.6875</v>
      </c>
      <c r="E16883" s="15" t="str">
        <f>IF(AND($B$6=NB!$A$17,$B$8&gt;0),'Ersparnisberechnung Sommertarif'!$B$8*SLP!C16863,"")</f>
        <v/>
      </c>
    </row>
    <row r="16884" spans="1:5" x14ac:dyDescent="0.3">
      <c r="A16884" s="25">
        <v>46198</v>
      </c>
      <c r="B16884" s="31">
        <v>0.69791666666666663</v>
      </c>
      <c r="C16884" s="46"/>
      <c r="D16884" s="29">
        <v>46198.697916666664</v>
      </c>
      <c r="E16884" s="15" t="str">
        <f>IF(AND($B$6=NB!$A$17,$B$8&gt;0),'Ersparnisberechnung Sommertarif'!$B$8*SLP!C16864,"")</f>
        <v/>
      </c>
    </row>
    <row r="16885" spans="1:5" x14ac:dyDescent="0.3">
      <c r="A16885" s="25">
        <v>46198</v>
      </c>
      <c r="B16885" s="31">
        <v>0.70833333333333337</v>
      </c>
      <c r="C16885" s="46"/>
      <c r="D16885" s="29">
        <v>46198.708333333336</v>
      </c>
      <c r="E16885" s="15" t="str">
        <f>IF(AND($B$6=NB!$A$17,$B$8&gt;0),'Ersparnisberechnung Sommertarif'!$B$8*SLP!C16865,"")</f>
        <v/>
      </c>
    </row>
    <row r="16886" spans="1:5" x14ac:dyDescent="0.3">
      <c r="A16886" s="25">
        <v>46198</v>
      </c>
      <c r="B16886" s="31">
        <v>0.71875</v>
      </c>
      <c r="C16886" s="46"/>
      <c r="D16886" s="29">
        <v>46198.71875</v>
      </c>
      <c r="E16886" s="15" t="str">
        <f>IF(AND($B$6=NB!$A$17,$B$8&gt;0),'Ersparnisberechnung Sommertarif'!$B$8*SLP!C16866,"")</f>
        <v/>
      </c>
    </row>
    <row r="16887" spans="1:5" x14ac:dyDescent="0.3">
      <c r="A16887" s="25">
        <v>46198</v>
      </c>
      <c r="B16887" s="31">
        <v>0.72916666666666663</v>
      </c>
      <c r="C16887" s="46"/>
      <c r="D16887" s="29">
        <v>46198.729166666664</v>
      </c>
      <c r="E16887" s="15" t="str">
        <f>IF(AND($B$6=NB!$A$17,$B$8&gt;0),'Ersparnisberechnung Sommertarif'!$B$8*SLP!C16867,"")</f>
        <v/>
      </c>
    </row>
    <row r="16888" spans="1:5" x14ac:dyDescent="0.3">
      <c r="A16888" s="25">
        <v>46198</v>
      </c>
      <c r="B16888" s="31">
        <v>0.73958333333333337</v>
      </c>
      <c r="C16888" s="46"/>
      <c r="D16888" s="29">
        <v>46198.739583333336</v>
      </c>
      <c r="E16888" s="15" t="str">
        <f>IF(AND($B$6=NB!$A$17,$B$8&gt;0),'Ersparnisberechnung Sommertarif'!$B$8*SLP!C16868,"")</f>
        <v/>
      </c>
    </row>
    <row r="16889" spans="1:5" x14ac:dyDescent="0.3">
      <c r="A16889" s="25">
        <v>46198</v>
      </c>
      <c r="B16889" s="31">
        <v>0.75</v>
      </c>
      <c r="C16889" s="46"/>
      <c r="D16889" s="29">
        <v>46198.75</v>
      </c>
      <c r="E16889" s="15" t="str">
        <f>IF(AND($B$6=NB!$A$17,$B$8&gt;0),'Ersparnisberechnung Sommertarif'!$B$8*SLP!C16869,"")</f>
        <v/>
      </c>
    </row>
    <row r="16890" spans="1:5" x14ac:dyDescent="0.3">
      <c r="A16890" s="25">
        <v>46198</v>
      </c>
      <c r="B16890" s="31">
        <v>0.76041666666666663</v>
      </c>
      <c r="C16890" s="46"/>
      <c r="D16890" s="29">
        <v>46198.760416666664</v>
      </c>
      <c r="E16890" s="15" t="str">
        <f>IF(AND($B$6=NB!$A$17,$B$8&gt;0),'Ersparnisberechnung Sommertarif'!$B$8*SLP!C16870,"")</f>
        <v/>
      </c>
    </row>
    <row r="16891" spans="1:5" x14ac:dyDescent="0.3">
      <c r="A16891" s="25">
        <v>46198</v>
      </c>
      <c r="B16891" s="31">
        <v>0.77083333333333337</v>
      </c>
      <c r="C16891" s="46"/>
      <c r="D16891" s="29">
        <v>46198.770833333336</v>
      </c>
      <c r="E16891" s="15" t="str">
        <f>IF(AND($B$6=NB!$A$17,$B$8&gt;0),'Ersparnisberechnung Sommertarif'!$B$8*SLP!C16871,"")</f>
        <v/>
      </c>
    </row>
    <row r="16892" spans="1:5" x14ac:dyDescent="0.3">
      <c r="A16892" s="25">
        <v>46198</v>
      </c>
      <c r="B16892" s="31">
        <v>0.78125</v>
      </c>
      <c r="C16892" s="46"/>
      <c r="D16892" s="29">
        <v>46198.78125</v>
      </c>
      <c r="E16892" s="15" t="str">
        <f>IF(AND($B$6=NB!$A$17,$B$8&gt;0),'Ersparnisberechnung Sommertarif'!$B$8*SLP!C16872,"")</f>
        <v/>
      </c>
    </row>
    <row r="16893" spans="1:5" x14ac:dyDescent="0.3">
      <c r="A16893" s="25">
        <v>46198</v>
      </c>
      <c r="B16893" s="31">
        <v>0.79166666666666663</v>
      </c>
      <c r="C16893" s="46"/>
      <c r="D16893" s="29">
        <v>46198.791666666664</v>
      </c>
      <c r="E16893" s="15" t="str">
        <f>IF(AND($B$6=NB!$A$17,$B$8&gt;0),'Ersparnisberechnung Sommertarif'!$B$8*SLP!C16873,"")</f>
        <v/>
      </c>
    </row>
    <row r="16894" spans="1:5" x14ac:dyDescent="0.3">
      <c r="A16894" s="25">
        <v>46198</v>
      </c>
      <c r="B16894" s="31">
        <v>0.80208333333333337</v>
      </c>
      <c r="C16894" s="46"/>
      <c r="D16894" s="29">
        <v>46198.802083333336</v>
      </c>
      <c r="E16894" s="15" t="str">
        <f>IF(AND($B$6=NB!$A$17,$B$8&gt;0),'Ersparnisberechnung Sommertarif'!$B$8*SLP!C16874,"")</f>
        <v/>
      </c>
    </row>
    <row r="16895" spans="1:5" x14ac:dyDescent="0.3">
      <c r="A16895" s="25">
        <v>46198</v>
      </c>
      <c r="B16895" s="31">
        <v>0.8125</v>
      </c>
      <c r="C16895" s="46"/>
      <c r="D16895" s="29">
        <v>46198.8125</v>
      </c>
      <c r="E16895" s="15" t="str">
        <f>IF(AND($B$6=NB!$A$17,$B$8&gt;0),'Ersparnisberechnung Sommertarif'!$B$8*SLP!C16875,"")</f>
        <v/>
      </c>
    </row>
    <row r="16896" spans="1:5" x14ac:dyDescent="0.3">
      <c r="A16896" s="25">
        <v>46198</v>
      </c>
      <c r="B16896" s="31">
        <v>0.82291666666666663</v>
      </c>
      <c r="C16896" s="46"/>
      <c r="D16896" s="29">
        <v>46198.822916666664</v>
      </c>
      <c r="E16896" s="15" t="str">
        <f>IF(AND($B$6=NB!$A$17,$B$8&gt;0),'Ersparnisberechnung Sommertarif'!$B$8*SLP!C16876,"")</f>
        <v/>
      </c>
    </row>
    <row r="16897" spans="1:5" x14ac:dyDescent="0.3">
      <c r="A16897" s="25">
        <v>46198</v>
      </c>
      <c r="B16897" s="31">
        <v>0.83333333333333337</v>
      </c>
      <c r="C16897" s="46"/>
      <c r="D16897" s="29">
        <v>46198.833333333336</v>
      </c>
      <c r="E16897" s="15" t="str">
        <f>IF(AND($B$6=NB!$A$17,$B$8&gt;0),'Ersparnisberechnung Sommertarif'!$B$8*SLP!C16877,"")</f>
        <v/>
      </c>
    </row>
    <row r="16898" spans="1:5" x14ac:dyDescent="0.3">
      <c r="A16898" s="25">
        <v>46198</v>
      </c>
      <c r="B16898" s="31">
        <v>0.84375</v>
      </c>
      <c r="C16898" s="46"/>
      <c r="D16898" s="29">
        <v>46198.84375</v>
      </c>
      <c r="E16898" s="15" t="str">
        <f>IF(AND($B$6=NB!$A$17,$B$8&gt;0),'Ersparnisberechnung Sommertarif'!$B$8*SLP!C16878,"")</f>
        <v/>
      </c>
    </row>
    <row r="16899" spans="1:5" x14ac:dyDescent="0.3">
      <c r="A16899" s="25">
        <v>46198</v>
      </c>
      <c r="B16899" s="31">
        <v>0.85416666666666663</v>
      </c>
      <c r="C16899" s="46"/>
      <c r="D16899" s="29">
        <v>46198.854166666664</v>
      </c>
      <c r="E16899" s="15" t="str">
        <f>IF(AND($B$6=NB!$A$17,$B$8&gt;0),'Ersparnisberechnung Sommertarif'!$B$8*SLP!C16879,"")</f>
        <v/>
      </c>
    </row>
    <row r="16900" spans="1:5" x14ac:dyDescent="0.3">
      <c r="A16900" s="25">
        <v>46198</v>
      </c>
      <c r="B16900" s="31">
        <v>0.86458333333333337</v>
      </c>
      <c r="C16900" s="46"/>
      <c r="D16900" s="29">
        <v>46198.864583333336</v>
      </c>
      <c r="E16900" s="15" t="str">
        <f>IF(AND($B$6=NB!$A$17,$B$8&gt;0),'Ersparnisberechnung Sommertarif'!$B$8*SLP!C16880,"")</f>
        <v/>
      </c>
    </row>
    <row r="16901" spans="1:5" x14ac:dyDescent="0.3">
      <c r="A16901" s="25">
        <v>46198</v>
      </c>
      <c r="B16901" s="31">
        <v>0.875</v>
      </c>
      <c r="C16901" s="46"/>
      <c r="D16901" s="29">
        <v>46198.875</v>
      </c>
      <c r="E16901" s="15" t="str">
        <f>IF(AND($B$6=NB!$A$17,$B$8&gt;0),'Ersparnisberechnung Sommertarif'!$B$8*SLP!C16881,"")</f>
        <v/>
      </c>
    </row>
    <row r="16902" spans="1:5" x14ac:dyDescent="0.3">
      <c r="A16902" s="25">
        <v>46198</v>
      </c>
      <c r="B16902" s="31">
        <v>0.88541666666666663</v>
      </c>
      <c r="C16902" s="46"/>
      <c r="D16902" s="29">
        <v>46198.885416666664</v>
      </c>
      <c r="E16902" s="15" t="str">
        <f>IF(AND($B$6=NB!$A$17,$B$8&gt;0),'Ersparnisberechnung Sommertarif'!$B$8*SLP!C16882,"")</f>
        <v/>
      </c>
    </row>
    <row r="16903" spans="1:5" x14ac:dyDescent="0.3">
      <c r="A16903" s="25">
        <v>46198</v>
      </c>
      <c r="B16903" s="31">
        <v>0.89583333333333337</v>
      </c>
      <c r="C16903" s="46"/>
      <c r="D16903" s="29">
        <v>46198.895833333336</v>
      </c>
      <c r="E16903" s="15" t="str">
        <f>IF(AND($B$6=NB!$A$17,$B$8&gt;0),'Ersparnisberechnung Sommertarif'!$B$8*SLP!C16883,"")</f>
        <v/>
      </c>
    </row>
    <row r="16904" spans="1:5" x14ac:dyDescent="0.3">
      <c r="A16904" s="25">
        <v>46198</v>
      </c>
      <c r="B16904" s="31">
        <v>0.90625</v>
      </c>
      <c r="C16904" s="46"/>
      <c r="D16904" s="29">
        <v>46198.90625</v>
      </c>
      <c r="E16904" s="15" t="str">
        <f>IF(AND($B$6=NB!$A$17,$B$8&gt;0),'Ersparnisberechnung Sommertarif'!$B$8*SLP!C16884,"")</f>
        <v/>
      </c>
    </row>
    <row r="16905" spans="1:5" x14ac:dyDescent="0.3">
      <c r="A16905" s="25">
        <v>46198</v>
      </c>
      <c r="B16905" s="31">
        <v>0.91666666666666663</v>
      </c>
      <c r="C16905" s="46"/>
      <c r="D16905" s="29">
        <v>46198.916666666664</v>
      </c>
      <c r="E16905" s="15" t="str">
        <f>IF(AND($B$6=NB!$A$17,$B$8&gt;0),'Ersparnisberechnung Sommertarif'!$B$8*SLP!C16885,"")</f>
        <v/>
      </c>
    </row>
    <row r="16906" spans="1:5" x14ac:dyDescent="0.3">
      <c r="A16906" s="25">
        <v>46198</v>
      </c>
      <c r="B16906" s="31">
        <v>0.92708333333333337</v>
      </c>
      <c r="C16906" s="46"/>
      <c r="D16906" s="29">
        <v>46198.927083333336</v>
      </c>
      <c r="E16906" s="15" t="str">
        <f>IF(AND($B$6=NB!$A$17,$B$8&gt;0),'Ersparnisberechnung Sommertarif'!$B$8*SLP!C16886,"")</f>
        <v/>
      </c>
    </row>
    <row r="16907" spans="1:5" x14ac:dyDescent="0.3">
      <c r="A16907" s="25">
        <v>46198</v>
      </c>
      <c r="B16907" s="31">
        <v>0.9375</v>
      </c>
      <c r="C16907" s="46"/>
      <c r="D16907" s="29">
        <v>46198.9375</v>
      </c>
      <c r="E16907" s="15" t="str">
        <f>IF(AND($B$6=NB!$A$17,$B$8&gt;0),'Ersparnisberechnung Sommertarif'!$B$8*SLP!C16887,"")</f>
        <v/>
      </c>
    </row>
    <row r="16908" spans="1:5" x14ac:dyDescent="0.3">
      <c r="A16908" s="25">
        <v>46198</v>
      </c>
      <c r="B16908" s="31">
        <v>0.94791666666666663</v>
      </c>
      <c r="C16908" s="46"/>
      <c r="D16908" s="29">
        <v>46198.947916666664</v>
      </c>
      <c r="E16908" s="15" t="str">
        <f>IF(AND($B$6=NB!$A$17,$B$8&gt;0),'Ersparnisberechnung Sommertarif'!$B$8*SLP!C16888,"")</f>
        <v/>
      </c>
    </row>
    <row r="16909" spans="1:5" x14ac:dyDescent="0.3">
      <c r="A16909" s="25">
        <v>46198</v>
      </c>
      <c r="B16909" s="31">
        <v>0.95833333333333337</v>
      </c>
      <c r="C16909" s="46"/>
      <c r="D16909" s="29">
        <v>46198.958333333336</v>
      </c>
      <c r="E16909" s="15" t="str">
        <f>IF(AND($B$6=NB!$A$17,$B$8&gt;0),'Ersparnisberechnung Sommertarif'!$B$8*SLP!C16889,"")</f>
        <v/>
      </c>
    </row>
    <row r="16910" spans="1:5" x14ac:dyDescent="0.3">
      <c r="A16910" s="25">
        <v>46198</v>
      </c>
      <c r="B16910" s="31">
        <v>0.96875</v>
      </c>
      <c r="C16910" s="46"/>
      <c r="D16910" s="29">
        <v>46198.96875</v>
      </c>
      <c r="E16910" s="15" t="str">
        <f>IF(AND($B$6=NB!$A$17,$B$8&gt;0),'Ersparnisberechnung Sommertarif'!$B$8*SLP!C16890,"")</f>
        <v/>
      </c>
    </row>
    <row r="16911" spans="1:5" x14ac:dyDescent="0.3">
      <c r="A16911" s="25">
        <v>46198</v>
      </c>
      <c r="B16911" s="31">
        <v>0.97916666666666663</v>
      </c>
      <c r="C16911" s="46"/>
      <c r="D16911" s="29">
        <v>46198.979166666664</v>
      </c>
      <c r="E16911" s="15" t="str">
        <f>IF(AND($B$6=NB!$A$17,$B$8&gt;0),'Ersparnisberechnung Sommertarif'!$B$8*SLP!C16891,"")</f>
        <v/>
      </c>
    </row>
    <row r="16912" spans="1:5" x14ac:dyDescent="0.3">
      <c r="A16912" s="25">
        <v>46198</v>
      </c>
      <c r="B16912" s="31">
        <v>0.98958333333333337</v>
      </c>
      <c r="C16912" s="46"/>
      <c r="D16912" s="29">
        <v>46198.989583333336</v>
      </c>
      <c r="E16912" s="15" t="str">
        <f>IF(AND($B$6=NB!$A$17,$B$8&gt;0),'Ersparnisberechnung Sommertarif'!$B$8*SLP!C16892,"")</f>
        <v/>
      </c>
    </row>
    <row r="16913" spans="1:5" x14ac:dyDescent="0.3">
      <c r="A16913" s="25">
        <v>46199</v>
      </c>
      <c r="B16913" s="31">
        <v>0</v>
      </c>
      <c r="C16913" s="46"/>
      <c r="D16913" s="29">
        <v>46199</v>
      </c>
      <c r="E16913" s="15" t="str">
        <f>IF(AND($B$6=NB!$A$17,$B$8&gt;0),'Ersparnisberechnung Sommertarif'!$B$8*SLP!C16893,"")</f>
        <v/>
      </c>
    </row>
    <row r="16914" spans="1:5" x14ac:dyDescent="0.3">
      <c r="A16914" s="25">
        <v>46199</v>
      </c>
      <c r="B16914" s="31">
        <v>1.0416666666666666E-2</v>
      </c>
      <c r="C16914" s="46"/>
      <c r="D16914" s="29">
        <v>46199.010416666664</v>
      </c>
      <c r="E16914" s="15" t="str">
        <f>IF(AND($B$6=NB!$A$17,$B$8&gt;0),'Ersparnisberechnung Sommertarif'!$B$8*SLP!C16894,"")</f>
        <v/>
      </c>
    </row>
    <row r="16915" spans="1:5" x14ac:dyDescent="0.3">
      <c r="A16915" s="25">
        <v>46199</v>
      </c>
      <c r="B16915" s="31">
        <v>2.0833333333333332E-2</v>
      </c>
      <c r="C16915" s="46"/>
      <c r="D16915" s="29">
        <v>46199.020833333336</v>
      </c>
      <c r="E16915" s="15" t="str">
        <f>IF(AND($B$6=NB!$A$17,$B$8&gt;0),'Ersparnisberechnung Sommertarif'!$B$8*SLP!C16895,"")</f>
        <v/>
      </c>
    </row>
    <row r="16916" spans="1:5" x14ac:dyDescent="0.3">
      <c r="A16916" s="25">
        <v>46199</v>
      </c>
      <c r="B16916" s="31">
        <v>3.125E-2</v>
      </c>
      <c r="C16916" s="46"/>
      <c r="D16916" s="29">
        <v>46199.03125</v>
      </c>
      <c r="E16916" s="15" t="str">
        <f>IF(AND($B$6=NB!$A$17,$B$8&gt;0),'Ersparnisberechnung Sommertarif'!$B$8*SLP!C16896,"")</f>
        <v/>
      </c>
    </row>
    <row r="16917" spans="1:5" x14ac:dyDescent="0.3">
      <c r="A16917" s="25">
        <v>46199</v>
      </c>
      <c r="B16917" s="31">
        <v>4.1666666666666664E-2</v>
      </c>
      <c r="C16917" s="46"/>
      <c r="D16917" s="29">
        <v>46199.041666666664</v>
      </c>
      <c r="E16917" s="15" t="str">
        <f>IF(AND($B$6=NB!$A$17,$B$8&gt;0),'Ersparnisberechnung Sommertarif'!$B$8*SLP!C16897,"")</f>
        <v/>
      </c>
    </row>
    <row r="16918" spans="1:5" x14ac:dyDescent="0.3">
      <c r="A16918" s="25">
        <v>46199</v>
      </c>
      <c r="B16918" s="31">
        <v>5.2083333333333336E-2</v>
      </c>
      <c r="C16918" s="46"/>
      <c r="D16918" s="29">
        <v>46199.052083333336</v>
      </c>
      <c r="E16918" s="15" t="str">
        <f>IF(AND($B$6=NB!$A$17,$B$8&gt;0),'Ersparnisberechnung Sommertarif'!$B$8*SLP!C16898,"")</f>
        <v/>
      </c>
    </row>
    <row r="16919" spans="1:5" x14ac:dyDescent="0.3">
      <c r="A16919" s="25">
        <v>46199</v>
      </c>
      <c r="B16919" s="31">
        <v>6.25E-2</v>
      </c>
      <c r="C16919" s="46"/>
      <c r="D16919" s="29">
        <v>46199.0625</v>
      </c>
      <c r="E16919" s="15" t="str">
        <f>IF(AND($B$6=NB!$A$17,$B$8&gt;0),'Ersparnisberechnung Sommertarif'!$B$8*SLP!C16899,"")</f>
        <v/>
      </c>
    </row>
    <row r="16920" spans="1:5" x14ac:dyDescent="0.3">
      <c r="A16920" s="25">
        <v>46199</v>
      </c>
      <c r="B16920" s="31">
        <v>7.2916666666666671E-2</v>
      </c>
      <c r="C16920" s="46"/>
      <c r="D16920" s="29">
        <v>46199.072916666664</v>
      </c>
      <c r="E16920" s="15" t="str">
        <f>IF(AND($B$6=NB!$A$17,$B$8&gt;0),'Ersparnisberechnung Sommertarif'!$B$8*SLP!C16900,"")</f>
        <v/>
      </c>
    </row>
    <row r="16921" spans="1:5" x14ac:dyDescent="0.3">
      <c r="A16921" s="25">
        <v>46199</v>
      </c>
      <c r="B16921" s="31">
        <v>8.3333333333333329E-2</v>
      </c>
      <c r="C16921" s="46"/>
      <c r="D16921" s="29">
        <v>46199.083333333336</v>
      </c>
      <c r="E16921" s="15" t="str">
        <f>IF(AND($B$6=NB!$A$17,$B$8&gt;0),'Ersparnisberechnung Sommertarif'!$B$8*SLP!C16901,"")</f>
        <v/>
      </c>
    </row>
    <row r="16922" spans="1:5" x14ac:dyDescent="0.3">
      <c r="A16922" s="25">
        <v>46199</v>
      </c>
      <c r="B16922" s="31">
        <v>9.375E-2</v>
      </c>
      <c r="C16922" s="46"/>
      <c r="D16922" s="29">
        <v>46199.09375</v>
      </c>
      <c r="E16922" s="15" t="str">
        <f>IF(AND($B$6=NB!$A$17,$B$8&gt;0),'Ersparnisberechnung Sommertarif'!$B$8*SLP!C16902,"")</f>
        <v/>
      </c>
    </row>
    <row r="16923" spans="1:5" x14ac:dyDescent="0.3">
      <c r="A16923" s="25">
        <v>46199</v>
      </c>
      <c r="B16923" s="31">
        <v>0.10416666666666667</v>
      </c>
      <c r="C16923" s="46"/>
      <c r="D16923" s="29">
        <v>46199.104166666664</v>
      </c>
      <c r="E16923" s="15" t="str">
        <f>IF(AND($B$6=NB!$A$17,$B$8&gt;0),'Ersparnisberechnung Sommertarif'!$B$8*SLP!C16903,"")</f>
        <v/>
      </c>
    </row>
    <row r="16924" spans="1:5" x14ac:dyDescent="0.3">
      <c r="A16924" s="25">
        <v>46199</v>
      </c>
      <c r="B16924" s="31">
        <v>0.11458333333333333</v>
      </c>
      <c r="C16924" s="46"/>
      <c r="D16924" s="29">
        <v>46199.114583333336</v>
      </c>
      <c r="E16924" s="15" t="str">
        <f>IF(AND($B$6=NB!$A$17,$B$8&gt;0),'Ersparnisberechnung Sommertarif'!$B$8*SLP!C16904,"")</f>
        <v/>
      </c>
    </row>
    <row r="16925" spans="1:5" x14ac:dyDescent="0.3">
      <c r="A16925" s="25">
        <v>46199</v>
      </c>
      <c r="B16925" s="31">
        <v>0.125</v>
      </c>
      <c r="C16925" s="46"/>
      <c r="D16925" s="29">
        <v>46199.125</v>
      </c>
      <c r="E16925" s="15" t="str">
        <f>IF(AND($B$6=NB!$A$17,$B$8&gt;0),'Ersparnisberechnung Sommertarif'!$B$8*SLP!C16905,"")</f>
        <v/>
      </c>
    </row>
    <row r="16926" spans="1:5" x14ac:dyDescent="0.3">
      <c r="A16926" s="25">
        <v>46199</v>
      </c>
      <c r="B16926" s="31">
        <v>0.13541666666666666</v>
      </c>
      <c r="C16926" s="46"/>
      <c r="D16926" s="29">
        <v>46199.135416666664</v>
      </c>
      <c r="E16926" s="15" t="str">
        <f>IF(AND($B$6=NB!$A$17,$B$8&gt;0),'Ersparnisberechnung Sommertarif'!$B$8*SLP!C16906,"")</f>
        <v/>
      </c>
    </row>
    <row r="16927" spans="1:5" x14ac:dyDescent="0.3">
      <c r="A16927" s="25">
        <v>46199</v>
      </c>
      <c r="B16927" s="31">
        <v>0.14583333333333334</v>
      </c>
      <c r="C16927" s="46"/>
      <c r="D16927" s="29">
        <v>46199.145833333336</v>
      </c>
      <c r="E16927" s="15" t="str">
        <f>IF(AND($B$6=NB!$A$17,$B$8&gt;0),'Ersparnisberechnung Sommertarif'!$B$8*SLP!C16907,"")</f>
        <v/>
      </c>
    </row>
    <row r="16928" spans="1:5" x14ac:dyDescent="0.3">
      <c r="A16928" s="25">
        <v>46199</v>
      </c>
      <c r="B16928" s="31">
        <v>0.15625</v>
      </c>
      <c r="C16928" s="46"/>
      <c r="D16928" s="29">
        <v>46199.15625</v>
      </c>
      <c r="E16928" s="15" t="str">
        <f>IF(AND($B$6=NB!$A$17,$B$8&gt;0),'Ersparnisberechnung Sommertarif'!$B$8*SLP!C16908,"")</f>
        <v/>
      </c>
    </row>
    <row r="16929" spans="1:5" x14ac:dyDescent="0.3">
      <c r="A16929" s="25">
        <v>46199</v>
      </c>
      <c r="B16929" s="31">
        <v>0.16666666666666666</v>
      </c>
      <c r="C16929" s="46"/>
      <c r="D16929" s="29">
        <v>46199.166666666664</v>
      </c>
      <c r="E16929" s="15" t="str">
        <f>IF(AND($B$6=NB!$A$17,$B$8&gt;0),'Ersparnisberechnung Sommertarif'!$B$8*SLP!C16909,"")</f>
        <v/>
      </c>
    </row>
    <row r="16930" spans="1:5" x14ac:dyDescent="0.3">
      <c r="A16930" s="25">
        <v>46199</v>
      </c>
      <c r="B16930" s="31">
        <v>0.17708333333333334</v>
      </c>
      <c r="C16930" s="46"/>
      <c r="D16930" s="29">
        <v>46199.177083333336</v>
      </c>
      <c r="E16930" s="15" t="str">
        <f>IF(AND($B$6=NB!$A$17,$B$8&gt;0),'Ersparnisberechnung Sommertarif'!$B$8*SLP!C16910,"")</f>
        <v/>
      </c>
    </row>
    <row r="16931" spans="1:5" x14ac:dyDescent="0.3">
      <c r="A16931" s="25">
        <v>46199</v>
      </c>
      <c r="B16931" s="31">
        <v>0.1875</v>
      </c>
      <c r="C16931" s="46"/>
      <c r="D16931" s="29">
        <v>46199.1875</v>
      </c>
      <c r="E16931" s="15" t="str">
        <f>IF(AND($B$6=NB!$A$17,$B$8&gt;0),'Ersparnisberechnung Sommertarif'!$B$8*SLP!C16911,"")</f>
        <v/>
      </c>
    </row>
    <row r="16932" spans="1:5" x14ac:dyDescent="0.3">
      <c r="A16932" s="25">
        <v>46199</v>
      </c>
      <c r="B16932" s="31">
        <v>0.19791666666666666</v>
      </c>
      <c r="C16932" s="46"/>
      <c r="D16932" s="29">
        <v>46199.197916666664</v>
      </c>
      <c r="E16932" s="15" t="str">
        <f>IF(AND($B$6=NB!$A$17,$B$8&gt;0),'Ersparnisberechnung Sommertarif'!$B$8*SLP!C16912,"")</f>
        <v/>
      </c>
    </row>
    <row r="16933" spans="1:5" x14ac:dyDescent="0.3">
      <c r="A16933" s="25">
        <v>46199</v>
      </c>
      <c r="B16933" s="31">
        <v>0.20833333333333334</v>
      </c>
      <c r="C16933" s="46"/>
      <c r="D16933" s="29">
        <v>46199.208333333336</v>
      </c>
      <c r="E16933" s="15" t="str">
        <f>IF(AND($B$6=NB!$A$17,$B$8&gt;0),'Ersparnisberechnung Sommertarif'!$B$8*SLP!C16913,"")</f>
        <v/>
      </c>
    </row>
    <row r="16934" spans="1:5" x14ac:dyDescent="0.3">
      <c r="A16934" s="25">
        <v>46199</v>
      </c>
      <c r="B16934" s="31">
        <v>0.21875</v>
      </c>
      <c r="C16934" s="46"/>
      <c r="D16934" s="29">
        <v>46199.21875</v>
      </c>
      <c r="E16934" s="15" t="str">
        <f>IF(AND($B$6=NB!$A$17,$B$8&gt;0),'Ersparnisberechnung Sommertarif'!$B$8*SLP!C16914,"")</f>
        <v/>
      </c>
    </row>
    <row r="16935" spans="1:5" x14ac:dyDescent="0.3">
      <c r="A16935" s="25">
        <v>46199</v>
      </c>
      <c r="B16935" s="31">
        <v>0.22916666666666666</v>
      </c>
      <c r="C16935" s="46"/>
      <c r="D16935" s="29">
        <v>46199.229166666664</v>
      </c>
      <c r="E16935" s="15" t="str">
        <f>IF(AND($B$6=NB!$A$17,$B$8&gt;0),'Ersparnisberechnung Sommertarif'!$B$8*SLP!C16915,"")</f>
        <v/>
      </c>
    </row>
    <row r="16936" spans="1:5" x14ac:dyDescent="0.3">
      <c r="A16936" s="25">
        <v>46199</v>
      </c>
      <c r="B16936" s="31">
        <v>0.23958333333333334</v>
      </c>
      <c r="C16936" s="46"/>
      <c r="D16936" s="29">
        <v>46199.239583333336</v>
      </c>
      <c r="E16936" s="15" t="str">
        <f>IF(AND($B$6=NB!$A$17,$B$8&gt;0),'Ersparnisberechnung Sommertarif'!$B$8*SLP!C16916,"")</f>
        <v/>
      </c>
    </row>
    <row r="16937" spans="1:5" x14ac:dyDescent="0.3">
      <c r="A16937" s="25">
        <v>46199</v>
      </c>
      <c r="B16937" s="31">
        <v>0.25</v>
      </c>
      <c r="C16937" s="46"/>
      <c r="D16937" s="29">
        <v>46199.25</v>
      </c>
      <c r="E16937" s="15" t="str">
        <f>IF(AND($B$6=NB!$A$17,$B$8&gt;0),'Ersparnisberechnung Sommertarif'!$B$8*SLP!C16917,"")</f>
        <v/>
      </c>
    </row>
    <row r="16938" spans="1:5" x14ac:dyDescent="0.3">
      <c r="A16938" s="25">
        <v>46199</v>
      </c>
      <c r="B16938" s="31">
        <v>0.26041666666666669</v>
      </c>
      <c r="C16938" s="46"/>
      <c r="D16938" s="29">
        <v>46199.260416666664</v>
      </c>
      <c r="E16938" s="15" t="str">
        <f>IF(AND($B$6=NB!$A$17,$B$8&gt;0),'Ersparnisberechnung Sommertarif'!$B$8*SLP!C16918,"")</f>
        <v/>
      </c>
    </row>
    <row r="16939" spans="1:5" x14ac:dyDescent="0.3">
      <c r="A16939" s="25">
        <v>46199</v>
      </c>
      <c r="B16939" s="31">
        <v>0.27083333333333331</v>
      </c>
      <c r="C16939" s="46"/>
      <c r="D16939" s="29">
        <v>46199.270833333336</v>
      </c>
      <c r="E16939" s="15" t="str">
        <f>IF(AND($B$6=NB!$A$17,$B$8&gt;0),'Ersparnisberechnung Sommertarif'!$B$8*SLP!C16919,"")</f>
        <v/>
      </c>
    </row>
    <row r="16940" spans="1:5" x14ac:dyDescent="0.3">
      <c r="A16940" s="25">
        <v>46199</v>
      </c>
      <c r="B16940" s="31">
        <v>0.28125</v>
      </c>
      <c r="C16940" s="46"/>
      <c r="D16940" s="29">
        <v>46199.28125</v>
      </c>
      <c r="E16940" s="15" t="str">
        <f>IF(AND($B$6=NB!$A$17,$B$8&gt;0),'Ersparnisberechnung Sommertarif'!$B$8*SLP!C16920,"")</f>
        <v/>
      </c>
    </row>
    <row r="16941" spans="1:5" x14ac:dyDescent="0.3">
      <c r="A16941" s="25">
        <v>46199</v>
      </c>
      <c r="B16941" s="31">
        <v>0.29166666666666669</v>
      </c>
      <c r="C16941" s="46"/>
      <c r="D16941" s="29">
        <v>46199.291666666664</v>
      </c>
      <c r="E16941" s="15" t="str">
        <f>IF(AND($B$6=NB!$A$17,$B$8&gt;0),'Ersparnisberechnung Sommertarif'!$B$8*SLP!C16921,"")</f>
        <v/>
      </c>
    </row>
    <row r="16942" spans="1:5" x14ac:dyDescent="0.3">
      <c r="A16942" s="25">
        <v>46199</v>
      </c>
      <c r="B16942" s="31">
        <v>0.30208333333333331</v>
      </c>
      <c r="C16942" s="46"/>
      <c r="D16942" s="29">
        <v>46199.302083333336</v>
      </c>
      <c r="E16942" s="15" t="str">
        <f>IF(AND($B$6=NB!$A$17,$B$8&gt;0),'Ersparnisberechnung Sommertarif'!$B$8*SLP!C16922,"")</f>
        <v/>
      </c>
    </row>
    <row r="16943" spans="1:5" x14ac:dyDescent="0.3">
      <c r="A16943" s="25">
        <v>46199</v>
      </c>
      <c r="B16943" s="31">
        <v>0.3125</v>
      </c>
      <c r="C16943" s="46"/>
      <c r="D16943" s="29">
        <v>46199.3125</v>
      </c>
      <c r="E16943" s="15" t="str">
        <f>IF(AND($B$6=NB!$A$17,$B$8&gt;0),'Ersparnisberechnung Sommertarif'!$B$8*SLP!C16923,"")</f>
        <v/>
      </c>
    </row>
    <row r="16944" spans="1:5" x14ac:dyDescent="0.3">
      <c r="A16944" s="25">
        <v>46199</v>
      </c>
      <c r="B16944" s="31">
        <v>0.32291666666666669</v>
      </c>
      <c r="C16944" s="46"/>
      <c r="D16944" s="29">
        <v>46199.322916666664</v>
      </c>
      <c r="E16944" s="15" t="str">
        <f>IF(AND($B$6=NB!$A$17,$B$8&gt;0),'Ersparnisberechnung Sommertarif'!$B$8*SLP!C16924,"")</f>
        <v/>
      </c>
    </row>
    <row r="16945" spans="1:5" x14ac:dyDescent="0.3">
      <c r="A16945" s="25">
        <v>46199</v>
      </c>
      <c r="B16945" s="31">
        <v>0.33333333333333331</v>
      </c>
      <c r="C16945" s="46"/>
      <c r="D16945" s="29">
        <v>46199.333333333336</v>
      </c>
      <c r="E16945" s="15" t="str">
        <f>IF(AND($B$6=NB!$A$17,$B$8&gt;0),'Ersparnisberechnung Sommertarif'!$B$8*SLP!C16925,"")</f>
        <v/>
      </c>
    </row>
    <row r="16946" spans="1:5" x14ac:dyDescent="0.3">
      <c r="A16946" s="25">
        <v>46199</v>
      </c>
      <c r="B16946" s="31">
        <v>0.34375</v>
      </c>
      <c r="C16946" s="46"/>
      <c r="D16946" s="29">
        <v>46199.34375</v>
      </c>
      <c r="E16946" s="15" t="str">
        <f>IF(AND($B$6=NB!$A$17,$B$8&gt;0),'Ersparnisberechnung Sommertarif'!$B$8*SLP!C16926,"")</f>
        <v/>
      </c>
    </row>
    <row r="16947" spans="1:5" x14ac:dyDescent="0.3">
      <c r="A16947" s="25">
        <v>46199</v>
      </c>
      <c r="B16947" s="31">
        <v>0.35416666666666669</v>
      </c>
      <c r="C16947" s="46"/>
      <c r="D16947" s="29">
        <v>46199.354166666664</v>
      </c>
      <c r="E16947" s="15" t="str">
        <f>IF(AND($B$6=NB!$A$17,$B$8&gt;0),'Ersparnisberechnung Sommertarif'!$B$8*SLP!C16927,"")</f>
        <v/>
      </c>
    </row>
    <row r="16948" spans="1:5" x14ac:dyDescent="0.3">
      <c r="A16948" s="25">
        <v>46199</v>
      </c>
      <c r="B16948" s="31">
        <v>0.36458333333333331</v>
      </c>
      <c r="C16948" s="46"/>
      <c r="D16948" s="29">
        <v>46199.364583333336</v>
      </c>
      <c r="E16948" s="15" t="str">
        <f>IF(AND($B$6=NB!$A$17,$B$8&gt;0),'Ersparnisberechnung Sommertarif'!$B$8*SLP!C16928,"")</f>
        <v/>
      </c>
    </row>
    <row r="16949" spans="1:5" x14ac:dyDescent="0.3">
      <c r="A16949" s="25">
        <v>46199</v>
      </c>
      <c r="B16949" s="31">
        <v>0.375</v>
      </c>
      <c r="C16949" s="46"/>
      <c r="D16949" s="29">
        <v>46199.375</v>
      </c>
      <c r="E16949" s="15" t="str">
        <f>IF(AND($B$6=NB!$A$17,$B$8&gt;0),'Ersparnisberechnung Sommertarif'!$B$8*SLP!C16929,"")</f>
        <v/>
      </c>
    </row>
    <row r="16950" spans="1:5" x14ac:dyDescent="0.3">
      <c r="A16950" s="25">
        <v>46199</v>
      </c>
      <c r="B16950" s="31">
        <v>0.38541666666666669</v>
      </c>
      <c r="C16950" s="46"/>
      <c r="D16950" s="29">
        <v>46199.385416666664</v>
      </c>
      <c r="E16950" s="15" t="str">
        <f>IF(AND($B$6=NB!$A$17,$B$8&gt;0),'Ersparnisberechnung Sommertarif'!$B$8*SLP!C16930,"")</f>
        <v/>
      </c>
    </row>
    <row r="16951" spans="1:5" x14ac:dyDescent="0.3">
      <c r="A16951" s="25">
        <v>46199</v>
      </c>
      <c r="B16951" s="31">
        <v>0.39583333333333331</v>
      </c>
      <c r="C16951" s="46"/>
      <c r="D16951" s="29">
        <v>46199.395833333336</v>
      </c>
      <c r="E16951" s="15" t="str">
        <f>IF(AND($B$6=NB!$A$17,$B$8&gt;0),'Ersparnisberechnung Sommertarif'!$B$8*SLP!C16931,"")</f>
        <v/>
      </c>
    </row>
    <row r="16952" spans="1:5" x14ac:dyDescent="0.3">
      <c r="A16952" s="25">
        <v>46199</v>
      </c>
      <c r="B16952" s="31">
        <v>0.40625</v>
      </c>
      <c r="C16952" s="46"/>
      <c r="D16952" s="29">
        <v>46199.40625</v>
      </c>
      <c r="E16952" s="15" t="str">
        <f>IF(AND($B$6=NB!$A$17,$B$8&gt;0),'Ersparnisberechnung Sommertarif'!$B$8*SLP!C16932,"")</f>
        <v/>
      </c>
    </row>
    <row r="16953" spans="1:5" x14ac:dyDescent="0.3">
      <c r="A16953" s="25">
        <v>46199</v>
      </c>
      <c r="B16953" s="31">
        <v>0.41666666666666669</v>
      </c>
      <c r="C16953" s="46"/>
      <c r="D16953" s="29">
        <v>46199.416666666664</v>
      </c>
      <c r="E16953" s="15" t="str">
        <f>IF(AND($B$6=NB!$A$17,$B$8&gt;0),'Ersparnisberechnung Sommertarif'!$B$8*SLP!C16933,"")</f>
        <v/>
      </c>
    </row>
    <row r="16954" spans="1:5" x14ac:dyDescent="0.3">
      <c r="A16954" s="25">
        <v>46199</v>
      </c>
      <c r="B16954" s="31">
        <v>0.42708333333333331</v>
      </c>
      <c r="C16954" s="46"/>
      <c r="D16954" s="29">
        <v>46199.427083333336</v>
      </c>
      <c r="E16954" s="15" t="str">
        <f>IF(AND($B$6=NB!$A$17,$B$8&gt;0),'Ersparnisberechnung Sommertarif'!$B$8*SLP!C16934,"")</f>
        <v/>
      </c>
    </row>
    <row r="16955" spans="1:5" x14ac:dyDescent="0.3">
      <c r="A16955" s="25">
        <v>46199</v>
      </c>
      <c r="B16955" s="31">
        <v>0.4375</v>
      </c>
      <c r="C16955" s="46"/>
      <c r="D16955" s="29">
        <v>46199.4375</v>
      </c>
      <c r="E16955" s="15" t="str">
        <f>IF(AND($B$6=NB!$A$17,$B$8&gt;0),'Ersparnisberechnung Sommertarif'!$B$8*SLP!C16935,"")</f>
        <v/>
      </c>
    </row>
    <row r="16956" spans="1:5" x14ac:dyDescent="0.3">
      <c r="A16956" s="25">
        <v>46199</v>
      </c>
      <c r="B16956" s="31">
        <v>0.44791666666666669</v>
      </c>
      <c r="C16956" s="46"/>
      <c r="D16956" s="29">
        <v>46199.447916666664</v>
      </c>
      <c r="E16956" s="15" t="str">
        <f>IF(AND($B$6=NB!$A$17,$B$8&gt;0),'Ersparnisberechnung Sommertarif'!$B$8*SLP!C16936,"")</f>
        <v/>
      </c>
    </row>
    <row r="16957" spans="1:5" x14ac:dyDescent="0.3">
      <c r="A16957" s="25">
        <v>46199</v>
      </c>
      <c r="B16957" s="31">
        <v>0.45833333333333331</v>
      </c>
      <c r="C16957" s="46"/>
      <c r="D16957" s="29">
        <v>46199.458333333336</v>
      </c>
      <c r="E16957" s="15" t="str">
        <f>IF(AND($B$6=NB!$A$17,$B$8&gt;0),'Ersparnisberechnung Sommertarif'!$B$8*SLP!C16937,"")</f>
        <v/>
      </c>
    </row>
    <row r="16958" spans="1:5" x14ac:dyDescent="0.3">
      <c r="A16958" s="25">
        <v>46199</v>
      </c>
      <c r="B16958" s="31">
        <v>0.46875</v>
      </c>
      <c r="C16958" s="46"/>
      <c r="D16958" s="29">
        <v>46199.46875</v>
      </c>
      <c r="E16958" s="15" t="str">
        <f>IF(AND($B$6=NB!$A$17,$B$8&gt;0),'Ersparnisberechnung Sommertarif'!$B$8*SLP!C16938,"")</f>
        <v/>
      </c>
    </row>
    <row r="16959" spans="1:5" x14ac:dyDescent="0.3">
      <c r="A16959" s="25">
        <v>46199</v>
      </c>
      <c r="B16959" s="31">
        <v>0.47916666666666669</v>
      </c>
      <c r="C16959" s="46"/>
      <c r="D16959" s="29">
        <v>46199.479166666664</v>
      </c>
      <c r="E16959" s="15" t="str">
        <f>IF(AND($B$6=NB!$A$17,$B$8&gt;0),'Ersparnisberechnung Sommertarif'!$B$8*SLP!C16939,"")</f>
        <v/>
      </c>
    </row>
    <row r="16960" spans="1:5" x14ac:dyDescent="0.3">
      <c r="A16960" s="25">
        <v>46199</v>
      </c>
      <c r="B16960" s="31">
        <v>0.48958333333333331</v>
      </c>
      <c r="C16960" s="46"/>
      <c r="D16960" s="29">
        <v>46199.489583333336</v>
      </c>
      <c r="E16960" s="15" t="str">
        <f>IF(AND($B$6=NB!$A$17,$B$8&gt;0),'Ersparnisberechnung Sommertarif'!$B$8*SLP!C16940,"")</f>
        <v/>
      </c>
    </row>
    <row r="16961" spans="1:5" x14ac:dyDescent="0.3">
      <c r="A16961" s="25">
        <v>46199</v>
      </c>
      <c r="B16961" s="31">
        <v>0.5</v>
      </c>
      <c r="C16961" s="46"/>
      <c r="D16961" s="29">
        <v>46199.5</v>
      </c>
      <c r="E16961" s="15" t="str">
        <f>IF(AND($B$6=NB!$A$17,$B$8&gt;0),'Ersparnisberechnung Sommertarif'!$B$8*SLP!C16941,"")</f>
        <v/>
      </c>
    </row>
    <row r="16962" spans="1:5" x14ac:dyDescent="0.3">
      <c r="A16962" s="25">
        <v>46199</v>
      </c>
      <c r="B16962" s="31">
        <v>0.51041666666666663</v>
      </c>
      <c r="C16962" s="46"/>
      <c r="D16962" s="29">
        <v>46199.510416666664</v>
      </c>
      <c r="E16962" s="15" t="str">
        <f>IF(AND($B$6=NB!$A$17,$B$8&gt;0),'Ersparnisberechnung Sommertarif'!$B$8*SLP!C16942,"")</f>
        <v/>
      </c>
    </row>
    <row r="16963" spans="1:5" x14ac:dyDescent="0.3">
      <c r="A16963" s="25">
        <v>46199</v>
      </c>
      <c r="B16963" s="31">
        <v>0.52083333333333337</v>
      </c>
      <c r="C16963" s="46"/>
      <c r="D16963" s="29">
        <v>46199.520833333336</v>
      </c>
      <c r="E16963" s="15" t="str">
        <f>IF(AND($B$6=NB!$A$17,$B$8&gt;0),'Ersparnisberechnung Sommertarif'!$B$8*SLP!C16943,"")</f>
        <v/>
      </c>
    </row>
    <row r="16964" spans="1:5" x14ac:dyDescent="0.3">
      <c r="A16964" s="25">
        <v>46199</v>
      </c>
      <c r="B16964" s="31">
        <v>0.53125</v>
      </c>
      <c r="C16964" s="46"/>
      <c r="D16964" s="29">
        <v>46199.53125</v>
      </c>
      <c r="E16964" s="15" t="str">
        <f>IF(AND($B$6=NB!$A$17,$B$8&gt;0),'Ersparnisberechnung Sommertarif'!$B$8*SLP!C16944,"")</f>
        <v/>
      </c>
    </row>
    <row r="16965" spans="1:5" x14ac:dyDescent="0.3">
      <c r="A16965" s="25">
        <v>46199</v>
      </c>
      <c r="B16965" s="31">
        <v>0.54166666666666663</v>
      </c>
      <c r="C16965" s="46"/>
      <c r="D16965" s="29">
        <v>46199.541666666664</v>
      </c>
      <c r="E16965" s="15" t="str">
        <f>IF(AND($B$6=NB!$A$17,$B$8&gt;0),'Ersparnisberechnung Sommertarif'!$B$8*SLP!C16945,"")</f>
        <v/>
      </c>
    </row>
    <row r="16966" spans="1:5" x14ac:dyDescent="0.3">
      <c r="A16966" s="25">
        <v>46199</v>
      </c>
      <c r="B16966" s="31">
        <v>0.55208333333333337</v>
      </c>
      <c r="C16966" s="46"/>
      <c r="D16966" s="29">
        <v>46199.552083333336</v>
      </c>
      <c r="E16966" s="15" t="str">
        <f>IF(AND($B$6=NB!$A$17,$B$8&gt;0),'Ersparnisberechnung Sommertarif'!$B$8*SLP!C16946,"")</f>
        <v/>
      </c>
    </row>
    <row r="16967" spans="1:5" x14ac:dyDescent="0.3">
      <c r="A16967" s="25">
        <v>46199</v>
      </c>
      <c r="B16967" s="31">
        <v>0.5625</v>
      </c>
      <c r="C16967" s="46"/>
      <c r="D16967" s="29">
        <v>46199.5625</v>
      </c>
      <c r="E16967" s="15" t="str">
        <f>IF(AND($B$6=NB!$A$17,$B$8&gt;0),'Ersparnisberechnung Sommertarif'!$B$8*SLP!C16947,"")</f>
        <v/>
      </c>
    </row>
    <row r="16968" spans="1:5" x14ac:dyDescent="0.3">
      <c r="A16968" s="25">
        <v>46199</v>
      </c>
      <c r="B16968" s="31">
        <v>0.57291666666666663</v>
      </c>
      <c r="C16968" s="46"/>
      <c r="D16968" s="29">
        <v>46199.572916666664</v>
      </c>
      <c r="E16968" s="15" t="str">
        <f>IF(AND($B$6=NB!$A$17,$B$8&gt;0),'Ersparnisberechnung Sommertarif'!$B$8*SLP!C16948,"")</f>
        <v/>
      </c>
    </row>
    <row r="16969" spans="1:5" x14ac:dyDescent="0.3">
      <c r="A16969" s="25">
        <v>46199</v>
      </c>
      <c r="B16969" s="31">
        <v>0.58333333333333337</v>
      </c>
      <c r="C16969" s="46"/>
      <c r="D16969" s="29">
        <v>46199.583333333336</v>
      </c>
      <c r="E16969" s="15" t="str">
        <f>IF(AND($B$6=NB!$A$17,$B$8&gt;0),'Ersparnisberechnung Sommertarif'!$B$8*SLP!C16949,"")</f>
        <v/>
      </c>
    </row>
    <row r="16970" spans="1:5" x14ac:dyDescent="0.3">
      <c r="A16970" s="25">
        <v>46199</v>
      </c>
      <c r="B16970" s="31">
        <v>0.59375</v>
      </c>
      <c r="C16970" s="46"/>
      <c r="D16970" s="29">
        <v>46199.59375</v>
      </c>
      <c r="E16970" s="15" t="str">
        <f>IF(AND($B$6=NB!$A$17,$B$8&gt;0),'Ersparnisberechnung Sommertarif'!$B$8*SLP!C16950,"")</f>
        <v/>
      </c>
    </row>
    <row r="16971" spans="1:5" x14ac:dyDescent="0.3">
      <c r="A16971" s="25">
        <v>46199</v>
      </c>
      <c r="B16971" s="31">
        <v>0.60416666666666663</v>
      </c>
      <c r="C16971" s="46"/>
      <c r="D16971" s="29">
        <v>46199.604166666664</v>
      </c>
      <c r="E16971" s="15" t="str">
        <f>IF(AND($B$6=NB!$A$17,$B$8&gt;0),'Ersparnisberechnung Sommertarif'!$B$8*SLP!C16951,"")</f>
        <v/>
      </c>
    </row>
    <row r="16972" spans="1:5" x14ac:dyDescent="0.3">
      <c r="A16972" s="25">
        <v>46199</v>
      </c>
      <c r="B16972" s="31">
        <v>0.61458333333333337</v>
      </c>
      <c r="C16972" s="46"/>
      <c r="D16972" s="29">
        <v>46199.614583333336</v>
      </c>
      <c r="E16972" s="15" t="str">
        <f>IF(AND($B$6=NB!$A$17,$B$8&gt;0),'Ersparnisberechnung Sommertarif'!$B$8*SLP!C16952,"")</f>
        <v/>
      </c>
    </row>
    <row r="16973" spans="1:5" x14ac:dyDescent="0.3">
      <c r="A16973" s="25">
        <v>46199</v>
      </c>
      <c r="B16973" s="31">
        <v>0.625</v>
      </c>
      <c r="C16973" s="46"/>
      <c r="D16973" s="29">
        <v>46199.625</v>
      </c>
      <c r="E16973" s="15" t="str">
        <f>IF(AND($B$6=NB!$A$17,$B$8&gt;0),'Ersparnisberechnung Sommertarif'!$B$8*SLP!C16953,"")</f>
        <v/>
      </c>
    </row>
    <row r="16974" spans="1:5" x14ac:dyDescent="0.3">
      <c r="A16974" s="25">
        <v>46199</v>
      </c>
      <c r="B16974" s="31">
        <v>0.63541666666666663</v>
      </c>
      <c r="C16974" s="46"/>
      <c r="D16974" s="29">
        <v>46199.635416666664</v>
      </c>
      <c r="E16974" s="15" t="str">
        <f>IF(AND($B$6=NB!$A$17,$B$8&gt;0),'Ersparnisberechnung Sommertarif'!$B$8*SLP!C16954,"")</f>
        <v/>
      </c>
    </row>
    <row r="16975" spans="1:5" x14ac:dyDescent="0.3">
      <c r="A16975" s="25">
        <v>46199</v>
      </c>
      <c r="B16975" s="31">
        <v>0.64583333333333337</v>
      </c>
      <c r="C16975" s="46"/>
      <c r="D16975" s="29">
        <v>46199.645833333336</v>
      </c>
      <c r="E16975" s="15" t="str">
        <f>IF(AND($B$6=NB!$A$17,$B$8&gt;0),'Ersparnisberechnung Sommertarif'!$B$8*SLP!C16955,"")</f>
        <v/>
      </c>
    </row>
    <row r="16976" spans="1:5" x14ac:dyDescent="0.3">
      <c r="A16976" s="25">
        <v>46199</v>
      </c>
      <c r="B16976" s="31">
        <v>0.65625</v>
      </c>
      <c r="C16976" s="46"/>
      <c r="D16976" s="29">
        <v>46199.65625</v>
      </c>
      <c r="E16976" s="15" t="str">
        <f>IF(AND($B$6=NB!$A$17,$B$8&gt;0),'Ersparnisberechnung Sommertarif'!$B$8*SLP!C16956,"")</f>
        <v/>
      </c>
    </row>
    <row r="16977" spans="1:5" x14ac:dyDescent="0.3">
      <c r="A16977" s="25">
        <v>46199</v>
      </c>
      <c r="B16977" s="31">
        <v>0.66666666666666663</v>
      </c>
      <c r="C16977" s="46"/>
      <c r="D16977" s="29">
        <v>46199.666666666664</v>
      </c>
      <c r="E16977" s="15" t="str">
        <f>IF(AND($B$6=NB!$A$17,$B$8&gt;0),'Ersparnisberechnung Sommertarif'!$B$8*SLP!C16957,"")</f>
        <v/>
      </c>
    </row>
    <row r="16978" spans="1:5" x14ac:dyDescent="0.3">
      <c r="A16978" s="25">
        <v>46199</v>
      </c>
      <c r="B16978" s="31">
        <v>0.67708333333333337</v>
      </c>
      <c r="C16978" s="46"/>
      <c r="D16978" s="29">
        <v>46199.677083333336</v>
      </c>
      <c r="E16978" s="15" t="str">
        <f>IF(AND($B$6=NB!$A$17,$B$8&gt;0),'Ersparnisberechnung Sommertarif'!$B$8*SLP!C16958,"")</f>
        <v/>
      </c>
    </row>
    <row r="16979" spans="1:5" x14ac:dyDescent="0.3">
      <c r="A16979" s="25">
        <v>46199</v>
      </c>
      <c r="B16979" s="31">
        <v>0.6875</v>
      </c>
      <c r="C16979" s="46"/>
      <c r="D16979" s="29">
        <v>46199.6875</v>
      </c>
      <c r="E16979" s="15" t="str">
        <f>IF(AND($B$6=NB!$A$17,$B$8&gt;0),'Ersparnisberechnung Sommertarif'!$B$8*SLP!C16959,"")</f>
        <v/>
      </c>
    </row>
    <row r="16980" spans="1:5" x14ac:dyDescent="0.3">
      <c r="A16980" s="25">
        <v>46199</v>
      </c>
      <c r="B16980" s="31">
        <v>0.69791666666666663</v>
      </c>
      <c r="C16980" s="46"/>
      <c r="D16980" s="29">
        <v>46199.697916666664</v>
      </c>
      <c r="E16980" s="15" t="str">
        <f>IF(AND($B$6=NB!$A$17,$B$8&gt;0),'Ersparnisberechnung Sommertarif'!$B$8*SLP!C16960,"")</f>
        <v/>
      </c>
    </row>
    <row r="16981" spans="1:5" x14ac:dyDescent="0.3">
      <c r="A16981" s="25">
        <v>46199</v>
      </c>
      <c r="B16981" s="31">
        <v>0.70833333333333337</v>
      </c>
      <c r="C16981" s="46"/>
      <c r="D16981" s="29">
        <v>46199.708333333336</v>
      </c>
      <c r="E16981" s="15" t="str">
        <f>IF(AND($B$6=NB!$A$17,$B$8&gt;0),'Ersparnisberechnung Sommertarif'!$B$8*SLP!C16961,"")</f>
        <v/>
      </c>
    </row>
    <row r="16982" spans="1:5" x14ac:dyDescent="0.3">
      <c r="A16982" s="25">
        <v>46199</v>
      </c>
      <c r="B16982" s="31">
        <v>0.71875</v>
      </c>
      <c r="C16982" s="46"/>
      <c r="D16982" s="29">
        <v>46199.71875</v>
      </c>
      <c r="E16982" s="15" t="str">
        <f>IF(AND($B$6=NB!$A$17,$B$8&gt;0),'Ersparnisberechnung Sommertarif'!$B$8*SLP!C16962,"")</f>
        <v/>
      </c>
    </row>
    <row r="16983" spans="1:5" x14ac:dyDescent="0.3">
      <c r="A16983" s="25">
        <v>46199</v>
      </c>
      <c r="B16983" s="31">
        <v>0.72916666666666663</v>
      </c>
      <c r="C16983" s="46"/>
      <c r="D16983" s="29">
        <v>46199.729166666664</v>
      </c>
      <c r="E16983" s="15" t="str">
        <f>IF(AND($B$6=NB!$A$17,$B$8&gt;0),'Ersparnisberechnung Sommertarif'!$B$8*SLP!C16963,"")</f>
        <v/>
      </c>
    </row>
    <row r="16984" spans="1:5" x14ac:dyDescent="0.3">
      <c r="A16984" s="25">
        <v>46199</v>
      </c>
      <c r="B16984" s="31">
        <v>0.73958333333333337</v>
      </c>
      <c r="C16984" s="46"/>
      <c r="D16984" s="29">
        <v>46199.739583333336</v>
      </c>
      <c r="E16984" s="15" t="str">
        <f>IF(AND($B$6=NB!$A$17,$B$8&gt;0),'Ersparnisberechnung Sommertarif'!$B$8*SLP!C16964,"")</f>
        <v/>
      </c>
    </row>
    <row r="16985" spans="1:5" x14ac:dyDescent="0.3">
      <c r="A16985" s="25">
        <v>46199</v>
      </c>
      <c r="B16985" s="31">
        <v>0.75</v>
      </c>
      <c r="C16985" s="46"/>
      <c r="D16985" s="29">
        <v>46199.75</v>
      </c>
      <c r="E16985" s="15" t="str">
        <f>IF(AND($B$6=NB!$A$17,$B$8&gt;0),'Ersparnisberechnung Sommertarif'!$B$8*SLP!C16965,"")</f>
        <v/>
      </c>
    </row>
    <row r="16986" spans="1:5" x14ac:dyDescent="0.3">
      <c r="A16986" s="25">
        <v>46199</v>
      </c>
      <c r="B16986" s="31">
        <v>0.76041666666666663</v>
      </c>
      <c r="C16986" s="46"/>
      <c r="D16986" s="29">
        <v>46199.760416666664</v>
      </c>
      <c r="E16986" s="15" t="str">
        <f>IF(AND($B$6=NB!$A$17,$B$8&gt;0),'Ersparnisberechnung Sommertarif'!$B$8*SLP!C16966,"")</f>
        <v/>
      </c>
    </row>
    <row r="16987" spans="1:5" x14ac:dyDescent="0.3">
      <c r="A16987" s="25">
        <v>46199</v>
      </c>
      <c r="B16987" s="31">
        <v>0.77083333333333337</v>
      </c>
      <c r="C16987" s="46"/>
      <c r="D16987" s="29">
        <v>46199.770833333336</v>
      </c>
      <c r="E16987" s="15" t="str">
        <f>IF(AND($B$6=NB!$A$17,$B$8&gt;0),'Ersparnisberechnung Sommertarif'!$B$8*SLP!C16967,"")</f>
        <v/>
      </c>
    </row>
    <row r="16988" spans="1:5" x14ac:dyDescent="0.3">
      <c r="A16988" s="25">
        <v>46199</v>
      </c>
      <c r="B16988" s="31">
        <v>0.78125</v>
      </c>
      <c r="C16988" s="46"/>
      <c r="D16988" s="29">
        <v>46199.78125</v>
      </c>
      <c r="E16988" s="15" t="str">
        <f>IF(AND($B$6=NB!$A$17,$B$8&gt;0),'Ersparnisberechnung Sommertarif'!$B$8*SLP!C16968,"")</f>
        <v/>
      </c>
    </row>
    <row r="16989" spans="1:5" x14ac:dyDescent="0.3">
      <c r="A16989" s="25">
        <v>46199</v>
      </c>
      <c r="B16989" s="31">
        <v>0.79166666666666663</v>
      </c>
      <c r="C16989" s="46"/>
      <c r="D16989" s="29">
        <v>46199.791666666664</v>
      </c>
      <c r="E16989" s="15" t="str">
        <f>IF(AND($B$6=NB!$A$17,$B$8&gt;0),'Ersparnisberechnung Sommertarif'!$B$8*SLP!C16969,"")</f>
        <v/>
      </c>
    </row>
    <row r="16990" spans="1:5" x14ac:dyDescent="0.3">
      <c r="A16990" s="25">
        <v>46199</v>
      </c>
      <c r="B16990" s="31">
        <v>0.80208333333333337</v>
      </c>
      <c r="C16990" s="46"/>
      <c r="D16990" s="29">
        <v>46199.802083333336</v>
      </c>
      <c r="E16990" s="15" t="str">
        <f>IF(AND($B$6=NB!$A$17,$B$8&gt;0),'Ersparnisberechnung Sommertarif'!$B$8*SLP!C16970,"")</f>
        <v/>
      </c>
    </row>
    <row r="16991" spans="1:5" x14ac:dyDescent="0.3">
      <c r="A16991" s="25">
        <v>46199</v>
      </c>
      <c r="B16991" s="31">
        <v>0.8125</v>
      </c>
      <c r="C16991" s="46"/>
      <c r="D16991" s="29">
        <v>46199.8125</v>
      </c>
      <c r="E16991" s="15" t="str">
        <f>IF(AND($B$6=NB!$A$17,$B$8&gt;0),'Ersparnisberechnung Sommertarif'!$B$8*SLP!C16971,"")</f>
        <v/>
      </c>
    </row>
    <row r="16992" spans="1:5" x14ac:dyDescent="0.3">
      <c r="A16992" s="25">
        <v>46199</v>
      </c>
      <c r="B16992" s="31">
        <v>0.82291666666666663</v>
      </c>
      <c r="C16992" s="46"/>
      <c r="D16992" s="29">
        <v>46199.822916666664</v>
      </c>
      <c r="E16992" s="15" t="str">
        <f>IF(AND($B$6=NB!$A$17,$B$8&gt;0),'Ersparnisberechnung Sommertarif'!$B$8*SLP!C16972,"")</f>
        <v/>
      </c>
    </row>
    <row r="16993" spans="1:5" x14ac:dyDescent="0.3">
      <c r="A16993" s="25">
        <v>46199</v>
      </c>
      <c r="B16993" s="31">
        <v>0.83333333333333337</v>
      </c>
      <c r="C16993" s="46"/>
      <c r="D16993" s="29">
        <v>46199.833333333336</v>
      </c>
      <c r="E16993" s="15" t="str">
        <f>IF(AND($B$6=NB!$A$17,$B$8&gt;0),'Ersparnisberechnung Sommertarif'!$B$8*SLP!C16973,"")</f>
        <v/>
      </c>
    </row>
    <row r="16994" spans="1:5" x14ac:dyDescent="0.3">
      <c r="A16994" s="25">
        <v>46199</v>
      </c>
      <c r="B16994" s="31">
        <v>0.84375</v>
      </c>
      <c r="C16994" s="46"/>
      <c r="D16994" s="29">
        <v>46199.84375</v>
      </c>
      <c r="E16994" s="15" t="str">
        <f>IF(AND($B$6=NB!$A$17,$B$8&gt;0),'Ersparnisberechnung Sommertarif'!$B$8*SLP!C16974,"")</f>
        <v/>
      </c>
    </row>
    <row r="16995" spans="1:5" x14ac:dyDescent="0.3">
      <c r="A16995" s="25">
        <v>46199</v>
      </c>
      <c r="B16995" s="31">
        <v>0.85416666666666663</v>
      </c>
      <c r="C16995" s="46"/>
      <c r="D16995" s="29">
        <v>46199.854166666664</v>
      </c>
      <c r="E16995" s="15" t="str">
        <f>IF(AND($B$6=NB!$A$17,$B$8&gt;0),'Ersparnisberechnung Sommertarif'!$B$8*SLP!C16975,"")</f>
        <v/>
      </c>
    </row>
    <row r="16996" spans="1:5" x14ac:dyDescent="0.3">
      <c r="A16996" s="25">
        <v>46199</v>
      </c>
      <c r="B16996" s="31">
        <v>0.86458333333333337</v>
      </c>
      <c r="C16996" s="46"/>
      <c r="D16996" s="29">
        <v>46199.864583333336</v>
      </c>
      <c r="E16996" s="15" t="str">
        <f>IF(AND($B$6=NB!$A$17,$B$8&gt;0),'Ersparnisberechnung Sommertarif'!$B$8*SLP!C16976,"")</f>
        <v/>
      </c>
    </row>
    <row r="16997" spans="1:5" x14ac:dyDescent="0.3">
      <c r="A16997" s="25">
        <v>46199</v>
      </c>
      <c r="B16997" s="31">
        <v>0.875</v>
      </c>
      <c r="C16997" s="46"/>
      <c r="D16997" s="29">
        <v>46199.875</v>
      </c>
      <c r="E16997" s="15" t="str">
        <f>IF(AND($B$6=NB!$A$17,$B$8&gt;0),'Ersparnisberechnung Sommertarif'!$B$8*SLP!C16977,"")</f>
        <v/>
      </c>
    </row>
    <row r="16998" spans="1:5" x14ac:dyDescent="0.3">
      <c r="A16998" s="25">
        <v>46199</v>
      </c>
      <c r="B16998" s="31">
        <v>0.88541666666666663</v>
      </c>
      <c r="C16998" s="46"/>
      <c r="D16998" s="29">
        <v>46199.885416666664</v>
      </c>
      <c r="E16998" s="15" t="str">
        <f>IF(AND($B$6=NB!$A$17,$B$8&gt;0),'Ersparnisberechnung Sommertarif'!$B$8*SLP!C16978,"")</f>
        <v/>
      </c>
    </row>
    <row r="16999" spans="1:5" x14ac:dyDescent="0.3">
      <c r="A16999" s="25">
        <v>46199</v>
      </c>
      <c r="B16999" s="31">
        <v>0.89583333333333337</v>
      </c>
      <c r="C16999" s="46"/>
      <c r="D16999" s="29">
        <v>46199.895833333336</v>
      </c>
      <c r="E16999" s="15" t="str">
        <f>IF(AND($B$6=NB!$A$17,$B$8&gt;0),'Ersparnisberechnung Sommertarif'!$B$8*SLP!C16979,"")</f>
        <v/>
      </c>
    </row>
    <row r="17000" spans="1:5" x14ac:dyDescent="0.3">
      <c r="A17000" s="25">
        <v>46199</v>
      </c>
      <c r="B17000" s="31">
        <v>0.90625</v>
      </c>
      <c r="C17000" s="46"/>
      <c r="D17000" s="29">
        <v>46199.90625</v>
      </c>
      <c r="E17000" s="15" t="str">
        <f>IF(AND($B$6=NB!$A$17,$B$8&gt;0),'Ersparnisberechnung Sommertarif'!$B$8*SLP!C16980,"")</f>
        <v/>
      </c>
    </row>
    <row r="17001" spans="1:5" x14ac:dyDescent="0.3">
      <c r="A17001" s="25">
        <v>46199</v>
      </c>
      <c r="B17001" s="31">
        <v>0.91666666666666663</v>
      </c>
      <c r="C17001" s="46"/>
      <c r="D17001" s="29">
        <v>46199.916666666664</v>
      </c>
      <c r="E17001" s="15" t="str">
        <f>IF(AND($B$6=NB!$A$17,$B$8&gt;0),'Ersparnisberechnung Sommertarif'!$B$8*SLP!C16981,"")</f>
        <v/>
      </c>
    </row>
    <row r="17002" spans="1:5" x14ac:dyDescent="0.3">
      <c r="A17002" s="25">
        <v>46199</v>
      </c>
      <c r="B17002" s="31">
        <v>0.92708333333333337</v>
      </c>
      <c r="C17002" s="46"/>
      <c r="D17002" s="29">
        <v>46199.927083333336</v>
      </c>
      <c r="E17002" s="15" t="str">
        <f>IF(AND($B$6=NB!$A$17,$B$8&gt;0),'Ersparnisberechnung Sommertarif'!$B$8*SLP!C16982,"")</f>
        <v/>
      </c>
    </row>
    <row r="17003" spans="1:5" x14ac:dyDescent="0.3">
      <c r="A17003" s="25">
        <v>46199</v>
      </c>
      <c r="B17003" s="31">
        <v>0.9375</v>
      </c>
      <c r="C17003" s="46"/>
      <c r="D17003" s="29">
        <v>46199.9375</v>
      </c>
      <c r="E17003" s="15" t="str">
        <f>IF(AND($B$6=NB!$A$17,$B$8&gt;0),'Ersparnisberechnung Sommertarif'!$B$8*SLP!C16983,"")</f>
        <v/>
      </c>
    </row>
    <row r="17004" spans="1:5" x14ac:dyDescent="0.3">
      <c r="A17004" s="25">
        <v>46199</v>
      </c>
      <c r="B17004" s="31">
        <v>0.94791666666666663</v>
      </c>
      <c r="C17004" s="46"/>
      <c r="D17004" s="29">
        <v>46199.947916666664</v>
      </c>
      <c r="E17004" s="15" t="str">
        <f>IF(AND($B$6=NB!$A$17,$B$8&gt;0),'Ersparnisberechnung Sommertarif'!$B$8*SLP!C16984,"")</f>
        <v/>
      </c>
    </row>
    <row r="17005" spans="1:5" x14ac:dyDescent="0.3">
      <c r="A17005" s="25">
        <v>46199</v>
      </c>
      <c r="B17005" s="31">
        <v>0.95833333333333337</v>
      </c>
      <c r="C17005" s="46"/>
      <c r="D17005" s="29">
        <v>46199.958333333336</v>
      </c>
      <c r="E17005" s="15" t="str">
        <f>IF(AND($B$6=NB!$A$17,$B$8&gt;0),'Ersparnisberechnung Sommertarif'!$B$8*SLP!C16985,"")</f>
        <v/>
      </c>
    </row>
    <row r="17006" spans="1:5" x14ac:dyDescent="0.3">
      <c r="A17006" s="25">
        <v>46199</v>
      </c>
      <c r="B17006" s="31">
        <v>0.96875</v>
      </c>
      <c r="C17006" s="46"/>
      <c r="D17006" s="29">
        <v>46199.96875</v>
      </c>
      <c r="E17006" s="15" t="str">
        <f>IF(AND($B$6=NB!$A$17,$B$8&gt;0),'Ersparnisberechnung Sommertarif'!$B$8*SLP!C16986,"")</f>
        <v/>
      </c>
    </row>
    <row r="17007" spans="1:5" x14ac:dyDescent="0.3">
      <c r="A17007" s="25">
        <v>46199</v>
      </c>
      <c r="B17007" s="31">
        <v>0.97916666666666663</v>
      </c>
      <c r="C17007" s="46"/>
      <c r="D17007" s="29">
        <v>46199.979166666664</v>
      </c>
      <c r="E17007" s="15" t="str">
        <f>IF(AND($B$6=NB!$A$17,$B$8&gt;0),'Ersparnisberechnung Sommertarif'!$B$8*SLP!C16987,"")</f>
        <v/>
      </c>
    </row>
    <row r="17008" spans="1:5" x14ac:dyDescent="0.3">
      <c r="A17008" s="25">
        <v>46199</v>
      </c>
      <c r="B17008" s="31">
        <v>0.98958333333333337</v>
      </c>
      <c r="C17008" s="46"/>
      <c r="D17008" s="29">
        <v>46199.989583333336</v>
      </c>
      <c r="E17008" s="15" t="str">
        <f>IF(AND($B$6=NB!$A$17,$B$8&gt;0),'Ersparnisberechnung Sommertarif'!$B$8*SLP!C16988,"")</f>
        <v/>
      </c>
    </row>
    <row r="17009" spans="1:5" x14ac:dyDescent="0.3">
      <c r="A17009" s="25">
        <v>46200</v>
      </c>
      <c r="B17009" s="31">
        <v>0</v>
      </c>
      <c r="C17009" s="46"/>
      <c r="D17009" s="29">
        <v>46200</v>
      </c>
      <c r="E17009" s="15" t="str">
        <f>IF(AND($B$6=NB!$A$17,$B$8&gt;0),'Ersparnisberechnung Sommertarif'!$B$8*SLP!C16989,"")</f>
        <v/>
      </c>
    </row>
    <row r="17010" spans="1:5" x14ac:dyDescent="0.3">
      <c r="A17010" s="25">
        <v>46200</v>
      </c>
      <c r="B17010" s="31">
        <v>1.0416666666666666E-2</v>
      </c>
      <c r="C17010" s="46"/>
      <c r="D17010" s="29">
        <v>46200.010416666664</v>
      </c>
      <c r="E17010" s="15" t="str">
        <f>IF(AND($B$6=NB!$A$17,$B$8&gt;0),'Ersparnisberechnung Sommertarif'!$B$8*SLP!C16990,"")</f>
        <v/>
      </c>
    </row>
    <row r="17011" spans="1:5" x14ac:dyDescent="0.3">
      <c r="A17011" s="25">
        <v>46200</v>
      </c>
      <c r="B17011" s="31">
        <v>2.0833333333333332E-2</v>
      </c>
      <c r="C17011" s="46"/>
      <c r="D17011" s="29">
        <v>46200.020833333336</v>
      </c>
      <c r="E17011" s="15" t="str">
        <f>IF(AND($B$6=NB!$A$17,$B$8&gt;0),'Ersparnisberechnung Sommertarif'!$B$8*SLP!C16991,"")</f>
        <v/>
      </c>
    </row>
    <row r="17012" spans="1:5" x14ac:dyDescent="0.3">
      <c r="A17012" s="25">
        <v>46200</v>
      </c>
      <c r="B17012" s="31">
        <v>3.125E-2</v>
      </c>
      <c r="C17012" s="46"/>
      <c r="D17012" s="29">
        <v>46200.03125</v>
      </c>
      <c r="E17012" s="15" t="str">
        <f>IF(AND($B$6=NB!$A$17,$B$8&gt;0),'Ersparnisberechnung Sommertarif'!$B$8*SLP!C16992,"")</f>
        <v/>
      </c>
    </row>
    <row r="17013" spans="1:5" x14ac:dyDescent="0.3">
      <c r="A17013" s="25">
        <v>46200</v>
      </c>
      <c r="B17013" s="31">
        <v>4.1666666666666664E-2</v>
      </c>
      <c r="C17013" s="46"/>
      <c r="D17013" s="29">
        <v>46200.041666666664</v>
      </c>
      <c r="E17013" s="15" t="str">
        <f>IF(AND($B$6=NB!$A$17,$B$8&gt;0),'Ersparnisberechnung Sommertarif'!$B$8*SLP!C16993,"")</f>
        <v/>
      </c>
    </row>
    <row r="17014" spans="1:5" x14ac:dyDescent="0.3">
      <c r="A17014" s="25">
        <v>46200</v>
      </c>
      <c r="B17014" s="31">
        <v>5.2083333333333336E-2</v>
      </c>
      <c r="C17014" s="46"/>
      <c r="D17014" s="29">
        <v>46200.052083333336</v>
      </c>
      <c r="E17014" s="15" t="str">
        <f>IF(AND($B$6=NB!$A$17,$B$8&gt;0),'Ersparnisberechnung Sommertarif'!$B$8*SLP!C16994,"")</f>
        <v/>
      </c>
    </row>
    <row r="17015" spans="1:5" x14ac:dyDescent="0.3">
      <c r="A17015" s="25">
        <v>46200</v>
      </c>
      <c r="B17015" s="31">
        <v>6.25E-2</v>
      </c>
      <c r="C17015" s="46"/>
      <c r="D17015" s="29">
        <v>46200.0625</v>
      </c>
      <c r="E17015" s="15" t="str">
        <f>IF(AND($B$6=NB!$A$17,$B$8&gt;0),'Ersparnisberechnung Sommertarif'!$B$8*SLP!C16995,"")</f>
        <v/>
      </c>
    </row>
    <row r="17016" spans="1:5" x14ac:dyDescent="0.3">
      <c r="A17016" s="25">
        <v>46200</v>
      </c>
      <c r="B17016" s="31">
        <v>7.2916666666666671E-2</v>
      </c>
      <c r="C17016" s="46"/>
      <c r="D17016" s="29">
        <v>46200.072916666664</v>
      </c>
      <c r="E17016" s="15" t="str">
        <f>IF(AND($B$6=NB!$A$17,$B$8&gt;0),'Ersparnisberechnung Sommertarif'!$B$8*SLP!C16996,"")</f>
        <v/>
      </c>
    </row>
    <row r="17017" spans="1:5" x14ac:dyDescent="0.3">
      <c r="A17017" s="25">
        <v>46200</v>
      </c>
      <c r="B17017" s="31">
        <v>8.3333333333333329E-2</v>
      </c>
      <c r="C17017" s="46"/>
      <c r="D17017" s="29">
        <v>46200.083333333336</v>
      </c>
      <c r="E17017" s="15" t="str">
        <f>IF(AND($B$6=NB!$A$17,$B$8&gt;0),'Ersparnisberechnung Sommertarif'!$B$8*SLP!C16997,"")</f>
        <v/>
      </c>
    </row>
    <row r="17018" spans="1:5" x14ac:dyDescent="0.3">
      <c r="A17018" s="25">
        <v>46200</v>
      </c>
      <c r="B17018" s="31">
        <v>9.375E-2</v>
      </c>
      <c r="C17018" s="46"/>
      <c r="D17018" s="29">
        <v>46200.09375</v>
      </c>
      <c r="E17018" s="15" t="str">
        <f>IF(AND($B$6=NB!$A$17,$B$8&gt;0),'Ersparnisberechnung Sommertarif'!$B$8*SLP!C16998,"")</f>
        <v/>
      </c>
    </row>
    <row r="17019" spans="1:5" x14ac:dyDescent="0.3">
      <c r="A17019" s="25">
        <v>46200</v>
      </c>
      <c r="B17019" s="31">
        <v>0.10416666666666667</v>
      </c>
      <c r="C17019" s="46"/>
      <c r="D17019" s="29">
        <v>46200.104166666664</v>
      </c>
      <c r="E17019" s="15" t="str">
        <f>IF(AND($B$6=NB!$A$17,$B$8&gt;0),'Ersparnisberechnung Sommertarif'!$B$8*SLP!C16999,"")</f>
        <v/>
      </c>
    </row>
    <row r="17020" spans="1:5" x14ac:dyDescent="0.3">
      <c r="A17020" s="25">
        <v>46200</v>
      </c>
      <c r="B17020" s="31">
        <v>0.11458333333333333</v>
      </c>
      <c r="C17020" s="46"/>
      <c r="D17020" s="29">
        <v>46200.114583333336</v>
      </c>
      <c r="E17020" s="15" t="str">
        <f>IF(AND($B$6=NB!$A$17,$B$8&gt;0),'Ersparnisberechnung Sommertarif'!$B$8*SLP!C17000,"")</f>
        <v/>
      </c>
    </row>
    <row r="17021" spans="1:5" x14ac:dyDescent="0.3">
      <c r="A17021" s="25">
        <v>46200</v>
      </c>
      <c r="B17021" s="31">
        <v>0.125</v>
      </c>
      <c r="C17021" s="46"/>
      <c r="D17021" s="29">
        <v>46200.125</v>
      </c>
      <c r="E17021" s="15" t="str">
        <f>IF(AND($B$6=NB!$A$17,$B$8&gt;0),'Ersparnisberechnung Sommertarif'!$B$8*SLP!C17001,"")</f>
        <v/>
      </c>
    </row>
    <row r="17022" spans="1:5" x14ac:dyDescent="0.3">
      <c r="A17022" s="25">
        <v>46200</v>
      </c>
      <c r="B17022" s="31">
        <v>0.13541666666666666</v>
      </c>
      <c r="C17022" s="46"/>
      <c r="D17022" s="29">
        <v>46200.135416666664</v>
      </c>
      <c r="E17022" s="15" t="str">
        <f>IF(AND($B$6=NB!$A$17,$B$8&gt;0),'Ersparnisberechnung Sommertarif'!$B$8*SLP!C17002,"")</f>
        <v/>
      </c>
    </row>
    <row r="17023" spans="1:5" x14ac:dyDescent="0.3">
      <c r="A17023" s="25">
        <v>46200</v>
      </c>
      <c r="B17023" s="31">
        <v>0.14583333333333334</v>
      </c>
      <c r="C17023" s="46"/>
      <c r="D17023" s="29">
        <v>46200.145833333336</v>
      </c>
      <c r="E17023" s="15" t="str">
        <f>IF(AND($B$6=NB!$A$17,$B$8&gt;0),'Ersparnisberechnung Sommertarif'!$B$8*SLP!C17003,"")</f>
        <v/>
      </c>
    </row>
    <row r="17024" spans="1:5" x14ac:dyDescent="0.3">
      <c r="A17024" s="25">
        <v>46200</v>
      </c>
      <c r="B17024" s="31">
        <v>0.15625</v>
      </c>
      <c r="C17024" s="46"/>
      <c r="D17024" s="29">
        <v>46200.15625</v>
      </c>
      <c r="E17024" s="15" t="str">
        <f>IF(AND($B$6=NB!$A$17,$B$8&gt;0),'Ersparnisberechnung Sommertarif'!$B$8*SLP!C17004,"")</f>
        <v/>
      </c>
    </row>
    <row r="17025" spans="1:5" x14ac:dyDescent="0.3">
      <c r="A17025" s="25">
        <v>46200</v>
      </c>
      <c r="B17025" s="31">
        <v>0.16666666666666666</v>
      </c>
      <c r="C17025" s="46"/>
      <c r="D17025" s="29">
        <v>46200.166666666664</v>
      </c>
      <c r="E17025" s="15" t="str">
        <f>IF(AND($B$6=NB!$A$17,$B$8&gt;0),'Ersparnisberechnung Sommertarif'!$B$8*SLP!C17005,"")</f>
        <v/>
      </c>
    </row>
    <row r="17026" spans="1:5" x14ac:dyDescent="0.3">
      <c r="A17026" s="25">
        <v>46200</v>
      </c>
      <c r="B17026" s="31">
        <v>0.17708333333333334</v>
      </c>
      <c r="C17026" s="46"/>
      <c r="D17026" s="29">
        <v>46200.177083333336</v>
      </c>
      <c r="E17026" s="15" t="str">
        <f>IF(AND($B$6=NB!$A$17,$B$8&gt;0),'Ersparnisberechnung Sommertarif'!$B$8*SLP!C17006,"")</f>
        <v/>
      </c>
    </row>
    <row r="17027" spans="1:5" x14ac:dyDescent="0.3">
      <c r="A17027" s="25">
        <v>46200</v>
      </c>
      <c r="B17027" s="31">
        <v>0.1875</v>
      </c>
      <c r="C17027" s="46"/>
      <c r="D17027" s="29">
        <v>46200.1875</v>
      </c>
      <c r="E17027" s="15" t="str">
        <f>IF(AND($B$6=NB!$A$17,$B$8&gt;0),'Ersparnisberechnung Sommertarif'!$B$8*SLP!C17007,"")</f>
        <v/>
      </c>
    </row>
    <row r="17028" spans="1:5" x14ac:dyDescent="0.3">
      <c r="A17028" s="25">
        <v>46200</v>
      </c>
      <c r="B17028" s="31">
        <v>0.19791666666666666</v>
      </c>
      <c r="C17028" s="46"/>
      <c r="D17028" s="29">
        <v>46200.197916666664</v>
      </c>
      <c r="E17028" s="15" t="str">
        <f>IF(AND($B$6=NB!$A$17,$B$8&gt;0),'Ersparnisberechnung Sommertarif'!$B$8*SLP!C17008,"")</f>
        <v/>
      </c>
    </row>
    <row r="17029" spans="1:5" x14ac:dyDescent="0.3">
      <c r="A17029" s="25">
        <v>46200</v>
      </c>
      <c r="B17029" s="31">
        <v>0.20833333333333334</v>
      </c>
      <c r="C17029" s="46"/>
      <c r="D17029" s="29">
        <v>46200.208333333336</v>
      </c>
      <c r="E17029" s="15" t="str">
        <f>IF(AND($B$6=NB!$A$17,$B$8&gt;0),'Ersparnisberechnung Sommertarif'!$B$8*SLP!C17009,"")</f>
        <v/>
      </c>
    </row>
    <row r="17030" spans="1:5" x14ac:dyDescent="0.3">
      <c r="A17030" s="25">
        <v>46200</v>
      </c>
      <c r="B17030" s="31">
        <v>0.21875</v>
      </c>
      <c r="C17030" s="46"/>
      <c r="D17030" s="29">
        <v>46200.21875</v>
      </c>
      <c r="E17030" s="15" t="str">
        <f>IF(AND($B$6=NB!$A$17,$B$8&gt;0),'Ersparnisberechnung Sommertarif'!$B$8*SLP!C17010,"")</f>
        <v/>
      </c>
    </row>
    <row r="17031" spans="1:5" x14ac:dyDescent="0.3">
      <c r="A17031" s="25">
        <v>46200</v>
      </c>
      <c r="B17031" s="31">
        <v>0.22916666666666666</v>
      </c>
      <c r="C17031" s="46"/>
      <c r="D17031" s="29">
        <v>46200.229166666664</v>
      </c>
      <c r="E17031" s="15" t="str">
        <f>IF(AND($B$6=NB!$A$17,$B$8&gt;0),'Ersparnisberechnung Sommertarif'!$B$8*SLP!C17011,"")</f>
        <v/>
      </c>
    </row>
    <row r="17032" spans="1:5" x14ac:dyDescent="0.3">
      <c r="A17032" s="25">
        <v>46200</v>
      </c>
      <c r="B17032" s="31">
        <v>0.23958333333333334</v>
      </c>
      <c r="C17032" s="46"/>
      <c r="D17032" s="29">
        <v>46200.239583333336</v>
      </c>
      <c r="E17032" s="15" t="str">
        <f>IF(AND($B$6=NB!$A$17,$B$8&gt;0),'Ersparnisberechnung Sommertarif'!$B$8*SLP!C17012,"")</f>
        <v/>
      </c>
    </row>
    <row r="17033" spans="1:5" x14ac:dyDescent="0.3">
      <c r="A17033" s="25">
        <v>46200</v>
      </c>
      <c r="B17033" s="31">
        <v>0.25</v>
      </c>
      <c r="C17033" s="46"/>
      <c r="D17033" s="29">
        <v>46200.25</v>
      </c>
      <c r="E17033" s="15" t="str">
        <f>IF(AND($B$6=NB!$A$17,$B$8&gt;0),'Ersparnisberechnung Sommertarif'!$B$8*SLP!C17013,"")</f>
        <v/>
      </c>
    </row>
    <row r="17034" spans="1:5" x14ac:dyDescent="0.3">
      <c r="A17034" s="25">
        <v>46200</v>
      </c>
      <c r="B17034" s="31">
        <v>0.26041666666666669</v>
      </c>
      <c r="C17034" s="46"/>
      <c r="D17034" s="29">
        <v>46200.260416666664</v>
      </c>
      <c r="E17034" s="15" t="str">
        <f>IF(AND($B$6=NB!$A$17,$B$8&gt;0),'Ersparnisberechnung Sommertarif'!$B$8*SLP!C17014,"")</f>
        <v/>
      </c>
    </row>
    <row r="17035" spans="1:5" x14ac:dyDescent="0.3">
      <c r="A17035" s="25">
        <v>46200</v>
      </c>
      <c r="B17035" s="31">
        <v>0.27083333333333331</v>
      </c>
      <c r="C17035" s="46"/>
      <c r="D17035" s="29">
        <v>46200.270833333336</v>
      </c>
      <c r="E17035" s="15" t="str">
        <f>IF(AND($B$6=NB!$A$17,$B$8&gt;0),'Ersparnisberechnung Sommertarif'!$B$8*SLP!C17015,"")</f>
        <v/>
      </c>
    </row>
    <row r="17036" spans="1:5" x14ac:dyDescent="0.3">
      <c r="A17036" s="25">
        <v>46200</v>
      </c>
      <c r="B17036" s="31">
        <v>0.28125</v>
      </c>
      <c r="C17036" s="46"/>
      <c r="D17036" s="29">
        <v>46200.28125</v>
      </c>
      <c r="E17036" s="15" t="str">
        <f>IF(AND($B$6=NB!$A$17,$B$8&gt;0),'Ersparnisberechnung Sommertarif'!$B$8*SLP!C17016,"")</f>
        <v/>
      </c>
    </row>
    <row r="17037" spans="1:5" x14ac:dyDescent="0.3">
      <c r="A17037" s="25">
        <v>46200</v>
      </c>
      <c r="B17037" s="31">
        <v>0.29166666666666669</v>
      </c>
      <c r="C17037" s="46"/>
      <c r="D17037" s="29">
        <v>46200.291666666664</v>
      </c>
      <c r="E17037" s="15" t="str">
        <f>IF(AND($B$6=NB!$A$17,$B$8&gt;0),'Ersparnisberechnung Sommertarif'!$B$8*SLP!C17017,"")</f>
        <v/>
      </c>
    </row>
    <row r="17038" spans="1:5" x14ac:dyDescent="0.3">
      <c r="A17038" s="25">
        <v>46200</v>
      </c>
      <c r="B17038" s="31">
        <v>0.30208333333333331</v>
      </c>
      <c r="C17038" s="46"/>
      <c r="D17038" s="29">
        <v>46200.302083333336</v>
      </c>
      <c r="E17038" s="15" t="str">
        <f>IF(AND($B$6=NB!$A$17,$B$8&gt;0),'Ersparnisberechnung Sommertarif'!$B$8*SLP!C17018,"")</f>
        <v/>
      </c>
    </row>
    <row r="17039" spans="1:5" x14ac:dyDescent="0.3">
      <c r="A17039" s="25">
        <v>46200</v>
      </c>
      <c r="B17039" s="31">
        <v>0.3125</v>
      </c>
      <c r="C17039" s="46"/>
      <c r="D17039" s="29">
        <v>46200.3125</v>
      </c>
      <c r="E17039" s="15" t="str">
        <f>IF(AND($B$6=NB!$A$17,$B$8&gt;0),'Ersparnisberechnung Sommertarif'!$B$8*SLP!C17019,"")</f>
        <v/>
      </c>
    </row>
    <row r="17040" spans="1:5" x14ac:dyDescent="0.3">
      <c r="A17040" s="25">
        <v>46200</v>
      </c>
      <c r="B17040" s="31">
        <v>0.32291666666666669</v>
      </c>
      <c r="C17040" s="46"/>
      <c r="D17040" s="29">
        <v>46200.322916666664</v>
      </c>
      <c r="E17040" s="15" t="str">
        <f>IF(AND($B$6=NB!$A$17,$B$8&gt;0),'Ersparnisberechnung Sommertarif'!$B$8*SLP!C17020,"")</f>
        <v/>
      </c>
    </row>
    <row r="17041" spans="1:5" x14ac:dyDescent="0.3">
      <c r="A17041" s="25">
        <v>46200</v>
      </c>
      <c r="B17041" s="31">
        <v>0.33333333333333331</v>
      </c>
      <c r="C17041" s="46"/>
      <c r="D17041" s="29">
        <v>46200.333333333336</v>
      </c>
      <c r="E17041" s="15" t="str">
        <f>IF(AND($B$6=NB!$A$17,$B$8&gt;0),'Ersparnisberechnung Sommertarif'!$B$8*SLP!C17021,"")</f>
        <v/>
      </c>
    </row>
    <row r="17042" spans="1:5" x14ac:dyDescent="0.3">
      <c r="A17042" s="25">
        <v>46200</v>
      </c>
      <c r="B17042" s="31">
        <v>0.34375</v>
      </c>
      <c r="C17042" s="46"/>
      <c r="D17042" s="29">
        <v>46200.34375</v>
      </c>
      <c r="E17042" s="15" t="str">
        <f>IF(AND($B$6=NB!$A$17,$B$8&gt;0),'Ersparnisberechnung Sommertarif'!$B$8*SLP!C17022,"")</f>
        <v/>
      </c>
    </row>
    <row r="17043" spans="1:5" x14ac:dyDescent="0.3">
      <c r="A17043" s="25">
        <v>46200</v>
      </c>
      <c r="B17043" s="31">
        <v>0.35416666666666669</v>
      </c>
      <c r="C17043" s="46"/>
      <c r="D17043" s="29">
        <v>46200.354166666664</v>
      </c>
      <c r="E17043" s="15" t="str">
        <f>IF(AND($B$6=NB!$A$17,$B$8&gt;0),'Ersparnisberechnung Sommertarif'!$B$8*SLP!C17023,"")</f>
        <v/>
      </c>
    </row>
    <row r="17044" spans="1:5" x14ac:dyDescent="0.3">
      <c r="A17044" s="25">
        <v>46200</v>
      </c>
      <c r="B17044" s="31">
        <v>0.36458333333333331</v>
      </c>
      <c r="C17044" s="46"/>
      <c r="D17044" s="29">
        <v>46200.364583333336</v>
      </c>
      <c r="E17044" s="15" t="str">
        <f>IF(AND($B$6=NB!$A$17,$B$8&gt;0),'Ersparnisberechnung Sommertarif'!$B$8*SLP!C17024,"")</f>
        <v/>
      </c>
    </row>
    <row r="17045" spans="1:5" x14ac:dyDescent="0.3">
      <c r="A17045" s="25">
        <v>46200</v>
      </c>
      <c r="B17045" s="31">
        <v>0.375</v>
      </c>
      <c r="C17045" s="46"/>
      <c r="D17045" s="29">
        <v>46200.375</v>
      </c>
      <c r="E17045" s="15" t="str">
        <f>IF(AND($B$6=NB!$A$17,$B$8&gt;0),'Ersparnisberechnung Sommertarif'!$B$8*SLP!C17025,"")</f>
        <v/>
      </c>
    </row>
    <row r="17046" spans="1:5" x14ac:dyDescent="0.3">
      <c r="A17046" s="25">
        <v>46200</v>
      </c>
      <c r="B17046" s="31">
        <v>0.38541666666666669</v>
      </c>
      <c r="C17046" s="46"/>
      <c r="D17046" s="29">
        <v>46200.385416666664</v>
      </c>
      <c r="E17046" s="15" t="str">
        <f>IF(AND($B$6=NB!$A$17,$B$8&gt;0),'Ersparnisberechnung Sommertarif'!$B$8*SLP!C17026,"")</f>
        <v/>
      </c>
    </row>
    <row r="17047" spans="1:5" x14ac:dyDescent="0.3">
      <c r="A17047" s="25">
        <v>46200</v>
      </c>
      <c r="B17047" s="31">
        <v>0.39583333333333331</v>
      </c>
      <c r="C17047" s="46"/>
      <c r="D17047" s="29">
        <v>46200.395833333336</v>
      </c>
      <c r="E17047" s="15" t="str">
        <f>IF(AND($B$6=NB!$A$17,$B$8&gt;0),'Ersparnisberechnung Sommertarif'!$B$8*SLP!C17027,"")</f>
        <v/>
      </c>
    </row>
    <row r="17048" spans="1:5" x14ac:dyDescent="0.3">
      <c r="A17048" s="25">
        <v>46200</v>
      </c>
      <c r="B17048" s="31">
        <v>0.40625</v>
      </c>
      <c r="C17048" s="46"/>
      <c r="D17048" s="29">
        <v>46200.40625</v>
      </c>
      <c r="E17048" s="15" t="str">
        <f>IF(AND($B$6=NB!$A$17,$B$8&gt;0),'Ersparnisberechnung Sommertarif'!$B$8*SLP!C17028,"")</f>
        <v/>
      </c>
    </row>
    <row r="17049" spans="1:5" x14ac:dyDescent="0.3">
      <c r="A17049" s="25">
        <v>46200</v>
      </c>
      <c r="B17049" s="31">
        <v>0.41666666666666669</v>
      </c>
      <c r="C17049" s="46"/>
      <c r="D17049" s="29">
        <v>46200.416666666664</v>
      </c>
      <c r="E17049" s="15" t="str">
        <f>IF(AND($B$6=NB!$A$17,$B$8&gt;0),'Ersparnisberechnung Sommertarif'!$B$8*SLP!C17029,"")</f>
        <v/>
      </c>
    </row>
    <row r="17050" spans="1:5" x14ac:dyDescent="0.3">
      <c r="A17050" s="25">
        <v>46200</v>
      </c>
      <c r="B17050" s="31">
        <v>0.42708333333333331</v>
      </c>
      <c r="C17050" s="46"/>
      <c r="D17050" s="29">
        <v>46200.427083333336</v>
      </c>
      <c r="E17050" s="15" t="str">
        <f>IF(AND($B$6=NB!$A$17,$B$8&gt;0),'Ersparnisberechnung Sommertarif'!$B$8*SLP!C17030,"")</f>
        <v/>
      </c>
    </row>
    <row r="17051" spans="1:5" x14ac:dyDescent="0.3">
      <c r="A17051" s="25">
        <v>46200</v>
      </c>
      <c r="B17051" s="31">
        <v>0.4375</v>
      </c>
      <c r="C17051" s="46"/>
      <c r="D17051" s="29">
        <v>46200.4375</v>
      </c>
      <c r="E17051" s="15" t="str">
        <f>IF(AND($B$6=NB!$A$17,$B$8&gt;0),'Ersparnisberechnung Sommertarif'!$B$8*SLP!C17031,"")</f>
        <v/>
      </c>
    </row>
    <row r="17052" spans="1:5" x14ac:dyDescent="0.3">
      <c r="A17052" s="25">
        <v>46200</v>
      </c>
      <c r="B17052" s="31">
        <v>0.44791666666666669</v>
      </c>
      <c r="C17052" s="46"/>
      <c r="D17052" s="29">
        <v>46200.447916666664</v>
      </c>
      <c r="E17052" s="15" t="str">
        <f>IF(AND($B$6=NB!$A$17,$B$8&gt;0),'Ersparnisberechnung Sommertarif'!$B$8*SLP!C17032,"")</f>
        <v/>
      </c>
    </row>
    <row r="17053" spans="1:5" x14ac:dyDescent="0.3">
      <c r="A17053" s="25">
        <v>46200</v>
      </c>
      <c r="B17053" s="31">
        <v>0.45833333333333331</v>
      </c>
      <c r="C17053" s="46"/>
      <c r="D17053" s="29">
        <v>46200.458333333336</v>
      </c>
      <c r="E17053" s="15" t="str">
        <f>IF(AND($B$6=NB!$A$17,$B$8&gt;0),'Ersparnisberechnung Sommertarif'!$B$8*SLP!C17033,"")</f>
        <v/>
      </c>
    </row>
    <row r="17054" spans="1:5" x14ac:dyDescent="0.3">
      <c r="A17054" s="25">
        <v>46200</v>
      </c>
      <c r="B17054" s="31">
        <v>0.46875</v>
      </c>
      <c r="C17054" s="46"/>
      <c r="D17054" s="29">
        <v>46200.46875</v>
      </c>
      <c r="E17054" s="15" t="str">
        <f>IF(AND($B$6=NB!$A$17,$B$8&gt;0),'Ersparnisberechnung Sommertarif'!$B$8*SLP!C17034,"")</f>
        <v/>
      </c>
    </row>
    <row r="17055" spans="1:5" x14ac:dyDescent="0.3">
      <c r="A17055" s="25">
        <v>46200</v>
      </c>
      <c r="B17055" s="31">
        <v>0.47916666666666669</v>
      </c>
      <c r="C17055" s="46"/>
      <c r="D17055" s="29">
        <v>46200.479166666664</v>
      </c>
      <c r="E17055" s="15" t="str">
        <f>IF(AND($B$6=NB!$A$17,$B$8&gt;0),'Ersparnisberechnung Sommertarif'!$B$8*SLP!C17035,"")</f>
        <v/>
      </c>
    </row>
    <row r="17056" spans="1:5" x14ac:dyDescent="0.3">
      <c r="A17056" s="25">
        <v>46200</v>
      </c>
      <c r="B17056" s="31">
        <v>0.48958333333333331</v>
      </c>
      <c r="C17056" s="46"/>
      <c r="D17056" s="29">
        <v>46200.489583333336</v>
      </c>
      <c r="E17056" s="15" t="str">
        <f>IF(AND($B$6=NB!$A$17,$B$8&gt;0),'Ersparnisberechnung Sommertarif'!$B$8*SLP!C17036,"")</f>
        <v/>
      </c>
    </row>
    <row r="17057" spans="1:5" x14ac:dyDescent="0.3">
      <c r="A17057" s="25">
        <v>46200</v>
      </c>
      <c r="B17057" s="31">
        <v>0.5</v>
      </c>
      <c r="C17057" s="46"/>
      <c r="D17057" s="29">
        <v>46200.5</v>
      </c>
      <c r="E17057" s="15" t="str">
        <f>IF(AND($B$6=NB!$A$17,$B$8&gt;0),'Ersparnisberechnung Sommertarif'!$B$8*SLP!C17037,"")</f>
        <v/>
      </c>
    </row>
    <row r="17058" spans="1:5" x14ac:dyDescent="0.3">
      <c r="A17058" s="25">
        <v>46200</v>
      </c>
      <c r="B17058" s="31">
        <v>0.51041666666666663</v>
      </c>
      <c r="C17058" s="46"/>
      <c r="D17058" s="29">
        <v>46200.510416666664</v>
      </c>
      <c r="E17058" s="15" t="str">
        <f>IF(AND($B$6=NB!$A$17,$B$8&gt;0),'Ersparnisberechnung Sommertarif'!$B$8*SLP!C17038,"")</f>
        <v/>
      </c>
    </row>
    <row r="17059" spans="1:5" x14ac:dyDescent="0.3">
      <c r="A17059" s="25">
        <v>46200</v>
      </c>
      <c r="B17059" s="31">
        <v>0.52083333333333337</v>
      </c>
      <c r="C17059" s="46"/>
      <c r="D17059" s="29">
        <v>46200.520833333336</v>
      </c>
      <c r="E17059" s="15" t="str">
        <f>IF(AND($B$6=NB!$A$17,$B$8&gt;0),'Ersparnisberechnung Sommertarif'!$B$8*SLP!C17039,"")</f>
        <v/>
      </c>
    </row>
    <row r="17060" spans="1:5" x14ac:dyDescent="0.3">
      <c r="A17060" s="25">
        <v>46200</v>
      </c>
      <c r="B17060" s="31">
        <v>0.53125</v>
      </c>
      <c r="C17060" s="46"/>
      <c r="D17060" s="29">
        <v>46200.53125</v>
      </c>
      <c r="E17060" s="15" t="str">
        <f>IF(AND($B$6=NB!$A$17,$B$8&gt;0),'Ersparnisberechnung Sommertarif'!$B$8*SLP!C17040,"")</f>
        <v/>
      </c>
    </row>
    <row r="17061" spans="1:5" x14ac:dyDescent="0.3">
      <c r="A17061" s="25">
        <v>46200</v>
      </c>
      <c r="B17061" s="31">
        <v>0.54166666666666663</v>
      </c>
      <c r="C17061" s="46"/>
      <c r="D17061" s="29">
        <v>46200.541666666664</v>
      </c>
      <c r="E17061" s="15" t="str">
        <f>IF(AND($B$6=NB!$A$17,$B$8&gt;0),'Ersparnisberechnung Sommertarif'!$B$8*SLP!C17041,"")</f>
        <v/>
      </c>
    </row>
    <row r="17062" spans="1:5" x14ac:dyDescent="0.3">
      <c r="A17062" s="25">
        <v>46200</v>
      </c>
      <c r="B17062" s="31">
        <v>0.55208333333333337</v>
      </c>
      <c r="C17062" s="46"/>
      <c r="D17062" s="29">
        <v>46200.552083333336</v>
      </c>
      <c r="E17062" s="15" t="str">
        <f>IF(AND($B$6=NB!$A$17,$B$8&gt;0),'Ersparnisberechnung Sommertarif'!$B$8*SLP!C17042,"")</f>
        <v/>
      </c>
    </row>
    <row r="17063" spans="1:5" x14ac:dyDescent="0.3">
      <c r="A17063" s="25">
        <v>46200</v>
      </c>
      <c r="B17063" s="31">
        <v>0.5625</v>
      </c>
      <c r="C17063" s="46"/>
      <c r="D17063" s="29">
        <v>46200.5625</v>
      </c>
      <c r="E17063" s="15" t="str">
        <f>IF(AND($B$6=NB!$A$17,$B$8&gt;0),'Ersparnisberechnung Sommertarif'!$B$8*SLP!C17043,"")</f>
        <v/>
      </c>
    </row>
    <row r="17064" spans="1:5" x14ac:dyDescent="0.3">
      <c r="A17064" s="25">
        <v>46200</v>
      </c>
      <c r="B17064" s="31">
        <v>0.57291666666666663</v>
      </c>
      <c r="C17064" s="46"/>
      <c r="D17064" s="29">
        <v>46200.572916666664</v>
      </c>
      <c r="E17064" s="15" t="str">
        <f>IF(AND($B$6=NB!$A$17,$B$8&gt;0),'Ersparnisberechnung Sommertarif'!$B$8*SLP!C17044,"")</f>
        <v/>
      </c>
    </row>
    <row r="17065" spans="1:5" x14ac:dyDescent="0.3">
      <c r="A17065" s="25">
        <v>46200</v>
      </c>
      <c r="B17065" s="31">
        <v>0.58333333333333337</v>
      </c>
      <c r="C17065" s="46"/>
      <c r="D17065" s="29">
        <v>46200.583333333336</v>
      </c>
      <c r="E17065" s="15" t="str">
        <f>IF(AND($B$6=NB!$A$17,$B$8&gt;0),'Ersparnisberechnung Sommertarif'!$B$8*SLP!C17045,"")</f>
        <v/>
      </c>
    </row>
    <row r="17066" spans="1:5" x14ac:dyDescent="0.3">
      <c r="A17066" s="25">
        <v>46200</v>
      </c>
      <c r="B17066" s="31">
        <v>0.59375</v>
      </c>
      <c r="C17066" s="46"/>
      <c r="D17066" s="29">
        <v>46200.59375</v>
      </c>
      <c r="E17066" s="15" t="str">
        <f>IF(AND($B$6=NB!$A$17,$B$8&gt;0),'Ersparnisberechnung Sommertarif'!$B$8*SLP!C17046,"")</f>
        <v/>
      </c>
    </row>
    <row r="17067" spans="1:5" x14ac:dyDescent="0.3">
      <c r="A17067" s="25">
        <v>46200</v>
      </c>
      <c r="B17067" s="31">
        <v>0.60416666666666663</v>
      </c>
      <c r="C17067" s="46"/>
      <c r="D17067" s="29">
        <v>46200.604166666664</v>
      </c>
      <c r="E17067" s="15" t="str">
        <f>IF(AND($B$6=NB!$A$17,$B$8&gt;0),'Ersparnisberechnung Sommertarif'!$B$8*SLP!C17047,"")</f>
        <v/>
      </c>
    </row>
    <row r="17068" spans="1:5" x14ac:dyDescent="0.3">
      <c r="A17068" s="25">
        <v>46200</v>
      </c>
      <c r="B17068" s="31">
        <v>0.61458333333333337</v>
      </c>
      <c r="C17068" s="46"/>
      <c r="D17068" s="29">
        <v>46200.614583333336</v>
      </c>
      <c r="E17068" s="15" t="str">
        <f>IF(AND($B$6=NB!$A$17,$B$8&gt;0),'Ersparnisberechnung Sommertarif'!$B$8*SLP!C17048,"")</f>
        <v/>
      </c>
    </row>
    <row r="17069" spans="1:5" x14ac:dyDescent="0.3">
      <c r="A17069" s="25">
        <v>46200</v>
      </c>
      <c r="B17069" s="31">
        <v>0.625</v>
      </c>
      <c r="C17069" s="46"/>
      <c r="D17069" s="29">
        <v>46200.625</v>
      </c>
      <c r="E17069" s="15" t="str">
        <f>IF(AND($B$6=NB!$A$17,$B$8&gt;0),'Ersparnisberechnung Sommertarif'!$B$8*SLP!C17049,"")</f>
        <v/>
      </c>
    </row>
    <row r="17070" spans="1:5" x14ac:dyDescent="0.3">
      <c r="A17070" s="25">
        <v>46200</v>
      </c>
      <c r="B17070" s="31">
        <v>0.63541666666666663</v>
      </c>
      <c r="C17070" s="46"/>
      <c r="D17070" s="29">
        <v>46200.635416666664</v>
      </c>
      <c r="E17070" s="15" t="str">
        <f>IF(AND($B$6=NB!$A$17,$B$8&gt;0),'Ersparnisberechnung Sommertarif'!$B$8*SLP!C17050,"")</f>
        <v/>
      </c>
    </row>
    <row r="17071" spans="1:5" x14ac:dyDescent="0.3">
      <c r="A17071" s="25">
        <v>46200</v>
      </c>
      <c r="B17071" s="31">
        <v>0.64583333333333337</v>
      </c>
      <c r="C17071" s="46"/>
      <c r="D17071" s="29">
        <v>46200.645833333336</v>
      </c>
      <c r="E17071" s="15" t="str">
        <f>IF(AND($B$6=NB!$A$17,$B$8&gt;0),'Ersparnisberechnung Sommertarif'!$B$8*SLP!C17051,"")</f>
        <v/>
      </c>
    </row>
    <row r="17072" spans="1:5" x14ac:dyDescent="0.3">
      <c r="A17072" s="25">
        <v>46200</v>
      </c>
      <c r="B17072" s="31">
        <v>0.65625</v>
      </c>
      <c r="C17072" s="46"/>
      <c r="D17072" s="29">
        <v>46200.65625</v>
      </c>
      <c r="E17072" s="15" t="str">
        <f>IF(AND($B$6=NB!$A$17,$B$8&gt;0),'Ersparnisberechnung Sommertarif'!$B$8*SLP!C17052,"")</f>
        <v/>
      </c>
    </row>
    <row r="17073" spans="1:5" x14ac:dyDescent="0.3">
      <c r="A17073" s="25">
        <v>46200</v>
      </c>
      <c r="B17073" s="31">
        <v>0.66666666666666663</v>
      </c>
      <c r="C17073" s="46"/>
      <c r="D17073" s="29">
        <v>46200.666666666664</v>
      </c>
      <c r="E17073" s="15" t="str">
        <f>IF(AND($B$6=NB!$A$17,$B$8&gt;0),'Ersparnisberechnung Sommertarif'!$B$8*SLP!C17053,"")</f>
        <v/>
      </c>
    </row>
    <row r="17074" spans="1:5" x14ac:dyDescent="0.3">
      <c r="A17074" s="25">
        <v>46200</v>
      </c>
      <c r="B17074" s="31">
        <v>0.67708333333333337</v>
      </c>
      <c r="C17074" s="46"/>
      <c r="D17074" s="29">
        <v>46200.677083333336</v>
      </c>
      <c r="E17074" s="15" t="str">
        <f>IF(AND($B$6=NB!$A$17,$B$8&gt;0),'Ersparnisberechnung Sommertarif'!$B$8*SLP!C17054,"")</f>
        <v/>
      </c>
    </row>
    <row r="17075" spans="1:5" x14ac:dyDescent="0.3">
      <c r="A17075" s="25">
        <v>46200</v>
      </c>
      <c r="B17075" s="31">
        <v>0.6875</v>
      </c>
      <c r="C17075" s="46"/>
      <c r="D17075" s="29">
        <v>46200.6875</v>
      </c>
      <c r="E17075" s="15" t="str">
        <f>IF(AND($B$6=NB!$A$17,$B$8&gt;0),'Ersparnisberechnung Sommertarif'!$B$8*SLP!C17055,"")</f>
        <v/>
      </c>
    </row>
    <row r="17076" spans="1:5" x14ac:dyDescent="0.3">
      <c r="A17076" s="25">
        <v>46200</v>
      </c>
      <c r="B17076" s="31">
        <v>0.69791666666666663</v>
      </c>
      <c r="C17076" s="46"/>
      <c r="D17076" s="29">
        <v>46200.697916666664</v>
      </c>
      <c r="E17076" s="15" t="str">
        <f>IF(AND($B$6=NB!$A$17,$B$8&gt;0),'Ersparnisberechnung Sommertarif'!$B$8*SLP!C17056,"")</f>
        <v/>
      </c>
    </row>
    <row r="17077" spans="1:5" x14ac:dyDescent="0.3">
      <c r="A17077" s="25">
        <v>46200</v>
      </c>
      <c r="B17077" s="31">
        <v>0.70833333333333337</v>
      </c>
      <c r="C17077" s="46"/>
      <c r="D17077" s="29">
        <v>46200.708333333336</v>
      </c>
      <c r="E17077" s="15" t="str">
        <f>IF(AND($B$6=NB!$A$17,$B$8&gt;0),'Ersparnisberechnung Sommertarif'!$B$8*SLP!C17057,"")</f>
        <v/>
      </c>
    </row>
    <row r="17078" spans="1:5" x14ac:dyDescent="0.3">
      <c r="A17078" s="25">
        <v>46200</v>
      </c>
      <c r="B17078" s="31">
        <v>0.71875</v>
      </c>
      <c r="C17078" s="46"/>
      <c r="D17078" s="29">
        <v>46200.71875</v>
      </c>
      <c r="E17078" s="15" t="str">
        <f>IF(AND($B$6=NB!$A$17,$B$8&gt;0),'Ersparnisberechnung Sommertarif'!$B$8*SLP!C17058,"")</f>
        <v/>
      </c>
    </row>
    <row r="17079" spans="1:5" x14ac:dyDescent="0.3">
      <c r="A17079" s="25">
        <v>46200</v>
      </c>
      <c r="B17079" s="31">
        <v>0.72916666666666663</v>
      </c>
      <c r="C17079" s="46"/>
      <c r="D17079" s="29">
        <v>46200.729166666664</v>
      </c>
      <c r="E17079" s="15" t="str">
        <f>IF(AND($B$6=NB!$A$17,$B$8&gt;0),'Ersparnisberechnung Sommertarif'!$B$8*SLP!C17059,"")</f>
        <v/>
      </c>
    </row>
    <row r="17080" spans="1:5" x14ac:dyDescent="0.3">
      <c r="A17080" s="25">
        <v>46200</v>
      </c>
      <c r="B17080" s="31">
        <v>0.73958333333333337</v>
      </c>
      <c r="C17080" s="46"/>
      <c r="D17080" s="29">
        <v>46200.739583333336</v>
      </c>
      <c r="E17080" s="15" t="str">
        <f>IF(AND($B$6=NB!$A$17,$B$8&gt;0),'Ersparnisberechnung Sommertarif'!$B$8*SLP!C17060,"")</f>
        <v/>
      </c>
    </row>
    <row r="17081" spans="1:5" x14ac:dyDescent="0.3">
      <c r="A17081" s="25">
        <v>46200</v>
      </c>
      <c r="B17081" s="31">
        <v>0.75</v>
      </c>
      <c r="C17081" s="46"/>
      <c r="D17081" s="29">
        <v>46200.75</v>
      </c>
      <c r="E17081" s="15" t="str">
        <f>IF(AND($B$6=NB!$A$17,$B$8&gt;0),'Ersparnisberechnung Sommertarif'!$B$8*SLP!C17061,"")</f>
        <v/>
      </c>
    </row>
    <row r="17082" spans="1:5" x14ac:dyDescent="0.3">
      <c r="A17082" s="25">
        <v>46200</v>
      </c>
      <c r="B17082" s="31">
        <v>0.76041666666666663</v>
      </c>
      <c r="C17082" s="46"/>
      <c r="D17082" s="29">
        <v>46200.760416666664</v>
      </c>
      <c r="E17082" s="15" t="str">
        <f>IF(AND($B$6=NB!$A$17,$B$8&gt;0),'Ersparnisberechnung Sommertarif'!$B$8*SLP!C17062,"")</f>
        <v/>
      </c>
    </row>
    <row r="17083" spans="1:5" x14ac:dyDescent="0.3">
      <c r="A17083" s="25">
        <v>46200</v>
      </c>
      <c r="B17083" s="31">
        <v>0.77083333333333337</v>
      </c>
      <c r="C17083" s="46"/>
      <c r="D17083" s="29">
        <v>46200.770833333336</v>
      </c>
      <c r="E17083" s="15" t="str">
        <f>IF(AND($B$6=NB!$A$17,$B$8&gt;0),'Ersparnisberechnung Sommertarif'!$B$8*SLP!C17063,"")</f>
        <v/>
      </c>
    </row>
    <row r="17084" spans="1:5" x14ac:dyDescent="0.3">
      <c r="A17084" s="25">
        <v>46200</v>
      </c>
      <c r="B17084" s="31">
        <v>0.78125</v>
      </c>
      <c r="C17084" s="46"/>
      <c r="D17084" s="29">
        <v>46200.78125</v>
      </c>
      <c r="E17084" s="15" t="str">
        <f>IF(AND($B$6=NB!$A$17,$B$8&gt;0),'Ersparnisberechnung Sommertarif'!$B$8*SLP!C17064,"")</f>
        <v/>
      </c>
    </row>
    <row r="17085" spans="1:5" x14ac:dyDescent="0.3">
      <c r="A17085" s="25">
        <v>46200</v>
      </c>
      <c r="B17085" s="31">
        <v>0.79166666666666663</v>
      </c>
      <c r="C17085" s="46"/>
      <c r="D17085" s="29">
        <v>46200.791666666664</v>
      </c>
      <c r="E17085" s="15" t="str">
        <f>IF(AND($B$6=NB!$A$17,$B$8&gt;0),'Ersparnisberechnung Sommertarif'!$B$8*SLP!C17065,"")</f>
        <v/>
      </c>
    </row>
    <row r="17086" spans="1:5" x14ac:dyDescent="0.3">
      <c r="A17086" s="25">
        <v>46200</v>
      </c>
      <c r="B17086" s="31">
        <v>0.80208333333333337</v>
      </c>
      <c r="C17086" s="46"/>
      <c r="D17086" s="29">
        <v>46200.802083333336</v>
      </c>
      <c r="E17086" s="15" t="str">
        <f>IF(AND($B$6=NB!$A$17,$B$8&gt;0),'Ersparnisberechnung Sommertarif'!$B$8*SLP!C17066,"")</f>
        <v/>
      </c>
    </row>
    <row r="17087" spans="1:5" x14ac:dyDescent="0.3">
      <c r="A17087" s="25">
        <v>46200</v>
      </c>
      <c r="B17087" s="31">
        <v>0.8125</v>
      </c>
      <c r="C17087" s="46"/>
      <c r="D17087" s="29">
        <v>46200.8125</v>
      </c>
      <c r="E17087" s="15" t="str">
        <f>IF(AND($B$6=NB!$A$17,$B$8&gt;0),'Ersparnisberechnung Sommertarif'!$B$8*SLP!C17067,"")</f>
        <v/>
      </c>
    </row>
    <row r="17088" spans="1:5" x14ac:dyDescent="0.3">
      <c r="A17088" s="25">
        <v>46200</v>
      </c>
      <c r="B17088" s="31">
        <v>0.82291666666666663</v>
      </c>
      <c r="C17088" s="46"/>
      <c r="D17088" s="29">
        <v>46200.822916666664</v>
      </c>
      <c r="E17088" s="15" t="str">
        <f>IF(AND($B$6=NB!$A$17,$B$8&gt;0),'Ersparnisberechnung Sommertarif'!$B$8*SLP!C17068,"")</f>
        <v/>
      </c>
    </row>
    <row r="17089" spans="1:5" x14ac:dyDescent="0.3">
      <c r="A17089" s="25">
        <v>46200</v>
      </c>
      <c r="B17089" s="31">
        <v>0.83333333333333337</v>
      </c>
      <c r="C17089" s="46"/>
      <c r="D17089" s="29">
        <v>46200.833333333336</v>
      </c>
      <c r="E17089" s="15" t="str">
        <f>IF(AND($B$6=NB!$A$17,$B$8&gt;0),'Ersparnisberechnung Sommertarif'!$B$8*SLP!C17069,"")</f>
        <v/>
      </c>
    </row>
    <row r="17090" spans="1:5" x14ac:dyDescent="0.3">
      <c r="A17090" s="25">
        <v>46200</v>
      </c>
      <c r="B17090" s="31">
        <v>0.84375</v>
      </c>
      <c r="C17090" s="46"/>
      <c r="D17090" s="29">
        <v>46200.84375</v>
      </c>
      <c r="E17090" s="15" t="str">
        <f>IF(AND($B$6=NB!$A$17,$B$8&gt;0),'Ersparnisberechnung Sommertarif'!$B$8*SLP!C17070,"")</f>
        <v/>
      </c>
    </row>
    <row r="17091" spans="1:5" x14ac:dyDescent="0.3">
      <c r="A17091" s="25">
        <v>46200</v>
      </c>
      <c r="B17091" s="31">
        <v>0.85416666666666663</v>
      </c>
      <c r="C17091" s="46"/>
      <c r="D17091" s="29">
        <v>46200.854166666664</v>
      </c>
      <c r="E17091" s="15" t="str">
        <f>IF(AND($B$6=NB!$A$17,$B$8&gt;0),'Ersparnisberechnung Sommertarif'!$B$8*SLP!C17071,"")</f>
        <v/>
      </c>
    </row>
    <row r="17092" spans="1:5" x14ac:dyDescent="0.3">
      <c r="A17092" s="25">
        <v>46200</v>
      </c>
      <c r="B17092" s="31">
        <v>0.86458333333333337</v>
      </c>
      <c r="C17092" s="46"/>
      <c r="D17092" s="29">
        <v>46200.864583333336</v>
      </c>
      <c r="E17092" s="15" t="str">
        <f>IF(AND($B$6=NB!$A$17,$B$8&gt;0),'Ersparnisberechnung Sommertarif'!$B$8*SLP!C17072,"")</f>
        <v/>
      </c>
    </row>
    <row r="17093" spans="1:5" x14ac:dyDescent="0.3">
      <c r="A17093" s="25">
        <v>46200</v>
      </c>
      <c r="B17093" s="31">
        <v>0.875</v>
      </c>
      <c r="C17093" s="46"/>
      <c r="D17093" s="29">
        <v>46200.875</v>
      </c>
      <c r="E17093" s="15" t="str">
        <f>IF(AND($B$6=NB!$A$17,$B$8&gt;0),'Ersparnisberechnung Sommertarif'!$B$8*SLP!C17073,"")</f>
        <v/>
      </c>
    </row>
    <row r="17094" spans="1:5" x14ac:dyDescent="0.3">
      <c r="A17094" s="25">
        <v>46200</v>
      </c>
      <c r="B17094" s="31">
        <v>0.88541666666666663</v>
      </c>
      <c r="C17094" s="46"/>
      <c r="D17094" s="29">
        <v>46200.885416666664</v>
      </c>
      <c r="E17094" s="15" t="str">
        <f>IF(AND($B$6=NB!$A$17,$B$8&gt;0),'Ersparnisberechnung Sommertarif'!$B$8*SLP!C17074,"")</f>
        <v/>
      </c>
    </row>
    <row r="17095" spans="1:5" x14ac:dyDescent="0.3">
      <c r="A17095" s="25">
        <v>46200</v>
      </c>
      <c r="B17095" s="31">
        <v>0.89583333333333337</v>
      </c>
      <c r="C17095" s="46"/>
      <c r="D17095" s="29">
        <v>46200.895833333336</v>
      </c>
      <c r="E17095" s="15" t="str">
        <f>IF(AND($B$6=NB!$A$17,$B$8&gt;0),'Ersparnisberechnung Sommertarif'!$B$8*SLP!C17075,"")</f>
        <v/>
      </c>
    </row>
    <row r="17096" spans="1:5" x14ac:dyDescent="0.3">
      <c r="A17096" s="25">
        <v>46200</v>
      </c>
      <c r="B17096" s="31">
        <v>0.90625</v>
      </c>
      <c r="C17096" s="46"/>
      <c r="D17096" s="29">
        <v>46200.90625</v>
      </c>
      <c r="E17096" s="15" t="str">
        <f>IF(AND($B$6=NB!$A$17,$B$8&gt;0),'Ersparnisberechnung Sommertarif'!$B$8*SLP!C17076,"")</f>
        <v/>
      </c>
    </row>
    <row r="17097" spans="1:5" x14ac:dyDescent="0.3">
      <c r="A17097" s="25">
        <v>46200</v>
      </c>
      <c r="B17097" s="31">
        <v>0.91666666666666663</v>
      </c>
      <c r="C17097" s="46"/>
      <c r="D17097" s="29">
        <v>46200.916666666664</v>
      </c>
      <c r="E17097" s="15" t="str">
        <f>IF(AND($B$6=NB!$A$17,$B$8&gt;0),'Ersparnisberechnung Sommertarif'!$B$8*SLP!C17077,"")</f>
        <v/>
      </c>
    </row>
    <row r="17098" spans="1:5" x14ac:dyDescent="0.3">
      <c r="A17098" s="25">
        <v>46200</v>
      </c>
      <c r="B17098" s="31">
        <v>0.92708333333333337</v>
      </c>
      <c r="C17098" s="46"/>
      <c r="D17098" s="29">
        <v>46200.927083333336</v>
      </c>
      <c r="E17098" s="15" t="str">
        <f>IF(AND($B$6=NB!$A$17,$B$8&gt;0),'Ersparnisberechnung Sommertarif'!$B$8*SLP!C17078,"")</f>
        <v/>
      </c>
    </row>
    <row r="17099" spans="1:5" x14ac:dyDescent="0.3">
      <c r="A17099" s="25">
        <v>46200</v>
      </c>
      <c r="B17099" s="31">
        <v>0.9375</v>
      </c>
      <c r="C17099" s="46"/>
      <c r="D17099" s="29">
        <v>46200.9375</v>
      </c>
      <c r="E17099" s="15" t="str">
        <f>IF(AND($B$6=NB!$A$17,$B$8&gt;0),'Ersparnisberechnung Sommertarif'!$B$8*SLP!C17079,"")</f>
        <v/>
      </c>
    </row>
    <row r="17100" spans="1:5" x14ac:dyDescent="0.3">
      <c r="A17100" s="25">
        <v>46200</v>
      </c>
      <c r="B17100" s="31">
        <v>0.94791666666666663</v>
      </c>
      <c r="C17100" s="46"/>
      <c r="D17100" s="29">
        <v>46200.947916666664</v>
      </c>
      <c r="E17100" s="15" t="str">
        <f>IF(AND($B$6=NB!$A$17,$B$8&gt;0),'Ersparnisberechnung Sommertarif'!$B$8*SLP!C17080,"")</f>
        <v/>
      </c>
    </row>
    <row r="17101" spans="1:5" x14ac:dyDescent="0.3">
      <c r="A17101" s="25">
        <v>46200</v>
      </c>
      <c r="B17101" s="31">
        <v>0.95833333333333337</v>
      </c>
      <c r="C17101" s="46"/>
      <c r="D17101" s="29">
        <v>46200.958333333336</v>
      </c>
      <c r="E17101" s="15" t="str">
        <f>IF(AND($B$6=NB!$A$17,$B$8&gt;0),'Ersparnisberechnung Sommertarif'!$B$8*SLP!C17081,"")</f>
        <v/>
      </c>
    </row>
    <row r="17102" spans="1:5" x14ac:dyDescent="0.3">
      <c r="A17102" s="25">
        <v>46200</v>
      </c>
      <c r="B17102" s="31">
        <v>0.96875</v>
      </c>
      <c r="C17102" s="46"/>
      <c r="D17102" s="29">
        <v>46200.96875</v>
      </c>
      <c r="E17102" s="15" t="str">
        <f>IF(AND($B$6=NB!$A$17,$B$8&gt;0),'Ersparnisberechnung Sommertarif'!$B$8*SLP!C17082,"")</f>
        <v/>
      </c>
    </row>
    <row r="17103" spans="1:5" x14ac:dyDescent="0.3">
      <c r="A17103" s="25">
        <v>46200</v>
      </c>
      <c r="B17103" s="31">
        <v>0.97916666666666663</v>
      </c>
      <c r="C17103" s="46"/>
      <c r="D17103" s="29">
        <v>46200.979166666664</v>
      </c>
      <c r="E17103" s="15" t="str">
        <f>IF(AND($B$6=NB!$A$17,$B$8&gt;0),'Ersparnisberechnung Sommertarif'!$B$8*SLP!C17083,"")</f>
        <v/>
      </c>
    </row>
    <row r="17104" spans="1:5" x14ac:dyDescent="0.3">
      <c r="A17104" s="25">
        <v>46200</v>
      </c>
      <c r="B17104" s="31">
        <v>0.98958333333333337</v>
      </c>
      <c r="C17104" s="46"/>
      <c r="D17104" s="29">
        <v>46200.989583333336</v>
      </c>
      <c r="E17104" s="15" t="str">
        <f>IF(AND($B$6=NB!$A$17,$B$8&gt;0),'Ersparnisberechnung Sommertarif'!$B$8*SLP!C17084,"")</f>
        <v/>
      </c>
    </row>
    <row r="17105" spans="1:5" x14ac:dyDescent="0.3">
      <c r="A17105" s="25">
        <v>46201</v>
      </c>
      <c r="B17105" s="31">
        <v>0</v>
      </c>
      <c r="C17105" s="46"/>
      <c r="D17105" s="29">
        <v>46201</v>
      </c>
      <c r="E17105" s="15" t="str">
        <f>IF(AND($B$6=NB!$A$17,$B$8&gt;0),'Ersparnisberechnung Sommertarif'!$B$8*SLP!C17085,"")</f>
        <v/>
      </c>
    </row>
    <row r="17106" spans="1:5" x14ac:dyDescent="0.3">
      <c r="A17106" s="25">
        <v>46201</v>
      </c>
      <c r="B17106" s="31">
        <v>1.0416666666666666E-2</v>
      </c>
      <c r="C17106" s="46"/>
      <c r="D17106" s="29">
        <v>46201.010416666664</v>
      </c>
      <c r="E17106" s="15" t="str">
        <f>IF(AND($B$6=NB!$A$17,$B$8&gt;0),'Ersparnisberechnung Sommertarif'!$B$8*SLP!C17086,"")</f>
        <v/>
      </c>
    </row>
    <row r="17107" spans="1:5" x14ac:dyDescent="0.3">
      <c r="A17107" s="25">
        <v>46201</v>
      </c>
      <c r="B17107" s="31">
        <v>2.0833333333333332E-2</v>
      </c>
      <c r="C17107" s="46"/>
      <c r="D17107" s="29">
        <v>46201.020833333336</v>
      </c>
      <c r="E17107" s="15" t="str">
        <f>IF(AND($B$6=NB!$A$17,$B$8&gt;0),'Ersparnisberechnung Sommertarif'!$B$8*SLP!C17087,"")</f>
        <v/>
      </c>
    </row>
    <row r="17108" spans="1:5" x14ac:dyDescent="0.3">
      <c r="A17108" s="25">
        <v>46201</v>
      </c>
      <c r="B17108" s="31">
        <v>3.125E-2</v>
      </c>
      <c r="C17108" s="46"/>
      <c r="D17108" s="29">
        <v>46201.03125</v>
      </c>
      <c r="E17108" s="15" t="str">
        <f>IF(AND($B$6=NB!$A$17,$B$8&gt;0),'Ersparnisberechnung Sommertarif'!$B$8*SLP!C17088,"")</f>
        <v/>
      </c>
    </row>
    <row r="17109" spans="1:5" x14ac:dyDescent="0.3">
      <c r="A17109" s="25">
        <v>46201</v>
      </c>
      <c r="B17109" s="31">
        <v>4.1666666666666664E-2</v>
      </c>
      <c r="C17109" s="46"/>
      <c r="D17109" s="29">
        <v>46201.041666666664</v>
      </c>
      <c r="E17109" s="15" t="str">
        <f>IF(AND($B$6=NB!$A$17,$B$8&gt;0),'Ersparnisberechnung Sommertarif'!$B$8*SLP!C17089,"")</f>
        <v/>
      </c>
    </row>
    <row r="17110" spans="1:5" x14ac:dyDescent="0.3">
      <c r="A17110" s="25">
        <v>46201</v>
      </c>
      <c r="B17110" s="31">
        <v>5.2083333333333336E-2</v>
      </c>
      <c r="C17110" s="46"/>
      <c r="D17110" s="29">
        <v>46201.052083333336</v>
      </c>
      <c r="E17110" s="15" t="str">
        <f>IF(AND($B$6=NB!$A$17,$B$8&gt;0),'Ersparnisberechnung Sommertarif'!$B$8*SLP!C17090,"")</f>
        <v/>
      </c>
    </row>
    <row r="17111" spans="1:5" x14ac:dyDescent="0.3">
      <c r="A17111" s="25">
        <v>46201</v>
      </c>
      <c r="B17111" s="31">
        <v>6.25E-2</v>
      </c>
      <c r="C17111" s="46"/>
      <c r="D17111" s="29">
        <v>46201.0625</v>
      </c>
      <c r="E17111" s="15" t="str">
        <f>IF(AND($B$6=NB!$A$17,$B$8&gt;0),'Ersparnisberechnung Sommertarif'!$B$8*SLP!C17091,"")</f>
        <v/>
      </c>
    </row>
    <row r="17112" spans="1:5" x14ac:dyDescent="0.3">
      <c r="A17112" s="25">
        <v>46201</v>
      </c>
      <c r="B17112" s="31">
        <v>7.2916666666666671E-2</v>
      </c>
      <c r="C17112" s="46"/>
      <c r="D17112" s="29">
        <v>46201.072916666664</v>
      </c>
      <c r="E17112" s="15" t="str">
        <f>IF(AND($B$6=NB!$A$17,$B$8&gt;0),'Ersparnisberechnung Sommertarif'!$B$8*SLP!C17092,"")</f>
        <v/>
      </c>
    </row>
    <row r="17113" spans="1:5" x14ac:dyDescent="0.3">
      <c r="A17113" s="25">
        <v>46201</v>
      </c>
      <c r="B17113" s="31">
        <v>8.3333333333333329E-2</v>
      </c>
      <c r="C17113" s="46"/>
      <c r="D17113" s="29">
        <v>46201.083333333336</v>
      </c>
      <c r="E17113" s="15" t="str">
        <f>IF(AND($B$6=NB!$A$17,$B$8&gt;0),'Ersparnisberechnung Sommertarif'!$B$8*SLP!C17093,"")</f>
        <v/>
      </c>
    </row>
    <row r="17114" spans="1:5" x14ac:dyDescent="0.3">
      <c r="A17114" s="25">
        <v>46201</v>
      </c>
      <c r="B17114" s="31">
        <v>9.375E-2</v>
      </c>
      <c r="C17114" s="46"/>
      <c r="D17114" s="29">
        <v>46201.09375</v>
      </c>
      <c r="E17114" s="15" t="str">
        <f>IF(AND($B$6=NB!$A$17,$B$8&gt;0),'Ersparnisberechnung Sommertarif'!$B$8*SLP!C17094,"")</f>
        <v/>
      </c>
    </row>
    <row r="17115" spans="1:5" x14ac:dyDescent="0.3">
      <c r="A17115" s="25">
        <v>46201</v>
      </c>
      <c r="B17115" s="31">
        <v>0.10416666666666667</v>
      </c>
      <c r="C17115" s="46"/>
      <c r="D17115" s="29">
        <v>46201.104166666664</v>
      </c>
      <c r="E17115" s="15" t="str">
        <f>IF(AND($B$6=NB!$A$17,$B$8&gt;0),'Ersparnisberechnung Sommertarif'!$B$8*SLP!C17095,"")</f>
        <v/>
      </c>
    </row>
    <row r="17116" spans="1:5" x14ac:dyDescent="0.3">
      <c r="A17116" s="25">
        <v>46201</v>
      </c>
      <c r="B17116" s="31">
        <v>0.11458333333333333</v>
      </c>
      <c r="C17116" s="46"/>
      <c r="D17116" s="29">
        <v>46201.114583333336</v>
      </c>
      <c r="E17116" s="15" t="str">
        <f>IF(AND($B$6=NB!$A$17,$B$8&gt;0),'Ersparnisberechnung Sommertarif'!$B$8*SLP!C17096,"")</f>
        <v/>
      </c>
    </row>
    <row r="17117" spans="1:5" x14ac:dyDescent="0.3">
      <c r="A17117" s="25">
        <v>46201</v>
      </c>
      <c r="B17117" s="31">
        <v>0.125</v>
      </c>
      <c r="C17117" s="46"/>
      <c r="D17117" s="29">
        <v>46201.125</v>
      </c>
      <c r="E17117" s="15" t="str">
        <f>IF(AND($B$6=NB!$A$17,$B$8&gt;0),'Ersparnisberechnung Sommertarif'!$B$8*SLP!C17097,"")</f>
        <v/>
      </c>
    </row>
    <row r="17118" spans="1:5" x14ac:dyDescent="0.3">
      <c r="A17118" s="25">
        <v>46201</v>
      </c>
      <c r="B17118" s="31">
        <v>0.13541666666666666</v>
      </c>
      <c r="C17118" s="46"/>
      <c r="D17118" s="29">
        <v>46201.135416666664</v>
      </c>
      <c r="E17118" s="15" t="str">
        <f>IF(AND($B$6=NB!$A$17,$B$8&gt;0),'Ersparnisberechnung Sommertarif'!$B$8*SLP!C17098,"")</f>
        <v/>
      </c>
    </row>
    <row r="17119" spans="1:5" x14ac:dyDescent="0.3">
      <c r="A17119" s="25">
        <v>46201</v>
      </c>
      <c r="B17119" s="31">
        <v>0.14583333333333334</v>
      </c>
      <c r="C17119" s="46"/>
      <c r="D17119" s="29">
        <v>46201.145833333336</v>
      </c>
      <c r="E17119" s="15" t="str">
        <f>IF(AND($B$6=NB!$A$17,$B$8&gt;0),'Ersparnisberechnung Sommertarif'!$B$8*SLP!C17099,"")</f>
        <v/>
      </c>
    </row>
    <row r="17120" spans="1:5" x14ac:dyDescent="0.3">
      <c r="A17120" s="25">
        <v>46201</v>
      </c>
      <c r="B17120" s="31">
        <v>0.15625</v>
      </c>
      <c r="C17120" s="46"/>
      <c r="D17120" s="29">
        <v>46201.15625</v>
      </c>
      <c r="E17120" s="15" t="str">
        <f>IF(AND($B$6=NB!$A$17,$B$8&gt;0),'Ersparnisberechnung Sommertarif'!$B$8*SLP!C17100,"")</f>
        <v/>
      </c>
    </row>
    <row r="17121" spans="1:5" x14ac:dyDescent="0.3">
      <c r="A17121" s="25">
        <v>46201</v>
      </c>
      <c r="B17121" s="31">
        <v>0.16666666666666666</v>
      </c>
      <c r="C17121" s="46"/>
      <c r="D17121" s="29">
        <v>46201.166666666664</v>
      </c>
      <c r="E17121" s="15" t="str">
        <f>IF(AND($B$6=NB!$A$17,$B$8&gt;0),'Ersparnisberechnung Sommertarif'!$B$8*SLP!C17101,"")</f>
        <v/>
      </c>
    </row>
    <row r="17122" spans="1:5" x14ac:dyDescent="0.3">
      <c r="A17122" s="25">
        <v>46201</v>
      </c>
      <c r="B17122" s="31">
        <v>0.17708333333333334</v>
      </c>
      <c r="C17122" s="46"/>
      <c r="D17122" s="29">
        <v>46201.177083333336</v>
      </c>
      <c r="E17122" s="15" t="str">
        <f>IF(AND($B$6=NB!$A$17,$B$8&gt;0),'Ersparnisberechnung Sommertarif'!$B$8*SLP!C17102,"")</f>
        <v/>
      </c>
    </row>
    <row r="17123" spans="1:5" x14ac:dyDescent="0.3">
      <c r="A17123" s="25">
        <v>46201</v>
      </c>
      <c r="B17123" s="31">
        <v>0.1875</v>
      </c>
      <c r="C17123" s="46"/>
      <c r="D17123" s="29">
        <v>46201.1875</v>
      </c>
      <c r="E17123" s="15" t="str">
        <f>IF(AND($B$6=NB!$A$17,$B$8&gt;0),'Ersparnisberechnung Sommertarif'!$B$8*SLP!C17103,"")</f>
        <v/>
      </c>
    </row>
    <row r="17124" spans="1:5" x14ac:dyDescent="0.3">
      <c r="A17124" s="25">
        <v>46201</v>
      </c>
      <c r="B17124" s="31">
        <v>0.19791666666666666</v>
      </c>
      <c r="C17124" s="46"/>
      <c r="D17124" s="29">
        <v>46201.197916666664</v>
      </c>
      <c r="E17124" s="15" t="str">
        <f>IF(AND($B$6=NB!$A$17,$B$8&gt;0),'Ersparnisberechnung Sommertarif'!$B$8*SLP!C17104,"")</f>
        <v/>
      </c>
    </row>
    <row r="17125" spans="1:5" x14ac:dyDescent="0.3">
      <c r="A17125" s="25">
        <v>46201</v>
      </c>
      <c r="B17125" s="31">
        <v>0.20833333333333334</v>
      </c>
      <c r="C17125" s="46"/>
      <c r="D17125" s="29">
        <v>46201.208333333336</v>
      </c>
      <c r="E17125" s="15" t="str">
        <f>IF(AND($B$6=NB!$A$17,$B$8&gt;0),'Ersparnisberechnung Sommertarif'!$B$8*SLP!C17105,"")</f>
        <v/>
      </c>
    </row>
    <row r="17126" spans="1:5" x14ac:dyDescent="0.3">
      <c r="A17126" s="25">
        <v>46201</v>
      </c>
      <c r="B17126" s="31">
        <v>0.21875</v>
      </c>
      <c r="C17126" s="46"/>
      <c r="D17126" s="29">
        <v>46201.21875</v>
      </c>
      <c r="E17126" s="15" t="str">
        <f>IF(AND($B$6=NB!$A$17,$B$8&gt;0),'Ersparnisberechnung Sommertarif'!$B$8*SLP!C17106,"")</f>
        <v/>
      </c>
    </row>
    <row r="17127" spans="1:5" x14ac:dyDescent="0.3">
      <c r="A17127" s="25">
        <v>46201</v>
      </c>
      <c r="B17127" s="31">
        <v>0.22916666666666666</v>
      </c>
      <c r="C17127" s="46"/>
      <c r="D17127" s="29">
        <v>46201.229166666664</v>
      </c>
      <c r="E17127" s="15" t="str">
        <f>IF(AND($B$6=NB!$A$17,$B$8&gt;0),'Ersparnisberechnung Sommertarif'!$B$8*SLP!C17107,"")</f>
        <v/>
      </c>
    </row>
    <row r="17128" spans="1:5" x14ac:dyDescent="0.3">
      <c r="A17128" s="25">
        <v>46201</v>
      </c>
      <c r="B17128" s="31">
        <v>0.23958333333333334</v>
      </c>
      <c r="C17128" s="46"/>
      <c r="D17128" s="29">
        <v>46201.239583333336</v>
      </c>
      <c r="E17128" s="15" t="str">
        <f>IF(AND($B$6=NB!$A$17,$B$8&gt;0),'Ersparnisberechnung Sommertarif'!$B$8*SLP!C17108,"")</f>
        <v/>
      </c>
    </row>
    <row r="17129" spans="1:5" x14ac:dyDescent="0.3">
      <c r="A17129" s="25">
        <v>46201</v>
      </c>
      <c r="B17129" s="31">
        <v>0.25</v>
      </c>
      <c r="C17129" s="46"/>
      <c r="D17129" s="29">
        <v>46201.25</v>
      </c>
      <c r="E17129" s="15" t="str">
        <f>IF(AND($B$6=NB!$A$17,$B$8&gt;0),'Ersparnisberechnung Sommertarif'!$B$8*SLP!C17109,"")</f>
        <v/>
      </c>
    </row>
    <row r="17130" spans="1:5" x14ac:dyDescent="0.3">
      <c r="A17130" s="25">
        <v>46201</v>
      </c>
      <c r="B17130" s="31">
        <v>0.26041666666666669</v>
      </c>
      <c r="C17130" s="46"/>
      <c r="D17130" s="29">
        <v>46201.260416666664</v>
      </c>
      <c r="E17130" s="15" t="str">
        <f>IF(AND($B$6=NB!$A$17,$B$8&gt;0),'Ersparnisberechnung Sommertarif'!$B$8*SLP!C17110,"")</f>
        <v/>
      </c>
    </row>
    <row r="17131" spans="1:5" x14ac:dyDescent="0.3">
      <c r="A17131" s="25">
        <v>46201</v>
      </c>
      <c r="B17131" s="31">
        <v>0.27083333333333331</v>
      </c>
      <c r="C17131" s="46"/>
      <c r="D17131" s="29">
        <v>46201.270833333336</v>
      </c>
      <c r="E17131" s="15" t="str">
        <f>IF(AND($B$6=NB!$A$17,$B$8&gt;0),'Ersparnisberechnung Sommertarif'!$B$8*SLP!C17111,"")</f>
        <v/>
      </c>
    </row>
    <row r="17132" spans="1:5" x14ac:dyDescent="0.3">
      <c r="A17132" s="25">
        <v>46201</v>
      </c>
      <c r="B17132" s="31">
        <v>0.28125</v>
      </c>
      <c r="C17132" s="46"/>
      <c r="D17132" s="29">
        <v>46201.28125</v>
      </c>
      <c r="E17132" s="15" t="str">
        <f>IF(AND($B$6=NB!$A$17,$B$8&gt;0),'Ersparnisberechnung Sommertarif'!$B$8*SLP!C17112,"")</f>
        <v/>
      </c>
    </row>
    <row r="17133" spans="1:5" x14ac:dyDescent="0.3">
      <c r="A17133" s="25">
        <v>46201</v>
      </c>
      <c r="B17133" s="31">
        <v>0.29166666666666669</v>
      </c>
      <c r="C17133" s="46"/>
      <c r="D17133" s="29">
        <v>46201.291666666664</v>
      </c>
      <c r="E17133" s="15" t="str">
        <f>IF(AND($B$6=NB!$A$17,$B$8&gt;0),'Ersparnisberechnung Sommertarif'!$B$8*SLP!C17113,"")</f>
        <v/>
      </c>
    </row>
    <row r="17134" spans="1:5" x14ac:dyDescent="0.3">
      <c r="A17134" s="25">
        <v>46201</v>
      </c>
      <c r="B17134" s="31">
        <v>0.30208333333333331</v>
      </c>
      <c r="C17134" s="46"/>
      <c r="D17134" s="29">
        <v>46201.302083333336</v>
      </c>
      <c r="E17134" s="15" t="str">
        <f>IF(AND($B$6=NB!$A$17,$B$8&gt;0),'Ersparnisberechnung Sommertarif'!$B$8*SLP!C17114,"")</f>
        <v/>
      </c>
    </row>
    <row r="17135" spans="1:5" x14ac:dyDescent="0.3">
      <c r="A17135" s="25">
        <v>46201</v>
      </c>
      <c r="B17135" s="31">
        <v>0.3125</v>
      </c>
      <c r="C17135" s="46"/>
      <c r="D17135" s="29">
        <v>46201.3125</v>
      </c>
      <c r="E17135" s="15" t="str">
        <f>IF(AND($B$6=NB!$A$17,$B$8&gt;0),'Ersparnisberechnung Sommertarif'!$B$8*SLP!C17115,"")</f>
        <v/>
      </c>
    </row>
    <row r="17136" spans="1:5" x14ac:dyDescent="0.3">
      <c r="A17136" s="25">
        <v>46201</v>
      </c>
      <c r="B17136" s="31">
        <v>0.32291666666666669</v>
      </c>
      <c r="C17136" s="46"/>
      <c r="D17136" s="29">
        <v>46201.322916666664</v>
      </c>
      <c r="E17136" s="15" t="str">
        <f>IF(AND($B$6=NB!$A$17,$B$8&gt;0),'Ersparnisberechnung Sommertarif'!$B$8*SLP!C17116,"")</f>
        <v/>
      </c>
    </row>
    <row r="17137" spans="1:5" x14ac:dyDescent="0.3">
      <c r="A17137" s="25">
        <v>46201</v>
      </c>
      <c r="B17137" s="31">
        <v>0.33333333333333331</v>
      </c>
      <c r="C17137" s="46"/>
      <c r="D17137" s="29">
        <v>46201.333333333336</v>
      </c>
      <c r="E17137" s="15" t="str">
        <f>IF(AND($B$6=NB!$A$17,$B$8&gt;0),'Ersparnisberechnung Sommertarif'!$B$8*SLP!C17117,"")</f>
        <v/>
      </c>
    </row>
    <row r="17138" spans="1:5" x14ac:dyDescent="0.3">
      <c r="A17138" s="25">
        <v>46201</v>
      </c>
      <c r="B17138" s="31">
        <v>0.34375</v>
      </c>
      <c r="C17138" s="46"/>
      <c r="D17138" s="29">
        <v>46201.34375</v>
      </c>
      <c r="E17138" s="15" t="str">
        <f>IF(AND($B$6=NB!$A$17,$B$8&gt;0),'Ersparnisberechnung Sommertarif'!$B$8*SLP!C17118,"")</f>
        <v/>
      </c>
    </row>
    <row r="17139" spans="1:5" x14ac:dyDescent="0.3">
      <c r="A17139" s="25">
        <v>46201</v>
      </c>
      <c r="B17139" s="31">
        <v>0.35416666666666669</v>
      </c>
      <c r="C17139" s="46"/>
      <c r="D17139" s="29">
        <v>46201.354166666664</v>
      </c>
      <c r="E17139" s="15" t="str">
        <f>IF(AND($B$6=NB!$A$17,$B$8&gt;0),'Ersparnisberechnung Sommertarif'!$B$8*SLP!C17119,"")</f>
        <v/>
      </c>
    </row>
    <row r="17140" spans="1:5" x14ac:dyDescent="0.3">
      <c r="A17140" s="25">
        <v>46201</v>
      </c>
      <c r="B17140" s="31">
        <v>0.36458333333333331</v>
      </c>
      <c r="C17140" s="46"/>
      <c r="D17140" s="29">
        <v>46201.364583333336</v>
      </c>
      <c r="E17140" s="15" t="str">
        <f>IF(AND($B$6=NB!$A$17,$B$8&gt;0),'Ersparnisberechnung Sommertarif'!$B$8*SLP!C17120,"")</f>
        <v/>
      </c>
    </row>
    <row r="17141" spans="1:5" x14ac:dyDescent="0.3">
      <c r="A17141" s="25">
        <v>46201</v>
      </c>
      <c r="B17141" s="31">
        <v>0.375</v>
      </c>
      <c r="C17141" s="46"/>
      <c r="D17141" s="29">
        <v>46201.375</v>
      </c>
      <c r="E17141" s="15" t="str">
        <f>IF(AND($B$6=NB!$A$17,$B$8&gt;0),'Ersparnisberechnung Sommertarif'!$B$8*SLP!C17121,"")</f>
        <v/>
      </c>
    </row>
    <row r="17142" spans="1:5" x14ac:dyDescent="0.3">
      <c r="A17142" s="25">
        <v>46201</v>
      </c>
      <c r="B17142" s="31">
        <v>0.38541666666666669</v>
      </c>
      <c r="C17142" s="46"/>
      <c r="D17142" s="29">
        <v>46201.385416666664</v>
      </c>
      <c r="E17142" s="15" t="str">
        <f>IF(AND($B$6=NB!$A$17,$B$8&gt;0),'Ersparnisberechnung Sommertarif'!$B$8*SLP!C17122,"")</f>
        <v/>
      </c>
    </row>
    <row r="17143" spans="1:5" x14ac:dyDescent="0.3">
      <c r="A17143" s="25">
        <v>46201</v>
      </c>
      <c r="B17143" s="31">
        <v>0.39583333333333331</v>
      </c>
      <c r="C17143" s="46"/>
      <c r="D17143" s="29">
        <v>46201.395833333336</v>
      </c>
      <c r="E17143" s="15" t="str">
        <f>IF(AND($B$6=NB!$A$17,$B$8&gt;0),'Ersparnisberechnung Sommertarif'!$B$8*SLP!C17123,"")</f>
        <v/>
      </c>
    </row>
    <row r="17144" spans="1:5" x14ac:dyDescent="0.3">
      <c r="A17144" s="25">
        <v>46201</v>
      </c>
      <c r="B17144" s="31">
        <v>0.40625</v>
      </c>
      <c r="C17144" s="46"/>
      <c r="D17144" s="29">
        <v>46201.40625</v>
      </c>
      <c r="E17144" s="15" t="str">
        <f>IF(AND($B$6=NB!$A$17,$B$8&gt;0),'Ersparnisberechnung Sommertarif'!$B$8*SLP!C17124,"")</f>
        <v/>
      </c>
    </row>
    <row r="17145" spans="1:5" x14ac:dyDescent="0.3">
      <c r="A17145" s="25">
        <v>46201</v>
      </c>
      <c r="B17145" s="31">
        <v>0.41666666666666669</v>
      </c>
      <c r="C17145" s="46"/>
      <c r="D17145" s="29">
        <v>46201.416666666664</v>
      </c>
      <c r="E17145" s="15" t="str">
        <f>IF(AND($B$6=NB!$A$17,$B$8&gt;0),'Ersparnisberechnung Sommertarif'!$B$8*SLP!C17125,"")</f>
        <v/>
      </c>
    </row>
    <row r="17146" spans="1:5" x14ac:dyDescent="0.3">
      <c r="A17146" s="25">
        <v>46201</v>
      </c>
      <c r="B17146" s="31">
        <v>0.42708333333333331</v>
      </c>
      <c r="C17146" s="46"/>
      <c r="D17146" s="29">
        <v>46201.427083333336</v>
      </c>
      <c r="E17146" s="15" t="str">
        <f>IF(AND($B$6=NB!$A$17,$B$8&gt;0),'Ersparnisberechnung Sommertarif'!$B$8*SLP!C17126,"")</f>
        <v/>
      </c>
    </row>
    <row r="17147" spans="1:5" x14ac:dyDescent="0.3">
      <c r="A17147" s="25">
        <v>46201</v>
      </c>
      <c r="B17147" s="31">
        <v>0.4375</v>
      </c>
      <c r="C17147" s="46"/>
      <c r="D17147" s="29">
        <v>46201.4375</v>
      </c>
      <c r="E17147" s="15" t="str">
        <f>IF(AND($B$6=NB!$A$17,$B$8&gt;0),'Ersparnisberechnung Sommertarif'!$B$8*SLP!C17127,"")</f>
        <v/>
      </c>
    </row>
    <row r="17148" spans="1:5" x14ac:dyDescent="0.3">
      <c r="A17148" s="25">
        <v>46201</v>
      </c>
      <c r="B17148" s="31">
        <v>0.44791666666666669</v>
      </c>
      <c r="C17148" s="46"/>
      <c r="D17148" s="29">
        <v>46201.447916666664</v>
      </c>
      <c r="E17148" s="15" t="str">
        <f>IF(AND($B$6=NB!$A$17,$B$8&gt;0),'Ersparnisberechnung Sommertarif'!$B$8*SLP!C17128,"")</f>
        <v/>
      </c>
    </row>
    <row r="17149" spans="1:5" x14ac:dyDescent="0.3">
      <c r="A17149" s="25">
        <v>46201</v>
      </c>
      <c r="B17149" s="31">
        <v>0.45833333333333331</v>
      </c>
      <c r="C17149" s="46"/>
      <c r="D17149" s="29">
        <v>46201.458333333336</v>
      </c>
      <c r="E17149" s="15" t="str">
        <f>IF(AND($B$6=NB!$A$17,$B$8&gt;0),'Ersparnisberechnung Sommertarif'!$B$8*SLP!C17129,"")</f>
        <v/>
      </c>
    </row>
    <row r="17150" spans="1:5" x14ac:dyDescent="0.3">
      <c r="A17150" s="25">
        <v>46201</v>
      </c>
      <c r="B17150" s="31">
        <v>0.46875</v>
      </c>
      <c r="C17150" s="46"/>
      <c r="D17150" s="29">
        <v>46201.46875</v>
      </c>
      <c r="E17150" s="15" t="str">
        <f>IF(AND($B$6=NB!$A$17,$B$8&gt;0),'Ersparnisberechnung Sommertarif'!$B$8*SLP!C17130,"")</f>
        <v/>
      </c>
    </row>
    <row r="17151" spans="1:5" x14ac:dyDescent="0.3">
      <c r="A17151" s="25">
        <v>46201</v>
      </c>
      <c r="B17151" s="31">
        <v>0.47916666666666669</v>
      </c>
      <c r="C17151" s="46"/>
      <c r="D17151" s="29">
        <v>46201.479166666664</v>
      </c>
      <c r="E17151" s="15" t="str">
        <f>IF(AND($B$6=NB!$A$17,$B$8&gt;0),'Ersparnisberechnung Sommertarif'!$B$8*SLP!C17131,"")</f>
        <v/>
      </c>
    </row>
    <row r="17152" spans="1:5" x14ac:dyDescent="0.3">
      <c r="A17152" s="25">
        <v>46201</v>
      </c>
      <c r="B17152" s="31">
        <v>0.48958333333333331</v>
      </c>
      <c r="C17152" s="46"/>
      <c r="D17152" s="29">
        <v>46201.489583333336</v>
      </c>
      <c r="E17152" s="15" t="str">
        <f>IF(AND($B$6=NB!$A$17,$B$8&gt;0),'Ersparnisberechnung Sommertarif'!$B$8*SLP!C17132,"")</f>
        <v/>
      </c>
    </row>
    <row r="17153" spans="1:5" x14ac:dyDescent="0.3">
      <c r="A17153" s="25">
        <v>46201</v>
      </c>
      <c r="B17153" s="31">
        <v>0.5</v>
      </c>
      <c r="C17153" s="46"/>
      <c r="D17153" s="29">
        <v>46201.5</v>
      </c>
      <c r="E17153" s="15" t="str">
        <f>IF(AND($B$6=NB!$A$17,$B$8&gt;0),'Ersparnisberechnung Sommertarif'!$B$8*SLP!C17133,"")</f>
        <v/>
      </c>
    </row>
    <row r="17154" spans="1:5" x14ac:dyDescent="0.3">
      <c r="A17154" s="25">
        <v>46201</v>
      </c>
      <c r="B17154" s="31">
        <v>0.51041666666666663</v>
      </c>
      <c r="C17154" s="46"/>
      <c r="D17154" s="29">
        <v>46201.510416666664</v>
      </c>
      <c r="E17154" s="15" t="str">
        <f>IF(AND($B$6=NB!$A$17,$B$8&gt;0),'Ersparnisberechnung Sommertarif'!$B$8*SLP!C17134,"")</f>
        <v/>
      </c>
    </row>
    <row r="17155" spans="1:5" x14ac:dyDescent="0.3">
      <c r="A17155" s="25">
        <v>46201</v>
      </c>
      <c r="B17155" s="31">
        <v>0.52083333333333337</v>
      </c>
      <c r="C17155" s="46"/>
      <c r="D17155" s="29">
        <v>46201.520833333336</v>
      </c>
      <c r="E17155" s="15" t="str">
        <f>IF(AND($B$6=NB!$A$17,$B$8&gt;0),'Ersparnisberechnung Sommertarif'!$B$8*SLP!C17135,"")</f>
        <v/>
      </c>
    </row>
    <row r="17156" spans="1:5" x14ac:dyDescent="0.3">
      <c r="A17156" s="25">
        <v>46201</v>
      </c>
      <c r="B17156" s="31">
        <v>0.53125</v>
      </c>
      <c r="C17156" s="46"/>
      <c r="D17156" s="29">
        <v>46201.53125</v>
      </c>
      <c r="E17156" s="15" t="str">
        <f>IF(AND($B$6=NB!$A$17,$B$8&gt;0),'Ersparnisberechnung Sommertarif'!$B$8*SLP!C17136,"")</f>
        <v/>
      </c>
    </row>
    <row r="17157" spans="1:5" x14ac:dyDescent="0.3">
      <c r="A17157" s="25">
        <v>46201</v>
      </c>
      <c r="B17157" s="31">
        <v>0.54166666666666663</v>
      </c>
      <c r="C17157" s="46"/>
      <c r="D17157" s="29">
        <v>46201.541666666664</v>
      </c>
      <c r="E17157" s="15" t="str">
        <f>IF(AND($B$6=NB!$A$17,$B$8&gt;0),'Ersparnisberechnung Sommertarif'!$B$8*SLP!C17137,"")</f>
        <v/>
      </c>
    </row>
    <row r="17158" spans="1:5" x14ac:dyDescent="0.3">
      <c r="A17158" s="25">
        <v>46201</v>
      </c>
      <c r="B17158" s="31">
        <v>0.55208333333333337</v>
      </c>
      <c r="C17158" s="46"/>
      <c r="D17158" s="29">
        <v>46201.552083333336</v>
      </c>
      <c r="E17158" s="15" t="str">
        <f>IF(AND($B$6=NB!$A$17,$B$8&gt;0),'Ersparnisberechnung Sommertarif'!$B$8*SLP!C17138,"")</f>
        <v/>
      </c>
    </row>
    <row r="17159" spans="1:5" x14ac:dyDescent="0.3">
      <c r="A17159" s="25">
        <v>46201</v>
      </c>
      <c r="B17159" s="31">
        <v>0.5625</v>
      </c>
      <c r="C17159" s="46"/>
      <c r="D17159" s="29">
        <v>46201.5625</v>
      </c>
      <c r="E17159" s="15" t="str">
        <f>IF(AND($B$6=NB!$A$17,$B$8&gt;0),'Ersparnisberechnung Sommertarif'!$B$8*SLP!C17139,"")</f>
        <v/>
      </c>
    </row>
    <row r="17160" spans="1:5" x14ac:dyDescent="0.3">
      <c r="A17160" s="25">
        <v>46201</v>
      </c>
      <c r="B17160" s="31">
        <v>0.57291666666666663</v>
      </c>
      <c r="C17160" s="46"/>
      <c r="D17160" s="29">
        <v>46201.572916666664</v>
      </c>
      <c r="E17160" s="15" t="str">
        <f>IF(AND($B$6=NB!$A$17,$B$8&gt;0),'Ersparnisberechnung Sommertarif'!$B$8*SLP!C17140,"")</f>
        <v/>
      </c>
    </row>
    <row r="17161" spans="1:5" x14ac:dyDescent="0.3">
      <c r="A17161" s="25">
        <v>46201</v>
      </c>
      <c r="B17161" s="31">
        <v>0.58333333333333337</v>
      </c>
      <c r="C17161" s="46"/>
      <c r="D17161" s="29">
        <v>46201.583333333336</v>
      </c>
      <c r="E17161" s="15" t="str">
        <f>IF(AND($B$6=NB!$A$17,$B$8&gt;0),'Ersparnisberechnung Sommertarif'!$B$8*SLP!C17141,"")</f>
        <v/>
      </c>
    </row>
    <row r="17162" spans="1:5" x14ac:dyDescent="0.3">
      <c r="A17162" s="25">
        <v>46201</v>
      </c>
      <c r="B17162" s="31">
        <v>0.59375</v>
      </c>
      <c r="C17162" s="46"/>
      <c r="D17162" s="29">
        <v>46201.59375</v>
      </c>
      <c r="E17162" s="15" t="str">
        <f>IF(AND($B$6=NB!$A$17,$B$8&gt;0),'Ersparnisberechnung Sommertarif'!$B$8*SLP!C17142,"")</f>
        <v/>
      </c>
    </row>
    <row r="17163" spans="1:5" x14ac:dyDescent="0.3">
      <c r="A17163" s="25">
        <v>46201</v>
      </c>
      <c r="B17163" s="31">
        <v>0.60416666666666663</v>
      </c>
      <c r="C17163" s="46"/>
      <c r="D17163" s="29">
        <v>46201.604166666664</v>
      </c>
      <c r="E17163" s="15" t="str">
        <f>IF(AND($B$6=NB!$A$17,$B$8&gt;0),'Ersparnisberechnung Sommertarif'!$B$8*SLP!C17143,"")</f>
        <v/>
      </c>
    </row>
    <row r="17164" spans="1:5" x14ac:dyDescent="0.3">
      <c r="A17164" s="25">
        <v>46201</v>
      </c>
      <c r="B17164" s="31">
        <v>0.61458333333333337</v>
      </c>
      <c r="C17164" s="46"/>
      <c r="D17164" s="29">
        <v>46201.614583333336</v>
      </c>
      <c r="E17164" s="15" t="str">
        <f>IF(AND($B$6=NB!$A$17,$B$8&gt;0),'Ersparnisberechnung Sommertarif'!$B$8*SLP!C17144,"")</f>
        <v/>
      </c>
    </row>
    <row r="17165" spans="1:5" x14ac:dyDescent="0.3">
      <c r="A17165" s="25">
        <v>46201</v>
      </c>
      <c r="B17165" s="31">
        <v>0.625</v>
      </c>
      <c r="C17165" s="46"/>
      <c r="D17165" s="29">
        <v>46201.625</v>
      </c>
      <c r="E17165" s="15" t="str">
        <f>IF(AND($B$6=NB!$A$17,$B$8&gt;0),'Ersparnisberechnung Sommertarif'!$B$8*SLP!C17145,"")</f>
        <v/>
      </c>
    </row>
    <row r="17166" spans="1:5" x14ac:dyDescent="0.3">
      <c r="A17166" s="25">
        <v>46201</v>
      </c>
      <c r="B17166" s="31">
        <v>0.63541666666666663</v>
      </c>
      <c r="C17166" s="46"/>
      <c r="D17166" s="29">
        <v>46201.635416666664</v>
      </c>
      <c r="E17166" s="15" t="str">
        <f>IF(AND($B$6=NB!$A$17,$B$8&gt;0),'Ersparnisberechnung Sommertarif'!$B$8*SLP!C17146,"")</f>
        <v/>
      </c>
    </row>
    <row r="17167" spans="1:5" x14ac:dyDescent="0.3">
      <c r="A17167" s="25">
        <v>46201</v>
      </c>
      <c r="B17167" s="31">
        <v>0.64583333333333337</v>
      </c>
      <c r="C17167" s="46"/>
      <c r="D17167" s="29">
        <v>46201.645833333336</v>
      </c>
      <c r="E17167" s="15" t="str">
        <f>IF(AND($B$6=NB!$A$17,$B$8&gt;0),'Ersparnisberechnung Sommertarif'!$B$8*SLP!C17147,"")</f>
        <v/>
      </c>
    </row>
    <row r="17168" spans="1:5" x14ac:dyDescent="0.3">
      <c r="A17168" s="25">
        <v>46201</v>
      </c>
      <c r="B17168" s="31">
        <v>0.65625</v>
      </c>
      <c r="C17168" s="46"/>
      <c r="D17168" s="29">
        <v>46201.65625</v>
      </c>
      <c r="E17168" s="15" t="str">
        <f>IF(AND($B$6=NB!$A$17,$B$8&gt;0),'Ersparnisberechnung Sommertarif'!$B$8*SLP!C17148,"")</f>
        <v/>
      </c>
    </row>
    <row r="17169" spans="1:5" x14ac:dyDescent="0.3">
      <c r="A17169" s="25">
        <v>46201</v>
      </c>
      <c r="B17169" s="31">
        <v>0.66666666666666663</v>
      </c>
      <c r="C17169" s="46"/>
      <c r="D17169" s="29">
        <v>46201.666666666664</v>
      </c>
      <c r="E17169" s="15" t="str">
        <f>IF(AND($B$6=NB!$A$17,$B$8&gt;0),'Ersparnisberechnung Sommertarif'!$B$8*SLP!C17149,"")</f>
        <v/>
      </c>
    </row>
    <row r="17170" spans="1:5" x14ac:dyDescent="0.3">
      <c r="A17170" s="25">
        <v>46201</v>
      </c>
      <c r="B17170" s="31">
        <v>0.67708333333333337</v>
      </c>
      <c r="C17170" s="46"/>
      <c r="D17170" s="29">
        <v>46201.677083333336</v>
      </c>
      <c r="E17170" s="15" t="str">
        <f>IF(AND($B$6=NB!$A$17,$B$8&gt;0),'Ersparnisberechnung Sommertarif'!$B$8*SLP!C17150,"")</f>
        <v/>
      </c>
    </row>
    <row r="17171" spans="1:5" x14ac:dyDescent="0.3">
      <c r="A17171" s="25">
        <v>46201</v>
      </c>
      <c r="B17171" s="31">
        <v>0.6875</v>
      </c>
      <c r="C17171" s="46"/>
      <c r="D17171" s="29">
        <v>46201.6875</v>
      </c>
      <c r="E17171" s="15" t="str">
        <f>IF(AND($B$6=NB!$A$17,$B$8&gt;0),'Ersparnisberechnung Sommertarif'!$B$8*SLP!C17151,"")</f>
        <v/>
      </c>
    </row>
    <row r="17172" spans="1:5" x14ac:dyDescent="0.3">
      <c r="A17172" s="25">
        <v>46201</v>
      </c>
      <c r="B17172" s="31">
        <v>0.69791666666666663</v>
      </c>
      <c r="C17172" s="46"/>
      <c r="D17172" s="29">
        <v>46201.697916666664</v>
      </c>
      <c r="E17172" s="15" t="str">
        <f>IF(AND($B$6=NB!$A$17,$B$8&gt;0),'Ersparnisberechnung Sommertarif'!$B$8*SLP!C17152,"")</f>
        <v/>
      </c>
    </row>
    <row r="17173" spans="1:5" x14ac:dyDescent="0.3">
      <c r="A17173" s="25">
        <v>46201</v>
      </c>
      <c r="B17173" s="31">
        <v>0.70833333333333337</v>
      </c>
      <c r="C17173" s="46"/>
      <c r="D17173" s="29">
        <v>46201.708333333336</v>
      </c>
      <c r="E17173" s="15" t="str">
        <f>IF(AND($B$6=NB!$A$17,$B$8&gt;0),'Ersparnisberechnung Sommertarif'!$B$8*SLP!C17153,"")</f>
        <v/>
      </c>
    </row>
    <row r="17174" spans="1:5" x14ac:dyDescent="0.3">
      <c r="A17174" s="25">
        <v>46201</v>
      </c>
      <c r="B17174" s="31">
        <v>0.71875</v>
      </c>
      <c r="C17174" s="46"/>
      <c r="D17174" s="29">
        <v>46201.71875</v>
      </c>
      <c r="E17174" s="15" t="str">
        <f>IF(AND($B$6=NB!$A$17,$B$8&gt;0),'Ersparnisberechnung Sommertarif'!$B$8*SLP!C17154,"")</f>
        <v/>
      </c>
    </row>
    <row r="17175" spans="1:5" x14ac:dyDescent="0.3">
      <c r="A17175" s="25">
        <v>46201</v>
      </c>
      <c r="B17175" s="31">
        <v>0.72916666666666663</v>
      </c>
      <c r="C17175" s="46"/>
      <c r="D17175" s="29">
        <v>46201.729166666664</v>
      </c>
      <c r="E17175" s="15" t="str">
        <f>IF(AND($B$6=NB!$A$17,$B$8&gt;0),'Ersparnisberechnung Sommertarif'!$B$8*SLP!C17155,"")</f>
        <v/>
      </c>
    </row>
    <row r="17176" spans="1:5" x14ac:dyDescent="0.3">
      <c r="A17176" s="25">
        <v>46201</v>
      </c>
      <c r="B17176" s="31">
        <v>0.73958333333333337</v>
      </c>
      <c r="C17176" s="46"/>
      <c r="D17176" s="29">
        <v>46201.739583333336</v>
      </c>
      <c r="E17176" s="15" t="str">
        <f>IF(AND($B$6=NB!$A$17,$B$8&gt;0),'Ersparnisberechnung Sommertarif'!$B$8*SLP!C17156,"")</f>
        <v/>
      </c>
    </row>
    <row r="17177" spans="1:5" x14ac:dyDescent="0.3">
      <c r="A17177" s="25">
        <v>46201</v>
      </c>
      <c r="B17177" s="31">
        <v>0.75</v>
      </c>
      <c r="C17177" s="46"/>
      <c r="D17177" s="29">
        <v>46201.75</v>
      </c>
      <c r="E17177" s="15" t="str">
        <f>IF(AND($B$6=NB!$A$17,$B$8&gt;0),'Ersparnisberechnung Sommertarif'!$B$8*SLP!C17157,"")</f>
        <v/>
      </c>
    </row>
    <row r="17178" spans="1:5" x14ac:dyDescent="0.3">
      <c r="A17178" s="25">
        <v>46201</v>
      </c>
      <c r="B17178" s="31">
        <v>0.76041666666666663</v>
      </c>
      <c r="C17178" s="46"/>
      <c r="D17178" s="29">
        <v>46201.760416666664</v>
      </c>
      <c r="E17178" s="15" t="str">
        <f>IF(AND($B$6=NB!$A$17,$B$8&gt;0),'Ersparnisberechnung Sommertarif'!$B$8*SLP!C17158,"")</f>
        <v/>
      </c>
    </row>
    <row r="17179" spans="1:5" x14ac:dyDescent="0.3">
      <c r="A17179" s="25">
        <v>46201</v>
      </c>
      <c r="B17179" s="31">
        <v>0.77083333333333337</v>
      </c>
      <c r="C17179" s="46"/>
      <c r="D17179" s="29">
        <v>46201.770833333336</v>
      </c>
      <c r="E17179" s="15" t="str">
        <f>IF(AND($B$6=NB!$A$17,$B$8&gt;0),'Ersparnisberechnung Sommertarif'!$B$8*SLP!C17159,"")</f>
        <v/>
      </c>
    </row>
    <row r="17180" spans="1:5" x14ac:dyDescent="0.3">
      <c r="A17180" s="25">
        <v>46201</v>
      </c>
      <c r="B17180" s="31">
        <v>0.78125</v>
      </c>
      <c r="C17180" s="46"/>
      <c r="D17180" s="29">
        <v>46201.78125</v>
      </c>
      <c r="E17180" s="15" t="str">
        <f>IF(AND($B$6=NB!$A$17,$B$8&gt;0),'Ersparnisberechnung Sommertarif'!$B$8*SLP!C17160,"")</f>
        <v/>
      </c>
    </row>
    <row r="17181" spans="1:5" x14ac:dyDescent="0.3">
      <c r="A17181" s="25">
        <v>46201</v>
      </c>
      <c r="B17181" s="31">
        <v>0.79166666666666663</v>
      </c>
      <c r="C17181" s="46"/>
      <c r="D17181" s="29">
        <v>46201.791666666664</v>
      </c>
      <c r="E17181" s="15" t="str">
        <f>IF(AND($B$6=NB!$A$17,$B$8&gt;0),'Ersparnisberechnung Sommertarif'!$B$8*SLP!C17161,"")</f>
        <v/>
      </c>
    </row>
    <row r="17182" spans="1:5" x14ac:dyDescent="0.3">
      <c r="A17182" s="25">
        <v>46201</v>
      </c>
      <c r="B17182" s="31">
        <v>0.80208333333333337</v>
      </c>
      <c r="C17182" s="46"/>
      <c r="D17182" s="29">
        <v>46201.802083333336</v>
      </c>
      <c r="E17182" s="15" t="str">
        <f>IF(AND($B$6=NB!$A$17,$B$8&gt;0),'Ersparnisberechnung Sommertarif'!$B$8*SLP!C17162,"")</f>
        <v/>
      </c>
    </row>
    <row r="17183" spans="1:5" x14ac:dyDescent="0.3">
      <c r="A17183" s="25">
        <v>46201</v>
      </c>
      <c r="B17183" s="31">
        <v>0.8125</v>
      </c>
      <c r="C17183" s="46"/>
      <c r="D17183" s="29">
        <v>46201.8125</v>
      </c>
      <c r="E17183" s="15" t="str">
        <f>IF(AND($B$6=NB!$A$17,$B$8&gt;0),'Ersparnisberechnung Sommertarif'!$B$8*SLP!C17163,"")</f>
        <v/>
      </c>
    </row>
    <row r="17184" spans="1:5" x14ac:dyDescent="0.3">
      <c r="A17184" s="25">
        <v>46201</v>
      </c>
      <c r="B17184" s="31">
        <v>0.82291666666666663</v>
      </c>
      <c r="C17184" s="46"/>
      <c r="D17184" s="29">
        <v>46201.822916666664</v>
      </c>
      <c r="E17184" s="15" t="str">
        <f>IF(AND($B$6=NB!$A$17,$B$8&gt;0),'Ersparnisberechnung Sommertarif'!$B$8*SLP!C17164,"")</f>
        <v/>
      </c>
    </row>
    <row r="17185" spans="1:5" x14ac:dyDescent="0.3">
      <c r="A17185" s="25">
        <v>46201</v>
      </c>
      <c r="B17185" s="31">
        <v>0.83333333333333337</v>
      </c>
      <c r="C17185" s="46"/>
      <c r="D17185" s="29">
        <v>46201.833333333336</v>
      </c>
      <c r="E17185" s="15" t="str">
        <f>IF(AND($B$6=NB!$A$17,$B$8&gt;0),'Ersparnisberechnung Sommertarif'!$B$8*SLP!C17165,"")</f>
        <v/>
      </c>
    </row>
    <row r="17186" spans="1:5" x14ac:dyDescent="0.3">
      <c r="A17186" s="25">
        <v>46201</v>
      </c>
      <c r="B17186" s="31">
        <v>0.84375</v>
      </c>
      <c r="C17186" s="46"/>
      <c r="D17186" s="29">
        <v>46201.84375</v>
      </c>
      <c r="E17186" s="15" t="str">
        <f>IF(AND($B$6=NB!$A$17,$B$8&gt;0),'Ersparnisberechnung Sommertarif'!$B$8*SLP!C17166,"")</f>
        <v/>
      </c>
    </row>
    <row r="17187" spans="1:5" x14ac:dyDescent="0.3">
      <c r="A17187" s="25">
        <v>46201</v>
      </c>
      <c r="B17187" s="31">
        <v>0.85416666666666663</v>
      </c>
      <c r="C17187" s="46"/>
      <c r="D17187" s="29">
        <v>46201.854166666664</v>
      </c>
      <c r="E17187" s="15" t="str">
        <f>IF(AND($B$6=NB!$A$17,$B$8&gt;0),'Ersparnisberechnung Sommertarif'!$B$8*SLP!C17167,"")</f>
        <v/>
      </c>
    </row>
    <row r="17188" spans="1:5" x14ac:dyDescent="0.3">
      <c r="A17188" s="25">
        <v>46201</v>
      </c>
      <c r="B17188" s="31">
        <v>0.86458333333333337</v>
      </c>
      <c r="C17188" s="46"/>
      <c r="D17188" s="29">
        <v>46201.864583333336</v>
      </c>
      <c r="E17188" s="15" t="str">
        <f>IF(AND($B$6=NB!$A$17,$B$8&gt;0),'Ersparnisberechnung Sommertarif'!$B$8*SLP!C17168,"")</f>
        <v/>
      </c>
    </row>
    <row r="17189" spans="1:5" x14ac:dyDescent="0.3">
      <c r="A17189" s="25">
        <v>46201</v>
      </c>
      <c r="B17189" s="31">
        <v>0.875</v>
      </c>
      <c r="C17189" s="46"/>
      <c r="D17189" s="29">
        <v>46201.875</v>
      </c>
      <c r="E17189" s="15" t="str">
        <f>IF(AND($B$6=NB!$A$17,$B$8&gt;0),'Ersparnisberechnung Sommertarif'!$B$8*SLP!C17169,"")</f>
        <v/>
      </c>
    </row>
    <row r="17190" spans="1:5" x14ac:dyDescent="0.3">
      <c r="A17190" s="25">
        <v>46201</v>
      </c>
      <c r="B17190" s="31">
        <v>0.88541666666666663</v>
      </c>
      <c r="C17190" s="46"/>
      <c r="D17190" s="29">
        <v>46201.885416666664</v>
      </c>
      <c r="E17190" s="15" t="str">
        <f>IF(AND($B$6=NB!$A$17,$B$8&gt;0),'Ersparnisberechnung Sommertarif'!$B$8*SLP!C17170,"")</f>
        <v/>
      </c>
    </row>
    <row r="17191" spans="1:5" x14ac:dyDescent="0.3">
      <c r="A17191" s="25">
        <v>46201</v>
      </c>
      <c r="B17191" s="31">
        <v>0.89583333333333337</v>
      </c>
      <c r="C17191" s="46"/>
      <c r="D17191" s="29">
        <v>46201.895833333336</v>
      </c>
      <c r="E17191" s="15" t="str">
        <f>IF(AND($B$6=NB!$A$17,$B$8&gt;0),'Ersparnisberechnung Sommertarif'!$B$8*SLP!C17171,"")</f>
        <v/>
      </c>
    </row>
    <row r="17192" spans="1:5" x14ac:dyDescent="0.3">
      <c r="A17192" s="25">
        <v>46201</v>
      </c>
      <c r="B17192" s="31">
        <v>0.90625</v>
      </c>
      <c r="C17192" s="46"/>
      <c r="D17192" s="29">
        <v>46201.90625</v>
      </c>
      <c r="E17192" s="15" t="str">
        <f>IF(AND($B$6=NB!$A$17,$B$8&gt;0),'Ersparnisberechnung Sommertarif'!$B$8*SLP!C17172,"")</f>
        <v/>
      </c>
    </row>
    <row r="17193" spans="1:5" x14ac:dyDescent="0.3">
      <c r="A17193" s="25">
        <v>46201</v>
      </c>
      <c r="B17193" s="31">
        <v>0.91666666666666663</v>
      </c>
      <c r="C17193" s="46"/>
      <c r="D17193" s="29">
        <v>46201.916666666664</v>
      </c>
      <c r="E17193" s="15" t="str">
        <f>IF(AND($B$6=NB!$A$17,$B$8&gt;0),'Ersparnisberechnung Sommertarif'!$B$8*SLP!C17173,"")</f>
        <v/>
      </c>
    </row>
    <row r="17194" spans="1:5" x14ac:dyDescent="0.3">
      <c r="A17194" s="25">
        <v>46201</v>
      </c>
      <c r="B17194" s="31">
        <v>0.92708333333333337</v>
      </c>
      <c r="C17194" s="46"/>
      <c r="D17194" s="29">
        <v>46201.927083333336</v>
      </c>
      <c r="E17194" s="15" t="str">
        <f>IF(AND($B$6=NB!$A$17,$B$8&gt;0),'Ersparnisberechnung Sommertarif'!$B$8*SLP!C17174,"")</f>
        <v/>
      </c>
    </row>
    <row r="17195" spans="1:5" x14ac:dyDescent="0.3">
      <c r="A17195" s="25">
        <v>46201</v>
      </c>
      <c r="B17195" s="31">
        <v>0.9375</v>
      </c>
      <c r="C17195" s="46"/>
      <c r="D17195" s="29">
        <v>46201.9375</v>
      </c>
      <c r="E17195" s="15" t="str">
        <f>IF(AND($B$6=NB!$A$17,$B$8&gt;0),'Ersparnisberechnung Sommertarif'!$B$8*SLP!C17175,"")</f>
        <v/>
      </c>
    </row>
    <row r="17196" spans="1:5" x14ac:dyDescent="0.3">
      <c r="A17196" s="25">
        <v>46201</v>
      </c>
      <c r="B17196" s="31">
        <v>0.94791666666666663</v>
      </c>
      <c r="C17196" s="46"/>
      <c r="D17196" s="29">
        <v>46201.947916666664</v>
      </c>
      <c r="E17196" s="15" t="str">
        <f>IF(AND($B$6=NB!$A$17,$B$8&gt;0),'Ersparnisberechnung Sommertarif'!$B$8*SLP!C17176,"")</f>
        <v/>
      </c>
    </row>
    <row r="17197" spans="1:5" x14ac:dyDescent="0.3">
      <c r="A17197" s="25">
        <v>46201</v>
      </c>
      <c r="B17197" s="31">
        <v>0.95833333333333337</v>
      </c>
      <c r="C17197" s="46"/>
      <c r="D17197" s="29">
        <v>46201.958333333336</v>
      </c>
      <c r="E17197" s="15" t="str">
        <f>IF(AND($B$6=NB!$A$17,$B$8&gt;0),'Ersparnisberechnung Sommertarif'!$B$8*SLP!C17177,"")</f>
        <v/>
      </c>
    </row>
    <row r="17198" spans="1:5" x14ac:dyDescent="0.3">
      <c r="A17198" s="25">
        <v>46201</v>
      </c>
      <c r="B17198" s="31">
        <v>0.96875</v>
      </c>
      <c r="C17198" s="46"/>
      <c r="D17198" s="29">
        <v>46201.96875</v>
      </c>
      <c r="E17198" s="15" t="str">
        <f>IF(AND($B$6=NB!$A$17,$B$8&gt;0),'Ersparnisberechnung Sommertarif'!$B$8*SLP!C17178,"")</f>
        <v/>
      </c>
    </row>
    <row r="17199" spans="1:5" x14ac:dyDescent="0.3">
      <c r="A17199" s="25">
        <v>46201</v>
      </c>
      <c r="B17199" s="31">
        <v>0.97916666666666663</v>
      </c>
      <c r="C17199" s="46"/>
      <c r="D17199" s="29">
        <v>46201.979166666664</v>
      </c>
      <c r="E17199" s="15" t="str">
        <f>IF(AND($B$6=NB!$A$17,$B$8&gt;0),'Ersparnisberechnung Sommertarif'!$B$8*SLP!C17179,"")</f>
        <v/>
      </c>
    </row>
    <row r="17200" spans="1:5" x14ac:dyDescent="0.3">
      <c r="A17200" s="25">
        <v>46201</v>
      </c>
      <c r="B17200" s="31">
        <v>0.98958333333333337</v>
      </c>
      <c r="C17200" s="46"/>
      <c r="D17200" s="29">
        <v>46201.989583333336</v>
      </c>
      <c r="E17200" s="15" t="str">
        <f>IF(AND($B$6=NB!$A$17,$B$8&gt;0),'Ersparnisberechnung Sommertarif'!$B$8*SLP!C17180,"")</f>
        <v/>
      </c>
    </row>
    <row r="17201" spans="1:5" x14ac:dyDescent="0.3">
      <c r="A17201" s="25">
        <v>46202</v>
      </c>
      <c r="B17201" s="31">
        <v>0</v>
      </c>
      <c r="C17201" s="46"/>
      <c r="D17201" s="29">
        <v>46202</v>
      </c>
      <c r="E17201" s="15" t="str">
        <f>IF(AND($B$6=NB!$A$17,$B$8&gt;0),'Ersparnisberechnung Sommertarif'!$B$8*SLP!C17181,"")</f>
        <v/>
      </c>
    </row>
    <row r="17202" spans="1:5" x14ac:dyDescent="0.3">
      <c r="A17202" s="25">
        <v>46202</v>
      </c>
      <c r="B17202" s="31">
        <v>1.0416666666666666E-2</v>
      </c>
      <c r="C17202" s="46"/>
      <c r="D17202" s="29">
        <v>46202.010416666664</v>
      </c>
      <c r="E17202" s="15" t="str">
        <f>IF(AND($B$6=NB!$A$17,$B$8&gt;0),'Ersparnisberechnung Sommertarif'!$B$8*SLP!C17182,"")</f>
        <v/>
      </c>
    </row>
    <row r="17203" spans="1:5" x14ac:dyDescent="0.3">
      <c r="A17203" s="25">
        <v>46202</v>
      </c>
      <c r="B17203" s="31">
        <v>2.0833333333333332E-2</v>
      </c>
      <c r="C17203" s="46"/>
      <c r="D17203" s="29">
        <v>46202.020833333336</v>
      </c>
      <c r="E17203" s="15" t="str">
        <f>IF(AND($B$6=NB!$A$17,$B$8&gt;0),'Ersparnisberechnung Sommertarif'!$B$8*SLP!C17183,"")</f>
        <v/>
      </c>
    </row>
    <row r="17204" spans="1:5" x14ac:dyDescent="0.3">
      <c r="A17204" s="25">
        <v>46202</v>
      </c>
      <c r="B17204" s="31">
        <v>3.125E-2</v>
      </c>
      <c r="C17204" s="46"/>
      <c r="D17204" s="29">
        <v>46202.03125</v>
      </c>
      <c r="E17204" s="15" t="str">
        <f>IF(AND($B$6=NB!$A$17,$B$8&gt;0),'Ersparnisberechnung Sommertarif'!$B$8*SLP!C17184,"")</f>
        <v/>
      </c>
    </row>
    <row r="17205" spans="1:5" x14ac:dyDescent="0.3">
      <c r="A17205" s="25">
        <v>46202</v>
      </c>
      <c r="B17205" s="31">
        <v>4.1666666666666664E-2</v>
      </c>
      <c r="C17205" s="46"/>
      <c r="D17205" s="29">
        <v>46202.041666666664</v>
      </c>
      <c r="E17205" s="15" t="str">
        <f>IF(AND($B$6=NB!$A$17,$B$8&gt;0),'Ersparnisberechnung Sommertarif'!$B$8*SLP!C17185,"")</f>
        <v/>
      </c>
    </row>
    <row r="17206" spans="1:5" x14ac:dyDescent="0.3">
      <c r="A17206" s="25">
        <v>46202</v>
      </c>
      <c r="B17206" s="31">
        <v>5.2083333333333336E-2</v>
      </c>
      <c r="C17206" s="46"/>
      <c r="D17206" s="29">
        <v>46202.052083333336</v>
      </c>
      <c r="E17206" s="15" t="str">
        <f>IF(AND($B$6=NB!$A$17,$B$8&gt;0),'Ersparnisberechnung Sommertarif'!$B$8*SLP!C17186,"")</f>
        <v/>
      </c>
    </row>
    <row r="17207" spans="1:5" x14ac:dyDescent="0.3">
      <c r="A17207" s="25">
        <v>46202</v>
      </c>
      <c r="B17207" s="31">
        <v>6.25E-2</v>
      </c>
      <c r="C17207" s="46"/>
      <c r="D17207" s="29">
        <v>46202.0625</v>
      </c>
      <c r="E17207" s="15" t="str">
        <f>IF(AND($B$6=NB!$A$17,$B$8&gt;0),'Ersparnisberechnung Sommertarif'!$B$8*SLP!C17187,"")</f>
        <v/>
      </c>
    </row>
    <row r="17208" spans="1:5" x14ac:dyDescent="0.3">
      <c r="A17208" s="25">
        <v>46202</v>
      </c>
      <c r="B17208" s="31">
        <v>7.2916666666666671E-2</v>
      </c>
      <c r="C17208" s="46"/>
      <c r="D17208" s="29">
        <v>46202.072916666664</v>
      </c>
      <c r="E17208" s="15" t="str">
        <f>IF(AND($B$6=NB!$A$17,$B$8&gt;0),'Ersparnisberechnung Sommertarif'!$B$8*SLP!C17188,"")</f>
        <v/>
      </c>
    </row>
    <row r="17209" spans="1:5" x14ac:dyDescent="0.3">
      <c r="A17209" s="25">
        <v>46202</v>
      </c>
      <c r="B17209" s="31">
        <v>8.3333333333333329E-2</v>
      </c>
      <c r="C17209" s="46"/>
      <c r="D17209" s="29">
        <v>46202.083333333336</v>
      </c>
      <c r="E17209" s="15" t="str">
        <f>IF(AND($B$6=NB!$A$17,$B$8&gt;0),'Ersparnisberechnung Sommertarif'!$B$8*SLP!C17189,"")</f>
        <v/>
      </c>
    </row>
    <row r="17210" spans="1:5" x14ac:dyDescent="0.3">
      <c r="A17210" s="25">
        <v>46202</v>
      </c>
      <c r="B17210" s="31">
        <v>9.375E-2</v>
      </c>
      <c r="C17210" s="46"/>
      <c r="D17210" s="29">
        <v>46202.09375</v>
      </c>
      <c r="E17210" s="15" t="str">
        <f>IF(AND($B$6=NB!$A$17,$B$8&gt;0),'Ersparnisberechnung Sommertarif'!$B$8*SLP!C17190,"")</f>
        <v/>
      </c>
    </row>
    <row r="17211" spans="1:5" x14ac:dyDescent="0.3">
      <c r="A17211" s="25">
        <v>46202</v>
      </c>
      <c r="B17211" s="31">
        <v>0.10416666666666667</v>
      </c>
      <c r="C17211" s="46"/>
      <c r="D17211" s="29">
        <v>46202.104166666664</v>
      </c>
      <c r="E17211" s="15" t="str">
        <f>IF(AND($B$6=NB!$A$17,$B$8&gt;0),'Ersparnisberechnung Sommertarif'!$B$8*SLP!C17191,"")</f>
        <v/>
      </c>
    </row>
    <row r="17212" spans="1:5" x14ac:dyDescent="0.3">
      <c r="A17212" s="25">
        <v>46202</v>
      </c>
      <c r="B17212" s="31">
        <v>0.11458333333333333</v>
      </c>
      <c r="C17212" s="46"/>
      <c r="D17212" s="29">
        <v>46202.114583333336</v>
      </c>
      <c r="E17212" s="15" t="str">
        <f>IF(AND($B$6=NB!$A$17,$B$8&gt;0),'Ersparnisberechnung Sommertarif'!$B$8*SLP!C17192,"")</f>
        <v/>
      </c>
    </row>
    <row r="17213" spans="1:5" x14ac:dyDescent="0.3">
      <c r="A17213" s="25">
        <v>46202</v>
      </c>
      <c r="B17213" s="31">
        <v>0.125</v>
      </c>
      <c r="C17213" s="46"/>
      <c r="D17213" s="29">
        <v>46202.125</v>
      </c>
      <c r="E17213" s="15" t="str">
        <f>IF(AND($B$6=NB!$A$17,$B$8&gt;0),'Ersparnisberechnung Sommertarif'!$B$8*SLP!C17193,"")</f>
        <v/>
      </c>
    </row>
    <row r="17214" spans="1:5" x14ac:dyDescent="0.3">
      <c r="A17214" s="25">
        <v>46202</v>
      </c>
      <c r="B17214" s="31">
        <v>0.13541666666666666</v>
      </c>
      <c r="C17214" s="46"/>
      <c r="D17214" s="29">
        <v>46202.135416666664</v>
      </c>
      <c r="E17214" s="15" t="str">
        <f>IF(AND($B$6=NB!$A$17,$B$8&gt;0),'Ersparnisberechnung Sommertarif'!$B$8*SLP!C17194,"")</f>
        <v/>
      </c>
    </row>
    <row r="17215" spans="1:5" x14ac:dyDescent="0.3">
      <c r="A17215" s="25">
        <v>46202</v>
      </c>
      <c r="B17215" s="31">
        <v>0.14583333333333334</v>
      </c>
      <c r="C17215" s="46"/>
      <c r="D17215" s="29">
        <v>46202.145833333336</v>
      </c>
      <c r="E17215" s="15" t="str">
        <f>IF(AND($B$6=NB!$A$17,$B$8&gt;0),'Ersparnisberechnung Sommertarif'!$B$8*SLP!C17195,"")</f>
        <v/>
      </c>
    </row>
    <row r="17216" spans="1:5" x14ac:dyDescent="0.3">
      <c r="A17216" s="25">
        <v>46202</v>
      </c>
      <c r="B17216" s="31">
        <v>0.15625</v>
      </c>
      <c r="C17216" s="46"/>
      <c r="D17216" s="29">
        <v>46202.15625</v>
      </c>
      <c r="E17216" s="15" t="str">
        <f>IF(AND($B$6=NB!$A$17,$B$8&gt;0),'Ersparnisberechnung Sommertarif'!$B$8*SLP!C17196,"")</f>
        <v/>
      </c>
    </row>
    <row r="17217" spans="1:5" x14ac:dyDescent="0.3">
      <c r="A17217" s="25">
        <v>46202</v>
      </c>
      <c r="B17217" s="31">
        <v>0.16666666666666666</v>
      </c>
      <c r="C17217" s="46"/>
      <c r="D17217" s="29">
        <v>46202.166666666664</v>
      </c>
      <c r="E17217" s="15" t="str">
        <f>IF(AND($B$6=NB!$A$17,$B$8&gt;0),'Ersparnisberechnung Sommertarif'!$B$8*SLP!C17197,"")</f>
        <v/>
      </c>
    </row>
    <row r="17218" spans="1:5" x14ac:dyDescent="0.3">
      <c r="A17218" s="25">
        <v>46202</v>
      </c>
      <c r="B17218" s="31">
        <v>0.17708333333333334</v>
      </c>
      <c r="C17218" s="46"/>
      <c r="D17218" s="29">
        <v>46202.177083333336</v>
      </c>
      <c r="E17218" s="15" t="str">
        <f>IF(AND($B$6=NB!$A$17,$B$8&gt;0),'Ersparnisberechnung Sommertarif'!$B$8*SLP!C17198,"")</f>
        <v/>
      </c>
    </row>
    <row r="17219" spans="1:5" x14ac:dyDescent="0.3">
      <c r="A17219" s="25">
        <v>46202</v>
      </c>
      <c r="B17219" s="31">
        <v>0.1875</v>
      </c>
      <c r="C17219" s="46"/>
      <c r="D17219" s="29">
        <v>46202.1875</v>
      </c>
      <c r="E17219" s="15" t="str">
        <f>IF(AND($B$6=NB!$A$17,$B$8&gt;0),'Ersparnisberechnung Sommertarif'!$B$8*SLP!C17199,"")</f>
        <v/>
      </c>
    </row>
    <row r="17220" spans="1:5" x14ac:dyDescent="0.3">
      <c r="A17220" s="25">
        <v>46202</v>
      </c>
      <c r="B17220" s="31">
        <v>0.19791666666666666</v>
      </c>
      <c r="C17220" s="46"/>
      <c r="D17220" s="29">
        <v>46202.197916666664</v>
      </c>
      <c r="E17220" s="15" t="str">
        <f>IF(AND($B$6=NB!$A$17,$B$8&gt;0),'Ersparnisberechnung Sommertarif'!$B$8*SLP!C17200,"")</f>
        <v/>
      </c>
    </row>
    <row r="17221" spans="1:5" x14ac:dyDescent="0.3">
      <c r="A17221" s="25">
        <v>46202</v>
      </c>
      <c r="B17221" s="31">
        <v>0.20833333333333334</v>
      </c>
      <c r="C17221" s="46"/>
      <c r="D17221" s="29">
        <v>46202.208333333336</v>
      </c>
      <c r="E17221" s="15" t="str">
        <f>IF(AND($B$6=NB!$A$17,$B$8&gt;0),'Ersparnisberechnung Sommertarif'!$B$8*SLP!C17201,"")</f>
        <v/>
      </c>
    </row>
    <row r="17222" spans="1:5" x14ac:dyDescent="0.3">
      <c r="A17222" s="25">
        <v>46202</v>
      </c>
      <c r="B17222" s="31">
        <v>0.21875</v>
      </c>
      <c r="C17222" s="46"/>
      <c r="D17222" s="29">
        <v>46202.21875</v>
      </c>
      <c r="E17222" s="15" t="str">
        <f>IF(AND($B$6=NB!$A$17,$B$8&gt;0),'Ersparnisberechnung Sommertarif'!$B$8*SLP!C17202,"")</f>
        <v/>
      </c>
    </row>
    <row r="17223" spans="1:5" x14ac:dyDescent="0.3">
      <c r="A17223" s="25">
        <v>46202</v>
      </c>
      <c r="B17223" s="31">
        <v>0.22916666666666666</v>
      </c>
      <c r="C17223" s="46"/>
      <c r="D17223" s="29">
        <v>46202.229166666664</v>
      </c>
      <c r="E17223" s="15" t="str">
        <f>IF(AND($B$6=NB!$A$17,$B$8&gt;0),'Ersparnisberechnung Sommertarif'!$B$8*SLP!C17203,"")</f>
        <v/>
      </c>
    </row>
    <row r="17224" spans="1:5" x14ac:dyDescent="0.3">
      <c r="A17224" s="25">
        <v>46202</v>
      </c>
      <c r="B17224" s="31">
        <v>0.23958333333333334</v>
      </c>
      <c r="C17224" s="46"/>
      <c r="D17224" s="29">
        <v>46202.239583333336</v>
      </c>
      <c r="E17224" s="15" t="str">
        <f>IF(AND($B$6=NB!$A$17,$B$8&gt;0),'Ersparnisberechnung Sommertarif'!$B$8*SLP!C17204,"")</f>
        <v/>
      </c>
    </row>
    <row r="17225" spans="1:5" x14ac:dyDescent="0.3">
      <c r="A17225" s="25">
        <v>46202</v>
      </c>
      <c r="B17225" s="31">
        <v>0.25</v>
      </c>
      <c r="C17225" s="46"/>
      <c r="D17225" s="29">
        <v>46202.25</v>
      </c>
      <c r="E17225" s="15" t="str">
        <f>IF(AND($B$6=NB!$A$17,$B$8&gt;0),'Ersparnisberechnung Sommertarif'!$B$8*SLP!C17205,"")</f>
        <v/>
      </c>
    </row>
    <row r="17226" spans="1:5" x14ac:dyDescent="0.3">
      <c r="A17226" s="25">
        <v>46202</v>
      </c>
      <c r="B17226" s="31">
        <v>0.26041666666666669</v>
      </c>
      <c r="C17226" s="46"/>
      <c r="D17226" s="29">
        <v>46202.260416666664</v>
      </c>
      <c r="E17226" s="15" t="str">
        <f>IF(AND($B$6=NB!$A$17,$B$8&gt;0),'Ersparnisberechnung Sommertarif'!$B$8*SLP!C17206,"")</f>
        <v/>
      </c>
    </row>
    <row r="17227" spans="1:5" x14ac:dyDescent="0.3">
      <c r="A17227" s="25">
        <v>46202</v>
      </c>
      <c r="B17227" s="31">
        <v>0.27083333333333331</v>
      </c>
      <c r="C17227" s="46"/>
      <c r="D17227" s="29">
        <v>46202.270833333336</v>
      </c>
      <c r="E17227" s="15" t="str">
        <f>IF(AND($B$6=NB!$A$17,$B$8&gt;0),'Ersparnisberechnung Sommertarif'!$B$8*SLP!C17207,"")</f>
        <v/>
      </c>
    </row>
    <row r="17228" spans="1:5" x14ac:dyDescent="0.3">
      <c r="A17228" s="25">
        <v>46202</v>
      </c>
      <c r="B17228" s="31">
        <v>0.28125</v>
      </c>
      <c r="C17228" s="46"/>
      <c r="D17228" s="29">
        <v>46202.28125</v>
      </c>
      <c r="E17228" s="15" t="str">
        <f>IF(AND($B$6=NB!$A$17,$B$8&gt;0),'Ersparnisberechnung Sommertarif'!$B$8*SLP!C17208,"")</f>
        <v/>
      </c>
    </row>
    <row r="17229" spans="1:5" x14ac:dyDescent="0.3">
      <c r="A17229" s="25">
        <v>46202</v>
      </c>
      <c r="B17229" s="31">
        <v>0.29166666666666669</v>
      </c>
      <c r="C17229" s="46"/>
      <c r="D17229" s="29">
        <v>46202.291666666664</v>
      </c>
      <c r="E17229" s="15" t="str">
        <f>IF(AND($B$6=NB!$A$17,$B$8&gt;0),'Ersparnisberechnung Sommertarif'!$B$8*SLP!C17209,"")</f>
        <v/>
      </c>
    </row>
    <row r="17230" spans="1:5" x14ac:dyDescent="0.3">
      <c r="A17230" s="25">
        <v>46202</v>
      </c>
      <c r="B17230" s="31">
        <v>0.30208333333333331</v>
      </c>
      <c r="C17230" s="46"/>
      <c r="D17230" s="29">
        <v>46202.302083333336</v>
      </c>
      <c r="E17230" s="15" t="str">
        <f>IF(AND($B$6=NB!$A$17,$B$8&gt;0),'Ersparnisberechnung Sommertarif'!$B$8*SLP!C17210,"")</f>
        <v/>
      </c>
    </row>
    <row r="17231" spans="1:5" x14ac:dyDescent="0.3">
      <c r="A17231" s="25">
        <v>46202</v>
      </c>
      <c r="B17231" s="31">
        <v>0.3125</v>
      </c>
      <c r="C17231" s="46"/>
      <c r="D17231" s="29">
        <v>46202.3125</v>
      </c>
      <c r="E17231" s="15" t="str">
        <f>IF(AND($B$6=NB!$A$17,$B$8&gt;0),'Ersparnisberechnung Sommertarif'!$B$8*SLP!C17211,"")</f>
        <v/>
      </c>
    </row>
    <row r="17232" spans="1:5" x14ac:dyDescent="0.3">
      <c r="A17232" s="25">
        <v>46202</v>
      </c>
      <c r="B17232" s="31">
        <v>0.32291666666666669</v>
      </c>
      <c r="C17232" s="46"/>
      <c r="D17232" s="29">
        <v>46202.322916666664</v>
      </c>
      <c r="E17232" s="15" t="str">
        <f>IF(AND($B$6=NB!$A$17,$B$8&gt;0),'Ersparnisberechnung Sommertarif'!$B$8*SLP!C17212,"")</f>
        <v/>
      </c>
    </row>
    <row r="17233" spans="1:5" x14ac:dyDescent="0.3">
      <c r="A17233" s="25">
        <v>46202</v>
      </c>
      <c r="B17233" s="31">
        <v>0.33333333333333331</v>
      </c>
      <c r="C17233" s="46"/>
      <c r="D17233" s="29">
        <v>46202.333333333336</v>
      </c>
      <c r="E17233" s="15" t="str">
        <f>IF(AND($B$6=NB!$A$17,$B$8&gt;0),'Ersparnisberechnung Sommertarif'!$B$8*SLP!C17213,"")</f>
        <v/>
      </c>
    </row>
    <row r="17234" spans="1:5" x14ac:dyDescent="0.3">
      <c r="A17234" s="25">
        <v>46202</v>
      </c>
      <c r="B17234" s="31">
        <v>0.34375</v>
      </c>
      <c r="C17234" s="46"/>
      <c r="D17234" s="29">
        <v>46202.34375</v>
      </c>
      <c r="E17234" s="15" t="str">
        <f>IF(AND($B$6=NB!$A$17,$B$8&gt;0),'Ersparnisberechnung Sommertarif'!$B$8*SLP!C17214,"")</f>
        <v/>
      </c>
    </row>
    <row r="17235" spans="1:5" x14ac:dyDescent="0.3">
      <c r="A17235" s="25">
        <v>46202</v>
      </c>
      <c r="B17235" s="31">
        <v>0.35416666666666669</v>
      </c>
      <c r="C17235" s="46"/>
      <c r="D17235" s="29">
        <v>46202.354166666664</v>
      </c>
      <c r="E17235" s="15" t="str">
        <f>IF(AND($B$6=NB!$A$17,$B$8&gt;0),'Ersparnisberechnung Sommertarif'!$B$8*SLP!C17215,"")</f>
        <v/>
      </c>
    </row>
    <row r="17236" spans="1:5" x14ac:dyDescent="0.3">
      <c r="A17236" s="25">
        <v>46202</v>
      </c>
      <c r="B17236" s="31">
        <v>0.36458333333333331</v>
      </c>
      <c r="C17236" s="46"/>
      <c r="D17236" s="29">
        <v>46202.364583333336</v>
      </c>
      <c r="E17236" s="15" t="str">
        <f>IF(AND($B$6=NB!$A$17,$B$8&gt;0),'Ersparnisberechnung Sommertarif'!$B$8*SLP!C17216,"")</f>
        <v/>
      </c>
    </row>
    <row r="17237" spans="1:5" x14ac:dyDescent="0.3">
      <c r="A17237" s="25">
        <v>46202</v>
      </c>
      <c r="B17237" s="31">
        <v>0.375</v>
      </c>
      <c r="C17237" s="46"/>
      <c r="D17237" s="29">
        <v>46202.375</v>
      </c>
      <c r="E17237" s="15" t="str">
        <f>IF(AND($B$6=NB!$A$17,$B$8&gt;0),'Ersparnisberechnung Sommertarif'!$B$8*SLP!C17217,"")</f>
        <v/>
      </c>
    </row>
    <row r="17238" spans="1:5" x14ac:dyDescent="0.3">
      <c r="A17238" s="25">
        <v>46202</v>
      </c>
      <c r="B17238" s="31">
        <v>0.38541666666666669</v>
      </c>
      <c r="C17238" s="46"/>
      <c r="D17238" s="29">
        <v>46202.385416666664</v>
      </c>
      <c r="E17238" s="15" t="str">
        <f>IF(AND($B$6=NB!$A$17,$B$8&gt;0),'Ersparnisberechnung Sommertarif'!$B$8*SLP!C17218,"")</f>
        <v/>
      </c>
    </row>
    <row r="17239" spans="1:5" x14ac:dyDescent="0.3">
      <c r="A17239" s="25">
        <v>46202</v>
      </c>
      <c r="B17239" s="31">
        <v>0.39583333333333331</v>
      </c>
      <c r="C17239" s="46"/>
      <c r="D17239" s="29">
        <v>46202.395833333336</v>
      </c>
      <c r="E17239" s="15" t="str">
        <f>IF(AND($B$6=NB!$A$17,$B$8&gt;0),'Ersparnisberechnung Sommertarif'!$B$8*SLP!C17219,"")</f>
        <v/>
      </c>
    </row>
    <row r="17240" spans="1:5" x14ac:dyDescent="0.3">
      <c r="A17240" s="25">
        <v>46202</v>
      </c>
      <c r="B17240" s="31">
        <v>0.40625</v>
      </c>
      <c r="C17240" s="46"/>
      <c r="D17240" s="29">
        <v>46202.40625</v>
      </c>
      <c r="E17240" s="15" t="str">
        <f>IF(AND($B$6=NB!$A$17,$B$8&gt;0),'Ersparnisberechnung Sommertarif'!$B$8*SLP!C17220,"")</f>
        <v/>
      </c>
    </row>
    <row r="17241" spans="1:5" x14ac:dyDescent="0.3">
      <c r="A17241" s="25">
        <v>46202</v>
      </c>
      <c r="B17241" s="31">
        <v>0.41666666666666669</v>
      </c>
      <c r="C17241" s="46"/>
      <c r="D17241" s="29">
        <v>46202.416666666664</v>
      </c>
      <c r="E17241" s="15" t="str">
        <f>IF(AND($B$6=NB!$A$17,$B$8&gt;0),'Ersparnisberechnung Sommertarif'!$B$8*SLP!C17221,"")</f>
        <v/>
      </c>
    </row>
    <row r="17242" spans="1:5" x14ac:dyDescent="0.3">
      <c r="A17242" s="25">
        <v>46202</v>
      </c>
      <c r="B17242" s="31">
        <v>0.42708333333333331</v>
      </c>
      <c r="C17242" s="46"/>
      <c r="D17242" s="29">
        <v>46202.427083333336</v>
      </c>
      <c r="E17242" s="15" t="str">
        <f>IF(AND($B$6=NB!$A$17,$B$8&gt;0),'Ersparnisberechnung Sommertarif'!$B$8*SLP!C17222,"")</f>
        <v/>
      </c>
    </row>
    <row r="17243" spans="1:5" x14ac:dyDescent="0.3">
      <c r="A17243" s="25">
        <v>46202</v>
      </c>
      <c r="B17243" s="31">
        <v>0.4375</v>
      </c>
      <c r="C17243" s="46"/>
      <c r="D17243" s="29">
        <v>46202.4375</v>
      </c>
      <c r="E17243" s="15" t="str">
        <f>IF(AND($B$6=NB!$A$17,$B$8&gt;0),'Ersparnisberechnung Sommertarif'!$B$8*SLP!C17223,"")</f>
        <v/>
      </c>
    </row>
    <row r="17244" spans="1:5" x14ac:dyDescent="0.3">
      <c r="A17244" s="25">
        <v>46202</v>
      </c>
      <c r="B17244" s="31">
        <v>0.44791666666666669</v>
      </c>
      <c r="C17244" s="46"/>
      <c r="D17244" s="29">
        <v>46202.447916666664</v>
      </c>
      <c r="E17244" s="15" t="str">
        <f>IF(AND($B$6=NB!$A$17,$B$8&gt;0),'Ersparnisberechnung Sommertarif'!$B$8*SLP!C17224,"")</f>
        <v/>
      </c>
    </row>
    <row r="17245" spans="1:5" x14ac:dyDescent="0.3">
      <c r="A17245" s="25">
        <v>46202</v>
      </c>
      <c r="B17245" s="31">
        <v>0.45833333333333331</v>
      </c>
      <c r="C17245" s="46"/>
      <c r="D17245" s="29">
        <v>46202.458333333336</v>
      </c>
      <c r="E17245" s="15" t="str">
        <f>IF(AND($B$6=NB!$A$17,$B$8&gt;0),'Ersparnisberechnung Sommertarif'!$B$8*SLP!C17225,"")</f>
        <v/>
      </c>
    </row>
    <row r="17246" spans="1:5" x14ac:dyDescent="0.3">
      <c r="A17246" s="25">
        <v>46202</v>
      </c>
      <c r="B17246" s="31">
        <v>0.46875</v>
      </c>
      <c r="C17246" s="46"/>
      <c r="D17246" s="29">
        <v>46202.46875</v>
      </c>
      <c r="E17246" s="15" t="str">
        <f>IF(AND($B$6=NB!$A$17,$B$8&gt;0),'Ersparnisberechnung Sommertarif'!$B$8*SLP!C17226,"")</f>
        <v/>
      </c>
    </row>
    <row r="17247" spans="1:5" x14ac:dyDescent="0.3">
      <c r="A17247" s="25">
        <v>46202</v>
      </c>
      <c r="B17247" s="31">
        <v>0.47916666666666669</v>
      </c>
      <c r="C17247" s="46"/>
      <c r="D17247" s="29">
        <v>46202.479166666664</v>
      </c>
      <c r="E17247" s="15" t="str">
        <f>IF(AND($B$6=NB!$A$17,$B$8&gt;0),'Ersparnisberechnung Sommertarif'!$B$8*SLP!C17227,"")</f>
        <v/>
      </c>
    </row>
    <row r="17248" spans="1:5" x14ac:dyDescent="0.3">
      <c r="A17248" s="25">
        <v>46202</v>
      </c>
      <c r="B17248" s="31">
        <v>0.48958333333333331</v>
      </c>
      <c r="C17248" s="46"/>
      <c r="D17248" s="29">
        <v>46202.489583333336</v>
      </c>
      <c r="E17248" s="15" t="str">
        <f>IF(AND($B$6=NB!$A$17,$B$8&gt;0),'Ersparnisberechnung Sommertarif'!$B$8*SLP!C17228,"")</f>
        <v/>
      </c>
    </row>
    <row r="17249" spans="1:5" x14ac:dyDescent="0.3">
      <c r="A17249" s="25">
        <v>46202</v>
      </c>
      <c r="B17249" s="31">
        <v>0.5</v>
      </c>
      <c r="C17249" s="46"/>
      <c r="D17249" s="29">
        <v>46202.5</v>
      </c>
      <c r="E17249" s="15" t="str">
        <f>IF(AND($B$6=NB!$A$17,$B$8&gt;0),'Ersparnisberechnung Sommertarif'!$B$8*SLP!C17229,"")</f>
        <v/>
      </c>
    </row>
    <row r="17250" spans="1:5" x14ac:dyDescent="0.3">
      <c r="A17250" s="25">
        <v>46202</v>
      </c>
      <c r="B17250" s="31">
        <v>0.51041666666666663</v>
      </c>
      <c r="C17250" s="46"/>
      <c r="D17250" s="29">
        <v>46202.510416666664</v>
      </c>
      <c r="E17250" s="15" t="str">
        <f>IF(AND($B$6=NB!$A$17,$B$8&gt;0),'Ersparnisberechnung Sommertarif'!$B$8*SLP!C17230,"")</f>
        <v/>
      </c>
    </row>
    <row r="17251" spans="1:5" x14ac:dyDescent="0.3">
      <c r="A17251" s="25">
        <v>46202</v>
      </c>
      <c r="B17251" s="31">
        <v>0.52083333333333337</v>
      </c>
      <c r="C17251" s="46"/>
      <c r="D17251" s="29">
        <v>46202.520833333336</v>
      </c>
      <c r="E17251" s="15" t="str">
        <f>IF(AND($B$6=NB!$A$17,$B$8&gt;0),'Ersparnisberechnung Sommertarif'!$B$8*SLP!C17231,"")</f>
        <v/>
      </c>
    </row>
    <row r="17252" spans="1:5" x14ac:dyDescent="0.3">
      <c r="A17252" s="25">
        <v>46202</v>
      </c>
      <c r="B17252" s="31">
        <v>0.53125</v>
      </c>
      <c r="C17252" s="46"/>
      <c r="D17252" s="29">
        <v>46202.53125</v>
      </c>
      <c r="E17252" s="15" t="str">
        <f>IF(AND($B$6=NB!$A$17,$B$8&gt;0),'Ersparnisberechnung Sommertarif'!$B$8*SLP!C17232,"")</f>
        <v/>
      </c>
    </row>
    <row r="17253" spans="1:5" x14ac:dyDescent="0.3">
      <c r="A17253" s="25">
        <v>46202</v>
      </c>
      <c r="B17253" s="31">
        <v>0.54166666666666663</v>
      </c>
      <c r="C17253" s="46"/>
      <c r="D17253" s="29">
        <v>46202.541666666664</v>
      </c>
      <c r="E17253" s="15" t="str">
        <f>IF(AND($B$6=NB!$A$17,$B$8&gt;0),'Ersparnisberechnung Sommertarif'!$B$8*SLP!C17233,"")</f>
        <v/>
      </c>
    </row>
    <row r="17254" spans="1:5" x14ac:dyDescent="0.3">
      <c r="A17254" s="25">
        <v>46202</v>
      </c>
      <c r="B17254" s="31">
        <v>0.55208333333333337</v>
      </c>
      <c r="C17254" s="46"/>
      <c r="D17254" s="29">
        <v>46202.552083333336</v>
      </c>
      <c r="E17254" s="15" t="str">
        <f>IF(AND($B$6=NB!$A$17,$B$8&gt;0),'Ersparnisberechnung Sommertarif'!$B$8*SLP!C17234,"")</f>
        <v/>
      </c>
    </row>
    <row r="17255" spans="1:5" x14ac:dyDescent="0.3">
      <c r="A17255" s="25">
        <v>46202</v>
      </c>
      <c r="B17255" s="31">
        <v>0.5625</v>
      </c>
      <c r="C17255" s="46"/>
      <c r="D17255" s="29">
        <v>46202.5625</v>
      </c>
      <c r="E17255" s="15" t="str">
        <f>IF(AND($B$6=NB!$A$17,$B$8&gt;0),'Ersparnisberechnung Sommertarif'!$B$8*SLP!C17235,"")</f>
        <v/>
      </c>
    </row>
    <row r="17256" spans="1:5" x14ac:dyDescent="0.3">
      <c r="A17256" s="25">
        <v>46202</v>
      </c>
      <c r="B17256" s="31">
        <v>0.57291666666666663</v>
      </c>
      <c r="C17256" s="46"/>
      <c r="D17256" s="29">
        <v>46202.572916666664</v>
      </c>
      <c r="E17256" s="15" t="str">
        <f>IF(AND($B$6=NB!$A$17,$B$8&gt;0),'Ersparnisberechnung Sommertarif'!$B$8*SLP!C17236,"")</f>
        <v/>
      </c>
    </row>
    <row r="17257" spans="1:5" x14ac:dyDescent="0.3">
      <c r="A17257" s="25">
        <v>46202</v>
      </c>
      <c r="B17257" s="31">
        <v>0.58333333333333337</v>
      </c>
      <c r="C17257" s="46"/>
      <c r="D17257" s="29">
        <v>46202.583333333336</v>
      </c>
      <c r="E17257" s="15" t="str">
        <f>IF(AND($B$6=NB!$A$17,$B$8&gt;0),'Ersparnisberechnung Sommertarif'!$B$8*SLP!C17237,"")</f>
        <v/>
      </c>
    </row>
    <row r="17258" spans="1:5" x14ac:dyDescent="0.3">
      <c r="A17258" s="25">
        <v>46202</v>
      </c>
      <c r="B17258" s="31">
        <v>0.59375</v>
      </c>
      <c r="C17258" s="46"/>
      <c r="D17258" s="29">
        <v>46202.59375</v>
      </c>
      <c r="E17258" s="15" t="str">
        <f>IF(AND($B$6=NB!$A$17,$B$8&gt;0),'Ersparnisberechnung Sommertarif'!$B$8*SLP!C17238,"")</f>
        <v/>
      </c>
    </row>
    <row r="17259" spans="1:5" x14ac:dyDescent="0.3">
      <c r="A17259" s="25">
        <v>46202</v>
      </c>
      <c r="B17259" s="31">
        <v>0.60416666666666663</v>
      </c>
      <c r="C17259" s="46"/>
      <c r="D17259" s="29">
        <v>46202.604166666664</v>
      </c>
      <c r="E17259" s="15" t="str">
        <f>IF(AND($B$6=NB!$A$17,$B$8&gt;0),'Ersparnisberechnung Sommertarif'!$B$8*SLP!C17239,"")</f>
        <v/>
      </c>
    </row>
    <row r="17260" spans="1:5" x14ac:dyDescent="0.3">
      <c r="A17260" s="25">
        <v>46202</v>
      </c>
      <c r="B17260" s="31">
        <v>0.61458333333333337</v>
      </c>
      <c r="C17260" s="46"/>
      <c r="D17260" s="29">
        <v>46202.614583333336</v>
      </c>
      <c r="E17260" s="15" t="str">
        <f>IF(AND($B$6=NB!$A$17,$B$8&gt;0),'Ersparnisberechnung Sommertarif'!$B$8*SLP!C17240,"")</f>
        <v/>
      </c>
    </row>
    <row r="17261" spans="1:5" x14ac:dyDescent="0.3">
      <c r="A17261" s="25">
        <v>46202</v>
      </c>
      <c r="B17261" s="31">
        <v>0.625</v>
      </c>
      <c r="C17261" s="46"/>
      <c r="D17261" s="29">
        <v>46202.625</v>
      </c>
      <c r="E17261" s="15" t="str">
        <f>IF(AND($B$6=NB!$A$17,$B$8&gt;0),'Ersparnisberechnung Sommertarif'!$B$8*SLP!C17241,"")</f>
        <v/>
      </c>
    </row>
    <row r="17262" spans="1:5" x14ac:dyDescent="0.3">
      <c r="A17262" s="25">
        <v>46202</v>
      </c>
      <c r="B17262" s="31">
        <v>0.63541666666666663</v>
      </c>
      <c r="C17262" s="46"/>
      <c r="D17262" s="29">
        <v>46202.635416666664</v>
      </c>
      <c r="E17262" s="15" t="str">
        <f>IF(AND($B$6=NB!$A$17,$B$8&gt;0),'Ersparnisberechnung Sommertarif'!$B$8*SLP!C17242,"")</f>
        <v/>
      </c>
    </row>
    <row r="17263" spans="1:5" x14ac:dyDescent="0.3">
      <c r="A17263" s="25">
        <v>46202</v>
      </c>
      <c r="B17263" s="31">
        <v>0.64583333333333337</v>
      </c>
      <c r="C17263" s="46"/>
      <c r="D17263" s="29">
        <v>46202.645833333336</v>
      </c>
      <c r="E17263" s="15" t="str">
        <f>IF(AND($B$6=NB!$A$17,$B$8&gt;0),'Ersparnisberechnung Sommertarif'!$B$8*SLP!C17243,"")</f>
        <v/>
      </c>
    </row>
    <row r="17264" spans="1:5" x14ac:dyDescent="0.3">
      <c r="A17264" s="25">
        <v>46202</v>
      </c>
      <c r="B17264" s="31">
        <v>0.65625</v>
      </c>
      <c r="C17264" s="46"/>
      <c r="D17264" s="29">
        <v>46202.65625</v>
      </c>
      <c r="E17264" s="15" t="str">
        <f>IF(AND($B$6=NB!$A$17,$B$8&gt;0),'Ersparnisberechnung Sommertarif'!$B$8*SLP!C17244,"")</f>
        <v/>
      </c>
    </row>
    <row r="17265" spans="1:5" x14ac:dyDescent="0.3">
      <c r="A17265" s="25">
        <v>46202</v>
      </c>
      <c r="B17265" s="31">
        <v>0.66666666666666663</v>
      </c>
      <c r="C17265" s="46"/>
      <c r="D17265" s="29">
        <v>46202.666666666664</v>
      </c>
      <c r="E17265" s="15" t="str">
        <f>IF(AND($B$6=NB!$A$17,$B$8&gt;0),'Ersparnisberechnung Sommertarif'!$B$8*SLP!C17245,"")</f>
        <v/>
      </c>
    </row>
    <row r="17266" spans="1:5" x14ac:dyDescent="0.3">
      <c r="A17266" s="25">
        <v>46202</v>
      </c>
      <c r="B17266" s="31">
        <v>0.67708333333333337</v>
      </c>
      <c r="C17266" s="46"/>
      <c r="D17266" s="29">
        <v>46202.677083333336</v>
      </c>
      <c r="E17266" s="15" t="str">
        <f>IF(AND($B$6=NB!$A$17,$B$8&gt;0),'Ersparnisberechnung Sommertarif'!$B$8*SLP!C17246,"")</f>
        <v/>
      </c>
    </row>
    <row r="17267" spans="1:5" x14ac:dyDescent="0.3">
      <c r="A17267" s="25">
        <v>46202</v>
      </c>
      <c r="B17267" s="31">
        <v>0.6875</v>
      </c>
      <c r="C17267" s="46"/>
      <c r="D17267" s="29">
        <v>46202.6875</v>
      </c>
      <c r="E17267" s="15" t="str">
        <f>IF(AND($B$6=NB!$A$17,$B$8&gt;0),'Ersparnisberechnung Sommertarif'!$B$8*SLP!C17247,"")</f>
        <v/>
      </c>
    </row>
    <row r="17268" spans="1:5" x14ac:dyDescent="0.3">
      <c r="A17268" s="25">
        <v>46202</v>
      </c>
      <c r="B17268" s="31">
        <v>0.69791666666666663</v>
      </c>
      <c r="C17268" s="46"/>
      <c r="D17268" s="29">
        <v>46202.697916666664</v>
      </c>
      <c r="E17268" s="15" t="str">
        <f>IF(AND($B$6=NB!$A$17,$B$8&gt;0),'Ersparnisberechnung Sommertarif'!$B$8*SLP!C17248,"")</f>
        <v/>
      </c>
    </row>
    <row r="17269" spans="1:5" x14ac:dyDescent="0.3">
      <c r="A17269" s="25">
        <v>46202</v>
      </c>
      <c r="B17269" s="31">
        <v>0.70833333333333337</v>
      </c>
      <c r="C17269" s="46"/>
      <c r="D17269" s="29">
        <v>46202.708333333336</v>
      </c>
      <c r="E17269" s="15" t="str">
        <f>IF(AND($B$6=NB!$A$17,$B$8&gt;0),'Ersparnisberechnung Sommertarif'!$B$8*SLP!C17249,"")</f>
        <v/>
      </c>
    </row>
    <row r="17270" spans="1:5" x14ac:dyDescent="0.3">
      <c r="A17270" s="25">
        <v>46202</v>
      </c>
      <c r="B17270" s="31">
        <v>0.71875</v>
      </c>
      <c r="C17270" s="46"/>
      <c r="D17270" s="29">
        <v>46202.71875</v>
      </c>
      <c r="E17270" s="15" t="str">
        <f>IF(AND($B$6=NB!$A$17,$B$8&gt;0),'Ersparnisberechnung Sommertarif'!$B$8*SLP!C17250,"")</f>
        <v/>
      </c>
    </row>
    <row r="17271" spans="1:5" x14ac:dyDescent="0.3">
      <c r="A17271" s="25">
        <v>46202</v>
      </c>
      <c r="B17271" s="31">
        <v>0.72916666666666663</v>
      </c>
      <c r="C17271" s="46"/>
      <c r="D17271" s="29">
        <v>46202.729166666664</v>
      </c>
      <c r="E17271" s="15" t="str">
        <f>IF(AND($B$6=NB!$A$17,$B$8&gt;0),'Ersparnisberechnung Sommertarif'!$B$8*SLP!C17251,"")</f>
        <v/>
      </c>
    </row>
    <row r="17272" spans="1:5" x14ac:dyDescent="0.3">
      <c r="A17272" s="25">
        <v>46202</v>
      </c>
      <c r="B17272" s="31">
        <v>0.73958333333333337</v>
      </c>
      <c r="C17272" s="46"/>
      <c r="D17272" s="29">
        <v>46202.739583333336</v>
      </c>
      <c r="E17272" s="15" t="str">
        <f>IF(AND($B$6=NB!$A$17,$B$8&gt;0),'Ersparnisberechnung Sommertarif'!$B$8*SLP!C17252,"")</f>
        <v/>
      </c>
    </row>
    <row r="17273" spans="1:5" x14ac:dyDescent="0.3">
      <c r="A17273" s="25">
        <v>46202</v>
      </c>
      <c r="B17273" s="31">
        <v>0.75</v>
      </c>
      <c r="C17273" s="46"/>
      <c r="D17273" s="29">
        <v>46202.75</v>
      </c>
      <c r="E17273" s="15" t="str">
        <f>IF(AND($B$6=NB!$A$17,$B$8&gt;0),'Ersparnisberechnung Sommertarif'!$B$8*SLP!C17253,"")</f>
        <v/>
      </c>
    </row>
    <row r="17274" spans="1:5" x14ac:dyDescent="0.3">
      <c r="A17274" s="25">
        <v>46202</v>
      </c>
      <c r="B17274" s="31">
        <v>0.76041666666666663</v>
      </c>
      <c r="C17274" s="46"/>
      <c r="D17274" s="29">
        <v>46202.760416666664</v>
      </c>
      <c r="E17274" s="15" t="str">
        <f>IF(AND($B$6=NB!$A$17,$B$8&gt;0),'Ersparnisberechnung Sommertarif'!$B$8*SLP!C17254,"")</f>
        <v/>
      </c>
    </row>
    <row r="17275" spans="1:5" x14ac:dyDescent="0.3">
      <c r="A17275" s="25">
        <v>46202</v>
      </c>
      <c r="B17275" s="31">
        <v>0.77083333333333337</v>
      </c>
      <c r="C17275" s="46"/>
      <c r="D17275" s="29">
        <v>46202.770833333336</v>
      </c>
      <c r="E17275" s="15" t="str">
        <f>IF(AND($B$6=NB!$A$17,$B$8&gt;0),'Ersparnisberechnung Sommertarif'!$B$8*SLP!C17255,"")</f>
        <v/>
      </c>
    </row>
    <row r="17276" spans="1:5" x14ac:dyDescent="0.3">
      <c r="A17276" s="25">
        <v>46202</v>
      </c>
      <c r="B17276" s="31">
        <v>0.78125</v>
      </c>
      <c r="C17276" s="46"/>
      <c r="D17276" s="29">
        <v>46202.78125</v>
      </c>
      <c r="E17276" s="15" t="str">
        <f>IF(AND($B$6=NB!$A$17,$B$8&gt;0),'Ersparnisberechnung Sommertarif'!$B$8*SLP!C17256,"")</f>
        <v/>
      </c>
    </row>
    <row r="17277" spans="1:5" x14ac:dyDescent="0.3">
      <c r="A17277" s="25">
        <v>46202</v>
      </c>
      <c r="B17277" s="31">
        <v>0.79166666666666663</v>
      </c>
      <c r="C17277" s="46"/>
      <c r="D17277" s="29">
        <v>46202.791666666664</v>
      </c>
      <c r="E17277" s="15" t="str">
        <f>IF(AND($B$6=NB!$A$17,$B$8&gt;0),'Ersparnisberechnung Sommertarif'!$B$8*SLP!C17257,"")</f>
        <v/>
      </c>
    </row>
    <row r="17278" spans="1:5" x14ac:dyDescent="0.3">
      <c r="A17278" s="25">
        <v>46202</v>
      </c>
      <c r="B17278" s="31">
        <v>0.80208333333333337</v>
      </c>
      <c r="C17278" s="46"/>
      <c r="D17278" s="29">
        <v>46202.802083333336</v>
      </c>
      <c r="E17278" s="15" t="str">
        <f>IF(AND($B$6=NB!$A$17,$B$8&gt;0),'Ersparnisberechnung Sommertarif'!$B$8*SLP!C17258,"")</f>
        <v/>
      </c>
    </row>
    <row r="17279" spans="1:5" x14ac:dyDescent="0.3">
      <c r="A17279" s="25">
        <v>46202</v>
      </c>
      <c r="B17279" s="31">
        <v>0.8125</v>
      </c>
      <c r="C17279" s="46"/>
      <c r="D17279" s="29">
        <v>46202.8125</v>
      </c>
      <c r="E17279" s="15" t="str">
        <f>IF(AND($B$6=NB!$A$17,$B$8&gt;0),'Ersparnisberechnung Sommertarif'!$B$8*SLP!C17259,"")</f>
        <v/>
      </c>
    </row>
    <row r="17280" spans="1:5" x14ac:dyDescent="0.3">
      <c r="A17280" s="25">
        <v>46202</v>
      </c>
      <c r="B17280" s="31">
        <v>0.82291666666666663</v>
      </c>
      <c r="C17280" s="46"/>
      <c r="D17280" s="29">
        <v>46202.822916666664</v>
      </c>
      <c r="E17280" s="15" t="str">
        <f>IF(AND($B$6=NB!$A$17,$B$8&gt;0),'Ersparnisberechnung Sommertarif'!$B$8*SLP!C17260,"")</f>
        <v/>
      </c>
    </row>
    <row r="17281" spans="1:5" x14ac:dyDescent="0.3">
      <c r="A17281" s="25">
        <v>46202</v>
      </c>
      <c r="B17281" s="31">
        <v>0.83333333333333337</v>
      </c>
      <c r="C17281" s="46"/>
      <c r="D17281" s="29">
        <v>46202.833333333336</v>
      </c>
      <c r="E17281" s="15" t="str">
        <f>IF(AND($B$6=NB!$A$17,$B$8&gt;0),'Ersparnisberechnung Sommertarif'!$B$8*SLP!C17261,"")</f>
        <v/>
      </c>
    </row>
    <row r="17282" spans="1:5" x14ac:dyDescent="0.3">
      <c r="A17282" s="25">
        <v>46202</v>
      </c>
      <c r="B17282" s="31">
        <v>0.84375</v>
      </c>
      <c r="C17282" s="46"/>
      <c r="D17282" s="29">
        <v>46202.84375</v>
      </c>
      <c r="E17282" s="15" t="str">
        <f>IF(AND($B$6=NB!$A$17,$B$8&gt;0),'Ersparnisberechnung Sommertarif'!$B$8*SLP!C17262,"")</f>
        <v/>
      </c>
    </row>
    <row r="17283" spans="1:5" x14ac:dyDescent="0.3">
      <c r="A17283" s="25">
        <v>46202</v>
      </c>
      <c r="B17283" s="31">
        <v>0.85416666666666663</v>
      </c>
      <c r="C17283" s="46"/>
      <c r="D17283" s="29">
        <v>46202.854166666664</v>
      </c>
      <c r="E17283" s="15" t="str">
        <f>IF(AND($B$6=NB!$A$17,$B$8&gt;0),'Ersparnisberechnung Sommertarif'!$B$8*SLP!C17263,"")</f>
        <v/>
      </c>
    </row>
    <row r="17284" spans="1:5" x14ac:dyDescent="0.3">
      <c r="A17284" s="25">
        <v>46202</v>
      </c>
      <c r="B17284" s="31">
        <v>0.86458333333333337</v>
      </c>
      <c r="C17284" s="46"/>
      <c r="D17284" s="29">
        <v>46202.864583333336</v>
      </c>
      <c r="E17284" s="15" t="str">
        <f>IF(AND($B$6=NB!$A$17,$B$8&gt;0),'Ersparnisberechnung Sommertarif'!$B$8*SLP!C17264,"")</f>
        <v/>
      </c>
    </row>
    <row r="17285" spans="1:5" x14ac:dyDescent="0.3">
      <c r="A17285" s="25">
        <v>46202</v>
      </c>
      <c r="B17285" s="31">
        <v>0.875</v>
      </c>
      <c r="C17285" s="46"/>
      <c r="D17285" s="29">
        <v>46202.875</v>
      </c>
      <c r="E17285" s="15" t="str">
        <f>IF(AND($B$6=NB!$A$17,$B$8&gt;0),'Ersparnisberechnung Sommertarif'!$B$8*SLP!C17265,"")</f>
        <v/>
      </c>
    </row>
    <row r="17286" spans="1:5" x14ac:dyDescent="0.3">
      <c r="A17286" s="25">
        <v>46202</v>
      </c>
      <c r="B17286" s="31">
        <v>0.88541666666666663</v>
      </c>
      <c r="C17286" s="46"/>
      <c r="D17286" s="29">
        <v>46202.885416666664</v>
      </c>
      <c r="E17286" s="15" t="str">
        <f>IF(AND($B$6=NB!$A$17,$B$8&gt;0),'Ersparnisberechnung Sommertarif'!$B$8*SLP!C17266,"")</f>
        <v/>
      </c>
    </row>
    <row r="17287" spans="1:5" x14ac:dyDescent="0.3">
      <c r="A17287" s="25">
        <v>46202</v>
      </c>
      <c r="B17287" s="31">
        <v>0.89583333333333337</v>
      </c>
      <c r="C17287" s="46"/>
      <c r="D17287" s="29">
        <v>46202.895833333336</v>
      </c>
      <c r="E17287" s="15" t="str">
        <f>IF(AND($B$6=NB!$A$17,$B$8&gt;0),'Ersparnisberechnung Sommertarif'!$B$8*SLP!C17267,"")</f>
        <v/>
      </c>
    </row>
    <row r="17288" spans="1:5" x14ac:dyDescent="0.3">
      <c r="A17288" s="25">
        <v>46202</v>
      </c>
      <c r="B17288" s="31">
        <v>0.90625</v>
      </c>
      <c r="C17288" s="46"/>
      <c r="D17288" s="29">
        <v>46202.90625</v>
      </c>
      <c r="E17288" s="15" t="str">
        <f>IF(AND($B$6=NB!$A$17,$B$8&gt;0),'Ersparnisberechnung Sommertarif'!$B$8*SLP!C17268,"")</f>
        <v/>
      </c>
    </row>
    <row r="17289" spans="1:5" x14ac:dyDescent="0.3">
      <c r="A17289" s="25">
        <v>46202</v>
      </c>
      <c r="B17289" s="31">
        <v>0.91666666666666663</v>
      </c>
      <c r="C17289" s="46"/>
      <c r="D17289" s="29">
        <v>46202.916666666664</v>
      </c>
      <c r="E17289" s="15" t="str">
        <f>IF(AND($B$6=NB!$A$17,$B$8&gt;0),'Ersparnisberechnung Sommertarif'!$B$8*SLP!C17269,"")</f>
        <v/>
      </c>
    </row>
    <row r="17290" spans="1:5" x14ac:dyDescent="0.3">
      <c r="A17290" s="25">
        <v>46202</v>
      </c>
      <c r="B17290" s="31">
        <v>0.92708333333333337</v>
      </c>
      <c r="C17290" s="46"/>
      <c r="D17290" s="29">
        <v>46202.927083333336</v>
      </c>
      <c r="E17290" s="15" t="str">
        <f>IF(AND($B$6=NB!$A$17,$B$8&gt;0),'Ersparnisberechnung Sommertarif'!$B$8*SLP!C17270,"")</f>
        <v/>
      </c>
    </row>
    <row r="17291" spans="1:5" x14ac:dyDescent="0.3">
      <c r="A17291" s="25">
        <v>46202</v>
      </c>
      <c r="B17291" s="31">
        <v>0.9375</v>
      </c>
      <c r="C17291" s="46"/>
      <c r="D17291" s="29">
        <v>46202.9375</v>
      </c>
      <c r="E17291" s="15" t="str">
        <f>IF(AND($B$6=NB!$A$17,$B$8&gt;0),'Ersparnisberechnung Sommertarif'!$B$8*SLP!C17271,"")</f>
        <v/>
      </c>
    </row>
    <row r="17292" spans="1:5" x14ac:dyDescent="0.3">
      <c r="A17292" s="25">
        <v>46202</v>
      </c>
      <c r="B17292" s="31">
        <v>0.94791666666666663</v>
      </c>
      <c r="C17292" s="46"/>
      <c r="D17292" s="29">
        <v>46202.947916666664</v>
      </c>
      <c r="E17292" s="15" t="str">
        <f>IF(AND($B$6=NB!$A$17,$B$8&gt;0),'Ersparnisberechnung Sommertarif'!$B$8*SLP!C17272,"")</f>
        <v/>
      </c>
    </row>
    <row r="17293" spans="1:5" x14ac:dyDescent="0.3">
      <c r="A17293" s="25">
        <v>46202</v>
      </c>
      <c r="B17293" s="31">
        <v>0.95833333333333337</v>
      </c>
      <c r="C17293" s="46"/>
      <c r="D17293" s="29">
        <v>46202.958333333336</v>
      </c>
      <c r="E17293" s="15" t="str">
        <f>IF(AND($B$6=NB!$A$17,$B$8&gt;0),'Ersparnisberechnung Sommertarif'!$B$8*SLP!C17273,"")</f>
        <v/>
      </c>
    </row>
    <row r="17294" spans="1:5" x14ac:dyDescent="0.3">
      <c r="A17294" s="25">
        <v>46202</v>
      </c>
      <c r="B17294" s="31">
        <v>0.96875</v>
      </c>
      <c r="C17294" s="46"/>
      <c r="D17294" s="29">
        <v>46202.96875</v>
      </c>
      <c r="E17294" s="15" t="str">
        <f>IF(AND($B$6=NB!$A$17,$B$8&gt;0),'Ersparnisberechnung Sommertarif'!$B$8*SLP!C17274,"")</f>
        <v/>
      </c>
    </row>
    <row r="17295" spans="1:5" x14ac:dyDescent="0.3">
      <c r="A17295" s="25">
        <v>46202</v>
      </c>
      <c r="B17295" s="31">
        <v>0.97916666666666663</v>
      </c>
      <c r="C17295" s="46"/>
      <c r="D17295" s="29">
        <v>46202.979166666664</v>
      </c>
      <c r="E17295" s="15" t="str">
        <f>IF(AND($B$6=NB!$A$17,$B$8&gt;0),'Ersparnisberechnung Sommertarif'!$B$8*SLP!C17275,"")</f>
        <v/>
      </c>
    </row>
    <row r="17296" spans="1:5" x14ac:dyDescent="0.3">
      <c r="A17296" s="25">
        <v>46202</v>
      </c>
      <c r="B17296" s="31">
        <v>0.98958333333333337</v>
      </c>
      <c r="C17296" s="46"/>
      <c r="D17296" s="29">
        <v>46202.989583333336</v>
      </c>
      <c r="E17296" s="15" t="str">
        <f>IF(AND($B$6=NB!$A$17,$B$8&gt;0),'Ersparnisberechnung Sommertarif'!$B$8*SLP!C17276,"")</f>
        <v/>
      </c>
    </row>
    <row r="17297" spans="1:5" x14ac:dyDescent="0.3">
      <c r="A17297" s="25">
        <v>46203</v>
      </c>
      <c r="B17297" s="31">
        <v>0</v>
      </c>
      <c r="C17297" s="46"/>
      <c r="D17297" s="29">
        <v>46203</v>
      </c>
      <c r="E17297" s="15" t="str">
        <f>IF(AND($B$6=NB!$A$17,$B$8&gt;0),'Ersparnisberechnung Sommertarif'!$B$8*SLP!C17277,"")</f>
        <v/>
      </c>
    </row>
    <row r="17298" spans="1:5" x14ac:dyDescent="0.3">
      <c r="A17298" s="25">
        <v>46203</v>
      </c>
      <c r="B17298" s="31">
        <v>1.0416666666666666E-2</v>
      </c>
      <c r="C17298" s="46"/>
      <c r="D17298" s="29">
        <v>46203.010416666664</v>
      </c>
      <c r="E17298" s="15" t="str">
        <f>IF(AND($B$6=NB!$A$17,$B$8&gt;0),'Ersparnisberechnung Sommertarif'!$B$8*SLP!C17278,"")</f>
        <v/>
      </c>
    </row>
    <row r="17299" spans="1:5" x14ac:dyDescent="0.3">
      <c r="A17299" s="25">
        <v>46203</v>
      </c>
      <c r="B17299" s="31">
        <v>2.0833333333333332E-2</v>
      </c>
      <c r="C17299" s="46"/>
      <c r="D17299" s="29">
        <v>46203.020833333336</v>
      </c>
      <c r="E17299" s="15" t="str">
        <f>IF(AND($B$6=NB!$A$17,$B$8&gt;0),'Ersparnisberechnung Sommertarif'!$B$8*SLP!C17279,"")</f>
        <v/>
      </c>
    </row>
    <row r="17300" spans="1:5" x14ac:dyDescent="0.3">
      <c r="A17300" s="25">
        <v>46203</v>
      </c>
      <c r="B17300" s="31">
        <v>3.125E-2</v>
      </c>
      <c r="C17300" s="46"/>
      <c r="D17300" s="29">
        <v>46203.03125</v>
      </c>
      <c r="E17300" s="15" t="str">
        <f>IF(AND($B$6=NB!$A$17,$B$8&gt;0),'Ersparnisberechnung Sommertarif'!$B$8*SLP!C17280,"")</f>
        <v/>
      </c>
    </row>
    <row r="17301" spans="1:5" x14ac:dyDescent="0.3">
      <c r="A17301" s="25">
        <v>46203</v>
      </c>
      <c r="B17301" s="31">
        <v>4.1666666666666664E-2</v>
      </c>
      <c r="C17301" s="46"/>
      <c r="D17301" s="29">
        <v>46203.041666666664</v>
      </c>
      <c r="E17301" s="15" t="str">
        <f>IF(AND($B$6=NB!$A$17,$B$8&gt;0),'Ersparnisberechnung Sommertarif'!$B$8*SLP!C17281,"")</f>
        <v/>
      </c>
    </row>
    <row r="17302" spans="1:5" x14ac:dyDescent="0.3">
      <c r="A17302" s="25">
        <v>46203</v>
      </c>
      <c r="B17302" s="31">
        <v>5.2083333333333336E-2</v>
      </c>
      <c r="C17302" s="46"/>
      <c r="D17302" s="29">
        <v>46203.052083333336</v>
      </c>
      <c r="E17302" s="15" t="str">
        <f>IF(AND($B$6=NB!$A$17,$B$8&gt;0),'Ersparnisberechnung Sommertarif'!$B$8*SLP!C17282,"")</f>
        <v/>
      </c>
    </row>
    <row r="17303" spans="1:5" x14ac:dyDescent="0.3">
      <c r="A17303" s="25">
        <v>46203</v>
      </c>
      <c r="B17303" s="31">
        <v>6.25E-2</v>
      </c>
      <c r="C17303" s="46"/>
      <c r="D17303" s="29">
        <v>46203.0625</v>
      </c>
      <c r="E17303" s="15" t="str">
        <f>IF(AND($B$6=NB!$A$17,$B$8&gt;0),'Ersparnisberechnung Sommertarif'!$B$8*SLP!C17283,"")</f>
        <v/>
      </c>
    </row>
    <row r="17304" spans="1:5" x14ac:dyDescent="0.3">
      <c r="A17304" s="25">
        <v>46203</v>
      </c>
      <c r="B17304" s="31">
        <v>7.2916666666666671E-2</v>
      </c>
      <c r="C17304" s="46"/>
      <c r="D17304" s="29">
        <v>46203.072916666664</v>
      </c>
      <c r="E17304" s="15" t="str">
        <f>IF(AND($B$6=NB!$A$17,$B$8&gt;0),'Ersparnisberechnung Sommertarif'!$B$8*SLP!C17284,"")</f>
        <v/>
      </c>
    </row>
    <row r="17305" spans="1:5" x14ac:dyDescent="0.3">
      <c r="A17305" s="25">
        <v>46203</v>
      </c>
      <c r="B17305" s="31">
        <v>8.3333333333333329E-2</v>
      </c>
      <c r="C17305" s="46"/>
      <c r="D17305" s="29">
        <v>46203.083333333336</v>
      </c>
      <c r="E17305" s="15" t="str">
        <f>IF(AND($B$6=NB!$A$17,$B$8&gt;0),'Ersparnisberechnung Sommertarif'!$B$8*SLP!C17285,"")</f>
        <v/>
      </c>
    </row>
    <row r="17306" spans="1:5" x14ac:dyDescent="0.3">
      <c r="A17306" s="25">
        <v>46203</v>
      </c>
      <c r="B17306" s="31">
        <v>9.375E-2</v>
      </c>
      <c r="C17306" s="46"/>
      <c r="D17306" s="29">
        <v>46203.09375</v>
      </c>
      <c r="E17306" s="15" t="str">
        <f>IF(AND($B$6=NB!$A$17,$B$8&gt;0),'Ersparnisberechnung Sommertarif'!$B$8*SLP!C17286,"")</f>
        <v/>
      </c>
    </row>
    <row r="17307" spans="1:5" x14ac:dyDescent="0.3">
      <c r="A17307" s="25">
        <v>46203</v>
      </c>
      <c r="B17307" s="31">
        <v>0.10416666666666667</v>
      </c>
      <c r="C17307" s="46"/>
      <c r="D17307" s="29">
        <v>46203.104166666664</v>
      </c>
      <c r="E17307" s="15" t="str">
        <f>IF(AND($B$6=NB!$A$17,$B$8&gt;0),'Ersparnisberechnung Sommertarif'!$B$8*SLP!C17287,"")</f>
        <v/>
      </c>
    </row>
    <row r="17308" spans="1:5" x14ac:dyDescent="0.3">
      <c r="A17308" s="25">
        <v>46203</v>
      </c>
      <c r="B17308" s="31">
        <v>0.11458333333333333</v>
      </c>
      <c r="C17308" s="46"/>
      <c r="D17308" s="29">
        <v>46203.114583333336</v>
      </c>
      <c r="E17308" s="15" t="str">
        <f>IF(AND($B$6=NB!$A$17,$B$8&gt;0),'Ersparnisberechnung Sommertarif'!$B$8*SLP!C17288,"")</f>
        <v/>
      </c>
    </row>
    <row r="17309" spans="1:5" x14ac:dyDescent="0.3">
      <c r="A17309" s="25">
        <v>46203</v>
      </c>
      <c r="B17309" s="31">
        <v>0.125</v>
      </c>
      <c r="C17309" s="46"/>
      <c r="D17309" s="29">
        <v>46203.125</v>
      </c>
      <c r="E17309" s="15" t="str">
        <f>IF(AND($B$6=NB!$A$17,$B$8&gt;0),'Ersparnisberechnung Sommertarif'!$B$8*SLP!C17289,"")</f>
        <v/>
      </c>
    </row>
    <row r="17310" spans="1:5" x14ac:dyDescent="0.3">
      <c r="A17310" s="25">
        <v>46203</v>
      </c>
      <c r="B17310" s="31">
        <v>0.13541666666666666</v>
      </c>
      <c r="C17310" s="46"/>
      <c r="D17310" s="29">
        <v>46203.135416666664</v>
      </c>
      <c r="E17310" s="15" t="str">
        <f>IF(AND($B$6=NB!$A$17,$B$8&gt;0),'Ersparnisberechnung Sommertarif'!$B$8*SLP!C17290,"")</f>
        <v/>
      </c>
    </row>
    <row r="17311" spans="1:5" x14ac:dyDescent="0.3">
      <c r="A17311" s="25">
        <v>46203</v>
      </c>
      <c r="B17311" s="31">
        <v>0.14583333333333334</v>
      </c>
      <c r="C17311" s="46"/>
      <c r="D17311" s="29">
        <v>46203.145833333336</v>
      </c>
      <c r="E17311" s="15" t="str">
        <f>IF(AND($B$6=NB!$A$17,$B$8&gt;0),'Ersparnisberechnung Sommertarif'!$B$8*SLP!C17291,"")</f>
        <v/>
      </c>
    </row>
    <row r="17312" spans="1:5" x14ac:dyDescent="0.3">
      <c r="A17312" s="25">
        <v>46203</v>
      </c>
      <c r="B17312" s="31">
        <v>0.15625</v>
      </c>
      <c r="C17312" s="46"/>
      <c r="D17312" s="29">
        <v>46203.15625</v>
      </c>
      <c r="E17312" s="15" t="str">
        <f>IF(AND($B$6=NB!$A$17,$B$8&gt;0),'Ersparnisberechnung Sommertarif'!$B$8*SLP!C17292,"")</f>
        <v/>
      </c>
    </row>
    <row r="17313" spans="1:5" x14ac:dyDescent="0.3">
      <c r="A17313" s="25">
        <v>46203</v>
      </c>
      <c r="B17313" s="31">
        <v>0.16666666666666666</v>
      </c>
      <c r="C17313" s="46"/>
      <c r="D17313" s="29">
        <v>46203.166666666664</v>
      </c>
      <c r="E17313" s="15" t="str">
        <f>IF(AND($B$6=NB!$A$17,$B$8&gt;0),'Ersparnisberechnung Sommertarif'!$B$8*SLP!C17293,"")</f>
        <v/>
      </c>
    </row>
    <row r="17314" spans="1:5" x14ac:dyDescent="0.3">
      <c r="A17314" s="25">
        <v>46203</v>
      </c>
      <c r="B17314" s="31">
        <v>0.17708333333333334</v>
      </c>
      <c r="C17314" s="46"/>
      <c r="D17314" s="29">
        <v>46203.177083333336</v>
      </c>
      <c r="E17314" s="15" t="str">
        <f>IF(AND($B$6=NB!$A$17,$B$8&gt;0),'Ersparnisberechnung Sommertarif'!$B$8*SLP!C17294,"")</f>
        <v/>
      </c>
    </row>
    <row r="17315" spans="1:5" x14ac:dyDescent="0.3">
      <c r="A17315" s="25">
        <v>46203</v>
      </c>
      <c r="B17315" s="31">
        <v>0.1875</v>
      </c>
      <c r="C17315" s="46"/>
      <c r="D17315" s="29">
        <v>46203.1875</v>
      </c>
      <c r="E17315" s="15" t="str">
        <f>IF(AND($B$6=NB!$A$17,$B$8&gt;0),'Ersparnisberechnung Sommertarif'!$B$8*SLP!C17295,"")</f>
        <v/>
      </c>
    </row>
    <row r="17316" spans="1:5" x14ac:dyDescent="0.3">
      <c r="A17316" s="25">
        <v>46203</v>
      </c>
      <c r="B17316" s="31">
        <v>0.19791666666666666</v>
      </c>
      <c r="C17316" s="46"/>
      <c r="D17316" s="29">
        <v>46203.197916666664</v>
      </c>
      <c r="E17316" s="15" t="str">
        <f>IF(AND($B$6=NB!$A$17,$B$8&gt;0),'Ersparnisberechnung Sommertarif'!$B$8*SLP!C17296,"")</f>
        <v/>
      </c>
    </row>
    <row r="17317" spans="1:5" x14ac:dyDescent="0.3">
      <c r="A17317" s="25">
        <v>46203</v>
      </c>
      <c r="B17317" s="31">
        <v>0.20833333333333334</v>
      </c>
      <c r="C17317" s="46"/>
      <c r="D17317" s="29">
        <v>46203.208333333336</v>
      </c>
      <c r="E17317" s="15" t="str">
        <f>IF(AND($B$6=NB!$A$17,$B$8&gt;0),'Ersparnisberechnung Sommertarif'!$B$8*SLP!C17297,"")</f>
        <v/>
      </c>
    </row>
    <row r="17318" spans="1:5" x14ac:dyDescent="0.3">
      <c r="A17318" s="25">
        <v>46203</v>
      </c>
      <c r="B17318" s="31">
        <v>0.21875</v>
      </c>
      <c r="C17318" s="46"/>
      <c r="D17318" s="29">
        <v>46203.21875</v>
      </c>
      <c r="E17318" s="15" t="str">
        <f>IF(AND($B$6=NB!$A$17,$B$8&gt;0),'Ersparnisberechnung Sommertarif'!$B$8*SLP!C17298,"")</f>
        <v/>
      </c>
    </row>
    <row r="17319" spans="1:5" x14ac:dyDescent="0.3">
      <c r="A17319" s="25">
        <v>46203</v>
      </c>
      <c r="B17319" s="31">
        <v>0.22916666666666666</v>
      </c>
      <c r="C17319" s="46"/>
      <c r="D17319" s="29">
        <v>46203.229166666664</v>
      </c>
      <c r="E17319" s="15" t="str">
        <f>IF(AND($B$6=NB!$A$17,$B$8&gt;0),'Ersparnisberechnung Sommertarif'!$B$8*SLP!C17299,"")</f>
        <v/>
      </c>
    </row>
    <row r="17320" spans="1:5" x14ac:dyDescent="0.3">
      <c r="A17320" s="25">
        <v>46203</v>
      </c>
      <c r="B17320" s="31">
        <v>0.23958333333333334</v>
      </c>
      <c r="C17320" s="46"/>
      <c r="D17320" s="29">
        <v>46203.239583333336</v>
      </c>
      <c r="E17320" s="15" t="str">
        <f>IF(AND($B$6=NB!$A$17,$B$8&gt;0),'Ersparnisberechnung Sommertarif'!$B$8*SLP!C17300,"")</f>
        <v/>
      </c>
    </row>
    <row r="17321" spans="1:5" x14ac:dyDescent="0.3">
      <c r="A17321" s="25">
        <v>46203</v>
      </c>
      <c r="B17321" s="31">
        <v>0.25</v>
      </c>
      <c r="C17321" s="46"/>
      <c r="D17321" s="29">
        <v>46203.25</v>
      </c>
      <c r="E17321" s="15" t="str">
        <f>IF(AND($B$6=NB!$A$17,$B$8&gt;0),'Ersparnisberechnung Sommertarif'!$B$8*SLP!C17301,"")</f>
        <v/>
      </c>
    </row>
    <row r="17322" spans="1:5" x14ac:dyDescent="0.3">
      <c r="A17322" s="25">
        <v>46203</v>
      </c>
      <c r="B17322" s="31">
        <v>0.26041666666666669</v>
      </c>
      <c r="C17322" s="46"/>
      <c r="D17322" s="29">
        <v>46203.260416666664</v>
      </c>
      <c r="E17322" s="15" t="str">
        <f>IF(AND($B$6=NB!$A$17,$B$8&gt;0),'Ersparnisberechnung Sommertarif'!$B$8*SLP!C17302,"")</f>
        <v/>
      </c>
    </row>
    <row r="17323" spans="1:5" x14ac:dyDescent="0.3">
      <c r="A17323" s="25">
        <v>46203</v>
      </c>
      <c r="B17323" s="31">
        <v>0.27083333333333331</v>
      </c>
      <c r="C17323" s="46"/>
      <c r="D17323" s="29">
        <v>46203.270833333336</v>
      </c>
      <c r="E17323" s="15" t="str">
        <f>IF(AND($B$6=NB!$A$17,$B$8&gt;0),'Ersparnisberechnung Sommertarif'!$B$8*SLP!C17303,"")</f>
        <v/>
      </c>
    </row>
    <row r="17324" spans="1:5" x14ac:dyDescent="0.3">
      <c r="A17324" s="25">
        <v>46203</v>
      </c>
      <c r="B17324" s="31">
        <v>0.28125</v>
      </c>
      <c r="C17324" s="46"/>
      <c r="D17324" s="29">
        <v>46203.28125</v>
      </c>
      <c r="E17324" s="15" t="str">
        <f>IF(AND($B$6=NB!$A$17,$B$8&gt;0),'Ersparnisberechnung Sommertarif'!$B$8*SLP!C17304,"")</f>
        <v/>
      </c>
    </row>
    <row r="17325" spans="1:5" x14ac:dyDescent="0.3">
      <c r="A17325" s="25">
        <v>46203</v>
      </c>
      <c r="B17325" s="31">
        <v>0.29166666666666669</v>
      </c>
      <c r="C17325" s="46"/>
      <c r="D17325" s="29">
        <v>46203.291666666664</v>
      </c>
      <c r="E17325" s="15" t="str">
        <f>IF(AND($B$6=NB!$A$17,$B$8&gt;0),'Ersparnisberechnung Sommertarif'!$B$8*SLP!C17305,"")</f>
        <v/>
      </c>
    </row>
    <row r="17326" spans="1:5" x14ac:dyDescent="0.3">
      <c r="A17326" s="25">
        <v>46203</v>
      </c>
      <c r="B17326" s="31">
        <v>0.30208333333333331</v>
      </c>
      <c r="C17326" s="46"/>
      <c r="D17326" s="29">
        <v>46203.302083333336</v>
      </c>
      <c r="E17326" s="15" t="str">
        <f>IF(AND($B$6=NB!$A$17,$B$8&gt;0),'Ersparnisberechnung Sommertarif'!$B$8*SLP!C17306,"")</f>
        <v/>
      </c>
    </row>
    <row r="17327" spans="1:5" x14ac:dyDescent="0.3">
      <c r="A17327" s="25">
        <v>46203</v>
      </c>
      <c r="B17327" s="31">
        <v>0.3125</v>
      </c>
      <c r="C17327" s="46"/>
      <c r="D17327" s="29">
        <v>46203.3125</v>
      </c>
      <c r="E17327" s="15" t="str">
        <f>IF(AND($B$6=NB!$A$17,$B$8&gt;0),'Ersparnisberechnung Sommertarif'!$B$8*SLP!C17307,"")</f>
        <v/>
      </c>
    </row>
    <row r="17328" spans="1:5" x14ac:dyDescent="0.3">
      <c r="A17328" s="25">
        <v>46203</v>
      </c>
      <c r="B17328" s="31">
        <v>0.32291666666666669</v>
      </c>
      <c r="C17328" s="46"/>
      <c r="D17328" s="29">
        <v>46203.322916666664</v>
      </c>
      <c r="E17328" s="15" t="str">
        <f>IF(AND($B$6=NB!$A$17,$B$8&gt;0),'Ersparnisberechnung Sommertarif'!$B$8*SLP!C17308,"")</f>
        <v/>
      </c>
    </row>
    <row r="17329" spans="1:5" x14ac:dyDescent="0.3">
      <c r="A17329" s="25">
        <v>46203</v>
      </c>
      <c r="B17329" s="31">
        <v>0.33333333333333331</v>
      </c>
      <c r="C17329" s="46"/>
      <c r="D17329" s="29">
        <v>46203.333333333336</v>
      </c>
      <c r="E17329" s="15" t="str">
        <f>IF(AND($B$6=NB!$A$17,$B$8&gt;0),'Ersparnisberechnung Sommertarif'!$B$8*SLP!C17309,"")</f>
        <v/>
      </c>
    </row>
    <row r="17330" spans="1:5" x14ac:dyDescent="0.3">
      <c r="A17330" s="25">
        <v>46203</v>
      </c>
      <c r="B17330" s="31">
        <v>0.34375</v>
      </c>
      <c r="C17330" s="46"/>
      <c r="D17330" s="29">
        <v>46203.34375</v>
      </c>
      <c r="E17330" s="15" t="str">
        <f>IF(AND($B$6=NB!$A$17,$B$8&gt;0),'Ersparnisberechnung Sommertarif'!$B$8*SLP!C17310,"")</f>
        <v/>
      </c>
    </row>
    <row r="17331" spans="1:5" x14ac:dyDescent="0.3">
      <c r="A17331" s="25">
        <v>46203</v>
      </c>
      <c r="B17331" s="31">
        <v>0.35416666666666669</v>
      </c>
      <c r="C17331" s="46"/>
      <c r="D17331" s="29">
        <v>46203.354166666664</v>
      </c>
      <c r="E17331" s="15" t="str">
        <f>IF(AND($B$6=NB!$A$17,$B$8&gt;0),'Ersparnisberechnung Sommertarif'!$B$8*SLP!C17311,"")</f>
        <v/>
      </c>
    </row>
    <row r="17332" spans="1:5" x14ac:dyDescent="0.3">
      <c r="A17332" s="25">
        <v>46203</v>
      </c>
      <c r="B17332" s="31">
        <v>0.36458333333333331</v>
      </c>
      <c r="C17332" s="46"/>
      <c r="D17332" s="29">
        <v>46203.364583333336</v>
      </c>
      <c r="E17332" s="15" t="str">
        <f>IF(AND($B$6=NB!$A$17,$B$8&gt;0),'Ersparnisberechnung Sommertarif'!$B$8*SLP!C17312,"")</f>
        <v/>
      </c>
    </row>
    <row r="17333" spans="1:5" x14ac:dyDescent="0.3">
      <c r="A17333" s="25">
        <v>46203</v>
      </c>
      <c r="B17333" s="31">
        <v>0.375</v>
      </c>
      <c r="C17333" s="46"/>
      <c r="D17333" s="29">
        <v>46203.375</v>
      </c>
      <c r="E17333" s="15" t="str">
        <f>IF(AND($B$6=NB!$A$17,$B$8&gt;0),'Ersparnisberechnung Sommertarif'!$B$8*SLP!C17313,"")</f>
        <v/>
      </c>
    </row>
    <row r="17334" spans="1:5" x14ac:dyDescent="0.3">
      <c r="A17334" s="25">
        <v>46203</v>
      </c>
      <c r="B17334" s="31">
        <v>0.38541666666666669</v>
      </c>
      <c r="C17334" s="46"/>
      <c r="D17334" s="29">
        <v>46203.385416666664</v>
      </c>
      <c r="E17334" s="15" t="str">
        <f>IF(AND($B$6=NB!$A$17,$B$8&gt;0),'Ersparnisberechnung Sommertarif'!$B$8*SLP!C17314,"")</f>
        <v/>
      </c>
    </row>
    <row r="17335" spans="1:5" x14ac:dyDescent="0.3">
      <c r="A17335" s="25">
        <v>46203</v>
      </c>
      <c r="B17335" s="31">
        <v>0.39583333333333331</v>
      </c>
      <c r="C17335" s="46"/>
      <c r="D17335" s="29">
        <v>46203.395833333336</v>
      </c>
      <c r="E17335" s="15" t="str">
        <f>IF(AND($B$6=NB!$A$17,$B$8&gt;0),'Ersparnisberechnung Sommertarif'!$B$8*SLP!C17315,"")</f>
        <v/>
      </c>
    </row>
    <row r="17336" spans="1:5" x14ac:dyDescent="0.3">
      <c r="A17336" s="25">
        <v>46203</v>
      </c>
      <c r="B17336" s="31">
        <v>0.40625</v>
      </c>
      <c r="C17336" s="46"/>
      <c r="D17336" s="29">
        <v>46203.40625</v>
      </c>
      <c r="E17336" s="15" t="str">
        <f>IF(AND($B$6=NB!$A$17,$B$8&gt;0),'Ersparnisberechnung Sommertarif'!$B$8*SLP!C17316,"")</f>
        <v/>
      </c>
    </row>
    <row r="17337" spans="1:5" x14ac:dyDescent="0.3">
      <c r="A17337" s="25">
        <v>46203</v>
      </c>
      <c r="B17337" s="31">
        <v>0.41666666666666669</v>
      </c>
      <c r="C17337" s="46"/>
      <c r="D17337" s="29">
        <v>46203.416666666664</v>
      </c>
      <c r="E17337" s="15" t="str">
        <f>IF(AND($B$6=NB!$A$17,$B$8&gt;0),'Ersparnisberechnung Sommertarif'!$B$8*SLP!C17317,"")</f>
        <v/>
      </c>
    </row>
    <row r="17338" spans="1:5" x14ac:dyDescent="0.3">
      <c r="A17338" s="25">
        <v>46203</v>
      </c>
      <c r="B17338" s="31">
        <v>0.42708333333333331</v>
      </c>
      <c r="C17338" s="46"/>
      <c r="D17338" s="29">
        <v>46203.427083333336</v>
      </c>
      <c r="E17338" s="15" t="str">
        <f>IF(AND($B$6=NB!$A$17,$B$8&gt;0),'Ersparnisberechnung Sommertarif'!$B$8*SLP!C17318,"")</f>
        <v/>
      </c>
    </row>
    <row r="17339" spans="1:5" x14ac:dyDescent="0.3">
      <c r="A17339" s="25">
        <v>46203</v>
      </c>
      <c r="B17339" s="31">
        <v>0.4375</v>
      </c>
      <c r="C17339" s="46"/>
      <c r="D17339" s="29">
        <v>46203.4375</v>
      </c>
      <c r="E17339" s="15" t="str">
        <f>IF(AND($B$6=NB!$A$17,$B$8&gt;0),'Ersparnisberechnung Sommertarif'!$B$8*SLP!C17319,"")</f>
        <v/>
      </c>
    </row>
    <row r="17340" spans="1:5" x14ac:dyDescent="0.3">
      <c r="A17340" s="25">
        <v>46203</v>
      </c>
      <c r="B17340" s="31">
        <v>0.44791666666666669</v>
      </c>
      <c r="C17340" s="46"/>
      <c r="D17340" s="29">
        <v>46203.447916666664</v>
      </c>
      <c r="E17340" s="15" t="str">
        <f>IF(AND($B$6=NB!$A$17,$B$8&gt;0),'Ersparnisberechnung Sommertarif'!$B$8*SLP!C17320,"")</f>
        <v/>
      </c>
    </row>
    <row r="17341" spans="1:5" x14ac:dyDescent="0.3">
      <c r="A17341" s="25">
        <v>46203</v>
      </c>
      <c r="B17341" s="31">
        <v>0.45833333333333331</v>
      </c>
      <c r="C17341" s="46"/>
      <c r="D17341" s="29">
        <v>46203.458333333336</v>
      </c>
      <c r="E17341" s="15" t="str">
        <f>IF(AND($B$6=NB!$A$17,$B$8&gt;0),'Ersparnisberechnung Sommertarif'!$B$8*SLP!C17321,"")</f>
        <v/>
      </c>
    </row>
    <row r="17342" spans="1:5" x14ac:dyDescent="0.3">
      <c r="A17342" s="25">
        <v>46203</v>
      </c>
      <c r="B17342" s="31">
        <v>0.46875</v>
      </c>
      <c r="C17342" s="46"/>
      <c r="D17342" s="29">
        <v>46203.46875</v>
      </c>
      <c r="E17342" s="15" t="str">
        <f>IF(AND($B$6=NB!$A$17,$B$8&gt;0),'Ersparnisberechnung Sommertarif'!$B$8*SLP!C17322,"")</f>
        <v/>
      </c>
    </row>
    <row r="17343" spans="1:5" x14ac:dyDescent="0.3">
      <c r="A17343" s="25">
        <v>46203</v>
      </c>
      <c r="B17343" s="31">
        <v>0.47916666666666669</v>
      </c>
      <c r="C17343" s="46"/>
      <c r="D17343" s="29">
        <v>46203.479166666664</v>
      </c>
      <c r="E17343" s="15" t="str">
        <f>IF(AND($B$6=NB!$A$17,$B$8&gt;0),'Ersparnisberechnung Sommertarif'!$B$8*SLP!C17323,"")</f>
        <v/>
      </c>
    </row>
    <row r="17344" spans="1:5" x14ac:dyDescent="0.3">
      <c r="A17344" s="25">
        <v>46203</v>
      </c>
      <c r="B17344" s="31">
        <v>0.48958333333333331</v>
      </c>
      <c r="C17344" s="46"/>
      <c r="D17344" s="29">
        <v>46203.489583333336</v>
      </c>
      <c r="E17344" s="15" t="str">
        <f>IF(AND($B$6=NB!$A$17,$B$8&gt;0),'Ersparnisberechnung Sommertarif'!$B$8*SLP!C17324,"")</f>
        <v/>
      </c>
    </row>
    <row r="17345" spans="1:5" x14ac:dyDescent="0.3">
      <c r="A17345" s="25">
        <v>46203</v>
      </c>
      <c r="B17345" s="31">
        <v>0.5</v>
      </c>
      <c r="C17345" s="46"/>
      <c r="D17345" s="29">
        <v>46203.5</v>
      </c>
      <c r="E17345" s="15" t="str">
        <f>IF(AND($B$6=NB!$A$17,$B$8&gt;0),'Ersparnisberechnung Sommertarif'!$B$8*SLP!C17325,"")</f>
        <v/>
      </c>
    </row>
    <row r="17346" spans="1:5" x14ac:dyDescent="0.3">
      <c r="A17346" s="25">
        <v>46203</v>
      </c>
      <c r="B17346" s="31">
        <v>0.51041666666666663</v>
      </c>
      <c r="C17346" s="46"/>
      <c r="D17346" s="29">
        <v>46203.510416666664</v>
      </c>
      <c r="E17346" s="15" t="str">
        <f>IF(AND($B$6=NB!$A$17,$B$8&gt;0),'Ersparnisberechnung Sommertarif'!$B$8*SLP!C17326,"")</f>
        <v/>
      </c>
    </row>
    <row r="17347" spans="1:5" x14ac:dyDescent="0.3">
      <c r="A17347" s="25">
        <v>46203</v>
      </c>
      <c r="B17347" s="31">
        <v>0.52083333333333337</v>
      </c>
      <c r="C17347" s="46"/>
      <c r="D17347" s="29">
        <v>46203.520833333336</v>
      </c>
      <c r="E17347" s="15" t="str">
        <f>IF(AND($B$6=NB!$A$17,$B$8&gt;0),'Ersparnisberechnung Sommertarif'!$B$8*SLP!C17327,"")</f>
        <v/>
      </c>
    </row>
    <row r="17348" spans="1:5" x14ac:dyDescent="0.3">
      <c r="A17348" s="25">
        <v>46203</v>
      </c>
      <c r="B17348" s="31">
        <v>0.53125</v>
      </c>
      <c r="C17348" s="46"/>
      <c r="D17348" s="29">
        <v>46203.53125</v>
      </c>
      <c r="E17348" s="15" t="str">
        <f>IF(AND($B$6=NB!$A$17,$B$8&gt;0),'Ersparnisberechnung Sommertarif'!$B$8*SLP!C17328,"")</f>
        <v/>
      </c>
    </row>
    <row r="17349" spans="1:5" x14ac:dyDescent="0.3">
      <c r="A17349" s="25">
        <v>46203</v>
      </c>
      <c r="B17349" s="31">
        <v>0.54166666666666663</v>
      </c>
      <c r="C17349" s="46"/>
      <c r="D17349" s="29">
        <v>46203.541666666664</v>
      </c>
      <c r="E17349" s="15" t="str">
        <f>IF(AND($B$6=NB!$A$17,$B$8&gt;0),'Ersparnisberechnung Sommertarif'!$B$8*SLP!C17329,"")</f>
        <v/>
      </c>
    </row>
    <row r="17350" spans="1:5" x14ac:dyDescent="0.3">
      <c r="A17350" s="25">
        <v>46203</v>
      </c>
      <c r="B17350" s="31">
        <v>0.55208333333333337</v>
      </c>
      <c r="C17350" s="46"/>
      <c r="D17350" s="29">
        <v>46203.552083333336</v>
      </c>
      <c r="E17350" s="15" t="str">
        <f>IF(AND($B$6=NB!$A$17,$B$8&gt;0),'Ersparnisberechnung Sommertarif'!$B$8*SLP!C17330,"")</f>
        <v/>
      </c>
    </row>
    <row r="17351" spans="1:5" x14ac:dyDescent="0.3">
      <c r="A17351" s="25">
        <v>46203</v>
      </c>
      <c r="B17351" s="31">
        <v>0.5625</v>
      </c>
      <c r="C17351" s="46"/>
      <c r="D17351" s="29">
        <v>46203.5625</v>
      </c>
      <c r="E17351" s="15" t="str">
        <f>IF(AND($B$6=NB!$A$17,$B$8&gt;0),'Ersparnisberechnung Sommertarif'!$B$8*SLP!C17331,"")</f>
        <v/>
      </c>
    </row>
    <row r="17352" spans="1:5" x14ac:dyDescent="0.3">
      <c r="A17352" s="25">
        <v>46203</v>
      </c>
      <c r="B17352" s="31">
        <v>0.57291666666666663</v>
      </c>
      <c r="C17352" s="46"/>
      <c r="D17352" s="29">
        <v>46203.572916666664</v>
      </c>
      <c r="E17352" s="15" t="str">
        <f>IF(AND($B$6=NB!$A$17,$B$8&gt;0),'Ersparnisberechnung Sommertarif'!$B$8*SLP!C17332,"")</f>
        <v/>
      </c>
    </row>
    <row r="17353" spans="1:5" x14ac:dyDescent="0.3">
      <c r="A17353" s="25">
        <v>46203</v>
      </c>
      <c r="B17353" s="31">
        <v>0.58333333333333337</v>
      </c>
      <c r="C17353" s="46"/>
      <c r="D17353" s="29">
        <v>46203.583333333336</v>
      </c>
      <c r="E17353" s="15" t="str">
        <f>IF(AND($B$6=NB!$A$17,$B$8&gt;0),'Ersparnisberechnung Sommertarif'!$B$8*SLP!C17333,"")</f>
        <v/>
      </c>
    </row>
    <row r="17354" spans="1:5" x14ac:dyDescent="0.3">
      <c r="A17354" s="25">
        <v>46203</v>
      </c>
      <c r="B17354" s="31">
        <v>0.59375</v>
      </c>
      <c r="C17354" s="46"/>
      <c r="D17354" s="29">
        <v>46203.59375</v>
      </c>
      <c r="E17354" s="15" t="str">
        <f>IF(AND($B$6=NB!$A$17,$B$8&gt;0),'Ersparnisberechnung Sommertarif'!$B$8*SLP!C17334,"")</f>
        <v/>
      </c>
    </row>
    <row r="17355" spans="1:5" x14ac:dyDescent="0.3">
      <c r="A17355" s="25">
        <v>46203</v>
      </c>
      <c r="B17355" s="31">
        <v>0.60416666666666663</v>
      </c>
      <c r="C17355" s="46"/>
      <c r="D17355" s="29">
        <v>46203.604166666664</v>
      </c>
      <c r="E17355" s="15" t="str">
        <f>IF(AND($B$6=NB!$A$17,$B$8&gt;0),'Ersparnisberechnung Sommertarif'!$B$8*SLP!C17335,"")</f>
        <v/>
      </c>
    </row>
    <row r="17356" spans="1:5" x14ac:dyDescent="0.3">
      <c r="A17356" s="25">
        <v>46203</v>
      </c>
      <c r="B17356" s="31">
        <v>0.61458333333333337</v>
      </c>
      <c r="C17356" s="46"/>
      <c r="D17356" s="29">
        <v>46203.614583333336</v>
      </c>
      <c r="E17356" s="15" t="str">
        <f>IF(AND($B$6=NB!$A$17,$B$8&gt;0),'Ersparnisberechnung Sommertarif'!$B$8*SLP!C17336,"")</f>
        <v/>
      </c>
    </row>
    <row r="17357" spans="1:5" x14ac:dyDescent="0.3">
      <c r="A17357" s="25">
        <v>46203</v>
      </c>
      <c r="B17357" s="31">
        <v>0.625</v>
      </c>
      <c r="C17357" s="46"/>
      <c r="D17357" s="29">
        <v>46203.625</v>
      </c>
      <c r="E17357" s="15" t="str">
        <f>IF(AND($B$6=NB!$A$17,$B$8&gt;0),'Ersparnisberechnung Sommertarif'!$B$8*SLP!C17337,"")</f>
        <v/>
      </c>
    </row>
    <row r="17358" spans="1:5" x14ac:dyDescent="0.3">
      <c r="A17358" s="25">
        <v>46203</v>
      </c>
      <c r="B17358" s="31">
        <v>0.63541666666666663</v>
      </c>
      <c r="C17358" s="46"/>
      <c r="D17358" s="29">
        <v>46203.635416666664</v>
      </c>
      <c r="E17358" s="15" t="str">
        <f>IF(AND($B$6=NB!$A$17,$B$8&gt;0),'Ersparnisberechnung Sommertarif'!$B$8*SLP!C17338,"")</f>
        <v/>
      </c>
    </row>
    <row r="17359" spans="1:5" x14ac:dyDescent="0.3">
      <c r="A17359" s="25">
        <v>46203</v>
      </c>
      <c r="B17359" s="31">
        <v>0.64583333333333337</v>
      </c>
      <c r="C17359" s="46"/>
      <c r="D17359" s="29">
        <v>46203.645833333336</v>
      </c>
      <c r="E17359" s="15" t="str">
        <f>IF(AND($B$6=NB!$A$17,$B$8&gt;0),'Ersparnisberechnung Sommertarif'!$B$8*SLP!C17339,"")</f>
        <v/>
      </c>
    </row>
    <row r="17360" spans="1:5" x14ac:dyDescent="0.3">
      <c r="A17360" s="25">
        <v>46203</v>
      </c>
      <c r="B17360" s="31">
        <v>0.65625</v>
      </c>
      <c r="C17360" s="46"/>
      <c r="D17360" s="29">
        <v>46203.65625</v>
      </c>
      <c r="E17360" s="15" t="str">
        <f>IF(AND($B$6=NB!$A$17,$B$8&gt;0),'Ersparnisberechnung Sommertarif'!$B$8*SLP!C17340,"")</f>
        <v/>
      </c>
    </row>
    <row r="17361" spans="1:5" x14ac:dyDescent="0.3">
      <c r="A17361" s="25">
        <v>46203</v>
      </c>
      <c r="B17361" s="31">
        <v>0.66666666666666663</v>
      </c>
      <c r="C17361" s="46"/>
      <c r="D17361" s="29">
        <v>46203.666666666664</v>
      </c>
      <c r="E17361" s="15" t="str">
        <f>IF(AND($B$6=NB!$A$17,$B$8&gt;0),'Ersparnisberechnung Sommertarif'!$B$8*SLP!C17341,"")</f>
        <v/>
      </c>
    </row>
    <row r="17362" spans="1:5" x14ac:dyDescent="0.3">
      <c r="A17362" s="25">
        <v>46203</v>
      </c>
      <c r="B17362" s="31">
        <v>0.67708333333333337</v>
      </c>
      <c r="C17362" s="46"/>
      <c r="D17362" s="29">
        <v>46203.677083333336</v>
      </c>
      <c r="E17362" s="15" t="str">
        <f>IF(AND($B$6=NB!$A$17,$B$8&gt;0),'Ersparnisberechnung Sommertarif'!$B$8*SLP!C17342,"")</f>
        <v/>
      </c>
    </row>
    <row r="17363" spans="1:5" x14ac:dyDescent="0.3">
      <c r="A17363" s="25">
        <v>46203</v>
      </c>
      <c r="B17363" s="31">
        <v>0.6875</v>
      </c>
      <c r="C17363" s="46"/>
      <c r="D17363" s="29">
        <v>46203.6875</v>
      </c>
      <c r="E17363" s="15" t="str">
        <f>IF(AND($B$6=NB!$A$17,$B$8&gt;0),'Ersparnisberechnung Sommertarif'!$B$8*SLP!C17343,"")</f>
        <v/>
      </c>
    </row>
    <row r="17364" spans="1:5" x14ac:dyDescent="0.3">
      <c r="A17364" s="25">
        <v>46203</v>
      </c>
      <c r="B17364" s="31">
        <v>0.69791666666666663</v>
      </c>
      <c r="C17364" s="46"/>
      <c r="D17364" s="29">
        <v>46203.697916666664</v>
      </c>
      <c r="E17364" s="15" t="str">
        <f>IF(AND($B$6=NB!$A$17,$B$8&gt;0),'Ersparnisberechnung Sommertarif'!$B$8*SLP!C17344,"")</f>
        <v/>
      </c>
    </row>
    <row r="17365" spans="1:5" x14ac:dyDescent="0.3">
      <c r="A17365" s="25">
        <v>46203</v>
      </c>
      <c r="B17365" s="31">
        <v>0.70833333333333337</v>
      </c>
      <c r="C17365" s="46"/>
      <c r="D17365" s="29">
        <v>46203.708333333336</v>
      </c>
      <c r="E17365" s="15" t="str">
        <f>IF(AND($B$6=NB!$A$17,$B$8&gt;0),'Ersparnisberechnung Sommertarif'!$B$8*SLP!C17345,"")</f>
        <v/>
      </c>
    </row>
    <row r="17366" spans="1:5" x14ac:dyDescent="0.3">
      <c r="A17366" s="25">
        <v>46203</v>
      </c>
      <c r="B17366" s="31">
        <v>0.71875</v>
      </c>
      <c r="C17366" s="46"/>
      <c r="D17366" s="29">
        <v>46203.71875</v>
      </c>
      <c r="E17366" s="15" t="str">
        <f>IF(AND($B$6=NB!$A$17,$B$8&gt;0),'Ersparnisberechnung Sommertarif'!$B$8*SLP!C17346,"")</f>
        <v/>
      </c>
    </row>
    <row r="17367" spans="1:5" x14ac:dyDescent="0.3">
      <c r="A17367" s="25">
        <v>46203</v>
      </c>
      <c r="B17367" s="31">
        <v>0.72916666666666663</v>
      </c>
      <c r="C17367" s="46"/>
      <c r="D17367" s="29">
        <v>46203.729166666664</v>
      </c>
      <c r="E17367" s="15" t="str">
        <f>IF(AND($B$6=NB!$A$17,$B$8&gt;0),'Ersparnisberechnung Sommertarif'!$B$8*SLP!C17347,"")</f>
        <v/>
      </c>
    </row>
    <row r="17368" spans="1:5" x14ac:dyDescent="0.3">
      <c r="A17368" s="25">
        <v>46203</v>
      </c>
      <c r="B17368" s="31">
        <v>0.73958333333333337</v>
      </c>
      <c r="C17368" s="46"/>
      <c r="D17368" s="29">
        <v>46203.739583333336</v>
      </c>
      <c r="E17368" s="15" t="str">
        <f>IF(AND($B$6=NB!$A$17,$B$8&gt;0),'Ersparnisberechnung Sommertarif'!$B$8*SLP!C17348,"")</f>
        <v/>
      </c>
    </row>
    <row r="17369" spans="1:5" x14ac:dyDescent="0.3">
      <c r="A17369" s="25">
        <v>46203</v>
      </c>
      <c r="B17369" s="31">
        <v>0.75</v>
      </c>
      <c r="C17369" s="46"/>
      <c r="D17369" s="29">
        <v>46203.75</v>
      </c>
      <c r="E17369" s="15" t="str">
        <f>IF(AND($B$6=NB!$A$17,$B$8&gt;0),'Ersparnisberechnung Sommertarif'!$B$8*SLP!C17349,"")</f>
        <v/>
      </c>
    </row>
    <row r="17370" spans="1:5" x14ac:dyDescent="0.3">
      <c r="A17370" s="25">
        <v>46203</v>
      </c>
      <c r="B17370" s="31">
        <v>0.76041666666666663</v>
      </c>
      <c r="C17370" s="46"/>
      <c r="D17370" s="29">
        <v>46203.760416666664</v>
      </c>
      <c r="E17370" s="15" t="str">
        <f>IF(AND($B$6=NB!$A$17,$B$8&gt;0),'Ersparnisberechnung Sommertarif'!$B$8*SLP!C17350,"")</f>
        <v/>
      </c>
    </row>
    <row r="17371" spans="1:5" x14ac:dyDescent="0.3">
      <c r="A17371" s="25">
        <v>46203</v>
      </c>
      <c r="B17371" s="31">
        <v>0.77083333333333337</v>
      </c>
      <c r="C17371" s="46"/>
      <c r="D17371" s="29">
        <v>46203.770833333336</v>
      </c>
      <c r="E17371" s="15" t="str">
        <f>IF(AND($B$6=NB!$A$17,$B$8&gt;0),'Ersparnisberechnung Sommertarif'!$B$8*SLP!C17351,"")</f>
        <v/>
      </c>
    </row>
    <row r="17372" spans="1:5" x14ac:dyDescent="0.3">
      <c r="A17372" s="25">
        <v>46203</v>
      </c>
      <c r="B17372" s="31">
        <v>0.78125</v>
      </c>
      <c r="C17372" s="46"/>
      <c r="D17372" s="29">
        <v>46203.78125</v>
      </c>
      <c r="E17372" s="15" t="str">
        <f>IF(AND($B$6=NB!$A$17,$B$8&gt;0),'Ersparnisberechnung Sommertarif'!$B$8*SLP!C17352,"")</f>
        <v/>
      </c>
    </row>
    <row r="17373" spans="1:5" x14ac:dyDescent="0.3">
      <c r="A17373" s="25">
        <v>46203</v>
      </c>
      <c r="B17373" s="31">
        <v>0.79166666666666663</v>
      </c>
      <c r="C17373" s="46"/>
      <c r="D17373" s="29">
        <v>46203.791666666664</v>
      </c>
      <c r="E17373" s="15" t="str">
        <f>IF(AND($B$6=NB!$A$17,$B$8&gt;0),'Ersparnisberechnung Sommertarif'!$B$8*SLP!C17353,"")</f>
        <v/>
      </c>
    </row>
    <row r="17374" spans="1:5" x14ac:dyDescent="0.3">
      <c r="A17374" s="25">
        <v>46203</v>
      </c>
      <c r="B17374" s="31">
        <v>0.80208333333333337</v>
      </c>
      <c r="C17374" s="46"/>
      <c r="D17374" s="29">
        <v>46203.802083333336</v>
      </c>
      <c r="E17374" s="15" t="str">
        <f>IF(AND($B$6=NB!$A$17,$B$8&gt;0),'Ersparnisberechnung Sommertarif'!$B$8*SLP!C17354,"")</f>
        <v/>
      </c>
    </row>
    <row r="17375" spans="1:5" x14ac:dyDescent="0.3">
      <c r="A17375" s="25">
        <v>46203</v>
      </c>
      <c r="B17375" s="31">
        <v>0.8125</v>
      </c>
      <c r="C17375" s="46"/>
      <c r="D17375" s="29">
        <v>46203.8125</v>
      </c>
      <c r="E17375" s="15" t="str">
        <f>IF(AND($B$6=NB!$A$17,$B$8&gt;0),'Ersparnisberechnung Sommertarif'!$B$8*SLP!C17355,"")</f>
        <v/>
      </c>
    </row>
    <row r="17376" spans="1:5" x14ac:dyDescent="0.3">
      <c r="A17376" s="25">
        <v>46203</v>
      </c>
      <c r="B17376" s="31">
        <v>0.82291666666666663</v>
      </c>
      <c r="C17376" s="46"/>
      <c r="D17376" s="29">
        <v>46203.822916666664</v>
      </c>
      <c r="E17376" s="15" t="str">
        <f>IF(AND($B$6=NB!$A$17,$B$8&gt;0),'Ersparnisberechnung Sommertarif'!$B$8*SLP!C17356,"")</f>
        <v/>
      </c>
    </row>
    <row r="17377" spans="1:5" x14ac:dyDescent="0.3">
      <c r="A17377" s="25">
        <v>46203</v>
      </c>
      <c r="B17377" s="31">
        <v>0.83333333333333337</v>
      </c>
      <c r="C17377" s="46"/>
      <c r="D17377" s="29">
        <v>46203.833333333336</v>
      </c>
      <c r="E17377" s="15" t="str">
        <f>IF(AND($B$6=NB!$A$17,$B$8&gt;0),'Ersparnisberechnung Sommertarif'!$B$8*SLP!C17357,"")</f>
        <v/>
      </c>
    </row>
    <row r="17378" spans="1:5" x14ac:dyDescent="0.3">
      <c r="A17378" s="25">
        <v>46203</v>
      </c>
      <c r="B17378" s="31">
        <v>0.84375</v>
      </c>
      <c r="C17378" s="46"/>
      <c r="D17378" s="29">
        <v>46203.84375</v>
      </c>
      <c r="E17378" s="15" t="str">
        <f>IF(AND($B$6=NB!$A$17,$B$8&gt;0),'Ersparnisberechnung Sommertarif'!$B$8*SLP!C17358,"")</f>
        <v/>
      </c>
    </row>
    <row r="17379" spans="1:5" x14ac:dyDescent="0.3">
      <c r="A17379" s="25">
        <v>46203</v>
      </c>
      <c r="B17379" s="31">
        <v>0.85416666666666663</v>
      </c>
      <c r="C17379" s="46"/>
      <c r="D17379" s="29">
        <v>46203.854166666664</v>
      </c>
      <c r="E17379" s="15" t="str">
        <f>IF(AND($B$6=NB!$A$17,$B$8&gt;0),'Ersparnisberechnung Sommertarif'!$B$8*SLP!C17359,"")</f>
        <v/>
      </c>
    </row>
    <row r="17380" spans="1:5" x14ac:dyDescent="0.3">
      <c r="A17380" s="25">
        <v>46203</v>
      </c>
      <c r="B17380" s="31">
        <v>0.86458333333333337</v>
      </c>
      <c r="C17380" s="46"/>
      <c r="D17380" s="29">
        <v>46203.864583333336</v>
      </c>
      <c r="E17380" s="15" t="str">
        <f>IF(AND($B$6=NB!$A$17,$B$8&gt;0),'Ersparnisberechnung Sommertarif'!$B$8*SLP!C17360,"")</f>
        <v/>
      </c>
    </row>
    <row r="17381" spans="1:5" x14ac:dyDescent="0.3">
      <c r="A17381" s="25">
        <v>46203</v>
      </c>
      <c r="B17381" s="31">
        <v>0.875</v>
      </c>
      <c r="C17381" s="46"/>
      <c r="D17381" s="29">
        <v>46203.875</v>
      </c>
      <c r="E17381" s="15" t="str">
        <f>IF(AND($B$6=NB!$A$17,$B$8&gt;0),'Ersparnisberechnung Sommertarif'!$B$8*SLP!C17361,"")</f>
        <v/>
      </c>
    </row>
    <row r="17382" spans="1:5" x14ac:dyDescent="0.3">
      <c r="A17382" s="25">
        <v>46203</v>
      </c>
      <c r="B17382" s="31">
        <v>0.88541666666666663</v>
      </c>
      <c r="C17382" s="46"/>
      <c r="D17382" s="29">
        <v>46203.885416666664</v>
      </c>
      <c r="E17382" s="15" t="str">
        <f>IF(AND($B$6=NB!$A$17,$B$8&gt;0),'Ersparnisberechnung Sommertarif'!$B$8*SLP!C17362,"")</f>
        <v/>
      </c>
    </row>
    <row r="17383" spans="1:5" x14ac:dyDescent="0.3">
      <c r="A17383" s="25">
        <v>46203</v>
      </c>
      <c r="B17383" s="31">
        <v>0.89583333333333337</v>
      </c>
      <c r="C17383" s="46"/>
      <c r="D17383" s="29">
        <v>46203.895833333336</v>
      </c>
      <c r="E17383" s="15" t="str">
        <f>IF(AND($B$6=NB!$A$17,$B$8&gt;0),'Ersparnisberechnung Sommertarif'!$B$8*SLP!C17363,"")</f>
        <v/>
      </c>
    </row>
    <row r="17384" spans="1:5" x14ac:dyDescent="0.3">
      <c r="A17384" s="25">
        <v>46203</v>
      </c>
      <c r="B17384" s="31">
        <v>0.90625</v>
      </c>
      <c r="C17384" s="46"/>
      <c r="D17384" s="29">
        <v>46203.90625</v>
      </c>
      <c r="E17384" s="15" t="str">
        <f>IF(AND($B$6=NB!$A$17,$B$8&gt;0),'Ersparnisberechnung Sommertarif'!$B$8*SLP!C17364,"")</f>
        <v/>
      </c>
    </row>
    <row r="17385" spans="1:5" x14ac:dyDescent="0.3">
      <c r="A17385" s="25">
        <v>46203</v>
      </c>
      <c r="B17385" s="31">
        <v>0.91666666666666663</v>
      </c>
      <c r="C17385" s="46"/>
      <c r="D17385" s="29">
        <v>46203.916666666664</v>
      </c>
      <c r="E17385" s="15" t="str">
        <f>IF(AND($B$6=NB!$A$17,$B$8&gt;0),'Ersparnisberechnung Sommertarif'!$B$8*SLP!C17365,"")</f>
        <v/>
      </c>
    </row>
    <row r="17386" spans="1:5" x14ac:dyDescent="0.3">
      <c r="A17386" s="25">
        <v>46203</v>
      </c>
      <c r="B17386" s="31">
        <v>0.92708333333333337</v>
      </c>
      <c r="C17386" s="46"/>
      <c r="D17386" s="29">
        <v>46203.927083333336</v>
      </c>
      <c r="E17386" s="15" t="str">
        <f>IF(AND($B$6=NB!$A$17,$B$8&gt;0),'Ersparnisberechnung Sommertarif'!$B$8*SLP!C17366,"")</f>
        <v/>
      </c>
    </row>
    <row r="17387" spans="1:5" x14ac:dyDescent="0.3">
      <c r="A17387" s="25">
        <v>46203</v>
      </c>
      <c r="B17387" s="31">
        <v>0.9375</v>
      </c>
      <c r="C17387" s="46"/>
      <c r="D17387" s="29">
        <v>46203.9375</v>
      </c>
      <c r="E17387" s="15" t="str">
        <f>IF(AND($B$6=NB!$A$17,$B$8&gt;0),'Ersparnisberechnung Sommertarif'!$B$8*SLP!C17367,"")</f>
        <v/>
      </c>
    </row>
    <row r="17388" spans="1:5" x14ac:dyDescent="0.3">
      <c r="A17388" s="25">
        <v>46203</v>
      </c>
      <c r="B17388" s="31">
        <v>0.94791666666666663</v>
      </c>
      <c r="C17388" s="46"/>
      <c r="D17388" s="29">
        <v>46203.947916666664</v>
      </c>
      <c r="E17388" s="15" t="str">
        <f>IF(AND($B$6=NB!$A$17,$B$8&gt;0),'Ersparnisberechnung Sommertarif'!$B$8*SLP!C17368,"")</f>
        <v/>
      </c>
    </row>
    <row r="17389" spans="1:5" x14ac:dyDescent="0.3">
      <c r="A17389" s="25">
        <v>46203</v>
      </c>
      <c r="B17389" s="31">
        <v>0.95833333333333337</v>
      </c>
      <c r="C17389" s="46"/>
      <c r="D17389" s="29">
        <v>46203.958333333336</v>
      </c>
      <c r="E17389" s="15" t="str">
        <f>IF(AND($B$6=NB!$A$17,$B$8&gt;0),'Ersparnisberechnung Sommertarif'!$B$8*SLP!C17369,"")</f>
        <v/>
      </c>
    </row>
    <row r="17390" spans="1:5" x14ac:dyDescent="0.3">
      <c r="A17390" s="25">
        <v>46203</v>
      </c>
      <c r="B17390" s="31">
        <v>0.96875</v>
      </c>
      <c r="C17390" s="46"/>
      <c r="D17390" s="29">
        <v>46203.96875</v>
      </c>
      <c r="E17390" s="15" t="str">
        <f>IF(AND($B$6=NB!$A$17,$B$8&gt;0),'Ersparnisberechnung Sommertarif'!$B$8*SLP!C17370,"")</f>
        <v/>
      </c>
    </row>
    <row r="17391" spans="1:5" x14ac:dyDescent="0.3">
      <c r="A17391" s="25">
        <v>46203</v>
      </c>
      <c r="B17391" s="31">
        <v>0.97916666666666663</v>
      </c>
      <c r="C17391" s="46"/>
      <c r="D17391" s="29">
        <v>46203.979166666664</v>
      </c>
      <c r="E17391" s="15" t="str">
        <f>IF(AND($B$6=NB!$A$17,$B$8&gt;0),'Ersparnisberechnung Sommertarif'!$B$8*SLP!C17371,"")</f>
        <v/>
      </c>
    </row>
    <row r="17392" spans="1:5" x14ac:dyDescent="0.3">
      <c r="A17392" s="25">
        <v>46203</v>
      </c>
      <c r="B17392" s="31">
        <v>0.98958333333333337</v>
      </c>
      <c r="C17392" s="46"/>
      <c r="D17392" s="29">
        <v>46203.989583333336</v>
      </c>
      <c r="E17392" s="15" t="str">
        <f>IF(AND($B$6=NB!$A$17,$B$8&gt;0),'Ersparnisberechnung Sommertarif'!$B$8*SLP!C17372,"")</f>
        <v/>
      </c>
    </row>
    <row r="17393" spans="1:5" x14ac:dyDescent="0.3">
      <c r="A17393" s="25">
        <v>46204</v>
      </c>
      <c r="B17393" s="31">
        <v>0</v>
      </c>
      <c r="C17393" s="46"/>
      <c r="D17393" s="29">
        <v>46204</v>
      </c>
      <c r="E17393" s="15" t="str">
        <f>IF(AND($B$6=NB!$A$17,$B$8&gt;0),'Ersparnisberechnung Sommertarif'!$B$8*SLP!C17373,"")</f>
        <v/>
      </c>
    </row>
    <row r="17394" spans="1:5" x14ac:dyDescent="0.3">
      <c r="A17394" s="25">
        <v>46204</v>
      </c>
      <c r="B17394" s="31">
        <v>1.0416666666666666E-2</v>
      </c>
      <c r="C17394" s="46"/>
      <c r="D17394" s="29">
        <v>46204.010416666664</v>
      </c>
      <c r="E17394" s="15" t="str">
        <f>IF(AND($B$6=NB!$A$17,$B$8&gt;0),'Ersparnisberechnung Sommertarif'!$B$8*SLP!C17374,"")</f>
        <v/>
      </c>
    </row>
    <row r="17395" spans="1:5" x14ac:dyDescent="0.3">
      <c r="A17395" s="25">
        <v>46204</v>
      </c>
      <c r="B17395" s="31">
        <v>2.0833333333333332E-2</v>
      </c>
      <c r="C17395" s="46"/>
      <c r="D17395" s="29">
        <v>46204.020833333336</v>
      </c>
      <c r="E17395" s="15" t="str">
        <f>IF(AND($B$6=NB!$A$17,$B$8&gt;0),'Ersparnisberechnung Sommertarif'!$B$8*SLP!C17375,"")</f>
        <v/>
      </c>
    </row>
    <row r="17396" spans="1:5" x14ac:dyDescent="0.3">
      <c r="A17396" s="25">
        <v>46204</v>
      </c>
      <c r="B17396" s="31">
        <v>3.125E-2</v>
      </c>
      <c r="C17396" s="46"/>
      <c r="D17396" s="29">
        <v>46204.03125</v>
      </c>
      <c r="E17396" s="15" t="str">
        <f>IF(AND($B$6=NB!$A$17,$B$8&gt;0),'Ersparnisberechnung Sommertarif'!$B$8*SLP!C17376,"")</f>
        <v/>
      </c>
    </row>
    <row r="17397" spans="1:5" x14ac:dyDescent="0.3">
      <c r="A17397" s="25">
        <v>46204</v>
      </c>
      <c r="B17397" s="31">
        <v>4.1666666666666664E-2</v>
      </c>
      <c r="C17397" s="46"/>
      <c r="D17397" s="29">
        <v>46204.041666666664</v>
      </c>
      <c r="E17397" s="15" t="str">
        <f>IF(AND($B$6=NB!$A$17,$B$8&gt;0),'Ersparnisberechnung Sommertarif'!$B$8*SLP!C17377,"")</f>
        <v/>
      </c>
    </row>
    <row r="17398" spans="1:5" x14ac:dyDescent="0.3">
      <c r="A17398" s="25">
        <v>46204</v>
      </c>
      <c r="B17398" s="31">
        <v>5.2083333333333336E-2</v>
      </c>
      <c r="C17398" s="46"/>
      <c r="D17398" s="29">
        <v>46204.052083333336</v>
      </c>
      <c r="E17398" s="15" t="str">
        <f>IF(AND($B$6=NB!$A$17,$B$8&gt;0),'Ersparnisberechnung Sommertarif'!$B$8*SLP!C17378,"")</f>
        <v/>
      </c>
    </row>
    <row r="17399" spans="1:5" x14ac:dyDescent="0.3">
      <c r="A17399" s="25">
        <v>46204</v>
      </c>
      <c r="B17399" s="31">
        <v>6.25E-2</v>
      </c>
      <c r="C17399" s="46"/>
      <c r="D17399" s="29">
        <v>46204.0625</v>
      </c>
      <c r="E17399" s="15" t="str">
        <f>IF(AND($B$6=NB!$A$17,$B$8&gt;0),'Ersparnisberechnung Sommertarif'!$B$8*SLP!C17379,"")</f>
        <v/>
      </c>
    </row>
    <row r="17400" spans="1:5" x14ac:dyDescent="0.3">
      <c r="A17400" s="25">
        <v>46204</v>
      </c>
      <c r="B17400" s="31">
        <v>7.2916666666666671E-2</v>
      </c>
      <c r="C17400" s="46"/>
      <c r="D17400" s="29">
        <v>46204.072916666664</v>
      </c>
      <c r="E17400" s="15" t="str">
        <f>IF(AND($B$6=NB!$A$17,$B$8&gt;0),'Ersparnisberechnung Sommertarif'!$B$8*SLP!C17380,"")</f>
        <v/>
      </c>
    </row>
    <row r="17401" spans="1:5" x14ac:dyDescent="0.3">
      <c r="A17401" s="25">
        <v>46204</v>
      </c>
      <c r="B17401" s="31">
        <v>8.3333333333333329E-2</v>
      </c>
      <c r="C17401" s="46"/>
      <c r="D17401" s="29">
        <v>46204.083333333336</v>
      </c>
      <c r="E17401" s="15" t="str">
        <f>IF(AND($B$6=NB!$A$17,$B$8&gt;0),'Ersparnisberechnung Sommertarif'!$B$8*SLP!C17381,"")</f>
        <v/>
      </c>
    </row>
    <row r="17402" spans="1:5" x14ac:dyDescent="0.3">
      <c r="A17402" s="25">
        <v>46204</v>
      </c>
      <c r="B17402" s="31">
        <v>9.375E-2</v>
      </c>
      <c r="C17402" s="46"/>
      <c r="D17402" s="29">
        <v>46204.09375</v>
      </c>
      <c r="E17402" s="15" t="str">
        <f>IF(AND($B$6=NB!$A$17,$B$8&gt;0),'Ersparnisberechnung Sommertarif'!$B$8*SLP!C17382,"")</f>
        <v/>
      </c>
    </row>
    <row r="17403" spans="1:5" x14ac:dyDescent="0.3">
      <c r="A17403" s="25">
        <v>46204</v>
      </c>
      <c r="B17403" s="31">
        <v>0.10416666666666667</v>
      </c>
      <c r="C17403" s="46"/>
      <c r="D17403" s="29">
        <v>46204.104166666664</v>
      </c>
      <c r="E17403" s="15" t="str">
        <f>IF(AND($B$6=NB!$A$17,$B$8&gt;0),'Ersparnisberechnung Sommertarif'!$B$8*SLP!C17383,"")</f>
        <v/>
      </c>
    </row>
    <row r="17404" spans="1:5" x14ac:dyDescent="0.3">
      <c r="A17404" s="25">
        <v>46204</v>
      </c>
      <c r="B17404" s="31">
        <v>0.11458333333333333</v>
      </c>
      <c r="C17404" s="46"/>
      <c r="D17404" s="29">
        <v>46204.114583333336</v>
      </c>
      <c r="E17404" s="15" t="str">
        <f>IF(AND($B$6=NB!$A$17,$B$8&gt;0),'Ersparnisberechnung Sommertarif'!$B$8*SLP!C17384,"")</f>
        <v/>
      </c>
    </row>
    <row r="17405" spans="1:5" x14ac:dyDescent="0.3">
      <c r="A17405" s="25">
        <v>46204</v>
      </c>
      <c r="B17405" s="31">
        <v>0.125</v>
      </c>
      <c r="C17405" s="46"/>
      <c r="D17405" s="29">
        <v>46204.125</v>
      </c>
      <c r="E17405" s="15" t="str">
        <f>IF(AND($B$6=NB!$A$17,$B$8&gt;0),'Ersparnisberechnung Sommertarif'!$B$8*SLP!C17385,"")</f>
        <v/>
      </c>
    </row>
    <row r="17406" spans="1:5" x14ac:dyDescent="0.3">
      <c r="A17406" s="25">
        <v>46204</v>
      </c>
      <c r="B17406" s="31">
        <v>0.13541666666666666</v>
      </c>
      <c r="C17406" s="46"/>
      <c r="D17406" s="29">
        <v>46204.135416666664</v>
      </c>
      <c r="E17406" s="15" t="str">
        <f>IF(AND($B$6=NB!$A$17,$B$8&gt;0),'Ersparnisberechnung Sommertarif'!$B$8*SLP!C17386,"")</f>
        <v/>
      </c>
    </row>
    <row r="17407" spans="1:5" x14ac:dyDescent="0.3">
      <c r="A17407" s="25">
        <v>46204</v>
      </c>
      <c r="B17407" s="31">
        <v>0.14583333333333334</v>
      </c>
      <c r="C17407" s="46"/>
      <c r="D17407" s="29">
        <v>46204.145833333336</v>
      </c>
      <c r="E17407" s="15" t="str">
        <f>IF(AND($B$6=NB!$A$17,$B$8&gt;0),'Ersparnisberechnung Sommertarif'!$B$8*SLP!C17387,"")</f>
        <v/>
      </c>
    </row>
    <row r="17408" spans="1:5" x14ac:dyDescent="0.3">
      <c r="A17408" s="25">
        <v>46204</v>
      </c>
      <c r="B17408" s="31">
        <v>0.15625</v>
      </c>
      <c r="C17408" s="46"/>
      <c r="D17408" s="29">
        <v>46204.15625</v>
      </c>
      <c r="E17408" s="15" t="str">
        <f>IF(AND($B$6=NB!$A$17,$B$8&gt;0),'Ersparnisberechnung Sommertarif'!$B$8*SLP!C17388,"")</f>
        <v/>
      </c>
    </row>
    <row r="17409" spans="1:5" x14ac:dyDescent="0.3">
      <c r="A17409" s="25">
        <v>46204</v>
      </c>
      <c r="B17409" s="31">
        <v>0.16666666666666666</v>
      </c>
      <c r="C17409" s="46"/>
      <c r="D17409" s="29">
        <v>46204.166666666664</v>
      </c>
      <c r="E17409" s="15" t="str">
        <f>IF(AND($B$6=NB!$A$17,$B$8&gt;0),'Ersparnisberechnung Sommertarif'!$B$8*SLP!C17389,"")</f>
        <v/>
      </c>
    </row>
    <row r="17410" spans="1:5" x14ac:dyDescent="0.3">
      <c r="A17410" s="25">
        <v>46204</v>
      </c>
      <c r="B17410" s="31">
        <v>0.17708333333333334</v>
      </c>
      <c r="C17410" s="46"/>
      <c r="D17410" s="29">
        <v>46204.177083333336</v>
      </c>
      <c r="E17410" s="15" t="str">
        <f>IF(AND($B$6=NB!$A$17,$B$8&gt;0),'Ersparnisberechnung Sommertarif'!$B$8*SLP!C17390,"")</f>
        <v/>
      </c>
    </row>
    <row r="17411" spans="1:5" x14ac:dyDescent="0.3">
      <c r="A17411" s="25">
        <v>46204</v>
      </c>
      <c r="B17411" s="31">
        <v>0.1875</v>
      </c>
      <c r="C17411" s="46"/>
      <c r="D17411" s="29">
        <v>46204.1875</v>
      </c>
      <c r="E17411" s="15" t="str">
        <f>IF(AND($B$6=NB!$A$17,$B$8&gt;0),'Ersparnisberechnung Sommertarif'!$B$8*SLP!C17391,"")</f>
        <v/>
      </c>
    </row>
    <row r="17412" spans="1:5" x14ac:dyDescent="0.3">
      <c r="A17412" s="25">
        <v>46204</v>
      </c>
      <c r="B17412" s="31">
        <v>0.19791666666666666</v>
      </c>
      <c r="C17412" s="46"/>
      <c r="D17412" s="29">
        <v>46204.197916666664</v>
      </c>
      <c r="E17412" s="15" t="str">
        <f>IF(AND($B$6=NB!$A$17,$B$8&gt;0),'Ersparnisberechnung Sommertarif'!$B$8*SLP!C17392,"")</f>
        <v/>
      </c>
    </row>
    <row r="17413" spans="1:5" x14ac:dyDescent="0.3">
      <c r="A17413" s="25">
        <v>46204</v>
      </c>
      <c r="B17413" s="31">
        <v>0.20833333333333334</v>
      </c>
      <c r="C17413" s="46"/>
      <c r="D17413" s="29">
        <v>46204.208333333336</v>
      </c>
      <c r="E17413" s="15" t="str">
        <f>IF(AND($B$6=NB!$A$17,$B$8&gt;0),'Ersparnisberechnung Sommertarif'!$B$8*SLP!C17393,"")</f>
        <v/>
      </c>
    </row>
    <row r="17414" spans="1:5" x14ac:dyDescent="0.3">
      <c r="A17414" s="25">
        <v>46204</v>
      </c>
      <c r="B17414" s="31">
        <v>0.21875</v>
      </c>
      <c r="C17414" s="46"/>
      <c r="D17414" s="29">
        <v>46204.21875</v>
      </c>
      <c r="E17414" s="15" t="str">
        <f>IF(AND($B$6=NB!$A$17,$B$8&gt;0),'Ersparnisberechnung Sommertarif'!$B$8*SLP!C17394,"")</f>
        <v/>
      </c>
    </row>
    <row r="17415" spans="1:5" x14ac:dyDescent="0.3">
      <c r="A17415" s="25">
        <v>46204</v>
      </c>
      <c r="B17415" s="31">
        <v>0.22916666666666666</v>
      </c>
      <c r="C17415" s="46"/>
      <c r="D17415" s="29">
        <v>46204.229166666664</v>
      </c>
      <c r="E17415" s="15" t="str">
        <f>IF(AND($B$6=NB!$A$17,$B$8&gt;0),'Ersparnisberechnung Sommertarif'!$B$8*SLP!C17395,"")</f>
        <v/>
      </c>
    </row>
    <row r="17416" spans="1:5" x14ac:dyDescent="0.3">
      <c r="A17416" s="25">
        <v>46204</v>
      </c>
      <c r="B17416" s="31">
        <v>0.23958333333333334</v>
      </c>
      <c r="C17416" s="46"/>
      <c r="D17416" s="29">
        <v>46204.239583333336</v>
      </c>
      <c r="E17416" s="15" t="str">
        <f>IF(AND($B$6=NB!$A$17,$B$8&gt;0),'Ersparnisberechnung Sommertarif'!$B$8*SLP!C17396,"")</f>
        <v/>
      </c>
    </row>
    <row r="17417" spans="1:5" x14ac:dyDescent="0.3">
      <c r="A17417" s="25">
        <v>46204</v>
      </c>
      <c r="B17417" s="31">
        <v>0.25</v>
      </c>
      <c r="C17417" s="46"/>
      <c r="D17417" s="29">
        <v>46204.25</v>
      </c>
      <c r="E17417" s="15" t="str">
        <f>IF(AND($B$6=NB!$A$17,$B$8&gt;0),'Ersparnisberechnung Sommertarif'!$B$8*SLP!C17397,"")</f>
        <v/>
      </c>
    </row>
    <row r="17418" spans="1:5" x14ac:dyDescent="0.3">
      <c r="A17418" s="25">
        <v>46204</v>
      </c>
      <c r="B17418" s="31">
        <v>0.26041666666666669</v>
      </c>
      <c r="C17418" s="46"/>
      <c r="D17418" s="29">
        <v>46204.260416666664</v>
      </c>
      <c r="E17418" s="15" t="str">
        <f>IF(AND($B$6=NB!$A$17,$B$8&gt;0),'Ersparnisberechnung Sommertarif'!$B$8*SLP!C17398,"")</f>
        <v/>
      </c>
    </row>
    <row r="17419" spans="1:5" x14ac:dyDescent="0.3">
      <c r="A17419" s="25">
        <v>46204</v>
      </c>
      <c r="B17419" s="31">
        <v>0.27083333333333331</v>
      </c>
      <c r="C17419" s="46"/>
      <c r="D17419" s="29">
        <v>46204.270833333336</v>
      </c>
      <c r="E17419" s="15" t="str">
        <f>IF(AND($B$6=NB!$A$17,$B$8&gt;0),'Ersparnisberechnung Sommertarif'!$B$8*SLP!C17399,"")</f>
        <v/>
      </c>
    </row>
    <row r="17420" spans="1:5" x14ac:dyDescent="0.3">
      <c r="A17420" s="25">
        <v>46204</v>
      </c>
      <c r="B17420" s="31">
        <v>0.28125</v>
      </c>
      <c r="C17420" s="46"/>
      <c r="D17420" s="29">
        <v>46204.28125</v>
      </c>
      <c r="E17420" s="15" t="str">
        <f>IF(AND($B$6=NB!$A$17,$B$8&gt;0),'Ersparnisberechnung Sommertarif'!$B$8*SLP!C17400,"")</f>
        <v/>
      </c>
    </row>
    <row r="17421" spans="1:5" x14ac:dyDescent="0.3">
      <c r="A17421" s="25">
        <v>46204</v>
      </c>
      <c r="B17421" s="31">
        <v>0.29166666666666669</v>
      </c>
      <c r="C17421" s="46"/>
      <c r="D17421" s="29">
        <v>46204.291666666664</v>
      </c>
      <c r="E17421" s="15" t="str">
        <f>IF(AND($B$6=NB!$A$17,$B$8&gt;0),'Ersparnisberechnung Sommertarif'!$B$8*SLP!C17401,"")</f>
        <v/>
      </c>
    </row>
    <row r="17422" spans="1:5" x14ac:dyDescent="0.3">
      <c r="A17422" s="25">
        <v>46204</v>
      </c>
      <c r="B17422" s="31">
        <v>0.30208333333333331</v>
      </c>
      <c r="C17422" s="46"/>
      <c r="D17422" s="29">
        <v>46204.302083333336</v>
      </c>
      <c r="E17422" s="15" t="str">
        <f>IF(AND($B$6=NB!$A$17,$B$8&gt;0),'Ersparnisberechnung Sommertarif'!$B$8*SLP!C17402,"")</f>
        <v/>
      </c>
    </row>
    <row r="17423" spans="1:5" x14ac:dyDescent="0.3">
      <c r="A17423" s="25">
        <v>46204</v>
      </c>
      <c r="B17423" s="31">
        <v>0.3125</v>
      </c>
      <c r="C17423" s="46"/>
      <c r="D17423" s="29">
        <v>46204.3125</v>
      </c>
      <c r="E17423" s="15" t="str">
        <f>IF(AND($B$6=NB!$A$17,$B$8&gt;0),'Ersparnisberechnung Sommertarif'!$B$8*SLP!C17403,"")</f>
        <v/>
      </c>
    </row>
    <row r="17424" spans="1:5" x14ac:dyDescent="0.3">
      <c r="A17424" s="25">
        <v>46204</v>
      </c>
      <c r="B17424" s="31">
        <v>0.32291666666666669</v>
      </c>
      <c r="C17424" s="46"/>
      <c r="D17424" s="29">
        <v>46204.322916666664</v>
      </c>
      <c r="E17424" s="15" t="str">
        <f>IF(AND($B$6=NB!$A$17,$B$8&gt;0),'Ersparnisberechnung Sommertarif'!$B$8*SLP!C17404,"")</f>
        <v/>
      </c>
    </row>
    <row r="17425" spans="1:5" x14ac:dyDescent="0.3">
      <c r="A17425" s="25">
        <v>46204</v>
      </c>
      <c r="B17425" s="31">
        <v>0.33333333333333331</v>
      </c>
      <c r="C17425" s="46"/>
      <c r="D17425" s="29">
        <v>46204.333333333336</v>
      </c>
      <c r="E17425" s="15" t="str">
        <f>IF(AND($B$6=NB!$A$17,$B$8&gt;0),'Ersparnisberechnung Sommertarif'!$B$8*SLP!C17405,"")</f>
        <v/>
      </c>
    </row>
    <row r="17426" spans="1:5" x14ac:dyDescent="0.3">
      <c r="A17426" s="25">
        <v>46204</v>
      </c>
      <c r="B17426" s="31">
        <v>0.34375</v>
      </c>
      <c r="C17426" s="46"/>
      <c r="D17426" s="29">
        <v>46204.34375</v>
      </c>
      <c r="E17426" s="15" t="str">
        <f>IF(AND($B$6=NB!$A$17,$B$8&gt;0),'Ersparnisberechnung Sommertarif'!$B$8*SLP!C17406,"")</f>
        <v/>
      </c>
    </row>
    <row r="17427" spans="1:5" x14ac:dyDescent="0.3">
      <c r="A17427" s="25">
        <v>46204</v>
      </c>
      <c r="B17427" s="31">
        <v>0.35416666666666669</v>
      </c>
      <c r="C17427" s="46"/>
      <c r="D17427" s="29">
        <v>46204.354166666664</v>
      </c>
      <c r="E17427" s="15" t="str">
        <f>IF(AND($B$6=NB!$A$17,$B$8&gt;0),'Ersparnisberechnung Sommertarif'!$B$8*SLP!C17407,"")</f>
        <v/>
      </c>
    </row>
    <row r="17428" spans="1:5" x14ac:dyDescent="0.3">
      <c r="A17428" s="25">
        <v>46204</v>
      </c>
      <c r="B17428" s="31">
        <v>0.36458333333333331</v>
      </c>
      <c r="C17428" s="46"/>
      <c r="D17428" s="29">
        <v>46204.364583333336</v>
      </c>
      <c r="E17428" s="15" t="str">
        <f>IF(AND($B$6=NB!$A$17,$B$8&gt;0),'Ersparnisberechnung Sommertarif'!$B$8*SLP!C17408,"")</f>
        <v/>
      </c>
    </row>
    <row r="17429" spans="1:5" x14ac:dyDescent="0.3">
      <c r="A17429" s="25">
        <v>46204</v>
      </c>
      <c r="B17429" s="31">
        <v>0.375</v>
      </c>
      <c r="C17429" s="46"/>
      <c r="D17429" s="29">
        <v>46204.375</v>
      </c>
      <c r="E17429" s="15" t="str">
        <f>IF(AND($B$6=NB!$A$17,$B$8&gt;0),'Ersparnisberechnung Sommertarif'!$B$8*SLP!C17409,"")</f>
        <v/>
      </c>
    </row>
    <row r="17430" spans="1:5" x14ac:dyDescent="0.3">
      <c r="A17430" s="25">
        <v>46204</v>
      </c>
      <c r="B17430" s="31">
        <v>0.38541666666666669</v>
      </c>
      <c r="C17430" s="46"/>
      <c r="D17430" s="29">
        <v>46204.385416666664</v>
      </c>
      <c r="E17430" s="15" t="str">
        <f>IF(AND($B$6=NB!$A$17,$B$8&gt;0),'Ersparnisberechnung Sommertarif'!$B$8*SLP!C17410,"")</f>
        <v/>
      </c>
    </row>
    <row r="17431" spans="1:5" x14ac:dyDescent="0.3">
      <c r="A17431" s="25">
        <v>46204</v>
      </c>
      <c r="B17431" s="31">
        <v>0.39583333333333331</v>
      </c>
      <c r="C17431" s="46"/>
      <c r="D17431" s="29">
        <v>46204.395833333336</v>
      </c>
      <c r="E17431" s="15" t="str">
        <f>IF(AND($B$6=NB!$A$17,$B$8&gt;0),'Ersparnisberechnung Sommertarif'!$B$8*SLP!C17411,"")</f>
        <v/>
      </c>
    </row>
    <row r="17432" spans="1:5" x14ac:dyDescent="0.3">
      <c r="A17432" s="25">
        <v>46204</v>
      </c>
      <c r="B17432" s="31">
        <v>0.40625</v>
      </c>
      <c r="C17432" s="46"/>
      <c r="D17432" s="29">
        <v>46204.40625</v>
      </c>
      <c r="E17432" s="15" t="str">
        <f>IF(AND($B$6=NB!$A$17,$B$8&gt;0),'Ersparnisberechnung Sommertarif'!$B$8*SLP!C17412,"")</f>
        <v/>
      </c>
    </row>
    <row r="17433" spans="1:5" x14ac:dyDescent="0.3">
      <c r="A17433" s="25">
        <v>46204</v>
      </c>
      <c r="B17433" s="31">
        <v>0.41666666666666669</v>
      </c>
      <c r="C17433" s="46"/>
      <c r="D17433" s="29">
        <v>46204.416666666664</v>
      </c>
      <c r="E17433" s="15" t="str">
        <f>IF(AND($B$6=NB!$A$17,$B$8&gt;0),'Ersparnisberechnung Sommertarif'!$B$8*SLP!C17413,"")</f>
        <v/>
      </c>
    </row>
    <row r="17434" spans="1:5" x14ac:dyDescent="0.3">
      <c r="A17434" s="25">
        <v>46204</v>
      </c>
      <c r="B17434" s="31">
        <v>0.42708333333333331</v>
      </c>
      <c r="C17434" s="46"/>
      <c r="D17434" s="29">
        <v>46204.427083333336</v>
      </c>
      <c r="E17434" s="15" t="str">
        <f>IF(AND($B$6=NB!$A$17,$B$8&gt;0),'Ersparnisberechnung Sommertarif'!$B$8*SLP!C17414,"")</f>
        <v/>
      </c>
    </row>
    <row r="17435" spans="1:5" x14ac:dyDescent="0.3">
      <c r="A17435" s="25">
        <v>46204</v>
      </c>
      <c r="B17435" s="31">
        <v>0.4375</v>
      </c>
      <c r="C17435" s="46"/>
      <c r="D17435" s="29">
        <v>46204.4375</v>
      </c>
      <c r="E17435" s="15" t="str">
        <f>IF(AND($B$6=NB!$A$17,$B$8&gt;0),'Ersparnisberechnung Sommertarif'!$B$8*SLP!C17415,"")</f>
        <v/>
      </c>
    </row>
    <row r="17436" spans="1:5" x14ac:dyDescent="0.3">
      <c r="A17436" s="25">
        <v>46204</v>
      </c>
      <c r="B17436" s="31">
        <v>0.44791666666666669</v>
      </c>
      <c r="C17436" s="46"/>
      <c r="D17436" s="29">
        <v>46204.447916666664</v>
      </c>
      <c r="E17436" s="15" t="str">
        <f>IF(AND($B$6=NB!$A$17,$B$8&gt;0),'Ersparnisberechnung Sommertarif'!$B$8*SLP!C17416,"")</f>
        <v/>
      </c>
    </row>
    <row r="17437" spans="1:5" x14ac:dyDescent="0.3">
      <c r="A17437" s="25">
        <v>46204</v>
      </c>
      <c r="B17437" s="31">
        <v>0.45833333333333331</v>
      </c>
      <c r="C17437" s="46"/>
      <c r="D17437" s="29">
        <v>46204.458333333336</v>
      </c>
      <c r="E17437" s="15" t="str">
        <f>IF(AND($B$6=NB!$A$17,$B$8&gt;0),'Ersparnisberechnung Sommertarif'!$B$8*SLP!C17417,"")</f>
        <v/>
      </c>
    </row>
    <row r="17438" spans="1:5" x14ac:dyDescent="0.3">
      <c r="A17438" s="25">
        <v>46204</v>
      </c>
      <c r="B17438" s="31">
        <v>0.46875</v>
      </c>
      <c r="C17438" s="46"/>
      <c r="D17438" s="29">
        <v>46204.46875</v>
      </c>
      <c r="E17438" s="15" t="str">
        <f>IF(AND($B$6=NB!$A$17,$B$8&gt;0),'Ersparnisberechnung Sommertarif'!$B$8*SLP!C17418,"")</f>
        <v/>
      </c>
    </row>
    <row r="17439" spans="1:5" x14ac:dyDescent="0.3">
      <c r="A17439" s="25">
        <v>46204</v>
      </c>
      <c r="B17439" s="31">
        <v>0.47916666666666669</v>
      </c>
      <c r="C17439" s="46"/>
      <c r="D17439" s="29">
        <v>46204.479166666664</v>
      </c>
      <c r="E17439" s="15" t="str">
        <f>IF(AND($B$6=NB!$A$17,$B$8&gt;0),'Ersparnisberechnung Sommertarif'!$B$8*SLP!C17419,"")</f>
        <v/>
      </c>
    </row>
    <row r="17440" spans="1:5" x14ac:dyDescent="0.3">
      <c r="A17440" s="25">
        <v>46204</v>
      </c>
      <c r="B17440" s="31">
        <v>0.48958333333333331</v>
      </c>
      <c r="C17440" s="46"/>
      <c r="D17440" s="29">
        <v>46204.489583333336</v>
      </c>
      <c r="E17440" s="15" t="str">
        <f>IF(AND($B$6=NB!$A$17,$B$8&gt;0),'Ersparnisberechnung Sommertarif'!$B$8*SLP!C17420,"")</f>
        <v/>
      </c>
    </row>
    <row r="17441" spans="1:5" x14ac:dyDescent="0.3">
      <c r="A17441" s="25">
        <v>46204</v>
      </c>
      <c r="B17441" s="31">
        <v>0.5</v>
      </c>
      <c r="C17441" s="46"/>
      <c r="D17441" s="29">
        <v>46204.5</v>
      </c>
      <c r="E17441" s="15" t="str">
        <f>IF(AND($B$6=NB!$A$17,$B$8&gt;0),'Ersparnisberechnung Sommertarif'!$B$8*SLP!C17421,"")</f>
        <v/>
      </c>
    </row>
    <row r="17442" spans="1:5" x14ac:dyDescent="0.3">
      <c r="A17442" s="25">
        <v>46204</v>
      </c>
      <c r="B17442" s="31">
        <v>0.51041666666666663</v>
      </c>
      <c r="C17442" s="46"/>
      <c r="D17442" s="29">
        <v>46204.510416666664</v>
      </c>
      <c r="E17442" s="15" t="str">
        <f>IF(AND($B$6=NB!$A$17,$B$8&gt;0),'Ersparnisberechnung Sommertarif'!$B$8*SLP!C17422,"")</f>
        <v/>
      </c>
    </row>
    <row r="17443" spans="1:5" x14ac:dyDescent="0.3">
      <c r="A17443" s="25">
        <v>46204</v>
      </c>
      <c r="B17443" s="31">
        <v>0.52083333333333337</v>
      </c>
      <c r="C17443" s="46"/>
      <c r="D17443" s="29">
        <v>46204.520833333336</v>
      </c>
      <c r="E17443" s="15" t="str">
        <f>IF(AND($B$6=NB!$A$17,$B$8&gt;0),'Ersparnisberechnung Sommertarif'!$B$8*SLP!C17423,"")</f>
        <v/>
      </c>
    </row>
    <row r="17444" spans="1:5" x14ac:dyDescent="0.3">
      <c r="A17444" s="25">
        <v>46204</v>
      </c>
      <c r="B17444" s="31">
        <v>0.53125</v>
      </c>
      <c r="C17444" s="46"/>
      <c r="D17444" s="29">
        <v>46204.53125</v>
      </c>
      <c r="E17444" s="15" t="str">
        <f>IF(AND($B$6=NB!$A$17,$B$8&gt;0),'Ersparnisberechnung Sommertarif'!$B$8*SLP!C17424,"")</f>
        <v/>
      </c>
    </row>
    <row r="17445" spans="1:5" x14ac:dyDescent="0.3">
      <c r="A17445" s="25">
        <v>46204</v>
      </c>
      <c r="B17445" s="31">
        <v>0.54166666666666663</v>
      </c>
      <c r="C17445" s="46"/>
      <c r="D17445" s="29">
        <v>46204.541666666664</v>
      </c>
      <c r="E17445" s="15" t="str">
        <f>IF(AND($B$6=NB!$A$17,$B$8&gt;0),'Ersparnisberechnung Sommertarif'!$B$8*SLP!C17425,"")</f>
        <v/>
      </c>
    </row>
    <row r="17446" spans="1:5" x14ac:dyDescent="0.3">
      <c r="A17446" s="25">
        <v>46204</v>
      </c>
      <c r="B17446" s="31">
        <v>0.55208333333333337</v>
      </c>
      <c r="C17446" s="46"/>
      <c r="D17446" s="29">
        <v>46204.552083333336</v>
      </c>
      <c r="E17446" s="15" t="str">
        <f>IF(AND($B$6=NB!$A$17,$B$8&gt;0),'Ersparnisberechnung Sommertarif'!$B$8*SLP!C17426,"")</f>
        <v/>
      </c>
    </row>
    <row r="17447" spans="1:5" x14ac:dyDescent="0.3">
      <c r="A17447" s="25">
        <v>46204</v>
      </c>
      <c r="B17447" s="31">
        <v>0.5625</v>
      </c>
      <c r="C17447" s="46"/>
      <c r="D17447" s="29">
        <v>46204.5625</v>
      </c>
      <c r="E17447" s="15" t="str">
        <f>IF(AND($B$6=NB!$A$17,$B$8&gt;0),'Ersparnisberechnung Sommertarif'!$B$8*SLP!C17427,"")</f>
        <v/>
      </c>
    </row>
    <row r="17448" spans="1:5" x14ac:dyDescent="0.3">
      <c r="A17448" s="25">
        <v>46204</v>
      </c>
      <c r="B17448" s="31">
        <v>0.57291666666666663</v>
      </c>
      <c r="C17448" s="46"/>
      <c r="D17448" s="29">
        <v>46204.572916666664</v>
      </c>
      <c r="E17448" s="15" t="str">
        <f>IF(AND($B$6=NB!$A$17,$B$8&gt;0),'Ersparnisberechnung Sommertarif'!$B$8*SLP!C17428,"")</f>
        <v/>
      </c>
    </row>
    <row r="17449" spans="1:5" x14ac:dyDescent="0.3">
      <c r="A17449" s="25">
        <v>46204</v>
      </c>
      <c r="B17449" s="31">
        <v>0.58333333333333337</v>
      </c>
      <c r="C17449" s="46"/>
      <c r="D17449" s="29">
        <v>46204.583333333336</v>
      </c>
      <c r="E17449" s="15" t="str">
        <f>IF(AND($B$6=NB!$A$17,$B$8&gt;0),'Ersparnisberechnung Sommertarif'!$B$8*SLP!C17429,"")</f>
        <v/>
      </c>
    </row>
    <row r="17450" spans="1:5" x14ac:dyDescent="0.3">
      <c r="A17450" s="25">
        <v>46204</v>
      </c>
      <c r="B17450" s="31">
        <v>0.59375</v>
      </c>
      <c r="C17450" s="46"/>
      <c r="D17450" s="29">
        <v>46204.59375</v>
      </c>
      <c r="E17450" s="15" t="str">
        <f>IF(AND($B$6=NB!$A$17,$B$8&gt;0),'Ersparnisberechnung Sommertarif'!$B$8*SLP!C17430,"")</f>
        <v/>
      </c>
    </row>
    <row r="17451" spans="1:5" x14ac:dyDescent="0.3">
      <c r="A17451" s="25">
        <v>46204</v>
      </c>
      <c r="B17451" s="31">
        <v>0.60416666666666663</v>
      </c>
      <c r="C17451" s="46"/>
      <c r="D17451" s="29">
        <v>46204.604166666664</v>
      </c>
      <c r="E17451" s="15" t="str">
        <f>IF(AND($B$6=NB!$A$17,$B$8&gt;0),'Ersparnisberechnung Sommertarif'!$B$8*SLP!C17431,"")</f>
        <v/>
      </c>
    </row>
    <row r="17452" spans="1:5" x14ac:dyDescent="0.3">
      <c r="A17452" s="25">
        <v>46204</v>
      </c>
      <c r="B17452" s="31">
        <v>0.61458333333333337</v>
      </c>
      <c r="C17452" s="46"/>
      <c r="D17452" s="29">
        <v>46204.614583333336</v>
      </c>
      <c r="E17452" s="15" t="str">
        <f>IF(AND($B$6=NB!$A$17,$B$8&gt;0),'Ersparnisberechnung Sommertarif'!$B$8*SLP!C17432,"")</f>
        <v/>
      </c>
    </row>
    <row r="17453" spans="1:5" x14ac:dyDescent="0.3">
      <c r="A17453" s="25">
        <v>46204</v>
      </c>
      <c r="B17453" s="31">
        <v>0.625</v>
      </c>
      <c r="C17453" s="46"/>
      <c r="D17453" s="29">
        <v>46204.625</v>
      </c>
      <c r="E17453" s="15" t="str">
        <f>IF(AND($B$6=NB!$A$17,$B$8&gt;0),'Ersparnisberechnung Sommertarif'!$B$8*SLP!C17433,"")</f>
        <v/>
      </c>
    </row>
    <row r="17454" spans="1:5" x14ac:dyDescent="0.3">
      <c r="A17454" s="25">
        <v>46204</v>
      </c>
      <c r="B17454" s="31">
        <v>0.63541666666666663</v>
      </c>
      <c r="C17454" s="46"/>
      <c r="D17454" s="29">
        <v>46204.635416666664</v>
      </c>
      <c r="E17454" s="15" t="str">
        <f>IF(AND($B$6=NB!$A$17,$B$8&gt;0),'Ersparnisberechnung Sommertarif'!$B$8*SLP!C17434,"")</f>
        <v/>
      </c>
    </row>
    <row r="17455" spans="1:5" x14ac:dyDescent="0.3">
      <c r="A17455" s="25">
        <v>46204</v>
      </c>
      <c r="B17455" s="31">
        <v>0.64583333333333337</v>
      </c>
      <c r="C17455" s="46"/>
      <c r="D17455" s="29">
        <v>46204.645833333336</v>
      </c>
      <c r="E17455" s="15" t="str">
        <f>IF(AND($B$6=NB!$A$17,$B$8&gt;0),'Ersparnisberechnung Sommertarif'!$B$8*SLP!C17435,"")</f>
        <v/>
      </c>
    </row>
    <row r="17456" spans="1:5" x14ac:dyDescent="0.3">
      <c r="A17456" s="25">
        <v>46204</v>
      </c>
      <c r="B17456" s="31">
        <v>0.65625</v>
      </c>
      <c r="C17456" s="46"/>
      <c r="D17456" s="29">
        <v>46204.65625</v>
      </c>
      <c r="E17456" s="15" t="str">
        <f>IF(AND($B$6=NB!$A$17,$B$8&gt;0),'Ersparnisberechnung Sommertarif'!$B$8*SLP!C17436,"")</f>
        <v/>
      </c>
    </row>
    <row r="17457" spans="1:5" x14ac:dyDescent="0.3">
      <c r="A17457" s="25">
        <v>46204</v>
      </c>
      <c r="B17457" s="31">
        <v>0.66666666666666663</v>
      </c>
      <c r="C17457" s="46"/>
      <c r="D17457" s="29">
        <v>46204.666666666664</v>
      </c>
      <c r="E17457" s="15" t="str">
        <f>IF(AND($B$6=NB!$A$17,$B$8&gt;0),'Ersparnisberechnung Sommertarif'!$B$8*SLP!C17437,"")</f>
        <v/>
      </c>
    </row>
    <row r="17458" spans="1:5" x14ac:dyDescent="0.3">
      <c r="A17458" s="25">
        <v>46204</v>
      </c>
      <c r="B17458" s="31">
        <v>0.67708333333333337</v>
      </c>
      <c r="C17458" s="46"/>
      <c r="D17458" s="29">
        <v>46204.677083333336</v>
      </c>
      <c r="E17458" s="15" t="str">
        <f>IF(AND($B$6=NB!$A$17,$B$8&gt;0),'Ersparnisberechnung Sommertarif'!$B$8*SLP!C17438,"")</f>
        <v/>
      </c>
    </row>
    <row r="17459" spans="1:5" x14ac:dyDescent="0.3">
      <c r="A17459" s="25">
        <v>46204</v>
      </c>
      <c r="B17459" s="31">
        <v>0.6875</v>
      </c>
      <c r="C17459" s="46"/>
      <c r="D17459" s="29">
        <v>46204.6875</v>
      </c>
      <c r="E17459" s="15" t="str">
        <f>IF(AND($B$6=NB!$A$17,$B$8&gt;0),'Ersparnisberechnung Sommertarif'!$B$8*SLP!C17439,"")</f>
        <v/>
      </c>
    </row>
    <row r="17460" spans="1:5" x14ac:dyDescent="0.3">
      <c r="A17460" s="25">
        <v>46204</v>
      </c>
      <c r="B17460" s="31">
        <v>0.69791666666666663</v>
      </c>
      <c r="C17460" s="46"/>
      <c r="D17460" s="29">
        <v>46204.697916666664</v>
      </c>
      <c r="E17460" s="15" t="str">
        <f>IF(AND($B$6=NB!$A$17,$B$8&gt;0),'Ersparnisberechnung Sommertarif'!$B$8*SLP!C17440,"")</f>
        <v/>
      </c>
    </row>
    <row r="17461" spans="1:5" x14ac:dyDescent="0.3">
      <c r="A17461" s="25">
        <v>46204</v>
      </c>
      <c r="B17461" s="31">
        <v>0.70833333333333337</v>
      </c>
      <c r="C17461" s="46"/>
      <c r="D17461" s="29">
        <v>46204.708333333336</v>
      </c>
      <c r="E17461" s="15" t="str">
        <f>IF(AND($B$6=NB!$A$17,$B$8&gt;0),'Ersparnisberechnung Sommertarif'!$B$8*SLP!C17441,"")</f>
        <v/>
      </c>
    </row>
    <row r="17462" spans="1:5" x14ac:dyDescent="0.3">
      <c r="A17462" s="25">
        <v>46204</v>
      </c>
      <c r="B17462" s="31">
        <v>0.71875</v>
      </c>
      <c r="C17462" s="46"/>
      <c r="D17462" s="29">
        <v>46204.71875</v>
      </c>
      <c r="E17462" s="15" t="str">
        <f>IF(AND($B$6=NB!$A$17,$B$8&gt;0),'Ersparnisberechnung Sommertarif'!$B$8*SLP!C17442,"")</f>
        <v/>
      </c>
    </row>
    <row r="17463" spans="1:5" x14ac:dyDescent="0.3">
      <c r="A17463" s="25">
        <v>46204</v>
      </c>
      <c r="B17463" s="31">
        <v>0.72916666666666663</v>
      </c>
      <c r="C17463" s="46"/>
      <c r="D17463" s="29">
        <v>46204.729166666664</v>
      </c>
      <c r="E17463" s="15" t="str">
        <f>IF(AND($B$6=NB!$A$17,$B$8&gt;0),'Ersparnisberechnung Sommertarif'!$B$8*SLP!C17443,"")</f>
        <v/>
      </c>
    </row>
    <row r="17464" spans="1:5" x14ac:dyDescent="0.3">
      <c r="A17464" s="25">
        <v>46204</v>
      </c>
      <c r="B17464" s="31">
        <v>0.73958333333333337</v>
      </c>
      <c r="C17464" s="46"/>
      <c r="D17464" s="29">
        <v>46204.739583333336</v>
      </c>
      <c r="E17464" s="15" t="str">
        <f>IF(AND($B$6=NB!$A$17,$B$8&gt;0),'Ersparnisberechnung Sommertarif'!$B$8*SLP!C17444,"")</f>
        <v/>
      </c>
    </row>
    <row r="17465" spans="1:5" x14ac:dyDescent="0.3">
      <c r="A17465" s="25">
        <v>46204</v>
      </c>
      <c r="B17465" s="31">
        <v>0.75</v>
      </c>
      <c r="C17465" s="46"/>
      <c r="D17465" s="29">
        <v>46204.75</v>
      </c>
      <c r="E17465" s="15" t="str">
        <f>IF(AND($B$6=NB!$A$17,$B$8&gt;0),'Ersparnisberechnung Sommertarif'!$B$8*SLP!C17445,"")</f>
        <v/>
      </c>
    </row>
    <row r="17466" spans="1:5" x14ac:dyDescent="0.3">
      <c r="A17466" s="25">
        <v>46204</v>
      </c>
      <c r="B17466" s="31">
        <v>0.76041666666666663</v>
      </c>
      <c r="C17466" s="46"/>
      <c r="D17466" s="29">
        <v>46204.760416666664</v>
      </c>
      <c r="E17466" s="15" t="str">
        <f>IF(AND($B$6=NB!$A$17,$B$8&gt;0),'Ersparnisberechnung Sommertarif'!$B$8*SLP!C17446,"")</f>
        <v/>
      </c>
    </row>
    <row r="17467" spans="1:5" x14ac:dyDescent="0.3">
      <c r="A17467" s="25">
        <v>46204</v>
      </c>
      <c r="B17467" s="31">
        <v>0.77083333333333337</v>
      </c>
      <c r="C17467" s="46"/>
      <c r="D17467" s="29">
        <v>46204.770833333336</v>
      </c>
      <c r="E17467" s="15" t="str">
        <f>IF(AND($B$6=NB!$A$17,$B$8&gt;0),'Ersparnisberechnung Sommertarif'!$B$8*SLP!C17447,"")</f>
        <v/>
      </c>
    </row>
    <row r="17468" spans="1:5" x14ac:dyDescent="0.3">
      <c r="A17468" s="25">
        <v>46204</v>
      </c>
      <c r="B17468" s="31">
        <v>0.78125</v>
      </c>
      <c r="C17468" s="46"/>
      <c r="D17468" s="29">
        <v>46204.78125</v>
      </c>
      <c r="E17468" s="15" t="str">
        <f>IF(AND($B$6=NB!$A$17,$B$8&gt;0),'Ersparnisberechnung Sommertarif'!$B$8*SLP!C17448,"")</f>
        <v/>
      </c>
    </row>
    <row r="17469" spans="1:5" x14ac:dyDescent="0.3">
      <c r="A17469" s="25">
        <v>46204</v>
      </c>
      <c r="B17469" s="31">
        <v>0.79166666666666663</v>
      </c>
      <c r="C17469" s="46"/>
      <c r="D17469" s="29">
        <v>46204.791666666664</v>
      </c>
      <c r="E17469" s="15" t="str">
        <f>IF(AND($B$6=NB!$A$17,$B$8&gt;0),'Ersparnisberechnung Sommertarif'!$B$8*SLP!C17449,"")</f>
        <v/>
      </c>
    </row>
    <row r="17470" spans="1:5" x14ac:dyDescent="0.3">
      <c r="A17470" s="25">
        <v>46204</v>
      </c>
      <c r="B17470" s="31">
        <v>0.80208333333333337</v>
      </c>
      <c r="C17470" s="46"/>
      <c r="D17470" s="29">
        <v>46204.802083333336</v>
      </c>
      <c r="E17470" s="15" t="str">
        <f>IF(AND($B$6=NB!$A$17,$B$8&gt;0),'Ersparnisberechnung Sommertarif'!$B$8*SLP!C17450,"")</f>
        <v/>
      </c>
    </row>
    <row r="17471" spans="1:5" x14ac:dyDescent="0.3">
      <c r="A17471" s="25">
        <v>46204</v>
      </c>
      <c r="B17471" s="31">
        <v>0.8125</v>
      </c>
      <c r="C17471" s="46"/>
      <c r="D17471" s="29">
        <v>46204.8125</v>
      </c>
      <c r="E17471" s="15" t="str">
        <f>IF(AND($B$6=NB!$A$17,$B$8&gt;0),'Ersparnisberechnung Sommertarif'!$B$8*SLP!C17451,"")</f>
        <v/>
      </c>
    </row>
    <row r="17472" spans="1:5" x14ac:dyDescent="0.3">
      <c r="A17472" s="25">
        <v>46204</v>
      </c>
      <c r="B17472" s="31">
        <v>0.82291666666666663</v>
      </c>
      <c r="C17472" s="46"/>
      <c r="D17472" s="29">
        <v>46204.822916666664</v>
      </c>
      <c r="E17472" s="15" t="str">
        <f>IF(AND($B$6=NB!$A$17,$B$8&gt;0),'Ersparnisberechnung Sommertarif'!$B$8*SLP!C17452,"")</f>
        <v/>
      </c>
    </row>
    <row r="17473" spans="1:5" x14ac:dyDescent="0.3">
      <c r="A17473" s="25">
        <v>46204</v>
      </c>
      <c r="B17473" s="31">
        <v>0.83333333333333337</v>
      </c>
      <c r="C17473" s="46"/>
      <c r="D17473" s="29">
        <v>46204.833333333336</v>
      </c>
      <c r="E17473" s="15" t="str">
        <f>IF(AND($B$6=NB!$A$17,$B$8&gt;0),'Ersparnisberechnung Sommertarif'!$B$8*SLP!C17453,"")</f>
        <v/>
      </c>
    </row>
    <row r="17474" spans="1:5" x14ac:dyDescent="0.3">
      <c r="A17474" s="25">
        <v>46204</v>
      </c>
      <c r="B17474" s="31">
        <v>0.84375</v>
      </c>
      <c r="C17474" s="46"/>
      <c r="D17474" s="29">
        <v>46204.84375</v>
      </c>
      <c r="E17474" s="15" t="str">
        <f>IF(AND($B$6=NB!$A$17,$B$8&gt;0),'Ersparnisberechnung Sommertarif'!$B$8*SLP!C17454,"")</f>
        <v/>
      </c>
    </row>
    <row r="17475" spans="1:5" x14ac:dyDescent="0.3">
      <c r="A17475" s="25">
        <v>46204</v>
      </c>
      <c r="B17475" s="31">
        <v>0.85416666666666663</v>
      </c>
      <c r="C17475" s="46"/>
      <c r="D17475" s="29">
        <v>46204.854166666664</v>
      </c>
      <c r="E17475" s="15" t="str">
        <f>IF(AND($B$6=NB!$A$17,$B$8&gt;0),'Ersparnisberechnung Sommertarif'!$B$8*SLP!C17455,"")</f>
        <v/>
      </c>
    </row>
    <row r="17476" spans="1:5" x14ac:dyDescent="0.3">
      <c r="A17476" s="25">
        <v>46204</v>
      </c>
      <c r="B17476" s="31">
        <v>0.86458333333333337</v>
      </c>
      <c r="C17476" s="46"/>
      <c r="D17476" s="29">
        <v>46204.864583333336</v>
      </c>
      <c r="E17476" s="15" t="str">
        <f>IF(AND($B$6=NB!$A$17,$B$8&gt;0),'Ersparnisberechnung Sommertarif'!$B$8*SLP!C17456,"")</f>
        <v/>
      </c>
    </row>
    <row r="17477" spans="1:5" x14ac:dyDescent="0.3">
      <c r="A17477" s="25">
        <v>46204</v>
      </c>
      <c r="B17477" s="31">
        <v>0.875</v>
      </c>
      <c r="C17477" s="46"/>
      <c r="D17477" s="29">
        <v>46204.875</v>
      </c>
      <c r="E17477" s="15" t="str">
        <f>IF(AND($B$6=NB!$A$17,$B$8&gt;0),'Ersparnisberechnung Sommertarif'!$B$8*SLP!C17457,"")</f>
        <v/>
      </c>
    </row>
    <row r="17478" spans="1:5" x14ac:dyDescent="0.3">
      <c r="A17478" s="25">
        <v>46204</v>
      </c>
      <c r="B17478" s="31">
        <v>0.88541666666666663</v>
      </c>
      <c r="C17478" s="46"/>
      <c r="D17478" s="29">
        <v>46204.885416666664</v>
      </c>
      <c r="E17478" s="15" t="str">
        <f>IF(AND($B$6=NB!$A$17,$B$8&gt;0),'Ersparnisberechnung Sommertarif'!$B$8*SLP!C17458,"")</f>
        <v/>
      </c>
    </row>
    <row r="17479" spans="1:5" x14ac:dyDescent="0.3">
      <c r="A17479" s="25">
        <v>46204</v>
      </c>
      <c r="B17479" s="31">
        <v>0.89583333333333337</v>
      </c>
      <c r="C17479" s="46"/>
      <c r="D17479" s="29">
        <v>46204.895833333336</v>
      </c>
      <c r="E17479" s="15" t="str">
        <f>IF(AND($B$6=NB!$A$17,$B$8&gt;0),'Ersparnisberechnung Sommertarif'!$B$8*SLP!C17459,"")</f>
        <v/>
      </c>
    </row>
    <row r="17480" spans="1:5" x14ac:dyDescent="0.3">
      <c r="A17480" s="25">
        <v>46204</v>
      </c>
      <c r="B17480" s="31">
        <v>0.90625</v>
      </c>
      <c r="C17480" s="46"/>
      <c r="D17480" s="29">
        <v>46204.90625</v>
      </c>
      <c r="E17480" s="15" t="str">
        <f>IF(AND($B$6=NB!$A$17,$B$8&gt;0),'Ersparnisberechnung Sommertarif'!$B$8*SLP!C17460,"")</f>
        <v/>
      </c>
    </row>
    <row r="17481" spans="1:5" x14ac:dyDescent="0.3">
      <c r="A17481" s="25">
        <v>46204</v>
      </c>
      <c r="B17481" s="31">
        <v>0.91666666666666663</v>
      </c>
      <c r="C17481" s="46"/>
      <c r="D17481" s="29">
        <v>46204.916666666664</v>
      </c>
      <c r="E17481" s="15" t="str">
        <f>IF(AND($B$6=NB!$A$17,$B$8&gt;0),'Ersparnisberechnung Sommertarif'!$B$8*SLP!C17461,"")</f>
        <v/>
      </c>
    </row>
    <row r="17482" spans="1:5" x14ac:dyDescent="0.3">
      <c r="A17482" s="25">
        <v>46204</v>
      </c>
      <c r="B17482" s="31">
        <v>0.92708333333333337</v>
      </c>
      <c r="C17482" s="46"/>
      <c r="D17482" s="29">
        <v>46204.927083333336</v>
      </c>
      <c r="E17482" s="15" t="str">
        <f>IF(AND($B$6=NB!$A$17,$B$8&gt;0),'Ersparnisberechnung Sommertarif'!$B$8*SLP!C17462,"")</f>
        <v/>
      </c>
    </row>
    <row r="17483" spans="1:5" x14ac:dyDescent="0.3">
      <c r="A17483" s="25">
        <v>46204</v>
      </c>
      <c r="B17483" s="31">
        <v>0.9375</v>
      </c>
      <c r="C17483" s="46"/>
      <c r="D17483" s="29">
        <v>46204.9375</v>
      </c>
      <c r="E17483" s="15" t="str">
        <f>IF(AND($B$6=NB!$A$17,$B$8&gt;0),'Ersparnisberechnung Sommertarif'!$B$8*SLP!C17463,"")</f>
        <v/>
      </c>
    </row>
    <row r="17484" spans="1:5" x14ac:dyDescent="0.3">
      <c r="A17484" s="25">
        <v>46204</v>
      </c>
      <c r="B17484" s="31">
        <v>0.94791666666666663</v>
      </c>
      <c r="C17484" s="46"/>
      <c r="D17484" s="29">
        <v>46204.947916666664</v>
      </c>
      <c r="E17484" s="15" t="str">
        <f>IF(AND($B$6=NB!$A$17,$B$8&gt;0),'Ersparnisberechnung Sommertarif'!$B$8*SLP!C17464,"")</f>
        <v/>
      </c>
    </row>
    <row r="17485" spans="1:5" x14ac:dyDescent="0.3">
      <c r="A17485" s="25">
        <v>46204</v>
      </c>
      <c r="B17485" s="31">
        <v>0.95833333333333337</v>
      </c>
      <c r="C17485" s="46"/>
      <c r="D17485" s="29">
        <v>46204.958333333336</v>
      </c>
      <c r="E17485" s="15" t="str">
        <f>IF(AND($B$6=NB!$A$17,$B$8&gt;0),'Ersparnisberechnung Sommertarif'!$B$8*SLP!C17465,"")</f>
        <v/>
      </c>
    </row>
    <row r="17486" spans="1:5" x14ac:dyDescent="0.3">
      <c r="A17486" s="25">
        <v>46204</v>
      </c>
      <c r="B17486" s="31">
        <v>0.96875</v>
      </c>
      <c r="C17486" s="46"/>
      <c r="D17486" s="29">
        <v>46204.96875</v>
      </c>
      <c r="E17486" s="15" t="str">
        <f>IF(AND($B$6=NB!$A$17,$B$8&gt;0),'Ersparnisberechnung Sommertarif'!$B$8*SLP!C17466,"")</f>
        <v/>
      </c>
    </row>
    <row r="17487" spans="1:5" x14ac:dyDescent="0.3">
      <c r="A17487" s="25">
        <v>46204</v>
      </c>
      <c r="B17487" s="31">
        <v>0.97916666666666663</v>
      </c>
      <c r="C17487" s="46"/>
      <c r="D17487" s="29">
        <v>46204.979166666664</v>
      </c>
      <c r="E17487" s="15" t="str">
        <f>IF(AND($B$6=NB!$A$17,$B$8&gt;0),'Ersparnisberechnung Sommertarif'!$B$8*SLP!C17467,"")</f>
        <v/>
      </c>
    </row>
    <row r="17488" spans="1:5" x14ac:dyDescent="0.3">
      <c r="A17488" s="25">
        <v>46204</v>
      </c>
      <c r="B17488" s="31">
        <v>0.98958333333333337</v>
      </c>
      <c r="C17488" s="46"/>
      <c r="D17488" s="29">
        <v>46204.989583333336</v>
      </c>
      <c r="E17488" s="15" t="str">
        <f>IF(AND($B$6=NB!$A$17,$B$8&gt;0),'Ersparnisberechnung Sommertarif'!$B$8*SLP!C17468,"")</f>
        <v/>
      </c>
    </row>
    <row r="17489" spans="1:5" x14ac:dyDescent="0.3">
      <c r="A17489" s="25">
        <v>46205</v>
      </c>
      <c r="B17489" s="31">
        <v>0</v>
      </c>
      <c r="C17489" s="46"/>
      <c r="D17489" s="29">
        <v>46205</v>
      </c>
      <c r="E17489" s="15" t="str">
        <f>IF(AND($B$6=NB!$A$17,$B$8&gt;0),'Ersparnisberechnung Sommertarif'!$B$8*SLP!C17469,"")</f>
        <v/>
      </c>
    </row>
    <row r="17490" spans="1:5" x14ac:dyDescent="0.3">
      <c r="A17490" s="25">
        <v>46205</v>
      </c>
      <c r="B17490" s="31">
        <v>1.0416666666666666E-2</v>
      </c>
      <c r="C17490" s="46"/>
      <c r="D17490" s="29">
        <v>46205.010416666664</v>
      </c>
      <c r="E17490" s="15" t="str">
        <f>IF(AND($B$6=NB!$A$17,$B$8&gt;0),'Ersparnisberechnung Sommertarif'!$B$8*SLP!C17470,"")</f>
        <v/>
      </c>
    </row>
    <row r="17491" spans="1:5" x14ac:dyDescent="0.3">
      <c r="A17491" s="25">
        <v>46205</v>
      </c>
      <c r="B17491" s="31">
        <v>2.0833333333333332E-2</v>
      </c>
      <c r="C17491" s="46"/>
      <c r="D17491" s="29">
        <v>46205.020833333336</v>
      </c>
      <c r="E17491" s="15" t="str">
        <f>IF(AND($B$6=NB!$A$17,$B$8&gt;0),'Ersparnisberechnung Sommertarif'!$B$8*SLP!C17471,"")</f>
        <v/>
      </c>
    </row>
    <row r="17492" spans="1:5" x14ac:dyDescent="0.3">
      <c r="A17492" s="25">
        <v>46205</v>
      </c>
      <c r="B17492" s="31">
        <v>3.125E-2</v>
      </c>
      <c r="C17492" s="46"/>
      <c r="D17492" s="29">
        <v>46205.03125</v>
      </c>
      <c r="E17492" s="15" t="str">
        <f>IF(AND($B$6=NB!$A$17,$B$8&gt;0),'Ersparnisberechnung Sommertarif'!$B$8*SLP!C17472,"")</f>
        <v/>
      </c>
    </row>
    <row r="17493" spans="1:5" x14ac:dyDescent="0.3">
      <c r="A17493" s="25">
        <v>46205</v>
      </c>
      <c r="B17493" s="31">
        <v>4.1666666666666664E-2</v>
      </c>
      <c r="C17493" s="46"/>
      <c r="D17493" s="29">
        <v>46205.041666666664</v>
      </c>
      <c r="E17493" s="15" t="str">
        <f>IF(AND($B$6=NB!$A$17,$B$8&gt;0),'Ersparnisberechnung Sommertarif'!$B$8*SLP!C17473,"")</f>
        <v/>
      </c>
    </row>
    <row r="17494" spans="1:5" x14ac:dyDescent="0.3">
      <c r="A17494" s="25">
        <v>46205</v>
      </c>
      <c r="B17494" s="31">
        <v>5.2083333333333336E-2</v>
      </c>
      <c r="C17494" s="46"/>
      <c r="D17494" s="29">
        <v>46205.052083333336</v>
      </c>
      <c r="E17494" s="15" t="str">
        <f>IF(AND($B$6=NB!$A$17,$B$8&gt;0),'Ersparnisberechnung Sommertarif'!$B$8*SLP!C17474,"")</f>
        <v/>
      </c>
    </row>
    <row r="17495" spans="1:5" x14ac:dyDescent="0.3">
      <c r="A17495" s="25">
        <v>46205</v>
      </c>
      <c r="B17495" s="31">
        <v>6.25E-2</v>
      </c>
      <c r="C17495" s="46"/>
      <c r="D17495" s="29">
        <v>46205.0625</v>
      </c>
      <c r="E17495" s="15" t="str">
        <f>IF(AND($B$6=NB!$A$17,$B$8&gt;0),'Ersparnisberechnung Sommertarif'!$B$8*SLP!C17475,"")</f>
        <v/>
      </c>
    </row>
    <row r="17496" spans="1:5" x14ac:dyDescent="0.3">
      <c r="A17496" s="25">
        <v>46205</v>
      </c>
      <c r="B17496" s="31">
        <v>7.2916666666666671E-2</v>
      </c>
      <c r="C17496" s="46"/>
      <c r="D17496" s="29">
        <v>46205.072916666664</v>
      </c>
      <c r="E17496" s="15" t="str">
        <f>IF(AND($B$6=NB!$A$17,$B$8&gt;0),'Ersparnisberechnung Sommertarif'!$B$8*SLP!C17476,"")</f>
        <v/>
      </c>
    </row>
    <row r="17497" spans="1:5" x14ac:dyDescent="0.3">
      <c r="A17497" s="25">
        <v>46205</v>
      </c>
      <c r="B17497" s="31">
        <v>8.3333333333333329E-2</v>
      </c>
      <c r="C17497" s="46"/>
      <c r="D17497" s="29">
        <v>46205.083333333336</v>
      </c>
      <c r="E17497" s="15" t="str">
        <f>IF(AND($B$6=NB!$A$17,$B$8&gt;0),'Ersparnisberechnung Sommertarif'!$B$8*SLP!C17477,"")</f>
        <v/>
      </c>
    </row>
    <row r="17498" spans="1:5" x14ac:dyDescent="0.3">
      <c r="A17498" s="25">
        <v>46205</v>
      </c>
      <c r="B17498" s="31">
        <v>9.375E-2</v>
      </c>
      <c r="C17498" s="46"/>
      <c r="D17498" s="29">
        <v>46205.09375</v>
      </c>
      <c r="E17498" s="15" t="str">
        <f>IF(AND($B$6=NB!$A$17,$B$8&gt;0),'Ersparnisberechnung Sommertarif'!$B$8*SLP!C17478,"")</f>
        <v/>
      </c>
    </row>
    <row r="17499" spans="1:5" x14ac:dyDescent="0.3">
      <c r="A17499" s="25">
        <v>46205</v>
      </c>
      <c r="B17499" s="31">
        <v>0.10416666666666667</v>
      </c>
      <c r="C17499" s="46"/>
      <c r="D17499" s="29">
        <v>46205.104166666664</v>
      </c>
      <c r="E17499" s="15" t="str">
        <f>IF(AND($B$6=NB!$A$17,$B$8&gt;0),'Ersparnisberechnung Sommertarif'!$B$8*SLP!C17479,"")</f>
        <v/>
      </c>
    </row>
    <row r="17500" spans="1:5" x14ac:dyDescent="0.3">
      <c r="A17500" s="25">
        <v>46205</v>
      </c>
      <c r="B17500" s="31">
        <v>0.11458333333333333</v>
      </c>
      <c r="C17500" s="46"/>
      <c r="D17500" s="29">
        <v>46205.114583333336</v>
      </c>
      <c r="E17500" s="15" t="str">
        <f>IF(AND($B$6=NB!$A$17,$B$8&gt;0),'Ersparnisberechnung Sommertarif'!$B$8*SLP!C17480,"")</f>
        <v/>
      </c>
    </row>
    <row r="17501" spans="1:5" x14ac:dyDescent="0.3">
      <c r="A17501" s="25">
        <v>46205</v>
      </c>
      <c r="B17501" s="31">
        <v>0.125</v>
      </c>
      <c r="C17501" s="46"/>
      <c r="D17501" s="29">
        <v>46205.125</v>
      </c>
      <c r="E17501" s="15" t="str">
        <f>IF(AND($B$6=NB!$A$17,$B$8&gt;0),'Ersparnisberechnung Sommertarif'!$B$8*SLP!C17481,"")</f>
        <v/>
      </c>
    </row>
    <row r="17502" spans="1:5" x14ac:dyDescent="0.3">
      <c r="A17502" s="25">
        <v>46205</v>
      </c>
      <c r="B17502" s="31">
        <v>0.13541666666666666</v>
      </c>
      <c r="C17502" s="46"/>
      <c r="D17502" s="29">
        <v>46205.135416666664</v>
      </c>
      <c r="E17502" s="15" t="str">
        <f>IF(AND($B$6=NB!$A$17,$B$8&gt;0),'Ersparnisberechnung Sommertarif'!$B$8*SLP!C17482,"")</f>
        <v/>
      </c>
    </row>
    <row r="17503" spans="1:5" x14ac:dyDescent="0.3">
      <c r="A17503" s="25">
        <v>46205</v>
      </c>
      <c r="B17503" s="31">
        <v>0.14583333333333334</v>
      </c>
      <c r="C17503" s="46"/>
      <c r="D17503" s="29">
        <v>46205.145833333336</v>
      </c>
      <c r="E17503" s="15" t="str">
        <f>IF(AND($B$6=NB!$A$17,$B$8&gt;0),'Ersparnisberechnung Sommertarif'!$B$8*SLP!C17483,"")</f>
        <v/>
      </c>
    </row>
    <row r="17504" spans="1:5" x14ac:dyDescent="0.3">
      <c r="A17504" s="25">
        <v>46205</v>
      </c>
      <c r="B17504" s="31">
        <v>0.15625</v>
      </c>
      <c r="C17504" s="46"/>
      <c r="D17504" s="29">
        <v>46205.15625</v>
      </c>
      <c r="E17504" s="15" t="str">
        <f>IF(AND($B$6=NB!$A$17,$B$8&gt;0),'Ersparnisberechnung Sommertarif'!$B$8*SLP!C17484,"")</f>
        <v/>
      </c>
    </row>
    <row r="17505" spans="1:5" x14ac:dyDescent="0.3">
      <c r="A17505" s="25">
        <v>46205</v>
      </c>
      <c r="B17505" s="31">
        <v>0.16666666666666666</v>
      </c>
      <c r="C17505" s="46"/>
      <c r="D17505" s="29">
        <v>46205.166666666664</v>
      </c>
      <c r="E17505" s="15" t="str">
        <f>IF(AND($B$6=NB!$A$17,$B$8&gt;0),'Ersparnisberechnung Sommertarif'!$B$8*SLP!C17485,"")</f>
        <v/>
      </c>
    </row>
    <row r="17506" spans="1:5" x14ac:dyDescent="0.3">
      <c r="A17506" s="25">
        <v>46205</v>
      </c>
      <c r="B17506" s="31">
        <v>0.17708333333333334</v>
      </c>
      <c r="C17506" s="46"/>
      <c r="D17506" s="29">
        <v>46205.177083333336</v>
      </c>
      <c r="E17506" s="15" t="str">
        <f>IF(AND($B$6=NB!$A$17,$B$8&gt;0),'Ersparnisberechnung Sommertarif'!$B$8*SLP!C17486,"")</f>
        <v/>
      </c>
    </row>
    <row r="17507" spans="1:5" x14ac:dyDescent="0.3">
      <c r="A17507" s="25">
        <v>46205</v>
      </c>
      <c r="B17507" s="31">
        <v>0.1875</v>
      </c>
      <c r="C17507" s="46"/>
      <c r="D17507" s="29">
        <v>46205.1875</v>
      </c>
      <c r="E17507" s="15" t="str">
        <f>IF(AND($B$6=NB!$A$17,$B$8&gt;0),'Ersparnisberechnung Sommertarif'!$B$8*SLP!C17487,"")</f>
        <v/>
      </c>
    </row>
    <row r="17508" spans="1:5" x14ac:dyDescent="0.3">
      <c r="A17508" s="25">
        <v>46205</v>
      </c>
      <c r="B17508" s="31">
        <v>0.19791666666666666</v>
      </c>
      <c r="C17508" s="46"/>
      <c r="D17508" s="29">
        <v>46205.197916666664</v>
      </c>
      <c r="E17508" s="15" t="str">
        <f>IF(AND($B$6=NB!$A$17,$B$8&gt;0),'Ersparnisberechnung Sommertarif'!$B$8*SLP!C17488,"")</f>
        <v/>
      </c>
    </row>
    <row r="17509" spans="1:5" x14ac:dyDescent="0.3">
      <c r="A17509" s="25">
        <v>46205</v>
      </c>
      <c r="B17509" s="31">
        <v>0.20833333333333334</v>
      </c>
      <c r="C17509" s="46"/>
      <c r="D17509" s="29">
        <v>46205.208333333336</v>
      </c>
      <c r="E17509" s="15" t="str">
        <f>IF(AND($B$6=NB!$A$17,$B$8&gt;0),'Ersparnisberechnung Sommertarif'!$B$8*SLP!C17489,"")</f>
        <v/>
      </c>
    </row>
    <row r="17510" spans="1:5" x14ac:dyDescent="0.3">
      <c r="A17510" s="25">
        <v>46205</v>
      </c>
      <c r="B17510" s="31">
        <v>0.21875</v>
      </c>
      <c r="C17510" s="46"/>
      <c r="D17510" s="29">
        <v>46205.21875</v>
      </c>
      <c r="E17510" s="15" t="str">
        <f>IF(AND($B$6=NB!$A$17,$B$8&gt;0),'Ersparnisberechnung Sommertarif'!$B$8*SLP!C17490,"")</f>
        <v/>
      </c>
    </row>
    <row r="17511" spans="1:5" x14ac:dyDescent="0.3">
      <c r="A17511" s="25">
        <v>46205</v>
      </c>
      <c r="B17511" s="31">
        <v>0.22916666666666666</v>
      </c>
      <c r="C17511" s="46"/>
      <c r="D17511" s="29">
        <v>46205.229166666664</v>
      </c>
      <c r="E17511" s="15" t="str">
        <f>IF(AND($B$6=NB!$A$17,$B$8&gt;0),'Ersparnisberechnung Sommertarif'!$B$8*SLP!C17491,"")</f>
        <v/>
      </c>
    </row>
    <row r="17512" spans="1:5" x14ac:dyDescent="0.3">
      <c r="A17512" s="25">
        <v>46205</v>
      </c>
      <c r="B17512" s="31">
        <v>0.23958333333333334</v>
      </c>
      <c r="C17512" s="46"/>
      <c r="D17512" s="29">
        <v>46205.239583333336</v>
      </c>
      <c r="E17512" s="15" t="str">
        <f>IF(AND($B$6=NB!$A$17,$B$8&gt;0),'Ersparnisberechnung Sommertarif'!$B$8*SLP!C17492,"")</f>
        <v/>
      </c>
    </row>
    <row r="17513" spans="1:5" x14ac:dyDescent="0.3">
      <c r="A17513" s="25">
        <v>46205</v>
      </c>
      <c r="B17513" s="31">
        <v>0.25</v>
      </c>
      <c r="C17513" s="46"/>
      <c r="D17513" s="29">
        <v>46205.25</v>
      </c>
      <c r="E17513" s="15" t="str">
        <f>IF(AND($B$6=NB!$A$17,$B$8&gt;0),'Ersparnisberechnung Sommertarif'!$B$8*SLP!C17493,"")</f>
        <v/>
      </c>
    </row>
    <row r="17514" spans="1:5" x14ac:dyDescent="0.3">
      <c r="A17514" s="25">
        <v>46205</v>
      </c>
      <c r="B17514" s="31">
        <v>0.26041666666666669</v>
      </c>
      <c r="C17514" s="46"/>
      <c r="D17514" s="29">
        <v>46205.260416666664</v>
      </c>
      <c r="E17514" s="15" t="str">
        <f>IF(AND($B$6=NB!$A$17,$B$8&gt;0),'Ersparnisberechnung Sommertarif'!$B$8*SLP!C17494,"")</f>
        <v/>
      </c>
    </row>
    <row r="17515" spans="1:5" x14ac:dyDescent="0.3">
      <c r="A17515" s="25">
        <v>46205</v>
      </c>
      <c r="B17515" s="31">
        <v>0.27083333333333331</v>
      </c>
      <c r="C17515" s="46"/>
      <c r="D17515" s="29">
        <v>46205.270833333336</v>
      </c>
      <c r="E17515" s="15" t="str">
        <f>IF(AND($B$6=NB!$A$17,$B$8&gt;0),'Ersparnisberechnung Sommertarif'!$B$8*SLP!C17495,"")</f>
        <v/>
      </c>
    </row>
    <row r="17516" spans="1:5" x14ac:dyDescent="0.3">
      <c r="A17516" s="25">
        <v>46205</v>
      </c>
      <c r="B17516" s="31">
        <v>0.28125</v>
      </c>
      <c r="C17516" s="46"/>
      <c r="D17516" s="29">
        <v>46205.28125</v>
      </c>
      <c r="E17516" s="15" t="str">
        <f>IF(AND($B$6=NB!$A$17,$B$8&gt;0),'Ersparnisberechnung Sommertarif'!$B$8*SLP!C17496,"")</f>
        <v/>
      </c>
    </row>
    <row r="17517" spans="1:5" x14ac:dyDescent="0.3">
      <c r="A17517" s="25">
        <v>46205</v>
      </c>
      <c r="B17517" s="31">
        <v>0.29166666666666669</v>
      </c>
      <c r="C17517" s="46"/>
      <c r="D17517" s="29">
        <v>46205.291666666664</v>
      </c>
      <c r="E17517" s="15" t="str">
        <f>IF(AND($B$6=NB!$A$17,$B$8&gt;0),'Ersparnisberechnung Sommertarif'!$B$8*SLP!C17497,"")</f>
        <v/>
      </c>
    </row>
    <row r="17518" spans="1:5" x14ac:dyDescent="0.3">
      <c r="A17518" s="25">
        <v>46205</v>
      </c>
      <c r="B17518" s="31">
        <v>0.30208333333333331</v>
      </c>
      <c r="C17518" s="46"/>
      <c r="D17518" s="29">
        <v>46205.302083333336</v>
      </c>
      <c r="E17518" s="15" t="str">
        <f>IF(AND($B$6=NB!$A$17,$B$8&gt;0),'Ersparnisberechnung Sommertarif'!$B$8*SLP!C17498,"")</f>
        <v/>
      </c>
    </row>
    <row r="17519" spans="1:5" x14ac:dyDescent="0.3">
      <c r="A17519" s="25">
        <v>46205</v>
      </c>
      <c r="B17519" s="31">
        <v>0.3125</v>
      </c>
      <c r="C17519" s="46"/>
      <c r="D17519" s="29">
        <v>46205.3125</v>
      </c>
      <c r="E17519" s="15" t="str">
        <f>IF(AND($B$6=NB!$A$17,$B$8&gt;0),'Ersparnisberechnung Sommertarif'!$B$8*SLP!C17499,"")</f>
        <v/>
      </c>
    </row>
    <row r="17520" spans="1:5" x14ac:dyDescent="0.3">
      <c r="A17520" s="25">
        <v>46205</v>
      </c>
      <c r="B17520" s="31">
        <v>0.32291666666666669</v>
      </c>
      <c r="C17520" s="46"/>
      <c r="D17520" s="29">
        <v>46205.322916666664</v>
      </c>
      <c r="E17520" s="15" t="str">
        <f>IF(AND($B$6=NB!$A$17,$B$8&gt;0),'Ersparnisberechnung Sommertarif'!$B$8*SLP!C17500,"")</f>
        <v/>
      </c>
    </row>
    <row r="17521" spans="1:5" x14ac:dyDescent="0.3">
      <c r="A17521" s="25">
        <v>46205</v>
      </c>
      <c r="B17521" s="31">
        <v>0.33333333333333331</v>
      </c>
      <c r="C17521" s="46"/>
      <c r="D17521" s="29">
        <v>46205.333333333336</v>
      </c>
      <c r="E17521" s="15" t="str">
        <f>IF(AND($B$6=NB!$A$17,$B$8&gt;0),'Ersparnisberechnung Sommertarif'!$B$8*SLP!C17501,"")</f>
        <v/>
      </c>
    </row>
    <row r="17522" spans="1:5" x14ac:dyDescent="0.3">
      <c r="A17522" s="25">
        <v>46205</v>
      </c>
      <c r="B17522" s="31">
        <v>0.34375</v>
      </c>
      <c r="C17522" s="46"/>
      <c r="D17522" s="29">
        <v>46205.34375</v>
      </c>
      <c r="E17522" s="15" t="str">
        <f>IF(AND($B$6=NB!$A$17,$B$8&gt;0),'Ersparnisberechnung Sommertarif'!$B$8*SLP!C17502,"")</f>
        <v/>
      </c>
    </row>
    <row r="17523" spans="1:5" x14ac:dyDescent="0.3">
      <c r="A17523" s="25">
        <v>46205</v>
      </c>
      <c r="B17523" s="31">
        <v>0.35416666666666669</v>
      </c>
      <c r="C17523" s="46"/>
      <c r="D17523" s="29">
        <v>46205.354166666664</v>
      </c>
      <c r="E17523" s="15" t="str">
        <f>IF(AND($B$6=NB!$A$17,$B$8&gt;0),'Ersparnisberechnung Sommertarif'!$B$8*SLP!C17503,"")</f>
        <v/>
      </c>
    </row>
    <row r="17524" spans="1:5" x14ac:dyDescent="0.3">
      <c r="A17524" s="25">
        <v>46205</v>
      </c>
      <c r="B17524" s="31">
        <v>0.36458333333333331</v>
      </c>
      <c r="C17524" s="46"/>
      <c r="D17524" s="29">
        <v>46205.364583333336</v>
      </c>
      <c r="E17524" s="15" t="str">
        <f>IF(AND($B$6=NB!$A$17,$B$8&gt;0),'Ersparnisberechnung Sommertarif'!$B$8*SLP!C17504,"")</f>
        <v/>
      </c>
    </row>
    <row r="17525" spans="1:5" x14ac:dyDescent="0.3">
      <c r="A17525" s="25">
        <v>46205</v>
      </c>
      <c r="B17525" s="31">
        <v>0.375</v>
      </c>
      <c r="C17525" s="46"/>
      <c r="D17525" s="29">
        <v>46205.375</v>
      </c>
      <c r="E17525" s="15" t="str">
        <f>IF(AND($B$6=NB!$A$17,$B$8&gt;0),'Ersparnisberechnung Sommertarif'!$B$8*SLP!C17505,"")</f>
        <v/>
      </c>
    </row>
    <row r="17526" spans="1:5" x14ac:dyDescent="0.3">
      <c r="A17526" s="25">
        <v>46205</v>
      </c>
      <c r="B17526" s="31">
        <v>0.38541666666666669</v>
      </c>
      <c r="C17526" s="46"/>
      <c r="D17526" s="29">
        <v>46205.385416666664</v>
      </c>
      <c r="E17526" s="15" t="str">
        <f>IF(AND($B$6=NB!$A$17,$B$8&gt;0),'Ersparnisberechnung Sommertarif'!$B$8*SLP!C17506,"")</f>
        <v/>
      </c>
    </row>
    <row r="17527" spans="1:5" x14ac:dyDescent="0.3">
      <c r="A17527" s="25">
        <v>46205</v>
      </c>
      <c r="B17527" s="31">
        <v>0.39583333333333331</v>
      </c>
      <c r="C17527" s="46"/>
      <c r="D17527" s="29">
        <v>46205.395833333336</v>
      </c>
      <c r="E17527" s="15" t="str">
        <f>IF(AND($B$6=NB!$A$17,$B$8&gt;0),'Ersparnisberechnung Sommertarif'!$B$8*SLP!C17507,"")</f>
        <v/>
      </c>
    </row>
    <row r="17528" spans="1:5" x14ac:dyDescent="0.3">
      <c r="A17528" s="25">
        <v>46205</v>
      </c>
      <c r="B17528" s="31">
        <v>0.40625</v>
      </c>
      <c r="C17528" s="46"/>
      <c r="D17528" s="29">
        <v>46205.40625</v>
      </c>
      <c r="E17528" s="15" t="str">
        <f>IF(AND($B$6=NB!$A$17,$B$8&gt;0),'Ersparnisberechnung Sommertarif'!$B$8*SLP!C17508,"")</f>
        <v/>
      </c>
    </row>
    <row r="17529" spans="1:5" x14ac:dyDescent="0.3">
      <c r="A17529" s="25">
        <v>46205</v>
      </c>
      <c r="B17529" s="31">
        <v>0.41666666666666669</v>
      </c>
      <c r="C17529" s="46"/>
      <c r="D17529" s="29">
        <v>46205.416666666664</v>
      </c>
      <c r="E17529" s="15" t="str">
        <f>IF(AND($B$6=NB!$A$17,$B$8&gt;0),'Ersparnisberechnung Sommertarif'!$B$8*SLP!C17509,"")</f>
        <v/>
      </c>
    </row>
    <row r="17530" spans="1:5" x14ac:dyDescent="0.3">
      <c r="A17530" s="25">
        <v>46205</v>
      </c>
      <c r="B17530" s="31">
        <v>0.42708333333333331</v>
      </c>
      <c r="C17530" s="46"/>
      <c r="D17530" s="29">
        <v>46205.427083333336</v>
      </c>
      <c r="E17530" s="15" t="str">
        <f>IF(AND($B$6=NB!$A$17,$B$8&gt;0),'Ersparnisberechnung Sommertarif'!$B$8*SLP!C17510,"")</f>
        <v/>
      </c>
    </row>
    <row r="17531" spans="1:5" x14ac:dyDescent="0.3">
      <c r="A17531" s="25">
        <v>46205</v>
      </c>
      <c r="B17531" s="31">
        <v>0.4375</v>
      </c>
      <c r="C17531" s="46"/>
      <c r="D17531" s="29">
        <v>46205.4375</v>
      </c>
      <c r="E17531" s="15" t="str">
        <f>IF(AND($B$6=NB!$A$17,$B$8&gt;0),'Ersparnisberechnung Sommertarif'!$B$8*SLP!C17511,"")</f>
        <v/>
      </c>
    </row>
    <row r="17532" spans="1:5" x14ac:dyDescent="0.3">
      <c r="A17532" s="25">
        <v>46205</v>
      </c>
      <c r="B17532" s="31">
        <v>0.44791666666666669</v>
      </c>
      <c r="C17532" s="46"/>
      <c r="D17532" s="29">
        <v>46205.447916666664</v>
      </c>
      <c r="E17532" s="15" t="str">
        <f>IF(AND($B$6=NB!$A$17,$B$8&gt;0),'Ersparnisberechnung Sommertarif'!$B$8*SLP!C17512,"")</f>
        <v/>
      </c>
    </row>
    <row r="17533" spans="1:5" x14ac:dyDescent="0.3">
      <c r="A17533" s="25">
        <v>46205</v>
      </c>
      <c r="B17533" s="31">
        <v>0.45833333333333331</v>
      </c>
      <c r="C17533" s="46"/>
      <c r="D17533" s="29">
        <v>46205.458333333336</v>
      </c>
      <c r="E17533" s="15" t="str">
        <f>IF(AND($B$6=NB!$A$17,$B$8&gt;0),'Ersparnisberechnung Sommertarif'!$B$8*SLP!C17513,"")</f>
        <v/>
      </c>
    </row>
    <row r="17534" spans="1:5" x14ac:dyDescent="0.3">
      <c r="A17534" s="25">
        <v>46205</v>
      </c>
      <c r="B17534" s="31">
        <v>0.46875</v>
      </c>
      <c r="C17534" s="46"/>
      <c r="D17534" s="29">
        <v>46205.46875</v>
      </c>
      <c r="E17534" s="15" t="str">
        <f>IF(AND($B$6=NB!$A$17,$B$8&gt;0),'Ersparnisberechnung Sommertarif'!$B$8*SLP!C17514,"")</f>
        <v/>
      </c>
    </row>
    <row r="17535" spans="1:5" x14ac:dyDescent="0.3">
      <c r="A17535" s="25">
        <v>46205</v>
      </c>
      <c r="B17535" s="31">
        <v>0.47916666666666669</v>
      </c>
      <c r="C17535" s="46"/>
      <c r="D17535" s="29">
        <v>46205.479166666664</v>
      </c>
      <c r="E17535" s="15" t="str">
        <f>IF(AND($B$6=NB!$A$17,$B$8&gt;0),'Ersparnisberechnung Sommertarif'!$B$8*SLP!C17515,"")</f>
        <v/>
      </c>
    </row>
    <row r="17536" spans="1:5" x14ac:dyDescent="0.3">
      <c r="A17536" s="25">
        <v>46205</v>
      </c>
      <c r="B17536" s="31">
        <v>0.48958333333333331</v>
      </c>
      <c r="C17536" s="46"/>
      <c r="D17536" s="29">
        <v>46205.489583333336</v>
      </c>
      <c r="E17536" s="15" t="str">
        <f>IF(AND($B$6=NB!$A$17,$B$8&gt;0),'Ersparnisberechnung Sommertarif'!$B$8*SLP!C17516,"")</f>
        <v/>
      </c>
    </row>
    <row r="17537" spans="1:5" x14ac:dyDescent="0.3">
      <c r="A17537" s="25">
        <v>46205</v>
      </c>
      <c r="B17537" s="31">
        <v>0.5</v>
      </c>
      <c r="C17537" s="46"/>
      <c r="D17537" s="29">
        <v>46205.5</v>
      </c>
      <c r="E17537" s="15" t="str">
        <f>IF(AND($B$6=NB!$A$17,$B$8&gt;0),'Ersparnisberechnung Sommertarif'!$B$8*SLP!C17517,"")</f>
        <v/>
      </c>
    </row>
    <row r="17538" spans="1:5" x14ac:dyDescent="0.3">
      <c r="A17538" s="25">
        <v>46205</v>
      </c>
      <c r="B17538" s="31">
        <v>0.51041666666666663</v>
      </c>
      <c r="C17538" s="46"/>
      <c r="D17538" s="29">
        <v>46205.510416666664</v>
      </c>
      <c r="E17538" s="15" t="str">
        <f>IF(AND($B$6=NB!$A$17,$B$8&gt;0),'Ersparnisberechnung Sommertarif'!$B$8*SLP!C17518,"")</f>
        <v/>
      </c>
    </row>
    <row r="17539" spans="1:5" x14ac:dyDescent="0.3">
      <c r="A17539" s="25">
        <v>46205</v>
      </c>
      <c r="B17539" s="31">
        <v>0.52083333333333337</v>
      </c>
      <c r="C17539" s="46"/>
      <c r="D17539" s="29">
        <v>46205.520833333336</v>
      </c>
      <c r="E17539" s="15" t="str">
        <f>IF(AND($B$6=NB!$A$17,$B$8&gt;0),'Ersparnisberechnung Sommertarif'!$B$8*SLP!C17519,"")</f>
        <v/>
      </c>
    </row>
    <row r="17540" spans="1:5" x14ac:dyDescent="0.3">
      <c r="A17540" s="25">
        <v>46205</v>
      </c>
      <c r="B17540" s="31">
        <v>0.53125</v>
      </c>
      <c r="C17540" s="46"/>
      <c r="D17540" s="29">
        <v>46205.53125</v>
      </c>
      <c r="E17540" s="15" t="str">
        <f>IF(AND($B$6=NB!$A$17,$B$8&gt;0),'Ersparnisberechnung Sommertarif'!$B$8*SLP!C17520,"")</f>
        <v/>
      </c>
    </row>
    <row r="17541" spans="1:5" x14ac:dyDescent="0.3">
      <c r="A17541" s="25">
        <v>46205</v>
      </c>
      <c r="B17541" s="31">
        <v>0.54166666666666663</v>
      </c>
      <c r="C17541" s="46"/>
      <c r="D17541" s="29">
        <v>46205.541666666664</v>
      </c>
      <c r="E17541" s="15" t="str">
        <f>IF(AND($B$6=NB!$A$17,$B$8&gt;0),'Ersparnisberechnung Sommertarif'!$B$8*SLP!C17521,"")</f>
        <v/>
      </c>
    </row>
    <row r="17542" spans="1:5" x14ac:dyDescent="0.3">
      <c r="A17542" s="25">
        <v>46205</v>
      </c>
      <c r="B17542" s="31">
        <v>0.55208333333333337</v>
      </c>
      <c r="C17542" s="46"/>
      <c r="D17542" s="29">
        <v>46205.552083333336</v>
      </c>
      <c r="E17542" s="15" t="str">
        <f>IF(AND($B$6=NB!$A$17,$B$8&gt;0),'Ersparnisberechnung Sommertarif'!$B$8*SLP!C17522,"")</f>
        <v/>
      </c>
    </row>
    <row r="17543" spans="1:5" x14ac:dyDescent="0.3">
      <c r="A17543" s="25">
        <v>46205</v>
      </c>
      <c r="B17543" s="31">
        <v>0.5625</v>
      </c>
      <c r="C17543" s="46"/>
      <c r="D17543" s="29">
        <v>46205.5625</v>
      </c>
      <c r="E17543" s="15" t="str">
        <f>IF(AND($B$6=NB!$A$17,$B$8&gt;0),'Ersparnisberechnung Sommertarif'!$B$8*SLP!C17523,"")</f>
        <v/>
      </c>
    </row>
    <row r="17544" spans="1:5" x14ac:dyDescent="0.3">
      <c r="A17544" s="25">
        <v>46205</v>
      </c>
      <c r="B17544" s="31">
        <v>0.57291666666666663</v>
      </c>
      <c r="C17544" s="46"/>
      <c r="D17544" s="29">
        <v>46205.572916666664</v>
      </c>
      <c r="E17544" s="15" t="str">
        <f>IF(AND($B$6=NB!$A$17,$B$8&gt;0),'Ersparnisberechnung Sommertarif'!$B$8*SLP!C17524,"")</f>
        <v/>
      </c>
    </row>
    <row r="17545" spans="1:5" x14ac:dyDescent="0.3">
      <c r="A17545" s="25">
        <v>46205</v>
      </c>
      <c r="B17545" s="31">
        <v>0.58333333333333337</v>
      </c>
      <c r="C17545" s="46"/>
      <c r="D17545" s="29">
        <v>46205.583333333336</v>
      </c>
      <c r="E17545" s="15" t="str">
        <f>IF(AND($B$6=NB!$A$17,$B$8&gt;0),'Ersparnisberechnung Sommertarif'!$B$8*SLP!C17525,"")</f>
        <v/>
      </c>
    </row>
    <row r="17546" spans="1:5" x14ac:dyDescent="0.3">
      <c r="A17546" s="25">
        <v>46205</v>
      </c>
      <c r="B17546" s="31">
        <v>0.59375</v>
      </c>
      <c r="C17546" s="46"/>
      <c r="D17546" s="29">
        <v>46205.59375</v>
      </c>
      <c r="E17546" s="15" t="str">
        <f>IF(AND($B$6=NB!$A$17,$B$8&gt;0),'Ersparnisberechnung Sommertarif'!$B$8*SLP!C17526,"")</f>
        <v/>
      </c>
    </row>
    <row r="17547" spans="1:5" x14ac:dyDescent="0.3">
      <c r="A17547" s="25">
        <v>46205</v>
      </c>
      <c r="B17547" s="31">
        <v>0.60416666666666663</v>
      </c>
      <c r="C17547" s="46"/>
      <c r="D17547" s="29">
        <v>46205.604166666664</v>
      </c>
      <c r="E17547" s="15" t="str">
        <f>IF(AND($B$6=NB!$A$17,$B$8&gt;0),'Ersparnisberechnung Sommertarif'!$B$8*SLP!C17527,"")</f>
        <v/>
      </c>
    </row>
    <row r="17548" spans="1:5" x14ac:dyDescent="0.3">
      <c r="A17548" s="25">
        <v>46205</v>
      </c>
      <c r="B17548" s="31">
        <v>0.61458333333333337</v>
      </c>
      <c r="C17548" s="46"/>
      <c r="D17548" s="29">
        <v>46205.614583333336</v>
      </c>
      <c r="E17548" s="15" t="str">
        <f>IF(AND($B$6=NB!$A$17,$B$8&gt;0),'Ersparnisberechnung Sommertarif'!$B$8*SLP!C17528,"")</f>
        <v/>
      </c>
    </row>
    <row r="17549" spans="1:5" x14ac:dyDescent="0.3">
      <c r="A17549" s="25">
        <v>46205</v>
      </c>
      <c r="B17549" s="31">
        <v>0.625</v>
      </c>
      <c r="C17549" s="46"/>
      <c r="D17549" s="29">
        <v>46205.625</v>
      </c>
      <c r="E17549" s="15" t="str">
        <f>IF(AND($B$6=NB!$A$17,$B$8&gt;0),'Ersparnisberechnung Sommertarif'!$B$8*SLP!C17529,"")</f>
        <v/>
      </c>
    </row>
    <row r="17550" spans="1:5" x14ac:dyDescent="0.3">
      <c r="A17550" s="25">
        <v>46205</v>
      </c>
      <c r="B17550" s="31">
        <v>0.63541666666666663</v>
      </c>
      <c r="C17550" s="46"/>
      <c r="D17550" s="29">
        <v>46205.635416666664</v>
      </c>
      <c r="E17550" s="15" t="str">
        <f>IF(AND($B$6=NB!$A$17,$B$8&gt;0),'Ersparnisberechnung Sommertarif'!$B$8*SLP!C17530,"")</f>
        <v/>
      </c>
    </row>
    <row r="17551" spans="1:5" x14ac:dyDescent="0.3">
      <c r="A17551" s="25">
        <v>46205</v>
      </c>
      <c r="B17551" s="31">
        <v>0.64583333333333337</v>
      </c>
      <c r="C17551" s="46"/>
      <c r="D17551" s="29">
        <v>46205.645833333336</v>
      </c>
      <c r="E17551" s="15" t="str">
        <f>IF(AND($B$6=NB!$A$17,$B$8&gt;0),'Ersparnisberechnung Sommertarif'!$B$8*SLP!C17531,"")</f>
        <v/>
      </c>
    </row>
    <row r="17552" spans="1:5" x14ac:dyDescent="0.3">
      <c r="A17552" s="25">
        <v>46205</v>
      </c>
      <c r="B17552" s="31">
        <v>0.65625</v>
      </c>
      <c r="C17552" s="46"/>
      <c r="D17552" s="29">
        <v>46205.65625</v>
      </c>
      <c r="E17552" s="15" t="str">
        <f>IF(AND($B$6=NB!$A$17,$B$8&gt;0),'Ersparnisberechnung Sommertarif'!$B$8*SLP!C17532,"")</f>
        <v/>
      </c>
    </row>
    <row r="17553" spans="1:5" x14ac:dyDescent="0.3">
      <c r="A17553" s="25">
        <v>46205</v>
      </c>
      <c r="B17553" s="31">
        <v>0.66666666666666663</v>
      </c>
      <c r="C17553" s="46"/>
      <c r="D17553" s="29">
        <v>46205.666666666664</v>
      </c>
      <c r="E17553" s="15" t="str">
        <f>IF(AND($B$6=NB!$A$17,$B$8&gt;0),'Ersparnisberechnung Sommertarif'!$B$8*SLP!C17533,"")</f>
        <v/>
      </c>
    </row>
    <row r="17554" spans="1:5" x14ac:dyDescent="0.3">
      <c r="A17554" s="25">
        <v>46205</v>
      </c>
      <c r="B17554" s="31">
        <v>0.67708333333333337</v>
      </c>
      <c r="C17554" s="46"/>
      <c r="D17554" s="29">
        <v>46205.677083333336</v>
      </c>
      <c r="E17554" s="15" t="str">
        <f>IF(AND($B$6=NB!$A$17,$B$8&gt;0),'Ersparnisberechnung Sommertarif'!$B$8*SLP!C17534,"")</f>
        <v/>
      </c>
    </row>
    <row r="17555" spans="1:5" x14ac:dyDescent="0.3">
      <c r="A17555" s="25">
        <v>46205</v>
      </c>
      <c r="B17555" s="31">
        <v>0.6875</v>
      </c>
      <c r="C17555" s="46"/>
      <c r="D17555" s="29">
        <v>46205.6875</v>
      </c>
      <c r="E17555" s="15" t="str">
        <f>IF(AND($B$6=NB!$A$17,$B$8&gt;0),'Ersparnisberechnung Sommertarif'!$B$8*SLP!C17535,"")</f>
        <v/>
      </c>
    </row>
    <row r="17556" spans="1:5" x14ac:dyDescent="0.3">
      <c r="A17556" s="25">
        <v>46205</v>
      </c>
      <c r="B17556" s="31">
        <v>0.69791666666666663</v>
      </c>
      <c r="C17556" s="46"/>
      <c r="D17556" s="29">
        <v>46205.697916666664</v>
      </c>
      <c r="E17556" s="15" t="str">
        <f>IF(AND($B$6=NB!$A$17,$B$8&gt;0),'Ersparnisberechnung Sommertarif'!$B$8*SLP!C17536,"")</f>
        <v/>
      </c>
    </row>
    <row r="17557" spans="1:5" x14ac:dyDescent="0.3">
      <c r="A17557" s="25">
        <v>46205</v>
      </c>
      <c r="B17557" s="31">
        <v>0.70833333333333337</v>
      </c>
      <c r="C17557" s="46"/>
      <c r="D17557" s="29">
        <v>46205.708333333336</v>
      </c>
      <c r="E17557" s="15" t="str">
        <f>IF(AND($B$6=NB!$A$17,$B$8&gt;0),'Ersparnisberechnung Sommertarif'!$B$8*SLP!C17537,"")</f>
        <v/>
      </c>
    </row>
    <row r="17558" spans="1:5" x14ac:dyDescent="0.3">
      <c r="A17558" s="25">
        <v>46205</v>
      </c>
      <c r="B17558" s="31">
        <v>0.71875</v>
      </c>
      <c r="C17558" s="46"/>
      <c r="D17558" s="29">
        <v>46205.71875</v>
      </c>
      <c r="E17558" s="15" t="str">
        <f>IF(AND($B$6=NB!$A$17,$B$8&gt;0),'Ersparnisberechnung Sommertarif'!$B$8*SLP!C17538,"")</f>
        <v/>
      </c>
    </row>
    <row r="17559" spans="1:5" x14ac:dyDescent="0.3">
      <c r="A17559" s="25">
        <v>46205</v>
      </c>
      <c r="B17559" s="31">
        <v>0.72916666666666663</v>
      </c>
      <c r="C17559" s="46"/>
      <c r="D17559" s="29">
        <v>46205.729166666664</v>
      </c>
      <c r="E17559" s="15" t="str">
        <f>IF(AND($B$6=NB!$A$17,$B$8&gt;0),'Ersparnisberechnung Sommertarif'!$B$8*SLP!C17539,"")</f>
        <v/>
      </c>
    </row>
    <row r="17560" spans="1:5" x14ac:dyDescent="0.3">
      <c r="A17560" s="25">
        <v>46205</v>
      </c>
      <c r="B17560" s="31">
        <v>0.73958333333333337</v>
      </c>
      <c r="C17560" s="46"/>
      <c r="D17560" s="29">
        <v>46205.739583333336</v>
      </c>
      <c r="E17560" s="15" t="str">
        <f>IF(AND($B$6=NB!$A$17,$B$8&gt;0),'Ersparnisberechnung Sommertarif'!$B$8*SLP!C17540,"")</f>
        <v/>
      </c>
    </row>
    <row r="17561" spans="1:5" x14ac:dyDescent="0.3">
      <c r="A17561" s="25">
        <v>46205</v>
      </c>
      <c r="B17561" s="31">
        <v>0.75</v>
      </c>
      <c r="C17561" s="46"/>
      <c r="D17561" s="29">
        <v>46205.75</v>
      </c>
      <c r="E17561" s="15" t="str">
        <f>IF(AND($B$6=NB!$A$17,$B$8&gt;0),'Ersparnisberechnung Sommertarif'!$B$8*SLP!C17541,"")</f>
        <v/>
      </c>
    </row>
    <row r="17562" spans="1:5" x14ac:dyDescent="0.3">
      <c r="A17562" s="25">
        <v>46205</v>
      </c>
      <c r="B17562" s="31">
        <v>0.76041666666666663</v>
      </c>
      <c r="C17562" s="46"/>
      <c r="D17562" s="29">
        <v>46205.760416666664</v>
      </c>
      <c r="E17562" s="15" t="str">
        <f>IF(AND($B$6=NB!$A$17,$B$8&gt;0),'Ersparnisberechnung Sommertarif'!$B$8*SLP!C17542,"")</f>
        <v/>
      </c>
    </row>
    <row r="17563" spans="1:5" x14ac:dyDescent="0.3">
      <c r="A17563" s="25">
        <v>46205</v>
      </c>
      <c r="B17563" s="31">
        <v>0.77083333333333337</v>
      </c>
      <c r="C17563" s="46"/>
      <c r="D17563" s="29">
        <v>46205.770833333336</v>
      </c>
      <c r="E17563" s="15" t="str">
        <f>IF(AND($B$6=NB!$A$17,$B$8&gt;0),'Ersparnisberechnung Sommertarif'!$B$8*SLP!C17543,"")</f>
        <v/>
      </c>
    </row>
    <row r="17564" spans="1:5" x14ac:dyDescent="0.3">
      <c r="A17564" s="25">
        <v>46205</v>
      </c>
      <c r="B17564" s="31">
        <v>0.78125</v>
      </c>
      <c r="C17564" s="46"/>
      <c r="D17564" s="29">
        <v>46205.78125</v>
      </c>
      <c r="E17564" s="15" t="str">
        <f>IF(AND($B$6=NB!$A$17,$B$8&gt;0),'Ersparnisberechnung Sommertarif'!$B$8*SLP!C17544,"")</f>
        <v/>
      </c>
    </row>
    <row r="17565" spans="1:5" x14ac:dyDescent="0.3">
      <c r="A17565" s="25">
        <v>46205</v>
      </c>
      <c r="B17565" s="31">
        <v>0.79166666666666663</v>
      </c>
      <c r="C17565" s="46"/>
      <c r="D17565" s="29">
        <v>46205.791666666664</v>
      </c>
      <c r="E17565" s="15" t="str">
        <f>IF(AND($B$6=NB!$A$17,$B$8&gt;0),'Ersparnisberechnung Sommertarif'!$B$8*SLP!C17545,"")</f>
        <v/>
      </c>
    </row>
    <row r="17566" spans="1:5" x14ac:dyDescent="0.3">
      <c r="A17566" s="25">
        <v>46205</v>
      </c>
      <c r="B17566" s="31">
        <v>0.80208333333333337</v>
      </c>
      <c r="C17566" s="46"/>
      <c r="D17566" s="29">
        <v>46205.802083333336</v>
      </c>
      <c r="E17566" s="15" t="str">
        <f>IF(AND($B$6=NB!$A$17,$B$8&gt;0),'Ersparnisberechnung Sommertarif'!$B$8*SLP!C17546,"")</f>
        <v/>
      </c>
    </row>
    <row r="17567" spans="1:5" x14ac:dyDescent="0.3">
      <c r="A17567" s="25">
        <v>46205</v>
      </c>
      <c r="B17567" s="31">
        <v>0.8125</v>
      </c>
      <c r="C17567" s="46"/>
      <c r="D17567" s="29">
        <v>46205.8125</v>
      </c>
      <c r="E17567" s="15" t="str">
        <f>IF(AND($B$6=NB!$A$17,$B$8&gt;0),'Ersparnisberechnung Sommertarif'!$B$8*SLP!C17547,"")</f>
        <v/>
      </c>
    </row>
    <row r="17568" spans="1:5" x14ac:dyDescent="0.3">
      <c r="A17568" s="25">
        <v>46205</v>
      </c>
      <c r="B17568" s="31">
        <v>0.82291666666666663</v>
      </c>
      <c r="C17568" s="46"/>
      <c r="D17568" s="29">
        <v>46205.822916666664</v>
      </c>
      <c r="E17568" s="15" t="str">
        <f>IF(AND($B$6=NB!$A$17,$B$8&gt;0),'Ersparnisberechnung Sommertarif'!$B$8*SLP!C17548,"")</f>
        <v/>
      </c>
    </row>
    <row r="17569" spans="1:5" x14ac:dyDescent="0.3">
      <c r="A17569" s="25">
        <v>46205</v>
      </c>
      <c r="B17569" s="31">
        <v>0.83333333333333337</v>
      </c>
      <c r="C17569" s="46"/>
      <c r="D17569" s="29">
        <v>46205.833333333336</v>
      </c>
      <c r="E17569" s="15" t="str">
        <f>IF(AND($B$6=NB!$A$17,$B$8&gt;0),'Ersparnisberechnung Sommertarif'!$B$8*SLP!C17549,"")</f>
        <v/>
      </c>
    </row>
    <row r="17570" spans="1:5" x14ac:dyDescent="0.3">
      <c r="A17570" s="25">
        <v>46205</v>
      </c>
      <c r="B17570" s="31">
        <v>0.84375</v>
      </c>
      <c r="C17570" s="46"/>
      <c r="D17570" s="29">
        <v>46205.84375</v>
      </c>
      <c r="E17570" s="15" t="str">
        <f>IF(AND($B$6=NB!$A$17,$B$8&gt;0),'Ersparnisberechnung Sommertarif'!$B$8*SLP!C17550,"")</f>
        <v/>
      </c>
    </row>
    <row r="17571" spans="1:5" x14ac:dyDescent="0.3">
      <c r="A17571" s="25">
        <v>46205</v>
      </c>
      <c r="B17571" s="31">
        <v>0.85416666666666663</v>
      </c>
      <c r="C17571" s="46"/>
      <c r="D17571" s="29">
        <v>46205.854166666664</v>
      </c>
      <c r="E17571" s="15" t="str">
        <f>IF(AND($B$6=NB!$A$17,$B$8&gt;0),'Ersparnisberechnung Sommertarif'!$B$8*SLP!C17551,"")</f>
        <v/>
      </c>
    </row>
    <row r="17572" spans="1:5" x14ac:dyDescent="0.3">
      <c r="A17572" s="25">
        <v>46205</v>
      </c>
      <c r="B17572" s="31">
        <v>0.86458333333333337</v>
      </c>
      <c r="C17572" s="46"/>
      <c r="D17572" s="29">
        <v>46205.864583333336</v>
      </c>
      <c r="E17572" s="15" t="str">
        <f>IF(AND($B$6=NB!$A$17,$B$8&gt;0),'Ersparnisberechnung Sommertarif'!$B$8*SLP!C17552,"")</f>
        <v/>
      </c>
    </row>
    <row r="17573" spans="1:5" x14ac:dyDescent="0.3">
      <c r="A17573" s="25">
        <v>46205</v>
      </c>
      <c r="B17573" s="31">
        <v>0.875</v>
      </c>
      <c r="C17573" s="46"/>
      <c r="D17573" s="29">
        <v>46205.875</v>
      </c>
      <c r="E17573" s="15" t="str">
        <f>IF(AND($B$6=NB!$A$17,$B$8&gt;0),'Ersparnisberechnung Sommertarif'!$B$8*SLP!C17553,"")</f>
        <v/>
      </c>
    </row>
    <row r="17574" spans="1:5" x14ac:dyDescent="0.3">
      <c r="A17574" s="25">
        <v>46205</v>
      </c>
      <c r="B17574" s="31">
        <v>0.88541666666666663</v>
      </c>
      <c r="C17574" s="46"/>
      <c r="D17574" s="29">
        <v>46205.885416666664</v>
      </c>
      <c r="E17574" s="15" t="str">
        <f>IF(AND($B$6=NB!$A$17,$B$8&gt;0),'Ersparnisberechnung Sommertarif'!$B$8*SLP!C17554,"")</f>
        <v/>
      </c>
    </row>
    <row r="17575" spans="1:5" x14ac:dyDescent="0.3">
      <c r="A17575" s="25">
        <v>46205</v>
      </c>
      <c r="B17575" s="31">
        <v>0.89583333333333337</v>
      </c>
      <c r="C17575" s="46"/>
      <c r="D17575" s="29">
        <v>46205.895833333336</v>
      </c>
      <c r="E17575" s="15" t="str">
        <f>IF(AND($B$6=NB!$A$17,$B$8&gt;0),'Ersparnisberechnung Sommertarif'!$B$8*SLP!C17555,"")</f>
        <v/>
      </c>
    </row>
    <row r="17576" spans="1:5" x14ac:dyDescent="0.3">
      <c r="A17576" s="25">
        <v>46205</v>
      </c>
      <c r="B17576" s="31">
        <v>0.90625</v>
      </c>
      <c r="C17576" s="46"/>
      <c r="D17576" s="29">
        <v>46205.90625</v>
      </c>
      <c r="E17576" s="15" t="str">
        <f>IF(AND($B$6=NB!$A$17,$B$8&gt;0),'Ersparnisberechnung Sommertarif'!$B$8*SLP!C17556,"")</f>
        <v/>
      </c>
    </row>
    <row r="17577" spans="1:5" x14ac:dyDescent="0.3">
      <c r="A17577" s="25">
        <v>46205</v>
      </c>
      <c r="B17577" s="31">
        <v>0.91666666666666663</v>
      </c>
      <c r="C17577" s="46"/>
      <c r="D17577" s="29">
        <v>46205.916666666664</v>
      </c>
      <c r="E17577" s="15" t="str">
        <f>IF(AND($B$6=NB!$A$17,$B$8&gt;0),'Ersparnisberechnung Sommertarif'!$B$8*SLP!C17557,"")</f>
        <v/>
      </c>
    </row>
    <row r="17578" spans="1:5" x14ac:dyDescent="0.3">
      <c r="A17578" s="25">
        <v>46205</v>
      </c>
      <c r="B17578" s="31">
        <v>0.92708333333333337</v>
      </c>
      <c r="C17578" s="46"/>
      <c r="D17578" s="29">
        <v>46205.927083333336</v>
      </c>
      <c r="E17578" s="15" t="str">
        <f>IF(AND($B$6=NB!$A$17,$B$8&gt;0),'Ersparnisberechnung Sommertarif'!$B$8*SLP!C17558,"")</f>
        <v/>
      </c>
    </row>
    <row r="17579" spans="1:5" x14ac:dyDescent="0.3">
      <c r="A17579" s="25">
        <v>46205</v>
      </c>
      <c r="B17579" s="31">
        <v>0.9375</v>
      </c>
      <c r="C17579" s="46"/>
      <c r="D17579" s="29">
        <v>46205.9375</v>
      </c>
      <c r="E17579" s="15" t="str">
        <f>IF(AND($B$6=NB!$A$17,$B$8&gt;0),'Ersparnisberechnung Sommertarif'!$B$8*SLP!C17559,"")</f>
        <v/>
      </c>
    </row>
    <row r="17580" spans="1:5" x14ac:dyDescent="0.3">
      <c r="A17580" s="25">
        <v>46205</v>
      </c>
      <c r="B17580" s="31">
        <v>0.94791666666666663</v>
      </c>
      <c r="C17580" s="46"/>
      <c r="D17580" s="29">
        <v>46205.947916666664</v>
      </c>
      <c r="E17580" s="15" t="str">
        <f>IF(AND($B$6=NB!$A$17,$B$8&gt;0),'Ersparnisberechnung Sommertarif'!$B$8*SLP!C17560,"")</f>
        <v/>
      </c>
    </row>
    <row r="17581" spans="1:5" x14ac:dyDescent="0.3">
      <c r="A17581" s="25">
        <v>46205</v>
      </c>
      <c r="B17581" s="31">
        <v>0.95833333333333337</v>
      </c>
      <c r="C17581" s="46"/>
      <c r="D17581" s="29">
        <v>46205.958333333336</v>
      </c>
      <c r="E17581" s="15" t="str">
        <f>IF(AND($B$6=NB!$A$17,$B$8&gt;0),'Ersparnisberechnung Sommertarif'!$B$8*SLP!C17561,"")</f>
        <v/>
      </c>
    </row>
    <row r="17582" spans="1:5" x14ac:dyDescent="0.3">
      <c r="A17582" s="25">
        <v>46205</v>
      </c>
      <c r="B17582" s="31">
        <v>0.96875</v>
      </c>
      <c r="C17582" s="46"/>
      <c r="D17582" s="29">
        <v>46205.96875</v>
      </c>
      <c r="E17582" s="15" t="str">
        <f>IF(AND($B$6=NB!$A$17,$B$8&gt;0),'Ersparnisberechnung Sommertarif'!$B$8*SLP!C17562,"")</f>
        <v/>
      </c>
    </row>
    <row r="17583" spans="1:5" x14ac:dyDescent="0.3">
      <c r="A17583" s="25">
        <v>46205</v>
      </c>
      <c r="B17583" s="31">
        <v>0.97916666666666663</v>
      </c>
      <c r="C17583" s="46"/>
      <c r="D17583" s="29">
        <v>46205.979166666664</v>
      </c>
      <c r="E17583" s="15" t="str">
        <f>IF(AND($B$6=NB!$A$17,$B$8&gt;0),'Ersparnisberechnung Sommertarif'!$B$8*SLP!C17563,"")</f>
        <v/>
      </c>
    </row>
    <row r="17584" spans="1:5" x14ac:dyDescent="0.3">
      <c r="A17584" s="25">
        <v>46205</v>
      </c>
      <c r="B17584" s="31">
        <v>0.98958333333333337</v>
      </c>
      <c r="C17584" s="46"/>
      <c r="D17584" s="29">
        <v>46205.989583333336</v>
      </c>
      <c r="E17584" s="15" t="str">
        <f>IF(AND($B$6=NB!$A$17,$B$8&gt;0),'Ersparnisberechnung Sommertarif'!$B$8*SLP!C17564,"")</f>
        <v/>
      </c>
    </row>
    <row r="17585" spans="1:5" x14ac:dyDescent="0.3">
      <c r="A17585" s="25">
        <v>46206</v>
      </c>
      <c r="B17585" s="31">
        <v>0</v>
      </c>
      <c r="C17585" s="46"/>
      <c r="D17585" s="29">
        <v>46206</v>
      </c>
      <c r="E17585" s="15" t="str">
        <f>IF(AND($B$6=NB!$A$17,$B$8&gt;0),'Ersparnisberechnung Sommertarif'!$B$8*SLP!C17565,"")</f>
        <v/>
      </c>
    </row>
    <row r="17586" spans="1:5" x14ac:dyDescent="0.3">
      <c r="A17586" s="25">
        <v>46206</v>
      </c>
      <c r="B17586" s="31">
        <v>1.0416666666666666E-2</v>
      </c>
      <c r="C17586" s="46"/>
      <c r="D17586" s="29">
        <v>46206.010416666664</v>
      </c>
      <c r="E17586" s="15" t="str">
        <f>IF(AND($B$6=NB!$A$17,$B$8&gt;0),'Ersparnisberechnung Sommertarif'!$B$8*SLP!C17566,"")</f>
        <v/>
      </c>
    </row>
    <row r="17587" spans="1:5" x14ac:dyDescent="0.3">
      <c r="A17587" s="25">
        <v>46206</v>
      </c>
      <c r="B17587" s="31">
        <v>2.0833333333333332E-2</v>
      </c>
      <c r="C17587" s="46"/>
      <c r="D17587" s="29">
        <v>46206.020833333336</v>
      </c>
      <c r="E17587" s="15" t="str">
        <f>IF(AND($B$6=NB!$A$17,$B$8&gt;0),'Ersparnisberechnung Sommertarif'!$B$8*SLP!C17567,"")</f>
        <v/>
      </c>
    </row>
    <row r="17588" spans="1:5" x14ac:dyDescent="0.3">
      <c r="A17588" s="25">
        <v>46206</v>
      </c>
      <c r="B17588" s="31">
        <v>3.125E-2</v>
      </c>
      <c r="C17588" s="46"/>
      <c r="D17588" s="29">
        <v>46206.03125</v>
      </c>
      <c r="E17588" s="15" t="str">
        <f>IF(AND($B$6=NB!$A$17,$B$8&gt;0),'Ersparnisberechnung Sommertarif'!$B$8*SLP!C17568,"")</f>
        <v/>
      </c>
    </row>
    <row r="17589" spans="1:5" x14ac:dyDescent="0.3">
      <c r="A17589" s="25">
        <v>46206</v>
      </c>
      <c r="B17589" s="31">
        <v>4.1666666666666664E-2</v>
      </c>
      <c r="C17589" s="46"/>
      <c r="D17589" s="29">
        <v>46206.041666666664</v>
      </c>
      <c r="E17589" s="15" t="str">
        <f>IF(AND($B$6=NB!$A$17,$B$8&gt;0),'Ersparnisberechnung Sommertarif'!$B$8*SLP!C17569,"")</f>
        <v/>
      </c>
    </row>
    <row r="17590" spans="1:5" x14ac:dyDescent="0.3">
      <c r="A17590" s="25">
        <v>46206</v>
      </c>
      <c r="B17590" s="31">
        <v>5.2083333333333336E-2</v>
      </c>
      <c r="C17590" s="46"/>
      <c r="D17590" s="29">
        <v>46206.052083333336</v>
      </c>
      <c r="E17590" s="15" t="str">
        <f>IF(AND($B$6=NB!$A$17,$B$8&gt;0),'Ersparnisberechnung Sommertarif'!$B$8*SLP!C17570,"")</f>
        <v/>
      </c>
    </row>
    <row r="17591" spans="1:5" x14ac:dyDescent="0.3">
      <c r="A17591" s="25">
        <v>46206</v>
      </c>
      <c r="B17591" s="31">
        <v>6.25E-2</v>
      </c>
      <c r="C17591" s="46"/>
      <c r="D17591" s="29">
        <v>46206.0625</v>
      </c>
      <c r="E17591" s="15" t="str">
        <f>IF(AND($B$6=NB!$A$17,$B$8&gt;0),'Ersparnisberechnung Sommertarif'!$B$8*SLP!C17571,"")</f>
        <v/>
      </c>
    </row>
    <row r="17592" spans="1:5" x14ac:dyDescent="0.3">
      <c r="A17592" s="25">
        <v>46206</v>
      </c>
      <c r="B17592" s="31">
        <v>7.2916666666666671E-2</v>
      </c>
      <c r="C17592" s="46"/>
      <c r="D17592" s="29">
        <v>46206.072916666664</v>
      </c>
      <c r="E17592" s="15" t="str">
        <f>IF(AND($B$6=NB!$A$17,$B$8&gt;0),'Ersparnisberechnung Sommertarif'!$B$8*SLP!C17572,"")</f>
        <v/>
      </c>
    </row>
    <row r="17593" spans="1:5" x14ac:dyDescent="0.3">
      <c r="A17593" s="25">
        <v>46206</v>
      </c>
      <c r="B17593" s="31">
        <v>8.3333333333333329E-2</v>
      </c>
      <c r="C17593" s="46"/>
      <c r="D17593" s="29">
        <v>46206.083333333336</v>
      </c>
      <c r="E17593" s="15" t="str">
        <f>IF(AND($B$6=NB!$A$17,$B$8&gt;0),'Ersparnisberechnung Sommertarif'!$B$8*SLP!C17573,"")</f>
        <v/>
      </c>
    </row>
    <row r="17594" spans="1:5" x14ac:dyDescent="0.3">
      <c r="A17594" s="25">
        <v>46206</v>
      </c>
      <c r="B17594" s="31">
        <v>9.375E-2</v>
      </c>
      <c r="C17594" s="46"/>
      <c r="D17594" s="29">
        <v>46206.09375</v>
      </c>
      <c r="E17594" s="15" t="str">
        <f>IF(AND($B$6=NB!$A$17,$B$8&gt;0),'Ersparnisberechnung Sommertarif'!$B$8*SLP!C17574,"")</f>
        <v/>
      </c>
    </row>
    <row r="17595" spans="1:5" x14ac:dyDescent="0.3">
      <c r="A17595" s="25">
        <v>46206</v>
      </c>
      <c r="B17595" s="31">
        <v>0.10416666666666667</v>
      </c>
      <c r="C17595" s="46"/>
      <c r="D17595" s="29">
        <v>46206.104166666664</v>
      </c>
      <c r="E17595" s="15" t="str">
        <f>IF(AND($B$6=NB!$A$17,$B$8&gt;0),'Ersparnisberechnung Sommertarif'!$B$8*SLP!C17575,"")</f>
        <v/>
      </c>
    </row>
    <row r="17596" spans="1:5" x14ac:dyDescent="0.3">
      <c r="A17596" s="25">
        <v>46206</v>
      </c>
      <c r="B17596" s="31">
        <v>0.11458333333333333</v>
      </c>
      <c r="C17596" s="46"/>
      <c r="D17596" s="29">
        <v>46206.114583333336</v>
      </c>
      <c r="E17596" s="15" t="str">
        <f>IF(AND($B$6=NB!$A$17,$B$8&gt;0),'Ersparnisberechnung Sommertarif'!$B$8*SLP!C17576,"")</f>
        <v/>
      </c>
    </row>
    <row r="17597" spans="1:5" x14ac:dyDescent="0.3">
      <c r="A17597" s="25">
        <v>46206</v>
      </c>
      <c r="B17597" s="31">
        <v>0.125</v>
      </c>
      <c r="C17597" s="46"/>
      <c r="D17597" s="29">
        <v>46206.125</v>
      </c>
      <c r="E17597" s="15" t="str">
        <f>IF(AND($B$6=NB!$A$17,$B$8&gt;0),'Ersparnisberechnung Sommertarif'!$B$8*SLP!C17577,"")</f>
        <v/>
      </c>
    </row>
    <row r="17598" spans="1:5" x14ac:dyDescent="0.3">
      <c r="A17598" s="25">
        <v>46206</v>
      </c>
      <c r="B17598" s="31">
        <v>0.13541666666666666</v>
      </c>
      <c r="C17598" s="46"/>
      <c r="D17598" s="29">
        <v>46206.135416666664</v>
      </c>
      <c r="E17598" s="15" t="str">
        <f>IF(AND($B$6=NB!$A$17,$B$8&gt;0),'Ersparnisberechnung Sommertarif'!$B$8*SLP!C17578,"")</f>
        <v/>
      </c>
    </row>
    <row r="17599" spans="1:5" x14ac:dyDescent="0.3">
      <c r="A17599" s="25">
        <v>46206</v>
      </c>
      <c r="B17599" s="31">
        <v>0.14583333333333334</v>
      </c>
      <c r="C17599" s="46"/>
      <c r="D17599" s="29">
        <v>46206.145833333336</v>
      </c>
      <c r="E17599" s="15" t="str">
        <f>IF(AND($B$6=NB!$A$17,$B$8&gt;0),'Ersparnisberechnung Sommertarif'!$B$8*SLP!C17579,"")</f>
        <v/>
      </c>
    </row>
    <row r="17600" spans="1:5" x14ac:dyDescent="0.3">
      <c r="A17600" s="25">
        <v>46206</v>
      </c>
      <c r="B17600" s="31">
        <v>0.15625</v>
      </c>
      <c r="C17600" s="46"/>
      <c r="D17600" s="29">
        <v>46206.15625</v>
      </c>
      <c r="E17600" s="15" t="str">
        <f>IF(AND($B$6=NB!$A$17,$B$8&gt;0),'Ersparnisberechnung Sommertarif'!$B$8*SLP!C17580,"")</f>
        <v/>
      </c>
    </row>
    <row r="17601" spans="1:5" x14ac:dyDescent="0.3">
      <c r="A17601" s="25">
        <v>46206</v>
      </c>
      <c r="B17601" s="31">
        <v>0.16666666666666666</v>
      </c>
      <c r="C17601" s="46"/>
      <c r="D17601" s="29">
        <v>46206.166666666664</v>
      </c>
      <c r="E17601" s="15" t="str">
        <f>IF(AND($B$6=NB!$A$17,$B$8&gt;0),'Ersparnisberechnung Sommertarif'!$B$8*SLP!C17581,"")</f>
        <v/>
      </c>
    </row>
    <row r="17602" spans="1:5" x14ac:dyDescent="0.3">
      <c r="A17602" s="25">
        <v>46206</v>
      </c>
      <c r="B17602" s="31">
        <v>0.17708333333333334</v>
      </c>
      <c r="C17602" s="46"/>
      <c r="D17602" s="29">
        <v>46206.177083333336</v>
      </c>
      <c r="E17602" s="15" t="str">
        <f>IF(AND($B$6=NB!$A$17,$B$8&gt;0),'Ersparnisberechnung Sommertarif'!$B$8*SLP!C17582,"")</f>
        <v/>
      </c>
    </row>
    <row r="17603" spans="1:5" x14ac:dyDescent="0.3">
      <c r="A17603" s="25">
        <v>46206</v>
      </c>
      <c r="B17603" s="31">
        <v>0.1875</v>
      </c>
      <c r="C17603" s="46"/>
      <c r="D17603" s="29">
        <v>46206.1875</v>
      </c>
      <c r="E17603" s="15" t="str">
        <f>IF(AND($B$6=NB!$A$17,$B$8&gt;0),'Ersparnisberechnung Sommertarif'!$B$8*SLP!C17583,"")</f>
        <v/>
      </c>
    </row>
    <row r="17604" spans="1:5" x14ac:dyDescent="0.3">
      <c r="A17604" s="25">
        <v>46206</v>
      </c>
      <c r="B17604" s="31">
        <v>0.19791666666666666</v>
      </c>
      <c r="C17604" s="46"/>
      <c r="D17604" s="29">
        <v>46206.197916666664</v>
      </c>
      <c r="E17604" s="15" t="str">
        <f>IF(AND($B$6=NB!$A$17,$B$8&gt;0),'Ersparnisberechnung Sommertarif'!$B$8*SLP!C17584,"")</f>
        <v/>
      </c>
    </row>
    <row r="17605" spans="1:5" x14ac:dyDescent="0.3">
      <c r="A17605" s="25">
        <v>46206</v>
      </c>
      <c r="B17605" s="31">
        <v>0.20833333333333334</v>
      </c>
      <c r="C17605" s="46"/>
      <c r="D17605" s="29">
        <v>46206.208333333336</v>
      </c>
      <c r="E17605" s="15" t="str">
        <f>IF(AND($B$6=NB!$A$17,$B$8&gt;0),'Ersparnisberechnung Sommertarif'!$B$8*SLP!C17585,"")</f>
        <v/>
      </c>
    </row>
    <row r="17606" spans="1:5" x14ac:dyDescent="0.3">
      <c r="A17606" s="25">
        <v>46206</v>
      </c>
      <c r="B17606" s="31">
        <v>0.21875</v>
      </c>
      <c r="C17606" s="46"/>
      <c r="D17606" s="29">
        <v>46206.21875</v>
      </c>
      <c r="E17606" s="15" t="str">
        <f>IF(AND($B$6=NB!$A$17,$B$8&gt;0),'Ersparnisberechnung Sommertarif'!$B$8*SLP!C17586,"")</f>
        <v/>
      </c>
    </row>
    <row r="17607" spans="1:5" x14ac:dyDescent="0.3">
      <c r="A17607" s="25">
        <v>46206</v>
      </c>
      <c r="B17607" s="31">
        <v>0.22916666666666666</v>
      </c>
      <c r="C17607" s="46"/>
      <c r="D17607" s="29">
        <v>46206.229166666664</v>
      </c>
      <c r="E17607" s="15" t="str">
        <f>IF(AND($B$6=NB!$A$17,$B$8&gt;0),'Ersparnisberechnung Sommertarif'!$B$8*SLP!C17587,"")</f>
        <v/>
      </c>
    </row>
    <row r="17608" spans="1:5" x14ac:dyDescent="0.3">
      <c r="A17608" s="25">
        <v>46206</v>
      </c>
      <c r="B17608" s="31">
        <v>0.23958333333333334</v>
      </c>
      <c r="C17608" s="46"/>
      <c r="D17608" s="29">
        <v>46206.239583333336</v>
      </c>
      <c r="E17608" s="15" t="str">
        <f>IF(AND($B$6=NB!$A$17,$B$8&gt;0),'Ersparnisberechnung Sommertarif'!$B$8*SLP!C17588,"")</f>
        <v/>
      </c>
    </row>
    <row r="17609" spans="1:5" x14ac:dyDescent="0.3">
      <c r="A17609" s="25">
        <v>46206</v>
      </c>
      <c r="B17609" s="31">
        <v>0.25</v>
      </c>
      <c r="C17609" s="46"/>
      <c r="D17609" s="29">
        <v>46206.25</v>
      </c>
      <c r="E17609" s="15" t="str">
        <f>IF(AND($B$6=NB!$A$17,$B$8&gt;0),'Ersparnisberechnung Sommertarif'!$B$8*SLP!C17589,"")</f>
        <v/>
      </c>
    </row>
    <row r="17610" spans="1:5" x14ac:dyDescent="0.3">
      <c r="A17610" s="25">
        <v>46206</v>
      </c>
      <c r="B17610" s="31">
        <v>0.26041666666666669</v>
      </c>
      <c r="C17610" s="46"/>
      <c r="D17610" s="29">
        <v>46206.260416666664</v>
      </c>
      <c r="E17610" s="15" t="str">
        <f>IF(AND($B$6=NB!$A$17,$B$8&gt;0),'Ersparnisberechnung Sommertarif'!$B$8*SLP!C17590,"")</f>
        <v/>
      </c>
    </row>
    <row r="17611" spans="1:5" x14ac:dyDescent="0.3">
      <c r="A17611" s="25">
        <v>46206</v>
      </c>
      <c r="B17611" s="31">
        <v>0.27083333333333331</v>
      </c>
      <c r="C17611" s="46"/>
      <c r="D17611" s="29">
        <v>46206.270833333336</v>
      </c>
      <c r="E17611" s="15" t="str">
        <f>IF(AND($B$6=NB!$A$17,$B$8&gt;0),'Ersparnisberechnung Sommertarif'!$B$8*SLP!C17591,"")</f>
        <v/>
      </c>
    </row>
    <row r="17612" spans="1:5" x14ac:dyDescent="0.3">
      <c r="A17612" s="25">
        <v>46206</v>
      </c>
      <c r="B17612" s="31">
        <v>0.28125</v>
      </c>
      <c r="C17612" s="46"/>
      <c r="D17612" s="29">
        <v>46206.28125</v>
      </c>
      <c r="E17612" s="15" t="str">
        <f>IF(AND($B$6=NB!$A$17,$B$8&gt;0),'Ersparnisberechnung Sommertarif'!$B$8*SLP!C17592,"")</f>
        <v/>
      </c>
    </row>
    <row r="17613" spans="1:5" x14ac:dyDescent="0.3">
      <c r="A17613" s="25">
        <v>46206</v>
      </c>
      <c r="B17613" s="31">
        <v>0.29166666666666669</v>
      </c>
      <c r="C17613" s="46"/>
      <c r="D17613" s="29">
        <v>46206.291666666664</v>
      </c>
      <c r="E17613" s="15" t="str">
        <f>IF(AND($B$6=NB!$A$17,$B$8&gt;0),'Ersparnisberechnung Sommertarif'!$B$8*SLP!C17593,"")</f>
        <v/>
      </c>
    </row>
    <row r="17614" spans="1:5" x14ac:dyDescent="0.3">
      <c r="A17614" s="25">
        <v>46206</v>
      </c>
      <c r="B17614" s="31">
        <v>0.30208333333333331</v>
      </c>
      <c r="C17614" s="46"/>
      <c r="D17614" s="29">
        <v>46206.302083333336</v>
      </c>
      <c r="E17614" s="15" t="str">
        <f>IF(AND($B$6=NB!$A$17,$B$8&gt;0),'Ersparnisberechnung Sommertarif'!$B$8*SLP!C17594,"")</f>
        <v/>
      </c>
    </row>
    <row r="17615" spans="1:5" x14ac:dyDescent="0.3">
      <c r="A17615" s="25">
        <v>46206</v>
      </c>
      <c r="B17615" s="31">
        <v>0.3125</v>
      </c>
      <c r="C17615" s="46"/>
      <c r="D17615" s="29">
        <v>46206.3125</v>
      </c>
      <c r="E17615" s="15" t="str">
        <f>IF(AND($B$6=NB!$A$17,$B$8&gt;0),'Ersparnisberechnung Sommertarif'!$B$8*SLP!C17595,"")</f>
        <v/>
      </c>
    </row>
    <row r="17616" spans="1:5" x14ac:dyDescent="0.3">
      <c r="A17616" s="25">
        <v>46206</v>
      </c>
      <c r="B17616" s="31">
        <v>0.32291666666666669</v>
      </c>
      <c r="C17616" s="46"/>
      <c r="D17616" s="29">
        <v>46206.322916666664</v>
      </c>
      <c r="E17616" s="15" t="str">
        <f>IF(AND($B$6=NB!$A$17,$B$8&gt;0),'Ersparnisberechnung Sommertarif'!$B$8*SLP!C17596,"")</f>
        <v/>
      </c>
    </row>
    <row r="17617" spans="1:5" x14ac:dyDescent="0.3">
      <c r="A17617" s="25">
        <v>46206</v>
      </c>
      <c r="B17617" s="31">
        <v>0.33333333333333331</v>
      </c>
      <c r="C17617" s="46"/>
      <c r="D17617" s="29">
        <v>46206.333333333336</v>
      </c>
      <c r="E17617" s="15" t="str">
        <f>IF(AND($B$6=NB!$A$17,$B$8&gt;0),'Ersparnisberechnung Sommertarif'!$B$8*SLP!C17597,"")</f>
        <v/>
      </c>
    </row>
    <row r="17618" spans="1:5" x14ac:dyDescent="0.3">
      <c r="A17618" s="25">
        <v>46206</v>
      </c>
      <c r="B17618" s="31">
        <v>0.34375</v>
      </c>
      <c r="C17618" s="46"/>
      <c r="D17618" s="29">
        <v>46206.34375</v>
      </c>
      <c r="E17618" s="15" t="str">
        <f>IF(AND($B$6=NB!$A$17,$B$8&gt;0),'Ersparnisberechnung Sommertarif'!$B$8*SLP!C17598,"")</f>
        <v/>
      </c>
    </row>
    <row r="17619" spans="1:5" x14ac:dyDescent="0.3">
      <c r="A17619" s="25">
        <v>46206</v>
      </c>
      <c r="B17619" s="31">
        <v>0.35416666666666669</v>
      </c>
      <c r="C17619" s="46"/>
      <c r="D17619" s="29">
        <v>46206.354166666664</v>
      </c>
      <c r="E17619" s="15" t="str">
        <f>IF(AND($B$6=NB!$A$17,$B$8&gt;0),'Ersparnisberechnung Sommertarif'!$B$8*SLP!C17599,"")</f>
        <v/>
      </c>
    </row>
    <row r="17620" spans="1:5" x14ac:dyDescent="0.3">
      <c r="A17620" s="25">
        <v>46206</v>
      </c>
      <c r="B17620" s="31">
        <v>0.36458333333333331</v>
      </c>
      <c r="C17620" s="46"/>
      <c r="D17620" s="29">
        <v>46206.364583333336</v>
      </c>
      <c r="E17620" s="15" t="str">
        <f>IF(AND($B$6=NB!$A$17,$B$8&gt;0),'Ersparnisberechnung Sommertarif'!$B$8*SLP!C17600,"")</f>
        <v/>
      </c>
    </row>
    <row r="17621" spans="1:5" x14ac:dyDescent="0.3">
      <c r="A17621" s="25">
        <v>46206</v>
      </c>
      <c r="B17621" s="31">
        <v>0.375</v>
      </c>
      <c r="C17621" s="46"/>
      <c r="D17621" s="29">
        <v>46206.375</v>
      </c>
      <c r="E17621" s="15" t="str">
        <f>IF(AND($B$6=NB!$A$17,$B$8&gt;0),'Ersparnisberechnung Sommertarif'!$B$8*SLP!C17601,"")</f>
        <v/>
      </c>
    </row>
    <row r="17622" spans="1:5" x14ac:dyDescent="0.3">
      <c r="A17622" s="25">
        <v>46206</v>
      </c>
      <c r="B17622" s="31">
        <v>0.38541666666666669</v>
      </c>
      <c r="C17622" s="46"/>
      <c r="D17622" s="29">
        <v>46206.385416666664</v>
      </c>
      <c r="E17622" s="15" t="str">
        <f>IF(AND($B$6=NB!$A$17,$B$8&gt;0),'Ersparnisberechnung Sommertarif'!$B$8*SLP!C17602,"")</f>
        <v/>
      </c>
    </row>
    <row r="17623" spans="1:5" x14ac:dyDescent="0.3">
      <c r="A17623" s="25">
        <v>46206</v>
      </c>
      <c r="B17623" s="31">
        <v>0.39583333333333331</v>
      </c>
      <c r="C17623" s="46"/>
      <c r="D17623" s="29">
        <v>46206.395833333336</v>
      </c>
      <c r="E17623" s="15" t="str">
        <f>IF(AND($B$6=NB!$A$17,$B$8&gt;0),'Ersparnisberechnung Sommertarif'!$B$8*SLP!C17603,"")</f>
        <v/>
      </c>
    </row>
    <row r="17624" spans="1:5" x14ac:dyDescent="0.3">
      <c r="A17624" s="25">
        <v>46206</v>
      </c>
      <c r="B17624" s="31">
        <v>0.40625</v>
      </c>
      <c r="C17624" s="46"/>
      <c r="D17624" s="29">
        <v>46206.40625</v>
      </c>
      <c r="E17624" s="15" t="str">
        <f>IF(AND($B$6=NB!$A$17,$B$8&gt;0),'Ersparnisberechnung Sommertarif'!$B$8*SLP!C17604,"")</f>
        <v/>
      </c>
    </row>
    <row r="17625" spans="1:5" x14ac:dyDescent="0.3">
      <c r="A17625" s="25">
        <v>46206</v>
      </c>
      <c r="B17625" s="31">
        <v>0.41666666666666669</v>
      </c>
      <c r="C17625" s="46"/>
      <c r="D17625" s="29">
        <v>46206.416666666664</v>
      </c>
      <c r="E17625" s="15" t="str">
        <f>IF(AND($B$6=NB!$A$17,$B$8&gt;0),'Ersparnisberechnung Sommertarif'!$B$8*SLP!C17605,"")</f>
        <v/>
      </c>
    </row>
    <row r="17626" spans="1:5" x14ac:dyDescent="0.3">
      <c r="A17626" s="25">
        <v>46206</v>
      </c>
      <c r="B17626" s="31">
        <v>0.42708333333333331</v>
      </c>
      <c r="C17626" s="46"/>
      <c r="D17626" s="29">
        <v>46206.427083333336</v>
      </c>
      <c r="E17626" s="15" t="str">
        <f>IF(AND($B$6=NB!$A$17,$B$8&gt;0),'Ersparnisberechnung Sommertarif'!$B$8*SLP!C17606,"")</f>
        <v/>
      </c>
    </row>
    <row r="17627" spans="1:5" x14ac:dyDescent="0.3">
      <c r="A17627" s="25">
        <v>46206</v>
      </c>
      <c r="B17627" s="31">
        <v>0.4375</v>
      </c>
      <c r="C17627" s="46"/>
      <c r="D17627" s="29">
        <v>46206.4375</v>
      </c>
      <c r="E17627" s="15" t="str">
        <f>IF(AND($B$6=NB!$A$17,$B$8&gt;0),'Ersparnisberechnung Sommertarif'!$B$8*SLP!C17607,"")</f>
        <v/>
      </c>
    </row>
    <row r="17628" spans="1:5" x14ac:dyDescent="0.3">
      <c r="A17628" s="25">
        <v>46206</v>
      </c>
      <c r="B17628" s="31">
        <v>0.44791666666666669</v>
      </c>
      <c r="C17628" s="46"/>
      <c r="D17628" s="29">
        <v>46206.447916666664</v>
      </c>
      <c r="E17628" s="15" t="str">
        <f>IF(AND($B$6=NB!$A$17,$B$8&gt;0),'Ersparnisberechnung Sommertarif'!$B$8*SLP!C17608,"")</f>
        <v/>
      </c>
    </row>
    <row r="17629" spans="1:5" x14ac:dyDescent="0.3">
      <c r="A17629" s="25">
        <v>46206</v>
      </c>
      <c r="B17629" s="31">
        <v>0.45833333333333331</v>
      </c>
      <c r="C17629" s="46"/>
      <c r="D17629" s="29">
        <v>46206.458333333336</v>
      </c>
      <c r="E17629" s="15" t="str">
        <f>IF(AND($B$6=NB!$A$17,$B$8&gt;0),'Ersparnisberechnung Sommertarif'!$B$8*SLP!C17609,"")</f>
        <v/>
      </c>
    </row>
    <row r="17630" spans="1:5" x14ac:dyDescent="0.3">
      <c r="A17630" s="25">
        <v>46206</v>
      </c>
      <c r="B17630" s="31">
        <v>0.46875</v>
      </c>
      <c r="C17630" s="46"/>
      <c r="D17630" s="29">
        <v>46206.46875</v>
      </c>
      <c r="E17630" s="15" t="str">
        <f>IF(AND($B$6=NB!$A$17,$B$8&gt;0),'Ersparnisberechnung Sommertarif'!$B$8*SLP!C17610,"")</f>
        <v/>
      </c>
    </row>
    <row r="17631" spans="1:5" x14ac:dyDescent="0.3">
      <c r="A17631" s="25">
        <v>46206</v>
      </c>
      <c r="B17631" s="31">
        <v>0.47916666666666669</v>
      </c>
      <c r="C17631" s="46"/>
      <c r="D17631" s="29">
        <v>46206.479166666664</v>
      </c>
      <c r="E17631" s="15" t="str">
        <f>IF(AND($B$6=NB!$A$17,$B$8&gt;0),'Ersparnisberechnung Sommertarif'!$B$8*SLP!C17611,"")</f>
        <v/>
      </c>
    </row>
    <row r="17632" spans="1:5" x14ac:dyDescent="0.3">
      <c r="A17632" s="25">
        <v>46206</v>
      </c>
      <c r="B17632" s="31">
        <v>0.48958333333333331</v>
      </c>
      <c r="C17632" s="46"/>
      <c r="D17632" s="29">
        <v>46206.489583333336</v>
      </c>
      <c r="E17632" s="15" t="str">
        <f>IF(AND($B$6=NB!$A$17,$B$8&gt;0),'Ersparnisberechnung Sommertarif'!$B$8*SLP!C17612,"")</f>
        <v/>
      </c>
    </row>
    <row r="17633" spans="1:5" x14ac:dyDescent="0.3">
      <c r="A17633" s="25">
        <v>46206</v>
      </c>
      <c r="B17633" s="31">
        <v>0.5</v>
      </c>
      <c r="C17633" s="46"/>
      <c r="D17633" s="29">
        <v>46206.5</v>
      </c>
      <c r="E17633" s="15" t="str">
        <f>IF(AND($B$6=NB!$A$17,$B$8&gt;0),'Ersparnisberechnung Sommertarif'!$B$8*SLP!C17613,"")</f>
        <v/>
      </c>
    </row>
    <row r="17634" spans="1:5" x14ac:dyDescent="0.3">
      <c r="A17634" s="25">
        <v>46206</v>
      </c>
      <c r="B17634" s="31">
        <v>0.51041666666666663</v>
      </c>
      <c r="C17634" s="46"/>
      <c r="D17634" s="29">
        <v>46206.510416666664</v>
      </c>
      <c r="E17634" s="15" t="str">
        <f>IF(AND($B$6=NB!$A$17,$B$8&gt;0),'Ersparnisberechnung Sommertarif'!$B$8*SLP!C17614,"")</f>
        <v/>
      </c>
    </row>
    <row r="17635" spans="1:5" x14ac:dyDescent="0.3">
      <c r="A17635" s="25">
        <v>46206</v>
      </c>
      <c r="B17635" s="31">
        <v>0.52083333333333337</v>
      </c>
      <c r="C17635" s="46"/>
      <c r="D17635" s="29">
        <v>46206.520833333336</v>
      </c>
      <c r="E17635" s="15" t="str">
        <f>IF(AND($B$6=NB!$A$17,$B$8&gt;0),'Ersparnisberechnung Sommertarif'!$B$8*SLP!C17615,"")</f>
        <v/>
      </c>
    </row>
    <row r="17636" spans="1:5" x14ac:dyDescent="0.3">
      <c r="A17636" s="25">
        <v>46206</v>
      </c>
      <c r="B17636" s="31">
        <v>0.53125</v>
      </c>
      <c r="C17636" s="46"/>
      <c r="D17636" s="29">
        <v>46206.53125</v>
      </c>
      <c r="E17636" s="15" t="str">
        <f>IF(AND($B$6=NB!$A$17,$B$8&gt;0),'Ersparnisberechnung Sommertarif'!$B$8*SLP!C17616,"")</f>
        <v/>
      </c>
    </row>
    <row r="17637" spans="1:5" x14ac:dyDescent="0.3">
      <c r="A17637" s="25">
        <v>46206</v>
      </c>
      <c r="B17637" s="31">
        <v>0.54166666666666663</v>
      </c>
      <c r="C17637" s="46"/>
      <c r="D17637" s="29">
        <v>46206.541666666664</v>
      </c>
      <c r="E17637" s="15" t="str">
        <f>IF(AND($B$6=NB!$A$17,$B$8&gt;0),'Ersparnisberechnung Sommertarif'!$B$8*SLP!C17617,"")</f>
        <v/>
      </c>
    </row>
    <row r="17638" spans="1:5" x14ac:dyDescent="0.3">
      <c r="A17638" s="25">
        <v>46206</v>
      </c>
      <c r="B17638" s="31">
        <v>0.55208333333333337</v>
      </c>
      <c r="C17638" s="46"/>
      <c r="D17638" s="29">
        <v>46206.552083333336</v>
      </c>
      <c r="E17638" s="15" t="str">
        <f>IF(AND($B$6=NB!$A$17,$B$8&gt;0),'Ersparnisberechnung Sommertarif'!$B$8*SLP!C17618,"")</f>
        <v/>
      </c>
    </row>
    <row r="17639" spans="1:5" x14ac:dyDescent="0.3">
      <c r="A17639" s="25">
        <v>46206</v>
      </c>
      <c r="B17639" s="31">
        <v>0.5625</v>
      </c>
      <c r="C17639" s="46"/>
      <c r="D17639" s="29">
        <v>46206.5625</v>
      </c>
      <c r="E17639" s="15" t="str">
        <f>IF(AND($B$6=NB!$A$17,$B$8&gt;0),'Ersparnisberechnung Sommertarif'!$B$8*SLP!C17619,"")</f>
        <v/>
      </c>
    </row>
    <row r="17640" spans="1:5" x14ac:dyDescent="0.3">
      <c r="A17640" s="25">
        <v>46206</v>
      </c>
      <c r="B17640" s="31">
        <v>0.57291666666666663</v>
      </c>
      <c r="C17640" s="46"/>
      <c r="D17640" s="29">
        <v>46206.572916666664</v>
      </c>
      <c r="E17640" s="15" t="str">
        <f>IF(AND($B$6=NB!$A$17,$B$8&gt;0),'Ersparnisberechnung Sommertarif'!$B$8*SLP!C17620,"")</f>
        <v/>
      </c>
    </row>
    <row r="17641" spans="1:5" x14ac:dyDescent="0.3">
      <c r="A17641" s="25">
        <v>46206</v>
      </c>
      <c r="B17641" s="31">
        <v>0.58333333333333337</v>
      </c>
      <c r="C17641" s="46"/>
      <c r="D17641" s="29">
        <v>46206.583333333336</v>
      </c>
      <c r="E17641" s="15" t="str">
        <f>IF(AND($B$6=NB!$A$17,$B$8&gt;0),'Ersparnisberechnung Sommertarif'!$B$8*SLP!C17621,"")</f>
        <v/>
      </c>
    </row>
    <row r="17642" spans="1:5" x14ac:dyDescent="0.3">
      <c r="A17642" s="25">
        <v>46206</v>
      </c>
      <c r="B17642" s="31">
        <v>0.59375</v>
      </c>
      <c r="C17642" s="46"/>
      <c r="D17642" s="29">
        <v>46206.59375</v>
      </c>
      <c r="E17642" s="15" t="str">
        <f>IF(AND($B$6=NB!$A$17,$B$8&gt;0),'Ersparnisberechnung Sommertarif'!$B$8*SLP!C17622,"")</f>
        <v/>
      </c>
    </row>
    <row r="17643" spans="1:5" x14ac:dyDescent="0.3">
      <c r="A17643" s="25">
        <v>46206</v>
      </c>
      <c r="B17643" s="31">
        <v>0.60416666666666663</v>
      </c>
      <c r="C17643" s="46"/>
      <c r="D17643" s="29">
        <v>46206.604166666664</v>
      </c>
      <c r="E17643" s="15" t="str">
        <f>IF(AND($B$6=NB!$A$17,$B$8&gt;0),'Ersparnisberechnung Sommertarif'!$B$8*SLP!C17623,"")</f>
        <v/>
      </c>
    </row>
    <row r="17644" spans="1:5" x14ac:dyDescent="0.3">
      <c r="A17644" s="25">
        <v>46206</v>
      </c>
      <c r="B17644" s="31">
        <v>0.61458333333333337</v>
      </c>
      <c r="C17644" s="46"/>
      <c r="D17644" s="29">
        <v>46206.614583333336</v>
      </c>
      <c r="E17644" s="15" t="str">
        <f>IF(AND($B$6=NB!$A$17,$B$8&gt;0),'Ersparnisberechnung Sommertarif'!$B$8*SLP!C17624,"")</f>
        <v/>
      </c>
    </row>
    <row r="17645" spans="1:5" x14ac:dyDescent="0.3">
      <c r="A17645" s="25">
        <v>46206</v>
      </c>
      <c r="B17645" s="31">
        <v>0.625</v>
      </c>
      <c r="C17645" s="46"/>
      <c r="D17645" s="29">
        <v>46206.625</v>
      </c>
      <c r="E17645" s="15" t="str">
        <f>IF(AND($B$6=NB!$A$17,$B$8&gt;0),'Ersparnisberechnung Sommertarif'!$B$8*SLP!C17625,"")</f>
        <v/>
      </c>
    </row>
    <row r="17646" spans="1:5" x14ac:dyDescent="0.3">
      <c r="A17646" s="25">
        <v>46206</v>
      </c>
      <c r="B17646" s="31">
        <v>0.63541666666666663</v>
      </c>
      <c r="C17646" s="46"/>
      <c r="D17646" s="29">
        <v>46206.635416666664</v>
      </c>
      <c r="E17646" s="15" t="str">
        <f>IF(AND($B$6=NB!$A$17,$B$8&gt;0),'Ersparnisberechnung Sommertarif'!$B$8*SLP!C17626,"")</f>
        <v/>
      </c>
    </row>
    <row r="17647" spans="1:5" x14ac:dyDescent="0.3">
      <c r="A17647" s="25">
        <v>46206</v>
      </c>
      <c r="B17647" s="31">
        <v>0.64583333333333337</v>
      </c>
      <c r="C17647" s="46"/>
      <c r="D17647" s="29">
        <v>46206.645833333336</v>
      </c>
      <c r="E17647" s="15" t="str">
        <f>IF(AND($B$6=NB!$A$17,$B$8&gt;0),'Ersparnisberechnung Sommertarif'!$B$8*SLP!C17627,"")</f>
        <v/>
      </c>
    </row>
    <row r="17648" spans="1:5" x14ac:dyDescent="0.3">
      <c r="A17648" s="25">
        <v>46206</v>
      </c>
      <c r="B17648" s="31">
        <v>0.65625</v>
      </c>
      <c r="C17648" s="46"/>
      <c r="D17648" s="29">
        <v>46206.65625</v>
      </c>
      <c r="E17648" s="15" t="str">
        <f>IF(AND($B$6=NB!$A$17,$B$8&gt;0),'Ersparnisberechnung Sommertarif'!$B$8*SLP!C17628,"")</f>
        <v/>
      </c>
    </row>
    <row r="17649" spans="1:5" x14ac:dyDescent="0.3">
      <c r="A17649" s="25">
        <v>46206</v>
      </c>
      <c r="B17649" s="31">
        <v>0.66666666666666663</v>
      </c>
      <c r="C17649" s="46"/>
      <c r="D17649" s="29">
        <v>46206.666666666664</v>
      </c>
      <c r="E17649" s="15" t="str">
        <f>IF(AND($B$6=NB!$A$17,$B$8&gt;0),'Ersparnisberechnung Sommertarif'!$B$8*SLP!C17629,"")</f>
        <v/>
      </c>
    </row>
    <row r="17650" spans="1:5" x14ac:dyDescent="0.3">
      <c r="A17650" s="25">
        <v>46206</v>
      </c>
      <c r="B17650" s="31">
        <v>0.67708333333333337</v>
      </c>
      <c r="C17650" s="46"/>
      <c r="D17650" s="29">
        <v>46206.677083333336</v>
      </c>
      <c r="E17650" s="15" t="str">
        <f>IF(AND($B$6=NB!$A$17,$B$8&gt;0),'Ersparnisberechnung Sommertarif'!$B$8*SLP!C17630,"")</f>
        <v/>
      </c>
    </row>
    <row r="17651" spans="1:5" x14ac:dyDescent="0.3">
      <c r="A17651" s="25">
        <v>46206</v>
      </c>
      <c r="B17651" s="31">
        <v>0.6875</v>
      </c>
      <c r="C17651" s="46"/>
      <c r="D17651" s="29">
        <v>46206.6875</v>
      </c>
      <c r="E17651" s="15" t="str">
        <f>IF(AND($B$6=NB!$A$17,$B$8&gt;0),'Ersparnisberechnung Sommertarif'!$B$8*SLP!C17631,"")</f>
        <v/>
      </c>
    </row>
    <row r="17652" spans="1:5" x14ac:dyDescent="0.3">
      <c r="A17652" s="25">
        <v>46206</v>
      </c>
      <c r="B17652" s="31">
        <v>0.69791666666666663</v>
      </c>
      <c r="C17652" s="46"/>
      <c r="D17652" s="29">
        <v>46206.697916666664</v>
      </c>
      <c r="E17652" s="15" t="str">
        <f>IF(AND($B$6=NB!$A$17,$B$8&gt;0),'Ersparnisberechnung Sommertarif'!$B$8*SLP!C17632,"")</f>
        <v/>
      </c>
    </row>
    <row r="17653" spans="1:5" x14ac:dyDescent="0.3">
      <c r="A17653" s="25">
        <v>46206</v>
      </c>
      <c r="B17653" s="31">
        <v>0.70833333333333337</v>
      </c>
      <c r="C17653" s="46"/>
      <c r="D17653" s="29">
        <v>46206.708333333336</v>
      </c>
      <c r="E17653" s="15" t="str">
        <f>IF(AND($B$6=NB!$A$17,$B$8&gt;0),'Ersparnisberechnung Sommertarif'!$B$8*SLP!C17633,"")</f>
        <v/>
      </c>
    </row>
    <row r="17654" spans="1:5" x14ac:dyDescent="0.3">
      <c r="A17654" s="25">
        <v>46206</v>
      </c>
      <c r="B17654" s="31">
        <v>0.71875</v>
      </c>
      <c r="C17654" s="46"/>
      <c r="D17654" s="29">
        <v>46206.71875</v>
      </c>
      <c r="E17654" s="15" t="str">
        <f>IF(AND($B$6=NB!$A$17,$B$8&gt;0),'Ersparnisberechnung Sommertarif'!$B$8*SLP!C17634,"")</f>
        <v/>
      </c>
    </row>
    <row r="17655" spans="1:5" x14ac:dyDescent="0.3">
      <c r="A17655" s="25">
        <v>46206</v>
      </c>
      <c r="B17655" s="31">
        <v>0.72916666666666663</v>
      </c>
      <c r="C17655" s="46"/>
      <c r="D17655" s="29">
        <v>46206.729166666664</v>
      </c>
      <c r="E17655" s="15" t="str">
        <f>IF(AND($B$6=NB!$A$17,$B$8&gt;0),'Ersparnisberechnung Sommertarif'!$B$8*SLP!C17635,"")</f>
        <v/>
      </c>
    </row>
    <row r="17656" spans="1:5" x14ac:dyDescent="0.3">
      <c r="A17656" s="25">
        <v>46206</v>
      </c>
      <c r="B17656" s="31">
        <v>0.73958333333333337</v>
      </c>
      <c r="C17656" s="46"/>
      <c r="D17656" s="29">
        <v>46206.739583333336</v>
      </c>
      <c r="E17656" s="15" t="str">
        <f>IF(AND($B$6=NB!$A$17,$B$8&gt;0),'Ersparnisberechnung Sommertarif'!$B$8*SLP!C17636,"")</f>
        <v/>
      </c>
    </row>
    <row r="17657" spans="1:5" x14ac:dyDescent="0.3">
      <c r="A17657" s="25">
        <v>46206</v>
      </c>
      <c r="B17657" s="31">
        <v>0.75</v>
      </c>
      <c r="C17657" s="46"/>
      <c r="D17657" s="29">
        <v>46206.75</v>
      </c>
      <c r="E17657" s="15" t="str">
        <f>IF(AND($B$6=NB!$A$17,$B$8&gt;0),'Ersparnisberechnung Sommertarif'!$B$8*SLP!C17637,"")</f>
        <v/>
      </c>
    </row>
    <row r="17658" spans="1:5" x14ac:dyDescent="0.3">
      <c r="A17658" s="25">
        <v>46206</v>
      </c>
      <c r="B17658" s="31">
        <v>0.76041666666666663</v>
      </c>
      <c r="C17658" s="46"/>
      <c r="D17658" s="29">
        <v>46206.760416666664</v>
      </c>
      <c r="E17658" s="15" t="str">
        <f>IF(AND($B$6=NB!$A$17,$B$8&gt;0),'Ersparnisberechnung Sommertarif'!$B$8*SLP!C17638,"")</f>
        <v/>
      </c>
    </row>
    <row r="17659" spans="1:5" x14ac:dyDescent="0.3">
      <c r="A17659" s="25">
        <v>46206</v>
      </c>
      <c r="B17659" s="31">
        <v>0.77083333333333337</v>
      </c>
      <c r="C17659" s="46"/>
      <c r="D17659" s="29">
        <v>46206.770833333336</v>
      </c>
      <c r="E17659" s="15" t="str">
        <f>IF(AND($B$6=NB!$A$17,$B$8&gt;0),'Ersparnisberechnung Sommertarif'!$B$8*SLP!C17639,"")</f>
        <v/>
      </c>
    </row>
    <row r="17660" spans="1:5" x14ac:dyDescent="0.3">
      <c r="A17660" s="25">
        <v>46206</v>
      </c>
      <c r="B17660" s="31">
        <v>0.78125</v>
      </c>
      <c r="C17660" s="46"/>
      <c r="D17660" s="29">
        <v>46206.78125</v>
      </c>
      <c r="E17660" s="15" t="str">
        <f>IF(AND($B$6=NB!$A$17,$B$8&gt;0),'Ersparnisberechnung Sommertarif'!$B$8*SLP!C17640,"")</f>
        <v/>
      </c>
    </row>
    <row r="17661" spans="1:5" x14ac:dyDescent="0.3">
      <c r="A17661" s="25">
        <v>46206</v>
      </c>
      <c r="B17661" s="31">
        <v>0.79166666666666663</v>
      </c>
      <c r="C17661" s="46"/>
      <c r="D17661" s="29">
        <v>46206.791666666664</v>
      </c>
      <c r="E17661" s="15" t="str">
        <f>IF(AND($B$6=NB!$A$17,$B$8&gt;0),'Ersparnisberechnung Sommertarif'!$B$8*SLP!C17641,"")</f>
        <v/>
      </c>
    </row>
    <row r="17662" spans="1:5" x14ac:dyDescent="0.3">
      <c r="A17662" s="25">
        <v>46206</v>
      </c>
      <c r="B17662" s="31">
        <v>0.80208333333333337</v>
      </c>
      <c r="C17662" s="46"/>
      <c r="D17662" s="29">
        <v>46206.802083333336</v>
      </c>
      <c r="E17662" s="15" t="str">
        <f>IF(AND($B$6=NB!$A$17,$B$8&gt;0),'Ersparnisberechnung Sommertarif'!$B$8*SLP!C17642,"")</f>
        <v/>
      </c>
    </row>
    <row r="17663" spans="1:5" x14ac:dyDescent="0.3">
      <c r="A17663" s="25">
        <v>46206</v>
      </c>
      <c r="B17663" s="31">
        <v>0.8125</v>
      </c>
      <c r="C17663" s="46"/>
      <c r="D17663" s="29">
        <v>46206.8125</v>
      </c>
      <c r="E17663" s="15" t="str">
        <f>IF(AND($B$6=NB!$A$17,$B$8&gt;0),'Ersparnisberechnung Sommertarif'!$B$8*SLP!C17643,"")</f>
        <v/>
      </c>
    </row>
    <row r="17664" spans="1:5" x14ac:dyDescent="0.3">
      <c r="A17664" s="25">
        <v>46206</v>
      </c>
      <c r="B17664" s="31">
        <v>0.82291666666666663</v>
      </c>
      <c r="C17664" s="46"/>
      <c r="D17664" s="29">
        <v>46206.822916666664</v>
      </c>
      <c r="E17664" s="15" t="str">
        <f>IF(AND($B$6=NB!$A$17,$B$8&gt;0),'Ersparnisberechnung Sommertarif'!$B$8*SLP!C17644,"")</f>
        <v/>
      </c>
    </row>
    <row r="17665" spans="1:5" x14ac:dyDescent="0.3">
      <c r="A17665" s="25">
        <v>46206</v>
      </c>
      <c r="B17665" s="31">
        <v>0.83333333333333337</v>
      </c>
      <c r="C17665" s="46"/>
      <c r="D17665" s="29">
        <v>46206.833333333336</v>
      </c>
      <c r="E17665" s="15" t="str">
        <f>IF(AND($B$6=NB!$A$17,$B$8&gt;0),'Ersparnisberechnung Sommertarif'!$B$8*SLP!C17645,"")</f>
        <v/>
      </c>
    </row>
    <row r="17666" spans="1:5" x14ac:dyDescent="0.3">
      <c r="A17666" s="25">
        <v>46206</v>
      </c>
      <c r="B17666" s="31">
        <v>0.84375</v>
      </c>
      <c r="C17666" s="46"/>
      <c r="D17666" s="29">
        <v>46206.84375</v>
      </c>
      <c r="E17666" s="15" t="str">
        <f>IF(AND($B$6=NB!$A$17,$B$8&gt;0),'Ersparnisberechnung Sommertarif'!$B$8*SLP!C17646,"")</f>
        <v/>
      </c>
    </row>
    <row r="17667" spans="1:5" x14ac:dyDescent="0.3">
      <c r="A17667" s="25">
        <v>46206</v>
      </c>
      <c r="B17667" s="31">
        <v>0.85416666666666663</v>
      </c>
      <c r="C17667" s="46"/>
      <c r="D17667" s="29">
        <v>46206.854166666664</v>
      </c>
      <c r="E17667" s="15" t="str">
        <f>IF(AND($B$6=NB!$A$17,$B$8&gt;0),'Ersparnisberechnung Sommertarif'!$B$8*SLP!C17647,"")</f>
        <v/>
      </c>
    </row>
    <row r="17668" spans="1:5" x14ac:dyDescent="0.3">
      <c r="A17668" s="25">
        <v>46206</v>
      </c>
      <c r="B17668" s="31">
        <v>0.86458333333333337</v>
      </c>
      <c r="C17668" s="46"/>
      <c r="D17668" s="29">
        <v>46206.864583333336</v>
      </c>
      <c r="E17668" s="15" t="str">
        <f>IF(AND($B$6=NB!$A$17,$B$8&gt;0),'Ersparnisberechnung Sommertarif'!$B$8*SLP!C17648,"")</f>
        <v/>
      </c>
    </row>
    <row r="17669" spans="1:5" x14ac:dyDescent="0.3">
      <c r="A17669" s="25">
        <v>46206</v>
      </c>
      <c r="B17669" s="31">
        <v>0.875</v>
      </c>
      <c r="C17669" s="46"/>
      <c r="D17669" s="29">
        <v>46206.875</v>
      </c>
      <c r="E17669" s="15" t="str">
        <f>IF(AND($B$6=NB!$A$17,$B$8&gt;0),'Ersparnisberechnung Sommertarif'!$B$8*SLP!C17649,"")</f>
        <v/>
      </c>
    </row>
    <row r="17670" spans="1:5" x14ac:dyDescent="0.3">
      <c r="A17670" s="25">
        <v>46206</v>
      </c>
      <c r="B17670" s="31">
        <v>0.88541666666666663</v>
      </c>
      <c r="C17670" s="46"/>
      <c r="D17670" s="29">
        <v>46206.885416666664</v>
      </c>
      <c r="E17670" s="15" t="str">
        <f>IF(AND($B$6=NB!$A$17,$B$8&gt;0),'Ersparnisberechnung Sommertarif'!$B$8*SLP!C17650,"")</f>
        <v/>
      </c>
    </row>
    <row r="17671" spans="1:5" x14ac:dyDescent="0.3">
      <c r="A17671" s="25">
        <v>46206</v>
      </c>
      <c r="B17671" s="31">
        <v>0.89583333333333337</v>
      </c>
      <c r="C17671" s="46"/>
      <c r="D17671" s="29">
        <v>46206.895833333336</v>
      </c>
      <c r="E17671" s="15" t="str">
        <f>IF(AND($B$6=NB!$A$17,$B$8&gt;0),'Ersparnisberechnung Sommertarif'!$B$8*SLP!C17651,"")</f>
        <v/>
      </c>
    </row>
    <row r="17672" spans="1:5" x14ac:dyDescent="0.3">
      <c r="A17672" s="25">
        <v>46206</v>
      </c>
      <c r="B17672" s="31">
        <v>0.90625</v>
      </c>
      <c r="C17672" s="46"/>
      <c r="D17672" s="29">
        <v>46206.90625</v>
      </c>
      <c r="E17672" s="15" t="str">
        <f>IF(AND($B$6=NB!$A$17,$B$8&gt;0),'Ersparnisberechnung Sommertarif'!$B$8*SLP!C17652,"")</f>
        <v/>
      </c>
    </row>
    <row r="17673" spans="1:5" x14ac:dyDescent="0.3">
      <c r="A17673" s="25">
        <v>46206</v>
      </c>
      <c r="B17673" s="31">
        <v>0.91666666666666663</v>
      </c>
      <c r="C17673" s="46"/>
      <c r="D17673" s="29">
        <v>46206.916666666664</v>
      </c>
      <c r="E17673" s="15" t="str">
        <f>IF(AND($B$6=NB!$A$17,$B$8&gt;0),'Ersparnisberechnung Sommertarif'!$B$8*SLP!C17653,"")</f>
        <v/>
      </c>
    </row>
    <row r="17674" spans="1:5" x14ac:dyDescent="0.3">
      <c r="A17674" s="25">
        <v>46206</v>
      </c>
      <c r="B17674" s="31">
        <v>0.92708333333333337</v>
      </c>
      <c r="C17674" s="46"/>
      <c r="D17674" s="29">
        <v>46206.927083333336</v>
      </c>
      <c r="E17674" s="15" t="str">
        <f>IF(AND($B$6=NB!$A$17,$B$8&gt;0),'Ersparnisberechnung Sommertarif'!$B$8*SLP!C17654,"")</f>
        <v/>
      </c>
    </row>
    <row r="17675" spans="1:5" x14ac:dyDescent="0.3">
      <c r="A17675" s="25">
        <v>46206</v>
      </c>
      <c r="B17675" s="31">
        <v>0.9375</v>
      </c>
      <c r="C17675" s="46"/>
      <c r="D17675" s="29">
        <v>46206.9375</v>
      </c>
      <c r="E17675" s="15" t="str">
        <f>IF(AND($B$6=NB!$A$17,$B$8&gt;0),'Ersparnisberechnung Sommertarif'!$B$8*SLP!C17655,"")</f>
        <v/>
      </c>
    </row>
    <row r="17676" spans="1:5" x14ac:dyDescent="0.3">
      <c r="A17676" s="25">
        <v>46206</v>
      </c>
      <c r="B17676" s="31">
        <v>0.94791666666666663</v>
      </c>
      <c r="C17676" s="46"/>
      <c r="D17676" s="29">
        <v>46206.947916666664</v>
      </c>
      <c r="E17676" s="15" t="str">
        <f>IF(AND($B$6=NB!$A$17,$B$8&gt;0),'Ersparnisberechnung Sommertarif'!$B$8*SLP!C17656,"")</f>
        <v/>
      </c>
    </row>
    <row r="17677" spans="1:5" x14ac:dyDescent="0.3">
      <c r="A17677" s="25">
        <v>46206</v>
      </c>
      <c r="B17677" s="31">
        <v>0.95833333333333337</v>
      </c>
      <c r="C17677" s="46"/>
      <c r="D17677" s="29">
        <v>46206.958333333336</v>
      </c>
      <c r="E17677" s="15" t="str">
        <f>IF(AND($B$6=NB!$A$17,$B$8&gt;0),'Ersparnisberechnung Sommertarif'!$B$8*SLP!C17657,"")</f>
        <v/>
      </c>
    </row>
    <row r="17678" spans="1:5" x14ac:dyDescent="0.3">
      <c r="A17678" s="25">
        <v>46206</v>
      </c>
      <c r="B17678" s="31">
        <v>0.96875</v>
      </c>
      <c r="C17678" s="46"/>
      <c r="D17678" s="29">
        <v>46206.96875</v>
      </c>
      <c r="E17678" s="15" t="str">
        <f>IF(AND($B$6=NB!$A$17,$B$8&gt;0),'Ersparnisberechnung Sommertarif'!$B$8*SLP!C17658,"")</f>
        <v/>
      </c>
    </row>
    <row r="17679" spans="1:5" x14ac:dyDescent="0.3">
      <c r="A17679" s="25">
        <v>46206</v>
      </c>
      <c r="B17679" s="31">
        <v>0.97916666666666663</v>
      </c>
      <c r="C17679" s="46"/>
      <c r="D17679" s="29">
        <v>46206.979166666664</v>
      </c>
      <c r="E17679" s="15" t="str">
        <f>IF(AND($B$6=NB!$A$17,$B$8&gt;0),'Ersparnisberechnung Sommertarif'!$B$8*SLP!C17659,"")</f>
        <v/>
      </c>
    </row>
    <row r="17680" spans="1:5" x14ac:dyDescent="0.3">
      <c r="A17680" s="25">
        <v>46206</v>
      </c>
      <c r="B17680" s="31">
        <v>0.98958333333333337</v>
      </c>
      <c r="C17680" s="46"/>
      <c r="D17680" s="29">
        <v>46206.989583333336</v>
      </c>
      <c r="E17680" s="15" t="str">
        <f>IF(AND($B$6=NB!$A$17,$B$8&gt;0),'Ersparnisberechnung Sommertarif'!$B$8*SLP!C17660,"")</f>
        <v/>
      </c>
    </row>
    <row r="17681" spans="1:5" x14ac:dyDescent="0.3">
      <c r="A17681" s="25">
        <v>46207</v>
      </c>
      <c r="B17681" s="31">
        <v>0</v>
      </c>
      <c r="C17681" s="46"/>
      <c r="D17681" s="29">
        <v>46207</v>
      </c>
      <c r="E17681" s="15" t="str">
        <f>IF(AND($B$6=NB!$A$17,$B$8&gt;0),'Ersparnisberechnung Sommertarif'!$B$8*SLP!C17661,"")</f>
        <v/>
      </c>
    </row>
    <row r="17682" spans="1:5" x14ac:dyDescent="0.3">
      <c r="A17682" s="25">
        <v>46207</v>
      </c>
      <c r="B17682" s="31">
        <v>1.0416666666666666E-2</v>
      </c>
      <c r="C17682" s="46"/>
      <c r="D17682" s="29">
        <v>46207.010416666664</v>
      </c>
      <c r="E17682" s="15" t="str">
        <f>IF(AND($B$6=NB!$A$17,$B$8&gt;0),'Ersparnisberechnung Sommertarif'!$B$8*SLP!C17662,"")</f>
        <v/>
      </c>
    </row>
    <row r="17683" spans="1:5" x14ac:dyDescent="0.3">
      <c r="A17683" s="25">
        <v>46207</v>
      </c>
      <c r="B17683" s="31">
        <v>2.0833333333333332E-2</v>
      </c>
      <c r="C17683" s="46"/>
      <c r="D17683" s="29">
        <v>46207.020833333336</v>
      </c>
      <c r="E17683" s="15" t="str">
        <f>IF(AND($B$6=NB!$A$17,$B$8&gt;0),'Ersparnisberechnung Sommertarif'!$B$8*SLP!C17663,"")</f>
        <v/>
      </c>
    </row>
    <row r="17684" spans="1:5" x14ac:dyDescent="0.3">
      <c r="A17684" s="25">
        <v>46207</v>
      </c>
      <c r="B17684" s="31">
        <v>3.125E-2</v>
      </c>
      <c r="C17684" s="46"/>
      <c r="D17684" s="29">
        <v>46207.03125</v>
      </c>
      <c r="E17684" s="15" t="str">
        <f>IF(AND($B$6=NB!$A$17,$B$8&gt;0),'Ersparnisberechnung Sommertarif'!$B$8*SLP!C17664,"")</f>
        <v/>
      </c>
    </row>
    <row r="17685" spans="1:5" x14ac:dyDescent="0.3">
      <c r="A17685" s="25">
        <v>46207</v>
      </c>
      <c r="B17685" s="31">
        <v>4.1666666666666664E-2</v>
      </c>
      <c r="C17685" s="46"/>
      <c r="D17685" s="29">
        <v>46207.041666666664</v>
      </c>
      <c r="E17685" s="15" t="str">
        <f>IF(AND($B$6=NB!$A$17,$B$8&gt;0),'Ersparnisberechnung Sommertarif'!$B$8*SLP!C17665,"")</f>
        <v/>
      </c>
    </row>
    <row r="17686" spans="1:5" x14ac:dyDescent="0.3">
      <c r="A17686" s="25">
        <v>46207</v>
      </c>
      <c r="B17686" s="31">
        <v>5.2083333333333336E-2</v>
      </c>
      <c r="C17686" s="46"/>
      <c r="D17686" s="29">
        <v>46207.052083333336</v>
      </c>
      <c r="E17686" s="15" t="str">
        <f>IF(AND($B$6=NB!$A$17,$B$8&gt;0),'Ersparnisberechnung Sommertarif'!$B$8*SLP!C17666,"")</f>
        <v/>
      </c>
    </row>
    <row r="17687" spans="1:5" x14ac:dyDescent="0.3">
      <c r="A17687" s="25">
        <v>46207</v>
      </c>
      <c r="B17687" s="31">
        <v>6.25E-2</v>
      </c>
      <c r="C17687" s="46"/>
      <c r="D17687" s="29">
        <v>46207.0625</v>
      </c>
      <c r="E17687" s="15" t="str">
        <f>IF(AND($B$6=NB!$A$17,$B$8&gt;0),'Ersparnisberechnung Sommertarif'!$B$8*SLP!C17667,"")</f>
        <v/>
      </c>
    </row>
    <row r="17688" spans="1:5" x14ac:dyDescent="0.3">
      <c r="A17688" s="25">
        <v>46207</v>
      </c>
      <c r="B17688" s="31">
        <v>7.2916666666666671E-2</v>
      </c>
      <c r="C17688" s="46"/>
      <c r="D17688" s="29">
        <v>46207.072916666664</v>
      </c>
      <c r="E17688" s="15" t="str">
        <f>IF(AND($B$6=NB!$A$17,$B$8&gt;0),'Ersparnisberechnung Sommertarif'!$B$8*SLP!C17668,"")</f>
        <v/>
      </c>
    </row>
    <row r="17689" spans="1:5" x14ac:dyDescent="0.3">
      <c r="A17689" s="25">
        <v>46207</v>
      </c>
      <c r="B17689" s="31">
        <v>8.3333333333333329E-2</v>
      </c>
      <c r="C17689" s="46"/>
      <c r="D17689" s="29">
        <v>46207.083333333336</v>
      </c>
      <c r="E17689" s="15" t="str">
        <f>IF(AND($B$6=NB!$A$17,$B$8&gt;0),'Ersparnisberechnung Sommertarif'!$B$8*SLP!C17669,"")</f>
        <v/>
      </c>
    </row>
    <row r="17690" spans="1:5" x14ac:dyDescent="0.3">
      <c r="A17690" s="25">
        <v>46207</v>
      </c>
      <c r="B17690" s="31">
        <v>9.375E-2</v>
      </c>
      <c r="C17690" s="46"/>
      <c r="D17690" s="29">
        <v>46207.09375</v>
      </c>
      <c r="E17690" s="15" t="str">
        <f>IF(AND($B$6=NB!$A$17,$B$8&gt;0),'Ersparnisberechnung Sommertarif'!$B$8*SLP!C17670,"")</f>
        <v/>
      </c>
    </row>
    <row r="17691" spans="1:5" x14ac:dyDescent="0.3">
      <c r="A17691" s="25">
        <v>46207</v>
      </c>
      <c r="B17691" s="31">
        <v>0.10416666666666667</v>
      </c>
      <c r="C17691" s="46"/>
      <c r="D17691" s="29">
        <v>46207.104166666664</v>
      </c>
      <c r="E17691" s="15" t="str">
        <f>IF(AND($B$6=NB!$A$17,$B$8&gt;0),'Ersparnisberechnung Sommertarif'!$B$8*SLP!C17671,"")</f>
        <v/>
      </c>
    </row>
    <row r="17692" spans="1:5" x14ac:dyDescent="0.3">
      <c r="A17692" s="25">
        <v>46207</v>
      </c>
      <c r="B17692" s="31">
        <v>0.11458333333333333</v>
      </c>
      <c r="C17692" s="46"/>
      <c r="D17692" s="29">
        <v>46207.114583333336</v>
      </c>
      <c r="E17692" s="15" t="str">
        <f>IF(AND($B$6=NB!$A$17,$B$8&gt;0),'Ersparnisberechnung Sommertarif'!$B$8*SLP!C17672,"")</f>
        <v/>
      </c>
    </row>
    <row r="17693" spans="1:5" x14ac:dyDescent="0.3">
      <c r="A17693" s="25">
        <v>46207</v>
      </c>
      <c r="B17693" s="31">
        <v>0.125</v>
      </c>
      <c r="C17693" s="46"/>
      <c r="D17693" s="29">
        <v>46207.125</v>
      </c>
      <c r="E17693" s="15" t="str">
        <f>IF(AND($B$6=NB!$A$17,$B$8&gt;0),'Ersparnisberechnung Sommertarif'!$B$8*SLP!C17673,"")</f>
        <v/>
      </c>
    </row>
    <row r="17694" spans="1:5" x14ac:dyDescent="0.3">
      <c r="A17694" s="25">
        <v>46207</v>
      </c>
      <c r="B17694" s="31">
        <v>0.13541666666666666</v>
      </c>
      <c r="C17694" s="46"/>
      <c r="D17694" s="29">
        <v>46207.135416666664</v>
      </c>
      <c r="E17694" s="15" t="str">
        <f>IF(AND($B$6=NB!$A$17,$B$8&gt;0),'Ersparnisberechnung Sommertarif'!$B$8*SLP!C17674,"")</f>
        <v/>
      </c>
    </row>
    <row r="17695" spans="1:5" x14ac:dyDescent="0.3">
      <c r="A17695" s="25">
        <v>46207</v>
      </c>
      <c r="B17695" s="31">
        <v>0.14583333333333334</v>
      </c>
      <c r="C17695" s="46"/>
      <c r="D17695" s="29">
        <v>46207.145833333336</v>
      </c>
      <c r="E17695" s="15" t="str">
        <f>IF(AND($B$6=NB!$A$17,$B$8&gt;0),'Ersparnisberechnung Sommertarif'!$B$8*SLP!C17675,"")</f>
        <v/>
      </c>
    </row>
    <row r="17696" spans="1:5" x14ac:dyDescent="0.3">
      <c r="A17696" s="25">
        <v>46207</v>
      </c>
      <c r="B17696" s="31">
        <v>0.15625</v>
      </c>
      <c r="C17696" s="46"/>
      <c r="D17696" s="29">
        <v>46207.15625</v>
      </c>
      <c r="E17696" s="15" t="str">
        <f>IF(AND($B$6=NB!$A$17,$B$8&gt;0),'Ersparnisberechnung Sommertarif'!$B$8*SLP!C17676,"")</f>
        <v/>
      </c>
    </row>
    <row r="17697" spans="1:5" x14ac:dyDescent="0.3">
      <c r="A17697" s="25">
        <v>46207</v>
      </c>
      <c r="B17697" s="31">
        <v>0.16666666666666666</v>
      </c>
      <c r="C17697" s="46"/>
      <c r="D17697" s="29">
        <v>46207.166666666664</v>
      </c>
      <c r="E17697" s="15" t="str">
        <f>IF(AND($B$6=NB!$A$17,$B$8&gt;0),'Ersparnisberechnung Sommertarif'!$B$8*SLP!C17677,"")</f>
        <v/>
      </c>
    </row>
    <row r="17698" spans="1:5" x14ac:dyDescent="0.3">
      <c r="A17698" s="25">
        <v>46207</v>
      </c>
      <c r="B17698" s="31">
        <v>0.17708333333333334</v>
      </c>
      <c r="C17698" s="46"/>
      <c r="D17698" s="29">
        <v>46207.177083333336</v>
      </c>
      <c r="E17698" s="15" t="str">
        <f>IF(AND($B$6=NB!$A$17,$B$8&gt;0),'Ersparnisberechnung Sommertarif'!$B$8*SLP!C17678,"")</f>
        <v/>
      </c>
    </row>
    <row r="17699" spans="1:5" x14ac:dyDescent="0.3">
      <c r="A17699" s="25">
        <v>46207</v>
      </c>
      <c r="B17699" s="31">
        <v>0.1875</v>
      </c>
      <c r="C17699" s="46"/>
      <c r="D17699" s="29">
        <v>46207.1875</v>
      </c>
      <c r="E17699" s="15" t="str">
        <f>IF(AND($B$6=NB!$A$17,$B$8&gt;0),'Ersparnisberechnung Sommertarif'!$B$8*SLP!C17679,"")</f>
        <v/>
      </c>
    </row>
    <row r="17700" spans="1:5" x14ac:dyDescent="0.3">
      <c r="A17700" s="25">
        <v>46207</v>
      </c>
      <c r="B17700" s="31">
        <v>0.19791666666666666</v>
      </c>
      <c r="C17700" s="46"/>
      <c r="D17700" s="29">
        <v>46207.197916666664</v>
      </c>
      <c r="E17700" s="15" t="str">
        <f>IF(AND($B$6=NB!$A$17,$B$8&gt;0),'Ersparnisberechnung Sommertarif'!$B$8*SLP!C17680,"")</f>
        <v/>
      </c>
    </row>
    <row r="17701" spans="1:5" x14ac:dyDescent="0.3">
      <c r="A17701" s="25">
        <v>46207</v>
      </c>
      <c r="B17701" s="31">
        <v>0.20833333333333334</v>
      </c>
      <c r="C17701" s="46"/>
      <c r="D17701" s="29">
        <v>46207.208333333336</v>
      </c>
      <c r="E17701" s="15" t="str">
        <f>IF(AND($B$6=NB!$A$17,$B$8&gt;0),'Ersparnisberechnung Sommertarif'!$B$8*SLP!C17681,"")</f>
        <v/>
      </c>
    </row>
    <row r="17702" spans="1:5" x14ac:dyDescent="0.3">
      <c r="A17702" s="25">
        <v>46207</v>
      </c>
      <c r="B17702" s="31">
        <v>0.21875</v>
      </c>
      <c r="C17702" s="46"/>
      <c r="D17702" s="29">
        <v>46207.21875</v>
      </c>
      <c r="E17702" s="15" t="str">
        <f>IF(AND($B$6=NB!$A$17,$B$8&gt;0),'Ersparnisberechnung Sommertarif'!$B$8*SLP!C17682,"")</f>
        <v/>
      </c>
    </row>
    <row r="17703" spans="1:5" x14ac:dyDescent="0.3">
      <c r="A17703" s="25">
        <v>46207</v>
      </c>
      <c r="B17703" s="31">
        <v>0.22916666666666666</v>
      </c>
      <c r="C17703" s="46"/>
      <c r="D17703" s="29">
        <v>46207.229166666664</v>
      </c>
      <c r="E17703" s="15" t="str">
        <f>IF(AND($B$6=NB!$A$17,$B$8&gt;0),'Ersparnisberechnung Sommertarif'!$B$8*SLP!C17683,"")</f>
        <v/>
      </c>
    </row>
    <row r="17704" spans="1:5" x14ac:dyDescent="0.3">
      <c r="A17704" s="25">
        <v>46207</v>
      </c>
      <c r="B17704" s="31">
        <v>0.23958333333333334</v>
      </c>
      <c r="C17704" s="46"/>
      <c r="D17704" s="29">
        <v>46207.239583333336</v>
      </c>
      <c r="E17704" s="15" t="str">
        <f>IF(AND($B$6=NB!$A$17,$B$8&gt;0),'Ersparnisberechnung Sommertarif'!$B$8*SLP!C17684,"")</f>
        <v/>
      </c>
    </row>
    <row r="17705" spans="1:5" x14ac:dyDescent="0.3">
      <c r="A17705" s="25">
        <v>46207</v>
      </c>
      <c r="B17705" s="31">
        <v>0.25</v>
      </c>
      <c r="C17705" s="46"/>
      <c r="D17705" s="29">
        <v>46207.25</v>
      </c>
      <c r="E17705" s="15" t="str">
        <f>IF(AND($B$6=NB!$A$17,$B$8&gt;0),'Ersparnisberechnung Sommertarif'!$B$8*SLP!C17685,"")</f>
        <v/>
      </c>
    </row>
    <row r="17706" spans="1:5" x14ac:dyDescent="0.3">
      <c r="A17706" s="25">
        <v>46207</v>
      </c>
      <c r="B17706" s="31">
        <v>0.26041666666666669</v>
      </c>
      <c r="C17706" s="46"/>
      <c r="D17706" s="29">
        <v>46207.260416666664</v>
      </c>
      <c r="E17706" s="15" t="str">
        <f>IF(AND($B$6=NB!$A$17,$B$8&gt;0),'Ersparnisberechnung Sommertarif'!$B$8*SLP!C17686,"")</f>
        <v/>
      </c>
    </row>
    <row r="17707" spans="1:5" x14ac:dyDescent="0.3">
      <c r="A17707" s="25">
        <v>46207</v>
      </c>
      <c r="B17707" s="31">
        <v>0.27083333333333331</v>
      </c>
      <c r="C17707" s="46"/>
      <c r="D17707" s="29">
        <v>46207.270833333336</v>
      </c>
      <c r="E17707" s="15" t="str">
        <f>IF(AND($B$6=NB!$A$17,$B$8&gt;0),'Ersparnisberechnung Sommertarif'!$B$8*SLP!C17687,"")</f>
        <v/>
      </c>
    </row>
    <row r="17708" spans="1:5" x14ac:dyDescent="0.3">
      <c r="A17708" s="25">
        <v>46207</v>
      </c>
      <c r="B17708" s="31">
        <v>0.28125</v>
      </c>
      <c r="C17708" s="46"/>
      <c r="D17708" s="29">
        <v>46207.28125</v>
      </c>
      <c r="E17708" s="15" t="str">
        <f>IF(AND($B$6=NB!$A$17,$B$8&gt;0),'Ersparnisberechnung Sommertarif'!$B$8*SLP!C17688,"")</f>
        <v/>
      </c>
    </row>
    <row r="17709" spans="1:5" x14ac:dyDescent="0.3">
      <c r="A17709" s="25">
        <v>46207</v>
      </c>
      <c r="B17709" s="31">
        <v>0.29166666666666669</v>
      </c>
      <c r="C17709" s="46"/>
      <c r="D17709" s="29">
        <v>46207.291666666664</v>
      </c>
      <c r="E17709" s="15" t="str">
        <f>IF(AND($B$6=NB!$A$17,$B$8&gt;0),'Ersparnisberechnung Sommertarif'!$B$8*SLP!C17689,"")</f>
        <v/>
      </c>
    </row>
    <row r="17710" spans="1:5" x14ac:dyDescent="0.3">
      <c r="A17710" s="25">
        <v>46207</v>
      </c>
      <c r="B17710" s="31">
        <v>0.30208333333333331</v>
      </c>
      <c r="C17710" s="46"/>
      <c r="D17710" s="29">
        <v>46207.302083333336</v>
      </c>
      <c r="E17710" s="15" t="str">
        <f>IF(AND($B$6=NB!$A$17,$B$8&gt;0),'Ersparnisberechnung Sommertarif'!$B$8*SLP!C17690,"")</f>
        <v/>
      </c>
    </row>
    <row r="17711" spans="1:5" x14ac:dyDescent="0.3">
      <c r="A17711" s="25">
        <v>46207</v>
      </c>
      <c r="B17711" s="31">
        <v>0.3125</v>
      </c>
      <c r="C17711" s="46"/>
      <c r="D17711" s="29">
        <v>46207.3125</v>
      </c>
      <c r="E17711" s="15" t="str">
        <f>IF(AND($B$6=NB!$A$17,$B$8&gt;0),'Ersparnisberechnung Sommertarif'!$B$8*SLP!C17691,"")</f>
        <v/>
      </c>
    </row>
    <row r="17712" spans="1:5" x14ac:dyDescent="0.3">
      <c r="A17712" s="25">
        <v>46207</v>
      </c>
      <c r="B17712" s="31">
        <v>0.32291666666666669</v>
      </c>
      <c r="C17712" s="46"/>
      <c r="D17712" s="29">
        <v>46207.322916666664</v>
      </c>
      <c r="E17712" s="15" t="str">
        <f>IF(AND($B$6=NB!$A$17,$B$8&gt;0),'Ersparnisberechnung Sommertarif'!$B$8*SLP!C17692,"")</f>
        <v/>
      </c>
    </row>
    <row r="17713" spans="1:5" x14ac:dyDescent="0.3">
      <c r="A17713" s="25">
        <v>46207</v>
      </c>
      <c r="B17713" s="31">
        <v>0.33333333333333331</v>
      </c>
      <c r="C17713" s="46"/>
      <c r="D17713" s="29">
        <v>46207.333333333336</v>
      </c>
      <c r="E17713" s="15" t="str">
        <f>IF(AND($B$6=NB!$A$17,$B$8&gt;0),'Ersparnisberechnung Sommertarif'!$B$8*SLP!C17693,"")</f>
        <v/>
      </c>
    </row>
    <row r="17714" spans="1:5" x14ac:dyDescent="0.3">
      <c r="A17714" s="25">
        <v>46207</v>
      </c>
      <c r="B17714" s="31">
        <v>0.34375</v>
      </c>
      <c r="C17714" s="46"/>
      <c r="D17714" s="29">
        <v>46207.34375</v>
      </c>
      <c r="E17714" s="15" t="str">
        <f>IF(AND($B$6=NB!$A$17,$B$8&gt;0),'Ersparnisberechnung Sommertarif'!$B$8*SLP!C17694,"")</f>
        <v/>
      </c>
    </row>
    <row r="17715" spans="1:5" x14ac:dyDescent="0.3">
      <c r="A17715" s="25">
        <v>46207</v>
      </c>
      <c r="B17715" s="31">
        <v>0.35416666666666669</v>
      </c>
      <c r="C17715" s="46"/>
      <c r="D17715" s="29">
        <v>46207.354166666664</v>
      </c>
      <c r="E17715" s="15" t="str">
        <f>IF(AND($B$6=NB!$A$17,$B$8&gt;0),'Ersparnisberechnung Sommertarif'!$B$8*SLP!C17695,"")</f>
        <v/>
      </c>
    </row>
    <row r="17716" spans="1:5" x14ac:dyDescent="0.3">
      <c r="A17716" s="25">
        <v>46207</v>
      </c>
      <c r="B17716" s="31">
        <v>0.36458333333333331</v>
      </c>
      <c r="C17716" s="46"/>
      <c r="D17716" s="29">
        <v>46207.364583333336</v>
      </c>
      <c r="E17716" s="15" t="str">
        <f>IF(AND($B$6=NB!$A$17,$B$8&gt;0),'Ersparnisberechnung Sommertarif'!$B$8*SLP!C17696,"")</f>
        <v/>
      </c>
    </row>
    <row r="17717" spans="1:5" x14ac:dyDescent="0.3">
      <c r="A17717" s="25">
        <v>46207</v>
      </c>
      <c r="B17717" s="31">
        <v>0.375</v>
      </c>
      <c r="C17717" s="46"/>
      <c r="D17717" s="29">
        <v>46207.375</v>
      </c>
      <c r="E17717" s="15" t="str">
        <f>IF(AND($B$6=NB!$A$17,$B$8&gt;0),'Ersparnisberechnung Sommertarif'!$B$8*SLP!C17697,"")</f>
        <v/>
      </c>
    </row>
    <row r="17718" spans="1:5" x14ac:dyDescent="0.3">
      <c r="A17718" s="25">
        <v>46207</v>
      </c>
      <c r="B17718" s="31">
        <v>0.38541666666666669</v>
      </c>
      <c r="C17718" s="46"/>
      <c r="D17718" s="29">
        <v>46207.385416666664</v>
      </c>
      <c r="E17718" s="15" t="str">
        <f>IF(AND($B$6=NB!$A$17,$B$8&gt;0),'Ersparnisberechnung Sommertarif'!$B$8*SLP!C17698,"")</f>
        <v/>
      </c>
    </row>
    <row r="17719" spans="1:5" x14ac:dyDescent="0.3">
      <c r="A17719" s="25">
        <v>46207</v>
      </c>
      <c r="B17719" s="31">
        <v>0.39583333333333331</v>
      </c>
      <c r="C17719" s="46"/>
      <c r="D17719" s="29">
        <v>46207.395833333336</v>
      </c>
      <c r="E17719" s="15" t="str">
        <f>IF(AND($B$6=NB!$A$17,$B$8&gt;0),'Ersparnisberechnung Sommertarif'!$B$8*SLP!C17699,"")</f>
        <v/>
      </c>
    </row>
    <row r="17720" spans="1:5" x14ac:dyDescent="0.3">
      <c r="A17720" s="25">
        <v>46207</v>
      </c>
      <c r="B17720" s="31">
        <v>0.40625</v>
      </c>
      <c r="C17720" s="46"/>
      <c r="D17720" s="29">
        <v>46207.40625</v>
      </c>
      <c r="E17720" s="15" t="str">
        <f>IF(AND($B$6=NB!$A$17,$B$8&gt;0),'Ersparnisberechnung Sommertarif'!$B$8*SLP!C17700,"")</f>
        <v/>
      </c>
    </row>
    <row r="17721" spans="1:5" x14ac:dyDescent="0.3">
      <c r="A17721" s="25">
        <v>46207</v>
      </c>
      <c r="B17721" s="31">
        <v>0.41666666666666669</v>
      </c>
      <c r="C17721" s="46"/>
      <c r="D17721" s="29">
        <v>46207.416666666664</v>
      </c>
      <c r="E17721" s="15" t="str">
        <f>IF(AND($B$6=NB!$A$17,$B$8&gt;0),'Ersparnisberechnung Sommertarif'!$B$8*SLP!C17701,"")</f>
        <v/>
      </c>
    </row>
    <row r="17722" spans="1:5" x14ac:dyDescent="0.3">
      <c r="A17722" s="25">
        <v>46207</v>
      </c>
      <c r="B17722" s="31">
        <v>0.42708333333333331</v>
      </c>
      <c r="C17722" s="46"/>
      <c r="D17722" s="29">
        <v>46207.427083333336</v>
      </c>
      <c r="E17722" s="15" t="str">
        <f>IF(AND($B$6=NB!$A$17,$B$8&gt;0),'Ersparnisberechnung Sommertarif'!$B$8*SLP!C17702,"")</f>
        <v/>
      </c>
    </row>
    <row r="17723" spans="1:5" x14ac:dyDescent="0.3">
      <c r="A17723" s="25">
        <v>46207</v>
      </c>
      <c r="B17723" s="31">
        <v>0.4375</v>
      </c>
      <c r="C17723" s="46"/>
      <c r="D17723" s="29">
        <v>46207.4375</v>
      </c>
      <c r="E17723" s="15" t="str">
        <f>IF(AND($B$6=NB!$A$17,$B$8&gt;0),'Ersparnisberechnung Sommertarif'!$B$8*SLP!C17703,"")</f>
        <v/>
      </c>
    </row>
    <row r="17724" spans="1:5" x14ac:dyDescent="0.3">
      <c r="A17724" s="25">
        <v>46207</v>
      </c>
      <c r="B17724" s="31">
        <v>0.44791666666666669</v>
      </c>
      <c r="C17724" s="46"/>
      <c r="D17724" s="29">
        <v>46207.447916666664</v>
      </c>
      <c r="E17724" s="15" t="str">
        <f>IF(AND($B$6=NB!$A$17,$B$8&gt;0),'Ersparnisberechnung Sommertarif'!$B$8*SLP!C17704,"")</f>
        <v/>
      </c>
    </row>
    <row r="17725" spans="1:5" x14ac:dyDescent="0.3">
      <c r="A17725" s="25">
        <v>46207</v>
      </c>
      <c r="B17725" s="31">
        <v>0.45833333333333331</v>
      </c>
      <c r="C17725" s="46"/>
      <c r="D17725" s="29">
        <v>46207.458333333336</v>
      </c>
      <c r="E17725" s="15" t="str">
        <f>IF(AND($B$6=NB!$A$17,$B$8&gt;0),'Ersparnisberechnung Sommertarif'!$B$8*SLP!C17705,"")</f>
        <v/>
      </c>
    </row>
    <row r="17726" spans="1:5" x14ac:dyDescent="0.3">
      <c r="A17726" s="25">
        <v>46207</v>
      </c>
      <c r="B17726" s="31">
        <v>0.46875</v>
      </c>
      <c r="C17726" s="46"/>
      <c r="D17726" s="29">
        <v>46207.46875</v>
      </c>
      <c r="E17726" s="15" t="str">
        <f>IF(AND($B$6=NB!$A$17,$B$8&gt;0),'Ersparnisberechnung Sommertarif'!$B$8*SLP!C17706,"")</f>
        <v/>
      </c>
    </row>
    <row r="17727" spans="1:5" x14ac:dyDescent="0.3">
      <c r="A17727" s="25">
        <v>46207</v>
      </c>
      <c r="B17727" s="31">
        <v>0.47916666666666669</v>
      </c>
      <c r="C17727" s="46"/>
      <c r="D17727" s="29">
        <v>46207.479166666664</v>
      </c>
      <c r="E17727" s="15" t="str">
        <f>IF(AND($B$6=NB!$A$17,$B$8&gt;0),'Ersparnisberechnung Sommertarif'!$B$8*SLP!C17707,"")</f>
        <v/>
      </c>
    </row>
    <row r="17728" spans="1:5" x14ac:dyDescent="0.3">
      <c r="A17728" s="25">
        <v>46207</v>
      </c>
      <c r="B17728" s="31">
        <v>0.48958333333333331</v>
      </c>
      <c r="C17728" s="46"/>
      <c r="D17728" s="29">
        <v>46207.489583333336</v>
      </c>
      <c r="E17728" s="15" t="str">
        <f>IF(AND($B$6=NB!$A$17,$B$8&gt;0),'Ersparnisberechnung Sommertarif'!$B$8*SLP!C17708,"")</f>
        <v/>
      </c>
    </row>
    <row r="17729" spans="1:5" x14ac:dyDescent="0.3">
      <c r="A17729" s="25">
        <v>46207</v>
      </c>
      <c r="B17729" s="31">
        <v>0.5</v>
      </c>
      <c r="C17729" s="46"/>
      <c r="D17729" s="29">
        <v>46207.5</v>
      </c>
      <c r="E17729" s="15" t="str">
        <f>IF(AND($B$6=NB!$A$17,$B$8&gt;0),'Ersparnisberechnung Sommertarif'!$B$8*SLP!C17709,"")</f>
        <v/>
      </c>
    </row>
    <row r="17730" spans="1:5" x14ac:dyDescent="0.3">
      <c r="A17730" s="25">
        <v>46207</v>
      </c>
      <c r="B17730" s="31">
        <v>0.51041666666666663</v>
      </c>
      <c r="C17730" s="46"/>
      <c r="D17730" s="29">
        <v>46207.510416666664</v>
      </c>
      <c r="E17730" s="15" t="str">
        <f>IF(AND($B$6=NB!$A$17,$B$8&gt;0),'Ersparnisberechnung Sommertarif'!$B$8*SLP!C17710,"")</f>
        <v/>
      </c>
    </row>
    <row r="17731" spans="1:5" x14ac:dyDescent="0.3">
      <c r="A17731" s="25">
        <v>46207</v>
      </c>
      <c r="B17731" s="31">
        <v>0.52083333333333337</v>
      </c>
      <c r="C17731" s="46"/>
      <c r="D17731" s="29">
        <v>46207.520833333336</v>
      </c>
      <c r="E17731" s="15" t="str">
        <f>IF(AND($B$6=NB!$A$17,$B$8&gt;0),'Ersparnisberechnung Sommertarif'!$B$8*SLP!C17711,"")</f>
        <v/>
      </c>
    </row>
    <row r="17732" spans="1:5" x14ac:dyDescent="0.3">
      <c r="A17732" s="25">
        <v>46207</v>
      </c>
      <c r="B17732" s="31">
        <v>0.53125</v>
      </c>
      <c r="C17732" s="46"/>
      <c r="D17732" s="29">
        <v>46207.53125</v>
      </c>
      <c r="E17732" s="15" t="str">
        <f>IF(AND($B$6=NB!$A$17,$B$8&gt;0),'Ersparnisberechnung Sommertarif'!$B$8*SLP!C17712,"")</f>
        <v/>
      </c>
    </row>
    <row r="17733" spans="1:5" x14ac:dyDescent="0.3">
      <c r="A17733" s="25">
        <v>46207</v>
      </c>
      <c r="B17733" s="31">
        <v>0.54166666666666663</v>
      </c>
      <c r="C17733" s="46"/>
      <c r="D17733" s="29">
        <v>46207.541666666664</v>
      </c>
      <c r="E17733" s="15" t="str">
        <f>IF(AND($B$6=NB!$A$17,$B$8&gt;0),'Ersparnisberechnung Sommertarif'!$B$8*SLP!C17713,"")</f>
        <v/>
      </c>
    </row>
    <row r="17734" spans="1:5" x14ac:dyDescent="0.3">
      <c r="A17734" s="25">
        <v>46207</v>
      </c>
      <c r="B17734" s="31">
        <v>0.55208333333333337</v>
      </c>
      <c r="C17734" s="46"/>
      <c r="D17734" s="29">
        <v>46207.552083333336</v>
      </c>
      <c r="E17734" s="15" t="str">
        <f>IF(AND($B$6=NB!$A$17,$B$8&gt;0),'Ersparnisberechnung Sommertarif'!$B$8*SLP!C17714,"")</f>
        <v/>
      </c>
    </row>
    <row r="17735" spans="1:5" x14ac:dyDescent="0.3">
      <c r="A17735" s="25">
        <v>46207</v>
      </c>
      <c r="B17735" s="31">
        <v>0.5625</v>
      </c>
      <c r="C17735" s="46"/>
      <c r="D17735" s="29">
        <v>46207.5625</v>
      </c>
      <c r="E17735" s="15" t="str">
        <f>IF(AND($B$6=NB!$A$17,$B$8&gt;0),'Ersparnisberechnung Sommertarif'!$B$8*SLP!C17715,"")</f>
        <v/>
      </c>
    </row>
    <row r="17736" spans="1:5" x14ac:dyDescent="0.3">
      <c r="A17736" s="25">
        <v>46207</v>
      </c>
      <c r="B17736" s="31">
        <v>0.57291666666666663</v>
      </c>
      <c r="C17736" s="46"/>
      <c r="D17736" s="29">
        <v>46207.572916666664</v>
      </c>
      <c r="E17736" s="15" t="str">
        <f>IF(AND($B$6=NB!$A$17,$B$8&gt;0),'Ersparnisberechnung Sommertarif'!$B$8*SLP!C17716,"")</f>
        <v/>
      </c>
    </row>
    <row r="17737" spans="1:5" x14ac:dyDescent="0.3">
      <c r="A17737" s="25">
        <v>46207</v>
      </c>
      <c r="B17737" s="31">
        <v>0.58333333333333337</v>
      </c>
      <c r="C17737" s="46"/>
      <c r="D17737" s="29">
        <v>46207.583333333336</v>
      </c>
      <c r="E17737" s="15" t="str">
        <f>IF(AND($B$6=NB!$A$17,$B$8&gt;0),'Ersparnisberechnung Sommertarif'!$B$8*SLP!C17717,"")</f>
        <v/>
      </c>
    </row>
    <row r="17738" spans="1:5" x14ac:dyDescent="0.3">
      <c r="A17738" s="25">
        <v>46207</v>
      </c>
      <c r="B17738" s="31">
        <v>0.59375</v>
      </c>
      <c r="C17738" s="46"/>
      <c r="D17738" s="29">
        <v>46207.59375</v>
      </c>
      <c r="E17738" s="15" t="str">
        <f>IF(AND($B$6=NB!$A$17,$B$8&gt;0),'Ersparnisberechnung Sommertarif'!$B$8*SLP!C17718,"")</f>
        <v/>
      </c>
    </row>
    <row r="17739" spans="1:5" x14ac:dyDescent="0.3">
      <c r="A17739" s="25">
        <v>46207</v>
      </c>
      <c r="B17739" s="31">
        <v>0.60416666666666663</v>
      </c>
      <c r="C17739" s="46"/>
      <c r="D17739" s="29">
        <v>46207.604166666664</v>
      </c>
      <c r="E17739" s="15" t="str">
        <f>IF(AND($B$6=NB!$A$17,$B$8&gt;0),'Ersparnisberechnung Sommertarif'!$B$8*SLP!C17719,"")</f>
        <v/>
      </c>
    </row>
    <row r="17740" spans="1:5" x14ac:dyDescent="0.3">
      <c r="A17740" s="25">
        <v>46207</v>
      </c>
      <c r="B17740" s="31">
        <v>0.61458333333333337</v>
      </c>
      <c r="C17740" s="46"/>
      <c r="D17740" s="29">
        <v>46207.614583333336</v>
      </c>
      <c r="E17740" s="15" t="str">
        <f>IF(AND($B$6=NB!$A$17,$B$8&gt;0),'Ersparnisberechnung Sommertarif'!$B$8*SLP!C17720,"")</f>
        <v/>
      </c>
    </row>
    <row r="17741" spans="1:5" x14ac:dyDescent="0.3">
      <c r="A17741" s="25">
        <v>46207</v>
      </c>
      <c r="B17741" s="31">
        <v>0.625</v>
      </c>
      <c r="C17741" s="46"/>
      <c r="D17741" s="29">
        <v>46207.625</v>
      </c>
      <c r="E17741" s="15" t="str">
        <f>IF(AND($B$6=NB!$A$17,$B$8&gt;0),'Ersparnisberechnung Sommertarif'!$B$8*SLP!C17721,"")</f>
        <v/>
      </c>
    </row>
    <row r="17742" spans="1:5" x14ac:dyDescent="0.3">
      <c r="A17742" s="25">
        <v>46207</v>
      </c>
      <c r="B17742" s="31">
        <v>0.63541666666666663</v>
      </c>
      <c r="C17742" s="46"/>
      <c r="D17742" s="29">
        <v>46207.635416666664</v>
      </c>
      <c r="E17742" s="15" t="str">
        <f>IF(AND($B$6=NB!$A$17,$B$8&gt;0),'Ersparnisberechnung Sommertarif'!$B$8*SLP!C17722,"")</f>
        <v/>
      </c>
    </row>
    <row r="17743" spans="1:5" x14ac:dyDescent="0.3">
      <c r="A17743" s="25">
        <v>46207</v>
      </c>
      <c r="B17743" s="31">
        <v>0.64583333333333337</v>
      </c>
      <c r="C17743" s="46"/>
      <c r="D17743" s="29">
        <v>46207.645833333336</v>
      </c>
      <c r="E17743" s="15" t="str">
        <f>IF(AND($B$6=NB!$A$17,$B$8&gt;0),'Ersparnisberechnung Sommertarif'!$B$8*SLP!C17723,"")</f>
        <v/>
      </c>
    </row>
    <row r="17744" spans="1:5" x14ac:dyDescent="0.3">
      <c r="A17744" s="25">
        <v>46207</v>
      </c>
      <c r="B17744" s="31">
        <v>0.65625</v>
      </c>
      <c r="C17744" s="46"/>
      <c r="D17744" s="29">
        <v>46207.65625</v>
      </c>
      <c r="E17744" s="15" t="str">
        <f>IF(AND($B$6=NB!$A$17,$B$8&gt;0),'Ersparnisberechnung Sommertarif'!$B$8*SLP!C17724,"")</f>
        <v/>
      </c>
    </row>
    <row r="17745" spans="1:5" x14ac:dyDescent="0.3">
      <c r="A17745" s="25">
        <v>46207</v>
      </c>
      <c r="B17745" s="31">
        <v>0.66666666666666663</v>
      </c>
      <c r="C17745" s="46"/>
      <c r="D17745" s="29">
        <v>46207.666666666664</v>
      </c>
      <c r="E17745" s="15" t="str">
        <f>IF(AND($B$6=NB!$A$17,$B$8&gt;0),'Ersparnisberechnung Sommertarif'!$B$8*SLP!C17725,"")</f>
        <v/>
      </c>
    </row>
    <row r="17746" spans="1:5" x14ac:dyDescent="0.3">
      <c r="A17746" s="25">
        <v>46207</v>
      </c>
      <c r="B17746" s="31">
        <v>0.67708333333333337</v>
      </c>
      <c r="C17746" s="46"/>
      <c r="D17746" s="29">
        <v>46207.677083333336</v>
      </c>
      <c r="E17746" s="15" t="str">
        <f>IF(AND($B$6=NB!$A$17,$B$8&gt;0),'Ersparnisberechnung Sommertarif'!$B$8*SLP!C17726,"")</f>
        <v/>
      </c>
    </row>
    <row r="17747" spans="1:5" x14ac:dyDescent="0.3">
      <c r="A17747" s="25">
        <v>46207</v>
      </c>
      <c r="B17747" s="31">
        <v>0.6875</v>
      </c>
      <c r="C17747" s="46"/>
      <c r="D17747" s="29">
        <v>46207.6875</v>
      </c>
      <c r="E17747" s="15" t="str">
        <f>IF(AND($B$6=NB!$A$17,$B$8&gt;0),'Ersparnisberechnung Sommertarif'!$B$8*SLP!C17727,"")</f>
        <v/>
      </c>
    </row>
    <row r="17748" spans="1:5" x14ac:dyDescent="0.3">
      <c r="A17748" s="25">
        <v>46207</v>
      </c>
      <c r="B17748" s="31">
        <v>0.69791666666666663</v>
      </c>
      <c r="C17748" s="46"/>
      <c r="D17748" s="29">
        <v>46207.697916666664</v>
      </c>
      <c r="E17748" s="15" t="str">
        <f>IF(AND($B$6=NB!$A$17,$B$8&gt;0),'Ersparnisberechnung Sommertarif'!$B$8*SLP!C17728,"")</f>
        <v/>
      </c>
    </row>
    <row r="17749" spans="1:5" x14ac:dyDescent="0.3">
      <c r="A17749" s="25">
        <v>46207</v>
      </c>
      <c r="B17749" s="31">
        <v>0.70833333333333337</v>
      </c>
      <c r="C17749" s="46"/>
      <c r="D17749" s="29">
        <v>46207.708333333336</v>
      </c>
      <c r="E17749" s="15" t="str">
        <f>IF(AND($B$6=NB!$A$17,$B$8&gt;0),'Ersparnisberechnung Sommertarif'!$B$8*SLP!C17729,"")</f>
        <v/>
      </c>
    </row>
    <row r="17750" spans="1:5" x14ac:dyDescent="0.3">
      <c r="A17750" s="25">
        <v>46207</v>
      </c>
      <c r="B17750" s="31">
        <v>0.71875</v>
      </c>
      <c r="C17750" s="46"/>
      <c r="D17750" s="29">
        <v>46207.71875</v>
      </c>
      <c r="E17750" s="15" t="str">
        <f>IF(AND($B$6=NB!$A$17,$B$8&gt;0),'Ersparnisberechnung Sommertarif'!$B$8*SLP!C17730,"")</f>
        <v/>
      </c>
    </row>
    <row r="17751" spans="1:5" x14ac:dyDescent="0.3">
      <c r="A17751" s="25">
        <v>46207</v>
      </c>
      <c r="B17751" s="31">
        <v>0.72916666666666663</v>
      </c>
      <c r="C17751" s="46"/>
      <c r="D17751" s="29">
        <v>46207.729166666664</v>
      </c>
      <c r="E17751" s="15" t="str">
        <f>IF(AND($B$6=NB!$A$17,$B$8&gt;0),'Ersparnisberechnung Sommertarif'!$B$8*SLP!C17731,"")</f>
        <v/>
      </c>
    </row>
    <row r="17752" spans="1:5" x14ac:dyDescent="0.3">
      <c r="A17752" s="25">
        <v>46207</v>
      </c>
      <c r="B17752" s="31">
        <v>0.73958333333333337</v>
      </c>
      <c r="C17752" s="46"/>
      <c r="D17752" s="29">
        <v>46207.739583333336</v>
      </c>
      <c r="E17752" s="15" t="str">
        <f>IF(AND($B$6=NB!$A$17,$B$8&gt;0),'Ersparnisberechnung Sommertarif'!$B$8*SLP!C17732,"")</f>
        <v/>
      </c>
    </row>
    <row r="17753" spans="1:5" x14ac:dyDescent="0.3">
      <c r="A17753" s="25">
        <v>46207</v>
      </c>
      <c r="B17753" s="31">
        <v>0.75</v>
      </c>
      <c r="C17753" s="46"/>
      <c r="D17753" s="29">
        <v>46207.75</v>
      </c>
      <c r="E17753" s="15" t="str">
        <f>IF(AND($B$6=NB!$A$17,$B$8&gt;0),'Ersparnisberechnung Sommertarif'!$B$8*SLP!C17733,"")</f>
        <v/>
      </c>
    </row>
    <row r="17754" spans="1:5" x14ac:dyDescent="0.3">
      <c r="A17754" s="25">
        <v>46207</v>
      </c>
      <c r="B17754" s="31">
        <v>0.76041666666666663</v>
      </c>
      <c r="C17754" s="46"/>
      <c r="D17754" s="29">
        <v>46207.760416666664</v>
      </c>
      <c r="E17754" s="15" t="str">
        <f>IF(AND($B$6=NB!$A$17,$B$8&gt;0),'Ersparnisberechnung Sommertarif'!$B$8*SLP!C17734,"")</f>
        <v/>
      </c>
    </row>
    <row r="17755" spans="1:5" x14ac:dyDescent="0.3">
      <c r="A17755" s="25">
        <v>46207</v>
      </c>
      <c r="B17755" s="31">
        <v>0.77083333333333337</v>
      </c>
      <c r="C17755" s="46"/>
      <c r="D17755" s="29">
        <v>46207.770833333336</v>
      </c>
      <c r="E17755" s="15" t="str">
        <f>IF(AND($B$6=NB!$A$17,$B$8&gt;0),'Ersparnisberechnung Sommertarif'!$B$8*SLP!C17735,"")</f>
        <v/>
      </c>
    </row>
    <row r="17756" spans="1:5" x14ac:dyDescent="0.3">
      <c r="A17756" s="25">
        <v>46207</v>
      </c>
      <c r="B17756" s="31">
        <v>0.78125</v>
      </c>
      <c r="C17756" s="46"/>
      <c r="D17756" s="29">
        <v>46207.78125</v>
      </c>
      <c r="E17756" s="15" t="str">
        <f>IF(AND($B$6=NB!$A$17,$B$8&gt;0),'Ersparnisberechnung Sommertarif'!$B$8*SLP!C17736,"")</f>
        <v/>
      </c>
    </row>
    <row r="17757" spans="1:5" x14ac:dyDescent="0.3">
      <c r="A17757" s="25">
        <v>46207</v>
      </c>
      <c r="B17757" s="31">
        <v>0.79166666666666663</v>
      </c>
      <c r="C17757" s="46"/>
      <c r="D17757" s="29">
        <v>46207.791666666664</v>
      </c>
      <c r="E17757" s="15" t="str">
        <f>IF(AND($B$6=NB!$A$17,$B$8&gt;0),'Ersparnisberechnung Sommertarif'!$B$8*SLP!C17737,"")</f>
        <v/>
      </c>
    </row>
    <row r="17758" spans="1:5" x14ac:dyDescent="0.3">
      <c r="A17758" s="25">
        <v>46207</v>
      </c>
      <c r="B17758" s="31">
        <v>0.80208333333333337</v>
      </c>
      <c r="C17758" s="46"/>
      <c r="D17758" s="29">
        <v>46207.802083333336</v>
      </c>
      <c r="E17758" s="15" t="str">
        <f>IF(AND($B$6=NB!$A$17,$B$8&gt;0),'Ersparnisberechnung Sommertarif'!$B$8*SLP!C17738,"")</f>
        <v/>
      </c>
    </row>
    <row r="17759" spans="1:5" x14ac:dyDescent="0.3">
      <c r="A17759" s="25">
        <v>46207</v>
      </c>
      <c r="B17759" s="31">
        <v>0.8125</v>
      </c>
      <c r="C17759" s="46"/>
      <c r="D17759" s="29">
        <v>46207.8125</v>
      </c>
      <c r="E17759" s="15" t="str">
        <f>IF(AND($B$6=NB!$A$17,$B$8&gt;0),'Ersparnisberechnung Sommertarif'!$B$8*SLP!C17739,"")</f>
        <v/>
      </c>
    </row>
    <row r="17760" spans="1:5" x14ac:dyDescent="0.3">
      <c r="A17760" s="25">
        <v>46207</v>
      </c>
      <c r="B17760" s="31">
        <v>0.82291666666666663</v>
      </c>
      <c r="C17760" s="46"/>
      <c r="D17760" s="29">
        <v>46207.822916666664</v>
      </c>
      <c r="E17760" s="15" t="str">
        <f>IF(AND($B$6=NB!$A$17,$B$8&gt;0),'Ersparnisberechnung Sommertarif'!$B$8*SLP!C17740,"")</f>
        <v/>
      </c>
    </row>
    <row r="17761" spans="1:5" x14ac:dyDescent="0.3">
      <c r="A17761" s="25">
        <v>46207</v>
      </c>
      <c r="B17761" s="31">
        <v>0.83333333333333337</v>
      </c>
      <c r="C17761" s="46"/>
      <c r="D17761" s="29">
        <v>46207.833333333336</v>
      </c>
      <c r="E17761" s="15" t="str">
        <f>IF(AND($B$6=NB!$A$17,$B$8&gt;0),'Ersparnisberechnung Sommertarif'!$B$8*SLP!C17741,"")</f>
        <v/>
      </c>
    </row>
    <row r="17762" spans="1:5" x14ac:dyDescent="0.3">
      <c r="A17762" s="25">
        <v>46207</v>
      </c>
      <c r="B17762" s="31">
        <v>0.84375</v>
      </c>
      <c r="C17762" s="46"/>
      <c r="D17762" s="29">
        <v>46207.84375</v>
      </c>
      <c r="E17762" s="15" t="str">
        <f>IF(AND($B$6=NB!$A$17,$B$8&gt;0),'Ersparnisberechnung Sommertarif'!$B$8*SLP!C17742,"")</f>
        <v/>
      </c>
    </row>
    <row r="17763" spans="1:5" x14ac:dyDescent="0.3">
      <c r="A17763" s="25">
        <v>46207</v>
      </c>
      <c r="B17763" s="31">
        <v>0.85416666666666663</v>
      </c>
      <c r="C17763" s="46"/>
      <c r="D17763" s="29">
        <v>46207.854166666664</v>
      </c>
      <c r="E17763" s="15" t="str">
        <f>IF(AND($B$6=NB!$A$17,$B$8&gt;0),'Ersparnisberechnung Sommertarif'!$B$8*SLP!C17743,"")</f>
        <v/>
      </c>
    </row>
    <row r="17764" spans="1:5" x14ac:dyDescent="0.3">
      <c r="A17764" s="25">
        <v>46207</v>
      </c>
      <c r="B17764" s="31">
        <v>0.86458333333333337</v>
      </c>
      <c r="C17764" s="46"/>
      <c r="D17764" s="29">
        <v>46207.864583333336</v>
      </c>
      <c r="E17764" s="15" t="str">
        <f>IF(AND($B$6=NB!$A$17,$B$8&gt;0),'Ersparnisberechnung Sommertarif'!$B$8*SLP!C17744,"")</f>
        <v/>
      </c>
    </row>
    <row r="17765" spans="1:5" x14ac:dyDescent="0.3">
      <c r="A17765" s="25">
        <v>46207</v>
      </c>
      <c r="B17765" s="31">
        <v>0.875</v>
      </c>
      <c r="C17765" s="46"/>
      <c r="D17765" s="29">
        <v>46207.875</v>
      </c>
      <c r="E17765" s="15" t="str">
        <f>IF(AND($B$6=NB!$A$17,$B$8&gt;0),'Ersparnisberechnung Sommertarif'!$B$8*SLP!C17745,"")</f>
        <v/>
      </c>
    </row>
    <row r="17766" spans="1:5" x14ac:dyDescent="0.3">
      <c r="A17766" s="25">
        <v>46207</v>
      </c>
      <c r="B17766" s="31">
        <v>0.88541666666666663</v>
      </c>
      <c r="C17766" s="46"/>
      <c r="D17766" s="29">
        <v>46207.885416666664</v>
      </c>
      <c r="E17766" s="15" t="str">
        <f>IF(AND($B$6=NB!$A$17,$B$8&gt;0),'Ersparnisberechnung Sommertarif'!$B$8*SLP!C17746,"")</f>
        <v/>
      </c>
    </row>
    <row r="17767" spans="1:5" x14ac:dyDescent="0.3">
      <c r="A17767" s="25">
        <v>46207</v>
      </c>
      <c r="B17767" s="31">
        <v>0.89583333333333337</v>
      </c>
      <c r="C17767" s="46"/>
      <c r="D17767" s="29">
        <v>46207.895833333336</v>
      </c>
      <c r="E17767" s="15" t="str">
        <f>IF(AND($B$6=NB!$A$17,$B$8&gt;0),'Ersparnisberechnung Sommertarif'!$B$8*SLP!C17747,"")</f>
        <v/>
      </c>
    </row>
    <row r="17768" spans="1:5" x14ac:dyDescent="0.3">
      <c r="A17768" s="25">
        <v>46207</v>
      </c>
      <c r="B17768" s="31">
        <v>0.90625</v>
      </c>
      <c r="C17768" s="46"/>
      <c r="D17768" s="29">
        <v>46207.90625</v>
      </c>
      <c r="E17768" s="15" t="str">
        <f>IF(AND($B$6=NB!$A$17,$B$8&gt;0),'Ersparnisberechnung Sommertarif'!$B$8*SLP!C17748,"")</f>
        <v/>
      </c>
    </row>
    <row r="17769" spans="1:5" x14ac:dyDescent="0.3">
      <c r="A17769" s="25">
        <v>46207</v>
      </c>
      <c r="B17769" s="31">
        <v>0.91666666666666663</v>
      </c>
      <c r="C17769" s="46"/>
      <c r="D17769" s="29">
        <v>46207.916666666664</v>
      </c>
      <c r="E17769" s="15" t="str">
        <f>IF(AND($B$6=NB!$A$17,$B$8&gt;0),'Ersparnisberechnung Sommertarif'!$B$8*SLP!C17749,"")</f>
        <v/>
      </c>
    </row>
    <row r="17770" spans="1:5" x14ac:dyDescent="0.3">
      <c r="A17770" s="25">
        <v>46207</v>
      </c>
      <c r="B17770" s="31">
        <v>0.92708333333333337</v>
      </c>
      <c r="C17770" s="46"/>
      <c r="D17770" s="29">
        <v>46207.927083333336</v>
      </c>
      <c r="E17770" s="15" t="str">
        <f>IF(AND($B$6=NB!$A$17,$B$8&gt;0),'Ersparnisberechnung Sommertarif'!$B$8*SLP!C17750,"")</f>
        <v/>
      </c>
    </row>
    <row r="17771" spans="1:5" x14ac:dyDescent="0.3">
      <c r="A17771" s="25">
        <v>46207</v>
      </c>
      <c r="B17771" s="31">
        <v>0.9375</v>
      </c>
      <c r="C17771" s="46"/>
      <c r="D17771" s="29">
        <v>46207.9375</v>
      </c>
      <c r="E17771" s="15" t="str">
        <f>IF(AND($B$6=NB!$A$17,$B$8&gt;0),'Ersparnisberechnung Sommertarif'!$B$8*SLP!C17751,"")</f>
        <v/>
      </c>
    </row>
    <row r="17772" spans="1:5" x14ac:dyDescent="0.3">
      <c r="A17772" s="25">
        <v>46207</v>
      </c>
      <c r="B17772" s="31">
        <v>0.94791666666666663</v>
      </c>
      <c r="C17772" s="46"/>
      <c r="D17772" s="29">
        <v>46207.947916666664</v>
      </c>
      <c r="E17772" s="15" t="str">
        <f>IF(AND($B$6=NB!$A$17,$B$8&gt;0),'Ersparnisberechnung Sommertarif'!$B$8*SLP!C17752,"")</f>
        <v/>
      </c>
    </row>
    <row r="17773" spans="1:5" x14ac:dyDescent="0.3">
      <c r="A17773" s="25">
        <v>46207</v>
      </c>
      <c r="B17773" s="31">
        <v>0.95833333333333337</v>
      </c>
      <c r="C17773" s="46"/>
      <c r="D17773" s="29">
        <v>46207.958333333336</v>
      </c>
      <c r="E17773" s="15" t="str">
        <f>IF(AND($B$6=NB!$A$17,$B$8&gt;0),'Ersparnisberechnung Sommertarif'!$B$8*SLP!C17753,"")</f>
        <v/>
      </c>
    </row>
    <row r="17774" spans="1:5" x14ac:dyDescent="0.3">
      <c r="A17774" s="25">
        <v>46207</v>
      </c>
      <c r="B17774" s="31">
        <v>0.96875</v>
      </c>
      <c r="C17774" s="46"/>
      <c r="D17774" s="29">
        <v>46207.96875</v>
      </c>
      <c r="E17774" s="15" t="str">
        <f>IF(AND($B$6=NB!$A$17,$B$8&gt;0),'Ersparnisberechnung Sommertarif'!$B$8*SLP!C17754,"")</f>
        <v/>
      </c>
    </row>
    <row r="17775" spans="1:5" x14ac:dyDescent="0.3">
      <c r="A17775" s="25">
        <v>46207</v>
      </c>
      <c r="B17775" s="31">
        <v>0.97916666666666663</v>
      </c>
      <c r="C17775" s="46"/>
      <c r="D17775" s="29">
        <v>46207.979166666664</v>
      </c>
      <c r="E17775" s="15" t="str">
        <f>IF(AND($B$6=NB!$A$17,$B$8&gt;0),'Ersparnisberechnung Sommertarif'!$B$8*SLP!C17755,"")</f>
        <v/>
      </c>
    </row>
    <row r="17776" spans="1:5" x14ac:dyDescent="0.3">
      <c r="A17776" s="25">
        <v>46207</v>
      </c>
      <c r="B17776" s="31">
        <v>0.98958333333333337</v>
      </c>
      <c r="C17776" s="46"/>
      <c r="D17776" s="29">
        <v>46207.989583333336</v>
      </c>
      <c r="E17776" s="15" t="str">
        <f>IF(AND($B$6=NB!$A$17,$B$8&gt;0),'Ersparnisberechnung Sommertarif'!$B$8*SLP!C17756,"")</f>
        <v/>
      </c>
    </row>
    <row r="17777" spans="1:5" x14ac:dyDescent="0.3">
      <c r="A17777" s="25">
        <v>46208</v>
      </c>
      <c r="B17777" s="31">
        <v>0</v>
      </c>
      <c r="C17777" s="46"/>
      <c r="D17777" s="29">
        <v>46208</v>
      </c>
      <c r="E17777" s="15" t="str">
        <f>IF(AND($B$6=NB!$A$17,$B$8&gt;0),'Ersparnisberechnung Sommertarif'!$B$8*SLP!C17757,"")</f>
        <v/>
      </c>
    </row>
    <row r="17778" spans="1:5" x14ac:dyDescent="0.3">
      <c r="A17778" s="25">
        <v>46208</v>
      </c>
      <c r="B17778" s="31">
        <v>1.0416666666666666E-2</v>
      </c>
      <c r="C17778" s="46"/>
      <c r="D17778" s="29">
        <v>46208.010416666664</v>
      </c>
      <c r="E17778" s="15" t="str">
        <f>IF(AND($B$6=NB!$A$17,$B$8&gt;0),'Ersparnisberechnung Sommertarif'!$B$8*SLP!C17758,"")</f>
        <v/>
      </c>
    </row>
    <row r="17779" spans="1:5" x14ac:dyDescent="0.3">
      <c r="A17779" s="25">
        <v>46208</v>
      </c>
      <c r="B17779" s="31">
        <v>2.0833333333333332E-2</v>
      </c>
      <c r="C17779" s="46"/>
      <c r="D17779" s="29">
        <v>46208.020833333336</v>
      </c>
      <c r="E17779" s="15" t="str">
        <f>IF(AND($B$6=NB!$A$17,$B$8&gt;0),'Ersparnisberechnung Sommertarif'!$B$8*SLP!C17759,"")</f>
        <v/>
      </c>
    </row>
    <row r="17780" spans="1:5" x14ac:dyDescent="0.3">
      <c r="A17780" s="25">
        <v>46208</v>
      </c>
      <c r="B17780" s="31">
        <v>3.125E-2</v>
      </c>
      <c r="C17780" s="46"/>
      <c r="D17780" s="29">
        <v>46208.03125</v>
      </c>
      <c r="E17780" s="15" t="str">
        <f>IF(AND($B$6=NB!$A$17,$B$8&gt;0),'Ersparnisberechnung Sommertarif'!$B$8*SLP!C17760,"")</f>
        <v/>
      </c>
    </row>
    <row r="17781" spans="1:5" x14ac:dyDescent="0.3">
      <c r="A17781" s="25">
        <v>46208</v>
      </c>
      <c r="B17781" s="31">
        <v>4.1666666666666664E-2</v>
      </c>
      <c r="C17781" s="46"/>
      <c r="D17781" s="29">
        <v>46208.041666666664</v>
      </c>
      <c r="E17781" s="15" t="str">
        <f>IF(AND($B$6=NB!$A$17,$B$8&gt;0),'Ersparnisberechnung Sommertarif'!$B$8*SLP!C17761,"")</f>
        <v/>
      </c>
    </row>
    <row r="17782" spans="1:5" x14ac:dyDescent="0.3">
      <c r="A17782" s="25">
        <v>46208</v>
      </c>
      <c r="B17782" s="31">
        <v>5.2083333333333336E-2</v>
      </c>
      <c r="C17782" s="46"/>
      <c r="D17782" s="29">
        <v>46208.052083333336</v>
      </c>
      <c r="E17782" s="15" t="str">
        <f>IF(AND($B$6=NB!$A$17,$B$8&gt;0),'Ersparnisberechnung Sommertarif'!$B$8*SLP!C17762,"")</f>
        <v/>
      </c>
    </row>
    <row r="17783" spans="1:5" x14ac:dyDescent="0.3">
      <c r="A17783" s="25">
        <v>46208</v>
      </c>
      <c r="B17783" s="31">
        <v>6.25E-2</v>
      </c>
      <c r="C17783" s="46"/>
      <c r="D17783" s="29">
        <v>46208.0625</v>
      </c>
      <c r="E17783" s="15" t="str">
        <f>IF(AND($B$6=NB!$A$17,$B$8&gt;0),'Ersparnisberechnung Sommertarif'!$B$8*SLP!C17763,"")</f>
        <v/>
      </c>
    </row>
    <row r="17784" spans="1:5" x14ac:dyDescent="0.3">
      <c r="A17784" s="25">
        <v>46208</v>
      </c>
      <c r="B17784" s="31">
        <v>7.2916666666666671E-2</v>
      </c>
      <c r="C17784" s="46"/>
      <c r="D17784" s="29">
        <v>46208.072916666664</v>
      </c>
      <c r="E17784" s="15" t="str">
        <f>IF(AND($B$6=NB!$A$17,$B$8&gt;0),'Ersparnisberechnung Sommertarif'!$B$8*SLP!C17764,"")</f>
        <v/>
      </c>
    </row>
    <row r="17785" spans="1:5" x14ac:dyDescent="0.3">
      <c r="A17785" s="25">
        <v>46208</v>
      </c>
      <c r="B17785" s="31">
        <v>8.3333333333333329E-2</v>
      </c>
      <c r="C17785" s="46"/>
      <c r="D17785" s="29">
        <v>46208.083333333336</v>
      </c>
      <c r="E17785" s="15" t="str">
        <f>IF(AND($B$6=NB!$A$17,$B$8&gt;0),'Ersparnisberechnung Sommertarif'!$B$8*SLP!C17765,"")</f>
        <v/>
      </c>
    </row>
    <row r="17786" spans="1:5" x14ac:dyDescent="0.3">
      <c r="A17786" s="25">
        <v>46208</v>
      </c>
      <c r="B17786" s="31">
        <v>9.375E-2</v>
      </c>
      <c r="C17786" s="46"/>
      <c r="D17786" s="29">
        <v>46208.09375</v>
      </c>
      <c r="E17786" s="15" t="str">
        <f>IF(AND($B$6=NB!$A$17,$B$8&gt;0),'Ersparnisberechnung Sommertarif'!$B$8*SLP!C17766,"")</f>
        <v/>
      </c>
    </row>
    <row r="17787" spans="1:5" x14ac:dyDescent="0.3">
      <c r="A17787" s="25">
        <v>46208</v>
      </c>
      <c r="B17787" s="31">
        <v>0.10416666666666667</v>
      </c>
      <c r="C17787" s="46"/>
      <c r="D17787" s="29">
        <v>46208.104166666664</v>
      </c>
      <c r="E17787" s="15" t="str">
        <f>IF(AND($B$6=NB!$A$17,$B$8&gt;0),'Ersparnisberechnung Sommertarif'!$B$8*SLP!C17767,"")</f>
        <v/>
      </c>
    </row>
    <row r="17788" spans="1:5" x14ac:dyDescent="0.3">
      <c r="A17788" s="25">
        <v>46208</v>
      </c>
      <c r="B17788" s="31">
        <v>0.11458333333333333</v>
      </c>
      <c r="C17788" s="46"/>
      <c r="D17788" s="29">
        <v>46208.114583333336</v>
      </c>
      <c r="E17788" s="15" t="str">
        <f>IF(AND($B$6=NB!$A$17,$B$8&gt;0),'Ersparnisberechnung Sommertarif'!$B$8*SLP!C17768,"")</f>
        <v/>
      </c>
    </row>
    <row r="17789" spans="1:5" x14ac:dyDescent="0.3">
      <c r="A17789" s="25">
        <v>46208</v>
      </c>
      <c r="B17789" s="31">
        <v>0.125</v>
      </c>
      <c r="C17789" s="46"/>
      <c r="D17789" s="29">
        <v>46208.125</v>
      </c>
      <c r="E17789" s="15" t="str">
        <f>IF(AND($B$6=NB!$A$17,$B$8&gt;0),'Ersparnisberechnung Sommertarif'!$B$8*SLP!C17769,"")</f>
        <v/>
      </c>
    </row>
    <row r="17790" spans="1:5" x14ac:dyDescent="0.3">
      <c r="A17790" s="25">
        <v>46208</v>
      </c>
      <c r="B17790" s="31">
        <v>0.13541666666666666</v>
      </c>
      <c r="C17790" s="46"/>
      <c r="D17790" s="29">
        <v>46208.135416666664</v>
      </c>
      <c r="E17790" s="15" t="str">
        <f>IF(AND($B$6=NB!$A$17,$B$8&gt;0),'Ersparnisberechnung Sommertarif'!$B$8*SLP!C17770,"")</f>
        <v/>
      </c>
    </row>
    <row r="17791" spans="1:5" x14ac:dyDescent="0.3">
      <c r="A17791" s="25">
        <v>46208</v>
      </c>
      <c r="B17791" s="31">
        <v>0.14583333333333334</v>
      </c>
      <c r="C17791" s="46"/>
      <c r="D17791" s="29">
        <v>46208.145833333336</v>
      </c>
      <c r="E17791" s="15" t="str">
        <f>IF(AND($B$6=NB!$A$17,$B$8&gt;0),'Ersparnisberechnung Sommertarif'!$B$8*SLP!C17771,"")</f>
        <v/>
      </c>
    </row>
    <row r="17792" spans="1:5" x14ac:dyDescent="0.3">
      <c r="A17792" s="25">
        <v>46208</v>
      </c>
      <c r="B17792" s="31">
        <v>0.15625</v>
      </c>
      <c r="C17792" s="46"/>
      <c r="D17792" s="29">
        <v>46208.15625</v>
      </c>
      <c r="E17792" s="15" t="str">
        <f>IF(AND($B$6=NB!$A$17,$B$8&gt;0),'Ersparnisberechnung Sommertarif'!$B$8*SLP!C17772,"")</f>
        <v/>
      </c>
    </row>
    <row r="17793" spans="1:5" x14ac:dyDescent="0.3">
      <c r="A17793" s="25">
        <v>46208</v>
      </c>
      <c r="B17793" s="31">
        <v>0.16666666666666666</v>
      </c>
      <c r="C17793" s="46"/>
      <c r="D17793" s="29">
        <v>46208.166666666664</v>
      </c>
      <c r="E17793" s="15" t="str">
        <f>IF(AND($B$6=NB!$A$17,$B$8&gt;0),'Ersparnisberechnung Sommertarif'!$B$8*SLP!C17773,"")</f>
        <v/>
      </c>
    </row>
    <row r="17794" spans="1:5" x14ac:dyDescent="0.3">
      <c r="A17794" s="25">
        <v>46208</v>
      </c>
      <c r="B17794" s="31">
        <v>0.17708333333333334</v>
      </c>
      <c r="C17794" s="46"/>
      <c r="D17794" s="29">
        <v>46208.177083333336</v>
      </c>
      <c r="E17794" s="15" t="str">
        <f>IF(AND($B$6=NB!$A$17,$B$8&gt;0),'Ersparnisberechnung Sommertarif'!$B$8*SLP!C17774,"")</f>
        <v/>
      </c>
    </row>
    <row r="17795" spans="1:5" x14ac:dyDescent="0.3">
      <c r="A17795" s="25">
        <v>46208</v>
      </c>
      <c r="B17795" s="31">
        <v>0.1875</v>
      </c>
      <c r="C17795" s="46"/>
      <c r="D17795" s="29">
        <v>46208.1875</v>
      </c>
      <c r="E17795" s="15" t="str">
        <f>IF(AND($B$6=NB!$A$17,$B$8&gt;0),'Ersparnisberechnung Sommertarif'!$B$8*SLP!C17775,"")</f>
        <v/>
      </c>
    </row>
    <row r="17796" spans="1:5" x14ac:dyDescent="0.3">
      <c r="A17796" s="25">
        <v>46208</v>
      </c>
      <c r="B17796" s="31">
        <v>0.19791666666666666</v>
      </c>
      <c r="C17796" s="46"/>
      <c r="D17796" s="29">
        <v>46208.197916666664</v>
      </c>
      <c r="E17796" s="15" t="str">
        <f>IF(AND($B$6=NB!$A$17,$B$8&gt;0),'Ersparnisberechnung Sommertarif'!$B$8*SLP!C17776,"")</f>
        <v/>
      </c>
    </row>
    <row r="17797" spans="1:5" x14ac:dyDescent="0.3">
      <c r="A17797" s="25">
        <v>46208</v>
      </c>
      <c r="B17797" s="31">
        <v>0.20833333333333334</v>
      </c>
      <c r="C17797" s="46"/>
      <c r="D17797" s="29">
        <v>46208.208333333336</v>
      </c>
      <c r="E17797" s="15" t="str">
        <f>IF(AND($B$6=NB!$A$17,$B$8&gt;0),'Ersparnisberechnung Sommertarif'!$B$8*SLP!C17777,"")</f>
        <v/>
      </c>
    </row>
    <row r="17798" spans="1:5" x14ac:dyDescent="0.3">
      <c r="A17798" s="25">
        <v>46208</v>
      </c>
      <c r="B17798" s="31">
        <v>0.21875</v>
      </c>
      <c r="C17798" s="46"/>
      <c r="D17798" s="29">
        <v>46208.21875</v>
      </c>
      <c r="E17798" s="15" t="str">
        <f>IF(AND($B$6=NB!$A$17,$B$8&gt;0),'Ersparnisberechnung Sommertarif'!$B$8*SLP!C17778,"")</f>
        <v/>
      </c>
    </row>
    <row r="17799" spans="1:5" x14ac:dyDescent="0.3">
      <c r="A17799" s="25">
        <v>46208</v>
      </c>
      <c r="B17799" s="31">
        <v>0.22916666666666666</v>
      </c>
      <c r="C17799" s="46"/>
      <c r="D17799" s="29">
        <v>46208.229166666664</v>
      </c>
      <c r="E17799" s="15" t="str">
        <f>IF(AND($B$6=NB!$A$17,$B$8&gt;0),'Ersparnisberechnung Sommertarif'!$B$8*SLP!C17779,"")</f>
        <v/>
      </c>
    </row>
    <row r="17800" spans="1:5" x14ac:dyDescent="0.3">
      <c r="A17800" s="25">
        <v>46208</v>
      </c>
      <c r="B17800" s="31">
        <v>0.23958333333333334</v>
      </c>
      <c r="C17800" s="46"/>
      <c r="D17800" s="29">
        <v>46208.239583333336</v>
      </c>
      <c r="E17800" s="15" t="str">
        <f>IF(AND($B$6=NB!$A$17,$B$8&gt;0),'Ersparnisberechnung Sommertarif'!$B$8*SLP!C17780,"")</f>
        <v/>
      </c>
    </row>
    <row r="17801" spans="1:5" x14ac:dyDescent="0.3">
      <c r="A17801" s="25">
        <v>46208</v>
      </c>
      <c r="B17801" s="31">
        <v>0.25</v>
      </c>
      <c r="C17801" s="46"/>
      <c r="D17801" s="29">
        <v>46208.25</v>
      </c>
      <c r="E17801" s="15" t="str">
        <f>IF(AND($B$6=NB!$A$17,$B$8&gt;0),'Ersparnisberechnung Sommertarif'!$B$8*SLP!C17781,"")</f>
        <v/>
      </c>
    </row>
    <row r="17802" spans="1:5" x14ac:dyDescent="0.3">
      <c r="A17802" s="25">
        <v>46208</v>
      </c>
      <c r="B17802" s="31">
        <v>0.26041666666666669</v>
      </c>
      <c r="C17802" s="46"/>
      <c r="D17802" s="29">
        <v>46208.260416666664</v>
      </c>
      <c r="E17802" s="15" t="str">
        <f>IF(AND($B$6=NB!$A$17,$B$8&gt;0),'Ersparnisberechnung Sommertarif'!$B$8*SLP!C17782,"")</f>
        <v/>
      </c>
    </row>
    <row r="17803" spans="1:5" x14ac:dyDescent="0.3">
      <c r="A17803" s="25">
        <v>46208</v>
      </c>
      <c r="B17803" s="31">
        <v>0.27083333333333331</v>
      </c>
      <c r="C17803" s="46"/>
      <c r="D17803" s="29">
        <v>46208.270833333336</v>
      </c>
      <c r="E17803" s="15" t="str">
        <f>IF(AND($B$6=NB!$A$17,$B$8&gt;0),'Ersparnisberechnung Sommertarif'!$B$8*SLP!C17783,"")</f>
        <v/>
      </c>
    </row>
    <row r="17804" spans="1:5" x14ac:dyDescent="0.3">
      <c r="A17804" s="25">
        <v>46208</v>
      </c>
      <c r="B17804" s="31">
        <v>0.28125</v>
      </c>
      <c r="C17804" s="46"/>
      <c r="D17804" s="29">
        <v>46208.28125</v>
      </c>
      <c r="E17804" s="15" t="str">
        <f>IF(AND($B$6=NB!$A$17,$B$8&gt;0),'Ersparnisberechnung Sommertarif'!$B$8*SLP!C17784,"")</f>
        <v/>
      </c>
    </row>
    <row r="17805" spans="1:5" x14ac:dyDescent="0.3">
      <c r="A17805" s="25">
        <v>46208</v>
      </c>
      <c r="B17805" s="31">
        <v>0.29166666666666669</v>
      </c>
      <c r="C17805" s="46"/>
      <c r="D17805" s="29">
        <v>46208.291666666664</v>
      </c>
      <c r="E17805" s="15" t="str">
        <f>IF(AND($B$6=NB!$A$17,$B$8&gt;0),'Ersparnisberechnung Sommertarif'!$B$8*SLP!C17785,"")</f>
        <v/>
      </c>
    </row>
    <row r="17806" spans="1:5" x14ac:dyDescent="0.3">
      <c r="A17806" s="25">
        <v>46208</v>
      </c>
      <c r="B17806" s="31">
        <v>0.30208333333333331</v>
      </c>
      <c r="C17806" s="46"/>
      <c r="D17806" s="29">
        <v>46208.302083333336</v>
      </c>
      <c r="E17806" s="15" t="str">
        <f>IF(AND($B$6=NB!$A$17,$B$8&gt;0),'Ersparnisberechnung Sommertarif'!$B$8*SLP!C17786,"")</f>
        <v/>
      </c>
    </row>
    <row r="17807" spans="1:5" x14ac:dyDescent="0.3">
      <c r="A17807" s="25">
        <v>46208</v>
      </c>
      <c r="B17807" s="31">
        <v>0.3125</v>
      </c>
      <c r="C17807" s="46"/>
      <c r="D17807" s="29">
        <v>46208.3125</v>
      </c>
      <c r="E17807" s="15" t="str">
        <f>IF(AND($B$6=NB!$A$17,$B$8&gt;0),'Ersparnisberechnung Sommertarif'!$B$8*SLP!C17787,"")</f>
        <v/>
      </c>
    </row>
    <row r="17808" spans="1:5" x14ac:dyDescent="0.3">
      <c r="A17808" s="25">
        <v>46208</v>
      </c>
      <c r="B17808" s="31">
        <v>0.32291666666666669</v>
      </c>
      <c r="C17808" s="46"/>
      <c r="D17808" s="29">
        <v>46208.322916666664</v>
      </c>
      <c r="E17808" s="15" t="str">
        <f>IF(AND($B$6=NB!$A$17,$B$8&gt;0),'Ersparnisberechnung Sommertarif'!$B$8*SLP!C17788,"")</f>
        <v/>
      </c>
    </row>
    <row r="17809" spans="1:5" x14ac:dyDescent="0.3">
      <c r="A17809" s="25">
        <v>46208</v>
      </c>
      <c r="B17809" s="31">
        <v>0.33333333333333331</v>
      </c>
      <c r="C17809" s="46"/>
      <c r="D17809" s="29">
        <v>46208.333333333336</v>
      </c>
      <c r="E17809" s="15" t="str">
        <f>IF(AND($B$6=NB!$A$17,$B$8&gt;0),'Ersparnisberechnung Sommertarif'!$B$8*SLP!C17789,"")</f>
        <v/>
      </c>
    </row>
    <row r="17810" spans="1:5" x14ac:dyDescent="0.3">
      <c r="A17810" s="25">
        <v>46208</v>
      </c>
      <c r="B17810" s="31">
        <v>0.34375</v>
      </c>
      <c r="C17810" s="46"/>
      <c r="D17810" s="29">
        <v>46208.34375</v>
      </c>
      <c r="E17810" s="15" t="str">
        <f>IF(AND($B$6=NB!$A$17,$B$8&gt;0),'Ersparnisberechnung Sommertarif'!$B$8*SLP!C17790,"")</f>
        <v/>
      </c>
    </row>
    <row r="17811" spans="1:5" x14ac:dyDescent="0.3">
      <c r="A17811" s="25">
        <v>46208</v>
      </c>
      <c r="B17811" s="31">
        <v>0.35416666666666669</v>
      </c>
      <c r="C17811" s="46"/>
      <c r="D17811" s="29">
        <v>46208.354166666664</v>
      </c>
      <c r="E17811" s="15" t="str">
        <f>IF(AND($B$6=NB!$A$17,$B$8&gt;0),'Ersparnisberechnung Sommertarif'!$B$8*SLP!C17791,"")</f>
        <v/>
      </c>
    </row>
    <row r="17812" spans="1:5" x14ac:dyDescent="0.3">
      <c r="A17812" s="25">
        <v>46208</v>
      </c>
      <c r="B17812" s="31">
        <v>0.36458333333333331</v>
      </c>
      <c r="C17812" s="46"/>
      <c r="D17812" s="29">
        <v>46208.364583333336</v>
      </c>
      <c r="E17812" s="15" t="str">
        <f>IF(AND($B$6=NB!$A$17,$B$8&gt;0),'Ersparnisberechnung Sommertarif'!$B$8*SLP!C17792,"")</f>
        <v/>
      </c>
    </row>
    <row r="17813" spans="1:5" x14ac:dyDescent="0.3">
      <c r="A17813" s="25">
        <v>46208</v>
      </c>
      <c r="B17813" s="31">
        <v>0.375</v>
      </c>
      <c r="C17813" s="46"/>
      <c r="D17813" s="29">
        <v>46208.375</v>
      </c>
      <c r="E17813" s="15" t="str">
        <f>IF(AND($B$6=NB!$A$17,$B$8&gt;0),'Ersparnisberechnung Sommertarif'!$B$8*SLP!C17793,"")</f>
        <v/>
      </c>
    </row>
    <row r="17814" spans="1:5" x14ac:dyDescent="0.3">
      <c r="A17814" s="25">
        <v>46208</v>
      </c>
      <c r="B17814" s="31">
        <v>0.38541666666666669</v>
      </c>
      <c r="C17814" s="46"/>
      <c r="D17814" s="29">
        <v>46208.385416666664</v>
      </c>
      <c r="E17814" s="15" t="str">
        <f>IF(AND($B$6=NB!$A$17,$B$8&gt;0),'Ersparnisberechnung Sommertarif'!$B$8*SLP!C17794,"")</f>
        <v/>
      </c>
    </row>
    <row r="17815" spans="1:5" x14ac:dyDescent="0.3">
      <c r="A17815" s="25">
        <v>46208</v>
      </c>
      <c r="B17815" s="31">
        <v>0.39583333333333331</v>
      </c>
      <c r="C17815" s="46"/>
      <c r="D17815" s="29">
        <v>46208.395833333336</v>
      </c>
      <c r="E17815" s="15" t="str">
        <f>IF(AND($B$6=NB!$A$17,$B$8&gt;0),'Ersparnisberechnung Sommertarif'!$B$8*SLP!C17795,"")</f>
        <v/>
      </c>
    </row>
    <row r="17816" spans="1:5" x14ac:dyDescent="0.3">
      <c r="A17816" s="25">
        <v>46208</v>
      </c>
      <c r="B17816" s="31">
        <v>0.40625</v>
      </c>
      <c r="C17816" s="46"/>
      <c r="D17816" s="29">
        <v>46208.40625</v>
      </c>
      <c r="E17816" s="15" t="str">
        <f>IF(AND($B$6=NB!$A$17,$B$8&gt;0),'Ersparnisberechnung Sommertarif'!$B$8*SLP!C17796,"")</f>
        <v/>
      </c>
    </row>
    <row r="17817" spans="1:5" x14ac:dyDescent="0.3">
      <c r="A17817" s="25">
        <v>46208</v>
      </c>
      <c r="B17817" s="31">
        <v>0.41666666666666669</v>
      </c>
      <c r="C17817" s="46"/>
      <c r="D17817" s="29">
        <v>46208.416666666664</v>
      </c>
      <c r="E17817" s="15" t="str">
        <f>IF(AND($B$6=NB!$A$17,$B$8&gt;0),'Ersparnisberechnung Sommertarif'!$B$8*SLP!C17797,"")</f>
        <v/>
      </c>
    </row>
    <row r="17818" spans="1:5" x14ac:dyDescent="0.3">
      <c r="A17818" s="25">
        <v>46208</v>
      </c>
      <c r="B17818" s="31">
        <v>0.42708333333333331</v>
      </c>
      <c r="C17818" s="46"/>
      <c r="D17818" s="29">
        <v>46208.427083333336</v>
      </c>
      <c r="E17818" s="15" t="str">
        <f>IF(AND($B$6=NB!$A$17,$B$8&gt;0),'Ersparnisberechnung Sommertarif'!$B$8*SLP!C17798,"")</f>
        <v/>
      </c>
    </row>
    <row r="17819" spans="1:5" x14ac:dyDescent="0.3">
      <c r="A17819" s="25">
        <v>46208</v>
      </c>
      <c r="B17819" s="31">
        <v>0.4375</v>
      </c>
      <c r="C17819" s="46"/>
      <c r="D17819" s="29">
        <v>46208.4375</v>
      </c>
      <c r="E17819" s="15" t="str">
        <f>IF(AND($B$6=NB!$A$17,$B$8&gt;0),'Ersparnisberechnung Sommertarif'!$B$8*SLP!C17799,"")</f>
        <v/>
      </c>
    </row>
    <row r="17820" spans="1:5" x14ac:dyDescent="0.3">
      <c r="A17820" s="25">
        <v>46208</v>
      </c>
      <c r="B17820" s="31">
        <v>0.44791666666666669</v>
      </c>
      <c r="C17820" s="46"/>
      <c r="D17820" s="29">
        <v>46208.447916666664</v>
      </c>
      <c r="E17820" s="15" t="str">
        <f>IF(AND($B$6=NB!$A$17,$B$8&gt;0),'Ersparnisberechnung Sommertarif'!$B$8*SLP!C17800,"")</f>
        <v/>
      </c>
    </row>
    <row r="17821" spans="1:5" x14ac:dyDescent="0.3">
      <c r="A17821" s="25">
        <v>46208</v>
      </c>
      <c r="B17821" s="31">
        <v>0.45833333333333331</v>
      </c>
      <c r="C17821" s="46"/>
      <c r="D17821" s="29">
        <v>46208.458333333336</v>
      </c>
      <c r="E17821" s="15" t="str">
        <f>IF(AND($B$6=NB!$A$17,$B$8&gt;0),'Ersparnisberechnung Sommertarif'!$B$8*SLP!C17801,"")</f>
        <v/>
      </c>
    </row>
    <row r="17822" spans="1:5" x14ac:dyDescent="0.3">
      <c r="A17822" s="25">
        <v>46208</v>
      </c>
      <c r="B17822" s="31">
        <v>0.46875</v>
      </c>
      <c r="C17822" s="46"/>
      <c r="D17822" s="29">
        <v>46208.46875</v>
      </c>
      <c r="E17822" s="15" t="str">
        <f>IF(AND($B$6=NB!$A$17,$B$8&gt;0),'Ersparnisberechnung Sommertarif'!$B$8*SLP!C17802,"")</f>
        <v/>
      </c>
    </row>
    <row r="17823" spans="1:5" x14ac:dyDescent="0.3">
      <c r="A17823" s="25">
        <v>46208</v>
      </c>
      <c r="B17823" s="31">
        <v>0.47916666666666669</v>
      </c>
      <c r="C17823" s="46"/>
      <c r="D17823" s="29">
        <v>46208.479166666664</v>
      </c>
      <c r="E17823" s="15" t="str">
        <f>IF(AND($B$6=NB!$A$17,$B$8&gt;0),'Ersparnisberechnung Sommertarif'!$B$8*SLP!C17803,"")</f>
        <v/>
      </c>
    </row>
    <row r="17824" spans="1:5" x14ac:dyDescent="0.3">
      <c r="A17824" s="25">
        <v>46208</v>
      </c>
      <c r="B17824" s="31">
        <v>0.48958333333333331</v>
      </c>
      <c r="C17824" s="46"/>
      <c r="D17824" s="29">
        <v>46208.489583333336</v>
      </c>
      <c r="E17824" s="15" t="str">
        <f>IF(AND($B$6=NB!$A$17,$B$8&gt;0),'Ersparnisberechnung Sommertarif'!$B$8*SLP!C17804,"")</f>
        <v/>
      </c>
    </row>
    <row r="17825" spans="1:5" x14ac:dyDescent="0.3">
      <c r="A17825" s="25">
        <v>46208</v>
      </c>
      <c r="B17825" s="31">
        <v>0.5</v>
      </c>
      <c r="C17825" s="46"/>
      <c r="D17825" s="29">
        <v>46208.5</v>
      </c>
      <c r="E17825" s="15" t="str">
        <f>IF(AND($B$6=NB!$A$17,$B$8&gt;0),'Ersparnisberechnung Sommertarif'!$B$8*SLP!C17805,"")</f>
        <v/>
      </c>
    </row>
    <row r="17826" spans="1:5" x14ac:dyDescent="0.3">
      <c r="A17826" s="25">
        <v>46208</v>
      </c>
      <c r="B17826" s="31">
        <v>0.51041666666666663</v>
      </c>
      <c r="C17826" s="46"/>
      <c r="D17826" s="29">
        <v>46208.510416666664</v>
      </c>
      <c r="E17826" s="15" t="str">
        <f>IF(AND($B$6=NB!$A$17,$B$8&gt;0),'Ersparnisberechnung Sommertarif'!$B$8*SLP!C17806,"")</f>
        <v/>
      </c>
    </row>
    <row r="17827" spans="1:5" x14ac:dyDescent="0.3">
      <c r="A17827" s="25">
        <v>46208</v>
      </c>
      <c r="B17827" s="31">
        <v>0.52083333333333337</v>
      </c>
      <c r="C17827" s="46"/>
      <c r="D17827" s="29">
        <v>46208.520833333336</v>
      </c>
      <c r="E17827" s="15" t="str">
        <f>IF(AND($B$6=NB!$A$17,$B$8&gt;0),'Ersparnisberechnung Sommertarif'!$B$8*SLP!C17807,"")</f>
        <v/>
      </c>
    </row>
    <row r="17828" spans="1:5" x14ac:dyDescent="0.3">
      <c r="A17828" s="25">
        <v>46208</v>
      </c>
      <c r="B17828" s="31">
        <v>0.53125</v>
      </c>
      <c r="C17828" s="46"/>
      <c r="D17828" s="29">
        <v>46208.53125</v>
      </c>
      <c r="E17828" s="15" t="str">
        <f>IF(AND($B$6=NB!$A$17,$B$8&gt;0),'Ersparnisberechnung Sommertarif'!$B$8*SLP!C17808,"")</f>
        <v/>
      </c>
    </row>
    <row r="17829" spans="1:5" x14ac:dyDescent="0.3">
      <c r="A17829" s="25">
        <v>46208</v>
      </c>
      <c r="B17829" s="31">
        <v>0.54166666666666663</v>
      </c>
      <c r="C17829" s="46"/>
      <c r="D17829" s="29">
        <v>46208.541666666664</v>
      </c>
      <c r="E17829" s="15" t="str">
        <f>IF(AND($B$6=NB!$A$17,$B$8&gt;0),'Ersparnisberechnung Sommertarif'!$B$8*SLP!C17809,"")</f>
        <v/>
      </c>
    </row>
    <row r="17830" spans="1:5" x14ac:dyDescent="0.3">
      <c r="A17830" s="25">
        <v>46208</v>
      </c>
      <c r="B17830" s="31">
        <v>0.55208333333333337</v>
      </c>
      <c r="C17830" s="46"/>
      <c r="D17830" s="29">
        <v>46208.552083333336</v>
      </c>
      <c r="E17830" s="15" t="str">
        <f>IF(AND($B$6=NB!$A$17,$B$8&gt;0),'Ersparnisberechnung Sommertarif'!$B$8*SLP!C17810,"")</f>
        <v/>
      </c>
    </row>
    <row r="17831" spans="1:5" x14ac:dyDescent="0.3">
      <c r="A17831" s="25">
        <v>46208</v>
      </c>
      <c r="B17831" s="31">
        <v>0.5625</v>
      </c>
      <c r="C17831" s="46"/>
      <c r="D17831" s="29">
        <v>46208.5625</v>
      </c>
      <c r="E17831" s="15" t="str">
        <f>IF(AND($B$6=NB!$A$17,$B$8&gt;0),'Ersparnisberechnung Sommertarif'!$B$8*SLP!C17811,"")</f>
        <v/>
      </c>
    </row>
    <row r="17832" spans="1:5" x14ac:dyDescent="0.3">
      <c r="A17832" s="25">
        <v>46208</v>
      </c>
      <c r="B17832" s="31">
        <v>0.57291666666666663</v>
      </c>
      <c r="C17832" s="46"/>
      <c r="D17832" s="29">
        <v>46208.572916666664</v>
      </c>
      <c r="E17832" s="15" t="str">
        <f>IF(AND($B$6=NB!$A$17,$B$8&gt;0),'Ersparnisberechnung Sommertarif'!$B$8*SLP!C17812,"")</f>
        <v/>
      </c>
    </row>
    <row r="17833" spans="1:5" x14ac:dyDescent="0.3">
      <c r="A17833" s="25">
        <v>46208</v>
      </c>
      <c r="B17833" s="31">
        <v>0.58333333333333337</v>
      </c>
      <c r="C17833" s="46"/>
      <c r="D17833" s="29">
        <v>46208.583333333336</v>
      </c>
      <c r="E17833" s="15" t="str">
        <f>IF(AND($B$6=NB!$A$17,$B$8&gt;0),'Ersparnisberechnung Sommertarif'!$B$8*SLP!C17813,"")</f>
        <v/>
      </c>
    </row>
    <row r="17834" spans="1:5" x14ac:dyDescent="0.3">
      <c r="A17834" s="25">
        <v>46208</v>
      </c>
      <c r="B17834" s="31">
        <v>0.59375</v>
      </c>
      <c r="C17834" s="46"/>
      <c r="D17834" s="29">
        <v>46208.59375</v>
      </c>
      <c r="E17834" s="15" t="str">
        <f>IF(AND($B$6=NB!$A$17,$B$8&gt;0),'Ersparnisberechnung Sommertarif'!$B$8*SLP!C17814,"")</f>
        <v/>
      </c>
    </row>
    <row r="17835" spans="1:5" x14ac:dyDescent="0.3">
      <c r="A17835" s="25">
        <v>46208</v>
      </c>
      <c r="B17835" s="31">
        <v>0.60416666666666663</v>
      </c>
      <c r="C17835" s="46"/>
      <c r="D17835" s="29">
        <v>46208.604166666664</v>
      </c>
      <c r="E17835" s="15" t="str">
        <f>IF(AND($B$6=NB!$A$17,$B$8&gt;0),'Ersparnisberechnung Sommertarif'!$B$8*SLP!C17815,"")</f>
        <v/>
      </c>
    </row>
    <row r="17836" spans="1:5" x14ac:dyDescent="0.3">
      <c r="A17836" s="25">
        <v>46208</v>
      </c>
      <c r="B17836" s="31">
        <v>0.61458333333333337</v>
      </c>
      <c r="C17836" s="46"/>
      <c r="D17836" s="29">
        <v>46208.614583333336</v>
      </c>
      <c r="E17836" s="15" t="str">
        <f>IF(AND($B$6=NB!$A$17,$B$8&gt;0),'Ersparnisberechnung Sommertarif'!$B$8*SLP!C17816,"")</f>
        <v/>
      </c>
    </row>
    <row r="17837" spans="1:5" x14ac:dyDescent="0.3">
      <c r="A17837" s="25">
        <v>46208</v>
      </c>
      <c r="B17837" s="31">
        <v>0.625</v>
      </c>
      <c r="C17837" s="46"/>
      <c r="D17837" s="29">
        <v>46208.625</v>
      </c>
      <c r="E17837" s="15" t="str">
        <f>IF(AND($B$6=NB!$A$17,$B$8&gt;0),'Ersparnisberechnung Sommertarif'!$B$8*SLP!C17817,"")</f>
        <v/>
      </c>
    </row>
    <row r="17838" spans="1:5" x14ac:dyDescent="0.3">
      <c r="A17838" s="25">
        <v>46208</v>
      </c>
      <c r="B17838" s="31">
        <v>0.63541666666666663</v>
      </c>
      <c r="C17838" s="46"/>
      <c r="D17838" s="29">
        <v>46208.635416666664</v>
      </c>
      <c r="E17838" s="15" t="str">
        <f>IF(AND($B$6=NB!$A$17,$B$8&gt;0),'Ersparnisberechnung Sommertarif'!$B$8*SLP!C17818,"")</f>
        <v/>
      </c>
    </row>
    <row r="17839" spans="1:5" x14ac:dyDescent="0.3">
      <c r="A17839" s="25">
        <v>46208</v>
      </c>
      <c r="B17839" s="31">
        <v>0.64583333333333337</v>
      </c>
      <c r="C17839" s="46"/>
      <c r="D17839" s="29">
        <v>46208.645833333336</v>
      </c>
      <c r="E17839" s="15" t="str">
        <f>IF(AND($B$6=NB!$A$17,$B$8&gt;0),'Ersparnisberechnung Sommertarif'!$B$8*SLP!C17819,"")</f>
        <v/>
      </c>
    </row>
    <row r="17840" spans="1:5" x14ac:dyDescent="0.3">
      <c r="A17840" s="25">
        <v>46208</v>
      </c>
      <c r="B17840" s="31">
        <v>0.65625</v>
      </c>
      <c r="C17840" s="46"/>
      <c r="D17840" s="29">
        <v>46208.65625</v>
      </c>
      <c r="E17840" s="15" t="str">
        <f>IF(AND($B$6=NB!$A$17,$B$8&gt;0),'Ersparnisberechnung Sommertarif'!$B$8*SLP!C17820,"")</f>
        <v/>
      </c>
    </row>
    <row r="17841" spans="1:5" x14ac:dyDescent="0.3">
      <c r="A17841" s="25">
        <v>46208</v>
      </c>
      <c r="B17841" s="31">
        <v>0.66666666666666663</v>
      </c>
      <c r="C17841" s="46"/>
      <c r="D17841" s="29">
        <v>46208.666666666664</v>
      </c>
      <c r="E17841" s="15" t="str">
        <f>IF(AND($B$6=NB!$A$17,$B$8&gt;0),'Ersparnisberechnung Sommertarif'!$B$8*SLP!C17821,"")</f>
        <v/>
      </c>
    </row>
    <row r="17842" spans="1:5" x14ac:dyDescent="0.3">
      <c r="A17842" s="25">
        <v>46208</v>
      </c>
      <c r="B17842" s="31">
        <v>0.67708333333333337</v>
      </c>
      <c r="C17842" s="46"/>
      <c r="D17842" s="29">
        <v>46208.677083333336</v>
      </c>
      <c r="E17842" s="15" t="str">
        <f>IF(AND($B$6=NB!$A$17,$B$8&gt;0),'Ersparnisberechnung Sommertarif'!$B$8*SLP!C17822,"")</f>
        <v/>
      </c>
    </row>
    <row r="17843" spans="1:5" x14ac:dyDescent="0.3">
      <c r="A17843" s="25">
        <v>46208</v>
      </c>
      <c r="B17843" s="31">
        <v>0.6875</v>
      </c>
      <c r="C17843" s="46"/>
      <c r="D17843" s="29">
        <v>46208.6875</v>
      </c>
      <c r="E17843" s="15" t="str">
        <f>IF(AND($B$6=NB!$A$17,$B$8&gt;0),'Ersparnisberechnung Sommertarif'!$B$8*SLP!C17823,"")</f>
        <v/>
      </c>
    </row>
    <row r="17844" spans="1:5" x14ac:dyDescent="0.3">
      <c r="A17844" s="25">
        <v>46208</v>
      </c>
      <c r="B17844" s="31">
        <v>0.69791666666666663</v>
      </c>
      <c r="C17844" s="46"/>
      <c r="D17844" s="29">
        <v>46208.697916666664</v>
      </c>
      <c r="E17844" s="15" t="str">
        <f>IF(AND($B$6=NB!$A$17,$B$8&gt;0),'Ersparnisberechnung Sommertarif'!$B$8*SLP!C17824,"")</f>
        <v/>
      </c>
    </row>
    <row r="17845" spans="1:5" x14ac:dyDescent="0.3">
      <c r="A17845" s="25">
        <v>46208</v>
      </c>
      <c r="B17845" s="31">
        <v>0.70833333333333337</v>
      </c>
      <c r="C17845" s="46"/>
      <c r="D17845" s="29">
        <v>46208.708333333336</v>
      </c>
      <c r="E17845" s="15" t="str">
        <f>IF(AND($B$6=NB!$A$17,$B$8&gt;0),'Ersparnisberechnung Sommertarif'!$B$8*SLP!C17825,"")</f>
        <v/>
      </c>
    </row>
    <row r="17846" spans="1:5" x14ac:dyDescent="0.3">
      <c r="A17846" s="25">
        <v>46208</v>
      </c>
      <c r="B17846" s="31">
        <v>0.71875</v>
      </c>
      <c r="C17846" s="46"/>
      <c r="D17846" s="29">
        <v>46208.71875</v>
      </c>
      <c r="E17846" s="15" t="str">
        <f>IF(AND($B$6=NB!$A$17,$B$8&gt;0),'Ersparnisberechnung Sommertarif'!$B$8*SLP!C17826,"")</f>
        <v/>
      </c>
    </row>
    <row r="17847" spans="1:5" x14ac:dyDescent="0.3">
      <c r="A17847" s="25">
        <v>46208</v>
      </c>
      <c r="B17847" s="31">
        <v>0.72916666666666663</v>
      </c>
      <c r="C17847" s="46"/>
      <c r="D17847" s="29">
        <v>46208.729166666664</v>
      </c>
      <c r="E17847" s="15" t="str">
        <f>IF(AND($B$6=NB!$A$17,$B$8&gt;0),'Ersparnisberechnung Sommertarif'!$B$8*SLP!C17827,"")</f>
        <v/>
      </c>
    </row>
    <row r="17848" spans="1:5" x14ac:dyDescent="0.3">
      <c r="A17848" s="25">
        <v>46208</v>
      </c>
      <c r="B17848" s="31">
        <v>0.73958333333333337</v>
      </c>
      <c r="C17848" s="46"/>
      <c r="D17848" s="29">
        <v>46208.739583333336</v>
      </c>
      <c r="E17848" s="15" t="str">
        <f>IF(AND($B$6=NB!$A$17,$B$8&gt;0),'Ersparnisberechnung Sommertarif'!$B$8*SLP!C17828,"")</f>
        <v/>
      </c>
    </row>
    <row r="17849" spans="1:5" x14ac:dyDescent="0.3">
      <c r="A17849" s="25">
        <v>46208</v>
      </c>
      <c r="B17849" s="31">
        <v>0.75</v>
      </c>
      <c r="C17849" s="46"/>
      <c r="D17849" s="29">
        <v>46208.75</v>
      </c>
      <c r="E17849" s="15" t="str">
        <f>IF(AND($B$6=NB!$A$17,$B$8&gt;0),'Ersparnisberechnung Sommertarif'!$B$8*SLP!C17829,"")</f>
        <v/>
      </c>
    </row>
    <row r="17850" spans="1:5" x14ac:dyDescent="0.3">
      <c r="A17850" s="25">
        <v>46208</v>
      </c>
      <c r="B17850" s="31">
        <v>0.76041666666666663</v>
      </c>
      <c r="C17850" s="46"/>
      <c r="D17850" s="29">
        <v>46208.760416666664</v>
      </c>
      <c r="E17850" s="15" t="str">
        <f>IF(AND($B$6=NB!$A$17,$B$8&gt;0),'Ersparnisberechnung Sommertarif'!$B$8*SLP!C17830,"")</f>
        <v/>
      </c>
    </row>
    <row r="17851" spans="1:5" x14ac:dyDescent="0.3">
      <c r="A17851" s="25">
        <v>46208</v>
      </c>
      <c r="B17851" s="31">
        <v>0.77083333333333337</v>
      </c>
      <c r="C17851" s="46"/>
      <c r="D17851" s="29">
        <v>46208.770833333336</v>
      </c>
      <c r="E17851" s="15" t="str">
        <f>IF(AND($B$6=NB!$A$17,$B$8&gt;0),'Ersparnisberechnung Sommertarif'!$B$8*SLP!C17831,"")</f>
        <v/>
      </c>
    </row>
    <row r="17852" spans="1:5" x14ac:dyDescent="0.3">
      <c r="A17852" s="25">
        <v>46208</v>
      </c>
      <c r="B17852" s="31">
        <v>0.78125</v>
      </c>
      <c r="C17852" s="46"/>
      <c r="D17852" s="29">
        <v>46208.78125</v>
      </c>
      <c r="E17852" s="15" t="str">
        <f>IF(AND($B$6=NB!$A$17,$B$8&gt;0),'Ersparnisberechnung Sommertarif'!$B$8*SLP!C17832,"")</f>
        <v/>
      </c>
    </row>
    <row r="17853" spans="1:5" x14ac:dyDescent="0.3">
      <c r="A17853" s="25">
        <v>46208</v>
      </c>
      <c r="B17853" s="31">
        <v>0.79166666666666663</v>
      </c>
      <c r="C17853" s="46"/>
      <c r="D17853" s="29">
        <v>46208.791666666664</v>
      </c>
      <c r="E17853" s="15" t="str">
        <f>IF(AND($B$6=NB!$A$17,$B$8&gt;0),'Ersparnisberechnung Sommertarif'!$B$8*SLP!C17833,"")</f>
        <v/>
      </c>
    </row>
    <row r="17854" spans="1:5" x14ac:dyDescent="0.3">
      <c r="A17854" s="25">
        <v>46208</v>
      </c>
      <c r="B17854" s="31">
        <v>0.80208333333333337</v>
      </c>
      <c r="C17854" s="46"/>
      <c r="D17854" s="29">
        <v>46208.802083333336</v>
      </c>
      <c r="E17854" s="15" t="str">
        <f>IF(AND($B$6=NB!$A$17,$B$8&gt;0),'Ersparnisberechnung Sommertarif'!$B$8*SLP!C17834,"")</f>
        <v/>
      </c>
    </row>
    <row r="17855" spans="1:5" x14ac:dyDescent="0.3">
      <c r="A17855" s="25">
        <v>46208</v>
      </c>
      <c r="B17855" s="31">
        <v>0.8125</v>
      </c>
      <c r="C17855" s="46"/>
      <c r="D17855" s="29">
        <v>46208.8125</v>
      </c>
      <c r="E17855" s="15" t="str">
        <f>IF(AND($B$6=NB!$A$17,$B$8&gt;0),'Ersparnisberechnung Sommertarif'!$B$8*SLP!C17835,"")</f>
        <v/>
      </c>
    </row>
    <row r="17856" spans="1:5" x14ac:dyDescent="0.3">
      <c r="A17856" s="25">
        <v>46208</v>
      </c>
      <c r="B17856" s="31">
        <v>0.82291666666666663</v>
      </c>
      <c r="C17856" s="46"/>
      <c r="D17856" s="29">
        <v>46208.822916666664</v>
      </c>
      <c r="E17856" s="15" t="str">
        <f>IF(AND($B$6=NB!$A$17,$B$8&gt;0),'Ersparnisberechnung Sommertarif'!$B$8*SLP!C17836,"")</f>
        <v/>
      </c>
    </row>
    <row r="17857" spans="1:5" x14ac:dyDescent="0.3">
      <c r="A17857" s="25">
        <v>46208</v>
      </c>
      <c r="B17857" s="31">
        <v>0.83333333333333337</v>
      </c>
      <c r="C17857" s="46"/>
      <c r="D17857" s="29">
        <v>46208.833333333336</v>
      </c>
      <c r="E17857" s="15" t="str">
        <f>IF(AND($B$6=NB!$A$17,$B$8&gt;0),'Ersparnisberechnung Sommertarif'!$B$8*SLP!C17837,"")</f>
        <v/>
      </c>
    </row>
    <row r="17858" spans="1:5" x14ac:dyDescent="0.3">
      <c r="A17858" s="25">
        <v>46208</v>
      </c>
      <c r="B17858" s="31">
        <v>0.84375</v>
      </c>
      <c r="C17858" s="46"/>
      <c r="D17858" s="29">
        <v>46208.84375</v>
      </c>
      <c r="E17858" s="15" t="str">
        <f>IF(AND($B$6=NB!$A$17,$B$8&gt;0),'Ersparnisberechnung Sommertarif'!$B$8*SLP!C17838,"")</f>
        <v/>
      </c>
    </row>
    <row r="17859" spans="1:5" x14ac:dyDescent="0.3">
      <c r="A17859" s="25">
        <v>46208</v>
      </c>
      <c r="B17859" s="31">
        <v>0.85416666666666663</v>
      </c>
      <c r="C17859" s="46"/>
      <c r="D17859" s="29">
        <v>46208.854166666664</v>
      </c>
      <c r="E17859" s="15" t="str">
        <f>IF(AND($B$6=NB!$A$17,$B$8&gt;0),'Ersparnisberechnung Sommertarif'!$B$8*SLP!C17839,"")</f>
        <v/>
      </c>
    </row>
    <row r="17860" spans="1:5" x14ac:dyDescent="0.3">
      <c r="A17860" s="25">
        <v>46208</v>
      </c>
      <c r="B17860" s="31">
        <v>0.86458333333333337</v>
      </c>
      <c r="C17860" s="46"/>
      <c r="D17860" s="29">
        <v>46208.864583333336</v>
      </c>
      <c r="E17860" s="15" t="str">
        <f>IF(AND($B$6=NB!$A$17,$B$8&gt;0),'Ersparnisberechnung Sommertarif'!$B$8*SLP!C17840,"")</f>
        <v/>
      </c>
    </row>
    <row r="17861" spans="1:5" x14ac:dyDescent="0.3">
      <c r="A17861" s="25">
        <v>46208</v>
      </c>
      <c r="B17861" s="31">
        <v>0.875</v>
      </c>
      <c r="C17861" s="46"/>
      <c r="D17861" s="29">
        <v>46208.875</v>
      </c>
      <c r="E17861" s="15" t="str">
        <f>IF(AND($B$6=NB!$A$17,$B$8&gt;0),'Ersparnisberechnung Sommertarif'!$B$8*SLP!C17841,"")</f>
        <v/>
      </c>
    </row>
    <row r="17862" spans="1:5" x14ac:dyDescent="0.3">
      <c r="A17862" s="25">
        <v>46208</v>
      </c>
      <c r="B17862" s="31">
        <v>0.88541666666666663</v>
      </c>
      <c r="C17862" s="46"/>
      <c r="D17862" s="29">
        <v>46208.885416666664</v>
      </c>
      <c r="E17862" s="15" t="str">
        <f>IF(AND($B$6=NB!$A$17,$B$8&gt;0),'Ersparnisberechnung Sommertarif'!$B$8*SLP!C17842,"")</f>
        <v/>
      </c>
    </row>
    <row r="17863" spans="1:5" x14ac:dyDescent="0.3">
      <c r="A17863" s="25">
        <v>46208</v>
      </c>
      <c r="B17863" s="31">
        <v>0.89583333333333337</v>
      </c>
      <c r="C17863" s="46"/>
      <c r="D17863" s="29">
        <v>46208.895833333336</v>
      </c>
      <c r="E17863" s="15" t="str">
        <f>IF(AND($B$6=NB!$A$17,$B$8&gt;0),'Ersparnisberechnung Sommertarif'!$B$8*SLP!C17843,"")</f>
        <v/>
      </c>
    </row>
    <row r="17864" spans="1:5" x14ac:dyDescent="0.3">
      <c r="A17864" s="25">
        <v>46208</v>
      </c>
      <c r="B17864" s="31">
        <v>0.90625</v>
      </c>
      <c r="C17864" s="46"/>
      <c r="D17864" s="29">
        <v>46208.90625</v>
      </c>
      <c r="E17864" s="15" t="str">
        <f>IF(AND($B$6=NB!$A$17,$B$8&gt;0),'Ersparnisberechnung Sommertarif'!$B$8*SLP!C17844,"")</f>
        <v/>
      </c>
    </row>
    <row r="17865" spans="1:5" x14ac:dyDescent="0.3">
      <c r="A17865" s="25">
        <v>46208</v>
      </c>
      <c r="B17865" s="31">
        <v>0.91666666666666663</v>
      </c>
      <c r="C17865" s="46"/>
      <c r="D17865" s="29">
        <v>46208.916666666664</v>
      </c>
      <c r="E17865" s="15" t="str">
        <f>IF(AND($B$6=NB!$A$17,$B$8&gt;0),'Ersparnisberechnung Sommertarif'!$B$8*SLP!C17845,"")</f>
        <v/>
      </c>
    </row>
    <row r="17866" spans="1:5" x14ac:dyDescent="0.3">
      <c r="A17866" s="25">
        <v>46208</v>
      </c>
      <c r="B17866" s="31">
        <v>0.92708333333333337</v>
      </c>
      <c r="C17866" s="46"/>
      <c r="D17866" s="29">
        <v>46208.927083333336</v>
      </c>
      <c r="E17866" s="15" t="str">
        <f>IF(AND($B$6=NB!$A$17,$B$8&gt;0),'Ersparnisberechnung Sommertarif'!$B$8*SLP!C17846,"")</f>
        <v/>
      </c>
    </row>
    <row r="17867" spans="1:5" x14ac:dyDescent="0.3">
      <c r="A17867" s="25">
        <v>46208</v>
      </c>
      <c r="B17867" s="31">
        <v>0.9375</v>
      </c>
      <c r="C17867" s="46"/>
      <c r="D17867" s="29">
        <v>46208.9375</v>
      </c>
      <c r="E17867" s="15" t="str">
        <f>IF(AND($B$6=NB!$A$17,$B$8&gt;0),'Ersparnisberechnung Sommertarif'!$B$8*SLP!C17847,"")</f>
        <v/>
      </c>
    </row>
    <row r="17868" spans="1:5" x14ac:dyDescent="0.3">
      <c r="A17868" s="25">
        <v>46208</v>
      </c>
      <c r="B17868" s="31">
        <v>0.94791666666666663</v>
      </c>
      <c r="C17868" s="46"/>
      <c r="D17868" s="29">
        <v>46208.947916666664</v>
      </c>
      <c r="E17868" s="15" t="str">
        <f>IF(AND($B$6=NB!$A$17,$B$8&gt;0),'Ersparnisberechnung Sommertarif'!$B$8*SLP!C17848,"")</f>
        <v/>
      </c>
    </row>
    <row r="17869" spans="1:5" x14ac:dyDescent="0.3">
      <c r="A17869" s="25">
        <v>46208</v>
      </c>
      <c r="B17869" s="31">
        <v>0.95833333333333337</v>
      </c>
      <c r="C17869" s="46"/>
      <c r="D17869" s="29">
        <v>46208.958333333336</v>
      </c>
      <c r="E17869" s="15" t="str">
        <f>IF(AND($B$6=NB!$A$17,$B$8&gt;0),'Ersparnisberechnung Sommertarif'!$B$8*SLP!C17849,"")</f>
        <v/>
      </c>
    </row>
    <row r="17870" spans="1:5" x14ac:dyDescent="0.3">
      <c r="A17870" s="25">
        <v>46208</v>
      </c>
      <c r="B17870" s="31">
        <v>0.96875</v>
      </c>
      <c r="C17870" s="46"/>
      <c r="D17870" s="29">
        <v>46208.96875</v>
      </c>
      <c r="E17870" s="15" t="str">
        <f>IF(AND($B$6=NB!$A$17,$B$8&gt;0),'Ersparnisberechnung Sommertarif'!$B$8*SLP!C17850,"")</f>
        <v/>
      </c>
    </row>
    <row r="17871" spans="1:5" x14ac:dyDescent="0.3">
      <c r="A17871" s="25">
        <v>46208</v>
      </c>
      <c r="B17871" s="31">
        <v>0.97916666666666663</v>
      </c>
      <c r="C17871" s="46"/>
      <c r="D17871" s="29">
        <v>46208.979166666664</v>
      </c>
      <c r="E17871" s="15" t="str">
        <f>IF(AND($B$6=NB!$A$17,$B$8&gt;0),'Ersparnisberechnung Sommertarif'!$B$8*SLP!C17851,"")</f>
        <v/>
      </c>
    </row>
    <row r="17872" spans="1:5" x14ac:dyDescent="0.3">
      <c r="A17872" s="25">
        <v>46208</v>
      </c>
      <c r="B17872" s="31">
        <v>0.98958333333333337</v>
      </c>
      <c r="C17872" s="46"/>
      <c r="D17872" s="29">
        <v>46208.989583333336</v>
      </c>
      <c r="E17872" s="15" t="str">
        <f>IF(AND($B$6=NB!$A$17,$B$8&gt;0),'Ersparnisberechnung Sommertarif'!$B$8*SLP!C17852,"")</f>
        <v/>
      </c>
    </row>
    <row r="17873" spans="1:5" x14ac:dyDescent="0.3">
      <c r="A17873" s="25">
        <v>46209</v>
      </c>
      <c r="B17873" s="31">
        <v>0</v>
      </c>
      <c r="C17873" s="46"/>
      <c r="D17873" s="29">
        <v>46209</v>
      </c>
      <c r="E17873" s="15" t="str">
        <f>IF(AND($B$6=NB!$A$17,$B$8&gt;0),'Ersparnisberechnung Sommertarif'!$B$8*SLP!C17853,"")</f>
        <v/>
      </c>
    </row>
    <row r="17874" spans="1:5" x14ac:dyDescent="0.3">
      <c r="A17874" s="25">
        <v>46209</v>
      </c>
      <c r="B17874" s="31">
        <v>1.0416666666666666E-2</v>
      </c>
      <c r="C17874" s="46"/>
      <c r="D17874" s="29">
        <v>46209.010416666664</v>
      </c>
      <c r="E17874" s="15" t="str">
        <f>IF(AND($B$6=NB!$A$17,$B$8&gt;0),'Ersparnisberechnung Sommertarif'!$B$8*SLP!C17854,"")</f>
        <v/>
      </c>
    </row>
    <row r="17875" spans="1:5" x14ac:dyDescent="0.3">
      <c r="A17875" s="25">
        <v>46209</v>
      </c>
      <c r="B17875" s="31">
        <v>2.0833333333333332E-2</v>
      </c>
      <c r="C17875" s="46"/>
      <c r="D17875" s="29">
        <v>46209.020833333336</v>
      </c>
      <c r="E17875" s="15" t="str">
        <f>IF(AND($B$6=NB!$A$17,$B$8&gt;0),'Ersparnisberechnung Sommertarif'!$B$8*SLP!C17855,"")</f>
        <v/>
      </c>
    </row>
    <row r="17876" spans="1:5" x14ac:dyDescent="0.3">
      <c r="A17876" s="25">
        <v>46209</v>
      </c>
      <c r="B17876" s="31">
        <v>3.125E-2</v>
      </c>
      <c r="C17876" s="46"/>
      <c r="D17876" s="29">
        <v>46209.03125</v>
      </c>
      <c r="E17876" s="15" t="str">
        <f>IF(AND($B$6=NB!$A$17,$B$8&gt;0),'Ersparnisberechnung Sommertarif'!$B$8*SLP!C17856,"")</f>
        <v/>
      </c>
    </row>
    <row r="17877" spans="1:5" x14ac:dyDescent="0.3">
      <c r="A17877" s="25">
        <v>46209</v>
      </c>
      <c r="B17877" s="31">
        <v>4.1666666666666664E-2</v>
      </c>
      <c r="C17877" s="46"/>
      <c r="D17877" s="29">
        <v>46209.041666666664</v>
      </c>
      <c r="E17877" s="15" t="str">
        <f>IF(AND($B$6=NB!$A$17,$B$8&gt;0),'Ersparnisberechnung Sommertarif'!$B$8*SLP!C17857,"")</f>
        <v/>
      </c>
    </row>
    <row r="17878" spans="1:5" x14ac:dyDescent="0.3">
      <c r="A17878" s="25">
        <v>46209</v>
      </c>
      <c r="B17878" s="31">
        <v>5.2083333333333336E-2</v>
      </c>
      <c r="C17878" s="46"/>
      <c r="D17878" s="29">
        <v>46209.052083333336</v>
      </c>
      <c r="E17878" s="15" t="str">
        <f>IF(AND($B$6=NB!$A$17,$B$8&gt;0),'Ersparnisberechnung Sommertarif'!$B$8*SLP!C17858,"")</f>
        <v/>
      </c>
    </row>
    <row r="17879" spans="1:5" x14ac:dyDescent="0.3">
      <c r="A17879" s="25">
        <v>46209</v>
      </c>
      <c r="B17879" s="31">
        <v>6.25E-2</v>
      </c>
      <c r="C17879" s="46"/>
      <c r="D17879" s="29">
        <v>46209.0625</v>
      </c>
      <c r="E17879" s="15" t="str">
        <f>IF(AND($B$6=NB!$A$17,$B$8&gt;0),'Ersparnisberechnung Sommertarif'!$B$8*SLP!C17859,"")</f>
        <v/>
      </c>
    </row>
    <row r="17880" spans="1:5" x14ac:dyDescent="0.3">
      <c r="A17880" s="25">
        <v>46209</v>
      </c>
      <c r="B17880" s="31">
        <v>7.2916666666666671E-2</v>
      </c>
      <c r="C17880" s="46"/>
      <c r="D17880" s="29">
        <v>46209.072916666664</v>
      </c>
      <c r="E17880" s="15" t="str">
        <f>IF(AND($B$6=NB!$A$17,$B$8&gt;0),'Ersparnisberechnung Sommertarif'!$B$8*SLP!C17860,"")</f>
        <v/>
      </c>
    </row>
    <row r="17881" spans="1:5" x14ac:dyDescent="0.3">
      <c r="A17881" s="25">
        <v>46209</v>
      </c>
      <c r="B17881" s="31">
        <v>8.3333333333333329E-2</v>
      </c>
      <c r="C17881" s="46"/>
      <c r="D17881" s="29">
        <v>46209.083333333336</v>
      </c>
      <c r="E17881" s="15" t="str">
        <f>IF(AND($B$6=NB!$A$17,$B$8&gt;0),'Ersparnisberechnung Sommertarif'!$B$8*SLP!C17861,"")</f>
        <v/>
      </c>
    </row>
    <row r="17882" spans="1:5" x14ac:dyDescent="0.3">
      <c r="A17882" s="25">
        <v>46209</v>
      </c>
      <c r="B17882" s="31">
        <v>9.375E-2</v>
      </c>
      <c r="C17882" s="46"/>
      <c r="D17882" s="29">
        <v>46209.09375</v>
      </c>
      <c r="E17882" s="15" t="str">
        <f>IF(AND($B$6=NB!$A$17,$B$8&gt;0),'Ersparnisberechnung Sommertarif'!$B$8*SLP!C17862,"")</f>
        <v/>
      </c>
    </row>
    <row r="17883" spans="1:5" x14ac:dyDescent="0.3">
      <c r="A17883" s="25">
        <v>46209</v>
      </c>
      <c r="B17883" s="31">
        <v>0.10416666666666667</v>
      </c>
      <c r="C17883" s="46"/>
      <c r="D17883" s="29">
        <v>46209.104166666664</v>
      </c>
      <c r="E17883" s="15" t="str">
        <f>IF(AND($B$6=NB!$A$17,$B$8&gt;0),'Ersparnisberechnung Sommertarif'!$B$8*SLP!C17863,"")</f>
        <v/>
      </c>
    </row>
    <row r="17884" spans="1:5" x14ac:dyDescent="0.3">
      <c r="A17884" s="25">
        <v>46209</v>
      </c>
      <c r="B17884" s="31">
        <v>0.11458333333333333</v>
      </c>
      <c r="C17884" s="46"/>
      <c r="D17884" s="29">
        <v>46209.114583333336</v>
      </c>
      <c r="E17884" s="15" t="str">
        <f>IF(AND($B$6=NB!$A$17,$B$8&gt;0),'Ersparnisberechnung Sommertarif'!$B$8*SLP!C17864,"")</f>
        <v/>
      </c>
    </row>
    <row r="17885" spans="1:5" x14ac:dyDescent="0.3">
      <c r="A17885" s="25">
        <v>46209</v>
      </c>
      <c r="B17885" s="31">
        <v>0.125</v>
      </c>
      <c r="C17885" s="46"/>
      <c r="D17885" s="29">
        <v>46209.125</v>
      </c>
      <c r="E17885" s="15" t="str">
        <f>IF(AND($B$6=NB!$A$17,$B$8&gt;0),'Ersparnisberechnung Sommertarif'!$B$8*SLP!C17865,"")</f>
        <v/>
      </c>
    </row>
    <row r="17886" spans="1:5" x14ac:dyDescent="0.3">
      <c r="A17886" s="25">
        <v>46209</v>
      </c>
      <c r="B17886" s="31">
        <v>0.13541666666666666</v>
      </c>
      <c r="C17886" s="46"/>
      <c r="D17886" s="29">
        <v>46209.135416666664</v>
      </c>
      <c r="E17886" s="15" t="str">
        <f>IF(AND($B$6=NB!$A$17,$B$8&gt;0),'Ersparnisberechnung Sommertarif'!$B$8*SLP!C17866,"")</f>
        <v/>
      </c>
    </row>
    <row r="17887" spans="1:5" x14ac:dyDescent="0.3">
      <c r="A17887" s="25">
        <v>46209</v>
      </c>
      <c r="B17887" s="31">
        <v>0.14583333333333334</v>
      </c>
      <c r="C17887" s="46"/>
      <c r="D17887" s="29">
        <v>46209.145833333336</v>
      </c>
      <c r="E17887" s="15" t="str">
        <f>IF(AND($B$6=NB!$A$17,$B$8&gt;0),'Ersparnisberechnung Sommertarif'!$B$8*SLP!C17867,"")</f>
        <v/>
      </c>
    </row>
    <row r="17888" spans="1:5" x14ac:dyDescent="0.3">
      <c r="A17888" s="25">
        <v>46209</v>
      </c>
      <c r="B17888" s="31">
        <v>0.15625</v>
      </c>
      <c r="C17888" s="46"/>
      <c r="D17888" s="29">
        <v>46209.15625</v>
      </c>
      <c r="E17888" s="15" t="str">
        <f>IF(AND($B$6=NB!$A$17,$B$8&gt;0),'Ersparnisberechnung Sommertarif'!$B$8*SLP!C17868,"")</f>
        <v/>
      </c>
    </row>
    <row r="17889" spans="1:5" x14ac:dyDescent="0.3">
      <c r="A17889" s="25">
        <v>46209</v>
      </c>
      <c r="B17889" s="31">
        <v>0.16666666666666666</v>
      </c>
      <c r="C17889" s="46"/>
      <c r="D17889" s="29">
        <v>46209.166666666664</v>
      </c>
      <c r="E17889" s="15" t="str">
        <f>IF(AND($B$6=NB!$A$17,$B$8&gt;0),'Ersparnisberechnung Sommertarif'!$B$8*SLP!C17869,"")</f>
        <v/>
      </c>
    </row>
    <row r="17890" spans="1:5" x14ac:dyDescent="0.3">
      <c r="A17890" s="25">
        <v>46209</v>
      </c>
      <c r="B17890" s="31">
        <v>0.17708333333333334</v>
      </c>
      <c r="C17890" s="46"/>
      <c r="D17890" s="29">
        <v>46209.177083333336</v>
      </c>
      <c r="E17890" s="15" t="str">
        <f>IF(AND($B$6=NB!$A$17,$B$8&gt;0),'Ersparnisberechnung Sommertarif'!$B$8*SLP!C17870,"")</f>
        <v/>
      </c>
    </row>
    <row r="17891" spans="1:5" x14ac:dyDescent="0.3">
      <c r="A17891" s="25">
        <v>46209</v>
      </c>
      <c r="B17891" s="31">
        <v>0.1875</v>
      </c>
      <c r="C17891" s="46"/>
      <c r="D17891" s="29">
        <v>46209.1875</v>
      </c>
      <c r="E17891" s="15" t="str">
        <f>IF(AND($B$6=NB!$A$17,$B$8&gt;0),'Ersparnisberechnung Sommertarif'!$B$8*SLP!C17871,"")</f>
        <v/>
      </c>
    </row>
    <row r="17892" spans="1:5" x14ac:dyDescent="0.3">
      <c r="A17892" s="25">
        <v>46209</v>
      </c>
      <c r="B17892" s="31">
        <v>0.19791666666666666</v>
      </c>
      <c r="C17892" s="46"/>
      <c r="D17892" s="29">
        <v>46209.197916666664</v>
      </c>
      <c r="E17892" s="15" t="str">
        <f>IF(AND($B$6=NB!$A$17,$B$8&gt;0),'Ersparnisberechnung Sommertarif'!$B$8*SLP!C17872,"")</f>
        <v/>
      </c>
    </row>
    <row r="17893" spans="1:5" x14ac:dyDescent="0.3">
      <c r="A17893" s="25">
        <v>46209</v>
      </c>
      <c r="B17893" s="31">
        <v>0.20833333333333334</v>
      </c>
      <c r="C17893" s="46"/>
      <c r="D17893" s="29">
        <v>46209.208333333336</v>
      </c>
      <c r="E17893" s="15" t="str">
        <f>IF(AND($B$6=NB!$A$17,$B$8&gt;0),'Ersparnisberechnung Sommertarif'!$B$8*SLP!C17873,"")</f>
        <v/>
      </c>
    </row>
    <row r="17894" spans="1:5" x14ac:dyDescent="0.3">
      <c r="A17894" s="25">
        <v>46209</v>
      </c>
      <c r="B17894" s="31">
        <v>0.21875</v>
      </c>
      <c r="C17894" s="46"/>
      <c r="D17894" s="29">
        <v>46209.21875</v>
      </c>
      <c r="E17894" s="15" t="str">
        <f>IF(AND($B$6=NB!$A$17,$B$8&gt;0),'Ersparnisberechnung Sommertarif'!$B$8*SLP!C17874,"")</f>
        <v/>
      </c>
    </row>
    <row r="17895" spans="1:5" x14ac:dyDescent="0.3">
      <c r="A17895" s="25">
        <v>46209</v>
      </c>
      <c r="B17895" s="31">
        <v>0.22916666666666666</v>
      </c>
      <c r="C17895" s="46"/>
      <c r="D17895" s="29">
        <v>46209.229166666664</v>
      </c>
      <c r="E17895" s="15" t="str">
        <f>IF(AND($B$6=NB!$A$17,$B$8&gt;0),'Ersparnisberechnung Sommertarif'!$B$8*SLP!C17875,"")</f>
        <v/>
      </c>
    </row>
    <row r="17896" spans="1:5" x14ac:dyDescent="0.3">
      <c r="A17896" s="25">
        <v>46209</v>
      </c>
      <c r="B17896" s="31">
        <v>0.23958333333333334</v>
      </c>
      <c r="C17896" s="46"/>
      <c r="D17896" s="29">
        <v>46209.239583333336</v>
      </c>
      <c r="E17896" s="15" t="str">
        <f>IF(AND($B$6=NB!$A$17,$B$8&gt;0),'Ersparnisberechnung Sommertarif'!$B$8*SLP!C17876,"")</f>
        <v/>
      </c>
    </row>
    <row r="17897" spans="1:5" x14ac:dyDescent="0.3">
      <c r="A17897" s="25">
        <v>46209</v>
      </c>
      <c r="B17897" s="31">
        <v>0.25</v>
      </c>
      <c r="C17897" s="46"/>
      <c r="D17897" s="29">
        <v>46209.25</v>
      </c>
      <c r="E17897" s="15" t="str">
        <f>IF(AND($B$6=NB!$A$17,$B$8&gt;0),'Ersparnisberechnung Sommertarif'!$B$8*SLP!C17877,"")</f>
        <v/>
      </c>
    </row>
    <row r="17898" spans="1:5" x14ac:dyDescent="0.3">
      <c r="A17898" s="25">
        <v>46209</v>
      </c>
      <c r="B17898" s="31">
        <v>0.26041666666666669</v>
      </c>
      <c r="C17898" s="46"/>
      <c r="D17898" s="29">
        <v>46209.260416666664</v>
      </c>
      <c r="E17898" s="15" t="str">
        <f>IF(AND($B$6=NB!$A$17,$B$8&gt;0),'Ersparnisberechnung Sommertarif'!$B$8*SLP!C17878,"")</f>
        <v/>
      </c>
    </row>
    <row r="17899" spans="1:5" x14ac:dyDescent="0.3">
      <c r="A17899" s="25">
        <v>46209</v>
      </c>
      <c r="B17899" s="31">
        <v>0.27083333333333331</v>
      </c>
      <c r="C17899" s="46"/>
      <c r="D17899" s="29">
        <v>46209.270833333336</v>
      </c>
      <c r="E17899" s="15" t="str">
        <f>IF(AND($B$6=NB!$A$17,$B$8&gt;0),'Ersparnisberechnung Sommertarif'!$B$8*SLP!C17879,"")</f>
        <v/>
      </c>
    </row>
    <row r="17900" spans="1:5" x14ac:dyDescent="0.3">
      <c r="A17900" s="25">
        <v>46209</v>
      </c>
      <c r="B17900" s="31">
        <v>0.28125</v>
      </c>
      <c r="C17900" s="46"/>
      <c r="D17900" s="29">
        <v>46209.28125</v>
      </c>
      <c r="E17900" s="15" t="str">
        <f>IF(AND($B$6=NB!$A$17,$B$8&gt;0),'Ersparnisberechnung Sommertarif'!$B$8*SLP!C17880,"")</f>
        <v/>
      </c>
    </row>
    <row r="17901" spans="1:5" x14ac:dyDescent="0.3">
      <c r="A17901" s="25">
        <v>46209</v>
      </c>
      <c r="B17901" s="31">
        <v>0.29166666666666669</v>
      </c>
      <c r="C17901" s="46"/>
      <c r="D17901" s="29">
        <v>46209.291666666664</v>
      </c>
      <c r="E17901" s="15" t="str">
        <f>IF(AND($B$6=NB!$A$17,$B$8&gt;0),'Ersparnisberechnung Sommertarif'!$B$8*SLP!C17881,"")</f>
        <v/>
      </c>
    </row>
    <row r="17902" spans="1:5" x14ac:dyDescent="0.3">
      <c r="A17902" s="25">
        <v>46209</v>
      </c>
      <c r="B17902" s="31">
        <v>0.30208333333333331</v>
      </c>
      <c r="C17902" s="46"/>
      <c r="D17902" s="29">
        <v>46209.302083333336</v>
      </c>
      <c r="E17902" s="15" t="str">
        <f>IF(AND($B$6=NB!$A$17,$B$8&gt;0),'Ersparnisberechnung Sommertarif'!$B$8*SLP!C17882,"")</f>
        <v/>
      </c>
    </row>
    <row r="17903" spans="1:5" x14ac:dyDescent="0.3">
      <c r="A17903" s="25">
        <v>46209</v>
      </c>
      <c r="B17903" s="31">
        <v>0.3125</v>
      </c>
      <c r="C17903" s="46"/>
      <c r="D17903" s="29">
        <v>46209.3125</v>
      </c>
      <c r="E17903" s="15" t="str">
        <f>IF(AND($B$6=NB!$A$17,$B$8&gt;0),'Ersparnisberechnung Sommertarif'!$B$8*SLP!C17883,"")</f>
        <v/>
      </c>
    </row>
    <row r="17904" spans="1:5" x14ac:dyDescent="0.3">
      <c r="A17904" s="25">
        <v>46209</v>
      </c>
      <c r="B17904" s="31">
        <v>0.32291666666666669</v>
      </c>
      <c r="C17904" s="46"/>
      <c r="D17904" s="29">
        <v>46209.322916666664</v>
      </c>
      <c r="E17904" s="15" t="str">
        <f>IF(AND($B$6=NB!$A$17,$B$8&gt;0),'Ersparnisberechnung Sommertarif'!$B$8*SLP!C17884,"")</f>
        <v/>
      </c>
    </row>
    <row r="17905" spans="1:5" x14ac:dyDescent="0.3">
      <c r="A17905" s="25">
        <v>46209</v>
      </c>
      <c r="B17905" s="31">
        <v>0.33333333333333331</v>
      </c>
      <c r="C17905" s="46"/>
      <c r="D17905" s="29">
        <v>46209.333333333336</v>
      </c>
      <c r="E17905" s="15" t="str">
        <f>IF(AND($B$6=NB!$A$17,$B$8&gt;0),'Ersparnisberechnung Sommertarif'!$B$8*SLP!C17885,"")</f>
        <v/>
      </c>
    </row>
    <row r="17906" spans="1:5" x14ac:dyDescent="0.3">
      <c r="A17906" s="25">
        <v>46209</v>
      </c>
      <c r="B17906" s="31">
        <v>0.34375</v>
      </c>
      <c r="C17906" s="46"/>
      <c r="D17906" s="29">
        <v>46209.34375</v>
      </c>
      <c r="E17906" s="15" t="str">
        <f>IF(AND($B$6=NB!$A$17,$B$8&gt;0),'Ersparnisberechnung Sommertarif'!$B$8*SLP!C17886,"")</f>
        <v/>
      </c>
    </row>
    <row r="17907" spans="1:5" x14ac:dyDescent="0.3">
      <c r="A17907" s="25">
        <v>46209</v>
      </c>
      <c r="B17907" s="31">
        <v>0.35416666666666669</v>
      </c>
      <c r="C17907" s="46"/>
      <c r="D17907" s="29">
        <v>46209.354166666664</v>
      </c>
      <c r="E17907" s="15" t="str">
        <f>IF(AND($B$6=NB!$A$17,$B$8&gt;0),'Ersparnisberechnung Sommertarif'!$B$8*SLP!C17887,"")</f>
        <v/>
      </c>
    </row>
    <row r="17908" spans="1:5" x14ac:dyDescent="0.3">
      <c r="A17908" s="25">
        <v>46209</v>
      </c>
      <c r="B17908" s="31">
        <v>0.36458333333333331</v>
      </c>
      <c r="C17908" s="46"/>
      <c r="D17908" s="29">
        <v>46209.364583333336</v>
      </c>
      <c r="E17908" s="15" t="str">
        <f>IF(AND($B$6=NB!$A$17,$B$8&gt;0),'Ersparnisberechnung Sommertarif'!$B$8*SLP!C17888,"")</f>
        <v/>
      </c>
    </row>
    <row r="17909" spans="1:5" x14ac:dyDescent="0.3">
      <c r="A17909" s="25">
        <v>46209</v>
      </c>
      <c r="B17909" s="31">
        <v>0.375</v>
      </c>
      <c r="C17909" s="46"/>
      <c r="D17909" s="29">
        <v>46209.375</v>
      </c>
      <c r="E17909" s="15" t="str">
        <f>IF(AND($B$6=NB!$A$17,$B$8&gt;0),'Ersparnisberechnung Sommertarif'!$B$8*SLP!C17889,"")</f>
        <v/>
      </c>
    </row>
    <row r="17910" spans="1:5" x14ac:dyDescent="0.3">
      <c r="A17910" s="25">
        <v>46209</v>
      </c>
      <c r="B17910" s="31">
        <v>0.38541666666666669</v>
      </c>
      <c r="C17910" s="46"/>
      <c r="D17910" s="29">
        <v>46209.385416666664</v>
      </c>
      <c r="E17910" s="15" t="str">
        <f>IF(AND($B$6=NB!$A$17,$B$8&gt;0),'Ersparnisberechnung Sommertarif'!$B$8*SLP!C17890,"")</f>
        <v/>
      </c>
    </row>
    <row r="17911" spans="1:5" x14ac:dyDescent="0.3">
      <c r="A17911" s="25">
        <v>46209</v>
      </c>
      <c r="B17911" s="31">
        <v>0.39583333333333331</v>
      </c>
      <c r="C17911" s="46"/>
      <c r="D17911" s="29">
        <v>46209.395833333336</v>
      </c>
      <c r="E17911" s="15" t="str">
        <f>IF(AND($B$6=NB!$A$17,$B$8&gt;0),'Ersparnisberechnung Sommertarif'!$B$8*SLP!C17891,"")</f>
        <v/>
      </c>
    </row>
    <row r="17912" spans="1:5" x14ac:dyDescent="0.3">
      <c r="A17912" s="25">
        <v>46209</v>
      </c>
      <c r="B17912" s="31">
        <v>0.40625</v>
      </c>
      <c r="C17912" s="46"/>
      <c r="D17912" s="29">
        <v>46209.40625</v>
      </c>
      <c r="E17912" s="15" t="str">
        <f>IF(AND($B$6=NB!$A$17,$B$8&gt;0),'Ersparnisberechnung Sommertarif'!$B$8*SLP!C17892,"")</f>
        <v/>
      </c>
    </row>
    <row r="17913" spans="1:5" x14ac:dyDescent="0.3">
      <c r="A17913" s="25">
        <v>46209</v>
      </c>
      <c r="B17913" s="31">
        <v>0.41666666666666669</v>
      </c>
      <c r="C17913" s="46"/>
      <c r="D17913" s="29">
        <v>46209.416666666664</v>
      </c>
      <c r="E17913" s="15" t="str">
        <f>IF(AND($B$6=NB!$A$17,$B$8&gt;0),'Ersparnisberechnung Sommertarif'!$B$8*SLP!C17893,"")</f>
        <v/>
      </c>
    </row>
    <row r="17914" spans="1:5" x14ac:dyDescent="0.3">
      <c r="A17914" s="25">
        <v>46209</v>
      </c>
      <c r="B17914" s="31">
        <v>0.42708333333333331</v>
      </c>
      <c r="C17914" s="46"/>
      <c r="D17914" s="29">
        <v>46209.427083333336</v>
      </c>
      <c r="E17914" s="15" t="str">
        <f>IF(AND($B$6=NB!$A$17,$B$8&gt;0),'Ersparnisberechnung Sommertarif'!$B$8*SLP!C17894,"")</f>
        <v/>
      </c>
    </row>
    <row r="17915" spans="1:5" x14ac:dyDescent="0.3">
      <c r="A17915" s="25">
        <v>46209</v>
      </c>
      <c r="B17915" s="31">
        <v>0.4375</v>
      </c>
      <c r="C17915" s="46"/>
      <c r="D17915" s="29">
        <v>46209.4375</v>
      </c>
      <c r="E17915" s="15" t="str">
        <f>IF(AND($B$6=NB!$A$17,$B$8&gt;0),'Ersparnisberechnung Sommertarif'!$B$8*SLP!C17895,"")</f>
        <v/>
      </c>
    </row>
    <row r="17916" spans="1:5" x14ac:dyDescent="0.3">
      <c r="A17916" s="25">
        <v>46209</v>
      </c>
      <c r="B17916" s="31">
        <v>0.44791666666666669</v>
      </c>
      <c r="C17916" s="46"/>
      <c r="D17916" s="29">
        <v>46209.447916666664</v>
      </c>
      <c r="E17916" s="15" t="str">
        <f>IF(AND($B$6=NB!$A$17,$B$8&gt;0),'Ersparnisberechnung Sommertarif'!$B$8*SLP!C17896,"")</f>
        <v/>
      </c>
    </row>
    <row r="17917" spans="1:5" x14ac:dyDescent="0.3">
      <c r="A17917" s="25">
        <v>46209</v>
      </c>
      <c r="B17917" s="31">
        <v>0.45833333333333331</v>
      </c>
      <c r="C17917" s="46"/>
      <c r="D17917" s="29">
        <v>46209.458333333336</v>
      </c>
      <c r="E17917" s="15" t="str">
        <f>IF(AND($B$6=NB!$A$17,$B$8&gt;0),'Ersparnisberechnung Sommertarif'!$B$8*SLP!C17897,"")</f>
        <v/>
      </c>
    </row>
    <row r="17918" spans="1:5" x14ac:dyDescent="0.3">
      <c r="A17918" s="25">
        <v>46209</v>
      </c>
      <c r="B17918" s="31">
        <v>0.46875</v>
      </c>
      <c r="C17918" s="46"/>
      <c r="D17918" s="29">
        <v>46209.46875</v>
      </c>
      <c r="E17918" s="15" t="str">
        <f>IF(AND($B$6=NB!$A$17,$B$8&gt;0),'Ersparnisberechnung Sommertarif'!$B$8*SLP!C17898,"")</f>
        <v/>
      </c>
    </row>
    <row r="17919" spans="1:5" x14ac:dyDescent="0.3">
      <c r="A17919" s="25">
        <v>46209</v>
      </c>
      <c r="B17919" s="31">
        <v>0.47916666666666669</v>
      </c>
      <c r="C17919" s="46"/>
      <c r="D17919" s="29">
        <v>46209.479166666664</v>
      </c>
      <c r="E17919" s="15" t="str">
        <f>IF(AND($B$6=NB!$A$17,$B$8&gt;0),'Ersparnisberechnung Sommertarif'!$B$8*SLP!C17899,"")</f>
        <v/>
      </c>
    </row>
    <row r="17920" spans="1:5" x14ac:dyDescent="0.3">
      <c r="A17920" s="25">
        <v>46209</v>
      </c>
      <c r="B17920" s="31">
        <v>0.48958333333333331</v>
      </c>
      <c r="C17920" s="46"/>
      <c r="D17920" s="29">
        <v>46209.489583333336</v>
      </c>
      <c r="E17920" s="15" t="str">
        <f>IF(AND($B$6=NB!$A$17,$B$8&gt;0),'Ersparnisberechnung Sommertarif'!$B$8*SLP!C17900,"")</f>
        <v/>
      </c>
    </row>
    <row r="17921" spans="1:5" x14ac:dyDescent="0.3">
      <c r="A17921" s="25">
        <v>46209</v>
      </c>
      <c r="B17921" s="31">
        <v>0.5</v>
      </c>
      <c r="C17921" s="46"/>
      <c r="D17921" s="29">
        <v>46209.5</v>
      </c>
      <c r="E17921" s="15" t="str">
        <f>IF(AND($B$6=NB!$A$17,$B$8&gt;0),'Ersparnisberechnung Sommertarif'!$B$8*SLP!C17901,"")</f>
        <v/>
      </c>
    </row>
    <row r="17922" spans="1:5" x14ac:dyDescent="0.3">
      <c r="A17922" s="25">
        <v>46209</v>
      </c>
      <c r="B17922" s="31">
        <v>0.51041666666666663</v>
      </c>
      <c r="C17922" s="46"/>
      <c r="D17922" s="29">
        <v>46209.510416666664</v>
      </c>
      <c r="E17922" s="15" t="str">
        <f>IF(AND($B$6=NB!$A$17,$B$8&gt;0),'Ersparnisberechnung Sommertarif'!$B$8*SLP!C17902,"")</f>
        <v/>
      </c>
    </row>
    <row r="17923" spans="1:5" x14ac:dyDescent="0.3">
      <c r="A17923" s="25">
        <v>46209</v>
      </c>
      <c r="B17923" s="31">
        <v>0.52083333333333337</v>
      </c>
      <c r="C17923" s="46"/>
      <c r="D17923" s="29">
        <v>46209.520833333336</v>
      </c>
      <c r="E17923" s="15" t="str">
        <f>IF(AND($B$6=NB!$A$17,$B$8&gt;0),'Ersparnisberechnung Sommertarif'!$B$8*SLP!C17903,"")</f>
        <v/>
      </c>
    </row>
    <row r="17924" spans="1:5" x14ac:dyDescent="0.3">
      <c r="A17924" s="25">
        <v>46209</v>
      </c>
      <c r="B17924" s="31">
        <v>0.53125</v>
      </c>
      <c r="C17924" s="46"/>
      <c r="D17924" s="29">
        <v>46209.53125</v>
      </c>
      <c r="E17924" s="15" t="str">
        <f>IF(AND($B$6=NB!$A$17,$B$8&gt;0),'Ersparnisberechnung Sommertarif'!$B$8*SLP!C17904,"")</f>
        <v/>
      </c>
    </row>
    <row r="17925" spans="1:5" x14ac:dyDescent="0.3">
      <c r="A17925" s="25">
        <v>46209</v>
      </c>
      <c r="B17925" s="31">
        <v>0.54166666666666663</v>
      </c>
      <c r="C17925" s="46"/>
      <c r="D17925" s="29">
        <v>46209.541666666664</v>
      </c>
      <c r="E17925" s="15" t="str">
        <f>IF(AND($B$6=NB!$A$17,$B$8&gt;0),'Ersparnisberechnung Sommertarif'!$B$8*SLP!C17905,"")</f>
        <v/>
      </c>
    </row>
    <row r="17926" spans="1:5" x14ac:dyDescent="0.3">
      <c r="A17926" s="25">
        <v>46209</v>
      </c>
      <c r="B17926" s="31">
        <v>0.55208333333333337</v>
      </c>
      <c r="C17926" s="46"/>
      <c r="D17926" s="29">
        <v>46209.552083333336</v>
      </c>
      <c r="E17926" s="15" t="str">
        <f>IF(AND($B$6=NB!$A$17,$B$8&gt;0),'Ersparnisberechnung Sommertarif'!$B$8*SLP!C17906,"")</f>
        <v/>
      </c>
    </row>
    <row r="17927" spans="1:5" x14ac:dyDescent="0.3">
      <c r="A17927" s="25">
        <v>46209</v>
      </c>
      <c r="B17927" s="31">
        <v>0.5625</v>
      </c>
      <c r="C17927" s="46"/>
      <c r="D17927" s="29">
        <v>46209.5625</v>
      </c>
      <c r="E17927" s="15" t="str">
        <f>IF(AND($B$6=NB!$A$17,$B$8&gt;0),'Ersparnisberechnung Sommertarif'!$B$8*SLP!C17907,"")</f>
        <v/>
      </c>
    </row>
    <row r="17928" spans="1:5" x14ac:dyDescent="0.3">
      <c r="A17928" s="25">
        <v>46209</v>
      </c>
      <c r="B17928" s="31">
        <v>0.57291666666666663</v>
      </c>
      <c r="C17928" s="46"/>
      <c r="D17928" s="29">
        <v>46209.572916666664</v>
      </c>
      <c r="E17928" s="15" t="str">
        <f>IF(AND($B$6=NB!$A$17,$B$8&gt;0),'Ersparnisberechnung Sommertarif'!$B$8*SLP!C17908,"")</f>
        <v/>
      </c>
    </row>
    <row r="17929" spans="1:5" x14ac:dyDescent="0.3">
      <c r="A17929" s="25">
        <v>46209</v>
      </c>
      <c r="B17929" s="31">
        <v>0.58333333333333337</v>
      </c>
      <c r="C17929" s="46"/>
      <c r="D17929" s="29">
        <v>46209.583333333336</v>
      </c>
      <c r="E17929" s="15" t="str">
        <f>IF(AND($B$6=NB!$A$17,$B$8&gt;0),'Ersparnisberechnung Sommertarif'!$B$8*SLP!C17909,"")</f>
        <v/>
      </c>
    </row>
    <row r="17930" spans="1:5" x14ac:dyDescent="0.3">
      <c r="A17930" s="25">
        <v>46209</v>
      </c>
      <c r="B17930" s="31">
        <v>0.59375</v>
      </c>
      <c r="C17930" s="46"/>
      <c r="D17930" s="29">
        <v>46209.59375</v>
      </c>
      <c r="E17930" s="15" t="str">
        <f>IF(AND($B$6=NB!$A$17,$B$8&gt;0),'Ersparnisberechnung Sommertarif'!$B$8*SLP!C17910,"")</f>
        <v/>
      </c>
    </row>
    <row r="17931" spans="1:5" x14ac:dyDescent="0.3">
      <c r="A17931" s="25">
        <v>46209</v>
      </c>
      <c r="B17931" s="31">
        <v>0.60416666666666663</v>
      </c>
      <c r="C17931" s="46"/>
      <c r="D17931" s="29">
        <v>46209.604166666664</v>
      </c>
      <c r="E17931" s="15" t="str">
        <f>IF(AND($B$6=NB!$A$17,$B$8&gt;0),'Ersparnisberechnung Sommertarif'!$B$8*SLP!C17911,"")</f>
        <v/>
      </c>
    </row>
    <row r="17932" spans="1:5" x14ac:dyDescent="0.3">
      <c r="A17932" s="25">
        <v>46209</v>
      </c>
      <c r="B17932" s="31">
        <v>0.61458333333333337</v>
      </c>
      <c r="C17932" s="46"/>
      <c r="D17932" s="29">
        <v>46209.614583333336</v>
      </c>
      <c r="E17932" s="15" t="str">
        <f>IF(AND($B$6=NB!$A$17,$B$8&gt;0),'Ersparnisberechnung Sommertarif'!$B$8*SLP!C17912,"")</f>
        <v/>
      </c>
    </row>
    <row r="17933" spans="1:5" x14ac:dyDescent="0.3">
      <c r="A17933" s="25">
        <v>46209</v>
      </c>
      <c r="B17933" s="31">
        <v>0.625</v>
      </c>
      <c r="C17933" s="46"/>
      <c r="D17933" s="29">
        <v>46209.625</v>
      </c>
      <c r="E17933" s="15" t="str">
        <f>IF(AND($B$6=NB!$A$17,$B$8&gt;0),'Ersparnisberechnung Sommertarif'!$B$8*SLP!C17913,"")</f>
        <v/>
      </c>
    </row>
    <row r="17934" spans="1:5" x14ac:dyDescent="0.3">
      <c r="A17934" s="25">
        <v>46209</v>
      </c>
      <c r="B17934" s="31">
        <v>0.63541666666666663</v>
      </c>
      <c r="C17934" s="46"/>
      <c r="D17934" s="29">
        <v>46209.635416666664</v>
      </c>
      <c r="E17934" s="15" t="str">
        <f>IF(AND($B$6=NB!$A$17,$B$8&gt;0),'Ersparnisberechnung Sommertarif'!$B$8*SLP!C17914,"")</f>
        <v/>
      </c>
    </row>
    <row r="17935" spans="1:5" x14ac:dyDescent="0.3">
      <c r="A17935" s="25">
        <v>46209</v>
      </c>
      <c r="B17935" s="31">
        <v>0.64583333333333337</v>
      </c>
      <c r="C17935" s="46"/>
      <c r="D17935" s="29">
        <v>46209.645833333336</v>
      </c>
      <c r="E17935" s="15" t="str">
        <f>IF(AND($B$6=NB!$A$17,$B$8&gt;0),'Ersparnisberechnung Sommertarif'!$B$8*SLP!C17915,"")</f>
        <v/>
      </c>
    </row>
    <row r="17936" spans="1:5" x14ac:dyDescent="0.3">
      <c r="A17936" s="25">
        <v>46209</v>
      </c>
      <c r="B17936" s="31">
        <v>0.65625</v>
      </c>
      <c r="C17936" s="46"/>
      <c r="D17936" s="29">
        <v>46209.65625</v>
      </c>
      <c r="E17936" s="15" t="str">
        <f>IF(AND($B$6=NB!$A$17,$B$8&gt;0),'Ersparnisberechnung Sommertarif'!$B$8*SLP!C17916,"")</f>
        <v/>
      </c>
    </row>
    <row r="17937" spans="1:5" x14ac:dyDescent="0.3">
      <c r="A17937" s="25">
        <v>46209</v>
      </c>
      <c r="B17937" s="31">
        <v>0.66666666666666663</v>
      </c>
      <c r="C17937" s="46"/>
      <c r="D17937" s="29">
        <v>46209.666666666664</v>
      </c>
      <c r="E17937" s="15" t="str">
        <f>IF(AND($B$6=NB!$A$17,$B$8&gt;0),'Ersparnisberechnung Sommertarif'!$B$8*SLP!C17917,"")</f>
        <v/>
      </c>
    </row>
    <row r="17938" spans="1:5" x14ac:dyDescent="0.3">
      <c r="A17938" s="25">
        <v>46209</v>
      </c>
      <c r="B17938" s="31">
        <v>0.67708333333333337</v>
      </c>
      <c r="C17938" s="46"/>
      <c r="D17938" s="29">
        <v>46209.677083333336</v>
      </c>
      <c r="E17938" s="15" t="str">
        <f>IF(AND($B$6=NB!$A$17,$B$8&gt;0),'Ersparnisberechnung Sommertarif'!$B$8*SLP!C17918,"")</f>
        <v/>
      </c>
    </row>
    <row r="17939" spans="1:5" x14ac:dyDescent="0.3">
      <c r="A17939" s="25">
        <v>46209</v>
      </c>
      <c r="B17939" s="31">
        <v>0.6875</v>
      </c>
      <c r="C17939" s="46"/>
      <c r="D17939" s="29">
        <v>46209.6875</v>
      </c>
      <c r="E17939" s="15" t="str">
        <f>IF(AND($B$6=NB!$A$17,$B$8&gt;0),'Ersparnisberechnung Sommertarif'!$B$8*SLP!C17919,"")</f>
        <v/>
      </c>
    </row>
    <row r="17940" spans="1:5" x14ac:dyDescent="0.3">
      <c r="A17940" s="25">
        <v>46209</v>
      </c>
      <c r="B17940" s="31">
        <v>0.69791666666666663</v>
      </c>
      <c r="C17940" s="46"/>
      <c r="D17940" s="29">
        <v>46209.697916666664</v>
      </c>
      <c r="E17940" s="15" t="str">
        <f>IF(AND($B$6=NB!$A$17,$B$8&gt;0),'Ersparnisberechnung Sommertarif'!$B$8*SLP!C17920,"")</f>
        <v/>
      </c>
    </row>
    <row r="17941" spans="1:5" x14ac:dyDescent="0.3">
      <c r="A17941" s="25">
        <v>46209</v>
      </c>
      <c r="B17941" s="31">
        <v>0.70833333333333337</v>
      </c>
      <c r="C17941" s="46"/>
      <c r="D17941" s="29">
        <v>46209.708333333336</v>
      </c>
      <c r="E17941" s="15" t="str">
        <f>IF(AND($B$6=NB!$A$17,$B$8&gt;0),'Ersparnisberechnung Sommertarif'!$B$8*SLP!C17921,"")</f>
        <v/>
      </c>
    </row>
    <row r="17942" spans="1:5" x14ac:dyDescent="0.3">
      <c r="A17942" s="25">
        <v>46209</v>
      </c>
      <c r="B17942" s="31">
        <v>0.71875</v>
      </c>
      <c r="C17942" s="46"/>
      <c r="D17942" s="29">
        <v>46209.71875</v>
      </c>
      <c r="E17942" s="15" t="str">
        <f>IF(AND($B$6=NB!$A$17,$B$8&gt;0),'Ersparnisberechnung Sommertarif'!$B$8*SLP!C17922,"")</f>
        <v/>
      </c>
    </row>
    <row r="17943" spans="1:5" x14ac:dyDescent="0.3">
      <c r="A17943" s="25">
        <v>46209</v>
      </c>
      <c r="B17943" s="31">
        <v>0.72916666666666663</v>
      </c>
      <c r="C17943" s="46"/>
      <c r="D17943" s="29">
        <v>46209.729166666664</v>
      </c>
      <c r="E17943" s="15" t="str">
        <f>IF(AND($B$6=NB!$A$17,$B$8&gt;0),'Ersparnisberechnung Sommertarif'!$B$8*SLP!C17923,"")</f>
        <v/>
      </c>
    </row>
    <row r="17944" spans="1:5" x14ac:dyDescent="0.3">
      <c r="A17944" s="25">
        <v>46209</v>
      </c>
      <c r="B17944" s="31">
        <v>0.73958333333333337</v>
      </c>
      <c r="C17944" s="46"/>
      <c r="D17944" s="29">
        <v>46209.739583333336</v>
      </c>
      <c r="E17944" s="15" t="str">
        <f>IF(AND($B$6=NB!$A$17,$B$8&gt;0),'Ersparnisberechnung Sommertarif'!$B$8*SLP!C17924,"")</f>
        <v/>
      </c>
    </row>
    <row r="17945" spans="1:5" x14ac:dyDescent="0.3">
      <c r="A17945" s="25">
        <v>46209</v>
      </c>
      <c r="B17945" s="31">
        <v>0.75</v>
      </c>
      <c r="C17945" s="46"/>
      <c r="D17945" s="29">
        <v>46209.75</v>
      </c>
      <c r="E17945" s="15" t="str">
        <f>IF(AND($B$6=NB!$A$17,$B$8&gt;0),'Ersparnisberechnung Sommertarif'!$B$8*SLP!C17925,"")</f>
        <v/>
      </c>
    </row>
    <row r="17946" spans="1:5" x14ac:dyDescent="0.3">
      <c r="A17946" s="25">
        <v>46209</v>
      </c>
      <c r="B17946" s="31">
        <v>0.76041666666666663</v>
      </c>
      <c r="C17946" s="46"/>
      <c r="D17946" s="29">
        <v>46209.760416666664</v>
      </c>
      <c r="E17946" s="15" t="str">
        <f>IF(AND($B$6=NB!$A$17,$B$8&gt;0),'Ersparnisberechnung Sommertarif'!$B$8*SLP!C17926,"")</f>
        <v/>
      </c>
    </row>
    <row r="17947" spans="1:5" x14ac:dyDescent="0.3">
      <c r="A17947" s="25">
        <v>46209</v>
      </c>
      <c r="B17947" s="31">
        <v>0.77083333333333337</v>
      </c>
      <c r="C17947" s="46"/>
      <c r="D17947" s="29">
        <v>46209.770833333336</v>
      </c>
      <c r="E17947" s="15" t="str">
        <f>IF(AND($B$6=NB!$A$17,$B$8&gt;0),'Ersparnisberechnung Sommertarif'!$B$8*SLP!C17927,"")</f>
        <v/>
      </c>
    </row>
    <row r="17948" spans="1:5" x14ac:dyDescent="0.3">
      <c r="A17948" s="25">
        <v>46209</v>
      </c>
      <c r="B17948" s="31">
        <v>0.78125</v>
      </c>
      <c r="C17948" s="46"/>
      <c r="D17948" s="29">
        <v>46209.78125</v>
      </c>
      <c r="E17948" s="15" t="str">
        <f>IF(AND($B$6=NB!$A$17,$B$8&gt;0),'Ersparnisberechnung Sommertarif'!$B$8*SLP!C17928,"")</f>
        <v/>
      </c>
    </row>
    <row r="17949" spans="1:5" x14ac:dyDescent="0.3">
      <c r="A17949" s="25">
        <v>46209</v>
      </c>
      <c r="B17949" s="31">
        <v>0.79166666666666663</v>
      </c>
      <c r="C17949" s="46"/>
      <c r="D17949" s="29">
        <v>46209.791666666664</v>
      </c>
      <c r="E17949" s="15" t="str">
        <f>IF(AND($B$6=NB!$A$17,$B$8&gt;0),'Ersparnisberechnung Sommertarif'!$B$8*SLP!C17929,"")</f>
        <v/>
      </c>
    </row>
    <row r="17950" spans="1:5" x14ac:dyDescent="0.3">
      <c r="A17950" s="25">
        <v>46209</v>
      </c>
      <c r="B17950" s="31">
        <v>0.80208333333333337</v>
      </c>
      <c r="C17950" s="46"/>
      <c r="D17950" s="29">
        <v>46209.802083333336</v>
      </c>
      <c r="E17950" s="15" t="str">
        <f>IF(AND($B$6=NB!$A$17,$B$8&gt;0),'Ersparnisberechnung Sommertarif'!$B$8*SLP!C17930,"")</f>
        <v/>
      </c>
    </row>
    <row r="17951" spans="1:5" x14ac:dyDescent="0.3">
      <c r="A17951" s="25">
        <v>46209</v>
      </c>
      <c r="B17951" s="31">
        <v>0.8125</v>
      </c>
      <c r="C17951" s="46"/>
      <c r="D17951" s="29">
        <v>46209.8125</v>
      </c>
      <c r="E17951" s="15" t="str">
        <f>IF(AND($B$6=NB!$A$17,$B$8&gt;0),'Ersparnisberechnung Sommertarif'!$B$8*SLP!C17931,"")</f>
        <v/>
      </c>
    </row>
    <row r="17952" spans="1:5" x14ac:dyDescent="0.3">
      <c r="A17952" s="25">
        <v>46209</v>
      </c>
      <c r="B17952" s="31">
        <v>0.82291666666666663</v>
      </c>
      <c r="C17952" s="46"/>
      <c r="D17952" s="29">
        <v>46209.822916666664</v>
      </c>
      <c r="E17952" s="15" t="str">
        <f>IF(AND($B$6=NB!$A$17,$B$8&gt;0),'Ersparnisberechnung Sommertarif'!$B$8*SLP!C17932,"")</f>
        <v/>
      </c>
    </row>
    <row r="17953" spans="1:5" x14ac:dyDescent="0.3">
      <c r="A17953" s="25">
        <v>46209</v>
      </c>
      <c r="B17953" s="31">
        <v>0.83333333333333337</v>
      </c>
      <c r="C17953" s="46"/>
      <c r="D17953" s="29">
        <v>46209.833333333336</v>
      </c>
      <c r="E17953" s="15" t="str">
        <f>IF(AND($B$6=NB!$A$17,$B$8&gt;0),'Ersparnisberechnung Sommertarif'!$B$8*SLP!C17933,"")</f>
        <v/>
      </c>
    </row>
    <row r="17954" spans="1:5" x14ac:dyDescent="0.3">
      <c r="A17954" s="25">
        <v>46209</v>
      </c>
      <c r="B17954" s="31">
        <v>0.84375</v>
      </c>
      <c r="C17954" s="46"/>
      <c r="D17954" s="29">
        <v>46209.84375</v>
      </c>
      <c r="E17954" s="15" t="str">
        <f>IF(AND($B$6=NB!$A$17,$B$8&gt;0),'Ersparnisberechnung Sommertarif'!$B$8*SLP!C17934,"")</f>
        <v/>
      </c>
    </row>
    <row r="17955" spans="1:5" x14ac:dyDescent="0.3">
      <c r="A17955" s="25">
        <v>46209</v>
      </c>
      <c r="B17955" s="31">
        <v>0.85416666666666663</v>
      </c>
      <c r="C17955" s="46"/>
      <c r="D17955" s="29">
        <v>46209.854166666664</v>
      </c>
      <c r="E17955" s="15" t="str">
        <f>IF(AND($B$6=NB!$A$17,$B$8&gt;0),'Ersparnisberechnung Sommertarif'!$B$8*SLP!C17935,"")</f>
        <v/>
      </c>
    </row>
    <row r="17956" spans="1:5" x14ac:dyDescent="0.3">
      <c r="A17956" s="25">
        <v>46209</v>
      </c>
      <c r="B17956" s="31">
        <v>0.86458333333333337</v>
      </c>
      <c r="C17956" s="46"/>
      <c r="D17956" s="29">
        <v>46209.864583333336</v>
      </c>
      <c r="E17956" s="15" t="str">
        <f>IF(AND($B$6=NB!$A$17,$B$8&gt;0),'Ersparnisberechnung Sommertarif'!$B$8*SLP!C17936,"")</f>
        <v/>
      </c>
    </row>
    <row r="17957" spans="1:5" x14ac:dyDescent="0.3">
      <c r="A17957" s="25">
        <v>46209</v>
      </c>
      <c r="B17957" s="31">
        <v>0.875</v>
      </c>
      <c r="C17957" s="46"/>
      <c r="D17957" s="29">
        <v>46209.875</v>
      </c>
      <c r="E17957" s="15" t="str">
        <f>IF(AND($B$6=NB!$A$17,$B$8&gt;0),'Ersparnisberechnung Sommertarif'!$B$8*SLP!C17937,"")</f>
        <v/>
      </c>
    </row>
    <row r="17958" spans="1:5" x14ac:dyDescent="0.3">
      <c r="A17958" s="25">
        <v>46209</v>
      </c>
      <c r="B17958" s="31">
        <v>0.88541666666666663</v>
      </c>
      <c r="C17958" s="46"/>
      <c r="D17958" s="29">
        <v>46209.885416666664</v>
      </c>
      <c r="E17958" s="15" t="str">
        <f>IF(AND($B$6=NB!$A$17,$B$8&gt;0),'Ersparnisberechnung Sommertarif'!$B$8*SLP!C17938,"")</f>
        <v/>
      </c>
    </row>
    <row r="17959" spans="1:5" x14ac:dyDescent="0.3">
      <c r="A17959" s="25">
        <v>46209</v>
      </c>
      <c r="B17959" s="31">
        <v>0.89583333333333337</v>
      </c>
      <c r="C17959" s="46"/>
      <c r="D17959" s="29">
        <v>46209.895833333336</v>
      </c>
      <c r="E17959" s="15" t="str">
        <f>IF(AND($B$6=NB!$A$17,$B$8&gt;0),'Ersparnisberechnung Sommertarif'!$B$8*SLP!C17939,"")</f>
        <v/>
      </c>
    </row>
    <row r="17960" spans="1:5" x14ac:dyDescent="0.3">
      <c r="A17960" s="25">
        <v>46209</v>
      </c>
      <c r="B17960" s="31">
        <v>0.90625</v>
      </c>
      <c r="C17960" s="46"/>
      <c r="D17960" s="29">
        <v>46209.90625</v>
      </c>
      <c r="E17960" s="15" t="str">
        <f>IF(AND($B$6=NB!$A$17,$B$8&gt;0),'Ersparnisberechnung Sommertarif'!$B$8*SLP!C17940,"")</f>
        <v/>
      </c>
    </row>
    <row r="17961" spans="1:5" x14ac:dyDescent="0.3">
      <c r="A17961" s="25">
        <v>46209</v>
      </c>
      <c r="B17961" s="31">
        <v>0.91666666666666663</v>
      </c>
      <c r="C17961" s="46"/>
      <c r="D17961" s="29">
        <v>46209.916666666664</v>
      </c>
      <c r="E17961" s="15" t="str">
        <f>IF(AND($B$6=NB!$A$17,$B$8&gt;0),'Ersparnisberechnung Sommertarif'!$B$8*SLP!C17941,"")</f>
        <v/>
      </c>
    </row>
    <row r="17962" spans="1:5" x14ac:dyDescent="0.3">
      <c r="A17962" s="25">
        <v>46209</v>
      </c>
      <c r="B17962" s="31">
        <v>0.92708333333333337</v>
      </c>
      <c r="C17962" s="46"/>
      <c r="D17962" s="29">
        <v>46209.927083333336</v>
      </c>
      <c r="E17962" s="15" t="str">
        <f>IF(AND($B$6=NB!$A$17,$B$8&gt;0),'Ersparnisberechnung Sommertarif'!$B$8*SLP!C17942,"")</f>
        <v/>
      </c>
    </row>
    <row r="17963" spans="1:5" x14ac:dyDescent="0.3">
      <c r="A17963" s="25">
        <v>46209</v>
      </c>
      <c r="B17963" s="31">
        <v>0.9375</v>
      </c>
      <c r="C17963" s="46"/>
      <c r="D17963" s="29">
        <v>46209.9375</v>
      </c>
      <c r="E17963" s="15" t="str">
        <f>IF(AND($B$6=NB!$A$17,$B$8&gt;0),'Ersparnisberechnung Sommertarif'!$B$8*SLP!C17943,"")</f>
        <v/>
      </c>
    </row>
    <row r="17964" spans="1:5" x14ac:dyDescent="0.3">
      <c r="A17964" s="25">
        <v>46209</v>
      </c>
      <c r="B17964" s="31">
        <v>0.94791666666666663</v>
      </c>
      <c r="C17964" s="46"/>
      <c r="D17964" s="29">
        <v>46209.947916666664</v>
      </c>
      <c r="E17964" s="15" t="str">
        <f>IF(AND($B$6=NB!$A$17,$B$8&gt;0),'Ersparnisberechnung Sommertarif'!$B$8*SLP!C17944,"")</f>
        <v/>
      </c>
    </row>
    <row r="17965" spans="1:5" x14ac:dyDescent="0.3">
      <c r="A17965" s="25">
        <v>46209</v>
      </c>
      <c r="B17965" s="31">
        <v>0.95833333333333337</v>
      </c>
      <c r="C17965" s="46"/>
      <c r="D17965" s="29">
        <v>46209.958333333336</v>
      </c>
      <c r="E17965" s="15" t="str">
        <f>IF(AND($B$6=NB!$A$17,$B$8&gt;0),'Ersparnisberechnung Sommertarif'!$B$8*SLP!C17945,"")</f>
        <v/>
      </c>
    </row>
    <row r="17966" spans="1:5" x14ac:dyDescent="0.3">
      <c r="A17966" s="25">
        <v>46209</v>
      </c>
      <c r="B17966" s="31">
        <v>0.96875</v>
      </c>
      <c r="C17966" s="46"/>
      <c r="D17966" s="29">
        <v>46209.96875</v>
      </c>
      <c r="E17966" s="15" t="str">
        <f>IF(AND($B$6=NB!$A$17,$B$8&gt;0),'Ersparnisberechnung Sommertarif'!$B$8*SLP!C17946,"")</f>
        <v/>
      </c>
    </row>
    <row r="17967" spans="1:5" x14ac:dyDescent="0.3">
      <c r="A17967" s="25">
        <v>46209</v>
      </c>
      <c r="B17967" s="31">
        <v>0.97916666666666663</v>
      </c>
      <c r="C17967" s="46"/>
      <c r="D17967" s="29">
        <v>46209.979166666664</v>
      </c>
      <c r="E17967" s="15" t="str">
        <f>IF(AND($B$6=NB!$A$17,$B$8&gt;0),'Ersparnisberechnung Sommertarif'!$B$8*SLP!C17947,"")</f>
        <v/>
      </c>
    </row>
    <row r="17968" spans="1:5" x14ac:dyDescent="0.3">
      <c r="A17968" s="25">
        <v>46209</v>
      </c>
      <c r="B17968" s="31">
        <v>0.98958333333333337</v>
      </c>
      <c r="C17968" s="46"/>
      <c r="D17968" s="29">
        <v>46209.989583333336</v>
      </c>
      <c r="E17968" s="15" t="str">
        <f>IF(AND($B$6=NB!$A$17,$B$8&gt;0),'Ersparnisberechnung Sommertarif'!$B$8*SLP!C17948,"")</f>
        <v/>
      </c>
    </row>
    <row r="17969" spans="1:5" x14ac:dyDescent="0.3">
      <c r="A17969" s="25">
        <v>46210</v>
      </c>
      <c r="B17969" s="31">
        <v>0</v>
      </c>
      <c r="C17969" s="46"/>
      <c r="D17969" s="29">
        <v>46210</v>
      </c>
      <c r="E17969" s="15" t="str">
        <f>IF(AND($B$6=NB!$A$17,$B$8&gt;0),'Ersparnisberechnung Sommertarif'!$B$8*SLP!C17949,"")</f>
        <v/>
      </c>
    </row>
    <row r="17970" spans="1:5" x14ac:dyDescent="0.3">
      <c r="A17970" s="25">
        <v>46210</v>
      </c>
      <c r="B17970" s="31">
        <v>1.0416666666666666E-2</v>
      </c>
      <c r="C17970" s="46"/>
      <c r="D17970" s="29">
        <v>46210.010416666664</v>
      </c>
      <c r="E17970" s="15" t="str">
        <f>IF(AND($B$6=NB!$A$17,$B$8&gt;0),'Ersparnisberechnung Sommertarif'!$B$8*SLP!C17950,"")</f>
        <v/>
      </c>
    </row>
    <row r="17971" spans="1:5" x14ac:dyDescent="0.3">
      <c r="A17971" s="25">
        <v>46210</v>
      </c>
      <c r="B17971" s="31">
        <v>2.0833333333333332E-2</v>
      </c>
      <c r="C17971" s="46"/>
      <c r="D17971" s="29">
        <v>46210.020833333336</v>
      </c>
      <c r="E17971" s="15" t="str">
        <f>IF(AND($B$6=NB!$A$17,$B$8&gt;0),'Ersparnisberechnung Sommertarif'!$B$8*SLP!C17951,"")</f>
        <v/>
      </c>
    </row>
    <row r="17972" spans="1:5" x14ac:dyDescent="0.3">
      <c r="A17972" s="25">
        <v>46210</v>
      </c>
      <c r="B17972" s="31">
        <v>3.125E-2</v>
      </c>
      <c r="C17972" s="46"/>
      <c r="D17972" s="29">
        <v>46210.03125</v>
      </c>
      <c r="E17972" s="15" t="str">
        <f>IF(AND($B$6=NB!$A$17,$B$8&gt;0),'Ersparnisberechnung Sommertarif'!$B$8*SLP!C17952,"")</f>
        <v/>
      </c>
    </row>
    <row r="17973" spans="1:5" x14ac:dyDescent="0.3">
      <c r="A17973" s="25">
        <v>46210</v>
      </c>
      <c r="B17973" s="31">
        <v>4.1666666666666664E-2</v>
      </c>
      <c r="C17973" s="46"/>
      <c r="D17973" s="29">
        <v>46210.041666666664</v>
      </c>
      <c r="E17973" s="15" t="str">
        <f>IF(AND($B$6=NB!$A$17,$B$8&gt;0),'Ersparnisberechnung Sommertarif'!$B$8*SLP!C17953,"")</f>
        <v/>
      </c>
    </row>
    <row r="17974" spans="1:5" x14ac:dyDescent="0.3">
      <c r="A17974" s="25">
        <v>46210</v>
      </c>
      <c r="B17974" s="31">
        <v>5.2083333333333336E-2</v>
      </c>
      <c r="C17974" s="46"/>
      <c r="D17974" s="29">
        <v>46210.052083333336</v>
      </c>
      <c r="E17974" s="15" t="str">
        <f>IF(AND($B$6=NB!$A$17,$B$8&gt;0),'Ersparnisberechnung Sommertarif'!$B$8*SLP!C17954,"")</f>
        <v/>
      </c>
    </row>
    <row r="17975" spans="1:5" x14ac:dyDescent="0.3">
      <c r="A17975" s="25">
        <v>46210</v>
      </c>
      <c r="B17975" s="31">
        <v>6.25E-2</v>
      </c>
      <c r="C17975" s="46"/>
      <c r="D17975" s="29">
        <v>46210.0625</v>
      </c>
      <c r="E17975" s="15" t="str">
        <f>IF(AND($B$6=NB!$A$17,$B$8&gt;0),'Ersparnisberechnung Sommertarif'!$B$8*SLP!C17955,"")</f>
        <v/>
      </c>
    </row>
    <row r="17976" spans="1:5" x14ac:dyDescent="0.3">
      <c r="A17976" s="25">
        <v>46210</v>
      </c>
      <c r="B17976" s="31">
        <v>7.2916666666666671E-2</v>
      </c>
      <c r="C17976" s="46"/>
      <c r="D17976" s="29">
        <v>46210.072916666664</v>
      </c>
      <c r="E17976" s="15" t="str">
        <f>IF(AND($B$6=NB!$A$17,$B$8&gt;0),'Ersparnisberechnung Sommertarif'!$B$8*SLP!C17956,"")</f>
        <v/>
      </c>
    </row>
    <row r="17977" spans="1:5" x14ac:dyDescent="0.3">
      <c r="A17977" s="25">
        <v>46210</v>
      </c>
      <c r="B17977" s="31">
        <v>8.3333333333333329E-2</v>
      </c>
      <c r="C17977" s="46"/>
      <c r="D17977" s="29">
        <v>46210.083333333336</v>
      </c>
      <c r="E17977" s="15" t="str">
        <f>IF(AND($B$6=NB!$A$17,$B$8&gt;0),'Ersparnisberechnung Sommertarif'!$B$8*SLP!C17957,"")</f>
        <v/>
      </c>
    </row>
    <row r="17978" spans="1:5" x14ac:dyDescent="0.3">
      <c r="A17978" s="25">
        <v>46210</v>
      </c>
      <c r="B17978" s="31">
        <v>9.375E-2</v>
      </c>
      <c r="C17978" s="46"/>
      <c r="D17978" s="29">
        <v>46210.09375</v>
      </c>
      <c r="E17978" s="15" t="str">
        <f>IF(AND($B$6=NB!$A$17,$B$8&gt;0),'Ersparnisberechnung Sommertarif'!$B$8*SLP!C17958,"")</f>
        <v/>
      </c>
    </row>
    <row r="17979" spans="1:5" x14ac:dyDescent="0.3">
      <c r="A17979" s="25">
        <v>46210</v>
      </c>
      <c r="B17979" s="31">
        <v>0.10416666666666667</v>
      </c>
      <c r="C17979" s="46"/>
      <c r="D17979" s="29">
        <v>46210.104166666664</v>
      </c>
      <c r="E17979" s="15" t="str">
        <f>IF(AND($B$6=NB!$A$17,$B$8&gt;0),'Ersparnisberechnung Sommertarif'!$B$8*SLP!C17959,"")</f>
        <v/>
      </c>
    </row>
    <row r="17980" spans="1:5" x14ac:dyDescent="0.3">
      <c r="A17980" s="25">
        <v>46210</v>
      </c>
      <c r="B17980" s="31">
        <v>0.11458333333333333</v>
      </c>
      <c r="C17980" s="46"/>
      <c r="D17980" s="29">
        <v>46210.114583333336</v>
      </c>
      <c r="E17980" s="15" t="str">
        <f>IF(AND($B$6=NB!$A$17,$B$8&gt;0),'Ersparnisberechnung Sommertarif'!$B$8*SLP!C17960,"")</f>
        <v/>
      </c>
    </row>
    <row r="17981" spans="1:5" x14ac:dyDescent="0.3">
      <c r="A17981" s="25">
        <v>46210</v>
      </c>
      <c r="B17981" s="31">
        <v>0.125</v>
      </c>
      <c r="C17981" s="46"/>
      <c r="D17981" s="29">
        <v>46210.125</v>
      </c>
      <c r="E17981" s="15" t="str">
        <f>IF(AND($B$6=NB!$A$17,$B$8&gt;0),'Ersparnisberechnung Sommertarif'!$B$8*SLP!C17961,"")</f>
        <v/>
      </c>
    </row>
    <row r="17982" spans="1:5" x14ac:dyDescent="0.3">
      <c r="A17982" s="25">
        <v>46210</v>
      </c>
      <c r="B17982" s="31">
        <v>0.13541666666666666</v>
      </c>
      <c r="C17982" s="46"/>
      <c r="D17982" s="29">
        <v>46210.135416666664</v>
      </c>
      <c r="E17982" s="15" t="str">
        <f>IF(AND($B$6=NB!$A$17,$B$8&gt;0),'Ersparnisberechnung Sommertarif'!$B$8*SLP!C17962,"")</f>
        <v/>
      </c>
    </row>
    <row r="17983" spans="1:5" x14ac:dyDescent="0.3">
      <c r="A17983" s="25">
        <v>46210</v>
      </c>
      <c r="B17983" s="31">
        <v>0.14583333333333334</v>
      </c>
      <c r="C17983" s="46"/>
      <c r="D17983" s="29">
        <v>46210.145833333336</v>
      </c>
      <c r="E17983" s="15" t="str">
        <f>IF(AND($B$6=NB!$A$17,$B$8&gt;0),'Ersparnisberechnung Sommertarif'!$B$8*SLP!C17963,"")</f>
        <v/>
      </c>
    </row>
    <row r="17984" spans="1:5" x14ac:dyDescent="0.3">
      <c r="A17984" s="25">
        <v>46210</v>
      </c>
      <c r="B17984" s="31">
        <v>0.15625</v>
      </c>
      <c r="C17984" s="46"/>
      <c r="D17984" s="29">
        <v>46210.15625</v>
      </c>
      <c r="E17984" s="15" t="str">
        <f>IF(AND($B$6=NB!$A$17,$B$8&gt;0),'Ersparnisberechnung Sommertarif'!$B$8*SLP!C17964,"")</f>
        <v/>
      </c>
    </row>
    <row r="17985" spans="1:5" x14ac:dyDescent="0.3">
      <c r="A17985" s="25">
        <v>46210</v>
      </c>
      <c r="B17985" s="31">
        <v>0.16666666666666666</v>
      </c>
      <c r="C17985" s="46"/>
      <c r="D17985" s="29">
        <v>46210.166666666664</v>
      </c>
      <c r="E17985" s="15" t="str">
        <f>IF(AND($B$6=NB!$A$17,$B$8&gt;0),'Ersparnisberechnung Sommertarif'!$B$8*SLP!C17965,"")</f>
        <v/>
      </c>
    </row>
    <row r="17986" spans="1:5" x14ac:dyDescent="0.3">
      <c r="A17986" s="25">
        <v>46210</v>
      </c>
      <c r="B17986" s="31">
        <v>0.17708333333333334</v>
      </c>
      <c r="C17986" s="46"/>
      <c r="D17986" s="29">
        <v>46210.177083333336</v>
      </c>
      <c r="E17986" s="15" t="str">
        <f>IF(AND($B$6=NB!$A$17,$B$8&gt;0),'Ersparnisberechnung Sommertarif'!$B$8*SLP!C17966,"")</f>
        <v/>
      </c>
    </row>
    <row r="17987" spans="1:5" x14ac:dyDescent="0.3">
      <c r="A17987" s="25">
        <v>46210</v>
      </c>
      <c r="B17987" s="31">
        <v>0.1875</v>
      </c>
      <c r="C17987" s="46"/>
      <c r="D17987" s="29">
        <v>46210.1875</v>
      </c>
      <c r="E17987" s="15" t="str">
        <f>IF(AND($B$6=NB!$A$17,$B$8&gt;0),'Ersparnisberechnung Sommertarif'!$B$8*SLP!C17967,"")</f>
        <v/>
      </c>
    </row>
    <row r="17988" spans="1:5" x14ac:dyDescent="0.3">
      <c r="A17988" s="25">
        <v>46210</v>
      </c>
      <c r="B17988" s="31">
        <v>0.19791666666666666</v>
      </c>
      <c r="C17988" s="46"/>
      <c r="D17988" s="29">
        <v>46210.197916666664</v>
      </c>
      <c r="E17988" s="15" t="str">
        <f>IF(AND($B$6=NB!$A$17,$B$8&gt;0),'Ersparnisberechnung Sommertarif'!$B$8*SLP!C17968,"")</f>
        <v/>
      </c>
    </row>
    <row r="17989" spans="1:5" x14ac:dyDescent="0.3">
      <c r="A17989" s="25">
        <v>46210</v>
      </c>
      <c r="B17989" s="31">
        <v>0.20833333333333334</v>
      </c>
      <c r="C17989" s="46"/>
      <c r="D17989" s="29">
        <v>46210.208333333336</v>
      </c>
      <c r="E17989" s="15" t="str">
        <f>IF(AND($B$6=NB!$A$17,$B$8&gt;0),'Ersparnisberechnung Sommertarif'!$B$8*SLP!C17969,"")</f>
        <v/>
      </c>
    </row>
    <row r="17990" spans="1:5" x14ac:dyDescent="0.3">
      <c r="A17990" s="25">
        <v>46210</v>
      </c>
      <c r="B17990" s="31">
        <v>0.21875</v>
      </c>
      <c r="C17990" s="46"/>
      <c r="D17990" s="29">
        <v>46210.21875</v>
      </c>
      <c r="E17990" s="15" t="str">
        <f>IF(AND($B$6=NB!$A$17,$B$8&gt;0),'Ersparnisberechnung Sommertarif'!$B$8*SLP!C17970,"")</f>
        <v/>
      </c>
    </row>
    <row r="17991" spans="1:5" x14ac:dyDescent="0.3">
      <c r="A17991" s="25">
        <v>46210</v>
      </c>
      <c r="B17991" s="31">
        <v>0.22916666666666666</v>
      </c>
      <c r="C17991" s="46"/>
      <c r="D17991" s="29">
        <v>46210.229166666664</v>
      </c>
      <c r="E17991" s="15" t="str">
        <f>IF(AND($B$6=NB!$A$17,$B$8&gt;0),'Ersparnisberechnung Sommertarif'!$B$8*SLP!C17971,"")</f>
        <v/>
      </c>
    </row>
    <row r="17992" spans="1:5" x14ac:dyDescent="0.3">
      <c r="A17992" s="25">
        <v>46210</v>
      </c>
      <c r="B17992" s="31">
        <v>0.23958333333333334</v>
      </c>
      <c r="C17992" s="46"/>
      <c r="D17992" s="29">
        <v>46210.239583333336</v>
      </c>
      <c r="E17992" s="15" t="str">
        <f>IF(AND($B$6=NB!$A$17,$B$8&gt;0),'Ersparnisberechnung Sommertarif'!$B$8*SLP!C17972,"")</f>
        <v/>
      </c>
    </row>
    <row r="17993" spans="1:5" x14ac:dyDescent="0.3">
      <c r="A17993" s="25">
        <v>46210</v>
      </c>
      <c r="B17993" s="31">
        <v>0.25</v>
      </c>
      <c r="C17993" s="46"/>
      <c r="D17993" s="29">
        <v>46210.25</v>
      </c>
      <c r="E17993" s="15" t="str">
        <f>IF(AND($B$6=NB!$A$17,$B$8&gt;0),'Ersparnisberechnung Sommertarif'!$B$8*SLP!C17973,"")</f>
        <v/>
      </c>
    </row>
    <row r="17994" spans="1:5" x14ac:dyDescent="0.3">
      <c r="A17994" s="25">
        <v>46210</v>
      </c>
      <c r="B17994" s="31">
        <v>0.26041666666666669</v>
      </c>
      <c r="C17994" s="46"/>
      <c r="D17994" s="29">
        <v>46210.260416666664</v>
      </c>
      <c r="E17994" s="15" t="str">
        <f>IF(AND($B$6=NB!$A$17,$B$8&gt;0),'Ersparnisberechnung Sommertarif'!$B$8*SLP!C17974,"")</f>
        <v/>
      </c>
    </row>
    <row r="17995" spans="1:5" x14ac:dyDescent="0.3">
      <c r="A17995" s="25">
        <v>46210</v>
      </c>
      <c r="B17995" s="31">
        <v>0.27083333333333331</v>
      </c>
      <c r="C17995" s="46"/>
      <c r="D17995" s="29">
        <v>46210.270833333336</v>
      </c>
      <c r="E17995" s="15" t="str">
        <f>IF(AND($B$6=NB!$A$17,$B$8&gt;0),'Ersparnisberechnung Sommertarif'!$B$8*SLP!C17975,"")</f>
        <v/>
      </c>
    </row>
    <row r="17996" spans="1:5" x14ac:dyDescent="0.3">
      <c r="A17996" s="25">
        <v>46210</v>
      </c>
      <c r="B17996" s="31">
        <v>0.28125</v>
      </c>
      <c r="C17996" s="46"/>
      <c r="D17996" s="29">
        <v>46210.28125</v>
      </c>
      <c r="E17996" s="15" t="str">
        <f>IF(AND($B$6=NB!$A$17,$B$8&gt;0),'Ersparnisberechnung Sommertarif'!$B$8*SLP!C17976,"")</f>
        <v/>
      </c>
    </row>
    <row r="17997" spans="1:5" x14ac:dyDescent="0.3">
      <c r="A17997" s="25">
        <v>46210</v>
      </c>
      <c r="B17997" s="31">
        <v>0.29166666666666669</v>
      </c>
      <c r="C17997" s="46"/>
      <c r="D17997" s="29">
        <v>46210.291666666664</v>
      </c>
      <c r="E17997" s="15" t="str">
        <f>IF(AND($B$6=NB!$A$17,$B$8&gt;0),'Ersparnisberechnung Sommertarif'!$B$8*SLP!C17977,"")</f>
        <v/>
      </c>
    </row>
    <row r="17998" spans="1:5" x14ac:dyDescent="0.3">
      <c r="A17998" s="25">
        <v>46210</v>
      </c>
      <c r="B17998" s="31">
        <v>0.30208333333333331</v>
      </c>
      <c r="C17998" s="46"/>
      <c r="D17998" s="29">
        <v>46210.302083333336</v>
      </c>
      <c r="E17998" s="15" t="str">
        <f>IF(AND($B$6=NB!$A$17,$B$8&gt;0),'Ersparnisberechnung Sommertarif'!$B$8*SLP!C17978,"")</f>
        <v/>
      </c>
    </row>
    <row r="17999" spans="1:5" x14ac:dyDescent="0.3">
      <c r="A17999" s="25">
        <v>46210</v>
      </c>
      <c r="B17999" s="31">
        <v>0.3125</v>
      </c>
      <c r="C17999" s="46"/>
      <c r="D17999" s="29">
        <v>46210.3125</v>
      </c>
      <c r="E17999" s="15" t="str">
        <f>IF(AND($B$6=NB!$A$17,$B$8&gt;0),'Ersparnisberechnung Sommertarif'!$B$8*SLP!C17979,"")</f>
        <v/>
      </c>
    </row>
    <row r="18000" spans="1:5" x14ac:dyDescent="0.3">
      <c r="A18000" s="25">
        <v>46210</v>
      </c>
      <c r="B18000" s="31">
        <v>0.32291666666666669</v>
      </c>
      <c r="C18000" s="46"/>
      <c r="D18000" s="29">
        <v>46210.322916666664</v>
      </c>
      <c r="E18000" s="15" t="str">
        <f>IF(AND($B$6=NB!$A$17,$B$8&gt;0),'Ersparnisberechnung Sommertarif'!$B$8*SLP!C17980,"")</f>
        <v/>
      </c>
    </row>
    <row r="18001" spans="1:5" x14ac:dyDescent="0.3">
      <c r="A18001" s="25">
        <v>46210</v>
      </c>
      <c r="B18001" s="31">
        <v>0.33333333333333331</v>
      </c>
      <c r="C18001" s="46"/>
      <c r="D18001" s="29">
        <v>46210.333333333336</v>
      </c>
      <c r="E18001" s="15" t="str">
        <f>IF(AND($B$6=NB!$A$17,$B$8&gt;0),'Ersparnisberechnung Sommertarif'!$B$8*SLP!C17981,"")</f>
        <v/>
      </c>
    </row>
    <row r="18002" spans="1:5" x14ac:dyDescent="0.3">
      <c r="A18002" s="25">
        <v>46210</v>
      </c>
      <c r="B18002" s="31">
        <v>0.34375</v>
      </c>
      <c r="C18002" s="46"/>
      <c r="D18002" s="29">
        <v>46210.34375</v>
      </c>
      <c r="E18002" s="15" t="str">
        <f>IF(AND($B$6=NB!$A$17,$B$8&gt;0),'Ersparnisberechnung Sommertarif'!$B$8*SLP!C17982,"")</f>
        <v/>
      </c>
    </row>
    <row r="18003" spans="1:5" x14ac:dyDescent="0.3">
      <c r="A18003" s="25">
        <v>46210</v>
      </c>
      <c r="B18003" s="31">
        <v>0.35416666666666669</v>
      </c>
      <c r="C18003" s="46"/>
      <c r="D18003" s="29">
        <v>46210.354166666664</v>
      </c>
      <c r="E18003" s="15" t="str">
        <f>IF(AND($B$6=NB!$A$17,$B$8&gt;0),'Ersparnisberechnung Sommertarif'!$B$8*SLP!C17983,"")</f>
        <v/>
      </c>
    </row>
    <row r="18004" spans="1:5" x14ac:dyDescent="0.3">
      <c r="A18004" s="25">
        <v>46210</v>
      </c>
      <c r="B18004" s="31">
        <v>0.36458333333333331</v>
      </c>
      <c r="C18004" s="46"/>
      <c r="D18004" s="29">
        <v>46210.364583333336</v>
      </c>
      <c r="E18004" s="15" t="str">
        <f>IF(AND($B$6=NB!$A$17,$B$8&gt;0),'Ersparnisberechnung Sommertarif'!$B$8*SLP!C17984,"")</f>
        <v/>
      </c>
    </row>
    <row r="18005" spans="1:5" x14ac:dyDescent="0.3">
      <c r="A18005" s="25">
        <v>46210</v>
      </c>
      <c r="B18005" s="31">
        <v>0.375</v>
      </c>
      <c r="C18005" s="46"/>
      <c r="D18005" s="29">
        <v>46210.375</v>
      </c>
      <c r="E18005" s="15" t="str">
        <f>IF(AND($B$6=NB!$A$17,$B$8&gt;0),'Ersparnisberechnung Sommertarif'!$B$8*SLP!C17985,"")</f>
        <v/>
      </c>
    </row>
    <row r="18006" spans="1:5" x14ac:dyDescent="0.3">
      <c r="A18006" s="25">
        <v>46210</v>
      </c>
      <c r="B18006" s="31">
        <v>0.38541666666666669</v>
      </c>
      <c r="C18006" s="46"/>
      <c r="D18006" s="29">
        <v>46210.385416666664</v>
      </c>
      <c r="E18006" s="15" t="str">
        <f>IF(AND($B$6=NB!$A$17,$B$8&gt;0),'Ersparnisberechnung Sommertarif'!$B$8*SLP!C17986,"")</f>
        <v/>
      </c>
    </row>
    <row r="18007" spans="1:5" x14ac:dyDescent="0.3">
      <c r="A18007" s="25">
        <v>46210</v>
      </c>
      <c r="B18007" s="31">
        <v>0.39583333333333331</v>
      </c>
      <c r="C18007" s="46"/>
      <c r="D18007" s="29">
        <v>46210.395833333336</v>
      </c>
      <c r="E18007" s="15" t="str">
        <f>IF(AND($B$6=NB!$A$17,$B$8&gt;0),'Ersparnisberechnung Sommertarif'!$B$8*SLP!C17987,"")</f>
        <v/>
      </c>
    </row>
    <row r="18008" spans="1:5" x14ac:dyDescent="0.3">
      <c r="A18008" s="25">
        <v>46210</v>
      </c>
      <c r="B18008" s="31">
        <v>0.40625</v>
      </c>
      <c r="C18008" s="46"/>
      <c r="D18008" s="29">
        <v>46210.40625</v>
      </c>
      <c r="E18008" s="15" t="str">
        <f>IF(AND($B$6=NB!$A$17,$B$8&gt;0),'Ersparnisberechnung Sommertarif'!$B$8*SLP!C17988,"")</f>
        <v/>
      </c>
    </row>
    <row r="18009" spans="1:5" x14ac:dyDescent="0.3">
      <c r="A18009" s="25">
        <v>46210</v>
      </c>
      <c r="B18009" s="31">
        <v>0.41666666666666669</v>
      </c>
      <c r="C18009" s="46"/>
      <c r="D18009" s="29">
        <v>46210.416666666664</v>
      </c>
      <c r="E18009" s="15" t="str">
        <f>IF(AND($B$6=NB!$A$17,$B$8&gt;0),'Ersparnisberechnung Sommertarif'!$B$8*SLP!C17989,"")</f>
        <v/>
      </c>
    </row>
    <row r="18010" spans="1:5" x14ac:dyDescent="0.3">
      <c r="A18010" s="25">
        <v>46210</v>
      </c>
      <c r="B18010" s="31">
        <v>0.42708333333333331</v>
      </c>
      <c r="C18010" s="46"/>
      <c r="D18010" s="29">
        <v>46210.427083333336</v>
      </c>
      <c r="E18010" s="15" t="str">
        <f>IF(AND($B$6=NB!$A$17,$B$8&gt;0),'Ersparnisberechnung Sommertarif'!$B$8*SLP!C17990,"")</f>
        <v/>
      </c>
    </row>
    <row r="18011" spans="1:5" x14ac:dyDescent="0.3">
      <c r="A18011" s="25">
        <v>46210</v>
      </c>
      <c r="B18011" s="31">
        <v>0.4375</v>
      </c>
      <c r="C18011" s="46"/>
      <c r="D18011" s="29">
        <v>46210.4375</v>
      </c>
      <c r="E18011" s="15" t="str">
        <f>IF(AND($B$6=NB!$A$17,$B$8&gt;0),'Ersparnisberechnung Sommertarif'!$B$8*SLP!C17991,"")</f>
        <v/>
      </c>
    </row>
    <row r="18012" spans="1:5" x14ac:dyDescent="0.3">
      <c r="A18012" s="25">
        <v>46210</v>
      </c>
      <c r="B18012" s="31">
        <v>0.44791666666666669</v>
      </c>
      <c r="C18012" s="46"/>
      <c r="D18012" s="29">
        <v>46210.447916666664</v>
      </c>
      <c r="E18012" s="15" t="str">
        <f>IF(AND($B$6=NB!$A$17,$B$8&gt;0),'Ersparnisberechnung Sommertarif'!$B$8*SLP!C17992,"")</f>
        <v/>
      </c>
    </row>
    <row r="18013" spans="1:5" x14ac:dyDescent="0.3">
      <c r="A18013" s="25">
        <v>46210</v>
      </c>
      <c r="B18013" s="31">
        <v>0.45833333333333331</v>
      </c>
      <c r="C18013" s="46"/>
      <c r="D18013" s="29">
        <v>46210.458333333336</v>
      </c>
      <c r="E18013" s="15" t="str">
        <f>IF(AND($B$6=NB!$A$17,$B$8&gt;0),'Ersparnisberechnung Sommertarif'!$B$8*SLP!C17993,"")</f>
        <v/>
      </c>
    </row>
    <row r="18014" spans="1:5" x14ac:dyDescent="0.3">
      <c r="A18014" s="25">
        <v>46210</v>
      </c>
      <c r="B18014" s="31">
        <v>0.46875</v>
      </c>
      <c r="C18014" s="46"/>
      <c r="D18014" s="29">
        <v>46210.46875</v>
      </c>
      <c r="E18014" s="15" t="str">
        <f>IF(AND($B$6=NB!$A$17,$B$8&gt;0),'Ersparnisberechnung Sommertarif'!$B$8*SLP!C17994,"")</f>
        <v/>
      </c>
    </row>
    <row r="18015" spans="1:5" x14ac:dyDescent="0.3">
      <c r="A18015" s="25">
        <v>46210</v>
      </c>
      <c r="B18015" s="31">
        <v>0.47916666666666669</v>
      </c>
      <c r="C18015" s="46"/>
      <c r="D18015" s="29">
        <v>46210.479166666664</v>
      </c>
      <c r="E18015" s="15" t="str">
        <f>IF(AND($B$6=NB!$A$17,$B$8&gt;0),'Ersparnisberechnung Sommertarif'!$B$8*SLP!C17995,"")</f>
        <v/>
      </c>
    </row>
    <row r="18016" spans="1:5" x14ac:dyDescent="0.3">
      <c r="A18016" s="25">
        <v>46210</v>
      </c>
      <c r="B18016" s="31">
        <v>0.48958333333333331</v>
      </c>
      <c r="C18016" s="46"/>
      <c r="D18016" s="29">
        <v>46210.489583333336</v>
      </c>
      <c r="E18016" s="15" t="str">
        <f>IF(AND($B$6=NB!$A$17,$B$8&gt;0),'Ersparnisberechnung Sommertarif'!$B$8*SLP!C17996,"")</f>
        <v/>
      </c>
    </row>
    <row r="18017" spans="1:5" x14ac:dyDescent="0.3">
      <c r="A18017" s="25">
        <v>46210</v>
      </c>
      <c r="B18017" s="31">
        <v>0.5</v>
      </c>
      <c r="C18017" s="46"/>
      <c r="D18017" s="29">
        <v>46210.5</v>
      </c>
      <c r="E18017" s="15" t="str">
        <f>IF(AND($B$6=NB!$A$17,$B$8&gt;0),'Ersparnisberechnung Sommertarif'!$B$8*SLP!C17997,"")</f>
        <v/>
      </c>
    </row>
    <row r="18018" spans="1:5" x14ac:dyDescent="0.3">
      <c r="A18018" s="25">
        <v>46210</v>
      </c>
      <c r="B18018" s="31">
        <v>0.51041666666666663</v>
      </c>
      <c r="C18018" s="46"/>
      <c r="D18018" s="29">
        <v>46210.510416666664</v>
      </c>
      <c r="E18018" s="15" t="str">
        <f>IF(AND($B$6=NB!$A$17,$B$8&gt;0),'Ersparnisberechnung Sommertarif'!$B$8*SLP!C17998,"")</f>
        <v/>
      </c>
    </row>
    <row r="18019" spans="1:5" x14ac:dyDescent="0.3">
      <c r="A18019" s="25">
        <v>46210</v>
      </c>
      <c r="B18019" s="31">
        <v>0.52083333333333337</v>
      </c>
      <c r="C18019" s="46"/>
      <c r="D18019" s="29">
        <v>46210.520833333336</v>
      </c>
      <c r="E18019" s="15" t="str">
        <f>IF(AND($B$6=NB!$A$17,$B$8&gt;0),'Ersparnisberechnung Sommertarif'!$B$8*SLP!C17999,"")</f>
        <v/>
      </c>
    </row>
    <row r="18020" spans="1:5" x14ac:dyDescent="0.3">
      <c r="A18020" s="25">
        <v>46210</v>
      </c>
      <c r="B18020" s="31">
        <v>0.53125</v>
      </c>
      <c r="C18020" s="46"/>
      <c r="D18020" s="29">
        <v>46210.53125</v>
      </c>
      <c r="E18020" s="15" t="str">
        <f>IF(AND($B$6=NB!$A$17,$B$8&gt;0),'Ersparnisberechnung Sommertarif'!$B$8*SLP!C18000,"")</f>
        <v/>
      </c>
    </row>
    <row r="18021" spans="1:5" x14ac:dyDescent="0.3">
      <c r="A18021" s="25">
        <v>46210</v>
      </c>
      <c r="B18021" s="31">
        <v>0.54166666666666663</v>
      </c>
      <c r="C18021" s="46"/>
      <c r="D18021" s="29">
        <v>46210.541666666664</v>
      </c>
      <c r="E18021" s="15" t="str">
        <f>IF(AND($B$6=NB!$A$17,$B$8&gt;0),'Ersparnisberechnung Sommertarif'!$B$8*SLP!C18001,"")</f>
        <v/>
      </c>
    </row>
    <row r="18022" spans="1:5" x14ac:dyDescent="0.3">
      <c r="A18022" s="25">
        <v>46210</v>
      </c>
      <c r="B18022" s="31">
        <v>0.55208333333333337</v>
      </c>
      <c r="C18022" s="46"/>
      <c r="D18022" s="29">
        <v>46210.552083333336</v>
      </c>
      <c r="E18022" s="15" t="str">
        <f>IF(AND($B$6=NB!$A$17,$B$8&gt;0),'Ersparnisberechnung Sommertarif'!$B$8*SLP!C18002,"")</f>
        <v/>
      </c>
    </row>
    <row r="18023" spans="1:5" x14ac:dyDescent="0.3">
      <c r="A18023" s="25">
        <v>46210</v>
      </c>
      <c r="B18023" s="31">
        <v>0.5625</v>
      </c>
      <c r="C18023" s="46"/>
      <c r="D18023" s="29">
        <v>46210.5625</v>
      </c>
      <c r="E18023" s="15" t="str">
        <f>IF(AND($B$6=NB!$A$17,$B$8&gt;0),'Ersparnisberechnung Sommertarif'!$B$8*SLP!C18003,"")</f>
        <v/>
      </c>
    </row>
    <row r="18024" spans="1:5" x14ac:dyDescent="0.3">
      <c r="A18024" s="25">
        <v>46210</v>
      </c>
      <c r="B18024" s="31">
        <v>0.57291666666666663</v>
      </c>
      <c r="C18024" s="46"/>
      <c r="D18024" s="29">
        <v>46210.572916666664</v>
      </c>
      <c r="E18024" s="15" t="str">
        <f>IF(AND($B$6=NB!$A$17,$B$8&gt;0),'Ersparnisberechnung Sommertarif'!$B$8*SLP!C18004,"")</f>
        <v/>
      </c>
    </row>
    <row r="18025" spans="1:5" x14ac:dyDescent="0.3">
      <c r="A18025" s="25">
        <v>46210</v>
      </c>
      <c r="B18025" s="31">
        <v>0.58333333333333337</v>
      </c>
      <c r="C18025" s="46"/>
      <c r="D18025" s="29">
        <v>46210.583333333336</v>
      </c>
      <c r="E18025" s="15" t="str">
        <f>IF(AND($B$6=NB!$A$17,$B$8&gt;0),'Ersparnisberechnung Sommertarif'!$B$8*SLP!C18005,"")</f>
        <v/>
      </c>
    </row>
    <row r="18026" spans="1:5" x14ac:dyDescent="0.3">
      <c r="A18026" s="25">
        <v>46210</v>
      </c>
      <c r="B18026" s="31">
        <v>0.59375</v>
      </c>
      <c r="C18026" s="46"/>
      <c r="D18026" s="29">
        <v>46210.59375</v>
      </c>
      <c r="E18026" s="15" t="str">
        <f>IF(AND($B$6=NB!$A$17,$B$8&gt;0),'Ersparnisberechnung Sommertarif'!$B$8*SLP!C18006,"")</f>
        <v/>
      </c>
    </row>
    <row r="18027" spans="1:5" x14ac:dyDescent="0.3">
      <c r="A18027" s="25">
        <v>46210</v>
      </c>
      <c r="B18027" s="31">
        <v>0.60416666666666663</v>
      </c>
      <c r="C18027" s="46"/>
      <c r="D18027" s="29">
        <v>46210.604166666664</v>
      </c>
      <c r="E18027" s="15" t="str">
        <f>IF(AND($B$6=NB!$A$17,$B$8&gt;0),'Ersparnisberechnung Sommertarif'!$B$8*SLP!C18007,"")</f>
        <v/>
      </c>
    </row>
    <row r="18028" spans="1:5" x14ac:dyDescent="0.3">
      <c r="A18028" s="25">
        <v>46210</v>
      </c>
      <c r="B18028" s="31">
        <v>0.61458333333333337</v>
      </c>
      <c r="C18028" s="46"/>
      <c r="D18028" s="29">
        <v>46210.614583333336</v>
      </c>
      <c r="E18028" s="15" t="str">
        <f>IF(AND($B$6=NB!$A$17,$B$8&gt;0),'Ersparnisberechnung Sommertarif'!$B$8*SLP!C18008,"")</f>
        <v/>
      </c>
    </row>
    <row r="18029" spans="1:5" x14ac:dyDescent="0.3">
      <c r="A18029" s="25">
        <v>46210</v>
      </c>
      <c r="B18029" s="31">
        <v>0.625</v>
      </c>
      <c r="C18029" s="46"/>
      <c r="D18029" s="29">
        <v>46210.625</v>
      </c>
      <c r="E18029" s="15" t="str">
        <f>IF(AND($B$6=NB!$A$17,$B$8&gt;0),'Ersparnisberechnung Sommertarif'!$B$8*SLP!C18009,"")</f>
        <v/>
      </c>
    </row>
    <row r="18030" spans="1:5" x14ac:dyDescent="0.3">
      <c r="A18030" s="25">
        <v>46210</v>
      </c>
      <c r="B18030" s="31">
        <v>0.63541666666666663</v>
      </c>
      <c r="C18030" s="46"/>
      <c r="D18030" s="29">
        <v>46210.635416666664</v>
      </c>
      <c r="E18030" s="15" t="str">
        <f>IF(AND($B$6=NB!$A$17,$B$8&gt;0),'Ersparnisberechnung Sommertarif'!$B$8*SLP!C18010,"")</f>
        <v/>
      </c>
    </row>
    <row r="18031" spans="1:5" x14ac:dyDescent="0.3">
      <c r="A18031" s="25">
        <v>46210</v>
      </c>
      <c r="B18031" s="31">
        <v>0.64583333333333337</v>
      </c>
      <c r="C18031" s="46"/>
      <c r="D18031" s="29">
        <v>46210.645833333336</v>
      </c>
      <c r="E18031" s="15" t="str">
        <f>IF(AND($B$6=NB!$A$17,$B$8&gt;0),'Ersparnisberechnung Sommertarif'!$B$8*SLP!C18011,"")</f>
        <v/>
      </c>
    </row>
    <row r="18032" spans="1:5" x14ac:dyDescent="0.3">
      <c r="A18032" s="25">
        <v>46210</v>
      </c>
      <c r="B18032" s="31">
        <v>0.65625</v>
      </c>
      <c r="C18032" s="46"/>
      <c r="D18032" s="29">
        <v>46210.65625</v>
      </c>
      <c r="E18032" s="15" t="str">
        <f>IF(AND($B$6=NB!$A$17,$B$8&gt;0),'Ersparnisberechnung Sommertarif'!$B$8*SLP!C18012,"")</f>
        <v/>
      </c>
    </row>
    <row r="18033" spans="1:5" x14ac:dyDescent="0.3">
      <c r="A18033" s="25">
        <v>46210</v>
      </c>
      <c r="B18033" s="31">
        <v>0.66666666666666663</v>
      </c>
      <c r="C18033" s="46"/>
      <c r="D18033" s="29">
        <v>46210.666666666664</v>
      </c>
      <c r="E18033" s="15" t="str">
        <f>IF(AND($B$6=NB!$A$17,$B$8&gt;0),'Ersparnisberechnung Sommertarif'!$B$8*SLP!C18013,"")</f>
        <v/>
      </c>
    </row>
    <row r="18034" spans="1:5" x14ac:dyDescent="0.3">
      <c r="A18034" s="25">
        <v>46210</v>
      </c>
      <c r="B18034" s="31">
        <v>0.67708333333333337</v>
      </c>
      <c r="C18034" s="46"/>
      <c r="D18034" s="29">
        <v>46210.677083333336</v>
      </c>
      <c r="E18034" s="15" t="str">
        <f>IF(AND($B$6=NB!$A$17,$B$8&gt;0),'Ersparnisberechnung Sommertarif'!$B$8*SLP!C18014,"")</f>
        <v/>
      </c>
    </row>
    <row r="18035" spans="1:5" x14ac:dyDescent="0.3">
      <c r="A18035" s="25">
        <v>46210</v>
      </c>
      <c r="B18035" s="31">
        <v>0.6875</v>
      </c>
      <c r="C18035" s="46"/>
      <c r="D18035" s="29">
        <v>46210.6875</v>
      </c>
      <c r="E18035" s="15" t="str">
        <f>IF(AND($B$6=NB!$A$17,$B$8&gt;0),'Ersparnisberechnung Sommertarif'!$B$8*SLP!C18015,"")</f>
        <v/>
      </c>
    </row>
    <row r="18036" spans="1:5" x14ac:dyDescent="0.3">
      <c r="A18036" s="25">
        <v>46210</v>
      </c>
      <c r="B18036" s="31">
        <v>0.69791666666666663</v>
      </c>
      <c r="C18036" s="46"/>
      <c r="D18036" s="29">
        <v>46210.697916666664</v>
      </c>
      <c r="E18036" s="15" t="str">
        <f>IF(AND($B$6=NB!$A$17,$B$8&gt;0),'Ersparnisberechnung Sommertarif'!$B$8*SLP!C18016,"")</f>
        <v/>
      </c>
    </row>
    <row r="18037" spans="1:5" x14ac:dyDescent="0.3">
      <c r="A18037" s="25">
        <v>46210</v>
      </c>
      <c r="B18037" s="31">
        <v>0.70833333333333337</v>
      </c>
      <c r="C18037" s="46"/>
      <c r="D18037" s="29">
        <v>46210.708333333336</v>
      </c>
      <c r="E18037" s="15" t="str">
        <f>IF(AND($B$6=NB!$A$17,$B$8&gt;0),'Ersparnisberechnung Sommertarif'!$B$8*SLP!C18017,"")</f>
        <v/>
      </c>
    </row>
    <row r="18038" spans="1:5" x14ac:dyDescent="0.3">
      <c r="A18038" s="25">
        <v>46210</v>
      </c>
      <c r="B18038" s="31">
        <v>0.71875</v>
      </c>
      <c r="C18038" s="46"/>
      <c r="D18038" s="29">
        <v>46210.71875</v>
      </c>
      <c r="E18038" s="15" t="str">
        <f>IF(AND($B$6=NB!$A$17,$B$8&gt;0),'Ersparnisberechnung Sommertarif'!$B$8*SLP!C18018,"")</f>
        <v/>
      </c>
    </row>
    <row r="18039" spans="1:5" x14ac:dyDescent="0.3">
      <c r="A18039" s="25">
        <v>46210</v>
      </c>
      <c r="B18039" s="31">
        <v>0.72916666666666663</v>
      </c>
      <c r="C18039" s="46"/>
      <c r="D18039" s="29">
        <v>46210.729166666664</v>
      </c>
      <c r="E18039" s="15" t="str">
        <f>IF(AND($B$6=NB!$A$17,$B$8&gt;0),'Ersparnisberechnung Sommertarif'!$B$8*SLP!C18019,"")</f>
        <v/>
      </c>
    </row>
    <row r="18040" spans="1:5" x14ac:dyDescent="0.3">
      <c r="A18040" s="25">
        <v>46210</v>
      </c>
      <c r="B18040" s="31">
        <v>0.73958333333333337</v>
      </c>
      <c r="C18040" s="46"/>
      <c r="D18040" s="29">
        <v>46210.739583333336</v>
      </c>
      <c r="E18040" s="15" t="str">
        <f>IF(AND($B$6=NB!$A$17,$B$8&gt;0),'Ersparnisberechnung Sommertarif'!$B$8*SLP!C18020,"")</f>
        <v/>
      </c>
    </row>
    <row r="18041" spans="1:5" x14ac:dyDescent="0.3">
      <c r="A18041" s="25">
        <v>46210</v>
      </c>
      <c r="B18041" s="31">
        <v>0.75</v>
      </c>
      <c r="C18041" s="46"/>
      <c r="D18041" s="29">
        <v>46210.75</v>
      </c>
      <c r="E18041" s="15" t="str">
        <f>IF(AND($B$6=NB!$A$17,$B$8&gt;0),'Ersparnisberechnung Sommertarif'!$B$8*SLP!C18021,"")</f>
        <v/>
      </c>
    </row>
    <row r="18042" spans="1:5" x14ac:dyDescent="0.3">
      <c r="A18042" s="25">
        <v>46210</v>
      </c>
      <c r="B18042" s="31">
        <v>0.76041666666666663</v>
      </c>
      <c r="C18042" s="46"/>
      <c r="D18042" s="29">
        <v>46210.760416666664</v>
      </c>
      <c r="E18042" s="15" t="str">
        <f>IF(AND($B$6=NB!$A$17,$B$8&gt;0),'Ersparnisberechnung Sommertarif'!$B$8*SLP!C18022,"")</f>
        <v/>
      </c>
    </row>
    <row r="18043" spans="1:5" x14ac:dyDescent="0.3">
      <c r="A18043" s="25">
        <v>46210</v>
      </c>
      <c r="B18043" s="31">
        <v>0.77083333333333337</v>
      </c>
      <c r="C18043" s="46"/>
      <c r="D18043" s="29">
        <v>46210.770833333336</v>
      </c>
      <c r="E18043" s="15" t="str">
        <f>IF(AND($B$6=NB!$A$17,$B$8&gt;0),'Ersparnisberechnung Sommertarif'!$B$8*SLP!C18023,"")</f>
        <v/>
      </c>
    </row>
    <row r="18044" spans="1:5" x14ac:dyDescent="0.3">
      <c r="A18044" s="25">
        <v>46210</v>
      </c>
      <c r="B18044" s="31">
        <v>0.78125</v>
      </c>
      <c r="C18044" s="46"/>
      <c r="D18044" s="29">
        <v>46210.78125</v>
      </c>
      <c r="E18044" s="15" t="str">
        <f>IF(AND($B$6=NB!$A$17,$B$8&gt;0),'Ersparnisberechnung Sommertarif'!$B$8*SLP!C18024,"")</f>
        <v/>
      </c>
    </row>
    <row r="18045" spans="1:5" x14ac:dyDescent="0.3">
      <c r="A18045" s="25">
        <v>46210</v>
      </c>
      <c r="B18045" s="31">
        <v>0.79166666666666663</v>
      </c>
      <c r="C18045" s="46"/>
      <c r="D18045" s="29">
        <v>46210.791666666664</v>
      </c>
      <c r="E18045" s="15" t="str">
        <f>IF(AND($B$6=NB!$A$17,$B$8&gt;0),'Ersparnisberechnung Sommertarif'!$B$8*SLP!C18025,"")</f>
        <v/>
      </c>
    </row>
    <row r="18046" spans="1:5" x14ac:dyDescent="0.3">
      <c r="A18046" s="25">
        <v>46210</v>
      </c>
      <c r="B18046" s="31">
        <v>0.80208333333333337</v>
      </c>
      <c r="C18046" s="46"/>
      <c r="D18046" s="29">
        <v>46210.802083333336</v>
      </c>
      <c r="E18046" s="15" t="str">
        <f>IF(AND($B$6=NB!$A$17,$B$8&gt;0),'Ersparnisberechnung Sommertarif'!$B$8*SLP!C18026,"")</f>
        <v/>
      </c>
    </row>
    <row r="18047" spans="1:5" x14ac:dyDescent="0.3">
      <c r="A18047" s="25">
        <v>46210</v>
      </c>
      <c r="B18047" s="31">
        <v>0.8125</v>
      </c>
      <c r="C18047" s="46"/>
      <c r="D18047" s="29">
        <v>46210.8125</v>
      </c>
      <c r="E18047" s="15" t="str">
        <f>IF(AND($B$6=NB!$A$17,$B$8&gt;0),'Ersparnisberechnung Sommertarif'!$B$8*SLP!C18027,"")</f>
        <v/>
      </c>
    </row>
    <row r="18048" spans="1:5" x14ac:dyDescent="0.3">
      <c r="A18048" s="25">
        <v>46210</v>
      </c>
      <c r="B18048" s="31">
        <v>0.82291666666666663</v>
      </c>
      <c r="C18048" s="46"/>
      <c r="D18048" s="29">
        <v>46210.822916666664</v>
      </c>
      <c r="E18048" s="15" t="str">
        <f>IF(AND($B$6=NB!$A$17,$B$8&gt;0),'Ersparnisberechnung Sommertarif'!$B$8*SLP!C18028,"")</f>
        <v/>
      </c>
    </row>
    <row r="18049" spans="1:5" x14ac:dyDescent="0.3">
      <c r="A18049" s="25">
        <v>46210</v>
      </c>
      <c r="B18049" s="31">
        <v>0.83333333333333337</v>
      </c>
      <c r="C18049" s="46"/>
      <c r="D18049" s="29">
        <v>46210.833333333336</v>
      </c>
      <c r="E18049" s="15" t="str">
        <f>IF(AND($B$6=NB!$A$17,$B$8&gt;0),'Ersparnisberechnung Sommertarif'!$B$8*SLP!C18029,"")</f>
        <v/>
      </c>
    </row>
    <row r="18050" spans="1:5" x14ac:dyDescent="0.3">
      <c r="A18050" s="25">
        <v>46210</v>
      </c>
      <c r="B18050" s="31">
        <v>0.84375</v>
      </c>
      <c r="C18050" s="46"/>
      <c r="D18050" s="29">
        <v>46210.84375</v>
      </c>
      <c r="E18050" s="15" t="str">
        <f>IF(AND($B$6=NB!$A$17,$B$8&gt;0),'Ersparnisberechnung Sommertarif'!$B$8*SLP!C18030,"")</f>
        <v/>
      </c>
    </row>
    <row r="18051" spans="1:5" x14ac:dyDescent="0.3">
      <c r="A18051" s="25">
        <v>46210</v>
      </c>
      <c r="B18051" s="31">
        <v>0.85416666666666663</v>
      </c>
      <c r="C18051" s="46"/>
      <c r="D18051" s="29">
        <v>46210.854166666664</v>
      </c>
      <c r="E18051" s="15" t="str">
        <f>IF(AND($B$6=NB!$A$17,$B$8&gt;0),'Ersparnisberechnung Sommertarif'!$B$8*SLP!C18031,"")</f>
        <v/>
      </c>
    </row>
    <row r="18052" spans="1:5" x14ac:dyDescent="0.3">
      <c r="A18052" s="25">
        <v>46210</v>
      </c>
      <c r="B18052" s="31">
        <v>0.86458333333333337</v>
      </c>
      <c r="C18052" s="46"/>
      <c r="D18052" s="29">
        <v>46210.864583333336</v>
      </c>
      <c r="E18052" s="15" t="str">
        <f>IF(AND($B$6=NB!$A$17,$B$8&gt;0),'Ersparnisberechnung Sommertarif'!$B$8*SLP!C18032,"")</f>
        <v/>
      </c>
    </row>
    <row r="18053" spans="1:5" x14ac:dyDescent="0.3">
      <c r="A18053" s="25">
        <v>46210</v>
      </c>
      <c r="B18053" s="31">
        <v>0.875</v>
      </c>
      <c r="C18053" s="46"/>
      <c r="D18053" s="29">
        <v>46210.875</v>
      </c>
      <c r="E18053" s="15" t="str">
        <f>IF(AND($B$6=NB!$A$17,$B$8&gt;0),'Ersparnisberechnung Sommertarif'!$B$8*SLP!C18033,"")</f>
        <v/>
      </c>
    </row>
    <row r="18054" spans="1:5" x14ac:dyDescent="0.3">
      <c r="A18054" s="25">
        <v>46210</v>
      </c>
      <c r="B18054" s="31">
        <v>0.88541666666666663</v>
      </c>
      <c r="C18054" s="46"/>
      <c r="D18054" s="29">
        <v>46210.885416666664</v>
      </c>
      <c r="E18054" s="15" t="str">
        <f>IF(AND($B$6=NB!$A$17,$B$8&gt;0),'Ersparnisberechnung Sommertarif'!$B$8*SLP!C18034,"")</f>
        <v/>
      </c>
    </row>
    <row r="18055" spans="1:5" x14ac:dyDescent="0.3">
      <c r="A18055" s="25">
        <v>46210</v>
      </c>
      <c r="B18055" s="31">
        <v>0.89583333333333337</v>
      </c>
      <c r="C18055" s="46"/>
      <c r="D18055" s="29">
        <v>46210.895833333336</v>
      </c>
      <c r="E18055" s="15" t="str">
        <f>IF(AND($B$6=NB!$A$17,$B$8&gt;0),'Ersparnisberechnung Sommertarif'!$B$8*SLP!C18035,"")</f>
        <v/>
      </c>
    </row>
    <row r="18056" spans="1:5" x14ac:dyDescent="0.3">
      <c r="A18056" s="25">
        <v>46210</v>
      </c>
      <c r="B18056" s="31">
        <v>0.90625</v>
      </c>
      <c r="C18056" s="46"/>
      <c r="D18056" s="29">
        <v>46210.90625</v>
      </c>
      <c r="E18056" s="15" t="str">
        <f>IF(AND($B$6=NB!$A$17,$B$8&gt;0),'Ersparnisberechnung Sommertarif'!$B$8*SLP!C18036,"")</f>
        <v/>
      </c>
    </row>
    <row r="18057" spans="1:5" x14ac:dyDescent="0.3">
      <c r="A18057" s="25">
        <v>46210</v>
      </c>
      <c r="B18057" s="31">
        <v>0.91666666666666663</v>
      </c>
      <c r="C18057" s="46"/>
      <c r="D18057" s="29">
        <v>46210.916666666664</v>
      </c>
      <c r="E18057" s="15" t="str">
        <f>IF(AND($B$6=NB!$A$17,$B$8&gt;0),'Ersparnisberechnung Sommertarif'!$B$8*SLP!C18037,"")</f>
        <v/>
      </c>
    </row>
    <row r="18058" spans="1:5" x14ac:dyDescent="0.3">
      <c r="A18058" s="25">
        <v>46210</v>
      </c>
      <c r="B18058" s="31">
        <v>0.92708333333333337</v>
      </c>
      <c r="C18058" s="46"/>
      <c r="D18058" s="29">
        <v>46210.927083333336</v>
      </c>
      <c r="E18058" s="15" t="str">
        <f>IF(AND($B$6=NB!$A$17,$B$8&gt;0),'Ersparnisberechnung Sommertarif'!$B$8*SLP!C18038,"")</f>
        <v/>
      </c>
    </row>
    <row r="18059" spans="1:5" x14ac:dyDescent="0.3">
      <c r="A18059" s="25">
        <v>46210</v>
      </c>
      <c r="B18059" s="31">
        <v>0.9375</v>
      </c>
      <c r="C18059" s="46"/>
      <c r="D18059" s="29">
        <v>46210.9375</v>
      </c>
      <c r="E18059" s="15" t="str">
        <f>IF(AND($B$6=NB!$A$17,$B$8&gt;0),'Ersparnisberechnung Sommertarif'!$B$8*SLP!C18039,"")</f>
        <v/>
      </c>
    </row>
    <row r="18060" spans="1:5" x14ac:dyDescent="0.3">
      <c r="A18060" s="25">
        <v>46210</v>
      </c>
      <c r="B18060" s="31">
        <v>0.94791666666666663</v>
      </c>
      <c r="C18060" s="46"/>
      <c r="D18060" s="29">
        <v>46210.947916666664</v>
      </c>
      <c r="E18060" s="15" t="str">
        <f>IF(AND($B$6=NB!$A$17,$B$8&gt;0),'Ersparnisberechnung Sommertarif'!$B$8*SLP!C18040,"")</f>
        <v/>
      </c>
    </row>
    <row r="18061" spans="1:5" x14ac:dyDescent="0.3">
      <c r="A18061" s="25">
        <v>46210</v>
      </c>
      <c r="B18061" s="31">
        <v>0.95833333333333337</v>
      </c>
      <c r="C18061" s="46"/>
      <c r="D18061" s="29">
        <v>46210.958333333336</v>
      </c>
      <c r="E18061" s="15" t="str">
        <f>IF(AND($B$6=NB!$A$17,$B$8&gt;0),'Ersparnisberechnung Sommertarif'!$B$8*SLP!C18041,"")</f>
        <v/>
      </c>
    </row>
    <row r="18062" spans="1:5" x14ac:dyDescent="0.3">
      <c r="A18062" s="25">
        <v>46210</v>
      </c>
      <c r="B18062" s="31">
        <v>0.96875</v>
      </c>
      <c r="C18062" s="46"/>
      <c r="D18062" s="29">
        <v>46210.96875</v>
      </c>
      <c r="E18062" s="15" t="str">
        <f>IF(AND($B$6=NB!$A$17,$B$8&gt;0),'Ersparnisberechnung Sommertarif'!$B$8*SLP!C18042,"")</f>
        <v/>
      </c>
    </row>
    <row r="18063" spans="1:5" x14ac:dyDescent="0.3">
      <c r="A18063" s="25">
        <v>46210</v>
      </c>
      <c r="B18063" s="31">
        <v>0.97916666666666663</v>
      </c>
      <c r="C18063" s="46"/>
      <c r="D18063" s="29">
        <v>46210.979166666664</v>
      </c>
      <c r="E18063" s="15" t="str">
        <f>IF(AND($B$6=NB!$A$17,$B$8&gt;0),'Ersparnisberechnung Sommertarif'!$B$8*SLP!C18043,"")</f>
        <v/>
      </c>
    </row>
    <row r="18064" spans="1:5" x14ac:dyDescent="0.3">
      <c r="A18064" s="25">
        <v>46210</v>
      </c>
      <c r="B18064" s="31">
        <v>0.98958333333333337</v>
      </c>
      <c r="C18064" s="46"/>
      <c r="D18064" s="29">
        <v>46210.989583333336</v>
      </c>
      <c r="E18064" s="15" t="str">
        <f>IF(AND($B$6=NB!$A$17,$B$8&gt;0),'Ersparnisberechnung Sommertarif'!$B$8*SLP!C18044,"")</f>
        <v/>
      </c>
    </row>
    <row r="18065" spans="1:5" x14ac:dyDescent="0.3">
      <c r="A18065" s="25">
        <v>46211</v>
      </c>
      <c r="B18065" s="31">
        <v>0</v>
      </c>
      <c r="C18065" s="46"/>
      <c r="D18065" s="29">
        <v>46211</v>
      </c>
      <c r="E18065" s="15" t="str">
        <f>IF(AND($B$6=NB!$A$17,$B$8&gt;0),'Ersparnisberechnung Sommertarif'!$B$8*SLP!C18045,"")</f>
        <v/>
      </c>
    </row>
    <row r="18066" spans="1:5" x14ac:dyDescent="0.3">
      <c r="A18066" s="25">
        <v>46211</v>
      </c>
      <c r="B18066" s="31">
        <v>1.0416666666666666E-2</v>
      </c>
      <c r="C18066" s="46"/>
      <c r="D18066" s="29">
        <v>46211.010416666664</v>
      </c>
      <c r="E18066" s="15" t="str">
        <f>IF(AND($B$6=NB!$A$17,$B$8&gt;0),'Ersparnisberechnung Sommertarif'!$B$8*SLP!C18046,"")</f>
        <v/>
      </c>
    </row>
    <row r="18067" spans="1:5" x14ac:dyDescent="0.3">
      <c r="A18067" s="25">
        <v>46211</v>
      </c>
      <c r="B18067" s="31">
        <v>2.0833333333333332E-2</v>
      </c>
      <c r="C18067" s="46"/>
      <c r="D18067" s="29">
        <v>46211.020833333336</v>
      </c>
      <c r="E18067" s="15" t="str">
        <f>IF(AND($B$6=NB!$A$17,$B$8&gt;0),'Ersparnisberechnung Sommertarif'!$B$8*SLP!C18047,"")</f>
        <v/>
      </c>
    </row>
    <row r="18068" spans="1:5" x14ac:dyDescent="0.3">
      <c r="A18068" s="25">
        <v>46211</v>
      </c>
      <c r="B18068" s="31">
        <v>3.125E-2</v>
      </c>
      <c r="C18068" s="46"/>
      <c r="D18068" s="29">
        <v>46211.03125</v>
      </c>
      <c r="E18068" s="15" t="str">
        <f>IF(AND($B$6=NB!$A$17,$B$8&gt;0),'Ersparnisberechnung Sommertarif'!$B$8*SLP!C18048,"")</f>
        <v/>
      </c>
    </row>
    <row r="18069" spans="1:5" x14ac:dyDescent="0.3">
      <c r="A18069" s="25">
        <v>46211</v>
      </c>
      <c r="B18069" s="31">
        <v>4.1666666666666664E-2</v>
      </c>
      <c r="C18069" s="46"/>
      <c r="D18069" s="29">
        <v>46211.041666666664</v>
      </c>
      <c r="E18069" s="15" t="str">
        <f>IF(AND($B$6=NB!$A$17,$B$8&gt;0),'Ersparnisberechnung Sommertarif'!$B$8*SLP!C18049,"")</f>
        <v/>
      </c>
    </row>
    <row r="18070" spans="1:5" x14ac:dyDescent="0.3">
      <c r="A18070" s="25">
        <v>46211</v>
      </c>
      <c r="B18070" s="31">
        <v>5.2083333333333336E-2</v>
      </c>
      <c r="C18070" s="46"/>
      <c r="D18070" s="29">
        <v>46211.052083333336</v>
      </c>
      <c r="E18070" s="15" t="str">
        <f>IF(AND($B$6=NB!$A$17,$B$8&gt;0),'Ersparnisberechnung Sommertarif'!$B$8*SLP!C18050,"")</f>
        <v/>
      </c>
    </row>
    <row r="18071" spans="1:5" x14ac:dyDescent="0.3">
      <c r="A18071" s="25">
        <v>46211</v>
      </c>
      <c r="B18071" s="31">
        <v>6.25E-2</v>
      </c>
      <c r="C18071" s="46"/>
      <c r="D18071" s="29">
        <v>46211.0625</v>
      </c>
      <c r="E18071" s="15" t="str">
        <f>IF(AND($B$6=NB!$A$17,$B$8&gt;0),'Ersparnisberechnung Sommertarif'!$B$8*SLP!C18051,"")</f>
        <v/>
      </c>
    </row>
    <row r="18072" spans="1:5" x14ac:dyDescent="0.3">
      <c r="A18072" s="25">
        <v>46211</v>
      </c>
      <c r="B18072" s="31">
        <v>7.2916666666666671E-2</v>
      </c>
      <c r="C18072" s="46"/>
      <c r="D18072" s="29">
        <v>46211.072916666664</v>
      </c>
      <c r="E18072" s="15" t="str">
        <f>IF(AND($B$6=NB!$A$17,$B$8&gt;0),'Ersparnisberechnung Sommertarif'!$B$8*SLP!C18052,"")</f>
        <v/>
      </c>
    </row>
    <row r="18073" spans="1:5" x14ac:dyDescent="0.3">
      <c r="A18073" s="25">
        <v>46211</v>
      </c>
      <c r="B18073" s="31">
        <v>8.3333333333333329E-2</v>
      </c>
      <c r="C18073" s="46"/>
      <c r="D18073" s="29">
        <v>46211.083333333336</v>
      </c>
      <c r="E18073" s="15" t="str">
        <f>IF(AND($B$6=NB!$A$17,$B$8&gt;0),'Ersparnisberechnung Sommertarif'!$B$8*SLP!C18053,"")</f>
        <v/>
      </c>
    </row>
    <row r="18074" spans="1:5" x14ac:dyDescent="0.3">
      <c r="A18074" s="25">
        <v>46211</v>
      </c>
      <c r="B18074" s="31">
        <v>9.375E-2</v>
      </c>
      <c r="C18074" s="46"/>
      <c r="D18074" s="29">
        <v>46211.09375</v>
      </c>
      <c r="E18074" s="15" t="str">
        <f>IF(AND($B$6=NB!$A$17,$B$8&gt;0),'Ersparnisberechnung Sommertarif'!$B$8*SLP!C18054,"")</f>
        <v/>
      </c>
    </row>
    <row r="18075" spans="1:5" x14ac:dyDescent="0.3">
      <c r="A18075" s="25">
        <v>46211</v>
      </c>
      <c r="B18075" s="31">
        <v>0.10416666666666667</v>
      </c>
      <c r="C18075" s="46"/>
      <c r="D18075" s="29">
        <v>46211.104166666664</v>
      </c>
      <c r="E18075" s="15" t="str">
        <f>IF(AND($B$6=NB!$A$17,$B$8&gt;0),'Ersparnisberechnung Sommertarif'!$B$8*SLP!C18055,"")</f>
        <v/>
      </c>
    </row>
    <row r="18076" spans="1:5" x14ac:dyDescent="0.3">
      <c r="A18076" s="25">
        <v>46211</v>
      </c>
      <c r="B18076" s="31">
        <v>0.11458333333333333</v>
      </c>
      <c r="C18076" s="46"/>
      <c r="D18076" s="29">
        <v>46211.114583333336</v>
      </c>
      <c r="E18076" s="15" t="str">
        <f>IF(AND($B$6=NB!$A$17,$B$8&gt;0),'Ersparnisberechnung Sommertarif'!$B$8*SLP!C18056,"")</f>
        <v/>
      </c>
    </row>
    <row r="18077" spans="1:5" x14ac:dyDescent="0.3">
      <c r="A18077" s="25">
        <v>46211</v>
      </c>
      <c r="B18077" s="31">
        <v>0.125</v>
      </c>
      <c r="C18077" s="46"/>
      <c r="D18077" s="29">
        <v>46211.125</v>
      </c>
      <c r="E18077" s="15" t="str">
        <f>IF(AND($B$6=NB!$A$17,$B$8&gt;0),'Ersparnisberechnung Sommertarif'!$B$8*SLP!C18057,"")</f>
        <v/>
      </c>
    </row>
    <row r="18078" spans="1:5" x14ac:dyDescent="0.3">
      <c r="A18078" s="25">
        <v>46211</v>
      </c>
      <c r="B18078" s="31">
        <v>0.13541666666666666</v>
      </c>
      <c r="C18078" s="46"/>
      <c r="D18078" s="29">
        <v>46211.135416666664</v>
      </c>
      <c r="E18078" s="15" t="str">
        <f>IF(AND($B$6=NB!$A$17,$B$8&gt;0),'Ersparnisberechnung Sommertarif'!$B$8*SLP!C18058,"")</f>
        <v/>
      </c>
    </row>
    <row r="18079" spans="1:5" x14ac:dyDescent="0.3">
      <c r="A18079" s="25">
        <v>46211</v>
      </c>
      <c r="B18079" s="31">
        <v>0.14583333333333334</v>
      </c>
      <c r="C18079" s="46"/>
      <c r="D18079" s="29">
        <v>46211.145833333336</v>
      </c>
      <c r="E18079" s="15" t="str">
        <f>IF(AND($B$6=NB!$A$17,$B$8&gt;0),'Ersparnisberechnung Sommertarif'!$B$8*SLP!C18059,"")</f>
        <v/>
      </c>
    </row>
    <row r="18080" spans="1:5" x14ac:dyDescent="0.3">
      <c r="A18080" s="25">
        <v>46211</v>
      </c>
      <c r="B18080" s="31">
        <v>0.15625</v>
      </c>
      <c r="C18080" s="46"/>
      <c r="D18080" s="29">
        <v>46211.15625</v>
      </c>
      <c r="E18080" s="15" t="str">
        <f>IF(AND($B$6=NB!$A$17,$B$8&gt;0),'Ersparnisberechnung Sommertarif'!$B$8*SLP!C18060,"")</f>
        <v/>
      </c>
    </row>
    <row r="18081" spans="1:5" x14ac:dyDescent="0.3">
      <c r="A18081" s="25">
        <v>46211</v>
      </c>
      <c r="B18081" s="31">
        <v>0.16666666666666666</v>
      </c>
      <c r="C18081" s="46"/>
      <c r="D18081" s="29">
        <v>46211.166666666664</v>
      </c>
      <c r="E18081" s="15" t="str">
        <f>IF(AND($B$6=NB!$A$17,$B$8&gt;0),'Ersparnisberechnung Sommertarif'!$B$8*SLP!C18061,"")</f>
        <v/>
      </c>
    </row>
    <row r="18082" spans="1:5" x14ac:dyDescent="0.3">
      <c r="A18082" s="25">
        <v>46211</v>
      </c>
      <c r="B18082" s="31">
        <v>0.17708333333333334</v>
      </c>
      <c r="C18082" s="46"/>
      <c r="D18082" s="29">
        <v>46211.177083333336</v>
      </c>
      <c r="E18082" s="15" t="str">
        <f>IF(AND($B$6=NB!$A$17,$B$8&gt;0),'Ersparnisberechnung Sommertarif'!$B$8*SLP!C18062,"")</f>
        <v/>
      </c>
    </row>
    <row r="18083" spans="1:5" x14ac:dyDescent="0.3">
      <c r="A18083" s="25">
        <v>46211</v>
      </c>
      <c r="B18083" s="31">
        <v>0.1875</v>
      </c>
      <c r="C18083" s="46"/>
      <c r="D18083" s="29">
        <v>46211.1875</v>
      </c>
      <c r="E18083" s="15" t="str">
        <f>IF(AND($B$6=NB!$A$17,$B$8&gt;0),'Ersparnisberechnung Sommertarif'!$B$8*SLP!C18063,"")</f>
        <v/>
      </c>
    </row>
    <row r="18084" spans="1:5" x14ac:dyDescent="0.3">
      <c r="A18084" s="25">
        <v>46211</v>
      </c>
      <c r="B18084" s="31">
        <v>0.19791666666666666</v>
      </c>
      <c r="C18084" s="46"/>
      <c r="D18084" s="29">
        <v>46211.197916666664</v>
      </c>
      <c r="E18084" s="15" t="str">
        <f>IF(AND($B$6=NB!$A$17,$B$8&gt;0),'Ersparnisberechnung Sommertarif'!$B$8*SLP!C18064,"")</f>
        <v/>
      </c>
    </row>
    <row r="18085" spans="1:5" x14ac:dyDescent="0.3">
      <c r="A18085" s="25">
        <v>46211</v>
      </c>
      <c r="B18085" s="31">
        <v>0.20833333333333334</v>
      </c>
      <c r="C18085" s="46"/>
      <c r="D18085" s="29">
        <v>46211.208333333336</v>
      </c>
      <c r="E18085" s="15" t="str">
        <f>IF(AND($B$6=NB!$A$17,$B$8&gt;0),'Ersparnisberechnung Sommertarif'!$B$8*SLP!C18065,"")</f>
        <v/>
      </c>
    </row>
    <row r="18086" spans="1:5" x14ac:dyDescent="0.3">
      <c r="A18086" s="25">
        <v>46211</v>
      </c>
      <c r="B18086" s="31">
        <v>0.21875</v>
      </c>
      <c r="C18086" s="46"/>
      <c r="D18086" s="29">
        <v>46211.21875</v>
      </c>
      <c r="E18086" s="15" t="str">
        <f>IF(AND($B$6=NB!$A$17,$B$8&gt;0),'Ersparnisberechnung Sommertarif'!$B$8*SLP!C18066,"")</f>
        <v/>
      </c>
    </row>
    <row r="18087" spans="1:5" x14ac:dyDescent="0.3">
      <c r="A18087" s="25">
        <v>46211</v>
      </c>
      <c r="B18087" s="31">
        <v>0.22916666666666666</v>
      </c>
      <c r="C18087" s="46"/>
      <c r="D18087" s="29">
        <v>46211.229166666664</v>
      </c>
      <c r="E18087" s="15" t="str">
        <f>IF(AND($B$6=NB!$A$17,$B$8&gt;0),'Ersparnisberechnung Sommertarif'!$B$8*SLP!C18067,"")</f>
        <v/>
      </c>
    </row>
    <row r="18088" spans="1:5" x14ac:dyDescent="0.3">
      <c r="A18088" s="25">
        <v>46211</v>
      </c>
      <c r="B18088" s="31">
        <v>0.23958333333333334</v>
      </c>
      <c r="C18088" s="46"/>
      <c r="D18088" s="29">
        <v>46211.239583333336</v>
      </c>
      <c r="E18088" s="15" t="str">
        <f>IF(AND($B$6=NB!$A$17,$B$8&gt;0),'Ersparnisberechnung Sommertarif'!$B$8*SLP!C18068,"")</f>
        <v/>
      </c>
    </row>
    <row r="18089" spans="1:5" x14ac:dyDescent="0.3">
      <c r="A18089" s="25">
        <v>46211</v>
      </c>
      <c r="B18089" s="31">
        <v>0.25</v>
      </c>
      <c r="C18089" s="46"/>
      <c r="D18089" s="29">
        <v>46211.25</v>
      </c>
      <c r="E18089" s="15" t="str">
        <f>IF(AND($B$6=NB!$A$17,$B$8&gt;0),'Ersparnisberechnung Sommertarif'!$B$8*SLP!C18069,"")</f>
        <v/>
      </c>
    </row>
    <row r="18090" spans="1:5" x14ac:dyDescent="0.3">
      <c r="A18090" s="25">
        <v>46211</v>
      </c>
      <c r="B18090" s="31">
        <v>0.26041666666666669</v>
      </c>
      <c r="C18090" s="46"/>
      <c r="D18090" s="29">
        <v>46211.260416666664</v>
      </c>
      <c r="E18090" s="15" t="str">
        <f>IF(AND($B$6=NB!$A$17,$B$8&gt;0),'Ersparnisberechnung Sommertarif'!$B$8*SLP!C18070,"")</f>
        <v/>
      </c>
    </row>
    <row r="18091" spans="1:5" x14ac:dyDescent="0.3">
      <c r="A18091" s="25">
        <v>46211</v>
      </c>
      <c r="B18091" s="31">
        <v>0.27083333333333331</v>
      </c>
      <c r="C18091" s="46"/>
      <c r="D18091" s="29">
        <v>46211.270833333336</v>
      </c>
      <c r="E18091" s="15" t="str">
        <f>IF(AND($B$6=NB!$A$17,$B$8&gt;0),'Ersparnisberechnung Sommertarif'!$B$8*SLP!C18071,"")</f>
        <v/>
      </c>
    </row>
    <row r="18092" spans="1:5" x14ac:dyDescent="0.3">
      <c r="A18092" s="25">
        <v>46211</v>
      </c>
      <c r="B18092" s="31">
        <v>0.28125</v>
      </c>
      <c r="C18092" s="46"/>
      <c r="D18092" s="29">
        <v>46211.28125</v>
      </c>
      <c r="E18092" s="15" t="str">
        <f>IF(AND($B$6=NB!$A$17,$B$8&gt;0),'Ersparnisberechnung Sommertarif'!$B$8*SLP!C18072,"")</f>
        <v/>
      </c>
    </row>
    <row r="18093" spans="1:5" x14ac:dyDescent="0.3">
      <c r="A18093" s="25">
        <v>46211</v>
      </c>
      <c r="B18093" s="31">
        <v>0.29166666666666669</v>
      </c>
      <c r="C18093" s="46"/>
      <c r="D18093" s="29">
        <v>46211.291666666664</v>
      </c>
      <c r="E18093" s="15" t="str">
        <f>IF(AND($B$6=NB!$A$17,$B$8&gt;0),'Ersparnisberechnung Sommertarif'!$B$8*SLP!C18073,"")</f>
        <v/>
      </c>
    </row>
    <row r="18094" spans="1:5" x14ac:dyDescent="0.3">
      <c r="A18094" s="25">
        <v>46211</v>
      </c>
      <c r="B18094" s="31">
        <v>0.30208333333333331</v>
      </c>
      <c r="C18094" s="46"/>
      <c r="D18094" s="29">
        <v>46211.302083333336</v>
      </c>
      <c r="E18094" s="15" t="str">
        <f>IF(AND($B$6=NB!$A$17,$B$8&gt;0),'Ersparnisberechnung Sommertarif'!$B$8*SLP!C18074,"")</f>
        <v/>
      </c>
    </row>
    <row r="18095" spans="1:5" x14ac:dyDescent="0.3">
      <c r="A18095" s="25">
        <v>46211</v>
      </c>
      <c r="B18095" s="31">
        <v>0.3125</v>
      </c>
      <c r="C18095" s="46"/>
      <c r="D18095" s="29">
        <v>46211.3125</v>
      </c>
      <c r="E18095" s="15" t="str">
        <f>IF(AND($B$6=NB!$A$17,$B$8&gt;0),'Ersparnisberechnung Sommertarif'!$B$8*SLP!C18075,"")</f>
        <v/>
      </c>
    </row>
    <row r="18096" spans="1:5" x14ac:dyDescent="0.3">
      <c r="A18096" s="25">
        <v>46211</v>
      </c>
      <c r="B18096" s="31">
        <v>0.32291666666666669</v>
      </c>
      <c r="C18096" s="46"/>
      <c r="D18096" s="29">
        <v>46211.322916666664</v>
      </c>
      <c r="E18096" s="15" t="str">
        <f>IF(AND($B$6=NB!$A$17,$B$8&gt;0),'Ersparnisberechnung Sommertarif'!$B$8*SLP!C18076,"")</f>
        <v/>
      </c>
    </row>
    <row r="18097" spans="1:5" x14ac:dyDescent="0.3">
      <c r="A18097" s="25">
        <v>46211</v>
      </c>
      <c r="B18097" s="31">
        <v>0.33333333333333331</v>
      </c>
      <c r="C18097" s="46"/>
      <c r="D18097" s="29">
        <v>46211.333333333336</v>
      </c>
      <c r="E18097" s="15" t="str">
        <f>IF(AND($B$6=NB!$A$17,$B$8&gt;0),'Ersparnisberechnung Sommertarif'!$B$8*SLP!C18077,"")</f>
        <v/>
      </c>
    </row>
    <row r="18098" spans="1:5" x14ac:dyDescent="0.3">
      <c r="A18098" s="25">
        <v>46211</v>
      </c>
      <c r="B18098" s="31">
        <v>0.34375</v>
      </c>
      <c r="C18098" s="46"/>
      <c r="D18098" s="29">
        <v>46211.34375</v>
      </c>
      <c r="E18098" s="15" t="str">
        <f>IF(AND($B$6=NB!$A$17,$B$8&gt;0),'Ersparnisberechnung Sommertarif'!$B$8*SLP!C18078,"")</f>
        <v/>
      </c>
    </row>
    <row r="18099" spans="1:5" x14ac:dyDescent="0.3">
      <c r="A18099" s="25">
        <v>46211</v>
      </c>
      <c r="B18099" s="31">
        <v>0.35416666666666669</v>
      </c>
      <c r="C18099" s="46"/>
      <c r="D18099" s="29">
        <v>46211.354166666664</v>
      </c>
      <c r="E18099" s="15" t="str">
        <f>IF(AND($B$6=NB!$A$17,$B$8&gt;0),'Ersparnisberechnung Sommertarif'!$B$8*SLP!C18079,"")</f>
        <v/>
      </c>
    </row>
    <row r="18100" spans="1:5" x14ac:dyDescent="0.3">
      <c r="A18100" s="25">
        <v>46211</v>
      </c>
      <c r="B18100" s="31">
        <v>0.36458333333333331</v>
      </c>
      <c r="C18100" s="46"/>
      <c r="D18100" s="29">
        <v>46211.364583333336</v>
      </c>
      <c r="E18100" s="15" t="str">
        <f>IF(AND($B$6=NB!$A$17,$B$8&gt;0),'Ersparnisberechnung Sommertarif'!$B$8*SLP!C18080,"")</f>
        <v/>
      </c>
    </row>
    <row r="18101" spans="1:5" x14ac:dyDescent="0.3">
      <c r="A18101" s="25">
        <v>46211</v>
      </c>
      <c r="B18101" s="31">
        <v>0.375</v>
      </c>
      <c r="C18101" s="46"/>
      <c r="D18101" s="29">
        <v>46211.375</v>
      </c>
      <c r="E18101" s="15" t="str">
        <f>IF(AND($B$6=NB!$A$17,$B$8&gt;0),'Ersparnisberechnung Sommertarif'!$B$8*SLP!C18081,"")</f>
        <v/>
      </c>
    </row>
    <row r="18102" spans="1:5" x14ac:dyDescent="0.3">
      <c r="A18102" s="25">
        <v>46211</v>
      </c>
      <c r="B18102" s="31">
        <v>0.38541666666666669</v>
      </c>
      <c r="C18102" s="46"/>
      <c r="D18102" s="29">
        <v>46211.385416666664</v>
      </c>
      <c r="E18102" s="15" t="str">
        <f>IF(AND($B$6=NB!$A$17,$B$8&gt;0),'Ersparnisberechnung Sommertarif'!$B$8*SLP!C18082,"")</f>
        <v/>
      </c>
    </row>
    <row r="18103" spans="1:5" x14ac:dyDescent="0.3">
      <c r="A18103" s="25">
        <v>46211</v>
      </c>
      <c r="B18103" s="31">
        <v>0.39583333333333331</v>
      </c>
      <c r="C18103" s="46"/>
      <c r="D18103" s="29">
        <v>46211.395833333336</v>
      </c>
      <c r="E18103" s="15" t="str">
        <f>IF(AND($B$6=NB!$A$17,$B$8&gt;0),'Ersparnisberechnung Sommertarif'!$B$8*SLP!C18083,"")</f>
        <v/>
      </c>
    </row>
    <row r="18104" spans="1:5" x14ac:dyDescent="0.3">
      <c r="A18104" s="25">
        <v>46211</v>
      </c>
      <c r="B18104" s="31">
        <v>0.40625</v>
      </c>
      <c r="C18104" s="46"/>
      <c r="D18104" s="29">
        <v>46211.40625</v>
      </c>
      <c r="E18104" s="15" t="str">
        <f>IF(AND($B$6=NB!$A$17,$B$8&gt;0),'Ersparnisberechnung Sommertarif'!$B$8*SLP!C18084,"")</f>
        <v/>
      </c>
    </row>
    <row r="18105" spans="1:5" x14ac:dyDescent="0.3">
      <c r="A18105" s="25">
        <v>46211</v>
      </c>
      <c r="B18105" s="31">
        <v>0.41666666666666669</v>
      </c>
      <c r="C18105" s="46"/>
      <c r="D18105" s="29">
        <v>46211.416666666664</v>
      </c>
      <c r="E18105" s="15" t="str">
        <f>IF(AND($B$6=NB!$A$17,$B$8&gt;0),'Ersparnisberechnung Sommertarif'!$B$8*SLP!C18085,"")</f>
        <v/>
      </c>
    </row>
    <row r="18106" spans="1:5" x14ac:dyDescent="0.3">
      <c r="A18106" s="25">
        <v>46211</v>
      </c>
      <c r="B18106" s="31">
        <v>0.42708333333333331</v>
      </c>
      <c r="C18106" s="46"/>
      <c r="D18106" s="29">
        <v>46211.427083333336</v>
      </c>
      <c r="E18106" s="15" t="str">
        <f>IF(AND($B$6=NB!$A$17,$B$8&gt;0),'Ersparnisberechnung Sommertarif'!$B$8*SLP!C18086,"")</f>
        <v/>
      </c>
    </row>
    <row r="18107" spans="1:5" x14ac:dyDescent="0.3">
      <c r="A18107" s="25">
        <v>46211</v>
      </c>
      <c r="B18107" s="31">
        <v>0.4375</v>
      </c>
      <c r="C18107" s="46"/>
      <c r="D18107" s="29">
        <v>46211.4375</v>
      </c>
      <c r="E18107" s="15" t="str">
        <f>IF(AND($B$6=NB!$A$17,$B$8&gt;0),'Ersparnisberechnung Sommertarif'!$B$8*SLP!C18087,"")</f>
        <v/>
      </c>
    </row>
    <row r="18108" spans="1:5" x14ac:dyDescent="0.3">
      <c r="A18108" s="25">
        <v>46211</v>
      </c>
      <c r="B18108" s="31">
        <v>0.44791666666666669</v>
      </c>
      <c r="C18108" s="46"/>
      <c r="D18108" s="29">
        <v>46211.447916666664</v>
      </c>
      <c r="E18108" s="15" t="str">
        <f>IF(AND($B$6=NB!$A$17,$B$8&gt;0),'Ersparnisberechnung Sommertarif'!$B$8*SLP!C18088,"")</f>
        <v/>
      </c>
    </row>
    <row r="18109" spans="1:5" x14ac:dyDescent="0.3">
      <c r="A18109" s="25">
        <v>46211</v>
      </c>
      <c r="B18109" s="31">
        <v>0.45833333333333331</v>
      </c>
      <c r="C18109" s="46"/>
      <c r="D18109" s="29">
        <v>46211.458333333336</v>
      </c>
      <c r="E18109" s="15" t="str">
        <f>IF(AND($B$6=NB!$A$17,$B$8&gt;0),'Ersparnisberechnung Sommertarif'!$B$8*SLP!C18089,"")</f>
        <v/>
      </c>
    </row>
    <row r="18110" spans="1:5" x14ac:dyDescent="0.3">
      <c r="A18110" s="25">
        <v>46211</v>
      </c>
      <c r="B18110" s="31">
        <v>0.46875</v>
      </c>
      <c r="C18110" s="46"/>
      <c r="D18110" s="29">
        <v>46211.46875</v>
      </c>
      <c r="E18110" s="15" t="str">
        <f>IF(AND($B$6=NB!$A$17,$B$8&gt;0),'Ersparnisberechnung Sommertarif'!$B$8*SLP!C18090,"")</f>
        <v/>
      </c>
    </row>
    <row r="18111" spans="1:5" x14ac:dyDescent="0.3">
      <c r="A18111" s="25">
        <v>46211</v>
      </c>
      <c r="B18111" s="31">
        <v>0.47916666666666669</v>
      </c>
      <c r="C18111" s="46"/>
      <c r="D18111" s="29">
        <v>46211.479166666664</v>
      </c>
      <c r="E18111" s="15" t="str">
        <f>IF(AND($B$6=NB!$A$17,$B$8&gt;0),'Ersparnisberechnung Sommertarif'!$B$8*SLP!C18091,"")</f>
        <v/>
      </c>
    </row>
    <row r="18112" spans="1:5" x14ac:dyDescent="0.3">
      <c r="A18112" s="25">
        <v>46211</v>
      </c>
      <c r="B18112" s="31">
        <v>0.48958333333333331</v>
      </c>
      <c r="C18112" s="46"/>
      <c r="D18112" s="29">
        <v>46211.489583333336</v>
      </c>
      <c r="E18112" s="15" t="str">
        <f>IF(AND($B$6=NB!$A$17,$B$8&gt;0),'Ersparnisberechnung Sommertarif'!$B$8*SLP!C18092,"")</f>
        <v/>
      </c>
    </row>
    <row r="18113" spans="1:5" x14ac:dyDescent="0.3">
      <c r="A18113" s="25">
        <v>46211</v>
      </c>
      <c r="B18113" s="31">
        <v>0.5</v>
      </c>
      <c r="C18113" s="46"/>
      <c r="D18113" s="29">
        <v>46211.5</v>
      </c>
      <c r="E18113" s="15" t="str">
        <f>IF(AND($B$6=NB!$A$17,$B$8&gt;0),'Ersparnisberechnung Sommertarif'!$B$8*SLP!C18093,"")</f>
        <v/>
      </c>
    </row>
    <row r="18114" spans="1:5" x14ac:dyDescent="0.3">
      <c r="A18114" s="25">
        <v>46211</v>
      </c>
      <c r="B18114" s="31">
        <v>0.51041666666666663</v>
      </c>
      <c r="C18114" s="46"/>
      <c r="D18114" s="29">
        <v>46211.510416666664</v>
      </c>
      <c r="E18114" s="15" t="str">
        <f>IF(AND($B$6=NB!$A$17,$B$8&gt;0),'Ersparnisberechnung Sommertarif'!$B$8*SLP!C18094,"")</f>
        <v/>
      </c>
    </row>
    <row r="18115" spans="1:5" x14ac:dyDescent="0.3">
      <c r="A18115" s="25">
        <v>46211</v>
      </c>
      <c r="B18115" s="31">
        <v>0.52083333333333337</v>
      </c>
      <c r="C18115" s="46"/>
      <c r="D18115" s="29">
        <v>46211.520833333336</v>
      </c>
      <c r="E18115" s="15" t="str">
        <f>IF(AND($B$6=NB!$A$17,$B$8&gt;0),'Ersparnisberechnung Sommertarif'!$B$8*SLP!C18095,"")</f>
        <v/>
      </c>
    </row>
    <row r="18116" spans="1:5" x14ac:dyDescent="0.3">
      <c r="A18116" s="25">
        <v>46211</v>
      </c>
      <c r="B18116" s="31">
        <v>0.53125</v>
      </c>
      <c r="C18116" s="46"/>
      <c r="D18116" s="29">
        <v>46211.53125</v>
      </c>
      <c r="E18116" s="15" t="str">
        <f>IF(AND($B$6=NB!$A$17,$B$8&gt;0),'Ersparnisberechnung Sommertarif'!$B$8*SLP!C18096,"")</f>
        <v/>
      </c>
    </row>
    <row r="18117" spans="1:5" x14ac:dyDescent="0.3">
      <c r="A18117" s="25">
        <v>46211</v>
      </c>
      <c r="B18117" s="31">
        <v>0.54166666666666663</v>
      </c>
      <c r="C18117" s="46"/>
      <c r="D18117" s="29">
        <v>46211.541666666664</v>
      </c>
      <c r="E18117" s="15" t="str">
        <f>IF(AND($B$6=NB!$A$17,$B$8&gt;0),'Ersparnisberechnung Sommertarif'!$B$8*SLP!C18097,"")</f>
        <v/>
      </c>
    </row>
    <row r="18118" spans="1:5" x14ac:dyDescent="0.3">
      <c r="A18118" s="25">
        <v>46211</v>
      </c>
      <c r="B18118" s="31">
        <v>0.55208333333333337</v>
      </c>
      <c r="C18118" s="46"/>
      <c r="D18118" s="29">
        <v>46211.552083333336</v>
      </c>
      <c r="E18118" s="15" t="str">
        <f>IF(AND($B$6=NB!$A$17,$B$8&gt;0),'Ersparnisberechnung Sommertarif'!$B$8*SLP!C18098,"")</f>
        <v/>
      </c>
    </row>
    <row r="18119" spans="1:5" x14ac:dyDescent="0.3">
      <c r="A18119" s="25">
        <v>46211</v>
      </c>
      <c r="B18119" s="31">
        <v>0.5625</v>
      </c>
      <c r="C18119" s="46"/>
      <c r="D18119" s="29">
        <v>46211.5625</v>
      </c>
      <c r="E18119" s="15" t="str">
        <f>IF(AND($B$6=NB!$A$17,$B$8&gt;0),'Ersparnisberechnung Sommertarif'!$B$8*SLP!C18099,"")</f>
        <v/>
      </c>
    </row>
    <row r="18120" spans="1:5" x14ac:dyDescent="0.3">
      <c r="A18120" s="25">
        <v>46211</v>
      </c>
      <c r="B18120" s="31">
        <v>0.57291666666666663</v>
      </c>
      <c r="C18120" s="46"/>
      <c r="D18120" s="29">
        <v>46211.572916666664</v>
      </c>
      <c r="E18120" s="15" t="str">
        <f>IF(AND($B$6=NB!$A$17,$B$8&gt;0),'Ersparnisberechnung Sommertarif'!$B$8*SLP!C18100,"")</f>
        <v/>
      </c>
    </row>
    <row r="18121" spans="1:5" x14ac:dyDescent="0.3">
      <c r="A18121" s="25">
        <v>46211</v>
      </c>
      <c r="B18121" s="31">
        <v>0.58333333333333337</v>
      </c>
      <c r="C18121" s="46"/>
      <c r="D18121" s="29">
        <v>46211.583333333336</v>
      </c>
      <c r="E18121" s="15" t="str">
        <f>IF(AND($B$6=NB!$A$17,$B$8&gt;0),'Ersparnisberechnung Sommertarif'!$B$8*SLP!C18101,"")</f>
        <v/>
      </c>
    </row>
    <row r="18122" spans="1:5" x14ac:dyDescent="0.3">
      <c r="A18122" s="25">
        <v>46211</v>
      </c>
      <c r="B18122" s="31">
        <v>0.59375</v>
      </c>
      <c r="C18122" s="46"/>
      <c r="D18122" s="29">
        <v>46211.59375</v>
      </c>
      <c r="E18122" s="15" t="str">
        <f>IF(AND($B$6=NB!$A$17,$B$8&gt;0),'Ersparnisberechnung Sommertarif'!$B$8*SLP!C18102,"")</f>
        <v/>
      </c>
    </row>
    <row r="18123" spans="1:5" x14ac:dyDescent="0.3">
      <c r="A18123" s="25">
        <v>46211</v>
      </c>
      <c r="B18123" s="31">
        <v>0.60416666666666663</v>
      </c>
      <c r="C18123" s="46"/>
      <c r="D18123" s="29">
        <v>46211.604166666664</v>
      </c>
      <c r="E18123" s="15" t="str">
        <f>IF(AND($B$6=NB!$A$17,$B$8&gt;0),'Ersparnisberechnung Sommertarif'!$B$8*SLP!C18103,"")</f>
        <v/>
      </c>
    </row>
    <row r="18124" spans="1:5" x14ac:dyDescent="0.3">
      <c r="A18124" s="25">
        <v>46211</v>
      </c>
      <c r="B18124" s="31">
        <v>0.61458333333333337</v>
      </c>
      <c r="C18124" s="46"/>
      <c r="D18124" s="29">
        <v>46211.614583333336</v>
      </c>
      <c r="E18124" s="15" t="str">
        <f>IF(AND($B$6=NB!$A$17,$B$8&gt;0),'Ersparnisberechnung Sommertarif'!$B$8*SLP!C18104,"")</f>
        <v/>
      </c>
    </row>
    <row r="18125" spans="1:5" x14ac:dyDescent="0.3">
      <c r="A18125" s="25">
        <v>46211</v>
      </c>
      <c r="B18125" s="31">
        <v>0.625</v>
      </c>
      <c r="C18125" s="46"/>
      <c r="D18125" s="29">
        <v>46211.625</v>
      </c>
      <c r="E18125" s="15" t="str">
        <f>IF(AND($B$6=NB!$A$17,$B$8&gt;0),'Ersparnisberechnung Sommertarif'!$B$8*SLP!C18105,"")</f>
        <v/>
      </c>
    </row>
    <row r="18126" spans="1:5" x14ac:dyDescent="0.3">
      <c r="A18126" s="25">
        <v>46211</v>
      </c>
      <c r="B18126" s="31">
        <v>0.63541666666666663</v>
      </c>
      <c r="C18126" s="46"/>
      <c r="D18126" s="29">
        <v>46211.635416666664</v>
      </c>
      <c r="E18126" s="15" t="str">
        <f>IF(AND($B$6=NB!$A$17,$B$8&gt;0),'Ersparnisberechnung Sommertarif'!$B$8*SLP!C18106,"")</f>
        <v/>
      </c>
    </row>
    <row r="18127" spans="1:5" x14ac:dyDescent="0.3">
      <c r="A18127" s="25">
        <v>46211</v>
      </c>
      <c r="B18127" s="31">
        <v>0.64583333333333337</v>
      </c>
      <c r="C18127" s="46"/>
      <c r="D18127" s="29">
        <v>46211.645833333336</v>
      </c>
      <c r="E18127" s="15" t="str">
        <f>IF(AND($B$6=NB!$A$17,$B$8&gt;0),'Ersparnisberechnung Sommertarif'!$B$8*SLP!C18107,"")</f>
        <v/>
      </c>
    </row>
    <row r="18128" spans="1:5" x14ac:dyDescent="0.3">
      <c r="A18128" s="25">
        <v>46211</v>
      </c>
      <c r="B18128" s="31">
        <v>0.65625</v>
      </c>
      <c r="C18128" s="46"/>
      <c r="D18128" s="29">
        <v>46211.65625</v>
      </c>
      <c r="E18128" s="15" t="str">
        <f>IF(AND($B$6=NB!$A$17,$B$8&gt;0),'Ersparnisberechnung Sommertarif'!$B$8*SLP!C18108,"")</f>
        <v/>
      </c>
    </row>
    <row r="18129" spans="1:5" x14ac:dyDescent="0.3">
      <c r="A18129" s="25">
        <v>46211</v>
      </c>
      <c r="B18129" s="31">
        <v>0.66666666666666663</v>
      </c>
      <c r="C18129" s="46"/>
      <c r="D18129" s="29">
        <v>46211.666666666664</v>
      </c>
      <c r="E18129" s="15" t="str">
        <f>IF(AND($B$6=NB!$A$17,$B$8&gt;0),'Ersparnisberechnung Sommertarif'!$B$8*SLP!C18109,"")</f>
        <v/>
      </c>
    </row>
    <row r="18130" spans="1:5" x14ac:dyDescent="0.3">
      <c r="A18130" s="25">
        <v>46211</v>
      </c>
      <c r="B18130" s="31">
        <v>0.67708333333333337</v>
      </c>
      <c r="C18130" s="46"/>
      <c r="D18130" s="29">
        <v>46211.677083333336</v>
      </c>
      <c r="E18130" s="15" t="str">
        <f>IF(AND($B$6=NB!$A$17,$B$8&gt;0),'Ersparnisberechnung Sommertarif'!$B$8*SLP!C18110,"")</f>
        <v/>
      </c>
    </row>
    <row r="18131" spans="1:5" x14ac:dyDescent="0.3">
      <c r="A18131" s="25">
        <v>46211</v>
      </c>
      <c r="B18131" s="31">
        <v>0.6875</v>
      </c>
      <c r="C18131" s="46"/>
      <c r="D18131" s="29">
        <v>46211.6875</v>
      </c>
      <c r="E18131" s="15" t="str">
        <f>IF(AND($B$6=NB!$A$17,$B$8&gt;0),'Ersparnisberechnung Sommertarif'!$B$8*SLP!C18111,"")</f>
        <v/>
      </c>
    </row>
    <row r="18132" spans="1:5" x14ac:dyDescent="0.3">
      <c r="A18132" s="25">
        <v>46211</v>
      </c>
      <c r="B18132" s="31">
        <v>0.69791666666666663</v>
      </c>
      <c r="C18132" s="46"/>
      <c r="D18132" s="29">
        <v>46211.697916666664</v>
      </c>
      <c r="E18132" s="15" t="str">
        <f>IF(AND($B$6=NB!$A$17,$B$8&gt;0),'Ersparnisberechnung Sommertarif'!$B$8*SLP!C18112,"")</f>
        <v/>
      </c>
    </row>
    <row r="18133" spans="1:5" x14ac:dyDescent="0.3">
      <c r="A18133" s="25">
        <v>46211</v>
      </c>
      <c r="B18133" s="31">
        <v>0.70833333333333337</v>
      </c>
      <c r="C18133" s="46"/>
      <c r="D18133" s="29">
        <v>46211.708333333336</v>
      </c>
      <c r="E18133" s="15" t="str">
        <f>IF(AND($B$6=NB!$A$17,$B$8&gt;0),'Ersparnisberechnung Sommertarif'!$B$8*SLP!C18113,"")</f>
        <v/>
      </c>
    </row>
    <row r="18134" spans="1:5" x14ac:dyDescent="0.3">
      <c r="A18134" s="25">
        <v>46211</v>
      </c>
      <c r="B18134" s="31">
        <v>0.71875</v>
      </c>
      <c r="C18134" s="46"/>
      <c r="D18134" s="29">
        <v>46211.71875</v>
      </c>
      <c r="E18134" s="15" t="str">
        <f>IF(AND($B$6=NB!$A$17,$B$8&gt;0),'Ersparnisberechnung Sommertarif'!$B$8*SLP!C18114,"")</f>
        <v/>
      </c>
    </row>
    <row r="18135" spans="1:5" x14ac:dyDescent="0.3">
      <c r="A18135" s="25">
        <v>46211</v>
      </c>
      <c r="B18135" s="31">
        <v>0.72916666666666663</v>
      </c>
      <c r="C18135" s="46"/>
      <c r="D18135" s="29">
        <v>46211.729166666664</v>
      </c>
      <c r="E18135" s="15" t="str">
        <f>IF(AND($B$6=NB!$A$17,$B$8&gt;0),'Ersparnisberechnung Sommertarif'!$B$8*SLP!C18115,"")</f>
        <v/>
      </c>
    </row>
    <row r="18136" spans="1:5" x14ac:dyDescent="0.3">
      <c r="A18136" s="25">
        <v>46211</v>
      </c>
      <c r="B18136" s="31">
        <v>0.73958333333333337</v>
      </c>
      <c r="C18136" s="46"/>
      <c r="D18136" s="29">
        <v>46211.739583333336</v>
      </c>
      <c r="E18136" s="15" t="str">
        <f>IF(AND($B$6=NB!$A$17,$B$8&gt;0),'Ersparnisberechnung Sommertarif'!$B$8*SLP!C18116,"")</f>
        <v/>
      </c>
    </row>
    <row r="18137" spans="1:5" x14ac:dyDescent="0.3">
      <c r="A18137" s="25">
        <v>46211</v>
      </c>
      <c r="B18137" s="31">
        <v>0.75</v>
      </c>
      <c r="C18137" s="46"/>
      <c r="D18137" s="29">
        <v>46211.75</v>
      </c>
      <c r="E18137" s="15" t="str">
        <f>IF(AND($B$6=NB!$A$17,$B$8&gt;0),'Ersparnisberechnung Sommertarif'!$B$8*SLP!C18117,"")</f>
        <v/>
      </c>
    </row>
    <row r="18138" spans="1:5" x14ac:dyDescent="0.3">
      <c r="A18138" s="25">
        <v>46211</v>
      </c>
      <c r="B18138" s="31">
        <v>0.76041666666666663</v>
      </c>
      <c r="C18138" s="46"/>
      <c r="D18138" s="29">
        <v>46211.760416666664</v>
      </c>
      <c r="E18138" s="15" t="str">
        <f>IF(AND($B$6=NB!$A$17,$B$8&gt;0),'Ersparnisberechnung Sommertarif'!$B$8*SLP!C18118,"")</f>
        <v/>
      </c>
    </row>
    <row r="18139" spans="1:5" x14ac:dyDescent="0.3">
      <c r="A18139" s="25">
        <v>46211</v>
      </c>
      <c r="B18139" s="31">
        <v>0.77083333333333337</v>
      </c>
      <c r="C18139" s="46"/>
      <c r="D18139" s="29">
        <v>46211.770833333336</v>
      </c>
      <c r="E18139" s="15" t="str">
        <f>IF(AND($B$6=NB!$A$17,$B$8&gt;0),'Ersparnisberechnung Sommertarif'!$B$8*SLP!C18119,"")</f>
        <v/>
      </c>
    </row>
    <row r="18140" spans="1:5" x14ac:dyDescent="0.3">
      <c r="A18140" s="25">
        <v>46211</v>
      </c>
      <c r="B18140" s="31">
        <v>0.78125</v>
      </c>
      <c r="C18140" s="46"/>
      <c r="D18140" s="29">
        <v>46211.78125</v>
      </c>
      <c r="E18140" s="15" t="str">
        <f>IF(AND($B$6=NB!$A$17,$B$8&gt;0),'Ersparnisberechnung Sommertarif'!$B$8*SLP!C18120,"")</f>
        <v/>
      </c>
    </row>
    <row r="18141" spans="1:5" x14ac:dyDescent="0.3">
      <c r="A18141" s="25">
        <v>46211</v>
      </c>
      <c r="B18141" s="31">
        <v>0.79166666666666663</v>
      </c>
      <c r="C18141" s="46"/>
      <c r="D18141" s="29">
        <v>46211.791666666664</v>
      </c>
      <c r="E18141" s="15" t="str">
        <f>IF(AND($B$6=NB!$A$17,$B$8&gt;0),'Ersparnisberechnung Sommertarif'!$B$8*SLP!C18121,"")</f>
        <v/>
      </c>
    </row>
    <row r="18142" spans="1:5" x14ac:dyDescent="0.3">
      <c r="A18142" s="25">
        <v>46211</v>
      </c>
      <c r="B18142" s="31">
        <v>0.80208333333333337</v>
      </c>
      <c r="C18142" s="46"/>
      <c r="D18142" s="29">
        <v>46211.802083333336</v>
      </c>
      <c r="E18142" s="15" t="str">
        <f>IF(AND($B$6=NB!$A$17,$B$8&gt;0),'Ersparnisberechnung Sommertarif'!$B$8*SLP!C18122,"")</f>
        <v/>
      </c>
    </row>
    <row r="18143" spans="1:5" x14ac:dyDescent="0.3">
      <c r="A18143" s="25">
        <v>46211</v>
      </c>
      <c r="B18143" s="31">
        <v>0.8125</v>
      </c>
      <c r="C18143" s="46"/>
      <c r="D18143" s="29">
        <v>46211.8125</v>
      </c>
      <c r="E18143" s="15" t="str">
        <f>IF(AND($B$6=NB!$A$17,$B$8&gt;0),'Ersparnisberechnung Sommertarif'!$B$8*SLP!C18123,"")</f>
        <v/>
      </c>
    </row>
    <row r="18144" spans="1:5" x14ac:dyDescent="0.3">
      <c r="A18144" s="25">
        <v>46211</v>
      </c>
      <c r="B18144" s="31">
        <v>0.82291666666666663</v>
      </c>
      <c r="C18144" s="46"/>
      <c r="D18144" s="29">
        <v>46211.822916666664</v>
      </c>
      <c r="E18144" s="15" t="str">
        <f>IF(AND($B$6=NB!$A$17,$B$8&gt;0),'Ersparnisberechnung Sommertarif'!$B$8*SLP!C18124,"")</f>
        <v/>
      </c>
    </row>
    <row r="18145" spans="1:5" x14ac:dyDescent="0.3">
      <c r="A18145" s="25">
        <v>46211</v>
      </c>
      <c r="B18145" s="31">
        <v>0.83333333333333337</v>
      </c>
      <c r="C18145" s="46"/>
      <c r="D18145" s="29">
        <v>46211.833333333336</v>
      </c>
      <c r="E18145" s="15" t="str">
        <f>IF(AND($B$6=NB!$A$17,$B$8&gt;0),'Ersparnisberechnung Sommertarif'!$B$8*SLP!C18125,"")</f>
        <v/>
      </c>
    </row>
    <row r="18146" spans="1:5" x14ac:dyDescent="0.3">
      <c r="A18146" s="25">
        <v>46211</v>
      </c>
      <c r="B18146" s="31">
        <v>0.84375</v>
      </c>
      <c r="C18146" s="46"/>
      <c r="D18146" s="29">
        <v>46211.84375</v>
      </c>
      <c r="E18146" s="15" t="str">
        <f>IF(AND($B$6=NB!$A$17,$B$8&gt;0),'Ersparnisberechnung Sommertarif'!$B$8*SLP!C18126,"")</f>
        <v/>
      </c>
    </row>
    <row r="18147" spans="1:5" x14ac:dyDescent="0.3">
      <c r="A18147" s="25">
        <v>46211</v>
      </c>
      <c r="B18147" s="31">
        <v>0.85416666666666663</v>
      </c>
      <c r="C18147" s="46"/>
      <c r="D18147" s="29">
        <v>46211.854166666664</v>
      </c>
      <c r="E18147" s="15" t="str">
        <f>IF(AND($B$6=NB!$A$17,$B$8&gt;0),'Ersparnisberechnung Sommertarif'!$B$8*SLP!C18127,"")</f>
        <v/>
      </c>
    </row>
    <row r="18148" spans="1:5" x14ac:dyDescent="0.3">
      <c r="A18148" s="25">
        <v>46211</v>
      </c>
      <c r="B18148" s="31">
        <v>0.86458333333333337</v>
      </c>
      <c r="C18148" s="46"/>
      <c r="D18148" s="29">
        <v>46211.864583333336</v>
      </c>
      <c r="E18148" s="15" t="str">
        <f>IF(AND($B$6=NB!$A$17,$B$8&gt;0),'Ersparnisberechnung Sommertarif'!$B$8*SLP!C18128,"")</f>
        <v/>
      </c>
    </row>
    <row r="18149" spans="1:5" x14ac:dyDescent="0.3">
      <c r="A18149" s="25">
        <v>46211</v>
      </c>
      <c r="B18149" s="31">
        <v>0.875</v>
      </c>
      <c r="C18149" s="46"/>
      <c r="D18149" s="29">
        <v>46211.875</v>
      </c>
      <c r="E18149" s="15" t="str">
        <f>IF(AND($B$6=NB!$A$17,$B$8&gt;0),'Ersparnisberechnung Sommertarif'!$B$8*SLP!C18129,"")</f>
        <v/>
      </c>
    </row>
    <row r="18150" spans="1:5" x14ac:dyDescent="0.3">
      <c r="A18150" s="25">
        <v>46211</v>
      </c>
      <c r="B18150" s="31">
        <v>0.88541666666666663</v>
      </c>
      <c r="C18150" s="46"/>
      <c r="D18150" s="29">
        <v>46211.885416666664</v>
      </c>
      <c r="E18150" s="15" t="str">
        <f>IF(AND($B$6=NB!$A$17,$B$8&gt;0),'Ersparnisberechnung Sommertarif'!$B$8*SLP!C18130,"")</f>
        <v/>
      </c>
    </row>
    <row r="18151" spans="1:5" x14ac:dyDescent="0.3">
      <c r="A18151" s="25">
        <v>46211</v>
      </c>
      <c r="B18151" s="31">
        <v>0.89583333333333337</v>
      </c>
      <c r="C18151" s="46"/>
      <c r="D18151" s="29">
        <v>46211.895833333336</v>
      </c>
      <c r="E18151" s="15" t="str">
        <f>IF(AND($B$6=NB!$A$17,$B$8&gt;0),'Ersparnisberechnung Sommertarif'!$B$8*SLP!C18131,"")</f>
        <v/>
      </c>
    </row>
    <row r="18152" spans="1:5" x14ac:dyDescent="0.3">
      <c r="A18152" s="25">
        <v>46211</v>
      </c>
      <c r="B18152" s="31">
        <v>0.90625</v>
      </c>
      <c r="C18152" s="46"/>
      <c r="D18152" s="29">
        <v>46211.90625</v>
      </c>
      <c r="E18152" s="15" t="str">
        <f>IF(AND($B$6=NB!$A$17,$B$8&gt;0),'Ersparnisberechnung Sommertarif'!$B$8*SLP!C18132,"")</f>
        <v/>
      </c>
    </row>
    <row r="18153" spans="1:5" x14ac:dyDescent="0.3">
      <c r="A18153" s="25">
        <v>46211</v>
      </c>
      <c r="B18153" s="31">
        <v>0.91666666666666663</v>
      </c>
      <c r="C18153" s="46"/>
      <c r="D18153" s="29">
        <v>46211.916666666664</v>
      </c>
      <c r="E18153" s="15" t="str">
        <f>IF(AND($B$6=NB!$A$17,$B$8&gt;0),'Ersparnisberechnung Sommertarif'!$B$8*SLP!C18133,"")</f>
        <v/>
      </c>
    </row>
    <row r="18154" spans="1:5" x14ac:dyDescent="0.3">
      <c r="A18154" s="25">
        <v>46211</v>
      </c>
      <c r="B18154" s="31">
        <v>0.92708333333333337</v>
      </c>
      <c r="C18154" s="46"/>
      <c r="D18154" s="29">
        <v>46211.927083333336</v>
      </c>
      <c r="E18154" s="15" t="str">
        <f>IF(AND($B$6=NB!$A$17,$B$8&gt;0),'Ersparnisberechnung Sommertarif'!$B$8*SLP!C18134,"")</f>
        <v/>
      </c>
    </row>
    <row r="18155" spans="1:5" x14ac:dyDescent="0.3">
      <c r="A18155" s="25">
        <v>46211</v>
      </c>
      <c r="B18155" s="31">
        <v>0.9375</v>
      </c>
      <c r="C18155" s="46"/>
      <c r="D18155" s="29">
        <v>46211.9375</v>
      </c>
      <c r="E18155" s="15" t="str">
        <f>IF(AND($B$6=NB!$A$17,$B$8&gt;0),'Ersparnisberechnung Sommertarif'!$B$8*SLP!C18135,"")</f>
        <v/>
      </c>
    </row>
    <row r="18156" spans="1:5" x14ac:dyDescent="0.3">
      <c r="A18156" s="25">
        <v>46211</v>
      </c>
      <c r="B18156" s="31">
        <v>0.94791666666666663</v>
      </c>
      <c r="C18156" s="46"/>
      <c r="D18156" s="29">
        <v>46211.947916666664</v>
      </c>
      <c r="E18156" s="15" t="str">
        <f>IF(AND($B$6=NB!$A$17,$B$8&gt;0),'Ersparnisberechnung Sommertarif'!$B$8*SLP!C18136,"")</f>
        <v/>
      </c>
    </row>
    <row r="18157" spans="1:5" x14ac:dyDescent="0.3">
      <c r="A18157" s="25">
        <v>46211</v>
      </c>
      <c r="B18157" s="31">
        <v>0.95833333333333337</v>
      </c>
      <c r="C18157" s="46"/>
      <c r="D18157" s="29">
        <v>46211.958333333336</v>
      </c>
      <c r="E18157" s="15" t="str">
        <f>IF(AND($B$6=NB!$A$17,$B$8&gt;0),'Ersparnisberechnung Sommertarif'!$B$8*SLP!C18137,"")</f>
        <v/>
      </c>
    </row>
    <row r="18158" spans="1:5" x14ac:dyDescent="0.3">
      <c r="A18158" s="25">
        <v>46211</v>
      </c>
      <c r="B18158" s="31">
        <v>0.96875</v>
      </c>
      <c r="C18158" s="46"/>
      <c r="D18158" s="29">
        <v>46211.96875</v>
      </c>
      <c r="E18158" s="15" t="str">
        <f>IF(AND($B$6=NB!$A$17,$B$8&gt;0),'Ersparnisberechnung Sommertarif'!$B$8*SLP!C18138,"")</f>
        <v/>
      </c>
    </row>
    <row r="18159" spans="1:5" x14ac:dyDescent="0.3">
      <c r="A18159" s="25">
        <v>46211</v>
      </c>
      <c r="B18159" s="31">
        <v>0.97916666666666663</v>
      </c>
      <c r="C18159" s="46"/>
      <c r="D18159" s="29">
        <v>46211.979166666664</v>
      </c>
      <c r="E18159" s="15" t="str">
        <f>IF(AND($B$6=NB!$A$17,$B$8&gt;0),'Ersparnisberechnung Sommertarif'!$B$8*SLP!C18139,"")</f>
        <v/>
      </c>
    </row>
    <row r="18160" spans="1:5" x14ac:dyDescent="0.3">
      <c r="A18160" s="25">
        <v>46211</v>
      </c>
      <c r="B18160" s="31">
        <v>0.98958333333333337</v>
      </c>
      <c r="C18160" s="46"/>
      <c r="D18160" s="29">
        <v>46211.989583333336</v>
      </c>
      <c r="E18160" s="15" t="str">
        <f>IF(AND($B$6=NB!$A$17,$B$8&gt;0),'Ersparnisberechnung Sommertarif'!$B$8*SLP!C18140,"")</f>
        <v/>
      </c>
    </row>
    <row r="18161" spans="1:5" x14ac:dyDescent="0.3">
      <c r="A18161" s="25">
        <v>46212</v>
      </c>
      <c r="B18161" s="31">
        <v>0</v>
      </c>
      <c r="C18161" s="46"/>
      <c r="D18161" s="29">
        <v>46212</v>
      </c>
      <c r="E18161" s="15" t="str">
        <f>IF(AND($B$6=NB!$A$17,$B$8&gt;0),'Ersparnisberechnung Sommertarif'!$B$8*SLP!C18141,"")</f>
        <v/>
      </c>
    </row>
    <row r="18162" spans="1:5" x14ac:dyDescent="0.3">
      <c r="A18162" s="25">
        <v>46212</v>
      </c>
      <c r="B18162" s="31">
        <v>1.0416666666666666E-2</v>
      </c>
      <c r="C18162" s="46"/>
      <c r="D18162" s="29">
        <v>46212.010416666664</v>
      </c>
      <c r="E18162" s="15" t="str">
        <f>IF(AND($B$6=NB!$A$17,$B$8&gt;0),'Ersparnisberechnung Sommertarif'!$B$8*SLP!C18142,"")</f>
        <v/>
      </c>
    </row>
    <row r="18163" spans="1:5" x14ac:dyDescent="0.3">
      <c r="A18163" s="25">
        <v>46212</v>
      </c>
      <c r="B18163" s="31">
        <v>2.0833333333333332E-2</v>
      </c>
      <c r="C18163" s="46"/>
      <c r="D18163" s="29">
        <v>46212.020833333336</v>
      </c>
      <c r="E18163" s="15" t="str">
        <f>IF(AND($B$6=NB!$A$17,$B$8&gt;0),'Ersparnisberechnung Sommertarif'!$B$8*SLP!C18143,"")</f>
        <v/>
      </c>
    </row>
    <row r="18164" spans="1:5" x14ac:dyDescent="0.3">
      <c r="A18164" s="25">
        <v>46212</v>
      </c>
      <c r="B18164" s="31">
        <v>3.125E-2</v>
      </c>
      <c r="C18164" s="46"/>
      <c r="D18164" s="29">
        <v>46212.03125</v>
      </c>
      <c r="E18164" s="15" t="str">
        <f>IF(AND($B$6=NB!$A$17,$B$8&gt;0),'Ersparnisberechnung Sommertarif'!$B$8*SLP!C18144,"")</f>
        <v/>
      </c>
    </row>
    <row r="18165" spans="1:5" x14ac:dyDescent="0.3">
      <c r="A18165" s="25">
        <v>46212</v>
      </c>
      <c r="B18165" s="31">
        <v>4.1666666666666664E-2</v>
      </c>
      <c r="C18165" s="46"/>
      <c r="D18165" s="29">
        <v>46212.041666666664</v>
      </c>
      <c r="E18165" s="15" t="str">
        <f>IF(AND($B$6=NB!$A$17,$B$8&gt;0),'Ersparnisberechnung Sommertarif'!$B$8*SLP!C18145,"")</f>
        <v/>
      </c>
    </row>
    <row r="18166" spans="1:5" x14ac:dyDescent="0.3">
      <c r="A18166" s="25">
        <v>46212</v>
      </c>
      <c r="B18166" s="31">
        <v>5.2083333333333336E-2</v>
      </c>
      <c r="C18166" s="46"/>
      <c r="D18166" s="29">
        <v>46212.052083333336</v>
      </c>
      <c r="E18166" s="15" t="str">
        <f>IF(AND($B$6=NB!$A$17,$B$8&gt;0),'Ersparnisberechnung Sommertarif'!$B$8*SLP!C18146,"")</f>
        <v/>
      </c>
    </row>
    <row r="18167" spans="1:5" x14ac:dyDescent="0.3">
      <c r="A18167" s="25">
        <v>46212</v>
      </c>
      <c r="B18167" s="31">
        <v>6.25E-2</v>
      </c>
      <c r="C18167" s="46"/>
      <c r="D18167" s="29">
        <v>46212.0625</v>
      </c>
      <c r="E18167" s="15" t="str">
        <f>IF(AND($B$6=NB!$A$17,$B$8&gt;0),'Ersparnisberechnung Sommertarif'!$B$8*SLP!C18147,"")</f>
        <v/>
      </c>
    </row>
    <row r="18168" spans="1:5" x14ac:dyDescent="0.3">
      <c r="A18168" s="25">
        <v>46212</v>
      </c>
      <c r="B18168" s="31">
        <v>7.2916666666666671E-2</v>
      </c>
      <c r="C18168" s="46"/>
      <c r="D18168" s="29">
        <v>46212.072916666664</v>
      </c>
      <c r="E18168" s="15" t="str">
        <f>IF(AND($B$6=NB!$A$17,$B$8&gt;0),'Ersparnisberechnung Sommertarif'!$B$8*SLP!C18148,"")</f>
        <v/>
      </c>
    </row>
    <row r="18169" spans="1:5" x14ac:dyDescent="0.3">
      <c r="A18169" s="25">
        <v>46212</v>
      </c>
      <c r="B18169" s="31">
        <v>8.3333333333333329E-2</v>
      </c>
      <c r="C18169" s="46"/>
      <c r="D18169" s="29">
        <v>46212.083333333336</v>
      </c>
      <c r="E18169" s="15" t="str">
        <f>IF(AND($B$6=NB!$A$17,$B$8&gt;0),'Ersparnisberechnung Sommertarif'!$B$8*SLP!C18149,"")</f>
        <v/>
      </c>
    </row>
    <row r="18170" spans="1:5" x14ac:dyDescent="0.3">
      <c r="A18170" s="25">
        <v>46212</v>
      </c>
      <c r="B18170" s="31">
        <v>9.375E-2</v>
      </c>
      <c r="C18170" s="46"/>
      <c r="D18170" s="29">
        <v>46212.09375</v>
      </c>
      <c r="E18170" s="15" t="str">
        <f>IF(AND($B$6=NB!$A$17,$B$8&gt;0),'Ersparnisberechnung Sommertarif'!$B$8*SLP!C18150,"")</f>
        <v/>
      </c>
    </row>
    <row r="18171" spans="1:5" x14ac:dyDescent="0.3">
      <c r="A18171" s="25">
        <v>46212</v>
      </c>
      <c r="B18171" s="31">
        <v>0.10416666666666667</v>
      </c>
      <c r="C18171" s="46"/>
      <c r="D18171" s="29">
        <v>46212.104166666664</v>
      </c>
      <c r="E18171" s="15" t="str">
        <f>IF(AND($B$6=NB!$A$17,$B$8&gt;0),'Ersparnisberechnung Sommertarif'!$B$8*SLP!C18151,"")</f>
        <v/>
      </c>
    </row>
    <row r="18172" spans="1:5" x14ac:dyDescent="0.3">
      <c r="A18172" s="25">
        <v>46212</v>
      </c>
      <c r="B18172" s="31">
        <v>0.11458333333333333</v>
      </c>
      <c r="C18172" s="46"/>
      <c r="D18172" s="29">
        <v>46212.114583333336</v>
      </c>
      <c r="E18172" s="15" t="str">
        <f>IF(AND($B$6=NB!$A$17,$B$8&gt;0),'Ersparnisberechnung Sommertarif'!$B$8*SLP!C18152,"")</f>
        <v/>
      </c>
    </row>
    <row r="18173" spans="1:5" x14ac:dyDescent="0.3">
      <c r="A18173" s="25">
        <v>46212</v>
      </c>
      <c r="B18173" s="31">
        <v>0.125</v>
      </c>
      <c r="C18173" s="46"/>
      <c r="D18173" s="29">
        <v>46212.125</v>
      </c>
      <c r="E18173" s="15" t="str">
        <f>IF(AND($B$6=NB!$A$17,$B$8&gt;0),'Ersparnisberechnung Sommertarif'!$B$8*SLP!C18153,"")</f>
        <v/>
      </c>
    </row>
    <row r="18174" spans="1:5" x14ac:dyDescent="0.3">
      <c r="A18174" s="25">
        <v>46212</v>
      </c>
      <c r="B18174" s="31">
        <v>0.13541666666666666</v>
      </c>
      <c r="C18174" s="46"/>
      <c r="D18174" s="29">
        <v>46212.135416666664</v>
      </c>
      <c r="E18174" s="15" t="str">
        <f>IF(AND($B$6=NB!$A$17,$B$8&gt;0),'Ersparnisberechnung Sommertarif'!$B$8*SLP!C18154,"")</f>
        <v/>
      </c>
    </row>
    <row r="18175" spans="1:5" x14ac:dyDescent="0.3">
      <c r="A18175" s="25">
        <v>46212</v>
      </c>
      <c r="B18175" s="31">
        <v>0.14583333333333334</v>
      </c>
      <c r="C18175" s="46"/>
      <c r="D18175" s="29">
        <v>46212.145833333336</v>
      </c>
      <c r="E18175" s="15" t="str">
        <f>IF(AND($B$6=NB!$A$17,$B$8&gt;0),'Ersparnisberechnung Sommertarif'!$B$8*SLP!C18155,"")</f>
        <v/>
      </c>
    </row>
    <row r="18176" spans="1:5" x14ac:dyDescent="0.3">
      <c r="A18176" s="25">
        <v>46212</v>
      </c>
      <c r="B18176" s="31">
        <v>0.15625</v>
      </c>
      <c r="C18176" s="46"/>
      <c r="D18176" s="29">
        <v>46212.15625</v>
      </c>
      <c r="E18176" s="15" t="str">
        <f>IF(AND($B$6=NB!$A$17,$B$8&gt;0),'Ersparnisberechnung Sommertarif'!$B$8*SLP!C18156,"")</f>
        <v/>
      </c>
    </row>
    <row r="18177" spans="1:5" x14ac:dyDescent="0.3">
      <c r="A18177" s="25">
        <v>46212</v>
      </c>
      <c r="B18177" s="31">
        <v>0.16666666666666666</v>
      </c>
      <c r="C18177" s="46"/>
      <c r="D18177" s="29">
        <v>46212.166666666664</v>
      </c>
      <c r="E18177" s="15" t="str">
        <f>IF(AND($B$6=NB!$A$17,$B$8&gt;0),'Ersparnisberechnung Sommertarif'!$B$8*SLP!C18157,"")</f>
        <v/>
      </c>
    </row>
    <row r="18178" spans="1:5" x14ac:dyDescent="0.3">
      <c r="A18178" s="25">
        <v>46212</v>
      </c>
      <c r="B18178" s="31">
        <v>0.17708333333333334</v>
      </c>
      <c r="C18178" s="46"/>
      <c r="D18178" s="29">
        <v>46212.177083333336</v>
      </c>
      <c r="E18178" s="15" t="str">
        <f>IF(AND($B$6=NB!$A$17,$B$8&gt;0),'Ersparnisberechnung Sommertarif'!$B$8*SLP!C18158,"")</f>
        <v/>
      </c>
    </row>
    <row r="18179" spans="1:5" x14ac:dyDescent="0.3">
      <c r="A18179" s="25">
        <v>46212</v>
      </c>
      <c r="B18179" s="31">
        <v>0.1875</v>
      </c>
      <c r="C18179" s="46"/>
      <c r="D18179" s="29">
        <v>46212.1875</v>
      </c>
      <c r="E18179" s="15" t="str">
        <f>IF(AND($B$6=NB!$A$17,$B$8&gt;0),'Ersparnisberechnung Sommertarif'!$B$8*SLP!C18159,"")</f>
        <v/>
      </c>
    </row>
    <row r="18180" spans="1:5" x14ac:dyDescent="0.3">
      <c r="A18180" s="25">
        <v>46212</v>
      </c>
      <c r="B18180" s="31">
        <v>0.19791666666666666</v>
      </c>
      <c r="C18180" s="46"/>
      <c r="D18180" s="29">
        <v>46212.197916666664</v>
      </c>
      <c r="E18180" s="15" t="str">
        <f>IF(AND($B$6=NB!$A$17,$B$8&gt;0),'Ersparnisberechnung Sommertarif'!$B$8*SLP!C18160,"")</f>
        <v/>
      </c>
    </row>
    <row r="18181" spans="1:5" x14ac:dyDescent="0.3">
      <c r="A18181" s="25">
        <v>46212</v>
      </c>
      <c r="B18181" s="31">
        <v>0.20833333333333334</v>
      </c>
      <c r="C18181" s="46"/>
      <c r="D18181" s="29">
        <v>46212.208333333336</v>
      </c>
      <c r="E18181" s="15" t="str">
        <f>IF(AND($B$6=NB!$A$17,$B$8&gt;0),'Ersparnisberechnung Sommertarif'!$B$8*SLP!C18161,"")</f>
        <v/>
      </c>
    </row>
    <row r="18182" spans="1:5" x14ac:dyDescent="0.3">
      <c r="A18182" s="25">
        <v>46212</v>
      </c>
      <c r="B18182" s="31">
        <v>0.21875</v>
      </c>
      <c r="C18182" s="46"/>
      <c r="D18182" s="29">
        <v>46212.21875</v>
      </c>
      <c r="E18182" s="15" t="str">
        <f>IF(AND($B$6=NB!$A$17,$B$8&gt;0),'Ersparnisberechnung Sommertarif'!$B$8*SLP!C18162,"")</f>
        <v/>
      </c>
    </row>
    <row r="18183" spans="1:5" x14ac:dyDescent="0.3">
      <c r="A18183" s="25">
        <v>46212</v>
      </c>
      <c r="B18183" s="31">
        <v>0.22916666666666666</v>
      </c>
      <c r="C18183" s="46"/>
      <c r="D18183" s="29">
        <v>46212.229166666664</v>
      </c>
      <c r="E18183" s="15" t="str">
        <f>IF(AND($B$6=NB!$A$17,$B$8&gt;0),'Ersparnisberechnung Sommertarif'!$B$8*SLP!C18163,"")</f>
        <v/>
      </c>
    </row>
    <row r="18184" spans="1:5" x14ac:dyDescent="0.3">
      <c r="A18184" s="25">
        <v>46212</v>
      </c>
      <c r="B18184" s="31">
        <v>0.23958333333333334</v>
      </c>
      <c r="C18184" s="46"/>
      <c r="D18184" s="29">
        <v>46212.239583333336</v>
      </c>
      <c r="E18184" s="15" t="str">
        <f>IF(AND($B$6=NB!$A$17,$B$8&gt;0),'Ersparnisberechnung Sommertarif'!$B$8*SLP!C18164,"")</f>
        <v/>
      </c>
    </row>
    <row r="18185" spans="1:5" x14ac:dyDescent="0.3">
      <c r="A18185" s="25">
        <v>46212</v>
      </c>
      <c r="B18185" s="31">
        <v>0.25</v>
      </c>
      <c r="C18185" s="46"/>
      <c r="D18185" s="29">
        <v>46212.25</v>
      </c>
      <c r="E18185" s="15" t="str">
        <f>IF(AND($B$6=NB!$A$17,$B$8&gt;0),'Ersparnisberechnung Sommertarif'!$B$8*SLP!C18165,"")</f>
        <v/>
      </c>
    </row>
    <row r="18186" spans="1:5" x14ac:dyDescent="0.3">
      <c r="A18186" s="25">
        <v>46212</v>
      </c>
      <c r="B18186" s="31">
        <v>0.26041666666666669</v>
      </c>
      <c r="C18186" s="46"/>
      <c r="D18186" s="29">
        <v>46212.260416666664</v>
      </c>
      <c r="E18186" s="15" t="str">
        <f>IF(AND($B$6=NB!$A$17,$B$8&gt;0),'Ersparnisberechnung Sommertarif'!$B$8*SLP!C18166,"")</f>
        <v/>
      </c>
    </row>
    <row r="18187" spans="1:5" x14ac:dyDescent="0.3">
      <c r="A18187" s="25">
        <v>46212</v>
      </c>
      <c r="B18187" s="31">
        <v>0.27083333333333331</v>
      </c>
      <c r="C18187" s="46"/>
      <c r="D18187" s="29">
        <v>46212.270833333336</v>
      </c>
      <c r="E18187" s="15" t="str">
        <f>IF(AND($B$6=NB!$A$17,$B$8&gt;0),'Ersparnisberechnung Sommertarif'!$B$8*SLP!C18167,"")</f>
        <v/>
      </c>
    </row>
    <row r="18188" spans="1:5" x14ac:dyDescent="0.3">
      <c r="A18188" s="25">
        <v>46212</v>
      </c>
      <c r="B18188" s="31">
        <v>0.28125</v>
      </c>
      <c r="C18188" s="46"/>
      <c r="D18188" s="29">
        <v>46212.28125</v>
      </c>
      <c r="E18188" s="15" t="str">
        <f>IF(AND($B$6=NB!$A$17,$B$8&gt;0),'Ersparnisberechnung Sommertarif'!$B$8*SLP!C18168,"")</f>
        <v/>
      </c>
    </row>
    <row r="18189" spans="1:5" x14ac:dyDescent="0.3">
      <c r="A18189" s="25">
        <v>46212</v>
      </c>
      <c r="B18189" s="31">
        <v>0.29166666666666669</v>
      </c>
      <c r="C18189" s="46"/>
      <c r="D18189" s="29">
        <v>46212.291666666664</v>
      </c>
      <c r="E18189" s="15" t="str">
        <f>IF(AND($B$6=NB!$A$17,$B$8&gt;0),'Ersparnisberechnung Sommertarif'!$B$8*SLP!C18169,"")</f>
        <v/>
      </c>
    </row>
    <row r="18190" spans="1:5" x14ac:dyDescent="0.3">
      <c r="A18190" s="25">
        <v>46212</v>
      </c>
      <c r="B18190" s="31">
        <v>0.30208333333333331</v>
      </c>
      <c r="C18190" s="46"/>
      <c r="D18190" s="29">
        <v>46212.302083333336</v>
      </c>
      <c r="E18190" s="15" t="str">
        <f>IF(AND($B$6=NB!$A$17,$B$8&gt;0),'Ersparnisberechnung Sommertarif'!$B$8*SLP!C18170,"")</f>
        <v/>
      </c>
    </row>
    <row r="18191" spans="1:5" x14ac:dyDescent="0.3">
      <c r="A18191" s="25">
        <v>46212</v>
      </c>
      <c r="B18191" s="31">
        <v>0.3125</v>
      </c>
      <c r="C18191" s="46"/>
      <c r="D18191" s="29">
        <v>46212.3125</v>
      </c>
      <c r="E18191" s="15" t="str">
        <f>IF(AND($B$6=NB!$A$17,$B$8&gt;0),'Ersparnisberechnung Sommertarif'!$B$8*SLP!C18171,"")</f>
        <v/>
      </c>
    </row>
    <row r="18192" spans="1:5" x14ac:dyDescent="0.3">
      <c r="A18192" s="25">
        <v>46212</v>
      </c>
      <c r="B18192" s="31">
        <v>0.32291666666666669</v>
      </c>
      <c r="C18192" s="46"/>
      <c r="D18192" s="29">
        <v>46212.322916666664</v>
      </c>
      <c r="E18192" s="15" t="str">
        <f>IF(AND($B$6=NB!$A$17,$B$8&gt;0),'Ersparnisberechnung Sommertarif'!$B$8*SLP!C18172,"")</f>
        <v/>
      </c>
    </row>
    <row r="18193" spans="1:5" x14ac:dyDescent="0.3">
      <c r="A18193" s="25">
        <v>46212</v>
      </c>
      <c r="B18193" s="31">
        <v>0.33333333333333331</v>
      </c>
      <c r="C18193" s="46"/>
      <c r="D18193" s="29">
        <v>46212.333333333336</v>
      </c>
      <c r="E18193" s="15" t="str">
        <f>IF(AND($B$6=NB!$A$17,$B$8&gt;0),'Ersparnisberechnung Sommertarif'!$B$8*SLP!C18173,"")</f>
        <v/>
      </c>
    </row>
    <row r="18194" spans="1:5" x14ac:dyDescent="0.3">
      <c r="A18194" s="25">
        <v>46212</v>
      </c>
      <c r="B18194" s="31">
        <v>0.34375</v>
      </c>
      <c r="C18194" s="46"/>
      <c r="D18194" s="29">
        <v>46212.34375</v>
      </c>
      <c r="E18194" s="15" t="str">
        <f>IF(AND($B$6=NB!$A$17,$B$8&gt;0),'Ersparnisberechnung Sommertarif'!$B$8*SLP!C18174,"")</f>
        <v/>
      </c>
    </row>
    <row r="18195" spans="1:5" x14ac:dyDescent="0.3">
      <c r="A18195" s="25">
        <v>46212</v>
      </c>
      <c r="B18195" s="31">
        <v>0.35416666666666669</v>
      </c>
      <c r="C18195" s="46"/>
      <c r="D18195" s="29">
        <v>46212.354166666664</v>
      </c>
      <c r="E18195" s="15" t="str">
        <f>IF(AND($B$6=NB!$A$17,$B$8&gt;0),'Ersparnisberechnung Sommertarif'!$B$8*SLP!C18175,"")</f>
        <v/>
      </c>
    </row>
    <row r="18196" spans="1:5" x14ac:dyDescent="0.3">
      <c r="A18196" s="25">
        <v>46212</v>
      </c>
      <c r="B18196" s="31">
        <v>0.36458333333333331</v>
      </c>
      <c r="C18196" s="46"/>
      <c r="D18196" s="29">
        <v>46212.364583333336</v>
      </c>
      <c r="E18196" s="15" t="str">
        <f>IF(AND($B$6=NB!$A$17,$B$8&gt;0),'Ersparnisberechnung Sommertarif'!$B$8*SLP!C18176,"")</f>
        <v/>
      </c>
    </row>
    <row r="18197" spans="1:5" x14ac:dyDescent="0.3">
      <c r="A18197" s="25">
        <v>46212</v>
      </c>
      <c r="B18197" s="31">
        <v>0.375</v>
      </c>
      <c r="C18197" s="46"/>
      <c r="D18197" s="29">
        <v>46212.375</v>
      </c>
      <c r="E18197" s="15" t="str">
        <f>IF(AND($B$6=NB!$A$17,$B$8&gt;0),'Ersparnisberechnung Sommertarif'!$B$8*SLP!C18177,"")</f>
        <v/>
      </c>
    </row>
    <row r="18198" spans="1:5" x14ac:dyDescent="0.3">
      <c r="A18198" s="25">
        <v>46212</v>
      </c>
      <c r="B18198" s="31">
        <v>0.38541666666666669</v>
      </c>
      <c r="C18198" s="46"/>
      <c r="D18198" s="29">
        <v>46212.385416666664</v>
      </c>
      <c r="E18198" s="15" t="str">
        <f>IF(AND($B$6=NB!$A$17,$B$8&gt;0),'Ersparnisberechnung Sommertarif'!$B$8*SLP!C18178,"")</f>
        <v/>
      </c>
    </row>
    <row r="18199" spans="1:5" x14ac:dyDescent="0.3">
      <c r="A18199" s="25">
        <v>46212</v>
      </c>
      <c r="B18199" s="31">
        <v>0.39583333333333331</v>
      </c>
      <c r="C18199" s="46"/>
      <c r="D18199" s="29">
        <v>46212.395833333336</v>
      </c>
      <c r="E18199" s="15" t="str">
        <f>IF(AND($B$6=NB!$A$17,$B$8&gt;0),'Ersparnisberechnung Sommertarif'!$B$8*SLP!C18179,"")</f>
        <v/>
      </c>
    </row>
    <row r="18200" spans="1:5" x14ac:dyDescent="0.3">
      <c r="A18200" s="25">
        <v>46212</v>
      </c>
      <c r="B18200" s="31">
        <v>0.40625</v>
      </c>
      <c r="C18200" s="46"/>
      <c r="D18200" s="29">
        <v>46212.40625</v>
      </c>
      <c r="E18200" s="15" t="str">
        <f>IF(AND($B$6=NB!$A$17,$B$8&gt;0),'Ersparnisberechnung Sommertarif'!$B$8*SLP!C18180,"")</f>
        <v/>
      </c>
    </row>
    <row r="18201" spans="1:5" x14ac:dyDescent="0.3">
      <c r="A18201" s="25">
        <v>46212</v>
      </c>
      <c r="B18201" s="31">
        <v>0.41666666666666669</v>
      </c>
      <c r="C18201" s="46"/>
      <c r="D18201" s="29">
        <v>46212.416666666664</v>
      </c>
      <c r="E18201" s="15" t="str">
        <f>IF(AND($B$6=NB!$A$17,$B$8&gt;0),'Ersparnisberechnung Sommertarif'!$B$8*SLP!C18181,"")</f>
        <v/>
      </c>
    </row>
    <row r="18202" spans="1:5" x14ac:dyDescent="0.3">
      <c r="A18202" s="25">
        <v>46212</v>
      </c>
      <c r="B18202" s="31">
        <v>0.42708333333333331</v>
      </c>
      <c r="C18202" s="46"/>
      <c r="D18202" s="29">
        <v>46212.427083333336</v>
      </c>
      <c r="E18202" s="15" t="str">
        <f>IF(AND($B$6=NB!$A$17,$B$8&gt;0),'Ersparnisberechnung Sommertarif'!$B$8*SLP!C18182,"")</f>
        <v/>
      </c>
    </row>
    <row r="18203" spans="1:5" x14ac:dyDescent="0.3">
      <c r="A18203" s="25">
        <v>46212</v>
      </c>
      <c r="B18203" s="31">
        <v>0.4375</v>
      </c>
      <c r="C18203" s="46"/>
      <c r="D18203" s="29">
        <v>46212.4375</v>
      </c>
      <c r="E18203" s="15" t="str">
        <f>IF(AND($B$6=NB!$A$17,$B$8&gt;0),'Ersparnisberechnung Sommertarif'!$B$8*SLP!C18183,"")</f>
        <v/>
      </c>
    </row>
    <row r="18204" spans="1:5" x14ac:dyDescent="0.3">
      <c r="A18204" s="25">
        <v>46212</v>
      </c>
      <c r="B18204" s="31">
        <v>0.44791666666666669</v>
      </c>
      <c r="C18204" s="46"/>
      <c r="D18204" s="29">
        <v>46212.447916666664</v>
      </c>
      <c r="E18204" s="15" t="str">
        <f>IF(AND($B$6=NB!$A$17,$B$8&gt;0),'Ersparnisberechnung Sommertarif'!$B$8*SLP!C18184,"")</f>
        <v/>
      </c>
    </row>
    <row r="18205" spans="1:5" x14ac:dyDescent="0.3">
      <c r="A18205" s="25">
        <v>46212</v>
      </c>
      <c r="B18205" s="31">
        <v>0.45833333333333331</v>
      </c>
      <c r="C18205" s="46"/>
      <c r="D18205" s="29">
        <v>46212.458333333336</v>
      </c>
      <c r="E18205" s="15" t="str">
        <f>IF(AND($B$6=NB!$A$17,$B$8&gt;0),'Ersparnisberechnung Sommertarif'!$B$8*SLP!C18185,"")</f>
        <v/>
      </c>
    </row>
    <row r="18206" spans="1:5" x14ac:dyDescent="0.3">
      <c r="A18206" s="25">
        <v>46212</v>
      </c>
      <c r="B18206" s="31">
        <v>0.46875</v>
      </c>
      <c r="C18206" s="46"/>
      <c r="D18206" s="29">
        <v>46212.46875</v>
      </c>
      <c r="E18206" s="15" t="str">
        <f>IF(AND($B$6=NB!$A$17,$B$8&gt;0),'Ersparnisberechnung Sommertarif'!$B$8*SLP!C18186,"")</f>
        <v/>
      </c>
    </row>
    <row r="18207" spans="1:5" x14ac:dyDescent="0.3">
      <c r="A18207" s="25">
        <v>46212</v>
      </c>
      <c r="B18207" s="31">
        <v>0.47916666666666669</v>
      </c>
      <c r="C18207" s="46"/>
      <c r="D18207" s="29">
        <v>46212.479166666664</v>
      </c>
      <c r="E18207" s="15" t="str">
        <f>IF(AND($B$6=NB!$A$17,$B$8&gt;0),'Ersparnisberechnung Sommertarif'!$B$8*SLP!C18187,"")</f>
        <v/>
      </c>
    </row>
    <row r="18208" spans="1:5" x14ac:dyDescent="0.3">
      <c r="A18208" s="25">
        <v>46212</v>
      </c>
      <c r="B18208" s="31">
        <v>0.48958333333333331</v>
      </c>
      <c r="C18208" s="46"/>
      <c r="D18208" s="29">
        <v>46212.489583333336</v>
      </c>
      <c r="E18208" s="15" t="str">
        <f>IF(AND($B$6=NB!$A$17,$B$8&gt;0),'Ersparnisberechnung Sommertarif'!$B$8*SLP!C18188,"")</f>
        <v/>
      </c>
    </row>
    <row r="18209" spans="1:5" x14ac:dyDescent="0.3">
      <c r="A18209" s="25">
        <v>46212</v>
      </c>
      <c r="B18209" s="31">
        <v>0.5</v>
      </c>
      <c r="C18209" s="46"/>
      <c r="D18209" s="29">
        <v>46212.5</v>
      </c>
      <c r="E18209" s="15" t="str">
        <f>IF(AND($B$6=NB!$A$17,$B$8&gt;0),'Ersparnisberechnung Sommertarif'!$B$8*SLP!C18189,"")</f>
        <v/>
      </c>
    </row>
    <row r="18210" spans="1:5" x14ac:dyDescent="0.3">
      <c r="A18210" s="25">
        <v>46212</v>
      </c>
      <c r="B18210" s="31">
        <v>0.51041666666666663</v>
      </c>
      <c r="C18210" s="46"/>
      <c r="D18210" s="29">
        <v>46212.510416666664</v>
      </c>
      <c r="E18210" s="15" t="str">
        <f>IF(AND($B$6=NB!$A$17,$B$8&gt;0),'Ersparnisberechnung Sommertarif'!$B$8*SLP!C18190,"")</f>
        <v/>
      </c>
    </row>
    <row r="18211" spans="1:5" x14ac:dyDescent="0.3">
      <c r="A18211" s="25">
        <v>46212</v>
      </c>
      <c r="B18211" s="31">
        <v>0.52083333333333337</v>
      </c>
      <c r="C18211" s="46"/>
      <c r="D18211" s="29">
        <v>46212.520833333336</v>
      </c>
      <c r="E18211" s="15" t="str">
        <f>IF(AND($B$6=NB!$A$17,$B$8&gt;0),'Ersparnisberechnung Sommertarif'!$B$8*SLP!C18191,"")</f>
        <v/>
      </c>
    </row>
    <row r="18212" spans="1:5" x14ac:dyDescent="0.3">
      <c r="A18212" s="25">
        <v>46212</v>
      </c>
      <c r="B18212" s="31">
        <v>0.53125</v>
      </c>
      <c r="C18212" s="46"/>
      <c r="D18212" s="29">
        <v>46212.53125</v>
      </c>
      <c r="E18212" s="15" t="str">
        <f>IF(AND($B$6=NB!$A$17,$B$8&gt;0),'Ersparnisberechnung Sommertarif'!$B$8*SLP!C18192,"")</f>
        <v/>
      </c>
    </row>
    <row r="18213" spans="1:5" x14ac:dyDescent="0.3">
      <c r="A18213" s="25">
        <v>46212</v>
      </c>
      <c r="B18213" s="31">
        <v>0.54166666666666663</v>
      </c>
      <c r="C18213" s="46"/>
      <c r="D18213" s="29">
        <v>46212.541666666664</v>
      </c>
      <c r="E18213" s="15" t="str">
        <f>IF(AND($B$6=NB!$A$17,$B$8&gt;0),'Ersparnisberechnung Sommertarif'!$B$8*SLP!C18193,"")</f>
        <v/>
      </c>
    </row>
    <row r="18214" spans="1:5" x14ac:dyDescent="0.3">
      <c r="A18214" s="25">
        <v>46212</v>
      </c>
      <c r="B18214" s="31">
        <v>0.55208333333333337</v>
      </c>
      <c r="C18214" s="46"/>
      <c r="D18214" s="29">
        <v>46212.552083333336</v>
      </c>
      <c r="E18214" s="15" t="str">
        <f>IF(AND($B$6=NB!$A$17,$B$8&gt;0),'Ersparnisberechnung Sommertarif'!$B$8*SLP!C18194,"")</f>
        <v/>
      </c>
    </row>
    <row r="18215" spans="1:5" x14ac:dyDescent="0.3">
      <c r="A18215" s="25">
        <v>46212</v>
      </c>
      <c r="B18215" s="31">
        <v>0.5625</v>
      </c>
      <c r="C18215" s="46"/>
      <c r="D18215" s="29">
        <v>46212.5625</v>
      </c>
      <c r="E18215" s="15" t="str">
        <f>IF(AND($B$6=NB!$A$17,$B$8&gt;0),'Ersparnisberechnung Sommertarif'!$B$8*SLP!C18195,"")</f>
        <v/>
      </c>
    </row>
    <row r="18216" spans="1:5" x14ac:dyDescent="0.3">
      <c r="A18216" s="25">
        <v>46212</v>
      </c>
      <c r="B18216" s="31">
        <v>0.57291666666666663</v>
      </c>
      <c r="C18216" s="46"/>
      <c r="D18216" s="29">
        <v>46212.572916666664</v>
      </c>
      <c r="E18216" s="15" t="str">
        <f>IF(AND($B$6=NB!$A$17,$B$8&gt;0),'Ersparnisberechnung Sommertarif'!$B$8*SLP!C18196,"")</f>
        <v/>
      </c>
    </row>
    <row r="18217" spans="1:5" x14ac:dyDescent="0.3">
      <c r="A18217" s="25">
        <v>46212</v>
      </c>
      <c r="B18217" s="31">
        <v>0.58333333333333337</v>
      </c>
      <c r="C18217" s="46"/>
      <c r="D18217" s="29">
        <v>46212.583333333336</v>
      </c>
      <c r="E18217" s="15" t="str">
        <f>IF(AND($B$6=NB!$A$17,$B$8&gt;0),'Ersparnisberechnung Sommertarif'!$B$8*SLP!C18197,"")</f>
        <v/>
      </c>
    </row>
    <row r="18218" spans="1:5" x14ac:dyDescent="0.3">
      <c r="A18218" s="25">
        <v>46212</v>
      </c>
      <c r="B18218" s="31">
        <v>0.59375</v>
      </c>
      <c r="C18218" s="46"/>
      <c r="D18218" s="29">
        <v>46212.59375</v>
      </c>
      <c r="E18218" s="15" t="str">
        <f>IF(AND($B$6=NB!$A$17,$B$8&gt;0),'Ersparnisberechnung Sommertarif'!$B$8*SLP!C18198,"")</f>
        <v/>
      </c>
    </row>
    <row r="18219" spans="1:5" x14ac:dyDescent="0.3">
      <c r="A18219" s="25">
        <v>46212</v>
      </c>
      <c r="B18219" s="31">
        <v>0.60416666666666663</v>
      </c>
      <c r="C18219" s="46"/>
      <c r="D18219" s="29">
        <v>46212.604166666664</v>
      </c>
      <c r="E18219" s="15" t="str">
        <f>IF(AND($B$6=NB!$A$17,$B$8&gt;0),'Ersparnisberechnung Sommertarif'!$B$8*SLP!C18199,"")</f>
        <v/>
      </c>
    </row>
    <row r="18220" spans="1:5" x14ac:dyDescent="0.3">
      <c r="A18220" s="25">
        <v>46212</v>
      </c>
      <c r="B18220" s="31">
        <v>0.61458333333333337</v>
      </c>
      <c r="C18220" s="46"/>
      <c r="D18220" s="29">
        <v>46212.614583333336</v>
      </c>
      <c r="E18220" s="15" t="str">
        <f>IF(AND($B$6=NB!$A$17,$B$8&gt;0),'Ersparnisberechnung Sommertarif'!$B$8*SLP!C18200,"")</f>
        <v/>
      </c>
    </row>
    <row r="18221" spans="1:5" x14ac:dyDescent="0.3">
      <c r="A18221" s="25">
        <v>46212</v>
      </c>
      <c r="B18221" s="31">
        <v>0.625</v>
      </c>
      <c r="C18221" s="46"/>
      <c r="D18221" s="29">
        <v>46212.625</v>
      </c>
      <c r="E18221" s="15" t="str">
        <f>IF(AND($B$6=NB!$A$17,$B$8&gt;0),'Ersparnisberechnung Sommertarif'!$B$8*SLP!C18201,"")</f>
        <v/>
      </c>
    </row>
    <row r="18222" spans="1:5" x14ac:dyDescent="0.3">
      <c r="A18222" s="25">
        <v>46212</v>
      </c>
      <c r="B18222" s="31">
        <v>0.63541666666666663</v>
      </c>
      <c r="C18222" s="46"/>
      <c r="D18222" s="29">
        <v>46212.635416666664</v>
      </c>
      <c r="E18222" s="15" t="str">
        <f>IF(AND($B$6=NB!$A$17,$B$8&gt;0),'Ersparnisberechnung Sommertarif'!$B$8*SLP!C18202,"")</f>
        <v/>
      </c>
    </row>
    <row r="18223" spans="1:5" x14ac:dyDescent="0.3">
      <c r="A18223" s="25">
        <v>46212</v>
      </c>
      <c r="B18223" s="31">
        <v>0.64583333333333337</v>
      </c>
      <c r="C18223" s="46"/>
      <c r="D18223" s="29">
        <v>46212.645833333336</v>
      </c>
      <c r="E18223" s="15" t="str">
        <f>IF(AND($B$6=NB!$A$17,$B$8&gt;0),'Ersparnisberechnung Sommertarif'!$B$8*SLP!C18203,"")</f>
        <v/>
      </c>
    </row>
    <row r="18224" spans="1:5" x14ac:dyDescent="0.3">
      <c r="A18224" s="25">
        <v>46212</v>
      </c>
      <c r="B18224" s="31">
        <v>0.65625</v>
      </c>
      <c r="C18224" s="46"/>
      <c r="D18224" s="29">
        <v>46212.65625</v>
      </c>
      <c r="E18224" s="15" t="str">
        <f>IF(AND($B$6=NB!$A$17,$B$8&gt;0),'Ersparnisberechnung Sommertarif'!$B$8*SLP!C18204,"")</f>
        <v/>
      </c>
    </row>
    <row r="18225" spans="1:5" x14ac:dyDescent="0.3">
      <c r="A18225" s="25">
        <v>46212</v>
      </c>
      <c r="B18225" s="31">
        <v>0.66666666666666663</v>
      </c>
      <c r="C18225" s="46"/>
      <c r="D18225" s="29">
        <v>46212.666666666664</v>
      </c>
      <c r="E18225" s="15" t="str">
        <f>IF(AND($B$6=NB!$A$17,$B$8&gt;0),'Ersparnisberechnung Sommertarif'!$B$8*SLP!C18205,"")</f>
        <v/>
      </c>
    </row>
    <row r="18226" spans="1:5" x14ac:dyDescent="0.3">
      <c r="A18226" s="25">
        <v>46212</v>
      </c>
      <c r="B18226" s="31">
        <v>0.67708333333333337</v>
      </c>
      <c r="C18226" s="46"/>
      <c r="D18226" s="29">
        <v>46212.677083333336</v>
      </c>
      <c r="E18226" s="15" t="str">
        <f>IF(AND($B$6=NB!$A$17,$B$8&gt;0),'Ersparnisberechnung Sommertarif'!$B$8*SLP!C18206,"")</f>
        <v/>
      </c>
    </row>
    <row r="18227" spans="1:5" x14ac:dyDescent="0.3">
      <c r="A18227" s="25">
        <v>46212</v>
      </c>
      <c r="B18227" s="31">
        <v>0.6875</v>
      </c>
      <c r="C18227" s="46"/>
      <c r="D18227" s="29">
        <v>46212.6875</v>
      </c>
      <c r="E18227" s="15" t="str">
        <f>IF(AND($B$6=NB!$A$17,$B$8&gt;0),'Ersparnisberechnung Sommertarif'!$B$8*SLP!C18207,"")</f>
        <v/>
      </c>
    </row>
    <row r="18228" spans="1:5" x14ac:dyDescent="0.3">
      <c r="A18228" s="25">
        <v>46212</v>
      </c>
      <c r="B18228" s="31">
        <v>0.69791666666666663</v>
      </c>
      <c r="C18228" s="46"/>
      <c r="D18228" s="29">
        <v>46212.697916666664</v>
      </c>
      <c r="E18228" s="15" t="str">
        <f>IF(AND($B$6=NB!$A$17,$B$8&gt;0),'Ersparnisberechnung Sommertarif'!$B$8*SLP!C18208,"")</f>
        <v/>
      </c>
    </row>
    <row r="18229" spans="1:5" x14ac:dyDescent="0.3">
      <c r="A18229" s="25">
        <v>46212</v>
      </c>
      <c r="B18229" s="31">
        <v>0.70833333333333337</v>
      </c>
      <c r="C18229" s="46"/>
      <c r="D18229" s="29">
        <v>46212.708333333336</v>
      </c>
      <c r="E18229" s="15" t="str">
        <f>IF(AND($B$6=NB!$A$17,$B$8&gt;0),'Ersparnisberechnung Sommertarif'!$B$8*SLP!C18209,"")</f>
        <v/>
      </c>
    </row>
    <row r="18230" spans="1:5" x14ac:dyDescent="0.3">
      <c r="A18230" s="25">
        <v>46212</v>
      </c>
      <c r="B18230" s="31">
        <v>0.71875</v>
      </c>
      <c r="C18230" s="46"/>
      <c r="D18230" s="29">
        <v>46212.71875</v>
      </c>
      <c r="E18230" s="15" t="str">
        <f>IF(AND($B$6=NB!$A$17,$B$8&gt;0),'Ersparnisberechnung Sommertarif'!$B$8*SLP!C18210,"")</f>
        <v/>
      </c>
    </row>
    <row r="18231" spans="1:5" x14ac:dyDescent="0.3">
      <c r="A18231" s="25">
        <v>46212</v>
      </c>
      <c r="B18231" s="31">
        <v>0.72916666666666663</v>
      </c>
      <c r="C18231" s="46"/>
      <c r="D18231" s="29">
        <v>46212.729166666664</v>
      </c>
      <c r="E18231" s="15" t="str">
        <f>IF(AND($B$6=NB!$A$17,$B$8&gt;0),'Ersparnisberechnung Sommertarif'!$B$8*SLP!C18211,"")</f>
        <v/>
      </c>
    </row>
    <row r="18232" spans="1:5" x14ac:dyDescent="0.3">
      <c r="A18232" s="25">
        <v>46212</v>
      </c>
      <c r="B18232" s="31">
        <v>0.73958333333333337</v>
      </c>
      <c r="C18232" s="46"/>
      <c r="D18232" s="29">
        <v>46212.739583333336</v>
      </c>
      <c r="E18232" s="15" t="str">
        <f>IF(AND($B$6=NB!$A$17,$B$8&gt;0),'Ersparnisberechnung Sommertarif'!$B$8*SLP!C18212,"")</f>
        <v/>
      </c>
    </row>
    <row r="18233" spans="1:5" x14ac:dyDescent="0.3">
      <c r="A18233" s="25">
        <v>46212</v>
      </c>
      <c r="B18233" s="31">
        <v>0.75</v>
      </c>
      <c r="C18233" s="46"/>
      <c r="D18233" s="29">
        <v>46212.75</v>
      </c>
      <c r="E18233" s="15" t="str">
        <f>IF(AND($B$6=NB!$A$17,$B$8&gt;0),'Ersparnisberechnung Sommertarif'!$B$8*SLP!C18213,"")</f>
        <v/>
      </c>
    </row>
    <row r="18234" spans="1:5" x14ac:dyDescent="0.3">
      <c r="A18234" s="25">
        <v>46212</v>
      </c>
      <c r="B18234" s="31">
        <v>0.76041666666666663</v>
      </c>
      <c r="C18234" s="46"/>
      <c r="D18234" s="29">
        <v>46212.760416666664</v>
      </c>
      <c r="E18234" s="15" t="str">
        <f>IF(AND($B$6=NB!$A$17,$B$8&gt;0),'Ersparnisberechnung Sommertarif'!$B$8*SLP!C18214,"")</f>
        <v/>
      </c>
    </row>
    <row r="18235" spans="1:5" x14ac:dyDescent="0.3">
      <c r="A18235" s="25">
        <v>46212</v>
      </c>
      <c r="B18235" s="31">
        <v>0.77083333333333337</v>
      </c>
      <c r="C18235" s="46"/>
      <c r="D18235" s="29">
        <v>46212.770833333336</v>
      </c>
      <c r="E18235" s="15" t="str">
        <f>IF(AND($B$6=NB!$A$17,$B$8&gt;0),'Ersparnisberechnung Sommertarif'!$B$8*SLP!C18215,"")</f>
        <v/>
      </c>
    </row>
    <row r="18236" spans="1:5" x14ac:dyDescent="0.3">
      <c r="A18236" s="25">
        <v>46212</v>
      </c>
      <c r="B18236" s="31">
        <v>0.78125</v>
      </c>
      <c r="C18236" s="46"/>
      <c r="D18236" s="29">
        <v>46212.78125</v>
      </c>
      <c r="E18236" s="15" t="str">
        <f>IF(AND($B$6=NB!$A$17,$B$8&gt;0),'Ersparnisberechnung Sommertarif'!$B$8*SLP!C18216,"")</f>
        <v/>
      </c>
    </row>
    <row r="18237" spans="1:5" x14ac:dyDescent="0.3">
      <c r="A18237" s="25">
        <v>46212</v>
      </c>
      <c r="B18237" s="31">
        <v>0.79166666666666663</v>
      </c>
      <c r="C18237" s="46"/>
      <c r="D18237" s="29">
        <v>46212.791666666664</v>
      </c>
      <c r="E18237" s="15" t="str">
        <f>IF(AND($B$6=NB!$A$17,$B$8&gt;0),'Ersparnisberechnung Sommertarif'!$B$8*SLP!C18217,"")</f>
        <v/>
      </c>
    </row>
    <row r="18238" spans="1:5" x14ac:dyDescent="0.3">
      <c r="A18238" s="25">
        <v>46212</v>
      </c>
      <c r="B18238" s="31">
        <v>0.80208333333333337</v>
      </c>
      <c r="C18238" s="46"/>
      <c r="D18238" s="29">
        <v>46212.802083333336</v>
      </c>
      <c r="E18238" s="15" t="str">
        <f>IF(AND($B$6=NB!$A$17,$B$8&gt;0),'Ersparnisberechnung Sommertarif'!$B$8*SLP!C18218,"")</f>
        <v/>
      </c>
    </row>
    <row r="18239" spans="1:5" x14ac:dyDescent="0.3">
      <c r="A18239" s="25">
        <v>46212</v>
      </c>
      <c r="B18239" s="31">
        <v>0.8125</v>
      </c>
      <c r="C18239" s="46"/>
      <c r="D18239" s="29">
        <v>46212.8125</v>
      </c>
      <c r="E18239" s="15" t="str">
        <f>IF(AND($B$6=NB!$A$17,$B$8&gt;0),'Ersparnisberechnung Sommertarif'!$B$8*SLP!C18219,"")</f>
        <v/>
      </c>
    </row>
    <row r="18240" spans="1:5" x14ac:dyDescent="0.3">
      <c r="A18240" s="25">
        <v>46212</v>
      </c>
      <c r="B18240" s="31">
        <v>0.82291666666666663</v>
      </c>
      <c r="C18240" s="46"/>
      <c r="D18240" s="29">
        <v>46212.822916666664</v>
      </c>
      <c r="E18240" s="15" t="str">
        <f>IF(AND($B$6=NB!$A$17,$B$8&gt;0),'Ersparnisberechnung Sommertarif'!$B$8*SLP!C18220,"")</f>
        <v/>
      </c>
    </row>
    <row r="18241" spans="1:5" x14ac:dyDescent="0.3">
      <c r="A18241" s="25">
        <v>46212</v>
      </c>
      <c r="B18241" s="31">
        <v>0.83333333333333337</v>
      </c>
      <c r="C18241" s="46"/>
      <c r="D18241" s="29">
        <v>46212.833333333336</v>
      </c>
      <c r="E18241" s="15" t="str">
        <f>IF(AND($B$6=NB!$A$17,$B$8&gt;0),'Ersparnisberechnung Sommertarif'!$B$8*SLP!C18221,"")</f>
        <v/>
      </c>
    </row>
    <row r="18242" spans="1:5" x14ac:dyDescent="0.3">
      <c r="A18242" s="25">
        <v>46212</v>
      </c>
      <c r="B18242" s="31">
        <v>0.84375</v>
      </c>
      <c r="C18242" s="46"/>
      <c r="D18242" s="29">
        <v>46212.84375</v>
      </c>
      <c r="E18242" s="15" t="str">
        <f>IF(AND($B$6=NB!$A$17,$B$8&gt;0),'Ersparnisberechnung Sommertarif'!$B$8*SLP!C18222,"")</f>
        <v/>
      </c>
    </row>
    <row r="18243" spans="1:5" x14ac:dyDescent="0.3">
      <c r="A18243" s="25">
        <v>46212</v>
      </c>
      <c r="B18243" s="31">
        <v>0.85416666666666663</v>
      </c>
      <c r="C18243" s="46"/>
      <c r="D18243" s="29">
        <v>46212.854166666664</v>
      </c>
      <c r="E18243" s="15" t="str">
        <f>IF(AND($B$6=NB!$A$17,$B$8&gt;0),'Ersparnisberechnung Sommertarif'!$B$8*SLP!C18223,"")</f>
        <v/>
      </c>
    </row>
    <row r="18244" spans="1:5" x14ac:dyDescent="0.3">
      <c r="A18244" s="25">
        <v>46212</v>
      </c>
      <c r="B18244" s="31">
        <v>0.86458333333333337</v>
      </c>
      <c r="C18244" s="46"/>
      <c r="D18244" s="29">
        <v>46212.864583333336</v>
      </c>
      <c r="E18244" s="15" t="str">
        <f>IF(AND($B$6=NB!$A$17,$B$8&gt;0),'Ersparnisberechnung Sommertarif'!$B$8*SLP!C18224,"")</f>
        <v/>
      </c>
    </row>
    <row r="18245" spans="1:5" x14ac:dyDescent="0.3">
      <c r="A18245" s="25">
        <v>46212</v>
      </c>
      <c r="B18245" s="31">
        <v>0.875</v>
      </c>
      <c r="C18245" s="46"/>
      <c r="D18245" s="29">
        <v>46212.875</v>
      </c>
      <c r="E18245" s="15" t="str">
        <f>IF(AND($B$6=NB!$A$17,$B$8&gt;0),'Ersparnisberechnung Sommertarif'!$B$8*SLP!C18225,"")</f>
        <v/>
      </c>
    </row>
    <row r="18246" spans="1:5" x14ac:dyDescent="0.3">
      <c r="A18246" s="25">
        <v>46212</v>
      </c>
      <c r="B18246" s="31">
        <v>0.88541666666666663</v>
      </c>
      <c r="C18246" s="46"/>
      <c r="D18246" s="29">
        <v>46212.885416666664</v>
      </c>
      <c r="E18246" s="15" t="str">
        <f>IF(AND($B$6=NB!$A$17,$B$8&gt;0),'Ersparnisberechnung Sommertarif'!$B$8*SLP!C18226,"")</f>
        <v/>
      </c>
    </row>
    <row r="18247" spans="1:5" x14ac:dyDescent="0.3">
      <c r="A18247" s="25">
        <v>46212</v>
      </c>
      <c r="B18247" s="31">
        <v>0.89583333333333337</v>
      </c>
      <c r="C18247" s="46"/>
      <c r="D18247" s="29">
        <v>46212.895833333336</v>
      </c>
      <c r="E18247" s="15" t="str">
        <f>IF(AND($B$6=NB!$A$17,$B$8&gt;0),'Ersparnisberechnung Sommertarif'!$B$8*SLP!C18227,"")</f>
        <v/>
      </c>
    </row>
    <row r="18248" spans="1:5" x14ac:dyDescent="0.3">
      <c r="A18248" s="25">
        <v>46212</v>
      </c>
      <c r="B18248" s="31">
        <v>0.90625</v>
      </c>
      <c r="C18248" s="46"/>
      <c r="D18248" s="29">
        <v>46212.90625</v>
      </c>
      <c r="E18248" s="15" t="str">
        <f>IF(AND($B$6=NB!$A$17,$B$8&gt;0),'Ersparnisberechnung Sommertarif'!$B$8*SLP!C18228,"")</f>
        <v/>
      </c>
    </row>
    <row r="18249" spans="1:5" x14ac:dyDescent="0.3">
      <c r="A18249" s="25">
        <v>46212</v>
      </c>
      <c r="B18249" s="31">
        <v>0.91666666666666663</v>
      </c>
      <c r="C18249" s="46"/>
      <c r="D18249" s="29">
        <v>46212.916666666664</v>
      </c>
      <c r="E18249" s="15" t="str">
        <f>IF(AND($B$6=NB!$A$17,$B$8&gt;0),'Ersparnisberechnung Sommertarif'!$B$8*SLP!C18229,"")</f>
        <v/>
      </c>
    </row>
    <row r="18250" spans="1:5" x14ac:dyDescent="0.3">
      <c r="A18250" s="25">
        <v>46212</v>
      </c>
      <c r="B18250" s="31">
        <v>0.92708333333333337</v>
      </c>
      <c r="C18250" s="46"/>
      <c r="D18250" s="29">
        <v>46212.927083333336</v>
      </c>
      <c r="E18250" s="15" t="str">
        <f>IF(AND($B$6=NB!$A$17,$B$8&gt;0),'Ersparnisberechnung Sommertarif'!$B$8*SLP!C18230,"")</f>
        <v/>
      </c>
    </row>
    <row r="18251" spans="1:5" x14ac:dyDescent="0.3">
      <c r="A18251" s="25">
        <v>46212</v>
      </c>
      <c r="B18251" s="31">
        <v>0.9375</v>
      </c>
      <c r="C18251" s="46"/>
      <c r="D18251" s="29">
        <v>46212.9375</v>
      </c>
      <c r="E18251" s="15" t="str">
        <f>IF(AND($B$6=NB!$A$17,$B$8&gt;0),'Ersparnisberechnung Sommertarif'!$B$8*SLP!C18231,"")</f>
        <v/>
      </c>
    </row>
    <row r="18252" spans="1:5" x14ac:dyDescent="0.3">
      <c r="A18252" s="25">
        <v>46212</v>
      </c>
      <c r="B18252" s="31">
        <v>0.94791666666666663</v>
      </c>
      <c r="C18252" s="46"/>
      <c r="D18252" s="29">
        <v>46212.947916666664</v>
      </c>
      <c r="E18252" s="15" t="str">
        <f>IF(AND($B$6=NB!$A$17,$B$8&gt;0),'Ersparnisberechnung Sommertarif'!$B$8*SLP!C18232,"")</f>
        <v/>
      </c>
    </row>
    <row r="18253" spans="1:5" x14ac:dyDescent="0.3">
      <c r="A18253" s="25">
        <v>46212</v>
      </c>
      <c r="B18253" s="31">
        <v>0.95833333333333337</v>
      </c>
      <c r="C18253" s="46"/>
      <c r="D18253" s="29">
        <v>46212.958333333336</v>
      </c>
      <c r="E18253" s="15" t="str">
        <f>IF(AND($B$6=NB!$A$17,$B$8&gt;0),'Ersparnisberechnung Sommertarif'!$B$8*SLP!C18233,"")</f>
        <v/>
      </c>
    </row>
    <row r="18254" spans="1:5" x14ac:dyDescent="0.3">
      <c r="A18254" s="25">
        <v>46212</v>
      </c>
      <c r="B18254" s="31">
        <v>0.96875</v>
      </c>
      <c r="C18254" s="46"/>
      <c r="D18254" s="29">
        <v>46212.96875</v>
      </c>
      <c r="E18254" s="15" t="str">
        <f>IF(AND($B$6=NB!$A$17,$B$8&gt;0),'Ersparnisberechnung Sommertarif'!$B$8*SLP!C18234,"")</f>
        <v/>
      </c>
    </row>
    <row r="18255" spans="1:5" x14ac:dyDescent="0.3">
      <c r="A18255" s="25">
        <v>46212</v>
      </c>
      <c r="B18255" s="31">
        <v>0.97916666666666663</v>
      </c>
      <c r="C18255" s="46"/>
      <c r="D18255" s="29">
        <v>46212.979166666664</v>
      </c>
      <c r="E18255" s="15" t="str">
        <f>IF(AND($B$6=NB!$A$17,$B$8&gt;0),'Ersparnisberechnung Sommertarif'!$B$8*SLP!C18235,"")</f>
        <v/>
      </c>
    </row>
    <row r="18256" spans="1:5" x14ac:dyDescent="0.3">
      <c r="A18256" s="25">
        <v>46212</v>
      </c>
      <c r="B18256" s="31">
        <v>0.98958333333333337</v>
      </c>
      <c r="C18256" s="46"/>
      <c r="D18256" s="29">
        <v>46212.989583333336</v>
      </c>
      <c r="E18256" s="15" t="str">
        <f>IF(AND($B$6=NB!$A$17,$B$8&gt;0),'Ersparnisberechnung Sommertarif'!$B$8*SLP!C18236,"")</f>
        <v/>
      </c>
    </row>
    <row r="18257" spans="1:5" x14ac:dyDescent="0.3">
      <c r="A18257" s="25">
        <v>46213</v>
      </c>
      <c r="B18257" s="31">
        <v>0</v>
      </c>
      <c r="C18257" s="46"/>
      <c r="D18257" s="29">
        <v>46213</v>
      </c>
      <c r="E18257" s="15" t="str">
        <f>IF(AND($B$6=NB!$A$17,$B$8&gt;0),'Ersparnisberechnung Sommertarif'!$B$8*SLP!C18237,"")</f>
        <v/>
      </c>
    </row>
    <row r="18258" spans="1:5" x14ac:dyDescent="0.3">
      <c r="A18258" s="25">
        <v>46213</v>
      </c>
      <c r="B18258" s="31">
        <v>1.0416666666666666E-2</v>
      </c>
      <c r="C18258" s="46"/>
      <c r="D18258" s="29">
        <v>46213.010416666664</v>
      </c>
      <c r="E18258" s="15" t="str">
        <f>IF(AND($B$6=NB!$A$17,$B$8&gt;0),'Ersparnisberechnung Sommertarif'!$B$8*SLP!C18238,"")</f>
        <v/>
      </c>
    </row>
    <row r="18259" spans="1:5" x14ac:dyDescent="0.3">
      <c r="A18259" s="25">
        <v>46213</v>
      </c>
      <c r="B18259" s="31">
        <v>2.0833333333333332E-2</v>
      </c>
      <c r="C18259" s="46"/>
      <c r="D18259" s="29">
        <v>46213.020833333336</v>
      </c>
      <c r="E18259" s="15" t="str">
        <f>IF(AND($B$6=NB!$A$17,$B$8&gt;0),'Ersparnisberechnung Sommertarif'!$B$8*SLP!C18239,"")</f>
        <v/>
      </c>
    </row>
    <row r="18260" spans="1:5" x14ac:dyDescent="0.3">
      <c r="A18260" s="25">
        <v>46213</v>
      </c>
      <c r="B18260" s="31">
        <v>3.125E-2</v>
      </c>
      <c r="C18260" s="46"/>
      <c r="D18260" s="29">
        <v>46213.03125</v>
      </c>
      <c r="E18260" s="15" t="str">
        <f>IF(AND($B$6=NB!$A$17,$B$8&gt;0),'Ersparnisberechnung Sommertarif'!$B$8*SLP!C18240,"")</f>
        <v/>
      </c>
    </row>
    <row r="18261" spans="1:5" x14ac:dyDescent="0.3">
      <c r="A18261" s="25">
        <v>46213</v>
      </c>
      <c r="B18261" s="31">
        <v>4.1666666666666664E-2</v>
      </c>
      <c r="C18261" s="46"/>
      <c r="D18261" s="29">
        <v>46213.041666666664</v>
      </c>
      <c r="E18261" s="15" t="str">
        <f>IF(AND($B$6=NB!$A$17,$B$8&gt;0),'Ersparnisberechnung Sommertarif'!$B$8*SLP!C18241,"")</f>
        <v/>
      </c>
    </row>
    <row r="18262" spans="1:5" x14ac:dyDescent="0.3">
      <c r="A18262" s="25">
        <v>46213</v>
      </c>
      <c r="B18262" s="31">
        <v>5.2083333333333336E-2</v>
      </c>
      <c r="C18262" s="46"/>
      <c r="D18262" s="29">
        <v>46213.052083333336</v>
      </c>
      <c r="E18262" s="15" t="str">
        <f>IF(AND($B$6=NB!$A$17,$B$8&gt;0),'Ersparnisberechnung Sommertarif'!$B$8*SLP!C18242,"")</f>
        <v/>
      </c>
    </row>
    <row r="18263" spans="1:5" x14ac:dyDescent="0.3">
      <c r="A18263" s="25">
        <v>46213</v>
      </c>
      <c r="B18263" s="31">
        <v>6.25E-2</v>
      </c>
      <c r="C18263" s="46"/>
      <c r="D18263" s="29">
        <v>46213.0625</v>
      </c>
      <c r="E18263" s="15" t="str">
        <f>IF(AND($B$6=NB!$A$17,$B$8&gt;0),'Ersparnisberechnung Sommertarif'!$B$8*SLP!C18243,"")</f>
        <v/>
      </c>
    </row>
    <row r="18264" spans="1:5" x14ac:dyDescent="0.3">
      <c r="A18264" s="25">
        <v>46213</v>
      </c>
      <c r="B18264" s="31">
        <v>7.2916666666666671E-2</v>
      </c>
      <c r="C18264" s="46"/>
      <c r="D18264" s="29">
        <v>46213.072916666664</v>
      </c>
      <c r="E18264" s="15" t="str">
        <f>IF(AND($B$6=NB!$A$17,$B$8&gt;0),'Ersparnisberechnung Sommertarif'!$B$8*SLP!C18244,"")</f>
        <v/>
      </c>
    </row>
    <row r="18265" spans="1:5" x14ac:dyDescent="0.3">
      <c r="A18265" s="25">
        <v>46213</v>
      </c>
      <c r="B18265" s="31">
        <v>8.3333333333333329E-2</v>
      </c>
      <c r="C18265" s="46"/>
      <c r="D18265" s="29">
        <v>46213.083333333336</v>
      </c>
      <c r="E18265" s="15" t="str">
        <f>IF(AND($B$6=NB!$A$17,$B$8&gt;0),'Ersparnisberechnung Sommertarif'!$B$8*SLP!C18245,"")</f>
        <v/>
      </c>
    </row>
    <row r="18266" spans="1:5" x14ac:dyDescent="0.3">
      <c r="A18266" s="25">
        <v>46213</v>
      </c>
      <c r="B18266" s="31">
        <v>9.375E-2</v>
      </c>
      <c r="C18266" s="46"/>
      <c r="D18266" s="29">
        <v>46213.09375</v>
      </c>
      <c r="E18266" s="15" t="str">
        <f>IF(AND($B$6=NB!$A$17,$B$8&gt;0),'Ersparnisberechnung Sommertarif'!$B$8*SLP!C18246,"")</f>
        <v/>
      </c>
    </row>
    <row r="18267" spans="1:5" x14ac:dyDescent="0.3">
      <c r="A18267" s="25">
        <v>46213</v>
      </c>
      <c r="B18267" s="31">
        <v>0.10416666666666667</v>
      </c>
      <c r="C18267" s="46"/>
      <c r="D18267" s="29">
        <v>46213.104166666664</v>
      </c>
      <c r="E18267" s="15" t="str">
        <f>IF(AND($B$6=NB!$A$17,$B$8&gt;0),'Ersparnisberechnung Sommertarif'!$B$8*SLP!C18247,"")</f>
        <v/>
      </c>
    </row>
    <row r="18268" spans="1:5" x14ac:dyDescent="0.3">
      <c r="A18268" s="25">
        <v>46213</v>
      </c>
      <c r="B18268" s="31">
        <v>0.11458333333333333</v>
      </c>
      <c r="C18268" s="46"/>
      <c r="D18268" s="29">
        <v>46213.114583333336</v>
      </c>
      <c r="E18268" s="15" t="str">
        <f>IF(AND($B$6=NB!$A$17,$B$8&gt;0),'Ersparnisberechnung Sommertarif'!$B$8*SLP!C18248,"")</f>
        <v/>
      </c>
    </row>
    <row r="18269" spans="1:5" x14ac:dyDescent="0.3">
      <c r="A18269" s="25">
        <v>46213</v>
      </c>
      <c r="B18269" s="31">
        <v>0.125</v>
      </c>
      <c r="C18269" s="46"/>
      <c r="D18269" s="29">
        <v>46213.125</v>
      </c>
      <c r="E18269" s="15" t="str">
        <f>IF(AND($B$6=NB!$A$17,$B$8&gt;0),'Ersparnisberechnung Sommertarif'!$B$8*SLP!C18249,"")</f>
        <v/>
      </c>
    </row>
    <row r="18270" spans="1:5" x14ac:dyDescent="0.3">
      <c r="A18270" s="25">
        <v>46213</v>
      </c>
      <c r="B18270" s="31">
        <v>0.13541666666666666</v>
      </c>
      <c r="C18270" s="46"/>
      <c r="D18270" s="29">
        <v>46213.135416666664</v>
      </c>
      <c r="E18270" s="15" t="str">
        <f>IF(AND($B$6=NB!$A$17,$B$8&gt;0),'Ersparnisberechnung Sommertarif'!$B$8*SLP!C18250,"")</f>
        <v/>
      </c>
    </row>
    <row r="18271" spans="1:5" x14ac:dyDescent="0.3">
      <c r="A18271" s="25">
        <v>46213</v>
      </c>
      <c r="B18271" s="31">
        <v>0.14583333333333334</v>
      </c>
      <c r="C18271" s="46"/>
      <c r="D18271" s="29">
        <v>46213.145833333336</v>
      </c>
      <c r="E18271" s="15" t="str">
        <f>IF(AND($B$6=NB!$A$17,$B$8&gt;0),'Ersparnisberechnung Sommertarif'!$B$8*SLP!C18251,"")</f>
        <v/>
      </c>
    </row>
    <row r="18272" spans="1:5" x14ac:dyDescent="0.3">
      <c r="A18272" s="25">
        <v>46213</v>
      </c>
      <c r="B18272" s="31">
        <v>0.15625</v>
      </c>
      <c r="C18272" s="46"/>
      <c r="D18272" s="29">
        <v>46213.15625</v>
      </c>
      <c r="E18272" s="15" t="str">
        <f>IF(AND($B$6=NB!$A$17,$B$8&gt;0),'Ersparnisberechnung Sommertarif'!$B$8*SLP!C18252,"")</f>
        <v/>
      </c>
    </row>
    <row r="18273" spans="1:5" x14ac:dyDescent="0.3">
      <c r="A18273" s="25">
        <v>46213</v>
      </c>
      <c r="B18273" s="31">
        <v>0.16666666666666666</v>
      </c>
      <c r="C18273" s="46"/>
      <c r="D18273" s="29">
        <v>46213.166666666664</v>
      </c>
      <c r="E18273" s="15" t="str">
        <f>IF(AND($B$6=NB!$A$17,$B$8&gt;0),'Ersparnisberechnung Sommertarif'!$B$8*SLP!C18253,"")</f>
        <v/>
      </c>
    </row>
    <row r="18274" spans="1:5" x14ac:dyDescent="0.3">
      <c r="A18274" s="25">
        <v>46213</v>
      </c>
      <c r="B18274" s="31">
        <v>0.17708333333333334</v>
      </c>
      <c r="C18274" s="46"/>
      <c r="D18274" s="29">
        <v>46213.177083333336</v>
      </c>
      <c r="E18274" s="15" t="str">
        <f>IF(AND($B$6=NB!$A$17,$B$8&gt;0),'Ersparnisberechnung Sommertarif'!$B$8*SLP!C18254,"")</f>
        <v/>
      </c>
    </row>
    <row r="18275" spans="1:5" x14ac:dyDescent="0.3">
      <c r="A18275" s="25">
        <v>46213</v>
      </c>
      <c r="B18275" s="31">
        <v>0.1875</v>
      </c>
      <c r="C18275" s="46"/>
      <c r="D18275" s="29">
        <v>46213.1875</v>
      </c>
      <c r="E18275" s="15" t="str">
        <f>IF(AND($B$6=NB!$A$17,$B$8&gt;0),'Ersparnisberechnung Sommertarif'!$B$8*SLP!C18255,"")</f>
        <v/>
      </c>
    </row>
    <row r="18276" spans="1:5" x14ac:dyDescent="0.3">
      <c r="A18276" s="25">
        <v>46213</v>
      </c>
      <c r="B18276" s="31">
        <v>0.19791666666666666</v>
      </c>
      <c r="C18276" s="46"/>
      <c r="D18276" s="29">
        <v>46213.197916666664</v>
      </c>
      <c r="E18276" s="15" t="str">
        <f>IF(AND($B$6=NB!$A$17,$B$8&gt;0),'Ersparnisberechnung Sommertarif'!$B$8*SLP!C18256,"")</f>
        <v/>
      </c>
    </row>
    <row r="18277" spans="1:5" x14ac:dyDescent="0.3">
      <c r="A18277" s="25">
        <v>46213</v>
      </c>
      <c r="B18277" s="31">
        <v>0.20833333333333334</v>
      </c>
      <c r="C18277" s="46"/>
      <c r="D18277" s="29">
        <v>46213.208333333336</v>
      </c>
      <c r="E18277" s="15" t="str">
        <f>IF(AND($B$6=NB!$A$17,$B$8&gt;0),'Ersparnisberechnung Sommertarif'!$B$8*SLP!C18257,"")</f>
        <v/>
      </c>
    </row>
    <row r="18278" spans="1:5" x14ac:dyDescent="0.3">
      <c r="A18278" s="25">
        <v>46213</v>
      </c>
      <c r="B18278" s="31">
        <v>0.21875</v>
      </c>
      <c r="C18278" s="46"/>
      <c r="D18278" s="29">
        <v>46213.21875</v>
      </c>
      <c r="E18278" s="15" t="str">
        <f>IF(AND($B$6=NB!$A$17,$B$8&gt;0),'Ersparnisberechnung Sommertarif'!$B$8*SLP!C18258,"")</f>
        <v/>
      </c>
    </row>
    <row r="18279" spans="1:5" x14ac:dyDescent="0.3">
      <c r="A18279" s="25">
        <v>46213</v>
      </c>
      <c r="B18279" s="31">
        <v>0.22916666666666666</v>
      </c>
      <c r="C18279" s="46"/>
      <c r="D18279" s="29">
        <v>46213.229166666664</v>
      </c>
      <c r="E18279" s="15" t="str">
        <f>IF(AND($B$6=NB!$A$17,$B$8&gt;0),'Ersparnisberechnung Sommertarif'!$B$8*SLP!C18259,"")</f>
        <v/>
      </c>
    </row>
    <row r="18280" spans="1:5" x14ac:dyDescent="0.3">
      <c r="A18280" s="25">
        <v>46213</v>
      </c>
      <c r="B18280" s="31">
        <v>0.23958333333333334</v>
      </c>
      <c r="C18280" s="46"/>
      <c r="D18280" s="29">
        <v>46213.239583333336</v>
      </c>
      <c r="E18280" s="15" t="str">
        <f>IF(AND($B$6=NB!$A$17,$B$8&gt;0),'Ersparnisberechnung Sommertarif'!$B$8*SLP!C18260,"")</f>
        <v/>
      </c>
    </row>
    <row r="18281" spans="1:5" x14ac:dyDescent="0.3">
      <c r="A18281" s="25">
        <v>46213</v>
      </c>
      <c r="B18281" s="31">
        <v>0.25</v>
      </c>
      <c r="C18281" s="46"/>
      <c r="D18281" s="29">
        <v>46213.25</v>
      </c>
      <c r="E18281" s="15" t="str">
        <f>IF(AND($B$6=NB!$A$17,$B$8&gt;0),'Ersparnisberechnung Sommertarif'!$B$8*SLP!C18261,"")</f>
        <v/>
      </c>
    </row>
    <row r="18282" spans="1:5" x14ac:dyDescent="0.3">
      <c r="A18282" s="25">
        <v>46213</v>
      </c>
      <c r="B18282" s="31">
        <v>0.26041666666666669</v>
      </c>
      <c r="C18282" s="46"/>
      <c r="D18282" s="29">
        <v>46213.260416666664</v>
      </c>
      <c r="E18282" s="15" t="str">
        <f>IF(AND($B$6=NB!$A$17,$B$8&gt;0),'Ersparnisberechnung Sommertarif'!$B$8*SLP!C18262,"")</f>
        <v/>
      </c>
    </row>
    <row r="18283" spans="1:5" x14ac:dyDescent="0.3">
      <c r="A18283" s="25">
        <v>46213</v>
      </c>
      <c r="B18283" s="31">
        <v>0.27083333333333331</v>
      </c>
      <c r="C18283" s="46"/>
      <c r="D18283" s="29">
        <v>46213.270833333336</v>
      </c>
      <c r="E18283" s="15" t="str">
        <f>IF(AND($B$6=NB!$A$17,$B$8&gt;0),'Ersparnisberechnung Sommertarif'!$B$8*SLP!C18263,"")</f>
        <v/>
      </c>
    </row>
    <row r="18284" spans="1:5" x14ac:dyDescent="0.3">
      <c r="A18284" s="25">
        <v>46213</v>
      </c>
      <c r="B18284" s="31">
        <v>0.28125</v>
      </c>
      <c r="C18284" s="46"/>
      <c r="D18284" s="29">
        <v>46213.28125</v>
      </c>
      <c r="E18284" s="15" t="str">
        <f>IF(AND($B$6=NB!$A$17,$B$8&gt;0),'Ersparnisberechnung Sommertarif'!$B$8*SLP!C18264,"")</f>
        <v/>
      </c>
    </row>
    <row r="18285" spans="1:5" x14ac:dyDescent="0.3">
      <c r="A18285" s="25">
        <v>46213</v>
      </c>
      <c r="B18285" s="31">
        <v>0.29166666666666669</v>
      </c>
      <c r="C18285" s="46"/>
      <c r="D18285" s="29">
        <v>46213.291666666664</v>
      </c>
      <c r="E18285" s="15" t="str">
        <f>IF(AND($B$6=NB!$A$17,$B$8&gt;0),'Ersparnisberechnung Sommertarif'!$B$8*SLP!C18265,"")</f>
        <v/>
      </c>
    </row>
    <row r="18286" spans="1:5" x14ac:dyDescent="0.3">
      <c r="A18286" s="25">
        <v>46213</v>
      </c>
      <c r="B18286" s="31">
        <v>0.30208333333333331</v>
      </c>
      <c r="C18286" s="46"/>
      <c r="D18286" s="29">
        <v>46213.302083333336</v>
      </c>
      <c r="E18286" s="15" t="str">
        <f>IF(AND($B$6=NB!$A$17,$B$8&gt;0),'Ersparnisberechnung Sommertarif'!$B$8*SLP!C18266,"")</f>
        <v/>
      </c>
    </row>
    <row r="18287" spans="1:5" x14ac:dyDescent="0.3">
      <c r="A18287" s="25">
        <v>46213</v>
      </c>
      <c r="B18287" s="31">
        <v>0.3125</v>
      </c>
      <c r="C18287" s="46"/>
      <c r="D18287" s="29">
        <v>46213.3125</v>
      </c>
      <c r="E18287" s="15" t="str">
        <f>IF(AND($B$6=NB!$A$17,$B$8&gt;0),'Ersparnisberechnung Sommertarif'!$B$8*SLP!C18267,"")</f>
        <v/>
      </c>
    </row>
    <row r="18288" spans="1:5" x14ac:dyDescent="0.3">
      <c r="A18288" s="25">
        <v>46213</v>
      </c>
      <c r="B18288" s="31">
        <v>0.32291666666666669</v>
      </c>
      <c r="C18288" s="46"/>
      <c r="D18288" s="29">
        <v>46213.322916666664</v>
      </c>
      <c r="E18288" s="15" t="str">
        <f>IF(AND($B$6=NB!$A$17,$B$8&gt;0),'Ersparnisberechnung Sommertarif'!$B$8*SLP!C18268,"")</f>
        <v/>
      </c>
    </row>
    <row r="18289" spans="1:5" x14ac:dyDescent="0.3">
      <c r="A18289" s="25">
        <v>46213</v>
      </c>
      <c r="B18289" s="31">
        <v>0.33333333333333331</v>
      </c>
      <c r="C18289" s="46"/>
      <c r="D18289" s="29">
        <v>46213.333333333336</v>
      </c>
      <c r="E18289" s="15" t="str">
        <f>IF(AND($B$6=NB!$A$17,$B$8&gt;0),'Ersparnisberechnung Sommertarif'!$B$8*SLP!C18269,"")</f>
        <v/>
      </c>
    </row>
    <row r="18290" spans="1:5" x14ac:dyDescent="0.3">
      <c r="A18290" s="25">
        <v>46213</v>
      </c>
      <c r="B18290" s="31">
        <v>0.34375</v>
      </c>
      <c r="C18290" s="46"/>
      <c r="D18290" s="29">
        <v>46213.34375</v>
      </c>
      <c r="E18290" s="15" t="str">
        <f>IF(AND($B$6=NB!$A$17,$B$8&gt;0),'Ersparnisberechnung Sommertarif'!$B$8*SLP!C18270,"")</f>
        <v/>
      </c>
    </row>
    <row r="18291" spans="1:5" x14ac:dyDescent="0.3">
      <c r="A18291" s="25">
        <v>46213</v>
      </c>
      <c r="B18291" s="31">
        <v>0.35416666666666669</v>
      </c>
      <c r="C18291" s="46"/>
      <c r="D18291" s="29">
        <v>46213.354166666664</v>
      </c>
      <c r="E18291" s="15" t="str">
        <f>IF(AND($B$6=NB!$A$17,$B$8&gt;0),'Ersparnisberechnung Sommertarif'!$B$8*SLP!C18271,"")</f>
        <v/>
      </c>
    </row>
    <row r="18292" spans="1:5" x14ac:dyDescent="0.3">
      <c r="A18292" s="25">
        <v>46213</v>
      </c>
      <c r="B18292" s="31">
        <v>0.36458333333333331</v>
      </c>
      <c r="C18292" s="46"/>
      <c r="D18292" s="29">
        <v>46213.364583333336</v>
      </c>
      <c r="E18292" s="15" t="str">
        <f>IF(AND($B$6=NB!$A$17,$B$8&gt;0),'Ersparnisberechnung Sommertarif'!$B$8*SLP!C18272,"")</f>
        <v/>
      </c>
    </row>
    <row r="18293" spans="1:5" x14ac:dyDescent="0.3">
      <c r="A18293" s="25">
        <v>46213</v>
      </c>
      <c r="B18293" s="31">
        <v>0.375</v>
      </c>
      <c r="C18293" s="46"/>
      <c r="D18293" s="29">
        <v>46213.375</v>
      </c>
      <c r="E18293" s="15" t="str">
        <f>IF(AND($B$6=NB!$A$17,$B$8&gt;0),'Ersparnisberechnung Sommertarif'!$B$8*SLP!C18273,"")</f>
        <v/>
      </c>
    </row>
    <row r="18294" spans="1:5" x14ac:dyDescent="0.3">
      <c r="A18294" s="25">
        <v>46213</v>
      </c>
      <c r="B18294" s="31">
        <v>0.38541666666666669</v>
      </c>
      <c r="C18294" s="46"/>
      <c r="D18294" s="29">
        <v>46213.385416666664</v>
      </c>
      <c r="E18294" s="15" t="str">
        <f>IF(AND($B$6=NB!$A$17,$B$8&gt;0),'Ersparnisberechnung Sommertarif'!$B$8*SLP!C18274,"")</f>
        <v/>
      </c>
    </row>
    <row r="18295" spans="1:5" x14ac:dyDescent="0.3">
      <c r="A18295" s="25">
        <v>46213</v>
      </c>
      <c r="B18295" s="31">
        <v>0.39583333333333331</v>
      </c>
      <c r="C18295" s="46"/>
      <c r="D18295" s="29">
        <v>46213.395833333336</v>
      </c>
      <c r="E18295" s="15" t="str">
        <f>IF(AND($B$6=NB!$A$17,$B$8&gt;0),'Ersparnisberechnung Sommertarif'!$B$8*SLP!C18275,"")</f>
        <v/>
      </c>
    </row>
    <row r="18296" spans="1:5" x14ac:dyDescent="0.3">
      <c r="A18296" s="25">
        <v>46213</v>
      </c>
      <c r="B18296" s="31">
        <v>0.40625</v>
      </c>
      <c r="C18296" s="46"/>
      <c r="D18296" s="29">
        <v>46213.40625</v>
      </c>
      <c r="E18296" s="15" t="str">
        <f>IF(AND($B$6=NB!$A$17,$B$8&gt;0),'Ersparnisberechnung Sommertarif'!$B$8*SLP!C18276,"")</f>
        <v/>
      </c>
    </row>
    <row r="18297" spans="1:5" x14ac:dyDescent="0.3">
      <c r="A18297" s="25">
        <v>46213</v>
      </c>
      <c r="B18297" s="31">
        <v>0.41666666666666669</v>
      </c>
      <c r="C18297" s="46"/>
      <c r="D18297" s="29">
        <v>46213.416666666664</v>
      </c>
      <c r="E18297" s="15" t="str">
        <f>IF(AND($B$6=NB!$A$17,$B$8&gt;0),'Ersparnisberechnung Sommertarif'!$B$8*SLP!C18277,"")</f>
        <v/>
      </c>
    </row>
    <row r="18298" spans="1:5" x14ac:dyDescent="0.3">
      <c r="A18298" s="25">
        <v>46213</v>
      </c>
      <c r="B18298" s="31">
        <v>0.42708333333333331</v>
      </c>
      <c r="C18298" s="46"/>
      <c r="D18298" s="29">
        <v>46213.427083333336</v>
      </c>
      <c r="E18298" s="15" t="str">
        <f>IF(AND($B$6=NB!$A$17,$B$8&gt;0),'Ersparnisberechnung Sommertarif'!$B$8*SLP!C18278,"")</f>
        <v/>
      </c>
    </row>
    <row r="18299" spans="1:5" x14ac:dyDescent="0.3">
      <c r="A18299" s="25">
        <v>46213</v>
      </c>
      <c r="B18299" s="31">
        <v>0.4375</v>
      </c>
      <c r="C18299" s="46"/>
      <c r="D18299" s="29">
        <v>46213.4375</v>
      </c>
      <c r="E18299" s="15" t="str">
        <f>IF(AND($B$6=NB!$A$17,$B$8&gt;0),'Ersparnisberechnung Sommertarif'!$B$8*SLP!C18279,"")</f>
        <v/>
      </c>
    </row>
    <row r="18300" spans="1:5" x14ac:dyDescent="0.3">
      <c r="A18300" s="25">
        <v>46213</v>
      </c>
      <c r="B18300" s="31">
        <v>0.44791666666666669</v>
      </c>
      <c r="C18300" s="46"/>
      <c r="D18300" s="29">
        <v>46213.447916666664</v>
      </c>
      <c r="E18300" s="15" t="str">
        <f>IF(AND($B$6=NB!$A$17,$B$8&gt;0),'Ersparnisberechnung Sommertarif'!$B$8*SLP!C18280,"")</f>
        <v/>
      </c>
    </row>
    <row r="18301" spans="1:5" x14ac:dyDescent="0.3">
      <c r="A18301" s="25">
        <v>46213</v>
      </c>
      <c r="B18301" s="31">
        <v>0.45833333333333331</v>
      </c>
      <c r="C18301" s="46"/>
      <c r="D18301" s="29">
        <v>46213.458333333336</v>
      </c>
      <c r="E18301" s="15" t="str">
        <f>IF(AND($B$6=NB!$A$17,$B$8&gt;0),'Ersparnisberechnung Sommertarif'!$B$8*SLP!C18281,"")</f>
        <v/>
      </c>
    </row>
    <row r="18302" spans="1:5" x14ac:dyDescent="0.3">
      <c r="A18302" s="25">
        <v>46213</v>
      </c>
      <c r="B18302" s="31">
        <v>0.46875</v>
      </c>
      <c r="C18302" s="46"/>
      <c r="D18302" s="29">
        <v>46213.46875</v>
      </c>
      <c r="E18302" s="15" t="str">
        <f>IF(AND($B$6=NB!$A$17,$B$8&gt;0),'Ersparnisberechnung Sommertarif'!$B$8*SLP!C18282,"")</f>
        <v/>
      </c>
    </row>
    <row r="18303" spans="1:5" x14ac:dyDescent="0.3">
      <c r="A18303" s="25">
        <v>46213</v>
      </c>
      <c r="B18303" s="31">
        <v>0.47916666666666669</v>
      </c>
      <c r="C18303" s="46"/>
      <c r="D18303" s="29">
        <v>46213.479166666664</v>
      </c>
      <c r="E18303" s="15" t="str">
        <f>IF(AND($B$6=NB!$A$17,$B$8&gt;0),'Ersparnisberechnung Sommertarif'!$B$8*SLP!C18283,"")</f>
        <v/>
      </c>
    </row>
    <row r="18304" spans="1:5" x14ac:dyDescent="0.3">
      <c r="A18304" s="25">
        <v>46213</v>
      </c>
      <c r="B18304" s="31">
        <v>0.48958333333333331</v>
      </c>
      <c r="C18304" s="46"/>
      <c r="D18304" s="29">
        <v>46213.489583333336</v>
      </c>
      <c r="E18304" s="15" t="str">
        <f>IF(AND($B$6=NB!$A$17,$B$8&gt;0),'Ersparnisberechnung Sommertarif'!$B$8*SLP!C18284,"")</f>
        <v/>
      </c>
    </row>
    <row r="18305" spans="1:5" x14ac:dyDescent="0.3">
      <c r="A18305" s="25">
        <v>46213</v>
      </c>
      <c r="B18305" s="31">
        <v>0.5</v>
      </c>
      <c r="C18305" s="46"/>
      <c r="D18305" s="29">
        <v>46213.5</v>
      </c>
      <c r="E18305" s="15" t="str">
        <f>IF(AND($B$6=NB!$A$17,$B$8&gt;0),'Ersparnisberechnung Sommertarif'!$B$8*SLP!C18285,"")</f>
        <v/>
      </c>
    </row>
    <row r="18306" spans="1:5" x14ac:dyDescent="0.3">
      <c r="A18306" s="25">
        <v>46213</v>
      </c>
      <c r="B18306" s="31">
        <v>0.51041666666666663</v>
      </c>
      <c r="C18306" s="46"/>
      <c r="D18306" s="29">
        <v>46213.510416666664</v>
      </c>
      <c r="E18306" s="15" t="str">
        <f>IF(AND($B$6=NB!$A$17,$B$8&gt;0),'Ersparnisberechnung Sommertarif'!$B$8*SLP!C18286,"")</f>
        <v/>
      </c>
    </row>
    <row r="18307" spans="1:5" x14ac:dyDescent="0.3">
      <c r="A18307" s="25">
        <v>46213</v>
      </c>
      <c r="B18307" s="31">
        <v>0.52083333333333337</v>
      </c>
      <c r="C18307" s="46"/>
      <c r="D18307" s="29">
        <v>46213.520833333336</v>
      </c>
      <c r="E18307" s="15" t="str">
        <f>IF(AND($B$6=NB!$A$17,$B$8&gt;0),'Ersparnisberechnung Sommertarif'!$B$8*SLP!C18287,"")</f>
        <v/>
      </c>
    </row>
    <row r="18308" spans="1:5" x14ac:dyDescent="0.3">
      <c r="A18308" s="25">
        <v>46213</v>
      </c>
      <c r="B18308" s="31">
        <v>0.53125</v>
      </c>
      <c r="C18308" s="46"/>
      <c r="D18308" s="29">
        <v>46213.53125</v>
      </c>
      <c r="E18308" s="15" t="str">
        <f>IF(AND($B$6=NB!$A$17,$B$8&gt;0),'Ersparnisberechnung Sommertarif'!$B$8*SLP!C18288,"")</f>
        <v/>
      </c>
    </row>
    <row r="18309" spans="1:5" x14ac:dyDescent="0.3">
      <c r="A18309" s="25">
        <v>46213</v>
      </c>
      <c r="B18309" s="31">
        <v>0.54166666666666663</v>
      </c>
      <c r="C18309" s="46"/>
      <c r="D18309" s="29">
        <v>46213.541666666664</v>
      </c>
      <c r="E18309" s="15" t="str">
        <f>IF(AND($B$6=NB!$A$17,$B$8&gt;0),'Ersparnisberechnung Sommertarif'!$B$8*SLP!C18289,"")</f>
        <v/>
      </c>
    </row>
    <row r="18310" spans="1:5" x14ac:dyDescent="0.3">
      <c r="A18310" s="25">
        <v>46213</v>
      </c>
      <c r="B18310" s="31">
        <v>0.55208333333333337</v>
      </c>
      <c r="C18310" s="46"/>
      <c r="D18310" s="29">
        <v>46213.552083333336</v>
      </c>
      <c r="E18310" s="15" t="str">
        <f>IF(AND($B$6=NB!$A$17,$B$8&gt;0),'Ersparnisberechnung Sommertarif'!$B$8*SLP!C18290,"")</f>
        <v/>
      </c>
    </row>
    <row r="18311" spans="1:5" x14ac:dyDescent="0.3">
      <c r="A18311" s="25">
        <v>46213</v>
      </c>
      <c r="B18311" s="31">
        <v>0.5625</v>
      </c>
      <c r="C18311" s="46"/>
      <c r="D18311" s="29">
        <v>46213.5625</v>
      </c>
      <c r="E18311" s="15" t="str">
        <f>IF(AND($B$6=NB!$A$17,$B$8&gt;0),'Ersparnisberechnung Sommertarif'!$B$8*SLP!C18291,"")</f>
        <v/>
      </c>
    </row>
    <row r="18312" spans="1:5" x14ac:dyDescent="0.3">
      <c r="A18312" s="25">
        <v>46213</v>
      </c>
      <c r="B18312" s="31">
        <v>0.57291666666666663</v>
      </c>
      <c r="C18312" s="46"/>
      <c r="D18312" s="29">
        <v>46213.572916666664</v>
      </c>
      <c r="E18312" s="15" t="str">
        <f>IF(AND($B$6=NB!$A$17,$B$8&gt;0),'Ersparnisberechnung Sommertarif'!$B$8*SLP!C18292,"")</f>
        <v/>
      </c>
    </row>
    <row r="18313" spans="1:5" x14ac:dyDescent="0.3">
      <c r="A18313" s="25">
        <v>46213</v>
      </c>
      <c r="B18313" s="31">
        <v>0.58333333333333337</v>
      </c>
      <c r="C18313" s="46"/>
      <c r="D18313" s="29">
        <v>46213.583333333336</v>
      </c>
      <c r="E18313" s="15" t="str">
        <f>IF(AND($B$6=NB!$A$17,$B$8&gt;0),'Ersparnisberechnung Sommertarif'!$B$8*SLP!C18293,"")</f>
        <v/>
      </c>
    </row>
    <row r="18314" spans="1:5" x14ac:dyDescent="0.3">
      <c r="A18314" s="25">
        <v>46213</v>
      </c>
      <c r="B18314" s="31">
        <v>0.59375</v>
      </c>
      <c r="C18314" s="46"/>
      <c r="D18314" s="29">
        <v>46213.59375</v>
      </c>
      <c r="E18314" s="15" t="str">
        <f>IF(AND($B$6=NB!$A$17,$B$8&gt;0),'Ersparnisberechnung Sommertarif'!$B$8*SLP!C18294,"")</f>
        <v/>
      </c>
    </row>
    <row r="18315" spans="1:5" x14ac:dyDescent="0.3">
      <c r="A18315" s="25">
        <v>46213</v>
      </c>
      <c r="B18315" s="31">
        <v>0.60416666666666663</v>
      </c>
      <c r="C18315" s="46"/>
      <c r="D18315" s="29">
        <v>46213.604166666664</v>
      </c>
      <c r="E18315" s="15" t="str">
        <f>IF(AND($B$6=NB!$A$17,$B$8&gt;0),'Ersparnisberechnung Sommertarif'!$B$8*SLP!C18295,"")</f>
        <v/>
      </c>
    </row>
    <row r="18316" spans="1:5" x14ac:dyDescent="0.3">
      <c r="A18316" s="25">
        <v>46213</v>
      </c>
      <c r="B18316" s="31">
        <v>0.61458333333333337</v>
      </c>
      <c r="C18316" s="46"/>
      <c r="D18316" s="29">
        <v>46213.614583333336</v>
      </c>
      <c r="E18316" s="15" t="str">
        <f>IF(AND($B$6=NB!$A$17,$B$8&gt;0),'Ersparnisberechnung Sommertarif'!$B$8*SLP!C18296,"")</f>
        <v/>
      </c>
    </row>
    <row r="18317" spans="1:5" x14ac:dyDescent="0.3">
      <c r="A18317" s="25">
        <v>46213</v>
      </c>
      <c r="B18317" s="31">
        <v>0.625</v>
      </c>
      <c r="C18317" s="46"/>
      <c r="D18317" s="29">
        <v>46213.625</v>
      </c>
      <c r="E18317" s="15" t="str">
        <f>IF(AND($B$6=NB!$A$17,$B$8&gt;0),'Ersparnisberechnung Sommertarif'!$B$8*SLP!C18297,"")</f>
        <v/>
      </c>
    </row>
    <row r="18318" spans="1:5" x14ac:dyDescent="0.3">
      <c r="A18318" s="25">
        <v>46213</v>
      </c>
      <c r="B18318" s="31">
        <v>0.63541666666666663</v>
      </c>
      <c r="C18318" s="46"/>
      <c r="D18318" s="29">
        <v>46213.635416666664</v>
      </c>
      <c r="E18318" s="15" t="str">
        <f>IF(AND($B$6=NB!$A$17,$B$8&gt;0),'Ersparnisberechnung Sommertarif'!$B$8*SLP!C18298,"")</f>
        <v/>
      </c>
    </row>
    <row r="18319" spans="1:5" x14ac:dyDescent="0.3">
      <c r="A18319" s="25">
        <v>46213</v>
      </c>
      <c r="B18319" s="31">
        <v>0.64583333333333337</v>
      </c>
      <c r="C18319" s="46"/>
      <c r="D18319" s="29">
        <v>46213.645833333336</v>
      </c>
      <c r="E18319" s="15" t="str">
        <f>IF(AND($B$6=NB!$A$17,$B$8&gt;0),'Ersparnisberechnung Sommertarif'!$B$8*SLP!C18299,"")</f>
        <v/>
      </c>
    </row>
    <row r="18320" spans="1:5" x14ac:dyDescent="0.3">
      <c r="A18320" s="25">
        <v>46213</v>
      </c>
      <c r="B18320" s="31">
        <v>0.65625</v>
      </c>
      <c r="C18320" s="46"/>
      <c r="D18320" s="29">
        <v>46213.65625</v>
      </c>
      <c r="E18320" s="15" t="str">
        <f>IF(AND($B$6=NB!$A$17,$B$8&gt;0),'Ersparnisberechnung Sommertarif'!$B$8*SLP!C18300,"")</f>
        <v/>
      </c>
    </row>
    <row r="18321" spans="1:5" x14ac:dyDescent="0.3">
      <c r="A18321" s="25">
        <v>46213</v>
      </c>
      <c r="B18321" s="31">
        <v>0.66666666666666663</v>
      </c>
      <c r="C18321" s="46"/>
      <c r="D18321" s="29">
        <v>46213.666666666664</v>
      </c>
      <c r="E18321" s="15" t="str">
        <f>IF(AND($B$6=NB!$A$17,$B$8&gt;0),'Ersparnisberechnung Sommertarif'!$B$8*SLP!C18301,"")</f>
        <v/>
      </c>
    </row>
    <row r="18322" spans="1:5" x14ac:dyDescent="0.3">
      <c r="A18322" s="25">
        <v>46213</v>
      </c>
      <c r="B18322" s="31">
        <v>0.67708333333333337</v>
      </c>
      <c r="C18322" s="46"/>
      <c r="D18322" s="29">
        <v>46213.677083333336</v>
      </c>
      <c r="E18322" s="15" t="str">
        <f>IF(AND($B$6=NB!$A$17,$B$8&gt;0),'Ersparnisberechnung Sommertarif'!$B$8*SLP!C18302,"")</f>
        <v/>
      </c>
    </row>
    <row r="18323" spans="1:5" x14ac:dyDescent="0.3">
      <c r="A18323" s="25">
        <v>46213</v>
      </c>
      <c r="B18323" s="31">
        <v>0.6875</v>
      </c>
      <c r="C18323" s="46"/>
      <c r="D18323" s="29">
        <v>46213.6875</v>
      </c>
      <c r="E18323" s="15" t="str">
        <f>IF(AND($B$6=NB!$A$17,$B$8&gt;0),'Ersparnisberechnung Sommertarif'!$B$8*SLP!C18303,"")</f>
        <v/>
      </c>
    </row>
    <row r="18324" spans="1:5" x14ac:dyDescent="0.3">
      <c r="A18324" s="25">
        <v>46213</v>
      </c>
      <c r="B18324" s="31">
        <v>0.69791666666666663</v>
      </c>
      <c r="C18324" s="46"/>
      <c r="D18324" s="29">
        <v>46213.697916666664</v>
      </c>
      <c r="E18324" s="15" t="str">
        <f>IF(AND($B$6=NB!$A$17,$B$8&gt;0),'Ersparnisberechnung Sommertarif'!$B$8*SLP!C18304,"")</f>
        <v/>
      </c>
    </row>
    <row r="18325" spans="1:5" x14ac:dyDescent="0.3">
      <c r="A18325" s="25">
        <v>46213</v>
      </c>
      <c r="B18325" s="31">
        <v>0.70833333333333337</v>
      </c>
      <c r="C18325" s="46"/>
      <c r="D18325" s="29">
        <v>46213.708333333336</v>
      </c>
      <c r="E18325" s="15" t="str">
        <f>IF(AND($B$6=NB!$A$17,$B$8&gt;0),'Ersparnisberechnung Sommertarif'!$B$8*SLP!C18305,"")</f>
        <v/>
      </c>
    </row>
    <row r="18326" spans="1:5" x14ac:dyDescent="0.3">
      <c r="A18326" s="25">
        <v>46213</v>
      </c>
      <c r="B18326" s="31">
        <v>0.71875</v>
      </c>
      <c r="C18326" s="46"/>
      <c r="D18326" s="29">
        <v>46213.71875</v>
      </c>
      <c r="E18326" s="15" t="str">
        <f>IF(AND($B$6=NB!$A$17,$B$8&gt;0),'Ersparnisberechnung Sommertarif'!$B$8*SLP!C18306,"")</f>
        <v/>
      </c>
    </row>
    <row r="18327" spans="1:5" x14ac:dyDescent="0.3">
      <c r="A18327" s="25">
        <v>46213</v>
      </c>
      <c r="B18327" s="31">
        <v>0.72916666666666663</v>
      </c>
      <c r="C18327" s="46"/>
      <c r="D18327" s="29">
        <v>46213.729166666664</v>
      </c>
      <c r="E18327" s="15" t="str">
        <f>IF(AND($B$6=NB!$A$17,$B$8&gt;0),'Ersparnisberechnung Sommertarif'!$B$8*SLP!C18307,"")</f>
        <v/>
      </c>
    </row>
    <row r="18328" spans="1:5" x14ac:dyDescent="0.3">
      <c r="A18328" s="25">
        <v>46213</v>
      </c>
      <c r="B18328" s="31">
        <v>0.73958333333333337</v>
      </c>
      <c r="C18328" s="46"/>
      <c r="D18328" s="29">
        <v>46213.739583333336</v>
      </c>
      <c r="E18328" s="15" t="str">
        <f>IF(AND($B$6=NB!$A$17,$B$8&gt;0),'Ersparnisberechnung Sommertarif'!$B$8*SLP!C18308,"")</f>
        <v/>
      </c>
    </row>
    <row r="18329" spans="1:5" x14ac:dyDescent="0.3">
      <c r="A18329" s="25">
        <v>46213</v>
      </c>
      <c r="B18329" s="31">
        <v>0.75</v>
      </c>
      <c r="C18329" s="46"/>
      <c r="D18329" s="29">
        <v>46213.75</v>
      </c>
      <c r="E18329" s="15" t="str">
        <f>IF(AND($B$6=NB!$A$17,$B$8&gt;0),'Ersparnisberechnung Sommertarif'!$B$8*SLP!C18309,"")</f>
        <v/>
      </c>
    </row>
    <row r="18330" spans="1:5" x14ac:dyDescent="0.3">
      <c r="A18330" s="25">
        <v>46213</v>
      </c>
      <c r="B18330" s="31">
        <v>0.76041666666666663</v>
      </c>
      <c r="C18330" s="46"/>
      <c r="D18330" s="29">
        <v>46213.760416666664</v>
      </c>
      <c r="E18330" s="15" t="str">
        <f>IF(AND($B$6=NB!$A$17,$B$8&gt;0),'Ersparnisberechnung Sommertarif'!$B$8*SLP!C18310,"")</f>
        <v/>
      </c>
    </row>
    <row r="18331" spans="1:5" x14ac:dyDescent="0.3">
      <c r="A18331" s="25">
        <v>46213</v>
      </c>
      <c r="B18331" s="31">
        <v>0.77083333333333337</v>
      </c>
      <c r="C18331" s="46"/>
      <c r="D18331" s="29">
        <v>46213.770833333336</v>
      </c>
      <c r="E18331" s="15" t="str">
        <f>IF(AND($B$6=NB!$A$17,$B$8&gt;0),'Ersparnisberechnung Sommertarif'!$B$8*SLP!C18311,"")</f>
        <v/>
      </c>
    </row>
    <row r="18332" spans="1:5" x14ac:dyDescent="0.3">
      <c r="A18332" s="25">
        <v>46213</v>
      </c>
      <c r="B18332" s="31">
        <v>0.78125</v>
      </c>
      <c r="C18332" s="46"/>
      <c r="D18332" s="29">
        <v>46213.78125</v>
      </c>
      <c r="E18332" s="15" t="str">
        <f>IF(AND($B$6=NB!$A$17,$B$8&gt;0),'Ersparnisberechnung Sommertarif'!$B$8*SLP!C18312,"")</f>
        <v/>
      </c>
    </row>
    <row r="18333" spans="1:5" x14ac:dyDescent="0.3">
      <c r="A18333" s="25">
        <v>46213</v>
      </c>
      <c r="B18333" s="31">
        <v>0.79166666666666663</v>
      </c>
      <c r="C18333" s="46"/>
      <c r="D18333" s="29">
        <v>46213.791666666664</v>
      </c>
      <c r="E18333" s="15" t="str">
        <f>IF(AND($B$6=NB!$A$17,$B$8&gt;0),'Ersparnisberechnung Sommertarif'!$B$8*SLP!C18313,"")</f>
        <v/>
      </c>
    </row>
    <row r="18334" spans="1:5" x14ac:dyDescent="0.3">
      <c r="A18334" s="25">
        <v>46213</v>
      </c>
      <c r="B18334" s="31">
        <v>0.80208333333333337</v>
      </c>
      <c r="C18334" s="46"/>
      <c r="D18334" s="29">
        <v>46213.802083333336</v>
      </c>
      <c r="E18334" s="15" t="str">
        <f>IF(AND($B$6=NB!$A$17,$B$8&gt;0),'Ersparnisberechnung Sommertarif'!$B$8*SLP!C18314,"")</f>
        <v/>
      </c>
    </row>
    <row r="18335" spans="1:5" x14ac:dyDescent="0.3">
      <c r="A18335" s="25">
        <v>46213</v>
      </c>
      <c r="B18335" s="31">
        <v>0.8125</v>
      </c>
      <c r="C18335" s="46"/>
      <c r="D18335" s="29">
        <v>46213.8125</v>
      </c>
      <c r="E18335" s="15" t="str">
        <f>IF(AND($B$6=NB!$A$17,$B$8&gt;0),'Ersparnisberechnung Sommertarif'!$B$8*SLP!C18315,"")</f>
        <v/>
      </c>
    </row>
    <row r="18336" spans="1:5" x14ac:dyDescent="0.3">
      <c r="A18336" s="25">
        <v>46213</v>
      </c>
      <c r="B18336" s="31">
        <v>0.82291666666666663</v>
      </c>
      <c r="C18336" s="46"/>
      <c r="D18336" s="29">
        <v>46213.822916666664</v>
      </c>
      <c r="E18336" s="15" t="str">
        <f>IF(AND($B$6=NB!$A$17,$B$8&gt;0),'Ersparnisberechnung Sommertarif'!$B$8*SLP!C18316,"")</f>
        <v/>
      </c>
    </row>
    <row r="18337" spans="1:5" x14ac:dyDescent="0.3">
      <c r="A18337" s="25">
        <v>46213</v>
      </c>
      <c r="B18337" s="31">
        <v>0.83333333333333337</v>
      </c>
      <c r="C18337" s="46"/>
      <c r="D18337" s="29">
        <v>46213.833333333336</v>
      </c>
      <c r="E18337" s="15" t="str">
        <f>IF(AND($B$6=NB!$A$17,$B$8&gt;0),'Ersparnisberechnung Sommertarif'!$B$8*SLP!C18317,"")</f>
        <v/>
      </c>
    </row>
    <row r="18338" spans="1:5" x14ac:dyDescent="0.3">
      <c r="A18338" s="25">
        <v>46213</v>
      </c>
      <c r="B18338" s="31">
        <v>0.84375</v>
      </c>
      <c r="C18338" s="46"/>
      <c r="D18338" s="29">
        <v>46213.84375</v>
      </c>
      <c r="E18338" s="15" t="str">
        <f>IF(AND($B$6=NB!$A$17,$B$8&gt;0),'Ersparnisberechnung Sommertarif'!$B$8*SLP!C18318,"")</f>
        <v/>
      </c>
    </row>
    <row r="18339" spans="1:5" x14ac:dyDescent="0.3">
      <c r="A18339" s="25">
        <v>46213</v>
      </c>
      <c r="B18339" s="31">
        <v>0.85416666666666663</v>
      </c>
      <c r="C18339" s="46"/>
      <c r="D18339" s="29">
        <v>46213.854166666664</v>
      </c>
      <c r="E18339" s="15" t="str">
        <f>IF(AND($B$6=NB!$A$17,$B$8&gt;0),'Ersparnisberechnung Sommertarif'!$B$8*SLP!C18319,"")</f>
        <v/>
      </c>
    </row>
    <row r="18340" spans="1:5" x14ac:dyDescent="0.3">
      <c r="A18340" s="25">
        <v>46213</v>
      </c>
      <c r="B18340" s="31">
        <v>0.86458333333333337</v>
      </c>
      <c r="C18340" s="46"/>
      <c r="D18340" s="29">
        <v>46213.864583333336</v>
      </c>
      <c r="E18340" s="15" t="str">
        <f>IF(AND($B$6=NB!$A$17,$B$8&gt;0),'Ersparnisberechnung Sommertarif'!$B$8*SLP!C18320,"")</f>
        <v/>
      </c>
    </row>
    <row r="18341" spans="1:5" x14ac:dyDescent="0.3">
      <c r="A18341" s="25">
        <v>46213</v>
      </c>
      <c r="B18341" s="31">
        <v>0.875</v>
      </c>
      <c r="C18341" s="46"/>
      <c r="D18341" s="29">
        <v>46213.875</v>
      </c>
      <c r="E18341" s="15" t="str">
        <f>IF(AND($B$6=NB!$A$17,$B$8&gt;0),'Ersparnisberechnung Sommertarif'!$B$8*SLP!C18321,"")</f>
        <v/>
      </c>
    </row>
    <row r="18342" spans="1:5" x14ac:dyDescent="0.3">
      <c r="A18342" s="25">
        <v>46213</v>
      </c>
      <c r="B18342" s="31">
        <v>0.88541666666666663</v>
      </c>
      <c r="C18342" s="46"/>
      <c r="D18342" s="29">
        <v>46213.885416666664</v>
      </c>
      <c r="E18342" s="15" t="str">
        <f>IF(AND($B$6=NB!$A$17,$B$8&gt;0),'Ersparnisberechnung Sommertarif'!$B$8*SLP!C18322,"")</f>
        <v/>
      </c>
    </row>
    <row r="18343" spans="1:5" x14ac:dyDescent="0.3">
      <c r="A18343" s="25">
        <v>46213</v>
      </c>
      <c r="B18343" s="31">
        <v>0.89583333333333337</v>
      </c>
      <c r="C18343" s="46"/>
      <c r="D18343" s="29">
        <v>46213.895833333336</v>
      </c>
      <c r="E18343" s="15" t="str">
        <f>IF(AND($B$6=NB!$A$17,$B$8&gt;0),'Ersparnisberechnung Sommertarif'!$B$8*SLP!C18323,"")</f>
        <v/>
      </c>
    </row>
    <row r="18344" spans="1:5" x14ac:dyDescent="0.3">
      <c r="A18344" s="25">
        <v>46213</v>
      </c>
      <c r="B18344" s="31">
        <v>0.90625</v>
      </c>
      <c r="C18344" s="46"/>
      <c r="D18344" s="29">
        <v>46213.90625</v>
      </c>
      <c r="E18344" s="15" t="str">
        <f>IF(AND($B$6=NB!$A$17,$B$8&gt;0),'Ersparnisberechnung Sommertarif'!$B$8*SLP!C18324,"")</f>
        <v/>
      </c>
    </row>
    <row r="18345" spans="1:5" x14ac:dyDescent="0.3">
      <c r="A18345" s="25">
        <v>46213</v>
      </c>
      <c r="B18345" s="31">
        <v>0.91666666666666663</v>
      </c>
      <c r="C18345" s="46"/>
      <c r="D18345" s="29">
        <v>46213.916666666664</v>
      </c>
      <c r="E18345" s="15" t="str">
        <f>IF(AND($B$6=NB!$A$17,$B$8&gt;0),'Ersparnisberechnung Sommertarif'!$B$8*SLP!C18325,"")</f>
        <v/>
      </c>
    </row>
    <row r="18346" spans="1:5" x14ac:dyDescent="0.3">
      <c r="A18346" s="25">
        <v>46213</v>
      </c>
      <c r="B18346" s="31">
        <v>0.92708333333333337</v>
      </c>
      <c r="C18346" s="46"/>
      <c r="D18346" s="29">
        <v>46213.927083333336</v>
      </c>
      <c r="E18346" s="15" t="str">
        <f>IF(AND($B$6=NB!$A$17,$B$8&gt;0),'Ersparnisberechnung Sommertarif'!$B$8*SLP!C18326,"")</f>
        <v/>
      </c>
    </row>
    <row r="18347" spans="1:5" x14ac:dyDescent="0.3">
      <c r="A18347" s="25">
        <v>46213</v>
      </c>
      <c r="B18347" s="31">
        <v>0.9375</v>
      </c>
      <c r="C18347" s="46"/>
      <c r="D18347" s="29">
        <v>46213.9375</v>
      </c>
      <c r="E18347" s="15" t="str">
        <f>IF(AND($B$6=NB!$A$17,$B$8&gt;0),'Ersparnisberechnung Sommertarif'!$B$8*SLP!C18327,"")</f>
        <v/>
      </c>
    </row>
    <row r="18348" spans="1:5" x14ac:dyDescent="0.3">
      <c r="A18348" s="25">
        <v>46213</v>
      </c>
      <c r="B18348" s="31">
        <v>0.94791666666666663</v>
      </c>
      <c r="C18348" s="46"/>
      <c r="D18348" s="29">
        <v>46213.947916666664</v>
      </c>
      <c r="E18348" s="15" t="str">
        <f>IF(AND($B$6=NB!$A$17,$B$8&gt;0),'Ersparnisberechnung Sommertarif'!$B$8*SLP!C18328,"")</f>
        <v/>
      </c>
    </row>
    <row r="18349" spans="1:5" x14ac:dyDescent="0.3">
      <c r="A18349" s="25">
        <v>46213</v>
      </c>
      <c r="B18349" s="31">
        <v>0.95833333333333337</v>
      </c>
      <c r="C18349" s="46"/>
      <c r="D18349" s="29">
        <v>46213.958333333336</v>
      </c>
      <c r="E18349" s="15" t="str">
        <f>IF(AND($B$6=NB!$A$17,$B$8&gt;0),'Ersparnisberechnung Sommertarif'!$B$8*SLP!C18329,"")</f>
        <v/>
      </c>
    </row>
    <row r="18350" spans="1:5" x14ac:dyDescent="0.3">
      <c r="A18350" s="25">
        <v>46213</v>
      </c>
      <c r="B18350" s="31">
        <v>0.96875</v>
      </c>
      <c r="C18350" s="46"/>
      <c r="D18350" s="29">
        <v>46213.96875</v>
      </c>
      <c r="E18350" s="15" t="str">
        <f>IF(AND($B$6=NB!$A$17,$B$8&gt;0),'Ersparnisberechnung Sommertarif'!$B$8*SLP!C18330,"")</f>
        <v/>
      </c>
    </row>
    <row r="18351" spans="1:5" x14ac:dyDescent="0.3">
      <c r="A18351" s="25">
        <v>46213</v>
      </c>
      <c r="B18351" s="31">
        <v>0.97916666666666663</v>
      </c>
      <c r="C18351" s="46"/>
      <c r="D18351" s="29">
        <v>46213.979166666664</v>
      </c>
      <c r="E18351" s="15" t="str">
        <f>IF(AND($B$6=NB!$A$17,$B$8&gt;0),'Ersparnisberechnung Sommertarif'!$B$8*SLP!C18331,"")</f>
        <v/>
      </c>
    </row>
    <row r="18352" spans="1:5" x14ac:dyDescent="0.3">
      <c r="A18352" s="25">
        <v>46213</v>
      </c>
      <c r="B18352" s="31">
        <v>0.98958333333333337</v>
      </c>
      <c r="C18352" s="46"/>
      <c r="D18352" s="29">
        <v>46213.989583333336</v>
      </c>
      <c r="E18352" s="15" t="str">
        <f>IF(AND($B$6=NB!$A$17,$B$8&gt;0),'Ersparnisberechnung Sommertarif'!$B$8*SLP!C18332,"")</f>
        <v/>
      </c>
    </row>
    <row r="18353" spans="1:5" x14ac:dyDescent="0.3">
      <c r="A18353" s="25">
        <v>46214</v>
      </c>
      <c r="B18353" s="31">
        <v>0</v>
      </c>
      <c r="C18353" s="46"/>
      <c r="D18353" s="29">
        <v>46214</v>
      </c>
      <c r="E18353" s="15" t="str">
        <f>IF(AND($B$6=NB!$A$17,$B$8&gt;0),'Ersparnisberechnung Sommertarif'!$B$8*SLP!C18333,"")</f>
        <v/>
      </c>
    </row>
    <row r="18354" spans="1:5" x14ac:dyDescent="0.3">
      <c r="A18354" s="25">
        <v>46214</v>
      </c>
      <c r="B18354" s="31">
        <v>1.0416666666666666E-2</v>
      </c>
      <c r="C18354" s="46"/>
      <c r="D18354" s="29">
        <v>46214.010416666664</v>
      </c>
      <c r="E18354" s="15" t="str">
        <f>IF(AND($B$6=NB!$A$17,$B$8&gt;0),'Ersparnisberechnung Sommertarif'!$B$8*SLP!C18334,"")</f>
        <v/>
      </c>
    </row>
    <row r="18355" spans="1:5" x14ac:dyDescent="0.3">
      <c r="A18355" s="25">
        <v>46214</v>
      </c>
      <c r="B18355" s="31">
        <v>2.0833333333333332E-2</v>
      </c>
      <c r="C18355" s="46"/>
      <c r="D18355" s="29">
        <v>46214.020833333336</v>
      </c>
      <c r="E18355" s="15" t="str">
        <f>IF(AND($B$6=NB!$A$17,$B$8&gt;0),'Ersparnisberechnung Sommertarif'!$B$8*SLP!C18335,"")</f>
        <v/>
      </c>
    </row>
    <row r="18356" spans="1:5" x14ac:dyDescent="0.3">
      <c r="A18356" s="25">
        <v>46214</v>
      </c>
      <c r="B18356" s="31">
        <v>3.125E-2</v>
      </c>
      <c r="C18356" s="46"/>
      <c r="D18356" s="29">
        <v>46214.03125</v>
      </c>
      <c r="E18356" s="15" t="str">
        <f>IF(AND($B$6=NB!$A$17,$B$8&gt;0),'Ersparnisberechnung Sommertarif'!$B$8*SLP!C18336,"")</f>
        <v/>
      </c>
    </row>
    <row r="18357" spans="1:5" x14ac:dyDescent="0.3">
      <c r="A18357" s="25">
        <v>46214</v>
      </c>
      <c r="B18357" s="31">
        <v>4.1666666666666664E-2</v>
      </c>
      <c r="C18357" s="46"/>
      <c r="D18357" s="29">
        <v>46214.041666666664</v>
      </c>
      <c r="E18357" s="15" t="str">
        <f>IF(AND($B$6=NB!$A$17,$B$8&gt;0),'Ersparnisberechnung Sommertarif'!$B$8*SLP!C18337,"")</f>
        <v/>
      </c>
    </row>
    <row r="18358" spans="1:5" x14ac:dyDescent="0.3">
      <c r="A18358" s="25">
        <v>46214</v>
      </c>
      <c r="B18358" s="31">
        <v>5.2083333333333336E-2</v>
      </c>
      <c r="C18358" s="46"/>
      <c r="D18358" s="29">
        <v>46214.052083333336</v>
      </c>
      <c r="E18358" s="15" t="str">
        <f>IF(AND($B$6=NB!$A$17,$B$8&gt;0),'Ersparnisberechnung Sommertarif'!$B$8*SLP!C18338,"")</f>
        <v/>
      </c>
    </row>
    <row r="18359" spans="1:5" x14ac:dyDescent="0.3">
      <c r="A18359" s="25">
        <v>46214</v>
      </c>
      <c r="B18359" s="31">
        <v>6.25E-2</v>
      </c>
      <c r="C18359" s="46"/>
      <c r="D18359" s="29">
        <v>46214.0625</v>
      </c>
      <c r="E18359" s="15" t="str">
        <f>IF(AND($B$6=NB!$A$17,$B$8&gt;0),'Ersparnisberechnung Sommertarif'!$B$8*SLP!C18339,"")</f>
        <v/>
      </c>
    </row>
    <row r="18360" spans="1:5" x14ac:dyDescent="0.3">
      <c r="A18360" s="25">
        <v>46214</v>
      </c>
      <c r="B18360" s="31">
        <v>7.2916666666666671E-2</v>
      </c>
      <c r="C18360" s="46"/>
      <c r="D18360" s="29">
        <v>46214.072916666664</v>
      </c>
      <c r="E18360" s="15" t="str">
        <f>IF(AND($B$6=NB!$A$17,$B$8&gt;0),'Ersparnisberechnung Sommertarif'!$B$8*SLP!C18340,"")</f>
        <v/>
      </c>
    </row>
    <row r="18361" spans="1:5" x14ac:dyDescent="0.3">
      <c r="A18361" s="25">
        <v>46214</v>
      </c>
      <c r="B18361" s="31">
        <v>8.3333333333333329E-2</v>
      </c>
      <c r="C18361" s="46"/>
      <c r="D18361" s="29">
        <v>46214.083333333336</v>
      </c>
      <c r="E18361" s="15" t="str">
        <f>IF(AND($B$6=NB!$A$17,$B$8&gt;0),'Ersparnisberechnung Sommertarif'!$B$8*SLP!C18341,"")</f>
        <v/>
      </c>
    </row>
    <row r="18362" spans="1:5" x14ac:dyDescent="0.3">
      <c r="A18362" s="25">
        <v>46214</v>
      </c>
      <c r="B18362" s="31">
        <v>9.375E-2</v>
      </c>
      <c r="C18362" s="46"/>
      <c r="D18362" s="29">
        <v>46214.09375</v>
      </c>
      <c r="E18362" s="15" t="str">
        <f>IF(AND($B$6=NB!$A$17,$B$8&gt;0),'Ersparnisberechnung Sommertarif'!$B$8*SLP!C18342,"")</f>
        <v/>
      </c>
    </row>
    <row r="18363" spans="1:5" x14ac:dyDescent="0.3">
      <c r="A18363" s="25">
        <v>46214</v>
      </c>
      <c r="B18363" s="31">
        <v>0.10416666666666667</v>
      </c>
      <c r="C18363" s="46"/>
      <c r="D18363" s="29">
        <v>46214.104166666664</v>
      </c>
      <c r="E18363" s="15" t="str">
        <f>IF(AND($B$6=NB!$A$17,$B$8&gt;0),'Ersparnisberechnung Sommertarif'!$B$8*SLP!C18343,"")</f>
        <v/>
      </c>
    </row>
    <row r="18364" spans="1:5" x14ac:dyDescent="0.3">
      <c r="A18364" s="25">
        <v>46214</v>
      </c>
      <c r="B18364" s="31">
        <v>0.11458333333333333</v>
      </c>
      <c r="C18364" s="46"/>
      <c r="D18364" s="29">
        <v>46214.114583333336</v>
      </c>
      <c r="E18364" s="15" t="str">
        <f>IF(AND($B$6=NB!$A$17,$B$8&gt;0),'Ersparnisberechnung Sommertarif'!$B$8*SLP!C18344,"")</f>
        <v/>
      </c>
    </row>
    <row r="18365" spans="1:5" x14ac:dyDescent="0.3">
      <c r="A18365" s="25">
        <v>46214</v>
      </c>
      <c r="B18365" s="31">
        <v>0.125</v>
      </c>
      <c r="C18365" s="46"/>
      <c r="D18365" s="29">
        <v>46214.125</v>
      </c>
      <c r="E18365" s="15" t="str">
        <f>IF(AND($B$6=NB!$A$17,$B$8&gt;0),'Ersparnisberechnung Sommertarif'!$B$8*SLP!C18345,"")</f>
        <v/>
      </c>
    </row>
    <row r="18366" spans="1:5" x14ac:dyDescent="0.3">
      <c r="A18366" s="25">
        <v>46214</v>
      </c>
      <c r="B18366" s="31">
        <v>0.13541666666666666</v>
      </c>
      <c r="C18366" s="46"/>
      <c r="D18366" s="29">
        <v>46214.135416666664</v>
      </c>
      <c r="E18366" s="15" t="str">
        <f>IF(AND($B$6=NB!$A$17,$B$8&gt;0),'Ersparnisberechnung Sommertarif'!$B$8*SLP!C18346,"")</f>
        <v/>
      </c>
    </row>
    <row r="18367" spans="1:5" x14ac:dyDescent="0.3">
      <c r="A18367" s="25">
        <v>46214</v>
      </c>
      <c r="B18367" s="31">
        <v>0.14583333333333334</v>
      </c>
      <c r="C18367" s="46"/>
      <c r="D18367" s="29">
        <v>46214.145833333336</v>
      </c>
      <c r="E18367" s="15" t="str">
        <f>IF(AND($B$6=NB!$A$17,$B$8&gt;0),'Ersparnisberechnung Sommertarif'!$B$8*SLP!C18347,"")</f>
        <v/>
      </c>
    </row>
    <row r="18368" spans="1:5" x14ac:dyDescent="0.3">
      <c r="A18368" s="25">
        <v>46214</v>
      </c>
      <c r="B18368" s="31">
        <v>0.15625</v>
      </c>
      <c r="C18368" s="46"/>
      <c r="D18368" s="29">
        <v>46214.15625</v>
      </c>
      <c r="E18368" s="15" t="str">
        <f>IF(AND($B$6=NB!$A$17,$B$8&gt;0),'Ersparnisberechnung Sommertarif'!$B$8*SLP!C18348,"")</f>
        <v/>
      </c>
    </row>
    <row r="18369" spans="1:5" x14ac:dyDescent="0.3">
      <c r="A18369" s="25">
        <v>46214</v>
      </c>
      <c r="B18369" s="31">
        <v>0.16666666666666666</v>
      </c>
      <c r="C18369" s="46"/>
      <c r="D18369" s="29">
        <v>46214.166666666664</v>
      </c>
      <c r="E18369" s="15" t="str">
        <f>IF(AND($B$6=NB!$A$17,$B$8&gt;0),'Ersparnisberechnung Sommertarif'!$B$8*SLP!C18349,"")</f>
        <v/>
      </c>
    </row>
    <row r="18370" spans="1:5" x14ac:dyDescent="0.3">
      <c r="A18370" s="25">
        <v>46214</v>
      </c>
      <c r="B18370" s="31">
        <v>0.17708333333333334</v>
      </c>
      <c r="C18370" s="46"/>
      <c r="D18370" s="29">
        <v>46214.177083333336</v>
      </c>
      <c r="E18370" s="15" t="str">
        <f>IF(AND($B$6=NB!$A$17,$B$8&gt;0),'Ersparnisberechnung Sommertarif'!$B$8*SLP!C18350,"")</f>
        <v/>
      </c>
    </row>
    <row r="18371" spans="1:5" x14ac:dyDescent="0.3">
      <c r="A18371" s="25">
        <v>46214</v>
      </c>
      <c r="B18371" s="31">
        <v>0.1875</v>
      </c>
      <c r="C18371" s="46"/>
      <c r="D18371" s="29">
        <v>46214.1875</v>
      </c>
      <c r="E18371" s="15" t="str">
        <f>IF(AND($B$6=NB!$A$17,$B$8&gt;0),'Ersparnisberechnung Sommertarif'!$B$8*SLP!C18351,"")</f>
        <v/>
      </c>
    </row>
    <row r="18372" spans="1:5" x14ac:dyDescent="0.3">
      <c r="A18372" s="25">
        <v>46214</v>
      </c>
      <c r="B18372" s="31">
        <v>0.19791666666666666</v>
      </c>
      <c r="C18372" s="46"/>
      <c r="D18372" s="29">
        <v>46214.197916666664</v>
      </c>
      <c r="E18372" s="15" t="str">
        <f>IF(AND($B$6=NB!$A$17,$B$8&gt;0),'Ersparnisberechnung Sommertarif'!$B$8*SLP!C18352,"")</f>
        <v/>
      </c>
    </row>
    <row r="18373" spans="1:5" x14ac:dyDescent="0.3">
      <c r="A18373" s="25">
        <v>46214</v>
      </c>
      <c r="B18373" s="31">
        <v>0.20833333333333334</v>
      </c>
      <c r="C18373" s="46"/>
      <c r="D18373" s="29">
        <v>46214.208333333336</v>
      </c>
      <c r="E18373" s="15" t="str">
        <f>IF(AND($B$6=NB!$A$17,$B$8&gt;0),'Ersparnisberechnung Sommertarif'!$B$8*SLP!C18353,"")</f>
        <v/>
      </c>
    </row>
    <row r="18374" spans="1:5" x14ac:dyDescent="0.3">
      <c r="A18374" s="25">
        <v>46214</v>
      </c>
      <c r="B18374" s="31">
        <v>0.21875</v>
      </c>
      <c r="C18374" s="46"/>
      <c r="D18374" s="29">
        <v>46214.21875</v>
      </c>
      <c r="E18374" s="15" t="str">
        <f>IF(AND($B$6=NB!$A$17,$B$8&gt;0),'Ersparnisberechnung Sommertarif'!$B$8*SLP!C18354,"")</f>
        <v/>
      </c>
    </row>
    <row r="18375" spans="1:5" x14ac:dyDescent="0.3">
      <c r="A18375" s="25">
        <v>46214</v>
      </c>
      <c r="B18375" s="31">
        <v>0.22916666666666666</v>
      </c>
      <c r="C18375" s="46"/>
      <c r="D18375" s="29">
        <v>46214.229166666664</v>
      </c>
      <c r="E18375" s="15" t="str">
        <f>IF(AND($B$6=NB!$A$17,$B$8&gt;0),'Ersparnisberechnung Sommertarif'!$B$8*SLP!C18355,"")</f>
        <v/>
      </c>
    </row>
    <row r="18376" spans="1:5" x14ac:dyDescent="0.3">
      <c r="A18376" s="25">
        <v>46214</v>
      </c>
      <c r="B18376" s="31">
        <v>0.23958333333333334</v>
      </c>
      <c r="C18376" s="46"/>
      <c r="D18376" s="29">
        <v>46214.239583333336</v>
      </c>
      <c r="E18376" s="15" t="str">
        <f>IF(AND($B$6=NB!$A$17,$B$8&gt;0),'Ersparnisberechnung Sommertarif'!$B$8*SLP!C18356,"")</f>
        <v/>
      </c>
    </row>
    <row r="18377" spans="1:5" x14ac:dyDescent="0.3">
      <c r="A18377" s="25">
        <v>46214</v>
      </c>
      <c r="B18377" s="31">
        <v>0.25</v>
      </c>
      <c r="C18377" s="46"/>
      <c r="D18377" s="29">
        <v>46214.25</v>
      </c>
      <c r="E18377" s="15" t="str">
        <f>IF(AND($B$6=NB!$A$17,$B$8&gt;0),'Ersparnisberechnung Sommertarif'!$B$8*SLP!C18357,"")</f>
        <v/>
      </c>
    </row>
    <row r="18378" spans="1:5" x14ac:dyDescent="0.3">
      <c r="A18378" s="25">
        <v>46214</v>
      </c>
      <c r="B18378" s="31">
        <v>0.26041666666666669</v>
      </c>
      <c r="C18378" s="46"/>
      <c r="D18378" s="29">
        <v>46214.260416666664</v>
      </c>
      <c r="E18378" s="15" t="str">
        <f>IF(AND($B$6=NB!$A$17,$B$8&gt;0),'Ersparnisberechnung Sommertarif'!$B$8*SLP!C18358,"")</f>
        <v/>
      </c>
    </row>
    <row r="18379" spans="1:5" x14ac:dyDescent="0.3">
      <c r="A18379" s="25">
        <v>46214</v>
      </c>
      <c r="B18379" s="31">
        <v>0.27083333333333331</v>
      </c>
      <c r="C18379" s="46"/>
      <c r="D18379" s="29">
        <v>46214.270833333336</v>
      </c>
      <c r="E18379" s="15" t="str">
        <f>IF(AND($B$6=NB!$A$17,$B$8&gt;0),'Ersparnisberechnung Sommertarif'!$B$8*SLP!C18359,"")</f>
        <v/>
      </c>
    </row>
    <row r="18380" spans="1:5" x14ac:dyDescent="0.3">
      <c r="A18380" s="25">
        <v>46214</v>
      </c>
      <c r="B18380" s="31">
        <v>0.28125</v>
      </c>
      <c r="C18380" s="46"/>
      <c r="D18380" s="29">
        <v>46214.28125</v>
      </c>
      <c r="E18380" s="15" t="str">
        <f>IF(AND($B$6=NB!$A$17,$B$8&gt;0),'Ersparnisberechnung Sommertarif'!$B$8*SLP!C18360,"")</f>
        <v/>
      </c>
    </row>
    <row r="18381" spans="1:5" x14ac:dyDescent="0.3">
      <c r="A18381" s="25">
        <v>46214</v>
      </c>
      <c r="B18381" s="31">
        <v>0.29166666666666669</v>
      </c>
      <c r="C18381" s="46"/>
      <c r="D18381" s="29">
        <v>46214.291666666664</v>
      </c>
      <c r="E18381" s="15" t="str">
        <f>IF(AND($B$6=NB!$A$17,$B$8&gt;0),'Ersparnisberechnung Sommertarif'!$B$8*SLP!C18361,"")</f>
        <v/>
      </c>
    </row>
    <row r="18382" spans="1:5" x14ac:dyDescent="0.3">
      <c r="A18382" s="25">
        <v>46214</v>
      </c>
      <c r="B18382" s="31">
        <v>0.30208333333333331</v>
      </c>
      <c r="C18382" s="46"/>
      <c r="D18382" s="29">
        <v>46214.302083333336</v>
      </c>
      <c r="E18382" s="15" t="str">
        <f>IF(AND($B$6=NB!$A$17,$B$8&gt;0),'Ersparnisberechnung Sommertarif'!$B$8*SLP!C18362,"")</f>
        <v/>
      </c>
    </row>
    <row r="18383" spans="1:5" x14ac:dyDescent="0.3">
      <c r="A18383" s="25">
        <v>46214</v>
      </c>
      <c r="B18383" s="31">
        <v>0.3125</v>
      </c>
      <c r="C18383" s="46"/>
      <c r="D18383" s="29">
        <v>46214.3125</v>
      </c>
      <c r="E18383" s="15" t="str">
        <f>IF(AND($B$6=NB!$A$17,$B$8&gt;0),'Ersparnisberechnung Sommertarif'!$B$8*SLP!C18363,"")</f>
        <v/>
      </c>
    </row>
    <row r="18384" spans="1:5" x14ac:dyDescent="0.3">
      <c r="A18384" s="25">
        <v>46214</v>
      </c>
      <c r="B18384" s="31">
        <v>0.32291666666666669</v>
      </c>
      <c r="C18384" s="46"/>
      <c r="D18384" s="29">
        <v>46214.322916666664</v>
      </c>
      <c r="E18384" s="15" t="str">
        <f>IF(AND($B$6=NB!$A$17,$B$8&gt;0),'Ersparnisberechnung Sommertarif'!$B$8*SLP!C18364,"")</f>
        <v/>
      </c>
    </row>
    <row r="18385" spans="1:5" x14ac:dyDescent="0.3">
      <c r="A18385" s="25">
        <v>46214</v>
      </c>
      <c r="B18385" s="31">
        <v>0.33333333333333331</v>
      </c>
      <c r="C18385" s="46"/>
      <c r="D18385" s="29">
        <v>46214.333333333336</v>
      </c>
      <c r="E18385" s="15" t="str">
        <f>IF(AND($B$6=NB!$A$17,$B$8&gt;0),'Ersparnisberechnung Sommertarif'!$B$8*SLP!C18365,"")</f>
        <v/>
      </c>
    </row>
    <row r="18386" spans="1:5" x14ac:dyDescent="0.3">
      <c r="A18386" s="25">
        <v>46214</v>
      </c>
      <c r="B18386" s="31">
        <v>0.34375</v>
      </c>
      <c r="C18386" s="46"/>
      <c r="D18386" s="29">
        <v>46214.34375</v>
      </c>
      <c r="E18386" s="15" t="str">
        <f>IF(AND($B$6=NB!$A$17,$B$8&gt;0),'Ersparnisberechnung Sommertarif'!$B$8*SLP!C18366,"")</f>
        <v/>
      </c>
    </row>
    <row r="18387" spans="1:5" x14ac:dyDescent="0.3">
      <c r="A18387" s="25">
        <v>46214</v>
      </c>
      <c r="B18387" s="31">
        <v>0.35416666666666669</v>
      </c>
      <c r="C18387" s="46"/>
      <c r="D18387" s="29">
        <v>46214.354166666664</v>
      </c>
      <c r="E18387" s="15" t="str">
        <f>IF(AND($B$6=NB!$A$17,$B$8&gt;0),'Ersparnisberechnung Sommertarif'!$B$8*SLP!C18367,"")</f>
        <v/>
      </c>
    </row>
    <row r="18388" spans="1:5" x14ac:dyDescent="0.3">
      <c r="A18388" s="25">
        <v>46214</v>
      </c>
      <c r="B18388" s="31">
        <v>0.36458333333333331</v>
      </c>
      <c r="C18388" s="46"/>
      <c r="D18388" s="29">
        <v>46214.364583333336</v>
      </c>
      <c r="E18388" s="15" t="str">
        <f>IF(AND($B$6=NB!$A$17,$B$8&gt;0),'Ersparnisberechnung Sommertarif'!$B$8*SLP!C18368,"")</f>
        <v/>
      </c>
    </row>
    <row r="18389" spans="1:5" x14ac:dyDescent="0.3">
      <c r="A18389" s="25">
        <v>46214</v>
      </c>
      <c r="B18389" s="31">
        <v>0.375</v>
      </c>
      <c r="C18389" s="46"/>
      <c r="D18389" s="29">
        <v>46214.375</v>
      </c>
      <c r="E18389" s="15" t="str">
        <f>IF(AND($B$6=NB!$A$17,$B$8&gt;0),'Ersparnisberechnung Sommertarif'!$B$8*SLP!C18369,"")</f>
        <v/>
      </c>
    </row>
    <row r="18390" spans="1:5" x14ac:dyDescent="0.3">
      <c r="A18390" s="25">
        <v>46214</v>
      </c>
      <c r="B18390" s="31">
        <v>0.38541666666666669</v>
      </c>
      <c r="C18390" s="46"/>
      <c r="D18390" s="29">
        <v>46214.385416666664</v>
      </c>
      <c r="E18390" s="15" t="str">
        <f>IF(AND($B$6=NB!$A$17,$B$8&gt;0),'Ersparnisberechnung Sommertarif'!$B$8*SLP!C18370,"")</f>
        <v/>
      </c>
    </row>
    <row r="18391" spans="1:5" x14ac:dyDescent="0.3">
      <c r="A18391" s="25">
        <v>46214</v>
      </c>
      <c r="B18391" s="31">
        <v>0.39583333333333331</v>
      </c>
      <c r="C18391" s="46"/>
      <c r="D18391" s="29">
        <v>46214.395833333336</v>
      </c>
      <c r="E18391" s="15" t="str">
        <f>IF(AND($B$6=NB!$A$17,$B$8&gt;0),'Ersparnisberechnung Sommertarif'!$B$8*SLP!C18371,"")</f>
        <v/>
      </c>
    </row>
    <row r="18392" spans="1:5" x14ac:dyDescent="0.3">
      <c r="A18392" s="25">
        <v>46214</v>
      </c>
      <c r="B18392" s="31">
        <v>0.40625</v>
      </c>
      <c r="C18392" s="46"/>
      <c r="D18392" s="29">
        <v>46214.40625</v>
      </c>
      <c r="E18392" s="15" t="str">
        <f>IF(AND($B$6=NB!$A$17,$B$8&gt;0),'Ersparnisberechnung Sommertarif'!$B$8*SLP!C18372,"")</f>
        <v/>
      </c>
    </row>
    <row r="18393" spans="1:5" x14ac:dyDescent="0.3">
      <c r="A18393" s="25">
        <v>46214</v>
      </c>
      <c r="B18393" s="31">
        <v>0.41666666666666669</v>
      </c>
      <c r="C18393" s="46"/>
      <c r="D18393" s="29">
        <v>46214.416666666664</v>
      </c>
      <c r="E18393" s="15" t="str">
        <f>IF(AND($B$6=NB!$A$17,$B$8&gt;0),'Ersparnisberechnung Sommertarif'!$B$8*SLP!C18373,"")</f>
        <v/>
      </c>
    </row>
    <row r="18394" spans="1:5" x14ac:dyDescent="0.3">
      <c r="A18394" s="25">
        <v>46214</v>
      </c>
      <c r="B18394" s="31">
        <v>0.42708333333333331</v>
      </c>
      <c r="C18394" s="46"/>
      <c r="D18394" s="29">
        <v>46214.427083333336</v>
      </c>
      <c r="E18394" s="15" t="str">
        <f>IF(AND($B$6=NB!$A$17,$B$8&gt;0),'Ersparnisberechnung Sommertarif'!$B$8*SLP!C18374,"")</f>
        <v/>
      </c>
    </row>
    <row r="18395" spans="1:5" x14ac:dyDescent="0.3">
      <c r="A18395" s="25">
        <v>46214</v>
      </c>
      <c r="B18395" s="31">
        <v>0.4375</v>
      </c>
      <c r="C18395" s="46"/>
      <c r="D18395" s="29">
        <v>46214.4375</v>
      </c>
      <c r="E18395" s="15" t="str">
        <f>IF(AND($B$6=NB!$A$17,$B$8&gt;0),'Ersparnisberechnung Sommertarif'!$B$8*SLP!C18375,"")</f>
        <v/>
      </c>
    </row>
    <row r="18396" spans="1:5" x14ac:dyDescent="0.3">
      <c r="A18396" s="25">
        <v>46214</v>
      </c>
      <c r="B18396" s="31">
        <v>0.44791666666666669</v>
      </c>
      <c r="C18396" s="46"/>
      <c r="D18396" s="29">
        <v>46214.447916666664</v>
      </c>
      <c r="E18396" s="15" t="str">
        <f>IF(AND($B$6=NB!$A$17,$B$8&gt;0),'Ersparnisberechnung Sommertarif'!$B$8*SLP!C18376,"")</f>
        <v/>
      </c>
    </row>
    <row r="18397" spans="1:5" x14ac:dyDescent="0.3">
      <c r="A18397" s="25">
        <v>46214</v>
      </c>
      <c r="B18397" s="31">
        <v>0.45833333333333331</v>
      </c>
      <c r="C18397" s="46"/>
      <c r="D18397" s="29">
        <v>46214.458333333336</v>
      </c>
      <c r="E18397" s="15" t="str">
        <f>IF(AND($B$6=NB!$A$17,$B$8&gt;0),'Ersparnisberechnung Sommertarif'!$B$8*SLP!C18377,"")</f>
        <v/>
      </c>
    </row>
    <row r="18398" spans="1:5" x14ac:dyDescent="0.3">
      <c r="A18398" s="25">
        <v>46214</v>
      </c>
      <c r="B18398" s="31">
        <v>0.46875</v>
      </c>
      <c r="C18398" s="46"/>
      <c r="D18398" s="29">
        <v>46214.46875</v>
      </c>
      <c r="E18398" s="15" t="str">
        <f>IF(AND($B$6=NB!$A$17,$B$8&gt;0),'Ersparnisberechnung Sommertarif'!$B$8*SLP!C18378,"")</f>
        <v/>
      </c>
    </row>
    <row r="18399" spans="1:5" x14ac:dyDescent="0.3">
      <c r="A18399" s="25">
        <v>46214</v>
      </c>
      <c r="B18399" s="31">
        <v>0.47916666666666669</v>
      </c>
      <c r="C18399" s="46"/>
      <c r="D18399" s="29">
        <v>46214.479166666664</v>
      </c>
      <c r="E18399" s="15" t="str">
        <f>IF(AND($B$6=NB!$A$17,$B$8&gt;0),'Ersparnisberechnung Sommertarif'!$B$8*SLP!C18379,"")</f>
        <v/>
      </c>
    </row>
    <row r="18400" spans="1:5" x14ac:dyDescent="0.3">
      <c r="A18400" s="25">
        <v>46214</v>
      </c>
      <c r="B18400" s="31">
        <v>0.48958333333333331</v>
      </c>
      <c r="C18400" s="46"/>
      <c r="D18400" s="29">
        <v>46214.489583333336</v>
      </c>
      <c r="E18400" s="15" t="str">
        <f>IF(AND($B$6=NB!$A$17,$B$8&gt;0),'Ersparnisberechnung Sommertarif'!$B$8*SLP!C18380,"")</f>
        <v/>
      </c>
    </row>
    <row r="18401" spans="1:5" x14ac:dyDescent="0.3">
      <c r="A18401" s="25">
        <v>46214</v>
      </c>
      <c r="B18401" s="31">
        <v>0.5</v>
      </c>
      <c r="C18401" s="46"/>
      <c r="D18401" s="29">
        <v>46214.5</v>
      </c>
      <c r="E18401" s="15" t="str">
        <f>IF(AND($B$6=NB!$A$17,$B$8&gt;0),'Ersparnisberechnung Sommertarif'!$B$8*SLP!C18381,"")</f>
        <v/>
      </c>
    </row>
    <row r="18402" spans="1:5" x14ac:dyDescent="0.3">
      <c r="A18402" s="25">
        <v>46214</v>
      </c>
      <c r="B18402" s="31">
        <v>0.51041666666666663</v>
      </c>
      <c r="C18402" s="46"/>
      <c r="D18402" s="29">
        <v>46214.510416666664</v>
      </c>
      <c r="E18402" s="15" t="str">
        <f>IF(AND($B$6=NB!$A$17,$B$8&gt;0),'Ersparnisberechnung Sommertarif'!$B$8*SLP!C18382,"")</f>
        <v/>
      </c>
    </row>
    <row r="18403" spans="1:5" x14ac:dyDescent="0.3">
      <c r="A18403" s="25">
        <v>46214</v>
      </c>
      <c r="B18403" s="31">
        <v>0.52083333333333337</v>
      </c>
      <c r="C18403" s="46"/>
      <c r="D18403" s="29">
        <v>46214.520833333336</v>
      </c>
      <c r="E18403" s="15" t="str">
        <f>IF(AND($B$6=NB!$A$17,$B$8&gt;0),'Ersparnisberechnung Sommertarif'!$B$8*SLP!C18383,"")</f>
        <v/>
      </c>
    </row>
    <row r="18404" spans="1:5" x14ac:dyDescent="0.3">
      <c r="A18404" s="25">
        <v>46214</v>
      </c>
      <c r="B18404" s="31">
        <v>0.53125</v>
      </c>
      <c r="C18404" s="46"/>
      <c r="D18404" s="29">
        <v>46214.53125</v>
      </c>
      <c r="E18404" s="15" t="str">
        <f>IF(AND($B$6=NB!$A$17,$B$8&gt;0),'Ersparnisberechnung Sommertarif'!$B$8*SLP!C18384,"")</f>
        <v/>
      </c>
    </row>
    <row r="18405" spans="1:5" x14ac:dyDescent="0.3">
      <c r="A18405" s="25">
        <v>46214</v>
      </c>
      <c r="B18405" s="31">
        <v>0.54166666666666663</v>
      </c>
      <c r="C18405" s="46"/>
      <c r="D18405" s="29">
        <v>46214.541666666664</v>
      </c>
      <c r="E18405" s="15" t="str">
        <f>IF(AND($B$6=NB!$A$17,$B$8&gt;0),'Ersparnisberechnung Sommertarif'!$B$8*SLP!C18385,"")</f>
        <v/>
      </c>
    </row>
    <row r="18406" spans="1:5" x14ac:dyDescent="0.3">
      <c r="A18406" s="25">
        <v>46214</v>
      </c>
      <c r="B18406" s="31">
        <v>0.55208333333333337</v>
      </c>
      <c r="C18406" s="46"/>
      <c r="D18406" s="29">
        <v>46214.552083333336</v>
      </c>
      <c r="E18406" s="15" t="str">
        <f>IF(AND($B$6=NB!$A$17,$B$8&gt;0),'Ersparnisberechnung Sommertarif'!$B$8*SLP!C18386,"")</f>
        <v/>
      </c>
    </row>
    <row r="18407" spans="1:5" x14ac:dyDescent="0.3">
      <c r="A18407" s="25">
        <v>46214</v>
      </c>
      <c r="B18407" s="31">
        <v>0.5625</v>
      </c>
      <c r="C18407" s="46"/>
      <c r="D18407" s="29">
        <v>46214.5625</v>
      </c>
      <c r="E18407" s="15" t="str">
        <f>IF(AND($B$6=NB!$A$17,$B$8&gt;0),'Ersparnisberechnung Sommertarif'!$B$8*SLP!C18387,"")</f>
        <v/>
      </c>
    </row>
    <row r="18408" spans="1:5" x14ac:dyDescent="0.3">
      <c r="A18408" s="25">
        <v>46214</v>
      </c>
      <c r="B18408" s="31">
        <v>0.57291666666666663</v>
      </c>
      <c r="C18408" s="46"/>
      <c r="D18408" s="29">
        <v>46214.572916666664</v>
      </c>
      <c r="E18408" s="15" t="str">
        <f>IF(AND($B$6=NB!$A$17,$B$8&gt;0),'Ersparnisberechnung Sommertarif'!$B$8*SLP!C18388,"")</f>
        <v/>
      </c>
    </row>
    <row r="18409" spans="1:5" x14ac:dyDescent="0.3">
      <c r="A18409" s="25">
        <v>46214</v>
      </c>
      <c r="B18409" s="31">
        <v>0.58333333333333337</v>
      </c>
      <c r="C18409" s="46"/>
      <c r="D18409" s="29">
        <v>46214.583333333336</v>
      </c>
      <c r="E18409" s="15" t="str">
        <f>IF(AND($B$6=NB!$A$17,$B$8&gt;0),'Ersparnisberechnung Sommertarif'!$B$8*SLP!C18389,"")</f>
        <v/>
      </c>
    </row>
    <row r="18410" spans="1:5" x14ac:dyDescent="0.3">
      <c r="A18410" s="25">
        <v>46214</v>
      </c>
      <c r="B18410" s="31">
        <v>0.59375</v>
      </c>
      <c r="C18410" s="46"/>
      <c r="D18410" s="29">
        <v>46214.59375</v>
      </c>
      <c r="E18410" s="15" t="str">
        <f>IF(AND($B$6=NB!$A$17,$B$8&gt;0),'Ersparnisberechnung Sommertarif'!$B$8*SLP!C18390,"")</f>
        <v/>
      </c>
    </row>
    <row r="18411" spans="1:5" x14ac:dyDescent="0.3">
      <c r="A18411" s="25">
        <v>46214</v>
      </c>
      <c r="B18411" s="31">
        <v>0.60416666666666663</v>
      </c>
      <c r="C18411" s="46"/>
      <c r="D18411" s="29">
        <v>46214.604166666664</v>
      </c>
      <c r="E18411" s="15" t="str">
        <f>IF(AND($B$6=NB!$A$17,$B$8&gt;0),'Ersparnisberechnung Sommertarif'!$B$8*SLP!C18391,"")</f>
        <v/>
      </c>
    </row>
    <row r="18412" spans="1:5" x14ac:dyDescent="0.3">
      <c r="A18412" s="25">
        <v>46214</v>
      </c>
      <c r="B18412" s="31">
        <v>0.61458333333333337</v>
      </c>
      <c r="C18412" s="46"/>
      <c r="D18412" s="29">
        <v>46214.614583333336</v>
      </c>
      <c r="E18412" s="15" t="str">
        <f>IF(AND($B$6=NB!$A$17,$B$8&gt;0),'Ersparnisberechnung Sommertarif'!$B$8*SLP!C18392,"")</f>
        <v/>
      </c>
    </row>
    <row r="18413" spans="1:5" x14ac:dyDescent="0.3">
      <c r="A18413" s="25">
        <v>46214</v>
      </c>
      <c r="B18413" s="31">
        <v>0.625</v>
      </c>
      <c r="C18413" s="46"/>
      <c r="D18413" s="29">
        <v>46214.625</v>
      </c>
      <c r="E18413" s="15" t="str">
        <f>IF(AND($B$6=NB!$A$17,$B$8&gt;0),'Ersparnisberechnung Sommertarif'!$B$8*SLP!C18393,"")</f>
        <v/>
      </c>
    </row>
    <row r="18414" spans="1:5" x14ac:dyDescent="0.3">
      <c r="A18414" s="25">
        <v>46214</v>
      </c>
      <c r="B18414" s="31">
        <v>0.63541666666666663</v>
      </c>
      <c r="C18414" s="46"/>
      <c r="D18414" s="29">
        <v>46214.635416666664</v>
      </c>
      <c r="E18414" s="15" t="str">
        <f>IF(AND($B$6=NB!$A$17,$B$8&gt;0),'Ersparnisberechnung Sommertarif'!$B$8*SLP!C18394,"")</f>
        <v/>
      </c>
    </row>
    <row r="18415" spans="1:5" x14ac:dyDescent="0.3">
      <c r="A18415" s="25">
        <v>46214</v>
      </c>
      <c r="B18415" s="31">
        <v>0.64583333333333337</v>
      </c>
      <c r="C18415" s="46"/>
      <c r="D18415" s="29">
        <v>46214.645833333336</v>
      </c>
      <c r="E18415" s="15" t="str">
        <f>IF(AND($B$6=NB!$A$17,$B$8&gt;0),'Ersparnisberechnung Sommertarif'!$B$8*SLP!C18395,"")</f>
        <v/>
      </c>
    </row>
    <row r="18416" spans="1:5" x14ac:dyDescent="0.3">
      <c r="A18416" s="25">
        <v>46214</v>
      </c>
      <c r="B18416" s="31">
        <v>0.65625</v>
      </c>
      <c r="C18416" s="46"/>
      <c r="D18416" s="29">
        <v>46214.65625</v>
      </c>
      <c r="E18416" s="15" t="str">
        <f>IF(AND($B$6=NB!$A$17,$B$8&gt;0),'Ersparnisberechnung Sommertarif'!$B$8*SLP!C18396,"")</f>
        <v/>
      </c>
    </row>
    <row r="18417" spans="1:5" x14ac:dyDescent="0.3">
      <c r="A18417" s="25">
        <v>46214</v>
      </c>
      <c r="B18417" s="31">
        <v>0.66666666666666663</v>
      </c>
      <c r="C18417" s="46"/>
      <c r="D18417" s="29">
        <v>46214.666666666664</v>
      </c>
      <c r="E18417" s="15" t="str">
        <f>IF(AND($B$6=NB!$A$17,$B$8&gt;0),'Ersparnisberechnung Sommertarif'!$B$8*SLP!C18397,"")</f>
        <v/>
      </c>
    </row>
    <row r="18418" spans="1:5" x14ac:dyDescent="0.3">
      <c r="A18418" s="25">
        <v>46214</v>
      </c>
      <c r="B18418" s="31">
        <v>0.67708333333333337</v>
      </c>
      <c r="C18418" s="46"/>
      <c r="D18418" s="29">
        <v>46214.677083333336</v>
      </c>
      <c r="E18418" s="15" t="str">
        <f>IF(AND($B$6=NB!$A$17,$B$8&gt;0),'Ersparnisberechnung Sommertarif'!$B$8*SLP!C18398,"")</f>
        <v/>
      </c>
    </row>
    <row r="18419" spans="1:5" x14ac:dyDescent="0.3">
      <c r="A18419" s="25">
        <v>46214</v>
      </c>
      <c r="B18419" s="31">
        <v>0.6875</v>
      </c>
      <c r="C18419" s="46"/>
      <c r="D18419" s="29">
        <v>46214.6875</v>
      </c>
      <c r="E18419" s="15" t="str">
        <f>IF(AND($B$6=NB!$A$17,$B$8&gt;0),'Ersparnisberechnung Sommertarif'!$B$8*SLP!C18399,"")</f>
        <v/>
      </c>
    </row>
    <row r="18420" spans="1:5" x14ac:dyDescent="0.3">
      <c r="A18420" s="25">
        <v>46214</v>
      </c>
      <c r="B18420" s="31">
        <v>0.69791666666666663</v>
      </c>
      <c r="C18420" s="46"/>
      <c r="D18420" s="29">
        <v>46214.697916666664</v>
      </c>
      <c r="E18420" s="15" t="str">
        <f>IF(AND($B$6=NB!$A$17,$B$8&gt;0),'Ersparnisberechnung Sommertarif'!$B$8*SLP!C18400,"")</f>
        <v/>
      </c>
    </row>
    <row r="18421" spans="1:5" x14ac:dyDescent="0.3">
      <c r="A18421" s="25">
        <v>46214</v>
      </c>
      <c r="B18421" s="31">
        <v>0.70833333333333337</v>
      </c>
      <c r="C18421" s="46"/>
      <c r="D18421" s="29">
        <v>46214.708333333336</v>
      </c>
      <c r="E18421" s="15" t="str">
        <f>IF(AND($B$6=NB!$A$17,$B$8&gt;0),'Ersparnisberechnung Sommertarif'!$B$8*SLP!C18401,"")</f>
        <v/>
      </c>
    </row>
    <row r="18422" spans="1:5" x14ac:dyDescent="0.3">
      <c r="A18422" s="25">
        <v>46214</v>
      </c>
      <c r="B18422" s="31">
        <v>0.71875</v>
      </c>
      <c r="C18422" s="46"/>
      <c r="D18422" s="29">
        <v>46214.71875</v>
      </c>
      <c r="E18422" s="15" t="str">
        <f>IF(AND($B$6=NB!$A$17,$B$8&gt;0),'Ersparnisberechnung Sommertarif'!$B$8*SLP!C18402,"")</f>
        <v/>
      </c>
    </row>
    <row r="18423" spans="1:5" x14ac:dyDescent="0.3">
      <c r="A18423" s="25">
        <v>46214</v>
      </c>
      <c r="B18423" s="31">
        <v>0.72916666666666663</v>
      </c>
      <c r="C18423" s="46"/>
      <c r="D18423" s="29">
        <v>46214.729166666664</v>
      </c>
      <c r="E18423" s="15" t="str">
        <f>IF(AND($B$6=NB!$A$17,$B$8&gt;0),'Ersparnisberechnung Sommertarif'!$B$8*SLP!C18403,"")</f>
        <v/>
      </c>
    </row>
    <row r="18424" spans="1:5" x14ac:dyDescent="0.3">
      <c r="A18424" s="25">
        <v>46214</v>
      </c>
      <c r="B18424" s="31">
        <v>0.73958333333333337</v>
      </c>
      <c r="C18424" s="46"/>
      <c r="D18424" s="29">
        <v>46214.739583333336</v>
      </c>
      <c r="E18424" s="15" t="str">
        <f>IF(AND($B$6=NB!$A$17,$B$8&gt;0),'Ersparnisberechnung Sommertarif'!$B$8*SLP!C18404,"")</f>
        <v/>
      </c>
    </row>
    <row r="18425" spans="1:5" x14ac:dyDescent="0.3">
      <c r="A18425" s="25">
        <v>46214</v>
      </c>
      <c r="B18425" s="31">
        <v>0.75</v>
      </c>
      <c r="C18425" s="46"/>
      <c r="D18425" s="29">
        <v>46214.75</v>
      </c>
      <c r="E18425" s="15" t="str">
        <f>IF(AND($B$6=NB!$A$17,$B$8&gt;0),'Ersparnisberechnung Sommertarif'!$B$8*SLP!C18405,"")</f>
        <v/>
      </c>
    </row>
    <row r="18426" spans="1:5" x14ac:dyDescent="0.3">
      <c r="A18426" s="25">
        <v>46214</v>
      </c>
      <c r="B18426" s="31">
        <v>0.76041666666666663</v>
      </c>
      <c r="C18426" s="46"/>
      <c r="D18426" s="29">
        <v>46214.760416666664</v>
      </c>
      <c r="E18426" s="15" t="str">
        <f>IF(AND($B$6=NB!$A$17,$B$8&gt;0),'Ersparnisberechnung Sommertarif'!$B$8*SLP!C18406,"")</f>
        <v/>
      </c>
    </row>
    <row r="18427" spans="1:5" x14ac:dyDescent="0.3">
      <c r="A18427" s="25">
        <v>46214</v>
      </c>
      <c r="B18427" s="31">
        <v>0.77083333333333337</v>
      </c>
      <c r="C18427" s="46"/>
      <c r="D18427" s="29">
        <v>46214.770833333336</v>
      </c>
      <c r="E18427" s="15" t="str">
        <f>IF(AND($B$6=NB!$A$17,$B$8&gt;0),'Ersparnisberechnung Sommertarif'!$B$8*SLP!C18407,"")</f>
        <v/>
      </c>
    </row>
    <row r="18428" spans="1:5" x14ac:dyDescent="0.3">
      <c r="A18428" s="25">
        <v>46214</v>
      </c>
      <c r="B18428" s="31">
        <v>0.78125</v>
      </c>
      <c r="C18428" s="46"/>
      <c r="D18428" s="29">
        <v>46214.78125</v>
      </c>
      <c r="E18428" s="15" t="str">
        <f>IF(AND($B$6=NB!$A$17,$B$8&gt;0),'Ersparnisberechnung Sommertarif'!$B$8*SLP!C18408,"")</f>
        <v/>
      </c>
    </row>
    <row r="18429" spans="1:5" x14ac:dyDescent="0.3">
      <c r="A18429" s="25">
        <v>46214</v>
      </c>
      <c r="B18429" s="31">
        <v>0.79166666666666663</v>
      </c>
      <c r="C18429" s="46"/>
      <c r="D18429" s="29">
        <v>46214.791666666664</v>
      </c>
      <c r="E18429" s="15" t="str">
        <f>IF(AND($B$6=NB!$A$17,$B$8&gt;0),'Ersparnisberechnung Sommertarif'!$B$8*SLP!C18409,"")</f>
        <v/>
      </c>
    </row>
    <row r="18430" spans="1:5" x14ac:dyDescent="0.3">
      <c r="A18430" s="25">
        <v>46214</v>
      </c>
      <c r="B18430" s="31">
        <v>0.80208333333333337</v>
      </c>
      <c r="C18430" s="46"/>
      <c r="D18430" s="29">
        <v>46214.802083333336</v>
      </c>
      <c r="E18430" s="15" t="str">
        <f>IF(AND($B$6=NB!$A$17,$B$8&gt;0),'Ersparnisberechnung Sommertarif'!$B$8*SLP!C18410,"")</f>
        <v/>
      </c>
    </row>
    <row r="18431" spans="1:5" x14ac:dyDescent="0.3">
      <c r="A18431" s="25">
        <v>46214</v>
      </c>
      <c r="B18431" s="31">
        <v>0.8125</v>
      </c>
      <c r="C18431" s="46"/>
      <c r="D18431" s="29">
        <v>46214.8125</v>
      </c>
      <c r="E18431" s="15" t="str">
        <f>IF(AND($B$6=NB!$A$17,$B$8&gt;0),'Ersparnisberechnung Sommertarif'!$B$8*SLP!C18411,"")</f>
        <v/>
      </c>
    </row>
    <row r="18432" spans="1:5" x14ac:dyDescent="0.3">
      <c r="A18432" s="25">
        <v>46214</v>
      </c>
      <c r="B18432" s="31">
        <v>0.82291666666666663</v>
      </c>
      <c r="C18432" s="46"/>
      <c r="D18432" s="29">
        <v>46214.822916666664</v>
      </c>
      <c r="E18432" s="15" t="str">
        <f>IF(AND($B$6=NB!$A$17,$B$8&gt;0),'Ersparnisberechnung Sommertarif'!$B$8*SLP!C18412,"")</f>
        <v/>
      </c>
    </row>
    <row r="18433" spans="1:5" x14ac:dyDescent="0.3">
      <c r="A18433" s="25">
        <v>46214</v>
      </c>
      <c r="B18433" s="31">
        <v>0.83333333333333337</v>
      </c>
      <c r="C18433" s="46"/>
      <c r="D18433" s="29">
        <v>46214.833333333336</v>
      </c>
      <c r="E18433" s="15" t="str">
        <f>IF(AND($B$6=NB!$A$17,$B$8&gt;0),'Ersparnisberechnung Sommertarif'!$B$8*SLP!C18413,"")</f>
        <v/>
      </c>
    </row>
    <row r="18434" spans="1:5" x14ac:dyDescent="0.3">
      <c r="A18434" s="25">
        <v>46214</v>
      </c>
      <c r="B18434" s="31">
        <v>0.84375</v>
      </c>
      <c r="C18434" s="46"/>
      <c r="D18434" s="29">
        <v>46214.84375</v>
      </c>
      <c r="E18434" s="15" t="str">
        <f>IF(AND($B$6=NB!$A$17,$B$8&gt;0),'Ersparnisberechnung Sommertarif'!$B$8*SLP!C18414,"")</f>
        <v/>
      </c>
    </row>
    <row r="18435" spans="1:5" x14ac:dyDescent="0.3">
      <c r="A18435" s="25">
        <v>46214</v>
      </c>
      <c r="B18435" s="31">
        <v>0.85416666666666663</v>
      </c>
      <c r="C18435" s="46"/>
      <c r="D18435" s="29">
        <v>46214.854166666664</v>
      </c>
      <c r="E18435" s="15" t="str">
        <f>IF(AND($B$6=NB!$A$17,$B$8&gt;0),'Ersparnisberechnung Sommertarif'!$B$8*SLP!C18415,"")</f>
        <v/>
      </c>
    </row>
    <row r="18436" spans="1:5" x14ac:dyDescent="0.3">
      <c r="A18436" s="25">
        <v>46214</v>
      </c>
      <c r="B18436" s="31">
        <v>0.86458333333333337</v>
      </c>
      <c r="C18436" s="46"/>
      <c r="D18436" s="29">
        <v>46214.864583333336</v>
      </c>
      <c r="E18436" s="15" t="str">
        <f>IF(AND($B$6=NB!$A$17,$B$8&gt;0),'Ersparnisberechnung Sommertarif'!$B$8*SLP!C18416,"")</f>
        <v/>
      </c>
    </row>
    <row r="18437" spans="1:5" x14ac:dyDescent="0.3">
      <c r="A18437" s="25">
        <v>46214</v>
      </c>
      <c r="B18437" s="31">
        <v>0.875</v>
      </c>
      <c r="C18437" s="46"/>
      <c r="D18437" s="29">
        <v>46214.875</v>
      </c>
      <c r="E18437" s="15" t="str">
        <f>IF(AND($B$6=NB!$A$17,$B$8&gt;0),'Ersparnisberechnung Sommertarif'!$B$8*SLP!C18417,"")</f>
        <v/>
      </c>
    </row>
    <row r="18438" spans="1:5" x14ac:dyDescent="0.3">
      <c r="A18438" s="25">
        <v>46214</v>
      </c>
      <c r="B18438" s="31">
        <v>0.88541666666666663</v>
      </c>
      <c r="C18438" s="46"/>
      <c r="D18438" s="29">
        <v>46214.885416666664</v>
      </c>
      <c r="E18438" s="15" t="str">
        <f>IF(AND($B$6=NB!$A$17,$B$8&gt;0),'Ersparnisberechnung Sommertarif'!$B$8*SLP!C18418,"")</f>
        <v/>
      </c>
    </row>
    <row r="18439" spans="1:5" x14ac:dyDescent="0.3">
      <c r="A18439" s="25">
        <v>46214</v>
      </c>
      <c r="B18439" s="31">
        <v>0.89583333333333337</v>
      </c>
      <c r="C18439" s="46"/>
      <c r="D18439" s="29">
        <v>46214.895833333336</v>
      </c>
      <c r="E18439" s="15" t="str">
        <f>IF(AND($B$6=NB!$A$17,$B$8&gt;0),'Ersparnisberechnung Sommertarif'!$B$8*SLP!C18419,"")</f>
        <v/>
      </c>
    </row>
    <row r="18440" spans="1:5" x14ac:dyDescent="0.3">
      <c r="A18440" s="25">
        <v>46214</v>
      </c>
      <c r="B18440" s="31">
        <v>0.90625</v>
      </c>
      <c r="C18440" s="46"/>
      <c r="D18440" s="29">
        <v>46214.90625</v>
      </c>
      <c r="E18440" s="15" t="str">
        <f>IF(AND($B$6=NB!$A$17,$B$8&gt;0),'Ersparnisberechnung Sommertarif'!$B$8*SLP!C18420,"")</f>
        <v/>
      </c>
    </row>
    <row r="18441" spans="1:5" x14ac:dyDescent="0.3">
      <c r="A18441" s="25">
        <v>46214</v>
      </c>
      <c r="B18441" s="31">
        <v>0.91666666666666663</v>
      </c>
      <c r="C18441" s="46"/>
      <c r="D18441" s="29">
        <v>46214.916666666664</v>
      </c>
      <c r="E18441" s="15" t="str">
        <f>IF(AND($B$6=NB!$A$17,$B$8&gt;0),'Ersparnisberechnung Sommertarif'!$B$8*SLP!C18421,"")</f>
        <v/>
      </c>
    </row>
    <row r="18442" spans="1:5" x14ac:dyDescent="0.3">
      <c r="A18442" s="25">
        <v>46214</v>
      </c>
      <c r="B18442" s="31">
        <v>0.92708333333333337</v>
      </c>
      <c r="C18442" s="46"/>
      <c r="D18442" s="29">
        <v>46214.927083333336</v>
      </c>
      <c r="E18442" s="15" t="str">
        <f>IF(AND($B$6=NB!$A$17,$B$8&gt;0),'Ersparnisberechnung Sommertarif'!$B$8*SLP!C18422,"")</f>
        <v/>
      </c>
    </row>
    <row r="18443" spans="1:5" x14ac:dyDescent="0.3">
      <c r="A18443" s="25">
        <v>46214</v>
      </c>
      <c r="B18443" s="31">
        <v>0.9375</v>
      </c>
      <c r="C18443" s="46"/>
      <c r="D18443" s="29">
        <v>46214.9375</v>
      </c>
      <c r="E18443" s="15" t="str">
        <f>IF(AND($B$6=NB!$A$17,$B$8&gt;0),'Ersparnisberechnung Sommertarif'!$B$8*SLP!C18423,"")</f>
        <v/>
      </c>
    </row>
    <row r="18444" spans="1:5" x14ac:dyDescent="0.3">
      <c r="A18444" s="25">
        <v>46214</v>
      </c>
      <c r="B18444" s="31">
        <v>0.94791666666666663</v>
      </c>
      <c r="C18444" s="46"/>
      <c r="D18444" s="29">
        <v>46214.947916666664</v>
      </c>
      <c r="E18444" s="15" t="str">
        <f>IF(AND($B$6=NB!$A$17,$B$8&gt;0),'Ersparnisberechnung Sommertarif'!$B$8*SLP!C18424,"")</f>
        <v/>
      </c>
    </row>
    <row r="18445" spans="1:5" x14ac:dyDescent="0.3">
      <c r="A18445" s="25">
        <v>46214</v>
      </c>
      <c r="B18445" s="31">
        <v>0.95833333333333337</v>
      </c>
      <c r="C18445" s="46"/>
      <c r="D18445" s="29">
        <v>46214.958333333336</v>
      </c>
      <c r="E18445" s="15" t="str">
        <f>IF(AND($B$6=NB!$A$17,$B$8&gt;0),'Ersparnisberechnung Sommertarif'!$B$8*SLP!C18425,"")</f>
        <v/>
      </c>
    </row>
    <row r="18446" spans="1:5" x14ac:dyDescent="0.3">
      <c r="A18446" s="25">
        <v>46214</v>
      </c>
      <c r="B18446" s="31">
        <v>0.96875</v>
      </c>
      <c r="C18446" s="46"/>
      <c r="D18446" s="29">
        <v>46214.96875</v>
      </c>
      <c r="E18446" s="15" t="str">
        <f>IF(AND($B$6=NB!$A$17,$B$8&gt;0),'Ersparnisberechnung Sommertarif'!$B$8*SLP!C18426,"")</f>
        <v/>
      </c>
    </row>
    <row r="18447" spans="1:5" x14ac:dyDescent="0.3">
      <c r="A18447" s="25">
        <v>46214</v>
      </c>
      <c r="B18447" s="31">
        <v>0.97916666666666663</v>
      </c>
      <c r="C18447" s="46"/>
      <c r="D18447" s="29">
        <v>46214.979166666664</v>
      </c>
      <c r="E18447" s="15" t="str">
        <f>IF(AND($B$6=NB!$A$17,$B$8&gt;0),'Ersparnisberechnung Sommertarif'!$B$8*SLP!C18427,"")</f>
        <v/>
      </c>
    </row>
    <row r="18448" spans="1:5" x14ac:dyDescent="0.3">
      <c r="A18448" s="25">
        <v>46214</v>
      </c>
      <c r="B18448" s="31">
        <v>0.98958333333333337</v>
      </c>
      <c r="C18448" s="46"/>
      <c r="D18448" s="29">
        <v>46214.989583333336</v>
      </c>
      <c r="E18448" s="15" t="str">
        <f>IF(AND($B$6=NB!$A$17,$B$8&gt;0),'Ersparnisberechnung Sommertarif'!$B$8*SLP!C18428,"")</f>
        <v/>
      </c>
    </row>
    <row r="18449" spans="1:5" x14ac:dyDescent="0.3">
      <c r="A18449" s="25">
        <v>46215</v>
      </c>
      <c r="B18449" s="31">
        <v>0</v>
      </c>
      <c r="C18449" s="46"/>
      <c r="D18449" s="29">
        <v>46215</v>
      </c>
      <c r="E18449" s="15" t="str">
        <f>IF(AND($B$6=NB!$A$17,$B$8&gt;0),'Ersparnisberechnung Sommertarif'!$B$8*SLP!C18429,"")</f>
        <v/>
      </c>
    </row>
    <row r="18450" spans="1:5" x14ac:dyDescent="0.3">
      <c r="A18450" s="25">
        <v>46215</v>
      </c>
      <c r="B18450" s="31">
        <v>1.0416666666666666E-2</v>
      </c>
      <c r="C18450" s="46"/>
      <c r="D18450" s="29">
        <v>46215.010416666664</v>
      </c>
      <c r="E18450" s="15" t="str">
        <f>IF(AND($B$6=NB!$A$17,$B$8&gt;0),'Ersparnisberechnung Sommertarif'!$B$8*SLP!C18430,"")</f>
        <v/>
      </c>
    </row>
    <row r="18451" spans="1:5" x14ac:dyDescent="0.3">
      <c r="A18451" s="25">
        <v>46215</v>
      </c>
      <c r="B18451" s="31">
        <v>2.0833333333333332E-2</v>
      </c>
      <c r="C18451" s="46"/>
      <c r="D18451" s="29">
        <v>46215.020833333336</v>
      </c>
      <c r="E18451" s="15" t="str">
        <f>IF(AND($B$6=NB!$A$17,$B$8&gt;0),'Ersparnisberechnung Sommertarif'!$B$8*SLP!C18431,"")</f>
        <v/>
      </c>
    </row>
    <row r="18452" spans="1:5" x14ac:dyDescent="0.3">
      <c r="A18452" s="25">
        <v>46215</v>
      </c>
      <c r="B18452" s="31">
        <v>3.125E-2</v>
      </c>
      <c r="C18452" s="46"/>
      <c r="D18452" s="29">
        <v>46215.03125</v>
      </c>
      <c r="E18452" s="15" t="str">
        <f>IF(AND($B$6=NB!$A$17,$B$8&gt;0),'Ersparnisberechnung Sommertarif'!$B$8*SLP!C18432,"")</f>
        <v/>
      </c>
    </row>
    <row r="18453" spans="1:5" x14ac:dyDescent="0.3">
      <c r="A18453" s="25">
        <v>46215</v>
      </c>
      <c r="B18453" s="31">
        <v>4.1666666666666664E-2</v>
      </c>
      <c r="C18453" s="46"/>
      <c r="D18453" s="29">
        <v>46215.041666666664</v>
      </c>
      <c r="E18453" s="15" t="str">
        <f>IF(AND($B$6=NB!$A$17,$B$8&gt;0),'Ersparnisberechnung Sommertarif'!$B$8*SLP!C18433,"")</f>
        <v/>
      </c>
    </row>
    <row r="18454" spans="1:5" x14ac:dyDescent="0.3">
      <c r="A18454" s="25">
        <v>46215</v>
      </c>
      <c r="B18454" s="31">
        <v>5.2083333333333336E-2</v>
      </c>
      <c r="C18454" s="46"/>
      <c r="D18454" s="29">
        <v>46215.052083333336</v>
      </c>
      <c r="E18454" s="15" t="str">
        <f>IF(AND($B$6=NB!$A$17,$B$8&gt;0),'Ersparnisberechnung Sommertarif'!$B$8*SLP!C18434,"")</f>
        <v/>
      </c>
    </row>
    <row r="18455" spans="1:5" x14ac:dyDescent="0.3">
      <c r="A18455" s="25">
        <v>46215</v>
      </c>
      <c r="B18455" s="31">
        <v>6.25E-2</v>
      </c>
      <c r="C18455" s="46"/>
      <c r="D18455" s="29">
        <v>46215.0625</v>
      </c>
      <c r="E18455" s="15" t="str">
        <f>IF(AND($B$6=NB!$A$17,$B$8&gt;0),'Ersparnisberechnung Sommertarif'!$B$8*SLP!C18435,"")</f>
        <v/>
      </c>
    </row>
    <row r="18456" spans="1:5" x14ac:dyDescent="0.3">
      <c r="A18456" s="25">
        <v>46215</v>
      </c>
      <c r="B18456" s="31">
        <v>7.2916666666666671E-2</v>
      </c>
      <c r="C18456" s="46"/>
      <c r="D18456" s="29">
        <v>46215.072916666664</v>
      </c>
      <c r="E18456" s="15" t="str">
        <f>IF(AND($B$6=NB!$A$17,$B$8&gt;0),'Ersparnisberechnung Sommertarif'!$B$8*SLP!C18436,"")</f>
        <v/>
      </c>
    </row>
    <row r="18457" spans="1:5" x14ac:dyDescent="0.3">
      <c r="A18457" s="25">
        <v>46215</v>
      </c>
      <c r="B18457" s="31">
        <v>8.3333333333333329E-2</v>
      </c>
      <c r="C18457" s="46"/>
      <c r="D18457" s="29">
        <v>46215.083333333336</v>
      </c>
      <c r="E18457" s="15" t="str">
        <f>IF(AND($B$6=NB!$A$17,$B$8&gt;0),'Ersparnisberechnung Sommertarif'!$B$8*SLP!C18437,"")</f>
        <v/>
      </c>
    </row>
    <row r="18458" spans="1:5" x14ac:dyDescent="0.3">
      <c r="A18458" s="25">
        <v>46215</v>
      </c>
      <c r="B18458" s="31">
        <v>9.375E-2</v>
      </c>
      <c r="C18458" s="46"/>
      <c r="D18458" s="29">
        <v>46215.09375</v>
      </c>
      <c r="E18458" s="15" t="str">
        <f>IF(AND($B$6=NB!$A$17,$B$8&gt;0),'Ersparnisberechnung Sommertarif'!$B$8*SLP!C18438,"")</f>
        <v/>
      </c>
    </row>
    <row r="18459" spans="1:5" x14ac:dyDescent="0.3">
      <c r="A18459" s="25">
        <v>46215</v>
      </c>
      <c r="B18459" s="31">
        <v>0.10416666666666667</v>
      </c>
      <c r="C18459" s="46"/>
      <c r="D18459" s="29">
        <v>46215.104166666664</v>
      </c>
      <c r="E18459" s="15" t="str">
        <f>IF(AND($B$6=NB!$A$17,$B$8&gt;0),'Ersparnisberechnung Sommertarif'!$B$8*SLP!C18439,"")</f>
        <v/>
      </c>
    </row>
    <row r="18460" spans="1:5" x14ac:dyDescent="0.3">
      <c r="A18460" s="25">
        <v>46215</v>
      </c>
      <c r="B18460" s="31">
        <v>0.11458333333333333</v>
      </c>
      <c r="C18460" s="46"/>
      <c r="D18460" s="29">
        <v>46215.114583333336</v>
      </c>
      <c r="E18460" s="15" t="str">
        <f>IF(AND($B$6=NB!$A$17,$B$8&gt;0),'Ersparnisberechnung Sommertarif'!$B$8*SLP!C18440,"")</f>
        <v/>
      </c>
    </row>
    <row r="18461" spans="1:5" x14ac:dyDescent="0.3">
      <c r="A18461" s="25">
        <v>46215</v>
      </c>
      <c r="B18461" s="31">
        <v>0.125</v>
      </c>
      <c r="C18461" s="46"/>
      <c r="D18461" s="29">
        <v>46215.125</v>
      </c>
      <c r="E18461" s="15" t="str">
        <f>IF(AND($B$6=NB!$A$17,$B$8&gt;0),'Ersparnisberechnung Sommertarif'!$B$8*SLP!C18441,"")</f>
        <v/>
      </c>
    </row>
    <row r="18462" spans="1:5" x14ac:dyDescent="0.3">
      <c r="A18462" s="25">
        <v>46215</v>
      </c>
      <c r="B18462" s="31">
        <v>0.13541666666666666</v>
      </c>
      <c r="C18462" s="46"/>
      <c r="D18462" s="29">
        <v>46215.135416666664</v>
      </c>
      <c r="E18462" s="15" t="str">
        <f>IF(AND($B$6=NB!$A$17,$B$8&gt;0),'Ersparnisberechnung Sommertarif'!$B$8*SLP!C18442,"")</f>
        <v/>
      </c>
    </row>
    <row r="18463" spans="1:5" x14ac:dyDescent="0.3">
      <c r="A18463" s="25">
        <v>46215</v>
      </c>
      <c r="B18463" s="31">
        <v>0.14583333333333334</v>
      </c>
      <c r="C18463" s="46"/>
      <c r="D18463" s="29">
        <v>46215.145833333336</v>
      </c>
      <c r="E18463" s="15" t="str">
        <f>IF(AND($B$6=NB!$A$17,$B$8&gt;0),'Ersparnisberechnung Sommertarif'!$B$8*SLP!C18443,"")</f>
        <v/>
      </c>
    </row>
    <row r="18464" spans="1:5" x14ac:dyDescent="0.3">
      <c r="A18464" s="25">
        <v>46215</v>
      </c>
      <c r="B18464" s="31">
        <v>0.15625</v>
      </c>
      <c r="C18464" s="46"/>
      <c r="D18464" s="29">
        <v>46215.15625</v>
      </c>
      <c r="E18464" s="15" t="str">
        <f>IF(AND($B$6=NB!$A$17,$B$8&gt;0),'Ersparnisberechnung Sommertarif'!$B$8*SLP!C18444,"")</f>
        <v/>
      </c>
    </row>
    <row r="18465" spans="1:5" x14ac:dyDescent="0.3">
      <c r="A18465" s="25">
        <v>46215</v>
      </c>
      <c r="B18465" s="31">
        <v>0.16666666666666666</v>
      </c>
      <c r="C18465" s="46"/>
      <c r="D18465" s="29">
        <v>46215.166666666664</v>
      </c>
      <c r="E18465" s="15" t="str">
        <f>IF(AND($B$6=NB!$A$17,$B$8&gt;0),'Ersparnisberechnung Sommertarif'!$B$8*SLP!C18445,"")</f>
        <v/>
      </c>
    </row>
    <row r="18466" spans="1:5" x14ac:dyDescent="0.3">
      <c r="A18466" s="25">
        <v>46215</v>
      </c>
      <c r="B18466" s="31">
        <v>0.17708333333333334</v>
      </c>
      <c r="C18466" s="46"/>
      <c r="D18466" s="29">
        <v>46215.177083333336</v>
      </c>
      <c r="E18466" s="15" t="str">
        <f>IF(AND($B$6=NB!$A$17,$B$8&gt;0),'Ersparnisberechnung Sommertarif'!$B$8*SLP!C18446,"")</f>
        <v/>
      </c>
    </row>
    <row r="18467" spans="1:5" x14ac:dyDescent="0.3">
      <c r="A18467" s="25">
        <v>46215</v>
      </c>
      <c r="B18467" s="31">
        <v>0.1875</v>
      </c>
      <c r="C18467" s="46"/>
      <c r="D18467" s="29">
        <v>46215.1875</v>
      </c>
      <c r="E18467" s="15" t="str">
        <f>IF(AND($B$6=NB!$A$17,$B$8&gt;0),'Ersparnisberechnung Sommertarif'!$B$8*SLP!C18447,"")</f>
        <v/>
      </c>
    </row>
    <row r="18468" spans="1:5" x14ac:dyDescent="0.3">
      <c r="A18468" s="25">
        <v>46215</v>
      </c>
      <c r="B18468" s="31">
        <v>0.19791666666666666</v>
      </c>
      <c r="C18468" s="46"/>
      <c r="D18468" s="29">
        <v>46215.197916666664</v>
      </c>
      <c r="E18468" s="15" t="str">
        <f>IF(AND($B$6=NB!$A$17,$B$8&gt;0),'Ersparnisberechnung Sommertarif'!$B$8*SLP!C18448,"")</f>
        <v/>
      </c>
    </row>
    <row r="18469" spans="1:5" x14ac:dyDescent="0.3">
      <c r="A18469" s="25">
        <v>46215</v>
      </c>
      <c r="B18469" s="31">
        <v>0.20833333333333334</v>
      </c>
      <c r="C18469" s="46"/>
      <c r="D18469" s="29">
        <v>46215.208333333336</v>
      </c>
      <c r="E18469" s="15" t="str">
        <f>IF(AND($B$6=NB!$A$17,$B$8&gt;0),'Ersparnisberechnung Sommertarif'!$B$8*SLP!C18449,"")</f>
        <v/>
      </c>
    </row>
    <row r="18470" spans="1:5" x14ac:dyDescent="0.3">
      <c r="A18470" s="25">
        <v>46215</v>
      </c>
      <c r="B18470" s="31">
        <v>0.21875</v>
      </c>
      <c r="C18470" s="46"/>
      <c r="D18470" s="29">
        <v>46215.21875</v>
      </c>
      <c r="E18470" s="15" t="str">
        <f>IF(AND($B$6=NB!$A$17,$B$8&gt;0),'Ersparnisberechnung Sommertarif'!$B$8*SLP!C18450,"")</f>
        <v/>
      </c>
    </row>
    <row r="18471" spans="1:5" x14ac:dyDescent="0.3">
      <c r="A18471" s="25">
        <v>46215</v>
      </c>
      <c r="B18471" s="31">
        <v>0.22916666666666666</v>
      </c>
      <c r="C18471" s="46"/>
      <c r="D18471" s="29">
        <v>46215.229166666664</v>
      </c>
      <c r="E18471" s="15" t="str">
        <f>IF(AND($B$6=NB!$A$17,$B$8&gt;0),'Ersparnisberechnung Sommertarif'!$B$8*SLP!C18451,"")</f>
        <v/>
      </c>
    </row>
    <row r="18472" spans="1:5" x14ac:dyDescent="0.3">
      <c r="A18472" s="25">
        <v>46215</v>
      </c>
      <c r="B18472" s="31">
        <v>0.23958333333333334</v>
      </c>
      <c r="C18472" s="46"/>
      <c r="D18472" s="29">
        <v>46215.239583333336</v>
      </c>
      <c r="E18472" s="15" t="str">
        <f>IF(AND($B$6=NB!$A$17,$B$8&gt;0),'Ersparnisberechnung Sommertarif'!$B$8*SLP!C18452,"")</f>
        <v/>
      </c>
    </row>
    <row r="18473" spans="1:5" x14ac:dyDescent="0.3">
      <c r="A18473" s="25">
        <v>46215</v>
      </c>
      <c r="B18473" s="31">
        <v>0.25</v>
      </c>
      <c r="C18473" s="46"/>
      <c r="D18473" s="29">
        <v>46215.25</v>
      </c>
      <c r="E18473" s="15" t="str">
        <f>IF(AND($B$6=NB!$A$17,$B$8&gt;0),'Ersparnisberechnung Sommertarif'!$B$8*SLP!C18453,"")</f>
        <v/>
      </c>
    </row>
    <row r="18474" spans="1:5" x14ac:dyDescent="0.3">
      <c r="A18474" s="25">
        <v>46215</v>
      </c>
      <c r="B18474" s="31">
        <v>0.26041666666666669</v>
      </c>
      <c r="C18474" s="46"/>
      <c r="D18474" s="29">
        <v>46215.260416666664</v>
      </c>
      <c r="E18474" s="15" t="str">
        <f>IF(AND($B$6=NB!$A$17,$B$8&gt;0),'Ersparnisberechnung Sommertarif'!$B$8*SLP!C18454,"")</f>
        <v/>
      </c>
    </row>
    <row r="18475" spans="1:5" x14ac:dyDescent="0.3">
      <c r="A18475" s="25">
        <v>46215</v>
      </c>
      <c r="B18475" s="31">
        <v>0.27083333333333331</v>
      </c>
      <c r="C18475" s="46"/>
      <c r="D18475" s="29">
        <v>46215.270833333336</v>
      </c>
      <c r="E18475" s="15" t="str">
        <f>IF(AND($B$6=NB!$A$17,$B$8&gt;0),'Ersparnisberechnung Sommertarif'!$B$8*SLP!C18455,"")</f>
        <v/>
      </c>
    </row>
    <row r="18476" spans="1:5" x14ac:dyDescent="0.3">
      <c r="A18476" s="25">
        <v>46215</v>
      </c>
      <c r="B18476" s="31">
        <v>0.28125</v>
      </c>
      <c r="C18476" s="46"/>
      <c r="D18476" s="29">
        <v>46215.28125</v>
      </c>
      <c r="E18476" s="15" t="str">
        <f>IF(AND($B$6=NB!$A$17,$B$8&gt;0),'Ersparnisberechnung Sommertarif'!$B$8*SLP!C18456,"")</f>
        <v/>
      </c>
    </row>
    <row r="18477" spans="1:5" x14ac:dyDescent="0.3">
      <c r="A18477" s="25">
        <v>46215</v>
      </c>
      <c r="B18477" s="31">
        <v>0.29166666666666669</v>
      </c>
      <c r="C18477" s="46"/>
      <c r="D18477" s="29">
        <v>46215.291666666664</v>
      </c>
      <c r="E18477" s="15" t="str">
        <f>IF(AND($B$6=NB!$A$17,$B$8&gt;0),'Ersparnisberechnung Sommertarif'!$B$8*SLP!C18457,"")</f>
        <v/>
      </c>
    </row>
    <row r="18478" spans="1:5" x14ac:dyDescent="0.3">
      <c r="A18478" s="25">
        <v>46215</v>
      </c>
      <c r="B18478" s="31">
        <v>0.30208333333333331</v>
      </c>
      <c r="C18478" s="46"/>
      <c r="D18478" s="29">
        <v>46215.302083333336</v>
      </c>
      <c r="E18478" s="15" t="str">
        <f>IF(AND($B$6=NB!$A$17,$B$8&gt;0),'Ersparnisberechnung Sommertarif'!$B$8*SLP!C18458,"")</f>
        <v/>
      </c>
    </row>
    <row r="18479" spans="1:5" x14ac:dyDescent="0.3">
      <c r="A18479" s="25">
        <v>46215</v>
      </c>
      <c r="B18479" s="31">
        <v>0.3125</v>
      </c>
      <c r="C18479" s="46"/>
      <c r="D18479" s="29">
        <v>46215.3125</v>
      </c>
      <c r="E18479" s="15" t="str">
        <f>IF(AND($B$6=NB!$A$17,$B$8&gt;0),'Ersparnisberechnung Sommertarif'!$B$8*SLP!C18459,"")</f>
        <v/>
      </c>
    </row>
    <row r="18480" spans="1:5" x14ac:dyDescent="0.3">
      <c r="A18480" s="25">
        <v>46215</v>
      </c>
      <c r="B18480" s="31">
        <v>0.32291666666666669</v>
      </c>
      <c r="C18480" s="46"/>
      <c r="D18480" s="29">
        <v>46215.322916666664</v>
      </c>
      <c r="E18480" s="15" t="str">
        <f>IF(AND($B$6=NB!$A$17,$B$8&gt;0),'Ersparnisberechnung Sommertarif'!$B$8*SLP!C18460,"")</f>
        <v/>
      </c>
    </row>
    <row r="18481" spans="1:5" x14ac:dyDescent="0.3">
      <c r="A18481" s="25">
        <v>46215</v>
      </c>
      <c r="B18481" s="31">
        <v>0.33333333333333331</v>
      </c>
      <c r="C18481" s="46"/>
      <c r="D18481" s="29">
        <v>46215.333333333336</v>
      </c>
      <c r="E18481" s="15" t="str">
        <f>IF(AND($B$6=NB!$A$17,$B$8&gt;0),'Ersparnisberechnung Sommertarif'!$B$8*SLP!C18461,"")</f>
        <v/>
      </c>
    </row>
    <row r="18482" spans="1:5" x14ac:dyDescent="0.3">
      <c r="A18482" s="25">
        <v>46215</v>
      </c>
      <c r="B18482" s="31">
        <v>0.34375</v>
      </c>
      <c r="C18482" s="46"/>
      <c r="D18482" s="29">
        <v>46215.34375</v>
      </c>
      <c r="E18482" s="15" t="str">
        <f>IF(AND($B$6=NB!$A$17,$B$8&gt;0),'Ersparnisberechnung Sommertarif'!$B$8*SLP!C18462,"")</f>
        <v/>
      </c>
    </row>
    <row r="18483" spans="1:5" x14ac:dyDescent="0.3">
      <c r="A18483" s="25">
        <v>46215</v>
      </c>
      <c r="B18483" s="31">
        <v>0.35416666666666669</v>
      </c>
      <c r="C18483" s="46"/>
      <c r="D18483" s="29">
        <v>46215.354166666664</v>
      </c>
      <c r="E18483" s="15" t="str">
        <f>IF(AND($B$6=NB!$A$17,$B$8&gt;0),'Ersparnisberechnung Sommertarif'!$B$8*SLP!C18463,"")</f>
        <v/>
      </c>
    </row>
    <row r="18484" spans="1:5" x14ac:dyDescent="0.3">
      <c r="A18484" s="25">
        <v>46215</v>
      </c>
      <c r="B18484" s="31">
        <v>0.36458333333333331</v>
      </c>
      <c r="C18484" s="46"/>
      <c r="D18484" s="29">
        <v>46215.364583333336</v>
      </c>
      <c r="E18484" s="15" t="str">
        <f>IF(AND($B$6=NB!$A$17,$B$8&gt;0),'Ersparnisberechnung Sommertarif'!$B$8*SLP!C18464,"")</f>
        <v/>
      </c>
    </row>
    <row r="18485" spans="1:5" x14ac:dyDescent="0.3">
      <c r="A18485" s="25">
        <v>46215</v>
      </c>
      <c r="B18485" s="31">
        <v>0.375</v>
      </c>
      <c r="C18485" s="46"/>
      <c r="D18485" s="29">
        <v>46215.375</v>
      </c>
      <c r="E18485" s="15" t="str">
        <f>IF(AND($B$6=NB!$A$17,$B$8&gt;0),'Ersparnisberechnung Sommertarif'!$B$8*SLP!C18465,"")</f>
        <v/>
      </c>
    </row>
    <row r="18486" spans="1:5" x14ac:dyDescent="0.3">
      <c r="A18486" s="25">
        <v>46215</v>
      </c>
      <c r="B18486" s="31">
        <v>0.38541666666666669</v>
      </c>
      <c r="C18486" s="46"/>
      <c r="D18486" s="29">
        <v>46215.385416666664</v>
      </c>
      <c r="E18486" s="15" t="str">
        <f>IF(AND($B$6=NB!$A$17,$B$8&gt;0),'Ersparnisberechnung Sommertarif'!$B$8*SLP!C18466,"")</f>
        <v/>
      </c>
    </row>
    <row r="18487" spans="1:5" x14ac:dyDescent="0.3">
      <c r="A18487" s="25">
        <v>46215</v>
      </c>
      <c r="B18487" s="31">
        <v>0.39583333333333331</v>
      </c>
      <c r="C18487" s="46"/>
      <c r="D18487" s="29">
        <v>46215.395833333336</v>
      </c>
      <c r="E18487" s="15" t="str">
        <f>IF(AND($B$6=NB!$A$17,$B$8&gt;0),'Ersparnisberechnung Sommertarif'!$B$8*SLP!C18467,"")</f>
        <v/>
      </c>
    </row>
    <row r="18488" spans="1:5" x14ac:dyDescent="0.3">
      <c r="A18488" s="25">
        <v>46215</v>
      </c>
      <c r="B18488" s="31">
        <v>0.40625</v>
      </c>
      <c r="C18488" s="46"/>
      <c r="D18488" s="29">
        <v>46215.40625</v>
      </c>
      <c r="E18488" s="15" t="str">
        <f>IF(AND($B$6=NB!$A$17,$B$8&gt;0),'Ersparnisberechnung Sommertarif'!$B$8*SLP!C18468,"")</f>
        <v/>
      </c>
    </row>
    <row r="18489" spans="1:5" x14ac:dyDescent="0.3">
      <c r="A18489" s="25">
        <v>46215</v>
      </c>
      <c r="B18489" s="31">
        <v>0.41666666666666669</v>
      </c>
      <c r="C18489" s="46"/>
      <c r="D18489" s="29">
        <v>46215.416666666664</v>
      </c>
      <c r="E18489" s="15" t="str">
        <f>IF(AND($B$6=NB!$A$17,$B$8&gt;0),'Ersparnisberechnung Sommertarif'!$B$8*SLP!C18469,"")</f>
        <v/>
      </c>
    </row>
    <row r="18490" spans="1:5" x14ac:dyDescent="0.3">
      <c r="A18490" s="25">
        <v>46215</v>
      </c>
      <c r="B18490" s="31">
        <v>0.42708333333333331</v>
      </c>
      <c r="C18490" s="46"/>
      <c r="D18490" s="29">
        <v>46215.427083333336</v>
      </c>
      <c r="E18490" s="15" t="str">
        <f>IF(AND($B$6=NB!$A$17,$B$8&gt;0),'Ersparnisberechnung Sommertarif'!$B$8*SLP!C18470,"")</f>
        <v/>
      </c>
    </row>
    <row r="18491" spans="1:5" x14ac:dyDescent="0.3">
      <c r="A18491" s="25">
        <v>46215</v>
      </c>
      <c r="B18491" s="31">
        <v>0.4375</v>
      </c>
      <c r="C18491" s="46"/>
      <c r="D18491" s="29">
        <v>46215.4375</v>
      </c>
      <c r="E18491" s="15" t="str">
        <f>IF(AND($B$6=NB!$A$17,$B$8&gt;0),'Ersparnisberechnung Sommertarif'!$B$8*SLP!C18471,"")</f>
        <v/>
      </c>
    </row>
    <row r="18492" spans="1:5" x14ac:dyDescent="0.3">
      <c r="A18492" s="25">
        <v>46215</v>
      </c>
      <c r="B18492" s="31">
        <v>0.44791666666666669</v>
      </c>
      <c r="C18492" s="46"/>
      <c r="D18492" s="29">
        <v>46215.447916666664</v>
      </c>
      <c r="E18492" s="15" t="str">
        <f>IF(AND($B$6=NB!$A$17,$B$8&gt;0),'Ersparnisberechnung Sommertarif'!$B$8*SLP!C18472,"")</f>
        <v/>
      </c>
    </row>
    <row r="18493" spans="1:5" x14ac:dyDescent="0.3">
      <c r="A18493" s="25">
        <v>46215</v>
      </c>
      <c r="B18493" s="31">
        <v>0.45833333333333331</v>
      </c>
      <c r="C18493" s="46"/>
      <c r="D18493" s="29">
        <v>46215.458333333336</v>
      </c>
      <c r="E18493" s="15" t="str">
        <f>IF(AND($B$6=NB!$A$17,$B$8&gt;0),'Ersparnisberechnung Sommertarif'!$B$8*SLP!C18473,"")</f>
        <v/>
      </c>
    </row>
    <row r="18494" spans="1:5" x14ac:dyDescent="0.3">
      <c r="A18494" s="25">
        <v>46215</v>
      </c>
      <c r="B18494" s="31">
        <v>0.46875</v>
      </c>
      <c r="C18494" s="46"/>
      <c r="D18494" s="29">
        <v>46215.46875</v>
      </c>
      <c r="E18494" s="15" t="str">
        <f>IF(AND($B$6=NB!$A$17,$B$8&gt;0),'Ersparnisberechnung Sommertarif'!$B$8*SLP!C18474,"")</f>
        <v/>
      </c>
    </row>
    <row r="18495" spans="1:5" x14ac:dyDescent="0.3">
      <c r="A18495" s="25">
        <v>46215</v>
      </c>
      <c r="B18495" s="31">
        <v>0.47916666666666669</v>
      </c>
      <c r="C18495" s="46"/>
      <c r="D18495" s="29">
        <v>46215.479166666664</v>
      </c>
      <c r="E18495" s="15" t="str">
        <f>IF(AND($B$6=NB!$A$17,$B$8&gt;0),'Ersparnisberechnung Sommertarif'!$B$8*SLP!C18475,"")</f>
        <v/>
      </c>
    </row>
    <row r="18496" spans="1:5" x14ac:dyDescent="0.3">
      <c r="A18496" s="25">
        <v>46215</v>
      </c>
      <c r="B18496" s="31">
        <v>0.48958333333333331</v>
      </c>
      <c r="C18496" s="46"/>
      <c r="D18496" s="29">
        <v>46215.489583333336</v>
      </c>
      <c r="E18496" s="15" t="str">
        <f>IF(AND($B$6=NB!$A$17,$B$8&gt;0),'Ersparnisberechnung Sommertarif'!$B$8*SLP!C18476,"")</f>
        <v/>
      </c>
    </row>
    <row r="18497" spans="1:5" x14ac:dyDescent="0.3">
      <c r="A18497" s="25">
        <v>46215</v>
      </c>
      <c r="B18497" s="31">
        <v>0.5</v>
      </c>
      <c r="C18497" s="46"/>
      <c r="D18497" s="29">
        <v>46215.5</v>
      </c>
      <c r="E18497" s="15" t="str">
        <f>IF(AND($B$6=NB!$A$17,$B$8&gt;0),'Ersparnisberechnung Sommertarif'!$B$8*SLP!C18477,"")</f>
        <v/>
      </c>
    </row>
    <row r="18498" spans="1:5" x14ac:dyDescent="0.3">
      <c r="A18498" s="25">
        <v>46215</v>
      </c>
      <c r="B18498" s="31">
        <v>0.51041666666666663</v>
      </c>
      <c r="C18498" s="46"/>
      <c r="D18498" s="29">
        <v>46215.510416666664</v>
      </c>
      <c r="E18498" s="15" t="str">
        <f>IF(AND($B$6=NB!$A$17,$B$8&gt;0),'Ersparnisberechnung Sommertarif'!$B$8*SLP!C18478,"")</f>
        <v/>
      </c>
    </row>
    <row r="18499" spans="1:5" x14ac:dyDescent="0.3">
      <c r="A18499" s="25">
        <v>46215</v>
      </c>
      <c r="B18499" s="31">
        <v>0.52083333333333337</v>
      </c>
      <c r="C18499" s="46"/>
      <c r="D18499" s="29">
        <v>46215.520833333336</v>
      </c>
      <c r="E18499" s="15" t="str">
        <f>IF(AND($B$6=NB!$A$17,$B$8&gt;0),'Ersparnisberechnung Sommertarif'!$B$8*SLP!C18479,"")</f>
        <v/>
      </c>
    </row>
    <row r="18500" spans="1:5" x14ac:dyDescent="0.3">
      <c r="A18500" s="25">
        <v>46215</v>
      </c>
      <c r="B18500" s="31">
        <v>0.53125</v>
      </c>
      <c r="C18500" s="46"/>
      <c r="D18500" s="29">
        <v>46215.53125</v>
      </c>
      <c r="E18500" s="15" t="str">
        <f>IF(AND($B$6=NB!$A$17,$B$8&gt;0),'Ersparnisberechnung Sommertarif'!$B$8*SLP!C18480,"")</f>
        <v/>
      </c>
    </row>
    <row r="18501" spans="1:5" x14ac:dyDescent="0.3">
      <c r="A18501" s="25">
        <v>46215</v>
      </c>
      <c r="B18501" s="31">
        <v>0.54166666666666663</v>
      </c>
      <c r="C18501" s="46"/>
      <c r="D18501" s="29">
        <v>46215.541666666664</v>
      </c>
      <c r="E18501" s="15" t="str">
        <f>IF(AND($B$6=NB!$A$17,$B$8&gt;0),'Ersparnisberechnung Sommertarif'!$B$8*SLP!C18481,"")</f>
        <v/>
      </c>
    </row>
    <row r="18502" spans="1:5" x14ac:dyDescent="0.3">
      <c r="A18502" s="25">
        <v>46215</v>
      </c>
      <c r="B18502" s="31">
        <v>0.55208333333333337</v>
      </c>
      <c r="C18502" s="46"/>
      <c r="D18502" s="29">
        <v>46215.552083333336</v>
      </c>
      <c r="E18502" s="15" t="str">
        <f>IF(AND($B$6=NB!$A$17,$B$8&gt;0),'Ersparnisberechnung Sommertarif'!$B$8*SLP!C18482,"")</f>
        <v/>
      </c>
    </row>
    <row r="18503" spans="1:5" x14ac:dyDescent="0.3">
      <c r="A18503" s="25">
        <v>46215</v>
      </c>
      <c r="B18503" s="31">
        <v>0.5625</v>
      </c>
      <c r="C18503" s="46"/>
      <c r="D18503" s="29">
        <v>46215.5625</v>
      </c>
      <c r="E18503" s="15" t="str">
        <f>IF(AND($B$6=NB!$A$17,$B$8&gt;0),'Ersparnisberechnung Sommertarif'!$B$8*SLP!C18483,"")</f>
        <v/>
      </c>
    </row>
    <row r="18504" spans="1:5" x14ac:dyDescent="0.3">
      <c r="A18504" s="25">
        <v>46215</v>
      </c>
      <c r="B18504" s="31">
        <v>0.57291666666666663</v>
      </c>
      <c r="C18504" s="46"/>
      <c r="D18504" s="29">
        <v>46215.572916666664</v>
      </c>
      <c r="E18504" s="15" t="str">
        <f>IF(AND($B$6=NB!$A$17,$B$8&gt;0),'Ersparnisberechnung Sommertarif'!$B$8*SLP!C18484,"")</f>
        <v/>
      </c>
    </row>
    <row r="18505" spans="1:5" x14ac:dyDescent="0.3">
      <c r="A18505" s="25">
        <v>46215</v>
      </c>
      <c r="B18505" s="31">
        <v>0.58333333333333337</v>
      </c>
      <c r="C18505" s="46"/>
      <c r="D18505" s="29">
        <v>46215.583333333336</v>
      </c>
      <c r="E18505" s="15" t="str">
        <f>IF(AND($B$6=NB!$A$17,$B$8&gt;0),'Ersparnisberechnung Sommertarif'!$B$8*SLP!C18485,"")</f>
        <v/>
      </c>
    </row>
    <row r="18506" spans="1:5" x14ac:dyDescent="0.3">
      <c r="A18506" s="25">
        <v>46215</v>
      </c>
      <c r="B18506" s="31">
        <v>0.59375</v>
      </c>
      <c r="C18506" s="46"/>
      <c r="D18506" s="29">
        <v>46215.59375</v>
      </c>
      <c r="E18506" s="15" t="str">
        <f>IF(AND($B$6=NB!$A$17,$B$8&gt;0),'Ersparnisberechnung Sommertarif'!$B$8*SLP!C18486,"")</f>
        <v/>
      </c>
    </row>
    <row r="18507" spans="1:5" x14ac:dyDescent="0.3">
      <c r="A18507" s="25">
        <v>46215</v>
      </c>
      <c r="B18507" s="31">
        <v>0.60416666666666663</v>
      </c>
      <c r="C18507" s="46"/>
      <c r="D18507" s="29">
        <v>46215.604166666664</v>
      </c>
      <c r="E18507" s="15" t="str">
        <f>IF(AND($B$6=NB!$A$17,$B$8&gt;0),'Ersparnisberechnung Sommertarif'!$B$8*SLP!C18487,"")</f>
        <v/>
      </c>
    </row>
    <row r="18508" spans="1:5" x14ac:dyDescent="0.3">
      <c r="A18508" s="25">
        <v>46215</v>
      </c>
      <c r="B18508" s="31">
        <v>0.61458333333333337</v>
      </c>
      <c r="C18508" s="46"/>
      <c r="D18508" s="29">
        <v>46215.614583333336</v>
      </c>
      <c r="E18508" s="15" t="str">
        <f>IF(AND($B$6=NB!$A$17,$B$8&gt;0),'Ersparnisberechnung Sommertarif'!$B$8*SLP!C18488,"")</f>
        <v/>
      </c>
    </row>
    <row r="18509" spans="1:5" x14ac:dyDescent="0.3">
      <c r="A18509" s="25">
        <v>46215</v>
      </c>
      <c r="B18509" s="31">
        <v>0.625</v>
      </c>
      <c r="C18509" s="46"/>
      <c r="D18509" s="29">
        <v>46215.625</v>
      </c>
      <c r="E18509" s="15" t="str">
        <f>IF(AND($B$6=NB!$A$17,$B$8&gt;0),'Ersparnisberechnung Sommertarif'!$B$8*SLP!C18489,"")</f>
        <v/>
      </c>
    </row>
    <row r="18510" spans="1:5" x14ac:dyDescent="0.3">
      <c r="A18510" s="25">
        <v>46215</v>
      </c>
      <c r="B18510" s="31">
        <v>0.63541666666666663</v>
      </c>
      <c r="C18510" s="46"/>
      <c r="D18510" s="29">
        <v>46215.635416666664</v>
      </c>
      <c r="E18510" s="15" t="str">
        <f>IF(AND($B$6=NB!$A$17,$B$8&gt;0),'Ersparnisberechnung Sommertarif'!$B$8*SLP!C18490,"")</f>
        <v/>
      </c>
    </row>
    <row r="18511" spans="1:5" x14ac:dyDescent="0.3">
      <c r="A18511" s="25">
        <v>46215</v>
      </c>
      <c r="B18511" s="31">
        <v>0.64583333333333337</v>
      </c>
      <c r="C18511" s="46"/>
      <c r="D18511" s="29">
        <v>46215.645833333336</v>
      </c>
      <c r="E18511" s="15" t="str">
        <f>IF(AND($B$6=NB!$A$17,$B$8&gt;0),'Ersparnisberechnung Sommertarif'!$B$8*SLP!C18491,"")</f>
        <v/>
      </c>
    </row>
    <row r="18512" spans="1:5" x14ac:dyDescent="0.3">
      <c r="A18512" s="25">
        <v>46215</v>
      </c>
      <c r="B18512" s="31">
        <v>0.65625</v>
      </c>
      <c r="C18512" s="46"/>
      <c r="D18512" s="29">
        <v>46215.65625</v>
      </c>
      <c r="E18512" s="15" t="str">
        <f>IF(AND($B$6=NB!$A$17,$B$8&gt;0),'Ersparnisberechnung Sommertarif'!$B$8*SLP!C18492,"")</f>
        <v/>
      </c>
    </row>
    <row r="18513" spans="1:5" x14ac:dyDescent="0.3">
      <c r="A18513" s="25">
        <v>46215</v>
      </c>
      <c r="B18513" s="31">
        <v>0.66666666666666663</v>
      </c>
      <c r="C18513" s="46"/>
      <c r="D18513" s="29">
        <v>46215.666666666664</v>
      </c>
      <c r="E18513" s="15" t="str">
        <f>IF(AND($B$6=NB!$A$17,$B$8&gt;0),'Ersparnisberechnung Sommertarif'!$B$8*SLP!C18493,"")</f>
        <v/>
      </c>
    </row>
    <row r="18514" spans="1:5" x14ac:dyDescent="0.3">
      <c r="A18514" s="25">
        <v>46215</v>
      </c>
      <c r="B18514" s="31">
        <v>0.67708333333333337</v>
      </c>
      <c r="C18514" s="46"/>
      <c r="D18514" s="29">
        <v>46215.677083333336</v>
      </c>
      <c r="E18514" s="15" t="str">
        <f>IF(AND($B$6=NB!$A$17,$B$8&gt;0),'Ersparnisberechnung Sommertarif'!$B$8*SLP!C18494,"")</f>
        <v/>
      </c>
    </row>
    <row r="18515" spans="1:5" x14ac:dyDescent="0.3">
      <c r="A18515" s="25">
        <v>46215</v>
      </c>
      <c r="B18515" s="31">
        <v>0.6875</v>
      </c>
      <c r="C18515" s="46"/>
      <c r="D18515" s="29">
        <v>46215.6875</v>
      </c>
      <c r="E18515" s="15" t="str">
        <f>IF(AND($B$6=NB!$A$17,$B$8&gt;0),'Ersparnisberechnung Sommertarif'!$B$8*SLP!C18495,"")</f>
        <v/>
      </c>
    </row>
    <row r="18516" spans="1:5" x14ac:dyDescent="0.3">
      <c r="A18516" s="25">
        <v>46215</v>
      </c>
      <c r="B18516" s="31">
        <v>0.69791666666666663</v>
      </c>
      <c r="C18516" s="46"/>
      <c r="D18516" s="29">
        <v>46215.697916666664</v>
      </c>
      <c r="E18516" s="15" t="str">
        <f>IF(AND($B$6=NB!$A$17,$B$8&gt;0),'Ersparnisberechnung Sommertarif'!$B$8*SLP!C18496,"")</f>
        <v/>
      </c>
    </row>
    <row r="18517" spans="1:5" x14ac:dyDescent="0.3">
      <c r="A18517" s="25">
        <v>46215</v>
      </c>
      <c r="B18517" s="31">
        <v>0.70833333333333337</v>
      </c>
      <c r="C18517" s="46"/>
      <c r="D18517" s="29">
        <v>46215.708333333336</v>
      </c>
      <c r="E18517" s="15" t="str">
        <f>IF(AND($B$6=NB!$A$17,$B$8&gt;0),'Ersparnisberechnung Sommertarif'!$B$8*SLP!C18497,"")</f>
        <v/>
      </c>
    </row>
    <row r="18518" spans="1:5" x14ac:dyDescent="0.3">
      <c r="A18518" s="25">
        <v>46215</v>
      </c>
      <c r="B18518" s="31">
        <v>0.71875</v>
      </c>
      <c r="C18518" s="46"/>
      <c r="D18518" s="29">
        <v>46215.71875</v>
      </c>
      <c r="E18518" s="15" t="str">
        <f>IF(AND($B$6=NB!$A$17,$B$8&gt;0),'Ersparnisberechnung Sommertarif'!$B$8*SLP!C18498,"")</f>
        <v/>
      </c>
    </row>
    <row r="18519" spans="1:5" x14ac:dyDescent="0.3">
      <c r="A18519" s="25">
        <v>46215</v>
      </c>
      <c r="B18519" s="31">
        <v>0.72916666666666663</v>
      </c>
      <c r="C18519" s="46"/>
      <c r="D18519" s="29">
        <v>46215.729166666664</v>
      </c>
      <c r="E18519" s="15" t="str">
        <f>IF(AND($B$6=NB!$A$17,$B$8&gt;0),'Ersparnisberechnung Sommertarif'!$B$8*SLP!C18499,"")</f>
        <v/>
      </c>
    </row>
    <row r="18520" spans="1:5" x14ac:dyDescent="0.3">
      <c r="A18520" s="25">
        <v>46215</v>
      </c>
      <c r="B18520" s="31">
        <v>0.73958333333333337</v>
      </c>
      <c r="C18520" s="46"/>
      <c r="D18520" s="29">
        <v>46215.739583333336</v>
      </c>
      <c r="E18520" s="15" t="str">
        <f>IF(AND($B$6=NB!$A$17,$B$8&gt;0),'Ersparnisberechnung Sommertarif'!$B$8*SLP!C18500,"")</f>
        <v/>
      </c>
    </row>
    <row r="18521" spans="1:5" x14ac:dyDescent="0.3">
      <c r="A18521" s="25">
        <v>46215</v>
      </c>
      <c r="B18521" s="31">
        <v>0.75</v>
      </c>
      <c r="C18521" s="46"/>
      <c r="D18521" s="29">
        <v>46215.75</v>
      </c>
      <c r="E18521" s="15" t="str">
        <f>IF(AND($B$6=NB!$A$17,$B$8&gt;0),'Ersparnisberechnung Sommertarif'!$B$8*SLP!C18501,"")</f>
        <v/>
      </c>
    </row>
    <row r="18522" spans="1:5" x14ac:dyDescent="0.3">
      <c r="A18522" s="25">
        <v>46215</v>
      </c>
      <c r="B18522" s="31">
        <v>0.76041666666666663</v>
      </c>
      <c r="C18522" s="46"/>
      <c r="D18522" s="29">
        <v>46215.760416666664</v>
      </c>
      <c r="E18522" s="15" t="str">
        <f>IF(AND($B$6=NB!$A$17,$B$8&gt;0),'Ersparnisberechnung Sommertarif'!$B$8*SLP!C18502,"")</f>
        <v/>
      </c>
    </row>
    <row r="18523" spans="1:5" x14ac:dyDescent="0.3">
      <c r="A18523" s="25">
        <v>46215</v>
      </c>
      <c r="B18523" s="31">
        <v>0.77083333333333337</v>
      </c>
      <c r="C18523" s="46"/>
      <c r="D18523" s="29">
        <v>46215.770833333336</v>
      </c>
      <c r="E18523" s="15" t="str">
        <f>IF(AND($B$6=NB!$A$17,$B$8&gt;0),'Ersparnisberechnung Sommertarif'!$B$8*SLP!C18503,"")</f>
        <v/>
      </c>
    </row>
    <row r="18524" spans="1:5" x14ac:dyDescent="0.3">
      <c r="A18524" s="25">
        <v>46215</v>
      </c>
      <c r="B18524" s="31">
        <v>0.78125</v>
      </c>
      <c r="C18524" s="46"/>
      <c r="D18524" s="29">
        <v>46215.78125</v>
      </c>
      <c r="E18524" s="15" t="str">
        <f>IF(AND($B$6=NB!$A$17,$B$8&gt;0),'Ersparnisberechnung Sommertarif'!$B$8*SLP!C18504,"")</f>
        <v/>
      </c>
    </row>
    <row r="18525" spans="1:5" x14ac:dyDescent="0.3">
      <c r="A18525" s="25">
        <v>46215</v>
      </c>
      <c r="B18525" s="31">
        <v>0.79166666666666663</v>
      </c>
      <c r="C18525" s="46"/>
      <c r="D18525" s="29">
        <v>46215.791666666664</v>
      </c>
      <c r="E18525" s="15" t="str">
        <f>IF(AND($B$6=NB!$A$17,$B$8&gt;0),'Ersparnisberechnung Sommertarif'!$B$8*SLP!C18505,"")</f>
        <v/>
      </c>
    </row>
    <row r="18526" spans="1:5" x14ac:dyDescent="0.3">
      <c r="A18526" s="25">
        <v>46215</v>
      </c>
      <c r="B18526" s="31">
        <v>0.80208333333333337</v>
      </c>
      <c r="C18526" s="46"/>
      <c r="D18526" s="29">
        <v>46215.802083333336</v>
      </c>
      <c r="E18526" s="15" t="str">
        <f>IF(AND($B$6=NB!$A$17,$B$8&gt;0),'Ersparnisberechnung Sommertarif'!$B$8*SLP!C18506,"")</f>
        <v/>
      </c>
    </row>
    <row r="18527" spans="1:5" x14ac:dyDescent="0.3">
      <c r="A18527" s="25">
        <v>46215</v>
      </c>
      <c r="B18527" s="31">
        <v>0.8125</v>
      </c>
      <c r="C18527" s="46"/>
      <c r="D18527" s="29">
        <v>46215.8125</v>
      </c>
      <c r="E18527" s="15" t="str">
        <f>IF(AND($B$6=NB!$A$17,$B$8&gt;0),'Ersparnisberechnung Sommertarif'!$B$8*SLP!C18507,"")</f>
        <v/>
      </c>
    </row>
    <row r="18528" spans="1:5" x14ac:dyDescent="0.3">
      <c r="A18528" s="25">
        <v>46215</v>
      </c>
      <c r="B18528" s="31">
        <v>0.82291666666666663</v>
      </c>
      <c r="C18528" s="46"/>
      <c r="D18528" s="29">
        <v>46215.822916666664</v>
      </c>
      <c r="E18528" s="15" t="str">
        <f>IF(AND($B$6=NB!$A$17,$B$8&gt;0),'Ersparnisberechnung Sommertarif'!$B$8*SLP!C18508,"")</f>
        <v/>
      </c>
    </row>
    <row r="18529" spans="1:5" x14ac:dyDescent="0.3">
      <c r="A18529" s="25">
        <v>46215</v>
      </c>
      <c r="B18529" s="31">
        <v>0.83333333333333337</v>
      </c>
      <c r="C18529" s="46"/>
      <c r="D18529" s="29">
        <v>46215.833333333336</v>
      </c>
      <c r="E18529" s="15" t="str">
        <f>IF(AND($B$6=NB!$A$17,$B$8&gt;0),'Ersparnisberechnung Sommertarif'!$B$8*SLP!C18509,"")</f>
        <v/>
      </c>
    </row>
    <row r="18530" spans="1:5" x14ac:dyDescent="0.3">
      <c r="A18530" s="25">
        <v>46215</v>
      </c>
      <c r="B18530" s="31">
        <v>0.84375</v>
      </c>
      <c r="C18530" s="46"/>
      <c r="D18530" s="29">
        <v>46215.84375</v>
      </c>
      <c r="E18530" s="15" t="str">
        <f>IF(AND($B$6=NB!$A$17,$B$8&gt;0),'Ersparnisberechnung Sommertarif'!$B$8*SLP!C18510,"")</f>
        <v/>
      </c>
    </row>
    <row r="18531" spans="1:5" x14ac:dyDescent="0.3">
      <c r="A18531" s="25">
        <v>46215</v>
      </c>
      <c r="B18531" s="31">
        <v>0.85416666666666663</v>
      </c>
      <c r="C18531" s="46"/>
      <c r="D18531" s="29">
        <v>46215.854166666664</v>
      </c>
      <c r="E18531" s="15" t="str">
        <f>IF(AND($B$6=NB!$A$17,$B$8&gt;0),'Ersparnisberechnung Sommertarif'!$B$8*SLP!C18511,"")</f>
        <v/>
      </c>
    </row>
    <row r="18532" spans="1:5" x14ac:dyDescent="0.3">
      <c r="A18532" s="25">
        <v>46215</v>
      </c>
      <c r="B18532" s="31">
        <v>0.86458333333333337</v>
      </c>
      <c r="C18532" s="46"/>
      <c r="D18532" s="29">
        <v>46215.864583333336</v>
      </c>
      <c r="E18532" s="15" t="str">
        <f>IF(AND($B$6=NB!$A$17,$B$8&gt;0),'Ersparnisberechnung Sommertarif'!$B$8*SLP!C18512,"")</f>
        <v/>
      </c>
    </row>
    <row r="18533" spans="1:5" x14ac:dyDescent="0.3">
      <c r="A18533" s="25">
        <v>46215</v>
      </c>
      <c r="B18533" s="31">
        <v>0.875</v>
      </c>
      <c r="C18533" s="46"/>
      <c r="D18533" s="29">
        <v>46215.875</v>
      </c>
      <c r="E18533" s="15" t="str">
        <f>IF(AND($B$6=NB!$A$17,$B$8&gt;0),'Ersparnisberechnung Sommertarif'!$B$8*SLP!C18513,"")</f>
        <v/>
      </c>
    </row>
    <row r="18534" spans="1:5" x14ac:dyDescent="0.3">
      <c r="A18534" s="25">
        <v>46215</v>
      </c>
      <c r="B18534" s="31">
        <v>0.88541666666666663</v>
      </c>
      <c r="C18534" s="46"/>
      <c r="D18534" s="29">
        <v>46215.885416666664</v>
      </c>
      <c r="E18534" s="15" t="str">
        <f>IF(AND($B$6=NB!$A$17,$B$8&gt;0),'Ersparnisberechnung Sommertarif'!$B$8*SLP!C18514,"")</f>
        <v/>
      </c>
    </row>
    <row r="18535" spans="1:5" x14ac:dyDescent="0.3">
      <c r="A18535" s="25">
        <v>46215</v>
      </c>
      <c r="B18535" s="31">
        <v>0.89583333333333337</v>
      </c>
      <c r="C18535" s="46"/>
      <c r="D18535" s="29">
        <v>46215.895833333336</v>
      </c>
      <c r="E18535" s="15" t="str">
        <f>IF(AND($B$6=NB!$A$17,$B$8&gt;0),'Ersparnisberechnung Sommertarif'!$B$8*SLP!C18515,"")</f>
        <v/>
      </c>
    </row>
    <row r="18536" spans="1:5" x14ac:dyDescent="0.3">
      <c r="A18536" s="25">
        <v>46215</v>
      </c>
      <c r="B18536" s="31">
        <v>0.90625</v>
      </c>
      <c r="C18536" s="46"/>
      <c r="D18536" s="29">
        <v>46215.90625</v>
      </c>
      <c r="E18536" s="15" t="str">
        <f>IF(AND($B$6=NB!$A$17,$B$8&gt;0),'Ersparnisberechnung Sommertarif'!$B$8*SLP!C18516,"")</f>
        <v/>
      </c>
    </row>
    <row r="18537" spans="1:5" x14ac:dyDescent="0.3">
      <c r="A18537" s="25">
        <v>46215</v>
      </c>
      <c r="B18537" s="31">
        <v>0.91666666666666663</v>
      </c>
      <c r="C18537" s="46"/>
      <c r="D18537" s="29">
        <v>46215.916666666664</v>
      </c>
      <c r="E18537" s="15" t="str">
        <f>IF(AND($B$6=NB!$A$17,$B$8&gt;0),'Ersparnisberechnung Sommertarif'!$B$8*SLP!C18517,"")</f>
        <v/>
      </c>
    </row>
    <row r="18538" spans="1:5" x14ac:dyDescent="0.3">
      <c r="A18538" s="25">
        <v>46215</v>
      </c>
      <c r="B18538" s="31">
        <v>0.92708333333333337</v>
      </c>
      <c r="C18538" s="46"/>
      <c r="D18538" s="29">
        <v>46215.927083333336</v>
      </c>
      <c r="E18538" s="15" t="str">
        <f>IF(AND($B$6=NB!$A$17,$B$8&gt;0),'Ersparnisberechnung Sommertarif'!$B$8*SLP!C18518,"")</f>
        <v/>
      </c>
    </row>
    <row r="18539" spans="1:5" x14ac:dyDescent="0.3">
      <c r="A18539" s="25">
        <v>46215</v>
      </c>
      <c r="B18539" s="31">
        <v>0.9375</v>
      </c>
      <c r="C18539" s="46"/>
      <c r="D18539" s="29">
        <v>46215.9375</v>
      </c>
      <c r="E18539" s="15" t="str">
        <f>IF(AND($B$6=NB!$A$17,$B$8&gt;0),'Ersparnisberechnung Sommertarif'!$B$8*SLP!C18519,"")</f>
        <v/>
      </c>
    </row>
    <row r="18540" spans="1:5" x14ac:dyDescent="0.3">
      <c r="A18540" s="25">
        <v>46215</v>
      </c>
      <c r="B18540" s="31">
        <v>0.94791666666666663</v>
      </c>
      <c r="C18540" s="46"/>
      <c r="D18540" s="29">
        <v>46215.947916666664</v>
      </c>
      <c r="E18540" s="15" t="str">
        <f>IF(AND($B$6=NB!$A$17,$B$8&gt;0),'Ersparnisberechnung Sommertarif'!$B$8*SLP!C18520,"")</f>
        <v/>
      </c>
    </row>
    <row r="18541" spans="1:5" x14ac:dyDescent="0.3">
      <c r="A18541" s="25">
        <v>46215</v>
      </c>
      <c r="B18541" s="31">
        <v>0.95833333333333337</v>
      </c>
      <c r="C18541" s="46"/>
      <c r="D18541" s="29">
        <v>46215.958333333336</v>
      </c>
      <c r="E18541" s="15" t="str">
        <f>IF(AND($B$6=NB!$A$17,$B$8&gt;0),'Ersparnisberechnung Sommertarif'!$B$8*SLP!C18521,"")</f>
        <v/>
      </c>
    </row>
    <row r="18542" spans="1:5" x14ac:dyDescent="0.3">
      <c r="A18542" s="25">
        <v>46215</v>
      </c>
      <c r="B18542" s="31">
        <v>0.96875</v>
      </c>
      <c r="C18542" s="46"/>
      <c r="D18542" s="29">
        <v>46215.96875</v>
      </c>
      <c r="E18542" s="15" t="str">
        <f>IF(AND($B$6=NB!$A$17,$B$8&gt;0),'Ersparnisberechnung Sommertarif'!$B$8*SLP!C18522,"")</f>
        <v/>
      </c>
    </row>
    <row r="18543" spans="1:5" x14ac:dyDescent="0.3">
      <c r="A18543" s="25">
        <v>46215</v>
      </c>
      <c r="B18543" s="31">
        <v>0.97916666666666663</v>
      </c>
      <c r="C18543" s="46"/>
      <c r="D18543" s="29">
        <v>46215.979166666664</v>
      </c>
      <c r="E18543" s="15" t="str">
        <f>IF(AND($B$6=NB!$A$17,$B$8&gt;0),'Ersparnisberechnung Sommertarif'!$B$8*SLP!C18523,"")</f>
        <v/>
      </c>
    </row>
    <row r="18544" spans="1:5" x14ac:dyDescent="0.3">
      <c r="A18544" s="25">
        <v>46215</v>
      </c>
      <c r="B18544" s="31">
        <v>0.98958333333333337</v>
      </c>
      <c r="C18544" s="46"/>
      <c r="D18544" s="29">
        <v>46215.989583333336</v>
      </c>
      <c r="E18544" s="15" t="str">
        <f>IF(AND($B$6=NB!$A$17,$B$8&gt;0),'Ersparnisberechnung Sommertarif'!$B$8*SLP!C18524,"")</f>
        <v/>
      </c>
    </row>
    <row r="18545" spans="1:5" x14ac:dyDescent="0.3">
      <c r="A18545" s="25">
        <v>46216</v>
      </c>
      <c r="B18545" s="31">
        <v>0</v>
      </c>
      <c r="C18545" s="46"/>
      <c r="D18545" s="29">
        <v>46216</v>
      </c>
      <c r="E18545" s="15" t="str">
        <f>IF(AND($B$6=NB!$A$17,$B$8&gt;0),'Ersparnisberechnung Sommertarif'!$B$8*SLP!C18525,"")</f>
        <v/>
      </c>
    </row>
    <row r="18546" spans="1:5" x14ac:dyDescent="0.3">
      <c r="A18546" s="25">
        <v>46216</v>
      </c>
      <c r="B18546" s="31">
        <v>1.0416666666666666E-2</v>
      </c>
      <c r="C18546" s="46"/>
      <c r="D18546" s="29">
        <v>46216.010416666664</v>
      </c>
      <c r="E18546" s="15" t="str">
        <f>IF(AND($B$6=NB!$A$17,$B$8&gt;0),'Ersparnisberechnung Sommertarif'!$B$8*SLP!C18526,"")</f>
        <v/>
      </c>
    </row>
    <row r="18547" spans="1:5" x14ac:dyDescent="0.3">
      <c r="A18547" s="25">
        <v>46216</v>
      </c>
      <c r="B18547" s="31">
        <v>2.0833333333333332E-2</v>
      </c>
      <c r="C18547" s="46"/>
      <c r="D18547" s="29">
        <v>46216.020833333336</v>
      </c>
      <c r="E18547" s="15" t="str">
        <f>IF(AND($B$6=NB!$A$17,$B$8&gt;0),'Ersparnisberechnung Sommertarif'!$B$8*SLP!C18527,"")</f>
        <v/>
      </c>
    </row>
    <row r="18548" spans="1:5" x14ac:dyDescent="0.3">
      <c r="A18548" s="25">
        <v>46216</v>
      </c>
      <c r="B18548" s="31">
        <v>3.125E-2</v>
      </c>
      <c r="C18548" s="46"/>
      <c r="D18548" s="29">
        <v>46216.03125</v>
      </c>
      <c r="E18548" s="15" t="str">
        <f>IF(AND($B$6=NB!$A$17,$B$8&gt;0),'Ersparnisberechnung Sommertarif'!$B$8*SLP!C18528,"")</f>
        <v/>
      </c>
    </row>
    <row r="18549" spans="1:5" x14ac:dyDescent="0.3">
      <c r="A18549" s="25">
        <v>46216</v>
      </c>
      <c r="B18549" s="31">
        <v>4.1666666666666664E-2</v>
      </c>
      <c r="C18549" s="46"/>
      <c r="D18549" s="29">
        <v>46216.041666666664</v>
      </c>
      <c r="E18549" s="15" t="str">
        <f>IF(AND($B$6=NB!$A$17,$B$8&gt;0),'Ersparnisberechnung Sommertarif'!$B$8*SLP!C18529,"")</f>
        <v/>
      </c>
    </row>
    <row r="18550" spans="1:5" x14ac:dyDescent="0.3">
      <c r="A18550" s="25">
        <v>46216</v>
      </c>
      <c r="B18550" s="31">
        <v>5.2083333333333336E-2</v>
      </c>
      <c r="C18550" s="46"/>
      <c r="D18550" s="29">
        <v>46216.052083333336</v>
      </c>
      <c r="E18550" s="15" t="str">
        <f>IF(AND($B$6=NB!$A$17,$B$8&gt;0),'Ersparnisberechnung Sommertarif'!$B$8*SLP!C18530,"")</f>
        <v/>
      </c>
    </row>
    <row r="18551" spans="1:5" x14ac:dyDescent="0.3">
      <c r="A18551" s="25">
        <v>46216</v>
      </c>
      <c r="B18551" s="31">
        <v>6.25E-2</v>
      </c>
      <c r="C18551" s="46"/>
      <c r="D18551" s="29">
        <v>46216.0625</v>
      </c>
      <c r="E18551" s="15" t="str">
        <f>IF(AND($B$6=NB!$A$17,$B$8&gt;0),'Ersparnisberechnung Sommertarif'!$B$8*SLP!C18531,"")</f>
        <v/>
      </c>
    </row>
    <row r="18552" spans="1:5" x14ac:dyDescent="0.3">
      <c r="A18552" s="25">
        <v>46216</v>
      </c>
      <c r="B18552" s="31">
        <v>7.2916666666666671E-2</v>
      </c>
      <c r="C18552" s="46"/>
      <c r="D18552" s="29">
        <v>46216.072916666664</v>
      </c>
      <c r="E18552" s="15" t="str">
        <f>IF(AND($B$6=NB!$A$17,$B$8&gt;0),'Ersparnisberechnung Sommertarif'!$B$8*SLP!C18532,"")</f>
        <v/>
      </c>
    </row>
    <row r="18553" spans="1:5" x14ac:dyDescent="0.3">
      <c r="A18553" s="25">
        <v>46216</v>
      </c>
      <c r="B18553" s="31">
        <v>8.3333333333333329E-2</v>
      </c>
      <c r="C18553" s="46"/>
      <c r="D18553" s="29">
        <v>46216.083333333336</v>
      </c>
      <c r="E18553" s="15" t="str">
        <f>IF(AND($B$6=NB!$A$17,$B$8&gt;0),'Ersparnisberechnung Sommertarif'!$B$8*SLP!C18533,"")</f>
        <v/>
      </c>
    </row>
    <row r="18554" spans="1:5" x14ac:dyDescent="0.3">
      <c r="A18554" s="25">
        <v>46216</v>
      </c>
      <c r="B18554" s="31">
        <v>9.375E-2</v>
      </c>
      <c r="C18554" s="46"/>
      <c r="D18554" s="29">
        <v>46216.09375</v>
      </c>
      <c r="E18554" s="15" t="str">
        <f>IF(AND($B$6=NB!$A$17,$B$8&gt;0),'Ersparnisberechnung Sommertarif'!$B$8*SLP!C18534,"")</f>
        <v/>
      </c>
    </row>
    <row r="18555" spans="1:5" x14ac:dyDescent="0.3">
      <c r="A18555" s="25">
        <v>46216</v>
      </c>
      <c r="B18555" s="31">
        <v>0.10416666666666667</v>
      </c>
      <c r="C18555" s="46"/>
      <c r="D18555" s="29">
        <v>46216.104166666664</v>
      </c>
      <c r="E18555" s="15" t="str">
        <f>IF(AND($B$6=NB!$A$17,$B$8&gt;0),'Ersparnisberechnung Sommertarif'!$B$8*SLP!C18535,"")</f>
        <v/>
      </c>
    </row>
    <row r="18556" spans="1:5" x14ac:dyDescent="0.3">
      <c r="A18556" s="25">
        <v>46216</v>
      </c>
      <c r="B18556" s="31">
        <v>0.11458333333333333</v>
      </c>
      <c r="C18556" s="46"/>
      <c r="D18556" s="29">
        <v>46216.114583333336</v>
      </c>
      <c r="E18556" s="15" t="str">
        <f>IF(AND($B$6=NB!$A$17,$B$8&gt;0),'Ersparnisberechnung Sommertarif'!$B$8*SLP!C18536,"")</f>
        <v/>
      </c>
    </row>
    <row r="18557" spans="1:5" x14ac:dyDescent="0.3">
      <c r="A18557" s="25">
        <v>46216</v>
      </c>
      <c r="B18557" s="31">
        <v>0.125</v>
      </c>
      <c r="C18557" s="46"/>
      <c r="D18557" s="29">
        <v>46216.125</v>
      </c>
      <c r="E18557" s="15" t="str">
        <f>IF(AND($B$6=NB!$A$17,$B$8&gt;0),'Ersparnisberechnung Sommertarif'!$B$8*SLP!C18537,"")</f>
        <v/>
      </c>
    </row>
    <row r="18558" spans="1:5" x14ac:dyDescent="0.3">
      <c r="A18558" s="25">
        <v>46216</v>
      </c>
      <c r="B18558" s="31">
        <v>0.13541666666666666</v>
      </c>
      <c r="C18558" s="46"/>
      <c r="D18558" s="29">
        <v>46216.135416666664</v>
      </c>
      <c r="E18558" s="15" t="str">
        <f>IF(AND($B$6=NB!$A$17,$B$8&gt;0),'Ersparnisberechnung Sommertarif'!$B$8*SLP!C18538,"")</f>
        <v/>
      </c>
    </row>
    <row r="18559" spans="1:5" x14ac:dyDescent="0.3">
      <c r="A18559" s="25">
        <v>46216</v>
      </c>
      <c r="B18559" s="31">
        <v>0.14583333333333334</v>
      </c>
      <c r="C18559" s="46"/>
      <c r="D18559" s="29">
        <v>46216.145833333336</v>
      </c>
      <c r="E18559" s="15" t="str">
        <f>IF(AND($B$6=NB!$A$17,$B$8&gt;0),'Ersparnisberechnung Sommertarif'!$B$8*SLP!C18539,"")</f>
        <v/>
      </c>
    </row>
    <row r="18560" spans="1:5" x14ac:dyDescent="0.3">
      <c r="A18560" s="25">
        <v>46216</v>
      </c>
      <c r="B18560" s="31">
        <v>0.15625</v>
      </c>
      <c r="C18560" s="46"/>
      <c r="D18560" s="29">
        <v>46216.15625</v>
      </c>
      <c r="E18560" s="15" t="str">
        <f>IF(AND($B$6=NB!$A$17,$B$8&gt;0),'Ersparnisberechnung Sommertarif'!$B$8*SLP!C18540,"")</f>
        <v/>
      </c>
    </row>
    <row r="18561" spans="1:5" x14ac:dyDescent="0.3">
      <c r="A18561" s="25">
        <v>46216</v>
      </c>
      <c r="B18561" s="31">
        <v>0.16666666666666666</v>
      </c>
      <c r="C18561" s="46"/>
      <c r="D18561" s="29">
        <v>46216.166666666664</v>
      </c>
      <c r="E18561" s="15" t="str">
        <f>IF(AND($B$6=NB!$A$17,$B$8&gt;0),'Ersparnisberechnung Sommertarif'!$B$8*SLP!C18541,"")</f>
        <v/>
      </c>
    </row>
    <row r="18562" spans="1:5" x14ac:dyDescent="0.3">
      <c r="A18562" s="25">
        <v>46216</v>
      </c>
      <c r="B18562" s="31">
        <v>0.17708333333333334</v>
      </c>
      <c r="C18562" s="46"/>
      <c r="D18562" s="29">
        <v>46216.177083333336</v>
      </c>
      <c r="E18562" s="15" t="str">
        <f>IF(AND($B$6=NB!$A$17,$B$8&gt;0),'Ersparnisberechnung Sommertarif'!$B$8*SLP!C18542,"")</f>
        <v/>
      </c>
    </row>
    <row r="18563" spans="1:5" x14ac:dyDescent="0.3">
      <c r="A18563" s="25">
        <v>46216</v>
      </c>
      <c r="B18563" s="31">
        <v>0.1875</v>
      </c>
      <c r="C18563" s="46"/>
      <c r="D18563" s="29">
        <v>46216.1875</v>
      </c>
      <c r="E18563" s="15" t="str">
        <f>IF(AND($B$6=NB!$A$17,$B$8&gt;0),'Ersparnisberechnung Sommertarif'!$B$8*SLP!C18543,"")</f>
        <v/>
      </c>
    </row>
    <row r="18564" spans="1:5" x14ac:dyDescent="0.3">
      <c r="A18564" s="25">
        <v>46216</v>
      </c>
      <c r="B18564" s="31">
        <v>0.19791666666666666</v>
      </c>
      <c r="C18564" s="46"/>
      <c r="D18564" s="29">
        <v>46216.197916666664</v>
      </c>
      <c r="E18564" s="15" t="str">
        <f>IF(AND($B$6=NB!$A$17,$B$8&gt;0),'Ersparnisberechnung Sommertarif'!$B$8*SLP!C18544,"")</f>
        <v/>
      </c>
    </row>
    <row r="18565" spans="1:5" x14ac:dyDescent="0.3">
      <c r="A18565" s="25">
        <v>46216</v>
      </c>
      <c r="B18565" s="31">
        <v>0.20833333333333334</v>
      </c>
      <c r="C18565" s="46"/>
      <c r="D18565" s="29">
        <v>46216.208333333336</v>
      </c>
      <c r="E18565" s="15" t="str">
        <f>IF(AND($B$6=NB!$A$17,$B$8&gt;0),'Ersparnisberechnung Sommertarif'!$B$8*SLP!C18545,"")</f>
        <v/>
      </c>
    </row>
    <row r="18566" spans="1:5" x14ac:dyDescent="0.3">
      <c r="A18566" s="25">
        <v>46216</v>
      </c>
      <c r="B18566" s="31">
        <v>0.21875</v>
      </c>
      <c r="C18566" s="46"/>
      <c r="D18566" s="29">
        <v>46216.21875</v>
      </c>
      <c r="E18566" s="15" t="str">
        <f>IF(AND($B$6=NB!$A$17,$B$8&gt;0),'Ersparnisberechnung Sommertarif'!$B$8*SLP!C18546,"")</f>
        <v/>
      </c>
    </row>
    <row r="18567" spans="1:5" x14ac:dyDescent="0.3">
      <c r="A18567" s="25">
        <v>46216</v>
      </c>
      <c r="B18567" s="31">
        <v>0.22916666666666666</v>
      </c>
      <c r="C18567" s="46"/>
      <c r="D18567" s="29">
        <v>46216.229166666664</v>
      </c>
      <c r="E18567" s="15" t="str">
        <f>IF(AND($B$6=NB!$A$17,$B$8&gt;0),'Ersparnisberechnung Sommertarif'!$B$8*SLP!C18547,"")</f>
        <v/>
      </c>
    </row>
    <row r="18568" spans="1:5" x14ac:dyDescent="0.3">
      <c r="A18568" s="25">
        <v>46216</v>
      </c>
      <c r="B18568" s="31">
        <v>0.23958333333333334</v>
      </c>
      <c r="C18568" s="46"/>
      <c r="D18568" s="29">
        <v>46216.239583333336</v>
      </c>
      <c r="E18568" s="15" t="str">
        <f>IF(AND($B$6=NB!$A$17,$B$8&gt;0),'Ersparnisberechnung Sommertarif'!$B$8*SLP!C18548,"")</f>
        <v/>
      </c>
    </row>
    <row r="18569" spans="1:5" x14ac:dyDescent="0.3">
      <c r="A18569" s="25">
        <v>46216</v>
      </c>
      <c r="B18569" s="31">
        <v>0.25</v>
      </c>
      <c r="C18569" s="46"/>
      <c r="D18569" s="29">
        <v>46216.25</v>
      </c>
      <c r="E18569" s="15" t="str">
        <f>IF(AND($B$6=NB!$A$17,$B$8&gt;0),'Ersparnisberechnung Sommertarif'!$B$8*SLP!C18549,"")</f>
        <v/>
      </c>
    </row>
    <row r="18570" spans="1:5" x14ac:dyDescent="0.3">
      <c r="A18570" s="25">
        <v>46216</v>
      </c>
      <c r="B18570" s="31">
        <v>0.26041666666666669</v>
      </c>
      <c r="C18570" s="46"/>
      <c r="D18570" s="29">
        <v>46216.260416666664</v>
      </c>
      <c r="E18570" s="15" t="str">
        <f>IF(AND($B$6=NB!$A$17,$B$8&gt;0),'Ersparnisberechnung Sommertarif'!$B$8*SLP!C18550,"")</f>
        <v/>
      </c>
    </row>
    <row r="18571" spans="1:5" x14ac:dyDescent="0.3">
      <c r="A18571" s="25">
        <v>46216</v>
      </c>
      <c r="B18571" s="31">
        <v>0.27083333333333331</v>
      </c>
      <c r="C18571" s="46"/>
      <c r="D18571" s="29">
        <v>46216.270833333336</v>
      </c>
      <c r="E18571" s="15" t="str">
        <f>IF(AND($B$6=NB!$A$17,$B$8&gt;0),'Ersparnisberechnung Sommertarif'!$B$8*SLP!C18551,"")</f>
        <v/>
      </c>
    </row>
    <row r="18572" spans="1:5" x14ac:dyDescent="0.3">
      <c r="A18572" s="25">
        <v>46216</v>
      </c>
      <c r="B18572" s="31">
        <v>0.28125</v>
      </c>
      <c r="C18572" s="46"/>
      <c r="D18572" s="29">
        <v>46216.28125</v>
      </c>
      <c r="E18572" s="15" t="str">
        <f>IF(AND($B$6=NB!$A$17,$B$8&gt;0),'Ersparnisberechnung Sommertarif'!$B$8*SLP!C18552,"")</f>
        <v/>
      </c>
    </row>
    <row r="18573" spans="1:5" x14ac:dyDescent="0.3">
      <c r="A18573" s="25">
        <v>46216</v>
      </c>
      <c r="B18573" s="31">
        <v>0.29166666666666669</v>
      </c>
      <c r="C18573" s="46"/>
      <c r="D18573" s="29">
        <v>46216.291666666664</v>
      </c>
      <c r="E18573" s="15" t="str">
        <f>IF(AND($B$6=NB!$A$17,$B$8&gt;0),'Ersparnisberechnung Sommertarif'!$B$8*SLP!C18553,"")</f>
        <v/>
      </c>
    </row>
    <row r="18574" spans="1:5" x14ac:dyDescent="0.3">
      <c r="A18574" s="25">
        <v>46216</v>
      </c>
      <c r="B18574" s="31">
        <v>0.30208333333333331</v>
      </c>
      <c r="C18574" s="46"/>
      <c r="D18574" s="29">
        <v>46216.302083333336</v>
      </c>
      <c r="E18574" s="15" t="str">
        <f>IF(AND($B$6=NB!$A$17,$B$8&gt;0),'Ersparnisberechnung Sommertarif'!$B$8*SLP!C18554,"")</f>
        <v/>
      </c>
    </row>
    <row r="18575" spans="1:5" x14ac:dyDescent="0.3">
      <c r="A18575" s="25">
        <v>46216</v>
      </c>
      <c r="B18575" s="31">
        <v>0.3125</v>
      </c>
      <c r="C18575" s="46"/>
      <c r="D18575" s="29">
        <v>46216.3125</v>
      </c>
      <c r="E18575" s="15" t="str">
        <f>IF(AND($B$6=NB!$A$17,$B$8&gt;0),'Ersparnisberechnung Sommertarif'!$B$8*SLP!C18555,"")</f>
        <v/>
      </c>
    </row>
    <row r="18576" spans="1:5" x14ac:dyDescent="0.3">
      <c r="A18576" s="25">
        <v>46216</v>
      </c>
      <c r="B18576" s="31">
        <v>0.32291666666666669</v>
      </c>
      <c r="C18576" s="46"/>
      <c r="D18576" s="29">
        <v>46216.322916666664</v>
      </c>
      <c r="E18576" s="15" t="str">
        <f>IF(AND($B$6=NB!$A$17,$B$8&gt;0),'Ersparnisberechnung Sommertarif'!$B$8*SLP!C18556,"")</f>
        <v/>
      </c>
    </row>
    <row r="18577" spans="1:5" x14ac:dyDescent="0.3">
      <c r="A18577" s="25">
        <v>46216</v>
      </c>
      <c r="B18577" s="31">
        <v>0.33333333333333331</v>
      </c>
      <c r="C18577" s="46"/>
      <c r="D18577" s="29">
        <v>46216.333333333336</v>
      </c>
      <c r="E18577" s="15" t="str">
        <f>IF(AND($B$6=NB!$A$17,$B$8&gt;0),'Ersparnisberechnung Sommertarif'!$B$8*SLP!C18557,"")</f>
        <v/>
      </c>
    </row>
    <row r="18578" spans="1:5" x14ac:dyDescent="0.3">
      <c r="A18578" s="25">
        <v>46216</v>
      </c>
      <c r="B18578" s="31">
        <v>0.34375</v>
      </c>
      <c r="C18578" s="46"/>
      <c r="D18578" s="29">
        <v>46216.34375</v>
      </c>
      <c r="E18578" s="15" t="str">
        <f>IF(AND($B$6=NB!$A$17,$B$8&gt;0),'Ersparnisberechnung Sommertarif'!$B$8*SLP!C18558,"")</f>
        <v/>
      </c>
    </row>
    <row r="18579" spans="1:5" x14ac:dyDescent="0.3">
      <c r="A18579" s="25">
        <v>46216</v>
      </c>
      <c r="B18579" s="31">
        <v>0.35416666666666669</v>
      </c>
      <c r="C18579" s="46"/>
      <c r="D18579" s="29">
        <v>46216.354166666664</v>
      </c>
      <c r="E18579" s="15" t="str">
        <f>IF(AND($B$6=NB!$A$17,$B$8&gt;0),'Ersparnisberechnung Sommertarif'!$B$8*SLP!C18559,"")</f>
        <v/>
      </c>
    </row>
    <row r="18580" spans="1:5" x14ac:dyDescent="0.3">
      <c r="A18580" s="25">
        <v>46216</v>
      </c>
      <c r="B18580" s="31">
        <v>0.36458333333333331</v>
      </c>
      <c r="C18580" s="46"/>
      <c r="D18580" s="29">
        <v>46216.364583333336</v>
      </c>
      <c r="E18580" s="15" t="str">
        <f>IF(AND($B$6=NB!$A$17,$B$8&gt;0),'Ersparnisberechnung Sommertarif'!$B$8*SLP!C18560,"")</f>
        <v/>
      </c>
    </row>
    <row r="18581" spans="1:5" x14ac:dyDescent="0.3">
      <c r="A18581" s="25">
        <v>46216</v>
      </c>
      <c r="B18581" s="31">
        <v>0.375</v>
      </c>
      <c r="C18581" s="46"/>
      <c r="D18581" s="29">
        <v>46216.375</v>
      </c>
      <c r="E18581" s="15" t="str">
        <f>IF(AND($B$6=NB!$A$17,$B$8&gt;0),'Ersparnisberechnung Sommertarif'!$B$8*SLP!C18561,"")</f>
        <v/>
      </c>
    </row>
    <row r="18582" spans="1:5" x14ac:dyDescent="0.3">
      <c r="A18582" s="25">
        <v>46216</v>
      </c>
      <c r="B18582" s="31">
        <v>0.38541666666666669</v>
      </c>
      <c r="C18582" s="46"/>
      <c r="D18582" s="29">
        <v>46216.385416666664</v>
      </c>
      <c r="E18582" s="15" t="str">
        <f>IF(AND($B$6=NB!$A$17,$B$8&gt;0),'Ersparnisberechnung Sommertarif'!$B$8*SLP!C18562,"")</f>
        <v/>
      </c>
    </row>
    <row r="18583" spans="1:5" x14ac:dyDescent="0.3">
      <c r="A18583" s="25">
        <v>46216</v>
      </c>
      <c r="B18583" s="31">
        <v>0.39583333333333331</v>
      </c>
      <c r="C18583" s="46"/>
      <c r="D18583" s="29">
        <v>46216.395833333336</v>
      </c>
      <c r="E18583" s="15" t="str">
        <f>IF(AND($B$6=NB!$A$17,$B$8&gt;0),'Ersparnisberechnung Sommertarif'!$B$8*SLP!C18563,"")</f>
        <v/>
      </c>
    </row>
    <row r="18584" spans="1:5" x14ac:dyDescent="0.3">
      <c r="A18584" s="25">
        <v>46216</v>
      </c>
      <c r="B18584" s="31">
        <v>0.40625</v>
      </c>
      <c r="C18584" s="46"/>
      <c r="D18584" s="29">
        <v>46216.40625</v>
      </c>
      <c r="E18584" s="15" t="str">
        <f>IF(AND($B$6=NB!$A$17,$B$8&gt;0),'Ersparnisberechnung Sommertarif'!$B$8*SLP!C18564,"")</f>
        <v/>
      </c>
    </row>
    <row r="18585" spans="1:5" x14ac:dyDescent="0.3">
      <c r="A18585" s="25">
        <v>46216</v>
      </c>
      <c r="B18585" s="31">
        <v>0.41666666666666669</v>
      </c>
      <c r="C18585" s="46"/>
      <c r="D18585" s="29">
        <v>46216.416666666664</v>
      </c>
      <c r="E18585" s="15" t="str">
        <f>IF(AND($B$6=NB!$A$17,$B$8&gt;0),'Ersparnisberechnung Sommertarif'!$B$8*SLP!C18565,"")</f>
        <v/>
      </c>
    </row>
    <row r="18586" spans="1:5" x14ac:dyDescent="0.3">
      <c r="A18586" s="25">
        <v>46216</v>
      </c>
      <c r="B18586" s="31">
        <v>0.42708333333333331</v>
      </c>
      <c r="C18586" s="46"/>
      <c r="D18586" s="29">
        <v>46216.427083333336</v>
      </c>
      <c r="E18586" s="15" t="str">
        <f>IF(AND($B$6=NB!$A$17,$B$8&gt;0),'Ersparnisberechnung Sommertarif'!$B$8*SLP!C18566,"")</f>
        <v/>
      </c>
    </row>
    <row r="18587" spans="1:5" x14ac:dyDescent="0.3">
      <c r="A18587" s="25">
        <v>46216</v>
      </c>
      <c r="B18587" s="31">
        <v>0.4375</v>
      </c>
      <c r="C18587" s="46"/>
      <c r="D18587" s="29">
        <v>46216.4375</v>
      </c>
      <c r="E18587" s="15" t="str">
        <f>IF(AND($B$6=NB!$A$17,$B$8&gt;0),'Ersparnisberechnung Sommertarif'!$B$8*SLP!C18567,"")</f>
        <v/>
      </c>
    </row>
    <row r="18588" spans="1:5" x14ac:dyDescent="0.3">
      <c r="A18588" s="25">
        <v>46216</v>
      </c>
      <c r="B18588" s="31">
        <v>0.44791666666666669</v>
      </c>
      <c r="C18588" s="46"/>
      <c r="D18588" s="29">
        <v>46216.447916666664</v>
      </c>
      <c r="E18588" s="15" t="str">
        <f>IF(AND($B$6=NB!$A$17,$B$8&gt;0),'Ersparnisberechnung Sommertarif'!$B$8*SLP!C18568,"")</f>
        <v/>
      </c>
    </row>
    <row r="18589" spans="1:5" x14ac:dyDescent="0.3">
      <c r="A18589" s="25">
        <v>46216</v>
      </c>
      <c r="B18589" s="31">
        <v>0.45833333333333331</v>
      </c>
      <c r="C18589" s="46"/>
      <c r="D18589" s="29">
        <v>46216.458333333336</v>
      </c>
      <c r="E18589" s="15" t="str">
        <f>IF(AND($B$6=NB!$A$17,$B$8&gt;0),'Ersparnisberechnung Sommertarif'!$B$8*SLP!C18569,"")</f>
        <v/>
      </c>
    </row>
    <row r="18590" spans="1:5" x14ac:dyDescent="0.3">
      <c r="A18590" s="25">
        <v>46216</v>
      </c>
      <c r="B18590" s="31">
        <v>0.46875</v>
      </c>
      <c r="C18590" s="46"/>
      <c r="D18590" s="29">
        <v>46216.46875</v>
      </c>
      <c r="E18590" s="15" t="str">
        <f>IF(AND($B$6=NB!$A$17,$B$8&gt;0),'Ersparnisberechnung Sommertarif'!$B$8*SLP!C18570,"")</f>
        <v/>
      </c>
    </row>
    <row r="18591" spans="1:5" x14ac:dyDescent="0.3">
      <c r="A18591" s="25">
        <v>46216</v>
      </c>
      <c r="B18591" s="31">
        <v>0.47916666666666669</v>
      </c>
      <c r="C18591" s="46"/>
      <c r="D18591" s="29">
        <v>46216.479166666664</v>
      </c>
      <c r="E18591" s="15" t="str">
        <f>IF(AND($B$6=NB!$A$17,$B$8&gt;0),'Ersparnisberechnung Sommertarif'!$B$8*SLP!C18571,"")</f>
        <v/>
      </c>
    </row>
    <row r="18592" spans="1:5" x14ac:dyDescent="0.3">
      <c r="A18592" s="25">
        <v>46216</v>
      </c>
      <c r="B18592" s="31">
        <v>0.48958333333333331</v>
      </c>
      <c r="C18592" s="46"/>
      <c r="D18592" s="29">
        <v>46216.489583333336</v>
      </c>
      <c r="E18592" s="15" t="str">
        <f>IF(AND($B$6=NB!$A$17,$B$8&gt;0),'Ersparnisberechnung Sommertarif'!$B$8*SLP!C18572,"")</f>
        <v/>
      </c>
    </row>
    <row r="18593" spans="1:5" x14ac:dyDescent="0.3">
      <c r="A18593" s="25">
        <v>46216</v>
      </c>
      <c r="B18593" s="31">
        <v>0.5</v>
      </c>
      <c r="C18593" s="46"/>
      <c r="D18593" s="29">
        <v>46216.5</v>
      </c>
      <c r="E18593" s="15" t="str">
        <f>IF(AND($B$6=NB!$A$17,$B$8&gt;0),'Ersparnisberechnung Sommertarif'!$B$8*SLP!C18573,"")</f>
        <v/>
      </c>
    </row>
    <row r="18594" spans="1:5" x14ac:dyDescent="0.3">
      <c r="A18594" s="25">
        <v>46216</v>
      </c>
      <c r="B18594" s="31">
        <v>0.51041666666666663</v>
      </c>
      <c r="C18594" s="46"/>
      <c r="D18594" s="29">
        <v>46216.510416666664</v>
      </c>
      <c r="E18594" s="15" t="str">
        <f>IF(AND($B$6=NB!$A$17,$B$8&gt;0),'Ersparnisberechnung Sommertarif'!$B$8*SLP!C18574,"")</f>
        <v/>
      </c>
    </row>
    <row r="18595" spans="1:5" x14ac:dyDescent="0.3">
      <c r="A18595" s="25">
        <v>46216</v>
      </c>
      <c r="B18595" s="31">
        <v>0.52083333333333337</v>
      </c>
      <c r="C18595" s="46"/>
      <c r="D18595" s="29">
        <v>46216.520833333336</v>
      </c>
      <c r="E18595" s="15" t="str">
        <f>IF(AND($B$6=NB!$A$17,$B$8&gt;0),'Ersparnisberechnung Sommertarif'!$B$8*SLP!C18575,"")</f>
        <v/>
      </c>
    </row>
    <row r="18596" spans="1:5" x14ac:dyDescent="0.3">
      <c r="A18596" s="25">
        <v>46216</v>
      </c>
      <c r="B18596" s="31">
        <v>0.53125</v>
      </c>
      <c r="C18596" s="46"/>
      <c r="D18596" s="29">
        <v>46216.53125</v>
      </c>
      <c r="E18596" s="15" t="str">
        <f>IF(AND($B$6=NB!$A$17,$B$8&gt;0),'Ersparnisberechnung Sommertarif'!$B$8*SLP!C18576,"")</f>
        <v/>
      </c>
    </row>
    <row r="18597" spans="1:5" x14ac:dyDescent="0.3">
      <c r="A18597" s="25">
        <v>46216</v>
      </c>
      <c r="B18597" s="31">
        <v>0.54166666666666663</v>
      </c>
      <c r="C18597" s="46"/>
      <c r="D18597" s="29">
        <v>46216.541666666664</v>
      </c>
      <c r="E18597" s="15" t="str">
        <f>IF(AND($B$6=NB!$A$17,$B$8&gt;0),'Ersparnisberechnung Sommertarif'!$B$8*SLP!C18577,"")</f>
        <v/>
      </c>
    </row>
    <row r="18598" spans="1:5" x14ac:dyDescent="0.3">
      <c r="A18598" s="25">
        <v>46216</v>
      </c>
      <c r="B18598" s="31">
        <v>0.55208333333333337</v>
      </c>
      <c r="C18598" s="46"/>
      <c r="D18598" s="29">
        <v>46216.552083333336</v>
      </c>
      <c r="E18598" s="15" t="str">
        <f>IF(AND($B$6=NB!$A$17,$B$8&gt;0),'Ersparnisberechnung Sommertarif'!$B$8*SLP!C18578,"")</f>
        <v/>
      </c>
    </row>
    <row r="18599" spans="1:5" x14ac:dyDescent="0.3">
      <c r="A18599" s="25">
        <v>46216</v>
      </c>
      <c r="B18599" s="31">
        <v>0.5625</v>
      </c>
      <c r="C18599" s="46"/>
      <c r="D18599" s="29">
        <v>46216.5625</v>
      </c>
      <c r="E18599" s="15" t="str">
        <f>IF(AND($B$6=NB!$A$17,$B$8&gt;0),'Ersparnisberechnung Sommertarif'!$B$8*SLP!C18579,"")</f>
        <v/>
      </c>
    </row>
    <row r="18600" spans="1:5" x14ac:dyDescent="0.3">
      <c r="A18600" s="25">
        <v>46216</v>
      </c>
      <c r="B18600" s="31">
        <v>0.57291666666666663</v>
      </c>
      <c r="C18600" s="46"/>
      <c r="D18600" s="29">
        <v>46216.572916666664</v>
      </c>
      <c r="E18600" s="15" t="str">
        <f>IF(AND($B$6=NB!$A$17,$B$8&gt;0),'Ersparnisberechnung Sommertarif'!$B$8*SLP!C18580,"")</f>
        <v/>
      </c>
    </row>
    <row r="18601" spans="1:5" x14ac:dyDescent="0.3">
      <c r="A18601" s="25">
        <v>46216</v>
      </c>
      <c r="B18601" s="31">
        <v>0.58333333333333337</v>
      </c>
      <c r="C18601" s="46"/>
      <c r="D18601" s="29">
        <v>46216.583333333336</v>
      </c>
      <c r="E18601" s="15" t="str">
        <f>IF(AND($B$6=NB!$A$17,$B$8&gt;0),'Ersparnisberechnung Sommertarif'!$B$8*SLP!C18581,"")</f>
        <v/>
      </c>
    </row>
    <row r="18602" spans="1:5" x14ac:dyDescent="0.3">
      <c r="A18602" s="25">
        <v>46216</v>
      </c>
      <c r="B18602" s="31">
        <v>0.59375</v>
      </c>
      <c r="C18602" s="46"/>
      <c r="D18602" s="29">
        <v>46216.59375</v>
      </c>
      <c r="E18602" s="15" t="str">
        <f>IF(AND($B$6=NB!$A$17,$B$8&gt;0),'Ersparnisberechnung Sommertarif'!$B$8*SLP!C18582,"")</f>
        <v/>
      </c>
    </row>
    <row r="18603" spans="1:5" x14ac:dyDescent="0.3">
      <c r="A18603" s="25">
        <v>46216</v>
      </c>
      <c r="B18603" s="31">
        <v>0.60416666666666663</v>
      </c>
      <c r="C18603" s="46"/>
      <c r="D18603" s="29">
        <v>46216.604166666664</v>
      </c>
      <c r="E18603" s="15" t="str">
        <f>IF(AND($B$6=NB!$A$17,$B$8&gt;0),'Ersparnisberechnung Sommertarif'!$B$8*SLP!C18583,"")</f>
        <v/>
      </c>
    </row>
    <row r="18604" spans="1:5" x14ac:dyDescent="0.3">
      <c r="A18604" s="25">
        <v>46216</v>
      </c>
      <c r="B18604" s="31">
        <v>0.61458333333333337</v>
      </c>
      <c r="C18604" s="46"/>
      <c r="D18604" s="29">
        <v>46216.614583333336</v>
      </c>
      <c r="E18604" s="15" t="str">
        <f>IF(AND($B$6=NB!$A$17,$B$8&gt;0),'Ersparnisberechnung Sommertarif'!$B$8*SLP!C18584,"")</f>
        <v/>
      </c>
    </row>
    <row r="18605" spans="1:5" x14ac:dyDescent="0.3">
      <c r="A18605" s="25">
        <v>46216</v>
      </c>
      <c r="B18605" s="31">
        <v>0.625</v>
      </c>
      <c r="C18605" s="46"/>
      <c r="D18605" s="29">
        <v>46216.625</v>
      </c>
      <c r="E18605" s="15" t="str">
        <f>IF(AND($B$6=NB!$A$17,$B$8&gt;0),'Ersparnisberechnung Sommertarif'!$B$8*SLP!C18585,"")</f>
        <v/>
      </c>
    </row>
    <row r="18606" spans="1:5" x14ac:dyDescent="0.3">
      <c r="A18606" s="25">
        <v>46216</v>
      </c>
      <c r="B18606" s="31">
        <v>0.63541666666666663</v>
      </c>
      <c r="C18606" s="46"/>
      <c r="D18606" s="29">
        <v>46216.635416666664</v>
      </c>
      <c r="E18606" s="15" t="str">
        <f>IF(AND($B$6=NB!$A$17,$B$8&gt;0),'Ersparnisberechnung Sommertarif'!$B$8*SLP!C18586,"")</f>
        <v/>
      </c>
    </row>
    <row r="18607" spans="1:5" x14ac:dyDescent="0.3">
      <c r="A18607" s="25">
        <v>46216</v>
      </c>
      <c r="B18607" s="31">
        <v>0.64583333333333337</v>
      </c>
      <c r="C18607" s="46"/>
      <c r="D18607" s="29">
        <v>46216.645833333336</v>
      </c>
      <c r="E18607" s="15" t="str">
        <f>IF(AND($B$6=NB!$A$17,$B$8&gt;0),'Ersparnisberechnung Sommertarif'!$B$8*SLP!C18587,"")</f>
        <v/>
      </c>
    </row>
    <row r="18608" spans="1:5" x14ac:dyDescent="0.3">
      <c r="A18608" s="25">
        <v>46216</v>
      </c>
      <c r="B18608" s="31">
        <v>0.65625</v>
      </c>
      <c r="C18608" s="46"/>
      <c r="D18608" s="29">
        <v>46216.65625</v>
      </c>
      <c r="E18608" s="15" t="str">
        <f>IF(AND($B$6=NB!$A$17,$B$8&gt;0),'Ersparnisberechnung Sommertarif'!$B$8*SLP!C18588,"")</f>
        <v/>
      </c>
    </row>
    <row r="18609" spans="1:5" x14ac:dyDescent="0.3">
      <c r="A18609" s="25">
        <v>46216</v>
      </c>
      <c r="B18609" s="31">
        <v>0.66666666666666663</v>
      </c>
      <c r="C18609" s="46"/>
      <c r="D18609" s="29">
        <v>46216.666666666664</v>
      </c>
      <c r="E18609" s="15" t="str">
        <f>IF(AND($B$6=NB!$A$17,$B$8&gt;0),'Ersparnisberechnung Sommertarif'!$B$8*SLP!C18589,"")</f>
        <v/>
      </c>
    </row>
    <row r="18610" spans="1:5" x14ac:dyDescent="0.3">
      <c r="A18610" s="25">
        <v>46216</v>
      </c>
      <c r="B18610" s="31">
        <v>0.67708333333333337</v>
      </c>
      <c r="C18610" s="46"/>
      <c r="D18610" s="29">
        <v>46216.677083333336</v>
      </c>
      <c r="E18610" s="15" t="str">
        <f>IF(AND($B$6=NB!$A$17,$B$8&gt;0),'Ersparnisberechnung Sommertarif'!$B$8*SLP!C18590,"")</f>
        <v/>
      </c>
    </row>
    <row r="18611" spans="1:5" x14ac:dyDescent="0.3">
      <c r="A18611" s="25">
        <v>46216</v>
      </c>
      <c r="B18611" s="31">
        <v>0.6875</v>
      </c>
      <c r="C18611" s="46"/>
      <c r="D18611" s="29">
        <v>46216.6875</v>
      </c>
      <c r="E18611" s="15" t="str">
        <f>IF(AND($B$6=NB!$A$17,$B$8&gt;0),'Ersparnisberechnung Sommertarif'!$B$8*SLP!C18591,"")</f>
        <v/>
      </c>
    </row>
    <row r="18612" spans="1:5" x14ac:dyDescent="0.3">
      <c r="A18612" s="25">
        <v>46216</v>
      </c>
      <c r="B18612" s="31">
        <v>0.69791666666666663</v>
      </c>
      <c r="C18612" s="46"/>
      <c r="D18612" s="29">
        <v>46216.697916666664</v>
      </c>
      <c r="E18612" s="15" t="str">
        <f>IF(AND($B$6=NB!$A$17,$B$8&gt;0),'Ersparnisberechnung Sommertarif'!$B$8*SLP!C18592,"")</f>
        <v/>
      </c>
    </row>
    <row r="18613" spans="1:5" x14ac:dyDescent="0.3">
      <c r="A18613" s="25">
        <v>46216</v>
      </c>
      <c r="B18613" s="31">
        <v>0.70833333333333337</v>
      </c>
      <c r="C18613" s="46"/>
      <c r="D18613" s="29">
        <v>46216.708333333336</v>
      </c>
      <c r="E18613" s="15" t="str">
        <f>IF(AND($B$6=NB!$A$17,$B$8&gt;0),'Ersparnisberechnung Sommertarif'!$B$8*SLP!C18593,"")</f>
        <v/>
      </c>
    </row>
    <row r="18614" spans="1:5" x14ac:dyDescent="0.3">
      <c r="A18614" s="25">
        <v>46216</v>
      </c>
      <c r="B18614" s="31">
        <v>0.71875</v>
      </c>
      <c r="C18614" s="46"/>
      <c r="D18614" s="29">
        <v>46216.71875</v>
      </c>
      <c r="E18614" s="15" t="str">
        <f>IF(AND($B$6=NB!$A$17,$B$8&gt;0),'Ersparnisberechnung Sommertarif'!$B$8*SLP!C18594,"")</f>
        <v/>
      </c>
    </row>
    <row r="18615" spans="1:5" x14ac:dyDescent="0.3">
      <c r="A18615" s="25">
        <v>46216</v>
      </c>
      <c r="B18615" s="31">
        <v>0.72916666666666663</v>
      </c>
      <c r="C18615" s="46"/>
      <c r="D18615" s="29">
        <v>46216.729166666664</v>
      </c>
      <c r="E18615" s="15" t="str">
        <f>IF(AND($B$6=NB!$A$17,$B$8&gt;0),'Ersparnisberechnung Sommertarif'!$B$8*SLP!C18595,"")</f>
        <v/>
      </c>
    </row>
    <row r="18616" spans="1:5" x14ac:dyDescent="0.3">
      <c r="A18616" s="25">
        <v>46216</v>
      </c>
      <c r="B18616" s="31">
        <v>0.73958333333333337</v>
      </c>
      <c r="C18616" s="46"/>
      <c r="D18616" s="29">
        <v>46216.739583333336</v>
      </c>
      <c r="E18616" s="15" t="str">
        <f>IF(AND($B$6=NB!$A$17,$B$8&gt;0),'Ersparnisberechnung Sommertarif'!$B$8*SLP!C18596,"")</f>
        <v/>
      </c>
    </row>
    <row r="18617" spans="1:5" x14ac:dyDescent="0.3">
      <c r="A18617" s="25">
        <v>46216</v>
      </c>
      <c r="B18617" s="31">
        <v>0.75</v>
      </c>
      <c r="C18617" s="46"/>
      <c r="D18617" s="29">
        <v>46216.75</v>
      </c>
      <c r="E18617" s="15" t="str">
        <f>IF(AND($B$6=NB!$A$17,$B$8&gt;0),'Ersparnisberechnung Sommertarif'!$B$8*SLP!C18597,"")</f>
        <v/>
      </c>
    </row>
    <row r="18618" spans="1:5" x14ac:dyDescent="0.3">
      <c r="A18618" s="25">
        <v>46216</v>
      </c>
      <c r="B18618" s="31">
        <v>0.76041666666666663</v>
      </c>
      <c r="C18618" s="46"/>
      <c r="D18618" s="29">
        <v>46216.760416666664</v>
      </c>
      <c r="E18618" s="15" t="str">
        <f>IF(AND($B$6=NB!$A$17,$B$8&gt;0),'Ersparnisberechnung Sommertarif'!$B$8*SLP!C18598,"")</f>
        <v/>
      </c>
    </row>
    <row r="18619" spans="1:5" x14ac:dyDescent="0.3">
      <c r="A18619" s="25">
        <v>46216</v>
      </c>
      <c r="B18619" s="31">
        <v>0.77083333333333337</v>
      </c>
      <c r="C18619" s="46"/>
      <c r="D18619" s="29">
        <v>46216.770833333336</v>
      </c>
      <c r="E18619" s="15" t="str">
        <f>IF(AND($B$6=NB!$A$17,$B$8&gt;0),'Ersparnisberechnung Sommertarif'!$B$8*SLP!C18599,"")</f>
        <v/>
      </c>
    </row>
    <row r="18620" spans="1:5" x14ac:dyDescent="0.3">
      <c r="A18620" s="25">
        <v>46216</v>
      </c>
      <c r="B18620" s="31">
        <v>0.78125</v>
      </c>
      <c r="C18620" s="46"/>
      <c r="D18620" s="29">
        <v>46216.78125</v>
      </c>
      <c r="E18620" s="15" t="str">
        <f>IF(AND($B$6=NB!$A$17,$B$8&gt;0),'Ersparnisberechnung Sommertarif'!$B$8*SLP!C18600,"")</f>
        <v/>
      </c>
    </row>
    <row r="18621" spans="1:5" x14ac:dyDescent="0.3">
      <c r="A18621" s="25">
        <v>46216</v>
      </c>
      <c r="B18621" s="31">
        <v>0.79166666666666663</v>
      </c>
      <c r="C18621" s="46"/>
      <c r="D18621" s="29">
        <v>46216.791666666664</v>
      </c>
      <c r="E18621" s="15" t="str">
        <f>IF(AND($B$6=NB!$A$17,$B$8&gt;0),'Ersparnisberechnung Sommertarif'!$B$8*SLP!C18601,"")</f>
        <v/>
      </c>
    </row>
    <row r="18622" spans="1:5" x14ac:dyDescent="0.3">
      <c r="A18622" s="25">
        <v>46216</v>
      </c>
      <c r="B18622" s="31">
        <v>0.80208333333333337</v>
      </c>
      <c r="C18622" s="46"/>
      <c r="D18622" s="29">
        <v>46216.802083333336</v>
      </c>
      <c r="E18622" s="15" t="str">
        <f>IF(AND($B$6=NB!$A$17,$B$8&gt;0),'Ersparnisberechnung Sommertarif'!$B$8*SLP!C18602,"")</f>
        <v/>
      </c>
    </row>
    <row r="18623" spans="1:5" x14ac:dyDescent="0.3">
      <c r="A18623" s="25">
        <v>46216</v>
      </c>
      <c r="B18623" s="31">
        <v>0.8125</v>
      </c>
      <c r="C18623" s="46"/>
      <c r="D18623" s="29">
        <v>46216.8125</v>
      </c>
      <c r="E18623" s="15" t="str">
        <f>IF(AND($B$6=NB!$A$17,$B$8&gt;0),'Ersparnisberechnung Sommertarif'!$B$8*SLP!C18603,"")</f>
        <v/>
      </c>
    </row>
    <row r="18624" spans="1:5" x14ac:dyDescent="0.3">
      <c r="A18624" s="25">
        <v>46216</v>
      </c>
      <c r="B18624" s="31">
        <v>0.82291666666666663</v>
      </c>
      <c r="C18624" s="46"/>
      <c r="D18624" s="29">
        <v>46216.822916666664</v>
      </c>
      <c r="E18624" s="15" t="str">
        <f>IF(AND($B$6=NB!$A$17,$B$8&gt;0),'Ersparnisberechnung Sommertarif'!$B$8*SLP!C18604,"")</f>
        <v/>
      </c>
    </row>
    <row r="18625" spans="1:5" x14ac:dyDescent="0.3">
      <c r="A18625" s="25">
        <v>46216</v>
      </c>
      <c r="B18625" s="31">
        <v>0.83333333333333337</v>
      </c>
      <c r="C18625" s="46"/>
      <c r="D18625" s="29">
        <v>46216.833333333336</v>
      </c>
      <c r="E18625" s="15" t="str">
        <f>IF(AND($B$6=NB!$A$17,$B$8&gt;0),'Ersparnisberechnung Sommertarif'!$B$8*SLP!C18605,"")</f>
        <v/>
      </c>
    </row>
    <row r="18626" spans="1:5" x14ac:dyDescent="0.3">
      <c r="A18626" s="25">
        <v>46216</v>
      </c>
      <c r="B18626" s="31">
        <v>0.84375</v>
      </c>
      <c r="C18626" s="46"/>
      <c r="D18626" s="29">
        <v>46216.84375</v>
      </c>
      <c r="E18626" s="15" t="str">
        <f>IF(AND($B$6=NB!$A$17,$B$8&gt;0),'Ersparnisberechnung Sommertarif'!$B$8*SLP!C18606,"")</f>
        <v/>
      </c>
    </row>
    <row r="18627" spans="1:5" x14ac:dyDescent="0.3">
      <c r="A18627" s="25">
        <v>46216</v>
      </c>
      <c r="B18627" s="31">
        <v>0.85416666666666663</v>
      </c>
      <c r="C18627" s="46"/>
      <c r="D18627" s="29">
        <v>46216.854166666664</v>
      </c>
      <c r="E18627" s="15" t="str">
        <f>IF(AND($B$6=NB!$A$17,$B$8&gt;0),'Ersparnisberechnung Sommertarif'!$B$8*SLP!C18607,"")</f>
        <v/>
      </c>
    </row>
    <row r="18628" spans="1:5" x14ac:dyDescent="0.3">
      <c r="A18628" s="25">
        <v>46216</v>
      </c>
      <c r="B18628" s="31">
        <v>0.86458333333333337</v>
      </c>
      <c r="C18628" s="46"/>
      <c r="D18628" s="29">
        <v>46216.864583333336</v>
      </c>
      <c r="E18628" s="15" t="str">
        <f>IF(AND($B$6=NB!$A$17,$B$8&gt;0),'Ersparnisberechnung Sommertarif'!$B$8*SLP!C18608,"")</f>
        <v/>
      </c>
    </row>
    <row r="18629" spans="1:5" x14ac:dyDescent="0.3">
      <c r="A18629" s="25">
        <v>46216</v>
      </c>
      <c r="B18629" s="31">
        <v>0.875</v>
      </c>
      <c r="C18629" s="46"/>
      <c r="D18629" s="29">
        <v>46216.875</v>
      </c>
      <c r="E18629" s="15" t="str">
        <f>IF(AND($B$6=NB!$A$17,$B$8&gt;0),'Ersparnisberechnung Sommertarif'!$B$8*SLP!C18609,"")</f>
        <v/>
      </c>
    </row>
    <row r="18630" spans="1:5" x14ac:dyDescent="0.3">
      <c r="A18630" s="25">
        <v>46216</v>
      </c>
      <c r="B18630" s="31">
        <v>0.88541666666666663</v>
      </c>
      <c r="C18630" s="46"/>
      <c r="D18630" s="29">
        <v>46216.885416666664</v>
      </c>
      <c r="E18630" s="15" t="str">
        <f>IF(AND($B$6=NB!$A$17,$B$8&gt;0),'Ersparnisberechnung Sommertarif'!$B$8*SLP!C18610,"")</f>
        <v/>
      </c>
    </row>
    <row r="18631" spans="1:5" x14ac:dyDescent="0.3">
      <c r="A18631" s="25">
        <v>46216</v>
      </c>
      <c r="B18631" s="31">
        <v>0.89583333333333337</v>
      </c>
      <c r="C18631" s="46"/>
      <c r="D18631" s="29">
        <v>46216.895833333336</v>
      </c>
      <c r="E18631" s="15" t="str">
        <f>IF(AND($B$6=NB!$A$17,$B$8&gt;0),'Ersparnisberechnung Sommertarif'!$B$8*SLP!C18611,"")</f>
        <v/>
      </c>
    </row>
    <row r="18632" spans="1:5" x14ac:dyDescent="0.3">
      <c r="A18632" s="25">
        <v>46216</v>
      </c>
      <c r="B18632" s="31">
        <v>0.90625</v>
      </c>
      <c r="C18632" s="46"/>
      <c r="D18632" s="29">
        <v>46216.90625</v>
      </c>
      <c r="E18632" s="15" t="str">
        <f>IF(AND($B$6=NB!$A$17,$B$8&gt;0),'Ersparnisberechnung Sommertarif'!$B$8*SLP!C18612,"")</f>
        <v/>
      </c>
    </row>
    <row r="18633" spans="1:5" x14ac:dyDescent="0.3">
      <c r="A18633" s="25">
        <v>46216</v>
      </c>
      <c r="B18633" s="31">
        <v>0.91666666666666663</v>
      </c>
      <c r="C18633" s="46"/>
      <c r="D18633" s="29">
        <v>46216.916666666664</v>
      </c>
      <c r="E18633" s="15" t="str">
        <f>IF(AND($B$6=NB!$A$17,$B$8&gt;0),'Ersparnisberechnung Sommertarif'!$B$8*SLP!C18613,"")</f>
        <v/>
      </c>
    </row>
    <row r="18634" spans="1:5" x14ac:dyDescent="0.3">
      <c r="A18634" s="25">
        <v>46216</v>
      </c>
      <c r="B18634" s="31">
        <v>0.92708333333333337</v>
      </c>
      <c r="C18634" s="46"/>
      <c r="D18634" s="29">
        <v>46216.927083333336</v>
      </c>
      <c r="E18634" s="15" t="str">
        <f>IF(AND($B$6=NB!$A$17,$B$8&gt;0),'Ersparnisberechnung Sommertarif'!$B$8*SLP!C18614,"")</f>
        <v/>
      </c>
    </row>
    <row r="18635" spans="1:5" x14ac:dyDescent="0.3">
      <c r="A18635" s="25">
        <v>46216</v>
      </c>
      <c r="B18635" s="31">
        <v>0.9375</v>
      </c>
      <c r="C18635" s="46"/>
      <c r="D18635" s="29">
        <v>46216.9375</v>
      </c>
      <c r="E18635" s="15" t="str">
        <f>IF(AND($B$6=NB!$A$17,$B$8&gt;0),'Ersparnisberechnung Sommertarif'!$B$8*SLP!C18615,"")</f>
        <v/>
      </c>
    </row>
    <row r="18636" spans="1:5" x14ac:dyDescent="0.3">
      <c r="A18636" s="25">
        <v>46216</v>
      </c>
      <c r="B18636" s="31">
        <v>0.94791666666666663</v>
      </c>
      <c r="C18636" s="46"/>
      <c r="D18636" s="29">
        <v>46216.947916666664</v>
      </c>
      <c r="E18636" s="15" t="str">
        <f>IF(AND($B$6=NB!$A$17,$B$8&gt;0),'Ersparnisberechnung Sommertarif'!$B$8*SLP!C18616,"")</f>
        <v/>
      </c>
    </row>
    <row r="18637" spans="1:5" x14ac:dyDescent="0.3">
      <c r="A18637" s="25">
        <v>46216</v>
      </c>
      <c r="B18637" s="31">
        <v>0.95833333333333337</v>
      </c>
      <c r="C18637" s="46"/>
      <c r="D18637" s="29">
        <v>46216.958333333336</v>
      </c>
      <c r="E18637" s="15" t="str">
        <f>IF(AND($B$6=NB!$A$17,$B$8&gt;0),'Ersparnisberechnung Sommertarif'!$B$8*SLP!C18617,"")</f>
        <v/>
      </c>
    </row>
    <row r="18638" spans="1:5" x14ac:dyDescent="0.3">
      <c r="A18638" s="25">
        <v>46216</v>
      </c>
      <c r="B18638" s="31">
        <v>0.96875</v>
      </c>
      <c r="C18638" s="46"/>
      <c r="D18638" s="29">
        <v>46216.96875</v>
      </c>
      <c r="E18638" s="15" t="str">
        <f>IF(AND($B$6=NB!$A$17,$B$8&gt;0),'Ersparnisberechnung Sommertarif'!$B$8*SLP!C18618,"")</f>
        <v/>
      </c>
    </row>
    <row r="18639" spans="1:5" x14ac:dyDescent="0.3">
      <c r="A18639" s="25">
        <v>46216</v>
      </c>
      <c r="B18639" s="31">
        <v>0.97916666666666663</v>
      </c>
      <c r="C18639" s="46"/>
      <c r="D18639" s="29">
        <v>46216.979166666664</v>
      </c>
      <c r="E18639" s="15" t="str">
        <f>IF(AND($B$6=NB!$A$17,$B$8&gt;0),'Ersparnisberechnung Sommertarif'!$B$8*SLP!C18619,"")</f>
        <v/>
      </c>
    </row>
    <row r="18640" spans="1:5" x14ac:dyDescent="0.3">
      <c r="A18640" s="25">
        <v>46216</v>
      </c>
      <c r="B18640" s="31">
        <v>0.98958333333333337</v>
      </c>
      <c r="C18640" s="46"/>
      <c r="D18640" s="29">
        <v>46216.989583333336</v>
      </c>
      <c r="E18640" s="15" t="str">
        <f>IF(AND($B$6=NB!$A$17,$B$8&gt;0),'Ersparnisberechnung Sommertarif'!$B$8*SLP!C18620,"")</f>
        <v/>
      </c>
    </row>
    <row r="18641" spans="1:5" x14ac:dyDescent="0.3">
      <c r="A18641" s="25">
        <v>46217</v>
      </c>
      <c r="B18641" s="31">
        <v>0</v>
      </c>
      <c r="C18641" s="46"/>
      <c r="D18641" s="29">
        <v>46217</v>
      </c>
      <c r="E18641" s="15" t="str">
        <f>IF(AND($B$6=NB!$A$17,$B$8&gt;0),'Ersparnisberechnung Sommertarif'!$B$8*SLP!C18621,"")</f>
        <v/>
      </c>
    </row>
    <row r="18642" spans="1:5" x14ac:dyDescent="0.3">
      <c r="A18642" s="25">
        <v>46217</v>
      </c>
      <c r="B18642" s="31">
        <v>1.0416666666666666E-2</v>
      </c>
      <c r="C18642" s="46"/>
      <c r="D18642" s="29">
        <v>46217.010416666664</v>
      </c>
      <c r="E18642" s="15" t="str">
        <f>IF(AND($B$6=NB!$A$17,$B$8&gt;0),'Ersparnisberechnung Sommertarif'!$B$8*SLP!C18622,"")</f>
        <v/>
      </c>
    </row>
    <row r="18643" spans="1:5" x14ac:dyDescent="0.3">
      <c r="A18643" s="25">
        <v>46217</v>
      </c>
      <c r="B18643" s="31">
        <v>2.0833333333333332E-2</v>
      </c>
      <c r="C18643" s="46"/>
      <c r="D18643" s="29">
        <v>46217.020833333336</v>
      </c>
      <c r="E18643" s="15" t="str">
        <f>IF(AND($B$6=NB!$A$17,$B$8&gt;0),'Ersparnisberechnung Sommertarif'!$B$8*SLP!C18623,"")</f>
        <v/>
      </c>
    </row>
    <row r="18644" spans="1:5" x14ac:dyDescent="0.3">
      <c r="A18644" s="25">
        <v>46217</v>
      </c>
      <c r="B18644" s="31">
        <v>3.125E-2</v>
      </c>
      <c r="C18644" s="46"/>
      <c r="D18644" s="29">
        <v>46217.03125</v>
      </c>
      <c r="E18644" s="15" t="str">
        <f>IF(AND($B$6=NB!$A$17,$B$8&gt;0),'Ersparnisberechnung Sommertarif'!$B$8*SLP!C18624,"")</f>
        <v/>
      </c>
    </row>
    <row r="18645" spans="1:5" x14ac:dyDescent="0.3">
      <c r="A18645" s="25">
        <v>46217</v>
      </c>
      <c r="B18645" s="31">
        <v>4.1666666666666664E-2</v>
      </c>
      <c r="C18645" s="46"/>
      <c r="D18645" s="29">
        <v>46217.041666666664</v>
      </c>
      <c r="E18645" s="15" t="str">
        <f>IF(AND($B$6=NB!$A$17,$B$8&gt;0),'Ersparnisberechnung Sommertarif'!$B$8*SLP!C18625,"")</f>
        <v/>
      </c>
    </row>
    <row r="18646" spans="1:5" x14ac:dyDescent="0.3">
      <c r="A18646" s="25">
        <v>46217</v>
      </c>
      <c r="B18646" s="31">
        <v>5.2083333333333336E-2</v>
      </c>
      <c r="C18646" s="46"/>
      <c r="D18646" s="29">
        <v>46217.052083333336</v>
      </c>
      <c r="E18646" s="15" t="str">
        <f>IF(AND($B$6=NB!$A$17,$B$8&gt;0),'Ersparnisberechnung Sommertarif'!$B$8*SLP!C18626,"")</f>
        <v/>
      </c>
    </row>
    <row r="18647" spans="1:5" x14ac:dyDescent="0.3">
      <c r="A18647" s="25">
        <v>46217</v>
      </c>
      <c r="B18647" s="31">
        <v>6.25E-2</v>
      </c>
      <c r="C18647" s="46"/>
      <c r="D18647" s="29">
        <v>46217.0625</v>
      </c>
      <c r="E18647" s="15" t="str">
        <f>IF(AND($B$6=NB!$A$17,$B$8&gt;0),'Ersparnisberechnung Sommertarif'!$B$8*SLP!C18627,"")</f>
        <v/>
      </c>
    </row>
    <row r="18648" spans="1:5" x14ac:dyDescent="0.3">
      <c r="A18648" s="25">
        <v>46217</v>
      </c>
      <c r="B18648" s="31">
        <v>7.2916666666666671E-2</v>
      </c>
      <c r="C18648" s="46"/>
      <c r="D18648" s="29">
        <v>46217.072916666664</v>
      </c>
      <c r="E18648" s="15" t="str">
        <f>IF(AND($B$6=NB!$A$17,$B$8&gt;0),'Ersparnisberechnung Sommertarif'!$B$8*SLP!C18628,"")</f>
        <v/>
      </c>
    </row>
    <row r="18649" spans="1:5" x14ac:dyDescent="0.3">
      <c r="A18649" s="25">
        <v>46217</v>
      </c>
      <c r="B18649" s="31">
        <v>8.3333333333333329E-2</v>
      </c>
      <c r="C18649" s="46"/>
      <c r="D18649" s="29">
        <v>46217.083333333336</v>
      </c>
      <c r="E18649" s="15" t="str">
        <f>IF(AND($B$6=NB!$A$17,$B$8&gt;0),'Ersparnisberechnung Sommertarif'!$B$8*SLP!C18629,"")</f>
        <v/>
      </c>
    </row>
    <row r="18650" spans="1:5" x14ac:dyDescent="0.3">
      <c r="A18650" s="25">
        <v>46217</v>
      </c>
      <c r="B18650" s="31">
        <v>9.375E-2</v>
      </c>
      <c r="C18650" s="46"/>
      <c r="D18650" s="29">
        <v>46217.09375</v>
      </c>
      <c r="E18650" s="15" t="str">
        <f>IF(AND($B$6=NB!$A$17,$B$8&gt;0),'Ersparnisberechnung Sommertarif'!$B$8*SLP!C18630,"")</f>
        <v/>
      </c>
    </row>
    <row r="18651" spans="1:5" x14ac:dyDescent="0.3">
      <c r="A18651" s="25">
        <v>46217</v>
      </c>
      <c r="B18651" s="31">
        <v>0.10416666666666667</v>
      </c>
      <c r="C18651" s="46"/>
      <c r="D18651" s="29">
        <v>46217.104166666664</v>
      </c>
      <c r="E18651" s="15" t="str">
        <f>IF(AND($B$6=NB!$A$17,$B$8&gt;0),'Ersparnisberechnung Sommertarif'!$B$8*SLP!C18631,"")</f>
        <v/>
      </c>
    </row>
    <row r="18652" spans="1:5" x14ac:dyDescent="0.3">
      <c r="A18652" s="25">
        <v>46217</v>
      </c>
      <c r="B18652" s="31">
        <v>0.11458333333333333</v>
      </c>
      <c r="C18652" s="46"/>
      <c r="D18652" s="29">
        <v>46217.114583333336</v>
      </c>
      <c r="E18652" s="15" t="str">
        <f>IF(AND($B$6=NB!$A$17,$B$8&gt;0),'Ersparnisberechnung Sommertarif'!$B$8*SLP!C18632,"")</f>
        <v/>
      </c>
    </row>
    <row r="18653" spans="1:5" x14ac:dyDescent="0.3">
      <c r="A18653" s="25">
        <v>46217</v>
      </c>
      <c r="B18653" s="31">
        <v>0.125</v>
      </c>
      <c r="C18653" s="46"/>
      <c r="D18653" s="29">
        <v>46217.125</v>
      </c>
      <c r="E18653" s="15" t="str">
        <f>IF(AND($B$6=NB!$A$17,$B$8&gt;0),'Ersparnisberechnung Sommertarif'!$B$8*SLP!C18633,"")</f>
        <v/>
      </c>
    </row>
    <row r="18654" spans="1:5" x14ac:dyDescent="0.3">
      <c r="A18654" s="25">
        <v>46217</v>
      </c>
      <c r="B18654" s="31">
        <v>0.13541666666666666</v>
      </c>
      <c r="C18654" s="46"/>
      <c r="D18654" s="29">
        <v>46217.135416666664</v>
      </c>
      <c r="E18654" s="15" t="str">
        <f>IF(AND($B$6=NB!$A$17,$B$8&gt;0),'Ersparnisberechnung Sommertarif'!$B$8*SLP!C18634,"")</f>
        <v/>
      </c>
    </row>
    <row r="18655" spans="1:5" x14ac:dyDescent="0.3">
      <c r="A18655" s="25">
        <v>46217</v>
      </c>
      <c r="B18655" s="31">
        <v>0.14583333333333334</v>
      </c>
      <c r="C18655" s="46"/>
      <c r="D18655" s="29">
        <v>46217.145833333336</v>
      </c>
      <c r="E18655" s="15" t="str">
        <f>IF(AND($B$6=NB!$A$17,$B$8&gt;0),'Ersparnisberechnung Sommertarif'!$B$8*SLP!C18635,"")</f>
        <v/>
      </c>
    </row>
    <row r="18656" spans="1:5" x14ac:dyDescent="0.3">
      <c r="A18656" s="25">
        <v>46217</v>
      </c>
      <c r="B18656" s="31">
        <v>0.15625</v>
      </c>
      <c r="C18656" s="46"/>
      <c r="D18656" s="29">
        <v>46217.15625</v>
      </c>
      <c r="E18656" s="15" t="str">
        <f>IF(AND($B$6=NB!$A$17,$B$8&gt;0),'Ersparnisberechnung Sommertarif'!$B$8*SLP!C18636,"")</f>
        <v/>
      </c>
    </row>
    <row r="18657" spans="1:5" x14ac:dyDescent="0.3">
      <c r="A18657" s="25">
        <v>46217</v>
      </c>
      <c r="B18657" s="31">
        <v>0.16666666666666666</v>
      </c>
      <c r="C18657" s="46"/>
      <c r="D18657" s="29">
        <v>46217.166666666664</v>
      </c>
      <c r="E18657" s="15" t="str">
        <f>IF(AND($B$6=NB!$A$17,$B$8&gt;0),'Ersparnisberechnung Sommertarif'!$B$8*SLP!C18637,"")</f>
        <v/>
      </c>
    </row>
    <row r="18658" spans="1:5" x14ac:dyDescent="0.3">
      <c r="A18658" s="25">
        <v>46217</v>
      </c>
      <c r="B18658" s="31">
        <v>0.17708333333333334</v>
      </c>
      <c r="C18658" s="46"/>
      <c r="D18658" s="29">
        <v>46217.177083333336</v>
      </c>
      <c r="E18658" s="15" t="str">
        <f>IF(AND($B$6=NB!$A$17,$B$8&gt;0),'Ersparnisberechnung Sommertarif'!$B$8*SLP!C18638,"")</f>
        <v/>
      </c>
    </row>
    <row r="18659" spans="1:5" x14ac:dyDescent="0.3">
      <c r="A18659" s="25">
        <v>46217</v>
      </c>
      <c r="B18659" s="31">
        <v>0.1875</v>
      </c>
      <c r="C18659" s="46"/>
      <c r="D18659" s="29">
        <v>46217.1875</v>
      </c>
      <c r="E18659" s="15" t="str">
        <f>IF(AND($B$6=NB!$A$17,$B$8&gt;0),'Ersparnisberechnung Sommertarif'!$B$8*SLP!C18639,"")</f>
        <v/>
      </c>
    </row>
    <row r="18660" spans="1:5" x14ac:dyDescent="0.3">
      <c r="A18660" s="25">
        <v>46217</v>
      </c>
      <c r="B18660" s="31">
        <v>0.19791666666666666</v>
      </c>
      <c r="C18660" s="46"/>
      <c r="D18660" s="29">
        <v>46217.197916666664</v>
      </c>
      <c r="E18660" s="15" t="str">
        <f>IF(AND($B$6=NB!$A$17,$B$8&gt;0),'Ersparnisberechnung Sommertarif'!$B$8*SLP!C18640,"")</f>
        <v/>
      </c>
    </row>
    <row r="18661" spans="1:5" x14ac:dyDescent="0.3">
      <c r="A18661" s="25">
        <v>46217</v>
      </c>
      <c r="B18661" s="31">
        <v>0.20833333333333334</v>
      </c>
      <c r="C18661" s="46"/>
      <c r="D18661" s="29">
        <v>46217.208333333336</v>
      </c>
      <c r="E18661" s="15" t="str">
        <f>IF(AND($B$6=NB!$A$17,$B$8&gt;0),'Ersparnisberechnung Sommertarif'!$B$8*SLP!C18641,"")</f>
        <v/>
      </c>
    </row>
    <row r="18662" spans="1:5" x14ac:dyDescent="0.3">
      <c r="A18662" s="25">
        <v>46217</v>
      </c>
      <c r="B18662" s="31">
        <v>0.21875</v>
      </c>
      <c r="C18662" s="46"/>
      <c r="D18662" s="29">
        <v>46217.21875</v>
      </c>
      <c r="E18662" s="15" t="str">
        <f>IF(AND($B$6=NB!$A$17,$B$8&gt;0),'Ersparnisberechnung Sommertarif'!$B$8*SLP!C18642,"")</f>
        <v/>
      </c>
    </row>
    <row r="18663" spans="1:5" x14ac:dyDescent="0.3">
      <c r="A18663" s="25">
        <v>46217</v>
      </c>
      <c r="B18663" s="31">
        <v>0.22916666666666666</v>
      </c>
      <c r="C18663" s="46"/>
      <c r="D18663" s="29">
        <v>46217.229166666664</v>
      </c>
      <c r="E18663" s="15" t="str">
        <f>IF(AND($B$6=NB!$A$17,$B$8&gt;0),'Ersparnisberechnung Sommertarif'!$B$8*SLP!C18643,"")</f>
        <v/>
      </c>
    </row>
    <row r="18664" spans="1:5" x14ac:dyDescent="0.3">
      <c r="A18664" s="25">
        <v>46217</v>
      </c>
      <c r="B18664" s="31">
        <v>0.23958333333333334</v>
      </c>
      <c r="C18664" s="46"/>
      <c r="D18664" s="29">
        <v>46217.239583333336</v>
      </c>
      <c r="E18664" s="15" t="str">
        <f>IF(AND($B$6=NB!$A$17,$B$8&gt;0),'Ersparnisberechnung Sommertarif'!$B$8*SLP!C18644,"")</f>
        <v/>
      </c>
    </row>
    <row r="18665" spans="1:5" x14ac:dyDescent="0.3">
      <c r="A18665" s="25">
        <v>46217</v>
      </c>
      <c r="B18665" s="31">
        <v>0.25</v>
      </c>
      <c r="C18665" s="46"/>
      <c r="D18665" s="29">
        <v>46217.25</v>
      </c>
      <c r="E18665" s="15" t="str">
        <f>IF(AND($B$6=NB!$A$17,$B$8&gt;0),'Ersparnisberechnung Sommertarif'!$B$8*SLP!C18645,"")</f>
        <v/>
      </c>
    </row>
    <row r="18666" spans="1:5" x14ac:dyDescent="0.3">
      <c r="A18666" s="25">
        <v>46217</v>
      </c>
      <c r="B18666" s="31">
        <v>0.26041666666666669</v>
      </c>
      <c r="C18666" s="46"/>
      <c r="D18666" s="29">
        <v>46217.260416666664</v>
      </c>
      <c r="E18666" s="15" t="str">
        <f>IF(AND($B$6=NB!$A$17,$B$8&gt;0),'Ersparnisberechnung Sommertarif'!$B$8*SLP!C18646,"")</f>
        <v/>
      </c>
    </row>
    <row r="18667" spans="1:5" x14ac:dyDescent="0.3">
      <c r="A18667" s="25">
        <v>46217</v>
      </c>
      <c r="B18667" s="31">
        <v>0.27083333333333331</v>
      </c>
      <c r="C18667" s="46"/>
      <c r="D18667" s="29">
        <v>46217.270833333336</v>
      </c>
      <c r="E18667" s="15" t="str">
        <f>IF(AND($B$6=NB!$A$17,$B$8&gt;0),'Ersparnisberechnung Sommertarif'!$B$8*SLP!C18647,"")</f>
        <v/>
      </c>
    </row>
    <row r="18668" spans="1:5" x14ac:dyDescent="0.3">
      <c r="A18668" s="25">
        <v>46217</v>
      </c>
      <c r="B18668" s="31">
        <v>0.28125</v>
      </c>
      <c r="C18668" s="46"/>
      <c r="D18668" s="29">
        <v>46217.28125</v>
      </c>
      <c r="E18668" s="15" t="str">
        <f>IF(AND($B$6=NB!$A$17,$B$8&gt;0),'Ersparnisberechnung Sommertarif'!$B$8*SLP!C18648,"")</f>
        <v/>
      </c>
    </row>
    <row r="18669" spans="1:5" x14ac:dyDescent="0.3">
      <c r="A18669" s="25">
        <v>46217</v>
      </c>
      <c r="B18669" s="31">
        <v>0.29166666666666669</v>
      </c>
      <c r="C18669" s="46"/>
      <c r="D18669" s="29">
        <v>46217.291666666664</v>
      </c>
      <c r="E18669" s="15" t="str">
        <f>IF(AND($B$6=NB!$A$17,$B$8&gt;0),'Ersparnisberechnung Sommertarif'!$B$8*SLP!C18649,"")</f>
        <v/>
      </c>
    </row>
    <row r="18670" spans="1:5" x14ac:dyDescent="0.3">
      <c r="A18670" s="25">
        <v>46217</v>
      </c>
      <c r="B18670" s="31">
        <v>0.30208333333333331</v>
      </c>
      <c r="C18670" s="46"/>
      <c r="D18670" s="29">
        <v>46217.302083333336</v>
      </c>
      <c r="E18670" s="15" t="str">
        <f>IF(AND($B$6=NB!$A$17,$B$8&gt;0),'Ersparnisberechnung Sommertarif'!$B$8*SLP!C18650,"")</f>
        <v/>
      </c>
    </row>
    <row r="18671" spans="1:5" x14ac:dyDescent="0.3">
      <c r="A18671" s="25">
        <v>46217</v>
      </c>
      <c r="B18671" s="31">
        <v>0.3125</v>
      </c>
      <c r="C18671" s="46"/>
      <c r="D18671" s="29">
        <v>46217.3125</v>
      </c>
      <c r="E18671" s="15" t="str">
        <f>IF(AND($B$6=NB!$A$17,$B$8&gt;0),'Ersparnisberechnung Sommertarif'!$B$8*SLP!C18651,"")</f>
        <v/>
      </c>
    </row>
    <row r="18672" spans="1:5" x14ac:dyDescent="0.3">
      <c r="A18672" s="25">
        <v>46217</v>
      </c>
      <c r="B18672" s="31">
        <v>0.32291666666666669</v>
      </c>
      <c r="C18672" s="46"/>
      <c r="D18672" s="29">
        <v>46217.322916666664</v>
      </c>
      <c r="E18672" s="15" t="str">
        <f>IF(AND($B$6=NB!$A$17,$B$8&gt;0),'Ersparnisberechnung Sommertarif'!$B$8*SLP!C18652,"")</f>
        <v/>
      </c>
    </row>
    <row r="18673" spans="1:5" x14ac:dyDescent="0.3">
      <c r="A18673" s="25">
        <v>46217</v>
      </c>
      <c r="B18673" s="31">
        <v>0.33333333333333331</v>
      </c>
      <c r="C18673" s="46"/>
      <c r="D18673" s="29">
        <v>46217.333333333336</v>
      </c>
      <c r="E18673" s="15" t="str">
        <f>IF(AND($B$6=NB!$A$17,$B$8&gt;0),'Ersparnisberechnung Sommertarif'!$B$8*SLP!C18653,"")</f>
        <v/>
      </c>
    </row>
    <row r="18674" spans="1:5" x14ac:dyDescent="0.3">
      <c r="A18674" s="25">
        <v>46217</v>
      </c>
      <c r="B18674" s="31">
        <v>0.34375</v>
      </c>
      <c r="C18674" s="46"/>
      <c r="D18674" s="29">
        <v>46217.34375</v>
      </c>
      <c r="E18674" s="15" t="str">
        <f>IF(AND($B$6=NB!$A$17,$B$8&gt;0),'Ersparnisberechnung Sommertarif'!$B$8*SLP!C18654,"")</f>
        <v/>
      </c>
    </row>
    <row r="18675" spans="1:5" x14ac:dyDescent="0.3">
      <c r="A18675" s="25">
        <v>46217</v>
      </c>
      <c r="B18675" s="31">
        <v>0.35416666666666669</v>
      </c>
      <c r="C18675" s="46"/>
      <c r="D18675" s="29">
        <v>46217.354166666664</v>
      </c>
      <c r="E18675" s="15" t="str">
        <f>IF(AND($B$6=NB!$A$17,$B$8&gt;0),'Ersparnisberechnung Sommertarif'!$B$8*SLP!C18655,"")</f>
        <v/>
      </c>
    </row>
    <row r="18676" spans="1:5" x14ac:dyDescent="0.3">
      <c r="A18676" s="25">
        <v>46217</v>
      </c>
      <c r="B18676" s="31">
        <v>0.36458333333333331</v>
      </c>
      <c r="C18676" s="46"/>
      <c r="D18676" s="29">
        <v>46217.364583333336</v>
      </c>
      <c r="E18676" s="15" t="str">
        <f>IF(AND($B$6=NB!$A$17,$B$8&gt;0),'Ersparnisberechnung Sommertarif'!$B$8*SLP!C18656,"")</f>
        <v/>
      </c>
    </row>
    <row r="18677" spans="1:5" x14ac:dyDescent="0.3">
      <c r="A18677" s="25">
        <v>46217</v>
      </c>
      <c r="B18677" s="31">
        <v>0.375</v>
      </c>
      <c r="C18677" s="46"/>
      <c r="D18677" s="29">
        <v>46217.375</v>
      </c>
      <c r="E18677" s="15" t="str">
        <f>IF(AND($B$6=NB!$A$17,$B$8&gt;0),'Ersparnisberechnung Sommertarif'!$B$8*SLP!C18657,"")</f>
        <v/>
      </c>
    </row>
    <row r="18678" spans="1:5" x14ac:dyDescent="0.3">
      <c r="A18678" s="25">
        <v>46217</v>
      </c>
      <c r="B18678" s="31">
        <v>0.38541666666666669</v>
      </c>
      <c r="C18678" s="46"/>
      <c r="D18678" s="29">
        <v>46217.385416666664</v>
      </c>
      <c r="E18678" s="15" t="str">
        <f>IF(AND($B$6=NB!$A$17,$B$8&gt;0),'Ersparnisberechnung Sommertarif'!$B$8*SLP!C18658,"")</f>
        <v/>
      </c>
    </row>
    <row r="18679" spans="1:5" x14ac:dyDescent="0.3">
      <c r="A18679" s="25">
        <v>46217</v>
      </c>
      <c r="B18679" s="31">
        <v>0.39583333333333331</v>
      </c>
      <c r="C18679" s="46"/>
      <c r="D18679" s="29">
        <v>46217.395833333336</v>
      </c>
      <c r="E18679" s="15" t="str">
        <f>IF(AND($B$6=NB!$A$17,$B$8&gt;0),'Ersparnisberechnung Sommertarif'!$B$8*SLP!C18659,"")</f>
        <v/>
      </c>
    </row>
    <row r="18680" spans="1:5" x14ac:dyDescent="0.3">
      <c r="A18680" s="25">
        <v>46217</v>
      </c>
      <c r="B18680" s="31">
        <v>0.40625</v>
      </c>
      <c r="C18680" s="46"/>
      <c r="D18680" s="29">
        <v>46217.40625</v>
      </c>
      <c r="E18680" s="15" t="str">
        <f>IF(AND($B$6=NB!$A$17,$B$8&gt;0),'Ersparnisberechnung Sommertarif'!$B$8*SLP!C18660,"")</f>
        <v/>
      </c>
    </row>
    <row r="18681" spans="1:5" x14ac:dyDescent="0.3">
      <c r="A18681" s="25">
        <v>46217</v>
      </c>
      <c r="B18681" s="31">
        <v>0.41666666666666669</v>
      </c>
      <c r="C18681" s="46"/>
      <c r="D18681" s="29">
        <v>46217.416666666664</v>
      </c>
      <c r="E18681" s="15" t="str">
        <f>IF(AND($B$6=NB!$A$17,$B$8&gt;0),'Ersparnisberechnung Sommertarif'!$B$8*SLP!C18661,"")</f>
        <v/>
      </c>
    </row>
    <row r="18682" spans="1:5" x14ac:dyDescent="0.3">
      <c r="A18682" s="25">
        <v>46217</v>
      </c>
      <c r="B18682" s="31">
        <v>0.42708333333333331</v>
      </c>
      <c r="C18682" s="46"/>
      <c r="D18682" s="29">
        <v>46217.427083333336</v>
      </c>
      <c r="E18682" s="15" t="str">
        <f>IF(AND($B$6=NB!$A$17,$B$8&gt;0),'Ersparnisberechnung Sommertarif'!$B$8*SLP!C18662,"")</f>
        <v/>
      </c>
    </row>
    <row r="18683" spans="1:5" x14ac:dyDescent="0.3">
      <c r="A18683" s="25">
        <v>46217</v>
      </c>
      <c r="B18683" s="31">
        <v>0.4375</v>
      </c>
      <c r="C18683" s="46"/>
      <c r="D18683" s="29">
        <v>46217.4375</v>
      </c>
      <c r="E18683" s="15" t="str">
        <f>IF(AND($B$6=NB!$A$17,$B$8&gt;0),'Ersparnisberechnung Sommertarif'!$B$8*SLP!C18663,"")</f>
        <v/>
      </c>
    </row>
    <row r="18684" spans="1:5" x14ac:dyDescent="0.3">
      <c r="A18684" s="25">
        <v>46217</v>
      </c>
      <c r="B18684" s="31">
        <v>0.44791666666666669</v>
      </c>
      <c r="C18684" s="46"/>
      <c r="D18684" s="29">
        <v>46217.447916666664</v>
      </c>
      <c r="E18684" s="15" t="str">
        <f>IF(AND($B$6=NB!$A$17,$B$8&gt;0),'Ersparnisberechnung Sommertarif'!$B$8*SLP!C18664,"")</f>
        <v/>
      </c>
    </row>
    <row r="18685" spans="1:5" x14ac:dyDescent="0.3">
      <c r="A18685" s="25">
        <v>46217</v>
      </c>
      <c r="B18685" s="31">
        <v>0.45833333333333331</v>
      </c>
      <c r="C18685" s="46"/>
      <c r="D18685" s="29">
        <v>46217.458333333336</v>
      </c>
      <c r="E18685" s="15" t="str">
        <f>IF(AND($B$6=NB!$A$17,$B$8&gt;0),'Ersparnisberechnung Sommertarif'!$B$8*SLP!C18665,"")</f>
        <v/>
      </c>
    </row>
    <row r="18686" spans="1:5" x14ac:dyDescent="0.3">
      <c r="A18686" s="25">
        <v>46217</v>
      </c>
      <c r="B18686" s="31">
        <v>0.46875</v>
      </c>
      <c r="C18686" s="46"/>
      <c r="D18686" s="29">
        <v>46217.46875</v>
      </c>
      <c r="E18686" s="15" t="str">
        <f>IF(AND($B$6=NB!$A$17,$B$8&gt;0),'Ersparnisberechnung Sommertarif'!$B$8*SLP!C18666,"")</f>
        <v/>
      </c>
    </row>
    <row r="18687" spans="1:5" x14ac:dyDescent="0.3">
      <c r="A18687" s="25">
        <v>46217</v>
      </c>
      <c r="B18687" s="31">
        <v>0.47916666666666669</v>
      </c>
      <c r="C18687" s="46"/>
      <c r="D18687" s="29">
        <v>46217.479166666664</v>
      </c>
      <c r="E18687" s="15" t="str">
        <f>IF(AND($B$6=NB!$A$17,$B$8&gt;0),'Ersparnisberechnung Sommertarif'!$B$8*SLP!C18667,"")</f>
        <v/>
      </c>
    </row>
    <row r="18688" spans="1:5" x14ac:dyDescent="0.3">
      <c r="A18688" s="25">
        <v>46217</v>
      </c>
      <c r="B18688" s="31">
        <v>0.48958333333333331</v>
      </c>
      <c r="C18688" s="46"/>
      <c r="D18688" s="29">
        <v>46217.489583333336</v>
      </c>
      <c r="E18688" s="15" t="str">
        <f>IF(AND($B$6=NB!$A$17,$B$8&gt;0),'Ersparnisberechnung Sommertarif'!$B$8*SLP!C18668,"")</f>
        <v/>
      </c>
    </row>
    <row r="18689" spans="1:5" x14ac:dyDescent="0.3">
      <c r="A18689" s="25">
        <v>46217</v>
      </c>
      <c r="B18689" s="31">
        <v>0.5</v>
      </c>
      <c r="C18689" s="46"/>
      <c r="D18689" s="29">
        <v>46217.5</v>
      </c>
      <c r="E18689" s="15" t="str">
        <f>IF(AND($B$6=NB!$A$17,$B$8&gt;0),'Ersparnisberechnung Sommertarif'!$B$8*SLP!C18669,"")</f>
        <v/>
      </c>
    </row>
    <row r="18690" spans="1:5" x14ac:dyDescent="0.3">
      <c r="A18690" s="25">
        <v>46217</v>
      </c>
      <c r="B18690" s="31">
        <v>0.51041666666666663</v>
      </c>
      <c r="C18690" s="46"/>
      <c r="D18690" s="29">
        <v>46217.510416666664</v>
      </c>
      <c r="E18690" s="15" t="str">
        <f>IF(AND($B$6=NB!$A$17,$B$8&gt;0),'Ersparnisberechnung Sommertarif'!$B$8*SLP!C18670,"")</f>
        <v/>
      </c>
    </row>
    <row r="18691" spans="1:5" x14ac:dyDescent="0.3">
      <c r="A18691" s="25">
        <v>46217</v>
      </c>
      <c r="B18691" s="31">
        <v>0.52083333333333337</v>
      </c>
      <c r="C18691" s="46"/>
      <c r="D18691" s="29">
        <v>46217.520833333336</v>
      </c>
      <c r="E18691" s="15" t="str">
        <f>IF(AND($B$6=NB!$A$17,$B$8&gt;0),'Ersparnisberechnung Sommertarif'!$B$8*SLP!C18671,"")</f>
        <v/>
      </c>
    </row>
    <row r="18692" spans="1:5" x14ac:dyDescent="0.3">
      <c r="A18692" s="25">
        <v>46217</v>
      </c>
      <c r="B18692" s="31">
        <v>0.53125</v>
      </c>
      <c r="C18692" s="46"/>
      <c r="D18692" s="29">
        <v>46217.53125</v>
      </c>
      <c r="E18692" s="15" t="str">
        <f>IF(AND($B$6=NB!$A$17,$B$8&gt;0),'Ersparnisberechnung Sommertarif'!$B$8*SLP!C18672,"")</f>
        <v/>
      </c>
    </row>
    <row r="18693" spans="1:5" x14ac:dyDescent="0.3">
      <c r="A18693" s="25">
        <v>46217</v>
      </c>
      <c r="B18693" s="31">
        <v>0.54166666666666663</v>
      </c>
      <c r="C18693" s="46"/>
      <c r="D18693" s="29">
        <v>46217.541666666664</v>
      </c>
      <c r="E18693" s="15" t="str">
        <f>IF(AND($B$6=NB!$A$17,$B$8&gt;0),'Ersparnisberechnung Sommertarif'!$B$8*SLP!C18673,"")</f>
        <v/>
      </c>
    </row>
    <row r="18694" spans="1:5" x14ac:dyDescent="0.3">
      <c r="A18694" s="25">
        <v>46217</v>
      </c>
      <c r="B18694" s="31">
        <v>0.55208333333333337</v>
      </c>
      <c r="C18694" s="46"/>
      <c r="D18694" s="29">
        <v>46217.552083333336</v>
      </c>
      <c r="E18694" s="15" t="str">
        <f>IF(AND($B$6=NB!$A$17,$B$8&gt;0),'Ersparnisberechnung Sommertarif'!$B$8*SLP!C18674,"")</f>
        <v/>
      </c>
    </row>
    <row r="18695" spans="1:5" x14ac:dyDescent="0.3">
      <c r="A18695" s="25">
        <v>46217</v>
      </c>
      <c r="B18695" s="31">
        <v>0.5625</v>
      </c>
      <c r="C18695" s="46"/>
      <c r="D18695" s="29">
        <v>46217.5625</v>
      </c>
      <c r="E18695" s="15" t="str">
        <f>IF(AND($B$6=NB!$A$17,$B$8&gt;0),'Ersparnisberechnung Sommertarif'!$B$8*SLP!C18675,"")</f>
        <v/>
      </c>
    </row>
    <row r="18696" spans="1:5" x14ac:dyDescent="0.3">
      <c r="A18696" s="25">
        <v>46217</v>
      </c>
      <c r="B18696" s="31">
        <v>0.57291666666666663</v>
      </c>
      <c r="C18696" s="46"/>
      <c r="D18696" s="29">
        <v>46217.572916666664</v>
      </c>
      <c r="E18696" s="15" t="str">
        <f>IF(AND($B$6=NB!$A$17,$B$8&gt;0),'Ersparnisberechnung Sommertarif'!$B$8*SLP!C18676,"")</f>
        <v/>
      </c>
    </row>
    <row r="18697" spans="1:5" x14ac:dyDescent="0.3">
      <c r="A18697" s="25">
        <v>46217</v>
      </c>
      <c r="B18697" s="31">
        <v>0.58333333333333337</v>
      </c>
      <c r="C18697" s="46"/>
      <c r="D18697" s="29">
        <v>46217.583333333336</v>
      </c>
      <c r="E18697" s="15" t="str">
        <f>IF(AND($B$6=NB!$A$17,$B$8&gt;0),'Ersparnisberechnung Sommertarif'!$B$8*SLP!C18677,"")</f>
        <v/>
      </c>
    </row>
    <row r="18698" spans="1:5" x14ac:dyDescent="0.3">
      <c r="A18698" s="25">
        <v>46217</v>
      </c>
      <c r="B18698" s="31">
        <v>0.59375</v>
      </c>
      <c r="C18698" s="46"/>
      <c r="D18698" s="29">
        <v>46217.59375</v>
      </c>
      <c r="E18698" s="15" t="str">
        <f>IF(AND($B$6=NB!$A$17,$B$8&gt;0),'Ersparnisberechnung Sommertarif'!$B$8*SLP!C18678,"")</f>
        <v/>
      </c>
    </row>
    <row r="18699" spans="1:5" x14ac:dyDescent="0.3">
      <c r="A18699" s="25">
        <v>46217</v>
      </c>
      <c r="B18699" s="31">
        <v>0.60416666666666663</v>
      </c>
      <c r="C18699" s="46"/>
      <c r="D18699" s="29">
        <v>46217.604166666664</v>
      </c>
      <c r="E18699" s="15" t="str">
        <f>IF(AND($B$6=NB!$A$17,$B$8&gt;0),'Ersparnisberechnung Sommertarif'!$B$8*SLP!C18679,"")</f>
        <v/>
      </c>
    </row>
    <row r="18700" spans="1:5" x14ac:dyDescent="0.3">
      <c r="A18700" s="25">
        <v>46217</v>
      </c>
      <c r="B18700" s="31">
        <v>0.61458333333333337</v>
      </c>
      <c r="C18700" s="46"/>
      <c r="D18700" s="29">
        <v>46217.614583333336</v>
      </c>
      <c r="E18700" s="15" t="str">
        <f>IF(AND($B$6=NB!$A$17,$B$8&gt;0),'Ersparnisberechnung Sommertarif'!$B$8*SLP!C18680,"")</f>
        <v/>
      </c>
    </row>
    <row r="18701" spans="1:5" x14ac:dyDescent="0.3">
      <c r="A18701" s="25">
        <v>46217</v>
      </c>
      <c r="B18701" s="31">
        <v>0.625</v>
      </c>
      <c r="C18701" s="46"/>
      <c r="D18701" s="29">
        <v>46217.625</v>
      </c>
      <c r="E18701" s="15" t="str">
        <f>IF(AND($B$6=NB!$A$17,$B$8&gt;0),'Ersparnisberechnung Sommertarif'!$B$8*SLP!C18681,"")</f>
        <v/>
      </c>
    </row>
    <row r="18702" spans="1:5" x14ac:dyDescent="0.3">
      <c r="A18702" s="25">
        <v>46217</v>
      </c>
      <c r="B18702" s="31">
        <v>0.63541666666666663</v>
      </c>
      <c r="C18702" s="46"/>
      <c r="D18702" s="29">
        <v>46217.635416666664</v>
      </c>
      <c r="E18702" s="15" t="str">
        <f>IF(AND($B$6=NB!$A$17,$B$8&gt;0),'Ersparnisberechnung Sommertarif'!$B$8*SLP!C18682,"")</f>
        <v/>
      </c>
    </row>
    <row r="18703" spans="1:5" x14ac:dyDescent="0.3">
      <c r="A18703" s="25">
        <v>46217</v>
      </c>
      <c r="B18703" s="31">
        <v>0.64583333333333337</v>
      </c>
      <c r="C18703" s="46"/>
      <c r="D18703" s="29">
        <v>46217.645833333336</v>
      </c>
      <c r="E18703" s="15" t="str">
        <f>IF(AND($B$6=NB!$A$17,$B$8&gt;0),'Ersparnisberechnung Sommertarif'!$B$8*SLP!C18683,"")</f>
        <v/>
      </c>
    </row>
    <row r="18704" spans="1:5" x14ac:dyDescent="0.3">
      <c r="A18704" s="25">
        <v>46217</v>
      </c>
      <c r="B18704" s="31">
        <v>0.65625</v>
      </c>
      <c r="C18704" s="46"/>
      <c r="D18704" s="29">
        <v>46217.65625</v>
      </c>
      <c r="E18704" s="15" t="str">
        <f>IF(AND($B$6=NB!$A$17,$B$8&gt;0),'Ersparnisberechnung Sommertarif'!$B$8*SLP!C18684,"")</f>
        <v/>
      </c>
    </row>
    <row r="18705" spans="1:5" x14ac:dyDescent="0.3">
      <c r="A18705" s="25">
        <v>46217</v>
      </c>
      <c r="B18705" s="31">
        <v>0.66666666666666663</v>
      </c>
      <c r="C18705" s="46"/>
      <c r="D18705" s="29">
        <v>46217.666666666664</v>
      </c>
      <c r="E18705" s="15" t="str">
        <f>IF(AND($B$6=NB!$A$17,$B$8&gt;0),'Ersparnisberechnung Sommertarif'!$B$8*SLP!C18685,"")</f>
        <v/>
      </c>
    </row>
    <row r="18706" spans="1:5" x14ac:dyDescent="0.3">
      <c r="A18706" s="25">
        <v>46217</v>
      </c>
      <c r="B18706" s="31">
        <v>0.67708333333333337</v>
      </c>
      <c r="C18706" s="46"/>
      <c r="D18706" s="29">
        <v>46217.677083333336</v>
      </c>
      <c r="E18706" s="15" t="str">
        <f>IF(AND($B$6=NB!$A$17,$B$8&gt;0),'Ersparnisberechnung Sommertarif'!$B$8*SLP!C18686,"")</f>
        <v/>
      </c>
    </row>
    <row r="18707" spans="1:5" x14ac:dyDescent="0.3">
      <c r="A18707" s="25">
        <v>46217</v>
      </c>
      <c r="B18707" s="31">
        <v>0.6875</v>
      </c>
      <c r="C18707" s="46"/>
      <c r="D18707" s="29">
        <v>46217.6875</v>
      </c>
      <c r="E18707" s="15" t="str">
        <f>IF(AND($B$6=NB!$A$17,$B$8&gt;0),'Ersparnisberechnung Sommertarif'!$B$8*SLP!C18687,"")</f>
        <v/>
      </c>
    </row>
    <row r="18708" spans="1:5" x14ac:dyDescent="0.3">
      <c r="A18708" s="25">
        <v>46217</v>
      </c>
      <c r="B18708" s="31">
        <v>0.69791666666666663</v>
      </c>
      <c r="C18708" s="46"/>
      <c r="D18708" s="29">
        <v>46217.697916666664</v>
      </c>
      <c r="E18708" s="15" t="str">
        <f>IF(AND($B$6=NB!$A$17,$B$8&gt;0),'Ersparnisberechnung Sommertarif'!$B$8*SLP!C18688,"")</f>
        <v/>
      </c>
    </row>
    <row r="18709" spans="1:5" x14ac:dyDescent="0.3">
      <c r="A18709" s="25">
        <v>46217</v>
      </c>
      <c r="B18709" s="31">
        <v>0.70833333333333337</v>
      </c>
      <c r="C18709" s="46"/>
      <c r="D18709" s="29">
        <v>46217.708333333336</v>
      </c>
      <c r="E18709" s="15" t="str">
        <f>IF(AND($B$6=NB!$A$17,$B$8&gt;0),'Ersparnisberechnung Sommertarif'!$B$8*SLP!C18689,"")</f>
        <v/>
      </c>
    </row>
    <row r="18710" spans="1:5" x14ac:dyDescent="0.3">
      <c r="A18710" s="25">
        <v>46217</v>
      </c>
      <c r="B18710" s="31">
        <v>0.71875</v>
      </c>
      <c r="C18710" s="46"/>
      <c r="D18710" s="29">
        <v>46217.71875</v>
      </c>
      <c r="E18710" s="15" t="str">
        <f>IF(AND($B$6=NB!$A$17,$B$8&gt;0),'Ersparnisberechnung Sommertarif'!$B$8*SLP!C18690,"")</f>
        <v/>
      </c>
    </row>
    <row r="18711" spans="1:5" x14ac:dyDescent="0.3">
      <c r="A18711" s="25">
        <v>46217</v>
      </c>
      <c r="B18711" s="31">
        <v>0.72916666666666663</v>
      </c>
      <c r="C18711" s="46"/>
      <c r="D18711" s="29">
        <v>46217.729166666664</v>
      </c>
      <c r="E18711" s="15" t="str">
        <f>IF(AND($B$6=NB!$A$17,$B$8&gt;0),'Ersparnisberechnung Sommertarif'!$B$8*SLP!C18691,"")</f>
        <v/>
      </c>
    </row>
    <row r="18712" spans="1:5" x14ac:dyDescent="0.3">
      <c r="A18712" s="25">
        <v>46217</v>
      </c>
      <c r="B18712" s="31">
        <v>0.73958333333333337</v>
      </c>
      <c r="C18712" s="46"/>
      <c r="D18712" s="29">
        <v>46217.739583333336</v>
      </c>
      <c r="E18712" s="15" t="str">
        <f>IF(AND($B$6=NB!$A$17,$B$8&gt;0),'Ersparnisberechnung Sommertarif'!$B$8*SLP!C18692,"")</f>
        <v/>
      </c>
    </row>
    <row r="18713" spans="1:5" x14ac:dyDescent="0.3">
      <c r="A18713" s="25">
        <v>46217</v>
      </c>
      <c r="B18713" s="31">
        <v>0.75</v>
      </c>
      <c r="C18713" s="46"/>
      <c r="D18713" s="29">
        <v>46217.75</v>
      </c>
      <c r="E18713" s="15" t="str">
        <f>IF(AND($B$6=NB!$A$17,$B$8&gt;0),'Ersparnisberechnung Sommertarif'!$B$8*SLP!C18693,"")</f>
        <v/>
      </c>
    </row>
    <row r="18714" spans="1:5" x14ac:dyDescent="0.3">
      <c r="A18714" s="25">
        <v>46217</v>
      </c>
      <c r="B18714" s="31">
        <v>0.76041666666666663</v>
      </c>
      <c r="C18714" s="46"/>
      <c r="D18714" s="29">
        <v>46217.760416666664</v>
      </c>
      <c r="E18714" s="15" t="str">
        <f>IF(AND($B$6=NB!$A$17,$B$8&gt;0),'Ersparnisberechnung Sommertarif'!$B$8*SLP!C18694,"")</f>
        <v/>
      </c>
    </row>
    <row r="18715" spans="1:5" x14ac:dyDescent="0.3">
      <c r="A18715" s="25">
        <v>46217</v>
      </c>
      <c r="B18715" s="31">
        <v>0.77083333333333337</v>
      </c>
      <c r="C18715" s="46"/>
      <c r="D18715" s="29">
        <v>46217.770833333336</v>
      </c>
      <c r="E18715" s="15" t="str">
        <f>IF(AND($B$6=NB!$A$17,$B$8&gt;0),'Ersparnisberechnung Sommertarif'!$B$8*SLP!C18695,"")</f>
        <v/>
      </c>
    </row>
    <row r="18716" spans="1:5" x14ac:dyDescent="0.3">
      <c r="A18716" s="25">
        <v>46217</v>
      </c>
      <c r="B18716" s="31">
        <v>0.78125</v>
      </c>
      <c r="C18716" s="46"/>
      <c r="D18716" s="29">
        <v>46217.78125</v>
      </c>
      <c r="E18716" s="15" t="str">
        <f>IF(AND($B$6=NB!$A$17,$B$8&gt;0),'Ersparnisberechnung Sommertarif'!$B$8*SLP!C18696,"")</f>
        <v/>
      </c>
    </row>
    <row r="18717" spans="1:5" x14ac:dyDescent="0.3">
      <c r="A18717" s="25">
        <v>46217</v>
      </c>
      <c r="B18717" s="31">
        <v>0.79166666666666663</v>
      </c>
      <c r="C18717" s="46"/>
      <c r="D18717" s="29">
        <v>46217.791666666664</v>
      </c>
      <c r="E18717" s="15" t="str">
        <f>IF(AND($B$6=NB!$A$17,$B$8&gt;0),'Ersparnisberechnung Sommertarif'!$B$8*SLP!C18697,"")</f>
        <v/>
      </c>
    </row>
    <row r="18718" spans="1:5" x14ac:dyDescent="0.3">
      <c r="A18718" s="25">
        <v>46217</v>
      </c>
      <c r="B18718" s="31">
        <v>0.80208333333333337</v>
      </c>
      <c r="C18718" s="46"/>
      <c r="D18718" s="29">
        <v>46217.802083333336</v>
      </c>
      <c r="E18718" s="15" t="str">
        <f>IF(AND($B$6=NB!$A$17,$B$8&gt;0),'Ersparnisberechnung Sommertarif'!$B$8*SLP!C18698,"")</f>
        <v/>
      </c>
    </row>
    <row r="18719" spans="1:5" x14ac:dyDescent="0.3">
      <c r="A18719" s="25">
        <v>46217</v>
      </c>
      <c r="B18719" s="31">
        <v>0.8125</v>
      </c>
      <c r="C18719" s="46"/>
      <c r="D18719" s="29">
        <v>46217.8125</v>
      </c>
      <c r="E18719" s="15" t="str">
        <f>IF(AND($B$6=NB!$A$17,$B$8&gt;0),'Ersparnisberechnung Sommertarif'!$B$8*SLP!C18699,"")</f>
        <v/>
      </c>
    </row>
    <row r="18720" spans="1:5" x14ac:dyDescent="0.3">
      <c r="A18720" s="25">
        <v>46217</v>
      </c>
      <c r="B18720" s="31">
        <v>0.82291666666666663</v>
      </c>
      <c r="C18720" s="46"/>
      <c r="D18720" s="29">
        <v>46217.822916666664</v>
      </c>
      <c r="E18720" s="15" t="str">
        <f>IF(AND($B$6=NB!$A$17,$B$8&gt;0),'Ersparnisberechnung Sommertarif'!$B$8*SLP!C18700,"")</f>
        <v/>
      </c>
    </row>
    <row r="18721" spans="1:5" x14ac:dyDescent="0.3">
      <c r="A18721" s="25">
        <v>46217</v>
      </c>
      <c r="B18721" s="31">
        <v>0.83333333333333337</v>
      </c>
      <c r="C18721" s="46"/>
      <c r="D18721" s="29">
        <v>46217.833333333336</v>
      </c>
      <c r="E18721" s="15" t="str">
        <f>IF(AND($B$6=NB!$A$17,$B$8&gt;0),'Ersparnisberechnung Sommertarif'!$B$8*SLP!C18701,"")</f>
        <v/>
      </c>
    </row>
    <row r="18722" spans="1:5" x14ac:dyDescent="0.3">
      <c r="A18722" s="25">
        <v>46217</v>
      </c>
      <c r="B18722" s="31">
        <v>0.84375</v>
      </c>
      <c r="C18722" s="46"/>
      <c r="D18722" s="29">
        <v>46217.84375</v>
      </c>
      <c r="E18722" s="15" t="str">
        <f>IF(AND($B$6=NB!$A$17,$B$8&gt;0),'Ersparnisberechnung Sommertarif'!$B$8*SLP!C18702,"")</f>
        <v/>
      </c>
    </row>
    <row r="18723" spans="1:5" x14ac:dyDescent="0.3">
      <c r="A18723" s="25">
        <v>46217</v>
      </c>
      <c r="B18723" s="31">
        <v>0.85416666666666663</v>
      </c>
      <c r="C18723" s="46"/>
      <c r="D18723" s="29">
        <v>46217.854166666664</v>
      </c>
      <c r="E18723" s="15" t="str">
        <f>IF(AND($B$6=NB!$A$17,$B$8&gt;0),'Ersparnisberechnung Sommertarif'!$B$8*SLP!C18703,"")</f>
        <v/>
      </c>
    </row>
    <row r="18724" spans="1:5" x14ac:dyDescent="0.3">
      <c r="A18724" s="25">
        <v>46217</v>
      </c>
      <c r="B18724" s="31">
        <v>0.86458333333333337</v>
      </c>
      <c r="C18724" s="46"/>
      <c r="D18724" s="29">
        <v>46217.864583333336</v>
      </c>
      <c r="E18724" s="15" t="str">
        <f>IF(AND($B$6=NB!$A$17,$B$8&gt;0),'Ersparnisberechnung Sommertarif'!$B$8*SLP!C18704,"")</f>
        <v/>
      </c>
    </row>
    <row r="18725" spans="1:5" x14ac:dyDescent="0.3">
      <c r="A18725" s="25">
        <v>46217</v>
      </c>
      <c r="B18725" s="31">
        <v>0.875</v>
      </c>
      <c r="C18725" s="46"/>
      <c r="D18725" s="29">
        <v>46217.875</v>
      </c>
      <c r="E18725" s="15" t="str">
        <f>IF(AND($B$6=NB!$A$17,$B$8&gt;0),'Ersparnisberechnung Sommertarif'!$B$8*SLP!C18705,"")</f>
        <v/>
      </c>
    </row>
    <row r="18726" spans="1:5" x14ac:dyDescent="0.3">
      <c r="A18726" s="25">
        <v>46217</v>
      </c>
      <c r="B18726" s="31">
        <v>0.88541666666666663</v>
      </c>
      <c r="C18726" s="46"/>
      <c r="D18726" s="29">
        <v>46217.885416666664</v>
      </c>
      <c r="E18726" s="15" t="str">
        <f>IF(AND($B$6=NB!$A$17,$B$8&gt;0),'Ersparnisberechnung Sommertarif'!$B$8*SLP!C18706,"")</f>
        <v/>
      </c>
    </row>
    <row r="18727" spans="1:5" x14ac:dyDescent="0.3">
      <c r="A18727" s="25">
        <v>46217</v>
      </c>
      <c r="B18727" s="31">
        <v>0.89583333333333337</v>
      </c>
      <c r="C18727" s="46"/>
      <c r="D18727" s="29">
        <v>46217.895833333336</v>
      </c>
      <c r="E18727" s="15" t="str">
        <f>IF(AND($B$6=NB!$A$17,$B$8&gt;0),'Ersparnisberechnung Sommertarif'!$B$8*SLP!C18707,"")</f>
        <v/>
      </c>
    </row>
    <row r="18728" spans="1:5" x14ac:dyDescent="0.3">
      <c r="A18728" s="25">
        <v>46217</v>
      </c>
      <c r="B18728" s="31">
        <v>0.90625</v>
      </c>
      <c r="C18728" s="46"/>
      <c r="D18728" s="29">
        <v>46217.90625</v>
      </c>
      <c r="E18728" s="15" t="str">
        <f>IF(AND($B$6=NB!$A$17,$B$8&gt;0),'Ersparnisberechnung Sommertarif'!$B$8*SLP!C18708,"")</f>
        <v/>
      </c>
    </row>
    <row r="18729" spans="1:5" x14ac:dyDescent="0.3">
      <c r="A18729" s="25">
        <v>46217</v>
      </c>
      <c r="B18729" s="31">
        <v>0.91666666666666663</v>
      </c>
      <c r="C18729" s="46"/>
      <c r="D18729" s="29">
        <v>46217.916666666664</v>
      </c>
      <c r="E18729" s="15" t="str">
        <f>IF(AND($B$6=NB!$A$17,$B$8&gt;0),'Ersparnisberechnung Sommertarif'!$B$8*SLP!C18709,"")</f>
        <v/>
      </c>
    </row>
    <row r="18730" spans="1:5" x14ac:dyDescent="0.3">
      <c r="A18730" s="25">
        <v>46217</v>
      </c>
      <c r="B18730" s="31">
        <v>0.92708333333333337</v>
      </c>
      <c r="C18730" s="46"/>
      <c r="D18730" s="29">
        <v>46217.927083333336</v>
      </c>
      <c r="E18730" s="15" t="str">
        <f>IF(AND($B$6=NB!$A$17,$B$8&gt;0),'Ersparnisberechnung Sommertarif'!$B$8*SLP!C18710,"")</f>
        <v/>
      </c>
    </row>
    <row r="18731" spans="1:5" x14ac:dyDescent="0.3">
      <c r="A18731" s="25">
        <v>46217</v>
      </c>
      <c r="B18731" s="31">
        <v>0.9375</v>
      </c>
      <c r="C18731" s="46"/>
      <c r="D18731" s="29">
        <v>46217.9375</v>
      </c>
      <c r="E18731" s="15" t="str">
        <f>IF(AND($B$6=NB!$A$17,$B$8&gt;0),'Ersparnisberechnung Sommertarif'!$B$8*SLP!C18711,"")</f>
        <v/>
      </c>
    </row>
    <row r="18732" spans="1:5" x14ac:dyDescent="0.3">
      <c r="A18732" s="25">
        <v>46217</v>
      </c>
      <c r="B18732" s="31">
        <v>0.94791666666666663</v>
      </c>
      <c r="C18732" s="46"/>
      <c r="D18732" s="29">
        <v>46217.947916666664</v>
      </c>
      <c r="E18732" s="15" t="str">
        <f>IF(AND($B$6=NB!$A$17,$B$8&gt;0),'Ersparnisberechnung Sommertarif'!$B$8*SLP!C18712,"")</f>
        <v/>
      </c>
    </row>
    <row r="18733" spans="1:5" x14ac:dyDescent="0.3">
      <c r="A18733" s="25">
        <v>46217</v>
      </c>
      <c r="B18733" s="31">
        <v>0.95833333333333337</v>
      </c>
      <c r="C18733" s="46"/>
      <c r="D18733" s="29">
        <v>46217.958333333336</v>
      </c>
      <c r="E18733" s="15" t="str">
        <f>IF(AND($B$6=NB!$A$17,$B$8&gt;0),'Ersparnisberechnung Sommertarif'!$B$8*SLP!C18713,"")</f>
        <v/>
      </c>
    </row>
    <row r="18734" spans="1:5" x14ac:dyDescent="0.3">
      <c r="A18734" s="25">
        <v>46217</v>
      </c>
      <c r="B18734" s="31">
        <v>0.96875</v>
      </c>
      <c r="C18734" s="46"/>
      <c r="D18734" s="29">
        <v>46217.96875</v>
      </c>
      <c r="E18734" s="15" t="str">
        <f>IF(AND($B$6=NB!$A$17,$B$8&gt;0),'Ersparnisberechnung Sommertarif'!$B$8*SLP!C18714,"")</f>
        <v/>
      </c>
    </row>
    <row r="18735" spans="1:5" x14ac:dyDescent="0.3">
      <c r="A18735" s="25">
        <v>46217</v>
      </c>
      <c r="B18735" s="31">
        <v>0.97916666666666663</v>
      </c>
      <c r="C18735" s="46"/>
      <c r="D18735" s="29">
        <v>46217.979166666664</v>
      </c>
      <c r="E18735" s="15" t="str">
        <f>IF(AND($B$6=NB!$A$17,$B$8&gt;0),'Ersparnisberechnung Sommertarif'!$B$8*SLP!C18715,"")</f>
        <v/>
      </c>
    </row>
    <row r="18736" spans="1:5" x14ac:dyDescent="0.3">
      <c r="A18736" s="25">
        <v>46217</v>
      </c>
      <c r="B18736" s="31">
        <v>0.98958333333333337</v>
      </c>
      <c r="C18736" s="46"/>
      <c r="D18736" s="29">
        <v>46217.989583333336</v>
      </c>
      <c r="E18736" s="15" t="str">
        <f>IF(AND($B$6=NB!$A$17,$B$8&gt;0),'Ersparnisberechnung Sommertarif'!$B$8*SLP!C18716,"")</f>
        <v/>
      </c>
    </row>
    <row r="18737" spans="1:5" x14ac:dyDescent="0.3">
      <c r="A18737" s="25">
        <v>46218</v>
      </c>
      <c r="B18737" s="31">
        <v>0</v>
      </c>
      <c r="C18737" s="46"/>
      <c r="D18737" s="29">
        <v>46218</v>
      </c>
      <c r="E18737" s="15" t="str">
        <f>IF(AND($B$6=NB!$A$17,$B$8&gt;0),'Ersparnisberechnung Sommertarif'!$B$8*SLP!C18717,"")</f>
        <v/>
      </c>
    </row>
    <row r="18738" spans="1:5" x14ac:dyDescent="0.3">
      <c r="A18738" s="25">
        <v>46218</v>
      </c>
      <c r="B18738" s="31">
        <v>1.0416666666666666E-2</v>
      </c>
      <c r="C18738" s="46"/>
      <c r="D18738" s="29">
        <v>46218.010416666664</v>
      </c>
      <c r="E18738" s="15" t="str">
        <f>IF(AND($B$6=NB!$A$17,$B$8&gt;0),'Ersparnisberechnung Sommertarif'!$B$8*SLP!C18718,"")</f>
        <v/>
      </c>
    </row>
    <row r="18739" spans="1:5" x14ac:dyDescent="0.3">
      <c r="A18739" s="25">
        <v>46218</v>
      </c>
      <c r="B18739" s="31">
        <v>2.0833333333333332E-2</v>
      </c>
      <c r="C18739" s="46"/>
      <c r="D18739" s="29">
        <v>46218.020833333336</v>
      </c>
      <c r="E18739" s="15" t="str">
        <f>IF(AND($B$6=NB!$A$17,$B$8&gt;0),'Ersparnisberechnung Sommertarif'!$B$8*SLP!C18719,"")</f>
        <v/>
      </c>
    </row>
    <row r="18740" spans="1:5" x14ac:dyDescent="0.3">
      <c r="A18740" s="25">
        <v>46218</v>
      </c>
      <c r="B18740" s="31">
        <v>3.125E-2</v>
      </c>
      <c r="C18740" s="46"/>
      <c r="D18740" s="29">
        <v>46218.03125</v>
      </c>
      <c r="E18740" s="15" t="str">
        <f>IF(AND($B$6=NB!$A$17,$B$8&gt;0),'Ersparnisberechnung Sommertarif'!$B$8*SLP!C18720,"")</f>
        <v/>
      </c>
    </row>
    <row r="18741" spans="1:5" x14ac:dyDescent="0.3">
      <c r="A18741" s="25">
        <v>46218</v>
      </c>
      <c r="B18741" s="31">
        <v>4.1666666666666664E-2</v>
      </c>
      <c r="C18741" s="46"/>
      <c r="D18741" s="29">
        <v>46218.041666666664</v>
      </c>
      <c r="E18741" s="15" t="str">
        <f>IF(AND($B$6=NB!$A$17,$B$8&gt;0),'Ersparnisberechnung Sommertarif'!$B$8*SLP!C18721,"")</f>
        <v/>
      </c>
    </row>
    <row r="18742" spans="1:5" x14ac:dyDescent="0.3">
      <c r="A18742" s="25">
        <v>46218</v>
      </c>
      <c r="B18742" s="31">
        <v>5.2083333333333336E-2</v>
      </c>
      <c r="C18742" s="46"/>
      <c r="D18742" s="29">
        <v>46218.052083333336</v>
      </c>
      <c r="E18742" s="15" t="str">
        <f>IF(AND($B$6=NB!$A$17,$B$8&gt;0),'Ersparnisberechnung Sommertarif'!$B$8*SLP!C18722,"")</f>
        <v/>
      </c>
    </row>
    <row r="18743" spans="1:5" x14ac:dyDescent="0.3">
      <c r="A18743" s="25">
        <v>46218</v>
      </c>
      <c r="B18743" s="31">
        <v>6.25E-2</v>
      </c>
      <c r="C18743" s="46"/>
      <c r="D18743" s="29">
        <v>46218.0625</v>
      </c>
      <c r="E18743" s="15" t="str">
        <f>IF(AND($B$6=NB!$A$17,$B$8&gt;0),'Ersparnisberechnung Sommertarif'!$B$8*SLP!C18723,"")</f>
        <v/>
      </c>
    </row>
    <row r="18744" spans="1:5" x14ac:dyDescent="0.3">
      <c r="A18744" s="25">
        <v>46218</v>
      </c>
      <c r="B18744" s="31">
        <v>7.2916666666666671E-2</v>
      </c>
      <c r="C18744" s="46"/>
      <c r="D18744" s="29">
        <v>46218.072916666664</v>
      </c>
      <c r="E18744" s="15" t="str">
        <f>IF(AND($B$6=NB!$A$17,$B$8&gt;0),'Ersparnisberechnung Sommertarif'!$B$8*SLP!C18724,"")</f>
        <v/>
      </c>
    </row>
    <row r="18745" spans="1:5" x14ac:dyDescent="0.3">
      <c r="A18745" s="25">
        <v>46218</v>
      </c>
      <c r="B18745" s="31">
        <v>8.3333333333333329E-2</v>
      </c>
      <c r="C18745" s="46"/>
      <c r="D18745" s="29">
        <v>46218.083333333336</v>
      </c>
      <c r="E18745" s="15" t="str">
        <f>IF(AND($B$6=NB!$A$17,$B$8&gt;0),'Ersparnisberechnung Sommertarif'!$B$8*SLP!C18725,"")</f>
        <v/>
      </c>
    </row>
    <row r="18746" spans="1:5" x14ac:dyDescent="0.3">
      <c r="A18746" s="25">
        <v>46218</v>
      </c>
      <c r="B18746" s="31">
        <v>9.375E-2</v>
      </c>
      <c r="C18746" s="46"/>
      <c r="D18746" s="29">
        <v>46218.09375</v>
      </c>
      <c r="E18746" s="15" t="str">
        <f>IF(AND($B$6=NB!$A$17,$B$8&gt;0),'Ersparnisberechnung Sommertarif'!$B$8*SLP!C18726,"")</f>
        <v/>
      </c>
    </row>
    <row r="18747" spans="1:5" x14ac:dyDescent="0.3">
      <c r="A18747" s="25">
        <v>46218</v>
      </c>
      <c r="B18747" s="31">
        <v>0.10416666666666667</v>
      </c>
      <c r="C18747" s="46"/>
      <c r="D18747" s="29">
        <v>46218.104166666664</v>
      </c>
      <c r="E18747" s="15" t="str">
        <f>IF(AND($B$6=NB!$A$17,$B$8&gt;0),'Ersparnisberechnung Sommertarif'!$B$8*SLP!C18727,"")</f>
        <v/>
      </c>
    </row>
    <row r="18748" spans="1:5" x14ac:dyDescent="0.3">
      <c r="A18748" s="25">
        <v>46218</v>
      </c>
      <c r="B18748" s="31">
        <v>0.11458333333333333</v>
      </c>
      <c r="C18748" s="46"/>
      <c r="D18748" s="29">
        <v>46218.114583333336</v>
      </c>
      <c r="E18748" s="15" t="str">
        <f>IF(AND($B$6=NB!$A$17,$B$8&gt;0),'Ersparnisberechnung Sommertarif'!$B$8*SLP!C18728,"")</f>
        <v/>
      </c>
    </row>
    <row r="18749" spans="1:5" x14ac:dyDescent="0.3">
      <c r="A18749" s="25">
        <v>46218</v>
      </c>
      <c r="B18749" s="31">
        <v>0.125</v>
      </c>
      <c r="C18749" s="46"/>
      <c r="D18749" s="29">
        <v>46218.125</v>
      </c>
      <c r="E18749" s="15" t="str">
        <f>IF(AND($B$6=NB!$A$17,$B$8&gt;0),'Ersparnisberechnung Sommertarif'!$B$8*SLP!C18729,"")</f>
        <v/>
      </c>
    </row>
    <row r="18750" spans="1:5" x14ac:dyDescent="0.3">
      <c r="A18750" s="25">
        <v>46218</v>
      </c>
      <c r="B18750" s="31">
        <v>0.13541666666666666</v>
      </c>
      <c r="C18750" s="46"/>
      <c r="D18750" s="29">
        <v>46218.135416666664</v>
      </c>
      <c r="E18750" s="15" t="str">
        <f>IF(AND($B$6=NB!$A$17,$B$8&gt;0),'Ersparnisberechnung Sommertarif'!$B$8*SLP!C18730,"")</f>
        <v/>
      </c>
    </row>
    <row r="18751" spans="1:5" x14ac:dyDescent="0.3">
      <c r="A18751" s="25">
        <v>46218</v>
      </c>
      <c r="B18751" s="31">
        <v>0.14583333333333334</v>
      </c>
      <c r="C18751" s="46"/>
      <c r="D18751" s="29">
        <v>46218.145833333336</v>
      </c>
      <c r="E18751" s="15" t="str">
        <f>IF(AND($B$6=NB!$A$17,$B$8&gt;0),'Ersparnisberechnung Sommertarif'!$B$8*SLP!C18731,"")</f>
        <v/>
      </c>
    </row>
    <row r="18752" spans="1:5" x14ac:dyDescent="0.3">
      <c r="A18752" s="25">
        <v>46218</v>
      </c>
      <c r="B18752" s="31">
        <v>0.15625</v>
      </c>
      <c r="C18752" s="46"/>
      <c r="D18752" s="29">
        <v>46218.15625</v>
      </c>
      <c r="E18752" s="15" t="str">
        <f>IF(AND($B$6=NB!$A$17,$B$8&gt;0),'Ersparnisberechnung Sommertarif'!$B$8*SLP!C18732,"")</f>
        <v/>
      </c>
    </row>
    <row r="18753" spans="1:5" x14ac:dyDescent="0.3">
      <c r="A18753" s="25">
        <v>46218</v>
      </c>
      <c r="B18753" s="31">
        <v>0.16666666666666666</v>
      </c>
      <c r="C18753" s="46"/>
      <c r="D18753" s="29">
        <v>46218.166666666664</v>
      </c>
      <c r="E18753" s="15" t="str">
        <f>IF(AND($B$6=NB!$A$17,$B$8&gt;0),'Ersparnisberechnung Sommertarif'!$B$8*SLP!C18733,"")</f>
        <v/>
      </c>
    </row>
    <row r="18754" spans="1:5" x14ac:dyDescent="0.3">
      <c r="A18754" s="25">
        <v>46218</v>
      </c>
      <c r="B18754" s="31">
        <v>0.17708333333333334</v>
      </c>
      <c r="C18754" s="46"/>
      <c r="D18754" s="29">
        <v>46218.177083333336</v>
      </c>
      <c r="E18754" s="15" t="str">
        <f>IF(AND($B$6=NB!$A$17,$B$8&gt;0),'Ersparnisberechnung Sommertarif'!$B$8*SLP!C18734,"")</f>
        <v/>
      </c>
    </row>
    <row r="18755" spans="1:5" x14ac:dyDescent="0.3">
      <c r="A18755" s="25">
        <v>46218</v>
      </c>
      <c r="B18755" s="31">
        <v>0.1875</v>
      </c>
      <c r="C18755" s="46"/>
      <c r="D18755" s="29">
        <v>46218.1875</v>
      </c>
      <c r="E18755" s="15" t="str">
        <f>IF(AND($B$6=NB!$A$17,$B$8&gt;0),'Ersparnisberechnung Sommertarif'!$B$8*SLP!C18735,"")</f>
        <v/>
      </c>
    </row>
    <row r="18756" spans="1:5" x14ac:dyDescent="0.3">
      <c r="A18756" s="25">
        <v>46218</v>
      </c>
      <c r="B18756" s="31">
        <v>0.19791666666666666</v>
      </c>
      <c r="C18756" s="46"/>
      <c r="D18756" s="29">
        <v>46218.197916666664</v>
      </c>
      <c r="E18756" s="15" t="str">
        <f>IF(AND($B$6=NB!$A$17,$B$8&gt;0),'Ersparnisberechnung Sommertarif'!$B$8*SLP!C18736,"")</f>
        <v/>
      </c>
    </row>
    <row r="18757" spans="1:5" x14ac:dyDescent="0.3">
      <c r="A18757" s="25">
        <v>46218</v>
      </c>
      <c r="B18757" s="31">
        <v>0.20833333333333334</v>
      </c>
      <c r="C18757" s="46"/>
      <c r="D18757" s="29">
        <v>46218.208333333336</v>
      </c>
      <c r="E18757" s="15" t="str">
        <f>IF(AND($B$6=NB!$A$17,$B$8&gt;0),'Ersparnisberechnung Sommertarif'!$B$8*SLP!C18737,"")</f>
        <v/>
      </c>
    </row>
    <row r="18758" spans="1:5" x14ac:dyDescent="0.3">
      <c r="A18758" s="25">
        <v>46218</v>
      </c>
      <c r="B18758" s="31">
        <v>0.21875</v>
      </c>
      <c r="C18758" s="46"/>
      <c r="D18758" s="29">
        <v>46218.21875</v>
      </c>
      <c r="E18758" s="15" t="str">
        <f>IF(AND($B$6=NB!$A$17,$B$8&gt;0),'Ersparnisberechnung Sommertarif'!$B$8*SLP!C18738,"")</f>
        <v/>
      </c>
    </row>
    <row r="18759" spans="1:5" x14ac:dyDescent="0.3">
      <c r="A18759" s="25">
        <v>46218</v>
      </c>
      <c r="B18759" s="31">
        <v>0.22916666666666666</v>
      </c>
      <c r="C18759" s="46"/>
      <c r="D18759" s="29">
        <v>46218.229166666664</v>
      </c>
      <c r="E18759" s="15" t="str">
        <f>IF(AND($B$6=NB!$A$17,$B$8&gt;0),'Ersparnisberechnung Sommertarif'!$B$8*SLP!C18739,"")</f>
        <v/>
      </c>
    </row>
    <row r="18760" spans="1:5" x14ac:dyDescent="0.3">
      <c r="A18760" s="25">
        <v>46218</v>
      </c>
      <c r="B18760" s="31">
        <v>0.23958333333333334</v>
      </c>
      <c r="C18760" s="46"/>
      <c r="D18760" s="29">
        <v>46218.239583333336</v>
      </c>
      <c r="E18760" s="15" t="str">
        <f>IF(AND($B$6=NB!$A$17,$B$8&gt;0),'Ersparnisberechnung Sommertarif'!$B$8*SLP!C18740,"")</f>
        <v/>
      </c>
    </row>
    <row r="18761" spans="1:5" x14ac:dyDescent="0.3">
      <c r="A18761" s="25">
        <v>46218</v>
      </c>
      <c r="B18761" s="31">
        <v>0.25</v>
      </c>
      <c r="C18761" s="46"/>
      <c r="D18761" s="29">
        <v>46218.25</v>
      </c>
      <c r="E18761" s="15" t="str">
        <f>IF(AND($B$6=NB!$A$17,$B$8&gt;0),'Ersparnisberechnung Sommertarif'!$B$8*SLP!C18741,"")</f>
        <v/>
      </c>
    </row>
    <row r="18762" spans="1:5" x14ac:dyDescent="0.3">
      <c r="A18762" s="25">
        <v>46218</v>
      </c>
      <c r="B18762" s="31">
        <v>0.26041666666666669</v>
      </c>
      <c r="C18762" s="46"/>
      <c r="D18762" s="29">
        <v>46218.260416666664</v>
      </c>
      <c r="E18762" s="15" t="str">
        <f>IF(AND($B$6=NB!$A$17,$B$8&gt;0),'Ersparnisberechnung Sommertarif'!$B$8*SLP!C18742,"")</f>
        <v/>
      </c>
    </row>
    <row r="18763" spans="1:5" x14ac:dyDescent="0.3">
      <c r="A18763" s="25">
        <v>46218</v>
      </c>
      <c r="B18763" s="31">
        <v>0.27083333333333331</v>
      </c>
      <c r="C18763" s="46"/>
      <c r="D18763" s="29">
        <v>46218.270833333336</v>
      </c>
      <c r="E18763" s="15" t="str">
        <f>IF(AND($B$6=NB!$A$17,$B$8&gt;0),'Ersparnisberechnung Sommertarif'!$B$8*SLP!C18743,"")</f>
        <v/>
      </c>
    </row>
    <row r="18764" spans="1:5" x14ac:dyDescent="0.3">
      <c r="A18764" s="25">
        <v>46218</v>
      </c>
      <c r="B18764" s="31">
        <v>0.28125</v>
      </c>
      <c r="C18764" s="46"/>
      <c r="D18764" s="29">
        <v>46218.28125</v>
      </c>
      <c r="E18764" s="15" t="str">
        <f>IF(AND($B$6=NB!$A$17,$B$8&gt;0),'Ersparnisberechnung Sommertarif'!$B$8*SLP!C18744,"")</f>
        <v/>
      </c>
    </row>
    <row r="18765" spans="1:5" x14ac:dyDescent="0.3">
      <c r="A18765" s="25">
        <v>46218</v>
      </c>
      <c r="B18765" s="31">
        <v>0.29166666666666669</v>
      </c>
      <c r="C18765" s="46"/>
      <c r="D18765" s="29">
        <v>46218.291666666664</v>
      </c>
      <c r="E18765" s="15" t="str">
        <f>IF(AND($B$6=NB!$A$17,$B$8&gt;0),'Ersparnisberechnung Sommertarif'!$B$8*SLP!C18745,"")</f>
        <v/>
      </c>
    </row>
    <row r="18766" spans="1:5" x14ac:dyDescent="0.3">
      <c r="A18766" s="25">
        <v>46218</v>
      </c>
      <c r="B18766" s="31">
        <v>0.30208333333333331</v>
      </c>
      <c r="C18766" s="46"/>
      <c r="D18766" s="29">
        <v>46218.302083333336</v>
      </c>
      <c r="E18766" s="15" t="str">
        <f>IF(AND($B$6=NB!$A$17,$B$8&gt;0),'Ersparnisberechnung Sommertarif'!$B$8*SLP!C18746,"")</f>
        <v/>
      </c>
    </row>
    <row r="18767" spans="1:5" x14ac:dyDescent="0.3">
      <c r="A18767" s="25">
        <v>46218</v>
      </c>
      <c r="B18767" s="31">
        <v>0.3125</v>
      </c>
      <c r="C18767" s="46"/>
      <c r="D18767" s="29">
        <v>46218.3125</v>
      </c>
      <c r="E18767" s="15" t="str">
        <f>IF(AND($B$6=NB!$A$17,$B$8&gt;0),'Ersparnisberechnung Sommertarif'!$B$8*SLP!C18747,"")</f>
        <v/>
      </c>
    </row>
    <row r="18768" spans="1:5" x14ac:dyDescent="0.3">
      <c r="A18768" s="25">
        <v>46218</v>
      </c>
      <c r="B18768" s="31">
        <v>0.32291666666666669</v>
      </c>
      <c r="C18768" s="46"/>
      <c r="D18768" s="29">
        <v>46218.322916666664</v>
      </c>
      <c r="E18768" s="15" t="str">
        <f>IF(AND($B$6=NB!$A$17,$B$8&gt;0),'Ersparnisberechnung Sommertarif'!$B$8*SLP!C18748,"")</f>
        <v/>
      </c>
    </row>
    <row r="18769" spans="1:5" x14ac:dyDescent="0.3">
      <c r="A18769" s="25">
        <v>46218</v>
      </c>
      <c r="B18769" s="31">
        <v>0.33333333333333331</v>
      </c>
      <c r="C18769" s="46"/>
      <c r="D18769" s="29">
        <v>46218.333333333336</v>
      </c>
      <c r="E18769" s="15" t="str">
        <f>IF(AND($B$6=NB!$A$17,$B$8&gt;0),'Ersparnisberechnung Sommertarif'!$B$8*SLP!C18749,"")</f>
        <v/>
      </c>
    </row>
    <row r="18770" spans="1:5" x14ac:dyDescent="0.3">
      <c r="A18770" s="25">
        <v>46218</v>
      </c>
      <c r="B18770" s="31">
        <v>0.34375</v>
      </c>
      <c r="C18770" s="46"/>
      <c r="D18770" s="29">
        <v>46218.34375</v>
      </c>
      <c r="E18770" s="15" t="str">
        <f>IF(AND($B$6=NB!$A$17,$B$8&gt;0),'Ersparnisberechnung Sommertarif'!$B$8*SLP!C18750,"")</f>
        <v/>
      </c>
    </row>
    <row r="18771" spans="1:5" x14ac:dyDescent="0.3">
      <c r="A18771" s="25">
        <v>46218</v>
      </c>
      <c r="B18771" s="31">
        <v>0.35416666666666669</v>
      </c>
      <c r="C18771" s="46"/>
      <c r="D18771" s="29">
        <v>46218.354166666664</v>
      </c>
      <c r="E18771" s="15" t="str">
        <f>IF(AND($B$6=NB!$A$17,$B$8&gt;0),'Ersparnisberechnung Sommertarif'!$B$8*SLP!C18751,"")</f>
        <v/>
      </c>
    </row>
    <row r="18772" spans="1:5" x14ac:dyDescent="0.3">
      <c r="A18772" s="25">
        <v>46218</v>
      </c>
      <c r="B18772" s="31">
        <v>0.36458333333333331</v>
      </c>
      <c r="C18772" s="46"/>
      <c r="D18772" s="29">
        <v>46218.364583333336</v>
      </c>
      <c r="E18772" s="15" t="str">
        <f>IF(AND($B$6=NB!$A$17,$B$8&gt;0),'Ersparnisberechnung Sommertarif'!$B$8*SLP!C18752,"")</f>
        <v/>
      </c>
    </row>
    <row r="18773" spans="1:5" x14ac:dyDescent="0.3">
      <c r="A18773" s="25">
        <v>46218</v>
      </c>
      <c r="B18773" s="31">
        <v>0.375</v>
      </c>
      <c r="C18773" s="46"/>
      <c r="D18773" s="29">
        <v>46218.375</v>
      </c>
      <c r="E18773" s="15" t="str">
        <f>IF(AND($B$6=NB!$A$17,$B$8&gt;0),'Ersparnisberechnung Sommertarif'!$B$8*SLP!C18753,"")</f>
        <v/>
      </c>
    </row>
    <row r="18774" spans="1:5" x14ac:dyDescent="0.3">
      <c r="A18774" s="25">
        <v>46218</v>
      </c>
      <c r="B18774" s="31">
        <v>0.38541666666666669</v>
      </c>
      <c r="C18774" s="46"/>
      <c r="D18774" s="29">
        <v>46218.385416666664</v>
      </c>
      <c r="E18774" s="15" t="str">
        <f>IF(AND($B$6=NB!$A$17,$B$8&gt;0),'Ersparnisberechnung Sommertarif'!$B$8*SLP!C18754,"")</f>
        <v/>
      </c>
    </row>
    <row r="18775" spans="1:5" x14ac:dyDescent="0.3">
      <c r="A18775" s="25">
        <v>46218</v>
      </c>
      <c r="B18775" s="31">
        <v>0.39583333333333331</v>
      </c>
      <c r="C18775" s="46"/>
      <c r="D18775" s="29">
        <v>46218.395833333336</v>
      </c>
      <c r="E18775" s="15" t="str">
        <f>IF(AND($B$6=NB!$A$17,$B$8&gt;0),'Ersparnisberechnung Sommertarif'!$B$8*SLP!C18755,"")</f>
        <v/>
      </c>
    </row>
    <row r="18776" spans="1:5" x14ac:dyDescent="0.3">
      <c r="A18776" s="25">
        <v>46218</v>
      </c>
      <c r="B18776" s="31">
        <v>0.40625</v>
      </c>
      <c r="C18776" s="46"/>
      <c r="D18776" s="29">
        <v>46218.40625</v>
      </c>
      <c r="E18776" s="15" t="str">
        <f>IF(AND($B$6=NB!$A$17,$B$8&gt;0),'Ersparnisberechnung Sommertarif'!$B$8*SLP!C18756,"")</f>
        <v/>
      </c>
    </row>
    <row r="18777" spans="1:5" x14ac:dyDescent="0.3">
      <c r="A18777" s="25">
        <v>46218</v>
      </c>
      <c r="B18777" s="31">
        <v>0.41666666666666669</v>
      </c>
      <c r="C18777" s="46"/>
      <c r="D18777" s="29">
        <v>46218.416666666664</v>
      </c>
      <c r="E18777" s="15" t="str">
        <f>IF(AND($B$6=NB!$A$17,$B$8&gt;0),'Ersparnisberechnung Sommertarif'!$B$8*SLP!C18757,"")</f>
        <v/>
      </c>
    </row>
    <row r="18778" spans="1:5" x14ac:dyDescent="0.3">
      <c r="A18778" s="25">
        <v>46218</v>
      </c>
      <c r="B18778" s="31">
        <v>0.42708333333333331</v>
      </c>
      <c r="C18778" s="46"/>
      <c r="D18778" s="29">
        <v>46218.427083333336</v>
      </c>
      <c r="E18778" s="15" t="str">
        <f>IF(AND($B$6=NB!$A$17,$B$8&gt;0),'Ersparnisberechnung Sommertarif'!$B$8*SLP!C18758,"")</f>
        <v/>
      </c>
    </row>
    <row r="18779" spans="1:5" x14ac:dyDescent="0.3">
      <c r="A18779" s="25">
        <v>46218</v>
      </c>
      <c r="B18779" s="31">
        <v>0.4375</v>
      </c>
      <c r="C18779" s="46"/>
      <c r="D18779" s="29">
        <v>46218.4375</v>
      </c>
      <c r="E18779" s="15" t="str">
        <f>IF(AND($B$6=NB!$A$17,$B$8&gt;0),'Ersparnisberechnung Sommertarif'!$B$8*SLP!C18759,"")</f>
        <v/>
      </c>
    </row>
    <row r="18780" spans="1:5" x14ac:dyDescent="0.3">
      <c r="A18780" s="25">
        <v>46218</v>
      </c>
      <c r="B18780" s="31">
        <v>0.44791666666666669</v>
      </c>
      <c r="C18780" s="46"/>
      <c r="D18780" s="29">
        <v>46218.447916666664</v>
      </c>
      <c r="E18780" s="15" t="str">
        <f>IF(AND($B$6=NB!$A$17,$B$8&gt;0),'Ersparnisberechnung Sommertarif'!$B$8*SLP!C18760,"")</f>
        <v/>
      </c>
    </row>
    <row r="18781" spans="1:5" x14ac:dyDescent="0.3">
      <c r="A18781" s="25">
        <v>46218</v>
      </c>
      <c r="B18781" s="31">
        <v>0.45833333333333331</v>
      </c>
      <c r="C18781" s="46"/>
      <c r="D18781" s="29">
        <v>46218.458333333336</v>
      </c>
      <c r="E18781" s="15" t="str">
        <f>IF(AND($B$6=NB!$A$17,$B$8&gt;0),'Ersparnisberechnung Sommertarif'!$B$8*SLP!C18761,"")</f>
        <v/>
      </c>
    </row>
    <row r="18782" spans="1:5" x14ac:dyDescent="0.3">
      <c r="A18782" s="25">
        <v>46218</v>
      </c>
      <c r="B18782" s="31">
        <v>0.46875</v>
      </c>
      <c r="C18782" s="46"/>
      <c r="D18782" s="29">
        <v>46218.46875</v>
      </c>
      <c r="E18782" s="15" t="str">
        <f>IF(AND($B$6=NB!$A$17,$B$8&gt;0),'Ersparnisberechnung Sommertarif'!$B$8*SLP!C18762,"")</f>
        <v/>
      </c>
    </row>
    <row r="18783" spans="1:5" x14ac:dyDescent="0.3">
      <c r="A18783" s="25">
        <v>46218</v>
      </c>
      <c r="B18783" s="31">
        <v>0.47916666666666669</v>
      </c>
      <c r="C18783" s="46"/>
      <c r="D18783" s="29">
        <v>46218.479166666664</v>
      </c>
      <c r="E18783" s="15" t="str">
        <f>IF(AND($B$6=NB!$A$17,$B$8&gt;0),'Ersparnisberechnung Sommertarif'!$B$8*SLP!C18763,"")</f>
        <v/>
      </c>
    </row>
    <row r="18784" spans="1:5" x14ac:dyDescent="0.3">
      <c r="A18784" s="25">
        <v>46218</v>
      </c>
      <c r="B18784" s="31">
        <v>0.48958333333333331</v>
      </c>
      <c r="C18784" s="46"/>
      <c r="D18784" s="29">
        <v>46218.489583333336</v>
      </c>
      <c r="E18784" s="15" t="str">
        <f>IF(AND($B$6=NB!$A$17,$B$8&gt;0),'Ersparnisberechnung Sommertarif'!$B$8*SLP!C18764,"")</f>
        <v/>
      </c>
    </row>
    <row r="18785" spans="1:5" x14ac:dyDescent="0.3">
      <c r="A18785" s="25">
        <v>46218</v>
      </c>
      <c r="B18785" s="31">
        <v>0.5</v>
      </c>
      <c r="C18785" s="46"/>
      <c r="D18785" s="29">
        <v>46218.5</v>
      </c>
      <c r="E18785" s="15" t="str">
        <f>IF(AND($B$6=NB!$A$17,$B$8&gt;0),'Ersparnisberechnung Sommertarif'!$B$8*SLP!C18765,"")</f>
        <v/>
      </c>
    </row>
    <row r="18786" spans="1:5" x14ac:dyDescent="0.3">
      <c r="A18786" s="25">
        <v>46218</v>
      </c>
      <c r="B18786" s="31">
        <v>0.51041666666666663</v>
      </c>
      <c r="C18786" s="46"/>
      <c r="D18786" s="29">
        <v>46218.510416666664</v>
      </c>
      <c r="E18786" s="15" t="str">
        <f>IF(AND($B$6=NB!$A$17,$B$8&gt;0),'Ersparnisberechnung Sommertarif'!$B$8*SLP!C18766,"")</f>
        <v/>
      </c>
    </row>
    <row r="18787" spans="1:5" x14ac:dyDescent="0.3">
      <c r="A18787" s="25">
        <v>46218</v>
      </c>
      <c r="B18787" s="31">
        <v>0.52083333333333337</v>
      </c>
      <c r="C18787" s="46"/>
      <c r="D18787" s="29">
        <v>46218.520833333336</v>
      </c>
      <c r="E18787" s="15" t="str">
        <f>IF(AND($B$6=NB!$A$17,$B$8&gt;0),'Ersparnisberechnung Sommertarif'!$B$8*SLP!C18767,"")</f>
        <v/>
      </c>
    </row>
    <row r="18788" spans="1:5" x14ac:dyDescent="0.3">
      <c r="A18788" s="25">
        <v>46218</v>
      </c>
      <c r="B18788" s="31">
        <v>0.53125</v>
      </c>
      <c r="C18788" s="46"/>
      <c r="D18788" s="29">
        <v>46218.53125</v>
      </c>
      <c r="E18788" s="15" t="str">
        <f>IF(AND($B$6=NB!$A$17,$B$8&gt;0),'Ersparnisberechnung Sommertarif'!$B$8*SLP!C18768,"")</f>
        <v/>
      </c>
    </row>
    <row r="18789" spans="1:5" x14ac:dyDescent="0.3">
      <c r="A18789" s="25">
        <v>46218</v>
      </c>
      <c r="B18789" s="31">
        <v>0.54166666666666663</v>
      </c>
      <c r="C18789" s="46"/>
      <c r="D18789" s="29">
        <v>46218.541666666664</v>
      </c>
      <c r="E18789" s="15" t="str">
        <f>IF(AND($B$6=NB!$A$17,$B$8&gt;0),'Ersparnisberechnung Sommertarif'!$B$8*SLP!C18769,"")</f>
        <v/>
      </c>
    </row>
    <row r="18790" spans="1:5" x14ac:dyDescent="0.3">
      <c r="A18790" s="25">
        <v>46218</v>
      </c>
      <c r="B18790" s="31">
        <v>0.55208333333333337</v>
      </c>
      <c r="C18790" s="46"/>
      <c r="D18790" s="29">
        <v>46218.552083333336</v>
      </c>
      <c r="E18790" s="15" t="str">
        <f>IF(AND($B$6=NB!$A$17,$B$8&gt;0),'Ersparnisberechnung Sommertarif'!$B$8*SLP!C18770,"")</f>
        <v/>
      </c>
    </row>
    <row r="18791" spans="1:5" x14ac:dyDescent="0.3">
      <c r="A18791" s="25">
        <v>46218</v>
      </c>
      <c r="B18791" s="31">
        <v>0.5625</v>
      </c>
      <c r="C18791" s="46"/>
      <c r="D18791" s="29">
        <v>46218.5625</v>
      </c>
      <c r="E18791" s="15" t="str">
        <f>IF(AND($B$6=NB!$A$17,$B$8&gt;0),'Ersparnisberechnung Sommertarif'!$B$8*SLP!C18771,"")</f>
        <v/>
      </c>
    </row>
    <row r="18792" spans="1:5" x14ac:dyDescent="0.3">
      <c r="A18792" s="25">
        <v>46218</v>
      </c>
      <c r="B18792" s="31">
        <v>0.57291666666666663</v>
      </c>
      <c r="C18792" s="46"/>
      <c r="D18792" s="29">
        <v>46218.572916666664</v>
      </c>
      <c r="E18792" s="15" t="str">
        <f>IF(AND($B$6=NB!$A$17,$B$8&gt;0),'Ersparnisberechnung Sommertarif'!$B$8*SLP!C18772,"")</f>
        <v/>
      </c>
    </row>
    <row r="18793" spans="1:5" x14ac:dyDescent="0.3">
      <c r="A18793" s="25">
        <v>46218</v>
      </c>
      <c r="B18793" s="31">
        <v>0.58333333333333337</v>
      </c>
      <c r="C18793" s="46"/>
      <c r="D18793" s="29">
        <v>46218.583333333336</v>
      </c>
      <c r="E18793" s="15" t="str">
        <f>IF(AND($B$6=NB!$A$17,$B$8&gt;0),'Ersparnisberechnung Sommertarif'!$B$8*SLP!C18773,"")</f>
        <v/>
      </c>
    </row>
    <row r="18794" spans="1:5" x14ac:dyDescent="0.3">
      <c r="A18794" s="25">
        <v>46218</v>
      </c>
      <c r="B18794" s="31">
        <v>0.59375</v>
      </c>
      <c r="C18794" s="46"/>
      <c r="D18794" s="29">
        <v>46218.59375</v>
      </c>
      <c r="E18794" s="15" t="str">
        <f>IF(AND($B$6=NB!$A$17,$B$8&gt;0),'Ersparnisberechnung Sommertarif'!$B$8*SLP!C18774,"")</f>
        <v/>
      </c>
    </row>
    <row r="18795" spans="1:5" x14ac:dyDescent="0.3">
      <c r="A18795" s="25">
        <v>46218</v>
      </c>
      <c r="B18795" s="31">
        <v>0.60416666666666663</v>
      </c>
      <c r="C18795" s="46"/>
      <c r="D18795" s="29">
        <v>46218.604166666664</v>
      </c>
      <c r="E18795" s="15" t="str">
        <f>IF(AND($B$6=NB!$A$17,$B$8&gt;0),'Ersparnisberechnung Sommertarif'!$B$8*SLP!C18775,"")</f>
        <v/>
      </c>
    </row>
    <row r="18796" spans="1:5" x14ac:dyDescent="0.3">
      <c r="A18796" s="25">
        <v>46218</v>
      </c>
      <c r="B18796" s="31">
        <v>0.61458333333333337</v>
      </c>
      <c r="C18796" s="46"/>
      <c r="D18796" s="29">
        <v>46218.614583333336</v>
      </c>
      <c r="E18796" s="15" t="str">
        <f>IF(AND($B$6=NB!$A$17,$B$8&gt;0),'Ersparnisberechnung Sommertarif'!$B$8*SLP!C18776,"")</f>
        <v/>
      </c>
    </row>
    <row r="18797" spans="1:5" x14ac:dyDescent="0.3">
      <c r="A18797" s="25">
        <v>46218</v>
      </c>
      <c r="B18797" s="31">
        <v>0.625</v>
      </c>
      <c r="C18797" s="46"/>
      <c r="D18797" s="29">
        <v>46218.625</v>
      </c>
      <c r="E18797" s="15" t="str">
        <f>IF(AND($B$6=NB!$A$17,$B$8&gt;0),'Ersparnisberechnung Sommertarif'!$B$8*SLP!C18777,"")</f>
        <v/>
      </c>
    </row>
    <row r="18798" spans="1:5" x14ac:dyDescent="0.3">
      <c r="A18798" s="25">
        <v>46218</v>
      </c>
      <c r="B18798" s="31">
        <v>0.63541666666666663</v>
      </c>
      <c r="C18798" s="46"/>
      <c r="D18798" s="29">
        <v>46218.635416666664</v>
      </c>
      <c r="E18798" s="15" t="str">
        <f>IF(AND($B$6=NB!$A$17,$B$8&gt;0),'Ersparnisberechnung Sommertarif'!$B$8*SLP!C18778,"")</f>
        <v/>
      </c>
    </row>
    <row r="18799" spans="1:5" x14ac:dyDescent="0.3">
      <c r="A18799" s="25">
        <v>46218</v>
      </c>
      <c r="B18799" s="31">
        <v>0.64583333333333337</v>
      </c>
      <c r="C18799" s="46"/>
      <c r="D18799" s="29">
        <v>46218.645833333336</v>
      </c>
      <c r="E18799" s="15" t="str">
        <f>IF(AND($B$6=NB!$A$17,$B$8&gt;0),'Ersparnisberechnung Sommertarif'!$B$8*SLP!C18779,"")</f>
        <v/>
      </c>
    </row>
    <row r="18800" spans="1:5" x14ac:dyDescent="0.3">
      <c r="A18800" s="25">
        <v>46218</v>
      </c>
      <c r="B18800" s="31">
        <v>0.65625</v>
      </c>
      <c r="C18800" s="46"/>
      <c r="D18800" s="29">
        <v>46218.65625</v>
      </c>
      <c r="E18800" s="15" t="str">
        <f>IF(AND($B$6=NB!$A$17,$B$8&gt;0),'Ersparnisberechnung Sommertarif'!$B$8*SLP!C18780,"")</f>
        <v/>
      </c>
    </row>
    <row r="18801" spans="1:5" x14ac:dyDescent="0.3">
      <c r="A18801" s="25">
        <v>46218</v>
      </c>
      <c r="B18801" s="31">
        <v>0.66666666666666663</v>
      </c>
      <c r="C18801" s="46"/>
      <c r="D18801" s="29">
        <v>46218.666666666664</v>
      </c>
      <c r="E18801" s="15" t="str">
        <f>IF(AND($B$6=NB!$A$17,$B$8&gt;0),'Ersparnisberechnung Sommertarif'!$B$8*SLP!C18781,"")</f>
        <v/>
      </c>
    </row>
    <row r="18802" spans="1:5" x14ac:dyDescent="0.3">
      <c r="A18802" s="25">
        <v>46218</v>
      </c>
      <c r="B18802" s="31">
        <v>0.67708333333333337</v>
      </c>
      <c r="C18802" s="46"/>
      <c r="D18802" s="29">
        <v>46218.677083333336</v>
      </c>
      <c r="E18802" s="15" t="str">
        <f>IF(AND($B$6=NB!$A$17,$B$8&gt;0),'Ersparnisberechnung Sommertarif'!$B$8*SLP!C18782,"")</f>
        <v/>
      </c>
    </row>
    <row r="18803" spans="1:5" x14ac:dyDescent="0.3">
      <c r="A18803" s="25">
        <v>46218</v>
      </c>
      <c r="B18803" s="31">
        <v>0.6875</v>
      </c>
      <c r="C18803" s="46"/>
      <c r="D18803" s="29">
        <v>46218.6875</v>
      </c>
      <c r="E18803" s="15" t="str">
        <f>IF(AND($B$6=NB!$A$17,$B$8&gt;0),'Ersparnisberechnung Sommertarif'!$B$8*SLP!C18783,"")</f>
        <v/>
      </c>
    </row>
    <row r="18804" spans="1:5" x14ac:dyDescent="0.3">
      <c r="A18804" s="25">
        <v>46218</v>
      </c>
      <c r="B18804" s="31">
        <v>0.69791666666666663</v>
      </c>
      <c r="C18804" s="46"/>
      <c r="D18804" s="29">
        <v>46218.697916666664</v>
      </c>
      <c r="E18804" s="15" t="str">
        <f>IF(AND($B$6=NB!$A$17,$B$8&gt;0),'Ersparnisberechnung Sommertarif'!$B$8*SLP!C18784,"")</f>
        <v/>
      </c>
    </row>
    <row r="18805" spans="1:5" x14ac:dyDescent="0.3">
      <c r="A18805" s="25">
        <v>46218</v>
      </c>
      <c r="B18805" s="31">
        <v>0.70833333333333337</v>
      </c>
      <c r="C18805" s="46"/>
      <c r="D18805" s="29">
        <v>46218.708333333336</v>
      </c>
      <c r="E18805" s="15" t="str">
        <f>IF(AND($B$6=NB!$A$17,$B$8&gt;0),'Ersparnisberechnung Sommertarif'!$B$8*SLP!C18785,"")</f>
        <v/>
      </c>
    </row>
    <row r="18806" spans="1:5" x14ac:dyDescent="0.3">
      <c r="A18806" s="25">
        <v>46218</v>
      </c>
      <c r="B18806" s="31">
        <v>0.71875</v>
      </c>
      <c r="C18806" s="46"/>
      <c r="D18806" s="29">
        <v>46218.71875</v>
      </c>
      <c r="E18806" s="15" t="str">
        <f>IF(AND($B$6=NB!$A$17,$B$8&gt;0),'Ersparnisberechnung Sommertarif'!$B$8*SLP!C18786,"")</f>
        <v/>
      </c>
    </row>
    <row r="18807" spans="1:5" x14ac:dyDescent="0.3">
      <c r="A18807" s="25">
        <v>46218</v>
      </c>
      <c r="B18807" s="31">
        <v>0.72916666666666663</v>
      </c>
      <c r="C18807" s="46"/>
      <c r="D18807" s="29">
        <v>46218.729166666664</v>
      </c>
      <c r="E18807" s="15" t="str">
        <f>IF(AND($B$6=NB!$A$17,$B$8&gt;0),'Ersparnisberechnung Sommertarif'!$B$8*SLP!C18787,"")</f>
        <v/>
      </c>
    </row>
    <row r="18808" spans="1:5" x14ac:dyDescent="0.3">
      <c r="A18808" s="25">
        <v>46218</v>
      </c>
      <c r="B18808" s="31">
        <v>0.73958333333333337</v>
      </c>
      <c r="C18808" s="46"/>
      <c r="D18808" s="29">
        <v>46218.739583333336</v>
      </c>
      <c r="E18808" s="15" t="str">
        <f>IF(AND($B$6=NB!$A$17,$B$8&gt;0),'Ersparnisberechnung Sommertarif'!$B$8*SLP!C18788,"")</f>
        <v/>
      </c>
    </row>
    <row r="18809" spans="1:5" x14ac:dyDescent="0.3">
      <c r="A18809" s="25">
        <v>46218</v>
      </c>
      <c r="B18809" s="31">
        <v>0.75</v>
      </c>
      <c r="C18809" s="46"/>
      <c r="D18809" s="29">
        <v>46218.75</v>
      </c>
      <c r="E18809" s="15" t="str">
        <f>IF(AND($B$6=NB!$A$17,$B$8&gt;0),'Ersparnisberechnung Sommertarif'!$B$8*SLP!C18789,"")</f>
        <v/>
      </c>
    </row>
    <row r="18810" spans="1:5" x14ac:dyDescent="0.3">
      <c r="A18810" s="25">
        <v>46218</v>
      </c>
      <c r="B18810" s="31">
        <v>0.76041666666666663</v>
      </c>
      <c r="C18810" s="46"/>
      <c r="D18810" s="29">
        <v>46218.760416666664</v>
      </c>
      <c r="E18810" s="15" t="str">
        <f>IF(AND($B$6=NB!$A$17,$B$8&gt;0),'Ersparnisberechnung Sommertarif'!$B$8*SLP!C18790,"")</f>
        <v/>
      </c>
    </row>
    <row r="18811" spans="1:5" x14ac:dyDescent="0.3">
      <c r="A18811" s="25">
        <v>46218</v>
      </c>
      <c r="B18811" s="31">
        <v>0.77083333333333337</v>
      </c>
      <c r="C18811" s="46"/>
      <c r="D18811" s="29">
        <v>46218.770833333336</v>
      </c>
      <c r="E18811" s="15" t="str">
        <f>IF(AND($B$6=NB!$A$17,$B$8&gt;0),'Ersparnisberechnung Sommertarif'!$B$8*SLP!C18791,"")</f>
        <v/>
      </c>
    </row>
    <row r="18812" spans="1:5" x14ac:dyDescent="0.3">
      <c r="A18812" s="25">
        <v>46218</v>
      </c>
      <c r="B18812" s="31">
        <v>0.78125</v>
      </c>
      <c r="C18812" s="46"/>
      <c r="D18812" s="29">
        <v>46218.78125</v>
      </c>
      <c r="E18812" s="15" t="str">
        <f>IF(AND($B$6=NB!$A$17,$B$8&gt;0),'Ersparnisberechnung Sommertarif'!$B$8*SLP!C18792,"")</f>
        <v/>
      </c>
    </row>
    <row r="18813" spans="1:5" x14ac:dyDescent="0.3">
      <c r="A18813" s="25">
        <v>46218</v>
      </c>
      <c r="B18813" s="31">
        <v>0.79166666666666663</v>
      </c>
      <c r="C18813" s="46"/>
      <c r="D18813" s="29">
        <v>46218.791666666664</v>
      </c>
      <c r="E18813" s="15" t="str">
        <f>IF(AND($B$6=NB!$A$17,$B$8&gt;0),'Ersparnisberechnung Sommertarif'!$B$8*SLP!C18793,"")</f>
        <v/>
      </c>
    </row>
    <row r="18814" spans="1:5" x14ac:dyDescent="0.3">
      <c r="A18814" s="25">
        <v>46218</v>
      </c>
      <c r="B18814" s="31">
        <v>0.80208333333333337</v>
      </c>
      <c r="C18814" s="46"/>
      <c r="D18814" s="29">
        <v>46218.802083333336</v>
      </c>
      <c r="E18814" s="15" t="str">
        <f>IF(AND($B$6=NB!$A$17,$B$8&gt;0),'Ersparnisberechnung Sommertarif'!$B$8*SLP!C18794,"")</f>
        <v/>
      </c>
    </row>
    <row r="18815" spans="1:5" x14ac:dyDescent="0.3">
      <c r="A18815" s="25">
        <v>46218</v>
      </c>
      <c r="B18815" s="31">
        <v>0.8125</v>
      </c>
      <c r="C18815" s="46"/>
      <c r="D18815" s="29">
        <v>46218.8125</v>
      </c>
      <c r="E18815" s="15" t="str">
        <f>IF(AND($B$6=NB!$A$17,$B$8&gt;0),'Ersparnisberechnung Sommertarif'!$B$8*SLP!C18795,"")</f>
        <v/>
      </c>
    </row>
    <row r="18816" spans="1:5" x14ac:dyDescent="0.3">
      <c r="A18816" s="25">
        <v>46218</v>
      </c>
      <c r="B18816" s="31">
        <v>0.82291666666666663</v>
      </c>
      <c r="C18816" s="46"/>
      <c r="D18816" s="29">
        <v>46218.822916666664</v>
      </c>
      <c r="E18816" s="15" t="str">
        <f>IF(AND($B$6=NB!$A$17,$B$8&gt;0),'Ersparnisberechnung Sommertarif'!$B$8*SLP!C18796,"")</f>
        <v/>
      </c>
    </row>
    <row r="18817" spans="1:5" x14ac:dyDescent="0.3">
      <c r="A18817" s="25">
        <v>46218</v>
      </c>
      <c r="B18817" s="31">
        <v>0.83333333333333337</v>
      </c>
      <c r="C18817" s="46"/>
      <c r="D18817" s="29">
        <v>46218.833333333336</v>
      </c>
      <c r="E18817" s="15" t="str">
        <f>IF(AND($B$6=NB!$A$17,$B$8&gt;0),'Ersparnisberechnung Sommertarif'!$B$8*SLP!C18797,"")</f>
        <v/>
      </c>
    </row>
    <row r="18818" spans="1:5" x14ac:dyDescent="0.3">
      <c r="A18818" s="25">
        <v>46218</v>
      </c>
      <c r="B18818" s="31">
        <v>0.84375</v>
      </c>
      <c r="C18818" s="46"/>
      <c r="D18818" s="29">
        <v>46218.84375</v>
      </c>
      <c r="E18818" s="15" t="str">
        <f>IF(AND($B$6=NB!$A$17,$B$8&gt;0),'Ersparnisberechnung Sommertarif'!$B$8*SLP!C18798,"")</f>
        <v/>
      </c>
    </row>
    <row r="18819" spans="1:5" x14ac:dyDescent="0.3">
      <c r="A18819" s="25">
        <v>46218</v>
      </c>
      <c r="B18819" s="31">
        <v>0.85416666666666663</v>
      </c>
      <c r="C18819" s="46"/>
      <c r="D18819" s="29">
        <v>46218.854166666664</v>
      </c>
      <c r="E18819" s="15" t="str">
        <f>IF(AND($B$6=NB!$A$17,$B$8&gt;0),'Ersparnisberechnung Sommertarif'!$B$8*SLP!C18799,"")</f>
        <v/>
      </c>
    </row>
    <row r="18820" spans="1:5" x14ac:dyDescent="0.3">
      <c r="A18820" s="25">
        <v>46218</v>
      </c>
      <c r="B18820" s="31">
        <v>0.86458333333333337</v>
      </c>
      <c r="C18820" s="46"/>
      <c r="D18820" s="29">
        <v>46218.864583333336</v>
      </c>
      <c r="E18820" s="15" t="str">
        <f>IF(AND($B$6=NB!$A$17,$B$8&gt;0),'Ersparnisberechnung Sommertarif'!$B$8*SLP!C18800,"")</f>
        <v/>
      </c>
    </row>
    <row r="18821" spans="1:5" x14ac:dyDescent="0.3">
      <c r="A18821" s="25">
        <v>46218</v>
      </c>
      <c r="B18821" s="31">
        <v>0.875</v>
      </c>
      <c r="C18821" s="46"/>
      <c r="D18821" s="29">
        <v>46218.875</v>
      </c>
      <c r="E18821" s="15" t="str">
        <f>IF(AND($B$6=NB!$A$17,$B$8&gt;0),'Ersparnisberechnung Sommertarif'!$B$8*SLP!C18801,"")</f>
        <v/>
      </c>
    </row>
    <row r="18822" spans="1:5" x14ac:dyDescent="0.3">
      <c r="A18822" s="25">
        <v>46218</v>
      </c>
      <c r="B18822" s="31">
        <v>0.88541666666666663</v>
      </c>
      <c r="C18822" s="46"/>
      <c r="D18822" s="29">
        <v>46218.885416666664</v>
      </c>
      <c r="E18822" s="15" t="str">
        <f>IF(AND($B$6=NB!$A$17,$B$8&gt;0),'Ersparnisberechnung Sommertarif'!$B$8*SLP!C18802,"")</f>
        <v/>
      </c>
    </row>
    <row r="18823" spans="1:5" x14ac:dyDescent="0.3">
      <c r="A18823" s="25">
        <v>46218</v>
      </c>
      <c r="B18823" s="31">
        <v>0.89583333333333337</v>
      </c>
      <c r="C18823" s="46"/>
      <c r="D18823" s="29">
        <v>46218.895833333336</v>
      </c>
      <c r="E18823" s="15" t="str">
        <f>IF(AND($B$6=NB!$A$17,$B$8&gt;0),'Ersparnisberechnung Sommertarif'!$B$8*SLP!C18803,"")</f>
        <v/>
      </c>
    </row>
    <row r="18824" spans="1:5" x14ac:dyDescent="0.3">
      <c r="A18824" s="25">
        <v>46218</v>
      </c>
      <c r="B18824" s="31">
        <v>0.90625</v>
      </c>
      <c r="C18824" s="46"/>
      <c r="D18824" s="29">
        <v>46218.90625</v>
      </c>
      <c r="E18824" s="15" t="str">
        <f>IF(AND($B$6=NB!$A$17,$B$8&gt;0),'Ersparnisberechnung Sommertarif'!$B$8*SLP!C18804,"")</f>
        <v/>
      </c>
    </row>
    <row r="18825" spans="1:5" x14ac:dyDescent="0.3">
      <c r="A18825" s="25">
        <v>46218</v>
      </c>
      <c r="B18825" s="31">
        <v>0.91666666666666663</v>
      </c>
      <c r="C18825" s="46"/>
      <c r="D18825" s="29">
        <v>46218.916666666664</v>
      </c>
      <c r="E18825" s="15" t="str">
        <f>IF(AND($B$6=NB!$A$17,$B$8&gt;0),'Ersparnisberechnung Sommertarif'!$B$8*SLP!C18805,"")</f>
        <v/>
      </c>
    </row>
    <row r="18826" spans="1:5" x14ac:dyDescent="0.3">
      <c r="A18826" s="25">
        <v>46218</v>
      </c>
      <c r="B18826" s="31">
        <v>0.92708333333333337</v>
      </c>
      <c r="C18826" s="46"/>
      <c r="D18826" s="29">
        <v>46218.927083333336</v>
      </c>
      <c r="E18826" s="15" t="str">
        <f>IF(AND($B$6=NB!$A$17,$B$8&gt;0),'Ersparnisberechnung Sommertarif'!$B$8*SLP!C18806,"")</f>
        <v/>
      </c>
    </row>
    <row r="18827" spans="1:5" x14ac:dyDescent="0.3">
      <c r="A18827" s="25">
        <v>46218</v>
      </c>
      <c r="B18827" s="31">
        <v>0.9375</v>
      </c>
      <c r="C18827" s="46"/>
      <c r="D18827" s="29">
        <v>46218.9375</v>
      </c>
      <c r="E18827" s="15" t="str">
        <f>IF(AND($B$6=NB!$A$17,$B$8&gt;0),'Ersparnisberechnung Sommertarif'!$B$8*SLP!C18807,"")</f>
        <v/>
      </c>
    </row>
    <row r="18828" spans="1:5" x14ac:dyDescent="0.3">
      <c r="A18828" s="25">
        <v>46218</v>
      </c>
      <c r="B18828" s="31">
        <v>0.94791666666666663</v>
      </c>
      <c r="C18828" s="46"/>
      <c r="D18828" s="29">
        <v>46218.947916666664</v>
      </c>
      <c r="E18828" s="15" t="str">
        <f>IF(AND($B$6=NB!$A$17,$B$8&gt;0),'Ersparnisberechnung Sommertarif'!$B$8*SLP!C18808,"")</f>
        <v/>
      </c>
    </row>
    <row r="18829" spans="1:5" x14ac:dyDescent="0.3">
      <c r="A18829" s="25">
        <v>46218</v>
      </c>
      <c r="B18829" s="31">
        <v>0.95833333333333337</v>
      </c>
      <c r="C18829" s="46"/>
      <c r="D18829" s="29">
        <v>46218.958333333336</v>
      </c>
      <c r="E18829" s="15" t="str">
        <f>IF(AND($B$6=NB!$A$17,$B$8&gt;0),'Ersparnisberechnung Sommertarif'!$B$8*SLP!C18809,"")</f>
        <v/>
      </c>
    </row>
    <row r="18830" spans="1:5" x14ac:dyDescent="0.3">
      <c r="A18830" s="25">
        <v>46218</v>
      </c>
      <c r="B18830" s="31">
        <v>0.96875</v>
      </c>
      <c r="C18830" s="46"/>
      <c r="D18830" s="29">
        <v>46218.96875</v>
      </c>
      <c r="E18830" s="15" t="str">
        <f>IF(AND($B$6=NB!$A$17,$B$8&gt;0),'Ersparnisberechnung Sommertarif'!$B$8*SLP!C18810,"")</f>
        <v/>
      </c>
    </row>
    <row r="18831" spans="1:5" x14ac:dyDescent="0.3">
      <c r="A18831" s="25">
        <v>46218</v>
      </c>
      <c r="B18831" s="31">
        <v>0.97916666666666663</v>
      </c>
      <c r="C18831" s="46"/>
      <c r="D18831" s="29">
        <v>46218.979166666664</v>
      </c>
      <c r="E18831" s="15" t="str">
        <f>IF(AND($B$6=NB!$A$17,$B$8&gt;0),'Ersparnisberechnung Sommertarif'!$B$8*SLP!C18811,"")</f>
        <v/>
      </c>
    </row>
    <row r="18832" spans="1:5" x14ac:dyDescent="0.3">
      <c r="A18832" s="25">
        <v>46218</v>
      </c>
      <c r="B18832" s="31">
        <v>0.98958333333333337</v>
      </c>
      <c r="C18832" s="46"/>
      <c r="D18832" s="29">
        <v>46218.989583333336</v>
      </c>
      <c r="E18832" s="15" t="str">
        <f>IF(AND($B$6=NB!$A$17,$B$8&gt;0),'Ersparnisberechnung Sommertarif'!$B$8*SLP!C18812,"")</f>
        <v/>
      </c>
    </row>
    <row r="18833" spans="1:5" x14ac:dyDescent="0.3">
      <c r="A18833" s="25">
        <v>46219</v>
      </c>
      <c r="B18833" s="31">
        <v>0</v>
      </c>
      <c r="C18833" s="46"/>
      <c r="D18833" s="29">
        <v>46219</v>
      </c>
      <c r="E18833" s="15" t="str">
        <f>IF(AND($B$6=NB!$A$17,$B$8&gt;0),'Ersparnisberechnung Sommertarif'!$B$8*SLP!C18813,"")</f>
        <v/>
      </c>
    </row>
    <row r="18834" spans="1:5" x14ac:dyDescent="0.3">
      <c r="A18834" s="25">
        <v>46219</v>
      </c>
      <c r="B18834" s="31">
        <v>1.0416666666666666E-2</v>
      </c>
      <c r="C18834" s="46"/>
      <c r="D18834" s="29">
        <v>46219.010416666664</v>
      </c>
      <c r="E18834" s="15" t="str">
        <f>IF(AND($B$6=NB!$A$17,$B$8&gt;0),'Ersparnisberechnung Sommertarif'!$B$8*SLP!C18814,"")</f>
        <v/>
      </c>
    </row>
    <row r="18835" spans="1:5" x14ac:dyDescent="0.3">
      <c r="A18835" s="25">
        <v>46219</v>
      </c>
      <c r="B18835" s="31">
        <v>2.0833333333333332E-2</v>
      </c>
      <c r="C18835" s="46"/>
      <c r="D18835" s="29">
        <v>46219.020833333336</v>
      </c>
      <c r="E18835" s="15" t="str">
        <f>IF(AND($B$6=NB!$A$17,$B$8&gt;0),'Ersparnisberechnung Sommertarif'!$B$8*SLP!C18815,"")</f>
        <v/>
      </c>
    </row>
    <row r="18836" spans="1:5" x14ac:dyDescent="0.3">
      <c r="A18836" s="25">
        <v>46219</v>
      </c>
      <c r="B18836" s="31">
        <v>3.125E-2</v>
      </c>
      <c r="C18836" s="46"/>
      <c r="D18836" s="29">
        <v>46219.03125</v>
      </c>
      <c r="E18836" s="15" t="str">
        <f>IF(AND($B$6=NB!$A$17,$B$8&gt;0),'Ersparnisberechnung Sommertarif'!$B$8*SLP!C18816,"")</f>
        <v/>
      </c>
    </row>
    <row r="18837" spans="1:5" x14ac:dyDescent="0.3">
      <c r="A18837" s="25">
        <v>46219</v>
      </c>
      <c r="B18837" s="31">
        <v>4.1666666666666664E-2</v>
      </c>
      <c r="C18837" s="46"/>
      <c r="D18837" s="29">
        <v>46219.041666666664</v>
      </c>
      <c r="E18837" s="15" t="str">
        <f>IF(AND($B$6=NB!$A$17,$B$8&gt;0),'Ersparnisberechnung Sommertarif'!$B$8*SLP!C18817,"")</f>
        <v/>
      </c>
    </row>
    <row r="18838" spans="1:5" x14ac:dyDescent="0.3">
      <c r="A18838" s="25">
        <v>46219</v>
      </c>
      <c r="B18838" s="31">
        <v>5.2083333333333336E-2</v>
      </c>
      <c r="C18838" s="46"/>
      <c r="D18838" s="29">
        <v>46219.052083333336</v>
      </c>
      <c r="E18838" s="15" t="str">
        <f>IF(AND($B$6=NB!$A$17,$B$8&gt;0),'Ersparnisberechnung Sommertarif'!$B$8*SLP!C18818,"")</f>
        <v/>
      </c>
    </row>
    <row r="18839" spans="1:5" x14ac:dyDescent="0.3">
      <c r="A18839" s="25">
        <v>46219</v>
      </c>
      <c r="B18839" s="31">
        <v>6.25E-2</v>
      </c>
      <c r="C18839" s="46"/>
      <c r="D18839" s="29">
        <v>46219.0625</v>
      </c>
      <c r="E18839" s="15" t="str">
        <f>IF(AND($B$6=NB!$A$17,$B$8&gt;0),'Ersparnisberechnung Sommertarif'!$B$8*SLP!C18819,"")</f>
        <v/>
      </c>
    </row>
    <row r="18840" spans="1:5" x14ac:dyDescent="0.3">
      <c r="A18840" s="25">
        <v>46219</v>
      </c>
      <c r="B18840" s="31">
        <v>7.2916666666666671E-2</v>
      </c>
      <c r="C18840" s="46"/>
      <c r="D18840" s="29">
        <v>46219.072916666664</v>
      </c>
      <c r="E18840" s="15" t="str">
        <f>IF(AND($B$6=NB!$A$17,$B$8&gt;0),'Ersparnisberechnung Sommertarif'!$B$8*SLP!C18820,"")</f>
        <v/>
      </c>
    </row>
    <row r="18841" spans="1:5" x14ac:dyDescent="0.3">
      <c r="A18841" s="25">
        <v>46219</v>
      </c>
      <c r="B18841" s="31">
        <v>8.3333333333333329E-2</v>
      </c>
      <c r="C18841" s="46"/>
      <c r="D18841" s="29">
        <v>46219.083333333336</v>
      </c>
      <c r="E18841" s="15" t="str">
        <f>IF(AND($B$6=NB!$A$17,$B$8&gt;0),'Ersparnisberechnung Sommertarif'!$B$8*SLP!C18821,"")</f>
        <v/>
      </c>
    </row>
    <row r="18842" spans="1:5" x14ac:dyDescent="0.3">
      <c r="A18842" s="25">
        <v>46219</v>
      </c>
      <c r="B18842" s="31">
        <v>9.375E-2</v>
      </c>
      <c r="C18842" s="46"/>
      <c r="D18842" s="29">
        <v>46219.09375</v>
      </c>
      <c r="E18842" s="15" t="str">
        <f>IF(AND($B$6=NB!$A$17,$B$8&gt;0),'Ersparnisberechnung Sommertarif'!$B$8*SLP!C18822,"")</f>
        <v/>
      </c>
    </row>
    <row r="18843" spans="1:5" x14ac:dyDescent="0.3">
      <c r="A18843" s="25">
        <v>46219</v>
      </c>
      <c r="B18843" s="31">
        <v>0.10416666666666667</v>
      </c>
      <c r="C18843" s="46"/>
      <c r="D18843" s="29">
        <v>46219.104166666664</v>
      </c>
      <c r="E18843" s="15" t="str">
        <f>IF(AND($B$6=NB!$A$17,$B$8&gt;0),'Ersparnisberechnung Sommertarif'!$B$8*SLP!C18823,"")</f>
        <v/>
      </c>
    </row>
    <row r="18844" spans="1:5" x14ac:dyDescent="0.3">
      <c r="A18844" s="25">
        <v>46219</v>
      </c>
      <c r="B18844" s="31">
        <v>0.11458333333333333</v>
      </c>
      <c r="C18844" s="46"/>
      <c r="D18844" s="29">
        <v>46219.114583333336</v>
      </c>
      <c r="E18844" s="15" t="str">
        <f>IF(AND($B$6=NB!$A$17,$B$8&gt;0),'Ersparnisberechnung Sommertarif'!$B$8*SLP!C18824,"")</f>
        <v/>
      </c>
    </row>
    <row r="18845" spans="1:5" x14ac:dyDescent="0.3">
      <c r="A18845" s="25">
        <v>46219</v>
      </c>
      <c r="B18845" s="31">
        <v>0.125</v>
      </c>
      <c r="C18845" s="46"/>
      <c r="D18845" s="29">
        <v>46219.125</v>
      </c>
      <c r="E18845" s="15" t="str">
        <f>IF(AND($B$6=NB!$A$17,$B$8&gt;0),'Ersparnisberechnung Sommertarif'!$B$8*SLP!C18825,"")</f>
        <v/>
      </c>
    </row>
    <row r="18846" spans="1:5" x14ac:dyDescent="0.3">
      <c r="A18846" s="25">
        <v>46219</v>
      </c>
      <c r="B18846" s="31">
        <v>0.13541666666666666</v>
      </c>
      <c r="C18846" s="46"/>
      <c r="D18846" s="29">
        <v>46219.135416666664</v>
      </c>
      <c r="E18846" s="15" t="str">
        <f>IF(AND($B$6=NB!$A$17,$B$8&gt;0),'Ersparnisberechnung Sommertarif'!$B$8*SLP!C18826,"")</f>
        <v/>
      </c>
    </row>
    <row r="18847" spans="1:5" x14ac:dyDescent="0.3">
      <c r="A18847" s="25">
        <v>46219</v>
      </c>
      <c r="B18847" s="31">
        <v>0.14583333333333334</v>
      </c>
      <c r="C18847" s="46"/>
      <c r="D18847" s="29">
        <v>46219.145833333336</v>
      </c>
      <c r="E18847" s="15" t="str">
        <f>IF(AND($B$6=NB!$A$17,$B$8&gt;0),'Ersparnisberechnung Sommertarif'!$B$8*SLP!C18827,"")</f>
        <v/>
      </c>
    </row>
    <row r="18848" spans="1:5" x14ac:dyDescent="0.3">
      <c r="A18848" s="25">
        <v>46219</v>
      </c>
      <c r="B18848" s="31">
        <v>0.15625</v>
      </c>
      <c r="C18848" s="46"/>
      <c r="D18848" s="29">
        <v>46219.15625</v>
      </c>
      <c r="E18848" s="15" t="str">
        <f>IF(AND($B$6=NB!$A$17,$B$8&gt;0),'Ersparnisberechnung Sommertarif'!$B$8*SLP!C18828,"")</f>
        <v/>
      </c>
    </row>
    <row r="18849" spans="1:5" x14ac:dyDescent="0.3">
      <c r="A18849" s="25">
        <v>46219</v>
      </c>
      <c r="B18849" s="31">
        <v>0.16666666666666666</v>
      </c>
      <c r="C18849" s="46"/>
      <c r="D18849" s="29">
        <v>46219.166666666664</v>
      </c>
      <c r="E18849" s="15" t="str">
        <f>IF(AND($B$6=NB!$A$17,$B$8&gt;0),'Ersparnisberechnung Sommertarif'!$B$8*SLP!C18829,"")</f>
        <v/>
      </c>
    </row>
    <row r="18850" spans="1:5" x14ac:dyDescent="0.3">
      <c r="A18850" s="25">
        <v>46219</v>
      </c>
      <c r="B18850" s="31">
        <v>0.17708333333333334</v>
      </c>
      <c r="C18850" s="46"/>
      <c r="D18850" s="29">
        <v>46219.177083333336</v>
      </c>
      <c r="E18850" s="15" t="str">
        <f>IF(AND($B$6=NB!$A$17,$B$8&gt;0),'Ersparnisberechnung Sommertarif'!$B$8*SLP!C18830,"")</f>
        <v/>
      </c>
    </row>
    <row r="18851" spans="1:5" x14ac:dyDescent="0.3">
      <c r="A18851" s="25">
        <v>46219</v>
      </c>
      <c r="B18851" s="31">
        <v>0.1875</v>
      </c>
      <c r="C18851" s="46"/>
      <c r="D18851" s="29">
        <v>46219.1875</v>
      </c>
      <c r="E18851" s="15" t="str">
        <f>IF(AND($B$6=NB!$A$17,$B$8&gt;0),'Ersparnisberechnung Sommertarif'!$B$8*SLP!C18831,"")</f>
        <v/>
      </c>
    </row>
    <row r="18852" spans="1:5" x14ac:dyDescent="0.3">
      <c r="A18852" s="25">
        <v>46219</v>
      </c>
      <c r="B18852" s="31">
        <v>0.19791666666666666</v>
      </c>
      <c r="C18852" s="46"/>
      <c r="D18852" s="29">
        <v>46219.197916666664</v>
      </c>
      <c r="E18852" s="15" t="str">
        <f>IF(AND($B$6=NB!$A$17,$B$8&gt;0),'Ersparnisberechnung Sommertarif'!$B$8*SLP!C18832,"")</f>
        <v/>
      </c>
    </row>
    <row r="18853" spans="1:5" x14ac:dyDescent="0.3">
      <c r="A18853" s="25">
        <v>46219</v>
      </c>
      <c r="B18853" s="31">
        <v>0.20833333333333334</v>
      </c>
      <c r="C18853" s="46"/>
      <c r="D18853" s="29">
        <v>46219.208333333336</v>
      </c>
      <c r="E18853" s="15" t="str">
        <f>IF(AND($B$6=NB!$A$17,$B$8&gt;0),'Ersparnisberechnung Sommertarif'!$B$8*SLP!C18833,"")</f>
        <v/>
      </c>
    </row>
    <row r="18854" spans="1:5" x14ac:dyDescent="0.3">
      <c r="A18854" s="25">
        <v>46219</v>
      </c>
      <c r="B18854" s="31">
        <v>0.21875</v>
      </c>
      <c r="C18854" s="46"/>
      <c r="D18854" s="29">
        <v>46219.21875</v>
      </c>
      <c r="E18854" s="15" t="str">
        <f>IF(AND($B$6=NB!$A$17,$B$8&gt;0),'Ersparnisberechnung Sommertarif'!$B$8*SLP!C18834,"")</f>
        <v/>
      </c>
    </row>
    <row r="18855" spans="1:5" x14ac:dyDescent="0.3">
      <c r="A18855" s="25">
        <v>46219</v>
      </c>
      <c r="B18855" s="31">
        <v>0.22916666666666666</v>
      </c>
      <c r="C18855" s="46"/>
      <c r="D18855" s="29">
        <v>46219.229166666664</v>
      </c>
      <c r="E18855" s="15" t="str">
        <f>IF(AND($B$6=NB!$A$17,$B$8&gt;0),'Ersparnisberechnung Sommertarif'!$B$8*SLP!C18835,"")</f>
        <v/>
      </c>
    </row>
    <row r="18856" spans="1:5" x14ac:dyDescent="0.3">
      <c r="A18856" s="25">
        <v>46219</v>
      </c>
      <c r="B18856" s="31">
        <v>0.23958333333333334</v>
      </c>
      <c r="C18856" s="46"/>
      <c r="D18856" s="29">
        <v>46219.239583333336</v>
      </c>
      <c r="E18856" s="15" t="str">
        <f>IF(AND($B$6=NB!$A$17,$B$8&gt;0),'Ersparnisberechnung Sommertarif'!$B$8*SLP!C18836,"")</f>
        <v/>
      </c>
    </row>
    <row r="18857" spans="1:5" x14ac:dyDescent="0.3">
      <c r="A18857" s="25">
        <v>46219</v>
      </c>
      <c r="B18857" s="31">
        <v>0.25</v>
      </c>
      <c r="C18857" s="46"/>
      <c r="D18857" s="29">
        <v>46219.25</v>
      </c>
      <c r="E18857" s="15" t="str">
        <f>IF(AND($B$6=NB!$A$17,$B$8&gt;0),'Ersparnisberechnung Sommertarif'!$B$8*SLP!C18837,"")</f>
        <v/>
      </c>
    </row>
    <row r="18858" spans="1:5" x14ac:dyDescent="0.3">
      <c r="A18858" s="25">
        <v>46219</v>
      </c>
      <c r="B18858" s="31">
        <v>0.26041666666666669</v>
      </c>
      <c r="C18858" s="46"/>
      <c r="D18858" s="29">
        <v>46219.260416666664</v>
      </c>
      <c r="E18858" s="15" t="str">
        <f>IF(AND($B$6=NB!$A$17,$B$8&gt;0),'Ersparnisberechnung Sommertarif'!$B$8*SLP!C18838,"")</f>
        <v/>
      </c>
    </row>
    <row r="18859" spans="1:5" x14ac:dyDescent="0.3">
      <c r="A18859" s="25">
        <v>46219</v>
      </c>
      <c r="B18859" s="31">
        <v>0.27083333333333331</v>
      </c>
      <c r="C18859" s="46"/>
      <c r="D18859" s="29">
        <v>46219.270833333336</v>
      </c>
      <c r="E18859" s="15" t="str">
        <f>IF(AND($B$6=NB!$A$17,$B$8&gt;0),'Ersparnisberechnung Sommertarif'!$B$8*SLP!C18839,"")</f>
        <v/>
      </c>
    </row>
    <row r="18860" spans="1:5" x14ac:dyDescent="0.3">
      <c r="A18860" s="25">
        <v>46219</v>
      </c>
      <c r="B18860" s="31">
        <v>0.28125</v>
      </c>
      <c r="C18860" s="46"/>
      <c r="D18860" s="29">
        <v>46219.28125</v>
      </c>
      <c r="E18860" s="15" t="str">
        <f>IF(AND($B$6=NB!$A$17,$B$8&gt;0),'Ersparnisberechnung Sommertarif'!$B$8*SLP!C18840,"")</f>
        <v/>
      </c>
    </row>
    <row r="18861" spans="1:5" x14ac:dyDescent="0.3">
      <c r="A18861" s="25">
        <v>46219</v>
      </c>
      <c r="B18861" s="31">
        <v>0.29166666666666669</v>
      </c>
      <c r="C18861" s="46"/>
      <c r="D18861" s="29">
        <v>46219.291666666664</v>
      </c>
      <c r="E18861" s="15" t="str">
        <f>IF(AND($B$6=NB!$A$17,$B$8&gt;0),'Ersparnisberechnung Sommertarif'!$B$8*SLP!C18841,"")</f>
        <v/>
      </c>
    </row>
    <row r="18862" spans="1:5" x14ac:dyDescent="0.3">
      <c r="A18862" s="25">
        <v>46219</v>
      </c>
      <c r="B18862" s="31">
        <v>0.30208333333333331</v>
      </c>
      <c r="C18862" s="46"/>
      <c r="D18862" s="29">
        <v>46219.302083333336</v>
      </c>
      <c r="E18862" s="15" t="str">
        <f>IF(AND($B$6=NB!$A$17,$B$8&gt;0),'Ersparnisberechnung Sommertarif'!$B$8*SLP!C18842,"")</f>
        <v/>
      </c>
    </row>
    <row r="18863" spans="1:5" x14ac:dyDescent="0.3">
      <c r="A18863" s="25">
        <v>46219</v>
      </c>
      <c r="B18863" s="31">
        <v>0.3125</v>
      </c>
      <c r="C18863" s="46"/>
      <c r="D18863" s="29">
        <v>46219.3125</v>
      </c>
      <c r="E18863" s="15" t="str">
        <f>IF(AND($B$6=NB!$A$17,$B$8&gt;0),'Ersparnisberechnung Sommertarif'!$B$8*SLP!C18843,"")</f>
        <v/>
      </c>
    </row>
    <row r="18864" spans="1:5" x14ac:dyDescent="0.3">
      <c r="A18864" s="25">
        <v>46219</v>
      </c>
      <c r="B18864" s="31">
        <v>0.32291666666666669</v>
      </c>
      <c r="C18864" s="46"/>
      <c r="D18864" s="29">
        <v>46219.322916666664</v>
      </c>
      <c r="E18864" s="15" t="str">
        <f>IF(AND($B$6=NB!$A$17,$B$8&gt;0),'Ersparnisberechnung Sommertarif'!$B$8*SLP!C18844,"")</f>
        <v/>
      </c>
    </row>
    <row r="18865" spans="1:5" x14ac:dyDescent="0.3">
      <c r="A18865" s="25">
        <v>46219</v>
      </c>
      <c r="B18865" s="31">
        <v>0.33333333333333331</v>
      </c>
      <c r="C18865" s="46"/>
      <c r="D18865" s="29">
        <v>46219.333333333336</v>
      </c>
      <c r="E18865" s="15" t="str">
        <f>IF(AND($B$6=NB!$A$17,$B$8&gt;0),'Ersparnisberechnung Sommertarif'!$B$8*SLP!C18845,"")</f>
        <v/>
      </c>
    </row>
    <row r="18866" spans="1:5" x14ac:dyDescent="0.3">
      <c r="A18866" s="25">
        <v>46219</v>
      </c>
      <c r="B18866" s="31">
        <v>0.34375</v>
      </c>
      <c r="C18866" s="46"/>
      <c r="D18866" s="29">
        <v>46219.34375</v>
      </c>
      <c r="E18866" s="15" t="str">
        <f>IF(AND($B$6=NB!$A$17,$B$8&gt;0),'Ersparnisberechnung Sommertarif'!$B$8*SLP!C18846,"")</f>
        <v/>
      </c>
    </row>
    <row r="18867" spans="1:5" x14ac:dyDescent="0.3">
      <c r="A18867" s="25">
        <v>46219</v>
      </c>
      <c r="B18867" s="31">
        <v>0.35416666666666669</v>
      </c>
      <c r="C18867" s="46"/>
      <c r="D18867" s="29">
        <v>46219.354166666664</v>
      </c>
      <c r="E18867" s="15" t="str">
        <f>IF(AND($B$6=NB!$A$17,$B$8&gt;0),'Ersparnisberechnung Sommertarif'!$B$8*SLP!C18847,"")</f>
        <v/>
      </c>
    </row>
    <row r="18868" spans="1:5" x14ac:dyDescent="0.3">
      <c r="A18868" s="25">
        <v>46219</v>
      </c>
      <c r="B18868" s="31">
        <v>0.36458333333333331</v>
      </c>
      <c r="C18868" s="46"/>
      <c r="D18868" s="29">
        <v>46219.364583333336</v>
      </c>
      <c r="E18868" s="15" t="str">
        <f>IF(AND($B$6=NB!$A$17,$B$8&gt;0),'Ersparnisberechnung Sommertarif'!$B$8*SLP!C18848,"")</f>
        <v/>
      </c>
    </row>
    <row r="18869" spans="1:5" x14ac:dyDescent="0.3">
      <c r="A18869" s="25">
        <v>46219</v>
      </c>
      <c r="B18869" s="31">
        <v>0.375</v>
      </c>
      <c r="C18869" s="46"/>
      <c r="D18869" s="29">
        <v>46219.375</v>
      </c>
      <c r="E18869" s="15" t="str">
        <f>IF(AND($B$6=NB!$A$17,$B$8&gt;0),'Ersparnisberechnung Sommertarif'!$B$8*SLP!C18849,"")</f>
        <v/>
      </c>
    </row>
    <row r="18870" spans="1:5" x14ac:dyDescent="0.3">
      <c r="A18870" s="25">
        <v>46219</v>
      </c>
      <c r="B18870" s="31">
        <v>0.38541666666666669</v>
      </c>
      <c r="C18870" s="46"/>
      <c r="D18870" s="29">
        <v>46219.385416666664</v>
      </c>
      <c r="E18870" s="15" t="str">
        <f>IF(AND($B$6=NB!$A$17,$B$8&gt;0),'Ersparnisberechnung Sommertarif'!$B$8*SLP!C18850,"")</f>
        <v/>
      </c>
    </row>
    <row r="18871" spans="1:5" x14ac:dyDescent="0.3">
      <c r="A18871" s="25">
        <v>46219</v>
      </c>
      <c r="B18871" s="31">
        <v>0.39583333333333331</v>
      </c>
      <c r="C18871" s="46"/>
      <c r="D18871" s="29">
        <v>46219.395833333336</v>
      </c>
      <c r="E18871" s="15" t="str">
        <f>IF(AND($B$6=NB!$A$17,$B$8&gt;0),'Ersparnisberechnung Sommertarif'!$B$8*SLP!C18851,"")</f>
        <v/>
      </c>
    </row>
    <row r="18872" spans="1:5" x14ac:dyDescent="0.3">
      <c r="A18872" s="25">
        <v>46219</v>
      </c>
      <c r="B18872" s="31">
        <v>0.40625</v>
      </c>
      <c r="C18872" s="46"/>
      <c r="D18872" s="29">
        <v>46219.40625</v>
      </c>
      <c r="E18872" s="15" t="str">
        <f>IF(AND($B$6=NB!$A$17,$B$8&gt;0),'Ersparnisberechnung Sommertarif'!$B$8*SLP!C18852,"")</f>
        <v/>
      </c>
    </row>
    <row r="18873" spans="1:5" x14ac:dyDescent="0.3">
      <c r="A18873" s="25">
        <v>46219</v>
      </c>
      <c r="B18873" s="31">
        <v>0.41666666666666669</v>
      </c>
      <c r="C18873" s="46"/>
      <c r="D18873" s="29">
        <v>46219.416666666664</v>
      </c>
      <c r="E18873" s="15" t="str">
        <f>IF(AND($B$6=NB!$A$17,$B$8&gt;0),'Ersparnisberechnung Sommertarif'!$B$8*SLP!C18853,"")</f>
        <v/>
      </c>
    </row>
    <row r="18874" spans="1:5" x14ac:dyDescent="0.3">
      <c r="A18874" s="25">
        <v>46219</v>
      </c>
      <c r="B18874" s="31">
        <v>0.42708333333333331</v>
      </c>
      <c r="C18874" s="46"/>
      <c r="D18874" s="29">
        <v>46219.427083333336</v>
      </c>
      <c r="E18874" s="15" t="str">
        <f>IF(AND($B$6=NB!$A$17,$B$8&gt;0),'Ersparnisberechnung Sommertarif'!$B$8*SLP!C18854,"")</f>
        <v/>
      </c>
    </row>
    <row r="18875" spans="1:5" x14ac:dyDescent="0.3">
      <c r="A18875" s="25">
        <v>46219</v>
      </c>
      <c r="B18875" s="31">
        <v>0.4375</v>
      </c>
      <c r="C18875" s="46"/>
      <c r="D18875" s="29">
        <v>46219.4375</v>
      </c>
      <c r="E18875" s="15" t="str">
        <f>IF(AND($B$6=NB!$A$17,$B$8&gt;0),'Ersparnisberechnung Sommertarif'!$B$8*SLP!C18855,"")</f>
        <v/>
      </c>
    </row>
    <row r="18876" spans="1:5" x14ac:dyDescent="0.3">
      <c r="A18876" s="25">
        <v>46219</v>
      </c>
      <c r="B18876" s="31">
        <v>0.44791666666666669</v>
      </c>
      <c r="C18876" s="46"/>
      <c r="D18876" s="29">
        <v>46219.447916666664</v>
      </c>
      <c r="E18876" s="15" t="str">
        <f>IF(AND($B$6=NB!$A$17,$B$8&gt;0),'Ersparnisberechnung Sommertarif'!$B$8*SLP!C18856,"")</f>
        <v/>
      </c>
    </row>
    <row r="18877" spans="1:5" x14ac:dyDescent="0.3">
      <c r="A18877" s="25">
        <v>46219</v>
      </c>
      <c r="B18877" s="31">
        <v>0.45833333333333331</v>
      </c>
      <c r="C18877" s="46"/>
      <c r="D18877" s="29">
        <v>46219.458333333336</v>
      </c>
      <c r="E18877" s="15" t="str">
        <f>IF(AND($B$6=NB!$A$17,$B$8&gt;0),'Ersparnisberechnung Sommertarif'!$B$8*SLP!C18857,"")</f>
        <v/>
      </c>
    </row>
    <row r="18878" spans="1:5" x14ac:dyDescent="0.3">
      <c r="A18878" s="25">
        <v>46219</v>
      </c>
      <c r="B18878" s="31">
        <v>0.46875</v>
      </c>
      <c r="C18878" s="46"/>
      <c r="D18878" s="29">
        <v>46219.46875</v>
      </c>
      <c r="E18878" s="15" t="str">
        <f>IF(AND($B$6=NB!$A$17,$B$8&gt;0),'Ersparnisberechnung Sommertarif'!$B$8*SLP!C18858,"")</f>
        <v/>
      </c>
    </row>
    <row r="18879" spans="1:5" x14ac:dyDescent="0.3">
      <c r="A18879" s="25">
        <v>46219</v>
      </c>
      <c r="B18879" s="31">
        <v>0.47916666666666669</v>
      </c>
      <c r="C18879" s="46"/>
      <c r="D18879" s="29">
        <v>46219.479166666664</v>
      </c>
      <c r="E18879" s="15" t="str">
        <f>IF(AND($B$6=NB!$A$17,$B$8&gt;0),'Ersparnisberechnung Sommertarif'!$B$8*SLP!C18859,"")</f>
        <v/>
      </c>
    </row>
    <row r="18880" spans="1:5" x14ac:dyDescent="0.3">
      <c r="A18880" s="25">
        <v>46219</v>
      </c>
      <c r="B18880" s="31">
        <v>0.48958333333333331</v>
      </c>
      <c r="C18880" s="46"/>
      <c r="D18880" s="29">
        <v>46219.489583333336</v>
      </c>
      <c r="E18880" s="15" t="str">
        <f>IF(AND($B$6=NB!$A$17,$B$8&gt;0),'Ersparnisberechnung Sommertarif'!$B$8*SLP!C18860,"")</f>
        <v/>
      </c>
    </row>
    <row r="18881" spans="1:5" x14ac:dyDescent="0.3">
      <c r="A18881" s="25">
        <v>46219</v>
      </c>
      <c r="B18881" s="31">
        <v>0.5</v>
      </c>
      <c r="C18881" s="46"/>
      <c r="D18881" s="29">
        <v>46219.5</v>
      </c>
      <c r="E18881" s="15" t="str">
        <f>IF(AND($B$6=NB!$A$17,$B$8&gt;0),'Ersparnisberechnung Sommertarif'!$B$8*SLP!C18861,"")</f>
        <v/>
      </c>
    </row>
    <row r="18882" spans="1:5" x14ac:dyDescent="0.3">
      <c r="A18882" s="25">
        <v>46219</v>
      </c>
      <c r="B18882" s="31">
        <v>0.51041666666666663</v>
      </c>
      <c r="C18882" s="46"/>
      <c r="D18882" s="29">
        <v>46219.510416666664</v>
      </c>
      <c r="E18882" s="15" t="str">
        <f>IF(AND($B$6=NB!$A$17,$B$8&gt;0),'Ersparnisberechnung Sommertarif'!$B$8*SLP!C18862,"")</f>
        <v/>
      </c>
    </row>
    <row r="18883" spans="1:5" x14ac:dyDescent="0.3">
      <c r="A18883" s="25">
        <v>46219</v>
      </c>
      <c r="B18883" s="31">
        <v>0.52083333333333337</v>
      </c>
      <c r="C18883" s="46"/>
      <c r="D18883" s="29">
        <v>46219.520833333336</v>
      </c>
      <c r="E18883" s="15" t="str">
        <f>IF(AND($B$6=NB!$A$17,$B$8&gt;0),'Ersparnisberechnung Sommertarif'!$B$8*SLP!C18863,"")</f>
        <v/>
      </c>
    </row>
    <row r="18884" spans="1:5" x14ac:dyDescent="0.3">
      <c r="A18884" s="25">
        <v>46219</v>
      </c>
      <c r="B18884" s="31">
        <v>0.53125</v>
      </c>
      <c r="C18884" s="46"/>
      <c r="D18884" s="29">
        <v>46219.53125</v>
      </c>
      <c r="E18884" s="15" t="str">
        <f>IF(AND($B$6=NB!$A$17,$B$8&gt;0),'Ersparnisberechnung Sommertarif'!$B$8*SLP!C18864,"")</f>
        <v/>
      </c>
    </row>
    <row r="18885" spans="1:5" x14ac:dyDescent="0.3">
      <c r="A18885" s="25">
        <v>46219</v>
      </c>
      <c r="B18885" s="31">
        <v>0.54166666666666663</v>
      </c>
      <c r="C18885" s="46"/>
      <c r="D18885" s="29">
        <v>46219.541666666664</v>
      </c>
      <c r="E18885" s="15" t="str">
        <f>IF(AND($B$6=NB!$A$17,$B$8&gt;0),'Ersparnisberechnung Sommertarif'!$B$8*SLP!C18865,"")</f>
        <v/>
      </c>
    </row>
    <row r="18886" spans="1:5" x14ac:dyDescent="0.3">
      <c r="A18886" s="25">
        <v>46219</v>
      </c>
      <c r="B18886" s="31">
        <v>0.55208333333333337</v>
      </c>
      <c r="C18886" s="46"/>
      <c r="D18886" s="29">
        <v>46219.552083333336</v>
      </c>
      <c r="E18886" s="15" t="str">
        <f>IF(AND($B$6=NB!$A$17,$B$8&gt;0),'Ersparnisberechnung Sommertarif'!$B$8*SLP!C18866,"")</f>
        <v/>
      </c>
    </row>
    <row r="18887" spans="1:5" x14ac:dyDescent="0.3">
      <c r="A18887" s="25">
        <v>46219</v>
      </c>
      <c r="B18887" s="31">
        <v>0.5625</v>
      </c>
      <c r="C18887" s="46"/>
      <c r="D18887" s="29">
        <v>46219.5625</v>
      </c>
      <c r="E18887" s="15" t="str">
        <f>IF(AND($B$6=NB!$A$17,$B$8&gt;0),'Ersparnisberechnung Sommertarif'!$B$8*SLP!C18867,"")</f>
        <v/>
      </c>
    </row>
    <row r="18888" spans="1:5" x14ac:dyDescent="0.3">
      <c r="A18888" s="25">
        <v>46219</v>
      </c>
      <c r="B18888" s="31">
        <v>0.57291666666666663</v>
      </c>
      <c r="C18888" s="46"/>
      <c r="D18888" s="29">
        <v>46219.572916666664</v>
      </c>
      <c r="E18888" s="15" t="str">
        <f>IF(AND($B$6=NB!$A$17,$B$8&gt;0),'Ersparnisberechnung Sommertarif'!$B$8*SLP!C18868,"")</f>
        <v/>
      </c>
    </row>
    <row r="18889" spans="1:5" x14ac:dyDescent="0.3">
      <c r="A18889" s="25">
        <v>46219</v>
      </c>
      <c r="B18889" s="31">
        <v>0.58333333333333337</v>
      </c>
      <c r="C18889" s="46"/>
      <c r="D18889" s="29">
        <v>46219.583333333336</v>
      </c>
      <c r="E18889" s="15" t="str">
        <f>IF(AND($B$6=NB!$A$17,$B$8&gt;0),'Ersparnisberechnung Sommertarif'!$B$8*SLP!C18869,"")</f>
        <v/>
      </c>
    </row>
    <row r="18890" spans="1:5" x14ac:dyDescent="0.3">
      <c r="A18890" s="25">
        <v>46219</v>
      </c>
      <c r="B18890" s="31">
        <v>0.59375</v>
      </c>
      <c r="C18890" s="46"/>
      <c r="D18890" s="29">
        <v>46219.59375</v>
      </c>
      <c r="E18890" s="15" t="str">
        <f>IF(AND($B$6=NB!$A$17,$B$8&gt;0),'Ersparnisberechnung Sommertarif'!$B$8*SLP!C18870,"")</f>
        <v/>
      </c>
    </row>
    <row r="18891" spans="1:5" x14ac:dyDescent="0.3">
      <c r="A18891" s="25">
        <v>46219</v>
      </c>
      <c r="B18891" s="31">
        <v>0.60416666666666663</v>
      </c>
      <c r="C18891" s="46"/>
      <c r="D18891" s="29">
        <v>46219.604166666664</v>
      </c>
      <c r="E18891" s="15" t="str">
        <f>IF(AND($B$6=NB!$A$17,$B$8&gt;0),'Ersparnisberechnung Sommertarif'!$B$8*SLP!C18871,"")</f>
        <v/>
      </c>
    </row>
    <row r="18892" spans="1:5" x14ac:dyDescent="0.3">
      <c r="A18892" s="25">
        <v>46219</v>
      </c>
      <c r="B18892" s="31">
        <v>0.61458333333333337</v>
      </c>
      <c r="C18892" s="46"/>
      <c r="D18892" s="29">
        <v>46219.614583333336</v>
      </c>
      <c r="E18892" s="15" t="str">
        <f>IF(AND($B$6=NB!$A$17,$B$8&gt;0),'Ersparnisberechnung Sommertarif'!$B$8*SLP!C18872,"")</f>
        <v/>
      </c>
    </row>
    <row r="18893" spans="1:5" x14ac:dyDescent="0.3">
      <c r="A18893" s="25">
        <v>46219</v>
      </c>
      <c r="B18893" s="31">
        <v>0.625</v>
      </c>
      <c r="C18893" s="46"/>
      <c r="D18893" s="29">
        <v>46219.625</v>
      </c>
      <c r="E18893" s="15" t="str">
        <f>IF(AND($B$6=NB!$A$17,$B$8&gt;0),'Ersparnisberechnung Sommertarif'!$B$8*SLP!C18873,"")</f>
        <v/>
      </c>
    </row>
    <row r="18894" spans="1:5" x14ac:dyDescent="0.3">
      <c r="A18894" s="25">
        <v>46219</v>
      </c>
      <c r="B18894" s="31">
        <v>0.63541666666666663</v>
      </c>
      <c r="C18894" s="46"/>
      <c r="D18894" s="29">
        <v>46219.635416666664</v>
      </c>
      <c r="E18894" s="15" t="str">
        <f>IF(AND($B$6=NB!$A$17,$B$8&gt;0),'Ersparnisberechnung Sommertarif'!$B$8*SLP!C18874,"")</f>
        <v/>
      </c>
    </row>
    <row r="18895" spans="1:5" x14ac:dyDescent="0.3">
      <c r="A18895" s="25">
        <v>46219</v>
      </c>
      <c r="B18895" s="31">
        <v>0.64583333333333337</v>
      </c>
      <c r="C18895" s="46"/>
      <c r="D18895" s="29">
        <v>46219.645833333336</v>
      </c>
      <c r="E18895" s="15" t="str">
        <f>IF(AND($B$6=NB!$A$17,$B$8&gt;0),'Ersparnisberechnung Sommertarif'!$B$8*SLP!C18875,"")</f>
        <v/>
      </c>
    </row>
    <row r="18896" spans="1:5" x14ac:dyDescent="0.3">
      <c r="A18896" s="25">
        <v>46219</v>
      </c>
      <c r="B18896" s="31">
        <v>0.65625</v>
      </c>
      <c r="C18896" s="46"/>
      <c r="D18896" s="29">
        <v>46219.65625</v>
      </c>
      <c r="E18896" s="15" t="str">
        <f>IF(AND($B$6=NB!$A$17,$B$8&gt;0),'Ersparnisberechnung Sommertarif'!$B$8*SLP!C18876,"")</f>
        <v/>
      </c>
    </row>
    <row r="18897" spans="1:5" x14ac:dyDescent="0.3">
      <c r="A18897" s="25">
        <v>46219</v>
      </c>
      <c r="B18897" s="31">
        <v>0.66666666666666663</v>
      </c>
      <c r="C18897" s="46"/>
      <c r="D18897" s="29">
        <v>46219.666666666664</v>
      </c>
      <c r="E18897" s="15" t="str">
        <f>IF(AND($B$6=NB!$A$17,$B$8&gt;0),'Ersparnisberechnung Sommertarif'!$B$8*SLP!C18877,"")</f>
        <v/>
      </c>
    </row>
    <row r="18898" spans="1:5" x14ac:dyDescent="0.3">
      <c r="A18898" s="25">
        <v>46219</v>
      </c>
      <c r="B18898" s="31">
        <v>0.67708333333333337</v>
      </c>
      <c r="C18898" s="46"/>
      <c r="D18898" s="29">
        <v>46219.677083333336</v>
      </c>
      <c r="E18898" s="15" t="str">
        <f>IF(AND($B$6=NB!$A$17,$B$8&gt;0),'Ersparnisberechnung Sommertarif'!$B$8*SLP!C18878,"")</f>
        <v/>
      </c>
    </row>
    <row r="18899" spans="1:5" x14ac:dyDescent="0.3">
      <c r="A18899" s="25">
        <v>46219</v>
      </c>
      <c r="B18899" s="31">
        <v>0.6875</v>
      </c>
      <c r="C18899" s="46"/>
      <c r="D18899" s="29">
        <v>46219.6875</v>
      </c>
      <c r="E18899" s="15" t="str">
        <f>IF(AND($B$6=NB!$A$17,$B$8&gt;0),'Ersparnisberechnung Sommertarif'!$B$8*SLP!C18879,"")</f>
        <v/>
      </c>
    </row>
    <row r="18900" spans="1:5" x14ac:dyDescent="0.3">
      <c r="A18900" s="25">
        <v>46219</v>
      </c>
      <c r="B18900" s="31">
        <v>0.69791666666666663</v>
      </c>
      <c r="C18900" s="46"/>
      <c r="D18900" s="29">
        <v>46219.697916666664</v>
      </c>
      <c r="E18900" s="15" t="str">
        <f>IF(AND($B$6=NB!$A$17,$B$8&gt;0),'Ersparnisberechnung Sommertarif'!$B$8*SLP!C18880,"")</f>
        <v/>
      </c>
    </row>
    <row r="18901" spans="1:5" x14ac:dyDescent="0.3">
      <c r="A18901" s="25">
        <v>46219</v>
      </c>
      <c r="B18901" s="31">
        <v>0.70833333333333337</v>
      </c>
      <c r="C18901" s="46"/>
      <c r="D18901" s="29">
        <v>46219.708333333336</v>
      </c>
      <c r="E18901" s="15" t="str">
        <f>IF(AND($B$6=NB!$A$17,$B$8&gt;0),'Ersparnisberechnung Sommertarif'!$B$8*SLP!C18881,"")</f>
        <v/>
      </c>
    </row>
    <row r="18902" spans="1:5" x14ac:dyDescent="0.3">
      <c r="A18902" s="25">
        <v>46219</v>
      </c>
      <c r="B18902" s="31">
        <v>0.71875</v>
      </c>
      <c r="C18902" s="46"/>
      <c r="D18902" s="29">
        <v>46219.71875</v>
      </c>
      <c r="E18902" s="15" t="str">
        <f>IF(AND($B$6=NB!$A$17,$B$8&gt;0),'Ersparnisberechnung Sommertarif'!$B$8*SLP!C18882,"")</f>
        <v/>
      </c>
    </row>
    <row r="18903" spans="1:5" x14ac:dyDescent="0.3">
      <c r="A18903" s="25">
        <v>46219</v>
      </c>
      <c r="B18903" s="31">
        <v>0.72916666666666663</v>
      </c>
      <c r="C18903" s="46"/>
      <c r="D18903" s="29">
        <v>46219.729166666664</v>
      </c>
      <c r="E18903" s="15" t="str">
        <f>IF(AND($B$6=NB!$A$17,$B$8&gt;0),'Ersparnisberechnung Sommertarif'!$B$8*SLP!C18883,"")</f>
        <v/>
      </c>
    </row>
    <row r="18904" spans="1:5" x14ac:dyDescent="0.3">
      <c r="A18904" s="25">
        <v>46219</v>
      </c>
      <c r="B18904" s="31">
        <v>0.73958333333333337</v>
      </c>
      <c r="C18904" s="46"/>
      <c r="D18904" s="29">
        <v>46219.739583333336</v>
      </c>
      <c r="E18904" s="15" t="str">
        <f>IF(AND($B$6=NB!$A$17,$B$8&gt;0),'Ersparnisberechnung Sommertarif'!$B$8*SLP!C18884,"")</f>
        <v/>
      </c>
    </row>
    <row r="18905" spans="1:5" x14ac:dyDescent="0.3">
      <c r="A18905" s="25">
        <v>46219</v>
      </c>
      <c r="B18905" s="31">
        <v>0.75</v>
      </c>
      <c r="C18905" s="46"/>
      <c r="D18905" s="29">
        <v>46219.75</v>
      </c>
      <c r="E18905" s="15" t="str">
        <f>IF(AND($B$6=NB!$A$17,$B$8&gt;0),'Ersparnisberechnung Sommertarif'!$B$8*SLP!C18885,"")</f>
        <v/>
      </c>
    </row>
    <row r="18906" spans="1:5" x14ac:dyDescent="0.3">
      <c r="A18906" s="25">
        <v>46219</v>
      </c>
      <c r="B18906" s="31">
        <v>0.76041666666666663</v>
      </c>
      <c r="C18906" s="46"/>
      <c r="D18906" s="29">
        <v>46219.760416666664</v>
      </c>
      <c r="E18906" s="15" t="str">
        <f>IF(AND($B$6=NB!$A$17,$B$8&gt;0),'Ersparnisberechnung Sommertarif'!$B$8*SLP!C18886,"")</f>
        <v/>
      </c>
    </row>
    <row r="18907" spans="1:5" x14ac:dyDescent="0.3">
      <c r="A18907" s="25">
        <v>46219</v>
      </c>
      <c r="B18907" s="31">
        <v>0.77083333333333337</v>
      </c>
      <c r="C18907" s="46"/>
      <c r="D18907" s="29">
        <v>46219.770833333336</v>
      </c>
      <c r="E18907" s="15" t="str">
        <f>IF(AND($B$6=NB!$A$17,$B$8&gt;0),'Ersparnisberechnung Sommertarif'!$B$8*SLP!C18887,"")</f>
        <v/>
      </c>
    </row>
    <row r="18908" spans="1:5" x14ac:dyDescent="0.3">
      <c r="A18908" s="25">
        <v>46219</v>
      </c>
      <c r="B18908" s="31">
        <v>0.78125</v>
      </c>
      <c r="C18908" s="46"/>
      <c r="D18908" s="29">
        <v>46219.78125</v>
      </c>
      <c r="E18908" s="15" t="str">
        <f>IF(AND($B$6=NB!$A$17,$B$8&gt;0),'Ersparnisberechnung Sommertarif'!$B$8*SLP!C18888,"")</f>
        <v/>
      </c>
    </row>
    <row r="18909" spans="1:5" x14ac:dyDescent="0.3">
      <c r="A18909" s="25">
        <v>46219</v>
      </c>
      <c r="B18909" s="31">
        <v>0.79166666666666663</v>
      </c>
      <c r="C18909" s="46"/>
      <c r="D18909" s="29">
        <v>46219.791666666664</v>
      </c>
      <c r="E18909" s="15" t="str">
        <f>IF(AND($B$6=NB!$A$17,$B$8&gt;0),'Ersparnisberechnung Sommertarif'!$B$8*SLP!C18889,"")</f>
        <v/>
      </c>
    </row>
    <row r="18910" spans="1:5" x14ac:dyDescent="0.3">
      <c r="A18910" s="25">
        <v>46219</v>
      </c>
      <c r="B18910" s="31">
        <v>0.80208333333333337</v>
      </c>
      <c r="C18910" s="46"/>
      <c r="D18910" s="29">
        <v>46219.802083333336</v>
      </c>
      <c r="E18910" s="15" t="str">
        <f>IF(AND($B$6=NB!$A$17,$B$8&gt;0),'Ersparnisberechnung Sommertarif'!$B$8*SLP!C18890,"")</f>
        <v/>
      </c>
    </row>
    <row r="18911" spans="1:5" x14ac:dyDescent="0.3">
      <c r="A18911" s="25">
        <v>46219</v>
      </c>
      <c r="B18911" s="31">
        <v>0.8125</v>
      </c>
      <c r="C18911" s="46"/>
      <c r="D18911" s="29">
        <v>46219.8125</v>
      </c>
      <c r="E18911" s="15" t="str">
        <f>IF(AND($B$6=NB!$A$17,$B$8&gt;0),'Ersparnisberechnung Sommertarif'!$B$8*SLP!C18891,"")</f>
        <v/>
      </c>
    </row>
    <row r="18912" spans="1:5" x14ac:dyDescent="0.3">
      <c r="A18912" s="25">
        <v>46219</v>
      </c>
      <c r="B18912" s="31">
        <v>0.82291666666666663</v>
      </c>
      <c r="C18912" s="46"/>
      <c r="D18912" s="29">
        <v>46219.822916666664</v>
      </c>
      <c r="E18912" s="15" t="str">
        <f>IF(AND($B$6=NB!$A$17,$B$8&gt;0),'Ersparnisberechnung Sommertarif'!$B$8*SLP!C18892,"")</f>
        <v/>
      </c>
    </row>
    <row r="18913" spans="1:5" x14ac:dyDescent="0.3">
      <c r="A18913" s="25">
        <v>46219</v>
      </c>
      <c r="B18913" s="31">
        <v>0.83333333333333337</v>
      </c>
      <c r="C18913" s="46"/>
      <c r="D18913" s="29">
        <v>46219.833333333336</v>
      </c>
      <c r="E18913" s="15" t="str">
        <f>IF(AND($B$6=NB!$A$17,$B$8&gt;0),'Ersparnisberechnung Sommertarif'!$B$8*SLP!C18893,"")</f>
        <v/>
      </c>
    </row>
    <row r="18914" spans="1:5" x14ac:dyDescent="0.3">
      <c r="A18914" s="25">
        <v>46219</v>
      </c>
      <c r="B18914" s="31">
        <v>0.84375</v>
      </c>
      <c r="C18914" s="46"/>
      <c r="D18914" s="29">
        <v>46219.84375</v>
      </c>
      <c r="E18914" s="15" t="str">
        <f>IF(AND($B$6=NB!$A$17,$B$8&gt;0),'Ersparnisberechnung Sommertarif'!$B$8*SLP!C18894,"")</f>
        <v/>
      </c>
    </row>
    <row r="18915" spans="1:5" x14ac:dyDescent="0.3">
      <c r="A18915" s="25">
        <v>46219</v>
      </c>
      <c r="B18915" s="31">
        <v>0.85416666666666663</v>
      </c>
      <c r="C18915" s="46"/>
      <c r="D18915" s="29">
        <v>46219.854166666664</v>
      </c>
      <c r="E18915" s="15" t="str">
        <f>IF(AND($B$6=NB!$A$17,$B$8&gt;0),'Ersparnisberechnung Sommertarif'!$B$8*SLP!C18895,"")</f>
        <v/>
      </c>
    </row>
    <row r="18916" spans="1:5" x14ac:dyDescent="0.3">
      <c r="A18916" s="25">
        <v>46219</v>
      </c>
      <c r="B18916" s="31">
        <v>0.86458333333333337</v>
      </c>
      <c r="C18916" s="46"/>
      <c r="D18916" s="29">
        <v>46219.864583333336</v>
      </c>
      <c r="E18916" s="15" t="str">
        <f>IF(AND($B$6=NB!$A$17,$B$8&gt;0),'Ersparnisberechnung Sommertarif'!$B$8*SLP!C18896,"")</f>
        <v/>
      </c>
    </row>
    <row r="18917" spans="1:5" x14ac:dyDescent="0.3">
      <c r="A18917" s="25">
        <v>46219</v>
      </c>
      <c r="B18917" s="31">
        <v>0.875</v>
      </c>
      <c r="C18917" s="46"/>
      <c r="D18917" s="29">
        <v>46219.875</v>
      </c>
      <c r="E18917" s="15" t="str">
        <f>IF(AND($B$6=NB!$A$17,$B$8&gt;0),'Ersparnisberechnung Sommertarif'!$B$8*SLP!C18897,"")</f>
        <v/>
      </c>
    </row>
    <row r="18918" spans="1:5" x14ac:dyDescent="0.3">
      <c r="A18918" s="25">
        <v>46219</v>
      </c>
      <c r="B18918" s="31">
        <v>0.88541666666666663</v>
      </c>
      <c r="C18918" s="46"/>
      <c r="D18918" s="29">
        <v>46219.885416666664</v>
      </c>
      <c r="E18918" s="15" t="str">
        <f>IF(AND($B$6=NB!$A$17,$B$8&gt;0),'Ersparnisberechnung Sommertarif'!$B$8*SLP!C18898,"")</f>
        <v/>
      </c>
    </row>
    <row r="18919" spans="1:5" x14ac:dyDescent="0.3">
      <c r="A18919" s="25">
        <v>46219</v>
      </c>
      <c r="B18919" s="31">
        <v>0.89583333333333337</v>
      </c>
      <c r="C18919" s="46"/>
      <c r="D18919" s="29">
        <v>46219.895833333336</v>
      </c>
      <c r="E18919" s="15" t="str">
        <f>IF(AND($B$6=NB!$A$17,$B$8&gt;0),'Ersparnisberechnung Sommertarif'!$B$8*SLP!C18899,"")</f>
        <v/>
      </c>
    </row>
    <row r="18920" spans="1:5" x14ac:dyDescent="0.3">
      <c r="A18920" s="25">
        <v>46219</v>
      </c>
      <c r="B18920" s="31">
        <v>0.90625</v>
      </c>
      <c r="C18920" s="46"/>
      <c r="D18920" s="29">
        <v>46219.90625</v>
      </c>
      <c r="E18920" s="15" t="str">
        <f>IF(AND($B$6=NB!$A$17,$B$8&gt;0),'Ersparnisberechnung Sommertarif'!$B$8*SLP!C18900,"")</f>
        <v/>
      </c>
    </row>
    <row r="18921" spans="1:5" x14ac:dyDescent="0.3">
      <c r="A18921" s="25">
        <v>46219</v>
      </c>
      <c r="B18921" s="31">
        <v>0.91666666666666663</v>
      </c>
      <c r="C18921" s="46"/>
      <c r="D18921" s="29">
        <v>46219.916666666664</v>
      </c>
      <c r="E18921" s="15" t="str">
        <f>IF(AND($B$6=NB!$A$17,$B$8&gt;0),'Ersparnisberechnung Sommertarif'!$B$8*SLP!C18901,"")</f>
        <v/>
      </c>
    </row>
    <row r="18922" spans="1:5" x14ac:dyDescent="0.3">
      <c r="A18922" s="25">
        <v>46219</v>
      </c>
      <c r="B18922" s="31">
        <v>0.92708333333333337</v>
      </c>
      <c r="C18922" s="46"/>
      <c r="D18922" s="29">
        <v>46219.927083333336</v>
      </c>
      <c r="E18922" s="15" t="str">
        <f>IF(AND($B$6=NB!$A$17,$B$8&gt;0),'Ersparnisberechnung Sommertarif'!$B$8*SLP!C18902,"")</f>
        <v/>
      </c>
    </row>
    <row r="18923" spans="1:5" x14ac:dyDescent="0.3">
      <c r="A18923" s="25">
        <v>46219</v>
      </c>
      <c r="B18923" s="31">
        <v>0.9375</v>
      </c>
      <c r="C18923" s="46"/>
      <c r="D18923" s="29">
        <v>46219.9375</v>
      </c>
      <c r="E18923" s="15" t="str">
        <f>IF(AND($B$6=NB!$A$17,$B$8&gt;0),'Ersparnisberechnung Sommertarif'!$B$8*SLP!C18903,"")</f>
        <v/>
      </c>
    </row>
    <row r="18924" spans="1:5" x14ac:dyDescent="0.3">
      <c r="A18924" s="25">
        <v>46219</v>
      </c>
      <c r="B18924" s="31">
        <v>0.94791666666666663</v>
      </c>
      <c r="C18924" s="46"/>
      <c r="D18924" s="29">
        <v>46219.947916666664</v>
      </c>
      <c r="E18924" s="15" t="str">
        <f>IF(AND($B$6=NB!$A$17,$B$8&gt;0),'Ersparnisberechnung Sommertarif'!$B$8*SLP!C18904,"")</f>
        <v/>
      </c>
    </row>
    <row r="18925" spans="1:5" x14ac:dyDescent="0.3">
      <c r="A18925" s="25">
        <v>46219</v>
      </c>
      <c r="B18925" s="31">
        <v>0.95833333333333337</v>
      </c>
      <c r="C18925" s="46"/>
      <c r="D18925" s="29">
        <v>46219.958333333336</v>
      </c>
      <c r="E18925" s="15" t="str">
        <f>IF(AND($B$6=NB!$A$17,$B$8&gt;0),'Ersparnisberechnung Sommertarif'!$B$8*SLP!C18905,"")</f>
        <v/>
      </c>
    </row>
    <row r="18926" spans="1:5" x14ac:dyDescent="0.3">
      <c r="A18926" s="25">
        <v>46219</v>
      </c>
      <c r="B18926" s="31">
        <v>0.96875</v>
      </c>
      <c r="C18926" s="46"/>
      <c r="D18926" s="29">
        <v>46219.96875</v>
      </c>
      <c r="E18926" s="15" t="str">
        <f>IF(AND($B$6=NB!$A$17,$B$8&gt;0),'Ersparnisberechnung Sommertarif'!$B$8*SLP!C18906,"")</f>
        <v/>
      </c>
    </row>
    <row r="18927" spans="1:5" x14ac:dyDescent="0.3">
      <c r="A18927" s="25">
        <v>46219</v>
      </c>
      <c r="B18927" s="31">
        <v>0.97916666666666663</v>
      </c>
      <c r="C18927" s="46"/>
      <c r="D18927" s="29">
        <v>46219.979166666664</v>
      </c>
      <c r="E18927" s="15" t="str">
        <f>IF(AND($B$6=NB!$A$17,$B$8&gt;0),'Ersparnisberechnung Sommertarif'!$B$8*SLP!C18907,"")</f>
        <v/>
      </c>
    </row>
    <row r="18928" spans="1:5" x14ac:dyDescent="0.3">
      <c r="A18928" s="25">
        <v>46219</v>
      </c>
      <c r="B18928" s="31">
        <v>0.98958333333333337</v>
      </c>
      <c r="C18928" s="46"/>
      <c r="D18928" s="29">
        <v>46219.989583333336</v>
      </c>
      <c r="E18928" s="15" t="str">
        <f>IF(AND($B$6=NB!$A$17,$B$8&gt;0),'Ersparnisberechnung Sommertarif'!$B$8*SLP!C18908,"")</f>
        <v/>
      </c>
    </row>
    <row r="18929" spans="1:5" x14ac:dyDescent="0.3">
      <c r="A18929" s="25">
        <v>46220</v>
      </c>
      <c r="B18929" s="31">
        <v>0</v>
      </c>
      <c r="C18929" s="46"/>
      <c r="D18929" s="29">
        <v>46220</v>
      </c>
      <c r="E18929" s="15" t="str">
        <f>IF(AND($B$6=NB!$A$17,$B$8&gt;0),'Ersparnisberechnung Sommertarif'!$B$8*SLP!C18909,"")</f>
        <v/>
      </c>
    </row>
    <row r="18930" spans="1:5" x14ac:dyDescent="0.3">
      <c r="A18930" s="25">
        <v>46220</v>
      </c>
      <c r="B18930" s="31">
        <v>1.0416666666666666E-2</v>
      </c>
      <c r="C18930" s="46"/>
      <c r="D18930" s="29">
        <v>46220.010416666664</v>
      </c>
      <c r="E18930" s="15" t="str">
        <f>IF(AND($B$6=NB!$A$17,$B$8&gt;0),'Ersparnisberechnung Sommertarif'!$B$8*SLP!C18910,"")</f>
        <v/>
      </c>
    </row>
    <row r="18931" spans="1:5" x14ac:dyDescent="0.3">
      <c r="A18931" s="25">
        <v>46220</v>
      </c>
      <c r="B18931" s="31">
        <v>2.0833333333333332E-2</v>
      </c>
      <c r="C18931" s="46"/>
      <c r="D18931" s="29">
        <v>46220.020833333336</v>
      </c>
      <c r="E18931" s="15" t="str">
        <f>IF(AND($B$6=NB!$A$17,$B$8&gt;0),'Ersparnisberechnung Sommertarif'!$B$8*SLP!C18911,"")</f>
        <v/>
      </c>
    </row>
    <row r="18932" spans="1:5" x14ac:dyDescent="0.3">
      <c r="A18932" s="25">
        <v>46220</v>
      </c>
      <c r="B18932" s="31">
        <v>3.125E-2</v>
      </c>
      <c r="C18932" s="46"/>
      <c r="D18932" s="29">
        <v>46220.03125</v>
      </c>
      <c r="E18932" s="15" t="str">
        <f>IF(AND($B$6=NB!$A$17,$B$8&gt;0),'Ersparnisberechnung Sommertarif'!$B$8*SLP!C18912,"")</f>
        <v/>
      </c>
    </row>
    <row r="18933" spans="1:5" x14ac:dyDescent="0.3">
      <c r="A18933" s="25">
        <v>46220</v>
      </c>
      <c r="B18933" s="31">
        <v>4.1666666666666664E-2</v>
      </c>
      <c r="C18933" s="46"/>
      <c r="D18933" s="29">
        <v>46220.041666666664</v>
      </c>
      <c r="E18933" s="15" t="str">
        <f>IF(AND($B$6=NB!$A$17,$B$8&gt;0),'Ersparnisberechnung Sommertarif'!$B$8*SLP!C18913,"")</f>
        <v/>
      </c>
    </row>
    <row r="18934" spans="1:5" x14ac:dyDescent="0.3">
      <c r="A18934" s="25">
        <v>46220</v>
      </c>
      <c r="B18934" s="31">
        <v>5.2083333333333336E-2</v>
      </c>
      <c r="C18934" s="46"/>
      <c r="D18934" s="29">
        <v>46220.052083333336</v>
      </c>
      <c r="E18934" s="15" t="str">
        <f>IF(AND($B$6=NB!$A$17,$B$8&gt;0),'Ersparnisberechnung Sommertarif'!$B$8*SLP!C18914,"")</f>
        <v/>
      </c>
    </row>
    <row r="18935" spans="1:5" x14ac:dyDescent="0.3">
      <c r="A18935" s="25">
        <v>46220</v>
      </c>
      <c r="B18935" s="31">
        <v>6.25E-2</v>
      </c>
      <c r="C18935" s="46"/>
      <c r="D18935" s="29">
        <v>46220.0625</v>
      </c>
      <c r="E18935" s="15" t="str">
        <f>IF(AND($B$6=NB!$A$17,$B$8&gt;0),'Ersparnisberechnung Sommertarif'!$B$8*SLP!C18915,"")</f>
        <v/>
      </c>
    </row>
    <row r="18936" spans="1:5" x14ac:dyDescent="0.3">
      <c r="A18936" s="25">
        <v>46220</v>
      </c>
      <c r="B18936" s="31">
        <v>7.2916666666666671E-2</v>
      </c>
      <c r="C18936" s="46"/>
      <c r="D18936" s="29">
        <v>46220.072916666664</v>
      </c>
      <c r="E18936" s="15" t="str">
        <f>IF(AND($B$6=NB!$A$17,$B$8&gt;0),'Ersparnisberechnung Sommertarif'!$B$8*SLP!C18916,"")</f>
        <v/>
      </c>
    </row>
    <row r="18937" spans="1:5" x14ac:dyDescent="0.3">
      <c r="A18937" s="25">
        <v>46220</v>
      </c>
      <c r="B18937" s="31">
        <v>8.3333333333333329E-2</v>
      </c>
      <c r="C18937" s="46"/>
      <c r="D18937" s="29">
        <v>46220.083333333336</v>
      </c>
      <c r="E18937" s="15" t="str">
        <f>IF(AND($B$6=NB!$A$17,$B$8&gt;0),'Ersparnisberechnung Sommertarif'!$B$8*SLP!C18917,"")</f>
        <v/>
      </c>
    </row>
    <row r="18938" spans="1:5" x14ac:dyDescent="0.3">
      <c r="A18938" s="25">
        <v>46220</v>
      </c>
      <c r="B18938" s="31">
        <v>9.375E-2</v>
      </c>
      <c r="C18938" s="46"/>
      <c r="D18938" s="29">
        <v>46220.09375</v>
      </c>
      <c r="E18938" s="15" t="str">
        <f>IF(AND($B$6=NB!$A$17,$B$8&gt;0),'Ersparnisberechnung Sommertarif'!$B$8*SLP!C18918,"")</f>
        <v/>
      </c>
    </row>
    <row r="18939" spans="1:5" x14ac:dyDescent="0.3">
      <c r="A18939" s="25">
        <v>46220</v>
      </c>
      <c r="B18939" s="31">
        <v>0.10416666666666667</v>
      </c>
      <c r="C18939" s="46"/>
      <c r="D18939" s="29">
        <v>46220.104166666664</v>
      </c>
      <c r="E18939" s="15" t="str">
        <f>IF(AND($B$6=NB!$A$17,$B$8&gt;0),'Ersparnisberechnung Sommertarif'!$B$8*SLP!C18919,"")</f>
        <v/>
      </c>
    </row>
    <row r="18940" spans="1:5" x14ac:dyDescent="0.3">
      <c r="A18940" s="25">
        <v>46220</v>
      </c>
      <c r="B18940" s="31">
        <v>0.11458333333333333</v>
      </c>
      <c r="C18940" s="46"/>
      <c r="D18940" s="29">
        <v>46220.114583333336</v>
      </c>
      <c r="E18940" s="15" t="str">
        <f>IF(AND($B$6=NB!$A$17,$B$8&gt;0),'Ersparnisberechnung Sommertarif'!$B$8*SLP!C18920,"")</f>
        <v/>
      </c>
    </row>
    <row r="18941" spans="1:5" x14ac:dyDescent="0.3">
      <c r="A18941" s="25">
        <v>46220</v>
      </c>
      <c r="B18941" s="31">
        <v>0.125</v>
      </c>
      <c r="C18941" s="46"/>
      <c r="D18941" s="29">
        <v>46220.125</v>
      </c>
      <c r="E18941" s="15" t="str">
        <f>IF(AND($B$6=NB!$A$17,$B$8&gt;0),'Ersparnisberechnung Sommertarif'!$B$8*SLP!C18921,"")</f>
        <v/>
      </c>
    </row>
    <row r="18942" spans="1:5" x14ac:dyDescent="0.3">
      <c r="A18942" s="25">
        <v>46220</v>
      </c>
      <c r="B18942" s="31">
        <v>0.13541666666666666</v>
      </c>
      <c r="C18942" s="46"/>
      <c r="D18942" s="29">
        <v>46220.135416666664</v>
      </c>
      <c r="E18942" s="15" t="str">
        <f>IF(AND($B$6=NB!$A$17,$B$8&gt;0),'Ersparnisberechnung Sommertarif'!$B$8*SLP!C18922,"")</f>
        <v/>
      </c>
    </row>
    <row r="18943" spans="1:5" x14ac:dyDescent="0.3">
      <c r="A18943" s="25">
        <v>46220</v>
      </c>
      <c r="B18943" s="31">
        <v>0.14583333333333334</v>
      </c>
      <c r="C18943" s="46"/>
      <c r="D18943" s="29">
        <v>46220.145833333336</v>
      </c>
      <c r="E18943" s="15" t="str">
        <f>IF(AND($B$6=NB!$A$17,$B$8&gt;0),'Ersparnisberechnung Sommertarif'!$B$8*SLP!C18923,"")</f>
        <v/>
      </c>
    </row>
    <row r="18944" spans="1:5" x14ac:dyDescent="0.3">
      <c r="A18944" s="25">
        <v>46220</v>
      </c>
      <c r="B18944" s="31">
        <v>0.15625</v>
      </c>
      <c r="C18944" s="46"/>
      <c r="D18944" s="29">
        <v>46220.15625</v>
      </c>
      <c r="E18944" s="15" t="str">
        <f>IF(AND($B$6=NB!$A$17,$B$8&gt;0),'Ersparnisberechnung Sommertarif'!$B$8*SLP!C18924,"")</f>
        <v/>
      </c>
    </row>
    <row r="18945" spans="1:5" x14ac:dyDescent="0.3">
      <c r="A18945" s="25">
        <v>46220</v>
      </c>
      <c r="B18945" s="31">
        <v>0.16666666666666666</v>
      </c>
      <c r="C18945" s="46"/>
      <c r="D18945" s="29">
        <v>46220.166666666664</v>
      </c>
      <c r="E18945" s="15" t="str">
        <f>IF(AND($B$6=NB!$A$17,$B$8&gt;0),'Ersparnisberechnung Sommertarif'!$B$8*SLP!C18925,"")</f>
        <v/>
      </c>
    </row>
    <row r="18946" spans="1:5" x14ac:dyDescent="0.3">
      <c r="A18946" s="25">
        <v>46220</v>
      </c>
      <c r="B18946" s="31">
        <v>0.17708333333333334</v>
      </c>
      <c r="C18946" s="46"/>
      <c r="D18946" s="29">
        <v>46220.177083333336</v>
      </c>
      <c r="E18946" s="15" t="str">
        <f>IF(AND($B$6=NB!$A$17,$B$8&gt;0),'Ersparnisberechnung Sommertarif'!$B$8*SLP!C18926,"")</f>
        <v/>
      </c>
    </row>
    <row r="18947" spans="1:5" x14ac:dyDescent="0.3">
      <c r="A18947" s="25">
        <v>46220</v>
      </c>
      <c r="B18947" s="31">
        <v>0.1875</v>
      </c>
      <c r="C18947" s="46"/>
      <c r="D18947" s="29">
        <v>46220.1875</v>
      </c>
      <c r="E18947" s="15" t="str">
        <f>IF(AND($B$6=NB!$A$17,$B$8&gt;0),'Ersparnisberechnung Sommertarif'!$B$8*SLP!C18927,"")</f>
        <v/>
      </c>
    </row>
    <row r="18948" spans="1:5" x14ac:dyDescent="0.3">
      <c r="A18948" s="25">
        <v>46220</v>
      </c>
      <c r="B18948" s="31">
        <v>0.19791666666666666</v>
      </c>
      <c r="C18948" s="46"/>
      <c r="D18948" s="29">
        <v>46220.197916666664</v>
      </c>
      <c r="E18948" s="15" t="str">
        <f>IF(AND($B$6=NB!$A$17,$B$8&gt;0),'Ersparnisberechnung Sommertarif'!$B$8*SLP!C18928,"")</f>
        <v/>
      </c>
    </row>
    <row r="18949" spans="1:5" x14ac:dyDescent="0.3">
      <c r="A18949" s="25">
        <v>46220</v>
      </c>
      <c r="B18949" s="31">
        <v>0.20833333333333334</v>
      </c>
      <c r="C18949" s="46"/>
      <c r="D18949" s="29">
        <v>46220.208333333336</v>
      </c>
      <c r="E18949" s="15" t="str">
        <f>IF(AND($B$6=NB!$A$17,$B$8&gt;0),'Ersparnisberechnung Sommertarif'!$B$8*SLP!C18929,"")</f>
        <v/>
      </c>
    </row>
    <row r="18950" spans="1:5" x14ac:dyDescent="0.3">
      <c r="A18950" s="25">
        <v>46220</v>
      </c>
      <c r="B18950" s="31">
        <v>0.21875</v>
      </c>
      <c r="C18950" s="46"/>
      <c r="D18950" s="29">
        <v>46220.21875</v>
      </c>
      <c r="E18950" s="15" t="str">
        <f>IF(AND($B$6=NB!$A$17,$B$8&gt;0),'Ersparnisberechnung Sommertarif'!$B$8*SLP!C18930,"")</f>
        <v/>
      </c>
    </row>
    <row r="18951" spans="1:5" x14ac:dyDescent="0.3">
      <c r="A18951" s="25">
        <v>46220</v>
      </c>
      <c r="B18951" s="31">
        <v>0.22916666666666666</v>
      </c>
      <c r="C18951" s="46"/>
      <c r="D18951" s="29">
        <v>46220.229166666664</v>
      </c>
      <c r="E18951" s="15" t="str">
        <f>IF(AND($B$6=NB!$A$17,$B$8&gt;0),'Ersparnisberechnung Sommertarif'!$B$8*SLP!C18931,"")</f>
        <v/>
      </c>
    </row>
    <row r="18952" spans="1:5" x14ac:dyDescent="0.3">
      <c r="A18952" s="25">
        <v>46220</v>
      </c>
      <c r="B18952" s="31">
        <v>0.23958333333333334</v>
      </c>
      <c r="C18952" s="46"/>
      <c r="D18952" s="29">
        <v>46220.239583333336</v>
      </c>
      <c r="E18952" s="15" t="str">
        <f>IF(AND($B$6=NB!$A$17,$B$8&gt;0),'Ersparnisberechnung Sommertarif'!$B$8*SLP!C18932,"")</f>
        <v/>
      </c>
    </row>
    <row r="18953" spans="1:5" x14ac:dyDescent="0.3">
      <c r="A18953" s="25">
        <v>46220</v>
      </c>
      <c r="B18953" s="31">
        <v>0.25</v>
      </c>
      <c r="C18953" s="46"/>
      <c r="D18953" s="29">
        <v>46220.25</v>
      </c>
      <c r="E18953" s="15" t="str">
        <f>IF(AND($B$6=NB!$A$17,$B$8&gt;0),'Ersparnisberechnung Sommertarif'!$B$8*SLP!C18933,"")</f>
        <v/>
      </c>
    </row>
    <row r="18954" spans="1:5" x14ac:dyDescent="0.3">
      <c r="A18954" s="25">
        <v>46220</v>
      </c>
      <c r="B18954" s="31">
        <v>0.26041666666666669</v>
      </c>
      <c r="C18954" s="46"/>
      <c r="D18954" s="29">
        <v>46220.260416666664</v>
      </c>
      <c r="E18954" s="15" t="str">
        <f>IF(AND($B$6=NB!$A$17,$B$8&gt;0),'Ersparnisberechnung Sommertarif'!$B$8*SLP!C18934,"")</f>
        <v/>
      </c>
    </row>
    <row r="18955" spans="1:5" x14ac:dyDescent="0.3">
      <c r="A18955" s="25">
        <v>46220</v>
      </c>
      <c r="B18955" s="31">
        <v>0.27083333333333331</v>
      </c>
      <c r="C18955" s="46"/>
      <c r="D18955" s="29">
        <v>46220.270833333336</v>
      </c>
      <c r="E18955" s="15" t="str">
        <f>IF(AND($B$6=NB!$A$17,$B$8&gt;0),'Ersparnisberechnung Sommertarif'!$B$8*SLP!C18935,"")</f>
        <v/>
      </c>
    </row>
    <row r="18956" spans="1:5" x14ac:dyDescent="0.3">
      <c r="A18956" s="25">
        <v>46220</v>
      </c>
      <c r="B18956" s="31">
        <v>0.28125</v>
      </c>
      <c r="C18956" s="46"/>
      <c r="D18956" s="29">
        <v>46220.28125</v>
      </c>
      <c r="E18956" s="15" t="str">
        <f>IF(AND($B$6=NB!$A$17,$B$8&gt;0),'Ersparnisberechnung Sommertarif'!$B$8*SLP!C18936,"")</f>
        <v/>
      </c>
    </row>
    <row r="18957" spans="1:5" x14ac:dyDescent="0.3">
      <c r="A18957" s="25">
        <v>46220</v>
      </c>
      <c r="B18957" s="31">
        <v>0.29166666666666669</v>
      </c>
      <c r="C18957" s="46"/>
      <c r="D18957" s="29">
        <v>46220.291666666664</v>
      </c>
      <c r="E18957" s="15" t="str">
        <f>IF(AND($B$6=NB!$A$17,$B$8&gt;0),'Ersparnisberechnung Sommertarif'!$B$8*SLP!C18937,"")</f>
        <v/>
      </c>
    </row>
    <row r="18958" spans="1:5" x14ac:dyDescent="0.3">
      <c r="A18958" s="25">
        <v>46220</v>
      </c>
      <c r="B18958" s="31">
        <v>0.30208333333333331</v>
      </c>
      <c r="C18958" s="46"/>
      <c r="D18958" s="29">
        <v>46220.302083333336</v>
      </c>
      <c r="E18958" s="15" t="str">
        <f>IF(AND($B$6=NB!$A$17,$B$8&gt;0),'Ersparnisberechnung Sommertarif'!$B$8*SLP!C18938,"")</f>
        <v/>
      </c>
    </row>
    <row r="18959" spans="1:5" x14ac:dyDescent="0.3">
      <c r="A18959" s="25">
        <v>46220</v>
      </c>
      <c r="B18959" s="31">
        <v>0.3125</v>
      </c>
      <c r="C18959" s="46"/>
      <c r="D18959" s="29">
        <v>46220.3125</v>
      </c>
      <c r="E18959" s="15" t="str">
        <f>IF(AND($B$6=NB!$A$17,$B$8&gt;0),'Ersparnisberechnung Sommertarif'!$B$8*SLP!C18939,"")</f>
        <v/>
      </c>
    </row>
    <row r="18960" spans="1:5" x14ac:dyDescent="0.3">
      <c r="A18960" s="25">
        <v>46220</v>
      </c>
      <c r="B18960" s="31">
        <v>0.32291666666666669</v>
      </c>
      <c r="C18960" s="46"/>
      <c r="D18960" s="29">
        <v>46220.322916666664</v>
      </c>
      <c r="E18960" s="15" t="str">
        <f>IF(AND($B$6=NB!$A$17,$B$8&gt;0),'Ersparnisberechnung Sommertarif'!$B$8*SLP!C18940,"")</f>
        <v/>
      </c>
    </row>
    <row r="18961" spans="1:5" x14ac:dyDescent="0.3">
      <c r="A18961" s="25">
        <v>46220</v>
      </c>
      <c r="B18961" s="31">
        <v>0.33333333333333331</v>
      </c>
      <c r="C18961" s="46"/>
      <c r="D18961" s="29">
        <v>46220.333333333336</v>
      </c>
      <c r="E18961" s="15" t="str">
        <f>IF(AND($B$6=NB!$A$17,$B$8&gt;0),'Ersparnisberechnung Sommertarif'!$B$8*SLP!C18941,"")</f>
        <v/>
      </c>
    </row>
    <row r="18962" spans="1:5" x14ac:dyDescent="0.3">
      <c r="A18962" s="25">
        <v>46220</v>
      </c>
      <c r="B18962" s="31">
        <v>0.34375</v>
      </c>
      <c r="C18962" s="46"/>
      <c r="D18962" s="29">
        <v>46220.34375</v>
      </c>
      <c r="E18962" s="15" t="str">
        <f>IF(AND($B$6=NB!$A$17,$B$8&gt;0),'Ersparnisberechnung Sommertarif'!$B$8*SLP!C18942,"")</f>
        <v/>
      </c>
    </row>
    <row r="18963" spans="1:5" x14ac:dyDescent="0.3">
      <c r="A18963" s="25">
        <v>46220</v>
      </c>
      <c r="B18963" s="31">
        <v>0.35416666666666669</v>
      </c>
      <c r="C18963" s="46"/>
      <c r="D18963" s="29">
        <v>46220.354166666664</v>
      </c>
      <c r="E18963" s="15" t="str">
        <f>IF(AND($B$6=NB!$A$17,$B$8&gt;0),'Ersparnisberechnung Sommertarif'!$B$8*SLP!C18943,"")</f>
        <v/>
      </c>
    </row>
    <row r="18964" spans="1:5" x14ac:dyDescent="0.3">
      <c r="A18964" s="25">
        <v>46220</v>
      </c>
      <c r="B18964" s="31">
        <v>0.36458333333333331</v>
      </c>
      <c r="C18964" s="46"/>
      <c r="D18964" s="29">
        <v>46220.364583333336</v>
      </c>
      <c r="E18964" s="15" t="str">
        <f>IF(AND($B$6=NB!$A$17,$B$8&gt;0),'Ersparnisberechnung Sommertarif'!$B$8*SLP!C18944,"")</f>
        <v/>
      </c>
    </row>
    <row r="18965" spans="1:5" x14ac:dyDescent="0.3">
      <c r="A18965" s="25">
        <v>46220</v>
      </c>
      <c r="B18965" s="31">
        <v>0.375</v>
      </c>
      <c r="C18965" s="46"/>
      <c r="D18965" s="29">
        <v>46220.375</v>
      </c>
      <c r="E18965" s="15" t="str">
        <f>IF(AND($B$6=NB!$A$17,$B$8&gt;0),'Ersparnisberechnung Sommertarif'!$B$8*SLP!C18945,"")</f>
        <v/>
      </c>
    </row>
    <row r="18966" spans="1:5" x14ac:dyDescent="0.3">
      <c r="A18966" s="25">
        <v>46220</v>
      </c>
      <c r="B18966" s="31">
        <v>0.38541666666666669</v>
      </c>
      <c r="C18966" s="46"/>
      <c r="D18966" s="29">
        <v>46220.385416666664</v>
      </c>
      <c r="E18966" s="15" t="str">
        <f>IF(AND($B$6=NB!$A$17,$B$8&gt;0),'Ersparnisberechnung Sommertarif'!$B$8*SLP!C18946,"")</f>
        <v/>
      </c>
    </row>
    <row r="18967" spans="1:5" x14ac:dyDescent="0.3">
      <c r="A18967" s="25">
        <v>46220</v>
      </c>
      <c r="B18967" s="31">
        <v>0.39583333333333331</v>
      </c>
      <c r="C18967" s="46"/>
      <c r="D18967" s="29">
        <v>46220.395833333336</v>
      </c>
      <c r="E18967" s="15" t="str">
        <f>IF(AND($B$6=NB!$A$17,$B$8&gt;0),'Ersparnisberechnung Sommertarif'!$B$8*SLP!C18947,"")</f>
        <v/>
      </c>
    </row>
    <row r="18968" spans="1:5" x14ac:dyDescent="0.3">
      <c r="A18968" s="25">
        <v>46220</v>
      </c>
      <c r="B18968" s="31">
        <v>0.40625</v>
      </c>
      <c r="C18968" s="46"/>
      <c r="D18968" s="29">
        <v>46220.40625</v>
      </c>
      <c r="E18968" s="15" t="str">
        <f>IF(AND($B$6=NB!$A$17,$B$8&gt;0),'Ersparnisberechnung Sommertarif'!$B$8*SLP!C18948,"")</f>
        <v/>
      </c>
    </row>
    <row r="18969" spans="1:5" x14ac:dyDescent="0.3">
      <c r="A18969" s="25">
        <v>46220</v>
      </c>
      <c r="B18969" s="31">
        <v>0.41666666666666669</v>
      </c>
      <c r="C18969" s="46"/>
      <c r="D18969" s="29">
        <v>46220.416666666664</v>
      </c>
      <c r="E18969" s="15" t="str">
        <f>IF(AND($B$6=NB!$A$17,$B$8&gt;0),'Ersparnisberechnung Sommertarif'!$B$8*SLP!C18949,"")</f>
        <v/>
      </c>
    </row>
    <row r="18970" spans="1:5" x14ac:dyDescent="0.3">
      <c r="A18970" s="25">
        <v>46220</v>
      </c>
      <c r="B18970" s="31">
        <v>0.42708333333333331</v>
      </c>
      <c r="C18970" s="46"/>
      <c r="D18970" s="29">
        <v>46220.427083333336</v>
      </c>
      <c r="E18970" s="15" t="str">
        <f>IF(AND($B$6=NB!$A$17,$B$8&gt;0),'Ersparnisberechnung Sommertarif'!$B$8*SLP!C18950,"")</f>
        <v/>
      </c>
    </row>
    <row r="18971" spans="1:5" x14ac:dyDescent="0.3">
      <c r="A18971" s="25">
        <v>46220</v>
      </c>
      <c r="B18971" s="31">
        <v>0.4375</v>
      </c>
      <c r="C18971" s="46"/>
      <c r="D18971" s="29">
        <v>46220.4375</v>
      </c>
      <c r="E18971" s="15" t="str">
        <f>IF(AND($B$6=NB!$A$17,$B$8&gt;0),'Ersparnisberechnung Sommertarif'!$B$8*SLP!C18951,"")</f>
        <v/>
      </c>
    </row>
    <row r="18972" spans="1:5" x14ac:dyDescent="0.3">
      <c r="A18972" s="25">
        <v>46220</v>
      </c>
      <c r="B18972" s="31">
        <v>0.44791666666666669</v>
      </c>
      <c r="C18972" s="46"/>
      <c r="D18972" s="29">
        <v>46220.447916666664</v>
      </c>
      <c r="E18972" s="15" t="str">
        <f>IF(AND($B$6=NB!$A$17,$B$8&gt;0),'Ersparnisberechnung Sommertarif'!$B$8*SLP!C18952,"")</f>
        <v/>
      </c>
    </row>
    <row r="18973" spans="1:5" x14ac:dyDescent="0.3">
      <c r="A18973" s="25">
        <v>46220</v>
      </c>
      <c r="B18973" s="31">
        <v>0.45833333333333331</v>
      </c>
      <c r="C18973" s="46"/>
      <c r="D18973" s="29">
        <v>46220.458333333336</v>
      </c>
      <c r="E18973" s="15" t="str">
        <f>IF(AND($B$6=NB!$A$17,$B$8&gt;0),'Ersparnisberechnung Sommertarif'!$B$8*SLP!C18953,"")</f>
        <v/>
      </c>
    </row>
    <row r="18974" spans="1:5" x14ac:dyDescent="0.3">
      <c r="A18974" s="25">
        <v>46220</v>
      </c>
      <c r="B18974" s="31">
        <v>0.46875</v>
      </c>
      <c r="C18974" s="46"/>
      <c r="D18974" s="29">
        <v>46220.46875</v>
      </c>
      <c r="E18974" s="15" t="str">
        <f>IF(AND($B$6=NB!$A$17,$B$8&gt;0),'Ersparnisberechnung Sommertarif'!$B$8*SLP!C18954,"")</f>
        <v/>
      </c>
    </row>
    <row r="18975" spans="1:5" x14ac:dyDescent="0.3">
      <c r="A18975" s="25">
        <v>46220</v>
      </c>
      <c r="B18975" s="31">
        <v>0.47916666666666669</v>
      </c>
      <c r="C18975" s="46"/>
      <c r="D18975" s="29">
        <v>46220.479166666664</v>
      </c>
      <c r="E18975" s="15" t="str">
        <f>IF(AND($B$6=NB!$A$17,$B$8&gt;0),'Ersparnisberechnung Sommertarif'!$B$8*SLP!C18955,"")</f>
        <v/>
      </c>
    </row>
    <row r="18976" spans="1:5" x14ac:dyDescent="0.3">
      <c r="A18976" s="25">
        <v>46220</v>
      </c>
      <c r="B18976" s="31">
        <v>0.48958333333333331</v>
      </c>
      <c r="C18976" s="46"/>
      <c r="D18976" s="29">
        <v>46220.489583333336</v>
      </c>
      <c r="E18976" s="15" t="str">
        <f>IF(AND($B$6=NB!$A$17,$B$8&gt;0),'Ersparnisberechnung Sommertarif'!$B$8*SLP!C18956,"")</f>
        <v/>
      </c>
    </row>
    <row r="18977" spans="1:5" x14ac:dyDescent="0.3">
      <c r="A18977" s="25">
        <v>46220</v>
      </c>
      <c r="B18977" s="31">
        <v>0.5</v>
      </c>
      <c r="C18977" s="46"/>
      <c r="D18977" s="29">
        <v>46220.5</v>
      </c>
      <c r="E18977" s="15" t="str">
        <f>IF(AND($B$6=NB!$A$17,$B$8&gt;0),'Ersparnisberechnung Sommertarif'!$B$8*SLP!C18957,"")</f>
        <v/>
      </c>
    </row>
    <row r="18978" spans="1:5" x14ac:dyDescent="0.3">
      <c r="A18978" s="25">
        <v>46220</v>
      </c>
      <c r="B18978" s="31">
        <v>0.51041666666666663</v>
      </c>
      <c r="C18978" s="46"/>
      <c r="D18978" s="29">
        <v>46220.510416666664</v>
      </c>
      <c r="E18978" s="15" t="str">
        <f>IF(AND($B$6=NB!$A$17,$B$8&gt;0),'Ersparnisberechnung Sommertarif'!$B$8*SLP!C18958,"")</f>
        <v/>
      </c>
    </row>
    <row r="18979" spans="1:5" x14ac:dyDescent="0.3">
      <c r="A18979" s="25">
        <v>46220</v>
      </c>
      <c r="B18979" s="31">
        <v>0.52083333333333337</v>
      </c>
      <c r="C18979" s="46"/>
      <c r="D18979" s="29">
        <v>46220.520833333336</v>
      </c>
      <c r="E18979" s="15" t="str">
        <f>IF(AND($B$6=NB!$A$17,$B$8&gt;0),'Ersparnisberechnung Sommertarif'!$B$8*SLP!C18959,"")</f>
        <v/>
      </c>
    </row>
    <row r="18980" spans="1:5" x14ac:dyDescent="0.3">
      <c r="A18980" s="25">
        <v>46220</v>
      </c>
      <c r="B18980" s="31">
        <v>0.53125</v>
      </c>
      <c r="C18980" s="46"/>
      <c r="D18980" s="29">
        <v>46220.53125</v>
      </c>
      <c r="E18980" s="15" t="str">
        <f>IF(AND($B$6=NB!$A$17,$B$8&gt;0),'Ersparnisberechnung Sommertarif'!$B$8*SLP!C18960,"")</f>
        <v/>
      </c>
    </row>
    <row r="18981" spans="1:5" x14ac:dyDescent="0.3">
      <c r="A18981" s="25">
        <v>46220</v>
      </c>
      <c r="B18981" s="31">
        <v>0.54166666666666663</v>
      </c>
      <c r="C18981" s="46"/>
      <c r="D18981" s="29">
        <v>46220.541666666664</v>
      </c>
      <c r="E18981" s="15" t="str">
        <f>IF(AND($B$6=NB!$A$17,$B$8&gt;0),'Ersparnisberechnung Sommertarif'!$B$8*SLP!C18961,"")</f>
        <v/>
      </c>
    </row>
    <row r="18982" spans="1:5" x14ac:dyDescent="0.3">
      <c r="A18982" s="25">
        <v>46220</v>
      </c>
      <c r="B18982" s="31">
        <v>0.55208333333333337</v>
      </c>
      <c r="C18982" s="46"/>
      <c r="D18982" s="29">
        <v>46220.552083333336</v>
      </c>
      <c r="E18982" s="15" t="str">
        <f>IF(AND($B$6=NB!$A$17,$B$8&gt;0),'Ersparnisberechnung Sommertarif'!$B$8*SLP!C18962,"")</f>
        <v/>
      </c>
    </row>
    <row r="18983" spans="1:5" x14ac:dyDescent="0.3">
      <c r="A18983" s="25">
        <v>46220</v>
      </c>
      <c r="B18983" s="31">
        <v>0.5625</v>
      </c>
      <c r="C18983" s="46"/>
      <c r="D18983" s="29">
        <v>46220.5625</v>
      </c>
      <c r="E18983" s="15" t="str">
        <f>IF(AND($B$6=NB!$A$17,$B$8&gt;0),'Ersparnisberechnung Sommertarif'!$B$8*SLP!C18963,"")</f>
        <v/>
      </c>
    </row>
    <row r="18984" spans="1:5" x14ac:dyDescent="0.3">
      <c r="A18984" s="25">
        <v>46220</v>
      </c>
      <c r="B18984" s="31">
        <v>0.57291666666666663</v>
      </c>
      <c r="C18984" s="46"/>
      <c r="D18984" s="29">
        <v>46220.572916666664</v>
      </c>
      <c r="E18984" s="15" t="str">
        <f>IF(AND($B$6=NB!$A$17,$B$8&gt;0),'Ersparnisberechnung Sommertarif'!$B$8*SLP!C18964,"")</f>
        <v/>
      </c>
    </row>
    <row r="18985" spans="1:5" x14ac:dyDescent="0.3">
      <c r="A18985" s="25">
        <v>46220</v>
      </c>
      <c r="B18985" s="31">
        <v>0.58333333333333337</v>
      </c>
      <c r="C18985" s="46"/>
      <c r="D18985" s="29">
        <v>46220.583333333336</v>
      </c>
      <c r="E18985" s="15" t="str">
        <f>IF(AND($B$6=NB!$A$17,$B$8&gt;0),'Ersparnisberechnung Sommertarif'!$B$8*SLP!C18965,"")</f>
        <v/>
      </c>
    </row>
    <row r="18986" spans="1:5" x14ac:dyDescent="0.3">
      <c r="A18986" s="25">
        <v>46220</v>
      </c>
      <c r="B18986" s="31">
        <v>0.59375</v>
      </c>
      <c r="C18986" s="46"/>
      <c r="D18986" s="29">
        <v>46220.59375</v>
      </c>
      <c r="E18986" s="15" t="str">
        <f>IF(AND($B$6=NB!$A$17,$B$8&gt;0),'Ersparnisberechnung Sommertarif'!$B$8*SLP!C18966,"")</f>
        <v/>
      </c>
    </row>
    <row r="18987" spans="1:5" x14ac:dyDescent="0.3">
      <c r="A18987" s="25">
        <v>46220</v>
      </c>
      <c r="B18987" s="31">
        <v>0.60416666666666663</v>
      </c>
      <c r="C18987" s="46"/>
      <c r="D18987" s="29">
        <v>46220.604166666664</v>
      </c>
      <c r="E18987" s="15" t="str">
        <f>IF(AND($B$6=NB!$A$17,$B$8&gt;0),'Ersparnisberechnung Sommertarif'!$B$8*SLP!C18967,"")</f>
        <v/>
      </c>
    </row>
    <row r="18988" spans="1:5" x14ac:dyDescent="0.3">
      <c r="A18988" s="25">
        <v>46220</v>
      </c>
      <c r="B18988" s="31">
        <v>0.61458333333333337</v>
      </c>
      <c r="C18988" s="46"/>
      <c r="D18988" s="29">
        <v>46220.614583333336</v>
      </c>
      <c r="E18988" s="15" t="str">
        <f>IF(AND($B$6=NB!$A$17,$B$8&gt;0),'Ersparnisberechnung Sommertarif'!$B$8*SLP!C18968,"")</f>
        <v/>
      </c>
    </row>
    <row r="18989" spans="1:5" x14ac:dyDescent="0.3">
      <c r="A18989" s="25">
        <v>46220</v>
      </c>
      <c r="B18989" s="31">
        <v>0.625</v>
      </c>
      <c r="C18989" s="46"/>
      <c r="D18989" s="29">
        <v>46220.625</v>
      </c>
      <c r="E18989" s="15" t="str">
        <f>IF(AND($B$6=NB!$A$17,$B$8&gt;0),'Ersparnisberechnung Sommertarif'!$B$8*SLP!C18969,"")</f>
        <v/>
      </c>
    </row>
    <row r="18990" spans="1:5" x14ac:dyDescent="0.3">
      <c r="A18990" s="25">
        <v>46220</v>
      </c>
      <c r="B18990" s="31">
        <v>0.63541666666666663</v>
      </c>
      <c r="C18990" s="46"/>
      <c r="D18990" s="29">
        <v>46220.635416666664</v>
      </c>
      <c r="E18990" s="15" t="str">
        <f>IF(AND($B$6=NB!$A$17,$B$8&gt;0),'Ersparnisberechnung Sommertarif'!$B$8*SLP!C18970,"")</f>
        <v/>
      </c>
    </row>
    <row r="18991" spans="1:5" x14ac:dyDescent="0.3">
      <c r="A18991" s="25">
        <v>46220</v>
      </c>
      <c r="B18991" s="31">
        <v>0.64583333333333337</v>
      </c>
      <c r="C18991" s="46"/>
      <c r="D18991" s="29">
        <v>46220.645833333336</v>
      </c>
      <c r="E18991" s="15" t="str">
        <f>IF(AND($B$6=NB!$A$17,$B$8&gt;0),'Ersparnisberechnung Sommertarif'!$B$8*SLP!C18971,"")</f>
        <v/>
      </c>
    </row>
    <row r="18992" spans="1:5" x14ac:dyDescent="0.3">
      <c r="A18992" s="25">
        <v>46220</v>
      </c>
      <c r="B18992" s="31">
        <v>0.65625</v>
      </c>
      <c r="C18992" s="46"/>
      <c r="D18992" s="29">
        <v>46220.65625</v>
      </c>
      <c r="E18992" s="15" t="str">
        <f>IF(AND($B$6=NB!$A$17,$B$8&gt;0),'Ersparnisberechnung Sommertarif'!$B$8*SLP!C18972,"")</f>
        <v/>
      </c>
    </row>
    <row r="18993" spans="1:5" x14ac:dyDescent="0.3">
      <c r="A18993" s="25">
        <v>46220</v>
      </c>
      <c r="B18993" s="31">
        <v>0.66666666666666663</v>
      </c>
      <c r="C18993" s="46"/>
      <c r="D18993" s="29">
        <v>46220.666666666664</v>
      </c>
      <c r="E18993" s="15" t="str">
        <f>IF(AND($B$6=NB!$A$17,$B$8&gt;0),'Ersparnisberechnung Sommertarif'!$B$8*SLP!C18973,"")</f>
        <v/>
      </c>
    </row>
    <row r="18994" spans="1:5" x14ac:dyDescent="0.3">
      <c r="A18994" s="25">
        <v>46220</v>
      </c>
      <c r="B18994" s="31">
        <v>0.67708333333333337</v>
      </c>
      <c r="C18994" s="46"/>
      <c r="D18994" s="29">
        <v>46220.677083333336</v>
      </c>
      <c r="E18994" s="15" t="str">
        <f>IF(AND($B$6=NB!$A$17,$B$8&gt;0),'Ersparnisberechnung Sommertarif'!$B$8*SLP!C18974,"")</f>
        <v/>
      </c>
    </row>
    <row r="18995" spans="1:5" x14ac:dyDescent="0.3">
      <c r="A18995" s="25">
        <v>46220</v>
      </c>
      <c r="B18995" s="31">
        <v>0.6875</v>
      </c>
      <c r="C18995" s="46"/>
      <c r="D18995" s="29">
        <v>46220.6875</v>
      </c>
      <c r="E18995" s="15" t="str">
        <f>IF(AND($B$6=NB!$A$17,$B$8&gt;0),'Ersparnisberechnung Sommertarif'!$B$8*SLP!C18975,"")</f>
        <v/>
      </c>
    </row>
    <row r="18996" spans="1:5" x14ac:dyDescent="0.3">
      <c r="A18996" s="25">
        <v>46220</v>
      </c>
      <c r="B18996" s="31">
        <v>0.69791666666666663</v>
      </c>
      <c r="C18996" s="46"/>
      <c r="D18996" s="29">
        <v>46220.697916666664</v>
      </c>
      <c r="E18996" s="15" t="str">
        <f>IF(AND($B$6=NB!$A$17,$B$8&gt;0),'Ersparnisberechnung Sommertarif'!$B$8*SLP!C18976,"")</f>
        <v/>
      </c>
    </row>
    <row r="18997" spans="1:5" x14ac:dyDescent="0.3">
      <c r="A18997" s="25">
        <v>46220</v>
      </c>
      <c r="B18997" s="31">
        <v>0.70833333333333337</v>
      </c>
      <c r="C18997" s="46"/>
      <c r="D18997" s="29">
        <v>46220.708333333336</v>
      </c>
      <c r="E18997" s="15" t="str">
        <f>IF(AND($B$6=NB!$A$17,$B$8&gt;0),'Ersparnisberechnung Sommertarif'!$B$8*SLP!C18977,"")</f>
        <v/>
      </c>
    </row>
    <row r="18998" spans="1:5" x14ac:dyDescent="0.3">
      <c r="A18998" s="25">
        <v>46220</v>
      </c>
      <c r="B18998" s="31">
        <v>0.71875</v>
      </c>
      <c r="C18998" s="46"/>
      <c r="D18998" s="29">
        <v>46220.71875</v>
      </c>
      <c r="E18998" s="15" t="str">
        <f>IF(AND($B$6=NB!$A$17,$B$8&gt;0),'Ersparnisberechnung Sommertarif'!$B$8*SLP!C18978,"")</f>
        <v/>
      </c>
    </row>
    <row r="18999" spans="1:5" x14ac:dyDescent="0.3">
      <c r="A18999" s="25">
        <v>46220</v>
      </c>
      <c r="B18999" s="31">
        <v>0.72916666666666663</v>
      </c>
      <c r="C18999" s="46"/>
      <c r="D18999" s="29">
        <v>46220.729166666664</v>
      </c>
      <c r="E18999" s="15" t="str">
        <f>IF(AND($B$6=NB!$A$17,$B$8&gt;0),'Ersparnisberechnung Sommertarif'!$B$8*SLP!C18979,"")</f>
        <v/>
      </c>
    </row>
    <row r="19000" spans="1:5" x14ac:dyDescent="0.3">
      <c r="A19000" s="25">
        <v>46220</v>
      </c>
      <c r="B19000" s="31">
        <v>0.73958333333333337</v>
      </c>
      <c r="C19000" s="46"/>
      <c r="D19000" s="29">
        <v>46220.739583333336</v>
      </c>
      <c r="E19000" s="15" t="str">
        <f>IF(AND($B$6=NB!$A$17,$B$8&gt;0),'Ersparnisberechnung Sommertarif'!$B$8*SLP!C18980,"")</f>
        <v/>
      </c>
    </row>
    <row r="19001" spans="1:5" x14ac:dyDescent="0.3">
      <c r="A19001" s="25">
        <v>46220</v>
      </c>
      <c r="B19001" s="31">
        <v>0.75</v>
      </c>
      <c r="C19001" s="46"/>
      <c r="D19001" s="29">
        <v>46220.75</v>
      </c>
      <c r="E19001" s="15" t="str">
        <f>IF(AND($B$6=NB!$A$17,$B$8&gt;0),'Ersparnisberechnung Sommertarif'!$B$8*SLP!C18981,"")</f>
        <v/>
      </c>
    </row>
    <row r="19002" spans="1:5" x14ac:dyDescent="0.3">
      <c r="A19002" s="25">
        <v>46220</v>
      </c>
      <c r="B19002" s="31">
        <v>0.76041666666666663</v>
      </c>
      <c r="C19002" s="46"/>
      <c r="D19002" s="29">
        <v>46220.760416666664</v>
      </c>
      <c r="E19002" s="15" t="str">
        <f>IF(AND($B$6=NB!$A$17,$B$8&gt;0),'Ersparnisberechnung Sommertarif'!$B$8*SLP!C18982,"")</f>
        <v/>
      </c>
    </row>
    <row r="19003" spans="1:5" x14ac:dyDescent="0.3">
      <c r="A19003" s="25">
        <v>46220</v>
      </c>
      <c r="B19003" s="31">
        <v>0.77083333333333337</v>
      </c>
      <c r="C19003" s="46"/>
      <c r="D19003" s="29">
        <v>46220.770833333336</v>
      </c>
      <c r="E19003" s="15" t="str">
        <f>IF(AND($B$6=NB!$A$17,$B$8&gt;0),'Ersparnisberechnung Sommertarif'!$B$8*SLP!C18983,"")</f>
        <v/>
      </c>
    </row>
    <row r="19004" spans="1:5" x14ac:dyDescent="0.3">
      <c r="A19004" s="25">
        <v>46220</v>
      </c>
      <c r="B19004" s="31">
        <v>0.78125</v>
      </c>
      <c r="C19004" s="46"/>
      <c r="D19004" s="29">
        <v>46220.78125</v>
      </c>
      <c r="E19004" s="15" t="str">
        <f>IF(AND($B$6=NB!$A$17,$B$8&gt;0),'Ersparnisberechnung Sommertarif'!$B$8*SLP!C18984,"")</f>
        <v/>
      </c>
    </row>
    <row r="19005" spans="1:5" x14ac:dyDescent="0.3">
      <c r="A19005" s="25">
        <v>46220</v>
      </c>
      <c r="B19005" s="31">
        <v>0.79166666666666663</v>
      </c>
      <c r="C19005" s="46"/>
      <c r="D19005" s="29">
        <v>46220.791666666664</v>
      </c>
      <c r="E19005" s="15" t="str">
        <f>IF(AND($B$6=NB!$A$17,$B$8&gt;0),'Ersparnisberechnung Sommertarif'!$B$8*SLP!C18985,"")</f>
        <v/>
      </c>
    </row>
    <row r="19006" spans="1:5" x14ac:dyDescent="0.3">
      <c r="A19006" s="25">
        <v>46220</v>
      </c>
      <c r="B19006" s="31">
        <v>0.80208333333333337</v>
      </c>
      <c r="C19006" s="46"/>
      <c r="D19006" s="29">
        <v>46220.802083333336</v>
      </c>
      <c r="E19006" s="15" t="str">
        <f>IF(AND($B$6=NB!$A$17,$B$8&gt;0),'Ersparnisberechnung Sommertarif'!$B$8*SLP!C18986,"")</f>
        <v/>
      </c>
    </row>
    <row r="19007" spans="1:5" x14ac:dyDescent="0.3">
      <c r="A19007" s="25">
        <v>46220</v>
      </c>
      <c r="B19007" s="31">
        <v>0.8125</v>
      </c>
      <c r="C19007" s="46"/>
      <c r="D19007" s="29">
        <v>46220.8125</v>
      </c>
      <c r="E19007" s="15" t="str">
        <f>IF(AND($B$6=NB!$A$17,$B$8&gt;0),'Ersparnisberechnung Sommertarif'!$B$8*SLP!C18987,"")</f>
        <v/>
      </c>
    </row>
    <row r="19008" spans="1:5" x14ac:dyDescent="0.3">
      <c r="A19008" s="25">
        <v>46220</v>
      </c>
      <c r="B19008" s="31">
        <v>0.82291666666666663</v>
      </c>
      <c r="C19008" s="46"/>
      <c r="D19008" s="29">
        <v>46220.822916666664</v>
      </c>
      <c r="E19008" s="15" t="str">
        <f>IF(AND($B$6=NB!$A$17,$B$8&gt;0),'Ersparnisberechnung Sommertarif'!$B$8*SLP!C18988,"")</f>
        <v/>
      </c>
    </row>
    <row r="19009" spans="1:5" x14ac:dyDescent="0.3">
      <c r="A19009" s="25">
        <v>46220</v>
      </c>
      <c r="B19009" s="31">
        <v>0.83333333333333337</v>
      </c>
      <c r="C19009" s="46"/>
      <c r="D19009" s="29">
        <v>46220.833333333336</v>
      </c>
      <c r="E19009" s="15" t="str">
        <f>IF(AND($B$6=NB!$A$17,$B$8&gt;0),'Ersparnisberechnung Sommertarif'!$B$8*SLP!C18989,"")</f>
        <v/>
      </c>
    </row>
    <row r="19010" spans="1:5" x14ac:dyDescent="0.3">
      <c r="A19010" s="25">
        <v>46220</v>
      </c>
      <c r="B19010" s="31">
        <v>0.84375</v>
      </c>
      <c r="C19010" s="46"/>
      <c r="D19010" s="29">
        <v>46220.84375</v>
      </c>
      <c r="E19010" s="15" t="str">
        <f>IF(AND($B$6=NB!$A$17,$B$8&gt;0),'Ersparnisberechnung Sommertarif'!$B$8*SLP!C18990,"")</f>
        <v/>
      </c>
    </row>
    <row r="19011" spans="1:5" x14ac:dyDescent="0.3">
      <c r="A19011" s="25">
        <v>46220</v>
      </c>
      <c r="B19011" s="31">
        <v>0.85416666666666663</v>
      </c>
      <c r="C19011" s="46"/>
      <c r="D19011" s="29">
        <v>46220.854166666664</v>
      </c>
      <c r="E19011" s="15" t="str">
        <f>IF(AND($B$6=NB!$A$17,$B$8&gt;0),'Ersparnisberechnung Sommertarif'!$B$8*SLP!C18991,"")</f>
        <v/>
      </c>
    </row>
    <row r="19012" spans="1:5" x14ac:dyDescent="0.3">
      <c r="A19012" s="25">
        <v>46220</v>
      </c>
      <c r="B19012" s="31">
        <v>0.86458333333333337</v>
      </c>
      <c r="C19012" s="46"/>
      <c r="D19012" s="29">
        <v>46220.864583333336</v>
      </c>
      <c r="E19012" s="15" t="str">
        <f>IF(AND($B$6=NB!$A$17,$B$8&gt;0),'Ersparnisberechnung Sommertarif'!$B$8*SLP!C18992,"")</f>
        <v/>
      </c>
    </row>
    <row r="19013" spans="1:5" x14ac:dyDescent="0.3">
      <c r="A19013" s="25">
        <v>46220</v>
      </c>
      <c r="B19013" s="31">
        <v>0.875</v>
      </c>
      <c r="C19013" s="46"/>
      <c r="D19013" s="29">
        <v>46220.875</v>
      </c>
      <c r="E19013" s="15" t="str">
        <f>IF(AND($B$6=NB!$A$17,$B$8&gt;0),'Ersparnisberechnung Sommertarif'!$B$8*SLP!C18993,"")</f>
        <v/>
      </c>
    </row>
    <row r="19014" spans="1:5" x14ac:dyDescent="0.3">
      <c r="A19014" s="25">
        <v>46220</v>
      </c>
      <c r="B19014" s="31">
        <v>0.88541666666666663</v>
      </c>
      <c r="C19014" s="46"/>
      <c r="D19014" s="29">
        <v>46220.885416666664</v>
      </c>
      <c r="E19014" s="15" t="str">
        <f>IF(AND($B$6=NB!$A$17,$B$8&gt;0),'Ersparnisberechnung Sommertarif'!$B$8*SLP!C18994,"")</f>
        <v/>
      </c>
    </row>
    <row r="19015" spans="1:5" x14ac:dyDescent="0.3">
      <c r="A19015" s="25">
        <v>46220</v>
      </c>
      <c r="B19015" s="31">
        <v>0.89583333333333337</v>
      </c>
      <c r="C19015" s="46"/>
      <c r="D19015" s="29">
        <v>46220.895833333336</v>
      </c>
      <c r="E19015" s="15" t="str">
        <f>IF(AND($B$6=NB!$A$17,$B$8&gt;0),'Ersparnisberechnung Sommertarif'!$B$8*SLP!C18995,"")</f>
        <v/>
      </c>
    </row>
    <row r="19016" spans="1:5" x14ac:dyDescent="0.3">
      <c r="A19016" s="25">
        <v>46220</v>
      </c>
      <c r="B19016" s="31">
        <v>0.90625</v>
      </c>
      <c r="C19016" s="46"/>
      <c r="D19016" s="29">
        <v>46220.90625</v>
      </c>
      <c r="E19016" s="15" t="str">
        <f>IF(AND($B$6=NB!$A$17,$B$8&gt;0),'Ersparnisberechnung Sommertarif'!$B$8*SLP!C18996,"")</f>
        <v/>
      </c>
    </row>
    <row r="19017" spans="1:5" x14ac:dyDescent="0.3">
      <c r="A19017" s="25">
        <v>46220</v>
      </c>
      <c r="B19017" s="31">
        <v>0.91666666666666663</v>
      </c>
      <c r="C19017" s="46"/>
      <c r="D19017" s="29">
        <v>46220.916666666664</v>
      </c>
      <c r="E19017" s="15" t="str">
        <f>IF(AND($B$6=NB!$A$17,$B$8&gt;0),'Ersparnisberechnung Sommertarif'!$B$8*SLP!C18997,"")</f>
        <v/>
      </c>
    </row>
    <row r="19018" spans="1:5" x14ac:dyDescent="0.3">
      <c r="A19018" s="25">
        <v>46220</v>
      </c>
      <c r="B19018" s="31">
        <v>0.92708333333333337</v>
      </c>
      <c r="C19018" s="46"/>
      <c r="D19018" s="29">
        <v>46220.927083333336</v>
      </c>
      <c r="E19018" s="15" t="str">
        <f>IF(AND($B$6=NB!$A$17,$B$8&gt;0),'Ersparnisberechnung Sommertarif'!$B$8*SLP!C18998,"")</f>
        <v/>
      </c>
    </row>
    <row r="19019" spans="1:5" x14ac:dyDescent="0.3">
      <c r="A19019" s="25">
        <v>46220</v>
      </c>
      <c r="B19019" s="31">
        <v>0.9375</v>
      </c>
      <c r="C19019" s="46"/>
      <c r="D19019" s="29">
        <v>46220.9375</v>
      </c>
      <c r="E19019" s="15" t="str">
        <f>IF(AND($B$6=NB!$A$17,$B$8&gt;0),'Ersparnisberechnung Sommertarif'!$B$8*SLP!C18999,"")</f>
        <v/>
      </c>
    </row>
    <row r="19020" spans="1:5" x14ac:dyDescent="0.3">
      <c r="A19020" s="25">
        <v>46220</v>
      </c>
      <c r="B19020" s="31">
        <v>0.94791666666666663</v>
      </c>
      <c r="C19020" s="46"/>
      <c r="D19020" s="29">
        <v>46220.947916666664</v>
      </c>
      <c r="E19020" s="15" t="str">
        <f>IF(AND($B$6=NB!$A$17,$B$8&gt;0),'Ersparnisberechnung Sommertarif'!$B$8*SLP!C19000,"")</f>
        <v/>
      </c>
    </row>
    <row r="19021" spans="1:5" x14ac:dyDescent="0.3">
      <c r="A19021" s="25">
        <v>46220</v>
      </c>
      <c r="B19021" s="31">
        <v>0.95833333333333337</v>
      </c>
      <c r="C19021" s="46"/>
      <c r="D19021" s="29">
        <v>46220.958333333336</v>
      </c>
      <c r="E19021" s="15" t="str">
        <f>IF(AND($B$6=NB!$A$17,$B$8&gt;0),'Ersparnisberechnung Sommertarif'!$B$8*SLP!C19001,"")</f>
        <v/>
      </c>
    </row>
    <row r="19022" spans="1:5" x14ac:dyDescent="0.3">
      <c r="A19022" s="25">
        <v>46220</v>
      </c>
      <c r="B19022" s="31">
        <v>0.96875</v>
      </c>
      <c r="C19022" s="46"/>
      <c r="D19022" s="29">
        <v>46220.96875</v>
      </c>
      <c r="E19022" s="15" t="str">
        <f>IF(AND($B$6=NB!$A$17,$B$8&gt;0),'Ersparnisberechnung Sommertarif'!$B$8*SLP!C19002,"")</f>
        <v/>
      </c>
    </row>
    <row r="19023" spans="1:5" x14ac:dyDescent="0.3">
      <c r="A19023" s="25">
        <v>46220</v>
      </c>
      <c r="B19023" s="31">
        <v>0.97916666666666663</v>
      </c>
      <c r="C19023" s="46"/>
      <c r="D19023" s="29">
        <v>46220.979166666664</v>
      </c>
      <c r="E19023" s="15" t="str">
        <f>IF(AND($B$6=NB!$A$17,$B$8&gt;0),'Ersparnisberechnung Sommertarif'!$B$8*SLP!C19003,"")</f>
        <v/>
      </c>
    </row>
    <row r="19024" spans="1:5" x14ac:dyDescent="0.3">
      <c r="A19024" s="25">
        <v>46220</v>
      </c>
      <c r="B19024" s="31">
        <v>0.98958333333333337</v>
      </c>
      <c r="C19024" s="46"/>
      <c r="D19024" s="29">
        <v>46220.989583333336</v>
      </c>
      <c r="E19024" s="15" t="str">
        <f>IF(AND($B$6=NB!$A$17,$B$8&gt;0),'Ersparnisberechnung Sommertarif'!$B$8*SLP!C19004,"")</f>
        <v/>
      </c>
    </row>
    <row r="19025" spans="1:5" x14ac:dyDescent="0.3">
      <c r="A19025" s="25">
        <v>46221</v>
      </c>
      <c r="B19025" s="31">
        <v>0</v>
      </c>
      <c r="C19025" s="46"/>
      <c r="D19025" s="29">
        <v>46221</v>
      </c>
      <c r="E19025" s="15" t="str">
        <f>IF(AND($B$6=NB!$A$17,$B$8&gt;0),'Ersparnisberechnung Sommertarif'!$B$8*SLP!C19005,"")</f>
        <v/>
      </c>
    </row>
    <row r="19026" spans="1:5" x14ac:dyDescent="0.3">
      <c r="A19026" s="25">
        <v>46221</v>
      </c>
      <c r="B19026" s="31">
        <v>1.0416666666666666E-2</v>
      </c>
      <c r="C19026" s="46"/>
      <c r="D19026" s="29">
        <v>46221.010416666664</v>
      </c>
      <c r="E19026" s="15" t="str">
        <f>IF(AND($B$6=NB!$A$17,$B$8&gt;0),'Ersparnisberechnung Sommertarif'!$B$8*SLP!C19006,"")</f>
        <v/>
      </c>
    </row>
    <row r="19027" spans="1:5" x14ac:dyDescent="0.3">
      <c r="A19027" s="25">
        <v>46221</v>
      </c>
      <c r="B19027" s="31">
        <v>2.0833333333333332E-2</v>
      </c>
      <c r="C19027" s="46"/>
      <c r="D19027" s="29">
        <v>46221.020833333336</v>
      </c>
      <c r="E19027" s="15" t="str">
        <f>IF(AND($B$6=NB!$A$17,$B$8&gt;0),'Ersparnisberechnung Sommertarif'!$B$8*SLP!C19007,"")</f>
        <v/>
      </c>
    </row>
    <row r="19028" spans="1:5" x14ac:dyDescent="0.3">
      <c r="A19028" s="25">
        <v>46221</v>
      </c>
      <c r="B19028" s="31">
        <v>3.125E-2</v>
      </c>
      <c r="C19028" s="46"/>
      <c r="D19028" s="29">
        <v>46221.03125</v>
      </c>
      <c r="E19028" s="15" t="str">
        <f>IF(AND($B$6=NB!$A$17,$B$8&gt;0),'Ersparnisberechnung Sommertarif'!$B$8*SLP!C19008,"")</f>
        <v/>
      </c>
    </row>
    <row r="19029" spans="1:5" x14ac:dyDescent="0.3">
      <c r="A19029" s="25">
        <v>46221</v>
      </c>
      <c r="B19029" s="31">
        <v>4.1666666666666664E-2</v>
      </c>
      <c r="C19029" s="46"/>
      <c r="D19029" s="29">
        <v>46221.041666666664</v>
      </c>
      <c r="E19029" s="15" t="str">
        <f>IF(AND($B$6=NB!$A$17,$B$8&gt;0),'Ersparnisberechnung Sommertarif'!$B$8*SLP!C19009,"")</f>
        <v/>
      </c>
    </row>
    <row r="19030" spans="1:5" x14ac:dyDescent="0.3">
      <c r="A19030" s="25">
        <v>46221</v>
      </c>
      <c r="B19030" s="31">
        <v>5.2083333333333336E-2</v>
      </c>
      <c r="C19030" s="46"/>
      <c r="D19030" s="29">
        <v>46221.052083333336</v>
      </c>
      <c r="E19030" s="15" t="str">
        <f>IF(AND($B$6=NB!$A$17,$B$8&gt;0),'Ersparnisberechnung Sommertarif'!$B$8*SLP!C19010,"")</f>
        <v/>
      </c>
    </row>
    <row r="19031" spans="1:5" x14ac:dyDescent="0.3">
      <c r="A19031" s="25">
        <v>46221</v>
      </c>
      <c r="B19031" s="31">
        <v>6.25E-2</v>
      </c>
      <c r="C19031" s="46"/>
      <c r="D19031" s="29">
        <v>46221.0625</v>
      </c>
      <c r="E19031" s="15" t="str">
        <f>IF(AND($B$6=NB!$A$17,$B$8&gt;0),'Ersparnisberechnung Sommertarif'!$B$8*SLP!C19011,"")</f>
        <v/>
      </c>
    </row>
    <row r="19032" spans="1:5" x14ac:dyDescent="0.3">
      <c r="A19032" s="25">
        <v>46221</v>
      </c>
      <c r="B19032" s="31">
        <v>7.2916666666666671E-2</v>
      </c>
      <c r="C19032" s="46"/>
      <c r="D19032" s="29">
        <v>46221.072916666664</v>
      </c>
      <c r="E19032" s="15" t="str">
        <f>IF(AND($B$6=NB!$A$17,$B$8&gt;0),'Ersparnisberechnung Sommertarif'!$B$8*SLP!C19012,"")</f>
        <v/>
      </c>
    </row>
    <row r="19033" spans="1:5" x14ac:dyDescent="0.3">
      <c r="A19033" s="25">
        <v>46221</v>
      </c>
      <c r="B19033" s="31">
        <v>8.3333333333333329E-2</v>
      </c>
      <c r="C19033" s="46"/>
      <c r="D19033" s="29">
        <v>46221.083333333336</v>
      </c>
      <c r="E19033" s="15" t="str">
        <f>IF(AND($B$6=NB!$A$17,$B$8&gt;0),'Ersparnisberechnung Sommertarif'!$B$8*SLP!C19013,"")</f>
        <v/>
      </c>
    </row>
    <row r="19034" spans="1:5" x14ac:dyDescent="0.3">
      <c r="A19034" s="25">
        <v>46221</v>
      </c>
      <c r="B19034" s="31">
        <v>9.375E-2</v>
      </c>
      <c r="C19034" s="46"/>
      <c r="D19034" s="29">
        <v>46221.09375</v>
      </c>
      <c r="E19034" s="15" t="str">
        <f>IF(AND($B$6=NB!$A$17,$B$8&gt;0),'Ersparnisberechnung Sommertarif'!$B$8*SLP!C19014,"")</f>
        <v/>
      </c>
    </row>
    <row r="19035" spans="1:5" x14ac:dyDescent="0.3">
      <c r="A19035" s="25">
        <v>46221</v>
      </c>
      <c r="B19035" s="31">
        <v>0.10416666666666667</v>
      </c>
      <c r="C19035" s="46"/>
      <c r="D19035" s="29">
        <v>46221.104166666664</v>
      </c>
      <c r="E19035" s="15" t="str">
        <f>IF(AND($B$6=NB!$A$17,$B$8&gt;0),'Ersparnisberechnung Sommertarif'!$B$8*SLP!C19015,"")</f>
        <v/>
      </c>
    </row>
    <row r="19036" spans="1:5" x14ac:dyDescent="0.3">
      <c r="A19036" s="25">
        <v>46221</v>
      </c>
      <c r="B19036" s="31">
        <v>0.11458333333333333</v>
      </c>
      <c r="C19036" s="46"/>
      <c r="D19036" s="29">
        <v>46221.114583333336</v>
      </c>
      <c r="E19036" s="15" t="str">
        <f>IF(AND($B$6=NB!$A$17,$B$8&gt;0),'Ersparnisberechnung Sommertarif'!$B$8*SLP!C19016,"")</f>
        <v/>
      </c>
    </row>
    <row r="19037" spans="1:5" x14ac:dyDescent="0.3">
      <c r="A19037" s="25">
        <v>46221</v>
      </c>
      <c r="B19037" s="31">
        <v>0.125</v>
      </c>
      <c r="C19037" s="46"/>
      <c r="D19037" s="29">
        <v>46221.125</v>
      </c>
      <c r="E19037" s="15" t="str">
        <f>IF(AND($B$6=NB!$A$17,$B$8&gt;0),'Ersparnisberechnung Sommertarif'!$B$8*SLP!C19017,"")</f>
        <v/>
      </c>
    </row>
    <row r="19038" spans="1:5" x14ac:dyDescent="0.3">
      <c r="A19038" s="25">
        <v>46221</v>
      </c>
      <c r="B19038" s="31">
        <v>0.13541666666666666</v>
      </c>
      <c r="C19038" s="46"/>
      <c r="D19038" s="29">
        <v>46221.135416666664</v>
      </c>
      <c r="E19038" s="15" t="str">
        <f>IF(AND($B$6=NB!$A$17,$B$8&gt;0),'Ersparnisberechnung Sommertarif'!$B$8*SLP!C19018,"")</f>
        <v/>
      </c>
    </row>
    <row r="19039" spans="1:5" x14ac:dyDescent="0.3">
      <c r="A19039" s="25">
        <v>46221</v>
      </c>
      <c r="B19039" s="31">
        <v>0.14583333333333334</v>
      </c>
      <c r="C19039" s="46"/>
      <c r="D19039" s="29">
        <v>46221.145833333336</v>
      </c>
      <c r="E19039" s="15" t="str">
        <f>IF(AND($B$6=NB!$A$17,$B$8&gt;0),'Ersparnisberechnung Sommertarif'!$B$8*SLP!C19019,"")</f>
        <v/>
      </c>
    </row>
    <row r="19040" spans="1:5" x14ac:dyDescent="0.3">
      <c r="A19040" s="25">
        <v>46221</v>
      </c>
      <c r="B19040" s="31">
        <v>0.15625</v>
      </c>
      <c r="C19040" s="46"/>
      <c r="D19040" s="29">
        <v>46221.15625</v>
      </c>
      <c r="E19040" s="15" t="str">
        <f>IF(AND($B$6=NB!$A$17,$B$8&gt;0),'Ersparnisberechnung Sommertarif'!$B$8*SLP!C19020,"")</f>
        <v/>
      </c>
    </row>
    <row r="19041" spans="1:5" x14ac:dyDescent="0.3">
      <c r="A19041" s="25">
        <v>46221</v>
      </c>
      <c r="B19041" s="31">
        <v>0.16666666666666666</v>
      </c>
      <c r="C19041" s="46"/>
      <c r="D19041" s="29">
        <v>46221.166666666664</v>
      </c>
      <c r="E19041" s="15" t="str">
        <f>IF(AND($B$6=NB!$A$17,$B$8&gt;0),'Ersparnisberechnung Sommertarif'!$B$8*SLP!C19021,"")</f>
        <v/>
      </c>
    </row>
    <row r="19042" spans="1:5" x14ac:dyDescent="0.3">
      <c r="A19042" s="25">
        <v>46221</v>
      </c>
      <c r="B19042" s="31">
        <v>0.17708333333333334</v>
      </c>
      <c r="C19042" s="46"/>
      <c r="D19042" s="29">
        <v>46221.177083333336</v>
      </c>
      <c r="E19042" s="15" t="str">
        <f>IF(AND($B$6=NB!$A$17,$B$8&gt;0),'Ersparnisberechnung Sommertarif'!$B$8*SLP!C19022,"")</f>
        <v/>
      </c>
    </row>
    <row r="19043" spans="1:5" x14ac:dyDescent="0.3">
      <c r="A19043" s="25">
        <v>46221</v>
      </c>
      <c r="B19043" s="31">
        <v>0.1875</v>
      </c>
      <c r="C19043" s="46"/>
      <c r="D19043" s="29">
        <v>46221.1875</v>
      </c>
      <c r="E19043" s="15" t="str">
        <f>IF(AND($B$6=NB!$A$17,$B$8&gt;0),'Ersparnisberechnung Sommertarif'!$B$8*SLP!C19023,"")</f>
        <v/>
      </c>
    </row>
    <row r="19044" spans="1:5" x14ac:dyDescent="0.3">
      <c r="A19044" s="25">
        <v>46221</v>
      </c>
      <c r="B19044" s="31">
        <v>0.19791666666666666</v>
      </c>
      <c r="C19044" s="46"/>
      <c r="D19044" s="29">
        <v>46221.197916666664</v>
      </c>
      <c r="E19044" s="15" t="str">
        <f>IF(AND($B$6=NB!$A$17,$B$8&gt;0),'Ersparnisberechnung Sommertarif'!$B$8*SLP!C19024,"")</f>
        <v/>
      </c>
    </row>
    <row r="19045" spans="1:5" x14ac:dyDescent="0.3">
      <c r="A19045" s="25">
        <v>46221</v>
      </c>
      <c r="B19045" s="31">
        <v>0.20833333333333334</v>
      </c>
      <c r="C19045" s="46"/>
      <c r="D19045" s="29">
        <v>46221.208333333336</v>
      </c>
      <c r="E19045" s="15" t="str">
        <f>IF(AND($B$6=NB!$A$17,$B$8&gt;0),'Ersparnisberechnung Sommertarif'!$B$8*SLP!C19025,"")</f>
        <v/>
      </c>
    </row>
    <row r="19046" spans="1:5" x14ac:dyDescent="0.3">
      <c r="A19046" s="25">
        <v>46221</v>
      </c>
      <c r="B19046" s="31">
        <v>0.21875</v>
      </c>
      <c r="C19046" s="46"/>
      <c r="D19046" s="29">
        <v>46221.21875</v>
      </c>
      <c r="E19046" s="15" t="str">
        <f>IF(AND($B$6=NB!$A$17,$B$8&gt;0),'Ersparnisberechnung Sommertarif'!$B$8*SLP!C19026,"")</f>
        <v/>
      </c>
    </row>
    <row r="19047" spans="1:5" x14ac:dyDescent="0.3">
      <c r="A19047" s="25">
        <v>46221</v>
      </c>
      <c r="B19047" s="31">
        <v>0.22916666666666666</v>
      </c>
      <c r="C19047" s="46"/>
      <c r="D19047" s="29">
        <v>46221.229166666664</v>
      </c>
      <c r="E19047" s="15" t="str">
        <f>IF(AND($B$6=NB!$A$17,$B$8&gt;0),'Ersparnisberechnung Sommertarif'!$B$8*SLP!C19027,"")</f>
        <v/>
      </c>
    </row>
    <row r="19048" spans="1:5" x14ac:dyDescent="0.3">
      <c r="A19048" s="25">
        <v>46221</v>
      </c>
      <c r="B19048" s="31">
        <v>0.23958333333333334</v>
      </c>
      <c r="C19048" s="46"/>
      <c r="D19048" s="29">
        <v>46221.239583333336</v>
      </c>
      <c r="E19048" s="15" t="str">
        <f>IF(AND($B$6=NB!$A$17,$B$8&gt;0),'Ersparnisberechnung Sommertarif'!$B$8*SLP!C19028,"")</f>
        <v/>
      </c>
    </row>
    <row r="19049" spans="1:5" x14ac:dyDescent="0.3">
      <c r="A19049" s="25">
        <v>46221</v>
      </c>
      <c r="B19049" s="31">
        <v>0.25</v>
      </c>
      <c r="C19049" s="46"/>
      <c r="D19049" s="29">
        <v>46221.25</v>
      </c>
      <c r="E19049" s="15" t="str">
        <f>IF(AND($B$6=NB!$A$17,$B$8&gt;0),'Ersparnisberechnung Sommertarif'!$B$8*SLP!C19029,"")</f>
        <v/>
      </c>
    </row>
    <row r="19050" spans="1:5" x14ac:dyDescent="0.3">
      <c r="A19050" s="25">
        <v>46221</v>
      </c>
      <c r="B19050" s="31">
        <v>0.26041666666666669</v>
      </c>
      <c r="C19050" s="46"/>
      <c r="D19050" s="29">
        <v>46221.260416666664</v>
      </c>
      <c r="E19050" s="15" t="str">
        <f>IF(AND($B$6=NB!$A$17,$B$8&gt;0),'Ersparnisberechnung Sommertarif'!$B$8*SLP!C19030,"")</f>
        <v/>
      </c>
    </row>
    <row r="19051" spans="1:5" x14ac:dyDescent="0.3">
      <c r="A19051" s="25">
        <v>46221</v>
      </c>
      <c r="B19051" s="31">
        <v>0.27083333333333331</v>
      </c>
      <c r="C19051" s="46"/>
      <c r="D19051" s="29">
        <v>46221.270833333336</v>
      </c>
      <c r="E19051" s="15" t="str">
        <f>IF(AND($B$6=NB!$A$17,$B$8&gt;0),'Ersparnisberechnung Sommertarif'!$B$8*SLP!C19031,"")</f>
        <v/>
      </c>
    </row>
    <row r="19052" spans="1:5" x14ac:dyDescent="0.3">
      <c r="A19052" s="25">
        <v>46221</v>
      </c>
      <c r="B19052" s="31">
        <v>0.28125</v>
      </c>
      <c r="C19052" s="46"/>
      <c r="D19052" s="29">
        <v>46221.28125</v>
      </c>
      <c r="E19052" s="15" t="str">
        <f>IF(AND($B$6=NB!$A$17,$B$8&gt;0),'Ersparnisberechnung Sommertarif'!$B$8*SLP!C19032,"")</f>
        <v/>
      </c>
    </row>
    <row r="19053" spans="1:5" x14ac:dyDescent="0.3">
      <c r="A19053" s="25">
        <v>46221</v>
      </c>
      <c r="B19053" s="31">
        <v>0.29166666666666669</v>
      </c>
      <c r="C19053" s="46"/>
      <c r="D19053" s="29">
        <v>46221.291666666664</v>
      </c>
      <c r="E19053" s="15" t="str">
        <f>IF(AND($B$6=NB!$A$17,$B$8&gt;0),'Ersparnisberechnung Sommertarif'!$B$8*SLP!C19033,"")</f>
        <v/>
      </c>
    </row>
    <row r="19054" spans="1:5" x14ac:dyDescent="0.3">
      <c r="A19054" s="25">
        <v>46221</v>
      </c>
      <c r="B19054" s="31">
        <v>0.30208333333333331</v>
      </c>
      <c r="C19054" s="46"/>
      <c r="D19054" s="29">
        <v>46221.302083333336</v>
      </c>
      <c r="E19054" s="15" t="str">
        <f>IF(AND($B$6=NB!$A$17,$B$8&gt;0),'Ersparnisberechnung Sommertarif'!$B$8*SLP!C19034,"")</f>
        <v/>
      </c>
    </row>
    <row r="19055" spans="1:5" x14ac:dyDescent="0.3">
      <c r="A19055" s="25">
        <v>46221</v>
      </c>
      <c r="B19055" s="31">
        <v>0.3125</v>
      </c>
      <c r="C19055" s="46"/>
      <c r="D19055" s="29">
        <v>46221.3125</v>
      </c>
      <c r="E19055" s="15" t="str">
        <f>IF(AND($B$6=NB!$A$17,$B$8&gt;0),'Ersparnisberechnung Sommertarif'!$B$8*SLP!C19035,"")</f>
        <v/>
      </c>
    </row>
    <row r="19056" spans="1:5" x14ac:dyDescent="0.3">
      <c r="A19056" s="25">
        <v>46221</v>
      </c>
      <c r="B19056" s="31">
        <v>0.32291666666666669</v>
      </c>
      <c r="C19056" s="46"/>
      <c r="D19056" s="29">
        <v>46221.322916666664</v>
      </c>
      <c r="E19056" s="15" t="str">
        <f>IF(AND($B$6=NB!$A$17,$B$8&gt;0),'Ersparnisberechnung Sommertarif'!$B$8*SLP!C19036,"")</f>
        <v/>
      </c>
    </row>
    <row r="19057" spans="1:5" x14ac:dyDescent="0.3">
      <c r="A19057" s="25">
        <v>46221</v>
      </c>
      <c r="B19057" s="31">
        <v>0.33333333333333331</v>
      </c>
      <c r="C19057" s="46"/>
      <c r="D19057" s="29">
        <v>46221.333333333336</v>
      </c>
      <c r="E19057" s="15" t="str">
        <f>IF(AND($B$6=NB!$A$17,$B$8&gt;0),'Ersparnisberechnung Sommertarif'!$B$8*SLP!C19037,"")</f>
        <v/>
      </c>
    </row>
    <row r="19058" spans="1:5" x14ac:dyDescent="0.3">
      <c r="A19058" s="25">
        <v>46221</v>
      </c>
      <c r="B19058" s="31">
        <v>0.34375</v>
      </c>
      <c r="C19058" s="46"/>
      <c r="D19058" s="29">
        <v>46221.34375</v>
      </c>
      <c r="E19058" s="15" t="str">
        <f>IF(AND($B$6=NB!$A$17,$B$8&gt;0),'Ersparnisberechnung Sommertarif'!$B$8*SLP!C19038,"")</f>
        <v/>
      </c>
    </row>
    <row r="19059" spans="1:5" x14ac:dyDescent="0.3">
      <c r="A19059" s="25">
        <v>46221</v>
      </c>
      <c r="B19059" s="31">
        <v>0.35416666666666669</v>
      </c>
      <c r="C19059" s="46"/>
      <c r="D19059" s="29">
        <v>46221.354166666664</v>
      </c>
      <c r="E19059" s="15" t="str">
        <f>IF(AND($B$6=NB!$A$17,$B$8&gt;0),'Ersparnisberechnung Sommertarif'!$B$8*SLP!C19039,"")</f>
        <v/>
      </c>
    </row>
    <row r="19060" spans="1:5" x14ac:dyDescent="0.3">
      <c r="A19060" s="25">
        <v>46221</v>
      </c>
      <c r="B19060" s="31">
        <v>0.36458333333333331</v>
      </c>
      <c r="C19060" s="46"/>
      <c r="D19060" s="29">
        <v>46221.364583333336</v>
      </c>
      <c r="E19060" s="15" t="str">
        <f>IF(AND($B$6=NB!$A$17,$B$8&gt;0),'Ersparnisberechnung Sommertarif'!$B$8*SLP!C19040,"")</f>
        <v/>
      </c>
    </row>
    <row r="19061" spans="1:5" x14ac:dyDescent="0.3">
      <c r="A19061" s="25">
        <v>46221</v>
      </c>
      <c r="B19061" s="31">
        <v>0.375</v>
      </c>
      <c r="C19061" s="46"/>
      <c r="D19061" s="29">
        <v>46221.375</v>
      </c>
      <c r="E19061" s="15" t="str">
        <f>IF(AND($B$6=NB!$A$17,$B$8&gt;0),'Ersparnisberechnung Sommertarif'!$B$8*SLP!C19041,"")</f>
        <v/>
      </c>
    </row>
    <row r="19062" spans="1:5" x14ac:dyDescent="0.3">
      <c r="A19062" s="25">
        <v>46221</v>
      </c>
      <c r="B19062" s="31">
        <v>0.38541666666666669</v>
      </c>
      <c r="C19062" s="46"/>
      <c r="D19062" s="29">
        <v>46221.385416666664</v>
      </c>
      <c r="E19062" s="15" t="str">
        <f>IF(AND($B$6=NB!$A$17,$B$8&gt;0),'Ersparnisberechnung Sommertarif'!$B$8*SLP!C19042,"")</f>
        <v/>
      </c>
    </row>
    <row r="19063" spans="1:5" x14ac:dyDescent="0.3">
      <c r="A19063" s="25">
        <v>46221</v>
      </c>
      <c r="B19063" s="31">
        <v>0.39583333333333331</v>
      </c>
      <c r="C19063" s="46"/>
      <c r="D19063" s="29">
        <v>46221.395833333336</v>
      </c>
      <c r="E19063" s="15" t="str">
        <f>IF(AND($B$6=NB!$A$17,$B$8&gt;0),'Ersparnisberechnung Sommertarif'!$B$8*SLP!C19043,"")</f>
        <v/>
      </c>
    </row>
    <row r="19064" spans="1:5" x14ac:dyDescent="0.3">
      <c r="A19064" s="25">
        <v>46221</v>
      </c>
      <c r="B19064" s="31">
        <v>0.40625</v>
      </c>
      <c r="C19064" s="46"/>
      <c r="D19064" s="29">
        <v>46221.40625</v>
      </c>
      <c r="E19064" s="15" t="str">
        <f>IF(AND($B$6=NB!$A$17,$B$8&gt;0),'Ersparnisberechnung Sommertarif'!$B$8*SLP!C19044,"")</f>
        <v/>
      </c>
    </row>
    <row r="19065" spans="1:5" x14ac:dyDescent="0.3">
      <c r="A19065" s="25">
        <v>46221</v>
      </c>
      <c r="B19065" s="31">
        <v>0.41666666666666669</v>
      </c>
      <c r="C19065" s="46"/>
      <c r="D19065" s="29">
        <v>46221.416666666664</v>
      </c>
      <c r="E19065" s="15" t="str">
        <f>IF(AND($B$6=NB!$A$17,$B$8&gt;0),'Ersparnisberechnung Sommertarif'!$B$8*SLP!C19045,"")</f>
        <v/>
      </c>
    </row>
    <row r="19066" spans="1:5" x14ac:dyDescent="0.3">
      <c r="A19066" s="25">
        <v>46221</v>
      </c>
      <c r="B19066" s="31">
        <v>0.42708333333333331</v>
      </c>
      <c r="C19066" s="46"/>
      <c r="D19066" s="29">
        <v>46221.427083333336</v>
      </c>
      <c r="E19066" s="15" t="str">
        <f>IF(AND($B$6=NB!$A$17,$B$8&gt;0),'Ersparnisberechnung Sommertarif'!$B$8*SLP!C19046,"")</f>
        <v/>
      </c>
    </row>
    <row r="19067" spans="1:5" x14ac:dyDescent="0.3">
      <c r="A19067" s="25">
        <v>46221</v>
      </c>
      <c r="B19067" s="31">
        <v>0.4375</v>
      </c>
      <c r="C19067" s="46"/>
      <c r="D19067" s="29">
        <v>46221.4375</v>
      </c>
      <c r="E19067" s="15" t="str">
        <f>IF(AND($B$6=NB!$A$17,$B$8&gt;0),'Ersparnisberechnung Sommertarif'!$B$8*SLP!C19047,"")</f>
        <v/>
      </c>
    </row>
    <row r="19068" spans="1:5" x14ac:dyDescent="0.3">
      <c r="A19068" s="25">
        <v>46221</v>
      </c>
      <c r="B19068" s="31">
        <v>0.44791666666666669</v>
      </c>
      <c r="C19068" s="46"/>
      <c r="D19068" s="29">
        <v>46221.447916666664</v>
      </c>
      <c r="E19068" s="15" t="str">
        <f>IF(AND($B$6=NB!$A$17,$B$8&gt;0),'Ersparnisberechnung Sommertarif'!$B$8*SLP!C19048,"")</f>
        <v/>
      </c>
    </row>
    <row r="19069" spans="1:5" x14ac:dyDescent="0.3">
      <c r="A19069" s="25">
        <v>46221</v>
      </c>
      <c r="B19069" s="31">
        <v>0.45833333333333331</v>
      </c>
      <c r="C19069" s="46"/>
      <c r="D19069" s="29">
        <v>46221.458333333336</v>
      </c>
      <c r="E19069" s="15" t="str">
        <f>IF(AND($B$6=NB!$A$17,$B$8&gt;0),'Ersparnisberechnung Sommertarif'!$B$8*SLP!C19049,"")</f>
        <v/>
      </c>
    </row>
    <row r="19070" spans="1:5" x14ac:dyDescent="0.3">
      <c r="A19070" s="25">
        <v>46221</v>
      </c>
      <c r="B19070" s="31">
        <v>0.46875</v>
      </c>
      <c r="C19070" s="46"/>
      <c r="D19070" s="29">
        <v>46221.46875</v>
      </c>
      <c r="E19070" s="15" t="str">
        <f>IF(AND($B$6=NB!$A$17,$B$8&gt;0),'Ersparnisberechnung Sommertarif'!$B$8*SLP!C19050,"")</f>
        <v/>
      </c>
    </row>
    <row r="19071" spans="1:5" x14ac:dyDescent="0.3">
      <c r="A19071" s="25">
        <v>46221</v>
      </c>
      <c r="B19071" s="31">
        <v>0.47916666666666669</v>
      </c>
      <c r="C19071" s="46"/>
      <c r="D19071" s="29">
        <v>46221.479166666664</v>
      </c>
      <c r="E19071" s="15" t="str">
        <f>IF(AND($B$6=NB!$A$17,$B$8&gt;0),'Ersparnisberechnung Sommertarif'!$B$8*SLP!C19051,"")</f>
        <v/>
      </c>
    </row>
    <row r="19072" spans="1:5" x14ac:dyDescent="0.3">
      <c r="A19072" s="25">
        <v>46221</v>
      </c>
      <c r="B19072" s="31">
        <v>0.48958333333333331</v>
      </c>
      <c r="C19072" s="46"/>
      <c r="D19072" s="29">
        <v>46221.489583333336</v>
      </c>
      <c r="E19072" s="15" t="str">
        <f>IF(AND($B$6=NB!$A$17,$B$8&gt;0),'Ersparnisberechnung Sommertarif'!$B$8*SLP!C19052,"")</f>
        <v/>
      </c>
    </row>
    <row r="19073" spans="1:5" x14ac:dyDescent="0.3">
      <c r="A19073" s="25">
        <v>46221</v>
      </c>
      <c r="B19073" s="31">
        <v>0.5</v>
      </c>
      <c r="C19073" s="46"/>
      <c r="D19073" s="29">
        <v>46221.5</v>
      </c>
      <c r="E19073" s="15" t="str">
        <f>IF(AND($B$6=NB!$A$17,$B$8&gt;0),'Ersparnisberechnung Sommertarif'!$B$8*SLP!C19053,"")</f>
        <v/>
      </c>
    </row>
    <row r="19074" spans="1:5" x14ac:dyDescent="0.3">
      <c r="A19074" s="25">
        <v>46221</v>
      </c>
      <c r="B19074" s="31">
        <v>0.51041666666666663</v>
      </c>
      <c r="C19074" s="46"/>
      <c r="D19074" s="29">
        <v>46221.510416666664</v>
      </c>
      <c r="E19074" s="15" t="str">
        <f>IF(AND($B$6=NB!$A$17,$B$8&gt;0),'Ersparnisberechnung Sommertarif'!$B$8*SLP!C19054,"")</f>
        <v/>
      </c>
    </row>
    <row r="19075" spans="1:5" x14ac:dyDescent="0.3">
      <c r="A19075" s="25">
        <v>46221</v>
      </c>
      <c r="B19075" s="31">
        <v>0.52083333333333337</v>
      </c>
      <c r="C19075" s="46"/>
      <c r="D19075" s="29">
        <v>46221.520833333336</v>
      </c>
      <c r="E19075" s="15" t="str">
        <f>IF(AND($B$6=NB!$A$17,$B$8&gt;0),'Ersparnisberechnung Sommertarif'!$B$8*SLP!C19055,"")</f>
        <v/>
      </c>
    </row>
    <row r="19076" spans="1:5" x14ac:dyDescent="0.3">
      <c r="A19076" s="25">
        <v>46221</v>
      </c>
      <c r="B19076" s="31">
        <v>0.53125</v>
      </c>
      <c r="C19076" s="46"/>
      <c r="D19076" s="29">
        <v>46221.53125</v>
      </c>
      <c r="E19076" s="15" t="str">
        <f>IF(AND($B$6=NB!$A$17,$B$8&gt;0),'Ersparnisberechnung Sommertarif'!$B$8*SLP!C19056,"")</f>
        <v/>
      </c>
    </row>
    <row r="19077" spans="1:5" x14ac:dyDescent="0.3">
      <c r="A19077" s="25">
        <v>46221</v>
      </c>
      <c r="B19077" s="31">
        <v>0.54166666666666663</v>
      </c>
      <c r="C19077" s="46"/>
      <c r="D19077" s="29">
        <v>46221.541666666664</v>
      </c>
      <c r="E19077" s="15" t="str">
        <f>IF(AND($B$6=NB!$A$17,$B$8&gt;0),'Ersparnisberechnung Sommertarif'!$B$8*SLP!C19057,"")</f>
        <v/>
      </c>
    </row>
    <row r="19078" spans="1:5" x14ac:dyDescent="0.3">
      <c r="A19078" s="25">
        <v>46221</v>
      </c>
      <c r="B19078" s="31">
        <v>0.55208333333333337</v>
      </c>
      <c r="C19078" s="46"/>
      <c r="D19078" s="29">
        <v>46221.552083333336</v>
      </c>
      <c r="E19078" s="15" t="str">
        <f>IF(AND($B$6=NB!$A$17,$B$8&gt;0),'Ersparnisberechnung Sommertarif'!$B$8*SLP!C19058,"")</f>
        <v/>
      </c>
    </row>
    <row r="19079" spans="1:5" x14ac:dyDescent="0.3">
      <c r="A19079" s="25">
        <v>46221</v>
      </c>
      <c r="B19079" s="31">
        <v>0.5625</v>
      </c>
      <c r="C19079" s="46"/>
      <c r="D19079" s="29">
        <v>46221.5625</v>
      </c>
      <c r="E19079" s="15" t="str">
        <f>IF(AND($B$6=NB!$A$17,$B$8&gt;0),'Ersparnisberechnung Sommertarif'!$B$8*SLP!C19059,"")</f>
        <v/>
      </c>
    </row>
    <row r="19080" spans="1:5" x14ac:dyDescent="0.3">
      <c r="A19080" s="25">
        <v>46221</v>
      </c>
      <c r="B19080" s="31">
        <v>0.57291666666666663</v>
      </c>
      <c r="C19080" s="46"/>
      <c r="D19080" s="29">
        <v>46221.572916666664</v>
      </c>
      <c r="E19080" s="15" t="str">
        <f>IF(AND($B$6=NB!$A$17,$B$8&gt;0),'Ersparnisberechnung Sommertarif'!$B$8*SLP!C19060,"")</f>
        <v/>
      </c>
    </row>
    <row r="19081" spans="1:5" x14ac:dyDescent="0.3">
      <c r="A19081" s="25">
        <v>46221</v>
      </c>
      <c r="B19081" s="31">
        <v>0.58333333333333337</v>
      </c>
      <c r="C19081" s="46"/>
      <c r="D19081" s="29">
        <v>46221.583333333336</v>
      </c>
      <c r="E19081" s="15" t="str">
        <f>IF(AND($B$6=NB!$A$17,$B$8&gt;0),'Ersparnisberechnung Sommertarif'!$B$8*SLP!C19061,"")</f>
        <v/>
      </c>
    </row>
    <row r="19082" spans="1:5" x14ac:dyDescent="0.3">
      <c r="A19082" s="25">
        <v>46221</v>
      </c>
      <c r="B19082" s="31">
        <v>0.59375</v>
      </c>
      <c r="C19082" s="46"/>
      <c r="D19082" s="29">
        <v>46221.59375</v>
      </c>
      <c r="E19082" s="15" t="str">
        <f>IF(AND($B$6=NB!$A$17,$B$8&gt;0),'Ersparnisberechnung Sommertarif'!$B$8*SLP!C19062,"")</f>
        <v/>
      </c>
    </row>
    <row r="19083" spans="1:5" x14ac:dyDescent="0.3">
      <c r="A19083" s="25">
        <v>46221</v>
      </c>
      <c r="B19083" s="31">
        <v>0.60416666666666663</v>
      </c>
      <c r="C19083" s="46"/>
      <c r="D19083" s="29">
        <v>46221.604166666664</v>
      </c>
      <c r="E19083" s="15" t="str">
        <f>IF(AND($B$6=NB!$A$17,$B$8&gt;0),'Ersparnisberechnung Sommertarif'!$B$8*SLP!C19063,"")</f>
        <v/>
      </c>
    </row>
    <row r="19084" spans="1:5" x14ac:dyDescent="0.3">
      <c r="A19084" s="25">
        <v>46221</v>
      </c>
      <c r="B19084" s="31">
        <v>0.61458333333333337</v>
      </c>
      <c r="C19084" s="46"/>
      <c r="D19084" s="29">
        <v>46221.614583333336</v>
      </c>
      <c r="E19084" s="15" t="str">
        <f>IF(AND($B$6=NB!$A$17,$B$8&gt;0),'Ersparnisberechnung Sommertarif'!$B$8*SLP!C19064,"")</f>
        <v/>
      </c>
    </row>
    <row r="19085" spans="1:5" x14ac:dyDescent="0.3">
      <c r="A19085" s="25">
        <v>46221</v>
      </c>
      <c r="B19085" s="31">
        <v>0.625</v>
      </c>
      <c r="C19085" s="46"/>
      <c r="D19085" s="29">
        <v>46221.625</v>
      </c>
      <c r="E19085" s="15" t="str">
        <f>IF(AND($B$6=NB!$A$17,$B$8&gt;0),'Ersparnisberechnung Sommertarif'!$B$8*SLP!C19065,"")</f>
        <v/>
      </c>
    </row>
    <row r="19086" spans="1:5" x14ac:dyDescent="0.3">
      <c r="A19086" s="25">
        <v>46221</v>
      </c>
      <c r="B19086" s="31">
        <v>0.63541666666666663</v>
      </c>
      <c r="C19086" s="46"/>
      <c r="D19086" s="29">
        <v>46221.635416666664</v>
      </c>
      <c r="E19086" s="15" t="str">
        <f>IF(AND($B$6=NB!$A$17,$B$8&gt;0),'Ersparnisberechnung Sommertarif'!$B$8*SLP!C19066,"")</f>
        <v/>
      </c>
    </row>
    <row r="19087" spans="1:5" x14ac:dyDescent="0.3">
      <c r="A19087" s="25">
        <v>46221</v>
      </c>
      <c r="B19087" s="31">
        <v>0.64583333333333337</v>
      </c>
      <c r="C19087" s="46"/>
      <c r="D19087" s="29">
        <v>46221.645833333336</v>
      </c>
      <c r="E19087" s="15" t="str">
        <f>IF(AND($B$6=NB!$A$17,$B$8&gt;0),'Ersparnisberechnung Sommertarif'!$B$8*SLP!C19067,"")</f>
        <v/>
      </c>
    </row>
    <row r="19088" spans="1:5" x14ac:dyDescent="0.3">
      <c r="A19088" s="25">
        <v>46221</v>
      </c>
      <c r="B19088" s="31">
        <v>0.65625</v>
      </c>
      <c r="C19088" s="46"/>
      <c r="D19088" s="29">
        <v>46221.65625</v>
      </c>
      <c r="E19088" s="15" t="str">
        <f>IF(AND($B$6=NB!$A$17,$B$8&gt;0),'Ersparnisberechnung Sommertarif'!$B$8*SLP!C19068,"")</f>
        <v/>
      </c>
    </row>
    <row r="19089" spans="1:5" x14ac:dyDescent="0.3">
      <c r="A19089" s="25">
        <v>46221</v>
      </c>
      <c r="B19089" s="31">
        <v>0.66666666666666663</v>
      </c>
      <c r="C19089" s="46"/>
      <c r="D19089" s="29">
        <v>46221.666666666664</v>
      </c>
      <c r="E19089" s="15" t="str">
        <f>IF(AND($B$6=NB!$A$17,$B$8&gt;0),'Ersparnisberechnung Sommertarif'!$B$8*SLP!C19069,"")</f>
        <v/>
      </c>
    </row>
    <row r="19090" spans="1:5" x14ac:dyDescent="0.3">
      <c r="A19090" s="25">
        <v>46221</v>
      </c>
      <c r="B19090" s="31">
        <v>0.67708333333333337</v>
      </c>
      <c r="C19090" s="46"/>
      <c r="D19090" s="29">
        <v>46221.677083333336</v>
      </c>
      <c r="E19090" s="15" t="str">
        <f>IF(AND($B$6=NB!$A$17,$B$8&gt;0),'Ersparnisberechnung Sommertarif'!$B$8*SLP!C19070,"")</f>
        <v/>
      </c>
    </row>
    <row r="19091" spans="1:5" x14ac:dyDescent="0.3">
      <c r="A19091" s="25">
        <v>46221</v>
      </c>
      <c r="B19091" s="31">
        <v>0.6875</v>
      </c>
      <c r="C19091" s="46"/>
      <c r="D19091" s="29">
        <v>46221.6875</v>
      </c>
      <c r="E19091" s="15" t="str">
        <f>IF(AND($B$6=NB!$A$17,$B$8&gt;0),'Ersparnisberechnung Sommertarif'!$B$8*SLP!C19071,"")</f>
        <v/>
      </c>
    </row>
    <row r="19092" spans="1:5" x14ac:dyDescent="0.3">
      <c r="A19092" s="25">
        <v>46221</v>
      </c>
      <c r="B19092" s="31">
        <v>0.69791666666666663</v>
      </c>
      <c r="C19092" s="46"/>
      <c r="D19092" s="29">
        <v>46221.697916666664</v>
      </c>
      <c r="E19092" s="15" t="str">
        <f>IF(AND($B$6=NB!$A$17,$B$8&gt;0),'Ersparnisberechnung Sommertarif'!$B$8*SLP!C19072,"")</f>
        <v/>
      </c>
    </row>
    <row r="19093" spans="1:5" x14ac:dyDescent="0.3">
      <c r="A19093" s="25">
        <v>46221</v>
      </c>
      <c r="B19093" s="31">
        <v>0.70833333333333337</v>
      </c>
      <c r="C19093" s="46"/>
      <c r="D19093" s="29">
        <v>46221.708333333336</v>
      </c>
      <c r="E19093" s="15" t="str">
        <f>IF(AND($B$6=NB!$A$17,$B$8&gt;0),'Ersparnisberechnung Sommertarif'!$B$8*SLP!C19073,"")</f>
        <v/>
      </c>
    </row>
    <row r="19094" spans="1:5" x14ac:dyDescent="0.3">
      <c r="A19094" s="25">
        <v>46221</v>
      </c>
      <c r="B19094" s="31">
        <v>0.71875</v>
      </c>
      <c r="C19094" s="46"/>
      <c r="D19094" s="29">
        <v>46221.71875</v>
      </c>
      <c r="E19094" s="15" t="str">
        <f>IF(AND($B$6=NB!$A$17,$B$8&gt;0),'Ersparnisberechnung Sommertarif'!$B$8*SLP!C19074,"")</f>
        <v/>
      </c>
    </row>
    <row r="19095" spans="1:5" x14ac:dyDescent="0.3">
      <c r="A19095" s="25">
        <v>46221</v>
      </c>
      <c r="B19095" s="31">
        <v>0.72916666666666663</v>
      </c>
      <c r="C19095" s="46"/>
      <c r="D19095" s="29">
        <v>46221.729166666664</v>
      </c>
      <c r="E19095" s="15" t="str">
        <f>IF(AND($B$6=NB!$A$17,$B$8&gt;0),'Ersparnisberechnung Sommertarif'!$B$8*SLP!C19075,"")</f>
        <v/>
      </c>
    </row>
    <row r="19096" spans="1:5" x14ac:dyDescent="0.3">
      <c r="A19096" s="25">
        <v>46221</v>
      </c>
      <c r="B19096" s="31">
        <v>0.73958333333333337</v>
      </c>
      <c r="C19096" s="46"/>
      <c r="D19096" s="29">
        <v>46221.739583333336</v>
      </c>
      <c r="E19096" s="15" t="str">
        <f>IF(AND($B$6=NB!$A$17,$B$8&gt;0),'Ersparnisberechnung Sommertarif'!$B$8*SLP!C19076,"")</f>
        <v/>
      </c>
    </row>
    <row r="19097" spans="1:5" x14ac:dyDescent="0.3">
      <c r="A19097" s="25">
        <v>46221</v>
      </c>
      <c r="B19097" s="31">
        <v>0.75</v>
      </c>
      <c r="C19097" s="46"/>
      <c r="D19097" s="29">
        <v>46221.75</v>
      </c>
      <c r="E19097" s="15" t="str">
        <f>IF(AND($B$6=NB!$A$17,$B$8&gt;0),'Ersparnisberechnung Sommertarif'!$B$8*SLP!C19077,"")</f>
        <v/>
      </c>
    </row>
    <row r="19098" spans="1:5" x14ac:dyDescent="0.3">
      <c r="A19098" s="25">
        <v>46221</v>
      </c>
      <c r="B19098" s="31">
        <v>0.76041666666666663</v>
      </c>
      <c r="C19098" s="46"/>
      <c r="D19098" s="29">
        <v>46221.760416666664</v>
      </c>
      <c r="E19098" s="15" t="str">
        <f>IF(AND($B$6=NB!$A$17,$B$8&gt;0),'Ersparnisberechnung Sommertarif'!$B$8*SLP!C19078,"")</f>
        <v/>
      </c>
    </row>
    <row r="19099" spans="1:5" x14ac:dyDescent="0.3">
      <c r="A19099" s="25">
        <v>46221</v>
      </c>
      <c r="B19099" s="31">
        <v>0.77083333333333337</v>
      </c>
      <c r="C19099" s="46"/>
      <c r="D19099" s="29">
        <v>46221.770833333336</v>
      </c>
      <c r="E19099" s="15" t="str">
        <f>IF(AND($B$6=NB!$A$17,$B$8&gt;0),'Ersparnisberechnung Sommertarif'!$B$8*SLP!C19079,"")</f>
        <v/>
      </c>
    </row>
    <row r="19100" spans="1:5" x14ac:dyDescent="0.3">
      <c r="A19100" s="25">
        <v>46221</v>
      </c>
      <c r="B19100" s="31">
        <v>0.78125</v>
      </c>
      <c r="C19100" s="46"/>
      <c r="D19100" s="29">
        <v>46221.78125</v>
      </c>
      <c r="E19100" s="15" t="str">
        <f>IF(AND($B$6=NB!$A$17,$B$8&gt;0),'Ersparnisberechnung Sommertarif'!$B$8*SLP!C19080,"")</f>
        <v/>
      </c>
    </row>
    <row r="19101" spans="1:5" x14ac:dyDescent="0.3">
      <c r="A19101" s="25">
        <v>46221</v>
      </c>
      <c r="B19101" s="31">
        <v>0.79166666666666663</v>
      </c>
      <c r="C19101" s="46"/>
      <c r="D19101" s="29">
        <v>46221.791666666664</v>
      </c>
      <c r="E19101" s="15" t="str">
        <f>IF(AND($B$6=NB!$A$17,$B$8&gt;0),'Ersparnisberechnung Sommertarif'!$B$8*SLP!C19081,"")</f>
        <v/>
      </c>
    </row>
    <row r="19102" spans="1:5" x14ac:dyDescent="0.3">
      <c r="A19102" s="25">
        <v>46221</v>
      </c>
      <c r="B19102" s="31">
        <v>0.80208333333333337</v>
      </c>
      <c r="C19102" s="46"/>
      <c r="D19102" s="29">
        <v>46221.802083333336</v>
      </c>
      <c r="E19102" s="15" t="str">
        <f>IF(AND($B$6=NB!$A$17,$B$8&gt;0),'Ersparnisberechnung Sommertarif'!$B$8*SLP!C19082,"")</f>
        <v/>
      </c>
    </row>
    <row r="19103" spans="1:5" x14ac:dyDescent="0.3">
      <c r="A19103" s="25">
        <v>46221</v>
      </c>
      <c r="B19103" s="31">
        <v>0.8125</v>
      </c>
      <c r="C19103" s="46"/>
      <c r="D19103" s="29">
        <v>46221.8125</v>
      </c>
      <c r="E19103" s="15" t="str">
        <f>IF(AND($B$6=NB!$A$17,$B$8&gt;0),'Ersparnisberechnung Sommertarif'!$B$8*SLP!C19083,"")</f>
        <v/>
      </c>
    </row>
    <row r="19104" spans="1:5" x14ac:dyDescent="0.3">
      <c r="A19104" s="25">
        <v>46221</v>
      </c>
      <c r="B19104" s="31">
        <v>0.82291666666666663</v>
      </c>
      <c r="C19104" s="46"/>
      <c r="D19104" s="29">
        <v>46221.822916666664</v>
      </c>
      <c r="E19104" s="15" t="str">
        <f>IF(AND($B$6=NB!$A$17,$B$8&gt;0),'Ersparnisberechnung Sommertarif'!$B$8*SLP!C19084,"")</f>
        <v/>
      </c>
    </row>
    <row r="19105" spans="1:5" x14ac:dyDescent="0.3">
      <c r="A19105" s="25">
        <v>46221</v>
      </c>
      <c r="B19105" s="31">
        <v>0.83333333333333337</v>
      </c>
      <c r="C19105" s="46"/>
      <c r="D19105" s="29">
        <v>46221.833333333336</v>
      </c>
      <c r="E19105" s="15" t="str">
        <f>IF(AND($B$6=NB!$A$17,$B$8&gt;0),'Ersparnisberechnung Sommertarif'!$B$8*SLP!C19085,"")</f>
        <v/>
      </c>
    </row>
    <row r="19106" spans="1:5" x14ac:dyDescent="0.3">
      <c r="A19106" s="25">
        <v>46221</v>
      </c>
      <c r="B19106" s="31">
        <v>0.84375</v>
      </c>
      <c r="C19106" s="46"/>
      <c r="D19106" s="29">
        <v>46221.84375</v>
      </c>
      <c r="E19106" s="15" t="str">
        <f>IF(AND($B$6=NB!$A$17,$B$8&gt;0),'Ersparnisberechnung Sommertarif'!$B$8*SLP!C19086,"")</f>
        <v/>
      </c>
    </row>
    <row r="19107" spans="1:5" x14ac:dyDescent="0.3">
      <c r="A19107" s="25">
        <v>46221</v>
      </c>
      <c r="B19107" s="31">
        <v>0.85416666666666663</v>
      </c>
      <c r="C19107" s="46"/>
      <c r="D19107" s="29">
        <v>46221.854166666664</v>
      </c>
      <c r="E19107" s="15" t="str">
        <f>IF(AND($B$6=NB!$A$17,$B$8&gt;0),'Ersparnisberechnung Sommertarif'!$B$8*SLP!C19087,"")</f>
        <v/>
      </c>
    </row>
    <row r="19108" spans="1:5" x14ac:dyDescent="0.3">
      <c r="A19108" s="25">
        <v>46221</v>
      </c>
      <c r="B19108" s="31">
        <v>0.86458333333333337</v>
      </c>
      <c r="C19108" s="46"/>
      <c r="D19108" s="29">
        <v>46221.864583333336</v>
      </c>
      <c r="E19108" s="15" t="str">
        <f>IF(AND($B$6=NB!$A$17,$B$8&gt;0),'Ersparnisberechnung Sommertarif'!$B$8*SLP!C19088,"")</f>
        <v/>
      </c>
    </row>
    <row r="19109" spans="1:5" x14ac:dyDescent="0.3">
      <c r="A19109" s="25">
        <v>46221</v>
      </c>
      <c r="B19109" s="31">
        <v>0.875</v>
      </c>
      <c r="C19109" s="46"/>
      <c r="D19109" s="29">
        <v>46221.875</v>
      </c>
      <c r="E19109" s="15" t="str">
        <f>IF(AND($B$6=NB!$A$17,$B$8&gt;0),'Ersparnisberechnung Sommertarif'!$B$8*SLP!C19089,"")</f>
        <v/>
      </c>
    </row>
    <row r="19110" spans="1:5" x14ac:dyDescent="0.3">
      <c r="A19110" s="25">
        <v>46221</v>
      </c>
      <c r="B19110" s="31">
        <v>0.88541666666666663</v>
      </c>
      <c r="C19110" s="46"/>
      <c r="D19110" s="29">
        <v>46221.885416666664</v>
      </c>
      <c r="E19110" s="15" t="str">
        <f>IF(AND($B$6=NB!$A$17,$B$8&gt;0),'Ersparnisberechnung Sommertarif'!$B$8*SLP!C19090,"")</f>
        <v/>
      </c>
    </row>
    <row r="19111" spans="1:5" x14ac:dyDescent="0.3">
      <c r="A19111" s="25">
        <v>46221</v>
      </c>
      <c r="B19111" s="31">
        <v>0.89583333333333337</v>
      </c>
      <c r="C19111" s="46"/>
      <c r="D19111" s="29">
        <v>46221.895833333336</v>
      </c>
      <c r="E19111" s="15" t="str">
        <f>IF(AND($B$6=NB!$A$17,$B$8&gt;0),'Ersparnisberechnung Sommertarif'!$B$8*SLP!C19091,"")</f>
        <v/>
      </c>
    </row>
    <row r="19112" spans="1:5" x14ac:dyDescent="0.3">
      <c r="A19112" s="25">
        <v>46221</v>
      </c>
      <c r="B19112" s="31">
        <v>0.90625</v>
      </c>
      <c r="C19112" s="46"/>
      <c r="D19112" s="29">
        <v>46221.90625</v>
      </c>
      <c r="E19112" s="15" t="str">
        <f>IF(AND($B$6=NB!$A$17,$B$8&gt;0),'Ersparnisberechnung Sommertarif'!$B$8*SLP!C19092,"")</f>
        <v/>
      </c>
    </row>
    <row r="19113" spans="1:5" x14ac:dyDescent="0.3">
      <c r="A19113" s="25">
        <v>46221</v>
      </c>
      <c r="B19113" s="31">
        <v>0.91666666666666663</v>
      </c>
      <c r="C19113" s="46"/>
      <c r="D19113" s="29">
        <v>46221.916666666664</v>
      </c>
      <c r="E19113" s="15" t="str">
        <f>IF(AND($B$6=NB!$A$17,$B$8&gt;0),'Ersparnisberechnung Sommertarif'!$B$8*SLP!C19093,"")</f>
        <v/>
      </c>
    </row>
    <row r="19114" spans="1:5" x14ac:dyDescent="0.3">
      <c r="A19114" s="25">
        <v>46221</v>
      </c>
      <c r="B19114" s="31">
        <v>0.92708333333333337</v>
      </c>
      <c r="C19114" s="46"/>
      <c r="D19114" s="29">
        <v>46221.927083333336</v>
      </c>
      <c r="E19114" s="15" t="str">
        <f>IF(AND($B$6=NB!$A$17,$B$8&gt;0),'Ersparnisberechnung Sommertarif'!$B$8*SLP!C19094,"")</f>
        <v/>
      </c>
    </row>
    <row r="19115" spans="1:5" x14ac:dyDescent="0.3">
      <c r="A19115" s="25">
        <v>46221</v>
      </c>
      <c r="B19115" s="31">
        <v>0.9375</v>
      </c>
      <c r="C19115" s="46"/>
      <c r="D19115" s="29">
        <v>46221.9375</v>
      </c>
      <c r="E19115" s="15" t="str">
        <f>IF(AND($B$6=NB!$A$17,$B$8&gt;0),'Ersparnisberechnung Sommertarif'!$B$8*SLP!C19095,"")</f>
        <v/>
      </c>
    </row>
    <row r="19116" spans="1:5" x14ac:dyDescent="0.3">
      <c r="A19116" s="25">
        <v>46221</v>
      </c>
      <c r="B19116" s="31">
        <v>0.94791666666666663</v>
      </c>
      <c r="C19116" s="46"/>
      <c r="D19116" s="29">
        <v>46221.947916666664</v>
      </c>
      <c r="E19116" s="15" t="str">
        <f>IF(AND($B$6=NB!$A$17,$B$8&gt;0),'Ersparnisberechnung Sommertarif'!$B$8*SLP!C19096,"")</f>
        <v/>
      </c>
    </row>
    <row r="19117" spans="1:5" x14ac:dyDescent="0.3">
      <c r="A19117" s="25">
        <v>46221</v>
      </c>
      <c r="B19117" s="31">
        <v>0.95833333333333337</v>
      </c>
      <c r="C19117" s="46"/>
      <c r="D19117" s="29">
        <v>46221.958333333336</v>
      </c>
      <c r="E19117" s="15" t="str">
        <f>IF(AND($B$6=NB!$A$17,$B$8&gt;0),'Ersparnisberechnung Sommertarif'!$B$8*SLP!C19097,"")</f>
        <v/>
      </c>
    </row>
    <row r="19118" spans="1:5" x14ac:dyDescent="0.3">
      <c r="A19118" s="25">
        <v>46221</v>
      </c>
      <c r="B19118" s="31">
        <v>0.96875</v>
      </c>
      <c r="C19118" s="46"/>
      <c r="D19118" s="29">
        <v>46221.96875</v>
      </c>
      <c r="E19118" s="15" t="str">
        <f>IF(AND($B$6=NB!$A$17,$B$8&gt;0),'Ersparnisberechnung Sommertarif'!$B$8*SLP!C19098,"")</f>
        <v/>
      </c>
    </row>
    <row r="19119" spans="1:5" x14ac:dyDescent="0.3">
      <c r="A19119" s="25">
        <v>46221</v>
      </c>
      <c r="B19119" s="31">
        <v>0.97916666666666663</v>
      </c>
      <c r="C19119" s="46"/>
      <c r="D19119" s="29">
        <v>46221.979166666664</v>
      </c>
      <c r="E19119" s="15" t="str">
        <f>IF(AND($B$6=NB!$A$17,$B$8&gt;0),'Ersparnisberechnung Sommertarif'!$B$8*SLP!C19099,"")</f>
        <v/>
      </c>
    </row>
    <row r="19120" spans="1:5" x14ac:dyDescent="0.3">
      <c r="A19120" s="25">
        <v>46221</v>
      </c>
      <c r="B19120" s="31">
        <v>0.98958333333333337</v>
      </c>
      <c r="C19120" s="46"/>
      <c r="D19120" s="29">
        <v>46221.989583333336</v>
      </c>
      <c r="E19120" s="15" t="str">
        <f>IF(AND($B$6=NB!$A$17,$B$8&gt;0),'Ersparnisberechnung Sommertarif'!$B$8*SLP!C19100,"")</f>
        <v/>
      </c>
    </row>
    <row r="19121" spans="1:5" x14ac:dyDescent="0.3">
      <c r="A19121" s="25">
        <v>46222</v>
      </c>
      <c r="B19121" s="31">
        <v>0</v>
      </c>
      <c r="C19121" s="46"/>
      <c r="D19121" s="29">
        <v>46222</v>
      </c>
      <c r="E19121" s="15" t="str">
        <f>IF(AND($B$6=NB!$A$17,$B$8&gt;0),'Ersparnisberechnung Sommertarif'!$B$8*SLP!C19101,"")</f>
        <v/>
      </c>
    </row>
    <row r="19122" spans="1:5" x14ac:dyDescent="0.3">
      <c r="A19122" s="25">
        <v>46222</v>
      </c>
      <c r="B19122" s="31">
        <v>1.0416666666666666E-2</v>
      </c>
      <c r="C19122" s="46"/>
      <c r="D19122" s="29">
        <v>46222.010416666664</v>
      </c>
      <c r="E19122" s="15" t="str">
        <f>IF(AND($B$6=NB!$A$17,$B$8&gt;0),'Ersparnisberechnung Sommertarif'!$B$8*SLP!C19102,"")</f>
        <v/>
      </c>
    </row>
    <row r="19123" spans="1:5" x14ac:dyDescent="0.3">
      <c r="A19123" s="25">
        <v>46222</v>
      </c>
      <c r="B19123" s="31">
        <v>2.0833333333333332E-2</v>
      </c>
      <c r="C19123" s="46"/>
      <c r="D19123" s="29">
        <v>46222.020833333336</v>
      </c>
      <c r="E19123" s="15" t="str">
        <f>IF(AND($B$6=NB!$A$17,$B$8&gt;0),'Ersparnisberechnung Sommertarif'!$B$8*SLP!C19103,"")</f>
        <v/>
      </c>
    </row>
    <row r="19124" spans="1:5" x14ac:dyDescent="0.3">
      <c r="A19124" s="25">
        <v>46222</v>
      </c>
      <c r="B19124" s="31">
        <v>3.125E-2</v>
      </c>
      <c r="C19124" s="46"/>
      <c r="D19124" s="29">
        <v>46222.03125</v>
      </c>
      <c r="E19124" s="15" t="str">
        <f>IF(AND($B$6=NB!$A$17,$B$8&gt;0),'Ersparnisberechnung Sommertarif'!$B$8*SLP!C19104,"")</f>
        <v/>
      </c>
    </row>
    <row r="19125" spans="1:5" x14ac:dyDescent="0.3">
      <c r="A19125" s="25">
        <v>46222</v>
      </c>
      <c r="B19125" s="31">
        <v>4.1666666666666664E-2</v>
      </c>
      <c r="C19125" s="46"/>
      <c r="D19125" s="29">
        <v>46222.041666666664</v>
      </c>
      <c r="E19125" s="15" t="str">
        <f>IF(AND($B$6=NB!$A$17,$B$8&gt;0),'Ersparnisberechnung Sommertarif'!$B$8*SLP!C19105,"")</f>
        <v/>
      </c>
    </row>
    <row r="19126" spans="1:5" x14ac:dyDescent="0.3">
      <c r="A19126" s="25">
        <v>46222</v>
      </c>
      <c r="B19126" s="31">
        <v>5.2083333333333336E-2</v>
      </c>
      <c r="C19126" s="46"/>
      <c r="D19126" s="29">
        <v>46222.052083333336</v>
      </c>
      <c r="E19126" s="15" t="str">
        <f>IF(AND($B$6=NB!$A$17,$B$8&gt;0),'Ersparnisberechnung Sommertarif'!$B$8*SLP!C19106,"")</f>
        <v/>
      </c>
    </row>
    <row r="19127" spans="1:5" x14ac:dyDescent="0.3">
      <c r="A19127" s="25">
        <v>46222</v>
      </c>
      <c r="B19127" s="31">
        <v>6.25E-2</v>
      </c>
      <c r="C19127" s="46"/>
      <c r="D19127" s="29">
        <v>46222.0625</v>
      </c>
      <c r="E19127" s="15" t="str">
        <f>IF(AND($B$6=NB!$A$17,$B$8&gt;0),'Ersparnisberechnung Sommertarif'!$B$8*SLP!C19107,"")</f>
        <v/>
      </c>
    </row>
    <row r="19128" spans="1:5" x14ac:dyDescent="0.3">
      <c r="A19128" s="25">
        <v>46222</v>
      </c>
      <c r="B19128" s="31">
        <v>7.2916666666666671E-2</v>
      </c>
      <c r="C19128" s="46"/>
      <c r="D19128" s="29">
        <v>46222.072916666664</v>
      </c>
      <c r="E19128" s="15" t="str">
        <f>IF(AND($B$6=NB!$A$17,$B$8&gt;0),'Ersparnisberechnung Sommertarif'!$B$8*SLP!C19108,"")</f>
        <v/>
      </c>
    </row>
    <row r="19129" spans="1:5" x14ac:dyDescent="0.3">
      <c r="A19129" s="25">
        <v>46222</v>
      </c>
      <c r="B19129" s="31">
        <v>8.3333333333333329E-2</v>
      </c>
      <c r="C19129" s="46"/>
      <c r="D19129" s="29">
        <v>46222.083333333336</v>
      </c>
      <c r="E19129" s="15" t="str">
        <f>IF(AND($B$6=NB!$A$17,$B$8&gt;0),'Ersparnisberechnung Sommertarif'!$B$8*SLP!C19109,"")</f>
        <v/>
      </c>
    </row>
    <row r="19130" spans="1:5" x14ac:dyDescent="0.3">
      <c r="A19130" s="25">
        <v>46222</v>
      </c>
      <c r="B19130" s="31">
        <v>9.375E-2</v>
      </c>
      <c r="C19130" s="46"/>
      <c r="D19130" s="29">
        <v>46222.09375</v>
      </c>
      <c r="E19130" s="15" t="str">
        <f>IF(AND($B$6=NB!$A$17,$B$8&gt;0),'Ersparnisberechnung Sommertarif'!$B$8*SLP!C19110,"")</f>
        <v/>
      </c>
    </row>
    <row r="19131" spans="1:5" x14ac:dyDescent="0.3">
      <c r="A19131" s="25">
        <v>46222</v>
      </c>
      <c r="B19131" s="31">
        <v>0.10416666666666667</v>
      </c>
      <c r="C19131" s="46"/>
      <c r="D19131" s="29">
        <v>46222.104166666664</v>
      </c>
      <c r="E19131" s="15" t="str">
        <f>IF(AND($B$6=NB!$A$17,$B$8&gt;0),'Ersparnisberechnung Sommertarif'!$B$8*SLP!C19111,"")</f>
        <v/>
      </c>
    </row>
    <row r="19132" spans="1:5" x14ac:dyDescent="0.3">
      <c r="A19132" s="25">
        <v>46222</v>
      </c>
      <c r="B19132" s="31">
        <v>0.11458333333333333</v>
      </c>
      <c r="C19132" s="46"/>
      <c r="D19132" s="29">
        <v>46222.114583333336</v>
      </c>
      <c r="E19132" s="15" t="str">
        <f>IF(AND($B$6=NB!$A$17,$B$8&gt;0),'Ersparnisberechnung Sommertarif'!$B$8*SLP!C19112,"")</f>
        <v/>
      </c>
    </row>
    <row r="19133" spans="1:5" x14ac:dyDescent="0.3">
      <c r="A19133" s="25">
        <v>46222</v>
      </c>
      <c r="B19133" s="31">
        <v>0.125</v>
      </c>
      <c r="C19133" s="46"/>
      <c r="D19133" s="29">
        <v>46222.125</v>
      </c>
      <c r="E19133" s="15" t="str">
        <f>IF(AND($B$6=NB!$A$17,$B$8&gt;0),'Ersparnisberechnung Sommertarif'!$B$8*SLP!C19113,"")</f>
        <v/>
      </c>
    </row>
    <row r="19134" spans="1:5" x14ac:dyDescent="0.3">
      <c r="A19134" s="25">
        <v>46222</v>
      </c>
      <c r="B19134" s="31">
        <v>0.13541666666666666</v>
      </c>
      <c r="C19134" s="46"/>
      <c r="D19134" s="29">
        <v>46222.135416666664</v>
      </c>
      <c r="E19134" s="15" t="str">
        <f>IF(AND($B$6=NB!$A$17,$B$8&gt;0),'Ersparnisberechnung Sommertarif'!$B$8*SLP!C19114,"")</f>
        <v/>
      </c>
    </row>
    <row r="19135" spans="1:5" x14ac:dyDescent="0.3">
      <c r="A19135" s="25">
        <v>46222</v>
      </c>
      <c r="B19135" s="31">
        <v>0.14583333333333334</v>
      </c>
      <c r="C19135" s="46"/>
      <c r="D19135" s="29">
        <v>46222.145833333336</v>
      </c>
      <c r="E19135" s="15" t="str">
        <f>IF(AND($B$6=NB!$A$17,$B$8&gt;0),'Ersparnisberechnung Sommertarif'!$B$8*SLP!C19115,"")</f>
        <v/>
      </c>
    </row>
    <row r="19136" spans="1:5" x14ac:dyDescent="0.3">
      <c r="A19136" s="25">
        <v>46222</v>
      </c>
      <c r="B19136" s="31">
        <v>0.15625</v>
      </c>
      <c r="C19136" s="46"/>
      <c r="D19136" s="29">
        <v>46222.15625</v>
      </c>
      <c r="E19136" s="15" t="str">
        <f>IF(AND($B$6=NB!$A$17,$B$8&gt;0),'Ersparnisberechnung Sommertarif'!$B$8*SLP!C19116,"")</f>
        <v/>
      </c>
    </row>
    <row r="19137" spans="1:5" x14ac:dyDescent="0.3">
      <c r="A19137" s="25">
        <v>46222</v>
      </c>
      <c r="B19137" s="31">
        <v>0.16666666666666666</v>
      </c>
      <c r="C19137" s="46"/>
      <c r="D19137" s="29">
        <v>46222.166666666664</v>
      </c>
      <c r="E19137" s="15" t="str">
        <f>IF(AND($B$6=NB!$A$17,$B$8&gt;0),'Ersparnisberechnung Sommertarif'!$B$8*SLP!C19117,"")</f>
        <v/>
      </c>
    </row>
    <row r="19138" spans="1:5" x14ac:dyDescent="0.3">
      <c r="A19138" s="25">
        <v>46222</v>
      </c>
      <c r="B19138" s="31">
        <v>0.17708333333333334</v>
      </c>
      <c r="C19138" s="46"/>
      <c r="D19138" s="29">
        <v>46222.177083333336</v>
      </c>
      <c r="E19138" s="15" t="str">
        <f>IF(AND($B$6=NB!$A$17,$B$8&gt;0),'Ersparnisberechnung Sommertarif'!$B$8*SLP!C19118,"")</f>
        <v/>
      </c>
    </row>
    <row r="19139" spans="1:5" x14ac:dyDescent="0.3">
      <c r="A19139" s="25">
        <v>46222</v>
      </c>
      <c r="B19139" s="31">
        <v>0.1875</v>
      </c>
      <c r="C19139" s="46"/>
      <c r="D19139" s="29">
        <v>46222.1875</v>
      </c>
      <c r="E19139" s="15" t="str">
        <f>IF(AND($B$6=NB!$A$17,$B$8&gt;0),'Ersparnisberechnung Sommertarif'!$B$8*SLP!C19119,"")</f>
        <v/>
      </c>
    </row>
    <row r="19140" spans="1:5" x14ac:dyDescent="0.3">
      <c r="A19140" s="25">
        <v>46222</v>
      </c>
      <c r="B19140" s="31">
        <v>0.19791666666666666</v>
      </c>
      <c r="C19140" s="46"/>
      <c r="D19140" s="29">
        <v>46222.197916666664</v>
      </c>
      <c r="E19140" s="15" t="str">
        <f>IF(AND($B$6=NB!$A$17,$B$8&gt;0),'Ersparnisberechnung Sommertarif'!$B$8*SLP!C19120,"")</f>
        <v/>
      </c>
    </row>
    <row r="19141" spans="1:5" x14ac:dyDescent="0.3">
      <c r="A19141" s="25">
        <v>46222</v>
      </c>
      <c r="B19141" s="31">
        <v>0.20833333333333334</v>
      </c>
      <c r="C19141" s="46"/>
      <c r="D19141" s="29">
        <v>46222.208333333336</v>
      </c>
      <c r="E19141" s="15" t="str">
        <f>IF(AND($B$6=NB!$A$17,$B$8&gt;0),'Ersparnisberechnung Sommertarif'!$B$8*SLP!C19121,"")</f>
        <v/>
      </c>
    </row>
    <row r="19142" spans="1:5" x14ac:dyDescent="0.3">
      <c r="A19142" s="25">
        <v>46222</v>
      </c>
      <c r="B19142" s="31">
        <v>0.21875</v>
      </c>
      <c r="C19142" s="46"/>
      <c r="D19142" s="29">
        <v>46222.21875</v>
      </c>
      <c r="E19142" s="15" t="str">
        <f>IF(AND($B$6=NB!$A$17,$B$8&gt;0),'Ersparnisberechnung Sommertarif'!$B$8*SLP!C19122,"")</f>
        <v/>
      </c>
    </row>
    <row r="19143" spans="1:5" x14ac:dyDescent="0.3">
      <c r="A19143" s="25">
        <v>46222</v>
      </c>
      <c r="B19143" s="31">
        <v>0.22916666666666666</v>
      </c>
      <c r="C19143" s="46"/>
      <c r="D19143" s="29">
        <v>46222.229166666664</v>
      </c>
      <c r="E19143" s="15" t="str">
        <f>IF(AND($B$6=NB!$A$17,$B$8&gt;0),'Ersparnisberechnung Sommertarif'!$B$8*SLP!C19123,"")</f>
        <v/>
      </c>
    </row>
    <row r="19144" spans="1:5" x14ac:dyDescent="0.3">
      <c r="A19144" s="25">
        <v>46222</v>
      </c>
      <c r="B19144" s="31">
        <v>0.23958333333333334</v>
      </c>
      <c r="C19144" s="46"/>
      <c r="D19144" s="29">
        <v>46222.239583333336</v>
      </c>
      <c r="E19144" s="15" t="str">
        <f>IF(AND($B$6=NB!$A$17,$B$8&gt;0),'Ersparnisberechnung Sommertarif'!$B$8*SLP!C19124,"")</f>
        <v/>
      </c>
    </row>
    <row r="19145" spans="1:5" x14ac:dyDescent="0.3">
      <c r="A19145" s="25">
        <v>46222</v>
      </c>
      <c r="B19145" s="31">
        <v>0.25</v>
      </c>
      <c r="C19145" s="46"/>
      <c r="D19145" s="29">
        <v>46222.25</v>
      </c>
      <c r="E19145" s="15" t="str">
        <f>IF(AND($B$6=NB!$A$17,$B$8&gt;0),'Ersparnisberechnung Sommertarif'!$B$8*SLP!C19125,"")</f>
        <v/>
      </c>
    </row>
    <row r="19146" spans="1:5" x14ac:dyDescent="0.3">
      <c r="A19146" s="25">
        <v>46222</v>
      </c>
      <c r="B19146" s="31">
        <v>0.26041666666666669</v>
      </c>
      <c r="C19146" s="46"/>
      <c r="D19146" s="29">
        <v>46222.260416666664</v>
      </c>
      <c r="E19146" s="15" t="str">
        <f>IF(AND($B$6=NB!$A$17,$B$8&gt;0),'Ersparnisberechnung Sommertarif'!$B$8*SLP!C19126,"")</f>
        <v/>
      </c>
    </row>
    <row r="19147" spans="1:5" x14ac:dyDescent="0.3">
      <c r="A19147" s="25">
        <v>46222</v>
      </c>
      <c r="B19147" s="31">
        <v>0.27083333333333331</v>
      </c>
      <c r="C19147" s="46"/>
      <c r="D19147" s="29">
        <v>46222.270833333336</v>
      </c>
      <c r="E19147" s="15" t="str">
        <f>IF(AND($B$6=NB!$A$17,$B$8&gt;0),'Ersparnisberechnung Sommertarif'!$B$8*SLP!C19127,"")</f>
        <v/>
      </c>
    </row>
    <row r="19148" spans="1:5" x14ac:dyDescent="0.3">
      <c r="A19148" s="25">
        <v>46222</v>
      </c>
      <c r="B19148" s="31">
        <v>0.28125</v>
      </c>
      <c r="C19148" s="46"/>
      <c r="D19148" s="29">
        <v>46222.28125</v>
      </c>
      <c r="E19148" s="15" t="str">
        <f>IF(AND($B$6=NB!$A$17,$B$8&gt;0),'Ersparnisberechnung Sommertarif'!$B$8*SLP!C19128,"")</f>
        <v/>
      </c>
    </row>
    <row r="19149" spans="1:5" x14ac:dyDescent="0.3">
      <c r="A19149" s="25">
        <v>46222</v>
      </c>
      <c r="B19149" s="31">
        <v>0.29166666666666669</v>
      </c>
      <c r="C19149" s="46"/>
      <c r="D19149" s="29">
        <v>46222.291666666664</v>
      </c>
      <c r="E19149" s="15" t="str">
        <f>IF(AND($B$6=NB!$A$17,$B$8&gt;0),'Ersparnisberechnung Sommertarif'!$B$8*SLP!C19129,"")</f>
        <v/>
      </c>
    </row>
    <row r="19150" spans="1:5" x14ac:dyDescent="0.3">
      <c r="A19150" s="25">
        <v>46222</v>
      </c>
      <c r="B19150" s="31">
        <v>0.30208333333333331</v>
      </c>
      <c r="C19150" s="46"/>
      <c r="D19150" s="29">
        <v>46222.302083333336</v>
      </c>
      <c r="E19150" s="15" t="str">
        <f>IF(AND($B$6=NB!$A$17,$B$8&gt;0),'Ersparnisberechnung Sommertarif'!$B$8*SLP!C19130,"")</f>
        <v/>
      </c>
    </row>
    <row r="19151" spans="1:5" x14ac:dyDescent="0.3">
      <c r="A19151" s="25">
        <v>46222</v>
      </c>
      <c r="B19151" s="31">
        <v>0.3125</v>
      </c>
      <c r="C19151" s="46"/>
      <c r="D19151" s="29">
        <v>46222.3125</v>
      </c>
      <c r="E19151" s="15" t="str">
        <f>IF(AND($B$6=NB!$A$17,$B$8&gt;0),'Ersparnisberechnung Sommertarif'!$B$8*SLP!C19131,"")</f>
        <v/>
      </c>
    </row>
    <row r="19152" spans="1:5" x14ac:dyDescent="0.3">
      <c r="A19152" s="25">
        <v>46222</v>
      </c>
      <c r="B19152" s="31">
        <v>0.32291666666666669</v>
      </c>
      <c r="C19152" s="46"/>
      <c r="D19152" s="29">
        <v>46222.322916666664</v>
      </c>
      <c r="E19152" s="15" t="str">
        <f>IF(AND($B$6=NB!$A$17,$B$8&gt;0),'Ersparnisberechnung Sommertarif'!$B$8*SLP!C19132,"")</f>
        <v/>
      </c>
    </row>
    <row r="19153" spans="1:5" x14ac:dyDescent="0.3">
      <c r="A19153" s="25">
        <v>46222</v>
      </c>
      <c r="B19153" s="31">
        <v>0.33333333333333331</v>
      </c>
      <c r="C19153" s="46"/>
      <c r="D19153" s="29">
        <v>46222.333333333336</v>
      </c>
      <c r="E19153" s="15" t="str">
        <f>IF(AND($B$6=NB!$A$17,$B$8&gt;0),'Ersparnisberechnung Sommertarif'!$B$8*SLP!C19133,"")</f>
        <v/>
      </c>
    </row>
    <row r="19154" spans="1:5" x14ac:dyDescent="0.3">
      <c r="A19154" s="25">
        <v>46222</v>
      </c>
      <c r="B19154" s="31">
        <v>0.34375</v>
      </c>
      <c r="C19154" s="46"/>
      <c r="D19154" s="29">
        <v>46222.34375</v>
      </c>
      <c r="E19154" s="15" t="str">
        <f>IF(AND($B$6=NB!$A$17,$B$8&gt;0),'Ersparnisberechnung Sommertarif'!$B$8*SLP!C19134,"")</f>
        <v/>
      </c>
    </row>
    <row r="19155" spans="1:5" x14ac:dyDescent="0.3">
      <c r="A19155" s="25">
        <v>46222</v>
      </c>
      <c r="B19155" s="31">
        <v>0.35416666666666669</v>
      </c>
      <c r="C19155" s="46"/>
      <c r="D19155" s="29">
        <v>46222.354166666664</v>
      </c>
      <c r="E19155" s="15" t="str">
        <f>IF(AND($B$6=NB!$A$17,$B$8&gt;0),'Ersparnisberechnung Sommertarif'!$B$8*SLP!C19135,"")</f>
        <v/>
      </c>
    </row>
    <row r="19156" spans="1:5" x14ac:dyDescent="0.3">
      <c r="A19156" s="25">
        <v>46222</v>
      </c>
      <c r="B19156" s="31">
        <v>0.36458333333333331</v>
      </c>
      <c r="C19156" s="46"/>
      <c r="D19156" s="29">
        <v>46222.364583333336</v>
      </c>
      <c r="E19156" s="15" t="str">
        <f>IF(AND($B$6=NB!$A$17,$B$8&gt;0),'Ersparnisberechnung Sommertarif'!$B$8*SLP!C19136,"")</f>
        <v/>
      </c>
    </row>
    <row r="19157" spans="1:5" x14ac:dyDescent="0.3">
      <c r="A19157" s="25">
        <v>46222</v>
      </c>
      <c r="B19157" s="31">
        <v>0.375</v>
      </c>
      <c r="C19157" s="46"/>
      <c r="D19157" s="29">
        <v>46222.375</v>
      </c>
      <c r="E19157" s="15" t="str">
        <f>IF(AND($B$6=NB!$A$17,$B$8&gt;0),'Ersparnisberechnung Sommertarif'!$B$8*SLP!C19137,"")</f>
        <v/>
      </c>
    </row>
    <row r="19158" spans="1:5" x14ac:dyDescent="0.3">
      <c r="A19158" s="25">
        <v>46222</v>
      </c>
      <c r="B19158" s="31">
        <v>0.38541666666666669</v>
      </c>
      <c r="C19158" s="46"/>
      <c r="D19158" s="29">
        <v>46222.385416666664</v>
      </c>
      <c r="E19158" s="15" t="str">
        <f>IF(AND($B$6=NB!$A$17,$B$8&gt;0),'Ersparnisberechnung Sommertarif'!$B$8*SLP!C19138,"")</f>
        <v/>
      </c>
    </row>
    <row r="19159" spans="1:5" x14ac:dyDescent="0.3">
      <c r="A19159" s="25">
        <v>46222</v>
      </c>
      <c r="B19159" s="31">
        <v>0.39583333333333331</v>
      </c>
      <c r="C19159" s="46"/>
      <c r="D19159" s="29">
        <v>46222.395833333336</v>
      </c>
      <c r="E19159" s="15" t="str">
        <f>IF(AND($B$6=NB!$A$17,$B$8&gt;0),'Ersparnisberechnung Sommertarif'!$B$8*SLP!C19139,"")</f>
        <v/>
      </c>
    </row>
    <row r="19160" spans="1:5" x14ac:dyDescent="0.3">
      <c r="A19160" s="25">
        <v>46222</v>
      </c>
      <c r="B19160" s="31">
        <v>0.40625</v>
      </c>
      <c r="C19160" s="46"/>
      <c r="D19160" s="29">
        <v>46222.40625</v>
      </c>
      <c r="E19160" s="15" t="str">
        <f>IF(AND($B$6=NB!$A$17,$B$8&gt;0),'Ersparnisberechnung Sommertarif'!$B$8*SLP!C19140,"")</f>
        <v/>
      </c>
    </row>
    <row r="19161" spans="1:5" x14ac:dyDescent="0.3">
      <c r="A19161" s="25">
        <v>46222</v>
      </c>
      <c r="B19161" s="31">
        <v>0.41666666666666669</v>
      </c>
      <c r="C19161" s="46"/>
      <c r="D19161" s="29">
        <v>46222.416666666664</v>
      </c>
      <c r="E19161" s="15" t="str">
        <f>IF(AND($B$6=NB!$A$17,$B$8&gt;0),'Ersparnisberechnung Sommertarif'!$B$8*SLP!C19141,"")</f>
        <v/>
      </c>
    </row>
    <row r="19162" spans="1:5" x14ac:dyDescent="0.3">
      <c r="A19162" s="25">
        <v>46222</v>
      </c>
      <c r="B19162" s="31">
        <v>0.42708333333333331</v>
      </c>
      <c r="C19162" s="46"/>
      <c r="D19162" s="29">
        <v>46222.427083333336</v>
      </c>
      <c r="E19162" s="15" t="str">
        <f>IF(AND($B$6=NB!$A$17,$B$8&gt;0),'Ersparnisberechnung Sommertarif'!$B$8*SLP!C19142,"")</f>
        <v/>
      </c>
    </row>
    <row r="19163" spans="1:5" x14ac:dyDescent="0.3">
      <c r="A19163" s="25">
        <v>46222</v>
      </c>
      <c r="B19163" s="31">
        <v>0.4375</v>
      </c>
      <c r="C19163" s="46"/>
      <c r="D19163" s="29">
        <v>46222.4375</v>
      </c>
      <c r="E19163" s="15" t="str">
        <f>IF(AND($B$6=NB!$A$17,$B$8&gt;0),'Ersparnisberechnung Sommertarif'!$B$8*SLP!C19143,"")</f>
        <v/>
      </c>
    </row>
    <row r="19164" spans="1:5" x14ac:dyDescent="0.3">
      <c r="A19164" s="25">
        <v>46222</v>
      </c>
      <c r="B19164" s="31">
        <v>0.44791666666666669</v>
      </c>
      <c r="C19164" s="46"/>
      <c r="D19164" s="29">
        <v>46222.447916666664</v>
      </c>
      <c r="E19164" s="15" t="str">
        <f>IF(AND($B$6=NB!$A$17,$B$8&gt;0),'Ersparnisberechnung Sommertarif'!$B$8*SLP!C19144,"")</f>
        <v/>
      </c>
    </row>
    <row r="19165" spans="1:5" x14ac:dyDescent="0.3">
      <c r="A19165" s="25">
        <v>46222</v>
      </c>
      <c r="B19165" s="31">
        <v>0.45833333333333331</v>
      </c>
      <c r="C19165" s="46"/>
      <c r="D19165" s="29">
        <v>46222.458333333336</v>
      </c>
      <c r="E19165" s="15" t="str">
        <f>IF(AND($B$6=NB!$A$17,$B$8&gt;0),'Ersparnisberechnung Sommertarif'!$B$8*SLP!C19145,"")</f>
        <v/>
      </c>
    </row>
    <row r="19166" spans="1:5" x14ac:dyDescent="0.3">
      <c r="A19166" s="25">
        <v>46222</v>
      </c>
      <c r="B19166" s="31">
        <v>0.46875</v>
      </c>
      <c r="C19166" s="46"/>
      <c r="D19166" s="29">
        <v>46222.46875</v>
      </c>
      <c r="E19166" s="15" t="str">
        <f>IF(AND($B$6=NB!$A$17,$B$8&gt;0),'Ersparnisberechnung Sommertarif'!$B$8*SLP!C19146,"")</f>
        <v/>
      </c>
    </row>
    <row r="19167" spans="1:5" x14ac:dyDescent="0.3">
      <c r="A19167" s="25">
        <v>46222</v>
      </c>
      <c r="B19167" s="31">
        <v>0.47916666666666669</v>
      </c>
      <c r="C19167" s="46"/>
      <c r="D19167" s="29">
        <v>46222.479166666664</v>
      </c>
      <c r="E19167" s="15" t="str">
        <f>IF(AND($B$6=NB!$A$17,$B$8&gt;0),'Ersparnisberechnung Sommertarif'!$B$8*SLP!C19147,"")</f>
        <v/>
      </c>
    </row>
    <row r="19168" spans="1:5" x14ac:dyDescent="0.3">
      <c r="A19168" s="25">
        <v>46222</v>
      </c>
      <c r="B19168" s="31">
        <v>0.48958333333333331</v>
      </c>
      <c r="C19168" s="46"/>
      <c r="D19168" s="29">
        <v>46222.489583333336</v>
      </c>
      <c r="E19168" s="15" t="str">
        <f>IF(AND($B$6=NB!$A$17,$B$8&gt;0),'Ersparnisberechnung Sommertarif'!$B$8*SLP!C19148,"")</f>
        <v/>
      </c>
    </row>
    <row r="19169" spans="1:5" x14ac:dyDescent="0.3">
      <c r="A19169" s="25">
        <v>46222</v>
      </c>
      <c r="B19169" s="31">
        <v>0.5</v>
      </c>
      <c r="C19169" s="46"/>
      <c r="D19169" s="29">
        <v>46222.5</v>
      </c>
      <c r="E19169" s="15" t="str">
        <f>IF(AND($B$6=NB!$A$17,$B$8&gt;0),'Ersparnisberechnung Sommertarif'!$B$8*SLP!C19149,"")</f>
        <v/>
      </c>
    </row>
    <row r="19170" spans="1:5" x14ac:dyDescent="0.3">
      <c r="A19170" s="25">
        <v>46222</v>
      </c>
      <c r="B19170" s="31">
        <v>0.51041666666666663</v>
      </c>
      <c r="C19170" s="46"/>
      <c r="D19170" s="29">
        <v>46222.510416666664</v>
      </c>
      <c r="E19170" s="15" t="str">
        <f>IF(AND($B$6=NB!$A$17,$B$8&gt;0),'Ersparnisberechnung Sommertarif'!$B$8*SLP!C19150,"")</f>
        <v/>
      </c>
    </row>
    <row r="19171" spans="1:5" x14ac:dyDescent="0.3">
      <c r="A19171" s="25">
        <v>46222</v>
      </c>
      <c r="B19171" s="31">
        <v>0.52083333333333337</v>
      </c>
      <c r="C19171" s="46"/>
      <c r="D19171" s="29">
        <v>46222.520833333336</v>
      </c>
      <c r="E19171" s="15" t="str">
        <f>IF(AND($B$6=NB!$A$17,$B$8&gt;0),'Ersparnisberechnung Sommertarif'!$B$8*SLP!C19151,"")</f>
        <v/>
      </c>
    </row>
    <row r="19172" spans="1:5" x14ac:dyDescent="0.3">
      <c r="A19172" s="25">
        <v>46222</v>
      </c>
      <c r="B19172" s="31">
        <v>0.53125</v>
      </c>
      <c r="C19172" s="46"/>
      <c r="D19172" s="29">
        <v>46222.53125</v>
      </c>
      <c r="E19172" s="15" t="str">
        <f>IF(AND($B$6=NB!$A$17,$B$8&gt;0),'Ersparnisberechnung Sommertarif'!$B$8*SLP!C19152,"")</f>
        <v/>
      </c>
    </row>
    <row r="19173" spans="1:5" x14ac:dyDescent="0.3">
      <c r="A19173" s="25">
        <v>46222</v>
      </c>
      <c r="B19173" s="31">
        <v>0.54166666666666663</v>
      </c>
      <c r="C19173" s="46"/>
      <c r="D19173" s="29">
        <v>46222.541666666664</v>
      </c>
      <c r="E19173" s="15" t="str">
        <f>IF(AND($B$6=NB!$A$17,$B$8&gt;0),'Ersparnisberechnung Sommertarif'!$B$8*SLP!C19153,"")</f>
        <v/>
      </c>
    </row>
    <row r="19174" spans="1:5" x14ac:dyDescent="0.3">
      <c r="A19174" s="25">
        <v>46222</v>
      </c>
      <c r="B19174" s="31">
        <v>0.55208333333333337</v>
      </c>
      <c r="C19174" s="46"/>
      <c r="D19174" s="29">
        <v>46222.552083333336</v>
      </c>
      <c r="E19174" s="15" t="str">
        <f>IF(AND($B$6=NB!$A$17,$B$8&gt;0),'Ersparnisberechnung Sommertarif'!$B$8*SLP!C19154,"")</f>
        <v/>
      </c>
    </row>
    <row r="19175" spans="1:5" x14ac:dyDescent="0.3">
      <c r="A19175" s="25">
        <v>46222</v>
      </c>
      <c r="B19175" s="31">
        <v>0.5625</v>
      </c>
      <c r="C19175" s="46"/>
      <c r="D19175" s="29">
        <v>46222.5625</v>
      </c>
      <c r="E19175" s="15" t="str">
        <f>IF(AND($B$6=NB!$A$17,$B$8&gt;0),'Ersparnisberechnung Sommertarif'!$B$8*SLP!C19155,"")</f>
        <v/>
      </c>
    </row>
    <row r="19176" spans="1:5" x14ac:dyDescent="0.3">
      <c r="A19176" s="25">
        <v>46222</v>
      </c>
      <c r="B19176" s="31">
        <v>0.57291666666666663</v>
      </c>
      <c r="C19176" s="46"/>
      <c r="D19176" s="29">
        <v>46222.572916666664</v>
      </c>
      <c r="E19176" s="15" t="str">
        <f>IF(AND($B$6=NB!$A$17,$B$8&gt;0),'Ersparnisberechnung Sommertarif'!$B$8*SLP!C19156,"")</f>
        <v/>
      </c>
    </row>
    <row r="19177" spans="1:5" x14ac:dyDescent="0.3">
      <c r="A19177" s="25">
        <v>46222</v>
      </c>
      <c r="B19177" s="31">
        <v>0.58333333333333337</v>
      </c>
      <c r="C19177" s="46"/>
      <c r="D19177" s="29">
        <v>46222.583333333336</v>
      </c>
      <c r="E19177" s="15" t="str">
        <f>IF(AND($B$6=NB!$A$17,$B$8&gt;0),'Ersparnisberechnung Sommertarif'!$B$8*SLP!C19157,"")</f>
        <v/>
      </c>
    </row>
    <row r="19178" spans="1:5" x14ac:dyDescent="0.3">
      <c r="A19178" s="25">
        <v>46222</v>
      </c>
      <c r="B19178" s="31">
        <v>0.59375</v>
      </c>
      <c r="C19178" s="46"/>
      <c r="D19178" s="29">
        <v>46222.59375</v>
      </c>
      <c r="E19178" s="15" t="str">
        <f>IF(AND($B$6=NB!$A$17,$B$8&gt;0),'Ersparnisberechnung Sommertarif'!$B$8*SLP!C19158,"")</f>
        <v/>
      </c>
    </row>
    <row r="19179" spans="1:5" x14ac:dyDescent="0.3">
      <c r="A19179" s="25">
        <v>46222</v>
      </c>
      <c r="B19179" s="31">
        <v>0.60416666666666663</v>
      </c>
      <c r="C19179" s="46"/>
      <c r="D19179" s="29">
        <v>46222.604166666664</v>
      </c>
      <c r="E19179" s="15" t="str">
        <f>IF(AND($B$6=NB!$A$17,$B$8&gt;0),'Ersparnisberechnung Sommertarif'!$B$8*SLP!C19159,"")</f>
        <v/>
      </c>
    </row>
    <row r="19180" spans="1:5" x14ac:dyDescent="0.3">
      <c r="A19180" s="25">
        <v>46222</v>
      </c>
      <c r="B19180" s="31">
        <v>0.61458333333333337</v>
      </c>
      <c r="C19180" s="46"/>
      <c r="D19180" s="29">
        <v>46222.614583333336</v>
      </c>
      <c r="E19180" s="15" t="str">
        <f>IF(AND($B$6=NB!$A$17,$B$8&gt;0),'Ersparnisberechnung Sommertarif'!$B$8*SLP!C19160,"")</f>
        <v/>
      </c>
    </row>
    <row r="19181" spans="1:5" x14ac:dyDescent="0.3">
      <c r="A19181" s="25">
        <v>46222</v>
      </c>
      <c r="B19181" s="31">
        <v>0.625</v>
      </c>
      <c r="C19181" s="46"/>
      <c r="D19181" s="29">
        <v>46222.625</v>
      </c>
      <c r="E19181" s="15" t="str">
        <f>IF(AND($B$6=NB!$A$17,$B$8&gt;0),'Ersparnisberechnung Sommertarif'!$B$8*SLP!C19161,"")</f>
        <v/>
      </c>
    </row>
    <row r="19182" spans="1:5" x14ac:dyDescent="0.3">
      <c r="A19182" s="25">
        <v>46222</v>
      </c>
      <c r="B19182" s="31">
        <v>0.63541666666666663</v>
      </c>
      <c r="C19182" s="46"/>
      <c r="D19182" s="29">
        <v>46222.635416666664</v>
      </c>
      <c r="E19182" s="15" t="str">
        <f>IF(AND($B$6=NB!$A$17,$B$8&gt;0),'Ersparnisberechnung Sommertarif'!$B$8*SLP!C19162,"")</f>
        <v/>
      </c>
    </row>
    <row r="19183" spans="1:5" x14ac:dyDescent="0.3">
      <c r="A19183" s="25">
        <v>46222</v>
      </c>
      <c r="B19183" s="31">
        <v>0.64583333333333337</v>
      </c>
      <c r="C19183" s="46"/>
      <c r="D19183" s="29">
        <v>46222.645833333336</v>
      </c>
      <c r="E19183" s="15" t="str">
        <f>IF(AND($B$6=NB!$A$17,$B$8&gt;0),'Ersparnisberechnung Sommertarif'!$B$8*SLP!C19163,"")</f>
        <v/>
      </c>
    </row>
    <row r="19184" spans="1:5" x14ac:dyDescent="0.3">
      <c r="A19184" s="25">
        <v>46222</v>
      </c>
      <c r="B19184" s="31">
        <v>0.65625</v>
      </c>
      <c r="C19184" s="46"/>
      <c r="D19184" s="29">
        <v>46222.65625</v>
      </c>
      <c r="E19184" s="15" t="str">
        <f>IF(AND($B$6=NB!$A$17,$B$8&gt;0),'Ersparnisberechnung Sommertarif'!$B$8*SLP!C19164,"")</f>
        <v/>
      </c>
    </row>
    <row r="19185" spans="1:5" x14ac:dyDescent="0.3">
      <c r="A19185" s="25">
        <v>46222</v>
      </c>
      <c r="B19185" s="31">
        <v>0.66666666666666663</v>
      </c>
      <c r="C19185" s="46"/>
      <c r="D19185" s="29">
        <v>46222.666666666664</v>
      </c>
      <c r="E19185" s="15" t="str">
        <f>IF(AND($B$6=NB!$A$17,$B$8&gt;0),'Ersparnisberechnung Sommertarif'!$B$8*SLP!C19165,"")</f>
        <v/>
      </c>
    </row>
    <row r="19186" spans="1:5" x14ac:dyDescent="0.3">
      <c r="A19186" s="25">
        <v>46222</v>
      </c>
      <c r="B19186" s="31">
        <v>0.67708333333333337</v>
      </c>
      <c r="C19186" s="46"/>
      <c r="D19186" s="29">
        <v>46222.677083333336</v>
      </c>
      <c r="E19186" s="15" t="str">
        <f>IF(AND($B$6=NB!$A$17,$B$8&gt;0),'Ersparnisberechnung Sommertarif'!$B$8*SLP!C19166,"")</f>
        <v/>
      </c>
    </row>
    <row r="19187" spans="1:5" x14ac:dyDescent="0.3">
      <c r="A19187" s="25">
        <v>46222</v>
      </c>
      <c r="B19187" s="31">
        <v>0.6875</v>
      </c>
      <c r="C19187" s="46"/>
      <c r="D19187" s="29">
        <v>46222.6875</v>
      </c>
      <c r="E19187" s="15" t="str">
        <f>IF(AND($B$6=NB!$A$17,$B$8&gt;0),'Ersparnisberechnung Sommertarif'!$B$8*SLP!C19167,"")</f>
        <v/>
      </c>
    </row>
    <row r="19188" spans="1:5" x14ac:dyDescent="0.3">
      <c r="A19188" s="25">
        <v>46222</v>
      </c>
      <c r="B19188" s="31">
        <v>0.69791666666666663</v>
      </c>
      <c r="C19188" s="46"/>
      <c r="D19188" s="29">
        <v>46222.697916666664</v>
      </c>
      <c r="E19188" s="15" t="str">
        <f>IF(AND($B$6=NB!$A$17,$B$8&gt;0),'Ersparnisberechnung Sommertarif'!$B$8*SLP!C19168,"")</f>
        <v/>
      </c>
    </row>
    <row r="19189" spans="1:5" x14ac:dyDescent="0.3">
      <c r="A19189" s="25">
        <v>46222</v>
      </c>
      <c r="B19189" s="31">
        <v>0.70833333333333337</v>
      </c>
      <c r="C19189" s="46"/>
      <c r="D19189" s="29">
        <v>46222.708333333336</v>
      </c>
      <c r="E19189" s="15" t="str">
        <f>IF(AND($B$6=NB!$A$17,$B$8&gt;0),'Ersparnisberechnung Sommertarif'!$B$8*SLP!C19169,"")</f>
        <v/>
      </c>
    </row>
    <row r="19190" spans="1:5" x14ac:dyDescent="0.3">
      <c r="A19190" s="25">
        <v>46222</v>
      </c>
      <c r="B19190" s="31">
        <v>0.71875</v>
      </c>
      <c r="C19190" s="46"/>
      <c r="D19190" s="29">
        <v>46222.71875</v>
      </c>
      <c r="E19190" s="15" t="str">
        <f>IF(AND($B$6=NB!$A$17,$B$8&gt;0),'Ersparnisberechnung Sommertarif'!$B$8*SLP!C19170,"")</f>
        <v/>
      </c>
    </row>
    <row r="19191" spans="1:5" x14ac:dyDescent="0.3">
      <c r="A19191" s="25">
        <v>46222</v>
      </c>
      <c r="B19191" s="31">
        <v>0.72916666666666663</v>
      </c>
      <c r="C19191" s="46"/>
      <c r="D19191" s="29">
        <v>46222.729166666664</v>
      </c>
      <c r="E19191" s="15" t="str">
        <f>IF(AND($B$6=NB!$A$17,$B$8&gt;0),'Ersparnisberechnung Sommertarif'!$B$8*SLP!C19171,"")</f>
        <v/>
      </c>
    </row>
    <row r="19192" spans="1:5" x14ac:dyDescent="0.3">
      <c r="A19192" s="25">
        <v>46222</v>
      </c>
      <c r="B19192" s="31">
        <v>0.73958333333333337</v>
      </c>
      <c r="C19192" s="46"/>
      <c r="D19192" s="29">
        <v>46222.739583333336</v>
      </c>
      <c r="E19192" s="15" t="str">
        <f>IF(AND($B$6=NB!$A$17,$B$8&gt;0),'Ersparnisberechnung Sommertarif'!$B$8*SLP!C19172,"")</f>
        <v/>
      </c>
    </row>
    <row r="19193" spans="1:5" x14ac:dyDescent="0.3">
      <c r="A19193" s="25">
        <v>46222</v>
      </c>
      <c r="B19193" s="31">
        <v>0.75</v>
      </c>
      <c r="C19193" s="46"/>
      <c r="D19193" s="29">
        <v>46222.75</v>
      </c>
      <c r="E19193" s="15" t="str">
        <f>IF(AND($B$6=NB!$A$17,$B$8&gt;0),'Ersparnisberechnung Sommertarif'!$B$8*SLP!C19173,"")</f>
        <v/>
      </c>
    </row>
    <row r="19194" spans="1:5" x14ac:dyDescent="0.3">
      <c r="A19194" s="25">
        <v>46222</v>
      </c>
      <c r="B19194" s="31">
        <v>0.76041666666666663</v>
      </c>
      <c r="C19194" s="46"/>
      <c r="D19194" s="29">
        <v>46222.760416666664</v>
      </c>
      <c r="E19194" s="15" t="str">
        <f>IF(AND($B$6=NB!$A$17,$B$8&gt;0),'Ersparnisberechnung Sommertarif'!$B$8*SLP!C19174,"")</f>
        <v/>
      </c>
    </row>
    <row r="19195" spans="1:5" x14ac:dyDescent="0.3">
      <c r="A19195" s="25">
        <v>46222</v>
      </c>
      <c r="B19195" s="31">
        <v>0.77083333333333337</v>
      </c>
      <c r="C19195" s="46"/>
      <c r="D19195" s="29">
        <v>46222.770833333336</v>
      </c>
      <c r="E19195" s="15" t="str">
        <f>IF(AND($B$6=NB!$A$17,$B$8&gt;0),'Ersparnisberechnung Sommertarif'!$B$8*SLP!C19175,"")</f>
        <v/>
      </c>
    </row>
    <row r="19196" spans="1:5" x14ac:dyDescent="0.3">
      <c r="A19196" s="25">
        <v>46222</v>
      </c>
      <c r="B19196" s="31">
        <v>0.78125</v>
      </c>
      <c r="C19196" s="46"/>
      <c r="D19196" s="29">
        <v>46222.78125</v>
      </c>
      <c r="E19196" s="15" t="str">
        <f>IF(AND($B$6=NB!$A$17,$B$8&gt;0),'Ersparnisberechnung Sommertarif'!$B$8*SLP!C19176,"")</f>
        <v/>
      </c>
    </row>
    <row r="19197" spans="1:5" x14ac:dyDescent="0.3">
      <c r="A19197" s="25">
        <v>46222</v>
      </c>
      <c r="B19197" s="31">
        <v>0.79166666666666663</v>
      </c>
      <c r="C19197" s="46"/>
      <c r="D19197" s="29">
        <v>46222.791666666664</v>
      </c>
      <c r="E19197" s="15" t="str">
        <f>IF(AND($B$6=NB!$A$17,$B$8&gt;0),'Ersparnisberechnung Sommertarif'!$B$8*SLP!C19177,"")</f>
        <v/>
      </c>
    </row>
    <row r="19198" spans="1:5" x14ac:dyDescent="0.3">
      <c r="A19198" s="25">
        <v>46222</v>
      </c>
      <c r="B19198" s="31">
        <v>0.80208333333333337</v>
      </c>
      <c r="C19198" s="46"/>
      <c r="D19198" s="29">
        <v>46222.802083333336</v>
      </c>
      <c r="E19198" s="15" t="str">
        <f>IF(AND($B$6=NB!$A$17,$B$8&gt;0),'Ersparnisberechnung Sommertarif'!$B$8*SLP!C19178,"")</f>
        <v/>
      </c>
    </row>
    <row r="19199" spans="1:5" x14ac:dyDescent="0.3">
      <c r="A19199" s="25">
        <v>46222</v>
      </c>
      <c r="B19199" s="31">
        <v>0.8125</v>
      </c>
      <c r="C19199" s="46"/>
      <c r="D19199" s="29">
        <v>46222.8125</v>
      </c>
      <c r="E19199" s="15" t="str">
        <f>IF(AND($B$6=NB!$A$17,$B$8&gt;0),'Ersparnisberechnung Sommertarif'!$B$8*SLP!C19179,"")</f>
        <v/>
      </c>
    </row>
    <row r="19200" spans="1:5" x14ac:dyDescent="0.3">
      <c r="A19200" s="25">
        <v>46222</v>
      </c>
      <c r="B19200" s="31">
        <v>0.82291666666666663</v>
      </c>
      <c r="C19200" s="46"/>
      <c r="D19200" s="29">
        <v>46222.822916666664</v>
      </c>
      <c r="E19200" s="15" t="str">
        <f>IF(AND($B$6=NB!$A$17,$B$8&gt;0),'Ersparnisberechnung Sommertarif'!$B$8*SLP!C19180,"")</f>
        <v/>
      </c>
    </row>
    <row r="19201" spans="1:5" x14ac:dyDescent="0.3">
      <c r="A19201" s="25">
        <v>46222</v>
      </c>
      <c r="B19201" s="31">
        <v>0.83333333333333337</v>
      </c>
      <c r="C19201" s="46"/>
      <c r="D19201" s="29">
        <v>46222.833333333336</v>
      </c>
      <c r="E19201" s="15" t="str">
        <f>IF(AND($B$6=NB!$A$17,$B$8&gt;0),'Ersparnisberechnung Sommertarif'!$B$8*SLP!C19181,"")</f>
        <v/>
      </c>
    </row>
    <row r="19202" spans="1:5" x14ac:dyDescent="0.3">
      <c r="A19202" s="25">
        <v>46222</v>
      </c>
      <c r="B19202" s="31">
        <v>0.84375</v>
      </c>
      <c r="C19202" s="46"/>
      <c r="D19202" s="29">
        <v>46222.84375</v>
      </c>
      <c r="E19202" s="15" t="str">
        <f>IF(AND($B$6=NB!$A$17,$B$8&gt;0),'Ersparnisberechnung Sommertarif'!$B$8*SLP!C19182,"")</f>
        <v/>
      </c>
    </row>
    <row r="19203" spans="1:5" x14ac:dyDescent="0.3">
      <c r="A19203" s="25">
        <v>46222</v>
      </c>
      <c r="B19203" s="31">
        <v>0.85416666666666663</v>
      </c>
      <c r="C19203" s="46"/>
      <c r="D19203" s="29">
        <v>46222.854166666664</v>
      </c>
      <c r="E19203" s="15" t="str">
        <f>IF(AND($B$6=NB!$A$17,$B$8&gt;0),'Ersparnisberechnung Sommertarif'!$B$8*SLP!C19183,"")</f>
        <v/>
      </c>
    </row>
    <row r="19204" spans="1:5" x14ac:dyDescent="0.3">
      <c r="A19204" s="25">
        <v>46222</v>
      </c>
      <c r="B19204" s="31">
        <v>0.86458333333333337</v>
      </c>
      <c r="C19204" s="46"/>
      <c r="D19204" s="29">
        <v>46222.864583333336</v>
      </c>
      <c r="E19204" s="15" t="str">
        <f>IF(AND($B$6=NB!$A$17,$B$8&gt;0),'Ersparnisberechnung Sommertarif'!$B$8*SLP!C19184,"")</f>
        <v/>
      </c>
    </row>
    <row r="19205" spans="1:5" x14ac:dyDescent="0.3">
      <c r="A19205" s="25">
        <v>46222</v>
      </c>
      <c r="B19205" s="31">
        <v>0.875</v>
      </c>
      <c r="C19205" s="46"/>
      <c r="D19205" s="29">
        <v>46222.875</v>
      </c>
      <c r="E19205" s="15" t="str">
        <f>IF(AND($B$6=NB!$A$17,$B$8&gt;0),'Ersparnisberechnung Sommertarif'!$B$8*SLP!C19185,"")</f>
        <v/>
      </c>
    </row>
    <row r="19206" spans="1:5" x14ac:dyDescent="0.3">
      <c r="A19206" s="25">
        <v>46222</v>
      </c>
      <c r="B19206" s="31">
        <v>0.88541666666666663</v>
      </c>
      <c r="C19206" s="46"/>
      <c r="D19206" s="29">
        <v>46222.885416666664</v>
      </c>
      <c r="E19206" s="15" t="str">
        <f>IF(AND($B$6=NB!$A$17,$B$8&gt;0),'Ersparnisberechnung Sommertarif'!$B$8*SLP!C19186,"")</f>
        <v/>
      </c>
    </row>
    <row r="19207" spans="1:5" x14ac:dyDescent="0.3">
      <c r="A19207" s="25">
        <v>46222</v>
      </c>
      <c r="B19207" s="31">
        <v>0.89583333333333337</v>
      </c>
      <c r="C19207" s="46"/>
      <c r="D19207" s="29">
        <v>46222.895833333336</v>
      </c>
      <c r="E19207" s="15" t="str">
        <f>IF(AND($B$6=NB!$A$17,$B$8&gt;0),'Ersparnisberechnung Sommertarif'!$B$8*SLP!C19187,"")</f>
        <v/>
      </c>
    </row>
    <row r="19208" spans="1:5" x14ac:dyDescent="0.3">
      <c r="A19208" s="25">
        <v>46222</v>
      </c>
      <c r="B19208" s="31">
        <v>0.90625</v>
      </c>
      <c r="C19208" s="46"/>
      <c r="D19208" s="29">
        <v>46222.90625</v>
      </c>
      <c r="E19208" s="15" t="str">
        <f>IF(AND($B$6=NB!$A$17,$B$8&gt;0),'Ersparnisberechnung Sommertarif'!$B$8*SLP!C19188,"")</f>
        <v/>
      </c>
    </row>
    <row r="19209" spans="1:5" x14ac:dyDescent="0.3">
      <c r="A19209" s="25">
        <v>46222</v>
      </c>
      <c r="B19209" s="31">
        <v>0.91666666666666663</v>
      </c>
      <c r="C19209" s="46"/>
      <c r="D19209" s="29">
        <v>46222.916666666664</v>
      </c>
      <c r="E19209" s="15" t="str">
        <f>IF(AND($B$6=NB!$A$17,$B$8&gt;0),'Ersparnisberechnung Sommertarif'!$B$8*SLP!C19189,"")</f>
        <v/>
      </c>
    </row>
    <row r="19210" spans="1:5" x14ac:dyDescent="0.3">
      <c r="A19210" s="25">
        <v>46222</v>
      </c>
      <c r="B19210" s="31">
        <v>0.92708333333333337</v>
      </c>
      <c r="C19210" s="46"/>
      <c r="D19210" s="29">
        <v>46222.927083333336</v>
      </c>
      <c r="E19210" s="15" t="str">
        <f>IF(AND($B$6=NB!$A$17,$B$8&gt;0),'Ersparnisberechnung Sommertarif'!$B$8*SLP!C19190,"")</f>
        <v/>
      </c>
    </row>
    <row r="19211" spans="1:5" x14ac:dyDescent="0.3">
      <c r="A19211" s="25">
        <v>46222</v>
      </c>
      <c r="B19211" s="31">
        <v>0.9375</v>
      </c>
      <c r="C19211" s="46"/>
      <c r="D19211" s="29">
        <v>46222.9375</v>
      </c>
      <c r="E19211" s="15" t="str">
        <f>IF(AND($B$6=NB!$A$17,$B$8&gt;0),'Ersparnisberechnung Sommertarif'!$B$8*SLP!C19191,"")</f>
        <v/>
      </c>
    </row>
    <row r="19212" spans="1:5" x14ac:dyDescent="0.3">
      <c r="A19212" s="25">
        <v>46222</v>
      </c>
      <c r="B19212" s="31">
        <v>0.94791666666666663</v>
      </c>
      <c r="C19212" s="46"/>
      <c r="D19212" s="29">
        <v>46222.947916666664</v>
      </c>
      <c r="E19212" s="15" t="str">
        <f>IF(AND($B$6=NB!$A$17,$B$8&gt;0),'Ersparnisberechnung Sommertarif'!$B$8*SLP!C19192,"")</f>
        <v/>
      </c>
    </row>
    <row r="19213" spans="1:5" x14ac:dyDescent="0.3">
      <c r="A19213" s="25">
        <v>46222</v>
      </c>
      <c r="B19213" s="31">
        <v>0.95833333333333337</v>
      </c>
      <c r="C19213" s="46"/>
      <c r="D19213" s="29">
        <v>46222.958333333336</v>
      </c>
      <c r="E19213" s="15" t="str">
        <f>IF(AND($B$6=NB!$A$17,$B$8&gt;0),'Ersparnisberechnung Sommertarif'!$B$8*SLP!C19193,"")</f>
        <v/>
      </c>
    </row>
    <row r="19214" spans="1:5" x14ac:dyDescent="0.3">
      <c r="A19214" s="25">
        <v>46222</v>
      </c>
      <c r="B19214" s="31">
        <v>0.96875</v>
      </c>
      <c r="C19214" s="46"/>
      <c r="D19214" s="29">
        <v>46222.96875</v>
      </c>
      <c r="E19214" s="15" t="str">
        <f>IF(AND($B$6=NB!$A$17,$B$8&gt;0),'Ersparnisberechnung Sommertarif'!$B$8*SLP!C19194,"")</f>
        <v/>
      </c>
    </row>
    <row r="19215" spans="1:5" x14ac:dyDescent="0.3">
      <c r="A19215" s="25">
        <v>46222</v>
      </c>
      <c r="B19215" s="31">
        <v>0.97916666666666663</v>
      </c>
      <c r="C19215" s="46"/>
      <c r="D19215" s="29">
        <v>46222.979166666664</v>
      </c>
      <c r="E19215" s="15" t="str">
        <f>IF(AND($B$6=NB!$A$17,$B$8&gt;0),'Ersparnisberechnung Sommertarif'!$B$8*SLP!C19195,"")</f>
        <v/>
      </c>
    </row>
    <row r="19216" spans="1:5" x14ac:dyDescent="0.3">
      <c r="A19216" s="25">
        <v>46222</v>
      </c>
      <c r="B19216" s="31">
        <v>0.98958333333333337</v>
      </c>
      <c r="C19216" s="46"/>
      <c r="D19216" s="29">
        <v>46222.989583333336</v>
      </c>
      <c r="E19216" s="15" t="str">
        <f>IF(AND($B$6=NB!$A$17,$B$8&gt;0),'Ersparnisberechnung Sommertarif'!$B$8*SLP!C19196,"")</f>
        <v/>
      </c>
    </row>
    <row r="19217" spans="1:5" x14ac:dyDescent="0.3">
      <c r="A19217" s="25">
        <v>46223</v>
      </c>
      <c r="B19217" s="31">
        <v>0</v>
      </c>
      <c r="C19217" s="46"/>
      <c r="D19217" s="29">
        <v>46223</v>
      </c>
      <c r="E19217" s="15" t="str">
        <f>IF(AND($B$6=NB!$A$17,$B$8&gt;0),'Ersparnisberechnung Sommertarif'!$B$8*SLP!C19197,"")</f>
        <v/>
      </c>
    </row>
    <row r="19218" spans="1:5" x14ac:dyDescent="0.3">
      <c r="A19218" s="25">
        <v>46223</v>
      </c>
      <c r="B19218" s="31">
        <v>1.0416666666666666E-2</v>
      </c>
      <c r="C19218" s="46"/>
      <c r="D19218" s="29">
        <v>46223.010416666664</v>
      </c>
      <c r="E19218" s="15" t="str">
        <f>IF(AND($B$6=NB!$A$17,$B$8&gt;0),'Ersparnisberechnung Sommertarif'!$B$8*SLP!C19198,"")</f>
        <v/>
      </c>
    </row>
    <row r="19219" spans="1:5" x14ac:dyDescent="0.3">
      <c r="A19219" s="25">
        <v>46223</v>
      </c>
      <c r="B19219" s="31">
        <v>2.0833333333333332E-2</v>
      </c>
      <c r="C19219" s="46"/>
      <c r="D19219" s="29">
        <v>46223.020833333336</v>
      </c>
      <c r="E19219" s="15" t="str">
        <f>IF(AND($B$6=NB!$A$17,$B$8&gt;0),'Ersparnisberechnung Sommertarif'!$B$8*SLP!C19199,"")</f>
        <v/>
      </c>
    </row>
    <row r="19220" spans="1:5" x14ac:dyDescent="0.3">
      <c r="A19220" s="25">
        <v>46223</v>
      </c>
      <c r="B19220" s="31">
        <v>3.125E-2</v>
      </c>
      <c r="C19220" s="46"/>
      <c r="D19220" s="29">
        <v>46223.03125</v>
      </c>
      <c r="E19220" s="15" t="str">
        <f>IF(AND($B$6=NB!$A$17,$B$8&gt;0),'Ersparnisberechnung Sommertarif'!$B$8*SLP!C19200,"")</f>
        <v/>
      </c>
    </row>
    <row r="19221" spans="1:5" x14ac:dyDescent="0.3">
      <c r="A19221" s="25">
        <v>46223</v>
      </c>
      <c r="B19221" s="31">
        <v>4.1666666666666664E-2</v>
      </c>
      <c r="C19221" s="46"/>
      <c r="D19221" s="29">
        <v>46223.041666666664</v>
      </c>
      <c r="E19221" s="15" t="str">
        <f>IF(AND($B$6=NB!$A$17,$B$8&gt;0),'Ersparnisberechnung Sommertarif'!$B$8*SLP!C19201,"")</f>
        <v/>
      </c>
    </row>
    <row r="19222" spans="1:5" x14ac:dyDescent="0.3">
      <c r="A19222" s="25">
        <v>46223</v>
      </c>
      <c r="B19222" s="31">
        <v>5.2083333333333336E-2</v>
      </c>
      <c r="C19222" s="46"/>
      <c r="D19222" s="29">
        <v>46223.052083333336</v>
      </c>
      <c r="E19222" s="15" t="str">
        <f>IF(AND($B$6=NB!$A$17,$B$8&gt;0),'Ersparnisberechnung Sommertarif'!$B$8*SLP!C19202,"")</f>
        <v/>
      </c>
    </row>
    <row r="19223" spans="1:5" x14ac:dyDescent="0.3">
      <c r="A19223" s="25">
        <v>46223</v>
      </c>
      <c r="B19223" s="31">
        <v>6.25E-2</v>
      </c>
      <c r="C19223" s="46"/>
      <c r="D19223" s="29">
        <v>46223.0625</v>
      </c>
      <c r="E19223" s="15" t="str">
        <f>IF(AND($B$6=NB!$A$17,$B$8&gt;0),'Ersparnisberechnung Sommertarif'!$B$8*SLP!C19203,"")</f>
        <v/>
      </c>
    </row>
    <row r="19224" spans="1:5" x14ac:dyDescent="0.3">
      <c r="A19224" s="25">
        <v>46223</v>
      </c>
      <c r="B19224" s="31">
        <v>7.2916666666666671E-2</v>
      </c>
      <c r="C19224" s="46"/>
      <c r="D19224" s="29">
        <v>46223.072916666664</v>
      </c>
      <c r="E19224" s="15" t="str">
        <f>IF(AND($B$6=NB!$A$17,$B$8&gt;0),'Ersparnisberechnung Sommertarif'!$B$8*SLP!C19204,"")</f>
        <v/>
      </c>
    </row>
    <row r="19225" spans="1:5" x14ac:dyDescent="0.3">
      <c r="A19225" s="25">
        <v>46223</v>
      </c>
      <c r="B19225" s="31">
        <v>8.3333333333333329E-2</v>
      </c>
      <c r="C19225" s="46"/>
      <c r="D19225" s="29">
        <v>46223.083333333336</v>
      </c>
      <c r="E19225" s="15" t="str">
        <f>IF(AND($B$6=NB!$A$17,$B$8&gt;0),'Ersparnisberechnung Sommertarif'!$B$8*SLP!C19205,"")</f>
        <v/>
      </c>
    </row>
    <row r="19226" spans="1:5" x14ac:dyDescent="0.3">
      <c r="A19226" s="25">
        <v>46223</v>
      </c>
      <c r="B19226" s="31">
        <v>9.375E-2</v>
      </c>
      <c r="C19226" s="46"/>
      <c r="D19226" s="29">
        <v>46223.09375</v>
      </c>
      <c r="E19226" s="15" t="str">
        <f>IF(AND($B$6=NB!$A$17,$B$8&gt;0),'Ersparnisberechnung Sommertarif'!$B$8*SLP!C19206,"")</f>
        <v/>
      </c>
    </row>
    <row r="19227" spans="1:5" x14ac:dyDescent="0.3">
      <c r="A19227" s="25">
        <v>46223</v>
      </c>
      <c r="B19227" s="31">
        <v>0.10416666666666667</v>
      </c>
      <c r="C19227" s="46"/>
      <c r="D19227" s="29">
        <v>46223.104166666664</v>
      </c>
      <c r="E19227" s="15" t="str">
        <f>IF(AND($B$6=NB!$A$17,$B$8&gt;0),'Ersparnisberechnung Sommertarif'!$B$8*SLP!C19207,"")</f>
        <v/>
      </c>
    </row>
    <row r="19228" spans="1:5" x14ac:dyDescent="0.3">
      <c r="A19228" s="25">
        <v>46223</v>
      </c>
      <c r="B19228" s="31">
        <v>0.11458333333333333</v>
      </c>
      <c r="C19228" s="46"/>
      <c r="D19228" s="29">
        <v>46223.114583333336</v>
      </c>
      <c r="E19228" s="15" t="str">
        <f>IF(AND($B$6=NB!$A$17,$B$8&gt;0),'Ersparnisberechnung Sommertarif'!$B$8*SLP!C19208,"")</f>
        <v/>
      </c>
    </row>
    <row r="19229" spans="1:5" x14ac:dyDescent="0.3">
      <c r="A19229" s="25">
        <v>46223</v>
      </c>
      <c r="B19229" s="31">
        <v>0.125</v>
      </c>
      <c r="C19229" s="46"/>
      <c r="D19229" s="29">
        <v>46223.125</v>
      </c>
      <c r="E19229" s="15" t="str">
        <f>IF(AND($B$6=NB!$A$17,$B$8&gt;0),'Ersparnisberechnung Sommertarif'!$B$8*SLP!C19209,"")</f>
        <v/>
      </c>
    </row>
    <row r="19230" spans="1:5" x14ac:dyDescent="0.3">
      <c r="A19230" s="25">
        <v>46223</v>
      </c>
      <c r="B19230" s="31">
        <v>0.13541666666666666</v>
      </c>
      <c r="C19230" s="46"/>
      <c r="D19230" s="29">
        <v>46223.135416666664</v>
      </c>
      <c r="E19230" s="15" t="str">
        <f>IF(AND($B$6=NB!$A$17,$B$8&gt;0),'Ersparnisberechnung Sommertarif'!$B$8*SLP!C19210,"")</f>
        <v/>
      </c>
    </row>
    <row r="19231" spans="1:5" x14ac:dyDescent="0.3">
      <c r="A19231" s="25">
        <v>46223</v>
      </c>
      <c r="B19231" s="31">
        <v>0.14583333333333334</v>
      </c>
      <c r="C19231" s="46"/>
      <c r="D19231" s="29">
        <v>46223.145833333336</v>
      </c>
      <c r="E19231" s="15" t="str">
        <f>IF(AND($B$6=NB!$A$17,$B$8&gt;0),'Ersparnisberechnung Sommertarif'!$B$8*SLP!C19211,"")</f>
        <v/>
      </c>
    </row>
    <row r="19232" spans="1:5" x14ac:dyDescent="0.3">
      <c r="A19232" s="25">
        <v>46223</v>
      </c>
      <c r="B19232" s="31">
        <v>0.15625</v>
      </c>
      <c r="C19232" s="46"/>
      <c r="D19232" s="29">
        <v>46223.15625</v>
      </c>
      <c r="E19232" s="15" t="str">
        <f>IF(AND($B$6=NB!$A$17,$B$8&gt;0),'Ersparnisberechnung Sommertarif'!$B$8*SLP!C19212,"")</f>
        <v/>
      </c>
    </row>
    <row r="19233" spans="1:5" x14ac:dyDescent="0.3">
      <c r="A19233" s="25">
        <v>46223</v>
      </c>
      <c r="B19233" s="31">
        <v>0.16666666666666666</v>
      </c>
      <c r="C19233" s="46"/>
      <c r="D19233" s="29">
        <v>46223.166666666664</v>
      </c>
      <c r="E19233" s="15" t="str">
        <f>IF(AND($B$6=NB!$A$17,$B$8&gt;0),'Ersparnisberechnung Sommertarif'!$B$8*SLP!C19213,"")</f>
        <v/>
      </c>
    </row>
    <row r="19234" spans="1:5" x14ac:dyDescent="0.3">
      <c r="A19234" s="25">
        <v>46223</v>
      </c>
      <c r="B19234" s="31">
        <v>0.17708333333333334</v>
      </c>
      <c r="C19234" s="46"/>
      <c r="D19234" s="29">
        <v>46223.177083333336</v>
      </c>
      <c r="E19234" s="15" t="str">
        <f>IF(AND($B$6=NB!$A$17,$B$8&gt;0),'Ersparnisberechnung Sommertarif'!$B$8*SLP!C19214,"")</f>
        <v/>
      </c>
    </row>
    <row r="19235" spans="1:5" x14ac:dyDescent="0.3">
      <c r="A19235" s="25">
        <v>46223</v>
      </c>
      <c r="B19235" s="31">
        <v>0.1875</v>
      </c>
      <c r="C19235" s="46"/>
      <c r="D19235" s="29">
        <v>46223.1875</v>
      </c>
      <c r="E19235" s="15" t="str">
        <f>IF(AND($B$6=NB!$A$17,$B$8&gt;0),'Ersparnisberechnung Sommertarif'!$B$8*SLP!C19215,"")</f>
        <v/>
      </c>
    </row>
    <row r="19236" spans="1:5" x14ac:dyDescent="0.3">
      <c r="A19236" s="25">
        <v>46223</v>
      </c>
      <c r="B19236" s="31">
        <v>0.19791666666666666</v>
      </c>
      <c r="C19236" s="46"/>
      <c r="D19236" s="29">
        <v>46223.197916666664</v>
      </c>
      <c r="E19236" s="15" t="str">
        <f>IF(AND($B$6=NB!$A$17,$B$8&gt;0),'Ersparnisberechnung Sommertarif'!$B$8*SLP!C19216,"")</f>
        <v/>
      </c>
    </row>
    <row r="19237" spans="1:5" x14ac:dyDescent="0.3">
      <c r="A19237" s="25">
        <v>46223</v>
      </c>
      <c r="B19237" s="31">
        <v>0.20833333333333334</v>
      </c>
      <c r="C19237" s="46"/>
      <c r="D19237" s="29">
        <v>46223.208333333336</v>
      </c>
      <c r="E19237" s="15" t="str">
        <f>IF(AND($B$6=NB!$A$17,$B$8&gt;0),'Ersparnisberechnung Sommertarif'!$B$8*SLP!C19217,"")</f>
        <v/>
      </c>
    </row>
    <row r="19238" spans="1:5" x14ac:dyDescent="0.3">
      <c r="A19238" s="25">
        <v>46223</v>
      </c>
      <c r="B19238" s="31">
        <v>0.21875</v>
      </c>
      <c r="C19238" s="46"/>
      <c r="D19238" s="29">
        <v>46223.21875</v>
      </c>
      <c r="E19238" s="15" t="str">
        <f>IF(AND($B$6=NB!$A$17,$B$8&gt;0),'Ersparnisberechnung Sommertarif'!$B$8*SLP!C19218,"")</f>
        <v/>
      </c>
    </row>
    <row r="19239" spans="1:5" x14ac:dyDescent="0.3">
      <c r="A19239" s="25">
        <v>46223</v>
      </c>
      <c r="B19239" s="31">
        <v>0.22916666666666666</v>
      </c>
      <c r="C19239" s="46"/>
      <c r="D19239" s="29">
        <v>46223.229166666664</v>
      </c>
      <c r="E19239" s="15" t="str">
        <f>IF(AND($B$6=NB!$A$17,$B$8&gt;0),'Ersparnisberechnung Sommertarif'!$B$8*SLP!C19219,"")</f>
        <v/>
      </c>
    </row>
    <row r="19240" spans="1:5" x14ac:dyDescent="0.3">
      <c r="A19240" s="25">
        <v>46223</v>
      </c>
      <c r="B19240" s="31">
        <v>0.23958333333333334</v>
      </c>
      <c r="C19240" s="46"/>
      <c r="D19240" s="29">
        <v>46223.239583333336</v>
      </c>
      <c r="E19240" s="15" t="str">
        <f>IF(AND($B$6=NB!$A$17,$B$8&gt;0),'Ersparnisberechnung Sommertarif'!$B$8*SLP!C19220,"")</f>
        <v/>
      </c>
    </row>
    <row r="19241" spans="1:5" x14ac:dyDescent="0.3">
      <c r="A19241" s="25">
        <v>46223</v>
      </c>
      <c r="B19241" s="31">
        <v>0.25</v>
      </c>
      <c r="C19241" s="46"/>
      <c r="D19241" s="29">
        <v>46223.25</v>
      </c>
      <c r="E19241" s="15" t="str">
        <f>IF(AND($B$6=NB!$A$17,$B$8&gt;0),'Ersparnisberechnung Sommertarif'!$B$8*SLP!C19221,"")</f>
        <v/>
      </c>
    </row>
    <row r="19242" spans="1:5" x14ac:dyDescent="0.3">
      <c r="A19242" s="25">
        <v>46223</v>
      </c>
      <c r="B19242" s="31">
        <v>0.26041666666666669</v>
      </c>
      <c r="C19242" s="46"/>
      <c r="D19242" s="29">
        <v>46223.260416666664</v>
      </c>
      <c r="E19242" s="15" t="str">
        <f>IF(AND($B$6=NB!$A$17,$B$8&gt;0),'Ersparnisberechnung Sommertarif'!$B$8*SLP!C19222,"")</f>
        <v/>
      </c>
    </row>
    <row r="19243" spans="1:5" x14ac:dyDescent="0.3">
      <c r="A19243" s="25">
        <v>46223</v>
      </c>
      <c r="B19243" s="31">
        <v>0.27083333333333331</v>
      </c>
      <c r="C19243" s="46"/>
      <c r="D19243" s="29">
        <v>46223.270833333336</v>
      </c>
      <c r="E19243" s="15" t="str">
        <f>IF(AND($B$6=NB!$A$17,$B$8&gt;0),'Ersparnisberechnung Sommertarif'!$B$8*SLP!C19223,"")</f>
        <v/>
      </c>
    </row>
    <row r="19244" spans="1:5" x14ac:dyDescent="0.3">
      <c r="A19244" s="25">
        <v>46223</v>
      </c>
      <c r="B19244" s="31">
        <v>0.28125</v>
      </c>
      <c r="C19244" s="46"/>
      <c r="D19244" s="29">
        <v>46223.28125</v>
      </c>
      <c r="E19244" s="15" t="str">
        <f>IF(AND($B$6=NB!$A$17,$B$8&gt;0),'Ersparnisberechnung Sommertarif'!$B$8*SLP!C19224,"")</f>
        <v/>
      </c>
    </row>
    <row r="19245" spans="1:5" x14ac:dyDescent="0.3">
      <c r="A19245" s="25">
        <v>46223</v>
      </c>
      <c r="B19245" s="31">
        <v>0.29166666666666669</v>
      </c>
      <c r="C19245" s="46"/>
      <c r="D19245" s="29">
        <v>46223.291666666664</v>
      </c>
      <c r="E19245" s="15" t="str">
        <f>IF(AND($B$6=NB!$A$17,$B$8&gt;0),'Ersparnisberechnung Sommertarif'!$B$8*SLP!C19225,"")</f>
        <v/>
      </c>
    </row>
    <row r="19246" spans="1:5" x14ac:dyDescent="0.3">
      <c r="A19246" s="25">
        <v>46223</v>
      </c>
      <c r="B19246" s="31">
        <v>0.30208333333333331</v>
      </c>
      <c r="C19246" s="46"/>
      <c r="D19246" s="29">
        <v>46223.302083333336</v>
      </c>
      <c r="E19246" s="15" t="str">
        <f>IF(AND($B$6=NB!$A$17,$B$8&gt;0),'Ersparnisberechnung Sommertarif'!$B$8*SLP!C19226,"")</f>
        <v/>
      </c>
    </row>
    <row r="19247" spans="1:5" x14ac:dyDescent="0.3">
      <c r="A19247" s="25">
        <v>46223</v>
      </c>
      <c r="B19247" s="31">
        <v>0.3125</v>
      </c>
      <c r="C19247" s="46"/>
      <c r="D19247" s="29">
        <v>46223.3125</v>
      </c>
      <c r="E19247" s="15" t="str">
        <f>IF(AND($B$6=NB!$A$17,$B$8&gt;0),'Ersparnisberechnung Sommertarif'!$B$8*SLP!C19227,"")</f>
        <v/>
      </c>
    </row>
    <row r="19248" spans="1:5" x14ac:dyDescent="0.3">
      <c r="A19248" s="25">
        <v>46223</v>
      </c>
      <c r="B19248" s="31">
        <v>0.32291666666666669</v>
      </c>
      <c r="C19248" s="46"/>
      <c r="D19248" s="29">
        <v>46223.322916666664</v>
      </c>
      <c r="E19248" s="15" t="str">
        <f>IF(AND($B$6=NB!$A$17,$B$8&gt;0),'Ersparnisberechnung Sommertarif'!$B$8*SLP!C19228,"")</f>
        <v/>
      </c>
    </row>
    <row r="19249" spans="1:5" x14ac:dyDescent="0.3">
      <c r="A19249" s="25">
        <v>46223</v>
      </c>
      <c r="B19249" s="31">
        <v>0.33333333333333331</v>
      </c>
      <c r="C19249" s="46"/>
      <c r="D19249" s="29">
        <v>46223.333333333336</v>
      </c>
      <c r="E19249" s="15" t="str">
        <f>IF(AND($B$6=NB!$A$17,$B$8&gt;0),'Ersparnisberechnung Sommertarif'!$B$8*SLP!C19229,"")</f>
        <v/>
      </c>
    </row>
    <row r="19250" spans="1:5" x14ac:dyDescent="0.3">
      <c r="A19250" s="25">
        <v>46223</v>
      </c>
      <c r="B19250" s="31">
        <v>0.34375</v>
      </c>
      <c r="C19250" s="46"/>
      <c r="D19250" s="29">
        <v>46223.34375</v>
      </c>
      <c r="E19250" s="15" t="str">
        <f>IF(AND($B$6=NB!$A$17,$B$8&gt;0),'Ersparnisberechnung Sommertarif'!$B$8*SLP!C19230,"")</f>
        <v/>
      </c>
    </row>
    <row r="19251" spans="1:5" x14ac:dyDescent="0.3">
      <c r="A19251" s="25">
        <v>46223</v>
      </c>
      <c r="B19251" s="31">
        <v>0.35416666666666669</v>
      </c>
      <c r="C19251" s="46"/>
      <c r="D19251" s="29">
        <v>46223.354166666664</v>
      </c>
      <c r="E19251" s="15" t="str">
        <f>IF(AND($B$6=NB!$A$17,$B$8&gt;0),'Ersparnisberechnung Sommertarif'!$B$8*SLP!C19231,"")</f>
        <v/>
      </c>
    </row>
    <row r="19252" spans="1:5" x14ac:dyDescent="0.3">
      <c r="A19252" s="25">
        <v>46223</v>
      </c>
      <c r="B19252" s="31">
        <v>0.36458333333333331</v>
      </c>
      <c r="C19252" s="46"/>
      <c r="D19252" s="29">
        <v>46223.364583333336</v>
      </c>
      <c r="E19252" s="15" t="str">
        <f>IF(AND($B$6=NB!$A$17,$B$8&gt;0),'Ersparnisberechnung Sommertarif'!$B$8*SLP!C19232,"")</f>
        <v/>
      </c>
    </row>
    <row r="19253" spans="1:5" x14ac:dyDescent="0.3">
      <c r="A19253" s="25">
        <v>46223</v>
      </c>
      <c r="B19253" s="31">
        <v>0.375</v>
      </c>
      <c r="C19253" s="46"/>
      <c r="D19253" s="29">
        <v>46223.375</v>
      </c>
      <c r="E19253" s="15" t="str">
        <f>IF(AND($B$6=NB!$A$17,$B$8&gt;0),'Ersparnisberechnung Sommertarif'!$B$8*SLP!C19233,"")</f>
        <v/>
      </c>
    </row>
    <row r="19254" spans="1:5" x14ac:dyDescent="0.3">
      <c r="A19254" s="25">
        <v>46223</v>
      </c>
      <c r="B19254" s="31">
        <v>0.38541666666666669</v>
      </c>
      <c r="C19254" s="46"/>
      <c r="D19254" s="29">
        <v>46223.385416666664</v>
      </c>
      <c r="E19254" s="15" t="str">
        <f>IF(AND($B$6=NB!$A$17,$B$8&gt;0),'Ersparnisberechnung Sommertarif'!$B$8*SLP!C19234,"")</f>
        <v/>
      </c>
    </row>
    <row r="19255" spans="1:5" x14ac:dyDescent="0.3">
      <c r="A19255" s="25">
        <v>46223</v>
      </c>
      <c r="B19255" s="31">
        <v>0.39583333333333331</v>
      </c>
      <c r="C19255" s="46"/>
      <c r="D19255" s="29">
        <v>46223.395833333336</v>
      </c>
      <c r="E19255" s="15" t="str">
        <f>IF(AND($B$6=NB!$A$17,$B$8&gt;0),'Ersparnisberechnung Sommertarif'!$B$8*SLP!C19235,"")</f>
        <v/>
      </c>
    </row>
    <row r="19256" spans="1:5" x14ac:dyDescent="0.3">
      <c r="A19256" s="25">
        <v>46223</v>
      </c>
      <c r="B19256" s="31">
        <v>0.40625</v>
      </c>
      <c r="C19256" s="46"/>
      <c r="D19256" s="29">
        <v>46223.40625</v>
      </c>
      <c r="E19256" s="15" t="str">
        <f>IF(AND($B$6=NB!$A$17,$B$8&gt;0),'Ersparnisberechnung Sommertarif'!$B$8*SLP!C19236,"")</f>
        <v/>
      </c>
    </row>
    <row r="19257" spans="1:5" x14ac:dyDescent="0.3">
      <c r="A19257" s="25">
        <v>46223</v>
      </c>
      <c r="B19257" s="31">
        <v>0.41666666666666669</v>
      </c>
      <c r="C19257" s="46"/>
      <c r="D19257" s="29">
        <v>46223.416666666664</v>
      </c>
      <c r="E19257" s="15" t="str">
        <f>IF(AND($B$6=NB!$A$17,$B$8&gt;0),'Ersparnisberechnung Sommertarif'!$B$8*SLP!C19237,"")</f>
        <v/>
      </c>
    </row>
    <row r="19258" spans="1:5" x14ac:dyDescent="0.3">
      <c r="A19258" s="25">
        <v>46223</v>
      </c>
      <c r="B19258" s="31">
        <v>0.42708333333333331</v>
      </c>
      <c r="C19258" s="46"/>
      <c r="D19258" s="29">
        <v>46223.427083333336</v>
      </c>
      <c r="E19258" s="15" t="str">
        <f>IF(AND($B$6=NB!$A$17,$B$8&gt;0),'Ersparnisberechnung Sommertarif'!$B$8*SLP!C19238,"")</f>
        <v/>
      </c>
    </row>
    <row r="19259" spans="1:5" x14ac:dyDescent="0.3">
      <c r="A19259" s="25">
        <v>46223</v>
      </c>
      <c r="B19259" s="31">
        <v>0.4375</v>
      </c>
      <c r="C19259" s="46"/>
      <c r="D19259" s="29">
        <v>46223.4375</v>
      </c>
      <c r="E19259" s="15" t="str">
        <f>IF(AND($B$6=NB!$A$17,$B$8&gt;0),'Ersparnisberechnung Sommertarif'!$B$8*SLP!C19239,"")</f>
        <v/>
      </c>
    </row>
    <row r="19260" spans="1:5" x14ac:dyDescent="0.3">
      <c r="A19260" s="25">
        <v>46223</v>
      </c>
      <c r="B19260" s="31">
        <v>0.44791666666666669</v>
      </c>
      <c r="C19260" s="46"/>
      <c r="D19260" s="29">
        <v>46223.447916666664</v>
      </c>
      <c r="E19260" s="15" t="str">
        <f>IF(AND($B$6=NB!$A$17,$B$8&gt;0),'Ersparnisberechnung Sommertarif'!$B$8*SLP!C19240,"")</f>
        <v/>
      </c>
    </row>
    <row r="19261" spans="1:5" x14ac:dyDescent="0.3">
      <c r="A19261" s="25">
        <v>46223</v>
      </c>
      <c r="B19261" s="31">
        <v>0.45833333333333331</v>
      </c>
      <c r="C19261" s="46"/>
      <c r="D19261" s="29">
        <v>46223.458333333336</v>
      </c>
      <c r="E19261" s="15" t="str">
        <f>IF(AND($B$6=NB!$A$17,$B$8&gt;0),'Ersparnisberechnung Sommertarif'!$B$8*SLP!C19241,"")</f>
        <v/>
      </c>
    </row>
    <row r="19262" spans="1:5" x14ac:dyDescent="0.3">
      <c r="A19262" s="25">
        <v>46223</v>
      </c>
      <c r="B19262" s="31">
        <v>0.46875</v>
      </c>
      <c r="C19262" s="46"/>
      <c r="D19262" s="29">
        <v>46223.46875</v>
      </c>
      <c r="E19262" s="15" t="str">
        <f>IF(AND($B$6=NB!$A$17,$B$8&gt;0),'Ersparnisberechnung Sommertarif'!$B$8*SLP!C19242,"")</f>
        <v/>
      </c>
    </row>
    <row r="19263" spans="1:5" x14ac:dyDescent="0.3">
      <c r="A19263" s="25">
        <v>46223</v>
      </c>
      <c r="B19263" s="31">
        <v>0.47916666666666669</v>
      </c>
      <c r="C19263" s="46"/>
      <c r="D19263" s="29">
        <v>46223.479166666664</v>
      </c>
      <c r="E19263" s="15" t="str">
        <f>IF(AND($B$6=NB!$A$17,$B$8&gt;0),'Ersparnisberechnung Sommertarif'!$B$8*SLP!C19243,"")</f>
        <v/>
      </c>
    </row>
    <row r="19264" spans="1:5" x14ac:dyDescent="0.3">
      <c r="A19264" s="25">
        <v>46223</v>
      </c>
      <c r="B19264" s="31">
        <v>0.48958333333333331</v>
      </c>
      <c r="C19264" s="46"/>
      <c r="D19264" s="29">
        <v>46223.489583333336</v>
      </c>
      <c r="E19264" s="15" t="str">
        <f>IF(AND($B$6=NB!$A$17,$B$8&gt;0),'Ersparnisberechnung Sommertarif'!$B$8*SLP!C19244,"")</f>
        <v/>
      </c>
    </row>
    <row r="19265" spans="1:5" x14ac:dyDescent="0.3">
      <c r="A19265" s="25">
        <v>46223</v>
      </c>
      <c r="B19265" s="31">
        <v>0.5</v>
      </c>
      <c r="C19265" s="46"/>
      <c r="D19265" s="29">
        <v>46223.5</v>
      </c>
      <c r="E19265" s="15" t="str">
        <f>IF(AND($B$6=NB!$A$17,$B$8&gt;0),'Ersparnisberechnung Sommertarif'!$B$8*SLP!C19245,"")</f>
        <v/>
      </c>
    </row>
    <row r="19266" spans="1:5" x14ac:dyDescent="0.3">
      <c r="A19266" s="25">
        <v>46223</v>
      </c>
      <c r="B19266" s="31">
        <v>0.51041666666666663</v>
      </c>
      <c r="C19266" s="46"/>
      <c r="D19266" s="29">
        <v>46223.510416666664</v>
      </c>
      <c r="E19266" s="15" t="str">
        <f>IF(AND($B$6=NB!$A$17,$B$8&gt;0),'Ersparnisberechnung Sommertarif'!$B$8*SLP!C19246,"")</f>
        <v/>
      </c>
    </row>
    <row r="19267" spans="1:5" x14ac:dyDescent="0.3">
      <c r="A19267" s="25">
        <v>46223</v>
      </c>
      <c r="B19267" s="31">
        <v>0.52083333333333337</v>
      </c>
      <c r="C19267" s="46"/>
      <c r="D19267" s="29">
        <v>46223.520833333336</v>
      </c>
      <c r="E19267" s="15" t="str">
        <f>IF(AND($B$6=NB!$A$17,$B$8&gt;0),'Ersparnisberechnung Sommertarif'!$B$8*SLP!C19247,"")</f>
        <v/>
      </c>
    </row>
    <row r="19268" spans="1:5" x14ac:dyDescent="0.3">
      <c r="A19268" s="25">
        <v>46223</v>
      </c>
      <c r="B19268" s="31">
        <v>0.53125</v>
      </c>
      <c r="C19268" s="46"/>
      <c r="D19268" s="29">
        <v>46223.53125</v>
      </c>
      <c r="E19268" s="15" t="str">
        <f>IF(AND($B$6=NB!$A$17,$B$8&gt;0),'Ersparnisberechnung Sommertarif'!$B$8*SLP!C19248,"")</f>
        <v/>
      </c>
    </row>
    <row r="19269" spans="1:5" x14ac:dyDescent="0.3">
      <c r="A19269" s="25">
        <v>46223</v>
      </c>
      <c r="B19269" s="31">
        <v>0.54166666666666663</v>
      </c>
      <c r="C19269" s="46"/>
      <c r="D19269" s="29">
        <v>46223.541666666664</v>
      </c>
      <c r="E19269" s="15" t="str">
        <f>IF(AND($B$6=NB!$A$17,$B$8&gt;0),'Ersparnisberechnung Sommertarif'!$B$8*SLP!C19249,"")</f>
        <v/>
      </c>
    </row>
    <row r="19270" spans="1:5" x14ac:dyDescent="0.3">
      <c r="A19270" s="25">
        <v>46223</v>
      </c>
      <c r="B19270" s="31">
        <v>0.55208333333333337</v>
      </c>
      <c r="C19270" s="46"/>
      <c r="D19270" s="29">
        <v>46223.552083333336</v>
      </c>
      <c r="E19270" s="15" t="str">
        <f>IF(AND($B$6=NB!$A$17,$B$8&gt;0),'Ersparnisberechnung Sommertarif'!$B$8*SLP!C19250,"")</f>
        <v/>
      </c>
    </row>
    <row r="19271" spans="1:5" x14ac:dyDescent="0.3">
      <c r="A19271" s="25">
        <v>46223</v>
      </c>
      <c r="B19271" s="31">
        <v>0.5625</v>
      </c>
      <c r="C19271" s="46"/>
      <c r="D19271" s="29">
        <v>46223.5625</v>
      </c>
      <c r="E19271" s="15" t="str">
        <f>IF(AND($B$6=NB!$A$17,$B$8&gt;0),'Ersparnisberechnung Sommertarif'!$B$8*SLP!C19251,"")</f>
        <v/>
      </c>
    </row>
    <row r="19272" spans="1:5" x14ac:dyDescent="0.3">
      <c r="A19272" s="25">
        <v>46223</v>
      </c>
      <c r="B19272" s="31">
        <v>0.57291666666666663</v>
      </c>
      <c r="C19272" s="46"/>
      <c r="D19272" s="29">
        <v>46223.572916666664</v>
      </c>
      <c r="E19272" s="15" t="str">
        <f>IF(AND($B$6=NB!$A$17,$B$8&gt;0),'Ersparnisberechnung Sommertarif'!$B$8*SLP!C19252,"")</f>
        <v/>
      </c>
    </row>
    <row r="19273" spans="1:5" x14ac:dyDescent="0.3">
      <c r="A19273" s="25">
        <v>46223</v>
      </c>
      <c r="B19273" s="31">
        <v>0.58333333333333337</v>
      </c>
      <c r="C19273" s="46"/>
      <c r="D19273" s="29">
        <v>46223.583333333336</v>
      </c>
      <c r="E19273" s="15" t="str">
        <f>IF(AND($B$6=NB!$A$17,$B$8&gt;0),'Ersparnisberechnung Sommertarif'!$B$8*SLP!C19253,"")</f>
        <v/>
      </c>
    </row>
    <row r="19274" spans="1:5" x14ac:dyDescent="0.3">
      <c r="A19274" s="25">
        <v>46223</v>
      </c>
      <c r="B19274" s="31">
        <v>0.59375</v>
      </c>
      <c r="C19274" s="46"/>
      <c r="D19274" s="29">
        <v>46223.59375</v>
      </c>
      <c r="E19274" s="15" t="str">
        <f>IF(AND($B$6=NB!$A$17,$B$8&gt;0),'Ersparnisberechnung Sommertarif'!$B$8*SLP!C19254,"")</f>
        <v/>
      </c>
    </row>
    <row r="19275" spans="1:5" x14ac:dyDescent="0.3">
      <c r="A19275" s="25">
        <v>46223</v>
      </c>
      <c r="B19275" s="31">
        <v>0.60416666666666663</v>
      </c>
      <c r="C19275" s="46"/>
      <c r="D19275" s="29">
        <v>46223.604166666664</v>
      </c>
      <c r="E19275" s="15" t="str">
        <f>IF(AND($B$6=NB!$A$17,$B$8&gt;0),'Ersparnisberechnung Sommertarif'!$B$8*SLP!C19255,"")</f>
        <v/>
      </c>
    </row>
    <row r="19276" spans="1:5" x14ac:dyDescent="0.3">
      <c r="A19276" s="25">
        <v>46223</v>
      </c>
      <c r="B19276" s="31">
        <v>0.61458333333333337</v>
      </c>
      <c r="C19276" s="46"/>
      <c r="D19276" s="29">
        <v>46223.614583333336</v>
      </c>
      <c r="E19276" s="15" t="str">
        <f>IF(AND($B$6=NB!$A$17,$B$8&gt;0),'Ersparnisberechnung Sommertarif'!$B$8*SLP!C19256,"")</f>
        <v/>
      </c>
    </row>
    <row r="19277" spans="1:5" x14ac:dyDescent="0.3">
      <c r="A19277" s="25">
        <v>46223</v>
      </c>
      <c r="B19277" s="31">
        <v>0.625</v>
      </c>
      <c r="C19277" s="46"/>
      <c r="D19277" s="29">
        <v>46223.625</v>
      </c>
      <c r="E19277" s="15" t="str">
        <f>IF(AND($B$6=NB!$A$17,$B$8&gt;0),'Ersparnisberechnung Sommertarif'!$B$8*SLP!C19257,"")</f>
        <v/>
      </c>
    </row>
    <row r="19278" spans="1:5" x14ac:dyDescent="0.3">
      <c r="A19278" s="25">
        <v>46223</v>
      </c>
      <c r="B19278" s="31">
        <v>0.63541666666666663</v>
      </c>
      <c r="C19278" s="46"/>
      <c r="D19278" s="29">
        <v>46223.635416666664</v>
      </c>
      <c r="E19278" s="15" t="str">
        <f>IF(AND($B$6=NB!$A$17,$B$8&gt;0),'Ersparnisberechnung Sommertarif'!$B$8*SLP!C19258,"")</f>
        <v/>
      </c>
    </row>
    <row r="19279" spans="1:5" x14ac:dyDescent="0.3">
      <c r="A19279" s="25">
        <v>46223</v>
      </c>
      <c r="B19279" s="31">
        <v>0.64583333333333337</v>
      </c>
      <c r="C19279" s="46"/>
      <c r="D19279" s="29">
        <v>46223.645833333336</v>
      </c>
      <c r="E19279" s="15" t="str">
        <f>IF(AND($B$6=NB!$A$17,$B$8&gt;0),'Ersparnisberechnung Sommertarif'!$B$8*SLP!C19259,"")</f>
        <v/>
      </c>
    </row>
    <row r="19280" spans="1:5" x14ac:dyDescent="0.3">
      <c r="A19280" s="25">
        <v>46223</v>
      </c>
      <c r="B19280" s="31">
        <v>0.65625</v>
      </c>
      <c r="C19280" s="46"/>
      <c r="D19280" s="29">
        <v>46223.65625</v>
      </c>
      <c r="E19280" s="15" t="str">
        <f>IF(AND($B$6=NB!$A$17,$B$8&gt;0),'Ersparnisberechnung Sommertarif'!$B$8*SLP!C19260,"")</f>
        <v/>
      </c>
    </row>
    <row r="19281" spans="1:5" x14ac:dyDescent="0.3">
      <c r="A19281" s="25">
        <v>46223</v>
      </c>
      <c r="B19281" s="31">
        <v>0.66666666666666663</v>
      </c>
      <c r="C19281" s="46"/>
      <c r="D19281" s="29">
        <v>46223.666666666664</v>
      </c>
      <c r="E19281" s="15" t="str">
        <f>IF(AND($B$6=NB!$A$17,$B$8&gt;0),'Ersparnisberechnung Sommertarif'!$B$8*SLP!C19261,"")</f>
        <v/>
      </c>
    </row>
    <row r="19282" spans="1:5" x14ac:dyDescent="0.3">
      <c r="A19282" s="25">
        <v>46223</v>
      </c>
      <c r="B19282" s="31">
        <v>0.67708333333333337</v>
      </c>
      <c r="C19282" s="46"/>
      <c r="D19282" s="29">
        <v>46223.677083333336</v>
      </c>
      <c r="E19282" s="15" t="str">
        <f>IF(AND($B$6=NB!$A$17,$B$8&gt;0),'Ersparnisberechnung Sommertarif'!$B$8*SLP!C19262,"")</f>
        <v/>
      </c>
    </row>
    <row r="19283" spans="1:5" x14ac:dyDescent="0.3">
      <c r="A19283" s="25">
        <v>46223</v>
      </c>
      <c r="B19283" s="31">
        <v>0.6875</v>
      </c>
      <c r="C19283" s="46"/>
      <c r="D19283" s="29">
        <v>46223.6875</v>
      </c>
      <c r="E19283" s="15" t="str">
        <f>IF(AND($B$6=NB!$A$17,$B$8&gt;0),'Ersparnisberechnung Sommertarif'!$B$8*SLP!C19263,"")</f>
        <v/>
      </c>
    </row>
    <row r="19284" spans="1:5" x14ac:dyDescent="0.3">
      <c r="A19284" s="25">
        <v>46223</v>
      </c>
      <c r="B19284" s="31">
        <v>0.69791666666666663</v>
      </c>
      <c r="C19284" s="46"/>
      <c r="D19284" s="29">
        <v>46223.697916666664</v>
      </c>
      <c r="E19284" s="15" t="str">
        <f>IF(AND($B$6=NB!$A$17,$B$8&gt;0),'Ersparnisberechnung Sommertarif'!$B$8*SLP!C19264,"")</f>
        <v/>
      </c>
    </row>
    <row r="19285" spans="1:5" x14ac:dyDescent="0.3">
      <c r="A19285" s="25">
        <v>46223</v>
      </c>
      <c r="B19285" s="31">
        <v>0.70833333333333337</v>
      </c>
      <c r="C19285" s="46"/>
      <c r="D19285" s="29">
        <v>46223.708333333336</v>
      </c>
      <c r="E19285" s="15" t="str">
        <f>IF(AND($B$6=NB!$A$17,$B$8&gt;0),'Ersparnisberechnung Sommertarif'!$B$8*SLP!C19265,"")</f>
        <v/>
      </c>
    </row>
    <row r="19286" spans="1:5" x14ac:dyDescent="0.3">
      <c r="A19286" s="25">
        <v>46223</v>
      </c>
      <c r="B19286" s="31">
        <v>0.71875</v>
      </c>
      <c r="C19286" s="46"/>
      <c r="D19286" s="29">
        <v>46223.71875</v>
      </c>
      <c r="E19286" s="15" t="str">
        <f>IF(AND($B$6=NB!$A$17,$B$8&gt;0),'Ersparnisberechnung Sommertarif'!$B$8*SLP!C19266,"")</f>
        <v/>
      </c>
    </row>
    <row r="19287" spans="1:5" x14ac:dyDescent="0.3">
      <c r="A19287" s="25">
        <v>46223</v>
      </c>
      <c r="B19287" s="31">
        <v>0.72916666666666663</v>
      </c>
      <c r="C19287" s="46"/>
      <c r="D19287" s="29">
        <v>46223.729166666664</v>
      </c>
      <c r="E19287" s="15" t="str">
        <f>IF(AND($B$6=NB!$A$17,$B$8&gt;0),'Ersparnisberechnung Sommertarif'!$B$8*SLP!C19267,"")</f>
        <v/>
      </c>
    </row>
    <row r="19288" spans="1:5" x14ac:dyDescent="0.3">
      <c r="A19288" s="25">
        <v>46223</v>
      </c>
      <c r="B19288" s="31">
        <v>0.73958333333333337</v>
      </c>
      <c r="C19288" s="46"/>
      <c r="D19288" s="29">
        <v>46223.739583333336</v>
      </c>
      <c r="E19288" s="15" t="str">
        <f>IF(AND($B$6=NB!$A$17,$B$8&gt;0),'Ersparnisberechnung Sommertarif'!$B$8*SLP!C19268,"")</f>
        <v/>
      </c>
    </row>
    <row r="19289" spans="1:5" x14ac:dyDescent="0.3">
      <c r="A19289" s="25">
        <v>46223</v>
      </c>
      <c r="B19289" s="31">
        <v>0.75</v>
      </c>
      <c r="C19289" s="46"/>
      <c r="D19289" s="29">
        <v>46223.75</v>
      </c>
      <c r="E19289" s="15" t="str">
        <f>IF(AND($B$6=NB!$A$17,$B$8&gt;0),'Ersparnisberechnung Sommertarif'!$B$8*SLP!C19269,"")</f>
        <v/>
      </c>
    </row>
    <row r="19290" spans="1:5" x14ac:dyDescent="0.3">
      <c r="A19290" s="25">
        <v>46223</v>
      </c>
      <c r="B19290" s="31">
        <v>0.76041666666666663</v>
      </c>
      <c r="C19290" s="46"/>
      <c r="D19290" s="29">
        <v>46223.760416666664</v>
      </c>
      <c r="E19290" s="15" t="str">
        <f>IF(AND($B$6=NB!$A$17,$B$8&gt;0),'Ersparnisberechnung Sommertarif'!$B$8*SLP!C19270,"")</f>
        <v/>
      </c>
    </row>
    <row r="19291" spans="1:5" x14ac:dyDescent="0.3">
      <c r="A19291" s="25">
        <v>46223</v>
      </c>
      <c r="B19291" s="31">
        <v>0.77083333333333337</v>
      </c>
      <c r="C19291" s="46"/>
      <c r="D19291" s="29">
        <v>46223.770833333336</v>
      </c>
      <c r="E19291" s="15" t="str">
        <f>IF(AND($B$6=NB!$A$17,$B$8&gt;0),'Ersparnisberechnung Sommertarif'!$B$8*SLP!C19271,"")</f>
        <v/>
      </c>
    </row>
    <row r="19292" spans="1:5" x14ac:dyDescent="0.3">
      <c r="A19292" s="25">
        <v>46223</v>
      </c>
      <c r="B19292" s="31">
        <v>0.78125</v>
      </c>
      <c r="C19292" s="46"/>
      <c r="D19292" s="29">
        <v>46223.78125</v>
      </c>
      <c r="E19292" s="15" t="str">
        <f>IF(AND($B$6=NB!$A$17,$B$8&gt;0),'Ersparnisberechnung Sommertarif'!$B$8*SLP!C19272,"")</f>
        <v/>
      </c>
    </row>
    <row r="19293" spans="1:5" x14ac:dyDescent="0.3">
      <c r="A19293" s="25">
        <v>46223</v>
      </c>
      <c r="B19293" s="31">
        <v>0.79166666666666663</v>
      </c>
      <c r="C19293" s="46"/>
      <c r="D19293" s="29">
        <v>46223.791666666664</v>
      </c>
      <c r="E19293" s="15" t="str">
        <f>IF(AND($B$6=NB!$A$17,$B$8&gt;0),'Ersparnisberechnung Sommertarif'!$B$8*SLP!C19273,"")</f>
        <v/>
      </c>
    </row>
    <row r="19294" spans="1:5" x14ac:dyDescent="0.3">
      <c r="A19294" s="25">
        <v>46223</v>
      </c>
      <c r="B19294" s="31">
        <v>0.80208333333333337</v>
      </c>
      <c r="C19294" s="46"/>
      <c r="D19294" s="29">
        <v>46223.802083333336</v>
      </c>
      <c r="E19294" s="15" t="str">
        <f>IF(AND($B$6=NB!$A$17,$B$8&gt;0),'Ersparnisberechnung Sommertarif'!$B$8*SLP!C19274,"")</f>
        <v/>
      </c>
    </row>
    <row r="19295" spans="1:5" x14ac:dyDescent="0.3">
      <c r="A19295" s="25">
        <v>46223</v>
      </c>
      <c r="B19295" s="31">
        <v>0.8125</v>
      </c>
      <c r="C19295" s="46"/>
      <c r="D19295" s="29">
        <v>46223.8125</v>
      </c>
      <c r="E19295" s="15" t="str">
        <f>IF(AND($B$6=NB!$A$17,$B$8&gt;0),'Ersparnisberechnung Sommertarif'!$B$8*SLP!C19275,"")</f>
        <v/>
      </c>
    </row>
    <row r="19296" spans="1:5" x14ac:dyDescent="0.3">
      <c r="A19296" s="25">
        <v>46223</v>
      </c>
      <c r="B19296" s="31">
        <v>0.82291666666666663</v>
      </c>
      <c r="C19296" s="46"/>
      <c r="D19296" s="29">
        <v>46223.822916666664</v>
      </c>
      <c r="E19296" s="15" t="str">
        <f>IF(AND($B$6=NB!$A$17,$B$8&gt;0),'Ersparnisberechnung Sommertarif'!$B$8*SLP!C19276,"")</f>
        <v/>
      </c>
    </row>
    <row r="19297" spans="1:5" x14ac:dyDescent="0.3">
      <c r="A19297" s="25">
        <v>46223</v>
      </c>
      <c r="B19297" s="31">
        <v>0.83333333333333337</v>
      </c>
      <c r="C19297" s="46"/>
      <c r="D19297" s="29">
        <v>46223.833333333336</v>
      </c>
      <c r="E19297" s="15" t="str">
        <f>IF(AND($B$6=NB!$A$17,$B$8&gt;0),'Ersparnisberechnung Sommertarif'!$B$8*SLP!C19277,"")</f>
        <v/>
      </c>
    </row>
    <row r="19298" spans="1:5" x14ac:dyDescent="0.3">
      <c r="A19298" s="25">
        <v>46223</v>
      </c>
      <c r="B19298" s="31">
        <v>0.84375</v>
      </c>
      <c r="C19298" s="46"/>
      <c r="D19298" s="29">
        <v>46223.84375</v>
      </c>
      <c r="E19298" s="15" t="str">
        <f>IF(AND($B$6=NB!$A$17,$B$8&gt;0),'Ersparnisberechnung Sommertarif'!$B$8*SLP!C19278,"")</f>
        <v/>
      </c>
    </row>
    <row r="19299" spans="1:5" x14ac:dyDescent="0.3">
      <c r="A19299" s="25">
        <v>46223</v>
      </c>
      <c r="B19299" s="31">
        <v>0.85416666666666663</v>
      </c>
      <c r="C19299" s="46"/>
      <c r="D19299" s="29">
        <v>46223.854166666664</v>
      </c>
      <c r="E19299" s="15" t="str">
        <f>IF(AND($B$6=NB!$A$17,$B$8&gt;0),'Ersparnisberechnung Sommertarif'!$B$8*SLP!C19279,"")</f>
        <v/>
      </c>
    </row>
    <row r="19300" spans="1:5" x14ac:dyDescent="0.3">
      <c r="A19300" s="25">
        <v>46223</v>
      </c>
      <c r="B19300" s="31">
        <v>0.86458333333333337</v>
      </c>
      <c r="C19300" s="46"/>
      <c r="D19300" s="29">
        <v>46223.864583333336</v>
      </c>
      <c r="E19300" s="15" t="str">
        <f>IF(AND($B$6=NB!$A$17,$B$8&gt;0),'Ersparnisberechnung Sommertarif'!$B$8*SLP!C19280,"")</f>
        <v/>
      </c>
    </row>
    <row r="19301" spans="1:5" x14ac:dyDescent="0.3">
      <c r="A19301" s="25">
        <v>46223</v>
      </c>
      <c r="B19301" s="31">
        <v>0.875</v>
      </c>
      <c r="C19301" s="46"/>
      <c r="D19301" s="29">
        <v>46223.875</v>
      </c>
      <c r="E19301" s="15" t="str">
        <f>IF(AND($B$6=NB!$A$17,$B$8&gt;0),'Ersparnisberechnung Sommertarif'!$B$8*SLP!C19281,"")</f>
        <v/>
      </c>
    </row>
    <row r="19302" spans="1:5" x14ac:dyDescent="0.3">
      <c r="A19302" s="25">
        <v>46223</v>
      </c>
      <c r="B19302" s="31">
        <v>0.88541666666666663</v>
      </c>
      <c r="C19302" s="46"/>
      <c r="D19302" s="29">
        <v>46223.885416666664</v>
      </c>
      <c r="E19302" s="15" t="str">
        <f>IF(AND($B$6=NB!$A$17,$B$8&gt;0),'Ersparnisberechnung Sommertarif'!$B$8*SLP!C19282,"")</f>
        <v/>
      </c>
    </row>
    <row r="19303" spans="1:5" x14ac:dyDescent="0.3">
      <c r="A19303" s="25">
        <v>46223</v>
      </c>
      <c r="B19303" s="31">
        <v>0.89583333333333337</v>
      </c>
      <c r="C19303" s="46"/>
      <c r="D19303" s="29">
        <v>46223.895833333336</v>
      </c>
      <c r="E19303" s="15" t="str">
        <f>IF(AND($B$6=NB!$A$17,$B$8&gt;0),'Ersparnisberechnung Sommertarif'!$B$8*SLP!C19283,"")</f>
        <v/>
      </c>
    </row>
    <row r="19304" spans="1:5" x14ac:dyDescent="0.3">
      <c r="A19304" s="25">
        <v>46223</v>
      </c>
      <c r="B19304" s="31">
        <v>0.90625</v>
      </c>
      <c r="C19304" s="46"/>
      <c r="D19304" s="29">
        <v>46223.90625</v>
      </c>
      <c r="E19304" s="15" t="str">
        <f>IF(AND($B$6=NB!$A$17,$B$8&gt;0),'Ersparnisberechnung Sommertarif'!$B$8*SLP!C19284,"")</f>
        <v/>
      </c>
    </row>
    <row r="19305" spans="1:5" x14ac:dyDescent="0.3">
      <c r="A19305" s="25">
        <v>46223</v>
      </c>
      <c r="B19305" s="31">
        <v>0.91666666666666663</v>
      </c>
      <c r="C19305" s="46"/>
      <c r="D19305" s="29">
        <v>46223.916666666664</v>
      </c>
      <c r="E19305" s="15" t="str">
        <f>IF(AND($B$6=NB!$A$17,$B$8&gt;0),'Ersparnisberechnung Sommertarif'!$B$8*SLP!C19285,"")</f>
        <v/>
      </c>
    </row>
    <row r="19306" spans="1:5" x14ac:dyDescent="0.3">
      <c r="A19306" s="25">
        <v>46223</v>
      </c>
      <c r="B19306" s="31">
        <v>0.92708333333333337</v>
      </c>
      <c r="C19306" s="46"/>
      <c r="D19306" s="29">
        <v>46223.927083333336</v>
      </c>
      <c r="E19306" s="15" t="str">
        <f>IF(AND($B$6=NB!$A$17,$B$8&gt;0),'Ersparnisberechnung Sommertarif'!$B$8*SLP!C19286,"")</f>
        <v/>
      </c>
    </row>
    <row r="19307" spans="1:5" x14ac:dyDescent="0.3">
      <c r="A19307" s="25">
        <v>46223</v>
      </c>
      <c r="B19307" s="31">
        <v>0.9375</v>
      </c>
      <c r="C19307" s="46"/>
      <c r="D19307" s="29">
        <v>46223.9375</v>
      </c>
      <c r="E19307" s="15" t="str">
        <f>IF(AND($B$6=NB!$A$17,$B$8&gt;0),'Ersparnisberechnung Sommertarif'!$B$8*SLP!C19287,"")</f>
        <v/>
      </c>
    </row>
    <row r="19308" spans="1:5" x14ac:dyDescent="0.3">
      <c r="A19308" s="25">
        <v>46223</v>
      </c>
      <c r="B19308" s="31">
        <v>0.94791666666666663</v>
      </c>
      <c r="C19308" s="46"/>
      <c r="D19308" s="29">
        <v>46223.947916666664</v>
      </c>
      <c r="E19308" s="15" t="str">
        <f>IF(AND($B$6=NB!$A$17,$B$8&gt;0),'Ersparnisberechnung Sommertarif'!$B$8*SLP!C19288,"")</f>
        <v/>
      </c>
    </row>
    <row r="19309" spans="1:5" x14ac:dyDescent="0.3">
      <c r="A19309" s="25">
        <v>46223</v>
      </c>
      <c r="B19309" s="31">
        <v>0.95833333333333337</v>
      </c>
      <c r="C19309" s="46"/>
      <c r="D19309" s="29">
        <v>46223.958333333336</v>
      </c>
      <c r="E19309" s="15" t="str">
        <f>IF(AND($B$6=NB!$A$17,$B$8&gt;0),'Ersparnisberechnung Sommertarif'!$B$8*SLP!C19289,"")</f>
        <v/>
      </c>
    </row>
    <row r="19310" spans="1:5" x14ac:dyDescent="0.3">
      <c r="A19310" s="25">
        <v>46223</v>
      </c>
      <c r="B19310" s="31">
        <v>0.96875</v>
      </c>
      <c r="C19310" s="46"/>
      <c r="D19310" s="29">
        <v>46223.96875</v>
      </c>
      <c r="E19310" s="15" t="str">
        <f>IF(AND($B$6=NB!$A$17,$B$8&gt;0),'Ersparnisberechnung Sommertarif'!$B$8*SLP!C19290,"")</f>
        <v/>
      </c>
    </row>
    <row r="19311" spans="1:5" x14ac:dyDescent="0.3">
      <c r="A19311" s="25">
        <v>46223</v>
      </c>
      <c r="B19311" s="31">
        <v>0.97916666666666663</v>
      </c>
      <c r="C19311" s="46"/>
      <c r="D19311" s="29">
        <v>46223.979166666664</v>
      </c>
      <c r="E19311" s="15" t="str">
        <f>IF(AND($B$6=NB!$A$17,$B$8&gt;0),'Ersparnisberechnung Sommertarif'!$B$8*SLP!C19291,"")</f>
        <v/>
      </c>
    </row>
    <row r="19312" spans="1:5" x14ac:dyDescent="0.3">
      <c r="A19312" s="25">
        <v>46223</v>
      </c>
      <c r="B19312" s="31">
        <v>0.98958333333333337</v>
      </c>
      <c r="C19312" s="46"/>
      <c r="D19312" s="29">
        <v>46223.989583333336</v>
      </c>
      <c r="E19312" s="15" t="str">
        <f>IF(AND($B$6=NB!$A$17,$B$8&gt;0),'Ersparnisberechnung Sommertarif'!$B$8*SLP!C19292,"")</f>
        <v/>
      </c>
    </row>
    <row r="19313" spans="1:5" x14ac:dyDescent="0.3">
      <c r="A19313" s="25">
        <v>46224</v>
      </c>
      <c r="B19313" s="31">
        <v>0</v>
      </c>
      <c r="C19313" s="46"/>
      <c r="D19313" s="29">
        <v>46224</v>
      </c>
      <c r="E19313" s="15" t="str">
        <f>IF(AND($B$6=NB!$A$17,$B$8&gt;0),'Ersparnisberechnung Sommertarif'!$B$8*SLP!C19293,"")</f>
        <v/>
      </c>
    </row>
    <row r="19314" spans="1:5" x14ac:dyDescent="0.3">
      <c r="A19314" s="25">
        <v>46224</v>
      </c>
      <c r="B19314" s="31">
        <v>1.0416666666666666E-2</v>
      </c>
      <c r="C19314" s="46"/>
      <c r="D19314" s="29">
        <v>46224.010416666664</v>
      </c>
      <c r="E19314" s="15" t="str">
        <f>IF(AND($B$6=NB!$A$17,$B$8&gt;0),'Ersparnisberechnung Sommertarif'!$B$8*SLP!C19294,"")</f>
        <v/>
      </c>
    </row>
    <row r="19315" spans="1:5" x14ac:dyDescent="0.3">
      <c r="A19315" s="25">
        <v>46224</v>
      </c>
      <c r="B19315" s="31">
        <v>2.0833333333333332E-2</v>
      </c>
      <c r="C19315" s="46"/>
      <c r="D19315" s="29">
        <v>46224.020833333336</v>
      </c>
      <c r="E19315" s="15" t="str">
        <f>IF(AND($B$6=NB!$A$17,$B$8&gt;0),'Ersparnisberechnung Sommertarif'!$B$8*SLP!C19295,"")</f>
        <v/>
      </c>
    </row>
    <row r="19316" spans="1:5" x14ac:dyDescent="0.3">
      <c r="A19316" s="25">
        <v>46224</v>
      </c>
      <c r="B19316" s="31">
        <v>3.125E-2</v>
      </c>
      <c r="C19316" s="46"/>
      <c r="D19316" s="29">
        <v>46224.03125</v>
      </c>
      <c r="E19316" s="15" t="str">
        <f>IF(AND($B$6=NB!$A$17,$B$8&gt;0),'Ersparnisberechnung Sommertarif'!$B$8*SLP!C19296,"")</f>
        <v/>
      </c>
    </row>
    <row r="19317" spans="1:5" x14ac:dyDescent="0.3">
      <c r="A19317" s="25">
        <v>46224</v>
      </c>
      <c r="B19317" s="31">
        <v>4.1666666666666664E-2</v>
      </c>
      <c r="C19317" s="46"/>
      <c r="D19317" s="29">
        <v>46224.041666666664</v>
      </c>
      <c r="E19317" s="15" t="str">
        <f>IF(AND($B$6=NB!$A$17,$B$8&gt;0),'Ersparnisberechnung Sommertarif'!$B$8*SLP!C19297,"")</f>
        <v/>
      </c>
    </row>
    <row r="19318" spans="1:5" x14ac:dyDescent="0.3">
      <c r="A19318" s="25">
        <v>46224</v>
      </c>
      <c r="B19318" s="31">
        <v>5.2083333333333336E-2</v>
      </c>
      <c r="C19318" s="46"/>
      <c r="D19318" s="29">
        <v>46224.052083333336</v>
      </c>
      <c r="E19318" s="15" t="str">
        <f>IF(AND($B$6=NB!$A$17,$B$8&gt;0),'Ersparnisberechnung Sommertarif'!$B$8*SLP!C19298,"")</f>
        <v/>
      </c>
    </row>
    <row r="19319" spans="1:5" x14ac:dyDescent="0.3">
      <c r="A19319" s="25">
        <v>46224</v>
      </c>
      <c r="B19319" s="31">
        <v>6.25E-2</v>
      </c>
      <c r="C19319" s="46"/>
      <c r="D19319" s="29">
        <v>46224.0625</v>
      </c>
      <c r="E19319" s="15" t="str">
        <f>IF(AND($B$6=NB!$A$17,$B$8&gt;0),'Ersparnisberechnung Sommertarif'!$B$8*SLP!C19299,"")</f>
        <v/>
      </c>
    </row>
    <row r="19320" spans="1:5" x14ac:dyDescent="0.3">
      <c r="A19320" s="25">
        <v>46224</v>
      </c>
      <c r="B19320" s="31">
        <v>7.2916666666666671E-2</v>
      </c>
      <c r="C19320" s="46"/>
      <c r="D19320" s="29">
        <v>46224.072916666664</v>
      </c>
      <c r="E19320" s="15" t="str">
        <f>IF(AND($B$6=NB!$A$17,$B$8&gt;0),'Ersparnisberechnung Sommertarif'!$B$8*SLP!C19300,"")</f>
        <v/>
      </c>
    </row>
    <row r="19321" spans="1:5" x14ac:dyDescent="0.3">
      <c r="A19321" s="25">
        <v>46224</v>
      </c>
      <c r="B19321" s="31">
        <v>8.3333333333333329E-2</v>
      </c>
      <c r="C19321" s="46"/>
      <c r="D19321" s="29">
        <v>46224.083333333336</v>
      </c>
      <c r="E19321" s="15" t="str">
        <f>IF(AND($B$6=NB!$A$17,$B$8&gt;0),'Ersparnisberechnung Sommertarif'!$B$8*SLP!C19301,"")</f>
        <v/>
      </c>
    </row>
    <row r="19322" spans="1:5" x14ac:dyDescent="0.3">
      <c r="A19322" s="25">
        <v>46224</v>
      </c>
      <c r="B19322" s="31">
        <v>9.375E-2</v>
      </c>
      <c r="C19322" s="46"/>
      <c r="D19322" s="29">
        <v>46224.09375</v>
      </c>
      <c r="E19322" s="15" t="str">
        <f>IF(AND($B$6=NB!$A$17,$B$8&gt;0),'Ersparnisberechnung Sommertarif'!$B$8*SLP!C19302,"")</f>
        <v/>
      </c>
    </row>
    <row r="19323" spans="1:5" x14ac:dyDescent="0.3">
      <c r="A19323" s="25">
        <v>46224</v>
      </c>
      <c r="B19323" s="31">
        <v>0.10416666666666667</v>
      </c>
      <c r="C19323" s="46"/>
      <c r="D19323" s="29">
        <v>46224.104166666664</v>
      </c>
      <c r="E19323" s="15" t="str">
        <f>IF(AND($B$6=NB!$A$17,$B$8&gt;0),'Ersparnisberechnung Sommertarif'!$B$8*SLP!C19303,"")</f>
        <v/>
      </c>
    </row>
    <row r="19324" spans="1:5" x14ac:dyDescent="0.3">
      <c r="A19324" s="25">
        <v>46224</v>
      </c>
      <c r="B19324" s="31">
        <v>0.11458333333333333</v>
      </c>
      <c r="C19324" s="46"/>
      <c r="D19324" s="29">
        <v>46224.114583333336</v>
      </c>
      <c r="E19324" s="15" t="str">
        <f>IF(AND($B$6=NB!$A$17,$B$8&gt;0),'Ersparnisberechnung Sommertarif'!$B$8*SLP!C19304,"")</f>
        <v/>
      </c>
    </row>
    <row r="19325" spans="1:5" x14ac:dyDescent="0.3">
      <c r="A19325" s="25">
        <v>46224</v>
      </c>
      <c r="B19325" s="31">
        <v>0.125</v>
      </c>
      <c r="C19325" s="46"/>
      <c r="D19325" s="29">
        <v>46224.125</v>
      </c>
      <c r="E19325" s="15" t="str">
        <f>IF(AND($B$6=NB!$A$17,$B$8&gt;0),'Ersparnisberechnung Sommertarif'!$B$8*SLP!C19305,"")</f>
        <v/>
      </c>
    </row>
    <row r="19326" spans="1:5" x14ac:dyDescent="0.3">
      <c r="A19326" s="25">
        <v>46224</v>
      </c>
      <c r="B19326" s="31">
        <v>0.13541666666666666</v>
      </c>
      <c r="C19326" s="46"/>
      <c r="D19326" s="29">
        <v>46224.135416666664</v>
      </c>
      <c r="E19326" s="15" t="str">
        <f>IF(AND($B$6=NB!$A$17,$B$8&gt;0),'Ersparnisberechnung Sommertarif'!$B$8*SLP!C19306,"")</f>
        <v/>
      </c>
    </row>
    <row r="19327" spans="1:5" x14ac:dyDescent="0.3">
      <c r="A19327" s="25">
        <v>46224</v>
      </c>
      <c r="B19327" s="31">
        <v>0.14583333333333334</v>
      </c>
      <c r="C19327" s="46"/>
      <c r="D19327" s="29">
        <v>46224.145833333336</v>
      </c>
      <c r="E19327" s="15" t="str">
        <f>IF(AND($B$6=NB!$A$17,$B$8&gt;0),'Ersparnisberechnung Sommertarif'!$B$8*SLP!C19307,"")</f>
        <v/>
      </c>
    </row>
    <row r="19328" spans="1:5" x14ac:dyDescent="0.3">
      <c r="A19328" s="25">
        <v>46224</v>
      </c>
      <c r="B19328" s="31">
        <v>0.15625</v>
      </c>
      <c r="C19328" s="46"/>
      <c r="D19328" s="29">
        <v>46224.15625</v>
      </c>
      <c r="E19328" s="15" t="str">
        <f>IF(AND($B$6=NB!$A$17,$B$8&gt;0),'Ersparnisberechnung Sommertarif'!$B$8*SLP!C19308,"")</f>
        <v/>
      </c>
    </row>
    <row r="19329" spans="1:5" x14ac:dyDescent="0.3">
      <c r="A19329" s="25">
        <v>46224</v>
      </c>
      <c r="B19329" s="31">
        <v>0.16666666666666666</v>
      </c>
      <c r="C19329" s="46"/>
      <c r="D19329" s="29">
        <v>46224.166666666664</v>
      </c>
      <c r="E19329" s="15" t="str">
        <f>IF(AND($B$6=NB!$A$17,$B$8&gt;0),'Ersparnisberechnung Sommertarif'!$B$8*SLP!C19309,"")</f>
        <v/>
      </c>
    </row>
    <row r="19330" spans="1:5" x14ac:dyDescent="0.3">
      <c r="A19330" s="25">
        <v>46224</v>
      </c>
      <c r="B19330" s="31">
        <v>0.17708333333333334</v>
      </c>
      <c r="C19330" s="46"/>
      <c r="D19330" s="29">
        <v>46224.177083333336</v>
      </c>
      <c r="E19330" s="15" t="str">
        <f>IF(AND($B$6=NB!$A$17,$B$8&gt;0),'Ersparnisberechnung Sommertarif'!$B$8*SLP!C19310,"")</f>
        <v/>
      </c>
    </row>
    <row r="19331" spans="1:5" x14ac:dyDescent="0.3">
      <c r="A19331" s="25">
        <v>46224</v>
      </c>
      <c r="B19331" s="31">
        <v>0.1875</v>
      </c>
      <c r="C19331" s="46"/>
      <c r="D19331" s="29">
        <v>46224.1875</v>
      </c>
      <c r="E19331" s="15" t="str">
        <f>IF(AND($B$6=NB!$A$17,$B$8&gt;0),'Ersparnisberechnung Sommertarif'!$B$8*SLP!C19311,"")</f>
        <v/>
      </c>
    </row>
    <row r="19332" spans="1:5" x14ac:dyDescent="0.3">
      <c r="A19332" s="25">
        <v>46224</v>
      </c>
      <c r="B19332" s="31">
        <v>0.19791666666666666</v>
      </c>
      <c r="C19332" s="46"/>
      <c r="D19332" s="29">
        <v>46224.197916666664</v>
      </c>
      <c r="E19332" s="15" t="str">
        <f>IF(AND($B$6=NB!$A$17,$B$8&gt;0),'Ersparnisberechnung Sommertarif'!$B$8*SLP!C19312,"")</f>
        <v/>
      </c>
    </row>
    <row r="19333" spans="1:5" x14ac:dyDescent="0.3">
      <c r="A19333" s="25">
        <v>46224</v>
      </c>
      <c r="B19333" s="31">
        <v>0.20833333333333334</v>
      </c>
      <c r="C19333" s="46"/>
      <c r="D19333" s="29">
        <v>46224.208333333336</v>
      </c>
      <c r="E19333" s="15" t="str">
        <f>IF(AND($B$6=NB!$A$17,$B$8&gt;0),'Ersparnisberechnung Sommertarif'!$B$8*SLP!C19313,"")</f>
        <v/>
      </c>
    </row>
    <row r="19334" spans="1:5" x14ac:dyDescent="0.3">
      <c r="A19334" s="25">
        <v>46224</v>
      </c>
      <c r="B19334" s="31">
        <v>0.21875</v>
      </c>
      <c r="C19334" s="46"/>
      <c r="D19334" s="29">
        <v>46224.21875</v>
      </c>
      <c r="E19334" s="15" t="str">
        <f>IF(AND($B$6=NB!$A$17,$B$8&gt;0),'Ersparnisberechnung Sommertarif'!$B$8*SLP!C19314,"")</f>
        <v/>
      </c>
    </row>
    <row r="19335" spans="1:5" x14ac:dyDescent="0.3">
      <c r="A19335" s="25">
        <v>46224</v>
      </c>
      <c r="B19335" s="31">
        <v>0.22916666666666666</v>
      </c>
      <c r="C19335" s="46"/>
      <c r="D19335" s="29">
        <v>46224.229166666664</v>
      </c>
      <c r="E19335" s="15" t="str">
        <f>IF(AND($B$6=NB!$A$17,$B$8&gt;0),'Ersparnisberechnung Sommertarif'!$B$8*SLP!C19315,"")</f>
        <v/>
      </c>
    </row>
    <row r="19336" spans="1:5" x14ac:dyDescent="0.3">
      <c r="A19336" s="25">
        <v>46224</v>
      </c>
      <c r="B19336" s="31">
        <v>0.23958333333333334</v>
      </c>
      <c r="C19336" s="46"/>
      <c r="D19336" s="29">
        <v>46224.239583333336</v>
      </c>
      <c r="E19336" s="15" t="str">
        <f>IF(AND($B$6=NB!$A$17,$B$8&gt;0),'Ersparnisberechnung Sommertarif'!$B$8*SLP!C19316,"")</f>
        <v/>
      </c>
    </row>
    <row r="19337" spans="1:5" x14ac:dyDescent="0.3">
      <c r="A19337" s="25">
        <v>46224</v>
      </c>
      <c r="B19337" s="31">
        <v>0.25</v>
      </c>
      <c r="C19337" s="46"/>
      <c r="D19337" s="29">
        <v>46224.25</v>
      </c>
      <c r="E19337" s="15" t="str">
        <f>IF(AND($B$6=NB!$A$17,$B$8&gt;0),'Ersparnisberechnung Sommertarif'!$B$8*SLP!C19317,"")</f>
        <v/>
      </c>
    </row>
    <row r="19338" spans="1:5" x14ac:dyDescent="0.3">
      <c r="A19338" s="25">
        <v>46224</v>
      </c>
      <c r="B19338" s="31">
        <v>0.26041666666666669</v>
      </c>
      <c r="C19338" s="46"/>
      <c r="D19338" s="29">
        <v>46224.260416666664</v>
      </c>
      <c r="E19338" s="15" t="str">
        <f>IF(AND($B$6=NB!$A$17,$B$8&gt;0),'Ersparnisberechnung Sommertarif'!$B$8*SLP!C19318,"")</f>
        <v/>
      </c>
    </row>
    <row r="19339" spans="1:5" x14ac:dyDescent="0.3">
      <c r="A19339" s="25">
        <v>46224</v>
      </c>
      <c r="B19339" s="31">
        <v>0.27083333333333331</v>
      </c>
      <c r="C19339" s="46"/>
      <c r="D19339" s="29">
        <v>46224.270833333336</v>
      </c>
      <c r="E19339" s="15" t="str">
        <f>IF(AND($B$6=NB!$A$17,$B$8&gt;0),'Ersparnisberechnung Sommertarif'!$B$8*SLP!C19319,"")</f>
        <v/>
      </c>
    </row>
    <row r="19340" spans="1:5" x14ac:dyDescent="0.3">
      <c r="A19340" s="25">
        <v>46224</v>
      </c>
      <c r="B19340" s="31">
        <v>0.28125</v>
      </c>
      <c r="C19340" s="46"/>
      <c r="D19340" s="29">
        <v>46224.28125</v>
      </c>
      <c r="E19340" s="15" t="str">
        <f>IF(AND($B$6=NB!$A$17,$B$8&gt;0),'Ersparnisberechnung Sommertarif'!$B$8*SLP!C19320,"")</f>
        <v/>
      </c>
    </row>
    <row r="19341" spans="1:5" x14ac:dyDescent="0.3">
      <c r="A19341" s="25">
        <v>46224</v>
      </c>
      <c r="B19341" s="31">
        <v>0.29166666666666669</v>
      </c>
      <c r="C19341" s="46"/>
      <c r="D19341" s="29">
        <v>46224.291666666664</v>
      </c>
      <c r="E19341" s="15" t="str">
        <f>IF(AND($B$6=NB!$A$17,$B$8&gt;0),'Ersparnisberechnung Sommertarif'!$B$8*SLP!C19321,"")</f>
        <v/>
      </c>
    </row>
    <row r="19342" spans="1:5" x14ac:dyDescent="0.3">
      <c r="A19342" s="25">
        <v>46224</v>
      </c>
      <c r="B19342" s="31">
        <v>0.30208333333333331</v>
      </c>
      <c r="C19342" s="46"/>
      <c r="D19342" s="29">
        <v>46224.302083333336</v>
      </c>
      <c r="E19342" s="15" t="str">
        <f>IF(AND($B$6=NB!$A$17,$B$8&gt;0),'Ersparnisberechnung Sommertarif'!$B$8*SLP!C19322,"")</f>
        <v/>
      </c>
    </row>
    <row r="19343" spans="1:5" x14ac:dyDescent="0.3">
      <c r="A19343" s="25">
        <v>46224</v>
      </c>
      <c r="B19343" s="31">
        <v>0.3125</v>
      </c>
      <c r="C19343" s="46"/>
      <c r="D19343" s="29">
        <v>46224.3125</v>
      </c>
      <c r="E19343" s="15" t="str">
        <f>IF(AND($B$6=NB!$A$17,$B$8&gt;0),'Ersparnisberechnung Sommertarif'!$B$8*SLP!C19323,"")</f>
        <v/>
      </c>
    </row>
    <row r="19344" spans="1:5" x14ac:dyDescent="0.3">
      <c r="A19344" s="25">
        <v>46224</v>
      </c>
      <c r="B19344" s="31">
        <v>0.32291666666666669</v>
      </c>
      <c r="C19344" s="46"/>
      <c r="D19344" s="29">
        <v>46224.322916666664</v>
      </c>
      <c r="E19344" s="15" t="str">
        <f>IF(AND($B$6=NB!$A$17,$B$8&gt;0),'Ersparnisberechnung Sommertarif'!$B$8*SLP!C19324,"")</f>
        <v/>
      </c>
    </row>
    <row r="19345" spans="1:5" x14ac:dyDescent="0.3">
      <c r="A19345" s="25">
        <v>46224</v>
      </c>
      <c r="B19345" s="31">
        <v>0.33333333333333331</v>
      </c>
      <c r="C19345" s="46"/>
      <c r="D19345" s="29">
        <v>46224.333333333336</v>
      </c>
      <c r="E19345" s="15" t="str">
        <f>IF(AND($B$6=NB!$A$17,$B$8&gt;0),'Ersparnisberechnung Sommertarif'!$B$8*SLP!C19325,"")</f>
        <v/>
      </c>
    </row>
    <row r="19346" spans="1:5" x14ac:dyDescent="0.3">
      <c r="A19346" s="25">
        <v>46224</v>
      </c>
      <c r="B19346" s="31">
        <v>0.34375</v>
      </c>
      <c r="C19346" s="46"/>
      <c r="D19346" s="29">
        <v>46224.34375</v>
      </c>
      <c r="E19346" s="15" t="str">
        <f>IF(AND($B$6=NB!$A$17,$B$8&gt;0),'Ersparnisberechnung Sommertarif'!$B$8*SLP!C19326,"")</f>
        <v/>
      </c>
    </row>
    <row r="19347" spans="1:5" x14ac:dyDescent="0.3">
      <c r="A19347" s="25">
        <v>46224</v>
      </c>
      <c r="B19347" s="31">
        <v>0.35416666666666669</v>
      </c>
      <c r="C19347" s="46"/>
      <c r="D19347" s="29">
        <v>46224.354166666664</v>
      </c>
      <c r="E19347" s="15" t="str">
        <f>IF(AND($B$6=NB!$A$17,$B$8&gt;0),'Ersparnisberechnung Sommertarif'!$B$8*SLP!C19327,"")</f>
        <v/>
      </c>
    </row>
    <row r="19348" spans="1:5" x14ac:dyDescent="0.3">
      <c r="A19348" s="25">
        <v>46224</v>
      </c>
      <c r="B19348" s="31">
        <v>0.36458333333333331</v>
      </c>
      <c r="C19348" s="46"/>
      <c r="D19348" s="29">
        <v>46224.364583333336</v>
      </c>
      <c r="E19348" s="15" t="str">
        <f>IF(AND($B$6=NB!$A$17,$B$8&gt;0),'Ersparnisberechnung Sommertarif'!$B$8*SLP!C19328,"")</f>
        <v/>
      </c>
    </row>
    <row r="19349" spans="1:5" x14ac:dyDescent="0.3">
      <c r="A19349" s="25">
        <v>46224</v>
      </c>
      <c r="B19349" s="31">
        <v>0.375</v>
      </c>
      <c r="C19349" s="46"/>
      <c r="D19349" s="29">
        <v>46224.375</v>
      </c>
      <c r="E19349" s="15" t="str">
        <f>IF(AND($B$6=NB!$A$17,$B$8&gt;0),'Ersparnisberechnung Sommertarif'!$B$8*SLP!C19329,"")</f>
        <v/>
      </c>
    </row>
    <row r="19350" spans="1:5" x14ac:dyDescent="0.3">
      <c r="A19350" s="25">
        <v>46224</v>
      </c>
      <c r="B19350" s="31">
        <v>0.38541666666666669</v>
      </c>
      <c r="C19350" s="46"/>
      <c r="D19350" s="29">
        <v>46224.385416666664</v>
      </c>
      <c r="E19350" s="15" t="str">
        <f>IF(AND($B$6=NB!$A$17,$B$8&gt;0),'Ersparnisberechnung Sommertarif'!$B$8*SLP!C19330,"")</f>
        <v/>
      </c>
    </row>
    <row r="19351" spans="1:5" x14ac:dyDescent="0.3">
      <c r="A19351" s="25">
        <v>46224</v>
      </c>
      <c r="B19351" s="31">
        <v>0.39583333333333331</v>
      </c>
      <c r="C19351" s="46"/>
      <c r="D19351" s="29">
        <v>46224.395833333336</v>
      </c>
      <c r="E19351" s="15" t="str">
        <f>IF(AND($B$6=NB!$A$17,$B$8&gt;0),'Ersparnisberechnung Sommertarif'!$B$8*SLP!C19331,"")</f>
        <v/>
      </c>
    </row>
    <row r="19352" spans="1:5" x14ac:dyDescent="0.3">
      <c r="A19352" s="25">
        <v>46224</v>
      </c>
      <c r="B19352" s="31">
        <v>0.40625</v>
      </c>
      <c r="C19352" s="46"/>
      <c r="D19352" s="29">
        <v>46224.40625</v>
      </c>
      <c r="E19352" s="15" t="str">
        <f>IF(AND($B$6=NB!$A$17,$B$8&gt;0),'Ersparnisberechnung Sommertarif'!$B$8*SLP!C19332,"")</f>
        <v/>
      </c>
    </row>
    <row r="19353" spans="1:5" x14ac:dyDescent="0.3">
      <c r="A19353" s="25">
        <v>46224</v>
      </c>
      <c r="B19353" s="31">
        <v>0.41666666666666669</v>
      </c>
      <c r="C19353" s="46"/>
      <c r="D19353" s="29">
        <v>46224.416666666664</v>
      </c>
      <c r="E19353" s="15" t="str">
        <f>IF(AND($B$6=NB!$A$17,$B$8&gt;0),'Ersparnisberechnung Sommertarif'!$B$8*SLP!C19333,"")</f>
        <v/>
      </c>
    </row>
    <row r="19354" spans="1:5" x14ac:dyDescent="0.3">
      <c r="A19354" s="25">
        <v>46224</v>
      </c>
      <c r="B19354" s="31">
        <v>0.42708333333333331</v>
      </c>
      <c r="C19354" s="46"/>
      <c r="D19354" s="29">
        <v>46224.427083333336</v>
      </c>
      <c r="E19354" s="15" t="str">
        <f>IF(AND($B$6=NB!$A$17,$B$8&gt;0),'Ersparnisberechnung Sommertarif'!$B$8*SLP!C19334,"")</f>
        <v/>
      </c>
    </row>
    <row r="19355" spans="1:5" x14ac:dyDescent="0.3">
      <c r="A19355" s="25">
        <v>46224</v>
      </c>
      <c r="B19355" s="31">
        <v>0.4375</v>
      </c>
      <c r="C19355" s="46"/>
      <c r="D19355" s="29">
        <v>46224.4375</v>
      </c>
      <c r="E19355" s="15" t="str">
        <f>IF(AND($B$6=NB!$A$17,$B$8&gt;0),'Ersparnisberechnung Sommertarif'!$B$8*SLP!C19335,"")</f>
        <v/>
      </c>
    </row>
    <row r="19356" spans="1:5" x14ac:dyDescent="0.3">
      <c r="A19356" s="25">
        <v>46224</v>
      </c>
      <c r="B19356" s="31">
        <v>0.44791666666666669</v>
      </c>
      <c r="C19356" s="46"/>
      <c r="D19356" s="29">
        <v>46224.447916666664</v>
      </c>
      <c r="E19356" s="15" t="str">
        <f>IF(AND($B$6=NB!$A$17,$B$8&gt;0),'Ersparnisberechnung Sommertarif'!$B$8*SLP!C19336,"")</f>
        <v/>
      </c>
    </row>
    <row r="19357" spans="1:5" x14ac:dyDescent="0.3">
      <c r="A19357" s="25">
        <v>46224</v>
      </c>
      <c r="B19357" s="31">
        <v>0.45833333333333331</v>
      </c>
      <c r="C19357" s="46"/>
      <c r="D19357" s="29">
        <v>46224.458333333336</v>
      </c>
      <c r="E19357" s="15" t="str">
        <f>IF(AND($B$6=NB!$A$17,$B$8&gt;0),'Ersparnisberechnung Sommertarif'!$B$8*SLP!C19337,"")</f>
        <v/>
      </c>
    </row>
    <row r="19358" spans="1:5" x14ac:dyDescent="0.3">
      <c r="A19358" s="25">
        <v>46224</v>
      </c>
      <c r="B19358" s="31">
        <v>0.46875</v>
      </c>
      <c r="C19358" s="46"/>
      <c r="D19358" s="29">
        <v>46224.46875</v>
      </c>
      <c r="E19358" s="15" t="str">
        <f>IF(AND($B$6=NB!$A$17,$B$8&gt;0),'Ersparnisberechnung Sommertarif'!$B$8*SLP!C19338,"")</f>
        <v/>
      </c>
    </row>
    <row r="19359" spans="1:5" x14ac:dyDescent="0.3">
      <c r="A19359" s="25">
        <v>46224</v>
      </c>
      <c r="B19359" s="31">
        <v>0.47916666666666669</v>
      </c>
      <c r="C19359" s="46"/>
      <c r="D19359" s="29">
        <v>46224.479166666664</v>
      </c>
      <c r="E19359" s="15" t="str">
        <f>IF(AND($B$6=NB!$A$17,$B$8&gt;0),'Ersparnisberechnung Sommertarif'!$B$8*SLP!C19339,"")</f>
        <v/>
      </c>
    </row>
    <row r="19360" spans="1:5" x14ac:dyDescent="0.3">
      <c r="A19360" s="25">
        <v>46224</v>
      </c>
      <c r="B19360" s="31">
        <v>0.48958333333333331</v>
      </c>
      <c r="C19360" s="46"/>
      <c r="D19360" s="29">
        <v>46224.489583333336</v>
      </c>
      <c r="E19360" s="15" t="str">
        <f>IF(AND($B$6=NB!$A$17,$B$8&gt;0),'Ersparnisberechnung Sommertarif'!$B$8*SLP!C19340,"")</f>
        <v/>
      </c>
    </row>
    <row r="19361" spans="1:5" x14ac:dyDescent="0.3">
      <c r="A19361" s="25">
        <v>46224</v>
      </c>
      <c r="B19361" s="31">
        <v>0.5</v>
      </c>
      <c r="C19361" s="46"/>
      <c r="D19361" s="29">
        <v>46224.5</v>
      </c>
      <c r="E19361" s="15" t="str">
        <f>IF(AND($B$6=NB!$A$17,$B$8&gt;0),'Ersparnisberechnung Sommertarif'!$B$8*SLP!C19341,"")</f>
        <v/>
      </c>
    </row>
    <row r="19362" spans="1:5" x14ac:dyDescent="0.3">
      <c r="A19362" s="25">
        <v>46224</v>
      </c>
      <c r="B19362" s="31">
        <v>0.51041666666666663</v>
      </c>
      <c r="C19362" s="46"/>
      <c r="D19362" s="29">
        <v>46224.510416666664</v>
      </c>
      <c r="E19362" s="15" t="str">
        <f>IF(AND($B$6=NB!$A$17,$B$8&gt;0),'Ersparnisberechnung Sommertarif'!$B$8*SLP!C19342,"")</f>
        <v/>
      </c>
    </row>
    <row r="19363" spans="1:5" x14ac:dyDescent="0.3">
      <c r="A19363" s="25">
        <v>46224</v>
      </c>
      <c r="B19363" s="31">
        <v>0.52083333333333337</v>
      </c>
      <c r="C19363" s="46"/>
      <c r="D19363" s="29">
        <v>46224.520833333336</v>
      </c>
      <c r="E19363" s="15" t="str">
        <f>IF(AND($B$6=NB!$A$17,$B$8&gt;0),'Ersparnisberechnung Sommertarif'!$B$8*SLP!C19343,"")</f>
        <v/>
      </c>
    </row>
    <row r="19364" spans="1:5" x14ac:dyDescent="0.3">
      <c r="A19364" s="25">
        <v>46224</v>
      </c>
      <c r="B19364" s="31">
        <v>0.53125</v>
      </c>
      <c r="C19364" s="46"/>
      <c r="D19364" s="29">
        <v>46224.53125</v>
      </c>
      <c r="E19364" s="15" t="str">
        <f>IF(AND($B$6=NB!$A$17,$B$8&gt;0),'Ersparnisberechnung Sommertarif'!$B$8*SLP!C19344,"")</f>
        <v/>
      </c>
    </row>
    <row r="19365" spans="1:5" x14ac:dyDescent="0.3">
      <c r="A19365" s="25">
        <v>46224</v>
      </c>
      <c r="B19365" s="31">
        <v>0.54166666666666663</v>
      </c>
      <c r="C19365" s="46"/>
      <c r="D19365" s="29">
        <v>46224.541666666664</v>
      </c>
      <c r="E19365" s="15" t="str">
        <f>IF(AND($B$6=NB!$A$17,$B$8&gt;0),'Ersparnisberechnung Sommertarif'!$B$8*SLP!C19345,"")</f>
        <v/>
      </c>
    </row>
    <row r="19366" spans="1:5" x14ac:dyDescent="0.3">
      <c r="A19366" s="25">
        <v>46224</v>
      </c>
      <c r="B19366" s="31">
        <v>0.55208333333333337</v>
      </c>
      <c r="C19366" s="46"/>
      <c r="D19366" s="29">
        <v>46224.552083333336</v>
      </c>
      <c r="E19366" s="15" t="str">
        <f>IF(AND($B$6=NB!$A$17,$B$8&gt;0),'Ersparnisberechnung Sommertarif'!$B$8*SLP!C19346,"")</f>
        <v/>
      </c>
    </row>
    <row r="19367" spans="1:5" x14ac:dyDescent="0.3">
      <c r="A19367" s="25">
        <v>46224</v>
      </c>
      <c r="B19367" s="31">
        <v>0.5625</v>
      </c>
      <c r="C19367" s="46"/>
      <c r="D19367" s="29">
        <v>46224.5625</v>
      </c>
      <c r="E19367" s="15" t="str">
        <f>IF(AND($B$6=NB!$A$17,$B$8&gt;0),'Ersparnisberechnung Sommertarif'!$B$8*SLP!C19347,"")</f>
        <v/>
      </c>
    </row>
    <row r="19368" spans="1:5" x14ac:dyDescent="0.3">
      <c r="A19368" s="25">
        <v>46224</v>
      </c>
      <c r="B19368" s="31">
        <v>0.57291666666666663</v>
      </c>
      <c r="C19368" s="46"/>
      <c r="D19368" s="29">
        <v>46224.572916666664</v>
      </c>
      <c r="E19368" s="15" t="str">
        <f>IF(AND($B$6=NB!$A$17,$B$8&gt;0),'Ersparnisberechnung Sommertarif'!$B$8*SLP!C19348,"")</f>
        <v/>
      </c>
    </row>
    <row r="19369" spans="1:5" x14ac:dyDescent="0.3">
      <c r="A19369" s="25">
        <v>46224</v>
      </c>
      <c r="B19369" s="31">
        <v>0.58333333333333337</v>
      </c>
      <c r="C19369" s="46"/>
      <c r="D19369" s="29">
        <v>46224.583333333336</v>
      </c>
      <c r="E19369" s="15" t="str">
        <f>IF(AND($B$6=NB!$A$17,$B$8&gt;0),'Ersparnisberechnung Sommertarif'!$B$8*SLP!C19349,"")</f>
        <v/>
      </c>
    </row>
    <row r="19370" spans="1:5" x14ac:dyDescent="0.3">
      <c r="A19370" s="25">
        <v>46224</v>
      </c>
      <c r="B19370" s="31">
        <v>0.59375</v>
      </c>
      <c r="C19370" s="46"/>
      <c r="D19370" s="29">
        <v>46224.59375</v>
      </c>
      <c r="E19370" s="15" t="str">
        <f>IF(AND($B$6=NB!$A$17,$B$8&gt;0),'Ersparnisberechnung Sommertarif'!$B$8*SLP!C19350,"")</f>
        <v/>
      </c>
    </row>
    <row r="19371" spans="1:5" x14ac:dyDescent="0.3">
      <c r="A19371" s="25">
        <v>46224</v>
      </c>
      <c r="B19371" s="31">
        <v>0.60416666666666663</v>
      </c>
      <c r="C19371" s="46"/>
      <c r="D19371" s="29">
        <v>46224.604166666664</v>
      </c>
      <c r="E19371" s="15" t="str">
        <f>IF(AND($B$6=NB!$A$17,$B$8&gt;0),'Ersparnisberechnung Sommertarif'!$B$8*SLP!C19351,"")</f>
        <v/>
      </c>
    </row>
    <row r="19372" spans="1:5" x14ac:dyDescent="0.3">
      <c r="A19372" s="25">
        <v>46224</v>
      </c>
      <c r="B19372" s="31">
        <v>0.61458333333333337</v>
      </c>
      <c r="C19372" s="46"/>
      <c r="D19372" s="29">
        <v>46224.614583333336</v>
      </c>
      <c r="E19372" s="15" t="str">
        <f>IF(AND($B$6=NB!$A$17,$B$8&gt;0),'Ersparnisberechnung Sommertarif'!$B$8*SLP!C19352,"")</f>
        <v/>
      </c>
    </row>
    <row r="19373" spans="1:5" x14ac:dyDescent="0.3">
      <c r="A19373" s="25">
        <v>46224</v>
      </c>
      <c r="B19373" s="31">
        <v>0.625</v>
      </c>
      <c r="C19373" s="46"/>
      <c r="D19373" s="29">
        <v>46224.625</v>
      </c>
      <c r="E19373" s="15" t="str">
        <f>IF(AND($B$6=NB!$A$17,$B$8&gt;0),'Ersparnisberechnung Sommertarif'!$B$8*SLP!C19353,"")</f>
        <v/>
      </c>
    </row>
    <row r="19374" spans="1:5" x14ac:dyDescent="0.3">
      <c r="A19374" s="25">
        <v>46224</v>
      </c>
      <c r="B19374" s="31">
        <v>0.63541666666666663</v>
      </c>
      <c r="C19374" s="46"/>
      <c r="D19374" s="29">
        <v>46224.635416666664</v>
      </c>
      <c r="E19374" s="15" t="str">
        <f>IF(AND($B$6=NB!$A$17,$B$8&gt;0),'Ersparnisberechnung Sommertarif'!$B$8*SLP!C19354,"")</f>
        <v/>
      </c>
    </row>
    <row r="19375" spans="1:5" x14ac:dyDescent="0.3">
      <c r="A19375" s="25">
        <v>46224</v>
      </c>
      <c r="B19375" s="31">
        <v>0.64583333333333337</v>
      </c>
      <c r="C19375" s="46"/>
      <c r="D19375" s="29">
        <v>46224.645833333336</v>
      </c>
      <c r="E19375" s="15" t="str">
        <f>IF(AND($B$6=NB!$A$17,$B$8&gt;0),'Ersparnisberechnung Sommertarif'!$B$8*SLP!C19355,"")</f>
        <v/>
      </c>
    </row>
    <row r="19376" spans="1:5" x14ac:dyDescent="0.3">
      <c r="A19376" s="25">
        <v>46224</v>
      </c>
      <c r="B19376" s="31">
        <v>0.65625</v>
      </c>
      <c r="C19376" s="46"/>
      <c r="D19376" s="29">
        <v>46224.65625</v>
      </c>
      <c r="E19376" s="15" t="str">
        <f>IF(AND($B$6=NB!$A$17,$B$8&gt;0),'Ersparnisberechnung Sommertarif'!$B$8*SLP!C19356,"")</f>
        <v/>
      </c>
    </row>
    <row r="19377" spans="1:5" x14ac:dyDescent="0.3">
      <c r="A19377" s="25">
        <v>46224</v>
      </c>
      <c r="B19377" s="31">
        <v>0.66666666666666663</v>
      </c>
      <c r="C19377" s="46"/>
      <c r="D19377" s="29">
        <v>46224.666666666664</v>
      </c>
      <c r="E19377" s="15" t="str">
        <f>IF(AND($B$6=NB!$A$17,$B$8&gt;0),'Ersparnisberechnung Sommertarif'!$B$8*SLP!C19357,"")</f>
        <v/>
      </c>
    </row>
    <row r="19378" spans="1:5" x14ac:dyDescent="0.3">
      <c r="A19378" s="25">
        <v>46224</v>
      </c>
      <c r="B19378" s="31">
        <v>0.67708333333333337</v>
      </c>
      <c r="C19378" s="46"/>
      <c r="D19378" s="29">
        <v>46224.677083333336</v>
      </c>
      <c r="E19378" s="15" t="str">
        <f>IF(AND($B$6=NB!$A$17,$B$8&gt;0),'Ersparnisberechnung Sommertarif'!$B$8*SLP!C19358,"")</f>
        <v/>
      </c>
    </row>
    <row r="19379" spans="1:5" x14ac:dyDescent="0.3">
      <c r="A19379" s="25">
        <v>46224</v>
      </c>
      <c r="B19379" s="31">
        <v>0.6875</v>
      </c>
      <c r="C19379" s="46"/>
      <c r="D19379" s="29">
        <v>46224.6875</v>
      </c>
      <c r="E19379" s="15" t="str">
        <f>IF(AND($B$6=NB!$A$17,$B$8&gt;0),'Ersparnisberechnung Sommertarif'!$B$8*SLP!C19359,"")</f>
        <v/>
      </c>
    </row>
    <row r="19380" spans="1:5" x14ac:dyDescent="0.3">
      <c r="A19380" s="25">
        <v>46224</v>
      </c>
      <c r="B19380" s="31">
        <v>0.69791666666666663</v>
      </c>
      <c r="C19380" s="46"/>
      <c r="D19380" s="29">
        <v>46224.697916666664</v>
      </c>
      <c r="E19380" s="15" t="str">
        <f>IF(AND($B$6=NB!$A$17,$B$8&gt;0),'Ersparnisberechnung Sommertarif'!$B$8*SLP!C19360,"")</f>
        <v/>
      </c>
    </row>
    <row r="19381" spans="1:5" x14ac:dyDescent="0.3">
      <c r="A19381" s="25">
        <v>46224</v>
      </c>
      <c r="B19381" s="31">
        <v>0.70833333333333337</v>
      </c>
      <c r="C19381" s="46"/>
      <c r="D19381" s="29">
        <v>46224.708333333336</v>
      </c>
      <c r="E19381" s="15" t="str">
        <f>IF(AND($B$6=NB!$A$17,$B$8&gt;0),'Ersparnisberechnung Sommertarif'!$B$8*SLP!C19361,"")</f>
        <v/>
      </c>
    </row>
    <row r="19382" spans="1:5" x14ac:dyDescent="0.3">
      <c r="A19382" s="25">
        <v>46224</v>
      </c>
      <c r="B19382" s="31">
        <v>0.71875</v>
      </c>
      <c r="C19382" s="46"/>
      <c r="D19382" s="29">
        <v>46224.71875</v>
      </c>
      <c r="E19382" s="15" t="str">
        <f>IF(AND($B$6=NB!$A$17,$B$8&gt;0),'Ersparnisberechnung Sommertarif'!$B$8*SLP!C19362,"")</f>
        <v/>
      </c>
    </row>
    <row r="19383" spans="1:5" x14ac:dyDescent="0.3">
      <c r="A19383" s="25">
        <v>46224</v>
      </c>
      <c r="B19383" s="31">
        <v>0.72916666666666663</v>
      </c>
      <c r="C19383" s="46"/>
      <c r="D19383" s="29">
        <v>46224.729166666664</v>
      </c>
      <c r="E19383" s="15" t="str">
        <f>IF(AND($B$6=NB!$A$17,$B$8&gt;0),'Ersparnisberechnung Sommertarif'!$B$8*SLP!C19363,"")</f>
        <v/>
      </c>
    </row>
    <row r="19384" spans="1:5" x14ac:dyDescent="0.3">
      <c r="A19384" s="25">
        <v>46224</v>
      </c>
      <c r="B19384" s="31">
        <v>0.73958333333333337</v>
      </c>
      <c r="C19384" s="46"/>
      <c r="D19384" s="29">
        <v>46224.739583333336</v>
      </c>
      <c r="E19384" s="15" t="str">
        <f>IF(AND($B$6=NB!$A$17,$B$8&gt;0),'Ersparnisberechnung Sommertarif'!$B$8*SLP!C19364,"")</f>
        <v/>
      </c>
    </row>
    <row r="19385" spans="1:5" x14ac:dyDescent="0.3">
      <c r="A19385" s="25">
        <v>46224</v>
      </c>
      <c r="B19385" s="31">
        <v>0.75</v>
      </c>
      <c r="C19385" s="46"/>
      <c r="D19385" s="29">
        <v>46224.75</v>
      </c>
      <c r="E19385" s="15" t="str">
        <f>IF(AND($B$6=NB!$A$17,$B$8&gt;0),'Ersparnisberechnung Sommertarif'!$B$8*SLP!C19365,"")</f>
        <v/>
      </c>
    </row>
    <row r="19386" spans="1:5" x14ac:dyDescent="0.3">
      <c r="A19386" s="25">
        <v>46224</v>
      </c>
      <c r="B19386" s="31">
        <v>0.76041666666666663</v>
      </c>
      <c r="C19386" s="46"/>
      <c r="D19386" s="29">
        <v>46224.760416666664</v>
      </c>
      <c r="E19386" s="15" t="str">
        <f>IF(AND($B$6=NB!$A$17,$B$8&gt;0),'Ersparnisberechnung Sommertarif'!$B$8*SLP!C19366,"")</f>
        <v/>
      </c>
    </row>
    <row r="19387" spans="1:5" x14ac:dyDescent="0.3">
      <c r="A19387" s="25">
        <v>46224</v>
      </c>
      <c r="B19387" s="31">
        <v>0.77083333333333337</v>
      </c>
      <c r="C19387" s="46"/>
      <c r="D19387" s="29">
        <v>46224.770833333336</v>
      </c>
      <c r="E19387" s="15" t="str">
        <f>IF(AND($B$6=NB!$A$17,$B$8&gt;0),'Ersparnisberechnung Sommertarif'!$B$8*SLP!C19367,"")</f>
        <v/>
      </c>
    </row>
    <row r="19388" spans="1:5" x14ac:dyDescent="0.3">
      <c r="A19388" s="25">
        <v>46224</v>
      </c>
      <c r="B19388" s="31">
        <v>0.78125</v>
      </c>
      <c r="C19388" s="46"/>
      <c r="D19388" s="29">
        <v>46224.78125</v>
      </c>
      <c r="E19388" s="15" t="str">
        <f>IF(AND($B$6=NB!$A$17,$B$8&gt;0),'Ersparnisberechnung Sommertarif'!$B$8*SLP!C19368,"")</f>
        <v/>
      </c>
    </row>
    <row r="19389" spans="1:5" x14ac:dyDescent="0.3">
      <c r="A19389" s="25">
        <v>46224</v>
      </c>
      <c r="B19389" s="31">
        <v>0.79166666666666663</v>
      </c>
      <c r="C19389" s="46"/>
      <c r="D19389" s="29">
        <v>46224.791666666664</v>
      </c>
      <c r="E19389" s="15" t="str">
        <f>IF(AND($B$6=NB!$A$17,$B$8&gt;0),'Ersparnisberechnung Sommertarif'!$B$8*SLP!C19369,"")</f>
        <v/>
      </c>
    </row>
    <row r="19390" spans="1:5" x14ac:dyDescent="0.3">
      <c r="A19390" s="25">
        <v>46224</v>
      </c>
      <c r="B19390" s="31">
        <v>0.80208333333333337</v>
      </c>
      <c r="C19390" s="46"/>
      <c r="D19390" s="29">
        <v>46224.802083333336</v>
      </c>
      <c r="E19390" s="15" t="str">
        <f>IF(AND($B$6=NB!$A$17,$B$8&gt;0),'Ersparnisberechnung Sommertarif'!$B$8*SLP!C19370,"")</f>
        <v/>
      </c>
    </row>
    <row r="19391" spans="1:5" x14ac:dyDescent="0.3">
      <c r="A19391" s="25">
        <v>46224</v>
      </c>
      <c r="B19391" s="31">
        <v>0.8125</v>
      </c>
      <c r="C19391" s="46"/>
      <c r="D19391" s="29">
        <v>46224.8125</v>
      </c>
      <c r="E19391" s="15" t="str">
        <f>IF(AND($B$6=NB!$A$17,$B$8&gt;0),'Ersparnisberechnung Sommertarif'!$B$8*SLP!C19371,"")</f>
        <v/>
      </c>
    </row>
    <row r="19392" spans="1:5" x14ac:dyDescent="0.3">
      <c r="A19392" s="25">
        <v>46224</v>
      </c>
      <c r="B19392" s="31">
        <v>0.82291666666666663</v>
      </c>
      <c r="C19392" s="46"/>
      <c r="D19392" s="29">
        <v>46224.822916666664</v>
      </c>
      <c r="E19392" s="15" t="str">
        <f>IF(AND($B$6=NB!$A$17,$B$8&gt;0),'Ersparnisberechnung Sommertarif'!$B$8*SLP!C19372,"")</f>
        <v/>
      </c>
    </row>
    <row r="19393" spans="1:5" x14ac:dyDescent="0.3">
      <c r="A19393" s="25">
        <v>46224</v>
      </c>
      <c r="B19393" s="31">
        <v>0.83333333333333337</v>
      </c>
      <c r="C19393" s="46"/>
      <c r="D19393" s="29">
        <v>46224.833333333336</v>
      </c>
      <c r="E19393" s="15" t="str">
        <f>IF(AND($B$6=NB!$A$17,$B$8&gt;0),'Ersparnisberechnung Sommertarif'!$B$8*SLP!C19373,"")</f>
        <v/>
      </c>
    </row>
    <row r="19394" spans="1:5" x14ac:dyDescent="0.3">
      <c r="A19394" s="25">
        <v>46224</v>
      </c>
      <c r="B19394" s="31">
        <v>0.84375</v>
      </c>
      <c r="C19394" s="46"/>
      <c r="D19394" s="29">
        <v>46224.84375</v>
      </c>
      <c r="E19394" s="15" t="str">
        <f>IF(AND($B$6=NB!$A$17,$B$8&gt;0),'Ersparnisberechnung Sommertarif'!$B$8*SLP!C19374,"")</f>
        <v/>
      </c>
    </row>
    <row r="19395" spans="1:5" x14ac:dyDescent="0.3">
      <c r="A19395" s="25">
        <v>46224</v>
      </c>
      <c r="B19395" s="31">
        <v>0.85416666666666663</v>
      </c>
      <c r="C19395" s="46"/>
      <c r="D19395" s="29">
        <v>46224.854166666664</v>
      </c>
      <c r="E19395" s="15" t="str">
        <f>IF(AND($B$6=NB!$A$17,$B$8&gt;0),'Ersparnisberechnung Sommertarif'!$B$8*SLP!C19375,"")</f>
        <v/>
      </c>
    </row>
    <row r="19396" spans="1:5" x14ac:dyDescent="0.3">
      <c r="A19396" s="25">
        <v>46224</v>
      </c>
      <c r="B19396" s="31">
        <v>0.86458333333333337</v>
      </c>
      <c r="C19396" s="46"/>
      <c r="D19396" s="29">
        <v>46224.864583333336</v>
      </c>
      <c r="E19396" s="15" t="str">
        <f>IF(AND($B$6=NB!$A$17,$B$8&gt;0),'Ersparnisberechnung Sommertarif'!$B$8*SLP!C19376,"")</f>
        <v/>
      </c>
    </row>
    <row r="19397" spans="1:5" x14ac:dyDescent="0.3">
      <c r="A19397" s="25">
        <v>46224</v>
      </c>
      <c r="B19397" s="31">
        <v>0.875</v>
      </c>
      <c r="C19397" s="46"/>
      <c r="D19397" s="29">
        <v>46224.875</v>
      </c>
      <c r="E19397" s="15" t="str">
        <f>IF(AND($B$6=NB!$A$17,$B$8&gt;0),'Ersparnisberechnung Sommertarif'!$B$8*SLP!C19377,"")</f>
        <v/>
      </c>
    </row>
    <row r="19398" spans="1:5" x14ac:dyDescent="0.3">
      <c r="A19398" s="25">
        <v>46224</v>
      </c>
      <c r="B19398" s="31">
        <v>0.88541666666666663</v>
      </c>
      <c r="C19398" s="46"/>
      <c r="D19398" s="29">
        <v>46224.885416666664</v>
      </c>
      <c r="E19398" s="15" t="str">
        <f>IF(AND($B$6=NB!$A$17,$B$8&gt;0),'Ersparnisberechnung Sommertarif'!$B$8*SLP!C19378,"")</f>
        <v/>
      </c>
    </row>
    <row r="19399" spans="1:5" x14ac:dyDescent="0.3">
      <c r="A19399" s="25">
        <v>46224</v>
      </c>
      <c r="B19399" s="31">
        <v>0.89583333333333337</v>
      </c>
      <c r="C19399" s="46"/>
      <c r="D19399" s="29">
        <v>46224.895833333336</v>
      </c>
      <c r="E19399" s="15" t="str">
        <f>IF(AND($B$6=NB!$A$17,$B$8&gt;0),'Ersparnisberechnung Sommertarif'!$B$8*SLP!C19379,"")</f>
        <v/>
      </c>
    </row>
    <row r="19400" spans="1:5" x14ac:dyDescent="0.3">
      <c r="A19400" s="25">
        <v>46224</v>
      </c>
      <c r="B19400" s="31">
        <v>0.90625</v>
      </c>
      <c r="C19400" s="46"/>
      <c r="D19400" s="29">
        <v>46224.90625</v>
      </c>
      <c r="E19400" s="15" t="str">
        <f>IF(AND($B$6=NB!$A$17,$B$8&gt;0),'Ersparnisberechnung Sommertarif'!$B$8*SLP!C19380,"")</f>
        <v/>
      </c>
    </row>
    <row r="19401" spans="1:5" x14ac:dyDescent="0.3">
      <c r="A19401" s="25">
        <v>46224</v>
      </c>
      <c r="B19401" s="31">
        <v>0.91666666666666663</v>
      </c>
      <c r="C19401" s="46"/>
      <c r="D19401" s="29">
        <v>46224.916666666664</v>
      </c>
      <c r="E19401" s="15" t="str">
        <f>IF(AND($B$6=NB!$A$17,$B$8&gt;0),'Ersparnisberechnung Sommertarif'!$B$8*SLP!C19381,"")</f>
        <v/>
      </c>
    </row>
    <row r="19402" spans="1:5" x14ac:dyDescent="0.3">
      <c r="A19402" s="25">
        <v>46224</v>
      </c>
      <c r="B19402" s="31">
        <v>0.92708333333333337</v>
      </c>
      <c r="C19402" s="46"/>
      <c r="D19402" s="29">
        <v>46224.927083333336</v>
      </c>
      <c r="E19402" s="15" t="str">
        <f>IF(AND($B$6=NB!$A$17,$B$8&gt;0),'Ersparnisberechnung Sommertarif'!$B$8*SLP!C19382,"")</f>
        <v/>
      </c>
    </row>
    <row r="19403" spans="1:5" x14ac:dyDescent="0.3">
      <c r="A19403" s="25">
        <v>46224</v>
      </c>
      <c r="B19403" s="31">
        <v>0.9375</v>
      </c>
      <c r="C19403" s="46"/>
      <c r="D19403" s="29">
        <v>46224.9375</v>
      </c>
      <c r="E19403" s="15" t="str">
        <f>IF(AND($B$6=NB!$A$17,$B$8&gt;0),'Ersparnisberechnung Sommertarif'!$B$8*SLP!C19383,"")</f>
        <v/>
      </c>
    </row>
    <row r="19404" spans="1:5" x14ac:dyDescent="0.3">
      <c r="A19404" s="25">
        <v>46224</v>
      </c>
      <c r="B19404" s="31">
        <v>0.94791666666666663</v>
      </c>
      <c r="C19404" s="46"/>
      <c r="D19404" s="29">
        <v>46224.947916666664</v>
      </c>
      <c r="E19404" s="15" t="str">
        <f>IF(AND($B$6=NB!$A$17,$B$8&gt;0),'Ersparnisberechnung Sommertarif'!$B$8*SLP!C19384,"")</f>
        <v/>
      </c>
    </row>
    <row r="19405" spans="1:5" x14ac:dyDescent="0.3">
      <c r="A19405" s="25">
        <v>46224</v>
      </c>
      <c r="B19405" s="31">
        <v>0.95833333333333337</v>
      </c>
      <c r="C19405" s="46"/>
      <c r="D19405" s="29">
        <v>46224.958333333336</v>
      </c>
      <c r="E19405" s="15" t="str">
        <f>IF(AND($B$6=NB!$A$17,$B$8&gt;0),'Ersparnisberechnung Sommertarif'!$B$8*SLP!C19385,"")</f>
        <v/>
      </c>
    </row>
    <row r="19406" spans="1:5" x14ac:dyDescent="0.3">
      <c r="A19406" s="25">
        <v>46224</v>
      </c>
      <c r="B19406" s="31">
        <v>0.96875</v>
      </c>
      <c r="C19406" s="46"/>
      <c r="D19406" s="29">
        <v>46224.96875</v>
      </c>
      <c r="E19406" s="15" t="str">
        <f>IF(AND($B$6=NB!$A$17,$B$8&gt;0),'Ersparnisberechnung Sommertarif'!$B$8*SLP!C19386,"")</f>
        <v/>
      </c>
    </row>
    <row r="19407" spans="1:5" x14ac:dyDescent="0.3">
      <c r="A19407" s="25">
        <v>46224</v>
      </c>
      <c r="B19407" s="31">
        <v>0.97916666666666663</v>
      </c>
      <c r="C19407" s="46"/>
      <c r="D19407" s="29">
        <v>46224.979166666664</v>
      </c>
      <c r="E19407" s="15" t="str">
        <f>IF(AND($B$6=NB!$A$17,$B$8&gt;0),'Ersparnisberechnung Sommertarif'!$B$8*SLP!C19387,"")</f>
        <v/>
      </c>
    </row>
    <row r="19408" spans="1:5" x14ac:dyDescent="0.3">
      <c r="A19408" s="25">
        <v>46224</v>
      </c>
      <c r="B19408" s="31">
        <v>0.98958333333333337</v>
      </c>
      <c r="C19408" s="46"/>
      <c r="D19408" s="29">
        <v>46224.989583333336</v>
      </c>
      <c r="E19408" s="15" t="str">
        <f>IF(AND($B$6=NB!$A$17,$B$8&gt;0),'Ersparnisberechnung Sommertarif'!$B$8*SLP!C19388,"")</f>
        <v/>
      </c>
    </row>
    <row r="19409" spans="1:5" x14ac:dyDescent="0.3">
      <c r="A19409" s="25">
        <v>46225</v>
      </c>
      <c r="B19409" s="31">
        <v>0</v>
      </c>
      <c r="C19409" s="46"/>
      <c r="D19409" s="29">
        <v>46225</v>
      </c>
      <c r="E19409" s="15" t="str">
        <f>IF(AND($B$6=NB!$A$17,$B$8&gt;0),'Ersparnisberechnung Sommertarif'!$B$8*SLP!C19389,"")</f>
        <v/>
      </c>
    </row>
    <row r="19410" spans="1:5" x14ac:dyDescent="0.3">
      <c r="A19410" s="25">
        <v>46225</v>
      </c>
      <c r="B19410" s="31">
        <v>1.0416666666666666E-2</v>
      </c>
      <c r="C19410" s="46"/>
      <c r="D19410" s="29">
        <v>46225.010416666664</v>
      </c>
      <c r="E19410" s="15" t="str">
        <f>IF(AND($B$6=NB!$A$17,$B$8&gt;0),'Ersparnisberechnung Sommertarif'!$B$8*SLP!C19390,"")</f>
        <v/>
      </c>
    </row>
    <row r="19411" spans="1:5" x14ac:dyDescent="0.3">
      <c r="A19411" s="25">
        <v>46225</v>
      </c>
      <c r="B19411" s="31">
        <v>2.0833333333333332E-2</v>
      </c>
      <c r="C19411" s="46"/>
      <c r="D19411" s="29">
        <v>46225.020833333336</v>
      </c>
      <c r="E19411" s="15" t="str">
        <f>IF(AND($B$6=NB!$A$17,$B$8&gt;0),'Ersparnisberechnung Sommertarif'!$B$8*SLP!C19391,"")</f>
        <v/>
      </c>
    </row>
    <row r="19412" spans="1:5" x14ac:dyDescent="0.3">
      <c r="A19412" s="25">
        <v>46225</v>
      </c>
      <c r="B19412" s="31">
        <v>3.125E-2</v>
      </c>
      <c r="C19412" s="46"/>
      <c r="D19412" s="29">
        <v>46225.03125</v>
      </c>
      <c r="E19412" s="15" t="str">
        <f>IF(AND($B$6=NB!$A$17,$B$8&gt;0),'Ersparnisberechnung Sommertarif'!$B$8*SLP!C19392,"")</f>
        <v/>
      </c>
    </row>
    <row r="19413" spans="1:5" x14ac:dyDescent="0.3">
      <c r="A19413" s="25">
        <v>46225</v>
      </c>
      <c r="B19413" s="31">
        <v>4.1666666666666664E-2</v>
      </c>
      <c r="C19413" s="46"/>
      <c r="D19413" s="29">
        <v>46225.041666666664</v>
      </c>
      <c r="E19413" s="15" t="str">
        <f>IF(AND($B$6=NB!$A$17,$B$8&gt;0),'Ersparnisberechnung Sommertarif'!$B$8*SLP!C19393,"")</f>
        <v/>
      </c>
    </row>
    <row r="19414" spans="1:5" x14ac:dyDescent="0.3">
      <c r="A19414" s="25">
        <v>46225</v>
      </c>
      <c r="B19414" s="31">
        <v>5.2083333333333336E-2</v>
      </c>
      <c r="C19414" s="46"/>
      <c r="D19414" s="29">
        <v>46225.052083333336</v>
      </c>
      <c r="E19414" s="15" t="str">
        <f>IF(AND($B$6=NB!$A$17,$B$8&gt;0),'Ersparnisberechnung Sommertarif'!$B$8*SLP!C19394,"")</f>
        <v/>
      </c>
    </row>
    <row r="19415" spans="1:5" x14ac:dyDescent="0.3">
      <c r="A19415" s="25">
        <v>46225</v>
      </c>
      <c r="B19415" s="31">
        <v>6.25E-2</v>
      </c>
      <c r="C19415" s="46"/>
      <c r="D19415" s="29">
        <v>46225.0625</v>
      </c>
      <c r="E19415" s="15" t="str">
        <f>IF(AND($B$6=NB!$A$17,$B$8&gt;0),'Ersparnisberechnung Sommertarif'!$B$8*SLP!C19395,"")</f>
        <v/>
      </c>
    </row>
    <row r="19416" spans="1:5" x14ac:dyDescent="0.3">
      <c r="A19416" s="25">
        <v>46225</v>
      </c>
      <c r="B19416" s="31">
        <v>7.2916666666666671E-2</v>
      </c>
      <c r="C19416" s="46"/>
      <c r="D19416" s="29">
        <v>46225.072916666664</v>
      </c>
      <c r="E19416" s="15" t="str">
        <f>IF(AND($B$6=NB!$A$17,$B$8&gt;0),'Ersparnisberechnung Sommertarif'!$B$8*SLP!C19396,"")</f>
        <v/>
      </c>
    </row>
    <row r="19417" spans="1:5" x14ac:dyDescent="0.3">
      <c r="A19417" s="25">
        <v>46225</v>
      </c>
      <c r="B19417" s="31">
        <v>8.3333333333333329E-2</v>
      </c>
      <c r="C19417" s="46"/>
      <c r="D19417" s="29">
        <v>46225.083333333336</v>
      </c>
      <c r="E19417" s="15" t="str">
        <f>IF(AND($B$6=NB!$A$17,$B$8&gt;0),'Ersparnisberechnung Sommertarif'!$B$8*SLP!C19397,"")</f>
        <v/>
      </c>
    </row>
    <row r="19418" spans="1:5" x14ac:dyDescent="0.3">
      <c r="A19418" s="25">
        <v>46225</v>
      </c>
      <c r="B19418" s="31">
        <v>9.375E-2</v>
      </c>
      <c r="C19418" s="46"/>
      <c r="D19418" s="29">
        <v>46225.09375</v>
      </c>
      <c r="E19418" s="15" t="str">
        <f>IF(AND($B$6=NB!$A$17,$B$8&gt;0),'Ersparnisberechnung Sommertarif'!$B$8*SLP!C19398,"")</f>
        <v/>
      </c>
    </row>
    <row r="19419" spans="1:5" x14ac:dyDescent="0.3">
      <c r="A19419" s="25">
        <v>46225</v>
      </c>
      <c r="B19419" s="31">
        <v>0.10416666666666667</v>
      </c>
      <c r="C19419" s="46"/>
      <c r="D19419" s="29">
        <v>46225.104166666664</v>
      </c>
      <c r="E19419" s="15" t="str">
        <f>IF(AND($B$6=NB!$A$17,$B$8&gt;0),'Ersparnisberechnung Sommertarif'!$B$8*SLP!C19399,"")</f>
        <v/>
      </c>
    </row>
    <row r="19420" spans="1:5" x14ac:dyDescent="0.3">
      <c r="A19420" s="25">
        <v>46225</v>
      </c>
      <c r="B19420" s="31">
        <v>0.11458333333333333</v>
      </c>
      <c r="C19420" s="46"/>
      <c r="D19420" s="29">
        <v>46225.114583333336</v>
      </c>
      <c r="E19420" s="15" t="str">
        <f>IF(AND($B$6=NB!$A$17,$B$8&gt;0),'Ersparnisberechnung Sommertarif'!$B$8*SLP!C19400,"")</f>
        <v/>
      </c>
    </row>
    <row r="19421" spans="1:5" x14ac:dyDescent="0.3">
      <c r="A19421" s="25">
        <v>46225</v>
      </c>
      <c r="B19421" s="31">
        <v>0.125</v>
      </c>
      <c r="C19421" s="46"/>
      <c r="D19421" s="29">
        <v>46225.125</v>
      </c>
      <c r="E19421" s="15" t="str">
        <f>IF(AND($B$6=NB!$A$17,$B$8&gt;0),'Ersparnisberechnung Sommertarif'!$B$8*SLP!C19401,"")</f>
        <v/>
      </c>
    </row>
    <row r="19422" spans="1:5" x14ac:dyDescent="0.3">
      <c r="A19422" s="25">
        <v>46225</v>
      </c>
      <c r="B19422" s="31">
        <v>0.13541666666666666</v>
      </c>
      <c r="C19422" s="46"/>
      <c r="D19422" s="29">
        <v>46225.135416666664</v>
      </c>
      <c r="E19422" s="15" t="str">
        <f>IF(AND($B$6=NB!$A$17,$B$8&gt;0),'Ersparnisberechnung Sommertarif'!$B$8*SLP!C19402,"")</f>
        <v/>
      </c>
    </row>
    <row r="19423" spans="1:5" x14ac:dyDescent="0.3">
      <c r="A19423" s="25">
        <v>46225</v>
      </c>
      <c r="B19423" s="31">
        <v>0.14583333333333334</v>
      </c>
      <c r="C19423" s="46"/>
      <c r="D19423" s="29">
        <v>46225.145833333336</v>
      </c>
      <c r="E19423" s="15" t="str">
        <f>IF(AND($B$6=NB!$A$17,$B$8&gt;0),'Ersparnisberechnung Sommertarif'!$B$8*SLP!C19403,"")</f>
        <v/>
      </c>
    </row>
    <row r="19424" spans="1:5" x14ac:dyDescent="0.3">
      <c r="A19424" s="25">
        <v>46225</v>
      </c>
      <c r="B19424" s="31">
        <v>0.15625</v>
      </c>
      <c r="C19424" s="46"/>
      <c r="D19424" s="29">
        <v>46225.15625</v>
      </c>
      <c r="E19424" s="15" t="str">
        <f>IF(AND($B$6=NB!$A$17,$B$8&gt;0),'Ersparnisberechnung Sommertarif'!$B$8*SLP!C19404,"")</f>
        <v/>
      </c>
    </row>
    <row r="19425" spans="1:5" x14ac:dyDescent="0.3">
      <c r="A19425" s="25">
        <v>46225</v>
      </c>
      <c r="B19425" s="31">
        <v>0.16666666666666666</v>
      </c>
      <c r="C19425" s="46"/>
      <c r="D19425" s="29">
        <v>46225.166666666664</v>
      </c>
      <c r="E19425" s="15" t="str">
        <f>IF(AND($B$6=NB!$A$17,$B$8&gt;0),'Ersparnisberechnung Sommertarif'!$B$8*SLP!C19405,"")</f>
        <v/>
      </c>
    </row>
    <row r="19426" spans="1:5" x14ac:dyDescent="0.3">
      <c r="A19426" s="25">
        <v>46225</v>
      </c>
      <c r="B19426" s="31">
        <v>0.17708333333333334</v>
      </c>
      <c r="C19426" s="46"/>
      <c r="D19426" s="29">
        <v>46225.177083333336</v>
      </c>
      <c r="E19426" s="15" t="str">
        <f>IF(AND($B$6=NB!$A$17,$B$8&gt;0),'Ersparnisberechnung Sommertarif'!$B$8*SLP!C19406,"")</f>
        <v/>
      </c>
    </row>
    <row r="19427" spans="1:5" x14ac:dyDescent="0.3">
      <c r="A19427" s="25">
        <v>46225</v>
      </c>
      <c r="B19427" s="31">
        <v>0.1875</v>
      </c>
      <c r="C19427" s="46"/>
      <c r="D19427" s="29">
        <v>46225.1875</v>
      </c>
      <c r="E19427" s="15" t="str">
        <f>IF(AND($B$6=NB!$A$17,$B$8&gt;0),'Ersparnisberechnung Sommertarif'!$B$8*SLP!C19407,"")</f>
        <v/>
      </c>
    </row>
    <row r="19428" spans="1:5" x14ac:dyDescent="0.3">
      <c r="A19428" s="25">
        <v>46225</v>
      </c>
      <c r="B19428" s="31">
        <v>0.19791666666666666</v>
      </c>
      <c r="C19428" s="46"/>
      <c r="D19428" s="29">
        <v>46225.197916666664</v>
      </c>
      <c r="E19428" s="15" t="str">
        <f>IF(AND($B$6=NB!$A$17,$B$8&gt;0),'Ersparnisberechnung Sommertarif'!$B$8*SLP!C19408,"")</f>
        <v/>
      </c>
    </row>
    <row r="19429" spans="1:5" x14ac:dyDescent="0.3">
      <c r="A19429" s="25">
        <v>46225</v>
      </c>
      <c r="B19429" s="31">
        <v>0.20833333333333334</v>
      </c>
      <c r="C19429" s="46"/>
      <c r="D19429" s="29">
        <v>46225.208333333336</v>
      </c>
      <c r="E19429" s="15" t="str">
        <f>IF(AND($B$6=NB!$A$17,$B$8&gt;0),'Ersparnisberechnung Sommertarif'!$B$8*SLP!C19409,"")</f>
        <v/>
      </c>
    </row>
    <row r="19430" spans="1:5" x14ac:dyDescent="0.3">
      <c r="A19430" s="25">
        <v>46225</v>
      </c>
      <c r="B19430" s="31">
        <v>0.21875</v>
      </c>
      <c r="C19430" s="46"/>
      <c r="D19430" s="29">
        <v>46225.21875</v>
      </c>
      <c r="E19430" s="15" t="str">
        <f>IF(AND($B$6=NB!$A$17,$B$8&gt;0),'Ersparnisberechnung Sommertarif'!$B$8*SLP!C19410,"")</f>
        <v/>
      </c>
    </row>
    <row r="19431" spans="1:5" x14ac:dyDescent="0.3">
      <c r="A19431" s="25">
        <v>46225</v>
      </c>
      <c r="B19431" s="31">
        <v>0.22916666666666666</v>
      </c>
      <c r="C19431" s="46"/>
      <c r="D19431" s="29">
        <v>46225.229166666664</v>
      </c>
      <c r="E19431" s="15" t="str">
        <f>IF(AND($B$6=NB!$A$17,$B$8&gt;0),'Ersparnisberechnung Sommertarif'!$B$8*SLP!C19411,"")</f>
        <v/>
      </c>
    </row>
    <row r="19432" spans="1:5" x14ac:dyDescent="0.3">
      <c r="A19432" s="25">
        <v>46225</v>
      </c>
      <c r="B19432" s="31">
        <v>0.23958333333333334</v>
      </c>
      <c r="C19432" s="46"/>
      <c r="D19432" s="29">
        <v>46225.239583333336</v>
      </c>
      <c r="E19432" s="15" t="str">
        <f>IF(AND($B$6=NB!$A$17,$B$8&gt;0),'Ersparnisberechnung Sommertarif'!$B$8*SLP!C19412,"")</f>
        <v/>
      </c>
    </row>
    <row r="19433" spans="1:5" x14ac:dyDescent="0.3">
      <c r="A19433" s="25">
        <v>46225</v>
      </c>
      <c r="B19433" s="31">
        <v>0.25</v>
      </c>
      <c r="C19433" s="46"/>
      <c r="D19433" s="29">
        <v>46225.25</v>
      </c>
      <c r="E19433" s="15" t="str">
        <f>IF(AND($B$6=NB!$A$17,$B$8&gt;0),'Ersparnisberechnung Sommertarif'!$B$8*SLP!C19413,"")</f>
        <v/>
      </c>
    </row>
    <row r="19434" spans="1:5" x14ac:dyDescent="0.3">
      <c r="A19434" s="25">
        <v>46225</v>
      </c>
      <c r="B19434" s="31">
        <v>0.26041666666666669</v>
      </c>
      <c r="C19434" s="46"/>
      <c r="D19434" s="29">
        <v>46225.260416666664</v>
      </c>
      <c r="E19434" s="15" t="str">
        <f>IF(AND($B$6=NB!$A$17,$B$8&gt;0),'Ersparnisberechnung Sommertarif'!$B$8*SLP!C19414,"")</f>
        <v/>
      </c>
    </row>
    <row r="19435" spans="1:5" x14ac:dyDescent="0.3">
      <c r="A19435" s="25">
        <v>46225</v>
      </c>
      <c r="B19435" s="31">
        <v>0.27083333333333331</v>
      </c>
      <c r="C19435" s="46"/>
      <c r="D19435" s="29">
        <v>46225.270833333336</v>
      </c>
      <c r="E19435" s="15" t="str">
        <f>IF(AND($B$6=NB!$A$17,$B$8&gt;0),'Ersparnisberechnung Sommertarif'!$B$8*SLP!C19415,"")</f>
        <v/>
      </c>
    </row>
    <row r="19436" spans="1:5" x14ac:dyDescent="0.3">
      <c r="A19436" s="25">
        <v>46225</v>
      </c>
      <c r="B19436" s="31">
        <v>0.28125</v>
      </c>
      <c r="C19436" s="46"/>
      <c r="D19436" s="29">
        <v>46225.28125</v>
      </c>
      <c r="E19436" s="15" t="str">
        <f>IF(AND($B$6=NB!$A$17,$B$8&gt;0),'Ersparnisberechnung Sommertarif'!$B$8*SLP!C19416,"")</f>
        <v/>
      </c>
    </row>
    <row r="19437" spans="1:5" x14ac:dyDescent="0.3">
      <c r="A19437" s="25">
        <v>46225</v>
      </c>
      <c r="B19437" s="31">
        <v>0.29166666666666669</v>
      </c>
      <c r="C19437" s="46"/>
      <c r="D19437" s="29">
        <v>46225.291666666664</v>
      </c>
      <c r="E19437" s="15" t="str">
        <f>IF(AND($B$6=NB!$A$17,$B$8&gt;0),'Ersparnisberechnung Sommertarif'!$B$8*SLP!C19417,"")</f>
        <v/>
      </c>
    </row>
    <row r="19438" spans="1:5" x14ac:dyDescent="0.3">
      <c r="A19438" s="25">
        <v>46225</v>
      </c>
      <c r="B19438" s="31">
        <v>0.30208333333333331</v>
      </c>
      <c r="C19438" s="46"/>
      <c r="D19438" s="29">
        <v>46225.302083333336</v>
      </c>
      <c r="E19438" s="15" t="str">
        <f>IF(AND($B$6=NB!$A$17,$B$8&gt;0),'Ersparnisberechnung Sommertarif'!$B$8*SLP!C19418,"")</f>
        <v/>
      </c>
    </row>
    <row r="19439" spans="1:5" x14ac:dyDescent="0.3">
      <c r="A19439" s="25">
        <v>46225</v>
      </c>
      <c r="B19439" s="31">
        <v>0.3125</v>
      </c>
      <c r="C19439" s="46"/>
      <c r="D19439" s="29">
        <v>46225.3125</v>
      </c>
      <c r="E19439" s="15" t="str">
        <f>IF(AND($B$6=NB!$A$17,$B$8&gt;0),'Ersparnisberechnung Sommertarif'!$B$8*SLP!C19419,"")</f>
        <v/>
      </c>
    </row>
    <row r="19440" spans="1:5" x14ac:dyDescent="0.3">
      <c r="A19440" s="25">
        <v>46225</v>
      </c>
      <c r="B19440" s="31">
        <v>0.32291666666666669</v>
      </c>
      <c r="C19440" s="46"/>
      <c r="D19440" s="29">
        <v>46225.322916666664</v>
      </c>
      <c r="E19440" s="15" t="str">
        <f>IF(AND($B$6=NB!$A$17,$B$8&gt;0),'Ersparnisberechnung Sommertarif'!$B$8*SLP!C19420,"")</f>
        <v/>
      </c>
    </row>
    <row r="19441" spans="1:5" x14ac:dyDescent="0.3">
      <c r="A19441" s="25">
        <v>46225</v>
      </c>
      <c r="B19441" s="31">
        <v>0.33333333333333331</v>
      </c>
      <c r="C19441" s="46"/>
      <c r="D19441" s="29">
        <v>46225.333333333336</v>
      </c>
      <c r="E19441" s="15" t="str">
        <f>IF(AND($B$6=NB!$A$17,$B$8&gt;0),'Ersparnisberechnung Sommertarif'!$B$8*SLP!C19421,"")</f>
        <v/>
      </c>
    </row>
    <row r="19442" spans="1:5" x14ac:dyDescent="0.3">
      <c r="A19442" s="25">
        <v>46225</v>
      </c>
      <c r="B19442" s="31">
        <v>0.34375</v>
      </c>
      <c r="C19442" s="46"/>
      <c r="D19442" s="29">
        <v>46225.34375</v>
      </c>
      <c r="E19442" s="15" t="str">
        <f>IF(AND($B$6=NB!$A$17,$B$8&gt;0),'Ersparnisberechnung Sommertarif'!$B$8*SLP!C19422,"")</f>
        <v/>
      </c>
    </row>
    <row r="19443" spans="1:5" x14ac:dyDescent="0.3">
      <c r="A19443" s="25">
        <v>46225</v>
      </c>
      <c r="B19443" s="31">
        <v>0.35416666666666669</v>
      </c>
      <c r="C19443" s="46"/>
      <c r="D19443" s="29">
        <v>46225.354166666664</v>
      </c>
      <c r="E19443" s="15" t="str">
        <f>IF(AND($B$6=NB!$A$17,$B$8&gt;0),'Ersparnisberechnung Sommertarif'!$B$8*SLP!C19423,"")</f>
        <v/>
      </c>
    </row>
    <row r="19444" spans="1:5" x14ac:dyDescent="0.3">
      <c r="A19444" s="25">
        <v>46225</v>
      </c>
      <c r="B19444" s="31">
        <v>0.36458333333333331</v>
      </c>
      <c r="C19444" s="46"/>
      <c r="D19444" s="29">
        <v>46225.364583333336</v>
      </c>
      <c r="E19444" s="15" t="str">
        <f>IF(AND($B$6=NB!$A$17,$B$8&gt;0),'Ersparnisberechnung Sommertarif'!$B$8*SLP!C19424,"")</f>
        <v/>
      </c>
    </row>
    <row r="19445" spans="1:5" x14ac:dyDescent="0.3">
      <c r="A19445" s="25">
        <v>46225</v>
      </c>
      <c r="B19445" s="31">
        <v>0.375</v>
      </c>
      <c r="C19445" s="46"/>
      <c r="D19445" s="29">
        <v>46225.375</v>
      </c>
      <c r="E19445" s="15" t="str">
        <f>IF(AND($B$6=NB!$A$17,$B$8&gt;0),'Ersparnisberechnung Sommertarif'!$B$8*SLP!C19425,"")</f>
        <v/>
      </c>
    </row>
    <row r="19446" spans="1:5" x14ac:dyDescent="0.3">
      <c r="A19446" s="25">
        <v>46225</v>
      </c>
      <c r="B19446" s="31">
        <v>0.38541666666666669</v>
      </c>
      <c r="C19446" s="46"/>
      <c r="D19446" s="29">
        <v>46225.385416666664</v>
      </c>
      <c r="E19446" s="15" t="str">
        <f>IF(AND($B$6=NB!$A$17,$B$8&gt;0),'Ersparnisberechnung Sommertarif'!$B$8*SLP!C19426,"")</f>
        <v/>
      </c>
    </row>
    <row r="19447" spans="1:5" x14ac:dyDescent="0.3">
      <c r="A19447" s="25">
        <v>46225</v>
      </c>
      <c r="B19447" s="31">
        <v>0.39583333333333331</v>
      </c>
      <c r="C19447" s="46"/>
      <c r="D19447" s="29">
        <v>46225.395833333336</v>
      </c>
      <c r="E19447" s="15" t="str">
        <f>IF(AND($B$6=NB!$A$17,$B$8&gt;0),'Ersparnisberechnung Sommertarif'!$B$8*SLP!C19427,"")</f>
        <v/>
      </c>
    </row>
    <row r="19448" spans="1:5" x14ac:dyDescent="0.3">
      <c r="A19448" s="25">
        <v>46225</v>
      </c>
      <c r="B19448" s="31">
        <v>0.40625</v>
      </c>
      <c r="C19448" s="46"/>
      <c r="D19448" s="29">
        <v>46225.40625</v>
      </c>
      <c r="E19448" s="15" t="str">
        <f>IF(AND($B$6=NB!$A$17,$B$8&gt;0),'Ersparnisberechnung Sommertarif'!$B$8*SLP!C19428,"")</f>
        <v/>
      </c>
    </row>
    <row r="19449" spans="1:5" x14ac:dyDescent="0.3">
      <c r="A19449" s="25">
        <v>46225</v>
      </c>
      <c r="B19449" s="31">
        <v>0.41666666666666669</v>
      </c>
      <c r="C19449" s="46"/>
      <c r="D19449" s="29">
        <v>46225.416666666664</v>
      </c>
      <c r="E19449" s="15" t="str">
        <f>IF(AND($B$6=NB!$A$17,$B$8&gt;0),'Ersparnisberechnung Sommertarif'!$B$8*SLP!C19429,"")</f>
        <v/>
      </c>
    </row>
    <row r="19450" spans="1:5" x14ac:dyDescent="0.3">
      <c r="A19450" s="25">
        <v>46225</v>
      </c>
      <c r="B19450" s="31">
        <v>0.42708333333333331</v>
      </c>
      <c r="C19450" s="46"/>
      <c r="D19450" s="29">
        <v>46225.427083333336</v>
      </c>
      <c r="E19450" s="15" t="str">
        <f>IF(AND($B$6=NB!$A$17,$B$8&gt;0),'Ersparnisberechnung Sommertarif'!$B$8*SLP!C19430,"")</f>
        <v/>
      </c>
    </row>
    <row r="19451" spans="1:5" x14ac:dyDescent="0.3">
      <c r="A19451" s="25">
        <v>46225</v>
      </c>
      <c r="B19451" s="31">
        <v>0.4375</v>
      </c>
      <c r="C19451" s="46"/>
      <c r="D19451" s="29">
        <v>46225.4375</v>
      </c>
      <c r="E19451" s="15" t="str">
        <f>IF(AND($B$6=NB!$A$17,$B$8&gt;0),'Ersparnisberechnung Sommertarif'!$B$8*SLP!C19431,"")</f>
        <v/>
      </c>
    </row>
    <row r="19452" spans="1:5" x14ac:dyDescent="0.3">
      <c r="A19452" s="25">
        <v>46225</v>
      </c>
      <c r="B19452" s="31">
        <v>0.44791666666666669</v>
      </c>
      <c r="C19452" s="46"/>
      <c r="D19452" s="29">
        <v>46225.447916666664</v>
      </c>
      <c r="E19452" s="15" t="str">
        <f>IF(AND($B$6=NB!$A$17,$B$8&gt;0),'Ersparnisberechnung Sommertarif'!$B$8*SLP!C19432,"")</f>
        <v/>
      </c>
    </row>
    <row r="19453" spans="1:5" x14ac:dyDescent="0.3">
      <c r="A19453" s="25">
        <v>46225</v>
      </c>
      <c r="B19453" s="31">
        <v>0.45833333333333331</v>
      </c>
      <c r="C19453" s="46"/>
      <c r="D19453" s="29">
        <v>46225.458333333336</v>
      </c>
      <c r="E19453" s="15" t="str">
        <f>IF(AND($B$6=NB!$A$17,$B$8&gt;0),'Ersparnisberechnung Sommertarif'!$B$8*SLP!C19433,"")</f>
        <v/>
      </c>
    </row>
    <row r="19454" spans="1:5" x14ac:dyDescent="0.3">
      <c r="A19454" s="25">
        <v>46225</v>
      </c>
      <c r="B19454" s="31">
        <v>0.46875</v>
      </c>
      <c r="C19454" s="46"/>
      <c r="D19454" s="29">
        <v>46225.46875</v>
      </c>
      <c r="E19454" s="15" t="str">
        <f>IF(AND($B$6=NB!$A$17,$B$8&gt;0),'Ersparnisberechnung Sommertarif'!$B$8*SLP!C19434,"")</f>
        <v/>
      </c>
    </row>
    <row r="19455" spans="1:5" x14ac:dyDescent="0.3">
      <c r="A19455" s="25">
        <v>46225</v>
      </c>
      <c r="B19455" s="31">
        <v>0.47916666666666669</v>
      </c>
      <c r="C19455" s="46"/>
      <c r="D19455" s="29">
        <v>46225.479166666664</v>
      </c>
      <c r="E19455" s="15" t="str">
        <f>IF(AND($B$6=NB!$A$17,$B$8&gt;0),'Ersparnisberechnung Sommertarif'!$B$8*SLP!C19435,"")</f>
        <v/>
      </c>
    </row>
    <row r="19456" spans="1:5" x14ac:dyDescent="0.3">
      <c r="A19456" s="25">
        <v>46225</v>
      </c>
      <c r="B19456" s="31">
        <v>0.48958333333333331</v>
      </c>
      <c r="C19456" s="46"/>
      <c r="D19456" s="29">
        <v>46225.489583333336</v>
      </c>
      <c r="E19456" s="15" t="str">
        <f>IF(AND($B$6=NB!$A$17,$B$8&gt;0),'Ersparnisberechnung Sommertarif'!$B$8*SLP!C19436,"")</f>
        <v/>
      </c>
    </row>
    <row r="19457" spans="1:5" x14ac:dyDescent="0.3">
      <c r="A19457" s="25">
        <v>46225</v>
      </c>
      <c r="B19457" s="31">
        <v>0.5</v>
      </c>
      <c r="C19457" s="46"/>
      <c r="D19457" s="29">
        <v>46225.5</v>
      </c>
      <c r="E19457" s="15" t="str">
        <f>IF(AND($B$6=NB!$A$17,$B$8&gt;0),'Ersparnisberechnung Sommertarif'!$B$8*SLP!C19437,"")</f>
        <v/>
      </c>
    </row>
    <row r="19458" spans="1:5" x14ac:dyDescent="0.3">
      <c r="A19458" s="25">
        <v>46225</v>
      </c>
      <c r="B19458" s="31">
        <v>0.51041666666666663</v>
      </c>
      <c r="C19458" s="46"/>
      <c r="D19458" s="29">
        <v>46225.510416666664</v>
      </c>
      <c r="E19458" s="15" t="str">
        <f>IF(AND($B$6=NB!$A$17,$B$8&gt;0),'Ersparnisberechnung Sommertarif'!$B$8*SLP!C19438,"")</f>
        <v/>
      </c>
    </row>
    <row r="19459" spans="1:5" x14ac:dyDescent="0.3">
      <c r="A19459" s="25">
        <v>46225</v>
      </c>
      <c r="B19459" s="31">
        <v>0.52083333333333337</v>
      </c>
      <c r="C19459" s="46"/>
      <c r="D19459" s="29">
        <v>46225.520833333336</v>
      </c>
      <c r="E19459" s="15" t="str">
        <f>IF(AND($B$6=NB!$A$17,$B$8&gt;0),'Ersparnisberechnung Sommertarif'!$B$8*SLP!C19439,"")</f>
        <v/>
      </c>
    </row>
    <row r="19460" spans="1:5" x14ac:dyDescent="0.3">
      <c r="A19460" s="25">
        <v>46225</v>
      </c>
      <c r="B19460" s="31">
        <v>0.53125</v>
      </c>
      <c r="C19460" s="46"/>
      <c r="D19460" s="29">
        <v>46225.53125</v>
      </c>
      <c r="E19460" s="15" t="str">
        <f>IF(AND($B$6=NB!$A$17,$B$8&gt;0),'Ersparnisberechnung Sommertarif'!$B$8*SLP!C19440,"")</f>
        <v/>
      </c>
    </row>
    <row r="19461" spans="1:5" x14ac:dyDescent="0.3">
      <c r="A19461" s="25">
        <v>46225</v>
      </c>
      <c r="B19461" s="31">
        <v>0.54166666666666663</v>
      </c>
      <c r="C19461" s="46"/>
      <c r="D19461" s="29">
        <v>46225.541666666664</v>
      </c>
      <c r="E19461" s="15" t="str">
        <f>IF(AND($B$6=NB!$A$17,$B$8&gt;0),'Ersparnisberechnung Sommertarif'!$B$8*SLP!C19441,"")</f>
        <v/>
      </c>
    </row>
    <row r="19462" spans="1:5" x14ac:dyDescent="0.3">
      <c r="A19462" s="25">
        <v>46225</v>
      </c>
      <c r="B19462" s="31">
        <v>0.55208333333333337</v>
      </c>
      <c r="C19462" s="46"/>
      <c r="D19462" s="29">
        <v>46225.552083333336</v>
      </c>
      <c r="E19462" s="15" t="str">
        <f>IF(AND($B$6=NB!$A$17,$B$8&gt;0),'Ersparnisberechnung Sommertarif'!$B$8*SLP!C19442,"")</f>
        <v/>
      </c>
    </row>
    <row r="19463" spans="1:5" x14ac:dyDescent="0.3">
      <c r="A19463" s="25">
        <v>46225</v>
      </c>
      <c r="B19463" s="31">
        <v>0.5625</v>
      </c>
      <c r="C19463" s="46"/>
      <c r="D19463" s="29">
        <v>46225.5625</v>
      </c>
      <c r="E19463" s="15" t="str">
        <f>IF(AND($B$6=NB!$A$17,$B$8&gt;0),'Ersparnisberechnung Sommertarif'!$B$8*SLP!C19443,"")</f>
        <v/>
      </c>
    </row>
    <row r="19464" spans="1:5" x14ac:dyDescent="0.3">
      <c r="A19464" s="25">
        <v>46225</v>
      </c>
      <c r="B19464" s="31">
        <v>0.57291666666666663</v>
      </c>
      <c r="C19464" s="46"/>
      <c r="D19464" s="29">
        <v>46225.572916666664</v>
      </c>
      <c r="E19464" s="15" t="str">
        <f>IF(AND($B$6=NB!$A$17,$B$8&gt;0),'Ersparnisberechnung Sommertarif'!$B$8*SLP!C19444,"")</f>
        <v/>
      </c>
    </row>
    <row r="19465" spans="1:5" x14ac:dyDescent="0.3">
      <c r="A19465" s="25">
        <v>46225</v>
      </c>
      <c r="B19465" s="31">
        <v>0.58333333333333337</v>
      </c>
      <c r="C19465" s="46"/>
      <c r="D19465" s="29">
        <v>46225.583333333336</v>
      </c>
      <c r="E19465" s="15" t="str">
        <f>IF(AND($B$6=NB!$A$17,$B$8&gt;0),'Ersparnisberechnung Sommertarif'!$B$8*SLP!C19445,"")</f>
        <v/>
      </c>
    </row>
    <row r="19466" spans="1:5" x14ac:dyDescent="0.3">
      <c r="A19466" s="25">
        <v>46225</v>
      </c>
      <c r="B19466" s="31">
        <v>0.59375</v>
      </c>
      <c r="C19466" s="46"/>
      <c r="D19466" s="29">
        <v>46225.59375</v>
      </c>
      <c r="E19466" s="15" t="str">
        <f>IF(AND($B$6=NB!$A$17,$B$8&gt;0),'Ersparnisberechnung Sommertarif'!$B$8*SLP!C19446,"")</f>
        <v/>
      </c>
    </row>
    <row r="19467" spans="1:5" x14ac:dyDescent="0.3">
      <c r="A19467" s="25">
        <v>46225</v>
      </c>
      <c r="B19467" s="31">
        <v>0.60416666666666663</v>
      </c>
      <c r="C19467" s="46"/>
      <c r="D19467" s="29">
        <v>46225.604166666664</v>
      </c>
      <c r="E19467" s="15" t="str">
        <f>IF(AND($B$6=NB!$A$17,$B$8&gt;0),'Ersparnisberechnung Sommertarif'!$B$8*SLP!C19447,"")</f>
        <v/>
      </c>
    </row>
    <row r="19468" spans="1:5" x14ac:dyDescent="0.3">
      <c r="A19468" s="25">
        <v>46225</v>
      </c>
      <c r="B19468" s="31">
        <v>0.61458333333333337</v>
      </c>
      <c r="C19468" s="46"/>
      <c r="D19468" s="29">
        <v>46225.614583333336</v>
      </c>
      <c r="E19468" s="15" t="str">
        <f>IF(AND($B$6=NB!$A$17,$B$8&gt;0),'Ersparnisberechnung Sommertarif'!$B$8*SLP!C19448,"")</f>
        <v/>
      </c>
    </row>
    <row r="19469" spans="1:5" x14ac:dyDescent="0.3">
      <c r="A19469" s="25">
        <v>46225</v>
      </c>
      <c r="B19469" s="31">
        <v>0.625</v>
      </c>
      <c r="C19469" s="46"/>
      <c r="D19469" s="29">
        <v>46225.625</v>
      </c>
      <c r="E19469" s="15" t="str">
        <f>IF(AND($B$6=NB!$A$17,$B$8&gt;0),'Ersparnisberechnung Sommertarif'!$B$8*SLP!C19449,"")</f>
        <v/>
      </c>
    </row>
    <row r="19470" spans="1:5" x14ac:dyDescent="0.3">
      <c r="A19470" s="25">
        <v>46225</v>
      </c>
      <c r="B19470" s="31">
        <v>0.63541666666666663</v>
      </c>
      <c r="C19470" s="46"/>
      <c r="D19470" s="29">
        <v>46225.635416666664</v>
      </c>
      <c r="E19470" s="15" t="str">
        <f>IF(AND($B$6=NB!$A$17,$B$8&gt;0),'Ersparnisberechnung Sommertarif'!$B$8*SLP!C19450,"")</f>
        <v/>
      </c>
    </row>
    <row r="19471" spans="1:5" x14ac:dyDescent="0.3">
      <c r="A19471" s="25">
        <v>46225</v>
      </c>
      <c r="B19471" s="31">
        <v>0.64583333333333337</v>
      </c>
      <c r="C19471" s="46"/>
      <c r="D19471" s="29">
        <v>46225.645833333336</v>
      </c>
      <c r="E19471" s="15" t="str">
        <f>IF(AND($B$6=NB!$A$17,$B$8&gt;0),'Ersparnisberechnung Sommertarif'!$B$8*SLP!C19451,"")</f>
        <v/>
      </c>
    </row>
    <row r="19472" spans="1:5" x14ac:dyDescent="0.3">
      <c r="A19472" s="25">
        <v>46225</v>
      </c>
      <c r="B19472" s="31">
        <v>0.65625</v>
      </c>
      <c r="C19472" s="46"/>
      <c r="D19472" s="29">
        <v>46225.65625</v>
      </c>
      <c r="E19472" s="15" t="str">
        <f>IF(AND($B$6=NB!$A$17,$B$8&gt;0),'Ersparnisberechnung Sommertarif'!$B$8*SLP!C19452,"")</f>
        <v/>
      </c>
    </row>
    <row r="19473" spans="1:5" x14ac:dyDescent="0.3">
      <c r="A19473" s="25">
        <v>46225</v>
      </c>
      <c r="B19473" s="31">
        <v>0.66666666666666663</v>
      </c>
      <c r="C19473" s="46"/>
      <c r="D19473" s="29">
        <v>46225.666666666664</v>
      </c>
      <c r="E19473" s="15" t="str">
        <f>IF(AND($B$6=NB!$A$17,$B$8&gt;0),'Ersparnisberechnung Sommertarif'!$B$8*SLP!C19453,"")</f>
        <v/>
      </c>
    </row>
    <row r="19474" spans="1:5" x14ac:dyDescent="0.3">
      <c r="A19474" s="25">
        <v>46225</v>
      </c>
      <c r="B19474" s="31">
        <v>0.67708333333333337</v>
      </c>
      <c r="C19474" s="46"/>
      <c r="D19474" s="29">
        <v>46225.677083333336</v>
      </c>
      <c r="E19474" s="15" t="str">
        <f>IF(AND($B$6=NB!$A$17,$B$8&gt;0),'Ersparnisberechnung Sommertarif'!$B$8*SLP!C19454,"")</f>
        <v/>
      </c>
    </row>
    <row r="19475" spans="1:5" x14ac:dyDescent="0.3">
      <c r="A19475" s="25">
        <v>46225</v>
      </c>
      <c r="B19475" s="31">
        <v>0.6875</v>
      </c>
      <c r="C19475" s="46"/>
      <c r="D19475" s="29">
        <v>46225.6875</v>
      </c>
      <c r="E19475" s="15" t="str">
        <f>IF(AND($B$6=NB!$A$17,$B$8&gt;0),'Ersparnisberechnung Sommertarif'!$B$8*SLP!C19455,"")</f>
        <v/>
      </c>
    </row>
    <row r="19476" spans="1:5" x14ac:dyDescent="0.3">
      <c r="A19476" s="25">
        <v>46225</v>
      </c>
      <c r="B19476" s="31">
        <v>0.69791666666666663</v>
      </c>
      <c r="C19476" s="46"/>
      <c r="D19476" s="29">
        <v>46225.697916666664</v>
      </c>
      <c r="E19476" s="15" t="str">
        <f>IF(AND($B$6=NB!$A$17,$B$8&gt;0),'Ersparnisberechnung Sommertarif'!$B$8*SLP!C19456,"")</f>
        <v/>
      </c>
    </row>
    <row r="19477" spans="1:5" x14ac:dyDescent="0.3">
      <c r="A19477" s="25">
        <v>46225</v>
      </c>
      <c r="B19477" s="31">
        <v>0.70833333333333337</v>
      </c>
      <c r="C19477" s="46"/>
      <c r="D19477" s="29">
        <v>46225.708333333336</v>
      </c>
      <c r="E19477" s="15" t="str">
        <f>IF(AND($B$6=NB!$A$17,$B$8&gt;0),'Ersparnisberechnung Sommertarif'!$B$8*SLP!C19457,"")</f>
        <v/>
      </c>
    </row>
    <row r="19478" spans="1:5" x14ac:dyDescent="0.3">
      <c r="A19478" s="25">
        <v>46225</v>
      </c>
      <c r="B19478" s="31">
        <v>0.71875</v>
      </c>
      <c r="C19478" s="46"/>
      <c r="D19478" s="29">
        <v>46225.71875</v>
      </c>
      <c r="E19478" s="15" t="str">
        <f>IF(AND($B$6=NB!$A$17,$B$8&gt;0),'Ersparnisberechnung Sommertarif'!$B$8*SLP!C19458,"")</f>
        <v/>
      </c>
    </row>
    <row r="19479" spans="1:5" x14ac:dyDescent="0.3">
      <c r="A19479" s="25">
        <v>46225</v>
      </c>
      <c r="B19479" s="31">
        <v>0.72916666666666663</v>
      </c>
      <c r="C19479" s="46"/>
      <c r="D19479" s="29">
        <v>46225.729166666664</v>
      </c>
      <c r="E19479" s="15" t="str">
        <f>IF(AND($B$6=NB!$A$17,$B$8&gt;0),'Ersparnisberechnung Sommertarif'!$B$8*SLP!C19459,"")</f>
        <v/>
      </c>
    </row>
    <row r="19480" spans="1:5" x14ac:dyDescent="0.3">
      <c r="A19480" s="25">
        <v>46225</v>
      </c>
      <c r="B19480" s="31">
        <v>0.73958333333333337</v>
      </c>
      <c r="C19480" s="46"/>
      <c r="D19480" s="29">
        <v>46225.739583333336</v>
      </c>
      <c r="E19480" s="15" t="str">
        <f>IF(AND($B$6=NB!$A$17,$B$8&gt;0),'Ersparnisberechnung Sommertarif'!$B$8*SLP!C19460,"")</f>
        <v/>
      </c>
    </row>
    <row r="19481" spans="1:5" x14ac:dyDescent="0.3">
      <c r="A19481" s="25">
        <v>46225</v>
      </c>
      <c r="B19481" s="31">
        <v>0.75</v>
      </c>
      <c r="C19481" s="46"/>
      <c r="D19481" s="29">
        <v>46225.75</v>
      </c>
      <c r="E19481" s="15" t="str">
        <f>IF(AND($B$6=NB!$A$17,$B$8&gt;0),'Ersparnisberechnung Sommertarif'!$B$8*SLP!C19461,"")</f>
        <v/>
      </c>
    </row>
    <row r="19482" spans="1:5" x14ac:dyDescent="0.3">
      <c r="A19482" s="25">
        <v>46225</v>
      </c>
      <c r="B19482" s="31">
        <v>0.76041666666666663</v>
      </c>
      <c r="C19482" s="46"/>
      <c r="D19482" s="29">
        <v>46225.760416666664</v>
      </c>
      <c r="E19482" s="15" t="str">
        <f>IF(AND($B$6=NB!$A$17,$B$8&gt;0),'Ersparnisberechnung Sommertarif'!$B$8*SLP!C19462,"")</f>
        <v/>
      </c>
    </row>
    <row r="19483" spans="1:5" x14ac:dyDescent="0.3">
      <c r="A19483" s="25">
        <v>46225</v>
      </c>
      <c r="B19483" s="31">
        <v>0.77083333333333337</v>
      </c>
      <c r="C19483" s="46"/>
      <c r="D19483" s="29">
        <v>46225.770833333336</v>
      </c>
      <c r="E19483" s="15" t="str">
        <f>IF(AND($B$6=NB!$A$17,$B$8&gt;0),'Ersparnisberechnung Sommertarif'!$B$8*SLP!C19463,"")</f>
        <v/>
      </c>
    </row>
    <row r="19484" spans="1:5" x14ac:dyDescent="0.3">
      <c r="A19484" s="25">
        <v>46225</v>
      </c>
      <c r="B19484" s="31">
        <v>0.78125</v>
      </c>
      <c r="C19484" s="46"/>
      <c r="D19484" s="29">
        <v>46225.78125</v>
      </c>
      <c r="E19484" s="15" t="str">
        <f>IF(AND($B$6=NB!$A$17,$B$8&gt;0),'Ersparnisberechnung Sommertarif'!$B$8*SLP!C19464,"")</f>
        <v/>
      </c>
    </row>
    <row r="19485" spans="1:5" x14ac:dyDescent="0.3">
      <c r="A19485" s="25">
        <v>46225</v>
      </c>
      <c r="B19485" s="31">
        <v>0.79166666666666663</v>
      </c>
      <c r="C19485" s="46"/>
      <c r="D19485" s="29">
        <v>46225.791666666664</v>
      </c>
      <c r="E19485" s="15" t="str">
        <f>IF(AND($B$6=NB!$A$17,$B$8&gt;0),'Ersparnisberechnung Sommertarif'!$B$8*SLP!C19465,"")</f>
        <v/>
      </c>
    </row>
    <row r="19486" spans="1:5" x14ac:dyDescent="0.3">
      <c r="A19486" s="25">
        <v>46225</v>
      </c>
      <c r="B19486" s="31">
        <v>0.80208333333333337</v>
      </c>
      <c r="C19486" s="46"/>
      <c r="D19486" s="29">
        <v>46225.802083333336</v>
      </c>
      <c r="E19486" s="15" t="str">
        <f>IF(AND($B$6=NB!$A$17,$B$8&gt;0),'Ersparnisberechnung Sommertarif'!$B$8*SLP!C19466,"")</f>
        <v/>
      </c>
    </row>
    <row r="19487" spans="1:5" x14ac:dyDescent="0.3">
      <c r="A19487" s="25">
        <v>46225</v>
      </c>
      <c r="B19487" s="31">
        <v>0.8125</v>
      </c>
      <c r="C19487" s="46"/>
      <c r="D19487" s="29">
        <v>46225.8125</v>
      </c>
      <c r="E19487" s="15" t="str">
        <f>IF(AND($B$6=NB!$A$17,$B$8&gt;0),'Ersparnisberechnung Sommertarif'!$B$8*SLP!C19467,"")</f>
        <v/>
      </c>
    </row>
    <row r="19488" spans="1:5" x14ac:dyDescent="0.3">
      <c r="A19488" s="25">
        <v>46225</v>
      </c>
      <c r="B19488" s="31">
        <v>0.82291666666666663</v>
      </c>
      <c r="C19488" s="46"/>
      <c r="D19488" s="29">
        <v>46225.822916666664</v>
      </c>
      <c r="E19488" s="15" t="str">
        <f>IF(AND($B$6=NB!$A$17,$B$8&gt;0),'Ersparnisberechnung Sommertarif'!$B$8*SLP!C19468,"")</f>
        <v/>
      </c>
    </row>
    <row r="19489" spans="1:5" x14ac:dyDescent="0.3">
      <c r="A19489" s="25">
        <v>46225</v>
      </c>
      <c r="B19489" s="31">
        <v>0.83333333333333337</v>
      </c>
      <c r="C19489" s="46"/>
      <c r="D19489" s="29">
        <v>46225.833333333336</v>
      </c>
      <c r="E19489" s="15" t="str">
        <f>IF(AND($B$6=NB!$A$17,$B$8&gt;0),'Ersparnisberechnung Sommertarif'!$B$8*SLP!C19469,"")</f>
        <v/>
      </c>
    </row>
    <row r="19490" spans="1:5" x14ac:dyDescent="0.3">
      <c r="A19490" s="25">
        <v>46225</v>
      </c>
      <c r="B19490" s="31">
        <v>0.84375</v>
      </c>
      <c r="C19490" s="46"/>
      <c r="D19490" s="29">
        <v>46225.84375</v>
      </c>
      <c r="E19490" s="15" t="str">
        <f>IF(AND($B$6=NB!$A$17,$B$8&gt;0),'Ersparnisberechnung Sommertarif'!$B$8*SLP!C19470,"")</f>
        <v/>
      </c>
    </row>
    <row r="19491" spans="1:5" x14ac:dyDescent="0.3">
      <c r="A19491" s="25">
        <v>46225</v>
      </c>
      <c r="B19491" s="31">
        <v>0.85416666666666663</v>
      </c>
      <c r="C19491" s="46"/>
      <c r="D19491" s="29">
        <v>46225.854166666664</v>
      </c>
      <c r="E19491" s="15" t="str">
        <f>IF(AND($B$6=NB!$A$17,$B$8&gt;0),'Ersparnisberechnung Sommertarif'!$B$8*SLP!C19471,"")</f>
        <v/>
      </c>
    </row>
    <row r="19492" spans="1:5" x14ac:dyDescent="0.3">
      <c r="A19492" s="25">
        <v>46225</v>
      </c>
      <c r="B19492" s="31">
        <v>0.86458333333333337</v>
      </c>
      <c r="C19492" s="46"/>
      <c r="D19492" s="29">
        <v>46225.864583333336</v>
      </c>
      <c r="E19492" s="15" t="str">
        <f>IF(AND($B$6=NB!$A$17,$B$8&gt;0),'Ersparnisberechnung Sommertarif'!$B$8*SLP!C19472,"")</f>
        <v/>
      </c>
    </row>
    <row r="19493" spans="1:5" x14ac:dyDescent="0.3">
      <c r="A19493" s="25">
        <v>46225</v>
      </c>
      <c r="B19493" s="31">
        <v>0.875</v>
      </c>
      <c r="C19493" s="46"/>
      <c r="D19493" s="29">
        <v>46225.875</v>
      </c>
      <c r="E19493" s="15" t="str">
        <f>IF(AND($B$6=NB!$A$17,$B$8&gt;0),'Ersparnisberechnung Sommertarif'!$B$8*SLP!C19473,"")</f>
        <v/>
      </c>
    </row>
    <row r="19494" spans="1:5" x14ac:dyDescent="0.3">
      <c r="A19494" s="25">
        <v>46225</v>
      </c>
      <c r="B19494" s="31">
        <v>0.88541666666666663</v>
      </c>
      <c r="C19494" s="46"/>
      <c r="D19494" s="29">
        <v>46225.885416666664</v>
      </c>
      <c r="E19494" s="15" t="str">
        <f>IF(AND($B$6=NB!$A$17,$B$8&gt;0),'Ersparnisberechnung Sommertarif'!$B$8*SLP!C19474,"")</f>
        <v/>
      </c>
    </row>
    <row r="19495" spans="1:5" x14ac:dyDescent="0.3">
      <c r="A19495" s="25">
        <v>46225</v>
      </c>
      <c r="B19495" s="31">
        <v>0.89583333333333337</v>
      </c>
      <c r="C19495" s="46"/>
      <c r="D19495" s="29">
        <v>46225.895833333336</v>
      </c>
      <c r="E19495" s="15" t="str">
        <f>IF(AND($B$6=NB!$A$17,$B$8&gt;0),'Ersparnisberechnung Sommertarif'!$B$8*SLP!C19475,"")</f>
        <v/>
      </c>
    </row>
    <row r="19496" spans="1:5" x14ac:dyDescent="0.3">
      <c r="A19496" s="25">
        <v>46225</v>
      </c>
      <c r="B19496" s="31">
        <v>0.90625</v>
      </c>
      <c r="C19496" s="46"/>
      <c r="D19496" s="29">
        <v>46225.90625</v>
      </c>
      <c r="E19496" s="15" t="str">
        <f>IF(AND($B$6=NB!$A$17,$B$8&gt;0),'Ersparnisberechnung Sommertarif'!$B$8*SLP!C19476,"")</f>
        <v/>
      </c>
    </row>
    <row r="19497" spans="1:5" x14ac:dyDescent="0.3">
      <c r="A19497" s="25">
        <v>46225</v>
      </c>
      <c r="B19497" s="31">
        <v>0.91666666666666663</v>
      </c>
      <c r="C19497" s="46"/>
      <c r="D19497" s="29">
        <v>46225.916666666664</v>
      </c>
      <c r="E19497" s="15" t="str">
        <f>IF(AND($B$6=NB!$A$17,$B$8&gt;0),'Ersparnisberechnung Sommertarif'!$B$8*SLP!C19477,"")</f>
        <v/>
      </c>
    </row>
    <row r="19498" spans="1:5" x14ac:dyDescent="0.3">
      <c r="A19498" s="25">
        <v>46225</v>
      </c>
      <c r="B19498" s="31">
        <v>0.92708333333333337</v>
      </c>
      <c r="C19498" s="46"/>
      <c r="D19498" s="29">
        <v>46225.927083333336</v>
      </c>
      <c r="E19498" s="15" t="str">
        <f>IF(AND($B$6=NB!$A$17,$B$8&gt;0),'Ersparnisberechnung Sommertarif'!$B$8*SLP!C19478,"")</f>
        <v/>
      </c>
    </row>
    <row r="19499" spans="1:5" x14ac:dyDescent="0.3">
      <c r="A19499" s="25">
        <v>46225</v>
      </c>
      <c r="B19499" s="31">
        <v>0.9375</v>
      </c>
      <c r="C19499" s="46"/>
      <c r="D19499" s="29">
        <v>46225.9375</v>
      </c>
      <c r="E19499" s="15" t="str">
        <f>IF(AND($B$6=NB!$A$17,$B$8&gt;0),'Ersparnisberechnung Sommertarif'!$B$8*SLP!C19479,"")</f>
        <v/>
      </c>
    </row>
    <row r="19500" spans="1:5" x14ac:dyDescent="0.3">
      <c r="A19500" s="25">
        <v>46225</v>
      </c>
      <c r="B19500" s="31">
        <v>0.94791666666666663</v>
      </c>
      <c r="C19500" s="46"/>
      <c r="D19500" s="29">
        <v>46225.947916666664</v>
      </c>
      <c r="E19500" s="15" t="str">
        <f>IF(AND($B$6=NB!$A$17,$B$8&gt;0),'Ersparnisberechnung Sommertarif'!$B$8*SLP!C19480,"")</f>
        <v/>
      </c>
    </row>
    <row r="19501" spans="1:5" x14ac:dyDescent="0.3">
      <c r="A19501" s="25">
        <v>46225</v>
      </c>
      <c r="B19501" s="31">
        <v>0.95833333333333337</v>
      </c>
      <c r="C19501" s="46"/>
      <c r="D19501" s="29">
        <v>46225.958333333336</v>
      </c>
      <c r="E19501" s="15" t="str">
        <f>IF(AND($B$6=NB!$A$17,$B$8&gt;0),'Ersparnisberechnung Sommertarif'!$B$8*SLP!C19481,"")</f>
        <v/>
      </c>
    </row>
    <row r="19502" spans="1:5" x14ac:dyDescent="0.3">
      <c r="A19502" s="25">
        <v>46225</v>
      </c>
      <c r="B19502" s="31">
        <v>0.96875</v>
      </c>
      <c r="C19502" s="46"/>
      <c r="D19502" s="29">
        <v>46225.96875</v>
      </c>
      <c r="E19502" s="15" t="str">
        <f>IF(AND($B$6=NB!$A$17,$B$8&gt;0),'Ersparnisberechnung Sommertarif'!$B$8*SLP!C19482,"")</f>
        <v/>
      </c>
    </row>
    <row r="19503" spans="1:5" x14ac:dyDescent="0.3">
      <c r="A19503" s="25">
        <v>46225</v>
      </c>
      <c r="B19503" s="31">
        <v>0.97916666666666663</v>
      </c>
      <c r="C19503" s="46"/>
      <c r="D19503" s="29">
        <v>46225.979166666664</v>
      </c>
      <c r="E19503" s="15" t="str">
        <f>IF(AND($B$6=NB!$A$17,$B$8&gt;0),'Ersparnisberechnung Sommertarif'!$B$8*SLP!C19483,"")</f>
        <v/>
      </c>
    </row>
    <row r="19504" spans="1:5" x14ac:dyDescent="0.3">
      <c r="A19504" s="25">
        <v>46225</v>
      </c>
      <c r="B19504" s="31">
        <v>0.98958333333333337</v>
      </c>
      <c r="C19504" s="46"/>
      <c r="D19504" s="29">
        <v>46225.989583333336</v>
      </c>
      <c r="E19504" s="15" t="str">
        <f>IF(AND($B$6=NB!$A$17,$B$8&gt;0),'Ersparnisberechnung Sommertarif'!$B$8*SLP!C19484,"")</f>
        <v/>
      </c>
    </row>
    <row r="19505" spans="1:5" x14ac:dyDescent="0.3">
      <c r="A19505" s="25">
        <v>46226</v>
      </c>
      <c r="B19505" s="31">
        <v>0</v>
      </c>
      <c r="C19505" s="46"/>
      <c r="D19505" s="29">
        <v>46226</v>
      </c>
      <c r="E19505" s="15" t="str">
        <f>IF(AND($B$6=NB!$A$17,$B$8&gt;0),'Ersparnisberechnung Sommertarif'!$B$8*SLP!C19485,"")</f>
        <v/>
      </c>
    </row>
    <row r="19506" spans="1:5" x14ac:dyDescent="0.3">
      <c r="A19506" s="25">
        <v>46226</v>
      </c>
      <c r="B19506" s="31">
        <v>1.0416666666666666E-2</v>
      </c>
      <c r="C19506" s="46"/>
      <c r="D19506" s="29">
        <v>46226.010416666664</v>
      </c>
      <c r="E19506" s="15" t="str">
        <f>IF(AND($B$6=NB!$A$17,$B$8&gt;0),'Ersparnisberechnung Sommertarif'!$B$8*SLP!C19486,"")</f>
        <v/>
      </c>
    </row>
    <row r="19507" spans="1:5" x14ac:dyDescent="0.3">
      <c r="A19507" s="25">
        <v>46226</v>
      </c>
      <c r="B19507" s="31">
        <v>2.0833333333333332E-2</v>
      </c>
      <c r="C19507" s="46"/>
      <c r="D19507" s="29">
        <v>46226.020833333336</v>
      </c>
      <c r="E19507" s="15" t="str">
        <f>IF(AND($B$6=NB!$A$17,$B$8&gt;0),'Ersparnisberechnung Sommertarif'!$B$8*SLP!C19487,"")</f>
        <v/>
      </c>
    </row>
    <row r="19508" spans="1:5" x14ac:dyDescent="0.3">
      <c r="A19508" s="25">
        <v>46226</v>
      </c>
      <c r="B19508" s="31">
        <v>3.125E-2</v>
      </c>
      <c r="C19508" s="46"/>
      <c r="D19508" s="29">
        <v>46226.03125</v>
      </c>
      <c r="E19508" s="15" t="str">
        <f>IF(AND($B$6=NB!$A$17,$B$8&gt;0),'Ersparnisberechnung Sommertarif'!$B$8*SLP!C19488,"")</f>
        <v/>
      </c>
    </row>
    <row r="19509" spans="1:5" x14ac:dyDescent="0.3">
      <c r="A19509" s="25">
        <v>46226</v>
      </c>
      <c r="B19509" s="31">
        <v>4.1666666666666664E-2</v>
      </c>
      <c r="C19509" s="46"/>
      <c r="D19509" s="29">
        <v>46226.041666666664</v>
      </c>
      <c r="E19509" s="15" t="str">
        <f>IF(AND($B$6=NB!$A$17,$B$8&gt;0),'Ersparnisberechnung Sommertarif'!$B$8*SLP!C19489,"")</f>
        <v/>
      </c>
    </row>
    <row r="19510" spans="1:5" x14ac:dyDescent="0.3">
      <c r="A19510" s="25">
        <v>46226</v>
      </c>
      <c r="B19510" s="31">
        <v>5.2083333333333336E-2</v>
      </c>
      <c r="C19510" s="46"/>
      <c r="D19510" s="29">
        <v>46226.052083333336</v>
      </c>
      <c r="E19510" s="15" t="str">
        <f>IF(AND($B$6=NB!$A$17,$B$8&gt;0),'Ersparnisberechnung Sommertarif'!$B$8*SLP!C19490,"")</f>
        <v/>
      </c>
    </row>
    <row r="19511" spans="1:5" x14ac:dyDescent="0.3">
      <c r="A19511" s="25">
        <v>46226</v>
      </c>
      <c r="B19511" s="31">
        <v>6.25E-2</v>
      </c>
      <c r="C19511" s="46"/>
      <c r="D19511" s="29">
        <v>46226.0625</v>
      </c>
      <c r="E19511" s="15" t="str">
        <f>IF(AND($B$6=NB!$A$17,$B$8&gt;0),'Ersparnisberechnung Sommertarif'!$B$8*SLP!C19491,"")</f>
        <v/>
      </c>
    </row>
    <row r="19512" spans="1:5" x14ac:dyDescent="0.3">
      <c r="A19512" s="25">
        <v>46226</v>
      </c>
      <c r="B19512" s="31">
        <v>7.2916666666666671E-2</v>
      </c>
      <c r="C19512" s="46"/>
      <c r="D19512" s="29">
        <v>46226.072916666664</v>
      </c>
      <c r="E19512" s="15" t="str">
        <f>IF(AND($B$6=NB!$A$17,$B$8&gt;0),'Ersparnisberechnung Sommertarif'!$B$8*SLP!C19492,"")</f>
        <v/>
      </c>
    </row>
    <row r="19513" spans="1:5" x14ac:dyDescent="0.3">
      <c r="A19513" s="25">
        <v>46226</v>
      </c>
      <c r="B19513" s="31">
        <v>8.3333333333333329E-2</v>
      </c>
      <c r="C19513" s="46"/>
      <c r="D19513" s="29">
        <v>46226.083333333336</v>
      </c>
      <c r="E19513" s="15" t="str">
        <f>IF(AND($B$6=NB!$A$17,$B$8&gt;0),'Ersparnisberechnung Sommertarif'!$B$8*SLP!C19493,"")</f>
        <v/>
      </c>
    </row>
    <row r="19514" spans="1:5" x14ac:dyDescent="0.3">
      <c r="A19514" s="25">
        <v>46226</v>
      </c>
      <c r="B19514" s="31">
        <v>9.375E-2</v>
      </c>
      <c r="C19514" s="46"/>
      <c r="D19514" s="29">
        <v>46226.09375</v>
      </c>
      <c r="E19514" s="15" t="str">
        <f>IF(AND($B$6=NB!$A$17,$B$8&gt;0),'Ersparnisberechnung Sommertarif'!$B$8*SLP!C19494,"")</f>
        <v/>
      </c>
    </row>
    <row r="19515" spans="1:5" x14ac:dyDescent="0.3">
      <c r="A19515" s="25">
        <v>46226</v>
      </c>
      <c r="B19515" s="31">
        <v>0.10416666666666667</v>
      </c>
      <c r="C19515" s="46"/>
      <c r="D19515" s="29">
        <v>46226.104166666664</v>
      </c>
      <c r="E19515" s="15" t="str">
        <f>IF(AND($B$6=NB!$A$17,$B$8&gt;0),'Ersparnisberechnung Sommertarif'!$B$8*SLP!C19495,"")</f>
        <v/>
      </c>
    </row>
    <row r="19516" spans="1:5" x14ac:dyDescent="0.3">
      <c r="A19516" s="25">
        <v>46226</v>
      </c>
      <c r="B19516" s="31">
        <v>0.11458333333333333</v>
      </c>
      <c r="C19516" s="46"/>
      <c r="D19516" s="29">
        <v>46226.114583333336</v>
      </c>
      <c r="E19516" s="15" t="str">
        <f>IF(AND($B$6=NB!$A$17,$B$8&gt;0),'Ersparnisberechnung Sommertarif'!$B$8*SLP!C19496,"")</f>
        <v/>
      </c>
    </row>
    <row r="19517" spans="1:5" x14ac:dyDescent="0.3">
      <c r="A19517" s="25">
        <v>46226</v>
      </c>
      <c r="B19517" s="31">
        <v>0.125</v>
      </c>
      <c r="C19517" s="46"/>
      <c r="D19517" s="29">
        <v>46226.125</v>
      </c>
      <c r="E19517" s="15" t="str">
        <f>IF(AND($B$6=NB!$A$17,$B$8&gt;0),'Ersparnisberechnung Sommertarif'!$B$8*SLP!C19497,"")</f>
        <v/>
      </c>
    </row>
    <row r="19518" spans="1:5" x14ac:dyDescent="0.3">
      <c r="A19518" s="25">
        <v>46226</v>
      </c>
      <c r="B19518" s="31">
        <v>0.13541666666666666</v>
      </c>
      <c r="C19518" s="46"/>
      <c r="D19518" s="29">
        <v>46226.135416666664</v>
      </c>
      <c r="E19518" s="15" t="str">
        <f>IF(AND($B$6=NB!$A$17,$B$8&gt;0),'Ersparnisberechnung Sommertarif'!$B$8*SLP!C19498,"")</f>
        <v/>
      </c>
    </row>
    <row r="19519" spans="1:5" x14ac:dyDescent="0.3">
      <c r="A19519" s="25">
        <v>46226</v>
      </c>
      <c r="B19519" s="31">
        <v>0.14583333333333334</v>
      </c>
      <c r="C19519" s="46"/>
      <c r="D19519" s="29">
        <v>46226.145833333336</v>
      </c>
      <c r="E19519" s="15" t="str">
        <f>IF(AND($B$6=NB!$A$17,$B$8&gt;0),'Ersparnisberechnung Sommertarif'!$B$8*SLP!C19499,"")</f>
        <v/>
      </c>
    </row>
    <row r="19520" spans="1:5" x14ac:dyDescent="0.3">
      <c r="A19520" s="25">
        <v>46226</v>
      </c>
      <c r="B19520" s="31">
        <v>0.15625</v>
      </c>
      <c r="C19520" s="46"/>
      <c r="D19520" s="29">
        <v>46226.15625</v>
      </c>
      <c r="E19520" s="15" t="str">
        <f>IF(AND($B$6=NB!$A$17,$B$8&gt;0),'Ersparnisberechnung Sommertarif'!$B$8*SLP!C19500,"")</f>
        <v/>
      </c>
    </row>
    <row r="19521" spans="1:5" x14ac:dyDescent="0.3">
      <c r="A19521" s="25">
        <v>46226</v>
      </c>
      <c r="B19521" s="31">
        <v>0.16666666666666666</v>
      </c>
      <c r="C19521" s="46"/>
      <c r="D19521" s="29">
        <v>46226.166666666664</v>
      </c>
      <c r="E19521" s="15" t="str">
        <f>IF(AND($B$6=NB!$A$17,$B$8&gt;0),'Ersparnisberechnung Sommertarif'!$B$8*SLP!C19501,"")</f>
        <v/>
      </c>
    </row>
    <row r="19522" spans="1:5" x14ac:dyDescent="0.3">
      <c r="A19522" s="25">
        <v>46226</v>
      </c>
      <c r="B19522" s="31">
        <v>0.17708333333333334</v>
      </c>
      <c r="C19522" s="46"/>
      <c r="D19522" s="29">
        <v>46226.177083333336</v>
      </c>
      <c r="E19522" s="15" t="str">
        <f>IF(AND($B$6=NB!$A$17,$B$8&gt;0),'Ersparnisberechnung Sommertarif'!$B$8*SLP!C19502,"")</f>
        <v/>
      </c>
    </row>
    <row r="19523" spans="1:5" x14ac:dyDescent="0.3">
      <c r="A19523" s="25">
        <v>46226</v>
      </c>
      <c r="B19523" s="31">
        <v>0.1875</v>
      </c>
      <c r="C19523" s="46"/>
      <c r="D19523" s="29">
        <v>46226.1875</v>
      </c>
      <c r="E19523" s="15" t="str">
        <f>IF(AND($B$6=NB!$A$17,$B$8&gt;0),'Ersparnisberechnung Sommertarif'!$B$8*SLP!C19503,"")</f>
        <v/>
      </c>
    </row>
    <row r="19524" spans="1:5" x14ac:dyDescent="0.3">
      <c r="A19524" s="25">
        <v>46226</v>
      </c>
      <c r="B19524" s="31">
        <v>0.19791666666666666</v>
      </c>
      <c r="C19524" s="46"/>
      <c r="D19524" s="29">
        <v>46226.197916666664</v>
      </c>
      <c r="E19524" s="15" t="str">
        <f>IF(AND($B$6=NB!$A$17,$B$8&gt;0),'Ersparnisberechnung Sommertarif'!$B$8*SLP!C19504,"")</f>
        <v/>
      </c>
    </row>
    <row r="19525" spans="1:5" x14ac:dyDescent="0.3">
      <c r="A19525" s="25">
        <v>46226</v>
      </c>
      <c r="B19525" s="31">
        <v>0.20833333333333334</v>
      </c>
      <c r="C19525" s="46"/>
      <c r="D19525" s="29">
        <v>46226.208333333336</v>
      </c>
      <c r="E19525" s="15" t="str">
        <f>IF(AND($B$6=NB!$A$17,$B$8&gt;0),'Ersparnisberechnung Sommertarif'!$B$8*SLP!C19505,"")</f>
        <v/>
      </c>
    </row>
    <row r="19526" spans="1:5" x14ac:dyDescent="0.3">
      <c r="A19526" s="25">
        <v>46226</v>
      </c>
      <c r="B19526" s="31">
        <v>0.21875</v>
      </c>
      <c r="C19526" s="46"/>
      <c r="D19526" s="29">
        <v>46226.21875</v>
      </c>
      <c r="E19526" s="15" t="str">
        <f>IF(AND($B$6=NB!$A$17,$B$8&gt;0),'Ersparnisberechnung Sommertarif'!$B$8*SLP!C19506,"")</f>
        <v/>
      </c>
    </row>
    <row r="19527" spans="1:5" x14ac:dyDescent="0.3">
      <c r="A19527" s="25">
        <v>46226</v>
      </c>
      <c r="B19527" s="31">
        <v>0.22916666666666666</v>
      </c>
      <c r="C19527" s="46"/>
      <c r="D19527" s="29">
        <v>46226.229166666664</v>
      </c>
      <c r="E19527" s="15" t="str">
        <f>IF(AND($B$6=NB!$A$17,$B$8&gt;0),'Ersparnisberechnung Sommertarif'!$B$8*SLP!C19507,"")</f>
        <v/>
      </c>
    </row>
    <row r="19528" spans="1:5" x14ac:dyDescent="0.3">
      <c r="A19528" s="25">
        <v>46226</v>
      </c>
      <c r="B19528" s="31">
        <v>0.23958333333333334</v>
      </c>
      <c r="C19528" s="46"/>
      <c r="D19528" s="29">
        <v>46226.239583333336</v>
      </c>
      <c r="E19528" s="15" t="str">
        <f>IF(AND($B$6=NB!$A$17,$B$8&gt;0),'Ersparnisberechnung Sommertarif'!$B$8*SLP!C19508,"")</f>
        <v/>
      </c>
    </row>
    <row r="19529" spans="1:5" x14ac:dyDescent="0.3">
      <c r="A19529" s="25">
        <v>46226</v>
      </c>
      <c r="B19529" s="31">
        <v>0.25</v>
      </c>
      <c r="C19529" s="46"/>
      <c r="D19529" s="29">
        <v>46226.25</v>
      </c>
      <c r="E19529" s="15" t="str">
        <f>IF(AND($B$6=NB!$A$17,$B$8&gt;0),'Ersparnisberechnung Sommertarif'!$B$8*SLP!C19509,"")</f>
        <v/>
      </c>
    </row>
    <row r="19530" spans="1:5" x14ac:dyDescent="0.3">
      <c r="A19530" s="25">
        <v>46226</v>
      </c>
      <c r="B19530" s="31">
        <v>0.26041666666666669</v>
      </c>
      <c r="C19530" s="46"/>
      <c r="D19530" s="29">
        <v>46226.260416666664</v>
      </c>
      <c r="E19530" s="15" t="str">
        <f>IF(AND($B$6=NB!$A$17,$B$8&gt;0),'Ersparnisberechnung Sommertarif'!$B$8*SLP!C19510,"")</f>
        <v/>
      </c>
    </row>
    <row r="19531" spans="1:5" x14ac:dyDescent="0.3">
      <c r="A19531" s="25">
        <v>46226</v>
      </c>
      <c r="B19531" s="31">
        <v>0.27083333333333331</v>
      </c>
      <c r="C19531" s="46"/>
      <c r="D19531" s="29">
        <v>46226.270833333336</v>
      </c>
      <c r="E19531" s="15" t="str">
        <f>IF(AND($B$6=NB!$A$17,$B$8&gt;0),'Ersparnisberechnung Sommertarif'!$B$8*SLP!C19511,"")</f>
        <v/>
      </c>
    </row>
    <row r="19532" spans="1:5" x14ac:dyDescent="0.3">
      <c r="A19532" s="25">
        <v>46226</v>
      </c>
      <c r="B19532" s="31">
        <v>0.28125</v>
      </c>
      <c r="C19532" s="46"/>
      <c r="D19532" s="29">
        <v>46226.28125</v>
      </c>
      <c r="E19532" s="15" t="str">
        <f>IF(AND($B$6=NB!$A$17,$B$8&gt;0),'Ersparnisberechnung Sommertarif'!$B$8*SLP!C19512,"")</f>
        <v/>
      </c>
    </row>
    <row r="19533" spans="1:5" x14ac:dyDescent="0.3">
      <c r="A19533" s="25">
        <v>46226</v>
      </c>
      <c r="B19533" s="31">
        <v>0.29166666666666669</v>
      </c>
      <c r="C19533" s="46"/>
      <c r="D19533" s="29">
        <v>46226.291666666664</v>
      </c>
      <c r="E19533" s="15" t="str">
        <f>IF(AND($B$6=NB!$A$17,$B$8&gt;0),'Ersparnisberechnung Sommertarif'!$B$8*SLP!C19513,"")</f>
        <v/>
      </c>
    </row>
    <row r="19534" spans="1:5" x14ac:dyDescent="0.3">
      <c r="A19534" s="25">
        <v>46226</v>
      </c>
      <c r="B19534" s="31">
        <v>0.30208333333333331</v>
      </c>
      <c r="C19534" s="46"/>
      <c r="D19534" s="29">
        <v>46226.302083333336</v>
      </c>
      <c r="E19534" s="15" t="str">
        <f>IF(AND($B$6=NB!$A$17,$B$8&gt;0),'Ersparnisberechnung Sommertarif'!$B$8*SLP!C19514,"")</f>
        <v/>
      </c>
    </row>
    <row r="19535" spans="1:5" x14ac:dyDescent="0.3">
      <c r="A19535" s="25">
        <v>46226</v>
      </c>
      <c r="B19535" s="31">
        <v>0.3125</v>
      </c>
      <c r="C19535" s="46"/>
      <c r="D19535" s="29">
        <v>46226.3125</v>
      </c>
      <c r="E19535" s="15" t="str">
        <f>IF(AND($B$6=NB!$A$17,$B$8&gt;0),'Ersparnisberechnung Sommertarif'!$B$8*SLP!C19515,"")</f>
        <v/>
      </c>
    </row>
    <row r="19536" spans="1:5" x14ac:dyDescent="0.3">
      <c r="A19536" s="25">
        <v>46226</v>
      </c>
      <c r="B19536" s="31">
        <v>0.32291666666666669</v>
      </c>
      <c r="C19536" s="46"/>
      <c r="D19536" s="29">
        <v>46226.322916666664</v>
      </c>
      <c r="E19536" s="15" t="str">
        <f>IF(AND($B$6=NB!$A$17,$B$8&gt;0),'Ersparnisberechnung Sommertarif'!$B$8*SLP!C19516,"")</f>
        <v/>
      </c>
    </row>
    <row r="19537" spans="1:5" x14ac:dyDescent="0.3">
      <c r="A19537" s="25">
        <v>46226</v>
      </c>
      <c r="B19537" s="31">
        <v>0.33333333333333331</v>
      </c>
      <c r="C19537" s="46"/>
      <c r="D19537" s="29">
        <v>46226.333333333336</v>
      </c>
      <c r="E19537" s="15" t="str">
        <f>IF(AND($B$6=NB!$A$17,$B$8&gt;0),'Ersparnisberechnung Sommertarif'!$B$8*SLP!C19517,"")</f>
        <v/>
      </c>
    </row>
    <row r="19538" spans="1:5" x14ac:dyDescent="0.3">
      <c r="A19538" s="25">
        <v>46226</v>
      </c>
      <c r="B19538" s="31">
        <v>0.34375</v>
      </c>
      <c r="C19538" s="46"/>
      <c r="D19538" s="29">
        <v>46226.34375</v>
      </c>
      <c r="E19538" s="15" t="str">
        <f>IF(AND($B$6=NB!$A$17,$B$8&gt;0),'Ersparnisberechnung Sommertarif'!$B$8*SLP!C19518,"")</f>
        <v/>
      </c>
    </row>
    <row r="19539" spans="1:5" x14ac:dyDescent="0.3">
      <c r="A19539" s="25">
        <v>46226</v>
      </c>
      <c r="B19539" s="31">
        <v>0.35416666666666669</v>
      </c>
      <c r="C19539" s="46"/>
      <c r="D19539" s="29">
        <v>46226.354166666664</v>
      </c>
      <c r="E19539" s="15" t="str">
        <f>IF(AND($B$6=NB!$A$17,$B$8&gt;0),'Ersparnisberechnung Sommertarif'!$B$8*SLP!C19519,"")</f>
        <v/>
      </c>
    </row>
    <row r="19540" spans="1:5" x14ac:dyDescent="0.3">
      <c r="A19540" s="25">
        <v>46226</v>
      </c>
      <c r="B19540" s="31">
        <v>0.36458333333333331</v>
      </c>
      <c r="C19540" s="46"/>
      <c r="D19540" s="29">
        <v>46226.364583333336</v>
      </c>
      <c r="E19540" s="15" t="str">
        <f>IF(AND($B$6=NB!$A$17,$B$8&gt;0),'Ersparnisberechnung Sommertarif'!$B$8*SLP!C19520,"")</f>
        <v/>
      </c>
    </row>
    <row r="19541" spans="1:5" x14ac:dyDescent="0.3">
      <c r="A19541" s="25">
        <v>46226</v>
      </c>
      <c r="B19541" s="31">
        <v>0.375</v>
      </c>
      <c r="C19541" s="46"/>
      <c r="D19541" s="29">
        <v>46226.375</v>
      </c>
      <c r="E19541" s="15" t="str">
        <f>IF(AND($B$6=NB!$A$17,$B$8&gt;0),'Ersparnisberechnung Sommertarif'!$B$8*SLP!C19521,"")</f>
        <v/>
      </c>
    </row>
    <row r="19542" spans="1:5" x14ac:dyDescent="0.3">
      <c r="A19542" s="25">
        <v>46226</v>
      </c>
      <c r="B19542" s="31">
        <v>0.38541666666666669</v>
      </c>
      <c r="C19542" s="46"/>
      <c r="D19542" s="29">
        <v>46226.385416666664</v>
      </c>
      <c r="E19542" s="15" t="str">
        <f>IF(AND($B$6=NB!$A$17,$B$8&gt;0),'Ersparnisberechnung Sommertarif'!$B$8*SLP!C19522,"")</f>
        <v/>
      </c>
    </row>
    <row r="19543" spans="1:5" x14ac:dyDescent="0.3">
      <c r="A19543" s="25">
        <v>46226</v>
      </c>
      <c r="B19543" s="31">
        <v>0.39583333333333331</v>
      </c>
      <c r="C19543" s="46"/>
      <c r="D19543" s="29">
        <v>46226.395833333336</v>
      </c>
      <c r="E19543" s="15" t="str">
        <f>IF(AND($B$6=NB!$A$17,$B$8&gt;0),'Ersparnisberechnung Sommertarif'!$B$8*SLP!C19523,"")</f>
        <v/>
      </c>
    </row>
    <row r="19544" spans="1:5" x14ac:dyDescent="0.3">
      <c r="A19544" s="25">
        <v>46226</v>
      </c>
      <c r="B19544" s="31">
        <v>0.40625</v>
      </c>
      <c r="C19544" s="46"/>
      <c r="D19544" s="29">
        <v>46226.40625</v>
      </c>
      <c r="E19544" s="15" t="str">
        <f>IF(AND($B$6=NB!$A$17,$B$8&gt;0),'Ersparnisberechnung Sommertarif'!$B$8*SLP!C19524,"")</f>
        <v/>
      </c>
    </row>
    <row r="19545" spans="1:5" x14ac:dyDescent="0.3">
      <c r="A19545" s="25">
        <v>46226</v>
      </c>
      <c r="B19545" s="31">
        <v>0.41666666666666669</v>
      </c>
      <c r="C19545" s="46"/>
      <c r="D19545" s="29">
        <v>46226.416666666664</v>
      </c>
      <c r="E19545" s="15" t="str">
        <f>IF(AND($B$6=NB!$A$17,$B$8&gt;0),'Ersparnisberechnung Sommertarif'!$B$8*SLP!C19525,"")</f>
        <v/>
      </c>
    </row>
    <row r="19546" spans="1:5" x14ac:dyDescent="0.3">
      <c r="A19546" s="25">
        <v>46226</v>
      </c>
      <c r="B19546" s="31">
        <v>0.42708333333333331</v>
      </c>
      <c r="C19546" s="46"/>
      <c r="D19546" s="29">
        <v>46226.427083333336</v>
      </c>
      <c r="E19546" s="15" t="str">
        <f>IF(AND($B$6=NB!$A$17,$B$8&gt;0),'Ersparnisberechnung Sommertarif'!$B$8*SLP!C19526,"")</f>
        <v/>
      </c>
    </row>
    <row r="19547" spans="1:5" x14ac:dyDescent="0.3">
      <c r="A19547" s="25">
        <v>46226</v>
      </c>
      <c r="B19547" s="31">
        <v>0.4375</v>
      </c>
      <c r="C19547" s="46"/>
      <c r="D19547" s="29">
        <v>46226.4375</v>
      </c>
      <c r="E19547" s="15" t="str">
        <f>IF(AND($B$6=NB!$A$17,$B$8&gt;0),'Ersparnisberechnung Sommertarif'!$B$8*SLP!C19527,"")</f>
        <v/>
      </c>
    </row>
    <row r="19548" spans="1:5" x14ac:dyDescent="0.3">
      <c r="A19548" s="25">
        <v>46226</v>
      </c>
      <c r="B19548" s="31">
        <v>0.44791666666666669</v>
      </c>
      <c r="C19548" s="46"/>
      <c r="D19548" s="29">
        <v>46226.447916666664</v>
      </c>
      <c r="E19548" s="15" t="str">
        <f>IF(AND($B$6=NB!$A$17,$B$8&gt;0),'Ersparnisberechnung Sommertarif'!$B$8*SLP!C19528,"")</f>
        <v/>
      </c>
    </row>
    <row r="19549" spans="1:5" x14ac:dyDescent="0.3">
      <c r="A19549" s="25">
        <v>46226</v>
      </c>
      <c r="B19549" s="31">
        <v>0.45833333333333331</v>
      </c>
      <c r="C19549" s="46"/>
      <c r="D19549" s="29">
        <v>46226.458333333336</v>
      </c>
      <c r="E19549" s="15" t="str">
        <f>IF(AND($B$6=NB!$A$17,$B$8&gt;0),'Ersparnisberechnung Sommertarif'!$B$8*SLP!C19529,"")</f>
        <v/>
      </c>
    </row>
    <row r="19550" spans="1:5" x14ac:dyDescent="0.3">
      <c r="A19550" s="25">
        <v>46226</v>
      </c>
      <c r="B19550" s="31">
        <v>0.46875</v>
      </c>
      <c r="C19550" s="46"/>
      <c r="D19550" s="29">
        <v>46226.46875</v>
      </c>
      <c r="E19550" s="15" t="str">
        <f>IF(AND($B$6=NB!$A$17,$B$8&gt;0),'Ersparnisberechnung Sommertarif'!$B$8*SLP!C19530,"")</f>
        <v/>
      </c>
    </row>
    <row r="19551" spans="1:5" x14ac:dyDescent="0.3">
      <c r="A19551" s="25">
        <v>46226</v>
      </c>
      <c r="B19551" s="31">
        <v>0.47916666666666669</v>
      </c>
      <c r="C19551" s="46"/>
      <c r="D19551" s="29">
        <v>46226.479166666664</v>
      </c>
      <c r="E19551" s="15" t="str">
        <f>IF(AND($B$6=NB!$A$17,$B$8&gt;0),'Ersparnisberechnung Sommertarif'!$B$8*SLP!C19531,"")</f>
        <v/>
      </c>
    </row>
    <row r="19552" spans="1:5" x14ac:dyDescent="0.3">
      <c r="A19552" s="25">
        <v>46226</v>
      </c>
      <c r="B19552" s="31">
        <v>0.48958333333333331</v>
      </c>
      <c r="C19552" s="46"/>
      <c r="D19552" s="29">
        <v>46226.489583333336</v>
      </c>
      <c r="E19552" s="15" t="str">
        <f>IF(AND($B$6=NB!$A$17,$B$8&gt;0),'Ersparnisberechnung Sommertarif'!$B$8*SLP!C19532,"")</f>
        <v/>
      </c>
    </row>
    <row r="19553" spans="1:5" x14ac:dyDescent="0.3">
      <c r="A19553" s="25">
        <v>46226</v>
      </c>
      <c r="B19553" s="31">
        <v>0.5</v>
      </c>
      <c r="C19553" s="46"/>
      <c r="D19553" s="29">
        <v>46226.5</v>
      </c>
      <c r="E19553" s="15" t="str">
        <f>IF(AND($B$6=NB!$A$17,$B$8&gt;0),'Ersparnisberechnung Sommertarif'!$B$8*SLP!C19533,"")</f>
        <v/>
      </c>
    </row>
    <row r="19554" spans="1:5" x14ac:dyDescent="0.3">
      <c r="A19554" s="25">
        <v>46226</v>
      </c>
      <c r="B19554" s="31">
        <v>0.51041666666666663</v>
      </c>
      <c r="C19554" s="46"/>
      <c r="D19554" s="29">
        <v>46226.510416666664</v>
      </c>
      <c r="E19554" s="15" t="str">
        <f>IF(AND($B$6=NB!$A$17,$B$8&gt;0),'Ersparnisberechnung Sommertarif'!$B$8*SLP!C19534,"")</f>
        <v/>
      </c>
    </row>
    <row r="19555" spans="1:5" x14ac:dyDescent="0.3">
      <c r="A19555" s="25">
        <v>46226</v>
      </c>
      <c r="B19555" s="31">
        <v>0.52083333333333337</v>
      </c>
      <c r="C19555" s="46"/>
      <c r="D19555" s="29">
        <v>46226.520833333336</v>
      </c>
      <c r="E19555" s="15" t="str">
        <f>IF(AND($B$6=NB!$A$17,$B$8&gt;0),'Ersparnisberechnung Sommertarif'!$B$8*SLP!C19535,"")</f>
        <v/>
      </c>
    </row>
    <row r="19556" spans="1:5" x14ac:dyDescent="0.3">
      <c r="A19556" s="25">
        <v>46226</v>
      </c>
      <c r="B19556" s="31">
        <v>0.53125</v>
      </c>
      <c r="C19556" s="46"/>
      <c r="D19556" s="29">
        <v>46226.53125</v>
      </c>
      <c r="E19556" s="15" t="str">
        <f>IF(AND($B$6=NB!$A$17,$B$8&gt;0),'Ersparnisberechnung Sommertarif'!$B$8*SLP!C19536,"")</f>
        <v/>
      </c>
    </row>
    <row r="19557" spans="1:5" x14ac:dyDescent="0.3">
      <c r="A19557" s="25">
        <v>46226</v>
      </c>
      <c r="B19557" s="31">
        <v>0.54166666666666663</v>
      </c>
      <c r="C19557" s="46"/>
      <c r="D19557" s="29">
        <v>46226.541666666664</v>
      </c>
      <c r="E19557" s="15" t="str">
        <f>IF(AND($B$6=NB!$A$17,$B$8&gt;0),'Ersparnisberechnung Sommertarif'!$B$8*SLP!C19537,"")</f>
        <v/>
      </c>
    </row>
    <row r="19558" spans="1:5" x14ac:dyDescent="0.3">
      <c r="A19558" s="25">
        <v>46226</v>
      </c>
      <c r="B19558" s="31">
        <v>0.55208333333333337</v>
      </c>
      <c r="C19558" s="46"/>
      <c r="D19558" s="29">
        <v>46226.552083333336</v>
      </c>
      <c r="E19558" s="15" t="str">
        <f>IF(AND($B$6=NB!$A$17,$B$8&gt;0),'Ersparnisberechnung Sommertarif'!$B$8*SLP!C19538,"")</f>
        <v/>
      </c>
    </row>
    <row r="19559" spans="1:5" x14ac:dyDescent="0.3">
      <c r="A19559" s="25">
        <v>46226</v>
      </c>
      <c r="B19559" s="31">
        <v>0.5625</v>
      </c>
      <c r="C19559" s="46"/>
      <c r="D19559" s="29">
        <v>46226.5625</v>
      </c>
      <c r="E19559" s="15" t="str">
        <f>IF(AND($B$6=NB!$A$17,$B$8&gt;0),'Ersparnisberechnung Sommertarif'!$B$8*SLP!C19539,"")</f>
        <v/>
      </c>
    </row>
    <row r="19560" spans="1:5" x14ac:dyDescent="0.3">
      <c r="A19560" s="25">
        <v>46226</v>
      </c>
      <c r="B19560" s="31">
        <v>0.57291666666666663</v>
      </c>
      <c r="C19560" s="46"/>
      <c r="D19560" s="29">
        <v>46226.572916666664</v>
      </c>
      <c r="E19560" s="15" t="str">
        <f>IF(AND($B$6=NB!$A$17,$B$8&gt;0),'Ersparnisberechnung Sommertarif'!$B$8*SLP!C19540,"")</f>
        <v/>
      </c>
    </row>
    <row r="19561" spans="1:5" x14ac:dyDescent="0.3">
      <c r="A19561" s="25">
        <v>46226</v>
      </c>
      <c r="B19561" s="31">
        <v>0.58333333333333337</v>
      </c>
      <c r="C19561" s="46"/>
      <c r="D19561" s="29">
        <v>46226.583333333336</v>
      </c>
      <c r="E19561" s="15" t="str">
        <f>IF(AND($B$6=NB!$A$17,$B$8&gt;0),'Ersparnisberechnung Sommertarif'!$B$8*SLP!C19541,"")</f>
        <v/>
      </c>
    </row>
    <row r="19562" spans="1:5" x14ac:dyDescent="0.3">
      <c r="A19562" s="25">
        <v>46226</v>
      </c>
      <c r="B19562" s="31">
        <v>0.59375</v>
      </c>
      <c r="C19562" s="46"/>
      <c r="D19562" s="29">
        <v>46226.59375</v>
      </c>
      <c r="E19562" s="15" t="str">
        <f>IF(AND($B$6=NB!$A$17,$B$8&gt;0),'Ersparnisberechnung Sommertarif'!$B$8*SLP!C19542,"")</f>
        <v/>
      </c>
    </row>
    <row r="19563" spans="1:5" x14ac:dyDescent="0.3">
      <c r="A19563" s="25">
        <v>46226</v>
      </c>
      <c r="B19563" s="31">
        <v>0.60416666666666663</v>
      </c>
      <c r="C19563" s="46"/>
      <c r="D19563" s="29">
        <v>46226.604166666664</v>
      </c>
      <c r="E19563" s="15" t="str">
        <f>IF(AND($B$6=NB!$A$17,$B$8&gt;0),'Ersparnisberechnung Sommertarif'!$B$8*SLP!C19543,"")</f>
        <v/>
      </c>
    </row>
    <row r="19564" spans="1:5" x14ac:dyDescent="0.3">
      <c r="A19564" s="25">
        <v>46226</v>
      </c>
      <c r="B19564" s="31">
        <v>0.61458333333333337</v>
      </c>
      <c r="C19564" s="46"/>
      <c r="D19564" s="29">
        <v>46226.614583333336</v>
      </c>
      <c r="E19564" s="15" t="str">
        <f>IF(AND($B$6=NB!$A$17,$B$8&gt;0),'Ersparnisberechnung Sommertarif'!$B$8*SLP!C19544,"")</f>
        <v/>
      </c>
    </row>
    <row r="19565" spans="1:5" x14ac:dyDescent="0.3">
      <c r="A19565" s="25">
        <v>46226</v>
      </c>
      <c r="B19565" s="31">
        <v>0.625</v>
      </c>
      <c r="C19565" s="46"/>
      <c r="D19565" s="29">
        <v>46226.625</v>
      </c>
      <c r="E19565" s="15" t="str">
        <f>IF(AND($B$6=NB!$A$17,$B$8&gt;0),'Ersparnisberechnung Sommertarif'!$B$8*SLP!C19545,"")</f>
        <v/>
      </c>
    </row>
    <row r="19566" spans="1:5" x14ac:dyDescent="0.3">
      <c r="A19566" s="25">
        <v>46226</v>
      </c>
      <c r="B19566" s="31">
        <v>0.63541666666666663</v>
      </c>
      <c r="C19566" s="46"/>
      <c r="D19566" s="29">
        <v>46226.635416666664</v>
      </c>
      <c r="E19566" s="15" t="str">
        <f>IF(AND($B$6=NB!$A$17,$B$8&gt;0),'Ersparnisberechnung Sommertarif'!$B$8*SLP!C19546,"")</f>
        <v/>
      </c>
    </row>
    <row r="19567" spans="1:5" x14ac:dyDescent="0.3">
      <c r="A19567" s="25">
        <v>46226</v>
      </c>
      <c r="B19567" s="31">
        <v>0.64583333333333337</v>
      </c>
      <c r="C19567" s="46"/>
      <c r="D19567" s="29">
        <v>46226.645833333336</v>
      </c>
      <c r="E19567" s="15" t="str">
        <f>IF(AND($B$6=NB!$A$17,$B$8&gt;0),'Ersparnisberechnung Sommertarif'!$B$8*SLP!C19547,"")</f>
        <v/>
      </c>
    </row>
    <row r="19568" spans="1:5" x14ac:dyDescent="0.3">
      <c r="A19568" s="25">
        <v>46226</v>
      </c>
      <c r="B19568" s="31">
        <v>0.65625</v>
      </c>
      <c r="C19568" s="46"/>
      <c r="D19568" s="29">
        <v>46226.65625</v>
      </c>
      <c r="E19568" s="15" t="str">
        <f>IF(AND($B$6=NB!$A$17,$B$8&gt;0),'Ersparnisberechnung Sommertarif'!$B$8*SLP!C19548,"")</f>
        <v/>
      </c>
    </row>
    <row r="19569" spans="1:5" x14ac:dyDescent="0.3">
      <c r="A19569" s="25">
        <v>46226</v>
      </c>
      <c r="B19569" s="31">
        <v>0.66666666666666663</v>
      </c>
      <c r="C19569" s="46"/>
      <c r="D19569" s="29">
        <v>46226.666666666664</v>
      </c>
      <c r="E19569" s="15" t="str">
        <f>IF(AND($B$6=NB!$A$17,$B$8&gt;0),'Ersparnisberechnung Sommertarif'!$B$8*SLP!C19549,"")</f>
        <v/>
      </c>
    </row>
    <row r="19570" spans="1:5" x14ac:dyDescent="0.3">
      <c r="A19570" s="25">
        <v>46226</v>
      </c>
      <c r="B19570" s="31">
        <v>0.67708333333333337</v>
      </c>
      <c r="C19570" s="46"/>
      <c r="D19570" s="29">
        <v>46226.677083333336</v>
      </c>
      <c r="E19570" s="15" t="str">
        <f>IF(AND($B$6=NB!$A$17,$B$8&gt;0),'Ersparnisberechnung Sommertarif'!$B$8*SLP!C19550,"")</f>
        <v/>
      </c>
    </row>
    <row r="19571" spans="1:5" x14ac:dyDescent="0.3">
      <c r="A19571" s="25">
        <v>46226</v>
      </c>
      <c r="B19571" s="31">
        <v>0.6875</v>
      </c>
      <c r="C19571" s="46"/>
      <c r="D19571" s="29">
        <v>46226.6875</v>
      </c>
      <c r="E19571" s="15" t="str">
        <f>IF(AND($B$6=NB!$A$17,$B$8&gt;0),'Ersparnisberechnung Sommertarif'!$B$8*SLP!C19551,"")</f>
        <v/>
      </c>
    </row>
    <row r="19572" spans="1:5" x14ac:dyDescent="0.3">
      <c r="A19572" s="25">
        <v>46226</v>
      </c>
      <c r="B19572" s="31">
        <v>0.69791666666666663</v>
      </c>
      <c r="C19572" s="46"/>
      <c r="D19572" s="29">
        <v>46226.697916666664</v>
      </c>
      <c r="E19572" s="15" t="str">
        <f>IF(AND($B$6=NB!$A$17,$B$8&gt;0),'Ersparnisberechnung Sommertarif'!$B$8*SLP!C19552,"")</f>
        <v/>
      </c>
    </row>
    <row r="19573" spans="1:5" x14ac:dyDescent="0.3">
      <c r="A19573" s="25">
        <v>46226</v>
      </c>
      <c r="B19573" s="31">
        <v>0.70833333333333337</v>
      </c>
      <c r="C19573" s="46"/>
      <c r="D19573" s="29">
        <v>46226.708333333336</v>
      </c>
      <c r="E19573" s="15" t="str">
        <f>IF(AND($B$6=NB!$A$17,$B$8&gt;0),'Ersparnisberechnung Sommertarif'!$B$8*SLP!C19553,"")</f>
        <v/>
      </c>
    </row>
    <row r="19574" spans="1:5" x14ac:dyDescent="0.3">
      <c r="A19574" s="25">
        <v>46226</v>
      </c>
      <c r="B19574" s="31">
        <v>0.71875</v>
      </c>
      <c r="C19574" s="46"/>
      <c r="D19574" s="29">
        <v>46226.71875</v>
      </c>
      <c r="E19574" s="15" t="str">
        <f>IF(AND($B$6=NB!$A$17,$B$8&gt;0),'Ersparnisberechnung Sommertarif'!$B$8*SLP!C19554,"")</f>
        <v/>
      </c>
    </row>
    <row r="19575" spans="1:5" x14ac:dyDescent="0.3">
      <c r="A19575" s="25">
        <v>46226</v>
      </c>
      <c r="B19575" s="31">
        <v>0.72916666666666663</v>
      </c>
      <c r="C19575" s="46"/>
      <c r="D19575" s="29">
        <v>46226.729166666664</v>
      </c>
      <c r="E19575" s="15" t="str">
        <f>IF(AND($B$6=NB!$A$17,$B$8&gt;0),'Ersparnisberechnung Sommertarif'!$B$8*SLP!C19555,"")</f>
        <v/>
      </c>
    </row>
    <row r="19576" spans="1:5" x14ac:dyDescent="0.3">
      <c r="A19576" s="25">
        <v>46226</v>
      </c>
      <c r="B19576" s="31">
        <v>0.73958333333333337</v>
      </c>
      <c r="C19576" s="46"/>
      <c r="D19576" s="29">
        <v>46226.739583333336</v>
      </c>
      <c r="E19576" s="15" t="str">
        <f>IF(AND($B$6=NB!$A$17,$B$8&gt;0),'Ersparnisberechnung Sommertarif'!$B$8*SLP!C19556,"")</f>
        <v/>
      </c>
    </row>
    <row r="19577" spans="1:5" x14ac:dyDescent="0.3">
      <c r="A19577" s="25">
        <v>46226</v>
      </c>
      <c r="B19577" s="31">
        <v>0.75</v>
      </c>
      <c r="C19577" s="46"/>
      <c r="D19577" s="29">
        <v>46226.75</v>
      </c>
      <c r="E19577" s="15" t="str">
        <f>IF(AND($B$6=NB!$A$17,$B$8&gt;0),'Ersparnisberechnung Sommertarif'!$B$8*SLP!C19557,"")</f>
        <v/>
      </c>
    </row>
    <row r="19578" spans="1:5" x14ac:dyDescent="0.3">
      <c r="A19578" s="25">
        <v>46226</v>
      </c>
      <c r="B19578" s="31">
        <v>0.76041666666666663</v>
      </c>
      <c r="C19578" s="46"/>
      <c r="D19578" s="29">
        <v>46226.760416666664</v>
      </c>
      <c r="E19578" s="15" t="str">
        <f>IF(AND($B$6=NB!$A$17,$B$8&gt;0),'Ersparnisberechnung Sommertarif'!$B$8*SLP!C19558,"")</f>
        <v/>
      </c>
    </row>
    <row r="19579" spans="1:5" x14ac:dyDescent="0.3">
      <c r="A19579" s="25">
        <v>46226</v>
      </c>
      <c r="B19579" s="31">
        <v>0.77083333333333337</v>
      </c>
      <c r="C19579" s="46"/>
      <c r="D19579" s="29">
        <v>46226.770833333336</v>
      </c>
      <c r="E19579" s="15" t="str">
        <f>IF(AND($B$6=NB!$A$17,$B$8&gt;0),'Ersparnisberechnung Sommertarif'!$B$8*SLP!C19559,"")</f>
        <v/>
      </c>
    </row>
    <row r="19580" spans="1:5" x14ac:dyDescent="0.3">
      <c r="A19580" s="25">
        <v>46226</v>
      </c>
      <c r="B19580" s="31">
        <v>0.78125</v>
      </c>
      <c r="C19580" s="46"/>
      <c r="D19580" s="29">
        <v>46226.78125</v>
      </c>
      <c r="E19580" s="15" t="str">
        <f>IF(AND($B$6=NB!$A$17,$B$8&gt;0),'Ersparnisberechnung Sommertarif'!$B$8*SLP!C19560,"")</f>
        <v/>
      </c>
    </row>
    <row r="19581" spans="1:5" x14ac:dyDescent="0.3">
      <c r="A19581" s="25">
        <v>46226</v>
      </c>
      <c r="B19581" s="31">
        <v>0.79166666666666663</v>
      </c>
      <c r="C19581" s="46"/>
      <c r="D19581" s="29">
        <v>46226.791666666664</v>
      </c>
      <c r="E19581" s="15" t="str">
        <f>IF(AND($B$6=NB!$A$17,$B$8&gt;0),'Ersparnisberechnung Sommertarif'!$B$8*SLP!C19561,"")</f>
        <v/>
      </c>
    </row>
    <row r="19582" spans="1:5" x14ac:dyDescent="0.3">
      <c r="A19582" s="25">
        <v>46226</v>
      </c>
      <c r="B19582" s="31">
        <v>0.80208333333333337</v>
      </c>
      <c r="C19582" s="46"/>
      <c r="D19582" s="29">
        <v>46226.802083333336</v>
      </c>
      <c r="E19582" s="15" t="str">
        <f>IF(AND($B$6=NB!$A$17,$B$8&gt;0),'Ersparnisberechnung Sommertarif'!$B$8*SLP!C19562,"")</f>
        <v/>
      </c>
    </row>
    <row r="19583" spans="1:5" x14ac:dyDescent="0.3">
      <c r="A19583" s="25">
        <v>46226</v>
      </c>
      <c r="B19583" s="31">
        <v>0.8125</v>
      </c>
      <c r="C19583" s="46"/>
      <c r="D19583" s="29">
        <v>46226.8125</v>
      </c>
      <c r="E19583" s="15" t="str">
        <f>IF(AND($B$6=NB!$A$17,$B$8&gt;0),'Ersparnisberechnung Sommertarif'!$B$8*SLP!C19563,"")</f>
        <v/>
      </c>
    </row>
    <row r="19584" spans="1:5" x14ac:dyDescent="0.3">
      <c r="A19584" s="25">
        <v>46226</v>
      </c>
      <c r="B19584" s="31">
        <v>0.82291666666666663</v>
      </c>
      <c r="C19584" s="46"/>
      <c r="D19584" s="29">
        <v>46226.822916666664</v>
      </c>
      <c r="E19584" s="15" t="str">
        <f>IF(AND($B$6=NB!$A$17,$B$8&gt;0),'Ersparnisberechnung Sommertarif'!$B$8*SLP!C19564,"")</f>
        <v/>
      </c>
    </row>
    <row r="19585" spans="1:5" x14ac:dyDescent="0.3">
      <c r="A19585" s="25">
        <v>46226</v>
      </c>
      <c r="B19585" s="31">
        <v>0.83333333333333337</v>
      </c>
      <c r="C19585" s="46"/>
      <c r="D19585" s="29">
        <v>46226.833333333336</v>
      </c>
      <c r="E19585" s="15" t="str">
        <f>IF(AND($B$6=NB!$A$17,$B$8&gt;0),'Ersparnisberechnung Sommertarif'!$B$8*SLP!C19565,"")</f>
        <v/>
      </c>
    </row>
    <row r="19586" spans="1:5" x14ac:dyDescent="0.3">
      <c r="A19586" s="25">
        <v>46226</v>
      </c>
      <c r="B19586" s="31">
        <v>0.84375</v>
      </c>
      <c r="C19586" s="46"/>
      <c r="D19586" s="29">
        <v>46226.84375</v>
      </c>
      <c r="E19586" s="15" t="str">
        <f>IF(AND($B$6=NB!$A$17,$B$8&gt;0),'Ersparnisberechnung Sommertarif'!$B$8*SLP!C19566,"")</f>
        <v/>
      </c>
    </row>
    <row r="19587" spans="1:5" x14ac:dyDescent="0.3">
      <c r="A19587" s="25">
        <v>46226</v>
      </c>
      <c r="B19587" s="31">
        <v>0.85416666666666663</v>
      </c>
      <c r="C19587" s="46"/>
      <c r="D19587" s="29">
        <v>46226.854166666664</v>
      </c>
      <c r="E19587" s="15" t="str">
        <f>IF(AND($B$6=NB!$A$17,$B$8&gt;0),'Ersparnisberechnung Sommertarif'!$B$8*SLP!C19567,"")</f>
        <v/>
      </c>
    </row>
    <row r="19588" spans="1:5" x14ac:dyDescent="0.3">
      <c r="A19588" s="25">
        <v>46226</v>
      </c>
      <c r="B19588" s="31">
        <v>0.86458333333333337</v>
      </c>
      <c r="C19588" s="46"/>
      <c r="D19588" s="29">
        <v>46226.864583333336</v>
      </c>
      <c r="E19588" s="15" t="str">
        <f>IF(AND($B$6=NB!$A$17,$B$8&gt;0),'Ersparnisberechnung Sommertarif'!$B$8*SLP!C19568,"")</f>
        <v/>
      </c>
    </row>
    <row r="19589" spans="1:5" x14ac:dyDescent="0.3">
      <c r="A19589" s="25">
        <v>46226</v>
      </c>
      <c r="B19589" s="31">
        <v>0.875</v>
      </c>
      <c r="C19589" s="46"/>
      <c r="D19589" s="29">
        <v>46226.875</v>
      </c>
      <c r="E19589" s="15" t="str">
        <f>IF(AND($B$6=NB!$A$17,$B$8&gt;0),'Ersparnisberechnung Sommertarif'!$B$8*SLP!C19569,"")</f>
        <v/>
      </c>
    </row>
    <row r="19590" spans="1:5" x14ac:dyDescent="0.3">
      <c r="A19590" s="25">
        <v>46226</v>
      </c>
      <c r="B19590" s="31">
        <v>0.88541666666666663</v>
      </c>
      <c r="C19590" s="46"/>
      <c r="D19590" s="29">
        <v>46226.885416666664</v>
      </c>
      <c r="E19590" s="15" t="str">
        <f>IF(AND($B$6=NB!$A$17,$B$8&gt;0),'Ersparnisberechnung Sommertarif'!$B$8*SLP!C19570,"")</f>
        <v/>
      </c>
    </row>
    <row r="19591" spans="1:5" x14ac:dyDescent="0.3">
      <c r="A19591" s="25">
        <v>46226</v>
      </c>
      <c r="B19591" s="31">
        <v>0.89583333333333337</v>
      </c>
      <c r="C19591" s="46"/>
      <c r="D19591" s="29">
        <v>46226.895833333336</v>
      </c>
      <c r="E19591" s="15" t="str">
        <f>IF(AND($B$6=NB!$A$17,$B$8&gt;0),'Ersparnisberechnung Sommertarif'!$B$8*SLP!C19571,"")</f>
        <v/>
      </c>
    </row>
    <row r="19592" spans="1:5" x14ac:dyDescent="0.3">
      <c r="A19592" s="25">
        <v>46226</v>
      </c>
      <c r="B19592" s="31">
        <v>0.90625</v>
      </c>
      <c r="C19592" s="46"/>
      <c r="D19592" s="29">
        <v>46226.90625</v>
      </c>
      <c r="E19592" s="15" t="str">
        <f>IF(AND($B$6=NB!$A$17,$B$8&gt;0),'Ersparnisberechnung Sommertarif'!$B$8*SLP!C19572,"")</f>
        <v/>
      </c>
    </row>
    <row r="19593" spans="1:5" x14ac:dyDescent="0.3">
      <c r="A19593" s="25">
        <v>46226</v>
      </c>
      <c r="B19593" s="31">
        <v>0.91666666666666663</v>
      </c>
      <c r="C19593" s="46"/>
      <c r="D19593" s="29">
        <v>46226.916666666664</v>
      </c>
      <c r="E19593" s="15" t="str">
        <f>IF(AND($B$6=NB!$A$17,$B$8&gt;0),'Ersparnisberechnung Sommertarif'!$B$8*SLP!C19573,"")</f>
        <v/>
      </c>
    </row>
    <row r="19594" spans="1:5" x14ac:dyDescent="0.3">
      <c r="A19594" s="25">
        <v>46226</v>
      </c>
      <c r="B19594" s="31">
        <v>0.92708333333333337</v>
      </c>
      <c r="C19594" s="46"/>
      <c r="D19594" s="29">
        <v>46226.927083333336</v>
      </c>
      <c r="E19594" s="15" t="str">
        <f>IF(AND($B$6=NB!$A$17,$B$8&gt;0),'Ersparnisberechnung Sommertarif'!$B$8*SLP!C19574,"")</f>
        <v/>
      </c>
    </row>
    <row r="19595" spans="1:5" x14ac:dyDescent="0.3">
      <c r="A19595" s="25">
        <v>46226</v>
      </c>
      <c r="B19595" s="31">
        <v>0.9375</v>
      </c>
      <c r="C19595" s="46"/>
      <c r="D19595" s="29">
        <v>46226.9375</v>
      </c>
      <c r="E19595" s="15" t="str">
        <f>IF(AND($B$6=NB!$A$17,$B$8&gt;0),'Ersparnisberechnung Sommertarif'!$B$8*SLP!C19575,"")</f>
        <v/>
      </c>
    </row>
    <row r="19596" spans="1:5" x14ac:dyDescent="0.3">
      <c r="A19596" s="25">
        <v>46226</v>
      </c>
      <c r="B19596" s="31">
        <v>0.94791666666666663</v>
      </c>
      <c r="C19596" s="46"/>
      <c r="D19596" s="29">
        <v>46226.947916666664</v>
      </c>
      <c r="E19596" s="15" t="str">
        <f>IF(AND($B$6=NB!$A$17,$B$8&gt;0),'Ersparnisberechnung Sommertarif'!$B$8*SLP!C19576,"")</f>
        <v/>
      </c>
    </row>
    <row r="19597" spans="1:5" x14ac:dyDescent="0.3">
      <c r="A19597" s="25">
        <v>46226</v>
      </c>
      <c r="B19597" s="31">
        <v>0.95833333333333337</v>
      </c>
      <c r="C19597" s="46"/>
      <c r="D19597" s="29">
        <v>46226.958333333336</v>
      </c>
      <c r="E19597" s="15" t="str">
        <f>IF(AND($B$6=NB!$A$17,$B$8&gt;0),'Ersparnisberechnung Sommertarif'!$B$8*SLP!C19577,"")</f>
        <v/>
      </c>
    </row>
    <row r="19598" spans="1:5" x14ac:dyDescent="0.3">
      <c r="A19598" s="25">
        <v>46226</v>
      </c>
      <c r="B19598" s="31">
        <v>0.96875</v>
      </c>
      <c r="C19598" s="46"/>
      <c r="D19598" s="29">
        <v>46226.96875</v>
      </c>
      <c r="E19598" s="15" t="str">
        <f>IF(AND($B$6=NB!$A$17,$B$8&gt;0),'Ersparnisberechnung Sommertarif'!$B$8*SLP!C19578,"")</f>
        <v/>
      </c>
    </row>
    <row r="19599" spans="1:5" x14ac:dyDescent="0.3">
      <c r="A19599" s="25">
        <v>46226</v>
      </c>
      <c r="B19599" s="31">
        <v>0.97916666666666663</v>
      </c>
      <c r="C19599" s="46"/>
      <c r="D19599" s="29">
        <v>46226.979166666664</v>
      </c>
      <c r="E19599" s="15" t="str">
        <f>IF(AND($B$6=NB!$A$17,$B$8&gt;0),'Ersparnisberechnung Sommertarif'!$B$8*SLP!C19579,"")</f>
        <v/>
      </c>
    </row>
    <row r="19600" spans="1:5" x14ac:dyDescent="0.3">
      <c r="A19600" s="25">
        <v>46226</v>
      </c>
      <c r="B19600" s="31">
        <v>0.98958333333333337</v>
      </c>
      <c r="C19600" s="46"/>
      <c r="D19600" s="29">
        <v>46226.989583333336</v>
      </c>
      <c r="E19600" s="15" t="str">
        <f>IF(AND($B$6=NB!$A$17,$B$8&gt;0),'Ersparnisberechnung Sommertarif'!$B$8*SLP!C19580,"")</f>
        <v/>
      </c>
    </row>
    <row r="19601" spans="1:5" x14ac:dyDescent="0.3">
      <c r="A19601" s="25">
        <v>46227</v>
      </c>
      <c r="B19601" s="31">
        <v>0</v>
      </c>
      <c r="C19601" s="46"/>
      <c r="D19601" s="29">
        <v>46227</v>
      </c>
      <c r="E19601" s="15" t="str">
        <f>IF(AND($B$6=NB!$A$17,$B$8&gt;0),'Ersparnisberechnung Sommertarif'!$B$8*SLP!C19581,"")</f>
        <v/>
      </c>
    </row>
    <row r="19602" spans="1:5" x14ac:dyDescent="0.3">
      <c r="A19602" s="25">
        <v>46227</v>
      </c>
      <c r="B19602" s="31">
        <v>1.0416666666666666E-2</v>
      </c>
      <c r="C19602" s="46"/>
      <c r="D19602" s="29">
        <v>46227.010416666664</v>
      </c>
      <c r="E19602" s="15" t="str">
        <f>IF(AND($B$6=NB!$A$17,$B$8&gt;0),'Ersparnisberechnung Sommertarif'!$B$8*SLP!C19582,"")</f>
        <v/>
      </c>
    </row>
    <row r="19603" spans="1:5" x14ac:dyDescent="0.3">
      <c r="A19603" s="25">
        <v>46227</v>
      </c>
      <c r="B19603" s="31">
        <v>2.0833333333333332E-2</v>
      </c>
      <c r="C19603" s="46"/>
      <c r="D19603" s="29">
        <v>46227.020833333336</v>
      </c>
      <c r="E19603" s="15" t="str">
        <f>IF(AND($B$6=NB!$A$17,$B$8&gt;0),'Ersparnisberechnung Sommertarif'!$B$8*SLP!C19583,"")</f>
        <v/>
      </c>
    </row>
    <row r="19604" spans="1:5" x14ac:dyDescent="0.3">
      <c r="A19604" s="25">
        <v>46227</v>
      </c>
      <c r="B19604" s="31">
        <v>3.125E-2</v>
      </c>
      <c r="C19604" s="46"/>
      <c r="D19604" s="29">
        <v>46227.03125</v>
      </c>
      <c r="E19604" s="15" t="str">
        <f>IF(AND($B$6=NB!$A$17,$B$8&gt;0),'Ersparnisberechnung Sommertarif'!$B$8*SLP!C19584,"")</f>
        <v/>
      </c>
    </row>
    <row r="19605" spans="1:5" x14ac:dyDescent="0.3">
      <c r="A19605" s="25">
        <v>46227</v>
      </c>
      <c r="B19605" s="31">
        <v>4.1666666666666664E-2</v>
      </c>
      <c r="C19605" s="46"/>
      <c r="D19605" s="29">
        <v>46227.041666666664</v>
      </c>
      <c r="E19605" s="15" t="str">
        <f>IF(AND($B$6=NB!$A$17,$B$8&gt;0),'Ersparnisberechnung Sommertarif'!$B$8*SLP!C19585,"")</f>
        <v/>
      </c>
    </row>
    <row r="19606" spans="1:5" x14ac:dyDescent="0.3">
      <c r="A19606" s="25">
        <v>46227</v>
      </c>
      <c r="B19606" s="31">
        <v>5.2083333333333336E-2</v>
      </c>
      <c r="C19606" s="46"/>
      <c r="D19606" s="29">
        <v>46227.052083333336</v>
      </c>
      <c r="E19606" s="15" t="str">
        <f>IF(AND($B$6=NB!$A$17,$B$8&gt;0),'Ersparnisberechnung Sommertarif'!$B$8*SLP!C19586,"")</f>
        <v/>
      </c>
    </row>
    <row r="19607" spans="1:5" x14ac:dyDescent="0.3">
      <c r="A19607" s="25">
        <v>46227</v>
      </c>
      <c r="B19607" s="31">
        <v>6.25E-2</v>
      </c>
      <c r="C19607" s="46"/>
      <c r="D19607" s="29">
        <v>46227.0625</v>
      </c>
      <c r="E19607" s="15" t="str">
        <f>IF(AND($B$6=NB!$A$17,$B$8&gt;0),'Ersparnisberechnung Sommertarif'!$B$8*SLP!C19587,"")</f>
        <v/>
      </c>
    </row>
    <row r="19608" spans="1:5" x14ac:dyDescent="0.3">
      <c r="A19608" s="25">
        <v>46227</v>
      </c>
      <c r="B19608" s="31">
        <v>7.2916666666666671E-2</v>
      </c>
      <c r="C19608" s="46"/>
      <c r="D19608" s="29">
        <v>46227.072916666664</v>
      </c>
      <c r="E19608" s="15" t="str">
        <f>IF(AND($B$6=NB!$A$17,$B$8&gt;0),'Ersparnisberechnung Sommertarif'!$B$8*SLP!C19588,"")</f>
        <v/>
      </c>
    </row>
    <row r="19609" spans="1:5" x14ac:dyDescent="0.3">
      <c r="A19609" s="25">
        <v>46227</v>
      </c>
      <c r="B19609" s="31">
        <v>8.3333333333333329E-2</v>
      </c>
      <c r="C19609" s="46"/>
      <c r="D19609" s="29">
        <v>46227.083333333336</v>
      </c>
      <c r="E19609" s="15" t="str">
        <f>IF(AND($B$6=NB!$A$17,$B$8&gt;0),'Ersparnisberechnung Sommertarif'!$B$8*SLP!C19589,"")</f>
        <v/>
      </c>
    </row>
    <row r="19610" spans="1:5" x14ac:dyDescent="0.3">
      <c r="A19610" s="25">
        <v>46227</v>
      </c>
      <c r="B19610" s="31">
        <v>9.375E-2</v>
      </c>
      <c r="C19610" s="46"/>
      <c r="D19610" s="29">
        <v>46227.09375</v>
      </c>
      <c r="E19610" s="15" t="str">
        <f>IF(AND($B$6=NB!$A$17,$B$8&gt;0),'Ersparnisberechnung Sommertarif'!$B$8*SLP!C19590,"")</f>
        <v/>
      </c>
    </row>
    <row r="19611" spans="1:5" x14ac:dyDescent="0.3">
      <c r="A19611" s="25">
        <v>46227</v>
      </c>
      <c r="B19611" s="31">
        <v>0.10416666666666667</v>
      </c>
      <c r="C19611" s="46"/>
      <c r="D19611" s="29">
        <v>46227.104166666664</v>
      </c>
      <c r="E19611" s="15" t="str">
        <f>IF(AND($B$6=NB!$A$17,$B$8&gt;0),'Ersparnisberechnung Sommertarif'!$B$8*SLP!C19591,"")</f>
        <v/>
      </c>
    </row>
    <row r="19612" spans="1:5" x14ac:dyDescent="0.3">
      <c r="A19612" s="25">
        <v>46227</v>
      </c>
      <c r="B19612" s="31">
        <v>0.11458333333333333</v>
      </c>
      <c r="C19612" s="46"/>
      <c r="D19612" s="29">
        <v>46227.114583333336</v>
      </c>
      <c r="E19612" s="15" t="str">
        <f>IF(AND($B$6=NB!$A$17,$B$8&gt;0),'Ersparnisberechnung Sommertarif'!$B$8*SLP!C19592,"")</f>
        <v/>
      </c>
    </row>
    <row r="19613" spans="1:5" x14ac:dyDescent="0.3">
      <c r="A19613" s="25">
        <v>46227</v>
      </c>
      <c r="B19613" s="31">
        <v>0.125</v>
      </c>
      <c r="C19613" s="46"/>
      <c r="D19613" s="29">
        <v>46227.125</v>
      </c>
      <c r="E19613" s="15" t="str">
        <f>IF(AND($B$6=NB!$A$17,$B$8&gt;0),'Ersparnisberechnung Sommertarif'!$B$8*SLP!C19593,"")</f>
        <v/>
      </c>
    </row>
    <row r="19614" spans="1:5" x14ac:dyDescent="0.3">
      <c r="A19614" s="25">
        <v>46227</v>
      </c>
      <c r="B19614" s="31">
        <v>0.13541666666666666</v>
      </c>
      <c r="C19614" s="46"/>
      <c r="D19614" s="29">
        <v>46227.135416666664</v>
      </c>
      <c r="E19614" s="15" t="str">
        <f>IF(AND($B$6=NB!$A$17,$B$8&gt;0),'Ersparnisberechnung Sommertarif'!$B$8*SLP!C19594,"")</f>
        <v/>
      </c>
    </row>
    <row r="19615" spans="1:5" x14ac:dyDescent="0.3">
      <c r="A19615" s="25">
        <v>46227</v>
      </c>
      <c r="B19615" s="31">
        <v>0.14583333333333334</v>
      </c>
      <c r="C19615" s="46"/>
      <c r="D19615" s="29">
        <v>46227.145833333336</v>
      </c>
      <c r="E19615" s="15" t="str">
        <f>IF(AND($B$6=NB!$A$17,$B$8&gt;0),'Ersparnisberechnung Sommertarif'!$B$8*SLP!C19595,"")</f>
        <v/>
      </c>
    </row>
    <row r="19616" spans="1:5" x14ac:dyDescent="0.3">
      <c r="A19616" s="25">
        <v>46227</v>
      </c>
      <c r="B19616" s="31">
        <v>0.15625</v>
      </c>
      <c r="C19616" s="46"/>
      <c r="D19616" s="29">
        <v>46227.15625</v>
      </c>
      <c r="E19616" s="15" t="str">
        <f>IF(AND($B$6=NB!$A$17,$B$8&gt;0),'Ersparnisberechnung Sommertarif'!$B$8*SLP!C19596,"")</f>
        <v/>
      </c>
    </row>
    <row r="19617" spans="1:5" x14ac:dyDescent="0.3">
      <c r="A19617" s="25">
        <v>46227</v>
      </c>
      <c r="B19617" s="31">
        <v>0.16666666666666666</v>
      </c>
      <c r="C19617" s="46"/>
      <c r="D19617" s="29">
        <v>46227.166666666664</v>
      </c>
      <c r="E19617" s="15" t="str">
        <f>IF(AND($B$6=NB!$A$17,$B$8&gt;0),'Ersparnisberechnung Sommertarif'!$B$8*SLP!C19597,"")</f>
        <v/>
      </c>
    </row>
    <row r="19618" spans="1:5" x14ac:dyDescent="0.3">
      <c r="A19618" s="25">
        <v>46227</v>
      </c>
      <c r="B19618" s="31">
        <v>0.17708333333333334</v>
      </c>
      <c r="C19618" s="46"/>
      <c r="D19618" s="29">
        <v>46227.177083333336</v>
      </c>
      <c r="E19618" s="15" t="str">
        <f>IF(AND($B$6=NB!$A$17,$B$8&gt;0),'Ersparnisberechnung Sommertarif'!$B$8*SLP!C19598,"")</f>
        <v/>
      </c>
    </row>
    <row r="19619" spans="1:5" x14ac:dyDescent="0.3">
      <c r="A19619" s="25">
        <v>46227</v>
      </c>
      <c r="B19619" s="31">
        <v>0.1875</v>
      </c>
      <c r="C19619" s="46"/>
      <c r="D19619" s="29">
        <v>46227.1875</v>
      </c>
      <c r="E19619" s="15" t="str">
        <f>IF(AND($B$6=NB!$A$17,$B$8&gt;0),'Ersparnisberechnung Sommertarif'!$B$8*SLP!C19599,"")</f>
        <v/>
      </c>
    </row>
    <row r="19620" spans="1:5" x14ac:dyDescent="0.3">
      <c r="A19620" s="25">
        <v>46227</v>
      </c>
      <c r="B19620" s="31">
        <v>0.19791666666666666</v>
      </c>
      <c r="C19620" s="46"/>
      <c r="D19620" s="29">
        <v>46227.197916666664</v>
      </c>
      <c r="E19620" s="15" t="str">
        <f>IF(AND($B$6=NB!$A$17,$B$8&gt;0),'Ersparnisberechnung Sommertarif'!$B$8*SLP!C19600,"")</f>
        <v/>
      </c>
    </row>
    <row r="19621" spans="1:5" x14ac:dyDescent="0.3">
      <c r="A19621" s="25">
        <v>46227</v>
      </c>
      <c r="B19621" s="31">
        <v>0.20833333333333334</v>
      </c>
      <c r="C19621" s="46"/>
      <c r="D19621" s="29">
        <v>46227.208333333336</v>
      </c>
      <c r="E19621" s="15" t="str">
        <f>IF(AND($B$6=NB!$A$17,$B$8&gt;0),'Ersparnisberechnung Sommertarif'!$B$8*SLP!C19601,"")</f>
        <v/>
      </c>
    </row>
    <row r="19622" spans="1:5" x14ac:dyDescent="0.3">
      <c r="A19622" s="25">
        <v>46227</v>
      </c>
      <c r="B19622" s="31">
        <v>0.21875</v>
      </c>
      <c r="C19622" s="46"/>
      <c r="D19622" s="29">
        <v>46227.21875</v>
      </c>
      <c r="E19622" s="15" t="str">
        <f>IF(AND($B$6=NB!$A$17,$B$8&gt;0),'Ersparnisberechnung Sommertarif'!$B$8*SLP!C19602,"")</f>
        <v/>
      </c>
    </row>
    <row r="19623" spans="1:5" x14ac:dyDescent="0.3">
      <c r="A19623" s="25">
        <v>46227</v>
      </c>
      <c r="B19623" s="31">
        <v>0.22916666666666666</v>
      </c>
      <c r="C19623" s="46"/>
      <c r="D19623" s="29">
        <v>46227.229166666664</v>
      </c>
      <c r="E19623" s="15" t="str">
        <f>IF(AND($B$6=NB!$A$17,$B$8&gt;0),'Ersparnisberechnung Sommertarif'!$B$8*SLP!C19603,"")</f>
        <v/>
      </c>
    </row>
    <row r="19624" spans="1:5" x14ac:dyDescent="0.3">
      <c r="A19624" s="25">
        <v>46227</v>
      </c>
      <c r="B19624" s="31">
        <v>0.23958333333333334</v>
      </c>
      <c r="C19624" s="46"/>
      <c r="D19624" s="29">
        <v>46227.239583333336</v>
      </c>
      <c r="E19624" s="15" t="str">
        <f>IF(AND($B$6=NB!$A$17,$B$8&gt;0),'Ersparnisberechnung Sommertarif'!$B$8*SLP!C19604,"")</f>
        <v/>
      </c>
    </row>
    <row r="19625" spans="1:5" x14ac:dyDescent="0.3">
      <c r="A19625" s="25">
        <v>46227</v>
      </c>
      <c r="B19625" s="31">
        <v>0.25</v>
      </c>
      <c r="C19625" s="46"/>
      <c r="D19625" s="29">
        <v>46227.25</v>
      </c>
      <c r="E19625" s="15" t="str">
        <f>IF(AND($B$6=NB!$A$17,$B$8&gt;0),'Ersparnisberechnung Sommertarif'!$B$8*SLP!C19605,"")</f>
        <v/>
      </c>
    </row>
    <row r="19626" spans="1:5" x14ac:dyDescent="0.3">
      <c r="A19626" s="25">
        <v>46227</v>
      </c>
      <c r="B19626" s="31">
        <v>0.26041666666666669</v>
      </c>
      <c r="C19626" s="46"/>
      <c r="D19626" s="29">
        <v>46227.260416666664</v>
      </c>
      <c r="E19626" s="15" t="str">
        <f>IF(AND($B$6=NB!$A$17,$B$8&gt;0),'Ersparnisberechnung Sommertarif'!$B$8*SLP!C19606,"")</f>
        <v/>
      </c>
    </row>
    <row r="19627" spans="1:5" x14ac:dyDescent="0.3">
      <c r="A19627" s="25">
        <v>46227</v>
      </c>
      <c r="B19627" s="31">
        <v>0.27083333333333331</v>
      </c>
      <c r="C19627" s="46"/>
      <c r="D19627" s="29">
        <v>46227.270833333336</v>
      </c>
      <c r="E19627" s="15" t="str">
        <f>IF(AND($B$6=NB!$A$17,$B$8&gt;0),'Ersparnisberechnung Sommertarif'!$B$8*SLP!C19607,"")</f>
        <v/>
      </c>
    </row>
    <row r="19628" spans="1:5" x14ac:dyDescent="0.3">
      <c r="A19628" s="25">
        <v>46227</v>
      </c>
      <c r="B19628" s="31">
        <v>0.28125</v>
      </c>
      <c r="C19628" s="46"/>
      <c r="D19628" s="29">
        <v>46227.28125</v>
      </c>
      <c r="E19628" s="15" t="str">
        <f>IF(AND($B$6=NB!$A$17,$B$8&gt;0),'Ersparnisberechnung Sommertarif'!$B$8*SLP!C19608,"")</f>
        <v/>
      </c>
    </row>
    <row r="19629" spans="1:5" x14ac:dyDescent="0.3">
      <c r="A19629" s="25">
        <v>46227</v>
      </c>
      <c r="B19629" s="31">
        <v>0.29166666666666669</v>
      </c>
      <c r="C19629" s="46"/>
      <c r="D19629" s="29">
        <v>46227.291666666664</v>
      </c>
      <c r="E19629" s="15" t="str">
        <f>IF(AND($B$6=NB!$A$17,$B$8&gt;0),'Ersparnisberechnung Sommertarif'!$B$8*SLP!C19609,"")</f>
        <v/>
      </c>
    </row>
    <row r="19630" spans="1:5" x14ac:dyDescent="0.3">
      <c r="A19630" s="25">
        <v>46227</v>
      </c>
      <c r="B19630" s="31">
        <v>0.30208333333333331</v>
      </c>
      <c r="C19630" s="46"/>
      <c r="D19630" s="29">
        <v>46227.302083333336</v>
      </c>
      <c r="E19630" s="15" t="str">
        <f>IF(AND($B$6=NB!$A$17,$B$8&gt;0),'Ersparnisberechnung Sommertarif'!$B$8*SLP!C19610,"")</f>
        <v/>
      </c>
    </row>
    <row r="19631" spans="1:5" x14ac:dyDescent="0.3">
      <c r="A19631" s="25">
        <v>46227</v>
      </c>
      <c r="B19631" s="31">
        <v>0.3125</v>
      </c>
      <c r="C19631" s="46"/>
      <c r="D19631" s="29">
        <v>46227.3125</v>
      </c>
      <c r="E19631" s="15" t="str">
        <f>IF(AND($B$6=NB!$A$17,$B$8&gt;0),'Ersparnisberechnung Sommertarif'!$B$8*SLP!C19611,"")</f>
        <v/>
      </c>
    </row>
    <row r="19632" spans="1:5" x14ac:dyDescent="0.3">
      <c r="A19632" s="25">
        <v>46227</v>
      </c>
      <c r="B19632" s="31">
        <v>0.32291666666666669</v>
      </c>
      <c r="C19632" s="46"/>
      <c r="D19632" s="29">
        <v>46227.322916666664</v>
      </c>
      <c r="E19632" s="15" t="str">
        <f>IF(AND($B$6=NB!$A$17,$B$8&gt;0),'Ersparnisberechnung Sommertarif'!$B$8*SLP!C19612,"")</f>
        <v/>
      </c>
    </row>
    <row r="19633" spans="1:5" x14ac:dyDescent="0.3">
      <c r="A19633" s="25">
        <v>46227</v>
      </c>
      <c r="B19633" s="31">
        <v>0.33333333333333331</v>
      </c>
      <c r="C19633" s="46"/>
      <c r="D19633" s="29">
        <v>46227.333333333336</v>
      </c>
      <c r="E19633" s="15" t="str">
        <f>IF(AND($B$6=NB!$A$17,$B$8&gt;0),'Ersparnisberechnung Sommertarif'!$B$8*SLP!C19613,"")</f>
        <v/>
      </c>
    </row>
    <row r="19634" spans="1:5" x14ac:dyDescent="0.3">
      <c r="A19634" s="25">
        <v>46227</v>
      </c>
      <c r="B19634" s="31">
        <v>0.34375</v>
      </c>
      <c r="C19634" s="46"/>
      <c r="D19634" s="29">
        <v>46227.34375</v>
      </c>
      <c r="E19634" s="15" t="str">
        <f>IF(AND($B$6=NB!$A$17,$B$8&gt;0),'Ersparnisberechnung Sommertarif'!$B$8*SLP!C19614,"")</f>
        <v/>
      </c>
    </row>
    <row r="19635" spans="1:5" x14ac:dyDescent="0.3">
      <c r="A19635" s="25">
        <v>46227</v>
      </c>
      <c r="B19635" s="31">
        <v>0.35416666666666669</v>
      </c>
      <c r="C19635" s="46"/>
      <c r="D19635" s="29">
        <v>46227.354166666664</v>
      </c>
      <c r="E19635" s="15" t="str">
        <f>IF(AND($B$6=NB!$A$17,$B$8&gt;0),'Ersparnisberechnung Sommertarif'!$B$8*SLP!C19615,"")</f>
        <v/>
      </c>
    </row>
    <row r="19636" spans="1:5" x14ac:dyDescent="0.3">
      <c r="A19636" s="25">
        <v>46227</v>
      </c>
      <c r="B19636" s="31">
        <v>0.36458333333333331</v>
      </c>
      <c r="C19636" s="46"/>
      <c r="D19636" s="29">
        <v>46227.364583333336</v>
      </c>
      <c r="E19636" s="15" t="str">
        <f>IF(AND($B$6=NB!$A$17,$B$8&gt;0),'Ersparnisberechnung Sommertarif'!$B$8*SLP!C19616,"")</f>
        <v/>
      </c>
    </row>
    <row r="19637" spans="1:5" x14ac:dyDescent="0.3">
      <c r="A19637" s="25">
        <v>46227</v>
      </c>
      <c r="B19637" s="31">
        <v>0.375</v>
      </c>
      <c r="C19637" s="46"/>
      <c r="D19637" s="29">
        <v>46227.375</v>
      </c>
      <c r="E19637" s="15" t="str">
        <f>IF(AND($B$6=NB!$A$17,$B$8&gt;0),'Ersparnisberechnung Sommertarif'!$B$8*SLP!C19617,"")</f>
        <v/>
      </c>
    </row>
    <row r="19638" spans="1:5" x14ac:dyDescent="0.3">
      <c r="A19638" s="25">
        <v>46227</v>
      </c>
      <c r="B19638" s="31">
        <v>0.38541666666666669</v>
      </c>
      <c r="C19638" s="46"/>
      <c r="D19638" s="29">
        <v>46227.385416666664</v>
      </c>
      <c r="E19638" s="15" t="str">
        <f>IF(AND($B$6=NB!$A$17,$B$8&gt;0),'Ersparnisberechnung Sommertarif'!$B$8*SLP!C19618,"")</f>
        <v/>
      </c>
    </row>
    <row r="19639" spans="1:5" x14ac:dyDescent="0.3">
      <c r="A19639" s="25">
        <v>46227</v>
      </c>
      <c r="B19639" s="31">
        <v>0.39583333333333331</v>
      </c>
      <c r="C19639" s="46"/>
      <c r="D19639" s="29">
        <v>46227.395833333336</v>
      </c>
      <c r="E19639" s="15" t="str">
        <f>IF(AND($B$6=NB!$A$17,$B$8&gt;0),'Ersparnisberechnung Sommertarif'!$B$8*SLP!C19619,"")</f>
        <v/>
      </c>
    </row>
    <row r="19640" spans="1:5" x14ac:dyDescent="0.3">
      <c r="A19640" s="25">
        <v>46227</v>
      </c>
      <c r="B19640" s="31">
        <v>0.40625</v>
      </c>
      <c r="C19640" s="46"/>
      <c r="D19640" s="29">
        <v>46227.40625</v>
      </c>
      <c r="E19640" s="15" t="str">
        <f>IF(AND($B$6=NB!$A$17,$B$8&gt;0),'Ersparnisberechnung Sommertarif'!$B$8*SLP!C19620,"")</f>
        <v/>
      </c>
    </row>
    <row r="19641" spans="1:5" x14ac:dyDescent="0.3">
      <c r="A19641" s="25">
        <v>46227</v>
      </c>
      <c r="B19641" s="31">
        <v>0.41666666666666669</v>
      </c>
      <c r="C19641" s="46"/>
      <c r="D19641" s="29">
        <v>46227.416666666664</v>
      </c>
      <c r="E19641" s="15" t="str">
        <f>IF(AND($B$6=NB!$A$17,$B$8&gt;0),'Ersparnisberechnung Sommertarif'!$B$8*SLP!C19621,"")</f>
        <v/>
      </c>
    </row>
    <row r="19642" spans="1:5" x14ac:dyDescent="0.3">
      <c r="A19642" s="25">
        <v>46227</v>
      </c>
      <c r="B19642" s="31">
        <v>0.42708333333333331</v>
      </c>
      <c r="C19642" s="46"/>
      <c r="D19642" s="29">
        <v>46227.427083333336</v>
      </c>
      <c r="E19642" s="15" t="str">
        <f>IF(AND($B$6=NB!$A$17,$B$8&gt;0),'Ersparnisberechnung Sommertarif'!$B$8*SLP!C19622,"")</f>
        <v/>
      </c>
    </row>
    <row r="19643" spans="1:5" x14ac:dyDescent="0.3">
      <c r="A19643" s="25">
        <v>46227</v>
      </c>
      <c r="B19643" s="31">
        <v>0.4375</v>
      </c>
      <c r="C19643" s="46"/>
      <c r="D19643" s="29">
        <v>46227.4375</v>
      </c>
      <c r="E19643" s="15" t="str">
        <f>IF(AND($B$6=NB!$A$17,$B$8&gt;0),'Ersparnisberechnung Sommertarif'!$B$8*SLP!C19623,"")</f>
        <v/>
      </c>
    </row>
    <row r="19644" spans="1:5" x14ac:dyDescent="0.3">
      <c r="A19644" s="25">
        <v>46227</v>
      </c>
      <c r="B19644" s="31">
        <v>0.44791666666666669</v>
      </c>
      <c r="C19644" s="46"/>
      <c r="D19644" s="29">
        <v>46227.447916666664</v>
      </c>
      <c r="E19644" s="15" t="str">
        <f>IF(AND($B$6=NB!$A$17,$B$8&gt;0),'Ersparnisberechnung Sommertarif'!$B$8*SLP!C19624,"")</f>
        <v/>
      </c>
    </row>
    <row r="19645" spans="1:5" x14ac:dyDescent="0.3">
      <c r="A19645" s="25">
        <v>46227</v>
      </c>
      <c r="B19645" s="31">
        <v>0.45833333333333331</v>
      </c>
      <c r="C19645" s="46"/>
      <c r="D19645" s="29">
        <v>46227.458333333336</v>
      </c>
      <c r="E19645" s="15" t="str">
        <f>IF(AND($B$6=NB!$A$17,$B$8&gt;0),'Ersparnisberechnung Sommertarif'!$B$8*SLP!C19625,"")</f>
        <v/>
      </c>
    </row>
    <row r="19646" spans="1:5" x14ac:dyDescent="0.3">
      <c r="A19646" s="25">
        <v>46227</v>
      </c>
      <c r="B19646" s="31">
        <v>0.46875</v>
      </c>
      <c r="C19646" s="46"/>
      <c r="D19646" s="29">
        <v>46227.46875</v>
      </c>
      <c r="E19646" s="15" t="str">
        <f>IF(AND($B$6=NB!$A$17,$B$8&gt;0),'Ersparnisberechnung Sommertarif'!$B$8*SLP!C19626,"")</f>
        <v/>
      </c>
    </row>
    <row r="19647" spans="1:5" x14ac:dyDescent="0.3">
      <c r="A19647" s="25">
        <v>46227</v>
      </c>
      <c r="B19647" s="31">
        <v>0.47916666666666669</v>
      </c>
      <c r="C19647" s="46"/>
      <c r="D19647" s="29">
        <v>46227.479166666664</v>
      </c>
      <c r="E19647" s="15" t="str">
        <f>IF(AND($B$6=NB!$A$17,$B$8&gt;0),'Ersparnisberechnung Sommertarif'!$B$8*SLP!C19627,"")</f>
        <v/>
      </c>
    </row>
    <row r="19648" spans="1:5" x14ac:dyDescent="0.3">
      <c r="A19648" s="25">
        <v>46227</v>
      </c>
      <c r="B19648" s="31">
        <v>0.48958333333333331</v>
      </c>
      <c r="C19648" s="46"/>
      <c r="D19648" s="29">
        <v>46227.489583333336</v>
      </c>
      <c r="E19648" s="15" t="str">
        <f>IF(AND($B$6=NB!$A$17,$B$8&gt;0),'Ersparnisberechnung Sommertarif'!$B$8*SLP!C19628,"")</f>
        <v/>
      </c>
    </row>
    <row r="19649" spans="1:5" x14ac:dyDescent="0.3">
      <c r="A19649" s="25">
        <v>46227</v>
      </c>
      <c r="B19649" s="31">
        <v>0.5</v>
      </c>
      <c r="C19649" s="46"/>
      <c r="D19649" s="29">
        <v>46227.5</v>
      </c>
      <c r="E19649" s="15" t="str">
        <f>IF(AND($B$6=NB!$A$17,$B$8&gt;0),'Ersparnisberechnung Sommertarif'!$B$8*SLP!C19629,"")</f>
        <v/>
      </c>
    </row>
    <row r="19650" spans="1:5" x14ac:dyDescent="0.3">
      <c r="A19650" s="25">
        <v>46227</v>
      </c>
      <c r="B19650" s="31">
        <v>0.51041666666666663</v>
      </c>
      <c r="C19650" s="46"/>
      <c r="D19650" s="29">
        <v>46227.510416666664</v>
      </c>
      <c r="E19650" s="15" t="str">
        <f>IF(AND($B$6=NB!$A$17,$B$8&gt;0),'Ersparnisberechnung Sommertarif'!$B$8*SLP!C19630,"")</f>
        <v/>
      </c>
    </row>
    <row r="19651" spans="1:5" x14ac:dyDescent="0.3">
      <c r="A19651" s="25">
        <v>46227</v>
      </c>
      <c r="B19651" s="31">
        <v>0.52083333333333337</v>
      </c>
      <c r="C19651" s="46"/>
      <c r="D19651" s="29">
        <v>46227.520833333336</v>
      </c>
      <c r="E19651" s="15" t="str">
        <f>IF(AND($B$6=NB!$A$17,$B$8&gt;0),'Ersparnisberechnung Sommertarif'!$B$8*SLP!C19631,"")</f>
        <v/>
      </c>
    </row>
    <row r="19652" spans="1:5" x14ac:dyDescent="0.3">
      <c r="A19652" s="25">
        <v>46227</v>
      </c>
      <c r="B19652" s="31">
        <v>0.53125</v>
      </c>
      <c r="C19652" s="46"/>
      <c r="D19652" s="29">
        <v>46227.53125</v>
      </c>
      <c r="E19652" s="15" t="str">
        <f>IF(AND($B$6=NB!$A$17,$B$8&gt;0),'Ersparnisberechnung Sommertarif'!$B$8*SLP!C19632,"")</f>
        <v/>
      </c>
    </row>
    <row r="19653" spans="1:5" x14ac:dyDescent="0.3">
      <c r="A19653" s="25">
        <v>46227</v>
      </c>
      <c r="B19653" s="31">
        <v>0.54166666666666663</v>
      </c>
      <c r="C19653" s="46"/>
      <c r="D19653" s="29">
        <v>46227.541666666664</v>
      </c>
      <c r="E19653" s="15" t="str">
        <f>IF(AND($B$6=NB!$A$17,$B$8&gt;0),'Ersparnisberechnung Sommertarif'!$B$8*SLP!C19633,"")</f>
        <v/>
      </c>
    </row>
    <row r="19654" spans="1:5" x14ac:dyDescent="0.3">
      <c r="A19654" s="25">
        <v>46227</v>
      </c>
      <c r="B19654" s="31">
        <v>0.55208333333333337</v>
      </c>
      <c r="C19654" s="46"/>
      <c r="D19654" s="29">
        <v>46227.552083333336</v>
      </c>
      <c r="E19654" s="15" t="str">
        <f>IF(AND($B$6=NB!$A$17,$B$8&gt;0),'Ersparnisberechnung Sommertarif'!$B$8*SLP!C19634,"")</f>
        <v/>
      </c>
    </row>
    <row r="19655" spans="1:5" x14ac:dyDescent="0.3">
      <c r="A19655" s="25">
        <v>46227</v>
      </c>
      <c r="B19655" s="31">
        <v>0.5625</v>
      </c>
      <c r="C19655" s="46"/>
      <c r="D19655" s="29">
        <v>46227.5625</v>
      </c>
      <c r="E19655" s="15" t="str">
        <f>IF(AND($B$6=NB!$A$17,$B$8&gt;0),'Ersparnisberechnung Sommertarif'!$B$8*SLP!C19635,"")</f>
        <v/>
      </c>
    </row>
    <row r="19656" spans="1:5" x14ac:dyDescent="0.3">
      <c r="A19656" s="25">
        <v>46227</v>
      </c>
      <c r="B19656" s="31">
        <v>0.57291666666666663</v>
      </c>
      <c r="C19656" s="46"/>
      <c r="D19656" s="29">
        <v>46227.572916666664</v>
      </c>
      <c r="E19656" s="15" t="str">
        <f>IF(AND($B$6=NB!$A$17,$B$8&gt;0),'Ersparnisberechnung Sommertarif'!$B$8*SLP!C19636,"")</f>
        <v/>
      </c>
    </row>
    <row r="19657" spans="1:5" x14ac:dyDescent="0.3">
      <c r="A19657" s="25">
        <v>46227</v>
      </c>
      <c r="B19657" s="31">
        <v>0.58333333333333337</v>
      </c>
      <c r="C19657" s="46"/>
      <c r="D19657" s="29">
        <v>46227.583333333336</v>
      </c>
      <c r="E19657" s="15" t="str">
        <f>IF(AND($B$6=NB!$A$17,$B$8&gt;0),'Ersparnisberechnung Sommertarif'!$B$8*SLP!C19637,"")</f>
        <v/>
      </c>
    </row>
    <row r="19658" spans="1:5" x14ac:dyDescent="0.3">
      <c r="A19658" s="25">
        <v>46227</v>
      </c>
      <c r="B19658" s="31">
        <v>0.59375</v>
      </c>
      <c r="C19658" s="46"/>
      <c r="D19658" s="29">
        <v>46227.59375</v>
      </c>
      <c r="E19658" s="15" t="str">
        <f>IF(AND($B$6=NB!$A$17,$B$8&gt;0),'Ersparnisberechnung Sommertarif'!$B$8*SLP!C19638,"")</f>
        <v/>
      </c>
    </row>
    <row r="19659" spans="1:5" x14ac:dyDescent="0.3">
      <c r="A19659" s="25">
        <v>46227</v>
      </c>
      <c r="B19659" s="31">
        <v>0.60416666666666663</v>
      </c>
      <c r="C19659" s="46"/>
      <c r="D19659" s="29">
        <v>46227.604166666664</v>
      </c>
      <c r="E19659" s="15" t="str">
        <f>IF(AND($B$6=NB!$A$17,$B$8&gt;0),'Ersparnisberechnung Sommertarif'!$B$8*SLP!C19639,"")</f>
        <v/>
      </c>
    </row>
    <row r="19660" spans="1:5" x14ac:dyDescent="0.3">
      <c r="A19660" s="25">
        <v>46227</v>
      </c>
      <c r="B19660" s="31">
        <v>0.61458333333333337</v>
      </c>
      <c r="C19660" s="46"/>
      <c r="D19660" s="29">
        <v>46227.614583333336</v>
      </c>
      <c r="E19660" s="15" t="str">
        <f>IF(AND($B$6=NB!$A$17,$B$8&gt;0),'Ersparnisberechnung Sommertarif'!$B$8*SLP!C19640,"")</f>
        <v/>
      </c>
    </row>
    <row r="19661" spans="1:5" x14ac:dyDescent="0.3">
      <c r="A19661" s="25">
        <v>46227</v>
      </c>
      <c r="B19661" s="31">
        <v>0.625</v>
      </c>
      <c r="C19661" s="46"/>
      <c r="D19661" s="29">
        <v>46227.625</v>
      </c>
      <c r="E19661" s="15" t="str">
        <f>IF(AND($B$6=NB!$A$17,$B$8&gt;0),'Ersparnisberechnung Sommertarif'!$B$8*SLP!C19641,"")</f>
        <v/>
      </c>
    </row>
    <row r="19662" spans="1:5" x14ac:dyDescent="0.3">
      <c r="A19662" s="25">
        <v>46227</v>
      </c>
      <c r="B19662" s="31">
        <v>0.63541666666666663</v>
      </c>
      <c r="C19662" s="46"/>
      <c r="D19662" s="29">
        <v>46227.635416666664</v>
      </c>
      <c r="E19662" s="15" t="str">
        <f>IF(AND($B$6=NB!$A$17,$B$8&gt;0),'Ersparnisberechnung Sommertarif'!$B$8*SLP!C19642,"")</f>
        <v/>
      </c>
    </row>
    <row r="19663" spans="1:5" x14ac:dyDescent="0.3">
      <c r="A19663" s="25">
        <v>46227</v>
      </c>
      <c r="B19663" s="31">
        <v>0.64583333333333337</v>
      </c>
      <c r="C19663" s="46"/>
      <c r="D19663" s="29">
        <v>46227.645833333336</v>
      </c>
      <c r="E19663" s="15" t="str">
        <f>IF(AND($B$6=NB!$A$17,$B$8&gt;0),'Ersparnisberechnung Sommertarif'!$B$8*SLP!C19643,"")</f>
        <v/>
      </c>
    </row>
    <row r="19664" spans="1:5" x14ac:dyDescent="0.3">
      <c r="A19664" s="25">
        <v>46227</v>
      </c>
      <c r="B19664" s="31">
        <v>0.65625</v>
      </c>
      <c r="C19664" s="46"/>
      <c r="D19664" s="29">
        <v>46227.65625</v>
      </c>
      <c r="E19664" s="15" t="str">
        <f>IF(AND($B$6=NB!$A$17,$B$8&gt;0),'Ersparnisberechnung Sommertarif'!$B$8*SLP!C19644,"")</f>
        <v/>
      </c>
    </row>
    <row r="19665" spans="1:5" x14ac:dyDescent="0.3">
      <c r="A19665" s="25">
        <v>46227</v>
      </c>
      <c r="B19665" s="31">
        <v>0.66666666666666663</v>
      </c>
      <c r="C19665" s="46"/>
      <c r="D19665" s="29">
        <v>46227.666666666664</v>
      </c>
      <c r="E19665" s="15" t="str">
        <f>IF(AND($B$6=NB!$A$17,$B$8&gt;0),'Ersparnisberechnung Sommertarif'!$B$8*SLP!C19645,"")</f>
        <v/>
      </c>
    </row>
    <row r="19666" spans="1:5" x14ac:dyDescent="0.3">
      <c r="A19666" s="25">
        <v>46227</v>
      </c>
      <c r="B19666" s="31">
        <v>0.67708333333333337</v>
      </c>
      <c r="C19666" s="46"/>
      <c r="D19666" s="29">
        <v>46227.677083333336</v>
      </c>
      <c r="E19666" s="15" t="str">
        <f>IF(AND($B$6=NB!$A$17,$B$8&gt;0),'Ersparnisberechnung Sommertarif'!$B$8*SLP!C19646,"")</f>
        <v/>
      </c>
    </row>
    <row r="19667" spans="1:5" x14ac:dyDescent="0.3">
      <c r="A19667" s="25">
        <v>46227</v>
      </c>
      <c r="B19667" s="31">
        <v>0.6875</v>
      </c>
      <c r="C19667" s="46"/>
      <c r="D19667" s="29">
        <v>46227.6875</v>
      </c>
      <c r="E19667" s="15" t="str">
        <f>IF(AND($B$6=NB!$A$17,$B$8&gt;0),'Ersparnisberechnung Sommertarif'!$B$8*SLP!C19647,"")</f>
        <v/>
      </c>
    </row>
    <row r="19668" spans="1:5" x14ac:dyDescent="0.3">
      <c r="A19668" s="25">
        <v>46227</v>
      </c>
      <c r="B19668" s="31">
        <v>0.69791666666666663</v>
      </c>
      <c r="C19668" s="46"/>
      <c r="D19668" s="29">
        <v>46227.697916666664</v>
      </c>
      <c r="E19668" s="15" t="str">
        <f>IF(AND($B$6=NB!$A$17,$B$8&gt;0),'Ersparnisberechnung Sommertarif'!$B$8*SLP!C19648,"")</f>
        <v/>
      </c>
    </row>
    <row r="19669" spans="1:5" x14ac:dyDescent="0.3">
      <c r="A19669" s="25">
        <v>46227</v>
      </c>
      <c r="B19669" s="31">
        <v>0.70833333333333337</v>
      </c>
      <c r="C19669" s="46"/>
      <c r="D19669" s="29">
        <v>46227.708333333336</v>
      </c>
      <c r="E19669" s="15" t="str">
        <f>IF(AND($B$6=NB!$A$17,$B$8&gt;0),'Ersparnisberechnung Sommertarif'!$B$8*SLP!C19649,"")</f>
        <v/>
      </c>
    </row>
    <row r="19670" spans="1:5" x14ac:dyDescent="0.3">
      <c r="A19670" s="25">
        <v>46227</v>
      </c>
      <c r="B19670" s="31">
        <v>0.71875</v>
      </c>
      <c r="C19670" s="46"/>
      <c r="D19670" s="29">
        <v>46227.71875</v>
      </c>
      <c r="E19670" s="15" t="str">
        <f>IF(AND($B$6=NB!$A$17,$B$8&gt;0),'Ersparnisberechnung Sommertarif'!$B$8*SLP!C19650,"")</f>
        <v/>
      </c>
    </row>
    <row r="19671" spans="1:5" x14ac:dyDescent="0.3">
      <c r="A19671" s="25">
        <v>46227</v>
      </c>
      <c r="B19671" s="31">
        <v>0.72916666666666663</v>
      </c>
      <c r="C19671" s="46"/>
      <c r="D19671" s="29">
        <v>46227.729166666664</v>
      </c>
      <c r="E19671" s="15" t="str">
        <f>IF(AND($B$6=NB!$A$17,$B$8&gt;0),'Ersparnisberechnung Sommertarif'!$B$8*SLP!C19651,"")</f>
        <v/>
      </c>
    </row>
    <row r="19672" spans="1:5" x14ac:dyDescent="0.3">
      <c r="A19672" s="25">
        <v>46227</v>
      </c>
      <c r="B19672" s="31">
        <v>0.73958333333333337</v>
      </c>
      <c r="C19672" s="46"/>
      <c r="D19672" s="29">
        <v>46227.739583333336</v>
      </c>
      <c r="E19672" s="15" t="str">
        <f>IF(AND($B$6=NB!$A$17,$B$8&gt;0),'Ersparnisberechnung Sommertarif'!$B$8*SLP!C19652,"")</f>
        <v/>
      </c>
    </row>
    <row r="19673" spans="1:5" x14ac:dyDescent="0.3">
      <c r="A19673" s="25">
        <v>46227</v>
      </c>
      <c r="B19673" s="31">
        <v>0.75</v>
      </c>
      <c r="C19673" s="46"/>
      <c r="D19673" s="29">
        <v>46227.75</v>
      </c>
      <c r="E19673" s="15" t="str">
        <f>IF(AND($B$6=NB!$A$17,$B$8&gt;0),'Ersparnisberechnung Sommertarif'!$B$8*SLP!C19653,"")</f>
        <v/>
      </c>
    </row>
    <row r="19674" spans="1:5" x14ac:dyDescent="0.3">
      <c r="A19674" s="25">
        <v>46227</v>
      </c>
      <c r="B19674" s="31">
        <v>0.76041666666666663</v>
      </c>
      <c r="C19674" s="46"/>
      <c r="D19674" s="29">
        <v>46227.760416666664</v>
      </c>
      <c r="E19674" s="15" t="str">
        <f>IF(AND($B$6=NB!$A$17,$B$8&gt;0),'Ersparnisberechnung Sommertarif'!$B$8*SLP!C19654,"")</f>
        <v/>
      </c>
    </row>
    <row r="19675" spans="1:5" x14ac:dyDescent="0.3">
      <c r="A19675" s="25">
        <v>46227</v>
      </c>
      <c r="B19675" s="31">
        <v>0.77083333333333337</v>
      </c>
      <c r="C19675" s="46"/>
      <c r="D19675" s="29">
        <v>46227.770833333336</v>
      </c>
      <c r="E19675" s="15" t="str">
        <f>IF(AND($B$6=NB!$A$17,$B$8&gt;0),'Ersparnisberechnung Sommertarif'!$B$8*SLP!C19655,"")</f>
        <v/>
      </c>
    </row>
    <row r="19676" spans="1:5" x14ac:dyDescent="0.3">
      <c r="A19676" s="25">
        <v>46227</v>
      </c>
      <c r="B19676" s="31">
        <v>0.78125</v>
      </c>
      <c r="C19676" s="46"/>
      <c r="D19676" s="29">
        <v>46227.78125</v>
      </c>
      <c r="E19676" s="15" t="str">
        <f>IF(AND($B$6=NB!$A$17,$B$8&gt;0),'Ersparnisberechnung Sommertarif'!$B$8*SLP!C19656,"")</f>
        <v/>
      </c>
    </row>
    <row r="19677" spans="1:5" x14ac:dyDescent="0.3">
      <c r="A19677" s="25">
        <v>46227</v>
      </c>
      <c r="B19677" s="31">
        <v>0.79166666666666663</v>
      </c>
      <c r="C19677" s="46"/>
      <c r="D19677" s="29">
        <v>46227.791666666664</v>
      </c>
      <c r="E19677" s="15" t="str">
        <f>IF(AND($B$6=NB!$A$17,$B$8&gt;0),'Ersparnisberechnung Sommertarif'!$B$8*SLP!C19657,"")</f>
        <v/>
      </c>
    </row>
    <row r="19678" spans="1:5" x14ac:dyDescent="0.3">
      <c r="A19678" s="25">
        <v>46227</v>
      </c>
      <c r="B19678" s="31">
        <v>0.80208333333333337</v>
      </c>
      <c r="C19678" s="46"/>
      <c r="D19678" s="29">
        <v>46227.802083333336</v>
      </c>
      <c r="E19678" s="15" t="str">
        <f>IF(AND($B$6=NB!$A$17,$B$8&gt;0),'Ersparnisberechnung Sommertarif'!$B$8*SLP!C19658,"")</f>
        <v/>
      </c>
    </row>
    <row r="19679" spans="1:5" x14ac:dyDescent="0.3">
      <c r="A19679" s="25">
        <v>46227</v>
      </c>
      <c r="B19679" s="31">
        <v>0.8125</v>
      </c>
      <c r="C19679" s="46"/>
      <c r="D19679" s="29">
        <v>46227.8125</v>
      </c>
      <c r="E19679" s="15" t="str">
        <f>IF(AND($B$6=NB!$A$17,$B$8&gt;0),'Ersparnisberechnung Sommertarif'!$B$8*SLP!C19659,"")</f>
        <v/>
      </c>
    </row>
    <row r="19680" spans="1:5" x14ac:dyDescent="0.3">
      <c r="A19680" s="25">
        <v>46227</v>
      </c>
      <c r="B19680" s="31">
        <v>0.82291666666666663</v>
      </c>
      <c r="C19680" s="46"/>
      <c r="D19680" s="29">
        <v>46227.822916666664</v>
      </c>
      <c r="E19680" s="15" t="str">
        <f>IF(AND($B$6=NB!$A$17,$B$8&gt;0),'Ersparnisberechnung Sommertarif'!$B$8*SLP!C19660,"")</f>
        <v/>
      </c>
    </row>
    <row r="19681" spans="1:5" x14ac:dyDescent="0.3">
      <c r="A19681" s="25">
        <v>46227</v>
      </c>
      <c r="B19681" s="31">
        <v>0.83333333333333337</v>
      </c>
      <c r="C19681" s="46"/>
      <c r="D19681" s="29">
        <v>46227.833333333336</v>
      </c>
      <c r="E19681" s="15" t="str">
        <f>IF(AND($B$6=NB!$A$17,$B$8&gt;0),'Ersparnisberechnung Sommertarif'!$B$8*SLP!C19661,"")</f>
        <v/>
      </c>
    </row>
    <row r="19682" spans="1:5" x14ac:dyDescent="0.3">
      <c r="A19682" s="25">
        <v>46227</v>
      </c>
      <c r="B19682" s="31">
        <v>0.84375</v>
      </c>
      <c r="C19682" s="46"/>
      <c r="D19682" s="29">
        <v>46227.84375</v>
      </c>
      <c r="E19682" s="15" t="str">
        <f>IF(AND($B$6=NB!$A$17,$B$8&gt;0),'Ersparnisberechnung Sommertarif'!$B$8*SLP!C19662,"")</f>
        <v/>
      </c>
    </row>
    <row r="19683" spans="1:5" x14ac:dyDescent="0.3">
      <c r="A19683" s="25">
        <v>46227</v>
      </c>
      <c r="B19683" s="31">
        <v>0.85416666666666663</v>
      </c>
      <c r="C19683" s="46"/>
      <c r="D19683" s="29">
        <v>46227.854166666664</v>
      </c>
      <c r="E19683" s="15" t="str">
        <f>IF(AND($B$6=NB!$A$17,$B$8&gt;0),'Ersparnisberechnung Sommertarif'!$B$8*SLP!C19663,"")</f>
        <v/>
      </c>
    </row>
    <row r="19684" spans="1:5" x14ac:dyDescent="0.3">
      <c r="A19684" s="25">
        <v>46227</v>
      </c>
      <c r="B19684" s="31">
        <v>0.86458333333333337</v>
      </c>
      <c r="C19684" s="46"/>
      <c r="D19684" s="29">
        <v>46227.864583333336</v>
      </c>
      <c r="E19684" s="15" t="str">
        <f>IF(AND($B$6=NB!$A$17,$B$8&gt;0),'Ersparnisberechnung Sommertarif'!$B$8*SLP!C19664,"")</f>
        <v/>
      </c>
    </row>
    <row r="19685" spans="1:5" x14ac:dyDescent="0.3">
      <c r="A19685" s="25">
        <v>46227</v>
      </c>
      <c r="B19685" s="31">
        <v>0.875</v>
      </c>
      <c r="C19685" s="46"/>
      <c r="D19685" s="29">
        <v>46227.875</v>
      </c>
      <c r="E19685" s="15" t="str">
        <f>IF(AND($B$6=NB!$A$17,$B$8&gt;0),'Ersparnisberechnung Sommertarif'!$B$8*SLP!C19665,"")</f>
        <v/>
      </c>
    </row>
    <row r="19686" spans="1:5" x14ac:dyDescent="0.3">
      <c r="A19686" s="25">
        <v>46227</v>
      </c>
      <c r="B19686" s="31">
        <v>0.88541666666666663</v>
      </c>
      <c r="C19686" s="46"/>
      <c r="D19686" s="29">
        <v>46227.885416666664</v>
      </c>
      <c r="E19686" s="15" t="str">
        <f>IF(AND($B$6=NB!$A$17,$B$8&gt;0),'Ersparnisberechnung Sommertarif'!$B$8*SLP!C19666,"")</f>
        <v/>
      </c>
    </row>
    <row r="19687" spans="1:5" x14ac:dyDescent="0.3">
      <c r="A19687" s="25">
        <v>46227</v>
      </c>
      <c r="B19687" s="31">
        <v>0.89583333333333337</v>
      </c>
      <c r="C19687" s="46"/>
      <c r="D19687" s="29">
        <v>46227.895833333336</v>
      </c>
      <c r="E19687" s="15" t="str">
        <f>IF(AND($B$6=NB!$A$17,$B$8&gt;0),'Ersparnisberechnung Sommertarif'!$B$8*SLP!C19667,"")</f>
        <v/>
      </c>
    </row>
    <row r="19688" spans="1:5" x14ac:dyDescent="0.3">
      <c r="A19688" s="25">
        <v>46227</v>
      </c>
      <c r="B19688" s="31">
        <v>0.90625</v>
      </c>
      <c r="C19688" s="46"/>
      <c r="D19688" s="29">
        <v>46227.90625</v>
      </c>
      <c r="E19688" s="15" t="str">
        <f>IF(AND($B$6=NB!$A$17,$B$8&gt;0),'Ersparnisberechnung Sommertarif'!$B$8*SLP!C19668,"")</f>
        <v/>
      </c>
    </row>
    <row r="19689" spans="1:5" x14ac:dyDescent="0.3">
      <c r="A19689" s="25">
        <v>46227</v>
      </c>
      <c r="B19689" s="31">
        <v>0.91666666666666663</v>
      </c>
      <c r="C19689" s="46"/>
      <c r="D19689" s="29">
        <v>46227.916666666664</v>
      </c>
      <c r="E19689" s="15" t="str">
        <f>IF(AND($B$6=NB!$A$17,$B$8&gt;0),'Ersparnisberechnung Sommertarif'!$B$8*SLP!C19669,"")</f>
        <v/>
      </c>
    </row>
    <row r="19690" spans="1:5" x14ac:dyDescent="0.3">
      <c r="A19690" s="25">
        <v>46227</v>
      </c>
      <c r="B19690" s="31">
        <v>0.92708333333333337</v>
      </c>
      <c r="C19690" s="46"/>
      <c r="D19690" s="29">
        <v>46227.927083333336</v>
      </c>
      <c r="E19690" s="15" t="str">
        <f>IF(AND($B$6=NB!$A$17,$B$8&gt;0),'Ersparnisberechnung Sommertarif'!$B$8*SLP!C19670,"")</f>
        <v/>
      </c>
    </row>
    <row r="19691" spans="1:5" x14ac:dyDescent="0.3">
      <c r="A19691" s="25">
        <v>46227</v>
      </c>
      <c r="B19691" s="31">
        <v>0.9375</v>
      </c>
      <c r="C19691" s="46"/>
      <c r="D19691" s="29">
        <v>46227.9375</v>
      </c>
      <c r="E19691" s="15" t="str">
        <f>IF(AND($B$6=NB!$A$17,$B$8&gt;0),'Ersparnisberechnung Sommertarif'!$B$8*SLP!C19671,"")</f>
        <v/>
      </c>
    </row>
    <row r="19692" spans="1:5" x14ac:dyDescent="0.3">
      <c r="A19692" s="25">
        <v>46227</v>
      </c>
      <c r="B19692" s="31">
        <v>0.94791666666666663</v>
      </c>
      <c r="C19692" s="46"/>
      <c r="D19692" s="29">
        <v>46227.947916666664</v>
      </c>
      <c r="E19692" s="15" t="str">
        <f>IF(AND($B$6=NB!$A$17,$B$8&gt;0),'Ersparnisberechnung Sommertarif'!$B$8*SLP!C19672,"")</f>
        <v/>
      </c>
    </row>
    <row r="19693" spans="1:5" x14ac:dyDescent="0.3">
      <c r="A19693" s="25">
        <v>46227</v>
      </c>
      <c r="B19693" s="31">
        <v>0.95833333333333337</v>
      </c>
      <c r="C19693" s="46"/>
      <c r="D19693" s="29">
        <v>46227.958333333336</v>
      </c>
      <c r="E19693" s="15" t="str">
        <f>IF(AND($B$6=NB!$A$17,$B$8&gt;0),'Ersparnisberechnung Sommertarif'!$B$8*SLP!C19673,"")</f>
        <v/>
      </c>
    </row>
    <row r="19694" spans="1:5" x14ac:dyDescent="0.3">
      <c r="A19694" s="25">
        <v>46227</v>
      </c>
      <c r="B19694" s="31">
        <v>0.96875</v>
      </c>
      <c r="C19694" s="46"/>
      <c r="D19694" s="29">
        <v>46227.96875</v>
      </c>
      <c r="E19694" s="15" t="str">
        <f>IF(AND($B$6=NB!$A$17,$B$8&gt;0),'Ersparnisberechnung Sommertarif'!$B$8*SLP!C19674,"")</f>
        <v/>
      </c>
    </row>
    <row r="19695" spans="1:5" x14ac:dyDescent="0.3">
      <c r="A19695" s="25">
        <v>46227</v>
      </c>
      <c r="B19695" s="31">
        <v>0.97916666666666663</v>
      </c>
      <c r="C19695" s="46"/>
      <c r="D19695" s="29">
        <v>46227.979166666664</v>
      </c>
      <c r="E19695" s="15" t="str">
        <f>IF(AND($B$6=NB!$A$17,$B$8&gt;0),'Ersparnisberechnung Sommertarif'!$B$8*SLP!C19675,"")</f>
        <v/>
      </c>
    </row>
    <row r="19696" spans="1:5" x14ac:dyDescent="0.3">
      <c r="A19696" s="25">
        <v>46227</v>
      </c>
      <c r="B19696" s="31">
        <v>0.98958333333333337</v>
      </c>
      <c r="C19696" s="46"/>
      <c r="D19696" s="29">
        <v>46227.989583333336</v>
      </c>
      <c r="E19696" s="15" t="str">
        <f>IF(AND($B$6=NB!$A$17,$B$8&gt;0),'Ersparnisberechnung Sommertarif'!$B$8*SLP!C19676,"")</f>
        <v/>
      </c>
    </row>
    <row r="19697" spans="1:5" x14ac:dyDescent="0.3">
      <c r="A19697" s="25">
        <v>46228</v>
      </c>
      <c r="B19697" s="31">
        <v>0</v>
      </c>
      <c r="C19697" s="46"/>
      <c r="D19697" s="29">
        <v>46228</v>
      </c>
      <c r="E19697" s="15" t="str">
        <f>IF(AND($B$6=NB!$A$17,$B$8&gt;0),'Ersparnisberechnung Sommertarif'!$B$8*SLP!C19677,"")</f>
        <v/>
      </c>
    </row>
    <row r="19698" spans="1:5" x14ac:dyDescent="0.3">
      <c r="A19698" s="25">
        <v>46228</v>
      </c>
      <c r="B19698" s="31">
        <v>1.0416666666666666E-2</v>
      </c>
      <c r="C19698" s="46"/>
      <c r="D19698" s="29">
        <v>46228.010416666664</v>
      </c>
      <c r="E19698" s="15" t="str">
        <f>IF(AND($B$6=NB!$A$17,$B$8&gt;0),'Ersparnisberechnung Sommertarif'!$B$8*SLP!C19678,"")</f>
        <v/>
      </c>
    </row>
    <row r="19699" spans="1:5" x14ac:dyDescent="0.3">
      <c r="A19699" s="25">
        <v>46228</v>
      </c>
      <c r="B19699" s="31">
        <v>2.0833333333333332E-2</v>
      </c>
      <c r="C19699" s="46"/>
      <c r="D19699" s="29">
        <v>46228.020833333336</v>
      </c>
      <c r="E19699" s="15" t="str">
        <f>IF(AND($B$6=NB!$A$17,$B$8&gt;0),'Ersparnisberechnung Sommertarif'!$B$8*SLP!C19679,"")</f>
        <v/>
      </c>
    </row>
    <row r="19700" spans="1:5" x14ac:dyDescent="0.3">
      <c r="A19700" s="25">
        <v>46228</v>
      </c>
      <c r="B19700" s="31">
        <v>3.125E-2</v>
      </c>
      <c r="C19700" s="46"/>
      <c r="D19700" s="29">
        <v>46228.03125</v>
      </c>
      <c r="E19700" s="15" t="str">
        <f>IF(AND($B$6=NB!$A$17,$B$8&gt;0),'Ersparnisberechnung Sommertarif'!$B$8*SLP!C19680,"")</f>
        <v/>
      </c>
    </row>
    <row r="19701" spans="1:5" x14ac:dyDescent="0.3">
      <c r="A19701" s="25">
        <v>46228</v>
      </c>
      <c r="B19701" s="31">
        <v>4.1666666666666664E-2</v>
      </c>
      <c r="C19701" s="46"/>
      <c r="D19701" s="29">
        <v>46228.041666666664</v>
      </c>
      <c r="E19701" s="15" t="str">
        <f>IF(AND($B$6=NB!$A$17,$B$8&gt;0),'Ersparnisberechnung Sommertarif'!$B$8*SLP!C19681,"")</f>
        <v/>
      </c>
    </row>
    <row r="19702" spans="1:5" x14ac:dyDescent="0.3">
      <c r="A19702" s="25">
        <v>46228</v>
      </c>
      <c r="B19702" s="31">
        <v>5.2083333333333336E-2</v>
      </c>
      <c r="C19702" s="46"/>
      <c r="D19702" s="29">
        <v>46228.052083333336</v>
      </c>
      <c r="E19702" s="15" t="str">
        <f>IF(AND($B$6=NB!$A$17,$B$8&gt;0),'Ersparnisberechnung Sommertarif'!$B$8*SLP!C19682,"")</f>
        <v/>
      </c>
    </row>
    <row r="19703" spans="1:5" x14ac:dyDescent="0.3">
      <c r="A19703" s="25">
        <v>46228</v>
      </c>
      <c r="B19703" s="31">
        <v>6.25E-2</v>
      </c>
      <c r="C19703" s="46"/>
      <c r="D19703" s="29">
        <v>46228.0625</v>
      </c>
      <c r="E19703" s="15" t="str">
        <f>IF(AND($B$6=NB!$A$17,$B$8&gt;0),'Ersparnisberechnung Sommertarif'!$B$8*SLP!C19683,"")</f>
        <v/>
      </c>
    </row>
    <row r="19704" spans="1:5" x14ac:dyDescent="0.3">
      <c r="A19704" s="25">
        <v>46228</v>
      </c>
      <c r="B19704" s="31">
        <v>7.2916666666666671E-2</v>
      </c>
      <c r="C19704" s="46"/>
      <c r="D19704" s="29">
        <v>46228.072916666664</v>
      </c>
      <c r="E19704" s="15" t="str">
        <f>IF(AND($B$6=NB!$A$17,$B$8&gt;0),'Ersparnisberechnung Sommertarif'!$B$8*SLP!C19684,"")</f>
        <v/>
      </c>
    </row>
    <row r="19705" spans="1:5" x14ac:dyDescent="0.3">
      <c r="A19705" s="25">
        <v>46228</v>
      </c>
      <c r="B19705" s="31">
        <v>8.3333333333333329E-2</v>
      </c>
      <c r="C19705" s="46"/>
      <c r="D19705" s="29">
        <v>46228.083333333336</v>
      </c>
      <c r="E19705" s="15" t="str">
        <f>IF(AND($B$6=NB!$A$17,$B$8&gt;0),'Ersparnisberechnung Sommertarif'!$B$8*SLP!C19685,"")</f>
        <v/>
      </c>
    </row>
    <row r="19706" spans="1:5" x14ac:dyDescent="0.3">
      <c r="A19706" s="25">
        <v>46228</v>
      </c>
      <c r="B19706" s="31">
        <v>9.375E-2</v>
      </c>
      <c r="C19706" s="46"/>
      <c r="D19706" s="29">
        <v>46228.09375</v>
      </c>
      <c r="E19706" s="15" t="str">
        <f>IF(AND($B$6=NB!$A$17,$B$8&gt;0),'Ersparnisberechnung Sommertarif'!$B$8*SLP!C19686,"")</f>
        <v/>
      </c>
    </row>
    <row r="19707" spans="1:5" x14ac:dyDescent="0.3">
      <c r="A19707" s="25">
        <v>46228</v>
      </c>
      <c r="B19707" s="31">
        <v>0.10416666666666667</v>
      </c>
      <c r="C19707" s="46"/>
      <c r="D19707" s="29">
        <v>46228.104166666664</v>
      </c>
      <c r="E19707" s="15" t="str">
        <f>IF(AND($B$6=NB!$A$17,$B$8&gt;0),'Ersparnisberechnung Sommertarif'!$B$8*SLP!C19687,"")</f>
        <v/>
      </c>
    </row>
    <row r="19708" spans="1:5" x14ac:dyDescent="0.3">
      <c r="A19708" s="25">
        <v>46228</v>
      </c>
      <c r="B19708" s="31">
        <v>0.11458333333333333</v>
      </c>
      <c r="C19708" s="46"/>
      <c r="D19708" s="29">
        <v>46228.114583333336</v>
      </c>
      <c r="E19708" s="15" t="str">
        <f>IF(AND($B$6=NB!$A$17,$B$8&gt;0),'Ersparnisberechnung Sommertarif'!$B$8*SLP!C19688,"")</f>
        <v/>
      </c>
    </row>
    <row r="19709" spans="1:5" x14ac:dyDescent="0.3">
      <c r="A19709" s="25">
        <v>46228</v>
      </c>
      <c r="B19709" s="31">
        <v>0.125</v>
      </c>
      <c r="C19709" s="46"/>
      <c r="D19709" s="29">
        <v>46228.125</v>
      </c>
      <c r="E19709" s="15" t="str">
        <f>IF(AND($B$6=NB!$A$17,$B$8&gt;0),'Ersparnisberechnung Sommertarif'!$B$8*SLP!C19689,"")</f>
        <v/>
      </c>
    </row>
    <row r="19710" spans="1:5" x14ac:dyDescent="0.3">
      <c r="A19710" s="25">
        <v>46228</v>
      </c>
      <c r="B19710" s="31">
        <v>0.13541666666666666</v>
      </c>
      <c r="C19710" s="46"/>
      <c r="D19710" s="29">
        <v>46228.135416666664</v>
      </c>
      <c r="E19710" s="15" t="str">
        <f>IF(AND($B$6=NB!$A$17,$B$8&gt;0),'Ersparnisberechnung Sommertarif'!$B$8*SLP!C19690,"")</f>
        <v/>
      </c>
    </row>
    <row r="19711" spans="1:5" x14ac:dyDescent="0.3">
      <c r="A19711" s="25">
        <v>46228</v>
      </c>
      <c r="B19711" s="31">
        <v>0.14583333333333334</v>
      </c>
      <c r="C19711" s="46"/>
      <c r="D19711" s="29">
        <v>46228.145833333336</v>
      </c>
      <c r="E19711" s="15" t="str">
        <f>IF(AND($B$6=NB!$A$17,$B$8&gt;0),'Ersparnisberechnung Sommertarif'!$B$8*SLP!C19691,"")</f>
        <v/>
      </c>
    </row>
    <row r="19712" spans="1:5" x14ac:dyDescent="0.3">
      <c r="A19712" s="25">
        <v>46228</v>
      </c>
      <c r="B19712" s="31">
        <v>0.15625</v>
      </c>
      <c r="C19712" s="46"/>
      <c r="D19712" s="29">
        <v>46228.15625</v>
      </c>
      <c r="E19712" s="15" t="str">
        <f>IF(AND($B$6=NB!$A$17,$B$8&gt;0),'Ersparnisberechnung Sommertarif'!$B$8*SLP!C19692,"")</f>
        <v/>
      </c>
    </row>
    <row r="19713" spans="1:5" x14ac:dyDescent="0.3">
      <c r="A19713" s="25">
        <v>46228</v>
      </c>
      <c r="B19713" s="31">
        <v>0.16666666666666666</v>
      </c>
      <c r="C19713" s="46"/>
      <c r="D19713" s="29">
        <v>46228.166666666664</v>
      </c>
      <c r="E19713" s="15" t="str">
        <f>IF(AND($B$6=NB!$A$17,$B$8&gt;0),'Ersparnisberechnung Sommertarif'!$B$8*SLP!C19693,"")</f>
        <v/>
      </c>
    </row>
    <row r="19714" spans="1:5" x14ac:dyDescent="0.3">
      <c r="A19714" s="25">
        <v>46228</v>
      </c>
      <c r="B19714" s="31">
        <v>0.17708333333333334</v>
      </c>
      <c r="C19714" s="46"/>
      <c r="D19714" s="29">
        <v>46228.177083333336</v>
      </c>
      <c r="E19714" s="15" t="str">
        <f>IF(AND($B$6=NB!$A$17,$B$8&gt;0),'Ersparnisberechnung Sommertarif'!$B$8*SLP!C19694,"")</f>
        <v/>
      </c>
    </row>
    <row r="19715" spans="1:5" x14ac:dyDescent="0.3">
      <c r="A19715" s="25">
        <v>46228</v>
      </c>
      <c r="B19715" s="31">
        <v>0.1875</v>
      </c>
      <c r="C19715" s="46"/>
      <c r="D19715" s="29">
        <v>46228.1875</v>
      </c>
      <c r="E19715" s="15" t="str">
        <f>IF(AND($B$6=NB!$A$17,$B$8&gt;0),'Ersparnisberechnung Sommertarif'!$B$8*SLP!C19695,"")</f>
        <v/>
      </c>
    </row>
    <row r="19716" spans="1:5" x14ac:dyDescent="0.3">
      <c r="A19716" s="25">
        <v>46228</v>
      </c>
      <c r="B19716" s="31">
        <v>0.19791666666666666</v>
      </c>
      <c r="C19716" s="46"/>
      <c r="D19716" s="29">
        <v>46228.197916666664</v>
      </c>
      <c r="E19716" s="15" t="str">
        <f>IF(AND($B$6=NB!$A$17,$B$8&gt;0),'Ersparnisberechnung Sommertarif'!$B$8*SLP!C19696,"")</f>
        <v/>
      </c>
    </row>
    <row r="19717" spans="1:5" x14ac:dyDescent="0.3">
      <c r="A19717" s="25">
        <v>46228</v>
      </c>
      <c r="B19717" s="31">
        <v>0.20833333333333334</v>
      </c>
      <c r="C19717" s="46"/>
      <c r="D19717" s="29">
        <v>46228.208333333336</v>
      </c>
      <c r="E19717" s="15" t="str">
        <f>IF(AND($B$6=NB!$A$17,$B$8&gt;0),'Ersparnisberechnung Sommertarif'!$B$8*SLP!C19697,"")</f>
        <v/>
      </c>
    </row>
    <row r="19718" spans="1:5" x14ac:dyDescent="0.3">
      <c r="A19718" s="25">
        <v>46228</v>
      </c>
      <c r="B19718" s="31">
        <v>0.21875</v>
      </c>
      <c r="C19718" s="46"/>
      <c r="D19718" s="29">
        <v>46228.21875</v>
      </c>
      <c r="E19718" s="15" t="str">
        <f>IF(AND($B$6=NB!$A$17,$B$8&gt;0),'Ersparnisberechnung Sommertarif'!$B$8*SLP!C19698,"")</f>
        <v/>
      </c>
    </row>
    <row r="19719" spans="1:5" x14ac:dyDescent="0.3">
      <c r="A19719" s="25">
        <v>46228</v>
      </c>
      <c r="B19719" s="31">
        <v>0.22916666666666666</v>
      </c>
      <c r="C19719" s="46"/>
      <c r="D19719" s="29">
        <v>46228.229166666664</v>
      </c>
      <c r="E19719" s="15" t="str">
        <f>IF(AND($B$6=NB!$A$17,$B$8&gt;0),'Ersparnisberechnung Sommertarif'!$B$8*SLP!C19699,"")</f>
        <v/>
      </c>
    </row>
    <row r="19720" spans="1:5" x14ac:dyDescent="0.3">
      <c r="A19720" s="25">
        <v>46228</v>
      </c>
      <c r="B19720" s="31">
        <v>0.23958333333333334</v>
      </c>
      <c r="C19720" s="46"/>
      <c r="D19720" s="29">
        <v>46228.239583333336</v>
      </c>
      <c r="E19720" s="15" t="str">
        <f>IF(AND($B$6=NB!$A$17,$B$8&gt;0),'Ersparnisberechnung Sommertarif'!$B$8*SLP!C19700,"")</f>
        <v/>
      </c>
    </row>
    <row r="19721" spans="1:5" x14ac:dyDescent="0.3">
      <c r="A19721" s="25">
        <v>46228</v>
      </c>
      <c r="B19721" s="31">
        <v>0.25</v>
      </c>
      <c r="C19721" s="46"/>
      <c r="D19721" s="29">
        <v>46228.25</v>
      </c>
      <c r="E19721" s="15" t="str">
        <f>IF(AND($B$6=NB!$A$17,$B$8&gt;0),'Ersparnisberechnung Sommertarif'!$B$8*SLP!C19701,"")</f>
        <v/>
      </c>
    </row>
    <row r="19722" spans="1:5" x14ac:dyDescent="0.3">
      <c r="A19722" s="25">
        <v>46228</v>
      </c>
      <c r="B19722" s="31">
        <v>0.26041666666666669</v>
      </c>
      <c r="C19722" s="46"/>
      <c r="D19722" s="29">
        <v>46228.260416666664</v>
      </c>
      <c r="E19722" s="15" t="str">
        <f>IF(AND($B$6=NB!$A$17,$B$8&gt;0),'Ersparnisberechnung Sommertarif'!$B$8*SLP!C19702,"")</f>
        <v/>
      </c>
    </row>
    <row r="19723" spans="1:5" x14ac:dyDescent="0.3">
      <c r="A19723" s="25">
        <v>46228</v>
      </c>
      <c r="B19723" s="31">
        <v>0.27083333333333331</v>
      </c>
      <c r="C19723" s="46"/>
      <c r="D19723" s="29">
        <v>46228.270833333336</v>
      </c>
      <c r="E19723" s="15" t="str">
        <f>IF(AND($B$6=NB!$A$17,$B$8&gt;0),'Ersparnisberechnung Sommertarif'!$B$8*SLP!C19703,"")</f>
        <v/>
      </c>
    </row>
    <row r="19724" spans="1:5" x14ac:dyDescent="0.3">
      <c r="A19724" s="25">
        <v>46228</v>
      </c>
      <c r="B19724" s="31">
        <v>0.28125</v>
      </c>
      <c r="C19724" s="46"/>
      <c r="D19724" s="29">
        <v>46228.28125</v>
      </c>
      <c r="E19724" s="15" t="str">
        <f>IF(AND($B$6=NB!$A$17,$B$8&gt;0),'Ersparnisberechnung Sommertarif'!$B$8*SLP!C19704,"")</f>
        <v/>
      </c>
    </row>
    <row r="19725" spans="1:5" x14ac:dyDescent="0.3">
      <c r="A19725" s="25">
        <v>46228</v>
      </c>
      <c r="B19725" s="31">
        <v>0.29166666666666669</v>
      </c>
      <c r="C19725" s="46"/>
      <c r="D19725" s="29">
        <v>46228.291666666664</v>
      </c>
      <c r="E19725" s="15" t="str">
        <f>IF(AND($B$6=NB!$A$17,$B$8&gt;0),'Ersparnisberechnung Sommertarif'!$B$8*SLP!C19705,"")</f>
        <v/>
      </c>
    </row>
    <row r="19726" spans="1:5" x14ac:dyDescent="0.3">
      <c r="A19726" s="25">
        <v>46228</v>
      </c>
      <c r="B19726" s="31">
        <v>0.30208333333333331</v>
      </c>
      <c r="C19726" s="46"/>
      <c r="D19726" s="29">
        <v>46228.302083333336</v>
      </c>
      <c r="E19726" s="15" t="str">
        <f>IF(AND($B$6=NB!$A$17,$B$8&gt;0),'Ersparnisberechnung Sommertarif'!$B$8*SLP!C19706,"")</f>
        <v/>
      </c>
    </row>
    <row r="19727" spans="1:5" x14ac:dyDescent="0.3">
      <c r="A19727" s="25">
        <v>46228</v>
      </c>
      <c r="B19727" s="31">
        <v>0.3125</v>
      </c>
      <c r="C19727" s="46"/>
      <c r="D19727" s="29">
        <v>46228.3125</v>
      </c>
      <c r="E19727" s="15" t="str">
        <f>IF(AND($B$6=NB!$A$17,$B$8&gt;0),'Ersparnisberechnung Sommertarif'!$B$8*SLP!C19707,"")</f>
        <v/>
      </c>
    </row>
    <row r="19728" spans="1:5" x14ac:dyDescent="0.3">
      <c r="A19728" s="25">
        <v>46228</v>
      </c>
      <c r="B19728" s="31">
        <v>0.32291666666666669</v>
      </c>
      <c r="C19728" s="46"/>
      <c r="D19728" s="29">
        <v>46228.322916666664</v>
      </c>
      <c r="E19728" s="15" t="str">
        <f>IF(AND($B$6=NB!$A$17,$B$8&gt;0),'Ersparnisberechnung Sommertarif'!$B$8*SLP!C19708,"")</f>
        <v/>
      </c>
    </row>
    <row r="19729" spans="1:5" x14ac:dyDescent="0.3">
      <c r="A19729" s="25">
        <v>46228</v>
      </c>
      <c r="B19729" s="31">
        <v>0.33333333333333331</v>
      </c>
      <c r="C19729" s="46"/>
      <c r="D19729" s="29">
        <v>46228.333333333336</v>
      </c>
      <c r="E19729" s="15" t="str">
        <f>IF(AND($B$6=NB!$A$17,$B$8&gt;0),'Ersparnisberechnung Sommertarif'!$B$8*SLP!C19709,"")</f>
        <v/>
      </c>
    </row>
    <row r="19730" spans="1:5" x14ac:dyDescent="0.3">
      <c r="A19730" s="25">
        <v>46228</v>
      </c>
      <c r="B19730" s="31">
        <v>0.34375</v>
      </c>
      <c r="C19730" s="46"/>
      <c r="D19730" s="29">
        <v>46228.34375</v>
      </c>
      <c r="E19730" s="15" t="str">
        <f>IF(AND($B$6=NB!$A$17,$B$8&gt;0),'Ersparnisberechnung Sommertarif'!$B$8*SLP!C19710,"")</f>
        <v/>
      </c>
    </row>
    <row r="19731" spans="1:5" x14ac:dyDescent="0.3">
      <c r="A19731" s="25">
        <v>46228</v>
      </c>
      <c r="B19731" s="31">
        <v>0.35416666666666669</v>
      </c>
      <c r="C19731" s="46"/>
      <c r="D19731" s="29">
        <v>46228.354166666664</v>
      </c>
      <c r="E19731" s="15" t="str">
        <f>IF(AND($B$6=NB!$A$17,$B$8&gt;0),'Ersparnisberechnung Sommertarif'!$B$8*SLP!C19711,"")</f>
        <v/>
      </c>
    </row>
    <row r="19732" spans="1:5" x14ac:dyDescent="0.3">
      <c r="A19732" s="25">
        <v>46228</v>
      </c>
      <c r="B19732" s="31">
        <v>0.36458333333333331</v>
      </c>
      <c r="C19732" s="46"/>
      <c r="D19732" s="29">
        <v>46228.364583333336</v>
      </c>
      <c r="E19732" s="15" t="str">
        <f>IF(AND($B$6=NB!$A$17,$B$8&gt;0),'Ersparnisberechnung Sommertarif'!$B$8*SLP!C19712,"")</f>
        <v/>
      </c>
    </row>
    <row r="19733" spans="1:5" x14ac:dyDescent="0.3">
      <c r="A19733" s="25">
        <v>46228</v>
      </c>
      <c r="B19733" s="31">
        <v>0.375</v>
      </c>
      <c r="C19733" s="46"/>
      <c r="D19733" s="29">
        <v>46228.375</v>
      </c>
      <c r="E19733" s="15" t="str">
        <f>IF(AND($B$6=NB!$A$17,$B$8&gt;0),'Ersparnisberechnung Sommertarif'!$B$8*SLP!C19713,"")</f>
        <v/>
      </c>
    </row>
    <row r="19734" spans="1:5" x14ac:dyDescent="0.3">
      <c r="A19734" s="25">
        <v>46228</v>
      </c>
      <c r="B19734" s="31">
        <v>0.38541666666666669</v>
      </c>
      <c r="C19734" s="46"/>
      <c r="D19734" s="29">
        <v>46228.385416666664</v>
      </c>
      <c r="E19734" s="15" t="str">
        <f>IF(AND($B$6=NB!$A$17,$B$8&gt;0),'Ersparnisberechnung Sommertarif'!$B$8*SLP!C19714,"")</f>
        <v/>
      </c>
    </row>
    <row r="19735" spans="1:5" x14ac:dyDescent="0.3">
      <c r="A19735" s="25">
        <v>46228</v>
      </c>
      <c r="B19735" s="31">
        <v>0.39583333333333331</v>
      </c>
      <c r="C19735" s="46"/>
      <c r="D19735" s="29">
        <v>46228.395833333336</v>
      </c>
      <c r="E19735" s="15" t="str">
        <f>IF(AND($B$6=NB!$A$17,$B$8&gt;0),'Ersparnisberechnung Sommertarif'!$B$8*SLP!C19715,"")</f>
        <v/>
      </c>
    </row>
    <row r="19736" spans="1:5" x14ac:dyDescent="0.3">
      <c r="A19736" s="25">
        <v>46228</v>
      </c>
      <c r="B19736" s="31">
        <v>0.40625</v>
      </c>
      <c r="C19736" s="46"/>
      <c r="D19736" s="29">
        <v>46228.40625</v>
      </c>
      <c r="E19736" s="15" t="str">
        <f>IF(AND($B$6=NB!$A$17,$B$8&gt;0),'Ersparnisberechnung Sommertarif'!$B$8*SLP!C19716,"")</f>
        <v/>
      </c>
    </row>
    <row r="19737" spans="1:5" x14ac:dyDescent="0.3">
      <c r="A19737" s="25">
        <v>46228</v>
      </c>
      <c r="B19737" s="31">
        <v>0.41666666666666669</v>
      </c>
      <c r="C19737" s="46"/>
      <c r="D19737" s="29">
        <v>46228.416666666664</v>
      </c>
      <c r="E19737" s="15" t="str">
        <f>IF(AND($B$6=NB!$A$17,$B$8&gt;0),'Ersparnisberechnung Sommertarif'!$B$8*SLP!C19717,"")</f>
        <v/>
      </c>
    </row>
    <row r="19738" spans="1:5" x14ac:dyDescent="0.3">
      <c r="A19738" s="25">
        <v>46228</v>
      </c>
      <c r="B19738" s="31">
        <v>0.42708333333333331</v>
      </c>
      <c r="C19738" s="46"/>
      <c r="D19738" s="29">
        <v>46228.427083333336</v>
      </c>
      <c r="E19738" s="15" t="str">
        <f>IF(AND($B$6=NB!$A$17,$B$8&gt;0),'Ersparnisberechnung Sommertarif'!$B$8*SLP!C19718,"")</f>
        <v/>
      </c>
    </row>
    <row r="19739" spans="1:5" x14ac:dyDescent="0.3">
      <c r="A19739" s="25">
        <v>46228</v>
      </c>
      <c r="B19739" s="31">
        <v>0.4375</v>
      </c>
      <c r="C19739" s="46"/>
      <c r="D19739" s="29">
        <v>46228.4375</v>
      </c>
      <c r="E19739" s="15" t="str">
        <f>IF(AND($B$6=NB!$A$17,$B$8&gt;0),'Ersparnisberechnung Sommertarif'!$B$8*SLP!C19719,"")</f>
        <v/>
      </c>
    </row>
    <row r="19740" spans="1:5" x14ac:dyDescent="0.3">
      <c r="A19740" s="25">
        <v>46228</v>
      </c>
      <c r="B19740" s="31">
        <v>0.44791666666666669</v>
      </c>
      <c r="C19740" s="46"/>
      <c r="D19740" s="29">
        <v>46228.447916666664</v>
      </c>
      <c r="E19740" s="15" t="str">
        <f>IF(AND($B$6=NB!$A$17,$B$8&gt;0),'Ersparnisberechnung Sommertarif'!$B$8*SLP!C19720,"")</f>
        <v/>
      </c>
    </row>
    <row r="19741" spans="1:5" x14ac:dyDescent="0.3">
      <c r="A19741" s="25">
        <v>46228</v>
      </c>
      <c r="B19741" s="31">
        <v>0.45833333333333331</v>
      </c>
      <c r="C19741" s="46"/>
      <c r="D19741" s="29">
        <v>46228.458333333336</v>
      </c>
      <c r="E19741" s="15" t="str">
        <f>IF(AND($B$6=NB!$A$17,$B$8&gt;0),'Ersparnisberechnung Sommertarif'!$B$8*SLP!C19721,"")</f>
        <v/>
      </c>
    </row>
    <row r="19742" spans="1:5" x14ac:dyDescent="0.3">
      <c r="A19742" s="25">
        <v>46228</v>
      </c>
      <c r="B19742" s="31">
        <v>0.46875</v>
      </c>
      <c r="C19742" s="46"/>
      <c r="D19742" s="29">
        <v>46228.46875</v>
      </c>
      <c r="E19742" s="15" t="str">
        <f>IF(AND($B$6=NB!$A$17,$B$8&gt;0),'Ersparnisberechnung Sommertarif'!$B$8*SLP!C19722,"")</f>
        <v/>
      </c>
    </row>
    <row r="19743" spans="1:5" x14ac:dyDescent="0.3">
      <c r="A19743" s="25">
        <v>46228</v>
      </c>
      <c r="B19743" s="31">
        <v>0.47916666666666669</v>
      </c>
      <c r="C19743" s="46"/>
      <c r="D19743" s="29">
        <v>46228.479166666664</v>
      </c>
      <c r="E19743" s="15" t="str">
        <f>IF(AND($B$6=NB!$A$17,$B$8&gt;0),'Ersparnisberechnung Sommertarif'!$B$8*SLP!C19723,"")</f>
        <v/>
      </c>
    </row>
    <row r="19744" spans="1:5" x14ac:dyDescent="0.3">
      <c r="A19744" s="25">
        <v>46228</v>
      </c>
      <c r="B19744" s="31">
        <v>0.48958333333333331</v>
      </c>
      <c r="C19744" s="46"/>
      <c r="D19744" s="29">
        <v>46228.489583333336</v>
      </c>
      <c r="E19744" s="15" t="str">
        <f>IF(AND($B$6=NB!$A$17,$B$8&gt;0),'Ersparnisberechnung Sommertarif'!$B$8*SLP!C19724,"")</f>
        <v/>
      </c>
    </row>
    <row r="19745" spans="1:5" x14ac:dyDescent="0.3">
      <c r="A19745" s="25">
        <v>46228</v>
      </c>
      <c r="B19745" s="31">
        <v>0.5</v>
      </c>
      <c r="C19745" s="46"/>
      <c r="D19745" s="29">
        <v>46228.5</v>
      </c>
      <c r="E19745" s="15" t="str">
        <f>IF(AND($B$6=NB!$A$17,$B$8&gt;0),'Ersparnisberechnung Sommertarif'!$B$8*SLP!C19725,"")</f>
        <v/>
      </c>
    </row>
    <row r="19746" spans="1:5" x14ac:dyDescent="0.3">
      <c r="A19746" s="25">
        <v>46228</v>
      </c>
      <c r="B19746" s="31">
        <v>0.51041666666666663</v>
      </c>
      <c r="C19746" s="46"/>
      <c r="D19746" s="29">
        <v>46228.510416666664</v>
      </c>
      <c r="E19746" s="15" t="str">
        <f>IF(AND($B$6=NB!$A$17,$B$8&gt;0),'Ersparnisberechnung Sommertarif'!$B$8*SLP!C19726,"")</f>
        <v/>
      </c>
    </row>
    <row r="19747" spans="1:5" x14ac:dyDescent="0.3">
      <c r="A19747" s="25">
        <v>46228</v>
      </c>
      <c r="B19747" s="31">
        <v>0.52083333333333337</v>
      </c>
      <c r="C19747" s="46"/>
      <c r="D19747" s="29">
        <v>46228.520833333336</v>
      </c>
      <c r="E19747" s="15" t="str">
        <f>IF(AND($B$6=NB!$A$17,$B$8&gt;0),'Ersparnisberechnung Sommertarif'!$B$8*SLP!C19727,"")</f>
        <v/>
      </c>
    </row>
    <row r="19748" spans="1:5" x14ac:dyDescent="0.3">
      <c r="A19748" s="25">
        <v>46228</v>
      </c>
      <c r="B19748" s="31">
        <v>0.53125</v>
      </c>
      <c r="C19748" s="46"/>
      <c r="D19748" s="29">
        <v>46228.53125</v>
      </c>
      <c r="E19748" s="15" t="str">
        <f>IF(AND($B$6=NB!$A$17,$B$8&gt;0),'Ersparnisberechnung Sommertarif'!$B$8*SLP!C19728,"")</f>
        <v/>
      </c>
    </row>
    <row r="19749" spans="1:5" x14ac:dyDescent="0.3">
      <c r="A19749" s="25">
        <v>46228</v>
      </c>
      <c r="B19749" s="31">
        <v>0.54166666666666663</v>
      </c>
      <c r="C19749" s="46"/>
      <c r="D19749" s="29">
        <v>46228.541666666664</v>
      </c>
      <c r="E19749" s="15" t="str">
        <f>IF(AND($B$6=NB!$A$17,$B$8&gt;0),'Ersparnisberechnung Sommertarif'!$B$8*SLP!C19729,"")</f>
        <v/>
      </c>
    </row>
    <row r="19750" spans="1:5" x14ac:dyDescent="0.3">
      <c r="A19750" s="25">
        <v>46228</v>
      </c>
      <c r="B19750" s="31">
        <v>0.55208333333333337</v>
      </c>
      <c r="C19750" s="46"/>
      <c r="D19750" s="29">
        <v>46228.552083333336</v>
      </c>
      <c r="E19750" s="15" t="str">
        <f>IF(AND($B$6=NB!$A$17,$B$8&gt;0),'Ersparnisberechnung Sommertarif'!$B$8*SLP!C19730,"")</f>
        <v/>
      </c>
    </row>
    <row r="19751" spans="1:5" x14ac:dyDescent="0.3">
      <c r="A19751" s="25">
        <v>46228</v>
      </c>
      <c r="B19751" s="31">
        <v>0.5625</v>
      </c>
      <c r="C19751" s="46"/>
      <c r="D19751" s="29">
        <v>46228.5625</v>
      </c>
      <c r="E19751" s="15" t="str">
        <f>IF(AND($B$6=NB!$A$17,$B$8&gt;0),'Ersparnisberechnung Sommertarif'!$B$8*SLP!C19731,"")</f>
        <v/>
      </c>
    </row>
    <row r="19752" spans="1:5" x14ac:dyDescent="0.3">
      <c r="A19752" s="25">
        <v>46228</v>
      </c>
      <c r="B19752" s="31">
        <v>0.57291666666666663</v>
      </c>
      <c r="C19752" s="46"/>
      <c r="D19752" s="29">
        <v>46228.572916666664</v>
      </c>
      <c r="E19752" s="15" t="str">
        <f>IF(AND($B$6=NB!$A$17,$B$8&gt;0),'Ersparnisberechnung Sommertarif'!$B$8*SLP!C19732,"")</f>
        <v/>
      </c>
    </row>
    <row r="19753" spans="1:5" x14ac:dyDescent="0.3">
      <c r="A19753" s="25">
        <v>46228</v>
      </c>
      <c r="B19753" s="31">
        <v>0.58333333333333337</v>
      </c>
      <c r="C19753" s="46"/>
      <c r="D19753" s="29">
        <v>46228.583333333336</v>
      </c>
      <c r="E19753" s="15" t="str">
        <f>IF(AND($B$6=NB!$A$17,$B$8&gt;0),'Ersparnisberechnung Sommertarif'!$B$8*SLP!C19733,"")</f>
        <v/>
      </c>
    </row>
    <row r="19754" spans="1:5" x14ac:dyDescent="0.3">
      <c r="A19754" s="25">
        <v>46228</v>
      </c>
      <c r="B19754" s="31">
        <v>0.59375</v>
      </c>
      <c r="C19754" s="46"/>
      <c r="D19754" s="29">
        <v>46228.59375</v>
      </c>
      <c r="E19754" s="15" t="str">
        <f>IF(AND($B$6=NB!$A$17,$B$8&gt;0),'Ersparnisberechnung Sommertarif'!$B$8*SLP!C19734,"")</f>
        <v/>
      </c>
    </row>
    <row r="19755" spans="1:5" x14ac:dyDescent="0.3">
      <c r="A19755" s="25">
        <v>46228</v>
      </c>
      <c r="B19755" s="31">
        <v>0.60416666666666663</v>
      </c>
      <c r="C19755" s="46"/>
      <c r="D19755" s="29">
        <v>46228.604166666664</v>
      </c>
      <c r="E19755" s="15" t="str">
        <f>IF(AND($B$6=NB!$A$17,$B$8&gt;0),'Ersparnisberechnung Sommertarif'!$B$8*SLP!C19735,"")</f>
        <v/>
      </c>
    </row>
    <row r="19756" spans="1:5" x14ac:dyDescent="0.3">
      <c r="A19756" s="25">
        <v>46228</v>
      </c>
      <c r="B19756" s="31">
        <v>0.61458333333333337</v>
      </c>
      <c r="C19756" s="46"/>
      <c r="D19756" s="29">
        <v>46228.614583333336</v>
      </c>
      <c r="E19756" s="15" t="str">
        <f>IF(AND($B$6=NB!$A$17,$B$8&gt;0),'Ersparnisberechnung Sommertarif'!$B$8*SLP!C19736,"")</f>
        <v/>
      </c>
    </row>
    <row r="19757" spans="1:5" x14ac:dyDescent="0.3">
      <c r="A19757" s="25">
        <v>46228</v>
      </c>
      <c r="B19757" s="31">
        <v>0.625</v>
      </c>
      <c r="C19757" s="46"/>
      <c r="D19757" s="29">
        <v>46228.625</v>
      </c>
      <c r="E19757" s="15" t="str">
        <f>IF(AND($B$6=NB!$A$17,$B$8&gt;0),'Ersparnisberechnung Sommertarif'!$B$8*SLP!C19737,"")</f>
        <v/>
      </c>
    </row>
    <row r="19758" spans="1:5" x14ac:dyDescent="0.3">
      <c r="A19758" s="25">
        <v>46228</v>
      </c>
      <c r="B19758" s="31">
        <v>0.63541666666666663</v>
      </c>
      <c r="C19758" s="46"/>
      <c r="D19758" s="29">
        <v>46228.635416666664</v>
      </c>
      <c r="E19758" s="15" t="str">
        <f>IF(AND($B$6=NB!$A$17,$B$8&gt;0),'Ersparnisberechnung Sommertarif'!$B$8*SLP!C19738,"")</f>
        <v/>
      </c>
    </row>
    <row r="19759" spans="1:5" x14ac:dyDescent="0.3">
      <c r="A19759" s="25">
        <v>46228</v>
      </c>
      <c r="B19759" s="31">
        <v>0.64583333333333337</v>
      </c>
      <c r="C19759" s="46"/>
      <c r="D19759" s="29">
        <v>46228.645833333336</v>
      </c>
      <c r="E19759" s="15" t="str">
        <f>IF(AND($B$6=NB!$A$17,$B$8&gt;0),'Ersparnisberechnung Sommertarif'!$B$8*SLP!C19739,"")</f>
        <v/>
      </c>
    </row>
    <row r="19760" spans="1:5" x14ac:dyDescent="0.3">
      <c r="A19760" s="25">
        <v>46228</v>
      </c>
      <c r="B19760" s="31">
        <v>0.65625</v>
      </c>
      <c r="C19760" s="46"/>
      <c r="D19760" s="29">
        <v>46228.65625</v>
      </c>
      <c r="E19760" s="15" t="str">
        <f>IF(AND($B$6=NB!$A$17,$B$8&gt;0),'Ersparnisberechnung Sommertarif'!$B$8*SLP!C19740,"")</f>
        <v/>
      </c>
    </row>
    <row r="19761" spans="1:5" x14ac:dyDescent="0.3">
      <c r="A19761" s="25">
        <v>46228</v>
      </c>
      <c r="B19761" s="31">
        <v>0.66666666666666663</v>
      </c>
      <c r="C19761" s="46"/>
      <c r="D19761" s="29">
        <v>46228.666666666664</v>
      </c>
      <c r="E19761" s="15" t="str">
        <f>IF(AND($B$6=NB!$A$17,$B$8&gt;0),'Ersparnisberechnung Sommertarif'!$B$8*SLP!C19741,"")</f>
        <v/>
      </c>
    </row>
    <row r="19762" spans="1:5" x14ac:dyDescent="0.3">
      <c r="A19762" s="25">
        <v>46228</v>
      </c>
      <c r="B19762" s="31">
        <v>0.67708333333333337</v>
      </c>
      <c r="C19762" s="46"/>
      <c r="D19762" s="29">
        <v>46228.677083333336</v>
      </c>
      <c r="E19762" s="15" t="str">
        <f>IF(AND($B$6=NB!$A$17,$B$8&gt;0),'Ersparnisberechnung Sommertarif'!$B$8*SLP!C19742,"")</f>
        <v/>
      </c>
    </row>
    <row r="19763" spans="1:5" x14ac:dyDescent="0.3">
      <c r="A19763" s="25">
        <v>46228</v>
      </c>
      <c r="B19763" s="31">
        <v>0.6875</v>
      </c>
      <c r="C19763" s="46"/>
      <c r="D19763" s="29">
        <v>46228.6875</v>
      </c>
      <c r="E19763" s="15" t="str">
        <f>IF(AND($B$6=NB!$A$17,$B$8&gt;0),'Ersparnisberechnung Sommertarif'!$B$8*SLP!C19743,"")</f>
        <v/>
      </c>
    </row>
    <row r="19764" spans="1:5" x14ac:dyDescent="0.3">
      <c r="A19764" s="25">
        <v>46228</v>
      </c>
      <c r="B19764" s="31">
        <v>0.69791666666666663</v>
      </c>
      <c r="C19764" s="46"/>
      <c r="D19764" s="29">
        <v>46228.697916666664</v>
      </c>
      <c r="E19764" s="15" t="str">
        <f>IF(AND($B$6=NB!$A$17,$B$8&gt;0),'Ersparnisberechnung Sommertarif'!$B$8*SLP!C19744,"")</f>
        <v/>
      </c>
    </row>
    <row r="19765" spans="1:5" x14ac:dyDescent="0.3">
      <c r="A19765" s="25">
        <v>46228</v>
      </c>
      <c r="B19765" s="31">
        <v>0.70833333333333337</v>
      </c>
      <c r="C19765" s="46"/>
      <c r="D19765" s="29">
        <v>46228.708333333336</v>
      </c>
      <c r="E19765" s="15" t="str">
        <f>IF(AND($B$6=NB!$A$17,$B$8&gt;0),'Ersparnisberechnung Sommertarif'!$B$8*SLP!C19745,"")</f>
        <v/>
      </c>
    </row>
    <row r="19766" spans="1:5" x14ac:dyDescent="0.3">
      <c r="A19766" s="25">
        <v>46228</v>
      </c>
      <c r="B19766" s="31">
        <v>0.71875</v>
      </c>
      <c r="C19766" s="46"/>
      <c r="D19766" s="29">
        <v>46228.71875</v>
      </c>
      <c r="E19766" s="15" t="str">
        <f>IF(AND($B$6=NB!$A$17,$B$8&gt;0),'Ersparnisberechnung Sommertarif'!$B$8*SLP!C19746,"")</f>
        <v/>
      </c>
    </row>
    <row r="19767" spans="1:5" x14ac:dyDescent="0.3">
      <c r="A19767" s="25">
        <v>46228</v>
      </c>
      <c r="B19767" s="31">
        <v>0.72916666666666663</v>
      </c>
      <c r="C19767" s="46"/>
      <c r="D19767" s="29">
        <v>46228.729166666664</v>
      </c>
      <c r="E19767" s="15" t="str">
        <f>IF(AND($B$6=NB!$A$17,$B$8&gt;0),'Ersparnisberechnung Sommertarif'!$B$8*SLP!C19747,"")</f>
        <v/>
      </c>
    </row>
    <row r="19768" spans="1:5" x14ac:dyDescent="0.3">
      <c r="A19768" s="25">
        <v>46228</v>
      </c>
      <c r="B19768" s="31">
        <v>0.73958333333333337</v>
      </c>
      <c r="C19768" s="46"/>
      <c r="D19768" s="29">
        <v>46228.739583333336</v>
      </c>
      <c r="E19768" s="15" t="str">
        <f>IF(AND($B$6=NB!$A$17,$B$8&gt;0),'Ersparnisberechnung Sommertarif'!$B$8*SLP!C19748,"")</f>
        <v/>
      </c>
    </row>
    <row r="19769" spans="1:5" x14ac:dyDescent="0.3">
      <c r="A19769" s="25">
        <v>46228</v>
      </c>
      <c r="B19769" s="31">
        <v>0.75</v>
      </c>
      <c r="C19769" s="46"/>
      <c r="D19769" s="29">
        <v>46228.75</v>
      </c>
      <c r="E19769" s="15" t="str">
        <f>IF(AND($B$6=NB!$A$17,$B$8&gt;0),'Ersparnisberechnung Sommertarif'!$B$8*SLP!C19749,"")</f>
        <v/>
      </c>
    </row>
    <row r="19770" spans="1:5" x14ac:dyDescent="0.3">
      <c r="A19770" s="25">
        <v>46228</v>
      </c>
      <c r="B19770" s="31">
        <v>0.76041666666666663</v>
      </c>
      <c r="C19770" s="46"/>
      <c r="D19770" s="29">
        <v>46228.760416666664</v>
      </c>
      <c r="E19770" s="15" t="str">
        <f>IF(AND($B$6=NB!$A$17,$B$8&gt;0),'Ersparnisberechnung Sommertarif'!$B$8*SLP!C19750,"")</f>
        <v/>
      </c>
    </row>
    <row r="19771" spans="1:5" x14ac:dyDescent="0.3">
      <c r="A19771" s="25">
        <v>46228</v>
      </c>
      <c r="B19771" s="31">
        <v>0.77083333333333337</v>
      </c>
      <c r="C19771" s="46"/>
      <c r="D19771" s="29">
        <v>46228.770833333336</v>
      </c>
      <c r="E19771" s="15" t="str">
        <f>IF(AND($B$6=NB!$A$17,$B$8&gt;0),'Ersparnisberechnung Sommertarif'!$B$8*SLP!C19751,"")</f>
        <v/>
      </c>
    </row>
    <row r="19772" spans="1:5" x14ac:dyDescent="0.3">
      <c r="A19772" s="25">
        <v>46228</v>
      </c>
      <c r="B19772" s="31">
        <v>0.78125</v>
      </c>
      <c r="C19772" s="46"/>
      <c r="D19772" s="29">
        <v>46228.78125</v>
      </c>
      <c r="E19772" s="15" t="str">
        <f>IF(AND($B$6=NB!$A$17,$B$8&gt;0),'Ersparnisberechnung Sommertarif'!$B$8*SLP!C19752,"")</f>
        <v/>
      </c>
    </row>
    <row r="19773" spans="1:5" x14ac:dyDescent="0.3">
      <c r="A19773" s="25">
        <v>46228</v>
      </c>
      <c r="B19773" s="31">
        <v>0.79166666666666663</v>
      </c>
      <c r="C19773" s="46"/>
      <c r="D19773" s="29">
        <v>46228.791666666664</v>
      </c>
      <c r="E19773" s="15" t="str">
        <f>IF(AND($B$6=NB!$A$17,$B$8&gt;0),'Ersparnisberechnung Sommertarif'!$B$8*SLP!C19753,"")</f>
        <v/>
      </c>
    </row>
    <row r="19774" spans="1:5" x14ac:dyDescent="0.3">
      <c r="A19774" s="25">
        <v>46228</v>
      </c>
      <c r="B19774" s="31">
        <v>0.80208333333333337</v>
      </c>
      <c r="C19774" s="46"/>
      <c r="D19774" s="29">
        <v>46228.802083333336</v>
      </c>
      <c r="E19774" s="15" t="str">
        <f>IF(AND($B$6=NB!$A$17,$B$8&gt;0),'Ersparnisberechnung Sommertarif'!$B$8*SLP!C19754,"")</f>
        <v/>
      </c>
    </row>
    <row r="19775" spans="1:5" x14ac:dyDescent="0.3">
      <c r="A19775" s="25">
        <v>46228</v>
      </c>
      <c r="B19775" s="31">
        <v>0.8125</v>
      </c>
      <c r="C19775" s="46"/>
      <c r="D19775" s="29">
        <v>46228.8125</v>
      </c>
      <c r="E19775" s="15" t="str">
        <f>IF(AND($B$6=NB!$A$17,$B$8&gt;0),'Ersparnisberechnung Sommertarif'!$B$8*SLP!C19755,"")</f>
        <v/>
      </c>
    </row>
    <row r="19776" spans="1:5" x14ac:dyDescent="0.3">
      <c r="A19776" s="25">
        <v>46228</v>
      </c>
      <c r="B19776" s="31">
        <v>0.82291666666666663</v>
      </c>
      <c r="C19776" s="46"/>
      <c r="D19776" s="29">
        <v>46228.822916666664</v>
      </c>
      <c r="E19776" s="15" t="str">
        <f>IF(AND($B$6=NB!$A$17,$B$8&gt;0),'Ersparnisberechnung Sommertarif'!$B$8*SLP!C19756,"")</f>
        <v/>
      </c>
    </row>
    <row r="19777" spans="1:5" x14ac:dyDescent="0.3">
      <c r="A19777" s="25">
        <v>46228</v>
      </c>
      <c r="B19777" s="31">
        <v>0.83333333333333337</v>
      </c>
      <c r="C19777" s="46"/>
      <c r="D19777" s="29">
        <v>46228.833333333336</v>
      </c>
      <c r="E19777" s="15" t="str">
        <f>IF(AND($B$6=NB!$A$17,$B$8&gt;0),'Ersparnisberechnung Sommertarif'!$B$8*SLP!C19757,"")</f>
        <v/>
      </c>
    </row>
    <row r="19778" spans="1:5" x14ac:dyDescent="0.3">
      <c r="A19778" s="25">
        <v>46228</v>
      </c>
      <c r="B19778" s="31">
        <v>0.84375</v>
      </c>
      <c r="C19778" s="46"/>
      <c r="D19778" s="29">
        <v>46228.84375</v>
      </c>
      <c r="E19778" s="15" t="str">
        <f>IF(AND($B$6=NB!$A$17,$B$8&gt;0),'Ersparnisberechnung Sommertarif'!$B$8*SLP!C19758,"")</f>
        <v/>
      </c>
    </row>
    <row r="19779" spans="1:5" x14ac:dyDescent="0.3">
      <c r="A19779" s="25">
        <v>46228</v>
      </c>
      <c r="B19779" s="31">
        <v>0.85416666666666663</v>
      </c>
      <c r="C19779" s="46"/>
      <c r="D19779" s="29">
        <v>46228.854166666664</v>
      </c>
      <c r="E19779" s="15" t="str">
        <f>IF(AND($B$6=NB!$A$17,$B$8&gt;0),'Ersparnisberechnung Sommertarif'!$B$8*SLP!C19759,"")</f>
        <v/>
      </c>
    </row>
    <row r="19780" spans="1:5" x14ac:dyDescent="0.3">
      <c r="A19780" s="25">
        <v>46228</v>
      </c>
      <c r="B19780" s="31">
        <v>0.86458333333333337</v>
      </c>
      <c r="C19780" s="46"/>
      <c r="D19780" s="29">
        <v>46228.864583333336</v>
      </c>
      <c r="E19780" s="15" t="str">
        <f>IF(AND($B$6=NB!$A$17,$B$8&gt;0),'Ersparnisberechnung Sommertarif'!$B$8*SLP!C19760,"")</f>
        <v/>
      </c>
    </row>
    <row r="19781" spans="1:5" x14ac:dyDescent="0.3">
      <c r="A19781" s="25">
        <v>46228</v>
      </c>
      <c r="B19781" s="31">
        <v>0.875</v>
      </c>
      <c r="C19781" s="46"/>
      <c r="D19781" s="29">
        <v>46228.875</v>
      </c>
      <c r="E19781" s="15" t="str">
        <f>IF(AND($B$6=NB!$A$17,$B$8&gt;0),'Ersparnisberechnung Sommertarif'!$B$8*SLP!C19761,"")</f>
        <v/>
      </c>
    </row>
    <row r="19782" spans="1:5" x14ac:dyDescent="0.3">
      <c r="A19782" s="25">
        <v>46228</v>
      </c>
      <c r="B19782" s="31">
        <v>0.88541666666666663</v>
      </c>
      <c r="C19782" s="46"/>
      <c r="D19782" s="29">
        <v>46228.885416666664</v>
      </c>
      <c r="E19782" s="15" t="str">
        <f>IF(AND($B$6=NB!$A$17,$B$8&gt;0),'Ersparnisberechnung Sommertarif'!$B$8*SLP!C19762,"")</f>
        <v/>
      </c>
    </row>
    <row r="19783" spans="1:5" x14ac:dyDescent="0.3">
      <c r="A19783" s="25">
        <v>46228</v>
      </c>
      <c r="B19783" s="31">
        <v>0.89583333333333337</v>
      </c>
      <c r="C19783" s="46"/>
      <c r="D19783" s="29">
        <v>46228.895833333336</v>
      </c>
      <c r="E19783" s="15" t="str">
        <f>IF(AND($B$6=NB!$A$17,$B$8&gt;0),'Ersparnisberechnung Sommertarif'!$B$8*SLP!C19763,"")</f>
        <v/>
      </c>
    </row>
    <row r="19784" spans="1:5" x14ac:dyDescent="0.3">
      <c r="A19784" s="25">
        <v>46228</v>
      </c>
      <c r="B19784" s="31">
        <v>0.90625</v>
      </c>
      <c r="C19784" s="46"/>
      <c r="D19784" s="29">
        <v>46228.90625</v>
      </c>
      <c r="E19784" s="15" t="str">
        <f>IF(AND($B$6=NB!$A$17,$B$8&gt;0),'Ersparnisberechnung Sommertarif'!$B$8*SLP!C19764,"")</f>
        <v/>
      </c>
    </row>
    <row r="19785" spans="1:5" x14ac:dyDescent="0.3">
      <c r="A19785" s="25">
        <v>46228</v>
      </c>
      <c r="B19785" s="31">
        <v>0.91666666666666663</v>
      </c>
      <c r="C19785" s="46"/>
      <c r="D19785" s="29">
        <v>46228.916666666664</v>
      </c>
      <c r="E19785" s="15" t="str">
        <f>IF(AND($B$6=NB!$A$17,$B$8&gt;0),'Ersparnisberechnung Sommertarif'!$B$8*SLP!C19765,"")</f>
        <v/>
      </c>
    </row>
    <row r="19786" spans="1:5" x14ac:dyDescent="0.3">
      <c r="A19786" s="25">
        <v>46228</v>
      </c>
      <c r="B19786" s="31">
        <v>0.92708333333333337</v>
      </c>
      <c r="C19786" s="46"/>
      <c r="D19786" s="29">
        <v>46228.927083333336</v>
      </c>
      <c r="E19786" s="15" t="str">
        <f>IF(AND($B$6=NB!$A$17,$B$8&gt;0),'Ersparnisberechnung Sommertarif'!$B$8*SLP!C19766,"")</f>
        <v/>
      </c>
    </row>
    <row r="19787" spans="1:5" x14ac:dyDescent="0.3">
      <c r="A19787" s="25">
        <v>46228</v>
      </c>
      <c r="B19787" s="31">
        <v>0.9375</v>
      </c>
      <c r="C19787" s="46"/>
      <c r="D19787" s="29">
        <v>46228.9375</v>
      </c>
      <c r="E19787" s="15" t="str">
        <f>IF(AND($B$6=NB!$A$17,$B$8&gt;0),'Ersparnisberechnung Sommertarif'!$B$8*SLP!C19767,"")</f>
        <v/>
      </c>
    </row>
    <row r="19788" spans="1:5" x14ac:dyDescent="0.3">
      <c r="A19788" s="25">
        <v>46228</v>
      </c>
      <c r="B19788" s="31">
        <v>0.94791666666666663</v>
      </c>
      <c r="C19788" s="46"/>
      <c r="D19788" s="29">
        <v>46228.947916666664</v>
      </c>
      <c r="E19788" s="15" t="str">
        <f>IF(AND($B$6=NB!$A$17,$B$8&gt;0),'Ersparnisberechnung Sommertarif'!$B$8*SLP!C19768,"")</f>
        <v/>
      </c>
    </row>
    <row r="19789" spans="1:5" x14ac:dyDescent="0.3">
      <c r="A19789" s="25">
        <v>46228</v>
      </c>
      <c r="B19789" s="31">
        <v>0.95833333333333337</v>
      </c>
      <c r="C19789" s="46"/>
      <c r="D19789" s="29">
        <v>46228.958333333336</v>
      </c>
      <c r="E19789" s="15" t="str">
        <f>IF(AND($B$6=NB!$A$17,$B$8&gt;0),'Ersparnisberechnung Sommertarif'!$B$8*SLP!C19769,"")</f>
        <v/>
      </c>
    </row>
    <row r="19790" spans="1:5" x14ac:dyDescent="0.3">
      <c r="A19790" s="25">
        <v>46228</v>
      </c>
      <c r="B19790" s="31">
        <v>0.96875</v>
      </c>
      <c r="C19790" s="46"/>
      <c r="D19790" s="29">
        <v>46228.96875</v>
      </c>
      <c r="E19790" s="15" t="str">
        <f>IF(AND($B$6=NB!$A$17,$B$8&gt;0),'Ersparnisberechnung Sommertarif'!$B$8*SLP!C19770,"")</f>
        <v/>
      </c>
    </row>
    <row r="19791" spans="1:5" x14ac:dyDescent="0.3">
      <c r="A19791" s="25">
        <v>46228</v>
      </c>
      <c r="B19791" s="31">
        <v>0.97916666666666663</v>
      </c>
      <c r="C19791" s="46"/>
      <c r="D19791" s="29">
        <v>46228.979166666664</v>
      </c>
      <c r="E19791" s="15" t="str">
        <f>IF(AND($B$6=NB!$A$17,$B$8&gt;0),'Ersparnisberechnung Sommertarif'!$B$8*SLP!C19771,"")</f>
        <v/>
      </c>
    </row>
    <row r="19792" spans="1:5" x14ac:dyDescent="0.3">
      <c r="A19792" s="25">
        <v>46228</v>
      </c>
      <c r="B19792" s="31">
        <v>0.98958333333333337</v>
      </c>
      <c r="C19792" s="46"/>
      <c r="D19792" s="29">
        <v>46228.989583333336</v>
      </c>
      <c r="E19792" s="15" t="str">
        <f>IF(AND($B$6=NB!$A$17,$B$8&gt;0),'Ersparnisberechnung Sommertarif'!$B$8*SLP!C19772,"")</f>
        <v/>
      </c>
    </row>
    <row r="19793" spans="1:5" x14ac:dyDescent="0.3">
      <c r="A19793" s="25">
        <v>46229</v>
      </c>
      <c r="B19793" s="31">
        <v>0</v>
      </c>
      <c r="C19793" s="46"/>
      <c r="D19793" s="29">
        <v>46229</v>
      </c>
      <c r="E19793" s="15" t="str">
        <f>IF(AND($B$6=NB!$A$17,$B$8&gt;0),'Ersparnisberechnung Sommertarif'!$B$8*SLP!C19773,"")</f>
        <v/>
      </c>
    </row>
    <row r="19794" spans="1:5" x14ac:dyDescent="0.3">
      <c r="A19794" s="25">
        <v>46229</v>
      </c>
      <c r="B19794" s="31">
        <v>1.0416666666666666E-2</v>
      </c>
      <c r="C19794" s="46"/>
      <c r="D19794" s="29">
        <v>46229.010416666664</v>
      </c>
      <c r="E19794" s="15" t="str">
        <f>IF(AND($B$6=NB!$A$17,$B$8&gt;0),'Ersparnisberechnung Sommertarif'!$B$8*SLP!C19774,"")</f>
        <v/>
      </c>
    </row>
    <row r="19795" spans="1:5" x14ac:dyDescent="0.3">
      <c r="A19795" s="25">
        <v>46229</v>
      </c>
      <c r="B19795" s="31">
        <v>2.0833333333333332E-2</v>
      </c>
      <c r="C19795" s="46"/>
      <c r="D19795" s="29">
        <v>46229.020833333336</v>
      </c>
      <c r="E19795" s="15" t="str">
        <f>IF(AND($B$6=NB!$A$17,$B$8&gt;0),'Ersparnisberechnung Sommertarif'!$B$8*SLP!C19775,"")</f>
        <v/>
      </c>
    </row>
    <row r="19796" spans="1:5" x14ac:dyDescent="0.3">
      <c r="A19796" s="25">
        <v>46229</v>
      </c>
      <c r="B19796" s="31">
        <v>3.125E-2</v>
      </c>
      <c r="C19796" s="46"/>
      <c r="D19796" s="29">
        <v>46229.03125</v>
      </c>
      <c r="E19796" s="15" t="str">
        <f>IF(AND($B$6=NB!$A$17,$B$8&gt;0),'Ersparnisberechnung Sommertarif'!$B$8*SLP!C19776,"")</f>
        <v/>
      </c>
    </row>
    <row r="19797" spans="1:5" x14ac:dyDescent="0.3">
      <c r="A19797" s="25">
        <v>46229</v>
      </c>
      <c r="B19797" s="31">
        <v>4.1666666666666664E-2</v>
      </c>
      <c r="C19797" s="46"/>
      <c r="D19797" s="29">
        <v>46229.041666666664</v>
      </c>
      <c r="E19797" s="15" t="str">
        <f>IF(AND($B$6=NB!$A$17,$B$8&gt;0),'Ersparnisberechnung Sommertarif'!$B$8*SLP!C19777,"")</f>
        <v/>
      </c>
    </row>
    <row r="19798" spans="1:5" x14ac:dyDescent="0.3">
      <c r="A19798" s="25">
        <v>46229</v>
      </c>
      <c r="B19798" s="31">
        <v>5.2083333333333336E-2</v>
      </c>
      <c r="C19798" s="46"/>
      <c r="D19798" s="29">
        <v>46229.052083333336</v>
      </c>
      <c r="E19798" s="15" t="str">
        <f>IF(AND($B$6=NB!$A$17,$B$8&gt;0),'Ersparnisberechnung Sommertarif'!$B$8*SLP!C19778,"")</f>
        <v/>
      </c>
    </row>
    <row r="19799" spans="1:5" x14ac:dyDescent="0.3">
      <c r="A19799" s="25">
        <v>46229</v>
      </c>
      <c r="B19799" s="31">
        <v>6.25E-2</v>
      </c>
      <c r="C19799" s="46"/>
      <c r="D19799" s="29">
        <v>46229.0625</v>
      </c>
      <c r="E19799" s="15" t="str">
        <f>IF(AND($B$6=NB!$A$17,$B$8&gt;0),'Ersparnisberechnung Sommertarif'!$B$8*SLP!C19779,"")</f>
        <v/>
      </c>
    </row>
    <row r="19800" spans="1:5" x14ac:dyDescent="0.3">
      <c r="A19800" s="25">
        <v>46229</v>
      </c>
      <c r="B19800" s="31">
        <v>7.2916666666666671E-2</v>
      </c>
      <c r="C19800" s="46"/>
      <c r="D19800" s="29">
        <v>46229.072916666664</v>
      </c>
      <c r="E19800" s="15" t="str">
        <f>IF(AND($B$6=NB!$A$17,$B$8&gt;0),'Ersparnisberechnung Sommertarif'!$B$8*SLP!C19780,"")</f>
        <v/>
      </c>
    </row>
    <row r="19801" spans="1:5" x14ac:dyDescent="0.3">
      <c r="A19801" s="25">
        <v>46229</v>
      </c>
      <c r="B19801" s="31">
        <v>8.3333333333333329E-2</v>
      </c>
      <c r="C19801" s="46"/>
      <c r="D19801" s="29">
        <v>46229.083333333336</v>
      </c>
      <c r="E19801" s="15" t="str">
        <f>IF(AND($B$6=NB!$A$17,$B$8&gt;0),'Ersparnisberechnung Sommertarif'!$B$8*SLP!C19781,"")</f>
        <v/>
      </c>
    </row>
    <row r="19802" spans="1:5" x14ac:dyDescent="0.3">
      <c r="A19802" s="25">
        <v>46229</v>
      </c>
      <c r="B19802" s="31">
        <v>9.375E-2</v>
      </c>
      <c r="C19802" s="46"/>
      <c r="D19802" s="29">
        <v>46229.09375</v>
      </c>
      <c r="E19802" s="15" t="str">
        <f>IF(AND($B$6=NB!$A$17,$B$8&gt;0),'Ersparnisberechnung Sommertarif'!$B$8*SLP!C19782,"")</f>
        <v/>
      </c>
    </row>
    <row r="19803" spans="1:5" x14ac:dyDescent="0.3">
      <c r="A19803" s="25">
        <v>46229</v>
      </c>
      <c r="B19803" s="31">
        <v>0.10416666666666667</v>
      </c>
      <c r="C19803" s="46"/>
      <c r="D19803" s="29">
        <v>46229.104166666664</v>
      </c>
      <c r="E19803" s="15" t="str">
        <f>IF(AND($B$6=NB!$A$17,$B$8&gt;0),'Ersparnisberechnung Sommertarif'!$B$8*SLP!C19783,"")</f>
        <v/>
      </c>
    </row>
    <row r="19804" spans="1:5" x14ac:dyDescent="0.3">
      <c r="A19804" s="25">
        <v>46229</v>
      </c>
      <c r="B19804" s="31">
        <v>0.11458333333333333</v>
      </c>
      <c r="C19804" s="46"/>
      <c r="D19804" s="29">
        <v>46229.114583333336</v>
      </c>
      <c r="E19804" s="15" t="str">
        <f>IF(AND($B$6=NB!$A$17,$B$8&gt;0),'Ersparnisberechnung Sommertarif'!$B$8*SLP!C19784,"")</f>
        <v/>
      </c>
    </row>
    <row r="19805" spans="1:5" x14ac:dyDescent="0.3">
      <c r="A19805" s="25">
        <v>46229</v>
      </c>
      <c r="B19805" s="31">
        <v>0.125</v>
      </c>
      <c r="C19805" s="46"/>
      <c r="D19805" s="29">
        <v>46229.125</v>
      </c>
      <c r="E19805" s="15" t="str">
        <f>IF(AND($B$6=NB!$A$17,$B$8&gt;0),'Ersparnisberechnung Sommertarif'!$B$8*SLP!C19785,"")</f>
        <v/>
      </c>
    </row>
    <row r="19806" spans="1:5" x14ac:dyDescent="0.3">
      <c r="A19806" s="25">
        <v>46229</v>
      </c>
      <c r="B19806" s="31">
        <v>0.13541666666666666</v>
      </c>
      <c r="C19806" s="46"/>
      <c r="D19806" s="29">
        <v>46229.135416666664</v>
      </c>
      <c r="E19806" s="15" t="str">
        <f>IF(AND($B$6=NB!$A$17,$B$8&gt;0),'Ersparnisberechnung Sommertarif'!$B$8*SLP!C19786,"")</f>
        <v/>
      </c>
    </row>
    <row r="19807" spans="1:5" x14ac:dyDescent="0.3">
      <c r="A19807" s="25">
        <v>46229</v>
      </c>
      <c r="B19807" s="31">
        <v>0.14583333333333334</v>
      </c>
      <c r="C19807" s="46"/>
      <c r="D19807" s="29">
        <v>46229.145833333336</v>
      </c>
      <c r="E19807" s="15" t="str">
        <f>IF(AND($B$6=NB!$A$17,$B$8&gt;0),'Ersparnisberechnung Sommertarif'!$B$8*SLP!C19787,"")</f>
        <v/>
      </c>
    </row>
    <row r="19808" spans="1:5" x14ac:dyDescent="0.3">
      <c r="A19808" s="25">
        <v>46229</v>
      </c>
      <c r="B19808" s="31">
        <v>0.15625</v>
      </c>
      <c r="C19808" s="46"/>
      <c r="D19808" s="29">
        <v>46229.15625</v>
      </c>
      <c r="E19808" s="15" t="str">
        <f>IF(AND($B$6=NB!$A$17,$B$8&gt;0),'Ersparnisberechnung Sommertarif'!$B$8*SLP!C19788,"")</f>
        <v/>
      </c>
    </row>
    <row r="19809" spans="1:5" x14ac:dyDescent="0.3">
      <c r="A19809" s="25">
        <v>46229</v>
      </c>
      <c r="B19809" s="31">
        <v>0.16666666666666666</v>
      </c>
      <c r="C19809" s="46"/>
      <c r="D19809" s="29">
        <v>46229.166666666664</v>
      </c>
      <c r="E19809" s="15" t="str">
        <f>IF(AND($B$6=NB!$A$17,$B$8&gt;0),'Ersparnisberechnung Sommertarif'!$B$8*SLP!C19789,"")</f>
        <v/>
      </c>
    </row>
    <row r="19810" spans="1:5" x14ac:dyDescent="0.3">
      <c r="A19810" s="25">
        <v>46229</v>
      </c>
      <c r="B19810" s="31">
        <v>0.17708333333333334</v>
      </c>
      <c r="C19810" s="46"/>
      <c r="D19810" s="29">
        <v>46229.177083333336</v>
      </c>
      <c r="E19810" s="15" t="str">
        <f>IF(AND($B$6=NB!$A$17,$B$8&gt;0),'Ersparnisberechnung Sommertarif'!$B$8*SLP!C19790,"")</f>
        <v/>
      </c>
    </row>
    <row r="19811" spans="1:5" x14ac:dyDescent="0.3">
      <c r="A19811" s="25">
        <v>46229</v>
      </c>
      <c r="B19811" s="31">
        <v>0.1875</v>
      </c>
      <c r="C19811" s="46"/>
      <c r="D19811" s="29">
        <v>46229.1875</v>
      </c>
      <c r="E19811" s="15" t="str">
        <f>IF(AND($B$6=NB!$A$17,$B$8&gt;0),'Ersparnisberechnung Sommertarif'!$B$8*SLP!C19791,"")</f>
        <v/>
      </c>
    </row>
    <row r="19812" spans="1:5" x14ac:dyDescent="0.3">
      <c r="A19812" s="25">
        <v>46229</v>
      </c>
      <c r="B19812" s="31">
        <v>0.19791666666666666</v>
      </c>
      <c r="C19812" s="46"/>
      <c r="D19812" s="29">
        <v>46229.197916666664</v>
      </c>
      <c r="E19812" s="15" t="str">
        <f>IF(AND($B$6=NB!$A$17,$B$8&gt;0),'Ersparnisberechnung Sommertarif'!$B$8*SLP!C19792,"")</f>
        <v/>
      </c>
    </row>
    <row r="19813" spans="1:5" x14ac:dyDescent="0.3">
      <c r="A19813" s="25">
        <v>46229</v>
      </c>
      <c r="B19813" s="31">
        <v>0.20833333333333334</v>
      </c>
      <c r="C19813" s="46"/>
      <c r="D19813" s="29">
        <v>46229.208333333336</v>
      </c>
      <c r="E19813" s="15" t="str">
        <f>IF(AND($B$6=NB!$A$17,$B$8&gt;0),'Ersparnisberechnung Sommertarif'!$B$8*SLP!C19793,"")</f>
        <v/>
      </c>
    </row>
    <row r="19814" spans="1:5" x14ac:dyDescent="0.3">
      <c r="A19814" s="25">
        <v>46229</v>
      </c>
      <c r="B19814" s="31">
        <v>0.21875</v>
      </c>
      <c r="C19814" s="46"/>
      <c r="D19814" s="29">
        <v>46229.21875</v>
      </c>
      <c r="E19814" s="15" t="str">
        <f>IF(AND($B$6=NB!$A$17,$B$8&gt;0),'Ersparnisberechnung Sommertarif'!$B$8*SLP!C19794,"")</f>
        <v/>
      </c>
    </row>
    <row r="19815" spans="1:5" x14ac:dyDescent="0.3">
      <c r="A19815" s="25">
        <v>46229</v>
      </c>
      <c r="B19815" s="31">
        <v>0.22916666666666666</v>
      </c>
      <c r="C19815" s="46"/>
      <c r="D19815" s="29">
        <v>46229.229166666664</v>
      </c>
      <c r="E19815" s="15" t="str">
        <f>IF(AND($B$6=NB!$A$17,$B$8&gt;0),'Ersparnisberechnung Sommertarif'!$B$8*SLP!C19795,"")</f>
        <v/>
      </c>
    </row>
    <row r="19816" spans="1:5" x14ac:dyDescent="0.3">
      <c r="A19816" s="25">
        <v>46229</v>
      </c>
      <c r="B19816" s="31">
        <v>0.23958333333333334</v>
      </c>
      <c r="C19816" s="46"/>
      <c r="D19816" s="29">
        <v>46229.239583333336</v>
      </c>
      <c r="E19816" s="15" t="str">
        <f>IF(AND($B$6=NB!$A$17,$B$8&gt;0),'Ersparnisberechnung Sommertarif'!$B$8*SLP!C19796,"")</f>
        <v/>
      </c>
    </row>
    <row r="19817" spans="1:5" x14ac:dyDescent="0.3">
      <c r="A19817" s="25">
        <v>46229</v>
      </c>
      <c r="B19817" s="31">
        <v>0.25</v>
      </c>
      <c r="C19817" s="46"/>
      <c r="D19817" s="29">
        <v>46229.25</v>
      </c>
      <c r="E19817" s="15" t="str">
        <f>IF(AND($B$6=NB!$A$17,$B$8&gt;0),'Ersparnisberechnung Sommertarif'!$B$8*SLP!C19797,"")</f>
        <v/>
      </c>
    </row>
    <row r="19818" spans="1:5" x14ac:dyDescent="0.3">
      <c r="A19818" s="25">
        <v>46229</v>
      </c>
      <c r="B19818" s="31">
        <v>0.26041666666666669</v>
      </c>
      <c r="C19818" s="46"/>
      <c r="D19818" s="29">
        <v>46229.260416666664</v>
      </c>
      <c r="E19818" s="15" t="str">
        <f>IF(AND($B$6=NB!$A$17,$B$8&gt;0),'Ersparnisberechnung Sommertarif'!$B$8*SLP!C19798,"")</f>
        <v/>
      </c>
    </row>
    <row r="19819" spans="1:5" x14ac:dyDescent="0.3">
      <c r="A19819" s="25">
        <v>46229</v>
      </c>
      <c r="B19819" s="31">
        <v>0.27083333333333331</v>
      </c>
      <c r="C19819" s="46"/>
      <c r="D19819" s="29">
        <v>46229.270833333336</v>
      </c>
      <c r="E19819" s="15" t="str">
        <f>IF(AND($B$6=NB!$A$17,$B$8&gt;0),'Ersparnisberechnung Sommertarif'!$B$8*SLP!C19799,"")</f>
        <v/>
      </c>
    </row>
    <row r="19820" spans="1:5" x14ac:dyDescent="0.3">
      <c r="A19820" s="25">
        <v>46229</v>
      </c>
      <c r="B19820" s="31">
        <v>0.28125</v>
      </c>
      <c r="C19820" s="46"/>
      <c r="D19820" s="29">
        <v>46229.28125</v>
      </c>
      <c r="E19820" s="15" t="str">
        <f>IF(AND($B$6=NB!$A$17,$B$8&gt;0),'Ersparnisberechnung Sommertarif'!$B$8*SLP!C19800,"")</f>
        <v/>
      </c>
    </row>
    <row r="19821" spans="1:5" x14ac:dyDescent="0.3">
      <c r="A19821" s="25">
        <v>46229</v>
      </c>
      <c r="B19821" s="31">
        <v>0.29166666666666669</v>
      </c>
      <c r="C19821" s="46"/>
      <c r="D19821" s="29">
        <v>46229.291666666664</v>
      </c>
      <c r="E19821" s="15" t="str">
        <f>IF(AND($B$6=NB!$A$17,$B$8&gt;0),'Ersparnisberechnung Sommertarif'!$B$8*SLP!C19801,"")</f>
        <v/>
      </c>
    </row>
    <row r="19822" spans="1:5" x14ac:dyDescent="0.3">
      <c r="A19822" s="25">
        <v>46229</v>
      </c>
      <c r="B19822" s="31">
        <v>0.30208333333333331</v>
      </c>
      <c r="C19822" s="46"/>
      <c r="D19822" s="29">
        <v>46229.302083333336</v>
      </c>
      <c r="E19822" s="15" t="str">
        <f>IF(AND($B$6=NB!$A$17,$B$8&gt;0),'Ersparnisberechnung Sommertarif'!$B$8*SLP!C19802,"")</f>
        <v/>
      </c>
    </row>
    <row r="19823" spans="1:5" x14ac:dyDescent="0.3">
      <c r="A19823" s="25">
        <v>46229</v>
      </c>
      <c r="B19823" s="31">
        <v>0.3125</v>
      </c>
      <c r="C19823" s="46"/>
      <c r="D19823" s="29">
        <v>46229.3125</v>
      </c>
      <c r="E19823" s="15" t="str">
        <f>IF(AND($B$6=NB!$A$17,$B$8&gt;0),'Ersparnisberechnung Sommertarif'!$B$8*SLP!C19803,"")</f>
        <v/>
      </c>
    </row>
    <row r="19824" spans="1:5" x14ac:dyDescent="0.3">
      <c r="A19824" s="25">
        <v>46229</v>
      </c>
      <c r="B19824" s="31">
        <v>0.32291666666666669</v>
      </c>
      <c r="C19824" s="46"/>
      <c r="D19824" s="29">
        <v>46229.322916666664</v>
      </c>
      <c r="E19824" s="15" t="str">
        <f>IF(AND($B$6=NB!$A$17,$B$8&gt;0),'Ersparnisberechnung Sommertarif'!$B$8*SLP!C19804,"")</f>
        <v/>
      </c>
    </row>
    <row r="19825" spans="1:5" x14ac:dyDescent="0.3">
      <c r="A19825" s="25">
        <v>46229</v>
      </c>
      <c r="B19825" s="31">
        <v>0.33333333333333331</v>
      </c>
      <c r="C19825" s="46"/>
      <c r="D19825" s="29">
        <v>46229.333333333336</v>
      </c>
      <c r="E19825" s="15" t="str">
        <f>IF(AND($B$6=NB!$A$17,$B$8&gt;0),'Ersparnisberechnung Sommertarif'!$B$8*SLP!C19805,"")</f>
        <v/>
      </c>
    </row>
    <row r="19826" spans="1:5" x14ac:dyDescent="0.3">
      <c r="A19826" s="25">
        <v>46229</v>
      </c>
      <c r="B19826" s="31">
        <v>0.34375</v>
      </c>
      <c r="C19826" s="46"/>
      <c r="D19826" s="29">
        <v>46229.34375</v>
      </c>
      <c r="E19826" s="15" t="str">
        <f>IF(AND($B$6=NB!$A$17,$B$8&gt;0),'Ersparnisberechnung Sommertarif'!$B$8*SLP!C19806,"")</f>
        <v/>
      </c>
    </row>
    <row r="19827" spans="1:5" x14ac:dyDescent="0.3">
      <c r="A19827" s="25">
        <v>46229</v>
      </c>
      <c r="B19827" s="31">
        <v>0.35416666666666669</v>
      </c>
      <c r="C19827" s="46"/>
      <c r="D19827" s="29">
        <v>46229.354166666664</v>
      </c>
      <c r="E19827" s="15" t="str">
        <f>IF(AND($B$6=NB!$A$17,$B$8&gt;0),'Ersparnisberechnung Sommertarif'!$B$8*SLP!C19807,"")</f>
        <v/>
      </c>
    </row>
    <row r="19828" spans="1:5" x14ac:dyDescent="0.3">
      <c r="A19828" s="25">
        <v>46229</v>
      </c>
      <c r="B19828" s="31">
        <v>0.36458333333333331</v>
      </c>
      <c r="C19828" s="46"/>
      <c r="D19828" s="29">
        <v>46229.364583333336</v>
      </c>
      <c r="E19828" s="15" t="str">
        <f>IF(AND($B$6=NB!$A$17,$B$8&gt;0),'Ersparnisberechnung Sommertarif'!$B$8*SLP!C19808,"")</f>
        <v/>
      </c>
    </row>
    <row r="19829" spans="1:5" x14ac:dyDescent="0.3">
      <c r="A19829" s="25">
        <v>46229</v>
      </c>
      <c r="B19829" s="31">
        <v>0.375</v>
      </c>
      <c r="C19829" s="46"/>
      <c r="D19829" s="29">
        <v>46229.375</v>
      </c>
      <c r="E19829" s="15" t="str">
        <f>IF(AND($B$6=NB!$A$17,$B$8&gt;0),'Ersparnisberechnung Sommertarif'!$B$8*SLP!C19809,"")</f>
        <v/>
      </c>
    </row>
    <row r="19830" spans="1:5" x14ac:dyDescent="0.3">
      <c r="A19830" s="25">
        <v>46229</v>
      </c>
      <c r="B19830" s="31">
        <v>0.38541666666666669</v>
      </c>
      <c r="C19830" s="46"/>
      <c r="D19830" s="29">
        <v>46229.385416666664</v>
      </c>
      <c r="E19830" s="15" t="str">
        <f>IF(AND($B$6=NB!$A$17,$B$8&gt;0),'Ersparnisberechnung Sommertarif'!$B$8*SLP!C19810,"")</f>
        <v/>
      </c>
    </row>
    <row r="19831" spans="1:5" x14ac:dyDescent="0.3">
      <c r="A19831" s="25">
        <v>46229</v>
      </c>
      <c r="B19831" s="31">
        <v>0.39583333333333331</v>
      </c>
      <c r="C19831" s="46"/>
      <c r="D19831" s="29">
        <v>46229.395833333336</v>
      </c>
      <c r="E19831" s="15" t="str">
        <f>IF(AND($B$6=NB!$A$17,$B$8&gt;0),'Ersparnisberechnung Sommertarif'!$B$8*SLP!C19811,"")</f>
        <v/>
      </c>
    </row>
    <row r="19832" spans="1:5" x14ac:dyDescent="0.3">
      <c r="A19832" s="25">
        <v>46229</v>
      </c>
      <c r="B19832" s="31">
        <v>0.40625</v>
      </c>
      <c r="C19832" s="46"/>
      <c r="D19832" s="29">
        <v>46229.40625</v>
      </c>
      <c r="E19832" s="15" t="str">
        <f>IF(AND($B$6=NB!$A$17,$B$8&gt;0),'Ersparnisberechnung Sommertarif'!$B$8*SLP!C19812,"")</f>
        <v/>
      </c>
    </row>
    <row r="19833" spans="1:5" x14ac:dyDescent="0.3">
      <c r="A19833" s="25">
        <v>46229</v>
      </c>
      <c r="B19833" s="31">
        <v>0.41666666666666669</v>
      </c>
      <c r="C19833" s="46"/>
      <c r="D19833" s="29">
        <v>46229.416666666664</v>
      </c>
      <c r="E19833" s="15" t="str">
        <f>IF(AND($B$6=NB!$A$17,$B$8&gt;0),'Ersparnisberechnung Sommertarif'!$B$8*SLP!C19813,"")</f>
        <v/>
      </c>
    </row>
    <row r="19834" spans="1:5" x14ac:dyDescent="0.3">
      <c r="A19834" s="25">
        <v>46229</v>
      </c>
      <c r="B19834" s="31">
        <v>0.42708333333333331</v>
      </c>
      <c r="C19834" s="46"/>
      <c r="D19834" s="29">
        <v>46229.427083333336</v>
      </c>
      <c r="E19834" s="15" t="str">
        <f>IF(AND($B$6=NB!$A$17,$B$8&gt;0),'Ersparnisberechnung Sommertarif'!$B$8*SLP!C19814,"")</f>
        <v/>
      </c>
    </row>
    <row r="19835" spans="1:5" x14ac:dyDescent="0.3">
      <c r="A19835" s="25">
        <v>46229</v>
      </c>
      <c r="B19835" s="31">
        <v>0.4375</v>
      </c>
      <c r="C19835" s="46"/>
      <c r="D19835" s="29">
        <v>46229.4375</v>
      </c>
      <c r="E19835" s="15" t="str">
        <f>IF(AND($B$6=NB!$A$17,$B$8&gt;0),'Ersparnisberechnung Sommertarif'!$B$8*SLP!C19815,"")</f>
        <v/>
      </c>
    </row>
    <row r="19836" spans="1:5" x14ac:dyDescent="0.3">
      <c r="A19836" s="25">
        <v>46229</v>
      </c>
      <c r="B19836" s="31">
        <v>0.44791666666666669</v>
      </c>
      <c r="C19836" s="46"/>
      <c r="D19836" s="29">
        <v>46229.447916666664</v>
      </c>
      <c r="E19836" s="15" t="str">
        <f>IF(AND($B$6=NB!$A$17,$B$8&gt;0),'Ersparnisberechnung Sommertarif'!$B$8*SLP!C19816,"")</f>
        <v/>
      </c>
    </row>
    <row r="19837" spans="1:5" x14ac:dyDescent="0.3">
      <c r="A19837" s="25">
        <v>46229</v>
      </c>
      <c r="B19837" s="31">
        <v>0.45833333333333331</v>
      </c>
      <c r="C19837" s="46"/>
      <c r="D19837" s="29">
        <v>46229.458333333336</v>
      </c>
      <c r="E19837" s="15" t="str">
        <f>IF(AND($B$6=NB!$A$17,$B$8&gt;0),'Ersparnisberechnung Sommertarif'!$B$8*SLP!C19817,"")</f>
        <v/>
      </c>
    </row>
    <row r="19838" spans="1:5" x14ac:dyDescent="0.3">
      <c r="A19838" s="25">
        <v>46229</v>
      </c>
      <c r="B19838" s="31">
        <v>0.46875</v>
      </c>
      <c r="C19838" s="46"/>
      <c r="D19838" s="29">
        <v>46229.46875</v>
      </c>
      <c r="E19838" s="15" t="str">
        <f>IF(AND($B$6=NB!$A$17,$B$8&gt;0),'Ersparnisberechnung Sommertarif'!$B$8*SLP!C19818,"")</f>
        <v/>
      </c>
    </row>
    <row r="19839" spans="1:5" x14ac:dyDescent="0.3">
      <c r="A19839" s="25">
        <v>46229</v>
      </c>
      <c r="B19839" s="31">
        <v>0.47916666666666669</v>
      </c>
      <c r="C19839" s="46"/>
      <c r="D19839" s="29">
        <v>46229.479166666664</v>
      </c>
      <c r="E19839" s="15" t="str">
        <f>IF(AND($B$6=NB!$A$17,$B$8&gt;0),'Ersparnisberechnung Sommertarif'!$B$8*SLP!C19819,"")</f>
        <v/>
      </c>
    </row>
    <row r="19840" spans="1:5" x14ac:dyDescent="0.3">
      <c r="A19840" s="25">
        <v>46229</v>
      </c>
      <c r="B19840" s="31">
        <v>0.48958333333333331</v>
      </c>
      <c r="C19840" s="46"/>
      <c r="D19840" s="29">
        <v>46229.489583333336</v>
      </c>
      <c r="E19840" s="15" t="str">
        <f>IF(AND($B$6=NB!$A$17,$B$8&gt;0),'Ersparnisberechnung Sommertarif'!$B$8*SLP!C19820,"")</f>
        <v/>
      </c>
    </row>
    <row r="19841" spans="1:5" x14ac:dyDescent="0.3">
      <c r="A19841" s="25">
        <v>46229</v>
      </c>
      <c r="B19841" s="31">
        <v>0.5</v>
      </c>
      <c r="C19841" s="46"/>
      <c r="D19841" s="29">
        <v>46229.5</v>
      </c>
      <c r="E19841" s="15" t="str">
        <f>IF(AND($B$6=NB!$A$17,$B$8&gt;0),'Ersparnisberechnung Sommertarif'!$B$8*SLP!C19821,"")</f>
        <v/>
      </c>
    </row>
    <row r="19842" spans="1:5" x14ac:dyDescent="0.3">
      <c r="A19842" s="25">
        <v>46229</v>
      </c>
      <c r="B19842" s="31">
        <v>0.51041666666666663</v>
      </c>
      <c r="C19842" s="46"/>
      <c r="D19842" s="29">
        <v>46229.510416666664</v>
      </c>
      <c r="E19842" s="15" t="str">
        <f>IF(AND($B$6=NB!$A$17,$B$8&gt;0),'Ersparnisberechnung Sommertarif'!$B$8*SLP!C19822,"")</f>
        <v/>
      </c>
    </row>
    <row r="19843" spans="1:5" x14ac:dyDescent="0.3">
      <c r="A19843" s="25">
        <v>46229</v>
      </c>
      <c r="B19843" s="31">
        <v>0.52083333333333337</v>
      </c>
      <c r="C19843" s="46"/>
      <c r="D19843" s="29">
        <v>46229.520833333336</v>
      </c>
      <c r="E19843" s="15" t="str">
        <f>IF(AND($B$6=NB!$A$17,$B$8&gt;0),'Ersparnisberechnung Sommertarif'!$B$8*SLP!C19823,"")</f>
        <v/>
      </c>
    </row>
    <row r="19844" spans="1:5" x14ac:dyDescent="0.3">
      <c r="A19844" s="25">
        <v>46229</v>
      </c>
      <c r="B19844" s="31">
        <v>0.53125</v>
      </c>
      <c r="C19844" s="46"/>
      <c r="D19844" s="29">
        <v>46229.53125</v>
      </c>
      <c r="E19844" s="15" t="str">
        <f>IF(AND($B$6=NB!$A$17,$B$8&gt;0),'Ersparnisberechnung Sommertarif'!$B$8*SLP!C19824,"")</f>
        <v/>
      </c>
    </row>
    <row r="19845" spans="1:5" x14ac:dyDescent="0.3">
      <c r="A19845" s="25">
        <v>46229</v>
      </c>
      <c r="B19845" s="31">
        <v>0.54166666666666663</v>
      </c>
      <c r="C19845" s="46"/>
      <c r="D19845" s="29">
        <v>46229.541666666664</v>
      </c>
      <c r="E19845" s="15" t="str">
        <f>IF(AND($B$6=NB!$A$17,$B$8&gt;0),'Ersparnisberechnung Sommertarif'!$B$8*SLP!C19825,"")</f>
        <v/>
      </c>
    </row>
    <row r="19846" spans="1:5" x14ac:dyDescent="0.3">
      <c r="A19846" s="25">
        <v>46229</v>
      </c>
      <c r="B19846" s="31">
        <v>0.55208333333333337</v>
      </c>
      <c r="C19846" s="46"/>
      <c r="D19846" s="29">
        <v>46229.552083333336</v>
      </c>
      <c r="E19846" s="15" t="str">
        <f>IF(AND($B$6=NB!$A$17,$B$8&gt;0),'Ersparnisberechnung Sommertarif'!$B$8*SLP!C19826,"")</f>
        <v/>
      </c>
    </row>
    <row r="19847" spans="1:5" x14ac:dyDescent="0.3">
      <c r="A19847" s="25">
        <v>46229</v>
      </c>
      <c r="B19847" s="31">
        <v>0.5625</v>
      </c>
      <c r="C19847" s="46"/>
      <c r="D19847" s="29">
        <v>46229.5625</v>
      </c>
      <c r="E19847" s="15" t="str">
        <f>IF(AND($B$6=NB!$A$17,$B$8&gt;0),'Ersparnisberechnung Sommertarif'!$B$8*SLP!C19827,"")</f>
        <v/>
      </c>
    </row>
    <row r="19848" spans="1:5" x14ac:dyDescent="0.3">
      <c r="A19848" s="25">
        <v>46229</v>
      </c>
      <c r="B19848" s="31">
        <v>0.57291666666666663</v>
      </c>
      <c r="C19848" s="46"/>
      <c r="D19848" s="29">
        <v>46229.572916666664</v>
      </c>
      <c r="E19848" s="15" t="str">
        <f>IF(AND($B$6=NB!$A$17,$B$8&gt;0),'Ersparnisberechnung Sommertarif'!$B$8*SLP!C19828,"")</f>
        <v/>
      </c>
    </row>
    <row r="19849" spans="1:5" x14ac:dyDescent="0.3">
      <c r="A19849" s="25">
        <v>46229</v>
      </c>
      <c r="B19849" s="31">
        <v>0.58333333333333337</v>
      </c>
      <c r="C19849" s="46"/>
      <c r="D19849" s="29">
        <v>46229.583333333336</v>
      </c>
      <c r="E19849" s="15" t="str">
        <f>IF(AND($B$6=NB!$A$17,$B$8&gt;0),'Ersparnisberechnung Sommertarif'!$B$8*SLP!C19829,"")</f>
        <v/>
      </c>
    </row>
    <row r="19850" spans="1:5" x14ac:dyDescent="0.3">
      <c r="A19850" s="25">
        <v>46229</v>
      </c>
      <c r="B19850" s="31">
        <v>0.59375</v>
      </c>
      <c r="C19850" s="46"/>
      <c r="D19850" s="29">
        <v>46229.59375</v>
      </c>
      <c r="E19850" s="15" t="str">
        <f>IF(AND($B$6=NB!$A$17,$B$8&gt;0),'Ersparnisberechnung Sommertarif'!$B$8*SLP!C19830,"")</f>
        <v/>
      </c>
    </row>
    <row r="19851" spans="1:5" x14ac:dyDescent="0.3">
      <c r="A19851" s="25">
        <v>46229</v>
      </c>
      <c r="B19851" s="31">
        <v>0.60416666666666663</v>
      </c>
      <c r="C19851" s="46"/>
      <c r="D19851" s="29">
        <v>46229.604166666664</v>
      </c>
      <c r="E19851" s="15" t="str">
        <f>IF(AND($B$6=NB!$A$17,$B$8&gt;0),'Ersparnisberechnung Sommertarif'!$B$8*SLP!C19831,"")</f>
        <v/>
      </c>
    </row>
    <row r="19852" spans="1:5" x14ac:dyDescent="0.3">
      <c r="A19852" s="25">
        <v>46229</v>
      </c>
      <c r="B19852" s="31">
        <v>0.61458333333333337</v>
      </c>
      <c r="C19852" s="46"/>
      <c r="D19852" s="29">
        <v>46229.614583333336</v>
      </c>
      <c r="E19852" s="15" t="str">
        <f>IF(AND($B$6=NB!$A$17,$B$8&gt;0),'Ersparnisberechnung Sommertarif'!$B$8*SLP!C19832,"")</f>
        <v/>
      </c>
    </row>
    <row r="19853" spans="1:5" x14ac:dyDescent="0.3">
      <c r="A19853" s="25">
        <v>46229</v>
      </c>
      <c r="B19853" s="31">
        <v>0.625</v>
      </c>
      <c r="C19853" s="46"/>
      <c r="D19853" s="29">
        <v>46229.625</v>
      </c>
      <c r="E19853" s="15" t="str">
        <f>IF(AND($B$6=NB!$A$17,$B$8&gt;0),'Ersparnisberechnung Sommertarif'!$B$8*SLP!C19833,"")</f>
        <v/>
      </c>
    </row>
    <row r="19854" spans="1:5" x14ac:dyDescent="0.3">
      <c r="A19854" s="25">
        <v>46229</v>
      </c>
      <c r="B19854" s="31">
        <v>0.63541666666666663</v>
      </c>
      <c r="C19854" s="46"/>
      <c r="D19854" s="29">
        <v>46229.635416666664</v>
      </c>
      <c r="E19854" s="15" t="str">
        <f>IF(AND($B$6=NB!$A$17,$B$8&gt;0),'Ersparnisberechnung Sommertarif'!$B$8*SLP!C19834,"")</f>
        <v/>
      </c>
    </row>
    <row r="19855" spans="1:5" x14ac:dyDescent="0.3">
      <c r="A19855" s="25">
        <v>46229</v>
      </c>
      <c r="B19855" s="31">
        <v>0.64583333333333337</v>
      </c>
      <c r="C19855" s="46"/>
      <c r="D19855" s="29">
        <v>46229.645833333336</v>
      </c>
      <c r="E19855" s="15" t="str">
        <f>IF(AND($B$6=NB!$A$17,$B$8&gt;0),'Ersparnisberechnung Sommertarif'!$B$8*SLP!C19835,"")</f>
        <v/>
      </c>
    </row>
    <row r="19856" spans="1:5" x14ac:dyDescent="0.3">
      <c r="A19856" s="25">
        <v>46229</v>
      </c>
      <c r="B19856" s="31">
        <v>0.65625</v>
      </c>
      <c r="C19856" s="46"/>
      <c r="D19856" s="29">
        <v>46229.65625</v>
      </c>
      <c r="E19856" s="15" t="str">
        <f>IF(AND($B$6=NB!$A$17,$B$8&gt;0),'Ersparnisberechnung Sommertarif'!$B$8*SLP!C19836,"")</f>
        <v/>
      </c>
    </row>
    <row r="19857" spans="1:5" x14ac:dyDescent="0.3">
      <c r="A19857" s="25">
        <v>46229</v>
      </c>
      <c r="B19857" s="31">
        <v>0.66666666666666663</v>
      </c>
      <c r="C19857" s="46"/>
      <c r="D19857" s="29">
        <v>46229.666666666664</v>
      </c>
      <c r="E19857" s="15" t="str">
        <f>IF(AND($B$6=NB!$A$17,$B$8&gt;0),'Ersparnisberechnung Sommertarif'!$B$8*SLP!C19837,"")</f>
        <v/>
      </c>
    </row>
    <row r="19858" spans="1:5" x14ac:dyDescent="0.3">
      <c r="A19858" s="25">
        <v>46229</v>
      </c>
      <c r="B19858" s="31">
        <v>0.67708333333333337</v>
      </c>
      <c r="C19858" s="46"/>
      <c r="D19858" s="29">
        <v>46229.677083333336</v>
      </c>
      <c r="E19858" s="15" t="str">
        <f>IF(AND($B$6=NB!$A$17,$B$8&gt;0),'Ersparnisberechnung Sommertarif'!$B$8*SLP!C19838,"")</f>
        <v/>
      </c>
    </row>
    <row r="19859" spans="1:5" x14ac:dyDescent="0.3">
      <c r="A19859" s="25">
        <v>46229</v>
      </c>
      <c r="B19859" s="31">
        <v>0.6875</v>
      </c>
      <c r="C19859" s="46"/>
      <c r="D19859" s="29">
        <v>46229.6875</v>
      </c>
      <c r="E19859" s="15" t="str">
        <f>IF(AND($B$6=NB!$A$17,$B$8&gt;0),'Ersparnisberechnung Sommertarif'!$B$8*SLP!C19839,"")</f>
        <v/>
      </c>
    </row>
    <row r="19860" spans="1:5" x14ac:dyDescent="0.3">
      <c r="A19860" s="25">
        <v>46229</v>
      </c>
      <c r="B19860" s="31">
        <v>0.69791666666666663</v>
      </c>
      <c r="C19860" s="46"/>
      <c r="D19860" s="29">
        <v>46229.697916666664</v>
      </c>
      <c r="E19860" s="15" t="str">
        <f>IF(AND($B$6=NB!$A$17,$B$8&gt;0),'Ersparnisberechnung Sommertarif'!$B$8*SLP!C19840,"")</f>
        <v/>
      </c>
    </row>
    <row r="19861" spans="1:5" x14ac:dyDescent="0.3">
      <c r="A19861" s="25">
        <v>46229</v>
      </c>
      <c r="B19861" s="31">
        <v>0.70833333333333337</v>
      </c>
      <c r="C19861" s="46"/>
      <c r="D19861" s="29">
        <v>46229.708333333336</v>
      </c>
      <c r="E19861" s="15" t="str">
        <f>IF(AND($B$6=NB!$A$17,$B$8&gt;0),'Ersparnisberechnung Sommertarif'!$B$8*SLP!C19841,"")</f>
        <v/>
      </c>
    </row>
    <row r="19862" spans="1:5" x14ac:dyDescent="0.3">
      <c r="A19862" s="25">
        <v>46229</v>
      </c>
      <c r="B19862" s="31">
        <v>0.71875</v>
      </c>
      <c r="C19862" s="46"/>
      <c r="D19862" s="29">
        <v>46229.71875</v>
      </c>
      <c r="E19862" s="15" t="str">
        <f>IF(AND($B$6=NB!$A$17,$B$8&gt;0),'Ersparnisberechnung Sommertarif'!$B$8*SLP!C19842,"")</f>
        <v/>
      </c>
    </row>
    <row r="19863" spans="1:5" x14ac:dyDescent="0.3">
      <c r="A19863" s="25">
        <v>46229</v>
      </c>
      <c r="B19863" s="31">
        <v>0.72916666666666663</v>
      </c>
      <c r="C19863" s="46"/>
      <c r="D19863" s="29">
        <v>46229.729166666664</v>
      </c>
      <c r="E19863" s="15" t="str">
        <f>IF(AND($B$6=NB!$A$17,$B$8&gt;0),'Ersparnisberechnung Sommertarif'!$B$8*SLP!C19843,"")</f>
        <v/>
      </c>
    </row>
    <row r="19864" spans="1:5" x14ac:dyDescent="0.3">
      <c r="A19864" s="25">
        <v>46229</v>
      </c>
      <c r="B19864" s="31">
        <v>0.73958333333333337</v>
      </c>
      <c r="C19864" s="46"/>
      <c r="D19864" s="29">
        <v>46229.739583333336</v>
      </c>
      <c r="E19864" s="15" t="str">
        <f>IF(AND($B$6=NB!$A$17,$B$8&gt;0),'Ersparnisberechnung Sommertarif'!$B$8*SLP!C19844,"")</f>
        <v/>
      </c>
    </row>
    <row r="19865" spans="1:5" x14ac:dyDescent="0.3">
      <c r="A19865" s="25">
        <v>46229</v>
      </c>
      <c r="B19865" s="31">
        <v>0.75</v>
      </c>
      <c r="C19865" s="46"/>
      <c r="D19865" s="29">
        <v>46229.75</v>
      </c>
      <c r="E19865" s="15" t="str">
        <f>IF(AND($B$6=NB!$A$17,$B$8&gt;0),'Ersparnisberechnung Sommertarif'!$B$8*SLP!C19845,"")</f>
        <v/>
      </c>
    </row>
    <row r="19866" spans="1:5" x14ac:dyDescent="0.3">
      <c r="A19866" s="25">
        <v>46229</v>
      </c>
      <c r="B19866" s="31">
        <v>0.76041666666666663</v>
      </c>
      <c r="C19866" s="46"/>
      <c r="D19866" s="29">
        <v>46229.760416666664</v>
      </c>
      <c r="E19866" s="15" t="str">
        <f>IF(AND($B$6=NB!$A$17,$B$8&gt;0),'Ersparnisberechnung Sommertarif'!$B$8*SLP!C19846,"")</f>
        <v/>
      </c>
    </row>
    <row r="19867" spans="1:5" x14ac:dyDescent="0.3">
      <c r="A19867" s="25">
        <v>46229</v>
      </c>
      <c r="B19867" s="31">
        <v>0.77083333333333337</v>
      </c>
      <c r="C19867" s="46"/>
      <c r="D19867" s="29">
        <v>46229.770833333336</v>
      </c>
      <c r="E19867" s="15" t="str">
        <f>IF(AND($B$6=NB!$A$17,$B$8&gt;0),'Ersparnisberechnung Sommertarif'!$B$8*SLP!C19847,"")</f>
        <v/>
      </c>
    </row>
    <row r="19868" spans="1:5" x14ac:dyDescent="0.3">
      <c r="A19868" s="25">
        <v>46229</v>
      </c>
      <c r="B19868" s="31">
        <v>0.78125</v>
      </c>
      <c r="C19868" s="46"/>
      <c r="D19868" s="29">
        <v>46229.78125</v>
      </c>
      <c r="E19868" s="15" t="str">
        <f>IF(AND($B$6=NB!$A$17,$B$8&gt;0),'Ersparnisberechnung Sommertarif'!$B$8*SLP!C19848,"")</f>
        <v/>
      </c>
    </row>
    <row r="19869" spans="1:5" x14ac:dyDescent="0.3">
      <c r="A19869" s="25">
        <v>46229</v>
      </c>
      <c r="B19869" s="31">
        <v>0.79166666666666663</v>
      </c>
      <c r="C19869" s="46"/>
      <c r="D19869" s="29">
        <v>46229.791666666664</v>
      </c>
      <c r="E19869" s="15" t="str">
        <f>IF(AND($B$6=NB!$A$17,$B$8&gt;0),'Ersparnisberechnung Sommertarif'!$B$8*SLP!C19849,"")</f>
        <v/>
      </c>
    </row>
    <row r="19870" spans="1:5" x14ac:dyDescent="0.3">
      <c r="A19870" s="25">
        <v>46229</v>
      </c>
      <c r="B19870" s="31">
        <v>0.80208333333333337</v>
      </c>
      <c r="C19870" s="46"/>
      <c r="D19870" s="29">
        <v>46229.802083333336</v>
      </c>
      <c r="E19870" s="15" t="str">
        <f>IF(AND($B$6=NB!$A$17,$B$8&gt;0),'Ersparnisberechnung Sommertarif'!$B$8*SLP!C19850,"")</f>
        <v/>
      </c>
    </row>
    <row r="19871" spans="1:5" x14ac:dyDescent="0.3">
      <c r="A19871" s="25">
        <v>46229</v>
      </c>
      <c r="B19871" s="31">
        <v>0.8125</v>
      </c>
      <c r="C19871" s="46"/>
      <c r="D19871" s="29">
        <v>46229.8125</v>
      </c>
      <c r="E19871" s="15" t="str">
        <f>IF(AND($B$6=NB!$A$17,$B$8&gt;0),'Ersparnisberechnung Sommertarif'!$B$8*SLP!C19851,"")</f>
        <v/>
      </c>
    </row>
    <row r="19872" spans="1:5" x14ac:dyDescent="0.3">
      <c r="A19872" s="25">
        <v>46229</v>
      </c>
      <c r="B19872" s="31">
        <v>0.82291666666666663</v>
      </c>
      <c r="C19872" s="46"/>
      <c r="D19872" s="29">
        <v>46229.822916666664</v>
      </c>
      <c r="E19872" s="15" t="str">
        <f>IF(AND($B$6=NB!$A$17,$B$8&gt;0),'Ersparnisberechnung Sommertarif'!$B$8*SLP!C19852,"")</f>
        <v/>
      </c>
    </row>
    <row r="19873" spans="1:5" x14ac:dyDescent="0.3">
      <c r="A19873" s="25">
        <v>46229</v>
      </c>
      <c r="B19873" s="31">
        <v>0.83333333333333337</v>
      </c>
      <c r="C19873" s="46"/>
      <c r="D19873" s="29">
        <v>46229.833333333336</v>
      </c>
      <c r="E19873" s="15" t="str">
        <f>IF(AND($B$6=NB!$A$17,$B$8&gt;0),'Ersparnisberechnung Sommertarif'!$B$8*SLP!C19853,"")</f>
        <v/>
      </c>
    </row>
    <row r="19874" spans="1:5" x14ac:dyDescent="0.3">
      <c r="A19874" s="25">
        <v>46229</v>
      </c>
      <c r="B19874" s="31">
        <v>0.84375</v>
      </c>
      <c r="C19874" s="46"/>
      <c r="D19874" s="29">
        <v>46229.84375</v>
      </c>
      <c r="E19874" s="15" t="str">
        <f>IF(AND($B$6=NB!$A$17,$B$8&gt;0),'Ersparnisberechnung Sommertarif'!$B$8*SLP!C19854,"")</f>
        <v/>
      </c>
    </row>
    <row r="19875" spans="1:5" x14ac:dyDescent="0.3">
      <c r="A19875" s="25">
        <v>46229</v>
      </c>
      <c r="B19875" s="31">
        <v>0.85416666666666663</v>
      </c>
      <c r="C19875" s="46"/>
      <c r="D19875" s="29">
        <v>46229.854166666664</v>
      </c>
      <c r="E19875" s="15" t="str">
        <f>IF(AND($B$6=NB!$A$17,$B$8&gt;0),'Ersparnisberechnung Sommertarif'!$B$8*SLP!C19855,"")</f>
        <v/>
      </c>
    </row>
    <row r="19876" spans="1:5" x14ac:dyDescent="0.3">
      <c r="A19876" s="25">
        <v>46229</v>
      </c>
      <c r="B19876" s="31">
        <v>0.86458333333333337</v>
      </c>
      <c r="C19876" s="46"/>
      <c r="D19876" s="29">
        <v>46229.864583333336</v>
      </c>
      <c r="E19876" s="15" t="str">
        <f>IF(AND($B$6=NB!$A$17,$B$8&gt;0),'Ersparnisberechnung Sommertarif'!$B$8*SLP!C19856,"")</f>
        <v/>
      </c>
    </row>
    <row r="19877" spans="1:5" x14ac:dyDescent="0.3">
      <c r="A19877" s="25">
        <v>46229</v>
      </c>
      <c r="B19877" s="31">
        <v>0.875</v>
      </c>
      <c r="C19877" s="46"/>
      <c r="D19877" s="29">
        <v>46229.875</v>
      </c>
      <c r="E19877" s="15" t="str">
        <f>IF(AND($B$6=NB!$A$17,$B$8&gt;0),'Ersparnisberechnung Sommertarif'!$B$8*SLP!C19857,"")</f>
        <v/>
      </c>
    </row>
    <row r="19878" spans="1:5" x14ac:dyDescent="0.3">
      <c r="A19878" s="25">
        <v>46229</v>
      </c>
      <c r="B19878" s="31">
        <v>0.88541666666666663</v>
      </c>
      <c r="C19878" s="46"/>
      <c r="D19878" s="29">
        <v>46229.885416666664</v>
      </c>
      <c r="E19878" s="15" t="str">
        <f>IF(AND($B$6=NB!$A$17,$B$8&gt;0),'Ersparnisberechnung Sommertarif'!$B$8*SLP!C19858,"")</f>
        <v/>
      </c>
    </row>
    <row r="19879" spans="1:5" x14ac:dyDescent="0.3">
      <c r="A19879" s="25">
        <v>46229</v>
      </c>
      <c r="B19879" s="31">
        <v>0.89583333333333337</v>
      </c>
      <c r="C19879" s="46"/>
      <c r="D19879" s="29">
        <v>46229.895833333336</v>
      </c>
      <c r="E19879" s="15" t="str">
        <f>IF(AND($B$6=NB!$A$17,$B$8&gt;0),'Ersparnisberechnung Sommertarif'!$B$8*SLP!C19859,"")</f>
        <v/>
      </c>
    </row>
    <row r="19880" spans="1:5" x14ac:dyDescent="0.3">
      <c r="A19880" s="25">
        <v>46229</v>
      </c>
      <c r="B19880" s="31">
        <v>0.90625</v>
      </c>
      <c r="C19880" s="46"/>
      <c r="D19880" s="29">
        <v>46229.90625</v>
      </c>
      <c r="E19880" s="15" t="str">
        <f>IF(AND($B$6=NB!$A$17,$B$8&gt;0),'Ersparnisberechnung Sommertarif'!$B$8*SLP!C19860,"")</f>
        <v/>
      </c>
    </row>
    <row r="19881" spans="1:5" x14ac:dyDescent="0.3">
      <c r="A19881" s="25">
        <v>46229</v>
      </c>
      <c r="B19881" s="31">
        <v>0.91666666666666663</v>
      </c>
      <c r="C19881" s="46"/>
      <c r="D19881" s="29">
        <v>46229.916666666664</v>
      </c>
      <c r="E19881" s="15" t="str">
        <f>IF(AND($B$6=NB!$A$17,$B$8&gt;0),'Ersparnisberechnung Sommertarif'!$B$8*SLP!C19861,"")</f>
        <v/>
      </c>
    </row>
    <row r="19882" spans="1:5" x14ac:dyDescent="0.3">
      <c r="A19882" s="25">
        <v>46229</v>
      </c>
      <c r="B19882" s="31">
        <v>0.92708333333333337</v>
      </c>
      <c r="C19882" s="46"/>
      <c r="D19882" s="29">
        <v>46229.927083333336</v>
      </c>
      <c r="E19882" s="15" t="str">
        <f>IF(AND($B$6=NB!$A$17,$B$8&gt;0),'Ersparnisberechnung Sommertarif'!$B$8*SLP!C19862,"")</f>
        <v/>
      </c>
    </row>
    <row r="19883" spans="1:5" x14ac:dyDescent="0.3">
      <c r="A19883" s="25">
        <v>46229</v>
      </c>
      <c r="B19883" s="31">
        <v>0.9375</v>
      </c>
      <c r="C19883" s="46"/>
      <c r="D19883" s="29">
        <v>46229.9375</v>
      </c>
      <c r="E19883" s="15" t="str">
        <f>IF(AND($B$6=NB!$A$17,$B$8&gt;0),'Ersparnisberechnung Sommertarif'!$B$8*SLP!C19863,"")</f>
        <v/>
      </c>
    </row>
    <row r="19884" spans="1:5" x14ac:dyDescent="0.3">
      <c r="A19884" s="25">
        <v>46229</v>
      </c>
      <c r="B19884" s="31">
        <v>0.94791666666666663</v>
      </c>
      <c r="C19884" s="46"/>
      <c r="D19884" s="29">
        <v>46229.947916666664</v>
      </c>
      <c r="E19884" s="15" t="str">
        <f>IF(AND($B$6=NB!$A$17,$B$8&gt;0),'Ersparnisberechnung Sommertarif'!$B$8*SLP!C19864,"")</f>
        <v/>
      </c>
    </row>
    <row r="19885" spans="1:5" x14ac:dyDescent="0.3">
      <c r="A19885" s="25">
        <v>46229</v>
      </c>
      <c r="B19885" s="31">
        <v>0.95833333333333337</v>
      </c>
      <c r="C19885" s="46"/>
      <c r="D19885" s="29">
        <v>46229.958333333336</v>
      </c>
      <c r="E19885" s="15" t="str">
        <f>IF(AND($B$6=NB!$A$17,$B$8&gt;0),'Ersparnisberechnung Sommertarif'!$B$8*SLP!C19865,"")</f>
        <v/>
      </c>
    </row>
    <row r="19886" spans="1:5" x14ac:dyDescent="0.3">
      <c r="A19886" s="25">
        <v>46229</v>
      </c>
      <c r="B19886" s="31">
        <v>0.96875</v>
      </c>
      <c r="C19886" s="46"/>
      <c r="D19886" s="29">
        <v>46229.96875</v>
      </c>
      <c r="E19886" s="15" t="str">
        <f>IF(AND($B$6=NB!$A$17,$B$8&gt;0),'Ersparnisberechnung Sommertarif'!$B$8*SLP!C19866,"")</f>
        <v/>
      </c>
    </row>
    <row r="19887" spans="1:5" x14ac:dyDescent="0.3">
      <c r="A19887" s="25">
        <v>46229</v>
      </c>
      <c r="B19887" s="31">
        <v>0.97916666666666663</v>
      </c>
      <c r="C19887" s="46"/>
      <c r="D19887" s="29">
        <v>46229.979166666664</v>
      </c>
      <c r="E19887" s="15" t="str">
        <f>IF(AND($B$6=NB!$A$17,$B$8&gt;0),'Ersparnisberechnung Sommertarif'!$B$8*SLP!C19867,"")</f>
        <v/>
      </c>
    </row>
    <row r="19888" spans="1:5" x14ac:dyDescent="0.3">
      <c r="A19888" s="25">
        <v>46229</v>
      </c>
      <c r="B19888" s="31">
        <v>0.98958333333333337</v>
      </c>
      <c r="C19888" s="46"/>
      <c r="D19888" s="29">
        <v>46229.989583333336</v>
      </c>
      <c r="E19888" s="15" t="str">
        <f>IF(AND($B$6=NB!$A$17,$B$8&gt;0),'Ersparnisberechnung Sommertarif'!$B$8*SLP!C19868,"")</f>
        <v/>
      </c>
    </row>
    <row r="19889" spans="1:5" x14ac:dyDescent="0.3">
      <c r="A19889" s="25">
        <v>46230</v>
      </c>
      <c r="B19889" s="31">
        <v>0</v>
      </c>
      <c r="C19889" s="46"/>
      <c r="D19889" s="29">
        <v>46230</v>
      </c>
      <c r="E19889" s="15" t="str">
        <f>IF(AND($B$6=NB!$A$17,$B$8&gt;0),'Ersparnisberechnung Sommertarif'!$B$8*SLP!C19869,"")</f>
        <v/>
      </c>
    </row>
    <row r="19890" spans="1:5" x14ac:dyDescent="0.3">
      <c r="A19890" s="25">
        <v>46230</v>
      </c>
      <c r="B19890" s="31">
        <v>1.0416666666666666E-2</v>
      </c>
      <c r="C19890" s="46"/>
      <c r="D19890" s="29">
        <v>46230.010416666664</v>
      </c>
      <c r="E19890" s="15" t="str">
        <f>IF(AND($B$6=NB!$A$17,$B$8&gt;0),'Ersparnisberechnung Sommertarif'!$B$8*SLP!C19870,"")</f>
        <v/>
      </c>
    </row>
    <row r="19891" spans="1:5" x14ac:dyDescent="0.3">
      <c r="A19891" s="25">
        <v>46230</v>
      </c>
      <c r="B19891" s="31">
        <v>2.0833333333333332E-2</v>
      </c>
      <c r="C19891" s="46"/>
      <c r="D19891" s="29">
        <v>46230.020833333336</v>
      </c>
      <c r="E19891" s="15" t="str">
        <f>IF(AND($B$6=NB!$A$17,$B$8&gt;0),'Ersparnisberechnung Sommertarif'!$B$8*SLP!C19871,"")</f>
        <v/>
      </c>
    </row>
    <row r="19892" spans="1:5" x14ac:dyDescent="0.3">
      <c r="A19892" s="25">
        <v>46230</v>
      </c>
      <c r="B19892" s="31">
        <v>3.125E-2</v>
      </c>
      <c r="C19892" s="46"/>
      <c r="D19892" s="29">
        <v>46230.03125</v>
      </c>
      <c r="E19892" s="15" t="str">
        <f>IF(AND($B$6=NB!$A$17,$B$8&gt;0),'Ersparnisberechnung Sommertarif'!$B$8*SLP!C19872,"")</f>
        <v/>
      </c>
    </row>
    <row r="19893" spans="1:5" x14ac:dyDescent="0.3">
      <c r="A19893" s="25">
        <v>46230</v>
      </c>
      <c r="B19893" s="31">
        <v>4.1666666666666664E-2</v>
      </c>
      <c r="C19893" s="46"/>
      <c r="D19893" s="29">
        <v>46230.041666666664</v>
      </c>
      <c r="E19893" s="15" t="str">
        <f>IF(AND($B$6=NB!$A$17,$B$8&gt;0),'Ersparnisberechnung Sommertarif'!$B$8*SLP!C19873,"")</f>
        <v/>
      </c>
    </row>
    <row r="19894" spans="1:5" x14ac:dyDescent="0.3">
      <c r="A19894" s="25">
        <v>46230</v>
      </c>
      <c r="B19894" s="31">
        <v>5.2083333333333336E-2</v>
      </c>
      <c r="C19894" s="46"/>
      <c r="D19894" s="29">
        <v>46230.052083333336</v>
      </c>
      <c r="E19894" s="15" t="str">
        <f>IF(AND($B$6=NB!$A$17,$B$8&gt;0),'Ersparnisberechnung Sommertarif'!$B$8*SLP!C19874,"")</f>
        <v/>
      </c>
    </row>
    <row r="19895" spans="1:5" x14ac:dyDescent="0.3">
      <c r="A19895" s="25">
        <v>46230</v>
      </c>
      <c r="B19895" s="31">
        <v>6.25E-2</v>
      </c>
      <c r="C19895" s="46"/>
      <c r="D19895" s="29">
        <v>46230.0625</v>
      </c>
      <c r="E19895" s="15" t="str">
        <f>IF(AND($B$6=NB!$A$17,$B$8&gt;0),'Ersparnisberechnung Sommertarif'!$B$8*SLP!C19875,"")</f>
        <v/>
      </c>
    </row>
    <row r="19896" spans="1:5" x14ac:dyDescent="0.3">
      <c r="A19896" s="25">
        <v>46230</v>
      </c>
      <c r="B19896" s="31">
        <v>7.2916666666666671E-2</v>
      </c>
      <c r="C19896" s="46"/>
      <c r="D19896" s="29">
        <v>46230.072916666664</v>
      </c>
      <c r="E19896" s="15" t="str">
        <f>IF(AND($B$6=NB!$A$17,$B$8&gt;0),'Ersparnisberechnung Sommertarif'!$B$8*SLP!C19876,"")</f>
        <v/>
      </c>
    </row>
    <row r="19897" spans="1:5" x14ac:dyDescent="0.3">
      <c r="A19897" s="25">
        <v>46230</v>
      </c>
      <c r="B19897" s="31">
        <v>8.3333333333333329E-2</v>
      </c>
      <c r="C19897" s="46"/>
      <c r="D19897" s="29">
        <v>46230.083333333336</v>
      </c>
      <c r="E19897" s="15" t="str">
        <f>IF(AND($B$6=NB!$A$17,$B$8&gt;0),'Ersparnisberechnung Sommertarif'!$B$8*SLP!C19877,"")</f>
        <v/>
      </c>
    </row>
    <row r="19898" spans="1:5" x14ac:dyDescent="0.3">
      <c r="A19898" s="25">
        <v>46230</v>
      </c>
      <c r="B19898" s="31">
        <v>9.375E-2</v>
      </c>
      <c r="C19898" s="46"/>
      <c r="D19898" s="29">
        <v>46230.09375</v>
      </c>
      <c r="E19898" s="15" t="str">
        <f>IF(AND($B$6=NB!$A$17,$B$8&gt;0),'Ersparnisberechnung Sommertarif'!$B$8*SLP!C19878,"")</f>
        <v/>
      </c>
    </row>
    <row r="19899" spans="1:5" x14ac:dyDescent="0.3">
      <c r="A19899" s="25">
        <v>46230</v>
      </c>
      <c r="B19899" s="31">
        <v>0.10416666666666667</v>
      </c>
      <c r="C19899" s="46"/>
      <c r="D19899" s="29">
        <v>46230.104166666664</v>
      </c>
      <c r="E19899" s="15" t="str">
        <f>IF(AND($B$6=NB!$A$17,$B$8&gt;0),'Ersparnisberechnung Sommertarif'!$B$8*SLP!C19879,"")</f>
        <v/>
      </c>
    </row>
    <row r="19900" spans="1:5" x14ac:dyDescent="0.3">
      <c r="A19900" s="25">
        <v>46230</v>
      </c>
      <c r="B19900" s="31">
        <v>0.11458333333333333</v>
      </c>
      <c r="C19900" s="46"/>
      <c r="D19900" s="29">
        <v>46230.114583333336</v>
      </c>
      <c r="E19900" s="15" t="str">
        <f>IF(AND($B$6=NB!$A$17,$B$8&gt;0),'Ersparnisberechnung Sommertarif'!$B$8*SLP!C19880,"")</f>
        <v/>
      </c>
    </row>
    <row r="19901" spans="1:5" x14ac:dyDescent="0.3">
      <c r="A19901" s="25">
        <v>46230</v>
      </c>
      <c r="B19901" s="31">
        <v>0.125</v>
      </c>
      <c r="C19901" s="46"/>
      <c r="D19901" s="29">
        <v>46230.125</v>
      </c>
      <c r="E19901" s="15" t="str">
        <f>IF(AND($B$6=NB!$A$17,$B$8&gt;0),'Ersparnisberechnung Sommertarif'!$B$8*SLP!C19881,"")</f>
        <v/>
      </c>
    </row>
    <row r="19902" spans="1:5" x14ac:dyDescent="0.3">
      <c r="A19902" s="25">
        <v>46230</v>
      </c>
      <c r="B19902" s="31">
        <v>0.13541666666666666</v>
      </c>
      <c r="C19902" s="46"/>
      <c r="D19902" s="29">
        <v>46230.135416666664</v>
      </c>
      <c r="E19902" s="15" t="str">
        <f>IF(AND($B$6=NB!$A$17,$B$8&gt;0),'Ersparnisberechnung Sommertarif'!$B$8*SLP!C19882,"")</f>
        <v/>
      </c>
    </row>
    <row r="19903" spans="1:5" x14ac:dyDescent="0.3">
      <c r="A19903" s="25">
        <v>46230</v>
      </c>
      <c r="B19903" s="31">
        <v>0.14583333333333334</v>
      </c>
      <c r="C19903" s="46"/>
      <c r="D19903" s="29">
        <v>46230.145833333336</v>
      </c>
      <c r="E19903" s="15" t="str">
        <f>IF(AND($B$6=NB!$A$17,$B$8&gt;0),'Ersparnisberechnung Sommertarif'!$B$8*SLP!C19883,"")</f>
        <v/>
      </c>
    </row>
    <row r="19904" spans="1:5" x14ac:dyDescent="0.3">
      <c r="A19904" s="25">
        <v>46230</v>
      </c>
      <c r="B19904" s="31">
        <v>0.15625</v>
      </c>
      <c r="C19904" s="46"/>
      <c r="D19904" s="29">
        <v>46230.15625</v>
      </c>
      <c r="E19904" s="15" t="str">
        <f>IF(AND($B$6=NB!$A$17,$B$8&gt;0),'Ersparnisberechnung Sommertarif'!$B$8*SLP!C19884,"")</f>
        <v/>
      </c>
    </row>
    <row r="19905" spans="1:5" x14ac:dyDescent="0.3">
      <c r="A19905" s="25">
        <v>46230</v>
      </c>
      <c r="B19905" s="31">
        <v>0.16666666666666666</v>
      </c>
      <c r="C19905" s="46"/>
      <c r="D19905" s="29">
        <v>46230.166666666664</v>
      </c>
      <c r="E19905" s="15" t="str">
        <f>IF(AND($B$6=NB!$A$17,$B$8&gt;0),'Ersparnisberechnung Sommertarif'!$B$8*SLP!C19885,"")</f>
        <v/>
      </c>
    </row>
    <row r="19906" spans="1:5" x14ac:dyDescent="0.3">
      <c r="A19906" s="25">
        <v>46230</v>
      </c>
      <c r="B19906" s="31">
        <v>0.17708333333333334</v>
      </c>
      <c r="C19906" s="46"/>
      <c r="D19906" s="29">
        <v>46230.177083333336</v>
      </c>
      <c r="E19906" s="15" t="str">
        <f>IF(AND($B$6=NB!$A$17,$B$8&gt;0),'Ersparnisberechnung Sommertarif'!$B$8*SLP!C19886,"")</f>
        <v/>
      </c>
    </row>
    <row r="19907" spans="1:5" x14ac:dyDescent="0.3">
      <c r="A19907" s="25">
        <v>46230</v>
      </c>
      <c r="B19907" s="31">
        <v>0.1875</v>
      </c>
      <c r="C19907" s="46"/>
      <c r="D19907" s="29">
        <v>46230.1875</v>
      </c>
      <c r="E19907" s="15" t="str">
        <f>IF(AND($B$6=NB!$A$17,$B$8&gt;0),'Ersparnisberechnung Sommertarif'!$B$8*SLP!C19887,"")</f>
        <v/>
      </c>
    </row>
    <row r="19908" spans="1:5" x14ac:dyDescent="0.3">
      <c r="A19908" s="25">
        <v>46230</v>
      </c>
      <c r="B19908" s="31">
        <v>0.19791666666666666</v>
      </c>
      <c r="C19908" s="46"/>
      <c r="D19908" s="29">
        <v>46230.197916666664</v>
      </c>
      <c r="E19908" s="15" t="str">
        <f>IF(AND($B$6=NB!$A$17,$B$8&gt;0),'Ersparnisberechnung Sommertarif'!$B$8*SLP!C19888,"")</f>
        <v/>
      </c>
    </row>
    <row r="19909" spans="1:5" x14ac:dyDescent="0.3">
      <c r="A19909" s="25">
        <v>46230</v>
      </c>
      <c r="B19909" s="31">
        <v>0.20833333333333334</v>
      </c>
      <c r="C19909" s="46"/>
      <c r="D19909" s="29">
        <v>46230.208333333336</v>
      </c>
      <c r="E19909" s="15" t="str">
        <f>IF(AND($B$6=NB!$A$17,$B$8&gt;0),'Ersparnisberechnung Sommertarif'!$B$8*SLP!C19889,"")</f>
        <v/>
      </c>
    </row>
    <row r="19910" spans="1:5" x14ac:dyDescent="0.3">
      <c r="A19910" s="25">
        <v>46230</v>
      </c>
      <c r="B19910" s="31">
        <v>0.21875</v>
      </c>
      <c r="C19910" s="46"/>
      <c r="D19910" s="29">
        <v>46230.21875</v>
      </c>
      <c r="E19910" s="15" t="str">
        <f>IF(AND($B$6=NB!$A$17,$B$8&gt;0),'Ersparnisberechnung Sommertarif'!$B$8*SLP!C19890,"")</f>
        <v/>
      </c>
    </row>
    <row r="19911" spans="1:5" x14ac:dyDescent="0.3">
      <c r="A19911" s="25">
        <v>46230</v>
      </c>
      <c r="B19911" s="31">
        <v>0.22916666666666666</v>
      </c>
      <c r="C19911" s="46"/>
      <c r="D19911" s="29">
        <v>46230.229166666664</v>
      </c>
      <c r="E19911" s="15" t="str">
        <f>IF(AND($B$6=NB!$A$17,$B$8&gt;0),'Ersparnisberechnung Sommertarif'!$B$8*SLP!C19891,"")</f>
        <v/>
      </c>
    </row>
    <row r="19912" spans="1:5" x14ac:dyDescent="0.3">
      <c r="A19912" s="25">
        <v>46230</v>
      </c>
      <c r="B19912" s="31">
        <v>0.23958333333333334</v>
      </c>
      <c r="C19912" s="46"/>
      <c r="D19912" s="29">
        <v>46230.239583333336</v>
      </c>
      <c r="E19912" s="15" t="str">
        <f>IF(AND($B$6=NB!$A$17,$B$8&gt;0),'Ersparnisberechnung Sommertarif'!$B$8*SLP!C19892,"")</f>
        <v/>
      </c>
    </row>
    <row r="19913" spans="1:5" x14ac:dyDescent="0.3">
      <c r="A19913" s="25">
        <v>46230</v>
      </c>
      <c r="B19913" s="31">
        <v>0.25</v>
      </c>
      <c r="C19913" s="46"/>
      <c r="D19913" s="29">
        <v>46230.25</v>
      </c>
      <c r="E19913" s="15" t="str">
        <f>IF(AND($B$6=NB!$A$17,$B$8&gt;0),'Ersparnisberechnung Sommertarif'!$B$8*SLP!C19893,"")</f>
        <v/>
      </c>
    </row>
    <row r="19914" spans="1:5" x14ac:dyDescent="0.3">
      <c r="A19914" s="25">
        <v>46230</v>
      </c>
      <c r="B19914" s="31">
        <v>0.26041666666666669</v>
      </c>
      <c r="C19914" s="46"/>
      <c r="D19914" s="29">
        <v>46230.260416666664</v>
      </c>
      <c r="E19914" s="15" t="str">
        <f>IF(AND($B$6=NB!$A$17,$B$8&gt;0),'Ersparnisberechnung Sommertarif'!$B$8*SLP!C19894,"")</f>
        <v/>
      </c>
    </row>
    <row r="19915" spans="1:5" x14ac:dyDescent="0.3">
      <c r="A19915" s="25">
        <v>46230</v>
      </c>
      <c r="B19915" s="31">
        <v>0.27083333333333331</v>
      </c>
      <c r="C19915" s="46"/>
      <c r="D19915" s="29">
        <v>46230.270833333336</v>
      </c>
      <c r="E19915" s="15" t="str">
        <f>IF(AND($B$6=NB!$A$17,$B$8&gt;0),'Ersparnisberechnung Sommertarif'!$B$8*SLP!C19895,"")</f>
        <v/>
      </c>
    </row>
    <row r="19916" spans="1:5" x14ac:dyDescent="0.3">
      <c r="A19916" s="25">
        <v>46230</v>
      </c>
      <c r="B19916" s="31">
        <v>0.28125</v>
      </c>
      <c r="C19916" s="46"/>
      <c r="D19916" s="29">
        <v>46230.28125</v>
      </c>
      <c r="E19916" s="15" t="str">
        <f>IF(AND($B$6=NB!$A$17,$B$8&gt;0),'Ersparnisberechnung Sommertarif'!$B$8*SLP!C19896,"")</f>
        <v/>
      </c>
    </row>
    <row r="19917" spans="1:5" x14ac:dyDescent="0.3">
      <c r="A19917" s="25">
        <v>46230</v>
      </c>
      <c r="B19917" s="31">
        <v>0.29166666666666669</v>
      </c>
      <c r="C19917" s="46"/>
      <c r="D19917" s="29">
        <v>46230.291666666664</v>
      </c>
      <c r="E19917" s="15" t="str">
        <f>IF(AND($B$6=NB!$A$17,$B$8&gt;0),'Ersparnisberechnung Sommertarif'!$B$8*SLP!C19897,"")</f>
        <v/>
      </c>
    </row>
    <row r="19918" spans="1:5" x14ac:dyDescent="0.3">
      <c r="A19918" s="25">
        <v>46230</v>
      </c>
      <c r="B19918" s="31">
        <v>0.30208333333333331</v>
      </c>
      <c r="C19918" s="46"/>
      <c r="D19918" s="29">
        <v>46230.302083333336</v>
      </c>
      <c r="E19918" s="15" t="str">
        <f>IF(AND($B$6=NB!$A$17,$B$8&gt;0),'Ersparnisberechnung Sommertarif'!$B$8*SLP!C19898,"")</f>
        <v/>
      </c>
    </row>
    <row r="19919" spans="1:5" x14ac:dyDescent="0.3">
      <c r="A19919" s="25">
        <v>46230</v>
      </c>
      <c r="B19919" s="31">
        <v>0.3125</v>
      </c>
      <c r="C19919" s="46"/>
      <c r="D19919" s="29">
        <v>46230.3125</v>
      </c>
      <c r="E19919" s="15" t="str">
        <f>IF(AND($B$6=NB!$A$17,$B$8&gt;0),'Ersparnisberechnung Sommertarif'!$B$8*SLP!C19899,"")</f>
        <v/>
      </c>
    </row>
    <row r="19920" spans="1:5" x14ac:dyDescent="0.3">
      <c r="A19920" s="25">
        <v>46230</v>
      </c>
      <c r="B19920" s="31">
        <v>0.32291666666666669</v>
      </c>
      <c r="C19920" s="46"/>
      <c r="D19920" s="29">
        <v>46230.322916666664</v>
      </c>
      <c r="E19920" s="15" t="str">
        <f>IF(AND($B$6=NB!$A$17,$B$8&gt;0),'Ersparnisberechnung Sommertarif'!$B$8*SLP!C19900,"")</f>
        <v/>
      </c>
    </row>
    <row r="19921" spans="1:5" x14ac:dyDescent="0.3">
      <c r="A19921" s="25">
        <v>46230</v>
      </c>
      <c r="B19921" s="31">
        <v>0.33333333333333331</v>
      </c>
      <c r="C19921" s="46"/>
      <c r="D19921" s="29">
        <v>46230.333333333336</v>
      </c>
      <c r="E19921" s="15" t="str">
        <f>IF(AND($B$6=NB!$A$17,$B$8&gt;0),'Ersparnisberechnung Sommertarif'!$B$8*SLP!C19901,"")</f>
        <v/>
      </c>
    </row>
    <row r="19922" spans="1:5" x14ac:dyDescent="0.3">
      <c r="A19922" s="25">
        <v>46230</v>
      </c>
      <c r="B19922" s="31">
        <v>0.34375</v>
      </c>
      <c r="C19922" s="46"/>
      <c r="D19922" s="29">
        <v>46230.34375</v>
      </c>
      <c r="E19922" s="15" t="str">
        <f>IF(AND($B$6=NB!$A$17,$B$8&gt;0),'Ersparnisberechnung Sommertarif'!$B$8*SLP!C19902,"")</f>
        <v/>
      </c>
    </row>
    <row r="19923" spans="1:5" x14ac:dyDescent="0.3">
      <c r="A19923" s="25">
        <v>46230</v>
      </c>
      <c r="B19923" s="31">
        <v>0.35416666666666669</v>
      </c>
      <c r="C19923" s="46"/>
      <c r="D19923" s="29">
        <v>46230.354166666664</v>
      </c>
      <c r="E19923" s="15" t="str">
        <f>IF(AND($B$6=NB!$A$17,$B$8&gt;0),'Ersparnisberechnung Sommertarif'!$B$8*SLP!C19903,"")</f>
        <v/>
      </c>
    </row>
    <row r="19924" spans="1:5" x14ac:dyDescent="0.3">
      <c r="A19924" s="25">
        <v>46230</v>
      </c>
      <c r="B19924" s="31">
        <v>0.36458333333333331</v>
      </c>
      <c r="C19924" s="46"/>
      <c r="D19924" s="29">
        <v>46230.364583333336</v>
      </c>
      <c r="E19924" s="15" t="str">
        <f>IF(AND($B$6=NB!$A$17,$B$8&gt;0),'Ersparnisberechnung Sommertarif'!$B$8*SLP!C19904,"")</f>
        <v/>
      </c>
    </row>
    <row r="19925" spans="1:5" x14ac:dyDescent="0.3">
      <c r="A19925" s="25">
        <v>46230</v>
      </c>
      <c r="B19925" s="31">
        <v>0.375</v>
      </c>
      <c r="C19925" s="46"/>
      <c r="D19925" s="29">
        <v>46230.375</v>
      </c>
      <c r="E19925" s="15" t="str">
        <f>IF(AND($B$6=NB!$A$17,$B$8&gt;0),'Ersparnisberechnung Sommertarif'!$B$8*SLP!C19905,"")</f>
        <v/>
      </c>
    </row>
    <row r="19926" spans="1:5" x14ac:dyDescent="0.3">
      <c r="A19926" s="25">
        <v>46230</v>
      </c>
      <c r="B19926" s="31">
        <v>0.38541666666666669</v>
      </c>
      <c r="C19926" s="46"/>
      <c r="D19926" s="29">
        <v>46230.385416666664</v>
      </c>
      <c r="E19926" s="15" t="str">
        <f>IF(AND($B$6=NB!$A$17,$B$8&gt;0),'Ersparnisberechnung Sommertarif'!$B$8*SLP!C19906,"")</f>
        <v/>
      </c>
    </row>
    <row r="19927" spans="1:5" x14ac:dyDescent="0.3">
      <c r="A19927" s="25">
        <v>46230</v>
      </c>
      <c r="B19927" s="31">
        <v>0.39583333333333331</v>
      </c>
      <c r="C19927" s="46"/>
      <c r="D19927" s="29">
        <v>46230.395833333336</v>
      </c>
      <c r="E19927" s="15" t="str">
        <f>IF(AND($B$6=NB!$A$17,$B$8&gt;0),'Ersparnisberechnung Sommertarif'!$B$8*SLP!C19907,"")</f>
        <v/>
      </c>
    </row>
    <row r="19928" spans="1:5" x14ac:dyDescent="0.3">
      <c r="A19928" s="25">
        <v>46230</v>
      </c>
      <c r="B19928" s="31">
        <v>0.40625</v>
      </c>
      <c r="C19928" s="46"/>
      <c r="D19928" s="29">
        <v>46230.40625</v>
      </c>
      <c r="E19928" s="15" t="str">
        <f>IF(AND($B$6=NB!$A$17,$B$8&gt;0),'Ersparnisberechnung Sommertarif'!$B$8*SLP!C19908,"")</f>
        <v/>
      </c>
    </row>
    <row r="19929" spans="1:5" x14ac:dyDescent="0.3">
      <c r="A19929" s="25">
        <v>46230</v>
      </c>
      <c r="B19929" s="31">
        <v>0.41666666666666669</v>
      </c>
      <c r="C19929" s="46"/>
      <c r="D19929" s="29">
        <v>46230.416666666664</v>
      </c>
      <c r="E19929" s="15" t="str">
        <f>IF(AND($B$6=NB!$A$17,$B$8&gt;0),'Ersparnisberechnung Sommertarif'!$B$8*SLP!C19909,"")</f>
        <v/>
      </c>
    </row>
    <row r="19930" spans="1:5" x14ac:dyDescent="0.3">
      <c r="A19930" s="25">
        <v>46230</v>
      </c>
      <c r="B19930" s="31">
        <v>0.42708333333333331</v>
      </c>
      <c r="C19930" s="46"/>
      <c r="D19930" s="29">
        <v>46230.427083333336</v>
      </c>
      <c r="E19930" s="15" t="str">
        <f>IF(AND($B$6=NB!$A$17,$B$8&gt;0),'Ersparnisberechnung Sommertarif'!$B$8*SLP!C19910,"")</f>
        <v/>
      </c>
    </row>
    <row r="19931" spans="1:5" x14ac:dyDescent="0.3">
      <c r="A19931" s="25">
        <v>46230</v>
      </c>
      <c r="B19931" s="31">
        <v>0.4375</v>
      </c>
      <c r="C19931" s="46"/>
      <c r="D19931" s="29">
        <v>46230.4375</v>
      </c>
      <c r="E19931" s="15" t="str">
        <f>IF(AND($B$6=NB!$A$17,$B$8&gt;0),'Ersparnisberechnung Sommertarif'!$B$8*SLP!C19911,"")</f>
        <v/>
      </c>
    </row>
    <row r="19932" spans="1:5" x14ac:dyDescent="0.3">
      <c r="A19932" s="25">
        <v>46230</v>
      </c>
      <c r="B19932" s="31">
        <v>0.44791666666666669</v>
      </c>
      <c r="C19932" s="46"/>
      <c r="D19932" s="29">
        <v>46230.447916666664</v>
      </c>
      <c r="E19932" s="15" t="str">
        <f>IF(AND($B$6=NB!$A$17,$B$8&gt;0),'Ersparnisberechnung Sommertarif'!$B$8*SLP!C19912,"")</f>
        <v/>
      </c>
    </row>
    <row r="19933" spans="1:5" x14ac:dyDescent="0.3">
      <c r="A19933" s="25">
        <v>46230</v>
      </c>
      <c r="B19933" s="31">
        <v>0.45833333333333331</v>
      </c>
      <c r="C19933" s="46"/>
      <c r="D19933" s="29">
        <v>46230.458333333336</v>
      </c>
      <c r="E19933" s="15" t="str">
        <f>IF(AND($B$6=NB!$A$17,$B$8&gt;0),'Ersparnisberechnung Sommertarif'!$B$8*SLP!C19913,"")</f>
        <v/>
      </c>
    </row>
    <row r="19934" spans="1:5" x14ac:dyDescent="0.3">
      <c r="A19934" s="25">
        <v>46230</v>
      </c>
      <c r="B19934" s="31">
        <v>0.46875</v>
      </c>
      <c r="C19934" s="46"/>
      <c r="D19934" s="29">
        <v>46230.46875</v>
      </c>
      <c r="E19934" s="15" t="str">
        <f>IF(AND($B$6=NB!$A$17,$B$8&gt;0),'Ersparnisberechnung Sommertarif'!$B$8*SLP!C19914,"")</f>
        <v/>
      </c>
    </row>
    <row r="19935" spans="1:5" x14ac:dyDescent="0.3">
      <c r="A19935" s="25">
        <v>46230</v>
      </c>
      <c r="B19935" s="31">
        <v>0.47916666666666669</v>
      </c>
      <c r="C19935" s="46"/>
      <c r="D19935" s="29">
        <v>46230.479166666664</v>
      </c>
      <c r="E19935" s="15" t="str">
        <f>IF(AND($B$6=NB!$A$17,$B$8&gt;0),'Ersparnisberechnung Sommertarif'!$B$8*SLP!C19915,"")</f>
        <v/>
      </c>
    </row>
    <row r="19936" spans="1:5" x14ac:dyDescent="0.3">
      <c r="A19936" s="25">
        <v>46230</v>
      </c>
      <c r="B19936" s="31">
        <v>0.48958333333333331</v>
      </c>
      <c r="C19936" s="46"/>
      <c r="D19936" s="29">
        <v>46230.489583333336</v>
      </c>
      <c r="E19936" s="15" t="str">
        <f>IF(AND($B$6=NB!$A$17,$B$8&gt;0),'Ersparnisberechnung Sommertarif'!$B$8*SLP!C19916,"")</f>
        <v/>
      </c>
    </row>
    <row r="19937" spans="1:5" x14ac:dyDescent="0.3">
      <c r="A19937" s="25">
        <v>46230</v>
      </c>
      <c r="B19937" s="31">
        <v>0.5</v>
      </c>
      <c r="C19937" s="46"/>
      <c r="D19937" s="29">
        <v>46230.5</v>
      </c>
      <c r="E19937" s="15" t="str">
        <f>IF(AND($B$6=NB!$A$17,$B$8&gt;0),'Ersparnisberechnung Sommertarif'!$B$8*SLP!C19917,"")</f>
        <v/>
      </c>
    </row>
    <row r="19938" spans="1:5" x14ac:dyDescent="0.3">
      <c r="A19938" s="25">
        <v>46230</v>
      </c>
      <c r="B19938" s="31">
        <v>0.51041666666666663</v>
      </c>
      <c r="C19938" s="46"/>
      <c r="D19938" s="29">
        <v>46230.510416666664</v>
      </c>
      <c r="E19938" s="15" t="str">
        <f>IF(AND($B$6=NB!$A$17,$B$8&gt;0),'Ersparnisberechnung Sommertarif'!$B$8*SLP!C19918,"")</f>
        <v/>
      </c>
    </row>
    <row r="19939" spans="1:5" x14ac:dyDescent="0.3">
      <c r="A19939" s="25">
        <v>46230</v>
      </c>
      <c r="B19939" s="31">
        <v>0.52083333333333337</v>
      </c>
      <c r="C19939" s="46"/>
      <c r="D19939" s="29">
        <v>46230.520833333336</v>
      </c>
      <c r="E19939" s="15" t="str">
        <f>IF(AND($B$6=NB!$A$17,$B$8&gt;0),'Ersparnisberechnung Sommertarif'!$B$8*SLP!C19919,"")</f>
        <v/>
      </c>
    </row>
    <row r="19940" spans="1:5" x14ac:dyDescent="0.3">
      <c r="A19940" s="25">
        <v>46230</v>
      </c>
      <c r="B19940" s="31">
        <v>0.53125</v>
      </c>
      <c r="C19940" s="46"/>
      <c r="D19940" s="29">
        <v>46230.53125</v>
      </c>
      <c r="E19940" s="15" t="str">
        <f>IF(AND($B$6=NB!$A$17,$B$8&gt;0),'Ersparnisberechnung Sommertarif'!$B$8*SLP!C19920,"")</f>
        <v/>
      </c>
    </row>
    <row r="19941" spans="1:5" x14ac:dyDescent="0.3">
      <c r="A19941" s="25">
        <v>46230</v>
      </c>
      <c r="B19941" s="31">
        <v>0.54166666666666663</v>
      </c>
      <c r="C19941" s="46"/>
      <c r="D19941" s="29">
        <v>46230.541666666664</v>
      </c>
      <c r="E19941" s="15" t="str">
        <f>IF(AND($B$6=NB!$A$17,$B$8&gt;0),'Ersparnisberechnung Sommertarif'!$B$8*SLP!C19921,"")</f>
        <v/>
      </c>
    </row>
    <row r="19942" spans="1:5" x14ac:dyDescent="0.3">
      <c r="A19942" s="25">
        <v>46230</v>
      </c>
      <c r="B19942" s="31">
        <v>0.55208333333333337</v>
      </c>
      <c r="C19942" s="46"/>
      <c r="D19942" s="29">
        <v>46230.552083333336</v>
      </c>
      <c r="E19942" s="15" t="str">
        <f>IF(AND($B$6=NB!$A$17,$B$8&gt;0),'Ersparnisberechnung Sommertarif'!$B$8*SLP!C19922,"")</f>
        <v/>
      </c>
    </row>
    <row r="19943" spans="1:5" x14ac:dyDescent="0.3">
      <c r="A19943" s="25">
        <v>46230</v>
      </c>
      <c r="B19943" s="31">
        <v>0.5625</v>
      </c>
      <c r="C19943" s="46"/>
      <c r="D19943" s="29">
        <v>46230.5625</v>
      </c>
      <c r="E19943" s="15" t="str">
        <f>IF(AND($B$6=NB!$A$17,$B$8&gt;0),'Ersparnisberechnung Sommertarif'!$B$8*SLP!C19923,"")</f>
        <v/>
      </c>
    </row>
    <row r="19944" spans="1:5" x14ac:dyDescent="0.3">
      <c r="A19944" s="25">
        <v>46230</v>
      </c>
      <c r="B19944" s="31">
        <v>0.57291666666666663</v>
      </c>
      <c r="C19944" s="46"/>
      <c r="D19944" s="29">
        <v>46230.572916666664</v>
      </c>
      <c r="E19944" s="15" t="str">
        <f>IF(AND($B$6=NB!$A$17,$B$8&gt;0),'Ersparnisberechnung Sommertarif'!$B$8*SLP!C19924,"")</f>
        <v/>
      </c>
    </row>
    <row r="19945" spans="1:5" x14ac:dyDescent="0.3">
      <c r="A19945" s="25">
        <v>46230</v>
      </c>
      <c r="B19945" s="31">
        <v>0.58333333333333337</v>
      </c>
      <c r="C19945" s="46"/>
      <c r="D19945" s="29">
        <v>46230.583333333336</v>
      </c>
      <c r="E19945" s="15" t="str">
        <f>IF(AND($B$6=NB!$A$17,$B$8&gt;0),'Ersparnisberechnung Sommertarif'!$B$8*SLP!C19925,"")</f>
        <v/>
      </c>
    </row>
    <row r="19946" spans="1:5" x14ac:dyDescent="0.3">
      <c r="A19946" s="25">
        <v>46230</v>
      </c>
      <c r="B19946" s="31">
        <v>0.59375</v>
      </c>
      <c r="C19946" s="46"/>
      <c r="D19946" s="29">
        <v>46230.59375</v>
      </c>
      <c r="E19946" s="15" t="str">
        <f>IF(AND($B$6=NB!$A$17,$B$8&gt;0),'Ersparnisberechnung Sommertarif'!$B$8*SLP!C19926,"")</f>
        <v/>
      </c>
    </row>
    <row r="19947" spans="1:5" x14ac:dyDescent="0.3">
      <c r="A19947" s="25">
        <v>46230</v>
      </c>
      <c r="B19947" s="31">
        <v>0.60416666666666663</v>
      </c>
      <c r="C19947" s="46"/>
      <c r="D19947" s="29">
        <v>46230.604166666664</v>
      </c>
      <c r="E19947" s="15" t="str">
        <f>IF(AND($B$6=NB!$A$17,$B$8&gt;0),'Ersparnisberechnung Sommertarif'!$B$8*SLP!C19927,"")</f>
        <v/>
      </c>
    </row>
    <row r="19948" spans="1:5" x14ac:dyDescent="0.3">
      <c r="A19948" s="25">
        <v>46230</v>
      </c>
      <c r="B19948" s="31">
        <v>0.61458333333333337</v>
      </c>
      <c r="C19948" s="46"/>
      <c r="D19948" s="29">
        <v>46230.614583333336</v>
      </c>
      <c r="E19948" s="15" t="str">
        <f>IF(AND($B$6=NB!$A$17,$B$8&gt;0),'Ersparnisberechnung Sommertarif'!$B$8*SLP!C19928,"")</f>
        <v/>
      </c>
    </row>
    <row r="19949" spans="1:5" x14ac:dyDescent="0.3">
      <c r="A19949" s="25">
        <v>46230</v>
      </c>
      <c r="B19949" s="31">
        <v>0.625</v>
      </c>
      <c r="C19949" s="46"/>
      <c r="D19949" s="29">
        <v>46230.625</v>
      </c>
      <c r="E19949" s="15" t="str">
        <f>IF(AND($B$6=NB!$A$17,$B$8&gt;0),'Ersparnisberechnung Sommertarif'!$B$8*SLP!C19929,"")</f>
        <v/>
      </c>
    </row>
    <row r="19950" spans="1:5" x14ac:dyDescent="0.3">
      <c r="A19950" s="25">
        <v>46230</v>
      </c>
      <c r="B19950" s="31">
        <v>0.63541666666666663</v>
      </c>
      <c r="C19950" s="46"/>
      <c r="D19950" s="29">
        <v>46230.635416666664</v>
      </c>
      <c r="E19950" s="15" t="str">
        <f>IF(AND($B$6=NB!$A$17,$B$8&gt;0),'Ersparnisberechnung Sommertarif'!$B$8*SLP!C19930,"")</f>
        <v/>
      </c>
    </row>
    <row r="19951" spans="1:5" x14ac:dyDescent="0.3">
      <c r="A19951" s="25">
        <v>46230</v>
      </c>
      <c r="B19951" s="31">
        <v>0.64583333333333337</v>
      </c>
      <c r="C19951" s="46"/>
      <c r="D19951" s="29">
        <v>46230.645833333336</v>
      </c>
      <c r="E19951" s="15" t="str">
        <f>IF(AND($B$6=NB!$A$17,$B$8&gt;0),'Ersparnisberechnung Sommertarif'!$B$8*SLP!C19931,"")</f>
        <v/>
      </c>
    </row>
    <row r="19952" spans="1:5" x14ac:dyDescent="0.3">
      <c r="A19952" s="25">
        <v>46230</v>
      </c>
      <c r="B19952" s="31">
        <v>0.65625</v>
      </c>
      <c r="C19952" s="46"/>
      <c r="D19952" s="29">
        <v>46230.65625</v>
      </c>
      <c r="E19952" s="15" t="str">
        <f>IF(AND($B$6=NB!$A$17,$B$8&gt;0),'Ersparnisberechnung Sommertarif'!$B$8*SLP!C19932,"")</f>
        <v/>
      </c>
    </row>
    <row r="19953" spans="1:5" x14ac:dyDescent="0.3">
      <c r="A19953" s="25">
        <v>46230</v>
      </c>
      <c r="B19953" s="31">
        <v>0.66666666666666663</v>
      </c>
      <c r="C19953" s="46"/>
      <c r="D19953" s="29">
        <v>46230.666666666664</v>
      </c>
      <c r="E19953" s="15" t="str">
        <f>IF(AND($B$6=NB!$A$17,$B$8&gt;0),'Ersparnisberechnung Sommertarif'!$B$8*SLP!C19933,"")</f>
        <v/>
      </c>
    </row>
    <row r="19954" spans="1:5" x14ac:dyDescent="0.3">
      <c r="A19954" s="25">
        <v>46230</v>
      </c>
      <c r="B19954" s="31">
        <v>0.67708333333333337</v>
      </c>
      <c r="C19954" s="46"/>
      <c r="D19954" s="29">
        <v>46230.677083333336</v>
      </c>
      <c r="E19954" s="15" t="str">
        <f>IF(AND($B$6=NB!$A$17,$B$8&gt;0),'Ersparnisberechnung Sommertarif'!$B$8*SLP!C19934,"")</f>
        <v/>
      </c>
    </row>
    <row r="19955" spans="1:5" x14ac:dyDescent="0.3">
      <c r="A19955" s="25">
        <v>46230</v>
      </c>
      <c r="B19955" s="31">
        <v>0.6875</v>
      </c>
      <c r="C19955" s="46"/>
      <c r="D19955" s="29">
        <v>46230.6875</v>
      </c>
      <c r="E19955" s="15" t="str">
        <f>IF(AND($B$6=NB!$A$17,$B$8&gt;0),'Ersparnisberechnung Sommertarif'!$B$8*SLP!C19935,"")</f>
        <v/>
      </c>
    </row>
    <row r="19956" spans="1:5" x14ac:dyDescent="0.3">
      <c r="A19956" s="25">
        <v>46230</v>
      </c>
      <c r="B19956" s="31">
        <v>0.69791666666666663</v>
      </c>
      <c r="C19956" s="46"/>
      <c r="D19956" s="29">
        <v>46230.697916666664</v>
      </c>
      <c r="E19956" s="15" t="str">
        <f>IF(AND($B$6=NB!$A$17,$B$8&gt;0),'Ersparnisberechnung Sommertarif'!$B$8*SLP!C19936,"")</f>
        <v/>
      </c>
    </row>
    <row r="19957" spans="1:5" x14ac:dyDescent="0.3">
      <c r="A19957" s="25">
        <v>46230</v>
      </c>
      <c r="B19957" s="31">
        <v>0.70833333333333337</v>
      </c>
      <c r="C19957" s="46"/>
      <c r="D19957" s="29">
        <v>46230.708333333336</v>
      </c>
      <c r="E19957" s="15" t="str">
        <f>IF(AND($B$6=NB!$A$17,$B$8&gt;0),'Ersparnisberechnung Sommertarif'!$B$8*SLP!C19937,"")</f>
        <v/>
      </c>
    </row>
    <row r="19958" spans="1:5" x14ac:dyDescent="0.3">
      <c r="A19958" s="25">
        <v>46230</v>
      </c>
      <c r="B19958" s="31">
        <v>0.71875</v>
      </c>
      <c r="C19958" s="46"/>
      <c r="D19958" s="29">
        <v>46230.71875</v>
      </c>
      <c r="E19958" s="15" t="str">
        <f>IF(AND($B$6=NB!$A$17,$B$8&gt;0),'Ersparnisberechnung Sommertarif'!$B$8*SLP!C19938,"")</f>
        <v/>
      </c>
    </row>
    <row r="19959" spans="1:5" x14ac:dyDescent="0.3">
      <c r="A19959" s="25">
        <v>46230</v>
      </c>
      <c r="B19959" s="31">
        <v>0.72916666666666663</v>
      </c>
      <c r="C19959" s="46"/>
      <c r="D19959" s="29">
        <v>46230.729166666664</v>
      </c>
      <c r="E19959" s="15" t="str">
        <f>IF(AND($B$6=NB!$A$17,$B$8&gt;0),'Ersparnisberechnung Sommertarif'!$B$8*SLP!C19939,"")</f>
        <v/>
      </c>
    </row>
    <row r="19960" spans="1:5" x14ac:dyDescent="0.3">
      <c r="A19960" s="25">
        <v>46230</v>
      </c>
      <c r="B19960" s="31">
        <v>0.73958333333333337</v>
      </c>
      <c r="C19960" s="46"/>
      <c r="D19960" s="29">
        <v>46230.739583333336</v>
      </c>
      <c r="E19960" s="15" t="str">
        <f>IF(AND($B$6=NB!$A$17,$B$8&gt;0),'Ersparnisberechnung Sommertarif'!$B$8*SLP!C19940,"")</f>
        <v/>
      </c>
    </row>
    <row r="19961" spans="1:5" x14ac:dyDescent="0.3">
      <c r="A19961" s="25">
        <v>46230</v>
      </c>
      <c r="B19961" s="31">
        <v>0.75</v>
      </c>
      <c r="C19961" s="46"/>
      <c r="D19961" s="29">
        <v>46230.75</v>
      </c>
      <c r="E19961" s="15" t="str">
        <f>IF(AND($B$6=NB!$A$17,$B$8&gt;0),'Ersparnisberechnung Sommertarif'!$B$8*SLP!C19941,"")</f>
        <v/>
      </c>
    </row>
    <row r="19962" spans="1:5" x14ac:dyDescent="0.3">
      <c r="A19962" s="25">
        <v>46230</v>
      </c>
      <c r="B19962" s="31">
        <v>0.76041666666666663</v>
      </c>
      <c r="C19962" s="46"/>
      <c r="D19962" s="29">
        <v>46230.760416666664</v>
      </c>
      <c r="E19962" s="15" t="str">
        <f>IF(AND($B$6=NB!$A$17,$B$8&gt;0),'Ersparnisberechnung Sommertarif'!$B$8*SLP!C19942,"")</f>
        <v/>
      </c>
    </row>
    <row r="19963" spans="1:5" x14ac:dyDescent="0.3">
      <c r="A19963" s="25">
        <v>46230</v>
      </c>
      <c r="B19963" s="31">
        <v>0.77083333333333337</v>
      </c>
      <c r="C19963" s="46"/>
      <c r="D19963" s="29">
        <v>46230.770833333336</v>
      </c>
      <c r="E19963" s="15" t="str">
        <f>IF(AND($B$6=NB!$A$17,$B$8&gt;0),'Ersparnisberechnung Sommertarif'!$B$8*SLP!C19943,"")</f>
        <v/>
      </c>
    </row>
    <row r="19964" spans="1:5" x14ac:dyDescent="0.3">
      <c r="A19964" s="25">
        <v>46230</v>
      </c>
      <c r="B19964" s="31">
        <v>0.78125</v>
      </c>
      <c r="C19964" s="46"/>
      <c r="D19964" s="29">
        <v>46230.78125</v>
      </c>
      <c r="E19964" s="15" t="str">
        <f>IF(AND($B$6=NB!$A$17,$B$8&gt;0),'Ersparnisberechnung Sommertarif'!$B$8*SLP!C19944,"")</f>
        <v/>
      </c>
    </row>
    <row r="19965" spans="1:5" x14ac:dyDescent="0.3">
      <c r="A19965" s="25">
        <v>46230</v>
      </c>
      <c r="B19965" s="31">
        <v>0.79166666666666663</v>
      </c>
      <c r="C19965" s="46"/>
      <c r="D19965" s="29">
        <v>46230.791666666664</v>
      </c>
      <c r="E19965" s="15" t="str">
        <f>IF(AND($B$6=NB!$A$17,$B$8&gt;0),'Ersparnisberechnung Sommertarif'!$B$8*SLP!C19945,"")</f>
        <v/>
      </c>
    </row>
    <row r="19966" spans="1:5" x14ac:dyDescent="0.3">
      <c r="A19966" s="25">
        <v>46230</v>
      </c>
      <c r="B19966" s="31">
        <v>0.80208333333333337</v>
      </c>
      <c r="C19966" s="46"/>
      <c r="D19966" s="29">
        <v>46230.802083333336</v>
      </c>
      <c r="E19966" s="15" t="str">
        <f>IF(AND($B$6=NB!$A$17,$B$8&gt;0),'Ersparnisberechnung Sommertarif'!$B$8*SLP!C19946,"")</f>
        <v/>
      </c>
    </row>
    <row r="19967" spans="1:5" x14ac:dyDescent="0.3">
      <c r="A19967" s="25">
        <v>46230</v>
      </c>
      <c r="B19967" s="31">
        <v>0.8125</v>
      </c>
      <c r="C19967" s="46"/>
      <c r="D19967" s="29">
        <v>46230.8125</v>
      </c>
      <c r="E19967" s="15" t="str">
        <f>IF(AND($B$6=NB!$A$17,$B$8&gt;0),'Ersparnisberechnung Sommertarif'!$B$8*SLP!C19947,"")</f>
        <v/>
      </c>
    </row>
    <row r="19968" spans="1:5" x14ac:dyDescent="0.3">
      <c r="A19968" s="25">
        <v>46230</v>
      </c>
      <c r="B19968" s="31">
        <v>0.82291666666666663</v>
      </c>
      <c r="C19968" s="46"/>
      <c r="D19968" s="29">
        <v>46230.822916666664</v>
      </c>
      <c r="E19968" s="15" t="str">
        <f>IF(AND($B$6=NB!$A$17,$B$8&gt;0),'Ersparnisberechnung Sommertarif'!$B$8*SLP!C19948,"")</f>
        <v/>
      </c>
    </row>
    <row r="19969" spans="1:5" x14ac:dyDescent="0.3">
      <c r="A19969" s="25">
        <v>46230</v>
      </c>
      <c r="B19969" s="31">
        <v>0.83333333333333337</v>
      </c>
      <c r="C19969" s="46"/>
      <c r="D19969" s="29">
        <v>46230.833333333336</v>
      </c>
      <c r="E19969" s="15" t="str">
        <f>IF(AND($B$6=NB!$A$17,$B$8&gt;0),'Ersparnisberechnung Sommertarif'!$B$8*SLP!C19949,"")</f>
        <v/>
      </c>
    </row>
    <row r="19970" spans="1:5" x14ac:dyDescent="0.3">
      <c r="A19970" s="25">
        <v>46230</v>
      </c>
      <c r="B19970" s="31">
        <v>0.84375</v>
      </c>
      <c r="C19970" s="46"/>
      <c r="D19970" s="29">
        <v>46230.84375</v>
      </c>
      <c r="E19970" s="15" t="str">
        <f>IF(AND($B$6=NB!$A$17,$B$8&gt;0),'Ersparnisberechnung Sommertarif'!$B$8*SLP!C19950,"")</f>
        <v/>
      </c>
    </row>
    <row r="19971" spans="1:5" x14ac:dyDescent="0.3">
      <c r="A19971" s="25">
        <v>46230</v>
      </c>
      <c r="B19971" s="31">
        <v>0.85416666666666663</v>
      </c>
      <c r="C19971" s="46"/>
      <c r="D19971" s="29">
        <v>46230.854166666664</v>
      </c>
      <c r="E19971" s="15" t="str">
        <f>IF(AND($B$6=NB!$A$17,$B$8&gt;0),'Ersparnisberechnung Sommertarif'!$B$8*SLP!C19951,"")</f>
        <v/>
      </c>
    </row>
    <row r="19972" spans="1:5" x14ac:dyDescent="0.3">
      <c r="A19972" s="25">
        <v>46230</v>
      </c>
      <c r="B19972" s="31">
        <v>0.86458333333333337</v>
      </c>
      <c r="C19972" s="46"/>
      <c r="D19972" s="29">
        <v>46230.864583333336</v>
      </c>
      <c r="E19972" s="15" t="str">
        <f>IF(AND($B$6=NB!$A$17,$B$8&gt;0),'Ersparnisberechnung Sommertarif'!$B$8*SLP!C19952,"")</f>
        <v/>
      </c>
    </row>
    <row r="19973" spans="1:5" x14ac:dyDescent="0.3">
      <c r="A19973" s="25">
        <v>46230</v>
      </c>
      <c r="B19973" s="31">
        <v>0.875</v>
      </c>
      <c r="C19973" s="46"/>
      <c r="D19973" s="29">
        <v>46230.875</v>
      </c>
      <c r="E19973" s="15" t="str">
        <f>IF(AND($B$6=NB!$A$17,$B$8&gt;0),'Ersparnisberechnung Sommertarif'!$B$8*SLP!C19953,"")</f>
        <v/>
      </c>
    </row>
    <row r="19974" spans="1:5" x14ac:dyDescent="0.3">
      <c r="A19974" s="25">
        <v>46230</v>
      </c>
      <c r="B19974" s="31">
        <v>0.88541666666666663</v>
      </c>
      <c r="C19974" s="46"/>
      <c r="D19974" s="29">
        <v>46230.885416666664</v>
      </c>
      <c r="E19974" s="15" t="str">
        <f>IF(AND($B$6=NB!$A$17,$B$8&gt;0),'Ersparnisberechnung Sommertarif'!$B$8*SLP!C19954,"")</f>
        <v/>
      </c>
    </row>
    <row r="19975" spans="1:5" x14ac:dyDescent="0.3">
      <c r="A19975" s="25">
        <v>46230</v>
      </c>
      <c r="B19975" s="31">
        <v>0.89583333333333337</v>
      </c>
      <c r="C19975" s="46"/>
      <c r="D19975" s="29">
        <v>46230.895833333336</v>
      </c>
      <c r="E19975" s="15" t="str">
        <f>IF(AND($B$6=NB!$A$17,$B$8&gt;0),'Ersparnisberechnung Sommertarif'!$B$8*SLP!C19955,"")</f>
        <v/>
      </c>
    </row>
    <row r="19976" spans="1:5" x14ac:dyDescent="0.3">
      <c r="A19976" s="25">
        <v>46230</v>
      </c>
      <c r="B19976" s="31">
        <v>0.90625</v>
      </c>
      <c r="C19976" s="46"/>
      <c r="D19976" s="29">
        <v>46230.90625</v>
      </c>
      <c r="E19976" s="15" t="str">
        <f>IF(AND($B$6=NB!$A$17,$B$8&gt;0),'Ersparnisberechnung Sommertarif'!$B$8*SLP!C19956,"")</f>
        <v/>
      </c>
    </row>
    <row r="19977" spans="1:5" x14ac:dyDescent="0.3">
      <c r="A19977" s="25">
        <v>46230</v>
      </c>
      <c r="B19977" s="31">
        <v>0.91666666666666663</v>
      </c>
      <c r="C19977" s="46"/>
      <c r="D19977" s="29">
        <v>46230.916666666664</v>
      </c>
      <c r="E19977" s="15" t="str">
        <f>IF(AND($B$6=NB!$A$17,$B$8&gt;0),'Ersparnisberechnung Sommertarif'!$B$8*SLP!C19957,"")</f>
        <v/>
      </c>
    </row>
    <row r="19978" spans="1:5" x14ac:dyDescent="0.3">
      <c r="A19978" s="25">
        <v>46230</v>
      </c>
      <c r="B19978" s="31">
        <v>0.92708333333333337</v>
      </c>
      <c r="C19978" s="46"/>
      <c r="D19978" s="29">
        <v>46230.927083333336</v>
      </c>
      <c r="E19978" s="15" t="str">
        <f>IF(AND($B$6=NB!$A$17,$B$8&gt;0),'Ersparnisberechnung Sommertarif'!$B$8*SLP!C19958,"")</f>
        <v/>
      </c>
    </row>
    <row r="19979" spans="1:5" x14ac:dyDescent="0.3">
      <c r="A19979" s="25">
        <v>46230</v>
      </c>
      <c r="B19979" s="31">
        <v>0.9375</v>
      </c>
      <c r="C19979" s="46"/>
      <c r="D19979" s="29">
        <v>46230.9375</v>
      </c>
      <c r="E19979" s="15" t="str">
        <f>IF(AND($B$6=NB!$A$17,$B$8&gt;0),'Ersparnisberechnung Sommertarif'!$B$8*SLP!C19959,"")</f>
        <v/>
      </c>
    </row>
    <row r="19980" spans="1:5" x14ac:dyDescent="0.3">
      <c r="A19980" s="25">
        <v>46230</v>
      </c>
      <c r="B19980" s="31">
        <v>0.94791666666666663</v>
      </c>
      <c r="C19980" s="46"/>
      <c r="D19980" s="29">
        <v>46230.947916666664</v>
      </c>
      <c r="E19980" s="15" t="str">
        <f>IF(AND($B$6=NB!$A$17,$B$8&gt;0),'Ersparnisberechnung Sommertarif'!$B$8*SLP!C19960,"")</f>
        <v/>
      </c>
    </row>
    <row r="19981" spans="1:5" x14ac:dyDescent="0.3">
      <c r="A19981" s="25">
        <v>46230</v>
      </c>
      <c r="B19981" s="31">
        <v>0.95833333333333337</v>
      </c>
      <c r="C19981" s="46"/>
      <c r="D19981" s="29">
        <v>46230.958333333336</v>
      </c>
      <c r="E19981" s="15" t="str">
        <f>IF(AND($B$6=NB!$A$17,$B$8&gt;0),'Ersparnisberechnung Sommertarif'!$B$8*SLP!C19961,"")</f>
        <v/>
      </c>
    </row>
    <row r="19982" spans="1:5" x14ac:dyDescent="0.3">
      <c r="A19982" s="25">
        <v>46230</v>
      </c>
      <c r="B19982" s="31">
        <v>0.96875</v>
      </c>
      <c r="C19982" s="46"/>
      <c r="D19982" s="29">
        <v>46230.96875</v>
      </c>
      <c r="E19982" s="15" t="str">
        <f>IF(AND($B$6=NB!$A$17,$B$8&gt;0),'Ersparnisberechnung Sommertarif'!$B$8*SLP!C19962,"")</f>
        <v/>
      </c>
    </row>
    <row r="19983" spans="1:5" x14ac:dyDescent="0.3">
      <c r="A19983" s="25">
        <v>46230</v>
      </c>
      <c r="B19983" s="31">
        <v>0.97916666666666663</v>
      </c>
      <c r="C19983" s="46"/>
      <c r="D19983" s="29">
        <v>46230.979166666664</v>
      </c>
      <c r="E19983" s="15" t="str">
        <f>IF(AND($B$6=NB!$A$17,$B$8&gt;0),'Ersparnisberechnung Sommertarif'!$B$8*SLP!C19963,"")</f>
        <v/>
      </c>
    </row>
    <row r="19984" spans="1:5" x14ac:dyDescent="0.3">
      <c r="A19984" s="25">
        <v>46230</v>
      </c>
      <c r="B19984" s="31">
        <v>0.98958333333333337</v>
      </c>
      <c r="C19984" s="46"/>
      <c r="D19984" s="29">
        <v>46230.989583333336</v>
      </c>
      <c r="E19984" s="15" t="str">
        <f>IF(AND($B$6=NB!$A$17,$B$8&gt;0),'Ersparnisberechnung Sommertarif'!$B$8*SLP!C19964,"")</f>
        <v/>
      </c>
    </row>
    <row r="19985" spans="1:5" x14ac:dyDescent="0.3">
      <c r="A19985" s="25">
        <v>46231</v>
      </c>
      <c r="B19985" s="31">
        <v>0</v>
      </c>
      <c r="C19985" s="46"/>
      <c r="D19985" s="29">
        <v>46231</v>
      </c>
      <c r="E19985" s="15" t="str">
        <f>IF(AND($B$6=NB!$A$17,$B$8&gt;0),'Ersparnisberechnung Sommertarif'!$B$8*SLP!C19965,"")</f>
        <v/>
      </c>
    </row>
    <row r="19986" spans="1:5" x14ac:dyDescent="0.3">
      <c r="A19986" s="25">
        <v>46231</v>
      </c>
      <c r="B19986" s="31">
        <v>1.0416666666666666E-2</v>
      </c>
      <c r="C19986" s="46"/>
      <c r="D19986" s="29">
        <v>46231.010416666664</v>
      </c>
      <c r="E19986" s="15" t="str">
        <f>IF(AND($B$6=NB!$A$17,$B$8&gt;0),'Ersparnisberechnung Sommertarif'!$B$8*SLP!C19966,"")</f>
        <v/>
      </c>
    </row>
    <row r="19987" spans="1:5" x14ac:dyDescent="0.3">
      <c r="A19987" s="25">
        <v>46231</v>
      </c>
      <c r="B19987" s="31">
        <v>2.0833333333333332E-2</v>
      </c>
      <c r="C19987" s="46"/>
      <c r="D19987" s="29">
        <v>46231.020833333336</v>
      </c>
      <c r="E19987" s="15" t="str">
        <f>IF(AND($B$6=NB!$A$17,$B$8&gt;0),'Ersparnisberechnung Sommertarif'!$B$8*SLP!C19967,"")</f>
        <v/>
      </c>
    </row>
    <row r="19988" spans="1:5" x14ac:dyDescent="0.3">
      <c r="A19988" s="25">
        <v>46231</v>
      </c>
      <c r="B19988" s="31">
        <v>3.125E-2</v>
      </c>
      <c r="C19988" s="46"/>
      <c r="D19988" s="29">
        <v>46231.03125</v>
      </c>
      <c r="E19988" s="15" t="str">
        <f>IF(AND($B$6=NB!$A$17,$B$8&gt;0),'Ersparnisberechnung Sommertarif'!$B$8*SLP!C19968,"")</f>
        <v/>
      </c>
    </row>
    <row r="19989" spans="1:5" x14ac:dyDescent="0.3">
      <c r="A19989" s="25">
        <v>46231</v>
      </c>
      <c r="B19989" s="31">
        <v>4.1666666666666664E-2</v>
      </c>
      <c r="C19989" s="46"/>
      <c r="D19989" s="29">
        <v>46231.041666666664</v>
      </c>
      <c r="E19989" s="15" t="str">
        <f>IF(AND($B$6=NB!$A$17,$B$8&gt;0),'Ersparnisberechnung Sommertarif'!$B$8*SLP!C19969,"")</f>
        <v/>
      </c>
    </row>
    <row r="19990" spans="1:5" x14ac:dyDescent="0.3">
      <c r="A19990" s="25">
        <v>46231</v>
      </c>
      <c r="B19990" s="31">
        <v>5.2083333333333336E-2</v>
      </c>
      <c r="C19990" s="46"/>
      <c r="D19990" s="29">
        <v>46231.052083333336</v>
      </c>
      <c r="E19990" s="15" t="str">
        <f>IF(AND($B$6=NB!$A$17,$B$8&gt;0),'Ersparnisberechnung Sommertarif'!$B$8*SLP!C19970,"")</f>
        <v/>
      </c>
    </row>
    <row r="19991" spans="1:5" x14ac:dyDescent="0.3">
      <c r="A19991" s="25">
        <v>46231</v>
      </c>
      <c r="B19991" s="31">
        <v>6.25E-2</v>
      </c>
      <c r="C19991" s="46"/>
      <c r="D19991" s="29">
        <v>46231.0625</v>
      </c>
      <c r="E19991" s="15" t="str">
        <f>IF(AND($B$6=NB!$A$17,$B$8&gt;0),'Ersparnisberechnung Sommertarif'!$B$8*SLP!C19971,"")</f>
        <v/>
      </c>
    </row>
    <row r="19992" spans="1:5" x14ac:dyDescent="0.3">
      <c r="A19992" s="25">
        <v>46231</v>
      </c>
      <c r="B19992" s="31">
        <v>7.2916666666666671E-2</v>
      </c>
      <c r="C19992" s="46"/>
      <c r="D19992" s="29">
        <v>46231.072916666664</v>
      </c>
      <c r="E19992" s="15" t="str">
        <f>IF(AND($B$6=NB!$A$17,$B$8&gt;0),'Ersparnisberechnung Sommertarif'!$B$8*SLP!C19972,"")</f>
        <v/>
      </c>
    </row>
    <row r="19993" spans="1:5" x14ac:dyDescent="0.3">
      <c r="A19993" s="25">
        <v>46231</v>
      </c>
      <c r="B19993" s="31">
        <v>8.3333333333333329E-2</v>
      </c>
      <c r="C19993" s="46"/>
      <c r="D19993" s="29">
        <v>46231.083333333336</v>
      </c>
      <c r="E19993" s="15" t="str">
        <f>IF(AND($B$6=NB!$A$17,$B$8&gt;0),'Ersparnisberechnung Sommertarif'!$B$8*SLP!C19973,"")</f>
        <v/>
      </c>
    </row>
    <row r="19994" spans="1:5" x14ac:dyDescent="0.3">
      <c r="A19994" s="25">
        <v>46231</v>
      </c>
      <c r="B19994" s="31">
        <v>9.375E-2</v>
      </c>
      <c r="C19994" s="46"/>
      <c r="D19994" s="29">
        <v>46231.09375</v>
      </c>
      <c r="E19994" s="15" t="str">
        <f>IF(AND($B$6=NB!$A$17,$B$8&gt;0),'Ersparnisberechnung Sommertarif'!$B$8*SLP!C19974,"")</f>
        <v/>
      </c>
    </row>
    <row r="19995" spans="1:5" x14ac:dyDescent="0.3">
      <c r="A19995" s="25">
        <v>46231</v>
      </c>
      <c r="B19995" s="31">
        <v>0.10416666666666667</v>
      </c>
      <c r="C19995" s="46"/>
      <c r="D19995" s="29">
        <v>46231.104166666664</v>
      </c>
      <c r="E19995" s="15" t="str">
        <f>IF(AND($B$6=NB!$A$17,$B$8&gt;0),'Ersparnisberechnung Sommertarif'!$B$8*SLP!C19975,"")</f>
        <v/>
      </c>
    </row>
    <row r="19996" spans="1:5" x14ac:dyDescent="0.3">
      <c r="A19996" s="25">
        <v>46231</v>
      </c>
      <c r="B19996" s="31">
        <v>0.11458333333333333</v>
      </c>
      <c r="C19996" s="46"/>
      <c r="D19996" s="29">
        <v>46231.114583333336</v>
      </c>
      <c r="E19996" s="15" t="str">
        <f>IF(AND($B$6=NB!$A$17,$B$8&gt;0),'Ersparnisberechnung Sommertarif'!$B$8*SLP!C19976,"")</f>
        <v/>
      </c>
    </row>
    <row r="19997" spans="1:5" x14ac:dyDescent="0.3">
      <c r="A19997" s="25">
        <v>46231</v>
      </c>
      <c r="B19997" s="31">
        <v>0.125</v>
      </c>
      <c r="C19997" s="46"/>
      <c r="D19997" s="29">
        <v>46231.125</v>
      </c>
      <c r="E19997" s="15" t="str">
        <f>IF(AND($B$6=NB!$A$17,$B$8&gt;0),'Ersparnisberechnung Sommertarif'!$B$8*SLP!C19977,"")</f>
        <v/>
      </c>
    </row>
    <row r="19998" spans="1:5" x14ac:dyDescent="0.3">
      <c r="A19998" s="25">
        <v>46231</v>
      </c>
      <c r="B19998" s="31">
        <v>0.13541666666666666</v>
      </c>
      <c r="C19998" s="46"/>
      <c r="D19998" s="29">
        <v>46231.135416666664</v>
      </c>
      <c r="E19998" s="15" t="str">
        <f>IF(AND($B$6=NB!$A$17,$B$8&gt;0),'Ersparnisberechnung Sommertarif'!$B$8*SLP!C19978,"")</f>
        <v/>
      </c>
    </row>
    <row r="19999" spans="1:5" x14ac:dyDescent="0.3">
      <c r="A19999" s="25">
        <v>46231</v>
      </c>
      <c r="B19999" s="31">
        <v>0.14583333333333334</v>
      </c>
      <c r="C19999" s="46"/>
      <c r="D19999" s="29">
        <v>46231.145833333336</v>
      </c>
      <c r="E19999" s="15" t="str">
        <f>IF(AND($B$6=NB!$A$17,$B$8&gt;0),'Ersparnisberechnung Sommertarif'!$B$8*SLP!C19979,"")</f>
        <v/>
      </c>
    </row>
    <row r="20000" spans="1:5" x14ac:dyDescent="0.3">
      <c r="A20000" s="25">
        <v>46231</v>
      </c>
      <c r="B20000" s="31">
        <v>0.15625</v>
      </c>
      <c r="C20000" s="46"/>
      <c r="D20000" s="29">
        <v>46231.15625</v>
      </c>
      <c r="E20000" s="15" t="str">
        <f>IF(AND($B$6=NB!$A$17,$B$8&gt;0),'Ersparnisberechnung Sommertarif'!$B$8*SLP!C19980,"")</f>
        <v/>
      </c>
    </row>
    <row r="20001" spans="1:5" x14ac:dyDescent="0.3">
      <c r="A20001" s="25">
        <v>46231</v>
      </c>
      <c r="B20001" s="31">
        <v>0.16666666666666666</v>
      </c>
      <c r="C20001" s="46"/>
      <c r="D20001" s="29">
        <v>46231.166666666664</v>
      </c>
      <c r="E20001" s="15" t="str">
        <f>IF(AND($B$6=NB!$A$17,$B$8&gt;0),'Ersparnisberechnung Sommertarif'!$B$8*SLP!C19981,"")</f>
        <v/>
      </c>
    </row>
    <row r="20002" spans="1:5" x14ac:dyDescent="0.3">
      <c r="A20002" s="25">
        <v>46231</v>
      </c>
      <c r="B20002" s="31">
        <v>0.17708333333333334</v>
      </c>
      <c r="C20002" s="46"/>
      <c r="D20002" s="29">
        <v>46231.177083333336</v>
      </c>
      <c r="E20002" s="15" t="str">
        <f>IF(AND($B$6=NB!$A$17,$B$8&gt;0),'Ersparnisberechnung Sommertarif'!$B$8*SLP!C19982,"")</f>
        <v/>
      </c>
    </row>
    <row r="20003" spans="1:5" x14ac:dyDescent="0.3">
      <c r="A20003" s="25">
        <v>46231</v>
      </c>
      <c r="B20003" s="31">
        <v>0.1875</v>
      </c>
      <c r="C20003" s="46"/>
      <c r="D20003" s="29">
        <v>46231.1875</v>
      </c>
      <c r="E20003" s="15" t="str">
        <f>IF(AND($B$6=NB!$A$17,$B$8&gt;0),'Ersparnisberechnung Sommertarif'!$B$8*SLP!C19983,"")</f>
        <v/>
      </c>
    </row>
    <row r="20004" spans="1:5" x14ac:dyDescent="0.3">
      <c r="A20004" s="25">
        <v>46231</v>
      </c>
      <c r="B20004" s="31">
        <v>0.19791666666666666</v>
      </c>
      <c r="C20004" s="46"/>
      <c r="D20004" s="29">
        <v>46231.197916666664</v>
      </c>
      <c r="E20004" s="15" t="str">
        <f>IF(AND($B$6=NB!$A$17,$B$8&gt;0),'Ersparnisberechnung Sommertarif'!$B$8*SLP!C19984,"")</f>
        <v/>
      </c>
    </row>
    <row r="20005" spans="1:5" x14ac:dyDescent="0.3">
      <c r="A20005" s="25">
        <v>46231</v>
      </c>
      <c r="B20005" s="31">
        <v>0.20833333333333334</v>
      </c>
      <c r="C20005" s="46"/>
      <c r="D20005" s="29">
        <v>46231.208333333336</v>
      </c>
      <c r="E20005" s="15" t="str">
        <f>IF(AND($B$6=NB!$A$17,$B$8&gt;0),'Ersparnisberechnung Sommertarif'!$B$8*SLP!C19985,"")</f>
        <v/>
      </c>
    </row>
    <row r="20006" spans="1:5" x14ac:dyDescent="0.3">
      <c r="A20006" s="25">
        <v>46231</v>
      </c>
      <c r="B20006" s="31">
        <v>0.21875</v>
      </c>
      <c r="C20006" s="46"/>
      <c r="D20006" s="29">
        <v>46231.21875</v>
      </c>
      <c r="E20006" s="15" t="str">
        <f>IF(AND($B$6=NB!$A$17,$B$8&gt;0),'Ersparnisberechnung Sommertarif'!$B$8*SLP!C19986,"")</f>
        <v/>
      </c>
    </row>
    <row r="20007" spans="1:5" x14ac:dyDescent="0.3">
      <c r="A20007" s="25">
        <v>46231</v>
      </c>
      <c r="B20007" s="31">
        <v>0.22916666666666666</v>
      </c>
      <c r="C20007" s="46"/>
      <c r="D20007" s="29">
        <v>46231.229166666664</v>
      </c>
      <c r="E20007" s="15" t="str">
        <f>IF(AND($B$6=NB!$A$17,$B$8&gt;0),'Ersparnisberechnung Sommertarif'!$B$8*SLP!C19987,"")</f>
        <v/>
      </c>
    </row>
    <row r="20008" spans="1:5" x14ac:dyDescent="0.3">
      <c r="A20008" s="25">
        <v>46231</v>
      </c>
      <c r="B20008" s="31">
        <v>0.23958333333333334</v>
      </c>
      <c r="C20008" s="46"/>
      <c r="D20008" s="29">
        <v>46231.239583333336</v>
      </c>
      <c r="E20008" s="15" t="str">
        <f>IF(AND($B$6=NB!$A$17,$B$8&gt;0),'Ersparnisberechnung Sommertarif'!$B$8*SLP!C19988,"")</f>
        <v/>
      </c>
    </row>
    <row r="20009" spans="1:5" x14ac:dyDescent="0.3">
      <c r="A20009" s="25">
        <v>46231</v>
      </c>
      <c r="B20009" s="31">
        <v>0.25</v>
      </c>
      <c r="C20009" s="46"/>
      <c r="D20009" s="29">
        <v>46231.25</v>
      </c>
      <c r="E20009" s="15" t="str">
        <f>IF(AND($B$6=NB!$A$17,$B$8&gt;0),'Ersparnisberechnung Sommertarif'!$B$8*SLP!C19989,"")</f>
        <v/>
      </c>
    </row>
    <row r="20010" spans="1:5" x14ac:dyDescent="0.3">
      <c r="A20010" s="25">
        <v>46231</v>
      </c>
      <c r="B20010" s="31">
        <v>0.26041666666666669</v>
      </c>
      <c r="C20010" s="46"/>
      <c r="D20010" s="29">
        <v>46231.260416666664</v>
      </c>
      <c r="E20010" s="15" t="str">
        <f>IF(AND($B$6=NB!$A$17,$B$8&gt;0),'Ersparnisberechnung Sommertarif'!$B$8*SLP!C19990,"")</f>
        <v/>
      </c>
    </row>
    <row r="20011" spans="1:5" x14ac:dyDescent="0.3">
      <c r="A20011" s="25">
        <v>46231</v>
      </c>
      <c r="B20011" s="31">
        <v>0.27083333333333331</v>
      </c>
      <c r="C20011" s="46"/>
      <c r="D20011" s="29">
        <v>46231.270833333336</v>
      </c>
      <c r="E20011" s="15" t="str">
        <f>IF(AND($B$6=NB!$A$17,$B$8&gt;0),'Ersparnisberechnung Sommertarif'!$B$8*SLP!C19991,"")</f>
        <v/>
      </c>
    </row>
    <row r="20012" spans="1:5" x14ac:dyDescent="0.3">
      <c r="A20012" s="25">
        <v>46231</v>
      </c>
      <c r="B20012" s="31">
        <v>0.28125</v>
      </c>
      <c r="C20012" s="46"/>
      <c r="D20012" s="29">
        <v>46231.28125</v>
      </c>
      <c r="E20012" s="15" t="str">
        <f>IF(AND($B$6=NB!$A$17,$B$8&gt;0),'Ersparnisberechnung Sommertarif'!$B$8*SLP!C19992,"")</f>
        <v/>
      </c>
    </row>
    <row r="20013" spans="1:5" x14ac:dyDescent="0.3">
      <c r="A20013" s="25">
        <v>46231</v>
      </c>
      <c r="B20013" s="31">
        <v>0.29166666666666669</v>
      </c>
      <c r="C20013" s="46"/>
      <c r="D20013" s="29">
        <v>46231.291666666664</v>
      </c>
      <c r="E20013" s="15" t="str">
        <f>IF(AND($B$6=NB!$A$17,$B$8&gt;0),'Ersparnisberechnung Sommertarif'!$B$8*SLP!C19993,"")</f>
        <v/>
      </c>
    </row>
    <row r="20014" spans="1:5" x14ac:dyDescent="0.3">
      <c r="A20014" s="25">
        <v>46231</v>
      </c>
      <c r="B20014" s="31">
        <v>0.30208333333333331</v>
      </c>
      <c r="C20014" s="46"/>
      <c r="D20014" s="29">
        <v>46231.302083333336</v>
      </c>
      <c r="E20014" s="15" t="str">
        <f>IF(AND($B$6=NB!$A$17,$B$8&gt;0),'Ersparnisberechnung Sommertarif'!$B$8*SLP!C19994,"")</f>
        <v/>
      </c>
    </row>
    <row r="20015" spans="1:5" x14ac:dyDescent="0.3">
      <c r="A20015" s="25">
        <v>46231</v>
      </c>
      <c r="B20015" s="31">
        <v>0.3125</v>
      </c>
      <c r="C20015" s="46"/>
      <c r="D20015" s="29">
        <v>46231.3125</v>
      </c>
      <c r="E20015" s="15" t="str">
        <f>IF(AND($B$6=NB!$A$17,$B$8&gt;0),'Ersparnisberechnung Sommertarif'!$B$8*SLP!C19995,"")</f>
        <v/>
      </c>
    </row>
    <row r="20016" spans="1:5" x14ac:dyDescent="0.3">
      <c r="A20016" s="25">
        <v>46231</v>
      </c>
      <c r="B20016" s="31">
        <v>0.32291666666666669</v>
      </c>
      <c r="C20016" s="46"/>
      <c r="D20016" s="29">
        <v>46231.322916666664</v>
      </c>
      <c r="E20016" s="15" t="str">
        <f>IF(AND($B$6=NB!$A$17,$B$8&gt;0),'Ersparnisberechnung Sommertarif'!$B$8*SLP!C19996,"")</f>
        <v/>
      </c>
    </row>
    <row r="20017" spans="1:5" x14ac:dyDescent="0.3">
      <c r="A20017" s="25">
        <v>46231</v>
      </c>
      <c r="B20017" s="31">
        <v>0.33333333333333331</v>
      </c>
      <c r="C20017" s="46"/>
      <c r="D20017" s="29">
        <v>46231.333333333336</v>
      </c>
      <c r="E20017" s="15" t="str">
        <f>IF(AND($B$6=NB!$A$17,$B$8&gt;0),'Ersparnisberechnung Sommertarif'!$B$8*SLP!C19997,"")</f>
        <v/>
      </c>
    </row>
    <row r="20018" spans="1:5" x14ac:dyDescent="0.3">
      <c r="A20018" s="25">
        <v>46231</v>
      </c>
      <c r="B20018" s="31">
        <v>0.34375</v>
      </c>
      <c r="C20018" s="46"/>
      <c r="D20018" s="29">
        <v>46231.34375</v>
      </c>
      <c r="E20018" s="15" t="str">
        <f>IF(AND($B$6=NB!$A$17,$B$8&gt;0),'Ersparnisberechnung Sommertarif'!$B$8*SLP!C19998,"")</f>
        <v/>
      </c>
    </row>
    <row r="20019" spans="1:5" x14ac:dyDescent="0.3">
      <c r="A20019" s="25">
        <v>46231</v>
      </c>
      <c r="B20019" s="31">
        <v>0.35416666666666669</v>
      </c>
      <c r="C20019" s="46"/>
      <c r="D20019" s="29">
        <v>46231.354166666664</v>
      </c>
      <c r="E20019" s="15" t="str">
        <f>IF(AND($B$6=NB!$A$17,$B$8&gt;0),'Ersparnisberechnung Sommertarif'!$B$8*SLP!C19999,"")</f>
        <v/>
      </c>
    </row>
    <row r="20020" spans="1:5" x14ac:dyDescent="0.3">
      <c r="A20020" s="25">
        <v>46231</v>
      </c>
      <c r="B20020" s="31">
        <v>0.36458333333333331</v>
      </c>
      <c r="C20020" s="46"/>
      <c r="D20020" s="29">
        <v>46231.364583333336</v>
      </c>
      <c r="E20020" s="15" t="str">
        <f>IF(AND($B$6=NB!$A$17,$B$8&gt;0),'Ersparnisberechnung Sommertarif'!$B$8*SLP!C20000,"")</f>
        <v/>
      </c>
    </row>
    <row r="20021" spans="1:5" x14ac:dyDescent="0.3">
      <c r="A20021" s="25">
        <v>46231</v>
      </c>
      <c r="B20021" s="31">
        <v>0.375</v>
      </c>
      <c r="C20021" s="46"/>
      <c r="D20021" s="29">
        <v>46231.375</v>
      </c>
      <c r="E20021" s="15" t="str">
        <f>IF(AND($B$6=NB!$A$17,$B$8&gt;0),'Ersparnisberechnung Sommertarif'!$B$8*SLP!C20001,"")</f>
        <v/>
      </c>
    </row>
    <row r="20022" spans="1:5" x14ac:dyDescent="0.3">
      <c r="A20022" s="25">
        <v>46231</v>
      </c>
      <c r="B20022" s="31">
        <v>0.38541666666666669</v>
      </c>
      <c r="C20022" s="46"/>
      <c r="D20022" s="29">
        <v>46231.385416666664</v>
      </c>
      <c r="E20022" s="15" t="str">
        <f>IF(AND($B$6=NB!$A$17,$B$8&gt;0),'Ersparnisberechnung Sommertarif'!$B$8*SLP!C20002,"")</f>
        <v/>
      </c>
    </row>
    <row r="20023" spans="1:5" x14ac:dyDescent="0.3">
      <c r="A20023" s="25">
        <v>46231</v>
      </c>
      <c r="B20023" s="31">
        <v>0.39583333333333331</v>
      </c>
      <c r="C20023" s="46"/>
      <c r="D20023" s="29">
        <v>46231.395833333336</v>
      </c>
      <c r="E20023" s="15" t="str">
        <f>IF(AND($B$6=NB!$A$17,$B$8&gt;0),'Ersparnisberechnung Sommertarif'!$B$8*SLP!C20003,"")</f>
        <v/>
      </c>
    </row>
    <row r="20024" spans="1:5" x14ac:dyDescent="0.3">
      <c r="A20024" s="25">
        <v>46231</v>
      </c>
      <c r="B20024" s="31">
        <v>0.40625</v>
      </c>
      <c r="C20024" s="46"/>
      <c r="D20024" s="29">
        <v>46231.40625</v>
      </c>
      <c r="E20024" s="15" t="str">
        <f>IF(AND($B$6=NB!$A$17,$B$8&gt;0),'Ersparnisberechnung Sommertarif'!$B$8*SLP!C20004,"")</f>
        <v/>
      </c>
    </row>
    <row r="20025" spans="1:5" x14ac:dyDescent="0.3">
      <c r="A20025" s="25">
        <v>46231</v>
      </c>
      <c r="B20025" s="31">
        <v>0.41666666666666669</v>
      </c>
      <c r="C20025" s="46"/>
      <c r="D20025" s="29">
        <v>46231.416666666664</v>
      </c>
      <c r="E20025" s="15" t="str">
        <f>IF(AND($B$6=NB!$A$17,$B$8&gt;0),'Ersparnisberechnung Sommertarif'!$B$8*SLP!C20005,"")</f>
        <v/>
      </c>
    </row>
    <row r="20026" spans="1:5" x14ac:dyDescent="0.3">
      <c r="A20026" s="25">
        <v>46231</v>
      </c>
      <c r="B20026" s="31">
        <v>0.42708333333333331</v>
      </c>
      <c r="C20026" s="46"/>
      <c r="D20026" s="29">
        <v>46231.427083333336</v>
      </c>
      <c r="E20026" s="15" t="str">
        <f>IF(AND($B$6=NB!$A$17,$B$8&gt;0),'Ersparnisberechnung Sommertarif'!$B$8*SLP!C20006,"")</f>
        <v/>
      </c>
    </row>
    <row r="20027" spans="1:5" x14ac:dyDescent="0.3">
      <c r="A20027" s="25">
        <v>46231</v>
      </c>
      <c r="B20027" s="31">
        <v>0.4375</v>
      </c>
      <c r="C20027" s="46"/>
      <c r="D20027" s="29">
        <v>46231.4375</v>
      </c>
      <c r="E20027" s="15" t="str">
        <f>IF(AND($B$6=NB!$A$17,$B$8&gt;0),'Ersparnisberechnung Sommertarif'!$B$8*SLP!C20007,"")</f>
        <v/>
      </c>
    </row>
    <row r="20028" spans="1:5" x14ac:dyDescent="0.3">
      <c r="A20028" s="25">
        <v>46231</v>
      </c>
      <c r="B20028" s="31">
        <v>0.44791666666666669</v>
      </c>
      <c r="C20028" s="46"/>
      <c r="D20028" s="29">
        <v>46231.447916666664</v>
      </c>
      <c r="E20028" s="15" t="str">
        <f>IF(AND($B$6=NB!$A$17,$B$8&gt;0),'Ersparnisberechnung Sommertarif'!$B$8*SLP!C20008,"")</f>
        <v/>
      </c>
    </row>
    <row r="20029" spans="1:5" x14ac:dyDescent="0.3">
      <c r="A20029" s="25">
        <v>46231</v>
      </c>
      <c r="B20029" s="31">
        <v>0.45833333333333331</v>
      </c>
      <c r="C20029" s="46"/>
      <c r="D20029" s="29">
        <v>46231.458333333336</v>
      </c>
      <c r="E20029" s="15" t="str">
        <f>IF(AND($B$6=NB!$A$17,$B$8&gt;0),'Ersparnisberechnung Sommertarif'!$B$8*SLP!C20009,"")</f>
        <v/>
      </c>
    </row>
    <row r="20030" spans="1:5" x14ac:dyDescent="0.3">
      <c r="A20030" s="25">
        <v>46231</v>
      </c>
      <c r="B20030" s="31">
        <v>0.46875</v>
      </c>
      <c r="C20030" s="46"/>
      <c r="D20030" s="29">
        <v>46231.46875</v>
      </c>
      <c r="E20030" s="15" t="str">
        <f>IF(AND($B$6=NB!$A$17,$B$8&gt;0),'Ersparnisberechnung Sommertarif'!$B$8*SLP!C20010,"")</f>
        <v/>
      </c>
    </row>
    <row r="20031" spans="1:5" x14ac:dyDescent="0.3">
      <c r="A20031" s="25">
        <v>46231</v>
      </c>
      <c r="B20031" s="31">
        <v>0.47916666666666669</v>
      </c>
      <c r="C20031" s="46"/>
      <c r="D20031" s="29">
        <v>46231.479166666664</v>
      </c>
      <c r="E20031" s="15" t="str">
        <f>IF(AND($B$6=NB!$A$17,$B$8&gt;0),'Ersparnisberechnung Sommertarif'!$B$8*SLP!C20011,"")</f>
        <v/>
      </c>
    </row>
    <row r="20032" spans="1:5" x14ac:dyDescent="0.3">
      <c r="A20032" s="25">
        <v>46231</v>
      </c>
      <c r="B20032" s="31">
        <v>0.48958333333333331</v>
      </c>
      <c r="C20032" s="46"/>
      <c r="D20032" s="29">
        <v>46231.489583333336</v>
      </c>
      <c r="E20032" s="15" t="str">
        <f>IF(AND($B$6=NB!$A$17,$B$8&gt;0),'Ersparnisberechnung Sommertarif'!$B$8*SLP!C20012,"")</f>
        <v/>
      </c>
    </row>
    <row r="20033" spans="1:5" x14ac:dyDescent="0.3">
      <c r="A20033" s="25">
        <v>46231</v>
      </c>
      <c r="B20033" s="31">
        <v>0.5</v>
      </c>
      <c r="C20033" s="46"/>
      <c r="D20033" s="29">
        <v>46231.5</v>
      </c>
      <c r="E20033" s="15" t="str">
        <f>IF(AND($B$6=NB!$A$17,$B$8&gt;0),'Ersparnisberechnung Sommertarif'!$B$8*SLP!C20013,"")</f>
        <v/>
      </c>
    </row>
    <row r="20034" spans="1:5" x14ac:dyDescent="0.3">
      <c r="A20034" s="25">
        <v>46231</v>
      </c>
      <c r="B20034" s="31">
        <v>0.51041666666666663</v>
      </c>
      <c r="C20034" s="46"/>
      <c r="D20034" s="29">
        <v>46231.510416666664</v>
      </c>
      <c r="E20034" s="15" t="str">
        <f>IF(AND($B$6=NB!$A$17,$B$8&gt;0),'Ersparnisberechnung Sommertarif'!$B$8*SLP!C20014,"")</f>
        <v/>
      </c>
    </row>
    <row r="20035" spans="1:5" x14ac:dyDescent="0.3">
      <c r="A20035" s="25">
        <v>46231</v>
      </c>
      <c r="B20035" s="31">
        <v>0.52083333333333337</v>
      </c>
      <c r="C20035" s="46"/>
      <c r="D20035" s="29">
        <v>46231.520833333336</v>
      </c>
      <c r="E20035" s="15" t="str">
        <f>IF(AND($B$6=NB!$A$17,$B$8&gt;0),'Ersparnisberechnung Sommertarif'!$B$8*SLP!C20015,"")</f>
        <v/>
      </c>
    </row>
    <row r="20036" spans="1:5" x14ac:dyDescent="0.3">
      <c r="A20036" s="25">
        <v>46231</v>
      </c>
      <c r="B20036" s="31">
        <v>0.53125</v>
      </c>
      <c r="C20036" s="46"/>
      <c r="D20036" s="29">
        <v>46231.53125</v>
      </c>
      <c r="E20036" s="15" t="str">
        <f>IF(AND($B$6=NB!$A$17,$B$8&gt;0),'Ersparnisberechnung Sommertarif'!$B$8*SLP!C20016,"")</f>
        <v/>
      </c>
    </row>
    <row r="20037" spans="1:5" x14ac:dyDescent="0.3">
      <c r="A20037" s="25">
        <v>46231</v>
      </c>
      <c r="B20037" s="31">
        <v>0.54166666666666663</v>
      </c>
      <c r="C20037" s="46"/>
      <c r="D20037" s="29">
        <v>46231.541666666664</v>
      </c>
      <c r="E20037" s="15" t="str">
        <f>IF(AND($B$6=NB!$A$17,$B$8&gt;0),'Ersparnisberechnung Sommertarif'!$B$8*SLP!C20017,"")</f>
        <v/>
      </c>
    </row>
    <row r="20038" spans="1:5" x14ac:dyDescent="0.3">
      <c r="A20038" s="25">
        <v>46231</v>
      </c>
      <c r="B20038" s="31">
        <v>0.55208333333333337</v>
      </c>
      <c r="C20038" s="46"/>
      <c r="D20038" s="29">
        <v>46231.552083333336</v>
      </c>
      <c r="E20038" s="15" t="str">
        <f>IF(AND($B$6=NB!$A$17,$B$8&gt;0),'Ersparnisberechnung Sommertarif'!$B$8*SLP!C20018,"")</f>
        <v/>
      </c>
    </row>
    <row r="20039" spans="1:5" x14ac:dyDescent="0.3">
      <c r="A20039" s="25">
        <v>46231</v>
      </c>
      <c r="B20039" s="31">
        <v>0.5625</v>
      </c>
      <c r="C20039" s="46"/>
      <c r="D20039" s="29">
        <v>46231.5625</v>
      </c>
      <c r="E20039" s="15" t="str">
        <f>IF(AND($B$6=NB!$A$17,$B$8&gt;0),'Ersparnisberechnung Sommertarif'!$B$8*SLP!C20019,"")</f>
        <v/>
      </c>
    </row>
    <row r="20040" spans="1:5" x14ac:dyDescent="0.3">
      <c r="A20040" s="25">
        <v>46231</v>
      </c>
      <c r="B20040" s="31">
        <v>0.57291666666666663</v>
      </c>
      <c r="C20040" s="46"/>
      <c r="D20040" s="29">
        <v>46231.572916666664</v>
      </c>
      <c r="E20040" s="15" t="str">
        <f>IF(AND($B$6=NB!$A$17,$B$8&gt;0),'Ersparnisberechnung Sommertarif'!$B$8*SLP!C20020,"")</f>
        <v/>
      </c>
    </row>
    <row r="20041" spans="1:5" x14ac:dyDescent="0.3">
      <c r="A20041" s="25">
        <v>46231</v>
      </c>
      <c r="B20041" s="31">
        <v>0.58333333333333337</v>
      </c>
      <c r="C20041" s="46"/>
      <c r="D20041" s="29">
        <v>46231.583333333336</v>
      </c>
      <c r="E20041" s="15" t="str">
        <f>IF(AND($B$6=NB!$A$17,$B$8&gt;0),'Ersparnisberechnung Sommertarif'!$B$8*SLP!C20021,"")</f>
        <v/>
      </c>
    </row>
    <row r="20042" spans="1:5" x14ac:dyDescent="0.3">
      <c r="A20042" s="25">
        <v>46231</v>
      </c>
      <c r="B20042" s="31">
        <v>0.59375</v>
      </c>
      <c r="C20042" s="46"/>
      <c r="D20042" s="29">
        <v>46231.59375</v>
      </c>
      <c r="E20042" s="15" t="str">
        <f>IF(AND($B$6=NB!$A$17,$B$8&gt;0),'Ersparnisberechnung Sommertarif'!$B$8*SLP!C20022,"")</f>
        <v/>
      </c>
    </row>
    <row r="20043" spans="1:5" x14ac:dyDescent="0.3">
      <c r="A20043" s="25">
        <v>46231</v>
      </c>
      <c r="B20043" s="31">
        <v>0.60416666666666663</v>
      </c>
      <c r="C20043" s="46"/>
      <c r="D20043" s="29">
        <v>46231.604166666664</v>
      </c>
      <c r="E20043" s="15" t="str">
        <f>IF(AND($B$6=NB!$A$17,$B$8&gt;0),'Ersparnisberechnung Sommertarif'!$B$8*SLP!C20023,"")</f>
        <v/>
      </c>
    </row>
    <row r="20044" spans="1:5" x14ac:dyDescent="0.3">
      <c r="A20044" s="25">
        <v>46231</v>
      </c>
      <c r="B20044" s="31">
        <v>0.61458333333333337</v>
      </c>
      <c r="C20044" s="46"/>
      <c r="D20044" s="29">
        <v>46231.614583333336</v>
      </c>
      <c r="E20044" s="15" t="str">
        <f>IF(AND($B$6=NB!$A$17,$B$8&gt;0),'Ersparnisberechnung Sommertarif'!$B$8*SLP!C20024,"")</f>
        <v/>
      </c>
    </row>
    <row r="20045" spans="1:5" x14ac:dyDescent="0.3">
      <c r="A20045" s="25">
        <v>46231</v>
      </c>
      <c r="B20045" s="31">
        <v>0.625</v>
      </c>
      <c r="C20045" s="46"/>
      <c r="D20045" s="29">
        <v>46231.625</v>
      </c>
      <c r="E20045" s="15" t="str">
        <f>IF(AND($B$6=NB!$A$17,$B$8&gt;0),'Ersparnisberechnung Sommertarif'!$B$8*SLP!C20025,"")</f>
        <v/>
      </c>
    </row>
    <row r="20046" spans="1:5" x14ac:dyDescent="0.3">
      <c r="A20046" s="25">
        <v>46231</v>
      </c>
      <c r="B20046" s="31">
        <v>0.63541666666666663</v>
      </c>
      <c r="C20046" s="46"/>
      <c r="D20046" s="29">
        <v>46231.635416666664</v>
      </c>
      <c r="E20046" s="15" t="str">
        <f>IF(AND($B$6=NB!$A$17,$B$8&gt;0),'Ersparnisberechnung Sommertarif'!$B$8*SLP!C20026,"")</f>
        <v/>
      </c>
    </row>
    <row r="20047" spans="1:5" x14ac:dyDescent="0.3">
      <c r="A20047" s="25">
        <v>46231</v>
      </c>
      <c r="B20047" s="31">
        <v>0.64583333333333337</v>
      </c>
      <c r="C20047" s="46"/>
      <c r="D20047" s="29">
        <v>46231.645833333336</v>
      </c>
      <c r="E20047" s="15" t="str">
        <f>IF(AND($B$6=NB!$A$17,$B$8&gt;0),'Ersparnisberechnung Sommertarif'!$B$8*SLP!C20027,"")</f>
        <v/>
      </c>
    </row>
    <row r="20048" spans="1:5" x14ac:dyDescent="0.3">
      <c r="A20048" s="25">
        <v>46231</v>
      </c>
      <c r="B20048" s="31">
        <v>0.65625</v>
      </c>
      <c r="C20048" s="46"/>
      <c r="D20048" s="29">
        <v>46231.65625</v>
      </c>
      <c r="E20048" s="15" t="str">
        <f>IF(AND($B$6=NB!$A$17,$B$8&gt;0),'Ersparnisberechnung Sommertarif'!$B$8*SLP!C20028,"")</f>
        <v/>
      </c>
    </row>
    <row r="20049" spans="1:5" x14ac:dyDescent="0.3">
      <c r="A20049" s="25">
        <v>46231</v>
      </c>
      <c r="B20049" s="31">
        <v>0.66666666666666663</v>
      </c>
      <c r="C20049" s="46"/>
      <c r="D20049" s="29">
        <v>46231.666666666664</v>
      </c>
      <c r="E20049" s="15" t="str">
        <f>IF(AND($B$6=NB!$A$17,$B$8&gt;0),'Ersparnisberechnung Sommertarif'!$B$8*SLP!C20029,"")</f>
        <v/>
      </c>
    </row>
    <row r="20050" spans="1:5" x14ac:dyDescent="0.3">
      <c r="A20050" s="25">
        <v>46231</v>
      </c>
      <c r="B20050" s="31">
        <v>0.67708333333333337</v>
      </c>
      <c r="C20050" s="46"/>
      <c r="D20050" s="29">
        <v>46231.677083333336</v>
      </c>
      <c r="E20050" s="15" t="str">
        <f>IF(AND($B$6=NB!$A$17,$B$8&gt;0),'Ersparnisberechnung Sommertarif'!$B$8*SLP!C20030,"")</f>
        <v/>
      </c>
    </row>
    <row r="20051" spans="1:5" x14ac:dyDescent="0.3">
      <c r="A20051" s="25">
        <v>46231</v>
      </c>
      <c r="B20051" s="31">
        <v>0.6875</v>
      </c>
      <c r="C20051" s="46"/>
      <c r="D20051" s="29">
        <v>46231.6875</v>
      </c>
      <c r="E20051" s="15" t="str">
        <f>IF(AND($B$6=NB!$A$17,$B$8&gt;0),'Ersparnisberechnung Sommertarif'!$B$8*SLP!C20031,"")</f>
        <v/>
      </c>
    </row>
    <row r="20052" spans="1:5" x14ac:dyDescent="0.3">
      <c r="A20052" s="25">
        <v>46231</v>
      </c>
      <c r="B20052" s="31">
        <v>0.69791666666666663</v>
      </c>
      <c r="C20052" s="46"/>
      <c r="D20052" s="29">
        <v>46231.697916666664</v>
      </c>
      <c r="E20052" s="15" t="str">
        <f>IF(AND($B$6=NB!$A$17,$B$8&gt;0),'Ersparnisberechnung Sommertarif'!$B$8*SLP!C20032,"")</f>
        <v/>
      </c>
    </row>
    <row r="20053" spans="1:5" x14ac:dyDescent="0.3">
      <c r="A20053" s="25">
        <v>46231</v>
      </c>
      <c r="B20053" s="31">
        <v>0.70833333333333337</v>
      </c>
      <c r="C20053" s="46"/>
      <c r="D20053" s="29">
        <v>46231.708333333336</v>
      </c>
      <c r="E20053" s="15" t="str">
        <f>IF(AND($B$6=NB!$A$17,$B$8&gt;0),'Ersparnisberechnung Sommertarif'!$B$8*SLP!C20033,"")</f>
        <v/>
      </c>
    </row>
    <row r="20054" spans="1:5" x14ac:dyDescent="0.3">
      <c r="A20054" s="25">
        <v>46231</v>
      </c>
      <c r="B20054" s="31">
        <v>0.71875</v>
      </c>
      <c r="C20054" s="46"/>
      <c r="D20054" s="29">
        <v>46231.71875</v>
      </c>
      <c r="E20054" s="15" t="str">
        <f>IF(AND($B$6=NB!$A$17,$B$8&gt;0),'Ersparnisberechnung Sommertarif'!$B$8*SLP!C20034,"")</f>
        <v/>
      </c>
    </row>
    <row r="20055" spans="1:5" x14ac:dyDescent="0.3">
      <c r="A20055" s="25">
        <v>46231</v>
      </c>
      <c r="B20055" s="31">
        <v>0.72916666666666663</v>
      </c>
      <c r="C20055" s="46"/>
      <c r="D20055" s="29">
        <v>46231.729166666664</v>
      </c>
      <c r="E20055" s="15" t="str">
        <f>IF(AND($B$6=NB!$A$17,$B$8&gt;0),'Ersparnisberechnung Sommertarif'!$B$8*SLP!C20035,"")</f>
        <v/>
      </c>
    </row>
    <row r="20056" spans="1:5" x14ac:dyDescent="0.3">
      <c r="A20056" s="25">
        <v>46231</v>
      </c>
      <c r="B20056" s="31">
        <v>0.73958333333333337</v>
      </c>
      <c r="C20056" s="46"/>
      <c r="D20056" s="29">
        <v>46231.739583333336</v>
      </c>
      <c r="E20056" s="15" t="str">
        <f>IF(AND($B$6=NB!$A$17,$B$8&gt;0),'Ersparnisberechnung Sommertarif'!$B$8*SLP!C20036,"")</f>
        <v/>
      </c>
    </row>
    <row r="20057" spans="1:5" x14ac:dyDescent="0.3">
      <c r="A20057" s="25">
        <v>46231</v>
      </c>
      <c r="B20057" s="31">
        <v>0.75</v>
      </c>
      <c r="C20057" s="46"/>
      <c r="D20057" s="29">
        <v>46231.75</v>
      </c>
      <c r="E20057" s="15" t="str">
        <f>IF(AND($B$6=NB!$A$17,$B$8&gt;0),'Ersparnisberechnung Sommertarif'!$B$8*SLP!C20037,"")</f>
        <v/>
      </c>
    </row>
    <row r="20058" spans="1:5" x14ac:dyDescent="0.3">
      <c r="A20058" s="25">
        <v>46231</v>
      </c>
      <c r="B20058" s="31">
        <v>0.76041666666666663</v>
      </c>
      <c r="C20058" s="46"/>
      <c r="D20058" s="29">
        <v>46231.760416666664</v>
      </c>
      <c r="E20058" s="15" t="str">
        <f>IF(AND($B$6=NB!$A$17,$B$8&gt;0),'Ersparnisberechnung Sommertarif'!$B$8*SLP!C20038,"")</f>
        <v/>
      </c>
    </row>
    <row r="20059" spans="1:5" x14ac:dyDescent="0.3">
      <c r="A20059" s="25">
        <v>46231</v>
      </c>
      <c r="B20059" s="31">
        <v>0.77083333333333337</v>
      </c>
      <c r="C20059" s="46"/>
      <c r="D20059" s="29">
        <v>46231.770833333336</v>
      </c>
      <c r="E20059" s="15" t="str">
        <f>IF(AND($B$6=NB!$A$17,$B$8&gt;0),'Ersparnisberechnung Sommertarif'!$B$8*SLP!C20039,"")</f>
        <v/>
      </c>
    </row>
    <row r="20060" spans="1:5" x14ac:dyDescent="0.3">
      <c r="A20060" s="25">
        <v>46231</v>
      </c>
      <c r="B20060" s="31">
        <v>0.78125</v>
      </c>
      <c r="C20060" s="46"/>
      <c r="D20060" s="29">
        <v>46231.78125</v>
      </c>
      <c r="E20060" s="15" t="str">
        <f>IF(AND($B$6=NB!$A$17,$B$8&gt;0),'Ersparnisberechnung Sommertarif'!$B$8*SLP!C20040,"")</f>
        <v/>
      </c>
    </row>
    <row r="20061" spans="1:5" x14ac:dyDescent="0.3">
      <c r="A20061" s="25">
        <v>46231</v>
      </c>
      <c r="B20061" s="31">
        <v>0.79166666666666663</v>
      </c>
      <c r="C20061" s="46"/>
      <c r="D20061" s="29">
        <v>46231.791666666664</v>
      </c>
      <c r="E20061" s="15" t="str">
        <f>IF(AND($B$6=NB!$A$17,$B$8&gt;0),'Ersparnisberechnung Sommertarif'!$B$8*SLP!C20041,"")</f>
        <v/>
      </c>
    </row>
    <row r="20062" spans="1:5" x14ac:dyDescent="0.3">
      <c r="A20062" s="25">
        <v>46231</v>
      </c>
      <c r="B20062" s="31">
        <v>0.80208333333333337</v>
      </c>
      <c r="C20062" s="46"/>
      <c r="D20062" s="29">
        <v>46231.802083333336</v>
      </c>
      <c r="E20062" s="15" t="str">
        <f>IF(AND($B$6=NB!$A$17,$B$8&gt;0),'Ersparnisberechnung Sommertarif'!$B$8*SLP!C20042,"")</f>
        <v/>
      </c>
    </row>
    <row r="20063" spans="1:5" x14ac:dyDescent="0.3">
      <c r="A20063" s="25">
        <v>46231</v>
      </c>
      <c r="B20063" s="31">
        <v>0.8125</v>
      </c>
      <c r="C20063" s="46"/>
      <c r="D20063" s="29">
        <v>46231.8125</v>
      </c>
      <c r="E20063" s="15" t="str">
        <f>IF(AND($B$6=NB!$A$17,$B$8&gt;0),'Ersparnisberechnung Sommertarif'!$B$8*SLP!C20043,"")</f>
        <v/>
      </c>
    </row>
    <row r="20064" spans="1:5" x14ac:dyDescent="0.3">
      <c r="A20064" s="25">
        <v>46231</v>
      </c>
      <c r="B20064" s="31">
        <v>0.82291666666666663</v>
      </c>
      <c r="C20064" s="46"/>
      <c r="D20064" s="29">
        <v>46231.822916666664</v>
      </c>
      <c r="E20064" s="15" t="str">
        <f>IF(AND($B$6=NB!$A$17,$B$8&gt;0),'Ersparnisberechnung Sommertarif'!$B$8*SLP!C20044,"")</f>
        <v/>
      </c>
    </row>
    <row r="20065" spans="1:5" x14ac:dyDescent="0.3">
      <c r="A20065" s="25">
        <v>46231</v>
      </c>
      <c r="B20065" s="31">
        <v>0.83333333333333337</v>
      </c>
      <c r="C20065" s="46"/>
      <c r="D20065" s="29">
        <v>46231.833333333336</v>
      </c>
      <c r="E20065" s="15" t="str">
        <f>IF(AND($B$6=NB!$A$17,$B$8&gt;0),'Ersparnisberechnung Sommertarif'!$B$8*SLP!C20045,"")</f>
        <v/>
      </c>
    </row>
    <row r="20066" spans="1:5" x14ac:dyDescent="0.3">
      <c r="A20066" s="25">
        <v>46231</v>
      </c>
      <c r="B20066" s="31">
        <v>0.84375</v>
      </c>
      <c r="C20066" s="46"/>
      <c r="D20066" s="29">
        <v>46231.84375</v>
      </c>
      <c r="E20066" s="15" t="str">
        <f>IF(AND($B$6=NB!$A$17,$B$8&gt;0),'Ersparnisberechnung Sommertarif'!$B$8*SLP!C20046,"")</f>
        <v/>
      </c>
    </row>
    <row r="20067" spans="1:5" x14ac:dyDescent="0.3">
      <c r="A20067" s="25">
        <v>46231</v>
      </c>
      <c r="B20067" s="31">
        <v>0.85416666666666663</v>
      </c>
      <c r="C20067" s="46"/>
      <c r="D20067" s="29">
        <v>46231.854166666664</v>
      </c>
      <c r="E20067" s="15" t="str">
        <f>IF(AND($B$6=NB!$A$17,$B$8&gt;0),'Ersparnisberechnung Sommertarif'!$B$8*SLP!C20047,"")</f>
        <v/>
      </c>
    </row>
    <row r="20068" spans="1:5" x14ac:dyDescent="0.3">
      <c r="A20068" s="25">
        <v>46231</v>
      </c>
      <c r="B20068" s="31">
        <v>0.86458333333333337</v>
      </c>
      <c r="C20068" s="46"/>
      <c r="D20068" s="29">
        <v>46231.864583333336</v>
      </c>
      <c r="E20068" s="15" t="str">
        <f>IF(AND($B$6=NB!$A$17,$B$8&gt;0),'Ersparnisberechnung Sommertarif'!$B$8*SLP!C20048,"")</f>
        <v/>
      </c>
    </row>
    <row r="20069" spans="1:5" x14ac:dyDescent="0.3">
      <c r="A20069" s="25">
        <v>46231</v>
      </c>
      <c r="B20069" s="31">
        <v>0.875</v>
      </c>
      <c r="C20069" s="46"/>
      <c r="D20069" s="29">
        <v>46231.875</v>
      </c>
      <c r="E20069" s="15" t="str">
        <f>IF(AND($B$6=NB!$A$17,$B$8&gt;0),'Ersparnisberechnung Sommertarif'!$B$8*SLP!C20049,"")</f>
        <v/>
      </c>
    </row>
    <row r="20070" spans="1:5" x14ac:dyDescent="0.3">
      <c r="A20070" s="25">
        <v>46231</v>
      </c>
      <c r="B20070" s="31">
        <v>0.88541666666666663</v>
      </c>
      <c r="C20070" s="46"/>
      <c r="D20070" s="29">
        <v>46231.885416666664</v>
      </c>
      <c r="E20070" s="15" t="str">
        <f>IF(AND($B$6=NB!$A$17,$B$8&gt;0),'Ersparnisberechnung Sommertarif'!$B$8*SLP!C20050,"")</f>
        <v/>
      </c>
    </row>
    <row r="20071" spans="1:5" x14ac:dyDescent="0.3">
      <c r="A20071" s="25">
        <v>46231</v>
      </c>
      <c r="B20071" s="31">
        <v>0.89583333333333337</v>
      </c>
      <c r="C20071" s="46"/>
      <c r="D20071" s="29">
        <v>46231.895833333336</v>
      </c>
      <c r="E20071" s="15" t="str">
        <f>IF(AND($B$6=NB!$A$17,$B$8&gt;0),'Ersparnisberechnung Sommertarif'!$B$8*SLP!C20051,"")</f>
        <v/>
      </c>
    </row>
    <row r="20072" spans="1:5" x14ac:dyDescent="0.3">
      <c r="A20072" s="25">
        <v>46231</v>
      </c>
      <c r="B20072" s="31">
        <v>0.90625</v>
      </c>
      <c r="C20072" s="46"/>
      <c r="D20072" s="29">
        <v>46231.90625</v>
      </c>
      <c r="E20072" s="15" t="str">
        <f>IF(AND($B$6=NB!$A$17,$B$8&gt;0),'Ersparnisberechnung Sommertarif'!$B$8*SLP!C20052,"")</f>
        <v/>
      </c>
    </row>
    <row r="20073" spans="1:5" x14ac:dyDescent="0.3">
      <c r="A20073" s="25">
        <v>46231</v>
      </c>
      <c r="B20073" s="31">
        <v>0.91666666666666663</v>
      </c>
      <c r="C20073" s="46"/>
      <c r="D20073" s="29">
        <v>46231.916666666664</v>
      </c>
      <c r="E20073" s="15" t="str">
        <f>IF(AND($B$6=NB!$A$17,$B$8&gt;0),'Ersparnisberechnung Sommertarif'!$B$8*SLP!C20053,"")</f>
        <v/>
      </c>
    </row>
    <row r="20074" spans="1:5" x14ac:dyDescent="0.3">
      <c r="A20074" s="25">
        <v>46231</v>
      </c>
      <c r="B20074" s="31">
        <v>0.92708333333333337</v>
      </c>
      <c r="C20074" s="46"/>
      <c r="D20074" s="29">
        <v>46231.927083333336</v>
      </c>
      <c r="E20074" s="15" t="str">
        <f>IF(AND($B$6=NB!$A$17,$B$8&gt;0),'Ersparnisberechnung Sommertarif'!$B$8*SLP!C20054,"")</f>
        <v/>
      </c>
    </row>
    <row r="20075" spans="1:5" x14ac:dyDescent="0.3">
      <c r="A20075" s="25">
        <v>46231</v>
      </c>
      <c r="B20075" s="31">
        <v>0.9375</v>
      </c>
      <c r="C20075" s="46"/>
      <c r="D20075" s="29">
        <v>46231.9375</v>
      </c>
      <c r="E20075" s="15" t="str">
        <f>IF(AND($B$6=NB!$A$17,$B$8&gt;0),'Ersparnisberechnung Sommertarif'!$B$8*SLP!C20055,"")</f>
        <v/>
      </c>
    </row>
    <row r="20076" spans="1:5" x14ac:dyDescent="0.3">
      <c r="A20076" s="25">
        <v>46231</v>
      </c>
      <c r="B20076" s="31">
        <v>0.94791666666666663</v>
      </c>
      <c r="C20076" s="46"/>
      <c r="D20076" s="29">
        <v>46231.947916666664</v>
      </c>
      <c r="E20076" s="15" t="str">
        <f>IF(AND($B$6=NB!$A$17,$B$8&gt;0),'Ersparnisberechnung Sommertarif'!$B$8*SLP!C20056,"")</f>
        <v/>
      </c>
    </row>
    <row r="20077" spans="1:5" x14ac:dyDescent="0.3">
      <c r="A20077" s="25">
        <v>46231</v>
      </c>
      <c r="B20077" s="31">
        <v>0.95833333333333337</v>
      </c>
      <c r="C20077" s="46"/>
      <c r="D20077" s="29">
        <v>46231.958333333336</v>
      </c>
      <c r="E20077" s="15" t="str">
        <f>IF(AND($B$6=NB!$A$17,$B$8&gt;0),'Ersparnisberechnung Sommertarif'!$B$8*SLP!C20057,"")</f>
        <v/>
      </c>
    </row>
    <row r="20078" spans="1:5" x14ac:dyDescent="0.3">
      <c r="A20078" s="25">
        <v>46231</v>
      </c>
      <c r="B20078" s="31">
        <v>0.96875</v>
      </c>
      <c r="C20078" s="46"/>
      <c r="D20078" s="29">
        <v>46231.96875</v>
      </c>
      <c r="E20078" s="15" t="str">
        <f>IF(AND($B$6=NB!$A$17,$B$8&gt;0),'Ersparnisberechnung Sommertarif'!$B$8*SLP!C20058,"")</f>
        <v/>
      </c>
    </row>
    <row r="20079" spans="1:5" x14ac:dyDescent="0.3">
      <c r="A20079" s="25">
        <v>46231</v>
      </c>
      <c r="B20079" s="31">
        <v>0.97916666666666663</v>
      </c>
      <c r="C20079" s="46"/>
      <c r="D20079" s="29">
        <v>46231.979166666664</v>
      </c>
      <c r="E20079" s="15" t="str">
        <f>IF(AND($B$6=NB!$A$17,$B$8&gt;0),'Ersparnisberechnung Sommertarif'!$B$8*SLP!C20059,"")</f>
        <v/>
      </c>
    </row>
    <row r="20080" spans="1:5" x14ac:dyDescent="0.3">
      <c r="A20080" s="25">
        <v>46231</v>
      </c>
      <c r="B20080" s="31">
        <v>0.98958333333333337</v>
      </c>
      <c r="C20080" s="46"/>
      <c r="D20080" s="29">
        <v>46231.989583333336</v>
      </c>
      <c r="E20080" s="15" t="str">
        <f>IF(AND($B$6=NB!$A$17,$B$8&gt;0),'Ersparnisberechnung Sommertarif'!$B$8*SLP!C20060,"")</f>
        <v/>
      </c>
    </row>
    <row r="20081" spans="1:5" x14ac:dyDescent="0.3">
      <c r="A20081" s="25">
        <v>46232</v>
      </c>
      <c r="B20081" s="31">
        <v>0</v>
      </c>
      <c r="C20081" s="46"/>
      <c r="D20081" s="29">
        <v>46232</v>
      </c>
      <c r="E20081" s="15" t="str">
        <f>IF(AND($B$6=NB!$A$17,$B$8&gt;0),'Ersparnisberechnung Sommertarif'!$B$8*SLP!C20061,"")</f>
        <v/>
      </c>
    </row>
    <row r="20082" spans="1:5" x14ac:dyDescent="0.3">
      <c r="A20082" s="25">
        <v>46232</v>
      </c>
      <c r="B20082" s="31">
        <v>1.0416666666666666E-2</v>
      </c>
      <c r="C20082" s="46"/>
      <c r="D20082" s="29">
        <v>46232.010416666664</v>
      </c>
      <c r="E20082" s="15" t="str">
        <f>IF(AND($B$6=NB!$A$17,$B$8&gt;0),'Ersparnisberechnung Sommertarif'!$B$8*SLP!C20062,"")</f>
        <v/>
      </c>
    </row>
    <row r="20083" spans="1:5" x14ac:dyDescent="0.3">
      <c r="A20083" s="25">
        <v>46232</v>
      </c>
      <c r="B20083" s="31">
        <v>2.0833333333333332E-2</v>
      </c>
      <c r="C20083" s="46"/>
      <c r="D20083" s="29">
        <v>46232.020833333336</v>
      </c>
      <c r="E20083" s="15" t="str">
        <f>IF(AND($B$6=NB!$A$17,$B$8&gt;0),'Ersparnisberechnung Sommertarif'!$B$8*SLP!C20063,"")</f>
        <v/>
      </c>
    </row>
    <row r="20084" spans="1:5" x14ac:dyDescent="0.3">
      <c r="A20084" s="25">
        <v>46232</v>
      </c>
      <c r="B20084" s="31">
        <v>3.125E-2</v>
      </c>
      <c r="C20084" s="46"/>
      <c r="D20084" s="29">
        <v>46232.03125</v>
      </c>
      <c r="E20084" s="15" t="str">
        <f>IF(AND($B$6=NB!$A$17,$B$8&gt;0),'Ersparnisberechnung Sommertarif'!$B$8*SLP!C20064,"")</f>
        <v/>
      </c>
    </row>
    <row r="20085" spans="1:5" x14ac:dyDescent="0.3">
      <c r="A20085" s="25">
        <v>46232</v>
      </c>
      <c r="B20085" s="31">
        <v>4.1666666666666664E-2</v>
      </c>
      <c r="C20085" s="46"/>
      <c r="D20085" s="29">
        <v>46232.041666666664</v>
      </c>
      <c r="E20085" s="15" t="str">
        <f>IF(AND($B$6=NB!$A$17,$B$8&gt;0),'Ersparnisberechnung Sommertarif'!$B$8*SLP!C20065,"")</f>
        <v/>
      </c>
    </row>
    <row r="20086" spans="1:5" x14ac:dyDescent="0.3">
      <c r="A20086" s="25">
        <v>46232</v>
      </c>
      <c r="B20086" s="31">
        <v>5.2083333333333336E-2</v>
      </c>
      <c r="C20086" s="46"/>
      <c r="D20086" s="29">
        <v>46232.052083333336</v>
      </c>
      <c r="E20086" s="15" t="str">
        <f>IF(AND($B$6=NB!$A$17,$B$8&gt;0),'Ersparnisberechnung Sommertarif'!$B$8*SLP!C20066,"")</f>
        <v/>
      </c>
    </row>
    <row r="20087" spans="1:5" x14ac:dyDescent="0.3">
      <c r="A20087" s="25">
        <v>46232</v>
      </c>
      <c r="B20087" s="31">
        <v>6.25E-2</v>
      </c>
      <c r="C20087" s="46"/>
      <c r="D20087" s="29">
        <v>46232.0625</v>
      </c>
      <c r="E20087" s="15" t="str">
        <f>IF(AND($B$6=NB!$A$17,$B$8&gt;0),'Ersparnisberechnung Sommertarif'!$B$8*SLP!C20067,"")</f>
        <v/>
      </c>
    </row>
    <row r="20088" spans="1:5" x14ac:dyDescent="0.3">
      <c r="A20088" s="25">
        <v>46232</v>
      </c>
      <c r="B20088" s="31">
        <v>7.2916666666666671E-2</v>
      </c>
      <c r="C20088" s="46"/>
      <c r="D20088" s="29">
        <v>46232.072916666664</v>
      </c>
      <c r="E20088" s="15" t="str">
        <f>IF(AND($B$6=NB!$A$17,$B$8&gt;0),'Ersparnisberechnung Sommertarif'!$B$8*SLP!C20068,"")</f>
        <v/>
      </c>
    </row>
    <row r="20089" spans="1:5" x14ac:dyDescent="0.3">
      <c r="A20089" s="25">
        <v>46232</v>
      </c>
      <c r="B20089" s="31">
        <v>8.3333333333333329E-2</v>
      </c>
      <c r="C20089" s="46"/>
      <c r="D20089" s="29">
        <v>46232.083333333336</v>
      </c>
      <c r="E20089" s="15" t="str">
        <f>IF(AND($B$6=NB!$A$17,$B$8&gt;0),'Ersparnisberechnung Sommertarif'!$B$8*SLP!C20069,"")</f>
        <v/>
      </c>
    </row>
    <row r="20090" spans="1:5" x14ac:dyDescent="0.3">
      <c r="A20090" s="25">
        <v>46232</v>
      </c>
      <c r="B20090" s="31">
        <v>9.375E-2</v>
      </c>
      <c r="C20090" s="46"/>
      <c r="D20090" s="29">
        <v>46232.09375</v>
      </c>
      <c r="E20090" s="15" t="str">
        <f>IF(AND($B$6=NB!$A$17,$B$8&gt;0),'Ersparnisberechnung Sommertarif'!$B$8*SLP!C20070,"")</f>
        <v/>
      </c>
    </row>
    <row r="20091" spans="1:5" x14ac:dyDescent="0.3">
      <c r="A20091" s="25">
        <v>46232</v>
      </c>
      <c r="B20091" s="31">
        <v>0.10416666666666667</v>
      </c>
      <c r="C20091" s="46"/>
      <c r="D20091" s="29">
        <v>46232.104166666664</v>
      </c>
      <c r="E20091" s="15" t="str">
        <f>IF(AND($B$6=NB!$A$17,$B$8&gt;0),'Ersparnisberechnung Sommertarif'!$B$8*SLP!C20071,"")</f>
        <v/>
      </c>
    </row>
    <row r="20092" spans="1:5" x14ac:dyDescent="0.3">
      <c r="A20092" s="25">
        <v>46232</v>
      </c>
      <c r="B20092" s="31">
        <v>0.11458333333333333</v>
      </c>
      <c r="C20092" s="46"/>
      <c r="D20092" s="29">
        <v>46232.114583333336</v>
      </c>
      <c r="E20092" s="15" t="str">
        <f>IF(AND($B$6=NB!$A$17,$B$8&gt;0),'Ersparnisberechnung Sommertarif'!$B$8*SLP!C20072,"")</f>
        <v/>
      </c>
    </row>
    <row r="20093" spans="1:5" x14ac:dyDescent="0.3">
      <c r="A20093" s="25">
        <v>46232</v>
      </c>
      <c r="B20093" s="31">
        <v>0.125</v>
      </c>
      <c r="C20093" s="46"/>
      <c r="D20093" s="29">
        <v>46232.125</v>
      </c>
      <c r="E20093" s="15" t="str">
        <f>IF(AND($B$6=NB!$A$17,$B$8&gt;0),'Ersparnisberechnung Sommertarif'!$B$8*SLP!C20073,"")</f>
        <v/>
      </c>
    </row>
    <row r="20094" spans="1:5" x14ac:dyDescent="0.3">
      <c r="A20094" s="25">
        <v>46232</v>
      </c>
      <c r="B20094" s="31">
        <v>0.13541666666666666</v>
      </c>
      <c r="C20094" s="46"/>
      <c r="D20094" s="29">
        <v>46232.135416666664</v>
      </c>
      <c r="E20094" s="15" t="str">
        <f>IF(AND($B$6=NB!$A$17,$B$8&gt;0),'Ersparnisberechnung Sommertarif'!$B$8*SLP!C20074,"")</f>
        <v/>
      </c>
    </row>
    <row r="20095" spans="1:5" x14ac:dyDescent="0.3">
      <c r="A20095" s="25">
        <v>46232</v>
      </c>
      <c r="B20095" s="31">
        <v>0.14583333333333334</v>
      </c>
      <c r="C20095" s="46"/>
      <c r="D20095" s="29">
        <v>46232.145833333336</v>
      </c>
      <c r="E20095" s="15" t="str">
        <f>IF(AND($B$6=NB!$A$17,$B$8&gt;0),'Ersparnisberechnung Sommertarif'!$B$8*SLP!C20075,"")</f>
        <v/>
      </c>
    </row>
    <row r="20096" spans="1:5" x14ac:dyDescent="0.3">
      <c r="A20096" s="25">
        <v>46232</v>
      </c>
      <c r="B20096" s="31">
        <v>0.15625</v>
      </c>
      <c r="C20096" s="46"/>
      <c r="D20096" s="29">
        <v>46232.15625</v>
      </c>
      <c r="E20096" s="15" t="str">
        <f>IF(AND($B$6=NB!$A$17,$B$8&gt;0),'Ersparnisberechnung Sommertarif'!$B$8*SLP!C20076,"")</f>
        <v/>
      </c>
    </row>
    <row r="20097" spans="1:5" x14ac:dyDescent="0.3">
      <c r="A20097" s="25">
        <v>46232</v>
      </c>
      <c r="B20097" s="31">
        <v>0.16666666666666666</v>
      </c>
      <c r="C20097" s="46"/>
      <c r="D20097" s="29">
        <v>46232.166666666664</v>
      </c>
      <c r="E20097" s="15" t="str">
        <f>IF(AND($B$6=NB!$A$17,$B$8&gt;0),'Ersparnisberechnung Sommertarif'!$B$8*SLP!C20077,"")</f>
        <v/>
      </c>
    </row>
    <row r="20098" spans="1:5" x14ac:dyDescent="0.3">
      <c r="A20098" s="25">
        <v>46232</v>
      </c>
      <c r="B20098" s="31">
        <v>0.17708333333333334</v>
      </c>
      <c r="C20098" s="46"/>
      <c r="D20098" s="29">
        <v>46232.177083333336</v>
      </c>
      <c r="E20098" s="15" t="str">
        <f>IF(AND($B$6=NB!$A$17,$B$8&gt;0),'Ersparnisberechnung Sommertarif'!$B$8*SLP!C20078,"")</f>
        <v/>
      </c>
    </row>
    <row r="20099" spans="1:5" x14ac:dyDescent="0.3">
      <c r="A20099" s="25">
        <v>46232</v>
      </c>
      <c r="B20099" s="31">
        <v>0.1875</v>
      </c>
      <c r="C20099" s="46"/>
      <c r="D20099" s="29">
        <v>46232.1875</v>
      </c>
      <c r="E20099" s="15" t="str">
        <f>IF(AND($B$6=NB!$A$17,$B$8&gt;0),'Ersparnisberechnung Sommertarif'!$B$8*SLP!C20079,"")</f>
        <v/>
      </c>
    </row>
    <row r="20100" spans="1:5" x14ac:dyDescent="0.3">
      <c r="A20100" s="25">
        <v>46232</v>
      </c>
      <c r="B20100" s="31">
        <v>0.19791666666666666</v>
      </c>
      <c r="C20100" s="46"/>
      <c r="D20100" s="29">
        <v>46232.197916666664</v>
      </c>
      <c r="E20100" s="15" t="str">
        <f>IF(AND($B$6=NB!$A$17,$B$8&gt;0),'Ersparnisberechnung Sommertarif'!$B$8*SLP!C20080,"")</f>
        <v/>
      </c>
    </row>
    <row r="20101" spans="1:5" x14ac:dyDescent="0.3">
      <c r="A20101" s="25">
        <v>46232</v>
      </c>
      <c r="B20101" s="31">
        <v>0.20833333333333334</v>
      </c>
      <c r="C20101" s="46"/>
      <c r="D20101" s="29">
        <v>46232.208333333336</v>
      </c>
      <c r="E20101" s="15" t="str">
        <f>IF(AND($B$6=NB!$A$17,$B$8&gt;0),'Ersparnisberechnung Sommertarif'!$B$8*SLP!C20081,"")</f>
        <v/>
      </c>
    </row>
    <row r="20102" spans="1:5" x14ac:dyDescent="0.3">
      <c r="A20102" s="25">
        <v>46232</v>
      </c>
      <c r="B20102" s="31">
        <v>0.21875</v>
      </c>
      <c r="C20102" s="46"/>
      <c r="D20102" s="29">
        <v>46232.21875</v>
      </c>
      <c r="E20102" s="15" t="str">
        <f>IF(AND($B$6=NB!$A$17,$B$8&gt;0),'Ersparnisberechnung Sommertarif'!$B$8*SLP!C20082,"")</f>
        <v/>
      </c>
    </row>
    <row r="20103" spans="1:5" x14ac:dyDescent="0.3">
      <c r="A20103" s="25">
        <v>46232</v>
      </c>
      <c r="B20103" s="31">
        <v>0.22916666666666666</v>
      </c>
      <c r="C20103" s="46"/>
      <c r="D20103" s="29">
        <v>46232.229166666664</v>
      </c>
      <c r="E20103" s="15" t="str">
        <f>IF(AND($B$6=NB!$A$17,$B$8&gt;0),'Ersparnisberechnung Sommertarif'!$B$8*SLP!C20083,"")</f>
        <v/>
      </c>
    </row>
    <row r="20104" spans="1:5" x14ac:dyDescent="0.3">
      <c r="A20104" s="25">
        <v>46232</v>
      </c>
      <c r="B20104" s="31">
        <v>0.23958333333333334</v>
      </c>
      <c r="C20104" s="46"/>
      <c r="D20104" s="29">
        <v>46232.239583333336</v>
      </c>
      <c r="E20104" s="15" t="str">
        <f>IF(AND($B$6=NB!$A$17,$B$8&gt;0),'Ersparnisberechnung Sommertarif'!$B$8*SLP!C20084,"")</f>
        <v/>
      </c>
    </row>
    <row r="20105" spans="1:5" x14ac:dyDescent="0.3">
      <c r="A20105" s="25">
        <v>46232</v>
      </c>
      <c r="B20105" s="31">
        <v>0.25</v>
      </c>
      <c r="C20105" s="46"/>
      <c r="D20105" s="29">
        <v>46232.25</v>
      </c>
      <c r="E20105" s="15" t="str">
        <f>IF(AND($B$6=NB!$A$17,$B$8&gt;0),'Ersparnisberechnung Sommertarif'!$B$8*SLP!C20085,"")</f>
        <v/>
      </c>
    </row>
    <row r="20106" spans="1:5" x14ac:dyDescent="0.3">
      <c r="A20106" s="25">
        <v>46232</v>
      </c>
      <c r="B20106" s="31">
        <v>0.26041666666666669</v>
      </c>
      <c r="C20106" s="46"/>
      <c r="D20106" s="29">
        <v>46232.260416666664</v>
      </c>
      <c r="E20106" s="15" t="str">
        <f>IF(AND($B$6=NB!$A$17,$B$8&gt;0),'Ersparnisberechnung Sommertarif'!$B$8*SLP!C20086,"")</f>
        <v/>
      </c>
    </row>
    <row r="20107" spans="1:5" x14ac:dyDescent="0.3">
      <c r="A20107" s="25">
        <v>46232</v>
      </c>
      <c r="B20107" s="31">
        <v>0.27083333333333331</v>
      </c>
      <c r="C20107" s="46"/>
      <c r="D20107" s="29">
        <v>46232.270833333336</v>
      </c>
      <c r="E20107" s="15" t="str">
        <f>IF(AND($B$6=NB!$A$17,$B$8&gt;0),'Ersparnisberechnung Sommertarif'!$B$8*SLP!C20087,"")</f>
        <v/>
      </c>
    </row>
    <row r="20108" spans="1:5" x14ac:dyDescent="0.3">
      <c r="A20108" s="25">
        <v>46232</v>
      </c>
      <c r="B20108" s="31">
        <v>0.28125</v>
      </c>
      <c r="C20108" s="46"/>
      <c r="D20108" s="29">
        <v>46232.28125</v>
      </c>
      <c r="E20108" s="15" t="str">
        <f>IF(AND($B$6=NB!$A$17,$B$8&gt;0),'Ersparnisberechnung Sommertarif'!$B$8*SLP!C20088,"")</f>
        <v/>
      </c>
    </row>
    <row r="20109" spans="1:5" x14ac:dyDescent="0.3">
      <c r="A20109" s="25">
        <v>46232</v>
      </c>
      <c r="B20109" s="31">
        <v>0.29166666666666669</v>
      </c>
      <c r="C20109" s="46"/>
      <c r="D20109" s="29">
        <v>46232.291666666664</v>
      </c>
      <c r="E20109" s="15" t="str">
        <f>IF(AND($B$6=NB!$A$17,$B$8&gt;0),'Ersparnisberechnung Sommertarif'!$B$8*SLP!C20089,"")</f>
        <v/>
      </c>
    </row>
    <row r="20110" spans="1:5" x14ac:dyDescent="0.3">
      <c r="A20110" s="25">
        <v>46232</v>
      </c>
      <c r="B20110" s="31">
        <v>0.30208333333333331</v>
      </c>
      <c r="C20110" s="46"/>
      <c r="D20110" s="29">
        <v>46232.302083333336</v>
      </c>
      <c r="E20110" s="15" t="str">
        <f>IF(AND($B$6=NB!$A$17,$B$8&gt;0),'Ersparnisberechnung Sommertarif'!$B$8*SLP!C20090,"")</f>
        <v/>
      </c>
    </row>
    <row r="20111" spans="1:5" x14ac:dyDescent="0.3">
      <c r="A20111" s="25">
        <v>46232</v>
      </c>
      <c r="B20111" s="31">
        <v>0.3125</v>
      </c>
      <c r="C20111" s="46"/>
      <c r="D20111" s="29">
        <v>46232.3125</v>
      </c>
      <c r="E20111" s="15" t="str">
        <f>IF(AND($B$6=NB!$A$17,$B$8&gt;0),'Ersparnisberechnung Sommertarif'!$B$8*SLP!C20091,"")</f>
        <v/>
      </c>
    </row>
    <row r="20112" spans="1:5" x14ac:dyDescent="0.3">
      <c r="A20112" s="25">
        <v>46232</v>
      </c>
      <c r="B20112" s="31">
        <v>0.32291666666666669</v>
      </c>
      <c r="C20112" s="46"/>
      <c r="D20112" s="29">
        <v>46232.322916666664</v>
      </c>
      <c r="E20112" s="15" t="str">
        <f>IF(AND($B$6=NB!$A$17,$B$8&gt;0),'Ersparnisberechnung Sommertarif'!$B$8*SLP!C20092,"")</f>
        <v/>
      </c>
    </row>
    <row r="20113" spans="1:5" x14ac:dyDescent="0.3">
      <c r="A20113" s="25">
        <v>46232</v>
      </c>
      <c r="B20113" s="31">
        <v>0.33333333333333331</v>
      </c>
      <c r="C20113" s="46"/>
      <c r="D20113" s="29">
        <v>46232.333333333336</v>
      </c>
      <c r="E20113" s="15" t="str">
        <f>IF(AND($B$6=NB!$A$17,$B$8&gt;0),'Ersparnisberechnung Sommertarif'!$B$8*SLP!C20093,"")</f>
        <v/>
      </c>
    </row>
    <row r="20114" spans="1:5" x14ac:dyDescent="0.3">
      <c r="A20114" s="25">
        <v>46232</v>
      </c>
      <c r="B20114" s="31">
        <v>0.34375</v>
      </c>
      <c r="C20114" s="46"/>
      <c r="D20114" s="29">
        <v>46232.34375</v>
      </c>
      <c r="E20114" s="15" t="str">
        <f>IF(AND($B$6=NB!$A$17,$B$8&gt;0),'Ersparnisberechnung Sommertarif'!$B$8*SLP!C20094,"")</f>
        <v/>
      </c>
    </row>
    <row r="20115" spans="1:5" x14ac:dyDescent="0.3">
      <c r="A20115" s="25">
        <v>46232</v>
      </c>
      <c r="B20115" s="31">
        <v>0.35416666666666669</v>
      </c>
      <c r="C20115" s="46"/>
      <c r="D20115" s="29">
        <v>46232.354166666664</v>
      </c>
      <c r="E20115" s="15" t="str">
        <f>IF(AND($B$6=NB!$A$17,$B$8&gt;0),'Ersparnisberechnung Sommertarif'!$B$8*SLP!C20095,"")</f>
        <v/>
      </c>
    </row>
    <row r="20116" spans="1:5" x14ac:dyDescent="0.3">
      <c r="A20116" s="25">
        <v>46232</v>
      </c>
      <c r="B20116" s="31">
        <v>0.36458333333333331</v>
      </c>
      <c r="C20116" s="46"/>
      <c r="D20116" s="29">
        <v>46232.364583333336</v>
      </c>
      <c r="E20116" s="15" t="str">
        <f>IF(AND($B$6=NB!$A$17,$B$8&gt;0),'Ersparnisberechnung Sommertarif'!$B$8*SLP!C20096,"")</f>
        <v/>
      </c>
    </row>
    <row r="20117" spans="1:5" x14ac:dyDescent="0.3">
      <c r="A20117" s="25">
        <v>46232</v>
      </c>
      <c r="B20117" s="31">
        <v>0.375</v>
      </c>
      <c r="C20117" s="46"/>
      <c r="D20117" s="29">
        <v>46232.375</v>
      </c>
      <c r="E20117" s="15" t="str">
        <f>IF(AND($B$6=NB!$A$17,$B$8&gt;0),'Ersparnisberechnung Sommertarif'!$B$8*SLP!C20097,"")</f>
        <v/>
      </c>
    </row>
    <row r="20118" spans="1:5" x14ac:dyDescent="0.3">
      <c r="A20118" s="25">
        <v>46232</v>
      </c>
      <c r="B20118" s="31">
        <v>0.38541666666666669</v>
      </c>
      <c r="C20118" s="46"/>
      <c r="D20118" s="29">
        <v>46232.385416666664</v>
      </c>
      <c r="E20118" s="15" t="str">
        <f>IF(AND($B$6=NB!$A$17,$B$8&gt;0),'Ersparnisberechnung Sommertarif'!$B$8*SLP!C20098,"")</f>
        <v/>
      </c>
    </row>
    <row r="20119" spans="1:5" x14ac:dyDescent="0.3">
      <c r="A20119" s="25">
        <v>46232</v>
      </c>
      <c r="B20119" s="31">
        <v>0.39583333333333331</v>
      </c>
      <c r="C20119" s="46"/>
      <c r="D20119" s="29">
        <v>46232.395833333336</v>
      </c>
      <c r="E20119" s="15" t="str">
        <f>IF(AND($B$6=NB!$A$17,$B$8&gt;0),'Ersparnisberechnung Sommertarif'!$B$8*SLP!C20099,"")</f>
        <v/>
      </c>
    </row>
    <row r="20120" spans="1:5" x14ac:dyDescent="0.3">
      <c r="A20120" s="25">
        <v>46232</v>
      </c>
      <c r="B20120" s="31">
        <v>0.40625</v>
      </c>
      <c r="C20120" s="46"/>
      <c r="D20120" s="29">
        <v>46232.40625</v>
      </c>
      <c r="E20120" s="15" t="str">
        <f>IF(AND($B$6=NB!$A$17,$B$8&gt;0),'Ersparnisberechnung Sommertarif'!$B$8*SLP!C20100,"")</f>
        <v/>
      </c>
    </row>
    <row r="20121" spans="1:5" x14ac:dyDescent="0.3">
      <c r="A20121" s="25">
        <v>46232</v>
      </c>
      <c r="B20121" s="31">
        <v>0.41666666666666669</v>
      </c>
      <c r="C20121" s="46"/>
      <c r="D20121" s="29">
        <v>46232.416666666664</v>
      </c>
      <c r="E20121" s="15" t="str">
        <f>IF(AND($B$6=NB!$A$17,$B$8&gt;0),'Ersparnisberechnung Sommertarif'!$B$8*SLP!C20101,"")</f>
        <v/>
      </c>
    </row>
    <row r="20122" spans="1:5" x14ac:dyDescent="0.3">
      <c r="A20122" s="25">
        <v>46232</v>
      </c>
      <c r="B20122" s="31">
        <v>0.42708333333333331</v>
      </c>
      <c r="C20122" s="46"/>
      <c r="D20122" s="29">
        <v>46232.427083333336</v>
      </c>
      <c r="E20122" s="15" t="str">
        <f>IF(AND($B$6=NB!$A$17,$B$8&gt;0),'Ersparnisberechnung Sommertarif'!$B$8*SLP!C20102,"")</f>
        <v/>
      </c>
    </row>
    <row r="20123" spans="1:5" x14ac:dyDescent="0.3">
      <c r="A20123" s="25">
        <v>46232</v>
      </c>
      <c r="B20123" s="31">
        <v>0.4375</v>
      </c>
      <c r="C20123" s="46"/>
      <c r="D20123" s="29">
        <v>46232.4375</v>
      </c>
      <c r="E20123" s="15" t="str">
        <f>IF(AND($B$6=NB!$A$17,$B$8&gt;0),'Ersparnisberechnung Sommertarif'!$B$8*SLP!C20103,"")</f>
        <v/>
      </c>
    </row>
    <row r="20124" spans="1:5" x14ac:dyDescent="0.3">
      <c r="A20124" s="25">
        <v>46232</v>
      </c>
      <c r="B20124" s="31">
        <v>0.44791666666666669</v>
      </c>
      <c r="C20124" s="46"/>
      <c r="D20124" s="29">
        <v>46232.447916666664</v>
      </c>
      <c r="E20124" s="15" t="str">
        <f>IF(AND($B$6=NB!$A$17,$B$8&gt;0),'Ersparnisberechnung Sommertarif'!$B$8*SLP!C20104,"")</f>
        <v/>
      </c>
    </row>
    <row r="20125" spans="1:5" x14ac:dyDescent="0.3">
      <c r="A20125" s="25">
        <v>46232</v>
      </c>
      <c r="B20125" s="31">
        <v>0.45833333333333331</v>
      </c>
      <c r="C20125" s="46"/>
      <c r="D20125" s="29">
        <v>46232.458333333336</v>
      </c>
      <c r="E20125" s="15" t="str">
        <f>IF(AND($B$6=NB!$A$17,$B$8&gt;0),'Ersparnisberechnung Sommertarif'!$B$8*SLP!C20105,"")</f>
        <v/>
      </c>
    </row>
    <row r="20126" spans="1:5" x14ac:dyDescent="0.3">
      <c r="A20126" s="25">
        <v>46232</v>
      </c>
      <c r="B20126" s="31">
        <v>0.46875</v>
      </c>
      <c r="C20126" s="46"/>
      <c r="D20126" s="29">
        <v>46232.46875</v>
      </c>
      <c r="E20126" s="15" t="str">
        <f>IF(AND($B$6=NB!$A$17,$B$8&gt;0),'Ersparnisberechnung Sommertarif'!$B$8*SLP!C20106,"")</f>
        <v/>
      </c>
    </row>
    <row r="20127" spans="1:5" x14ac:dyDescent="0.3">
      <c r="A20127" s="25">
        <v>46232</v>
      </c>
      <c r="B20127" s="31">
        <v>0.47916666666666669</v>
      </c>
      <c r="C20127" s="46"/>
      <c r="D20127" s="29">
        <v>46232.479166666664</v>
      </c>
      <c r="E20127" s="15" t="str">
        <f>IF(AND($B$6=NB!$A$17,$B$8&gt;0),'Ersparnisberechnung Sommertarif'!$B$8*SLP!C20107,"")</f>
        <v/>
      </c>
    </row>
    <row r="20128" spans="1:5" x14ac:dyDescent="0.3">
      <c r="A20128" s="25">
        <v>46232</v>
      </c>
      <c r="B20128" s="31">
        <v>0.48958333333333331</v>
      </c>
      <c r="C20128" s="46"/>
      <c r="D20128" s="29">
        <v>46232.489583333336</v>
      </c>
      <c r="E20128" s="15" t="str">
        <f>IF(AND($B$6=NB!$A$17,$B$8&gt;0),'Ersparnisberechnung Sommertarif'!$B$8*SLP!C20108,"")</f>
        <v/>
      </c>
    </row>
    <row r="20129" spans="1:5" x14ac:dyDescent="0.3">
      <c r="A20129" s="25">
        <v>46232</v>
      </c>
      <c r="B20129" s="31">
        <v>0.5</v>
      </c>
      <c r="C20129" s="46"/>
      <c r="D20129" s="29">
        <v>46232.5</v>
      </c>
      <c r="E20129" s="15" t="str">
        <f>IF(AND($B$6=NB!$A$17,$B$8&gt;0),'Ersparnisberechnung Sommertarif'!$B$8*SLP!C20109,"")</f>
        <v/>
      </c>
    </row>
    <row r="20130" spans="1:5" x14ac:dyDescent="0.3">
      <c r="A20130" s="25">
        <v>46232</v>
      </c>
      <c r="B20130" s="31">
        <v>0.51041666666666663</v>
      </c>
      <c r="C20130" s="46"/>
      <c r="D20130" s="29">
        <v>46232.510416666664</v>
      </c>
      <c r="E20130" s="15" t="str">
        <f>IF(AND($B$6=NB!$A$17,$B$8&gt;0),'Ersparnisberechnung Sommertarif'!$B$8*SLP!C20110,"")</f>
        <v/>
      </c>
    </row>
    <row r="20131" spans="1:5" x14ac:dyDescent="0.3">
      <c r="A20131" s="25">
        <v>46232</v>
      </c>
      <c r="B20131" s="31">
        <v>0.52083333333333337</v>
      </c>
      <c r="C20131" s="46"/>
      <c r="D20131" s="29">
        <v>46232.520833333336</v>
      </c>
      <c r="E20131" s="15" t="str">
        <f>IF(AND($B$6=NB!$A$17,$B$8&gt;0),'Ersparnisberechnung Sommertarif'!$B$8*SLP!C20111,"")</f>
        <v/>
      </c>
    </row>
    <row r="20132" spans="1:5" x14ac:dyDescent="0.3">
      <c r="A20132" s="25">
        <v>46232</v>
      </c>
      <c r="B20132" s="31">
        <v>0.53125</v>
      </c>
      <c r="C20132" s="46"/>
      <c r="D20132" s="29">
        <v>46232.53125</v>
      </c>
      <c r="E20132" s="15" t="str">
        <f>IF(AND($B$6=NB!$A$17,$B$8&gt;0),'Ersparnisberechnung Sommertarif'!$B$8*SLP!C20112,"")</f>
        <v/>
      </c>
    </row>
    <row r="20133" spans="1:5" x14ac:dyDescent="0.3">
      <c r="A20133" s="25">
        <v>46232</v>
      </c>
      <c r="B20133" s="31">
        <v>0.54166666666666663</v>
      </c>
      <c r="C20133" s="46"/>
      <c r="D20133" s="29">
        <v>46232.541666666664</v>
      </c>
      <c r="E20133" s="15" t="str">
        <f>IF(AND($B$6=NB!$A$17,$B$8&gt;0),'Ersparnisberechnung Sommertarif'!$B$8*SLP!C20113,"")</f>
        <v/>
      </c>
    </row>
    <row r="20134" spans="1:5" x14ac:dyDescent="0.3">
      <c r="A20134" s="25">
        <v>46232</v>
      </c>
      <c r="B20134" s="31">
        <v>0.55208333333333337</v>
      </c>
      <c r="C20134" s="46"/>
      <c r="D20134" s="29">
        <v>46232.552083333336</v>
      </c>
      <c r="E20134" s="15" t="str">
        <f>IF(AND($B$6=NB!$A$17,$B$8&gt;0),'Ersparnisberechnung Sommertarif'!$B$8*SLP!C20114,"")</f>
        <v/>
      </c>
    </row>
    <row r="20135" spans="1:5" x14ac:dyDescent="0.3">
      <c r="A20135" s="25">
        <v>46232</v>
      </c>
      <c r="B20135" s="31">
        <v>0.5625</v>
      </c>
      <c r="C20135" s="46"/>
      <c r="D20135" s="29">
        <v>46232.5625</v>
      </c>
      <c r="E20135" s="15" t="str">
        <f>IF(AND($B$6=NB!$A$17,$B$8&gt;0),'Ersparnisberechnung Sommertarif'!$B$8*SLP!C20115,"")</f>
        <v/>
      </c>
    </row>
    <row r="20136" spans="1:5" x14ac:dyDescent="0.3">
      <c r="A20136" s="25">
        <v>46232</v>
      </c>
      <c r="B20136" s="31">
        <v>0.57291666666666663</v>
      </c>
      <c r="C20136" s="46"/>
      <c r="D20136" s="29">
        <v>46232.572916666664</v>
      </c>
      <c r="E20136" s="15" t="str">
        <f>IF(AND($B$6=NB!$A$17,$B$8&gt;0),'Ersparnisberechnung Sommertarif'!$B$8*SLP!C20116,"")</f>
        <v/>
      </c>
    </row>
    <row r="20137" spans="1:5" x14ac:dyDescent="0.3">
      <c r="A20137" s="25">
        <v>46232</v>
      </c>
      <c r="B20137" s="31">
        <v>0.58333333333333337</v>
      </c>
      <c r="C20137" s="46"/>
      <c r="D20137" s="29">
        <v>46232.583333333336</v>
      </c>
      <c r="E20137" s="15" t="str">
        <f>IF(AND($B$6=NB!$A$17,$B$8&gt;0),'Ersparnisberechnung Sommertarif'!$B$8*SLP!C20117,"")</f>
        <v/>
      </c>
    </row>
    <row r="20138" spans="1:5" x14ac:dyDescent="0.3">
      <c r="A20138" s="25">
        <v>46232</v>
      </c>
      <c r="B20138" s="31">
        <v>0.59375</v>
      </c>
      <c r="C20138" s="46"/>
      <c r="D20138" s="29">
        <v>46232.59375</v>
      </c>
      <c r="E20138" s="15" t="str">
        <f>IF(AND($B$6=NB!$A$17,$B$8&gt;0),'Ersparnisberechnung Sommertarif'!$B$8*SLP!C20118,"")</f>
        <v/>
      </c>
    </row>
    <row r="20139" spans="1:5" x14ac:dyDescent="0.3">
      <c r="A20139" s="25">
        <v>46232</v>
      </c>
      <c r="B20139" s="31">
        <v>0.60416666666666663</v>
      </c>
      <c r="C20139" s="46"/>
      <c r="D20139" s="29">
        <v>46232.604166666664</v>
      </c>
      <c r="E20139" s="15" t="str">
        <f>IF(AND($B$6=NB!$A$17,$B$8&gt;0),'Ersparnisberechnung Sommertarif'!$B$8*SLP!C20119,"")</f>
        <v/>
      </c>
    </row>
    <row r="20140" spans="1:5" x14ac:dyDescent="0.3">
      <c r="A20140" s="25">
        <v>46232</v>
      </c>
      <c r="B20140" s="31">
        <v>0.61458333333333337</v>
      </c>
      <c r="C20140" s="46"/>
      <c r="D20140" s="29">
        <v>46232.614583333336</v>
      </c>
      <c r="E20140" s="15" t="str">
        <f>IF(AND($B$6=NB!$A$17,$B$8&gt;0),'Ersparnisberechnung Sommertarif'!$B$8*SLP!C20120,"")</f>
        <v/>
      </c>
    </row>
    <row r="20141" spans="1:5" x14ac:dyDescent="0.3">
      <c r="A20141" s="25">
        <v>46232</v>
      </c>
      <c r="B20141" s="31">
        <v>0.625</v>
      </c>
      <c r="C20141" s="46"/>
      <c r="D20141" s="29">
        <v>46232.625</v>
      </c>
      <c r="E20141" s="15" t="str">
        <f>IF(AND($B$6=NB!$A$17,$B$8&gt;0),'Ersparnisberechnung Sommertarif'!$B$8*SLP!C20121,"")</f>
        <v/>
      </c>
    </row>
    <row r="20142" spans="1:5" x14ac:dyDescent="0.3">
      <c r="A20142" s="25">
        <v>46232</v>
      </c>
      <c r="B20142" s="31">
        <v>0.63541666666666663</v>
      </c>
      <c r="C20142" s="46"/>
      <c r="D20142" s="29">
        <v>46232.635416666664</v>
      </c>
      <c r="E20142" s="15" t="str">
        <f>IF(AND($B$6=NB!$A$17,$B$8&gt;0),'Ersparnisberechnung Sommertarif'!$B$8*SLP!C20122,"")</f>
        <v/>
      </c>
    </row>
    <row r="20143" spans="1:5" x14ac:dyDescent="0.3">
      <c r="A20143" s="25">
        <v>46232</v>
      </c>
      <c r="B20143" s="31">
        <v>0.64583333333333337</v>
      </c>
      <c r="C20143" s="46"/>
      <c r="D20143" s="29">
        <v>46232.645833333336</v>
      </c>
      <c r="E20143" s="15" t="str">
        <f>IF(AND($B$6=NB!$A$17,$B$8&gt;0),'Ersparnisberechnung Sommertarif'!$B$8*SLP!C20123,"")</f>
        <v/>
      </c>
    </row>
    <row r="20144" spans="1:5" x14ac:dyDescent="0.3">
      <c r="A20144" s="25">
        <v>46232</v>
      </c>
      <c r="B20144" s="31">
        <v>0.65625</v>
      </c>
      <c r="C20144" s="46"/>
      <c r="D20144" s="29">
        <v>46232.65625</v>
      </c>
      <c r="E20144" s="15" t="str">
        <f>IF(AND($B$6=NB!$A$17,$B$8&gt;0),'Ersparnisberechnung Sommertarif'!$B$8*SLP!C20124,"")</f>
        <v/>
      </c>
    </row>
    <row r="20145" spans="1:5" x14ac:dyDescent="0.3">
      <c r="A20145" s="25">
        <v>46232</v>
      </c>
      <c r="B20145" s="31">
        <v>0.66666666666666663</v>
      </c>
      <c r="C20145" s="46"/>
      <c r="D20145" s="29">
        <v>46232.666666666664</v>
      </c>
      <c r="E20145" s="15" t="str">
        <f>IF(AND($B$6=NB!$A$17,$B$8&gt;0),'Ersparnisberechnung Sommertarif'!$B$8*SLP!C20125,"")</f>
        <v/>
      </c>
    </row>
    <row r="20146" spans="1:5" x14ac:dyDescent="0.3">
      <c r="A20146" s="25">
        <v>46232</v>
      </c>
      <c r="B20146" s="31">
        <v>0.67708333333333337</v>
      </c>
      <c r="C20146" s="46"/>
      <c r="D20146" s="29">
        <v>46232.677083333336</v>
      </c>
      <c r="E20146" s="15" t="str">
        <f>IF(AND($B$6=NB!$A$17,$B$8&gt;0),'Ersparnisberechnung Sommertarif'!$B$8*SLP!C20126,"")</f>
        <v/>
      </c>
    </row>
    <row r="20147" spans="1:5" x14ac:dyDescent="0.3">
      <c r="A20147" s="25">
        <v>46232</v>
      </c>
      <c r="B20147" s="31">
        <v>0.6875</v>
      </c>
      <c r="C20147" s="46"/>
      <c r="D20147" s="29">
        <v>46232.6875</v>
      </c>
      <c r="E20147" s="15" t="str">
        <f>IF(AND($B$6=NB!$A$17,$B$8&gt;0),'Ersparnisberechnung Sommertarif'!$B$8*SLP!C20127,"")</f>
        <v/>
      </c>
    </row>
    <row r="20148" spans="1:5" x14ac:dyDescent="0.3">
      <c r="A20148" s="25">
        <v>46232</v>
      </c>
      <c r="B20148" s="31">
        <v>0.69791666666666663</v>
      </c>
      <c r="C20148" s="46"/>
      <c r="D20148" s="29">
        <v>46232.697916666664</v>
      </c>
      <c r="E20148" s="15" t="str">
        <f>IF(AND($B$6=NB!$A$17,$B$8&gt;0),'Ersparnisberechnung Sommertarif'!$B$8*SLP!C20128,"")</f>
        <v/>
      </c>
    </row>
    <row r="20149" spans="1:5" x14ac:dyDescent="0.3">
      <c r="A20149" s="25">
        <v>46232</v>
      </c>
      <c r="B20149" s="31">
        <v>0.70833333333333337</v>
      </c>
      <c r="C20149" s="46"/>
      <c r="D20149" s="29">
        <v>46232.708333333336</v>
      </c>
      <c r="E20149" s="15" t="str">
        <f>IF(AND($B$6=NB!$A$17,$B$8&gt;0),'Ersparnisberechnung Sommertarif'!$B$8*SLP!C20129,"")</f>
        <v/>
      </c>
    </row>
    <row r="20150" spans="1:5" x14ac:dyDescent="0.3">
      <c r="A20150" s="25">
        <v>46232</v>
      </c>
      <c r="B20150" s="31">
        <v>0.71875</v>
      </c>
      <c r="C20150" s="46"/>
      <c r="D20150" s="29">
        <v>46232.71875</v>
      </c>
      <c r="E20150" s="15" t="str">
        <f>IF(AND($B$6=NB!$A$17,$B$8&gt;0),'Ersparnisberechnung Sommertarif'!$B$8*SLP!C20130,"")</f>
        <v/>
      </c>
    </row>
    <row r="20151" spans="1:5" x14ac:dyDescent="0.3">
      <c r="A20151" s="25">
        <v>46232</v>
      </c>
      <c r="B20151" s="31">
        <v>0.72916666666666663</v>
      </c>
      <c r="C20151" s="46"/>
      <c r="D20151" s="29">
        <v>46232.729166666664</v>
      </c>
      <c r="E20151" s="15" t="str">
        <f>IF(AND($B$6=NB!$A$17,$B$8&gt;0),'Ersparnisberechnung Sommertarif'!$B$8*SLP!C20131,"")</f>
        <v/>
      </c>
    </row>
    <row r="20152" spans="1:5" x14ac:dyDescent="0.3">
      <c r="A20152" s="25">
        <v>46232</v>
      </c>
      <c r="B20152" s="31">
        <v>0.73958333333333337</v>
      </c>
      <c r="C20152" s="46"/>
      <c r="D20152" s="29">
        <v>46232.739583333336</v>
      </c>
      <c r="E20152" s="15" t="str">
        <f>IF(AND($B$6=NB!$A$17,$B$8&gt;0),'Ersparnisberechnung Sommertarif'!$B$8*SLP!C20132,"")</f>
        <v/>
      </c>
    </row>
    <row r="20153" spans="1:5" x14ac:dyDescent="0.3">
      <c r="A20153" s="25">
        <v>46232</v>
      </c>
      <c r="B20153" s="31">
        <v>0.75</v>
      </c>
      <c r="C20153" s="46"/>
      <c r="D20153" s="29">
        <v>46232.75</v>
      </c>
      <c r="E20153" s="15" t="str">
        <f>IF(AND($B$6=NB!$A$17,$B$8&gt;0),'Ersparnisberechnung Sommertarif'!$B$8*SLP!C20133,"")</f>
        <v/>
      </c>
    </row>
    <row r="20154" spans="1:5" x14ac:dyDescent="0.3">
      <c r="A20154" s="25">
        <v>46232</v>
      </c>
      <c r="B20154" s="31">
        <v>0.76041666666666663</v>
      </c>
      <c r="C20154" s="46"/>
      <c r="D20154" s="29">
        <v>46232.760416666664</v>
      </c>
      <c r="E20154" s="15" t="str">
        <f>IF(AND($B$6=NB!$A$17,$B$8&gt;0),'Ersparnisberechnung Sommertarif'!$B$8*SLP!C20134,"")</f>
        <v/>
      </c>
    </row>
    <row r="20155" spans="1:5" x14ac:dyDescent="0.3">
      <c r="A20155" s="25">
        <v>46232</v>
      </c>
      <c r="B20155" s="31">
        <v>0.77083333333333337</v>
      </c>
      <c r="C20155" s="46"/>
      <c r="D20155" s="29">
        <v>46232.770833333336</v>
      </c>
      <c r="E20155" s="15" t="str">
        <f>IF(AND($B$6=NB!$A$17,$B$8&gt;0),'Ersparnisberechnung Sommertarif'!$B$8*SLP!C20135,"")</f>
        <v/>
      </c>
    </row>
    <row r="20156" spans="1:5" x14ac:dyDescent="0.3">
      <c r="A20156" s="25">
        <v>46232</v>
      </c>
      <c r="B20156" s="31">
        <v>0.78125</v>
      </c>
      <c r="C20156" s="46"/>
      <c r="D20156" s="29">
        <v>46232.78125</v>
      </c>
      <c r="E20156" s="15" t="str">
        <f>IF(AND($B$6=NB!$A$17,$B$8&gt;0),'Ersparnisberechnung Sommertarif'!$B$8*SLP!C20136,"")</f>
        <v/>
      </c>
    </row>
    <row r="20157" spans="1:5" x14ac:dyDescent="0.3">
      <c r="A20157" s="25">
        <v>46232</v>
      </c>
      <c r="B20157" s="31">
        <v>0.79166666666666663</v>
      </c>
      <c r="C20157" s="46"/>
      <c r="D20157" s="29">
        <v>46232.791666666664</v>
      </c>
      <c r="E20157" s="15" t="str">
        <f>IF(AND($B$6=NB!$A$17,$B$8&gt;0),'Ersparnisberechnung Sommertarif'!$B$8*SLP!C20137,"")</f>
        <v/>
      </c>
    </row>
    <row r="20158" spans="1:5" x14ac:dyDescent="0.3">
      <c r="A20158" s="25">
        <v>46232</v>
      </c>
      <c r="B20158" s="31">
        <v>0.80208333333333337</v>
      </c>
      <c r="C20158" s="46"/>
      <c r="D20158" s="29">
        <v>46232.802083333336</v>
      </c>
      <c r="E20158" s="15" t="str">
        <f>IF(AND($B$6=NB!$A$17,$B$8&gt;0),'Ersparnisberechnung Sommertarif'!$B$8*SLP!C20138,"")</f>
        <v/>
      </c>
    </row>
    <row r="20159" spans="1:5" x14ac:dyDescent="0.3">
      <c r="A20159" s="25">
        <v>46232</v>
      </c>
      <c r="B20159" s="31">
        <v>0.8125</v>
      </c>
      <c r="C20159" s="46"/>
      <c r="D20159" s="29">
        <v>46232.8125</v>
      </c>
      <c r="E20159" s="15" t="str">
        <f>IF(AND($B$6=NB!$A$17,$B$8&gt;0),'Ersparnisberechnung Sommertarif'!$B$8*SLP!C20139,"")</f>
        <v/>
      </c>
    </row>
    <row r="20160" spans="1:5" x14ac:dyDescent="0.3">
      <c r="A20160" s="25">
        <v>46232</v>
      </c>
      <c r="B20160" s="31">
        <v>0.82291666666666663</v>
      </c>
      <c r="C20160" s="46"/>
      <c r="D20160" s="29">
        <v>46232.822916666664</v>
      </c>
      <c r="E20160" s="15" t="str">
        <f>IF(AND($B$6=NB!$A$17,$B$8&gt;0),'Ersparnisberechnung Sommertarif'!$B$8*SLP!C20140,"")</f>
        <v/>
      </c>
    </row>
    <row r="20161" spans="1:5" x14ac:dyDescent="0.3">
      <c r="A20161" s="25">
        <v>46232</v>
      </c>
      <c r="B20161" s="31">
        <v>0.83333333333333337</v>
      </c>
      <c r="C20161" s="46"/>
      <c r="D20161" s="29">
        <v>46232.833333333336</v>
      </c>
      <c r="E20161" s="15" t="str">
        <f>IF(AND($B$6=NB!$A$17,$B$8&gt;0),'Ersparnisberechnung Sommertarif'!$B$8*SLP!C20141,"")</f>
        <v/>
      </c>
    </row>
    <row r="20162" spans="1:5" x14ac:dyDescent="0.3">
      <c r="A20162" s="25">
        <v>46232</v>
      </c>
      <c r="B20162" s="31">
        <v>0.84375</v>
      </c>
      <c r="C20162" s="46"/>
      <c r="D20162" s="29">
        <v>46232.84375</v>
      </c>
      <c r="E20162" s="15" t="str">
        <f>IF(AND($B$6=NB!$A$17,$B$8&gt;0),'Ersparnisberechnung Sommertarif'!$B$8*SLP!C20142,"")</f>
        <v/>
      </c>
    </row>
    <row r="20163" spans="1:5" x14ac:dyDescent="0.3">
      <c r="A20163" s="25">
        <v>46232</v>
      </c>
      <c r="B20163" s="31">
        <v>0.85416666666666663</v>
      </c>
      <c r="C20163" s="46"/>
      <c r="D20163" s="29">
        <v>46232.854166666664</v>
      </c>
      <c r="E20163" s="15" t="str">
        <f>IF(AND($B$6=NB!$A$17,$B$8&gt;0),'Ersparnisberechnung Sommertarif'!$B$8*SLP!C20143,"")</f>
        <v/>
      </c>
    </row>
    <row r="20164" spans="1:5" x14ac:dyDescent="0.3">
      <c r="A20164" s="25">
        <v>46232</v>
      </c>
      <c r="B20164" s="31">
        <v>0.86458333333333337</v>
      </c>
      <c r="C20164" s="46"/>
      <c r="D20164" s="29">
        <v>46232.864583333336</v>
      </c>
      <c r="E20164" s="15" t="str">
        <f>IF(AND($B$6=NB!$A$17,$B$8&gt;0),'Ersparnisberechnung Sommertarif'!$B$8*SLP!C20144,"")</f>
        <v/>
      </c>
    </row>
    <row r="20165" spans="1:5" x14ac:dyDescent="0.3">
      <c r="A20165" s="25">
        <v>46232</v>
      </c>
      <c r="B20165" s="31">
        <v>0.875</v>
      </c>
      <c r="C20165" s="46"/>
      <c r="D20165" s="29">
        <v>46232.875</v>
      </c>
      <c r="E20165" s="15" t="str">
        <f>IF(AND($B$6=NB!$A$17,$B$8&gt;0),'Ersparnisberechnung Sommertarif'!$B$8*SLP!C20145,"")</f>
        <v/>
      </c>
    </row>
    <row r="20166" spans="1:5" x14ac:dyDescent="0.3">
      <c r="A20166" s="25">
        <v>46232</v>
      </c>
      <c r="B20166" s="31">
        <v>0.88541666666666663</v>
      </c>
      <c r="C20166" s="46"/>
      <c r="D20166" s="29">
        <v>46232.885416666664</v>
      </c>
      <c r="E20166" s="15" t="str">
        <f>IF(AND($B$6=NB!$A$17,$B$8&gt;0),'Ersparnisberechnung Sommertarif'!$B$8*SLP!C20146,"")</f>
        <v/>
      </c>
    </row>
    <row r="20167" spans="1:5" x14ac:dyDescent="0.3">
      <c r="A20167" s="25">
        <v>46232</v>
      </c>
      <c r="B20167" s="31">
        <v>0.89583333333333337</v>
      </c>
      <c r="C20167" s="46"/>
      <c r="D20167" s="29">
        <v>46232.895833333336</v>
      </c>
      <c r="E20167" s="15" t="str">
        <f>IF(AND($B$6=NB!$A$17,$B$8&gt;0),'Ersparnisberechnung Sommertarif'!$B$8*SLP!C20147,"")</f>
        <v/>
      </c>
    </row>
    <row r="20168" spans="1:5" x14ac:dyDescent="0.3">
      <c r="A20168" s="25">
        <v>46232</v>
      </c>
      <c r="B20168" s="31">
        <v>0.90625</v>
      </c>
      <c r="C20168" s="46"/>
      <c r="D20168" s="29">
        <v>46232.90625</v>
      </c>
      <c r="E20168" s="15" t="str">
        <f>IF(AND($B$6=NB!$A$17,$B$8&gt;0),'Ersparnisberechnung Sommertarif'!$B$8*SLP!C20148,"")</f>
        <v/>
      </c>
    </row>
    <row r="20169" spans="1:5" x14ac:dyDescent="0.3">
      <c r="A20169" s="25">
        <v>46232</v>
      </c>
      <c r="B20169" s="31">
        <v>0.91666666666666663</v>
      </c>
      <c r="C20169" s="46"/>
      <c r="D20169" s="29">
        <v>46232.916666666664</v>
      </c>
      <c r="E20169" s="15" t="str">
        <f>IF(AND($B$6=NB!$A$17,$B$8&gt;0),'Ersparnisberechnung Sommertarif'!$B$8*SLP!C20149,"")</f>
        <v/>
      </c>
    </row>
    <row r="20170" spans="1:5" x14ac:dyDescent="0.3">
      <c r="A20170" s="25">
        <v>46232</v>
      </c>
      <c r="B20170" s="31">
        <v>0.92708333333333337</v>
      </c>
      <c r="C20170" s="46"/>
      <c r="D20170" s="29">
        <v>46232.927083333336</v>
      </c>
      <c r="E20170" s="15" t="str">
        <f>IF(AND($B$6=NB!$A$17,$B$8&gt;0),'Ersparnisberechnung Sommertarif'!$B$8*SLP!C20150,"")</f>
        <v/>
      </c>
    </row>
    <row r="20171" spans="1:5" x14ac:dyDescent="0.3">
      <c r="A20171" s="25">
        <v>46232</v>
      </c>
      <c r="B20171" s="31">
        <v>0.9375</v>
      </c>
      <c r="C20171" s="46"/>
      <c r="D20171" s="29">
        <v>46232.9375</v>
      </c>
      <c r="E20171" s="15" t="str">
        <f>IF(AND($B$6=NB!$A$17,$B$8&gt;0),'Ersparnisberechnung Sommertarif'!$B$8*SLP!C20151,"")</f>
        <v/>
      </c>
    </row>
    <row r="20172" spans="1:5" x14ac:dyDescent="0.3">
      <c r="A20172" s="25">
        <v>46232</v>
      </c>
      <c r="B20172" s="31">
        <v>0.94791666666666663</v>
      </c>
      <c r="C20172" s="46"/>
      <c r="D20172" s="29">
        <v>46232.947916666664</v>
      </c>
      <c r="E20172" s="15" t="str">
        <f>IF(AND($B$6=NB!$A$17,$B$8&gt;0),'Ersparnisberechnung Sommertarif'!$B$8*SLP!C20152,"")</f>
        <v/>
      </c>
    </row>
    <row r="20173" spans="1:5" x14ac:dyDescent="0.3">
      <c r="A20173" s="25">
        <v>46232</v>
      </c>
      <c r="B20173" s="31">
        <v>0.95833333333333337</v>
      </c>
      <c r="C20173" s="46"/>
      <c r="D20173" s="29">
        <v>46232.958333333336</v>
      </c>
      <c r="E20173" s="15" t="str">
        <f>IF(AND($B$6=NB!$A$17,$B$8&gt;0),'Ersparnisberechnung Sommertarif'!$B$8*SLP!C20153,"")</f>
        <v/>
      </c>
    </row>
    <row r="20174" spans="1:5" x14ac:dyDescent="0.3">
      <c r="A20174" s="25">
        <v>46232</v>
      </c>
      <c r="B20174" s="31">
        <v>0.96875</v>
      </c>
      <c r="C20174" s="46"/>
      <c r="D20174" s="29">
        <v>46232.96875</v>
      </c>
      <c r="E20174" s="15" t="str">
        <f>IF(AND($B$6=NB!$A$17,$B$8&gt;0),'Ersparnisberechnung Sommertarif'!$B$8*SLP!C20154,"")</f>
        <v/>
      </c>
    </row>
    <row r="20175" spans="1:5" x14ac:dyDescent="0.3">
      <c r="A20175" s="25">
        <v>46232</v>
      </c>
      <c r="B20175" s="31">
        <v>0.97916666666666663</v>
      </c>
      <c r="C20175" s="46"/>
      <c r="D20175" s="29">
        <v>46232.979166666664</v>
      </c>
      <c r="E20175" s="15" t="str">
        <f>IF(AND($B$6=NB!$A$17,$B$8&gt;0),'Ersparnisberechnung Sommertarif'!$B$8*SLP!C20155,"")</f>
        <v/>
      </c>
    </row>
    <row r="20176" spans="1:5" x14ac:dyDescent="0.3">
      <c r="A20176" s="25">
        <v>46232</v>
      </c>
      <c r="B20176" s="31">
        <v>0.98958333333333337</v>
      </c>
      <c r="C20176" s="46"/>
      <c r="D20176" s="29">
        <v>46232.989583333336</v>
      </c>
      <c r="E20176" s="15" t="str">
        <f>IF(AND($B$6=NB!$A$17,$B$8&gt;0),'Ersparnisberechnung Sommertarif'!$B$8*SLP!C20156,"")</f>
        <v/>
      </c>
    </row>
    <row r="20177" spans="1:5" x14ac:dyDescent="0.3">
      <c r="A20177" s="25">
        <v>46233</v>
      </c>
      <c r="B20177" s="31">
        <v>0</v>
      </c>
      <c r="C20177" s="46"/>
      <c r="D20177" s="29">
        <v>46233</v>
      </c>
      <c r="E20177" s="15" t="str">
        <f>IF(AND($B$6=NB!$A$17,$B$8&gt;0),'Ersparnisberechnung Sommertarif'!$B$8*SLP!C20157,"")</f>
        <v/>
      </c>
    </row>
    <row r="20178" spans="1:5" x14ac:dyDescent="0.3">
      <c r="A20178" s="25">
        <v>46233</v>
      </c>
      <c r="B20178" s="31">
        <v>1.0416666666666666E-2</v>
      </c>
      <c r="C20178" s="46"/>
      <c r="D20178" s="29">
        <v>46233.010416666664</v>
      </c>
      <c r="E20178" s="15" t="str">
        <f>IF(AND($B$6=NB!$A$17,$B$8&gt;0),'Ersparnisberechnung Sommertarif'!$B$8*SLP!C20158,"")</f>
        <v/>
      </c>
    </row>
    <row r="20179" spans="1:5" x14ac:dyDescent="0.3">
      <c r="A20179" s="25">
        <v>46233</v>
      </c>
      <c r="B20179" s="31">
        <v>2.0833333333333332E-2</v>
      </c>
      <c r="C20179" s="46"/>
      <c r="D20179" s="29">
        <v>46233.020833333336</v>
      </c>
      <c r="E20179" s="15" t="str">
        <f>IF(AND($B$6=NB!$A$17,$B$8&gt;0),'Ersparnisberechnung Sommertarif'!$B$8*SLP!C20159,"")</f>
        <v/>
      </c>
    </row>
    <row r="20180" spans="1:5" x14ac:dyDescent="0.3">
      <c r="A20180" s="25">
        <v>46233</v>
      </c>
      <c r="B20180" s="31">
        <v>3.125E-2</v>
      </c>
      <c r="C20180" s="46"/>
      <c r="D20180" s="29">
        <v>46233.03125</v>
      </c>
      <c r="E20180" s="15" t="str">
        <f>IF(AND($B$6=NB!$A$17,$B$8&gt;0),'Ersparnisberechnung Sommertarif'!$B$8*SLP!C20160,"")</f>
        <v/>
      </c>
    </row>
    <row r="20181" spans="1:5" x14ac:dyDescent="0.3">
      <c r="A20181" s="25">
        <v>46233</v>
      </c>
      <c r="B20181" s="31">
        <v>4.1666666666666664E-2</v>
      </c>
      <c r="C20181" s="46"/>
      <c r="D20181" s="29">
        <v>46233.041666666664</v>
      </c>
      <c r="E20181" s="15" t="str">
        <f>IF(AND($B$6=NB!$A$17,$B$8&gt;0),'Ersparnisberechnung Sommertarif'!$B$8*SLP!C20161,"")</f>
        <v/>
      </c>
    </row>
    <row r="20182" spans="1:5" x14ac:dyDescent="0.3">
      <c r="A20182" s="25">
        <v>46233</v>
      </c>
      <c r="B20182" s="31">
        <v>5.2083333333333336E-2</v>
      </c>
      <c r="C20182" s="46"/>
      <c r="D20182" s="29">
        <v>46233.052083333336</v>
      </c>
      <c r="E20182" s="15" t="str">
        <f>IF(AND($B$6=NB!$A$17,$B$8&gt;0),'Ersparnisberechnung Sommertarif'!$B$8*SLP!C20162,"")</f>
        <v/>
      </c>
    </row>
    <row r="20183" spans="1:5" x14ac:dyDescent="0.3">
      <c r="A20183" s="25">
        <v>46233</v>
      </c>
      <c r="B20183" s="31">
        <v>6.25E-2</v>
      </c>
      <c r="C20183" s="46"/>
      <c r="D20183" s="29">
        <v>46233.0625</v>
      </c>
      <c r="E20183" s="15" t="str">
        <f>IF(AND($B$6=NB!$A$17,$B$8&gt;0),'Ersparnisberechnung Sommertarif'!$B$8*SLP!C20163,"")</f>
        <v/>
      </c>
    </row>
    <row r="20184" spans="1:5" x14ac:dyDescent="0.3">
      <c r="A20184" s="25">
        <v>46233</v>
      </c>
      <c r="B20184" s="31">
        <v>7.2916666666666671E-2</v>
      </c>
      <c r="C20184" s="46"/>
      <c r="D20184" s="29">
        <v>46233.072916666664</v>
      </c>
      <c r="E20184" s="15" t="str">
        <f>IF(AND($B$6=NB!$A$17,$B$8&gt;0),'Ersparnisberechnung Sommertarif'!$B$8*SLP!C20164,"")</f>
        <v/>
      </c>
    </row>
    <row r="20185" spans="1:5" x14ac:dyDescent="0.3">
      <c r="A20185" s="25">
        <v>46233</v>
      </c>
      <c r="B20185" s="31">
        <v>8.3333333333333329E-2</v>
      </c>
      <c r="C20185" s="46"/>
      <c r="D20185" s="29">
        <v>46233.083333333336</v>
      </c>
      <c r="E20185" s="15" t="str">
        <f>IF(AND($B$6=NB!$A$17,$B$8&gt;0),'Ersparnisberechnung Sommertarif'!$B$8*SLP!C20165,"")</f>
        <v/>
      </c>
    </row>
    <row r="20186" spans="1:5" x14ac:dyDescent="0.3">
      <c r="A20186" s="25">
        <v>46233</v>
      </c>
      <c r="B20186" s="31">
        <v>9.375E-2</v>
      </c>
      <c r="C20186" s="46"/>
      <c r="D20186" s="29">
        <v>46233.09375</v>
      </c>
      <c r="E20186" s="15" t="str">
        <f>IF(AND($B$6=NB!$A$17,$B$8&gt;0),'Ersparnisberechnung Sommertarif'!$B$8*SLP!C20166,"")</f>
        <v/>
      </c>
    </row>
    <row r="20187" spans="1:5" x14ac:dyDescent="0.3">
      <c r="A20187" s="25">
        <v>46233</v>
      </c>
      <c r="B20187" s="31">
        <v>0.10416666666666667</v>
      </c>
      <c r="C20187" s="46"/>
      <c r="D20187" s="29">
        <v>46233.104166666664</v>
      </c>
      <c r="E20187" s="15" t="str">
        <f>IF(AND($B$6=NB!$A$17,$B$8&gt;0),'Ersparnisberechnung Sommertarif'!$B$8*SLP!C20167,"")</f>
        <v/>
      </c>
    </row>
    <row r="20188" spans="1:5" x14ac:dyDescent="0.3">
      <c r="A20188" s="25">
        <v>46233</v>
      </c>
      <c r="B20188" s="31">
        <v>0.11458333333333333</v>
      </c>
      <c r="C20188" s="46"/>
      <c r="D20188" s="29">
        <v>46233.114583333336</v>
      </c>
      <c r="E20188" s="15" t="str">
        <f>IF(AND($B$6=NB!$A$17,$B$8&gt;0),'Ersparnisberechnung Sommertarif'!$B$8*SLP!C20168,"")</f>
        <v/>
      </c>
    </row>
    <row r="20189" spans="1:5" x14ac:dyDescent="0.3">
      <c r="A20189" s="25">
        <v>46233</v>
      </c>
      <c r="B20189" s="31">
        <v>0.125</v>
      </c>
      <c r="C20189" s="46"/>
      <c r="D20189" s="29">
        <v>46233.125</v>
      </c>
      <c r="E20189" s="15" t="str">
        <f>IF(AND($B$6=NB!$A$17,$B$8&gt;0),'Ersparnisberechnung Sommertarif'!$B$8*SLP!C20169,"")</f>
        <v/>
      </c>
    </row>
    <row r="20190" spans="1:5" x14ac:dyDescent="0.3">
      <c r="A20190" s="25">
        <v>46233</v>
      </c>
      <c r="B20190" s="31">
        <v>0.13541666666666666</v>
      </c>
      <c r="C20190" s="46"/>
      <c r="D20190" s="29">
        <v>46233.135416666664</v>
      </c>
      <c r="E20190" s="15" t="str">
        <f>IF(AND($B$6=NB!$A$17,$B$8&gt;0),'Ersparnisberechnung Sommertarif'!$B$8*SLP!C20170,"")</f>
        <v/>
      </c>
    </row>
    <row r="20191" spans="1:5" x14ac:dyDescent="0.3">
      <c r="A20191" s="25">
        <v>46233</v>
      </c>
      <c r="B20191" s="31">
        <v>0.14583333333333334</v>
      </c>
      <c r="C20191" s="46"/>
      <c r="D20191" s="29">
        <v>46233.145833333336</v>
      </c>
      <c r="E20191" s="15" t="str">
        <f>IF(AND($B$6=NB!$A$17,$B$8&gt;0),'Ersparnisberechnung Sommertarif'!$B$8*SLP!C20171,"")</f>
        <v/>
      </c>
    </row>
    <row r="20192" spans="1:5" x14ac:dyDescent="0.3">
      <c r="A20192" s="25">
        <v>46233</v>
      </c>
      <c r="B20192" s="31">
        <v>0.15625</v>
      </c>
      <c r="C20192" s="46"/>
      <c r="D20192" s="29">
        <v>46233.15625</v>
      </c>
      <c r="E20192" s="15" t="str">
        <f>IF(AND($B$6=NB!$A$17,$B$8&gt;0),'Ersparnisberechnung Sommertarif'!$B$8*SLP!C20172,"")</f>
        <v/>
      </c>
    </row>
    <row r="20193" spans="1:5" x14ac:dyDescent="0.3">
      <c r="A20193" s="25">
        <v>46233</v>
      </c>
      <c r="B20193" s="31">
        <v>0.16666666666666666</v>
      </c>
      <c r="C20193" s="46"/>
      <c r="D20193" s="29">
        <v>46233.166666666664</v>
      </c>
      <c r="E20193" s="15" t="str">
        <f>IF(AND($B$6=NB!$A$17,$B$8&gt;0),'Ersparnisberechnung Sommertarif'!$B$8*SLP!C20173,"")</f>
        <v/>
      </c>
    </row>
    <row r="20194" spans="1:5" x14ac:dyDescent="0.3">
      <c r="A20194" s="25">
        <v>46233</v>
      </c>
      <c r="B20194" s="31">
        <v>0.17708333333333334</v>
      </c>
      <c r="C20194" s="46"/>
      <c r="D20194" s="29">
        <v>46233.177083333336</v>
      </c>
      <c r="E20194" s="15" t="str">
        <f>IF(AND($B$6=NB!$A$17,$B$8&gt;0),'Ersparnisberechnung Sommertarif'!$B$8*SLP!C20174,"")</f>
        <v/>
      </c>
    </row>
    <row r="20195" spans="1:5" x14ac:dyDescent="0.3">
      <c r="A20195" s="25">
        <v>46233</v>
      </c>
      <c r="B20195" s="31">
        <v>0.1875</v>
      </c>
      <c r="C20195" s="46"/>
      <c r="D20195" s="29">
        <v>46233.1875</v>
      </c>
      <c r="E20195" s="15" t="str">
        <f>IF(AND($B$6=NB!$A$17,$B$8&gt;0),'Ersparnisberechnung Sommertarif'!$B$8*SLP!C20175,"")</f>
        <v/>
      </c>
    </row>
    <row r="20196" spans="1:5" x14ac:dyDescent="0.3">
      <c r="A20196" s="25">
        <v>46233</v>
      </c>
      <c r="B20196" s="31">
        <v>0.19791666666666666</v>
      </c>
      <c r="C20196" s="46"/>
      <c r="D20196" s="29">
        <v>46233.197916666664</v>
      </c>
      <c r="E20196" s="15" t="str">
        <f>IF(AND($B$6=NB!$A$17,$B$8&gt;0),'Ersparnisberechnung Sommertarif'!$B$8*SLP!C20176,"")</f>
        <v/>
      </c>
    </row>
    <row r="20197" spans="1:5" x14ac:dyDescent="0.3">
      <c r="A20197" s="25">
        <v>46233</v>
      </c>
      <c r="B20197" s="31">
        <v>0.20833333333333334</v>
      </c>
      <c r="C20197" s="46"/>
      <c r="D20197" s="29">
        <v>46233.208333333336</v>
      </c>
      <c r="E20197" s="15" t="str">
        <f>IF(AND($B$6=NB!$A$17,$B$8&gt;0),'Ersparnisberechnung Sommertarif'!$B$8*SLP!C20177,"")</f>
        <v/>
      </c>
    </row>
    <row r="20198" spans="1:5" x14ac:dyDescent="0.3">
      <c r="A20198" s="25">
        <v>46233</v>
      </c>
      <c r="B20198" s="31">
        <v>0.21875</v>
      </c>
      <c r="C20198" s="46"/>
      <c r="D20198" s="29">
        <v>46233.21875</v>
      </c>
      <c r="E20198" s="15" t="str">
        <f>IF(AND($B$6=NB!$A$17,$B$8&gt;0),'Ersparnisberechnung Sommertarif'!$B$8*SLP!C20178,"")</f>
        <v/>
      </c>
    </row>
    <row r="20199" spans="1:5" x14ac:dyDescent="0.3">
      <c r="A20199" s="25">
        <v>46233</v>
      </c>
      <c r="B20199" s="31">
        <v>0.22916666666666666</v>
      </c>
      <c r="C20199" s="46"/>
      <c r="D20199" s="29">
        <v>46233.229166666664</v>
      </c>
      <c r="E20199" s="15" t="str">
        <f>IF(AND($B$6=NB!$A$17,$B$8&gt;0),'Ersparnisberechnung Sommertarif'!$B$8*SLP!C20179,"")</f>
        <v/>
      </c>
    </row>
    <row r="20200" spans="1:5" x14ac:dyDescent="0.3">
      <c r="A20200" s="25">
        <v>46233</v>
      </c>
      <c r="B20200" s="31">
        <v>0.23958333333333334</v>
      </c>
      <c r="C20200" s="46"/>
      <c r="D20200" s="29">
        <v>46233.239583333336</v>
      </c>
      <c r="E20200" s="15" t="str">
        <f>IF(AND($B$6=NB!$A$17,$B$8&gt;0),'Ersparnisberechnung Sommertarif'!$B$8*SLP!C20180,"")</f>
        <v/>
      </c>
    </row>
    <row r="20201" spans="1:5" x14ac:dyDescent="0.3">
      <c r="A20201" s="25">
        <v>46233</v>
      </c>
      <c r="B20201" s="31">
        <v>0.25</v>
      </c>
      <c r="C20201" s="46"/>
      <c r="D20201" s="29">
        <v>46233.25</v>
      </c>
      <c r="E20201" s="15" t="str">
        <f>IF(AND($B$6=NB!$A$17,$B$8&gt;0),'Ersparnisberechnung Sommertarif'!$B$8*SLP!C20181,"")</f>
        <v/>
      </c>
    </row>
    <row r="20202" spans="1:5" x14ac:dyDescent="0.3">
      <c r="A20202" s="25">
        <v>46233</v>
      </c>
      <c r="B20202" s="31">
        <v>0.26041666666666669</v>
      </c>
      <c r="C20202" s="46"/>
      <c r="D20202" s="29">
        <v>46233.260416666664</v>
      </c>
      <c r="E20202" s="15" t="str">
        <f>IF(AND($B$6=NB!$A$17,$B$8&gt;0),'Ersparnisberechnung Sommertarif'!$B$8*SLP!C20182,"")</f>
        <v/>
      </c>
    </row>
    <row r="20203" spans="1:5" x14ac:dyDescent="0.3">
      <c r="A20203" s="25">
        <v>46233</v>
      </c>
      <c r="B20203" s="31">
        <v>0.27083333333333331</v>
      </c>
      <c r="C20203" s="46"/>
      <c r="D20203" s="29">
        <v>46233.270833333336</v>
      </c>
      <c r="E20203" s="15" t="str">
        <f>IF(AND($B$6=NB!$A$17,$B$8&gt;0),'Ersparnisberechnung Sommertarif'!$B$8*SLP!C20183,"")</f>
        <v/>
      </c>
    </row>
    <row r="20204" spans="1:5" x14ac:dyDescent="0.3">
      <c r="A20204" s="25">
        <v>46233</v>
      </c>
      <c r="B20204" s="31">
        <v>0.28125</v>
      </c>
      <c r="C20204" s="46"/>
      <c r="D20204" s="29">
        <v>46233.28125</v>
      </c>
      <c r="E20204" s="15" t="str">
        <f>IF(AND($B$6=NB!$A$17,$B$8&gt;0),'Ersparnisberechnung Sommertarif'!$B$8*SLP!C20184,"")</f>
        <v/>
      </c>
    </row>
    <row r="20205" spans="1:5" x14ac:dyDescent="0.3">
      <c r="A20205" s="25">
        <v>46233</v>
      </c>
      <c r="B20205" s="31">
        <v>0.29166666666666669</v>
      </c>
      <c r="C20205" s="46"/>
      <c r="D20205" s="29">
        <v>46233.291666666664</v>
      </c>
      <c r="E20205" s="15" t="str">
        <f>IF(AND($B$6=NB!$A$17,$B$8&gt;0),'Ersparnisberechnung Sommertarif'!$B$8*SLP!C20185,"")</f>
        <v/>
      </c>
    </row>
    <row r="20206" spans="1:5" x14ac:dyDescent="0.3">
      <c r="A20206" s="25">
        <v>46233</v>
      </c>
      <c r="B20206" s="31">
        <v>0.30208333333333331</v>
      </c>
      <c r="C20206" s="46"/>
      <c r="D20206" s="29">
        <v>46233.302083333336</v>
      </c>
      <c r="E20206" s="15" t="str">
        <f>IF(AND($B$6=NB!$A$17,$B$8&gt;0),'Ersparnisberechnung Sommertarif'!$B$8*SLP!C20186,"")</f>
        <v/>
      </c>
    </row>
    <row r="20207" spans="1:5" x14ac:dyDescent="0.3">
      <c r="A20207" s="25">
        <v>46233</v>
      </c>
      <c r="B20207" s="31">
        <v>0.3125</v>
      </c>
      <c r="C20207" s="46"/>
      <c r="D20207" s="29">
        <v>46233.3125</v>
      </c>
      <c r="E20207" s="15" t="str">
        <f>IF(AND($B$6=NB!$A$17,$B$8&gt;0),'Ersparnisberechnung Sommertarif'!$B$8*SLP!C20187,"")</f>
        <v/>
      </c>
    </row>
    <row r="20208" spans="1:5" x14ac:dyDescent="0.3">
      <c r="A20208" s="25">
        <v>46233</v>
      </c>
      <c r="B20208" s="31">
        <v>0.32291666666666669</v>
      </c>
      <c r="C20208" s="46"/>
      <c r="D20208" s="29">
        <v>46233.322916666664</v>
      </c>
      <c r="E20208" s="15" t="str">
        <f>IF(AND($B$6=NB!$A$17,$B$8&gt;0),'Ersparnisberechnung Sommertarif'!$B$8*SLP!C20188,"")</f>
        <v/>
      </c>
    </row>
    <row r="20209" spans="1:5" x14ac:dyDescent="0.3">
      <c r="A20209" s="25">
        <v>46233</v>
      </c>
      <c r="B20209" s="31">
        <v>0.33333333333333331</v>
      </c>
      <c r="C20209" s="46"/>
      <c r="D20209" s="29">
        <v>46233.333333333336</v>
      </c>
      <c r="E20209" s="15" t="str">
        <f>IF(AND($B$6=NB!$A$17,$B$8&gt;0),'Ersparnisberechnung Sommertarif'!$B$8*SLP!C20189,"")</f>
        <v/>
      </c>
    </row>
    <row r="20210" spans="1:5" x14ac:dyDescent="0.3">
      <c r="A20210" s="25">
        <v>46233</v>
      </c>
      <c r="B20210" s="31">
        <v>0.34375</v>
      </c>
      <c r="C20210" s="46"/>
      <c r="D20210" s="29">
        <v>46233.34375</v>
      </c>
      <c r="E20210" s="15" t="str">
        <f>IF(AND($B$6=NB!$A$17,$B$8&gt;0),'Ersparnisberechnung Sommertarif'!$B$8*SLP!C20190,"")</f>
        <v/>
      </c>
    </row>
    <row r="20211" spans="1:5" x14ac:dyDescent="0.3">
      <c r="A20211" s="25">
        <v>46233</v>
      </c>
      <c r="B20211" s="31">
        <v>0.35416666666666669</v>
      </c>
      <c r="C20211" s="46"/>
      <c r="D20211" s="29">
        <v>46233.354166666664</v>
      </c>
      <c r="E20211" s="15" t="str">
        <f>IF(AND($B$6=NB!$A$17,$B$8&gt;0),'Ersparnisberechnung Sommertarif'!$B$8*SLP!C20191,"")</f>
        <v/>
      </c>
    </row>
    <row r="20212" spans="1:5" x14ac:dyDescent="0.3">
      <c r="A20212" s="25">
        <v>46233</v>
      </c>
      <c r="B20212" s="31">
        <v>0.36458333333333331</v>
      </c>
      <c r="C20212" s="46"/>
      <c r="D20212" s="29">
        <v>46233.364583333336</v>
      </c>
      <c r="E20212" s="15" t="str">
        <f>IF(AND($B$6=NB!$A$17,$B$8&gt;0),'Ersparnisberechnung Sommertarif'!$B$8*SLP!C20192,"")</f>
        <v/>
      </c>
    </row>
    <row r="20213" spans="1:5" x14ac:dyDescent="0.3">
      <c r="A20213" s="25">
        <v>46233</v>
      </c>
      <c r="B20213" s="31">
        <v>0.375</v>
      </c>
      <c r="C20213" s="46"/>
      <c r="D20213" s="29">
        <v>46233.375</v>
      </c>
      <c r="E20213" s="15" t="str">
        <f>IF(AND($B$6=NB!$A$17,$B$8&gt;0),'Ersparnisberechnung Sommertarif'!$B$8*SLP!C20193,"")</f>
        <v/>
      </c>
    </row>
    <row r="20214" spans="1:5" x14ac:dyDescent="0.3">
      <c r="A20214" s="25">
        <v>46233</v>
      </c>
      <c r="B20214" s="31">
        <v>0.38541666666666669</v>
      </c>
      <c r="C20214" s="46"/>
      <c r="D20214" s="29">
        <v>46233.385416666664</v>
      </c>
      <c r="E20214" s="15" t="str">
        <f>IF(AND($B$6=NB!$A$17,$B$8&gt;0),'Ersparnisberechnung Sommertarif'!$B$8*SLP!C20194,"")</f>
        <v/>
      </c>
    </row>
    <row r="20215" spans="1:5" x14ac:dyDescent="0.3">
      <c r="A20215" s="25">
        <v>46233</v>
      </c>
      <c r="B20215" s="31">
        <v>0.39583333333333331</v>
      </c>
      <c r="C20215" s="46"/>
      <c r="D20215" s="29">
        <v>46233.395833333336</v>
      </c>
      <c r="E20215" s="15" t="str">
        <f>IF(AND($B$6=NB!$A$17,$B$8&gt;0),'Ersparnisberechnung Sommertarif'!$B$8*SLP!C20195,"")</f>
        <v/>
      </c>
    </row>
    <row r="20216" spans="1:5" x14ac:dyDescent="0.3">
      <c r="A20216" s="25">
        <v>46233</v>
      </c>
      <c r="B20216" s="31">
        <v>0.40625</v>
      </c>
      <c r="C20216" s="46"/>
      <c r="D20216" s="29">
        <v>46233.40625</v>
      </c>
      <c r="E20216" s="15" t="str">
        <f>IF(AND($B$6=NB!$A$17,$B$8&gt;0),'Ersparnisberechnung Sommertarif'!$B$8*SLP!C20196,"")</f>
        <v/>
      </c>
    </row>
    <row r="20217" spans="1:5" x14ac:dyDescent="0.3">
      <c r="A20217" s="25">
        <v>46233</v>
      </c>
      <c r="B20217" s="31">
        <v>0.41666666666666669</v>
      </c>
      <c r="C20217" s="46"/>
      <c r="D20217" s="29">
        <v>46233.416666666664</v>
      </c>
      <c r="E20217" s="15" t="str">
        <f>IF(AND($B$6=NB!$A$17,$B$8&gt;0),'Ersparnisberechnung Sommertarif'!$B$8*SLP!C20197,"")</f>
        <v/>
      </c>
    </row>
    <row r="20218" spans="1:5" x14ac:dyDescent="0.3">
      <c r="A20218" s="25">
        <v>46233</v>
      </c>
      <c r="B20218" s="31">
        <v>0.42708333333333331</v>
      </c>
      <c r="C20218" s="46"/>
      <c r="D20218" s="29">
        <v>46233.427083333336</v>
      </c>
      <c r="E20218" s="15" t="str">
        <f>IF(AND($B$6=NB!$A$17,$B$8&gt;0),'Ersparnisberechnung Sommertarif'!$B$8*SLP!C20198,"")</f>
        <v/>
      </c>
    </row>
    <row r="20219" spans="1:5" x14ac:dyDescent="0.3">
      <c r="A20219" s="25">
        <v>46233</v>
      </c>
      <c r="B20219" s="31">
        <v>0.4375</v>
      </c>
      <c r="C20219" s="46"/>
      <c r="D20219" s="29">
        <v>46233.4375</v>
      </c>
      <c r="E20219" s="15" t="str">
        <f>IF(AND($B$6=NB!$A$17,$B$8&gt;0),'Ersparnisberechnung Sommertarif'!$B$8*SLP!C20199,"")</f>
        <v/>
      </c>
    </row>
    <row r="20220" spans="1:5" x14ac:dyDescent="0.3">
      <c r="A20220" s="25">
        <v>46233</v>
      </c>
      <c r="B20220" s="31">
        <v>0.44791666666666669</v>
      </c>
      <c r="C20220" s="46"/>
      <c r="D20220" s="29">
        <v>46233.447916666664</v>
      </c>
      <c r="E20220" s="15" t="str">
        <f>IF(AND($B$6=NB!$A$17,$B$8&gt;0),'Ersparnisberechnung Sommertarif'!$B$8*SLP!C20200,"")</f>
        <v/>
      </c>
    </row>
    <row r="20221" spans="1:5" x14ac:dyDescent="0.3">
      <c r="A20221" s="25">
        <v>46233</v>
      </c>
      <c r="B20221" s="31">
        <v>0.45833333333333331</v>
      </c>
      <c r="C20221" s="46"/>
      <c r="D20221" s="29">
        <v>46233.458333333336</v>
      </c>
      <c r="E20221" s="15" t="str">
        <f>IF(AND($B$6=NB!$A$17,$B$8&gt;0),'Ersparnisberechnung Sommertarif'!$B$8*SLP!C20201,"")</f>
        <v/>
      </c>
    </row>
    <row r="20222" spans="1:5" x14ac:dyDescent="0.3">
      <c r="A20222" s="25">
        <v>46233</v>
      </c>
      <c r="B20222" s="31">
        <v>0.46875</v>
      </c>
      <c r="C20222" s="46"/>
      <c r="D20222" s="29">
        <v>46233.46875</v>
      </c>
      <c r="E20222" s="15" t="str">
        <f>IF(AND($B$6=NB!$A$17,$B$8&gt;0),'Ersparnisberechnung Sommertarif'!$B$8*SLP!C20202,"")</f>
        <v/>
      </c>
    </row>
    <row r="20223" spans="1:5" x14ac:dyDescent="0.3">
      <c r="A20223" s="25">
        <v>46233</v>
      </c>
      <c r="B20223" s="31">
        <v>0.47916666666666669</v>
      </c>
      <c r="C20223" s="46"/>
      <c r="D20223" s="29">
        <v>46233.479166666664</v>
      </c>
      <c r="E20223" s="15" t="str">
        <f>IF(AND($B$6=NB!$A$17,$B$8&gt;0),'Ersparnisberechnung Sommertarif'!$B$8*SLP!C20203,"")</f>
        <v/>
      </c>
    </row>
    <row r="20224" spans="1:5" x14ac:dyDescent="0.3">
      <c r="A20224" s="25">
        <v>46233</v>
      </c>
      <c r="B20224" s="31">
        <v>0.48958333333333331</v>
      </c>
      <c r="C20224" s="46"/>
      <c r="D20224" s="29">
        <v>46233.489583333336</v>
      </c>
      <c r="E20224" s="15" t="str">
        <f>IF(AND($B$6=NB!$A$17,$B$8&gt;0),'Ersparnisberechnung Sommertarif'!$B$8*SLP!C20204,"")</f>
        <v/>
      </c>
    </row>
    <row r="20225" spans="1:5" x14ac:dyDescent="0.3">
      <c r="A20225" s="25">
        <v>46233</v>
      </c>
      <c r="B20225" s="31">
        <v>0.5</v>
      </c>
      <c r="C20225" s="46"/>
      <c r="D20225" s="29">
        <v>46233.5</v>
      </c>
      <c r="E20225" s="15" t="str">
        <f>IF(AND($B$6=NB!$A$17,$B$8&gt;0),'Ersparnisberechnung Sommertarif'!$B$8*SLP!C20205,"")</f>
        <v/>
      </c>
    </row>
    <row r="20226" spans="1:5" x14ac:dyDescent="0.3">
      <c r="A20226" s="25">
        <v>46233</v>
      </c>
      <c r="B20226" s="31">
        <v>0.51041666666666663</v>
      </c>
      <c r="C20226" s="46"/>
      <c r="D20226" s="29">
        <v>46233.510416666664</v>
      </c>
      <c r="E20226" s="15" t="str">
        <f>IF(AND($B$6=NB!$A$17,$B$8&gt;0),'Ersparnisberechnung Sommertarif'!$B$8*SLP!C20206,"")</f>
        <v/>
      </c>
    </row>
    <row r="20227" spans="1:5" x14ac:dyDescent="0.3">
      <c r="A20227" s="25">
        <v>46233</v>
      </c>
      <c r="B20227" s="31">
        <v>0.52083333333333337</v>
      </c>
      <c r="C20227" s="46"/>
      <c r="D20227" s="29">
        <v>46233.520833333336</v>
      </c>
      <c r="E20227" s="15" t="str">
        <f>IF(AND($B$6=NB!$A$17,$B$8&gt;0),'Ersparnisberechnung Sommertarif'!$B$8*SLP!C20207,"")</f>
        <v/>
      </c>
    </row>
    <row r="20228" spans="1:5" x14ac:dyDescent="0.3">
      <c r="A20228" s="25">
        <v>46233</v>
      </c>
      <c r="B20228" s="31">
        <v>0.53125</v>
      </c>
      <c r="C20228" s="46"/>
      <c r="D20228" s="29">
        <v>46233.53125</v>
      </c>
      <c r="E20228" s="15" t="str">
        <f>IF(AND($B$6=NB!$A$17,$B$8&gt;0),'Ersparnisberechnung Sommertarif'!$B$8*SLP!C20208,"")</f>
        <v/>
      </c>
    </row>
    <row r="20229" spans="1:5" x14ac:dyDescent="0.3">
      <c r="A20229" s="25">
        <v>46233</v>
      </c>
      <c r="B20229" s="31">
        <v>0.54166666666666663</v>
      </c>
      <c r="C20229" s="46"/>
      <c r="D20229" s="29">
        <v>46233.541666666664</v>
      </c>
      <c r="E20229" s="15" t="str">
        <f>IF(AND($B$6=NB!$A$17,$B$8&gt;0),'Ersparnisberechnung Sommertarif'!$B$8*SLP!C20209,"")</f>
        <v/>
      </c>
    </row>
    <row r="20230" spans="1:5" x14ac:dyDescent="0.3">
      <c r="A20230" s="25">
        <v>46233</v>
      </c>
      <c r="B20230" s="31">
        <v>0.55208333333333337</v>
      </c>
      <c r="C20230" s="46"/>
      <c r="D20230" s="29">
        <v>46233.552083333336</v>
      </c>
      <c r="E20230" s="15" t="str">
        <f>IF(AND($B$6=NB!$A$17,$B$8&gt;0),'Ersparnisberechnung Sommertarif'!$B$8*SLP!C20210,"")</f>
        <v/>
      </c>
    </row>
    <row r="20231" spans="1:5" x14ac:dyDescent="0.3">
      <c r="A20231" s="25">
        <v>46233</v>
      </c>
      <c r="B20231" s="31">
        <v>0.5625</v>
      </c>
      <c r="C20231" s="46"/>
      <c r="D20231" s="29">
        <v>46233.5625</v>
      </c>
      <c r="E20231" s="15" t="str">
        <f>IF(AND($B$6=NB!$A$17,$B$8&gt;0),'Ersparnisberechnung Sommertarif'!$B$8*SLP!C20211,"")</f>
        <v/>
      </c>
    </row>
    <row r="20232" spans="1:5" x14ac:dyDescent="0.3">
      <c r="A20232" s="25">
        <v>46233</v>
      </c>
      <c r="B20232" s="31">
        <v>0.57291666666666663</v>
      </c>
      <c r="C20232" s="46"/>
      <c r="D20232" s="29">
        <v>46233.572916666664</v>
      </c>
      <c r="E20232" s="15" t="str">
        <f>IF(AND($B$6=NB!$A$17,$B$8&gt;0),'Ersparnisberechnung Sommertarif'!$B$8*SLP!C20212,"")</f>
        <v/>
      </c>
    </row>
    <row r="20233" spans="1:5" x14ac:dyDescent="0.3">
      <c r="A20233" s="25">
        <v>46233</v>
      </c>
      <c r="B20233" s="31">
        <v>0.58333333333333337</v>
      </c>
      <c r="C20233" s="46"/>
      <c r="D20233" s="29">
        <v>46233.583333333336</v>
      </c>
      <c r="E20233" s="15" t="str">
        <f>IF(AND($B$6=NB!$A$17,$B$8&gt;0),'Ersparnisberechnung Sommertarif'!$B$8*SLP!C20213,"")</f>
        <v/>
      </c>
    </row>
    <row r="20234" spans="1:5" x14ac:dyDescent="0.3">
      <c r="A20234" s="25">
        <v>46233</v>
      </c>
      <c r="B20234" s="31">
        <v>0.59375</v>
      </c>
      <c r="C20234" s="46"/>
      <c r="D20234" s="29">
        <v>46233.59375</v>
      </c>
      <c r="E20234" s="15" t="str">
        <f>IF(AND($B$6=NB!$A$17,$B$8&gt;0),'Ersparnisberechnung Sommertarif'!$B$8*SLP!C20214,"")</f>
        <v/>
      </c>
    </row>
    <row r="20235" spans="1:5" x14ac:dyDescent="0.3">
      <c r="A20235" s="25">
        <v>46233</v>
      </c>
      <c r="B20235" s="31">
        <v>0.60416666666666663</v>
      </c>
      <c r="C20235" s="46"/>
      <c r="D20235" s="29">
        <v>46233.604166666664</v>
      </c>
      <c r="E20235" s="15" t="str">
        <f>IF(AND($B$6=NB!$A$17,$B$8&gt;0),'Ersparnisberechnung Sommertarif'!$B$8*SLP!C20215,"")</f>
        <v/>
      </c>
    </row>
    <row r="20236" spans="1:5" x14ac:dyDescent="0.3">
      <c r="A20236" s="25">
        <v>46233</v>
      </c>
      <c r="B20236" s="31">
        <v>0.61458333333333337</v>
      </c>
      <c r="C20236" s="46"/>
      <c r="D20236" s="29">
        <v>46233.614583333336</v>
      </c>
      <c r="E20236" s="15" t="str">
        <f>IF(AND($B$6=NB!$A$17,$B$8&gt;0),'Ersparnisberechnung Sommertarif'!$B$8*SLP!C20216,"")</f>
        <v/>
      </c>
    </row>
    <row r="20237" spans="1:5" x14ac:dyDescent="0.3">
      <c r="A20237" s="25">
        <v>46233</v>
      </c>
      <c r="B20237" s="31">
        <v>0.625</v>
      </c>
      <c r="C20237" s="46"/>
      <c r="D20237" s="29">
        <v>46233.625</v>
      </c>
      <c r="E20237" s="15" t="str">
        <f>IF(AND($B$6=NB!$A$17,$B$8&gt;0),'Ersparnisberechnung Sommertarif'!$B$8*SLP!C20217,"")</f>
        <v/>
      </c>
    </row>
    <row r="20238" spans="1:5" x14ac:dyDescent="0.3">
      <c r="A20238" s="25">
        <v>46233</v>
      </c>
      <c r="B20238" s="31">
        <v>0.63541666666666663</v>
      </c>
      <c r="C20238" s="46"/>
      <c r="D20238" s="29">
        <v>46233.635416666664</v>
      </c>
      <c r="E20238" s="15" t="str">
        <f>IF(AND($B$6=NB!$A$17,$B$8&gt;0),'Ersparnisberechnung Sommertarif'!$B$8*SLP!C20218,"")</f>
        <v/>
      </c>
    </row>
    <row r="20239" spans="1:5" x14ac:dyDescent="0.3">
      <c r="A20239" s="25">
        <v>46233</v>
      </c>
      <c r="B20239" s="31">
        <v>0.64583333333333337</v>
      </c>
      <c r="C20239" s="46"/>
      <c r="D20239" s="29">
        <v>46233.645833333336</v>
      </c>
      <c r="E20239" s="15" t="str">
        <f>IF(AND($B$6=NB!$A$17,$B$8&gt;0),'Ersparnisberechnung Sommertarif'!$B$8*SLP!C20219,"")</f>
        <v/>
      </c>
    </row>
    <row r="20240" spans="1:5" x14ac:dyDescent="0.3">
      <c r="A20240" s="25">
        <v>46233</v>
      </c>
      <c r="B20240" s="31">
        <v>0.65625</v>
      </c>
      <c r="C20240" s="46"/>
      <c r="D20240" s="29">
        <v>46233.65625</v>
      </c>
      <c r="E20240" s="15" t="str">
        <f>IF(AND($B$6=NB!$A$17,$B$8&gt;0),'Ersparnisberechnung Sommertarif'!$B$8*SLP!C20220,"")</f>
        <v/>
      </c>
    </row>
    <row r="20241" spans="1:5" x14ac:dyDescent="0.3">
      <c r="A20241" s="25">
        <v>46233</v>
      </c>
      <c r="B20241" s="31">
        <v>0.66666666666666663</v>
      </c>
      <c r="C20241" s="46"/>
      <c r="D20241" s="29">
        <v>46233.666666666664</v>
      </c>
      <c r="E20241" s="15" t="str">
        <f>IF(AND($B$6=NB!$A$17,$B$8&gt;0),'Ersparnisberechnung Sommertarif'!$B$8*SLP!C20221,"")</f>
        <v/>
      </c>
    </row>
    <row r="20242" spans="1:5" x14ac:dyDescent="0.3">
      <c r="A20242" s="25">
        <v>46233</v>
      </c>
      <c r="B20242" s="31">
        <v>0.67708333333333337</v>
      </c>
      <c r="C20242" s="46"/>
      <c r="D20242" s="29">
        <v>46233.677083333336</v>
      </c>
      <c r="E20242" s="15" t="str">
        <f>IF(AND($B$6=NB!$A$17,$B$8&gt;0),'Ersparnisberechnung Sommertarif'!$B$8*SLP!C20222,"")</f>
        <v/>
      </c>
    </row>
    <row r="20243" spans="1:5" x14ac:dyDescent="0.3">
      <c r="A20243" s="25">
        <v>46233</v>
      </c>
      <c r="B20243" s="31">
        <v>0.6875</v>
      </c>
      <c r="C20243" s="46"/>
      <c r="D20243" s="29">
        <v>46233.6875</v>
      </c>
      <c r="E20243" s="15" t="str">
        <f>IF(AND($B$6=NB!$A$17,$B$8&gt;0),'Ersparnisberechnung Sommertarif'!$B$8*SLP!C20223,"")</f>
        <v/>
      </c>
    </row>
    <row r="20244" spans="1:5" x14ac:dyDescent="0.3">
      <c r="A20244" s="25">
        <v>46233</v>
      </c>
      <c r="B20244" s="31">
        <v>0.69791666666666663</v>
      </c>
      <c r="C20244" s="46"/>
      <c r="D20244" s="29">
        <v>46233.697916666664</v>
      </c>
      <c r="E20244" s="15" t="str">
        <f>IF(AND($B$6=NB!$A$17,$B$8&gt;0),'Ersparnisberechnung Sommertarif'!$B$8*SLP!C20224,"")</f>
        <v/>
      </c>
    </row>
    <row r="20245" spans="1:5" x14ac:dyDescent="0.3">
      <c r="A20245" s="25">
        <v>46233</v>
      </c>
      <c r="B20245" s="31">
        <v>0.70833333333333337</v>
      </c>
      <c r="C20245" s="46"/>
      <c r="D20245" s="29">
        <v>46233.708333333336</v>
      </c>
      <c r="E20245" s="15" t="str">
        <f>IF(AND($B$6=NB!$A$17,$B$8&gt;0),'Ersparnisberechnung Sommertarif'!$B$8*SLP!C20225,"")</f>
        <v/>
      </c>
    </row>
    <row r="20246" spans="1:5" x14ac:dyDescent="0.3">
      <c r="A20246" s="25">
        <v>46233</v>
      </c>
      <c r="B20246" s="31">
        <v>0.71875</v>
      </c>
      <c r="C20246" s="46"/>
      <c r="D20246" s="29">
        <v>46233.71875</v>
      </c>
      <c r="E20246" s="15" t="str">
        <f>IF(AND($B$6=NB!$A$17,$B$8&gt;0),'Ersparnisberechnung Sommertarif'!$B$8*SLP!C20226,"")</f>
        <v/>
      </c>
    </row>
    <row r="20247" spans="1:5" x14ac:dyDescent="0.3">
      <c r="A20247" s="25">
        <v>46233</v>
      </c>
      <c r="B20247" s="31">
        <v>0.72916666666666663</v>
      </c>
      <c r="C20247" s="46"/>
      <c r="D20247" s="29">
        <v>46233.729166666664</v>
      </c>
      <c r="E20247" s="15" t="str">
        <f>IF(AND($B$6=NB!$A$17,$B$8&gt;0),'Ersparnisberechnung Sommertarif'!$B$8*SLP!C20227,"")</f>
        <v/>
      </c>
    </row>
    <row r="20248" spans="1:5" x14ac:dyDescent="0.3">
      <c r="A20248" s="25">
        <v>46233</v>
      </c>
      <c r="B20248" s="31">
        <v>0.73958333333333337</v>
      </c>
      <c r="C20248" s="46"/>
      <c r="D20248" s="29">
        <v>46233.739583333336</v>
      </c>
      <c r="E20248" s="15" t="str">
        <f>IF(AND($B$6=NB!$A$17,$B$8&gt;0),'Ersparnisberechnung Sommertarif'!$B$8*SLP!C20228,"")</f>
        <v/>
      </c>
    </row>
    <row r="20249" spans="1:5" x14ac:dyDescent="0.3">
      <c r="A20249" s="25">
        <v>46233</v>
      </c>
      <c r="B20249" s="31">
        <v>0.75</v>
      </c>
      <c r="C20249" s="46"/>
      <c r="D20249" s="29">
        <v>46233.75</v>
      </c>
      <c r="E20249" s="15" t="str">
        <f>IF(AND($B$6=NB!$A$17,$B$8&gt;0),'Ersparnisberechnung Sommertarif'!$B$8*SLP!C20229,"")</f>
        <v/>
      </c>
    </row>
    <row r="20250" spans="1:5" x14ac:dyDescent="0.3">
      <c r="A20250" s="25">
        <v>46233</v>
      </c>
      <c r="B20250" s="31">
        <v>0.76041666666666663</v>
      </c>
      <c r="C20250" s="46"/>
      <c r="D20250" s="29">
        <v>46233.760416666664</v>
      </c>
      <c r="E20250" s="15" t="str">
        <f>IF(AND($B$6=NB!$A$17,$B$8&gt;0),'Ersparnisberechnung Sommertarif'!$B$8*SLP!C20230,"")</f>
        <v/>
      </c>
    </row>
    <row r="20251" spans="1:5" x14ac:dyDescent="0.3">
      <c r="A20251" s="25">
        <v>46233</v>
      </c>
      <c r="B20251" s="31">
        <v>0.77083333333333337</v>
      </c>
      <c r="C20251" s="46"/>
      <c r="D20251" s="29">
        <v>46233.770833333336</v>
      </c>
      <c r="E20251" s="15" t="str">
        <f>IF(AND($B$6=NB!$A$17,$B$8&gt;0),'Ersparnisberechnung Sommertarif'!$B$8*SLP!C20231,"")</f>
        <v/>
      </c>
    </row>
    <row r="20252" spans="1:5" x14ac:dyDescent="0.3">
      <c r="A20252" s="25">
        <v>46233</v>
      </c>
      <c r="B20252" s="31">
        <v>0.78125</v>
      </c>
      <c r="C20252" s="46"/>
      <c r="D20252" s="29">
        <v>46233.78125</v>
      </c>
      <c r="E20252" s="15" t="str">
        <f>IF(AND($B$6=NB!$A$17,$B$8&gt;0),'Ersparnisberechnung Sommertarif'!$B$8*SLP!C20232,"")</f>
        <v/>
      </c>
    </row>
    <row r="20253" spans="1:5" x14ac:dyDescent="0.3">
      <c r="A20253" s="25">
        <v>46233</v>
      </c>
      <c r="B20253" s="31">
        <v>0.79166666666666663</v>
      </c>
      <c r="C20253" s="46"/>
      <c r="D20253" s="29">
        <v>46233.791666666664</v>
      </c>
      <c r="E20253" s="15" t="str">
        <f>IF(AND($B$6=NB!$A$17,$B$8&gt;0),'Ersparnisberechnung Sommertarif'!$B$8*SLP!C20233,"")</f>
        <v/>
      </c>
    </row>
    <row r="20254" spans="1:5" x14ac:dyDescent="0.3">
      <c r="A20254" s="25">
        <v>46233</v>
      </c>
      <c r="B20254" s="31">
        <v>0.80208333333333337</v>
      </c>
      <c r="C20254" s="46"/>
      <c r="D20254" s="29">
        <v>46233.802083333336</v>
      </c>
      <c r="E20254" s="15" t="str">
        <f>IF(AND($B$6=NB!$A$17,$B$8&gt;0),'Ersparnisberechnung Sommertarif'!$B$8*SLP!C20234,"")</f>
        <v/>
      </c>
    </row>
    <row r="20255" spans="1:5" x14ac:dyDescent="0.3">
      <c r="A20255" s="25">
        <v>46233</v>
      </c>
      <c r="B20255" s="31">
        <v>0.8125</v>
      </c>
      <c r="C20255" s="46"/>
      <c r="D20255" s="29">
        <v>46233.8125</v>
      </c>
      <c r="E20255" s="15" t="str">
        <f>IF(AND($B$6=NB!$A$17,$B$8&gt;0),'Ersparnisberechnung Sommertarif'!$B$8*SLP!C20235,"")</f>
        <v/>
      </c>
    </row>
    <row r="20256" spans="1:5" x14ac:dyDescent="0.3">
      <c r="A20256" s="25">
        <v>46233</v>
      </c>
      <c r="B20256" s="31">
        <v>0.82291666666666663</v>
      </c>
      <c r="C20256" s="46"/>
      <c r="D20256" s="29">
        <v>46233.822916666664</v>
      </c>
      <c r="E20256" s="15" t="str">
        <f>IF(AND($B$6=NB!$A$17,$B$8&gt;0),'Ersparnisberechnung Sommertarif'!$B$8*SLP!C20236,"")</f>
        <v/>
      </c>
    </row>
    <row r="20257" spans="1:5" x14ac:dyDescent="0.3">
      <c r="A20257" s="25">
        <v>46233</v>
      </c>
      <c r="B20257" s="31">
        <v>0.83333333333333337</v>
      </c>
      <c r="C20257" s="46"/>
      <c r="D20257" s="29">
        <v>46233.833333333336</v>
      </c>
      <c r="E20257" s="15" t="str">
        <f>IF(AND($B$6=NB!$A$17,$B$8&gt;0),'Ersparnisberechnung Sommertarif'!$B$8*SLP!C20237,"")</f>
        <v/>
      </c>
    </row>
    <row r="20258" spans="1:5" x14ac:dyDescent="0.3">
      <c r="A20258" s="25">
        <v>46233</v>
      </c>
      <c r="B20258" s="31">
        <v>0.84375</v>
      </c>
      <c r="C20258" s="46"/>
      <c r="D20258" s="29">
        <v>46233.84375</v>
      </c>
      <c r="E20258" s="15" t="str">
        <f>IF(AND($B$6=NB!$A$17,$B$8&gt;0),'Ersparnisberechnung Sommertarif'!$B$8*SLP!C20238,"")</f>
        <v/>
      </c>
    </row>
    <row r="20259" spans="1:5" x14ac:dyDescent="0.3">
      <c r="A20259" s="25">
        <v>46233</v>
      </c>
      <c r="B20259" s="31">
        <v>0.85416666666666663</v>
      </c>
      <c r="C20259" s="46"/>
      <c r="D20259" s="29">
        <v>46233.854166666664</v>
      </c>
      <c r="E20259" s="15" t="str">
        <f>IF(AND($B$6=NB!$A$17,$B$8&gt;0),'Ersparnisberechnung Sommertarif'!$B$8*SLP!C20239,"")</f>
        <v/>
      </c>
    </row>
    <row r="20260" spans="1:5" x14ac:dyDescent="0.3">
      <c r="A20260" s="25">
        <v>46233</v>
      </c>
      <c r="B20260" s="31">
        <v>0.86458333333333337</v>
      </c>
      <c r="C20260" s="46"/>
      <c r="D20260" s="29">
        <v>46233.864583333336</v>
      </c>
      <c r="E20260" s="15" t="str">
        <f>IF(AND($B$6=NB!$A$17,$B$8&gt;0),'Ersparnisberechnung Sommertarif'!$B$8*SLP!C20240,"")</f>
        <v/>
      </c>
    </row>
    <row r="20261" spans="1:5" x14ac:dyDescent="0.3">
      <c r="A20261" s="25">
        <v>46233</v>
      </c>
      <c r="B20261" s="31">
        <v>0.875</v>
      </c>
      <c r="C20261" s="46"/>
      <c r="D20261" s="29">
        <v>46233.875</v>
      </c>
      <c r="E20261" s="15" t="str">
        <f>IF(AND($B$6=NB!$A$17,$B$8&gt;0),'Ersparnisberechnung Sommertarif'!$B$8*SLP!C20241,"")</f>
        <v/>
      </c>
    </row>
    <row r="20262" spans="1:5" x14ac:dyDescent="0.3">
      <c r="A20262" s="25">
        <v>46233</v>
      </c>
      <c r="B20262" s="31">
        <v>0.88541666666666663</v>
      </c>
      <c r="C20262" s="46"/>
      <c r="D20262" s="29">
        <v>46233.885416666664</v>
      </c>
      <c r="E20262" s="15" t="str">
        <f>IF(AND($B$6=NB!$A$17,$B$8&gt;0),'Ersparnisberechnung Sommertarif'!$B$8*SLP!C20242,"")</f>
        <v/>
      </c>
    </row>
    <row r="20263" spans="1:5" x14ac:dyDescent="0.3">
      <c r="A20263" s="25">
        <v>46233</v>
      </c>
      <c r="B20263" s="31">
        <v>0.89583333333333337</v>
      </c>
      <c r="C20263" s="46"/>
      <c r="D20263" s="29">
        <v>46233.895833333336</v>
      </c>
      <c r="E20263" s="15" t="str">
        <f>IF(AND($B$6=NB!$A$17,$B$8&gt;0),'Ersparnisberechnung Sommertarif'!$B$8*SLP!C20243,"")</f>
        <v/>
      </c>
    </row>
    <row r="20264" spans="1:5" x14ac:dyDescent="0.3">
      <c r="A20264" s="25">
        <v>46233</v>
      </c>
      <c r="B20264" s="31">
        <v>0.90625</v>
      </c>
      <c r="C20264" s="46"/>
      <c r="D20264" s="29">
        <v>46233.90625</v>
      </c>
      <c r="E20264" s="15" t="str">
        <f>IF(AND($B$6=NB!$A$17,$B$8&gt;0),'Ersparnisberechnung Sommertarif'!$B$8*SLP!C20244,"")</f>
        <v/>
      </c>
    </row>
    <row r="20265" spans="1:5" x14ac:dyDescent="0.3">
      <c r="A20265" s="25">
        <v>46233</v>
      </c>
      <c r="B20265" s="31">
        <v>0.91666666666666663</v>
      </c>
      <c r="C20265" s="46"/>
      <c r="D20265" s="29">
        <v>46233.916666666664</v>
      </c>
      <c r="E20265" s="15" t="str">
        <f>IF(AND($B$6=NB!$A$17,$B$8&gt;0),'Ersparnisberechnung Sommertarif'!$B$8*SLP!C20245,"")</f>
        <v/>
      </c>
    </row>
    <row r="20266" spans="1:5" x14ac:dyDescent="0.3">
      <c r="A20266" s="25">
        <v>46233</v>
      </c>
      <c r="B20266" s="31">
        <v>0.92708333333333337</v>
      </c>
      <c r="C20266" s="46"/>
      <c r="D20266" s="29">
        <v>46233.927083333336</v>
      </c>
      <c r="E20266" s="15" t="str">
        <f>IF(AND($B$6=NB!$A$17,$B$8&gt;0),'Ersparnisberechnung Sommertarif'!$B$8*SLP!C20246,"")</f>
        <v/>
      </c>
    </row>
    <row r="20267" spans="1:5" x14ac:dyDescent="0.3">
      <c r="A20267" s="25">
        <v>46233</v>
      </c>
      <c r="B20267" s="31">
        <v>0.9375</v>
      </c>
      <c r="C20267" s="46"/>
      <c r="D20267" s="29">
        <v>46233.9375</v>
      </c>
      <c r="E20267" s="15" t="str">
        <f>IF(AND($B$6=NB!$A$17,$B$8&gt;0),'Ersparnisberechnung Sommertarif'!$B$8*SLP!C20247,"")</f>
        <v/>
      </c>
    </row>
    <row r="20268" spans="1:5" x14ac:dyDescent="0.3">
      <c r="A20268" s="25">
        <v>46233</v>
      </c>
      <c r="B20268" s="31">
        <v>0.94791666666666663</v>
      </c>
      <c r="C20268" s="46"/>
      <c r="D20268" s="29">
        <v>46233.947916666664</v>
      </c>
      <c r="E20268" s="15" t="str">
        <f>IF(AND($B$6=NB!$A$17,$B$8&gt;0),'Ersparnisberechnung Sommertarif'!$B$8*SLP!C20248,"")</f>
        <v/>
      </c>
    </row>
    <row r="20269" spans="1:5" x14ac:dyDescent="0.3">
      <c r="A20269" s="25">
        <v>46233</v>
      </c>
      <c r="B20269" s="31">
        <v>0.95833333333333337</v>
      </c>
      <c r="C20269" s="46"/>
      <c r="D20269" s="29">
        <v>46233.958333333336</v>
      </c>
      <c r="E20269" s="15" t="str">
        <f>IF(AND($B$6=NB!$A$17,$B$8&gt;0),'Ersparnisberechnung Sommertarif'!$B$8*SLP!C20249,"")</f>
        <v/>
      </c>
    </row>
    <row r="20270" spans="1:5" x14ac:dyDescent="0.3">
      <c r="A20270" s="25">
        <v>46233</v>
      </c>
      <c r="B20270" s="31">
        <v>0.96875</v>
      </c>
      <c r="C20270" s="46"/>
      <c r="D20270" s="29">
        <v>46233.96875</v>
      </c>
      <c r="E20270" s="15" t="str">
        <f>IF(AND($B$6=NB!$A$17,$B$8&gt;0),'Ersparnisberechnung Sommertarif'!$B$8*SLP!C20250,"")</f>
        <v/>
      </c>
    </row>
    <row r="20271" spans="1:5" x14ac:dyDescent="0.3">
      <c r="A20271" s="25">
        <v>46233</v>
      </c>
      <c r="B20271" s="31">
        <v>0.97916666666666663</v>
      </c>
      <c r="C20271" s="46"/>
      <c r="D20271" s="29">
        <v>46233.979166666664</v>
      </c>
      <c r="E20271" s="15" t="str">
        <f>IF(AND($B$6=NB!$A$17,$B$8&gt;0),'Ersparnisberechnung Sommertarif'!$B$8*SLP!C20251,"")</f>
        <v/>
      </c>
    </row>
    <row r="20272" spans="1:5" x14ac:dyDescent="0.3">
      <c r="A20272" s="25">
        <v>46233</v>
      </c>
      <c r="B20272" s="31">
        <v>0.98958333333333337</v>
      </c>
      <c r="C20272" s="46"/>
      <c r="D20272" s="29">
        <v>46233.989583333336</v>
      </c>
      <c r="E20272" s="15" t="str">
        <f>IF(AND($B$6=NB!$A$17,$B$8&gt;0),'Ersparnisberechnung Sommertarif'!$B$8*SLP!C20252,"")</f>
        <v/>
      </c>
    </row>
    <row r="20273" spans="1:5" x14ac:dyDescent="0.3">
      <c r="A20273" s="25">
        <v>46234</v>
      </c>
      <c r="B20273" s="31">
        <v>0</v>
      </c>
      <c r="C20273" s="46"/>
      <c r="D20273" s="29">
        <v>46234</v>
      </c>
      <c r="E20273" s="15" t="str">
        <f>IF(AND($B$6=NB!$A$17,$B$8&gt;0),'Ersparnisberechnung Sommertarif'!$B$8*SLP!C20253,"")</f>
        <v/>
      </c>
    </row>
    <row r="20274" spans="1:5" x14ac:dyDescent="0.3">
      <c r="A20274" s="25">
        <v>46234</v>
      </c>
      <c r="B20274" s="31">
        <v>1.0416666666666666E-2</v>
      </c>
      <c r="C20274" s="46"/>
      <c r="D20274" s="29">
        <v>46234.010416666664</v>
      </c>
      <c r="E20274" s="15" t="str">
        <f>IF(AND($B$6=NB!$A$17,$B$8&gt;0),'Ersparnisberechnung Sommertarif'!$B$8*SLP!C20254,"")</f>
        <v/>
      </c>
    </row>
    <row r="20275" spans="1:5" x14ac:dyDescent="0.3">
      <c r="A20275" s="25">
        <v>46234</v>
      </c>
      <c r="B20275" s="31">
        <v>2.0833333333333332E-2</v>
      </c>
      <c r="C20275" s="46"/>
      <c r="D20275" s="29">
        <v>46234.020833333336</v>
      </c>
      <c r="E20275" s="15" t="str">
        <f>IF(AND($B$6=NB!$A$17,$B$8&gt;0),'Ersparnisberechnung Sommertarif'!$B$8*SLP!C20255,"")</f>
        <v/>
      </c>
    </row>
    <row r="20276" spans="1:5" x14ac:dyDescent="0.3">
      <c r="A20276" s="25">
        <v>46234</v>
      </c>
      <c r="B20276" s="31">
        <v>3.125E-2</v>
      </c>
      <c r="C20276" s="46"/>
      <c r="D20276" s="29">
        <v>46234.03125</v>
      </c>
      <c r="E20276" s="15" t="str">
        <f>IF(AND($B$6=NB!$A$17,$B$8&gt;0),'Ersparnisberechnung Sommertarif'!$B$8*SLP!C20256,"")</f>
        <v/>
      </c>
    </row>
    <row r="20277" spans="1:5" x14ac:dyDescent="0.3">
      <c r="A20277" s="25">
        <v>46234</v>
      </c>
      <c r="B20277" s="31">
        <v>4.1666666666666664E-2</v>
      </c>
      <c r="C20277" s="46"/>
      <c r="D20277" s="29">
        <v>46234.041666666664</v>
      </c>
      <c r="E20277" s="15" t="str">
        <f>IF(AND($B$6=NB!$A$17,$B$8&gt;0),'Ersparnisberechnung Sommertarif'!$B$8*SLP!C20257,"")</f>
        <v/>
      </c>
    </row>
    <row r="20278" spans="1:5" x14ac:dyDescent="0.3">
      <c r="A20278" s="25">
        <v>46234</v>
      </c>
      <c r="B20278" s="31">
        <v>5.2083333333333336E-2</v>
      </c>
      <c r="C20278" s="46"/>
      <c r="D20278" s="29">
        <v>46234.052083333336</v>
      </c>
      <c r="E20278" s="15" t="str">
        <f>IF(AND($B$6=NB!$A$17,$B$8&gt;0),'Ersparnisberechnung Sommertarif'!$B$8*SLP!C20258,"")</f>
        <v/>
      </c>
    </row>
    <row r="20279" spans="1:5" x14ac:dyDescent="0.3">
      <c r="A20279" s="25">
        <v>46234</v>
      </c>
      <c r="B20279" s="31">
        <v>6.25E-2</v>
      </c>
      <c r="C20279" s="46"/>
      <c r="D20279" s="29">
        <v>46234.0625</v>
      </c>
      <c r="E20279" s="15" t="str">
        <f>IF(AND($B$6=NB!$A$17,$B$8&gt;0),'Ersparnisberechnung Sommertarif'!$B$8*SLP!C20259,"")</f>
        <v/>
      </c>
    </row>
    <row r="20280" spans="1:5" x14ac:dyDescent="0.3">
      <c r="A20280" s="25">
        <v>46234</v>
      </c>
      <c r="B20280" s="31">
        <v>7.2916666666666671E-2</v>
      </c>
      <c r="C20280" s="46"/>
      <c r="D20280" s="29">
        <v>46234.072916666664</v>
      </c>
      <c r="E20280" s="15" t="str">
        <f>IF(AND($B$6=NB!$A$17,$B$8&gt;0),'Ersparnisberechnung Sommertarif'!$B$8*SLP!C20260,"")</f>
        <v/>
      </c>
    </row>
    <row r="20281" spans="1:5" x14ac:dyDescent="0.3">
      <c r="A20281" s="25">
        <v>46234</v>
      </c>
      <c r="B20281" s="31">
        <v>8.3333333333333329E-2</v>
      </c>
      <c r="C20281" s="46"/>
      <c r="D20281" s="29">
        <v>46234.083333333336</v>
      </c>
      <c r="E20281" s="15" t="str">
        <f>IF(AND($B$6=NB!$A$17,$B$8&gt;0),'Ersparnisberechnung Sommertarif'!$B$8*SLP!C20261,"")</f>
        <v/>
      </c>
    </row>
    <row r="20282" spans="1:5" x14ac:dyDescent="0.3">
      <c r="A20282" s="25">
        <v>46234</v>
      </c>
      <c r="B20282" s="31">
        <v>9.375E-2</v>
      </c>
      <c r="C20282" s="46"/>
      <c r="D20282" s="29">
        <v>46234.09375</v>
      </c>
      <c r="E20282" s="15" t="str">
        <f>IF(AND($B$6=NB!$A$17,$B$8&gt;0),'Ersparnisberechnung Sommertarif'!$B$8*SLP!C20262,"")</f>
        <v/>
      </c>
    </row>
    <row r="20283" spans="1:5" x14ac:dyDescent="0.3">
      <c r="A20283" s="25">
        <v>46234</v>
      </c>
      <c r="B20283" s="31">
        <v>0.10416666666666667</v>
      </c>
      <c r="C20283" s="46"/>
      <c r="D20283" s="29">
        <v>46234.104166666664</v>
      </c>
      <c r="E20283" s="15" t="str">
        <f>IF(AND($B$6=NB!$A$17,$B$8&gt;0),'Ersparnisberechnung Sommertarif'!$B$8*SLP!C20263,"")</f>
        <v/>
      </c>
    </row>
    <row r="20284" spans="1:5" x14ac:dyDescent="0.3">
      <c r="A20284" s="25">
        <v>46234</v>
      </c>
      <c r="B20284" s="31">
        <v>0.11458333333333333</v>
      </c>
      <c r="C20284" s="46"/>
      <c r="D20284" s="29">
        <v>46234.114583333336</v>
      </c>
      <c r="E20284" s="15" t="str">
        <f>IF(AND($B$6=NB!$A$17,$B$8&gt;0),'Ersparnisberechnung Sommertarif'!$B$8*SLP!C20264,"")</f>
        <v/>
      </c>
    </row>
    <row r="20285" spans="1:5" x14ac:dyDescent="0.3">
      <c r="A20285" s="25">
        <v>46234</v>
      </c>
      <c r="B20285" s="31">
        <v>0.125</v>
      </c>
      <c r="C20285" s="46"/>
      <c r="D20285" s="29">
        <v>46234.125</v>
      </c>
      <c r="E20285" s="15" t="str">
        <f>IF(AND($B$6=NB!$A$17,$B$8&gt;0),'Ersparnisberechnung Sommertarif'!$B$8*SLP!C20265,"")</f>
        <v/>
      </c>
    </row>
    <row r="20286" spans="1:5" x14ac:dyDescent="0.3">
      <c r="A20286" s="25">
        <v>46234</v>
      </c>
      <c r="B20286" s="31">
        <v>0.13541666666666666</v>
      </c>
      <c r="C20286" s="46"/>
      <c r="D20286" s="29">
        <v>46234.135416666664</v>
      </c>
      <c r="E20286" s="15" t="str">
        <f>IF(AND($B$6=NB!$A$17,$B$8&gt;0),'Ersparnisberechnung Sommertarif'!$B$8*SLP!C20266,"")</f>
        <v/>
      </c>
    </row>
    <row r="20287" spans="1:5" x14ac:dyDescent="0.3">
      <c r="A20287" s="25">
        <v>46234</v>
      </c>
      <c r="B20287" s="31">
        <v>0.14583333333333334</v>
      </c>
      <c r="C20287" s="46"/>
      <c r="D20287" s="29">
        <v>46234.145833333336</v>
      </c>
      <c r="E20287" s="15" t="str">
        <f>IF(AND($B$6=NB!$A$17,$B$8&gt;0),'Ersparnisberechnung Sommertarif'!$B$8*SLP!C20267,"")</f>
        <v/>
      </c>
    </row>
    <row r="20288" spans="1:5" x14ac:dyDescent="0.3">
      <c r="A20288" s="25">
        <v>46234</v>
      </c>
      <c r="B20288" s="31">
        <v>0.15625</v>
      </c>
      <c r="C20288" s="46"/>
      <c r="D20288" s="29">
        <v>46234.15625</v>
      </c>
      <c r="E20288" s="15" t="str">
        <f>IF(AND($B$6=NB!$A$17,$B$8&gt;0),'Ersparnisberechnung Sommertarif'!$B$8*SLP!C20268,"")</f>
        <v/>
      </c>
    </row>
    <row r="20289" spans="1:5" x14ac:dyDescent="0.3">
      <c r="A20289" s="25">
        <v>46234</v>
      </c>
      <c r="B20289" s="31">
        <v>0.16666666666666666</v>
      </c>
      <c r="C20289" s="46"/>
      <c r="D20289" s="29">
        <v>46234.166666666664</v>
      </c>
      <c r="E20289" s="15" t="str">
        <f>IF(AND($B$6=NB!$A$17,$B$8&gt;0),'Ersparnisberechnung Sommertarif'!$B$8*SLP!C20269,"")</f>
        <v/>
      </c>
    </row>
    <row r="20290" spans="1:5" x14ac:dyDescent="0.3">
      <c r="A20290" s="25">
        <v>46234</v>
      </c>
      <c r="B20290" s="31">
        <v>0.17708333333333334</v>
      </c>
      <c r="C20290" s="46"/>
      <c r="D20290" s="29">
        <v>46234.177083333336</v>
      </c>
      <c r="E20290" s="15" t="str">
        <f>IF(AND($B$6=NB!$A$17,$B$8&gt;0),'Ersparnisberechnung Sommertarif'!$B$8*SLP!C20270,"")</f>
        <v/>
      </c>
    </row>
    <row r="20291" spans="1:5" x14ac:dyDescent="0.3">
      <c r="A20291" s="25">
        <v>46234</v>
      </c>
      <c r="B20291" s="31">
        <v>0.1875</v>
      </c>
      <c r="C20291" s="46"/>
      <c r="D20291" s="29">
        <v>46234.1875</v>
      </c>
      <c r="E20291" s="15" t="str">
        <f>IF(AND($B$6=NB!$A$17,$B$8&gt;0),'Ersparnisberechnung Sommertarif'!$B$8*SLP!C20271,"")</f>
        <v/>
      </c>
    </row>
    <row r="20292" spans="1:5" x14ac:dyDescent="0.3">
      <c r="A20292" s="25">
        <v>46234</v>
      </c>
      <c r="B20292" s="31">
        <v>0.19791666666666666</v>
      </c>
      <c r="C20292" s="46"/>
      <c r="D20292" s="29">
        <v>46234.197916666664</v>
      </c>
      <c r="E20292" s="15" t="str">
        <f>IF(AND($B$6=NB!$A$17,$B$8&gt;0),'Ersparnisberechnung Sommertarif'!$B$8*SLP!C20272,"")</f>
        <v/>
      </c>
    </row>
    <row r="20293" spans="1:5" x14ac:dyDescent="0.3">
      <c r="A20293" s="25">
        <v>46234</v>
      </c>
      <c r="B20293" s="31">
        <v>0.20833333333333334</v>
      </c>
      <c r="C20293" s="46"/>
      <c r="D20293" s="29">
        <v>46234.208333333336</v>
      </c>
      <c r="E20293" s="15" t="str">
        <f>IF(AND($B$6=NB!$A$17,$B$8&gt;0),'Ersparnisberechnung Sommertarif'!$B$8*SLP!C20273,"")</f>
        <v/>
      </c>
    </row>
    <row r="20294" spans="1:5" x14ac:dyDescent="0.3">
      <c r="A20294" s="25">
        <v>46234</v>
      </c>
      <c r="B20294" s="31">
        <v>0.21875</v>
      </c>
      <c r="C20294" s="46"/>
      <c r="D20294" s="29">
        <v>46234.21875</v>
      </c>
      <c r="E20294" s="15" t="str">
        <f>IF(AND($B$6=NB!$A$17,$B$8&gt;0),'Ersparnisberechnung Sommertarif'!$B$8*SLP!C20274,"")</f>
        <v/>
      </c>
    </row>
    <row r="20295" spans="1:5" x14ac:dyDescent="0.3">
      <c r="A20295" s="25">
        <v>46234</v>
      </c>
      <c r="B20295" s="31">
        <v>0.22916666666666666</v>
      </c>
      <c r="C20295" s="46"/>
      <c r="D20295" s="29">
        <v>46234.229166666664</v>
      </c>
      <c r="E20295" s="15" t="str">
        <f>IF(AND($B$6=NB!$A$17,$B$8&gt;0),'Ersparnisberechnung Sommertarif'!$B$8*SLP!C20275,"")</f>
        <v/>
      </c>
    </row>
    <row r="20296" spans="1:5" x14ac:dyDescent="0.3">
      <c r="A20296" s="25">
        <v>46234</v>
      </c>
      <c r="B20296" s="31">
        <v>0.23958333333333334</v>
      </c>
      <c r="C20296" s="46"/>
      <c r="D20296" s="29">
        <v>46234.239583333336</v>
      </c>
      <c r="E20296" s="15" t="str">
        <f>IF(AND($B$6=NB!$A$17,$B$8&gt;0),'Ersparnisberechnung Sommertarif'!$B$8*SLP!C20276,"")</f>
        <v/>
      </c>
    </row>
    <row r="20297" spans="1:5" x14ac:dyDescent="0.3">
      <c r="A20297" s="25">
        <v>46234</v>
      </c>
      <c r="B20297" s="31">
        <v>0.25</v>
      </c>
      <c r="C20297" s="46"/>
      <c r="D20297" s="29">
        <v>46234.25</v>
      </c>
      <c r="E20297" s="15" t="str">
        <f>IF(AND($B$6=NB!$A$17,$B$8&gt;0),'Ersparnisberechnung Sommertarif'!$B$8*SLP!C20277,"")</f>
        <v/>
      </c>
    </row>
    <row r="20298" spans="1:5" x14ac:dyDescent="0.3">
      <c r="A20298" s="25">
        <v>46234</v>
      </c>
      <c r="B20298" s="31">
        <v>0.26041666666666669</v>
      </c>
      <c r="C20298" s="46"/>
      <c r="D20298" s="29">
        <v>46234.260416666664</v>
      </c>
      <c r="E20298" s="15" t="str">
        <f>IF(AND($B$6=NB!$A$17,$B$8&gt;0),'Ersparnisberechnung Sommertarif'!$B$8*SLP!C20278,"")</f>
        <v/>
      </c>
    </row>
    <row r="20299" spans="1:5" x14ac:dyDescent="0.3">
      <c r="A20299" s="25">
        <v>46234</v>
      </c>
      <c r="B20299" s="31">
        <v>0.27083333333333331</v>
      </c>
      <c r="C20299" s="46"/>
      <c r="D20299" s="29">
        <v>46234.270833333336</v>
      </c>
      <c r="E20299" s="15" t="str">
        <f>IF(AND($B$6=NB!$A$17,$B$8&gt;0),'Ersparnisberechnung Sommertarif'!$B$8*SLP!C20279,"")</f>
        <v/>
      </c>
    </row>
    <row r="20300" spans="1:5" x14ac:dyDescent="0.3">
      <c r="A20300" s="25">
        <v>46234</v>
      </c>
      <c r="B20300" s="31">
        <v>0.28125</v>
      </c>
      <c r="C20300" s="46"/>
      <c r="D20300" s="29">
        <v>46234.28125</v>
      </c>
      <c r="E20300" s="15" t="str">
        <f>IF(AND($B$6=NB!$A$17,$B$8&gt;0),'Ersparnisberechnung Sommertarif'!$B$8*SLP!C20280,"")</f>
        <v/>
      </c>
    </row>
    <row r="20301" spans="1:5" x14ac:dyDescent="0.3">
      <c r="A20301" s="25">
        <v>46234</v>
      </c>
      <c r="B20301" s="31">
        <v>0.29166666666666669</v>
      </c>
      <c r="C20301" s="46"/>
      <c r="D20301" s="29">
        <v>46234.291666666664</v>
      </c>
      <c r="E20301" s="15" t="str">
        <f>IF(AND($B$6=NB!$A$17,$B$8&gt;0),'Ersparnisberechnung Sommertarif'!$B$8*SLP!C20281,"")</f>
        <v/>
      </c>
    </row>
    <row r="20302" spans="1:5" x14ac:dyDescent="0.3">
      <c r="A20302" s="25">
        <v>46234</v>
      </c>
      <c r="B20302" s="31">
        <v>0.30208333333333331</v>
      </c>
      <c r="C20302" s="46"/>
      <c r="D20302" s="29">
        <v>46234.302083333336</v>
      </c>
      <c r="E20302" s="15" t="str">
        <f>IF(AND($B$6=NB!$A$17,$B$8&gt;0),'Ersparnisberechnung Sommertarif'!$B$8*SLP!C20282,"")</f>
        <v/>
      </c>
    </row>
    <row r="20303" spans="1:5" x14ac:dyDescent="0.3">
      <c r="A20303" s="25">
        <v>46234</v>
      </c>
      <c r="B20303" s="31">
        <v>0.3125</v>
      </c>
      <c r="C20303" s="46"/>
      <c r="D20303" s="29">
        <v>46234.3125</v>
      </c>
      <c r="E20303" s="15" t="str">
        <f>IF(AND($B$6=NB!$A$17,$B$8&gt;0),'Ersparnisberechnung Sommertarif'!$B$8*SLP!C20283,"")</f>
        <v/>
      </c>
    </row>
    <row r="20304" spans="1:5" x14ac:dyDescent="0.3">
      <c r="A20304" s="25">
        <v>46234</v>
      </c>
      <c r="B20304" s="31">
        <v>0.32291666666666669</v>
      </c>
      <c r="C20304" s="46"/>
      <c r="D20304" s="29">
        <v>46234.322916666664</v>
      </c>
      <c r="E20304" s="15" t="str">
        <f>IF(AND($B$6=NB!$A$17,$B$8&gt;0),'Ersparnisberechnung Sommertarif'!$B$8*SLP!C20284,"")</f>
        <v/>
      </c>
    </row>
    <row r="20305" spans="1:5" x14ac:dyDescent="0.3">
      <c r="A20305" s="25">
        <v>46234</v>
      </c>
      <c r="B20305" s="31">
        <v>0.33333333333333331</v>
      </c>
      <c r="C20305" s="46"/>
      <c r="D20305" s="29">
        <v>46234.333333333336</v>
      </c>
      <c r="E20305" s="15" t="str">
        <f>IF(AND($B$6=NB!$A$17,$B$8&gt;0),'Ersparnisberechnung Sommertarif'!$B$8*SLP!C20285,"")</f>
        <v/>
      </c>
    </row>
    <row r="20306" spans="1:5" x14ac:dyDescent="0.3">
      <c r="A20306" s="25">
        <v>46234</v>
      </c>
      <c r="B20306" s="31">
        <v>0.34375</v>
      </c>
      <c r="C20306" s="46"/>
      <c r="D20306" s="29">
        <v>46234.34375</v>
      </c>
      <c r="E20306" s="15" t="str">
        <f>IF(AND($B$6=NB!$A$17,$B$8&gt;0),'Ersparnisberechnung Sommertarif'!$B$8*SLP!C20286,"")</f>
        <v/>
      </c>
    </row>
    <row r="20307" spans="1:5" x14ac:dyDescent="0.3">
      <c r="A20307" s="25">
        <v>46234</v>
      </c>
      <c r="B20307" s="31">
        <v>0.35416666666666669</v>
      </c>
      <c r="C20307" s="46"/>
      <c r="D20307" s="29">
        <v>46234.354166666664</v>
      </c>
      <c r="E20307" s="15" t="str">
        <f>IF(AND($B$6=NB!$A$17,$B$8&gt;0),'Ersparnisberechnung Sommertarif'!$B$8*SLP!C20287,"")</f>
        <v/>
      </c>
    </row>
    <row r="20308" spans="1:5" x14ac:dyDescent="0.3">
      <c r="A20308" s="25">
        <v>46234</v>
      </c>
      <c r="B20308" s="31">
        <v>0.36458333333333331</v>
      </c>
      <c r="C20308" s="46"/>
      <c r="D20308" s="29">
        <v>46234.364583333336</v>
      </c>
      <c r="E20308" s="15" t="str">
        <f>IF(AND($B$6=NB!$A$17,$B$8&gt;0),'Ersparnisberechnung Sommertarif'!$B$8*SLP!C20288,"")</f>
        <v/>
      </c>
    </row>
    <row r="20309" spans="1:5" x14ac:dyDescent="0.3">
      <c r="A20309" s="25">
        <v>46234</v>
      </c>
      <c r="B20309" s="31">
        <v>0.375</v>
      </c>
      <c r="C20309" s="46"/>
      <c r="D20309" s="29">
        <v>46234.375</v>
      </c>
      <c r="E20309" s="15" t="str">
        <f>IF(AND($B$6=NB!$A$17,$B$8&gt;0),'Ersparnisberechnung Sommertarif'!$B$8*SLP!C20289,"")</f>
        <v/>
      </c>
    </row>
    <row r="20310" spans="1:5" x14ac:dyDescent="0.3">
      <c r="A20310" s="25">
        <v>46234</v>
      </c>
      <c r="B20310" s="31">
        <v>0.38541666666666669</v>
      </c>
      <c r="C20310" s="46"/>
      <c r="D20310" s="29">
        <v>46234.385416666664</v>
      </c>
      <c r="E20310" s="15" t="str">
        <f>IF(AND($B$6=NB!$A$17,$B$8&gt;0),'Ersparnisberechnung Sommertarif'!$B$8*SLP!C20290,"")</f>
        <v/>
      </c>
    </row>
    <row r="20311" spans="1:5" x14ac:dyDescent="0.3">
      <c r="A20311" s="25">
        <v>46234</v>
      </c>
      <c r="B20311" s="31">
        <v>0.39583333333333331</v>
      </c>
      <c r="C20311" s="46"/>
      <c r="D20311" s="29">
        <v>46234.395833333336</v>
      </c>
      <c r="E20311" s="15" t="str">
        <f>IF(AND($B$6=NB!$A$17,$B$8&gt;0),'Ersparnisberechnung Sommertarif'!$B$8*SLP!C20291,"")</f>
        <v/>
      </c>
    </row>
    <row r="20312" spans="1:5" x14ac:dyDescent="0.3">
      <c r="A20312" s="25">
        <v>46234</v>
      </c>
      <c r="B20312" s="31">
        <v>0.40625</v>
      </c>
      <c r="C20312" s="46"/>
      <c r="D20312" s="29">
        <v>46234.40625</v>
      </c>
      <c r="E20312" s="15" t="str">
        <f>IF(AND($B$6=NB!$A$17,$B$8&gt;0),'Ersparnisberechnung Sommertarif'!$B$8*SLP!C20292,"")</f>
        <v/>
      </c>
    </row>
    <row r="20313" spans="1:5" x14ac:dyDescent="0.3">
      <c r="A20313" s="25">
        <v>46234</v>
      </c>
      <c r="B20313" s="31">
        <v>0.41666666666666669</v>
      </c>
      <c r="C20313" s="46"/>
      <c r="D20313" s="29">
        <v>46234.416666666664</v>
      </c>
      <c r="E20313" s="15" t="str">
        <f>IF(AND($B$6=NB!$A$17,$B$8&gt;0),'Ersparnisberechnung Sommertarif'!$B$8*SLP!C20293,"")</f>
        <v/>
      </c>
    </row>
    <row r="20314" spans="1:5" x14ac:dyDescent="0.3">
      <c r="A20314" s="25">
        <v>46234</v>
      </c>
      <c r="B20314" s="31">
        <v>0.42708333333333331</v>
      </c>
      <c r="C20314" s="46"/>
      <c r="D20314" s="29">
        <v>46234.427083333336</v>
      </c>
      <c r="E20314" s="15" t="str">
        <f>IF(AND($B$6=NB!$A$17,$B$8&gt;0),'Ersparnisberechnung Sommertarif'!$B$8*SLP!C20294,"")</f>
        <v/>
      </c>
    </row>
    <row r="20315" spans="1:5" x14ac:dyDescent="0.3">
      <c r="A20315" s="25">
        <v>46234</v>
      </c>
      <c r="B20315" s="31">
        <v>0.4375</v>
      </c>
      <c r="C20315" s="46"/>
      <c r="D20315" s="29">
        <v>46234.4375</v>
      </c>
      <c r="E20315" s="15" t="str">
        <f>IF(AND($B$6=NB!$A$17,$B$8&gt;0),'Ersparnisberechnung Sommertarif'!$B$8*SLP!C20295,"")</f>
        <v/>
      </c>
    </row>
    <row r="20316" spans="1:5" x14ac:dyDescent="0.3">
      <c r="A20316" s="25">
        <v>46234</v>
      </c>
      <c r="B20316" s="31">
        <v>0.44791666666666669</v>
      </c>
      <c r="C20316" s="46"/>
      <c r="D20316" s="29">
        <v>46234.447916666664</v>
      </c>
      <c r="E20316" s="15" t="str">
        <f>IF(AND($B$6=NB!$A$17,$B$8&gt;0),'Ersparnisberechnung Sommertarif'!$B$8*SLP!C20296,"")</f>
        <v/>
      </c>
    </row>
    <row r="20317" spans="1:5" x14ac:dyDescent="0.3">
      <c r="A20317" s="25">
        <v>46234</v>
      </c>
      <c r="B20317" s="31">
        <v>0.45833333333333331</v>
      </c>
      <c r="C20317" s="46"/>
      <c r="D20317" s="29">
        <v>46234.458333333336</v>
      </c>
      <c r="E20317" s="15" t="str">
        <f>IF(AND($B$6=NB!$A$17,$B$8&gt;0),'Ersparnisberechnung Sommertarif'!$B$8*SLP!C20297,"")</f>
        <v/>
      </c>
    </row>
    <row r="20318" spans="1:5" x14ac:dyDescent="0.3">
      <c r="A20318" s="25">
        <v>46234</v>
      </c>
      <c r="B20318" s="31">
        <v>0.46875</v>
      </c>
      <c r="C20318" s="46"/>
      <c r="D20318" s="29">
        <v>46234.46875</v>
      </c>
      <c r="E20318" s="15" t="str">
        <f>IF(AND($B$6=NB!$A$17,$B$8&gt;0),'Ersparnisberechnung Sommertarif'!$B$8*SLP!C20298,"")</f>
        <v/>
      </c>
    </row>
    <row r="20319" spans="1:5" x14ac:dyDescent="0.3">
      <c r="A20319" s="25">
        <v>46234</v>
      </c>
      <c r="B20319" s="31">
        <v>0.47916666666666669</v>
      </c>
      <c r="C20319" s="46"/>
      <c r="D20319" s="29">
        <v>46234.479166666664</v>
      </c>
      <c r="E20319" s="15" t="str">
        <f>IF(AND($B$6=NB!$A$17,$B$8&gt;0),'Ersparnisberechnung Sommertarif'!$B$8*SLP!C20299,"")</f>
        <v/>
      </c>
    </row>
    <row r="20320" spans="1:5" x14ac:dyDescent="0.3">
      <c r="A20320" s="25">
        <v>46234</v>
      </c>
      <c r="B20320" s="31">
        <v>0.48958333333333331</v>
      </c>
      <c r="C20320" s="46"/>
      <c r="D20320" s="29">
        <v>46234.489583333336</v>
      </c>
      <c r="E20320" s="15" t="str">
        <f>IF(AND($B$6=NB!$A$17,$B$8&gt;0),'Ersparnisberechnung Sommertarif'!$B$8*SLP!C20300,"")</f>
        <v/>
      </c>
    </row>
    <row r="20321" spans="1:5" x14ac:dyDescent="0.3">
      <c r="A20321" s="25">
        <v>46234</v>
      </c>
      <c r="B20321" s="31">
        <v>0.5</v>
      </c>
      <c r="C20321" s="46"/>
      <c r="D20321" s="29">
        <v>46234.5</v>
      </c>
      <c r="E20321" s="15" t="str">
        <f>IF(AND($B$6=NB!$A$17,$B$8&gt;0),'Ersparnisberechnung Sommertarif'!$B$8*SLP!C20301,"")</f>
        <v/>
      </c>
    </row>
    <row r="20322" spans="1:5" x14ac:dyDescent="0.3">
      <c r="A20322" s="25">
        <v>46234</v>
      </c>
      <c r="B20322" s="31">
        <v>0.51041666666666663</v>
      </c>
      <c r="C20322" s="46"/>
      <c r="D20322" s="29">
        <v>46234.510416666664</v>
      </c>
      <c r="E20322" s="15" t="str">
        <f>IF(AND($B$6=NB!$A$17,$B$8&gt;0),'Ersparnisberechnung Sommertarif'!$B$8*SLP!C20302,"")</f>
        <v/>
      </c>
    </row>
    <row r="20323" spans="1:5" x14ac:dyDescent="0.3">
      <c r="A20323" s="25">
        <v>46234</v>
      </c>
      <c r="B20323" s="31">
        <v>0.52083333333333337</v>
      </c>
      <c r="C20323" s="46"/>
      <c r="D20323" s="29">
        <v>46234.520833333336</v>
      </c>
      <c r="E20323" s="15" t="str">
        <f>IF(AND($B$6=NB!$A$17,$B$8&gt;0),'Ersparnisberechnung Sommertarif'!$B$8*SLP!C20303,"")</f>
        <v/>
      </c>
    </row>
    <row r="20324" spans="1:5" x14ac:dyDescent="0.3">
      <c r="A20324" s="25">
        <v>46234</v>
      </c>
      <c r="B20324" s="31">
        <v>0.53125</v>
      </c>
      <c r="C20324" s="46"/>
      <c r="D20324" s="29">
        <v>46234.53125</v>
      </c>
      <c r="E20324" s="15" t="str">
        <f>IF(AND($B$6=NB!$A$17,$B$8&gt;0),'Ersparnisberechnung Sommertarif'!$B$8*SLP!C20304,"")</f>
        <v/>
      </c>
    </row>
    <row r="20325" spans="1:5" x14ac:dyDescent="0.3">
      <c r="A20325" s="25">
        <v>46234</v>
      </c>
      <c r="B20325" s="31">
        <v>0.54166666666666663</v>
      </c>
      <c r="C20325" s="46"/>
      <c r="D20325" s="29">
        <v>46234.541666666664</v>
      </c>
      <c r="E20325" s="15" t="str">
        <f>IF(AND($B$6=NB!$A$17,$B$8&gt;0),'Ersparnisberechnung Sommertarif'!$B$8*SLP!C20305,"")</f>
        <v/>
      </c>
    </row>
    <row r="20326" spans="1:5" x14ac:dyDescent="0.3">
      <c r="A20326" s="25">
        <v>46234</v>
      </c>
      <c r="B20326" s="31">
        <v>0.55208333333333337</v>
      </c>
      <c r="C20326" s="46"/>
      <c r="D20326" s="29">
        <v>46234.552083333336</v>
      </c>
      <c r="E20326" s="15" t="str">
        <f>IF(AND($B$6=NB!$A$17,$B$8&gt;0),'Ersparnisberechnung Sommertarif'!$B$8*SLP!C20306,"")</f>
        <v/>
      </c>
    </row>
    <row r="20327" spans="1:5" x14ac:dyDescent="0.3">
      <c r="A20327" s="25">
        <v>46234</v>
      </c>
      <c r="B20327" s="31">
        <v>0.5625</v>
      </c>
      <c r="C20327" s="46"/>
      <c r="D20327" s="29">
        <v>46234.5625</v>
      </c>
      <c r="E20327" s="15" t="str">
        <f>IF(AND($B$6=NB!$A$17,$B$8&gt;0),'Ersparnisberechnung Sommertarif'!$B$8*SLP!C20307,"")</f>
        <v/>
      </c>
    </row>
    <row r="20328" spans="1:5" x14ac:dyDescent="0.3">
      <c r="A20328" s="25">
        <v>46234</v>
      </c>
      <c r="B20328" s="31">
        <v>0.57291666666666663</v>
      </c>
      <c r="C20328" s="46"/>
      <c r="D20328" s="29">
        <v>46234.572916666664</v>
      </c>
      <c r="E20328" s="15" t="str">
        <f>IF(AND($B$6=NB!$A$17,$B$8&gt;0),'Ersparnisberechnung Sommertarif'!$B$8*SLP!C20308,"")</f>
        <v/>
      </c>
    </row>
    <row r="20329" spans="1:5" x14ac:dyDescent="0.3">
      <c r="A20329" s="25">
        <v>46234</v>
      </c>
      <c r="B20329" s="31">
        <v>0.58333333333333337</v>
      </c>
      <c r="C20329" s="46"/>
      <c r="D20329" s="29">
        <v>46234.583333333336</v>
      </c>
      <c r="E20329" s="15" t="str">
        <f>IF(AND($B$6=NB!$A$17,$B$8&gt;0),'Ersparnisberechnung Sommertarif'!$B$8*SLP!C20309,"")</f>
        <v/>
      </c>
    </row>
    <row r="20330" spans="1:5" x14ac:dyDescent="0.3">
      <c r="A20330" s="25">
        <v>46234</v>
      </c>
      <c r="B20330" s="31">
        <v>0.59375</v>
      </c>
      <c r="C20330" s="46"/>
      <c r="D20330" s="29">
        <v>46234.59375</v>
      </c>
      <c r="E20330" s="15" t="str">
        <f>IF(AND($B$6=NB!$A$17,$B$8&gt;0),'Ersparnisberechnung Sommertarif'!$B$8*SLP!C20310,"")</f>
        <v/>
      </c>
    </row>
    <row r="20331" spans="1:5" x14ac:dyDescent="0.3">
      <c r="A20331" s="25">
        <v>46234</v>
      </c>
      <c r="B20331" s="31">
        <v>0.60416666666666663</v>
      </c>
      <c r="C20331" s="46"/>
      <c r="D20331" s="29">
        <v>46234.604166666664</v>
      </c>
      <c r="E20331" s="15" t="str">
        <f>IF(AND($B$6=NB!$A$17,$B$8&gt;0),'Ersparnisberechnung Sommertarif'!$B$8*SLP!C20311,"")</f>
        <v/>
      </c>
    </row>
    <row r="20332" spans="1:5" x14ac:dyDescent="0.3">
      <c r="A20332" s="25">
        <v>46234</v>
      </c>
      <c r="B20332" s="31">
        <v>0.61458333333333337</v>
      </c>
      <c r="C20332" s="46"/>
      <c r="D20332" s="29">
        <v>46234.614583333336</v>
      </c>
      <c r="E20332" s="15" t="str">
        <f>IF(AND($B$6=NB!$A$17,$B$8&gt;0),'Ersparnisberechnung Sommertarif'!$B$8*SLP!C20312,"")</f>
        <v/>
      </c>
    </row>
    <row r="20333" spans="1:5" x14ac:dyDescent="0.3">
      <c r="A20333" s="25">
        <v>46234</v>
      </c>
      <c r="B20333" s="31">
        <v>0.625</v>
      </c>
      <c r="C20333" s="46"/>
      <c r="D20333" s="29">
        <v>46234.625</v>
      </c>
      <c r="E20333" s="15" t="str">
        <f>IF(AND($B$6=NB!$A$17,$B$8&gt;0),'Ersparnisberechnung Sommertarif'!$B$8*SLP!C20313,"")</f>
        <v/>
      </c>
    </row>
    <row r="20334" spans="1:5" x14ac:dyDescent="0.3">
      <c r="A20334" s="25">
        <v>46234</v>
      </c>
      <c r="B20334" s="31">
        <v>0.63541666666666663</v>
      </c>
      <c r="C20334" s="46"/>
      <c r="D20334" s="29">
        <v>46234.635416666664</v>
      </c>
      <c r="E20334" s="15" t="str">
        <f>IF(AND($B$6=NB!$A$17,$B$8&gt;0),'Ersparnisberechnung Sommertarif'!$B$8*SLP!C20314,"")</f>
        <v/>
      </c>
    </row>
    <row r="20335" spans="1:5" x14ac:dyDescent="0.3">
      <c r="A20335" s="25">
        <v>46234</v>
      </c>
      <c r="B20335" s="31">
        <v>0.64583333333333337</v>
      </c>
      <c r="C20335" s="46"/>
      <c r="D20335" s="29">
        <v>46234.645833333336</v>
      </c>
      <c r="E20335" s="15" t="str">
        <f>IF(AND($B$6=NB!$A$17,$B$8&gt;0),'Ersparnisberechnung Sommertarif'!$B$8*SLP!C20315,"")</f>
        <v/>
      </c>
    </row>
    <row r="20336" spans="1:5" x14ac:dyDescent="0.3">
      <c r="A20336" s="25">
        <v>46234</v>
      </c>
      <c r="B20336" s="31">
        <v>0.65625</v>
      </c>
      <c r="C20336" s="46"/>
      <c r="D20336" s="29">
        <v>46234.65625</v>
      </c>
      <c r="E20336" s="15" t="str">
        <f>IF(AND($B$6=NB!$A$17,$B$8&gt;0),'Ersparnisberechnung Sommertarif'!$B$8*SLP!C20316,"")</f>
        <v/>
      </c>
    </row>
    <row r="20337" spans="1:5" x14ac:dyDescent="0.3">
      <c r="A20337" s="25">
        <v>46234</v>
      </c>
      <c r="B20337" s="31">
        <v>0.66666666666666663</v>
      </c>
      <c r="C20337" s="46"/>
      <c r="D20337" s="29">
        <v>46234.666666666664</v>
      </c>
      <c r="E20337" s="15" t="str">
        <f>IF(AND($B$6=NB!$A$17,$B$8&gt;0),'Ersparnisberechnung Sommertarif'!$B$8*SLP!C20317,"")</f>
        <v/>
      </c>
    </row>
    <row r="20338" spans="1:5" x14ac:dyDescent="0.3">
      <c r="A20338" s="25">
        <v>46234</v>
      </c>
      <c r="B20338" s="31">
        <v>0.67708333333333337</v>
      </c>
      <c r="C20338" s="46"/>
      <c r="D20338" s="29">
        <v>46234.677083333336</v>
      </c>
      <c r="E20338" s="15" t="str">
        <f>IF(AND($B$6=NB!$A$17,$B$8&gt;0),'Ersparnisberechnung Sommertarif'!$B$8*SLP!C20318,"")</f>
        <v/>
      </c>
    </row>
    <row r="20339" spans="1:5" x14ac:dyDescent="0.3">
      <c r="A20339" s="25">
        <v>46234</v>
      </c>
      <c r="B20339" s="31">
        <v>0.6875</v>
      </c>
      <c r="C20339" s="46"/>
      <c r="D20339" s="29">
        <v>46234.6875</v>
      </c>
      <c r="E20339" s="15" t="str">
        <f>IF(AND($B$6=NB!$A$17,$B$8&gt;0),'Ersparnisberechnung Sommertarif'!$B$8*SLP!C20319,"")</f>
        <v/>
      </c>
    </row>
    <row r="20340" spans="1:5" x14ac:dyDescent="0.3">
      <c r="A20340" s="25">
        <v>46234</v>
      </c>
      <c r="B20340" s="31">
        <v>0.69791666666666663</v>
      </c>
      <c r="C20340" s="46"/>
      <c r="D20340" s="29">
        <v>46234.697916666664</v>
      </c>
      <c r="E20340" s="15" t="str">
        <f>IF(AND($B$6=NB!$A$17,$B$8&gt;0),'Ersparnisberechnung Sommertarif'!$B$8*SLP!C20320,"")</f>
        <v/>
      </c>
    </row>
    <row r="20341" spans="1:5" x14ac:dyDescent="0.3">
      <c r="A20341" s="25">
        <v>46234</v>
      </c>
      <c r="B20341" s="31">
        <v>0.70833333333333337</v>
      </c>
      <c r="C20341" s="46"/>
      <c r="D20341" s="29">
        <v>46234.708333333336</v>
      </c>
      <c r="E20341" s="15" t="str">
        <f>IF(AND($B$6=NB!$A$17,$B$8&gt;0),'Ersparnisberechnung Sommertarif'!$B$8*SLP!C20321,"")</f>
        <v/>
      </c>
    </row>
    <row r="20342" spans="1:5" x14ac:dyDescent="0.3">
      <c r="A20342" s="25">
        <v>46234</v>
      </c>
      <c r="B20342" s="31">
        <v>0.71875</v>
      </c>
      <c r="C20342" s="46"/>
      <c r="D20342" s="29">
        <v>46234.71875</v>
      </c>
      <c r="E20342" s="15" t="str">
        <f>IF(AND($B$6=NB!$A$17,$B$8&gt;0),'Ersparnisberechnung Sommertarif'!$B$8*SLP!C20322,"")</f>
        <v/>
      </c>
    </row>
    <row r="20343" spans="1:5" x14ac:dyDescent="0.3">
      <c r="A20343" s="25">
        <v>46234</v>
      </c>
      <c r="B20343" s="31">
        <v>0.72916666666666663</v>
      </c>
      <c r="C20343" s="46"/>
      <c r="D20343" s="29">
        <v>46234.729166666664</v>
      </c>
      <c r="E20343" s="15" t="str">
        <f>IF(AND($B$6=NB!$A$17,$B$8&gt;0),'Ersparnisberechnung Sommertarif'!$B$8*SLP!C20323,"")</f>
        <v/>
      </c>
    </row>
    <row r="20344" spans="1:5" x14ac:dyDescent="0.3">
      <c r="A20344" s="25">
        <v>46234</v>
      </c>
      <c r="B20344" s="31">
        <v>0.73958333333333337</v>
      </c>
      <c r="C20344" s="46"/>
      <c r="D20344" s="29">
        <v>46234.739583333336</v>
      </c>
      <c r="E20344" s="15" t="str">
        <f>IF(AND($B$6=NB!$A$17,$B$8&gt;0),'Ersparnisberechnung Sommertarif'!$B$8*SLP!C20324,"")</f>
        <v/>
      </c>
    </row>
    <row r="20345" spans="1:5" x14ac:dyDescent="0.3">
      <c r="A20345" s="25">
        <v>46234</v>
      </c>
      <c r="B20345" s="31">
        <v>0.75</v>
      </c>
      <c r="C20345" s="46"/>
      <c r="D20345" s="29">
        <v>46234.75</v>
      </c>
      <c r="E20345" s="15" t="str">
        <f>IF(AND($B$6=NB!$A$17,$B$8&gt;0),'Ersparnisberechnung Sommertarif'!$B$8*SLP!C20325,"")</f>
        <v/>
      </c>
    </row>
    <row r="20346" spans="1:5" x14ac:dyDescent="0.3">
      <c r="A20346" s="25">
        <v>46234</v>
      </c>
      <c r="B20346" s="31">
        <v>0.76041666666666663</v>
      </c>
      <c r="C20346" s="46"/>
      <c r="D20346" s="29">
        <v>46234.760416666664</v>
      </c>
      <c r="E20346" s="15" t="str">
        <f>IF(AND($B$6=NB!$A$17,$B$8&gt;0),'Ersparnisberechnung Sommertarif'!$B$8*SLP!C20326,"")</f>
        <v/>
      </c>
    </row>
    <row r="20347" spans="1:5" x14ac:dyDescent="0.3">
      <c r="A20347" s="25">
        <v>46234</v>
      </c>
      <c r="B20347" s="31">
        <v>0.77083333333333337</v>
      </c>
      <c r="C20347" s="46"/>
      <c r="D20347" s="29">
        <v>46234.770833333336</v>
      </c>
      <c r="E20347" s="15" t="str">
        <f>IF(AND($B$6=NB!$A$17,$B$8&gt;0),'Ersparnisberechnung Sommertarif'!$B$8*SLP!C20327,"")</f>
        <v/>
      </c>
    </row>
    <row r="20348" spans="1:5" x14ac:dyDescent="0.3">
      <c r="A20348" s="25">
        <v>46234</v>
      </c>
      <c r="B20348" s="31">
        <v>0.78125</v>
      </c>
      <c r="C20348" s="46"/>
      <c r="D20348" s="29">
        <v>46234.78125</v>
      </c>
      <c r="E20348" s="15" t="str">
        <f>IF(AND($B$6=NB!$A$17,$B$8&gt;0),'Ersparnisberechnung Sommertarif'!$B$8*SLP!C20328,"")</f>
        <v/>
      </c>
    </row>
    <row r="20349" spans="1:5" x14ac:dyDescent="0.3">
      <c r="A20349" s="25">
        <v>46234</v>
      </c>
      <c r="B20349" s="31">
        <v>0.79166666666666663</v>
      </c>
      <c r="C20349" s="46"/>
      <c r="D20349" s="29">
        <v>46234.791666666664</v>
      </c>
      <c r="E20349" s="15" t="str">
        <f>IF(AND($B$6=NB!$A$17,$B$8&gt;0),'Ersparnisberechnung Sommertarif'!$B$8*SLP!C20329,"")</f>
        <v/>
      </c>
    </row>
    <row r="20350" spans="1:5" x14ac:dyDescent="0.3">
      <c r="A20350" s="25">
        <v>46234</v>
      </c>
      <c r="B20350" s="31">
        <v>0.80208333333333337</v>
      </c>
      <c r="C20350" s="46"/>
      <c r="D20350" s="29">
        <v>46234.802083333336</v>
      </c>
      <c r="E20350" s="15" t="str">
        <f>IF(AND($B$6=NB!$A$17,$B$8&gt;0),'Ersparnisberechnung Sommertarif'!$B$8*SLP!C20330,"")</f>
        <v/>
      </c>
    </row>
    <row r="20351" spans="1:5" x14ac:dyDescent="0.3">
      <c r="A20351" s="25">
        <v>46234</v>
      </c>
      <c r="B20351" s="31">
        <v>0.8125</v>
      </c>
      <c r="C20351" s="46"/>
      <c r="D20351" s="29">
        <v>46234.8125</v>
      </c>
      <c r="E20351" s="15" t="str">
        <f>IF(AND($B$6=NB!$A$17,$B$8&gt;0),'Ersparnisberechnung Sommertarif'!$B$8*SLP!C20331,"")</f>
        <v/>
      </c>
    </row>
    <row r="20352" spans="1:5" x14ac:dyDescent="0.3">
      <c r="A20352" s="25">
        <v>46234</v>
      </c>
      <c r="B20352" s="31">
        <v>0.82291666666666663</v>
      </c>
      <c r="C20352" s="46"/>
      <c r="D20352" s="29">
        <v>46234.822916666664</v>
      </c>
      <c r="E20352" s="15" t="str">
        <f>IF(AND($B$6=NB!$A$17,$B$8&gt;0),'Ersparnisberechnung Sommertarif'!$B$8*SLP!C20332,"")</f>
        <v/>
      </c>
    </row>
    <row r="20353" spans="1:5" x14ac:dyDescent="0.3">
      <c r="A20353" s="25">
        <v>46234</v>
      </c>
      <c r="B20353" s="31">
        <v>0.83333333333333337</v>
      </c>
      <c r="C20353" s="46"/>
      <c r="D20353" s="29">
        <v>46234.833333333336</v>
      </c>
      <c r="E20353" s="15" t="str">
        <f>IF(AND($B$6=NB!$A$17,$B$8&gt;0),'Ersparnisberechnung Sommertarif'!$B$8*SLP!C20333,"")</f>
        <v/>
      </c>
    </row>
    <row r="20354" spans="1:5" x14ac:dyDescent="0.3">
      <c r="A20354" s="25">
        <v>46234</v>
      </c>
      <c r="B20354" s="31">
        <v>0.84375</v>
      </c>
      <c r="C20354" s="46"/>
      <c r="D20354" s="29">
        <v>46234.84375</v>
      </c>
      <c r="E20354" s="15" t="str">
        <f>IF(AND($B$6=NB!$A$17,$B$8&gt;0),'Ersparnisberechnung Sommertarif'!$B$8*SLP!C20334,"")</f>
        <v/>
      </c>
    </row>
    <row r="20355" spans="1:5" x14ac:dyDescent="0.3">
      <c r="A20355" s="25">
        <v>46234</v>
      </c>
      <c r="B20355" s="31">
        <v>0.85416666666666663</v>
      </c>
      <c r="C20355" s="46"/>
      <c r="D20355" s="29">
        <v>46234.854166666664</v>
      </c>
      <c r="E20355" s="15" t="str">
        <f>IF(AND($B$6=NB!$A$17,$B$8&gt;0),'Ersparnisberechnung Sommertarif'!$B$8*SLP!C20335,"")</f>
        <v/>
      </c>
    </row>
    <row r="20356" spans="1:5" x14ac:dyDescent="0.3">
      <c r="A20356" s="25">
        <v>46234</v>
      </c>
      <c r="B20356" s="31">
        <v>0.86458333333333337</v>
      </c>
      <c r="C20356" s="46"/>
      <c r="D20356" s="29">
        <v>46234.864583333336</v>
      </c>
      <c r="E20356" s="15" t="str">
        <f>IF(AND($B$6=NB!$A$17,$B$8&gt;0),'Ersparnisberechnung Sommertarif'!$B$8*SLP!C20336,"")</f>
        <v/>
      </c>
    </row>
    <row r="20357" spans="1:5" x14ac:dyDescent="0.3">
      <c r="A20357" s="25">
        <v>46234</v>
      </c>
      <c r="B20357" s="31">
        <v>0.875</v>
      </c>
      <c r="C20357" s="46"/>
      <c r="D20357" s="29">
        <v>46234.875</v>
      </c>
      <c r="E20357" s="15" t="str">
        <f>IF(AND($B$6=NB!$A$17,$B$8&gt;0),'Ersparnisberechnung Sommertarif'!$B$8*SLP!C20337,"")</f>
        <v/>
      </c>
    </row>
    <row r="20358" spans="1:5" x14ac:dyDescent="0.3">
      <c r="A20358" s="25">
        <v>46234</v>
      </c>
      <c r="B20358" s="31">
        <v>0.88541666666666663</v>
      </c>
      <c r="C20358" s="46"/>
      <c r="D20358" s="29">
        <v>46234.885416666664</v>
      </c>
      <c r="E20358" s="15" t="str">
        <f>IF(AND($B$6=NB!$A$17,$B$8&gt;0),'Ersparnisberechnung Sommertarif'!$B$8*SLP!C20338,"")</f>
        <v/>
      </c>
    </row>
    <row r="20359" spans="1:5" x14ac:dyDescent="0.3">
      <c r="A20359" s="25">
        <v>46234</v>
      </c>
      <c r="B20359" s="31">
        <v>0.89583333333333337</v>
      </c>
      <c r="C20359" s="46"/>
      <c r="D20359" s="29">
        <v>46234.895833333336</v>
      </c>
      <c r="E20359" s="15" t="str">
        <f>IF(AND($B$6=NB!$A$17,$B$8&gt;0),'Ersparnisberechnung Sommertarif'!$B$8*SLP!C20339,"")</f>
        <v/>
      </c>
    </row>
    <row r="20360" spans="1:5" x14ac:dyDescent="0.3">
      <c r="A20360" s="25">
        <v>46234</v>
      </c>
      <c r="B20360" s="31">
        <v>0.90625</v>
      </c>
      <c r="C20360" s="46"/>
      <c r="D20360" s="29">
        <v>46234.90625</v>
      </c>
      <c r="E20360" s="15" t="str">
        <f>IF(AND($B$6=NB!$A$17,$B$8&gt;0),'Ersparnisberechnung Sommertarif'!$B$8*SLP!C20340,"")</f>
        <v/>
      </c>
    </row>
    <row r="20361" spans="1:5" x14ac:dyDescent="0.3">
      <c r="A20361" s="25">
        <v>46234</v>
      </c>
      <c r="B20361" s="31">
        <v>0.91666666666666663</v>
      </c>
      <c r="C20361" s="46"/>
      <c r="D20361" s="29">
        <v>46234.916666666664</v>
      </c>
      <c r="E20361" s="15" t="str">
        <f>IF(AND($B$6=NB!$A$17,$B$8&gt;0),'Ersparnisberechnung Sommertarif'!$B$8*SLP!C20341,"")</f>
        <v/>
      </c>
    </row>
    <row r="20362" spans="1:5" x14ac:dyDescent="0.3">
      <c r="A20362" s="25">
        <v>46234</v>
      </c>
      <c r="B20362" s="31">
        <v>0.92708333333333337</v>
      </c>
      <c r="C20362" s="46"/>
      <c r="D20362" s="29">
        <v>46234.927083333336</v>
      </c>
      <c r="E20362" s="15" t="str">
        <f>IF(AND($B$6=NB!$A$17,$B$8&gt;0),'Ersparnisberechnung Sommertarif'!$B$8*SLP!C20342,"")</f>
        <v/>
      </c>
    </row>
    <row r="20363" spans="1:5" x14ac:dyDescent="0.3">
      <c r="A20363" s="25">
        <v>46234</v>
      </c>
      <c r="B20363" s="31">
        <v>0.9375</v>
      </c>
      <c r="C20363" s="46"/>
      <c r="D20363" s="29">
        <v>46234.9375</v>
      </c>
      <c r="E20363" s="15" t="str">
        <f>IF(AND($B$6=NB!$A$17,$B$8&gt;0),'Ersparnisberechnung Sommertarif'!$B$8*SLP!C20343,"")</f>
        <v/>
      </c>
    </row>
    <row r="20364" spans="1:5" x14ac:dyDescent="0.3">
      <c r="A20364" s="25">
        <v>46234</v>
      </c>
      <c r="B20364" s="31">
        <v>0.94791666666666663</v>
      </c>
      <c r="C20364" s="46"/>
      <c r="D20364" s="29">
        <v>46234.947916666664</v>
      </c>
      <c r="E20364" s="15" t="str">
        <f>IF(AND($B$6=NB!$A$17,$B$8&gt;0),'Ersparnisberechnung Sommertarif'!$B$8*SLP!C20344,"")</f>
        <v/>
      </c>
    </row>
    <row r="20365" spans="1:5" x14ac:dyDescent="0.3">
      <c r="A20365" s="25">
        <v>46234</v>
      </c>
      <c r="B20365" s="31">
        <v>0.95833333333333337</v>
      </c>
      <c r="C20365" s="46"/>
      <c r="D20365" s="29">
        <v>46234.958333333336</v>
      </c>
      <c r="E20365" s="15" t="str">
        <f>IF(AND($B$6=NB!$A$17,$B$8&gt;0),'Ersparnisberechnung Sommertarif'!$B$8*SLP!C20345,"")</f>
        <v/>
      </c>
    </row>
    <row r="20366" spans="1:5" x14ac:dyDescent="0.3">
      <c r="A20366" s="25">
        <v>46234</v>
      </c>
      <c r="B20366" s="31">
        <v>0.96875</v>
      </c>
      <c r="C20366" s="46"/>
      <c r="D20366" s="29">
        <v>46234.96875</v>
      </c>
      <c r="E20366" s="15" t="str">
        <f>IF(AND($B$6=NB!$A$17,$B$8&gt;0),'Ersparnisberechnung Sommertarif'!$B$8*SLP!C20346,"")</f>
        <v/>
      </c>
    </row>
    <row r="20367" spans="1:5" x14ac:dyDescent="0.3">
      <c r="A20367" s="25">
        <v>46234</v>
      </c>
      <c r="B20367" s="31">
        <v>0.97916666666666663</v>
      </c>
      <c r="C20367" s="46"/>
      <c r="D20367" s="29">
        <v>46234.979166666664</v>
      </c>
      <c r="E20367" s="15" t="str">
        <f>IF(AND($B$6=NB!$A$17,$B$8&gt;0),'Ersparnisberechnung Sommertarif'!$B$8*SLP!C20347,"")</f>
        <v/>
      </c>
    </row>
    <row r="20368" spans="1:5" x14ac:dyDescent="0.3">
      <c r="A20368" s="25">
        <v>46234</v>
      </c>
      <c r="B20368" s="31">
        <v>0.98958333333333337</v>
      </c>
      <c r="C20368" s="46"/>
      <c r="D20368" s="29">
        <v>46234.989583333336</v>
      </c>
      <c r="E20368" s="15" t="str">
        <f>IF(AND($B$6=NB!$A$17,$B$8&gt;0),'Ersparnisberechnung Sommertarif'!$B$8*SLP!C20348,"")</f>
        <v/>
      </c>
    </row>
    <row r="20369" spans="1:5" x14ac:dyDescent="0.3">
      <c r="A20369" s="25">
        <v>46235</v>
      </c>
      <c r="B20369" s="31">
        <v>0</v>
      </c>
      <c r="C20369" s="46"/>
      <c r="D20369" s="29">
        <v>46235</v>
      </c>
      <c r="E20369" s="15" t="str">
        <f>IF(AND($B$6=NB!$A$17,$B$8&gt;0),'Ersparnisberechnung Sommertarif'!$B$8*SLP!C20349,"")</f>
        <v/>
      </c>
    </row>
    <row r="20370" spans="1:5" x14ac:dyDescent="0.3">
      <c r="A20370" s="25">
        <v>46235</v>
      </c>
      <c r="B20370" s="31">
        <v>1.0416666666666666E-2</v>
      </c>
      <c r="C20370" s="46"/>
      <c r="D20370" s="29">
        <v>46235.010416666664</v>
      </c>
      <c r="E20370" s="15" t="str">
        <f>IF(AND($B$6=NB!$A$17,$B$8&gt;0),'Ersparnisberechnung Sommertarif'!$B$8*SLP!C20350,"")</f>
        <v/>
      </c>
    </row>
    <row r="20371" spans="1:5" x14ac:dyDescent="0.3">
      <c r="A20371" s="25">
        <v>46235</v>
      </c>
      <c r="B20371" s="31">
        <v>2.0833333333333332E-2</v>
      </c>
      <c r="C20371" s="46"/>
      <c r="D20371" s="29">
        <v>46235.020833333336</v>
      </c>
      <c r="E20371" s="15" t="str">
        <f>IF(AND($B$6=NB!$A$17,$B$8&gt;0),'Ersparnisberechnung Sommertarif'!$B$8*SLP!C20351,"")</f>
        <v/>
      </c>
    </row>
    <row r="20372" spans="1:5" x14ac:dyDescent="0.3">
      <c r="A20372" s="25">
        <v>46235</v>
      </c>
      <c r="B20372" s="31">
        <v>3.125E-2</v>
      </c>
      <c r="C20372" s="46"/>
      <c r="D20372" s="29">
        <v>46235.03125</v>
      </c>
      <c r="E20372" s="15" t="str">
        <f>IF(AND($B$6=NB!$A$17,$B$8&gt;0),'Ersparnisberechnung Sommertarif'!$B$8*SLP!C20352,"")</f>
        <v/>
      </c>
    </row>
    <row r="20373" spans="1:5" x14ac:dyDescent="0.3">
      <c r="A20373" s="25">
        <v>46235</v>
      </c>
      <c r="B20373" s="31">
        <v>4.1666666666666664E-2</v>
      </c>
      <c r="C20373" s="46"/>
      <c r="D20373" s="29">
        <v>46235.041666666664</v>
      </c>
      <c r="E20373" s="15" t="str">
        <f>IF(AND($B$6=NB!$A$17,$B$8&gt;0),'Ersparnisberechnung Sommertarif'!$B$8*SLP!C20353,"")</f>
        <v/>
      </c>
    </row>
    <row r="20374" spans="1:5" x14ac:dyDescent="0.3">
      <c r="A20374" s="25">
        <v>46235</v>
      </c>
      <c r="B20374" s="31">
        <v>5.2083333333333336E-2</v>
      </c>
      <c r="C20374" s="46"/>
      <c r="D20374" s="29">
        <v>46235.052083333336</v>
      </c>
      <c r="E20374" s="15" t="str">
        <f>IF(AND($B$6=NB!$A$17,$B$8&gt;0),'Ersparnisberechnung Sommertarif'!$B$8*SLP!C20354,"")</f>
        <v/>
      </c>
    </row>
    <row r="20375" spans="1:5" x14ac:dyDescent="0.3">
      <c r="A20375" s="25">
        <v>46235</v>
      </c>
      <c r="B20375" s="31">
        <v>6.25E-2</v>
      </c>
      <c r="C20375" s="46"/>
      <c r="D20375" s="29">
        <v>46235.0625</v>
      </c>
      <c r="E20375" s="15" t="str">
        <f>IF(AND($B$6=NB!$A$17,$B$8&gt;0),'Ersparnisberechnung Sommertarif'!$B$8*SLP!C20355,"")</f>
        <v/>
      </c>
    </row>
    <row r="20376" spans="1:5" x14ac:dyDescent="0.3">
      <c r="A20376" s="25">
        <v>46235</v>
      </c>
      <c r="B20376" s="31">
        <v>7.2916666666666671E-2</v>
      </c>
      <c r="C20376" s="46"/>
      <c r="D20376" s="29">
        <v>46235.072916666664</v>
      </c>
      <c r="E20376" s="15" t="str">
        <f>IF(AND($B$6=NB!$A$17,$B$8&gt;0),'Ersparnisberechnung Sommertarif'!$B$8*SLP!C20356,"")</f>
        <v/>
      </c>
    </row>
    <row r="20377" spans="1:5" x14ac:dyDescent="0.3">
      <c r="A20377" s="25">
        <v>46235</v>
      </c>
      <c r="B20377" s="31">
        <v>8.3333333333333329E-2</v>
      </c>
      <c r="C20377" s="46"/>
      <c r="D20377" s="29">
        <v>46235.083333333336</v>
      </c>
      <c r="E20377" s="15" t="str">
        <f>IF(AND($B$6=NB!$A$17,$B$8&gt;0),'Ersparnisberechnung Sommertarif'!$B$8*SLP!C20357,"")</f>
        <v/>
      </c>
    </row>
    <row r="20378" spans="1:5" x14ac:dyDescent="0.3">
      <c r="A20378" s="25">
        <v>46235</v>
      </c>
      <c r="B20378" s="31">
        <v>9.375E-2</v>
      </c>
      <c r="C20378" s="46"/>
      <c r="D20378" s="29">
        <v>46235.09375</v>
      </c>
      <c r="E20378" s="15" t="str">
        <f>IF(AND($B$6=NB!$A$17,$B$8&gt;0),'Ersparnisberechnung Sommertarif'!$B$8*SLP!C20358,"")</f>
        <v/>
      </c>
    </row>
    <row r="20379" spans="1:5" x14ac:dyDescent="0.3">
      <c r="A20379" s="25">
        <v>46235</v>
      </c>
      <c r="B20379" s="31">
        <v>0.10416666666666667</v>
      </c>
      <c r="C20379" s="46"/>
      <c r="D20379" s="29">
        <v>46235.104166666664</v>
      </c>
      <c r="E20379" s="15" t="str">
        <f>IF(AND($B$6=NB!$A$17,$B$8&gt;0),'Ersparnisberechnung Sommertarif'!$B$8*SLP!C20359,"")</f>
        <v/>
      </c>
    </row>
    <row r="20380" spans="1:5" x14ac:dyDescent="0.3">
      <c r="A20380" s="25">
        <v>46235</v>
      </c>
      <c r="B20380" s="31">
        <v>0.11458333333333333</v>
      </c>
      <c r="C20380" s="46"/>
      <c r="D20380" s="29">
        <v>46235.114583333336</v>
      </c>
      <c r="E20380" s="15" t="str">
        <f>IF(AND($B$6=NB!$A$17,$B$8&gt;0),'Ersparnisberechnung Sommertarif'!$B$8*SLP!C20360,"")</f>
        <v/>
      </c>
    </row>
    <row r="20381" spans="1:5" x14ac:dyDescent="0.3">
      <c r="A20381" s="25">
        <v>46235</v>
      </c>
      <c r="B20381" s="31">
        <v>0.125</v>
      </c>
      <c r="C20381" s="46"/>
      <c r="D20381" s="29">
        <v>46235.125</v>
      </c>
      <c r="E20381" s="15" t="str">
        <f>IF(AND($B$6=NB!$A$17,$B$8&gt;0),'Ersparnisberechnung Sommertarif'!$B$8*SLP!C20361,"")</f>
        <v/>
      </c>
    </row>
    <row r="20382" spans="1:5" x14ac:dyDescent="0.3">
      <c r="A20382" s="25">
        <v>46235</v>
      </c>
      <c r="B20382" s="31">
        <v>0.13541666666666666</v>
      </c>
      <c r="C20382" s="46"/>
      <c r="D20382" s="29">
        <v>46235.135416666664</v>
      </c>
      <c r="E20382" s="15" t="str">
        <f>IF(AND($B$6=NB!$A$17,$B$8&gt;0),'Ersparnisberechnung Sommertarif'!$B$8*SLP!C20362,"")</f>
        <v/>
      </c>
    </row>
    <row r="20383" spans="1:5" x14ac:dyDescent="0.3">
      <c r="A20383" s="25">
        <v>46235</v>
      </c>
      <c r="B20383" s="31">
        <v>0.14583333333333334</v>
      </c>
      <c r="C20383" s="46"/>
      <c r="D20383" s="29">
        <v>46235.145833333336</v>
      </c>
      <c r="E20383" s="15" t="str">
        <f>IF(AND($B$6=NB!$A$17,$B$8&gt;0),'Ersparnisberechnung Sommertarif'!$B$8*SLP!C20363,"")</f>
        <v/>
      </c>
    </row>
    <row r="20384" spans="1:5" x14ac:dyDescent="0.3">
      <c r="A20384" s="25">
        <v>46235</v>
      </c>
      <c r="B20384" s="31">
        <v>0.15625</v>
      </c>
      <c r="C20384" s="46"/>
      <c r="D20384" s="29">
        <v>46235.15625</v>
      </c>
      <c r="E20384" s="15" t="str">
        <f>IF(AND($B$6=NB!$A$17,$B$8&gt;0),'Ersparnisberechnung Sommertarif'!$B$8*SLP!C20364,"")</f>
        <v/>
      </c>
    </row>
    <row r="20385" spans="1:5" x14ac:dyDescent="0.3">
      <c r="A20385" s="25">
        <v>46235</v>
      </c>
      <c r="B20385" s="31">
        <v>0.16666666666666666</v>
      </c>
      <c r="C20385" s="46"/>
      <c r="D20385" s="29">
        <v>46235.166666666664</v>
      </c>
      <c r="E20385" s="15" t="str">
        <f>IF(AND($B$6=NB!$A$17,$B$8&gt;0),'Ersparnisberechnung Sommertarif'!$B$8*SLP!C20365,"")</f>
        <v/>
      </c>
    </row>
    <row r="20386" spans="1:5" x14ac:dyDescent="0.3">
      <c r="A20386" s="25">
        <v>46235</v>
      </c>
      <c r="B20386" s="31">
        <v>0.17708333333333334</v>
      </c>
      <c r="C20386" s="46"/>
      <c r="D20386" s="29">
        <v>46235.177083333336</v>
      </c>
      <c r="E20386" s="15" t="str">
        <f>IF(AND($B$6=NB!$A$17,$B$8&gt;0),'Ersparnisberechnung Sommertarif'!$B$8*SLP!C20366,"")</f>
        <v/>
      </c>
    </row>
    <row r="20387" spans="1:5" x14ac:dyDescent="0.3">
      <c r="A20387" s="25">
        <v>46235</v>
      </c>
      <c r="B20387" s="31">
        <v>0.1875</v>
      </c>
      <c r="C20387" s="46"/>
      <c r="D20387" s="29">
        <v>46235.1875</v>
      </c>
      <c r="E20387" s="15" t="str">
        <f>IF(AND($B$6=NB!$A$17,$B$8&gt;0),'Ersparnisberechnung Sommertarif'!$B$8*SLP!C20367,"")</f>
        <v/>
      </c>
    </row>
    <row r="20388" spans="1:5" x14ac:dyDescent="0.3">
      <c r="A20388" s="25">
        <v>46235</v>
      </c>
      <c r="B20388" s="31">
        <v>0.19791666666666666</v>
      </c>
      <c r="C20388" s="46"/>
      <c r="D20388" s="29">
        <v>46235.197916666664</v>
      </c>
      <c r="E20388" s="15" t="str">
        <f>IF(AND($B$6=NB!$A$17,$B$8&gt;0),'Ersparnisberechnung Sommertarif'!$B$8*SLP!C20368,"")</f>
        <v/>
      </c>
    </row>
    <row r="20389" spans="1:5" x14ac:dyDescent="0.3">
      <c r="A20389" s="25">
        <v>46235</v>
      </c>
      <c r="B20389" s="31">
        <v>0.20833333333333334</v>
      </c>
      <c r="C20389" s="46"/>
      <c r="D20389" s="29">
        <v>46235.208333333336</v>
      </c>
      <c r="E20389" s="15" t="str">
        <f>IF(AND($B$6=NB!$A$17,$B$8&gt;0),'Ersparnisberechnung Sommertarif'!$B$8*SLP!C20369,"")</f>
        <v/>
      </c>
    </row>
    <row r="20390" spans="1:5" x14ac:dyDescent="0.3">
      <c r="A20390" s="25">
        <v>46235</v>
      </c>
      <c r="B20390" s="31">
        <v>0.21875</v>
      </c>
      <c r="C20390" s="46"/>
      <c r="D20390" s="29">
        <v>46235.21875</v>
      </c>
      <c r="E20390" s="15" t="str">
        <f>IF(AND($B$6=NB!$A$17,$B$8&gt;0),'Ersparnisberechnung Sommertarif'!$B$8*SLP!C20370,"")</f>
        <v/>
      </c>
    </row>
    <row r="20391" spans="1:5" x14ac:dyDescent="0.3">
      <c r="A20391" s="25">
        <v>46235</v>
      </c>
      <c r="B20391" s="31">
        <v>0.22916666666666666</v>
      </c>
      <c r="C20391" s="46"/>
      <c r="D20391" s="29">
        <v>46235.229166666664</v>
      </c>
      <c r="E20391" s="15" t="str">
        <f>IF(AND($B$6=NB!$A$17,$B$8&gt;0),'Ersparnisberechnung Sommertarif'!$B$8*SLP!C20371,"")</f>
        <v/>
      </c>
    </row>
    <row r="20392" spans="1:5" x14ac:dyDescent="0.3">
      <c r="A20392" s="25">
        <v>46235</v>
      </c>
      <c r="B20392" s="31">
        <v>0.23958333333333334</v>
      </c>
      <c r="C20392" s="46"/>
      <c r="D20392" s="29">
        <v>46235.239583333336</v>
      </c>
      <c r="E20392" s="15" t="str">
        <f>IF(AND($B$6=NB!$A$17,$B$8&gt;0),'Ersparnisberechnung Sommertarif'!$B$8*SLP!C20372,"")</f>
        <v/>
      </c>
    </row>
    <row r="20393" spans="1:5" x14ac:dyDescent="0.3">
      <c r="A20393" s="25">
        <v>46235</v>
      </c>
      <c r="B20393" s="31">
        <v>0.25</v>
      </c>
      <c r="C20393" s="46"/>
      <c r="D20393" s="29">
        <v>46235.25</v>
      </c>
      <c r="E20393" s="15" t="str">
        <f>IF(AND($B$6=NB!$A$17,$B$8&gt;0),'Ersparnisberechnung Sommertarif'!$B$8*SLP!C20373,"")</f>
        <v/>
      </c>
    </row>
    <row r="20394" spans="1:5" x14ac:dyDescent="0.3">
      <c r="A20394" s="25">
        <v>46235</v>
      </c>
      <c r="B20394" s="31">
        <v>0.26041666666666669</v>
      </c>
      <c r="C20394" s="46"/>
      <c r="D20394" s="29">
        <v>46235.260416666664</v>
      </c>
      <c r="E20394" s="15" t="str">
        <f>IF(AND($B$6=NB!$A$17,$B$8&gt;0),'Ersparnisberechnung Sommertarif'!$B$8*SLP!C20374,"")</f>
        <v/>
      </c>
    </row>
    <row r="20395" spans="1:5" x14ac:dyDescent="0.3">
      <c r="A20395" s="25">
        <v>46235</v>
      </c>
      <c r="B20395" s="31">
        <v>0.27083333333333331</v>
      </c>
      <c r="C20395" s="46"/>
      <c r="D20395" s="29">
        <v>46235.270833333336</v>
      </c>
      <c r="E20395" s="15" t="str">
        <f>IF(AND($B$6=NB!$A$17,$B$8&gt;0),'Ersparnisberechnung Sommertarif'!$B$8*SLP!C20375,"")</f>
        <v/>
      </c>
    </row>
    <row r="20396" spans="1:5" x14ac:dyDescent="0.3">
      <c r="A20396" s="25">
        <v>46235</v>
      </c>
      <c r="B20396" s="31">
        <v>0.28125</v>
      </c>
      <c r="C20396" s="46"/>
      <c r="D20396" s="29">
        <v>46235.28125</v>
      </c>
      <c r="E20396" s="15" t="str">
        <f>IF(AND($B$6=NB!$A$17,$B$8&gt;0),'Ersparnisberechnung Sommertarif'!$B$8*SLP!C20376,"")</f>
        <v/>
      </c>
    </row>
    <row r="20397" spans="1:5" x14ac:dyDescent="0.3">
      <c r="A20397" s="25">
        <v>46235</v>
      </c>
      <c r="B20397" s="31">
        <v>0.29166666666666669</v>
      </c>
      <c r="C20397" s="46"/>
      <c r="D20397" s="29">
        <v>46235.291666666664</v>
      </c>
      <c r="E20397" s="15" t="str">
        <f>IF(AND($B$6=NB!$A$17,$B$8&gt;0),'Ersparnisberechnung Sommertarif'!$B$8*SLP!C20377,"")</f>
        <v/>
      </c>
    </row>
    <row r="20398" spans="1:5" x14ac:dyDescent="0.3">
      <c r="A20398" s="25">
        <v>46235</v>
      </c>
      <c r="B20398" s="31">
        <v>0.30208333333333331</v>
      </c>
      <c r="C20398" s="46"/>
      <c r="D20398" s="29">
        <v>46235.302083333336</v>
      </c>
      <c r="E20398" s="15" t="str">
        <f>IF(AND($B$6=NB!$A$17,$B$8&gt;0),'Ersparnisberechnung Sommertarif'!$B$8*SLP!C20378,"")</f>
        <v/>
      </c>
    </row>
    <row r="20399" spans="1:5" x14ac:dyDescent="0.3">
      <c r="A20399" s="25">
        <v>46235</v>
      </c>
      <c r="B20399" s="31">
        <v>0.3125</v>
      </c>
      <c r="C20399" s="46"/>
      <c r="D20399" s="29">
        <v>46235.3125</v>
      </c>
      <c r="E20399" s="15" t="str">
        <f>IF(AND($B$6=NB!$A$17,$B$8&gt;0),'Ersparnisberechnung Sommertarif'!$B$8*SLP!C20379,"")</f>
        <v/>
      </c>
    </row>
    <row r="20400" spans="1:5" x14ac:dyDescent="0.3">
      <c r="A20400" s="25">
        <v>46235</v>
      </c>
      <c r="B20400" s="31">
        <v>0.32291666666666669</v>
      </c>
      <c r="C20400" s="46"/>
      <c r="D20400" s="29">
        <v>46235.322916666664</v>
      </c>
      <c r="E20400" s="15" t="str">
        <f>IF(AND($B$6=NB!$A$17,$B$8&gt;0),'Ersparnisberechnung Sommertarif'!$B$8*SLP!C20380,"")</f>
        <v/>
      </c>
    </row>
    <row r="20401" spans="1:5" x14ac:dyDescent="0.3">
      <c r="A20401" s="25">
        <v>46235</v>
      </c>
      <c r="B20401" s="31">
        <v>0.33333333333333331</v>
      </c>
      <c r="C20401" s="46"/>
      <c r="D20401" s="29">
        <v>46235.333333333336</v>
      </c>
      <c r="E20401" s="15" t="str">
        <f>IF(AND($B$6=NB!$A$17,$B$8&gt;0),'Ersparnisberechnung Sommertarif'!$B$8*SLP!C20381,"")</f>
        <v/>
      </c>
    </row>
    <row r="20402" spans="1:5" x14ac:dyDescent="0.3">
      <c r="A20402" s="25">
        <v>46235</v>
      </c>
      <c r="B20402" s="31">
        <v>0.34375</v>
      </c>
      <c r="C20402" s="46"/>
      <c r="D20402" s="29">
        <v>46235.34375</v>
      </c>
      <c r="E20402" s="15" t="str">
        <f>IF(AND($B$6=NB!$A$17,$B$8&gt;0),'Ersparnisberechnung Sommertarif'!$B$8*SLP!C20382,"")</f>
        <v/>
      </c>
    </row>
    <row r="20403" spans="1:5" x14ac:dyDescent="0.3">
      <c r="A20403" s="25">
        <v>46235</v>
      </c>
      <c r="B20403" s="31">
        <v>0.35416666666666669</v>
      </c>
      <c r="C20403" s="46"/>
      <c r="D20403" s="29">
        <v>46235.354166666664</v>
      </c>
      <c r="E20403" s="15" t="str">
        <f>IF(AND($B$6=NB!$A$17,$B$8&gt;0),'Ersparnisberechnung Sommertarif'!$B$8*SLP!C20383,"")</f>
        <v/>
      </c>
    </row>
    <row r="20404" spans="1:5" x14ac:dyDescent="0.3">
      <c r="A20404" s="25">
        <v>46235</v>
      </c>
      <c r="B20404" s="31">
        <v>0.36458333333333331</v>
      </c>
      <c r="C20404" s="46"/>
      <c r="D20404" s="29">
        <v>46235.364583333336</v>
      </c>
      <c r="E20404" s="15" t="str">
        <f>IF(AND($B$6=NB!$A$17,$B$8&gt;0),'Ersparnisberechnung Sommertarif'!$B$8*SLP!C20384,"")</f>
        <v/>
      </c>
    </row>
    <row r="20405" spans="1:5" x14ac:dyDescent="0.3">
      <c r="A20405" s="25">
        <v>46235</v>
      </c>
      <c r="B20405" s="31">
        <v>0.375</v>
      </c>
      <c r="C20405" s="46"/>
      <c r="D20405" s="29">
        <v>46235.375</v>
      </c>
      <c r="E20405" s="15" t="str">
        <f>IF(AND($B$6=NB!$A$17,$B$8&gt;0),'Ersparnisberechnung Sommertarif'!$B$8*SLP!C20385,"")</f>
        <v/>
      </c>
    </row>
    <row r="20406" spans="1:5" x14ac:dyDescent="0.3">
      <c r="A20406" s="25">
        <v>46235</v>
      </c>
      <c r="B20406" s="31">
        <v>0.38541666666666669</v>
      </c>
      <c r="C20406" s="46"/>
      <c r="D20406" s="29">
        <v>46235.385416666664</v>
      </c>
      <c r="E20406" s="15" t="str">
        <f>IF(AND($B$6=NB!$A$17,$B$8&gt;0),'Ersparnisberechnung Sommertarif'!$B$8*SLP!C20386,"")</f>
        <v/>
      </c>
    </row>
    <row r="20407" spans="1:5" x14ac:dyDescent="0.3">
      <c r="A20407" s="25">
        <v>46235</v>
      </c>
      <c r="B20407" s="31">
        <v>0.39583333333333331</v>
      </c>
      <c r="C20407" s="46"/>
      <c r="D20407" s="29">
        <v>46235.395833333336</v>
      </c>
      <c r="E20407" s="15" t="str">
        <f>IF(AND($B$6=NB!$A$17,$B$8&gt;0),'Ersparnisberechnung Sommertarif'!$B$8*SLP!C20387,"")</f>
        <v/>
      </c>
    </row>
    <row r="20408" spans="1:5" x14ac:dyDescent="0.3">
      <c r="A20408" s="25">
        <v>46235</v>
      </c>
      <c r="B20408" s="31">
        <v>0.40625</v>
      </c>
      <c r="C20408" s="46"/>
      <c r="D20408" s="29">
        <v>46235.40625</v>
      </c>
      <c r="E20408" s="15" t="str">
        <f>IF(AND($B$6=NB!$A$17,$B$8&gt;0),'Ersparnisberechnung Sommertarif'!$B$8*SLP!C20388,"")</f>
        <v/>
      </c>
    </row>
    <row r="20409" spans="1:5" x14ac:dyDescent="0.3">
      <c r="A20409" s="25">
        <v>46235</v>
      </c>
      <c r="B20409" s="31">
        <v>0.41666666666666669</v>
      </c>
      <c r="C20409" s="46"/>
      <c r="D20409" s="29">
        <v>46235.416666666664</v>
      </c>
      <c r="E20409" s="15" t="str">
        <f>IF(AND($B$6=NB!$A$17,$B$8&gt;0),'Ersparnisberechnung Sommertarif'!$B$8*SLP!C20389,"")</f>
        <v/>
      </c>
    </row>
    <row r="20410" spans="1:5" x14ac:dyDescent="0.3">
      <c r="A20410" s="25">
        <v>46235</v>
      </c>
      <c r="B20410" s="31">
        <v>0.42708333333333331</v>
      </c>
      <c r="C20410" s="46"/>
      <c r="D20410" s="29">
        <v>46235.427083333336</v>
      </c>
      <c r="E20410" s="15" t="str">
        <f>IF(AND($B$6=NB!$A$17,$B$8&gt;0),'Ersparnisberechnung Sommertarif'!$B$8*SLP!C20390,"")</f>
        <v/>
      </c>
    </row>
    <row r="20411" spans="1:5" x14ac:dyDescent="0.3">
      <c r="A20411" s="25">
        <v>46235</v>
      </c>
      <c r="B20411" s="31">
        <v>0.4375</v>
      </c>
      <c r="C20411" s="46"/>
      <c r="D20411" s="29">
        <v>46235.4375</v>
      </c>
      <c r="E20411" s="15" t="str">
        <f>IF(AND($B$6=NB!$A$17,$B$8&gt;0),'Ersparnisberechnung Sommertarif'!$B$8*SLP!C20391,"")</f>
        <v/>
      </c>
    </row>
    <row r="20412" spans="1:5" x14ac:dyDescent="0.3">
      <c r="A20412" s="25">
        <v>46235</v>
      </c>
      <c r="B20412" s="31">
        <v>0.44791666666666669</v>
      </c>
      <c r="C20412" s="46"/>
      <c r="D20412" s="29">
        <v>46235.447916666664</v>
      </c>
      <c r="E20412" s="15" t="str">
        <f>IF(AND($B$6=NB!$A$17,$B$8&gt;0),'Ersparnisberechnung Sommertarif'!$B$8*SLP!C20392,"")</f>
        <v/>
      </c>
    </row>
    <row r="20413" spans="1:5" x14ac:dyDescent="0.3">
      <c r="A20413" s="25">
        <v>46235</v>
      </c>
      <c r="B20413" s="31">
        <v>0.45833333333333331</v>
      </c>
      <c r="C20413" s="46"/>
      <c r="D20413" s="29">
        <v>46235.458333333336</v>
      </c>
      <c r="E20413" s="15" t="str">
        <f>IF(AND($B$6=NB!$A$17,$B$8&gt;0),'Ersparnisberechnung Sommertarif'!$B$8*SLP!C20393,"")</f>
        <v/>
      </c>
    </row>
    <row r="20414" spans="1:5" x14ac:dyDescent="0.3">
      <c r="A20414" s="25">
        <v>46235</v>
      </c>
      <c r="B20414" s="31">
        <v>0.46875</v>
      </c>
      <c r="C20414" s="46"/>
      <c r="D20414" s="29">
        <v>46235.46875</v>
      </c>
      <c r="E20414" s="15" t="str">
        <f>IF(AND($B$6=NB!$A$17,$B$8&gt;0),'Ersparnisberechnung Sommertarif'!$B$8*SLP!C20394,"")</f>
        <v/>
      </c>
    </row>
    <row r="20415" spans="1:5" x14ac:dyDescent="0.3">
      <c r="A20415" s="25">
        <v>46235</v>
      </c>
      <c r="B20415" s="31">
        <v>0.47916666666666669</v>
      </c>
      <c r="C20415" s="46"/>
      <c r="D20415" s="29">
        <v>46235.479166666664</v>
      </c>
      <c r="E20415" s="15" t="str">
        <f>IF(AND($B$6=NB!$A$17,$B$8&gt;0),'Ersparnisberechnung Sommertarif'!$B$8*SLP!C20395,"")</f>
        <v/>
      </c>
    </row>
    <row r="20416" spans="1:5" x14ac:dyDescent="0.3">
      <c r="A20416" s="25">
        <v>46235</v>
      </c>
      <c r="B20416" s="31">
        <v>0.48958333333333331</v>
      </c>
      <c r="C20416" s="46"/>
      <c r="D20416" s="29">
        <v>46235.489583333336</v>
      </c>
      <c r="E20416" s="15" t="str">
        <f>IF(AND($B$6=NB!$A$17,$B$8&gt;0),'Ersparnisberechnung Sommertarif'!$B$8*SLP!C20396,"")</f>
        <v/>
      </c>
    </row>
    <row r="20417" spans="1:5" x14ac:dyDescent="0.3">
      <c r="A20417" s="25">
        <v>46235</v>
      </c>
      <c r="B20417" s="31">
        <v>0.5</v>
      </c>
      <c r="C20417" s="46"/>
      <c r="D20417" s="29">
        <v>46235.5</v>
      </c>
      <c r="E20417" s="15" t="str">
        <f>IF(AND($B$6=NB!$A$17,$B$8&gt;0),'Ersparnisberechnung Sommertarif'!$B$8*SLP!C20397,"")</f>
        <v/>
      </c>
    </row>
    <row r="20418" spans="1:5" x14ac:dyDescent="0.3">
      <c r="A20418" s="25">
        <v>46235</v>
      </c>
      <c r="B20418" s="31">
        <v>0.51041666666666663</v>
      </c>
      <c r="C20418" s="46"/>
      <c r="D20418" s="29">
        <v>46235.510416666664</v>
      </c>
      <c r="E20418" s="15" t="str">
        <f>IF(AND($B$6=NB!$A$17,$B$8&gt;0),'Ersparnisberechnung Sommertarif'!$B$8*SLP!C20398,"")</f>
        <v/>
      </c>
    </row>
    <row r="20419" spans="1:5" x14ac:dyDescent="0.3">
      <c r="A20419" s="25">
        <v>46235</v>
      </c>
      <c r="B20419" s="31">
        <v>0.52083333333333337</v>
      </c>
      <c r="C20419" s="46"/>
      <c r="D20419" s="29">
        <v>46235.520833333336</v>
      </c>
      <c r="E20419" s="15" t="str">
        <f>IF(AND($B$6=NB!$A$17,$B$8&gt;0),'Ersparnisberechnung Sommertarif'!$B$8*SLP!C20399,"")</f>
        <v/>
      </c>
    </row>
    <row r="20420" spans="1:5" x14ac:dyDescent="0.3">
      <c r="A20420" s="25">
        <v>46235</v>
      </c>
      <c r="B20420" s="31">
        <v>0.53125</v>
      </c>
      <c r="C20420" s="46"/>
      <c r="D20420" s="29">
        <v>46235.53125</v>
      </c>
      <c r="E20420" s="15" t="str">
        <f>IF(AND($B$6=NB!$A$17,$B$8&gt;0),'Ersparnisberechnung Sommertarif'!$B$8*SLP!C20400,"")</f>
        <v/>
      </c>
    </row>
    <row r="20421" spans="1:5" x14ac:dyDescent="0.3">
      <c r="A20421" s="25">
        <v>46235</v>
      </c>
      <c r="B20421" s="31">
        <v>0.54166666666666663</v>
      </c>
      <c r="C20421" s="46"/>
      <c r="D20421" s="29">
        <v>46235.541666666664</v>
      </c>
      <c r="E20421" s="15" t="str">
        <f>IF(AND($B$6=NB!$A$17,$B$8&gt;0),'Ersparnisberechnung Sommertarif'!$B$8*SLP!C20401,"")</f>
        <v/>
      </c>
    </row>
    <row r="20422" spans="1:5" x14ac:dyDescent="0.3">
      <c r="A20422" s="25">
        <v>46235</v>
      </c>
      <c r="B20422" s="31">
        <v>0.55208333333333337</v>
      </c>
      <c r="C20422" s="46"/>
      <c r="D20422" s="29">
        <v>46235.552083333336</v>
      </c>
      <c r="E20422" s="15" t="str">
        <f>IF(AND($B$6=NB!$A$17,$B$8&gt;0),'Ersparnisberechnung Sommertarif'!$B$8*SLP!C20402,"")</f>
        <v/>
      </c>
    </row>
    <row r="20423" spans="1:5" x14ac:dyDescent="0.3">
      <c r="A20423" s="25">
        <v>46235</v>
      </c>
      <c r="B20423" s="31">
        <v>0.5625</v>
      </c>
      <c r="C20423" s="46"/>
      <c r="D20423" s="29">
        <v>46235.5625</v>
      </c>
      <c r="E20423" s="15" t="str">
        <f>IF(AND($B$6=NB!$A$17,$B$8&gt;0),'Ersparnisberechnung Sommertarif'!$B$8*SLP!C20403,"")</f>
        <v/>
      </c>
    </row>
    <row r="20424" spans="1:5" x14ac:dyDescent="0.3">
      <c r="A20424" s="25">
        <v>46235</v>
      </c>
      <c r="B20424" s="31">
        <v>0.57291666666666663</v>
      </c>
      <c r="C20424" s="46"/>
      <c r="D20424" s="29">
        <v>46235.572916666664</v>
      </c>
      <c r="E20424" s="15" t="str">
        <f>IF(AND($B$6=NB!$A$17,$B$8&gt;0),'Ersparnisberechnung Sommertarif'!$B$8*SLP!C20404,"")</f>
        <v/>
      </c>
    </row>
    <row r="20425" spans="1:5" x14ac:dyDescent="0.3">
      <c r="A20425" s="25">
        <v>46235</v>
      </c>
      <c r="B20425" s="31">
        <v>0.58333333333333337</v>
      </c>
      <c r="C20425" s="46"/>
      <c r="D20425" s="29">
        <v>46235.583333333336</v>
      </c>
      <c r="E20425" s="15" t="str">
        <f>IF(AND($B$6=NB!$A$17,$B$8&gt;0),'Ersparnisberechnung Sommertarif'!$B$8*SLP!C20405,"")</f>
        <v/>
      </c>
    </row>
    <row r="20426" spans="1:5" x14ac:dyDescent="0.3">
      <c r="A20426" s="25">
        <v>46235</v>
      </c>
      <c r="B20426" s="31">
        <v>0.59375</v>
      </c>
      <c r="C20426" s="46"/>
      <c r="D20426" s="29">
        <v>46235.59375</v>
      </c>
      <c r="E20426" s="15" t="str">
        <f>IF(AND($B$6=NB!$A$17,$B$8&gt;0),'Ersparnisberechnung Sommertarif'!$B$8*SLP!C20406,"")</f>
        <v/>
      </c>
    </row>
    <row r="20427" spans="1:5" x14ac:dyDescent="0.3">
      <c r="A20427" s="25">
        <v>46235</v>
      </c>
      <c r="B20427" s="31">
        <v>0.60416666666666663</v>
      </c>
      <c r="C20427" s="46"/>
      <c r="D20427" s="29">
        <v>46235.604166666664</v>
      </c>
      <c r="E20427" s="15" t="str">
        <f>IF(AND($B$6=NB!$A$17,$B$8&gt;0),'Ersparnisberechnung Sommertarif'!$B$8*SLP!C20407,"")</f>
        <v/>
      </c>
    </row>
    <row r="20428" spans="1:5" x14ac:dyDescent="0.3">
      <c r="A20428" s="25">
        <v>46235</v>
      </c>
      <c r="B20428" s="31">
        <v>0.61458333333333337</v>
      </c>
      <c r="C20428" s="46"/>
      <c r="D20428" s="29">
        <v>46235.614583333336</v>
      </c>
      <c r="E20428" s="15" t="str">
        <f>IF(AND($B$6=NB!$A$17,$B$8&gt;0),'Ersparnisberechnung Sommertarif'!$B$8*SLP!C20408,"")</f>
        <v/>
      </c>
    </row>
    <row r="20429" spans="1:5" x14ac:dyDescent="0.3">
      <c r="A20429" s="25">
        <v>46235</v>
      </c>
      <c r="B20429" s="31">
        <v>0.625</v>
      </c>
      <c r="C20429" s="46"/>
      <c r="D20429" s="29">
        <v>46235.625</v>
      </c>
      <c r="E20429" s="15" t="str">
        <f>IF(AND($B$6=NB!$A$17,$B$8&gt;0),'Ersparnisberechnung Sommertarif'!$B$8*SLP!C20409,"")</f>
        <v/>
      </c>
    </row>
    <row r="20430" spans="1:5" x14ac:dyDescent="0.3">
      <c r="A20430" s="25">
        <v>46235</v>
      </c>
      <c r="B20430" s="31">
        <v>0.63541666666666663</v>
      </c>
      <c r="C20430" s="46"/>
      <c r="D20430" s="29">
        <v>46235.635416666664</v>
      </c>
      <c r="E20430" s="15" t="str">
        <f>IF(AND($B$6=NB!$A$17,$B$8&gt;0),'Ersparnisberechnung Sommertarif'!$B$8*SLP!C20410,"")</f>
        <v/>
      </c>
    </row>
    <row r="20431" spans="1:5" x14ac:dyDescent="0.3">
      <c r="A20431" s="25">
        <v>46235</v>
      </c>
      <c r="B20431" s="31">
        <v>0.64583333333333337</v>
      </c>
      <c r="C20431" s="46"/>
      <c r="D20431" s="29">
        <v>46235.645833333336</v>
      </c>
      <c r="E20431" s="15" t="str">
        <f>IF(AND($B$6=NB!$A$17,$B$8&gt;0),'Ersparnisberechnung Sommertarif'!$B$8*SLP!C20411,"")</f>
        <v/>
      </c>
    </row>
    <row r="20432" spans="1:5" x14ac:dyDescent="0.3">
      <c r="A20432" s="25">
        <v>46235</v>
      </c>
      <c r="B20432" s="31">
        <v>0.65625</v>
      </c>
      <c r="C20432" s="46"/>
      <c r="D20432" s="29">
        <v>46235.65625</v>
      </c>
      <c r="E20432" s="15" t="str">
        <f>IF(AND($B$6=NB!$A$17,$B$8&gt;0),'Ersparnisberechnung Sommertarif'!$B$8*SLP!C20412,"")</f>
        <v/>
      </c>
    </row>
    <row r="20433" spans="1:5" x14ac:dyDescent="0.3">
      <c r="A20433" s="25">
        <v>46235</v>
      </c>
      <c r="B20433" s="31">
        <v>0.66666666666666663</v>
      </c>
      <c r="C20433" s="46"/>
      <c r="D20433" s="29">
        <v>46235.666666666664</v>
      </c>
      <c r="E20433" s="15" t="str">
        <f>IF(AND($B$6=NB!$A$17,$B$8&gt;0),'Ersparnisberechnung Sommertarif'!$B$8*SLP!C20413,"")</f>
        <v/>
      </c>
    </row>
    <row r="20434" spans="1:5" x14ac:dyDescent="0.3">
      <c r="A20434" s="25">
        <v>46235</v>
      </c>
      <c r="B20434" s="31">
        <v>0.67708333333333337</v>
      </c>
      <c r="C20434" s="46"/>
      <c r="D20434" s="29">
        <v>46235.677083333336</v>
      </c>
      <c r="E20434" s="15" t="str">
        <f>IF(AND($B$6=NB!$A$17,$B$8&gt;0),'Ersparnisberechnung Sommertarif'!$B$8*SLP!C20414,"")</f>
        <v/>
      </c>
    </row>
    <row r="20435" spans="1:5" x14ac:dyDescent="0.3">
      <c r="A20435" s="25">
        <v>46235</v>
      </c>
      <c r="B20435" s="31">
        <v>0.6875</v>
      </c>
      <c r="C20435" s="46"/>
      <c r="D20435" s="29">
        <v>46235.6875</v>
      </c>
      <c r="E20435" s="15" t="str">
        <f>IF(AND($B$6=NB!$A$17,$B$8&gt;0),'Ersparnisberechnung Sommertarif'!$B$8*SLP!C20415,"")</f>
        <v/>
      </c>
    </row>
    <row r="20436" spans="1:5" x14ac:dyDescent="0.3">
      <c r="A20436" s="25">
        <v>46235</v>
      </c>
      <c r="B20436" s="31">
        <v>0.69791666666666663</v>
      </c>
      <c r="C20436" s="46"/>
      <c r="D20436" s="29">
        <v>46235.697916666664</v>
      </c>
      <c r="E20436" s="15" t="str">
        <f>IF(AND($B$6=NB!$A$17,$B$8&gt;0),'Ersparnisberechnung Sommertarif'!$B$8*SLP!C20416,"")</f>
        <v/>
      </c>
    </row>
    <row r="20437" spans="1:5" x14ac:dyDescent="0.3">
      <c r="A20437" s="25">
        <v>46235</v>
      </c>
      <c r="B20437" s="31">
        <v>0.70833333333333337</v>
      </c>
      <c r="C20437" s="46"/>
      <c r="D20437" s="29">
        <v>46235.708333333336</v>
      </c>
      <c r="E20437" s="15" t="str">
        <f>IF(AND($B$6=NB!$A$17,$B$8&gt;0),'Ersparnisberechnung Sommertarif'!$B$8*SLP!C20417,"")</f>
        <v/>
      </c>
    </row>
    <row r="20438" spans="1:5" x14ac:dyDescent="0.3">
      <c r="A20438" s="25">
        <v>46235</v>
      </c>
      <c r="B20438" s="31">
        <v>0.71875</v>
      </c>
      <c r="C20438" s="46"/>
      <c r="D20438" s="29">
        <v>46235.71875</v>
      </c>
      <c r="E20438" s="15" t="str">
        <f>IF(AND($B$6=NB!$A$17,$B$8&gt;0),'Ersparnisberechnung Sommertarif'!$B$8*SLP!C20418,"")</f>
        <v/>
      </c>
    </row>
    <row r="20439" spans="1:5" x14ac:dyDescent="0.3">
      <c r="A20439" s="25">
        <v>46235</v>
      </c>
      <c r="B20439" s="31">
        <v>0.72916666666666663</v>
      </c>
      <c r="C20439" s="46"/>
      <c r="D20439" s="29">
        <v>46235.729166666664</v>
      </c>
      <c r="E20439" s="15" t="str">
        <f>IF(AND($B$6=NB!$A$17,$B$8&gt;0),'Ersparnisberechnung Sommertarif'!$B$8*SLP!C20419,"")</f>
        <v/>
      </c>
    </row>
    <row r="20440" spans="1:5" x14ac:dyDescent="0.3">
      <c r="A20440" s="25">
        <v>46235</v>
      </c>
      <c r="B20440" s="31">
        <v>0.73958333333333337</v>
      </c>
      <c r="C20440" s="46"/>
      <c r="D20440" s="29">
        <v>46235.739583333336</v>
      </c>
      <c r="E20440" s="15" t="str">
        <f>IF(AND($B$6=NB!$A$17,$B$8&gt;0),'Ersparnisberechnung Sommertarif'!$B$8*SLP!C20420,"")</f>
        <v/>
      </c>
    </row>
    <row r="20441" spans="1:5" x14ac:dyDescent="0.3">
      <c r="A20441" s="25">
        <v>46235</v>
      </c>
      <c r="B20441" s="31">
        <v>0.75</v>
      </c>
      <c r="C20441" s="46"/>
      <c r="D20441" s="29">
        <v>46235.75</v>
      </c>
      <c r="E20441" s="15" t="str">
        <f>IF(AND($B$6=NB!$A$17,$B$8&gt;0),'Ersparnisberechnung Sommertarif'!$B$8*SLP!C20421,"")</f>
        <v/>
      </c>
    </row>
    <row r="20442" spans="1:5" x14ac:dyDescent="0.3">
      <c r="A20442" s="25">
        <v>46235</v>
      </c>
      <c r="B20442" s="31">
        <v>0.76041666666666663</v>
      </c>
      <c r="C20442" s="46"/>
      <c r="D20442" s="29">
        <v>46235.760416666664</v>
      </c>
      <c r="E20442" s="15" t="str">
        <f>IF(AND($B$6=NB!$A$17,$B$8&gt;0),'Ersparnisberechnung Sommertarif'!$B$8*SLP!C20422,"")</f>
        <v/>
      </c>
    </row>
    <row r="20443" spans="1:5" x14ac:dyDescent="0.3">
      <c r="A20443" s="25">
        <v>46235</v>
      </c>
      <c r="B20443" s="31">
        <v>0.77083333333333337</v>
      </c>
      <c r="C20443" s="46"/>
      <c r="D20443" s="29">
        <v>46235.770833333336</v>
      </c>
      <c r="E20443" s="15" t="str">
        <f>IF(AND($B$6=NB!$A$17,$B$8&gt;0),'Ersparnisberechnung Sommertarif'!$B$8*SLP!C20423,"")</f>
        <v/>
      </c>
    </row>
    <row r="20444" spans="1:5" x14ac:dyDescent="0.3">
      <c r="A20444" s="25">
        <v>46235</v>
      </c>
      <c r="B20444" s="31">
        <v>0.78125</v>
      </c>
      <c r="C20444" s="46"/>
      <c r="D20444" s="29">
        <v>46235.78125</v>
      </c>
      <c r="E20444" s="15" t="str">
        <f>IF(AND($B$6=NB!$A$17,$B$8&gt;0),'Ersparnisberechnung Sommertarif'!$B$8*SLP!C20424,"")</f>
        <v/>
      </c>
    </row>
    <row r="20445" spans="1:5" x14ac:dyDescent="0.3">
      <c r="A20445" s="25">
        <v>46235</v>
      </c>
      <c r="B20445" s="31">
        <v>0.79166666666666663</v>
      </c>
      <c r="C20445" s="46"/>
      <c r="D20445" s="29">
        <v>46235.791666666664</v>
      </c>
      <c r="E20445" s="15" t="str">
        <f>IF(AND($B$6=NB!$A$17,$B$8&gt;0),'Ersparnisberechnung Sommertarif'!$B$8*SLP!C20425,"")</f>
        <v/>
      </c>
    </row>
    <row r="20446" spans="1:5" x14ac:dyDescent="0.3">
      <c r="A20446" s="25">
        <v>46235</v>
      </c>
      <c r="B20446" s="31">
        <v>0.80208333333333337</v>
      </c>
      <c r="C20446" s="46"/>
      <c r="D20446" s="29">
        <v>46235.802083333336</v>
      </c>
      <c r="E20446" s="15" t="str">
        <f>IF(AND($B$6=NB!$A$17,$B$8&gt;0),'Ersparnisberechnung Sommertarif'!$B$8*SLP!C20426,"")</f>
        <v/>
      </c>
    </row>
    <row r="20447" spans="1:5" x14ac:dyDescent="0.3">
      <c r="A20447" s="25">
        <v>46235</v>
      </c>
      <c r="B20447" s="31">
        <v>0.8125</v>
      </c>
      <c r="C20447" s="46"/>
      <c r="D20447" s="29">
        <v>46235.8125</v>
      </c>
      <c r="E20447" s="15" t="str">
        <f>IF(AND($B$6=NB!$A$17,$B$8&gt;0),'Ersparnisberechnung Sommertarif'!$B$8*SLP!C20427,"")</f>
        <v/>
      </c>
    </row>
    <row r="20448" spans="1:5" x14ac:dyDescent="0.3">
      <c r="A20448" s="25">
        <v>46235</v>
      </c>
      <c r="B20448" s="31">
        <v>0.82291666666666663</v>
      </c>
      <c r="C20448" s="46"/>
      <c r="D20448" s="29">
        <v>46235.822916666664</v>
      </c>
      <c r="E20448" s="15" t="str">
        <f>IF(AND($B$6=NB!$A$17,$B$8&gt;0),'Ersparnisberechnung Sommertarif'!$B$8*SLP!C20428,"")</f>
        <v/>
      </c>
    </row>
    <row r="20449" spans="1:5" x14ac:dyDescent="0.3">
      <c r="A20449" s="25">
        <v>46235</v>
      </c>
      <c r="B20449" s="31">
        <v>0.83333333333333337</v>
      </c>
      <c r="C20449" s="46"/>
      <c r="D20449" s="29">
        <v>46235.833333333336</v>
      </c>
      <c r="E20449" s="15" t="str">
        <f>IF(AND($B$6=NB!$A$17,$B$8&gt;0),'Ersparnisberechnung Sommertarif'!$B$8*SLP!C20429,"")</f>
        <v/>
      </c>
    </row>
    <row r="20450" spans="1:5" x14ac:dyDescent="0.3">
      <c r="A20450" s="25">
        <v>46235</v>
      </c>
      <c r="B20450" s="31">
        <v>0.84375</v>
      </c>
      <c r="C20450" s="46"/>
      <c r="D20450" s="29">
        <v>46235.84375</v>
      </c>
      <c r="E20450" s="15" t="str">
        <f>IF(AND($B$6=NB!$A$17,$B$8&gt;0),'Ersparnisberechnung Sommertarif'!$B$8*SLP!C20430,"")</f>
        <v/>
      </c>
    </row>
    <row r="20451" spans="1:5" x14ac:dyDescent="0.3">
      <c r="A20451" s="25">
        <v>46235</v>
      </c>
      <c r="B20451" s="31">
        <v>0.85416666666666663</v>
      </c>
      <c r="C20451" s="46"/>
      <c r="D20451" s="29">
        <v>46235.854166666664</v>
      </c>
      <c r="E20451" s="15" t="str">
        <f>IF(AND($B$6=NB!$A$17,$B$8&gt;0),'Ersparnisberechnung Sommertarif'!$B$8*SLP!C20431,"")</f>
        <v/>
      </c>
    </row>
    <row r="20452" spans="1:5" x14ac:dyDescent="0.3">
      <c r="A20452" s="25">
        <v>46235</v>
      </c>
      <c r="B20452" s="31">
        <v>0.86458333333333337</v>
      </c>
      <c r="C20452" s="46"/>
      <c r="D20452" s="29">
        <v>46235.864583333336</v>
      </c>
      <c r="E20452" s="15" t="str">
        <f>IF(AND($B$6=NB!$A$17,$B$8&gt;0),'Ersparnisberechnung Sommertarif'!$B$8*SLP!C20432,"")</f>
        <v/>
      </c>
    </row>
    <row r="20453" spans="1:5" x14ac:dyDescent="0.3">
      <c r="A20453" s="25">
        <v>46235</v>
      </c>
      <c r="B20453" s="31">
        <v>0.875</v>
      </c>
      <c r="C20453" s="46"/>
      <c r="D20453" s="29">
        <v>46235.875</v>
      </c>
      <c r="E20453" s="15" t="str">
        <f>IF(AND($B$6=NB!$A$17,$B$8&gt;0),'Ersparnisberechnung Sommertarif'!$B$8*SLP!C20433,"")</f>
        <v/>
      </c>
    </row>
    <row r="20454" spans="1:5" x14ac:dyDescent="0.3">
      <c r="A20454" s="25">
        <v>46235</v>
      </c>
      <c r="B20454" s="31">
        <v>0.88541666666666663</v>
      </c>
      <c r="C20454" s="46"/>
      <c r="D20454" s="29">
        <v>46235.885416666664</v>
      </c>
      <c r="E20454" s="15" t="str">
        <f>IF(AND($B$6=NB!$A$17,$B$8&gt;0),'Ersparnisberechnung Sommertarif'!$B$8*SLP!C20434,"")</f>
        <v/>
      </c>
    </row>
    <row r="20455" spans="1:5" x14ac:dyDescent="0.3">
      <c r="A20455" s="25">
        <v>46235</v>
      </c>
      <c r="B20455" s="31">
        <v>0.89583333333333337</v>
      </c>
      <c r="C20455" s="46"/>
      <c r="D20455" s="29">
        <v>46235.895833333336</v>
      </c>
      <c r="E20455" s="15" t="str">
        <f>IF(AND($B$6=NB!$A$17,$B$8&gt;0),'Ersparnisberechnung Sommertarif'!$B$8*SLP!C20435,"")</f>
        <v/>
      </c>
    </row>
    <row r="20456" spans="1:5" x14ac:dyDescent="0.3">
      <c r="A20456" s="25">
        <v>46235</v>
      </c>
      <c r="B20456" s="31">
        <v>0.90625</v>
      </c>
      <c r="C20456" s="46"/>
      <c r="D20456" s="29">
        <v>46235.90625</v>
      </c>
      <c r="E20456" s="15" t="str">
        <f>IF(AND($B$6=NB!$A$17,$B$8&gt;0),'Ersparnisberechnung Sommertarif'!$B$8*SLP!C20436,"")</f>
        <v/>
      </c>
    </row>
    <row r="20457" spans="1:5" x14ac:dyDescent="0.3">
      <c r="A20457" s="25">
        <v>46235</v>
      </c>
      <c r="B20457" s="31">
        <v>0.91666666666666663</v>
      </c>
      <c r="C20457" s="46"/>
      <c r="D20457" s="29">
        <v>46235.916666666664</v>
      </c>
      <c r="E20457" s="15" t="str">
        <f>IF(AND($B$6=NB!$A$17,$B$8&gt;0),'Ersparnisberechnung Sommertarif'!$B$8*SLP!C20437,"")</f>
        <v/>
      </c>
    </row>
    <row r="20458" spans="1:5" x14ac:dyDescent="0.3">
      <c r="A20458" s="25">
        <v>46235</v>
      </c>
      <c r="B20458" s="31">
        <v>0.92708333333333337</v>
      </c>
      <c r="C20458" s="46"/>
      <c r="D20458" s="29">
        <v>46235.927083333336</v>
      </c>
      <c r="E20458" s="15" t="str">
        <f>IF(AND($B$6=NB!$A$17,$B$8&gt;0),'Ersparnisberechnung Sommertarif'!$B$8*SLP!C20438,"")</f>
        <v/>
      </c>
    </row>
    <row r="20459" spans="1:5" x14ac:dyDescent="0.3">
      <c r="A20459" s="25">
        <v>46235</v>
      </c>
      <c r="B20459" s="31">
        <v>0.9375</v>
      </c>
      <c r="C20459" s="46"/>
      <c r="D20459" s="29">
        <v>46235.9375</v>
      </c>
      <c r="E20459" s="15" t="str">
        <f>IF(AND($B$6=NB!$A$17,$B$8&gt;0),'Ersparnisberechnung Sommertarif'!$B$8*SLP!C20439,"")</f>
        <v/>
      </c>
    </row>
    <row r="20460" spans="1:5" x14ac:dyDescent="0.3">
      <c r="A20460" s="25">
        <v>46235</v>
      </c>
      <c r="B20460" s="31">
        <v>0.94791666666666663</v>
      </c>
      <c r="C20460" s="46"/>
      <c r="D20460" s="29">
        <v>46235.947916666664</v>
      </c>
      <c r="E20460" s="15" t="str">
        <f>IF(AND($B$6=NB!$A$17,$B$8&gt;0),'Ersparnisberechnung Sommertarif'!$B$8*SLP!C20440,"")</f>
        <v/>
      </c>
    </row>
    <row r="20461" spans="1:5" x14ac:dyDescent="0.3">
      <c r="A20461" s="25">
        <v>46235</v>
      </c>
      <c r="B20461" s="31">
        <v>0.95833333333333337</v>
      </c>
      <c r="C20461" s="46"/>
      <c r="D20461" s="29">
        <v>46235.958333333336</v>
      </c>
      <c r="E20461" s="15" t="str">
        <f>IF(AND($B$6=NB!$A$17,$B$8&gt;0),'Ersparnisberechnung Sommertarif'!$B$8*SLP!C20441,"")</f>
        <v/>
      </c>
    </row>
    <row r="20462" spans="1:5" x14ac:dyDescent="0.3">
      <c r="A20462" s="25">
        <v>46235</v>
      </c>
      <c r="B20462" s="31">
        <v>0.96875</v>
      </c>
      <c r="C20462" s="46"/>
      <c r="D20462" s="29">
        <v>46235.96875</v>
      </c>
      <c r="E20462" s="15" t="str">
        <f>IF(AND($B$6=NB!$A$17,$B$8&gt;0),'Ersparnisberechnung Sommertarif'!$B$8*SLP!C20442,"")</f>
        <v/>
      </c>
    </row>
    <row r="20463" spans="1:5" x14ac:dyDescent="0.3">
      <c r="A20463" s="25">
        <v>46235</v>
      </c>
      <c r="B20463" s="31">
        <v>0.97916666666666663</v>
      </c>
      <c r="C20463" s="46"/>
      <c r="D20463" s="29">
        <v>46235.979166666664</v>
      </c>
      <c r="E20463" s="15" t="str">
        <f>IF(AND($B$6=NB!$A$17,$B$8&gt;0),'Ersparnisberechnung Sommertarif'!$B$8*SLP!C20443,"")</f>
        <v/>
      </c>
    </row>
    <row r="20464" spans="1:5" x14ac:dyDescent="0.3">
      <c r="A20464" s="25">
        <v>46235</v>
      </c>
      <c r="B20464" s="31">
        <v>0.98958333333333337</v>
      </c>
      <c r="C20464" s="46"/>
      <c r="D20464" s="29">
        <v>46235.989583333336</v>
      </c>
      <c r="E20464" s="15" t="str">
        <f>IF(AND($B$6=NB!$A$17,$B$8&gt;0),'Ersparnisberechnung Sommertarif'!$B$8*SLP!C20444,"")</f>
        <v/>
      </c>
    </row>
    <row r="20465" spans="1:5" x14ac:dyDescent="0.3">
      <c r="A20465" s="25">
        <v>46236</v>
      </c>
      <c r="B20465" s="31">
        <v>0</v>
      </c>
      <c r="C20465" s="46"/>
      <c r="D20465" s="29">
        <v>46236</v>
      </c>
      <c r="E20465" s="15" t="str">
        <f>IF(AND($B$6=NB!$A$17,$B$8&gt;0),'Ersparnisberechnung Sommertarif'!$B$8*SLP!C20445,"")</f>
        <v/>
      </c>
    </row>
    <row r="20466" spans="1:5" x14ac:dyDescent="0.3">
      <c r="A20466" s="25">
        <v>46236</v>
      </c>
      <c r="B20466" s="31">
        <v>1.0416666666666666E-2</v>
      </c>
      <c r="C20466" s="46"/>
      <c r="D20466" s="29">
        <v>46236.010416666664</v>
      </c>
      <c r="E20466" s="15" t="str">
        <f>IF(AND($B$6=NB!$A$17,$B$8&gt;0),'Ersparnisberechnung Sommertarif'!$B$8*SLP!C20446,"")</f>
        <v/>
      </c>
    </row>
    <row r="20467" spans="1:5" x14ac:dyDescent="0.3">
      <c r="A20467" s="25">
        <v>46236</v>
      </c>
      <c r="B20467" s="31">
        <v>2.0833333333333332E-2</v>
      </c>
      <c r="C20467" s="46"/>
      <c r="D20467" s="29">
        <v>46236.020833333336</v>
      </c>
      <c r="E20467" s="15" t="str">
        <f>IF(AND($B$6=NB!$A$17,$B$8&gt;0),'Ersparnisberechnung Sommertarif'!$B$8*SLP!C20447,"")</f>
        <v/>
      </c>
    </row>
    <row r="20468" spans="1:5" x14ac:dyDescent="0.3">
      <c r="A20468" s="25">
        <v>46236</v>
      </c>
      <c r="B20468" s="31">
        <v>3.125E-2</v>
      </c>
      <c r="C20468" s="46"/>
      <c r="D20468" s="29">
        <v>46236.03125</v>
      </c>
      <c r="E20468" s="15" t="str">
        <f>IF(AND($B$6=NB!$A$17,$B$8&gt;0),'Ersparnisberechnung Sommertarif'!$B$8*SLP!C20448,"")</f>
        <v/>
      </c>
    </row>
    <row r="20469" spans="1:5" x14ac:dyDescent="0.3">
      <c r="A20469" s="25">
        <v>46236</v>
      </c>
      <c r="B20469" s="31">
        <v>4.1666666666666664E-2</v>
      </c>
      <c r="C20469" s="46"/>
      <c r="D20469" s="29">
        <v>46236.041666666664</v>
      </c>
      <c r="E20469" s="15" t="str">
        <f>IF(AND($B$6=NB!$A$17,$B$8&gt;0),'Ersparnisberechnung Sommertarif'!$B$8*SLP!C20449,"")</f>
        <v/>
      </c>
    </row>
    <row r="20470" spans="1:5" x14ac:dyDescent="0.3">
      <c r="A20470" s="25">
        <v>46236</v>
      </c>
      <c r="B20470" s="31">
        <v>5.2083333333333336E-2</v>
      </c>
      <c r="C20470" s="46"/>
      <c r="D20470" s="29">
        <v>46236.052083333336</v>
      </c>
      <c r="E20470" s="15" t="str">
        <f>IF(AND($B$6=NB!$A$17,$B$8&gt;0),'Ersparnisberechnung Sommertarif'!$B$8*SLP!C20450,"")</f>
        <v/>
      </c>
    </row>
    <row r="20471" spans="1:5" x14ac:dyDescent="0.3">
      <c r="A20471" s="25">
        <v>46236</v>
      </c>
      <c r="B20471" s="31">
        <v>6.25E-2</v>
      </c>
      <c r="C20471" s="46"/>
      <c r="D20471" s="29">
        <v>46236.0625</v>
      </c>
      <c r="E20471" s="15" t="str">
        <f>IF(AND($B$6=NB!$A$17,$B$8&gt;0),'Ersparnisberechnung Sommertarif'!$B$8*SLP!C20451,"")</f>
        <v/>
      </c>
    </row>
    <row r="20472" spans="1:5" x14ac:dyDescent="0.3">
      <c r="A20472" s="25">
        <v>46236</v>
      </c>
      <c r="B20472" s="31">
        <v>7.2916666666666671E-2</v>
      </c>
      <c r="C20472" s="46"/>
      <c r="D20472" s="29">
        <v>46236.072916666664</v>
      </c>
      <c r="E20472" s="15" t="str">
        <f>IF(AND($B$6=NB!$A$17,$B$8&gt;0),'Ersparnisberechnung Sommertarif'!$B$8*SLP!C20452,"")</f>
        <v/>
      </c>
    </row>
    <row r="20473" spans="1:5" x14ac:dyDescent="0.3">
      <c r="A20473" s="25">
        <v>46236</v>
      </c>
      <c r="B20473" s="31">
        <v>8.3333333333333329E-2</v>
      </c>
      <c r="C20473" s="46"/>
      <c r="D20473" s="29">
        <v>46236.083333333336</v>
      </c>
      <c r="E20473" s="15" t="str">
        <f>IF(AND($B$6=NB!$A$17,$B$8&gt;0),'Ersparnisberechnung Sommertarif'!$B$8*SLP!C20453,"")</f>
        <v/>
      </c>
    </row>
    <row r="20474" spans="1:5" x14ac:dyDescent="0.3">
      <c r="A20474" s="25">
        <v>46236</v>
      </c>
      <c r="B20474" s="31">
        <v>9.375E-2</v>
      </c>
      <c r="C20474" s="46"/>
      <c r="D20474" s="29">
        <v>46236.09375</v>
      </c>
      <c r="E20474" s="15" t="str">
        <f>IF(AND($B$6=NB!$A$17,$B$8&gt;0),'Ersparnisberechnung Sommertarif'!$B$8*SLP!C20454,"")</f>
        <v/>
      </c>
    </row>
    <row r="20475" spans="1:5" x14ac:dyDescent="0.3">
      <c r="A20475" s="25">
        <v>46236</v>
      </c>
      <c r="B20475" s="31">
        <v>0.10416666666666667</v>
      </c>
      <c r="C20475" s="46"/>
      <c r="D20475" s="29">
        <v>46236.104166666664</v>
      </c>
      <c r="E20475" s="15" t="str">
        <f>IF(AND($B$6=NB!$A$17,$B$8&gt;0),'Ersparnisberechnung Sommertarif'!$B$8*SLP!C20455,"")</f>
        <v/>
      </c>
    </row>
    <row r="20476" spans="1:5" x14ac:dyDescent="0.3">
      <c r="A20476" s="25">
        <v>46236</v>
      </c>
      <c r="B20476" s="31">
        <v>0.11458333333333333</v>
      </c>
      <c r="C20476" s="46"/>
      <c r="D20476" s="29">
        <v>46236.114583333336</v>
      </c>
      <c r="E20476" s="15" t="str">
        <f>IF(AND($B$6=NB!$A$17,$B$8&gt;0),'Ersparnisberechnung Sommertarif'!$B$8*SLP!C20456,"")</f>
        <v/>
      </c>
    </row>
    <row r="20477" spans="1:5" x14ac:dyDescent="0.3">
      <c r="A20477" s="25">
        <v>46236</v>
      </c>
      <c r="B20477" s="31">
        <v>0.125</v>
      </c>
      <c r="C20477" s="46"/>
      <c r="D20477" s="29">
        <v>46236.125</v>
      </c>
      <c r="E20477" s="15" t="str">
        <f>IF(AND($B$6=NB!$A$17,$B$8&gt;0),'Ersparnisberechnung Sommertarif'!$B$8*SLP!C20457,"")</f>
        <v/>
      </c>
    </row>
    <row r="20478" spans="1:5" x14ac:dyDescent="0.3">
      <c r="A20478" s="25">
        <v>46236</v>
      </c>
      <c r="B20478" s="31">
        <v>0.13541666666666666</v>
      </c>
      <c r="C20478" s="46"/>
      <c r="D20478" s="29">
        <v>46236.135416666664</v>
      </c>
      <c r="E20478" s="15" t="str">
        <f>IF(AND($B$6=NB!$A$17,$B$8&gt;0),'Ersparnisberechnung Sommertarif'!$B$8*SLP!C20458,"")</f>
        <v/>
      </c>
    </row>
    <row r="20479" spans="1:5" x14ac:dyDescent="0.3">
      <c r="A20479" s="25">
        <v>46236</v>
      </c>
      <c r="B20479" s="31">
        <v>0.14583333333333334</v>
      </c>
      <c r="C20479" s="46"/>
      <c r="D20479" s="29">
        <v>46236.145833333336</v>
      </c>
      <c r="E20479" s="15" t="str">
        <f>IF(AND($B$6=NB!$A$17,$B$8&gt;0),'Ersparnisberechnung Sommertarif'!$B$8*SLP!C20459,"")</f>
        <v/>
      </c>
    </row>
    <row r="20480" spans="1:5" x14ac:dyDescent="0.3">
      <c r="A20480" s="25">
        <v>46236</v>
      </c>
      <c r="B20480" s="31">
        <v>0.15625</v>
      </c>
      <c r="C20480" s="46"/>
      <c r="D20480" s="29">
        <v>46236.15625</v>
      </c>
      <c r="E20480" s="15" t="str">
        <f>IF(AND($B$6=NB!$A$17,$B$8&gt;0),'Ersparnisberechnung Sommertarif'!$B$8*SLP!C20460,"")</f>
        <v/>
      </c>
    </row>
    <row r="20481" spans="1:5" x14ac:dyDescent="0.3">
      <c r="A20481" s="25">
        <v>46236</v>
      </c>
      <c r="B20481" s="31">
        <v>0.16666666666666666</v>
      </c>
      <c r="C20481" s="46"/>
      <c r="D20481" s="29">
        <v>46236.166666666664</v>
      </c>
      <c r="E20481" s="15" t="str">
        <f>IF(AND($B$6=NB!$A$17,$B$8&gt;0),'Ersparnisberechnung Sommertarif'!$B$8*SLP!C20461,"")</f>
        <v/>
      </c>
    </row>
    <row r="20482" spans="1:5" x14ac:dyDescent="0.3">
      <c r="A20482" s="25">
        <v>46236</v>
      </c>
      <c r="B20482" s="31">
        <v>0.17708333333333334</v>
      </c>
      <c r="C20482" s="46"/>
      <c r="D20482" s="29">
        <v>46236.177083333336</v>
      </c>
      <c r="E20482" s="15" t="str">
        <f>IF(AND($B$6=NB!$A$17,$B$8&gt;0),'Ersparnisberechnung Sommertarif'!$B$8*SLP!C20462,"")</f>
        <v/>
      </c>
    </row>
    <row r="20483" spans="1:5" x14ac:dyDescent="0.3">
      <c r="A20483" s="25">
        <v>46236</v>
      </c>
      <c r="B20483" s="31">
        <v>0.1875</v>
      </c>
      <c r="C20483" s="46"/>
      <c r="D20483" s="29">
        <v>46236.1875</v>
      </c>
      <c r="E20483" s="15" t="str">
        <f>IF(AND($B$6=NB!$A$17,$B$8&gt;0),'Ersparnisberechnung Sommertarif'!$B$8*SLP!C20463,"")</f>
        <v/>
      </c>
    </row>
    <row r="20484" spans="1:5" x14ac:dyDescent="0.3">
      <c r="A20484" s="25">
        <v>46236</v>
      </c>
      <c r="B20484" s="31">
        <v>0.19791666666666666</v>
      </c>
      <c r="C20484" s="46"/>
      <c r="D20484" s="29">
        <v>46236.197916666664</v>
      </c>
      <c r="E20484" s="15" t="str">
        <f>IF(AND($B$6=NB!$A$17,$B$8&gt;0),'Ersparnisberechnung Sommertarif'!$B$8*SLP!C20464,"")</f>
        <v/>
      </c>
    </row>
    <row r="20485" spans="1:5" x14ac:dyDescent="0.3">
      <c r="A20485" s="25">
        <v>46236</v>
      </c>
      <c r="B20485" s="31">
        <v>0.20833333333333334</v>
      </c>
      <c r="C20485" s="46"/>
      <c r="D20485" s="29">
        <v>46236.208333333336</v>
      </c>
      <c r="E20485" s="15" t="str">
        <f>IF(AND($B$6=NB!$A$17,$B$8&gt;0),'Ersparnisberechnung Sommertarif'!$B$8*SLP!C20465,"")</f>
        <v/>
      </c>
    </row>
    <row r="20486" spans="1:5" x14ac:dyDescent="0.3">
      <c r="A20486" s="25">
        <v>46236</v>
      </c>
      <c r="B20486" s="31">
        <v>0.21875</v>
      </c>
      <c r="C20486" s="46"/>
      <c r="D20486" s="29">
        <v>46236.21875</v>
      </c>
      <c r="E20486" s="15" t="str">
        <f>IF(AND($B$6=NB!$A$17,$B$8&gt;0),'Ersparnisberechnung Sommertarif'!$B$8*SLP!C20466,"")</f>
        <v/>
      </c>
    </row>
    <row r="20487" spans="1:5" x14ac:dyDescent="0.3">
      <c r="A20487" s="25">
        <v>46236</v>
      </c>
      <c r="B20487" s="31">
        <v>0.22916666666666666</v>
      </c>
      <c r="C20487" s="46"/>
      <c r="D20487" s="29">
        <v>46236.229166666664</v>
      </c>
      <c r="E20487" s="15" t="str">
        <f>IF(AND($B$6=NB!$A$17,$B$8&gt;0),'Ersparnisberechnung Sommertarif'!$B$8*SLP!C20467,"")</f>
        <v/>
      </c>
    </row>
    <row r="20488" spans="1:5" x14ac:dyDescent="0.3">
      <c r="A20488" s="25">
        <v>46236</v>
      </c>
      <c r="B20488" s="31">
        <v>0.23958333333333334</v>
      </c>
      <c r="C20488" s="46"/>
      <c r="D20488" s="29">
        <v>46236.239583333336</v>
      </c>
      <c r="E20488" s="15" t="str">
        <f>IF(AND($B$6=NB!$A$17,$B$8&gt;0),'Ersparnisberechnung Sommertarif'!$B$8*SLP!C20468,"")</f>
        <v/>
      </c>
    </row>
    <row r="20489" spans="1:5" x14ac:dyDescent="0.3">
      <c r="A20489" s="25">
        <v>46236</v>
      </c>
      <c r="B20489" s="31">
        <v>0.25</v>
      </c>
      <c r="C20489" s="46"/>
      <c r="D20489" s="29">
        <v>46236.25</v>
      </c>
      <c r="E20489" s="15" t="str">
        <f>IF(AND($B$6=NB!$A$17,$B$8&gt;0),'Ersparnisberechnung Sommertarif'!$B$8*SLP!C20469,"")</f>
        <v/>
      </c>
    </row>
    <row r="20490" spans="1:5" x14ac:dyDescent="0.3">
      <c r="A20490" s="25">
        <v>46236</v>
      </c>
      <c r="B20490" s="31">
        <v>0.26041666666666669</v>
      </c>
      <c r="C20490" s="46"/>
      <c r="D20490" s="29">
        <v>46236.260416666664</v>
      </c>
      <c r="E20490" s="15" t="str">
        <f>IF(AND($B$6=NB!$A$17,$B$8&gt;0),'Ersparnisberechnung Sommertarif'!$B$8*SLP!C20470,"")</f>
        <v/>
      </c>
    </row>
    <row r="20491" spans="1:5" x14ac:dyDescent="0.3">
      <c r="A20491" s="25">
        <v>46236</v>
      </c>
      <c r="B20491" s="31">
        <v>0.27083333333333331</v>
      </c>
      <c r="C20491" s="46"/>
      <c r="D20491" s="29">
        <v>46236.270833333336</v>
      </c>
      <c r="E20491" s="15" t="str">
        <f>IF(AND($B$6=NB!$A$17,$B$8&gt;0),'Ersparnisberechnung Sommertarif'!$B$8*SLP!C20471,"")</f>
        <v/>
      </c>
    </row>
    <row r="20492" spans="1:5" x14ac:dyDescent="0.3">
      <c r="A20492" s="25">
        <v>46236</v>
      </c>
      <c r="B20492" s="31">
        <v>0.28125</v>
      </c>
      <c r="C20492" s="46"/>
      <c r="D20492" s="29">
        <v>46236.28125</v>
      </c>
      <c r="E20492" s="15" t="str">
        <f>IF(AND($B$6=NB!$A$17,$B$8&gt;0),'Ersparnisberechnung Sommertarif'!$B$8*SLP!C20472,"")</f>
        <v/>
      </c>
    </row>
    <row r="20493" spans="1:5" x14ac:dyDescent="0.3">
      <c r="A20493" s="25">
        <v>46236</v>
      </c>
      <c r="B20493" s="31">
        <v>0.29166666666666669</v>
      </c>
      <c r="C20493" s="46"/>
      <c r="D20493" s="29">
        <v>46236.291666666664</v>
      </c>
      <c r="E20493" s="15" t="str">
        <f>IF(AND($B$6=NB!$A$17,$B$8&gt;0),'Ersparnisberechnung Sommertarif'!$B$8*SLP!C20473,"")</f>
        <v/>
      </c>
    </row>
    <row r="20494" spans="1:5" x14ac:dyDescent="0.3">
      <c r="A20494" s="25">
        <v>46236</v>
      </c>
      <c r="B20494" s="31">
        <v>0.30208333333333331</v>
      </c>
      <c r="C20494" s="46"/>
      <c r="D20494" s="29">
        <v>46236.302083333336</v>
      </c>
      <c r="E20494" s="15" t="str">
        <f>IF(AND($B$6=NB!$A$17,$B$8&gt;0),'Ersparnisberechnung Sommertarif'!$B$8*SLP!C20474,"")</f>
        <v/>
      </c>
    </row>
    <row r="20495" spans="1:5" x14ac:dyDescent="0.3">
      <c r="A20495" s="25">
        <v>46236</v>
      </c>
      <c r="B20495" s="31">
        <v>0.3125</v>
      </c>
      <c r="C20495" s="46"/>
      <c r="D20495" s="29">
        <v>46236.3125</v>
      </c>
      <c r="E20495" s="15" t="str">
        <f>IF(AND($B$6=NB!$A$17,$B$8&gt;0),'Ersparnisberechnung Sommertarif'!$B$8*SLP!C20475,"")</f>
        <v/>
      </c>
    </row>
    <row r="20496" spans="1:5" x14ac:dyDescent="0.3">
      <c r="A20496" s="25">
        <v>46236</v>
      </c>
      <c r="B20496" s="31">
        <v>0.32291666666666669</v>
      </c>
      <c r="C20496" s="46"/>
      <c r="D20496" s="29">
        <v>46236.322916666664</v>
      </c>
      <c r="E20496" s="15" t="str">
        <f>IF(AND($B$6=NB!$A$17,$B$8&gt;0),'Ersparnisberechnung Sommertarif'!$B$8*SLP!C20476,"")</f>
        <v/>
      </c>
    </row>
    <row r="20497" spans="1:5" x14ac:dyDescent="0.3">
      <c r="A20497" s="25">
        <v>46236</v>
      </c>
      <c r="B20497" s="31">
        <v>0.33333333333333331</v>
      </c>
      <c r="C20497" s="46"/>
      <c r="D20497" s="29">
        <v>46236.333333333336</v>
      </c>
      <c r="E20497" s="15" t="str">
        <f>IF(AND($B$6=NB!$A$17,$B$8&gt;0),'Ersparnisberechnung Sommertarif'!$B$8*SLP!C20477,"")</f>
        <v/>
      </c>
    </row>
    <row r="20498" spans="1:5" x14ac:dyDescent="0.3">
      <c r="A20498" s="25">
        <v>46236</v>
      </c>
      <c r="B20498" s="31">
        <v>0.34375</v>
      </c>
      <c r="C20498" s="46"/>
      <c r="D20498" s="29">
        <v>46236.34375</v>
      </c>
      <c r="E20498" s="15" t="str">
        <f>IF(AND($B$6=NB!$A$17,$B$8&gt;0),'Ersparnisberechnung Sommertarif'!$B$8*SLP!C20478,"")</f>
        <v/>
      </c>
    </row>
    <row r="20499" spans="1:5" x14ac:dyDescent="0.3">
      <c r="A20499" s="25">
        <v>46236</v>
      </c>
      <c r="B20499" s="31">
        <v>0.35416666666666669</v>
      </c>
      <c r="C20499" s="46"/>
      <c r="D20499" s="29">
        <v>46236.354166666664</v>
      </c>
      <c r="E20499" s="15" t="str">
        <f>IF(AND($B$6=NB!$A$17,$B$8&gt;0),'Ersparnisberechnung Sommertarif'!$B$8*SLP!C20479,"")</f>
        <v/>
      </c>
    </row>
    <row r="20500" spans="1:5" x14ac:dyDescent="0.3">
      <c r="A20500" s="25">
        <v>46236</v>
      </c>
      <c r="B20500" s="31">
        <v>0.36458333333333331</v>
      </c>
      <c r="C20500" s="46"/>
      <c r="D20500" s="29">
        <v>46236.364583333336</v>
      </c>
      <c r="E20500" s="15" t="str">
        <f>IF(AND($B$6=NB!$A$17,$B$8&gt;0),'Ersparnisberechnung Sommertarif'!$B$8*SLP!C20480,"")</f>
        <v/>
      </c>
    </row>
    <row r="20501" spans="1:5" x14ac:dyDescent="0.3">
      <c r="A20501" s="25">
        <v>46236</v>
      </c>
      <c r="B20501" s="31">
        <v>0.375</v>
      </c>
      <c r="C20501" s="46"/>
      <c r="D20501" s="29">
        <v>46236.375</v>
      </c>
      <c r="E20501" s="15" t="str">
        <f>IF(AND($B$6=NB!$A$17,$B$8&gt;0),'Ersparnisberechnung Sommertarif'!$B$8*SLP!C20481,"")</f>
        <v/>
      </c>
    </row>
    <row r="20502" spans="1:5" x14ac:dyDescent="0.3">
      <c r="A20502" s="25">
        <v>46236</v>
      </c>
      <c r="B20502" s="31">
        <v>0.38541666666666669</v>
      </c>
      <c r="C20502" s="46"/>
      <c r="D20502" s="29">
        <v>46236.385416666664</v>
      </c>
      <c r="E20502" s="15" t="str">
        <f>IF(AND($B$6=NB!$A$17,$B$8&gt;0),'Ersparnisberechnung Sommertarif'!$B$8*SLP!C20482,"")</f>
        <v/>
      </c>
    </row>
    <row r="20503" spans="1:5" x14ac:dyDescent="0.3">
      <c r="A20503" s="25">
        <v>46236</v>
      </c>
      <c r="B20503" s="31">
        <v>0.39583333333333331</v>
      </c>
      <c r="C20503" s="46"/>
      <c r="D20503" s="29">
        <v>46236.395833333336</v>
      </c>
      <c r="E20503" s="15" t="str">
        <f>IF(AND($B$6=NB!$A$17,$B$8&gt;0),'Ersparnisberechnung Sommertarif'!$B$8*SLP!C20483,"")</f>
        <v/>
      </c>
    </row>
    <row r="20504" spans="1:5" x14ac:dyDescent="0.3">
      <c r="A20504" s="25">
        <v>46236</v>
      </c>
      <c r="B20504" s="31">
        <v>0.40625</v>
      </c>
      <c r="C20504" s="46"/>
      <c r="D20504" s="29">
        <v>46236.40625</v>
      </c>
      <c r="E20504" s="15" t="str">
        <f>IF(AND($B$6=NB!$A$17,$B$8&gt;0),'Ersparnisberechnung Sommertarif'!$B$8*SLP!C20484,"")</f>
        <v/>
      </c>
    </row>
    <row r="20505" spans="1:5" x14ac:dyDescent="0.3">
      <c r="A20505" s="25">
        <v>46236</v>
      </c>
      <c r="B20505" s="31">
        <v>0.41666666666666669</v>
      </c>
      <c r="C20505" s="46"/>
      <c r="D20505" s="29">
        <v>46236.416666666664</v>
      </c>
      <c r="E20505" s="15" t="str">
        <f>IF(AND($B$6=NB!$A$17,$B$8&gt;0),'Ersparnisberechnung Sommertarif'!$B$8*SLP!C20485,"")</f>
        <v/>
      </c>
    </row>
    <row r="20506" spans="1:5" x14ac:dyDescent="0.3">
      <c r="A20506" s="25">
        <v>46236</v>
      </c>
      <c r="B20506" s="31">
        <v>0.42708333333333331</v>
      </c>
      <c r="C20506" s="46"/>
      <c r="D20506" s="29">
        <v>46236.427083333336</v>
      </c>
      <c r="E20506" s="15" t="str">
        <f>IF(AND($B$6=NB!$A$17,$B$8&gt;0),'Ersparnisberechnung Sommertarif'!$B$8*SLP!C20486,"")</f>
        <v/>
      </c>
    </row>
    <row r="20507" spans="1:5" x14ac:dyDescent="0.3">
      <c r="A20507" s="25">
        <v>46236</v>
      </c>
      <c r="B20507" s="31">
        <v>0.4375</v>
      </c>
      <c r="C20507" s="46"/>
      <c r="D20507" s="29">
        <v>46236.4375</v>
      </c>
      <c r="E20507" s="15" t="str">
        <f>IF(AND($B$6=NB!$A$17,$B$8&gt;0),'Ersparnisberechnung Sommertarif'!$B$8*SLP!C20487,"")</f>
        <v/>
      </c>
    </row>
    <row r="20508" spans="1:5" x14ac:dyDescent="0.3">
      <c r="A20508" s="25">
        <v>46236</v>
      </c>
      <c r="B20508" s="31">
        <v>0.44791666666666669</v>
      </c>
      <c r="C20508" s="46"/>
      <c r="D20508" s="29">
        <v>46236.447916666664</v>
      </c>
      <c r="E20508" s="15" t="str">
        <f>IF(AND($B$6=NB!$A$17,$B$8&gt;0),'Ersparnisberechnung Sommertarif'!$B$8*SLP!C20488,"")</f>
        <v/>
      </c>
    </row>
    <row r="20509" spans="1:5" x14ac:dyDescent="0.3">
      <c r="A20509" s="25">
        <v>46236</v>
      </c>
      <c r="B20509" s="31">
        <v>0.45833333333333331</v>
      </c>
      <c r="C20509" s="46"/>
      <c r="D20509" s="29">
        <v>46236.458333333336</v>
      </c>
      <c r="E20509" s="15" t="str">
        <f>IF(AND($B$6=NB!$A$17,$B$8&gt;0),'Ersparnisberechnung Sommertarif'!$B$8*SLP!C20489,"")</f>
        <v/>
      </c>
    </row>
    <row r="20510" spans="1:5" x14ac:dyDescent="0.3">
      <c r="A20510" s="25">
        <v>46236</v>
      </c>
      <c r="B20510" s="31">
        <v>0.46875</v>
      </c>
      <c r="C20510" s="46"/>
      <c r="D20510" s="29">
        <v>46236.46875</v>
      </c>
      <c r="E20510" s="15" t="str">
        <f>IF(AND($B$6=NB!$A$17,$B$8&gt;0),'Ersparnisberechnung Sommertarif'!$B$8*SLP!C20490,"")</f>
        <v/>
      </c>
    </row>
    <row r="20511" spans="1:5" x14ac:dyDescent="0.3">
      <c r="A20511" s="25">
        <v>46236</v>
      </c>
      <c r="B20511" s="31">
        <v>0.47916666666666669</v>
      </c>
      <c r="C20511" s="46"/>
      <c r="D20511" s="29">
        <v>46236.479166666664</v>
      </c>
      <c r="E20511" s="15" t="str">
        <f>IF(AND($B$6=NB!$A$17,$B$8&gt;0),'Ersparnisberechnung Sommertarif'!$B$8*SLP!C20491,"")</f>
        <v/>
      </c>
    </row>
    <row r="20512" spans="1:5" x14ac:dyDescent="0.3">
      <c r="A20512" s="25">
        <v>46236</v>
      </c>
      <c r="B20512" s="31">
        <v>0.48958333333333331</v>
      </c>
      <c r="C20512" s="46"/>
      <c r="D20512" s="29">
        <v>46236.489583333336</v>
      </c>
      <c r="E20512" s="15" t="str">
        <f>IF(AND($B$6=NB!$A$17,$B$8&gt;0),'Ersparnisberechnung Sommertarif'!$B$8*SLP!C20492,"")</f>
        <v/>
      </c>
    </row>
    <row r="20513" spans="1:5" x14ac:dyDescent="0.3">
      <c r="A20513" s="25">
        <v>46236</v>
      </c>
      <c r="B20513" s="31">
        <v>0.5</v>
      </c>
      <c r="C20513" s="46"/>
      <c r="D20513" s="29">
        <v>46236.5</v>
      </c>
      <c r="E20513" s="15" t="str">
        <f>IF(AND($B$6=NB!$A$17,$B$8&gt;0),'Ersparnisberechnung Sommertarif'!$B$8*SLP!C20493,"")</f>
        <v/>
      </c>
    </row>
    <row r="20514" spans="1:5" x14ac:dyDescent="0.3">
      <c r="A20514" s="25">
        <v>46236</v>
      </c>
      <c r="B20514" s="31">
        <v>0.51041666666666663</v>
      </c>
      <c r="C20514" s="46"/>
      <c r="D20514" s="29">
        <v>46236.510416666664</v>
      </c>
      <c r="E20514" s="15" t="str">
        <f>IF(AND($B$6=NB!$A$17,$B$8&gt;0),'Ersparnisberechnung Sommertarif'!$B$8*SLP!C20494,"")</f>
        <v/>
      </c>
    </row>
    <row r="20515" spans="1:5" x14ac:dyDescent="0.3">
      <c r="A20515" s="25">
        <v>46236</v>
      </c>
      <c r="B20515" s="31">
        <v>0.52083333333333337</v>
      </c>
      <c r="C20515" s="46"/>
      <c r="D20515" s="29">
        <v>46236.520833333336</v>
      </c>
      <c r="E20515" s="15" t="str">
        <f>IF(AND($B$6=NB!$A$17,$B$8&gt;0),'Ersparnisberechnung Sommertarif'!$B$8*SLP!C20495,"")</f>
        <v/>
      </c>
    </row>
    <row r="20516" spans="1:5" x14ac:dyDescent="0.3">
      <c r="A20516" s="25">
        <v>46236</v>
      </c>
      <c r="B20516" s="31">
        <v>0.53125</v>
      </c>
      <c r="C20516" s="46"/>
      <c r="D20516" s="29">
        <v>46236.53125</v>
      </c>
      <c r="E20516" s="15" t="str">
        <f>IF(AND($B$6=NB!$A$17,$B$8&gt;0),'Ersparnisberechnung Sommertarif'!$B$8*SLP!C20496,"")</f>
        <v/>
      </c>
    </row>
    <row r="20517" spans="1:5" x14ac:dyDescent="0.3">
      <c r="A20517" s="25">
        <v>46236</v>
      </c>
      <c r="B20517" s="31">
        <v>0.54166666666666663</v>
      </c>
      <c r="C20517" s="46"/>
      <c r="D20517" s="29">
        <v>46236.541666666664</v>
      </c>
      <c r="E20517" s="15" t="str">
        <f>IF(AND($B$6=NB!$A$17,$B$8&gt;0),'Ersparnisberechnung Sommertarif'!$B$8*SLP!C20497,"")</f>
        <v/>
      </c>
    </row>
    <row r="20518" spans="1:5" x14ac:dyDescent="0.3">
      <c r="A20518" s="25">
        <v>46236</v>
      </c>
      <c r="B20518" s="31">
        <v>0.55208333333333337</v>
      </c>
      <c r="C20518" s="46"/>
      <c r="D20518" s="29">
        <v>46236.552083333336</v>
      </c>
      <c r="E20518" s="15" t="str">
        <f>IF(AND($B$6=NB!$A$17,$B$8&gt;0),'Ersparnisberechnung Sommertarif'!$B$8*SLP!C20498,"")</f>
        <v/>
      </c>
    </row>
    <row r="20519" spans="1:5" x14ac:dyDescent="0.3">
      <c r="A20519" s="25">
        <v>46236</v>
      </c>
      <c r="B20519" s="31">
        <v>0.5625</v>
      </c>
      <c r="C20519" s="46"/>
      <c r="D20519" s="29">
        <v>46236.5625</v>
      </c>
      <c r="E20519" s="15" t="str">
        <f>IF(AND($B$6=NB!$A$17,$B$8&gt;0),'Ersparnisberechnung Sommertarif'!$B$8*SLP!C20499,"")</f>
        <v/>
      </c>
    </row>
    <row r="20520" spans="1:5" x14ac:dyDescent="0.3">
      <c r="A20520" s="25">
        <v>46236</v>
      </c>
      <c r="B20520" s="31">
        <v>0.57291666666666663</v>
      </c>
      <c r="C20520" s="46"/>
      <c r="D20520" s="29">
        <v>46236.572916666664</v>
      </c>
      <c r="E20520" s="15" t="str">
        <f>IF(AND($B$6=NB!$A$17,$B$8&gt;0),'Ersparnisberechnung Sommertarif'!$B$8*SLP!C20500,"")</f>
        <v/>
      </c>
    </row>
    <row r="20521" spans="1:5" x14ac:dyDescent="0.3">
      <c r="A20521" s="25">
        <v>46236</v>
      </c>
      <c r="B20521" s="31">
        <v>0.58333333333333337</v>
      </c>
      <c r="C20521" s="46"/>
      <c r="D20521" s="29">
        <v>46236.583333333336</v>
      </c>
      <c r="E20521" s="15" t="str">
        <f>IF(AND($B$6=NB!$A$17,$B$8&gt;0),'Ersparnisberechnung Sommertarif'!$B$8*SLP!C20501,"")</f>
        <v/>
      </c>
    </row>
    <row r="20522" spans="1:5" x14ac:dyDescent="0.3">
      <c r="A20522" s="25">
        <v>46236</v>
      </c>
      <c r="B20522" s="31">
        <v>0.59375</v>
      </c>
      <c r="C20522" s="46"/>
      <c r="D20522" s="29">
        <v>46236.59375</v>
      </c>
      <c r="E20522" s="15" t="str">
        <f>IF(AND($B$6=NB!$A$17,$B$8&gt;0),'Ersparnisberechnung Sommertarif'!$B$8*SLP!C20502,"")</f>
        <v/>
      </c>
    </row>
    <row r="20523" spans="1:5" x14ac:dyDescent="0.3">
      <c r="A20523" s="25">
        <v>46236</v>
      </c>
      <c r="B20523" s="31">
        <v>0.60416666666666663</v>
      </c>
      <c r="C20523" s="46"/>
      <c r="D20523" s="29">
        <v>46236.604166666664</v>
      </c>
      <c r="E20523" s="15" t="str">
        <f>IF(AND($B$6=NB!$A$17,$B$8&gt;0),'Ersparnisberechnung Sommertarif'!$B$8*SLP!C20503,"")</f>
        <v/>
      </c>
    </row>
    <row r="20524" spans="1:5" x14ac:dyDescent="0.3">
      <c r="A20524" s="25">
        <v>46236</v>
      </c>
      <c r="B20524" s="31">
        <v>0.61458333333333337</v>
      </c>
      <c r="C20524" s="46"/>
      <c r="D20524" s="29">
        <v>46236.614583333336</v>
      </c>
      <c r="E20524" s="15" t="str">
        <f>IF(AND($B$6=NB!$A$17,$B$8&gt;0),'Ersparnisberechnung Sommertarif'!$B$8*SLP!C20504,"")</f>
        <v/>
      </c>
    </row>
    <row r="20525" spans="1:5" x14ac:dyDescent="0.3">
      <c r="A20525" s="25">
        <v>46236</v>
      </c>
      <c r="B20525" s="31">
        <v>0.625</v>
      </c>
      <c r="C20525" s="46"/>
      <c r="D20525" s="29">
        <v>46236.625</v>
      </c>
      <c r="E20525" s="15" t="str">
        <f>IF(AND($B$6=NB!$A$17,$B$8&gt;0),'Ersparnisberechnung Sommertarif'!$B$8*SLP!C20505,"")</f>
        <v/>
      </c>
    </row>
    <row r="20526" spans="1:5" x14ac:dyDescent="0.3">
      <c r="A20526" s="25">
        <v>46236</v>
      </c>
      <c r="B20526" s="31">
        <v>0.63541666666666663</v>
      </c>
      <c r="C20526" s="46"/>
      <c r="D20526" s="29">
        <v>46236.635416666664</v>
      </c>
      <c r="E20526" s="15" t="str">
        <f>IF(AND($B$6=NB!$A$17,$B$8&gt;0),'Ersparnisberechnung Sommertarif'!$B$8*SLP!C20506,"")</f>
        <v/>
      </c>
    </row>
    <row r="20527" spans="1:5" x14ac:dyDescent="0.3">
      <c r="A20527" s="25">
        <v>46236</v>
      </c>
      <c r="B20527" s="31">
        <v>0.64583333333333337</v>
      </c>
      <c r="C20527" s="46"/>
      <c r="D20527" s="29">
        <v>46236.645833333336</v>
      </c>
      <c r="E20527" s="15" t="str">
        <f>IF(AND($B$6=NB!$A$17,$B$8&gt;0),'Ersparnisberechnung Sommertarif'!$B$8*SLP!C20507,"")</f>
        <v/>
      </c>
    </row>
    <row r="20528" spans="1:5" x14ac:dyDescent="0.3">
      <c r="A20528" s="25">
        <v>46236</v>
      </c>
      <c r="B20528" s="31">
        <v>0.65625</v>
      </c>
      <c r="C20528" s="46"/>
      <c r="D20528" s="29">
        <v>46236.65625</v>
      </c>
      <c r="E20528" s="15" t="str">
        <f>IF(AND($B$6=NB!$A$17,$B$8&gt;0),'Ersparnisberechnung Sommertarif'!$B$8*SLP!C20508,"")</f>
        <v/>
      </c>
    </row>
    <row r="20529" spans="1:5" x14ac:dyDescent="0.3">
      <c r="A20529" s="25">
        <v>46236</v>
      </c>
      <c r="B20529" s="31">
        <v>0.66666666666666663</v>
      </c>
      <c r="C20529" s="46"/>
      <c r="D20529" s="29">
        <v>46236.666666666664</v>
      </c>
      <c r="E20529" s="15" t="str">
        <f>IF(AND($B$6=NB!$A$17,$B$8&gt;0),'Ersparnisberechnung Sommertarif'!$B$8*SLP!C20509,"")</f>
        <v/>
      </c>
    </row>
    <row r="20530" spans="1:5" x14ac:dyDescent="0.3">
      <c r="A20530" s="25">
        <v>46236</v>
      </c>
      <c r="B20530" s="31">
        <v>0.67708333333333337</v>
      </c>
      <c r="C20530" s="46"/>
      <c r="D20530" s="29">
        <v>46236.677083333336</v>
      </c>
      <c r="E20530" s="15" t="str">
        <f>IF(AND($B$6=NB!$A$17,$B$8&gt;0),'Ersparnisberechnung Sommertarif'!$B$8*SLP!C20510,"")</f>
        <v/>
      </c>
    </row>
    <row r="20531" spans="1:5" x14ac:dyDescent="0.3">
      <c r="A20531" s="25">
        <v>46236</v>
      </c>
      <c r="B20531" s="31">
        <v>0.6875</v>
      </c>
      <c r="C20531" s="46"/>
      <c r="D20531" s="29">
        <v>46236.6875</v>
      </c>
      <c r="E20531" s="15" t="str">
        <f>IF(AND($B$6=NB!$A$17,$B$8&gt;0),'Ersparnisberechnung Sommertarif'!$B$8*SLP!C20511,"")</f>
        <v/>
      </c>
    </row>
    <row r="20532" spans="1:5" x14ac:dyDescent="0.3">
      <c r="A20532" s="25">
        <v>46236</v>
      </c>
      <c r="B20532" s="31">
        <v>0.69791666666666663</v>
      </c>
      <c r="C20532" s="46"/>
      <c r="D20532" s="29">
        <v>46236.697916666664</v>
      </c>
      <c r="E20532" s="15" t="str">
        <f>IF(AND($B$6=NB!$A$17,$B$8&gt;0),'Ersparnisberechnung Sommertarif'!$B$8*SLP!C20512,"")</f>
        <v/>
      </c>
    </row>
    <row r="20533" spans="1:5" x14ac:dyDescent="0.3">
      <c r="A20533" s="25">
        <v>46236</v>
      </c>
      <c r="B20533" s="31">
        <v>0.70833333333333337</v>
      </c>
      <c r="C20533" s="46"/>
      <c r="D20533" s="29">
        <v>46236.708333333336</v>
      </c>
      <c r="E20533" s="15" t="str">
        <f>IF(AND($B$6=NB!$A$17,$B$8&gt;0),'Ersparnisberechnung Sommertarif'!$B$8*SLP!C20513,"")</f>
        <v/>
      </c>
    </row>
    <row r="20534" spans="1:5" x14ac:dyDescent="0.3">
      <c r="A20534" s="25">
        <v>46236</v>
      </c>
      <c r="B20534" s="31">
        <v>0.71875</v>
      </c>
      <c r="C20534" s="46"/>
      <c r="D20534" s="29">
        <v>46236.71875</v>
      </c>
      <c r="E20534" s="15" t="str">
        <f>IF(AND($B$6=NB!$A$17,$B$8&gt;0),'Ersparnisberechnung Sommertarif'!$B$8*SLP!C20514,"")</f>
        <v/>
      </c>
    </row>
    <row r="20535" spans="1:5" x14ac:dyDescent="0.3">
      <c r="A20535" s="25">
        <v>46236</v>
      </c>
      <c r="B20535" s="31">
        <v>0.72916666666666663</v>
      </c>
      <c r="C20535" s="46"/>
      <c r="D20535" s="29">
        <v>46236.729166666664</v>
      </c>
      <c r="E20535" s="15" t="str">
        <f>IF(AND($B$6=NB!$A$17,$B$8&gt;0),'Ersparnisberechnung Sommertarif'!$B$8*SLP!C20515,"")</f>
        <v/>
      </c>
    </row>
    <row r="20536" spans="1:5" x14ac:dyDescent="0.3">
      <c r="A20536" s="25">
        <v>46236</v>
      </c>
      <c r="B20536" s="31">
        <v>0.73958333333333337</v>
      </c>
      <c r="C20536" s="46"/>
      <c r="D20536" s="29">
        <v>46236.739583333336</v>
      </c>
      <c r="E20536" s="15" t="str">
        <f>IF(AND($B$6=NB!$A$17,$B$8&gt;0),'Ersparnisberechnung Sommertarif'!$B$8*SLP!C20516,"")</f>
        <v/>
      </c>
    </row>
    <row r="20537" spans="1:5" x14ac:dyDescent="0.3">
      <c r="A20537" s="25">
        <v>46236</v>
      </c>
      <c r="B20537" s="31">
        <v>0.75</v>
      </c>
      <c r="C20537" s="46"/>
      <c r="D20537" s="29">
        <v>46236.75</v>
      </c>
      <c r="E20537" s="15" t="str">
        <f>IF(AND($B$6=NB!$A$17,$B$8&gt;0),'Ersparnisberechnung Sommertarif'!$B$8*SLP!C20517,"")</f>
        <v/>
      </c>
    </row>
    <row r="20538" spans="1:5" x14ac:dyDescent="0.3">
      <c r="A20538" s="25">
        <v>46236</v>
      </c>
      <c r="B20538" s="31">
        <v>0.76041666666666663</v>
      </c>
      <c r="C20538" s="46"/>
      <c r="D20538" s="29">
        <v>46236.760416666664</v>
      </c>
      <c r="E20538" s="15" t="str">
        <f>IF(AND($B$6=NB!$A$17,$B$8&gt;0),'Ersparnisberechnung Sommertarif'!$B$8*SLP!C20518,"")</f>
        <v/>
      </c>
    </row>
    <row r="20539" spans="1:5" x14ac:dyDescent="0.3">
      <c r="A20539" s="25">
        <v>46236</v>
      </c>
      <c r="B20539" s="31">
        <v>0.77083333333333337</v>
      </c>
      <c r="C20539" s="46"/>
      <c r="D20539" s="29">
        <v>46236.770833333336</v>
      </c>
      <c r="E20539" s="15" t="str">
        <f>IF(AND($B$6=NB!$A$17,$B$8&gt;0),'Ersparnisberechnung Sommertarif'!$B$8*SLP!C20519,"")</f>
        <v/>
      </c>
    </row>
    <row r="20540" spans="1:5" x14ac:dyDescent="0.3">
      <c r="A20540" s="25">
        <v>46236</v>
      </c>
      <c r="B20540" s="31">
        <v>0.78125</v>
      </c>
      <c r="C20540" s="46"/>
      <c r="D20540" s="29">
        <v>46236.78125</v>
      </c>
      <c r="E20540" s="15" t="str">
        <f>IF(AND($B$6=NB!$A$17,$B$8&gt;0),'Ersparnisberechnung Sommertarif'!$B$8*SLP!C20520,"")</f>
        <v/>
      </c>
    </row>
    <row r="20541" spans="1:5" x14ac:dyDescent="0.3">
      <c r="A20541" s="25">
        <v>46236</v>
      </c>
      <c r="B20541" s="31">
        <v>0.79166666666666663</v>
      </c>
      <c r="C20541" s="46"/>
      <c r="D20541" s="29">
        <v>46236.791666666664</v>
      </c>
      <c r="E20541" s="15" t="str">
        <f>IF(AND($B$6=NB!$A$17,$B$8&gt;0),'Ersparnisberechnung Sommertarif'!$B$8*SLP!C20521,"")</f>
        <v/>
      </c>
    </row>
    <row r="20542" spans="1:5" x14ac:dyDescent="0.3">
      <c r="A20542" s="25">
        <v>46236</v>
      </c>
      <c r="B20542" s="31">
        <v>0.80208333333333337</v>
      </c>
      <c r="C20542" s="46"/>
      <c r="D20542" s="29">
        <v>46236.802083333336</v>
      </c>
      <c r="E20542" s="15" t="str">
        <f>IF(AND($B$6=NB!$A$17,$B$8&gt;0),'Ersparnisberechnung Sommertarif'!$B$8*SLP!C20522,"")</f>
        <v/>
      </c>
    </row>
    <row r="20543" spans="1:5" x14ac:dyDescent="0.3">
      <c r="A20543" s="25">
        <v>46236</v>
      </c>
      <c r="B20543" s="31">
        <v>0.8125</v>
      </c>
      <c r="C20543" s="46"/>
      <c r="D20543" s="29">
        <v>46236.8125</v>
      </c>
      <c r="E20543" s="15" t="str">
        <f>IF(AND($B$6=NB!$A$17,$B$8&gt;0),'Ersparnisberechnung Sommertarif'!$B$8*SLP!C20523,"")</f>
        <v/>
      </c>
    </row>
    <row r="20544" spans="1:5" x14ac:dyDescent="0.3">
      <c r="A20544" s="25">
        <v>46236</v>
      </c>
      <c r="B20544" s="31">
        <v>0.82291666666666663</v>
      </c>
      <c r="C20544" s="46"/>
      <c r="D20544" s="29">
        <v>46236.822916666664</v>
      </c>
      <c r="E20544" s="15" t="str">
        <f>IF(AND($B$6=NB!$A$17,$B$8&gt;0),'Ersparnisberechnung Sommertarif'!$B$8*SLP!C20524,"")</f>
        <v/>
      </c>
    </row>
    <row r="20545" spans="1:5" x14ac:dyDescent="0.3">
      <c r="A20545" s="25">
        <v>46236</v>
      </c>
      <c r="B20545" s="31">
        <v>0.83333333333333337</v>
      </c>
      <c r="C20545" s="46"/>
      <c r="D20545" s="29">
        <v>46236.833333333336</v>
      </c>
      <c r="E20545" s="15" t="str">
        <f>IF(AND($B$6=NB!$A$17,$B$8&gt;0),'Ersparnisberechnung Sommertarif'!$B$8*SLP!C20525,"")</f>
        <v/>
      </c>
    </row>
    <row r="20546" spans="1:5" x14ac:dyDescent="0.3">
      <c r="A20546" s="25">
        <v>46236</v>
      </c>
      <c r="B20546" s="31">
        <v>0.84375</v>
      </c>
      <c r="C20546" s="46"/>
      <c r="D20546" s="29">
        <v>46236.84375</v>
      </c>
      <c r="E20546" s="15" t="str">
        <f>IF(AND($B$6=NB!$A$17,$B$8&gt;0),'Ersparnisberechnung Sommertarif'!$B$8*SLP!C20526,"")</f>
        <v/>
      </c>
    </row>
    <row r="20547" spans="1:5" x14ac:dyDescent="0.3">
      <c r="A20547" s="25">
        <v>46236</v>
      </c>
      <c r="B20547" s="31">
        <v>0.85416666666666663</v>
      </c>
      <c r="C20547" s="46"/>
      <c r="D20547" s="29">
        <v>46236.854166666664</v>
      </c>
      <c r="E20547" s="15" t="str">
        <f>IF(AND($B$6=NB!$A$17,$B$8&gt;0),'Ersparnisberechnung Sommertarif'!$B$8*SLP!C20527,"")</f>
        <v/>
      </c>
    </row>
    <row r="20548" spans="1:5" x14ac:dyDescent="0.3">
      <c r="A20548" s="25">
        <v>46236</v>
      </c>
      <c r="B20548" s="31">
        <v>0.86458333333333337</v>
      </c>
      <c r="C20548" s="46"/>
      <c r="D20548" s="29">
        <v>46236.864583333336</v>
      </c>
      <c r="E20548" s="15" t="str">
        <f>IF(AND($B$6=NB!$A$17,$B$8&gt;0),'Ersparnisberechnung Sommertarif'!$B$8*SLP!C20528,"")</f>
        <v/>
      </c>
    </row>
    <row r="20549" spans="1:5" x14ac:dyDescent="0.3">
      <c r="A20549" s="25">
        <v>46236</v>
      </c>
      <c r="B20549" s="31">
        <v>0.875</v>
      </c>
      <c r="C20549" s="46"/>
      <c r="D20549" s="29">
        <v>46236.875</v>
      </c>
      <c r="E20549" s="15" t="str">
        <f>IF(AND($B$6=NB!$A$17,$B$8&gt;0),'Ersparnisberechnung Sommertarif'!$B$8*SLP!C20529,"")</f>
        <v/>
      </c>
    </row>
    <row r="20550" spans="1:5" x14ac:dyDescent="0.3">
      <c r="A20550" s="25">
        <v>46236</v>
      </c>
      <c r="B20550" s="31">
        <v>0.88541666666666663</v>
      </c>
      <c r="C20550" s="46"/>
      <c r="D20550" s="29">
        <v>46236.885416666664</v>
      </c>
      <c r="E20550" s="15" t="str">
        <f>IF(AND($B$6=NB!$A$17,$B$8&gt;0),'Ersparnisberechnung Sommertarif'!$B$8*SLP!C20530,"")</f>
        <v/>
      </c>
    </row>
    <row r="20551" spans="1:5" x14ac:dyDescent="0.3">
      <c r="A20551" s="25">
        <v>46236</v>
      </c>
      <c r="B20551" s="31">
        <v>0.89583333333333337</v>
      </c>
      <c r="C20551" s="46"/>
      <c r="D20551" s="29">
        <v>46236.895833333336</v>
      </c>
      <c r="E20551" s="15" t="str">
        <f>IF(AND($B$6=NB!$A$17,$B$8&gt;0),'Ersparnisberechnung Sommertarif'!$B$8*SLP!C20531,"")</f>
        <v/>
      </c>
    </row>
    <row r="20552" spans="1:5" x14ac:dyDescent="0.3">
      <c r="A20552" s="25">
        <v>46236</v>
      </c>
      <c r="B20552" s="31">
        <v>0.90625</v>
      </c>
      <c r="C20552" s="46"/>
      <c r="D20552" s="29">
        <v>46236.90625</v>
      </c>
      <c r="E20552" s="15" t="str">
        <f>IF(AND($B$6=NB!$A$17,$B$8&gt;0),'Ersparnisberechnung Sommertarif'!$B$8*SLP!C20532,"")</f>
        <v/>
      </c>
    </row>
    <row r="20553" spans="1:5" x14ac:dyDescent="0.3">
      <c r="A20553" s="25">
        <v>46236</v>
      </c>
      <c r="B20553" s="31">
        <v>0.91666666666666663</v>
      </c>
      <c r="C20553" s="46"/>
      <c r="D20553" s="29">
        <v>46236.916666666664</v>
      </c>
      <c r="E20553" s="15" t="str">
        <f>IF(AND($B$6=NB!$A$17,$B$8&gt;0),'Ersparnisberechnung Sommertarif'!$B$8*SLP!C20533,"")</f>
        <v/>
      </c>
    </row>
    <row r="20554" spans="1:5" x14ac:dyDescent="0.3">
      <c r="A20554" s="25">
        <v>46236</v>
      </c>
      <c r="B20554" s="31">
        <v>0.92708333333333337</v>
      </c>
      <c r="C20554" s="46"/>
      <c r="D20554" s="29">
        <v>46236.927083333336</v>
      </c>
      <c r="E20554" s="15" t="str">
        <f>IF(AND($B$6=NB!$A$17,$B$8&gt;0),'Ersparnisberechnung Sommertarif'!$B$8*SLP!C20534,"")</f>
        <v/>
      </c>
    </row>
    <row r="20555" spans="1:5" x14ac:dyDescent="0.3">
      <c r="A20555" s="25">
        <v>46236</v>
      </c>
      <c r="B20555" s="31">
        <v>0.9375</v>
      </c>
      <c r="C20555" s="46"/>
      <c r="D20555" s="29">
        <v>46236.9375</v>
      </c>
      <c r="E20555" s="15" t="str">
        <f>IF(AND($B$6=NB!$A$17,$B$8&gt;0),'Ersparnisberechnung Sommertarif'!$B$8*SLP!C20535,"")</f>
        <v/>
      </c>
    </row>
    <row r="20556" spans="1:5" x14ac:dyDescent="0.3">
      <c r="A20556" s="25">
        <v>46236</v>
      </c>
      <c r="B20556" s="31">
        <v>0.94791666666666663</v>
      </c>
      <c r="C20556" s="46"/>
      <c r="D20556" s="29">
        <v>46236.947916666664</v>
      </c>
      <c r="E20556" s="15" t="str">
        <f>IF(AND($B$6=NB!$A$17,$B$8&gt;0),'Ersparnisberechnung Sommertarif'!$B$8*SLP!C20536,"")</f>
        <v/>
      </c>
    </row>
    <row r="20557" spans="1:5" x14ac:dyDescent="0.3">
      <c r="A20557" s="25">
        <v>46236</v>
      </c>
      <c r="B20557" s="31">
        <v>0.95833333333333337</v>
      </c>
      <c r="C20557" s="46"/>
      <c r="D20557" s="29">
        <v>46236.958333333336</v>
      </c>
      <c r="E20557" s="15" t="str">
        <f>IF(AND($B$6=NB!$A$17,$B$8&gt;0),'Ersparnisberechnung Sommertarif'!$B$8*SLP!C20537,"")</f>
        <v/>
      </c>
    </row>
    <row r="20558" spans="1:5" x14ac:dyDescent="0.3">
      <c r="A20558" s="25">
        <v>46236</v>
      </c>
      <c r="B20558" s="31">
        <v>0.96875</v>
      </c>
      <c r="C20558" s="46"/>
      <c r="D20558" s="29">
        <v>46236.96875</v>
      </c>
      <c r="E20558" s="15" t="str">
        <f>IF(AND($B$6=NB!$A$17,$B$8&gt;0),'Ersparnisberechnung Sommertarif'!$B$8*SLP!C20538,"")</f>
        <v/>
      </c>
    </row>
    <row r="20559" spans="1:5" x14ac:dyDescent="0.3">
      <c r="A20559" s="25">
        <v>46236</v>
      </c>
      <c r="B20559" s="31">
        <v>0.97916666666666663</v>
      </c>
      <c r="C20559" s="46"/>
      <c r="D20559" s="29">
        <v>46236.979166666664</v>
      </c>
      <c r="E20559" s="15" t="str">
        <f>IF(AND($B$6=NB!$A$17,$B$8&gt;0),'Ersparnisberechnung Sommertarif'!$B$8*SLP!C20539,"")</f>
        <v/>
      </c>
    </row>
    <row r="20560" spans="1:5" x14ac:dyDescent="0.3">
      <c r="A20560" s="25">
        <v>46236</v>
      </c>
      <c r="B20560" s="31">
        <v>0.98958333333333337</v>
      </c>
      <c r="C20560" s="46"/>
      <c r="D20560" s="29">
        <v>46236.989583333336</v>
      </c>
      <c r="E20560" s="15" t="str">
        <f>IF(AND($B$6=NB!$A$17,$B$8&gt;0),'Ersparnisberechnung Sommertarif'!$B$8*SLP!C20540,"")</f>
        <v/>
      </c>
    </row>
    <row r="20561" spans="1:5" x14ac:dyDescent="0.3">
      <c r="A20561" s="25">
        <v>46237</v>
      </c>
      <c r="B20561" s="31">
        <v>0</v>
      </c>
      <c r="C20561" s="46"/>
      <c r="D20561" s="29">
        <v>46237</v>
      </c>
      <c r="E20561" s="15" t="str">
        <f>IF(AND($B$6=NB!$A$17,$B$8&gt;0),'Ersparnisberechnung Sommertarif'!$B$8*SLP!C20541,"")</f>
        <v/>
      </c>
    </row>
    <row r="20562" spans="1:5" x14ac:dyDescent="0.3">
      <c r="A20562" s="25">
        <v>46237</v>
      </c>
      <c r="B20562" s="31">
        <v>1.0416666666666666E-2</v>
      </c>
      <c r="C20562" s="46"/>
      <c r="D20562" s="29">
        <v>46237.010416666664</v>
      </c>
      <c r="E20562" s="15" t="str">
        <f>IF(AND($B$6=NB!$A$17,$B$8&gt;0),'Ersparnisberechnung Sommertarif'!$B$8*SLP!C20542,"")</f>
        <v/>
      </c>
    </row>
    <row r="20563" spans="1:5" x14ac:dyDescent="0.3">
      <c r="A20563" s="25">
        <v>46237</v>
      </c>
      <c r="B20563" s="31">
        <v>2.0833333333333332E-2</v>
      </c>
      <c r="C20563" s="46"/>
      <c r="D20563" s="29">
        <v>46237.020833333336</v>
      </c>
      <c r="E20563" s="15" t="str">
        <f>IF(AND($B$6=NB!$A$17,$B$8&gt;0),'Ersparnisberechnung Sommertarif'!$B$8*SLP!C20543,"")</f>
        <v/>
      </c>
    </row>
    <row r="20564" spans="1:5" x14ac:dyDescent="0.3">
      <c r="A20564" s="25">
        <v>46237</v>
      </c>
      <c r="B20564" s="31">
        <v>3.125E-2</v>
      </c>
      <c r="C20564" s="46"/>
      <c r="D20564" s="29">
        <v>46237.03125</v>
      </c>
      <c r="E20564" s="15" t="str">
        <f>IF(AND($B$6=NB!$A$17,$B$8&gt;0),'Ersparnisberechnung Sommertarif'!$B$8*SLP!C20544,"")</f>
        <v/>
      </c>
    </row>
    <row r="20565" spans="1:5" x14ac:dyDescent="0.3">
      <c r="A20565" s="25">
        <v>46237</v>
      </c>
      <c r="B20565" s="31">
        <v>4.1666666666666664E-2</v>
      </c>
      <c r="C20565" s="46"/>
      <c r="D20565" s="29">
        <v>46237.041666666664</v>
      </c>
      <c r="E20565" s="15" t="str">
        <f>IF(AND($B$6=NB!$A$17,$B$8&gt;0),'Ersparnisberechnung Sommertarif'!$B$8*SLP!C20545,"")</f>
        <v/>
      </c>
    </row>
    <row r="20566" spans="1:5" x14ac:dyDescent="0.3">
      <c r="A20566" s="25">
        <v>46237</v>
      </c>
      <c r="B20566" s="31">
        <v>5.2083333333333336E-2</v>
      </c>
      <c r="C20566" s="46"/>
      <c r="D20566" s="29">
        <v>46237.052083333336</v>
      </c>
      <c r="E20566" s="15" t="str">
        <f>IF(AND($B$6=NB!$A$17,$B$8&gt;0),'Ersparnisberechnung Sommertarif'!$B$8*SLP!C20546,"")</f>
        <v/>
      </c>
    </row>
    <row r="20567" spans="1:5" x14ac:dyDescent="0.3">
      <c r="A20567" s="25">
        <v>46237</v>
      </c>
      <c r="B20567" s="31">
        <v>6.25E-2</v>
      </c>
      <c r="C20567" s="46"/>
      <c r="D20567" s="29">
        <v>46237.0625</v>
      </c>
      <c r="E20567" s="15" t="str">
        <f>IF(AND($B$6=NB!$A$17,$B$8&gt;0),'Ersparnisberechnung Sommertarif'!$B$8*SLP!C20547,"")</f>
        <v/>
      </c>
    </row>
    <row r="20568" spans="1:5" x14ac:dyDescent="0.3">
      <c r="A20568" s="25">
        <v>46237</v>
      </c>
      <c r="B20568" s="31">
        <v>7.2916666666666671E-2</v>
      </c>
      <c r="C20568" s="46"/>
      <c r="D20568" s="29">
        <v>46237.072916666664</v>
      </c>
      <c r="E20568" s="15" t="str">
        <f>IF(AND($B$6=NB!$A$17,$B$8&gt;0),'Ersparnisberechnung Sommertarif'!$B$8*SLP!C20548,"")</f>
        <v/>
      </c>
    </row>
    <row r="20569" spans="1:5" x14ac:dyDescent="0.3">
      <c r="A20569" s="25">
        <v>46237</v>
      </c>
      <c r="B20569" s="31">
        <v>8.3333333333333329E-2</v>
      </c>
      <c r="C20569" s="46"/>
      <c r="D20569" s="29">
        <v>46237.083333333336</v>
      </c>
      <c r="E20569" s="15" t="str">
        <f>IF(AND($B$6=NB!$A$17,$B$8&gt;0),'Ersparnisberechnung Sommertarif'!$B$8*SLP!C20549,"")</f>
        <v/>
      </c>
    </row>
    <row r="20570" spans="1:5" x14ac:dyDescent="0.3">
      <c r="A20570" s="25">
        <v>46237</v>
      </c>
      <c r="B20570" s="31">
        <v>9.375E-2</v>
      </c>
      <c r="C20570" s="46"/>
      <c r="D20570" s="29">
        <v>46237.09375</v>
      </c>
      <c r="E20570" s="15" t="str">
        <f>IF(AND($B$6=NB!$A$17,$B$8&gt;0),'Ersparnisberechnung Sommertarif'!$B$8*SLP!C20550,"")</f>
        <v/>
      </c>
    </row>
    <row r="20571" spans="1:5" x14ac:dyDescent="0.3">
      <c r="A20571" s="25">
        <v>46237</v>
      </c>
      <c r="B20571" s="31">
        <v>0.10416666666666667</v>
      </c>
      <c r="C20571" s="46"/>
      <c r="D20571" s="29">
        <v>46237.104166666664</v>
      </c>
      <c r="E20571" s="15" t="str">
        <f>IF(AND($B$6=NB!$A$17,$B$8&gt;0),'Ersparnisberechnung Sommertarif'!$B$8*SLP!C20551,"")</f>
        <v/>
      </c>
    </row>
    <row r="20572" spans="1:5" x14ac:dyDescent="0.3">
      <c r="A20572" s="25">
        <v>46237</v>
      </c>
      <c r="B20572" s="31">
        <v>0.11458333333333333</v>
      </c>
      <c r="C20572" s="46"/>
      <c r="D20572" s="29">
        <v>46237.114583333336</v>
      </c>
      <c r="E20572" s="15" t="str">
        <f>IF(AND($B$6=NB!$A$17,$B$8&gt;0),'Ersparnisberechnung Sommertarif'!$B$8*SLP!C20552,"")</f>
        <v/>
      </c>
    </row>
    <row r="20573" spans="1:5" x14ac:dyDescent="0.3">
      <c r="A20573" s="25">
        <v>46237</v>
      </c>
      <c r="B20573" s="31">
        <v>0.125</v>
      </c>
      <c r="C20573" s="46"/>
      <c r="D20573" s="29">
        <v>46237.125</v>
      </c>
      <c r="E20573" s="15" t="str">
        <f>IF(AND($B$6=NB!$A$17,$B$8&gt;0),'Ersparnisberechnung Sommertarif'!$B$8*SLP!C20553,"")</f>
        <v/>
      </c>
    </row>
    <row r="20574" spans="1:5" x14ac:dyDescent="0.3">
      <c r="A20574" s="25">
        <v>46237</v>
      </c>
      <c r="B20574" s="31">
        <v>0.13541666666666666</v>
      </c>
      <c r="C20574" s="46"/>
      <c r="D20574" s="29">
        <v>46237.135416666664</v>
      </c>
      <c r="E20574" s="15" t="str">
        <f>IF(AND($B$6=NB!$A$17,$B$8&gt;0),'Ersparnisberechnung Sommertarif'!$B$8*SLP!C20554,"")</f>
        <v/>
      </c>
    </row>
    <row r="20575" spans="1:5" x14ac:dyDescent="0.3">
      <c r="A20575" s="25">
        <v>46237</v>
      </c>
      <c r="B20575" s="31">
        <v>0.14583333333333334</v>
      </c>
      <c r="C20575" s="46"/>
      <c r="D20575" s="29">
        <v>46237.145833333336</v>
      </c>
      <c r="E20575" s="15" t="str">
        <f>IF(AND($B$6=NB!$A$17,$B$8&gt;0),'Ersparnisberechnung Sommertarif'!$B$8*SLP!C20555,"")</f>
        <v/>
      </c>
    </row>
    <row r="20576" spans="1:5" x14ac:dyDescent="0.3">
      <c r="A20576" s="25">
        <v>46237</v>
      </c>
      <c r="B20576" s="31">
        <v>0.15625</v>
      </c>
      <c r="C20576" s="46"/>
      <c r="D20576" s="29">
        <v>46237.15625</v>
      </c>
      <c r="E20576" s="15" t="str">
        <f>IF(AND($B$6=NB!$A$17,$B$8&gt;0),'Ersparnisberechnung Sommertarif'!$B$8*SLP!C20556,"")</f>
        <v/>
      </c>
    </row>
    <row r="20577" spans="1:5" x14ac:dyDescent="0.3">
      <c r="A20577" s="25">
        <v>46237</v>
      </c>
      <c r="B20577" s="31">
        <v>0.16666666666666666</v>
      </c>
      <c r="C20577" s="46"/>
      <c r="D20577" s="29">
        <v>46237.166666666664</v>
      </c>
      <c r="E20577" s="15" t="str">
        <f>IF(AND($B$6=NB!$A$17,$B$8&gt;0),'Ersparnisberechnung Sommertarif'!$B$8*SLP!C20557,"")</f>
        <v/>
      </c>
    </row>
    <row r="20578" spans="1:5" x14ac:dyDescent="0.3">
      <c r="A20578" s="25">
        <v>46237</v>
      </c>
      <c r="B20578" s="31">
        <v>0.17708333333333334</v>
      </c>
      <c r="C20578" s="46"/>
      <c r="D20578" s="29">
        <v>46237.177083333336</v>
      </c>
      <c r="E20578" s="15" t="str">
        <f>IF(AND($B$6=NB!$A$17,$B$8&gt;0),'Ersparnisberechnung Sommertarif'!$B$8*SLP!C20558,"")</f>
        <v/>
      </c>
    </row>
    <row r="20579" spans="1:5" x14ac:dyDescent="0.3">
      <c r="A20579" s="25">
        <v>46237</v>
      </c>
      <c r="B20579" s="31">
        <v>0.1875</v>
      </c>
      <c r="C20579" s="46"/>
      <c r="D20579" s="29">
        <v>46237.1875</v>
      </c>
      <c r="E20579" s="15" t="str">
        <f>IF(AND($B$6=NB!$A$17,$B$8&gt;0),'Ersparnisberechnung Sommertarif'!$B$8*SLP!C20559,"")</f>
        <v/>
      </c>
    </row>
    <row r="20580" spans="1:5" x14ac:dyDescent="0.3">
      <c r="A20580" s="25">
        <v>46237</v>
      </c>
      <c r="B20580" s="31">
        <v>0.19791666666666666</v>
      </c>
      <c r="C20580" s="46"/>
      <c r="D20580" s="29">
        <v>46237.197916666664</v>
      </c>
      <c r="E20580" s="15" t="str">
        <f>IF(AND($B$6=NB!$A$17,$B$8&gt;0),'Ersparnisberechnung Sommertarif'!$B$8*SLP!C20560,"")</f>
        <v/>
      </c>
    </row>
    <row r="20581" spans="1:5" x14ac:dyDescent="0.3">
      <c r="A20581" s="25">
        <v>46237</v>
      </c>
      <c r="B20581" s="31">
        <v>0.20833333333333334</v>
      </c>
      <c r="C20581" s="46"/>
      <c r="D20581" s="29">
        <v>46237.208333333336</v>
      </c>
      <c r="E20581" s="15" t="str">
        <f>IF(AND($B$6=NB!$A$17,$B$8&gt;0),'Ersparnisberechnung Sommertarif'!$B$8*SLP!C20561,"")</f>
        <v/>
      </c>
    </row>
    <row r="20582" spans="1:5" x14ac:dyDescent="0.3">
      <c r="A20582" s="25">
        <v>46237</v>
      </c>
      <c r="B20582" s="31">
        <v>0.21875</v>
      </c>
      <c r="C20582" s="46"/>
      <c r="D20582" s="29">
        <v>46237.21875</v>
      </c>
      <c r="E20582" s="15" t="str">
        <f>IF(AND($B$6=NB!$A$17,$B$8&gt;0),'Ersparnisberechnung Sommertarif'!$B$8*SLP!C20562,"")</f>
        <v/>
      </c>
    </row>
    <row r="20583" spans="1:5" x14ac:dyDescent="0.3">
      <c r="A20583" s="25">
        <v>46237</v>
      </c>
      <c r="B20583" s="31">
        <v>0.22916666666666666</v>
      </c>
      <c r="C20583" s="46"/>
      <c r="D20583" s="29">
        <v>46237.229166666664</v>
      </c>
      <c r="E20583" s="15" t="str">
        <f>IF(AND($B$6=NB!$A$17,$B$8&gt;0),'Ersparnisberechnung Sommertarif'!$B$8*SLP!C20563,"")</f>
        <v/>
      </c>
    </row>
    <row r="20584" spans="1:5" x14ac:dyDescent="0.3">
      <c r="A20584" s="25">
        <v>46237</v>
      </c>
      <c r="B20584" s="31">
        <v>0.23958333333333334</v>
      </c>
      <c r="C20584" s="46"/>
      <c r="D20584" s="29">
        <v>46237.239583333336</v>
      </c>
      <c r="E20584" s="15" t="str">
        <f>IF(AND($B$6=NB!$A$17,$B$8&gt;0),'Ersparnisberechnung Sommertarif'!$B$8*SLP!C20564,"")</f>
        <v/>
      </c>
    </row>
    <row r="20585" spans="1:5" x14ac:dyDescent="0.3">
      <c r="A20585" s="25">
        <v>46237</v>
      </c>
      <c r="B20585" s="31">
        <v>0.25</v>
      </c>
      <c r="C20585" s="46"/>
      <c r="D20585" s="29">
        <v>46237.25</v>
      </c>
      <c r="E20585" s="15" t="str">
        <f>IF(AND($B$6=NB!$A$17,$B$8&gt;0),'Ersparnisberechnung Sommertarif'!$B$8*SLP!C20565,"")</f>
        <v/>
      </c>
    </row>
    <row r="20586" spans="1:5" x14ac:dyDescent="0.3">
      <c r="A20586" s="25">
        <v>46237</v>
      </c>
      <c r="B20586" s="31">
        <v>0.26041666666666669</v>
      </c>
      <c r="C20586" s="46"/>
      <c r="D20586" s="29">
        <v>46237.260416666664</v>
      </c>
      <c r="E20586" s="15" t="str">
        <f>IF(AND($B$6=NB!$A$17,$B$8&gt;0),'Ersparnisberechnung Sommertarif'!$B$8*SLP!C20566,"")</f>
        <v/>
      </c>
    </row>
    <row r="20587" spans="1:5" x14ac:dyDescent="0.3">
      <c r="A20587" s="25">
        <v>46237</v>
      </c>
      <c r="B20587" s="31">
        <v>0.27083333333333331</v>
      </c>
      <c r="C20587" s="46"/>
      <c r="D20587" s="29">
        <v>46237.270833333336</v>
      </c>
      <c r="E20587" s="15" t="str">
        <f>IF(AND($B$6=NB!$A$17,$B$8&gt;0),'Ersparnisberechnung Sommertarif'!$B$8*SLP!C20567,"")</f>
        <v/>
      </c>
    </row>
    <row r="20588" spans="1:5" x14ac:dyDescent="0.3">
      <c r="A20588" s="25">
        <v>46237</v>
      </c>
      <c r="B20588" s="31">
        <v>0.28125</v>
      </c>
      <c r="C20588" s="46"/>
      <c r="D20588" s="29">
        <v>46237.28125</v>
      </c>
      <c r="E20588" s="15" t="str">
        <f>IF(AND($B$6=NB!$A$17,$B$8&gt;0),'Ersparnisberechnung Sommertarif'!$B$8*SLP!C20568,"")</f>
        <v/>
      </c>
    </row>
    <row r="20589" spans="1:5" x14ac:dyDescent="0.3">
      <c r="A20589" s="25">
        <v>46237</v>
      </c>
      <c r="B20589" s="31">
        <v>0.29166666666666669</v>
      </c>
      <c r="C20589" s="46"/>
      <c r="D20589" s="29">
        <v>46237.291666666664</v>
      </c>
      <c r="E20589" s="15" t="str">
        <f>IF(AND($B$6=NB!$A$17,$B$8&gt;0),'Ersparnisberechnung Sommertarif'!$B$8*SLP!C20569,"")</f>
        <v/>
      </c>
    </row>
    <row r="20590" spans="1:5" x14ac:dyDescent="0.3">
      <c r="A20590" s="25">
        <v>46237</v>
      </c>
      <c r="B20590" s="31">
        <v>0.30208333333333331</v>
      </c>
      <c r="C20590" s="46"/>
      <c r="D20590" s="29">
        <v>46237.302083333336</v>
      </c>
      <c r="E20590" s="15" t="str">
        <f>IF(AND($B$6=NB!$A$17,$B$8&gt;0),'Ersparnisberechnung Sommertarif'!$B$8*SLP!C20570,"")</f>
        <v/>
      </c>
    </row>
    <row r="20591" spans="1:5" x14ac:dyDescent="0.3">
      <c r="A20591" s="25">
        <v>46237</v>
      </c>
      <c r="B20591" s="31">
        <v>0.3125</v>
      </c>
      <c r="C20591" s="46"/>
      <c r="D20591" s="29">
        <v>46237.3125</v>
      </c>
      <c r="E20591" s="15" t="str">
        <f>IF(AND($B$6=NB!$A$17,$B$8&gt;0),'Ersparnisberechnung Sommertarif'!$B$8*SLP!C20571,"")</f>
        <v/>
      </c>
    </row>
    <row r="20592" spans="1:5" x14ac:dyDescent="0.3">
      <c r="A20592" s="25">
        <v>46237</v>
      </c>
      <c r="B20592" s="31">
        <v>0.32291666666666669</v>
      </c>
      <c r="C20592" s="46"/>
      <c r="D20592" s="29">
        <v>46237.322916666664</v>
      </c>
      <c r="E20592" s="15" t="str">
        <f>IF(AND($B$6=NB!$A$17,$B$8&gt;0),'Ersparnisberechnung Sommertarif'!$B$8*SLP!C20572,"")</f>
        <v/>
      </c>
    </row>
    <row r="20593" spans="1:5" x14ac:dyDescent="0.3">
      <c r="A20593" s="25">
        <v>46237</v>
      </c>
      <c r="B20593" s="31">
        <v>0.33333333333333331</v>
      </c>
      <c r="C20593" s="46"/>
      <c r="D20593" s="29">
        <v>46237.333333333336</v>
      </c>
      <c r="E20593" s="15" t="str">
        <f>IF(AND($B$6=NB!$A$17,$B$8&gt;0),'Ersparnisberechnung Sommertarif'!$B$8*SLP!C20573,"")</f>
        <v/>
      </c>
    </row>
    <row r="20594" spans="1:5" x14ac:dyDescent="0.3">
      <c r="A20594" s="25">
        <v>46237</v>
      </c>
      <c r="B20594" s="31">
        <v>0.34375</v>
      </c>
      <c r="C20594" s="46"/>
      <c r="D20594" s="29">
        <v>46237.34375</v>
      </c>
      <c r="E20594" s="15" t="str">
        <f>IF(AND($B$6=NB!$A$17,$B$8&gt;0),'Ersparnisberechnung Sommertarif'!$B$8*SLP!C20574,"")</f>
        <v/>
      </c>
    </row>
    <row r="20595" spans="1:5" x14ac:dyDescent="0.3">
      <c r="A20595" s="25">
        <v>46237</v>
      </c>
      <c r="B20595" s="31">
        <v>0.35416666666666669</v>
      </c>
      <c r="C20595" s="46"/>
      <c r="D20595" s="29">
        <v>46237.354166666664</v>
      </c>
      <c r="E20595" s="15" t="str">
        <f>IF(AND($B$6=NB!$A$17,$B$8&gt;0),'Ersparnisberechnung Sommertarif'!$B$8*SLP!C20575,"")</f>
        <v/>
      </c>
    </row>
    <row r="20596" spans="1:5" x14ac:dyDescent="0.3">
      <c r="A20596" s="25">
        <v>46237</v>
      </c>
      <c r="B20596" s="31">
        <v>0.36458333333333331</v>
      </c>
      <c r="C20596" s="46"/>
      <c r="D20596" s="29">
        <v>46237.364583333336</v>
      </c>
      <c r="E20596" s="15" t="str">
        <f>IF(AND($B$6=NB!$A$17,$B$8&gt;0),'Ersparnisberechnung Sommertarif'!$B$8*SLP!C20576,"")</f>
        <v/>
      </c>
    </row>
    <row r="20597" spans="1:5" x14ac:dyDescent="0.3">
      <c r="A20597" s="25">
        <v>46237</v>
      </c>
      <c r="B20597" s="31">
        <v>0.375</v>
      </c>
      <c r="C20597" s="46"/>
      <c r="D20597" s="29">
        <v>46237.375</v>
      </c>
      <c r="E20597" s="15" t="str">
        <f>IF(AND($B$6=NB!$A$17,$B$8&gt;0),'Ersparnisberechnung Sommertarif'!$B$8*SLP!C20577,"")</f>
        <v/>
      </c>
    </row>
    <row r="20598" spans="1:5" x14ac:dyDescent="0.3">
      <c r="A20598" s="25">
        <v>46237</v>
      </c>
      <c r="B20598" s="31">
        <v>0.38541666666666669</v>
      </c>
      <c r="C20598" s="46"/>
      <c r="D20598" s="29">
        <v>46237.385416666664</v>
      </c>
      <c r="E20598" s="15" t="str">
        <f>IF(AND($B$6=NB!$A$17,$B$8&gt;0),'Ersparnisberechnung Sommertarif'!$B$8*SLP!C20578,"")</f>
        <v/>
      </c>
    </row>
    <row r="20599" spans="1:5" x14ac:dyDescent="0.3">
      <c r="A20599" s="25">
        <v>46237</v>
      </c>
      <c r="B20599" s="31">
        <v>0.39583333333333331</v>
      </c>
      <c r="C20599" s="46"/>
      <c r="D20599" s="29">
        <v>46237.395833333336</v>
      </c>
      <c r="E20599" s="15" t="str">
        <f>IF(AND($B$6=NB!$A$17,$B$8&gt;0),'Ersparnisberechnung Sommertarif'!$B$8*SLP!C20579,"")</f>
        <v/>
      </c>
    </row>
    <row r="20600" spans="1:5" x14ac:dyDescent="0.3">
      <c r="A20600" s="25">
        <v>46237</v>
      </c>
      <c r="B20600" s="31">
        <v>0.40625</v>
      </c>
      <c r="C20600" s="46"/>
      <c r="D20600" s="29">
        <v>46237.40625</v>
      </c>
      <c r="E20600" s="15" t="str">
        <f>IF(AND($B$6=NB!$A$17,$B$8&gt;0),'Ersparnisberechnung Sommertarif'!$B$8*SLP!C20580,"")</f>
        <v/>
      </c>
    </row>
    <row r="20601" spans="1:5" x14ac:dyDescent="0.3">
      <c r="A20601" s="25">
        <v>46237</v>
      </c>
      <c r="B20601" s="31">
        <v>0.41666666666666669</v>
      </c>
      <c r="C20601" s="46"/>
      <c r="D20601" s="29">
        <v>46237.416666666664</v>
      </c>
      <c r="E20601" s="15" t="str">
        <f>IF(AND($B$6=NB!$A$17,$B$8&gt;0),'Ersparnisberechnung Sommertarif'!$B$8*SLP!C20581,"")</f>
        <v/>
      </c>
    </row>
    <row r="20602" spans="1:5" x14ac:dyDescent="0.3">
      <c r="A20602" s="25">
        <v>46237</v>
      </c>
      <c r="B20602" s="31">
        <v>0.42708333333333331</v>
      </c>
      <c r="C20602" s="46"/>
      <c r="D20602" s="29">
        <v>46237.427083333336</v>
      </c>
      <c r="E20602" s="15" t="str">
        <f>IF(AND($B$6=NB!$A$17,$B$8&gt;0),'Ersparnisberechnung Sommertarif'!$B$8*SLP!C20582,"")</f>
        <v/>
      </c>
    </row>
    <row r="20603" spans="1:5" x14ac:dyDescent="0.3">
      <c r="A20603" s="25">
        <v>46237</v>
      </c>
      <c r="B20603" s="31">
        <v>0.4375</v>
      </c>
      <c r="C20603" s="46"/>
      <c r="D20603" s="29">
        <v>46237.4375</v>
      </c>
      <c r="E20603" s="15" t="str">
        <f>IF(AND($B$6=NB!$A$17,$B$8&gt;0),'Ersparnisberechnung Sommertarif'!$B$8*SLP!C20583,"")</f>
        <v/>
      </c>
    </row>
    <row r="20604" spans="1:5" x14ac:dyDescent="0.3">
      <c r="A20604" s="25">
        <v>46237</v>
      </c>
      <c r="B20604" s="31">
        <v>0.44791666666666669</v>
      </c>
      <c r="C20604" s="46"/>
      <c r="D20604" s="29">
        <v>46237.447916666664</v>
      </c>
      <c r="E20604" s="15" t="str">
        <f>IF(AND($B$6=NB!$A$17,$B$8&gt;0),'Ersparnisberechnung Sommertarif'!$B$8*SLP!C20584,"")</f>
        <v/>
      </c>
    </row>
    <row r="20605" spans="1:5" x14ac:dyDescent="0.3">
      <c r="A20605" s="25">
        <v>46237</v>
      </c>
      <c r="B20605" s="31">
        <v>0.45833333333333331</v>
      </c>
      <c r="C20605" s="46"/>
      <c r="D20605" s="29">
        <v>46237.458333333336</v>
      </c>
      <c r="E20605" s="15" t="str">
        <f>IF(AND($B$6=NB!$A$17,$B$8&gt;0),'Ersparnisberechnung Sommertarif'!$B$8*SLP!C20585,"")</f>
        <v/>
      </c>
    </row>
    <row r="20606" spans="1:5" x14ac:dyDescent="0.3">
      <c r="A20606" s="25">
        <v>46237</v>
      </c>
      <c r="B20606" s="31">
        <v>0.46875</v>
      </c>
      <c r="C20606" s="46"/>
      <c r="D20606" s="29">
        <v>46237.46875</v>
      </c>
      <c r="E20606" s="15" t="str">
        <f>IF(AND($B$6=NB!$A$17,$B$8&gt;0),'Ersparnisberechnung Sommertarif'!$B$8*SLP!C20586,"")</f>
        <v/>
      </c>
    </row>
    <row r="20607" spans="1:5" x14ac:dyDescent="0.3">
      <c r="A20607" s="25">
        <v>46237</v>
      </c>
      <c r="B20607" s="31">
        <v>0.47916666666666669</v>
      </c>
      <c r="C20607" s="46"/>
      <c r="D20607" s="29">
        <v>46237.479166666664</v>
      </c>
      <c r="E20607" s="15" t="str">
        <f>IF(AND($B$6=NB!$A$17,$B$8&gt;0),'Ersparnisberechnung Sommertarif'!$B$8*SLP!C20587,"")</f>
        <v/>
      </c>
    </row>
    <row r="20608" spans="1:5" x14ac:dyDescent="0.3">
      <c r="A20608" s="25">
        <v>46237</v>
      </c>
      <c r="B20608" s="31">
        <v>0.48958333333333331</v>
      </c>
      <c r="C20608" s="46"/>
      <c r="D20608" s="29">
        <v>46237.489583333336</v>
      </c>
      <c r="E20608" s="15" t="str">
        <f>IF(AND($B$6=NB!$A$17,$B$8&gt;0),'Ersparnisberechnung Sommertarif'!$B$8*SLP!C20588,"")</f>
        <v/>
      </c>
    </row>
    <row r="20609" spans="1:5" x14ac:dyDescent="0.3">
      <c r="A20609" s="25">
        <v>46237</v>
      </c>
      <c r="B20609" s="31">
        <v>0.5</v>
      </c>
      <c r="C20609" s="46"/>
      <c r="D20609" s="29">
        <v>46237.5</v>
      </c>
      <c r="E20609" s="15" t="str">
        <f>IF(AND($B$6=NB!$A$17,$B$8&gt;0),'Ersparnisberechnung Sommertarif'!$B$8*SLP!C20589,"")</f>
        <v/>
      </c>
    </row>
    <row r="20610" spans="1:5" x14ac:dyDescent="0.3">
      <c r="A20610" s="25">
        <v>46237</v>
      </c>
      <c r="B20610" s="31">
        <v>0.51041666666666663</v>
      </c>
      <c r="C20610" s="46"/>
      <c r="D20610" s="29">
        <v>46237.510416666664</v>
      </c>
      <c r="E20610" s="15" t="str">
        <f>IF(AND($B$6=NB!$A$17,$B$8&gt;0),'Ersparnisberechnung Sommertarif'!$B$8*SLP!C20590,"")</f>
        <v/>
      </c>
    </row>
    <row r="20611" spans="1:5" x14ac:dyDescent="0.3">
      <c r="A20611" s="25">
        <v>46237</v>
      </c>
      <c r="B20611" s="31">
        <v>0.52083333333333337</v>
      </c>
      <c r="C20611" s="46"/>
      <c r="D20611" s="29">
        <v>46237.520833333336</v>
      </c>
      <c r="E20611" s="15" t="str">
        <f>IF(AND($B$6=NB!$A$17,$B$8&gt;0),'Ersparnisberechnung Sommertarif'!$B$8*SLP!C20591,"")</f>
        <v/>
      </c>
    </row>
    <row r="20612" spans="1:5" x14ac:dyDescent="0.3">
      <c r="A20612" s="25">
        <v>46237</v>
      </c>
      <c r="B20612" s="31">
        <v>0.53125</v>
      </c>
      <c r="C20612" s="46"/>
      <c r="D20612" s="29">
        <v>46237.53125</v>
      </c>
      <c r="E20612" s="15" t="str">
        <f>IF(AND($B$6=NB!$A$17,$B$8&gt;0),'Ersparnisberechnung Sommertarif'!$B$8*SLP!C20592,"")</f>
        <v/>
      </c>
    </row>
    <row r="20613" spans="1:5" x14ac:dyDescent="0.3">
      <c r="A20613" s="25">
        <v>46237</v>
      </c>
      <c r="B20613" s="31">
        <v>0.54166666666666663</v>
      </c>
      <c r="C20613" s="46"/>
      <c r="D20613" s="29">
        <v>46237.541666666664</v>
      </c>
      <c r="E20613" s="15" t="str">
        <f>IF(AND($B$6=NB!$A$17,$B$8&gt;0),'Ersparnisberechnung Sommertarif'!$B$8*SLP!C20593,"")</f>
        <v/>
      </c>
    </row>
    <row r="20614" spans="1:5" x14ac:dyDescent="0.3">
      <c r="A20614" s="25">
        <v>46237</v>
      </c>
      <c r="B20614" s="31">
        <v>0.55208333333333337</v>
      </c>
      <c r="C20614" s="46"/>
      <c r="D20614" s="29">
        <v>46237.552083333336</v>
      </c>
      <c r="E20614" s="15" t="str">
        <f>IF(AND($B$6=NB!$A$17,$B$8&gt;0),'Ersparnisberechnung Sommertarif'!$B$8*SLP!C20594,"")</f>
        <v/>
      </c>
    </row>
    <row r="20615" spans="1:5" x14ac:dyDescent="0.3">
      <c r="A20615" s="25">
        <v>46237</v>
      </c>
      <c r="B20615" s="31">
        <v>0.5625</v>
      </c>
      <c r="C20615" s="46"/>
      <c r="D20615" s="29">
        <v>46237.5625</v>
      </c>
      <c r="E20615" s="15" t="str">
        <f>IF(AND($B$6=NB!$A$17,$B$8&gt;0),'Ersparnisberechnung Sommertarif'!$B$8*SLP!C20595,"")</f>
        <v/>
      </c>
    </row>
    <row r="20616" spans="1:5" x14ac:dyDescent="0.3">
      <c r="A20616" s="25">
        <v>46237</v>
      </c>
      <c r="B20616" s="31">
        <v>0.57291666666666663</v>
      </c>
      <c r="C20616" s="46"/>
      <c r="D20616" s="29">
        <v>46237.572916666664</v>
      </c>
      <c r="E20616" s="15" t="str">
        <f>IF(AND($B$6=NB!$A$17,$B$8&gt;0),'Ersparnisberechnung Sommertarif'!$B$8*SLP!C20596,"")</f>
        <v/>
      </c>
    </row>
    <row r="20617" spans="1:5" x14ac:dyDescent="0.3">
      <c r="A20617" s="25">
        <v>46237</v>
      </c>
      <c r="B20617" s="31">
        <v>0.58333333333333337</v>
      </c>
      <c r="C20617" s="46"/>
      <c r="D20617" s="29">
        <v>46237.583333333336</v>
      </c>
      <c r="E20617" s="15" t="str">
        <f>IF(AND($B$6=NB!$A$17,$B$8&gt;0),'Ersparnisberechnung Sommertarif'!$B$8*SLP!C20597,"")</f>
        <v/>
      </c>
    </row>
    <row r="20618" spans="1:5" x14ac:dyDescent="0.3">
      <c r="A20618" s="25">
        <v>46237</v>
      </c>
      <c r="B20618" s="31">
        <v>0.59375</v>
      </c>
      <c r="C20618" s="46"/>
      <c r="D20618" s="29">
        <v>46237.59375</v>
      </c>
      <c r="E20618" s="15" t="str">
        <f>IF(AND($B$6=NB!$A$17,$B$8&gt;0),'Ersparnisberechnung Sommertarif'!$B$8*SLP!C20598,"")</f>
        <v/>
      </c>
    </row>
    <row r="20619" spans="1:5" x14ac:dyDescent="0.3">
      <c r="A20619" s="25">
        <v>46237</v>
      </c>
      <c r="B20619" s="31">
        <v>0.60416666666666663</v>
      </c>
      <c r="C20619" s="46"/>
      <c r="D20619" s="29">
        <v>46237.604166666664</v>
      </c>
      <c r="E20619" s="15" t="str">
        <f>IF(AND($B$6=NB!$A$17,$B$8&gt;0),'Ersparnisberechnung Sommertarif'!$B$8*SLP!C20599,"")</f>
        <v/>
      </c>
    </row>
    <row r="20620" spans="1:5" x14ac:dyDescent="0.3">
      <c r="A20620" s="25">
        <v>46237</v>
      </c>
      <c r="B20620" s="31">
        <v>0.61458333333333337</v>
      </c>
      <c r="C20620" s="46"/>
      <c r="D20620" s="29">
        <v>46237.614583333336</v>
      </c>
      <c r="E20620" s="15" t="str">
        <f>IF(AND($B$6=NB!$A$17,$B$8&gt;0),'Ersparnisberechnung Sommertarif'!$B$8*SLP!C20600,"")</f>
        <v/>
      </c>
    </row>
    <row r="20621" spans="1:5" x14ac:dyDescent="0.3">
      <c r="A20621" s="25">
        <v>46237</v>
      </c>
      <c r="B20621" s="31">
        <v>0.625</v>
      </c>
      <c r="C20621" s="46"/>
      <c r="D20621" s="29">
        <v>46237.625</v>
      </c>
      <c r="E20621" s="15" t="str">
        <f>IF(AND($B$6=NB!$A$17,$B$8&gt;0),'Ersparnisberechnung Sommertarif'!$B$8*SLP!C20601,"")</f>
        <v/>
      </c>
    </row>
    <row r="20622" spans="1:5" x14ac:dyDescent="0.3">
      <c r="A20622" s="25">
        <v>46237</v>
      </c>
      <c r="B20622" s="31">
        <v>0.63541666666666663</v>
      </c>
      <c r="C20622" s="46"/>
      <c r="D20622" s="29">
        <v>46237.635416666664</v>
      </c>
      <c r="E20622" s="15" t="str">
        <f>IF(AND($B$6=NB!$A$17,$B$8&gt;0),'Ersparnisberechnung Sommertarif'!$B$8*SLP!C20602,"")</f>
        <v/>
      </c>
    </row>
    <row r="20623" spans="1:5" x14ac:dyDescent="0.3">
      <c r="A20623" s="25">
        <v>46237</v>
      </c>
      <c r="B20623" s="31">
        <v>0.64583333333333337</v>
      </c>
      <c r="C20623" s="46"/>
      <c r="D20623" s="29">
        <v>46237.645833333336</v>
      </c>
      <c r="E20623" s="15" t="str">
        <f>IF(AND($B$6=NB!$A$17,$B$8&gt;0),'Ersparnisberechnung Sommertarif'!$B$8*SLP!C20603,"")</f>
        <v/>
      </c>
    </row>
    <row r="20624" spans="1:5" x14ac:dyDescent="0.3">
      <c r="A20624" s="25">
        <v>46237</v>
      </c>
      <c r="B20624" s="31">
        <v>0.65625</v>
      </c>
      <c r="C20624" s="46"/>
      <c r="D20624" s="29">
        <v>46237.65625</v>
      </c>
      <c r="E20624" s="15" t="str">
        <f>IF(AND($B$6=NB!$A$17,$B$8&gt;0),'Ersparnisberechnung Sommertarif'!$B$8*SLP!C20604,"")</f>
        <v/>
      </c>
    </row>
    <row r="20625" spans="1:5" x14ac:dyDescent="0.3">
      <c r="A20625" s="25">
        <v>46237</v>
      </c>
      <c r="B20625" s="31">
        <v>0.66666666666666663</v>
      </c>
      <c r="C20625" s="46"/>
      <c r="D20625" s="29">
        <v>46237.666666666664</v>
      </c>
      <c r="E20625" s="15" t="str">
        <f>IF(AND($B$6=NB!$A$17,$B$8&gt;0),'Ersparnisberechnung Sommertarif'!$B$8*SLP!C20605,"")</f>
        <v/>
      </c>
    </row>
    <row r="20626" spans="1:5" x14ac:dyDescent="0.3">
      <c r="A20626" s="25">
        <v>46237</v>
      </c>
      <c r="B20626" s="31">
        <v>0.67708333333333337</v>
      </c>
      <c r="C20626" s="46"/>
      <c r="D20626" s="29">
        <v>46237.677083333336</v>
      </c>
      <c r="E20626" s="15" t="str">
        <f>IF(AND($B$6=NB!$A$17,$B$8&gt;0),'Ersparnisberechnung Sommertarif'!$B$8*SLP!C20606,"")</f>
        <v/>
      </c>
    </row>
    <row r="20627" spans="1:5" x14ac:dyDescent="0.3">
      <c r="A20627" s="25">
        <v>46237</v>
      </c>
      <c r="B20627" s="31">
        <v>0.6875</v>
      </c>
      <c r="C20627" s="46"/>
      <c r="D20627" s="29">
        <v>46237.6875</v>
      </c>
      <c r="E20627" s="15" t="str">
        <f>IF(AND($B$6=NB!$A$17,$B$8&gt;0),'Ersparnisberechnung Sommertarif'!$B$8*SLP!C20607,"")</f>
        <v/>
      </c>
    </row>
    <row r="20628" spans="1:5" x14ac:dyDescent="0.3">
      <c r="A20628" s="25">
        <v>46237</v>
      </c>
      <c r="B20628" s="31">
        <v>0.69791666666666663</v>
      </c>
      <c r="C20628" s="46"/>
      <c r="D20628" s="29">
        <v>46237.697916666664</v>
      </c>
      <c r="E20628" s="15" t="str">
        <f>IF(AND($B$6=NB!$A$17,$B$8&gt;0),'Ersparnisberechnung Sommertarif'!$B$8*SLP!C20608,"")</f>
        <v/>
      </c>
    </row>
    <row r="20629" spans="1:5" x14ac:dyDescent="0.3">
      <c r="A20629" s="25">
        <v>46237</v>
      </c>
      <c r="B20629" s="31">
        <v>0.70833333333333337</v>
      </c>
      <c r="C20629" s="46"/>
      <c r="D20629" s="29">
        <v>46237.708333333336</v>
      </c>
      <c r="E20629" s="15" t="str">
        <f>IF(AND($B$6=NB!$A$17,$B$8&gt;0),'Ersparnisberechnung Sommertarif'!$B$8*SLP!C20609,"")</f>
        <v/>
      </c>
    </row>
    <row r="20630" spans="1:5" x14ac:dyDescent="0.3">
      <c r="A20630" s="25">
        <v>46237</v>
      </c>
      <c r="B20630" s="31">
        <v>0.71875</v>
      </c>
      <c r="C20630" s="46"/>
      <c r="D20630" s="29">
        <v>46237.71875</v>
      </c>
      <c r="E20630" s="15" t="str">
        <f>IF(AND($B$6=NB!$A$17,$B$8&gt;0),'Ersparnisberechnung Sommertarif'!$B$8*SLP!C20610,"")</f>
        <v/>
      </c>
    </row>
    <row r="20631" spans="1:5" x14ac:dyDescent="0.3">
      <c r="A20631" s="25">
        <v>46237</v>
      </c>
      <c r="B20631" s="31">
        <v>0.72916666666666663</v>
      </c>
      <c r="C20631" s="46"/>
      <c r="D20631" s="29">
        <v>46237.729166666664</v>
      </c>
      <c r="E20631" s="15" t="str">
        <f>IF(AND($B$6=NB!$A$17,$B$8&gt;0),'Ersparnisberechnung Sommertarif'!$B$8*SLP!C20611,"")</f>
        <v/>
      </c>
    </row>
    <row r="20632" spans="1:5" x14ac:dyDescent="0.3">
      <c r="A20632" s="25">
        <v>46237</v>
      </c>
      <c r="B20632" s="31">
        <v>0.73958333333333337</v>
      </c>
      <c r="C20632" s="46"/>
      <c r="D20632" s="29">
        <v>46237.739583333336</v>
      </c>
      <c r="E20632" s="15" t="str">
        <f>IF(AND($B$6=NB!$A$17,$B$8&gt;0),'Ersparnisberechnung Sommertarif'!$B$8*SLP!C20612,"")</f>
        <v/>
      </c>
    </row>
    <row r="20633" spans="1:5" x14ac:dyDescent="0.3">
      <c r="A20633" s="25">
        <v>46237</v>
      </c>
      <c r="B20633" s="31">
        <v>0.75</v>
      </c>
      <c r="C20633" s="46"/>
      <c r="D20633" s="29">
        <v>46237.75</v>
      </c>
      <c r="E20633" s="15" t="str">
        <f>IF(AND($B$6=NB!$A$17,$B$8&gt;0),'Ersparnisberechnung Sommertarif'!$B$8*SLP!C20613,"")</f>
        <v/>
      </c>
    </row>
    <row r="20634" spans="1:5" x14ac:dyDescent="0.3">
      <c r="A20634" s="25">
        <v>46237</v>
      </c>
      <c r="B20634" s="31">
        <v>0.76041666666666663</v>
      </c>
      <c r="C20634" s="46"/>
      <c r="D20634" s="29">
        <v>46237.760416666664</v>
      </c>
      <c r="E20634" s="15" t="str">
        <f>IF(AND($B$6=NB!$A$17,$B$8&gt;0),'Ersparnisberechnung Sommertarif'!$B$8*SLP!C20614,"")</f>
        <v/>
      </c>
    </row>
    <row r="20635" spans="1:5" x14ac:dyDescent="0.3">
      <c r="A20635" s="25">
        <v>46237</v>
      </c>
      <c r="B20635" s="31">
        <v>0.77083333333333337</v>
      </c>
      <c r="C20635" s="46"/>
      <c r="D20635" s="29">
        <v>46237.770833333336</v>
      </c>
      <c r="E20635" s="15" t="str">
        <f>IF(AND($B$6=NB!$A$17,$B$8&gt;0),'Ersparnisberechnung Sommertarif'!$B$8*SLP!C20615,"")</f>
        <v/>
      </c>
    </row>
    <row r="20636" spans="1:5" x14ac:dyDescent="0.3">
      <c r="A20636" s="25">
        <v>46237</v>
      </c>
      <c r="B20636" s="31">
        <v>0.78125</v>
      </c>
      <c r="C20636" s="46"/>
      <c r="D20636" s="29">
        <v>46237.78125</v>
      </c>
      <c r="E20636" s="15" t="str">
        <f>IF(AND($B$6=NB!$A$17,$B$8&gt;0),'Ersparnisberechnung Sommertarif'!$B$8*SLP!C20616,"")</f>
        <v/>
      </c>
    </row>
    <row r="20637" spans="1:5" x14ac:dyDescent="0.3">
      <c r="A20637" s="25">
        <v>46237</v>
      </c>
      <c r="B20637" s="31">
        <v>0.79166666666666663</v>
      </c>
      <c r="C20637" s="46"/>
      <c r="D20637" s="29">
        <v>46237.791666666664</v>
      </c>
      <c r="E20637" s="15" t="str">
        <f>IF(AND($B$6=NB!$A$17,$B$8&gt;0),'Ersparnisberechnung Sommertarif'!$B$8*SLP!C20617,"")</f>
        <v/>
      </c>
    </row>
    <row r="20638" spans="1:5" x14ac:dyDescent="0.3">
      <c r="A20638" s="25">
        <v>46237</v>
      </c>
      <c r="B20638" s="31">
        <v>0.80208333333333337</v>
      </c>
      <c r="C20638" s="46"/>
      <c r="D20638" s="29">
        <v>46237.802083333336</v>
      </c>
      <c r="E20638" s="15" t="str">
        <f>IF(AND($B$6=NB!$A$17,$B$8&gt;0),'Ersparnisberechnung Sommertarif'!$B$8*SLP!C20618,"")</f>
        <v/>
      </c>
    </row>
    <row r="20639" spans="1:5" x14ac:dyDescent="0.3">
      <c r="A20639" s="25">
        <v>46237</v>
      </c>
      <c r="B20639" s="31">
        <v>0.8125</v>
      </c>
      <c r="C20639" s="46"/>
      <c r="D20639" s="29">
        <v>46237.8125</v>
      </c>
      <c r="E20639" s="15" t="str">
        <f>IF(AND($B$6=NB!$A$17,$B$8&gt;0),'Ersparnisberechnung Sommertarif'!$B$8*SLP!C20619,"")</f>
        <v/>
      </c>
    </row>
    <row r="20640" spans="1:5" x14ac:dyDescent="0.3">
      <c r="A20640" s="25">
        <v>46237</v>
      </c>
      <c r="B20640" s="31">
        <v>0.82291666666666663</v>
      </c>
      <c r="C20640" s="46"/>
      <c r="D20640" s="29">
        <v>46237.822916666664</v>
      </c>
      <c r="E20640" s="15" t="str">
        <f>IF(AND($B$6=NB!$A$17,$B$8&gt;0),'Ersparnisberechnung Sommertarif'!$B$8*SLP!C20620,"")</f>
        <v/>
      </c>
    </row>
    <row r="20641" spans="1:5" x14ac:dyDescent="0.3">
      <c r="A20641" s="25">
        <v>46237</v>
      </c>
      <c r="B20641" s="31">
        <v>0.83333333333333337</v>
      </c>
      <c r="C20641" s="46"/>
      <c r="D20641" s="29">
        <v>46237.833333333336</v>
      </c>
      <c r="E20641" s="15" t="str">
        <f>IF(AND($B$6=NB!$A$17,$B$8&gt;0),'Ersparnisberechnung Sommertarif'!$B$8*SLP!C20621,"")</f>
        <v/>
      </c>
    </row>
    <row r="20642" spans="1:5" x14ac:dyDescent="0.3">
      <c r="A20642" s="25">
        <v>46237</v>
      </c>
      <c r="B20642" s="31">
        <v>0.84375</v>
      </c>
      <c r="C20642" s="46"/>
      <c r="D20642" s="29">
        <v>46237.84375</v>
      </c>
      <c r="E20642" s="15" t="str">
        <f>IF(AND($B$6=NB!$A$17,$B$8&gt;0),'Ersparnisberechnung Sommertarif'!$B$8*SLP!C20622,"")</f>
        <v/>
      </c>
    </row>
    <row r="20643" spans="1:5" x14ac:dyDescent="0.3">
      <c r="A20643" s="25">
        <v>46237</v>
      </c>
      <c r="B20643" s="31">
        <v>0.85416666666666663</v>
      </c>
      <c r="C20643" s="46"/>
      <c r="D20643" s="29">
        <v>46237.854166666664</v>
      </c>
      <c r="E20643" s="15" t="str">
        <f>IF(AND($B$6=NB!$A$17,$B$8&gt;0),'Ersparnisberechnung Sommertarif'!$B$8*SLP!C20623,"")</f>
        <v/>
      </c>
    </row>
    <row r="20644" spans="1:5" x14ac:dyDescent="0.3">
      <c r="A20644" s="25">
        <v>46237</v>
      </c>
      <c r="B20644" s="31">
        <v>0.86458333333333337</v>
      </c>
      <c r="C20644" s="46"/>
      <c r="D20644" s="29">
        <v>46237.864583333336</v>
      </c>
      <c r="E20644" s="15" t="str">
        <f>IF(AND($B$6=NB!$A$17,$B$8&gt;0),'Ersparnisberechnung Sommertarif'!$B$8*SLP!C20624,"")</f>
        <v/>
      </c>
    </row>
    <row r="20645" spans="1:5" x14ac:dyDescent="0.3">
      <c r="A20645" s="25">
        <v>46237</v>
      </c>
      <c r="B20645" s="31">
        <v>0.875</v>
      </c>
      <c r="C20645" s="46"/>
      <c r="D20645" s="29">
        <v>46237.875</v>
      </c>
      <c r="E20645" s="15" t="str">
        <f>IF(AND($B$6=NB!$A$17,$B$8&gt;0),'Ersparnisberechnung Sommertarif'!$B$8*SLP!C20625,"")</f>
        <v/>
      </c>
    </row>
    <row r="20646" spans="1:5" x14ac:dyDescent="0.3">
      <c r="A20646" s="25">
        <v>46237</v>
      </c>
      <c r="B20646" s="31">
        <v>0.88541666666666663</v>
      </c>
      <c r="C20646" s="46"/>
      <c r="D20646" s="29">
        <v>46237.885416666664</v>
      </c>
      <c r="E20646" s="15" t="str">
        <f>IF(AND($B$6=NB!$A$17,$B$8&gt;0),'Ersparnisberechnung Sommertarif'!$B$8*SLP!C20626,"")</f>
        <v/>
      </c>
    </row>
    <row r="20647" spans="1:5" x14ac:dyDescent="0.3">
      <c r="A20647" s="25">
        <v>46237</v>
      </c>
      <c r="B20647" s="31">
        <v>0.89583333333333337</v>
      </c>
      <c r="C20647" s="46"/>
      <c r="D20647" s="29">
        <v>46237.895833333336</v>
      </c>
      <c r="E20647" s="15" t="str">
        <f>IF(AND($B$6=NB!$A$17,$B$8&gt;0),'Ersparnisberechnung Sommertarif'!$B$8*SLP!C20627,"")</f>
        <v/>
      </c>
    </row>
    <row r="20648" spans="1:5" x14ac:dyDescent="0.3">
      <c r="A20648" s="25">
        <v>46237</v>
      </c>
      <c r="B20648" s="31">
        <v>0.90625</v>
      </c>
      <c r="C20648" s="46"/>
      <c r="D20648" s="29">
        <v>46237.90625</v>
      </c>
      <c r="E20648" s="15" t="str">
        <f>IF(AND($B$6=NB!$A$17,$B$8&gt;0),'Ersparnisberechnung Sommertarif'!$B$8*SLP!C20628,"")</f>
        <v/>
      </c>
    </row>
    <row r="20649" spans="1:5" x14ac:dyDescent="0.3">
      <c r="A20649" s="25">
        <v>46237</v>
      </c>
      <c r="B20649" s="31">
        <v>0.91666666666666663</v>
      </c>
      <c r="C20649" s="46"/>
      <c r="D20649" s="29">
        <v>46237.916666666664</v>
      </c>
      <c r="E20649" s="15" t="str">
        <f>IF(AND($B$6=NB!$A$17,$B$8&gt;0),'Ersparnisberechnung Sommertarif'!$B$8*SLP!C20629,"")</f>
        <v/>
      </c>
    </row>
    <row r="20650" spans="1:5" x14ac:dyDescent="0.3">
      <c r="A20650" s="25">
        <v>46237</v>
      </c>
      <c r="B20650" s="31">
        <v>0.92708333333333337</v>
      </c>
      <c r="C20650" s="46"/>
      <c r="D20650" s="29">
        <v>46237.927083333336</v>
      </c>
      <c r="E20650" s="15" t="str">
        <f>IF(AND($B$6=NB!$A$17,$B$8&gt;0),'Ersparnisberechnung Sommertarif'!$B$8*SLP!C20630,"")</f>
        <v/>
      </c>
    </row>
    <row r="20651" spans="1:5" x14ac:dyDescent="0.3">
      <c r="A20651" s="25">
        <v>46237</v>
      </c>
      <c r="B20651" s="31">
        <v>0.9375</v>
      </c>
      <c r="C20651" s="46"/>
      <c r="D20651" s="29">
        <v>46237.9375</v>
      </c>
      <c r="E20651" s="15" t="str">
        <f>IF(AND($B$6=NB!$A$17,$B$8&gt;0),'Ersparnisberechnung Sommertarif'!$B$8*SLP!C20631,"")</f>
        <v/>
      </c>
    </row>
    <row r="20652" spans="1:5" x14ac:dyDescent="0.3">
      <c r="A20652" s="25">
        <v>46237</v>
      </c>
      <c r="B20652" s="31">
        <v>0.94791666666666663</v>
      </c>
      <c r="C20652" s="46"/>
      <c r="D20652" s="29">
        <v>46237.947916666664</v>
      </c>
      <c r="E20652" s="15" t="str">
        <f>IF(AND($B$6=NB!$A$17,$B$8&gt;0),'Ersparnisberechnung Sommertarif'!$B$8*SLP!C20632,"")</f>
        <v/>
      </c>
    </row>
    <row r="20653" spans="1:5" x14ac:dyDescent="0.3">
      <c r="A20653" s="25">
        <v>46237</v>
      </c>
      <c r="B20653" s="31">
        <v>0.95833333333333337</v>
      </c>
      <c r="C20653" s="46"/>
      <c r="D20653" s="29">
        <v>46237.958333333336</v>
      </c>
      <c r="E20653" s="15" t="str">
        <f>IF(AND($B$6=NB!$A$17,$B$8&gt;0),'Ersparnisberechnung Sommertarif'!$B$8*SLP!C20633,"")</f>
        <v/>
      </c>
    </row>
    <row r="20654" spans="1:5" x14ac:dyDescent="0.3">
      <c r="A20654" s="25">
        <v>46237</v>
      </c>
      <c r="B20654" s="31">
        <v>0.96875</v>
      </c>
      <c r="C20654" s="46"/>
      <c r="D20654" s="29">
        <v>46237.96875</v>
      </c>
      <c r="E20654" s="15" t="str">
        <f>IF(AND($B$6=NB!$A$17,$B$8&gt;0),'Ersparnisberechnung Sommertarif'!$B$8*SLP!C20634,"")</f>
        <v/>
      </c>
    </row>
    <row r="20655" spans="1:5" x14ac:dyDescent="0.3">
      <c r="A20655" s="25">
        <v>46237</v>
      </c>
      <c r="B20655" s="31">
        <v>0.97916666666666663</v>
      </c>
      <c r="C20655" s="46"/>
      <c r="D20655" s="29">
        <v>46237.979166666664</v>
      </c>
      <c r="E20655" s="15" t="str">
        <f>IF(AND($B$6=NB!$A$17,$B$8&gt;0),'Ersparnisberechnung Sommertarif'!$B$8*SLP!C20635,"")</f>
        <v/>
      </c>
    </row>
    <row r="20656" spans="1:5" x14ac:dyDescent="0.3">
      <c r="A20656" s="25">
        <v>46237</v>
      </c>
      <c r="B20656" s="31">
        <v>0.98958333333333337</v>
      </c>
      <c r="C20656" s="46"/>
      <c r="D20656" s="29">
        <v>46237.989583333336</v>
      </c>
      <c r="E20656" s="15" t="str">
        <f>IF(AND($B$6=NB!$A$17,$B$8&gt;0),'Ersparnisberechnung Sommertarif'!$B$8*SLP!C20636,"")</f>
        <v/>
      </c>
    </row>
    <row r="20657" spans="1:5" x14ac:dyDescent="0.3">
      <c r="A20657" s="25">
        <v>46238</v>
      </c>
      <c r="B20657" s="31">
        <v>0</v>
      </c>
      <c r="C20657" s="46"/>
      <c r="D20657" s="29">
        <v>46238</v>
      </c>
      <c r="E20657" s="15" t="str">
        <f>IF(AND($B$6=NB!$A$17,$B$8&gt;0),'Ersparnisberechnung Sommertarif'!$B$8*SLP!C20637,"")</f>
        <v/>
      </c>
    </row>
    <row r="20658" spans="1:5" x14ac:dyDescent="0.3">
      <c r="A20658" s="25">
        <v>46238</v>
      </c>
      <c r="B20658" s="31">
        <v>1.0416666666666666E-2</v>
      </c>
      <c r="C20658" s="46"/>
      <c r="D20658" s="29">
        <v>46238.010416666664</v>
      </c>
      <c r="E20658" s="15" t="str">
        <f>IF(AND($B$6=NB!$A$17,$B$8&gt;0),'Ersparnisberechnung Sommertarif'!$B$8*SLP!C20638,"")</f>
        <v/>
      </c>
    </row>
    <row r="20659" spans="1:5" x14ac:dyDescent="0.3">
      <c r="A20659" s="25">
        <v>46238</v>
      </c>
      <c r="B20659" s="31">
        <v>2.0833333333333332E-2</v>
      </c>
      <c r="C20659" s="46"/>
      <c r="D20659" s="29">
        <v>46238.020833333336</v>
      </c>
      <c r="E20659" s="15" t="str">
        <f>IF(AND($B$6=NB!$A$17,$B$8&gt;0),'Ersparnisberechnung Sommertarif'!$B$8*SLP!C20639,"")</f>
        <v/>
      </c>
    </row>
    <row r="20660" spans="1:5" x14ac:dyDescent="0.3">
      <c r="A20660" s="25">
        <v>46238</v>
      </c>
      <c r="B20660" s="31">
        <v>3.125E-2</v>
      </c>
      <c r="C20660" s="46"/>
      <c r="D20660" s="29">
        <v>46238.03125</v>
      </c>
      <c r="E20660" s="15" t="str">
        <f>IF(AND($B$6=NB!$A$17,$B$8&gt;0),'Ersparnisberechnung Sommertarif'!$B$8*SLP!C20640,"")</f>
        <v/>
      </c>
    </row>
    <row r="20661" spans="1:5" x14ac:dyDescent="0.3">
      <c r="A20661" s="25">
        <v>46238</v>
      </c>
      <c r="B20661" s="31">
        <v>4.1666666666666664E-2</v>
      </c>
      <c r="C20661" s="46"/>
      <c r="D20661" s="29">
        <v>46238.041666666664</v>
      </c>
      <c r="E20661" s="15" t="str">
        <f>IF(AND($B$6=NB!$A$17,$B$8&gt;0),'Ersparnisberechnung Sommertarif'!$B$8*SLP!C20641,"")</f>
        <v/>
      </c>
    </row>
    <row r="20662" spans="1:5" x14ac:dyDescent="0.3">
      <c r="A20662" s="25">
        <v>46238</v>
      </c>
      <c r="B20662" s="31">
        <v>5.2083333333333336E-2</v>
      </c>
      <c r="C20662" s="46"/>
      <c r="D20662" s="29">
        <v>46238.052083333336</v>
      </c>
      <c r="E20662" s="15" t="str">
        <f>IF(AND($B$6=NB!$A$17,$B$8&gt;0),'Ersparnisberechnung Sommertarif'!$B$8*SLP!C20642,"")</f>
        <v/>
      </c>
    </row>
    <row r="20663" spans="1:5" x14ac:dyDescent="0.3">
      <c r="A20663" s="25">
        <v>46238</v>
      </c>
      <c r="B20663" s="31">
        <v>6.25E-2</v>
      </c>
      <c r="C20663" s="46"/>
      <c r="D20663" s="29">
        <v>46238.0625</v>
      </c>
      <c r="E20663" s="15" t="str">
        <f>IF(AND($B$6=NB!$A$17,$B$8&gt;0),'Ersparnisberechnung Sommertarif'!$B$8*SLP!C20643,"")</f>
        <v/>
      </c>
    </row>
    <row r="20664" spans="1:5" x14ac:dyDescent="0.3">
      <c r="A20664" s="25">
        <v>46238</v>
      </c>
      <c r="B20664" s="31">
        <v>7.2916666666666671E-2</v>
      </c>
      <c r="C20664" s="46"/>
      <c r="D20664" s="29">
        <v>46238.072916666664</v>
      </c>
      <c r="E20664" s="15" t="str">
        <f>IF(AND($B$6=NB!$A$17,$B$8&gt;0),'Ersparnisberechnung Sommertarif'!$B$8*SLP!C20644,"")</f>
        <v/>
      </c>
    </row>
    <row r="20665" spans="1:5" x14ac:dyDescent="0.3">
      <c r="A20665" s="25">
        <v>46238</v>
      </c>
      <c r="B20665" s="31">
        <v>8.3333333333333329E-2</v>
      </c>
      <c r="C20665" s="46"/>
      <c r="D20665" s="29">
        <v>46238.083333333336</v>
      </c>
      <c r="E20665" s="15" t="str">
        <f>IF(AND($B$6=NB!$A$17,$B$8&gt;0),'Ersparnisberechnung Sommertarif'!$B$8*SLP!C20645,"")</f>
        <v/>
      </c>
    </row>
    <row r="20666" spans="1:5" x14ac:dyDescent="0.3">
      <c r="A20666" s="25">
        <v>46238</v>
      </c>
      <c r="B20666" s="31">
        <v>9.375E-2</v>
      </c>
      <c r="C20666" s="46"/>
      <c r="D20666" s="29">
        <v>46238.09375</v>
      </c>
      <c r="E20666" s="15" t="str">
        <f>IF(AND($B$6=NB!$A$17,$B$8&gt;0),'Ersparnisberechnung Sommertarif'!$B$8*SLP!C20646,"")</f>
        <v/>
      </c>
    </row>
    <row r="20667" spans="1:5" x14ac:dyDescent="0.3">
      <c r="A20667" s="25">
        <v>46238</v>
      </c>
      <c r="B20667" s="31">
        <v>0.10416666666666667</v>
      </c>
      <c r="C20667" s="46"/>
      <c r="D20667" s="29">
        <v>46238.104166666664</v>
      </c>
      <c r="E20667" s="15" t="str">
        <f>IF(AND($B$6=NB!$A$17,$B$8&gt;0),'Ersparnisberechnung Sommertarif'!$B$8*SLP!C20647,"")</f>
        <v/>
      </c>
    </row>
    <row r="20668" spans="1:5" x14ac:dyDescent="0.3">
      <c r="A20668" s="25">
        <v>46238</v>
      </c>
      <c r="B20668" s="31">
        <v>0.11458333333333333</v>
      </c>
      <c r="C20668" s="46"/>
      <c r="D20668" s="29">
        <v>46238.114583333336</v>
      </c>
      <c r="E20668" s="15" t="str">
        <f>IF(AND($B$6=NB!$A$17,$B$8&gt;0),'Ersparnisberechnung Sommertarif'!$B$8*SLP!C20648,"")</f>
        <v/>
      </c>
    </row>
    <row r="20669" spans="1:5" x14ac:dyDescent="0.3">
      <c r="A20669" s="25">
        <v>46238</v>
      </c>
      <c r="B20669" s="31">
        <v>0.125</v>
      </c>
      <c r="C20669" s="46"/>
      <c r="D20669" s="29">
        <v>46238.125</v>
      </c>
      <c r="E20669" s="15" t="str">
        <f>IF(AND($B$6=NB!$A$17,$B$8&gt;0),'Ersparnisberechnung Sommertarif'!$B$8*SLP!C20649,"")</f>
        <v/>
      </c>
    </row>
    <row r="20670" spans="1:5" x14ac:dyDescent="0.3">
      <c r="A20670" s="25">
        <v>46238</v>
      </c>
      <c r="B20670" s="31">
        <v>0.13541666666666666</v>
      </c>
      <c r="C20670" s="46"/>
      <c r="D20670" s="29">
        <v>46238.135416666664</v>
      </c>
      <c r="E20670" s="15" t="str">
        <f>IF(AND($B$6=NB!$A$17,$B$8&gt;0),'Ersparnisberechnung Sommertarif'!$B$8*SLP!C20650,"")</f>
        <v/>
      </c>
    </row>
    <row r="20671" spans="1:5" x14ac:dyDescent="0.3">
      <c r="A20671" s="25">
        <v>46238</v>
      </c>
      <c r="B20671" s="31">
        <v>0.14583333333333334</v>
      </c>
      <c r="C20671" s="46"/>
      <c r="D20671" s="29">
        <v>46238.145833333336</v>
      </c>
      <c r="E20671" s="15" t="str">
        <f>IF(AND($B$6=NB!$A$17,$B$8&gt;0),'Ersparnisberechnung Sommertarif'!$B$8*SLP!C20651,"")</f>
        <v/>
      </c>
    </row>
    <row r="20672" spans="1:5" x14ac:dyDescent="0.3">
      <c r="A20672" s="25">
        <v>46238</v>
      </c>
      <c r="B20672" s="31">
        <v>0.15625</v>
      </c>
      <c r="C20672" s="46"/>
      <c r="D20672" s="29">
        <v>46238.15625</v>
      </c>
      <c r="E20672" s="15" t="str">
        <f>IF(AND($B$6=NB!$A$17,$B$8&gt;0),'Ersparnisberechnung Sommertarif'!$B$8*SLP!C20652,"")</f>
        <v/>
      </c>
    </row>
    <row r="20673" spans="1:5" x14ac:dyDescent="0.3">
      <c r="A20673" s="25">
        <v>46238</v>
      </c>
      <c r="B20673" s="31">
        <v>0.16666666666666666</v>
      </c>
      <c r="C20673" s="46"/>
      <c r="D20673" s="29">
        <v>46238.166666666664</v>
      </c>
      <c r="E20673" s="15" t="str">
        <f>IF(AND($B$6=NB!$A$17,$B$8&gt;0),'Ersparnisberechnung Sommertarif'!$B$8*SLP!C20653,"")</f>
        <v/>
      </c>
    </row>
    <row r="20674" spans="1:5" x14ac:dyDescent="0.3">
      <c r="A20674" s="25">
        <v>46238</v>
      </c>
      <c r="B20674" s="31">
        <v>0.17708333333333334</v>
      </c>
      <c r="C20674" s="46"/>
      <c r="D20674" s="29">
        <v>46238.177083333336</v>
      </c>
      <c r="E20674" s="15" t="str">
        <f>IF(AND($B$6=NB!$A$17,$B$8&gt;0),'Ersparnisberechnung Sommertarif'!$B$8*SLP!C20654,"")</f>
        <v/>
      </c>
    </row>
    <row r="20675" spans="1:5" x14ac:dyDescent="0.3">
      <c r="A20675" s="25">
        <v>46238</v>
      </c>
      <c r="B20675" s="31">
        <v>0.1875</v>
      </c>
      <c r="C20675" s="46"/>
      <c r="D20675" s="29">
        <v>46238.1875</v>
      </c>
      <c r="E20675" s="15" t="str">
        <f>IF(AND($B$6=NB!$A$17,$B$8&gt;0),'Ersparnisberechnung Sommertarif'!$B$8*SLP!C20655,"")</f>
        <v/>
      </c>
    </row>
    <row r="20676" spans="1:5" x14ac:dyDescent="0.3">
      <c r="A20676" s="25">
        <v>46238</v>
      </c>
      <c r="B20676" s="31">
        <v>0.19791666666666666</v>
      </c>
      <c r="C20676" s="46"/>
      <c r="D20676" s="29">
        <v>46238.197916666664</v>
      </c>
      <c r="E20676" s="15" t="str">
        <f>IF(AND($B$6=NB!$A$17,$B$8&gt;0),'Ersparnisberechnung Sommertarif'!$B$8*SLP!C20656,"")</f>
        <v/>
      </c>
    </row>
    <row r="20677" spans="1:5" x14ac:dyDescent="0.3">
      <c r="A20677" s="25">
        <v>46238</v>
      </c>
      <c r="B20677" s="31">
        <v>0.20833333333333334</v>
      </c>
      <c r="C20677" s="46"/>
      <c r="D20677" s="29">
        <v>46238.208333333336</v>
      </c>
      <c r="E20677" s="15" t="str">
        <f>IF(AND($B$6=NB!$A$17,$B$8&gt;0),'Ersparnisberechnung Sommertarif'!$B$8*SLP!C20657,"")</f>
        <v/>
      </c>
    </row>
    <row r="20678" spans="1:5" x14ac:dyDescent="0.3">
      <c r="A20678" s="25">
        <v>46238</v>
      </c>
      <c r="B20678" s="31">
        <v>0.21875</v>
      </c>
      <c r="C20678" s="46"/>
      <c r="D20678" s="29">
        <v>46238.21875</v>
      </c>
      <c r="E20678" s="15" t="str">
        <f>IF(AND($B$6=NB!$A$17,$B$8&gt;0),'Ersparnisberechnung Sommertarif'!$B$8*SLP!C20658,"")</f>
        <v/>
      </c>
    </row>
    <row r="20679" spans="1:5" x14ac:dyDescent="0.3">
      <c r="A20679" s="25">
        <v>46238</v>
      </c>
      <c r="B20679" s="31">
        <v>0.22916666666666666</v>
      </c>
      <c r="C20679" s="46"/>
      <c r="D20679" s="29">
        <v>46238.229166666664</v>
      </c>
      <c r="E20679" s="15" t="str">
        <f>IF(AND($B$6=NB!$A$17,$B$8&gt;0),'Ersparnisberechnung Sommertarif'!$B$8*SLP!C20659,"")</f>
        <v/>
      </c>
    </row>
    <row r="20680" spans="1:5" x14ac:dyDescent="0.3">
      <c r="A20680" s="25">
        <v>46238</v>
      </c>
      <c r="B20680" s="31">
        <v>0.23958333333333334</v>
      </c>
      <c r="C20680" s="46"/>
      <c r="D20680" s="29">
        <v>46238.239583333336</v>
      </c>
      <c r="E20680" s="15" t="str">
        <f>IF(AND($B$6=NB!$A$17,$B$8&gt;0),'Ersparnisberechnung Sommertarif'!$B$8*SLP!C20660,"")</f>
        <v/>
      </c>
    </row>
    <row r="20681" spans="1:5" x14ac:dyDescent="0.3">
      <c r="A20681" s="25">
        <v>46238</v>
      </c>
      <c r="B20681" s="31">
        <v>0.25</v>
      </c>
      <c r="C20681" s="46"/>
      <c r="D20681" s="29">
        <v>46238.25</v>
      </c>
      <c r="E20681" s="15" t="str">
        <f>IF(AND($B$6=NB!$A$17,$B$8&gt;0),'Ersparnisberechnung Sommertarif'!$B$8*SLP!C20661,"")</f>
        <v/>
      </c>
    </row>
    <row r="20682" spans="1:5" x14ac:dyDescent="0.3">
      <c r="A20682" s="25">
        <v>46238</v>
      </c>
      <c r="B20682" s="31">
        <v>0.26041666666666669</v>
      </c>
      <c r="C20682" s="46"/>
      <c r="D20682" s="29">
        <v>46238.260416666664</v>
      </c>
      <c r="E20682" s="15" t="str">
        <f>IF(AND($B$6=NB!$A$17,$B$8&gt;0),'Ersparnisberechnung Sommertarif'!$B$8*SLP!C20662,"")</f>
        <v/>
      </c>
    </row>
    <row r="20683" spans="1:5" x14ac:dyDescent="0.3">
      <c r="A20683" s="25">
        <v>46238</v>
      </c>
      <c r="B20683" s="31">
        <v>0.27083333333333331</v>
      </c>
      <c r="C20683" s="46"/>
      <c r="D20683" s="29">
        <v>46238.270833333336</v>
      </c>
      <c r="E20683" s="15" t="str">
        <f>IF(AND($B$6=NB!$A$17,$B$8&gt;0),'Ersparnisberechnung Sommertarif'!$B$8*SLP!C20663,"")</f>
        <v/>
      </c>
    </row>
    <row r="20684" spans="1:5" x14ac:dyDescent="0.3">
      <c r="A20684" s="25">
        <v>46238</v>
      </c>
      <c r="B20684" s="31">
        <v>0.28125</v>
      </c>
      <c r="C20684" s="46"/>
      <c r="D20684" s="29">
        <v>46238.28125</v>
      </c>
      <c r="E20684" s="15" t="str">
        <f>IF(AND($B$6=NB!$A$17,$B$8&gt;0),'Ersparnisberechnung Sommertarif'!$B$8*SLP!C20664,"")</f>
        <v/>
      </c>
    </row>
    <row r="20685" spans="1:5" x14ac:dyDescent="0.3">
      <c r="A20685" s="25">
        <v>46238</v>
      </c>
      <c r="B20685" s="31">
        <v>0.29166666666666669</v>
      </c>
      <c r="C20685" s="46"/>
      <c r="D20685" s="29">
        <v>46238.291666666664</v>
      </c>
      <c r="E20685" s="15" t="str">
        <f>IF(AND($B$6=NB!$A$17,$B$8&gt;0),'Ersparnisberechnung Sommertarif'!$B$8*SLP!C20665,"")</f>
        <v/>
      </c>
    </row>
    <row r="20686" spans="1:5" x14ac:dyDescent="0.3">
      <c r="A20686" s="25">
        <v>46238</v>
      </c>
      <c r="B20686" s="31">
        <v>0.30208333333333331</v>
      </c>
      <c r="C20686" s="46"/>
      <c r="D20686" s="29">
        <v>46238.302083333336</v>
      </c>
      <c r="E20686" s="15" t="str">
        <f>IF(AND($B$6=NB!$A$17,$B$8&gt;0),'Ersparnisberechnung Sommertarif'!$B$8*SLP!C20666,"")</f>
        <v/>
      </c>
    </row>
    <row r="20687" spans="1:5" x14ac:dyDescent="0.3">
      <c r="A20687" s="25">
        <v>46238</v>
      </c>
      <c r="B20687" s="31">
        <v>0.3125</v>
      </c>
      <c r="C20687" s="46"/>
      <c r="D20687" s="29">
        <v>46238.3125</v>
      </c>
      <c r="E20687" s="15" t="str">
        <f>IF(AND($B$6=NB!$A$17,$B$8&gt;0),'Ersparnisberechnung Sommertarif'!$B$8*SLP!C20667,"")</f>
        <v/>
      </c>
    </row>
    <row r="20688" spans="1:5" x14ac:dyDescent="0.3">
      <c r="A20688" s="25">
        <v>46238</v>
      </c>
      <c r="B20688" s="31">
        <v>0.32291666666666669</v>
      </c>
      <c r="C20688" s="46"/>
      <c r="D20688" s="29">
        <v>46238.322916666664</v>
      </c>
      <c r="E20688" s="15" t="str">
        <f>IF(AND($B$6=NB!$A$17,$B$8&gt;0),'Ersparnisberechnung Sommertarif'!$B$8*SLP!C20668,"")</f>
        <v/>
      </c>
    </row>
    <row r="20689" spans="1:5" x14ac:dyDescent="0.3">
      <c r="A20689" s="25">
        <v>46238</v>
      </c>
      <c r="B20689" s="31">
        <v>0.33333333333333331</v>
      </c>
      <c r="C20689" s="46"/>
      <c r="D20689" s="29">
        <v>46238.333333333336</v>
      </c>
      <c r="E20689" s="15" t="str">
        <f>IF(AND($B$6=NB!$A$17,$B$8&gt;0),'Ersparnisberechnung Sommertarif'!$B$8*SLP!C20669,"")</f>
        <v/>
      </c>
    </row>
    <row r="20690" spans="1:5" x14ac:dyDescent="0.3">
      <c r="A20690" s="25">
        <v>46238</v>
      </c>
      <c r="B20690" s="31">
        <v>0.34375</v>
      </c>
      <c r="C20690" s="46"/>
      <c r="D20690" s="29">
        <v>46238.34375</v>
      </c>
      <c r="E20690" s="15" t="str">
        <f>IF(AND($B$6=NB!$A$17,$B$8&gt;0),'Ersparnisberechnung Sommertarif'!$B$8*SLP!C20670,"")</f>
        <v/>
      </c>
    </row>
    <row r="20691" spans="1:5" x14ac:dyDescent="0.3">
      <c r="A20691" s="25">
        <v>46238</v>
      </c>
      <c r="B20691" s="31">
        <v>0.35416666666666669</v>
      </c>
      <c r="C20691" s="46"/>
      <c r="D20691" s="29">
        <v>46238.354166666664</v>
      </c>
      <c r="E20691" s="15" t="str">
        <f>IF(AND($B$6=NB!$A$17,$B$8&gt;0),'Ersparnisberechnung Sommertarif'!$B$8*SLP!C20671,"")</f>
        <v/>
      </c>
    </row>
    <row r="20692" spans="1:5" x14ac:dyDescent="0.3">
      <c r="A20692" s="25">
        <v>46238</v>
      </c>
      <c r="B20692" s="31">
        <v>0.36458333333333331</v>
      </c>
      <c r="C20692" s="46"/>
      <c r="D20692" s="29">
        <v>46238.364583333336</v>
      </c>
      <c r="E20692" s="15" t="str">
        <f>IF(AND($B$6=NB!$A$17,$B$8&gt;0),'Ersparnisberechnung Sommertarif'!$B$8*SLP!C20672,"")</f>
        <v/>
      </c>
    </row>
    <row r="20693" spans="1:5" x14ac:dyDescent="0.3">
      <c r="A20693" s="25">
        <v>46238</v>
      </c>
      <c r="B20693" s="31">
        <v>0.375</v>
      </c>
      <c r="C20693" s="46"/>
      <c r="D20693" s="29">
        <v>46238.375</v>
      </c>
      <c r="E20693" s="15" t="str">
        <f>IF(AND($B$6=NB!$A$17,$B$8&gt;0),'Ersparnisberechnung Sommertarif'!$B$8*SLP!C20673,"")</f>
        <v/>
      </c>
    </row>
    <row r="20694" spans="1:5" x14ac:dyDescent="0.3">
      <c r="A20694" s="25">
        <v>46238</v>
      </c>
      <c r="B20694" s="31">
        <v>0.38541666666666669</v>
      </c>
      <c r="C20694" s="46"/>
      <c r="D20694" s="29">
        <v>46238.385416666664</v>
      </c>
      <c r="E20694" s="15" t="str">
        <f>IF(AND($B$6=NB!$A$17,$B$8&gt;0),'Ersparnisberechnung Sommertarif'!$B$8*SLP!C20674,"")</f>
        <v/>
      </c>
    </row>
    <row r="20695" spans="1:5" x14ac:dyDescent="0.3">
      <c r="A20695" s="25">
        <v>46238</v>
      </c>
      <c r="B20695" s="31">
        <v>0.39583333333333331</v>
      </c>
      <c r="C20695" s="46"/>
      <c r="D20695" s="29">
        <v>46238.395833333336</v>
      </c>
      <c r="E20695" s="15" t="str">
        <f>IF(AND($B$6=NB!$A$17,$B$8&gt;0),'Ersparnisberechnung Sommertarif'!$B$8*SLP!C20675,"")</f>
        <v/>
      </c>
    </row>
    <row r="20696" spans="1:5" x14ac:dyDescent="0.3">
      <c r="A20696" s="25">
        <v>46238</v>
      </c>
      <c r="B20696" s="31">
        <v>0.40625</v>
      </c>
      <c r="C20696" s="46"/>
      <c r="D20696" s="29">
        <v>46238.40625</v>
      </c>
      <c r="E20696" s="15" t="str">
        <f>IF(AND($B$6=NB!$A$17,$B$8&gt;0),'Ersparnisberechnung Sommertarif'!$B$8*SLP!C20676,"")</f>
        <v/>
      </c>
    </row>
    <row r="20697" spans="1:5" x14ac:dyDescent="0.3">
      <c r="A20697" s="25">
        <v>46238</v>
      </c>
      <c r="B20697" s="31">
        <v>0.41666666666666669</v>
      </c>
      <c r="C20697" s="46"/>
      <c r="D20697" s="29">
        <v>46238.416666666664</v>
      </c>
      <c r="E20697" s="15" t="str">
        <f>IF(AND($B$6=NB!$A$17,$B$8&gt;0),'Ersparnisberechnung Sommertarif'!$B$8*SLP!C20677,"")</f>
        <v/>
      </c>
    </row>
    <row r="20698" spans="1:5" x14ac:dyDescent="0.3">
      <c r="A20698" s="25">
        <v>46238</v>
      </c>
      <c r="B20698" s="31">
        <v>0.42708333333333331</v>
      </c>
      <c r="C20698" s="46"/>
      <c r="D20698" s="29">
        <v>46238.427083333336</v>
      </c>
      <c r="E20698" s="15" t="str">
        <f>IF(AND($B$6=NB!$A$17,$B$8&gt;0),'Ersparnisberechnung Sommertarif'!$B$8*SLP!C20678,"")</f>
        <v/>
      </c>
    </row>
    <row r="20699" spans="1:5" x14ac:dyDescent="0.3">
      <c r="A20699" s="25">
        <v>46238</v>
      </c>
      <c r="B20699" s="31">
        <v>0.4375</v>
      </c>
      <c r="C20699" s="46"/>
      <c r="D20699" s="29">
        <v>46238.4375</v>
      </c>
      <c r="E20699" s="15" t="str">
        <f>IF(AND($B$6=NB!$A$17,$B$8&gt;0),'Ersparnisberechnung Sommertarif'!$B$8*SLP!C20679,"")</f>
        <v/>
      </c>
    </row>
    <row r="20700" spans="1:5" x14ac:dyDescent="0.3">
      <c r="A20700" s="25">
        <v>46238</v>
      </c>
      <c r="B20700" s="31">
        <v>0.44791666666666669</v>
      </c>
      <c r="C20700" s="46"/>
      <c r="D20700" s="29">
        <v>46238.447916666664</v>
      </c>
      <c r="E20700" s="15" t="str">
        <f>IF(AND($B$6=NB!$A$17,$B$8&gt;0),'Ersparnisberechnung Sommertarif'!$B$8*SLP!C20680,"")</f>
        <v/>
      </c>
    </row>
    <row r="20701" spans="1:5" x14ac:dyDescent="0.3">
      <c r="A20701" s="25">
        <v>46238</v>
      </c>
      <c r="B20701" s="31">
        <v>0.45833333333333331</v>
      </c>
      <c r="C20701" s="46"/>
      <c r="D20701" s="29">
        <v>46238.458333333336</v>
      </c>
      <c r="E20701" s="15" t="str">
        <f>IF(AND($B$6=NB!$A$17,$B$8&gt;0),'Ersparnisberechnung Sommertarif'!$B$8*SLP!C20681,"")</f>
        <v/>
      </c>
    </row>
    <row r="20702" spans="1:5" x14ac:dyDescent="0.3">
      <c r="A20702" s="25">
        <v>46238</v>
      </c>
      <c r="B20702" s="31">
        <v>0.46875</v>
      </c>
      <c r="C20702" s="46"/>
      <c r="D20702" s="29">
        <v>46238.46875</v>
      </c>
      <c r="E20702" s="15" t="str">
        <f>IF(AND($B$6=NB!$A$17,$B$8&gt;0),'Ersparnisberechnung Sommertarif'!$B$8*SLP!C20682,"")</f>
        <v/>
      </c>
    </row>
    <row r="20703" spans="1:5" x14ac:dyDescent="0.3">
      <c r="A20703" s="25">
        <v>46238</v>
      </c>
      <c r="B20703" s="31">
        <v>0.47916666666666669</v>
      </c>
      <c r="C20703" s="46"/>
      <c r="D20703" s="29">
        <v>46238.479166666664</v>
      </c>
      <c r="E20703" s="15" t="str">
        <f>IF(AND($B$6=NB!$A$17,$B$8&gt;0),'Ersparnisberechnung Sommertarif'!$B$8*SLP!C20683,"")</f>
        <v/>
      </c>
    </row>
    <row r="20704" spans="1:5" x14ac:dyDescent="0.3">
      <c r="A20704" s="25">
        <v>46238</v>
      </c>
      <c r="B20704" s="31">
        <v>0.48958333333333331</v>
      </c>
      <c r="C20704" s="46"/>
      <c r="D20704" s="29">
        <v>46238.489583333336</v>
      </c>
      <c r="E20704" s="15" t="str">
        <f>IF(AND($B$6=NB!$A$17,$B$8&gt;0),'Ersparnisberechnung Sommertarif'!$B$8*SLP!C20684,"")</f>
        <v/>
      </c>
    </row>
    <row r="20705" spans="1:5" x14ac:dyDescent="0.3">
      <c r="A20705" s="25">
        <v>46238</v>
      </c>
      <c r="B20705" s="31">
        <v>0.5</v>
      </c>
      <c r="C20705" s="46"/>
      <c r="D20705" s="29">
        <v>46238.5</v>
      </c>
      <c r="E20705" s="15" t="str">
        <f>IF(AND($B$6=NB!$A$17,$B$8&gt;0),'Ersparnisberechnung Sommertarif'!$B$8*SLP!C20685,"")</f>
        <v/>
      </c>
    </row>
    <row r="20706" spans="1:5" x14ac:dyDescent="0.3">
      <c r="A20706" s="25">
        <v>46238</v>
      </c>
      <c r="B20706" s="31">
        <v>0.51041666666666663</v>
      </c>
      <c r="C20706" s="46"/>
      <c r="D20706" s="29">
        <v>46238.510416666664</v>
      </c>
      <c r="E20706" s="15" t="str">
        <f>IF(AND($B$6=NB!$A$17,$B$8&gt;0),'Ersparnisberechnung Sommertarif'!$B$8*SLP!C20686,"")</f>
        <v/>
      </c>
    </row>
    <row r="20707" spans="1:5" x14ac:dyDescent="0.3">
      <c r="A20707" s="25">
        <v>46238</v>
      </c>
      <c r="B20707" s="31">
        <v>0.52083333333333337</v>
      </c>
      <c r="C20707" s="46"/>
      <c r="D20707" s="29">
        <v>46238.520833333336</v>
      </c>
      <c r="E20707" s="15" t="str">
        <f>IF(AND($B$6=NB!$A$17,$B$8&gt;0),'Ersparnisberechnung Sommertarif'!$B$8*SLP!C20687,"")</f>
        <v/>
      </c>
    </row>
    <row r="20708" spans="1:5" x14ac:dyDescent="0.3">
      <c r="A20708" s="25">
        <v>46238</v>
      </c>
      <c r="B20708" s="31">
        <v>0.53125</v>
      </c>
      <c r="C20708" s="46"/>
      <c r="D20708" s="29">
        <v>46238.53125</v>
      </c>
      <c r="E20708" s="15" t="str">
        <f>IF(AND($B$6=NB!$A$17,$B$8&gt;0),'Ersparnisberechnung Sommertarif'!$B$8*SLP!C20688,"")</f>
        <v/>
      </c>
    </row>
    <row r="20709" spans="1:5" x14ac:dyDescent="0.3">
      <c r="A20709" s="25">
        <v>46238</v>
      </c>
      <c r="B20709" s="31">
        <v>0.54166666666666663</v>
      </c>
      <c r="C20709" s="46"/>
      <c r="D20709" s="29">
        <v>46238.541666666664</v>
      </c>
      <c r="E20709" s="15" t="str">
        <f>IF(AND($B$6=NB!$A$17,$B$8&gt;0),'Ersparnisberechnung Sommertarif'!$B$8*SLP!C20689,"")</f>
        <v/>
      </c>
    </row>
    <row r="20710" spans="1:5" x14ac:dyDescent="0.3">
      <c r="A20710" s="25">
        <v>46238</v>
      </c>
      <c r="B20710" s="31">
        <v>0.55208333333333337</v>
      </c>
      <c r="C20710" s="46"/>
      <c r="D20710" s="29">
        <v>46238.552083333336</v>
      </c>
      <c r="E20710" s="15" t="str">
        <f>IF(AND($B$6=NB!$A$17,$B$8&gt;0),'Ersparnisberechnung Sommertarif'!$B$8*SLP!C20690,"")</f>
        <v/>
      </c>
    </row>
    <row r="20711" spans="1:5" x14ac:dyDescent="0.3">
      <c r="A20711" s="25">
        <v>46238</v>
      </c>
      <c r="B20711" s="31">
        <v>0.5625</v>
      </c>
      <c r="C20711" s="46"/>
      <c r="D20711" s="29">
        <v>46238.5625</v>
      </c>
      <c r="E20711" s="15" t="str">
        <f>IF(AND($B$6=NB!$A$17,$B$8&gt;0),'Ersparnisberechnung Sommertarif'!$B$8*SLP!C20691,"")</f>
        <v/>
      </c>
    </row>
    <row r="20712" spans="1:5" x14ac:dyDescent="0.3">
      <c r="A20712" s="25">
        <v>46238</v>
      </c>
      <c r="B20712" s="31">
        <v>0.57291666666666663</v>
      </c>
      <c r="C20712" s="46"/>
      <c r="D20712" s="29">
        <v>46238.572916666664</v>
      </c>
      <c r="E20712" s="15" t="str">
        <f>IF(AND($B$6=NB!$A$17,$B$8&gt;0),'Ersparnisberechnung Sommertarif'!$B$8*SLP!C20692,"")</f>
        <v/>
      </c>
    </row>
    <row r="20713" spans="1:5" x14ac:dyDescent="0.3">
      <c r="A20713" s="25">
        <v>46238</v>
      </c>
      <c r="B20713" s="31">
        <v>0.58333333333333337</v>
      </c>
      <c r="C20713" s="46"/>
      <c r="D20713" s="29">
        <v>46238.583333333336</v>
      </c>
      <c r="E20713" s="15" t="str">
        <f>IF(AND($B$6=NB!$A$17,$B$8&gt;0),'Ersparnisberechnung Sommertarif'!$B$8*SLP!C20693,"")</f>
        <v/>
      </c>
    </row>
    <row r="20714" spans="1:5" x14ac:dyDescent="0.3">
      <c r="A20714" s="25">
        <v>46238</v>
      </c>
      <c r="B20714" s="31">
        <v>0.59375</v>
      </c>
      <c r="C20714" s="46"/>
      <c r="D20714" s="29">
        <v>46238.59375</v>
      </c>
      <c r="E20714" s="15" t="str">
        <f>IF(AND($B$6=NB!$A$17,$B$8&gt;0),'Ersparnisberechnung Sommertarif'!$B$8*SLP!C20694,"")</f>
        <v/>
      </c>
    </row>
    <row r="20715" spans="1:5" x14ac:dyDescent="0.3">
      <c r="A20715" s="25">
        <v>46238</v>
      </c>
      <c r="B20715" s="31">
        <v>0.60416666666666663</v>
      </c>
      <c r="C20715" s="46"/>
      <c r="D20715" s="29">
        <v>46238.604166666664</v>
      </c>
      <c r="E20715" s="15" t="str">
        <f>IF(AND($B$6=NB!$A$17,$B$8&gt;0),'Ersparnisberechnung Sommertarif'!$B$8*SLP!C20695,"")</f>
        <v/>
      </c>
    </row>
    <row r="20716" spans="1:5" x14ac:dyDescent="0.3">
      <c r="A20716" s="25">
        <v>46238</v>
      </c>
      <c r="B20716" s="31">
        <v>0.61458333333333337</v>
      </c>
      <c r="C20716" s="46"/>
      <c r="D20716" s="29">
        <v>46238.614583333336</v>
      </c>
      <c r="E20716" s="15" t="str">
        <f>IF(AND($B$6=NB!$A$17,$B$8&gt;0),'Ersparnisberechnung Sommertarif'!$B$8*SLP!C20696,"")</f>
        <v/>
      </c>
    </row>
    <row r="20717" spans="1:5" x14ac:dyDescent="0.3">
      <c r="A20717" s="25">
        <v>46238</v>
      </c>
      <c r="B20717" s="31">
        <v>0.625</v>
      </c>
      <c r="C20717" s="46"/>
      <c r="D20717" s="29">
        <v>46238.625</v>
      </c>
      <c r="E20717" s="15" t="str">
        <f>IF(AND($B$6=NB!$A$17,$B$8&gt;0),'Ersparnisberechnung Sommertarif'!$B$8*SLP!C20697,"")</f>
        <v/>
      </c>
    </row>
    <row r="20718" spans="1:5" x14ac:dyDescent="0.3">
      <c r="A20718" s="25">
        <v>46238</v>
      </c>
      <c r="B20718" s="31">
        <v>0.63541666666666663</v>
      </c>
      <c r="C20718" s="46"/>
      <c r="D20718" s="29">
        <v>46238.635416666664</v>
      </c>
      <c r="E20718" s="15" t="str">
        <f>IF(AND($B$6=NB!$A$17,$B$8&gt;0),'Ersparnisberechnung Sommertarif'!$B$8*SLP!C20698,"")</f>
        <v/>
      </c>
    </row>
    <row r="20719" spans="1:5" x14ac:dyDescent="0.3">
      <c r="A20719" s="25">
        <v>46238</v>
      </c>
      <c r="B20719" s="31">
        <v>0.64583333333333337</v>
      </c>
      <c r="C20719" s="46"/>
      <c r="D20719" s="29">
        <v>46238.645833333336</v>
      </c>
      <c r="E20719" s="15" t="str">
        <f>IF(AND($B$6=NB!$A$17,$B$8&gt;0),'Ersparnisberechnung Sommertarif'!$B$8*SLP!C20699,"")</f>
        <v/>
      </c>
    </row>
    <row r="20720" spans="1:5" x14ac:dyDescent="0.3">
      <c r="A20720" s="25">
        <v>46238</v>
      </c>
      <c r="B20720" s="31">
        <v>0.65625</v>
      </c>
      <c r="C20720" s="46"/>
      <c r="D20720" s="29">
        <v>46238.65625</v>
      </c>
      <c r="E20720" s="15" t="str">
        <f>IF(AND($B$6=NB!$A$17,$B$8&gt;0),'Ersparnisberechnung Sommertarif'!$B$8*SLP!C20700,"")</f>
        <v/>
      </c>
    </row>
    <row r="20721" spans="1:5" x14ac:dyDescent="0.3">
      <c r="A20721" s="25">
        <v>46238</v>
      </c>
      <c r="B20721" s="31">
        <v>0.66666666666666663</v>
      </c>
      <c r="C20721" s="46"/>
      <c r="D20721" s="29">
        <v>46238.666666666664</v>
      </c>
      <c r="E20721" s="15" t="str">
        <f>IF(AND($B$6=NB!$A$17,$B$8&gt;0),'Ersparnisberechnung Sommertarif'!$B$8*SLP!C20701,"")</f>
        <v/>
      </c>
    </row>
    <row r="20722" spans="1:5" x14ac:dyDescent="0.3">
      <c r="A20722" s="25">
        <v>46238</v>
      </c>
      <c r="B20722" s="31">
        <v>0.67708333333333337</v>
      </c>
      <c r="C20722" s="46"/>
      <c r="D20722" s="29">
        <v>46238.677083333336</v>
      </c>
      <c r="E20722" s="15" t="str">
        <f>IF(AND($B$6=NB!$A$17,$B$8&gt;0),'Ersparnisberechnung Sommertarif'!$B$8*SLP!C20702,"")</f>
        <v/>
      </c>
    </row>
    <row r="20723" spans="1:5" x14ac:dyDescent="0.3">
      <c r="A20723" s="25">
        <v>46238</v>
      </c>
      <c r="B20723" s="31">
        <v>0.6875</v>
      </c>
      <c r="C20723" s="46"/>
      <c r="D20723" s="29">
        <v>46238.6875</v>
      </c>
      <c r="E20723" s="15" t="str">
        <f>IF(AND($B$6=NB!$A$17,$B$8&gt;0),'Ersparnisberechnung Sommertarif'!$B$8*SLP!C20703,"")</f>
        <v/>
      </c>
    </row>
    <row r="20724" spans="1:5" x14ac:dyDescent="0.3">
      <c r="A20724" s="25">
        <v>46238</v>
      </c>
      <c r="B20724" s="31">
        <v>0.69791666666666663</v>
      </c>
      <c r="C20724" s="46"/>
      <c r="D20724" s="29">
        <v>46238.697916666664</v>
      </c>
      <c r="E20724" s="15" t="str">
        <f>IF(AND($B$6=NB!$A$17,$B$8&gt;0),'Ersparnisberechnung Sommertarif'!$B$8*SLP!C20704,"")</f>
        <v/>
      </c>
    </row>
    <row r="20725" spans="1:5" x14ac:dyDescent="0.3">
      <c r="A20725" s="25">
        <v>46238</v>
      </c>
      <c r="B20725" s="31">
        <v>0.70833333333333337</v>
      </c>
      <c r="C20725" s="46"/>
      <c r="D20725" s="29">
        <v>46238.708333333336</v>
      </c>
      <c r="E20725" s="15" t="str">
        <f>IF(AND($B$6=NB!$A$17,$B$8&gt;0),'Ersparnisberechnung Sommertarif'!$B$8*SLP!C20705,"")</f>
        <v/>
      </c>
    </row>
    <row r="20726" spans="1:5" x14ac:dyDescent="0.3">
      <c r="A20726" s="25">
        <v>46238</v>
      </c>
      <c r="B20726" s="31">
        <v>0.71875</v>
      </c>
      <c r="C20726" s="46"/>
      <c r="D20726" s="29">
        <v>46238.71875</v>
      </c>
      <c r="E20726" s="15" t="str">
        <f>IF(AND($B$6=NB!$A$17,$B$8&gt;0),'Ersparnisberechnung Sommertarif'!$B$8*SLP!C20706,"")</f>
        <v/>
      </c>
    </row>
    <row r="20727" spans="1:5" x14ac:dyDescent="0.3">
      <c r="A20727" s="25">
        <v>46238</v>
      </c>
      <c r="B20727" s="31">
        <v>0.72916666666666663</v>
      </c>
      <c r="C20727" s="46"/>
      <c r="D20727" s="29">
        <v>46238.729166666664</v>
      </c>
      <c r="E20727" s="15" t="str">
        <f>IF(AND($B$6=NB!$A$17,$B$8&gt;0),'Ersparnisberechnung Sommertarif'!$B$8*SLP!C20707,"")</f>
        <v/>
      </c>
    </row>
    <row r="20728" spans="1:5" x14ac:dyDescent="0.3">
      <c r="A20728" s="25">
        <v>46238</v>
      </c>
      <c r="B20728" s="31">
        <v>0.73958333333333337</v>
      </c>
      <c r="C20728" s="46"/>
      <c r="D20728" s="29">
        <v>46238.739583333336</v>
      </c>
      <c r="E20728" s="15" t="str">
        <f>IF(AND($B$6=NB!$A$17,$B$8&gt;0),'Ersparnisberechnung Sommertarif'!$B$8*SLP!C20708,"")</f>
        <v/>
      </c>
    </row>
    <row r="20729" spans="1:5" x14ac:dyDescent="0.3">
      <c r="A20729" s="25">
        <v>46238</v>
      </c>
      <c r="B20729" s="31">
        <v>0.75</v>
      </c>
      <c r="C20729" s="46"/>
      <c r="D20729" s="29">
        <v>46238.75</v>
      </c>
      <c r="E20729" s="15" t="str">
        <f>IF(AND($B$6=NB!$A$17,$B$8&gt;0),'Ersparnisberechnung Sommertarif'!$B$8*SLP!C20709,"")</f>
        <v/>
      </c>
    </row>
    <row r="20730" spans="1:5" x14ac:dyDescent="0.3">
      <c r="A20730" s="25">
        <v>46238</v>
      </c>
      <c r="B20730" s="31">
        <v>0.76041666666666663</v>
      </c>
      <c r="C20730" s="46"/>
      <c r="D20730" s="29">
        <v>46238.760416666664</v>
      </c>
      <c r="E20730" s="15" t="str">
        <f>IF(AND($B$6=NB!$A$17,$B$8&gt;0),'Ersparnisberechnung Sommertarif'!$B$8*SLP!C20710,"")</f>
        <v/>
      </c>
    </row>
    <row r="20731" spans="1:5" x14ac:dyDescent="0.3">
      <c r="A20731" s="25">
        <v>46238</v>
      </c>
      <c r="B20731" s="31">
        <v>0.77083333333333337</v>
      </c>
      <c r="C20731" s="46"/>
      <c r="D20731" s="29">
        <v>46238.770833333336</v>
      </c>
      <c r="E20731" s="15" t="str">
        <f>IF(AND($B$6=NB!$A$17,$B$8&gt;0),'Ersparnisberechnung Sommertarif'!$B$8*SLP!C20711,"")</f>
        <v/>
      </c>
    </row>
    <row r="20732" spans="1:5" x14ac:dyDescent="0.3">
      <c r="A20732" s="25">
        <v>46238</v>
      </c>
      <c r="B20732" s="31">
        <v>0.78125</v>
      </c>
      <c r="C20732" s="46"/>
      <c r="D20732" s="29">
        <v>46238.78125</v>
      </c>
      <c r="E20732" s="15" t="str">
        <f>IF(AND($B$6=NB!$A$17,$B$8&gt;0),'Ersparnisberechnung Sommertarif'!$B$8*SLP!C20712,"")</f>
        <v/>
      </c>
    </row>
    <row r="20733" spans="1:5" x14ac:dyDescent="0.3">
      <c r="A20733" s="25">
        <v>46238</v>
      </c>
      <c r="B20733" s="31">
        <v>0.79166666666666663</v>
      </c>
      <c r="C20733" s="46"/>
      <c r="D20733" s="29">
        <v>46238.791666666664</v>
      </c>
      <c r="E20733" s="15" t="str">
        <f>IF(AND($B$6=NB!$A$17,$B$8&gt;0),'Ersparnisberechnung Sommertarif'!$B$8*SLP!C20713,"")</f>
        <v/>
      </c>
    </row>
    <row r="20734" spans="1:5" x14ac:dyDescent="0.3">
      <c r="A20734" s="25">
        <v>46238</v>
      </c>
      <c r="B20734" s="31">
        <v>0.80208333333333337</v>
      </c>
      <c r="C20734" s="46"/>
      <c r="D20734" s="29">
        <v>46238.802083333336</v>
      </c>
      <c r="E20734" s="15" t="str">
        <f>IF(AND($B$6=NB!$A$17,$B$8&gt;0),'Ersparnisberechnung Sommertarif'!$B$8*SLP!C20714,"")</f>
        <v/>
      </c>
    </row>
    <row r="20735" spans="1:5" x14ac:dyDescent="0.3">
      <c r="A20735" s="25">
        <v>46238</v>
      </c>
      <c r="B20735" s="31">
        <v>0.8125</v>
      </c>
      <c r="C20735" s="46"/>
      <c r="D20735" s="29">
        <v>46238.8125</v>
      </c>
      <c r="E20735" s="15" t="str">
        <f>IF(AND($B$6=NB!$A$17,$B$8&gt;0),'Ersparnisberechnung Sommertarif'!$B$8*SLP!C20715,"")</f>
        <v/>
      </c>
    </row>
    <row r="20736" spans="1:5" x14ac:dyDescent="0.3">
      <c r="A20736" s="25">
        <v>46238</v>
      </c>
      <c r="B20736" s="31">
        <v>0.82291666666666663</v>
      </c>
      <c r="C20736" s="46"/>
      <c r="D20736" s="29">
        <v>46238.822916666664</v>
      </c>
      <c r="E20736" s="15" t="str">
        <f>IF(AND($B$6=NB!$A$17,$B$8&gt;0),'Ersparnisberechnung Sommertarif'!$B$8*SLP!C20716,"")</f>
        <v/>
      </c>
    </row>
    <row r="20737" spans="1:5" x14ac:dyDescent="0.3">
      <c r="A20737" s="25">
        <v>46238</v>
      </c>
      <c r="B20737" s="31">
        <v>0.83333333333333337</v>
      </c>
      <c r="C20737" s="46"/>
      <c r="D20737" s="29">
        <v>46238.833333333336</v>
      </c>
      <c r="E20737" s="15" t="str">
        <f>IF(AND($B$6=NB!$A$17,$B$8&gt;0),'Ersparnisberechnung Sommertarif'!$B$8*SLP!C20717,"")</f>
        <v/>
      </c>
    </row>
    <row r="20738" spans="1:5" x14ac:dyDescent="0.3">
      <c r="A20738" s="25">
        <v>46238</v>
      </c>
      <c r="B20738" s="31">
        <v>0.84375</v>
      </c>
      <c r="C20738" s="46"/>
      <c r="D20738" s="29">
        <v>46238.84375</v>
      </c>
      <c r="E20738" s="15" t="str">
        <f>IF(AND($B$6=NB!$A$17,$B$8&gt;0),'Ersparnisberechnung Sommertarif'!$B$8*SLP!C20718,"")</f>
        <v/>
      </c>
    </row>
    <row r="20739" spans="1:5" x14ac:dyDescent="0.3">
      <c r="A20739" s="25">
        <v>46238</v>
      </c>
      <c r="B20739" s="31">
        <v>0.85416666666666663</v>
      </c>
      <c r="C20739" s="46"/>
      <c r="D20739" s="29">
        <v>46238.854166666664</v>
      </c>
      <c r="E20739" s="15" t="str">
        <f>IF(AND($B$6=NB!$A$17,$B$8&gt;0),'Ersparnisberechnung Sommertarif'!$B$8*SLP!C20719,"")</f>
        <v/>
      </c>
    </row>
    <row r="20740" spans="1:5" x14ac:dyDescent="0.3">
      <c r="A20740" s="25">
        <v>46238</v>
      </c>
      <c r="B20740" s="31">
        <v>0.86458333333333337</v>
      </c>
      <c r="C20740" s="46"/>
      <c r="D20740" s="29">
        <v>46238.864583333336</v>
      </c>
      <c r="E20740" s="15" t="str">
        <f>IF(AND($B$6=NB!$A$17,$B$8&gt;0),'Ersparnisberechnung Sommertarif'!$B$8*SLP!C20720,"")</f>
        <v/>
      </c>
    </row>
    <row r="20741" spans="1:5" x14ac:dyDescent="0.3">
      <c r="A20741" s="25">
        <v>46238</v>
      </c>
      <c r="B20741" s="31">
        <v>0.875</v>
      </c>
      <c r="C20741" s="46"/>
      <c r="D20741" s="29">
        <v>46238.875</v>
      </c>
      <c r="E20741" s="15" t="str">
        <f>IF(AND($B$6=NB!$A$17,$B$8&gt;0),'Ersparnisberechnung Sommertarif'!$B$8*SLP!C20721,"")</f>
        <v/>
      </c>
    </row>
    <row r="20742" spans="1:5" x14ac:dyDescent="0.3">
      <c r="A20742" s="25">
        <v>46238</v>
      </c>
      <c r="B20742" s="31">
        <v>0.88541666666666663</v>
      </c>
      <c r="C20742" s="46"/>
      <c r="D20742" s="29">
        <v>46238.885416666664</v>
      </c>
      <c r="E20742" s="15" t="str">
        <f>IF(AND($B$6=NB!$A$17,$B$8&gt;0),'Ersparnisberechnung Sommertarif'!$B$8*SLP!C20722,"")</f>
        <v/>
      </c>
    </row>
    <row r="20743" spans="1:5" x14ac:dyDescent="0.3">
      <c r="A20743" s="25">
        <v>46238</v>
      </c>
      <c r="B20743" s="31">
        <v>0.89583333333333337</v>
      </c>
      <c r="C20743" s="46"/>
      <c r="D20743" s="29">
        <v>46238.895833333336</v>
      </c>
      <c r="E20743" s="15" t="str">
        <f>IF(AND($B$6=NB!$A$17,$B$8&gt;0),'Ersparnisberechnung Sommertarif'!$B$8*SLP!C20723,"")</f>
        <v/>
      </c>
    </row>
    <row r="20744" spans="1:5" x14ac:dyDescent="0.3">
      <c r="A20744" s="25">
        <v>46238</v>
      </c>
      <c r="B20744" s="31">
        <v>0.90625</v>
      </c>
      <c r="C20744" s="46"/>
      <c r="D20744" s="29">
        <v>46238.90625</v>
      </c>
      <c r="E20744" s="15" t="str">
        <f>IF(AND($B$6=NB!$A$17,$B$8&gt;0),'Ersparnisberechnung Sommertarif'!$B$8*SLP!C20724,"")</f>
        <v/>
      </c>
    </row>
    <row r="20745" spans="1:5" x14ac:dyDescent="0.3">
      <c r="A20745" s="25">
        <v>46238</v>
      </c>
      <c r="B20745" s="31">
        <v>0.91666666666666663</v>
      </c>
      <c r="C20745" s="46"/>
      <c r="D20745" s="29">
        <v>46238.916666666664</v>
      </c>
      <c r="E20745" s="15" t="str">
        <f>IF(AND($B$6=NB!$A$17,$B$8&gt;0),'Ersparnisberechnung Sommertarif'!$B$8*SLP!C20725,"")</f>
        <v/>
      </c>
    </row>
    <row r="20746" spans="1:5" x14ac:dyDescent="0.3">
      <c r="A20746" s="25">
        <v>46238</v>
      </c>
      <c r="B20746" s="31">
        <v>0.92708333333333337</v>
      </c>
      <c r="C20746" s="46"/>
      <c r="D20746" s="29">
        <v>46238.927083333336</v>
      </c>
      <c r="E20746" s="15" t="str">
        <f>IF(AND($B$6=NB!$A$17,$B$8&gt;0),'Ersparnisberechnung Sommertarif'!$B$8*SLP!C20726,"")</f>
        <v/>
      </c>
    </row>
    <row r="20747" spans="1:5" x14ac:dyDescent="0.3">
      <c r="A20747" s="25">
        <v>46238</v>
      </c>
      <c r="B20747" s="31">
        <v>0.9375</v>
      </c>
      <c r="C20747" s="46"/>
      <c r="D20747" s="29">
        <v>46238.9375</v>
      </c>
      <c r="E20747" s="15" t="str">
        <f>IF(AND($B$6=NB!$A$17,$B$8&gt;0),'Ersparnisberechnung Sommertarif'!$B$8*SLP!C20727,"")</f>
        <v/>
      </c>
    </row>
    <row r="20748" spans="1:5" x14ac:dyDescent="0.3">
      <c r="A20748" s="25">
        <v>46238</v>
      </c>
      <c r="B20748" s="31">
        <v>0.94791666666666663</v>
      </c>
      <c r="C20748" s="46"/>
      <c r="D20748" s="29">
        <v>46238.947916666664</v>
      </c>
      <c r="E20748" s="15" t="str">
        <f>IF(AND($B$6=NB!$A$17,$B$8&gt;0),'Ersparnisberechnung Sommertarif'!$B$8*SLP!C20728,"")</f>
        <v/>
      </c>
    </row>
    <row r="20749" spans="1:5" x14ac:dyDescent="0.3">
      <c r="A20749" s="25">
        <v>46238</v>
      </c>
      <c r="B20749" s="31">
        <v>0.95833333333333337</v>
      </c>
      <c r="C20749" s="46"/>
      <c r="D20749" s="29">
        <v>46238.958333333336</v>
      </c>
      <c r="E20749" s="15" t="str">
        <f>IF(AND($B$6=NB!$A$17,$B$8&gt;0),'Ersparnisberechnung Sommertarif'!$B$8*SLP!C20729,"")</f>
        <v/>
      </c>
    </row>
    <row r="20750" spans="1:5" x14ac:dyDescent="0.3">
      <c r="A20750" s="25">
        <v>46238</v>
      </c>
      <c r="B20750" s="31">
        <v>0.96875</v>
      </c>
      <c r="C20750" s="46"/>
      <c r="D20750" s="29">
        <v>46238.96875</v>
      </c>
      <c r="E20750" s="15" t="str">
        <f>IF(AND($B$6=NB!$A$17,$B$8&gt;0),'Ersparnisberechnung Sommertarif'!$B$8*SLP!C20730,"")</f>
        <v/>
      </c>
    </row>
    <row r="20751" spans="1:5" x14ac:dyDescent="0.3">
      <c r="A20751" s="25">
        <v>46238</v>
      </c>
      <c r="B20751" s="31">
        <v>0.97916666666666663</v>
      </c>
      <c r="C20751" s="46"/>
      <c r="D20751" s="29">
        <v>46238.979166666664</v>
      </c>
      <c r="E20751" s="15" t="str">
        <f>IF(AND($B$6=NB!$A$17,$B$8&gt;0),'Ersparnisberechnung Sommertarif'!$B$8*SLP!C20731,"")</f>
        <v/>
      </c>
    </row>
    <row r="20752" spans="1:5" x14ac:dyDescent="0.3">
      <c r="A20752" s="25">
        <v>46238</v>
      </c>
      <c r="B20752" s="31">
        <v>0.98958333333333337</v>
      </c>
      <c r="C20752" s="46"/>
      <c r="D20752" s="29">
        <v>46238.989583333336</v>
      </c>
      <c r="E20752" s="15" t="str">
        <f>IF(AND($B$6=NB!$A$17,$B$8&gt;0),'Ersparnisberechnung Sommertarif'!$B$8*SLP!C20732,"")</f>
        <v/>
      </c>
    </row>
    <row r="20753" spans="1:5" x14ac:dyDescent="0.3">
      <c r="A20753" s="25">
        <v>46239</v>
      </c>
      <c r="B20753" s="31">
        <v>0</v>
      </c>
      <c r="C20753" s="46"/>
      <c r="D20753" s="29">
        <v>46239</v>
      </c>
      <c r="E20753" s="15" t="str">
        <f>IF(AND($B$6=NB!$A$17,$B$8&gt;0),'Ersparnisberechnung Sommertarif'!$B$8*SLP!C20733,"")</f>
        <v/>
      </c>
    </row>
    <row r="20754" spans="1:5" x14ac:dyDescent="0.3">
      <c r="A20754" s="25">
        <v>46239</v>
      </c>
      <c r="B20754" s="31">
        <v>1.0416666666666666E-2</v>
      </c>
      <c r="C20754" s="46"/>
      <c r="D20754" s="29">
        <v>46239.010416666664</v>
      </c>
      <c r="E20754" s="15" t="str">
        <f>IF(AND($B$6=NB!$A$17,$B$8&gt;0),'Ersparnisberechnung Sommertarif'!$B$8*SLP!C20734,"")</f>
        <v/>
      </c>
    </row>
    <row r="20755" spans="1:5" x14ac:dyDescent="0.3">
      <c r="A20755" s="25">
        <v>46239</v>
      </c>
      <c r="B20755" s="31">
        <v>2.0833333333333332E-2</v>
      </c>
      <c r="C20755" s="46"/>
      <c r="D20755" s="29">
        <v>46239.020833333336</v>
      </c>
      <c r="E20755" s="15" t="str">
        <f>IF(AND($B$6=NB!$A$17,$B$8&gt;0),'Ersparnisberechnung Sommertarif'!$B$8*SLP!C20735,"")</f>
        <v/>
      </c>
    </row>
    <row r="20756" spans="1:5" x14ac:dyDescent="0.3">
      <c r="A20756" s="25">
        <v>46239</v>
      </c>
      <c r="B20756" s="31">
        <v>3.125E-2</v>
      </c>
      <c r="C20756" s="46"/>
      <c r="D20756" s="29">
        <v>46239.03125</v>
      </c>
      <c r="E20756" s="15" t="str">
        <f>IF(AND($B$6=NB!$A$17,$B$8&gt;0),'Ersparnisberechnung Sommertarif'!$B$8*SLP!C20736,"")</f>
        <v/>
      </c>
    </row>
    <row r="20757" spans="1:5" x14ac:dyDescent="0.3">
      <c r="A20757" s="25">
        <v>46239</v>
      </c>
      <c r="B20757" s="31">
        <v>4.1666666666666664E-2</v>
      </c>
      <c r="C20757" s="46"/>
      <c r="D20757" s="29">
        <v>46239.041666666664</v>
      </c>
      <c r="E20757" s="15" t="str">
        <f>IF(AND($B$6=NB!$A$17,$B$8&gt;0),'Ersparnisberechnung Sommertarif'!$B$8*SLP!C20737,"")</f>
        <v/>
      </c>
    </row>
    <row r="20758" spans="1:5" x14ac:dyDescent="0.3">
      <c r="A20758" s="25">
        <v>46239</v>
      </c>
      <c r="B20758" s="31">
        <v>5.2083333333333336E-2</v>
      </c>
      <c r="C20758" s="46"/>
      <c r="D20758" s="29">
        <v>46239.052083333336</v>
      </c>
      <c r="E20758" s="15" t="str">
        <f>IF(AND($B$6=NB!$A$17,$B$8&gt;0),'Ersparnisberechnung Sommertarif'!$B$8*SLP!C20738,"")</f>
        <v/>
      </c>
    </row>
    <row r="20759" spans="1:5" x14ac:dyDescent="0.3">
      <c r="A20759" s="25">
        <v>46239</v>
      </c>
      <c r="B20759" s="31">
        <v>6.25E-2</v>
      </c>
      <c r="C20759" s="46"/>
      <c r="D20759" s="29">
        <v>46239.0625</v>
      </c>
      <c r="E20759" s="15" t="str">
        <f>IF(AND($B$6=NB!$A$17,$B$8&gt;0),'Ersparnisberechnung Sommertarif'!$B$8*SLP!C20739,"")</f>
        <v/>
      </c>
    </row>
    <row r="20760" spans="1:5" x14ac:dyDescent="0.3">
      <c r="A20760" s="25">
        <v>46239</v>
      </c>
      <c r="B20760" s="31">
        <v>7.2916666666666671E-2</v>
      </c>
      <c r="C20760" s="46"/>
      <c r="D20760" s="29">
        <v>46239.072916666664</v>
      </c>
      <c r="E20760" s="15" t="str">
        <f>IF(AND($B$6=NB!$A$17,$B$8&gt;0),'Ersparnisberechnung Sommertarif'!$B$8*SLP!C20740,"")</f>
        <v/>
      </c>
    </row>
    <row r="20761" spans="1:5" x14ac:dyDescent="0.3">
      <c r="A20761" s="25">
        <v>46239</v>
      </c>
      <c r="B20761" s="31">
        <v>8.3333333333333329E-2</v>
      </c>
      <c r="C20761" s="46"/>
      <c r="D20761" s="29">
        <v>46239.083333333336</v>
      </c>
      <c r="E20761" s="15" t="str">
        <f>IF(AND($B$6=NB!$A$17,$B$8&gt;0),'Ersparnisberechnung Sommertarif'!$B$8*SLP!C20741,"")</f>
        <v/>
      </c>
    </row>
    <row r="20762" spans="1:5" x14ac:dyDescent="0.3">
      <c r="A20762" s="25">
        <v>46239</v>
      </c>
      <c r="B20762" s="31">
        <v>9.375E-2</v>
      </c>
      <c r="C20762" s="46"/>
      <c r="D20762" s="29">
        <v>46239.09375</v>
      </c>
      <c r="E20762" s="15" t="str">
        <f>IF(AND($B$6=NB!$A$17,$B$8&gt;0),'Ersparnisberechnung Sommertarif'!$B$8*SLP!C20742,"")</f>
        <v/>
      </c>
    </row>
    <row r="20763" spans="1:5" x14ac:dyDescent="0.3">
      <c r="A20763" s="25">
        <v>46239</v>
      </c>
      <c r="B20763" s="31">
        <v>0.10416666666666667</v>
      </c>
      <c r="C20763" s="46"/>
      <c r="D20763" s="29">
        <v>46239.104166666664</v>
      </c>
      <c r="E20763" s="15" t="str">
        <f>IF(AND($B$6=NB!$A$17,$B$8&gt;0),'Ersparnisberechnung Sommertarif'!$B$8*SLP!C20743,"")</f>
        <v/>
      </c>
    </row>
    <row r="20764" spans="1:5" x14ac:dyDescent="0.3">
      <c r="A20764" s="25">
        <v>46239</v>
      </c>
      <c r="B20764" s="31">
        <v>0.11458333333333333</v>
      </c>
      <c r="C20764" s="46"/>
      <c r="D20764" s="29">
        <v>46239.114583333336</v>
      </c>
      <c r="E20764" s="15" t="str">
        <f>IF(AND($B$6=NB!$A$17,$B$8&gt;0),'Ersparnisberechnung Sommertarif'!$B$8*SLP!C20744,"")</f>
        <v/>
      </c>
    </row>
    <row r="20765" spans="1:5" x14ac:dyDescent="0.3">
      <c r="A20765" s="25">
        <v>46239</v>
      </c>
      <c r="B20765" s="31">
        <v>0.125</v>
      </c>
      <c r="C20765" s="46"/>
      <c r="D20765" s="29">
        <v>46239.125</v>
      </c>
      <c r="E20765" s="15" t="str">
        <f>IF(AND($B$6=NB!$A$17,$B$8&gt;0),'Ersparnisberechnung Sommertarif'!$B$8*SLP!C20745,"")</f>
        <v/>
      </c>
    </row>
    <row r="20766" spans="1:5" x14ac:dyDescent="0.3">
      <c r="A20766" s="25">
        <v>46239</v>
      </c>
      <c r="B20766" s="31">
        <v>0.13541666666666666</v>
      </c>
      <c r="C20766" s="46"/>
      <c r="D20766" s="29">
        <v>46239.135416666664</v>
      </c>
      <c r="E20766" s="15" t="str">
        <f>IF(AND($B$6=NB!$A$17,$B$8&gt;0),'Ersparnisberechnung Sommertarif'!$B$8*SLP!C20746,"")</f>
        <v/>
      </c>
    </row>
    <row r="20767" spans="1:5" x14ac:dyDescent="0.3">
      <c r="A20767" s="25">
        <v>46239</v>
      </c>
      <c r="B20767" s="31">
        <v>0.14583333333333334</v>
      </c>
      <c r="C20767" s="46"/>
      <c r="D20767" s="29">
        <v>46239.145833333336</v>
      </c>
      <c r="E20767" s="15" t="str">
        <f>IF(AND($B$6=NB!$A$17,$B$8&gt;0),'Ersparnisberechnung Sommertarif'!$B$8*SLP!C20747,"")</f>
        <v/>
      </c>
    </row>
    <row r="20768" spans="1:5" x14ac:dyDescent="0.3">
      <c r="A20768" s="25">
        <v>46239</v>
      </c>
      <c r="B20768" s="31">
        <v>0.15625</v>
      </c>
      <c r="C20768" s="46"/>
      <c r="D20768" s="29">
        <v>46239.15625</v>
      </c>
      <c r="E20768" s="15" t="str">
        <f>IF(AND($B$6=NB!$A$17,$B$8&gt;0),'Ersparnisberechnung Sommertarif'!$B$8*SLP!C20748,"")</f>
        <v/>
      </c>
    </row>
    <row r="20769" spans="1:5" x14ac:dyDescent="0.3">
      <c r="A20769" s="25">
        <v>46239</v>
      </c>
      <c r="B20769" s="31">
        <v>0.16666666666666666</v>
      </c>
      <c r="C20769" s="46"/>
      <c r="D20769" s="29">
        <v>46239.166666666664</v>
      </c>
      <c r="E20769" s="15" t="str">
        <f>IF(AND($B$6=NB!$A$17,$B$8&gt;0),'Ersparnisberechnung Sommertarif'!$B$8*SLP!C20749,"")</f>
        <v/>
      </c>
    </row>
    <row r="20770" spans="1:5" x14ac:dyDescent="0.3">
      <c r="A20770" s="25">
        <v>46239</v>
      </c>
      <c r="B20770" s="31">
        <v>0.17708333333333334</v>
      </c>
      <c r="C20770" s="46"/>
      <c r="D20770" s="29">
        <v>46239.177083333336</v>
      </c>
      <c r="E20770" s="15" t="str">
        <f>IF(AND($B$6=NB!$A$17,$B$8&gt;0),'Ersparnisberechnung Sommertarif'!$B$8*SLP!C20750,"")</f>
        <v/>
      </c>
    </row>
    <row r="20771" spans="1:5" x14ac:dyDescent="0.3">
      <c r="A20771" s="25">
        <v>46239</v>
      </c>
      <c r="B20771" s="31">
        <v>0.1875</v>
      </c>
      <c r="C20771" s="46"/>
      <c r="D20771" s="29">
        <v>46239.1875</v>
      </c>
      <c r="E20771" s="15" t="str">
        <f>IF(AND($B$6=NB!$A$17,$B$8&gt;0),'Ersparnisberechnung Sommertarif'!$B$8*SLP!C20751,"")</f>
        <v/>
      </c>
    </row>
    <row r="20772" spans="1:5" x14ac:dyDescent="0.3">
      <c r="A20772" s="25">
        <v>46239</v>
      </c>
      <c r="B20772" s="31">
        <v>0.19791666666666666</v>
      </c>
      <c r="C20772" s="46"/>
      <c r="D20772" s="29">
        <v>46239.197916666664</v>
      </c>
      <c r="E20772" s="15" t="str">
        <f>IF(AND($B$6=NB!$A$17,$B$8&gt;0),'Ersparnisberechnung Sommertarif'!$B$8*SLP!C20752,"")</f>
        <v/>
      </c>
    </row>
    <row r="20773" spans="1:5" x14ac:dyDescent="0.3">
      <c r="A20773" s="25">
        <v>46239</v>
      </c>
      <c r="B20773" s="31">
        <v>0.20833333333333334</v>
      </c>
      <c r="C20773" s="46"/>
      <c r="D20773" s="29">
        <v>46239.208333333336</v>
      </c>
      <c r="E20773" s="15" t="str">
        <f>IF(AND($B$6=NB!$A$17,$B$8&gt;0),'Ersparnisberechnung Sommertarif'!$B$8*SLP!C20753,"")</f>
        <v/>
      </c>
    </row>
    <row r="20774" spans="1:5" x14ac:dyDescent="0.3">
      <c r="A20774" s="25">
        <v>46239</v>
      </c>
      <c r="B20774" s="31">
        <v>0.21875</v>
      </c>
      <c r="C20774" s="46"/>
      <c r="D20774" s="29">
        <v>46239.21875</v>
      </c>
      <c r="E20774" s="15" t="str">
        <f>IF(AND($B$6=NB!$A$17,$B$8&gt;0),'Ersparnisberechnung Sommertarif'!$B$8*SLP!C20754,"")</f>
        <v/>
      </c>
    </row>
    <row r="20775" spans="1:5" x14ac:dyDescent="0.3">
      <c r="A20775" s="25">
        <v>46239</v>
      </c>
      <c r="B20775" s="31">
        <v>0.22916666666666666</v>
      </c>
      <c r="C20775" s="46"/>
      <c r="D20775" s="29">
        <v>46239.229166666664</v>
      </c>
      <c r="E20775" s="15" t="str">
        <f>IF(AND($B$6=NB!$A$17,$B$8&gt;0),'Ersparnisberechnung Sommertarif'!$B$8*SLP!C20755,"")</f>
        <v/>
      </c>
    </row>
    <row r="20776" spans="1:5" x14ac:dyDescent="0.3">
      <c r="A20776" s="25">
        <v>46239</v>
      </c>
      <c r="B20776" s="31">
        <v>0.23958333333333334</v>
      </c>
      <c r="C20776" s="46"/>
      <c r="D20776" s="29">
        <v>46239.239583333336</v>
      </c>
      <c r="E20776" s="15" t="str">
        <f>IF(AND($B$6=NB!$A$17,$B$8&gt;0),'Ersparnisberechnung Sommertarif'!$B$8*SLP!C20756,"")</f>
        <v/>
      </c>
    </row>
    <row r="20777" spans="1:5" x14ac:dyDescent="0.3">
      <c r="A20777" s="25">
        <v>46239</v>
      </c>
      <c r="B20777" s="31">
        <v>0.25</v>
      </c>
      <c r="C20777" s="46"/>
      <c r="D20777" s="29">
        <v>46239.25</v>
      </c>
      <c r="E20777" s="15" t="str">
        <f>IF(AND($B$6=NB!$A$17,$B$8&gt;0),'Ersparnisberechnung Sommertarif'!$B$8*SLP!C20757,"")</f>
        <v/>
      </c>
    </row>
    <row r="20778" spans="1:5" x14ac:dyDescent="0.3">
      <c r="A20778" s="25">
        <v>46239</v>
      </c>
      <c r="B20778" s="31">
        <v>0.26041666666666669</v>
      </c>
      <c r="C20778" s="46"/>
      <c r="D20778" s="29">
        <v>46239.260416666664</v>
      </c>
      <c r="E20778" s="15" t="str">
        <f>IF(AND($B$6=NB!$A$17,$B$8&gt;0),'Ersparnisberechnung Sommertarif'!$B$8*SLP!C20758,"")</f>
        <v/>
      </c>
    </row>
    <row r="20779" spans="1:5" x14ac:dyDescent="0.3">
      <c r="A20779" s="25">
        <v>46239</v>
      </c>
      <c r="B20779" s="31">
        <v>0.27083333333333331</v>
      </c>
      <c r="C20779" s="46"/>
      <c r="D20779" s="29">
        <v>46239.270833333336</v>
      </c>
      <c r="E20779" s="15" t="str">
        <f>IF(AND($B$6=NB!$A$17,$B$8&gt;0),'Ersparnisberechnung Sommertarif'!$B$8*SLP!C20759,"")</f>
        <v/>
      </c>
    </row>
    <row r="20780" spans="1:5" x14ac:dyDescent="0.3">
      <c r="A20780" s="25">
        <v>46239</v>
      </c>
      <c r="B20780" s="31">
        <v>0.28125</v>
      </c>
      <c r="C20780" s="46"/>
      <c r="D20780" s="29">
        <v>46239.28125</v>
      </c>
      <c r="E20780" s="15" t="str">
        <f>IF(AND($B$6=NB!$A$17,$B$8&gt;0),'Ersparnisberechnung Sommertarif'!$B$8*SLP!C20760,"")</f>
        <v/>
      </c>
    </row>
    <row r="20781" spans="1:5" x14ac:dyDescent="0.3">
      <c r="A20781" s="25">
        <v>46239</v>
      </c>
      <c r="B20781" s="31">
        <v>0.29166666666666669</v>
      </c>
      <c r="C20781" s="46"/>
      <c r="D20781" s="29">
        <v>46239.291666666664</v>
      </c>
      <c r="E20781" s="15" t="str">
        <f>IF(AND($B$6=NB!$A$17,$B$8&gt;0),'Ersparnisberechnung Sommertarif'!$B$8*SLP!C20761,"")</f>
        <v/>
      </c>
    </row>
    <row r="20782" spans="1:5" x14ac:dyDescent="0.3">
      <c r="A20782" s="25">
        <v>46239</v>
      </c>
      <c r="B20782" s="31">
        <v>0.30208333333333331</v>
      </c>
      <c r="C20782" s="46"/>
      <c r="D20782" s="29">
        <v>46239.302083333336</v>
      </c>
      <c r="E20782" s="15" t="str">
        <f>IF(AND($B$6=NB!$A$17,$B$8&gt;0),'Ersparnisberechnung Sommertarif'!$B$8*SLP!C20762,"")</f>
        <v/>
      </c>
    </row>
    <row r="20783" spans="1:5" x14ac:dyDescent="0.3">
      <c r="A20783" s="25">
        <v>46239</v>
      </c>
      <c r="B20783" s="31">
        <v>0.3125</v>
      </c>
      <c r="C20783" s="46"/>
      <c r="D20783" s="29">
        <v>46239.3125</v>
      </c>
      <c r="E20783" s="15" t="str">
        <f>IF(AND($B$6=NB!$A$17,$B$8&gt;0),'Ersparnisberechnung Sommertarif'!$B$8*SLP!C20763,"")</f>
        <v/>
      </c>
    </row>
    <row r="20784" spans="1:5" x14ac:dyDescent="0.3">
      <c r="A20784" s="25">
        <v>46239</v>
      </c>
      <c r="B20784" s="31">
        <v>0.32291666666666669</v>
      </c>
      <c r="C20784" s="46"/>
      <c r="D20784" s="29">
        <v>46239.322916666664</v>
      </c>
      <c r="E20784" s="15" t="str">
        <f>IF(AND($B$6=NB!$A$17,$B$8&gt;0),'Ersparnisberechnung Sommertarif'!$B$8*SLP!C20764,"")</f>
        <v/>
      </c>
    </row>
    <row r="20785" spans="1:5" x14ac:dyDescent="0.3">
      <c r="A20785" s="25">
        <v>46239</v>
      </c>
      <c r="B20785" s="31">
        <v>0.33333333333333331</v>
      </c>
      <c r="C20785" s="46"/>
      <c r="D20785" s="29">
        <v>46239.333333333336</v>
      </c>
      <c r="E20785" s="15" t="str">
        <f>IF(AND($B$6=NB!$A$17,$B$8&gt;0),'Ersparnisberechnung Sommertarif'!$B$8*SLP!C20765,"")</f>
        <v/>
      </c>
    </row>
    <row r="20786" spans="1:5" x14ac:dyDescent="0.3">
      <c r="A20786" s="25">
        <v>46239</v>
      </c>
      <c r="B20786" s="31">
        <v>0.34375</v>
      </c>
      <c r="C20786" s="46"/>
      <c r="D20786" s="29">
        <v>46239.34375</v>
      </c>
      <c r="E20786" s="15" t="str">
        <f>IF(AND($B$6=NB!$A$17,$B$8&gt;0),'Ersparnisberechnung Sommertarif'!$B$8*SLP!C20766,"")</f>
        <v/>
      </c>
    </row>
    <row r="20787" spans="1:5" x14ac:dyDescent="0.3">
      <c r="A20787" s="25">
        <v>46239</v>
      </c>
      <c r="B20787" s="31">
        <v>0.35416666666666669</v>
      </c>
      <c r="C20787" s="46"/>
      <c r="D20787" s="29">
        <v>46239.354166666664</v>
      </c>
      <c r="E20787" s="15" t="str">
        <f>IF(AND($B$6=NB!$A$17,$B$8&gt;0),'Ersparnisberechnung Sommertarif'!$B$8*SLP!C20767,"")</f>
        <v/>
      </c>
    </row>
    <row r="20788" spans="1:5" x14ac:dyDescent="0.3">
      <c r="A20788" s="25">
        <v>46239</v>
      </c>
      <c r="B20788" s="31">
        <v>0.36458333333333331</v>
      </c>
      <c r="C20788" s="46"/>
      <c r="D20788" s="29">
        <v>46239.364583333336</v>
      </c>
      <c r="E20788" s="15" t="str">
        <f>IF(AND($B$6=NB!$A$17,$B$8&gt;0),'Ersparnisberechnung Sommertarif'!$B$8*SLP!C20768,"")</f>
        <v/>
      </c>
    </row>
    <row r="20789" spans="1:5" x14ac:dyDescent="0.3">
      <c r="A20789" s="25">
        <v>46239</v>
      </c>
      <c r="B20789" s="31">
        <v>0.375</v>
      </c>
      <c r="C20789" s="46"/>
      <c r="D20789" s="29">
        <v>46239.375</v>
      </c>
      <c r="E20789" s="15" t="str">
        <f>IF(AND($B$6=NB!$A$17,$B$8&gt;0),'Ersparnisberechnung Sommertarif'!$B$8*SLP!C20769,"")</f>
        <v/>
      </c>
    </row>
    <row r="20790" spans="1:5" x14ac:dyDescent="0.3">
      <c r="A20790" s="25">
        <v>46239</v>
      </c>
      <c r="B20790" s="31">
        <v>0.38541666666666669</v>
      </c>
      <c r="C20790" s="46"/>
      <c r="D20790" s="29">
        <v>46239.385416666664</v>
      </c>
      <c r="E20790" s="15" t="str">
        <f>IF(AND($B$6=NB!$A$17,$B$8&gt;0),'Ersparnisberechnung Sommertarif'!$B$8*SLP!C20770,"")</f>
        <v/>
      </c>
    </row>
    <row r="20791" spans="1:5" x14ac:dyDescent="0.3">
      <c r="A20791" s="25">
        <v>46239</v>
      </c>
      <c r="B20791" s="31">
        <v>0.39583333333333331</v>
      </c>
      <c r="C20791" s="46"/>
      <c r="D20791" s="29">
        <v>46239.395833333336</v>
      </c>
      <c r="E20791" s="15" t="str">
        <f>IF(AND($B$6=NB!$A$17,$B$8&gt;0),'Ersparnisberechnung Sommertarif'!$B$8*SLP!C20771,"")</f>
        <v/>
      </c>
    </row>
    <row r="20792" spans="1:5" x14ac:dyDescent="0.3">
      <c r="A20792" s="25">
        <v>46239</v>
      </c>
      <c r="B20792" s="31">
        <v>0.40625</v>
      </c>
      <c r="C20792" s="46"/>
      <c r="D20792" s="29">
        <v>46239.40625</v>
      </c>
      <c r="E20792" s="15" t="str">
        <f>IF(AND($B$6=NB!$A$17,$B$8&gt;0),'Ersparnisberechnung Sommertarif'!$B$8*SLP!C20772,"")</f>
        <v/>
      </c>
    </row>
    <row r="20793" spans="1:5" x14ac:dyDescent="0.3">
      <c r="A20793" s="25">
        <v>46239</v>
      </c>
      <c r="B20793" s="31">
        <v>0.41666666666666669</v>
      </c>
      <c r="C20793" s="46"/>
      <c r="D20793" s="29">
        <v>46239.416666666664</v>
      </c>
      <c r="E20793" s="15" t="str">
        <f>IF(AND($B$6=NB!$A$17,$B$8&gt;0),'Ersparnisberechnung Sommertarif'!$B$8*SLP!C20773,"")</f>
        <v/>
      </c>
    </row>
    <row r="20794" spans="1:5" x14ac:dyDescent="0.3">
      <c r="A20794" s="25">
        <v>46239</v>
      </c>
      <c r="B20794" s="31">
        <v>0.42708333333333331</v>
      </c>
      <c r="C20794" s="46"/>
      <c r="D20794" s="29">
        <v>46239.427083333336</v>
      </c>
      <c r="E20794" s="15" t="str">
        <f>IF(AND($B$6=NB!$A$17,$B$8&gt;0),'Ersparnisberechnung Sommertarif'!$B$8*SLP!C20774,"")</f>
        <v/>
      </c>
    </row>
    <row r="20795" spans="1:5" x14ac:dyDescent="0.3">
      <c r="A20795" s="25">
        <v>46239</v>
      </c>
      <c r="B20795" s="31">
        <v>0.4375</v>
      </c>
      <c r="C20795" s="46"/>
      <c r="D20795" s="29">
        <v>46239.4375</v>
      </c>
      <c r="E20795" s="15" t="str">
        <f>IF(AND($B$6=NB!$A$17,$B$8&gt;0),'Ersparnisberechnung Sommertarif'!$B$8*SLP!C20775,"")</f>
        <v/>
      </c>
    </row>
    <row r="20796" spans="1:5" x14ac:dyDescent="0.3">
      <c r="A20796" s="25">
        <v>46239</v>
      </c>
      <c r="B20796" s="31">
        <v>0.44791666666666669</v>
      </c>
      <c r="C20796" s="46"/>
      <c r="D20796" s="29">
        <v>46239.447916666664</v>
      </c>
      <c r="E20796" s="15" t="str">
        <f>IF(AND($B$6=NB!$A$17,$B$8&gt;0),'Ersparnisberechnung Sommertarif'!$B$8*SLP!C20776,"")</f>
        <v/>
      </c>
    </row>
    <row r="20797" spans="1:5" x14ac:dyDescent="0.3">
      <c r="A20797" s="25">
        <v>46239</v>
      </c>
      <c r="B20797" s="31">
        <v>0.45833333333333331</v>
      </c>
      <c r="C20797" s="46"/>
      <c r="D20797" s="29">
        <v>46239.458333333336</v>
      </c>
      <c r="E20797" s="15" t="str">
        <f>IF(AND($B$6=NB!$A$17,$B$8&gt;0),'Ersparnisberechnung Sommertarif'!$B$8*SLP!C20777,"")</f>
        <v/>
      </c>
    </row>
    <row r="20798" spans="1:5" x14ac:dyDescent="0.3">
      <c r="A20798" s="25">
        <v>46239</v>
      </c>
      <c r="B20798" s="31">
        <v>0.46875</v>
      </c>
      <c r="C20798" s="46"/>
      <c r="D20798" s="29">
        <v>46239.46875</v>
      </c>
      <c r="E20798" s="15" t="str">
        <f>IF(AND($B$6=NB!$A$17,$B$8&gt;0),'Ersparnisberechnung Sommertarif'!$B$8*SLP!C20778,"")</f>
        <v/>
      </c>
    </row>
    <row r="20799" spans="1:5" x14ac:dyDescent="0.3">
      <c r="A20799" s="25">
        <v>46239</v>
      </c>
      <c r="B20799" s="31">
        <v>0.47916666666666669</v>
      </c>
      <c r="C20799" s="46"/>
      <c r="D20799" s="29">
        <v>46239.479166666664</v>
      </c>
      <c r="E20799" s="15" t="str">
        <f>IF(AND($B$6=NB!$A$17,$B$8&gt;0),'Ersparnisberechnung Sommertarif'!$B$8*SLP!C20779,"")</f>
        <v/>
      </c>
    </row>
    <row r="20800" spans="1:5" x14ac:dyDescent="0.3">
      <c r="A20800" s="25">
        <v>46239</v>
      </c>
      <c r="B20800" s="31">
        <v>0.48958333333333331</v>
      </c>
      <c r="C20800" s="46"/>
      <c r="D20800" s="29">
        <v>46239.489583333336</v>
      </c>
      <c r="E20800" s="15" t="str">
        <f>IF(AND($B$6=NB!$A$17,$B$8&gt;0),'Ersparnisberechnung Sommertarif'!$B$8*SLP!C20780,"")</f>
        <v/>
      </c>
    </row>
    <row r="20801" spans="1:5" x14ac:dyDescent="0.3">
      <c r="A20801" s="25">
        <v>46239</v>
      </c>
      <c r="B20801" s="31">
        <v>0.5</v>
      </c>
      <c r="C20801" s="46"/>
      <c r="D20801" s="29">
        <v>46239.5</v>
      </c>
      <c r="E20801" s="15" t="str">
        <f>IF(AND($B$6=NB!$A$17,$B$8&gt;0),'Ersparnisberechnung Sommertarif'!$B$8*SLP!C20781,"")</f>
        <v/>
      </c>
    </row>
    <row r="20802" spans="1:5" x14ac:dyDescent="0.3">
      <c r="A20802" s="25">
        <v>46239</v>
      </c>
      <c r="B20802" s="31">
        <v>0.51041666666666663</v>
      </c>
      <c r="C20802" s="46"/>
      <c r="D20802" s="29">
        <v>46239.510416666664</v>
      </c>
      <c r="E20802" s="15" t="str">
        <f>IF(AND($B$6=NB!$A$17,$B$8&gt;0),'Ersparnisberechnung Sommertarif'!$B$8*SLP!C20782,"")</f>
        <v/>
      </c>
    </row>
    <row r="20803" spans="1:5" x14ac:dyDescent="0.3">
      <c r="A20803" s="25">
        <v>46239</v>
      </c>
      <c r="B20803" s="31">
        <v>0.52083333333333337</v>
      </c>
      <c r="C20803" s="46"/>
      <c r="D20803" s="29">
        <v>46239.520833333336</v>
      </c>
      <c r="E20803" s="15" t="str">
        <f>IF(AND($B$6=NB!$A$17,$B$8&gt;0),'Ersparnisberechnung Sommertarif'!$B$8*SLP!C20783,"")</f>
        <v/>
      </c>
    </row>
    <row r="20804" spans="1:5" x14ac:dyDescent="0.3">
      <c r="A20804" s="25">
        <v>46239</v>
      </c>
      <c r="B20804" s="31">
        <v>0.53125</v>
      </c>
      <c r="C20804" s="46"/>
      <c r="D20804" s="29">
        <v>46239.53125</v>
      </c>
      <c r="E20804" s="15" t="str">
        <f>IF(AND($B$6=NB!$A$17,$B$8&gt;0),'Ersparnisberechnung Sommertarif'!$B$8*SLP!C20784,"")</f>
        <v/>
      </c>
    </row>
    <row r="20805" spans="1:5" x14ac:dyDescent="0.3">
      <c r="A20805" s="25">
        <v>46239</v>
      </c>
      <c r="B20805" s="31">
        <v>0.54166666666666663</v>
      </c>
      <c r="C20805" s="46"/>
      <c r="D20805" s="29">
        <v>46239.541666666664</v>
      </c>
      <c r="E20805" s="15" t="str">
        <f>IF(AND($B$6=NB!$A$17,$B$8&gt;0),'Ersparnisberechnung Sommertarif'!$B$8*SLP!C20785,"")</f>
        <v/>
      </c>
    </row>
    <row r="20806" spans="1:5" x14ac:dyDescent="0.3">
      <c r="A20806" s="25">
        <v>46239</v>
      </c>
      <c r="B20806" s="31">
        <v>0.55208333333333337</v>
      </c>
      <c r="C20806" s="46"/>
      <c r="D20806" s="29">
        <v>46239.552083333336</v>
      </c>
      <c r="E20806" s="15" t="str">
        <f>IF(AND($B$6=NB!$A$17,$B$8&gt;0),'Ersparnisberechnung Sommertarif'!$B$8*SLP!C20786,"")</f>
        <v/>
      </c>
    </row>
    <row r="20807" spans="1:5" x14ac:dyDescent="0.3">
      <c r="A20807" s="25">
        <v>46239</v>
      </c>
      <c r="B20807" s="31">
        <v>0.5625</v>
      </c>
      <c r="C20807" s="46"/>
      <c r="D20807" s="29">
        <v>46239.5625</v>
      </c>
      <c r="E20807" s="15" t="str">
        <f>IF(AND($B$6=NB!$A$17,$B$8&gt;0),'Ersparnisberechnung Sommertarif'!$B$8*SLP!C20787,"")</f>
        <v/>
      </c>
    </row>
    <row r="20808" spans="1:5" x14ac:dyDescent="0.3">
      <c r="A20808" s="25">
        <v>46239</v>
      </c>
      <c r="B20808" s="31">
        <v>0.57291666666666663</v>
      </c>
      <c r="C20808" s="46"/>
      <c r="D20808" s="29">
        <v>46239.572916666664</v>
      </c>
      <c r="E20808" s="15" t="str">
        <f>IF(AND($B$6=NB!$A$17,$B$8&gt;0),'Ersparnisberechnung Sommertarif'!$B$8*SLP!C20788,"")</f>
        <v/>
      </c>
    </row>
    <row r="20809" spans="1:5" x14ac:dyDescent="0.3">
      <c r="A20809" s="25">
        <v>46239</v>
      </c>
      <c r="B20809" s="31">
        <v>0.58333333333333337</v>
      </c>
      <c r="C20809" s="46"/>
      <c r="D20809" s="29">
        <v>46239.583333333336</v>
      </c>
      <c r="E20809" s="15" t="str">
        <f>IF(AND($B$6=NB!$A$17,$B$8&gt;0),'Ersparnisberechnung Sommertarif'!$B$8*SLP!C20789,"")</f>
        <v/>
      </c>
    </row>
    <row r="20810" spans="1:5" x14ac:dyDescent="0.3">
      <c r="A20810" s="25">
        <v>46239</v>
      </c>
      <c r="B20810" s="31">
        <v>0.59375</v>
      </c>
      <c r="C20810" s="46"/>
      <c r="D20810" s="29">
        <v>46239.59375</v>
      </c>
      <c r="E20810" s="15" t="str">
        <f>IF(AND($B$6=NB!$A$17,$B$8&gt;0),'Ersparnisberechnung Sommertarif'!$B$8*SLP!C20790,"")</f>
        <v/>
      </c>
    </row>
    <row r="20811" spans="1:5" x14ac:dyDescent="0.3">
      <c r="A20811" s="25">
        <v>46239</v>
      </c>
      <c r="B20811" s="31">
        <v>0.60416666666666663</v>
      </c>
      <c r="C20811" s="46"/>
      <c r="D20811" s="29">
        <v>46239.604166666664</v>
      </c>
      <c r="E20811" s="15" t="str">
        <f>IF(AND($B$6=NB!$A$17,$B$8&gt;0),'Ersparnisberechnung Sommertarif'!$B$8*SLP!C20791,"")</f>
        <v/>
      </c>
    </row>
    <row r="20812" spans="1:5" x14ac:dyDescent="0.3">
      <c r="A20812" s="25">
        <v>46239</v>
      </c>
      <c r="B20812" s="31">
        <v>0.61458333333333337</v>
      </c>
      <c r="C20812" s="46"/>
      <c r="D20812" s="29">
        <v>46239.614583333336</v>
      </c>
      <c r="E20812" s="15" t="str">
        <f>IF(AND($B$6=NB!$A$17,$B$8&gt;0),'Ersparnisberechnung Sommertarif'!$B$8*SLP!C20792,"")</f>
        <v/>
      </c>
    </row>
    <row r="20813" spans="1:5" x14ac:dyDescent="0.3">
      <c r="A20813" s="25">
        <v>46239</v>
      </c>
      <c r="B20813" s="31">
        <v>0.625</v>
      </c>
      <c r="C20813" s="46"/>
      <c r="D20813" s="29">
        <v>46239.625</v>
      </c>
      <c r="E20813" s="15" t="str">
        <f>IF(AND($B$6=NB!$A$17,$B$8&gt;0),'Ersparnisberechnung Sommertarif'!$B$8*SLP!C20793,"")</f>
        <v/>
      </c>
    </row>
    <row r="20814" spans="1:5" x14ac:dyDescent="0.3">
      <c r="A20814" s="25">
        <v>46239</v>
      </c>
      <c r="B20814" s="31">
        <v>0.63541666666666663</v>
      </c>
      <c r="C20814" s="46"/>
      <c r="D20814" s="29">
        <v>46239.635416666664</v>
      </c>
      <c r="E20814" s="15" t="str">
        <f>IF(AND($B$6=NB!$A$17,$B$8&gt;0),'Ersparnisberechnung Sommertarif'!$B$8*SLP!C20794,"")</f>
        <v/>
      </c>
    </row>
    <row r="20815" spans="1:5" x14ac:dyDescent="0.3">
      <c r="A20815" s="25">
        <v>46239</v>
      </c>
      <c r="B20815" s="31">
        <v>0.64583333333333337</v>
      </c>
      <c r="C20815" s="46"/>
      <c r="D20815" s="29">
        <v>46239.645833333336</v>
      </c>
      <c r="E20815" s="15" t="str">
        <f>IF(AND($B$6=NB!$A$17,$B$8&gt;0),'Ersparnisberechnung Sommertarif'!$B$8*SLP!C20795,"")</f>
        <v/>
      </c>
    </row>
    <row r="20816" spans="1:5" x14ac:dyDescent="0.3">
      <c r="A20816" s="25">
        <v>46239</v>
      </c>
      <c r="B20816" s="31">
        <v>0.65625</v>
      </c>
      <c r="C20816" s="46"/>
      <c r="D20816" s="29">
        <v>46239.65625</v>
      </c>
      <c r="E20816" s="15" t="str">
        <f>IF(AND($B$6=NB!$A$17,$B$8&gt;0),'Ersparnisberechnung Sommertarif'!$B$8*SLP!C20796,"")</f>
        <v/>
      </c>
    </row>
    <row r="20817" spans="1:5" x14ac:dyDescent="0.3">
      <c r="A20817" s="25">
        <v>46239</v>
      </c>
      <c r="B20817" s="31">
        <v>0.66666666666666663</v>
      </c>
      <c r="C20817" s="46"/>
      <c r="D20817" s="29">
        <v>46239.666666666664</v>
      </c>
      <c r="E20817" s="15" t="str">
        <f>IF(AND($B$6=NB!$A$17,$B$8&gt;0),'Ersparnisberechnung Sommertarif'!$B$8*SLP!C20797,"")</f>
        <v/>
      </c>
    </row>
    <row r="20818" spans="1:5" x14ac:dyDescent="0.3">
      <c r="A20818" s="25">
        <v>46239</v>
      </c>
      <c r="B20818" s="31">
        <v>0.67708333333333337</v>
      </c>
      <c r="C20818" s="46"/>
      <c r="D20818" s="29">
        <v>46239.677083333336</v>
      </c>
      <c r="E20818" s="15" t="str">
        <f>IF(AND($B$6=NB!$A$17,$B$8&gt;0),'Ersparnisberechnung Sommertarif'!$B$8*SLP!C20798,"")</f>
        <v/>
      </c>
    </row>
    <row r="20819" spans="1:5" x14ac:dyDescent="0.3">
      <c r="A20819" s="25">
        <v>46239</v>
      </c>
      <c r="B20819" s="31">
        <v>0.6875</v>
      </c>
      <c r="C20819" s="46"/>
      <c r="D20819" s="29">
        <v>46239.6875</v>
      </c>
      <c r="E20819" s="15" t="str">
        <f>IF(AND($B$6=NB!$A$17,$B$8&gt;0),'Ersparnisberechnung Sommertarif'!$B$8*SLP!C20799,"")</f>
        <v/>
      </c>
    </row>
    <row r="20820" spans="1:5" x14ac:dyDescent="0.3">
      <c r="A20820" s="25">
        <v>46239</v>
      </c>
      <c r="B20820" s="31">
        <v>0.69791666666666663</v>
      </c>
      <c r="C20820" s="46"/>
      <c r="D20820" s="29">
        <v>46239.697916666664</v>
      </c>
      <c r="E20820" s="15" t="str">
        <f>IF(AND($B$6=NB!$A$17,$B$8&gt;0),'Ersparnisberechnung Sommertarif'!$B$8*SLP!C20800,"")</f>
        <v/>
      </c>
    </row>
    <row r="20821" spans="1:5" x14ac:dyDescent="0.3">
      <c r="A20821" s="25">
        <v>46239</v>
      </c>
      <c r="B20821" s="31">
        <v>0.70833333333333337</v>
      </c>
      <c r="C20821" s="46"/>
      <c r="D20821" s="29">
        <v>46239.708333333336</v>
      </c>
      <c r="E20821" s="15" t="str">
        <f>IF(AND($B$6=NB!$A$17,$B$8&gt;0),'Ersparnisberechnung Sommertarif'!$B$8*SLP!C20801,"")</f>
        <v/>
      </c>
    </row>
    <row r="20822" spans="1:5" x14ac:dyDescent="0.3">
      <c r="A20822" s="25">
        <v>46239</v>
      </c>
      <c r="B20822" s="31">
        <v>0.71875</v>
      </c>
      <c r="C20822" s="46"/>
      <c r="D20822" s="29">
        <v>46239.71875</v>
      </c>
      <c r="E20822" s="15" t="str">
        <f>IF(AND($B$6=NB!$A$17,$B$8&gt;0),'Ersparnisberechnung Sommertarif'!$B$8*SLP!C20802,"")</f>
        <v/>
      </c>
    </row>
    <row r="20823" spans="1:5" x14ac:dyDescent="0.3">
      <c r="A20823" s="25">
        <v>46239</v>
      </c>
      <c r="B20823" s="31">
        <v>0.72916666666666663</v>
      </c>
      <c r="C20823" s="46"/>
      <c r="D20823" s="29">
        <v>46239.729166666664</v>
      </c>
      <c r="E20823" s="15" t="str">
        <f>IF(AND($B$6=NB!$A$17,$B$8&gt;0),'Ersparnisberechnung Sommertarif'!$B$8*SLP!C20803,"")</f>
        <v/>
      </c>
    </row>
    <row r="20824" spans="1:5" x14ac:dyDescent="0.3">
      <c r="A20824" s="25">
        <v>46239</v>
      </c>
      <c r="B20824" s="31">
        <v>0.73958333333333337</v>
      </c>
      <c r="C20824" s="46"/>
      <c r="D20824" s="29">
        <v>46239.739583333336</v>
      </c>
      <c r="E20824" s="15" t="str">
        <f>IF(AND($B$6=NB!$A$17,$B$8&gt;0),'Ersparnisberechnung Sommertarif'!$B$8*SLP!C20804,"")</f>
        <v/>
      </c>
    </row>
    <row r="20825" spans="1:5" x14ac:dyDescent="0.3">
      <c r="A20825" s="25">
        <v>46239</v>
      </c>
      <c r="B20825" s="31">
        <v>0.75</v>
      </c>
      <c r="C20825" s="46"/>
      <c r="D20825" s="29">
        <v>46239.75</v>
      </c>
      <c r="E20825" s="15" t="str">
        <f>IF(AND($B$6=NB!$A$17,$B$8&gt;0),'Ersparnisberechnung Sommertarif'!$B$8*SLP!C20805,"")</f>
        <v/>
      </c>
    </row>
    <row r="20826" spans="1:5" x14ac:dyDescent="0.3">
      <c r="A20826" s="25">
        <v>46239</v>
      </c>
      <c r="B20826" s="31">
        <v>0.76041666666666663</v>
      </c>
      <c r="C20826" s="46"/>
      <c r="D20826" s="29">
        <v>46239.760416666664</v>
      </c>
      <c r="E20826" s="15" t="str">
        <f>IF(AND($B$6=NB!$A$17,$B$8&gt;0),'Ersparnisberechnung Sommertarif'!$B$8*SLP!C20806,"")</f>
        <v/>
      </c>
    </row>
    <row r="20827" spans="1:5" x14ac:dyDescent="0.3">
      <c r="A20827" s="25">
        <v>46239</v>
      </c>
      <c r="B20827" s="31">
        <v>0.77083333333333337</v>
      </c>
      <c r="C20827" s="46"/>
      <c r="D20827" s="29">
        <v>46239.770833333336</v>
      </c>
      <c r="E20827" s="15" t="str">
        <f>IF(AND($B$6=NB!$A$17,$B$8&gt;0),'Ersparnisberechnung Sommertarif'!$B$8*SLP!C20807,"")</f>
        <v/>
      </c>
    </row>
    <row r="20828" spans="1:5" x14ac:dyDescent="0.3">
      <c r="A20828" s="25">
        <v>46239</v>
      </c>
      <c r="B20828" s="31">
        <v>0.78125</v>
      </c>
      <c r="C20828" s="46"/>
      <c r="D20828" s="29">
        <v>46239.78125</v>
      </c>
      <c r="E20828" s="15" t="str">
        <f>IF(AND($B$6=NB!$A$17,$B$8&gt;0),'Ersparnisberechnung Sommertarif'!$B$8*SLP!C20808,"")</f>
        <v/>
      </c>
    </row>
    <row r="20829" spans="1:5" x14ac:dyDescent="0.3">
      <c r="A20829" s="25">
        <v>46239</v>
      </c>
      <c r="B20829" s="31">
        <v>0.79166666666666663</v>
      </c>
      <c r="C20829" s="46"/>
      <c r="D20829" s="29">
        <v>46239.791666666664</v>
      </c>
      <c r="E20829" s="15" t="str">
        <f>IF(AND($B$6=NB!$A$17,$B$8&gt;0),'Ersparnisberechnung Sommertarif'!$B$8*SLP!C20809,"")</f>
        <v/>
      </c>
    </row>
    <row r="20830" spans="1:5" x14ac:dyDescent="0.3">
      <c r="A20830" s="25">
        <v>46239</v>
      </c>
      <c r="B20830" s="31">
        <v>0.80208333333333337</v>
      </c>
      <c r="C20830" s="46"/>
      <c r="D20830" s="29">
        <v>46239.802083333336</v>
      </c>
      <c r="E20830" s="15" t="str">
        <f>IF(AND($B$6=NB!$A$17,$B$8&gt;0),'Ersparnisberechnung Sommertarif'!$B$8*SLP!C20810,"")</f>
        <v/>
      </c>
    </row>
    <row r="20831" spans="1:5" x14ac:dyDescent="0.3">
      <c r="A20831" s="25">
        <v>46239</v>
      </c>
      <c r="B20831" s="31">
        <v>0.8125</v>
      </c>
      <c r="C20831" s="46"/>
      <c r="D20831" s="29">
        <v>46239.8125</v>
      </c>
      <c r="E20831" s="15" t="str">
        <f>IF(AND($B$6=NB!$A$17,$B$8&gt;0),'Ersparnisberechnung Sommertarif'!$B$8*SLP!C20811,"")</f>
        <v/>
      </c>
    </row>
    <row r="20832" spans="1:5" x14ac:dyDescent="0.3">
      <c r="A20832" s="25">
        <v>46239</v>
      </c>
      <c r="B20832" s="31">
        <v>0.82291666666666663</v>
      </c>
      <c r="C20832" s="46"/>
      <c r="D20832" s="29">
        <v>46239.822916666664</v>
      </c>
      <c r="E20832" s="15" t="str">
        <f>IF(AND($B$6=NB!$A$17,$B$8&gt;0),'Ersparnisberechnung Sommertarif'!$B$8*SLP!C20812,"")</f>
        <v/>
      </c>
    </row>
    <row r="20833" spans="1:5" x14ac:dyDescent="0.3">
      <c r="A20833" s="25">
        <v>46239</v>
      </c>
      <c r="B20833" s="31">
        <v>0.83333333333333337</v>
      </c>
      <c r="C20833" s="46"/>
      <c r="D20833" s="29">
        <v>46239.833333333336</v>
      </c>
      <c r="E20833" s="15" t="str">
        <f>IF(AND($B$6=NB!$A$17,$B$8&gt;0),'Ersparnisberechnung Sommertarif'!$B$8*SLP!C20813,"")</f>
        <v/>
      </c>
    </row>
    <row r="20834" spans="1:5" x14ac:dyDescent="0.3">
      <c r="A20834" s="25">
        <v>46239</v>
      </c>
      <c r="B20834" s="31">
        <v>0.84375</v>
      </c>
      <c r="C20834" s="46"/>
      <c r="D20834" s="29">
        <v>46239.84375</v>
      </c>
      <c r="E20834" s="15" t="str">
        <f>IF(AND($B$6=NB!$A$17,$B$8&gt;0),'Ersparnisberechnung Sommertarif'!$B$8*SLP!C20814,"")</f>
        <v/>
      </c>
    </row>
    <row r="20835" spans="1:5" x14ac:dyDescent="0.3">
      <c r="A20835" s="25">
        <v>46239</v>
      </c>
      <c r="B20835" s="31">
        <v>0.85416666666666663</v>
      </c>
      <c r="C20835" s="46"/>
      <c r="D20835" s="29">
        <v>46239.854166666664</v>
      </c>
      <c r="E20835" s="15" t="str">
        <f>IF(AND($B$6=NB!$A$17,$B$8&gt;0),'Ersparnisberechnung Sommertarif'!$B$8*SLP!C20815,"")</f>
        <v/>
      </c>
    </row>
    <row r="20836" spans="1:5" x14ac:dyDescent="0.3">
      <c r="A20836" s="25">
        <v>46239</v>
      </c>
      <c r="B20836" s="31">
        <v>0.86458333333333337</v>
      </c>
      <c r="C20836" s="46"/>
      <c r="D20836" s="29">
        <v>46239.864583333336</v>
      </c>
      <c r="E20836" s="15" t="str">
        <f>IF(AND($B$6=NB!$A$17,$B$8&gt;0),'Ersparnisberechnung Sommertarif'!$B$8*SLP!C20816,"")</f>
        <v/>
      </c>
    </row>
    <row r="20837" spans="1:5" x14ac:dyDescent="0.3">
      <c r="A20837" s="25">
        <v>46239</v>
      </c>
      <c r="B20837" s="31">
        <v>0.875</v>
      </c>
      <c r="C20837" s="46"/>
      <c r="D20837" s="29">
        <v>46239.875</v>
      </c>
      <c r="E20837" s="15" t="str">
        <f>IF(AND($B$6=NB!$A$17,$B$8&gt;0),'Ersparnisberechnung Sommertarif'!$B$8*SLP!C20817,"")</f>
        <v/>
      </c>
    </row>
    <row r="20838" spans="1:5" x14ac:dyDescent="0.3">
      <c r="A20838" s="25">
        <v>46239</v>
      </c>
      <c r="B20838" s="31">
        <v>0.88541666666666663</v>
      </c>
      <c r="C20838" s="46"/>
      <c r="D20838" s="29">
        <v>46239.885416666664</v>
      </c>
      <c r="E20838" s="15" t="str">
        <f>IF(AND($B$6=NB!$A$17,$B$8&gt;0),'Ersparnisberechnung Sommertarif'!$B$8*SLP!C20818,"")</f>
        <v/>
      </c>
    </row>
    <row r="20839" spans="1:5" x14ac:dyDescent="0.3">
      <c r="A20839" s="25">
        <v>46239</v>
      </c>
      <c r="B20839" s="31">
        <v>0.89583333333333337</v>
      </c>
      <c r="C20839" s="46"/>
      <c r="D20839" s="29">
        <v>46239.895833333336</v>
      </c>
      <c r="E20839" s="15" t="str">
        <f>IF(AND($B$6=NB!$A$17,$B$8&gt;0),'Ersparnisberechnung Sommertarif'!$B$8*SLP!C20819,"")</f>
        <v/>
      </c>
    </row>
    <row r="20840" spans="1:5" x14ac:dyDescent="0.3">
      <c r="A20840" s="25">
        <v>46239</v>
      </c>
      <c r="B20840" s="31">
        <v>0.90625</v>
      </c>
      <c r="C20840" s="46"/>
      <c r="D20840" s="29">
        <v>46239.90625</v>
      </c>
      <c r="E20840" s="15" t="str">
        <f>IF(AND($B$6=NB!$A$17,$B$8&gt;0),'Ersparnisberechnung Sommertarif'!$B$8*SLP!C20820,"")</f>
        <v/>
      </c>
    </row>
    <row r="20841" spans="1:5" x14ac:dyDescent="0.3">
      <c r="A20841" s="25">
        <v>46239</v>
      </c>
      <c r="B20841" s="31">
        <v>0.91666666666666663</v>
      </c>
      <c r="C20841" s="46"/>
      <c r="D20841" s="29">
        <v>46239.916666666664</v>
      </c>
      <c r="E20841" s="15" t="str">
        <f>IF(AND($B$6=NB!$A$17,$B$8&gt;0),'Ersparnisberechnung Sommertarif'!$B$8*SLP!C20821,"")</f>
        <v/>
      </c>
    </row>
    <row r="20842" spans="1:5" x14ac:dyDescent="0.3">
      <c r="A20842" s="25">
        <v>46239</v>
      </c>
      <c r="B20842" s="31">
        <v>0.92708333333333337</v>
      </c>
      <c r="C20842" s="46"/>
      <c r="D20842" s="29">
        <v>46239.927083333336</v>
      </c>
      <c r="E20842" s="15" t="str">
        <f>IF(AND($B$6=NB!$A$17,$B$8&gt;0),'Ersparnisberechnung Sommertarif'!$B$8*SLP!C20822,"")</f>
        <v/>
      </c>
    </row>
    <row r="20843" spans="1:5" x14ac:dyDescent="0.3">
      <c r="A20843" s="25">
        <v>46239</v>
      </c>
      <c r="B20843" s="31">
        <v>0.9375</v>
      </c>
      <c r="C20843" s="46"/>
      <c r="D20843" s="29">
        <v>46239.9375</v>
      </c>
      <c r="E20843" s="15" t="str">
        <f>IF(AND($B$6=NB!$A$17,$B$8&gt;0),'Ersparnisberechnung Sommertarif'!$B$8*SLP!C20823,"")</f>
        <v/>
      </c>
    </row>
    <row r="20844" spans="1:5" x14ac:dyDescent="0.3">
      <c r="A20844" s="25">
        <v>46239</v>
      </c>
      <c r="B20844" s="31">
        <v>0.94791666666666663</v>
      </c>
      <c r="C20844" s="46"/>
      <c r="D20844" s="29">
        <v>46239.947916666664</v>
      </c>
      <c r="E20844" s="15" t="str">
        <f>IF(AND($B$6=NB!$A$17,$B$8&gt;0),'Ersparnisberechnung Sommertarif'!$B$8*SLP!C20824,"")</f>
        <v/>
      </c>
    </row>
    <row r="20845" spans="1:5" x14ac:dyDescent="0.3">
      <c r="A20845" s="25">
        <v>46239</v>
      </c>
      <c r="B20845" s="31">
        <v>0.95833333333333337</v>
      </c>
      <c r="C20845" s="46"/>
      <c r="D20845" s="29">
        <v>46239.958333333336</v>
      </c>
      <c r="E20845" s="15" t="str">
        <f>IF(AND($B$6=NB!$A$17,$B$8&gt;0),'Ersparnisberechnung Sommertarif'!$B$8*SLP!C20825,"")</f>
        <v/>
      </c>
    </row>
    <row r="20846" spans="1:5" x14ac:dyDescent="0.3">
      <c r="A20846" s="25">
        <v>46239</v>
      </c>
      <c r="B20846" s="31">
        <v>0.96875</v>
      </c>
      <c r="C20846" s="46"/>
      <c r="D20846" s="29">
        <v>46239.96875</v>
      </c>
      <c r="E20846" s="15" t="str">
        <f>IF(AND($B$6=NB!$A$17,$B$8&gt;0),'Ersparnisberechnung Sommertarif'!$B$8*SLP!C20826,"")</f>
        <v/>
      </c>
    </row>
    <row r="20847" spans="1:5" x14ac:dyDescent="0.3">
      <c r="A20847" s="25">
        <v>46239</v>
      </c>
      <c r="B20847" s="31">
        <v>0.97916666666666663</v>
      </c>
      <c r="C20847" s="46"/>
      <c r="D20847" s="29">
        <v>46239.979166666664</v>
      </c>
      <c r="E20847" s="15" t="str">
        <f>IF(AND($B$6=NB!$A$17,$B$8&gt;0),'Ersparnisberechnung Sommertarif'!$B$8*SLP!C20827,"")</f>
        <v/>
      </c>
    </row>
    <row r="20848" spans="1:5" x14ac:dyDescent="0.3">
      <c r="A20848" s="25">
        <v>46239</v>
      </c>
      <c r="B20848" s="31">
        <v>0.98958333333333337</v>
      </c>
      <c r="C20848" s="46"/>
      <c r="D20848" s="29">
        <v>46239.989583333336</v>
      </c>
      <c r="E20848" s="15" t="str">
        <f>IF(AND($B$6=NB!$A$17,$B$8&gt;0),'Ersparnisberechnung Sommertarif'!$B$8*SLP!C20828,"")</f>
        <v/>
      </c>
    </row>
    <row r="20849" spans="1:5" x14ac:dyDescent="0.3">
      <c r="A20849" s="25">
        <v>46240</v>
      </c>
      <c r="B20849" s="31">
        <v>0</v>
      </c>
      <c r="C20849" s="46"/>
      <c r="D20849" s="29">
        <v>46240</v>
      </c>
      <c r="E20849" s="15" t="str">
        <f>IF(AND($B$6=NB!$A$17,$B$8&gt;0),'Ersparnisberechnung Sommertarif'!$B$8*SLP!C20829,"")</f>
        <v/>
      </c>
    </row>
    <row r="20850" spans="1:5" x14ac:dyDescent="0.3">
      <c r="A20850" s="25">
        <v>46240</v>
      </c>
      <c r="B20850" s="31">
        <v>1.0416666666666666E-2</v>
      </c>
      <c r="C20850" s="46"/>
      <c r="D20850" s="29">
        <v>46240.010416666664</v>
      </c>
      <c r="E20850" s="15" t="str">
        <f>IF(AND($B$6=NB!$A$17,$B$8&gt;0),'Ersparnisberechnung Sommertarif'!$B$8*SLP!C20830,"")</f>
        <v/>
      </c>
    </row>
    <row r="20851" spans="1:5" x14ac:dyDescent="0.3">
      <c r="A20851" s="25">
        <v>46240</v>
      </c>
      <c r="B20851" s="31">
        <v>2.0833333333333332E-2</v>
      </c>
      <c r="C20851" s="46"/>
      <c r="D20851" s="29">
        <v>46240.020833333336</v>
      </c>
      <c r="E20851" s="15" t="str">
        <f>IF(AND($B$6=NB!$A$17,$B$8&gt;0),'Ersparnisberechnung Sommertarif'!$B$8*SLP!C20831,"")</f>
        <v/>
      </c>
    </row>
    <row r="20852" spans="1:5" x14ac:dyDescent="0.3">
      <c r="A20852" s="25">
        <v>46240</v>
      </c>
      <c r="B20852" s="31">
        <v>3.125E-2</v>
      </c>
      <c r="C20852" s="46"/>
      <c r="D20852" s="29">
        <v>46240.03125</v>
      </c>
      <c r="E20852" s="15" t="str">
        <f>IF(AND($B$6=NB!$A$17,$B$8&gt;0),'Ersparnisberechnung Sommertarif'!$B$8*SLP!C20832,"")</f>
        <v/>
      </c>
    </row>
    <row r="20853" spans="1:5" x14ac:dyDescent="0.3">
      <c r="A20853" s="25">
        <v>46240</v>
      </c>
      <c r="B20853" s="31">
        <v>4.1666666666666664E-2</v>
      </c>
      <c r="C20853" s="46"/>
      <c r="D20853" s="29">
        <v>46240.041666666664</v>
      </c>
      <c r="E20853" s="15" t="str">
        <f>IF(AND($B$6=NB!$A$17,$B$8&gt;0),'Ersparnisberechnung Sommertarif'!$B$8*SLP!C20833,"")</f>
        <v/>
      </c>
    </row>
    <row r="20854" spans="1:5" x14ac:dyDescent="0.3">
      <c r="A20854" s="25">
        <v>46240</v>
      </c>
      <c r="B20854" s="31">
        <v>5.2083333333333336E-2</v>
      </c>
      <c r="C20854" s="46"/>
      <c r="D20854" s="29">
        <v>46240.052083333336</v>
      </c>
      <c r="E20854" s="15" t="str">
        <f>IF(AND($B$6=NB!$A$17,$B$8&gt;0),'Ersparnisberechnung Sommertarif'!$B$8*SLP!C20834,"")</f>
        <v/>
      </c>
    </row>
    <row r="20855" spans="1:5" x14ac:dyDescent="0.3">
      <c r="A20855" s="25">
        <v>46240</v>
      </c>
      <c r="B20855" s="31">
        <v>6.25E-2</v>
      </c>
      <c r="C20855" s="46"/>
      <c r="D20855" s="29">
        <v>46240.0625</v>
      </c>
      <c r="E20855" s="15" t="str">
        <f>IF(AND($B$6=NB!$A$17,$B$8&gt;0),'Ersparnisberechnung Sommertarif'!$B$8*SLP!C20835,"")</f>
        <v/>
      </c>
    </row>
    <row r="20856" spans="1:5" x14ac:dyDescent="0.3">
      <c r="A20856" s="25">
        <v>46240</v>
      </c>
      <c r="B20856" s="31">
        <v>7.2916666666666671E-2</v>
      </c>
      <c r="C20856" s="46"/>
      <c r="D20856" s="29">
        <v>46240.072916666664</v>
      </c>
      <c r="E20856" s="15" t="str">
        <f>IF(AND($B$6=NB!$A$17,$B$8&gt;0),'Ersparnisberechnung Sommertarif'!$B$8*SLP!C20836,"")</f>
        <v/>
      </c>
    </row>
    <row r="20857" spans="1:5" x14ac:dyDescent="0.3">
      <c r="A20857" s="25">
        <v>46240</v>
      </c>
      <c r="B20857" s="31">
        <v>8.3333333333333329E-2</v>
      </c>
      <c r="C20857" s="46"/>
      <c r="D20857" s="29">
        <v>46240.083333333336</v>
      </c>
      <c r="E20857" s="15" t="str">
        <f>IF(AND($B$6=NB!$A$17,$B$8&gt;0),'Ersparnisberechnung Sommertarif'!$B$8*SLP!C20837,"")</f>
        <v/>
      </c>
    </row>
    <row r="20858" spans="1:5" x14ac:dyDescent="0.3">
      <c r="A20858" s="25">
        <v>46240</v>
      </c>
      <c r="B20858" s="31">
        <v>9.375E-2</v>
      </c>
      <c r="C20858" s="46"/>
      <c r="D20858" s="29">
        <v>46240.09375</v>
      </c>
      <c r="E20858" s="15" t="str">
        <f>IF(AND($B$6=NB!$A$17,$B$8&gt;0),'Ersparnisberechnung Sommertarif'!$B$8*SLP!C20838,"")</f>
        <v/>
      </c>
    </row>
    <row r="20859" spans="1:5" x14ac:dyDescent="0.3">
      <c r="A20859" s="25">
        <v>46240</v>
      </c>
      <c r="B20859" s="31">
        <v>0.10416666666666667</v>
      </c>
      <c r="C20859" s="46"/>
      <c r="D20859" s="29">
        <v>46240.104166666664</v>
      </c>
      <c r="E20859" s="15" t="str">
        <f>IF(AND($B$6=NB!$A$17,$B$8&gt;0),'Ersparnisberechnung Sommertarif'!$B$8*SLP!C20839,"")</f>
        <v/>
      </c>
    </row>
    <row r="20860" spans="1:5" x14ac:dyDescent="0.3">
      <c r="A20860" s="25">
        <v>46240</v>
      </c>
      <c r="B20860" s="31">
        <v>0.11458333333333333</v>
      </c>
      <c r="C20860" s="46"/>
      <c r="D20860" s="29">
        <v>46240.114583333336</v>
      </c>
      <c r="E20860" s="15" t="str">
        <f>IF(AND($B$6=NB!$A$17,$B$8&gt;0),'Ersparnisberechnung Sommertarif'!$B$8*SLP!C20840,"")</f>
        <v/>
      </c>
    </row>
    <row r="20861" spans="1:5" x14ac:dyDescent="0.3">
      <c r="A20861" s="25">
        <v>46240</v>
      </c>
      <c r="B20861" s="31">
        <v>0.125</v>
      </c>
      <c r="C20861" s="46"/>
      <c r="D20861" s="29">
        <v>46240.125</v>
      </c>
      <c r="E20861" s="15" t="str">
        <f>IF(AND($B$6=NB!$A$17,$B$8&gt;0),'Ersparnisberechnung Sommertarif'!$B$8*SLP!C20841,"")</f>
        <v/>
      </c>
    </row>
    <row r="20862" spans="1:5" x14ac:dyDescent="0.3">
      <c r="A20862" s="25">
        <v>46240</v>
      </c>
      <c r="B20862" s="31">
        <v>0.13541666666666666</v>
      </c>
      <c r="C20862" s="46"/>
      <c r="D20862" s="29">
        <v>46240.135416666664</v>
      </c>
      <c r="E20862" s="15" t="str">
        <f>IF(AND($B$6=NB!$A$17,$B$8&gt;0),'Ersparnisberechnung Sommertarif'!$B$8*SLP!C20842,"")</f>
        <v/>
      </c>
    </row>
    <row r="20863" spans="1:5" x14ac:dyDescent="0.3">
      <c r="A20863" s="25">
        <v>46240</v>
      </c>
      <c r="B20863" s="31">
        <v>0.14583333333333334</v>
      </c>
      <c r="C20863" s="46"/>
      <c r="D20863" s="29">
        <v>46240.145833333336</v>
      </c>
      <c r="E20863" s="15" t="str">
        <f>IF(AND($B$6=NB!$A$17,$B$8&gt;0),'Ersparnisberechnung Sommertarif'!$B$8*SLP!C20843,"")</f>
        <v/>
      </c>
    </row>
    <row r="20864" spans="1:5" x14ac:dyDescent="0.3">
      <c r="A20864" s="25">
        <v>46240</v>
      </c>
      <c r="B20864" s="31">
        <v>0.15625</v>
      </c>
      <c r="C20864" s="46"/>
      <c r="D20864" s="29">
        <v>46240.15625</v>
      </c>
      <c r="E20864" s="15" t="str">
        <f>IF(AND($B$6=NB!$A$17,$B$8&gt;0),'Ersparnisberechnung Sommertarif'!$B$8*SLP!C20844,"")</f>
        <v/>
      </c>
    </row>
    <row r="20865" spans="1:5" x14ac:dyDescent="0.3">
      <c r="A20865" s="25">
        <v>46240</v>
      </c>
      <c r="B20865" s="31">
        <v>0.16666666666666666</v>
      </c>
      <c r="C20865" s="46"/>
      <c r="D20865" s="29">
        <v>46240.166666666664</v>
      </c>
      <c r="E20865" s="15" t="str">
        <f>IF(AND($B$6=NB!$A$17,$B$8&gt;0),'Ersparnisberechnung Sommertarif'!$B$8*SLP!C20845,"")</f>
        <v/>
      </c>
    </row>
    <row r="20866" spans="1:5" x14ac:dyDescent="0.3">
      <c r="A20866" s="25">
        <v>46240</v>
      </c>
      <c r="B20866" s="31">
        <v>0.17708333333333334</v>
      </c>
      <c r="C20866" s="46"/>
      <c r="D20866" s="29">
        <v>46240.177083333336</v>
      </c>
      <c r="E20866" s="15" t="str">
        <f>IF(AND($B$6=NB!$A$17,$B$8&gt;0),'Ersparnisberechnung Sommertarif'!$B$8*SLP!C20846,"")</f>
        <v/>
      </c>
    </row>
    <row r="20867" spans="1:5" x14ac:dyDescent="0.3">
      <c r="A20867" s="25">
        <v>46240</v>
      </c>
      <c r="B20867" s="31">
        <v>0.1875</v>
      </c>
      <c r="C20867" s="46"/>
      <c r="D20867" s="29">
        <v>46240.1875</v>
      </c>
      <c r="E20867" s="15" t="str">
        <f>IF(AND($B$6=NB!$A$17,$B$8&gt;0),'Ersparnisberechnung Sommertarif'!$B$8*SLP!C20847,"")</f>
        <v/>
      </c>
    </row>
    <row r="20868" spans="1:5" x14ac:dyDescent="0.3">
      <c r="A20868" s="25">
        <v>46240</v>
      </c>
      <c r="B20868" s="31">
        <v>0.19791666666666666</v>
      </c>
      <c r="C20868" s="46"/>
      <c r="D20868" s="29">
        <v>46240.197916666664</v>
      </c>
      <c r="E20868" s="15" t="str">
        <f>IF(AND($B$6=NB!$A$17,$B$8&gt;0),'Ersparnisberechnung Sommertarif'!$B$8*SLP!C20848,"")</f>
        <v/>
      </c>
    </row>
    <row r="20869" spans="1:5" x14ac:dyDescent="0.3">
      <c r="A20869" s="25">
        <v>46240</v>
      </c>
      <c r="B20869" s="31">
        <v>0.20833333333333334</v>
      </c>
      <c r="C20869" s="46"/>
      <c r="D20869" s="29">
        <v>46240.208333333336</v>
      </c>
      <c r="E20869" s="15" t="str">
        <f>IF(AND($B$6=NB!$A$17,$B$8&gt;0),'Ersparnisberechnung Sommertarif'!$B$8*SLP!C20849,"")</f>
        <v/>
      </c>
    </row>
    <row r="20870" spans="1:5" x14ac:dyDescent="0.3">
      <c r="A20870" s="25">
        <v>46240</v>
      </c>
      <c r="B20870" s="31">
        <v>0.21875</v>
      </c>
      <c r="C20870" s="46"/>
      <c r="D20870" s="29">
        <v>46240.21875</v>
      </c>
      <c r="E20870" s="15" t="str">
        <f>IF(AND($B$6=NB!$A$17,$B$8&gt;0),'Ersparnisberechnung Sommertarif'!$B$8*SLP!C20850,"")</f>
        <v/>
      </c>
    </row>
    <row r="20871" spans="1:5" x14ac:dyDescent="0.3">
      <c r="A20871" s="25">
        <v>46240</v>
      </c>
      <c r="B20871" s="31">
        <v>0.22916666666666666</v>
      </c>
      <c r="C20871" s="46"/>
      <c r="D20871" s="29">
        <v>46240.229166666664</v>
      </c>
      <c r="E20871" s="15" t="str">
        <f>IF(AND($B$6=NB!$A$17,$B$8&gt;0),'Ersparnisberechnung Sommertarif'!$B$8*SLP!C20851,"")</f>
        <v/>
      </c>
    </row>
    <row r="20872" spans="1:5" x14ac:dyDescent="0.3">
      <c r="A20872" s="25">
        <v>46240</v>
      </c>
      <c r="B20872" s="31">
        <v>0.23958333333333334</v>
      </c>
      <c r="C20872" s="46"/>
      <c r="D20872" s="29">
        <v>46240.239583333336</v>
      </c>
      <c r="E20872" s="15" t="str">
        <f>IF(AND($B$6=NB!$A$17,$B$8&gt;0),'Ersparnisberechnung Sommertarif'!$B$8*SLP!C20852,"")</f>
        <v/>
      </c>
    </row>
    <row r="20873" spans="1:5" x14ac:dyDescent="0.3">
      <c r="A20873" s="25">
        <v>46240</v>
      </c>
      <c r="B20873" s="31">
        <v>0.25</v>
      </c>
      <c r="C20873" s="46"/>
      <c r="D20873" s="29">
        <v>46240.25</v>
      </c>
      <c r="E20873" s="15" t="str">
        <f>IF(AND($B$6=NB!$A$17,$B$8&gt;0),'Ersparnisberechnung Sommertarif'!$B$8*SLP!C20853,"")</f>
        <v/>
      </c>
    </row>
    <row r="20874" spans="1:5" x14ac:dyDescent="0.3">
      <c r="A20874" s="25">
        <v>46240</v>
      </c>
      <c r="B20874" s="31">
        <v>0.26041666666666669</v>
      </c>
      <c r="C20874" s="46"/>
      <c r="D20874" s="29">
        <v>46240.260416666664</v>
      </c>
      <c r="E20874" s="15" t="str">
        <f>IF(AND($B$6=NB!$A$17,$B$8&gt;0),'Ersparnisberechnung Sommertarif'!$B$8*SLP!C20854,"")</f>
        <v/>
      </c>
    </row>
    <row r="20875" spans="1:5" x14ac:dyDescent="0.3">
      <c r="A20875" s="25">
        <v>46240</v>
      </c>
      <c r="B20875" s="31">
        <v>0.27083333333333331</v>
      </c>
      <c r="C20875" s="46"/>
      <c r="D20875" s="29">
        <v>46240.270833333336</v>
      </c>
      <c r="E20875" s="15" t="str">
        <f>IF(AND($B$6=NB!$A$17,$B$8&gt;0),'Ersparnisberechnung Sommertarif'!$B$8*SLP!C20855,"")</f>
        <v/>
      </c>
    </row>
    <row r="20876" spans="1:5" x14ac:dyDescent="0.3">
      <c r="A20876" s="25">
        <v>46240</v>
      </c>
      <c r="B20876" s="31">
        <v>0.28125</v>
      </c>
      <c r="C20876" s="46"/>
      <c r="D20876" s="29">
        <v>46240.28125</v>
      </c>
      <c r="E20876" s="15" t="str">
        <f>IF(AND($B$6=NB!$A$17,$B$8&gt;0),'Ersparnisberechnung Sommertarif'!$B$8*SLP!C20856,"")</f>
        <v/>
      </c>
    </row>
    <row r="20877" spans="1:5" x14ac:dyDescent="0.3">
      <c r="A20877" s="25">
        <v>46240</v>
      </c>
      <c r="B20877" s="31">
        <v>0.29166666666666669</v>
      </c>
      <c r="C20877" s="46"/>
      <c r="D20877" s="29">
        <v>46240.291666666664</v>
      </c>
      <c r="E20877" s="15" t="str">
        <f>IF(AND($B$6=NB!$A$17,$B$8&gt;0),'Ersparnisberechnung Sommertarif'!$B$8*SLP!C20857,"")</f>
        <v/>
      </c>
    </row>
    <row r="20878" spans="1:5" x14ac:dyDescent="0.3">
      <c r="A20878" s="25">
        <v>46240</v>
      </c>
      <c r="B20878" s="31">
        <v>0.30208333333333331</v>
      </c>
      <c r="C20878" s="46"/>
      <c r="D20878" s="29">
        <v>46240.302083333336</v>
      </c>
      <c r="E20878" s="15" t="str">
        <f>IF(AND($B$6=NB!$A$17,$B$8&gt;0),'Ersparnisberechnung Sommertarif'!$B$8*SLP!C20858,"")</f>
        <v/>
      </c>
    </row>
    <row r="20879" spans="1:5" x14ac:dyDescent="0.3">
      <c r="A20879" s="25">
        <v>46240</v>
      </c>
      <c r="B20879" s="31">
        <v>0.3125</v>
      </c>
      <c r="C20879" s="46"/>
      <c r="D20879" s="29">
        <v>46240.3125</v>
      </c>
      <c r="E20879" s="15" t="str">
        <f>IF(AND($B$6=NB!$A$17,$B$8&gt;0),'Ersparnisberechnung Sommertarif'!$B$8*SLP!C20859,"")</f>
        <v/>
      </c>
    </row>
    <row r="20880" spans="1:5" x14ac:dyDescent="0.3">
      <c r="A20880" s="25">
        <v>46240</v>
      </c>
      <c r="B20880" s="31">
        <v>0.32291666666666669</v>
      </c>
      <c r="C20880" s="46"/>
      <c r="D20880" s="29">
        <v>46240.322916666664</v>
      </c>
      <c r="E20880" s="15" t="str">
        <f>IF(AND($B$6=NB!$A$17,$B$8&gt;0),'Ersparnisberechnung Sommertarif'!$B$8*SLP!C20860,"")</f>
        <v/>
      </c>
    </row>
    <row r="20881" spans="1:5" x14ac:dyDescent="0.3">
      <c r="A20881" s="25">
        <v>46240</v>
      </c>
      <c r="B20881" s="31">
        <v>0.33333333333333331</v>
      </c>
      <c r="C20881" s="46"/>
      <c r="D20881" s="29">
        <v>46240.333333333336</v>
      </c>
      <c r="E20881" s="15" t="str">
        <f>IF(AND($B$6=NB!$A$17,$B$8&gt;0),'Ersparnisberechnung Sommertarif'!$B$8*SLP!C20861,"")</f>
        <v/>
      </c>
    </row>
    <row r="20882" spans="1:5" x14ac:dyDescent="0.3">
      <c r="A20882" s="25">
        <v>46240</v>
      </c>
      <c r="B20882" s="31">
        <v>0.34375</v>
      </c>
      <c r="C20882" s="46"/>
      <c r="D20882" s="29">
        <v>46240.34375</v>
      </c>
      <c r="E20882" s="15" t="str">
        <f>IF(AND($B$6=NB!$A$17,$B$8&gt;0),'Ersparnisberechnung Sommertarif'!$B$8*SLP!C20862,"")</f>
        <v/>
      </c>
    </row>
    <row r="20883" spans="1:5" x14ac:dyDescent="0.3">
      <c r="A20883" s="25">
        <v>46240</v>
      </c>
      <c r="B20883" s="31">
        <v>0.35416666666666669</v>
      </c>
      <c r="C20883" s="46"/>
      <c r="D20883" s="29">
        <v>46240.354166666664</v>
      </c>
      <c r="E20883" s="15" t="str">
        <f>IF(AND($B$6=NB!$A$17,$B$8&gt;0),'Ersparnisberechnung Sommertarif'!$B$8*SLP!C20863,"")</f>
        <v/>
      </c>
    </row>
    <row r="20884" spans="1:5" x14ac:dyDescent="0.3">
      <c r="A20884" s="25">
        <v>46240</v>
      </c>
      <c r="B20884" s="31">
        <v>0.36458333333333331</v>
      </c>
      <c r="C20884" s="46"/>
      <c r="D20884" s="29">
        <v>46240.364583333336</v>
      </c>
      <c r="E20884" s="15" t="str">
        <f>IF(AND($B$6=NB!$A$17,$B$8&gt;0),'Ersparnisberechnung Sommertarif'!$B$8*SLP!C20864,"")</f>
        <v/>
      </c>
    </row>
    <row r="20885" spans="1:5" x14ac:dyDescent="0.3">
      <c r="A20885" s="25">
        <v>46240</v>
      </c>
      <c r="B20885" s="31">
        <v>0.375</v>
      </c>
      <c r="C20885" s="46"/>
      <c r="D20885" s="29">
        <v>46240.375</v>
      </c>
      <c r="E20885" s="15" t="str">
        <f>IF(AND($B$6=NB!$A$17,$B$8&gt;0),'Ersparnisberechnung Sommertarif'!$B$8*SLP!C20865,"")</f>
        <v/>
      </c>
    </row>
    <row r="20886" spans="1:5" x14ac:dyDescent="0.3">
      <c r="A20886" s="25">
        <v>46240</v>
      </c>
      <c r="B20886" s="31">
        <v>0.38541666666666669</v>
      </c>
      <c r="C20886" s="46"/>
      <c r="D20886" s="29">
        <v>46240.385416666664</v>
      </c>
      <c r="E20886" s="15" t="str">
        <f>IF(AND($B$6=NB!$A$17,$B$8&gt;0),'Ersparnisberechnung Sommertarif'!$B$8*SLP!C20866,"")</f>
        <v/>
      </c>
    </row>
    <row r="20887" spans="1:5" x14ac:dyDescent="0.3">
      <c r="A20887" s="25">
        <v>46240</v>
      </c>
      <c r="B20887" s="31">
        <v>0.39583333333333331</v>
      </c>
      <c r="C20887" s="46"/>
      <c r="D20887" s="29">
        <v>46240.395833333336</v>
      </c>
      <c r="E20887" s="15" t="str">
        <f>IF(AND($B$6=NB!$A$17,$B$8&gt;0),'Ersparnisberechnung Sommertarif'!$B$8*SLP!C20867,"")</f>
        <v/>
      </c>
    </row>
    <row r="20888" spans="1:5" x14ac:dyDescent="0.3">
      <c r="A20888" s="25">
        <v>46240</v>
      </c>
      <c r="B20888" s="31">
        <v>0.40625</v>
      </c>
      <c r="C20888" s="46"/>
      <c r="D20888" s="29">
        <v>46240.40625</v>
      </c>
      <c r="E20888" s="15" t="str">
        <f>IF(AND($B$6=NB!$A$17,$B$8&gt;0),'Ersparnisberechnung Sommertarif'!$B$8*SLP!C20868,"")</f>
        <v/>
      </c>
    </row>
    <row r="20889" spans="1:5" x14ac:dyDescent="0.3">
      <c r="A20889" s="25">
        <v>46240</v>
      </c>
      <c r="B20889" s="31">
        <v>0.41666666666666669</v>
      </c>
      <c r="C20889" s="46"/>
      <c r="D20889" s="29">
        <v>46240.416666666664</v>
      </c>
      <c r="E20889" s="15" t="str">
        <f>IF(AND($B$6=NB!$A$17,$B$8&gt;0),'Ersparnisberechnung Sommertarif'!$B$8*SLP!C20869,"")</f>
        <v/>
      </c>
    </row>
    <row r="20890" spans="1:5" x14ac:dyDescent="0.3">
      <c r="A20890" s="25">
        <v>46240</v>
      </c>
      <c r="B20890" s="31">
        <v>0.42708333333333331</v>
      </c>
      <c r="C20890" s="46"/>
      <c r="D20890" s="29">
        <v>46240.427083333336</v>
      </c>
      <c r="E20890" s="15" t="str">
        <f>IF(AND($B$6=NB!$A$17,$B$8&gt;0),'Ersparnisberechnung Sommertarif'!$B$8*SLP!C20870,"")</f>
        <v/>
      </c>
    </row>
    <row r="20891" spans="1:5" x14ac:dyDescent="0.3">
      <c r="A20891" s="25">
        <v>46240</v>
      </c>
      <c r="B20891" s="31">
        <v>0.4375</v>
      </c>
      <c r="C20891" s="46"/>
      <c r="D20891" s="29">
        <v>46240.4375</v>
      </c>
      <c r="E20891" s="15" t="str">
        <f>IF(AND($B$6=NB!$A$17,$B$8&gt;0),'Ersparnisberechnung Sommertarif'!$B$8*SLP!C20871,"")</f>
        <v/>
      </c>
    </row>
    <row r="20892" spans="1:5" x14ac:dyDescent="0.3">
      <c r="A20892" s="25">
        <v>46240</v>
      </c>
      <c r="B20892" s="31">
        <v>0.44791666666666669</v>
      </c>
      <c r="C20892" s="46"/>
      <c r="D20892" s="29">
        <v>46240.447916666664</v>
      </c>
      <c r="E20892" s="15" t="str">
        <f>IF(AND($B$6=NB!$A$17,$B$8&gt;0),'Ersparnisberechnung Sommertarif'!$B$8*SLP!C20872,"")</f>
        <v/>
      </c>
    </row>
    <row r="20893" spans="1:5" x14ac:dyDescent="0.3">
      <c r="A20893" s="25">
        <v>46240</v>
      </c>
      <c r="B20893" s="31">
        <v>0.45833333333333331</v>
      </c>
      <c r="C20893" s="46"/>
      <c r="D20893" s="29">
        <v>46240.458333333336</v>
      </c>
      <c r="E20893" s="15" t="str">
        <f>IF(AND($B$6=NB!$A$17,$B$8&gt;0),'Ersparnisberechnung Sommertarif'!$B$8*SLP!C20873,"")</f>
        <v/>
      </c>
    </row>
    <row r="20894" spans="1:5" x14ac:dyDescent="0.3">
      <c r="A20894" s="25">
        <v>46240</v>
      </c>
      <c r="B20894" s="31">
        <v>0.46875</v>
      </c>
      <c r="C20894" s="46"/>
      <c r="D20894" s="29">
        <v>46240.46875</v>
      </c>
      <c r="E20894" s="15" t="str">
        <f>IF(AND($B$6=NB!$A$17,$B$8&gt;0),'Ersparnisberechnung Sommertarif'!$B$8*SLP!C20874,"")</f>
        <v/>
      </c>
    </row>
    <row r="20895" spans="1:5" x14ac:dyDescent="0.3">
      <c r="A20895" s="25">
        <v>46240</v>
      </c>
      <c r="B20895" s="31">
        <v>0.47916666666666669</v>
      </c>
      <c r="C20895" s="46"/>
      <c r="D20895" s="29">
        <v>46240.479166666664</v>
      </c>
      <c r="E20895" s="15" t="str">
        <f>IF(AND($B$6=NB!$A$17,$B$8&gt;0),'Ersparnisberechnung Sommertarif'!$B$8*SLP!C20875,"")</f>
        <v/>
      </c>
    </row>
    <row r="20896" spans="1:5" x14ac:dyDescent="0.3">
      <c r="A20896" s="25">
        <v>46240</v>
      </c>
      <c r="B20896" s="31">
        <v>0.48958333333333331</v>
      </c>
      <c r="C20896" s="46"/>
      <c r="D20896" s="29">
        <v>46240.489583333336</v>
      </c>
      <c r="E20896" s="15" t="str">
        <f>IF(AND($B$6=NB!$A$17,$B$8&gt;0),'Ersparnisberechnung Sommertarif'!$B$8*SLP!C20876,"")</f>
        <v/>
      </c>
    </row>
    <row r="20897" spans="1:5" x14ac:dyDescent="0.3">
      <c r="A20897" s="25">
        <v>46240</v>
      </c>
      <c r="B20897" s="31">
        <v>0.5</v>
      </c>
      <c r="C20897" s="46"/>
      <c r="D20897" s="29">
        <v>46240.5</v>
      </c>
      <c r="E20897" s="15" t="str">
        <f>IF(AND($B$6=NB!$A$17,$B$8&gt;0),'Ersparnisberechnung Sommertarif'!$B$8*SLP!C20877,"")</f>
        <v/>
      </c>
    </row>
    <row r="20898" spans="1:5" x14ac:dyDescent="0.3">
      <c r="A20898" s="25">
        <v>46240</v>
      </c>
      <c r="B20898" s="31">
        <v>0.51041666666666663</v>
      </c>
      <c r="C20898" s="46"/>
      <c r="D20898" s="29">
        <v>46240.510416666664</v>
      </c>
      <c r="E20898" s="15" t="str">
        <f>IF(AND($B$6=NB!$A$17,$B$8&gt;0),'Ersparnisberechnung Sommertarif'!$B$8*SLP!C20878,"")</f>
        <v/>
      </c>
    </row>
    <row r="20899" spans="1:5" x14ac:dyDescent="0.3">
      <c r="A20899" s="25">
        <v>46240</v>
      </c>
      <c r="B20899" s="31">
        <v>0.52083333333333337</v>
      </c>
      <c r="C20899" s="46"/>
      <c r="D20899" s="29">
        <v>46240.520833333336</v>
      </c>
      <c r="E20899" s="15" t="str">
        <f>IF(AND($B$6=NB!$A$17,$B$8&gt;0),'Ersparnisberechnung Sommertarif'!$B$8*SLP!C20879,"")</f>
        <v/>
      </c>
    </row>
    <row r="20900" spans="1:5" x14ac:dyDescent="0.3">
      <c r="A20900" s="25">
        <v>46240</v>
      </c>
      <c r="B20900" s="31">
        <v>0.53125</v>
      </c>
      <c r="C20900" s="46"/>
      <c r="D20900" s="29">
        <v>46240.53125</v>
      </c>
      <c r="E20900" s="15" t="str">
        <f>IF(AND($B$6=NB!$A$17,$B$8&gt;0),'Ersparnisberechnung Sommertarif'!$B$8*SLP!C20880,"")</f>
        <v/>
      </c>
    </row>
    <row r="20901" spans="1:5" x14ac:dyDescent="0.3">
      <c r="A20901" s="25">
        <v>46240</v>
      </c>
      <c r="B20901" s="31">
        <v>0.54166666666666663</v>
      </c>
      <c r="C20901" s="46"/>
      <c r="D20901" s="29">
        <v>46240.541666666664</v>
      </c>
      <c r="E20901" s="15" t="str">
        <f>IF(AND($B$6=NB!$A$17,$B$8&gt;0),'Ersparnisberechnung Sommertarif'!$B$8*SLP!C20881,"")</f>
        <v/>
      </c>
    </row>
    <row r="20902" spans="1:5" x14ac:dyDescent="0.3">
      <c r="A20902" s="25">
        <v>46240</v>
      </c>
      <c r="B20902" s="31">
        <v>0.55208333333333337</v>
      </c>
      <c r="C20902" s="46"/>
      <c r="D20902" s="29">
        <v>46240.552083333336</v>
      </c>
      <c r="E20902" s="15" t="str">
        <f>IF(AND($B$6=NB!$A$17,$B$8&gt;0),'Ersparnisberechnung Sommertarif'!$B$8*SLP!C20882,"")</f>
        <v/>
      </c>
    </row>
    <row r="20903" spans="1:5" x14ac:dyDescent="0.3">
      <c r="A20903" s="25">
        <v>46240</v>
      </c>
      <c r="B20903" s="31">
        <v>0.5625</v>
      </c>
      <c r="C20903" s="46"/>
      <c r="D20903" s="29">
        <v>46240.5625</v>
      </c>
      <c r="E20903" s="15" t="str">
        <f>IF(AND($B$6=NB!$A$17,$B$8&gt;0),'Ersparnisberechnung Sommertarif'!$B$8*SLP!C20883,"")</f>
        <v/>
      </c>
    </row>
    <row r="20904" spans="1:5" x14ac:dyDescent="0.3">
      <c r="A20904" s="25">
        <v>46240</v>
      </c>
      <c r="B20904" s="31">
        <v>0.57291666666666663</v>
      </c>
      <c r="C20904" s="46"/>
      <c r="D20904" s="29">
        <v>46240.572916666664</v>
      </c>
      <c r="E20904" s="15" t="str">
        <f>IF(AND($B$6=NB!$A$17,$B$8&gt;0),'Ersparnisberechnung Sommertarif'!$B$8*SLP!C20884,"")</f>
        <v/>
      </c>
    </row>
    <row r="20905" spans="1:5" x14ac:dyDescent="0.3">
      <c r="A20905" s="25">
        <v>46240</v>
      </c>
      <c r="B20905" s="31">
        <v>0.58333333333333337</v>
      </c>
      <c r="C20905" s="46"/>
      <c r="D20905" s="29">
        <v>46240.583333333336</v>
      </c>
      <c r="E20905" s="15" t="str">
        <f>IF(AND($B$6=NB!$A$17,$B$8&gt;0),'Ersparnisberechnung Sommertarif'!$B$8*SLP!C20885,"")</f>
        <v/>
      </c>
    </row>
    <row r="20906" spans="1:5" x14ac:dyDescent="0.3">
      <c r="A20906" s="25">
        <v>46240</v>
      </c>
      <c r="B20906" s="31">
        <v>0.59375</v>
      </c>
      <c r="C20906" s="46"/>
      <c r="D20906" s="29">
        <v>46240.59375</v>
      </c>
      <c r="E20906" s="15" t="str">
        <f>IF(AND($B$6=NB!$A$17,$B$8&gt;0),'Ersparnisberechnung Sommertarif'!$B$8*SLP!C20886,"")</f>
        <v/>
      </c>
    </row>
    <row r="20907" spans="1:5" x14ac:dyDescent="0.3">
      <c r="A20907" s="25">
        <v>46240</v>
      </c>
      <c r="B20907" s="31">
        <v>0.60416666666666663</v>
      </c>
      <c r="C20907" s="46"/>
      <c r="D20907" s="29">
        <v>46240.604166666664</v>
      </c>
      <c r="E20907" s="15" t="str">
        <f>IF(AND($B$6=NB!$A$17,$B$8&gt;0),'Ersparnisberechnung Sommertarif'!$B$8*SLP!C20887,"")</f>
        <v/>
      </c>
    </row>
    <row r="20908" spans="1:5" x14ac:dyDescent="0.3">
      <c r="A20908" s="25">
        <v>46240</v>
      </c>
      <c r="B20908" s="31">
        <v>0.61458333333333337</v>
      </c>
      <c r="C20908" s="46"/>
      <c r="D20908" s="29">
        <v>46240.614583333336</v>
      </c>
      <c r="E20908" s="15" t="str">
        <f>IF(AND($B$6=NB!$A$17,$B$8&gt;0),'Ersparnisberechnung Sommertarif'!$B$8*SLP!C20888,"")</f>
        <v/>
      </c>
    </row>
    <row r="20909" spans="1:5" x14ac:dyDescent="0.3">
      <c r="A20909" s="25">
        <v>46240</v>
      </c>
      <c r="B20909" s="31">
        <v>0.625</v>
      </c>
      <c r="C20909" s="46"/>
      <c r="D20909" s="29">
        <v>46240.625</v>
      </c>
      <c r="E20909" s="15" t="str">
        <f>IF(AND($B$6=NB!$A$17,$B$8&gt;0),'Ersparnisberechnung Sommertarif'!$B$8*SLP!C20889,"")</f>
        <v/>
      </c>
    </row>
    <row r="20910" spans="1:5" x14ac:dyDescent="0.3">
      <c r="A20910" s="25">
        <v>46240</v>
      </c>
      <c r="B20910" s="31">
        <v>0.63541666666666663</v>
      </c>
      <c r="C20910" s="46"/>
      <c r="D20910" s="29">
        <v>46240.635416666664</v>
      </c>
      <c r="E20910" s="15" t="str">
        <f>IF(AND($B$6=NB!$A$17,$B$8&gt;0),'Ersparnisberechnung Sommertarif'!$B$8*SLP!C20890,"")</f>
        <v/>
      </c>
    </row>
    <row r="20911" spans="1:5" x14ac:dyDescent="0.3">
      <c r="A20911" s="25">
        <v>46240</v>
      </c>
      <c r="B20911" s="31">
        <v>0.64583333333333337</v>
      </c>
      <c r="C20911" s="46"/>
      <c r="D20911" s="29">
        <v>46240.645833333336</v>
      </c>
      <c r="E20911" s="15" t="str">
        <f>IF(AND($B$6=NB!$A$17,$B$8&gt;0),'Ersparnisberechnung Sommertarif'!$B$8*SLP!C20891,"")</f>
        <v/>
      </c>
    </row>
    <row r="20912" spans="1:5" x14ac:dyDescent="0.3">
      <c r="A20912" s="25">
        <v>46240</v>
      </c>
      <c r="B20912" s="31">
        <v>0.65625</v>
      </c>
      <c r="C20912" s="46"/>
      <c r="D20912" s="29">
        <v>46240.65625</v>
      </c>
      <c r="E20912" s="15" t="str">
        <f>IF(AND($B$6=NB!$A$17,$B$8&gt;0),'Ersparnisberechnung Sommertarif'!$B$8*SLP!C20892,"")</f>
        <v/>
      </c>
    </row>
    <row r="20913" spans="1:5" x14ac:dyDescent="0.3">
      <c r="A20913" s="25">
        <v>46240</v>
      </c>
      <c r="B20913" s="31">
        <v>0.66666666666666663</v>
      </c>
      <c r="C20913" s="46"/>
      <c r="D20913" s="29">
        <v>46240.666666666664</v>
      </c>
      <c r="E20913" s="15" t="str">
        <f>IF(AND($B$6=NB!$A$17,$B$8&gt;0),'Ersparnisberechnung Sommertarif'!$B$8*SLP!C20893,"")</f>
        <v/>
      </c>
    </row>
    <row r="20914" spans="1:5" x14ac:dyDescent="0.3">
      <c r="A20914" s="25">
        <v>46240</v>
      </c>
      <c r="B20914" s="31">
        <v>0.67708333333333337</v>
      </c>
      <c r="C20914" s="46"/>
      <c r="D20914" s="29">
        <v>46240.677083333336</v>
      </c>
      <c r="E20914" s="15" t="str">
        <f>IF(AND($B$6=NB!$A$17,$B$8&gt;0),'Ersparnisberechnung Sommertarif'!$B$8*SLP!C20894,"")</f>
        <v/>
      </c>
    </row>
    <row r="20915" spans="1:5" x14ac:dyDescent="0.3">
      <c r="A20915" s="25">
        <v>46240</v>
      </c>
      <c r="B20915" s="31">
        <v>0.6875</v>
      </c>
      <c r="C20915" s="46"/>
      <c r="D20915" s="29">
        <v>46240.6875</v>
      </c>
      <c r="E20915" s="15" t="str">
        <f>IF(AND($B$6=NB!$A$17,$B$8&gt;0),'Ersparnisberechnung Sommertarif'!$B$8*SLP!C20895,"")</f>
        <v/>
      </c>
    </row>
    <row r="20916" spans="1:5" x14ac:dyDescent="0.3">
      <c r="A20916" s="25">
        <v>46240</v>
      </c>
      <c r="B20916" s="31">
        <v>0.69791666666666663</v>
      </c>
      <c r="C20916" s="46"/>
      <c r="D20916" s="29">
        <v>46240.697916666664</v>
      </c>
      <c r="E20916" s="15" t="str">
        <f>IF(AND($B$6=NB!$A$17,$B$8&gt;0),'Ersparnisberechnung Sommertarif'!$B$8*SLP!C20896,"")</f>
        <v/>
      </c>
    </row>
    <row r="20917" spans="1:5" x14ac:dyDescent="0.3">
      <c r="A20917" s="25">
        <v>46240</v>
      </c>
      <c r="B20917" s="31">
        <v>0.70833333333333337</v>
      </c>
      <c r="C20917" s="46"/>
      <c r="D20917" s="29">
        <v>46240.708333333336</v>
      </c>
      <c r="E20917" s="15" t="str">
        <f>IF(AND($B$6=NB!$A$17,$B$8&gt;0),'Ersparnisberechnung Sommertarif'!$B$8*SLP!C20897,"")</f>
        <v/>
      </c>
    </row>
    <row r="20918" spans="1:5" x14ac:dyDescent="0.3">
      <c r="A20918" s="25">
        <v>46240</v>
      </c>
      <c r="B20918" s="31">
        <v>0.71875</v>
      </c>
      <c r="C20918" s="46"/>
      <c r="D20918" s="29">
        <v>46240.71875</v>
      </c>
      <c r="E20918" s="15" t="str">
        <f>IF(AND($B$6=NB!$A$17,$B$8&gt;0),'Ersparnisberechnung Sommertarif'!$B$8*SLP!C20898,"")</f>
        <v/>
      </c>
    </row>
    <row r="20919" spans="1:5" x14ac:dyDescent="0.3">
      <c r="A20919" s="25">
        <v>46240</v>
      </c>
      <c r="B20919" s="31">
        <v>0.72916666666666663</v>
      </c>
      <c r="C20919" s="46"/>
      <c r="D20919" s="29">
        <v>46240.729166666664</v>
      </c>
      <c r="E20919" s="15" t="str">
        <f>IF(AND($B$6=NB!$A$17,$B$8&gt;0),'Ersparnisberechnung Sommertarif'!$B$8*SLP!C20899,"")</f>
        <v/>
      </c>
    </row>
    <row r="20920" spans="1:5" x14ac:dyDescent="0.3">
      <c r="A20920" s="25">
        <v>46240</v>
      </c>
      <c r="B20920" s="31">
        <v>0.73958333333333337</v>
      </c>
      <c r="C20920" s="46"/>
      <c r="D20920" s="29">
        <v>46240.739583333336</v>
      </c>
      <c r="E20920" s="15" t="str">
        <f>IF(AND($B$6=NB!$A$17,$B$8&gt;0),'Ersparnisberechnung Sommertarif'!$B$8*SLP!C20900,"")</f>
        <v/>
      </c>
    </row>
    <row r="20921" spans="1:5" x14ac:dyDescent="0.3">
      <c r="A20921" s="25">
        <v>46240</v>
      </c>
      <c r="B20921" s="31">
        <v>0.75</v>
      </c>
      <c r="C20921" s="46"/>
      <c r="D20921" s="29">
        <v>46240.75</v>
      </c>
      <c r="E20921" s="15" t="str">
        <f>IF(AND($B$6=NB!$A$17,$B$8&gt;0),'Ersparnisberechnung Sommertarif'!$B$8*SLP!C20901,"")</f>
        <v/>
      </c>
    </row>
    <row r="20922" spans="1:5" x14ac:dyDescent="0.3">
      <c r="A20922" s="25">
        <v>46240</v>
      </c>
      <c r="B20922" s="31">
        <v>0.76041666666666663</v>
      </c>
      <c r="C20922" s="46"/>
      <c r="D20922" s="29">
        <v>46240.760416666664</v>
      </c>
      <c r="E20922" s="15" t="str">
        <f>IF(AND($B$6=NB!$A$17,$B$8&gt;0),'Ersparnisberechnung Sommertarif'!$B$8*SLP!C20902,"")</f>
        <v/>
      </c>
    </row>
    <row r="20923" spans="1:5" x14ac:dyDescent="0.3">
      <c r="A20923" s="25">
        <v>46240</v>
      </c>
      <c r="B20923" s="31">
        <v>0.77083333333333337</v>
      </c>
      <c r="C20923" s="46"/>
      <c r="D20923" s="29">
        <v>46240.770833333336</v>
      </c>
      <c r="E20923" s="15" t="str">
        <f>IF(AND($B$6=NB!$A$17,$B$8&gt;0),'Ersparnisberechnung Sommertarif'!$B$8*SLP!C20903,"")</f>
        <v/>
      </c>
    </row>
    <row r="20924" spans="1:5" x14ac:dyDescent="0.3">
      <c r="A20924" s="25">
        <v>46240</v>
      </c>
      <c r="B20924" s="31">
        <v>0.78125</v>
      </c>
      <c r="C20924" s="46"/>
      <c r="D20924" s="29">
        <v>46240.78125</v>
      </c>
      <c r="E20924" s="15" t="str">
        <f>IF(AND($B$6=NB!$A$17,$B$8&gt;0),'Ersparnisberechnung Sommertarif'!$B$8*SLP!C20904,"")</f>
        <v/>
      </c>
    </row>
    <row r="20925" spans="1:5" x14ac:dyDescent="0.3">
      <c r="A20925" s="25">
        <v>46240</v>
      </c>
      <c r="B20925" s="31">
        <v>0.79166666666666663</v>
      </c>
      <c r="C20925" s="46"/>
      <c r="D20925" s="29">
        <v>46240.791666666664</v>
      </c>
      <c r="E20925" s="15" t="str">
        <f>IF(AND($B$6=NB!$A$17,$B$8&gt;0),'Ersparnisberechnung Sommertarif'!$B$8*SLP!C20905,"")</f>
        <v/>
      </c>
    </row>
    <row r="20926" spans="1:5" x14ac:dyDescent="0.3">
      <c r="A20926" s="25">
        <v>46240</v>
      </c>
      <c r="B20926" s="31">
        <v>0.80208333333333337</v>
      </c>
      <c r="C20926" s="46"/>
      <c r="D20926" s="29">
        <v>46240.802083333336</v>
      </c>
      <c r="E20926" s="15" t="str">
        <f>IF(AND($B$6=NB!$A$17,$B$8&gt;0),'Ersparnisberechnung Sommertarif'!$B$8*SLP!C20906,"")</f>
        <v/>
      </c>
    </row>
    <row r="20927" spans="1:5" x14ac:dyDescent="0.3">
      <c r="A20927" s="25">
        <v>46240</v>
      </c>
      <c r="B20927" s="31">
        <v>0.8125</v>
      </c>
      <c r="C20927" s="46"/>
      <c r="D20927" s="29">
        <v>46240.8125</v>
      </c>
      <c r="E20927" s="15" t="str">
        <f>IF(AND($B$6=NB!$A$17,$B$8&gt;0),'Ersparnisberechnung Sommertarif'!$B$8*SLP!C20907,"")</f>
        <v/>
      </c>
    </row>
    <row r="20928" spans="1:5" x14ac:dyDescent="0.3">
      <c r="A20928" s="25">
        <v>46240</v>
      </c>
      <c r="B20928" s="31">
        <v>0.82291666666666663</v>
      </c>
      <c r="C20928" s="46"/>
      <c r="D20928" s="29">
        <v>46240.822916666664</v>
      </c>
      <c r="E20928" s="15" t="str">
        <f>IF(AND($B$6=NB!$A$17,$B$8&gt;0),'Ersparnisberechnung Sommertarif'!$B$8*SLP!C20908,"")</f>
        <v/>
      </c>
    </row>
    <row r="20929" spans="1:5" x14ac:dyDescent="0.3">
      <c r="A20929" s="25">
        <v>46240</v>
      </c>
      <c r="B20929" s="31">
        <v>0.83333333333333337</v>
      </c>
      <c r="C20929" s="46"/>
      <c r="D20929" s="29">
        <v>46240.833333333336</v>
      </c>
      <c r="E20929" s="15" t="str">
        <f>IF(AND($B$6=NB!$A$17,$B$8&gt;0),'Ersparnisberechnung Sommertarif'!$B$8*SLP!C20909,"")</f>
        <v/>
      </c>
    </row>
    <row r="20930" spans="1:5" x14ac:dyDescent="0.3">
      <c r="A20930" s="25">
        <v>46240</v>
      </c>
      <c r="B20930" s="31">
        <v>0.84375</v>
      </c>
      <c r="C20930" s="46"/>
      <c r="D20930" s="29">
        <v>46240.84375</v>
      </c>
      <c r="E20930" s="15" t="str">
        <f>IF(AND($B$6=NB!$A$17,$B$8&gt;0),'Ersparnisberechnung Sommertarif'!$B$8*SLP!C20910,"")</f>
        <v/>
      </c>
    </row>
    <row r="20931" spans="1:5" x14ac:dyDescent="0.3">
      <c r="A20931" s="25">
        <v>46240</v>
      </c>
      <c r="B20931" s="31">
        <v>0.85416666666666663</v>
      </c>
      <c r="C20931" s="46"/>
      <c r="D20931" s="29">
        <v>46240.854166666664</v>
      </c>
      <c r="E20931" s="15" t="str">
        <f>IF(AND($B$6=NB!$A$17,$B$8&gt;0),'Ersparnisberechnung Sommertarif'!$B$8*SLP!C20911,"")</f>
        <v/>
      </c>
    </row>
    <row r="20932" spans="1:5" x14ac:dyDescent="0.3">
      <c r="A20932" s="25">
        <v>46240</v>
      </c>
      <c r="B20932" s="31">
        <v>0.86458333333333337</v>
      </c>
      <c r="C20932" s="46"/>
      <c r="D20932" s="29">
        <v>46240.864583333336</v>
      </c>
      <c r="E20932" s="15" t="str">
        <f>IF(AND($B$6=NB!$A$17,$B$8&gt;0),'Ersparnisberechnung Sommertarif'!$B$8*SLP!C20912,"")</f>
        <v/>
      </c>
    </row>
    <row r="20933" spans="1:5" x14ac:dyDescent="0.3">
      <c r="A20933" s="25">
        <v>46240</v>
      </c>
      <c r="B20933" s="31">
        <v>0.875</v>
      </c>
      <c r="C20933" s="46"/>
      <c r="D20933" s="29">
        <v>46240.875</v>
      </c>
      <c r="E20933" s="15" t="str">
        <f>IF(AND($B$6=NB!$A$17,$B$8&gt;0),'Ersparnisberechnung Sommertarif'!$B$8*SLP!C20913,"")</f>
        <v/>
      </c>
    </row>
    <row r="20934" spans="1:5" x14ac:dyDescent="0.3">
      <c r="A20934" s="25">
        <v>46240</v>
      </c>
      <c r="B20934" s="31">
        <v>0.88541666666666663</v>
      </c>
      <c r="C20934" s="46"/>
      <c r="D20934" s="29">
        <v>46240.885416666664</v>
      </c>
      <c r="E20934" s="15" t="str">
        <f>IF(AND($B$6=NB!$A$17,$B$8&gt;0),'Ersparnisberechnung Sommertarif'!$B$8*SLP!C20914,"")</f>
        <v/>
      </c>
    </row>
    <row r="20935" spans="1:5" x14ac:dyDescent="0.3">
      <c r="A20935" s="25">
        <v>46240</v>
      </c>
      <c r="B20935" s="31">
        <v>0.89583333333333337</v>
      </c>
      <c r="C20935" s="46"/>
      <c r="D20935" s="29">
        <v>46240.895833333336</v>
      </c>
      <c r="E20935" s="15" t="str">
        <f>IF(AND($B$6=NB!$A$17,$B$8&gt;0),'Ersparnisberechnung Sommertarif'!$B$8*SLP!C20915,"")</f>
        <v/>
      </c>
    </row>
    <row r="20936" spans="1:5" x14ac:dyDescent="0.3">
      <c r="A20936" s="25">
        <v>46240</v>
      </c>
      <c r="B20936" s="31">
        <v>0.90625</v>
      </c>
      <c r="C20936" s="46"/>
      <c r="D20936" s="29">
        <v>46240.90625</v>
      </c>
      <c r="E20936" s="15" t="str">
        <f>IF(AND($B$6=NB!$A$17,$B$8&gt;0),'Ersparnisberechnung Sommertarif'!$B$8*SLP!C20916,"")</f>
        <v/>
      </c>
    </row>
    <row r="20937" spans="1:5" x14ac:dyDescent="0.3">
      <c r="A20937" s="25">
        <v>46240</v>
      </c>
      <c r="B20937" s="31">
        <v>0.91666666666666663</v>
      </c>
      <c r="C20937" s="46"/>
      <c r="D20937" s="29">
        <v>46240.916666666664</v>
      </c>
      <c r="E20937" s="15" t="str">
        <f>IF(AND($B$6=NB!$A$17,$B$8&gt;0),'Ersparnisberechnung Sommertarif'!$B$8*SLP!C20917,"")</f>
        <v/>
      </c>
    </row>
    <row r="20938" spans="1:5" x14ac:dyDescent="0.3">
      <c r="A20938" s="25">
        <v>46240</v>
      </c>
      <c r="B20938" s="31">
        <v>0.92708333333333337</v>
      </c>
      <c r="C20938" s="46"/>
      <c r="D20938" s="29">
        <v>46240.927083333336</v>
      </c>
      <c r="E20938" s="15" t="str">
        <f>IF(AND($B$6=NB!$A$17,$B$8&gt;0),'Ersparnisberechnung Sommertarif'!$B$8*SLP!C20918,"")</f>
        <v/>
      </c>
    </row>
    <row r="20939" spans="1:5" x14ac:dyDescent="0.3">
      <c r="A20939" s="25">
        <v>46240</v>
      </c>
      <c r="B20939" s="31">
        <v>0.9375</v>
      </c>
      <c r="C20939" s="46"/>
      <c r="D20939" s="29">
        <v>46240.9375</v>
      </c>
      <c r="E20939" s="15" t="str">
        <f>IF(AND($B$6=NB!$A$17,$B$8&gt;0),'Ersparnisberechnung Sommertarif'!$B$8*SLP!C20919,"")</f>
        <v/>
      </c>
    </row>
    <row r="20940" spans="1:5" x14ac:dyDescent="0.3">
      <c r="A20940" s="25">
        <v>46240</v>
      </c>
      <c r="B20940" s="31">
        <v>0.94791666666666663</v>
      </c>
      <c r="C20940" s="46"/>
      <c r="D20940" s="29">
        <v>46240.947916666664</v>
      </c>
      <c r="E20940" s="15" t="str">
        <f>IF(AND($B$6=NB!$A$17,$B$8&gt;0),'Ersparnisberechnung Sommertarif'!$B$8*SLP!C20920,"")</f>
        <v/>
      </c>
    </row>
    <row r="20941" spans="1:5" x14ac:dyDescent="0.3">
      <c r="A20941" s="25">
        <v>46240</v>
      </c>
      <c r="B20941" s="31">
        <v>0.95833333333333337</v>
      </c>
      <c r="C20941" s="46"/>
      <c r="D20941" s="29">
        <v>46240.958333333336</v>
      </c>
      <c r="E20941" s="15" t="str">
        <f>IF(AND($B$6=NB!$A$17,$B$8&gt;0),'Ersparnisberechnung Sommertarif'!$B$8*SLP!C20921,"")</f>
        <v/>
      </c>
    </row>
    <row r="20942" spans="1:5" x14ac:dyDescent="0.3">
      <c r="A20942" s="25">
        <v>46240</v>
      </c>
      <c r="B20942" s="31">
        <v>0.96875</v>
      </c>
      <c r="C20942" s="46"/>
      <c r="D20942" s="29">
        <v>46240.96875</v>
      </c>
      <c r="E20942" s="15" t="str">
        <f>IF(AND($B$6=NB!$A$17,$B$8&gt;0),'Ersparnisberechnung Sommertarif'!$B$8*SLP!C20922,"")</f>
        <v/>
      </c>
    </row>
    <row r="20943" spans="1:5" x14ac:dyDescent="0.3">
      <c r="A20943" s="25">
        <v>46240</v>
      </c>
      <c r="B20943" s="31">
        <v>0.97916666666666663</v>
      </c>
      <c r="C20943" s="46"/>
      <c r="D20943" s="29">
        <v>46240.979166666664</v>
      </c>
      <c r="E20943" s="15" t="str">
        <f>IF(AND($B$6=NB!$A$17,$B$8&gt;0),'Ersparnisberechnung Sommertarif'!$B$8*SLP!C20923,"")</f>
        <v/>
      </c>
    </row>
    <row r="20944" spans="1:5" x14ac:dyDescent="0.3">
      <c r="A20944" s="25">
        <v>46240</v>
      </c>
      <c r="B20944" s="31">
        <v>0.98958333333333337</v>
      </c>
      <c r="C20944" s="46"/>
      <c r="D20944" s="29">
        <v>46240.989583333336</v>
      </c>
      <c r="E20944" s="15" t="str">
        <f>IF(AND($B$6=NB!$A$17,$B$8&gt;0),'Ersparnisberechnung Sommertarif'!$B$8*SLP!C20924,"")</f>
        <v/>
      </c>
    </row>
    <row r="20945" spans="1:5" x14ac:dyDescent="0.3">
      <c r="A20945" s="25">
        <v>46241</v>
      </c>
      <c r="B20945" s="31">
        <v>0</v>
      </c>
      <c r="C20945" s="46"/>
      <c r="D20945" s="29">
        <v>46241</v>
      </c>
      <c r="E20945" s="15" t="str">
        <f>IF(AND($B$6=NB!$A$17,$B$8&gt;0),'Ersparnisberechnung Sommertarif'!$B$8*SLP!C20925,"")</f>
        <v/>
      </c>
    </row>
    <row r="20946" spans="1:5" x14ac:dyDescent="0.3">
      <c r="A20946" s="25">
        <v>46241</v>
      </c>
      <c r="B20946" s="31">
        <v>1.0416666666666666E-2</v>
      </c>
      <c r="C20946" s="46"/>
      <c r="D20946" s="29">
        <v>46241.010416666664</v>
      </c>
      <c r="E20946" s="15" t="str">
        <f>IF(AND($B$6=NB!$A$17,$B$8&gt;0),'Ersparnisberechnung Sommertarif'!$B$8*SLP!C20926,"")</f>
        <v/>
      </c>
    </row>
    <row r="20947" spans="1:5" x14ac:dyDescent="0.3">
      <c r="A20947" s="25">
        <v>46241</v>
      </c>
      <c r="B20947" s="31">
        <v>2.0833333333333332E-2</v>
      </c>
      <c r="C20947" s="46"/>
      <c r="D20947" s="29">
        <v>46241.020833333336</v>
      </c>
      <c r="E20947" s="15" t="str">
        <f>IF(AND($B$6=NB!$A$17,$B$8&gt;0),'Ersparnisberechnung Sommertarif'!$B$8*SLP!C20927,"")</f>
        <v/>
      </c>
    </row>
    <row r="20948" spans="1:5" x14ac:dyDescent="0.3">
      <c r="A20948" s="25">
        <v>46241</v>
      </c>
      <c r="B20948" s="31">
        <v>3.125E-2</v>
      </c>
      <c r="C20948" s="46"/>
      <c r="D20948" s="29">
        <v>46241.03125</v>
      </c>
      <c r="E20948" s="15" t="str">
        <f>IF(AND($B$6=NB!$A$17,$B$8&gt;0),'Ersparnisberechnung Sommertarif'!$B$8*SLP!C20928,"")</f>
        <v/>
      </c>
    </row>
    <row r="20949" spans="1:5" x14ac:dyDescent="0.3">
      <c r="A20949" s="25">
        <v>46241</v>
      </c>
      <c r="B20949" s="31">
        <v>4.1666666666666664E-2</v>
      </c>
      <c r="C20949" s="46"/>
      <c r="D20949" s="29">
        <v>46241.041666666664</v>
      </c>
      <c r="E20949" s="15" t="str">
        <f>IF(AND($B$6=NB!$A$17,$B$8&gt;0),'Ersparnisberechnung Sommertarif'!$B$8*SLP!C20929,"")</f>
        <v/>
      </c>
    </row>
    <row r="20950" spans="1:5" x14ac:dyDescent="0.3">
      <c r="A20950" s="25">
        <v>46241</v>
      </c>
      <c r="B20950" s="31">
        <v>5.2083333333333336E-2</v>
      </c>
      <c r="C20950" s="46"/>
      <c r="D20950" s="29">
        <v>46241.052083333336</v>
      </c>
      <c r="E20950" s="15" t="str">
        <f>IF(AND($B$6=NB!$A$17,$B$8&gt;0),'Ersparnisberechnung Sommertarif'!$B$8*SLP!C20930,"")</f>
        <v/>
      </c>
    </row>
    <row r="20951" spans="1:5" x14ac:dyDescent="0.3">
      <c r="A20951" s="25">
        <v>46241</v>
      </c>
      <c r="B20951" s="31">
        <v>6.25E-2</v>
      </c>
      <c r="C20951" s="46"/>
      <c r="D20951" s="29">
        <v>46241.0625</v>
      </c>
      <c r="E20951" s="15" t="str">
        <f>IF(AND($B$6=NB!$A$17,$B$8&gt;0),'Ersparnisberechnung Sommertarif'!$B$8*SLP!C20931,"")</f>
        <v/>
      </c>
    </row>
    <row r="20952" spans="1:5" x14ac:dyDescent="0.3">
      <c r="A20952" s="25">
        <v>46241</v>
      </c>
      <c r="B20952" s="31">
        <v>7.2916666666666671E-2</v>
      </c>
      <c r="C20952" s="46"/>
      <c r="D20952" s="29">
        <v>46241.072916666664</v>
      </c>
      <c r="E20952" s="15" t="str">
        <f>IF(AND($B$6=NB!$A$17,$B$8&gt;0),'Ersparnisberechnung Sommertarif'!$B$8*SLP!C20932,"")</f>
        <v/>
      </c>
    </row>
    <row r="20953" spans="1:5" x14ac:dyDescent="0.3">
      <c r="A20953" s="25">
        <v>46241</v>
      </c>
      <c r="B20953" s="31">
        <v>8.3333333333333329E-2</v>
      </c>
      <c r="C20953" s="46"/>
      <c r="D20953" s="29">
        <v>46241.083333333336</v>
      </c>
      <c r="E20953" s="15" t="str">
        <f>IF(AND($B$6=NB!$A$17,$B$8&gt;0),'Ersparnisberechnung Sommertarif'!$B$8*SLP!C20933,"")</f>
        <v/>
      </c>
    </row>
    <row r="20954" spans="1:5" x14ac:dyDescent="0.3">
      <c r="A20954" s="25">
        <v>46241</v>
      </c>
      <c r="B20954" s="31">
        <v>9.375E-2</v>
      </c>
      <c r="C20954" s="46"/>
      <c r="D20954" s="29">
        <v>46241.09375</v>
      </c>
      <c r="E20954" s="15" t="str">
        <f>IF(AND($B$6=NB!$A$17,$B$8&gt;0),'Ersparnisberechnung Sommertarif'!$B$8*SLP!C20934,"")</f>
        <v/>
      </c>
    </row>
    <row r="20955" spans="1:5" x14ac:dyDescent="0.3">
      <c r="A20955" s="25">
        <v>46241</v>
      </c>
      <c r="B20955" s="31">
        <v>0.10416666666666667</v>
      </c>
      <c r="C20955" s="46"/>
      <c r="D20955" s="29">
        <v>46241.104166666664</v>
      </c>
      <c r="E20955" s="15" t="str">
        <f>IF(AND($B$6=NB!$A$17,$B$8&gt;0),'Ersparnisberechnung Sommertarif'!$B$8*SLP!C20935,"")</f>
        <v/>
      </c>
    </row>
    <row r="20956" spans="1:5" x14ac:dyDescent="0.3">
      <c r="A20956" s="25">
        <v>46241</v>
      </c>
      <c r="B20956" s="31">
        <v>0.11458333333333333</v>
      </c>
      <c r="C20956" s="46"/>
      <c r="D20956" s="29">
        <v>46241.114583333336</v>
      </c>
      <c r="E20956" s="15" t="str">
        <f>IF(AND($B$6=NB!$A$17,$B$8&gt;0),'Ersparnisberechnung Sommertarif'!$B$8*SLP!C20936,"")</f>
        <v/>
      </c>
    </row>
    <row r="20957" spans="1:5" x14ac:dyDescent="0.3">
      <c r="A20957" s="25">
        <v>46241</v>
      </c>
      <c r="B20957" s="31">
        <v>0.125</v>
      </c>
      <c r="C20957" s="46"/>
      <c r="D20957" s="29">
        <v>46241.125</v>
      </c>
      <c r="E20957" s="15" t="str">
        <f>IF(AND($B$6=NB!$A$17,$B$8&gt;0),'Ersparnisberechnung Sommertarif'!$B$8*SLP!C20937,"")</f>
        <v/>
      </c>
    </row>
    <row r="20958" spans="1:5" x14ac:dyDescent="0.3">
      <c r="A20958" s="25">
        <v>46241</v>
      </c>
      <c r="B20958" s="31">
        <v>0.13541666666666666</v>
      </c>
      <c r="C20958" s="46"/>
      <c r="D20958" s="29">
        <v>46241.135416666664</v>
      </c>
      <c r="E20958" s="15" t="str">
        <f>IF(AND($B$6=NB!$A$17,$B$8&gt;0),'Ersparnisberechnung Sommertarif'!$B$8*SLP!C20938,"")</f>
        <v/>
      </c>
    </row>
    <row r="20959" spans="1:5" x14ac:dyDescent="0.3">
      <c r="A20959" s="25">
        <v>46241</v>
      </c>
      <c r="B20959" s="31">
        <v>0.14583333333333334</v>
      </c>
      <c r="C20959" s="46"/>
      <c r="D20959" s="29">
        <v>46241.145833333336</v>
      </c>
      <c r="E20959" s="15" t="str">
        <f>IF(AND($B$6=NB!$A$17,$B$8&gt;0),'Ersparnisberechnung Sommertarif'!$B$8*SLP!C20939,"")</f>
        <v/>
      </c>
    </row>
    <row r="20960" spans="1:5" x14ac:dyDescent="0.3">
      <c r="A20960" s="25">
        <v>46241</v>
      </c>
      <c r="B20960" s="31">
        <v>0.15625</v>
      </c>
      <c r="C20960" s="46"/>
      <c r="D20960" s="29">
        <v>46241.15625</v>
      </c>
      <c r="E20960" s="15" t="str">
        <f>IF(AND($B$6=NB!$A$17,$B$8&gt;0),'Ersparnisberechnung Sommertarif'!$B$8*SLP!C20940,"")</f>
        <v/>
      </c>
    </row>
    <row r="20961" spans="1:5" x14ac:dyDescent="0.3">
      <c r="A20961" s="25">
        <v>46241</v>
      </c>
      <c r="B20961" s="31">
        <v>0.16666666666666666</v>
      </c>
      <c r="C20961" s="46"/>
      <c r="D20961" s="29">
        <v>46241.166666666664</v>
      </c>
      <c r="E20961" s="15" t="str">
        <f>IF(AND($B$6=NB!$A$17,$B$8&gt;0),'Ersparnisberechnung Sommertarif'!$B$8*SLP!C20941,"")</f>
        <v/>
      </c>
    </row>
    <row r="20962" spans="1:5" x14ac:dyDescent="0.3">
      <c r="A20962" s="25">
        <v>46241</v>
      </c>
      <c r="B20962" s="31">
        <v>0.17708333333333334</v>
      </c>
      <c r="C20962" s="46"/>
      <c r="D20962" s="29">
        <v>46241.177083333336</v>
      </c>
      <c r="E20962" s="15" t="str">
        <f>IF(AND($B$6=NB!$A$17,$B$8&gt;0),'Ersparnisberechnung Sommertarif'!$B$8*SLP!C20942,"")</f>
        <v/>
      </c>
    </row>
    <row r="20963" spans="1:5" x14ac:dyDescent="0.3">
      <c r="A20963" s="25">
        <v>46241</v>
      </c>
      <c r="B20963" s="31">
        <v>0.1875</v>
      </c>
      <c r="C20963" s="46"/>
      <c r="D20963" s="29">
        <v>46241.1875</v>
      </c>
      <c r="E20963" s="15" t="str">
        <f>IF(AND($B$6=NB!$A$17,$B$8&gt;0),'Ersparnisberechnung Sommertarif'!$B$8*SLP!C20943,"")</f>
        <v/>
      </c>
    </row>
    <row r="20964" spans="1:5" x14ac:dyDescent="0.3">
      <c r="A20964" s="25">
        <v>46241</v>
      </c>
      <c r="B20964" s="31">
        <v>0.19791666666666666</v>
      </c>
      <c r="C20964" s="46"/>
      <c r="D20964" s="29">
        <v>46241.197916666664</v>
      </c>
      <c r="E20964" s="15" t="str">
        <f>IF(AND($B$6=NB!$A$17,$B$8&gt;0),'Ersparnisberechnung Sommertarif'!$B$8*SLP!C20944,"")</f>
        <v/>
      </c>
    </row>
    <row r="20965" spans="1:5" x14ac:dyDescent="0.3">
      <c r="A20965" s="25">
        <v>46241</v>
      </c>
      <c r="B20965" s="31">
        <v>0.20833333333333334</v>
      </c>
      <c r="C20965" s="46"/>
      <c r="D20965" s="29">
        <v>46241.208333333336</v>
      </c>
      <c r="E20965" s="15" t="str">
        <f>IF(AND($B$6=NB!$A$17,$B$8&gt;0),'Ersparnisberechnung Sommertarif'!$B$8*SLP!C20945,"")</f>
        <v/>
      </c>
    </row>
    <row r="20966" spans="1:5" x14ac:dyDescent="0.3">
      <c r="A20966" s="25">
        <v>46241</v>
      </c>
      <c r="B20966" s="31">
        <v>0.21875</v>
      </c>
      <c r="C20966" s="46"/>
      <c r="D20966" s="29">
        <v>46241.21875</v>
      </c>
      <c r="E20966" s="15" t="str">
        <f>IF(AND($B$6=NB!$A$17,$B$8&gt;0),'Ersparnisberechnung Sommertarif'!$B$8*SLP!C20946,"")</f>
        <v/>
      </c>
    </row>
    <row r="20967" spans="1:5" x14ac:dyDescent="0.3">
      <c r="A20967" s="25">
        <v>46241</v>
      </c>
      <c r="B20967" s="31">
        <v>0.22916666666666666</v>
      </c>
      <c r="C20967" s="46"/>
      <c r="D20967" s="29">
        <v>46241.229166666664</v>
      </c>
      <c r="E20967" s="15" t="str">
        <f>IF(AND($B$6=NB!$A$17,$B$8&gt;0),'Ersparnisberechnung Sommertarif'!$B$8*SLP!C20947,"")</f>
        <v/>
      </c>
    </row>
    <row r="20968" spans="1:5" x14ac:dyDescent="0.3">
      <c r="A20968" s="25">
        <v>46241</v>
      </c>
      <c r="B20968" s="31">
        <v>0.23958333333333334</v>
      </c>
      <c r="C20968" s="46"/>
      <c r="D20968" s="29">
        <v>46241.239583333336</v>
      </c>
      <c r="E20968" s="15" t="str">
        <f>IF(AND($B$6=NB!$A$17,$B$8&gt;0),'Ersparnisberechnung Sommertarif'!$B$8*SLP!C20948,"")</f>
        <v/>
      </c>
    </row>
    <row r="20969" spans="1:5" x14ac:dyDescent="0.3">
      <c r="A20969" s="25">
        <v>46241</v>
      </c>
      <c r="B20969" s="31">
        <v>0.25</v>
      </c>
      <c r="C20969" s="46"/>
      <c r="D20969" s="29">
        <v>46241.25</v>
      </c>
      <c r="E20969" s="15" t="str">
        <f>IF(AND($B$6=NB!$A$17,$B$8&gt;0),'Ersparnisberechnung Sommertarif'!$B$8*SLP!C20949,"")</f>
        <v/>
      </c>
    </row>
    <row r="20970" spans="1:5" x14ac:dyDescent="0.3">
      <c r="A20970" s="25">
        <v>46241</v>
      </c>
      <c r="B20970" s="31">
        <v>0.26041666666666669</v>
      </c>
      <c r="C20970" s="46"/>
      <c r="D20970" s="29">
        <v>46241.260416666664</v>
      </c>
      <c r="E20970" s="15" t="str">
        <f>IF(AND($B$6=NB!$A$17,$B$8&gt;0),'Ersparnisberechnung Sommertarif'!$B$8*SLP!C20950,"")</f>
        <v/>
      </c>
    </row>
    <row r="20971" spans="1:5" x14ac:dyDescent="0.3">
      <c r="A20971" s="25">
        <v>46241</v>
      </c>
      <c r="B20971" s="31">
        <v>0.27083333333333331</v>
      </c>
      <c r="C20971" s="46"/>
      <c r="D20971" s="29">
        <v>46241.270833333336</v>
      </c>
      <c r="E20971" s="15" t="str">
        <f>IF(AND($B$6=NB!$A$17,$B$8&gt;0),'Ersparnisberechnung Sommertarif'!$B$8*SLP!C20951,"")</f>
        <v/>
      </c>
    </row>
    <row r="20972" spans="1:5" x14ac:dyDescent="0.3">
      <c r="A20972" s="25">
        <v>46241</v>
      </c>
      <c r="B20972" s="31">
        <v>0.28125</v>
      </c>
      <c r="C20972" s="46"/>
      <c r="D20972" s="29">
        <v>46241.28125</v>
      </c>
      <c r="E20972" s="15" t="str">
        <f>IF(AND($B$6=NB!$A$17,$B$8&gt;0),'Ersparnisberechnung Sommertarif'!$B$8*SLP!C20952,"")</f>
        <v/>
      </c>
    </row>
    <row r="20973" spans="1:5" x14ac:dyDescent="0.3">
      <c r="A20973" s="25">
        <v>46241</v>
      </c>
      <c r="B20973" s="31">
        <v>0.29166666666666669</v>
      </c>
      <c r="C20973" s="46"/>
      <c r="D20973" s="29">
        <v>46241.291666666664</v>
      </c>
      <c r="E20973" s="15" t="str">
        <f>IF(AND($B$6=NB!$A$17,$B$8&gt;0),'Ersparnisberechnung Sommertarif'!$B$8*SLP!C20953,"")</f>
        <v/>
      </c>
    </row>
    <row r="20974" spans="1:5" x14ac:dyDescent="0.3">
      <c r="A20974" s="25">
        <v>46241</v>
      </c>
      <c r="B20974" s="31">
        <v>0.30208333333333331</v>
      </c>
      <c r="C20974" s="46"/>
      <c r="D20974" s="29">
        <v>46241.302083333336</v>
      </c>
      <c r="E20974" s="15" t="str">
        <f>IF(AND($B$6=NB!$A$17,$B$8&gt;0),'Ersparnisberechnung Sommertarif'!$B$8*SLP!C20954,"")</f>
        <v/>
      </c>
    </row>
    <row r="20975" spans="1:5" x14ac:dyDescent="0.3">
      <c r="A20975" s="25">
        <v>46241</v>
      </c>
      <c r="B20975" s="31">
        <v>0.3125</v>
      </c>
      <c r="C20975" s="46"/>
      <c r="D20975" s="29">
        <v>46241.3125</v>
      </c>
      <c r="E20975" s="15" t="str">
        <f>IF(AND($B$6=NB!$A$17,$B$8&gt;0),'Ersparnisberechnung Sommertarif'!$B$8*SLP!C20955,"")</f>
        <v/>
      </c>
    </row>
    <row r="20976" spans="1:5" x14ac:dyDescent="0.3">
      <c r="A20976" s="25">
        <v>46241</v>
      </c>
      <c r="B20976" s="31">
        <v>0.32291666666666669</v>
      </c>
      <c r="C20976" s="46"/>
      <c r="D20976" s="29">
        <v>46241.322916666664</v>
      </c>
      <c r="E20976" s="15" t="str">
        <f>IF(AND($B$6=NB!$A$17,$B$8&gt;0),'Ersparnisberechnung Sommertarif'!$B$8*SLP!C20956,"")</f>
        <v/>
      </c>
    </row>
    <row r="20977" spans="1:5" x14ac:dyDescent="0.3">
      <c r="A20977" s="25">
        <v>46241</v>
      </c>
      <c r="B20977" s="31">
        <v>0.33333333333333331</v>
      </c>
      <c r="C20977" s="46"/>
      <c r="D20977" s="29">
        <v>46241.333333333336</v>
      </c>
      <c r="E20977" s="15" t="str">
        <f>IF(AND($B$6=NB!$A$17,$B$8&gt;0),'Ersparnisberechnung Sommertarif'!$B$8*SLP!C20957,"")</f>
        <v/>
      </c>
    </row>
    <row r="20978" spans="1:5" x14ac:dyDescent="0.3">
      <c r="A20978" s="25">
        <v>46241</v>
      </c>
      <c r="B20978" s="31">
        <v>0.34375</v>
      </c>
      <c r="C20978" s="46"/>
      <c r="D20978" s="29">
        <v>46241.34375</v>
      </c>
      <c r="E20978" s="15" t="str">
        <f>IF(AND($B$6=NB!$A$17,$B$8&gt;0),'Ersparnisberechnung Sommertarif'!$B$8*SLP!C20958,"")</f>
        <v/>
      </c>
    </row>
    <row r="20979" spans="1:5" x14ac:dyDescent="0.3">
      <c r="A20979" s="25">
        <v>46241</v>
      </c>
      <c r="B20979" s="31">
        <v>0.35416666666666669</v>
      </c>
      <c r="C20979" s="46"/>
      <c r="D20979" s="29">
        <v>46241.354166666664</v>
      </c>
      <c r="E20979" s="15" t="str">
        <f>IF(AND($B$6=NB!$A$17,$B$8&gt;0),'Ersparnisberechnung Sommertarif'!$B$8*SLP!C20959,"")</f>
        <v/>
      </c>
    </row>
    <row r="20980" spans="1:5" x14ac:dyDescent="0.3">
      <c r="A20980" s="25">
        <v>46241</v>
      </c>
      <c r="B20980" s="31">
        <v>0.36458333333333331</v>
      </c>
      <c r="C20980" s="46"/>
      <c r="D20980" s="29">
        <v>46241.364583333336</v>
      </c>
      <c r="E20980" s="15" t="str">
        <f>IF(AND($B$6=NB!$A$17,$B$8&gt;0),'Ersparnisberechnung Sommertarif'!$B$8*SLP!C20960,"")</f>
        <v/>
      </c>
    </row>
    <row r="20981" spans="1:5" x14ac:dyDescent="0.3">
      <c r="A20981" s="25">
        <v>46241</v>
      </c>
      <c r="B20981" s="31">
        <v>0.375</v>
      </c>
      <c r="C20981" s="46"/>
      <c r="D20981" s="29">
        <v>46241.375</v>
      </c>
      <c r="E20981" s="15" t="str">
        <f>IF(AND($B$6=NB!$A$17,$B$8&gt;0),'Ersparnisberechnung Sommertarif'!$B$8*SLP!C20961,"")</f>
        <v/>
      </c>
    </row>
    <row r="20982" spans="1:5" x14ac:dyDescent="0.3">
      <c r="A20982" s="25">
        <v>46241</v>
      </c>
      <c r="B20982" s="31">
        <v>0.38541666666666669</v>
      </c>
      <c r="C20982" s="46"/>
      <c r="D20982" s="29">
        <v>46241.385416666664</v>
      </c>
      <c r="E20982" s="15" t="str">
        <f>IF(AND($B$6=NB!$A$17,$B$8&gt;0),'Ersparnisberechnung Sommertarif'!$B$8*SLP!C20962,"")</f>
        <v/>
      </c>
    </row>
    <row r="20983" spans="1:5" x14ac:dyDescent="0.3">
      <c r="A20983" s="25">
        <v>46241</v>
      </c>
      <c r="B20983" s="31">
        <v>0.39583333333333331</v>
      </c>
      <c r="C20983" s="46"/>
      <c r="D20983" s="29">
        <v>46241.395833333336</v>
      </c>
      <c r="E20983" s="15" t="str">
        <f>IF(AND($B$6=NB!$A$17,$B$8&gt;0),'Ersparnisberechnung Sommertarif'!$B$8*SLP!C20963,"")</f>
        <v/>
      </c>
    </row>
    <row r="20984" spans="1:5" x14ac:dyDescent="0.3">
      <c r="A20984" s="25">
        <v>46241</v>
      </c>
      <c r="B20984" s="31">
        <v>0.40625</v>
      </c>
      <c r="C20984" s="46"/>
      <c r="D20984" s="29">
        <v>46241.40625</v>
      </c>
      <c r="E20984" s="15" t="str">
        <f>IF(AND($B$6=NB!$A$17,$B$8&gt;0),'Ersparnisberechnung Sommertarif'!$B$8*SLP!C20964,"")</f>
        <v/>
      </c>
    </row>
    <row r="20985" spans="1:5" x14ac:dyDescent="0.3">
      <c r="A20985" s="25">
        <v>46241</v>
      </c>
      <c r="B20985" s="31">
        <v>0.41666666666666669</v>
      </c>
      <c r="C20985" s="46"/>
      <c r="D20985" s="29">
        <v>46241.416666666664</v>
      </c>
      <c r="E20985" s="15" t="str">
        <f>IF(AND($B$6=NB!$A$17,$B$8&gt;0),'Ersparnisberechnung Sommertarif'!$B$8*SLP!C20965,"")</f>
        <v/>
      </c>
    </row>
    <row r="20986" spans="1:5" x14ac:dyDescent="0.3">
      <c r="A20986" s="25">
        <v>46241</v>
      </c>
      <c r="B20986" s="31">
        <v>0.42708333333333331</v>
      </c>
      <c r="C20986" s="46"/>
      <c r="D20986" s="29">
        <v>46241.427083333336</v>
      </c>
      <c r="E20986" s="15" t="str">
        <f>IF(AND($B$6=NB!$A$17,$B$8&gt;0),'Ersparnisberechnung Sommertarif'!$B$8*SLP!C20966,"")</f>
        <v/>
      </c>
    </row>
    <row r="20987" spans="1:5" x14ac:dyDescent="0.3">
      <c r="A20987" s="25">
        <v>46241</v>
      </c>
      <c r="B20987" s="31">
        <v>0.4375</v>
      </c>
      <c r="C20987" s="46"/>
      <c r="D20987" s="29">
        <v>46241.4375</v>
      </c>
      <c r="E20987" s="15" t="str">
        <f>IF(AND($B$6=NB!$A$17,$B$8&gt;0),'Ersparnisberechnung Sommertarif'!$B$8*SLP!C20967,"")</f>
        <v/>
      </c>
    </row>
    <row r="20988" spans="1:5" x14ac:dyDescent="0.3">
      <c r="A20988" s="25">
        <v>46241</v>
      </c>
      <c r="B20988" s="31">
        <v>0.44791666666666669</v>
      </c>
      <c r="C20988" s="46"/>
      <c r="D20988" s="29">
        <v>46241.447916666664</v>
      </c>
      <c r="E20988" s="15" t="str">
        <f>IF(AND($B$6=NB!$A$17,$B$8&gt;0),'Ersparnisberechnung Sommertarif'!$B$8*SLP!C20968,"")</f>
        <v/>
      </c>
    </row>
    <row r="20989" spans="1:5" x14ac:dyDescent="0.3">
      <c r="A20989" s="25">
        <v>46241</v>
      </c>
      <c r="B20989" s="31">
        <v>0.45833333333333331</v>
      </c>
      <c r="C20989" s="46"/>
      <c r="D20989" s="29">
        <v>46241.458333333336</v>
      </c>
      <c r="E20989" s="15" t="str">
        <f>IF(AND($B$6=NB!$A$17,$B$8&gt;0),'Ersparnisberechnung Sommertarif'!$B$8*SLP!C20969,"")</f>
        <v/>
      </c>
    </row>
    <row r="20990" spans="1:5" x14ac:dyDescent="0.3">
      <c r="A20990" s="25">
        <v>46241</v>
      </c>
      <c r="B20990" s="31">
        <v>0.46875</v>
      </c>
      <c r="C20990" s="46"/>
      <c r="D20990" s="29">
        <v>46241.46875</v>
      </c>
      <c r="E20990" s="15" t="str">
        <f>IF(AND($B$6=NB!$A$17,$B$8&gt;0),'Ersparnisberechnung Sommertarif'!$B$8*SLP!C20970,"")</f>
        <v/>
      </c>
    </row>
    <row r="20991" spans="1:5" x14ac:dyDescent="0.3">
      <c r="A20991" s="25">
        <v>46241</v>
      </c>
      <c r="B20991" s="31">
        <v>0.47916666666666669</v>
      </c>
      <c r="C20991" s="46"/>
      <c r="D20991" s="29">
        <v>46241.479166666664</v>
      </c>
      <c r="E20991" s="15" t="str">
        <f>IF(AND($B$6=NB!$A$17,$B$8&gt;0),'Ersparnisberechnung Sommertarif'!$B$8*SLP!C20971,"")</f>
        <v/>
      </c>
    </row>
    <row r="20992" spans="1:5" x14ac:dyDescent="0.3">
      <c r="A20992" s="25">
        <v>46241</v>
      </c>
      <c r="B20992" s="31">
        <v>0.48958333333333331</v>
      </c>
      <c r="C20992" s="46"/>
      <c r="D20992" s="29">
        <v>46241.489583333336</v>
      </c>
      <c r="E20992" s="15" t="str">
        <f>IF(AND($B$6=NB!$A$17,$B$8&gt;0),'Ersparnisberechnung Sommertarif'!$B$8*SLP!C20972,"")</f>
        <v/>
      </c>
    </row>
    <row r="20993" spans="1:5" x14ac:dyDescent="0.3">
      <c r="A20993" s="25">
        <v>46241</v>
      </c>
      <c r="B20993" s="31">
        <v>0.5</v>
      </c>
      <c r="C20993" s="46"/>
      <c r="D20993" s="29">
        <v>46241.5</v>
      </c>
      <c r="E20993" s="15" t="str">
        <f>IF(AND($B$6=NB!$A$17,$B$8&gt;0),'Ersparnisberechnung Sommertarif'!$B$8*SLP!C20973,"")</f>
        <v/>
      </c>
    </row>
    <row r="20994" spans="1:5" x14ac:dyDescent="0.3">
      <c r="A20994" s="25">
        <v>46241</v>
      </c>
      <c r="B20994" s="31">
        <v>0.51041666666666663</v>
      </c>
      <c r="C20994" s="46"/>
      <c r="D20994" s="29">
        <v>46241.510416666664</v>
      </c>
      <c r="E20994" s="15" t="str">
        <f>IF(AND($B$6=NB!$A$17,$B$8&gt;0),'Ersparnisberechnung Sommertarif'!$B$8*SLP!C20974,"")</f>
        <v/>
      </c>
    </row>
    <row r="20995" spans="1:5" x14ac:dyDescent="0.3">
      <c r="A20995" s="25">
        <v>46241</v>
      </c>
      <c r="B20995" s="31">
        <v>0.52083333333333337</v>
      </c>
      <c r="C20995" s="46"/>
      <c r="D20995" s="29">
        <v>46241.520833333336</v>
      </c>
      <c r="E20995" s="15" t="str">
        <f>IF(AND($B$6=NB!$A$17,$B$8&gt;0),'Ersparnisberechnung Sommertarif'!$B$8*SLP!C20975,"")</f>
        <v/>
      </c>
    </row>
    <row r="20996" spans="1:5" x14ac:dyDescent="0.3">
      <c r="A20996" s="25">
        <v>46241</v>
      </c>
      <c r="B20996" s="31">
        <v>0.53125</v>
      </c>
      <c r="C20996" s="46"/>
      <c r="D20996" s="29">
        <v>46241.53125</v>
      </c>
      <c r="E20996" s="15" t="str">
        <f>IF(AND($B$6=NB!$A$17,$B$8&gt;0),'Ersparnisberechnung Sommertarif'!$B$8*SLP!C20976,"")</f>
        <v/>
      </c>
    </row>
    <row r="20997" spans="1:5" x14ac:dyDescent="0.3">
      <c r="A20997" s="25">
        <v>46241</v>
      </c>
      <c r="B20997" s="31">
        <v>0.54166666666666663</v>
      </c>
      <c r="C20997" s="46"/>
      <c r="D20997" s="29">
        <v>46241.541666666664</v>
      </c>
      <c r="E20997" s="15" t="str">
        <f>IF(AND($B$6=NB!$A$17,$B$8&gt;0),'Ersparnisberechnung Sommertarif'!$B$8*SLP!C20977,"")</f>
        <v/>
      </c>
    </row>
    <row r="20998" spans="1:5" x14ac:dyDescent="0.3">
      <c r="A20998" s="25">
        <v>46241</v>
      </c>
      <c r="B20998" s="31">
        <v>0.55208333333333337</v>
      </c>
      <c r="C20998" s="46"/>
      <c r="D20998" s="29">
        <v>46241.552083333336</v>
      </c>
      <c r="E20998" s="15" t="str">
        <f>IF(AND($B$6=NB!$A$17,$B$8&gt;0),'Ersparnisberechnung Sommertarif'!$B$8*SLP!C20978,"")</f>
        <v/>
      </c>
    </row>
    <row r="20999" spans="1:5" x14ac:dyDescent="0.3">
      <c r="A20999" s="25">
        <v>46241</v>
      </c>
      <c r="B20999" s="31">
        <v>0.5625</v>
      </c>
      <c r="C20999" s="46"/>
      <c r="D20999" s="29">
        <v>46241.5625</v>
      </c>
      <c r="E20999" s="15" t="str">
        <f>IF(AND($B$6=NB!$A$17,$B$8&gt;0),'Ersparnisberechnung Sommertarif'!$B$8*SLP!C20979,"")</f>
        <v/>
      </c>
    </row>
    <row r="21000" spans="1:5" x14ac:dyDescent="0.3">
      <c r="A21000" s="25">
        <v>46241</v>
      </c>
      <c r="B21000" s="31">
        <v>0.57291666666666663</v>
      </c>
      <c r="C21000" s="46"/>
      <c r="D21000" s="29">
        <v>46241.572916666664</v>
      </c>
      <c r="E21000" s="15" t="str">
        <f>IF(AND($B$6=NB!$A$17,$B$8&gt;0),'Ersparnisberechnung Sommertarif'!$B$8*SLP!C20980,"")</f>
        <v/>
      </c>
    </row>
    <row r="21001" spans="1:5" x14ac:dyDescent="0.3">
      <c r="A21001" s="25">
        <v>46241</v>
      </c>
      <c r="B21001" s="31">
        <v>0.58333333333333337</v>
      </c>
      <c r="C21001" s="46"/>
      <c r="D21001" s="29">
        <v>46241.583333333336</v>
      </c>
      <c r="E21001" s="15" t="str">
        <f>IF(AND($B$6=NB!$A$17,$B$8&gt;0),'Ersparnisberechnung Sommertarif'!$B$8*SLP!C20981,"")</f>
        <v/>
      </c>
    </row>
    <row r="21002" spans="1:5" x14ac:dyDescent="0.3">
      <c r="A21002" s="25">
        <v>46241</v>
      </c>
      <c r="B21002" s="31">
        <v>0.59375</v>
      </c>
      <c r="C21002" s="46"/>
      <c r="D21002" s="29">
        <v>46241.59375</v>
      </c>
      <c r="E21002" s="15" t="str">
        <f>IF(AND($B$6=NB!$A$17,$B$8&gt;0),'Ersparnisberechnung Sommertarif'!$B$8*SLP!C20982,"")</f>
        <v/>
      </c>
    </row>
    <row r="21003" spans="1:5" x14ac:dyDescent="0.3">
      <c r="A21003" s="25">
        <v>46241</v>
      </c>
      <c r="B21003" s="31">
        <v>0.60416666666666663</v>
      </c>
      <c r="C21003" s="46"/>
      <c r="D21003" s="29">
        <v>46241.604166666664</v>
      </c>
      <c r="E21003" s="15" t="str">
        <f>IF(AND($B$6=NB!$A$17,$B$8&gt;0),'Ersparnisberechnung Sommertarif'!$B$8*SLP!C20983,"")</f>
        <v/>
      </c>
    </row>
    <row r="21004" spans="1:5" x14ac:dyDescent="0.3">
      <c r="A21004" s="25">
        <v>46241</v>
      </c>
      <c r="B21004" s="31">
        <v>0.61458333333333337</v>
      </c>
      <c r="C21004" s="46"/>
      <c r="D21004" s="29">
        <v>46241.614583333336</v>
      </c>
      <c r="E21004" s="15" t="str">
        <f>IF(AND($B$6=NB!$A$17,$B$8&gt;0),'Ersparnisberechnung Sommertarif'!$B$8*SLP!C20984,"")</f>
        <v/>
      </c>
    </row>
    <row r="21005" spans="1:5" x14ac:dyDescent="0.3">
      <c r="A21005" s="25">
        <v>46241</v>
      </c>
      <c r="B21005" s="31">
        <v>0.625</v>
      </c>
      <c r="C21005" s="46"/>
      <c r="D21005" s="29">
        <v>46241.625</v>
      </c>
      <c r="E21005" s="15" t="str">
        <f>IF(AND($B$6=NB!$A$17,$B$8&gt;0),'Ersparnisberechnung Sommertarif'!$B$8*SLP!C20985,"")</f>
        <v/>
      </c>
    </row>
    <row r="21006" spans="1:5" x14ac:dyDescent="0.3">
      <c r="A21006" s="25">
        <v>46241</v>
      </c>
      <c r="B21006" s="31">
        <v>0.63541666666666663</v>
      </c>
      <c r="C21006" s="46"/>
      <c r="D21006" s="29">
        <v>46241.635416666664</v>
      </c>
      <c r="E21006" s="15" t="str">
        <f>IF(AND($B$6=NB!$A$17,$B$8&gt;0),'Ersparnisberechnung Sommertarif'!$B$8*SLP!C20986,"")</f>
        <v/>
      </c>
    </row>
    <row r="21007" spans="1:5" x14ac:dyDescent="0.3">
      <c r="A21007" s="25">
        <v>46241</v>
      </c>
      <c r="B21007" s="31">
        <v>0.64583333333333337</v>
      </c>
      <c r="C21007" s="46"/>
      <c r="D21007" s="29">
        <v>46241.645833333336</v>
      </c>
      <c r="E21007" s="15" t="str">
        <f>IF(AND($B$6=NB!$A$17,$B$8&gt;0),'Ersparnisberechnung Sommertarif'!$B$8*SLP!C20987,"")</f>
        <v/>
      </c>
    </row>
    <row r="21008" spans="1:5" x14ac:dyDescent="0.3">
      <c r="A21008" s="25">
        <v>46241</v>
      </c>
      <c r="B21008" s="31">
        <v>0.65625</v>
      </c>
      <c r="C21008" s="46"/>
      <c r="D21008" s="29">
        <v>46241.65625</v>
      </c>
      <c r="E21008" s="15" t="str">
        <f>IF(AND($B$6=NB!$A$17,$B$8&gt;0),'Ersparnisberechnung Sommertarif'!$B$8*SLP!C20988,"")</f>
        <v/>
      </c>
    </row>
    <row r="21009" spans="1:5" x14ac:dyDescent="0.3">
      <c r="A21009" s="25">
        <v>46241</v>
      </c>
      <c r="B21009" s="31">
        <v>0.66666666666666663</v>
      </c>
      <c r="C21009" s="46"/>
      <c r="D21009" s="29">
        <v>46241.666666666664</v>
      </c>
      <c r="E21009" s="15" t="str">
        <f>IF(AND($B$6=NB!$A$17,$B$8&gt;0),'Ersparnisberechnung Sommertarif'!$B$8*SLP!C20989,"")</f>
        <v/>
      </c>
    </row>
    <row r="21010" spans="1:5" x14ac:dyDescent="0.3">
      <c r="A21010" s="25">
        <v>46241</v>
      </c>
      <c r="B21010" s="31">
        <v>0.67708333333333337</v>
      </c>
      <c r="C21010" s="46"/>
      <c r="D21010" s="29">
        <v>46241.677083333336</v>
      </c>
      <c r="E21010" s="15" t="str">
        <f>IF(AND($B$6=NB!$A$17,$B$8&gt;0),'Ersparnisberechnung Sommertarif'!$B$8*SLP!C20990,"")</f>
        <v/>
      </c>
    </row>
    <row r="21011" spans="1:5" x14ac:dyDescent="0.3">
      <c r="A21011" s="25">
        <v>46241</v>
      </c>
      <c r="B21011" s="31">
        <v>0.6875</v>
      </c>
      <c r="C21011" s="46"/>
      <c r="D21011" s="29">
        <v>46241.6875</v>
      </c>
      <c r="E21011" s="15" t="str">
        <f>IF(AND($B$6=NB!$A$17,$B$8&gt;0),'Ersparnisberechnung Sommertarif'!$B$8*SLP!C20991,"")</f>
        <v/>
      </c>
    </row>
    <row r="21012" spans="1:5" x14ac:dyDescent="0.3">
      <c r="A21012" s="25">
        <v>46241</v>
      </c>
      <c r="B21012" s="31">
        <v>0.69791666666666663</v>
      </c>
      <c r="C21012" s="46"/>
      <c r="D21012" s="29">
        <v>46241.697916666664</v>
      </c>
      <c r="E21012" s="15" t="str">
        <f>IF(AND($B$6=NB!$A$17,$B$8&gt;0),'Ersparnisberechnung Sommertarif'!$B$8*SLP!C20992,"")</f>
        <v/>
      </c>
    </row>
    <row r="21013" spans="1:5" x14ac:dyDescent="0.3">
      <c r="A21013" s="25">
        <v>46241</v>
      </c>
      <c r="B21013" s="31">
        <v>0.70833333333333337</v>
      </c>
      <c r="C21013" s="46"/>
      <c r="D21013" s="29">
        <v>46241.708333333336</v>
      </c>
      <c r="E21013" s="15" t="str">
        <f>IF(AND($B$6=NB!$A$17,$B$8&gt;0),'Ersparnisberechnung Sommertarif'!$B$8*SLP!C20993,"")</f>
        <v/>
      </c>
    </row>
    <row r="21014" spans="1:5" x14ac:dyDescent="0.3">
      <c r="A21014" s="25">
        <v>46241</v>
      </c>
      <c r="B21014" s="31">
        <v>0.71875</v>
      </c>
      <c r="C21014" s="46"/>
      <c r="D21014" s="29">
        <v>46241.71875</v>
      </c>
      <c r="E21014" s="15" t="str">
        <f>IF(AND($B$6=NB!$A$17,$B$8&gt;0),'Ersparnisberechnung Sommertarif'!$B$8*SLP!C20994,"")</f>
        <v/>
      </c>
    </row>
    <row r="21015" spans="1:5" x14ac:dyDescent="0.3">
      <c r="A21015" s="25">
        <v>46241</v>
      </c>
      <c r="B21015" s="31">
        <v>0.72916666666666663</v>
      </c>
      <c r="C21015" s="46"/>
      <c r="D21015" s="29">
        <v>46241.729166666664</v>
      </c>
      <c r="E21015" s="15" t="str">
        <f>IF(AND($B$6=NB!$A$17,$B$8&gt;0),'Ersparnisberechnung Sommertarif'!$B$8*SLP!C20995,"")</f>
        <v/>
      </c>
    </row>
    <row r="21016" spans="1:5" x14ac:dyDescent="0.3">
      <c r="A21016" s="25">
        <v>46241</v>
      </c>
      <c r="B21016" s="31">
        <v>0.73958333333333337</v>
      </c>
      <c r="C21016" s="46"/>
      <c r="D21016" s="29">
        <v>46241.739583333336</v>
      </c>
      <c r="E21016" s="15" t="str">
        <f>IF(AND($B$6=NB!$A$17,$B$8&gt;0),'Ersparnisberechnung Sommertarif'!$B$8*SLP!C20996,"")</f>
        <v/>
      </c>
    </row>
    <row r="21017" spans="1:5" x14ac:dyDescent="0.3">
      <c r="A21017" s="25">
        <v>46241</v>
      </c>
      <c r="B21017" s="31">
        <v>0.75</v>
      </c>
      <c r="C21017" s="46"/>
      <c r="D21017" s="29">
        <v>46241.75</v>
      </c>
      <c r="E21017" s="15" t="str">
        <f>IF(AND($B$6=NB!$A$17,$B$8&gt;0),'Ersparnisberechnung Sommertarif'!$B$8*SLP!C20997,"")</f>
        <v/>
      </c>
    </row>
    <row r="21018" spans="1:5" x14ac:dyDescent="0.3">
      <c r="A21018" s="25">
        <v>46241</v>
      </c>
      <c r="B21018" s="31">
        <v>0.76041666666666663</v>
      </c>
      <c r="C21018" s="46"/>
      <c r="D21018" s="29">
        <v>46241.760416666664</v>
      </c>
      <c r="E21018" s="15" t="str">
        <f>IF(AND($B$6=NB!$A$17,$B$8&gt;0),'Ersparnisberechnung Sommertarif'!$B$8*SLP!C20998,"")</f>
        <v/>
      </c>
    </row>
    <row r="21019" spans="1:5" x14ac:dyDescent="0.3">
      <c r="A21019" s="25">
        <v>46241</v>
      </c>
      <c r="B21019" s="31">
        <v>0.77083333333333337</v>
      </c>
      <c r="C21019" s="46"/>
      <c r="D21019" s="29">
        <v>46241.770833333336</v>
      </c>
      <c r="E21019" s="15" t="str">
        <f>IF(AND($B$6=NB!$A$17,$B$8&gt;0),'Ersparnisberechnung Sommertarif'!$B$8*SLP!C20999,"")</f>
        <v/>
      </c>
    </row>
    <row r="21020" spans="1:5" x14ac:dyDescent="0.3">
      <c r="A21020" s="25">
        <v>46241</v>
      </c>
      <c r="B21020" s="31">
        <v>0.78125</v>
      </c>
      <c r="C21020" s="46"/>
      <c r="D21020" s="29">
        <v>46241.78125</v>
      </c>
      <c r="E21020" s="15" t="str">
        <f>IF(AND($B$6=NB!$A$17,$B$8&gt;0),'Ersparnisberechnung Sommertarif'!$B$8*SLP!C21000,"")</f>
        <v/>
      </c>
    </row>
    <row r="21021" spans="1:5" x14ac:dyDescent="0.3">
      <c r="A21021" s="25">
        <v>46241</v>
      </c>
      <c r="B21021" s="31">
        <v>0.79166666666666663</v>
      </c>
      <c r="C21021" s="46"/>
      <c r="D21021" s="29">
        <v>46241.791666666664</v>
      </c>
      <c r="E21021" s="15" t="str">
        <f>IF(AND($B$6=NB!$A$17,$B$8&gt;0),'Ersparnisberechnung Sommertarif'!$B$8*SLP!C21001,"")</f>
        <v/>
      </c>
    </row>
    <row r="21022" spans="1:5" x14ac:dyDescent="0.3">
      <c r="A21022" s="25">
        <v>46241</v>
      </c>
      <c r="B21022" s="31">
        <v>0.80208333333333337</v>
      </c>
      <c r="C21022" s="46"/>
      <c r="D21022" s="29">
        <v>46241.802083333336</v>
      </c>
      <c r="E21022" s="15" t="str">
        <f>IF(AND($B$6=NB!$A$17,$B$8&gt;0),'Ersparnisberechnung Sommertarif'!$B$8*SLP!C21002,"")</f>
        <v/>
      </c>
    </row>
    <row r="21023" spans="1:5" x14ac:dyDescent="0.3">
      <c r="A21023" s="25">
        <v>46241</v>
      </c>
      <c r="B21023" s="31">
        <v>0.8125</v>
      </c>
      <c r="C21023" s="46"/>
      <c r="D21023" s="29">
        <v>46241.8125</v>
      </c>
      <c r="E21023" s="15" t="str">
        <f>IF(AND($B$6=NB!$A$17,$B$8&gt;0),'Ersparnisberechnung Sommertarif'!$B$8*SLP!C21003,"")</f>
        <v/>
      </c>
    </row>
    <row r="21024" spans="1:5" x14ac:dyDescent="0.3">
      <c r="A21024" s="25">
        <v>46241</v>
      </c>
      <c r="B21024" s="31">
        <v>0.82291666666666663</v>
      </c>
      <c r="C21024" s="46"/>
      <c r="D21024" s="29">
        <v>46241.822916666664</v>
      </c>
      <c r="E21024" s="15" t="str">
        <f>IF(AND($B$6=NB!$A$17,$B$8&gt;0),'Ersparnisberechnung Sommertarif'!$B$8*SLP!C21004,"")</f>
        <v/>
      </c>
    </row>
    <row r="21025" spans="1:5" x14ac:dyDescent="0.3">
      <c r="A21025" s="25">
        <v>46241</v>
      </c>
      <c r="B21025" s="31">
        <v>0.83333333333333337</v>
      </c>
      <c r="C21025" s="46"/>
      <c r="D21025" s="29">
        <v>46241.833333333336</v>
      </c>
      <c r="E21025" s="15" t="str">
        <f>IF(AND($B$6=NB!$A$17,$B$8&gt;0),'Ersparnisberechnung Sommertarif'!$B$8*SLP!C21005,"")</f>
        <v/>
      </c>
    </row>
    <row r="21026" spans="1:5" x14ac:dyDescent="0.3">
      <c r="A21026" s="25">
        <v>46241</v>
      </c>
      <c r="B21026" s="31">
        <v>0.84375</v>
      </c>
      <c r="C21026" s="46"/>
      <c r="D21026" s="29">
        <v>46241.84375</v>
      </c>
      <c r="E21026" s="15" t="str">
        <f>IF(AND($B$6=NB!$A$17,$B$8&gt;0),'Ersparnisberechnung Sommertarif'!$B$8*SLP!C21006,"")</f>
        <v/>
      </c>
    </row>
    <row r="21027" spans="1:5" x14ac:dyDescent="0.3">
      <c r="A21027" s="25">
        <v>46241</v>
      </c>
      <c r="B21027" s="31">
        <v>0.85416666666666663</v>
      </c>
      <c r="C21027" s="46"/>
      <c r="D21027" s="29">
        <v>46241.854166666664</v>
      </c>
      <c r="E21027" s="15" t="str">
        <f>IF(AND($B$6=NB!$A$17,$B$8&gt;0),'Ersparnisberechnung Sommertarif'!$B$8*SLP!C21007,"")</f>
        <v/>
      </c>
    </row>
    <row r="21028" spans="1:5" x14ac:dyDescent="0.3">
      <c r="A21028" s="25">
        <v>46241</v>
      </c>
      <c r="B21028" s="31">
        <v>0.86458333333333337</v>
      </c>
      <c r="C21028" s="46"/>
      <c r="D21028" s="29">
        <v>46241.864583333336</v>
      </c>
      <c r="E21028" s="15" t="str">
        <f>IF(AND($B$6=NB!$A$17,$B$8&gt;0),'Ersparnisberechnung Sommertarif'!$B$8*SLP!C21008,"")</f>
        <v/>
      </c>
    </row>
    <row r="21029" spans="1:5" x14ac:dyDescent="0.3">
      <c r="A21029" s="25">
        <v>46241</v>
      </c>
      <c r="B21029" s="31">
        <v>0.875</v>
      </c>
      <c r="C21029" s="46"/>
      <c r="D21029" s="29">
        <v>46241.875</v>
      </c>
      <c r="E21029" s="15" t="str">
        <f>IF(AND($B$6=NB!$A$17,$B$8&gt;0),'Ersparnisberechnung Sommertarif'!$B$8*SLP!C21009,"")</f>
        <v/>
      </c>
    </row>
    <row r="21030" spans="1:5" x14ac:dyDescent="0.3">
      <c r="A21030" s="25">
        <v>46241</v>
      </c>
      <c r="B21030" s="31">
        <v>0.88541666666666663</v>
      </c>
      <c r="C21030" s="46"/>
      <c r="D21030" s="29">
        <v>46241.885416666664</v>
      </c>
      <c r="E21030" s="15" t="str">
        <f>IF(AND($B$6=NB!$A$17,$B$8&gt;0),'Ersparnisberechnung Sommertarif'!$B$8*SLP!C21010,"")</f>
        <v/>
      </c>
    </row>
    <row r="21031" spans="1:5" x14ac:dyDescent="0.3">
      <c r="A21031" s="25">
        <v>46241</v>
      </c>
      <c r="B21031" s="31">
        <v>0.89583333333333337</v>
      </c>
      <c r="C21031" s="46"/>
      <c r="D21031" s="29">
        <v>46241.895833333336</v>
      </c>
      <c r="E21031" s="15" t="str">
        <f>IF(AND($B$6=NB!$A$17,$B$8&gt;0),'Ersparnisberechnung Sommertarif'!$B$8*SLP!C21011,"")</f>
        <v/>
      </c>
    </row>
    <row r="21032" spans="1:5" x14ac:dyDescent="0.3">
      <c r="A21032" s="25">
        <v>46241</v>
      </c>
      <c r="B21032" s="31">
        <v>0.90625</v>
      </c>
      <c r="C21032" s="46"/>
      <c r="D21032" s="29">
        <v>46241.90625</v>
      </c>
      <c r="E21032" s="15" t="str">
        <f>IF(AND($B$6=NB!$A$17,$B$8&gt;0),'Ersparnisberechnung Sommertarif'!$B$8*SLP!C21012,"")</f>
        <v/>
      </c>
    </row>
    <row r="21033" spans="1:5" x14ac:dyDescent="0.3">
      <c r="A21033" s="25">
        <v>46241</v>
      </c>
      <c r="B21033" s="31">
        <v>0.91666666666666663</v>
      </c>
      <c r="C21033" s="46"/>
      <c r="D21033" s="29">
        <v>46241.916666666664</v>
      </c>
      <c r="E21033" s="15" t="str">
        <f>IF(AND($B$6=NB!$A$17,$B$8&gt;0),'Ersparnisberechnung Sommertarif'!$B$8*SLP!C21013,"")</f>
        <v/>
      </c>
    </row>
    <row r="21034" spans="1:5" x14ac:dyDescent="0.3">
      <c r="A21034" s="25">
        <v>46241</v>
      </c>
      <c r="B21034" s="31">
        <v>0.92708333333333337</v>
      </c>
      <c r="C21034" s="46"/>
      <c r="D21034" s="29">
        <v>46241.927083333336</v>
      </c>
      <c r="E21034" s="15" t="str">
        <f>IF(AND($B$6=NB!$A$17,$B$8&gt;0),'Ersparnisberechnung Sommertarif'!$B$8*SLP!C21014,"")</f>
        <v/>
      </c>
    </row>
    <row r="21035" spans="1:5" x14ac:dyDescent="0.3">
      <c r="A21035" s="25">
        <v>46241</v>
      </c>
      <c r="B21035" s="31">
        <v>0.9375</v>
      </c>
      <c r="C21035" s="46"/>
      <c r="D21035" s="29">
        <v>46241.9375</v>
      </c>
      <c r="E21035" s="15" t="str">
        <f>IF(AND($B$6=NB!$A$17,$B$8&gt;0),'Ersparnisberechnung Sommertarif'!$B$8*SLP!C21015,"")</f>
        <v/>
      </c>
    </row>
    <row r="21036" spans="1:5" x14ac:dyDescent="0.3">
      <c r="A21036" s="25">
        <v>46241</v>
      </c>
      <c r="B21036" s="31">
        <v>0.94791666666666663</v>
      </c>
      <c r="C21036" s="46"/>
      <c r="D21036" s="29">
        <v>46241.947916666664</v>
      </c>
      <c r="E21036" s="15" t="str">
        <f>IF(AND($B$6=NB!$A$17,$B$8&gt;0),'Ersparnisberechnung Sommertarif'!$B$8*SLP!C21016,"")</f>
        <v/>
      </c>
    </row>
    <row r="21037" spans="1:5" x14ac:dyDescent="0.3">
      <c r="A21037" s="25">
        <v>46241</v>
      </c>
      <c r="B21037" s="31">
        <v>0.95833333333333337</v>
      </c>
      <c r="C21037" s="46"/>
      <c r="D21037" s="29">
        <v>46241.958333333336</v>
      </c>
      <c r="E21037" s="15" t="str">
        <f>IF(AND($B$6=NB!$A$17,$B$8&gt;0),'Ersparnisberechnung Sommertarif'!$B$8*SLP!C21017,"")</f>
        <v/>
      </c>
    </row>
    <row r="21038" spans="1:5" x14ac:dyDescent="0.3">
      <c r="A21038" s="25">
        <v>46241</v>
      </c>
      <c r="B21038" s="31">
        <v>0.96875</v>
      </c>
      <c r="C21038" s="46"/>
      <c r="D21038" s="29">
        <v>46241.96875</v>
      </c>
      <c r="E21038" s="15" t="str">
        <f>IF(AND($B$6=NB!$A$17,$B$8&gt;0),'Ersparnisberechnung Sommertarif'!$B$8*SLP!C21018,"")</f>
        <v/>
      </c>
    </row>
    <row r="21039" spans="1:5" x14ac:dyDescent="0.3">
      <c r="A21039" s="25">
        <v>46241</v>
      </c>
      <c r="B21039" s="31">
        <v>0.97916666666666663</v>
      </c>
      <c r="C21039" s="46"/>
      <c r="D21039" s="29">
        <v>46241.979166666664</v>
      </c>
      <c r="E21039" s="15" t="str">
        <f>IF(AND($B$6=NB!$A$17,$B$8&gt;0),'Ersparnisberechnung Sommertarif'!$B$8*SLP!C21019,"")</f>
        <v/>
      </c>
    </row>
    <row r="21040" spans="1:5" x14ac:dyDescent="0.3">
      <c r="A21040" s="25">
        <v>46241</v>
      </c>
      <c r="B21040" s="31">
        <v>0.98958333333333337</v>
      </c>
      <c r="C21040" s="46"/>
      <c r="D21040" s="29">
        <v>46241.989583333336</v>
      </c>
      <c r="E21040" s="15" t="str">
        <f>IF(AND($B$6=NB!$A$17,$B$8&gt;0),'Ersparnisberechnung Sommertarif'!$B$8*SLP!C21020,"")</f>
        <v/>
      </c>
    </row>
    <row r="21041" spans="1:5" x14ac:dyDescent="0.3">
      <c r="A21041" s="25">
        <v>46242</v>
      </c>
      <c r="B21041" s="31">
        <v>0</v>
      </c>
      <c r="C21041" s="46"/>
      <c r="D21041" s="29">
        <v>46242</v>
      </c>
      <c r="E21041" s="15" t="str">
        <f>IF(AND($B$6=NB!$A$17,$B$8&gt;0),'Ersparnisberechnung Sommertarif'!$B$8*SLP!C21021,"")</f>
        <v/>
      </c>
    </row>
    <row r="21042" spans="1:5" x14ac:dyDescent="0.3">
      <c r="A21042" s="25">
        <v>46242</v>
      </c>
      <c r="B21042" s="31">
        <v>1.0416666666666666E-2</v>
      </c>
      <c r="C21042" s="46"/>
      <c r="D21042" s="29">
        <v>46242.010416666664</v>
      </c>
      <c r="E21042" s="15" t="str">
        <f>IF(AND($B$6=NB!$A$17,$B$8&gt;0),'Ersparnisberechnung Sommertarif'!$B$8*SLP!C21022,"")</f>
        <v/>
      </c>
    </row>
    <row r="21043" spans="1:5" x14ac:dyDescent="0.3">
      <c r="A21043" s="25">
        <v>46242</v>
      </c>
      <c r="B21043" s="31">
        <v>2.0833333333333332E-2</v>
      </c>
      <c r="C21043" s="46"/>
      <c r="D21043" s="29">
        <v>46242.020833333336</v>
      </c>
      <c r="E21043" s="15" t="str">
        <f>IF(AND($B$6=NB!$A$17,$B$8&gt;0),'Ersparnisberechnung Sommertarif'!$B$8*SLP!C21023,"")</f>
        <v/>
      </c>
    </row>
    <row r="21044" spans="1:5" x14ac:dyDescent="0.3">
      <c r="A21044" s="25">
        <v>46242</v>
      </c>
      <c r="B21044" s="31">
        <v>3.125E-2</v>
      </c>
      <c r="C21044" s="46"/>
      <c r="D21044" s="29">
        <v>46242.03125</v>
      </c>
      <c r="E21044" s="15" t="str">
        <f>IF(AND($B$6=NB!$A$17,$B$8&gt;0),'Ersparnisberechnung Sommertarif'!$B$8*SLP!C21024,"")</f>
        <v/>
      </c>
    </row>
    <row r="21045" spans="1:5" x14ac:dyDescent="0.3">
      <c r="A21045" s="25">
        <v>46242</v>
      </c>
      <c r="B21045" s="31">
        <v>4.1666666666666664E-2</v>
      </c>
      <c r="C21045" s="46"/>
      <c r="D21045" s="29">
        <v>46242.041666666664</v>
      </c>
      <c r="E21045" s="15" t="str">
        <f>IF(AND($B$6=NB!$A$17,$B$8&gt;0),'Ersparnisberechnung Sommertarif'!$B$8*SLP!C21025,"")</f>
        <v/>
      </c>
    </row>
    <row r="21046" spans="1:5" x14ac:dyDescent="0.3">
      <c r="A21046" s="25">
        <v>46242</v>
      </c>
      <c r="B21046" s="31">
        <v>5.2083333333333336E-2</v>
      </c>
      <c r="C21046" s="46"/>
      <c r="D21046" s="29">
        <v>46242.052083333336</v>
      </c>
      <c r="E21046" s="15" t="str">
        <f>IF(AND($B$6=NB!$A$17,$B$8&gt;0),'Ersparnisberechnung Sommertarif'!$B$8*SLP!C21026,"")</f>
        <v/>
      </c>
    </row>
    <row r="21047" spans="1:5" x14ac:dyDescent="0.3">
      <c r="A21047" s="25">
        <v>46242</v>
      </c>
      <c r="B21047" s="31">
        <v>6.25E-2</v>
      </c>
      <c r="C21047" s="46"/>
      <c r="D21047" s="29">
        <v>46242.0625</v>
      </c>
      <c r="E21047" s="15" t="str">
        <f>IF(AND($B$6=NB!$A$17,$B$8&gt;0),'Ersparnisberechnung Sommertarif'!$B$8*SLP!C21027,"")</f>
        <v/>
      </c>
    </row>
    <row r="21048" spans="1:5" x14ac:dyDescent="0.3">
      <c r="A21048" s="25">
        <v>46242</v>
      </c>
      <c r="B21048" s="31">
        <v>7.2916666666666671E-2</v>
      </c>
      <c r="C21048" s="46"/>
      <c r="D21048" s="29">
        <v>46242.072916666664</v>
      </c>
      <c r="E21048" s="15" t="str">
        <f>IF(AND($B$6=NB!$A$17,$B$8&gt;0),'Ersparnisberechnung Sommertarif'!$B$8*SLP!C21028,"")</f>
        <v/>
      </c>
    </row>
    <row r="21049" spans="1:5" x14ac:dyDescent="0.3">
      <c r="A21049" s="25">
        <v>46242</v>
      </c>
      <c r="B21049" s="31">
        <v>8.3333333333333329E-2</v>
      </c>
      <c r="C21049" s="46"/>
      <c r="D21049" s="29">
        <v>46242.083333333336</v>
      </c>
      <c r="E21049" s="15" t="str">
        <f>IF(AND($B$6=NB!$A$17,$B$8&gt;0),'Ersparnisberechnung Sommertarif'!$B$8*SLP!C21029,"")</f>
        <v/>
      </c>
    </row>
    <row r="21050" spans="1:5" x14ac:dyDescent="0.3">
      <c r="A21050" s="25">
        <v>46242</v>
      </c>
      <c r="B21050" s="31">
        <v>9.375E-2</v>
      </c>
      <c r="C21050" s="46"/>
      <c r="D21050" s="29">
        <v>46242.09375</v>
      </c>
      <c r="E21050" s="15" t="str">
        <f>IF(AND($B$6=NB!$A$17,$B$8&gt;0),'Ersparnisberechnung Sommertarif'!$B$8*SLP!C21030,"")</f>
        <v/>
      </c>
    </row>
    <row r="21051" spans="1:5" x14ac:dyDescent="0.3">
      <c r="A21051" s="25">
        <v>46242</v>
      </c>
      <c r="B21051" s="31">
        <v>0.10416666666666667</v>
      </c>
      <c r="C21051" s="46"/>
      <c r="D21051" s="29">
        <v>46242.104166666664</v>
      </c>
      <c r="E21051" s="15" t="str">
        <f>IF(AND($B$6=NB!$A$17,$B$8&gt;0),'Ersparnisberechnung Sommertarif'!$B$8*SLP!C21031,"")</f>
        <v/>
      </c>
    </row>
    <row r="21052" spans="1:5" x14ac:dyDescent="0.3">
      <c r="A21052" s="25">
        <v>46242</v>
      </c>
      <c r="B21052" s="31">
        <v>0.11458333333333333</v>
      </c>
      <c r="C21052" s="46"/>
      <c r="D21052" s="29">
        <v>46242.114583333336</v>
      </c>
      <c r="E21052" s="15" t="str">
        <f>IF(AND($B$6=NB!$A$17,$B$8&gt;0),'Ersparnisberechnung Sommertarif'!$B$8*SLP!C21032,"")</f>
        <v/>
      </c>
    </row>
    <row r="21053" spans="1:5" x14ac:dyDescent="0.3">
      <c r="A21053" s="25">
        <v>46242</v>
      </c>
      <c r="B21053" s="31">
        <v>0.125</v>
      </c>
      <c r="C21053" s="46"/>
      <c r="D21053" s="29">
        <v>46242.125</v>
      </c>
      <c r="E21053" s="15" t="str">
        <f>IF(AND($B$6=NB!$A$17,$B$8&gt;0),'Ersparnisberechnung Sommertarif'!$B$8*SLP!C21033,"")</f>
        <v/>
      </c>
    </row>
    <row r="21054" spans="1:5" x14ac:dyDescent="0.3">
      <c r="A21054" s="25">
        <v>46242</v>
      </c>
      <c r="B21054" s="31">
        <v>0.13541666666666666</v>
      </c>
      <c r="C21054" s="46"/>
      <c r="D21054" s="29">
        <v>46242.135416666664</v>
      </c>
      <c r="E21054" s="15" t="str">
        <f>IF(AND($B$6=NB!$A$17,$B$8&gt;0),'Ersparnisberechnung Sommertarif'!$B$8*SLP!C21034,"")</f>
        <v/>
      </c>
    </row>
    <row r="21055" spans="1:5" x14ac:dyDescent="0.3">
      <c r="A21055" s="25">
        <v>46242</v>
      </c>
      <c r="B21055" s="31">
        <v>0.14583333333333334</v>
      </c>
      <c r="C21055" s="46"/>
      <c r="D21055" s="29">
        <v>46242.145833333336</v>
      </c>
      <c r="E21055" s="15" t="str">
        <f>IF(AND($B$6=NB!$A$17,$B$8&gt;0),'Ersparnisberechnung Sommertarif'!$B$8*SLP!C21035,"")</f>
        <v/>
      </c>
    </row>
    <row r="21056" spans="1:5" x14ac:dyDescent="0.3">
      <c r="A21056" s="25">
        <v>46242</v>
      </c>
      <c r="B21056" s="31">
        <v>0.15625</v>
      </c>
      <c r="C21056" s="46"/>
      <c r="D21056" s="29">
        <v>46242.15625</v>
      </c>
      <c r="E21056" s="15" t="str">
        <f>IF(AND($B$6=NB!$A$17,$B$8&gt;0),'Ersparnisberechnung Sommertarif'!$B$8*SLP!C21036,"")</f>
        <v/>
      </c>
    </row>
    <row r="21057" spans="1:5" x14ac:dyDescent="0.3">
      <c r="A21057" s="25">
        <v>46242</v>
      </c>
      <c r="B21057" s="31">
        <v>0.16666666666666666</v>
      </c>
      <c r="C21057" s="46"/>
      <c r="D21057" s="29">
        <v>46242.166666666664</v>
      </c>
      <c r="E21057" s="15" t="str">
        <f>IF(AND($B$6=NB!$A$17,$B$8&gt;0),'Ersparnisberechnung Sommertarif'!$B$8*SLP!C21037,"")</f>
        <v/>
      </c>
    </row>
    <row r="21058" spans="1:5" x14ac:dyDescent="0.3">
      <c r="A21058" s="25">
        <v>46242</v>
      </c>
      <c r="B21058" s="31">
        <v>0.17708333333333334</v>
      </c>
      <c r="C21058" s="46"/>
      <c r="D21058" s="29">
        <v>46242.177083333336</v>
      </c>
      <c r="E21058" s="15" t="str">
        <f>IF(AND($B$6=NB!$A$17,$B$8&gt;0),'Ersparnisberechnung Sommertarif'!$B$8*SLP!C21038,"")</f>
        <v/>
      </c>
    </row>
    <row r="21059" spans="1:5" x14ac:dyDescent="0.3">
      <c r="A21059" s="25">
        <v>46242</v>
      </c>
      <c r="B21059" s="31">
        <v>0.1875</v>
      </c>
      <c r="C21059" s="46"/>
      <c r="D21059" s="29">
        <v>46242.1875</v>
      </c>
      <c r="E21059" s="15" t="str">
        <f>IF(AND($B$6=NB!$A$17,$B$8&gt;0),'Ersparnisberechnung Sommertarif'!$B$8*SLP!C21039,"")</f>
        <v/>
      </c>
    </row>
    <row r="21060" spans="1:5" x14ac:dyDescent="0.3">
      <c r="A21060" s="25">
        <v>46242</v>
      </c>
      <c r="B21060" s="31">
        <v>0.19791666666666666</v>
      </c>
      <c r="C21060" s="46"/>
      <c r="D21060" s="29">
        <v>46242.197916666664</v>
      </c>
      <c r="E21060" s="15" t="str">
        <f>IF(AND($B$6=NB!$A$17,$B$8&gt;0),'Ersparnisberechnung Sommertarif'!$B$8*SLP!C21040,"")</f>
        <v/>
      </c>
    </row>
    <row r="21061" spans="1:5" x14ac:dyDescent="0.3">
      <c r="A21061" s="25">
        <v>46242</v>
      </c>
      <c r="B21061" s="31">
        <v>0.20833333333333334</v>
      </c>
      <c r="C21061" s="46"/>
      <c r="D21061" s="29">
        <v>46242.208333333336</v>
      </c>
      <c r="E21061" s="15" t="str">
        <f>IF(AND($B$6=NB!$A$17,$B$8&gt;0),'Ersparnisberechnung Sommertarif'!$B$8*SLP!C21041,"")</f>
        <v/>
      </c>
    </row>
    <row r="21062" spans="1:5" x14ac:dyDescent="0.3">
      <c r="A21062" s="25">
        <v>46242</v>
      </c>
      <c r="B21062" s="31">
        <v>0.21875</v>
      </c>
      <c r="C21062" s="46"/>
      <c r="D21062" s="29">
        <v>46242.21875</v>
      </c>
      <c r="E21062" s="15" t="str">
        <f>IF(AND($B$6=NB!$A$17,$B$8&gt;0),'Ersparnisberechnung Sommertarif'!$B$8*SLP!C21042,"")</f>
        <v/>
      </c>
    </row>
    <row r="21063" spans="1:5" x14ac:dyDescent="0.3">
      <c r="A21063" s="25">
        <v>46242</v>
      </c>
      <c r="B21063" s="31">
        <v>0.22916666666666666</v>
      </c>
      <c r="C21063" s="46"/>
      <c r="D21063" s="29">
        <v>46242.229166666664</v>
      </c>
      <c r="E21063" s="15" t="str">
        <f>IF(AND($B$6=NB!$A$17,$B$8&gt;0),'Ersparnisberechnung Sommertarif'!$B$8*SLP!C21043,"")</f>
        <v/>
      </c>
    </row>
    <row r="21064" spans="1:5" x14ac:dyDescent="0.3">
      <c r="A21064" s="25">
        <v>46242</v>
      </c>
      <c r="B21064" s="31">
        <v>0.23958333333333334</v>
      </c>
      <c r="C21064" s="46"/>
      <c r="D21064" s="29">
        <v>46242.239583333336</v>
      </c>
      <c r="E21064" s="15" t="str">
        <f>IF(AND($B$6=NB!$A$17,$B$8&gt;0),'Ersparnisberechnung Sommertarif'!$B$8*SLP!C21044,"")</f>
        <v/>
      </c>
    </row>
    <row r="21065" spans="1:5" x14ac:dyDescent="0.3">
      <c r="A21065" s="25">
        <v>46242</v>
      </c>
      <c r="B21065" s="31">
        <v>0.25</v>
      </c>
      <c r="C21065" s="46"/>
      <c r="D21065" s="29">
        <v>46242.25</v>
      </c>
      <c r="E21065" s="15" t="str">
        <f>IF(AND($B$6=NB!$A$17,$B$8&gt;0),'Ersparnisberechnung Sommertarif'!$B$8*SLP!C21045,"")</f>
        <v/>
      </c>
    </row>
    <row r="21066" spans="1:5" x14ac:dyDescent="0.3">
      <c r="A21066" s="25">
        <v>46242</v>
      </c>
      <c r="B21066" s="31">
        <v>0.26041666666666669</v>
      </c>
      <c r="C21066" s="46"/>
      <c r="D21066" s="29">
        <v>46242.260416666664</v>
      </c>
      <c r="E21066" s="15" t="str">
        <f>IF(AND($B$6=NB!$A$17,$B$8&gt;0),'Ersparnisberechnung Sommertarif'!$B$8*SLP!C21046,"")</f>
        <v/>
      </c>
    </row>
    <row r="21067" spans="1:5" x14ac:dyDescent="0.3">
      <c r="A21067" s="25">
        <v>46242</v>
      </c>
      <c r="B21067" s="31">
        <v>0.27083333333333331</v>
      </c>
      <c r="C21067" s="46"/>
      <c r="D21067" s="29">
        <v>46242.270833333336</v>
      </c>
      <c r="E21067" s="15" t="str">
        <f>IF(AND($B$6=NB!$A$17,$B$8&gt;0),'Ersparnisberechnung Sommertarif'!$B$8*SLP!C21047,"")</f>
        <v/>
      </c>
    </row>
    <row r="21068" spans="1:5" x14ac:dyDescent="0.3">
      <c r="A21068" s="25">
        <v>46242</v>
      </c>
      <c r="B21068" s="31">
        <v>0.28125</v>
      </c>
      <c r="C21068" s="46"/>
      <c r="D21068" s="29">
        <v>46242.28125</v>
      </c>
      <c r="E21068" s="15" t="str">
        <f>IF(AND($B$6=NB!$A$17,$B$8&gt;0),'Ersparnisberechnung Sommertarif'!$B$8*SLP!C21048,"")</f>
        <v/>
      </c>
    </row>
    <row r="21069" spans="1:5" x14ac:dyDescent="0.3">
      <c r="A21069" s="25">
        <v>46242</v>
      </c>
      <c r="B21069" s="31">
        <v>0.29166666666666669</v>
      </c>
      <c r="C21069" s="46"/>
      <c r="D21069" s="29">
        <v>46242.291666666664</v>
      </c>
      <c r="E21069" s="15" t="str">
        <f>IF(AND($B$6=NB!$A$17,$B$8&gt;0),'Ersparnisberechnung Sommertarif'!$B$8*SLP!C21049,"")</f>
        <v/>
      </c>
    </row>
    <row r="21070" spans="1:5" x14ac:dyDescent="0.3">
      <c r="A21070" s="25">
        <v>46242</v>
      </c>
      <c r="B21070" s="31">
        <v>0.30208333333333331</v>
      </c>
      <c r="C21070" s="46"/>
      <c r="D21070" s="29">
        <v>46242.302083333336</v>
      </c>
      <c r="E21070" s="15" t="str">
        <f>IF(AND($B$6=NB!$A$17,$B$8&gt;0),'Ersparnisberechnung Sommertarif'!$B$8*SLP!C21050,"")</f>
        <v/>
      </c>
    </row>
    <row r="21071" spans="1:5" x14ac:dyDescent="0.3">
      <c r="A21071" s="25">
        <v>46242</v>
      </c>
      <c r="B21071" s="31">
        <v>0.3125</v>
      </c>
      <c r="C21071" s="46"/>
      <c r="D21071" s="29">
        <v>46242.3125</v>
      </c>
      <c r="E21071" s="15" t="str">
        <f>IF(AND($B$6=NB!$A$17,$B$8&gt;0),'Ersparnisberechnung Sommertarif'!$B$8*SLP!C21051,"")</f>
        <v/>
      </c>
    </row>
    <row r="21072" spans="1:5" x14ac:dyDescent="0.3">
      <c r="A21072" s="25">
        <v>46242</v>
      </c>
      <c r="B21072" s="31">
        <v>0.32291666666666669</v>
      </c>
      <c r="C21072" s="46"/>
      <c r="D21072" s="29">
        <v>46242.322916666664</v>
      </c>
      <c r="E21072" s="15" t="str">
        <f>IF(AND($B$6=NB!$A$17,$B$8&gt;0),'Ersparnisberechnung Sommertarif'!$B$8*SLP!C21052,"")</f>
        <v/>
      </c>
    </row>
    <row r="21073" spans="1:5" x14ac:dyDescent="0.3">
      <c r="A21073" s="25">
        <v>46242</v>
      </c>
      <c r="B21073" s="31">
        <v>0.33333333333333331</v>
      </c>
      <c r="C21073" s="46"/>
      <c r="D21073" s="29">
        <v>46242.333333333336</v>
      </c>
      <c r="E21073" s="15" t="str">
        <f>IF(AND($B$6=NB!$A$17,$B$8&gt;0),'Ersparnisberechnung Sommertarif'!$B$8*SLP!C21053,"")</f>
        <v/>
      </c>
    </row>
    <row r="21074" spans="1:5" x14ac:dyDescent="0.3">
      <c r="A21074" s="25">
        <v>46242</v>
      </c>
      <c r="B21074" s="31">
        <v>0.34375</v>
      </c>
      <c r="C21074" s="46"/>
      <c r="D21074" s="29">
        <v>46242.34375</v>
      </c>
      <c r="E21074" s="15" t="str">
        <f>IF(AND($B$6=NB!$A$17,$B$8&gt;0),'Ersparnisberechnung Sommertarif'!$B$8*SLP!C21054,"")</f>
        <v/>
      </c>
    </row>
    <row r="21075" spans="1:5" x14ac:dyDescent="0.3">
      <c r="A21075" s="25">
        <v>46242</v>
      </c>
      <c r="B21075" s="31">
        <v>0.35416666666666669</v>
      </c>
      <c r="C21075" s="46"/>
      <c r="D21075" s="29">
        <v>46242.354166666664</v>
      </c>
      <c r="E21075" s="15" t="str">
        <f>IF(AND($B$6=NB!$A$17,$B$8&gt;0),'Ersparnisberechnung Sommertarif'!$B$8*SLP!C21055,"")</f>
        <v/>
      </c>
    </row>
    <row r="21076" spans="1:5" x14ac:dyDescent="0.3">
      <c r="A21076" s="25">
        <v>46242</v>
      </c>
      <c r="B21076" s="31">
        <v>0.36458333333333331</v>
      </c>
      <c r="C21076" s="46"/>
      <c r="D21076" s="29">
        <v>46242.364583333336</v>
      </c>
      <c r="E21076" s="15" t="str">
        <f>IF(AND($B$6=NB!$A$17,$B$8&gt;0),'Ersparnisberechnung Sommertarif'!$B$8*SLP!C21056,"")</f>
        <v/>
      </c>
    </row>
    <row r="21077" spans="1:5" x14ac:dyDescent="0.3">
      <c r="A21077" s="25">
        <v>46242</v>
      </c>
      <c r="B21077" s="31">
        <v>0.375</v>
      </c>
      <c r="C21077" s="46"/>
      <c r="D21077" s="29">
        <v>46242.375</v>
      </c>
      <c r="E21077" s="15" t="str">
        <f>IF(AND($B$6=NB!$A$17,$B$8&gt;0),'Ersparnisberechnung Sommertarif'!$B$8*SLP!C21057,"")</f>
        <v/>
      </c>
    </row>
    <row r="21078" spans="1:5" x14ac:dyDescent="0.3">
      <c r="A21078" s="25">
        <v>46242</v>
      </c>
      <c r="B21078" s="31">
        <v>0.38541666666666669</v>
      </c>
      <c r="C21078" s="46"/>
      <c r="D21078" s="29">
        <v>46242.385416666664</v>
      </c>
      <c r="E21078" s="15" t="str">
        <f>IF(AND($B$6=NB!$A$17,$B$8&gt;0),'Ersparnisberechnung Sommertarif'!$B$8*SLP!C21058,"")</f>
        <v/>
      </c>
    </row>
    <row r="21079" spans="1:5" x14ac:dyDescent="0.3">
      <c r="A21079" s="25">
        <v>46242</v>
      </c>
      <c r="B21079" s="31">
        <v>0.39583333333333331</v>
      </c>
      <c r="C21079" s="46"/>
      <c r="D21079" s="29">
        <v>46242.395833333336</v>
      </c>
      <c r="E21079" s="15" t="str">
        <f>IF(AND($B$6=NB!$A$17,$B$8&gt;0),'Ersparnisberechnung Sommertarif'!$B$8*SLP!C21059,"")</f>
        <v/>
      </c>
    </row>
    <row r="21080" spans="1:5" x14ac:dyDescent="0.3">
      <c r="A21080" s="25">
        <v>46242</v>
      </c>
      <c r="B21080" s="31">
        <v>0.40625</v>
      </c>
      <c r="C21080" s="46"/>
      <c r="D21080" s="29">
        <v>46242.40625</v>
      </c>
      <c r="E21080" s="15" t="str">
        <f>IF(AND($B$6=NB!$A$17,$B$8&gt;0),'Ersparnisberechnung Sommertarif'!$B$8*SLP!C21060,"")</f>
        <v/>
      </c>
    </row>
    <row r="21081" spans="1:5" x14ac:dyDescent="0.3">
      <c r="A21081" s="25">
        <v>46242</v>
      </c>
      <c r="B21081" s="31">
        <v>0.41666666666666669</v>
      </c>
      <c r="C21081" s="46"/>
      <c r="D21081" s="29">
        <v>46242.416666666664</v>
      </c>
      <c r="E21081" s="15" t="str">
        <f>IF(AND($B$6=NB!$A$17,$B$8&gt;0),'Ersparnisberechnung Sommertarif'!$B$8*SLP!C21061,"")</f>
        <v/>
      </c>
    </row>
    <row r="21082" spans="1:5" x14ac:dyDescent="0.3">
      <c r="A21082" s="25">
        <v>46242</v>
      </c>
      <c r="B21082" s="31">
        <v>0.42708333333333331</v>
      </c>
      <c r="C21082" s="46"/>
      <c r="D21082" s="29">
        <v>46242.427083333336</v>
      </c>
      <c r="E21082" s="15" t="str">
        <f>IF(AND($B$6=NB!$A$17,$B$8&gt;0),'Ersparnisberechnung Sommertarif'!$B$8*SLP!C21062,"")</f>
        <v/>
      </c>
    </row>
    <row r="21083" spans="1:5" x14ac:dyDescent="0.3">
      <c r="A21083" s="25">
        <v>46242</v>
      </c>
      <c r="B21083" s="31">
        <v>0.4375</v>
      </c>
      <c r="C21083" s="46"/>
      <c r="D21083" s="29">
        <v>46242.4375</v>
      </c>
      <c r="E21083" s="15" t="str">
        <f>IF(AND($B$6=NB!$A$17,$B$8&gt;0),'Ersparnisberechnung Sommertarif'!$B$8*SLP!C21063,"")</f>
        <v/>
      </c>
    </row>
    <row r="21084" spans="1:5" x14ac:dyDescent="0.3">
      <c r="A21084" s="25">
        <v>46242</v>
      </c>
      <c r="B21084" s="31">
        <v>0.44791666666666669</v>
      </c>
      <c r="C21084" s="46"/>
      <c r="D21084" s="29">
        <v>46242.447916666664</v>
      </c>
      <c r="E21084" s="15" t="str">
        <f>IF(AND($B$6=NB!$A$17,$B$8&gt;0),'Ersparnisberechnung Sommertarif'!$B$8*SLP!C21064,"")</f>
        <v/>
      </c>
    </row>
    <row r="21085" spans="1:5" x14ac:dyDescent="0.3">
      <c r="A21085" s="25">
        <v>46242</v>
      </c>
      <c r="B21085" s="31">
        <v>0.45833333333333331</v>
      </c>
      <c r="C21085" s="46"/>
      <c r="D21085" s="29">
        <v>46242.458333333336</v>
      </c>
      <c r="E21085" s="15" t="str">
        <f>IF(AND($B$6=NB!$A$17,$B$8&gt;0),'Ersparnisberechnung Sommertarif'!$B$8*SLP!C21065,"")</f>
        <v/>
      </c>
    </row>
    <row r="21086" spans="1:5" x14ac:dyDescent="0.3">
      <c r="A21086" s="25">
        <v>46242</v>
      </c>
      <c r="B21086" s="31">
        <v>0.46875</v>
      </c>
      <c r="C21086" s="46"/>
      <c r="D21086" s="29">
        <v>46242.46875</v>
      </c>
      <c r="E21086" s="15" t="str">
        <f>IF(AND($B$6=NB!$A$17,$B$8&gt;0),'Ersparnisberechnung Sommertarif'!$B$8*SLP!C21066,"")</f>
        <v/>
      </c>
    </row>
    <row r="21087" spans="1:5" x14ac:dyDescent="0.3">
      <c r="A21087" s="25">
        <v>46242</v>
      </c>
      <c r="B21087" s="31">
        <v>0.47916666666666669</v>
      </c>
      <c r="C21087" s="46"/>
      <c r="D21087" s="29">
        <v>46242.479166666664</v>
      </c>
      <c r="E21087" s="15" t="str">
        <f>IF(AND($B$6=NB!$A$17,$B$8&gt;0),'Ersparnisberechnung Sommertarif'!$B$8*SLP!C21067,"")</f>
        <v/>
      </c>
    </row>
    <row r="21088" spans="1:5" x14ac:dyDescent="0.3">
      <c r="A21088" s="25">
        <v>46242</v>
      </c>
      <c r="B21088" s="31">
        <v>0.48958333333333331</v>
      </c>
      <c r="C21088" s="46"/>
      <c r="D21088" s="29">
        <v>46242.489583333336</v>
      </c>
      <c r="E21088" s="15" t="str">
        <f>IF(AND($B$6=NB!$A$17,$B$8&gt;0),'Ersparnisberechnung Sommertarif'!$B$8*SLP!C21068,"")</f>
        <v/>
      </c>
    </row>
    <row r="21089" spans="1:5" x14ac:dyDescent="0.3">
      <c r="A21089" s="25">
        <v>46242</v>
      </c>
      <c r="B21089" s="31">
        <v>0.5</v>
      </c>
      <c r="C21089" s="46"/>
      <c r="D21089" s="29">
        <v>46242.5</v>
      </c>
      <c r="E21089" s="15" t="str">
        <f>IF(AND($B$6=NB!$A$17,$B$8&gt;0),'Ersparnisberechnung Sommertarif'!$B$8*SLP!C21069,"")</f>
        <v/>
      </c>
    </row>
    <row r="21090" spans="1:5" x14ac:dyDescent="0.3">
      <c r="A21090" s="25">
        <v>46242</v>
      </c>
      <c r="B21090" s="31">
        <v>0.51041666666666663</v>
      </c>
      <c r="C21090" s="46"/>
      <c r="D21090" s="29">
        <v>46242.510416666664</v>
      </c>
      <c r="E21090" s="15" t="str">
        <f>IF(AND($B$6=NB!$A$17,$B$8&gt;0),'Ersparnisberechnung Sommertarif'!$B$8*SLP!C21070,"")</f>
        <v/>
      </c>
    </row>
    <row r="21091" spans="1:5" x14ac:dyDescent="0.3">
      <c r="A21091" s="25">
        <v>46242</v>
      </c>
      <c r="B21091" s="31">
        <v>0.52083333333333337</v>
      </c>
      <c r="C21091" s="46"/>
      <c r="D21091" s="29">
        <v>46242.520833333336</v>
      </c>
      <c r="E21091" s="15" t="str">
        <f>IF(AND($B$6=NB!$A$17,$B$8&gt;0),'Ersparnisberechnung Sommertarif'!$B$8*SLP!C21071,"")</f>
        <v/>
      </c>
    </row>
    <row r="21092" spans="1:5" x14ac:dyDescent="0.3">
      <c r="A21092" s="25">
        <v>46242</v>
      </c>
      <c r="B21092" s="31">
        <v>0.53125</v>
      </c>
      <c r="C21092" s="46"/>
      <c r="D21092" s="29">
        <v>46242.53125</v>
      </c>
      <c r="E21092" s="15" t="str">
        <f>IF(AND($B$6=NB!$A$17,$B$8&gt;0),'Ersparnisberechnung Sommertarif'!$B$8*SLP!C21072,"")</f>
        <v/>
      </c>
    </row>
    <row r="21093" spans="1:5" x14ac:dyDescent="0.3">
      <c r="A21093" s="25">
        <v>46242</v>
      </c>
      <c r="B21093" s="31">
        <v>0.54166666666666663</v>
      </c>
      <c r="C21093" s="46"/>
      <c r="D21093" s="29">
        <v>46242.541666666664</v>
      </c>
      <c r="E21093" s="15" t="str">
        <f>IF(AND($B$6=NB!$A$17,$B$8&gt;0),'Ersparnisberechnung Sommertarif'!$B$8*SLP!C21073,"")</f>
        <v/>
      </c>
    </row>
    <row r="21094" spans="1:5" x14ac:dyDescent="0.3">
      <c r="A21094" s="25">
        <v>46242</v>
      </c>
      <c r="B21094" s="31">
        <v>0.55208333333333337</v>
      </c>
      <c r="C21094" s="46"/>
      <c r="D21094" s="29">
        <v>46242.552083333336</v>
      </c>
      <c r="E21094" s="15" t="str">
        <f>IF(AND($B$6=NB!$A$17,$B$8&gt;0),'Ersparnisberechnung Sommertarif'!$B$8*SLP!C21074,"")</f>
        <v/>
      </c>
    </row>
    <row r="21095" spans="1:5" x14ac:dyDescent="0.3">
      <c r="A21095" s="25">
        <v>46242</v>
      </c>
      <c r="B21095" s="31">
        <v>0.5625</v>
      </c>
      <c r="C21095" s="46"/>
      <c r="D21095" s="29">
        <v>46242.5625</v>
      </c>
      <c r="E21095" s="15" t="str">
        <f>IF(AND($B$6=NB!$A$17,$B$8&gt;0),'Ersparnisberechnung Sommertarif'!$B$8*SLP!C21075,"")</f>
        <v/>
      </c>
    </row>
    <row r="21096" spans="1:5" x14ac:dyDescent="0.3">
      <c r="A21096" s="25">
        <v>46242</v>
      </c>
      <c r="B21096" s="31">
        <v>0.57291666666666663</v>
      </c>
      <c r="C21096" s="46"/>
      <c r="D21096" s="29">
        <v>46242.572916666664</v>
      </c>
      <c r="E21096" s="15" t="str">
        <f>IF(AND($B$6=NB!$A$17,$B$8&gt;0),'Ersparnisberechnung Sommertarif'!$B$8*SLP!C21076,"")</f>
        <v/>
      </c>
    </row>
    <row r="21097" spans="1:5" x14ac:dyDescent="0.3">
      <c r="A21097" s="25">
        <v>46242</v>
      </c>
      <c r="B21097" s="31">
        <v>0.58333333333333337</v>
      </c>
      <c r="C21097" s="46"/>
      <c r="D21097" s="29">
        <v>46242.583333333336</v>
      </c>
      <c r="E21097" s="15" t="str">
        <f>IF(AND($B$6=NB!$A$17,$B$8&gt;0),'Ersparnisberechnung Sommertarif'!$B$8*SLP!C21077,"")</f>
        <v/>
      </c>
    </row>
    <row r="21098" spans="1:5" x14ac:dyDescent="0.3">
      <c r="A21098" s="25">
        <v>46242</v>
      </c>
      <c r="B21098" s="31">
        <v>0.59375</v>
      </c>
      <c r="C21098" s="46"/>
      <c r="D21098" s="29">
        <v>46242.59375</v>
      </c>
      <c r="E21098" s="15" t="str">
        <f>IF(AND($B$6=NB!$A$17,$B$8&gt;0),'Ersparnisberechnung Sommertarif'!$B$8*SLP!C21078,"")</f>
        <v/>
      </c>
    </row>
    <row r="21099" spans="1:5" x14ac:dyDescent="0.3">
      <c r="A21099" s="25">
        <v>46242</v>
      </c>
      <c r="B21099" s="31">
        <v>0.60416666666666663</v>
      </c>
      <c r="C21099" s="46"/>
      <c r="D21099" s="29">
        <v>46242.604166666664</v>
      </c>
      <c r="E21099" s="15" t="str">
        <f>IF(AND($B$6=NB!$A$17,$B$8&gt;0),'Ersparnisberechnung Sommertarif'!$B$8*SLP!C21079,"")</f>
        <v/>
      </c>
    </row>
    <row r="21100" spans="1:5" x14ac:dyDescent="0.3">
      <c r="A21100" s="25">
        <v>46242</v>
      </c>
      <c r="B21100" s="31">
        <v>0.61458333333333337</v>
      </c>
      <c r="C21100" s="46"/>
      <c r="D21100" s="29">
        <v>46242.614583333336</v>
      </c>
      <c r="E21100" s="15" t="str">
        <f>IF(AND($B$6=NB!$A$17,$B$8&gt;0),'Ersparnisberechnung Sommertarif'!$B$8*SLP!C21080,"")</f>
        <v/>
      </c>
    </row>
    <row r="21101" spans="1:5" x14ac:dyDescent="0.3">
      <c r="A21101" s="25">
        <v>46242</v>
      </c>
      <c r="B21101" s="31">
        <v>0.625</v>
      </c>
      <c r="C21101" s="46"/>
      <c r="D21101" s="29">
        <v>46242.625</v>
      </c>
      <c r="E21101" s="15" t="str">
        <f>IF(AND($B$6=NB!$A$17,$B$8&gt;0),'Ersparnisberechnung Sommertarif'!$B$8*SLP!C21081,"")</f>
        <v/>
      </c>
    </row>
    <row r="21102" spans="1:5" x14ac:dyDescent="0.3">
      <c r="A21102" s="25">
        <v>46242</v>
      </c>
      <c r="B21102" s="31">
        <v>0.63541666666666663</v>
      </c>
      <c r="C21102" s="46"/>
      <c r="D21102" s="29">
        <v>46242.635416666664</v>
      </c>
      <c r="E21102" s="15" t="str">
        <f>IF(AND($B$6=NB!$A$17,$B$8&gt;0),'Ersparnisberechnung Sommertarif'!$B$8*SLP!C21082,"")</f>
        <v/>
      </c>
    </row>
    <row r="21103" spans="1:5" x14ac:dyDescent="0.3">
      <c r="A21103" s="25">
        <v>46242</v>
      </c>
      <c r="B21103" s="31">
        <v>0.64583333333333337</v>
      </c>
      <c r="C21103" s="46"/>
      <c r="D21103" s="29">
        <v>46242.645833333336</v>
      </c>
      <c r="E21103" s="15" t="str">
        <f>IF(AND($B$6=NB!$A$17,$B$8&gt;0),'Ersparnisberechnung Sommertarif'!$B$8*SLP!C21083,"")</f>
        <v/>
      </c>
    </row>
    <row r="21104" spans="1:5" x14ac:dyDescent="0.3">
      <c r="A21104" s="25">
        <v>46242</v>
      </c>
      <c r="B21104" s="31">
        <v>0.65625</v>
      </c>
      <c r="C21104" s="46"/>
      <c r="D21104" s="29">
        <v>46242.65625</v>
      </c>
      <c r="E21104" s="15" t="str">
        <f>IF(AND($B$6=NB!$A$17,$B$8&gt;0),'Ersparnisberechnung Sommertarif'!$B$8*SLP!C21084,"")</f>
        <v/>
      </c>
    </row>
    <row r="21105" spans="1:5" x14ac:dyDescent="0.3">
      <c r="A21105" s="25">
        <v>46242</v>
      </c>
      <c r="B21105" s="31">
        <v>0.66666666666666663</v>
      </c>
      <c r="C21105" s="46"/>
      <c r="D21105" s="29">
        <v>46242.666666666664</v>
      </c>
      <c r="E21105" s="15" t="str">
        <f>IF(AND($B$6=NB!$A$17,$B$8&gt;0),'Ersparnisberechnung Sommertarif'!$B$8*SLP!C21085,"")</f>
        <v/>
      </c>
    </row>
    <row r="21106" spans="1:5" x14ac:dyDescent="0.3">
      <c r="A21106" s="25">
        <v>46242</v>
      </c>
      <c r="B21106" s="31">
        <v>0.67708333333333337</v>
      </c>
      <c r="C21106" s="46"/>
      <c r="D21106" s="29">
        <v>46242.677083333336</v>
      </c>
      <c r="E21106" s="15" t="str">
        <f>IF(AND($B$6=NB!$A$17,$B$8&gt;0),'Ersparnisberechnung Sommertarif'!$B$8*SLP!C21086,"")</f>
        <v/>
      </c>
    </row>
    <row r="21107" spans="1:5" x14ac:dyDescent="0.3">
      <c r="A21107" s="25">
        <v>46242</v>
      </c>
      <c r="B21107" s="31">
        <v>0.6875</v>
      </c>
      <c r="C21107" s="46"/>
      <c r="D21107" s="29">
        <v>46242.6875</v>
      </c>
      <c r="E21107" s="15" t="str">
        <f>IF(AND($B$6=NB!$A$17,$B$8&gt;0),'Ersparnisberechnung Sommertarif'!$B$8*SLP!C21087,"")</f>
        <v/>
      </c>
    </row>
    <row r="21108" spans="1:5" x14ac:dyDescent="0.3">
      <c r="A21108" s="25">
        <v>46242</v>
      </c>
      <c r="B21108" s="31">
        <v>0.69791666666666663</v>
      </c>
      <c r="C21108" s="46"/>
      <c r="D21108" s="29">
        <v>46242.697916666664</v>
      </c>
      <c r="E21108" s="15" t="str">
        <f>IF(AND($B$6=NB!$A$17,$B$8&gt;0),'Ersparnisberechnung Sommertarif'!$B$8*SLP!C21088,"")</f>
        <v/>
      </c>
    </row>
    <row r="21109" spans="1:5" x14ac:dyDescent="0.3">
      <c r="A21109" s="25">
        <v>46242</v>
      </c>
      <c r="B21109" s="31">
        <v>0.70833333333333337</v>
      </c>
      <c r="C21109" s="46"/>
      <c r="D21109" s="29">
        <v>46242.708333333336</v>
      </c>
      <c r="E21109" s="15" t="str">
        <f>IF(AND($B$6=NB!$A$17,$B$8&gt;0),'Ersparnisberechnung Sommertarif'!$B$8*SLP!C21089,"")</f>
        <v/>
      </c>
    </row>
    <row r="21110" spans="1:5" x14ac:dyDescent="0.3">
      <c r="A21110" s="25">
        <v>46242</v>
      </c>
      <c r="B21110" s="31">
        <v>0.71875</v>
      </c>
      <c r="C21110" s="46"/>
      <c r="D21110" s="29">
        <v>46242.71875</v>
      </c>
      <c r="E21110" s="15" t="str">
        <f>IF(AND($B$6=NB!$A$17,$B$8&gt;0),'Ersparnisberechnung Sommertarif'!$B$8*SLP!C21090,"")</f>
        <v/>
      </c>
    </row>
    <row r="21111" spans="1:5" x14ac:dyDescent="0.3">
      <c r="A21111" s="25">
        <v>46242</v>
      </c>
      <c r="B21111" s="31">
        <v>0.72916666666666663</v>
      </c>
      <c r="C21111" s="46"/>
      <c r="D21111" s="29">
        <v>46242.729166666664</v>
      </c>
      <c r="E21111" s="15" t="str">
        <f>IF(AND($B$6=NB!$A$17,$B$8&gt;0),'Ersparnisberechnung Sommertarif'!$B$8*SLP!C21091,"")</f>
        <v/>
      </c>
    </row>
    <row r="21112" spans="1:5" x14ac:dyDescent="0.3">
      <c r="A21112" s="25">
        <v>46242</v>
      </c>
      <c r="B21112" s="31">
        <v>0.73958333333333337</v>
      </c>
      <c r="C21112" s="46"/>
      <c r="D21112" s="29">
        <v>46242.739583333336</v>
      </c>
      <c r="E21112" s="15" t="str">
        <f>IF(AND($B$6=NB!$A$17,$B$8&gt;0),'Ersparnisberechnung Sommertarif'!$B$8*SLP!C21092,"")</f>
        <v/>
      </c>
    </row>
    <row r="21113" spans="1:5" x14ac:dyDescent="0.3">
      <c r="A21113" s="25">
        <v>46242</v>
      </c>
      <c r="B21113" s="31">
        <v>0.75</v>
      </c>
      <c r="C21113" s="46"/>
      <c r="D21113" s="29">
        <v>46242.75</v>
      </c>
      <c r="E21113" s="15" t="str">
        <f>IF(AND($B$6=NB!$A$17,$B$8&gt;0),'Ersparnisberechnung Sommertarif'!$B$8*SLP!C21093,"")</f>
        <v/>
      </c>
    </row>
    <row r="21114" spans="1:5" x14ac:dyDescent="0.3">
      <c r="A21114" s="25">
        <v>46242</v>
      </c>
      <c r="B21114" s="31">
        <v>0.76041666666666663</v>
      </c>
      <c r="C21114" s="46"/>
      <c r="D21114" s="29">
        <v>46242.760416666664</v>
      </c>
      <c r="E21114" s="15" t="str">
        <f>IF(AND($B$6=NB!$A$17,$B$8&gt;0),'Ersparnisberechnung Sommertarif'!$B$8*SLP!C21094,"")</f>
        <v/>
      </c>
    </row>
    <row r="21115" spans="1:5" x14ac:dyDescent="0.3">
      <c r="A21115" s="25">
        <v>46242</v>
      </c>
      <c r="B21115" s="31">
        <v>0.77083333333333337</v>
      </c>
      <c r="C21115" s="46"/>
      <c r="D21115" s="29">
        <v>46242.770833333336</v>
      </c>
      <c r="E21115" s="15" t="str">
        <f>IF(AND($B$6=NB!$A$17,$B$8&gt;0),'Ersparnisberechnung Sommertarif'!$B$8*SLP!C21095,"")</f>
        <v/>
      </c>
    </row>
    <row r="21116" spans="1:5" x14ac:dyDescent="0.3">
      <c r="A21116" s="25">
        <v>46242</v>
      </c>
      <c r="B21116" s="31">
        <v>0.78125</v>
      </c>
      <c r="C21116" s="46"/>
      <c r="D21116" s="29">
        <v>46242.78125</v>
      </c>
      <c r="E21116" s="15" t="str">
        <f>IF(AND($B$6=NB!$A$17,$B$8&gt;0),'Ersparnisberechnung Sommertarif'!$B$8*SLP!C21096,"")</f>
        <v/>
      </c>
    </row>
    <row r="21117" spans="1:5" x14ac:dyDescent="0.3">
      <c r="A21117" s="25">
        <v>46242</v>
      </c>
      <c r="B21117" s="31">
        <v>0.79166666666666663</v>
      </c>
      <c r="C21117" s="46"/>
      <c r="D21117" s="29">
        <v>46242.791666666664</v>
      </c>
      <c r="E21117" s="15" t="str">
        <f>IF(AND($B$6=NB!$A$17,$B$8&gt;0),'Ersparnisberechnung Sommertarif'!$B$8*SLP!C21097,"")</f>
        <v/>
      </c>
    </row>
    <row r="21118" spans="1:5" x14ac:dyDescent="0.3">
      <c r="A21118" s="25">
        <v>46242</v>
      </c>
      <c r="B21118" s="31">
        <v>0.80208333333333337</v>
      </c>
      <c r="C21118" s="46"/>
      <c r="D21118" s="29">
        <v>46242.802083333336</v>
      </c>
      <c r="E21118" s="15" t="str">
        <f>IF(AND($B$6=NB!$A$17,$B$8&gt;0),'Ersparnisberechnung Sommertarif'!$B$8*SLP!C21098,"")</f>
        <v/>
      </c>
    </row>
    <row r="21119" spans="1:5" x14ac:dyDescent="0.3">
      <c r="A21119" s="25">
        <v>46242</v>
      </c>
      <c r="B21119" s="31">
        <v>0.8125</v>
      </c>
      <c r="C21119" s="46"/>
      <c r="D21119" s="29">
        <v>46242.8125</v>
      </c>
      <c r="E21119" s="15" t="str">
        <f>IF(AND($B$6=NB!$A$17,$B$8&gt;0),'Ersparnisberechnung Sommertarif'!$B$8*SLP!C21099,"")</f>
        <v/>
      </c>
    </row>
    <row r="21120" spans="1:5" x14ac:dyDescent="0.3">
      <c r="A21120" s="25">
        <v>46242</v>
      </c>
      <c r="B21120" s="31">
        <v>0.82291666666666663</v>
      </c>
      <c r="C21120" s="46"/>
      <c r="D21120" s="29">
        <v>46242.822916666664</v>
      </c>
      <c r="E21120" s="15" t="str">
        <f>IF(AND($B$6=NB!$A$17,$B$8&gt;0),'Ersparnisberechnung Sommertarif'!$B$8*SLP!C21100,"")</f>
        <v/>
      </c>
    </row>
    <row r="21121" spans="1:5" x14ac:dyDescent="0.3">
      <c r="A21121" s="25">
        <v>46242</v>
      </c>
      <c r="B21121" s="31">
        <v>0.83333333333333337</v>
      </c>
      <c r="C21121" s="46"/>
      <c r="D21121" s="29">
        <v>46242.833333333336</v>
      </c>
      <c r="E21121" s="15" t="str">
        <f>IF(AND($B$6=NB!$A$17,$B$8&gt;0),'Ersparnisberechnung Sommertarif'!$B$8*SLP!C21101,"")</f>
        <v/>
      </c>
    </row>
    <row r="21122" spans="1:5" x14ac:dyDescent="0.3">
      <c r="A21122" s="25">
        <v>46242</v>
      </c>
      <c r="B21122" s="31">
        <v>0.84375</v>
      </c>
      <c r="C21122" s="46"/>
      <c r="D21122" s="29">
        <v>46242.84375</v>
      </c>
      <c r="E21122" s="15" t="str">
        <f>IF(AND($B$6=NB!$A$17,$B$8&gt;0),'Ersparnisberechnung Sommertarif'!$B$8*SLP!C21102,"")</f>
        <v/>
      </c>
    </row>
    <row r="21123" spans="1:5" x14ac:dyDescent="0.3">
      <c r="A21123" s="25">
        <v>46242</v>
      </c>
      <c r="B21123" s="31">
        <v>0.85416666666666663</v>
      </c>
      <c r="C21123" s="46"/>
      <c r="D21123" s="29">
        <v>46242.854166666664</v>
      </c>
      <c r="E21123" s="15" t="str">
        <f>IF(AND($B$6=NB!$A$17,$B$8&gt;0),'Ersparnisberechnung Sommertarif'!$B$8*SLP!C21103,"")</f>
        <v/>
      </c>
    </row>
    <row r="21124" spans="1:5" x14ac:dyDescent="0.3">
      <c r="A21124" s="25">
        <v>46242</v>
      </c>
      <c r="B21124" s="31">
        <v>0.86458333333333337</v>
      </c>
      <c r="C21124" s="46"/>
      <c r="D21124" s="29">
        <v>46242.864583333336</v>
      </c>
      <c r="E21124" s="15" t="str">
        <f>IF(AND($B$6=NB!$A$17,$B$8&gt;0),'Ersparnisberechnung Sommertarif'!$B$8*SLP!C21104,"")</f>
        <v/>
      </c>
    </row>
    <row r="21125" spans="1:5" x14ac:dyDescent="0.3">
      <c r="A21125" s="25">
        <v>46242</v>
      </c>
      <c r="B21125" s="31">
        <v>0.875</v>
      </c>
      <c r="C21125" s="46"/>
      <c r="D21125" s="29">
        <v>46242.875</v>
      </c>
      <c r="E21125" s="15" t="str">
        <f>IF(AND($B$6=NB!$A$17,$B$8&gt;0),'Ersparnisberechnung Sommertarif'!$B$8*SLP!C21105,"")</f>
        <v/>
      </c>
    </row>
    <row r="21126" spans="1:5" x14ac:dyDescent="0.3">
      <c r="A21126" s="25">
        <v>46242</v>
      </c>
      <c r="B21126" s="31">
        <v>0.88541666666666663</v>
      </c>
      <c r="C21126" s="46"/>
      <c r="D21126" s="29">
        <v>46242.885416666664</v>
      </c>
      <c r="E21126" s="15" t="str">
        <f>IF(AND($B$6=NB!$A$17,$B$8&gt;0),'Ersparnisberechnung Sommertarif'!$B$8*SLP!C21106,"")</f>
        <v/>
      </c>
    </row>
    <row r="21127" spans="1:5" x14ac:dyDescent="0.3">
      <c r="A21127" s="25">
        <v>46242</v>
      </c>
      <c r="B21127" s="31">
        <v>0.89583333333333337</v>
      </c>
      <c r="C21127" s="46"/>
      <c r="D21127" s="29">
        <v>46242.895833333336</v>
      </c>
      <c r="E21127" s="15" t="str">
        <f>IF(AND($B$6=NB!$A$17,$B$8&gt;0),'Ersparnisberechnung Sommertarif'!$B$8*SLP!C21107,"")</f>
        <v/>
      </c>
    </row>
    <row r="21128" spans="1:5" x14ac:dyDescent="0.3">
      <c r="A21128" s="25">
        <v>46242</v>
      </c>
      <c r="B21128" s="31">
        <v>0.90625</v>
      </c>
      <c r="C21128" s="46"/>
      <c r="D21128" s="29">
        <v>46242.90625</v>
      </c>
      <c r="E21128" s="15" t="str">
        <f>IF(AND($B$6=NB!$A$17,$B$8&gt;0),'Ersparnisberechnung Sommertarif'!$B$8*SLP!C21108,"")</f>
        <v/>
      </c>
    </row>
    <row r="21129" spans="1:5" x14ac:dyDescent="0.3">
      <c r="A21129" s="25">
        <v>46242</v>
      </c>
      <c r="B21129" s="31">
        <v>0.91666666666666663</v>
      </c>
      <c r="C21129" s="46"/>
      <c r="D21129" s="29">
        <v>46242.916666666664</v>
      </c>
      <c r="E21129" s="15" t="str">
        <f>IF(AND($B$6=NB!$A$17,$B$8&gt;0),'Ersparnisberechnung Sommertarif'!$B$8*SLP!C21109,"")</f>
        <v/>
      </c>
    </row>
    <row r="21130" spans="1:5" x14ac:dyDescent="0.3">
      <c r="A21130" s="25">
        <v>46242</v>
      </c>
      <c r="B21130" s="31">
        <v>0.92708333333333337</v>
      </c>
      <c r="C21130" s="46"/>
      <c r="D21130" s="29">
        <v>46242.927083333336</v>
      </c>
      <c r="E21130" s="15" t="str">
        <f>IF(AND($B$6=NB!$A$17,$B$8&gt;0),'Ersparnisberechnung Sommertarif'!$B$8*SLP!C21110,"")</f>
        <v/>
      </c>
    </row>
    <row r="21131" spans="1:5" x14ac:dyDescent="0.3">
      <c r="A21131" s="25">
        <v>46242</v>
      </c>
      <c r="B21131" s="31">
        <v>0.9375</v>
      </c>
      <c r="C21131" s="46"/>
      <c r="D21131" s="29">
        <v>46242.9375</v>
      </c>
      <c r="E21131" s="15" t="str">
        <f>IF(AND($B$6=NB!$A$17,$B$8&gt;0),'Ersparnisberechnung Sommertarif'!$B$8*SLP!C21111,"")</f>
        <v/>
      </c>
    </row>
    <row r="21132" spans="1:5" x14ac:dyDescent="0.3">
      <c r="A21132" s="25">
        <v>46242</v>
      </c>
      <c r="B21132" s="31">
        <v>0.94791666666666663</v>
      </c>
      <c r="C21132" s="46"/>
      <c r="D21132" s="29">
        <v>46242.947916666664</v>
      </c>
      <c r="E21132" s="15" t="str">
        <f>IF(AND($B$6=NB!$A$17,$B$8&gt;0),'Ersparnisberechnung Sommertarif'!$B$8*SLP!C21112,"")</f>
        <v/>
      </c>
    </row>
    <row r="21133" spans="1:5" x14ac:dyDescent="0.3">
      <c r="A21133" s="25">
        <v>46242</v>
      </c>
      <c r="B21133" s="31">
        <v>0.95833333333333337</v>
      </c>
      <c r="C21133" s="46"/>
      <c r="D21133" s="29">
        <v>46242.958333333336</v>
      </c>
      <c r="E21133" s="15" t="str">
        <f>IF(AND($B$6=NB!$A$17,$B$8&gt;0),'Ersparnisberechnung Sommertarif'!$B$8*SLP!C21113,"")</f>
        <v/>
      </c>
    </row>
    <row r="21134" spans="1:5" x14ac:dyDescent="0.3">
      <c r="A21134" s="25">
        <v>46242</v>
      </c>
      <c r="B21134" s="31">
        <v>0.96875</v>
      </c>
      <c r="C21134" s="46"/>
      <c r="D21134" s="29">
        <v>46242.96875</v>
      </c>
      <c r="E21134" s="15" t="str">
        <f>IF(AND($B$6=NB!$A$17,$B$8&gt;0),'Ersparnisberechnung Sommertarif'!$B$8*SLP!C21114,"")</f>
        <v/>
      </c>
    </row>
    <row r="21135" spans="1:5" x14ac:dyDescent="0.3">
      <c r="A21135" s="25">
        <v>46242</v>
      </c>
      <c r="B21135" s="31">
        <v>0.97916666666666663</v>
      </c>
      <c r="C21135" s="46"/>
      <c r="D21135" s="29">
        <v>46242.979166666664</v>
      </c>
      <c r="E21135" s="15" t="str">
        <f>IF(AND($B$6=NB!$A$17,$B$8&gt;0),'Ersparnisberechnung Sommertarif'!$B$8*SLP!C21115,"")</f>
        <v/>
      </c>
    </row>
    <row r="21136" spans="1:5" x14ac:dyDescent="0.3">
      <c r="A21136" s="25">
        <v>46242</v>
      </c>
      <c r="B21136" s="31">
        <v>0.98958333333333337</v>
      </c>
      <c r="C21136" s="46"/>
      <c r="D21136" s="29">
        <v>46242.989583333336</v>
      </c>
      <c r="E21136" s="15" t="str">
        <f>IF(AND($B$6=NB!$A$17,$B$8&gt;0),'Ersparnisberechnung Sommertarif'!$B$8*SLP!C21116,"")</f>
        <v/>
      </c>
    </row>
    <row r="21137" spans="1:5" x14ac:dyDescent="0.3">
      <c r="A21137" s="25">
        <v>46243</v>
      </c>
      <c r="B21137" s="31">
        <v>0</v>
      </c>
      <c r="C21137" s="46"/>
      <c r="D21137" s="29">
        <v>46243</v>
      </c>
      <c r="E21137" s="15" t="str">
        <f>IF(AND($B$6=NB!$A$17,$B$8&gt;0),'Ersparnisberechnung Sommertarif'!$B$8*SLP!C21117,"")</f>
        <v/>
      </c>
    </row>
    <row r="21138" spans="1:5" x14ac:dyDescent="0.3">
      <c r="A21138" s="25">
        <v>46243</v>
      </c>
      <c r="B21138" s="31">
        <v>1.0416666666666666E-2</v>
      </c>
      <c r="C21138" s="46"/>
      <c r="D21138" s="29">
        <v>46243.010416666664</v>
      </c>
      <c r="E21138" s="15" t="str">
        <f>IF(AND($B$6=NB!$A$17,$B$8&gt;0),'Ersparnisberechnung Sommertarif'!$B$8*SLP!C21118,"")</f>
        <v/>
      </c>
    </row>
    <row r="21139" spans="1:5" x14ac:dyDescent="0.3">
      <c r="A21139" s="25">
        <v>46243</v>
      </c>
      <c r="B21139" s="31">
        <v>2.0833333333333332E-2</v>
      </c>
      <c r="C21139" s="46"/>
      <c r="D21139" s="29">
        <v>46243.020833333336</v>
      </c>
      <c r="E21139" s="15" t="str">
        <f>IF(AND($B$6=NB!$A$17,$B$8&gt;0),'Ersparnisberechnung Sommertarif'!$B$8*SLP!C21119,"")</f>
        <v/>
      </c>
    </row>
    <row r="21140" spans="1:5" x14ac:dyDescent="0.3">
      <c r="A21140" s="25">
        <v>46243</v>
      </c>
      <c r="B21140" s="31">
        <v>3.125E-2</v>
      </c>
      <c r="C21140" s="46"/>
      <c r="D21140" s="29">
        <v>46243.03125</v>
      </c>
      <c r="E21140" s="15" t="str">
        <f>IF(AND($B$6=NB!$A$17,$B$8&gt;0),'Ersparnisberechnung Sommertarif'!$B$8*SLP!C21120,"")</f>
        <v/>
      </c>
    </row>
    <row r="21141" spans="1:5" x14ac:dyDescent="0.3">
      <c r="A21141" s="25">
        <v>46243</v>
      </c>
      <c r="B21141" s="31">
        <v>4.1666666666666664E-2</v>
      </c>
      <c r="C21141" s="46"/>
      <c r="D21141" s="29">
        <v>46243.041666666664</v>
      </c>
      <c r="E21141" s="15" t="str">
        <f>IF(AND($B$6=NB!$A$17,$B$8&gt;0),'Ersparnisberechnung Sommertarif'!$B$8*SLP!C21121,"")</f>
        <v/>
      </c>
    </row>
    <row r="21142" spans="1:5" x14ac:dyDescent="0.3">
      <c r="A21142" s="25">
        <v>46243</v>
      </c>
      <c r="B21142" s="31">
        <v>5.2083333333333336E-2</v>
      </c>
      <c r="C21142" s="46"/>
      <c r="D21142" s="29">
        <v>46243.052083333336</v>
      </c>
      <c r="E21142" s="15" t="str">
        <f>IF(AND($B$6=NB!$A$17,$B$8&gt;0),'Ersparnisberechnung Sommertarif'!$B$8*SLP!C21122,"")</f>
        <v/>
      </c>
    </row>
    <row r="21143" spans="1:5" x14ac:dyDescent="0.3">
      <c r="A21143" s="25">
        <v>46243</v>
      </c>
      <c r="B21143" s="31">
        <v>6.25E-2</v>
      </c>
      <c r="C21143" s="46"/>
      <c r="D21143" s="29">
        <v>46243.0625</v>
      </c>
      <c r="E21143" s="15" t="str">
        <f>IF(AND($B$6=NB!$A$17,$B$8&gt;0),'Ersparnisberechnung Sommertarif'!$B$8*SLP!C21123,"")</f>
        <v/>
      </c>
    </row>
    <row r="21144" spans="1:5" x14ac:dyDescent="0.3">
      <c r="A21144" s="25">
        <v>46243</v>
      </c>
      <c r="B21144" s="31">
        <v>7.2916666666666671E-2</v>
      </c>
      <c r="C21144" s="46"/>
      <c r="D21144" s="29">
        <v>46243.072916666664</v>
      </c>
      <c r="E21144" s="15" t="str">
        <f>IF(AND($B$6=NB!$A$17,$B$8&gt;0),'Ersparnisberechnung Sommertarif'!$B$8*SLP!C21124,"")</f>
        <v/>
      </c>
    </row>
    <row r="21145" spans="1:5" x14ac:dyDescent="0.3">
      <c r="A21145" s="25">
        <v>46243</v>
      </c>
      <c r="B21145" s="31">
        <v>8.3333333333333329E-2</v>
      </c>
      <c r="C21145" s="46"/>
      <c r="D21145" s="29">
        <v>46243.083333333336</v>
      </c>
      <c r="E21145" s="15" t="str">
        <f>IF(AND($B$6=NB!$A$17,$B$8&gt;0),'Ersparnisberechnung Sommertarif'!$B$8*SLP!C21125,"")</f>
        <v/>
      </c>
    </row>
    <row r="21146" spans="1:5" x14ac:dyDescent="0.3">
      <c r="A21146" s="25">
        <v>46243</v>
      </c>
      <c r="B21146" s="31">
        <v>9.375E-2</v>
      </c>
      <c r="C21146" s="46"/>
      <c r="D21146" s="29">
        <v>46243.09375</v>
      </c>
      <c r="E21146" s="15" t="str">
        <f>IF(AND($B$6=NB!$A$17,$B$8&gt;0),'Ersparnisberechnung Sommertarif'!$B$8*SLP!C21126,"")</f>
        <v/>
      </c>
    </row>
    <row r="21147" spans="1:5" x14ac:dyDescent="0.3">
      <c r="A21147" s="25">
        <v>46243</v>
      </c>
      <c r="B21147" s="31">
        <v>0.10416666666666667</v>
      </c>
      <c r="C21147" s="46"/>
      <c r="D21147" s="29">
        <v>46243.104166666664</v>
      </c>
      <c r="E21147" s="15" t="str">
        <f>IF(AND($B$6=NB!$A$17,$B$8&gt;0),'Ersparnisberechnung Sommertarif'!$B$8*SLP!C21127,"")</f>
        <v/>
      </c>
    </row>
    <row r="21148" spans="1:5" x14ac:dyDescent="0.3">
      <c r="A21148" s="25">
        <v>46243</v>
      </c>
      <c r="B21148" s="31">
        <v>0.11458333333333333</v>
      </c>
      <c r="C21148" s="46"/>
      <c r="D21148" s="29">
        <v>46243.114583333336</v>
      </c>
      <c r="E21148" s="15" t="str">
        <f>IF(AND($B$6=NB!$A$17,$B$8&gt;0),'Ersparnisberechnung Sommertarif'!$B$8*SLP!C21128,"")</f>
        <v/>
      </c>
    </row>
    <row r="21149" spans="1:5" x14ac:dyDescent="0.3">
      <c r="A21149" s="25">
        <v>46243</v>
      </c>
      <c r="B21149" s="31">
        <v>0.125</v>
      </c>
      <c r="C21149" s="46"/>
      <c r="D21149" s="29">
        <v>46243.125</v>
      </c>
      <c r="E21149" s="15" t="str">
        <f>IF(AND($B$6=NB!$A$17,$B$8&gt;0),'Ersparnisberechnung Sommertarif'!$B$8*SLP!C21129,"")</f>
        <v/>
      </c>
    </row>
    <row r="21150" spans="1:5" x14ac:dyDescent="0.3">
      <c r="A21150" s="25">
        <v>46243</v>
      </c>
      <c r="B21150" s="31">
        <v>0.13541666666666666</v>
      </c>
      <c r="C21150" s="46"/>
      <c r="D21150" s="29">
        <v>46243.135416666664</v>
      </c>
      <c r="E21150" s="15" t="str">
        <f>IF(AND($B$6=NB!$A$17,$B$8&gt;0),'Ersparnisberechnung Sommertarif'!$B$8*SLP!C21130,"")</f>
        <v/>
      </c>
    </row>
    <row r="21151" spans="1:5" x14ac:dyDescent="0.3">
      <c r="A21151" s="25">
        <v>46243</v>
      </c>
      <c r="B21151" s="31">
        <v>0.14583333333333334</v>
      </c>
      <c r="C21151" s="46"/>
      <c r="D21151" s="29">
        <v>46243.145833333336</v>
      </c>
      <c r="E21151" s="15" t="str">
        <f>IF(AND($B$6=NB!$A$17,$B$8&gt;0),'Ersparnisberechnung Sommertarif'!$B$8*SLP!C21131,"")</f>
        <v/>
      </c>
    </row>
    <row r="21152" spans="1:5" x14ac:dyDescent="0.3">
      <c r="A21152" s="25">
        <v>46243</v>
      </c>
      <c r="B21152" s="31">
        <v>0.15625</v>
      </c>
      <c r="C21152" s="46"/>
      <c r="D21152" s="29">
        <v>46243.15625</v>
      </c>
      <c r="E21152" s="15" t="str">
        <f>IF(AND($B$6=NB!$A$17,$B$8&gt;0),'Ersparnisberechnung Sommertarif'!$B$8*SLP!C21132,"")</f>
        <v/>
      </c>
    </row>
    <row r="21153" spans="1:5" x14ac:dyDescent="0.3">
      <c r="A21153" s="25">
        <v>46243</v>
      </c>
      <c r="B21153" s="31">
        <v>0.16666666666666666</v>
      </c>
      <c r="C21153" s="46"/>
      <c r="D21153" s="29">
        <v>46243.166666666664</v>
      </c>
      <c r="E21153" s="15" t="str">
        <f>IF(AND($B$6=NB!$A$17,$B$8&gt;0),'Ersparnisberechnung Sommertarif'!$B$8*SLP!C21133,"")</f>
        <v/>
      </c>
    </row>
    <row r="21154" spans="1:5" x14ac:dyDescent="0.3">
      <c r="A21154" s="25">
        <v>46243</v>
      </c>
      <c r="B21154" s="31">
        <v>0.17708333333333334</v>
      </c>
      <c r="C21154" s="46"/>
      <c r="D21154" s="29">
        <v>46243.177083333336</v>
      </c>
      <c r="E21154" s="15" t="str">
        <f>IF(AND($B$6=NB!$A$17,$B$8&gt;0),'Ersparnisberechnung Sommertarif'!$B$8*SLP!C21134,"")</f>
        <v/>
      </c>
    </row>
    <row r="21155" spans="1:5" x14ac:dyDescent="0.3">
      <c r="A21155" s="25">
        <v>46243</v>
      </c>
      <c r="B21155" s="31">
        <v>0.1875</v>
      </c>
      <c r="C21155" s="46"/>
      <c r="D21155" s="29">
        <v>46243.1875</v>
      </c>
      <c r="E21155" s="15" t="str">
        <f>IF(AND($B$6=NB!$A$17,$B$8&gt;0),'Ersparnisberechnung Sommertarif'!$B$8*SLP!C21135,"")</f>
        <v/>
      </c>
    </row>
    <row r="21156" spans="1:5" x14ac:dyDescent="0.3">
      <c r="A21156" s="25">
        <v>46243</v>
      </c>
      <c r="B21156" s="31">
        <v>0.19791666666666666</v>
      </c>
      <c r="C21156" s="46"/>
      <c r="D21156" s="29">
        <v>46243.197916666664</v>
      </c>
      <c r="E21156" s="15" t="str">
        <f>IF(AND($B$6=NB!$A$17,$B$8&gt;0),'Ersparnisberechnung Sommertarif'!$B$8*SLP!C21136,"")</f>
        <v/>
      </c>
    </row>
    <row r="21157" spans="1:5" x14ac:dyDescent="0.3">
      <c r="A21157" s="25">
        <v>46243</v>
      </c>
      <c r="B21157" s="31">
        <v>0.20833333333333334</v>
      </c>
      <c r="C21157" s="46"/>
      <c r="D21157" s="29">
        <v>46243.208333333336</v>
      </c>
      <c r="E21157" s="15" t="str">
        <f>IF(AND($B$6=NB!$A$17,$B$8&gt;0),'Ersparnisberechnung Sommertarif'!$B$8*SLP!C21137,"")</f>
        <v/>
      </c>
    </row>
    <row r="21158" spans="1:5" x14ac:dyDescent="0.3">
      <c r="A21158" s="25">
        <v>46243</v>
      </c>
      <c r="B21158" s="31">
        <v>0.21875</v>
      </c>
      <c r="C21158" s="46"/>
      <c r="D21158" s="29">
        <v>46243.21875</v>
      </c>
      <c r="E21158" s="15" t="str">
        <f>IF(AND($B$6=NB!$A$17,$B$8&gt;0),'Ersparnisberechnung Sommertarif'!$B$8*SLP!C21138,"")</f>
        <v/>
      </c>
    </row>
    <row r="21159" spans="1:5" x14ac:dyDescent="0.3">
      <c r="A21159" s="25">
        <v>46243</v>
      </c>
      <c r="B21159" s="31">
        <v>0.22916666666666666</v>
      </c>
      <c r="C21159" s="46"/>
      <c r="D21159" s="29">
        <v>46243.229166666664</v>
      </c>
      <c r="E21159" s="15" t="str">
        <f>IF(AND($B$6=NB!$A$17,$B$8&gt;0),'Ersparnisberechnung Sommertarif'!$B$8*SLP!C21139,"")</f>
        <v/>
      </c>
    </row>
    <row r="21160" spans="1:5" x14ac:dyDescent="0.3">
      <c r="A21160" s="25">
        <v>46243</v>
      </c>
      <c r="B21160" s="31">
        <v>0.23958333333333334</v>
      </c>
      <c r="C21160" s="46"/>
      <c r="D21160" s="29">
        <v>46243.239583333336</v>
      </c>
      <c r="E21160" s="15" t="str">
        <f>IF(AND($B$6=NB!$A$17,$B$8&gt;0),'Ersparnisberechnung Sommertarif'!$B$8*SLP!C21140,"")</f>
        <v/>
      </c>
    </row>
    <row r="21161" spans="1:5" x14ac:dyDescent="0.3">
      <c r="A21161" s="25">
        <v>46243</v>
      </c>
      <c r="B21161" s="31">
        <v>0.25</v>
      </c>
      <c r="C21161" s="46"/>
      <c r="D21161" s="29">
        <v>46243.25</v>
      </c>
      <c r="E21161" s="15" t="str">
        <f>IF(AND($B$6=NB!$A$17,$B$8&gt;0),'Ersparnisberechnung Sommertarif'!$B$8*SLP!C21141,"")</f>
        <v/>
      </c>
    </row>
    <row r="21162" spans="1:5" x14ac:dyDescent="0.3">
      <c r="A21162" s="25">
        <v>46243</v>
      </c>
      <c r="B21162" s="31">
        <v>0.26041666666666669</v>
      </c>
      <c r="C21162" s="46"/>
      <c r="D21162" s="29">
        <v>46243.260416666664</v>
      </c>
      <c r="E21162" s="15" t="str">
        <f>IF(AND($B$6=NB!$A$17,$B$8&gt;0),'Ersparnisberechnung Sommertarif'!$B$8*SLP!C21142,"")</f>
        <v/>
      </c>
    </row>
    <row r="21163" spans="1:5" x14ac:dyDescent="0.3">
      <c r="A21163" s="25">
        <v>46243</v>
      </c>
      <c r="B21163" s="31">
        <v>0.27083333333333331</v>
      </c>
      <c r="C21163" s="46"/>
      <c r="D21163" s="29">
        <v>46243.270833333336</v>
      </c>
      <c r="E21163" s="15" t="str">
        <f>IF(AND($B$6=NB!$A$17,$B$8&gt;0),'Ersparnisberechnung Sommertarif'!$B$8*SLP!C21143,"")</f>
        <v/>
      </c>
    </row>
    <row r="21164" spans="1:5" x14ac:dyDescent="0.3">
      <c r="A21164" s="25">
        <v>46243</v>
      </c>
      <c r="B21164" s="31">
        <v>0.28125</v>
      </c>
      <c r="C21164" s="46"/>
      <c r="D21164" s="29">
        <v>46243.28125</v>
      </c>
      <c r="E21164" s="15" t="str">
        <f>IF(AND($B$6=NB!$A$17,$B$8&gt;0),'Ersparnisberechnung Sommertarif'!$B$8*SLP!C21144,"")</f>
        <v/>
      </c>
    </row>
    <row r="21165" spans="1:5" x14ac:dyDescent="0.3">
      <c r="A21165" s="25">
        <v>46243</v>
      </c>
      <c r="B21165" s="31">
        <v>0.29166666666666669</v>
      </c>
      <c r="C21165" s="46"/>
      <c r="D21165" s="29">
        <v>46243.291666666664</v>
      </c>
      <c r="E21165" s="15" t="str">
        <f>IF(AND($B$6=NB!$A$17,$B$8&gt;0),'Ersparnisberechnung Sommertarif'!$B$8*SLP!C21145,"")</f>
        <v/>
      </c>
    </row>
    <row r="21166" spans="1:5" x14ac:dyDescent="0.3">
      <c r="A21166" s="25">
        <v>46243</v>
      </c>
      <c r="B21166" s="31">
        <v>0.30208333333333331</v>
      </c>
      <c r="C21166" s="46"/>
      <c r="D21166" s="29">
        <v>46243.302083333336</v>
      </c>
      <c r="E21166" s="15" t="str">
        <f>IF(AND($B$6=NB!$A$17,$B$8&gt;0),'Ersparnisberechnung Sommertarif'!$B$8*SLP!C21146,"")</f>
        <v/>
      </c>
    </row>
    <row r="21167" spans="1:5" x14ac:dyDescent="0.3">
      <c r="A21167" s="25">
        <v>46243</v>
      </c>
      <c r="B21167" s="31">
        <v>0.3125</v>
      </c>
      <c r="C21167" s="46"/>
      <c r="D21167" s="29">
        <v>46243.3125</v>
      </c>
      <c r="E21167" s="15" t="str">
        <f>IF(AND($B$6=NB!$A$17,$B$8&gt;0),'Ersparnisberechnung Sommertarif'!$B$8*SLP!C21147,"")</f>
        <v/>
      </c>
    </row>
    <row r="21168" spans="1:5" x14ac:dyDescent="0.3">
      <c r="A21168" s="25">
        <v>46243</v>
      </c>
      <c r="B21168" s="31">
        <v>0.32291666666666669</v>
      </c>
      <c r="C21168" s="46"/>
      <c r="D21168" s="29">
        <v>46243.322916666664</v>
      </c>
      <c r="E21168" s="15" t="str">
        <f>IF(AND($B$6=NB!$A$17,$B$8&gt;0),'Ersparnisberechnung Sommertarif'!$B$8*SLP!C21148,"")</f>
        <v/>
      </c>
    </row>
    <row r="21169" spans="1:5" x14ac:dyDescent="0.3">
      <c r="A21169" s="25">
        <v>46243</v>
      </c>
      <c r="B21169" s="31">
        <v>0.33333333333333331</v>
      </c>
      <c r="C21169" s="46"/>
      <c r="D21169" s="29">
        <v>46243.333333333336</v>
      </c>
      <c r="E21169" s="15" t="str">
        <f>IF(AND($B$6=NB!$A$17,$B$8&gt;0),'Ersparnisberechnung Sommertarif'!$B$8*SLP!C21149,"")</f>
        <v/>
      </c>
    </row>
    <row r="21170" spans="1:5" x14ac:dyDescent="0.3">
      <c r="A21170" s="25">
        <v>46243</v>
      </c>
      <c r="B21170" s="31">
        <v>0.34375</v>
      </c>
      <c r="C21170" s="46"/>
      <c r="D21170" s="29">
        <v>46243.34375</v>
      </c>
      <c r="E21170" s="15" t="str">
        <f>IF(AND($B$6=NB!$A$17,$B$8&gt;0),'Ersparnisberechnung Sommertarif'!$B$8*SLP!C21150,"")</f>
        <v/>
      </c>
    </row>
    <row r="21171" spans="1:5" x14ac:dyDescent="0.3">
      <c r="A21171" s="25">
        <v>46243</v>
      </c>
      <c r="B21171" s="31">
        <v>0.35416666666666669</v>
      </c>
      <c r="C21171" s="46"/>
      <c r="D21171" s="29">
        <v>46243.354166666664</v>
      </c>
      <c r="E21171" s="15" t="str">
        <f>IF(AND($B$6=NB!$A$17,$B$8&gt;0),'Ersparnisberechnung Sommertarif'!$B$8*SLP!C21151,"")</f>
        <v/>
      </c>
    </row>
    <row r="21172" spans="1:5" x14ac:dyDescent="0.3">
      <c r="A21172" s="25">
        <v>46243</v>
      </c>
      <c r="B21172" s="31">
        <v>0.36458333333333331</v>
      </c>
      <c r="C21172" s="46"/>
      <c r="D21172" s="29">
        <v>46243.364583333336</v>
      </c>
      <c r="E21172" s="15" t="str">
        <f>IF(AND($B$6=NB!$A$17,$B$8&gt;0),'Ersparnisberechnung Sommertarif'!$B$8*SLP!C21152,"")</f>
        <v/>
      </c>
    </row>
    <row r="21173" spans="1:5" x14ac:dyDescent="0.3">
      <c r="A21173" s="25">
        <v>46243</v>
      </c>
      <c r="B21173" s="31">
        <v>0.375</v>
      </c>
      <c r="C21173" s="46"/>
      <c r="D21173" s="29">
        <v>46243.375</v>
      </c>
      <c r="E21173" s="15" t="str">
        <f>IF(AND($B$6=NB!$A$17,$B$8&gt;0),'Ersparnisberechnung Sommertarif'!$B$8*SLP!C21153,"")</f>
        <v/>
      </c>
    </row>
    <row r="21174" spans="1:5" x14ac:dyDescent="0.3">
      <c r="A21174" s="25">
        <v>46243</v>
      </c>
      <c r="B21174" s="31">
        <v>0.38541666666666669</v>
      </c>
      <c r="C21174" s="46"/>
      <c r="D21174" s="29">
        <v>46243.385416666664</v>
      </c>
      <c r="E21174" s="15" t="str">
        <f>IF(AND($B$6=NB!$A$17,$B$8&gt;0),'Ersparnisberechnung Sommertarif'!$B$8*SLP!C21154,"")</f>
        <v/>
      </c>
    </row>
    <row r="21175" spans="1:5" x14ac:dyDescent="0.3">
      <c r="A21175" s="25">
        <v>46243</v>
      </c>
      <c r="B21175" s="31">
        <v>0.39583333333333331</v>
      </c>
      <c r="C21175" s="46"/>
      <c r="D21175" s="29">
        <v>46243.395833333336</v>
      </c>
      <c r="E21175" s="15" t="str">
        <f>IF(AND($B$6=NB!$A$17,$B$8&gt;0),'Ersparnisberechnung Sommertarif'!$B$8*SLP!C21155,"")</f>
        <v/>
      </c>
    </row>
    <row r="21176" spans="1:5" x14ac:dyDescent="0.3">
      <c r="A21176" s="25">
        <v>46243</v>
      </c>
      <c r="B21176" s="31">
        <v>0.40625</v>
      </c>
      <c r="C21176" s="46"/>
      <c r="D21176" s="29">
        <v>46243.40625</v>
      </c>
      <c r="E21176" s="15" t="str">
        <f>IF(AND($B$6=NB!$A$17,$B$8&gt;0),'Ersparnisberechnung Sommertarif'!$B$8*SLP!C21156,"")</f>
        <v/>
      </c>
    </row>
    <row r="21177" spans="1:5" x14ac:dyDescent="0.3">
      <c r="A21177" s="25">
        <v>46243</v>
      </c>
      <c r="B21177" s="31">
        <v>0.41666666666666669</v>
      </c>
      <c r="C21177" s="46"/>
      <c r="D21177" s="29">
        <v>46243.416666666664</v>
      </c>
      <c r="E21177" s="15" t="str">
        <f>IF(AND($B$6=NB!$A$17,$B$8&gt;0),'Ersparnisberechnung Sommertarif'!$B$8*SLP!C21157,"")</f>
        <v/>
      </c>
    </row>
    <row r="21178" spans="1:5" x14ac:dyDescent="0.3">
      <c r="A21178" s="25">
        <v>46243</v>
      </c>
      <c r="B21178" s="31">
        <v>0.42708333333333331</v>
      </c>
      <c r="C21178" s="46"/>
      <c r="D21178" s="29">
        <v>46243.427083333336</v>
      </c>
      <c r="E21178" s="15" t="str">
        <f>IF(AND($B$6=NB!$A$17,$B$8&gt;0),'Ersparnisberechnung Sommertarif'!$B$8*SLP!C21158,"")</f>
        <v/>
      </c>
    </row>
    <row r="21179" spans="1:5" x14ac:dyDescent="0.3">
      <c r="A21179" s="25">
        <v>46243</v>
      </c>
      <c r="B21179" s="31">
        <v>0.4375</v>
      </c>
      <c r="C21179" s="46"/>
      <c r="D21179" s="29">
        <v>46243.4375</v>
      </c>
      <c r="E21179" s="15" t="str">
        <f>IF(AND($B$6=NB!$A$17,$B$8&gt;0),'Ersparnisberechnung Sommertarif'!$B$8*SLP!C21159,"")</f>
        <v/>
      </c>
    </row>
    <row r="21180" spans="1:5" x14ac:dyDescent="0.3">
      <c r="A21180" s="25">
        <v>46243</v>
      </c>
      <c r="B21180" s="31">
        <v>0.44791666666666669</v>
      </c>
      <c r="C21180" s="46"/>
      <c r="D21180" s="29">
        <v>46243.447916666664</v>
      </c>
      <c r="E21180" s="15" t="str">
        <f>IF(AND($B$6=NB!$A$17,$B$8&gt;0),'Ersparnisberechnung Sommertarif'!$B$8*SLP!C21160,"")</f>
        <v/>
      </c>
    </row>
    <row r="21181" spans="1:5" x14ac:dyDescent="0.3">
      <c r="A21181" s="25">
        <v>46243</v>
      </c>
      <c r="B21181" s="31">
        <v>0.45833333333333331</v>
      </c>
      <c r="C21181" s="46"/>
      <c r="D21181" s="29">
        <v>46243.458333333336</v>
      </c>
      <c r="E21181" s="15" t="str">
        <f>IF(AND($B$6=NB!$A$17,$B$8&gt;0),'Ersparnisberechnung Sommertarif'!$B$8*SLP!C21161,"")</f>
        <v/>
      </c>
    </row>
    <row r="21182" spans="1:5" x14ac:dyDescent="0.3">
      <c r="A21182" s="25">
        <v>46243</v>
      </c>
      <c r="B21182" s="31">
        <v>0.46875</v>
      </c>
      <c r="C21182" s="46"/>
      <c r="D21182" s="29">
        <v>46243.46875</v>
      </c>
      <c r="E21182" s="15" t="str">
        <f>IF(AND($B$6=NB!$A$17,$B$8&gt;0),'Ersparnisberechnung Sommertarif'!$B$8*SLP!C21162,"")</f>
        <v/>
      </c>
    </row>
    <row r="21183" spans="1:5" x14ac:dyDescent="0.3">
      <c r="A21183" s="25">
        <v>46243</v>
      </c>
      <c r="B21183" s="31">
        <v>0.47916666666666669</v>
      </c>
      <c r="C21183" s="46"/>
      <c r="D21183" s="29">
        <v>46243.479166666664</v>
      </c>
      <c r="E21183" s="15" t="str">
        <f>IF(AND($B$6=NB!$A$17,$B$8&gt;0),'Ersparnisberechnung Sommertarif'!$B$8*SLP!C21163,"")</f>
        <v/>
      </c>
    </row>
    <row r="21184" spans="1:5" x14ac:dyDescent="0.3">
      <c r="A21184" s="25">
        <v>46243</v>
      </c>
      <c r="B21184" s="31">
        <v>0.48958333333333331</v>
      </c>
      <c r="C21184" s="46"/>
      <c r="D21184" s="29">
        <v>46243.489583333336</v>
      </c>
      <c r="E21184" s="15" t="str">
        <f>IF(AND($B$6=NB!$A$17,$B$8&gt;0),'Ersparnisberechnung Sommertarif'!$B$8*SLP!C21164,"")</f>
        <v/>
      </c>
    </row>
    <row r="21185" spans="1:5" x14ac:dyDescent="0.3">
      <c r="A21185" s="25">
        <v>46243</v>
      </c>
      <c r="B21185" s="31">
        <v>0.5</v>
      </c>
      <c r="C21185" s="46"/>
      <c r="D21185" s="29">
        <v>46243.5</v>
      </c>
      <c r="E21185" s="15" t="str">
        <f>IF(AND($B$6=NB!$A$17,$B$8&gt;0),'Ersparnisberechnung Sommertarif'!$B$8*SLP!C21165,"")</f>
        <v/>
      </c>
    </row>
    <row r="21186" spans="1:5" x14ac:dyDescent="0.3">
      <c r="A21186" s="25">
        <v>46243</v>
      </c>
      <c r="B21186" s="31">
        <v>0.51041666666666663</v>
      </c>
      <c r="C21186" s="46"/>
      <c r="D21186" s="29">
        <v>46243.510416666664</v>
      </c>
      <c r="E21186" s="15" t="str">
        <f>IF(AND($B$6=NB!$A$17,$B$8&gt;0),'Ersparnisberechnung Sommertarif'!$B$8*SLP!C21166,"")</f>
        <v/>
      </c>
    </row>
    <row r="21187" spans="1:5" x14ac:dyDescent="0.3">
      <c r="A21187" s="25">
        <v>46243</v>
      </c>
      <c r="B21187" s="31">
        <v>0.52083333333333337</v>
      </c>
      <c r="C21187" s="46"/>
      <c r="D21187" s="29">
        <v>46243.520833333336</v>
      </c>
      <c r="E21187" s="15" t="str">
        <f>IF(AND($B$6=NB!$A$17,$B$8&gt;0),'Ersparnisberechnung Sommertarif'!$B$8*SLP!C21167,"")</f>
        <v/>
      </c>
    </row>
    <row r="21188" spans="1:5" x14ac:dyDescent="0.3">
      <c r="A21188" s="25">
        <v>46243</v>
      </c>
      <c r="B21188" s="31">
        <v>0.53125</v>
      </c>
      <c r="C21188" s="46"/>
      <c r="D21188" s="29">
        <v>46243.53125</v>
      </c>
      <c r="E21188" s="15" t="str">
        <f>IF(AND($B$6=NB!$A$17,$B$8&gt;0),'Ersparnisberechnung Sommertarif'!$B$8*SLP!C21168,"")</f>
        <v/>
      </c>
    </row>
    <row r="21189" spans="1:5" x14ac:dyDescent="0.3">
      <c r="A21189" s="25">
        <v>46243</v>
      </c>
      <c r="B21189" s="31">
        <v>0.54166666666666663</v>
      </c>
      <c r="C21189" s="46"/>
      <c r="D21189" s="29">
        <v>46243.541666666664</v>
      </c>
      <c r="E21189" s="15" t="str">
        <f>IF(AND($B$6=NB!$A$17,$B$8&gt;0),'Ersparnisberechnung Sommertarif'!$B$8*SLP!C21169,"")</f>
        <v/>
      </c>
    </row>
    <row r="21190" spans="1:5" x14ac:dyDescent="0.3">
      <c r="A21190" s="25">
        <v>46243</v>
      </c>
      <c r="B21190" s="31">
        <v>0.55208333333333337</v>
      </c>
      <c r="C21190" s="46"/>
      <c r="D21190" s="29">
        <v>46243.552083333336</v>
      </c>
      <c r="E21190" s="15" t="str">
        <f>IF(AND($B$6=NB!$A$17,$B$8&gt;0),'Ersparnisberechnung Sommertarif'!$B$8*SLP!C21170,"")</f>
        <v/>
      </c>
    </row>
    <row r="21191" spans="1:5" x14ac:dyDescent="0.3">
      <c r="A21191" s="25">
        <v>46243</v>
      </c>
      <c r="B21191" s="31">
        <v>0.5625</v>
      </c>
      <c r="C21191" s="46"/>
      <c r="D21191" s="29">
        <v>46243.5625</v>
      </c>
      <c r="E21191" s="15" t="str">
        <f>IF(AND($B$6=NB!$A$17,$B$8&gt;0),'Ersparnisberechnung Sommertarif'!$B$8*SLP!C21171,"")</f>
        <v/>
      </c>
    </row>
    <row r="21192" spans="1:5" x14ac:dyDescent="0.3">
      <c r="A21192" s="25">
        <v>46243</v>
      </c>
      <c r="B21192" s="31">
        <v>0.57291666666666663</v>
      </c>
      <c r="C21192" s="46"/>
      <c r="D21192" s="29">
        <v>46243.572916666664</v>
      </c>
      <c r="E21192" s="15" t="str">
        <f>IF(AND($B$6=NB!$A$17,$B$8&gt;0),'Ersparnisberechnung Sommertarif'!$B$8*SLP!C21172,"")</f>
        <v/>
      </c>
    </row>
    <row r="21193" spans="1:5" x14ac:dyDescent="0.3">
      <c r="A21193" s="25">
        <v>46243</v>
      </c>
      <c r="B21193" s="31">
        <v>0.58333333333333337</v>
      </c>
      <c r="C21193" s="46"/>
      <c r="D21193" s="29">
        <v>46243.583333333336</v>
      </c>
      <c r="E21193" s="15" t="str">
        <f>IF(AND($B$6=NB!$A$17,$B$8&gt;0),'Ersparnisberechnung Sommertarif'!$B$8*SLP!C21173,"")</f>
        <v/>
      </c>
    </row>
    <row r="21194" spans="1:5" x14ac:dyDescent="0.3">
      <c r="A21194" s="25">
        <v>46243</v>
      </c>
      <c r="B21194" s="31">
        <v>0.59375</v>
      </c>
      <c r="C21194" s="46"/>
      <c r="D21194" s="29">
        <v>46243.59375</v>
      </c>
      <c r="E21194" s="15" t="str">
        <f>IF(AND($B$6=NB!$A$17,$B$8&gt;0),'Ersparnisberechnung Sommertarif'!$B$8*SLP!C21174,"")</f>
        <v/>
      </c>
    </row>
    <row r="21195" spans="1:5" x14ac:dyDescent="0.3">
      <c r="A21195" s="25">
        <v>46243</v>
      </c>
      <c r="B21195" s="31">
        <v>0.60416666666666663</v>
      </c>
      <c r="C21195" s="46"/>
      <c r="D21195" s="29">
        <v>46243.604166666664</v>
      </c>
      <c r="E21195" s="15" t="str">
        <f>IF(AND($B$6=NB!$A$17,$B$8&gt;0),'Ersparnisberechnung Sommertarif'!$B$8*SLP!C21175,"")</f>
        <v/>
      </c>
    </row>
    <row r="21196" spans="1:5" x14ac:dyDescent="0.3">
      <c r="A21196" s="25">
        <v>46243</v>
      </c>
      <c r="B21196" s="31">
        <v>0.61458333333333337</v>
      </c>
      <c r="C21196" s="46"/>
      <c r="D21196" s="29">
        <v>46243.614583333336</v>
      </c>
      <c r="E21196" s="15" t="str">
        <f>IF(AND($B$6=NB!$A$17,$B$8&gt;0),'Ersparnisberechnung Sommertarif'!$B$8*SLP!C21176,"")</f>
        <v/>
      </c>
    </row>
    <row r="21197" spans="1:5" x14ac:dyDescent="0.3">
      <c r="A21197" s="25">
        <v>46243</v>
      </c>
      <c r="B21197" s="31">
        <v>0.625</v>
      </c>
      <c r="C21197" s="46"/>
      <c r="D21197" s="29">
        <v>46243.625</v>
      </c>
      <c r="E21197" s="15" t="str">
        <f>IF(AND($B$6=NB!$A$17,$B$8&gt;0),'Ersparnisberechnung Sommertarif'!$B$8*SLP!C21177,"")</f>
        <v/>
      </c>
    </row>
    <row r="21198" spans="1:5" x14ac:dyDescent="0.3">
      <c r="A21198" s="25">
        <v>46243</v>
      </c>
      <c r="B21198" s="31">
        <v>0.63541666666666663</v>
      </c>
      <c r="C21198" s="46"/>
      <c r="D21198" s="29">
        <v>46243.635416666664</v>
      </c>
      <c r="E21198" s="15" t="str">
        <f>IF(AND($B$6=NB!$A$17,$B$8&gt;0),'Ersparnisberechnung Sommertarif'!$B$8*SLP!C21178,"")</f>
        <v/>
      </c>
    </row>
    <row r="21199" spans="1:5" x14ac:dyDescent="0.3">
      <c r="A21199" s="25">
        <v>46243</v>
      </c>
      <c r="B21199" s="31">
        <v>0.64583333333333337</v>
      </c>
      <c r="C21199" s="46"/>
      <c r="D21199" s="29">
        <v>46243.645833333336</v>
      </c>
      <c r="E21199" s="15" t="str">
        <f>IF(AND($B$6=NB!$A$17,$B$8&gt;0),'Ersparnisberechnung Sommertarif'!$B$8*SLP!C21179,"")</f>
        <v/>
      </c>
    </row>
    <row r="21200" spans="1:5" x14ac:dyDescent="0.3">
      <c r="A21200" s="25">
        <v>46243</v>
      </c>
      <c r="B21200" s="31">
        <v>0.65625</v>
      </c>
      <c r="C21200" s="46"/>
      <c r="D21200" s="29">
        <v>46243.65625</v>
      </c>
      <c r="E21200" s="15" t="str">
        <f>IF(AND($B$6=NB!$A$17,$B$8&gt;0),'Ersparnisberechnung Sommertarif'!$B$8*SLP!C21180,"")</f>
        <v/>
      </c>
    </row>
    <row r="21201" spans="1:5" x14ac:dyDescent="0.3">
      <c r="A21201" s="25">
        <v>46243</v>
      </c>
      <c r="B21201" s="31">
        <v>0.66666666666666663</v>
      </c>
      <c r="C21201" s="46"/>
      <c r="D21201" s="29">
        <v>46243.666666666664</v>
      </c>
      <c r="E21201" s="15" t="str">
        <f>IF(AND($B$6=NB!$A$17,$B$8&gt;0),'Ersparnisberechnung Sommertarif'!$B$8*SLP!C21181,"")</f>
        <v/>
      </c>
    </row>
    <row r="21202" spans="1:5" x14ac:dyDescent="0.3">
      <c r="A21202" s="25">
        <v>46243</v>
      </c>
      <c r="B21202" s="31">
        <v>0.67708333333333337</v>
      </c>
      <c r="C21202" s="46"/>
      <c r="D21202" s="29">
        <v>46243.677083333336</v>
      </c>
      <c r="E21202" s="15" t="str">
        <f>IF(AND($B$6=NB!$A$17,$B$8&gt;0),'Ersparnisberechnung Sommertarif'!$B$8*SLP!C21182,"")</f>
        <v/>
      </c>
    </row>
    <row r="21203" spans="1:5" x14ac:dyDescent="0.3">
      <c r="A21203" s="25">
        <v>46243</v>
      </c>
      <c r="B21203" s="31">
        <v>0.6875</v>
      </c>
      <c r="C21203" s="46"/>
      <c r="D21203" s="29">
        <v>46243.6875</v>
      </c>
      <c r="E21203" s="15" t="str">
        <f>IF(AND($B$6=NB!$A$17,$B$8&gt;0),'Ersparnisberechnung Sommertarif'!$B$8*SLP!C21183,"")</f>
        <v/>
      </c>
    </row>
    <row r="21204" spans="1:5" x14ac:dyDescent="0.3">
      <c r="A21204" s="25">
        <v>46243</v>
      </c>
      <c r="B21204" s="31">
        <v>0.69791666666666663</v>
      </c>
      <c r="C21204" s="46"/>
      <c r="D21204" s="29">
        <v>46243.697916666664</v>
      </c>
      <c r="E21204" s="15" t="str">
        <f>IF(AND($B$6=NB!$A$17,$B$8&gt;0),'Ersparnisberechnung Sommertarif'!$B$8*SLP!C21184,"")</f>
        <v/>
      </c>
    </row>
    <row r="21205" spans="1:5" x14ac:dyDescent="0.3">
      <c r="A21205" s="25">
        <v>46243</v>
      </c>
      <c r="B21205" s="31">
        <v>0.70833333333333337</v>
      </c>
      <c r="C21205" s="46"/>
      <c r="D21205" s="29">
        <v>46243.708333333336</v>
      </c>
      <c r="E21205" s="15" t="str">
        <f>IF(AND($B$6=NB!$A$17,$B$8&gt;0),'Ersparnisberechnung Sommertarif'!$B$8*SLP!C21185,"")</f>
        <v/>
      </c>
    </row>
    <row r="21206" spans="1:5" x14ac:dyDescent="0.3">
      <c r="A21206" s="25">
        <v>46243</v>
      </c>
      <c r="B21206" s="31">
        <v>0.71875</v>
      </c>
      <c r="C21206" s="46"/>
      <c r="D21206" s="29">
        <v>46243.71875</v>
      </c>
      <c r="E21206" s="15" t="str">
        <f>IF(AND($B$6=NB!$A$17,$B$8&gt;0),'Ersparnisberechnung Sommertarif'!$B$8*SLP!C21186,"")</f>
        <v/>
      </c>
    </row>
    <row r="21207" spans="1:5" x14ac:dyDescent="0.3">
      <c r="A21207" s="25">
        <v>46243</v>
      </c>
      <c r="B21207" s="31">
        <v>0.72916666666666663</v>
      </c>
      <c r="C21207" s="46"/>
      <c r="D21207" s="29">
        <v>46243.729166666664</v>
      </c>
      <c r="E21207" s="15" t="str">
        <f>IF(AND($B$6=NB!$A$17,$B$8&gt;0),'Ersparnisberechnung Sommertarif'!$B$8*SLP!C21187,"")</f>
        <v/>
      </c>
    </row>
    <row r="21208" spans="1:5" x14ac:dyDescent="0.3">
      <c r="A21208" s="25">
        <v>46243</v>
      </c>
      <c r="B21208" s="31">
        <v>0.73958333333333337</v>
      </c>
      <c r="C21208" s="46"/>
      <c r="D21208" s="29">
        <v>46243.739583333336</v>
      </c>
      <c r="E21208" s="15" t="str">
        <f>IF(AND($B$6=NB!$A$17,$B$8&gt;0),'Ersparnisberechnung Sommertarif'!$B$8*SLP!C21188,"")</f>
        <v/>
      </c>
    </row>
    <row r="21209" spans="1:5" x14ac:dyDescent="0.3">
      <c r="A21209" s="25">
        <v>46243</v>
      </c>
      <c r="B21209" s="31">
        <v>0.75</v>
      </c>
      <c r="C21209" s="46"/>
      <c r="D21209" s="29">
        <v>46243.75</v>
      </c>
      <c r="E21209" s="15" t="str">
        <f>IF(AND($B$6=NB!$A$17,$B$8&gt;0),'Ersparnisberechnung Sommertarif'!$B$8*SLP!C21189,"")</f>
        <v/>
      </c>
    </row>
    <row r="21210" spans="1:5" x14ac:dyDescent="0.3">
      <c r="A21210" s="25">
        <v>46243</v>
      </c>
      <c r="B21210" s="31">
        <v>0.76041666666666663</v>
      </c>
      <c r="C21210" s="46"/>
      <c r="D21210" s="29">
        <v>46243.760416666664</v>
      </c>
      <c r="E21210" s="15" t="str">
        <f>IF(AND($B$6=NB!$A$17,$B$8&gt;0),'Ersparnisberechnung Sommertarif'!$B$8*SLP!C21190,"")</f>
        <v/>
      </c>
    </row>
    <row r="21211" spans="1:5" x14ac:dyDescent="0.3">
      <c r="A21211" s="25">
        <v>46243</v>
      </c>
      <c r="B21211" s="31">
        <v>0.77083333333333337</v>
      </c>
      <c r="C21211" s="46"/>
      <c r="D21211" s="29">
        <v>46243.770833333336</v>
      </c>
      <c r="E21211" s="15" t="str">
        <f>IF(AND($B$6=NB!$A$17,$B$8&gt;0),'Ersparnisberechnung Sommertarif'!$B$8*SLP!C21191,"")</f>
        <v/>
      </c>
    </row>
    <row r="21212" spans="1:5" x14ac:dyDescent="0.3">
      <c r="A21212" s="25">
        <v>46243</v>
      </c>
      <c r="B21212" s="31">
        <v>0.78125</v>
      </c>
      <c r="C21212" s="46"/>
      <c r="D21212" s="29">
        <v>46243.78125</v>
      </c>
      <c r="E21212" s="15" t="str">
        <f>IF(AND($B$6=NB!$A$17,$B$8&gt;0),'Ersparnisberechnung Sommertarif'!$B$8*SLP!C21192,"")</f>
        <v/>
      </c>
    </row>
    <row r="21213" spans="1:5" x14ac:dyDescent="0.3">
      <c r="A21213" s="25">
        <v>46243</v>
      </c>
      <c r="B21213" s="31">
        <v>0.79166666666666663</v>
      </c>
      <c r="C21213" s="46"/>
      <c r="D21213" s="29">
        <v>46243.791666666664</v>
      </c>
      <c r="E21213" s="15" t="str">
        <f>IF(AND($B$6=NB!$A$17,$B$8&gt;0),'Ersparnisberechnung Sommertarif'!$B$8*SLP!C21193,"")</f>
        <v/>
      </c>
    </row>
    <row r="21214" spans="1:5" x14ac:dyDescent="0.3">
      <c r="A21214" s="25">
        <v>46243</v>
      </c>
      <c r="B21214" s="31">
        <v>0.80208333333333337</v>
      </c>
      <c r="C21214" s="46"/>
      <c r="D21214" s="29">
        <v>46243.802083333336</v>
      </c>
      <c r="E21214" s="15" t="str">
        <f>IF(AND($B$6=NB!$A$17,$B$8&gt;0),'Ersparnisberechnung Sommertarif'!$B$8*SLP!C21194,"")</f>
        <v/>
      </c>
    </row>
    <row r="21215" spans="1:5" x14ac:dyDescent="0.3">
      <c r="A21215" s="25">
        <v>46243</v>
      </c>
      <c r="B21215" s="31">
        <v>0.8125</v>
      </c>
      <c r="C21215" s="46"/>
      <c r="D21215" s="29">
        <v>46243.8125</v>
      </c>
      <c r="E21215" s="15" t="str">
        <f>IF(AND($B$6=NB!$A$17,$B$8&gt;0),'Ersparnisberechnung Sommertarif'!$B$8*SLP!C21195,"")</f>
        <v/>
      </c>
    </row>
    <row r="21216" spans="1:5" x14ac:dyDescent="0.3">
      <c r="A21216" s="25">
        <v>46243</v>
      </c>
      <c r="B21216" s="31">
        <v>0.82291666666666663</v>
      </c>
      <c r="C21216" s="46"/>
      <c r="D21216" s="29">
        <v>46243.822916666664</v>
      </c>
      <c r="E21216" s="15" t="str">
        <f>IF(AND($B$6=NB!$A$17,$B$8&gt;0),'Ersparnisberechnung Sommertarif'!$B$8*SLP!C21196,"")</f>
        <v/>
      </c>
    </row>
    <row r="21217" spans="1:5" x14ac:dyDescent="0.3">
      <c r="A21217" s="25">
        <v>46243</v>
      </c>
      <c r="B21217" s="31">
        <v>0.83333333333333337</v>
      </c>
      <c r="C21217" s="46"/>
      <c r="D21217" s="29">
        <v>46243.833333333336</v>
      </c>
      <c r="E21217" s="15" t="str">
        <f>IF(AND($B$6=NB!$A$17,$B$8&gt;0),'Ersparnisberechnung Sommertarif'!$B$8*SLP!C21197,"")</f>
        <v/>
      </c>
    </row>
    <row r="21218" spans="1:5" x14ac:dyDescent="0.3">
      <c r="A21218" s="25">
        <v>46243</v>
      </c>
      <c r="B21218" s="31">
        <v>0.84375</v>
      </c>
      <c r="C21218" s="46"/>
      <c r="D21218" s="29">
        <v>46243.84375</v>
      </c>
      <c r="E21218" s="15" t="str">
        <f>IF(AND($B$6=NB!$A$17,$B$8&gt;0),'Ersparnisberechnung Sommertarif'!$B$8*SLP!C21198,"")</f>
        <v/>
      </c>
    </row>
    <row r="21219" spans="1:5" x14ac:dyDescent="0.3">
      <c r="A21219" s="25">
        <v>46243</v>
      </c>
      <c r="B21219" s="31">
        <v>0.85416666666666663</v>
      </c>
      <c r="C21219" s="46"/>
      <c r="D21219" s="29">
        <v>46243.854166666664</v>
      </c>
      <c r="E21219" s="15" t="str">
        <f>IF(AND($B$6=NB!$A$17,$B$8&gt;0),'Ersparnisberechnung Sommertarif'!$B$8*SLP!C21199,"")</f>
        <v/>
      </c>
    </row>
    <row r="21220" spans="1:5" x14ac:dyDescent="0.3">
      <c r="A21220" s="25">
        <v>46243</v>
      </c>
      <c r="B21220" s="31">
        <v>0.86458333333333337</v>
      </c>
      <c r="C21220" s="46"/>
      <c r="D21220" s="29">
        <v>46243.864583333336</v>
      </c>
      <c r="E21220" s="15" t="str">
        <f>IF(AND($B$6=NB!$A$17,$B$8&gt;0),'Ersparnisberechnung Sommertarif'!$B$8*SLP!C21200,"")</f>
        <v/>
      </c>
    </row>
    <row r="21221" spans="1:5" x14ac:dyDescent="0.3">
      <c r="A21221" s="25">
        <v>46243</v>
      </c>
      <c r="B21221" s="31">
        <v>0.875</v>
      </c>
      <c r="C21221" s="46"/>
      <c r="D21221" s="29">
        <v>46243.875</v>
      </c>
      <c r="E21221" s="15" t="str">
        <f>IF(AND($B$6=NB!$A$17,$B$8&gt;0),'Ersparnisberechnung Sommertarif'!$B$8*SLP!C21201,"")</f>
        <v/>
      </c>
    </row>
    <row r="21222" spans="1:5" x14ac:dyDescent="0.3">
      <c r="A21222" s="25">
        <v>46243</v>
      </c>
      <c r="B21222" s="31">
        <v>0.88541666666666663</v>
      </c>
      <c r="C21222" s="46"/>
      <c r="D21222" s="29">
        <v>46243.885416666664</v>
      </c>
      <c r="E21222" s="15" t="str">
        <f>IF(AND($B$6=NB!$A$17,$B$8&gt;0),'Ersparnisberechnung Sommertarif'!$B$8*SLP!C21202,"")</f>
        <v/>
      </c>
    </row>
    <row r="21223" spans="1:5" x14ac:dyDescent="0.3">
      <c r="A21223" s="25">
        <v>46243</v>
      </c>
      <c r="B21223" s="31">
        <v>0.89583333333333337</v>
      </c>
      <c r="C21223" s="46"/>
      <c r="D21223" s="29">
        <v>46243.895833333336</v>
      </c>
      <c r="E21223" s="15" t="str">
        <f>IF(AND($B$6=NB!$A$17,$B$8&gt;0),'Ersparnisberechnung Sommertarif'!$B$8*SLP!C21203,"")</f>
        <v/>
      </c>
    </row>
    <row r="21224" spans="1:5" x14ac:dyDescent="0.3">
      <c r="A21224" s="25">
        <v>46243</v>
      </c>
      <c r="B21224" s="31">
        <v>0.90625</v>
      </c>
      <c r="C21224" s="46"/>
      <c r="D21224" s="29">
        <v>46243.90625</v>
      </c>
      <c r="E21224" s="15" t="str">
        <f>IF(AND($B$6=NB!$A$17,$B$8&gt;0),'Ersparnisberechnung Sommertarif'!$B$8*SLP!C21204,"")</f>
        <v/>
      </c>
    </row>
    <row r="21225" spans="1:5" x14ac:dyDescent="0.3">
      <c r="A21225" s="25">
        <v>46243</v>
      </c>
      <c r="B21225" s="31">
        <v>0.91666666666666663</v>
      </c>
      <c r="C21225" s="46"/>
      <c r="D21225" s="29">
        <v>46243.916666666664</v>
      </c>
      <c r="E21225" s="15" t="str">
        <f>IF(AND($B$6=NB!$A$17,$B$8&gt;0),'Ersparnisberechnung Sommertarif'!$B$8*SLP!C21205,"")</f>
        <v/>
      </c>
    </row>
    <row r="21226" spans="1:5" x14ac:dyDescent="0.3">
      <c r="A21226" s="25">
        <v>46243</v>
      </c>
      <c r="B21226" s="31">
        <v>0.92708333333333337</v>
      </c>
      <c r="C21226" s="46"/>
      <c r="D21226" s="29">
        <v>46243.927083333336</v>
      </c>
      <c r="E21226" s="15" t="str">
        <f>IF(AND($B$6=NB!$A$17,$B$8&gt;0),'Ersparnisberechnung Sommertarif'!$B$8*SLP!C21206,"")</f>
        <v/>
      </c>
    </row>
    <row r="21227" spans="1:5" x14ac:dyDescent="0.3">
      <c r="A21227" s="25">
        <v>46243</v>
      </c>
      <c r="B21227" s="31">
        <v>0.9375</v>
      </c>
      <c r="C21227" s="46"/>
      <c r="D21227" s="29">
        <v>46243.9375</v>
      </c>
      <c r="E21227" s="15" t="str">
        <f>IF(AND($B$6=NB!$A$17,$B$8&gt;0),'Ersparnisberechnung Sommertarif'!$B$8*SLP!C21207,"")</f>
        <v/>
      </c>
    </row>
    <row r="21228" spans="1:5" x14ac:dyDescent="0.3">
      <c r="A21228" s="25">
        <v>46243</v>
      </c>
      <c r="B21228" s="31">
        <v>0.94791666666666663</v>
      </c>
      <c r="C21228" s="46"/>
      <c r="D21228" s="29">
        <v>46243.947916666664</v>
      </c>
      <c r="E21228" s="15" t="str">
        <f>IF(AND($B$6=NB!$A$17,$B$8&gt;0),'Ersparnisberechnung Sommertarif'!$B$8*SLP!C21208,"")</f>
        <v/>
      </c>
    </row>
    <row r="21229" spans="1:5" x14ac:dyDescent="0.3">
      <c r="A21229" s="25">
        <v>46243</v>
      </c>
      <c r="B21229" s="31">
        <v>0.95833333333333337</v>
      </c>
      <c r="C21229" s="46"/>
      <c r="D21229" s="29">
        <v>46243.958333333336</v>
      </c>
      <c r="E21229" s="15" t="str">
        <f>IF(AND($B$6=NB!$A$17,$B$8&gt;0),'Ersparnisberechnung Sommertarif'!$B$8*SLP!C21209,"")</f>
        <v/>
      </c>
    </row>
    <row r="21230" spans="1:5" x14ac:dyDescent="0.3">
      <c r="A21230" s="25">
        <v>46243</v>
      </c>
      <c r="B21230" s="31">
        <v>0.96875</v>
      </c>
      <c r="C21230" s="46"/>
      <c r="D21230" s="29">
        <v>46243.96875</v>
      </c>
      <c r="E21230" s="15" t="str">
        <f>IF(AND($B$6=NB!$A$17,$B$8&gt;0),'Ersparnisberechnung Sommertarif'!$B$8*SLP!C21210,"")</f>
        <v/>
      </c>
    </row>
    <row r="21231" spans="1:5" x14ac:dyDescent="0.3">
      <c r="A21231" s="25">
        <v>46243</v>
      </c>
      <c r="B21231" s="31">
        <v>0.97916666666666663</v>
      </c>
      <c r="C21231" s="46"/>
      <c r="D21231" s="29">
        <v>46243.979166666664</v>
      </c>
      <c r="E21231" s="15" t="str">
        <f>IF(AND($B$6=NB!$A$17,$B$8&gt;0),'Ersparnisberechnung Sommertarif'!$B$8*SLP!C21211,"")</f>
        <v/>
      </c>
    </row>
    <row r="21232" spans="1:5" x14ac:dyDescent="0.3">
      <c r="A21232" s="25">
        <v>46243</v>
      </c>
      <c r="B21232" s="31">
        <v>0.98958333333333337</v>
      </c>
      <c r="C21232" s="46"/>
      <c r="D21232" s="29">
        <v>46243.989583333336</v>
      </c>
      <c r="E21232" s="15" t="str">
        <f>IF(AND($B$6=NB!$A$17,$B$8&gt;0),'Ersparnisberechnung Sommertarif'!$B$8*SLP!C21212,"")</f>
        <v/>
      </c>
    </row>
    <row r="21233" spans="1:5" x14ac:dyDescent="0.3">
      <c r="A21233" s="25">
        <v>46244</v>
      </c>
      <c r="B21233" s="31">
        <v>0</v>
      </c>
      <c r="C21233" s="46"/>
      <c r="D21233" s="29">
        <v>46244</v>
      </c>
      <c r="E21233" s="15" t="str">
        <f>IF(AND($B$6=NB!$A$17,$B$8&gt;0),'Ersparnisberechnung Sommertarif'!$B$8*SLP!C21213,"")</f>
        <v/>
      </c>
    </row>
    <row r="21234" spans="1:5" x14ac:dyDescent="0.3">
      <c r="A21234" s="25">
        <v>46244</v>
      </c>
      <c r="B21234" s="31">
        <v>1.0416666666666666E-2</v>
      </c>
      <c r="C21234" s="46"/>
      <c r="D21234" s="29">
        <v>46244.010416666664</v>
      </c>
      <c r="E21234" s="15" t="str">
        <f>IF(AND($B$6=NB!$A$17,$B$8&gt;0),'Ersparnisberechnung Sommertarif'!$B$8*SLP!C21214,"")</f>
        <v/>
      </c>
    </row>
    <row r="21235" spans="1:5" x14ac:dyDescent="0.3">
      <c r="A21235" s="25">
        <v>46244</v>
      </c>
      <c r="B21235" s="31">
        <v>2.0833333333333332E-2</v>
      </c>
      <c r="C21235" s="46"/>
      <c r="D21235" s="29">
        <v>46244.020833333336</v>
      </c>
      <c r="E21235" s="15" t="str">
        <f>IF(AND($B$6=NB!$A$17,$B$8&gt;0),'Ersparnisberechnung Sommertarif'!$B$8*SLP!C21215,"")</f>
        <v/>
      </c>
    </row>
    <row r="21236" spans="1:5" x14ac:dyDescent="0.3">
      <c r="A21236" s="25">
        <v>46244</v>
      </c>
      <c r="B21236" s="31">
        <v>3.125E-2</v>
      </c>
      <c r="C21236" s="46"/>
      <c r="D21236" s="29">
        <v>46244.03125</v>
      </c>
      <c r="E21236" s="15" t="str">
        <f>IF(AND($B$6=NB!$A$17,$B$8&gt;0),'Ersparnisberechnung Sommertarif'!$B$8*SLP!C21216,"")</f>
        <v/>
      </c>
    </row>
    <row r="21237" spans="1:5" x14ac:dyDescent="0.3">
      <c r="A21237" s="25">
        <v>46244</v>
      </c>
      <c r="B21237" s="31">
        <v>4.1666666666666664E-2</v>
      </c>
      <c r="C21237" s="46"/>
      <c r="D21237" s="29">
        <v>46244.041666666664</v>
      </c>
      <c r="E21237" s="15" t="str">
        <f>IF(AND($B$6=NB!$A$17,$B$8&gt;0),'Ersparnisberechnung Sommertarif'!$B$8*SLP!C21217,"")</f>
        <v/>
      </c>
    </row>
    <row r="21238" spans="1:5" x14ac:dyDescent="0.3">
      <c r="A21238" s="25">
        <v>46244</v>
      </c>
      <c r="B21238" s="31">
        <v>5.2083333333333336E-2</v>
      </c>
      <c r="C21238" s="46"/>
      <c r="D21238" s="29">
        <v>46244.052083333336</v>
      </c>
      <c r="E21238" s="15" t="str">
        <f>IF(AND($B$6=NB!$A$17,$B$8&gt;0),'Ersparnisberechnung Sommertarif'!$B$8*SLP!C21218,"")</f>
        <v/>
      </c>
    </row>
    <row r="21239" spans="1:5" x14ac:dyDescent="0.3">
      <c r="A21239" s="25">
        <v>46244</v>
      </c>
      <c r="B21239" s="31">
        <v>6.25E-2</v>
      </c>
      <c r="C21239" s="46"/>
      <c r="D21239" s="29">
        <v>46244.0625</v>
      </c>
      <c r="E21239" s="15" t="str">
        <f>IF(AND($B$6=NB!$A$17,$B$8&gt;0),'Ersparnisberechnung Sommertarif'!$B$8*SLP!C21219,"")</f>
        <v/>
      </c>
    </row>
    <row r="21240" spans="1:5" x14ac:dyDescent="0.3">
      <c r="A21240" s="25">
        <v>46244</v>
      </c>
      <c r="B21240" s="31">
        <v>7.2916666666666671E-2</v>
      </c>
      <c r="C21240" s="46"/>
      <c r="D21240" s="29">
        <v>46244.072916666664</v>
      </c>
      <c r="E21240" s="15" t="str">
        <f>IF(AND($B$6=NB!$A$17,$B$8&gt;0),'Ersparnisberechnung Sommertarif'!$B$8*SLP!C21220,"")</f>
        <v/>
      </c>
    </row>
    <row r="21241" spans="1:5" x14ac:dyDescent="0.3">
      <c r="A21241" s="25">
        <v>46244</v>
      </c>
      <c r="B21241" s="31">
        <v>8.3333333333333329E-2</v>
      </c>
      <c r="C21241" s="46"/>
      <c r="D21241" s="29">
        <v>46244.083333333336</v>
      </c>
      <c r="E21241" s="15" t="str">
        <f>IF(AND($B$6=NB!$A$17,$B$8&gt;0),'Ersparnisberechnung Sommertarif'!$B$8*SLP!C21221,"")</f>
        <v/>
      </c>
    </row>
    <row r="21242" spans="1:5" x14ac:dyDescent="0.3">
      <c r="A21242" s="25">
        <v>46244</v>
      </c>
      <c r="B21242" s="31">
        <v>9.375E-2</v>
      </c>
      <c r="C21242" s="46"/>
      <c r="D21242" s="29">
        <v>46244.09375</v>
      </c>
      <c r="E21242" s="15" t="str">
        <f>IF(AND($B$6=NB!$A$17,$B$8&gt;0),'Ersparnisberechnung Sommertarif'!$B$8*SLP!C21222,"")</f>
        <v/>
      </c>
    </row>
    <row r="21243" spans="1:5" x14ac:dyDescent="0.3">
      <c r="A21243" s="25">
        <v>46244</v>
      </c>
      <c r="B21243" s="31">
        <v>0.10416666666666667</v>
      </c>
      <c r="C21243" s="46"/>
      <c r="D21243" s="29">
        <v>46244.104166666664</v>
      </c>
      <c r="E21243" s="15" t="str">
        <f>IF(AND($B$6=NB!$A$17,$B$8&gt;0),'Ersparnisberechnung Sommertarif'!$B$8*SLP!C21223,"")</f>
        <v/>
      </c>
    </row>
    <row r="21244" spans="1:5" x14ac:dyDescent="0.3">
      <c r="A21244" s="25">
        <v>46244</v>
      </c>
      <c r="B21244" s="31">
        <v>0.11458333333333333</v>
      </c>
      <c r="C21244" s="46"/>
      <c r="D21244" s="29">
        <v>46244.114583333336</v>
      </c>
      <c r="E21244" s="15" t="str">
        <f>IF(AND($B$6=NB!$A$17,$B$8&gt;0),'Ersparnisberechnung Sommertarif'!$B$8*SLP!C21224,"")</f>
        <v/>
      </c>
    </row>
    <row r="21245" spans="1:5" x14ac:dyDescent="0.3">
      <c r="A21245" s="25">
        <v>46244</v>
      </c>
      <c r="B21245" s="31">
        <v>0.125</v>
      </c>
      <c r="C21245" s="46"/>
      <c r="D21245" s="29">
        <v>46244.125</v>
      </c>
      <c r="E21245" s="15" t="str">
        <f>IF(AND($B$6=NB!$A$17,$B$8&gt;0),'Ersparnisberechnung Sommertarif'!$B$8*SLP!C21225,"")</f>
        <v/>
      </c>
    </row>
    <row r="21246" spans="1:5" x14ac:dyDescent="0.3">
      <c r="A21246" s="25">
        <v>46244</v>
      </c>
      <c r="B21246" s="31">
        <v>0.13541666666666666</v>
      </c>
      <c r="C21246" s="46"/>
      <c r="D21246" s="29">
        <v>46244.135416666664</v>
      </c>
      <c r="E21246" s="15" t="str">
        <f>IF(AND($B$6=NB!$A$17,$B$8&gt;0),'Ersparnisberechnung Sommertarif'!$B$8*SLP!C21226,"")</f>
        <v/>
      </c>
    </row>
    <row r="21247" spans="1:5" x14ac:dyDescent="0.3">
      <c r="A21247" s="25">
        <v>46244</v>
      </c>
      <c r="B21247" s="31">
        <v>0.14583333333333334</v>
      </c>
      <c r="C21247" s="46"/>
      <c r="D21247" s="29">
        <v>46244.145833333336</v>
      </c>
      <c r="E21247" s="15" t="str">
        <f>IF(AND($B$6=NB!$A$17,$B$8&gt;0),'Ersparnisberechnung Sommertarif'!$B$8*SLP!C21227,"")</f>
        <v/>
      </c>
    </row>
    <row r="21248" spans="1:5" x14ac:dyDescent="0.3">
      <c r="A21248" s="25">
        <v>46244</v>
      </c>
      <c r="B21248" s="31">
        <v>0.15625</v>
      </c>
      <c r="C21248" s="46"/>
      <c r="D21248" s="29">
        <v>46244.15625</v>
      </c>
      <c r="E21248" s="15" t="str">
        <f>IF(AND($B$6=NB!$A$17,$B$8&gt;0),'Ersparnisberechnung Sommertarif'!$B$8*SLP!C21228,"")</f>
        <v/>
      </c>
    </row>
    <row r="21249" spans="1:5" x14ac:dyDescent="0.3">
      <c r="A21249" s="25">
        <v>46244</v>
      </c>
      <c r="B21249" s="31">
        <v>0.16666666666666666</v>
      </c>
      <c r="C21249" s="46"/>
      <c r="D21249" s="29">
        <v>46244.166666666664</v>
      </c>
      <c r="E21249" s="15" t="str">
        <f>IF(AND($B$6=NB!$A$17,$B$8&gt;0),'Ersparnisberechnung Sommertarif'!$B$8*SLP!C21229,"")</f>
        <v/>
      </c>
    </row>
    <row r="21250" spans="1:5" x14ac:dyDescent="0.3">
      <c r="A21250" s="25">
        <v>46244</v>
      </c>
      <c r="B21250" s="31">
        <v>0.17708333333333334</v>
      </c>
      <c r="C21250" s="46"/>
      <c r="D21250" s="29">
        <v>46244.177083333336</v>
      </c>
      <c r="E21250" s="15" t="str">
        <f>IF(AND($B$6=NB!$A$17,$B$8&gt;0),'Ersparnisberechnung Sommertarif'!$B$8*SLP!C21230,"")</f>
        <v/>
      </c>
    </row>
    <row r="21251" spans="1:5" x14ac:dyDescent="0.3">
      <c r="A21251" s="25">
        <v>46244</v>
      </c>
      <c r="B21251" s="31">
        <v>0.1875</v>
      </c>
      <c r="C21251" s="46"/>
      <c r="D21251" s="29">
        <v>46244.1875</v>
      </c>
      <c r="E21251" s="15" t="str">
        <f>IF(AND($B$6=NB!$A$17,$B$8&gt;0),'Ersparnisberechnung Sommertarif'!$B$8*SLP!C21231,"")</f>
        <v/>
      </c>
    </row>
    <row r="21252" spans="1:5" x14ac:dyDescent="0.3">
      <c r="A21252" s="25">
        <v>46244</v>
      </c>
      <c r="B21252" s="31">
        <v>0.19791666666666666</v>
      </c>
      <c r="C21252" s="46"/>
      <c r="D21252" s="29">
        <v>46244.197916666664</v>
      </c>
      <c r="E21252" s="15" t="str">
        <f>IF(AND($B$6=NB!$A$17,$B$8&gt;0),'Ersparnisberechnung Sommertarif'!$B$8*SLP!C21232,"")</f>
        <v/>
      </c>
    </row>
    <row r="21253" spans="1:5" x14ac:dyDescent="0.3">
      <c r="A21253" s="25">
        <v>46244</v>
      </c>
      <c r="B21253" s="31">
        <v>0.20833333333333334</v>
      </c>
      <c r="C21253" s="46"/>
      <c r="D21253" s="29">
        <v>46244.208333333336</v>
      </c>
      <c r="E21253" s="15" t="str">
        <f>IF(AND($B$6=NB!$A$17,$B$8&gt;0),'Ersparnisberechnung Sommertarif'!$B$8*SLP!C21233,"")</f>
        <v/>
      </c>
    </row>
    <row r="21254" spans="1:5" x14ac:dyDescent="0.3">
      <c r="A21254" s="25">
        <v>46244</v>
      </c>
      <c r="B21254" s="31">
        <v>0.21875</v>
      </c>
      <c r="C21254" s="46"/>
      <c r="D21254" s="29">
        <v>46244.21875</v>
      </c>
      <c r="E21254" s="15" t="str">
        <f>IF(AND($B$6=NB!$A$17,$B$8&gt;0),'Ersparnisberechnung Sommertarif'!$B$8*SLP!C21234,"")</f>
        <v/>
      </c>
    </row>
    <row r="21255" spans="1:5" x14ac:dyDescent="0.3">
      <c r="A21255" s="25">
        <v>46244</v>
      </c>
      <c r="B21255" s="31">
        <v>0.22916666666666666</v>
      </c>
      <c r="C21255" s="46"/>
      <c r="D21255" s="29">
        <v>46244.229166666664</v>
      </c>
      <c r="E21255" s="15" t="str">
        <f>IF(AND($B$6=NB!$A$17,$B$8&gt;0),'Ersparnisberechnung Sommertarif'!$B$8*SLP!C21235,"")</f>
        <v/>
      </c>
    </row>
    <row r="21256" spans="1:5" x14ac:dyDescent="0.3">
      <c r="A21256" s="25">
        <v>46244</v>
      </c>
      <c r="B21256" s="31">
        <v>0.23958333333333334</v>
      </c>
      <c r="C21256" s="46"/>
      <c r="D21256" s="29">
        <v>46244.239583333336</v>
      </c>
      <c r="E21256" s="15" t="str">
        <f>IF(AND($B$6=NB!$A$17,$B$8&gt;0),'Ersparnisberechnung Sommertarif'!$B$8*SLP!C21236,"")</f>
        <v/>
      </c>
    </row>
    <row r="21257" spans="1:5" x14ac:dyDescent="0.3">
      <c r="A21257" s="25">
        <v>46244</v>
      </c>
      <c r="B21257" s="31">
        <v>0.25</v>
      </c>
      <c r="C21257" s="46"/>
      <c r="D21257" s="29">
        <v>46244.25</v>
      </c>
      <c r="E21257" s="15" t="str">
        <f>IF(AND($B$6=NB!$A$17,$B$8&gt;0),'Ersparnisberechnung Sommertarif'!$B$8*SLP!C21237,"")</f>
        <v/>
      </c>
    </row>
    <row r="21258" spans="1:5" x14ac:dyDescent="0.3">
      <c r="A21258" s="25">
        <v>46244</v>
      </c>
      <c r="B21258" s="31">
        <v>0.26041666666666669</v>
      </c>
      <c r="C21258" s="46"/>
      <c r="D21258" s="29">
        <v>46244.260416666664</v>
      </c>
      <c r="E21258" s="15" t="str">
        <f>IF(AND($B$6=NB!$A$17,$B$8&gt;0),'Ersparnisberechnung Sommertarif'!$B$8*SLP!C21238,"")</f>
        <v/>
      </c>
    </row>
    <row r="21259" spans="1:5" x14ac:dyDescent="0.3">
      <c r="A21259" s="25">
        <v>46244</v>
      </c>
      <c r="B21259" s="31">
        <v>0.27083333333333331</v>
      </c>
      <c r="C21259" s="46"/>
      <c r="D21259" s="29">
        <v>46244.270833333336</v>
      </c>
      <c r="E21259" s="15" t="str">
        <f>IF(AND($B$6=NB!$A$17,$B$8&gt;0),'Ersparnisberechnung Sommertarif'!$B$8*SLP!C21239,"")</f>
        <v/>
      </c>
    </row>
    <row r="21260" spans="1:5" x14ac:dyDescent="0.3">
      <c r="A21260" s="25">
        <v>46244</v>
      </c>
      <c r="B21260" s="31">
        <v>0.28125</v>
      </c>
      <c r="C21260" s="46"/>
      <c r="D21260" s="29">
        <v>46244.28125</v>
      </c>
      <c r="E21260" s="15" t="str">
        <f>IF(AND($B$6=NB!$A$17,$B$8&gt;0),'Ersparnisberechnung Sommertarif'!$B$8*SLP!C21240,"")</f>
        <v/>
      </c>
    </row>
    <row r="21261" spans="1:5" x14ac:dyDescent="0.3">
      <c r="A21261" s="25">
        <v>46244</v>
      </c>
      <c r="B21261" s="31">
        <v>0.29166666666666669</v>
      </c>
      <c r="C21261" s="46"/>
      <c r="D21261" s="29">
        <v>46244.291666666664</v>
      </c>
      <c r="E21261" s="15" t="str">
        <f>IF(AND($B$6=NB!$A$17,$B$8&gt;0),'Ersparnisberechnung Sommertarif'!$B$8*SLP!C21241,"")</f>
        <v/>
      </c>
    </row>
    <row r="21262" spans="1:5" x14ac:dyDescent="0.3">
      <c r="A21262" s="25">
        <v>46244</v>
      </c>
      <c r="B21262" s="31">
        <v>0.30208333333333331</v>
      </c>
      <c r="C21262" s="46"/>
      <c r="D21262" s="29">
        <v>46244.302083333336</v>
      </c>
      <c r="E21262" s="15" t="str">
        <f>IF(AND($B$6=NB!$A$17,$B$8&gt;0),'Ersparnisberechnung Sommertarif'!$B$8*SLP!C21242,"")</f>
        <v/>
      </c>
    </row>
    <row r="21263" spans="1:5" x14ac:dyDescent="0.3">
      <c r="A21263" s="25">
        <v>46244</v>
      </c>
      <c r="B21263" s="31">
        <v>0.3125</v>
      </c>
      <c r="C21263" s="46"/>
      <c r="D21263" s="29">
        <v>46244.3125</v>
      </c>
      <c r="E21263" s="15" t="str">
        <f>IF(AND($B$6=NB!$A$17,$B$8&gt;0),'Ersparnisberechnung Sommertarif'!$B$8*SLP!C21243,"")</f>
        <v/>
      </c>
    </row>
    <row r="21264" spans="1:5" x14ac:dyDescent="0.3">
      <c r="A21264" s="25">
        <v>46244</v>
      </c>
      <c r="B21264" s="31">
        <v>0.32291666666666669</v>
      </c>
      <c r="C21264" s="46"/>
      <c r="D21264" s="29">
        <v>46244.322916666664</v>
      </c>
      <c r="E21264" s="15" t="str">
        <f>IF(AND($B$6=NB!$A$17,$B$8&gt;0),'Ersparnisberechnung Sommertarif'!$B$8*SLP!C21244,"")</f>
        <v/>
      </c>
    </row>
    <row r="21265" spans="1:5" x14ac:dyDescent="0.3">
      <c r="A21265" s="25">
        <v>46244</v>
      </c>
      <c r="B21265" s="31">
        <v>0.33333333333333331</v>
      </c>
      <c r="C21265" s="46"/>
      <c r="D21265" s="29">
        <v>46244.333333333336</v>
      </c>
      <c r="E21265" s="15" t="str">
        <f>IF(AND($B$6=NB!$A$17,$B$8&gt;0),'Ersparnisberechnung Sommertarif'!$B$8*SLP!C21245,"")</f>
        <v/>
      </c>
    </row>
    <row r="21266" spans="1:5" x14ac:dyDescent="0.3">
      <c r="A21266" s="25">
        <v>46244</v>
      </c>
      <c r="B21266" s="31">
        <v>0.34375</v>
      </c>
      <c r="C21266" s="46"/>
      <c r="D21266" s="29">
        <v>46244.34375</v>
      </c>
      <c r="E21266" s="15" t="str">
        <f>IF(AND($B$6=NB!$A$17,$B$8&gt;0),'Ersparnisberechnung Sommertarif'!$B$8*SLP!C21246,"")</f>
        <v/>
      </c>
    </row>
    <row r="21267" spans="1:5" x14ac:dyDescent="0.3">
      <c r="A21267" s="25">
        <v>46244</v>
      </c>
      <c r="B21267" s="31">
        <v>0.35416666666666669</v>
      </c>
      <c r="C21267" s="46"/>
      <c r="D21267" s="29">
        <v>46244.354166666664</v>
      </c>
      <c r="E21267" s="15" t="str">
        <f>IF(AND($B$6=NB!$A$17,$B$8&gt;0),'Ersparnisberechnung Sommertarif'!$B$8*SLP!C21247,"")</f>
        <v/>
      </c>
    </row>
    <row r="21268" spans="1:5" x14ac:dyDescent="0.3">
      <c r="A21268" s="25">
        <v>46244</v>
      </c>
      <c r="B21268" s="31">
        <v>0.36458333333333331</v>
      </c>
      <c r="C21268" s="46"/>
      <c r="D21268" s="29">
        <v>46244.364583333336</v>
      </c>
      <c r="E21268" s="15" t="str">
        <f>IF(AND($B$6=NB!$A$17,$B$8&gt;0),'Ersparnisberechnung Sommertarif'!$B$8*SLP!C21248,"")</f>
        <v/>
      </c>
    </row>
    <row r="21269" spans="1:5" x14ac:dyDescent="0.3">
      <c r="A21269" s="25">
        <v>46244</v>
      </c>
      <c r="B21269" s="31">
        <v>0.375</v>
      </c>
      <c r="C21269" s="46"/>
      <c r="D21269" s="29">
        <v>46244.375</v>
      </c>
      <c r="E21269" s="15" t="str">
        <f>IF(AND($B$6=NB!$A$17,$B$8&gt;0),'Ersparnisberechnung Sommertarif'!$B$8*SLP!C21249,"")</f>
        <v/>
      </c>
    </row>
    <row r="21270" spans="1:5" x14ac:dyDescent="0.3">
      <c r="A21270" s="25">
        <v>46244</v>
      </c>
      <c r="B21270" s="31">
        <v>0.38541666666666669</v>
      </c>
      <c r="C21270" s="46"/>
      <c r="D21270" s="29">
        <v>46244.385416666664</v>
      </c>
      <c r="E21270" s="15" t="str">
        <f>IF(AND($B$6=NB!$A$17,$B$8&gt;0),'Ersparnisberechnung Sommertarif'!$B$8*SLP!C21250,"")</f>
        <v/>
      </c>
    </row>
    <row r="21271" spans="1:5" x14ac:dyDescent="0.3">
      <c r="A21271" s="25">
        <v>46244</v>
      </c>
      <c r="B21271" s="31">
        <v>0.39583333333333331</v>
      </c>
      <c r="C21271" s="46"/>
      <c r="D21271" s="29">
        <v>46244.395833333336</v>
      </c>
      <c r="E21271" s="15" t="str">
        <f>IF(AND($B$6=NB!$A$17,$B$8&gt;0),'Ersparnisberechnung Sommertarif'!$B$8*SLP!C21251,"")</f>
        <v/>
      </c>
    </row>
    <row r="21272" spans="1:5" x14ac:dyDescent="0.3">
      <c r="A21272" s="25">
        <v>46244</v>
      </c>
      <c r="B21272" s="31">
        <v>0.40625</v>
      </c>
      <c r="C21272" s="46"/>
      <c r="D21272" s="29">
        <v>46244.40625</v>
      </c>
      <c r="E21272" s="15" t="str">
        <f>IF(AND($B$6=NB!$A$17,$B$8&gt;0),'Ersparnisberechnung Sommertarif'!$B$8*SLP!C21252,"")</f>
        <v/>
      </c>
    </row>
    <row r="21273" spans="1:5" x14ac:dyDescent="0.3">
      <c r="A21273" s="25">
        <v>46244</v>
      </c>
      <c r="B21273" s="31">
        <v>0.41666666666666669</v>
      </c>
      <c r="C21273" s="46"/>
      <c r="D21273" s="29">
        <v>46244.416666666664</v>
      </c>
      <c r="E21273" s="15" t="str">
        <f>IF(AND($B$6=NB!$A$17,$B$8&gt;0),'Ersparnisberechnung Sommertarif'!$B$8*SLP!C21253,"")</f>
        <v/>
      </c>
    </row>
    <row r="21274" spans="1:5" x14ac:dyDescent="0.3">
      <c r="A21274" s="25">
        <v>46244</v>
      </c>
      <c r="B21274" s="31">
        <v>0.42708333333333331</v>
      </c>
      <c r="C21274" s="46"/>
      <c r="D21274" s="29">
        <v>46244.427083333336</v>
      </c>
      <c r="E21274" s="15" t="str">
        <f>IF(AND($B$6=NB!$A$17,$B$8&gt;0),'Ersparnisberechnung Sommertarif'!$B$8*SLP!C21254,"")</f>
        <v/>
      </c>
    </row>
    <row r="21275" spans="1:5" x14ac:dyDescent="0.3">
      <c r="A21275" s="25">
        <v>46244</v>
      </c>
      <c r="B21275" s="31">
        <v>0.4375</v>
      </c>
      <c r="C21275" s="46"/>
      <c r="D21275" s="29">
        <v>46244.4375</v>
      </c>
      <c r="E21275" s="15" t="str">
        <f>IF(AND($B$6=NB!$A$17,$B$8&gt;0),'Ersparnisberechnung Sommertarif'!$B$8*SLP!C21255,"")</f>
        <v/>
      </c>
    </row>
    <row r="21276" spans="1:5" x14ac:dyDescent="0.3">
      <c r="A21276" s="25">
        <v>46244</v>
      </c>
      <c r="B21276" s="31">
        <v>0.44791666666666669</v>
      </c>
      <c r="C21276" s="46"/>
      <c r="D21276" s="29">
        <v>46244.447916666664</v>
      </c>
      <c r="E21276" s="15" t="str">
        <f>IF(AND($B$6=NB!$A$17,$B$8&gt;0),'Ersparnisberechnung Sommertarif'!$B$8*SLP!C21256,"")</f>
        <v/>
      </c>
    </row>
    <row r="21277" spans="1:5" x14ac:dyDescent="0.3">
      <c r="A21277" s="25">
        <v>46244</v>
      </c>
      <c r="B21277" s="31">
        <v>0.45833333333333331</v>
      </c>
      <c r="C21277" s="46"/>
      <c r="D21277" s="29">
        <v>46244.458333333336</v>
      </c>
      <c r="E21277" s="15" t="str">
        <f>IF(AND($B$6=NB!$A$17,$B$8&gt;0),'Ersparnisberechnung Sommertarif'!$B$8*SLP!C21257,"")</f>
        <v/>
      </c>
    </row>
    <row r="21278" spans="1:5" x14ac:dyDescent="0.3">
      <c r="A21278" s="25">
        <v>46244</v>
      </c>
      <c r="B21278" s="31">
        <v>0.46875</v>
      </c>
      <c r="C21278" s="46"/>
      <c r="D21278" s="29">
        <v>46244.46875</v>
      </c>
      <c r="E21278" s="15" t="str">
        <f>IF(AND($B$6=NB!$A$17,$B$8&gt;0),'Ersparnisberechnung Sommertarif'!$B$8*SLP!C21258,"")</f>
        <v/>
      </c>
    </row>
    <row r="21279" spans="1:5" x14ac:dyDescent="0.3">
      <c r="A21279" s="25">
        <v>46244</v>
      </c>
      <c r="B21279" s="31">
        <v>0.47916666666666669</v>
      </c>
      <c r="C21279" s="46"/>
      <c r="D21279" s="29">
        <v>46244.479166666664</v>
      </c>
      <c r="E21279" s="15" t="str">
        <f>IF(AND($B$6=NB!$A$17,$B$8&gt;0),'Ersparnisberechnung Sommertarif'!$B$8*SLP!C21259,"")</f>
        <v/>
      </c>
    </row>
    <row r="21280" spans="1:5" x14ac:dyDescent="0.3">
      <c r="A21280" s="25">
        <v>46244</v>
      </c>
      <c r="B21280" s="31">
        <v>0.48958333333333331</v>
      </c>
      <c r="C21280" s="46"/>
      <c r="D21280" s="29">
        <v>46244.489583333336</v>
      </c>
      <c r="E21280" s="15" t="str">
        <f>IF(AND($B$6=NB!$A$17,$B$8&gt;0),'Ersparnisberechnung Sommertarif'!$B$8*SLP!C21260,"")</f>
        <v/>
      </c>
    </row>
    <row r="21281" spans="1:5" x14ac:dyDescent="0.3">
      <c r="A21281" s="25">
        <v>46244</v>
      </c>
      <c r="B21281" s="31">
        <v>0.5</v>
      </c>
      <c r="C21281" s="46"/>
      <c r="D21281" s="29">
        <v>46244.5</v>
      </c>
      <c r="E21281" s="15" t="str">
        <f>IF(AND($B$6=NB!$A$17,$B$8&gt;0),'Ersparnisberechnung Sommertarif'!$B$8*SLP!C21261,"")</f>
        <v/>
      </c>
    </row>
    <row r="21282" spans="1:5" x14ac:dyDescent="0.3">
      <c r="A21282" s="25">
        <v>46244</v>
      </c>
      <c r="B21282" s="31">
        <v>0.51041666666666663</v>
      </c>
      <c r="C21282" s="46"/>
      <c r="D21282" s="29">
        <v>46244.510416666664</v>
      </c>
      <c r="E21282" s="15" t="str">
        <f>IF(AND($B$6=NB!$A$17,$B$8&gt;0),'Ersparnisberechnung Sommertarif'!$B$8*SLP!C21262,"")</f>
        <v/>
      </c>
    </row>
    <row r="21283" spans="1:5" x14ac:dyDescent="0.3">
      <c r="A21283" s="25">
        <v>46244</v>
      </c>
      <c r="B21283" s="31">
        <v>0.52083333333333337</v>
      </c>
      <c r="C21283" s="46"/>
      <c r="D21283" s="29">
        <v>46244.520833333336</v>
      </c>
      <c r="E21283" s="15" t="str">
        <f>IF(AND($B$6=NB!$A$17,$B$8&gt;0),'Ersparnisberechnung Sommertarif'!$B$8*SLP!C21263,"")</f>
        <v/>
      </c>
    </row>
    <row r="21284" spans="1:5" x14ac:dyDescent="0.3">
      <c r="A21284" s="25">
        <v>46244</v>
      </c>
      <c r="B21284" s="31">
        <v>0.53125</v>
      </c>
      <c r="C21284" s="46"/>
      <c r="D21284" s="29">
        <v>46244.53125</v>
      </c>
      <c r="E21284" s="15" t="str">
        <f>IF(AND($B$6=NB!$A$17,$B$8&gt;0),'Ersparnisberechnung Sommertarif'!$B$8*SLP!C21264,"")</f>
        <v/>
      </c>
    </row>
    <row r="21285" spans="1:5" x14ac:dyDescent="0.3">
      <c r="A21285" s="25">
        <v>46244</v>
      </c>
      <c r="B21285" s="31">
        <v>0.54166666666666663</v>
      </c>
      <c r="C21285" s="46"/>
      <c r="D21285" s="29">
        <v>46244.541666666664</v>
      </c>
      <c r="E21285" s="15" t="str">
        <f>IF(AND($B$6=NB!$A$17,$B$8&gt;0),'Ersparnisberechnung Sommertarif'!$B$8*SLP!C21265,"")</f>
        <v/>
      </c>
    </row>
    <row r="21286" spans="1:5" x14ac:dyDescent="0.3">
      <c r="A21286" s="25">
        <v>46244</v>
      </c>
      <c r="B21286" s="31">
        <v>0.55208333333333337</v>
      </c>
      <c r="C21286" s="46"/>
      <c r="D21286" s="29">
        <v>46244.552083333336</v>
      </c>
      <c r="E21286" s="15" t="str">
        <f>IF(AND($B$6=NB!$A$17,$B$8&gt;0),'Ersparnisberechnung Sommertarif'!$B$8*SLP!C21266,"")</f>
        <v/>
      </c>
    </row>
    <row r="21287" spans="1:5" x14ac:dyDescent="0.3">
      <c r="A21287" s="25">
        <v>46244</v>
      </c>
      <c r="B21287" s="31">
        <v>0.5625</v>
      </c>
      <c r="C21287" s="46"/>
      <c r="D21287" s="29">
        <v>46244.5625</v>
      </c>
      <c r="E21287" s="15" t="str">
        <f>IF(AND($B$6=NB!$A$17,$B$8&gt;0),'Ersparnisberechnung Sommertarif'!$B$8*SLP!C21267,"")</f>
        <v/>
      </c>
    </row>
    <row r="21288" spans="1:5" x14ac:dyDescent="0.3">
      <c r="A21288" s="25">
        <v>46244</v>
      </c>
      <c r="B21288" s="31">
        <v>0.57291666666666663</v>
      </c>
      <c r="C21288" s="46"/>
      <c r="D21288" s="29">
        <v>46244.572916666664</v>
      </c>
      <c r="E21288" s="15" t="str">
        <f>IF(AND($B$6=NB!$A$17,$B$8&gt;0),'Ersparnisberechnung Sommertarif'!$B$8*SLP!C21268,"")</f>
        <v/>
      </c>
    </row>
    <row r="21289" spans="1:5" x14ac:dyDescent="0.3">
      <c r="A21289" s="25">
        <v>46244</v>
      </c>
      <c r="B21289" s="31">
        <v>0.58333333333333337</v>
      </c>
      <c r="C21289" s="46"/>
      <c r="D21289" s="29">
        <v>46244.583333333336</v>
      </c>
      <c r="E21289" s="15" t="str">
        <f>IF(AND($B$6=NB!$A$17,$B$8&gt;0),'Ersparnisberechnung Sommertarif'!$B$8*SLP!C21269,"")</f>
        <v/>
      </c>
    </row>
    <row r="21290" spans="1:5" x14ac:dyDescent="0.3">
      <c r="A21290" s="25">
        <v>46244</v>
      </c>
      <c r="B21290" s="31">
        <v>0.59375</v>
      </c>
      <c r="C21290" s="46"/>
      <c r="D21290" s="29">
        <v>46244.59375</v>
      </c>
      <c r="E21290" s="15" t="str">
        <f>IF(AND($B$6=NB!$A$17,$B$8&gt;0),'Ersparnisberechnung Sommertarif'!$B$8*SLP!C21270,"")</f>
        <v/>
      </c>
    </row>
    <row r="21291" spans="1:5" x14ac:dyDescent="0.3">
      <c r="A21291" s="25">
        <v>46244</v>
      </c>
      <c r="B21291" s="31">
        <v>0.60416666666666663</v>
      </c>
      <c r="C21291" s="46"/>
      <c r="D21291" s="29">
        <v>46244.604166666664</v>
      </c>
      <c r="E21291" s="15" t="str">
        <f>IF(AND($B$6=NB!$A$17,$B$8&gt;0),'Ersparnisberechnung Sommertarif'!$B$8*SLP!C21271,"")</f>
        <v/>
      </c>
    </row>
    <row r="21292" spans="1:5" x14ac:dyDescent="0.3">
      <c r="A21292" s="25">
        <v>46244</v>
      </c>
      <c r="B21292" s="31">
        <v>0.61458333333333337</v>
      </c>
      <c r="C21292" s="46"/>
      <c r="D21292" s="29">
        <v>46244.614583333336</v>
      </c>
      <c r="E21292" s="15" t="str">
        <f>IF(AND($B$6=NB!$A$17,$B$8&gt;0),'Ersparnisberechnung Sommertarif'!$B$8*SLP!C21272,"")</f>
        <v/>
      </c>
    </row>
    <row r="21293" spans="1:5" x14ac:dyDescent="0.3">
      <c r="A21293" s="25">
        <v>46244</v>
      </c>
      <c r="B21293" s="31">
        <v>0.625</v>
      </c>
      <c r="C21293" s="46"/>
      <c r="D21293" s="29">
        <v>46244.625</v>
      </c>
      <c r="E21293" s="15" t="str">
        <f>IF(AND($B$6=NB!$A$17,$B$8&gt;0),'Ersparnisberechnung Sommertarif'!$B$8*SLP!C21273,"")</f>
        <v/>
      </c>
    </row>
    <row r="21294" spans="1:5" x14ac:dyDescent="0.3">
      <c r="A21294" s="25">
        <v>46244</v>
      </c>
      <c r="B21294" s="31">
        <v>0.63541666666666663</v>
      </c>
      <c r="C21294" s="46"/>
      <c r="D21294" s="29">
        <v>46244.635416666664</v>
      </c>
      <c r="E21294" s="15" t="str">
        <f>IF(AND($B$6=NB!$A$17,$B$8&gt;0),'Ersparnisberechnung Sommertarif'!$B$8*SLP!C21274,"")</f>
        <v/>
      </c>
    </row>
    <row r="21295" spans="1:5" x14ac:dyDescent="0.3">
      <c r="A21295" s="25">
        <v>46244</v>
      </c>
      <c r="B21295" s="31">
        <v>0.64583333333333337</v>
      </c>
      <c r="C21295" s="46"/>
      <c r="D21295" s="29">
        <v>46244.645833333336</v>
      </c>
      <c r="E21295" s="15" t="str">
        <f>IF(AND($B$6=NB!$A$17,$B$8&gt;0),'Ersparnisberechnung Sommertarif'!$B$8*SLP!C21275,"")</f>
        <v/>
      </c>
    </row>
    <row r="21296" spans="1:5" x14ac:dyDescent="0.3">
      <c r="A21296" s="25">
        <v>46244</v>
      </c>
      <c r="B21296" s="31">
        <v>0.65625</v>
      </c>
      <c r="C21296" s="46"/>
      <c r="D21296" s="29">
        <v>46244.65625</v>
      </c>
      <c r="E21296" s="15" t="str">
        <f>IF(AND($B$6=NB!$A$17,$B$8&gt;0),'Ersparnisberechnung Sommertarif'!$B$8*SLP!C21276,"")</f>
        <v/>
      </c>
    </row>
    <row r="21297" spans="1:5" x14ac:dyDescent="0.3">
      <c r="A21297" s="25">
        <v>46244</v>
      </c>
      <c r="B21297" s="31">
        <v>0.66666666666666663</v>
      </c>
      <c r="C21297" s="46"/>
      <c r="D21297" s="29">
        <v>46244.666666666664</v>
      </c>
      <c r="E21297" s="15" t="str">
        <f>IF(AND($B$6=NB!$A$17,$B$8&gt;0),'Ersparnisberechnung Sommertarif'!$B$8*SLP!C21277,"")</f>
        <v/>
      </c>
    </row>
    <row r="21298" spans="1:5" x14ac:dyDescent="0.3">
      <c r="A21298" s="25">
        <v>46244</v>
      </c>
      <c r="B21298" s="31">
        <v>0.67708333333333337</v>
      </c>
      <c r="C21298" s="46"/>
      <c r="D21298" s="29">
        <v>46244.677083333336</v>
      </c>
      <c r="E21298" s="15" t="str">
        <f>IF(AND($B$6=NB!$A$17,$B$8&gt;0),'Ersparnisberechnung Sommertarif'!$B$8*SLP!C21278,"")</f>
        <v/>
      </c>
    </row>
    <row r="21299" spans="1:5" x14ac:dyDescent="0.3">
      <c r="A21299" s="25">
        <v>46244</v>
      </c>
      <c r="B21299" s="31">
        <v>0.6875</v>
      </c>
      <c r="C21299" s="46"/>
      <c r="D21299" s="29">
        <v>46244.6875</v>
      </c>
      <c r="E21299" s="15" t="str">
        <f>IF(AND($B$6=NB!$A$17,$B$8&gt;0),'Ersparnisberechnung Sommertarif'!$B$8*SLP!C21279,"")</f>
        <v/>
      </c>
    </row>
    <row r="21300" spans="1:5" x14ac:dyDescent="0.3">
      <c r="A21300" s="25">
        <v>46244</v>
      </c>
      <c r="B21300" s="31">
        <v>0.69791666666666663</v>
      </c>
      <c r="C21300" s="46"/>
      <c r="D21300" s="29">
        <v>46244.697916666664</v>
      </c>
      <c r="E21300" s="15" t="str">
        <f>IF(AND($B$6=NB!$A$17,$B$8&gt;0),'Ersparnisberechnung Sommertarif'!$B$8*SLP!C21280,"")</f>
        <v/>
      </c>
    </row>
    <row r="21301" spans="1:5" x14ac:dyDescent="0.3">
      <c r="A21301" s="25">
        <v>46244</v>
      </c>
      <c r="B21301" s="31">
        <v>0.70833333333333337</v>
      </c>
      <c r="C21301" s="46"/>
      <c r="D21301" s="29">
        <v>46244.708333333336</v>
      </c>
      <c r="E21301" s="15" t="str">
        <f>IF(AND($B$6=NB!$A$17,$B$8&gt;0),'Ersparnisberechnung Sommertarif'!$B$8*SLP!C21281,"")</f>
        <v/>
      </c>
    </row>
    <row r="21302" spans="1:5" x14ac:dyDescent="0.3">
      <c r="A21302" s="25">
        <v>46244</v>
      </c>
      <c r="B21302" s="31">
        <v>0.71875</v>
      </c>
      <c r="C21302" s="46"/>
      <c r="D21302" s="29">
        <v>46244.71875</v>
      </c>
      <c r="E21302" s="15" t="str">
        <f>IF(AND($B$6=NB!$A$17,$B$8&gt;0),'Ersparnisberechnung Sommertarif'!$B$8*SLP!C21282,"")</f>
        <v/>
      </c>
    </row>
    <row r="21303" spans="1:5" x14ac:dyDescent="0.3">
      <c r="A21303" s="25">
        <v>46244</v>
      </c>
      <c r="B21303" s="31">
        <v>0.72916666666666663</v>
      </c>
      <c r="C21303" s="46"/>
      <c r="D21303" s="29">
        <v>46244.729166666664</v>
      </c>
      <c r="E21303" s="15" t="str">
        <f>IF(AND($B$6=NB!$A$17,$B$8&gt;0),'Ersparnisberechnung Sommertarif'!$B$8*SLP!C21283,"")</f>
        <v/>
      </c>
    </row>
    <row r="21304" spans="1:5" x14ac:dyDescent="0.3">
      <c r="A21304" s="25">
        <v>46244</v>
      </c>
      <c r="B21304" s="31">
        <v>0.73958333333333337</v>
      </c>
      <c r="C21304" s="46"/>
      <c r="D21304" s="29">
        <v>46244.739583333336</v>
      </c>
      <c r="E21304" s="15" t="str">
        <f>IF(AND($B$6=NB!$A$17,$B$8&gt;0),'Ersparnisberechnung Sommertarif'!$B$8*SLP!C21284,"")</f>
        <v/>
      </c>
    </row>
    <row r="21305" spans="1:5" x14ac:dyDescent="0.3">
      <c r="A21305" s="25">
        <v>46244</v>
      </c>
      <c r="B21305" s="31">
        <v>0.75</v>
      </c>
      <c r="C21305" s="46"/>
      <c r="D21305" s="29">
        <v>46244.75</v>
      </c>
      <c r="E21305" s="15" t="str">
        <f>IF(AND($B$6=NB!$A$17,$B$8&gt;0),'Ersparnisberechnung Sommertarif'!$B$8*SLP!C21285,"")</f>
        <v/>
      </c>
    </row>
    <row r="21306" spans="1:5" x14ac:dyDescent="0.3">
      <c r="A21306" s="25">
        <v>46244</v>
      </c>
      <c r="B21306" s="31">
        <v>0.76041666666666663</v>
      </c>
      <c r="C21306" s="46"/>
      <c r="D21306" s="29">
        <v>46244.760416666664</v>
      </c>
      <c r="E21306" s="15" t="str">
        <f>IF(AND($B$6=NB!$A$17,$B$8&gt;0),'Ersparnisberechnung Sommertarif'!$B$8*SLP!C21286,"")</f>
        <v/>
      </c>
    </row>
    <row r="21307" spans="1:5" x14ac:dyDescent="0.3">
      <c r="A21307" s="25">
        <v>46244</v>
      </c>
      <c r="B21307" s="31">
        <v>0.77083333333333337</v>
      </c>
      <c r="C21307" s="46"/>
      <c r="D21307" s="29">
        <v>46244.770833333336</v>
      </c>
      <c r="E21307" s="15" t="str">
        <f>IF(AND($B$6=NB!$A$17,$B$8&gt;0),'Ersparnisberechnung Sommertarif'!$B$8*SLP!C21287,"")</f>
        <v/>
      </c>
    </row>
    <row r="21308" spans="1:5" x14ac:dyDescent="0.3">
      <c r="A21308" s="25">
        <v>46244</v>
      </c>
      <c r="B21308" s="31">
        <v>0.78125</v>
      </c>
      <c r="C21308" s="46"/>
      <c r="D21308" s="29">
        <v>46244.78125</v>
      </c>
      <c r="E21308" s="15" t="str">
        <f>IF(AND($B$6=NB!$A$17,$B$8&gt;0),'Ersparnisberechnung Sommertarif'!$B$8*SLP!C21288,"")</f>
        <v/>
      </c>
    </row>
    <row r="21309" spans="1:5" x14ac:dyDescent="0.3">
      <c r="A21309" s="25">
        <v>46244</v>
      </c>
      <c r="B21309" s="31">
        <v>0.79166666666666663</v>
      </c>
      <c r="C21309" s="46"/>
      <c r="D21309" s="29">
        <v>46244.791666666664</v>
      </c>
      <c r="E21309" s="15" t="str">
        <f>IF(AND($B$6=NB!$A$17,$B$8&gt;0),'Ersparnisberechnung Sommertarif'!$B$8*SLP!C21289,"")</f>
        <v/>
      </c>
    </row>
    <row r="21310" spans="1:5" x14ac:dyDescent="0.3">
      <c r="A21310" s="25">
        <v>46244</v>
      </c>
      <c r="B21310" s="31">
        <v>0.80208333333333337</v>
      </c>
      <c r="C21310" s="46"/>
      <c r="D21310" s="29">
        <v>46244.802083333336</v>
      </c>
      <c r="E21310" s="15" t="str">
        <f>IF(AND($B$6=NB!$A$17,$B$8&gt;0),'Ersparnisberechnung Sommertarif'!$B$8*SLP!C21290,"")</f>
        <v/>
      </c>
    </row>
    <row r="21311" spans="1:5" x14ac:dyDescent="0.3">
      <c r="A21311" s="25">
        <v>46244</v>
      </c>
      <c r="B21311" s="31">
        <v>0.8125</v>
      </c>
      <c r="C21311" s="46"/>
      <c r="D21311" s="29">
        <v>46244.8125</v>
      </c>
      <c r="E21311" s="15" t="str">
        <f>IF(AND($B$6=NB!$A$17,$B$8&gt;0),'Ersparnisberechnung Sommertarif'!$B$8*SLP!C21291,"")</f>
        <v/>
      </c>
    </row>
    <row r="21312" spans="1:5" x14ac:dyDescent="0.3">
      <c r="A21312" s="25">
        <v>46244</v>
      </c>
      <c r="B21312" s="31">
        <v>0.82291666666666663</v>
      </c>
      <c r="C21312" s="46"/>
      <c r="D21312" s="29">
        <v>46244.822916666664</v>
      </c>
      <c r="E21312" s="15" t="str">
        <f>IF(AND($B$6=NB!$A$17,$B$8&gt;0),'Ersparnisberechnung Sommertarif'!$B$8*SLP!C21292,"")</f>
        <v/>
      </c>
    </row>
    <row r="21313" spans="1:5" x14ac:dyDescent="0.3">
      <c r="A21313" s="25">
        <v>46244</v>
      </c>
      <c r="B21313" s="31">
        <v>0.83333333333333337</v>
      </c>
      <c r="C21313" s="46"/>
      <c r="D21313" s="29">
        <v>46244.833333333336</v>
      </c>
      <c r="E21313" s="15" t="str">
        <f>IF(AND($B$6=NB!$A$17,$B$8&gt;0),'Ersparnisberechnung Sommertarif'!$B$8*SLP!C21293,"")</f>
        <v/>
      </c>
    </row>
    <row r="21314" spans="1:5" x14ac:dyDescent="0.3">
      <c r="A21314" s="25">
        <v>46244</v>
      </c>
      <c r="B21314" s="31">
        <v>0.84375</v>
      </c>
      <c r="C21314" s="46"/>
      <c r="D21314" s="29">
        <v>46244.84375</v>
      </c>
      <c r="E21314" s="15" t="str">
        <f>IF(AND($B$6=NB!$A$17,$B$8&gt;0),'Ersparnisberechnung Sommertarif'!$B$8*SLP!C21294,"")</f>
        <v/>
      </c>
    </row>
    <row r="21315" spans="1:5" x14ac:dyDescent="0.3">
      <c r="A21315" s="25">
        <v>46244</v>
      </c>
      <c r="B21315" s="31">
        <v>0.85416666666666663</v>
      </c>
      <c r="C21315" s="46"/>
      <c r="D21315" s="29">
        <v>46244.854166666664</v>
      </c>
      <c r="E21315" s="15" t="str">
        <f>IF(AND($B$6=NB!$A$17,$B$8&gt;0),'Ersparnisberechnung Sommertarif'!$B$8*SLP!C21295,"")</f>
        <v/>
      </c>
    </row>
    <row r="21316" spans="1:5" x14ac:dyDescent="0.3">
      <c r="A21316" s="25">
        <v>46244</v>
      </c>
      <c r="B21316" s="31">
        <v>0.86458333333333337</v>
      </c>
      <c r="C21316" s="46"/>
      <c r="D21316" s="29">
        <v>46244.864583333336</v>
      </c>
      <c r="E21316" s="15" t="str">
        <f>IF(AND($B$6=NB!$A$17,$B$8&gt;0),'Ersparnisberechnung Sommertarif'!$B$8*SLP!C21296,"")</f>
        <v/>
      </c>
    </row>
    <row r="21317" spans="1:5" x14ac:dyDescent="0.3">
      <c r="A21317" s="25">
        <v>46244</v>
      </c>
      <c r="B21317" s="31">
        <v>0.875</v>
      </c>
      <c r="C21317" s="46"/>
      <c r="D21317" s="29">
        <v>46244.875</v>
      </c>
      <c r="E21317" s="15" t="str">
        <f>IF(AND($B$6=NB!$A$17,$B$8&gt;0),'Ersparnisberechnung Sommertarif'!$B$8*SLP!C21297,"")</f>
        <v/>
      </c>
    </row>
    <row r="21318" spans="1:5" x14ac:dyDescent="0.3">
      <c r="A21318" s="25">
        <v>46244</v>
      </c>
      <c r="B21318" s="31">
        <v>0.88541666666666663</v>
      </c>
      <c r="C21318" s="46"/>
      <c r="D21318" s="29">
        <v>46244.885416666664</v>
      </c>
      <c r="E21318" s="15" t="str">
        <f>IF(AND($B$6=NB!$A$17,$B$8&gt;0),'Ersparnisberechnung Sommertarif'!$B$8*SLP!C21298,"")</f>
        <v/>
      </c>
    </row>
    <row r="21319" spans="1:5" x14ac:dyDescent="0.3">
      <c r="A21319" s="25">
        <v>46244</v>
      </c>
      <c r="B21319" s="31">
        <v>0.89583333333333337</v>
      </c>
      <c r="C21319" s="46"/>
      <c r="D21319" s="29">
        <v>46244.895833333336</v>
      </c>
      <c r="E21319" s="15" t="str">
        <f>IF(AND($B$6=NB!$A$17,$B$8&gt;0),'Ersparnisberechnung Sommertarif'!$B$8*SLP!C21299,"")</f>
        <v/>
      </c>
    </row>
    <row r="21320" spans="1:5" x14ac:dyDescent="0.3">
      <c r="A21320" s="25">
        <v>46244</v>
      </c>
      <c r="B21320" s="31">
        <v>0.90625</v>
      </c>
      <c r="C21320" s="46"/>
      <c r="D21320" s="29">
        <v>46244.90625</v>
      </c>
      <c r="E21320" s="15" t="str">
        <f>IF(AND($B$6=NB!$A$17,$B$8&gt;0),'Ersparnisberechnung Sommertarif'!$B$8*SLP!C21300,"")</f>
        <v/>
      </c>
    </row>
    <row r="21321" spans="1:5" x14ac:dyDescent="0.3">
      <c r="A21321" s="25">
        <v>46244</v>
      </c>
      <c r="B21321" s="31">
        <v>0.91666666666666663</v>
      </c>
      <c r="C21321" s="46"/>
      <c r="D21321" s="29">
        <v>46244.916666666664</v>
      </c>
      <c r="E21321" s="15" t="str">
        <f>IF(AND($B$6=NB!$A$17,$B$8&gt;0),'Ersparnisberechnung Sommertarif'!$B$8*SLP!C21301,"")</f>
        <v/>
      </c>
    </row>
    <row r="21322" spans="1:5" x14ac:dyDescent="0.3">
      <c r="A21322" s="25">
        <v>46244</v>
      </c>
      <c r="B21322" s="31">
        <v>0.92708333333333337</v>
      </c>
      <c r="C21322" s="46"/>
      <c r="D21322" s="29">
        <v>46244.927083333336</v>
      </c>
      <c r="E21322" s="15" t="str">
        <f>IF(AND($B$6=NB!$A$17,$B$8&gt;0),'Ersparnisberechnung Sommertarif'!$B$8*SLP!C21302,"")</f>
        <v/>
      </c>
    </row>
    <row r="21323" spans="1:5" x14ac:dyDescent="0.3">
      <c r="A21323" s="25">
        <v>46244</v>
      </c>
      <c r="B21323" s="31">
        <v>0.9375</v>
      </c>
      <c r="C21323" s="46"/>
      <c r="D21323" s="29">
        <v>46244.9375</v>
      </c>
      <c r="E21323" s="15" t="str">
        <f>IF(AND($B$6=NB!$A$17,$B$8&gt;0),'Ersparnisberechnung Sommertarif'!$B$8*SLP!C21303,"")</f>
        <v/>
      </c>
    </row>
    <row r="21324" spans="1:5" x14ac:dyDescent="0.3">
      <c r="A21324" s="25">
        <v>46244</v>
      </c>
      <c r="B21324" s="31">
        <v>0.94791666666666663</v>
      </c>
      <c r="C21324" s="46"/>
      <c r="D21324" s="29">
        <v>46244.947916666664</v>
      </c>
      <c r="E21324" s="15" t="str">
        <f>IF(AND($B$6=NB!$A$17,$B$8&gt;0),'Ersparnisberechnung Sommertarif'!$B$8*SLP!C21304,"")</f>
        <v/>
      </c>
    </row>
    <row r="21325" spans="1:5" x14ac:dyDescent="0.3">
      <c r="A21325" s="25">
        <v>46244</v>
      </c>
      <c r="B21325" s="31">
        <v>0.95833333333333337</v>
      </c>
      <c r="C21325" s="46"/>
      <c r="D21325" s="29">
        <v>46244.958333333336</v>
      </c>
      <c r="E21325" s="15" t="str">
        <f>IF(AND($B$6=NB!$A$17,$B$8&gt;0),'Ersparnisberechnung Sommertarif'!$B$8*SLP!C21305,"")</f>
        <v/>
      </c>
    </row>
    <row r="21326" spans="1:5" x14ac:dyDescent="0.3">
      <c r="A21326" s="25">
        <v>46244</v>
      </c>
      <c r="B21326" s="31">
        <v>0.96875</v>
      </c>
      <c r="C21326" s="46"/>
      <c r="D21326" s="29">
        <v>46244.96875</v>
      </c>
      <c r="E21326" s="15" t="str">
        <f>IF(AND($B$6=NB!$A$17,$B$8&gt;0),'Ersparnisberechnung Sommertarif'!$B$8*SLP!C21306,"")</f>
        <v/>
      </c>
    </row>
    <row r="21327" spans="1:5" x14ac:dyDescent="0.3">
      <c r="A21327" s="25">
        <v>46244</v>
      </c>
      <c r="B21327" s="31">
        <v>0.97916666666666663</v>
      </c>
      <c r="C21327" s="46"/>
      <c r="D21327" s="29">
        <v>46244.979166666664</v>
      </c>
      <c r="E21327" s="15" t="str">
        <f>IF(AND($B$6=NB!$A$17,$B$8&gt;0),'Ersparnisberechnung Sommertarif'!$B$8*SLP!C21307,"")</f>
        <v/>
      </c>
    </row>
    <row r="21328" spans="1:5" x14ac:dyDescent="0.3">
      <c r="A21328" s="25">
        <v>46244</v>
      </c>
      <c r="B21328" s="31">
        <v>0.98958333333333337</v>
      </c>
      <c r="C21328" s="46"/>
      <c r="D21328" s="29">
        <v>46244.989583333336</v>
      </c>
      <c r="E21328" s="15" t="str">
        <f>IF(AND($B$6=NB!$A$17,$B$8&gt;0),'Ersparnisberechnung Sommertarif'!$B$8*SLP!C21308,"")</f>
        <v/>
      </c>
    </row>
    <row r="21329" spans="1:5" x14ac:dyDescent="0.3">
      <c r="A21329" s="25">
        <v>46245</v>
      </c>
      <c r="B21329" s="31">
        <v>0</v>
      </c>
      <c r="C21329" s="46"/>
      <c r="D21329" s="29">
        <v>46245</v>
      </c>
      <c r="E21329" s="15" t="str">
        <f>IF(AND($B$6=NB!$A$17,$B$8&gt;0),'Ersparnisberechnung Sommertarif'!$B$8*SLP!C21309,"")</f>
        <v/>
      </c>
    </row>
    <row r="21330" spans="1:5" x14ac:dyDescent="0.3">
      <c r="A21330" s="25">
        <v>46245</v>
      </c>
      <c r="B21330" s="31">
        <v>1.0416666666666666E-2</v>
      </c>
      <c r="C21330" s="46"/>
      <c r="D21330" s="29">
        <v>46245.010416666664</v>
      </c>
      <c r="E21330" s="15" t="str">
        <f>IF(AND($B$6=NB!$A$17,$B$8&gt;0),'Ersparnisberechnung Sommertarif'!$B$8*SLP!C21310,"")</f>
        <v/>
      </c>
    </row>
    <row r="21331" spans="1:5" x14ac:dyDescent="0.3">
      <c r="A21331" s="25">
        <v>46245</v>
      </c>
      <c r="B21331" s="31">
        <v>2.0833333333333332E-2</v>
      </c>
      <c r="C21331" s="46"/>
      <c r="D21331" s="29">
        <v>46245.020833333336</v>
      </c>
      <c r="E21331" s="15" t="str">
        <f>IF(AND($B$6=NB!$A$17,$B$8&gt;0),'Ersparnisberechnung Sommertarif'!$B$8*SLP!C21311,"")</f>
        <v/>
      </c>
    </row>
    <row r="21332" spans="1:5" x14ac:dyDescent="0.3">
      <c r="A21332" s="25">
        <v>46245</v>
      </c>
      <c r="B21332" s="31">
        <v>3.125E-2</v>
      </c>
      <c r="C21332" s="46"/>
      <c r="D21332" s="29">
        <v>46245.03125</v>
      </c>
      <c r="E21332" s="15" t="str">
        <f>IF(AND($B$6=NB!$A$17,$B$8&gt;0),'Ersparnisberechnung Sommertarif'!$B$8*SLP!C21312,"")</f>
        <v/>
      </c>
    </row>
    <row r="21333" spans="1:5" x14ac:dyDescent="0.3">
      <c r="A21333" s="25">
        <v>46245</v>
      </c>
      <c r="B21333" s="31">
        <v>4.1666666666666664E-2</v>
      </c>
      <c r="C21333" s="46"/>
      <c r="D21333" s="29">
        <v>46245.041666666664</v>
      </c>
      <c r="E21333" s="15" t="str">
        <f>IF(AND($B$6=NB!$A$17,$B$8&gt;0),'Ersparnisberechnung Sommertarif'!$B$8*SLP!C21313,"")</f>
        <v/>
      </c>
    </row>
    <row r="21334" spans="1:5" x14ac:dyDescent="0.3">
      <c r="A21334" s="25">
        <v>46245</v>
      </c>
      <c r="B21334" s="31">
        <v>5.2083333333333336E-2</v>
      </c>
      <c r="C21334" s="46"/>
      <c r="D21334" s="29">
        <v>46245.052083333336</v>
      </c>
      <c r="E21334" s="15" t="str">
        <f>IF(AND($B$6=NB!$A$17,$B$8&gt;0),'Ersparnisberechnung Sommertarif'!$B$8*SLP!C21314,"")</f>
        <v/>
      </c>
    </row>
    <row r="21335" spans="1:5" x14ac:dyDescent="0.3">
      <c r="A21335" s="25">
        <v>46245</v>
      </c>
      <c r="B21335" s="31">
        <v>6.25E-2</v>
      </c>
      <c r="C21335" s="46"/>
      <c r="D21335" s="29">
        <v>46245.0625</v>
      </c>
      <c r="E21335" s="15" t="str">
        <f>IF(AND($B$6=NB!$A$17,$B$8&gt;0),'Ersparnisberechnung Sommertarif'!$B$8*SLP!C21315,"")</f>
        <v/>
      </c>
    </row>
    <row r="21336" spans="1:5" x14ac:dyDescent="0.3">
      <c r="A21336" s="25">
        <v>46245</v>
      </c>
      <c r="B21336" s="31">
        <v>7.2916666666666671E-2</v>
      </c>
      <c r="C21336" s="46"/>
      <c r="D21336" s="29">
        <v>46245.072916666664</v>
      </c>
      <c r="E21336" s="15" t="str">
        <f>IF(AND($B$6=NB!$A$17,$B$8&gt;0),'Ersparnisberechnung Sommertarif'!$B$8*SLP!C21316,"")</f>
        <v/>
      </c>
    </row>
    <row r="21337" spans="1:5" x14ac:dyDescent="0.3">
      <c r="A21337" s="25">
        <v>46245</v>
      </c>
      <c r="B21337" s="31">
        <v>8.3333333333333329E-2</v>
      </c>
      <c r="C21337" s="46"/>
      <c r="D21337" s="29">
        <v>46245.083333333336</v>
      </c>
      <c r="E21337" s="15" t="str">
        <f>IF(AND($B$6=NB!$A$17,$B$8&gt;0),'Ersparnisberechnung Sommertarif'!$B$8*SLP!C21317,"")</f>
        <v/>
      </c>
    </row>
    <row r="21338" spans="1:5" x14ac:dyDescent="0.3">
      <c r="A21338" s="25">
        <v>46245</v>
      </c>
      <c r="B21338" s="31">
        <v>9.375E-2</v>
      </c>
      <c r="C21338" s="46"/>
      <c r="D21338" s="29">
        <v>46245.09375</v>
      </c>
      <c r="E21338" s="15" t="str">
        <f>IF(AND($B$6=NB!$A$17,$B$8&gt;0),'Ersparnisberechnung Sommertarif'!$B$8*SLP!C21318,"")</f>
        <v/>
      </c>
    </row>
    <row r="21339" spans="1:5" x14ac:dyDescent="0.3">
      <c r="A21339" s="25">
        <v>46245</v>
      </c>
      <c r="B21339" s="31">
        <v>0.10416666666666667</v>
      </c>
      <c r="C21339" s="46"/>
      <c r="D21339" s="29">
        <v>46245.104166666664</v>
      </c>
      <c r="E21339" s="15" t="str">
        <f>IF(AND($B$6=NB!$A$17,$B$8&gt;0),'Ersparnisberechnung Sommertarif'!$B$8*SLP!C21319,"")</f>
        <v/>
      </c>
    </row>
    <row r="21340" spans="1:5" x14ac:dyDescent="0.3">
      <c r="A21340" s="25">
        <v>46245</v>
      </c>
      <c r="B21340" s="31">
        <v>0.11458333333333333</v>
      </c>
      <c r="C21340" s="46"/>
      <c r="D21340" s="29">
        <v>46245.114583333336</v>
      </c>
      <c r="E21340" s="15" t="str">
        <f>IF(AND($B$6=NB!$A$17,$B$8&gt;0),'Ersparnisberechnung Sommertarif'!$B$8*SLP!C21320,"")</f>
        <v/>
      </c>
    </row>
    <row r="21341" spans="1:5" x14ac:dyDescent="0.3">
      <c r="A21341" s="25">
        <v>46245</v>
      </c>
      <c r="B21341" s="31">
        <v>0.125</v>
      </c>
      <c r="C21341" s="46"/>
      <c r="D21341" s="29">
        <v>46245.125</v>
      </c>
      <c r="E21341" s="15" t="str">
        <f>IF(AND($B$6=NB!$A$17,$B$8&gt;0),'Ersparnisberechnung Sommertarif'!$B$8*SLP!C21321,"")</f>
        <v/>
      </c>
    </row>
    <row r="21342" spans="1:5" x14ac:dyDescent="0.3">
      <c r="A21342" s="25">
        <v>46245</v>
      </c>
      <c r="B21342" s="31">
        <v>0.13541666666666666</v>
      </c>
      <c r="C21342" s="46"/>
      <c r="D21342" s="29">
        <v>46245.135416666664</v>
      </c>
      <c r="E21342" s="15" t="str">
        <f>IF(AND($B$6=NB!$A$17,$B$8&gt;0),'Ersparnisberechnung Sommertarif'!$B$8*SLP!C21322,"")</f>
        <v/>
      </c>
    </row>
    <row r="21343" spans="1:5" x14ac:dyDescent="0.3">
      <c r="A21343" s="25">
        <v>46245</v>
      </c>
      <c r="B21343" s="31">
        <v>0.14583333333333334</v>
      </c>
      <c r="C21343" s="46"/>
      <c r="D21343" s="29">
        <v>46245.145833333336</v>
      </c>
      <c r="E21343" s="15" t="str">
        <f>IF(AND($B$6=NB!$A$17,$B$8&gt;0),'Ersparnisberechnung Sommertarif'!$B$8*SLP!C21323,"")</f>
        <v/>
      </c>
    </row>
    <row r="21344" spans="1:5" x14ac:dyDescent="0.3">
      <c r="A21344" s="25">
        <v>46245</v>
      </c>
      <c r="B21344" s="31">
        <v>0.15625</v>
      </c>
      <c r="C21344" s="46"/>
      <c r="D21344" s="29">
        <v>46245.15625</v>
      </c>
      <c r="E21344" s="15" t="str">
        <f>IF(AND($B$6=NB!$A$17,$B$8&gt;0),'Ersparnisberechnung Sommertarif'!$B$8*SLP!C21324,"")</f>
        <v/>
      </c>
    </row>
    <row r="21345" spans="1:5" x14ac:dyDescent="0.3">
      <c r="A21345" s="25">
        <v>46245</v>
      </c>
      <c r="B21345" s="31">
        <v>0.16666666666666666</v>
      </c>
      <c r="C21345" s="46"/>
      <c r="D21345" s="29">
        <v>46245.166666666664</v>
      </c>
      <c r="E21345" s="15" t="str">
        <f>IF(AND($B$6=NB!$A$17,$B$8&gt;0),'Ersparnisberechnung Sommertarif'!$B$8*SLP!C21325,"")</f>
        <v/>
      </c>
    </row>
    <row r="21346" spans="1:5" x14ac:dyDescent="0.3">
      <c r="A21346" s="25">
        <v>46245</v>
      </c>
      <c r="B21346" s="31">
        <v>0.17708333333333334</v>
      </c>
      <c r="C21346" s="46"/>
      <c r="D21346" s="29">
        <v>46245.177083333336</v>
      </c>
      <c r="E21346" s="15" t="str">
        <f>IF(AND($B$6=NB!$A$17,$B$8&gt;0),'Ersparnisberechnung Sommertarif'!$B$8*SLP!C21326,"")</f>
        <v/>
      </c>
    </row>
    <row r="21347" spans="1:5" x14ac:dyDescent="0.3">
      <c r="A21347" s="25">
        <v>46245</v>
      </c>
      <c r="B21347" s="31">
        <v>0.1875</v>
      </c>
      <c r="C21347" s="46"/>
      <c r="D21347" s="29">
        <v>46245.1875</v>
      </c>
      <c r="E21347" s="15" t="str">
        <f>IF(AND($B$6=NB!$A$17,$B$8&gt;0),'Ersparnisberechnung Sommertarif'!$B$8*SLP!C21327,"")</f>
        <v/>
      </c>
    </row>
    <row r="21348" spans="1:5" x14ac:dyDescent="0.3">
      <c r="A21348" s="25">
        <v>46245</v>
      </c>
      <c r="B21348" s="31">
        <v>0.19791666666666666</v>
      </c>
      <c r="C21348" s="46"/>
      <c r="D21348" s="29">
        <v>46245.197916666664</v>
      </c>
      <c r="E21348" s="15" t="str">
        <f>IF(AND($B$6=NB!$A$17,$B$8&gt;0),'Ersparnisberechnung Sommertarif'!$B$8*SLP!C21328,"")</f>
        <v/>
      </c>
    </row>
    <row r="21349" spans="1:5" x14ac:dyDescent="0.3">
      <c r="A21349" s="25">
        <v>46245</v>
      </c>
      <c r="B21349" s="31">
        <v>0.20833333333333334</v>
      </c>
      <c r="C21349" s="46"/>
      <c r="D21349" s="29">
        <v>46245.208333333336</v>
      </c>
      <c r="E21349" s="15" t="str">
        <f>IF(AND($B$6=NB!$A$17,$B$8&gt;0),'Ersparnisberechnung Sommertarif'!$B$8*SLP!C21329,"")</f>
        <v/>
      </c>
    </row>
    <row r="21350" spans="1:5" x14ac:dyDescent="0.3">
      <c r="A21350" s="25">
        <v>46245</v>
      </c>
      <c r="B21350" s="31">
        <v>0.21875</v>
      </c>
      <c r="C21350" s="46"/>
      <c r="D21350" s="29">
        <v>46245.21875</v>
      </c>
      <c r="E21350" s="15" t="str">
        <f>IF(AND($B$6=NB!$A$17,$B$8&gt;0),'Ersparnisberechnung Sommertarif'!$B$8*SLP!C21330,"")</f>
        <v/>
      </c>
    </row>
    <row r="21351" spans="1:5" x14ac:dyDescent="0.3">
      <c r="A21351" s="25">
        <v>46245</v>
      </c>
      <c r="B21351" s="31">
        <v>0.22916666666666666</v>
      </c>
      <c r="C21351" s="46"/>
      <c r="D21351" s="29">
        <v>46245.229166666664</v>
      </c>
      <c r="E21351" s="15" t="str">
        <f>IF(AND($B$6=NB!$A$17,$B$8&gt;0),'Ersparnisberechnung Sommertarif'!$B$8*SLP!C21331,"")</f>
        <v/>
      </c>
    </row>
    <row r="21352" spans="1:5" x14ac:dyDescent="0.3">
      <c r="A21352" s="25">
        <v>46245</v>
      </c>
      <c r="B21352" s="31">
        <v>0.23958333333333334</v>
      </c>
      <c r="C21352" s="46"/>
      <c r="D21352" s="29">
        <v>46245.239583333336</v>
      </c>
      <c r="E21352" s="15" t="str">
        <f>IF(AND($B$6=NB!$A$17,$B$8&gt;0),'Ersparnisberechnung Sommertarif'!$B$8*SLP!C21332,"")</f>
        <v/>
      </c>
    </row>
    <row r="21353" spans="1:5" x14ac:dyDescent="0.3">
      <c r="A21353" s="25">
        <v>46245</v>
      </c>
      <c r="B21353" s="31">
        <v>0.25</v>
      </c>
      <c r="C21353" s="46"/>
      <c r="D21353" s="29">
        <v>46245.25</v>
      </c>
      <c r="E21353" s="15" t="str">
        <f>IF(AND($B$6=NB!$A$17,$B$8&gt;0),'Ersparnisberechnung Sommertarif'!$B$8*SLP!C21333,"")</f>
        <v/>
      </c>
    </row>
    <row r="21354" spans="1:5" x14ac:dyDescent="0.3">
      <c r="A21354" s="25">
        <v>46245</v>
      </c>
      <c r="B21354" s="31">
        <v>0.26041666666666669</v>
      </c>
      <c r="C21354" s="46"/>
      <c r="D21354" s="29">
        <v>46245.260416666664</v>
      </c>
      <c r="E21354" s="15" t="str">
        <f>IF(AND($B$6=NB!$A$17,$B$8&gt;0),'Ersparnisberechnung Sommertarif'!$B$8*SLP!C21334,"")</f>
        <v/>
      </c>
    </row>
    <row r="21355" spans="1:5" x14ac:dyDescent="0.3">
      <c r="A21355" s="25">
        <v>46245</v>
      </c>
      <c r="B21355" s="31">
        <v>0.27083333333333331</v>
      </c>
      <c r="C21355" s="46"/>
      <c r="D21355" s="29">
        <v>46245.270833333336</v>
      </c>
      <c r="E21355" s="15" t="str">
        <f>IF(AND($B$6=NB!$A$17,$B$8&gt;0),'Ersparnisberechnung Sommertarif'!$B$8*SLP!C21335,"")</f>
        <v/>
      </c>
    </row>
    <row r="21356" spans="1:5" x14ac:dyDescent="0.3">
      <c r="A21356" s="25">
        <v>46245</v>
      </c>
      <c r="B21356" s="31">
        <v>0.28125</v>
      </c>
      <c r="C21356" s="46"/>
      <c r="D21356" s="29">
        <v>46245.28125</v>
      </c>
      <c r="E21356" s="15" t="str">
        <f>IF(AND($B$6=NB!$A$17,$B$8&gt;0),'Ersparnisberechnung Sommertarif'!$B$8*SLP!C21336,"")</f>
        <v/>
      </c>
    </row>
    <row r="21357" spans="1:5" x14ac:dyDescent="0.3">
      <c r="A21357" s="25">
        <v>46245</v>
      </c>
      <c r="B21357" s="31">
        <v>0.29166666666666669</v>
      </c>
      <c r="C21357" s="46"/>
      <c r="D21357" s="29">
        <v>46245.291666666664</v>
      </c>
      <c r="E21357" s="15" t="str">
        <f>IF(AND($B$6=NB!$A$17,$B$8&gt;0),'Ersparnisberechnung Sommertarif'!$B$8*SLP!C21337,"")</f>
        <v/>
      </c>
    </row>
    <row r="21358" spans="1:5" x14ac:dyDescent="0.3">
      <c r="A21358" s="25">
        <v>46245</v>
      </c>
      <c r="B21358" s="31">
        <v>0.30208333333333331</v>
      </c>
      <c r="C21358" s="46"/>
      <c r="D21358" s="29">
        <v>46245.302083333336</v>
      </c>
      <c r="E21358" s="15" t="str">
        <f>IF(AND($B$6=NB!$A$17,$B$8&gt;0),'Ersparnisberechnung Sommertarif'!$B$8*SLP!C21338,"")</f>
        <v/>
      </c>
    </row>
    <row r="21359" spans="1:5" x14ac:dyDescent="0.3">
      <c r="A21359" s="25">
        <v>46245</v>
      </c>
      <c r="B21359" s="31">
        <v>0.3125</v>
      </c>
      <c r="C21359" s="46"/>
      <c r="D21359" s="29">
        <v>46245.3125</v>
      </c>
      <c r="E21359" s="15" t="str">
        <f>IF(AND($B$6=NB!$A$17,$B$8&gt;0),'Ersparnisberechnung Sommertarif'!$B$8*SLP!C21339,"")</f>
        <v/>
      </c>
    </row>
    <row r="21360" spans="1:5" x14ac:dyDescent="0.3">
      <c r="A21360" s="25">
        <v>46245</v>
      </c>
      <c r="B21360" s="31">
        <v>0.32291666666666669</v>
      </c>
      <c r="C21360" s="46"/>
      <c r="D21360" s="29">
        <v>46245.322916666664</v>
      </c>
      <c r="E21360" s="15" t="str">
        <f>IF(AND($B$6=NB!$A$17,$B$8&gt;0),'Ersparnisberechnung Sommertarif'!$B$8*SLP!C21340,"")</f>
        <v/>
      </c>
    </row>
    <row r="21361" spans="1:5" x14ac:dyDescent="0.3">
      <c r="A21361" s="25">
        <v>46245</v>
      </c>
      <c r="B21361" s="31">
        <v>0.33333333333333331</v>
      </c>
      <c r="C21361" s="46"/>
      <c r="D21361" s="29">
        <v>46245.333333333336</v>
      </c>
      <c r="E21361" s="15" t="str">
        <f>IF(AND($B$6=NB!$A$17,$B$8&gt;0),'Ersparnisberechnung Sommertarif'!$B$8*SLP!C21341,"")</f>
        <v/>
      </c>
    </row>
    <row r="21362" spans="1:5" x14ac:dyDescent="0.3">
      <c r="A21362" s="25">
        <v>46245</v>
      </c>
      <c r="B21362" s="31">
        <v>0.34375</v>
      </c>
      <c r="C21362" s="46"/>
      <c r="D21362" s="29">
        <v>46245.34375</v>
      </c>
      <c r="E21362" s="15" t="str">
        <f>IF(AND($B$6=NB!$A$17,$B$8&gt;0),'Ersparnisberechnung Sommertarif'!$B$8*SLP!C21342,"")</f>
        <v/>
      </c>
    </row>
    <row r="21363" spans="1:5" x14ac:dyDescent="0.3">
      <c r="A21363" s="25">
        <v>46245</v>
      </c>
      <c r="B21363" s="31">
        <v>0.35416666666666669</v>
      </c>
      <c r="C21363" s="46"/>
      <c r="D21363" s="29">
        <v>46245.354166666664</v>
      </c>
      <c r="E21363" s="15" t="str">
        <f>IF(AND($B$6=NB!$A$17,$B$8&gt;0),'Ersparnisberechnung Sommertarif'!$B$8*SLP!C21343,"")</f>
        <v/>
      </c>
    </row>
    <row r="21364" spans="1:5" x14ac:dyDescent="0.3">
      <c r="A21364" s="25">
        <v>46245</v>
      </c>
      <c r="B21364" s="31">
        <v>0.36458333333333331</v>
      </c>
      <c r="C21364" s="46"/>
      <c r="D21364" s="29">
        <v>46245.364583333336</v>
      </c>
      <c r="E21364" s="15" t="str">
        <f>IF(AND($B$6=NB!$A$17,$B$8&gt;0),'Ersparnisberechnung Sommertarif'!$B$8*SLP!C21344,"")</f>
        <v/>
      </c>
    </row>
    <row r="21365" spans="1:5" x14ac:dyDescent="0.3">
      <c r="A21365" s="25">
        <v>46245</v>
      </c>
      <c r="B21365" s="31">
        <v>0.375</v>
      </c>
      <c r="C21365" s="46"/>
      <c r="D21365" s="29">
        <v>46245.375</v>
      </c>
      <c r="E21365" s="15" t="str">
        <f>IF(AND($B$6=NB!$A$17,$B$8&gt;0),'Ersparnisberechnung Sommertarif'!$B$8*SLP!C21345,"")</f>
        <v/>
      </c>
    </row>
    <row r="21366" spans="1:5" x14ac:dyDescent="0.3">
      <c r="A21366" s="25">
        <v>46245</v>
      </c>
      <c r="B21366" s="31">
        <v>0.38541666666666669</v>
      </c>
      <c r="C21366" s="46"/>
      <c r="D21366" s="29">
        <v>46245.385416666664</v>
      </c>
      <c r="E21366" s="15" t="str">
        <f>IF(AND($B$6=NB!$A$17,$B$8&gt;0),'Ersparnisberechnung Sommertarif'!$B$8*SLP!C21346,"")</f>
        <v/>
      </c>
    </row>
    <row r="21367" spans="1:5" x14ac:dyDescent="0.3">
      <c r="A21367" s="25">
        <v>46245</v>
      </c>
      <c r="B21367" s="31">
        <v>0.39583333333333331</v>
      </c>
      <c r="C21367" s="46"/>
      <c r="D21367" s="29">
        <v>46245.395833333336</v>
      </c>
      <c r="E21367" s="15" t="str">
        <f>IF(AND($B$6=NB!$A$17,$B$8&gt;0),'Ersparnisberechnung Sommertarif'!$B$8*SLP!C21347,"")</f>
        <v/>
      </c>
    </row>
    <row r="21368" spans="1:5" x14ac:dyDescent="0.3">
      <c r="A21368" s="25">
        <v>46245</v>
      </c>
      <c r="B21368" s="31">
        <v>0.40625</v>
      </c>
      <c r="C21368" s="46"/>
      <c r="D21368" s="29">
        <v>46245.40625</v>
      </c>
      <c r="E21368" s="15" t="str">
        <f>IF(AND($B$6=NB!$A$17,$B$8&gt;0),'Ersparnisberechnung Sommertarif'!$B$8*SLP!C21348,"")</f>
        <v/>
      </c>
    </row>
    <row r="21369" spans="1:5" x14ac:dyDescent="0.3">
      <c r="A21369" s="25">
        <v>46245</v>
      </c>
      <c r="B21369" s="31">
        <v>0.41666666666666669</v>
      </c>
      <c r="C21369" s="46"/>
      <c r="D21369" s="29">
        <v>46245.416666666664</v>
      </c>
      <c r="E21369" s="15" t="str">
        <f>IF(AND($B$6=NB!$A$17,$B$8&gt;0),'Ersparnisberechnung Sommertarif'!$B$8*SLP!C21349,"")</f>
        <v/>
      </c>
    </row>
    <row r="21370" spans="1:5" x14ac:dyDescent="0.3">
      <c r="A21370" s="25">
        <v>46245</v>
      </c>
      <c r="B21370" s="31">
        <v>0.42708333333333331</v>
      </c>
      <c r="C21370" s="46"/>
      <c r="D21370" s="29">
        <v>46245.427083333336</v>
      </c>
      <c r="E21370" s="15" t="str">
        <f>IF(AND($B$6=NB!$A$17,$B$8&gt;0),'Ersparnisberechnung Sommertarif'!$B$8*SLP!C21350,"")</f>
        <v/>
      </c>
    </row>
    <row r="21371" spans="1:5" x14ac:dyDescent="0.3">
      <c r="A21371" s="25">
        <v>46245</v>
      </c>
      <c r="B21371" s="31">
        <v>0.4375</v>
      </c>
      <c r="C21371" s="46"/>
      <c r="D21371" s="29">
        <v>46245.4375</v>
      </c>
      <c r="E21371" s="15" t="str">
        <f>IF(AND($B$6=NB!$A$17,$B$8&gt;0),'Ersparnisberechnung Sommertarif'!$B$8*SLP!C21351,"")</f>
        <v/>
      </c>
    </row>
    <row r="21372" spans="1:5" x14ac:dyDescent="0.3">
      <c r="A21372" s="25">
        <v>46245</v>
      </c>
      <c r="B21372" s="31">
        <v>0.44791666666666669</v>
      </c>
      <c r="C21372" s="46"/>
      <c r="D21372" s="29">
        <v>46245.447916666664</v>
      </c>
      <c r="E21372" s="15" t="str">
        <f>IF(AND($B$6=NB!$A$17,$B$8&gt;0),'Ersparnisberechnung Sommertarif'!$B$8*SLP!C21352,"")</f>
        <v/>
      </c>
    </row>
    <row r="21373" spans="1:5" x14ac:dyDescent="0.3">
      <c r="A21373" s="25">
        <v>46245</v>
      </c>
      <c r="B21373" s="31">
        <v>0.45833333333333331</v>
      </c>
      <c r="C21373" s="46"/>
      <c r="D21373" s="29">
        <v>46245.458333333336</v>
      </c>
      <c r="E21373" s="15" t="str">
        <f>IF(AND($B$6=NB!$A$17,$B$8&gt;0),'Ersparnisberechnung Sommertarif'!$B$8*SLP!C21353,"")</f>
        <v/>
      </c>
    </row>
    <row r="21374" spans="1:5" x14ac:dyDescent="0.3">
      <c r="A21374" s="25">
        <v>46245</v>
      </c>
      <c r="B21374" s="31">
        <v>0.46875</v>
      </c>
      <c r="C21374" s="46"/>
      <c r="D21374" s="29">
        <v>46245.46875</v>
      </c>
      <c r="E21374" s="15" t="str">
        <f>IF(AND($B$6=NB!$A$17,$B$8&gt;0),'Ersparnisberechnung Sommertarif'!$B$8*SLP!C21354,"")</f>
        <v/>
      </c>
    </row>
    <row r="21375" spans="1:5" x14ac:dyDescent="0.3">
      <c r="A21375" s="25">
        <v>46245</v>
      </c>
      <c r="B21375" s="31">
        <v>0.47916666666666669</v>
      </c>
      <c r="C21375" s="46"/>
      <c r="D21375" s="29">
        <v>46245.479166666664</v>
      </c>
      <c r="E21375" s="15" t="str">
        <f>IF(AND($B$6=NB!$A$17,$B$8&gt;0),'Ersparnisberechnung Sommertarif'!$B$8*SLP!C21355,"")</f>
        <v/>
      </c>
    </row>
    <row r="21376" spans="1:5" x14ac:dyDescent="0.3">
      <c r="A21376" s="25">
        <v>46245</v>
      </c>
      <c r="B21376" s="31">
        <v>0.48958333333333331</v>
      </c>
      <c r="C21376" s="46"/>
      <c r="D21376" s="29">
        <v>46245.489583333336</v>
      </c>
      <c r="E21376" s="15" t="str">
        <f>IF(AND($B$6=NB!$A$17,$B$8&gt;0),'Ersparnisberechnung Sommertarif'!$B$8*SLP!C21356,"")</f>
        <v/>
      </c>
    </row>
    <row r="21377" spans="1:5" x14ac:dyDescent="0.3">
      <c r="A21377" s="25">
        <v>46245</v>
      </c>
      <c r="B21377" s="31">
        <v>0.5</v>
      </c>
      <c r="C21377" s="46"/>
      <c r="D21377" s="29">
        <v>46245.5</v>
      </c>
      <c r="E21377" s="15" t="str">
        <f>IF(AND($B$6=NB!$A$17,$B$8&gt;0),'Ersparnisberechnung Sommertarif'!$B$8*SLP!C21357,"")</f>
        <v/>
      </c>
    </row>
    <row r="21378" spans="1:5" x14ac:dyDescent="0.3">
      <c r="A21378" s="25">
        <v>46245</v>
      </c>
      <c r="B21378" s="31">
        <v>0.51041666666666663</v>
      </c>
      <c r="C21378" s="46"/>
      <c r="D21378" s="29">
        <v>46245.510416666664</v>
      </c>
      <c r="E21378" s="15" t="str">
        <f>IF(AND($B$6=NB!$A$17,$B$8&gt;0),'Ersparnisberechnung Sommertarif'!$B$8*SLP!C21358,"")</f>
        <v/>
      </c>
    </row>
    <row r="21379" spans="1:5" x14ac:dyDescent="0.3">
      <c r="A21379" s="25">
        <v>46245</v>
      </c>
      <c r="B21379" s="31">
        <v>0.52083333333333337</v>
      </c>
      <c r="C21379" s="46"/>
      <c r="D21379" s="29">
        <v>46245.520833333336</v>
      </c>
      <c r="E21379" s="15" t="str">
        <f>IF(AND($B$6=NB!$A$17,$B$8&gt;0),'Ersparnisberechnung Sommertarif'!$B$8*SLP!C21359,"")</f>
        <v/>
      </c>
    </row>
    <row r="21380" spans="1:5" x14ac:dyDescent="0.3">
      <c r="A21380" s="25">
        <v>46245</v>
      </c>
      <c r="B21380" s="31">
        <v>0.53125</v>
      </c>
      <c r="C21380" s="46"/>
      <c r="D21380" s="29">
        <v>46245.53125</v>
      </c>
      <c r="E21380" s="15" t="str">
        <f>IF(AND($B$6=NB!$A$17,$B$8&gt;0),'Ersparnisberechnung Sommertarif'!$B$8*SLP!C21360,"")</f>
        <v/>
      </c>
    </row>
    <row r="21381" spans="1:5" x14ac:dyDescent="0.3">
      <c r="A21381" s="25">
        <v>46245</v>
      </c>
      <c r="B21381" s="31">
        <v>0.54166666666666663</v>
      </c>
      <c r="C21381" s="46"/>
      <c r="D21381" s="29">
        <v>46245.541666666664</v>
      </c>
      <c r="E21381" s="15" t="str">
        <f>IF(AND($B$6=NB!$A$17,$B$8&gt;0),'Ersparnisberechnung Sommertarif'!$B$8*SLP!C21361,"")</f>
        <v/>
      </c>
    </row>
    <row r="21382" spans="1:5" x14ac:dyDescent="0.3">
      <c r="A21382" s="25">
        <v>46245</v>
      </c>
      <c r="B21382" s="31">
        <v>0.55208333333333337</v>
      </c>
      <c r="C21382" s="46"/>
      <c r="D21382" s="29">
        <v>46245.552083333336</v>
      </c>
      <c r="E21382" s="15" t="str">
        <f>IF(AND($B$6=NB!$A$17,$B$8&gt;0),'Ersparnisberechnung Sommertarif'!$B$8*SLP!C21362,"")</f>
        <v/>
      </c>
    </row>
    <row r="21383" spans="1:5" x14ac:dyDescent="0.3">
      <c r="A21383" s="25">
        <v>46245</v>
      </c>
      <c r="B21383" s="31">
        <v>0.5625</v>
      </c>
      <c r="C21383" s="46"/>
      <c r="D21383" s="29">
        <v>46245.5625</v>
      </c>
      <c r="E21383" s="15" t="str">
        <f>IF(AND($B$6=NB!$A$17,$B$8&gt;0),'Ersparnisberechnung Sommertarif'!$B$8*SLP!C21363,"")</f>
        <v/>
      </c>
    </row>
    <row r="21384" spans="1:5" x14ac:dyDescent="0.3">
      <c r="A21384" s="25">
        <v>46245</v>
      </c>
      <c r="B21384" s="31">
        <v>0.57291666666666663</v>
      </c>
      <c r="C21384" s="46"/>
      <c r="D21384" s="29">
        <v>46245.572916666664</v>
      </c>
      <c r="E21384" s="15" t="str">
        <f>IF(AND($B$6=NB!$A$17,$B$8&gt;0),'Ersparnisberechnung Sommertarif'!$B$8*SLP!C21364,"")</f>
        <v/>
      </c>
    </row>
    <row r="21385" spans="1:5" x14ac:dyDescent="0.3">
      <c r="A21385" s="25">
        <v>46245</v>
      </c>
      <c r="B21385" s="31">
        <v>0.58333333333333337</v>
      </c>
      <c r="C21385" s="46"/>
      <c r="D21385" s="29">
        <v>46245.583333333336</v>
      </c>
      <c r="E21385" s="15" t="str">
        <f>IF(AND($B$6=NB!$A$17,$B$8&gt;0),'Ersparnisberechnung Sommertarif'!$B$8*SLP!C21365,"")</f>
        <v/>
      </c>
    </row>
    <row r="21386" spans="1:5" x14ac:dyDescent="0.3">
      <c r="A21386" s="25">
        <v>46245</v>
      </c>
      <c r="B21386" s="31">
        <v>0.59375</v>
      </c>
      <c r="C21386" s="46"/>
      <c r="D21386" s="29">
        <v>46245.59375</v>
      </c>
      <c r="E21386" s="15" t="str">
        <f>IF(AND($B$6=NB!$A$17,$B$8&gt;0),'Ersparnisberechnung Sommertarif'!$B$8*SLP!C21366,"")</f>
        <v/>
      </c>
    </row>
    <row r="21387" spans="1:5" x14ac:dyDescent="0.3">
      <c r="A21387" s="25">
        <v>46245</v>
      </c>
      <c r="B21387" s="31">
        <v>0.60416666666666663</v>
      </c>
      <c r="C21387" s="46"/>
      <c r="D21387" s="29">
        <v>46245.604166666664</v>
      </c>
      <c r="E21387" s="15" t="str">
        <f>IF(AND($B$6=NB!$A$17,$B$8&gt;0),'Ersparnisberechnung Sommertarif'!$B$8*SLP!C21367,"")</f>
        <v/>
      </c>
    </row>
    <row r="21388" spans="1:5" x14ac:dyDescent="0.3">
      <c r="A21388" s="25">
        <v>46245</v>
      </c>
      <c r="B21388" s="31">
        <v>0.61458333333333337</v>
      </c>
      <c r="C21388" s="46"/>
      <c r="D21388" s="29">
        <v>46245.614583333336</v>
      </c>
      <c r="E21388" s="15" t="str">
        <f>IF(AND($B$6=NB!$A$17,$B$8&gt;0),'Ersparnisberechnung Sommertarif'!$B$8*SLP!C21368,"")</f>
        <v/>
      </c>
    </row>
    <row r="21389" spans="1:5" x14ac:dyDescent="0.3">
      <c r="A21389" s="25">
        <v>46245</v>
      </c>
      <c r="B21389" s="31">
        <v>0.625</v>
      </c>
      <c r="C21389" s="46"/>
      <c r="D21389" s="29">
        <v>46245.625</v>
      </c>
      <c r="E21389" s="15" t="str">
        <f>IF(AND($B$6=NB!$A$17,$B$8&gt;0),'Ersparnisberechnung Sommertarif'!$B$8*SLP!C21369,"")</f>
        <v/>
      </c>
    </row>
    <row r="21390" spans="1:5" x14ac:dyDescent="0.3">
      <c r="A21390" s="25">
        <v>46245</v>
      </c>
      <c r="B21390" s="31">
        <v>0.63541666666666663</v>
      </c>
      <c r="C21390" s="46"/>
      <c r="D21390" s="29">
        <v>46245.635416666664</v>
      </c>
      <c r="E21390" s="15" t="str">
        <f>IF(AND($B$6=NB!$A$17,$B$8&gt;0),'Ersparnisberechnung Sommertarif'!$B$8*SLP!C21370,"")</f>
        <v/>
      </c>
    </row>
    <row r="21391" spans="1:5" x14ac:dyDescent="0.3">
      <c r="A21391" s="25">
        <v>46245</v>
      </c>
      <c r="B21391" s="31">
        <v>0.64583333333333337</v>
      </c>
      <c r="C21391" s="46"/>
      <c r="D21391" s="29">
        <v>46245.645833333336</v>
      </c>
      <c r="E21391" s="15" t="str">
        <f>IF(AND($B$6=NB!$A$17,$B$8&gt;0),'Ersparnisberechnung Sommertarif'!$B$8*SLP!C21371,"")</f>
        <v/>
      </c>
    </row>
    <row r="21392" spans="1:5" x14ac:dyDescent="0.3">
      <c r="A21392" s="25">
        <v>46245</v>
      </c>
      <c r="B21392" s="31">
        <v>0.65625</v>
      </c>
      <c r="C21392" s="46"/>
      <c r="D21392" s="29">
        <v>46245.65625</v>
      </c>
      <c r="E21392" s="15" t="str">
        <f>IF(AND($B$6=NB!$A$17,$B$8&gt;0),'Ersparnisberechnung Sommertarif'!$B$8*SLP!C21372,"")</f>
        <v/>
      </c>
    </row>
    <row r="21393" spans="1:5" x14ac:dyDescent="0.3">
      <c r="A21393" s="25">
        <v>46245</v>
      </c>
      <c r="B21393" s="31">
        <v>0.66666666666666663</v>
      </c>
      <c r="C21393" s="46"/>
      <c r="D21393" s="29">
        <v>46245.666666666664</v>
      </c>
      <c r="E21393" s="15" t="str">
        <f>IF(AND($B$6=NB!$A$17,$B$8&gt;0),'Ersparnisberechnung Sommertarif'!$B$8*SLP!C21373,"")</f>
        <v/>
      </c>
    </row>
    <row r="21394" spans="1:5" x14ac:dyDescent="0.3">
      <c r="A21394" s="25">
        <v>46245</v>
      </c>
      <c r="B21394" s="31">
        <v>0.67708333333333337</v>
      </c>
      <c r="C21394" s="46"/>
      <c r="D21394" s="29">
        <v>46245.677083333336</v>
      </c>
      <c r="E21394" s="15" t="str">
        <f>IF(AND($B$6=NB!$A$17,$B$8&gt;0),'Ersparnisberechnung Sommertarif'!$B$8*SLP!C21374,"")</f>
        <v/>
      </c>
    </row>
    <row r="21395" spans="1:5" x14ac:dyDescent="0.3">
      <c r="A21395" s="25">
        <v>46245</v>
      </c>
      <c r="B21395" s="31">
        <v>0.6875</v>
      </c>
      <c r="C21395" s="46"/>
      <c r="D21395" s="29">
        <v>46245.6875</v>
      </c>
      <c r="E21395" s="15" t="str">
        <f>IF(AND($B$6=NB!$A$17,$B$8&gt;0),'Ersparnisberechnung Sommertarif'!$B$8*SLP!C21375,"")</f>
        <v/>
      </c>
    </row>
    <row r="21396" spans="1:5" x14ac:dyDescent="0.3">
      <c r="A21396" s="25">
        <v>46245</v>
      </c>
      <c r="B21396" s="31">
        <v>0.69791666666666663</v>
      </c>
      <c r="C21396" s="46"/>
      <c r="D21396" s="29">
        <v>46245.697916666664</v>
      </c>
      <c r="E21396" s="15" t="str">
        <f>IF(AND($B$6=NB!$A$17,$B$8&gt;0),'Ersparnisberechnung Sommertarif'!$B$8*SLP!C21376,"")</f>
        <v/>
      </c>
    </row>
    <row r="21397" spans="1:5" x14ac:dyDescent="0.3">
      <c r="A21397" s="25">
        <v>46245</v>
      </c>
      <c r="B21397" s="31">
        <v>0.70833333333333337</v>
      </c>
      <c r="C21397" s="46"/>
      <c r="D21397" s="29">
        <v>46245.708333333336</v>
      </c>
      <c r="E21397" s="15" t="str">
        <f>IF(AND($B$6=NB!$A$17,$B$8&gt;0),'Ersparnisberechnung Sommertarif'!$B$8*SLP!C21377,"")</f>
        <v/>
      </c>
    </row>
    <row r="21398" spans="1:5" x14ac:dyDescent="0.3">
      <c r="A21398" s="25">
        <v>46245</v>
      </c>
      <c r="B21398" s="31">
        <v>0.71875</v>
      </c>
      <c r="C21398" s="46"/>
      <c r="D21398" s="29">
        <v>46245.71875</v>
      </c>
      <c r="E21398" s="15" t="str">
        <f>IF(AND($B$6=NB!$A$17,$B$8&gt;0),'Ersparnisberechnung Sommertarif'!$B$8*SLP!C21378,"")</f>
        <v/>
      </c>
    </row>
    <row r="21399" spans="1:5" x14ac:dyDescent="0.3">
      <c r="A21399" s="25">
        <v>46245</v>
      </c>
      <c r="B21399" s="31">
        <v>0.72916666666666663</v>
      </c>
      <c r="C21399" s="46"/>
      <c r="D21399" s="29">
        <v>46245.729166666664</v>
      </c>
      <c r="E21399" s="15" t="str">
        <f>IF(AND($B$6=NB!$A$17,$B$8&gt;0),'Ersparnisberechnung Sommertarif'!$B$8*SLP!C21379,"")</f>
        <v/>
      </c>
    </row>
    <row r="21400" spans="1:5" x14ac:dyDescent="0.3">
      <c r="A21400" s="25">
        <v>46245</v>
      </c>
      <c r="B21400" s="31">
        <v>0.73958333333333337</v>
      </c>
      <c r="C21400" s="46"/>
      <c r="D21400" s="29">
        <v>46245.739583333336</v>
      </c>
      <c r="E21400" s="15" t="str">
        <f>IF(AND($B$6=NB!$A$17,$B$8&gt;0),'Ersparnisberechnung Sommertarif'!$B$8*SLP!C21380,"")</f>
        <v/>
      </c>
    </row>
    <row r="21401" spans="1:5" x14ac:dyDescent="0.3">
      <c r="A21401" s="25">
        <v>46245</v>
      </c>
      <c r="B21401" s="31">
        <v>0.75</v>
      </c>
      <c r="C21401" s="46"/>
      <c r="D21401" s="29">
        <v>46245.75</v>
      </c>
      <c r="E21401" s="15" t="str">
        <f>IF(AND($B$6=NB!$A$17,$B$8&gt;0),'Ersparnisberechnung Sommertarif'!$B$8*SLP!C21381,"")</f>
        <v/>
      </c>
    </row>
    <row r="21402" spans="1:5" x14ac:dyDescent="0.3">
      <c r="A21402" s="25">
        <v>46245</v>
      </c>
      <c r="B21402" s="31">
        <v>0.76041666666666663</v>
      </c>
      <c r="C21402" s="46"/>
      <c r="D21402" s="29">
        <v>46245.760416666664</v>
      </c>
      <c r="E21402" s="15" t="str">
        <f>IF(AND($B$6=NB!$A$17,$B$8&gt;0),'Ersparnisberechnung Sommertarif'!$B$8*SLP!C21382,"")</f>
        <v/>
      </c>
    </row>
    <row r="21403" spans="1:5" x14ac:dyDescent="0.3">
      <c r="A21403" s="25">
        <v>46245</v>
      </c>
      <c r="B21403" s="31">
        <v>0.77083333333333337</v>
      </c>
      <c r="C21403" s="46"/>
      <c r="D21403" s="29">
        <v>46245.770833333336</v>
      </c>
      <c r="E21403" s="15" t="str">
        <f>IF(AND($B$6=NB!$A$17,$B$8&gt;0),'Ersparnisberechnung Sommertarif'!$B$8*SLP!C21383,"")</f>
        <v/>
      </c>
    </row>
    <row r="21404" spans="1:5" x14ac:dyDescent="0.3">
      <c r="A21404" s="25">
        <v>46245</v>
      </c>
      <c r="B21404" s="31">
        <v>0.78125</v>
      </c>
      <c r="C21404" s="46"/>
      <c r="D21404" s="29">
        <v>46245.78125</v>
      </c>
      <c r="E21404" s="15" t="str">
        <f>IF(AND($B$6=NB!$A$17,$B$8&gt;0),'Ersparnisberechnung Sommertarif'!$B$8*SLP!C21384,"")</f>
        <v/>
      </c>
    </row>
    <row r="21405" spans="1:5" x14ac:dyDescent="0.3">
      <c r="A21405" s="25">
        <v>46245</v>
      </c>
      <c r="B21405" s="31">
        <v>0.79166666666666663</v>
      </c>
      <c r="C21405" s="46"/>
      <c r="D21405" s="29">
        <v>46245.791666666664</v>
      </c>
      <c r="E21405" s="15" t="str">
        <f>IF(AND($B$6=NB!$A$17,$B$8&gt;0),'Ersparnisberechnung Sommertarif'!$B$8*SLP!C21385,"")</f>
        <v/>
      </c>
    </row>
    <row r="21406" spans="1:5" x14ac:dyDescent="0.3">
      <c r="A21406" s="25">
        <v>46245</v>
      </c>
      <c r="B21406" s="31">
        <v>0.80208333333333337</v>
      </c>
      <c r="C21406" s="46"/>
      <c r="D21406" s="29">
        <v>46245.802083333336</v>
      </c>
      <c r="E21406" s="15" t="str">
        <f>IF(AND($B$6=NB!$A$17,$B$8&gt;0),'Ersparnisberechnung Sommertarif'!$B$8*SLP!C21386,"")</f>
        <v/>
      </c>
    </row>
    <row r="21407" spans="1:5" x14ac:dyDescent="0.3">
      <c r="A21407" s="25">
        <v>46245</v>
      </c>
      <c r="B21407" s="31">
        <v>0.8125</v>
      </c>
      <c r="C21407" s="46"/>
      <c r="D21407" s="29">
        <v>46245.8125</v>
      </c>
      <c r="E21407" s="15" t="str">
        <f>IF(AND($B$6=NB!$A$17,$B$8&gt;0),'Ersparnisberechnung Sommertarif'!$B$8*SLP!C21387,"")</f>
        <v/>
      </c>
    </row>
    <row r="21408" spans="1:5" x14ac:dyDescent="0.3">
      <c r="A21408" s="25">
        <v>46245</v>
      </c>
      <c r="B21408" s="31">
        <v>0.82291666666666663</v>
      </c>
      <c r="C21408" s="46"/>
      <c r="D21408" s="29">
        <v>46245.822916666664</v>
      </c>
      <c r="E21408" s="15" t="str">
        <f>IF(AND($B$6=NB!$A$17,$B$8&gt;0),'Ersparnisberechnung Sommertarif'!$B$8*SLP!C21388,"")</f>
        <v/>
      </c>
    </row>
    <row r="21409" spans="1:5" x14ac:dyDescent="0.3">
      <c r="A21409" s="25">
        <v>46245</v>
      </c>
      <c r="B21409" s="31">
        <v>0.83333333333333337</v>
      </c>
      <c r="C21409" s="46"/>
      <c r="D21409" s="29">
        <v>46245.833333333336</v>
      </c>
      <c r="E21409" s="15" t="str">
        <f>IF(AND($B$6=NB!$A$17,$B$8&gt;0),'Ersparnisberechnung Sommertarif'!$B$8*SLP!C21389,"")</f>
        <v/>
      </c>
    </row>
    <row r="21410" spans="1:5" x14ac:dyDescent="0.3">
      <c r="A21410" s="25">
        <v>46245</v>
      </c>
      <c r="B21410" s="31">
        <v>0.84375</v>
      </c>
      <c r="C21410" s="46"/>
      <c r="D21410" s="29">
        <v>46245.84375</v>
      </c>
      <c r="E21410" s="15" t="str">
        <f>IF(AND($B$6=NB!$A$17,$B$8&gt;0),'Ersparnisberechnung Sommertarif'!$B$8*SLP!C21390,"")</f>
        <v/>
      </c>
    </row>
    <row r="21411" spans="1:5" x14ac:dyDescent="0.3">
      <c r="A21411" s="25">
        <v>46245</v>
      </c>
      <c r="B21411" s="31">
        <v>0.85416666666666663</v>
      </c>
      <c r="C21411" s="46"/>
      <c r="D21411" s="29">
        <v>46245.854166666664</v>
      </c>
      <c r="E21411" s="15" t="str">
        <f>IF(AND($B$6=NB!$A$17,$B$8&gt;0),'Ersparnisberechnung Sommertarif'!$B$8*SLP!C21391,"")</f>
        <v/>
      </c>
    </row>
    <row r="21412" spans="1:5" x14ac:dyDescent="0.3">
      <c r="A21412" s="25">
        <v>46245</v>
      </c>
      <c r="B21412" s="31">
        <v>0.86458333333333337</v>
      </c>
      <c r="C21412" s="46"/>
      <c r="D21412" s="29">
        <v>46245.864583333336</v>
      </c>
      <c r="E21412" s="15" t="str">
        <f>IF(AND($B$6=NB!$A$17,$B$8&gt;0),'Ersparnisberechnung Sommertarif'!$B$8*SLP!C21392,"")</f>
        <v/>
      </c>
    </row>
    <row r="21413" spans="1:5" x14ac:dyDescent="0.3">
      <c r="A21413" s="25">
        <v>46245</v>
      </c>
      <c r="B21413" s="31">
        <v>0.875</v>
      </c>
      <c r="C21413" s="46"/>
      <c r="D21413" s="29">
        <v>46245.875</v>
      </c>
      <c r="E21413" s="15" t="str">
        <f>IF(AND($B$6=NB!$A$17,$B$8&gt;0),'Ersparnisberechnung Sommertarif'!$B$8*SLP!C21393,"")</f>
        <v/>
      </c>
    </row>
    <row r="21414" spans="1:5" x14ac:dyDescent="0.3">
      <c r="A21414" s="25">
        <v>46245</v>
      </c>
      <c r="B21414" s="31">
        <v>0.88541666666666663</v>
      </c>
      <c r="C21414" s="46"/>
      <c r="D21414" s="29">
        <v>46245.885416666664</v>
      </c>
      <c r="E21414" s="15" t="str">
        <f>IF(AND($B$6=NB!$A$17,$B$8&gt;0),'Ersparnisberechnung Sommertarif'!$B$8*SLP!C21394,"")</f>
        <v/>
      </c>
    </row>
    <row r="21415" spans="1:5" x14ac:dyDescent="0.3">
      <c r="A21415" s="25">
        <v>46245</v>
      </c>
      <c r="B21415" s="31">
        <v>0.89583333333333337</v>
      </c>
      <c r="C21415" s="46"/>
      <c r="D21415" s="29">
        <v>46245.895833333336</v>
      </c>
      <c r="E21415" s="15" t="str">
        <f>IF(AND($B$6=NB!$A$17,$B$8&gt;0),'Ersparnisberechnung Sommertarif'!$B$8*SLP!C21395,"")</f>
        <v/>
      </c>
    </row>
    <row r="21416" spans="1:5" x14ac:dyDescent="0.3">
      <c r="A21416" s="25">
        <v>46245</v>
      </c>
      <c r="B21416" s="31">
        <v>0.90625</v>
      </c>
      <c r="C21416" s="46"/>
      <c r="D21416" s="29">
        <v>46245.90625</v>
      </c>
      <c r="E21416" s="15" t="str">
        <f>IF(AND($B$6=NB!$A$17,$B$8&gt;0),'Ersparnisberechnung Sommertarif'!$B$8*SLP!C21396,"")</f>
        <v/>
      </c>
    </row>
    <row r="21417" spans="1:5" x14ac:dyDescent="0.3">
      <c r="A21417" s="25">
        <v>46245</v>
      </c>
      <c r="B21417" s="31">
        <v>0.91666666666666663</v>
      </c>
      <c r="C21417" s="46"/>
      <c r="D21417" s="29">
        <v>46245.916666666664</v>
      </c>
      <c r="E21417" s="15" t="str">
        <f>IF(AND($B$6=NB!$A$17,$B$8&gt;0),'Ersparnisberechnung Sommertarif'!$B$8*SLP!C21397,"")</f>
        <v/>
      </c>
    </row>
    <row r="21418" spans="1:5" x14ac:dyDescent="0.3">
      <c r="A21418" s="25">
        <v>46245</v>
      </c>
      <c r="B21418" s="31">
        <v>0.92708333333333337</v>
      </c>
      <c r="C21418" s="46"/>
      <c r="D21418" s="29">
        <v>46245.927083333336</v>
      </c>
      <c r="E21418" s="15" t="str">
        <f>IF(AND($B$6=NB!$A$17,$B$8&gt;0),'Ersparnisberechnung Sommertarif'!$B$8*SLP!C21398,"")</f>
        <v/>
      </c>
    </row>
    <row r="21419" spans="1:5" x14ac:dyDescent="0.3">
      <c r="A21419" s="25">
        <v>46245</v>
      </c>
      <c r="B21419" s="31">
        <v>0.9375</v>
      </c>
      <c r="C21419" s="46"/>
      <c r="D21419" s="29">
        <v>46245.9375</v>
      </c>
      <c r="E21419" s="15" t="str">
        <f>IF(AND($B$6=NB!$A$17,$B$8&gt;0),'Ersparnisberechnung Sommertarif'!$B$8*SLP!C21399,"")</f>
        <v/>
      </c>
    </row>
    <row r="21420" spans="1:5" x14ac:dyDescent="0.3">
      <c r="A21420" s="25">
        <v>46245</v>
      </c>
      <c r="B21420" s="31">
        <v>0.94791666666666663</v>
      </c>
      <c r="C21420" s="46"/>
      <c r="D21420" s="29">
        <v>46245.947916666664</v>
      </c>
      <c r="E21420" s="15" t="str">
        <f>IF(AND($B$6=NB!$A$17,$B$8&gt;0),'Ersparnisberechnung Sommertarif'!$B$8*SLP!C21400,"")</f>
        <v/>
      </c>
    </row>
    <row r="21421" spans="1:5" x14ac:dyDescent="0.3">
      <c r="A21421" s="25">
        <v>46245</v>
      </c>
      <c r="B21421" s="31">
        <v>0.95833333333333337</v>
      </c>
      <c r="C21421" s="46"/>
      <c r="D21421" s="29">
        <v>46245.958333333336</v>
      </c>
      <c r="E21421" s="15" t="str">
        <f>IF(AND($B$6=NB!$A$17,$B$8&gt;0),'Ersparnisberechnung Sommertarif'!$B$8*SLP!C21401,"")</f>
        <v/>
      </c>
    </row>
    <row r="21422" spans="1:5" x14ac:dyDescent="0.3">
      <c r="A21422" s="25">
        <v>46245</v>
      </c>
      <c r="B21422" s="31">
        <v>0.96875</v>
      </c>
      <c r="C21422" s="46"/>
      <c r="D21422" s="29">
        <v>46245.96875</v>
      </c>
      <c r="E21422" s="15" t="str">
        <f>IF(AND($B$6=NB!$A$17,$B$8&gt;0),'Ersparnisberechnung Sommertarif'!$B$8*SLP!C21402,"")</f>
        <v/>
      </c>
    </row>
    <row r="21423" spans="1:5" x14ac:dyDescent="0.3">
      <c r="A21423" s="25">
        <v>46245</v>
      </c>
      <c r="B21423" s="31">
        <v>0.97916666666666663</v>
      </c>
      <c r="C21423" s="46"/>
      <c r="D21423" s="29">
        <v>46245.979166666664</v>
      </c>
      <c r="E21423" s="15" t="str">
        <f>IF(AND($B$6=NB!$A$17,$B$8&gt;0),'Ersparnisberechnung Sommertarif'!$B$8*SLP!C21403,"")</f>
        <v/>
      </c>
    </row>
    <row r="21424" spans="1:5" x14ac:dyDescent="0.3">
      <c r="A21424" s="25">
        <v>46245</v>
      </c>
      <c r="B21424" s="31">
        <v>0.98958333333333337</v>
      </c>
      <c r="C21424" s="46"/>
      <c r="D21424" s="29">
        <v>46245.989583333336</v>
      </c>
      <c r="E21424" s="15" t="str">
        <f>IF(AND($B$6=NB!$A$17,$B$8&gt;0),'Ersparnisberechnung Sommertarif'!$B$8*SLP!C21404,"")</f>
        <v/>
      </c>
    </row>
    <row r="21425" spans="1:5" x14ac:dyDescent="0.3">
      <c r="A21425" s="25">
        <v>46246</v>
      </c>
      <c r="B21425" s="31">
        <v>0</v>
      </c>
      <c r="C21425" s="46"/>
      <c r="D21425" s="29">
        <v>46246</v>
      </c>
      <c r="E21425" s="15" t="str">
        <f>IF(AND($B$6=NB!$A$17,$B$8&gt;0),'Ersparnisberechnung Sommertarif'!$B$8*SLP!C21405,"")</f>
        <v/>
      </c>
    </row>
    <row r="21426" spans="1:5" x14ac:dyDescent="0.3">
      <c r="A21426" s="25">
        <v>46246</v>
      </c>
      <c r="B21426" s="31">
        <v>1.0416666666666666E-2</v>
      </c>
      <c r="C21426" s="46"/>
      <c r="D21426" s="29">
        <v>46246.010416666664</v>
      </c>
      <c r="E21426" s="15" t="str">
        <f>IF(AND($B$6=NB!$A$17,$B$8&gt;0),'Ersparnisberechnung Sommertarif'!$B$8*SLP!C21406,"")</f>
        <v/>
      </c>
    </row>
    <row r="21427" spans="1:5" x14ac:dyDescent="0.3">
      <c r="A21427" s="25">
        <v>46246</v>
      </c>
      <c r="B21427" s="31">
        <v>2.0833333333333332E-2</v>
      </c>
      <c r="C21427" s="46"/>
      <c r="D21427" s="29">
        <v>46246.020833333336</v>
      </c>
      <c r="E21427" s="15" t="str">
        <f>IF(AND($B$6=NB!$A$17,$B$8&gt;0),'Ersparnisberechnung Sommertarif'!$B$8*SLP!C21407,"")</f>
        <v/>
      </c>
    </row>
    <row r="21428" spans="1:5" x14ac:dyDescent="0.3">
      <c r="A21428" s="25">
        <v>46246</v>
      </c>
      <c r="B21428" s="31">
        <v>3.125E-2</v>
      </c>
      <c r="C21428" s="46"/>
      <c r="D21428" s="29">
        <v>46246.03125</v>
      </c>
      <c r="E21428" s="15" t="str">
        <f>IF(AND($B$6=NB!$A$17,$B$8&gt;0),'Ersparnisberechnung Sommertarif'!$B$8*SLP!C21408,"")</f>
        <v/>
      </c>
    </row>
    <row r="21429" spans="1:5" x14ac:dyDescent="0.3">
      <c r="A21429" s="25">
        <v>46246</v>
      </c>
      <c r="B21429" s="31">
        <v>4.1666666666666664E-2</v>
      </c>
      <c r="C21429" s="46"/>
      <c r="D21429" s="29">
        <v>46246.041666666664</v>
      </c>
      <c r="E21429" s="15" t="str">
        <f>IF(AND($B$6=NB!$A$17,$B$8&gt;0),'Ersparnisberechnung Sommertarif'!$B$8*SLP!C21409,"")</f>
        <v/>
      </c>
    </row>
    <row r="21430" spans="1:5" x14ac:dyDescent="0.3">
      <c r="A21430" s="25">
        <v>46246</v>
      </c>
      <c r="B21430" s="31">
        <v>5.2083333333333336E-2</v>
      </c>
      <c r="C21430" s="46"/>
      <c r="D21430" s="29">
        <v>46246.052083333336</v>
      </c>
      <c r="E21430" s="15" t="str">
        <f>IF(AND($B$6=NB!$A$17,$B$8&gt;0),'Ersparnisberechnung Sommertarif'!$B$8*SLP!C21410,"")</f>
        <v/>
      </c>
    </row>
    <row r="21431" spans="1:5" x14ac:dyDescent="0.3">
      <c r="A21431" s="25">
        <v>46246</v>
      </c>
      <c r="B21431" s="31">
        <v>6.25E-2</v>
      </c>
      <c r="C21431" s="46"/>
      <c r="D21431" s="29">
        <v>46246.0625</v>
      </c>
      <c r="E21431" s="15" t="str">
        <f>IF(AND($B$6=NB!$A$17,$B$8&gt;0),'Ersparnisberechnung Sommertarif'!$B$8*SLP!C21411,"")</f>
        <v/>
      </c>
    </row>
    <row r="21432" spans="1:5" x14ac:dyDescent="0.3">
      <c r="A21432" s="25">
        <v>46246</v>
      </c>
      <c r="B21432" s="31">
        <v>7.2916666666666671E-2</v>
      </c>
      <c r="C21432" s="46"/>
      <c r="D21432" s="29">
        <v>46246.072916666664</v>
      </c>
      <c r="E21432" s="15" t="str">
        <f>IF(AND($B$6=NB!$A$17,$B$8&gt;0),'Ersparnisberechnung Sommertarif'!$B$8*SLP!C21412,"")</f>
        <v/>
      </c>
    </row>
    <row r="21433" spans="1:5" x14ac:dyDescent="0.3">
      <c r="A21433" s="25">
        <v>46246</v>
      </c>
      <c r="B21433" s="31">
        <v>8.3333333333333329E-2</v>
      </c>
      <c r="C21433" s="46"/>
      <c r="D21433" s="29">
        <v>46246.083333333336</v>
      </c>
      <c r="E21433" s="15" t="str">
        <f>IF(AND($B$6=NB!$A$17,$B$8&gt;0),'Ersparnisberechnung Sommertarif'!$B$8*SLP!C21413,"")</f>
        <v/>
      </c>
    </row>
    <row r="21434" spans="1:5" x14ac:dyDescent="0.3">
      <c r="A21434" s="25">
        <v>46246</v>
      </c>
      <c r="B21434" s="31">
        <v>9.375E-2</v>
      </c>
      <c r="C21434" s="46"/>
      <c r="D21434" s="29">
        <v>46246.09375</v>
      </c>
      <c r="E21434" s="15" t="str">
        <f>IF(AND($B$6=NB!$A$17,$B$8&gt;0),'Ersparnisberechnung Sommertarif'!$B$8*SLP!C21414,"")</f>
        <v/>
      </c>
    </row>
    <row r="21435" spans="1:5" x14ac:dyDescent="0.3">
      <c r="A21435" s="25">
        <v>46246</v>
      </c>
      <c r="B21435" s="31">
        <v>0.10416666666666667</v>
      </c>
      <c r="C21435" s="46"/>
      <c r="D21435" s="29">
        <v>46246.104166666664</v>
      </c>
      <c r="E21435" s="15" t="str">
        <f>IF(AND($B$6=NB!$A$17,$B$8&gt;0),'Ersparnisberechnung Sommertarif'!$B$8*SLP!C21415,"")</f>
        <v/>
      </c>
    </row>
    <row r="21436" spans="1:5" x14ac:dyDescent="0.3">
      <c r="A21436" s="25">
        <v>46246</v>
      </c>
      <c r="B21436" s="31">
        <v>0.11458333333333333</v>
      </c>
      <c r="C21436" s="46"/>
      <c r="D21436" s="29">
        <v>46246.114583333336</v>
      </c>
      <c r="E21436" s="15" t="str">
        <f>IF(AND($B$6=NB!$A$17,$B$8&gt;0),'Ersparnisberechnung Sommertarif'!$B$8*SLP!C21416,"")</f>
        <v/>
      </c>
    </row>
    <row r="21437" spans="1:5" x14ac:dyDescent="0.3">
      <c r="A21437" s="25">
        <v>46246</v>
      </c>
      <c r="B21437" s="31">
        <v>0.125</v>
      </c>
      <c r="C21437" s="46"/>
      <c r="D21437" s="29">
        <v>46246.125</v>
      </c>
      <c r="E21437" s="15" t="str">
        <f>IF(AND($B$6=NB!$A$17,$B$8&gt;0),'Ersparnisberechnung Sommertarif'!$B$8*SLP!C21417,"")</f>
        <v/>
      </c>
    </row>
    <row r="21438" spans="1:5" x14ac:dyDescent="0.3">
      <c r="A21438" s="25">
        <v>46246</v>
      </c>
      <c r="B21438" s="31">
        <v>0.13541666666666666</v>
      </c>
      <c r="C21438" s="46"/>
      <c r="D21438" s="29">
        <v>46246.135416666664</v>
      </c>
      <c r="E21438" s="15" t="str">
        <f>IF(AND($B$6=NB!$A$17,$B$8&gt;0),'Ersparnisberechnung Sommertarif'!$B$8*SLP!C21418,"")</f>
        <v/>
      </c>
    </row>
    <row r="21439" spans="1:5" x14ac:dyDescent="0.3">
      <c r="A21439" s="25">
        <v>46246</v>
      </c>
      <c r="B21439" s="31">
        <v>0.14583333333333334</v>
      </c>
      <c r="C21439" s="46"/>
      <c r="D21439" s="29">
        <v>46246.145833333336</v>
      </c>
      <c r="E21439" s="15" t="str">
        <f>IF(AND($B$6=NB!$A$17,$B$8&gt;0),'Ersparnisberechnung Sommertarif'!$B$8*SLP!C21419,"")</f>
        <v/>
      </c>
    </row>
    <row r="21440" spans="1:5" x14ac:dyDescent="0.3">
      <c r="A21440" s="25">
        <v>46246</v>
      </c>
      <c r="B21440" s="31">
        <v>0.15625</v>
      </c>
      <c r="C21440" s="46"/>
      <c r="D21440" s="29">
        <v>46246.15625</v>
      </c>
      <c r="E21440" s="15" t="str">
        <f>IF(AND($B$6=NB!$A$17,$B$8&gt;0),'Ersparnisberechnung Sommertarif'!$B$8*SLP!C21420,"")</f>
        <v/>
      </c>
    </row>
    <row r="21441" spans="1:5" x14ac:dyDescent="0.3">
      <c r="A21441" s="25">
        <v>46246</v>
      </c>
      <c r="B21441" s="31">
        <v>0.16666666666666666</v>
      </c>
      <c r="C21441" s="46"/>
      <c r="D21441" s="29">
        <v>46246.166666666664</v>
      </c>
      <c r="E21441" s="15" t="str">
        <f>IF(AND($B$6=NB!$A$17,$B$8&gt;0),'Ersparnisberechnung Sommertarif'!$B$8*SLP!C21421,"")</f>
        <v/>
      </c>
    </row>
    <row r="21442" spans="1:5" x14ac:dyDescent="0.3">
      <c r="A21442" s="25">
        <v>46246</v>
      </c>
      <c r="B21442" s="31">
        <v>0.17708333333333334</v>
      </c>
      <c r="C21442" s="46"/>
      <c r="D21442" s="29">
        <v>46246.177083333336</v>
      </c>
      <c r="E21442" s="15" t="str">
        <f>IF(AND($B$6=NB!$A$17,$B$8&gt;0),'Ersparnisberechnung Sommertarif'!$B$8*SLP!C21422,"")</f>
        <v/>
      </c>
    </row>
    <row r="21443" spans="1:5" x14ac:dyDescent="0.3">
      <c r="A21443" s="25">
        <v>46246</v>
      </c>
      <c r="B21443" s="31">
        <v>0.1875</v>
      </c>
      <c r="C21443" s="46"/>
      <c r="D21443" s="29">
        <v>46246.1875</v>
      </c>
      <c r="E21443" s="15" t="str">
        <f>IF(AND($B$6=NB!$A$17,$B$8&gt;0),'Ersparnisberechnung Sommertarif'!$B$8*SLP!C21423,"")</f>
        <v/>
      </c>
    </row>
    <row r="21444" spans="1:5" x14ac:dyDescent="0.3">
      <c r="A21444" s="25">
        <v>46246</v>
      </c>
      <c r="B21444" s="31">
        <v>0.19791666666666666</v>
      </c>
      <c r="C21444" s="46"/>
      <c r="D21444" s="29">
        <v>46246.197916666664</v>
      </c>
      <c r="E21444" s="15" t="str">
        <f>IF(AND($B$6=NB!$A$17,$B$8&gt;0),'Ersparnisberechnung Sommertarif'!$B$8*SLP!C21424,"")</f>
        <v/>
      </c>
    </row>
    <row r="21445" spans="1:5" x14ac:dyDescent="0.3">
      <c r="A21445" s="25">
        <v>46246</v>
      </c>
      <c r="B21445" s="31">
        <v>0.20833333333333334</v>
      </c>
      <c r="C21445" s="46"/>
      <c r="D21445" s="29">
        <v>46246.208333333336</v>
      </c>
      <c r="E21445" s="15" t="str">
        <f>IF(AND($B$6=NB!$A$17,$B$8&gt;0),'Ersparnisberechnung Sommertarif'!$B$8*SLP!C21425,"")</f>
        <v/>
      </c>
    </row>
    <row r="21446" spans="1:5" x14ac:dyDescent="0.3">
      <c r="A21446" s="25">
        <v>46246</v>
      </c>
      <c r="B21446" s="31">
        <v>0.21875</v>
      </c>
      <c r="C21446" s="46"/>
      <c r="D21446" s="29">
        <v>46246.21875</v>
      </c>
      <c r="E21446" s="15" t="str">
        <f>IF(AND($B$6=NB!$A$17,$B$8&gt;0),'Ersparnisberechnung Sommertarif'!$B$8*SLP!C21426,"")</f>
        <v/>
      </c>
    </row>
    <row r="21447" spans="1:5" x14ac:dyDescent="0.3">
      <c r="A21447" s="25">
        <v>46246</v>
      </c>
      <c r="B21447" s="31">
        <v>0.22916666666666666</v>
      </c>
      <c r="C21447" s="46"/>
      <c r="D21447" s="29">
        <v>46246.229166666664</v>
      </c>
      <c r="E21447" s="15" t="str">
        <f>IF(AND($B$6=NB!$A$17,$B$8&gt;0),'Ersparnisberechnung Sommertarif'!$B$8*SLP!C21427,"")</f>
        <v/>
      </c>
    </row>
    <row r="21448" spans="1:5" x14ac:dyDescent="0.3">
      <c r="A21448" s="25">
        <v>46246</v>
      </c>
      <c r="B21448" s="31">
        <v>0.23958333333333334</v>
      </c>
      <c r="C21448" s="46"/>
      <c r="D21448" s="29">
        <v>46246.239583333336</v>
      </c>
      <c r="E21448" s="15" t="str">
        <f>IF(AND($B$6=NB!$A$17,$B$8&gt;0),'Ersparnisberechnung Sommertarif'!$B$8*SLP!C21428,"")</f>
        <v/>
      </c>
    </row>
    <row r="21449" spans="1:5" x14ac:dyDescent="0.3">
      <c r="A21449" s="25">
        <v>46246</v>
      </c>
      <c r="B21449" s="31">
        <v>0.25</v>
      </c>
      <c r="C21449" s="46"/>
      <c r="D21449" s="29">
        <v>46246.25</v>
      </c>
      <c r="E21449" s="15" t="str">
        <f>IF(AND($B$6=NB!$A$17,$B$8&gt;0),'Ersparnisberechnung Sommertarif'!$B$8*SLP!C21429,"")</f>
        <v/>
      </c>
    </row>
    <row r="21450" spans="1:5" x14ac:dyDescent="0.3">
      <c r="A21450" s="25">
        <v>46246</v>
      </c>
      <c r="B21450" s="31">
        <v>0.26041666666666669</v>
      </c>
      <c r="C21450" s="46"/>
      <c r="D21450" s="29">
        <v>46246.260416666664</v>
      </c>
      <c r="E21450" s="15" t="str">
        <f>IF(AND($B$6=NB!$A$17,$B$8&gt;0),'Ersparnisberechnung Sommertarif'!$B$8*SLP!C21430,"")</f>
        <v/>
      </c>
    </row>
    <row r="21451" spans="1:5" x14ac:dyDescent="0.3">
      <c r="A21451" s="25">
        <v>46246</v>
      </c>
      <c r="B21451" s="31">
        <v>0.27083333333333331</v>
      </c>
      <c r="C21451" s="46"/>
      <c r="D21451" s="29">
        <v>46246.270833333336</v>
      </c>
      <c r="E21451" s="15" t="str">
        <f>IF(AND($B$6=NB!$A$17,$B$8&gt;0),'Ersparnisberechnung Sommertarif'!$B$8*SLP!C21431,"")</f>
        <v/>
      </c>
    </row>
    <row r="21452" spans="1:5" x14ac:dyDescent="0.3">
      <c r="A21452" s="25">
        <v>46246</v>
      </c>
      <c r="B21452" s="31">
        <v>0.28125</v>
      </c>
      <c r="C21452" s="46"/>
      <c r="D21452" s="29">
        <v>46246.28125</v>
      </c>
      <c r="E21452" s="15" t="str">
        <f>IF(AND($B$6=NB!$A$17,$B$8&gt;0),'Ersparnisberechnung Sommertarif'!$B$8*SLP!C21432,"")</f>
        <v/>
      </c>
    </row>
    <row r="21453" spans="1:5" x14ac:dyDescent="0.3">
      <c r="A21453" s="25">
        <v>46246</v>
      </c>
      <c r="B21453" s="31">
        <v>0.29166666666666669</v>
      </c>
      <c r="C21453" s="46"/>
      <c r="D21453" s="29">
        <v>46246.291666666664</v>
      </c>
      <c r="E21453" s="15" t="str">
        <f>IF(AND($B$6=NB!$A$17,$B$8&gt;0),'Ersparnisberechnung Sommertarif'!$B$8*SLP!C21433,"")</f>
        <v/>
      </c>
    </row>
    <row r="21454" spans="1:5" x14ac:dyDescent="0.3">
      <c r="A21454" s="25">
        <v>46246</v>
      </c>
      <c r="B21454" s="31">
        <v>0.30208333333333331</v>
      </c>
      <c r="C21454" s="46"/>
      <c r="D21454" s="29">
        <v>46246.302083333336</v>
      </c>
      <c r="E21454" s="15" t="str">
        <f>IF(AND($B$6=NB!$A$17,$B$8&gt;0),'Ersparnisberechnung Sommertarif'!$B$8*SLP!C21434,"")</f>
        <v/>
      </c>
    </row>
    <row r="21455" spans="1:5" x14ac:dyDescent="0.3">
      <c r="A21455" s="25">
        <v>46246</v>
      </c>
      <c r="B21455" s="31">
        <v>0.3125</v>
      </c>
      <c r="C21455" s="46"/>
      <c r="D21455" s="29">
        <v>46246.3125</v>
      </c>
      <c r="E21455" s="15" t="str">
        <f>IF(AND($B$6=NB!$A$17,$B$8&gt;0),'Ersparnisberechnung Sommertarif'!$B$8*SLP!C21435,"")</f>
        <v/>
      </c>
    </row>
    <row r="21456" spans="1:5" x14ac:dyDescent="0.3">
      <c r="A21456" s="25">
        <v>46246</v>
      </c>
      <c r="B21456" s="31">
        <v>0.32291666666666669</v>
      </c>
      <c r="C21456" s="46"/>
      <c r="D21456" s="29">
        <v>46246.322916666664</v>
      </c>
      <c r="E21456" s="15" t="str">
        <f>IF(AND($B$6=NB!$A$17,$B$8&gt;0),'Ersparnisberechnung Sommertarif'!$B$8*SLP!C21436,"")</f>
        <v/>
      </c>
    </row>
    <row r="21457" spans="1:5" x14ac:dyDescent="0.3">
      <c r="A21457" s="25">
        <v>46246</v>
      </c>
      <c r="B21457" s="31">
        <v>0.33333333333333331</v>
      </c>
      <c r="C21457" s="46"/>
      <c r="D21457" s="29">
        <v>46246.333333333336</v>
      </c>
      <c r="E21457" s="15" t="str">
        <f>IF(AND($B$6=NB!$A$17,$B$8&gt;0),'Ersparnisberechnung Sommertarif'!$B$8*SLP!C21437,"")</f>
        <v/>
      </c>
    </row>
    <row r="21458" spans="1:5" x14ac:dyDescent="0.3">
      <c r="A21458" s="25">
        <v>46246</v>
      </c>
      <c r="B21458" s="31">
        <v>0.34375</v>
      </c>
      <c r="C21458" s="46"/>
      <c r="D21458" s="29">
        <v>46246.34375</v>
      </c>
      <c r="E21458" s="15" t="str">
        <f>IF(AND($B$6=NB!$A$17,$B$8&gt;0),'Ersparnisberechnung Sommertarif'!$B$8*SLP!C21438,"")</f>
        <v/>
      </c>
    </row>
    <row r="21459" spans="1:5" x14ac:dyDescent="0.3">
      <c r="A21459" s="25">
        <v>46246</v>
      </c>
      <c r="B21459" s="31">
        <v>0.35416666666666669</v>
      </c>
      <c r="C21459" s="46"/>
      <c r="D21459" s="29">
        <v>46246.354166666664</v>
      </c>
      <c r="E21459" s="15" t="str">
        <f>IF(AND($B$6=NB!$A$17,$B$8&gt;0),'Ersparnisberechnung Sommertarif'!$B$8*SLP!C21439,"")</f>
        <v/>
      </c>
    </row>
    <row r="21460" spans="1:5" x14ac:dyDescent="0.3">
      <c r="A21460" s="25">
        <v>46246</v>
      </c>
      <c r="B21460" s="31">
        <v>0.36458333333333331</v>
      </c>
      <c r="C21460" s="46"/>
      <c r="D21460" s="29">
        <v>46246.364583333336</v>
      </c>
      <c r="E21460" s="15" t="str">
        <f>IF(AND($B$6=NB!$A$17,$B$8&gt;0),'Ersparnisberechnung Sommertarif'!$B$8*SLP!C21440,"")</f>
        <v/>
      </c>
    </row>
    <row r="21461" spans="1:5" x14ac:dyDescent="0.3">
      <c r="A21461" s="25">
        <v>46246</v>
      </c>
      <c r="B21461" s="31">
        <v>0.375</v>
      </c>
      <c r="C21461" s="46"/>
      <c r="D21461" s="29">
        <v>46246.375</v>
      </c>
      <c r="E21461" s="15" t="str">
        <f>IF(AND($B$6=NB!$A$17,$B$8&gt;0),'Ersparnisberechnung Sommertarif'!$B$8*SLP!C21441,"")</f>
        <v/>
      </c>
    </row>
    <row r="21462" spans="1:5" x14ac:dyDescent="0.3">
      <c r="A21462" s="25">
        <v>46246</v>
      </c>
      <c r="B21462" s="31">
        <v>0.38541666666666669</v>
      </c>
      <c r="C21462" s="46"/>
      <c r="D21462" s="29">
        <v>46246.385416666664</v>
      </c>
      <c r="E21462" s="15" t="str">
        <f>IF(AND($B$6=NB!$A$17,$B$8&gt;0),'Ersparnisberechnung Sommertarif'!$B$8*SLP!C21442,"")</f>
        <v/>
      </c>
    </row>
    <row r="21463" spans="1:5" x14ac:dyDescent="0.3">
      <c r="A21463" s="25">
        <v>46246</v>
      </c>
      <c r="B21463" s="31">
        <v>0.39583333333333331</v>
      </c>
      <c r="C21463" s="46"/>
      <c r="D21463" s="29">
        <v>46246.395833333336</v>
      </c>
      <c r="E21463" s="15" t="str">
        <f>IF(AND($B$6=NB!$A$17,$B$8&gt;0),'Ersparnisberechnung Sommertarif'!$B$8*SLP!C21443,"")</f>
        <v/>
      </c>
    </row>
    <row r="21464" spans="1:5" x14ac:dyDescent="0.3">
      <c r="A21464" s="25">
        <v>46246</v>
      </c>
      <c r="B21464" s="31">
        <v>0.40625</v>
      </c>
      <c r="C21464" s="46"/>
      <c r="D21464" s="29">
        <v>46246.40625</v>
      </c>
      <c r="E21464" s="15" t="str">
        <f>IF(AND($B$6=NB!$A$17,$B$8&gt;0),'Ersparnisberechnung Sommertarif'!$B$8*SLP!C21444,"")</f>
        <v/>
      </c>
    </row>
    <row r="21465" spans="1:5" x14ac:dyDescent="0.3">
      <c r="A21465" s="25">
        <v>46246</v>
      </c>
      <c r="B21465" s="31">
        <v>0.41666666666666669</v>
      </c>
      <c r="C21465" s="46"/>
      <c r="D21465" s="29">
        <v>46246.416666666664</v>
      </c>
      <c r="E21465" s="15" t="str">
        <f>IF(AND($B$6=NB!$A$17,$B$8&gt;0),'Ersparnisberechnung Sommertarif'!$B$8*SLP!C21445,"")</f>
        <v/>
      </c>
    </row>
    <row r="21466" spans="1:5" x14ac:dyDescent="0.3">
      <c r="A21466" s="25">
        <v>46246</v>
      </c>
      <c r="B21466" s="31">
        <v>0.42708333333333331</v>
      </c>
      <c r="C21466" s="46"/>
      <c r="D21466" s="29">
        <v>46246.427083333336</v>
      </c>
      <c r="E21466" s="15" t="str">
        <f>IF(AND($B$6=NB!$A$17,$B$8&gt;0),'Ersparnisberechnung Sommertarif'!$B$8*SLP!C21446,"")</f>
        <v/>
      </c>
    </row>
    <row r="21467" spans="1:5" x14ac:dyDescent="0.3">
      <c r="A21467" s="25">
        <v>46246</v>
      </c>
      <c r="B21467" s="31">
        <v>0.4375</v>
      </c>
      <c r="C21467" s="46"/>
      <c r="D21467" s="29">
        <v>46246.4375</v>
      </c>
      <c r="E21467" s="15" t="str">
        <f>IF(AND($B$6=NB!$A$17,$B$8&gt;0),'Ersparnisberechnung Sommertarif'!$B$8*SLP!C21447,"")</f>
        <v/>
      </c>
    </row>
    <row r="21468" spans="1:5" x14ac:dyDescent="0.3">
      <c r="A21468" s="25">
        <v>46246</v>
      </c>
      <c r="B21468" s="31">
        <v>0.44791666666666669</v>
      </c>
      <c r="C21468" s="46"/>
      <c r="D21468" s="29">
        <v>46246.447916666664</v>
      </c>
      <c r="E21468" s="15" t="str">
        <f>IF(AND($B$6=NB!$A$17,$B$8&gt;0),'Ersparnisberechnung Sommertarif'!$B$8*SLP!C21448,"")</f>
        <v/>
      </c>
    </row>
    <row r="21469" spans="1:5" x14ac:dyDescent="0.3">
      <c r="A21469" s="25">
        <v>46246</v>
      </c>
      <c r="B21469" s="31">
        <v>0.45833333333333331</v>
      </c>
      <c r="C21469" s="46"/>
      <c r="D21469" s="29">
        <v>46246.458333333336</v>
      </c>
      <c r="E21469" s="15" t="str">
        <f>IF(AND($B$6=NB!$A$17,$B$8&gt;0),'Ersparnisberechnung Sommertarif'!$B$8*SLP!C21449,"")</f>
        <v/>
      </c>
    </row>
    <row r="21470" spans="1:5" x14ac:dyDescent="0.3">
      <c r="A21470" s="25">
        <v>46246</v>
      </c>
      <c r="B21470" s="31">
        <v>0.46875</v>
      </c>
      <c r="C21470" s="46"/>
      <c r="D21470" s="29">
        <v>46246.46875</v>
      </c>
      <c r="E21470" s="15" t="str">
        <f>IF(AND($B$6=NB!$A$17,$B$8&gt;0),'Ersparnisberechnung Sommertarif'!$B$8*SLP!C21450,"")</f>
        <v/>
      </c>
    </row>
    <row r="21471" spans="1:5" x14ac:dyDescent="0.3">
      <c r="A21471" s="25">
        <v>46246</v>
      </c>
      <c r="B21471" s="31">
        <v>0.47916666666666669</v>
      </c>
      <c r="C21471" s="46"/>
      <c r="D21471" s="29">
        <v>46246.479166666664</v>
      </c>
      <c r="E21471" s="15" t="str">
        <f>IF(AND($B$6=NB!$A$17,$B$8&gt;0),'Ersparnisberechnung Sommertarif'!$B$8*SLP!C21451,"")</f>
        <v/>
      </c>
    </row>
    <row r="21472" spans="1:5" x14ac:dyDescent="0.3">
      <c r="A21472" s="25">
        <v>46246</v>
      </c>
      <c r="B21472" s="31">
        <v>0.48958333333333331</v>
      </c>
      <c r="C21472" s="46"/>
      <c r="D21472" s="29">
        <v>46246.489583333336</v>
      </c>
      <c r="E21472" s="15" t="str">
        <f>IF(AND($B$6=NB!$A$17,$B$8&gt;0),'Ersparnisberechnung Sommertarif'!$B$8*SLP!C21452,"")</f>
        <v/>
      </c>
    </row>
    <row r="21473" spans="1:5" x14ac:dyDescent="0.3">
      <c r="A21473" s="25">
        <v>46246</v>
      </c>
      <c r="B21473" s="31">
        <v>0.5</v>
      </c>
      <c r="C21473" s="46"/>
      <c r="D21473" s="29">
        <v>46246.5</v>
      </c>
      <c r="E21473" s="15" t="str">
        <f>IF(AND($B$6=NB!$A$17,$B$8&gt;0),'Ersparnisberechnung Sommertarif'!$B$8*SLP!C21453,"")</f>
        <v/>
      </c>
    </row>
    <row r="21474" spans="1:5" x14ac:dyDescent="0.3">
      <c r="A21474" s="25">
        <v>46246</v>
      </c>
      <c r="B21474" s="31">
        <v>0.51041666666666663</v>
      </c>
      <c r="C21474" s="46"/>
      <c r="D21474" s="29">
        <v>46246.510416666664</v>
      </c>
      <c r="E21474" s="15" t="str">
        <f>IF(AND($B$6=NB!$A$17,$B$8&gt;0),'Ersparnisberechnung Sommertarif'!$B$8*SLP!C21454,"")</f>
        <v/>
      </c>
    </row>
    <row r="21475" spans="1:5" x14ac:dyDescent="0.3">
      <c r="A21475" s="25">
        <v>46246</v>
      </c>
      <c r="B21475" s="31">
        <v>0.52083333333333337</v>
      </c>
      <c r="C21475" s="46"/>
      <c r="D21475" s="29">
        <v>46246.520833333336</v>
      </c>
      <c r="E21475" s="15" t="str">
        <f>IF(AND($B$6=NB!$A$17,$B$8&gt;0),'Ersparnisberechnung Sommertarif'!$B$8*SLP!C21455,"")</f>
        <v/>
      </c>
    </row>
    <row r="21476" spans="1:5" x14ac:dyDescent="0.3">
      <c r="A21476" s="25">
        <v>46246</v>
      </c>
      <c r="B21476" s="31">
        <v>0.53125</v>
      </c>
      <c r="C21476" s="46"/>
      <c r="D21476" s="29">
        <v>46246.53125</v>
      </c>
      <c r="E21476" s="15" t="str">
        <f>IF(AND($B$6=NB!$A$17,$B$8&gt;0),'Ersparnisberechnung Sommertarif'!$B$8*SLP!C21456,"")</f>
        <v/>
      </c>
    </row>
    <row r="21477" spans="1:5" x14ac:dyDescent="0.3">
      <c r="A21477" s="25">
        <v>46246</v>
      </c>
      <c r="B21477" s="31">
        <v>0.54166666666666663</v>
      </c>
      <c r="C21477" s="46"/>
      <c r="D21477" s="29">
        <v>46246.541666666664</v>
      </c>
      <c r="E21477" s="15" t="str">
        <f>IF(AND($B$6=NB!$A$17,$B$8&gt;0),'Ersparnisberechnung Sommertarif'!$B$8*SLP!C21457,"")</f>
        <v/>
      </c>
    </row>
    <row r="21478" spans="1:5" x14ac:dyDescent="0.3">
      <c r="A21478" s="25">
        <v>46246</v>
      </c>
      <c r="B21478" s="31">
        <v>0.55208333333333337</v>
      </c>
      <c r="C21478" s="46"/>
      <c r="D21478" s="29">
        <v>46246.552083333336</v>
      </c>
      <c r="E21478" s="15" t="str">
        <f>IF(AND($B$6=NB!$A$17,$B$8&gt;0),'Ersparnisberechnung Sommertarif'!$B$8*SLP!C21458,"")</f>
        <v/>
      </c>
    </row>
    <row r="21479" spans="1:5" x14ac:dyDescent="0.3">
      <c r="A21479" s="25">
        <v>46246</v>
      </c>
      <c r="B21479" s="31">
        <v>0.5625</v>
      </c>
      <c r="C21479" s="46"/>
      <c r="D21479" s="29">
        <v>46246.5625</v>
      </c>
      <c r="E21479" s="15" t="str">
        <f>IF(AND($B$6=NB!$A$17,$B$8&gt;0),'Ersparnisberechnung Sommertarif'!$B$8*SLP!C21459,"")</f>
        <v/>
      </c>
    </row>
    <row r="21480" spans="1:5" x14ac:dyDescent="0.3">
      <c r="A21480" s="25">
        <v>46246</v>
      </c>
      <c r="B21480" s="31">
        <v>0.57291666666666663</v>
      </c>
      <c r="C21480" s="46"/>
      <c r="D21480" s="29">
        <v>46246.572916666664</v>
      </c>
      <c r="E21480" s="15" t="str">
        <f>IF(AND($B$6=NB!$A$17,$B$8&gt;0),'Ersparnisberechnung Sommertarif'!$B$8*SLP!C21460,"")</f>
        <v/>
      </c>
    </row>
    <row r="21481" spans="1:5" x14ac:dyDescent="0.3">
      <c r="A21481" s="25">
        <v>46246</v>
      </c>
      <c r="B21481" s="31">
        <v>0.58333333333333337</v>
      </c>
      <c r="C21481" s="46"/>
      <c r="D21481" s="29">
        <v>46246.583333333336</v>
      </c>
      <c r="E21481" s="15" t="str">
        <f>IF(AND($B$6=NB!$A$17,$B$8&gt;0),'Ersparnisberechnung Sommertarif'!$B$8*SLP!C21461,"")</f>
        <v/>
      </c>
    </row>
    <row r="21482" spans="1:5" x14ac:dyDescent="0.3">
      <c r="A21482" s="25">
        <v>46246</v>
      </c>
      <c r="B21482" s="31">
        <v>0.59375</v>
      </c>
      <c r="C21482" s="46"/>
      <c r="D21482" s="29">
        <v>46246.59375</v>
      </c>
      <c r="E21482" s="15" t="str">
        <f>IF(AND($B$6=NB!$A$17,$B$8&gt;0),'Ersparnisberechnung Sommertarif'!$B$8*SLP!C21462,"")</f>
        <v/>
      </c>
    </row>
    <row r="21483" spans="1:5" x14ac:dyDescent="0.3">
      <c r="A21483" s="25">
        <v>46246</v>
      </c>
      <c r="B21483" s="31">
        <v>0.60416666666666663</v>
      </c>
      <c r="C21483" s="46"/>
      <c r="D21483" s="29">
        <v>46246.604166666664</v>
      </c>
      <c r="E21483" s="15" t="str">
        <f>IF(AND($B$6=NB!$A$17,$B$8&gt;0),'Ersparnisberechnung Sommertarif'!$B$8*SLP!C21463,"")</f>
        <v/>
      </c>
    </row>
    <row r="21484" spans="1:5" x14ac:dyDescent="0.3">
      <c r="A21484" s="25">
        <v>46246</v>
      </c>
      <c r="B21484" s="31">
        <v>0.61458333333333337</v>
      </c>
      <c r="C21484" s="46"/>
      <c r="D21484" s="29">
        <v>46246.614583333336</v>
      </c>
      <c r="E21484" s="15" t="str">
        <f>IF(AND($B$6=NB!$A$17,$B$8&gt;0),'Ersparnisberechnung Sommertarif'!$B$8*SLP!C21464,"")</f>
        <v/>
      </c>
    </row>
    <row r="21485" spans="1:5" x14ac:dyDescent="0.3">
      <c r="A21485" s="25">
        <v>46246</v>
      </c>
      <c r="B21485" s="31">
        <v>0.625</v>
      </c>
      <c r="C21485" s="46"/>
      <c r="D21485" s="29">
        <v>46246.625</v>
      </c>
      <c r="E21485" s="15" t="str">
        <f>IF(AND($B$6=NB!$A$17,$B$8&gt;0),'Ersparnisberechnung Sommertarif'!$B$8*SLP!C21465,"")</f>
        <v/>
      </c>
    </row>
    <row r="21486" spans="1:5" x14ac:dyDescent="0.3">
      <c r="A21486" s="25">
        <v>46246</v>
      </c>
      <c r="B21486" s="31">
        <v>0.63541666666666663</v>
      </c>
      <c r="C21486" s="46"/>
      <c r="D21486" s="29">
        <v>46246.635416666664</v>
      </c>
      <c r="E21486" s="15" t="str">
        <f>IF(AND($B$6=NB!$A$17,$B$8&gt;0),'Ersparnisberechnung Sommertarif'!$B$8*SLP!C21466,"")</f>
        <v/>
      </c>
    </row>
    <row r="21487" spans="1:5" x14ac:dyDescent="0.3">
      <c r="A21487" s="25">
        <v>46246</v>
      </c>
      <c r="B21487" s="31">
        <v>0.64583333333333337</v>
      </c>
      <c r="C21487" s="46"/>
      <c r="D21487" s="29">
        <v>46246.645833333336</v>
      </c>
      <c r="E21487" s="15" t="str">
        <f>IF(AND($B$6=NB!$A$17,$B$8&gt;0),'Ersparnisberechnung Sommertarif'!$B$8*SLP!C21467,"")</f>
        <v/>
      </c>
    </row>
    <row r="21488" spans="1:5" x14ac:dyDescent="0.3">
      <c r="A21488" s="25">
        <v>46246</v>
      </c>
      <c r="B21488" s="31">
        <v>0.65625</v>
      </c>
      <c r="C21488" s="46"/>
      <c r="D21488" s="29">
        <v>46246.65625</v>
      </c>
      <c r="E21488" s="15" t="str">
        <f>IF(AND($B$6=NB!$A$17,$B$8&gt;0),'Ersparnisberechnung Sommertarif'!$B$8*SLP!C21468,"")</f>
        <v/>
      </c>
    </row>
    <row r="21489" spans="1:5" x14ac:dyDescent="0.3">
      <c r="A21489" s="25">
        <v>46246</v>
      </c>
      <c r="B21489" s="31">
        <v>0.66666666666666663</v>
      </c>
      <c r="C21489" s="46"/>
      <c r="D21489" s="29">
        <v>46246.666666666664</v>
      </c>
      <c r="E21489" s="15" t="str">
        <f>IF(AND($B$6=NB!$A$17,$B$8&gt;0),'Ersparnisberechnung Sommertarif'!$B$8*SLP!C21469,"")</f>
        <v/>
      </c>
    </row>
    <row r="21490" spans="1:5" x14ac:dyDescent="0.3">
      <c r="A21490" s="25">
        <v>46246</v>
      </c>
      <c r="B21490" s="31">
        <v>0.67708333333333337</v>
      </c>
      <c r="C21490" s="46"/>
      <c r="D21490" s="29">
        <v>46246.677083333336</v>
      </c>
      <c r="E21490" s="15" t="str">
        <f>IF(AND($B$6=NB!$A$17,$B$8&gt;0),'Ersparnisberechnung Sommertarif'!$B$8*SLP!C21470,"")</f>
        <v/>
      </c>
    </row>
    <row r="21491" spans="1:5" x14ac:dyDescent="0.3">
      <c r="A21491" s="25">
        <v>46246</v>
      </c>
      <c r="B21491" s="31">
        <v>0.6875</v>
      </c>
      <c r="C21491" s="46"/>
      <c r="D21491" s="29">
        <v>46246.6875</v>
      </c>
      <c r="E21491" s="15" t="str">
        <f>IF(AND($B$6=NB!$A$17,$B$8&gt;0),'Ersparnisberechnung Sommertarif'!$B$8*SLP!C21471,"")</f>
        <v/>
      </c>
    </row>
    <row r="21492" spans="1:5" x14ac:dyDescent="0.3">
      <c r="A21492" s="25">
        <v>46246</v>
      </c>
      <c r="B21492" s="31">
        <v>0.69791666666666663</v>
      </c>
      <c r="C21492" s="46"/>
      <c r="D21492" s="29">
        <v>46246.697916666664</v>
      </c>
      <c r="E21492" s="15" t="str">
        <f>IF(AND($B$6=NB!$A$17,$B$8&gt;0),'Ersparnisberechnung Sommertarif'!$B$8*SLP!C21472,"")</f>
        <v/>
      </c>
    </row>
    <row r="21493" spans="1:5" x14ac:dyDescent="0.3">
      <c r="A21493" s="25">
        <v>46246</v>
      </c>
      <c r="B21493" s="31">
        <v>0.70833333333333337</v>
      </c>
      <c r="C21493" s="46"/>
      <c r="D21493" s="29">
        <v>46246.708333333336</v>
      </c>
      <c r="E21493" s="15" t="str">
        <f>IF(AND($B$6=NB!$A$17,$B$8&gt;0),'Ersparnisberechnung Sommertarif'!$B$8*SLP!C21473,"")</f>
        <v/>
      </c>
    </row>
    <row r="21494" spans="1:5" x14ac:dyDescent="0.3">
      <c r="A21494" s="25">
        <v>46246</v>
      </c>
      <c r="B21494" s="31">
        <v>0.71875</v>
      </c>
      <c r="C21494" s="46"/>
      <c r="D21494" s="29">
        <v>46246.71875</v>
      </c>
      <c r="E21494" s="15" t="str">
        <f>IF(AND($B$6=NB!$A$17,$B$8&gt;0),'Ersparnisberechnung Sommertarif'!$B$8*SLP!C21474,"")</f>
        <v/>
      </c>
    </row>
    <row r="21495" spans="1:5" x14ac:dyDescent="0.3">
      <c r="A21495" s="25">
        <v>46246</v>
      </c>
      <c r="B21495" s="31">
        <v>0.72916666666666663</v>
      </c>
      <c r="C21495" s="46"/>
      <c r="D21495" s="29">
        <v>46246.729166666664</v>
      </c>
      <c r="E21495" s="15" t="str">
        <f>IF(AND($B$6=NB!$A$17,$B$8&gt;0),'Ersparnisberechnung Sommertarif'!$B$8*SLP!C21475,"")</f>
        <v/>
      </c>
    </row>
    <row r="21496" spans="1:5" x14ac:dyDescent="0.3">
      <c r="A21496" s="25">
        <v>46246</v>
      </c>
      <c r="B21496" s="31">
        <v>0.73958333333333337</v>
      </c>
      <c r="C21496" s="46"/>
      <c r="D21496" s="29">
        <v>46246.739583333336</v>
      </c>
      <c r="E21496" s="15" t="str">
        <f>IF(AND($B$6=NB!$A$17,$B$8&gt;0),'Ersparnisberechnung Sommertarif'!$B$8*SLP!C21476,"")</f>
        <v/>
      </c>
    </row>
    <row r="21497" spans="1:5" x14ac:dyDescent="0.3">
      <c r="A21497" s="25">
        <v>46246</v>
      </c>
      <c r="B21497" s="31">
        <v>0.75</v>
      </c>
      <c r="C21497" s="46"/>
      <c r="D21497" s="29">
        <v>46246.75</v>
      </c>
      <c r="E21497" s="15" t="str">
        <f>IF(AND($B$6=NB!$A$17,$B$8&gt;0),'Ersparnisberechnung Sommertarif'!$B$8*SLP!C21477,"")</f>
        <v/>
      </c>
    </row>
    <row r="21498" spans="1:5" x14ac:dyDescent="0.3">
      <c r="A21498" s="25">
        <v>46246</v>
      </c>
      <c r="B21498" s="31">
        <v>0.76041666666666663</v>
      </c>
      <c r="C21498" s="46"/>
      <c r="D21498" s="29">
        <v>46246.760416666664</v>
      </c>
      <c r="E21498" s="15" t="str">
        <f>IF(AND($B$6=NB!$A$17,$B$8&gt;0),'Ersparnisberechnung Sommertarif'!$B$8*SLP!C21478,"")</f>
        <v/>
      </c>
    </row>
    <row r="21499" spans="1:5" x14ac:dyDescent="0.3">
      <c r="A21499" s="25">
        <v>46246</v>
      </c>
      <c r="B21499" s="31">
        <v>0.77083333333333337</v>
      </c>
      <c r="C21499" s="46"/>
      <c r="D21499" s="29">
        <v>46246.770833333336</v>
      </c>
      <c r="E21499" s="15" t="str">
        <f>IF(AND($B$6=NB!$A$17,$B$8&gt;0),'Ersparnisberechnung Sommertarif'!$B$8*SLP!C21479,"")</f>
        <v/>
      </c>
    </row>
    <row r="21500" spans="1:5" x14ac:dyDescent="0.3">
      <c r="A21500" s="25">
        <v>46246</v>
      </c>
      <c r="B21500" s="31">
        <v>0.78125</v>
      </c>
      <c r="C21500" s="46"/>
      <c r="D21500" s="29">
        <v>46246.78125</v>
      </c>
      <c r="E21500" s="15" t="str">
        <f>IF(AND($B$6=NB!$A$17,$B$8&gt;0),'Ersparnisberechnung Sommertarif'!$B$8*SLP!C21480,"")</f>
        <v/>
      </c>
    </row>
    <row r="21501" spans="1:5" x14ac:dyDescent="0.3">
      <c r="A21501" s="25">
        <v>46246</v>
      </c>
      <c r="B21501" s="31">
        <v>0.79166666666666663</v>
      </c>
      <c r="C21501" s="46"/>
      <c r="D21501" s="29">
        <v>46246.791666666664</v>
      </c>
      <c r="E21501" s="15" t="str">
        <f>IF(AND($B$6=NB!$A$17,$B$8&gt;0),'Ersparnisberechnung Sommertarif'!$B$8*SLP!C21481,"")</f>
        <v/>
      </c>
    </row>
    <row r="21502" spans="1:5" x14ac:dyDescent="0.3">
      <c r="A21502" s="25">
        <v>46246</v>
      </c>
      <c r="B21502" s="31">
        <v>0.80208333333333337</v>
      </c>
      <c r="C21502" s="46"/>
      <c r="D21502" s="29">
        <v>46246.802083333336</v>
      </c>
      <c r="E21502" s="15" t="str">
        <f>IF(AND($B$6=NB!$A$17,$B$8&gt;0),'Ersparnisberechnung Sommertarif'!$B$8*SLP!C21482,"")</f>
        <v/>
      </c>
    </row>
    <row r="21503" spans="1:5" x14ac:dyDescent="0.3">
      <c r="A21503" s="25">
        <v>46246</v>
      </c>
      <c r="B21503" s="31">
        <v>0.8125</v>
      </c>
      <c r="C21503" s="46"/>
      <c r="D21503" s="29">
        <v>46246.8125</v>
      </c>
      <c r="E21503" s="15" t="str">
        <f>IF(AND($B$6=NB!$A$17,$B$8&gt;0),'Ersparnisberechnung Sommertarif'!$B$8*SLP!C21483,"")</f>
        <v/>
      </c>
    </row>
    <row r="21504" spans="1:5" x14ac:dyDescent="0.3">
      <c r="A21504" s="25">
        <v>46246</v>
      </c>
      <c r="B21504" s="31">
        <v>0.82291666666666663</v>
      </c>
      <c r="C21504" s="46"/>
      <c r="D21504" s="29">
        <v>46246.822916666664</v>
      </c>
      <c r="E21504" s="15" t="str">
        <f>IF(AND($B$6=NB!$A$17,$B$8&gt;0),'Ersparnisberechnung Sommertarif'!$B$8*SLP!C21484,"")</f>
        <v/>
      </c>
    </row>
    <row r="21505" spans="1:5" x14ac:dyDescent="0.3">
      <c r="A21505" s="25">
        <v>46246</v>
      </c>
      <c r="B21505" s="31">
        <v>0.83333333333333337</v>
      </c>
      <c r="C21505" s="46"/>
      <c r="D21505" s="29">
        <v>46246.833333333336</v>
      </c>
      <c r="E21505" s="15" t="str">
        <f>IF(AND($B$6=NB!$A$17,$B$8&gt;0),'Ersparnisberechnung Sommertarif'!$B$8*SLP!C21485,"")</f>
        <v/>
      </c>
    </row>
    <row r="21506" spans="1:5" x14ac:dyDescent="0.3">
      <c r="A21506" s="25">
        <v>46246</v>
      </c>
      <c r="B21506" s="31">
        <v>0.84375</v>
      </c>
      <c r="C21506" s="46"/>
      <c r="D21506" s="29">
        <v>46246.84375</v>
      </c>
      <c r="E21506" s="15" t="str">
        <f>IF(AND($B$6=NB!$A$17,$B$8&gt;0),'Ersparnisberechnung Sommertarif'!$B$8*SLP!C21486,"")</f>
        <v/>
      </c>
    </row>
    <row r="21507" spans="1:5" x14ac:dyDescent="0.3">
      <c r="A21507" s="25">
        <v>46246</v>
      </c>
      <c r="B21507" s="31">
        <v>0.85416666666666663</v>
      </c>
      <c r="C21507" s="46"/>
      <c r="D21507" s="29">
        <v>46246.854166666664</v>
      </c>
      <c r="E21507" s="15" t="str">
        <f>IF(AND($B$6=NB!$A$17,$B$8&gt;0),'Ersparnisberechnung Sommertarif'!$B$8*SLP!C21487,"")</f>
        <v/>
      </c>
    </row>
    <row r="21508" spans="1:5" x14ac:dyDescent="0.3">
      <c r="A21508" s="25">
        <v>46246</v>
      </c>
      <c r="B21508" s="31">
        <v>0.86458333333333337</v>
      </c>
      <c r="C21508" s="46"/>
      <c r="D21508" s="29">
        <v>46246.864583333336</v>
      </c>
      <c r="E21508" s="15" t="str">
        <f>IF(AND($B$6=NB!$A$17,$B$8&gt;0),'Ersparnisberechnung Sommertarif'!$B$8*SLP!C21488,"")</f>
        <v/>
      </c>
    </row>
    <row r="21509" spans="1:5" x14ac:dyDescent="0.3">
      <c r="A21509" s="25">
        <v>46246</v>
      </c>
      <c r="B21509" s="31">
        <v>0.875</v>
      </c>
      <c r="C21509" s="46"/>
      <c r="D21509" s="29">
        <v>46246.875</v>
      </c>
      <c r="E21509" s="15" t="str">
        <f>IF(AND($B$6=NB!$A$17,$B$8&gt;0),'Ersparnisberechnung Sommertarif'!$B$8*SLP!C21489,"")</f>
        <v/>
      </c>
    </row>
    <row r="21510" spans="1:5" x14ac:dyDescent="0.3">
      <c r="A21510" s="25">
        <v>46246</v>
      </c>
      <c r="B21510" s="31">
        <v>0.88541666666666663</v>
      </c>
      <c r="C21510" s="46"/>
      <c r="D21510" s="29">
        <v>46246.885416666664</v>
      </c>
      <c r="E21510" s="15" t="str">
        <f>IF(AND($B$6=NB!$A$17,$B$8&gt;0),'Ersparnisberechnung Sommertarif'!$B$8*SLP!C21490,"")</f>
        <v/>
      </c>
    </row>
    <row r="21511" spans="1:5" x14ac:dyDescent="0.3">
      <c r="A21511" s="25">
        <v>46246</v>
      </c>
      <c r="B21511" s="31">
        <v>0.89583333333333337</v>
      </c>
      <c r="C21511" s="46"/>
      <c r="D21511" s="29">
        <v>46246.895833333336</v>
      </c>
      <c r="E21511" s="15" t="str">
        <f>IF(AND($B$6=NB!$A$17,$B$8&gt;0),'Ersparnisberechnung Sommertarif'!$B$8*SLP!C21491,"")</f>
        <v/>
      </c>
    </row>
    <row r="21512" spans="1:5" x14ac:dyDescent="0.3">
      <c r="A21512" s="25">
        <v>46246</v>
      </c>
      <c r="B21512" s="31">
        <v>0.90625</v>
      </c>
      <c r="C21512" s="46"/>
      <c r="D21512" s="29">
        <v>46246.90625</v>
      </c>
      <c r="E21512" s="15" t="str">
        <f>IF(AND($B$6=NB!$A$17,$B$8&gt;0),'Ersparnisberechnung Sommertarif'!$B$8*SLP!C21492,"")</f>
        <v/>
      </c>
    </row>
    <row r="21513" spans="1:5" x14ac:dyDescent="0.3">
      <c r="A21513" s="25">
        <v>46246</v>
      </c>
      <c r="B21513" s="31">
        <v>0.91666666666666663</v>
      </c>
      <c r="C21513" s="46"/>
      <c r="D21513" s="29">
        <v>46246.916666666664</v>
      </c>
      <c r="E21513" s="15" t="str">
        <f>IF(AND($B$6=NB!$A$17,$B$8&gt;0),'Ersparnisberechnung Sommertarif'!$B$8*SLP!C21493,"")</f>
        <v/>
      </c>
    </row>
    <row r="21514" spans="1:5" x14ac:dyDescent="0.3">
      <c r="A21514" s="25">
        <v>46246</v>
      </c>
      <c r="B21514" s="31">
        <v>0.92708333333333337</v>
      </c>
      <c r="C21514" s="46"/>
      <c r="D21514" s="29">
        <v>46246.927083333336</v>
      </c>
      <c r="E21514" s="15" t="str">
        <f>IF(AND($B$6=NB!$A$17,$B$8&gt;0),'Ersparnisberechnung Sommertarif'!$B$8*SLP!C21494,"")</f>
        <v/>
      </c>
    </row>
    <row r="21515" spans="1:5" x14ac:dyDescent="0.3">
      <c r="A21515" s="25">
        <v>46246</v>
      </c>
      <c r="B21515" s="31">
        <v>0.9375</v>
      </c>
      <c r="C21515" s="46"/>
      <c r="D21515" s="29">
        <v>46246.9375</v>
      </c>
      <c r="E21515" s="15" t="str">
        <f>IF(AND($B$6=NB!$A$17,$B$8&gt;0),'Ersparnisberechnung Sommertarif'!$B$8*SLP!C21495,"")</f>
        <v/>
      </c>
    </row>
    <row r="21516" spans="1:5" x14ac:dyDescent="0.3">
      <c r="A21516" s="25">
        <v>46246</v>
      </c>
      <c r="B21516" s="31">
        <v>0.94791666666666663</v>
      </c>
      <c r="C21516" s="46"/>
      <c r="D21516" s="29">
        <v>46246.947916666664</v>
      </c>
      <c r="E21516" s="15" t="str">
        <f>IF(AND($B$6=NB!$A$17,$B$8&gt;0),'Ersparnisberechnung Sommertarif'!$B$8*SLP!C21496,"")</f>
        <v/>
      </c>
    </row>
    <row r="21517" spans="1:5" x14ac:dyDescent="0.3">
      <c r="A21517" s="25">
        <v>46246</v>
      </c>
      <c r="B21517" s="31">
        <v>0.95833333333333337</v>
      </c>
      <c r="C21517" s="46"/>
      <c r="D21517" s="29">
        <v>46246.958333333336</v>
      </c>
      <c r="E21517" s="15" t="str">
        <f>IF(AND($B$6=NB!$A$17,$B$8&gt;0),'Ersparnisberechnung Sommertarif'!$B$8*SLP!C21497,"")</f>
        <v/>
      </c>
    </row>
    <row r="21518" spans="1:5" x14ac:dyDescent="0.3">
      <c r="A21518" s="25">
        <v>46246</v>
      </c>
      <c r="B21518" s="31">
        <v>0.96875</v>
      </c>
      <c r="C21518" s="46"/>
      <c r="D21518" s="29">
        <v>46246.96875</v>
      </c>
      <c r="E21518" s="15" t="str">
        <f>IF(AND($B$6=NB!$A$17,$B$8&gt;0),'Ersparnisberechnung Sommertarif'!$B$8*SLP!C21498,"")</f>
        <v/>
      </c>
    </row>
    <row r="21519" spans="1:5" x14ac:dyDescent="0.3">
      <c r="A21519" s="25">
        <v>46246</v>
      </c>
      <c r="B21519" s="31">
        <v>0.97916666666666663</v>
      </c>
      <c r="C21519" s="46"/>
      <c r="D21519" s="29">
        <v>46246.979166666664</v>
      </c>
      <c r="E21519" s="15" t="str">
        <f>IF(AND($B$6=NB!$A$17,$B$8&gt;0),'Ersparnisberechnung Sommertarif'!$B$8*SLP!C21499,"")</f>
        <v/>
      </c>
    </row>
    <row r="21520" spans="1:5" x14ac:dyDescent="0.3">
      <c r="A21520" s="25">
        <v>46246</v>
      </c>
      <c r="B21520" s="31">
        <v>0.98958333333333337</v>
      </c>
      <c r="C21520" s="46"/>
      <c r="D21520" s="29">
        <v>46246.989583333336</v>
      </c>
      <c r="E21520" s="15" t="str">
        <f>IF(AND($B$6=NB!$A$17,$B$8&gt;0),'Ersparnisberechnung Sommertarif'!$B$8*SLP!C21500,"")</f>
        <v/>
      </c>
    </row>
    <row r="21521" spans="1:5" x14ac:dyDescent="0.3">
      <c r="A21521" s="25">
        <v>46247</v>
      </c>
      <c r="B21521" s="31">
        <v>0</v>
      </c>
      <c r="C21521" s="46"/>
      <c r="D21521" s="29">
        <v>46247</v>
      </c>
      <c r="E21521" s="15" t="str">
        <f>IF(AND($B$6=NB!$A$17,$B$8&gt;0),'Ersparnisberechnung Sommertarif'!$B$8*SLP!C21501,"")</f>
        <v/>
      </c>
    </row>
    <row r="21522" spans="1:5" x14ac:dyDescent="0.3">
      <c r="A21522" s="25">
        <v>46247</v>
      </c>
      <c r="B21522" s="31">
        <v>1.0416666666666666E-2</v>
      </c>
      <c r="C21522" s="46"/>
      <c r="D21522" s="29">
        <v>46247.010416666664</v>
      </c>
      <c r="E21522" s="15" t="str">
        <f>IF(AND($B$6=NB!$A$17,$B$8&gt;0),'Ersparnisberechnung Sommertarif'!$B$8*SLP!C21502,"")</f>
        <v/>
      </c>
    </row>
    <row r="21523" spans="1:5" x14ac:dyDescent="0.3">
      <c r="A21523" s="25">
        <v>46247</v>
      </c>
      <c r="B21523" s="31">
        <v>2.0833333333333332E-2</v>
      </c>
      <c r="C21523" s="46"/>
      <c r="D21523" s="29">
        <v>46247.020833333336</v>
      </c>
      <c r="E21523" s="15" t="str">
        <f>IF(AND($B$6=NB!$A$17,$B$8&gt;0),'Ersparnisberechnung Sommertarif'!$B$8*SLP!C21503,"")</f>
        <v/>
      </c>
    </row>
    <row r="21524" spans="1:5" x14ac:dyDescent="0.3">
      <c r="A21524" s="25">
        <v>46247</v>
      </c>
      <c r="B21524" s="31">
        <v>3.125E-2</v>
      </c>
      <c r="C21524" s="46"/>
      <c r="D21524" s="29">
        <v>46247.03125</v>
      </c>
      <c r="E21524" s="15" t="str">
        <f>IF(AND($B$6=NB!$A$17,$B$8&gt;0),'Ersparnisberechnung Sommertarif'!$B$8*SLP!C21504,"")</f>
        <v/>
      </c>
    </row>
    <row r="21525" spans="1:5" x14ac:dyDescent="0.3">
      <c r="A21525" s="25">
        <v>46247</v>
      </c>
      <c r="B21525" s="31">
        <v>4.1666666666666664E-2</v>
      </c>
      <c r="C21525" s="46"/>
      <c r="D21525" s="29">
        <v>46247.041666666664</v>
      </c>
      <c r="E21525" s="15" t="str">
        <f>IF(AND($B$6=NB!$A$17,$B$8&gt;0),'Ersparnisberechnung Sommertarif'!$B$8*SLP!C21505,"")</f>
        <v/>
      </c>
    </row>
    <row r="21526" spans="1:5" x14ac:dyDescent="0.3">
      <c r="A21526" s="25">
        <v>46247</v>
      </c>
      <c r="B21526" s="31">
        <v>5.2083333333333336E-2</v>
      </c>
      <c r="C21526" s="46"/>
      <c r="D21526" s="29">
        <v>46247.052083333336</v>
      </c>
      <c r="E21526" s="15" t="str">
        <f>IF(AND($B$6=NB!$A$17,$B$8&gt;0),'Ersparnisberechnung Sommertarif'!$B$8*SLP!C21506,"")</f>
        <v/>
      </c>
    </row>
    <row r="21527" spans="1:5" x14ac:dyDescent="0.3">
      <c r="A21527" s="25">
        <v>46247</v>
      </c>
      <c r="B21527" s="31">
        <v>6.25E-2</v>
      </c>
      <c r="C21527" s="46"/>
      <c r="D21527" s="29">
        <v>46247.0625</v>
      </c>
      <c r="E21527" s="15" t="str">
        <f>IF(AND($B$6=NB!$A$17,$B$8&gt;0),'Ersparnisberechnung Sommertarif'!$B$8*SLP!C21507,"")</f>
        <v/>
      </c>
    </row>
    <row r="21528" spans="1:5" x14ac:dyDescent="0.3">
      <c r="A21528" s="25">
        <v>46247</v>
      </c>
      <c r="B21528" s="31">
        <v>7.2916666666666671E-2</v>
      </c>
      <c r="C21528" s="46"/>
      <c r="D21528" s="29">
        <v>46247.072916666664</v>
      </c>
      <c r="E21528" s="15" t="str">
        <f>IF(AND($B$6=NB!$A$17,$B$8&gt;0),'Ersparnisberechnung Sommertarif'!$B$8*SLP!C21508,"")</f>
        <v/>
      </c>
    </row>
    <row r="21529" spans="1:5" x14ac:dyDescent="0.3">
      <c r="A21529" s="25">
        <v>46247</v>
      </c>
      <c r="B21529" s="31">
        <v>8.3333333333333329E-2</v>
      </c>
      <c r="C21529" s="46"/>
      <c r="D21529" s="29">
        <v>46247.083333333336</v>
      </c>
      <c r="E21529" s="15" t="str">
        <f>IF(AND($B$6=NB!$A$17,$B$8&gt;0),'Ersparnisberechnung Sommertarif'!$B$8*SLP!C21509,"")</f>
        <v/>
      </c>
    </row>
    <row r="21530" spans="1:5" x14ac:dyDescent="0.3">
      <c r="A21530" s="25">
        <v>46247</v>
      </c>
      <c r="B21530" s="31">
        <v>9.375E-2</v>
      </c>
      <c r="C21530" s="46"/>
      <c r="D21530" s="29">
        <v>46247.09375</v>
      </c>
      <c r="E21530" s="15" t="str">
        <f>IF(AND($B$6=NB!$A$17,$B$8&gt;0),'Ersparnisberechnung Sommertarif'!$B$8*SLP!C21510,"")</f>
        <v/>
      </c>
    </row>
    <row r="21531" spans="1:5" x14ac:dyDescent="0.3">
      <c r="A21531" s="25">
        <v>46247</v>
      </c>
      <c r="B21531" s="31">
        <v>0.10416666666666667</v>
      </c>
      <c r="C21531" s="46"/>
      <c r="D21531" s="29">
        <v>46247.104166666664</v>
      </c>
      <c r="E21531" s="15" t="str">
        <f>IF(AND($B$6=NB!$A$17,$B$8&gt;0),'Ersparnisberechnung Sommertarif'!$B$8*SLP!C21511,"")</f>
        <v/>
      </c>
    </row>
    <row r="21532" spans="1:5" x14ac:dyDescent="0.3">
      <c r="A21532" s="25">
        <v>46247</v>
      </c>
      <c r="B21532" s="31">
        <v>0.11458333333333333</v>
      </c>
      <c r="C21532" s="46"/>
      <c r="D21532" s="29">
        <v>46247.114583333336</v>
      </c>
      <c r="E21532" s="15" t="str">
        <f>IF(AND($B$6=NB!$A$17,$B$8&gt;0),'Ersparnisberechnung Sommertarif'!$B$8*SLP!C21512,"")</f>
        <v/>
      </c>
    </row>
    <row r="21533" spans="1:5" x14ac:dyDescent="0.3">
      <c r="A21533" s="25">
        <v>46247</v>
      </c>
      <c r="B21533" s="31">
        <v>0.125</v>
      </c>
      <c r="C21533" s="46"/>
      <c r="D21533" s="29">
        <v>46247.125</v>
      </c>
      <c r="E21533" s="15" t="str">
        <f>IF(AND($B$6=NB!$A$17,$B$8&gt;0),'Ersparnisberechnung Sommertarif'!$B$8*SLP!C21513,"")</f>
        <v/>
      </c>
    </row>
    <row r="21534" spans="1:5" x14ac:dyDescent="0.3">
      <c r="A21534" s="25">
        <v>46247</v>
      </c>
      <c r="B21534" s="31">
        <v>0.13541666666666666</v>
      </c>
      <c r="C21534" s="46"/>
      <c r="D21534" s="29">
        <v>46247.135416666664</v>
      </c>
      <c r="E21534" s="15" t="str">
        <f>IF(AND($B$6=NB!$A$17,$B$8&gt;0),'Ersparnisberechnung Sommertarif'!$B$8*SLP!C21514,"")</f>
        <v/>
      </c>
    </row>
    <row r="21535" spans="1:5" x14ac:dyDescent="0.3">
      <c r="A21535" s="25">
        <v>46247</v>
      </c>
      <c r="B21535" s="31">
        <v>0.14583333333333334</v>
      </c>
      <c r="C21535" s="46"/>
      <c r="D21535" s="29">
        <v>46247.145833333336</v>
      </c>
      <c r="E21535" s="15" t="str">
        <f>IF(AND($B$6=NB!$A$17,$B$8&gt;0),'Ersparnisberechnung Sommertarif'!$B$8*SLP!C21515,"")</f>
        <v/>
      </c>
    </row>
    <row r="21536" spans="1:5" x14ac:dyDescent="0.3">
      <c r="A21536" s="25">
        <v>46247</v>
      </c>
      <c r="B21536" s="31">
        <v>0.15625</v>
      </c>
      <c r="C21536" s="46"/>
      <c r="D21536" s="29">
        <v>46247.15625</v>
      </c>
      <c r="E21536" s="15" t="str">
        <f>IF(AND($B$6=NB!$A$17,$B$8&gt;0),'Ersparnisberechnung Sommertarif'!$B$8*SLP!C21516,"")</f>
        <v/>
      </c>
    </row>
    <row r="21537" spans="1:5" x14ac:dyDescent="0.3">
      <c r="A21537" s="25">
        <v>46247</v>
      </c>
      <c r="B21537" s="31">
        <v>0.16666666666666666</v>
      </c>
      <c r="C21537" s="46"/>
      <c r="D21537" s="29">
        <v>46247.166666666664</v>
      </c>
      <c r="E21537" s="15" t="str">
        <f>IF(AND($B$6=NB!$A$17,$B$8&gt;0),'Ersparnisberechnung Sommertarif'!$B$8*SLP!C21517,"")</f>
        <v/>
      </c>
    </row>
    <row r="21538" spans="1:5" x14ac:dyDescent="0.3">
      <c r="A21538" s="25">
        <v>46247</v>
      </c>
      <c r="B21538" s="31">
        <v>0.17708333333333334</v>
      </c>
      <c r="C21538" s="46"/>
      <c r="D21538" s="29">
        <v>46247.177083333336</v>
      </c>
      <c r="E21538" s="15" t="str">
        <f>IF(AND($B$6=NB!$A$17,$B$8&gt;0),'Ersparnisberechnung Sommertarif'!$B$8*SLP!C21518,"")</f>
        <v/>
      </c>
    </row>
    <row r="21539" spans="1:5" x14ac:dyDescent="0.3">
      <c r="A21539" s="25">
        <v>46247</v>
      </c>
      <c r="B21539" s="31">
        <v>0.1875</v>
      </c>
      <c r="C21539" s="46"/>
      <c r="D21539" s="29">
        <v>46247.1875</v>
      </c>
      <c r="E21539" s="15" t="str">
        <f>IF(AND($B$6=NB!$A$17,$B$8&gt;0),'Ersparnisberechnung Sommertarif'!$B$8*SLP!C21519,"")</f>
        <v/>
      </c>
    </row>
    <row r="21540" spans="1:5" x14ac:dyDescent="0.3">
      <c r="A21540" s="25">
        <v>46247</v>
      </c>
      <c r="B21540" s="31">
        <v>0.19791666666666666</v>
      </c>
      <c r="C21540" s="46"/>
      <c r="D21540" s="29">
        <v>46247.197916666664</v>
      </c>
      <c r="E21540" s="15" t="str">
        <f>IF(AND($B$6=NB!$A$17,$B$8&gt;0),'Ersparnisberechnung Sommertarif'!$B$8*SLP!C21520,"")</f>
        <v/>
      </c>
    </row>
    <row r="21541" spans="1:5" x14ac:dyDescent="0.3">
      <c r="A21541" s="25">
        <v>46247</v>
      </c>
      <c r="B21541" s="31">
        <v>0.20833333333333334</v>
      </c>
      <c r="C21541" s="46"/>
      <c r="D21541" s="29">
        <v>46247.208333333336</v>
      </c>
      <c r="E21541" s="15" t="str">
        <f>IF(AND($B$6=NB!$A$17,$B$8&gt;0),'Ersparnisberechnung Sommertarif'!$B$8*SLP!C21521,"")</f>
        <v/>
      </c>
    </row>
    <row r="21542" spans="1:5" x14ac:dyDescent="0.3">
      <c r="A21542" s="25">
        <v>46247</v>
      </c>
      <c r="B21542" s="31">
        <v>0.21875</v>
      </c>
      <c r="C21542" s="46"/>
      <c r="D21542" s="29">
        <v>46247.21875</v>
      </c>
      <c r="E21542" s="15" t="str">
        <f>IF(AND($B$6=NB!$A$17,$B$8&gt;0),'Ersparnisberechnung Sommertarif'!$B$8*SLP!C21522,"")</f>
        <v/>
      </c>
    </row>
    <row r="21543" spans="1:5" x14ac:dyDescent="0.3">
      <c r="A21543" s="25">
        <v>46247</v>
      </c>
      <c r="B21543" s="31">
        <v>0.22916666666666666</v>
      </c>
      <c r="C21543" s="46"/>
      <c r="D21543" s="29">
        <v>46247.229166666664</v>
      </c>
      <c r="E21543" s="15" t="str">
        <f>IF(AND($B$6=NB!$A$17,$B$8&gt;0),'Ersparnisberechnung Sommertarif'!$B$8*SLP!C21523,"")</f>
        <v/>
      </c>
    </row>
    <row r="21544" spans="1:5" x14ac:dyDescent="0.3">
      <c r="A21544" s="25">
        <v>46247</v>
      </c>
      <c r="B21544" s="31">
        <v>0.23958333333333334</v>
      </c>
      <c r="C21544" s="46"/>
      <c r="D21544" s="29">
        <v>46247.239583333336</v>
      </c>
      <c r="E21544" s="15" t="str">
        <f>IF(AND($B$6=NB!$A$17,$B$8&gt;0),'Ersparnisberechnung Sommertarif'!$B$8*SLP!C21524,"")</f>
        <v/>
      </c>
    </row>
    <row r="21545" spans="1:5" x14ac:dyDescent="0.3">
      <c r="A21545" s="25">
        <v>46247</v>
      </c>
      <c r="B21545" s="31">
        <v>0.25</v>
      </c>
      <c r="C21545" s="46"/>
      <c r="D21545" s="29">
        <v>46247.25</v>
      </c>
      <c r="E21545" s="15" t="str">
        <f>IF(AND($B$6=NB!$A$17,$B$8&gt;0),'Ersparnisberechnung Sommertarif'!$B$8*SLP!C21525,"")</f>
        <v/>
      </c>
    </row>
    <row r="21546" spans="1:5" x14ac:dyDescent="0.3">
      <c r="A21546" s="25">
        <v>46247</v>
      </c>
      <c r="B21546" s="31">
        <v>0.26041666666666669</v>
      </c>
      <c r="C21546" s="46"/>
      <c r="D21546" s="29">
        <v>46247.260416666664</v>
      </c>
      <c r="E21546" s="15" t="str">
        <f>IF(AND($B$6=NB!$A$17,$B$8&gt;0),'Ersparnisberechnung Sommertarif'!$B$8*SLP!C21526,"")</f>
        <v/>
      </c>
    </row>
    <row r="21547" spans="1:5" x14ac:dyDescent="0.3">
      <c r="A21547" s="25">
        <v>46247</v>
      </c>
      <c r="B21547" s="31">
        <v>0.27083333333333331</v>
      </c>
      <c r="C21547" s="46"/>
      <c r="D21547" s="29">
        <v>46247.270833333336</v>
      </c>
      <c r="E21547" s="15" t="str">
        <f>IF(AND($B$6=NB!$A$17,$B$8&gt;0),'Ersparnisberechnung Sommertarif'!$B$8*SLP!C21527,"")</f>
        <v/>
      </c>
    </row>
    <row r="21548" spans="1:5" x14ac:dyDescent="0.3">
      <c r="A21548" s="25">
        <v>46247</v>
      </c>
      <c r="B21548" s="31">
        <v>0.28125</v>
      </c>
      <c r="C21548" s="46"/>
      <c r="D21548" s="29">
        <v>46247.28125</v>
      </c>
      <c r="E21548" s="15" t="str">
        <f>IF(AND($B$6=NB!$A$17,$B$8&gt;0),'Ersparnisberechnung Sommertarif'!$B$8*SLP!C21528,"")</f>
        <v/>
      </c>
    </row>
    <row r="21549" spans="1:5" x14ac:dyDescent="0.3">
      <c r="A21549" s="25">
        <v>46247</v>
      </c>
      <c r="B21549" s="31">
        <v>0.29166666666666669</v>
      </c>
      <c r="C21549" s="46"/>
      <c r="D21549" s="29">
        <v>46247.291666666664</v>
      </c>
      <c r="E21549" s="15" t="str">
        <f>IF(AND($B$6=NB!$A$17,$B$8&gt;0),'Ersparnisberechnung Sommertarif'!$B$8*SLP!C21529,"")</f>
        <v/>
      </c>
    </row>
    <row r="21550" spans="1:5" x14ac:dyDescent="0.3">
      <c r="A21550" s="25">
        <v>46247</v>
      </c>
      <c r="B21550" s="31">
        <v>0.30208333333333331</v>
      </c>
      <c r="C21550" s="46"/>
      <c r="D21550" s="29">
        <v>46247.302083333336</v>
      </c>
      <c r="E21550" s="15" t="str">
        <f>IF(AND($B$6=NB!$A$17,$B$8&gt;0),'Ersparnisberechnung Sommertarif'!$B$8*SLP!C21530,"")</f>
        <v/>
      </c>
    </row>
    <row r="21551" spans="1:5" x14ac:dyDescent="0.3">
      <c r="A21551" s="25">
        <v>46247</v>
      </c>
      <c r="B21551" s="31">
        <v>0.3125</v>
      </c>
      <c r="C21551" s="46"/>
      <c r="D21551" s="29">
        <v>46247.3125</v>
      </c>
      <c r="E21551" s="15" t="str">
        <f>IF(AND($B$6=NB!$A$17,$B$8&gt;0),'Ersparnisberechnung Sommertarif'!$B$8*SLP!C21531,"")</f>
        <v/>
      </c>
    </row>
    <row r="21552" spans="1:5" x14ac:dyDescent="0.3">
      <c r="A21552" s="25">
        <v>46247</v>
      </c>
      <c r="B21552" s="31">
        <v>0.32291666666666669</v>
      </c>
      <c r="C21552" s="46"/>
      <c r="D21552" s="29">
        <v>46247.322916666664</v>
      </c>
      <c r="E21552" s="15" t="str">
        <f>IF(AND($B$6=NB!$A$17,$B$8&gt;0),'Ersparnisberechnung Sommertarif'!$B$8*SLP!C21532,"")</f>
        <v/>
      </c>
    </row>
    <row r="21553" spans="1:5" x14ac:dyDescent="0.3">
      <c r="A21553" s="25">
        <v>46247</v>
      </c>
      <c r="B21553" s="31">
        <v>0.33333333333333331</v>
      </c>
      <c r="C21553" s="46"/>
      <c r="D21553" s="29">
        <v>46247.333333333336</v>
      </c>
      <c r="E21553" s="15" t="str">
        <f>IF(AND($B$6=NB!$A$17,$B$8&gt;0),'Ersparnisberechnung Sommertarif'!$B$8*SLP!C21533,"")</f>
        <v/>
      </c>
    </row>
    <row r="21554" spans="1:5" x14ac:dyDescent="0.3">
      <c r="A21554" s="25">
        <v>46247</v>
      </c>
      <c r="B21554" s="31">
        <v>0.34375</v>
      </c>
      <c r="C21554" s="46"/>
      <c r="D21554" s="29">
        <v>46247.34375</v>
      </c>
      <c r="E21554" s="15" t="str">
        <f>IF(AND($B$6=NB!$A$17,$B$8&gt;0),'Ersparnisberechnung Sommertarif'!$B$8*SLP!C21534,"")</f>
        <v/>
      </c>
    </row>
    <row r="21555" spans="1:5" x14ac:dyDescent="0.3">
      <c r="A21555" s="25">
        <v>46247</v>
      </c>
      <c r="B21555" s="31">
        <v>0.35416666666666669</v>
      </c>
      <c r="C21555" s="46"/>
      <c r="D21555" s="29">
        <v>46247.354166666664</v>
      </c>
      <c r="E21555" s="15" t="str">
        <f>IF(AND($B$6=NB!$A$17,$B$8&gt;0),'Ersparnisberechnung Sommertarif'!$B$8*SLP!C21535,"")</f>
        <v/>
      </c>
    </row>
    <row r="21556" spans="1:5" x14ac:dyDescent="0.3">
      <c r="A21556" s="25">
        <v>46247</v>
      </c>
      <c r="B21556" s="31">
        <v>0.36458333333333331</v>
      </c>
      <c r="C21556" s="46"/>
      <c r="D21556" s="29">
        <v>46247.364583333336</v>
      </c>
      <c r="E21556" s="15" t="str">
        <f>IF(AND($B$6=NB!$A$17,$B$8&gt;0),'Ersparnisberechnung Sommertarif'!$B$8*SLP!C21536,"")</f>
        <v/>
      </c>
    </row>
    <row r="21557" spans="1:5" x14ac:dyDescent="0.3">
      <c r="A21557" s="25">
        <v>46247</v>
      </c>
      <c r="B21557" s="31">
        <v>0.375</v>
      </c>
      <c r="C21557" s="46"/>
      <c r="D21557" s="29">
        <v>46247.375</v>
      </c>
      <c r="E21557" s="15" t="str">
        <f>IF(AND($B$6=NB!$A$17,$B$8&gt;0),'Ersparnisberechnung Sommertarif'!$B$8*SLP!C21537,"")</f>
        <v/>
      </c>
    </row>
    <row r="21558" spans="1:5" x14ac:dyDescent="0.3">
      <c r="A21558" s="25">
        <v>46247</v>
      </c>
      <c r="B21558" s="31">
        <v>0.38541666666666669</v>
      </c>
      <c r="C21558" s="46"/>
      <c r="D21558" s="29">
        <v>46247.385416666664</v>
      </c>
      <c r="E21558" s="15" t="str">
        <f>IF(AND($B$6=NB!$A$17,$B$8&gt;0),'Ersparnisberechnung Sommertarif'!$B$8*SLP!C21538,"")</f>
        <v/>
      </c>
    </row>
    <row r="21559" spans="1:5" x14ac:dyDescent="0.3">
      <c r="A21559" s="25">
        <v>46247</v>
      </c>
      <c r="B21559" s="31">
        <v>0.39583333333333331</v>
      </c>
      <c r="C21559" s="46"/>
      <c r="D21559" s="29">
        <v>46247.395833333336</v>
      </c>
      <c r="E21559" s="15" t="str">
        <f>IF(AND($B$6=NB!$A$17,$B$8&gt;0),'Ersparnisberechnung Sommertarif'!$B$8*SLP!C21539,"")</f>
        <v/>
      </c>
    </row>
    <row r="21560" spans="1:5" x14ac:dyDescent="0.3">
      <c r="A21560" s="25">
        <v>46247</v>
      </c>
      <c r="B21560" s="31">
        <v>0.40625</v>
      </c>
      <c r="C21560" s="46"/>
      <c r="D21560" s="29">
        <v>46247.40625</v>
      </c>
      <c r="E21560" s="15" t="str">
        <f>IF(AND($B$6=NB!$A$17,$B$8&gt;0),'Ersparnisberechnung Sommertarif'!$B$8*SLP!C21540,"")</f>
        <v/>
      </c>
    </row>
    <row r="21561" spans="1:5" x14ac:dyDescent="0.3">
      <c r="A21561" s="25">
        <v>46247</v>
      </c>
      <c r="B21561" s="31">
        <v>0.41666666666666669</v>
      </c>
      <c r="C21561" s="46"/>
      <c r="D21561" s="29">
        <v>46247.416666666664</v>
      </c>
      <c r="E21561" s="15" t="str">
        <f>IF(AND($B$6=NB!$A$17,$B$8&gt;0),'Ersparnisberechnung Sommertarif'!$B$8*SLP!C21541,"")</f>
        <v/>
      </c>
    </row>
    <row r="21562" spans="1:5" x14ac:dyDescent="0.3">
      <c r="A21562" s="25">
        <v>46247</v>
      </c>
      <c r="B21562" s="31">
        <v>0.42708333333333331</v>
      </c>
      <c r="C21562" s="46"/>
      <c r="D21562" s="29">
        <v>46247.427083333336</v>
      </c>
      <c r="E21562" s="15" t="str">
        <f>IF(AND($B$6=NB!$A$17,$B$8&gt;0),'Ersparnisberechnung Sommertarif'!$B$8*SLP!C21542,"")</f>
        <v/>
      </c>
    </row>
    <row r="21563" spans="1:5" x14ac:dyDescent="0.3">
      <c r="A21563" s="25">
        <v>46247</v>
      </c>
      <c r="B21563" s="31">
        <v>0.4375</v>
      </c>
      <c r="C21563" s="46"/>
      <c r="D21563" s="29">
        <v>46247.4375</v>
      </c>
      <c r="E21563" s="15" t="str">
        <f>IF(AND($B$6=NB!$A$17,$B$8&gt;0),'Ersparnisberechnung Sommertarif'!$B$8*SLP!C21543,"")</f>
        <v/>
      </c>
    </row>
    <row r="21564" spans="1:5" x14ac:dyDescent="0.3">
      <c r="A21564" s="25">
        <v>46247</v>
      </c>
      <c r="B21564" s="31">
        <v>0.44791666666666669</v>
      </c>
      <c r="C21564" s="46"/>
      <c r="D21564" s="29">
        <v>46247.447916666664</v>
      </c>
      <c r="E21564" s="15" t="str">
        <f>IF(AND($B$6=NB!$A$17,$B$8&gt;0),'Ersparnisberechnung Sommertarif'!$B$8*SLP!C21544,"")</f>
        <v/>
      </c>
    </row>
    <row r="21565" spans="1:5" x14ac:dyDescent="0.3">
      <c r="A21565" s="25">
        <v>46247</v>
      </c>
      <c r="B21565" s="31">
        <v>0.45833333333333331</v>
      </c>
      <c r="C21565" s="46"/>
      <c r="D21565" s="29">
        <v>46247.458333333336</v>
      </c>
      <c r="E21565" s="15" t="str">
        <f>IF(AND($B$6=NB!$A$17,$B$8&gt;0),'Ersparnisberechnung Sommertarif'!$B$8*SLP!C21545,"")</f>
        <v/>
      </c>
    </row>
    <row r="21566" spans="1:5" x14ac:dyDescent="0.3">
      <c r="A21566" s="25">
        <v>46247</v>
      </c>
      <c r="B21566" s="31">
        <v>0.46875</v>
      </c>
      <c r="C21566" s="46"/>
      <c r="D21566" s="29">
        <v>46247.46875</v>
      </c>
      <c r="E21566" s="15" t="str">
        <f>IF(AND($B$6=NB!$A$17,$B$8&gt;0),'Ersparnisberechnung Sommertarif'!$B$8*SLP!C21546,"")</f>
        <v/>
      </c>
    </row>
    <row r="21567" spans="1:5" x14ac:dyDescent="0.3">
      <c r="A21567" s="25">
        <v>46247</v>
      </c>
      <c r="B21567" s="31">
        <v>0.47916666666666669</v>
      </c>
      <c r="C21567" s="46"/>
      <c r="D21567" s="29">
        <v>46247.479166666664</v>
      </c>
      <c r="E21567" s="15" t="str">
        <f>IF(AND($B$6=NB!$A$17,$B$8&gt;0),'Ersparnisberechnung Sommertarif'!$B$8*SLP!C21547,"")</f>
        <v/>
      </c>
    </row>
    <row r="21568" spans="1:5" x14ac:dyDescent="0.3">
      <c r="A21568" s="25">
        <v>46247</v>
      </c>
      <c r="B21568" s="31">
        <v>0.48958333333333331</v>
      </c>
      <c r="C21568" s="46"/>
      <c r="D21568" s="29">
        <v>46247.489583333336</v>
      </c>
      <c r="E21568" s="15" t="str">
        <f>IF(AND($B$6=NB!$A$17,$B$8&gt;0),'Ersparnisberechnung Sommertarif'!$B$8*SLP!C21548,"")</f>
        <v/>
      </c>
    </row>
    <row r="21569" spans="1:5" x14ac:dyDescent="0.3">
      <c r="A21569" s="25">
        <v>46247</v>
      </c>
      <c r="B21569" s="31">
        <v>0.5</v>
      </c>
      <c r="C21569" s="46"/>
      <c r="D21569" s="29">
        <v>46247.5</v>
      </c>
      <c r="E21569" s="15" t="str">
        <f>IF(AND($B$6=NB!$A$17,$B$8&gt;0),'Ersparnisberechnung Sommertarif'!$B$8*SLP!C21549,"")</f>
        <v/>
      </c>
    </row>
    <row r="21570" spans="1:5" x14ac:dyDescent="0.3">
      <c r="A21570" s="25">
        <v>46247</v>
      </c>
      <c r="B21570" s="31">
        <v>0.51041666666666663</v>
      </c>
      <c r="C21570" s="46"/>
      <c r="D21570" s="29">
        <v>46247.510416666664</v>
      </c>
      <c r="E21570" s="15" t="str">
        <f>IF(AND($B$6=NB!$A$17,$B$8&gt;0),'Ersparnisberechnung Sommertarif'!$B$8*SLP!C21550,"")</f>
        <v/>
      </c>
    </row>
    <row r="21571" spans="1:5" x14ac:dyDescent="0.3">
      <c r="A21571" s="25">
        <v>46247</v>
      </c>
      <c r="B21571" s="31">
        <v>0.52083333333333337</v>
      </c>
      <c r="C21571" s="46"/>
      <c r="D21571" s="29">
        <v>46247.520833333336</v>
      </c>
      <c r="E21571" s="15" t="str">
        <f>IF(AND($B$6=NB!$A$17,$B$8&gt;0),'Ersparnisberechnung Sommertarif'!$B$8*SLP!C21551,"")</f>
        <v/>
      </c>
    </row>
    <row r="21572" spans="1:5" x14ac:dyDescent="0.3">
      <c r="A21572" s="25">
        <v>46247</v>
      </c>
      <c r="B21572" s="31">
        <v>0.53125</v>
      </c>
      <c r="C21572" s="46"/>
      <c r="D21572" s="29">
        <v>46247.53125</v>
      </c>
      <c r="E21572" s="15" t="str">
        <f>IF(AND($B$6=NB!$A$17,$B$8&gt;0),'Ersparnisberechnung Sommertarif'!$B$8*SLP!C21552,"")</f>
        <v/>
      </c>
    </row>
    <row r="21573" spans="1:5" x14ac:dyDescent="0.3">
      <c r="A21573" s="25">
        <v>46247</v>
      </c>
      <c r="B21573" s="31">
        <v>0.54166666666666663</v>
      </c>
      <c r="C21573" s="46"/>
      <c r="D21573" s="29">
        <v>46247.541666666664</v>
      </c>
      <c r="E21573" s="15" t="str">
        <f>IF(AND($B$6=NB!$A$17,$B$8&gt;0),'Ersparnisberechnung Sommertarif'!$B$8*SLP!C21553,"")</f>
        <v/>
      </c>
    </row>
    <row r="21574" spans="1:5" x14ac:dyDescent="0.3">
      <c r="A21574" s="25">
        <v>46247</v>
      </c>
      <c r="B21574" s="31">
        <v>0.55208333333333337</v>
      </c>
      <c r="C21574" s="46"/>
      <c r="D21574" s="29">
        <v>46247.552083333336</v>
      </c>
      <c r="E21574" s="15" t="str">
        <f>IF(AND($B$6=NB!$A$17,$B$8&gt;0),'Ersparnisberechnung Sommertarif'!$B$8*SLP!C21554,"")</f>
        <v/>
      </c>
    </row>
    <row r="21575" spans="1:5" x14ac:dyDescent="0.3">
      <c r="A21575" s="25">
        <v>46247</v>
      </c>
      <c r="B21575" s="31">
        <v>0.5625</v>
      </c>
      <c r="C21575" s="46"/>
      <c r="D21575" s="29">
        <v>46247.5625</v>
      </c>
      <c r="E21575" s="15" t="str">
        <f>IF(AND($B$6=NB!$A$17,$B$8&gt;0),'Ersparnisberechnung Sommertarif'!$B$8*SLP!C21555,"")</f>
        <v/>
      </c>
    </row>
    <row r="21576" spans="1:5" x14ac:dyDescent="0.3">
      <c r="A21576" s="25">
        <v>46247</v>
      </c>
      <c r="B21576" s="31">
        <v>0.57291666666666663</v>
      </c>
      <c r="C21576" s="46"/>
      <c r="D21576" s="29">
        <v>46247.572916666664</v>
      </c>
      <c r="E21576" s="15" t="str">
        <f>IF(AND($B$6=NB!$A$17,$B$8&gt;0),'Ersparnisberechnung Sommertarif'!$B$8*SLP!C21556,"")</f>
        <v/>
      </c>
    </row>
    <row r="21577" spans="1:5" x14ac:dyDescent="0.3">
      <c r="A21577" s="25">
        <v>46247</v>
      </c>
      <c r="B21577" s="31">
        <v>0.58333333333333337</v>
      </c>
      <c r="C21577" s="46"/>
      <c r="D21577" s="29">
        <v>46247.583333333336</v>
      </c>
      <c r="E21577" s="15" t="str">
        <f>IF(AND($B$6=NB!$A$17,$B$8&gt;0),'Ersparnisberechnung Sommertarif'!$B$8*SLP!C21557,"")</f>
        <v/>
      </c>
    </row>
    <row r="21578" spans="1:5" x14ac:dyDescent="0.3">
      <c r="A21578" s="25">
        <v>46247</v>
      </c>
      <c r="B21578" s="31">
        <v>0.59375</v>
      </c>
      <c r="C21578" s="46"/>
      <c r="D21578" s="29">
        <v>46247.59375</v>
      </c>
      <c r="E21578" s="15" t="str">
        <f>IF(AND($B$6=NB!$A$17,$B$8&gt;0),'Ersparnisberechnung Sommertarif'!$B$8*SLP!C21558,"")</f>
        <v/>
      </c>
    </row>
    <row r="21579" spans="1:5" x14ac:dyDescent="0.3">
      <c r="A21579" s="25">
        <v>46247</v>
      </c>
      <c r="B21579" s="31">
        <v>0.60416666666666663</v>
      </c>
      <c r="C21579" s="46"/>
      <c r="D21579" s="29">
        <v>46247.604166666664</v>
      </c>
      <c r="E21579" s="15" t="str">
        <f>IF(AND($B$6=NB!$A$17,$B$8&gt;0),'Ersparnisberechnung Sommertarif'!$B$8*SLP!C21559,"")</f>
        <v/>
      </c>
    </row>
    <row r="21580" spans="1:5" x14ac:dyDescent="0.3">
      <c r="A21580" s="25">
        <v>46247</v>
      </c>
      <c r="B21580" s="31">
        <v>0.61458333333333337</v>
      </c>
      <c r="C21580" s="46"/>
      <c r="D21580" s="29">
        <v>46247.614583333336</v>
      </c>
      <c r="E21580" s="15" t="str">
        <f>IF(AND($B$6=NB!$A$17,$B$8&gt;0),'Ersparnisberechnung Sommertarif'!$B$8*SLP!C21560,"")</f>
        <v/>
      </c>
    </row>
    <row r="21581" spans="1:5" x14ac:dyDescent="0.3">
      <c r="A21581" s="25">
        <v>46247</v>
      </c>
      <c r="B21581" s="31">
        <v>0.625</v>
      </c>
      <c r="C21581" s="46"/>
      <c r="D21581" s="29">
        <v>46247.625</v>
      </c>
      <c r="E21581" s="15" t="str">
        <f>IF(AND($B$6=NB!$A$17,$B$8&gt;0),'Ersparnisberechnung Sommertarif'!$B$8*SLP!C21561,"")</f>
        <v/>
      </c>
    </row>
    <row r="21582" spans="1:5" x14ac:dyDescent="0.3">
      <c r="A21582" s="25">
        <v>46247</v>
      </c>
      <c r="B21582" s="31">
        <v>0.63541666666666663</v>
      </c>
      <c r="C21582" s="46"/>
      <c r="D21582" s="29">
        <v>46247.635416666664</v>
      </c>
      <c r="E21582" s="15" t="str">
        <f>IF(AND($B$6=NB!$A$17,$B$8&gt;0),'Ersparnisberechnung Sommertarif'!$B$8*SLP!C21562,"")</f>
        <v/>
      </c>
    </row>
    <row r="21583" spans="1:5" x14ac:dyDescent="0.3">
      <c r="A21583" s="25">
        <v>46247</v>
      </c>
      <c r="B21583" s="31">
        <v>0.64583333333333337</v>
      </c>
      <c r="C21583" s="46"/>
      <c r="D21583" s="29">
        <v>46247.645833333336</v>
      </c>
      <c r="E21583" s="15" t="str">
        <f>IF(AND($B$6=NB!$A$17,$B$8&gt;0),'Ersparnisberechnung Sommertarif'!$B$8*SLP!C21563,"")</f>
        <v/>
      </c>
    </row>
    <row r="21584" spans="1:5" x14ac:dyDescent="0.3">
      <c r="A21584" s="25">
        <v>46247</v>
      </c>
      <c r="B21584" s="31">
        <v>0.65625</v>
      </c>
      <c r="C21584" s="46"/>
      <c r="D21584" s="29">
        <v>46247.65625</v>
      </c>
      <c r="E21584" s="15" t="str">
        <f>IF(AND($B$6=NB!$A$17,$B$8&gt;0),'Ersparnisberechnung Sommertarif'!$B$8*SLP!C21564,"")</f>
        <v/>
      </c>
    </row>
    <row r="21585" spans="1:5" x14ac:dyDescent="0.3">
      <c r="A21585" s="25">
        <v>46247</v>
      </c>
      <c r="B21585" s="31">
        <v>0.66666666666666663</v>
      </c>
      <c r="C21585" s="46"/>
      <c r="D21585" s="29">
        <v>46247.666666666664</v>
      </c>
      <c r="E21585" s="15" t="str">
        <f>IF(AND($B$6=NB!$A$17,$B$8&gt;0),'Ersparnisberechnung Sommertarif'!$B$8*SLP!C21565,"")</f>
        <v/>
      </c>
    </row>
    <row r="21586" spans="1:5" x14ac:dyDescent="0.3">
      <c r="A21586" s="25">
        <v>46247</v>
      </c>
      <c r="B21586" s="31">
        <v>0.67708333333333337</v>
      </c>
      <c r="C21586" s="46"/>
      <c r="D21586" s="29">
        <v>46247.677083333336</v>
      </c>
      <c r="E21586" s="15" t="str">
        <f>IF(AND($B$6=NB!$A$17,$B$8&gt;0),'Ersparnisberechnung Sommertarif'!$B$8*SLP!C21566,"")</f>
        <v/>
      </c>
    </row>
    <row r="21587" spans="1:5" x14ac:dyDescent="0.3">
      <c r="A21587" s="25">
        <v>46247</v>
      </c>
      <c r="B21587" s="31">
        <v>0.6875</v>
      </c>
      <c r="C21587" s="46"/>
      <c r="D21587" s="29">
        <v>46247.6875</v>
      </c>
      <c r="E21587" s="15" t="str">
        <f>IF(AND($B$6=NB!$A$17,$B$8&gt;0),'Ersparnisberechnung Sommertarif'!$B$8*SLP!C21567,"")</f>
        <v/>
      </c>
    </row>
    <row r="21588" spans="1:5" x14ac:dyDescent="0.3">
      <c r="A21588" s="25">
        <v>46247</v>
      </c>
      <c r="B21588" s="31">
        <v>0.69791666666666663</v>
      </c>
      <c r="C21588" s="46"/>
      <c r="D21588" s="29">
        <v>46247.697916666664</v>
      </c>
      <c r="E21588" s="15" t="str">
        <f>IF(AND($B$6=NB!$A$17,$B$8&gt;0),'Ersparnisberechnung Sommertarif'!$B$8*SLP!C21568,"")</f>
        <v/>
      </c>
    </row>
    <row r="21589" spans="1:5" x14ac:dyDescent="0.3">
      <c r="A21589" s="25">
        <v>46247</v>
      </c>
      <c r="B21589" s="31">
        <v>0.70833333333333337</v>
      </c>
      <c r="C21589" s="46"/>
      <c r="D21589" s="29">
        <v>46247.708333333336</v>
      </c>
      <c r="E21589" s="15" t="str">
        <f>IF(AND($B$6=NB!$A$17,$B$8&gt;0),'Ersparnisberechnung Sommertarif'!$B$8*SLP!C21569,"")</f>
        <v/>
      </c>
    </row>
    <row r="21590" spans="1:5" x14ac:dyDescent="0.3">
      <c r="A21590" s="25">
        <v>46247</v>
      </c>
      <c r="B21590" s="31">
        <v>0.71875</v>
      </c>
      <c r="C21590" s="46"/>
      <c r="D21590" s="29">
        <v>46247.71875</v>
      </c>
      <c r="E21590" s="15" t="str">
        <f>IF(AND($B$6=NB!$A$17,$B$8&gt;0),'Ersparnisberechnung Sommertarif'!$B$8*SLP!C21570,"")</f>
        <v/>
      </c>
    </row>
    <row r="21591" spans="1:5" x14ac:dyDescent="0.3">
      <c r="A21591" s="25">
        <v>46247</v>
      </c>
      <c r="B21591" s="31">
        <v>0.72916666666666663</v>
      </c>
      <c r="C21591" s="46"/>
      <c r="D21591" s="29">
        <v>46247.729166666664</v>
      </c>
      <c r="E21591" s="15" t="str">
        <f>IF(AND($B$6=NB!$A$17,$B$8&gt;0),'Ersparnisberechnung Sommertarif'!$B$8*SLP!C21571,"")</f>
        <v/>
      </c>
    </row>
    <row r="21592" spans="1:5" x14ac:dyDescent="0.3">
      <c r="A21592" s="25">
        <v>46247</v>
      </c>
      <c r="B21592" s="31">
        <v>0.73958333333333337</v>
      </c>
      <c r="C21592" s="46"/>
      <c r="D21592" s="29">
        <v>46247.739583333336</v>
      </c>
      <c r="E21592" s="15" t="str">
        <f>IF(AND($B$6=NB!$A$17,$B$8&gt;0),'Ersparnisberechnung Sommertarif'!$B$8*SLP!C21572,"")</f>
        <v/>
      </c>
    </row>
    <row r="21593" spans="1:5" x14ac:dyDescent="0.3">
      <c r="A21593" s="25">
        <v>46247</v>
      </c>
      <c r="B21593" s="31">
        <v>0.75</v>
      </c>
      <c r="C21593" s="46"/>
      <c r="D21593" s="29">
        <v>46247.75</v>
      </c>
      <c r="E21593" s="15" t="str">
        <f>IF(AND($B$6=NB!$A$17,$B$8&gt;0),'Ersparnisberechnung Sommertarif'!$B$8*SLP!C21573,"")</f>
        <v/>
      </c>
    </row>
    <row r="21594" spans="1:5" x14ac:dyDescent="0.3">
      <c r="A21594" s="25">
        <v>46247</v>
      </c>
      <c r="B21594" s="31">
        <v>0.76041666666666663</v>
      </c>
      <c r="C21594" s="46"/>
      <c r="D21594" s="29">
        <v>46247.760416666664</v>
      </c>
      <c r="E21594" s="15" t="str">
        <f>IF(AND($B$6=NB!$A$17,$B$8&gt;0),'Ersparnisberechnung Sommertarif'!$B$8*SLP!C21574,"")</f>
        <v/>
      </c>
    </row>
    <row r="21595" spans="1:5" x14ac:dyDescent="0.3">
      <c r="A21595" s="25">
        <v>46247</v>
      </c>
      <c r="B21595" s="31">
        <v>0.77083333333333337</v>
      </c>
      <c r="C21595" s="46"/>
      <c r="D21595" s="29">
        <v>46247.770833333336</v>
      </c>
      <c r="E21595" s="15" t="str">
        <f>IF(AND($B$6=NB!$A$17,$B$8&gt;0),'Ersparnisberechnung Sommertarif'!$B$8*SLP!C21575,"")</f>
        <v/>
      </c>
    </row>
    <row r="21596" spans="1:5" x14ac:dyDescent="0.3">
      <c r="A21596" s="25">
        <v>46247</v>
      </c>
      <c r="B21596" s="31">
        <v>0.78125</v>
      </c>
      <c r="C21596" s="46"/>
      <c r="D21596" s="29">
        <v>46247.78125</v>
      </c>
      <c r="E21596" s="15" t="str">
        <f>IF(AND($B$6=NB!$A$17,$B$8&gt;0),'Ersparnisberechnung Sommertarif'!$B$8*SLP!C21576,"")</f>
        <v/>
      </c>
    </row>
    <row r="21597" spans="1:5" x14ac:dyDescent="0.3">
      <c r="A21597" s="25">
        <v>46247</v>
      </c>
      <c r="B21597" s="31">
        <v>0.79166666666666663</v>
      </c>
      <c r="C21597" s="46"/>
      <c r="D21597" s="29">
        <v>46247.791666666664</v>
      </c>
      <c r="E21597" s="15" t="str">
        <f>IF(AND($B$6=NB!$A$17,$B$8&gt;0),'Ersparnisberechnung Sommertarif'!$B$8*SLP!C21577,"")</f>
        <v/>
      </c>
    </row>
    <row r="21598" spans="1:5" x14ac:dyDescent="0.3">
      <c r="A21598" s="25">
        <v>46247</v>
      </c>
      <c r="B21598" s="31">
        <v>0.80208333333333337</v>
      </c>
      <c r="C21598" s="46"/>
      <c r="D21598" s="29">
        <v>46247.802083333336</v>
      </c>
      <c r="E21598" s="15" t="str">
        <f>IF(AND($B$6=NB!$A$17,$B$8&gt;0),'Ersparnisberechnung Sommertarif'!$B$8*SLP!C21578,"")</f>
        <v/>
      </c>
    </row>
    <row r="21599" spans="1:5" x14ac:dyDescent="0.3">
      <c r="A21599" s="25">
        <v>46247</v>
      </c>
      <c r="B21599" s="31">
        <v>0.8125</v>
      </c>
      <c r="C21599" s="46"/>
      <c r="D21599" s="29">
        <v>46247.8125</v>
      </c>
      <c r="E21599" s="15" t="str">
        <f>IF(AND($B$6=NB!$A$17,$B$8&gt;0),'Ersparnisberechnung Sommertarif'!$B$8*SLP!C21579,"")</f>
        <v/>
      </c>
    </row>
    <row r="21600" spans="1:5" x14ac:dyDescent="0.3">
      <c r="A21600" s="25">
        <v>46247</v>
      </c>
      <c r="B21600" s="31">
        <v>0.82291666666666663</v>
      </c>
      <c r="C21600" s="46"/>
      <c r="D21600" s="29">
        <v>46247.822916666664</v>
      </c>
      <c r="E21600" s="15" t="str">
        <f>IF(AND($B$6=NB!$A$17,$B$8&gt;0),'Ersparnisberechnung Sommertarif'!$B$8*SLP!C21580,"")</f>
        <v/>
      </c>
    </row>
    <row r="21601" spans="1:5" x14ac:dyDescent="0.3">
      <c r="A21601" s="25">
        <v>46247</v>
      </c>
      <c r="B21601" s="31">
        <v>0.83333333333333337</v>
      </c>
      <c r="C21601" s="46"/>
      <c r="D21601" s="29">
        <v>46247.833333333336</v>
      </c>
      <c r="E21601" s="15" t="str">
        <f>IF(AND($B$6=NB!$A$17,$B$8&gt;0),'Ersparnisberechnung Sommertarif'!$B$8*SLP!C21581,"")</f>
        <v/>
      </c>
    </row>
    <row r="21602" spans="1:5" x14ac:dyDescent="0.3">
      <c r="A21602" s="25">
        <v>46247</v>
      </c>
      <c r="B21602" s="31">
        <v>0.84375</v>
      </c>
      <c r="C21602" s="46"/>
      <c r="D21602" s="29">
        <v>46247.84375</v>
      </c>
      <c r="E21602" s="15" t="str">
        <f>IF(AND($B$6=NB!$A$17,$B$8&gt;0),'Ersparnisberechnung Sommertarif'!$B$8*SLP!C21582,"")</f>
        <v/>
      </c>
    </row>
    <row r="21603" spans="1:5" x14ac:dyDescent="0.3">
      <c r="A21603" s="25">
        <v>46247</v>
      </c>
      <c r="B21603" s="31">
        <v>0.85416666666666663</v>
      </c>
      <c r="C21603" s="46"/>
      <c r="D21603" s="29">
        <v>46247.854166666664</v>
      </c>
      <c r="E21603" s="15" t="str">
        <f>IF(AND($B$6=NB!$A$17,$B$8&gt;0),'Ersparnisberechnung Sommertarif'!$B$8*SLP!C21583,"")</f>
        <v/>
      </c>
    </row>
    <row r="21604" spans="1:5" x14ac:dyDescent="0.3">
      <c r="A21604" s="25">
        <v>46247</v>
      </c>
      <c r="B21604" s="31">
        <v>0.86458333333333337</v>
      </c>
      <c r="C21604" s="46"/>
      <c r="D21604" s="29">
        <v>46247.864583333336</v>
      </c>
      <c r="E21604" s="15" t="str">
        <f>IF(AND($B$6=NB!$A$17,$B$8&gt;0),'Ersparnisberechnung Sommertarif'!$B$8*SLP!C21584,"")</f>
        <v/>
      </c>
    </row>
    <row r="21605" spans="1:5" x14ac:dyDescent="0.3">
      <c r="A21605" s="25">
        <v>46247</v>
      </c>
      <c r="B21605" s="31">
        <v>0.875</v>
      </c>
      <c r="C21605" s="46"/>
      <c r="D21605" s="29">
        <v>46247.875</v>
      </c>
      <c r="E21605" s="15" t="str">
        <f>IF(AND($B$6=NB!$A$17,$B$8&gt;0),'Ersparnisberechnung Sommertarif'!$B$8*SLP!C21585,"")</f>
        <v/>
      </c>
    </row>
    <row r="21606" spans="1:5" x14ac:dyDescent="0.3">
      <c r="A21606" s="25">
        <v>46247</v>
      </c>
      <c r="B21606" s="31">
        <v>0.88541666666666663</v>
      </c>
      <c r="C21606" s="46"/>
      <c r="D21606" s="29">
        <v>46247.885416666664</v>
      </c>
      <c r="E21606" s="15" t="str">
        <f>IF(AND($B$6=NB!$A$17,$B$8&gt;0),'Ersparnisberechnung Sommertarif'!$B$8*SLP!C21586,"")</f>
        <v/>
      </c>
    </row>
    <row r="21607" spans="1:5" x14ac:dyDescent="0.3">
      <c r="A21607" s="25">
        <v>46247</v>
      </c>
      <c r="B21607" s="31">
        <v>0.89583333333333337</v>
      </c>
      <c r="C21607" s="46"/>
      <c r="D21607" s="29">
        <v>46247.895833333336</v>
      </c>
      <c r="E21607" s="15" t="str">
        <f>IF(AND($B$6=NB!$A$17,$B$8&gt;0),'Ersparnisberechnung Sommertarif'!$B$8*SLP!C21587,"")</f>
        <v/>
      </c>
    </row>
    <row r="21608" spans="1:5" x14ac:dyDescent="0.3">
      <c r="A21608" s="25">
        <v>46247</v>
      </c>
      <c r="B21608" s="31">
        <v>0.90625</v>
      </c>
      <c r="C21608" s="46"/>
      <c r="D21608" s="29">
        <v>46247.90625</v>
      </c>
      <c r="E21608" s="15" t="str">
        <f>IF(AND($B$6=NB!$A$17,$B$8&gt;0),'Ersparnisberechnung Sommertarif'!$B$8*SLP!C21588,"")</f>
        <v/>
      </c>
    </row>
    <row r="21609" spans="1:5" x14ac:dyDescent="0.3">
      <c r="A21609" s="25">
        <v>46247</v>
      </c>
      <c r="B21609" s="31">
        <v>0.91666666666666663</v>
      </c>
      <c r="C21609" s="46"/>
      <c r="D21609" s="29">
        <v>46247.916666666664</v>
      </c>
      <c r="E21609" s="15" t="str">
        <f>IF(AND($B$6=NB!$A$17,$B$8&gt;0),'Ersparnisberechnung Sommertarif'!$B$8*SLP!C21589,"")</f>
        <v/>
      </c>
    </row>
    <row r="21610" spans="1:5" x14ac:dyDescent="0.3">
      <c r="A21610" s="25">
        <v>46247</v>
      </c>
      <c r="B21610" s="31">
        <v>0.92708333333333337</v>
      </c>
      <c r="C21610" s="46"/>
      <c r="D21610" s="29">
        <v>46247.927083333336</v>
      </c>
      <c r="E21610" s="15" t="str">
        <f>IF(AND($B$6=NB!$A$17,$B$8&gt;0),'Ersparnisberechnung Sommertarif'!$B$8*SLP!C21590,"")</f>
        <v/>
      </c>
    </row>
    <row r="21611" spans="1:5" x14ac:dyDescent="0.3">
      <c r="A21611" s="25">
        <v>46247</v>
      </c>
      <c r="B21611" s="31">
        <v>0.9375</v>
      </c>
      <c r="C21611" s="46"/>
      <c r="D21611" s="29">
        <v>46247.9375</v>
      </c>
      <c r="E21611" s="15" t="str">
        <f>IF(AND($B$6=NB!$A$17,$B$8&gt;0),'Ersparnisberechnung Sommertarif'!$B$8*SLP!C21591,"")</f>
        <v/>
      </c>
    </row>
    <row r="21612" spans="1:5" x14ac:dyDescent="0.3">
      <c r="A21612" s="25">
        <v>46247</v>
      </c>
      <c r="B21612" s="31">
        <v>0.94791666666666663</v>
      </c>
      <c r="C21612" s="46"/>
      <c r="D21612" s="29">
        <v>46247.947916666664</v>
      </c>
      <c r="E21612" s="15" t="str">
        <f>IF(AND($B$6=NB!$A$17,$B$8&gt;0),'Ersparnisberechnung Sommertarif'!$B$8*SLP!C21592,"")</f>
        <v/>
      </c>
    </row>
    <row r="21613" spans="1:5" x14ac:dyDescent="0.3">
      <c r="A21613" s="25">
        <v>46247</v>
      </c>
      <c r="B21613" s="31">
        <v>0.95833333333333337</v>
      </c>
      <c r="C21613" s="46"/>
      <c r="D21613" s="29">
        <v>46247.958333333336</v>
      </c>
      <c r="E21613" s="15" t="str">
        <f>IF(AND($B$6=NB!$A$17,$B$8&gt;0),'Ersparnisberechnung Sommertarif'!$B$8*SLP!C21593,"")</f>
        <v/>
      </c>
    </row>
    <row r="21614" spans="1:5" x14ac:dyDescent="0.3">
      <c r="A21614" s="25">
        <v>46247</v>
      </c>
      <c r="B21614" s="31">
        <v>0.96875</v>
      </c>
      <c r="C21614" s="46"/>
      <c r="D21614" s="29">
        <v>46247.96875</v>
      </c>
      <c r="E21614" s="15" t="str">
        <f>IF(AND($B$6=NB!$A$17,$B$8&gt;0),'Ersparnisberechnung Sommertarif'!$B$8*SLP!C21594,"")</f>
        <v/>
      </c>
    </row>
    <row r="21615" spans="1:5" x14ac:dyDescent="0.3">
      <c r="A21615" s="25">
        <v>46247</v>
      </c>
      <c r="B21615" s="31">
        <v>0.97916666666666663</v>
      </c>
      <c r="C21615" s="46"/>
      <c r="D21615" s="29">
        <v>46247.979166666664</v>
      </c>
      <c r="E21615" s="15" t="str">
        <f>IF(AND($B$6=NB!$A$17,$B$8&gt;0),'Ersparnisberechnung Sommertarif'!$B$8*SLP!C21595,"")</f>
        <v/>
      </c>
    </row>
    <row r="21616" spans="1:5" x14ac:dyDescent="0.3">
      <c r="A21616" s="25">
        <v>46247</v>
      </c>
      <c r="B21616" s="31">
        <v>0.98958333333333337</v>
      </c>
      <c r="C21616" s="46"/>
      <c r="D21616" s="29">
        <v>46247.989583333336</v>
      </c>
      <c r="E21616" s="15" t="str">
        <f>IF(AND($B$6=NB!$A$17,$B$8&gt;0),'Ersparnisberechnung Sommertarif'!$B$8*SLP!C21596,"")</f>
        <v/>
      </c>
    </row>
    <row r="21617" spans="1:5" x14ac:dyDescent="0.3">
      <c r="A21617" s="25">
        <v>46248</v>
      </c>
      <c r="B21617" s="31">
        <v>0</v>
      </c>
      <c r="C21617" s="46"/>
      <c r="D21617" s="29">
        <v>46248</v>
      </c>
      <c r="E21617" s="15" t="str">
        <f>IF(AND($B$6=NB!$A$17,$B$8&gt;0),'Ersparnisberechnung Sommertarif'!$B$8*SLP!C21597,"")</f>
        <v/>
      </c>
    </row>
    <row r="21618" spans="1:5" x14ac:dyDescent="0.3">
      <c r="A21618" s="25">
        <v>46248</v>
      </c>
      <c r="B21618" s="31">
        <v>1.0416666666666666E-2</v>
      </c>
      <c r="C21618" s="46"/>
      <c r="D21618" s="29">
        <v>46248.010416666664</v>
      </c>
      <c r="E21618" s="15" t="str">
        <f>IF(AND($B$6=NB!$A$17,$B$8&gt;0),'Ersparnisberechnung Sommertarif'!$B$8*SLP!C21598,"")</f>
        <v/>
      </c>
    </row>
    <row r="21619" spans="1:5" x14ac:dyDescent="0.3">
      <c r="A21619" s="25">
        <v>46248</v>
      </c>
      <c r="B21619" s="31">
        <v>2.0833333333333332E-2</v>
      </c>
      <c r="C21619" s="46"/>
      <c r="D21619" s="29">
        <v>46248.020833333336</v>
      </c>
      <c r="E21619" s="15" t="str">
        <f>IF(AND($B$6=NB!$A$17,$B$8&gt;0),'Ersparnisberechnung Sommertarif'!$B$8*SLP!C21599,"")</f>
        <v/>
      </c>
    </row>
    <row r="21620" spans="1:5" x14ac:dyDescent="0.3">
      <c r="A21620" s="25">
        <v>46248</v>
      </c>
      <c r="B21620" s="31">
        <v>3.125E-2</v>
      </c>
      <c r="C21620" s="46"/>
      <c r="D21620" s="29">
        <v>46248.03125</v>
      </c>
      <c r="E21620" s="15" t="str">
        <f>IF(AND($B$6=NB!$A$17,$B$8&gt;0),'Ersparnisberechnung Sommertarif'!$B$8*SLP!C21600,"")</f>
        <v/>
      </c>
    </row>
    <row r="21621" spans="1:5" x14ac:dyDescent="0.3">
      <c r="A21621" s="25">
        <v>46248</v>
      </c>
      <c r="B21621" s="31">
        <v>4.1666666666666664E-2</v>
      </c>
      <c r="C21621" s="46"/>
      <c r="D21621" s="29">
        <v>46248.041666666664</v>
      </c>
      <c r="E21621" s="15" t="str">
        <f>IF(AND($B$6=NB!$A$17,$B$8&gt;0),'Ersparnisberechnung Sommertarif'!$B$8*SLP!C21601,"")</f>
        <v/>
      </c>
    </row>
    <row r="21622" spans="1:5" x14ac:dyDescent="0.3">
      <c r="A21622" s="25">
        <v>46248</v>
      </c>
      <c r="B21622" s="31">
        <v>5.2083333333333336E-2</v>
      </c>
      <c r="C21622" s="46"/>
      <c r="D21622" s="29">
        <v>46248.052083333336</v>
      </c>
      <c r="E21622" s="15" t="str">
        <f>IF(AND($B$6=NB!$A$17,$B$8&gt;0),'Ersparnisberechnung Sommertarif'!$B$8*SLP!C21602,"")</f>
        <v/>
      </c>
    </row>
    <row r="21623" spans="1:5" x14ac:dyDescent="0.3">
      <c r="A21623" s="25">
        <v>46248</v>
      </c>
      <c r="B21623" s="31">
        <v>6.25E-2</v>
      </c>
      <c r="C21623" s="46"/>
      <c r="D21623" s="29">
        <v>46248.0625</v>
      </c>
      <c r="E21623" s="15" t="str">
        <f>IF(AND($B$6=NB!$A$17,$B$8&gt;0),'Ersparnisberechnung Sommertarif'!$B$8*SLP!C21603,"")</f>
        <v/>
      </c>
    </row>
    <row r="21624" spans="1:5" x14ac:dyDescent="0.3">
      <c r="A21624" s="25">
        <v>46248</v>
      </c>
      <c r="B21624" s="31">
        <v>7.2916666666666671E-2</v>
      </c>
      <c r="C21624" s="46"/>
      <c r="D21624" s="29">
        <v>46248.072916666664</v>
      </c>
      <c r="E21624" s="15" t="str">
        <f>IF(AND($B$6=NB!$A$17,$B$8&gt;0),'Ersparnisberechnung Sommertarif'!$B$8*SLP!C21604,"")</f>
        <v/>
      </c>
    </row>
    <row r="21625" spans="1:5" x14ac:dyDescent="0.3">
      <c r="A21625" s="25">
        <v>46248</v>
      </c>
      <c r="B21625" s="31">
        <v>8.3333333333333329E-2</v>
      </c>
      <c r="C21625" s="46"/>
      <c r="D21625" s="29">
        <v>46248.083333333336</v>
      </c>
      <c r="E21625" s="15" t="str">
        <f>IF(AND($B$6=NB!$A$17,$B$8&gt;0),'Ersparnisberechnung Sommertarif'!$B$8*SLP!C21605,"")</f>
        <v/>
      </c>
    </row>
    <row r="21626" spans="1:5" x14ac:dyDescent="0.3">
      <c r="A21626" s="25">
        <v>46248</v>
      </c>
      <c r="B21626" s="31">
        <v>9.375E-2</v>
      </c>
      <c r="C21626" s="46"/>
      <c r="D21626" s="29">
        <v>46248.09375</v>
      </c>
      <c r="E21626" s="15" t="str">
        <f>IF(AND($B$6=NB!$A$17,$B$8&gt;0),'Ersparnisberechnung Sommertarif'!$B$8*SLP!C21606,"")</f>
        <v/>
      </c>
    </row>
    <row r="21627" spans="1:5" x14ac:dyDescent="0.3">
      <c r="A21627" s="25">
        <v>46248</v>
      </c>
      <c r="B21627" s="31">
        <v>0.10416666666666667</v>
      </c>
      <c r="C21627" s="46"/>
      <c r="D21627" s="29">
        <v>46248.104166666664</v>
      </c>
      <c r="E21627" s="15" t="str">
        <f>IF(AND($B$6=NB!$A$17,$B$8&gt;0),'Ersparnisberechnung Sommertarif'!$B$8*SLP!C21607,"")</f>
        <v/>
      </c>
    </row>
    <row r="21628" spans="1:5" x14ac:dyDescent="0.3">
      <c r="A21628" s="25">
        <v>46248</v>
      </c>
      <c r="B21628" s="31">
        <v>0.11458333333333333</v>
      </c>
      <c r="C21628" s="46"/>
      <c r="D21628" s="29">
        <v>46248.114583333336</v>
      </c>
      <c r="E21628" s="15" t="str">
        <f>IF(AND($B$6=NB!$A$17,$B$8&gt;0),'Ersparnisberechnung Sommertarif'!$B$8*SLP!C21608,"")</f>
        <v/>
      </c>
    </row>
    <row r="21629" spans="1:5" x14ac:dyDescent="0.3">
      <c r="A21629" s="25">
        <v>46248</v>
      </c>
      <c r="B21629" s="31">
        <v>0.125</v>
      </c>
      <c r="C21629" s="46"/>
      <c r="D21629" s="29">
        <v>46248.125</v>
      </c>
      <c r="E21629" s="15" t="str">
        <f>IF(AND($B$6=NB!$A$17,$B$8&gt;0),'Ersparnisberechnung Sommertarif'!$B$8*SLP!C21609,"")</f>
        <v/>
      </c>
    </row>
    <row r="21630" spans="1:5" x14ac:dyDescent="0.3">
      <c r="A21630" s="25">
        <v>46248</v>
      </c>
      <c r="B21630" s="31">
        <v>0.13541666666666666</v>
      </c>
      <c r="C21630" s="46"/>
      <c r="D21630" s="29">
        <v>46248.135416666664</v>
      </c>
      <c r="E21630" s="15" t="str">
        <f>IF(AND($B$6=NB!$A$17,$B$8&gt;0),'Ersparnisberechnung Sommertarif'!$B$8*SLP!C21610,"")</f>
        <v/>
      </c>
    </row>
    <row r="21631" spans="1:5" x14ac:dyDescent="0.3">
      <c r="A21631" s="25">
        <v>46248</v>
      </c>
      <c r="B21631" s="31">
        <v>0.14583333333333334</v>
      </c>
      <c r="C21631" s="46"/>
      <c r="D21631" s="29">
        <v>46248.145833333336</v>
      </c>
      <c r="E21631" s="15" t="str">
        <f>IF(AND($B$6=NB!$A$17,$B$8&gt;0),'Ersparnisberechnung Sommertarif'!$B$8*SLP!C21611,"")</f>
        <v/>
      </c>
    </row>
    <row r="21632" spans="1:5" x14ac:dyDescent="0.3">
      <c r="A21632" s="25">
        <v>46248</v>
      </c>
      <c r="B21632" s="31">
        <v>0.15625</v>
      </c>
      <c r="C21632" s="46"/>
      <c r="D21632" s="29">
        <v>46248.15625</v>
      </c>
      <c r="E21632" s="15" t="str">
        <f>IF(AND($B$6=NB!$A$17,$B$8&gt;0),'Ersparnisberechnung Sommertarif'!$B$8*SLP!C21612,"")</f>
        <v/>
      </c>
    </row>
    <row r="21633" spans="1:5" x14ac:dyDescent="0.3">
      <c r="A21633" s="25">
        <v>46248</v>
      </c>
      <c r="B21633" s="31">
        <v>0.16666666666666666</v>
      </c>
      <c r="C21633" s="46"/>
      <c r="D21633" s="29">
        <v>46248.166666666664</v>
      </c>
      <c r="E21633" s="15" t="str">
        <f>IF(AND($B$6=NB!$A$17,$B$8&gt;0),'Ersparnisberechnung Sommertarif'!$B$8*SLP!C21613,"")</f>
        <v/>
      </c>
    </row>
    <row r="21634" spans="1:5" x14ac:dyDescent="0.3">
      <c r="A21634" s="25">
        <v>46248</v>
      </c>
      <c r="B21634" s="31">
        <v>0.17708333333333334</v>
      </c>
      <c r="C21634" s="46"/>
      <c r="D21634" s="29">
        <v>46248.177083333336</v>
      </c>
      <c r="E21634" s="15" t="str">
        <f>IF(AND($B$6=NB!$A$17,$B$8&gt;0),'Ersparnisberechnung Sommertarif'!$B$8*SLP!C21614,"")</f>
        <v/>
      </c>
    </row>
    <row r="21635" spans="1:5" x14ac:dyDescent="0.3">
      <c r="A21635" s="25">
        <v>46248</v>
      </c>
      <c r="B21635" s="31">
        <v>0.1875</v>
      </c>
      <c r="C21635" s="46"/>
      <c r="D21635" s="29">
        <v>46248.1875</v>
      </c>
      <c r="E21635" s="15" t="str">
        <f>IF(AND($B$6=NB!$A$17,$B$8&gt;0),'Ersparnisberechnung Sommertarif'!$B$8*SLP!C21615,"")</f>
        <v/>
      </c>
    </row>
    <row r="21636" spans="1:5" x14ac:dyDescent="0.3">
      <c r="A21636" s="25">
        <v>46248</v>
      </c>
      <c r="B21636" s="31">
        <v>0.19791666666666666</v>
      </c>
      <c r="C21636" s="46"/>
      <c r="D21636" s="29">
        <v>46248.197916666664</v>
      </c>
      <c r="E21636" s="15" t="str">
        <f>IF(AND($B$6=NB!$A$17,$B$8&gt;0),'Ersparnisberechnung Sommertarif'!$B$8*SLP!C21616,"")</f>
        <v/>
      </c>
    </row>
    <row r="21637" spans="1:5" x14ac:dyDescent="0.3">
      <c r="A21637" s="25">
        <v>46248</v>
      </c>
      <c r="B21637" s="31">
        <v>0.20833333333333334</v>
      </c>
      <c r="C21637" s="46"/>
      <c r="D21637" s="29">
        <v>46248.208333333336</v>
      </c>
      <c r="E21637" s="15" t="str">
        <f>IF(AND($B$6=NB!$A$17,$B$8&gt;0),'Ersparnisberechnung Sommertarif'!$B$8*SLP!C21617,"")</f>
        <v/>
      </c>
    </row>
    <row r="21638" spans="1:5" x14ac:dyDescent="0.3">
      <c r="A21638" s="25">
        <v>46248</v>
      </c>
      <c r="B21638" s="31">
        <v>0.21875</v>
      </c>
      <c r="C21638" s="46"/>
      <c r="D21638" s="29">
        <v>46248.21875</v>
      </c>
      <c r="E21638" s="15" t="str">
        <f>IF(AND($B$6=NB!$A$17,$B$8&gt;0),'Ersparnisberechnung Sommertarif'!$B$8*SLP!C21618,"")</f>
        <v/>
      </c>
    </row>
    <row r="21639" spans="1:5" x14ac:dyDescent="0.3">
      <c r="A21639" s="25">
        <v>46248</v>
      </c>
      <c r="B21639" s="31">
        <v>0.22916666666666666</v>
      </c>
      <c r="C21639" s="46"/>
      <c r="D21639" s="29">
        <v>46248.229166666664</v>
      </c>
      <c r="E21639" s="15" t="str">
        <f>IF(AND($B$6=NB!$A$17,$B$8&gt;0),'Ersparnisberechnung Sommertarif'!$B$8*SLP!C21619,"")</f>
        <v/>
      </c>
    </row>
    <row r="21640" spans="1:5" x14ac:dyDescent="0.3">
      <c r="A21640" s="25">
        <v>46248</v>
      </c>
      <c r="B21640" s="31">
        <v>0.23958333333333334</v>
      </c>
      <c r="C21640" s="46"/>
      <c r="D21640" s="29">
        <v>46248.239583333336</v>
      </c>
      <c r="E21640" s="15" t="str">
        <f>IF(AND($B$6=NB!$A$17,$B$8&gt;0),'Ersparnisberechnung Sommertarif'!$B$8*SLP!C21620,"")</f>
        <v/>
      </c>
    </row>
    <row r="21641" spans="1:5" x14ac:dyDescent="0.3">
      <c r="A21641" s="25">
        <v>46248</v>
      </c>
      <c r="B21641" s="31">
        <v>0.25</v>
      </c>
      <c r="C21641" s="46"/>
      <c r="D21641" s="29">
        <v>46248.25</v>
      </c>
      <c r="E21641" s="15" t="str">
        <f>IF(AND($B$6=NB!$A$17,$B$8&gt;0),'Ersparnisberechnung Sommertarif'!$B$8*SLP!C21621,"")</f>
        <v/>
      </c>
    </row>
    <row r="21642" spans="1:5" x14ac:dyDescent="0.3">
      <c r="A21642" s="25">
        <v>46248</v>
      </c>
      <c r="B21642" s="31">
        <v>0.26041666666666669</v>
      </c>
      <c r="C21642" s="46"/>
      <c r="D21642" s="29">
        <v>46248.260416666664</v>
      </c>
      <c r="E21642" s="15" t="str">
        <f>IF(AND($B$6=NB!$A$17,$B$8&gt;0),'Ersparnisberechnung Sommertarif'!$B$8*SLP!C21622,"")</f>
        <v/>
      </c>
    </row>
    <row r="21643" spans="1:5" x14ac:dyDescent="0.3">
      <c r="A21643" s="25">
        <v>46248</v>
      </c>
      <c r="B21643" s="31">
        <v>0.27083333333333331</v>
      </c>
      <c r="C21643" s="46"/>
      <c r="D21643" s="29">
        <v>46248.270833333336</v>
      </c>
      <c r="E21643" s="15" t="str">
        <f>IF(AND($B$6=NB!$A$17,$B$8&gt;0),'Ersparnisberechnung Sommertarif'!$B$8*SLP!C21623,"")</f>
        <v/>
      </c>
    </row>
    <row r="21644" spans="1:5" x14ac:dyDescent="0.3">
      <c r="A21644" s="25">
        <v>46248</v>
      </c>
      <c r="B21644" s="31">
        <v>0.28125</v>
      </c>
      <c r="C21644" s="46"/>
      <c r="D21644" s="29">
        <v>46248.28125</v>
      </c>
      <c r="E21644" s="15" t="str">
        <f>IF(AND($B$6=NB!$A$17,$B$8&gt;0),'Ersparnisberechnung Sommertarif'!$B$8*SLP!C21624,"")</f>
        <v/>
      </c>
    </row>
    <row r="21645" spans="1:5" x14ac:dyDescent="0.3">
      <c r="A21645" s="25">
        <v>46248</v>
      </c>
      <c r="B21645" s="31">
        <v>0.29166666666666669</v>
      </c>
      <c r="C21645" s="46"/>
      <c r="D21645" s="29">
        <v>46248.291666666664</v>
      </c>
      <c r="E21645" s="15" t="str">
        <f>IF(AND($B$6=NB!$A$17,$B$8&gt;0),'Ersparnisberechnung Sommertarif'!$B$8*SLP!C21625,"")</f>
        <v/>
      </c>
    </row>
    <row r="21646" spans="1:5" x14ac:dyDescent="0.3">
      <c r="A21646" s="25">
        <v>46248</v>
      </c>
      <c r="B21646" s="31">
        <v>0.30208333333333331</v>
      </c>
      <c r="C21646" s="46"/>
      <c r="D21646" s="29">
        <v>46248.302083333336</v>
      </c>
      <c r="E21646" s="15" t="str">
        <f>IF(AND($B$6=NB!$A$17,$B$8&gt;0),'Ersparnisberechnung Sommertarif'!$B$8*SLP!C21626,"")</f>
        <v/>
      </c>
    </row>
    <row r="21647" spans="1:5" x14ac:dyDescent="0.3">
      <c r="A21647" s="25">
        <v>46248</v>
      </c>
      <c r="B21647" s="31">
        <v>0.3125</v>
      </c>
      <c r="C21647" s="46"/>
      <c r="D21647" s="29">
        <v>46248.3125</v>
      </c>
      <c r="E21647" s="15" t="str">
        <f>IF(AND($B$6=NB!$A$17,$B$8&gt;0),'Ersparnisberechnung Sommertarif'!$B$8*SLP!C21627,"")</f>
        <v/>
      </c>
    </row>
    <row r="21648" spans="1:5" x14ac:dyDescent="0.3">
      <c r="A21648" s="25">
        <v>46248</v>
      </c>
      <c r="B21648" s="31">
        <v>0.32291666666666669</v>
      </c>
      <c r="C21648" s="46"/>
      <c r="D21648" s="29">
        <v>46248.322916666664</v>
      </c>
      <c r="E21648" s="15" t="str">
        <f>IF(AND($B$6=NB!$A$17,$B$8&gt;0),'Ersparnisberechnung Sommertarif'!$B$8*SLP!C21628,"")</f>
        <v/>
      </c>
    </row>
    <row r="21649" spans="1:5" x14ac:dyDescent="0.3">
      <c r="A21649" s="25">
        <v>46248</v>
      </c>
      <c r="B21649" s="31">
        <v>0.33333333333333331</v>
      </c>
      <c r="C21649" s="46"/>
      <c r="D21649" s="29">
        <v>46248.333333333336</v>
      </c>
      <c r="E21649" s="15" t="str">
        <f>IF(AND($B$6=NB!$A$17,$B$8&gt;0),'Ersparnisberechnung Sommertarif'!$B$8*SLP!C21629,"")</f>
        <v/>
      </c>
    </row>
    <row r="21650" spans="1:5" x14ac:dyDescent="0.3">
      <c r="A21650" s="25">
        <v>46248</v>
      </c>
      <c r="B21650" s="31">
        <v>0.34375</v>
      </c>
      <c r="C21650" s="46"/>
      <c r="D21650" s="29">
        <v>46248.34375</v>
      </c>
      <c r="E21650" s="15" t="str">
        <f>IF(AND($B$6=NB!$A$17,$B$8&gt;0),'Ersparnisberechnung Sommertarif'!$B$8*SLP!C21630,"")</f>
        <v/>
      </c>
    </row>
    <row r="21651" spans="1:5" x14ac:dyDescent="0.3">
      <c r="A21651" s="25">
        <v>46248</v>
      </c>
      <c r="B21651" s="31">
        <v>0.35416666666666669</v>
      </c>
      <c r="C21651" s="46"/>
      <c r="D21651" s="29">
        <v>46248.354166666664</v>
      </c>
      <c r="E21651" s="15" t="str">
        <f>IF(AND($B$6=NB!$A$17,$B$8&gt;0),'Ersparnisberechnung Sommertarif'!$B$8*SLP!C21631,"")</f>
        <v/>
      </c>
    </row>
    <row r="21652" spans="1:5" x14ac:dyDescent="0.3">
      <c r="A21652" s="25">
        <v>46248</v>
      </c>
      <c r="B21652" s="31">
        <v>0.36458333333333331</v>
      </c>
      <c r="C21652" s="46"/>
      <c r="D21652" s="29">
        <v>46248.364583333336</v>
      </c>
      <c r="E21652" s="15" t="str">
        <f>IF(AND($B$6=NB!$A$17,$B$8&gt;0),'Ersparnisberechnung Sommertarif'!$B$8*SLP!C21632,"")</f>
        <v/>
      </c>
    </row>
    <row r="21653" spans="1:5" x14ac:dyDescent="0.3">
      <c r="A21653" s="25">
        <v>46248</v>
      </c>
      <c r="B21653" s="31">
        <v>0.375</v>
      </c>
      <c r="C21653" s="46"/>
      <c r="D21653" s="29">
        <v>46248.375</v>
      </c>
      <c r="E21653" s="15" t="str">
        <f>IF(AND($B$6=NB!$A$17,$B$8&gt;0),'Ersparnisberechnung Sommertarif'!$B$8*SLP!C21633,"")</f>
        <v/>
      </c>
    </row>
    <row r="21654" spans="1:5" x14ac:dyDescent="0.3">
      <c r="A21654" s="25">
        <v>46248</v>
      </c>
      <c r="B21654" s="31">
        <v>0.38541666666666669</v>
      </c>
      <c r="C21654" s="46"/>
      <c r="D21654" s="29">
        <v>46248.385416666664</v>
      </c>
      <c r="E21654" s="15" t="str">
        <f>IF(AND($B$6=NB!$A$17,$B$8&gt;0),'Ersparnisberechnung Sommertarif'!$B$8*SLP!C21634,"")</f>
        <v/>
      </c>
    </row>
    <row r="21655" spans="1:5" x14ac:dyDescent="0.3">
      <c r="A21655" s="25">
        <v>46248</v>
      </c>
      <c r="B21655" s="31">
        <v>0.39583333333333331</v>
      </c>
      <c r="C21655" s="46"/>
      <c r="D21655" s="29">
        <v>46248.395833333336</v>
      </c>
      <c r="E21655" s="15" t="str">
        <f>IF(AND($B$6=NB!$A$17,$B$8&gt;0),'Ersparnisberechnung Sommertarif'!$B$8*SLP!C21635,"")</f>
        <v/>
      </c>
    </row>
    <row r="21656" spans="1:5" x14ac:dyDescent="0.3">
      <c r="A21656" s="25">
        <v>46248</v>
      </c>
      <c r="B21656" s="31">
        <v>0.40625</v>
      </c>
      <c r="C21656" s="46"/>
      <c r="D21656" s="29">
        <v>46248.40625</v>
      </c>
      <c r="E21656" s="15" t="str">
        <f>IF(AND($B$6=NB!$A$17,$B$8&gt;0),'Ersparnisberechnung Sommertarif'!$B$8*SLP!C21636,"")</f>
        <v/>
      </c>
    </row>
    <row r="21657" spans="1:5" x14ac:dyDescent="0.3">
      <c r="A21657" s="25">
        <v>46248</v>
      </c>
      <c r="B21657" s="31">
        <v>0.41666666666666669</v>
      </c>
      <c r="C21657" s="46"/>
      <c r="D21657" s="29">
        <v>46248.416666666664</v>
      </c>
      <c r="E21657" s="15" t="str">
        <f>IF(AND($B$6=NB!$A$17,$B$8&gt;0),'Ersparnisberechnung Sommertarif'!$B$8*SLP!C21637,"")</f>
        <v/>
      </c>
    </row>
    <row r="21658" spans="1:5" x14ac:dyDescent="0.3">
      <c r="A21658" s="25">
        <v>46248</v>
      </c>
      <c r="B21658" s="31">
        <v>0.42708333333333331</v>
      </c>
      <c r="C21658" s="46"/>
      <c r="D21658" s="29">
        <v>46248.427083333336</v>
      </c>
      <c r="E21658" s="15" t="str">
        <f>IF(AND($B$6=NB!$A$17,$B$8&gt;0),'Ersparnisberechnung Sommertarif'!$B$8*SLP!C21638,"")</f>
        <v/>
      </c>
    </row>
    <row r="21659" spans="1:5" x14ac:dyDescent="0.3">
      <c r="A21659" s="25">
        <v>46248</v>
      </c>
      <c r="B21659" s="31">
        <v>0.4375</v>
      </c>
      <c r="C21659" s="46"/>
      <c r="D21659" s="29">
        <v>46248.4375</v>
      </c>
      <c r="E21659" s="15" t="str">
        <f>IF(AND($B$6=NB!$A$17,$B$8&gt;0),'Ersparnisberechnung Sommertarif'!$B$8*SLP!C21639,"")</f>
        <v/>
      </c>
    </row>
    <row r="21660" spans="1:5" x14ac:dyDescent="0.3">
      <c r="A21660" s="25">
        <v>46248</v>
      </c>
      <c r="B21660" s="31">
        <v>0.44791666666666669</v>
      </c>
      <c r="C21660" s="46"/>
      <c r="D21660" s="29">
        <v>46248.447916666664</v>
      </c>
      <c r="E21660" s="15" t="str">
        <f>IF(AND($B$6=NB!$A$17,$B$8&gt;0),'Ersparnisberechnung Sommertarif'!$B$8*SLP!C21640,"")</f>
        <v/>
      </c>
    </row>
    <row r="21661" spans="1:5" x14ac:dyDescent="0.3">
      <c r="A21661" s="25">
        <v>46248</v>
      </c>
      <c r="B21661" s="31">
        <v>0.45833333333333331</v>
      </c>
      <c r="C21661" s="46"/>
      <c r="D21661" s="29">
        <v>46248.458333333336</v>
      </c>
      <c r="E21661" s="15" t="str">
        <f>IF(AND($B$6=NB!$A$17,$B$8&gt;0),'Ersparnisberechnung Sommertarif'!$B$8*SLP!C21641,"")</f>
        <v/>
      </c>
    </row>
    <row r="21662" spans="1:5" x14ac:dyDescent="0.3">
      <c r="A21662" s="25">
        <v>46248</v>
      </c>
      <c r="B21662" s="31">
        <v>0.46875</v>
      </c>
      <c r="C21662" s="46"/>
      <c r="D21662" s="29">
        <v>46248.46875</v>
      </c>
      <c r="E21662" s="15" t="str">
        <f>IF(AND($B$6=NB!$A$17,$B$8&gt;0),'Ersparnisberechnung Sommertarif'!$B$8*SLP!C21642,"")</f>
        <v/>
      </c>
    </row>
    <row r="21663" spans="1:5" x14ac:dyDescent="0.3">
      <c r="A21663" s="25">
        <v>46248</v>
      </c>
      <c r="B21663" s="31">
        <v>0.47916666666666669</v>
      </c>
      <c r="C21663" s="46"/>
      <c r="D21663" s="29">
        <v>46248.479166666664</v>
      </c>
      <c r="E21663" s="15" t="str">
        <f>IF(AND($B$6=NB!$A$17,$B$8&gt;0),'Ersparnisberechnung Sommertarif'!$B$8*SLP!C21643,"")</f>
        <v/>
      </c>
    </row>
    <row r="21664" spans="1:5" x14ac:dyDescent="0.3">
      <c r="A21664" s="25">
        <v>46248</v>
      </c>
      <c r="B21664" s="31">
        <v>0.48958333333333331</v>
      </c>
      <c r="C21664" s="46"/>
      <c r="D21664" s="29">
        <v>46248.489583333336</v>
      </c>
      <c r="E21664" s="15" t="str">
        <f>IF(AND($B$6=NB!$A$17,$B$8&gt;0),'Ersparnisberechnung Sommertarif'!$B$8*SLP!C21644,"")</f>
        <v/>
      </c>
    </row>
    <row r="21665" spans="1:5" x14ac:dyDescent="0.3">
      <c r="A21665" s="25">
        <v>46248</v>
      </c>
      <c r="B21665" s="31">
        <v>0.5</v>
      </c>
      <c r="C21665" s="46"/>
      <c r="D21665" s="29">
        <v>46248.5</v>
      </c>
      <c r="E21665" s="15" t="str">
        <f>IF(AND($B$6=NB!$A$17,$B$8&gt;0),'Ersparnisberechnung Sommertarif'!$B$8*SLP!C21645,"")</f>
        <v/>
      </c>
    </row>
    <row r="21666" spans="1:5" x14ac:dyDescent="0.3">
      <c r="A21666" s="25">
        <v>46248</v>
      </c>
      <c r="B21666" s="31">
        <v>0.51041666666666663</v>
      </c>
      <c r="C21666" s="46"/>
      <c r="D21666" s="29">
        <v>46248.510416666664</v>
      </c>
      <c r="E21666" s="15" t="str">
        <f>IF(AND($B$6=NB!$A$17,$B$8&gt;0),'Ersparnisberechnung Sommertarif'!$B$8*SLP!C21646,"")</f>
        <v/>
      </c>
    </row>
    <row r="21667" spans="1:5" x14ac:dyDescent="0.3">
      <c r="A21667" s="25">
        <v>46248</v>
      </c>
      <c r="B21667" s="31">
        <v>0.52083333333333337</v>
      </c>
      <c r="C21667" s="46"/>
      <c r="D21667" s="29">
        <v>46248.520833333336</v>
      </c>
      <c r="E21667" s="15" t="str">
        <f>IF(AND($B$6=NB!$A$17,$B$8&gt;0),'Ersparnisberechnung Sommertarif'!$B$8*SLP!C21647,"")</f>
        <v/>
      </c>
    </row>
    <row r="21668" spans="1:5" x14ac:dyDescent="0.3">
      <c r="A21668" s="25">
        <v>46248</v>
      </c>
      <c r="B21668" s="31">
        <v>0.53125</v>
      </c>
      <c r="C21668" s="46"/>
      <c r="D21668" s="29">
        <v>46248.53125</v>
      </c>
      <c r="E21668" s="15" t="str">
        <f>IF(AND($B$6=NB!$A$17,$B$8&gt;0),'Ersparnisberechnung Sommertarif'!$B$8*SLP!C21648,"")</f>
        <v/>
      </c>
    </row>
    <row r="21669" spans="1:5" x14ac:dyDescent="0.3">
      <c r="A21669" s="25">
        <v>46248</v>
      </c>
      <c r="B21669" s="31">
        <v>0.54166666666666663</v>
      </c>
      <c r="C21669" s="46"/>
      <c r="D21669" s="29">
        <v>46248.541666666664</v>
      </c>
      <c r="E21669" s="15" t="str">
        <f>IF(AND($B$6=NB!$A$17,$B$8&gt;0),'Ersparnisberechnung Sommertarif'!$B$8*SLP!C21649,"")</f>
        <v/>
      </c>
    </row>
    <row r="21670" spans="1:5" x14ac:dyDescent="0.3">
      <c r="A21670" s="25">
        <v>46248</v>
      </c>
      <c r="B21670" s="31">
        <v>0.55208333333333337</v>
      </c>
      <c r="C21670" s="46"/>
      <c r="D21670" s="29">
        <v>46248.552083333336</v>
      </c>
      <c r="E21670" s="15" t="str">
        <f>IF(AND($B$6=NB!$A$17,$B$8&gt;0),'Ersparnisberechnung Sommertarif'!$B$8*SLP!C21650,"")</f>
        <v/>
      </c>
    </row>
    <row r="21671" spans="1:5" x14ac:dyDescent="0.3">
      <c r="A21671" s="25">
        <v>46248</v>
      </c>
      <c r="B21671" s="31">
        <v>0.5625</v>
      </c>
      <c r="C21671" s="46"/>
      <c r="D21671" s="29">
        <v>46248.5625</v>
      </c>
      <c r="E21671" s="15" t="str">
        <f>IF(AND($B$6=NB!$A$17,$B$8&gt;0),'Ersparnisberechnung Sommertarif'!$B$8*SLP!C21651,"")</f>
        <v/>
      </c>
    </row>
    <row r="21672" spans="1:5" x14ac:dyDescent="0.3">
      <c r="A21672" s="25">
        <v>46248</v>
      </c>
      <c r="B21672" s="31">
        <v>0.57291666666666663</v>
      </c>
      <c r="C21672" s="46"/>
      <c r="D21672" s="29">
        <v>46248.572916666664</v>
      </c>
      <c r="E21672" s="15" t="str">
        <f>IF(AND($B$6=NB!$A$17,$B$8&gt;0),'Ersparnisberechnung Sommertarif'!$B$8*SLP!C21652,"")</f>
        <v/>
      </c>
    </row>
    <row r="21673" spans="1:5" x14ac:dyDescent="0.3">
      <c r="A21673" s="25">
        <v>46248</v>
      </c>
      <c r="B21673" s="31">
        <v>0.58333333333333337</v>
      </c>
      <c r="C21673" s="46"/>
      <c r="D21673" s="29">
        <v>46248.583333333336</v>
      </c>
      <c r="E21673" s="15" t="str">
        <f>IF(AND($B$6=NB!$A$17,$B$8&gt;0),'Ersparnisberechnung Sommertarif'!$B$8*SLP!C21653,"")</f>
        <v/>
      </c>
    </row>
    <row r="21674" spans="1:5" x14ac:dyDescent="0.3">
      <c r="A21674" s="25">
        <v>46248</v>
      </c>
      <c r="B21674" s="31">
        <v>0.59375</v>
      </c>
      <c r="C21674" s="46"/>
      <c r="D21674" s="29">
        <v>46248.59375</v>
      </c>
      <c r="E21674" s="15" t="str">
        <f>IF(AND($B$6=NB!$A$17,$B$8&gt;0),'Ersparnisberechnung Sommertarif'!$B$8*SLP!C21654,"")</f>
        <v/>
      </c>
    </row>
    <row r="21675" spans="1:5" x14ac:dyDescent="0.3">
      <c r="A21675" s="25">
        <v>46248</v>
      </c>
      <c r="B21675" s="31">
        <v>0.60416666666666663</v>
      </c>
      <c r="C21675" s="46"/>
      <c r="D21675" s="29">
        <v>46248.604166666664</v>
      </c>
      <c r="E21675" s="15" t="str">
        <f>IF(AND($B$6=NB!$A$17,$B$8&gt;0),'Ersparnisberechnung Sommertarif'!$B$8*SLP!C21655,"")</f>
        <v/>
      </c>
    </row>
    <row r="21676" spans="1:5" x14ac:dyDescent="0.3">
      <c r="A21676" s="25">
        <v>46248</v>
      </c>
      <c r="B21676" s="31">
        <v>0.61458333333333337</v>
      </c>
      <c r="C21676" s="46"/>
      <c r="D21676" s="29">
        <v>46248.614583333336</v>
      </c>
      <c r="E21676" s="15" t="str">
        <f>IF(AND($B$6=NB!$A$17,$B$8&gt;0),'Ersparnisberechnung Sommertarif'!$B$8*SLP!C21656,"")</f>
        <v/>
      </c>
    </row>
    <row r="21677" spans="1:5" x14ac:dyDescent="0.3">
      <c r="A21677" s="25">
        <v>46248</v>
      </c>
      <c r="B21677" s="31">
        <v>0.625</v>
      </c>
      <c r="C21677" s="46"/>
      <c r="D21677" s="29">
        <v>46248.625</v>
      </c>
      <c r="E21677" s="15" t="str">
        <f>IF(AND($B$6=NB!$A$17,$B$8&gt;0),'Ersparnisberechnung Sommertarif'!$B$8*SLP!C21657,"")</f>
        <v/>
      </c>
    </row>
    <row r="21678" spans="1:5" x14ac:dyDescent="0.3">
      <c r="A21678" s="25">
        <v>46248</v>
      </c>
      <c r="B21678" s="31">
        <v>0.63541666666666663</v>
      </c>
      <c r="C21678" s="46"/>
      <c r="D21678" s="29">
        <v>46248.635416666664</v>
      </c>
      <c r="E21678" s="15" t="str">
        <f>IF(AND($B$6=NB!$A$17,$B$8&gt;0),'Ersparnisberechnung Sommertarif'!$B$8*SLP!C21658,"")</f>
        <v/>
      </c>
    </row>
    <row r="21679" spans="1:5" x14ac:dyDescent="0.3">
      <c r="A21679" s="25">
        <v>46248</v>
      </c>
      <c r="B21679" s="31">
        <v>0.64583333333333337</v>
      </c>
      <c r="C21679" s="46"/>
      <c r="D21679" s="29">
        <v>46248.645833333336</v>
      </c>
      <c r="E21679" s="15" t="str">
        <f>IF(AND($B$6=NB!$A$17,$B$8&gt;0),'Ersparnisberechnung Sommertarif'!$B$8*SLP!C21659,"")</f>
        <v/>
      </c>
    </row>
    <row r="21680" spans="1:5" x14ac:dyDescent="0.3">
      <c r="A21680" s="25">
        <v>46248</v>
      </c>
      <c r="B21680" s="31">
        <v>0.65625</v>
      </c>
      <c r="C21680" s="46"/>
      <c r="D21680" s="29">
        <v>46248.65625</v>
      </c>
      <c r="E21680" s="15" t="str">
        <f>IF(AND($B$6=NB!$A$17,$B$8&gt;0),'Ersparnisberechnung Sommertarif'!$B$8*SLP!C21660,"")</f>
        <v/>
      </c>
    </row>
    <row r="21681" spans="1:5" x14ac:dyDescent="0.3">
      <c r="A21681" s="25">
        <v>46248</v>
      </c>
      <c r="B21681" s="31">
        <v>0.66666666666666663</v>
      </c>
      <c r="C21681" s="46"/>
      <c r="D21681" s="29">
        <v>46248.666666666664</v>
      </c>
      <c r="E21681" s="15" t="str">
        <f>IF(AND($B$6=NB!$A$17,$B$8&gt;0),'Ersparnisberechnung Sommertarif'!$B$8*SLP!C21661,"")</f>
        <v/>
      </c>
    </row>
    <row r="21682" spans="1:5" x14ac:dyDescent="0.3">
      <c r="A21682" s="25">
        <v>46248</v>
      </c>
      <c r="B21682" s="31">
        <v>0.67708333333333337</v>
      </c>
      <c r="C21682" s="46"/>
      <c r="D21682" s="29">
        <v>46248.677083333336</v>
      </c>
      <c r="E21682" s="15" t="str">
        <f>IF(AND($B$6=NB!$A$17,$B$8&gt;0),'Ersparnisberechnung Sommertarif'!$B$8*SLP!C21662,"")</f>
        <v/>
      </c>
    </row>
    <row r="21683" spans="1:5" x14ac:dyDescent="0.3">
      <c r="A21683" s="25">
        <v>46248</v>
      </c>
      <c r="B21683" s="31">
        <v>0.6875</v>
      </c>
      <c r="C21683" s="46"/>
      <c r="D21683" s="29">
        <v>46248.6875</v>
      </c>
      <c r="E21683" s="15" t="str">
        <f>IF(AND($B$6=NB!$A$17,$B$8&gt;0),'Ersparnisberechnung Sommertarif'!$B$8*SLP!C21663,"")</f>
        <v/>
      </c>
    </row>
    <row r="21684" spans="1:5" x14ac:dyDescent="0.3">
      <c r="A21684" s="25">
        <v>46248</v>
      </c>
      <c r="B21684" s="31">
        <v>0.69791666666666663</v>
      </c>
      <c r="C21684" s="46"/>
      <c r="D21684" s="29">
        <v>46248.697916666664</v>
      </c>
      <c r="E21684" s="15" t="str">
        <f>IF(AND($B$6=NB!$A$17,$B$8&gt;0),'Ersparnisberechnung Sommertarif'!$B$8*SLP!C21664,"")</f>
        <v/>
      </c>
    </row>
    <row r="21685" spans="1:5" x14ac:dyDescent="0.3">
      <c r="A21685" s="25">
        <v>46248</v>
      </c>
      <c r="B21685" s="31">
        <v>0.70833333333333337</v>
      </c>
      <c r="C21685" s="46"/>
      <c r="D21685" s="29">
        <v>46248.708333333336</v>
      </c>
      <c r="E21685" s="15" t="str">
        <f>IF(AND($B$6=NB!$A$17,$B$8&gt;0),'Ersparnisberechnung Sommertarif'!$B$8*SLP!C21665,"")</f>
        <v/>
      </c>
    </row>
    <row r="21686" spans="1:5" x14ac:dyDescent="0.3">
      <c r="A21686" s="25">
        <v>46248</v>
      </c>
      <c r="B21686" s="31">
        <v>0.71875</v>
      </c>
      <c r="C21686" s="46"/>
      <c r="D21686" s="29">
        <v>46248.71875</v>
      </c>
      <c r="E21686" s="15" t="str">
        <f>IF(AND($B$6=NB!$A$17,$B$8&gt;0),'Ersparnisberechnung Sommertarif'!$B$8*SLP!C21666,"")</f>
        <v/>
      </c>
    </row>
    <row r="21687" spans="1:5" x14ac:dyDescent="0.3">
      <c r="A21687" s="25">
        <v>46248</v>
      </c>
      <c r="B21687" s="31">
        <v>0.72916666666666663</v>
      </c>
      <c r="C21687" s="46"/>
      <c r="D21687" s="29">
        <v>46248.729166666664</v>
      </c>
      <c r="E21687" s="15" t="str">
        <f>IF(AND($B$6=NB!$A$17,$B$8&gt;0),'Ersparnisberechnung Sommertarif'!$B$8*SLP!C21667,"")</f>
        <v/>
      </c>
    </row>
    <row r="21688" spans="1:5" x14ac:dyDescent="0.3">
      <c r="A21688" s="25">
        <v>46248</v>
      </c>
      <c r="B21688" s="31">
        <v>0.73958333333333337</v>
      </c>
      <c r="C21688" s="46"/>
      <c r="D21688" s="29">
        <v>46248.739583333336</v>
      </c>
      <c r="E21688" s="15" t="str">
        <f>IF(AND($B$6=NB!$A$17,$B$8&gt;0),'Ersparnisberechnung Sommertarif'!$B$8*SLP!C21668,"")</f>
        <v/>
      </c>
    </row>
    <row r="21689" spans="1:5" x14ac:dyDescent="0.3">
      <c r="A21689" s="25">
        <v>46248</v>
      </c>
      <c r="B21689" s="31">
        <v>0.75</v>
      </c>
      <c r="C21689" s="46"/>
      <c r="D21689" s="29">
        <v>46248.75</v>
      </c>
      <c r="E21689" s="15" t="str">
        <f>IF(AND($B$6=NB!$A$17,$B$8&gt;0),'Ersparnisberechnung Sommertarif'!$B$8*SLP!C21669,"")</f>
        <v/>
      </c>
    </row>
    <row r="21690" spans="1:5" x14ac:dyDescent="0.3">
      <c r="A21690" s="25">
        <v>46248</v>
      </c>
      <c r="B21690" s="31">
        <v>0.76041666666666663</v>
      </c>
      <c r="C21690" s="46"/>
      <c r="D21690" s="29">
        <v>46248.760416666664</v>
      </c>
      <c r="E21690" s="15" t="str">
        <f>IF(AND($B$6=NB!$A$17,$B$8&gt;0),'Ersparnisberechnung Sommertarif'!$B$8*SLP!C21670,"")</f>
        <v/>
      </c>
    </row>
    <row r="21691" spans="1:5" x14ac:dyDescent="0.3">
      <c r="A21691" s="25">
        <v>46248</v>
      </c>
      <c r="B21691" s="31">
        <v>0.77083333333333337</v>
      </c>
      <c r="C21691" s="46"/>
      <c r="D21691" s="29">
        <v>46248.770833333336</v>
      </c>
      <c r="E21691" s="15" t="str">
        <f>IF(AND($B$6=NB!$A$17,$B$8&gt;0),'Ersparnisberechnung Sommertarif'!$B$8*SLP!C21671,"")</f>
        <v/>
      </c>
    </row>
    <row r="21692" spans="1:5" x14ac:dyDescent="0.3">
      <c r="A21692" s="25">
        <v>46248</v>
      </c>
      <c r="B21692" s="31">
        <v>0.78125</v>
      </c>
      <c r="C21692" s="46"/>
      <c r="D21692" s="29">
        <v>46248.78125</v>
      </c>
      <c r="E21692" s="15" t="str">
        <f>IF(AND($B$6=NB!$A$17,$B$8&gt;0),'Ersparnisberechnung Sommertarif'!$B$8*SLP!C21672,"")</f>
        <v/>
      </c>
    </row>
    <row r="21693" spans="1:5" x14ac:dyDescent="0.3">
      <c r="A21693" s="25">
        <v>46248</v>
      </c>
      <c r="B21693" s="31">
        <v>0.79166666666666663</v>
      </c>
      <c r="C21693" s="46"/>
      <c r="D21693" s="29">
        <v>46248.791666666664</v>
      </c>
      <c r="E21693" s="15" t="str">
        <f>IF(AND($B$6=NB!$A$17,$B$8&gt;0),'Ersparnisberechnung Sommertarif'!$B$8*SLP!C21673,"")</f>
        <v/>
      </c>
    </row>
    <row r="21694" spans="1:5" x14ac:dyDescent="0.3">
      <c r="A21694" s="25">
        <v>46248</v>
      </c>
      <c r="B21694" s="31">
        <v>0.80208333333333337</v>
      </c>
      <c r="C21694" s="46"/>
      <c r="D21694" s="29">
        <v>46248.802083333336</v>
      </c>
      <c r="E21694" s="15" t="str">
        <f>IF(AND($B$6=NB!$A$17,$B$8&gt;0),'Ersparnisberechnung Sommertarif'!$B$8*SLP!C21674,"")</f>
        <v/>
      </c>
    </row>
    <row r="21695" spans="1:5" x14ac:dyDescent="0.3">
      <c r="A21695" s="25">
        <v>46248</v>
      </c>
      <c r="B21695" s="31">
        <v>0.8125</v>
      </c>
      <c r="C21695" s="46"/>
      <c r="D21695" s="29">
        <v>46248.8125</v>
      </c>
      <c r="E21695" s="15" t="str">
        <f>IF(AND($B$6=NB!$A$17,$B$8&gt;0),'Ersparnisberechnung Sommertarif'!$B$8*SLP!C21675,"")</f>
        <v/>
      </c>
    </row>
    <row r="21696" spans="1:5" x14ac:dyDescent="0.3">
      <c r="A21696" s="25">
        <v>46248</v>
      </c>
      <c r="B21696" s="31">
        <v>0.82291666666666663</v>
      </c>
      <c r="C21696" s="46"/>
      <c r="D21696" s="29">
        <v>46248.822916666664</v>
      </c>
      <c r="E21696" s="15" t="str">
        <f>IF(AND($B$6=NB!$A$17,$B$8&gt;0),'Ersparnisberechnung Sommertarif'!$B$8*SLP!C21676,"")</f>
        <v/>
      </c>
    </row>
    <row r="21697" spans="1:5" x14ac:dyDescent="0.3">
      <c r="A21697" s="25">
        <v>46248</v>
      </c>
      <c r="B21697" s="31">
        <v>0.83333333333333337</v>
      </c>
      <c r="C21697" s="46"/>
      <c r="D21697" s="29">
        <v>46248.833333333336</v>
      </c>
      <c r="E21697" s="15" t="str">
        <f>IF(AND($B$6=NB!$A$17,$B$8&gt;0),'Ersparnisberechnung Sommertarif'!$B$8*SLP!C21677,"")</f>
        <v/>
      </c>
    </row>
    <row r="21698" spans="1:5" x14ac:dyDescent="0.3">
      <c r="A21698" s="25">
        <v>46248</v>
      </c>
      <c r="B21698" s="31">
        <v>0.84375</v>
      </c>
      <c r="C21698" s="46"/>
      <c r="D21698" s="29">
        <v>46248.84375</v>
      </c>
      <c r="E21698" s="15" t="str">
        <f>IF(AND($B$6=NB!$A$17,$B$8&gt;0),'Ersparnisberechnung Sommertarif'!$B$8*SLP!C21678,"")</f>
        <v/>
      </c>
    </row>
    <row r="21699" spans="1:5" x14ac:dyDescent="0.3">
      <c r="A21699" s="25">
        <v>46248</v>
      </c>
      <c r="B21699" s="31">
        <v>0.85416666666666663</v>
      </c>
      <c r="C21699" s="46"/>
      <c r="D21699" s="29">
        <v>46248.854166666664</v>
      </c>
      <c r="E21699" s="15" t="str">
        <f>IF(AND($B$6=NB!$A$17,$B$8&gt;0),'Ersparnisberechnung Sommertarif'!$B$8*SLP!C21679,"")</f>
        <v/>
      </c>
    </row>
    <row r="21700" spans="1:5" x14ac:dyDescent="0.3">
      <c r="A21700" s="25">
        <v>46248</v>
      </c>
      <c r="B21700" s="31">
        <v>0.86458333333333337</v>
      </c>
      <c r="C21700" s="46"/>
      <c r="D21700" s="29">
        <v>46248.864583333336</v>
      </c>
      <c r="E21700" s="15" t="str">
        <f>IF(AND($B$6=NB!$A$17,$B$8&gt;0),'Ersparnisberechnung Sommertarif'!$B$8*SLP!C21680,"")</f>
        <v/>
      </c>
    </row>
    <row r="21701" spans="1:5" x14ac:dyDescent="0.3">
      <c r="A21701" s="25">
        <v>46248</v>
      </c>
      <c r="B21701" s="31">
        <v>0.875</v>
      </c>
      <c r="C21701" s="46"/>
      <c r="D21701" s="29">
        <v>46248.875</v>
      </c>
      <c r="E21701" s="15" t="str">
        <f>IF(AND($B$6=NB!$A$17,$B$8&gt;0),'Ersparnisberechnung Sommertarif'!$B$8*SLP!C21681,"")</f>
        <v/>
      </c>
    </row>
    <row r="21702" spans="1:5" x14ac:dyDescent="0.3">
      <c r="A21702" s="25">
        <v>46248</v>
      </c>
      <c r="B21702" s="31">
        <v>0.88541666666666663</v>
      </c>
      <c r="C21702" s="46"/>
      <c r="D21702" s="29">
        <v>46248.885416666664</v>
      </c>
      <c r="E21702" s="15" t="str">
        <f>IF(AND($B$6=NB!$A$17,$B$8&gt;0),'Ersparnisberechnung Sommertarif'!$B$8*SLP!C21682,"")</f>
        <v/>
      </c>
    </row>
    <row r="21703" spans="1:5" x14ac:dyDescent="0.3">
      <c r="A21703" s="25">
        <v>46248</v>
      </c>
      <c r="B21703" s="31">
        <v>0.89583333333333337</v>
      </c>
      <c r="C21703" s="46"/>
      <c r="D21703" s="29">
        <v>46248.895833333336</v>
      </c>
      <c r="E21703" s="15" t="str">
        <f>IF(AND($B$6=NB!$A$17,$B$8&gt;0),'Ersparnisberechnung Sommertarif'!$B$8*SLP!C21683,"")</f>
        <v/>
      </c>
    </row>
    <row r="21704" spans="1:5" x14ac:dyDescent="0.3">
      <c r="A21704" s="25">
        <v>46248</v>
      </c>
      <c r="B21704" s="31">
        <v>0.90625</v>
      </c>
      <c r="C21704" s="46"/>
      <c r="D21704" s="29">
        <v>46248.90625</v>
      </c>
      <c r="E21704" s="15" t="str">
        <f>IF(AND($B$6=NB!$A$17,$B$8&gt;0),'Ersparnisberechnung Sommertarif'!$B$8*SLP!C21684,"")</f>
        <v/>
      </c>
    </row>
    <row r="21705" spans="1:5" x14ac:dyDescent="0.3">
      <c r="A21705" s="25">
        <v>46248</v>
      </c>
      <c r="B21705" s="31">
        <v>0.91666666666666663</v>
      </c>
      <c r="C21705" s="46"/>
      <c r="D21705" s="29">
        <v>46248.916666666664</v>
      </c>
      <c r="E21705" s="15" t="str">
        <f>IF(AND($B$6=NB!$A$17,$B$8&gt;0),'Ersparnisberechnung Sommertarif'!$B$8*SLP!C21685,"")</f>
        <v/>
      </c>
    </row>
    <row r="21706" spans="1:5" x14ac:dyDescent="0.3">
      <c r="A21706" s="25">
        <v>46248</v>
      </c>
      <c r="B21706" s="31">
        <v>0.92708333333333337</v>
      </c>
      <c r="C21706" s="46"/>
      <c r="D21706" s="29">
        <v>46248.927083333336</v>
      </c>
      <c r="E21706" s="15" t="str">
        <f>IF(AND($B$6=NB!$A$17,$B$8&gt;0),'Ersparnisberechnung Sommertarif'!$B$8*SLP!C21686,"")</f>
        <v/>
      </c>
    </row>
    <row r="21707" spans="1:5" x14ac:dyDescent="0.3">
      <c r="A21707" s="25">
        <v>46248</v>
      </c>
      <c r="B21707" s="31">
        <v>0.9375</v>
      </c>
      <c r="C21707" s="46"/>
      <c r="D21707" s="29">
        <v>46248.9375</v>
      </c>
      <c r="E21707" s="15" t="str">
        <f>IF(AND($B$6=NB!$A$17,$B$8&gt;0),'Ersparnisberechnung Sommertarif'!$B$8*SLP!C21687,"")</f>
        <v/>
      </c>
    </row>
    <row r="21708" spans="1:5" x14ac:dyDescent="0.3">
      <c r="A21708" s="25">
        <v>46248</v>
      </c>
      <c r="B21708" s="31">
        <v>0.94791666666666663</v>
      </c>
      <c r="C21708" s="46"/>
      <c r="D21708" s="29">
        <v>46248.947916666664</v>
      </c>
      <c r="E21708" s="15" t="str">
        <f>IF(AND($B$6=NB!$A$17,$B$8&gt;0),'Ersparnisberechnung Sommertarif'!$B$8*SLP!C21688,"")</f>
        <v/>
      </c>
    </row>
    <row r="21709" spans="1:5" x14ac:dyDescent="0.3">
      <c r="A21709" s="25">
        <v>46248</v>
      </c>
      <c r="B21709" s="31">
        <v>0.95833333333333337</v>
      </c>
      <c r="C21709" s="46"/>
      <c r="D21709" s="29">
        <v>46248.958333333336</v>
      </c>
      <c r="E21709" s="15" t="str">
        <f>IF(AND($B$6=NB!$A$17,$B$8&gt;0),'Ersparnisberechnung Sommertarif'!$B$8*SLP!C21689,"")</f>
        <v/>
      </c>
    </row>
    <row r="21710" spans="1:5" x14ac:dyDescent="0.3">
      <c r="A21710" s="25">
        <v>46248</v>
      </c>
      <c r="B21710" s="31">
        <v>0.96875</v>
      </c>
      <c r="C21710" s="46"/>
      <c r="D21710" s="29">
        <v>46248.96875</v>
      </c>
      <c r="E21710" s="15" t="str">
        <f>IF(AND($B$6=NB!$A$17,$B$8&gt;0),'Ersparnisberechnung Sommertarif'!$B$8*SLP!C21690,"")</f>
        <v/>
      </c>
    </row>
    <row r="21711" spans="1:5" x14ac:dyDescent="0.3">
      <c r="A21711" s="25">
        <v>46248</v>
      </c>
      <c r="B21711" s="31">
        <v>0.97916666666666663</v>
      </c>
      <c r="C21711" s="46"/>
      <c r="D21711" s="29">
        <v>46248.979166666664</v>
      </c>
      <c r="E21711" s="15" t="str">
        <f>IF(AND($B$6=NB!$A$17,$B$8&gt;0),'Ersparnisberechnung Sommertarif'!$B$8*SLP!C21691,"")</f>
        <v/>
      </c>
    </row>
    <row r="21712" spans="1:5" x14ac:dyDescent="0.3">
      <c r="A21712" s="25">
        <v>46248</v>
      </c>
      <c r="B21712" s="31">
        <v>0.98958333333333337</v>
      </c>
      <c r="C21712" s="46"/>
      <c r="D21712" s="29">
        <v>46248.989583333336</v>
      </c>
      <c r="E21712" s="15" t="str">
        <f>IF(AND($B$6=NB!$A$17,$B$8&gt;0),'Ersparnisberechnung Sommertarif'!$B$8*SLP!C21692,"")</f>
        <v/>
      </c>
    </row>
    <row r="21713" spans="1:5" x14ac:dyDescent="0.3">
      <c r="A21713" s="25">
        <v>46249</v>
      </c>
      <c r="B21713" s="31">
        <v>0</v>
      </c>
      <c r="C21713" s="46"/>
      <c r="D21713" s="29">
        <v>46249</v>
      </c>
      <c r="E21713" s="15" t="str">
        <f>IF(AND($B$6=NB!$A$17,$B$8&gt;0),'Ersparnisberechnung Sommertarif'!$B$8*SLP!C21693,"")</f>
        <v/>
      </c>
    </row>
    <row r="21714" spans="1:5" x14ac:dyDescent="0.3">
      <c r="A21714" s="25">
        <v>46249</v>
      </c>
      <c r="B21714" s="31">
        <v>1.0416666666666666E-2</v>
      </c>
      <c r="C21714" s="46"/>
      <c r="D21714" s="29">
        <v>46249.010416666664</v>
      </c>
      <c r="E21714" s="15" t="str">
        <f>IF(AND($B$6=NB!$A$17,$B$8&gt;0),'Ersparnisberechnung Sommertarif'!$B$8*SLP!C21694,"")</f>
        <v/>
      </c>
    </row>
    <row r="21715" spans="1:5" x14ac:dyDescent="0.3">
      <c r="A21715" s="25">
        <v>46249</v>
      </c>
      <c r="B21715" s="31">
        <v>2.0833333333333332E-2</v>
      </c>
      <c r="C21715" s="46"/>
      <c r="D21715" s="29">
        <v>46249.020833333336</v>
      </c>
      <c r="E21715" s="15" t="str">
        <f>IF(AND($B$6=NB!$A$17,$B$8&gt;0),'Ersparnisberechnung Sommertarif'!$B$8*SLP!C21695,"")</f>
        <v/>
      </c>
    </row>
    <row r="21716" spans="1:5" x14ac:dyDescent="0.3">
      <c r="A21716" s="25">
        <v>46249</v>
      </c>
      <c r="B21716" s="31">
        <v>3.125E-2</v>
      </c>
      <c r="C21716" s="46"/>
      <c r="D21716" s="29">
        <v>46249.03125</v>
      </c>
      <c r="E21716" s="15" t="str">
        <f>IF(AND($B$6=NB!$A$17,$B$8&gt;0),'Ersparnisberechnung Sommertarif'!$B$8*SLP!C21696,"")</f>
        <v/>
      </c>
    </row>
    <row r="21717" spans="1:5" x14ac:dyDescent="0.3">
      <c r="A21717" s="25">
        <v>46249</v>
      </c>
      <c r="B21717" s="31">
        <v>4.1666666666666664E-2</v>
      </c>
      <c r="C21717" s="46"/>
      <c r="D21717" s="29">
        <v>46249.041666666664</v>
      </c>
      <c r="E21717" s="15" t="str">
        <f>IF(AND($B$6=NB!$A$17,$B$8&gt;0),'Ersparnisberechnung Sommertarif'!$B$8*SLP!C21697,"")</f>
        <v/>
      </c>
    </row>
    <row r="21718" spans="1:5" x14ac:dyDescent="0.3">
      <c r="A21718" s="25">
        <v>46249</v>
      </c>
      <c r="B21718" s="31">
        <v>5.2083333333333336E-2</v>
      </c>
      <c r="C21718" s="46"/>
      <c r="D21718" s="29">
        <v>46249.052083333336</v>
      </c>
      <c r="E21718" s="15" t="str">
        <f>IF(AND($B$6=NB!$A$17,$B$8&gt;0),'Ersparnisberechnung Sommertarif'!$B$8*SLP!C21698,"")</f>
        <v/>
      </c>
    </row>
    <row r="21719" spans="1:5" x14ac:dyDescent="0.3">
      <c r="A21719" s="25">
        <v>46249</v>
      </c>
      <c r="B21719" s="31">
        <v>6.25E-2</v>
      </c>
      <c r="C21719" s="46"/>
      <c r="D21719" s="29">
        <v>46249.0625</v>
      </c>
      <c r="E21719" s="15" t="str">
        <f>IF(AND($B$6=NB!$A$17,$B$8&gt;0),'Ersparnisberechnung Sommertarif'!$B$8*SLP!C21699,"")</f>
        <v/>
      </c>
    </row>
    <row r="21720" spans="1:5" x14ac:dyDescent="0.3">
      <c r="A21720" s="25">
        <v>46249</v>
      </c>
      <c r="B21720" s="31">
        <v>7.2916666666666671E-2</v>
      </c>
      <c r="C21720" s="46"/>
      <c r="D21720" s="29">
        <v>46249.072916666664</v>
      </c>
      <c r="E21720" s="15" t="str">
        <f>IF(AND($B$6=NB!$A$17,$B$8&gt;0),'Ersparnisberechnung Sommertarif'!$B$8*SLP!C21700,"")</f>
        <v/>
      </c>
    </row>
    <row r="21721" spans="1:5" x14ac:dyDescent="0.3">
      <c r="A21721" s="25">
        <v>46249</v>
      </c>
      <c r="B21721" s="31">
        <v>8.3333333333333329E-2</v>
      </c>
      <c r="C21721" s="46"/>
      <c r="D21721" s="29">
        <v>46249.083333333336</v>
      </c>
      <c r="E21721" s="15" t="str">
        <f>IF(AND($B$6=NB!$A$17,$B$8&gt;0),'Ersparnisberechnung Sommertarif'!$B$8*SLP!C21701,"")</f>
        <v/>
      </c>
    </row>
    <row r="21722" spans="1:5" x14ac:dyDescent="0.3">
      <c r="A21722" s="25">
        <v>46249</v>
      </c>
      <c r="B21722" s="31">
        <v>9.375E-2</v>
      </c>
      <c r="C21722" s="46"/>
      <c r="D21722" s="29">
        <v>46249.09375</v>
      </c>
      <c r="E21722" s="15" t="str">
        <f>IF(AND($B$6=NB!$A$17,$B$8&gt;0),'Ersparnisberechnung Sommertarif'!$B$8*SLP!C21702,"")</f>
        <v/>
      </c>
    </row>
    <row r="21723" spans="1:5" x14ac:dyDescent="0.3">
      <c r="A21723" s="25">
        <v>46249</v>
      </c>
      <c r="B21723" s="31">
        <v>0.10416666666666667</v>
      </c>
      <c r="C21723" s="46"/>
      <c r="D21723" s="29">
        <v>46249.104166666664</v>
      </c>
      <c r="E21723" s="15" t="str">
        <f>IF(AND($B$6=NB!$A$17,$B$8&gt;0),'Ersparnisberechnung Sommertarif'!$B$8*SLP!C21703,"")</f>
        <v/>
      </c>
    </row>
    <row r="21724" spans="1:5" x14ac:dyDescent="0.3">
      <c r="A21724" s="25">
        <v>46249</v>
      </c>
      <c r="B21724" s="31">
        <v>0.11458333333333333</v>
      </c>
      <c r="C21724" s="46"/>
      <c r="D21724" s="29">
        <v>46249.114583333336</v>
      </c>
      <c r="E21724" s="15" t="str">
        <f>IF(AND($B$6=NB!$A$17,$B$8&gt;0),'Ersparnisberechnung Sommertarif'!$B$8*SLP!C21704,"")</f>
        <v/>
      </c>
    </row>
    <row r="21725" spans="1:5" x14ac:dyDescent="0.3">
      <c r="A21725" s="25">
        <v>46249</v>
      </c>
      <c r="B21725" s="31">
        <v>0.125</v>
      </c>
      <c r="C21725" s="46"/>
      <c r="D21725" s="29">
        <v>46249.125</v>
      </c>
      <c r="E21725" s="15" t="str">
        <f>IF(AND($B$6=NB!$A$17,$B$8&gt;0),'Ersparnisberechnung Sommertarif'!$B$8*SLP!C21705,"")</f>
        <v/>
      </c>
    </row>
    <row r="21726" spans="1:5" x14ac:dyDescent="0.3">
      <c r="A21726" s="25">
        <v>46249</v>
      </c>
      <c r="B21726" s="31">
        <v>0.13541666666666666</v>
      </c>
      <c r="C21726" s="46"/>
      <c r="D21726" s="29">
        <v>46249.135416666664</v>
      </c>
      <c r="E21726" s="15" t="str">
        <f>IF(AND($B$6=NB!$A$17,$B$8&gt;0),'Ersparnisberechnung Sommertarif'!$B$8*SLP!C21706,"")</f>
        <v/>
      </c>
    </row>
    <row r="21727" spans="1:5" x14ac:dyDescent="0.3">
      <c r="A21727" s="25">
        <v>46249</v>
      </c>
      <c r="B21727" s="31">
        <v>0.14583333333333334</v>
      </c>
      <c r="C21727" s="46"/>
      <c r="D21727" s="29">
        <v>46249.145833333336</v>
      </c>
      <c r="E21727" s="15" t="str">
        <f>IF(AND($B$6=NB!$A$17,$B$8&gt;0),'Ersparnisberechnung Sommertarif'!$B$8*SLP!C21707,"")</f>
        <v/>
      </c>
    </row>
    <row r="21728" spans="1:5" x14ac:dyDescent="0.3">
      <c r="A21728" s="25">
        <v>46249</v>
      </c>
      <c r="B21728" s="31">
        <v>0.15625</v>
      </c>
      <c r="C21728" s="46"/>
      <c r="D21728" s="29">
        <v>46249.15625</v>
      </c>
      <c r="E21728" s="15" t="str">
        <f>IF(AND($B$6=NB!$A$17,$B$8&gt;0),'Ersparnisberechnung Sommertarif'!$B$8*SLP!C21708,"")</f>
        <v/>
      </c>
    </row>
    <row r="21729" spans="1:5" x14ac:dyDescent="0.3">
      <c r="A21729" s="25">
        <v>46249</v>
      </c>
      <c r="B21729" s="31">
        <v>0.16666666666666666</v>
      </c>
      <c r="C21729" s="46"/>
      <c r="D21729" s="29">
        <v>46249.166666666664</v>
      </c>
      <c r="E21729" s="15" t="str">
        <f>IF(AND($B$6=NB!$A$17,$B$8&gt;0),'Ersparnisberechnung Sommertarif'!$B$8*SLP!C21709,"")</f>
        <v/>
      </c>
    </row>
    <row r="21730" spans="1:5" x14ac:dyDescent="0.3">
      <c r="A21730" s="25">
        <v>46249</v>
      </c>
      <c r="B21730" s="31">
        <v>0.17708333333333334</v>
      </c>
      <c r="C21730" s="46"/>
      <c r="D21730" s="29">
        <v>46249.177083333336</v>
      </c>
      <c r="E21730" s="15" t="str">
        <f>IF(AND($B$6=NB!$A$17,$B$8&gt;0),'Ersparnisberechnung Sommertarif'!$B$8*SLP!C21710,"")</f>
        <v/>
      </c>
    </row>
    <row r="21731" spans="1:5" x14ac:dyDescent="0.3">
      <c r="A21731" s="25">
        <v>46249</v>
      </c>
      <c r="B21731" s="31">
        <v>0.1875</v>
      </c>
      <c r="C21731" s="46"/>
      <c r="D21731" s="29">
        <v>46249.1875</v>
      </c>
      <c r="E21731" s="15" t="str">
        <f>IF(AND($B$6=NB!$A$17,$B$8&gt;0),'Ersparnisberechnung Sommertarif'!$B$8*SLP!C21711,"")</f>
        <v/>
      </c>
    </row>
    <row r="21732" spans="1:5" x14ac:dyDescent="0.3">
      <c r="A21732" s="25">
        <v>46249</v>
      </c>
      <c r="B21732" s="31">
        <v>0.19791666666666666</v>
      </c>
      <c r="C21732" s="46"/>
      <c r="D21732" s="29">
        <v>46249.197916666664</v>
      </c>
      <c r="E21732" s="15" t="str">
        <f>IF(AND($B$6=NB!$A$17,$B$8&gt;0),'Ersparnisberechnung Sommertarif'!$B$8*SLP!C21712,"")</f>
        <v/>
      </c>
    </row>
    <row r="21733" spans="1:5" x14ac:dyDescent="0.3">
      <c r="A21733" s="25">
        <v>46249</v>
      </c>
      <c r="B21733" s="31">
        <v>0.20833333333333334</v>
      </c>
      <c r="C21733" s="46"/>
      <c r="D21733" s="29">
        <v>46249.208333333336</v>
      </c>
      <c r="E21733" s="15" t="str">
        <f>IF(AND($B$6=NB!$A$17,$B$8&gt;0),'Ersparnisberechnung Sommertarif'!$B$8*SLP!C21713,"")</f>
        <v/>
      </c>
    </row>
    <row r="21734" spans="1:5" x14ac:dyDescent="0.3">
      <c r="A21734" s="25">
        <v>46249</v>
      </c>
      <c r="B21734" s="31">
        <v>0.21875</v>
      </c>
      <c r="C21734" s="46"/>
      <c r="D21734" s="29">
        <v>46249.21875</v>
      </c>
      <c r="E21734" s="15" t="str">
        <f>IF(AND($B$6=NB!$A$17,$B$8&gt;0),'Ersparnisberechnung Sommertarif'!$B$8*SLP!C21714,"")</f>
        <v/>
      </c>
    </row>
    <row r="21735" spans="1:5" x14ac:dyDescent="0.3">
      <c r="A21735" s="25">
        <v>46249</v>
      </c>
      <c r="B21735" s="31">
        <v>0.22916666666666666</v>
      </c>
      <c r="C21735" s="46"/>
      <c r="D21735" s="29">
        <v>46249.229166666664</v>
      </c>
      <c r="E21735" s="15" t="str">
        <f>IF(AND($B$6=NB!$A$17,$B$8&gt;0),'Ersparnisberechnung Sommertarif'!$B$8*SLP!C21715,"")</f>
        <v/>
      </c>
    </row>
    <row r="21736" spans="1:5" x14ac:dyDescent="0.3">
      <c r="A21736" s="25">
        <v>46249</v>
      </c>
      <c r="B21736" s="31">
        <v>0.23958333333333334</v>
      </c>
      <c r="C21736" s="46"/>
      <c r="D21736" s="29">
        <v>46249.239583333336</v>
      </c>
      <c r="E21736" s="15" t="str">
        <f>IF(AND($B$6=NB!$A$17,$B$8&gt;0),'Ersparnisberechnung Sommertarif'!$B$8*SLP!C21716,"")</f>
        <v/>
      </c>
    </row>
    <row r="21737" spans="1:5" x14ac:dyDescent="0.3">
      <c r="A21737" s="25">
        <v>46249</v>
      </c>
      <c r="B21737" s="31">
        <v>0.25</v>
      </c>
      <c r="C21737" s="46"/>
      <c r="D21737" s="29">
        <v>46249.25</v>
      </c>
      <c r="E21737" s="15" t="str">
        <f>IF(AND($B$6=NB!$A$17,$B$8&gt;0),'Ersparnisberechnung Sommertarif'!$B$8*SLP!C21717,"")</f>
        <v/>
      </c>
    </row>
    <row r="21738" spans="1:5" x14ac:dyDescent="0.3">
      <c r="A21738" s="25">
        <v>46249</v>
      </c>
      <c r="B21738" s="31">
        <v>0.26041666666666669</v>
      </c>
      <c r="C21738" s="46"/>
      <c r="D21738" s="29">
        <v>46249.260416666664</v>
      </c>
      <c r="E21738" s="15" t="str">
        <f>IF(AND($B$6=NB!$A$17,$B$8&gt;0),'Ersparnisberechnung Sommertarif'!$B$8*SLP!C21718,"")</f>
        <v/>
      </c>
    </row>
    <row r="21739" spans="1:5" x14ac:dyDescent="0.3">
      <c r="A21739" s="25">
        <v>46249</v>
      </c>
      <c r="B21739" s="31">
        <v>0.27083333333333331</v>
      </c>
      <c r="C21739" s="46"/>
      <c r="D21739" s="29">
        <v>46249.270833333336</v>
      </c>
      <c r="E21739" s="15" t="str">
        <f>IF(AND($B$6=NB!$A$17,$B$8&gt;0),'Ersparnisberechnung Sommertarif'!$B$8*SLP!C21719,"")</f>
        <v/>
      </c>
    </row>
    <row r="21740" spans="1:5" x14ac:dyDescent="0.3">
      <c r="A21740" s="25">
        <v>46249</v>
      </c>
      <c r="B21740" s="31">
        <v>0.28125</v>
      </c>
      <c r="C21740" s="46"/>
      <c r="D21740" s="29">
        <v>46249.28125</v>
      </c>
      <c r="E21740" s="15" t="str">
        <f>IF(AND($B$6=NB!$A$17,$B$8&gt;0),'Ersparnisberechnung Sommertarif'!$B$8*SLP!C21720,"")</f>
        <v/>
      </c>
    </row>
    <row r="21741" spans="1:5" x14ac:dyDescent="0.3">
      <c r="A21741" s="25">
        <v>46249</v>
      </c>
      <c r="B21741" s="31">
        <v>0.29166666666666669</v>
      </c>
      <c r="C21741" s="46"/>
      <c r="D21741" s="29">
        <v>46249.291666666664</v>
      </c>
      <c r="E21741" s="15" t="str">
        <f>IF(AND($B$6=NB!$A$17,$B$8&gt;0),'Ersparnisberechnung Sommertarif'!$B$8*SLP!C21721,"")</f>
        <v/>
      </c>
    </row>
    <row r="21742" spans="1:5" x14ac:dyDescent="0.3">
      <c r="A21742" s="25">
        <v>46249</v>
      </c>
      <c r="B21742" s="31">
        <v>0.30208333333333331</v>
      </c>
      <c r="C21742" s="46"/>
      <c r="D21742" s="29">
        <v>46249.302083333336</v>
      </c>
      <c r="E21742" s="15" t="str">
        <f>IF(AND($B$6=NB!$A$17,$B$8&gt;0),'Ersparnisberechnung Sommertarif'!$B$8*SLP!C21722,"")</f>
        <v/>
      </c>
    </row>
    <row r="21743" spans="1:5" x14ac:dyDescent="0.3">
      <c r="A21743" s="25">
        <v>46249</v>
      </c>
      <c r="B21743" s="31">
        <v>0.3125</v>
      </c>
      <c r="C21743" s="46"/>
      <c r="D21743" s="29">
        <v>46249.3125</v>
      </c>
      <c r="E21743" s="15" t="str">
        <f>IF(AND($B$6=NB!$A$17,$B$8&gt;0),'Ersparnisberechnung Sommertarif'!$B$8*SLP!C21723,"")</f>
        <v/>
      </c>
    </row>
    <row r="21744" spans="1:5" x14ac:dyDescent="0.3">
      <c r="A21744" s="25">
        <v>46249</v>
      </c>
      <c r="B21744" s="31">
        <v>0.32291666666666669</v>
      </c>
      <c r="C21744" s="46"/>
      <c r="D21744" s="29">
        <v>46249.322916666664</v>
      </c>
      <c r="E21744" s="15" t="str">
        <f>IF(AND($B$6=NB!$A$17,$B$8&gt;0),'Ersparnisberechnung Sommertarif'!$B$8*SLP!C21724,"")</f>
        <v/>
      </c>
    </row>
    <row r="21745" spans="1:5" x14ac:dyDescent="0.3">
      <c r="A21745" s="25">
        <v>46249</v>
      </c>
      <c r="B21745" s="31">
        <v>0.33333333333333331</v>
      </c>
      <c r="C21745" s="46"/>
      <c r="D21745" s="29">
        <v>46249.333333333336</v>
      </c>
      <c r="E21745" s="15" t="str">
        <f>IF(AND($B$6=NB!$A$17,$B$8&gt;0),'Ersparnisberechnung Sommertarif'!$B$8*SLP!C21725,"")</f>
        <v/>
      </c>
    </row>
    <row r="21746" spans="1:5" x14ac:dyDescent="0.3">
      <c r="A21746" s="25">
        <v>46249</v>
      </c>
      <c r="B21746" s="31">
        <v>0.34375</v>
      </c>
      <c r="C21746" s="46"/>
      <c r="D21746" s="29">
        <v>46249.34375</v>
      </c>
      <c r="E21746" s="15" t="str">
        <f>IF(AND($B$6=NB!$A$17,$B$8&gt;0),'Ersparnisberechnung Sommertarif'!$B$8*SLP!C21726,"")</f>
        <v/>
      </c>
    </row>
    <row r="21747" spans="1:5" x14ac:dyDescent="0.3">
      <c r="A21747" s="25">
        <v>46249</v>
      </c>
      <c r="B21747" s="31">
        <v>0.35416666666666669</v>
      </c>
      <c r="C21747" s="46"/>
      <c r="D21747" s="29">
        <v>46249.354166666664</v>
      </c>
      <c r="E21747" s="15" t="str">
        <f>IF(AND($B$6=NB!$A$17,$B$8&gt;0),'Ersparnisberechnung Sommertarif'!$B$8*SLP!C21727,"")</f>
        <v/>
      </c>
    </row>
    <row r="21748" spans="1:5" x14ac:dyDescent="0.3">
      <c r="A21748" s="25">
        <v>46249</v>
      </c>
      <c r="B21748" s="31">
        <v>0.36458333333333331</v>
      </c>
      <c r="C21748" s="46"/>
      <c r="D21748" s="29">
        <v>46249.364583333336</v>
      </c>
      <c r="E21748" s="15" t="str">
        <f>IF(AND($B$6=NB!$A$17,$B$8&gt;0),'Ersparnisberechnung Sommertarif'!$B$8*SLP!C21728,"")</f>
        <v/>
      </c>
    </row>
    <row r="21749" spans="1:5" x14ac:dyDescent="0.3">
      <c r="A21749" s="25">
        <v>46249</v>
      </c>
      <c r="B21749" s="31">
        <v>0.375</v>
      </c>
      <c r="C21749" s="46"/>
      <c r="D21749" s="29">
        <v>46249.375</v>
      </c>
      <c r="E21749" s="15" t="str">
        <f>IF(AND($B$6=NB!$A$17,$B$8&gt;0),'Ersparnisberechnung Sommertarif'!$B$8*SLP!C21729,"")</f>
        <v/>
      </c>
    </row>
    <row r="21750" spans="1:5" x14ac:dyDescent="0.3">
      <c r="A21750" s="25">
        <v>46249</v>
      </c>
      <c r="B21750" s="31">
        <v>0.38541666666666669</v>
      </c>
      <c r="C21750" s="46"/>
      <c r="D21750" s="29">
        <v>46249.385416666664</v>
      </c>
      <c r="E21750" s="15" t="str">
        <f>IF(AND($B$6=NB!$A$17,$B$8&gt;0),'Ersparnisberechnung Sommertarif'!$B$8*SLP!C21730,"")</f>
        <v/>
      </c>
    </row>
    <row r="21751" spans="1:5" x14ac:dyDescent="0.3">
      <c r="A21751" s="25">
        <v>46249</v>
      </c>
      <c r="B21751" s="31">
        <v>0.39583333333333331</v>
      </c>
      <c r="C21751" s="46"/>
      <c r="D21751" s="29">
        <v>46249.395833333336</v>
      </c>
      <c r="E21751" s="15" t="str">
        <f>IF(AND($B$6=NB!$A$17,$B$8&gt;0),'Ersparnisberechnung Sommertarif'!$B$8*SLP!C21731,"")</f>
        <v/>
      </c>
    </row>
    <row r="21752" spans="1:5" x14ac:dyDescent="0.3">
      <c r="A21752" s="25">
        <v>46249</v>
      </c>
      <c r="B21752" s="31">
        <v>0.40625</v>
      </c>
      <c r="C21752" s="46"/>
      <c r="D21752" s="29">
        <v>46249.40625</v>
      </c>
      <c r="E21752" s="15" t="str">
        <f>IF(AND($B$6=NB!$A$17,$B$8&gt;0),'Ersparnisberechnung Sommertarif'!$B$8*SLP!C21732,"")</f>
        <v/>
      </c>
    </row>
    <row r="21753" spans="1:5" x14ac:dyDescent="0.3">
      <c r="A21753" s="25">
        <v>46249</v>
      </c>
      <c r="B21753" s="31">
        <v>0.41666666666666669</v>
      </c>
      <c r="C21753" s="46"/>
      <c r="D21753" s="29">
        <v>46249.416666666664</v>
      </c>
      <c r="E21753" s="15" t="str">
        <f>IF(AND($B$6=NB!$A$17,$B$8&gt;0),'Ersparnisberechnung Sommertarif'!$B$8*SLP!C21733,"")</f>
        <v/>
      </c>
    </row>
    <row r="21754" spans="1:5" x14ac:dyDescent="0.3">
      <c r="A21754" s="25">
        <v>46249</v>
      </c>
      <c r="B21754" s="31">
        <v>0.42708333333333331</v>
      </c>
      <c r="C21754" s="46"/>
      <c r="D21754" s="29">
        <v>46249.427083333336</v>
      </c>
      <c r="E21754" s="15" t="str">
        <f>IF(AND($B$6=NB!$A$17,$B$8&gt;0),'Ersparnisberechnung Sommertarif'!$B$8*SLP!C21734,"")</f>
        <v/>
      </c>
    </row>
    <row r="21755" spans="1:5" x14ac:dyDescent="0.3">
      <c r="A21755" s="25">
        <v>46249</v>
      </c>
      <c r="B21755" s="31">
        <v>0.4375</v>
      </c>
      <c r="C21755" s="46"/>
      <c r="D21755" s="29">
        <v>46249.4375</v>
      </c>
      <c r="E21755" s="15" t="str">
        <f>IF(AND($B$6=NB!$A$17,$B$8&gt;0),'Ersparnisberechnung Sommertarif'!$B$8*SLP!C21735,"")</f>
        <v/>
      </c>
    </row>
    <row r="21756" spans="1:5" x14ac:dyDescent="0.3">
      <c r="A21756" s="25">
        <v>46249</v>
      </c>
      <c r="B21756" s="31">
        <v>0.44791666666666669</v>
      </c>
      <c r="C21756" s="46"/>
      <c r="D21756" s="29">
        <v>46249.447916666664</v>
      </c>
      <c r="E21756" s="15" t="str">
        <f>IF(AND($B$6=NB!$A$17,$B$8&gt;0),'Ersparnisberechnung Sommertarif'!$B$8*SLP!C21736,"")</f>
        <v/>
      </c>
    </row>
    <row r="21757" spans="1:5" x14ac:dyDescent="0.3">
      <c r="A21757" s="25">
        <v>46249</v>
      </c>
      <c r="B21757" s="31">
        <v>0.45833333333333331</v>
      </c>
      <c r="C21757" s="46"/>
      <c r="D21757" s="29">
        <v>46249.458333333336</v>
      </c>
      <c r="E21757" s="15" t="str">
        <f>IF(AND($B$6=NB!$A$17,$B$8&gt;0),'Ersparnisberechnung Sommertarif'!$B$8*SLP!C21737,"")</f>
        <v/>
      </c>
    </row>
    <row r="21758" spans="1:5" x14ac:dyDescent="0.3">
      <c r="A21758" s="25">
        <v>46249</v>
      </c>
      <c r="B21758" s="31">
        <v>0.46875</v>
      </c>
      <c r="C21758" s="46"/>
      <c r="D21758" s="29">
        <v>46249.46875</v>
      </c>
      <c r="E21758" s="15" t="str">
        <f>IF(AND($B$6=NB!$A$17,$B$8&gt;0),'Ersparnisberechnung Sommertarif'!$B$8*SLP!C21738,"")</f>
        <v/>
      </c>
    </row>
    <row r="21759" spans="1:5" x14ac:dyDescent="0.3">
      <c r="A21759" s="25">
        <v>46249</v>
      </c>
      <c r="B21759" s="31">
        <v>0.47916666666666669</v>
      </c>
      <c r="C21759" s="46"/>
      <c r="D21759" s="29">
        <v>46249.479166666664</v>
      </c>
      <c r="E21759" s="15" t="str">
        <f>IF(AND($B$6=NB!$A$17,$B$8&gt;0),'Ersparnisberechnung Sommertarif'!$B$8*SLP!C21739,"")</f>
        <v/>
      </c>
    </row>
    <row r="21760" spans="1:5" x14ac:dyDescent="0.3">
      <c r="A21760" s="25">
        <v>46249</v>
      </c>
      <c r="B21760" s="31">
        <v>0.48958333333333331</v>
      </c>
      <c r="C21760" s="46"/>
      <c r="D21760" s="29">
        <v>46249.489583333336</v>
      </c>
      <c r="E21760" s="15" t="str">
        <f>IF(AND($B$6=NB!$A$17,$B$8&gt;0),'Ersparnisberechnung Sommertarif'!$B$8*SLP!C21740,"")</f>
        <v/>
      </c>
    </row>
    <row r="21761" spans="1:5" x14ac:dyDescent="0.3">
      <c r="A21761" s="25">
        <v>46249</v>
      </c>
      <c r="B21761" s="31">
        <v>0.5</v>
      </c>
      <c r="C21761" s="46"/>
      <c r="D21761" s="29">
        <v>46249.5</v>
      </c>
      <c r="E21761" s="15" t="str">
        <f>IF(AND($B$6=NB!$A$17,$B$8&gt;0),'Ersparnisberechnung Sommertarif'!$B$8*SLP!C21741,"")</f>
        <v/>
      </c>
    </row>
    <row r="21762" spans="1:5" x14ac:dyDescent="0.3">
      <c r="A21762" s="25">
        <v>46249</v>
      </c>
      <c r="B21762" s="31">
        <v>0.51041666666666663</v>
      </c>
      <c r="C21762" s="46"/>
      <c r="D21762" s="29">
        <v>46249.510416666664</v>
      </c>
      <c r="E21762" s="15" t="str">
        <f>IF(AND($B$6=NB!$A$17,$B$8&gt;0),'Ersparnisberechnung Sommertarif'!$B$8*SLP!C21742,"")</f>
        <v/>
      </c>
    </row>
    <row r="21763" spans="1:5" x14ac:dyDescent="0.3">
      <c r="A21763" s="25">
        <v>46249</v>
      </c>
      <c r="B21763" s="31">
        <v>0.52083333333333337</v>
      </c>
      <c r="C21763" s="46"/>
      <c r="D21763" s="29">
        <v>46249.520833333336</v>
      </c>
      <c r="E21763" s="15" t="str">
        <f>IF(AND($B$6=NB!$A$17,$B$8&gt;0),'Ersparnisberechnung Sommertarif'!$B$8*SLP!C21743,"")</f>
        <v/>
      </c>
    </row>
    <row r="21764" spans="1:5" x14ac:dyDescent="0.3">
      <c r="A21764" s="25">
        <v>46249</v>
      </c>
      <c r="B21764" s="31">
        <v>0.53125</v>
      </c>
      <c r="C21764" s="46"/>
      <c r="D21764" s="29">
        <v>46249.53125</v>
      </c>
      <c r="E21764" s="15" t="str">
        <f>IF(AND($B$6=NB!$A$17,$B$8&gt;0),'Ersparnisberechnung Sommertarif'!$B$8*SLP!C21744,"")</f>
        <v/>
      </c>
    </row>
    <row r="21765" spans="1:5" x14ac:dyDescent="0.3">
      <c r="A21765" s="25">
        <v>46249</v>
      </c>
      <c r="B21765" s="31">
        <v>0.54166666666666663</v>
      </c>
      <c r="C21765" s="46"/>
      <c r="D21765" s="29">
        <v>46249.541666666664</v>
      </c>
      <c r="E21765" s="15" t="str">
        <f>IF(AND($B$6=NB!$A$17,$B$8&gt;0),'Ersparnisberechnung Sommertarif'!$B$8*SLP!C21745,"")</f>
        <v/>
      </c>
    </row>
    <row r="21766" spans="1:5" x14ac:dyDescent="0.3">
      <c r="A21766" s="25">
        <v>46249</v>
      </c>
      <c r="B21766" s="31">
        <v>0.55208333333333337</v>
      </c>
      <c r="C21766" s="46"/>
      <c r="D21766" s="29">
        <v>46249.552083333336</v>
      </c>
      <c r="E21766" s="15" t="str">
        <f>IF(AND($B$6=NB!$A$17,$B$8&gt;0),'Ersparnisberechnung Sommertarif'!$B$8*SLP!C21746,"")</f>
        <v/>
      </c>
    </row>
    <row r="21767" spans="1:5" x14ac:dyDescent="0.3">
      <c r="A21767" s="25">
        <v>46249</v>
      </c>
      <c r="B21767" s="31">
        <v>0.5625</v>
      </c>
      <c r="C21767" s="46"/>
      <c r="D21767" s="29">
        <v>46249.5625</v>
      </c>
      <c r="E21767" s="15" t="str">
        <f>IF(AND($B$6=NB!$A$17,$B$8&gt;0),'Ersparnisberechnung Sommertarif'!$B$8*SLP!C21747,"")</f>
        <v/>
      </c>
    </row>
    <row r="21768" spans="1:5" x14ac:dyDescent="0.3">
      <c r="A21768" s="25">
        <v>46249</v>
      </c>
      <c r="B21768" s="31">
        <v>0.57291666666666663</v>
      </c>
      <c r="C21768" s="46"/>
      <c r="D21768" s="29">
        <v>46249.572916666664</v>
      </c>
      <c r="E21768" s="15" t="str">
        <f>IF(AND($B$6=NB!$A$17,$B$8&gt;0),'Ersparnisberechnung Sommertarif'!$B$8*SLP!C21748,"")</f>
        <v/>
      </c>
    </row>
    <row r="21769" spans="1:5" x14ac:dyDescent="0.3">
      <c r="A21769" s="25">
        <v>46249</v>
      </c>
      <c r="B21769" s="31">
        <v>0.58333333333333337</v>
      </c>
      <c r="C21769" s="46"/>
      <c r="D21769" s="29">
        <v>46249.583333333336</v>
      </c>
      <c r="E21769" s="15" t="str">
        <f>IF(AND($B$6=NB!$A$17,$B$8&gt;0),'Ersparnisberechnung Sommertarif'!$B$8*SLP!C21749,"")</f>
        <v/>
      </c>
    </row>
    <row r="21770" spans="1:5" x14ac:dyDescent="0.3">
      <c r="A21770" s="25">
        <v>46249</v>
      </c>
      <c r="B21770" s="31">
        <v>0.59375</v>
      </c>
      <c r="C21770" s="46"/>
      <c r="D21770" s="29">
        <v>46249.59375</v>
      </c>
      <c r="E21770" s="15" t="str">
        <f>IF(AND($B$6=NB!$A$17,$B$8&gt;0),'Ersparnisberechnung Sommertarif'!$B$8*SLP!C21750,"")</f>
        <v/>
      </c>
    </row>
    <row r="21771" spans="1:5" x14ac:dyDescent="0.3">
      <c r="A21771" s="25">
        <v>46249</v>
      </c>
      <c r="B21771" s="31">
        <v>0.60416666666666663</v>
      </c>
      <c r="C21771" s="46"/>
      <c r="D21771" s="29">
        <v>46249.604166666664</v>
      </c>
      <c r="E21771" s="15" t="str">
        <f>IF(AND($B$6=NB!$A$17,$B$8&gt;0),'Ersparnisberechnung Sommertarif'!$B$8*SLP!C21751,"")</f>
        <v/>
      </c>
    </row>
    <row r="21772" spans="1:5" x14ac:dyDescent="0.3">
      <c r="A21772" s="25">
        <v>46249</v>
      </c>
      <c r="B21772" s="31">
        <v>0.61458333333333337</v>
      </c>
      <c r="C21772" s="46"/>
      <c r="D21772" s="29">
        <v>46249.614583333336</v>
      </c>
      <c r="E21772" s="15" t="str">
        <f>IF(AND($B$6=NB!$A$17,$B$8&gt;0),'Ersparnisberechnung Sommertarif'!$B$8*SLP!C21752,"")</f>
        <v/>
      </c>
    </row>
    <row r="21773" spans="1:5" x14ac:dyDescent="0.3">
      <c r="A21773" s="25">
        <v>46249</v>
      </c>
      <c r="B21773" s="31">
        <v>0.625</v>
      </c>
      <c r="C21773" s="46"/>
      <c r="D21773" s="29">
        <v>46249.625</v>
      </c>
      <c r="E21773" s="15" t="str">
        <f>IF(AND($B$6=NB!$A$17,$B$8&gt;0),'Ersparnisberechnung Sommertarif'!$B$8*SLP!C21753,"")</f>
        <v/>
      </c>
    </row>
    <row r="21774" spans="1:5" x14ac:dyDescent="0.3">
      <c r="A21774" s="25">
        <v>46249</v>
      </c>
      <c r="B21774" s="31">
        <v>0.63541666666666663</v>
      </c>
      <c r="C21774" s="46"/>
      <c r="D21774" s="29">
        <v>46249.635416666664</v>
      </c>
      <c r="E21774" s="15" t="str">
        <f>IF(AND($B$6=NB!$A$17,$B$8&gt;0),'Ersparnisberechnung Sommertarif'!$B$8*SLP!C21754,"")</f>
        <v/>
      </c>
    </row>
    <row r="21775" spans="1:5" x14ac:dyDescent="0.3">
      <c r="A21775" s="25">
        <v>46249</v>
      </c>
      <c r="B21775" s="31">
        <v>0.64583333333333337</v>
      </c>
      <c r="C21775" s="46"/>
      <c r="D21775" s="29">
        <v>46249.645833333336</v>
      </c>
      <c r="E21775" s="15" t="str">
        <f>IF(AND($B$6=NB!$A$17,$B$8&gt;0),'Ersparnisberechnung Sommertarif'!$B$8*SLP!C21755,"")</f>
        <v/>
      </c>
    </row>
    <row r="21776" spans="1:5" x14ac:dyDescent="0.3">
      <c r="A21776" s="25">
        <v>46249</v>
      </c>
      <c r="B21776" s="31">
        <v>0.65625</v>
      </c>
      <c r="C21776" s="46"/>
      <c r="D21776" s="29">
        <v>46249.65625</v>
      </c>
      <c r="E21776" s="15" t="str">
        <f>IF(AND($B$6=NB!$A$17,$B$8&gt;0),'Ersparnisberechnung Sommertarif'!$B$8*SLP!C21756,"")</f>
        <v/>
      </c>
    </row>
    <row r="21777" spans="1:5" x14ac:dyDescent="0.3">
      <c r="A21777" s="25">
        <v>46249</v>
      </c>
      <c r="B21777" s="31">
        <v>0.66666666666666663</v>
      </c>
      <c r="C21777" s="46"/>
      <c r="D21777" s="29">
        <v>46249.666666666664</v>
      </c>
      <c r="E21777" s="15" t="str">
        <f>IF(AND($B$6=NB!$A$17,$B$8&gt;0),'Ersparnisberechnung Sommertarif'!$B$8*SLP!C21757,"")</f>
        <v/>
      </c>
    </row>
    <row r="21778" spans="1:5" x14ac:dyDescent="0.3">
      <c r="A21778" s="25">
        <v>46249</v>
      </c>
      <c r="B21778" s="31">
        <v>0.67708333333333337</v>
      </c>
      <c r="C21778" s="46"/>
      <c r="D21778" s="29">
        <v>46249.677083333336</v>
      </c>
      <c r="E21778" s="15" t="str">
        <f>IF(AND($B$6=NB!$A$17,$B$8&gt;0),'Ersparnisberechnung Sommertarif'!$B$8*SLP!C21758,"")</f>
        <v/>
      </c>
    </row>
    <row r="21779" spans="1:5" x14ac:dyDescent="0.3">
      <c r="A21779" s="25">
        <v>46249</v>
      </c>
      <c r="B21779" s="31">
        <v>0.6875</v>
      </c>
      <c r="C21779" s="46"/>
      <c r="D21779" s="29">
        <v>46249.6875</v>
      </c>
      <c r="E21779" s="15" t="str">
        <f>IF(AND($B$6=NB!$A$17,$B$8&gt;0),'Ersparnisberechnung Sommertarif'!$B$8*SLP!C21759,"")</f>
        <v/>
      </c>
    </row>
    <row r="21780" spans="1:5" x14ac:dyDescent="0.3">
      <c r="A21780" s="25">
        <v>46249</v>
      </c>
      <c r="B21780" s="31">
        <v>0.69791666666666663</v>
      </c>
      <c r="C21780" s="46"/>
      <c r="D21780" s="29">
        <v>46249.697916666664</v>
      </c>
      <c r="E21780" s="15" t="str">
        <f>IF(AND($B$6=NB!$A$17,$B$8&gt;0),'Ersparnisberechnung Sommertarif'!$B$8*SLP!C21760,"")</f>
        <v/>
      </c>
    </row>
    <row r="21781" spans="1:5" x14ac:dyDescent="0.3">
      <c r="A21781" s="25">
        <v>46249</v>
      </c>
      <c r="B21781" s="31">
        <v>0.70833333333333337</v>
      </c>
      <c r="C21781" s="46"/>
      <c r="D21781" s="29">
        <v>46249.708333333336</v>
      </c>
      <c r="E21781" s="15" t="str">
        <f>IF(AND($B$6=NB!$A$17,$B$8&gt;0),'Ersparnisberechnung Sommertarif'!$B$8*SLP!C21761,"")</f>
        <v/>
      </c>
    </row>
    <row r="21782" spans="1:5" x14ac:dyDescent="0.3">
      <c r="A21782" s="25">
        <v>46249</v>
      </c>
      <c r="B21782" s="31">
        <v>0.71875</v>
      </c>
      <c r="C21782" s="46"/>
      <c r="D21782" s="29">
        <v>46249.71875</v>
      </c>
      <c r="E21782" s="15" t="str">
        <f>IF(AND($B$6=NB!$A$17,$B$8&gt;0),'Ersparnisberechnung Sommertarif'!$B$8*SLP!C21762,"")</f>
        <v/>
      </c>
    </row>
    <row r="21783" spans="1:5" x14ac:dyDescent="0.3">
      <c r="A21783" s="25">
        <v>46249</v>
      </c>
      <c r="B21783" s="31">
        <v>0.72916666666666663</v>
      </c>
      <c r="C21783" s="46"/>
      <c r="D21783" s="29">
        <v>46249.729166666664</v>
      </c>
      <c r="E21783" s="15" t="str">
        <f>IF(AND($B$6=NB!$A$17,$B$8&gt;0),'Ersparnisberechnung Sommertarif'!$B$8*SLP!C21763,"")</f>
        <v/>
      </c>
    </row>
    <row r="21784" spans="1:5" x14ac:dyDescent="0.3">
      <c r="A21784" s="25">
        <v>46249</v>
      </c>
      <c r="B21784" s="31">
        <v>0.73958333333333337</v>
      </c>
      <c r="C21784" s="46"/>
      <c r="D21784" s="29">
        <v>46249.739583333336</v>
      </c>
      <c r="E21784" s="15" t="str">
        <f>IF(AND($B$6=NB!$A$17,$B$8&gt;0),'Ersparnisberechnung Sommertarif'!$B$8*SLP!C21764,"")</f>
        <v/>
      </c>
    </row>
    <row r="21785" spans="1:5" x14ac:dyDescent="0.3">
      <c r="A21785" s="25">
        <v>46249</v>
      </c>
      <c r="B21785" s="31">
        <v>0.75</v>
      </c>
      <c r="C21785" s="46"/>
      <c r="D21785" s="29">
        <v>46249.75</v>
      </c>
      <c r="E21785" s="15" t="str">
        <f>IF(AND($B$6=NB!$A$17,$B$8&gt;0),'Ersparnisberechnung Sommertarif'!$B$8*SLP!C21765,"")</f>
        <v/>
      </c>
    </row>
    <row r="21786" spans="1:5" x14ac:dyDescent="0.3">
      <c r="A21786" s="25">
        <v>46249</v>
      </c>
      <c r="B21786" s="31">
        <v>0.76041666666666663</v>
      </c>
      <c r="C21786" s="46"/>
      <c r="D21786" s="29">
        <v>46249.760416666664</v>
      </c>
      <c r="E21786" s="15" t="str">
        <f>IF(AND($B$6=NB!$A$17,$B$8&gt;0),'Ersparnisberechnung Sommertarif'!$B$8*SLP!C21766,"")</f>
        <v/>
      </c>
    </row>
    <row r="21787" spans="1:5" x14ac:dyDescent="0.3">
      <c r="A21787" s="25">
        <v>46249</v>
      </c>
      <c r="B21787" s="31">
        <v>0.77083333333333337</v>
      </c>
      <c r="C21787" s="46"/>
      <c r="D21787" s="29">
        <v>46249.770833333336</v>
      </c>
      <c r="E21787" s="15" t="str">
        <f>IF(AND($B$6=NB!$A$17,$B$8&gt;0),'Ersparnisberechnung Sommertarif'!$B$8*SLP!C21767,"")</f>
        <v/>
      </c>
    </row>
    <row r="21788" spans="1:5" x14ac:dyDescent="0.3">
      <c r="A21788" s="25">
        <v>46249</v>
      </c>
      <c r="B21788" s="31">
        <v>0.78125</v>
      </c>
      <c r="C21788" s="46"/>
      <c r="D21788" s="29">
        <v>46249.78125</v>
      </c>
      <c r="E21788" s="15" t="str">
        <f>IF(AND($B$6=NB!$A$17,$B$8&gt;0),'Ersparnisberechnung Sommertarif'!$B$8*SLP!C21768,"")</f>
        <v/>
      </c>
    </row>
    <row r="21789" spans="1:5" x14ac:dyDescent="0.3">
      <c r="A21789" s="25">
        <v>46249</v>
      </c>
      <c r="B21789" s="31">
        <v>0.79166666666666663</v>
      </c>
      <c r="C21789" s="46"/>
      <c r="D21789" s="29">
        <v>46249.791666666664</v>
      </c>
      <c r="E21789" s="15" t="str">
        <f>IF(AND($B$6=NB!$A$17,$B$8&gt;0),'Ersparnisberechnung Sommertarif'!$B$8*SLP!C21769,"")</f>
        <v/>
      </c>
    </row>
    <row r="21790" spans="1:5" x14ac:dyDescent="0.3">
      <c r="A21790" s="25">
        <v>46249</v>
      </c>
      <c r="B21790" s="31">
        <v>0.80208333333333337</v>
      </c>
      <c r="C21790" s="46"/>
      <c r="D21790" s="29">
        <v>46249.802083333336</v>
      </c>
      <c r="E21790" s="15" t="str">
        <f>IF(AND($B$6=NB!$A$17,$B$8&gt;0),'Ersparnisberechnung Sommertarif'!$B$8*SLP!C21770,"")</f>
        <v/>
      </c>
    </row>
    <row r="21791" spans="1:5" x14ac:dyDescent="0.3">
      <c r="A21791" s="25">
        <v>46249</v>
      </c>
      <c r="B21791" s="31">
        <v>0.8125</v>
      </c>
      <c r="C21791" s="46"/>
      <c r="D21791" s="29">
        <v>46249.8125</v>
      </c>
      <c r="E21791" s="15" t="str">
        <f>IF(AND($B$6=NB!$A$17,$B$8&gt;0),'Ersparnisberechnung Sommertarif'!$B$8*SLP!C21771,"")</f>
        <v/>
      </c>
    </row>
    <row r="21792" spans="1:5" x14ac:dyDescent="0.3">
      <c r="A21792" s="25">
        <v>46249</v>
      </c>
      <c r="B21792" s="31">
        <v>0.82291666666666663</v>
      </c>
      <c r="C21792" s="46"/>
      <c r="D21792" s="29">
        <v>46249.822916666664</v>
      </c>
      <c r="E21792" s="15" t="str">
        <f>IF(AND($B$6=NB!$A$17,$B$8&gt;0),'Ersparnisberechnung Sommertarif'!$B$8*SLP!C21772,"")</f>
        <v/>
      </c>
    </row>
    <row r="21793" spans="1:5" x14ac:dyDescent="0.3">
      <c r="A21793" s="25">
        <v>46249</v>
      </c>
      <c r="B21793" s="31">
        <v>0.83333333333333337</v>
      </c>
      <c r="C21793" s="46"/>
      <c r="D21793" s="29">
        <v>46249.833333333336</v>
      </c>
      <c r="E21793" s="15" t="str">
        <f>IF(AND($B$6=NB!$A$17,$B$8&gt;0),'Ersparnisberechnung Sommertarif'!$B$8*SLP!C21773,"")</f>
        <v/>
      </c>
    </row>
    <row r="21794" spans="1:5" x14ac:dyDescent="0.3">
      <c r="A21794" s="25">
        <v>46249</v>
      </c>
      <c r="B21794" s="31">
        <v>0.84375</v>
      </c>
      <c r="C21794" s="46"/>
      <c r="D21794" s="29">
        <v>46249.84375</v>
      </c>
      <c r="E21794" s="15" t="str">
        <f>IF(AND($B$6=NB!$A$17,$B$8&gt;0),'Ersparnisberechnung Sommertarif'!$B$8*SLP!C21774,"")</f>
        <v/>
      </c>
    </row>
    <row r="21795" spans="1:5" x14ac:dyDescent="0.3">
      <c r="A21795" s="25">
        <v>46249</v>
      </c>
      <c r="B21795" s="31">
        <v>0.85416666666666663</v>
      </c>
      <c r="C21795" s="46"/>
      <c r="D21795" s="29">
        <v>46249.854166666664</v>
      </c>
      <c r="E21795" s="15" t="str">
        <f>IF(AND($B$6=NB!$A$17,$B$8&gt;0),'Ersparnisberechnung Sommertarif'!$B$8*SLP!C21775,"")</f>
        <v/>
      </c>
    </row>
    <row r="21796" spans="1:5" x14ac:dyDescent="0.3">
      <c r="A21796" s="25">
        <v>46249</v>
      </c>
      <c r="B21796" s="31">
        <v>0.86458333333333337</v>
      </c>
      <c r="C21796" s="46"/>
      <c r="D21796" s="29">
        <v>46249.864583333336</v>
      </c>
      <c r="E21796" s="15" t="str">
        <f>IF(AND($B$6=NB!$A$17,$B$8&gt;0),'Ersparnisberechnung Sommertarif'!$B$8*SLP!C21776,"")</f>
        <v/>
      </c>
    </row>
    <row r="21797" spans="1:5" x14ac:dyDescent="0.3">
      <c r="A21797" s="25">
        <v>46249</v>
      </c>
      <c r="B21797" s="31">
        <v>0.875</v>
      </c>
      <c r="C21797" s="46"/>
      <c r="D21797" s="29">
        <v>46249.875</v>
      </c>
      <c r="E21797" s="15" t="str">
        <f>IF(AND($B$6=NB!$A$17,$B$8&gt;0),'Ersparnisberechnung Sommertarif'!$B$8*SLP!C21777,"")</f>
        <v/>
      </c>
    </row>
    <row r="21798" spans="1:5" x14ac:dyDescent="0.3">
      <c r="A21798" s="25">
        <v>46249</v>
      </c>
      <c r="B21798" s="31">
        <v>0.88541666666666663</v>
      </c>
      <c r="C21798" s="46"/>
      <c r="D21798" s="29">
        <v>46249.885416666664</v>
      </c>
      <c r="E21798" s="15" t="str">
        <f>IF(AND($B$6=NB!$A$17,$B$8&gt;0),'Ersparnisberechnung Sommertarif'!$B$8*SLP!C21778,"")</f>
        <v/>
      </c>
    </row>
    <row r="21799" spans="1:5" x14ac:dyDescent="0.3">
      <c r="A21799" s="25">
        <v>46249</v>
      </c>
      <c r="B21799" s="31">
        <v>0.89583333333333337</v>
      </c>
      <c r="C21799" s="46"/>
      <c r="D21799" s="29">
        <v>46249.895833333336</v>
      </c>
      <c r="E21799" s="15" t="str">
        <f>IF(AND($B$6=NB!$A$17,$B$8&gt;0),'Ersparnisberechnung Sommertarif'!$B$8*SLP!C21779,"")</f>
        <v/>
      </c>
    </row>
    <row r="21800" spans="1:5" x14ac:dyDescent="0.3">
      <c r="A21800" s="25">
        <v>46249</v>
      </c>
      <c r="B21800" s="31">
        <v>0.90625</v>
      </c>
      <c r="C21800" s="46"/>
      <c r="D21800" s="29">
        <v>46249.90625</v>
      </c>
      <c r="E21800" s="15" t="str">
        <f>IF(AND($B$6=NB!$A$17,$B$8&gt;0),'Ersparnisberechnung Sommertarif'!$B$8*SLP!C21780,"")</f>
        <v/>
      </c>
    </row>
    <row r="21801" spans="1:5" x14ac:dyDescent="0.3">
      <c r="A21801" s="25">
        <v>46249</v>
      </c>
      <c r="B21801" s="31">
        <v>0.91666666666666663</v>
      </c>
      <c r="C21801" s="46"/>
      <c r="D21801" s="29">
        <v>46249.916666666664</v>
      </c>
      <c r="E21801" s="15" t="str">
        <f>IF(AND($B$6=NB!$A$17,$B$8&gt;0),'Ersparnisberechnung Sommertarif'!$B$8*SLP!C21781,"")</f>
        <v/>
      </c>
    </row>
    <row r="21802" spans="1:5" x14ac:dyDescent="0.3">
      <c r="A21802" s="25">
        <v>46249</v>
      </c>
      <c r="B21802" s="31">
        <v>0.92708333333333337</v>
      </c>
      <c r="C21802" s="46"/>
      <c r="D21802" s="29">
        <v>46249.927083333336</v>
      </c>
      <c r="E21802" s="15" t="str">
        <f>IF(AND($B$6=NB!$A$17,$B$8&gt;0),'Ersparnisberechnung Sommertarif'!$B$8*SLP!C21782,"")</f>
        <v/>
      </c>
    </row>
    <row r="21803" spans="1:5" x14ac:dyDescent="0.3">
      <c r="A21803" s="25">
        <v>46249</v>
      </c>
      <c r="B21803" s="31">
        <v>0.9375</v>
      </c>
      <c r="C21803" s="46"/>
      <c r="D21803" s="29">
        <v>46249.9375</v>
      </c>
      <c r="E21803" s="15" t="str">
        <f>IF(AND($B$6=NB!$A$17,$B$8&gt;0),'Ersparnisberechnung Sommertarif'!$B$8*SLP!C21783,"")</f>
        <v/>
      </c>
    </row>
    <row r="21804" spans="1:5" x14ac:dyDescent="0.3">
      <c r="A21804" s="25">
        <v>46249</v>
      </c>
      <c r="B21804" s="31">
        <v>0.94791666666666663</v>
      </c>
      <c r="C21804" s="46"/>
      <c r="D21804" s="29">
        <v>46249.947916666664</v>
      </c>
      <c r="E21804" s="15" t="str">
        <f>IF(AND($B$6=NB!$A$17,$B$8&gt;0),'Ersparnisberechnung Sommertarif'!$B$8*SLP!C21784,"")</f>
        <v/>
      </c>
    </row>
    <row r="21805" spans="1:5" x14ac:dyDescent="0.3">
      <c r="A21805" s="25">
        <v>46249</v>
      </c>
      <c r="B21805" s="31">
        <v>0.95833333333333337</v>
      </c>
      <c r="C21805" s="46"/>
      <c r="D21805" s="29">
        <v>46249.958333333336</v>
      </c>
      <c r="E21805" s="15" t="str">
        <f>IF(AND($B$6=NB!$A$17,$B$8&gt;0),'Ersparnisberechnung Sommertarif'!$B$8*SLP!C21785,"")</f>
        <v/>
      </c>
    </row>
    <row r="21806" spans="1:5" x14ac:dyDescent="0.3">
      <c r="A21806" s="25">
        <v>46249</v>
      </c>
      <c r="B21806" s="31">
        <v>0.96875</v>
      </c>
      <c r="C21806" s="46"/>
      <c r="D21806" s="29">
        <v>46249.96875</v>
      </c>
      <c r="E21806" s="15" t="str">
        <f>IF(AND($B$6=NB!$A$17,$B$8&gt;0),'Ersparnisberechnung Sommertarif'!$B$8*SLP!C21786,"")</f>
        <v/>
      </c>
    </row>
    <row r="21807" spans="1:5" x14ac:dyDescent="0.3">
      <c r="A21807" s="25">
        <v>46249</v>
      </c>
      <c r="B21807" s="31">
        <v>0.97916666666666663</v>
      </c>
      <c r="C21807" s="46"/>
      <c r="D21807" s="29">
        <v>46249.979166666664</v>
      </c>
      <c r="E21807" s="15" t="str">
        <f>IF(AND($B$6=NB!$A$17,$B$8&gt;0),'Ersparnisberechnung Sommertarif'!$B$8*SLP!C21787,"")</f>
        <v/>
      </c>
    </row>
    <row r="21808" spans="1:5" x14ac:dyDescent="0.3">
      <c r="A21808" s="25">
        <v>46249</v>
      </c>
      <c r="B21808" s="31">
        <v>0.98958333333333337</v>
      </c>
      <c r="C21808" s="46"/>
      <c r="D21808" s="29">
        <v>46249.989583333336</v>
      </c>
      <c r="E21808" s="15" t="str">
        <f>IF(AND($B$6=NB!$A$17,$B$8&gt;0),'Ersparnisberechnung Sommertarif'!$B$8*SLP!C21788,"")</f>
        <v/>
      </c>
    </row>
    <row r="21809" spans="1:5" x14ac:dyDescent="0.3">
      <c r="A21809" s="25">
        <v>46250</v>
      </c>
      <c r="B21809" s="31">
        <v>0</v>
      </c>
      <c r="C21809" s="46"/>
      <c r="D21809" s="29">
        <v>46250</v>
      </c>
      <c r="E21809" s="15" t="str">
        <f>IF(AND($B$6=NB!$A$17,$B$8&gt;0),'Ersparnisberechnung Sommertarif'!$B$8*SLP!C21789,"")</f>
        <v/>
      </c>
    </row>
    <row r="21810" spans="1:5" x14ac:dyDescent="0.3">
      <c r="A21810" s="25">
        <v>46250</v>
      </c>
      <c r="B21810" s="31">
        <v>1.0416666666666666E-2</v>
      </c>
      <c r="C21810" s="46"/>
      <c r="D21810" s="29">
        <v>46250.010416666664</v>
      </c>
      <c r="E21810" s="15" t="str">
        <f>IF(AND($B$6=NB!$A$17,$B$8&gt;0),'Ersparnisberechnung Sommertarif'!$B$8*SLP!C21790,"")</f>
        <v/>
      </c>
    </row>
    <row r="21811" spans="1:5" x14ac:dyDescent="0.3">
      <c r="A21811" s="25">
        <v>46250</v>
      </c>
      <c r="B21811" s="31">
        <v>2.0833333333333332E-2</v>
      </c>
      <c r="C21811" s="46"/>
      <c r="D21811" s="29">
        <v>46250.020833333336</v>
      </c>
      <c r="E21811" s="15" t="str">
        <f>IF(AND($B$6=NB!$A$17,$B$8&gt;0),'Ersparnisberechnung Sommertarif'!$B$8*SLP!C21791,"")</f>
        <v/>
      </c>
    </row>
    <row r="21812" spans="1:5" x14ac:dyDescent="0.3">
      <c r="A21812" s="25">
        <v>46250</v>
      </c>
      <c r="B21812" s="31">
        <v>3.125E-2</v>
      </c>
      <c r="C21812" s="46"/>
      <c r="D21812" s="29">
        <v>46250.03125</v>
      </c>
      <c r="E21812" s="15" t="str">
        <f>IF(AND($B$6=NB!$A$17,$B$8&gt;0),'Ersparnisberechnung Sommertarif'!$B$8*SLP!C21792,"")</f>
        <v/>
      </c>
    </row>
    <row r="21813" spans="1:5" x14ac:dyDescent="0.3">
      <c r="A21813" s="25">
        <v>46250</v>
      </c>
      <c r="B21813" s="31">
        <v>4.1666666666666664E-2</v>
      </c>
      <c r="C21813" s="46"/>
      <c r="D21813" s="29">
        <v>46250.041666666664</v>
      </c>
      <c r="E21813" s="15" t="str">
        <f>IF(AND($B$6=NB!$A$17,$B$8&gt;0),'Ersparnisberechnung Sommertarif'!$B$8*SLP!C21793,"")</f>
        <v/>
      </c>
    </row>
    <row r="21814" spans="1:5" x14ac:dyDescent="0.3">
      <c r="A21814" s="25">
        <v>46250</v>
      </c>
      <c r="B21814" s="31">
        <v>5.2083333333333336E-2</v>
      </c>
      <c r="C21814" s="46"/>
      <c r="D21814" s="29">
        <v>46250.052083333336</v>
      </c>
      <c r="E21814" s="15" t="str">
        <f>IF(AND($B$6=NB!$A$17,$B$8&gt;0),'Ersparnisberechnung Sommertarif'!$B$8*SLP!C21794,"")</f>
        <v/>
      </c>
    </row>
    <row r="21815" spans="1:5" x14ac:dyDescent="0.3">
      <c r="A21815" s="25">
        <v>46250</v>
      </c>
      <c r="B21815" s="31">
        <v>6.25E-2</v>
      </c>
      <c r="C21815" s="46"/>
      <c r="D21815" s="29">
        <v>46250.0625</v>
      </c>
      <c r="E21815" s="15" t="str">
        <f>IF(AND($B$6=NB!$A$17,$B$8&gt;0),'Ersparnisberechnung Sommertarif'!$B$8*SLP!C21795,"")</f>
        <v/>
      </c>
    </row>
    <row r="21816" spans="1:5" x14ac:dyDescent="0.3">
      <c r="A21816" s="25">
        <v>46250</v>
      </c>
      <c r="B21816" s="31">
        <v>7.2916666666666671E-2</v>
      </c>
      <c r="C21816" s="46"/>
      <c r="D21816" s="29">
        <v>46250.072916666664</v>
      </c>
      <c r="E21816" s="15" t="str">
        <f>IF(AND($B$6=NB!$A$17,$B$8&gt;0),'Ersparnisberechnung Sommertarif'!$B$8*SLP!C21796,"")</f>
        <v/>
      </c>
    </row>
    <row r="21817" spans="1:5" x14ac:dyDescent="0.3">
      <c r="A21817" s="25">
        <v>46250</v>
      </c>
      <c r="B21817" s="31">
        <v>8.3333333333333329E-2</v>
      </c>
      <c r="C21817" s="46"/>
      <c r="D21817" s="29">
        <v>46250.083333333336</v>
      </c>
      <c r="E21817" s="15" t="str">
        <f>IF(AND($B$6=NB!$A$17,$B$8&gt;0),'Ersparnisberechnung Sommertarif'!$B$8*SLP!C21797,"")</f>
        <v/>
      </c>
    </row>
    <row r="21818" spans="1:5" x14ac:dyDescent="0.3">
      <c r="A21818" s="25">
        <v>46250</v>
      </c>
      <c r="B21818" s="31">
        <v>9.375E-2</v>
      </c>
      <c r="C21818" s="46"/>
      <c r="D21818" s="29">
        <v>46250.09375</v>
      </c>
      <c r="E21818" s="15" t="str">
        <f>IF(AND($B$6=NB!$A$17,$B$8&gt;0),'Ersparnisberechnung Sommertarif'!$B$8*SLP!C21798,"")</f>
        <v/>
      </c>
    </row>
    <row r="21819" spans="1:5" x14ac:dyDescent="0.3">
      <c r="A21819" s="25">
        <v>46250</v>
      </c>
      <c r="B21819" s="31">
        <v>0.10416666666666667</v>
      </c>
      <c r="C21819" s="46"/>
      <c r="D21819" s="29">
        <v>46250.104166666664</v>
      </c>
      <c r="E21819" s="15" t="str">
        <f>IF(AND($B$6=NB!$A$17,$B$8&gt;0),'Ersparnisberechnung Sommertarif'!$B$8*SLP!C21799,"")</f>
        <v/>
      </c>
    </row>
    <row r="21820" spans="1:5" x14ac:dyDescent="0.3">
      <c r="A21820" s="25">
        <v>46250</v>
      </c>
      <c r="B21820" s="31">
        <v>0.11458333333333333</v>
      </c>
      <c r="C21820" s="46"/>
      <c r="D21820" s="29">
        <v>46250.114583333336</v>
      </c>
      <c r="E21820" s="15" t="str">
        <f>IF(AND($B$6=NB!$A$17,$B$8&gt;0),'Ersparnisberechnung Sommertarif'!$B$8*SLP!C21800,"")</f>
        <v/>
      </c>
    </row>
    <row r="21821" spans="1:5" x14ac:dyDescent="0.3">
      <c r="A21821" s="25">
        <v>46250</v>
      </c>
      <c r="B21821" s="31">
        <v>0.125</v>
      </c>
      <c r="C21821" s="46"/>
      <c r="D21821" s="29">
        <v>46250.125</v>
      </c>
      <c r="E21821" s="15" t="str">
        <f>IF(AND($B$6=NB!$A$17,$B$8&gt;0),'Ersparnisberechnung Sommertarif'!$B$8*SLP!C21801,"")</f>
        <v/>
      </c>
    </row>
    <row r="21822" spans="1:5" x14ac:dyDescent="0.3">
      <c r="A21822" s="25">
        <v>46250</v>
      </c>
      <c r="B21822" s="31">
        <v>0.13541666666666666</v>
      </c>
      <c r="C21822" s="46"/>
      <c r="D21822" s="29">
        <v>46250.135416666664</v>
      </c>
      <c r="E21822" s="15" t="str">
        <f>IF(AND($B$6=NB!$A$17,$B$8&gt;0),'Ersparnisberechnung Sommertarif'!$B$8*SLP!C21802,"")</f>
        <v/>
      </c>
    </row>
    <row r="21823" spans="1:5" x14ac:dyDescent="0.3">
      <c r="A21823" s="25">
        <v>46250</v>
      </c>
      <c r="B21823" s="31">
        <v>0.14583333333333334</v>
      </c>
      <c r="C21823" s="46"/>
      <c r="D21823" s="29">
        <v>46250.145833333336</v>
      </c>
      <c r="E21823" s="15" t="str">
        <f>IF(AND($B$6=NB!$A$17,$B$8&gt;0),'Ersparnisberechnung Sommertarif'!$B$8*SLP!C21803,"")</f>
        <v/>
      </c>
    </row>
    <row r="21824" spans="1:5" x14ac:dyDescent="0.3">
      <c r="A21824" s="25">
        <v>46250</v>
      </c>
      <c r="B21824" s="31">
        <v>0.15625</v>
      </c>
      <c r="C21824" s="46"/>
      <c r="D21824" s="29">
        <v>46250.15625</v>
      </c>
      <c r="E21824" s="15" t="str">
        <f>IF(AND($B$6=NB!$A$17,$B$8&gt;0),'Ersparnisberechnung Sommertarif'!$B$8*SLP!C21804,"")</f>
        <v/>
      </c>
    </row>
    <row r="21825" spans="1:5" x14ac:dyDescent="0.3">
      <c r="A21825" s="25">
        <v>46250</v>
      </c>
      <c r="B21825" s="31">
        <v>0.16666666666666666</v>
      </c>
      <c r="C21825" s="46"/>
      <c r="D21825" s="29">
        <v>46250.166666666664</v>
      </c>
      <c r="E21825" s="15" t="str">
        <f>IF(AND($B$6=NB!$A$17,$B$8&gt;0),'Ersparnisberechnung Sommertarif'!$B$8*SLP!C21805,"")</f>
        <v/>
      </c>
    </row>
    <row r="21826" spans="1:5" x14ac:dyDescent="0.3">
      <c r="A21826" s="25">
        <v>46250</v>
      </c>
      <c r="B21826" s="31">
        <v>0.17708333333333334</v>
      </c>
      <c r="C21826" s="46"/>
      <c r="D21826" s="29">
        <v>46250.177083333336</v>
      </c>
      <c r="E21826" s="15" t="str">
        <f>IF(AND($B$6=NB!$A$17,$B$8&gt;0),'Ersparnisberechnung Sommertarif'!$B$8*SLP!C21806,"")</f>
        <v/>
      </c>
    </row>
    <row r="21827" spans="1:5" x14ac:dyDescent="0.3">
      <c r="A21827" s="25">
        <v>46250</v>
      </c>
      <c r="B21827" s="31">
        <v>0.1875</v>
      </c>
      <c r="C21827" s="46"/>
      <c r="D21827" s="29">
        <v>46250.1875</v>
      </c>
      <c r="E21827" s="15" t="str">
        <f>IF(AND($B$6=NB!$A$17,$B$8&gt;0),'Ersparnisberechnung Sommertarif'!$B$8*SLP!C21807,"")</f>
        <v/>
      </c>
    </row>
    <row r="21828" spans="1:5" x14ac:dyDescent="0.3">
      <c r="A21828" s="25">
        <v>46250</v>
      </c>
      <c r="B21828" s="31">
        <v>0.19791666666666666</v>
      </c>
      <c r="C21828" s="46"/>
      <c r="D21828" s="29">
        <v>46250.197916666664</v>
      </c>
      <c r="E21828" s="15" t="str">
        <f>IF(AND($B$6=NB!$A$17,$B$8&gt;0),'Ersparnisberechnung Sommertarif'!$B$8*SLP!C21808,"")</f>
        <v/>
      </c>
    </row>
    <row r="21829" spans="1:5" x14ac:dyDescent="0.3">
      <c r="A21829" s="25">
        <v>46250</v>
      </c>
      <c r="B21829" s="31">
        <v>0.20833333333333334</v>
      </c>
      <c r="C21829" s="46"/>
      <c r="D21829" s="29">
        <v>46250.208333333336</v>
      </c>
      <c r="E21829" s="15" t="str">
        <f>IF(AND($B$6=NB!$A$17,$B$8&gt;0),'Ersparnisberechnung Sommertarif'!$B$8*SLP!C21809,"")</f>
        <v/>
      </c>
    </row>
    <row r="21830" spans="1:5" x14ac:dyDescent="0.3">
      <c r="A21830" s="25">
        <v>46250</v>
      </c>
      <c r="B21830" s="31">
        <v>0.21875</v>
      </c>
      <c r="C21830" s="46"/>
      <c r="D21830" s="29">
        <v>46250.21875</v>
      </c>
      <c r="E21830" s="15" t="str">
        <f>IF(AND($B$6=NB!$A$17,$B$8&gt;0),'Ersparnisberechnung Sommertarif'!$B$8*SLP!C21810,"")</f>
        <v/>
      </c>
    </row>
    <row r="21831" spans="1:5" x14ac:dyDescent="0.3">
      <c r="A21831" s="25">
        <v>46250</v>
      </c>
      <c r="B21831" s="31">
        <v>0.22916666666666666</v>
      </c>
      <c r="C21831" s="46"/>
      <c r="D21831" s="29">
        <v>46250.229166666664</v>
      </c>
      <c r="E21831" s="15" t="str">
        <f>IF(AND($B$6=NB!$A$17,$B$8&gt;0),'Ersparnisberechnung Sommertarif'!$B$8*SLP!C21811,"")</f>
        <v/>
      </c>
    </row>
    <row r="21832" spans="1:5" x14ac:dyDescent="0.3">
      <c r="A21832" s="25">
        <v>46250</v>
      </c>
      <c r="B21832" s="31">
        <v>0.23958333333333334</v>
      </c>
      <c r="C21832" s="46"/>
      <c r="D21832" s="29">
        <v>46250.239583333336</v>
      </c>
      <c r="E21832" s="15" t="str">
        <f>IF(AND($B$6=NB!$A$17,$B$8&gt;0),'Ersparnisberechnung Sommertarif'!$B$8*SLP!C21812,"")</f>
        <v/>
      </c>
    </row>
    <row r="21833" spans="1:5" x14ac:dyDescent="0.3">
      <c r="A21833" s="25">
        <v>46250</v>
      </c>
      <c r="B21833" s="31">
        <v>0.25</v>
      </c>
      <c r="C21833" s="46"/>
      <c r="D21833" s="29">
        <v>46250.25</v>
      </c>
      <c r="E21833" s="15" t="str">
        <f>IF(AND($B$6=NB!$A$17,$B$8&gt;0),'Ersparnisberechnung Sommertarif'!$B$8*SLP!C21813,"")</f>
        <v/>
      </c>
    </row>
    <row r="21834" spans="1:5" x14ac:dyDescent="0.3">
      <c r="A21834" s="25">
        <v>46250</v>
      </c>
      <c r="B21834" s="31">
        <v>0.26041666666666669</v>
      </c>
      <c r="C21834" s="46"/>
      <c r="D21834" s="29">
        <v>46250.260416666664</v>
      </c>
      <c r="E21834" s="15" t="str">
        <f>IF(AND($B$6=NB!$A$17,$B$8&gt;0),'Ersparnisberechnung Sommertarif'!$B$8*SLP!C21814,"")</f>
        <v/>
      </c>
    </row>
    <row r="21835" spans="1:5" x14ac:dyDescent="0.3">
      <c r="A21835" s="25">
        <v>46250</v>
      </c>
      <c r="B21835" s="31">
        <v>0.27083333333333331</v>
      </c>
      <c r="C21835" s="46"/>
      <c r="D21835" s="29">
        <v>46250.270833333336</v>
      </c>
      <c r="E21835" s="15" t="str">
        <f>IF(AND($B$6=NB!$A$17,$B$8&gt;0),'Ersparnisberechnung Sommertarif'!$B$8*SLP!C21815,"")</f>
        <v/>
      </c>
    </row>
    <row r="21836" spans="1:5" x14ac:dyDescent="0.3">
      <c r="A21836" s="25">
        <v>46250</v>
      </c>
      <c r="B21836" s="31">
        <v>0.28125</v>
      </c>
      <c r="C21836" s="46"/>
      <c r="D21836" s="29">
        <v>46250.28125</v>
      </c>
      <c r="E21836" s="15" t="str">
        <f>IF(AND($B$6=NB!$A$17,$B$8&gt;0),'Ersparnisberechnung Sommertarif'!$B$8*SLP!C21816,"")</f>
        <v/>
      </c>
    </row>
    <row r="21837" spans="1:5" x14ac:dyDescent="0.3">
      <c r="A21837" s="25">
        <v>46250</v>
      </c>
      <c r="B21837" s="31">
        <v>0.29166666666666669</v>
      </c>
      <c r="C21837" s="46"/>
      <c r="D21837" s="29">
        <v>46250.291666666664</v>
      </c>
      <c r="E21837" s="15" t="str">
        <f>IF(AND($B$6=NB!$A$17,$B$8&gt;0),'Ersparnisberechnung Sommertarif'!$B$8*SLP!C21817,"")</f>
        <v/>
      </c>
    </row>
    <row r="21838" spans="1:5" x14ac:dyDescent="0.3">
      <c r="A21838" s="25">
        <v>46250</v>
      </c>
      <c r="B21838" s="31">
        <v>0.30208333333333331</v>
      </c>
      <c r="C21838" s="46"/>
      <c r="D21838" s="29">
        <v>46250.302083333336</v>
      </c>
      <c r="E21838" s="15" t="str">
        <f>IF(AND($B$6=NB!$A$17,$B$8&gt;0),'Ersparnisberechnung Sommertarif'!$B$8*SLP!C21818,"")</f>
        <v/>
      </c>
    </row>
    <row r="21839" spans="1:5" x14ac:dyDescent="0.3">
      <c r="A21839" s="25">
        <v>46250</v>
      </c>
      <c r="B21839" s="31">
        <v>0.3125</v>
      </c>
      <c r="C21839" s="46"/>
      <c r="D21839" s="29">
        <v>46250.3125</v>
      </c>
      <c r="E21839" s="15" t="str">
        <f>IF(AND($B$6=NB!$A$17,$B$8&gt;0),'Ersparnisberechnung Sommertarif'!$B$8*SLP!C21819,"")</f>
        <v/>
      </c>
    </row>
    <row r="21840" spans="1:5" x14ac:dyDescent="0.3">
      <c r="A21840" s="25">
        <v>46250</v>
      </c>
      <c r="B21840" s="31">
        <v>0.32291666666666669</v>
      </c>
      <c r="C21840" s="46"/>
      <c r="D21840" s="29">
        <v>46250.322916666664</v>
      </c>
      <c r="E21840" s="15" t="str">
        <f>IF(AND($B$6=NB!$A$17,$B$8&gt;0),'Ersparnisberechnung Sommertarif'!$B$8*SLP!C21820,"")</f>
        <v/>
      </c>
    </row>
    <row r="21841" spans="1:5" x14ac:dyDescent="0.3">
      <c r="A21841" s="25">
        <v>46250</v>
      </c>
      <c r="B21841" s="31">
        <v>0.33333333333333331</v>
      </c>
      <c r="C21841" s="46"/>
      <c r="D21841" s="29">
        <v>46250.333333333336</v>
      </c>
      <c r="E21841" s="15" t="str">
        <f>IF(AND($B$6=NB!$A$17,$B$8&gt;0),'Ersparnisberechnung Sommertarif'!$B$8*SLP!C21821,"")</f>
        <v/>
      </c>
    </row>
    <row r="21842" spans="1:5" x14ac:dyDescent="0.3">
      <c r="A21842" s="25">
        <v>46250</v>
      </c>
      <c r="B21842" s="31">
        <v>0.34375</v>
      </c>
      <c r="C21842" s="46"/>
      <c r="D21842" s="29">
        <v>46250.34375</v>
      </c>
      <c r="E21842" s="15" t="str">
        <f>IF(AND($B$6=NB!$A$17,$B$8&gt;0),'Ersparnisberechnung Sommertarif'!$B$8*SLP!C21822,"")</f>
        <v/>
      </c>
    </row>
    <row r="21843" spans="1:5" x14ac:dyDescent="0.3">
      <c r="A21843" s="25">
        <v>46250</v>
      </c>
      <c r="B21843" s="31">
        <v>0.35416666666666669</v>
      </c>
      <c r="C21843" s="46"/>
      <c r="D21843" s="29">
        <v>46250.354166666664</v>
      </c>
      <c r="E21843" s="15" t="str">
        <f>IF(AND($B$6=NB!$A$17,$B$8&gt;0),'Ersparnisberechnung Sommertarif'!$B$8*SLP!C21823,"")</f>
        <v/>
      </c>
    </row>
    <row r="21844" spans="1:5" x14ac:dyDescent="0.3">
      <c r="A21844" s="25">
        <v>46250</v>
      </c>
      <c r="B21844" s="31">
        <v>0.36458333333333331</v>
      </c>
      <c r="C21844" s="46"/>
      <c r="D21844" s="29">
        <v>46250.364583333336</v>
      </c>
      <c r="E21844" s="15" t="str">
        <f>IF(AND($B$6=NB!$A$17,$B$8&gt;0),'Ersparnisberechnung Sommertarif'!$B$8*SLP!C21824,"")</f>
        <v/>
      </c>
    </row>
    <row r="21845" spans="1:5" x14ac:dyDescent="0.3">
      <c r="A21845" s="25">
        <v>46250</v>
      </c>
      <c r="B21845" s="31">
        <v>0.375</v>
      </c>
      <c r="C21845" s="46"/>
      <c r="D21845" s="29">
        <v>46250.375</v>
      </c>
      <c r="E21845" s="15" t="str">
        <f>IF(AND($B$6=NB!$A$17,$B$8&gt;0),'Ersparnisberechnung Sommertarif'!$B$8*SLP!C21825,"")</f>
        <v/>
      </c>
    </row>
    <row r="21846" spans="1:5" x14ac:dyDescent="0.3">
      <c r="A21846" s="25">
        <v>46250</v>
      </c>
      <c r="B21846" s="31">
        <v>0.38541666666666669</v>
      </c>
      <c r="C21846" s="46"/>
      <c r="D21846" s="29">
        <v>46250.385416666664</v>
      </c>
      <c r="E21846" s="15" t="str">
        <f>IF(AND($B$6=NB!$A$17,$B$8&gt;0),'Ersparnisberechnung Sommertarif'!$B$8*SLP!C21826,"")</f>
        <v/>
      </c>
    </row>
    <row r="21847" spans="1:5" x14ac:dyDescent="0.3">
      <c r="A21847" s="25">
        <v>46250</v>
      </c>
      <c r="B21847" s="31">
        <v>0.39583333333333331</v>
      </c>
      <c r="C21847" s="46"/>
      <c r="D21847" s="29">
        <v>46250.395833333336</v>
      </c>
      <c r="E21847" s="15" t="str">
        <f>IF(AND($B$6=NB!$A$17,$B$8&gt;0),'Ersparnisberechnung Sommertarif'!$B$8*SLP!C21827,"")</f>
        <v/>
      </c>
    </row>
    <row r="21848" spans="1:5" x14ac:dyDescent="0.3">
      <c r="A21848" s="25">
        <v>46250</v>
      </c>
      <c r="B21848" s="31">
        <v>0.40625</v>
      </c>
      <c r="C21848" s="46"/>
      <c r="D21848" s="29">
        <v>46250.40625</v>
      </c>
      <c r="E21848" s="15" t="str">
        <f>IF(AND($B$6=NB!$A$17,$B$8&gt;0),'Ersparnisberechnung Sommertarif'!$B$8*SLP!C21828,"")</f>
        <v/>
      </c>
    </row>
    <row r="21849" spans="1:5" x14ac:dyDescent="0.3">
      <c r="A21849" s="25">
        <v>46250</v>
      </c>
      <c r="B21849" s="31">
        <v>0.41666666666666669</v>
      </c>
      <c r="C21849" s="46"/>
      <c r="D21849" s="29">
        <v>46250.416666666664</v>
      </c>
      <c r="E21849" s="15" t="str">
        <f>IF(AND($B$6=NB!$A$17,$B$8&gt;0),'Ersparnisberechnung Sommertarif'!$B$8*SLP!C21829,"")</f>
        <v/>
      </c>
    </row>
    <row r="21850" spans="1:5" x14ac:dyDescent="0.3">
      <c r="A21850" s="25">
        <v>46250</v>
      </c>
      <c r="B21850" s="31">
        <v>0.42708333333333331</v>
      </c>
      <c r="C21850" s="46"/>
      <c r="D21850" s="29">
        <v>46250.427083333336</v>
      </c>
      <c r="E21850" s="15" t="str">
        <f>IF(AND($B$6=NB!$A$17,$B$8&gt;0),'Ersparnisberechnung Sommertarif'!$B$8*SLP!C21830,"")</f>
        <v/>
      </c>
    </row>
    <row r="21851" spans="1:5" x14ac:dyDescent="0.3">
      <c r="A21851" s="25">
        <v>46250</v>
      </c>
      <c r="B21851" s="31">
        <v>0.4375</v>
      </c>
      <c r="C21851" s="46"/>
      <c r="D21851" s="29">
        <v>46250.4375</v>
      </c>
      <c r="E21851" s="15" t="str">
        <f>IF(AND($B$6=NB!$A$17,$B$8&gt;0),'Ersparnisberechnung Sommertarif'!$B$8*SLP!C21831,"")</f>
        <v/>
      </c>
    </row>
    <row r="21852" spans="1:5" x14ac:dyDescent="0.3">
      <c r="A21852" s="25">
        <v>46250</v>
      </c>
      <c r="B21852" s="31">
        <v>0.44791666666666669</v>
      </c>
      <c r="C21852" s="46"/>
      <c r="D21852" s="29">
        <v>46250.447916666664</v>
      </c>
      <c r="E21852" s="15" t="str">
        <f>IF(AND($B$6=NB!$A$17,$B$8&gt;0),'Ersparnisberechnung Sommertarif'!$B$8*SLP!C21832,"")</f>
        <v/>
      </c>
    </row>
    <row r="21853" spans="1:5" x14ac:dyDescent="0.3">
      <c r="A21853" s="25">
        <v>46250</v>
      </c>
      <c r="B21853" s="31">
        <v>0.45833333333333331</v>
      </c>
      <c r="C21853" s="46"/>
      <c r="D21853" s="29">
        <v>46250.458333333336</v>
      </c>
      <c r="E21853" s="15" t="str">
        <f>IF(AND($B$6=NB!$A$17,$B$8&gt;0),'Ersparnisberechnung Sommertarif'!$B$8*SLP!C21833,"")</f>
        <v/>
      </c>
    </row>
    <row r="21854" spans="1:5" x14ac:dyDescent="0.3">
      <c r="A21854" s="25">
        <v>46250</v>
      </c>
      <c r="B21854" s="31">
        <v>0.46875</v>
      </c>
      <c r="C21854" s="46"/>
      <c r="D21854" s="29">
        <v>46250.46875</v>
      </c>
      <c r="E21854" s="15" t="str">
        <f>IF(AND($B$6=NB!$A$17,$B$8&gt;0),'Ersparnisberechnung Sommertarif'!$B$8*SLP!C21834,"")</f>
        <v/>
      </c>
    </row>
    <row r="21855" spans="1:5" x14ac:dyDescent="0.3">
      <c r="A21855" s="25">
        <v>46250</v>
      </c>
      <c r="B21855" s="31">
        <v>0.47916666666666669</v>
      </c>
      <c r="C21855" s="46"/>
      <c r="D21855" s="29">
        <v>46250.479166666664</v>
      </c>
      <c r="E21855" s="15" t="str">
        <f>IF(AND($B$6=NB!$A$17,$B$8&gt;0),'Ersparnisberechnung Sommertarif'!$B$8*SLP!C21835,"")</f>
        <v/>
      </c>
    </row>
    <row r="21856" spans="1:5" x14ac:dyDescent="0.3">
      <c r="A21856" s="25">
        <v>46250</v>
      </c>
      <c r="B21856" s="31">
        <v>0.48958333333333331</v>
      </c>
      <c r="C21856" s="46"/>
      <c r="D21856" s="29">
        <v>46250.489583333336</v>
      </c>
      <c r="E21856" s="15" t="str">
        <f>IF(AND($B$6=NB!$A$17,$B$8&gt;0),'Ersparnisberechnung Sommertarif'!$B$8*SLP!C21836,"")</f>
        <v/>
      </c>
    </row>
    <row r="21857" spans="1:5" x14ac:dyDescent="0.3">
      <c r="A21857" s="25">
        <v>46250</v>
      </c>
      <c r="B21857" s="31">
        <v>0.5</v>
      </c>
      <c r="C21857" s="46"/>
      <c r="D21857" s="29">
        <v>46250.5</v>
      </c>
      <c r="E21857" s="15" t="str">
        <f>IF(AND($B$6=NB!$A$17,$B$8&gt;0),'Ersparnisberechnung Sommertarif'!$B$8*SLP!C21837,"")</f>
        <v/>
      </c>
    </row>
    <row r="21858" spans="1:5" x14ac:dyDescent="0.3">
      <c r="A21858" s="25">
        <v>46250</v>
      </c>
      <c r="B21858" s="31">
        <v>0.51041666666666663</v>
      </c>
      <c r="C21858" s="46"/>
      <c r="D21858" s="29">
        <v>46250.510416666664</v>
      </c>
      <c r="E21858" s="15" t="str">
        <f>IF(AND($B$6=NB!$A$17,$B$8&gt;0),'Ersparnisberechnung Sommertarif'!$B$8*SLP!C21838,"")</f>
        <v/>
      </c>
    </row>
    <row r="21859" spans="1:5" x14ac:dyDescent="0.3">
      <c r="A21859" s="25">
        <v>46250</v>
      </c>
      <c r="B21859" s="31">
        <v>0.52083333333333337</v>
      </c>
      <c r="C21859" s="46"/>
      <c r="D21859" s="29">
        <v>46250.520833333336</v>
      </c>
      <c r="E21859" s="15" t="str">
        <f>IF(AND($B$6=NB!$A$17,$B$8&gt;0),'Ersparnisberechnung Sommertarif'!$B$8*SLP!C21839,"")</f>
        <v/>
      </c>
    </row>
    <row r="21860" spans="1:5" x14ac:dyDescent="0.3">
      <c r="A21860" s="25">
        <v>46250</v>
      </c>
      <c r="B21860" s="31">
        <v>0.53125</v>
      </c>
      <c r="C21860" s="46"/>
      <c r="D21860" s="29">
        <v>46250.53125</v>
      </c>
      <c r="E21860" s="15" t="str">
        <f>IF(AND($B$6=NB!$A$17,$B$8&gt;0),'Ersparnisberechnung Sommertarif'!$B$8*SLP!C21840,"")</f>
        <v/>
      </c>
    </row>
    <row r="21861" spans="1:5" x14ac:dyDescent="0.3">
      <c r="A21861" s="25">
        <v>46250</v>
      </c>
      <c r="B21861" s="31">
        <v>0.54166666666666663</v>
      </c>
      <c r="C21861" s="46"/>
      <c r="D21861" s="29">
        <v>46250.541666666664</v>
      </c>
      <c r="E21861" s="15" t="str">
        <f>IF(AND($B$6=NB!$A$17,$B$8&gt;0),'Ersparnisberechnung Sommertarif'!$B$8*SLP!C21841,"")</f>
        <v/>
      </c>
    </row>
    <row r="21862" spans="1:5" x14ac:dyDescent="0.3">
      <c r="A21862" s="25">
        <v>46250</v>
      </c>
      <c r="B21862" s="31">
        <v>0.55208333333333337</v>
      </c>
      <c r="C21862" s="46"/>
      <c r="D21862" s="29">
        <v>46250.552083333336</v>
      </c>
      <c r="E21862" s="15" t="str">
        <f>IF(AND($B$6=NB!$A$17,$B$8&gt;0),'Ersparnisberechnung Sommertarif'!$B$8*SLP!C21842,"")</f>
        <v/>
      </c>
    </row>
    <row r="21863" spans="1:5" x14ac:dyDescent="0.3">
      <c r="A21863" s="25">
        <v>46250</v>
      </c>
      <c r="B21863" s="31">
        <v>0.5625</v>
      </c>
      <c r="C21863" s="46"/>
      <c r="D21863" s="29">
        <v>46250.5625</v>
      </c>
      <c r="E21863" s="15" t="str">
        <f>IF(AND($B$6=NB!$A$17,$B$8&gt;0),'Ersparnisberechnung Sommertarif'!$B$8*SLP!C21843,"")</f>
        <v/>
      </c>
    </row>
    <row r="21864" spans="1:5" x14ac:dyDescent="0.3">
      <c r="A21864" s="25">
        <v>46250</v>
      </c>
      <c r="B21864" s="31">
        <v>0.57291666666666663</v>
      </c>
      <c r="C21864" s="46"/>
      <c r="D21864" s="29">
        <v>46250.572916666664</v>
      </c>
      <c r="E21864" s="15" t="str">
        <f>IF(AND($B$6=NB!$A$17,$B$8&gt;0),'Ersparnisberechnung Sommertarif'!$B$8*SLP!C21844,"")</f>
        <v/>
      </c>
    </row>
    <row r="21865" spans="1:5" x14ac:dyDescent="0.3">
      <c r="A21865" s="25">
        <v>46250</v>
      </c>
      <c r="B21865" s="31">
        <v>0.58333333333333337</v>
      </c>
      <c r="C21865" s="46"/>
      <c r="D21865" s="29">
        <v>46250.583333333336</v>
      </c>
      <c r="E21865" s="15" t="str">
        <f>IF(AND($B$6=NB!$A$17,$B$8&gt;0),'Ersparnisberechnung Sommertarif'!$B$8*SLP!C21845,"")</f>
        <v/>
      </c>
    </row>
    <row r="21866" spans="1:5" x14ac:dyDescent="0.3">
      <c r="A21866" s="25">
        <v>46250</v>
      </c>
      <c r="B21866" s="31">
        <v>0.59375</v>
      </c>
      <c r="C21866" s="46"/>
      <c r="D21866" s="29">
        <v>46250.59375</v>
      </c>
      <c r="E21866" s="15" t="str">
        <f>IF(AND($B$6=NB!$A$17,$B$8&gt;0),'Ersparnisberechnung Sommertarif'!$B$8*SLP!C21846,"")</f>
        <v/>
      </c>
    </row>
    <row r="21867" spans="1:5" x14ac:dyDescent="0.3">
      <c r="A21867" s="25">
        <v>46250</v>
      </c>
      <c r="B21867" s="31">
        <v>0.60416666666666663</v>
      </c>
      <c r="C21867" s="46"/>
      <c r="D21867" s="29">
        <v>46250.604166666664</v>
      </c>
      <c r="E21867" s="15" t="str">
        <f>IF(AND($B$6=NB!$A$17,$B$8&gt;0),'Ersparnisberechnung Sommertarif'!$B$8*SLP!C21847,"")</f>
        <v/>
      </c>
    </row>
    <row r="21868" spans="1:5" x14ac:dyDescent="0.3">
      <c r="A21868" s="25">
        <v>46250</v>
      </c>
      <c r="B21868" s="31">
        <v>0.61458333333333337</v>
      </c>
      <c r="C21868" s="46"/>
      <c r="D21868" s="29">
        <v>46250.614583333336</v>
      </c>
      <c r="E21868" s="15" t="str">
        <f>IF(AND($B$6=NB!$A$17,$B$8&gt;0),'Ersparnisberechnung Sommertarif'!$B$8*SLP!C21848,"")</f>
        <v/>
      </c>
    </row>
    <row r="21869" spans="1:5" x14ac:dyDescent="0.3">
      <c r="A21869" s="25">
        <v>46250</v>
      </c>
      <c r="B21869" s="31">
        <v>0.625</v>
      </c>
      <c r="C21869" s="46"/>
      <c r="D21869" s="29">
        <v>46250.625</v>
      </c>
      <c r="E21869" s="15" t="str">
        <f>IF(AND($B$6=NB!$A$17,$B$8&gt;0),'Ersparnisberechnung Sommertarif'!$B$8*SLP!C21849,"")</f>
        <v/>
      </c>
    </row>
    <row r="21870" spans="1:5" x14ac:dyDescent="0.3">
      <c r="A21870" s="25">
        <v>46250</v>
      </c>
      <c r="B21870" s="31">
        <v>0.63541666666666663</v>
      </c>
      <c r="C21870" s="46"/>
      <c r="D21870" s="29">
        <v>46250.635416666664</v>
      </c>
      <c r="E21870" s="15" t="str">
        <f>IF(AND($B$6=NB!$A$17,$B$8&gt;0),'Ersparnisberechnung Sommertarif'!$B$8*SLP!C21850,"")</f>
        <v/>
      </c>
    </row>
    <row r="21871" spans="1:5" x14ac:dyDescent="0.3">
      <c r="A21871" s="25">
        <v>46250</v>
      </c>
      <c r="B21871" s="31">
        <v>0.64583333333333337</v>
      </c>
      <c r="C21871" s="46"/>
      <c r="D21871" s="29">
        <v>46250.645833333336</v>
      </c>
      <c r="E21871" s="15" t="str">
        <f>IF(AND($B$6=NB!$A$17,$B$8&gt;0),'Ersparnisberechnung Sommertarif'!$B$8*SLP!C21851,"")</f>
        <v/>
      </c>
    </row>
    <row r="21872" spans="1:5" x14ac:dyDescent="0.3">
      <c r="A21872" s="25">
        <v>46250</v>
      </c>
      <c r="B21872" s="31">
        <v>0.65625</v>
      </c>
      <c r="C21872" s="46"/>
      <c r="D21872" s="29">
        <v>46250.65625</v>
      </c>
      <c r="E21872" s="15" t="str">
        <f>IF(AND($B$6=NB!$A$17,$B$8&gt;0),'Ersparnisberechnung Sommertarif'!$B$8*SLP!C21852,"")</f>
        <v/>
      </c>
    </row>
    <row r="21873" spans="1:5" x14ac:dyDescent="0.3">
      <c r="A21873" s="25">
        <v>46250</v>
      </c>
      <c r="B21873" s="31">
        <v>0.66666666666666663</v>
      </c>
      <c r="C21873" s="46"/>
      <c r="D21873" s="29">
        <v>46250.666666666664</v>
      </c>
      <c r="E21873" s="15" t="str">
        <f>IF(AND($B$6=NB!$A$17,$B$8&gt;0),'Ersparnisberechnung Sommertarif'!$B$8*SLP!C21853,"")</f>
        <v/>
      </c>
    </row>
    <row r="21874" spans="1:5" x14ac:dyDescent="0.3">
      <c r="A21874" s="25">
        <v>46250</v>
      </c>
      <c r="B21874" s="31">
        <v>0.67708333333333337</v>
      </c>
      <c r="C21874" s="46"/>
      <c r="D21874" s="29">
        <v>46250.677083333336</v>
      </c>
      <c r="E21874" s="15" t="str">
        <f>IF(AND($B$6=NB!$A$17,$B$8&gt;0),'Ersparnisberechnung Sommertarif'!$B$8*SLP!C21854,"")</f>
        <v/>
      </c>
    </row>
    <row r="21875" spans="1:5" x14ac:dyDescent="0.3">
      <c r="A21875" s="25">
        <v>46250</v>
      </c>
      <c r="B21875" s="31">
        <v>0.6875</v>
      </c>
      <c r="C21875" s="46"/>
      <c r="D21875" s="29">
        <v>46250.6875</v>
      </c>
      <c r="E21875" s="15" t="str">
        <f>IF(AND($B$6=NB!$A$17,$B$8&gt;0),'Ersparnisberechnung Sommertarif'!$B$8*SLP!C21855,"")</f>
        <v/>
      </c>
    </row>
    <row r="21876" spans="1:5" x14ac:dyDescent="0.3">
      <c r="A21876" s="25">
        <v>46250</v>
      </c>
      <c r="B21876" s="31">
        <v>0.69791666666666663</v>
      </c>
      <c r="C21876" s="46"/>
      <c r="D21876" s="29">
        <v>46250.697916666664</v>
      </c>
      <c r="E21876" s="15" t="str">
        <f>IF(AND($B$6=NB!$A$17,$B$8&gt;0),'Ersparnisberechnung Sommertarif'!$B$8*SLP!C21856,"")</f>
        <v/>
      </c>
    </row>
    <row r="21877" spans="1:5" x14ac:dyDescent="0.3">
      <c r="A21877" s="25">
        <v>46250</v>
      </c>
      <c r="B21877" s="31">
        <v>0.70833333333333337</v>
      </c>
      <c r="C21877" s="46"/>
      <c r="D21877" s="29">
        <v>46250.708333333336</v>
      </c>
      <c r="E21877" s="15" t="str">
        <f>IF(AND($B$6=NB!$A$17,$B$8&gt;0),'Ersparnisberechnung Sommertarif'!$B$8*SLP!C21857,"")</f>
        <v/>
      </c>
    </row>
    <row r="21878" spans="1:5" x14ac:dyDescent="0.3">
      <c r="A21878" s="25">
        <v>46250</v>
      </c>
      <c r="B21878" s="31">
        <v>0.71875</v>
      </c>
      <c r="C21878" s="46"/>
      <c r="D21878" s="29">
        <v>46250.71875</v>
      </c>
      <c r="E21878" s="15" t="str">
        <f>IF(AND($B$6=NB!$A$17,$B$8&gt;0),'Ersparnisberechnung Sommertarif'!$B$8*SLP!C21858,"")</f>
        <v/>
      </c>
    </row>
    <row r="21879" spans="1:5" x14ac:dyDescent="0.3">
      <c r="A21879" s="25">
        <v>46250</v>
      </c>
      <c r="B21879" s="31">
        <v>0.72916666666666663</v>
      </c>
      <c r="C21879" s="46"/>
      <c r="D21879" s="29">
        <v>46250.729166666664</v>
      </c>
      <c r="E21879" s="15" t="str">
        <f>IF(AND($B$6=NB!$A$17,$B$8&gt;0),'Ersparnisberechnung Sommertarif'!$B$8*SLP!C21859,"")</f>
        <v/>
      </c>
    </row>
    <row r="21880" spans="1:5" x14ac:dyDescent="0.3">
      <c r="A21880" s="25">
        <v>46250</v>
      </c>
      <c r="B21880" s="31">
        <v>0.73958333333333337</v>
      </c>
      <c r="C21880" s="46"/>
      <c r="D21880" s="29">
        <v>46250.739583333336</v>
      </c>
      <c r="E21880" s="15" t="str">
        <f>IF(AND($B$6=NB!$A$17,$B$8&gt;0),'Ersparnisberechnung Sommertarif'!$B$8*SLP!C21860,"")</f>
        <v/>
      </c>
    </row>
    <row r="21881" spans="1:5" x14ac:dyDescent="0.3">
      <c r="A21881" s="25">
        <v>46250</v>
      </c>
      <c r="B21881" s="31">
        <v>0.75</v>
      </c>
      <c r="C21881" s="46"/>
      <c r="D21881" s="29">
        <v>46250.75</v>
      </c>
      <c r="E21881" s="15" t="str">
        <f>IF(AND($B$6=NB!$A$17,$B$8&gt;0),'Ersparnisberechnung Sommertarif'!$B$8*SLP!C21861,"")</f>
        <v/>
      </c>
    </row>
    <row r="21882" spans="1:5" x14ac:dyDescent="0.3">
      <c r="A21882" s="25">
        <v>46250</v>
      </c>
      <c r="B21882" s="31">
        <v>0.76041666666666663</v>
      </c>
      <c r="C21882" s="46"/>
      <c r="D21882" s="29">
        <v>46250.760416666664</v>
      </c>
      <c r="E21882" s="15" t="str">
        <f>IF(AND($B$6=NB!$A$17,$B$8&gt;0),'Ersparnisberechnung Sommertarif'!$B$8*SLP!C21862,"")</f>
        <v/>
      </c>
    </row>
    <row r="21883" spans="1:5" x14ac:dyDescent="0.3">
      <c r="A21883" s="25">
        <v>46250</v>
      </c>
      <c r="B21883" s="31">
        <v>0.77083333333333337</v>
      </c>
      <c r="C21883" s="46"/>
      <c r="D21883" s="29">
        <v>46250.770833333336</v>
      </c>
      <c r="E21883" s="15" t="str">
        <f>IF(AND($B$6=NB!$A$17,$B$8&gt;0),'Ersparnisberechnung Sommertarif'!$B$8*SLP!C21863,"")</f>
        <v/>
      </c>
    </row>
    <row r="21884" spans="1:5" x14ac:dyDescent="0.3">
      <c r="A21884" s="25">
        <v>46250</v>
      </c>
      <c r="B21884" s="31">
        <v>0.78125</v>
      </c>
      <c r="C21884" s="46"/>
      <c r="D21884" s="29">
        <v>46250.78125</v>
      </c>
      <c r="E21884" s="15" t="str">
        <f>IF(AND($B$6=NB!$A$17,$B$8&gt;0),'Ersparnisberechnung Sommertarif'!$B$8*SLP!C21864,"")</f>
        <v/>
      </c>
    </row>
    <row r="21885" spans="1:5" x14ac:dyDescent="0.3">
      <c r="A21885" s="25">
        <v>46250</v>
      </c>
      <c r="B21885" s="31">
        <v>0.79166666666666663</v>
      </c>
      <c r="C21885" s="46"/>
      <c r="D21885" s="29">
        <v>46250.791666666664</v>
      </c>
      <c r="E21885" s="15" t="str">
        <f>IF(AND($B$6=NB!$A$17,$B$8&gt;0),'Ersparnisberechnung Sommertarif'!$B$8*SLP!C21865,"")</f>
        <v/>
      </c>
    </row>
    <row r="21886" spans="1:5" x14ac:dyDescent="0.3">
      <c r="A21886" s="25">
        <v>46250</v>
      </c>
      <c r="B21886" s="31">
        <v>0.80208333333333337</v>
      </c>
      <c r="C21886" s="46"/>
      <c r="D21886" s="29">
        <v>46250.802083333336</v>
      </c>
      <c r="E21886" s="15" t="str">
        <f>IF(AND($B$6=NB!$A$17,$B$8&gt;0),'Ersparnisberechnung Sommertarif'!$B$8*SLP!C21866,"")</f>
        <v/>
      </c>
    </row>
    <row r="21887" spans="1:5" x14ac:dyDescent="0.3">
      <c r="A21887" s="25">
        <v>46250</v>
      </c>
      <c r="B21887" s="31">
        <v>0.8125</v>
      </c>
      <c r="C21887" s="46"/>
      <c r="D21887" s="29">
        <v>46250.8125</v>
      </c>
      <c r="E21887" s="15" t="str">
        <f>IF(AND($B$6=NB!$A$17,$B$8&gt;0),'Ersparnisberechnung Sommertarif'!$B$8*SLP!C21867,"")</f>
        <v/>
      </c>
    </row>
    <row r="21888" spans="1:5" x14ac:dyDescent="0.3">
      <c r="A21888" s="25">
        <v>46250</v>
      </c>
      <c r="B21888" s="31">
        <v>0.82291666666666663</v>
      </c>
      <c r="C21888" s="46"/>
      <c r="D21888" s="29">
        <v>46250.822916666664</v>
      </c>
      <c r="E21888" s="15" t="str">
        <f>IF(AND($B$6=NB!$A$17,$B$8&gt;0),'Ersparnisberechnung Sommertarif'!$B$8*SLP!C21868,"")</f>
        <v/>
      </c>
    </row>
    <row r="21889" spans="1:5" x14ac:dyDescent="0.3">
      <c r="A21889" s="25">
        <v>46250</v>
      </c>
      <c r="B21889" s="31">
        <v>0.83333333333333337</v>
      </c>
      <c r="C21889" s="46"/>
      <c r="D21889" s="29">
        <v>46250.833333333336</v>
      </c>
      <c r="E21889" s="15" t="str">
        <f>IF(AND($B$6=NB!$A$17,$B$8&gt;0),'Ersparnisberechnung Sommertarif'!$B$8*SLP!C21869,"")</f>
        <v/>
      </c>
    </row>
    <row r="21890" spans="1:5" x14ac:dyDescent="0.3">
      <c r="A21890" s="25">
        <v>46250</v>
      </c>
      <c r="B21890" s="31">
        <v>0.84375</v>
      </c>
      <c r="C21890" s="46"/>
      <c r="D21890" s="29">
        <v>46250.84375</v>
      </c>
      <c r="E21890" s="15" t="str">
        <f>IF(AND($B$6=NB!$A$17,$B$8&gt;0),'Ersparnisberechnung Sommertarif'!$B$8*SLP!C21870,"")</f>
        <v/>
      </c>
    </row>
    <row r="21891" spans="1:5" x14ac:dyDescent="0.3">
      <c r="A21891" s="25">
        <v>46250</v>
      </c>
      <c r="B21891" s="31">
        <v>0.85416666666666663</v>
      </c>
      <c r="C21891" s="46"/>
      <c r="D21891" s="29">
        <v>46250.854166666664</v>
      </c>
      <c r="E21891" s="15" t="str">
        <f>IF(AND($B$6=NB!$A$17,$B$8&gt;0),'Ersparnisberechnung Sommertarif'!$B$8*SLP!C21871,"")</f>
        <v/>
      </c>
    </row>
    <row r="21892" spans="1:5" x14ac:dyDescent="0.3">
      <c r="A21892" s="25">
        <v>46250</v>
      </c>
      <c r="B21892" s="31">
        <v>0.86458333333333337</v>
      </c>
      <c r="C21892" s="46"/>
      <c r="D21892" s="29">
        <v>46250.864583333336</v>
      </c>
      <c r="E21892" s="15" t="str">
        <f>IF(AND($B$6=NB!$A$17,$B$8&gt;0),'Ersparnisberechnung Sommertarif'!$B$8*SLP!C21872,"")</f>
        <v/>
      </c>
    </row>
    <row r="21893" spans="1:5" x14ac:dyDescent="0.3">
      <c r="A21893" s="25">
        <v>46250</v>
      </c>
      <c r="B21893" s="31">
        <v>0.875</v>
      </c>
      <c r="C21893" s="46"/>
      <c r="D21893" s="29">
        <v>46250.875</v>
      </c>
      <c r="E21893" s="15" t="str">
        <f>IF(AND($B$6=NB!$A$17,$B$8&gt;0),'Ersparnisberechnung Sommertarif'!$B$8*SLP!C21873,"")</f>
        <v/>
      </c>
    </row>
    <row r="21894" spans="1:5" x14ac:dyDescent="0.3">
      <c r="A21894" s="25">
        <v>46250</v>
      </c>
      <c r="B21894" s="31">
        <v>0.88541666666666663</v>
      </c>
      <c r="C21894" s="46"/>
      <c r="D21894" s="29">
        <v>46250.885416666664</v>
      </c>
      <c r="E21894" s="15" t="str">
        <f>IF(AND($B$6=NB!$A$17,$B$8&gt;0),'Ersparnisberechnung Sommertarif'!$B$8*SLP!C21874,"")</f>
        <v/>
      </c>
    </row>
    <row r="21895" spans="1:5" x14ac:dyDescent="0.3">
      <c r="A21895" s="25">
        <v>46250</v>
      </c>
      <c r="B21895" s="31">
        <v>0.89583333333333337</v>
      </c>
      <c r="C21895" s="46"/>
      <c r="D21895" s="29">
        <v>46250.895833333336</v>
      </c>
      <c r="E21895" s="15" t="str">
        <f>IF(AND($B$6=NB!$A$17,$B$8&gt;0),'Ersparnisberechnung Sommertarif'!$B$8*SLP!C21875,"")</f>
        <v/>
      </c>
    </row>
    <row r="21896" spans="1:5" x14ac:dyDescent="0.3">
      <c r="A21896" s="25">
        <v>46250</v>
      </c>
      <c r="B21896" s="31">
        <v>0.90625</v>
      </c>
      <c r="C21896" s="46"/>
      <c r="D21896" s="29">
        <v>46250.90625</v>
      </c>
      <c r="E21896" s="15" t="str">
        <f>IF(AND($B$6=NB!$A$17,$B$8&gt;0),'Ersparnisberechnung Sommertarif'!$B$8*SLP!C21876,"")</f>
        <v/>
      </c>
    </row>
    <row r="21897" spans="1:5" x14ac:dyDescent="0.3">
      <c r="A21897" s="25">
        <v>46250</v>
      </c>
      <c r="B21897" s="31">
        <v>0.91666666666666663</v>
      </c>
      <c r="C21897" s="46"/>
      <c r="D21897" s="29">
        <v>46250.916666666664</v>
      </c>
      <c r="E21897" s="15" t="str">
        <f>IF(AND($B$6=NB!$A$17,$B$8&gt;0),'Ersparnisberechnung Sommertarif'!$B$8*SLP!C21877,"")</f>
        <v/>
      </c>
    </row>
    <row r="21898" spans="1:5" x14ac:dyDescent="0.3">
      <c r="A21898" s="25">
        <v>46250</v>
      </c>
      <c r="B21898" s="31">
        <v>0.92708333333333337</v>
      </c>
      <c r="C21898" s="46"/>
      <c r="D21898" s="29">
        <v>46250.927083333336</v>
      </c>
      <c r="E21898" s="15" t="str">
        <f>IF(AND($B$6=NB!$A$17,$B$8&gt;0),'Ersparnisberechnung Sommertarif'!$B$8*SLP!C21878,"")</f>
        <v/>
      </c>
    </row>
    <row r="21899" spans="1:5" x14ac:dyDescent="0.3">
      <c r="A21899" s="25">
        <v>46250</v>
      </c>
      <c r="B21899" s="31">
        <v>0.9375</v>
      </c>
      <c r="C21899" s="46"/>
      <c r="D21899" s="29">
        <v>46250.9375</v>
      </c>
      <c r="E21899" s="15" t="str">
        <f>IF(AND($B$6=NB!$A$17,$B$8&gt;0),'Ersparnisberechnung Sommertarif'!$B$8*SLP!C21879,"")</f>
        <v/>
      </c>
    </row>
    <row r="21900" spans="1:5" x14ac:dyDescent="0.3">
      <c r="A21900" s="25">
        <v>46250</v>
      </c>
      <c r="B21900" s="31">
        <v>0.94791666666666663</v>
      </c>
      <c r="C21900" s="46"/>
      <c r="D21900" s="29">
        <v>46250.947916666664</v>
      </c>
      <c r="E21900" s="15" t="str">
        <f>IF(AND($B$6=NB!$A$17,$B$8&gt;0),'Ersparnisberechnung Sommertarif'!$B$8*SLP!C21880,"")</f>
        <v/>
      </c>
    </row>
    <row r="21901" spans="1:5" x14ac:dyDescent="0.3">
      <c r="A21901" s="25">
        <v>46250</v>
      </c>
      <c r="B21901" s="31">
        <v>0.95833333333333337</v>
      </c>
      <c r="C21901" s="46"/>
      <c r="D21901" s="29">
        <v>46250.958333333336</v>
      </c>
      <c r="E21901" s="15" t="str">
        <f>IF(AND($B$6=NB!$A$17,$B$8&gt;0),'Ersparnisberechnung Sommertarif'!$B$8*SLP!C21881,"")</f>
        <v/>
      </c>
    </row>
    <row r="21902" spans="1:5" x14ac:dyDescent="0.3">
      <c r="A21902" s="25">
        <v>46250</v>
      </c>
      <c r="B21902" s="31">
        <v>0.96875</v>
      </c>
      <c r="C21902" s="46"/>
      <c r="D21902" s="29">
        <v>46250.96875</v>
      </c>
      <c r="E21902" s="15" t="str">
        <f>IF(AND($B$6=NB!$A$17,$B$8&gt;0),'Ersparnisberechnung Sommertarif'!$B$8*SLP!C21882,"")</f>
        <v/>
      </c>
    </row>
    <row r="21903" spans="1:5" x14ac:dyDescent="0.3">
      <c r="A21903" s="25">
        <v>46250</v>
      </c>
      <c r="B21903" s="31">
        <v>0.97916666666666663</v>
      </c>
      <c r="C21903" s="46"/>
      <c r="D21903" s="29">
        <v>46250.979166666664</v>
      </c>
      <c r="E21903" s="15" t="str">
        <f>IF(AND($B$6=NB!$A$17,$B$8&gt;0),'Ersparnisberechnung Sommertarif'!$B$8*SLP!C21883,"")</f>
        <v/>
      </c>
    </row>
    <row r="21904" spans="1:5" x14ac:dyDescent="0.3">
      <c r="A21904" s="25">
        <v>46250</v>
      </c>
      <c r="B21904" s="31">
        <v>0.98958333333333337</v>
      </c>
      <c r="C21904" s="46"/>
      <c r="D21904" s="29">
        <v>46250.989583333336</v>
      </c>
      <c r="E21904" s="15" t="str">
        <f>IF(AND($B$6=NB!$A$17,$B$8&gt;0),'Ersparnisberechnung Sommertarif'!$B$8*SLP!C21884,"")</f>
        <v/>
      </c>
    </row>
    <row r="21905" spans="1:5" x14ac:dyDescent="0.3">
      <c r="A21905" s="25">
        <v>46251</v>
      </c>
      <c r="B21905" s="31">
        <v>0</v>
      </c>
      <c r="C21905" s="46"/>
      <c r="D21905" s="29">
        <v>46251</v>
      </c>
      <c r="E21905" s="15" t="str">
        <f>IF(AND($B$6=NB!$A$17,$B$8&gt;0),'Ersparnisberechnung Sommertarif'!$B$8*SLP!C21885,"")</f>
        <v/>
      </c>
    </row>
    <row r="21906" spans="1:5" x14ac:dyDescent="0.3">
      <c r="A21906" s="25">
        <v>46251</v>
      </c>
      <c r="B21906" s="31">
        <v>1.0416666666666666E-2</v>
      </c>
      <c r="C21906" s="46"/>
      <c r="D21906" s="29">
        <v>46251.010416666664</v>
      </c>
      <c r="E21906" s="15" t="str">
        <f>IF(AND($B$6=NB!$A$17,$B$8&gt;0),'Ersparnisberechnung Sommertarif'!$B$8*SLP!C21886,"")</f>
        <v/>
      </c>
    </row>
    <row r="21907" spans="1:5" x14ac:dyDescent="0.3">
      <c r="A21907" s="25">
        <v>46251</v>
      </c>
      <c r="B21907" s="31">
        <v>2.0833333333333332E-2</v>
      </c>
      <c r="C21907" s="46"/>
      <c r="D21907" s="29">
        <v>46251.020833333336</v>
      </c>
      <c r="E21907" s="15" t="str">
        <f>IF(AND($B$6=NB!$A$17,$B$8&gt;0),'Ersparnisberechnung Sommertarif'!$B$8*SLP!C21887,"")</f>
        <v/>
      </c>
    </row>
    <row r="21908" spans="1:5" x14ac:dyDescent="0.3">
      <c r="A21908" s="25">
        <v>46251</v>
      </c>
      <c r="B21908" s="31">
        <v>3.125E-2</v>
      </c>
      <c r="C21908" s="46"/>
      <c r="D21908" s="29">
        <v>46251.03125</v>
      </c>
      <c r="E21908" s="15" t="str">
        <f>IF(AND($B$6=NB!$A$17,$B$8&gt;0),'Ersparnisberechnung Sommertarif'!$B$8*SLP!C21888,"")</f>
        <v/>
      </c>
    </row>
    <row r="21909" spans="1:5" x14ac:dyDescent="0.3">
      <c r="A21909" s="25">
        <v>46251</v>
      </c>
      <c r="B21909" s="31">
        <v>4.1666666666666664E-2</v>
      </c>
      <c r="C21909" s="46"/>
      <c r="D21909" s="29">
        <v>46251.041666666664</v>
      </c>
      <c r="E21909" s="15" t="str">
        <f>IF(AND($B$6=NB!$A$17,$B$8&gt;0),'Ersparnisberechnung Sommertarif'!$B$8*SLP!C21889,"")</f>
        <v/>
      </c>
    </row>
    <row r="21910" spans="1:5" x14ac:dyDescent="0.3">
      <c r="A21910" s="25">
        <v>46251</v>
      </c>
      <c r="B21910" s="31">
        <v>5.2083333333333336E-2</v>
      </c>
      <c r="C21910" s="46"/>
      <c r="D21910" s="29">
        <v>46251.052083333336</v>
      </c>
      <c r="E21910" s="15" t="str">
        <f>IF(AND($B$6=NB!$A$17,$B$8&gt;0),'Ersparnisberechnung Sommertarif'!$B$8*SLP!C21890,"")</f>
        <v/>
      </c>
    </row>
    <row r="21911" spans="1:5" x14ac:dyDescent="0.3">
      <c r="A21911" s="25">
        <v>46251</v>
      </c>
      <c r="B21911" s="31">
        <v>6.25E-2</v>
      </c>
      <c r="C21911" s="46"/>
      <c r="D21911" s="29">
        <v>46251.0625</v>
      </c>
      <c r="E21911" s="15" t="str">
        <f>IF(AND($B$6=NB!$A$17,$B$8&gt;0),'Ersparnisberechnung Sommertarif'!$B$8*SLP!C21891,"")</f>
        <v/>
      </c>
    </row>
    <row r="21912" spans="1:5" x14ac:dyDescent="0.3">
      <c r="A21912" s="25">
        <v>46251</v>
      </c>
      <c r="B21912" s="31">
        <v>7.2916666666666671E-2</v>
      </c>
      <c r="C21912" s="46"/>
      <c r="D21912" s="29">
        <v>46251.072916666664</v>
      </c>
      <c r="E21912" s="15" t="str">
        <f>IF(AND($B$6=NB!$A$17,$B$8&gt;0),'Ersparnisberechnung Sommertarif'!$B$8*SLP!C21892,"")</f>
        <v/>
      </c>
    </row>
    <row r="21913" spans="1:5" x14ac:dyDescent="0.3">
      <c r="A21913" s="25">
        <v>46251</v>
      </c>
      <c r="B21913" s="31">
        <v>8.3333333333333329E-2</v>
      </c>
      <c r="C21913" s="46"/>
      <c r="D21913" s="29">
        <v>46251.083333333336</v>
      </c>
      <c r="E21913" s="15" t="str">
        <f>IF(AND($B$6=NB!$A$17,$B$8&gt;0),'Ersparnisberechnung Sommertarif'!$B$8*SLP!C21893,"")</f>
        <v/>
      </c>
    </row>
    <row r="21914" spans="1:5" x14ac:dyDescent="0.3">
      <c r="A21914" s="25">
        <v>46251</v>
      </c>
      <c r="B21914" s="31">
        <v>9.375E-2</v>
      </c>
      <c r="C21914" s="46"/>
      <c r="D21914" s="29">
        <v>46251.09375</v>
      </c>
      <c r="E21914" s="15" t="str">
        <f>IF(AND($B$6=NB!$A$17,$B$8&gt;0),'Ersparnisberechnung Sommertarif'!$B$8*SLP!C21894,"")</f>
        <v/>
      </c>
    </row>
    <row r="21915" spans="1:5" x14ac:dyDescent="0.3">
      <c r="A21915" s="25">
        <v>46251</v>
      </c>
      <c r="B21915" s="31">
        <v>0.10416666666666667</v>
      </c>
      <c r="C21915" s="46"/>
      <c r="D21915" s="29">
        <v>46251.104166666664</v>
      </c>
      <c r="E21915" s="15" t="str">
        <f>IF(AND($B$6=NB!$A$17,$B$8&gt;0),'Ersparnisberechnung Sommertarif'!$B$8*SLP!C21895,"")</f>
        <v/>
      </c>
    </row>
    <row r="21916" spans="1:5" x14ac:dyDescent="0.3">
      <c r="A21916" s="25">
        <v>46251</v>
      </c>
      <c r="B21916" s="31">
        <v>0.11458333333333333</v>
      </c>
      <c r="C21916" s="46"/>
      <c r="D21916" s="29">
        <v>46251.114583333336</v>
      </c>
      <c r="E21916" s="15" t="str">
        <f>IF(AND($B$6=NB!$A$17,$B$8&gt;0),'Ersparnisberechnung Sommertarif'!$B$8*SLP!C21896,"")</f>
        <v/>
      </c>
    </row>
    <row r="21917" spans="1:5" x14ac:dyDescent="0.3">
      <c r="A21917" s="25">
        <v>46251</v>
      </c>
      <c r="B21917" s="31">
        <v>0.125</v>
      </c>
      <c r="C21917" s="46"/>
      <c r="D21917" s="29">
        <v>46251.125</v>
      </c>
      <c r="E21917" s="15" t="str">
        <f>IF(AND($B$6=NB!$A$17,$B$8&gt;0),'Ersparnisberechnung Sommertarif'!$B$8*SLP!C21897,"")</f>
        <v/>
      </c>
    </row>
    <row r="21918" spans="1:5" x14ac:dyDescent="0.3">
      <c r="A21918" s="25">
        <v>46251</v>
      </c>
      <c r="B21918" s="31">
        <v>0.13541666666666666</v>
      </c>
      <c r="C21918" s="46"/>
      <c r="D21918" s="29">
        <v>46251.135416666664</v>
      </c>
      <c r="E21918" s="15" t="str">
        <f>IF(AND($B$6=NB!$A$17,$B$8&gt;0),'Ersparnisberechnung Sommertarif'!$B$8*SLP!C21898,"")</f>
        <v/>
      </c>
    </row>
    <row r="21919" spans="1:5" x14ac:dyDescent="0.3">
      <c r="A21919" s="25">
        <v>46251</v>
      </c>
      <c r="B21919" s="31">
        <v>0.14583333333333334</v>
      </c>
      <c r="C21919" s="46"/>
      <c r="D21919" s="29">
        <v>46251.145833333336</v>
      </c>
      <c r="E21919" s="15" t="str">
        <f>IF(AND($B$6=NB!$A$17,$B$8&gt;0),'Ersparnisberechnung Sommertarif'!$B$8*SLP!C21899,"")</f>
        <v/>
      </c>
    </row>
    <row r="21920" spans="1:5" x14ac:dyDescent="0.3">
      <c r="A21920" s="25">
        <v>46251</v>
      </c>
      <c r="B21920" s="31">
        <v>0.15625</v>
      </c>
      <c r="C21920" s="46"/>
      <c r="D21920" s="29">
        <v>46251.15625</v>
      </c>
      <c r="E21920" s="15" t="str">
        <f>IF(AND($B$6=NB!$A$17,$B$8&gt;0),'Ersparnisberechnung Sommertarif'!$B$8*SLP!C21900,"")</f>
        <v/>
      </c>
    </row>
    <row r="21921" spans="1:5" x14ac:dyDescent="0.3">
      <c r="A21921" s="25">
        <v>46251</v>
      </c>
      <c r="B21921" s="31">
        <v>0.16666666666666666</v>
      </c>
      <c r="C21921" s="46"/>
      <c r="D21921" s="29">
        <v>46251.166666666664</v>
      </c>
      <c r="E21921" s="15" t="str">
        <f>IF(AND($B$6=NB!$A$17,$B$8&gt;0),'Ersparnisberechnung Sommertarif'!$B$8*SLP!C21901,"")</f>
        <v/>
      </c>
    </row>
    <row r="21922" spans="1:5" x14ac:dyDescent="0.3">
      <c r="A21922" s="25">
        <v>46251</v>
      </c>
      <c r="B21922" s="31">
        <v>0.17708333333333334</v>
      </c>
      <c r="C21922" s="46"/>
      <c r="D21922" s="29">
        <v>46251.177083333336</v>
      </c>
      <c r="E21922" s="15" t="str">
        <f>IF(AND($B$6=NB!$A$17,$B$8&gt;0),'Ersparnisberechnung Sommertarif'!$B$8*SLP!C21902,"")</f>
        <v/>
      </c>
    </row>
    <row r="21923" spans="1:5" x14ac:dyDescent="0.3">
      <c r="A21923" s="25">
        <v>46251</v>
      </c>
      <c r="B21923" s="31">
        <v>0.1875</v>
      </c>
      <c r="C21923" s="46"/>
      <c r="D21923" s="29">
        <v>46251.1875</v>
      </c>
      <c r="E21923" s="15" t="str">
        <f>IF(AND($B$6=NB!$A$17,$B$8&gt;0),'Ersparnisberechnung Sommertarif'!$B$8*SLP!C21903,"")</f>
        <v/>
      </c>
    </row>
    <row r="21924" spans="1:5" x14ac:dyDescent="0.3">
      <c r="A21924" s="25">
        <v>46251</v>
      </c>
      <c r="B21924" s="31">
        <v>0.19791666666666666</v>
      </c>
      <c r="C21924" s="46"/>
      <c r="D21924" s="29">
        <v>46251.197916666664</v>
      </c>
      <c r="E21924" s="15" t="str">
        <f>IF(AND($B$6=NB!$A$17,$B$8&gt;0),'Ersparnisberechnung Sommertarif'!$B$8*SLP!C21904,"")</f>
        <v/>
      </c>
    </row>
    <row r="21925" spans="1:5" x14ac:dyDescent="0.3">
      <c r="A21925" s="25">
        <v>46251</v>
      </c>
      <c r="B21925" s="31">
        <v>0.20833333333333334</v>
      </c>
      <c r="C21925" s="46"/>
      <c r="D21925" s="29">
        <v>46251.208333333336</v>
      </c>
      <c r="E21925" s="15" t="str">
        <f>IF(AND($B$6=NB!$A$17,$B$8&gt;0),'Ersparnisberechnung Sommertarif'!$B$8*SLP!C21905,"")</f>
        <v/>
      </c>
    </row>
    <row r="21926" spans="1:5" x14ac:dyDescent="0.3">
      <c r="A21926" s="25">
        <v>46251</v>
      </c>
      <c r="B21926" s="31">
        <v>0.21875</v>
      </c>
      <c r="C21926" s="46"/>
      <c r="D21926" s="29">
        <v>46251.21875</v>
      </c>
      <c r="E21926" s="15" t="str">
        <f>IF(AND($B$6=NB!$A$17,$B$8&gt;0),'Ersparnisberechnung Sommertarif'!$B$8*SLP!C21906,"")</f>
        <v/>
      </c>
    </row>
    <row r="21927" spans="1:5" x14ac:dyDescent="0.3">
      <c r="A21927" s="25">
        <v>46251</v>
      </c>
      <c r="B21927" s="31">
        <v>0.22916666666666666</v>
      </c>
      <c r="C21927" s="46"/>
      <c r="D21927" s="29">
        <v>46251.229166666664</v>
      </c>
      <c r="E21927" s="15" t="str">
        <f>IF(AND($B$6=NB!$A$17,$B$8&gt;0),'Ersparnisberechnung Sommertarif'!$B$8*SLP!C21907,"")</f>
        <v/>
      </c>
    </row>
    <row r="21928" spans="1:5" x14ac:dyDescent="0.3">
      <c r="A21928" s="25">
        <v>46251</v>
      </c>
      <c r="B21928" s="31">
        <v>0.23958333333333334</v>
      </c>
      <c r="C21928" s="46"/>
      <c r="D21928" s="29">
        <v>46251.239583333336</v>
      </c>
      <c r="E21928" s="15" t="str">
        <f>IF(AND($B$6=NB!$A$17,$B$8&gt;0),'Ersparnisberechnung Sommertarif'!$B$8*SLP!C21908,"")</f>
        <v/>
      </c>
    </row>
    <row r="21929" spans="1:5" x14ac:dyDescent="0.3">
      <c r="A21929" s="25">
        <v>46251</v>
      </c>
      <c r="B21929" s="31">
        <v>0.25</v>
      </c>
      <c r="C21929" s="46"/>
      <c r="D21929" s="29">
        <v>46251.25</v>
      </c>
      <c r="E21929" s="15" t="str">
        <f>IF(AND($B$6=NB!$A$17,$B$8&gt;0),'Ersparnisberechnung Sommertarif'!$B$8*SLP!C21909,"")</f>
        <v/>
      </c>
    </row>
    <row r="21930" spans="1:5" x14ac:dyDescent="0.3">
      <c r="A21930" s="25">
        <v>46251</v>
      </c>
      <c r="B21930" s="31">
        <v>0.26041666666666669</v>
      </c>
      <c r="C21930" s="46"/>
      <c r="D21930" s="29">
        <v>46251.260416666664</v>
      </c>
      <c r="E21930" s="15" t="str">
        <f>IF(AND($B$6=NB!$A$17,$B$8&gt;0),'Ersparnisberechnung Sommertarif'!$B$8*SLP!C21910,"")</f>
        <v/>
      </c>
    </row>
    <row r="21931" spans="1:5" x14ac:dyDescent="0.3">
      <c r="A21931" s="25">
        <v>46251</v>
      </c>
      <c r="B21931" s="31">
        <v>0.27083333333333331</v>
      </c>
      <c r="C21931" s="46"/>
      <c r="D21931" s="29">
        <v>46251.270833333336</v>
      </c>
      <c r="E21931" s="15" t="str">
        <f>IF(AND($B$6=NB!$A$17,$B$8&gt;0),'Ersparnisberechnung Sommertarif'!$B$8*SLP!C21911,"")</f>
        <v/>
      </c>
    </row>
    <row r="21932" spans="1:5" x14ac:dyDescent="0.3">
      <c r="A21932" s="25">
        <v>46251</v>
      </c>
      <c r="B21932" s="31">
        <v>0.28125</v>
      </c>
      <c r="C21932" s="46"/>
      <c r="D21932" s="29">
        <v>46251.28125</v>
      </c>
      <c r="E21932" s="15" t="str">
        <f>IF(AND($B$6=NB!$A$17,$B$8&gt;0),'Ersparnisberechnung Sommertarif'!$B$8*SLP!C21912,"")</f>
        <v/>
      </c>
    </row>
    <row r="21933" spans="1:5" x14ac:dyDescent="0.3">
      <c r="A21933" s="25">
        <v>46251</v>
      </c>
      <c r="B21933" s="31">
        <v>0.29166666666666669</v>
      </c>
      <c r="C21933" s="46"/>
      <c r="D21933" s="29">
        <v>46251.291666666664</v>
      </c>
      <c r="E21933" s="15" t="str">
        <f>IF(AND($B$6=NB!$A$17,$B$8&gt;0),'Ersparnisberechnung Sommertarif'!$B$8*SLP!C21913,"")</f>
        <v/>
      </c>
    </row>
    <row r="21934" spans="1:5" x14ac:dyDescent="0.3">
      <c r="A21934" s="25">
        <v>46251</v>
      </c>
      <c r="B21934" s="31">
        <v>0.30208333333333331</v>
      </c>
      <c r="C21934" s="46"/>
      <c r="D21934" s="29">
        <v>46251.302083333336</v>
      </c>
      <c r="E21934" s="15" t="str">
        <f>IF(AND($B$6=NB!$A$17,$B$8&gt;0),'Ersparnisberechnung Sommertarif'!$B$8*SLP!C21914,"")</f>
        <v/>
      </c>
    </row>
    <row r="21935" spans="1:5" x14ac:dyDescent="0.3">
      <c r="A21935" s="25">
        <v>46251</v>
      </c>
      <c r="B21935" s="31">
        <v>0.3125</v>
      </c>
      <c r="C21935" s="46"/>
      <c r="D21935" s="29">
        <v>46251.3125</v>
      </c>
      <c r="E21935" s="15" t="str">
        <f>IF(AND($B$6=NB!$A$17,$B$8&gt;0),'Ersparnisberechnung Sommertarif'!$B$8*SLP!C21915,"")</f>
        <v/>
      </c>
    </row>
    <row r="21936" spans="1:5" x14ac:dyDescent="0.3">
      <c r="A21936" s="25">
        <v>46251</v>
      </c>
      <c r="B21936" s="31">
        <v>0.32291666666666669</v>
      </c>
      <c r="C21936" s="46"/>
      <c r="D21936" s="29">
        <v>46251.322916666664</v>
      </c>
      <c r="E21936" s="15" t="str">
        <f>IF(AND($B$6=NB!$A$17,$B$8&gt;0),'Ersparnisberechnung Sommertarif'!$B$8*SLP!C21916,"")</f>
        <v/>
      </c>
    </row>
    <row r="21937" spans="1:5" x14ac:dyDescent="0.3">
      <c r="A21937" s="25">
        <v>46251</v>
      </c>
      <c r="B21937" s="31">
        <v>0.33333333333333331</v>
      </c>
      <c r="C21937" s="46"/>
      <c r="D21937" s="29">
        <v>46251.333333333336</v>
      </c>
      <c r="E21937" s="15" t="str">
        <f>IF(AND($B$6=NB!$A$17,$B$8&gt;0),'Ersparnisberechnung Sommertarif'!$B$8*SLP!C21917,"")</f>
        <v/>
      </c>
    </row>
    <row r="21938" spans="1:5" x14ac:dyDescent="0.3">
      <c r="A21938" s="25">
        <v>46251</v>
      </c>
      <c r="B21938" s="31">
        <v>0.34375</v>
      </c>
      <c r="C21938" s="46"/>
      <c r="D21938" s="29">
        <v>46251.34375</v>
      </c>
      <c r="E21938" s="15" t="str">
        <f>IF(AND($B$6=NB!$A$17,$B$8&gt;0),'Ersparnisberechnung Sommertarif'!$B$8*SLP!C21918,"")</f>
        <v/>
      </c>
    </row>
    <row r="21939" spans="1:5" x14ac:dyDescent="0.3">
      <c r="A21939" s="25">
        <v>46251</v>
      </c>
      <c r="B21939" s="31">
        <v>0.35416666666666669</v>
      </c>
      <c r="C21939" s="46"/>
      <c r="D21939" s="29">
        <v>46251.354166666664</v>
      </c>
      <c r="E21939" s="15" t="str">
        <f>IF(AND($B$6=NB!$A$17,$B$8&gt;0),'Ersparnisberechnung Sommertarif'!$B$8*SLP!C21919,"")</f>
        <v/>
      </c>
    </row>
    <row r="21940" spans="1:5" x14ac:dyDescent="0.3">
      <c r="A21940" s="25">
        <v>46251</v>
      </c>
      <c r="B21940" s="31">
        <v>0.36458333333333331</v>
      </c>
      <c r="C21940" s="46"/>
      <c r="D21940" s="29">
        <v>46251.364583333336</v>
      </c>
      <c r="E21940" s="15" t="str">
        <f>IF(AND($B$6=NB!$A$17,$B$8&gt;0),'Ersparnisberechnung Sommertarif'!$B$8*SLP!C21920,"")</f>
        <v/>
      </c>
    </row>
    <row r="21941" spans="1:5" x14ac:dyDescent="0.3">
      <c r="A21941" s="25">
        <v>46251</v>
      </c>
      <c r="B21941" s="31">
        <v>0.375</v>
      </c>
      <c r="C21941" s="46"/>
      <c r="D21941" s="29">
        <v>46251.375</v>
      </c>
      <c r="E21941" s="15" t="str">
        <f>IF(AND($B$6=NB!$A$17,$B$8&gt;0),'Ersparnisberechnung Sommertarif'!$B$8*SLP!C21921,"")</f>
        <v/>
      </c>
    </row>
    <row r="21942" spans="1:5" x14ac:dyDescent="0.3">
      <c r="A21942" s="25">
        <v>46251</v>
      </c>
      <c r="B21942" s="31">
        <v>0.38541666666666669</v>
      </c>
      <c r="C21942" s="46"/>
      <c r="D21942" s="29">
        <v>46251.385416666664</v>
      </c>
      <c r="E21942" s="15" t="str">
        <f>IF(AND($B$6=NB!$A$17,$B$8&gt;0),'Ersparnisberechnung Sommertarif'!$B$8*SLP!C21922,"")</f>
        <v/>
      </c>
    </row>
    <row r="21943" spans="1:5" x14ac:dyDescent="0.3">
      <c r="A21943" s="25">
        <v>46251</v>
      </c>
      <c r="B21943" s="31">
        <v>0.39583333333333331</v>
      </c>
      <c r="C21943" s="46"/>
      <c r="D21943" s="29">
        <v>46251.395833333336</v>
      </c>
      <c r="E21943" s="15" t="str">
        <f>IF(AND($B$6=NB!$A$17,$B$8&gt;0),'Ersparnisberechnung Sommertarif'!$B$8*SLP!C21923,"")</f>
        <v/>
      </c>
    </row>
    <row r="21944" spans="1:5" x14ac:dyDescent="0.3">
      <c r="A21944" s="25">
        <v>46251</v>
      </c>
      <c r="B21944" s="31">
        <v>0.40625</v>
      </c>
      <c r="C21944" s="46"/>
      <c r="D21944" s="29">
        <v>46251.40625</v>
      </c>
      <c r="E21944" s="15" t="str">
        <f>IF(AND($B$6=NB!$A$17,$B$8&gt;0),'Ersparnisberechnung Sommertarif'!$B$8*SLP!C21924,"")</f>
        <v/>
      </c>
    </row>
    <row r="21945" spans="1:5" x14ac:dyDescent="0.3">
      <c r="A21945" s="25">
        <v>46251</v>
      </c>
      <c r="B21945" s="31">
        <v>0.41666666666666669</v>
      </c>
      <c r="C21945" s="46"/>
      <c r="D21945" s="29">
        <v>46251.416666666664</v>
      </c>
      <c r="E21945" s="15" t="str">
        <f>IF(AND($B$6=NB!$A$17,$B$8&gt;0),'Ersparnisberechnung Sommertarif'!$B$8*SLP!C21925,"")</f>
        <v/>
      </c>
    </row>
    <row r="21946" spans="1:5" x14ac:dyDescent="0.3">
      <c r="A21946" s="25">
        <v>46251</v>
      </c>
      <c r="B21946" s="31">
        <v>0.42708333333333331</v>
      </c>
      <c r="C21946" s="46"/>
      <c r="D21946" s="29">
        <v>46251.427083333336</v>
      </c>
      <c r="E21946" s="15" t="str">
        <f>IF(AND($B$6=NB!$A$17,$B$8&gt;0),'Ersparnisberechnung Sommertarif'!$B$8*SLP!C21926,"")</f>
        <v/>
      </c>
    </row>
    <row r="21947" spans="1:5" x14ac:dyDescent="0.3">
      <c r="A21947" s="25">
        <v>46251</v>
      </c>
      <c r="B21947" s="31">
        <v>0.4375</v>
      </c>
      <c r="C21947" s="46"/>
      <c r="D21947" s="29">
        <v>46251.4375</v>
      </c>
      <c r="E21947" s="15" t="str">
        <f>IF(AND($B$6=NB!$A$17,$B$8&gt;0),'Ersparnisberechnung Sommertarif'!$B$8*SLP!C21927,"")</f>
        <v/>
      </c>
    </row>
    <row r="21948" spans="1:5" x14ac:dyDescent="0.3">
      <c r="A21948" s="25">
        <v>46251</v>
      </c>
      <c r="B21948" s="31">
        <v>0.44791666666666669</v>
      </c>
      <c r="C21948" s="46"/>
      <c r="D21948" s="29">
        <v>46251.447916666664</v>
      </c>
      <c r="E21948" s="15" t="str">
        <f>IF(AND($B$6=NB!$A$17,$B$8&gt;0),'Ersparnisberechnung Sommertarif'!$B$8*SLP!C21928,"")</f>
        <v/>
      </c>
    </row>
    <row r="21949" spans="1:5" x14ac:dyDescent="0.3">
      <c r="A21949" s="25">
        <v>46251</v>
      </c>
      <c r="B21949" s="31">
        <v>0.45833333333333331</v>
      </c>
      <c r="C21949" s="46"/>
      <c r="D21949" s="29">
        <v>46251.458333333336</v>
      </c>
      <c r="E21949" s="15" t="str">
        <f>IF(AND($B$6=NB!$A$17,$B$8&gt;0),'Ersparnisberechnung Sommertarif'!$B$8*SLP!C21929,"")</f>
        <v/>
      </c>
    </row>
    <row r="21950" spans="1:5" x14ac:dyDescent="0.3">
      <c r="A21950" s="25">
        <v>46251</v>
      </c>
      <c r="B21950" s="31">
        <v>0.46875</v>
      </c>
      <c r="C21950" s="46"/>
      <c r="D21950" s="29">
        <v>46251.46875</v>
      </c>
      <c r="E21950" s="15" t="str">
        <f>IF(AND($B$6=NB!$A$17,$B$8&gt;0),'Ersparnisberechnung Sommertarif'!$B$8*SLP!C21930,"")</f>
        <v/>
      </c>
    </row>
    <row r="21951" spans="1:5" x14ac:dyDescent="0.3">
      <c r="A21951" s="25">
        <v>46251</v>
      </c>
      <c r="B21951" s="31">
        <v>0.47916666666666669</v>
      </c>
      <c r="C21951" s="46"/>
      <c r="D21951" s="29">
        <v>46251.479166666664</v>
      </c>
      <c r="E21951" s="15" t="str">
        <f>IF(AND($B$6=NB!$A$17,$B$8&gt;0),'Ersparnisberechnung Sommertarif'!$B$8*SLP!C21931,"")</f>
        <v/>
      </c>
    </row>
    <row r="21952" spans="1:5" x14ac:dyDescent="0.3">
      <c r="A21952" s="25">
        <v>46251</v>
      </c>
      <c r="B21952" s="31">
        <v>0.48958333333333331</v>
      </c>
      <c r="C21952" s="46"/>
      <c r="D21952" s="29">
        <v>46251.489583333336</v>
      </c>
      <c r="E21952" s="15" t="str">
        <f>IF(AND($B$6=NB!$A$17,$B$8&gt;0),'Ersparnisberechnung Sommertarif'!$B$8*SLP!C21932,"")</f>
        <v/>
      </c>
    </row>
    <row r="21953" spans="1:5" x14ac:dyDescent="0.3">
      <c r="A21953" s="25">
        <v>46251</v>
      </c>
      <c r="B21953" s="31">
        <v>0.5</v>
      </c>
      <c r="C21953" s="46"/>
      <c r="D21953" s="29">
        <v>46251.5</v>
      </c>
      <c r="E21953" s="15" t="str">
        <f>IF(AND($B$6=NB!$A$17,$B$8&gt;0),'Ersparnisberechnung Sommertarif'!$B$8*SLP!C21933,"")</f>
        <v/>
      </c>
    </row>
    <row r="21954" spans="1:5" x14ac:dyDescent="0.3">
      <c r="A21954" s="25">
        <v>46251</v>
      </c>
      <c r="B21954" s="31">
        <v>0.51041666666666663</v>
      </c>
      <c r="C21954" s="46"/>
      <c r="D21954" s="29">
        <v>46251.510416666664</v>
      </c>
      <c r="E21954" s="15" t="str">
        <f>IF(AND($B$6=NB!$A$17,$B$8&gt;0),'Ersparnisberechnung Sommertarif'!$B$8*SLP!C21934,"")</f>
        <v/>
      </c>
    </row>
    <row r="21955" spans="1:5" x14ac:dyDescent="0.3">
      <c r="A21955" s="25">
        <v>46251</v>
      </c>
      <c r="B21955" s="31">
        <v>0.52083333333333337</v>
      </c>
      <c r="C21955" s="46"/>
      <c r="D21955" s="29">
        <v>46251.520833333336</v>
      </c>
      <c r="E21955" s="15" t="str">
        <f>IF(AND($B$6=NB!$A$17,$B$8&gt;0),'Ersparnisberechnung Sommertarif'!$B$8*SLP!C21935,"")</f>
        <v/>
      </c>
    </row>
    <row r="21956" spans="1:5" x14ac:dyDescent="0.3">
      <c r="A21956" s="25">
        <v>46251</v>
      </c>
      <c r="B21956" s="31">
        <v>0.53125</v>
      </c>
      <c r="C21956" s="46"/>
      <c r="D21956" s="29">
        <v>46251.53125</v>
      </c>
      <c r="E21956" s="15" t="str">
        <f>IF(AND($B$6=NB!$A$17,$B$8&gt;0),'Ersparnisberechnung Sommertarif'!$B$8*SLP!C21936,"")</f>
        <v/>
      </c>
    </row>
    <row r="21957" spans="1:5" x14ac:dyDescent="0.3">
      <c r="A21957" s="25">
        <v>46251</v>
      </c>
      <c r="B21957" s="31">
        <v>0.54166666666666663</v>
      </c>
      <c r="C21957" s="46"/>
      <c r="D21957" s="29">
        <v>46251.541666666664</v>
      </c>
      <c r="E21957" s="15" t="str">
        <f>IF(AND($B$6=NB!$A$17,$B$8&gt;0),'Ersparnisberechnung Sommertarif'!$B$8*SLP!C21937,"")</f>
        <v/>
      </c>
    </row>
    <row r="21958" spans="1:5" x14ac:dyDescent="0.3">
      <c r="A21958" s="25">
        <v>46251</v>
      </c>
      <c r="B21958" s="31">
        <v>0.55208333333333337</v>
      </c>
      <c r="C21958" s="46"/>
      <c r="D21958" s="29">
        <v>46251.552083333336</v>
      </c>
      <c r="E21958" s="15" t="str">
        <f>IF(AND($B$6=NB!$A$17,$B$8&gt;0),'Ersparnisberechnung Sommertarif'!$B$8*SLP!C21938,"")</f>
        <v/>
      </c>
    </row>
    <row r="21959" spans="1:5" x14ac:dyDescent="0.3">
      <c r="A21959" s="25">
        <v>46251</v>
      </c>
      <c r="B21959" s="31">
        <v>0.5625</v>
      </c>
      <c r="C21959" s="46"/>
      <c r="D21959" s="29">
        <v>46251.5625</v>
      </c>
      <c r="E21959" s="15" t="str">
        <f>IF(AND($B$6=NB!$A$17,$B$8&gt;0),'Ersparnisberechnung Sommertarif'!$B$8*SLP!C21939,"")</f>
        <v/>
      </c>
    </row>
    <row r="21960" spans="1:5" x14ac:dyDescent="0.3">
      <c r="A21960" s="25">
        <v>46251</v>
      </c>
      <c r="B21960" s="31">
        <v>0.57291666666666663</v>
      </c>
      <c r="C21960" s="46"/>
      <c r="D21960" s="29">
        <v>46251.572916666664</v>
      </c>
      <c r="E21960" s="15" t="str">
        <f>IF(AND($B$6=NB!$A$17,$B$8&gt;0),'Ersparnisberechnung Sommertarif'!$B$8*SLP!C21940,"")</f>
        <v/>
      </c>
    </row>
    <row r="21961" spans="1:5" x14ac:dyDescent="0.3">
      <c r="A21961" s="25">
        <v>46251</v>
      </c>
      <c r="B21961" s="31">
        <v>0.58333333333333337</v>
      </c>
      <c r="C21961" s="46"/>
      <c r="D21961" s="29">
        <v>46251.583333333336</v>
      </c>
      <c r="E21961" s="15" t="str">
        <f>IF(AND($B$6=NB!$A$17,$B$8&gt;0),'Ersparnisberechnung Sommertarif'!$B$8*SLP!C21941,"")</f>
        <v/>
      </c>
    </row>
    <row r="21962" spans="1:5" x14ac:dyDescent="0.3">
      <c r="A21962" s="25">
        <v>46251</v>
      </c>
      <c r="B21962" s="31">
        <v>0.59375</v>
      </c>
      <c r="C21962" s="46"/>
      <c r="D21962" s="29">
        <v>46251.59375</v>
      </c>
      <c r="E21962" s="15" t="str">
        <f>IF(AND($B$6=NB!$A$17,$B$8&gt;0),'Ersparnisberechnung Sommertarif'!$B$8*SLP!C21942,"")</f>
        <v/>
      </c>
    </row>
    <row r="21963" spans="1:5" x14ac:dyDescent="0.3">
      <c r="A21963" s="25">
        <v>46251</v>
      </c>
      <c r="B21963" s="31">
        <v>0.60416666666666663</v>
      </c>
      <c r="C21963" s="46"/>
      <c r="D21963" s="29">
        <v>46251.604166666664</v>
      </c>
      <c r="E21963" s="15" t="str">
        <f>IF(AND($B$6=NB!$A$17,$B$8&gt;0),'Ersparnisberechnung Sommertarif'!$B$8*SLP!C21943,"")</f>
        <v/>
      </c>
    </row>
    <row r="21964" spans="1:5" x14ac:dyDescent="0.3">
      <c r="A21964" s="25">
        <v>46251</v>
      </c>
      <c r="B21964" s="31">
        <v>0.61458333333333337</v>
      </c>
      <c r="C21964" s="46"/>
      <c r="D21964" s="29">
        <v>46251.614583333336</v>
      </c>
      <c r="E21964" s="15" t="str">
        <f>IF(AND($B$6=NB!$A$17,$B$8&gt;0),'Ersparnisberechnung Sommertarif'!$B$8*SLP!C21944,"")</f>
        <v/>
      </c>
    </row>
    <row r="21965" spans="1:5" x14ac:dyDescent="0.3">
      <c r="A21965" s="25">
        <v>46251</v>
      </c>
      <c r="B21965" s="31">
        <v>0.625</v>
      </c>
      <c r="C21965" s="46"/>
      <c r="D21965" s="29">
        <v>46251.625</v>
      </c>
      <c r="E21965" s="15" t="str">
        <f>IF(AND($B$6=NB!$A$17,$B$8&gt;0),'Ersparnisberechnung Sommertarif'!$B$8*SLP!C21945,"")</f>
        <v/>
      </c>
    </row>
    <row r="21966" spans="1:5" x14ac:dyDescent="0.3">
      <c r="A21966" s="25">
        <v>46251</v>
      </c>
      <c r="B21966" s="31">
        <v>0.63541666666666663</v>
      </c>
      <c r="C21966" s="46"/>
      <c r="D21966" s="29">
        <v>46251.635416666664</v>
      </c>
      <c r="E21966" s="15" t="str">
        <f>IF(AND($B$6=NB!$A$17,$B$8&gt;0),'Ersparnisberechnung Sommertarif'!$B$8*SLP!C21946,"")</f>
        <v/>
      </c>
    </row>
    <row r="21967" spans="1:5" x14ac:dyDescent="0.3">
      <c r="A21967" s="25">
        <v>46251</v>
      </c>
      <c r="B21967" s="31">
        <v>0.64583333333333337</v>
      </c>
      <c r="C21967" s="46"/>
      <c r="D21967" s="29">
        <v>46251.645833333336</v>
      </c>
      <c r="E21967" s="15" t="str">
        <f>IF(AND($B$6=NB!$A$17,$B$8&gt;0),'Ersparnisberechnung Sommertarif'!$B$8*SLP!C21947,"")</f>
        <v/>
      </c>
    </row>
    <row r="21968" spans="1:5" x14ac:dyDescent="0.3">
      <c r="A21968" s="25">
        <v>46251</v>
      </c>
      <c r="B21968" s="31">
        <v>0.65625</v>
      </c>
      <c r="C21968" s="46"/>
      <c r="D21968" s="29">
        <v>46251.65625</v>
      </c>
      <c r="E21968" s="15" t="str">
        <f>IF(AND($B$6=NB!$A$17,$B$8&gt;0),'Ersparnisberechnung Sommertarif'!$B$8*SLP!C21948,"")</f>
        <v/>
      </c>
    </row>
    <row r="21969" spans="1:5" x14ac:dyDescent="0.3">
      <c r="A21969" s="25">
        <v>46251</v>
      </c>
      <c r="B21969" s="31">
        <v>0.66666666666666663</v>
      </c>
      <c r="C21969" s="46"/>
      <c r="D21969" s="29">
        <v>46251.666666666664</v>
      </c>
      <c r="E21969" s="15" t="str">
        <f>IF(AND($B$6=NB!$A$17,$B$8&gt;0),'Ersparnisberechnung Sommertarif'!$B$8*SLP!C21949,"")</f>
        <v/>
      </c>
    </row>
    <row r="21970" spans="1:5" x14ac:dyDescent="0.3">
      <c r="A21970" s="25">
        <v>46251</v>
      </c>
      <c r="B21970" s="31">
        <v>0.67708333333333337</v>
      </c>
      <c r="C21970" s="46"/>
      <c r="D21970" s="29">
        <v>46251.677083333336</v>
      </c>
      <c r="E21970" s="15" t="str">
        <f>IF(AND($B$6=NB!$A$17,$B$8&gt;0),'Ersparnisberechnung Sommertarif'!$B$8*SLP!C21950,"")</f>
        <v/>
      </c>
    </row>
    <row r="21971" spans="1:5" x14ac:dyDescent="0.3">
      <c r="A21971" s="25">
        <v>46251</v>
      </c>
      <c r="B21971" s="31">
        <v>0.6875</v>
      </c>
      <c r="C21971" s="46"/>
      <c r="D21971" s="29">
        <v>46251.6875</v>
      </c>
      <c r="E21971" s="15" t="str">
        <f>IF(AND($B$6=NB!$A$17,$B$8&gt;0),'Ersparnisberechnung Sommertarif'!$B$8*SLP!C21951,"")</f>
        <v/>
      </c>
    </row>
    <row r="21972" spans="1:5" x14ac:dyDescent="0.3">
      <c r="A21972" s="25">
        <v>46251</v>
      </c>
      <c r="B21972" s="31">
        <v>0.69791666666666663</v>
      </c>
      <c r="C21972" s="46"/>
      <c r="D21972" s="29">
        <v>46251.697916666664</v>
      </c>
      <c r="E21972" s="15" t="str">
        <f>IF(AND($B$6=NB!$A$17,$B$8&gt;0),'Ersparnisberechnung Sommertarif'!$B$8*SLP!C21952,"")</f>
        <v/>
      </c>
    </row>
    <row r="21973" spans="1:5" x14ac:dyDescent="0.3">
      <c r="A21973" s="25">
        <v>46251</v>
      </c>
      <c r="B21973" s="31">
        <v>0.70833333333333337</v>
      </c>
      <c r="C21973" s="46"/>
      <c r="D21973" s="29">
        <v>46251.708333333336</v>
      </c>
      <c r="E21973" s="15" t="str">
        <f>IF(AND($B$6=NB!$A$17,$B$8&gt;0),'Ersparnisberechnung Sommertarif'!$B$8*SLP!C21953,"")</f>
        <v/>
      </c>
    </row>
    <row r="21974" spans="1:5" x14ac:dyDescent="0.3">
      <c r="A21974" s="25">
        <v>46251</v>
      </c>
      <c r="B21974" s="31">
        <v>0.71875</v>
      </c>
      <c r="C21974" s="46"/>
      <c r="D21974" s="29">
        <v>46251.71875</v>
      </c>
      <c r="E21974" s="15" t="str">
        <f>IF(AND($B$6=NB!$A$17,$B$8&gt;0),'Ersparnisberechnung Sommertarif'!$B$8*SLP!C21954,"")</f>
        <v/>
      </c>
    </row>
    <row r="21975" spans="1:5" x14ac:dyDescent="0.3">
      <c r="A21975" s="25">
        <v>46251</v>
      </c>
      <c r="B21975" s="31">
        <v>0.72916666666666663</v>
      </c>
      <c r="C21975" s="46"/>
      <c r="D21975" s="29">
        <v>46251.729166666664</v>
      </c>
      <c r="E21975" s="15" t="str">
        <f>IF(AND($B$6=NB!$A$17,$B$8&gt;0),'Ersparnisberechnung Sommertarif'!$B$8*SLP!C21955,"")</f>
        <v/>
      </c>
    </row>
    <row r="21976" spans="1:5" x14ac:dyDescent="0.3">
      <c r="A21976" s="25">
        <v>46251</v>
      </c>
      <c r="B21976" s="31">
        <v>0.73958333333333337</v>
      </c>
      <c r="C21976" s="46"/>
      <c r="D21976" s="29">
        <v>46251.739583333336</v>
      </c>
      <c r="E21976" s="15" t="str">
        <f>IF(AND($B$6=NB!$A$17,$B$8&gt;0),'Ersparnisberechnung Sommertarif'!$B$8*SLP!C21956,"")</f>
        <v/>
      </c>
    </row>
    <row r="21977" spans="1:5" x14ac:dyDescent="0.3">
      <c r="A21977" s="25">
        <v>46251</v>
      </c>
      <c r="B21977" s="31">
        <v>0.75</v>
      </c>
      <c r="C21977" s="46"/>
      <c r="D21977" s="29">
        <v>46251.75</v>
      </c>
      <c r="E21977" s="15" t="str">
        <f>IF(AND($B$6=NB!$A$17,$B$8&gt;0),'Ersparnisberechnung Sommertarif'!$B$8*SLP!C21957,"")</f>
        <v/>
      </c>
    </row>
    <row r="21978" spans="1:5" x14ac:dyDescent="0.3">
      <c r="A21978" s="25">
        <v>46251</v>
      </c>
      <c r="B21978" s="31">
        <v>0.76041666666666663</v>
      </c>
      <c r="C21978" s="46"/>
      <c r="D21978" s="29">
        <v>46251.760416666664</v>
      </c>
      <c r="E21978" s="15" t="str">
        <f>IF(AND($B$6=NB!$A$17,$B$8&gt;0),'Ersparnisberechnung Sommertarif'!$B$8*SLP!C21958,"")</f>
        <v/>
      </c>
    </row>
    <row r="21979" spans="1:5" x14ac:dyDescent="0.3">
      <c r="A21979" s="25">
        <v>46251</v>
      </c>
      <c r="B21979" s="31">
        <v>0.77083333333333337</v>
      </c>
      <c r="C21979" s="46"/>
      <c r="D21979" s="29">
        <v>46251.770833333336</v>
      </c>
      <c r="E21979" s="15" t="str">
        <f>IF(AND($B$6=NB!$A$17,$B$8&gt;0),'Ersparnisberechnung Sommertarif'!$B$8*SLP!C21959,"")</f>
        <v/>
      </c>
    </row>
    <row r="21980" spans="1:5" x14ac:dyDescent="0.3">
      <c r="A21980" s="25">
        <v>46251</v>
      </c>
      <c r="B21980" s="31">
        <v>0.78125</v>
      </c>
      <c r="C21980" s="46"/>
      <c r="D21980" s="29">
        <v>46251.78125</v>
      </c>
      <c r="E21980" s="15" t="str">
        <f>IF(AND($B$6=NB!$A$17,$B$8&gt;0),'Ersparnisberechnung Sommertarif'!$B$8*SLP!C21960,"")</f>
        <v/>
      </c>
    </row>
    <row r="21981" spans="1:5" x14ac:dyDescent="0.3">
      <c r="A21981" s="25">
        <v>46251</v>
      </c>
      <c r="B21981" s="31">
        <v>0.79166666666666663</v>
      </c>
      <c r="C21981" s="46"/>
      <c r="D21981" s="29">
        <v>46251.791666666664</v>
      </c>
      <c r="E21981" s="15" t="str">
        <f>IF(AND($B$6=NB!$A$17,$B$8&gt;0),'Ersparnisberechnung Sommertarif'!$B$8*SLP!C21961,"")</f>
        <v/>
      </c>
    </row>
    <row r="21982" spans="1:5" x14ac:dyDescent="0.3">
      <c r="A21982" s="25">
        <v>46251</v>
      </c>
      <c r="B21982" s="31">
        <v>0.80208333333333337</v>
      </c>
      <c r="C21982" s="46"/>
      <c r="D21982" s="29">
        <v>46251.802083333336</v>
      </c>
      <c r="E21982" s="15" t="str">
        <f>IF(AND($B$6=NB!$A$17,$B$8&gt;0),'Ersparnisberechnung Sommertarif'!$B$8*SLP!C21962,"")</f>
        <v/>
      </c>
    </row>
    <row r="21983" spans="1:5" x14ac:dyDescent="0.3">
      <c r="A21983" s="25">
        <v>46251</v>
      </c>
      <c r="B21983" s="31">
        <v>0.8125</v>
      </c>
      <c r="C21983" s="46"/>
      <c r="D21983" s="29">
        <v>46251.8125</v>
      </c>
      <c r="E21983" s="15" t="str">
        <f>IF(AND($B$6=NB!$A$17,$B$8&gt;0),'Ersparnisberechnung Sommertarif'!$B$8*SLP!C21963,"")</f>
        <v/>
      </c>
    </row>
    <row r="21984" spans="1:5" x14ac:dyDescent="0.3">
      <c r="A21984" s="25">
        <v>46251</v>
      </c>
      <c r="B21984" s="31">
        <v>0.82291666666666663</v>
      </c>
      <c r="C21984" s="46"/>
      <c r="D21984" s="29">
        <v>46251.822916666664</v>
      </c>
      <c r="E21984" s="15" t="str">
        <f>IF(AND($B$6=NB!$A$17,$B$8&gt;0),'Ersparnisberechnung Sommertarif'!$B$8*SLP!C21964,"")</f>
        <v/>
      </c>
    </row>
    <row r="21985" spans="1:5" x14ac:dyDescent="0.3">
      <c r="A21985" s="25">
        <v>46251</v>
      </c>
      <c r="B21985" s="31">
        <v>0.83333333333333337</v>
      </c>
      <c r="C21985" s="46"/>
      <c r="D21985" s="29">
        <v>46251.833333333336</v>
      </c>
      <c r="E21985" s="15" t="str">
        <f>IF(AND($B$6=NB!$A$17,$B$8&gt;0),'Ersparnisberechnung Sommertarif'!$B$8*SLP!C21965,"")</f>
        <v/>
      </c>
    </row>
    <row r="21986" spans="1:5" x14ac:dyDescent="0.3">
      <c r="A21986" s="25">
        <v>46251</v>
      </c>
      <c r="B21986" s="31">
        <v>0.84375</v>
      </c>
      <c r="C21986" s="46"/>
      <c r="D21986" s="29">
        <v>46251.84375</v>
      </c>
      <c r="E21986" s="15" t="str">
        <f>IF(AND($B$6=NB!$A$17,$B$8&gt;0),'Ersparnisberechnung Sommertarif'!$B$8*SLP!C21966,"")</f>
        <v/>
      </c>
    </row>
    <row r="21987" spans="1:5" x14ac:dyDescent="0.3">
      <c r="A21987" s="25">
        <v>46251</v>
      </c>
      <c r="B21987" s="31">
        <v>0.85416666666666663</v>
      </c>
      <c r="C21987" s="46"/>
      <c r="D21987" s="29">
        <v>46251.854166666664</v>
      </c>
      <c r="E21987" s="15" t="str">
        <f>IF(AND($B$6=NB!$A$17,$B$8&gt;0),'Ersparnisberechnung Sommertarif'!$B$8*SLP!C21967,"")</f>
        <v/>
      </c>
    </row>
    <row r="21988" spans="1:5" x14ac:dyDescent="0.3">
      <c r="A21988" s="25">
        <v>46251</v>
      </c>
      <c r="B21988" s="31">
        <v>0.86458333333333337</v>
      </c>
      <c r="C21988" s="46"/>
      <c r="D21988" s="29">
        <v>46251.864583333336</v>
      </c>
      <c r="E21988" s="15" t="str">
        <f>IF(AND($B$6=NB!$A$17,$B$8&gt;0),'Ersparnisberechnung Sommertarif'!$B$8*SLP!C21968,"")</f>
        <v/>
      </c>
    </row>
    <row r="21989" spans="1:5" x14ac:dyDescent="0.3">
      <c r="A21989" s="25">
        <v>46251</v>
      </c>
      <c r="B21989" s="31">
        <v>0.875</v>
      </c>
      <c r="C21989" s="46"/>
      <c r="D21989" s="29">
        <v>46251.875</v>
      </c>
      <c r="E21989" s="15" t="str">
        <f>IF(AND($B$6=NB!$A$17,$B$8&gt;0),'Ersparnisberechnung Sommertarif'!$B$8*SLP!C21969,"")</f>
        <v/>
      </c>
    </row>
    <row r="21990" spans="1:5" x14ac:dyDescent="0.3">
      <c r="A21990" s="25">
        <v>46251</v>
      </c>
      <c r="B21990" s="31">
        <v>0.88541666666666663</v>
      </c>
      <c r="C21990" s="46"/>
      <c r="D21990" s="29">
        <v>46251.885416666664</v>
      </c>
      <c r="E21990" s="15" t="str">
        <f>IF(AND($B$6=NB!$A$17,$B$8&gt;0),'Ersparnisberechnung Sommertarif'!$B$8*SLP!C21970,"")</f>
        <v/>
      </c>
    </row>
    <row r="21991" spans="1:5" x14ac:dyDescent="0.3">
      <c r="A21991" s="25">
        <v>46251</v>
      </c>
      <c r="B21991" s="31">
        <v>0.89583333333333337</v>
      </c>
      <c r="C21991" s="46"/>
      <c r="D21991" s="29">
        <v>46251.895833333336</v>
      </c>
      <c r="E21991" s="15" t="str">
        <f>IF(AND($B$6=NB!$A$17,$B$8&gt;0),'Ersparnisberechnung Sommertarif'!$B$8*SLP!C21971,"")</f>
        <v/>
      </c>
    </row>
    <row r="21992" spans="1:5" x14ac:dyDescent="0.3">
      <c r="A21992" s="25">
        <v>46251</v>
      </c>
      <c r="B21992" s="31">
        <v>0.90625</v>
      </c>
      <c r="C21992" s="46"/>
      <c r="D21992" s="29">
        <v>46251.90625</v>
      </c>
      <c r="E21992" s="15" t="str">
        <f>IF(AND($B$6=NB!$A$17,$B$8&gt;0),'Ersparnisberechnung Sommertarif'!$B$8*SLP!C21972,"")</f>
        <v/>
      </c>
    </row>
    <row r="21993" spans="1:5" x14ac:dyDescent="0.3">
      <c r="A21993" s="25">
        <v>46251</v>
      </c>
      <c r="B21993" s="31">
        <v>0.91666666666666663</v>
      </c>
      <c r="C21993" s="46"/>
      <c r="D21993" s="29">
        <v>46251.916666666664</v>
      </c>
      <c r="E21993" s="15" t="str">
        <f>IF(AND($B$6=NB!$A$17,$B$8&gt;0),'Ersparnisberechnung Sommertarif'!$B$8*SLP!C21973,"")</f>
        <v/>
      </c>
    </row>
    <row r="21994" spans="1:5" x14ac:dyDescent="0.3">
      <c r="A21994" s="25">
        <v>46251</v>
      </c>
      <c r="B21994" s="31">
        <v>0.92708333333333337</v>
      </c>
      <c r="C21994" s="46"/>
      <c r="D21994" s="29">
        <v>46251.927083333336</v>
      </c>
      <c r="E21994" s="15" t="str">
        <f>IF(AND($B$6=NB!$A$17,$B$8&gt;0),'Ersparnisberechnung Sommertarif'!$B$8*SLP!C21974,"")</f>
        <v/>
      </c>
    </row>
    <row r="21995" spans="1:5" x14ac:dyDescent="0.3">
      <c r="A21995" s="25">
        <v>46251</v>
      </c>
      <c r="B21995" s="31">
        <v>0.9375</v>
      </c>
      <c r="C21995" s="46"/>
      <c r="D21995" s="29">
        <v>46251.9375</v>
      </c>
      <c r="E21995" s="15" t="str">
        <f>IF(AND($B$6=NB!$A$17,$B$8&gt;0),'Ersparnisberechnung Sommertarif'!$B$8*SLP!C21975,"")</f>
        <v/>
      </c>
    </row>
    <row r="21996" spans="1:5" x14ac:dyDescent="0.3">
      <c r="A21996" s="25">
        <v>46251</v>
      </c>
      <c r="B21996" s="31">
        <v>0.94791666666666663</v>
      </c>
      <c r="C21996" s="46"/>
      <c r="D21996" s="29">
        <v>46251.947916666664</v>
      </c>
      <c r="E21996" s="15" t="str">
        <f>IF(AND($B$6=NB!$A$17,$B$8&gt;0),'Ersparnisberechnung Sommertarif'!$B$8*SLP!C21976,"")</f>
        <v/>
      </c>
    </row>
    <row r="21997" spans="1:5" x14ac:dyDescent="0.3">
      <c r="A21997" s="25">
        <v>46251</v>
      </c>
      <c r="B21997" s="31">
        <v>0.95833333333333337</v>
      </c>
      <c r="C21997" s="46"/>
      <c r="D21997" s="29">
        <v>46251.958333333336</v>
      </c>
      <c r="E21997" s="15" t="str">
        <f>IF(AND($B$6=NB!$A$17,$B$8&gt;0),'Ersparnisberechnung Sommertarif'!$B$8*SLP!C21977,"")</f>
        <v/>
      </c>
    </row>
    <row r="21998" spans="1:5" x14ac:dyDescent="0.3">
      <c r="A21998" s="25">
        <v>46251</v>
      </c>
      <c r="B21998" s="31">
        <v>0.96875</v>
      </c>
      <c r="C21998" s="46"/>
      <c r="D21998" s="29">
        <v>46251.96875</v>
      </c>
      <c r="E21998" s="15" t="str">
        <f>IF(AND($B$6=NB!$A$17,$B$8&gt;0),'Ersparnisberechnung Sommertarif'!$B$8*SLP!C21978,"")</f>
        <v/>
      </c>
    </row>
    <row r="21999" spans="1:5" x14ac:dyDescent="0.3">
      <c r="A21999" s="25">
        <v>46251</v>
      </c>
      <c r="B21999" s="31">
        <v>0.97916666666666663</v>
      </c>
      <c r="C21999" s="46"/>
      <c r="D21999" s="29">
        <v>46251.979166666664</v>
      </c>
      <c r="E21999" s="15" t="str">
        <f>IF(AND($B$6=NB!$A$17,$B$8&gt;0),'Ersparnisberechnung Sommertarif'!$B$8*SLP!C21979,"")</f>
        <v/>
      </c>
    </row>
    <row r="22000" spans="1:5" x14ac:dyDescent="0.3">
      <c r="A22000" s="25">
        <v>46251</v>
      </c>
      <c r="B22000" s="31">
        <v>0.98958333333333337</v>
      </c>
      <c r="C22000" s="46"/>
      <c r="D22000" s="29">
        <v>46251.989583333336</v>
      </c>
      <c r="E22000" s="15" t="str">
        <f>IF(AND($B$6=NB!$A$17,$B$8&gt;0),'Ersparnisberechnung Sommertarif'!$B$8*SLP!C21980,"")</f>
        <v/>
      </c>
    </row>
    <row r="22001" spans="1:5" x14ac:dyDescent="0.3">
      <c r="A22001" s="25">
        <v>46252</v>
      </c>
      <c r="B22001" s="31">
        <v>0</v>
      </c>
      <c r="C22001" s="46"/>
      <c r="D22001" s="29">
        <v>46252</v>
      </c>
      <c r="E22001" s="15" t="str">
        <f>IF(AND($B$6=NB!$A$17,$B$8&gt;0),'Ersparnisberechnung Sommertarif'!$B$8*SLP!C21981,"")</f>
        <v/>
      </c>
    </row>
    <row r="22002" spans="1:5" x14ac:dyDescent="0.3">
      <c r="A22002" s="25">
        <v>46252</v>
      </c>
      <c r="B22002" s="31">
        <v>1.0416666666666666E-2</v>
      </c>
      <c r="C22002" s="46"/>
      <c r="D22002" s="29">
        <v>46252.010416666664</v>
      </c>
      <c r="E22002" s="15" t="str">
        <f>IF(AND($B$6=NB!$A$17,$B$8&gt;0),'Ersparnisberechnung Sommertarif'!$B$8*SLP!C21982,"")</f>
        <v/>
      </c>
    </row>
    <row r="22003" spans="1:5" x14ac:dyDescent="0.3">
      <c r="A22003" s="25">
        <v>46252</v>
      </c>
      <c r="B22003" s="31">
        <v>2.0833333333333332E-2</v>
      </c>
      <c r="C22003" s="46"/>
      <c r="D22003" s="29">
        <v>46252.020833333336</v>
      </c>
      <c r="E22003" s="15" t="str">
        <f>IF(AND($B$6=NB!$A$17,$B$8&gt;0),'Ersparnisberechnung Sommertarif'!$B$8*SLP!C21983,"")</f>
        <v/>
      </c>
    </row>
    <row r="22004" spans="1:5" x14ac:dyDescent="0.3">
      <c r="A22004" s="25">
        <v>46252</v>
      </c>
      <c r="B22004" s="31">
        <v>3.125E-2</v>
      </c>
      <c r="C22004" s="46"/>
      <c r="D22004" s="29">
        <v>46252.03125</v>
      </c>
      <c r="E22004" s="15" t="str">
        <f>IF(AND($B$6=NB!$A$17,$B$8&gt;0),'Ersparnisberechnung Sommertarif'!$B$8*SLP!C21984,"")</f>
        <v/>
      </c>
    </row>
    <row r="22005" spans="1:5" x14ac:dyDescent="0.3">
      <c r="A22005" s="25">
        <v>46252</v>
      </c>
      <c r="B22005" s="31">
        <v>4.1666666666666664E-2</v>
      </c>
      <c r="C22005" s="46"/>
      <c r="D22005" s="29">
        <v>46252.041666666664</v>
      </c>
      <c r="E22005" s="15" t="str">
        <f>IF(AND($B$6=NB!$A$17,$B$8&gt;0),'Ersparnisberechnung Sommertarif'!$B$8*SLP!C21985,"")</f>
        <v/>
      </c>
    </row>
    <row r="22006" spans="1:5" x14ac:dyDescent="0.3">
      <c r="A22006" s="25">
        <v>46252</v>
      </c>
      <c r="B22006" s="31">
        <v>5.2083333333333336E-2</v>
      </c>
      <c r="C22006" s="46"/>
      <c r="D22006" s="29">
        <v>46252.052083333336</v>
      </c>
      <c r="E22006" s="15" t="str">
        <f>IF(AND($B$6=NB!$A$17,$B$8&gt;0),'Ersparnisberechnung Sommertarif'!$B$8*SLP!C21986,"")</f>
        <v/>
      </c>
    </row>
    <row r="22007" spans="1:5" x14ac:dyDescent="0.3">
      <c r="A22007" s="25">
        <v>46252</v>
      </c>
      <c r="B22007" s="31">
        <v>6.25E-2</v>
      </c>
      <c r="C22007" s="46"/>
      <c r="D22007" s="29">
        <v>46252.0625</v>
      </c>
      <c r="E22007" s="15" t="str">
        <f>IF(AND($B$6=NB!$A$17,$B$8&gt;0),'Ersparnisberechnung Sommertarif'!$B$8*SLP!C21987,"")</f>
        <v/>
      </c>
    </row>
    <row r="22008" spans="1:5" x14ac:dyDescent="0.3">
      <c r="A22008" s="25">
        <v>46252</v>
      </c>
      <c r="B22008" s="31">
        <v>7.2916666666666671E-2</v>
      </c>
      <c r="C22008" s="46"/>
      <c r="D22008" s="29">
        <v>46252.072916666664</v>
      </c>
      <c r="E22008" s="15" t="str">
        <f>IF(AND($B$6=NB!$A$17,$B$8&gt;0),'Ersparnisberechnung Sommertarif'!$B$8*SLP!C21988,"")</f>
        <v/>
      </c>
    </row>
    <row r="22009" spans="1:5" x14ac:dyDescent="0.3">
      <c r="A22009" s="25">
        <v>46252</v>
      </c>
      <c r="B22009" s="31">
        <v>8.3333333333333329E-2</v>
      </c>
      <c r="C22009" s="46"/>
      <c r="D22009" s="29">
        <v>46252.083333333336</v>
      </c>
      <c r="E22009" s="15" t="str">
        <f>IF(AND($B$6=NB!$A$17,$B$8&gt;0),'Ersparnisberechnung Sommertarif'!$B$8*SLP!C21989,"")</f>
        <v/>
      </c>
    </row>
    <row r="22010" spans="1:5" x14ac:dyDescent="0.3">
      <c r="A22010" s="25">
        <v>46252</v>
      </c>
      <c r="B22010" s="31">
        <v>9.375E-2</v>
      </c>
      <c r="C22010" s="46"/>
      <c r="D22010" s="29">
        <v>46252.09375</v>
      </c>
      <c r="E22010" s="15" t="str">
        <f>IF(AND($B$6=NB!$A$17,$B$8&gt;0),'Ersparnisberechnung Sommertarif'!$B$8*SLP!C21990,"")</f>
        <v/>
      </c>
    </row>
    <row r="22011" spans="1:5" x14ac:dyDescent="0.3">
      <c r="A22011" s="25">
        <v>46252</v>
      </c>
      <c r="B22011" s="31">
        <v>0.10416666666666667</v>
      </c>
      <c r="C22011" s="46"/>
      <c r="D22011" s="29">
        <v>46252.104166666664</v>
      </c>
      <c r="E22011" s="15" t="str">
        <f>IF(AND($B$6=NB!$A$17,$B$8&gt;0),'Ersparnisberechnung Sommertarif'!$B$8*SLP!C21991,"")</f>
        <v/>
      </c>
    </row>
    <row r="22012" spans="1:5" x14ac:dyDescent="0.3">
      <c r="A22012" s="25">
        <v>46252</v>
      </c>
      <c r="B22012" s="31">
        <v>0.11458333333333333</v>
      </c>
      <c r="C22012" s="46"/>
      <c r="D22012" s="29">
        <v>46252.114583333336</v>
      </c>
      <c r="E22012" s="15" t="str">
        <f>IF(AND($B$6=NB!$A$17,$B$8&gt;0),'Ersparnisberechnung Sommertarif'!$B$8*SLP!C21992,"")</f>
        <v/>
      </c>
    </row>
    <row r="22013" spans="1:5" x14ac:dyDescent="0.3">
      <c r="A22013" s="25">
        <v>46252</v>
      </c>
      <c r="B22013" s="31">
        <v>0.125</v>
      </c>
      <c r="C22013" s="46"/>
      <c r="D22013" s="29">
        <v>46252.125</v>
      </c>
      <c r="E22013" s="15" t="str">
        <f>IF(AND($B$6=NB!$A$17,$B$8&gt;0),'Ersparnisberechnung Sommertarif'!$B$8*SLP!C21993,"")</f>
        <v/>
      </c>
    </row>
    <row r="22014" spans="1:5" x14ac:dyDescent="0.3">
      <c r="A22014" s="25">
        <v>46252</v>
      </c>
      <c r="B22014" s="31">
        <v>0.13541666666666666</v>
      </c>
      <c r="C22014" s="46"/>
      <c r="D22014" s="29">
        <v>46252.135416666664</v>
      </c>
      <c r="E22014" s="15" t="str">
        <f>IF(AND($B$6=NB!$A$17,$B$8&gt;0),'Ersparnisberechnung Sommertarif'!$B$8*SLP!C21994,"")</f>
        <v/>
      </c>
    </row>
    <row r="22015" spans="1:5" x14ac:dyDescent="0.3">
      <c r="A22015" s="25">
        <v>46252</v>
      </c>
      <c r="B22015" s="31">
        <v>0.14583333333333334</v>
      </c>
      <c r="C22015" s="46"/>
      <c r="D22015" s="29">
        <v>46252.145833333336</v>
      </c>
      <c r="E22015" s="15" t="str">
        <f>IF(AND($B$6=NB!$A$17,$B$8&gt;0),'Ersparnisberechnung Sommertarif'!$B$8*SLP!C21995,"")</f>
        <v/>
      </c>
    </row>
    <row r="22016" spans="1:5" x14ac:dyDescent="0.3">
      <c r="A22016" s="25">
        <v>46252</v>
      </c>
      <c r="B22016" s="31">
        <v>0.15625</v>
      </c>
      <c r="C22016" s="46"/>
      <c r="D22016" s="29">
        <v>46252.15625</v>
      </c>
      <c r="E22016" s="15" t="str">
        <f>IF(AND($B$6=NB!$A$17,$B$8&gt;0),'Ersparnisberechnung Sommertarif'!$B$8*SLP!C21996,"")</f>
        <v/>
      </c>
    </row>
    <row r="22017" spans="1:5" x14ac:dyDescent="0.3">
      <c r="A22017" s="25">
        <v>46252</v>
      </c>
      <c r="B22017" s="31">
        <v>0.16666666666666666</v>
      </c>
      <c r="C22017" s="46"/>
      <c r="D22017" s="29">
        <v>46252.166666666664</v>
      </c>
      <c r="E22017" s="15" t="str">
        <f>IF(AND($B$6=NB!$A$17,$B$8&gt;0),'Ersparnisberechnung Sommertarif'!$B$8*SLP!C21997,"")</f>
        <v/>
      </c>
    </row>
    <row r="22018" spans="1:5" x14ac:dyDescent="0.3">
      <c r="A22018" s="25">
        <v>46252</v>
      </c>
      <c r="B22018" s="31">
        <v>0.17708333333333334</v>
      </c>
      <c r="C22018" s="46"/>
      <c r="D22018" s="29">
        <v>46252.177083333336</v>
      </c>
      <c r="E22018" s="15" t="str">
        <f>IF(AND($B$6=NB!$A$17,$B$8&gt;0),'Ersparnisberechnung Sommertarif'!$B$8*SLP!C21998,"")</f>
        <v/>
      </c>
    </row>
    <row r="22019" spans="1:5" x14ac:dyDescent="0.3">
      <c r="A22019" s="25">
        <v>46252</v>
      </c>
      <c r="B22019" s="31">
        <v>0.1875</v>
      </c>
      <c r="C22019" s="46"/>
      <c r="D22019" s="29">
        <v>46252.1875</v>
      </c>
      <c r="E22019" s="15" t="str">
        <f>IF(AND($B$6=NB!$A$17,$B$8&gt;0),'Ersparnisberechnung Sommertarif'!$B$8*SLP!C21999,"")</f>
        <v/>
      </c>
    </row>
    <row r="22020" spans="1:5" x14ac:dyDescent="0.3">
      <c r="A22020" s="25">
        <v>46252</v>
      </c>
      <c r="B22020" s="31">
        <v>0.19791666666666666</v>
      </c>
      <c r="C22020" s="46"/>
      <c r="D22020" s="29">
        <v>46252.197916666664</v>
      </c>
      <c r="E22020" s="15" t="str">
        <f>IF(AND($B$6=NB!$A$17,$B$8&gt;0),'Ersparnisberechnung Sommertarif'!$B$8*SLP!C22000,"")</f>
        <v/>
      </c>
    </row>
    <row r="22021" spans="1:5" x14ac:dyDescent="0.3">
      <c r="A22021" s="25">
        <v>46252</v>
      </c>
      <c r="B22021" s="31">
        <v>0.20833333333333334</v>
      </c>
      <c r="C22021" s="46"/>
      <c r="D22021" s="29">
        <v>46252.208333333336</v>
      </c>
      <c r="E22021" s="15" t="str">
        <f>IF(AND($B$6=NB!$A$17,$B$8&gt;0),'Ersparnisberechnung Sommertarif'!$B$8*SLP!C22001,"")</f>
        <v/>
      </c>
    </row>
    <row r="22022" spans="1:5" x14ac:dyDescent="0.3">
      <c r="A22022" s="25">
        <v>46252</v>
      </c>
      <c r="B22022" s="31">
        <v>0.21875</v>
      </c>
      <c r="C22022" s="46"/>
      <c r="D22022" s="29">
        <v>46252.21875</v>
      </c>
      <c r="E22022" s="15" t="str">
        <f>IF(AND($B$6=NB!$A$17,$B$8&gt;0),'Ersparnisberechnung Sommertarif'!$B$8*SLP!C22002,"")</f>
        <v/>
      </c>
    </row>
    <row r="22023" spans="1:5" x14ac:dyDescent="0.3">
      <c r="A22023" s="25">
        <v>46252</v>
      </c>
      <c r="B22023" s="31">
        <v>0.22916666666666666</v>
      </c>
      <c r="C22023" s="46"/>
      <c r="D22023" s="29">
        <v>46252.229166666664</v>
      </c>
      <c r="E22023" s="15" t="str">
        <f>IF(AND($B$6=NB!$A$17,$B$8&gt;0),'Ersparnisberechnung Sommertarif'!$B$8*SLP!C22003,"")</f>
        <v/>
      </c>
    </row>
    <row r="22024" spans="1:5" x14ac:dyDescent="0.3">
      <c r="A22024" s="25">
        <v>46252</v>
      </c>
      <c r="B22024" s="31">
        <v>0.23958333333333334</v>
      </c>
      <c r="C22024" s="46"/>
      <c r="D22024" s="29">
        <v>46252.239583333336</v>
      </c>
      <c r="E22024" s="15" t="str">
        <f>IF(AND($B$6=NB!$A$17,$B$8&gt;0),'Ersparnisberechnung Sommertarif'!$B$8*SLP!C22004,"")</f>
        <v/>
      </c>
    </row>
    <row r="22025" spans="1:5" x14ac:dyDescent="0.3">
      <c r="A22025" s="25">
        <v>46252</v>
      </c>
      <c r="B22025" s="31">
        <v>0.25</v>
      </c>
      <c r="C22025" s="46"/>
      <c r="D22025" s="29">
        <v>46252.25</v>
      </c>
      <c r="E22025" s="15" t="str">
        <f>IF(AND($B$6=NB!$A$17,$B$8&gt;0),'Ersparnisberechnung Sommertarif'!$B$8*SLP!C22005,"")</f>
        <v/>
      </c>
    </row>
    <row r="22026" spans="1:5" x14ac:dyDescent="0.3">
      <c r="A22026" s="25">
        <v>46252</v>
      </c>
      <c r="B22026" s="31">
        <v>0.26041666666666669</v>
      </c>
      <c r="C22026" s="46"/>
      <c r="D22026" s="29">
        <v>46252.260416666664</v>
      </c>
      <c r="E22026" s="15" t="str">
        <f>IF(AND($B$6=NB!$A$17,$B$8&gt;0),'Ersparnisberechnung Sommertarif'!$B$8*SLP!C22006,"")</f>
        <v/>
      </c>
    </row>
    <row r="22027" spans="1:5" x14ac:dyDescent="0.3">
      <c r="A22027" s="25">
        <v>46252</v>
      </c>
      <c r="B22027" s="31">
        <v>0.27083333333333331</v>
      </c>
      <c r="C22027" s="46"/>
      <c r="D22027" s="29">
        <v>46252.270833333336</v>
      </c>
      <c r="E22027" s="15" t="str">
        <f>IF(AND($B$6=NB!$A$17,$B$8&gt;0),'Ersparnisberechnung Sommertarif'!$B$8*SLP!C22007,"")</f>
        <v/>
      </c>
    </row>
    <row r="22028" spans="1:5" x14ac:dyDescent="0.3">
      <c r="A22028" s="25">
        <v>46252</v>
      </c>
      <c r="B22028" s="31">
        <v>0.28125</v>
      </c>
      <c r="C22028" s="46"/>
      <c r="D22028" s="29">
        <v>46252.28125</v>
      </c>
      <c r="E22028" s="15" t="str">
        <f>IF(AND($B$6=NB!$A$17,$B$8&gt;0),'Ersparnisberechnung Sommertarif'!$B$8*SLP!C22008,"")</f>
        <v/>
      </c>
    </row>
    <row r="22029" spans="1:5" x14ac:dyDescent="0.3">
      <c r="A22029" s="25">
        <v>46252</v>
      </c>
      <c r="B22029" s="31">
        <v>0.29166666666666669</v>
      </c>
      <c r="C22029" s="46"/>
      <c r="D22029" s="29">
        <v>46252.291666666664</v>
      </c>
      <c r="E22029" s="15" t="str">
        <f>IF(AND($B$6=NB!$A$17,$B$8&gt;0),'Ersparnisberechnung Sommertarif'!$B$8*SLP!C22009,"")</f>
        <v/>
      </c>
    </row>
    <row r="22030" spans="1:5" x14ac:dyDescent="0.3">
      <c r="A22030" s="25">
        <v>46252</v>
      </c>
      <c r="B22030" s="31">
        <v>0.30208333333333331</v>
      </c>
      <c r="C22030" s="46"/>
      <c r="D22030" s="29">
        <v>46252.302083333336</v>
      </c>
      <c r="E22030" s="15" t="str">
        <f>IF(AND($B$6=NB!$A$17,$B$8&gt;0),'Ersparnisberechnung Sommertarif'!$B$8*SLP!C22010,"")</f>
        <v/>
      </c>
    </row>
    <row r="22031" spans="1:5" x14ac:dyDescent="0.3">
      <c r="A22031" s="25">
        <v>46252</v>
      </c>
      <c r="B22031" s="31">
        <v>0.3125</v>
      </c>
      <c r="C22031" s="46"/>
      <c r="D22031" s="29">
        <v>46252.3125</v>
      </c>
      <c r="E22031" s="15" t="str">
        <f>IF(AND($B$6=NB!$A$17,$B$8&gt;0),'Ersparnisberechnung Sommertarif'!$B$8*SLP!C22011,"")</f>
        <v/>
      </c>
    </row>
    <row r="22032" spans="1:5" x14ac:dyDescent="0.3">
      <c r="A22032" s="25">
        <v>46252</v>
      </c>
      <c r="B22032" s="31">
        <v>0.32291666666666669</v>
      </c>
      <c r="C22032" s="46"/>
      <c r="D22032" s="29">
        <v>46252.322916666664</v>
      </c>
      <c r="E22032" s="15" t="str">
        <f>IF(AND($B$6=NB!$A$17,$B$8&gt;0),'Ersparnisberechnung Sommertarif'!$B$8*SLP!C22012,"")</f>
        <v/>
      </c>
    </row>
    <row r="22033" spans="1:5" x14ac:dyDescent="0.3">
      <c r="A22033" s="25">
        <v>46252</v>
      </c>
      <c r="B22033" s="31">
        <v>0.33333333333333331</v>
      </c>
      <c r="C22033" s="46"/>
      <c r="D22033" s="29">
        <v>46252.333333333336</v>
      </c>
      <c r="E22033" s="15" t="str">
        <f>IF(AND($B$6=NB!$A$17,$B$8&gt;0),'Ersparnisberechnung Sommertarif'!$B$8*SLP!C22013,"")</f>
        <v/>
      </c>
    </row>
    <row r="22034" spans="1:5" x14ac:dyDescent="0.3">
      <c r="A22034" s="25">
        <v>46252</v>
      </c>
      <c r="B22034" s="31">
        <v>0.34375</v>
      </c>
      <c r="C22034" s="46"/>
      <c r="D22034" s="29">
        <v>46252.34375</v>
      </c>
      <c r="E22034" s="15" t="str">
        <f>IF(AND($B$6=NB!$A$17,$B$8&gt;0),'Ersparnisberechnung Sommertarif'!$B$8*SLP!C22014,"")</f>
        <v/>
      </c>
    </row>
    <row r="22035" spans="1:5" x14ac:dyDescent="0.3">
      <c r="A22035" s="25">
        <v>46252</v>
      </c>
      <c r="B22035" s="31">
        <v>0.35416666666666669</v>
      </c>
      <c r="C22035" s="46"/>
      <c r="D22035" s="29">
        <v>46252.354166666664</v>
      </c>
      <c r="E22035" s="15" t="str">
        <f>IF(AND($B$6=NB!$A$17,$B$8&gt;0),'Ersparnisberechnung Sommertarif'!$B$8*SLP!C22015,"")</f>
        <v/>
      </c>
    </row>
    <row r="22036" spans="1:5" x14ac:dyDescent="0.3">
      <c r="A22036" s="25">
        <v>46252</v>
      </c>
      <c r="B22036" s="31">
        <v>0.36458333333333331</v>
      </c>
      <c r="C22036" s="46"/>
      <c r="D22036" s="29">
        <v>46252.364583333336</v>
      </c>
      <c r="E22036" s="15" t="str">
        <f>IF(AND($B$6=NB!$A$17,$B$8&gt;0),'Ersparnisberechnung Sommertarif'!$B$8*SLP!C22016,"")</f>
        <v/>
      </c>
    </row>
    <row r="22037" spans="1:5" x14ac:dyDescent="0.3">
      <c r="A22037" s="25">
        <v>46252</v>
      </c>
      <c r="B22037" s="31">
        <v>0.375</v>
      </c>
      <c r="C22037" s="46"/>
      <c r="D22037" s="29">
        <v>46252.375</v>
      </c>
      <c r="E22037" s="15" t="str">
        <f>IF(AND($B$6=NB!$A$17,$B$8&gt;0),'Ersparnisberechnung Sommertarif'!$B$8*SLP!C22017,"")</f>
        <v/>
      </c>
    </row>
    <row r="22038" spans="1:5" x14ac:dyDescent="0.3">
      <c r="A22038" s="25">
        <v>46252</v>
      </c>
      <c r="B22038" s="31">
        <v>0.38541666666666669</v>
      </c>
      <c r="C22038" s="46"/>
      <c r="D22038" s="29">
        <v>46252.385416666664</v>
      </c>
      <c r="E22038" s="15" t="str">
        <f>IF(AND($B$6=NB!$A$17,$B$8&gt;0),'Ersparnisberechnung Sommertarif'!$B$8*SLP!C22018,"")</f>
        <v/>
      </c>
    </row>
    <row r="22039" spans="1:5" x14ac:dyDescent="0.3">
      <c r="A22039" s="25">
        <v>46252</v>
      </c>
      <c r="B22039" s="31">
        <v>0.39583333333333331</v>
      </c>
      <c r="C22039" s="46"/>
      <c r="D22039" s="29">
        <v>46252.395833333336</v>
      </c>
      <c r="E22039" s="15" t="str">
        <f>IF(AND($B$6=NB!$A$17,$B$8&gt;0),'Ersparnisberechnung Sommertarif'!$B$8*SLP!C22019,"")</f>
        <v/>
      </c>
    </row>
    <row r="22040" spans="1:5" x14ac:dyDescent="0.3">
      <c r="A22040" s="25">
        <v>46252</v>
      </c>
      <c r="B22040" s="31">
        <v>0.40625</v>
      </c>
      <c r="C22040" s="46"/>
      <c r="D22040" s="29">
        <v>46252.40625</v>
      </c>
      <c r="E22040" s="15" t="str">
        <f>IF(AND($B$6=NB!$A$17,$B$8&gt;0),'Ersparnisberechnung Sommertarif'!$B$8*SLP!C22020,"")</f>
        <v/>
      </c>
    </row>
    <row r="22041" spans="1:5" x14ac:dyDescent="0.3">
      <c r="A22041" s="25">
        <v>46252</v>
      </c>
      <c r="B22041" s="31">
        <v>0.41666666666666669</v>
      </c>
      <c r="C22041" s="46"/>
      <c r="D22041" s="29">
        <v>46252.416666666664</v>
      </c>
      <c r="E22041" s="15" t="str">
        <f>IF(AND($B$6=NB!$A$17,$B$8&gt;0),'Ersparnisberechnung Sommertarif'!$B$8*SLP!C22021,"")</f>
        <v/>
      </c>
    </row>
    <row r="22042" spans="1:5" x14ac:dyDescent="0.3">
      <c r="A22042" s="25">
        <v>46252</v>
      </c>
      <c r="B22042" s="31">
        <v>0.42708333333333331</v>
      </c>
      <c r="C22042" s="46"/>
      <c r="D22042" s="29">
        <v>46252.427083333336</v>
      </c>
      <c r="E22042" s="15" t="str">
        <f>IF(AND($B$6=NB!$A$17,$B$8&gt;0),'Ersparnisberechnung Sommertarif'!$B$8*SLP!C22022,"")</f>
        <v/>
      </c>
    </row>
    <row r="22043" spans="1:5" x14ac:dyDescent="0.3">
      <c r="A22043" s="25">
        <v>46252</v>
      </c>
      <c r="B22043" s="31">
        <v>0.4375</v>
      </c>
      <c r="C22043" s="46"/>
      <c r="D22043" s="29">
        <v>46252.4375</v>
      </c>
      <c r="E22043" s="15" t="str">
        <f>IF(AND($B$6=NB!$A$17,$B$8&gt;0),'Ersparnisberechnung Sommertarif'!$B$8*SLP!C22023,"")</f>
        <v/>
      </c>
    </row>
    <row r="22044" spans="1:5" x14ac:dyDescent="0.3">
      <c r="A22044" s="25">
        <v>46252</v>
      </c>
      <c r="B22044" s="31">
        <v>0.44791666666666669</v>
      </c>
      <c r="C22044" s="46"/>
      <c r="D22044" s="29">
        <v>46252.447916666664</v>
      </c>
      <c r="E22044" s="15" t="str">
        <f>IF(AND($B$6=NB!$A$17,$B$8&gt;0),'Ersparnisberechnung Sommertarif'!$B$8*SLP!C22024,"")</f>
        <v/>
      </c>
    </row>
    <row r="22045" spans="1:5" x14ac:dyDescent="0.3">
      <c r="A22045" s="25">
        <v>46252</v>
      </c>
      <c r="B22045" s="31">
        <v>0.45833333333333331</v>
      </c>
      <c r="C22045" s="46"/>
      <c r="D22045" s="29">
        <v>46252.458333333336</v>
      </c>
      <c r="E22045" s="15" t="str">
        <f>IF(AND($B$6=NB!$A$17,$B$8&gt;0),'Ersparnisberechnung Sommertarif'!$B$8*SLP!C22025,"")</f>
        <v/>
      </c>
    </row>
    <row r="22046" spans="1:5" x14ac:dyDescent="0.3">
      <c r="A22046" s="25">
        <v>46252</v>
      </c>
      <c r="B22046" s="31">
        <v>0.46875</v>
      </c>
      <c r="C22046" s="46"/>
      <c r="D22046" s="29">
        <v>46252.46875</v>
      </c>
      <c r="E22046" s="15" t="str">
        <f>IF(AND($B$6=NB!$A$17,$B$8&gt;0),'Ersparnisberechnung Sommertarif'!$B$8*SLP!C22026,"")</f>
        <v/>
      </c>
    </row>
    <row r="22047" spans="1:5" x14ac:dyDescent="0.3">
      <c r="A22047" s="25">
        <v>46252</v>
      </c>
      <c r="B22047" s="31">
        <v>0.47916666666666669</v>
      </c>
      <c r="C22047" s="46"/>
      <c r="D22047" s="29">
        <v>46252.479166666664</v>
      </c>
      <c r="E22047" s="15" t="str">
        <f>IF(AND($B$6=NB!$A$17,$B$8&gt;0),'Ersparnisberechnung Sommertarif'!$B$8*SLP!C22027,"")</f>
        <v/>
      </c>
    </row>
    <row r="22048" spans="1:5" x14ac:dyDescent="0.3">
      <c r="A22048" s="25">
        <v>46252</v>
      </c>
      <c r="B22048" s="31">
        <v>0.48958333333333331</v>
      </c>
      <c r="C22048" s="46"/>
      <c r="D22048" s="29">
        <v>46252.489583333336</v>
      </c>
      <c r="E22048" s="15" t="str">
        <f>IF(AND($B$6=NB!$A$17,$B$8&gt;0),'Ersparnisberechnung Sommertarif'!$B$8*SLP!C22028,"")</f>
        <v/>
      </c>
    </row>
    <row r="22049" spans="1:5" x14ac:dyDescent="0.3">
      <c r="A22049" s="25">
        <v>46252</v>
      </c>
      <c r="B22049" s="31">
        <v>0.5</v>
      </c>
      <c r="C22049" s="46"/>
      <c r="D22049" s="29">
        <v>46252.5</v>
      </c>
      <c r="E22049" s="15" t="str">
        <f>IF(AND($B$6=NB!$A$17,$B$8&gt;0),'Ersparnisberechnung Sommertarif'!$B$8*SLP!C22029,"")</f>
        <v/>
      </c>
    </row>
    <row r="22050" spans="1:5" x14ac:dyDescent="0.3">
      <c r="A22050" s="25">
        <v>46252</v>
      </c>
      <c r="B22050" s="31">
        <v>0.51041666666666663</v>
      </c>
      <c r="C22050" s="46"/>
      <c r="D22050" s="29">
        <v>46252.510416666664</v>
      </c>
      <c r="E22050" s="15" t="str">
        <f>IF(AND($B$6=NB!$A$17,$B$8&gt;0),'Ersparnisberechnung Sommertarif'!$B$8*SLP!C22030,"")</f>
        <v/>
      </c>
    </row>
    <row r="22051" spans="1:5" x14ac:dyDescent="0.3">
      <c r="A22051" s="25">
        <v>46252</v>
      </c>
      <c r="B22051" s="31">
        <v>0.52083333333333337</v>
      </c>
      <c r="C22051" s="46"/>
      <c r="D22051" s="29">
        <v>46252.520833333336</v>
      </c>
      <c r="E22051" s="15" t="str">
        <f>IF(AND($B$6=NB!$A$17,$B$8&gt;0),'Ersparnisberechnung Sommertarif'!$B$8*SLP!C22031,"")</f>
        <v/>
      </c>
    </row>
    <row r="22052" spans="1:5" x14ac:dyDescent="0.3">
      <c r="A22052" s="25">
        <v>46252</v>
      </c>
      <c r="B22052" s="31">
        <v>0.53125</v>
      </c>
      <c r="C22052" s="46"/>
      <c r="D22052" s="29">
        <v>46252.53125</v>
      </c>
      <c r="E22052" s="15" t="str">
        <f>IF(AND($B$6=NB!$A$17,$B$8&gt;0),'Ersparnisberechnung Sommertarif'!$B$8*SLP!C22032,"")</f>
        <v/>
      </c>
    </row>
    <row r="22053" spans="1:5" x14ac:dyDescent="0.3">
      <c r="A22053" s="25">
        <v>46252</v>
      </c>
      <c r="B22053" s="31">
        <v>0.54166666666666663</v>
      </c>
      <c r="C22053" s="46"/>
      <c r="D22053" s="29">
        <v>46252.541666666664</v>
      </c>
      <c r="E22053" s="15" t="str">
        <f>IF(AND($B$6=NB!$A$17,$B$8&gt;0),'Ersparnisberechnung Sommertarif'!$B$8*SLP!C22033,"")</f>
        <v/>
      </c>
    </row>
    <row r="22054" spans="1:5" x14ac:dyDescent="0.3">
      <c r="A22054" s="25">
        <v>46252</v>
      </c>
      <c r="B22054" s="31">
        <v>0.55208333333333337</v>
      </c>
      <c r="C22054" s="46"/>
      <c r="D22054" s="29">
        <v>46252.552083333336</v>
      </c>
      <c r="E22054" s="15" t="str">
        <f>IF(AND($B$6=NB!$A$17,$B$8&gt;0),'Ersparnisberechnung Sommertarif'!$B$8*SLP!C22034,"")</f>
        <v/>
      </c>
    </row>
    <row r="22055" spans="1:5" x14ac:dyDescent="0.3">
      <c r="A22055" s="25">
        <v>46252</v>
      </c>
      <c r="B22055" s="31">
        <v>0.5625</v>
      </c>
      <c r="C22055" s="46"/>
      <c r="D22055" s="29">
        <v>46252.5625</v>
      </c>
      <c r="E22055" s="15" t="str">
        <f>IF(AND($B$6=NB!$A$17,$B$8&gt;0),'Ersparnisberechnung Sommertarif'!$B$8*SLP!C22035,"")</f>
        <v/>
      </c>
    </row>
    <row r="22056" spans="1:5" x14ac:dyDescent="0.3">
      <c r="A22056" s="25">
        <v>46252</v>
      </c>
      <c r="B22056" s="31">
        <v>0.57291666666666663</v>
      </c>
      <c r="C22056" s="46"/>
      <c r="D22056" s="29">
        <v>46252.572916666664</v>
      </c>
      <c r="E22056" s="15" t="str">
        <f>IF(AND($B$6=NB!$A$17,$B$8&gt;0),'Ersparnisberechnung Sommertarif'!$B$8*SLP!C22036,"")</f>
        <v/>
      </c>
    </row>
    <row r="22057" spans="1:5" x14ac:dyDescent="0.3">
      <c r="A22057" s="25">
        <v>46252</v>
      </c>
      <c r="B22057" s="31">
        <v>0.58333333333333337</v>
      </c>
      <c r="C22057" s="46"/>
      <c r="D22057" s="29">
        <v>46252.583333333336</v>
      </c>
      <c r="E22057" s="15" t="str">
        <f>IF(AND($B$6=NB!$A$17,$B$8&gt;0),'Ersparnisberechnung Sommertarif'!$B$8*SLP!C22037,"")</f>
        <v/>
      </c>
    </row>
    <row r="22058" spans="1:5" x14ac:dyDescent="0.3">
      <c r="A22058" s="25">
        <v>46252</v>
      </c>
      <c r="B22058" s="31">
        <v>0.59375</v>
      </c>
      <c r="C22058" s="46"/>
      <c r="D22058" s="29">
        <v>46252.59375</v>
      </c>
      <c r="E22058" s="15" t="str">
        <f>IF(AND($B$6=NB!$A$17,$B$8&gt;0),'Ersparnisberechnung Sommertarif'!$B$8*SLP!C22038,"")</f>
        <v/>
      </c>
    </row>
    <row r="22059" spans="1:5" x14ac:dyDescent="0.3">
      <c r="A22059" s="25">
        <v>46252</v>
      </c>
      <c r="B22059" s="31">
        <v>0.60416666666666663</v>
      </c>
      <c r="C22059" s="46"/>
      <c r="D22059" s="29">
        <v>46252.604166666664</v>
      </c>
      <c r="E22059" s="15" t="str">
        <f>IF(AND($B$6=NB!$A$17,$B$8&gt;0),'Ersparnisberechnung Sommertarif'!$B$8*SLP!C22039,"")</f>
        <v/>
      </c>
    </row>
    <row r="22060" spans="1:5" x14ac:dyDescent="0.3">
      <c r="A22060" s="25">
        <v>46252</v>
      </c>
      <c r="B22060" s="31">
        <v>0.61458333333333337</v>
      </c>
      <c r="C22060" s="46"/>
      <c r="D22060" s="29">
        <v>46252.614583333336</v>
      </c>
      <c r="E22060" s="15" t="str">
        <f>IF(AND($B$6=NB!$A$17,$B$8&gt;0),'Ersparnisberechnung Sommertarif'!$B$8*SLP!C22040,"")</f>
        <v/>
      </c>
    </row>
    <row r="22061" spans="1:5" x14ac:dyDescent="0.3">
      <c r="A22061" s="25">
        <v>46252</v>
      </c>
      <c r="B22061" s="31">
        <v>0.625</v>
      </c>
      <c r="C22061" s="46"/>
      <c r="D22061" s="29">
        <v>46252.625</v>
      </c>
      <c r="E22061" s="15" t="str">
        <f>IF(AND($B$6=NB!$A$17,$B$8&gt;0),'Ersparnisberechnung Sommertarif'!$B$8*SLP!C22041,"")</f>
        <v/>
      </c>
    </row>
    <row r="22062" spans="1:5" x14ac:dyDescent="0.3">
      <c r="A22062" s="25">
        <v>46252</v>
      </c>
      <c r="B22062" s="31">
        <v>0.63541666666666663</v>
      </c>
      <c r="C22062" s="46"/>
      <c r="D22062" s="29">
        <v>46252.635416666664</v>
      </c>
      <c r="E22062" s="15" t="str">
        <f>IF(AND($B$6=NB!$A$17,$B$8&gt;0),'Ersparnisberechnung Sommertarif'!$B$8*SLP!C22042,"")</f>
        <v/>
      </c>
    </row>
    <row r="22063" spans="1:5" x14ac:dyDescent="0.3">
      <c r="A22063" s="25">
        <v>46252</v>
      </c>
      <c r="B22063" s="31">
        <v>0.64583333333333337</v>
      </c>
      <c r="C22063" s="46"/>
      <c r="D22063" s="29">
        <v>46252.645833333336</v>
      </c>
      <c r="E22063" s="15" t="str">
        <f>IF(AND($B$6=NB!$A$17,$B$8&gt;0),'Ersparnisberechnung Sommertarif'!$B$8*SLP!C22043,"")</f>
        <v/>
      </c>
    </row>
    <row r="22064" spans="1:5" x14ac:dyDescent="0.3">
      <c r="A22064" s="25">
        <v>46252</v>
      </c>
      <c r="B22064" s="31">
        <v>0.65625</v>
      </c>
      <c r="C22064" s="46"/>
      <c r="D22064" s="29">
        <v>46252.65625</v>
      </c>
      <c r="E22064" s="15" t="str">
        <f>IF(AND($B$6=NB!$A$17,$B$8&gt;0),'Ersparnisberechnung Sommertarif'!$B$8*SLP!C22044,"")</f>
        <v/>
      </c>
    </row>
    <row r="22065" spans="1:5" x14ac:dyDescent="0.3">
      <c r="A22065" s="25">
        <v>46252</v>
      </c>
      <c r="B22065" s="31">
        <v>0.66666666666666663</v>
      </c>
      <c r="C22065" s="46"/>
      <c r="D22065" s="29">
        <v>46252.666666666664</v>
      </c>
      <c r="E22065" s="15" t="str">
        <f>IF(AND($B$6=NB!$A$17,$B$8&gt;0),'Ersparnisberechnung Sommertarif'!$B$8*SLP!C22045,"")</f>
        <v/>
      </c>
    </row>
    <row r="22066" spans="1:5" x14ac:dyDescent="0.3">
      <c r="A22066" s="25">
        <v>46252</v>
      </c>
      <c r="B22066" s="31">
        <v>0.67708333333333337</v>
      </c>
      <c r="C22066" s="46"/>
      <c r="D22066" s="29">
        <v>46252.677083333336</v>
      </c>
      <c r="E22066" s="15" t="str">
        <f>IF(AND($B$6=NB!$A$17,$B$8&gt;0),'Ersparnisberechnung Sommertarif'!$B$8*SLP!C22046,"")</f>
        <v/>
      </c>
    </row>
    <row r="22067" spans="1:5" x14ac:dyDescent="0.3">
      <c r="A22067" s="25">
        <v>46252</v>
      </c>
      <c r="B22067" s="31">
        <v>0.6875</v>
      </c>
      <c r="C22067" s="46"/>
      <c r="D22067" s="29">
        <v>46252.6875</v>
      </c>
      <c r="E22067" s="15" t="str">
        <f>IF(AND($B$6=NB!$A$17,$B$8&gt;0),'Ersparnisberechnung Sommertarif'!$B$8*SLP!C22047,"")</f>
        <v/>
      </c>
    </row>
    <row r="22068" spans="1:5" x14ac:dyDescent="0.3">
      <c r="A22068" s="25">
        <v>46252</v>
      </c>
      <c r="B22068" s="31">
        <v>0.69791666666666663</v>
      </c>
      <c r="C22068" s="46"/>
      <c r="D22068" s="29">
        <v>46252.697916666664</v>
      </c>
      <c r="E22068" s="15" t="str">
        <f>IF(AND($B$6=NB!$A$17,$B$8&gt;0),'Ersparnisberechnung Sommertarif'!$B$8*SLP!C22048,"")</f>
        <v/>
      </c>
    </row>
    <row r="22069" spans="1:5" x14ac:dyDescent="0.3">
      <c r="A22069" s="25">
        <v>46252</v>
      </c>
      <c r="B22069" s="31">
        <v>0.70833333333333337</v>
      </c>
      <c r="C22069" s="46"/>
      <c r="D22069" s="29">
        <v>46252.708333333336</v>
      </c>
      <c r="E22069" s="15" t="str">
        <f>IF(AND($B$6=NB!$A$17,$B$8&gt;0),'Ersparnisberechnung Sommertarif'!$B$8*SLP!C22049,"")</f>
        <v/>
      </c>
    </row>
    <row r="22070" spans="1:5" x14ac:dyDescent="0.3">
      <c r="A22070" s="25">
        <v>46252</v>
      </c>
      <c r="B22070" s="31">
        <v>0.71875</v>
      </c>
      <c r="C22070" s="46"/>
      <c r="D22070" s="29">
        <v>46252.71875</v>
      </c>
      <c r="E22070" s="15" t="str">
        <f>IF(AND($B$6=NB!$A$17,$B$8&gt;0),'Ersparnisberechnung Sommertarif'!$B$8*SLP!C22050,"")</f>
        <v/>
      </c>
    </row>
    <row r="22071" spans="1:5" x14ac:dyDescent="0.3">
      <c r="A22071" s="25">
        <v>46252</v>
      </c>
      <c r="B22071" s="31">
        <v>0.72916666666666663</v>
      </c>
      <c r="C22071" s="46"/>
      <c r="D22071" s="29">
        <v>46252.729166666664</v>
      </c>
      <c r="E22071" s="15" t="str">
        <f>IF(AND($B$6=NB!$A$17,$B$8&gt;0),'Ersparnisberechnung Sommertarif'!$B$8*SLP!C22051,"")</f>
        <v/>
      </c>
    </row>
    <row r="22072" spans="1:5" x14ac:dyDescent="0.3">
      <c r="A22072" s="25">
        <v>46252</v>
      </c>
      <c r="B22072" s="31">
        <v>0.73958333333333337</v>
      </c>
      <c r="C22072" s="46"/>
      <c r="D22072" s="29">
        <v>46252.739583333336</v>
      </c>
      <c r="E22072" s="15" t="str">
        <f>IF(AND($B$6=NB!$A$17,$B$8&gt;0),'Ersparnisberechnung Sommertarif'!$B$8*SLP!C22052,"")</f>
        <v/>
      </c>
    </row>
    <row r="22073" spans="1:5" x14ac:dyDescent="0.3">
      <c r="A22073" s="25">
        <v>46252</v>
      </c>
      <c r="B22073" s="31">
        <v>0.75</v>
      </c>
      <c r="C22073" s="46"/>
      <c r="D22073" s="29">
        <v>46252.75</v>
      </c>
      <c r="E22073" s="15" t="str">
        <f>IF(AND($B$6=NB!$A$17,$B$8&gt;0),'Ersparnisberechnung Sommertarif'!$B$8*SLP!C22053,"")</f>
        <v/>
      </c>
    </row>
    <row r="22074" spans="1:5" x14ac:dyDescent="0.3">
      <c r="A22074" s="25">
        <v>46252</v>
      </c>
      <c r="B22074" s="31">
        <v>0.76041666666666663</v>
      </c>
      <c r="C22074" s="46"/>
      <c r="D22074" s="29">
        <v>46252.760416666664</v>
      </c>
      <c r="E22074" s="15" t="str">
        <f>IF(AND($B$6=NB!$A$17,$B$8&gt;0),'Ersparnisberechnung Sommertarif'!$B$8*SLP!C22054,"")</f>
        <v/>
      </c>
    </row>
    <row r="22075" spans="1:5" x14ac:dyDescent="0.3">
      <c r="A22075" s="25">
        <v>46252</v>
      </c>
      <c r="B22075" s="31">
        <v>0.77083333333333337</v>
      </c>
      <c r="C22075" s="46"/>
      <c r="D22075" s="29">
        <v>46252.770833333336</v>
      </c>
      <c r="E22075" s="15" t="str">
        <f>IF(AND($B$6=NB!$A$17,$B$8&gt;0),'Ersparnisberechnung Sommertarif'!$B$8*SLP!C22055,"")</f>
        <v/>
      </c>
    </row>
    <row r="22076" spans="1:5" x14ac:dyDescent="0.3">
      <c r="A22076" s="25">
        <v>46252</v>
      </c>
      <c r="B22076" s="31">
        <v>0.78125</v>
      </c>
      <c r="C22076" s="46"/>
      <c r="D22076" s="29">
        <v>46252.78125</v>
      </c>
      <c r="E22076" s="15" t="str">
        <f>IF(AND($B$6=NB!$A$17,$B$8&gt;0),'Ersparnisberechnung Sommertarif'!$B$8*SLP!C22056,"")</f>
        <v/>
      </c>
    </row>
    <row r="22077" spans="1:5" x14ac:dyDescent="0.3">
      <c r="A22077" s="25">
        <v>46252</v>
      </c>
      <c r="B22077" s="31">
        <v>0.79166666666666663</v>
      </c>
      <c r="C22077" s="46"/>
      <c r="D22077" s="29">
        <v>46252.791666666664</v>
      </c>
      <c r="E22077" s="15" t="str">
        <f>IF(AND($B$6=NB!$A$17,$B$8&gt;0),'Ersparnisberechnung Sommertarif'!$B$8*SLP!C22057,"")</f>
        <v/>
      </c>
    </row>
    <row r="22078" spans="1:5" x14ac:dyDescent="0.3">
      <c r="A22078" s="25">
        <v>46252</v>
      </c>
      <c r="B22078" s="31">
        <v>0.80208333333333337</v>
      </c>
      <c r="C22078" s="46"/>
      <c r="D22078" s="29">
        <v>46252.802083333336</v>
      </c>
      <c r="E22078" s="15" t="str">
        <f>IF(AND($B$6=NB!$A$17,$B$8&gt;0),'Ersparnisberechnung Sommertarif'!$B$8*SLP!C22058,"")</f>
        <v/>
      </c>
    </row>
    <row r="22079" spans="1:5" x14ac:dyDescent="0.3">
      <c r="A22079" s="25">
        <v>46252</v>
      </c>
      <c r="B22079" s="31">
        <v>0.8125</v>
      </c>
      <c r="C22079" s="46"/>
      <c r="D22079" s="29">
        <v>46252.8125</v>
      </c>
      <c r="E22079" s="15" t="str">
        <f>IF(AND($B$6=NB!$A$17,$B$8&gt;0),'Ersparnisberechnung Sommertarif'!$B$8*SLP!C22059,"")</f>
        <v/>
      </c>
    </row>
    <row r="22080" spans="1:5" x14ac:dyDescent="0.3">
      <c r="A22080" s="25">
        <v>46252</v>
      </c>
      <c r="B22080" s="31">
        <v>0.82291666666666663</v>
      </c>
      <c r="C22080" s="46"/>
      <c r="D22080" s="29">
        <v>46252.822916666664</v>
      </c>
      <c r="E22080" s="15" t="str">
        <f>IF(AND($B$6=NB!$A$17,$B$8&gt;0),'Ersparnisberechnung Sommertarif'!$B$8*SLP!C22060,"")</f>
        <v/>
      </c>
    </row>
    <row r="22081" spans="1:5" x14ac:dyDescent="0.3">
      <c r="A22081" s="25">
        <v>46252</v>
      </c>
      <c r="B22081" s="31">
        <v>0.83333333333333337</v>
      </c>
      <c r="C22081" s="46"/>
      <c r="D22081" s="29">
        <v>46252.833333333336</v>
      </c>
      <c r="E22081" s="15" t="str">
        <f>IF(AND($B$6=NB!$A$17,$B$8&gt;0),'Ersparnisberechnung Sommertarif'!$B$8*SLP!C22061,"")</f>
        <v/>
      </c>
    </row>
    <row r="22082" spans="1:5" x14ac:dyDescent="0.3">
      <c r="A22082" s="25">
        <v>46252</v>
      </c>
      <c r="B22082" s="31">
        <v>0.84375</v>
      </c>
      <c r="C22082" s="46"/>
      <c r="D22082" s="29">
        <v>46252.84375</v>
      </c>
      <c r="E22082" s="15" t="str">
        <f>IF(AND($B$6=NB!$A$17,$B$8&gt;0),'Ersparnisberechnung Sommertarif'!$B$8*SLP!C22062,"")</f>
        <v/>
      </c>
    </row>
    <row r="22083" spans="1:5" x14ac:dyDescent="0.3">
      <c r="A22083" s="25">
        <v>46252</v>
      </c>
      <c r="B22083" s="31">
        <v>0.85416666666666663</v>
      </c>
      <c r="C22083" s="46"/>
      <c r="D22083" s="29">
        <v>46252.854166666664</v>
      </c>
      <c r="E22083" s="15" t="str">
        <f>IF(AND($B$6=NB!$A$17,$B$8&gt;0),'Ersparnisberechnung Sommertarif'!$B$8*SLP!C22063,"")</f>
        <v/>
      </c>
    </row>
    <row r="22084" spans="1:5" x14ac:dyDescent="0.3">
      <c r="A22084" s="25">
        <v>46252</v>
      </c>
      <c r="B22084" s="31">
        <v>0.86458333333333337</v>
      </c>
      <c r="C22084" s="46"/>
      <c r="D22084" s="29">
        <v>46252.864583333336</v>
      </c>
      <c r="E22084" s="15" t="str">
        <f>IF(AND($B$6=NB!$A$17,$B$8&gt;0),'Ersparnisberechnung Sommertarif'!$B$8*SLP!C22064,"")</f>
        <v/>
      </c>
    </row>
    <row r="22085" spans="1:5" x14ac:dyDescent="0.3">
      <c r="A22085" s="25">
        <v>46252</v>
      </c>
      <c r="B22085" s="31">
        <v>0.875</v>
      </c>
      <c r="C22085" s="46"/>
      <c r="D22085" s="29">
        <v>46252.875</v>
      </c>
      <c r="E22085" s="15" t="str">
        <f>IF(AND($B$6=NB!$A$17,$B$8&gt;0),'Ersparnisberechnung Sommertarif'!$B$8*SLP!C22065,"")</f>
        <v/>
      </c>
    </row>
    <row r="22086" spans="1:5" x14ac:dyDescent="0.3">
      <c r="A22086" s="25">
        <v>46252</v>
      </c>
      <c r="B22086" s="31">
        <v>0.88541666666666663</v>
      </c>
      <c r="C22086" s="46"/>
      <c r="D22086" s="29">
        <v>46252.885416666664</v>
      </c>
      <c r="E22086" s="15" t="str">
        <f>IF(AND($B$6=NB!$A$17,$B$8&gt;0),'Ersparnisberechnung Sommertarif'!$B$8*SLP!C22066,"")</f>
        <v/>
      </c>
    </row>
    <row r="22087" spans="1:5" x14ac:dyDescent="0.3">
      <c r="A22087" s="25">
        <v>46252</v>
      </c>
      <c r="B22087" s="31">
        <v>0.89583333333333337</v>
      </c>
      <c r="C22087" s="46"/>
      <c r="D22087" s="29">
        <v>46252.895833333336</v>
      </c>
      <c r="E22087" s="15" t="str">
        <f>IF(AND($B$6=NB!$A$17,$B$8&gt;0),'Ersparnisberechnung Sommertarif'!$B$8*SLP!C22067,"")</f>
        <v/>
      </c>
    </row>
    <row r="22088" spans="1:5" x14ac:dyDescent="0.3">
      <c r="A22088" s="25">
        <v>46252</v>
      </c>
      <c r="B22088" s="31">
        <v>0.90625</v>
      </c>
      <c r="C22088" s="46"/>
      <c r="D22088" s="29">
        <v>46252.90625</v>
      </c>
      <c r="E22088" s="15" t="str">
        <f>IF(AND($B$6=NB!$A$17,$B$8&gt;0),'Ersparnisberechnung Sommertarif'!$B$8*SLP!C22068,"")</f>
        <v/>
      </c>
    </row>
    <row r="22089" spans="1:5" x14ac:dyDescent="0.3">
      <c r="A22089" s="25">
        <v>46252</v>
      </c>
      <c r="B22089" s="31">
        <v>0.91666666666666663</v>
      </c>
      <c r="C22089" s="46"/>
      <c r="D22089" s="29">
        <v>46252.916666666664</v>
      </c>
      <c r="E22089" s="15" t="str">
        <f>IF(AND($B$6=NB!$A$17,$B$8&gt;0),'Ersparnisberechnung Sommertarif'!$B$8*SLP!C22069,"")</f>
        <v/>
      </c>
    </row>
    <row r="22090" spans="1:5" x14ac:dyDescent="0.3">
      <c r="A22090" s="25">
        <v>46252</v>
      </c>
      <c r="B22090" s="31">
        <v>0.92708333333333337</v>
      </c>
      <c r="C22090" s="46"/>
      <c r="D22090" s="29">
        <v>46252.927083333336</v>
      </c>
      <c r="E22090" s="15" t="str">
        <f>IF(AND($B$6=NB!$A$17,$B$8&gt;0),'Ersparnisberechnung Sommertarif'!$B$8*SLP!C22070,"")</f>
        <v/>
      </c>
    </row>
    <row r="22091" spans="1:5" x14ac:dyDescent="0.3">
      <c r="A22091" s="25">
        <v>46252</v>
      </c>
      <c r="B22091" s="31">
        <v>0.9375</v>
      </c>
      <c r="C22091" s="46"/>
      <c r="D22091" s="29">
        <v>46252.9375</v>
      </c>
      <c r="E22091" s="15" t="str">
        <f>IF(AND($B$6=NB!$A$17,$B$8&gt;0),'Ersparnisberechnung Sommertarif'!$B$8*SLP!C22071,"")</f>
        <v/>
      </c>
    </row>
    <row r="22092" spans="1:5" x14ac:dyDescent="0.3">
      <c r="A22092" s="25">
        <v>46252</v>
      </c>
      <c r="B22092" s="31">
        <v>0.94791666666666663</v>
      </c>
      <c r="C22092" s="46"/>
      <c r="D22092" s="29">
        <v>46252.947916666664</v>
      </c>
      <c r="E22092" s="15" t="str">
        <f>IF(AND($B$6=NB!$A$17,$B$8&gt;0),'Ersparnisberechnung Sommertarif'!$B$8*SLP!C22072,"")</f>
        <v/>
      </c>
    </row>
    <row r="22093" spans="1:5" x14ac:dyDescent="0.3">
      <c r="A22093" s="25">
        <v>46252</v>
      </c>
      <c r="B22093" s="31">
        <v>0.95833333333333337</v>
      </c>
      <c r="C22093" s="46"/>
      <c r="D22093" s="29">
        <v>46252.958333333336</v>
      </c>
      <c r="E22093" s="15" t="str">
        <f>IF(AND($B$6=NB!$A$17,$B$8&gt;0),'Ersparnisberechnung Sommertarif'!$B$8*SLP!C22073,"")</f>
        <v/>
      </c>
    </row>
    <row r="22094" spans="1:5" x14ac:dyDescent="0.3">
      <c r="A22094" s="25">
        <v>46252</v>
      </c>
      <c r="B22094" s="31">
        <v>0.96875</v>
      </c>
      <c r="C22094" s="46"/>
      <c r="D22094" s="29">
        <v>46252.96875</v>
      </c>
      <c r="E22094" s="15" t="str">
        <f>IF(AND($B$6=NB!$A$17,$B$8&gt;0),'Ersparnisberechnung Sommertarif'!$B$8*SLP!C22074,"")</f>
        <v/>
      </c>
    </row>
    <row r="22095" spans="1:5" x14ac:dyDescent="0.3">
      <c r="A22095" s="25">
        <v>46252</v>
      </c>
      <c r="B22095" s="31">
        <v>0.97916666666666663</v>
      </c>
      <c r="C22095" s="46"/>
      <c r="D22095" s="29">
        <v>46252.979166666664</v>
      </c>
      <c r="E22095" s="15" t="str">
        <f>IF(AND($B$6=NB!$A$17,$B$8&gt;0),'Ersparnisberechnung Sommertarif'!$B$8*SLP!C22075,"")</f>
        <v/>
      </c>
    </row>
    <row r="22096" spans="1:5" x14ac:dyDescent="0.3">
      <c r="A22096" s="25">
        <v>46252</v>
      </c>
      <c r="B22096" s="31">
        <v>0.98958333333333337</v>
      </c>
      <c r="C22096" s="46"/>
      <c r="D22096" s="29">
        <v>46252.989583333336</v>
      </c>
      <c r="E22096" s="15" t="str">
        <f>IF(AND($B$6=NB!$A$17,$B$8&gt;0),'Ersparnisberechnung Sommertarif'!$B$8*SLP!C22076,"")</f>
        <v/>
      </c>
    </row>
    <row r="22097" spans="1:5" x14ac:dyDescent="0.3">
      <c r="A22097" s="25">
        <v>46253</v>
      </c>
      <c r="B22097" s="31">
        <v>0</v>
      </c>
      <c r="C22097" s="46"/>
      <c r="D22097" s="29">
        <v>46253</v>
      </c>
      <c r="E22097" s="15" t="str">
        <f>IF(AND($B$6=NB!$A$17,$B$8&gt;0),'Ersparnisberechnung Sommertarif'!$B$8*SLP!C22077,"")</f>
        <v/>
      </c>
    </row>
    <row r="22098" spans="1:5" x14ac:dyDescent="0.3">
      <c r="A22098" s="25">
        <v>46253</v>
      </c>
      <c r="B22098" s="31">
        <v>1.0416666666666666E-2</v>
      </c>
      <c r="C22098" s="46"/>
      <c r="D22098" s="29">
        <v>46253.010416666664</v>
      </c>
      <c r="E22098" s="15" t="str">
        <f>IF(AND($B$6=NB!$A$17,$B$8&gt;0),'Ersparnisberechnung Sommertarif'!$B$8*SLP!C22078,"")</f>
        <v/>
      </c>
    </row>
    <row r="22099" spans="1:5" x14ac:dyDescent="0.3">
      <c r="A22099" s="25">
        <v>46253</v>
      </c>
      <c r="B22099" s="31">
        <v>2.0833333333333332E-2</v>
      </c>
      <c r="C22099" s="46"/>
      <c r="D22099" s="29">
        <v>46253.020833333336</v>
      </c>
      <c r="E22099" s="15" t="str">
        <f>IF(AND($B$6=NB!$A$17,$B$8&gt;0),'Ersparnisberechnung Sommertarif'!$B$8*SLP!C22079,"")</f>
        <v/>
      </c>
    </row>
    <row r="22100" spans="1:5" x14ac:dyDescent="0.3">
      <c r="A22100" s="25">
        <v>46253</v>
      </c>
      <c r="B22100" s="31">
        <v>3.125E-2</v>
      </c>
      <c r="C22100" s="46"/>
      <c r="D22100" s="29">
        <v>46253.03125</v>
      </c>
      <c r="E22100" s="15" t="str">
        <f>IF(AND($B$6=NB!$A$17,$B$8&gt;0),'Ersparnisberechnung Sommertarif'!$B$8*SLP!C22080,"")</f>
        <v/>
      </c>
    </row>
    <row r="22101" spans="1:5" x14ac:dyDescent="0.3">
      <c r="A22101" s="25">
        <v>46253</v>
      </c>
      <c r="B22101" s="31">
        <v>4.1666666666666664E-2</v>
      </c>
      <c r="C22101" s="46"/>
      <c r="D22101" s="29">
        <v>46253.041666666664</v>
      </c>
      <c r="E22101" s="15" t="str">
        <f>IF(AND($B$6=NB!$A$17,$B$8&gt;0),'Ersparnisberechnung Sommertarif'!$B$8*SLP!C22081,"")</f>
        <v/>
      </c>
    </row>
    <row r="22102" spans="1:5" x14ac:dyDescent="0.3">
      <c r="A22102" s="25">
        <v>46253</v>
      </c>
      <c r="B22102" s="31">
        <v>5.2083333333333336E-2</v>
      </c>
      <c r="C22102" s="46"/>
      <c r="D22102" s="29">
        <v>46253.052083333336</v>
      </c>
      <c r="E22102" s="15" t="str">
        <f>IF(AND($B$6=NB!$A$17,$B$8&gt;0),'Ersparnisberechnung Sommertarif'!$B$8*SLP!C22082,"")</f>
        <v/>
      </c>
    </row>
    <row r="22103" spans="1:5" x14ac:dyDescent="0.3">
      <c r="A22103" s="25">
        <v>46253</v>
      </c>
      <c r="B22103" s="31">
        <v>6.25E-2</v>
      </c>
      <c r="C22103" s="46"/>
      <c r="D22103" s="29">
        <v>46253.0625</v>
      </c>
      <c r="E22103" s="15" t="str">
        <f>IF(AND($B$6=NB!$A$17,$B$8&gt;0),'Ersparnisberechnung Sommertarif'!$B$8*SLP!C22083,"")</f>
        <v/>
      </c>
    </row>
    <row r="22104" spans="1:5" x14ac:dyDescent="0.3">
      <c r="A22104" s="25">
        <v>46253</v>
      </c>
      <c r="B22104" s="31">
        <v>7.2916666666666671E-2</v>
      </c>
      <c r="C22104" s="46"/>
      <c r="D22104" s="29">
        <v>46253.072916666664</v>
      </c>
      <c r="E22104" s="15" t="str">
        <f>IF(AND($B$6=NB!$A$17,$B$8&gt;0),'Ersparnisberechnung Sommertarif'!$B$8*SLP!C22084,"")</f>
        <v/>
      </c>
    </row>
    <row r="22105" spans="1:5" x14ac:dyDescent="0.3">
      <c r="A22105" s="25">
        <v>46253</v>
      </c>
      <c r="B22105" s="31">
        <v>8.3333333333333329E-2</v>
      </c>
      <c r="C22105" s="46"/>
      <c r="D22105" s="29">
        <v>46253.083333333336</v>
      </c>
      <c r="E22105" s="15" t="str">
        <f>IF(AND($B$6=NB!$A$17,$B$8&gt;0),'Ersparnisberechnung Sommertarif'!$B$8*SLP!C22085,"")</f>
        <v/>
      </c>
    </row>
    <row r="22106" spans="1:5" x14ac:dyDescent="0.3">
      <c r="A22106" s="25">
        <v>46253</v>
      </c>
      <c r="B22106" s="31">
        <v>9.375E-2</v>
      </c>
      <c r="C22106" s="46"/>
      <c r="D22106" s="29">
        <v>46253.09375</v>
      </c>
      <c r="E22106" s="15" t="str">
        <f>IF(AND($B$6=NB!$A$17,$B$8&gt;0),'Ersparnisberechnung Sommertarif'!$B$8*SLP!C22086,"")</f>
        <v/>
      </c>
    </row>
    <row r="22107" spans="1:5" x14ac:dyDescent="0.3">
      <c r="A22107" s="25">
        <v>46253</v>
      </c>
      <c r="B22107" s="31">
        <v>0.10416666666666667</v>
      </c>
      <c r="C22107" s="46"/>
      <c r="D22107" s="29">
        <v>46253.104166666664</v>
      </c>
      <c r="E22107" s="15" t="str">
        <f>IF(AND($B$6=NB!$A$17,$B$8&gt;0),'Ersparnisberechnung Sommertarif'!$B$8*SLP!C22087,"")</f>
        <v/>
      </c>
    </row>
    <row r="22108" spans="1:5" x14ac:dyDescent="0.3">
      <c r="A22108" s="25">
        <v>46253</v>
      </c>
      <c r="B22108" s="31">
        <v>0.11458333333333333</v>
      </c>
      <c r="C22108" s="46"/>
      <c r="D22108" s="29">
        <v>46253.114583333336</v>
      </c>
      <c r="E22108" s="15" t="str">
        <f>IF(AND($B$6=NB!$A$17,$B$8&gt;0),'Ersparnisberechnung Sommertarif'!$B$8*SLP!C22088,"")</f>
        <v/>
      </c>
    </row>
    <row r="22109" spans="1:5" x14ac:dyDescent="0.3">
      <c r="A22109" s="25">
        <v>46253</v>
      </c>
      <c r="B22109" s="31">
        <v>0.125</v>
      </c>
      <c r="C22109" s="46"/>
      <c r="D22109" s="29">
        <v>46253.125</v>
      </c>
      <c r="E22109" s="15" t="str">
        <f>IF(AND($B$6=NB!$A$17,$B$8&gt;0),'Ersparnisberechnung Sommertarif'!$B$8*SLP!C22089,"")</f>
        <v/>
      </c>
    </row>
    <row r="22110" spans="1:5" x14ac:dyDescent="0.3">
      <c r="A22110" s="25">
        <v>46253</v>
      </c>
      <c r="B22110" s="31">
        <v>0.13541666666666666</v>
      </c>
      <c r="C22110" s="46"/>
      <c r="D22110" s="29">
        <v>46253.135416666664</v>
      </c>
      <c r="E22110" s="15" t="str">
        <f>IF(AND($B$6=NB!$A$17,$B$8&gt;0),'Ersparnisberechnung Sommertarif'!$B$8*SLP!C22090,"")</f>
        <v/>
      </c>
    </row>
    <row r="22111" spans="1:5" x14ac:dyDescent="0.3">
      <c r="A22111" s="25">
        <v>46253</v>
      </c>
      <c r="B22111" s="31">
        <v>0.14583333333333334</v>
      </c>
      <c r="C22111" s="46"/>
      <c r="D22111" s="29">
        <v>46253.145833333336</v>
      </c>
      <c r="E22111" s="15" t="str">
        <f>IF(AND($B$6=NB!$A$17,$B$8&gt;0),'Ersparnisberechnung Sommertarif'!$B$8*SLP!C22091,"")</f>
        <v/>
      </c>
    </row>
    <row r="22112" spans="1:5" x14ac:dyDescent="0.3">
      <c r="A22112" s="25">
        <v>46253</v>
      </c>
      <c r="B22112" s="31">
        <v>0.15625</v>
      </c>
      <c r="C22112" s="46"/>
      <c r="D22112" s="29">
        <v>46253.15625</v>
      </c>
      <c r="E22112" s="15" t="str">
        <f>IF(AND($B$6=NB!$A$17,$B$8&gt;0),'Ersparnisberechnung Sommertarif'!$B$8*SLP!C22092,"")</f>
        <v/>
      </c>
    </row>
    <row r="22113" spans="1:5" x14ac:dyDescent="0.3">
      <c r="A22113" s="25">
        <v>46253</v>
      </c>
      <c r="B22113" s="31">
        <v>0.16666666666666666</v>
      </c>
      <c r="C22113" s="46"/>
      <c r="D22113" s="29">
        <v>46253.166666666664</v>
      </c>
      <c r="E22113" s="15" t="str">
        <f>IF(AND($B$6=NB!$A$17,$B$8&gt;0),'Ersparnisberechnung Sommertarif'!$B$8*SLP!C22093,"")</f>
        <v/>
      </c>
    </row>
    <row r="22114" spans="1:5" x14ac:dyDescent="0.3">
      <c r="A22114" s="25">
        <v>46253</v>
      </c>
      <c r="B22114" s="31">
        <v>0.17708333333333334</v>
      </c>
      <c r="C22114" s="46"/>
      <c r="D22114" s="29">
        <v>46253.177083333336</v>
      </c>
      <c r="E22114" s="15" t="str">
        <f>IF(AND($B$6=NB!$A$17,$B$8&gt;0),'Ersparnisberechnung Sommertarif'!$B$8*SLP!C22094,"")</f>
        <v/>
      </c>
    </row>
    <row r="22115" spans="1:5" x14ac:dyDescent="0.3">
      <c r="A22115" s="25">
        <v>46253</v>
      </c>
      <c r="B22115" s="31">
        <v>0.1875</v>
      </c>
      <c r="C22115" s="46"/>
      <c r="D22115" s="29">
        <v>46253.1875</v>
      </c>
      <c r="E22115" s="15" t="str">
        <f>IF(AND($B$6=NB!$A$17,$B$8&gt;0),'Ersparnisberechnung Sommertarif'!$B$8*SLP!C22095,"")</f>
        <v/>
      </c>
    </row>
    <row r="22116" spans="1:5" x14ac:dyDescent="0.3">
      <c r="A22116" s="25">
        <v>46253</v>
      </c>
      <c r="B22116" s="31">
        <v>0.19791666666666666</v>
      </c>
      <c r="C22116" s="46"/>
      <c r="D22116" s="29">
        <v>46253.197916666664</v>
      </c>
      <c r="E22116" s="15" t="str">
        <f>IF(AND($B$6=NB!$A$17,$B$8&gt;0),'Ersparnisberechnung Sommertarif'!$B$8*SLP!C22096,"")</f>
        <v/>
      </c>
    </row>
    <row r="22117" spans="1:5" x14ac:dyDescent="0.3">
      <c r="A22117" s="25">
        <v>46253</v>
      </c>
      <c r="B22117" s="31">
        <v>0.20833333333333334</v>
      </c>
      <c r="C22117" s="46"/>
      <c r="D22117" s="29">
        <v>46253.208333333336</v>
      </c>
      <c r="E22117" s="15" t="str">
        <f>IF(AND($B$6=NB!$A$17,$B$8&gt;0),'Ersparnisberechnung Sommertarif'!$B$8*SLP!C22097,"")</f>
        <v/>
      </c>
    </row>
    <row r="22118" spans="1:5" x14ac:dyDescent="0.3">
      <c r="A22118" s="25">
        <v>46253</v>
      </c>
      <c r="B22118" s="31">
        <v>0.21875</v>
      </c>
      <c r="C22118" s="46"/>
      <c r="D22118" s="29">
        <v>46253.21875</v>
      </c>
      <c r="E22118" s="15" t="str">
        <f>IF(AND($B$6=NB!$A$17,$B$8&gt;0),'Ersparnisberechnung Sommertarif'!$B$8*SLP!C22098,"")</f>
        <v/>
      </c>
    </row>
    <row r="22119" spans="1:5" x14ac:dyDescent="0.3">
      <c r="A22119" s="25">
        <v>46253</v>
      </c>
      <c r="B22119" s="31">
        <v>0.22916666666666666</v>
      </c>
      <c r="C22119" s="46"/>
      <c r="D22119" s="29">
        <v>46253.229166666664</v>
      </c>
      <c r="E22119" s="15" t="str">
        <f>IF(AND($B$6=NB!$A$17,$B$8&gt;0),'Ersparnisberechnung Sommertarif'!$B$8*SLP!C22099,"")</f>
        <v/>
      </c>
    </row>
    <row r="22120" spans="1:5" x14ac:dyDescent="0.3">
      <c r="A22120" s="25">
        <v>46253</v>
      </c>
      <c r="B22120" s="31">
        <v>0.23958333333333334</v>
      </c>
      <c r="C22120" s="46"/>
      <c r="D22120" s="29">
        <v>46253.239583333336</v>
      </c>
      <c r="E22120" s="15" t="str">
        <f>IF(AND($B$6=NB!$A$17,$B$8&gt;0),'Ersparnisberechnung Sommertarif'!$B$8*SLP!C22100,"")</f>
        <v/>
      </c>
    </row>
    <row r="22121" spans="1:5" x14ac:dyDescent="0.3">
      <c r="A22121" s="25">
        <v>46253</v>
      </c>
      <c r="B22121" s="31">
        <v>0.25</v>
      </c>
      <c r="C22121" s="46"/>
      <c r="D22121" s="29">
        <v>46253.25</v>
      </c>
      <c r="E22121" s="15" t="str">
        <f>IF(AND($B$6=NB!$A$17,$B$8&gt;0),'Ersparnisberechnung Sommertarif'!$B$8*SLP!C22101,"")</f>
        <v/>
      </c>
    </row>
    <row r="22122" spans="1:5" x14ac:dyDescent="0.3">
      <c r="A22122" s="25">
        <v>46253</v>
      </c>
      <c r="B22122" s="31">
        <v>0.26041666666666669</v>
      </c>
      <c r="C22122" s="46"/>
      <c r="D22122" s="29">
        <v>46253.260416666664</v>
      </c>
      <c r="E22122" s="15" t="str">
        <f>IF(AND($B$6=NB!$A$17,$B$8&gt;0),'Ersparnisberechnung Sommertarif'!$B$8*SLP!C22102,"")</f>
        <v/>
      </c>
    </row>
    <row r="22123" spans="1:5" x14ac:dyDescent="0.3">
      <c r="A22123" s="25">
        <v>46253</v>
      </c>
      <c r="B22123" s="31">
        <v>0.27083333333333331</v>
      </c>
      <c r="C22123" s="46"/>
      <c r="D22123" s="29">
        <v>46253.270833333336</v>
      </c>
      <c r="E22123" s="15" t="str">
        <f>IF(AND($B$6=NB!$A$17,$B$8&gt;0),'Ersparnisberechnung Sommertarif'!$B$8*SLP!C22103,"")</f>
        <v/>
      </c>
    </row>
    <row r="22124" spans="1:5" x14ac:dyDescent="0.3">
      <c r="A22124" s="25">
        <v>46253</v>
      </c>
      <c r="B22124" s="31">
        <v>0.28125</v>
      </c>
      <c r="C22124" s="46"/>
      <c r="D22124" s="29">
        <v>46253.28125</v>
      </c>
      <c r="E22124" s="15" t="str">
        <f>IF(AND($B$6=NB!$A$17,$B$8&gt;0),'Ersparnisberechnung Sommertarif'!$B$8*SLP!C22104,"")</f>
        <v/>
      </c>
    </row>
    <row r="22125" spans="1:5" x14ac:dyDescent="0.3">
      <c r="A22125" s="25">
        <v>46253</v>
      </c>
      <c r="B22125" s="31">
        <v>0.29166666666666669</v>
      </c>
      <c r="C22125" s="46"/>
      <c r="D22125" s="29">
        <v>46253.291666666664</v>
      </c>
      <c r="E22125" s="15" t="str">
        <f>IF(AND($B$6=NB!$A$17,$B$8&gt;0),'Ersparnisberechnung Sommertarif'!$B$8*SLP!C22105,"")</f>
        <v/>
      </c>
    </row>
    <row r="22126" spans="1:5" x14ac:dyDescent="0.3">
      <c r="A22126" s="25">
        <v>46253</v>
      </c>
      <c r="B22126" s="31">
        <v>0.30208333333333331</v>
      </c>
      <c r="C22126" s="46"/>
      <c r="D22126" s="29">
        <v>46253.302083333336</v>
      </c>
      <c r="E22126" s="15" t="str">
        <f>IF(AND($B$6=NB!$A$17,$B$8&gt;0),'Ersparnisberechnung Sommertarif'!$B$8*SLP!C22106,"")</f>
        <v/>
      </c>
    </row>
    <row r="22127" spans="1:5" x14ac:dyDescent="0.3">
      <c r="A22127" s="25">
        <v>46253</v>
      </c>
      <c r="B22127" s="31">
        <v>0.3125</v>
      </c>
      <c r="C22127" s="46"/>
      <c r="D22127" s="29">
        <v>46253.3125</v>
      </c>
      <c r="E22127" s="15" t="str">
        <f>IF(AND($B$6=NB!$A$17,$B$8&gt;0),'Ersparnisberechnung Sommertarif'!$B$8*SLP!C22107,"")</f>
        <v/>
      </c>
    </row>
    <row r="22128" spans="1:5" x14ac:dyDescent="0.3">
      <c r="A22128" s="25">
        <v>46253</v>
      </c>
      <c r="B22128" s="31">
        <v>0.32291666666666669</v>
      </c>
      <c r="C22128" s="46"/>
      <c r="D22128" s="29">
        <v>46253.322916666664</v>
      </c>
      <c r="E22128" s="15" t="str">
        <f>IF(AND($B$6=NB!$A$17,$B$8&gt;0),'Ersparnisberechnung Sommertarif'!$B$8*SLP!C22108,"")</f>
        <v/>
      </c>
    </row>
    <row r="22129" spans="1:5" x14ac:dyDescent="0.3">
      <c r="A22129" s="25">
        <v>46253</v>
      </c>
      <c r="B22129" s="31">
        <v>0.33333333333333331</v>
      </c>
      <c r="C22129" s="46"/>
      <c r="D22129" s="29">
        <v>46253.333333333336</v>
      </c>
      <c r="E22129" s="15" t="str">
        <f>IF(AND($B$6=NB!$A$17,$B$8&gt;0),'Ersparnisberechnung Sommertarif'!$B$8*SLP!C22109,"")</f>
        <v/>
      </c>
    </row>
    <row r="22130" spans="1:5" x14ac:dyDescent="0.3">
      <c r="A22130" s="25">
        <v>46253</v>
      </c>
      <c r="B22130" s="31">
        <v>0.34375</v>
      </c>
      <c r="C22130" s="46"/>
      <c r="D22130" s="29">
        <v>46253.34375</v>
      </c>
      <c r="E22130" s="15" t="str">
        <f>IF(AND($B$6=NB!$A$17,$B$8&gt;0),'Ersparnisberechnung Sommertarif'!$B$8*SLP!C22110,"")</f>
        <v/>
      </c>
    </row>
    <row r="22131" spans="1:5" x14ac:dyDescent="0.3">
      <c r="A22131" s="25">
        <v>46253</v>
      </c>
      <c r="B22131" s="31">
        <v>0.35416666666666669</v>
      </c>
      <c r="C22131" s="46"/>
      <c r="D22131" s="29">
        <v>46253.354166666664</v>
      </c>
      <c r="E22131" s="15" t="str">
        <f>IF(AND($B$6=NB!$A$17,$B$8&gt;0),'Ersparnisberechnung Sommertarif'!$B$8*SLP!C22111,"")</f>
        <v/>
      </c>
    </row>
    <row r="22132" spans="1:5" x14ac:dyDescent="0.3">
      <c r="A22132" s="25">
        <v>46253</v>
      </c>
      <c r="B22132" s="31">
        <v>0.36458333333333331</v>
      </c>
      <c r="C22132" s="46"/>
      <c r="D22132" s="29">
        <v>46253.364583333336</v>
      </c>
      <c r="E22132" s="15" t="str">
        <f>IF(AND($B$6=NB!$A$17,$B$8&gt;0),'Ersparnisberechnung Sommertarif'!$B$8*SLP!C22112,"")</f>
        <v/>
      </c>
    </row>
    <row r="22133" spans="1:5" x14ac:dyDescent="0.3">
      <c r="A22133" s="25">
        <v>46253</v>
      </c>
      <c r="B22133" s="31">
        <v>0.375</v>
      </c>
      <c r="C22133" s="46"/>
      <c r="D22133" s="29">
        <v>46253.375</v>
      </c>
      <c r="E22133" s="15" t="str">
        <f>IF(AND($B$6=NB!$A$17,$B$8&gt;0),'Ersparnisberechnung Sommertarif'!$B$8*SLP!C22113,"")</f>
        <v/>
      </c>
    </row>
    <row r="22134" spans="1:5" x14ac:dyDescent="0.3">
      <c r="A22134" s="25">
        <v>46253</v>
      </c>
      <c r="B22134" s="31">
        <v>0.38541666666666669</v>
      </c>
      <c r="C22134" s="46"/>
      <c r="D22134" s="29">
        <v>46253.385416666664</v>
      </c>
      <c r="E22134" s="15" t="str">
        <f>IF(AND($B$6=NB!$A$17,$B$8&gt;0),'Ersparnisberechnung Sommertarif'!$B$8*SLP!C22114,"")</f>
        <v/>
      </c>
    </row>
    <row r="22135" spans="1:5" x14ac:dyDescent="0.3">
      <c r="A22135" s="25">
        <v>46253</v>
      </c>
      <c r="B22135" s="31">
        <v>0.39583333333333331</v>
      </c>
      <c r="C22135" s="46"/>
      <c r="D22135" s="29">
        <v>46253.395833333336</v>
      </c>
      <c r="E22135" s="15" t="str">
        <f>IF(AND($B$6=NB!$A$17,$B$8&gt;0),'Ersparnisberechnung Sommertarif'!$B$8*SLP!C22115,"")</f>
        <v/>
      </c>
    </row>
    <row r="22136" spans="1:5" x14ac:dyDescent="0.3">
      <c r="A22136" s="25">
        <v>46253</v>
      </c>
      <c r="B22136" s="31">
        <v>0.40625</v>
      </c>
      <c r="C22136" s="46"/>
      <c r="D22136" s="29">
        <v>46253.40625</v>
      </c>
      <c r="E22136" s="15" t="str">
        <f>IF(AND($B$6=NB!$A$17,$B$8&gt;0),'Ersparnisberechnung Sommertarif'!$B$8*SLP!C22116,"")</f>
        <v/>
      </c>
    </row>
    <row r="22137" spans="1:5" x14ac:dyDescent="0.3">
      <c r="A22137" s="25">
        <v>46253</v>
      </c>
      <c r="B22137" s="31">
        <v>0.41666666666666669</v>
      </c>
      <c r="C22137" s="46"/>
      <c r="D22137" s="29">
        <v>46253.416666666664</v>
      </c>
      <c r="E22137" s="15" t="str">
        <f>IF(AND($B$6=NB!$A$17,$B$8&gt;0),'Ersparnisberechnung Sommertarif'!$B$8*SLP!C22117,"")</f>
        <v/>
      </c>
    </row>
    <row r="22138" spans="1:5" x14ac:dyDescent="0.3">
      <c r="A22138" s="25">
        <v>46253</v>
      </c>
      <c r="B22138" s="31">
        <v>0.42708333333333331</v>
      </c>
      <c r="C22138" s="46"/>
      <c r="D22138" s="29">
        <v>46253.427083333336</v>
      </c>
      <c r="E22138" s="15" t="str">
        <f>IF(AND($B$6=NB!$A$17,$B$8&gt;0),'Ersparnisberechnung Sommertarif'!$B$8*SLP!C22118,"")</f>
        <v/>
      </c>
    </row>
    <row r="22139" spans="1:5" x14ac:dyDescent="0.3">
      <c r="A22139" s="25">
        <v>46253</v>
      </c>
      <c r="B22139" s="31">
        <v>0.4375</v>
      </c>
      <c r="C22139" s="46"/>
      <c r="D22139" s="29">
        <v>46253.4375</v>
      </c>
      <c r="E22139" s="15" t="str">
        <f>IF(AND($B$6=NB!$A$17,$B$8&gt;0),'Ersparnisberechnung Sommertarif'!$B$8*SLP!C22119,"")</f>
        <v/>
      </c>
    </row>
    <row r="22140" spans="1:5" x14ac:dyDescent="0.3">
      <c r="A22140" s="25">
        <v>46253</v>
      </c>
      <c r="B22140" s="31">
        <v>0.44791666666666669</v>
      </c>
      <c r="C22140" s="46"/>
      <c r="D22140" s="29">
        <v>46253.447916666664</v>
      </c>
      <c r="E22140" s="15" t="str">
        <f>IF(AND($B$6=NB!$A$17,$B$8&gt;0),'Ersparnisberechnung Sommertarif'!$B$8*SLP!C22120,"")</f>
        <v/>
      </c>
    </row>
    <row r="22141" spans="1:5" x14ac:dyDescent="0.3">
      <c r="A22141" s="25">
        <v>46253</v>
      </c>
      <c r="B22141" s="31">
        <v>0.45833333333333331</v>
      </c>
      <c r="C22141" s="46"/>
      <c r="D22141" s="29">
        <v>46253.458333333336</v>
      </c>
      <c r="E22141" s="15" t="str">
        <f>IF(AND($B$6=NB!$A$17,$B$8&gt;0),'Ersparnisberechnung Sommertarif'!$B$8*SLP!C22121,"")</f>
        <v/>
      </c>
    </row>
    <row r="22142" spans="1:5" x14ac:dyDescent="0.3">
      <c r="A22142" s="25">
        <v>46253</v>
      </c>
      <c r="B22142" s="31">
        <v>0.46875</v>
      </c>
      <c r="C22142" s="46"/>
      <c r="D22142" s="29">
        <v>46253.46875</v>
      </c>
      <c r="E22142" s="15" t="str">
        <f>IF(AND($B$6=NB!$A$17,$B$8&gt;0),'Ersparnisberechnung Sommertarif'!$B$8*SLP!C22122,"")</f>
        <v/>
      </c>
    </row>
    <row r="22143" spans="1:5" x14ac:dyDescent="0.3">
      <c r="A22143" s="25">
        <v>46253</v>
      </c>
      <c r="B22143" s="31">
        <v>0.47916666666666669</v>
      </c>
      <c r="C22143" s="46"/>
      <c r="D22143" s="29">
        <v>46253.479166666664</v>
      </c>
      <c r="E22143" s="15" t="str">
        <f>IF(AND($B$6=NB!$A$17,$B$8&gt;0),'Ersparnisberechnung Sommertarif'!$B$8*SLP!C22123,"")</f>
        <v/>
      </c>
    </row>
    <row r="22144" spans="1:5" x14ac:dyDescent="0.3">
      <c r="A22144" s="25">
        <v>46253</v>
      </c>
      <c r="B22144" s="31">
        <v>0.48958333333333331</v>
      </c>
      <c r="C22144" s="46"/>
      <c r="D22144" s="29">
        <v>46253.489583333336</v>
      </c>
      <c r="E22144" s="15" t="str">
        <f>IF(AND($B$6=NB!$A$17,$B$8&gt;0),'Ersparnisberechnung Sommertarif'!$B$8*SLP!C22124,"")</f>
        <v/>
      </c>
    </row>
    <row r="22145" spans="1:5" x14ac:dyDescent="0.3">
      <c r="A22145" s="25">
        <v>46253</v>
      </c>
      <c r="B22145" s="31">
        <v>0.5</v>
      </c>
      <c r="C22145" s="46"/>
      <c r="D22145" s="29">
        <v>46253.5</v>
      </c>
      <c r="E22145" s="15" t="str">
        <f>IF(AND($B$6=NB!$A$17,$B$8&gt;0),'Ersparnisberechnung Sommertarif'!$B$8*SLP!C22125,"")</f>
        <v/>
      </c>
    </row>
    <row r="22146" spans="1:5" x14ac:dyDescent="0.3">
      <c r="A22146" s="25">
        <v>46253</v>
      </c>
      <c r="B22146" s="31">
        <v>0.51041666666666663</v>
      </c>
      <c r="C22146" s="46"/>
      <c r="D22146" s="29">
        <v>46253.510416666664</v>
      </c>
      <c r="E22146" s="15" t="str">
        <f>IF(AND($B$6=NB!$A$17,$B$8&gt;0),'Ersparnisberechnung Sommertarif'!$B$8*SLP!C22126,"")</f>
        <v/>
      </c>
    </row>
    <row r="22147" spans="1:5" x14ac:dyDescent="0.3">
      <c r="A22147" s="25">
        <v>46253</v>
      </c>
      <c r="B22147" s="31">
        <v>0.52083333333333337</v>
      </c>
      <c r="C22147" s="46"/>
      <c r="D22147" s="29">
        <v>46253.520833333336</v>
      </c>
      <c r="E22147" s="15" t="str">
        <f>IF(AND($B$6=NB!$A$17,$B$8&gt;0),'Ersparnisberechnung Sommertarif'!$B$8*SLP!C22127,"")</f>
        <v/>
      </c>
    </row>
    <row r="22148" spans="1:5" x14ac:dyDescent="0.3">
      <c r="A22148" s="25">
        <v>46253</v>
      </c>
      <c r="B22148" s="31">
        <v>0.53125</v>
      </c>
      <c r="C22148" s="46"/>
      <c r="D22148" s="29">
        <v>46253.53125</v>
      </c>
      <c r="E22148" s="15" t="str">
        <f>IF(AND($B$6=NB!$A$17,$B$8&gt;0),'Ersparnisberechnung Sommertarif'!$B$8*SLP!C22128,"")</f>
        <v/>
      </c>
    </row>
    <row r="22149" spans="1:5" x14ac:dyDescent="0.3">
      <c r="A22149" s="25">
        <v>46253</v>
      </c>
      <c r="B22149" s="31">
        <v>0.54166666666666663</v>
      </c>
      <c r="C22149" s="46"/>
      <c r="D22149" s="29">
        <v>46253.541666666664</v>
      </c>
      <c r="E22149" s="15" t="str">
        <f>IF(AND($B$6=NB!$A$17,$B$8&gt;0),'Ersparnisberechnung Sommertarif'!$B$8*SLP!C22129,"")</f>
        <v/>
      </c>
    </row>
    <row r="22150" spans="1:5" x14ac:dyDescent="0.3">
      <c r="A22150" s="25">
        <v>46253</v>
      </c>
      <c r="B22150" s="31">
        <v>0.55208333333333337</v>
      </c>
      <c r="C22150" s="46"/>
      <c r="D22150" s="29">
        <v>46253.552083333336</v>
      </c>
      <c r="E22150" s="15" t="str">
        <f>IF(AND($B$6=NB!$A$17,$B$8&gt;0),'Ersparnisberechnung Sommertarif'!$B$8*SLP!C22130,"")</f>
        <v/>
      </c>
    </row>
    <row r="22151" spans="1:5" x14ac:dyDescent="0.3">
      <c r="A22151" s="25">
        <v>46253</v>
      </c>
      <c r="B22151" s="31">
        <v>0.5625</v>
      </c>
      <c r="C22151" s="46"/>
      <c r="D22151" s="29">
        <v>46253.5625</v>
      </c>
      <c r="E22151" s="15" t="str">
        <f>IF(AND($B$6=NB!$A$17,$B$8&gt;0),'Ersparnisberechnung Sommertarif'!$B$8*SLP!C22131,"")</f>
        <v/>
      </c>
    </row>
    <row r="22152" spans="1:5" x14ac:dyDescent="0.3">
      <c r="A22152" s="25">
        <v>46253</v>
      </c>
      <c r="B22152" s="31">
        <v>0.57291666666666663</v>
      </c>
      <c r="C22152" s="46"/>
      <c r="D22152" s="29">
        <v>46253.572916666664</v>
      </c>
      <c r="E22152" s="15" t="str">
        <f>IF(AND($B$6=NB!$A$17,$B$8&gt;0),'Ersparnisberechnung Sommertarif'!$B$8*SLP!C22132,"")</f>
        <v/>
      </c>
    </row>
    <row r="22153" spans="1:5" x14ac:dyDescent="0.3">
      <c r="A22153" s="25">
        <v>46253</v>
      </c>
      <c r="B22153" s="31">
        <v>0.58333333333333337</v>
      </c>
      <c r="C22153" s="46"/>
      <c r="D22153" s="29">
        <v>46253.583333333336</v>
      </c>
      <c r="E22153" s="15" t="str">
        <f>IF(AND($B$6=NB!$A$17,$B$8&gt;0),'Ersparnisberechnung Sommertarif'!$B$8*SLP!C22133,"")</f>
        <v/>
      </c>
    </row>
    <row r="22154" spans="1:5" x14ac:dyDescent="0.3">
      <c r="A22154" s="25">
        <v>46253</v>
      </c>
      <c r="B22154" s="31">
        <v>0.59375</v>
      </c>
      <c r="C22154" s="46"/>
      <c r="D22154" s="29">
        <v>46253.59375</v>
      </c>
      <c r="E22154" s="15" t="str">
        <f>IF(AND($B$6=NB!$A$17,$B$8&gt;0),'Ersparnisberechnung Sommertarif'!$B$8*SLP!C22134,"")</f>
        <v/>
      </c>
    </row>
    <row r="22155" spans="1:5" x14ac:dyDescent="0.3">
      <c r="A22155" s="25">
        <v>46253</v>
      </c>
      <c r="B22155" s="31">
        <v>0.60416666666666663</v>
      </c>
      <c r="C22155" s="46"/>
      <c r="D22155" s="29">
        <v>46253.604166666664</v>
      </c>
      <c r="E22155" s="15" t="str">
        <f>IF(AND($B$6=NB!$A$17,$B$8&gt;0),'Ersparnisberechnung Sommertarif'!$B$8*SLP!C22135,"")</f>
        <v/>
      </c>
    </row>
    <row r="22156" spans="1:5" x14ac:dyDescent="0.3">
      <c r="A22156" s="25">
        <v>46253</v>
      </c>
      <c r="B22156" s="31">
        <v>0.61458333333333337</v>
      </c>
      <c r="C22156" s="46"/>
      <c r="D22156" s="29">
        <v>46253.614583333336</v>
      </c>
      <c r="E22156" s="15" t="str">
        <f>IF(AND($B$6=NB!$A$17,$B$8&gt;0),'Ersparnisberechnung Sommertarif'!$B$8*SLP!C22136,"")</f>
        <v/>
      </c>
    </row>
    <row r="22157" spans="1:5" x14ac:dyDescent="0.3">
      <c r="A22157" s="25">
        <v>46253</v>
      </c>
      <c r="B22157" s="31">
        <v>0.625</v>
      </c>
      <c r="C22157" s="46"/>
      <c r="D22157" s="29">
        <v>46253.625</v>
      </c>
      <c r="E22157" s="15" t="str">
        <f>IF(AND($B$6=NB!$A$17,$B$8&gt;0),'Ersparnisberechnung Sommertarif'!$B$8*SLP!C22137,"")</f>
        <v/>
      </c>
    </row>
    <row r="22158" spans="1:5" x14ac:dyDescent="0.3">
      <c r="A22158" s="25">
        <v>46253</v>
      </c>
      <c r="B22158" s="31">
        <v>0.63541666666666663</v>
      </c>
      <c r="C22158" s="46"/>
      <c r="D22158" s="29">
        <v>46253.635416666664</v>
      </c>
      <c r="E22158" s="15" t="str">
        <f>IF(AND($B$6=NB!$A$17,$B$8&gt;0),'Ersparnisberechnung Sommertarif'!$B$8*SLP!C22138,"")</f>
        <v/>
      </c>
    </row>
    <row r="22159" spans="1:5" x14ac:dyDescent="0.3">
      <c r="A22159" s="25">
        <v>46253</v>
      </c>
      <c r="B22159" s="31">
        <v>0.64583333333333337</v>
      </c>
      <c r="C22159" s="46"/>
      <c r="D22159" s="29">
        <v>46253.645833333336</v>
      </c>
      <c r="E22159" s="15" t="str">
        <f>IF(AND($B$6=NB!$A$17,$B$8&gt;0),'Ersparnisberechnung Sommertarif'!$B$8*SLP!C22139,"")</f>
        <v/>
      </c>
    </row>
    <row r="22160" spans="1:5" x14ac:dyDescent="0.3">
      <c r="A22160" s="25">
        <v>46253</v>
      </c>
      <c r="B22160" s="31">
        <v>0.65625</v>
      </c>
      <c r="C22160" s="46"/>
      <c r="D22160" s="29">
        <v>46253.65625</v>
      </c>
      <c r="E22160" s="15" t="str">
        <f>IF(AND($B$6=NB!$A$17,$B$8&gt;0),'Ersparnisberechnung Sommertarif'!$B$8*SLP!C22140,"")</f>
        <v/>
      </c>
    </row>
    <row r="22161" spans="1:5" x14ac:dyDescent="0.3">
      <c r="A22161" s="25">
        <v>46253</v>
      </c>
      <c r="B22161" s="31">
        <v>0.66666666666666663</v>
      </c>
      <c r="C22161" s="46"/>
      <c r="D22161" s="29">
        <v>46253.666666666664</v>
      </c>
      <c r="E22161" s="15" t="str">
        <f>IF(AND($B$6=NB!$A$17,$B$8&gt;0),'Ersparnisberechnung Sommertarif'!$B$8*SLP!C22141,"")</f>
        <v/>
      </c>
    </row>
    <row r="22162" spans="1:5" x14ac:dyDescent="0.3">
      <c r="A22162" s="25">
        <v>46253</v>
      </c>
      <c r="B22162" s="31">
        <v>0.67708333333333337</v>
      </c>
      <c r="C22162" s="46"/>
      <c r="D22162" s="29">
        <v>46253.677083333336</v>
      </c>
      <c r="E22162" s="15" t="str">
        <f>IF(AND($B$6=NB!$A$17,$B$8&gt;0),'Ersparnisberechnung Sommertarif'!$B$8*SLP!C22142,"")</f>
        <v/>
      </c>
    </row>
    <row r="22163" spans="1:5" x14ac:dyDescent="0.3">
      <c r="A22163" s="25">
        <v>46253</v>
      </c>
      <c r="B22163" s="31">
        <v>0.6875</v>
      </c>
      <c r="C22163" s="46"/>
      <c r="D22163" s="29">
        <v>46253.6875</v>
      </c>
      <c r="E22163" s="15" t="str">
        <f>IF(AND($B$6=NB!$A$17,$B$8&gt;0),'Ersparnisberechnung Sommertarif'!$B$8*SLP!C22143,"")</f>
        <v/>
      </c>
    </row>
    <row r="22164" spans="1:5" x14ac:dyDescent="0.3">
      <c r="A22164" s="25">
        <v>46253</v>
      </c>
      <c r="B22164" s="31">
        <v>0.69791666666666663</v>
      </c>
      <c r="C22164" s="46"/>
      <c r="D22164" s="29">
        <v>46253.697916666664</v>
      </c>
      <c r="E22164" s="15" t="str">
        <f>IF(AND($B$6=NB!$A$17,$B$8&gt;0),'Ersparnisberechnung Sommertarif'!$B$8*SLP!C22144,"")</f>
        <v/>
      </c>
    </row>
    <row r="22165" spans="1:5" x14ac:dyDescent="0.3">
      <c r="A22165" s="25">
        <v>46253</v>
      </c>
      <c r="B22165" s="31">
        <v>0.70833333333333337</v>
      </c>
      <c r="C22165" s="46"/>
      <c r="D22165" s="29">
        <v>46253.708333333336</v>
      </c>
      <c r="E22165" s="15" t="str">
        <f>IF(AND($B$6=NB!$A$17,$B$8&gt;0),'Ersparnisberechnung Sommertarif'!$B$8*SLP!C22145,"")</f>
        <v/>
      </c>
    </row>
    <row r="22166" spans="1:5" x14ac:dyDescent="0.3">
      <c r="A22166" s="25">
        <v>46253</v>
      </c>
      <c r="B22166" s="31">
        <v>0.71875</v>
      </c>
      <c r="C22166" s="46"/>
      <c r="D22166" s="29">
        <v>46253.71875</v>
      </c>
      <c r="E22166" s="15" t="str">
        <f>IF(AND($B$6=NB!$A$17,$B$8&gt;0),'Ersparnisberechnung Sommertarif'!$B$8*SLP!C22146,"")</f>
        <v/>
      </c>
    </row>
    <row r="22167" spans="1:5" x14ac:dyDescent="0.3">
      <c r="A22167" s="25">
        <v>46253</v>
      </c>
      <c r="B22167" s="31">
        <v>0.72916666666666663</v>
      </c>
      <c r="C22167" s="46"/>
      <c r="D22167" s="29">
        <v>46253.729166666664</v>
      </c>
      <c r="E22167" s="15" t="str">
        <f>IF(AND($B$6=NB!$A$17,$B$8&gt;0),'Ersparnisberechnung Sommertarif'!$B$8*SLP!C22147,"")</f>
        <v/>
      </c>
    </row>
    <row r="22168" spans="1:5" x14ac:dyDescent="0.3">
      <c r="A22168" s="25">
        <v>46253</v>
      </c>
      <c r="B22168" s="31">
        <v>0.73958333333333337</v>
      </c>
      <c r="C22168" s="46"/>
      <c r="D22168" s="29">
        <v>46253.739583333336</v>
      </c>
      <c r="E22168" s="15" t="str">
        <f>IF(AND($B$6=NB!$A$17,$B$8&gt;0),'Ersparnisberechnung Sommertarif'!$B$8*SLP!C22148,"")</f>
        <v/>
      </c>
    </row>
    <row r="22169" spans="1:5" x14ac:dyDescent="0.3">
      <c r="A22169" s="25">
        <v>46253</v>
      </c>
      <c r="B22169" s="31">
        <v>0.75</v>
      </c>
      <c r="C22169" s="46"/>
      <c r="D22169" s="29">
        <v>46253.75</v>
      </c>
      <c r="E22169" s="15" t="str">
        <f>IF(AND($B$6=NB!$A$17,$B$8&gt;0),'Ersparnisberechnung Sommertarif'!$B$8*SLP!C22149,"")</f>
        <v/>
      </c>
    </row>
    <row r="22170" spans="1:5" x14ac:dyDescent="0.3">
      <c r="A22170" s="25">
        <v>46253</v>
      </c>
      <c r="B22170" s="31">
        <v>0.76041666666666663</v>
      </c>
      <c r="C22170" s="46"/>
      <c r="D22170" s="29">
        <v>46253.760416666664</v>
      </c>
      <c r="E22170" s="15" t="str">
        <f>IF(AND($B$6=NB!$A$17,$B$8&gt;0),'Ersparnisberechnung Sommertarif'!$B$8*SLP!C22150,"")</f>
        <v/>
      </c>
    </row>
    <row r="22171" spans="1:5" x14ac:dyDescent="0.3">
      <c r="A22171" s="25">
        <v>46253</v>
      </c>
      <c r="B22171" s="31">
        <v>0.77083333333333337</v>
      </c>
      <c r="C22171" s="46"/>
      <c r="D22171" s="29">
        <v>46253.770833333336</v>
      </c>
      <c r="E22171" s="15" t="str">
        <f>IF(AND($B$6=NB!$A$17,$B$8&gt;0),'Ersparnisberechnung Sommertarif'!$B$8*SLP!C22151,"")</f>
        <v/>
      </c>
    </row>
    <row r="22172" spans="1:5" x14ac:dyDescent="0.3">
      <c r="A22172" s="25">
        <v>46253</v>
      </c>
      <c r="B22172" s="31">
        <v>0.78125</v>
      </c>
      <c r="C22172" s="46"/>
      <c r="D22172" s="29">
        <v>46253.78125</v>
      </c>
      <c r="E22172" s="15" t="str">
        <f>IF(AND($B$6=NB!$A$17,$B$8&gt;0),'Ersparnisberechnung Sommertarif'!$B$8*SLP!C22152,"")</f>
        <v/>
      </c>
    </row>
    <row r="22173" spans="1:5" x14ac:dyDescent="0.3">
      <c r="A22173" s="25">
        <v>46253</v>
      </c>
      <c r="B22173" s="31">
        <v>0.79166666666666663</v>
      </c>
      <c r="C22173" s="46"/>
      <c r="D22173" s="29">
        <v>46253.791666666664</v>
      </c>
      <c r="E22173" s="15" t="str">
        <f>IF(AND($B$6=NB!$A$17,$B$8&gt;0),'Ersparnisberechnung Sommertarif'!$B$8*SLP!C22153,"")</f>
        <v/>
      </c>
    </row>
    <row r="22174" spans="1:5" x14ac:dyDescent="0.3">
      <c r="A22174" s="25">
        <v>46253</v>
      </c>
      <c r="B22174" s="31">
        <v>0.80208333333333337</v>
      </c>
      <c r="C22174" s="46"/>
      <c r="D22174" s="29">
        <v>46253.802083333336</v>
      </c>
      <c r="E22174" s="15" t="str">
        <f>IF(AND($B$6=NB!$A$17,$B$8&gt;0),'Ersparnisberechnung Sommertarif'!$B$8*SLP!C22154,"")</f>
        <v/>
      </c>
    </row>
    <row r="22175" spans="1:5" x14ac:dyDescent="0.3">
      <c r="A22175" s="25">
        <v>46253</v>
      </c>
      <c r="B22175" s="31">
        <v>0.8125</v>
      </c>
      <c r="C22175" s="46"/>
      <c r="D22175" s="29">
        <v>46253.8125</v>
      </c>
      <c r="E22175" s="15" t="str">
        <f>IF(AND($B$6=NB!$A$17,$B$8&gt;0),'Ersparnisberechnung Sommertarif'!$B$8*SLP!C22155,"")</f>
        <v/>
      </c>
    </row>
    <row r="22176" spans="1:5" x14ac:dyDescent="0.3">
      <c r="A22176" s="25">
        <v>46253</v>
      </c>
      <c r="B22176" s="31">
        <v>0.82291666666666663</v>
      </c>
      <c r="C22176" s="46"/>
      <c r="D22176" s="29">
        <v>46253.822916666664</v>
      </c>
      <c r="E22176" s="15" t="str">
        <f>IF(AND($B$6=NB!$A$17,$B$8&gt;0),'Ersparnisberechnung Sommertarif'!$B$8*SLP!C22156,"")</f>
        <v/>
      </c>
    </row>
    <row r="22177" spans="1:5" x14ac:dyDescent="0.3">
      <c r="A22177" s="25">
        <v>46253</v>
      </c>
      <c r="B22177" s="31">
        <v>0.83333333333333337</v>
      </c>
      <c r="C22177" s="46"/>
      <c r="D22177" s="29">
        <v>46253.833333333336</v>
      </c>
      <c r="E22177" s="15" t="str">
        <f>IF(AND($B$6=NB!$A$17,$B$8&gt;0),'Ersparnisberechnung Sommertarif'!$B$8*SLP!C22157,"")</f>
        <v/>
      </c>
    </row>
    <row r="22178" spans="1:5" x14ac:dyDescent="0.3">
      <c r="A22178" s="25">
        <v>46253</v>
      </c>
      <c r="B22178" s="31">
        <v>0.84375</v>
      </c>
      <c r="C22178" s="46"/>
      <c r="D22178" s="29">
        <v>46253.84375</v>
      </c>
      <c r="E22178" s="15" t="str">
        <f>IF(AND($B$6=NB!$A$17,$B$8&gt;0),'Ersparnisberechnung Sommertarif'!$B$8*SLP!C22158,"")</f>
        <v/>
      </c>
    </row>
    <row r="22179" spans="1:5" x14ac:dyDescent="0.3">
      <c r="A22179" s="25">
        <v>46253</v>
      </c>
      <c r="B22179" s="31">
        <v>0.85416666666666663</v>
      </c>
      <c r="C22179" s="46"/>
      <c r="D22179" s="29">
        <v>46253.854166666664</v>
      </c>
      <c r="E22179" s="15" t="str">
        <f>IF(AND($B$6=NB!$A$17,$B$8&gt;0),'Ersparnisberechnung Sommertarif'!$B$8*SLP!C22159,"")</f>
        <v/>
      </c>
    </row>
    <row r="22180" spans="1:5" x14ac:dyDescent="0.3">
      <c r="A22180" s="25">
        <v>46253</v>
      </c>
      <c r="B22180" s="31">
        <v>0.86458333333333337</v>
      </c>
      <c r="C22180" s="46"/>
      <c r="D22180" s="29">
        <v>46253.864583333336</v>
      </c>
      <c r="E22180" s="15" t="str">
        <f>IF(AND($B$6=NB!$A$17,$B$8&gt;0),'Ersparnisberechnung Sommertarif'!$B$8*SLP!C22160,"")</f>
        <v/>
      </c>
    </row>
    <row r="22181" spans="1:5" x14ac:dyDescent="0.3">
      <c r="A22181" s="25">
        <v>46253</v>
      </c>
      <c r="B22181" s="31">
        <v>0.875</v>
      </c>
      <c r="C22181" s="46"/>
      <c r="D22181" s="29">
        <v>46253.875</v>
      </c>
      <c r="E22181" s="15" t="str">
        <f>IF(AND($B$6=NB!$A$17,$B$8&gt;0),'Ersparnisberechnung Sommertarif'!$B$8*SLP!C22161,"")</f>
        <v/>
      </c>
    </row>
    <row r="22182" spans="1:5" x14ac:dyDescent="0.3">
      <c r="A22182" s="25">
        <v>46253</v>
      </c>
      <c r="B22182" s="31">
        <v>0.88541666666666663</v>
      </c>
      <c r="C22182" s="46"/>
      <c r="D22182" s="29">
        <v>46253.885416666664</v>
      </c>
      <c r="E22182" s="15" t="str">
        <f>IF(AND($B$6=NB!$A$17,$B$8&gt;0),'Ersparnisberechnung Sommertarif'!$B$8*SLP!C22162,"")</f>
        <v/>
      </c>
    </row>
    <row r="22183" spans="1:5" x14ac:dyDescent="0.3">
      <c r="A22183" s="25">
        <v>46253</v>
      </c>
      <c r="B22183" s="31">
        <v>0.89583333333333337</v>
      </c>
      <c r="C22183" s="46"/>
      <c r="D22183" s="29">
        <v>46253.895833333336</v>
      </c>
      <c r="E22183" s="15" t="str">
        <f>IF(AND($B$6=NB!$A$17,$B$8&gt;0),'Ersparnisberechnung Sommertarif'!$B$8*SLP!C22163,"")</f>
        <v/>
      </c>
    </row>
    <row r="22184" spans="1:5" x14ac:dyDescent="0.3">
      <c r="A22184" s="25">
        <v>46253</v>
      </c>
      <c r="B22184" s="31">
        <v>0.90625</v>
      </c>
      <c r="C22184" s="46"/>
      <c r="D22184" s="29">
        <v>46253.90625</v>
      </c>
      <c r="E22184" s="15" t="str">
        <f>IF(AND($B$6=NB!$A$17,$B$8&gt;0),'Ersparnisberechnung Sommertarif'!$B$8*SLP!C22164,"")</f>
        <v/>
      </c>
    </row>
    <row r="22185" spans="1:5" x14ac:dyDescent="0.3">
      <c r="A22185" s="25">
        <v>46253</v>
      </c>
      <c r="B22185" s="31">
        <v>0.91666666666666663</v>
      </c>
      <c r="C22185" s="46"/>
      <c r="D22185" s="29">
        <v>46253.916666666664</v>
      </c>
      <c r="E22185" s="15" t="str">
        <f>IF(AND($B$6=NB!$A$17,$B$8&gt;0),'Ersparnisberechnung Sommertarif'!$B$8*SLP!C22165,"")</f>
        <v/>
      </c>
    </row>
    <row r="22186" spans="1:5" x14ac:dyDescent="0.3">
      <c r="A22186" s="25">
        <v>46253</v>
      </c>
      <c r="B22186" s="31">
        <v>0.92708333333333337</v>
      </c>
      <c r="C22186" s="46"/>
      <c r="D22186" s="29">
        <v>46253.927083333336</v>
      </c>
      <c r="E22186" s="15" t="str">
        <f>IF(AND($B$6=NB!$A$17,$B$8&gt;0),'Ersparnisberechnung Sommertarif'!$B$8*SLP!C22166,"")</f>
        <v/>
      </c>
    </row>
    <row r="22187" spans="1:5" x14ac:dyDescent="0.3">
      <c r="A22187" s="25">
        <v>46253</v>
      </c>
      <c r="B22187" s="31">
        <v>0.9375</v>
      </c>
      <c r="C22187" s="46"/>
      <c r="D22187" s="29">
        <v>46253.9375</v>
      </c>
      <c r="E22187" s="15" t="str">
        <f>IF(AND($B$6=NB!$A$17,$B$8&gt;0),'Ersparnisberechnung Sommertarif'!$B$8*SLP!C22167,"")</f>
        <v/>
      </c>
    </row>
    <row r="22188" spans="1:5" x14ac:dyDescent="0.3">
      <c r="A22188" s="25">
        <v>46253</v>
      </c>
      <c r="B22188" s="31">
        <v>0.94791666666666663</v>
      </c>
      <c r="C22188" s="46"/>
      <c r="D22188" s="29">
        <v>46253.947916666664</v>
      </c>
      <c r="E22188" s="15" t="str">
        <f>IF(AND($B$6=NB!$A$17,$B$8&gt;0),'Ersparnisberechnung Sommertarif'!$B$8*SLP!C22168,"")</f>
        <v/>
      </c>
    </row>
    <row r="22189" spans="1:5" x14ac:dyDescent="0.3">
      <c r="A22189" s="25">
        <v>46253</v>
      </c>
      <c r="B22189" s="31">
        <v>0.95833333333333337</v>
      </c>
      <c r="C22189" s="46"/>
      <c r="D22189" s="29">
        <v>46253.958333333336</v>
      </c>
      <c r="E22189" s="15" t="str">
        <f>IF(AND($B$6=NB!$A$17,$B$8&gt;0),'Ersparnisberechnung Sommertarif'!$B$8*SLP!C22169,"")</f>
        <v/>
      </c>
    </row>
    <row r="22190" spans="1:5" x14ac:dyDescent="0.3">
      <c r="A22190" s="25">
        <v>46253</v>
      </c>
      <c r="B22190" s="31">
        <v>0.96875</v>
      </c>
      <c r="C22190" s="46"/>
      <c r="D22190" s="29">
        <v>46253.96875</v>
      </c>
      <c r="E22190" s="15" t="str">
        <f>IF(AND($B$6=NB!$A$17,$B$8&gt;0),'Ersparnisberechnung Sommertarif'!$B$8*SLP!C22170,"")</f>
        <v/>
      </c>
    </row>
    <row r="22191" spans="1:5" x14ac:dyDescent="0.3">
      <c r="A22191" s="25">
        <v>46253</v>
      </c>
      <c r="B22191" s="31">
        <v>0.97916666666666663</v>
      </c>
      <c r="C22191" s="46"/>
      <c r="D22191" s="29">
        <v>46253.979166666664</v>
      </c>
      <c r="E22191" s="15" t="str">
        <f>IF(AND($B$6=NB!$A$17,$B$8&gt;0),'Ersparnisberechnung Sommertarif'!$B$8*SLP!C22171,"")</f>
        <v/>
      </c>
    </row>
    <row r="22192" spans="1:5" x14ac:dyDescent="0.3">
      <c r="A22192" s="25">
        <v>46253</v>
      </c>
      <c r="B22192" s="31">
        <v>0.98958333333333337</v>
      </c>
      <c r="C22192" s="46"/>
      <c r="D22192" s="29">
        <v>46253.989583333336</v>
      </c>
      <c r="E22192" s="15" t="str">
        <f>IF(AND($B$6=NB!$A$17,$B$8&gt;0),'Ersparnisberechnung Sommertarif'!$B$8*SLP!C22172,"")</f>
        <v/>
      </c>
    </row>
    <row r="22193" spans="1:5" x14ac:dyDescent="0.3">
      <c r="A22193" s="25">
        <v>46254</v>
      </c>
      <c r="B22193" s="31">
        <v>0</v>
      </c>
      <c r="C22193" s="46"/>
      <c r="D22193" s="29">
        <v>46254</v>
      </c>
      <c r="E22193" s="15" t="str">
        <f>IF(AND($B$6=NB!$A$17,$B$8&gt;0),'Ersparnisberechnung Sommertarif'!$B$8*SLP!C22173,"")</f>
        <v/>
      </c>
    </row>
    <row r="22194" spans="1:5" x14ac:dyDescent="0.3">
      <c r="A22194" s="25">
        <v>46254</v>
      </c>
      <c r="B22194" s="31">
        <v>1.0416666666666666E-2</v>
      </c>
      <c r="C22194" s="46"/>
      <c r="D22194" s="29">
        <v>46254.010416666664</v>
      </c>
      <c r="E22194" s="15" t="str">
        <f>IF(AND($B$6=NB!$A$17,$B$8&gt;0),'Ersparnisberechnung Sommertarif'!$B$8*SLP!C22174,"")</f>
        <v/>
      </c>
    </row>
    <row r="22195" spans="1:5" x14ac:dyDescent="0.3">
      <c r="A22195" s="25">
        <v>46254</v>
      </c>
      <c r="B22195" s="31">
        <v>2.0833333333333332E-2</v>
      </c>
      <c r="C22195" s="46"/>
      <c r="D22195" s="29">
        <v>46254.020833333336</v>
      </c>
      <c r="E22195" s="15" t="str">
        <f>IF(AND($B$6=NB!$A$17,$B$8&gt;0),'Ersparnisberechnung Sommertarif'!$B$8*SLP!C22175,"")</f>
        <v/>
      </c>
    </row>
    <row r="22196" spans="1:5" x14ac:dyDescent="0.3">
      <c r="A22196" s="25">
        <v>46254</v>
      </c>
      <c r="B22196" s="31">
        <v>3.125E-2</v>
      </c>
      <c r="C22196" s="46"/>
      <c r="D22196" s="29">
        <v>46254.03125</v>
      </c>
      <c r="E22196" s="15" t="str">
        <f>IF(AND($B$6=NB!$A$17,$B$8&gt;0),'Ersparnisberechnung Sommertarif'!$B$8*SLP!C22176,"")</f>
        <v/>
      </c>
    </row>
    <row r="22197" spans="1:5" x14ac:dyDescent="0.3">
      <c r="A22197" s="25">
        <v>46254</v>
      </c>
      <c r="B22197" s="31">
        <v>4.1666666666666664E-2</v>
      </c>
      <c r="C22197" s="46"/>
      <c r="D22197" s="29">
        <v>46254.041666666664</v>
      </c>
      <c r="E22197" s="15" t="str">
        <f>IF(AND($B$6=NB!$A$17,$B$8&gt;0),'Ersparnisberechnung Sommertarif'!$B$8*SLP!C22177,"")</f>
        <v/>
      </c>
    </row>
    <row r="22198" spans="1:5" x14ac:dyDescent="0.3">
      <c r="A22198" s="25">
        <v>46254</v>
      </c>
      <c r="B22198" s="31">
        <v>5.2083333333333336E-2</v>
      </c>
      <c r="C22198" s="46"/>
      <c r="D22198" s="29">
        <v>46254.052083333336</v>
      </c>
      <c r="E22198" s="15" t="str">
        <f>IF(AND($B$6=NB!$A$17,$B$8&gt;0),'Ersparnisberechnung Sommertarif'!$B$8*SLP!C22178,"")</f>
        <v/>
      </c>
    </row>
    <row r="22199" spans="1:5" x14ac:dyDescent="0.3">
      <c r="A22199" s="25">
        <v>46254</v>
      </c>
      <c r="B22199" s="31">
        <v>6.25E-2</v>
      </c>
      <c r="C22199" s="46"/>
      <c r="D22199" s="29">
        <v>46254.0625</v>
      </c>
      <c r="E22199" s="15" t="str">
        <f>IF(AND($B$6=NB!$A$17,$B$8&gt;0),'Ersparnisberechnung Sommertarif'!$B$8*SLP!C22179,"")</f>
        <v/>
      </c>
    </row>
    <row r="22200" spans="1:5" x14ac:dyDescent="0.3">
      <c r="A22200" s="25">
        <v>46254</v>
      </c>
      <c r="B22200" s="31">
        <v>7.2916666666666671E-2</v>
      </c>
      <c r="C22200" s="46"/>
      <c r="D22200" s="29">
        <v>46254.072916666664</v>
      </c>
      <c r="E22200" s="15" t="str">
        <f>IF(AND($B$6=NB!$A$17,$B$8&gt;0),'Ersparnisberechnung Sommertarif'!$B$8*SLP!C22180,"")</f>
        <v/>
      </c>
    </row>
    <row r="22201" spans="1:5" x14ac:dyDescent="0.3">
      <c r="A22201" s="25">
        <v>46254</v>
      </c>
      <c r="B22201" s="31">
        <v>8.3333333333333329E-2</v>
      </c>
      <c r="C22201" s="46"/>
      <c r="D22201" s="29">
        <v>46254.083333333336</v>
      </c>
      <c r="E22201" s="15" t="str">
        <f>IF(AND($B$6=NB!$A$17,$B$8&gt;0),'Ersparnisberechnung Sommertarif'!$B$8*SLP!C22181,"")</f>
        <v/>
      </c>
    </row>
    <row r="22202" spans="1:5" x14ac:dyDescent="0.3">
      <c r="A22202" s="25">
        <v>46254</v>
      </c>
      <c r="B22202" s="31">
        <v>9.375E-2</v>
      </c>
      <c r="C22202" s="46"/>
      <c r="D22202" s="29">
        <v>46254.09375</v>
      </c>
      <c r="E22202" s="15" t="str">
        <f>IF(AND($B$6=NB!$A$17,$B$8&gt;0),'Ersparnisberechnung Sommertarif'!$B$8*SLP!C22182,"")</f>
        <v/>
      </c>
    </row>
    <row r="22203" spans="1:5" x14ac:dyDescent="0.3">
      <c r="A22203" s="25">
        <v>46254</v>
      </c>
      <c r="B22203" s="31">
        <v>0.10416666666666667</v>
      </c>
      <c r="C22203" s="46"/>
      <c r="D22203" s="29">
        <v>46254.104166666664</v>
      </c>
      <c r="E22203" s="15" t="str">
        <f>IF(AND($B$6=NB!$A$17,$B$8&gt;0),'Ersparnisberechnung Sommertarif'!$B$8*SLP!C22183,"")</f>
        <v/>
      </c>
    </row>
    <row r="22204" spans="1:5" x14ac:dyDescent="0.3">
      <c r="A22204" s="25">
        <v>46254</v>
      </c>
      <c r="B22204" s="31">
        <v>0.11458333333333333</v>
      </c>
      <c r="C22204" s="46"/>
      <c r="D22204" s="29">
        <v>46254.114583333336</v>
      </c>
      <c r="E22204" s="15" t="str">
        <f>IF(AND($B$6=NB!$A$17,$B$8&gt;0),'Ersparnisberechnung Sommertarif'!$B$8*SLP!C22184,"")</f>
        <v/>
      </c>
    </row>
    <row r="22205" spans="1:5" x14ac:dyDescent="0.3">
      <c r="A22205" s="25">
        <v>46254</v>
      </c>
      <c r="B22205" s="31">
        <v>0.125</v>
      </c>
      <c r="C22205" s="46"/>
      <c r="D22205" s="29">
        <v>46254.125</v>
      </c>
      <c r="E22205" s="15" t="str">
        <f>IF(AND($B$6=NB!$A$17,$B$8&gt;0),'Ersparnisberechnung Sommertarif'!$B$8*SLP!C22185,"")</f>
        <v/>
      </c>
    </row>
    <row r="22206" spans="1:5" x14ac:dyDescent="0.3">
      <c r="A22206" s="25">
        <v>46254</v>
      </c>
      <c r="B22206" s="31">
        <v>0.13541666666666666</v>
      </c>
      <c r="C22206" s="46"/>
      <c r="D22206" s="29">
        <v>46254.135416666664</v>
      </c>
      <c r="E22206" s="15" t="str">
        <f>IF(AND($B$6=NB!$A$17,$B$8&gt;0),'Ersparnisberechnung Sommertarif'!$B$8*SLP!C22186,"")</f>
        <v/>
      </c>
    </row>
    <row r="22207" spans="1:5" x14ac:dyDescent="0.3">
      <c r="A22207" s="25">
        <v>46254</v>
      </c>
      <c r="B22207" s="31">
        <v>0.14583333333333334</v>
      </c>
      <c r="C22207" s="46"/>
      <c r="D22207" s="29">
        <v>46254.145833333336</v>
      </c>
      <c r="E22207" s="15" t="str">
        <f>IF(AND($B$6=NB!$A$17,$B$8&gt;0),'Ersparnisberechnung Sommertarif'!$B$8*SLP!C22187,"")</f>
        <v/>
      </c>
    </row>
    <row r="22208" spans="1:5" x14ac:dyDescent="0.3">
      <c r="A22208" s="25">
        <v>46254</v>
      </c>
      <c r="B22208" s="31">
        <v>0.15625</v>
      </c>
      <c r="C22208" s="46"/>
      <c r="D22208" s="29">
        <v>46254.15625</v>
      </c>
      <c r="E22208" s="15" t="str">
        <f>IF(AND($B$6=NB!$A$17,$B$8&gt;0),'Ersparnisberechnung Sommertarif'!$B$8*SLP!C22188,"")</f>
        <v/>
      </c>
    </row>
    <row r="22209" spans="1:5" x14ac:dyDescent="0.3">
      <c r="A22209" s="25">
        <v>46254</v>
      </c>
      <c r="B22209" s="31">
        <v>0.16666666666666666</v>
      </c>
      <c r="C22209" s="46"/>
      <c r="D22209" s="29">
        <v>46254.166666666664</v>
      </c>
      <c r="E22209" s="15" t="str">
        <f>IF(AND($B$6=NB!$A$17,$B$8&gt;0),'Ersparnisberechnung Sommertarif'!$B$8*SLP!C22189,"")</f>
        <v/>
      </c>
    </row>
    <row r="22210" spans="1:5" x14ac:dyDescent="0.3">
      <c r="A22210" s="25">
        <v>46254</v>
      </c>
      <c r="B22210" s="31">
        <v>0.17708333333333334</v>
      </c>
      <c r="C22210" s="46"/>
      <c r="D22210" s="29">
        <v>46254.177083333336</v>
      </c>
      <c r="E22210" s="15" t="str">
        <f>IF(AND($B$6=NB!$A$17,$B$8&gt;0),'Ersparnisberechnung Sommertarif'!$B$8*SLP!C22190,"")</f>
        <v/>
      </c>
    </row>
    <row r="22211" spans="1:5" x14ac:dyDescent="0.3">
      <c r="A22211" s="25">
        <v>46254</v>
      </c>
      <c r="B22211" s="31">
        <v>0.1875</v>
      </c>
      <c r="C22211" s="46"/>
      <c r="D22211" s="29">
        <v>46254.1875</v>
      </c>
      <c r="E22211" s="15" t="str">
        <f>IF(AND($B$6=NB!$A$17,$B$8&gt;0),'Ersparnisberechnung Sommertarif'!$B$8*SLP!C22191,"")</f>
        <v/>
      </c>
    </row>
    <row r="22212" spans="1:5" x14ac:dyDescent="0.3">
      <c r="A22212" s="25">
        <v>46254</v>
      </c>
      <c r="B22212" s="31">
        <v>0.19791666666666666</v>
      </c>
      <c r="C22212" s="46"/>
      <c r="D22212" s="29">
        <v>46254.197916666664</v>
      </c>
      <c r="E22212" s="15" t="str">
        <f>IF(AND($B$6=NB!$A$17,$B$8&gt;0),'Ersparnisberechnung Sommertarif'!$B$8*SLP!C22192,"")</f>
        <v/>
      </c>
    </row>
    <row r="22213" spans="1:5" x14ac:dyDescent="0.3">
      <c r="A22213" s="25">
        <v>46254</v>
      </c>
      <c r="B22213" s="31">
        <v>0.20833333333333334</v>
      </c>
      <c r="C22213" s="46"/>
      <c r="D22213" s="29">
        <v>46254.208333333336</v>
      </c>
      <c r="E22213" s="15" t="str">
        <f>IF(AND($B$6=NB!$A$17,$B$8&gt;0),'Ersparnisberechnung Sommertarif'!$B$8*SLP!C22193,"")</f>
        <v/>
      </c>
    </row>
    <row r="22214" spans="1:5" x14ac:dyDescent="0.3">
      <c r="A22214" s="25">
        <v>46254</v>
      </c>
      <c r="B22214" s="31">
        <v>0.21875</v>
      </c>
      <c r="C22214" s="46"/>
      <c r="D22214" s="29">
        <v>46254.21875</v>
      </c>
      <c r="E22214" s="15" t="str">
        <f>IF(AND($B$6=NB!$A$17,$B$8&gt;0),'Ersparnisberechnung Sommertarif'!$B$8*SLP!C22194,"")</f>
        <v/>
      </c>
    </row>
    <row r="22215" spans="1:5" x14ac:dyDescent="0.3">
      <c r="A22215" s="25">
        <v>46254</v>
      </c>
      <c r="B22215" s="31">
        <v>0.22916666666666666</v>
      </c>
      <c r="C22215" s="46"/>
      <c r="D22215" s="29">
        <v>46254.229166666664</v>
      </c>
      <c r="E22215" s="15" t="str">
        <f>IF(AND($B$6=NB!$A$17,$B$8&gt;0),'Ersparnisberechnung Sommertarif'!$B$8*SLP!C22195,"")</f>
        <v/>
      </c>
    </row>
    <row r="22216" spans="1:5" x14ac:dyDescent="0.3">
      <c r="A22216" s="25">
        <v>46254</v>
      </c>
      <c r="B22216" s="31">
        <v>0.23958333333333334</v>
      </c>
      <c r="C22216" s="46"/>
      <c r="D22216" s="29">
        <v>46254.239583333336</v>
      </c>
      <c r="E22216" s="15" t="str">
        <f>IF(AND($B$6=NB!$A$17,$B$8&gt;0),'Ersparnisberechnung Sommertarif'!$B$8*SLP!C22196,"")</f>
        <v/>
      </c>
    </row>
    <row r="22217" spans="1:5" x14ac:dyDescent="0.3">
      <c r="A22217" s="25">
        <v>46254</v>
      </c>
      <c r="B22217" s="31">
        <v>0.25</v>
      </c>
      <c r="C22217" s="46"/>
      <c r="D22217" s="29">
        <v>46254.25</v>
      </c>
      <c r="E22217" s="15" t="str">
        <f>IF(AND($B$6=NB!$A$17,$B$8&gt;0),'Ersparnisberechnung Sommertarif'!$B$8*SLP!C22197,"")</f>
        <v/>
      </c>
    </row>
    <row r="22218" spans="1:5" x14ac:dyDescent="0.3">
      <c r="A22218" s="25">
        <v>46254</v>
      </c>
      <c r="B22218" s="31">
        <v>0.26041666666666669</v>
      </c>
      <c r="C22218" s="46"/>
      <c r="D22218" s="29">
        <v>46254.260416666664</v>
      </c>
      <c r="E22218" s="15" t="str">
        <f>IF(AND($B$6=NB!$A$17,$B$8&gt;0),'Ersparnisberechnung Sommertarif'!$B$8*SLP!C22198,"")</f>
        <v/>
      </c>
    </row>
    <row r="22219" spans="1:5" x14ac:dyDescent="0.3">
      <c r="A22219" s="25">
        <v>46254</v>
      </c>
      <c r="B22219" s="31">
        <v>0.27083333333333331</v>
      </c>
      <c r="C22219" s="46"/>
      <c r="D22219" s="29">
        <v>46254.270833333336</v>
      </c>
      <c r="E22219" s="15" t="str">
        <f>IF(AND($B$6=NB!$A$17,$B$8&gt;0),'Ersparnisberechnung Sommertarif'!$B$8*SLP!C22199,"")</f>
        <v/>
      </c>
    </row>
    <row r="22220" spans="1:5" x14ac:dyDescent="0.3">
      <c r="A22220" s="25">
        <v>46254</v>
      </c>
      <c r="B22220" s="31">
        <v>0.28125</v>
      </c>
      <c r="C22220" s="46"/>
      <c r="D22220" s="29">
        <v>46254.28125</v>
      </c>
      <c r="E22220" s="15" t="str">
        <f>IF(AND($B$6=NB!$A$17,$B$8&gt;0),'Ersparnisberechnung Sommertarif'!$B$8*SLP!C22200,"")</f>
        <v/>
      </c>
    </row>
    <row r="22221" spans="1:5" x14ac:dyDescent="0.3">
      <c r="A22221" s="25">
        <v>46254</v>
      </c>
      <c r="B22221" s="31">
        <v>0.29166666666666669</v>
      </c>
      <c r="C22221" s="46"/>
      <c r="D22221" s="29">
        <v>46254.291666666664</v>
      </c>
      <c r="E22221" s="15" t="str">
        <f>IF(AND($B$6=NB!$A$17,$B$8&gt;0),'Ersparnisberechnung Sommertarif'!$B$8*SLP!C22201,"")</f>
        <v/>
      </c>
    </row>
    <row r="22222" spans="1:5" x14ac:dyDescent="0.3">
      <c r="A22222" s="25">
        <v>46254</v>
      </c>
      <c r="B22222" s="31">
        <v>0.30208333333333331</v>
      </c>
      <c r="C22222" s="46"/>
      <c r="D22222" s="29">
        <v>46254.302083333336</v>
      </c>
      <c r="E22222" s="15" t="str">
        <f>IF(AND($B$6=NB!$A$17,$B$8&gt;0),'Ersparnisberechnung Sommertarif'!$B$8*SLP!C22202,"")</f>
        <v/>
      </c>
    </row>
    <row r="22223" spans="1:5" x14ac:dyDescent="0.3">
      <c r="A22223" s="25">
        <v>46254</v>
      </c>
      <c r="B22223" s="31">
        <v>0.3125</v>
      </c>
      <c r="C22223" s="46"/>
      <c r="D22223" s="29">
        <v>46254.3125</v>
      </c>
      <c r="E22223" s="15" t="str">
        <f>IF(AND($B$6=NB!$A$17,$B$8&gt;0),'Ersparnisberechnung Sommertarif'!$B$8*SLP!C22203,"")</f>
        <v/>
      </c>
    </row>
    <row r="22224" spans="1:5" x14ac:dyDescent="0.3">
      <c r="A22224" s="25">
        <v>46254</v>
      </c>
      <c r="B22224" s="31">
        <v>0.32291666666666669</v>
      </c>
      <c r="C22224" s="46"/>
      <c r="D22224" s="29">
        <v>46254.322916666664</v>
      </c>
      <c r="E22224" s="15" t="str">
        <f>IF(AND($B$6=NB!$A$17,$B$8&gt;0),'Ersparnisberechnung Sommertarif'!$B$8*SLP!C22204,"")</f>
        <v/>
      </c>
    </row>
    <row r="22225" spans="1:5" x14ac:dyDescent="0.3">
      <c r="A22225" s="25">
        <v>46254</v>
      </c>
      <c r="B22225" s="31">
        <v>0.33333333333333331</v>
      </c>
      <c r="C22225" s="46"/>
      <c r="D22225" s="29">
        <v>46254.333333333336</v>
      </c>
      <c r="E22225" s="15" t="str">
        <f>IF(AND($B$6=NB!$A$17,$B$8&gt;0),'Ersparnisberechnung Sommertarif'!$B$8*SLP!C22205,"")</f>
        <v/>
      </c>
    </row>
    <row r="22226" spans="1:5" x14ac:dyDescent="0.3">
      <c r="A22226" s="25">
        <v>46254</v>
      </c>
      <c r="B22226" s="31">
        <v>0.34375</v>
      </c>
      <c r="C22226" s="46"/>
      <c r="D22226" s="29">
        <v>46254.34375</v>
      </c>
      <c r="E22226" s="15" t="str">
        <f>IF(AND($B$6=NB!$A$17,$B$8&gt;0),'Ersparnisberechnung Sommertarif'!$B$8*SLP!C22206,"")</f>
        <v/>
      </c>
    </row>
    <row r="22227" spans="1:5" x14ac:dyDescent="0.3">
      <c r="A22227" s="25">
        <v>46254</v>
      </c>
      <c r="B22227" s="31">
        <v>0.35416666666666669</v>
      </c>
      <c r="C22227" s="46"/>
      <c r="D22227" s="29">
        <v>46254.354166666664</v>
      </c>
      <c r="E22227" s="15" t="str">
        <f>IF(AND($B$6=NB!$A$17,$B$8&gt;0),'Ersparnisberechnung Sommertarif'!$B$8*SLP!C22207,"")</f>
        <v/>
      </c>
    </row>
    <row r="22228" spans="1:5" x14ac:dyDescent="0.3">
      <c r="A22228" s="25">
        <v>46254</v>
      </c>
      <c r="B22228" s="31">
        <v>0.36458333333333331</v>
      </c>
      <c r="C22228" s="46"/>
      <c r="D22228" s="29">
        <v>46254.364583333336</v>
      </c>
      <c r="E22228" s="15" t="str">
        <f>IF(AND($B$6=NB!$A$17,$B$8&gt;0),'Ersparnisberechnung Sommertarif'!$B$8*SLP!C22208,"")</f>
        <v/>
      </c>
    </row>
    <row r="22229" spans="1:5" x14ac:dyDescent="0.3">
      <c r="A22229" s="25">
        <v>46254</v>
      </c>
      <c r="B22229" s="31">
        <v>0.375</v>
      </c>
      <c r="C22229" s="46"/>
      <c r="D22229" s="29">
        <v>46254.375</v>
      </c>
      <c r="E22229" s="15" t="str">
        <f>IF(AND($B$6=NB!$A$17,$B$8&gt;0),'Ersparnisberechnung Sommertarif'!$B$8*SLP!C22209,"")</f>
        <v/>
      </c>
    </row>
    <row r="22230" spans="1:5" x14ac:dyDescent="0.3">
      <c r="A22230" s="25">
        <v>46254</v>
      </c>
      <c r="B22230" s="31">
        <v>0.38541666666666669</v>
      </c>
      <c r="C22230" s="46"/>
      <c r="D22230" s="29">
        <v>46254.385416666664</v>
      </c>
      <c r="E22230" s="15" t="str">
        <f>IF(AND($B$6=NB!$A$17,$B$8&gt;0),'Ersparnisberechnung Sommertarif'!$B$8*SLP!C22210,"")</f>
        <v/>
      </c>
    </row>
    <row r="22231" spans="1:5" x14ac:dyDescent="0.3">
      <c r="A22231" s="25">
        <v>46254</v>
      </c>
      <c r="B22231" s="31">
        <v>0.39583333333333331</v>
      </c>
      <c r="C22231" s="46"/>
      <c r="D22231" s="29">
        <v>46254.395833333336</v>
      </c>
      <c r="E22231" s="15" t="str">
        <f>IF(AND($B$6=NB!$A$17,$B$8&gt;0),'Ersparnisberechnung Sommertarif'!$B$8*SLP!C22211,"")</f>
        <v/>
      </c>
    </row>
    <row r="22232" spans="1:5" x14ac:dyDescent="0.3">
      <c r="A22232" s="25">
        <v>46254</v>
      </c>
      <c r="B22232" s="31">
        <v>0.40625</v>
      </c>
      <c r="C22232" s="46"/>
      <c r="D22232" s="29">
        <v>46254.40625</v>
      </c>
      <c r="E22232" s="15" t="str">
        <f>IF(AND($B$6=NB!$A$17,$B$8&gt;0),'Ersparnisberechnung Sommertarif'!$B$8*SLP!C22212,"")</f>
        <v/>
      </c>
    </row>
    <row r="22233" spans="1:5" x14ac:dyDescent="0.3">
      <c r="A22233" s="25">
        <v>46254</v>
      </c>
      <c r="B22233" s="31">
        <v>0.41666666666666669</v>
      </c>
      <c r="C22233" s="46"/>
      <c r="D22233" s="29">
        <v>46254.416666666664</v>
      </c>
      <c r="E22233" s="15" t="str">
        <f>IF(AND($B$6=NB!$A$17,$B$8&gt;0),'Ersparnisberechnung Sommertarif'!$B$8*SLP!C22213,"")</f>
        <v/>
      </c>
    </row>
    <row r="22234" spans="1:5" x14ac:dyDescent="0.3">
      <c r="A22234" s="25">
        <v>46254</v>
      </c>
      <c r="B22234" s="31">
        <v>0.42708333333333331</v>
      </c>
      <c r="C22234" s="46"/>
      <c r="D22234" s="29">
        <v>46254.427083333336</v>
      </c>
      <c r="E22234" s="15" t="str">
        <f>IF(AND($B$6=NB!$A$17,$B$8&gt;0),'Ersparnisberechnung Sommertarif'!$B$8*SLP!C22214,"")</f>
        <v/>
      </c>
    </row>
    <row r="22235" spans="1:5" x14ac:dyDescent="0.3">
      <c r="A22235" s="25">
        <v>46254</v>
      </c>
      <c r="B22235" s="31">
        <v>0.4375</v>
      </c>
      <c r="C22235" s="46"/>
      <c r="D22235" s="29">
        <v>46254.4375</v>
      </c>
      <c r="E22235" s="15" t="str">
        <f>IF(AND($B$6=NB!$A$17,$B$8&gt;0),'Ersparnisberechnung Sommertarif'!$B$8*SLP!C22215,"")</f>
        <v/>
      </c>
    </row>
    <row r="22236" spans="1:5" x14ac:dyDescent="0.3">
      <c r="A22236" s="25">
        <v>46254</v>
      </c>
      <c r="B22236" s="31">
        <v>0.44791666666666669</v>
      </c>
      <c r="C22236" s="46"/>
      <c r="D22236" s="29">
        <v>46254.447916666664</v>
      </c>
      <c r="E22236" s="15" t="str">
        <f>IF(AND($B$6=NB!$A$17,$B$8&gt;0),'Ersparnisberechnung Sommertarif'!$B$8*SLP!C22216,"")</f>
        <v/>
      </c>
    </row>
    <row r="22237" spans="1:5" x14ac:dyDescent="0.3">
      <c r="A22237" s="25">
        <v>46254</v>
      </c>
      <c r="B22237" s="31">
        <v>0.45833333333333331</v>
      </c>
      <c r="C22237" s="46"/>
      <c r="D22237" s="29">
        <v>46254.458333333336</v>
      </c>
      <c r="E22237" s="15" t="str">
        <f>IF(AND($B$6=NB!$A$17,$B$8&gt;0),'Ersparnisberechnung Sommertarif'!$B$8*SLP!C22217,"")</f>
        <v/>
      </c>
    </row>
    <row r="22238" spans="1:5" x14ac:dyDescent="0.3">
      <c r="A22238" s="25">
        <v>46254</v>
      </c>
      <c r="B22238" s="31">
        <v>0.46875</v>
      </c>
      <c r="C22238" s="46"/>
      <c r="D22238" s="29">
        <v>46254.46875</v>
      </c>
      <c r="E22238" s="15" t="str">
        <f>IF(AND($B$6=NB!$A$17,$B$8&gt;0),'Ersparnisberechnung Sommertarif'!$B$8*SLP!C22218,"")</f>
        <v/>
      </c>
    </row>
    <row r="22239" spans="1:5" x14ac:dyDescent="0.3">
      <c r="A22239" s="25">
        <v>46254</v>
      </c>
      <c r="B22239" s="31">
        <v>0.47916666666666669</v>
      </c>
      <c r="C22239" s="46"/>
      <c r="D22239" s="29">
        <v>46254.479166666664</v>
      </c>
      <c r="E22239" s="15" t="str">
        <f>IF(AND($B$6=NB!$A$17,$B$8&gt;0),'Ersparnisberechnung Sommertarif'!$B$8*SLP!C22219,"")</f>
        <v/>
      </c>
    </row>
    <row r="22240" spans="1:5" x14ac:dyDescent="0.3">
      <c r="A22240" s="25">
        <v>46254</v>
      </c>
      <c r="B22240" s="31">
        <v>0.48958333333333331</v>
      </c>
      <c r="C22240" s="46"/>
      <c r="D22240" s="29">
        <v>46254.489583333336</v>
      </c>
      <c r="E22240" s="15" t="str">
        <f>IF(AND($B$6=NB!$A$17,$B$8&gt;0),'Ersparnisberechnung Sommertarif'!$B$8*SLP!C22220,"")</f>
        <v/>
      </c>
    </row>
    <row r="22241" spans="1:5" x14ac:dyDescent="0.3">
      <c r="A22241" s="25">
        <v>46254</v>
      </c>
      <c r="B22241" s="31">
        <v>0.5</v>
      </c>
      <c r="C22241" s="46"/>
      <c r="D22241" s="29">
        <v>46254.5</v>
      </c>
      <c r="E22241" s="15" t="str">
        <f>IF(AND($B$6=NB!$A$17,$B$8&gt;0),'Ersparnisberechnung Sommertarif'!$B$8*SLP!C22221,"")</f>
        <v/>
      </c>
    </row>
    <row r="22242" spans="1:5" x14ac:dyDescent="0.3">
      <c r="A22242" s="25">
        <v>46254</v>
      </c>
      <c r="B22242" s="31">
        <v>0.51041666666666663</v>
      </c>
      <c r="C22242" s="46"/>
      <c r="D22242" s="29">
        <v>46254.510416666664</v>
      </c>
      <c r="E22242" s="15" t="str">
        <f>IF(AND($B$6=NB!$A$17,$B$8&gt;0),'Ersparnisberechnung Sommertarif'!$B$8*SLP!C22222,"")</f>
        <v/>
      </c>
    </row>
    <row r="22243" spans="1:5" x14ac:dyDescent="0.3">
      <c r="A22243" s="25">
        <v>46254</v>
      </c>
      <c r="B22243" s="31">
        <v>0.52083333333333337</v>
      </c>
      <c r="C22243" s="46"/>
      <c r="D22243" s="29">
        <v>46254.520833333336</v>
      </c>
      <c r="E22243" s="15" t="str">
        <f>IF(AND($B$6=NB!$A$17,$B$8&gt;0),'Ersparnisberechnung Sommertarif'!$B$8*SLP!C22223,"")</f>
        <v/>
      </c>
    </row>
    <row r="22244" spans="1:5" x14ac:dyDescent="0.3">
      <c r="A22244" s="25">
        <v>46254</v>
      </c>
      <c r="B22244" s="31">
        <v>0.53125</v>
      </c>
      <c r="C22244" s="46"/>
      <c r="D22244" s="29">
        <v>46254.53125</v>
      </c>
      <c r="E22244" s="15" t="str">
        <f>IF(AND($B$6=NB!$A$17,$B$8&gt;0),'Ersparnisberechnung Sommertarif'!$B$8*SLP!C22224,"")</f>
        <v/>
      </c>
    </row>
    <row r="22245" spans="1:5" x14ac:dyDescent="0.3">
      <c r="A22245" s="25">
        <v>46254</v>
      </c>
      <c r="B22245" s="31">
        <v>0.54166666666666663</v>
      </c>
      <c r="C22245" s="46"/>
      <c r="D22245" s="29">
        <v>46254.541666666664</v>
      </c>
      <c r="E22245" s="15" t="str">
        <f>IF(AND($B$6=NB!$A$17,$B$8&gt;0),'Ersparnisberechnung Sommertarif'!$B$8*SLP!C22225,"")</f>
        <v/>
      </c>
    </row>
    <row r="22246" spans="1:5" x14ac:dyDescent="0.3">
      <c r="A22246" s="25">
        <v>46254</v>
      </c>
      <c r="B22246" s="31">
        <v>0.55208333333333337</v>
      </c>
      <c r="C22246" s="46"/>
      <c r="D22246" s="29">
        <v>46254.552083333336</v>
      </c>
      <c r="E22246" s="15" t="str">
        <f>IF(AND($B$6=NB!$A$17,$B$8&gt;0),'Ersparnisberechnung Sommertarif'!$B$8*SLP!C22226,"")</f>
        <v/>
      </c>
    </row>
    <row r="22247" spans="1:5" x14ac:dyDescent="0.3">
      <c r="A22247" s="25">
        <v>46254</v>
      </c>
      <c r="B22247" s="31">
        <v>0.5625</v>
      </c>
      <c r="C22247" s="46"/>
      <c r="D22247" s="29">
        <v>46254.5625</v>
      </c>
      <c r="E22247" s="15" t="str">
        <f>IF(AND($B$6=NB!$A$17,$B$8&gt;0),'Ersparnisberechnung Sommertarif'!$B$8*SLP!C22227,"")</f>
        <v/>
      </c>
    </row>
    <row r="22248" spans="1:5" x14ac:dyDescent="0.3">
      <c r="A22248" s="25">
        <v>46254</v>
      </c>
      <c r="B22248" s="31">
        <v>0.57291666666666663</v>
      </c>
      <c r="C22248" s="46"/>
      <c r="D22248" s="29">
        <v>46254.572916666664</v>
      </c>
      <c r="E22248" s="15" t="str">
        <f>IF(AND($B$6=NB!$A$17,$B$8&gt;0),'Ersparnisberechnung Sommertarif'!$B$8*SLP!C22228,"")</f>
        <v/>
      </c>
    </row>
    <row r="22249" spans="1:5" x14ac:dyDescent="0.3">
      <c r="A22249" s="25">
        <v>46254</v>
      </c>
      <c r="B22249" s="31">
        <v>0.58333333333333337</v>
      </c>
      <c r="C22249" s="46"/>
      <c r="D22249" s="29">
        <v>46254.583333333336</v>
      </c>
      <c r="E22249" s="15" t="str">
        <f>IF(AND($B$6=NB!$A$17,$B$8&gt;0),'Ersparnisberechnung Sommertarif'!$B$8*SLP!C22229,"")</f>
        <v/>
      </c>
    </row>
    <row r="22250" spans="1:5" x14ac:dyDescent="0.3">
      <c r="A22250" s="25">
        <v>46254</v>
      </c>
      <c r="B22250" s="31">
        <v>0.59375</v>
      </c>
      <c r="C22250" s="46"/>
      <c r="D22250" s="29">
        <v>46254.59375</v>
      </c>
      <c r="E22250" s="15" t="str">
        <f>IF(AND($B$6=NB!$A$17,$B$8&gt;0),'Ersparnisberechnung Sommertarif'!$B$8*SLP!C22230,"")</f>
        <v/>
      </c>
    </row>
    <row r="22251" spans="1:5" x14ac:dyDescent="0.3">
      <c r="A22251" s="25">
        <v>46254</v>
      </c>
      <c r="B22251" s="31">
        <v>0.60416666666666663</v>
      </c>
      <c r="C22251" s="46"/>
      <c r="D22251" s="29">
        <v>46254.604166666664</v>
      </c>
      <c r="E22251" s="15" t="str">
        <f>IF(AND($B$6=NB!$A$17,$B$8&gt;0),'Ersparnisberechnung Sommertarif'!$B$8*SLP!C22231,"")</f>
        <v/>
      </c>
    </row>
    <row r="22252" spans="1:5" x14ac:dyDescent="0.3">
      <c r="A22252" s="25">
        <v>46254</v>
      </c>
      <c r="B22252" s="31">
        <v>0.61458333333333337</v>
      </c>
      <c r="C22252" s="46"/>
      <c r="D22252" s="29">
        <v>46254.614583333336</v>
      </c>
      <c r="E22252" s="15" t="str">
        <f>IF(AND($B$6=NB!$A$17,$B$8&gt;0),'Ersparnisberechnung Sommertarif'!$B$8*SLP!C22232,"")</f>
        <v/>
      </c>
    </row>
    <row r="22253" spans="1:5" x14ac:dyDescent="0.3">
      <c r="A22253" s="25">
        <v>46254</v>
      </c>
      <c r="B22253" s="31">
        <v>0.625</v>
      </c>
      <c r="C22253" s="46"/>
      <c r="D22253" s="29">
        <v>46254.625</v>
      </c>
      <c r="E22253" s="15" t="str">
        <f>IF(AND($B$6=NB!$A$17,$B$8&gt;0),'Ersparnisberechnung Sommertarif'!$B$8*SLP!C22233,"")</f>
        <v/>
      </c>
    </row>
    <row r="22254" spans="1:5" x14ac:dyDescent="0.3">
      <c r="A22254" s="25">
        <v>46254</v>
      </c>
      <c r="B22254" s="31">
        <v>0.63541666666666663</v>
      </c>
      <c r="C22254" s="46"/>
      <c r="D22254" s="29">
        <v>46254.635416666664</v>
      </c>
      <c r="E22254" s="15" t="str">
        <f>IF(AND($B$6=NB!$A$17,$B$8&gt;0),'Ersparnisberechnung Sommertarif'!$B$8*SLP!C22234,"")</f>
        <v/>
      </c>
    </row>
    <row r="22255" spans="1:5" x14ac:dyDescent="0.3">
      <c r="A22255" s="25">
        <v>46254</v>
      </c>
      <c r="B22255" s="31">
        <v>0.64583333333333337</v>
      </c>
      <c r="C22255" s="46"/>
      <c r="D22255" s="29">
        <v>46254.645833333336</v>
      </c>
      <c r="E22255" s="15" t="str">
        <f>IF(AND($B$6=NB!$A$17,$B$8&gt;0),'Ersparnisberechnung Sommertarif'!$B$8*SLP!C22235,"")</f>
        <v/>
      </c>
    </row>
    <row r="22256" spans="1:5" x14ac:dyDescent="0.3">
      <c r="A22256" s="25">
        <v>46254</v>
      </c>
      <c r="B22256" s="31">
        <v>0.65625</v>
      </c>
      <c r="C22256" s="46"/>
      <c r="D22256" s="29">
        <v>46254.65625</v>
      </c>
      <c r="E22256" s="15" t="str">
        <f>IF(AND($B$6=NB!$A$17,$B$8&gt;0),'Ersparnisberechnung Sommertarif'!$B$8*SLP!C22236,"")</f>
        <v/>
      </c>
    </row>
    <row r="22257" spans="1:5" x14ac:dyDescent="0.3">
      <c r="A22257" s="25">
        <v>46254</v>
      </c>
      <c r="B22257" s="31">
        <v>0.66666666666666663</v>
      </c>
      <c r="C22257" s="46"/>
      <c r="D22257" s="29">
        <v>46254.666666666664</v>
      </c>
      <c r="E22257" s="15" t="str">
        <f>IF(AND($B$6=NB!$A$17,$B$8&gt;0),'Ersparnisberechnung Sommertarif'!$B$8*SLP!C22237,"")</f>
        <v/>
      </c>
    </row>
    <row r="22258" spans="1:5" x14ac:dyDescent="0.3">
      <c r="A22258" s="25">
        <v>46254</v>
      </c>
      <c r="B22258" s="31">
        <v>0.67708333333333337</v>
      </c>
      <c r="C22258" s="46"/>
      <c r="D22258" s="29">
        <v>46254.677083333336</v>
      </c>
      <c r="E22258" s="15" t="str">
        <f>IF(AND($B$6=NB!$A$17,$B$8&gt;0),'Ersparnisberechnung Sommertarif'!$B$8*SLP!C22238,"")</f>
        <v/>
      </c>
    </row>
    <row r="22259" spans="1:5" x14ac:dyDescent="0.3">
      <c r="A22259" s="25">
        <v>46254</v>
      </c>
      <c r="B22259" s="31">
        <v>0.6875</v>
      </c>
      <c r="C22259" s="46"/>
      <c r="D22259" s="29">
        <v>46254.6875</v>
      </c>
      <c r="E22259" s="15" t="str">
        <f>IF(AND($B$6=NB!$A$17,$B$8&gt;0),'Ersparnisberechnung Sommertarif'!$B$8*SLP!C22239,"")</f>
        <v/>
      </c>
    </row>
    <row r="22260" spans="1:5" x14ac:dyDescent="0.3">
      <c r="A22260" s="25">
        <v>46254</v>
      </c>
      <c r="B22260" s="31">
        <v>0.69791666666666663</v>
      </c>
      <c r="C22260" s="46"/>
      <c r="D22260" s="29">
        <v>46254.697916666664</v>
      </c>
      <c r="E22260" s="15" t="str">
        <f>IF(AND($B$6=NB!$A$17,$B$8&gt;0),'Ersparnisberechnung Sommertarif'!$B$8*SLP!C22240,"")</f>
        <v/>
      </c>
    </row>
    <row r="22261" spans="1:5" x14ac:dyDescent="0.3">
      <c r="A22261" s="25">
        <v>46254</v>
      </c>
      <c r="B22261" s="31">
        <v>0.70833333333333337</v>
      </c>
      <c r="C22261" s="46"/>
      <c r="D22261" s="29">
        <v>46254.708333333336</v>
      </c>
      <c r="E22261" s="15" t="str">
        <f>IF(AND($B$6=NB!$A$17,$B$8&gt;0),'Ersparnisberechnung Sommertarif'!$B$8*SLP!C22241,"")</f>
        <v/>
      </c>
    </row>
    <row r="22262" spans="1:5" x14ac:dyDescent="0.3">
      <c r="A22262" s="25">
        <v>46254</v>
      </c>
      <c r="B22262" s="31">
        <v>0.71875</v>
      </c>
      <c r="C22262" s="46"/>
      <c r="D22262" s="29">
        <v>46254.71875</v>
      </c>
      <c r="E22262" s="15" t="str">
        <f>IF(AND($B$6=NB!$A$17,$B$8&gt;0),'Ersparnisberechnung Sommertarif'!$B$8*SLP!C22242,"")</f>
        <v/>
      </c>
    </row>
    <row r="22263" spans="1:5" x14ac:dyDescent="0.3">
      <c r="A22263" s="25">
        <v>46254</v>
      </c>
      <c r="B22263" s="31">
        <v>0.72916666666666663</v>
      </c>
      <c r="C22263" s="46"/>
      <c r="D22263" s="29">
        <v>46254.729166666664</v>
      </c>
      <c r="E22263" s="15" t="str">
        <f>IF(AND($B$6=NB!$A$17,$B$8&gt;0),'Ersparnisberechnung Sommertarif'!$B$8*SLP!C22243,"")</f>
        <v/>
      </c>
    </row>
    <row r="22264" spans="1:5" x14ac:dyDescent="0.3">
      <c r="A22264" s="25">
        <v>46254</v>
      </c>
      <c r="B22264" s="31">
        <v>0.73958333333333337</v>
      </c>
      <c r="C22264" s="46"/>
      <c r="D22264" s="29">
        <v>46254.739583333336</v>
      </c>
      <c r="E22264" s="15" t="str">
        <f>IF(AND($B$6=NB!$A$17,$B$8&gt;0),'Ersparnisberechnung Sommertarif'!$B$8*SLP!C22244,"")</f>
        <v/>
      </c>
    </row>
    <row r="22265" spans="1:5" x14ac:dyDescent="0.3">
      <c r="A22265" s="25">
        <v>46254</v>
      </c>
      <c r="B22265" s="31">
        <v>0.75</v>
      </c>
      <c r="C22265" s="46"/>
      <c r="D22265" s="29">
        <v>46254.75</v>
      </c>
      <c r="E22265" s="15" t="str">
        <f>IF(AND($B$6=NB!$A$17,$B$8&gt;0),'Ersparnisberechnung Sommertarif'!$B$8*SLP!C22245,"")</f>
        <v/>
      </c>
    </row>
    <row r="22266" spans="1:5" x14ac:dyDescent="0.3">
      <c r="A22266" s="25">
        <v>46254</v>
      </c>
      <c r="B22266" s="31">
        <v>0.76041666666666663</v>
      </c>
      <c r="C22266" s="46"/>
      <c r="D22266" s="29">
        <v>46254.760416666664</v>
      </c>
      <c r="E22266" s="15" t="str">
        <f>IF(AND($B$6=NB!$A$17,$B$8&gt;0),'Ersparnisberechnung Sommertarif'!$B$8*SLP!C22246,"")</f>
        <v/>
      </c>
    </row>
    <row r="22267" spans="1:5" x14ac:dyDescent="0.3">
      <c r="A22267" s="25">
        <v>46254</v>
      </c>
      <c r="B22267" s="31">
        <v>0.77083333333333337</v>
      </c>
      <c r="C22267" s="46"/>
      <c r="D22267" s="29">
        <v>46254.770833333336</v>
      </c>
      <c r="E22267" s="15" t="str">
        <f>IF(AND($B$6=NB!$A$17,$B$8&gt;0),'Ersparnisberechnung Sommertarif'!$B$8*SLP!C22247,"")</f>
        <v/>
      </c>
    </row>
    <row r="22268" spans="1:5" x14ac:dyDescent="0.3">
      <c r="A22268" s="25">
        <v>46254</v>
      </c>
      <c r="B22268" s="31">
        <v>0.78125</v>
      </c>
      <c r="C22268" s="46"/>
      <c r="D22268" s="29">
        <v>46254.78125</v>
      </c>
      <c r="E22268" s="15" t="str">
        <f>IF(AND($B$6=NB!$A$17,$B$8&gt;0),'Ersparnisberechnung Sommertarif'!$B$8*SLP!C22248,"")</f>
        <v/>
      </c>
    </row>
    <row r="22269" spans="1:5" x14ac:dyDescent="0.3">
      <c r="A22269" s="25">
        <v>46254</v>
      </c>
      <c r="B22269" s="31">
        <v>0.79166666666666663</v>
      </c>
      <c r="C22269" s="46"/>
      <c r="D22269" s="29">
        <v>46254.791666666664</v>
      </c>
      <c r="E22269" s="15" t="str">
        <f>IF(AND($B$6=NB!$A$17,$B$8&gt;0),'Ersparnisberechnung Sommertarif'!$B$8*SLP!C22249,"")</f>
        <v/>
      </c>
    </row>
    <row r="22270" spans="1:5" x14ac:dyDescent="0.3">
      <c r="A22270" s="25">
        <v>46254</v>
      </c>
      <c r="B22270" s="31">
        <v>0.80208333333333337</v>
      </c>
      <c r="C22270" s="46"/>
      <c r="D22270" s="29">
        <v>46254.802083333336</v>
      </c>
      <c r="E22270" s="15" t="str">
        <f>IF(AND($B$6=NB!$A$17,$B$8&gt;0),'Ersparnisberechnung Sommertarif'!$B$8*SLP!C22250,"")</f>
        <v/>
      </c>
    </row>
    <row r="22271" spans="1:5" x14ac:dyDescent="0.3">
      <c r="A22271" s="25">
        <v>46254</v>
      </c>
      <c r="B22271" s="31">
        <v>0.8125</v>
      </c>
      <c r="C22271" s="46"/>
      <c r="D22271" s="29">
        <v>46254.8125</v>
      </c>
      <c r="E22271" s="15" t="str">
        <f>IF(AND($B$6=NB!$A$17,$B$8&gt;0),'Ersparnisberechnung Sommertarif'!$B$8*SLP!C22251,"")</f>
        <v/>
      </c>
    </row>
    <row r="22272" spans="1:5" x14ac:dyDescent="0.3">
      <c r="A22272" s="25">
        <v>46254</v>
      </c>
      <c r="B22272" s="31">
        <v>0.82291666666666663</v>
      </c>
      <c r="C22272" s="46"/>
      <c r="D22272" s="29">
        <v>46254.822916666664</v>
      </c>
      <c r="E22272" s="15" t="str">
        <f>IF(AND($B$6=NB!$A$17,$B$8&gt;0),'Ersparnisberechnung Sommertarif'!$B$8*SLP!C22252,"")</f>
        <v/>
      </c>
    </row>
    <row r="22273" spans="1:5" x14ac:dyDescent="0.3">
      <c r="A22273" s="25">
        <v>46254</v>
      </c>
      <c r="B22273" s="31">
        <v>0.83333333333333337</v>
      </c>
      <c r="C22273" s="46"/>
      <c r="D22273" s="29">
        <v>46254.833333333336</v>
      </c>
      <c r="E22273" s="15" t="str">
        <f>IF(AND($B$6=NB!$A$17,$B$8&gt;0),'Ersparnisberechnung Sommertarif'!$B$8*SLP!C22253,"")</f>
        <v/>
      </c>
    </row>
    <row r="22274" spans="1:5" x14ac:dyDescent="0.3">
      <c r="A22274" s="25">
        <v>46254</v>
      </c>
      <c r="B22274" s="31">
        <v>0.84375</v>
      </c>
      <c r="C22274" s="46"/>
      <c r="D22274" s="29">
        <v>46254.84375</v>
      </c>
      <c r="E22274" s="15" t="str">
        <f>IF(AND($B$6=NB!$A$17,$B$8&gt;0),'Ersparnisberechnung Sommertarif'!$B$8*SLP!C22254,"")</f>
        <v/>
      </c>
    </row>
    <row r="22275" spans="1:5" x14ac:dyDescent="0.3">
      <c r="A22275" s="25">
        <v>46254</v>
      </c>
      <c r="B22275" s="31">
        <v>0.85416666666666663</v>
      </c>
      <c r="C22275" s="46"/>
      <c r="D22275" s="29">
        <v>46254.854166666664</v>
      </c>
      <c r="E22275" s="15" t="str">
        <f>IF(AND($B$6=NB!$A$17,$B$8&gt;0),'Ersparnisberechnung Sommertarif'!$B$8*SLP!C22255,"")</f>
        <v/>
      </c>
    </row>
    <row r="22276" spans="1:5" x14ac:dyDescent="0.3">
      <c r="A22276" s="25">
        <v>46254</v>
      </c>
      <c r="B22276" s="31">
        <v>0.86458333333333337</v>
      </c>
      <c r="C22276" s="46"/>
      <c r="D22276" s="29">
        <v>46254.864583333336</v>
      </c>
      <c r="E22276" s="15" t="str">
        <f>IF(AND($B$6=NB!$A$17,$B$8&gt;0),'Ersparnisberechnung Sommertarif'!$B$8*SLP!C22256,"")</f>
        <v/>
      </c>
    </row>
    <row r="22277" spans="1:5" x14ac:dyDescent="0.3">
      <c r="A22277" s="25">
        <v>46254</v>
      </c>
      <c r="B22277" s="31">
        <v>0.875</v>
      </c>
      <c r="C22277" s="46"/>
      <c r="D22277" s="29">
        <v>46254.875</v>
      </c>
      <c r="E22277" s="15" t="str">
        <f>IF(AND($B$6=NB!$A$17,$B$8&gt;0),'Ersparnisberechnung Sommertarif'!$B$8*SLP!C22257,"")</f>
        <v/>
      </c>
    </row>
    <row r="22278" spans="1:5" x14ac:dyDescent="0.3">
      <c r="A22278" s="25">
        <v>46254</v>
      </c>
      <c r="B22278" s="31">
        <v>0.88541666666666663</v>
      </c>
      <c r="C22278" s="46"/>
      <c r="D22278" s="29">
        <v>46254.885416666664</v>
      </c>
      <c r="E22278" s="15" t="str">
        <f>IF(AND($B$6=NB!$A$17,$B$8&gt;0),'Ersparnisberechnung Sommertarif'!$B$8*SLP!C22258,"")</f>
        <v/>
      </c>
    </row>
    <row r="22279" spans="1:5" x14ac:dyDescent="0.3">
      <c r="A22279" s="25">
        <v>46254</v>
      </c>
      <c r="B22279" s="31">
        <v>0.89583333333333337</v>
      </c>
      <c r="C22279" s="46"/>
      <c r="D22279" s="29">
        <v>46254.895833333336</v>
      </c>
      <c r="E22279" s="15" t="str">
        <f>IF(AND($B$6=NB!$A$17,$B$8&gt;0),'Ersparnisberechnung Sommertarif'!$B$8*SLP!C22259,"")</f>
        <v/>
      </c>
    </row>
    <row r="22280" spans="1:5" x14ac:dyDescent="0.3">
      <c r="A22280" s="25">
        <v>46254</v>
      </c>
      <c r="B22280" s="31">
        <v>0.90625</v>
      </c>
      <c r="C22280" s="46"/>
      <c r="D22280" s="29">
        <v>46254.90625</v>
      </c>
      <c r="E22280" s="15" t="str">
        <f>IF(AND($B$6=NB!$A$17,$B$8&gt;0),'Ersparnisberechnung Sommertarif'!$B$8*SLP!C22260,"")</f>
        <v/>
      </c>
    </row>
    <row r="22281" spans="1:5" x14ac:dyDescent="0.3">
      <c r="A22281" s="25">
        <v>46254</v>
      </c>
      <c r="B22281" s="31">
        <v>0.91666666666666663</v>
      </c>
      <c r="C22281" s="46"/>
      <c r="D22281" s="29">
        <v>46254.916666666664</v>
      </c>
      <c r="E22281" s="15" t="str">
        <f>IF(AND($B$6=NB!$A$17,$B$8&gt;0),'Ersparnisberechnung Sommertarif'!$B$8*SLP!C22261,"")</f>
        <v/>
      </c>
    </row>
    <row r="22282" spans="1:5" x14ac:dyDescent="0.3">
      <c r="A22282" s="25">
        <v>46254</v>
      </c>
      <c r="B22282" s="31">
        <v>0.92708333333333337</v>
      </c>
      <c r="C22282" s="46"/>
      <c r="D22282" s="29">
        <v>46254.927083333336</v>
      </c>
      <c r="E22282" s="15" t="str">
        <f>IF(AND($B$6=NB!$A$17,$B$8&gt;0),'Ersparnisberechnung Sommertarif'!$B$8*SLP!C22262,"")</f>
        <v/>
      </c>
    </row>
    <row r="22283" spans="1:5" x14ac:dyDescent="0.3">
      <c r="A22283" s="25">
        <v>46254</v>
      </c>
      <c r="B22283" s="31">
        <v>0.9375</v>
      </c>
      <c r="C22283" s="46"/>
      <c r="D22283" s="29">
        <v>46254.9375</v>
      </c>
      <c r="E22283" s="15" t="str">
        <f>IF(AND($B$6=NB!$A$17,$B$8&gt;0),'Ersparnisberechnung Sommertarif'!$B$8*SLP!C22263,"")</f>
        <v/>
      </c>
    </row>
    <row r="22284" spans="1:5" x14ac:dyDescent="0.3">
      <c r="A22284" s="25">
        <v>46254</v>
      </c>
      <c r="B22284" s="31">
        <v>0.94791666666666663</v>
      </c>
      <c r="C22284" s="46"/>
      <c r="D22284" s="29">
        <v>46254.947916666664</v>
      </c>
      <c r="E22284" s="15" t="str">
        <f>IF(AND($B$6=NB!$A$17,$B$8&gt;0),'Ersparnisberechnung Sommertarif'!$B$8*SLP!C22264,"")</f>
        <v/>
      </c>
    </row>
    <row r="22285" spans="1:5" x14ac:dyDescent="0.3">
      <c r="A22285" s="25">
        <v>46254</v>
      </c>
      <c r="B22285" s="31">
        <v>0.95833333333333337</v>
      </c>
      <c r="C22285" s="46"/>
      <c r="D22285" s="29">
        <v>46254.958333333336</v>
      </c>
      <c r="E22285" s="15" t="str">
        <f>IF(AND($B$6=NB!$A$17,$B$8&gt;0),'Ersparnisberechnung Sommertarif'!$B$8*SLP!C22265,"")</f>
        <v/>
      </c>
    </row>
    <row r="22286" spans="1:5" x14ac:dyDescent="0.3">
      <c r="A22286" s="25">
        <v>46254</v>
      </c>
      <c r="B22286" s="31">
        <v>0.96875</v>
      </c>
      <c r="C22286" s="46"/>
      <c r="D22286" s="29">
        <v>46254.96875</v>
      </c>
      <c r="E22286" s="15" t="str">
        <f>IF(AND($B$6=NB!$A$17,$B$8&gt;0),'Ersparnisberechnung Sommertarif'!$B$8*SLP!C22266,"")</f>
        <v/>
      </c>
    </row>
    <row r="22287" spans="1:5" x14ac:dyDescent="0.3">
      <c r="A22287" s="25">
        <v>46254</v>
      </c>
      <c r="B22287" s="31">
        <v>0.97916666666666663</v>
      </c>
      <c r="C22287" s="46"/>
      <c r="D22287" s="29">
        <v>46254.979166666664</v>
      </c>
      <c r="E22287" s="15" t="str">
        <f>IF(AND($B$6=NB!$A$17,$B$8&gt;0),'Ersparnisberechnung Sommertarif'!$B$8*SLP!C22267,"")</f>
        <v/>
      </c>
    </row>
    <row r="22288" spans="1:5" x14ac:dyDescent="0.3">
      <c r="A22288" s="25">
        <v>46254</v>
      </c>
      <c r="B22288" s="31">
        <v>0.98958333333333337</v>
      </c>
      <c r="C22288" s="46"/>
      <c r="D22288" s="29">
        <v>46254.989583333336</v>
      </c>
      <c r="E22288" s="15" t="str">
        <f>IF(AND($B$6=NB!$A$17,$B$8&gt;0),'Ersparnisberechnung Sommertarif'!$B$8*SLP!C22268,"")</f>
        <v/>
      </c>
    </row>
    <row r="22289" spans="1:5" x14ac:dyDescent="0.3">
      <c r="A22289" s="25">
        <v>46255</v>
      </c>
      <c r="B22289" s="31">
        <v>0</v>
      </c>
      <c r="C22289" s="46"/>
      <c r="D22289" s="29">
        <v>46255</v>
      </c>
      <c r="E22289" s="15" t="str">
        <f>IF(AND($B$6=NB!$A$17,$B$8&gt;0),'Ersparnisberechnung Sommertarif'!$B$8*SLP!C22269,"")</f>
        <v/>
      </c>
    </row>
    <row r="22290" spans="1:5" x14ac:dyDescent="0.3">
      <c r="A22290" s="25">
        <v>46255</v>
      </c>
      <c r="B22290" s="31">
        <v>1.0416666666666666E-2</v>
      </c>
      <c r="C22290" s="46"/>
      <c r="D22290" s="29">
        <v>46255.010416666664</v>
      </c>
      <c r="E22290" s="15" t="str">
        <f>IF(AND($B$6=NB!$A$17,$B$8&gt;0),'Ersparnisberechnung Sommertarif'!$B$8*SLP!C22270,"")</f>
        <v/>
      </c>
    </row>
    <row r="22291" spans="1:5" x14ac:dyDescent="0.3">
      <c r="A22291" s="25">
        <v>46255</v>
      </c>
      <c r="B22291" s="31">
        <v>2.0833333333333332E-2</v>
      </c>
      <c r="C22291" s="46"/>
      <c r="D22291" s="29">
        <v>46255.020833333336</v>
      </c>
      <c r="E22291" s="15" t="str">
        <f>IF(AND($B$6=NB!$A$17,$B$8&gt;0),'Ersparnisberechnung Sommertarif'!$B$8*SLP!C22271,"")</f>
        <v/>
      </c>
    </row>
    <row r="22292" spans="1:5" x14ac:dyDescent="0.3">
      <c r="A22292" s="25">
        <v>46255</v>
      </c>
      <c r="B22292" s="31">
        <v>3.125E-2</v>
      </c>
      <c r="C22292" s="46"/>
      <c r="D22292" s="29">
        <v>46255.03125</v>
      </c>
      <c r="E22292" s="15" t="str">
        <f>IF(AND($B$6=NB!$A$17,$B$8&gt;0),'Ersparnisberechnung Sommertarif'!$B$8*SLP!C22272,"")</f>
        <v/>
      </c>
    </row>
    <row r="22293" spans="1:5" x14ac:dyDescent="0.3">
      <c r="A22293" s="25">
        <v>46255</v>
      </c>
      <c r="B22293" s="31">
        <v>4.1666666666666664E-2</v>
      </c>
      <c r="C22293" s="46"/>
      <c r="D22293" s="29">
        <v>46255.041666666664</v>
      </c>
      <c r="E22293" s="15" t="str">
        <f>IF(AND($B$6=NB!$A$17,$B$8&gt;0),'Ersparnisberechnung Sommertarif'!$B$8*SLP!C22273,"")</f>
        <v/>
      </c>
    </row>
    <row r="22294" spans="1:5" x14ac:dyDescent="0.3">
      <c r="A22294" s="25">
        <v>46255</v>
      </c>
      <c r="B22294" s="31">
        <v>5.2083333333333336E-2</v>
      </c>
      <c r="C22294" s="46"/>
      <c r="D22294" s="29">
        <v>46255.052083333336</v>
      </c>
      <c r="E22294" s="15" t="str">
        <f>IF(AND($B$6=NB!$A$17,$B$8&gt;0),'Ersparnisberechnung Sommertarif'!$B$8*SLP!C22274,"")</f>
        <v/>
      </c>
    </row>
    <row r="22295" spans="1:5" x14ac:dyDescent="0.3">
      <c r="A22295" s="25">
        <v>46255</v>
      </c>
      <c r="B22295" s="31">
        <v>6.25E-2</v>
      </c>
      <c r="C22295" s="46"/>
      <c r="D22295" s="29">
        <v>46255.0625</v>
      </c>
      <c r="E22295" s="15" t="str">
        <f>IF(AND($B$6=NB!$A$17,$B$8&gt;0),'Ersparnisberechnung Sommertarif'!$B$8*SLP!C22275,"")</f>
        <v/>
      </c>
    </row>
    <row r="22296" spans="1:5" x14ac:dyDescent="0.3">
      <c r="A22296" s="25">
        <v>46255</v>
      </c>
      <c r="B22296" s="31">
        <v>7.2916666666666671E-2</v>
      </c>
      <c r="C22296" s="46"/>
      <c r="D22296" s="29">
        <v>46255.072916666664</v>
      </c>
      <c r="E22296" s="15" t="str">
        <f>IF(AND($B$6=NB!$A$17,$B$8&gt;0),'Ersparnisberechnung Sommertarif'!$B$8*SLP!C22276,"")</f>
        <v/>
      </c>
    </row>
    <row r="22297" spans="1:5" x14ac:dyDescent="0.3">
      <c r="A22297" s="25">
        <v>46255</v>
      </c>
      <c r="B22297" s="31">
        <v>8.3333333333333329E-2</v>
      </c>
      <c r="C22297" s="46"/>
      <c r="D22297" s="29">
        <v>46255.083333333336</v>
      </c>
      <c r="E22297" s="15" t="str">
        <f>IF(AND($B$6=NB!$A$17,$B$8&gt;0),'Ersparnisberechnung Sommertarif'!$B$8*SLP!C22277,"")</f>
        <v/>
      </c>
    </row>
    <row r="22298" spans="1:5" x14ac:dyDescent="0.3">
      <c r="A22298" s="25">
        <v>46255</v>
      </c>
      <c r="B22298" s="31">
        <v>9.375E-2</v>
      </c>
      <c r="C22298" s="46"/>
      <c r="D22298" s="29">
        <v>46255.09375</v>
      </c>
      <c r="E22298" s="15" t="str">
        <f>IF(AND($B$6=NB!$A$17,$B$8&gt;0),'Ersparnisberechnung Sommertarif'!$B$8*SLP!C22278,"")</f>
        <v/>
      </c>
    </row>
    <row r="22299" spans="1:5" x14ac:dyDescent="0.3">
      <c r="A22299" s="25">
        <v>46255</v>
      </c>
      <c r="B22299" s="31">
        <v>0.10416666666666667</v>
      </c>
      <c r="C22299" s="46"/>
      <c r="D22299" s="29">
        <v>46255.104166666664</v>
      </c>
      <c r="E22299" s="15" t="str">
        <f>IF(AND($B$6=NB!$A$17,$B$8&gt;0),'Ersparnisberechnung Sommertarif'!$B$8*SLP!C22279,"")</f>
        <v/>
      </c>
    </row>
    <row r="22300" spans="1:5" x14ac:dyDescent="0.3">
      <c r="A22300" s="25">
        <v>46255</v>
      </c>
      <c r="B22300" s="31">
        <v>0.11458333333333333</v>
      </c>
      <c r="C22300" s="46"/>
      <c r="D22300" s="29">
        <v>46255.114583333336</v>
      </c>
      <c r="E22300" s="15" t="str">
        <f>IF(AND($B$6=NB!$A$17,$B$8&gt;0),'Ersparnisberechnung Sommertarif'!$B$8*SLP!C22280,"")</f>
        <v/>
      </c>
    </row>
    <row r="22301" spans="1:5" x14ac:dyDescent="0.3">
      <c r="A22301" s="25">
        <v>46255</v>
      </c>
      <c r="B22301" s="31">
        <v>0.125</v>
      </c>
      <c r="C22301" s="46"/>
      <c r="D22301" s="29">
        <v>46255.125</v>
      </c>
      <c r="E22301" s="15" t="str">
        <f>IF(AND($B$6=NB!$A$17,$B$8&gt;0),'Ersparnisberechnung Sommertarif'!$B$8*SLP!C22281,"")</f>
        <v/>
      </c>
    </row>
    <row r="22302" spans="1:5" x14ac:dyDescent="0.3">
      <c r="A22302" s="25">
        <v>46255</v>
      </c>
      <c r="B22302" s="31">
        <v>0.13541666666666666</v>
      </c>
      <c r="C22302" s="46"/>
      <c r="D22302" s="29">
        <v>46255.135416666664</v>
      </c>
      <c r="E22302" s="15" t="str">
        <f>IF(AND($B$6=NB!$A$17,$B$8&gt;0),'Ersparnisberechnung Sommertarif'!$B$8*SLP!C22282,"")</f>
        <v/>
      </c>
    </row>
    <row r="22303" spans="1:5" x14ac:dyDescent="0.3">
      <c r="A22303" s="25">
        <v>46255</v>
      </c>
      <c r="B22303" s="31">
        <v>0.14583333333333334</v>
      </c>
      <c r="C22303" s="46"/>
      <c r="D22303" s="29">
        <v>46255.145833333336</v>
      </c>
      <c r="E22303" s="15" t="str">
        <f>IF(AND($B$6=NB!$A$17,$B$8&gt;0),'Ersparnisberechnung Sommertarif'!$B$8*SLP!C22283,"")</f>
        <v/>
      </c>
    </row>
    <row r="22304" spans="1:5" x14ac:dyDescent="0.3">
      <c r="A22304" s="25">
        <v>46255</v>
      </c>
      <c r="B22304" s="31">
        <v>0.15625</v>
      </c>
      <c r="C22304" s="46"/>
      <c r="D22304" s="29">
        <v>46255.15625</v>
      </c>
      <c r="E22304" s="15" t="str">
        <f>IF(AND($B$6=NB!$A$17,$B$8&gt;0),'Ersparnisberechnung Sommertarif'!$B$8*SLP!C22284,"")</f>
        <v/>
      </c>
    </row>
    <row r="22305" spans="1:5" x14ac:dyDescent="0.3">
      <c r="A22305" s="25">
        <v>46255</v>
      </c>
      <c r="B22305" s="31">
        <v>0.16666666666666666</v>
      </c>
      <c r="C22305" s="46"/>
      <c r="D22305" s="29">
        <v>46255.166666666664</v>
      </c>
      <c r="E22305" s="15" t="str">
        <f>IF(AND($B$6=NB!$A$17,$B$8&gt;0),'Ersparnisberechnung Sommertarif'!$B$8*SLP!C22285,"")</f>
        <v/>
      </c>
    </row>
    <row r="22306" spans="1:5" x14ac:dyDescent="0.3">
      <c r="A22306" s="25">
        <v>46255</v>
      </c>
      <c r="B22306" s="31">
        <v>0.17708333333333334</v>
      </c>
      <c r="C22306" s="46"/>
      <c r="D22306" s="29">
        <v>46255.177083333336</v>
      </c>
      <c r="E22306" s="15" t="str">
        <f>IF(AND($B$6=NB!$A$17,$B$8&gt;0),'Ersparnisberechnung Sommertarif'!$B$8*SLP!C22286,"")</f>
        <v/>
      </c>
    </row>
    <row r="22307" spans="1:5" x14ac:dyDescent="0.3">
      <c r="A22307" s="25">
        <v>46255</v>
      </c>
      <c r="B22307" s="31">
        <v>0.1875</v>
      </c>
      <c r="C22307" s="46"/>
      <c r="D22307" s="29">
        <v>46255.1875</v>
      </c>
      <c r="E22307" s="15" t="str">
        <f>IF(AND($B$6=NB!$A$17,$B$8&gt;0),'Ersparnisberechnung Sommertarif'!$B$8*SLP!C22287,"")</f>
        <v/>
      </c>
    </row>
    <row r="22308" spans="1:5" x14ac:dyDescent="0.3">
      <c r="A22308" s="25">
        <v>46255</v>
      </c>
      <c r="B22308" s="31">
        <v>0.19791666666666666</v>
      </c>
      <c r="C22308" s="46"/>
      <c r="D22308" s="29">
        <v>46255.197916666664</v>
      </c>
      <c r="E22308" s="15" t="str">
        <f>IF(AND($B$6=NB!$A$17,$B$8&gt;0),'Ersparnisberechnung Sommertarif'!$B$8*SLP!C22288,"")</f>
        <v/>
      </c>
    </row>
    <row r="22309" spans="1:5" x14ac:dyDescent="0.3">
      <c r="A22309" s="25">
        <v>46255</v>
      </c>
      <c r="B22309" s="31">
        <v>0.20833333333333334</v>
      </c>
      <c r="C22309" s="46"/>
      <c r="D22309" s="29">
        <v>46255.208333333336</v>
      </c>
      <c r="E22309" s="15" t="str">
        <f>IF(AND($B$6=NB!$A$17,$B$8&gt;0),'Ersparnisberechnung Sommertarif'!$B$8*SLP!C22289,"")</f>
        <v/>
      </c>
    </row>
    <row r="22310" spans="1:5" x14ac:dyDescent="0.3">
      <c r="A22310" s="25">
        <v>46255</v>
      </c>
      <c r="B22310" s="31">
        <v>0.21875</v>
      </c>
      <c r="C22310" s="46"/>
      <c r="D22310" s="29">
        <v>46255.21875</v>
      </c>
      <c r="E22310" s="15" t="str">
        <f>IF(AND($B$6=NB!$A$17,$B$8&gt;0),'Ersparnisberechnung Sommertarif'!$B$8*SLP!C22290,"")</f>
        <v/>
      </c>
    </row>
    <row r="22311" spans="1:5" x14ac:dyDescent="0.3">
      <c r="A22311" s="25">
        <v>46255</v>
      </c>
      <c r="B22311" s="31">
        <v>0.22916666666666666</v>
      </c>
      <c r="C22311" s="46"/>
      <c r="D22311" s="29">
        <v>46255.229166666664</v>
      </c>
      <c r="E22311" s="15" t="str">
        <f>IF(AND($B$6=NB!$A$17,$B$8&gt;0),'Ersparnisberechnung Sommertarif'!$B$8*SLP!C22291,"")</f>
        <v/>
      </c>
    </row>
    <row r="22312" spans="1:5" x14ac:dyDescent="0.3">
      <c r="A22312" s="25">
        <v>46255</v>
      </c>
      <c r="B22312" s="31">
        <v>0.23958333333333334</v>
      </c>
      <c r="C22312" s="46"/>
      <c r="D22312" s="29">
        <v>46255.239583333336</v>
      </c>
      <c r="E22312" s="15" t="str">
        <f>IF(AND($B$6=NB!$A$17,$B$8&gt;0),'Ersparnisberechnung Sommertarif'!$B$8*SLP!C22292,"")</f>
        <v/>
      </c>
    </row>
    <row r="22313" spans="1:5" x14ac:dyDescent="0.3">
      <c r="A22313" s="25">
        <v>46255</v>
      </c>
      <c r="B22313" s="31">
        <v>0.25</v>
      </c>
      <c r="C22313" s="46"/>
      <c r="D22313" s="29">
        <v>46255.25</v>
      </c>
      <c r="E22313" s="15" t="str">
        <f>IF(AND($B$6=NB!$A$17,$B$8&gt;0),'Ersparnisberechnung Sommertarif'!$B$8*SLP!C22293,"")</f>
        <v/>
      </c>
    </row>
    <row r="22314" spans="1:5" x14ac:dyDescent="0.3">
      <c r="A22314" s="25">
        <v>46255</v>
      </c>
      <c r="B22314" s="31">
        <v>0.26041666666666669</v>
      </c>
      <c r="C22314" s="46"/>
      <c r="D22314" s="29">
        <v>46255.260416666664</v>
      </c>
      <c r="E22314" s="15" t="str">
        <f>IF(AND($B$6=NB!$A$17,$B$8&gt;0),'Ersparnisberechnung Sommertarif'!$B$8*SLP!C22294,"")</f>
        <v/>
      </c>
    </row>
    <row r="22315" spans="1:5" x14ac:dyDescent="0.3">
      <c r="A22315" s="25">
        <v>46255</v>
      </c>
      <c r="B22315" s="31">
        <v>0.27083333333333331</v>
      </c>
      <c r="C22315" s="46"/>
      <c r="D22315" s="29">
        <v>46255.270833333336</v>
      </c>
      <c r="E22315" s="15" t="str">
        <f>IF(AND($B$6=NB!$A$17,$B$8&gt;0),'Ersparnisberechnung Sommertarif'!$B$8*SLP!C22295,"")</f>
        <v/>
      </c>
    </row>
    <row r="22316" spans="1:5" x14ac:dyDescent="0.3">
      <c r="A22316" s="25">
        <v>46255</v>
      </c>
      <c r="B22316" s="31">
        <v>0.28125</v>
      </c>
      <c r="C22316" s="46"/>
      <c r="D22316" s="29">
        <v>46255.28125</v>
      </c>
      <c r="E22316" s="15" t="str">
        <f>IF(AND($B$6=NB!$A$17,$B$8&gt;0),'Ersparnisberechnung Sommertarif'!$B$8*SLP!C22296,"")</f>
        <v/>
      </c>
    </row>
    <row r="22317" spans="1:5" x14ac:dyDescent="0.3">
      <c r="A22317" s="25">
        <v>46255</v>
      </c>
      <c r="B22317" s="31">
        <v>0.29166666666666669</v>
      </c>
      <c r="C22317" s="46"/>
      <c r="D22317" s="29">
        <v>46255.291666666664</v>
      </c>
      <c r="E22317" s="15" t="str">
        <f>IF(AND($B$6=NB!$A$17,$B$8&gt;0),'Ersparnisberechnung Sommertarif'!$B$8*SLP!C22297,"")</f>
        <v/>
      </c>
    </row>
    <row r="22318" spans="1:5" x14ac:dyDescent="0.3">
      <c r="A22318" s="25">
        <v>46255</v>
      </c>
      <c r="B22318" s="31">
        <v>0.30208333333333331</v>
      </c>
      <c r="C22318" s="46"/>
      <c r="D22318" s="29">
        <v>46255.302083333336</v>
      </c>
      <c r="E22318" s="15" t="str">
        <f>IF(AND($B$6=NB!$A$17,$B$8&gt;0),'Ersparnisberechnung Sommertarif'!$B$8*SLP!C22298,"")</f>
        <v/>
      </c>
    </row>
    <row r="22319" spans="1:5" x14ac:dyDescent="0.3">
      <c r="A22319" s="25">
        <v>46255</v>
      </c>
      <c r="B22319" s="31">
        <v>0.3125</v>
      </c>
      <c r="C22319" s="46"/>
      <c r="D22319" s="29">
        <v>46255.3125</v>
      </c>
      <c r="E22319" s="15" t="str">
        <f>IF(AND($B$6=NB!$A$17,$B$8&gt;0),'Ersparnisberechnung Sommertarif'!$B$8*SLP!C22299,"")</f>
        <v/>
      </c>
    </row>
    <row r="22320" spans="1:5" x14ac:dyDescent="0.3">
      <c r="A22320" s="25">
        <v>46255</v>
      </c>
      <c r="B22320" s="31">
        <v>0.32291666666666669</v>
      </c>
      <c r="C22320" s="46"/>
      <c r="D22320" s="29">
        <v>46255.322916666664</v>
      </c>
      <c r="E22320" s="15" t="str">
        <f>IF(AND($B$6=NB!$A$17,$B$8&gt;0),'Ersparnisberechnung Sommertarif'!$B$8*SLP!C22300,"")</f>
        <v/>
      </c>
    </row>
    <row r="22321" spans="1:5" x14ac:dyDescent="0.3">
      <c r="A22321" s="25">
        <v>46255</v>
      </c>
      <c r="B22321" s="31">
        <v>0.33333333333333331</v>
      </c>
      <c r="C22321" s="46"/>
      <c r="D22321" s="29">
        <v>46255.333333333336</v>
      </c>
      <c r="E22321" s="15" t="str">
        <f>IF(AND($B$6=NB!$A$17,$B$8&gt;0),'Ersparnisberechnung Sommertarif'!$B$8*SLP!C22301,"")</f>
        <v/>
      </c>
    </row>
    <row r="22322" spans="1:5" x14ac:dyDescent="0.3">
      <c r="A22322" s="25">
        <v>46255</v>
      </c>
      <c r="B22322" s="31">
        <v>0.34375</v>
      </c>
      <c r="C22322" s="46"/>
      <c r="D22322" s="29">
        <v>46255.34375</v>
      </c>
      <c r="E22322" s="15" t="str">
        <f>IF(AND($B$6=NB!$A$17,$B$8&gt;0),'Ersparnisberechnung Sommertarif'!$B$8*SLP!C22302,"")</f>
        <v/>
      </c>
    </row>
    <row r="22323" spans="1:5" x14ac:dyDescent="0.3">
      <c r="A22323" s="25">
        <v>46255</v>
      </c>
      <c r="B22323" s="31">
        <v>0.35416666666666669</v>
      </c>
      <c r="C22323" s="46"/>
      <c r="D22323" s="29">
        <v>46255.354166666664</v>
      </c>
      <c r="E22323" s="15" t="str">
        <f>IF(AND($B$6=NB!$A$17,$B$8&gt;0),'Ersparnisberechnung Sommertarif'!$B$8*SLP!C22303,"")</f>
        <v/>
      </c>
    </row>
    <row r="22324" spans="1:5" x14ac:dyDescent="0.3">
      <c r="A22324" s="25">
        <v>46255</v>
      </c>
      <c r="B22324" s="31">
        <v>0.36458333333333331</v>
      </c>
      <c r="C22324" s="46"/>
      <c r="D22324" s="29">
        <v>46255.364583333336</v>
      </c>
      <c r="E22324" s="15" t="str">
        <f>IF(AND($B$6=NB!$A$17,$B$8&gt;0),'Ersparnisberechnung Sommertarif'!$B$8*SLP!C22304,"")</f>
        <v/>
      </c>
    </row>
    <row r="22325" spans="1:5" x14ac:dyDescent="0.3">
      <c r="A22325" s="25">
        <v>46255</v>
      </c>
      <c r="B22325" s="31">
        <v>0.375</v>
      </c>
      <c r="C22325" s="46"/>
      <c r="D22325" s="29">
        <v>46255.375</v>
      </c>
      <c r="E22325" s="15" t="str">
        <f>IF(AND($B$6=NB!$A$17,$B$8&gt;0),'Ersparnisberechnung Sommertarif'!$B$8*SLP!C22305,"")</f>
        <v/>
      </c>
    </row>
    <row r="22326" spans="1:5" x14ac:dyDescent="0.3">
      <c r="A22326" s="25">
        <v>46255</v>
      </c>
      <c r="B22326" s="31">
        <v>0.38541666666666669</v>
      </c>
      <c r="C22326" s="46"/>
      <c r="D22326" s="29">
        <v>46255.385416666664</v>
      </c>
      <c r="E22326" s="15" t="str">
        <f>IF(AND($B$6=NB!$A$17,$B$8&gt;0),'Ersparnisberechnung Sommertarif'!$B$8*SLP!C22306,"")</f>
        <v/>
      </c>
    </row>
    <row r="22327" spans="1:5" x14ac:dyDescent="0.3">
      <c r="A22327" s="25">
        <v>46255</v>
      </c>
      <c r="B22327" s="31">
        <v>0.39583333333333331</v>
      </c>
      <c r="C22327" s="46"/>
      <c r="D22327" s="29">
        <v>46255.395833333336</v>
      </c>
      <c r="E22327" s="15" t="str">
        <f>IF(AND($B$6=NB!$A$17,$B$8&gt;0),'Ersparnisberechnung Sommertarif'!$B$8*SLP!C22307,"")</f>
        <v/>
      </c>
    </row>
    <row r="22328" spans="1:5" x14ac:dyDescent="0.3">
      <c r="A22328" s="25">
        <v>46255</v>
      </c>
      <c r="B22328" s="31">
        <v>0.40625</v>
      </c>
      <c r="C22328" s="46"/>
      <c r="D22328" s="29">
        <v>46255.40625</v>
      </c>
      <c r="E22328" s="15" t="str">
        <f>IF(AND($B$6=NB!$A$17,$B$8&gt;0),'Ersparnisberechnung Sommertarif'!$B$8*SLP!C22308,"")</f>
        <v/>
      </c>
    </row>
    <row r="22329" spans="1:5" x14ac:dyDescent="0.3">
      <c r="A22329" s="25">
        <v>46255</v>
      </c>
      <c r="B22329" s="31">
        <v>0.41666666666666669</v>
      </c>
      <c r="C22329" s="46"/>
      <c r="D22329" s="29">
        <v>46255.416666666664</v>
      </c>
      <c r="E22329" s="15" t="str">
        <f>IF(AND($B$6=NB!$A$17,$B$8&gt;0),'Ersparnisberechnung Sommertarif'!$B$8*SLP!C22309,"")</f>
        <v/>
      </c>
    </row>
    <row r="22330" spans="1:5" x14ac:dyDescent="0.3">
      <c r="A22330" s="25">
        <v>46255</v>
      </c>
      <c r="B22330" s="31">
        <v>0.42708333333333331</v>
      </c>
      <c r="C22330" s="46"/>
      <c r="D22330" s="29">
        <v>46255.427083333336</v>
      </c>
      <c r="E22330" s="15" t="str">
        <f>IF(AND($B$6=NB!$A$17,$B$8&gt;0),'Ersparnisberechnung Sommertarif'!$B$8*SLP!C22310,"")</f>
        <v/>
      </c>
    </row>
    <row r="22331" spans="1:5" x14ac:dyDescent="0.3">
      <c r="A22331" s="25">
        <v>46255</v>
      </c>
      <c r="B22331" s="31">
        <v>0.4375</v>
      </c>
      <c r="C22331" s="46"/>
      <c r="D22331" s="29">
        <v>46255.4375</v>
      </c>
      <c r="E22331" s="15" t="str">
        <f>IF(AND($B$6=NB!$A$17,$B$8&gt;0),'Ersparnisberechnung Sommertarif'!$B$8*SLP!C22311,"")</f>
        <v/>
      </c>
    </row>
    <row r="22332" spans="1:5" x14ac:dyDescent="0.3">
      <c r="A22332" s="25">
        <v>46255</v>
      </c>
      <c r="B22332" s="31">
        <v>0.44791666666666669</v>
      </c>
      <c r="C22332" s="46"/>
      <c r="D22332" s="29">
        <v>46255.447916666664</v>
      </c>
      <c r="E22332" s="15" t="str">
        <f>IF(AND($B$6=NB!$A$17,$B$8&gt;0),'Ersparnisberechnung Sommertarif'!$B$8*SLP!C22312,"")</f>
        <v/>
      </c>
    </row>
    <row r="22333" spans="1:5" x14ac:dyDescent="0.3">
      <c r="A22333" s="25">
        <v>46255</v>
      </c>
      <c r="B22333" s="31">
        <v>0.45833333333333331</v>
      </c>
      <c r="C22333" s="46"/>
      <c r="D22333" s="29">
        <v>46255.458333333336</v>
      </c>
      <c r="E22333" s="15" t="str">
        <f>IF(AND($B$6=NB!$A$17,$B$8&gt;0),'Ersparnisberechnung Sommertarif'!$B$8*SLP!C22313,"")</f>
        <v/>
      </c>
    </row>
    <row r="22334" spans="1:5" x14ac:dyDescent="0.3">
      <c r="A22334" s="25">
        <v>46255</v>
      </c>
      <c r="B22334" s="31">
        <v>0.46875</v>
      </c>
      <c r="C22334" s="46"/>
      <c r="D22334" s="29">
        <v>46255.46875</v>
      </c>
      <c r="E22334" s="15" t="str">
        <f>IF(AND($B$6=NB!$A$17,$B$8&gt;0),'Ersparnisberechnung Sommertarif'!$B$8*SLP!C22314,"")</f>
        <v/>
      </c>
    </row>
    <row r="22335" spans="1:5" x14ac:dyDescent="0.3">
      <c r="A22335" s="25">
        <v>46255</v>
      </c>
      <c r="B22335" s="31">
        <v>0.47916666666666669</v>
      </c>
      <c r="C22335" s="46"/>
      <c r="D22335" s="29">
        <v>46255.479166666664</v>
      </c>
      <c r="E22335" s="15" t="str">
        <f>IF(AND($B$6=NB!$A$17,$B$8&gt;0),'Ersparnisberechnung Sommertarif'!$B$8*SLP!C22315,"")</f>
        <v/>
      </c>
    </row>
    <row r="22336" spans="1:5" x14ac:dyDescent="0.3">
      <c r="A22336" s="25">
        <v>46255</v>
      </c>
      <c r="B22336" s="31">
        <v>0.48958333333333331</v>
      </c>
      <c r="C22336" s="46"/>
      <c r="D22336" s="29">
        <v>46255.489583333336</v>
      </c>
      <c r="E22336" s="15" t="str">
        <f>IF(AND($B$6=NB!$A$17,$B$8&gt;0),'Ersparnisberechnung Sommertarif'!$B$8*SLP!C22316,"")</f>
        <v/>
      </c>
    </row>
    <row r="22337" spans="1:5" x14ac:dyDescent="0.3">
      <c r="A22337" s="25">
        <v>46255</v>
      </c>
      <c r="B22337" s="31">
        <v>0.5</v>
      </c>
      <c r="C22337" s="46"/>
      <c r="D22337" s="29">
        <v>46255.5</v>
      </c>
      <c r="E22337" s="15" t="str">
        <f>IF(AND($B$6=NB!$A$17,$B$8&gt;0),'Ersparnisberechnung Sommertarif'!$B$8*SLP!C22317,"")</f>
        <v/>
      </c>
    </row>
    <row r="22338" spans="1:5" x14ac:dyDescent="0.3">
      <c r="A22338" s="25">
        <v>46255</v>
      </c>
      <c r="B22338" s="31">
        <v>0.51041666666666663</v>
      </c>
      <c r="C22338" s="46"/>
      <c r="D22338" s="29">
        <v>46255.510416666664</v>
      </c>
      <c r="E22338" s="15" t="str">
        <f>IF(AND($B$6=NB!$A$17,$B$8&gt;0),'Ersparnisberechnung Sommertarif'!$B$8*SLP!C22318,"")</f>
        <v/>
      </c>
    </row>
    <row r="22339" spans="1:5" x14ac:dyDescent="0.3">
      <c r="A22339" s="25">
        <v>46255</v>
      </c>
      <c r="B22339" s="31">
        <v>0.52083333333333337</v>
      </c>
      <c r="C22339" s="46"/>
      <c r="D22339" s="29">
        <v>46255.520833333336</v>
      </c>
      <c r="E22339" s="15" t="str">
        <f>IF(AND($B$6=NB!$A$17,$B$8&gt;0),'Ersparnisberechnung Sommertarif'!$B$8*SLP!C22319,"")</f>
        <v/>
      </c>
    </row>
    <row r="22340" spans="1:5" x14ac:dyDescent="0.3">
      <c r="A22340" s="25">
        <v>46255</v>
      </c>
      <c r="B22340" s="31">
        <v>0.53125</v>
      </c>
      <c r="C22340" s="46"/>
      <c r="D22340" s="29">
        <v>46255.53125</v>
      </c>
      <c r="E22340" s="15" t="str">
        <f>IF(AND($B$6=NB!$A$17,$B$8&gt;0),'Ersparnisberechnung Sommertarif'!$B$8*SLP!C22320,"")</f>
        <v/>
      </c>
    </row>
    <row r="22341" spans="1:5" x14ac:dyDescent="0.3">
      <c r="A22341" s="25">
        <v>46255</v>
      </c>
      <c r="B22341" s="31">
        <v>0.54166666666666663</v>
      </c>
      <c r="C22341" s="46"/>
      <c r="D22341" s="29">
        <v>46255.541666666664</v>
      </c>
      <c r="E22341" s="15" t="str">
        <f>IF(AND($B$6=NB!$A$17,$B$8&gt;0),'Ersparnisberechnung Sommertarif'!$B$8*SLP!C22321,"")</f>
        <v/>
      </c>
    </row>
    <row r="22342" spans="1:5" x14ac:dyDescent="0.3">
      <c r="A22342" s="25">
        <v>46255</v>
      </c>
      <c r="B22342" s="31">
        <v>0.55208333333333337</v>
      </c>
      <c r="C22342" s="46"/>
      <c r="D22342" s="29">
        <v>46255.552083333336</v>
      </c>
      <c r="E22342" s="15" t="str">
        <f>IF(AND($B$6=NB!$A$17,$B$8&gt;0),'Ersparnisberechnung Sommertarif'!$B$8*SLP!C22322,"")</f>
        <v/>
      </c>
    </row>
    <row r="22343" spans="1:5" x14ac:dyDescent="0.3">
      <c r="A22343" s="25">
        <v>46255</v>
      </c>
      <c r="B22343" s="31">
        <v>0.5625</v>
      </c>
      <c r="C22343" s="46"/>
      <c r="D22343" s="29">
        <v>46255.5625</v>
      </c>
      <c r="E22343" s="15" t="str">
        <f>IF(AND($B$6=NB!$A$17,$B$8&gt;0),'Ersparnisberechnung Sommertarif'!$B$8*SLP!C22323,"")</f>
        <v/>
      </c>
    </row>
    <row r="22344" spans="1:5" x14ac:dyDescent="0.3">
      <c r="A22344" s="25">
        <v>46255</v>
      </c>
      <c r="B22344" s="31">
        <v>0.57291666666666663</v>
      </c>
      <c r="C22344" s="46"/>
      <c r="D22344" s="29">
        <v>46255.572916666664</v>
      </c>
      <c r="E22344" s="15" t="str">
        <f>IF(AND($B$6=NB!$A$17,$B$8&gt;0),'Ersparnisberechnung Sommertarif'!$B$8*SLP!C22324,"")</f>
        <v/>
      </c>
    </row>
    <row r="22345" spans="1:5" x14ac:dyDescent="0.3">
      <c r="A22345" s="25">
        <v>46255</v>
      </c>
      <c r="B22345" s="31">
        <v>0.58333333333333337</v>
      </c>
      <c r="C22345" s="46"/>
      <c r="D22345" s="29">
        <v>46255.583333333336</v>
      </c>
      <c r="E22345" s="15" t="str">
        <f>IF(AND($B$6=NB!$A$17,$B$8&gt;0),'Ersparnisberechnung Sommertarif'!$B$8*SLP!C22325,"")</f>
        <v/>
      </c>
    </row>
    <row r="22346" spans="1:5" x14ac:dyDescent="0.3">
      <c r="A22346" s="25">
        <v>46255</v>
      </c>
      <c r="B22346" s="31">
        <v>0.59375</v>
      </c>
      <c r="C22346" s="46"/>
      <c r="D22346" s="29">
        <v>46255.59375</v>
      </c>
      <c r="E22346" s="15" t="str">
        <f>IF(AND($B$6=NB!$A$17,$B$8&gt;0),'Ersparnisberechnung Sommertarif'!$B$8*SLP!C22326,"")</f>
        <v/>
      </c>
    </row>
    <row r="22347" spans="1:5" x14ac:dyDescent="0.3">
      <c r="A22347" s="25">
        <v>46255</v>
      </c>
      <c r="B22347" s="31">
        <v>0.60416666666666663</v>
      </c>
      <c r="C22347" s="46"/>
      <c r="D22347" s="29">
        <v>46255.604166666664</v>
      </c>
      <c r="E22347" s="15" t="str">
        <f>IF(AND($B$6=NB!$A$17,$B$8&gt;0),'Ersparnisberechnung Sommertarif'!$B$8*SLP!C22327,"")</f>
        <v/>
      </c>
    </row>
    <row r="22348" spans="1:5" x14ac:dyDescent="0.3">
      <c r="A22348" s="25">
        <v>46255</v>
      </c>
      <c r="B22348" s="31">
        <v>0.61458333333333337</v>
      </c>
      <c r="C22348" s="46"/>
      <c r="D22348" s="29">
        <v>46255.614583333336</v>
      </c>
      <c r="E22348" s="15" t="str">
        <f>IF(AND($B$6=NB!$A$17,$B$8&gt;0),'Ersparnisberechnung Sommertarif'!$B$8*SLP!C22328,"")</f>
        <v/>
      </c>
    </row>
    <row r="22349" spans="1:5" x14ac:dyDescent="0.3">
      <c r="A22349" s="25">
        <v>46255</v>
      </c>
      <c r="B22349" s="31">
        <v>0.625</v>
      </c>
      <c r="C22349" s="46"/>
      <c r="D22349" s="29">
        <v>46255.625</v>
      </c>
      <c r="E22349" s="15" t="str">
        <f>IF(AND($B$6=NB!$A$17,$B$8&gt;0),'Ersparnisberechnung Sommertarif'!$B$8*SLP!C22329,"")</f>
        <v/>
      </c>
    </row>
    <row r="22350" spans="1:5" x14ac:dyDescent="0.3">
      <c r="A22350" s="25">
        <v>46255</v>
      </c>
      <c r="B22350" s="31">
        <v>0.63541666666666663</v>
      </c>
      <c r="C22350" s="46"/>
      <c r="D22350" s="29">
        <v>46255.635416666664</v>
      </c>
      <c r="E22350" s="15" t="str">
        <f>IF(AND($B$6=NB!$A$17,$B$8&gt;0),'Ersparnisberechnung Sommertarif'!$B$8*SLP!C22330,"")</f>
        <v/>
      </c>
    </row>
    <row r="22351" spans="1:5" x14ac:dyDescent="0.3">
      <c r="A22351" s="25">
        <v>46255</v>
      </c>
      <c r="B22351" s="31">
        <v>0.64583333333333337</v>
      </c>
      <c r="C22351" s="46"/>
      <c r="D22351" s="29">
        <v>46255.645833333336</v>
      </c>
      <c r="E22351" s="15" t="str">
        <f>IF(AND($B$6=NB!$A$17,$B$8&gt;0),'Ersparnisberechnung Sommertarif'!$B$8*SLP!C22331,"")</f>
        <v/>
      </c>
    </row>
    <row r="22352" spans="1:5" x14ac:dyDescent="0.3">
      <c r="A22352" s="25">
        <v>46255</v>
      </c>
      <c r="B22352" s="31">
        <v>0.65625</v>
      </c>
      <c r="C22352" s="46"/>
      <c r="D22352" s="29">
        <v>46255.65625</v>
      </c>
      <c r="E22352" s="15" t="str">
        <f>IF(AND($B$6=NB!$A$17,$B$8&gt;0),'Ersparnisberechnung Sommertarif'!$B$8*SLP!C22332,"")</f>
        <v/>
      </c>
    </row>
    <row r="22353" spans="1:5" x14ac:dyDescent="0.3">
      <c r="A22353" s="25">
        <v>46255</v>
      </c>
      <c r="B22353" s="31">
        <v>0.66666666666666663</v>
      </c>
      <c r="C22353" s="46"/>
      <c r="D22353" s="29">
        <v>46255.666666666664</v>
      </c>
      <c r="E22353" s="15" t="str">
        <f>IF(AND($B$6=NB!$A$17,$B$8&gt;0),'Ersparnisberechnung Sommertarif'!$B$8*SLP!C22333,"")</f>
        <v/>
      </c>
    </row>
    <row r="22354" spans="1:5" x14ac:dyDescent="0.3">
      <c r="A22354" s="25">
        <v>46255</v>
      </c>
      <c r="B22354" s="31">
        <v>0.67708333333333337</v>
      </c>
      <c r="C22354" s="46"/>
      <c r="D22354" s="29">
        <v>46255.677083333336</v>
      </c>
      <c r="E22354" s="15" t="str">
        <f>IF(AND($B$6=NB!$A$17,$B$8&gt;0),'Ersparnisberechnung Sommertarif'!$B$8*SLP!C22334,"")</f>
        <v/>
      </c>
    </row>
    <row r="22355" spans="1:5" x14ac:dyDescent="0.3">
      <c r="A22355" s="25">
        <v>46255</v>
      </c>
      <c r="B22355" s="31">
        <v>0.6875</v>
      </c>
      <c r="C22355" s="46"/>
      <c r="D22355" s="29">
        <v>46255.6875</v>
      </c>
      <c r="E22355" s="15" t="str">
        <f>IF(AND($B$6=NB!$A$17,$B$8&gt;0),'Ersparnisberechnung Sommertarif'!$B$8*SLP!C22335,"")</f>
        <v/>
      </c>
    </row>
    <row r="22356" spans="1:5" x14ac:dyDescent="0.3">
      <c r="A22356" s="25">
        <v>46255</v>
      </c>
      <c r="B22356" s="31">
        <v>0.69791666666666663</v>
      </c>
      <c r="C22356" s="46"/>
      <c r="D22356" s="29">
        <v>46255.697916666664</v>
      </c>
      <c r="E22356" s="15" t="str">
        <f>IF(AND($B$6=NB!$A$17,$B$8&gt;0),'Ersparnisberechnung Sommertarif'!$B$8*SLP!C22336,"")</f>
        <v/>
      </c>
    </row>
    <row r="22357" spans="1:5" x14ac:dyDescent="0.3">
      <c r="A22357" s="25">
        <v>46255</v>
      </c>
      <c r="B22357" s="31">
        <v>0.70833333333333337</v>
      </c>
      <c r="C22357" s="46"/>
      <c r="D22357" s="29">
        <v>46255.708333333336</v>
      </c>
      <c r="E22357" s="15" t="str">
        <f>IF(AND($B$6=NB!$A$17,$B$8&gt;0),'Ersparnisberechnung Sommertarif'!$B$8*SLP!C22337,"")</f>
        <v/>
      </c>
    </row>
    <row r="22358" spans="1:5" x14ac:dyDescent="0.3">
      <c r="A22358" s="25">
        <v>46255</v>
      </c>
      <c r="B22358" s="31">
        <v>0.71875</v>
      </c>
      <c r="C22358" s="46"/>
      <c r="D22358" s="29">
        <v>46255.71875</v>
      </c>
      <c r="E22358" s="15" t="str">
        <f>IF(AND($B$6=NB!$A$17,$B$8&gt;0),'Ersparnisberechnung Sommertarif'!$B$8*SLP!C22338,"")</f>
        <v/>
      </c>
    </row>
    <row r="22359" spans="1:5" x14ac:dyDescent="0.3">
      <c r="A22359" s="25">
        <v>46255</v>
      </c>
      <c r="B22359" s="31">
        <v>0.72916666666666663</v>
      </c>
      <c r="C22359" s="46"/>
      <c r="D22359" s="29">
        <v>46255.729166666664</v>
      </c>
      <c r="E22359" s="15" t="str">
        <f>IF(AND($B$6=NB!$A$17,$B$8&gt;0),'Ersparnisberechnung Sommertarif'!$B$8*SLP!C22339,"")</f>
        <v/>
      </c>
    </row>
    <row r="22360" spans="1:5" x14ac:dyDescent="0.3">
      <c r="A22360" s="25">
        <v>46255</v>
      </c>
      <c r="B22360" s="31">
        <v>0.73958333333333337</v>
      </c>
      <c r="C22360" s="46"/>
      <c r="D22360" s="29">
        <v>46255.739583333336</v>
      </c>
      <c r="E22360" s="15" t="str">
        <f>IF(AND($B$6=NB!$A$17,$B$8&gt;0),'Ersparnisberechnung Sommertarif'!$B$8*SLP!C22340,"")</f>
        <v/>
      </c>
    </row>
    <row r="22361" spans="1:5" x14ac:dyDescent="0.3">
      <c r="A22361" s="25">
        <v>46255</v>
      </c>
      <c r="B22361" s="31">
        <v>0.75</v>
      </c>
      <c r="C22361" s="46"/>
      <c r="D22361" s="29">
        <v>46255.75</v>
      </c>
      <c r="E22361" s="15" t="str">
        <f>IF(AND($B$6=NB!$A$17,$B$8&gt;0),'Ersparnisberechnung Sommertarif'!$B$8*SLP!C22341,"")</f>
        <v/>
      </c>
    </row>
    <row r="22362" spans="1:5" x14ac:dyDescent="0.3">
      <c r="A22362" s="25">
        <v>46255</v>
      </c>
      <c r="B22362" s="31">
        <v>0.76041666666666663</v>
      </c>
      <c r="C22362" s="46"/>
      <c r="D22362" s="29">
        <v>46255.760416666664</v>
      </c>
      <c r="E22362" s="15" t="str">
        <f>IF(AND($B$6=NB!$A$17,$B$8&gt;0),'Ersparnisberechnung Sommertarif'!$B$8*SLP!C22342,"")</f>
        <v/>
      </c>
    </row>
    <row r="22363" spans="1:5" x14ac:dyDescent="0.3">
      <c r="A22363" s="25">
        <v>46255</v>
      </c>
      <c r="B22363" s="31">
        <v>0.77083333333333337</v>
      </c>
      <c r="C22363" s="46"/>
      <c r="D22363" s="29">
        <v>46255.770833333336</v>
      </c>
      <c r="E22363" s="15" t="str">
        <f>IF(AND($B$6=NB!$A$17,$B$8&gt;0),'Ersparnisberechnung Sommertarif'!$B$8*SLP!C22343,"")</f>
        <v/>
      </c>
    </row>
    <row r="22364" spans="1:5" x14ac:dyDescent="0.3">
      <c r="A22364" s="25">
        <v>46255</v>
      </c>
      <c r="B22364" s="31">
        <v>0.78125</v>
      </c>
      <c r="C22364" s="46"/>
      <c r="D22364" s="29">
        <v>46255.78125</v>
      </c>
      <c r="E22364" s="15" t="str">
        <f>IF(AND($B$6=NB!$A$17,$B$8&gt;0),'Ersparnisberechnung Sommertarif'!$B$8*SLP!C22344,"")</f>
        <v/>
      </c>
    </row>
    <row r="22365" spans="1:5" x14ac:dyDescent="0.3">
      <c r="A22365" s="25">
        <v>46255</v>
      </c>
      <c r="B22365" s="31">
        <v>0.79166666666666663</v>
      </c>
      <c r="C22365" s="46"/>
      <c r="D22365" s="29">
        <v>46255.791666666664</v>
      </c>
      <c r="E22365" s="15" t="str">
        <f>IF(AND($B$6=NB!$A$17,$B$8&gt;0),'Ersparnisberechnung Sommertarif'!$B$8*SLP!C22345,"")</f>
        <v/>
      </c>
    </row>
    <row r="22366" spans="1:5" x14ac:dyDescent="0.3">
      <c r="A22366" s="25">
        <v>46255</v>
      </c>
      <c r="B22366" s="31">
        <v>0.80208333333333337</v>
      </c>
      <c r="C22366" s="46"/>
      <c r="D22366" s="29">
        <v>46255.802083333336</v>
      </c>
      <c r="E22366" s="15" t="str">
        <f>IF(AND($B$6=NB!$A$17,$B$8&gt;0),'Ersparnisberechnung Sommertarif'!$B$8*SLP!C22346,"")</f>
        <v/>
      </c>
    </row>
    <row r="22367" spans="1:5" x14ac:dyDescent="0.3">
      <c r="A22367" s="25">
        <v>46255</v>
      </c>
      <c r="B22367" s="31">
        <v>0.8125</v>
      </c>
      <c r="C22367" s="46"/>
      <c r="D22367" s="29">
        <v>46255.8125</v>
      </c>
      <c r="E22367" s="15" t="str">
        <f>IF(AND($B$6=NB!$A$17,$B$8&gt;0),'Ersparnisberechnung Sommertarif'!$B$8*SLP!C22347,"")</f>
        <v/>
      </c>
    </row>
    <row r="22368" spans="1:5" x14ac:dyDescent="0.3">
      <c r="A22368" s="25">
        <v>46255</v>
      </c>
      <c r="B22368" s="31">
        <v>0.82291666666666663</v>
      </c>
      <c r="C22368" s="46"/>
      <c r="D22368" s="29">
        <v>46255.822916666664</v>
      </c>
      <c r="E22368" s="15" t="str">
        <f>IF(AND($B$6=NB!$A$17,$B$8&gt;0),'Ersparnisberechnung Sommertarif'!$B$8*SLP!C22348,"")</f>
        <v/>
      </c>
    </row>
    <row r="22369" spans="1:5" x14ac:dyDescent="0.3">
      <c r="A22369" s="25">
        <v>46255</v>
      </c>
      <c r="B22369" s="31">
        <v>0.83333333333333337</v>
      </c>
      <c r="C22369" s="46"/>
      <c r="D22369" s="29">
        <v>46255.833333333336</v>
      </c>
      <c r="E22369" s="15" t="str">
        <f>IF(AND($B$6=NB!$A$17,$B$8&gt;0),'Ersparnisberechnung Sommertarif'!$B$8*SLP!C22349,"")</f>
        <v/>
      </c>
    </row>
    <row r="22370" spans="1:5" x14ac:dyDescent="0.3">
      <c r="A22370" s="25">
        <v>46255</v>
      </c>
      <c r="B22370" s="31">
        <v>0.84375</v>
      </c>
      <c r="C22370" s="46"/>
      <c r="D22370" s="29">
        <v>46255.84375</v>
      </c>
      <c r="E22370" s="15" t="str">
        <f>IF(AND($B$6=NB!$A$17,$B$8&gt;0),'Ersparnisberechnung Sommertarif'!$B$8*SLP!C22350,"")</f>
        <v/>
      </c>
    </row>
    <row r="22371" spans="1:5" x14ac:dyDescent="0.3">
      <c r="A22371" s="25">
        <v>46255</v>
      </c>
      <c r="B22371" s="31">
        <v>0.85416666666666663</v>
      </c>
      <c r="C22371" s="46"/>
      <c r="D22371" s="29">
        <v>46255.854166666664</v>
      </c>
      <c r="E22371" s="15" t="str">
        <f>IF(AND($B$6=NB!$A$17,$B$8&gt;0),'Ersparnisberechnung Sommertarif'!$B$8*SLP!C22351,"")</f>
        <v/>
      </c>
    </row>
    <row r="22372" spans="1:5" x14ac:dyDescent="0.3">
      <c r="A22372" s="25">
        <v>46255</v>
      </c>
      <c r="B22372" s="31">
        <v>0.86458333333333337</v>
      </c>
      <c r="C22372" s="46"/>
      <c r="D22372" s="29">
        <v>46255.864583333336</v>
      </c>
      <c r="E22372" s="15" t="str">
        <f>IF(AND($B$6=NB!$A$17,$B$8&gt;0),'Ersparnisberechnung Sommertarif'!$B$8*SLP!C22352,"")</f>
        <v/>
      </c>
    </row>
    <row r="22373" spans="1:5" x14ac:dyDescent="0.3">
      <c r="A22373" s="25">
        <v>46255</v>
      </c>
      <c r="B22373" s="31">
        <v>0.875</v>
      </c>
      <c r="C22373" s="46"/>
      <c r="D22373" s="29">
        <v>46255.875</v>
      </c>
      <c r="E22373" s="15" t="str">
        <f>IF(AND($B$6=NB!$A$17,$B$8&gt;0),'Ersparnisberechnung Sommertarif'!$B$8*SLP!C22353,"")</f>
        <v/>
      </c>
    </row>
    <row r="22374" spans="1:5" x14ac:dyDescent="0.3">
      <c r="A22374" s="25">
        <v>46255</v>
      </c>
      <c r="B22374" s="31">
        <v>0.88541666666666663</v>
      </c>
      <c r="C22374" s="46"/>
      <c r="D22374" s="29">
        <v>46255.885416666664</v>
      </c>
      <c r="E22374" s="15" t="str">
        <f>IF(AND($B$6=NB!$A$17,$B$8&gt;0),'Ersparnisberechnung Sommertarif'!$B$8*SLP!C22354,"")</f>
        <v/>
      </c>
    </row>
    <row r="22375" spans="1:5" x14ac:dyDescent="0.3">
      <c r="A22375" s="25">
        <v>46255</v>
      </c>
      <c r="B22375" s="31">
        <v>0.89583333333333337</v>
      </c>
      <c r="C22375" s="46"/>
      <c r="D22375" s="29">
        <v>46255.895833333336</v>
      </c>
      <c r="E22375" s="15" t="str">
        <f>IF(AND($B$6=NB!$A$17,$B$8&gt;0),'Ersparnisberechnung Sommertarif'!$B$8*SLP!C22355,"")</f>
        <v/>
      </c>
    </row>
    <row r="22376" spans="1:5" x14ac:dyDescent="0.3">
      <c r="A22376" s="25">
        <v>46255</v>
      </c>
      <c r="B22376" s="31">
        <v>0.90625</v>
      </c>
      <c r="C22376" s="46"/>
      <c r="D22376" s="29">
        <v>46255.90625</v>
      </c>
      <c r="E22376" s="15" t="str">
        <f>IF(AND($B$6=NB!$A$17,$B$8&gt;0),'Ersparnisberechnung Sommertarif'!$B$8*SLP!C22356,"")</f>
        <v/>
      </c>
    </row>
    <row r="22377" spans="1:5" x14ac:dyDescent="0.3">
      <c r="A22377" s="25">
        <v>46255</v>
      </c>
      <c r="B22377" s="31">
        <v>0.91666666666666663</v>
      </c>
      <c r="C22377" s="46"/>
      <c r="D22377" s="29">
        <v>46255.916666666664</v>
      </c>
      <c r="E22377" s="15" t="str">
        <f>IF(AND($B$6=NB!$A$17,$B$8&gt;0),'Ersparnisberechnung Sommertarif'!$B$8*SLP!C22357,"")</f>
        <v/>
      </c>
    </row>
    <row r="22378" spans="1:5" x14ac:dyDescent="0.3">
      <c r="A22378" s="25">
        <v>46255</v>
      </c>
      <c r="B22378" s="31">
        <v>0.92708333333333337</v>
      </c>
      <c r="C22378" s="46"/>
      <c r="D22378" s="29">
        <v>46255.927083333336</v>
      </c>
      <c r="E22378" s="15" t="str">
        <f>IF(AND($B$6=NB!$A$17,$B$8&gt;0),'Ersparnisberechnung Sommertarif'!$B$8*SLP!C22358,"")</f>
        <v/>
      </c>
    </row>
    <row r="22379" spans="1:5" x14ac:dyDescent="0.3">
      <c r="A22379" s="25">
        <v>46255</v>
      </c>
      <c r="B22379" s="31">
        <v>0.9375</v>
      </c>
      <c r="C22379" s="46"/>
      <c r="D22379" s="29">
        <v>46255.9375</v>
      </c>
      <c r="E22379" s="15" t="str">
        <f>IF(AND($B$6=NB!$A$17,$B$8&gt;0),'Ersparnisberechnung Sommertarif'!$B$8*SLP!C22359,"")</f>
        <v/>
      </c>
    </row>
    <row r="22380" spans="1:5" x14ac:dyDescent="0.3">
      <c r="A22380" s="25">
        <v>46255</v>
      </c>
      <c r="B22380" s="31">
        <v>0.94791666666666663</v>
      </c>
      <c r="C22380" s="46"/>
      <c r="D22380" s="29">
        <v>46255.947916666664</v>
      </c>
      <c r="E22380" s="15" t="str">
        <f>IF(AND($B$6=NB!$A$17,$B$8&gt;0),'Ersparnisberechnung Sommertarif'!$B$8*SLP!C22360,"")</f>
        <v/>
      </c>
    </row>
    <row r="22381" spans="1:5" x14ac:dyDescent="0.3">
      <c r="A22381" s="25">
        <v>46255</v>
      </c>
      <c r="B22381" s="31">
        <v>0.95833333333333337</v>
      </c>
      <c r="C22381" s="46"/>
      <c r="D22381" s="29">
        <v>46255.958333333336</v>
      </c>
      <c r="E22381" s="15" t="str">
        <f>IF(AND($B$6=NB!$A$17,$B$8&gt;0),'Ersparnisberechnung Sommertarif'!$B$8*SLP!C22361,"")</f>
        <v/>
      </c>
    </row>
    <row r="22382" spans="1:5" x14ac:dyDescent="0.3">
      <c r="A22382" s="25">
        <v>46255</v>
      </c>
      <c r="B22382" s="31">
        <v>0.96875</v>
      </c>
      <c r="C22382" s="46"/>
      <c r="D22382" s="29">
        <v>46255.96875</v>
      </c>
      <c r="E22382" s="15" t="str">
        <f>IF(AND($B$6=NB!$A$17,$B$8&gt;0),'Ersparnisberechnung Sommertarif'!$B$8*SLP!C22362,"")</f>
        <v/>
      </c>
    </row>
    <row r="22383" spans="1:5" x14ac:dyDescent="0.3">
      <c r="A22383" s="25">
        <v>46255</v>
      </c>
      <c r="B22383" s="31">
        <v>0.97916666666666663</v>
      </c>
      <c r="C22383" s="46"/>
      <c r="D22383" s="29">
        <v>46255.979166666664</v>
      </c>
      <c r="E22383" s="15" t="str">
        <f>IF(AND($B$6=NB!$A$17,$B$8&gt;0),'Ersparnisberechnung Sommertarif'!$B$8*SLP!C22363,"")</f>
        <v/>
      </c>
    </row>
    <row r="22384" spans="1:5" x14ac:dyDescent="0.3">
      <c r="A22384" s="25">
        <v>46255</v>
      </c>
      <c r="B22384" s="31">
        <v>0.98958333333333337</v>
      </c>
      <c r="C22384" s="46"/>
      <c r="D22384" s="29">
        <v>46255.989583333336</v>
      </c>
      <c r="E22384" s="15" t="str">
        <f>IF(AND($B$6=NB!$A$17,$B$8&gt;0),'Ersparnisberechnung Sommertarif'!$B$8*SLP!C22364,"")</f>
        <v/>
      </c>
    </row>
    <row r="22385" spans="1:5" x14ac:dyDescent="0.3">
      <c r="A22385" s="25">
        <v>46256</v>
      </c>
      <c r="B22385" s="31">
        <v>0</v>
      </c>
      <c r="C22385" s="46"/>
      <c r="D22385" s="29">
        <v>46256</v>
      </c>
      <c r="E22385" s="15" t="str">
        <f>IF(AND($B$6=NB!$A$17,$B$8&gt;0),'Ersparnisberechnung Sommertarif'!$B$8*SLP!C22365,"")</f>
        <v/>
      </c>
    </row>
    <row r="22386" spans="1:5" x14ac:dyDescent="0.3">
      <c r="A22386" s="25">
        <v>46256</v>
      </c>
      <c r="B22386" s="31">
        <v>1.0416666666666666E-2</v>
      </c>
      <c r="C22386" s="46"/>
      <c r="D22386" s="29">
        <v>46256.010416666664</v>
      </c>
      <c r="E22386" s="15" t="str">
        <f>IF(AND($B$6=NB!$A$17,$B$8&gt;0),'Ersparnisberechnung Sommertarif'!$B$8*SLP!C22366,"")</f>
        <v/>
      </c>
    </row>
    <row r="22387" spans="1:5" x14ac:dyDescent="0.3">
      <c r="A22387" s="25">
        <v>46256</v>
      </c>
      <c r="B22387" s="31">
        <v>2.0833333333333332E-2</v>
      </c>
      <c r="C22387" s="46"/>
      <c r="D22387" s="29">
        <v>46256.020833333336</v>
      </c>
      <c r="E22387" s="15" t="str">
        <f>IF(AND($B$6=NB!$A$17,$B$8&gt;0),'Ersparnisberechnung Sommertarif'!$B$8*SLP!C22367,"")</f>
        <v/>
      </c>
    </row>
    <row r="22388" spans="1:5" x14ac:dyDescent="0.3">
      <c r="A22388" s="25">
        <v>46256</v>
      </c>
      <c r="B22388" s="31">
        <v>3.125E-2</v>
      </c>
      <c r="C22388" s="46"/>
      <c r="D22388" s="29">
        <v>46256.03125</v>
      </c>
      <c r="E22388" s="15" t="str">
        <f>IF(AND($B$6=NB!$A$17,$B$8&gt;0),'Ersparnisberechnung Sommertarif'!$B$8*SLP!C22368,"")</f>
        <v/>
      </c>
    </row>
    <row r="22389" spans="1:5" x14ac:dyDescent="0.3">
      <c r="A22389" s="25">
        <v>46256</v>
      </c>
      <c r="B22389" s="31">
        <v>4.1666666666666664E-2</v>
      </c>
      <c r="C22389" s="46"/>
      <c r="D22389" s="29">
        <v>46256.041666666664</v>
      </c>
      <c r="E22389" s="15" t="str">
        <f>IF(AND($B$6=NB!$A$17,$B$8&gt;0),'Ersparnisberechnung Sommertarif'!$B$8*SLP!C22369,"")</f>
        <v/>
      </c>
    </row>
    <row r="22390" spans="1:5" x14ac:dyDescent="0.3">
      <c r="A22390" s="25">
        <v>46256</v>
      </c>
      <c r="B22390" s="31">
        <v>5.2083333333333336E-2</v>
      </c>
      <c r="C22390" s="46"/>
      <c r="D22390" s="29">
        <v>46256.052083333336</v>
      </c>
      <c r="E22390" s="15" t="str">
        <f>IF(AND($B$6=NB!$A$17,$B$8&gt;0),'Ersparnisberechnung Sommertarif'!$B$8*SLP!C22370,"")</f>
        <v/>
      </c>
    </row>
    <row r="22391" spans="1:5" x14ac:dyDescent="0.3">
      <c r="A22391" s="25">
        <v>46256</v>
      </c>
      <c r="B22391" s="31">
        <v>6.25E-2</v>
      </c>
      <c r="C22391" s="46"/>
      <c r="D22391" s="29">
        <v>46256.0625</v>
      </c>
      <c r="E22391" s="15" t="str">
        <f>IF(AND($B$6=NB!$A$17,$B$8&gt;0),'Ersparnisberechnung Sommertarif'!$B$8*SLP!C22371,"")</f>
        <v/>
      </c>
    </row>
    <row r="22392" spans="1:5" x14ac:dyDescent="0.3">
      <c r="A22392" s="25">
        <v>46256</v>
      </c>
      <c r="B22392" s="31">
        <v>7.2916666666666671E-2</v>
      </c>
      <c r="C22392" s="46"/>
      <c r="D22392" s="29">
        <v>46256.072916666664</v>
      </c>
      <c r="E22392" s="15" t="str">
        <f>IF(AND($B$6=NB!$A$17,$B$8&gt;0),'Ersparnisberechnung Sommertarif'!$B$8*SLP!C22372,"")</f>
        <v/>
      </c>
    </row>
    <row r="22393" spans="1:5" x14ac:dyDescent="0.3">
      <c r="A22393" s="25">
        <v>46256</v>
      </c>
      <c r="B22393" s="31">
        <v>8.3333333333333329E-2</v>
      </c>
      <c r="C22393" s="46"/>
      <c r="D22393" s="29">
        <v>46256.083333333336</v>
      </c>
      <c r="E22393" s="15" t="str">
        <f>IF(AND($B$6=NB!$A$17,$B$8&gt;0),'Ersparnisberechnung Sommertarif'!$B$8*SLP!C22373,"")</f>
        <v/>
      </c>
    </row>
    <row r="22394" spans="1:5" x14ac:dyDescent="0.3">
      <c r="A22394" s="25">
        <v>46256</v>
      </c>
      <c r="B22394" s="31">
        <v>9.375E-2</v>
      </c>
      <c r="C22394" s="46"/>
      <c r="D22394" s="29">
        <v>46256.09375</v>
      </c>
      <c r="E22394" s="15" t="str">
        <f>IF(AND($B$6=NB!$A$17,$B$8&gt;0),'Ersparnisberechnung Sommertarif'!$B$8*SLP!C22374,"")</f>
        <v/>
      </c>
    </row>
    <row r="22395" spans="1:5" x14ac:dyDescent="0.3">
      <c r="A22395" s="25">
        <v>46256</v>
      </c>
      <c r="B22395" s="31">
        <v>0.10416666666666667</v>
      </c>
      <c r="C22395" s="46"/>
      <c r="D22395" s="29">
        <v>46256.104166666664</v>
      </c>
      <c r="E22395" s="15" t="str">
        <f>IF(AND($B$6=NB!$A$17,$B$8&gt;0),'Ersparnisberechnung Sommertarif'!$B$8*SLP!C22375,"")</f>
        <v/>
      </c>
    </row>
    <row r="22396" spans="1:5" x14ac:dyDescent="0.3">
      <c r="A22396" s="25">
        <v>46256</v>
      </c>
      <c r="B22396" s="31">
        <v>0.11458333333333333</v>
      </c>
      <c r="C22396" s="46"/>
      <c r="D22396" s="29">
        <v>46256.114583333336</v>
      </c>
      <c r="E22396" s="15" t="str">
        <f>IF(AND($B$6=NB!$A$17,$B$8&gt;0),'Ersparnisberechnung Sommertarif'!$B$8*SLP!C22376,"")</f>
        <v/>
      </c>
    </row>
    <row r="22397" spans="1:5" x14ac:dyDescent="0.3">
      <c r="A22397" s="25">
        <v>46256</v>
      </c>
      <c r="B22397" s="31">
        <v>0.125</v>
      </c>
      <c r="C22397" s="46"/>
      <c r="D22397" s="29">
        <v>46256.125</v>
      </c>
      <c r="E22397" s="15" t="str">
        <f>IF(AND($B$6=NB!$A$17,$B$8&gt;0),'Ersparnisberechnung Sommertarif'!$B$8*SLP!C22377,"")</f>
        <v/>
      </c>
    </row>
    <row r="22398" spans="1:5" x14ac:dyDescent="0.3">
      <c r="A22398" s="25">
        <v>46256</v>
      </c>
      <c r="B22398" s="31">
        <v>0.13541666666666666</v>
      </c>
      <c r="C22398" s="46"/>
      <c r="D22398" s="29">
        <v>46256.135416666664</v>
      </c>
      <c r="E22398" s="15" t="str">
        <f>IF(AND($B$6=NB!$A$17,$B$8&gt;0),'Ersparnisberechnung Sommertarif'!$B$8*SLP!C22378,"")</f>
        <v/>
      </c>
    </row>
    <row r="22399" spans="1:5" x14ac:dyDescent="0.3">
      <c r="A22399" s="25">
        <v>46256</v>
      </c>
      <c r="B22399" s="31">
        <v>0.14583333333333334</v>
      </c>
      <c r="C22399" s="46"/>
      <c r="D22399" s="29">
        <v>46256.145833333336</v>
      </c>
      <c r="E22399" s="15" t="str">
        <f>IF(AND($B$6=NB!$A$17,$B$8&gt;0),'Ersparnisberechnung Sommertarif'!$B$8*SLP!C22379,"")</f>
        <v/>
      </c>
    </row>
    <row r="22400" spans="1:5" x14ac:dyDescent="0.3">
      <c r="A22400" s="25">
        <v>46256</v>
      </c>
      <c r="B22400" s="31">
        <v>0.15625</v>
      </c>
      <c r="C22400" s="46"/>
      <c r="D22400" s="29">
        <v>46256.15625</v>
      </c>
      <c r="E22400" s="15" t="str">
        <f>IF(AND($B$6=NB!$A$17,$B$8&gt;0),'Ersparnisberechnung Sommertarif'!$B$8*SLP!C22380,"")</f>
        <v/>
      </c>
    </row>
    <row r="22401" spans="1:5" x14ac:dyDescent="0.3">
      <c r="A22401" s="25">
        <v>46256</v>
      </c>
      <c r="B22401" s="31">
        <v>0.16666666666666666</v>
      </c>
      <c r="C22401" s="46"/>
      <c r="D22401" s="29">
        <v>46256.166666666664</v>
      </c>
      <c r="E22401" s="15" t="str">
        <f>IF(AND($B$6=NB!$A$17,$B$8&gt;0),'Ersparnisberechnung Sommertarif'!$B$8*SLP!C22381,"")</f>
        <v/>
      </c>
    </row>
    <row r="22402" spans="1:5" x14ac:dyDescent="0.3">
      <c r="A22402" s="25">
        <v>46256</v>
      </c>
      <c r="B22402" s="31">
        <v>0.17708333333333334</v>
      </c>
      <c r="C22402" s="46"/>
      <c r="D22402" s="29">
        <v>46256.177083333336</v>
      </c>
      <c r="E22402" s="15" t="str">
        <f>IF(AND($B$6=NB!$A$17,$B$8&gt;0),'Ersparnisberechnung Sommertarif'!$B$8*SLP!C22382,"")</f>
        <v/>
      </c>
    </row>
    <row r="22403" spans="1:5" x14ac:dyDescent="0.3">
      <c r="A22403" s="25">
        <v>46256</v>
      </c>
      <c r="B22403" s="31">
        <v>0.1875</v>
      </c>
      <c r="C22403" s="46"/>
      <c r="D22403" s="29">
        <v>46256.1875</v>
      </c>
      <c r="E22403" s="15" t="str">
        <f>IF(AND($B$6=NB!$A$17,$B$8&gt;0),'Ersparnisberechnung Sommertarif'!$B$8*SLP!C22383,"")</f>
        <v/>
      </c>
    </row>
    <row r="22404" spans="1:5" x14ac:dyDescent="0.3">
      <c r="A22404" s="25">
        <v>46256</v>
      </c>
      <c r="B22404" s="31">
        <v>0.19791666666666666</v>
      </c>
      <c r="C22404" s="46"/>
      <c r="D22404" s="29">
        <v>46256.197916666664</v>
      </c>
      <c r="E22404" s="15" t="str">
        <f>IF(AND($B$6=NB!$A$17,$B$8&gt;0),'Ersparnisberechnung Sommertarif'!$B$8*SLP!C22384,"")</f>
        <v/>
      </c>
    </row>
    <row r="22405" spans="1:5" x14ac:dyDescent="0.3">
      <c r="A22405" s="25">
        <v>46256</v>
      </c>
      <c r="B22405" s="31">
        <v>0.20833333333333334</v>
      </c>
      <c r="C22405" s="46"/>
      <c r="D22405" s="29">
        <v>46256.208333333336</v>
      </c>
      <c r="E22405" s="15" t="str">
        <f>IF(AND($B$6=NB!$A$17,$B$8&gt;0),'Ersparnisberechnung Sommertarif'!$B$8*SLP!C22385,"")</f>
        <v/>
      </c>
    </row>
    <row r="22406" spans="1:5" x14ac:dyDescent="0.3">
      <c r="A22406" s="25">
        <v>46256</v>
      </c>
      <c r="B22406" s="31">
        <v>0.21875</v>
      </c>
      <c r="C22406" s="46"/>
      <c r="D22406" s="29">
        <v>46256.21875</v>
      </c>
      <c r="E22406" s="15" t="str">
        <f>IF(AND($B$6=NB!$A$17,$B$8&gt;0),'Ersparnisberechnung Sommertarif'!$B$8*SLP!C22386,"")</f>
        <v/>
      </c>
    </row>
    <row r="22407" spans="1:5" x14ac:dyDescent="0.3">
      <c r="A22407" s="25">
        <v>46256</v>
      </c>
      <c r="B22407" s="31">
        <v>0.22916666666666666</v>
      </c>
      <c r="C22407" s="46"/>
      <c r="D22407" s="29">
        <v>46256.229166666664</v>
      </c>
      <c r="E22407" s="15" t="str">
        <f>IF(AND($B$6=NB!$A$17,$B$8&gt;0),'Ersparnisberechnung Sommertarif'!$B$8*SLP!C22387,"")</f>
        <v/>
      </c>
    </row>
    <row r="22408" spans="1:5" x14ac:dyDescent="0.3">
      <c r="A22408" s="25">
        <v>46256</v>
      </c>
      <c r="B22408" s="31">
        <v>0.23958333333333334</v>
      </c>
      <c r="C22408" s="46"/>
      <c r="D22408" s="29">
        <v>46256.239583333336</v>
      </c>
      <c r="E22408" s="15" t="str">
        <f>IF(AND($B$6=NB!$A$17,$B$8&gt;0),'Ersparnisberechnung Sommertarif'!$B$8*SLP!C22388,"")</f>
        <v/>
      </c>
    </row>
    <row r="22409" spans="1:5" x14ac:dyDescent="0.3">
      <c r="A22409" s="25">
        <v>46256</v>
      </c>
      <c r="B22409" s="31">
        <v>0.25</v>
      </c>
      <c r="C22409" s="46"/>
      <c r="D22409" s="29">
        <v>46256.25</v>
      </c>
      <c r="E22409" s="15" t="str">
        <f>IF(AND($B$6=NB!$A$17,$B$8&gt;0),'Ersparnisberechnung Sommertarif'!$B$8*SLP!C22389,"")</f>
        <v/>
      </c>
    </row>
    <row r="22410" spans="1:5" x14ac:dyDescent="0.3">
      <c r="A22410" s="25">
        <v>46256</v>
      </c>
      <c r="B22410" s="31">
        <v>0.26041666666666669</v>
      </c>
      <c r="C22410" s="46"/>
      <c r="D22410" s="29">
        <v>46256.260416666664</v>
      </c>
      <c r="E22410" s="15" t="str">
        <f>IF(AND($B$6=NB!$A$17,$B$8&gt;0),'Ersparnisberechnung Sommertarif'!$B$8*SLP!C22390,"")</f>
        <v/>
      </c>
    </row>
    <row r="22411" spans="1:5" x14ac:dyDescent="0.3">
      <c r="A22411" s="25">
        <v>46256</v>
      </c>
      <c r="B22411" s="31">
        <v>0.27083333333333331</v>
      </c>
      <c r="C22411" s="46"/>
      <c r="D22411" s="29">
        <v>46256.270833333336</v>
      </c>
      <c r="E22411" s="15" t="str">
        <f>IF(AND($B$6=NB!$A$17,$B$8&gt;0),'Ersparnisberechnung Sommertarif'!$B$8*SLP!C22391,"")</f>
        <v/>
      </c>
    </row>
    <row r="22412" spans="1:5" x14ac:dyDescent="0.3">
      <c r="A22412" s="25">
        <v>46256</v>
      </c>
      <c r="B22412" s="31">
        <v>0.28125</v>
      </c>
      <c r="C22412" s="46"/>
      <c r="D22412" s="29">
        <v>46256.28125</v>
      </c>
      <c r="E22412" s="15" t="str">
        <f>IF(AND($B$6=NB!$A$17,$B$8&gt;0),'Ersparnisberechnung Sommertarif'!$B$8*SLP!C22392,"")</f>
        <v/>
      </c>
    </row>
    <row r="22413" spans="1:5" x14ac:dyDescent="0.3">
      <c r="A22413" s="25">
        <v>46256</v>
      </c>
      <c r="B22413" s="31">
        <v>0.29166666666666669</v>
      </c>
      <c r="C22413" s="46"/>
      <c r="D22413" s="29">
        <v>46256.291666666664</v>
      </c>
      <c r="E22413" s="15" t="str">
        <f>IF(AND($B$6=NB!$A$17,$B$8&gt;0),'Ersparnisberechnung Sommertarif'!$B$8*SLP!C22393,"")</f>
        <v/>
      </c>
    </row>
    <row r="22414" spans="1:5" x14ac:dyDescent="0.3">
      <c r="A22414" s="25">
        <v>46256</v>
      </c>
      <c r="B22414" s="31">
        <v>0.30208333333333331</v>
      </c>
      <c r="C22414" s="46"/>
      <c r="D22414" s="29">
        <v>46256.302083333336</v>
      </c>
      <c r="E22414" s="15" t="str">
        <f>IF(AND($B$6=NB!$A$17,$B$8&gt;0),'Ersparnisberechnung Sommertarif'!$B$8*SLP!C22394,"")</f>
        <v/>
      </c>
    </row>
    <row r="22415" spans="1:5" x14ac:dyDescent="0.3">
      <c r="A22415" s="25">
        <v>46256</v>
      </c>
      <c r="B22415" s="31">
        <v>0.3125</v>
      </c>
      <c r="C22415" s="46"/>
      <c r="D22415" s="29">
        <v>46256.3125</v>
      </c>
      <c r="E22415" s="15" t="str">
        <f>IF(AND($B$6=NB!$A$17,$B$8&gt;0),'Ersparnisberechnung Sommertarif'!$B$8*SLP!C22395,"")</f>
        <v/>
      </c>
    </row>
    <row r="22416" spans="1:5" x14ac:dyDescent="0.3">
      <c r="A22416" s="25">
        <v>46256</v>
      </c>
      <c r="B22416" s="31">
        <v>0.32291666666666669</v>
      </c>
      <c r="C22416" s="46"/>
      <c r="D22416" s="29">
        <v>46256.322916666664</v>
      </c>
      <c r="E22416" s="15" t="str">
        <f>IF(AND($B$6=NB!$A$17,$B$8&gt;0),'Ersparnisberechnung Sommertarif'!$B$8*SLP!C22396,"")</f>
        <v/>
      </c>
    </row>
    <row r="22417" spans="1:5" x14ac:dyDescent="0.3">
      <c r="A22417" s="25">
        <v>46256</v>
      </c>
      <c r="B22417" s="31">
        <v>0.33333333333333331</v>
      </c>
      <c r="C22417" s="46"/>
      <c r="D22417" s="29">
        <v>46256.333333333336</v>
      </c>
      <c r="E22417" s="15" t="str">
        <f>IF(AND($B$6=NB!$A$17,$B$8&gt;0),'Ersparnisberechnung Sommertarif'!$B$8*SLP!C22397,"")</f>
        <v/>
      </c>
    </row>
    <row r="22418" spans="1:5" x14ac:dyDescent="0.3">
      <c r="A22418" s="25">
        <v>46256</v>
      </c>
      <c r="B22418" s="31">
        <v>0.34375</v>
      </c>
      <c r="C22418" s="46"/>
      <c r="D22418" s="29">
        <v>46256.34375</v>
      </c>
      <c r="E22418" s="15" t="str">
        <f>IF(AND($B$6=NB!$A$17,$B$8&gt;0),'Ersparnisberechnung Sommertarif'!$B$8*SLP!C22398,"")</f>
        <v/>
      </c>
    </row>
    <row r="22419" spans="1:5" x14ac:dyDescent="0.3">
      <c r="A22419" s="25">
        <v>46256</v>
      </c>
      <c r="B22419" s="31">
        <v>0.35416666666666669</v>
      </c>
      <c r="C22419" s="46"/>
      <c r="D22419" s="29">
        <v>46256.354166666664</v>
      </c>
      <c r="E22419" s="15" t="str">
        <f>IF(AND($B$6=NB!$A$17,$B$8&gt;0),'Ersparnisberechnung Sommertarif'!$B$8*SLP!C22399,"")</f>
        <v/>
      </c>
    </row>
    <row r="22420" spans="1:5" x14ac:dyDescent="0.3">
      <c r="A22420" s="25">
        <v>46256</v>
      </c>
      <c r="B22420" s="31">
        <v>0.36458333333333331</v>
      </c>
      <c r="C22420" s="46"/>
      <c r="D22420" s="29">
        <v>46256.364583333336</v>
      </c>
      <c r="E22420" s="15" t="str">
        <f>IF(AND($B$6=NB!$A$17,$B$8&gt;0),'Ersparnisberechnung Sommertarif'!$B$8*SLP!C22400,"")</f>
        <v/>
      </c>
    </row>
    <row r="22421" spans="1:5" x14ac:dyDescent="0.3">
      <c r="A22421" s="25">
        <v>46256</v>
      </c>
      <c r="B22421" s="31">
        <v>0.375</v>
      </c>
      <c r="C22421" s="46"/>
      <c r="D22421" s="29">
        <v>46256.375</v>
      </c>
      <c r="E22421" s="15" t="str">
        <f>IF(AND($B$6=NB!$A$17,$B$8&gt;0),'Ersparnisberechnung Sommertarif'!$B$8*SLP!C22401,"")</f>
        <v/>
      </c>
    </row>
    <row r="22422" spans="1:5" x14ac:dyDescent="0.3">
      <c r="A22422" s="25">
        <v>46256</v>
      </c>
      <c r="B22422" s="31">
        <v>0.38541666666666669</v>
      </c>
      <c r="C22422" s="46"/>
      <c r="D22422" s="29">
        <v>46256.385416666664</v>
      </c>
      <c r="E22422" s="15" t="str">
        <f>IF(AND($B$6=NB!$A$17,$B$8&gt;0),'Ersparnisberechnung Sommertarif'!$B$8*SLP!C22402,"")</f>
        <v/>
      </c>
    </row>
    <row r="22423" spans="1:5" x14ac:dyDescent="0.3">
      <c r="A22423" s="25">
        <v>46256</v>
      </c>
      <c r="B22423" s="31">
        <v>0.39583333333333331</v>
      </c>
      <c r="C22423" s="46"/>
      <c r="D22423" s="29">
        <v>46256.395833333336</v>
      </c>
      <c r="E22423" s="15" t="str">
        <f>IF(AND($B$6=NB!$A$17,$B$8&gt;0),'Ersparnisberechnung Sommertarif'!$B$8*SLP!C22403,"")</f>
        <v/>
      </c>
    </row>
    <row r="22424" spans="1:5" x14ac:dyDescent="0.3">
      <c r="A22424" s="25">
        <v>46256</v>
      </c>
      <c r="B22424" s="31">
        <v>0.40625</v>
      </c>
      <c r="C22424" s="46"/>
      <c r="D22424" s="29">
        <v>46256.40625</v>
      </c>
      <c r="E22424" s="15" t="str">
        <f>IF(AND($B$6=NB!$A$17,$B$8&gt;0),'Ersparnisberechnung Sommertarif'!$B$8*SLP!C22404,"")</f>
        <v/>
      </c>
    </row>
    <row r="22425" spans="1:5" x14ac:dyDescent="0.3">
      <c r="A22425" s="25">
        <v>46256</v>
      </c>
      <c r="B22425" s="31">
        <v>0.41666666666666669</v>
      </c>
      <c r="C22425" s="46"/>
      <c r="D22425" s="29">
        <v>46256.416666666664</v>
      </c>
      <c r="E22425" s="15" t="str">
        <f>IF(AND($B$6=NB!$A$17,$B$8&gt;0),'Ersparnisberechnung Sommertarif'!$B$8*SLP!C22405,"")</f>
        <v/>
      </c>
    </row>
    <row r="22426" spans="1:5" x14ac:dyDescent="0.3">
      <c r="A22426" s="25">
        <v>46256</v>
      </c>
      <c r="B22426" s="31">
        <v>0.42708333333333331</v>
      </c>
      <c r="C22426" s="46"/>
      <c r="D22426" s="29">
        <v>46256.427083333336</v>
      </c>
      <c r="E22426" s="15" t="str">
        <f>IF(AND($B$6=NB!$A$17,$B$8&gt;0),'Ersparnisberechnung Sommertarif'!$B$8*SLP!C22406,"")</f>
        <v/>
      </c>
    </row>
    <row r="22427" spans="1:5" x14ac:dyDescent="0.3">
      <c r="A22427" s="25">
        <v>46256</v>
      </c>
      <c r="B22427" s="31">
        <v>0.4375</v>
      </c>
      <c r="C22427" s="46"/>
      <c r="D22427" s="29">
        <v>46256.4375</v>
      </c>
      <c r="E22427" s="15" t="str">
        <f>IF(AND($B$6=NB!$A$17,$B$8&gt;0),'Ersparnisberechnung Sommertarif'!$B$8*SLP!C22407,"")</f>
        <v/>
      </c>
    </row>
    <row r="22428" spans="1:5" x14ac:dyDescent="0.3">
      <c r="A22428" s="25">
        <v>46256</v>
      </c>
      <c r="B22428" s="31">
        <v>0.44791666666666669</v>
      </c>
      <c r="C22428" s="46"/>
      <c r="D22428" s="29">
        <v>46256.447916666664</v>
      </c>
      <c r="E22428" s="15" t="str">
        <f>IF(AND($B$6=NB!$A$17,$B$8&gt;0),'Ersparnisberechnung Sommertarif'!$B$8*SLP!C22408,"")</f>
        <v/>
      </c>
    </row>
    <row r="22429" spans="1:5" x14ac:dyDescent="0.3">
      <c r="A22429" s="25">
        <v>46256</v>
      </c>
      <c r="B22429" s="31">
        <v>0.45833333333333331</v>
      </c>
      <c r="C22429" s="46"/>
      <c r="D22429" s="29">
        <v>46256.458333333336</v>
      </c>
      <c r="E22429" s="15" t="str">
        <f>IF(AND($B$6=NB!$A$17,$B$8&gt;0),'Ersparnisberechnung Sommertarif'!$B$8*SLP!C22409,"")</f>
        <v/>
      </c>
    </row>
    <row r="22430" spans="1:5" x14ac:dyDescent="0.3">
      <c r="A22430" s="25">
        <v>46256</v>
      </c>
      <c r="B22430" s="31">
        <v>0.46875</v>
      </c>
      <c r="C22430" s="46"/>
      <c r="D22430" s="29">
        <v>46256.46875</v>
      </c>
      <c r="E22430" s="15" t="str">
        <f>IF(AND($B$6=NB!$A$17,$B$8&gt;0),'Ersparnisberechnung Sommertarif'!$B$8*SLP!C22410,"")</f>
        <v/>
      </c>
    </row>
    <row r="22431" spans="1:5" x14ac:dyDescent="0.3">
      <c r="A22431" s="25">
        <v>46256</v>
      </c>
      <c r="B22431" s="31">
        <v>0.47916666666666669</v>
      </c>
      <c r="C22431" s="46"/>
      <c r="D22431" s="29">
        <v>46256.479166666664</v>
      </c>
      <c r="E22431" s="15" t="str">
        <f>IF(AND($B$6=NB!$A$17,$B$8&gt;0),'Ersparnisberechnung Sommertarif'!$B$8*SLP!C22411,"")</f>
        <v/>
      </c>
    </row>
    <row r="22432" spans="1:5" x14ac:dyDescent="0.3">
      <c r="A22432" s="25">
        <v>46256</v>
      </c>
      <c r="B22432" s="31">
        <v>0.48958333333333331</v>
      </c>
      <c r="C22432" s="46"/>
      <c r="D22432" s="29">
        <v>46256.489583333336</v>
      </c>
      <c r="E22432" s="15" t="str">
        <f>IF(AND($B$6=NB!$A$17,$B$8&gt;0),'Ersparnisberechnung Sommertarif'!$B$8*SLP!C22412,"")</f>
        <v/>
      </c>
    </row>
    <row r="22433" spans="1:5" x14ac:dyDescent="0.3">
      <c r="A22433" s="25">
        <v>46256</v>
      </c>
      <c r="B22433" s="31">
        <v>0.5</v>
      </c>
      <c r="C22433" s="46"/>
      <c r="D22433" s="29">
        <v>46256.5</v>
      </c>
      <c r="E22433" s="15" t="str">
        <f>IF(AND($B$6=NB!$A$17,$B$8&gt;0),'Ersparnisberechnung Sommertarif'!$B$8*SLP!C22413,"")</f>
        <v/>
      </c>
    </row>
    <row r="22434" spans="1:5" x14ac:dyDescent="0.3">
      <c r="A22434" s="25">
        <v>46256</v>
      </c>
      <c r="B22434" s="31">
        <v>0.51041666666666663</v>
      </c>
      <c r="C22434" s="46"/>
      <c r="D22434" s="29">
        <v>46256.510416666664</v>
      </c>
      <c r="E22434" s="15" t="str">
        <f>IF(AND($B$6=NB!$A$17,$B$8&gt;0),'Ersparnisberechnung Sommertarif'!$B$8*SLP!C22414,"")</f>
        <v/>
      </c>
    </row>
    <row r="22435" spans="1:5" x14ac:dyDescent="0.3">
      <c r="A22435" s="25">
        <v>46256</v>
      </c>
      <c r="B22435" s="31">
        <v>0.52083333333333337</v>
      </c>
      <c r="C22435" s="46"/>
      <c r="D22435" s="29">
        <v>46256.520833333336</v>
      </c>
      <c r="E22435" s="15" t="str">
        <f>IF(AND($B$6=NB!$A$17,$B$8&gt;0),'Ersparnisberechnung Sommertarif'!$B$8*SLP!C22415,"")</f>
        <v/>
      </c>
    </row>
    <row r="22436" spans="1:5" x14ac:dyDescent="0.3">
      <c r="A22436" s="25">
        <v>46256</v>
      </c>
      <c r="B22436" s="31">
        <v>0.53125</v>
      </c>
      <c r="C22436" s="46"/>
      <c r="D22436" s="29">
        <v>46256.53125</v>
      </c>
      <c r="E22436" s="15" t="str">
        <f>IF(AND($B$6=NB!$A$17,$B$8&gt;0),'Ersparnisberechnung Sommertarif'!$B$8*SLP!C22416,"")</f>
        <v/>
      </c>
    </row>
    <row r="22437" spans="1:5" x14ac:dyDescent="0.3">
      <c r="A22437" s="25">
        <v>46256</v>
      </c>
      <c r="B22437" s="31">
        <v>0.54166666666666663</v>
      </c>
      <c r="C22437" s="46"/>
      <c r="D22437" s="29">
        <v>46256.541666666664</v>
      </c>
      <c r="E22437" s="15" t="str">
        <f>IF(AND($B$6=NB!$A$17,$B$8&gt;0),'Ersparnisberechnung Sommertarif'!$B$8*SLP!C22417,"")</f>
        <v/>
      </c>
    </row>
    <row r="22438" spans="1:5" x14ac:dyDescent="0.3">
      <c r="A22438" s="25">
        <v>46256</v>
      </c>
      <c r="B22438" s="31">
        <v>0.55208333333333337</v>
      </c>
      <c r="C22438" s="46"/>
      <c r="D22438" s="29">
        <v>46256.552083333336</v>
      </c>
      <c r="E22438" s="15" t="str">
        <f>IF(AND($B$6=NB!$A$17,$B$8&gt;0),'Ersparnisberechnung Sommertarif'!$B$8*SLP!C22418,"")</f>
        <v/>
      </c>
    </row>
    <row r="22439" spans="1:5" x14ac:dyDescent="0.3">
      <c r="A22439" s="25">
        <v>46256</v>
      </c>
      <c r="B22439" s="31">
        <v>0.5625</v>
      </c>
      <c r="C22439" s="46"/>
      <c r="D22439" s="29">
        <v>46256.5625</v>
      </c>
      <c r="E22439" s="15" t="str">
        <f>IF(AND($B$6=NB!$A$17,$B$8&gt;0),'Ersparnisberechnung Sommertarif'!$B$8*SLP!C22419,"")</f>
        <v/>
      </c>
    </row>
    <row r="22440" spans="1:5" x14ac:dyDescent="0.3">
      <c r="A22440" s="25">
        <v>46256</v>
      </c>
      <c r="B22440" s="31">
        <v>0.57291666666666663</v>
      </c>
      <c r="C22440" s="46"/>
      <c r="D22440" s="29">
        <v>46256.572916666664</v>
      </c>
      <c r="E22440" s="15" t="str">
        <f>IF(AND($B$6=NB!$A$17,$B$8&gt;0),'Ersparnisberechnung Sommertarif'!$B$8*SLP!C22420,"")</f>
        <v/>
      </c>
    </row>
    <row r="22441" spans="1:5" x14ac:dyDescent="0.3">
      <c r="A22441" s="25">
        <v>46256</v>
      </c>
      <c r="B22441" s="31">
        <v>0.58333333333333337</v>
      </c>
      <c r="C22441" s="46"/>
      <c r="D22441" s="29">
        <v>46256.583333333336</v>
      </c>
      <c r="E22441" s="15" t="str">
        <f>IF(AND($B$6=NB!$A$17,$B$8&gt;0),'Ersparnisberechnung Sommertarif'!$B$8*SLP!C22421,"")</f>
        <v/>
      </c>
    </row>
    <row r="22442" spans="1:5" x14ac:dyDescent="0.3">
      <c r="A22442" s="25">
        <v>46256</v>
      </c>
      <c r="B22442" s="31">
        <v>0.59375</v>
      </c>
      <c r="C22442" s="46"/>
      <c r="D22442" s="29">
        <v>46256.59375</v>
      </c>
      <c r="E22442" s="15" t="str">
        <f>IF(AND($B$6=NB!$A$17,$B$8&gt;0),'Ersparnisberechnung Sommertarif'!$B$8*SLP!C22422,"")</f>
        <v/>
      </c>
    </row>
    <row r="22443" spans="1:5" x14ac:dyDescent="0.3">
      <c r="A22443" s="25">
        <v>46256</v>
      </c>
      <c r="B22443" s="31">
        <v>0.60416666666666663</v>
      </c>
      <c r="C22443" s="46"/>
      <c r="D22443" s="29">
        <v>46256.604166666664</v>
      </c>
      <c r="E22443" s="15" t="str">
        <f>IF(AND($B$6=NB!$A$17,$B$8&gt;0),'Ersparnisberechnung Sommertarif'!$B$8*SLP!C22423,"")</f>
        <v/>
      </c>
    </row>
    <row r="22444" spans="1:5" x14ac:dyDescent="0.3">
      <c r="A22444" s="25">
        <v>46256</v>
      </c>
      <c r="B22444" s="31">
        <v>0.61458333333333337</v>
      </c>
      <c r="C22444" s="46"/>
      <c r="D22444" s="29">
        <v>46256.614583333336</v>
      </c>
      <c r="E22444" s="15" t="str">
        <f>IF(AND($B$6=NB!$A$17,$B$8&gt;0),'Ersparnisberechnung Sommertarif'!$B$8*SLP!C22424,"")</f>
        <v/>
      </c>
    </row>
    <row r="22445" spans="1:5" x14ac:dyDescent="0.3">
      <c r="A22445" s="25">
        <v>46256</v>
      </c>
      <c r="B22445" s="31">
        <v>0.625</v>
      </c>
      <c r="C22445" s="46"/>
      <c r="D22445" s="29">
        <v>46256.625</v>
      </c>
      <c r="E22445" s="15" t="str">
        <f>IF(AND($B$6=NB!$A$17,$B$8&gt;0),'Ersparnisberechnung Sommertarif'!$B$8*SLP!C22425,"")</f>
        <v/>
      </c>
    </row>
    <row r="22446" spans="1:5" x14ac:dyDescent="0.3">
      <c r="A22446" s="25">
        <v>46256</v>
      </c>
      <c r="B22446" s="31">
        <v>0.63541666666666663</v>
      </c>
      <c r="C22446" s="46"/>
      <c r="D22446" s="29">
        <v>46256.635416666664</v>
      </c>
      <c r="E22446" s="15" t="str">
        <f>IF(AND($B$6=NB!$A$17,$B$8&gt;0),'Ersparnisberechnung Sommertarif'!$B$8*SLP!C22426,"")</f>
        <v/>
      </c>
    </row>
    <row r="22447" spans="1:5" x14ac:dyDescent="0.3">
      <c r="A22447" s="25">
        <v>46256</v>
      </c>
      <c r="B22447" s="31">
        <v>0.64583333333333337</v>
      </c>
      <c r="C22447" s="46"/>
      <c r="D22447" s="29">
        <v>46256.645833333336</v>
      </c>
      <c r="E22447" s="15" t="str">
        <f>IF(AND($B$6=NB!$A$17,$B$8&gt;0),'Ersparnisberechnung Sommertarif'!$B$8*SLP!C22427,"")</f>
        <v/>
      </c>
    </row>
    <row r="22448" spans="1:5" x14ac:dyDescent="0.3">
      <c r="A22448" s="25">
        <v>46256</v>
      </c>
      <c r="B22448" s="31">
        <v>0.65625</v>
      </c>
      <c r="C22448" s="46"/>
      <c r="D22448" s="29">
        <v>46256.65625</v>
      </c>
      <c r="E22448" s="15" t="str">
        <f>IF(AND($B$6=NB!$A$17,$B$8&gt;0),'Ersparnisberechnung Sommertarif'!$B$8*SLP!C22428,"")</f>
        <v/>
      </c>
    </row>
    <row r="22449" spans="1:5" x14ac:dyDescent="0.3">
      <c r="A22449" s="25">
        <v>46256</v>
      </c>
      <c r="B22449" s="31">
        <v>0.66666666666666663</v>
      </c>
      <c r="C22449" s="46"/>
      <c r="D22449" s="29">
        <v>46256.666666666664</v>
      </c>
      <c r="E22449" s="15" t="str">
        <f>IF(AND($B$6=NB!$A$17,$B$8&gt;0),'Ersparnisberechnung Sommertarif'!$B$8*SLP!C22429,"")</f>
        <v/>
      </c>
    </row>
    <row r="22450" spans="1:5" x14ac:dyDescent="0.3">
      <c r="A22450" s="25">
        <v>46256</v>
      </c>
      <c r="B22450" s="31">
        <v>0.67708333333333337</v>
      </c>
      <c r="C22450" s="46"/>
      <c r="D22450" s="29">
        <v>46256.677083333336</v>
      </c>
      <c r="E22450" s="15" t="str">
        <f>IF(AND($B$6=NB!$A$17,$B$8&gt;0),'Ersparnisberechnung Sommertarif'!$B$8*SLP!C22430,"")</f>
        <v/>
      </c>
    </row>
    <row r="22451" spans="1:5" x14ac:dyDescent="0.3">
      <c r="A22451" s="25">
        <v>46256</v>
      </c>
      <c r="B22451" s="31">
        <v>0.6875</v>
      </c>
      <c r="C22451" s="46"/>
      <c r="D22451" s="29">
        <v>46256.6875</v>
      </c>
      <c r="E22451" s="15" t="str">
        <f>IF(AND($B$6=NB!$A$17,$B$8&gt;0),'Ersparnisberechnung Sommertarif'!$B$8*SLP!C22431,"")</f>
        <v/>
      </c>
    </row>
    <row r="22452" spans="1:5" x14ac:dyDescent="0.3">
      <c r="A22452" s="25">
        <v>46256</v>
      </c>
      <c r="B22452" s="31">
        <v>0.69791666666666663</v>
      </c>
      <c r="C22452" s="46"/>
      <c r="D22452" s="29">
        <v>46256.697916666664</v>
      </c>
      <c r="E22452" s="15" t="str">
        <f>IF(AND($B$6=NB!$A$17,$B$8&gt;0),'Ersparnisberechnung Sommertarif'!$B$8*SLP!C22432,"")</f>
        <v/>
      </c>
    </row>
    <row r="22453" spans="1:5" x14ac:dyDescent="0.3">
      <c r="A22453" s="25">
        <v>46256</v>
      </c>
      <c r="B22453" s="31">
        <v>0.70833333333333337</v>
      </c>
      <c r="C22453" s="46"/>
      <c r="D22453" s="29">
        <v>46256.708333333336</v>
      </c>
      <c r="E22453" s="15" t="str">
        <f>IF(AND($B$6=NB!$A$17,$B$8&gt;0),'Ersparnisberechnung Sommertarif'!$B$8*SLP!C22433,"")</f>
        <v/>
      </c>
    </row>
    <row r="22454" spans="1:5" x14ac:dyDescent="0.3">
      <c r="A22454" s="25">
        <v>46256</v>
      </c>
      <c r="B22454" s="31">
        <v>0.71875</v>
      </c>
      <c r="C22454" s="46"/>
      <c r="D22454" s="29">
        <v>46256.71875</v>
      </c>
      <c r="E22454" s="15" t="str">
        <f>IF(AND($B$6=NB!$A$17,$B$8&gt;0),'Ersparnisberechnung Sommertarif'!$B$8*SLP!C22434,"")</f>
        <v/>
      </c>
    </row>
    <row r="22455" spans="1:5" x14ac:dyDescent="0.3">
      <c r="A22455" s="25">
        <v>46256</v>
      </c>
      <c r="B22455" s="31">
        <v>0.72916666666666663</v>
      </c>
      <c r="C22455" s="46"/>
      <c r="D22455" s="29">
        <v>46256.729166666664</v>
      </c>
      <c r="E22455" s="15" t="str">
        <f>IF(AND($B$6=NB!$A$17,$B$8&gt;0),'Ersparnisberechnung Sommertarif'!$B$8*SLP!C22435,"")</f>
        <v/>
      </c>
    </row>
    <row r="22456" spans="1:5" x14ac:dyDescent="0.3">
      <c r="A22456" s="25">
        <v>46256</v>
      </c>
      <c r="B22456" s="31">
        <v>0.73958333333333337</v>
      </c>
      <c r="C22456" s="46"/>
      <c r="D22456" s="29">
        <v>46256.739583333336</v>
      </c>
      <c r="E22456" s="15" t="str">
        <f>IF(AND($B$6=NB!$A$17,$B$8&gt;0),'Ersparnisberechnung Sommertarif'!$B$8*SLP!C22436,"")</f>
        <v/>
      </c>
    </row>
    <row r="22457" spans="1:5" x14ac:dyDescent="0.3">
      <c r="A22457" s="25">
        <v>46256</v>
      </c>
      <c r="B22457" s="31">
        <v>0.75</v>
      </c>
      <c r="C22457" s="46"/>
      <c r="D22457" s="29">
        <v>46256.75</v>
      </c>
      <c r="E22457" s="15" t="str">
        <f>IF(AND($B$6=NB!$A$17,$B$8&gt;0),'Ersparnisberechnung Sommertarif'!$B$8*SLP!C22437,"")</f>
        <v/>
      </c>
    </row>
    <row r="22458" spans="1:5" x14ac:dyDescent="0.3">
      <c r="A22458" s="25">
        <v>46256</v>
      </c>
      <c r="B22458" s="31">
        <v>0.76041666666666663</v>
      </c>
      <c r="C22458" s="46"/>
      <c r="D22458" s="29">
        <v>46256.760416666664</v>
      </c>
      <c r="E22458" s="15" t="str">
        <f>IF(AND($B$6=NB!$A$17,$B$8&gt;0),'Ersparnisberechnung Sommertarif'!$B$8*SLP!C22438,"")</f>
        <v/>
      </c>
    </row>
    <row r="22459" spans="1:5" x14ac:dyDescent="0.3">
      <c r="A22459" s="25">
        <v>46256</v>
      </c>
      <c r="B22459" s="31">
        <v>0.77083333333333337</v>
      </c>
      <c r="C22459" s="46"/>
      <c r="D22459" s="29">
        <v>46256.770833333336</v>
      </c>
      <c r="E22459" s="15" t="str">
        <f>IF(AND($B$6=NB!$A$17,$B$8&gt;0),'Ersparnisberechnung Sommertarif'!$B$8*SLP!C22439,"")</f>
        <v/>
      </c>
    </row>
    <row r="22460" spans="1:5" x14ac:dyDescent="0.3">
      <c r="A22460" s="25">
        <v>46256</v>
      </c>
      <c r="B22460" s="31">
        <v>0.78125</v>
      </c>
      <c r="C22460" s="46"/>
      <c r="D22460" s="29">
        <v>46256.78125</v>
      </c>
      <c r="E22460" s="15" t="str">
        <f>IF(AND($B$6=NB!$A$17,$B$8&gt;0),'Ersparnisberechnung Sommertarif'!$B$8*SLP!C22440,"")</f>
        <v/>
      </c>
    </row>
    <row r="22461" spans="1:5" x14ac:dyDescent="0.3">
      <c r="A22461" s="25">
        <v>46256</v>
      </c>
      <c r="B22461" s="31">
        <v>0.79166666666666663</v>
      </c>
      <c r="C22461" s="46"/>
      <c r="D22461" s="29">
        <v>46256.791666666664</v>
      </c>
      <c r="E22461" s="15" t="str">
        <f>IF(AND($B$6=NB!$A$17,$B$8&gt;0),'Ersparnisberechnung Sommertarif'!$B$8*SLP!C22441,"")</f>
        <v/>
      </c>
    </row>
    <row r="22462" spans="1:5" x14ac:dyDescent="0.3">
      <c r="A22462" s="25">
        <v>46256</v>
      </c>
      <c r="B22462" s="31">
        <v>0.80208333333333337</v>
      </c>
      <c r="C22462" s="46"/>
      <c r="D22462" s="29">
        <v>46256.802083333336</v>
      </c>
      <c r="E22462" s="15" t="str">
        <f>IF(AND($B$6=NB!$A$17,$B$8&gt;0),'Ersparnisberechnung Sommertarif'!$B$8*SLP!C22442,"")</f>
        <v/>
      </c>
    </row>
    <row r="22463" spans="1:5" x14ac:dyDescent="0.3">
      <c r="A22463" s="25">
        <v>46256</v>
      </c>
      <c r="B22463" s="31">
        <v>0.8125</v>
      </c>
      <c r="C22463" s="46"/>
      <c r="D22463" s="29">
        <v>46256.8125</v>
      </c>
      <c r="E22463" s="15" t="str">
        <f>IF(AND($B$6=NB!$A$17,$B$8&gt;0),'Ersparnisberechnung Sommertarif'!$B$8*SLP!C22443,"")</f>
        <v/>
      </c>
    </row>
    <row r="22464" spans="1:5" x14ac:dyDescent="0.3">
      <c r="A22464" s="25">
        <v>46256</v>
      </c>
      <c r="B22464" s="31">
        <v>0.82291666666666663</v>
      </c>
      <c r="C22464" s="46"/>
      <c r="D22464" s="29">
        <v>46256.822916666664</v>
      </c>
      <c r="E22464" s="15" t="str">
        <f>IF(AND($B$6=NB!$A$17,$B$8&gt;0),'Ersparnisberechnung Sommertarif'!$B$8*SLP!C22444,"")</f>
        <v/>
      </c>
    </row>
    <row r="22465" spans="1:5" x14ac:dyDescent="0.3">
      <c r="A22465" s="25">
        <v>46256</v>
      </c>
      <c r="B22465" s="31">
        <v>0.83333333333333337</v>
      </c>
      <c r="C22465" s="46"/>
      <c r="D22465" s="29">
        <v>46256.833333333336</v>
      </c>
      <c r="E22465" s="15" t="str">
        <f>IF(AND($B$6=NB!$A$17,$B$8&gt;0),'Ersparnisberechnung Sommertarif'!$B$8*SLP!C22445,"")</f>
        <v/>
      </c>
    </row>
    <row r="22466" spans="1:5" x14ac:dyDescent="0.3">
      <c r="A22466" s="25">
        <v>46256</v>
      </c>
      <c r="B22466" s="31">
        <v>0.84375</v>
      </c>
      <c r="C22466" s="46"/>
      <c r="D22466" s="29">
        <v>46256.84375</v>
      </c>
      <c r="E22466" s="15" t="str">
        <f>IF(AND($B$6=NB!$A$17,$B$8&gt;0),'Ersparnisberechnung Sommertarif'!$B$8*SLP!C22446,"")</f>
        <v/>
      </c>
    </row>
    <row r="22467" spans="1:5" x14ac:dyDescent="0.3">
      <c r="A22467" s="25">
        <v>46256</v>
      </c>
      <c r="B22467" s="31">
        <v>0.85416666666666663</v>
      </c>
      <c r="C22467" s="46"/>
      <c r="D22467" s="29">
        <v>46256.854166666664</v>
      </c>
      <c r="E22467" s="15" t="str">
        <f>IF(AND($B$6=NB!$A$17,$B$8&gt;0),'Ersparnisberechnung Sommertarif'!$B$8*SLP!C22447,"")</f>
        <v/>
      </c>
    </row>
    <row r="22468" spans="1:5" x14ac:dyDescent="0.3">
      <c r="A22468" s="25">
        <v>46256</v>
      </c>
      <c r="B22468" s="31">
        <v>0.86458333333333337</v>
      </c>
      <c r="C22468" s="46"/>
      <c r="D22468" s="29">
        <v>46256.864583333336</v>
      </c>
      <c r="E22468" s="15" t="str">
        <f>IF(AND($B$6=NB!$A$17,$B$8&gt;0),'Ersparnisberechnung Sommertarif'!$B$8*SLP!C22448,"")</f>
        <v/>
      </c>
    </row>
    <row r="22469" spans="1:5" x14ac:dyDescent="0.3">
      <c r="A22469" s="25">
        <v>46256</v>
      </c>
      <c r="B22469" s="31">
        <v>0.875</v>
      </c>
      <c r="C22469" s="46"/>
      <c r="D22469" s="29">
        <v>46256.875</v>
      </c>
      <c r="E22469" s="15" t="str">
        <f>IF(AND($B$6=NB!$A$17,$B$8&gt;0),'Ersparnisberechnung Sommertarif'!$B$8*SLP!C22449,"")</f>
        <v/>
      </c>
    </row>
    <row r="22470" spans="1:5" x14ac:dyDescent="0.3">
      <c r="A22470" s="25">
        <v>46256</v>
      </c>
      <c r="B22470" s="31">
        <v>0.88541666666666663</v>
      </c>
      <c r="C22470" s="46"/>
      <c r="D22470" s="29">
        <v>46256.885416666664</v>
      </c>
      <c r="E22470" s="15" t="str">
        <f>IF(AND($B$6=NB!$A$17,$B$8&gt;0),'Ersparnisberechnung Sommertarif'!$B$8*SLP!C22450,"")</f>
        <v/>
      </c>
    </row>
    <row r="22471" spans="1:5" x14ac:dyDescent="0.3">
      <c r="A22471" s="25">
        <v>46256</v>
      </c>
      <c r="B22471" s="31">
        <v>0.89583333333333337</v>
      </c>
      <c r="C22471" s="46"/>
      <c r="D22471" s="29">
        <v>46256.895833333336</v>
      </c>
      <c r="E22471" s="15" t="str">
        <f>IF(AND($B$6=NB!$A$17,$B$8&gt;0),'Ersparnisberechnung Sommertarif'!$B$8*SLP!C22451,"")</f>
        <v/>
      </c>
    </row>
    <row r="22472" spans="1:5" x14ac:dyDescent="0.3">
      <c r="A22472" s="25">
        <v>46256</v>
      </c>
      <c r="B22472" s="31">
        <v>0.90625</v>
      </c>
      <c r="C22472" s="46"/>
      <c r="D22472" s="29">
        <v>46256.90625</v>
      </c>
      <c r="E22472" s="15" t="str">
        <f>IF(AND($B$6=NB!$A$17,$B$8&gt;0),'Ersparnisberechnung Sommertarif'!$B$8*SLP!C22452,"")</f>
        <v/>
      </c>
    </row>
    <row r="22473" spans="1:5" x14ac:dyDescent="0.3">
      <c r="A22473" s="25">
        <v>46256</v>
      </c>
      <c r="B22473" s="31">
        <v>0.91666666666666663</v>
      </c>
      <c r="C22473" s="46"/>
      <c r="D22473" s="29">
        <v>46256.916666666664</v>
      </c>
      <c r="E22473" s="15" t="str">
        <f>IF(AND($B$6=NB!$A$17,$B$8&gt;0),'Ersparnisberechnung Sommertarif'!$B$8*SLP!C22453,"")</f>
        <v/>
      </c>
    </row>
    <row r="22474" spans="1:5" x14ac:dyDescent="0.3">
      <c r="A22474" s="25">
        <v>46256</v>
      </c>
      <c r="B22474" s="31">
        <v>0.92708333333333337</v>
      </c>
      <c r="C22474" s="46"/>
      <c r="D22474" s="29">
        <v>46256.927083333336</v>
      </c>
      <c r="E22474" s="15" t="str">
        <f>IF(AND($B$6=NB!$A$17,$B$8&gt;0),'Ersparnisberechnung Sommertarif'!$B$8*SLP!C22454,"")</f>
        <v/>
      </c>
    </row>
    <row r="22475" spans="1:5" x14ac:dyDescent="0.3">
      <c r="A22475" s="25">
        <v>46256</v>
      </c>
      <c r="B22475" s="31">
        <v>0.9375</v>
      </c>
      <c r="C22475" s="46"/>
      <c r="D22475" s="29">
        <v>46256.9375</v>
      </c>
      <c r="E22475" s="15" t="str">
        <f>IF(AND($B$6=NB!$A$17,$B$8&gt;0),'Ersparnisberechnung Sommertarif'!$B$8*SLP!C22455,"")</f>
        <v/>
      </c>
    </row>
    <row r="22476" spans="1:5" x14ac:dyDescent="0.3">
      <c r="A22476" s="25">
        <v>46256</v>
      </c>
      <c r="B22476" s="31">
        <v>0.94791666666666663</v>
      </c>
      <c r="C22476" s="46"/>
      <c r="D22476" s="29">
        <v>46256.947916666664</v>
      </c>
      <c r="E22476" s="15" t="str">
        <f>IF(AND($B$6=NB!$A$17,$B$8&gt;0),'Ersparnisberechnung Sommertarif'!$B$8*SLP!C22456,"")</f>
        <v/>
      </c>
    </row>
    <row r="22477" spans="1:5" x14ac:dyDescent="0.3">
      <c r="A22477" s="25">
        <v>46256</v>
      </c>
      <c r="B22477" s="31">
        <v>0.95833333333333337</v>
      </c>
      <c r="C22477" s="46"/>
      <c r="D22477" s="29">
        <v>46256.958333333336</v>
      </c>
      <c r="E22477" s="15" t="str">
        <f>IF(AND($B$6=NB!$A$17,$B$8&gt;0),'Ersparnisberechnung Sommertarif'!$B$8*SLP!C22457,"")</f>
        <v/>
      </c>
    </row>
    <row r="22478" spans="1:5" x14ac:dyDescent="0.3">
      <c r="A22478" s="25">
        <v>46256</v>
      </c>
      <c r="B22478" s="31">
        <v>0.96875</v>
      </c>
      <c r="C22478" s="46"/>
      <c r="D22478" s="29">
        <v>46256.96875</v>
      </c>
      <c r="E22478" s="15" t="str">
        <f>IF(AND($B$6=NB!$A$17,$B$8&gt;0),'Ersparnisberechnung Sommertarif'!$B$8*SLP!C22458,"")</f>
        <v/>
      </c>
    </row>
    <row r="22479" spans="1:5" x14ac:dyDescent="0.3">
      <c r="A22479" s="25">
        <v>46256</v>
      </c>
      <c r="B22479" s="31">
        <v>0.97916666666666663</v>
      </c>
      <c r="C22479" s="46"/>
      <c r="D22479" s="29">
        <v>46256.979166666664</v>
      </c>
      <c r="E22479" s="15" t="str">
        <f>IF(AND($B$6=NB!$A$17,$B$8&gt;0),'Ersparnisberechnung Sommertarif'!$B$8*SLP!C22459,"")</f>
        <v/>
      </c>
    </row>
    <row r="22480" spans="1:5" x14ac:dyDescent="0.3">
      <c r="A22480" s="25">
        <v>46256</v>
      </c>
      <c r="B22480" s="31">
        <v>0.98958333333333337</v>
      </c>
      <c r="C22480" s="46"/>
      <c r="D22480" s="29">
        <v>46256.989583333336</v>
      </c>
      <c r="E22480" s="15" t="str">
        <f>IF(AND($B$6=NB!$A$17,$B$8&gt;0),'Ersparnisberechnung Sommertarif'!$B$8*SLP!C22460,"")</f>
        <v/>
      </c>
    </row>
    <row r="22481" spans="1:5" x14ac:dyDescent="0.3">
      <c r="A22481" s="25">
        <v>46257</v>
      </c>
      <c r="B22481" s="31">
        <v>0</v>
      </c>
      <c r="C22481" s="46"/>
      <c r="D22481" s="29">
        <v>46257</v>
      </c>
      <c r="E22481" s="15" t="str">
        <f>IF(AND($B$6=NB!$A$17,$B$8&gt;0),'Ersparnisberechnung Sommertarif'!$B$8*SLP!C22461,"")</f>
        <v/>
      </c>
    </row>
    <row r="22482" spans="1:5" x14ac:dyDescent="0.3">
      <c r="A22482" s="25">
        <v>46257</v>
      </c>
      <c r="B22482" s="31">
        <v>1.0416666666666666E-2</v>
      </c>
      <c r="C22482" s="46"/>
      <c r="D22482" s="29">
        <v>46257.010416666664</v>
      </c>
      <c r="E22482" s="15" t="str">
        <f>IF(AND($B$6=NB!$A$17,$B$8&gt;0),'Ersparnisberechnung Sommertarif'!$B$8*SLP!C22462,"")</f>
        <v/>
      </c>
    </row>
    <row r="22483" spans="1:5" x14ac:dyDescent="0.3">
      <c r="A22483" s="25">
        <v>46257</v>
      </c>
      <c r="B22483" s="31">
        <v>2.0833333333333332E-2</v>
      </c>
      <c r="C22483" s="46"/>
      <c r="D22483" s="29">
        <v>46257.020833333336</v>
      </c>
      <c r="E22483" s="15" t="str">
        <f>IF(AND($B$6=NB!$A$17,$B$8&gt;0),'Ersparnisberechnung Sommertarif'!$B$8*SLP!C22463,"")</f>
        <v/>
      </c>
    </row>
    <row r="22484" spans="1:5" x14ac:dyDescent="0.3">
      <c r="A22484" s="25">
        <v>46257</v>
      </c>
      <c r="B22484" s="31">
        <v>3.125E-2</v>
      </c>
      <c r="C22484" s="46"/>
      <c r="D22484" s="29">
        <v>46257.03125</v>
      </c>
      <c r="E22484" s="15" t="str">
        <f>IF(AND($B$6=NB!$A$17,$B$8&gt;0),'Ersparnisberechnung Sommertarif'!$B$8*SLP!C22464,"")</f>
        <v/>
      </c>
    </row>
    <row r="22485" spans="1:5" x14ac:dyDescent="0.3">
      <c r="A22485" s="25">
        <v>46257</v>
      </c>
      <c r="B22485" s="31">
        <v>4.1666666666666664E-2</v>
      </c>
      <c r="C22485" s="46"/>
      <c r="D22485" s="29">
        <v>46257.041666666664</v>
      </c>
      <c r="E22485" s="15" t="str">
        <f>IF(AND($B$6=NB!$A$17,$B$8&gt;0),'Ersparnisberechnung Sommertarif'!$B$8*SLP!C22465,"")</f>
        <v/>
      </c>
    </row>
    <row r="22486" spans="1:5" x14ac:dyDescent="0.3">
      <c r="A22486" s="25">
        <v>46257</v>
      </c>
      <c r="B22486" s="31">
        <v>5.2083333333333336E-2</v>
      </c>
      <c r="C22486" s="46"/>
      <c r="D22486" s="29">
        <v>46257.052083333336</v>
      </c>
      <c r="E22486" s="15" t="str">
        <f>IF(AND($B$6=NB!$A$17,$B$8&gt;0),'Ersparnisberechnung Sommertarif'!$B$8*SLP!C22466,"")</f>
        <v/>
      </c>
    </row>
    <row r="22487" spans="1:5" x14ac:dyDescent="0.3">
      <c r="A22487" s="25">
        <v>46257</v>
      </c>
      <c r="B22487" s="31">
        <v>6.25E-2</v>
      </c>
      <c r="C22487" s="46"/>
      <c r="D22487" s="29">
        <v>46257.0625</v>
      </c>
      <c r="E22487" s="15" t="str">
        <f>IF(AND($B$6=NB!$A$17,$B$8&gt;0),'Ersparnisberechnung Sommertarif'!$B$8*SLP!C22467,"")</f>
        <v/>
      </c>
    </row>
    <row r="22488" spans="1:5" x14ac:dyDescent="0.3">
      <c r="A22488" s="25">
        <v>46257</v>
      </c>
      <c r="B22488" s="31">
        <v>7.2916666666666671E-2</v>
      </c>
      <c r="C22488" s="46"/>
      <c r="D22488" s="29">
        <v>46257.072916666664</v>
      </c>
      <c r="E22488" s="15" t="str">
        <f>IF(AND($B$6=NB!$A$17,$B$8&gt;0),'Ersparnisberechnung Sommertarif'!$B$8*SLP!C22468,"")</f>
        <v/>
      </c>
    </row>
    <row r="22489" spans="1:5" x14ac:dyDescent="0.3">
      <c r="A22489" s="25">
        <v>46257</v>
      </c>
      <c r="B22489" s="31">
        <v>8.3333333333333329E-2</v>
      </c>
      <c r="C22489" s="46"/>
      <c r="D22489" s="29">
        <v>46257.083333333336</v>
      </c>
      <c r="E22489" s="15" t="str">
        <f>IF(AND($B$6=NB!$A$17,$B$8&gt;0),'Ersparnisberechnung Sommertarif'!$B$8*SLP!C22469,"")</f>
        <v/>
      </c>
    </row>
    <row r="22490" spans="1:5" x14ac:dyDescent="0.3">
      <c r="A22490" s="25">
        <v>46257</v>
      </c>
      <c r="B22490" s="31">
        <v>9.375E-2</v>
      </c>
      <c r="C22490" s="46"/>
      <c r="D22490" s="29">
        <v>46257.09375</v>
      </c>
      <c r="E22490" s="15" t="str">
        <f>IF(AND($B$6=NB!$A$17,$B$8&gt;0),'Ersparnisberechnung Sommertarif'!$B$8*SLP!C22470,"")</f>
        <v/>
      </c>
    </row>
    <row r="22491" spans="1:5" x14ac:dyDescent="0.3">
      <c r="A22491" s="25">
        <v>46257</v>
      </c>
      <c r="B22491" s="31">
        <v>0.10416666666666667</v>
      </c>
      <c r="C22491" s="46"/>
      <c r="D22491" s="29">
        <v>46257.104166666664</v>
      </c>
      <c r="E22491" s="15" t="str">
        <f>IF(AND($B$6=NB!$A$17,$B$8&gt;0),'Ersparnisberechnung Sommertarif'!$B$8*SLP!C22471,"")</f>
        <v/>
      </c>
    </row>
    <row r="22492" spans="1:5" x14ac:dyDescent="0.3">
      <c r="A22492" s="25">
        <v>46257</v>
      </c>
      <c r="B22492" s="31">
        <v>0.11458333333333333</v>
      </c>
      <c r="C22492" s="46"/>
      <c r="D22492" s="29">
        <v>46257.114583333336</v>
      </c>
      <c r="E22492" s="15" t="str">
        <f>IF(AND($B$6=NB!$A$17,$B$8&gt;0),'Ersparnisberechnung Sommertarif'!$B$8*SLP!C22472,"")</f>
        <v/>
      </c>
    </row>
    <row r="22493" spans="1:5" x14ac:dyDescent="0.3">
      <c r="A22493" s="25">
        <v>46257</v>
      </c>
      <c r="B22493" s="31">
        <v>0.125</v>
      </c>
      <c r="C22493" s="46"/>
      <c r="D22493" s="29">
        <v>46257.125</v>
      </c>
      <c r="E22493" s="15" t="str">
        <f>IF(AND($B$6=NB!$A$17,$B$8&gt;0),'Ersparnisberechnung Sommertarif'!$B$8*SLP!C22473,"")</f>
        <v/>
      </c>
    </row>
    <row r="22494" spans="1:5" x14ac:dyDescent="0.3">
      <c r="A22494" s="25">
        <v>46257</v>
      </c>
      <c r="B22494" s="31">
        <v>0.13541666666666666</v>
      </c>
      <c r="C22494" s="46"/>
      <c r="D22494" s="29">
        <v>46257.135416666664</v>
      </c>
      <c r="E22494" s="15" t="str">
        <f>IF(AND($B$6=NB!$A$17,$B$8&gt;0),'Ersparnisberechnung Sommertarif'!$B$8*SLP!C22474,"")</f>
        <v/>
      </c>
    </row>
    <row r="22495" spans="1:5" x14ac:dyDescent="0.3">
      <c r="A22495" s="25">
        <v>46257</v>
      </c>
      <c r="B22495" s="31">
        <v>0.14583333333333334</v>
      </c>
      <c r="C22495" s="46"/>
      <c r="D22495" s="29">
        <v>46257.145833333336</v>
      </c>
      <c r="E22495" s="15" t="str">
        <f>IF(AND($B$6=NB!$A$17,$B$8&gt;0),'Ersparnisberechnung Sommertarif'!$B$8*SLP!C22475,"")</f>
        <v/>
      </c>
    </row>
    <row r="22496" spans="1:5" x14ac:dyDescent="0.3">
      <c r="A22496" s="25">
        <v>46257</v>
      </c>
      <c r="B22496" s="31">
        <v>0.15625</v>
      </c>
      <c r="C22496" s="46"/>
      <c r="D22496" s="29">
        <v>46257.15625</v>
      </c>
      <c r="E22496" s="15" t="str">
        <f>IF(AND($B$6=NB!$A$17,$B$8&gt;0),'Ersparnisberechnung Sommertarif'!$B$8*SLP!C22476,"")</f>
        <v/>
      </c>
    </row>
    <row r="22497" spans="1:5" x14ac:dyDescent="0.3">
      <c r="A22497" s="25">
        <v>46257</v>
      </c>
      <c r="B22497" s="31">
        <v>0.16666666666666666</v>
      </c>
      <c r="C22497" s="46"/>
      <c r="D22497" s="29">
        <v>46257.166666666664</v>
      </c>
      <c r="E22497" s="15" t="str">
        <f>IF(AND($B$6=NB!$A$17,$B$8&gt;0),'Ersparnisberechnung Sommertarif'!$B$8*SLP!C22477,"")</f>
        <v/>
      </c>
    </row>
    <row r="22498" spans="1:5" x14ac:dyDescent="0.3">
      <c r="A22498" s="25">
        <v>46257</v>
      </c>
      <c r="B22498" s="31">
        <v>0.17708333333333334</v>
      </c>
      <c r="C22498" s="46"/>
      <c r="D22498" s="29">
        <v>46257.177083333336</v>
      </c>
      <c r="E22498" s="15" t="str">
        <f>IF(AND($B$6=NB!$A$17,$B$8&gt;0),'Ersparnisberechnung Sommertarif'!$B$8*SLP!C22478,"")</f>
        <v/>
      </c>
    </row>
    <row r="22499" spans="1:5" x14ac:dyDescent="0.3">
      <c r="A22499" s="25">
        <v>46257</v>
      </c>
      <c r="B22499" s="31">
        <v>0.1875</v>
      </c>
      <c r="C22499" s="46"/>
      <c r="D22499" s="29">
        <v>46257.1875</v>
      </c>
      <c r="E22499" s="15" t="str">
        <f>IF(AND($B$6=NB!$A$17,$B$8&gt;0),'Ersparnisberechnung Sommertarif'!$B$8*SLP!C22479,"")</f>
        <v/>
      </c>
    </row>
    <row r="22500" spans="1:5" x14ac:dyDescent="0.3">
      <c r="A22500" s="25">
        <v>46257</v>
      </c>
      <c r="B22500" s="31">
        <v>0.19791666666666666</v>
      </c>
      <c r="C22500" s="46"/>
      <c r="D22500" s="29">
        <v>46257.197916666664</v>
      </c>
      <c r="E22500" s="15" t="str">
        <f>IF(AND($B$6=NB!$A$17,$B$8&gt;0),'Ersparnisberechnung Sommertarif'!$B$8*SLP!C22480,"")</f>
        <v/>
      </c>
    </row>
    <row r="22501" spans="1:5" x14ac:dyDescent="0.3">
      <c r="A22501" s="25">
        <v>46257</v>
      </c>
      <c r="B22501" s="31">
        <v>0.20833333333333334</v>
      </c>
      <c r="C22501" s="46"/>
      <c r="D22501" s="29">
        <v>46257.208333333336</v>
      </c>
      <c r="E22501" s="15" t="str">
        <f>IF(AND($B$6=NB!$A$17,$B$8&gt;0),'Ersparnisberechnung Sommertarif'!$B$8*SLP!C22481,"")</f>
        <v/>
      </c>
    </row>
    <row r="22502" spans="1:5" x14ac:dyDescent="0.3">
      <c r="A22502" s="25">
        <v>46257</v>
      </c>
      <c r="B22502" s="31">
        <v>0.21875</v>
      </c>
      <c r="C22502" s="46"/>
      <c r="D22502" s="29">
        <v>46257.21875</v>
      </c>
      <c r="E22502" s="15" t="str">
        <f>IF(AND($B$6=NB!$A$17,$B$8&gt;0),'Ersparnisberechnung Sommertarif'!$B$8*SLP!C22482,"")</f>
        <v/>
      </c>
    </row>
    <row r="22503" spans="1:5" x14ac:dyDescent="0.3">
      <c r="A22503" s="25">
        <v>46257</v>
      </c>
      <c r="B22503" s="31">
        <v>0.22916666666666666</v>
      </c>
      <c r="C22503" s="46"/>
      <c r="D22503" s="29">
        <v>46257.229166666664</v>
      </c>
      <c r="E22503" s="15" t="str">
        <f>IF(AND($B$6=NB!$A$17,$B$8&gt;0),'Ersparnisberechnung Sommertarif'!$B$8*SLP!C22483,"")</f>
        <v/>
      </c>
    </row>
    <row r="22504" spans="1:5" x14ac:dyDescent="0.3">
      <c r="A22504" s="25">
        <v>46257</v>
      </c>
      <c r="B22504" s="31">
        <v>0.23958333333333334</v>
      </c>
      <c r="C22504" s="46"/>
      <c r="D22504" s="29">
        <v>46257.239583333336</v>
      </c>
      <c r="E22504" s="15" t="str">
        <f>IF(AND($B$6=NB!$A$17,$B$8&gt;0),'Ersparnisberechnung Sommertarif'!$B$8*SLP!C22484,"")</f>
        <v/>
      </c>
    </row>
    <row r="22505" spans="1:5" x14ac:dyDescent="0.3">
      <c r="A22505" s="25">
        <v>46257</v>
      </c>
      <c r="B22505" s="31">
        <v>0.25</v>
      </c>
      <c r="C22505" s="46"/>
      <c r="D22505" s="29">
        <v>46257.25</v>
      </c>
      <c r="E22505" s="15" t="str">
        <f>IF(AND($B$6=NB!$A$17,$B$8&gt;0),'Ersparnisberechnung Sommertarif'!$B$8*SLP!C22485,"")</f>
        <v/>
      </c>
    </row>
    <row r="22506" spans="1:5" x14ac:dyDescent="0.3">
      <c r="A22506" s="25">
        <v>46257</v>
      </c>
      <c r="B22506" s="31">
        <v>0.26041666666666669</v>
      </c>
      <c r="C22506" s="46"/>
      <c r="D22506" s="29">
        <v>46257.260416666664</v>
      </c>
      <c r="E22506" s="15" t="str">
        <f>IF(AND($B$6=NB!$A$17,$B$8&gt;0),'Ersparnisberechnung Sommertarif'!$B$8*SLP!C22486,"")</f>
        <v/>
      </c>
    </row>
    <row r="22507" spans="1:5" x14ac:dyDescent="0.3">
      <c r="A22507" s="25">
        <v>46257</v>
      </c>
      <c r="B22507" s="31">
        <v>0.27083333333333331</v>
      </c>
      <c r="C22507" s="46"/>
      <c r="D22507" s="29">
        <v>46257.270833333336</v>
      </c>
      <c r="E22507" s="15" t="str">
        <f>IF(AND($B$6=NB!$A$17,$B$8&gt;0),'Ersparnisberechnung Sommertarif'!$B$8*SLP!C22487,"")</f>
        <v/>
      </c>
    </row>
    <row r="22508" spans="1:5" x14ac:dyDescent="0.3">
      <c r="A22508" s="25">
        <v>46257</v>
      </c>
      <c r="B22508" s="31">
        <v>0.28125</v>
      </c>
      <c r="C22508" s="46"/>
      <c r="D22508" s="29">
        <v>46257.28125</v>
      </c>
      <c r="E22508" s="15" t="str">
        <f>IF(AND($B$6=NB!$A$17,$B$8&gt;0),'Ersparnisberechnung Sommertarif'!$B$8*SLP!C22488,"")</f>
        <v/>
      </c>
    </row>
    <row r="22509" spans="1:5" x14ac:dyDescent="0.3">
      <c r="A22509" s="25">
        <v>46257</v>
      </c>
      <c r="B22509" s="31">
        <v>0.29166666666666669</v>
      </c>
      <c r="C22509" s="46"/>
      <c r="D22509" s="29">
        <v>46257.291666666664</v>
      </c>
      <c r="E22509" s="15" t="str">
        <f>IF(AND($B$6=NB!$A$17,$B$8&gt;0),'Ersparnisberechnung Sommertarif'!$B$8*SLP!C22489,"")</f>
        <v/>
      </c>
    </row>
    <row r="22510" spans="1:5" x14ac:dyDescent="0.3">
      <c r="A22510" s="25">
        <v>46257</v>
      </c>
      <c r="B22510" s="31">
        <v>0.30208333333333331</v>
      </c>
      <c r="C22510" s="46"/>
      <c r="D22510" s="29">
        <v>46257.302083333336</v>
      </c>
      <c r="E22510" s="15" t="str">
        <f>IF(AND($B$6=NB!$A$17,$B$8&gt;0),'Ersparnisberechnung Sommertarif'!$B$8*SLP!C22490,"")</f>
        <v/>
      </c>
    </row>
    <row r="22511" spans="1:5" x14ac:dyDescent="0.3">
      <c r="A22511" s="25">
        <v>46257</v>
      </c>
      <c r="B22511" s="31">
        <v>0.3125</v>
      </c>
      <c r="C22511" s="46"/>
      <c r="D22511" s="29">
        <v>46257.3125</v>
      </c>
      <c r="E22511" s="15" t="str">
        <f>IF(AND($B$6=NB!$A$17,$B$8&gt;0),'Ersparnisberechnung Sommertarif'!$B$8*SLP!C22491,"")</f>
        <v/>
      </c>
    </row>
    <row r="22512" spans="1:5" x14ac:dyDescent="0.3">
      <c r="A22512" s="25">
        <v>46257</v>
      </c>
      <c r="B22512" s="31">
        <v>0.32291666666666669</v>
      </c>
      <c r="C22512" s="46"/>
      <c r="D22512" s="29">
        <v>46257.322916666664</v>
      </c>
      <c r="E22512" s="15" t="str">
        <f>IF(AND($B$6=NB!$A$17,$B$8&gt;0),'Ersparnisberechnung Sommertarif'!$B$8*SLP!C22492,"")</f>
        <v/>
      </c>
    </row>
    <row r="22513" spans="1:5" x14ac:dyDescent="0.3">
      <c r="A22513" s="25">
        <v>46257</v>
      </c>
      <c r="B22513" s="31">
        <v>0.33333333333333331</v>
      </c>
      <c r="C22513" s="46"/>
      <c r="D22513" s="29">
        <v>46257.333333333336</v>
      </c>
      <c r="E22513" s="15" t="str">
        <f>IF(AND($B$6=NB!$A$17,$B$8&gt;0),'Ersparnisberechnung Sommertarif'!$B$8*SLP!C22493,"")</f>
        <v/>
      </c>
    </row>
    <row r="22514" spans="1:5" x14ac:dyDescent="0.3">
      <c r="A22514" s="25">
        <v>46257</v>
      </c>
      <c r="B22514" s="31">
        <v>0.34375</v>
      </c>
      <c r="C22514" s="46"/>
      <c r="D22514" s="29">
        <v>46257.34375</v>
      </c>
      <c r="E22514" s="15" t="str">
        <f>IF(AND($B$6=NB!$A$17,$B$8&gt;0),'Ersparnisberechnung Sommertarif'!$B$8*SLP!C22494,"")</f>
        <v/>
      </c>
    </row>
    <row r="22515" spans="1:5" x14ac:dyDescent="0.3">
      <c r="A22515" s="25">
        <v>46257</v>
      </c>
      <c r="B22515" s="31">
        <v>0.35416666666666669</v>
      </c>
      <c r="C22515" s="46"/>
      <c r="D22515" s="29">
        <v>46257.354166666664</v>
      </c>
      <c r="E22515" s="15" t="str">
        <f>IF(AND($B$6=NB!$A$17,$B$8&gt;0),'Ersparnisberechnung Sommertarif'!$B$8*SLP!C22495,"")</f>
        <v/>
      </c>
    </row>
    <row r="22516" spans="1:5" x14ac:dyDescent="0.3">
      <c r="A22516" s="25">
        <v>46257</v>
      </c>
      <c r="B22516" s="31">
        <v>0.36458333333333331</v>
      </c>
      <c r="C22516" s="46"/>
      <c r="D22516" s="29">
        <v>46257.364583333336</v>
      </c>
      <c r="E22516" s="15" t="str">
        <f>IF(AND($B$6=NB!$A$17,$B$8&gt;0),'Ersparnisberechnung Sommertarif'!$B$8*SLP!C22496,"")</f>
        <v/>
      </c>
    </row>
    <row r="22517" spans="1:5" x14ac:dyDescent="0.3">
      <c r="A22517" s="25">
        <v>46257</v>
      </c>
      <c r="B22517" s="31">
        <v>0.375</v>
      </c>
      <c r="C22517" s="46"/>
      <c r="D22517" s="29">
        <v>46257.375</v>
      </c>
      <c r="E22517" s="15" t="str">
        <f>IF(AND($B$6=NB!$A$17,$B$8&gt;0),'Ersparnisberechnung Sommertarif'!$B$8*SLP!C22497,"")</f>
        <v/>
      </c>
    </row>
    <row r="22518" spans="1:5" x14ac:dyDescent="0.3">
      <c r="A22518" s="25">
        <v>46257</v>
      </c>
      <c r="B22518" s="31">
        <v>0.38541666666666669</v>
      </c>
      <c r="C22518" s="46"/>
      <c r="D22518" s="29">
        <v>46257.385416666664</v>
      </c>
      <c r="E22518" s="15" t="str">
        <f>IF(AND($B$6=NB!$A$17,$B$8&gt;0),'Ersparnisberechnung Sommertarif'!$B$8*SLP!C22498,"")</f>
        <v/>
      </c>
    </row>
    <row r="22519" spans="1:5" x14ac:dyDescent="0.3">
      <c r="A22519" s="25">
        <v>46257</v>
      </c>
      <c r="B22519" s="31">
        <v>0.39583333333333331</v>
      </c>
      <c r="C22519" s="46"/>
      <c r="D22519" s="29">
        <v>46257.395833333336</v>
      </c>
      <c r="E22519" s="15" t="str">
        <f>IF(AND($B$6=NB!$A$17,$B$8&gt;0),'Ersparnisberechnung Sommertarif'!$B$8*SLP!C22499,"")</f>
        <v/>
      </c>
    </row>
    <row r="22520" spans="1:5" x14ac:dyDescent="0.3">
      <c r="A22520" s="25">
        <v>46257</v>
      </c>
      <c r="B22520" s="31">
        <v>0.40625</v>
      </c>
      <c r="C22520" s="46"/>
      <c r="D22520" s="29">
        <v>46257.40625</v>
      </c>
      <c r="E22520" s="15" t="str">
        <f>IF(AND($B$6=NB!$A$17,$B$8&gt;0),'Ersparnisberechnung Sommertarif'!$B$8*SLP!C22500,"")</f>
        <v/>
      </c>
    </row>
    <row r="22521" spans="1:5" x14ac:dyDescent="0.3">
      <c r="A22521" s="25">
        <v>46257</v>
      </c>
      <c r="B22521" s="31">
        <v>0.41666666666666669</v>
      </c>
      <c r="C22521" s="46"/>
      <c r="D22521" s="29">
        <v>46257.416666666664</v>
      </c>
      <c r="E22521" s="15" t="str">
        <f>IF(AND($B$6=NB!$A$17,$B$8&gt;0),'Ersparnisberechnung Sommertarif'!$B$8*SLP!C22501,"")</f>
        <v/>
      </c>
    </row>
    <row r="22522" spans="1:5" x14ac:dyDescent="0.3">
      <c r="A22522" s="25">
        <v>46257</v>
      </c>
      <c r="B22522" s="31">
        <v>0.42708333333333331</v>
      </c>
      <c r="C22522" s="46"/>
      <c r="D22522" s="29">
        <v>46257.427083333336</v>
      </c>
      <c r="E22522" s="15" t="str">
        <f>IF(AND($B$6=NB!$A$17,$B$8&gt;0),'Ersparnisberechnung Sommertarif'!$B$8*SLP!C22502,"")</f>
        <v/>
      </c>
    </row>
    <row r="22523" spans="1:5" x14ac:dyDescent="0.3">
      <c r="A22523" s="25">
        <v>46257</v>
      </c>
      <c r="B22523" s="31">
        <v>0.4375</v>
      </c>
      <c r="C22523" s="46"/>
      <c r="D22523" s="29">
        <v>46257.4375</v>
      </c>
      <c r="E22523" s="15" t="str">
        <f>IF(AND($B$6=NB!$A$17,$B$8&gt;0),'Ersparnisberechnung Sommertarif'!$B$8*SLP!C22503,"")</f>
        <v/>
      </c>
    </row>
    <row r="22524" spans="1:5" x14ac:dyDescent="0.3">
      <c r="A22524" s="25">
        <v>46257</v>
      </c>
      <c r="B22524" s="31">
        <v>0.44791666666666669</v>
      </c>
      <c r="C22524" s="46"/>
      <c r="D22524" s="29">
        <v>46257.447916666664</v>
      </c>
      <c r="E22524" s="15" t="str">
        <f>IF(AND($B$6=NB!$A$17,$B$8&gt;0),'Ersparnisberechnung Sommertarif'!$B$8*SLP!C22504,"")</f>
        <v/>
      </c>
    </row>
    <row r="22525" spans="1:5" x14ac:dyDescent="0.3">
      <c r="A22525" s="25">
        <v>46257</v>
      </c>
      <c r="B22525" s="31">
        <v>0.45833333333333331</v>
      </c>
      <c r="C22525" s="46"/>
      <c r="D22525" s="29">
        <v>46257.458333333336</v>
      </c>
      <c r="E22525" s="15" t="str">
        <f>IF(AND($B$6=NB!$A$17,$B$8&gt;0),'Ersparnisberechnung Sommertarif'!$B$8*SLP!C22505,"")</f>
        <v/>
      </c>
    </row>
    <row r="22526" spans="1:5" x14ac:dyDescent="0.3">
      <c r="A22526" s="25">
        <v>46257</v>
      </c>
      <c r="B22526" s="31">
        <v>0.46875</v>
      </c>
      <c r="C22526" s="46"/>
      <c r="D22526" s="29">
        <v>46257.46875</v>
      </c>
      <c r="E22526" s="15" t="str">
        <f>IF(AND($B$6=NB!$A$17,$B$8&gt;0),'Ersparnisberechnung Sommertarif'!$B$8*SLP!C22506,"")</f>
        <v/>
      </c>
    </row>
    <row r="22527" spans="1:5" x14ac:dyDescent="0.3">
      <c r="A22527" s="25">
        <v>46257</v>
      </c>
      <c r="B22527" s="31">
        <v>0.47916666666666669</v>
      </c>
      <c r="C22527" s="46"/>
      <c r="D22527" s="29">
        <v>46257.479166666664</v>
      </c>
      <c r="E22527" s="15" t="str">
        <f>IF(AND($B$6=NB!$A$17,$B$8&gt;0),'Ersparnisberechnung Sommertarif'!$B$8*SLP!C22507,"")</f>
        <v/>
      </c>
    </row>
    <row r="22528" spans="1:5" x14ac:dyDescent="0.3">
      <c r="A22528" s="25">
        <v>46257</v>
      </c>
      <c r="B22528" s="31">
        <v>0.48958333333333331</v>
      </c>
      <c r="C22528" s="46"/>
      <c r="D22528" s="29">
        <v>46257.489583333336</v>
      </c>
      <c r="E22528" s="15" t="str">
        <f>IF(AND($B$6=NB!$A$17,$B$8&gt;0),'Ersparnisberechnung Sommertarif'!$B$8*SLP!C22508,"")</f>
        <v/>
      </c>
    </row>
    <row r="22529" spans="1:5" x14ac:dyDescent="0.3">
      <c r="A22529" s="25">
        <v>46257</v>
      </c>
      <c r="B22529" s="31">
        <v>0.5</v>
      </c>
      <c r="C22529" s="46"/>
      <c r="D22529" s="29">
        <v>46257.5</v>
      </c>
      <c r="E22529" s="15" t="str">
        <f>IF(AND($B$6=NB!$A$17,$B$8&gt;0),'Ersparnisberechnung Sommertarif'!$B$8*SLP!C22509,"")</f>
        <v/>
      </c>
    </row>
    <row r="22530" spans="1:5" x14ac:dyDescent="0.3">
      <c r="A22530" s="25">
        <v>46257</v>
      </c>
      <c r="B22530" s="31">
        <v>0.51041666666666663</v>
      </c>
      <c r="C22530" s="46"/>
      <c r="D22530" s="29">
        <v>46257.510416666664</v>
      </c>
      <c r="E22530" s="15" t="str">
        <f>IF(AND($B$6=NB!$A$17,$B$8&gt;0),'Ersparnisberechnung Sommertarif'!$B$8*SLP!C22510,"")</f>
        <v/>
      </c>
    </row>
    <row r="22531" spans="1:5" x14ac:dyDescent="0.3">
      <c r="A22531" s="25">
        <v>46257</v>
      </c>
      <c r="B22531" s="31">
        <v>0.52083333333333337</v>
      </c>
      <c r="C22531" s="46"/>
      <c r="D22531" s="29">
        <v>46257.520833333336</v>
      </c>
      <c r="E22531" s="15" t="str">
        <f>IF(AND($B$6=NB!$A$17,$B$8&gt;0),'Ersparnisberechnung Sommertarif'!$B$8*SLP!C22511,"")</f>
        <v/>
      </c>
    </row>
    <row r="22532" spans="1:5" x14ac:dyDescent="0.3">
      <c r="A22532" s="25">
        <v>46257</v>
      </c>
      <c r="B22532" s="31">
        <v>0.53125</v>
      </c>
      <c r="C22532" s="46"/>
      <c r="D22532" s="29">
        <v>46257.53125</v>
      </c>
      <c r="E22532" s="15" t="str">
        <f>IF(AND($B$6=NB!$A$17,$B$8&gt;0),'Ersparnisberechnung Sommertarif'!$B$8*SLP!C22512,"")</f>
        <v/>
      </c>
    </row>
    <row r="22533" spans="1:5" x14ac:dyDescent="0.3">
      <c r="A22533" s="25">
        <v>46257</v>
      </c>
      <c r="B22533" s="31">
        <v>0.54166666666666663</v>
      </c>
      <c r="C22533" s="46"/>
      <c r="D22533" s="29">
        <v>46257.541666666664</v>
      </c>
      <c r="E22533" s="15" t="str">
        <f>IF(AND($B$6=NB!$A$17,$B$8&gt;0),'Ersparnisberechnung Sommertarif'!$B$8*SLP!C22513,"")</f>
        <v/>
      </c>
    </row>
    <row r="22534" spans="1:5" x14ac:dyDescent="0.3">
      <c r="A22534" s="25">
        <v>46257</v>
      </c>
      <c r="B22534" s="31">
        <v>0.55208333333333337</v>
      </c>
      <c r="C22534" s="46"/>
      <c r="D22534" s="29">
        <v>46257.552083333336</v>
      </c>
      <c r="E22534" s="15" t="str">
        <f>IF(AND($B$6=NB!$A$17,$B$8&gt;0),'Ersparnisberechnung Sommertarif'!$B$8*SLP!C22514,"")</f>
        <v/>
      </c>
    </row>
    <row r="22535" spans="1:5" x14ac:dyDescent="0.3">
      <c r="A22535" s="25">
        <v>46257</v>
      </c>
      <c r="B22535" s="31">
        <v>0.5625</v>
      </c>
      <c r="C22535" s="46"/>
      <c r="D22535" s="29">
        <v>46257.5625</v>
      </c>
      <c r="E22535" s="15" t="str">
        <f>IF(AND($B$6=NB!$A$17,$B$8&gt;0),'Ersparnisberechnung Sommertarif'!$B$8*SLP!C22515,"")</f>
        <v/>
      </c>
    </row>
    <row r="22536" spans="1:5" x14ac:dyDescent="0.3">
      <c r="A22536" s="25">
        <v>46257</v>
      </c>
      <c r="B22536" s="31">
        <v>0.57291666666666663</v>
      </c>
      <c r="C22536" s="46"/>
      <c r="D22536" s="29">
        <v>46257.572916666664</v>
      </c>
      <c r="E22536" s="15" t="str">
        <f>IF(AND($B$6=NB!$A$17,$B$8&gt;0),'Ersparnisberechnung Sommertarif'!$B$8*SLP!C22516,"")</f>
        <v/>
      </c>
    </row>
    <row r="22537" spans="1:5" x14ac:dyDescent="0.3">
      <c r="A22537" s="25">
        <v>46257</v>
      </c>
      <c r="B22537" s="31">
        <v>0.58333333333333337</v>
      </c>
      <c r="C22537" s="46"/>
      <c r="D22537" s="29">
        <v>46257.583333333336</v>
      </c>
      <c r="E22537" s="15" t="str">
        <f>IF(AND($B$6=NB!$A$17,$B$8&gt;0),'Ersparnisberechnung Sommertarif'!$B$8*SLP!C22517,"")</f>
        <v/>
      </c>
    </row>
    <row r="22538" spans="1:5" x14ac:dyDescent="0.3">
      <c r="A22538" s="25">
        <v>46257</v>
      </c>
      <c r="B22538" s="31">
        <v>0.59375</v>
      </c>
      <c r="C22538" s="46"/>
      <c r="D22538" s="29">
        <v>46257.59375</v>
      </c>
      <c r="E22538" s="15" t="str">
        <f>IF(AND($B$6=NB!$A$17,$B$8&gt;0),'Ersparnisberechnung Sommertarif'!$B$8*SLP!C22518,"")</f>
        <v/>
      </c>
    </row>
    <row r="22539" spans="1:5" x14ac:dyDescent="0.3">
      <c r="A22539" s="25">
        <v>46257</v>
      </c>
      <c r="B22539" s="31">
        <v>0.60416666666666663</v>
      </c>
      <c r="C22539" s="46"/>
      <c r="D22539" s="29">
        <v>46257.604166666664</v>
      </c>
      <c r="E22539" s="15" t="str">
        <f>IF(AND($B$6=NB!$A$17,$B$8&gt;0),'Ersparnisberechnung Sommertarif'!$B$8*SLP!C22519,"")</f>
        <v/>
      </c>
    </row>
    <row r="22540" spans="1:5" x14ac:dyDescent="0.3">
      <c r="A22540" s="25">
        <v>46257</v>
      </c>
      <c r="B22540" s="31">
        <v>0.61458333333333337</v>
      </c>
      <c r="C22540" s="46"/>
      <c r="D22540" s="29">
        <v>46257.614583333336</v>
      </c>
      <c r="E22540" s="15" t="str">
        <f>IF(AND($B$6=NB!$A$17,$B$8&gt;0),'Ersparnisberechnung Sommertarif'!$B$8*SLP!C22520,"")</f>
        <v/>
      </c>
    </row>
    <row r="22541" spans="1:5" x14ac:dyDescent="0.3">
      <c r="A22541" s="25">
        <v>46257</v>
      </c>
      <c r="B22541" s="31">
        <v>0.625</v>
      </c>
      <c r="C22541" s="46"/>
      <c r="D22541" s="29">
        <v>46257.625</v>
      </c>
      <c r="E22541" s="15" t="str">
        <f>IF(AND($B$6=NB!$A$17,$B$8&gt;0),'Ersparnisberechnung Sommertarif'!$B$8*SLP!C22521,"")</f>
        <v/>
      </c>
    </row>
    <row r="22542" spans="1:5" x14ac:dyDescent="0.3">
      <c r="A22542" s="25">
        <v>46257</v>
      </c>
      <c r="B22542" s="31">
        <v>0.63541666666666663</v>
      </c>
      <c r="C22542" s="46"/>
      <c r="D22542" s="29">
        <v>46257.635416666664</v>
      </c>
      <c r="E22542" s="15" t="str">
        <f>IF(AND($B$6=NB!$A$17,$B$8&gt;0),'Ersparnisberechnung Sommertarif'!$B$8*SLP!C22522,"")</f>
        <v/>
      </c>
    </row>
    <row r="22543" spans="1:5" x14ac:dyDescent="0.3">
      <c r="A22543" s="25">
        <v>46257</v>
      </c>
      <c r="B22543" s="31">
        <v>0.64583333333333337</v>
      </c>
      <c r="C22543" s="46"/>
      <c r="D22543" s="29">
        <v>46257.645833333336</v>
      </c>
      <c r="E22543" s="15" t="str">
        <f>IF(AND($B$6=NB!$A$17,$B$8&gt;0),'Ersparnisberechnung Sommertarif'!$B$8*SLP!C22523,"")</f>
        <v/>
      </c>
    </row>
    <row r="22544" spans="1:5" x14ac:dyDescent="0.3">
      <c r="A22544" s="25">
        <v>46257</v>
      </c>
      <c r="B22544" s="31">
        <v>0.65625</v>
      </c>
      <c r="C22544" s="46"/>
      <c r="D22544" s="29">
        <v>46257.65625</v>
      </c>
      <c r="E22544" s="15" t="str">
        <f>IF(AND($B$6=NB!$A$17,$B$8&gt;0),'Ersparnisberechnung Sommertarif'!$B$8*SLP!C22524,"")</f>
        <v/>
      </c>
    </row>
    <row r="22545" spans="1:5" x14ac:dyDescent="0.3">
      <c r="A22545" s="25">
        <v>46257</v>
      </c>
      <c r="B22545" s="31">
        <v>0.66666666666666663</v>
      </c>
      <c r="C22545" s="46"/>
      <c r="D22545" s="29">
        <v>46257.666666666664</v>
      </c>
      <c r="E22545" s="15" t="str">
        <f>IF(AND($B$6=NB!$A$17,$B$8&gt;0),'Ersparnisberechnung Sommertarif'!$B$8*SLP!C22525,"")</f>
        <v/>
      </c>
    </row>
    <row r="22546" spans="1:5" x14ac:dyDescent="0.3">
      <c r="A22546" s="25">
        <v>46257</v>
      </c>
      <c r="B22546" s="31">
        <v>0.67708333333333337</v>
      </c>
      <c r="C22546" s="46"/>
      <c r="D22546" s="29">
        <v>46257.677083333336</v>
      </c>
      <c r="E22546" s="15" t="str">
        <f>IF(AND($B$6=NB!$A$17,$B$8&gt;0),'Ersparnisberechnung Sommertarif'!$B$8*SLP!C22526,"")</f>
        <v/>
      </c>
    </row>
    <row r="22547" spans="1:5" x14ac:dyDescent="0.3">
      <c r="A22547" s="25">
        <v>46257</v>
      </c>
      <c r="B22547" s="31">
        <v>0.6875</v>
      </c>
      <c r="C22547" s="46"/>
      <c r="D22547" s="29">
        <v>46257.6875</v>
      </c>
      <c r="E22547" s="15" t="str">
        <f>IF(AND($B$6=NB!$A$17,$B$8&gt;0),'Ersparnisberechnung Sommertarif'!$B$8*SLP!C22527,"")</f>
        <v/>
      </c>
    </row>
    <row r="22548" spans="1:5" x14ac:dyDescent="0.3">
      <c r="A22548" s="25">
        <v>46257</v>
      </c>
      <c r="B22548" s="31">
        <v>0.69791666666666663</v>
      </c>
      <c r="C22548" s="46"/>
      <c r="D22548" s="29">
        <v>46257.697916666664</v>
      </c>
      <c r="E22548" s="15" t="str">
        <f>IF(AND($B$6=NB!$A$17,$B$8&gt;0),'Ersparnisberechnung Sommertarif'!$B$8*SLP!C22528,"")</f>
        <v/>
      </c>
    </row>
    <row r="22549" spans="1:5" x14ac:dyDescent="0.3">
      <c r="A22549" s="25">
        <v>46257</v>
      </c>
      <c r="B22549" s="31">
        <v>0.70833333333333337</v>
      </c>
      <c r="C22549" s="46"/>
      <c r="D22549" s="29">
        <v>46257.708333333336</v>
      </c>
      <c r="E22549" s="15" t="str">
        <f>IF(AND($B$6=NB!$A$17,$B$8&gt;0),'Ersparnisberechnung Sommertarif'!$B$8*SLP!C22529,"")</f>
        <v/>
      </c>
    </row>
    <row r="22550" spans="1:5" x14ac:dyDescent="0.3">
      <c r="A22550" s="25">
        <v>46257</v>
      </c>
      <c r="B22550" s="31">
        <v>0.71875</v>
      </c>
      <c r="C22550" s="46"/>
      <c r="D22550" s="29">
        <v>46257.71875</v>
      </c>
      <c r="E22550" s="15" t="str">
        <f>IF(AND($B$6=NB!$A$17,$B$8&gt;0),'Ersparnisberechnung Sommertarif'!$B$8*SLP!C22530,"")</f>
        <v/>
      </c>
    </row>
    <row r="22551" spans="1:5" x14ac:dyDescent="0.3">
      <c r="A22551" s="25">
        <v>46257</v>
      </c>
      <c r="B22551" s="31">
        <v>0.72916666666666663</v>
      </c>
      <c r="C22551" s="46"/>
      <c r="D22551" s="29">
        <v>46257.729166666664</v>
      </c>
      <c r="E22551" s="15" t="str">
        <f>IF(AND($B$6=NB!$A$17,$B$8&gt;0),'Ersparnisberechnung Sommertarif'!$B$8*SLP!C22531,"")</f>
        <v/>
      </c>
    </row>
    <row r="22552" spans="1:5" x14ac:dyDescent="0.3">
      <c r="A22552" s="25">
        <v>46257</v>
      </c>
      <c r="B22552" s="31">
        <v>0.73958333333333337</v>
      </c>
      <c r="C22552" s="46"/>
      <c r="D22552" s="29">
        <v>46257.739583333336</v>
      </c>
      <c r="E22552" s="15" t="str">
        <f>IF(AND($B$6=NB!$A$17,$B$8&gt;0),'Ersparnisberechnung Sommertarif'!$B$8*SLP!C22532,"")</f>
        <v/>
      </c>
    </row>
    <row r="22553" spans="1:5" x14ac:dyDescent="0.3">
      <c r="A22553" s="25">
        <v>46257</v>
      </c>
      <c r="B22553" s="31">
        <v>0.75</v>
      </c>
      <c r="C22553" s="46"/>
      <c r="D22553" s="29">
        <v>46257.75</v>
      </c>
      <c r="E22553" s="15" t="str">
        <f>IF(AND($B$6=NB!$A$17,$B$8&gt;0),'Ersparnisberechnung Sommertarif'!$B$8*SLP!C22533,"")</f>
        <v/>
      </c>
    </row>
    <row r="22554" spans="1:5" x14ac:dyDescent="0.3">
      <c r="A22554" s="25">
        <v>46257</v>
      </c>
      <c r="B22554" s="31">
        <v>0.76041666666666663</v>
      </c>
      <c r="C22554" s="46"/>
      <c r="D22554" s="29">
        <v>46257.760416666664</v>
      </c>
      <c r="E22554" s="15" t="str">
        <f>IF(AND($B$6=NB!$A$17,$B$8&gt;0),'Ersparnisberechnung Sommertarif'!$B$8*SLP!C22534,"")</f>
        <v/>
      </c>
    </row>
    <row r="22555" spans="1:5" x14ac:dyDescent="0.3">
      <c r="A22555" s="25">
        <v>46257</v>
      </c>
      <c r="B22555" s="31">
        <v>0.77083333333333337</v>
      </c>
      <c r="C22555" s="46"/>
      <c r="D22555" s="29">
        <v>46257.770833333336</v>
      </c>
      <c r="E22555" s="15" t="str">
        <f>IF(AND($B$6=NB!$A$17,$B$8&gt;0),'Ersparnisberechnung Sommertarif'!$B$8*SLP!C22535,"")</f>
        <v/>
      </c>
    </row>
    <row r="22556" spans="1:5" x14ac:dyDescent="0.3">
      <c r="A22556" s="25">
        <v>46257</v>
      </c>
      <c r="B22556" s="31">
        <v>0.78125</v>
      </c>
      <c r="C22556" s="46"/>
      <c r="D22556" s="29">
        <v>46257.78125</v>
      </c>
      <c r="E22556" s="15" t="str">
        <f>IF(AND($B$6=NB!$A$17,$B$8&gt;0),'Ersparnisberechnung Sommertarif'!$B$8*SLP!C22536,"")</f>
        <v/>
      </c>
    </row>
    <row r="22557" spans="1:5" x14ac:dyDescent="0.3">
      <c r="A22557" s="25">
        <v>46257</v>
      </c>
      <c r="B22557" s="31">
        <v>0.79166666666666663</v>
      </c>
      <c r="C22557" s="46"/>
      <c r="D22557" s="29">
        <v>46257.791666666664</v>
      </c>
      <c r="E22557" s="15" t="str">
        <f>IF(AND($B$6=NB!$A$17,$B$8&gt;0),'Ersparnisberechnung Sommertarif'!$B$8*SLP!C22537,"")</f>
        <v/>
      </c>
    </row>
    <row r="22558" spans="1:5" x14ac:dyDescent="0.3">
      <c r="A22558" s="25">
        <v>46257</v>
      </c>
      <c r="B22558" s="31">
        <v>0.80208333333333337</v>
      </c>
      <c r="C22558" s="46"/>
      <c r="D22558" s="29">
        <v>46257.802083333336</v>
      </c>
      <c r="E22558" s="15" t="str">
        <f>IF(AND($B$6=NB!$A$17,$B$8&gt;0),'Ersparnisberechnung Sommertarif'!$B$8*SLP!C22538,"")</f>
        <v/>
      </c>
    </row>
    <row r="22559" spans="1:5" x14ac:dyDescent="0.3">
      <c r="A22559" s="25">
        <v>46257</v>
      </c>
      <c r="B22559" s="31">
        <v>0.8125</v>
      </c>
      <c r="C22559" s="46"/>
      <c r="D22559" s="29">
        <v>46257.8125</v>
      </c>
      <c r="E22559" s="15" t="str">
        <f>IF(AND($B$6=NB!$A$17,$B$8&gt;0),'Ersparnisberechnung Sommertarif'!$B$8*SLP!C22539,"")</f>
        <v/>
      </c>
    </row>
    <row r="22560" spans="1:5" x14ac:dyDescent="0.3">
      <c r="A22560" s="25">
        <v>46257</v>
      </c>
      <c r="B22560" s="31">
        <v>0.82291666666666663</v>
      </c>
      <c r="C22560" s="46"/>
      <c r="D22560" s="29">
        <v>46257.822916666664</v>
      </c>
      <c r="E22560" s="15" t="str">
        <f>IF(AND($B$6=NB!$A$17,$B$8&gt;0),'Ersparnisberechnung Sommertarif'!$B$8*SLP!C22540,"")</f>
        <v/>
      </c>
    </row>
    <row r="22561" spans="1:5" x14ac:dyDescent="0.3">
      <c r="A22561" s="25">
        <v>46257</v>
      </c>
      <c r="B22561" s="31">
        <v>0.83333333333333337</v>
      </c>
      <c r="C22561" s="46"/>
      <c r="D22561" s="29">
        <v>46257.833333333336</v>
      </c>
      <c r="E22561" s="15" t="str">
        <f>IF(AND($B$6=NB!$A$17,$B$8&gt;0),'Ersparnisberechnung Sommertarif'!$B$8*SLP!C22541,"")</f>
        <v/>
      </c>
    </row>
    <row r="22562" spans="1:5" x14ac:dyDescent="0.3">
      <c r="A22562" s="25">
        <v>46257</v>
      </c>
      <c r="B22562" s="31">
        <v>0.84375</v>
      </c>
      <c r="C22562" s="46"/>
      <c r="D22562" s="29">
        <v>46257.84375</v>
      </c>
      <c r="E22562" s="15" t="str">
        <f>IF(AND($B$6=NB!$A$17,$B$8&gt;0),'Ersparnisberechnung Sommertarif'!$B$8*SLP!C22542,"")</f>
        <v/>
      </c>
    </row>
    <row r="22563" spans="1:5" x14ac:dyDescent="0.3">
      <c r="A22563" s="25">
        <v>46257</v>
      </c>
      <c r="B22563" s="31">
        <v>0.85416666666666663</v>
      </c>
      <c r="C22563" s="46"/>
      <c r="D22563" s="29">
        <v>46257.854166666664</v>
      </c>
      <c r="E22563" s="15" t="str">
        <f>IF(AND($B$6=NB!$A$17,$B$8&gt;0),'Ersparnisberechnung Sommertarif'!$B$8*SLP!C22543,"")</f>
        <v/>
      </c>
    </row>
    <row r="22564" spans="1:5" x14ac:dyDescent="0.3">
      <c r="A22564" s="25">
        <v>46257</v>
      </c>
      <c r="B22564" s="31">
        <v>0.86458333333333337</v>
      </c>
      <c r="C22564" s="46"/>
      <c r="D22564" s="29">
        <v>46257.864583333336</v>
      </c>
      <c r="E22564" s="15" t="str">
        <f>IF(AND($B$6=NB!$A$17,$B$8&gt;0),'Ersparnisberechnung Sommertarif'!$B$8*SLP!C22544,"")</f>
        <v/>
      </c>
    </row>
    <row r="22565" spans="1:5" x14ac:dyDescent="0.3">
      <c r="A22565" s="25">
        <v>46257</v>
      </c>
      <c r="B22565" s="31">
        <v>0.875</v>
      </c>
      <c r="C22565" s="46"/>
      <c r="D22565" s="29">
        <v>46257.875</v>
      </c>
      <c r="E22565" s="15" t="str">
        <f>IF(AND($B$6=NB!$A$17,$B$8&gt;0),'Ersparnisberechnung Sommertarif'!$B$8*SLP!C22545,"")</f>
        <v/>
      </c>
    </row>
    <row r="22566" spans="1:5" x14ac:dyDescent="0.3">
      <c r="A22566" s="25">
        <v>46257</v>
      </c>
      <c r="B22566" s="31">
        <v>0.88541666666666663</v>
      </c>
      <c r="C22566" s="46"/>
      <c r="D22566" s="29">
        <v>46257.885416666664</v>
      </c>
      <c r="E22566" s="15" t="str">
        <f>IF(AND($B$6=NB!$A$17,$B$8&gt;0),'Ersparnisberechnung Sommertarif'!$B$8*SLP!C22546,"")</f>
        <v/>
      </c>
    </row>
    <row r="22567" spans="1:5" x14ac:dyDescent="0.3">
      <c r="A22567" s="25">
        <v>46257</v>
      </c>
      <c r="B22567" s="31">
        <v>0.89583333333333337</v>
      </c>
      <c r="C22567" s="46"/>
      <c r="D22567" s="29">
        <v>46257.895833333336</v>
      </c>
      <c r="E22567" s="15" t="str">
        <f>IF(AND($B$6=NB!$A$17,$B$8&gt;0),'Ersparnisberechnung Sommertarif'!$B$8*SLP!C22547,"")</f>
        <v/>
      </c>
    </row>
    <row r="22568" spans="1:5" x14ac:dyDescent="0.3">
      <c r="A22568" s="25">
        <v>46257</v>
      </c>
      <c r="B22568" s="31">
        <v>0.90625</v>
      </c>
      <c r="C22568" s="46"/>
      <c r="D22568" s="29">
        <v>46257.90625</v>
      </c>
      <c r="E22568" s="15" t="str">
        <f>IF(AND($B$6=NB!$A$17,$B$8&gt;0),'Ersparnisberechnung Sommertarif'!$B$8*SLP!C22548,"")</f>
        <v/>
      </c>
    </row>
    <row r="22569" spans="1:5" x14ac:dyDescent="0.3">
      <c r="A22569" s="25">
        <v>46257</v>
      </c>
      <c r="B22569" s="31">
        <v>0.91666666666666663</v>
      </c>
      <c r="C22569" s="46"/>
      <c r="D22569" s="29">
        <v>46257.916666666664</v>
      </c>
      <c r="E22569" s="15" t="str">
        <f>IF(AND($B$6=NB!$A$17,$B$8&gt;0),'Ersparnisberechnung Sommertarif'!$B$8*SLP!C22549,"")</f>
        <v/>
      </c>
    </row>
    <row r="22570" spans="1:5" x14ac:dyDescent="0.3">
      <c r="A22570" s="25">
        <v>46257</v>
      </c>
      <c r="B22570" s="31">
        <v>0.92708333333333337</v>
      </c>
      <c r="C22570" s="46"/>
      <c r="D22570" s="29">
        <v>46257.927083333336</v>
      </c>
      <c r="E22570" s="15" t="str">
        <f>IF(AND($B$6=NB!$A$17,$B$8&gt;0),'Ersparnisberechnung Sommertarif'!$B$8*SLP!C22550,"")</f>
        <v/>
      </c>
    </row>
    <row r="22571" spans="1:5" x14ac:dyDescent="0.3">
      <c r="A22571" s="25">
        <v>46257</v>
      </c>
      <c r="B22571" s="31">
        <v>0.9375</v>
      </c>
      <c r="C22571" s="46"/>
      <c r="D22571" s="29">
        <v>46257.9375</v>
      </c>
      <c r="E22571" s="15" t="str">
        <f>IF(AND($B$6=NB!$A$17,$B$8&gt;0),'Ersparnisberechnung Sommertarif'!$B$8*SLP!C22551,"")</f>
        <v/>
      </c>
    </row>
    <row r="22572" spans="1:5" x14ac:dyDescent="0.3">
      <c r="A22572" s="25">
        <v>46257</v>
      </c>
      <c r="B22572" s="31">
        <v>0.94791666666666663</v>
      </c>
      <c r="C22572" s="46"/>
      <c r="D22572" s="29">
        <v>46257.947916666664</v>
      </c>
      <c r="E22572" s="15" t="str">
        <f>IF(AND($B$6=NB!$A$17,$B$8&gt;0),'Ersparnisberechnung Sommertarif'!$B$8*SLP!C22552,"")</f>
        <v/>
      </c>
    </row>
    <row r="22573" spans="1:5" x14ac:dyDescent="0.3">
      <c r="A22573" s="25">
        <v>46257</v>
      </c>
      <c r="B22573" s="31">
        <v>0.95833333333333337</v>
      </c>
      <c r="C22573" s="46"/>
      <c r="D22573" s="29">
        <v>46257.958333333336</v>
      </c>
      <c r="E22573" s="15" t="str">
        <f>IF(AND($B$6=NB!$A$17,$B$8&gt;0),'Ersparnisberechnung Sommertarif'!$B$8*SLP!C22553,"")</f>
        <v/>
      </c>
    </row>
    <row r="22574" spans="1:5" x14ac:dyDescent="0.3">
      <c r="A22574" s="25">
        <v>46257</v>
      </c>
      <c r="B22574" s="31">
        <v>0.96875</v>
      </c>
      <c r="C22574" s="46"/>
      <c r="D22574" s="29">
        <v>46257.96875</v>
      </c>
      <c r="E22574" s="15" t="str">
        <f>IF(AND($B$6=NB!$A$17,$B$8&gt;0),'Ersparnisberechnung Sommertarif'!$B$8*SLP!C22554,"")</f>
        <v/>
      </c>
    </row>
    <row r="22575" spans="1:5" x14ac:dyDescent="0.3">
      <c r="A22575" s="25">
        <v>46257</v>
      </c>
      <c r="B22575" s="31">
        <v>0.97916666666666663</v>
      </c>
      <c r="C22575" s="46"/>
      <c r="D22575" s="29">
        <v>46257.979166666664</v>
      </c>
      <c r="E22575" s="15" t="str">
        <f>IF(AND($B$6=NB!$A$17,$B$8&gt;0),'Ersparnisberechnung Sommertarif'!$B$8*SLP!C22555,"")</f>
        <v/>
      </c>
    </row>
    <row r="22576" spans="1:5" x14ac:dyDescent="0.3">
      <c r="A22576" s="25">
        <v>46257</v>
      </c>
      <c r="B22576" s="31">
        <v>0.98958333333333337</v>
      </c>
      <c r="C22576" s="46"/>
      <c r="D22576" s="29">
        <v>46257.989583333336</v>
      </c>
      <c r="E22576" s="15" t="str">
        <f>IF(AND($B$6=NB!$A$17,$B$8&gt;0),'Ersparnisberechnung Sommertarif'!$B$8*SLP!C22556,"")</f>
        <v/>
      </c>
    </row>
    <row r="22577" spans="1:5" x14ac:dyDescent="0.3">
      <c r="A22577" s="25">
        <v>46258</v>
      </c>
      <c r="B22577" s="31">
        <v>0</v>
      </c>
      <c r="C22577" s="46"/>
      <c r="D22577" s="29">
        <v>46258</v>
      </c>
      <c r="E22577" s="15" t="str">
        <f>IF(AND($B$6=NB!$A$17,$B$8&gt;0),'Ersparnisberechnung Sommertarif'!$B$8*SLP!C22557,"")</f>
        <v/>
      </c>
    </row>
    <row r="22578" spans="1:5" x14ac:dyDescent="0.3">
      <c r="A22578" s="25">
        <v>46258</v>
      </c>
      <c r="B22578" s="31">
        <v>1.0416666666666666E-2</v>
      </c>
      <c r="C22578" s="46"/>
      <c r="D22578" s="29">
        <v>46258.010416666664</v>
      </c>
      <c r="E22578" s="15" t="str">
        <f>IF(AND($B$6=NB!$A$17,$B$8&gt;0),'Ersparnisberechnung Sommertarif'!$B$8*SLP!C22558,"")</f>
        <v/>
      </c>
    </row>
    <row r="22579" spans="1:5" x14ac:dyDescent="0.3">
      <c r="A22579" s="25">
        <v>46258</v>
      </c>
      <c r="B22579" s="31">
        <v>2.0833333333333332E-2</v>
      </c>
      <c r="C22579" s="46"/>
      <c r="D22579" s="29">
        <v>46258.020833333336</v>
      </c>
      <c r="E22579" s="15" t="str">
        <f>IF(AND($B$6=NB!$A$17,$B$8&gt;0),'Ersparnisberechnung Sommertarif'!$B$8*SLP!C22559,"")</f>
        <v/>
      </c>
    </row>
    <row r="22580" spans="1:5" x14ac:dyDescent="0.3">
      <c r="A22580" s="25">
        <v>46258</v>
      </c>
      <c r="B22580" s="31">
        <v>3.125E-2</v>
      </c>
      <c r="C22580" s="46"/>
      <c r="D22580" s="29">
        <v>46258.03125</v>
      </c>
      <c r="E22580" s="15" t="str">
        <f>IF(AND($B$6=NB!$A$17,$B$8&gt;0),'Ersparnisberechnung Sommertarif'!$B$8*SLP!C22560,"")</f>
        <v/>
      </c>
    </row>
    <row r="22581" spans="1:5" x14ac:dyDescent="0.3">
      <c r="A22581" s="25">
        <v>46258</v>
      </c>
      <c r="B22581" s="31">
        <v>4.1666666666666664E-2</v>
      </c>
      <c r="C22581" s="46"/>
      <c r="D22581" s="29">
        <v>46258.041666666664</v>
      </c>
      <c r="E22581" s="15" t="str">
        <f>IF(AND($B$6=NB!$A$17,$B$8&gt;0),'Ersparnisberechnung Sommertarif'!$B$8*SLP!C22561,"")</f>
        <v/>
      </c>
    </row>
    <row r="22582" spans="1:5" x14ac:dyDescent="0.3">
      <c r="A22582" s="25">
        <v>46258</v>
      </c>
      <c r="B22582" s="31">
        <v>5.2083333333333336E-2</v>
      </c>
      <c r="C22582" s="46"/>
      <c r="D22582" s="29">
        <v>46258.052083333336</v>
      </c>
      <c r="E22582" s="15" t="str">
        <f>IF(AND($B$6=NB!$A$17,$B$8&gt;0),'Ersparnisberechnung Sommertarif'!$B$8*SLP!C22562,"")</f>
        <v/>
      </c>
    </row>
    <row r="22583" spans="1:5" x14ac:dyDescent="0.3">
      <c r="A22583" s="25">
        <v>46258</v>
      </c>
      <c r="B22583" s="31">
        <v>6.25E-2</v>
      </c>
      <c r="C22583" s="46"/>
      <c r="D22583" s="29">
        <v>46258.0625</v>
      </c>
      <c r="E22583" s="15" t="str">
        <f>IF(AND($B$6=NB!$A$17,$B$8&gt;0),'Ersparnisberechnung Sommertarif'!$B$8*SLP!C22563,"")</f>
        <v/>
      </c>
    </row>
    <row r="22584" spans="1:5" x14ac:dyDescent="0.3">
      <c r="A22584" s="25">
        <v>46258</v>
      </c>
      <c r="B22584" s="31">
        <v>7.2916666666666671E-2</v>
      </c>
      <c r="C22584" s="46"/>
      <c r="D22584" s="29">
        <v>46258.072916666664</v>
      </c>
      <c r="E22584" s="15" t="str">
        <f>IF(AND($B$6=NB!$A$17,$B$8&gt;0),'Ersparnisberechnung Sommertarif'!$B$8*SLP!C22564,"")</f>
        <v/>
      </c>
    </row>
    <row r="22585" spans="1:5" x14ac:dyDescent="0.3">
      <c r="A22585" s="25">
        <v>46258</v>
      </c>
      <c r="B22585" s="31">
        <v>8.3333333333333329E-2</v>
      </c>
      <c r="C22585" s="46"/>
      <c r="D22585" s="29">
        <v>46258.083333333336</v>
      </c>
      <c r="E22585" s="15" t="str">
        <f>IF(AND($B$6=NB!$A$17,$B$8&gt;0),'Ersparnisberechnung Sommertarif'!$B$8*SLP!C22565,"")</f>
        <v/>
      </c>
    </row>
    <row r="22586" spans="1:5" x14ac:dyDescent="0.3">
      <c r="A22586" s="25">
        <v>46258</v>
      </c>
      <c r="B22586" s="31">
        <v>9.375E-2</v>
      </c>
      <c r="C22586" s="46"/>
      <c r="D22586" s="29">
        <v>46258.09375</v>
      </c>
      <c r="E22586" s="15" t="str">
        <f>IF(AND($B$6=NB!$A$17,$B$8&gt;0),'Ersparnisberechnung Sommertarif'!$B$8*SLP!C22566,"")</f>
        <v/>
      </c>
    </row>
    <row r="22587" spans="1:5" x14ac:dyDescent="0.3">
      <c r="A22587" s="25">
        <v>46258</v>
      </c>
      <c r="B22587" s="31">
        <v>0.10416666666666667</v>
      </c>
      <c r="C22587" s="46"/>
      <c r="D22587" s="29">
        <v>46258.104166666664</v>
      </c>
      <c r="E22587" s="15" t="str">
        <f>IF(AND($B$6=NB!$A$17,$B$8&gt;0),'Ersparnisberechnung Sommertarif'!$B$8*SLP!C22567,"")</f>
        <v/>
      </c>
    </row>
    <row r="22588" spans="1:5" x14ac:dyDescent="0.3">
      <c r="A22588" s="25">
        <v>46258</v>
      </c>
      <c r="B22588" s="31">
        <v>0.11458333333333333</v>
      </c>
      <c r="C22588" s="46"/>
      <c r="D22588" s="29">
        <v>46258.114583333336</v>
      </c>
      <c r="E22588" s="15" t="str">
        <f>IF(AND($B$6=NB!$A$17,$B$8&gt;0),'Ersparnisberechnung Sommertarif'!$B$8*SLP!C22568,"")</f>
        <v/>
      </c>
    </row>
    <row r="22589" spans="1:5" x14ac:dyDescent="0.3">
      <c r="A22589" s="25">
        <v>46258</v>
      </c>
      <c r="B22589" s="31">
        <v>0.125</v>
      </c>
      <c r="C22589" s="46"/>
      <c r="D22589" s="29">
        <v>46258.125</v>
      </c>
      <c r="E22589" s="15" t="str">
        <f>IF(AND($B$6=NB!$A$17,$B$8&gt;0),'Ersparnisberechnung Sommertarif'!$B$8*SLP!C22569,"")</f>
        <v/>
      </c>
    </row>
    <row r="22590" spans="1:5" x14ac:dyDescent="0.3">
      <c r="A22590" s="25">
        <v>46258</v>
      </c>
      <c r="B22590" s="31">
        <v>0.13541666666666666</v>
      </c>
      <c r="C22590" s="46"/>
      <c r="D22590" s="29">
        <v>46258.135416666664</v>
      </c>
      <c r="E22590" s="15" t="str">
        <f>IF(AND($B$6=NB!$A$17,$B$8&gt;0),'Ersparnisberechnung Sommertarif'!$B$8*SLP!C22570,"")</f>
        <v/>
      </c>
    </row>
    <row r="22591" spans="1:5" x14ac:dyDescent="0.3">
      <c r="A22591" s="25">
        <v>46258</v>
      </c>
      <c r="B22591" s="31">
        <v>0.14583333333333334</v>
      </c>
      <c r="C22591" s="46"/>
      <c r="D22591" s="29">
        <v>46258.145833333336</v>
      </c>
      <c r="E22591" s="15" t="str">
        <f>IF(AND($B$6=NB!$A$17,$B$8&gt;0),'Ersparnisberechnung Sommertarif'!$B$8*SLP!C22571,"")</f>
        <v/>
      </c>
    </row>
    <row r="22592" spans="1:5" x14ac:dyDescent="0.3">
      <c r="A22592" s="25">
        <v>46258</v>
      </c>
      <c r="B22592" s="31">
        <v>0.15625</v>
      </c>
      <c r="C22592" s="46"/>
      <c r="D22592" s="29">
        <v>46258.15625</v>
      </c>
      <c r="E22592" s="15" t="str">
        <f>IF(AND($B$6=NB!$A$17,$B$8&gt;0),'Ersparnisberechnung Sommertarif'!$B$8*SLP!C22572,"")</f>
        <v/>
      </c>
    </row>
    <row r="22593" spans="1:5" x14ac:dyDescent="0.3">
      <c r="A22593" s="25">
        <v>46258</v>
      </c>
      <c r="B22593" s="31">
        <v>0.16666666666666666</v>
      </c>
      <c r="C22593" s="46"/>
      <c r="D22593" s="29">
        <v>46258.166666666664</v>
      </c>
      <c r="E22593" s="15" t="str">
        <f>IF(AND($B$6=NB!$A$17,$B$8&gt;0),'Ersparnisberechnung Sommertarif'!$B$8*SLP!C22573,"")</f>
        <v/>
      </c>
    </row>
    <row r="22594" spans="1:5" x14ac:dyDescent="0.3">
      <c r="A22594" s="25">
        <v>46258</v>
      </c>
      <c r="B22594" s="31">
        <v>0.17708333333333334</v>
      </c>
      <c r="C22594" s="46"/>
      <c r="D22594" s="29">
        <v>46258.177083333336</v>
      </c>
      <c r="E22594" s="15" t="str">
        <f>IF(AND($B$6=NB!$A$17,$B$8&gt;0),'Ersparnisberechnung Sommertarif'!$B$8*SLP!C22574,"")</f>
        <v/>
      </c>
    </row>
    <row r="22595" spans="1:5" x14ac:dyDescent="0.3">
      <c r="A22595" s="25">
        <v>46258</v>
      </c>
      <c r="B22595" s="31">
        <v>0.1875</v>
      </c>
      <c r="C22595" s="46"/>
      <c r="D22595" s="29">
        <v>46258.1875</v>
      </c>
      <c r="E22595" s="15" t="str">
        <f>IF(AND($B$6=NB!$A$17,$B$8&gt;0),'Ersparnisberechnung Sommertarif'!$B$8*SLP!C22575,"")</f>
        <v/>
      </c>
    </row>
    <row r="22596" spans="1:5" x14ac:dyDescent="0.3">
      <c r="A22596" s="25">
        <v>46258</v>
      </c>
      <c r="B22596" s="31">
        <v>0.19791666666666666</v>
      </c>
      <c r="C22596" s="46"/>
      <c r="D22596" s="29">
        <v>46258.197916666664</v>
      </c>
      <c r="E22596" s="15" t="str">
        <f>IF(AND($B$6=NB!$A$17,$B$8&gt;0),'Ersparnisberechnung Sommertarif'!$B$8*SLP!C22576,"")</f>
        <v/>
      </c>
    </row>
    <row r="22597" spans="1:5" x14ac:dyDescent="0.3">
      <c r="A22597" s="25">
        <v>46258</v>
      </c>
      <c r="B22597" s="31">
        <v>0.20833333333333334</v>
      </c>
      <c r="C22597" s="46"/>
      <c r="D22597" s="29">
        <v>46258.208333333336</v>
      </c>
      <c r="E22597" s="15" t="str">
        <f>IF(AND($B$6=NB!$A$17,$B$8&gt;0),'Ersparnisberechnung Sommertarif'!$B$8*SLP!C22577,"")</f>
        <v/>
      </c>
    </row>
    <row r="22598" spans="1:5" x14ac:dyDescent="0.3">
      <c r="A22598" s="25">
        <v>46258</v>
      </c>
      <c r="B22598" s="31">
        <v>0.21875</v>
      </c>
      <c r="C22598" s="46"/>
      <c r="D22598" s="29">
        <v>46258.21875</v>
      </c>
      <c r="E22598" s="15" t="str">
        <f>IF(AND($B$6=NB!$A$17,$B$8&gt;0),'Ersparnisberechnung Sommertarif'!$B$8*SLP!C22578,"")</f>
        <v/>
      </c>
    </row>
    <row r="22599" spans="1:5" x14ac:dyDescent="0.3">
      <c r="A22599" s="25">
        <v>46258</v>
      </c>
      <c r="B22599" s="31">
        <v>0.22916666666666666</v>
      </c>
      <c r="C22599" s="46"/>
      <c r="D22599" s="29">
        <v>46258.229166666664</v>
      </c>
      <c r="E22599" s="15" t="str">
        <f>IF(AND($B$6=NB!$A$17,$B$8&gt;0),'Ersparnisberechnung Sommertarif'!$B$8*SLP!C22579,"")</f>
        <v/>
      </c>
    </row>
    <row r="22600" spans="1:5" x14ac:dyDescent="0.3">
      <c r="A22600" s="25">
        <v>46258</v>
      </c>
      <c r="B22600" s="31">
        <v>0.23958333333333334</v>
      </c>
      <c r="C22600" s="46"/>
      <c r="D22600" s="29">
        <v>46258.239583333336</v>
      </c>
      <c r="E22600" s="15" t="str">
        <f>IF(AND($B$6=NB!$A$17,$B$8&gt;0),'Ersparnisberechnung Sommertarif'!$B$8*SLP!C22580,"")</f>
        <v/>
      </c>
    </row>
    <row r="22601" spans="1:5" x14ac:dyDescent="0.3">
      <c r="A22601" s="25">
        <v>46258</v>
      </c>
      <c r="B22601" s="31">
        <v>0.25</v>
      </c>
      <c r="C22601" s="46"/>
      <c r="D22601" s="29">
        <v>46258.25</v>
      </c>
      <c r="E22601" s="15" t="str">
        <f>IF(AND($B$6=NB!$A$17,$B$8&gt;0),'Ersparnisberechnung Sommertarif'!$B$8*SLP!C22581,"")</f>
        <v/>
      </c>
    </row>
    <row r="22602" spans="1:5" x14ac:dyDescent="0.3">
      <c r="A22602" s="25">
        <v>46258</v>
      </c>
      <c r="B22602" s="31">
        <v>0.26041666666666669</v>
      </c>
      <c r="C22602" s="46"/>
      <c r="D22602" s="29">
        <v>46258.260416666664</v>
      </c>
      <c r="E22602" s="15" t="str">
        <f>IF(AND($B$6=NB!$A$17,$B$8&gt;0),'Ersparnisberechnung Sommertarif'!$B$8*SLP!C22582,"")</f>
        <v/>
      </c>
    </row>
    <row r="22603" spans="1:5" x14ac:dyDescent="0.3">
      <c r="A22603" s="25">
        <v>46258</v>
      </c>
      <c r="B22603" s="31">
        <v>0.27083333333333331</v>
      </c>
      <c r="C22603" s="46"/>
      <c r="D22603" s="29">
        <v>46258.270833333336</v>
      </c>
      <c r="E22603" s="15" t="str">
        <f>IF(AND($B$6=NB!$A$17,$B$8&gt;0),'Ersparnisberechnung Sommertarif'!$B$8*SLP!C22583,"")</f>
        <v/>
      </c>
    </row>
    <row r="22604" spans="1:5" x14ac:dyDescent="0.3">
      <c r="A22604" s="25">
        <v>46258</v>
      </c>
      <c r="B22604" s="31">
        <v>0.28125</v>
      </c>
      <c r="C22604" s="46"/>
      <c r="D22604" s="29">
        <v>46258.28125</v>
      </c>
      <c r="E22604" s="15" t="str">
        <f>IF(AND($B$6=NB!$A$17,$B$8&gt;0),'Ersparnisberechnung Sommertarif'!$B$8*SLP!C22584,"")</f>
        <v/>
      </c>
    </row>
    <row r="22605" spans="1:5" x14ac:dyDescent="0.3">
      <c r="A22605" s="25">
        <v>46258</v>
      </c>
      <c r="B22605" s="31">
        <v>0.29166666666666669</v>
      </c>
      <c r="C22605" s="46"/>
      <c r="D22605" s="29">
        <v>46258.291666666664</v>
      </c>
      <c r="E22605" s="15" t="str">
        <f>IF(AND($B$6=NB!$A$17,$B$8&gt;0),'Ersparnisberechnung Sommertarif'!$B$8*SLP!C22585,"")</f>
        <v/>
      </c>
    </row>
    <row r="22606" spans="1:5" x14ac:dyDescent="0.3">
      <c r="A22606" s="25">
        <v>46258</v>
      </c>
      <c r="B22606" s="31">
        <v>0.30208333333333331</v>
      </c>
      <c r="C22606" s="46"/>
      <c r="D22606" s="29">
        <v>46258.302083333336</v>
      </c>
      <c r="E22606" s="15" t="str">
        <f>IF(AND($B$6=NB!$A$17,$B$8&gt;0),'Ersparnisberechnung Sommertarif'!$B$8*SLP!C22586,"")</f>
        <v/>
      </c>
    </row>
    <row r="22607" spans="1:5" x14ac:dyDescent="0.3">
      <c r="A22607" s="25">
        <v>46258</v>
      </c>
      <c r="B22607" s="31">
        <v>0.3125</v>
      </c>
      <c r="C22607" s="46"/>
      <c r="D22607" s="29">
        <v>46258.3125</v>
      </c>
      <c r="E22607" s="15" t="str">
        <f>IF(AND($B$6=NB!$A$17,$B$8&gt;0),'Ersparnisberechnung Sommertarif'!$B$8*SLP!C22587,"")</f>
        <v/>
      </c>
    </row>
    <row r="22608" spans="1:5" x14ac:dyDescent="0.3">
      <c r="A22608" s="25">
        <v>46258</v>
      </c>
      <c r="B22608" s="31">
        <v>0.32291666666666669</v>
      </c>
      <c r="C22608" s="46"/>
      <c r="D22608" s="29">
        <v>46258.322916666664</v>
      </c>
      <c r="E22608" s="15" t="str">
        <f>IF(AND($B$6=NB!$A$17,$B$8&gt;0),'Ersparnisberechnung Sommertarif'!$B$8*SLP!C22588,"")</f>
        <v/>
      </c>
    </row>
    <row r="22609" spans="1:5" x14ac:dyDescent="0.3">
      <c r="A22609" s="25">
        <v>46258</v>
      </c>
      <c r="B22609" s="31">
        <v>0.33333333333333331</v>
      </c>
      <c r="C22609" s="46"/>
      <c r="D22609" s="29">
        <v>46258.333333333336</v>
      </c>
      <c r="E22609" s="15" t="str">
        <f>IF(AND($B$6=NB!$A$17,$B$8&gt;0),'Ersparnisberechnung Sommertarif'!$B$8*SLP!C22589,"")</f>
        <v/>
      </c>
    </row>
    <row r="22610" spans="1:5" x14ac:dyDescent="0.3">
      <c r="A22610" s="25">
        <v>46258</v>
      </c>
      <c r="B22610" s="31">
        <v>0.34375</v>
      </c>
      <c r="C22610" s="46"/>
      <c r="D22610" s="29">
        <v>46258.34375</v>
      </c>
      <c r="E22610" s="15" t="str">
        <f>IF(AND($B$6=NB!$A$17,$B$8&gt;0),'Ersparnisberechnung Sommertarif'!$B$8*SLP!C22590,"")</f>
        <v/>
      </c>
    </row>
    <row r="22611" spans="1:5" x14ac:dyDescent="0.3">
      <c r="A22611" s="25">
        <v>46258</v>
      </c>
      <c r="B22611" s="31">
        <v>0.35416666666666669</v>
      </c>
      <c r="C22611" s="46"/>
      <c r="D22611" s="29">
        <v>46258.354166666664</v>
      </c>
      <c r="E22611" s="15" t="str">
        <f>IF(AND($B$6=NB!$A$17,$B$8&gt;0),'Ersparnisberechnung Sommertarif'!$B$8*SLP!C22591,"")</f>
        <v/>
      </c>
    </row>
    <row r="22612" spans="1:5" x14ac:dyDescent="0.3">
      <c r="A22612" s="25">
        <v>46258</v>
      </c>
      <c r="B22612" s="31">
        <v>0.36458333333333331</v>
      </c>
      <c r="C22612" s="46"/>
      <c r="D22612" s="29">
        <v>46258.364583333336</v>
      </c>
      <c r="E22612" s="15" t="str">
        <f>IF(AND($B$6=NB!$A$17,$B$8&gt;0),'Ersparnisberechnung Sommertarif'!$B$8*SLP!C22592,"")</f>
        <v/>
      </c>
    </row>
    <row r="22613" spans="1:5" x14ac:dyDescent="0.3">
      <c r="A22613" s="25">
        <v>46258</v>
      </c>
      <c r="B22613" s="31">
        <v>0.375</v>
      </c>
      <c r="C22613" s="46"/>
      <c r="D22613" s="29">
        <v>46258.375</v>
      </c>
      <c r="E22613" s="15" t="str">
        <f>IF(AND($B$6=NB!$A$17,$B$8&gt;0),'Ersparnisberechnung Sommertarif'!$B$8*SLP!C22593,"")</f>
        <v/>
      </c>
    </row>
    <row r="22614" spans="1:5" x14ac:dyDescent="0.3">
      <c r="A22614" s="25">
        <v>46258</v>
      </c>
      <c r="B22614" s="31">
        <v>0.38541666666666669</v>
      </c>
      <c r="C22614" s="46"/>
      <c r="D22614" s="29">
        <v>46258.385416666664</v>
      </c>
      <c r="E22614" s="15" t="str">
        <f>IF(AND($B$6=NB!$A$17,$B$8&gt;0),'Ersparnisberechnung Sommertarif'!$B$8*SLP!C22594,"")</f>
        <v/>
      </c>
    </row>
    <row r="22615" spans="1:5" x14ac:dyDescent="0.3">
      <c r="A22615" s="25">
        <v>46258</v>
      </c>
      <c r="B22615" s="31">
        <v>0.39583333333333331</v>
      </c>
      <c r="C22615" s="46"/>
      <c r="D22615" s="29">
        <v>46258.395833333336</v>
      </c>
      <c r="E22615" s="15" t="str">
        <f>IF(AND($B$6=NB!$A$17,$B$8&gt;0),'Ersparnisberechnung Sommertarif'!$B$8*SLP!C22595,"")</f>
        <v/>
      </c>
    </row>
    <row r="22616" spans="1:5" x14ac:dyDescent="0.3">
      <c r="A22616" s="25">
        <v>46258</v>
      </c>
      <c r="B22616" s="31">
        <v>0.40625</v>
      </c>
      <c r="C22616" s="46"/>
      <c r="D22616" s="29">
        <v>46258.40625</v>
      </c>
      <c r="E22616" s="15" t="str">
        <f>IF(AND($B$6=NB!$A$17,$B$8&gt;0),'Ersparnisberechnung Sommertarif'!$B$8*SLP!C22596,"")</f>
        <v/>
      </c>
    </row>
    <row r="22617" spans="1:5" x14ac:dyDescent="0.3">
      <c r="A22617" s="25">
        <v>46258</v>
      </c>
      <c r="B22617" s="31">
        <v>0.41666666666666669</v>
      </c>
      <c r="C22617" s="46"/>
      <c r="D22617" s="29">
        <v>46258.416666666664</v>
      </c>
      <c r="E22617" s="15" t="str">
        <f>IF(AND($B$6=NB!$A$17,$B$8&gt;0),'Ersparnisberechnung Sommertarif'!$B$8*SLP!C22597,"")</f>
        <v/>
      </c>
    </row>
    <row r="22618" spans="1:5" x14ac:dyDescent="0.3">
      <c r="A22618" s="25">
        <v>46258</v>
      </c>
      <c r="B22618" s="31">
        <v>0.42708333333333331</v>
      </c>
      <c r="C22618" s="46"/>
      <c r="D22618" s="29">
        <v>46258.427083333336</v>
      </c>
      <c r="E22618" s="15" t="str">
        <f>IF(AND($B$6=NB!$A$17,$B$8&gt;0),'Ersparnisberechnung Sommertarif'!$B$8*SLP!C22598,"")</f>
        <v/>
      </c>
    </row>
    <row r="22619" spans="1:5" x14ac:dyDescent="0.3">
      <c r="A22619" s="25">
        <v>46258</v>
      </c>
      <c r="B22619" s="31">
        <v>0.4375</v>
      </c>
      <c r="C22619" s="46"/>
      <c r="D22619" s="29">
        <v>46258.4375</v>
      </c>
      <c r="E22619" s="15" t="str">
        <f>IF(AND($B$6=NB!$A$17,$B$8&gt;0),'Ersparnisberechnung Sommertarif'!$B$8*SLP!C22599,"")</f>
        <v/>
      </c>
    </row>
    <row r="22620" spans="1:5" x14ac:dyDescent="0.3">
      <c r="A22620" s="25">
        <v>46258</v>
      </c>
      <c r="B22620" s="31">
        <v>0.44791666666666669</v>
      </c>
      <c r="C22620" s="46"/>
      <c r="D22620" s="29">
        <v>46258.447916666664</v>
      </c>
      <c r="E22620" s="15" t="str">
        <f>IF(AND($B$6=NB!$A$17,$B$8&gt;0),'Ersparnisberechnung Sommertarif'!$B$8*SLP!C22600,"")</f>
        <v/>
      </c>
    </row>
    <row r="22621" spans="1:5" x14ac:dyDescent="0.3">
      <c r="A22621" s="25">
        <v>46258</v>
      </c>
      <c r="B22621" s="31">
        <v>0.45833333333333331</v>
      </c>
      <c r="C22621" s="46"/>
      <c r="D22621" s="29">
        <v>46258.458333333336</v>
      </c>
      <c r="E22621" s="15" t="str">
        <f>IF(AND($B$6=NB!$A$17,$B$8&gt;0),'Ersparnisberechnung Sommertarif'!$B$8*SLP!C22601,"")</f>
        <v/>
      </c>
    </row>
    <row r="22622" spans="1:5" x14ac:dyDescent="0.3">
      <c r="A22622" s="25">
        <v>46258</v>
      </c>
      <c r="B22622" s="31">
        <v>0.46875</v>
      </c>
      <c r="C22622" s="46"/>
      <c r="D22622" s="29">
        <v>46258.46875</v>
      </c>
      <c r="E22622" s="15" t="str">
        <f>IF(AND($B$6=NB!$A$17,$B$8&gt;0),'Ersparnisberechnung Sommertarif'!$B$8*SLP!C22602,"")</f>
        <v/>
      </c>
    </row>
    <row r="22623" spans="1:5" x14ac:dyDescent="0.3">
      <c r="A22623" s="25">
        <v>46258</v>
      </c>
      <c r="B22623" s="31">
        <v>0.47916666666666669</v>
      </c>
      <c r="C22623" s="46"/>
      <c r="D22623" s="29">
        <v>46258.479166666664</v>
      </c>
      <c r="E22623" s="15" t="str">
        <f>IF(AND($B$6=NB!$A$17,$B$8&gt;0),'Ersparnisberechnung Sommertarif'!$B$8*SLP!C22603,"")</f>
        <v/>
      </c>
    </row>
    <row r="22624" spans="1:5" x14ac:dyDescent="0.3">
      <c r="A22624" s="25">
        <v>46258</v>
      </c>
      <c r="B22624" s="31">
        <v>0.48958333333333331</v>
      </c>
      <c r="C22624" s="46"/>
      <c r="D22624" s="29">
        <v>46258.489583333336</v>
      </c>
      <c r="E22624" s="15" t="str">
        <f>IF(AND($B$6=NB!$A$17,$B$8&gt;0),'Ersparnisberechnung Sommertarif'!$B$8*SLP!C22604,"")</f>
        <v/>
      </c>
    </row>
    <row r="22625" spans="1:5" x14ac:dyDescent="0.3">
      <c r="A22625" s="25">
        <v>46258</v>
      </c>
      <c r="B22625" s="31">
        <v>0.5</v>
      </c>
      <c r="C22625" s="46"/>
      <c r="D22625" s="29">
        <v>46258.5</v>
      </c>
      <c r="E22625" s="15" t="str">
        <f>IF(AND($B$6=NB!$A$17,$B$8&gt;0),'Ersparnisberechnung Sommertarif'!$B$8*SLP!C22605,"")</f>
        <v/>
      </c>
    </row>
    <row r="22626" spans="1:5" x14ac:dyDescent="0.3">
      <c r="A22626" s="25">
        <v>46258</v>
      </c>
      <c r="B22626" s="31">
        <v>0.51041666666666663</v>
      </c>
      <c r="C22626" s="46"/>
      <c r="D22626" s="29">
        <v>46258.510416666664</v>
      </c>
      <c r="E22626" s="15" t="str">
        <f>IF(AND($B$6=NB!$A$17,$B$8&gt;0),'Ersparnisberechnung Sommertarif'!$B$8*SLP!C22606,"")</f>
        <v/>
      </c>
    </row>
    <row r="22627" spans="1:5" x14ac:dyDescent="0.3">
      <c r="A22627" s="25">
        <v>46258</v>
      </c>
      <c r="B22627" s="31">
        <v>0.52083333333333337</v>
      </c>
      <c r="C22627" s="46"/>
      <c r="D22627" s="29">
        <v>46258.520833333336</v>
      </c>
      <c r="E22627" s="15" t="str">
        <f>IF(AND($B$6=NB!$A$17,$B$8&gt;0),'Ersparnisberechnung Sommertarif'!$B$8*SLP!C22607,"")</f>
        <v/>
      </c>
    </row>
    <row r="22628" spans="1:5" x14ac:dyDescent="0.3">
      <c r="A22628" s="25">
        <v>46258</v>
      </c>
      <c r="B22628" s="31">
        <v>0.53125</v>
      </c>
      <c r="C22628" s="46"/>
      <c r="D22628" s="29">
        <v>46258.53125</v>
      </c>
      <c r="E22628" s="15" t="str">
        <f>IF(AND($B$6=NB!$A$17,$B$8&gt;0),'Ersparnisberechnung Sommertarif'!$B$8*SLP!C22608,"")</f>
        <v/>
      </c>
    </row>
    <row r="22629" spans="1:5" x14ac:dyDescent="0.3">
      <c r="A22629" s="25">
        <v>46258</v>
      </c>
      <c r="B22629" s="31">
        <v>0.54166666666666663</v>
      </c>
      <c r="C22629" s="46"/>
      <c r="D22629" s="29">
        <v>46258.541666666664</v>
      </c>
      <c r="E22629" s="15" t="str">
        <f>IF(AND($B$6=NB!$A$17,$B$8&gt;0),'Ersparnisberechnung Sommertarif'!$B$8*SLP!C22609,"")</f>
        <v/>
      </c>
    </row>
    <row r="22630" spans="1:5" x14ac:dyDescent="0.3">
      <c r="A22630" s="25">
        <v>46258</v>
      </c>
      <c r="B22630" s="31">
        <v>0.55208333333333337</v>
      </c>
      <c r="C22630" s="46"/>
      <c r="D22630" s="29">
        <v>46258.552083333336</v>
      </c>
      <c r="E22630" s="15" t="str">
        <f>IF(AND($B$6=NB!$A$17,$B$8&gt;0),'Ersparnisberechnung Sommertarif'!$B$8*SLP!C22610,"")</f>
        <v/>
      </c>
    </row>
    <row r="22631" spans="1:5" x14ac:dyDescent="0.3">
      <c r="A22631" s="25">
        <v>46258</v>
      </c>
      <c r="B22631" s="31">
        <v>0.5625</v>
      </c>
      <c r="C22631" s="46"/>
      <c r="D22631" s="29">
        <v>46258.5625</v>
      </c>
      <c r="E22631" s="15" t="str">
        <f>IF(AND($B$6=NB!$A$17,$B$8&gt;0),'Ersparnisberechnung Sommertarif'!$B$8*SLP!C22611,"")</f>
        <v/>
      </c>
    </row>
    <row r="22632" spans="1:5" x14ac:dyDescent="0.3">
      <c r="A22632" s="25">
        <v>46258</v>
      </c>
      <c r="B22632" s="31">
        <v>0.57291666666666663</v>
      </c>
      <c r="C22632" s="46"/>
      <c r="D22632" s="29">
        <v>46258.572916666664</v>
      </c>
      <c r="E22632" s="15" t="str">
        <f>IF(AND($B$6=NB!$A$17,$B$8&gt;0),'Ersparnisberechnung Sommertarif'!$B$8*SLP!C22612,"")</f>
        <v/>
      </c>
    </row>
    <row r="22633" spans="1:5" x14ac:dyDescent="0.3">
      <c r="A22633" s="25">
        <v>46258</v>
      </c>
      <c r="B22633" s="31">
        <v>0.58333333333333337</v>
      </c>
      <c r="C22633" s="46"/>
      <c r="D22633" s="29">
        <v>46258.583333333336</v>
      </c>
      <c r="E22633" s="15" t="str">
        <f>IF(AND($B$6=NB!$A$17,$B$8&gt;0),'Ersparnisberechnung Sommertarif'!$B$8*SLP!C22613,"")</f>
        <v/>
      </c>
    </row>
    <row r="22634" spans="1:5" x14ac:dyDescent="0.3">
      <c r="A22634" s="25">
        <v>46258</v>
      </c>
      <c r="B22634" s="31">
        <v>0.59375</v>
      </c>
      <c r="C22634" s="46"/>
      <c r="D22634" s="29">
        <v>46258.59375</v>
      </c>
      <c r="E22634" s="15" t="str">
        <f>IF(AND($B$6=NB!$A$17,$B$8&gt;0),'Ersparnisberechnung Sommertarif'!$B$8*SLP!C22614,"")</f>
        <v/>
      </c>
    </row>
    <row r="22635" spans="1:5" x14ac:dyDescent="0.3">
      <c r="A22635" s="25">
        <v>46258</v>
      </c>
      <c r="B22635" s="31">
        <v>0.60416666666666663</v>
      </c>
      <c r="C22635" s="46"/>
      <c r="D22635" s="29">
        <v>46258.604166666664</v>
      </c>
      <c r="E22635" s="15" t="str">
        <f>IF(AND($B$6=NB!$A$17,$B$8&gt;0),'Ersparnisberechnung Sommertarif'!$B$8*SLP!C22615,"")</f>
        <v/>
      </c>
    </row>
    <row r="22636" spans="1:5" x14ac:dyDescent="0.3">
      <c r="A22636" s="25">
        <v>46258</v>
      </c>
      <c r="B22636" s="31">
        <v>0.61458333333333337</v>
      </c>
      <c r="C22636" s="46"/>
      <c r="D22636" s="29">
        <v>46258.614583333336</v>
      </c>
      <c r="E22636" s="15" t="str">
        <f>IF(AND($B$6=NB!$A$17,$B$8&gt;0),'Ersparnisberechnung Sommertarif'!$B$8*SLP!C22616,"")</f>
        <v/>
      </c>
    </row>
    <row r="22637" spans="1:5" x14ac:dyDescent="0.3">
      <c r="A22637" s="25">
        <v>46258</v>
      </c>
      <c r="B22637" s="31">
        <v>0.625</v>
      </c>
      <c r="C22637" s="46"/>
      <c r="D22637" s="29">
        <v>46258.625</v>
      </c>
      <c r="E22637" s="15" t="str">
        <f>IF(AND($B$6=NB!$A$17,$B$8&gt;0),'Ersparnisberechnung Sommertarif'!$B$8*SLP!C22617,"")</f>
        <v/>
      </c>
    </row>
    <row r="22638" spans="1:5" x14ac:dyDescent="0.3">
      <c r="A22638" s="25">
        <v>46258</v>
      </c>
      <c r="B22638" s="31">
        <v>0.63541666666666663</v>
      </c>
      <c r="C22638" s="46"/>
      <c r="D22638" s="29">
        <v>46258.635416666664</v>
      </c>
      <c r="E22638" s="15" t="str">
        <f>IF(AND($B$6=NB!$A$17,$B$8&gt;0),'Ersparnisberechnung Sommertarif'!$B$8*SLP!C22618,"")</f>
        <v/>
      </c>
    </row>
    <row r="22639" spans="1:5" x14ac:dyDescent="0.3">
      <c r="A22639" s="25">
        <v>46258</v>
      </c>
      <c r="B22639" s="31">
        <v>0.64583333333333337</v>
      </c>
      <c r="C22639" s="46"/>
      <c r="D22639" s="29">
        <v>46258.645833333336</v>
      </c>
      <c r="E22639" s="15" t="str">
        <f>IF(AND($B$6=NB!$A$17,$B$8&gt;0),'Ersparnisberechnung Sommertarif'!$B$8*SLP!C22619,"")</f>
        <v/>
      </c>
    </row>
    <row r="22640" spans="1:5" x14ac:dyDescent="0.3">
      <c r="A22640" s="25">
        <v>46258</v>
      </c>
      <c r="B22640" s="31">
        <v>0.65625</v>
      </c>
      <c r="C22640" s="46"/>
      <c r="D22640" s="29">
        <v>46258.65625</v>
      </c>
      <c r="E22640" s="15" t="str">
        <f>IF(AND($B$6=NB!$A$17,$B$8&gt;0),'Ersparnisberechnung Sommertarif'!$B$8*SLP!C22620,"")</f>
        <v/>
      </c>
    </row>
    <row r="22641" spans="1:5" x14ac:dyDescent="0.3">
      <c r="A22641" s="25">
        <v>46258</v>
      </c>
      <c r="B22641" s="31">
        <v>0.66666666666666663</v>
      </c>
      <c r="C22641" s="46"/>
      <c r="D22641" s="29">
        <v>46258.666666666664</v>
      </c>
      <c r="E22641" s="15" t="str">
        <f>IF(AND($B$6=NB!$A$17,$B$8&gt;0),'Ersparnisberechnung Sommertarif'!$B$8*SLP!C22621,"")</f>
        <v/>
      </c>
    </row>
    <row r="22642" spans="1:5" x14ac:dyDescent="0.3">
      <c r="A22642" s="25">
        <v>46258</v>
      </c>
      <c r="B22642" s="31">
        <v>0.67708333333333337</v>
      </c>
      <c r="C22642" s="46"/>
      <c r="D22642" s="29">
        <v>46258.677083333336</v>
      </c>
      <c r="E22642" s="15" t="str">
        <f>IF(AND($B$6=NB!$A$17,$B$8&gt;0),'Ersparnisberechnung Sommertarif'!$B$8*SLP!C22622,"")</f>
        <v/>
      </c>
    </row>
    <row r="22643" spans="1:5" x14ac:dyDescent="0.3">
      <c r="A22643" s="25">
        <v>46258</v>
      </c>
      <c r="B22643" s="31">
        <v>0.6875</v>
      </c>
      <c r="C22643" s="46"/>
      <c r="D22643" s="29">
        <v>46258.6875</v>
      </c>
      <c r="E22643" s="15" t="str">
        <f>IF(AND($B$6=NB!$A$17,$B$8&gt;0),'Ersparnisberechnung Sommertarif'!$B$8*SLP!C22623,"")</f>
        <v/>
      </c>
    </row>
    <row r="22644" spans="1:5" x14ac:dyDescent="0.3">
      <c r="A22644" s="25">
        <v>46258</v>
      </c>
      <c r="B22644" s="31">
        <v>0.69791666666666663</v>
      </c>
      <c r="C22644" s="46"/>
      <c r="D22644" s="29">
        <v>46258.697916666664</v>
      </c>
      <c r="E22644" s="15" t="str">
        <f>IF(AND($B$6=NB!$A$17,$B$8&gt;0),'Ersparnisberechnung Sommertarif'!$B$8*SLP!C22624,"")</f>
        <v/>
      </c>
    </row>
    <row r="22645" spans="1:5" x14ac:dyDescent="0.3">
      <c r="A22645" s="25">
        <v>46258</v>
      </c>
      <c r="B22645" s="31">
        <v>0.70833333333333337</v>
      </c>
      <c r="C22645" s="46"/>
      <c r="D22645" s="29">
        <v>46258.708333333336</v>
      </c>
      <c r="E22645" s="15" t="str">
        <f>IF(AND($B$6=NB!$A$17,$B$8&gt;0),'Ersparnisberechnung Sommertarif'!$B$8*SLP!C22625,"")</f>
        <v/>
      </c>
    </row>
    <row r="22646" spans="1:5" x14ac:dyDescent="0.3">
      <c r="A22646" s="25">
        <v>46258</v>
      </c>
      <c r="B22646" s="31">
        <v>0.71875</v>
      </c>
      <c r="C22646" s="46"/>
      <c r="D22646" s="29">
        <v>46258.71875</v>
      </c>
      <c r="E22646" s="15" t="str">
        <f>IF(AND($B$6=NB!$A$17,$B$8&gt;0),'Ersparnisberechnung Sommertarif'!$B$8*SLP!C22626,"")</f>
        <v/>
      </c>
    </row>
    <row r="22647" spans="1:5" x14ac:dyDescent="0.3">
      <c r="A22647" s="25">
        <v>46258</v>
      </c>
      <c r="B22647" s="31">
        <v>0.72916666666666663</v>
      </c>
      <c r="C22647" s="46"/>
      <c r="D22647" s="29">
        <v>46258.729166666664</v>
      </c>
      <c r="E22647" s="15" t="str">
        <f>IF(AND($B$6=NB!$A$17,$B$8&gt;0),'Ersparnisberechnung Sommertarif'!$B$8*SLP!C22627,"")</f>
        <v/>
      </c>
    </row>
    <row r="22648" spans="1:5" x14ac:dyDescent="0.3">
      <c r="A22648" s="25">
        <v>46258</v>
      </c>
      <c r="B22648" s="31">
        <v>0.73958333333333337</v>
      </c>
      <c r="C22648" s="46"/>
      <c r="D22648" s="29">
        <v>46258.739583333336</v>
      </c>
      <c r="E22648" s="15" t="str">
        <f>IF(AND($B$6=NB!$A$17,$B$8&gt;0),'Ersparnisberechnung Sommertarif'!$B$8*SLP!C22628,"")</f>
        <v/>
      </c>
    </row>
    <row r="22649" spans="1:5" x14ac:dyDescent="0.3">
      <c r="A22649" s="25">
        <v>46258</v>
      </c>
      <c r="B22649" s="31">
        <v>0.75</v>
      </c>
      <c r="C22649" s="46"/>
      <c r="D22649" s="29">
        <v>46258.75</v>
      </c>
      <c r="E22649" s="15" t="str">
        <f>IF(AND($B$6=NB!$A$17,$B$8&gt;0),'Ersparnisberechnung Sommertarif'!$B$8*SLP!C22629,"")</f>
        <v/>
      </c>
    </row>
    <row r="22650" spans="1:5" x14ac:dyDescent="0.3">
      <c r="A22650" s="25">
        <v>46258</v>
      </c>
      <c r="B22650" s="31">
        <v>0.76041666666666663</v>
      </c>
      <c r="C22650" s="46"/>
      <c r="D22650" s="29">
        <v>46258.760416666664</v>
      </c>
      <c r="E22650" s="15" t="str">
        <f>IF(AND($B$6=NB!$A$17,$B$8&gt;0),'Ersparnisberechnung Sommertarif'!$B$8*SLP!C22630,"")</f>
        <v/>
      </c>
    </row>
    <row r="22651" spans="1:5" x14ac:dyDescent="0.3">
      <c r="A22651" s="25">
        <v>46258</v>
      </c>
      <c r="B22651" s="31">
        <v>0.77083333333333337</v>
      </c>
      <c r="C22651" s="46"/>
      <c r="D22651" s="29">
        <v>46258.770833333336</v>
      </c>
      <c r="E22651" s="15" t="str">
        <f>IF(AND($B$6=NB!$A$17,$B$8&gt;0),'Ersparnisberechnung Sommertarif'!$B$8*SLP!C22631,"")</f>
        <v/>
      </c>
    </row>
    <row r="22652" spans="1:5" x14ac:dyDescent="0.3">
      <c r="A22652" s="25">
        <v>46258</v>
      </c>
      <c r="B22652" s="31">
        <v>0.78125</v>
      </c>
      <c r="C22652" s="46"/>
      <c r="D22652" s="29">
        <v>46258.78125</v>
      </c>
      <c r="E22652" s="15" t="str">
        <f>IF(AND($B$6=NB!$A$17,$B$8&gt;0),'Ersparnisberechnung Sommertarif'!$B$8*SLP!C22632,"")</f>
        <v/>
      </c>
    </row>
    <row r="22653" spans="1:5" x14ac:dyDescent="0.3">
      <c r="A22653" s="25">
        <v>46258</v>
      </c>
      <c r="B22653" s="31">
        <v>0.79166666666666663</v>
      </c>
      <c r="C22653" s="46"/>
      <c r="D22653" s="29">
        <v>46258.791666666664</v>
      </c>
      <c r="E22653" s="15" t="str">
        <f>IF(AND($B$6=NB!$A$17,$B$8&gt;0),'Ersparnisberechnung Sommertarif'!$B$8*SLP!C22633,"")</f>
        <v/>
      </c>
    </row>
    <row r="22654" spans="1:5" x14ac:dyDescent="0.3">
      <c r="A22654" s="25">
        <v>46258</v>
      </c>
      <c r="B22654" s="31">
        <v>0.80208333333333337</v>
      </c>
      <c r="C22654" s="46"/>
      <c r="D22654" s="29">
        <v>46258.802083333336</v>
      </c>
      <c r="E22654" s="15" t="str">
        <f>IF(AND($B$6=NB!$A$17,$B$8&gt;0),'Ersparnisberechnung Sommertarif'!$B$8*SLP!C22634,"")</f>
        <v/>
      </c>
    </row>
    <row r="22655" spans="1:5" x14ac:dyDescent="0.3">
      <c r="A22655" s="25">
        <v>46258</v>
      </c>
      <c r="B22655" s="31">
        <v>0.8125</v>
      </c>
      <c r="C22655" s="46"/>
      <c r="D22655" s="29">
        <v>46258.8125</v>
      </c>
      <c r="E22655" s="15" t="str">
        <f>IF(AND($B$6=NB!$A$17,$B$8&gt;0),'Ersparnisberechnung Sommertarif'!$B$8*SLP!C22635,"")</f>
        <v/>
      </c>
    </row>
    <row r="22656" spans="1:5" x14ac:dyDescent="0.3">
      <c r="A22656" s="25">
        <v>46258</v>
      </c>
      <c r="B22656" s="31">
        <v>0.82291666666666663</v>
      </c>
      <c r="C22656" s="46"/>
      <c r="D22656" s="29">
        <v>46258.822916666664</v>
      </c>
      <c r="E22656" s="15" t="str">
        <f>IF(AND($B$6=NB!$A$17,$B$8&gt;0),'Ersparnisberechnung Sommertarif'!$B$8*SLP!C22636,"")</f>
        <v/>
      </c>
    </row>
    <row r="22657" spans="1:5" x14ac:dyDescent="0.3">
      <c r="A22657" s="25">
        <v>46258</v>
      </c>
      <c r="B22657" s="31">
        <v>0.83333333333333337</v>
      </c>
      <c r="C22657" s="46"/>
      <c r="D22657" s="29">
        <v>46258.833333333336</v>
      </c>
      <c r="E22657" s="15" t="str">
        <f>IF(AND($B$6=NB!$A$17,$B$8&gt;0),'Ersparnisberechnung Sommertarif'!$B$8*SLP!C22637,"")</f>
        <v/>
      </c>
    </row>
    <row r="22658" spans="1:5" x14ac:dyDescent="0.3">
      <c r="A22658" s="25">
        <v>46258</v>
      </c>
      <c r="B22658" s="31">
        <v>0.84375</v>
      </c>
      <c r="C22658" s="46"/>
      <c r="D22658" s="29">
        <v>46258.84375</v>
      </c>
      <c r="E22658" s="15" t="str">
        <f>IF(AND($B$6=NB!$A$17,$B$8&gt;0),'Ersparnisberechnung Sommertarif'!$B$8*SLP!C22638,"")</f>
        <v/>
      </c>
    </row>
    <row r="22659" spans="1:5" x14ac:dyDescent="0.3">
      <c r="A22659" s="25">
        <v>46258</v>
      </c>
      <c r="B22659" s="31">
        <v>0.85416666666666663</v>
      </c>
      <c r="C22659" s="46"/>
      <c r="D22659" s="29">
        <v>46258.854166666664</v>
      </c>
      <c r="E22659" s="15" t="str">
        <f>IF(AND($B$6=NB!$A$17,$B$8&gt;0),'Ersparnisberechnung Sommertarif'!$B$8*SLP!C22639,"")</f>
        <v/>
      </c>
    </row>
    <row r="22660" spans="1:5" x14ac:dyDescent="0.3">
      <c r="A22660" s="25">
        <v>46258</v>
      </c>
      <c r="B22660" s="31">
        <v>0.86458333333333337</v>
      </c>
      <c r="C22660" s="46"/>
      <c r="D22660" s="29">
        <v>46258.864583333336</v>
      </c>
      <c r="E22660" s="15" t="str">
        <f>IF(AND($B$6=NB!$A$17,$B$8&gt;0),'Ersparnisberechnung Sommertarif'!$B$8*SLP!C22640,"")</f>
        <v/>
      </c>
    </row>
    <row r="22661" spans="1:5" x14ac:dyDescent="0.3">
      <c r="A22661" s="25">
        <v>46258</v>
      </c>
      <c r="B22661" s="31">
        <v>0.875</v>
      </c>
      <c r="C22661" s="46"/>
      <c r="D22661" s="29">
        <v>46258.875</v>
      </c>
      <c r="E22661" s="15" t="str">
        <f>IF(AND($B$6=NB!$A$17,$B$8&gt;0),'Ersparnisberechnung Sommertarif'!$B$8*SLP!C22641,"")</f>
        <v/>
      </c>
    </row>
    <row r="22662" spans="1:5" x14ac:dyDescent="0.3">
      <c r="A22662" s="25">
        <v>46258</v>
      </c>
      <c r="B22662" s="31">
        <v>0.88541666666666663</v>
      </c>
      <c r="C22662" s="46"/>
      <c r="D22662" s="29">
        <v>46258.885416666664</v>
      </c>
      <c r="E22662" s="15" t="str">
        <f>IF(AND($B$6=NB!$A$17,$B$8&gt;0),'Ersparnisberechnung Sommertarif'!$B$8*SLP!C22642,"")</f>
        <v/>
      </c>
    </row>
    <row r="22663" spans="1:5" x14ac:dyDescent="0.3">
      <c r="A22663" s="25">
        <v>46258</v>
      </c>
      <c r="B22663" s="31">
        <v>0.89583333333333337</v>
      </c>
      <c r="C22663" s="46"/>
      <c r="D22663" s="29">
        <v>46258.895833333336</v>
      </c>
      <c r="E22663" s="15" t="str">
        <f>IF(AND($B$6=NB!$A$17,$B$8&gt;0),'Ersparnisberechnung Sommertarif'!$B$8*SLP!C22643,"")</f>
        <v/>
      </c>
    </row>
    <row r="22664" spans="1:5" x14ac:dyDescent="0.3">
      <c r="A22664" s="25">
        <v>46258</v>
      </c>
      <c r="B22664" s="31">
        <v>0.90625</v>
      </c>
      <c r="C22664" s="46"/>
      <c r="D22664" s="29">
        <v>46258.90625</v>
      </c>
      <c r="E22664" s="15" t="str">
        <f>IF(AND($B$6=NB!$A$17,$B$8&gt;0),'Ersparnisberechnung Sommertarif'!$B$8*SLP!C22644,"")</f>
        <v/>
      </c>
    </row>
    <row r="22665" spans="1:5" x14ac:dyDescent="0.3">
      <c r="A22665" s="25">
        <v>46258</v>
      </c>
      <c r="B22665" s="31">
        <v>0.91666666666666663</v>
      </c>
      <c r="C22665" s="46"/>
      <c r="D22665" s="29">
        <v>46258.916666666664</v>
      </c>
      <c r="E22665" s="15" t="str">
        <f>IF(AND($B$6=NB!$A$17,$B$8&gt;0),'Ersparnisberechnung Sommertarif'!$B$8*SLP!C22645,"")</f>
        <v/>
      </c>
    </row>
    <row r="22666" spans="1:5" x14ac:dyDescent="0.3">
      <c r="A22666" s="25">
        <v>46258</v>
      </c>
      <c r="B22666" s="31">
        <v>0.92708333333333337</v>
      </c>
      <c r="C22666" s="46"/>
      <c r="D22666" s="29">
        <v>46258.927083333336</v>
      </c>
      <c r="E22666" s="15" t="str">
        <f>IF(AND($B$6=NB!$A$17,$B$8&gt;0),'Ersparnisberechnung Sommertarif'!$B$8*SLP!C22646,"")</f>
        <v/>
      </c>
    </row>
    <row r="22667" spans="1:5" x14ac:dyDescent="0.3">
      <c r="A22667" s="25">
        <v>46258</v>
      </c>
      <c r="B22667" s="31">
        <v>0.9375</v>
      </c>
      <c r="C22667" s="46"/>
      <c r="D22667" s="29">
        <v>46258.9375</v>
      </c>
      <c r="E22667" s="15" t="str">
        <f>IF(AND($B$6=NB!$A$17,$B$8&gt;0),'Ersparnisberechnung Sommertarif'!$B$8*SLP!C22647,"")</f>
        <v/>
      </c>
    </row>
    <row r="22668" spans="1:5" x14ac:dyDescent="0.3">
      <c r="A22668" s="25">
        <v>46258</v>
      </c>
      <c r="B22668" s="31">
        <v>0.94791666666666663</v>
      </c>
      <c r="C22668" s="46"/>
      <c r="D22668" s="29">
        <v>46258.947916666664</v>
      </c>
      <c r="E22668" s="15" t="str">
        <f>IF(AND($B$6=NB!$A$17,$B$8&gt;0),'Ersparnisberechnung Sommertarif'!$B$8*SLP!C22648,"")</f>
        <v/>
      </c>
    </row>
    <row r="22669" spans="1:5" x14ac:dyDescent="0.3">
      <c r="A22669" s="25">
        <v>46258</v>
      </c>
      <c r="B22669" s="31">
        <v>0.95833333333333337</v>
      </c>
      <c r="C22669" s="46"/>
      <c r="D22669" s="29">
        <v>46258.958333333336</v>
      </c>
      <c r="E22669" s="15" t="str">
        <f>IF(AND($B$6=NB!$A$17,$B$8&gt;0),'Ersparnisberechnung Sommertarif'!$B$8*SLP!C22649,"")</f>
        <v/>
      </c>
    </row>
    <row r="22670" spans="1:5" x14ac:dyDescent="0.3">
      <c r="A22670" s="25">
        <v>46258</v>
      </c>
      <c r="B22670" s="31">
        <v>0.96875</v>
      </c>
      <c r="C22670" s="46"/>
      <c r="D22670" s="29">
        <v>46258.96875</v>
      </c>
      <c r="E22670" s="15" t="str">
        <f>IF(AND($B$6=NB!$A$17,$B$8&gt;0),'Ersparnisberechnung Sommertarif'!$B$8*SLP!C22650,"")</f>
        <v/>
      </c>
    </row>
    <row r="22671" spans="1:5" x14ac:dyDescent="0.3">
      <c r="A22671" s="25">
        <v>46258</v>
      </c>
      <c r="B22671" s="31">
        <v>0.97916666666666663</v>
      </c>
      <c r="C22671" s="46"/>
      <c r="D22671" s="29">
        <v>46258.979166666664</v>
      </c>
      <c r="E22671" s="15" t="str">
        <f>IF(AND($B$6=NB!$A$17,$B$8&gt;0),'Ersparnisberechnung Sommertarif'!$B$8*SLP!C22651,"")</f>
        <v/>
      </c>
    </row>
    <row r="22672" spans="1:5" x14ac:dyDescent="0.3">
      <c r="A22672" s="25">
        <v>46258</v>
      </c>
      <c r="B22672" s="31">
        <v>0.98958333333333337</v>
      </c>
      <c r="C22672" s="46"/>
      <c r="D22672" s="29">
        <v>46258.989583333336</v>
      </c>
      <c r="E22672" s="15" t="str">
        <f>IF(AND($B$6=NB!$A$17,$B$8&gt;0),'Ersparnisberechnung Sommertarif'!$B$8*SLP!C22652,"")</f>
        <v/>
      </c>
    </row>
    <row r="22673" spans="1:5" x14ac:dyDescent="0.3">
      <c r="A22673" s="25">
        <v>46259</v>
      </c>
      <c r="B22673" s="31">
        <v>0</v>
      </c>
      <c r="C22673" s="46"/>
      <c r="D22673" s="29">
        <v>46259</v>
      </c>
      <c r="E22673" s="15" t="str">
        <f>IF(AND($B$6=NB!$A$17,$B$8&gt;0),'Ersparnisberechnung Sommertarif'!$B$8*SLP!C22653,"")</f>
        <v/>
      </c>
    </row>
    <row r="22674" spans="1:5" x14ac:dyDescent="0.3">
      <c r="A22674" s="25">
        <v>46259</v>
      </c>
      <c r="B22674" s="31">
        <v>1.0416666666666666E-2</v>
      </c>
      <c r="C22674" s="46"/>
      <c r="D22674" s="29">
        <v>46259.010416666664</v>
      </c>
      <c r="E22674" s="15" t="str">
        <f>IF(AND($B$6=NB!$A$17,$B$8&gt;0),'Ersparnisberechnung Sommertarif'!$B$8*SLP!C22654,"")</f>
        <v/>
      </c>
    </row>
    <row r="22675" spans="1:5" x14ac:dyDescent="0.3">
      <c r="A22675" s="25">
        <v>46259</v>
      </c>
      <c r="B22675" s="31">
        <v>2.0833333333333332E-2</v>
      </c>
      <c r="C22675" s="46"/>
      <c r="D22675" s="29">
        <v>46259.020833333336</v>
      </c>
      <c r="E22675" s="15" t="str">
        <f>IF(AND($B$6=NB!$A$17,$B$8&gt;0),'Ersparnisberechnung Sommertarif'!$B$8*SLP!C22655,"")</f>
        <v/>
      </c>
    </row>
    <row r="22676" spans="1:5" x14ac:dyDescent="0.3">
      <c r="A22676" s="25">
        <v>46259</v>
      </c>
      <c r="B22676" s="31">
        <v>3.125E-2</v>
      </c>
      <c r="C22676" s="46"/>
      <c r="D22676" s="29">
        <v>46259.03125</v>
      </c>
      <c r="E22676" s="15" t="str">
        <f>IF(AND($B$6=NB!$A$17,$B$8&gt;0),'Ersparnisberechnung Sommertarif'!$B$8*SLP!C22656,"")</f>
        <v/>
      </c>
    </row>
    <row r="22677" spans="1:5" x14ac:dyDescent="0.3">
      <c r="A22677" s="25">
        <v>46259</v>
      </c>
      <c r="B22677" s="31">
        <v>4.1666666666666664E-2</v>
      </c>
      <c r="C22677" s="46"/>
      <c r="D22677" s="29">
        <v>46259.041666666664</v>
      </c>
      <c r="E22677" s="15" t="str">
        <f>IF(AND($B$6=NB!$A$17,$B$8&gt;0),'Ersparnisberechnung Sommertarif'!$B$8*SLP!C22657,"")</f>
        <v/>
      </c>
    </row>
    <row r="22678" spans="1:5" x14ac:dyDescent="0.3">
      <c r="A22678" s="25">
        <v>46259</v>
      </c>
      <c r="B22678" s="31">
        <v>5.2083333333333336E-2</v>
      </c>
      <c r="C22678" s="46"/>
      <c r="D22678" s="29">
        <v>46259.052083333336</v>
      </c>
      <c r="E22678" s="15" t="str">
        <f>IF(AND($B$6=NB!$A$17,$B$8&gt;0),'Ersparnisberechnung Sommertarif'!$B$8*SLP!C22658,"")</f>
        <v/>
      </c>
    </row>
    <row r="22679" spans="1:5" x14ac:dyDescent="0.3">
      <c r="A22679" s="25">
        <v>46259</v>
      </c>
      <c r="B22679" s="31">
        <v>6.25E-2</v>
      </c>
      <c r="C22679" s="46"/>
      <c r="D22679" s="29">
        <v>46259.0625</v>
      </c>
      <c r="E22679" s="15" t="str">
        <f>IF(AND($B$6=NB!$A$17,$B$8&gt;0),'Ersparnisberechnung Sommertarif'!$B$8*SLP!C22659,"")</f>
        <v/>
      </c>
    </row>
    <row r="22680" spans="1:5" x14ac:dyDescent="0.3">
      <c r="A22680" s="25">
        <v>46259</v>
      </c>
      <c r="B22680" s="31">
        <v>7.2916666666666671E-2</v>
      </c>
      <c r="C22680" s="46"/>
      <c r="D22680" s="29">
        <v>46259.072916666664</v>
      </c>
      <c r="E22680" s="15" t="str">
        <f>IF(AND($B$6=NB!$A$17,$B$8&gt;0),'Ersparnisberechnung Sommertarif'!$B$8*SLP!C22660,"")</f>
        <v/>
      </c>
    </row>
    <row r="22681" spans="1:5" x14ac:dyDescent="0.3">
      <c r="A22681" s="25">
        <v>46259</v>
      </c>
      <c r="B22681" s="31">
        <v>8.3333333333333329E-2</v>
      </c>
      <c r="C22681" s="46"/>
      <c r="D22681" s="29">
        <v>46259.083333333336</v>
      </c>
      <c r="E22681" s="15" t="str">
        <f>IF(AND($B$6=NB!$A$17,$B$8&gt;0),'Ersparnisberechnung Sommertarif'!$B$8*SLP!C22661,"")</f>
        <v/>
      </c>
    </row>
    <row r="22682" spans="1:5" x14ac:dyDescent="0.3">
      <c r="A22682" s="25">
        <v>46259</v>
      </c>
      <c r="B22682" s="31">
        <v>9.375E-2</v>
      </c>
      <c r="C22682" s="46"/>
      <c r="D22682" s="29">
        <v>46259.09375</v>
      </c>
      <c r="E22682" s="15" t="str">
        <f>IF(AND($B$6=NB!$A$17,$B$8&gt;0),'Ersparnisberechnung Sommertarif'!$B$8*SLP!C22662,"")</f>
        <v/>
      </c>
    </row>
    <row r="22683" spans="1:5" x14ac:dyDescent="0.3">
      <c r="A22683" s="25">
        <v>46259</v>
      </c>
      <c r="B22683" s="31">
        <v>0.10416666666666667</v>
      </c>
      <c r="C22683" s="46"/>
      <c r="D22683" s="29">
        <v>46259.104166666664</v>
      </c>
      <c r="E22683" s="15" t="str">
        <f>IF(AND($B$6=NB!$A$17,$B$8&gt;0),'Ersparnisberechnung Sommertarif'!$B$8*SLP!C22663,"")</f>
        <v/>
      </c>
    </row>
    <row r="22684" spans="1:5" x14ac:dyDescent="0.3">
      <c r="A22684" s="25">
        <v>46259</v>
      </c>
      <c r="B22684" s="31">
        <v>0.11458333333333333</v>
      </c>
      <c r="C22684" s="46"/>
      <c r="D22684" s="29">
        <v>46259.114583333336</v>
      </c>
      <c r="E22684" s="15" t="str">
        <f>IF(AND($B$6=NB!$A$17,$B$8&gt;0),'Ersparnisberechnung Sommertarif'!$B$8*SLP!C22664,"")</f>
        <v/>
      </c>
    </row>
    <row r="22685" spans="1:5" x14ac:dyDescent="0.3">
      <c r="A22685" s="25">
        <v>46259</v>
      </c>
      <c r="B22685" s="31">
        <v>0.125</v>
      </c>
      <c r="C22685" s="46"/>
      <c r="D22685" s="29">
        <v>46259.125</v>
      </c>
      <c r="E22685" s="15" t="str">
        <f>IF(AND($B$6=NB!$A$17,$B$8&gt;0),'Ersparnisberechnung Sommertarif'!$B$8*SLP!C22665,"")</f>
        <v/>
      </c>
    </row>
    <row r="22686" spans="1:5" x14ac:dyDescent="0.3">
      <c r="A22686" s="25">
        <v>46259</v>
      </c>
      <c r="B22686" s="31">
        <v>0.13541666666666666</v>
      </c>
      <c r="C22686" s="46"/>
      <c r="D22686" s="29">
        <v>46259.135416666664</v>
      </c>
      <c r="E22686" s="15" t="str">
        <f>IF(AND($B$6=NB!$A$17,$B$8&gt;0),'Ersparnisberechnung Sommertarif'!$B$8*SLP!C22666,"")</f>
        <v/>
      </c>
    </row>
    <row r="22687" spans="1:5" x14ac:dyDescent="0.3">
      <c r="A22687" s="25">
        <v>46259</v>
      </c>
      <c r="B22687" s="31">
        <v>0.14583333333333334</v>
      </c>
      <c r="C22687" s="46"/>
      <c r="D22687" s="29">
        <v>46259.145833333336</v>
      </c>
      <c r="E22687" s="15" t="str">
        <f>IF(AND($B$6=NB!$A$17,$B$8&gt;0),'Ersparnisberechnung Sommertarif'!$B$8*SLP!C22667,"")</f>
        <v/>
      </c>
    </row>
    <row r="22688" spans="1:5" x14ac:dyDescent="0.3">
      <c r="A22688" s="25">
        <v>46259</v>
      </c>
      <c r="B22688" s="31">
        <v>0.15625</v>
      </c>
      <c r="C22688" s="46"/>
      <c r="D22688" s="29">
        <v>46259.15625</v>
      </c>
      <c r="E22688" s="15" t="str">
        <f>IF(AND($B$6=NB!$A$17,$B$8&gt;0),'Ersparnisberechnung Sommertarif'!$B$8*SLP!C22668,"")</f>
        <v/>
      </c>
    </row>
    <row r="22689" spans="1:5" x14ac:dyDescent="0.3">
      <c r="A22689" s="25">
        <v>46259</v>
      </c>
      <c r="B22689" s="31">
        <v>0.16666666666666666</v>
      </c>
      <c r="C22689" s="46"/>
      <c r="D22689" s="29">
        <v>46259.166666666664</v>
      </c>
      <c r="E22689" s="15" t="str">
        <f>IF(AND($B$6=NB!$A$17,$B$8&gt;0),'Ersparnisberechnung Sommertarif'!$B$8*SLP!C22669,"")</f>
        <v/>
      </c>
    </row>
    <row r="22690" spans="1:5" x14ac:dyDescent="0.3">
      <c r="A22690" s="25">
        <v>46259</v>
      </c>
      <c r="B22690" s="31">
        <v>0.17708333333333334</v>
      </c>
      <c r="C22690" s="46"/>
      <c r="D22690" s="29">
        <v>46259.177083333336</v>
      </c>
      <c r="E22690" s="15" t="str">
        <f>IF(AND($B$6=NB!$A$17,$B$8&gt;0),'Ersparnisberechnung Sommertarif'!$B$8*SLP!C22670,"")</f>
        <v/>
      </c>
    </row>
    <row r="22691" spans="1:5" x14ac:dyDescent="0.3">
      <c r="A22691" s="25">
        <v>46259</v>
      </c>
      <c r="B22691" s="31">
        <v>0.1875</v>
      </c>
      <c r="C22691" s="46"/>
      <c r="D22691" s="29">
        <v>46259.1875</v>
      </c>
      <c r="E22691" s="15" t="str">
        <f>IF(AND($B$6=NB!$A$17,$B$8&gt;0),'Ersparnisberechnung Sommertarif'!$B$8*SLP!C22671,"")</f>
        <v/>
      </c>
    </row>
    <row r="22692" spans="1:5" x14ac:dyDescent="0.3">
      <c r="A22692" s="25">
        <v>46259</v>
      </c>
      <c r="B22692" s="31">
        <v>0.19791666666666666</v>
      </c>
      <c r="C22692" s="46"/>
      <c r="D22692" s="29">
        <v>46259.197916666664</v>
      </c>
      <c r="E22692" s="15" t="str">
        <f>IF(AND($B$6=NB!$A$17,$B$8&gt;0),'Ersparnisberechnung Sommertarif'!$B$8*SLP!C22672,"")</f>
        <v/>
      </c>
    </row>
    <row r="22693" spans="1:5" x14ac:dyDescent="0.3">
      <c r="A22693" s="25">
        <v>46259</v>
      </c>
      <c r="B22693" s="31">
        <v>0.20833333333333334</v>
      </c>
      <c r="C22693" s="46"/>
      <c r="D22693" s="29">
        <v>46259.208333333336</v>
      </c>
      <c r="E22693" s="15" t="str">
        <f>IF(AND($B$6=NB!$A$17,$B$8&gt;0),'Ersparnisberechnung Sommertarif'!$B$8*SLP!C22673,"")</f>
        <v/>
      </c>
    </row>
    <row r="22694" spans="1:5" x14ac:dyDescent="0.3">
      <c r="A22694" s="25">
        <v>46259</v>
      </c>
      <c r="B22694" s="31">
        <v>0.21875</v>
      </c>
      <c r="C22694" s="46"/>
      <c r="D22694" s="29">
        <v>46259.21875</v>
      </c>
      <c r="E22694" s="15" t="str">
        <f>IF(AND($B$6=NB!$A$17,$B$8&gt;0),'Ersparnisberechnung Sommertarif'!$B$8*SLP!C22674,"")</f>
        <v/>
      </c>
    </row>
    <row r="22695" spans="1:5" x14ac:dyDescent="0.3">
      <c r="A22695" s="25">
        <v>46259</v>
      </c>
      <c r="B22695" s="31">
        <v>0.22916666666666666</v>
      </c>
      <c r="C22695" s="46"/>
      <c r="D22695" s="29">
        <v>46259.229166666664</v>
      </c>
      <c r="E22695" s="15" t="str">
        <f>IF(AND($B$6=NB!$A$17,$B$8&gt;0),'Ersparnisberechnung Sommertarif'!$B$8*SLP!C22675,"")</f>
        <v/>
      </c>
    </row>
    <row r="22696" spans="1:5" x14ac:dyDescent="0.3">
      <c r="A22696" s="25">
        <v>46259</v>
      </c>
      <c r="B22696" s="31">
        <v>0.23958333333333334</v>
      </c>
      <c r="C22696" s="46"/>
      <c r="D22696" s="29">
        <v>46259.239583333336</v>
      </c>
      <c r="E22696" s="15" t="str">
        <f>IF(AND($B$6=NB!$A$17,$B$8&gt;0),'Ersparnisberechnung Sommertarif'!$B$8*SLP!C22676,"")</f>
        <v/>
      </c>
    </row>
    <row r="22697" spans="1:5" x14ac:dyDescent="0.3">
      <c r="A22697" s="25">
        <v>46259</v>
      </c>
      <c r="B22697" s="31">
        <v>0.25</v>
      </c>
      <c r="C22697" s="46"/>
      <c r="D22697" s="29">
        <v>46259.25</v>
      </c>
      <c r="E22697" s="15" t="str">
        <f>IF(AND($B$6=NB!$A$17,$B$8&gt;0),'Ersparnisberechnung Sommertarif'!$B$8*SLP!C22677,"")</f>
        <v/>
      </c>
    </row>
    <row r="22698" spans="1:5" x14ac:dyDescent="0.3">
      <c r="A22698" s="25">
        <v>46259</v>
      </c>
      <c r="B22698" s="31">
        <v>0.26041666666666669</v>
      </c>
      <c r="C22698" s="46"/>
      <c r="D22698" s="29">
        <v>46259.260416666664</v>
      </c>
      <c r="E22698" s="15" t="str">
        <f>IF(AND($B$6=NB!$A$17,$B$8&gt;0),'Ersparnisberechnung Sommertarif'!$B$8*SLP!C22678,"")</f>
        <v/>
      </c>
    </row>
    <row r="22699" spans="1:5" x14ac:dyDescent="0.3">
      <c r="A22699" s="25">
        <v>46259</v>
      </c>
      <c r="B22699" s="31">
        <v>0.27083333333333331</v>
      </c>
      <c r="C22699" s="46"/>
      <c r="D22699" s="29">
        <v>46259.270833333336</v>
      </c>
      <c r="E22699" s="15" t="str">
        <f>IF(AND($B$6=NB!$A$17,$B$8&gt;0),'Ersparnisberechnung Sommertarif'!$B$8*SLP!C22679,"")</f>
        <v/>
      </c>
    </row>
    <row r="22700" spans="1:5" x14ac:dyDescent="0.3">
      <c r="A22700" s="25">
        <v>46259</v>
      </c>
      <c r="B22700" s="31">
        <v>0.28125</v>
      </c>
      <c r="C22700" s="46"/>
      <c r="D22700" s="29">
        <v>46259.28125</v>
      </c>
      <c r="E22700" s="15" t="str">
        <f>IF(AND($B$6=NB!$A$17,$B$8&gt;0),'Ersparnisberechnung Sommertarif'!$B$8*SLP!C22680,"")</f>
        <v/>
      </c>
    </row>
    <row r="22701" spans="1:5" x14ac:dyDescent="0.3">
      <c r="A22701" s="25">
        <v>46259</v>
      </c>
      <c r="B22701" s="31">
        <v>0.29166666666666669</v>
      </c>
      <c r="C22701" s="46"/>
      <c r="D22701" s="29">
        <v>46259.291666666664</v>
      </c>
      <c r="E22701" s="15" t="str">
        <f>IF(AND($B$6=NB!$A$17,$B$8&gt;0),'Ersparnisberechnung Sommertarif'!$B$8*SLP!C22681,"")</f>
        <v/>
      </c>
    </row>
    <row r="22702" spans="1:5" x14ac:dyDescent="0.3">
      <c r="A22702" s="25">
        <v>46259</v>
      </c>
      <c r="B22702" s="31">
        <v>0.30208333333333331</v>
      </c>
      <c r="C22702" s="46"/>
      <c r="D22702" s="29">
        <v>46259.302083333336</v>
      </c>
      <c r="E22702" s="15" t="str">
        <f>IF(AND($B$6=NB!$A$17,$B$8&gt;0),'Ersparnisberechnung Sommertarif'!$B$8*SLP!C22682,"")</f>
        <v/>
      </c>
    </row>
    <row r="22703" spans="1:5" x14ac:dyDescent="0.3">
      <c r="A22703" s="25">
        <v>46259</v>
      </c>
      <c r="B22703" s="31">
        <v>0.3125</v>
      </c>
      <c r="C22703" s="46"/>
      <c r="D22703" s="29">
        <v>46259.3125</v>
      </c>
      <c r="E22703" s="15" t="str">
        <f>IF(AND($B$6=NB!$A$17,$B$8&gt;0),'Ersparnisberechnung Sommertarif'!$B$8*SLP!C22683,"")</f>
        <v/>
      </c>
    </row>
    <row r="22704" spans="1:5" x14ac:dyDescent="0.3">
      <c r="A22704" s="25">
        <v>46259</v>
      </c>
      <c r="B22704" s="31">
        <v>0.32291666666666669</v>
      </c>
      <c r="C22704" s="46"/>
      <c r="D22704" s="29">
        <v>46259.322916666664</v>
      </c>
      <c r="E22704" s="15" t="str">
        <f>IF(AND($B$6=NB!$A$17,$B$8&gt;0),'Ersparnisberechnung Sommertarif'!$B$8*SLP!C22684,"")</f>
        <v/>
      </c>
    </row>
    <row r="22705" spans="1:5" x14ac:dyDescent="0.3">
      <c r="A22705" s="25">
        <v>46259</v>
      </c>
      <c r="B22705" s="31">
        <v>0.33333333333333331</v>
      </c>
      <c r="C22705" s="46"/>
      <c r="D22705" s="29">
        <v>46259.333333333336</v>
      </c>
      <c r="E22705" s="15" t="str">
        <f>IF(AND($B$6=NB!$A$17,$B$8&gt;0),'Ersparnisberechnung Sommertarif'!$B$8*SLP!C22685,"")</f>
        <v/>
      </c>
    </row>
    <row r="22706" spans="1:5" x14ac:dyDescent="0.3">
      <c r="A22706" s="25">
        <v>46259</v>
      </c>
      <c r="B22706" s="31">
        <v>0.34375</v>
      </c>
      <c r="C22706" s="46"/>
      <c r="D22706" s="29">
        <v>46259.34375</v>
      </c>
      <c r="E22706" s="15" t="str">
        <f>IF(AND($B$6=NB!$A$17,$B$8&gt;0),'Ersparnisberechnung Sommertarif'!$B$8*SLP!C22686,"")</f>
        <v/>
      </c>
    </row>
    <row r="22707" spans="1:5" x14ac:dyDescent="0.3">
      <c r="A22707" s="25">
        <v>46259</v>
      </c>
      <c r="B22707" s="31">
        <v>0.35416666666666669</v>
      </c>
      <c r="C22707" s="46"/>
      <c r="D22707" s="29">
        <v>46259.354166666664</v>
      </c>
      <c r="E22707" s="15" t="str">
        <f>IF(AND($B$6=NB!$A$17,$B$8&gt;0),'Ersparnisberechnung Sommertarif'!$B$8*SLP!C22687,"")</f>
        <v/>
      </c>
    </row>
    <row r="22708" spans="1:5" x14ac:dyDescent="0.3">
      <c r="A22708" s="25">
        <v>46259</v>
      </c>
      <c r="B22708" s="31">
        <v>0.36458333333333331</v>
      </c>
      <c r="C22708" s="46"/>
      <c r="D22708" s="29">
        <v>46259.364583333336</v>
      </c>
      <c r="E22708" s="15" t="str">
        <f>IF(AND($B$6=NB!$A$17,$B$8&gt;0),'Ersparnisberechnung Sommertarif'!$B$8*SLP!C22688,"")</f>
        <v/>
      </c>
    </row>
    <row r="22709" spans="1:5" x14ac:dyDescent="0.3">
      <c r="A22709" s="25">
        <v>46259</v>
      </c>
      <c r="B22709" s="31">
        <v>0.375</v>
      </c>
      <c r="C22709" s="46"/>
      <c r="D22709" s="29">
        <v>46259.375</v>
      </c>
      <c r="E22709" s="15" t="str">
        <f>IF(AND($B$6=NB!$A$17,$B$8&gt;0),'Ersparnisberechnung Sommertarif'!$B$8*SLP!C22689,"")</f>
        <v/>
      </c>
    </row>
    <row r="22710" spans="1:5" x14ac:dyDescent="0.3">
      <c r="A22710" s="25">
        <v>46259</v>
      </c>
      <c r="B22710" s="31">
        <v>0.38541666666666669</v>
      </c>
      <c r="C22710" s="46"/>
      <c r="D22710" s="29">
        <v>46259.385416666664</v>
      </c>
      <c r="E22710" s="15" t="str">
        <f>IF(AND($B$6=NB!$A$17,$B$8&gt;0),'Ersparnisberechnung Sommertarif'!$B$8*SLP!C22690,"")</f>
        <v/>
      </c>
    </row>
    <row r="22711" spans="1:5" x14ac:dyDescent="0.3">
      <c r="A22711" s="25">
        <v>46259</v>
      </c>
      <c r="B22711" s="31">
        <v>0.39583333333333331</v>
      </c>
      <c r="C22711" s="46"/>
      <c r="D22711" s="29">
        <v>46259.395833333336</v>
      </c>
      <c r="E22711" s="15" t="str">
        <f>IF(AND($B$6=NB!$A$17,$B$8&gt;0),'Ersparnisberechnung Sommertarif'!$B$8*SLP!C22691,"")</f>
        <v/>
      </c>
    </row>
    <row r="22712" spans="1:5" x14ac:dyDescent="0.3">
      <c r="A22712" s="25">
        <v>46259</v>
      </c>
      <c r="B22712" s="31">
        <v>0.40625</v>
      </c>
      <c r="C22712" s="46"/>
      <c r="D22712" s="29">
        <v>46259.40625</v>
      </c>
      <c r="E22712" s="15" t="str">
        <f>IF(AND($B$6=NB!$A$17,$B$8&gt;0),'Ersparnisberechnung Sommertarif'!$B$8*SLP!C22692,"")</f>
        <v/>
      </c>
    </row>
    <row r="22713" spans="1:5" x14ac:dyDescent="0.3">
      <c r="A22713" s="25">
        <v>46259</v>
      </c>
      <c r="B22713" s="31">
        <v>0.41666666666666669</v>
      </c>
      <c r="C22713" s="46"/>
      <c r="D22713" s="29">
        <v>46259.416666666664</v>
      </c>
      <c r="E22713" s="15" t="str">
        <f>IF(AND($B$6=NB!$A$17,$B$8&gt;0),'Ersparnisberechnung Sommertarif'!$B$8*SLP!C22693,"")</f>
        <v/>
      </c>
    </row>
    <row r="22714" spans="1:5" x14ac:dyDescent="0.3">
      <c r="A22714" s="25">
        <v>46259</v>
      </c>
      <c r="B22714" s="31">
        <v>0.42708333333333331</v>
      </c>
      <c r="C22714" s="46"/>
      <c r="D22714" s="29">
        <v>46259.427083333336</v>
      </c>
      <c r="E22714" s="15" t="str">
        <f>IF(AND($B$6=NB!$A$17,$B$8&gt;0),'Ersparnisberechnung Sommertarif'!$B$8*SLP!C22694,"")</f>
        <v/>
      </c>
    </row>
    <row r="22715" spans="1:5" x14ac:dyDescent="0.3">
      <c r="A22715" s="25">
        <v>46259</v>
      </c>
      <c r="B22715" s="31">
        <v>0.4375</v>
      </c>
      <c r="C22715" s="46"/>
      <c r="D22715" s="29">
        <v>46259.4375</v>
      </c>
      <c r="E22715" s="15" t="str">
        <f>IF(AND($B$6=NB!$A$17,$B$8&gt;0),'Ersparnisberechnung Sommertarif'!$B$8*SLP!C22695,"")</f>
        <v/>
      </c>
    </row>
    <row r="22716" spans="1:5" x14ac:dyDescent="0.3">
      <c r="A22716" s="25">
        <v>46259</v>
      </c>
      <c r="B22716" s="31">
        <v>0.44791666666666669</v>
      </c>
      <c r="C22716" s="46"/>
      <c r="D22716" s="29">
        <v>46259.447916666664</v>
      </c>
      <c r="E22716" s="15" t="str">
        <f>IF(AND($B$6=NB!$A$17,$B$8&gt;0),'Ersparnisberechnung Sommertarif'!$B$8*SLP!C22696,"")</f>
        <v/>
      </c>
    </row>
    <row r="22717" spans="1:5" x14ac:dyDescent="0.3">
      <c r="A22717" s="25">
        <v>46259</v>
      </c>
      <c r="B22717" s="31">
        <v>0.45833333333333331</v>
      </c>
      <c r="C22717" s="46"/>
      <c r="D22717" s="29">
        <v>46259.458333333336</v>
      </c>
      <c r="E22717" s="15" t="str">
        <f>IF(AND($B$6=NB!$A$17,$B$8&gt;0),'Ersparnisberechnung Sommertarif'!$B$8*SLP!C22697,"")</f>
        <v/>
      </c>
    </row>
    <row r="22718" spans="1:5" x14ac:dyDescent="0.3">
      <c r="A22718" s="25">
        <v>46259</v>
      </c>
      <c r="B22718" s="31">
        <v>0.46875</v>
      </c>
      <c r="C22718" s="46"/>
      <c r="D22718" s="29">
        <v>46259.46875</v>
      </c>
      <c r="E22718" s="15" t="str">
        <f>IF(AND($B$6=NB!$A$17,$B$8&gt;0),'Ersparnisberechnung Sommertarif'!$B$8*SLP!C22698,"")</f>
        <v/>
      </c>
    </row>
    <row r="22719" spans="1:5" x14ac:dyDescent="0.3">
      <c r="A22719" s="25">
        <v>46259</v>
      </c>
      <c r="B22719" s="31">
        <v>0.47916666666666669</v>
      </c>
      <c r="C22719" s="46"/>
      <c r="D22719" s="29">
        <v>46259.479166666664</v>
      </c>
      <c r="E22719" s="15" t="str">
        <f>IF(AND($B$6=NB!$A$17,$B$8&gt;0),'Ersparnisberechnung Sommertarif'!$B$8*SLP!C22699,"")</f>
        <v/>
      </c>
    </row>
    <row r="22720" spans="1:5" x14ac:dyDescent="0.3">
      <c r="A22720" s="25">
        <v>46259</v>
      </c>
      <c r="B22720" s="31">
        <v>0.48958333333333331</v>
      </c>
      <c r="C22720" s="46"/>
      <c r="D22720" s="29">
        <v>46259.489583333336</v>
      </c>
      <c r="E22720" s="15" t="str">
        <f>IF(AND($B$6=NB!$A$17,$B$8&gt;0),'Ersparnisberechnung Sommertarif'!$B$8*SLP!C22700,"")</f>
        <v/>
      </c>
    </row>
    <row r="22721" spans="1:5" x14ac:dyDescent="0.3">
      <c r="A22721" s="25">
        <v>46259</v>
      </c>
      <c r="B22721" s="31">
        <v>0.5</v>
      </c>
      <c r="C22721" s="46"/>
      <c r="D22721" s="29">
        <v>46259.5</v>
      </c>
      <c r="E22721" s="15" t="str">
        <f>IF(AND($B$6=NB!$A$17,$B$8&gt;0),'Ersparnisberechnung Sommertarif'!$B$8*SLP!C22701,"")</f>
        <v/>
      </c>
    </row>
    <row r="22722" spans="1:5" x14ac:dyDescent="0.3">
      <c r="A22722" s="25">
        <v>46259</v>
      </c>
      <c r="B22722" s="31">
        <v>0.51041666666666663</v>
      </c>
      <c r="C22722" s="46"/>
      <c r="D22722" s="29">
        <v>46259.510416666664</v>
      </c>
      <c r="E22722" s="15" t="str">
        <f>IF(AND($B$6=NB!$A$17,$B$8&gt;0),'Ersparnisberechnung Sommertarif'!$B$8*SLP!C22702,"")</f>
        <v/>
      </c>
    </row>
    <row r="22723" spans="1:5" x14ac:dyDescent="0.3">
      <c r="A22723" s="25">
        <v>46259</v>
      </c>
      <c r="B22723" s="31">
        <v>0.52083333333333337</v>
      </c>
      <c r="C22723" s="46"/>
      <c r="D22723" s="29">
        <v>46259.520833333336</v>
      </c>
      <c r="E22723" s="15" t="str">
        <f>IF(AND($B$6=NB!$A$17,$B$8&gt;0),'Ersparnisberechnung Sommertarif'!$B$8*SLP!C22703,"")</f>
        <v/>
      </c>
    </row>
    <row r="22724" spans="1:5" x14ac:dyDescent="0.3">
      <c r="A22724" s="25">
        <v>46259</v>
      </c>
      <c r="B22724" s="31">
        <v>0.53125</v>
      </c>
      <c r="C22724" s="46"/>
      <c r="D22724" s="29">
        <v>46259.53125</v>
      </c>
      <c r="E22724" s="15" t="str">
        <f>IF(AND($B$6=NB!$A$17,$B$8&gt;0),'Ersparnisberechnung Sommertarif'!$B$8*SLP!C22704,"")</f>
        <v/>
      </c>
    </row>
    <row r="22725" spans="1:5" x14ac:dyDescent="0.3">
      <c r="A22725" s="25">
        <v>46259</v>
      </c>
      <c r="B22725" s="31">
        <v>0.54166666666666663</v>
      </c>
      <c r="C22725" s="46"/>
      <c r="D22725" s="29">
        <v>46259.541666666664</v>
      </c>
      <c r="E22725" s="15" t="str">
        <f>IF(AND($B$6=NB!$A$17,$B$8&gt;0),'Ersparnisberechnung Sommertarif'!$B$8*SLP!C22705,"")</f>
        <v/>
      </c>
    </row>
    <row r="22726" spans="1:5" x14ac:dyDescent="0.3">
      <c r="A22726" s="25">
        <v>46259</v>
      </c>
      <c r="B22726" s="31">
        <v>0.55208333333333337</v>
      </c>
      <c r="C22726" s="46"/>
      <c r="D22726" s="29">
        <v>46259.552083333336</v>
      </c>
      <c r="E22726" s="15" t="str">
        <f>IF(AND($B$6=NB!$A$17,$B$8&gt;0),'Ersparnisberechnung Sommertarif'!$B$8*SLP!C22706,"")</f>
        <v/>
      </c>
    </row>
    <row r="22727" spans="1:5" x14ac:dyDescent="0.3">
      <c r="A22727" s="25">
        <v>46259</v>
      </c>
      <c r="B22727" s="31">
        <v>0.5625</v>
      </c>
      <c r="C22727" s="46"/>
      <c r="D22727" s="29">
        <v>46259.5625</v>
      </c>
      <c r="E22727" s="15" t="str">
        <f>IF(AND($B$6=NB!$A$17,$B$8&gt;0),'Ersparnisberechnung Sommertarif'!$B$8*SLP!C22707,"")</f>
        <v/>
      </c>
    </row>
    <row r="22728" spans="1:5" x14ac:dyDescent="0.3">
      <c r="A22728" s="25">
        <v>46259</v>
      </c>
      <c r="B22728" s="31">
        <v>0.57291666666666663</v>
      </c>
      <c r="C22728" s="46"/>
      <c r="D22728" s="29">
        <v>46259.572916666664</v>
      </c>
      <c r="E22728" s="15" t="str">
        <f>IF(AND($B$6=NB!$A$17,$B$8&gt;0),'Ersparnisberechnung Sommertarif'!$B$8*SLP!C22708,"")</f>
        <v/>
      </c>
    </row>
    <row r="22729" spans="1:5" x14ac:dyDescent="0.3">
      <c r="A22729" s="25">
        <v>46259</v>
      </c>
      <c r="B22729" s="31">
        <v>0.58333333333333337</v>
      </c>
      <c r="C22729" s="46"/>
      <c r="D22729" s="29">
        <v>46259.583333333336</v>
      </c>
      <c r="E22729" s="15" t="str">
        <f>IF(AND($B$6=NB!$A$17,$B$8&gt;0),'Ersparnisberechnung Sommertarif'!$B$8*SLP!C22709,"")</f>
        <v/>
      </c>
    </row>
    <row r="22730" spans="1:5" x14ac:dyDescent="0.3">
      <c r="A22730" s="25">
        <v>46259</v>
      </c>
      <c r="B22730" s="31">
        <v>0.59375</v>
      </c>
      <c r="C22730" s="46"/>
      <c r="D22730" s="29">
        <v>46259.59375</v>
      </c>
      <c r="E22730" s="15" t="str">
        <f>IF(AND($B$6=NB!$A$17,$B$8&gt;0),'Ersparnisberechnung Sommertarif'!$B$8*SLP!C22710,"")</f>
        <v/>
      </c>
    </row>
    <row r="22731" spans="1:5" x14ac:dyDescent="0.3">
      <c r="A22731" s="25">
        <v>46259</v>
      </c>
      <c r="B22731" s="31">
        <v>0.60416666666666663</v>
      </c>
      <c r="C22731" s="46"/>
      <c r="D22731" s="29">
        <v>46259.604166666664</v>
      </c>
      <c r="E22731" s="15" t="str">
        <f>IF(AND($B$6=NB!$A$17,$B$8&gt;0),'Ersparnisberechnung Sommertarif'!$B$8*SLP!C22711,"")</f>
        <v/>
      </c>
    </row>
    <row r="22732" spans="1:5" x14ac:dyDescent="0.3">
      <c r="A22732" s="25">
        <v>46259</v>
      </c>
      <c r="B22732" s="31">
        <v>0.61458333333333337</v>
      </c>
      <c r="C22732" s="46"/>
      <c r="D22732" s="29">
        <v>46259.614583333336</v>
      </c>
      <c r="E22732" s="15" t="str">
        <f>IF(AND($B$6=NB!$A$17,$B$8&gt;0),'Ersparnisberechnung Sommertarif'!$B$8*SLP!C22712,"")</f>
        <v/>
      </c>
    </row>
    <row r="22733" spans="1:5" x14ac:dyDescent="0.3">
      <c r="A22733" s="25">
        <v>46259</v>
      </c>
      <c r="B22733" s="31">
        <v>0.625</v>
      </c>
      <c r="C22733" s="46"/>
      <c r="D22733" s="29">
        <v>46259.625</v>
      </c>
      <c r="E22733" s="15" t="str">
        <f>IF(AND($B$6=NB!$A$17,$B$8&gt;0),'Ersparnisberechnung Sommertarif'!$B$8*SLP!C22713,"")</f>
        <v/>
      </c>
    </row>
    <row r="22734" spans="1:5" x14ac:dyDescent="0.3">
      <c r="A22734" s="25">
        <v>46259</v>
      </c>
      <c r="B22734" s="31">
        <v>0.63541666666666663</v>
      </c>
      <c r="C22734" s="46"/>
      <c r="D22734" s="29">
        <v>46259.635416666664</v>
      </c>
      <c r="E22734" s="15" t="str">
        <f>IF(AND($B$6=NB!$A$17,$B$8&gt;0),'Ersparnisberechnung Sommertarif'!$B$8*SLP!C22714,"")</f>
        <v/>
      </c>
    </row>
    <row r="22735" spans="1:5" x14ac:dyDescent="0.3">
      <c r="A22735" s="25">
        <v>46259</v>
      </c>
      <c r="B22735" s="31">
        <v>0.64583333333333337</v>
      </c>
      <c r="C22735" s="46"/>
      <c r="D22735" s="29">
        <v>46259.645833333336</v>
      </c>
      <c r="E22735" s="15" t="str">
        <f>IF(AND($B$6=NB!$A$17,$B$8&gt;0),'Ersparnisberechnung Sommertarif'!$B$8*SLP!C22715,"")</f>
        <v/>
      </c>
    </row>
    <row r="22736" spans="1:5" x14ac:dyDescent="0.3">
      <c r="A22736" s="25">
        <v>46259</v>
      </c>
      <c r="B22736" s="31">
        <v>0.65625</v>
      </c>
      <c r="C22736" s="46"/>
      <c r="D22736" s="29">
        <v>46259.65625</v>
      </c>
      <c r="E22736" s="15" t="str">
        <f>IF(AND($B$6=NB!$A$17,$B$8&gt;0),'Ersparnisberechnung Sommertarif'!$B$8*SLP!C22716,"")</f>
        <v/>
      </c>
    </row>
    <row r="22737" spans="1:5" x14ac:dyDescent="0.3">
      <c r="A22737" s="25">
        <v>46259</v>
      </c>
      <c r="B22737" s="31">
        <v>0.66666666666666663</v>
      </c>
      <c r="C22737" s="46"/>
      <c r="D22737" s="29">
        <v>46259.666666666664</v>
      </c>
      <c r="E22737" s="15" t="str">
        <f>IF(AND($B$6=NB!$A$17,$B$8&gt;0),'Ersparnisberechnung Sommertarif'!$B$8*SLP!C22717,"")</f>
        <v/>
      </c>
    </row>
    <row r="22738" spans="1:5" x14ac:dyDescent="0.3">
      <c r="A22738" s="25">
        <v>46259</v>
      </c>
      <c r="B22738" s="31">
        <v>0.67708333333333337</v>
      </c>
      <c r="C22738" s="46"/>
      <c r="D22738" s="29">
        <v>46259.677083333336</v>
      </c>
      <c r="E22738" s="15" t="str">
        <f>IF(AND($B$6=NB!$A$17,$B$8&gt;0),'Ersparnisberechnung Sommertarif'!$B$8*SLP!C22718,"")</f>
        <v/>
      </c>
    </row>
    <row r="22739" spans="1:5" x14ac:dyDescent="0.3">
      <c r="A22739" s="25">
        <v>46259</v>
      </c>
      <c r="B22739" s="31">
        <v>0.6875</v>
      </c>
      <c r="C22739" s="46"/>
      <c r="D22739" s="29">
        <v>46259.6875</v>
      </c>
      <c r="E22739" s="15" t="str">
        <f>IF(AND($B$6=NB!$A$17,$B$8&gt;0),'Ersparnisberechnung Sommertarif'!$B$8*SLP!C22719,"")</f>
        <v/>
      </c>
    </row>
    <row r="22740" spans="1:5" x14ac:dyDescent="0.3">
      <c r="A22740" s="25">
        <v>46259</v>
      </c>
      <c r="B22740" s="31">
        <v>0.69791666666666663</v>
      </c>
      <c r="C22740" s="46"/>
      <c r="D22740" s="29">
        <v>46259.697916666664</v>
      </c>
      <c r="E22740" s="15" t="str">
        <f>IF(AND($B$6=NB!$A$17,$B$8&gt;0),'Ersparnisberechnung Sommertarif'!$B$8*SLP!C22720,"")</f>
        <v/>
      </c>
    </row>
    <row r="22741" spans="1:5" x14ac:dyDescent="0.3">
      <c r="A22741" s="25">
        <v>46259</v>
      </c>
      <c r="B22741" s="31">
        <v>0.70833333333333337</v>
      </c>
      <c r="C22741" s="46"/>
      <c r="D22741" s="29">
        <v>46259.708333333336</v>
      </c>
      <c r="E22741" s="15" t="str">
        <f>IF(AND($B$6=NB!$A$17,$B$8&gt;0),'Ersparnisberechnung Sommertarif'!$B$8*SLP!C22721,"")</f>
        <v/>
      </c>
    </row>
    <row r="22742" spans="1:5" x14ac:dyDescent="0.3">
      <c r="A22742" s="25">
        <v>46259</v>
      </c>
      <c r="B22742" s="31">
        <v>0.71875</v>
      </c>
      <c r="C22742" s="46"/>
      <c r="D22742" s="29">
        <v>46259.71875</v>
      </c>
      <c r="E22742" s="15" t="str">
        <f>IF(AND($B$6=NB!$A$17,$B$8&gt;0),'Ersparnisberechnung Sommertarif'!$B$8*SLP!C22722,"")</f>
        <v/>
      </c>
    </row>
    <row r="22743" spans="1:5" x14ac:dyDescent="0.3">
      <c r="A22743" s="25">
        <v>46259</v>
      </c>
      <c r="B22743" s="31">
        <v>0.72916666666666663</v>
      </c>
      <c r="C22743" s="46"/>
      <c r="D22743" s="29">
        <v>46259.729166666664</v>
      </c>
      <c r="E22743" s="15" t="str">
        <f>IF(AND($B$6=NB!$A$17,$B$8&gt;0),'Ersparnisberechnung Sommertarif'!$B$8*SLP!C22723,"")</f>
        <v/>
      </c>
    </row>
    <row r="22744" spans="1:5" x14ac:dyDescent="0.3">
      <c r="A22744" s="25">
        <v>46259</v>
      </c>
      <c r="B22744" s="31">
        <v>0.73958333333333337</v>
      </c>
      <c r="C22744" s="46"/>
      <c r="D22744" s="29">
        <v>46259.739583333336</v>
      </c>
      <c r="E22744" s="15" t="str">
        <f>IF(AND($B$6=NB!$A$17,$B$8&gt;0),'Ersparnisberechnung Sommertarif'!$B$8*SLP!C22724,"")</f>
        <v/>
      </c>
    </row>
    <row r="22745" spans="1:5" x14ac:dyDescent="0.3">
      <c r="A22745" s="25">
        <v>46259</v>
      </c>
      <c r="B22745" s="31">
        <v>0.75</v>
      </c>
      <c r="C22745" s="46"/>
      <c r="D22745" s="29">
        <v>46259.75</v>
      </c>
      <c r="E22745" s="15" t="str">
        <f>IF(AND($B$6=NB!$A$17,$B$8&gt;0),'Ersparnisberechnung Sommertarif'!$B$8*SLP!C22725,"")</f>
        <v/>
      </c>
    </row>
    <row r="22746" spans="1:5" x14ac:dyDescent="0.3">
      <c r="A22746" s="25">
        <v>46259</v>
      </c>
      <c r="B22746" s="31">
        <v>0.76041666666666663</v>
      </c>
      <c r="C22746" s="46"/>
      <c r="D22746" s="29">
        <v>46259.760416666664</v>
      </c>
      <c r="E22746" s="15" t="str">
        <f>IF(AND($B$6=NB!$A$17,$B$8&gt;0),'Ersparnisberechnung Sommertarif'!$B$8*SLP!C22726,"")</f>
        <v/>
      </c>
    </row>
    <row r="22747" spans="1:5" x14ac:dyDescent="0.3">
      <c r="A22747" s="25">
        <v>46259</v>
      </c>
      <c r="B22747" s="31">
        <v>0.77083333333333337</v>
      </c>
      <c r="C22747" s="46"/>
      <c r="D22747" s="29">
        <v>46259.770833333336</v>
      </c>
      <c r="E22747" s="15" t="str">
        <f>IF(AND($B$6=NB!$A$17,$B$8&gt;0),'Ersparnisberechnung Sommertarif'!$B$8*SLP!C22727,"")</f>
        <v/>
      </c>
    </row>
    <row r="22748" spans="1:5" x14ac:dyDescent="0.3">
      <c r="A22748" s="25">
        <v>46259</v>
      </c>
      <c r="B22748" s="31">
        <v>0.78125</v>
      </c>
      <c r="C22748" s="46"/>
      <c r="D22748" s="29">
        <v>46259.78125</v>
      </c>
      <c r="E22748" s="15" t="str">
        <f>IF(AND($B$6=NB!$A$17,$B$8&gt;0),'Ersparnisberechnung Sommertarif'!$B$8*SLP!C22728,"")</f>
        <v/>
      </c>
    </row>
    <row r="22749" spans="1:5" x14ac:dyDescent="0.3">
      <c r="A22749" s="25">
        <v>46259</v>
      </c>
      <c r="B22749" s="31">
        <v>0.79166666666666663</v>
      </c>
      <c r="C22749" s="46"/>
      <c r="D22749" s="29">
        <v>46259.791666666664</v>
      </c>
      <c r="E22749" s="15" t="str">
        <f>IF(AND($B$6=NB!$A$17,$B$8&gt;0),'Ersparnisberechnung Sommertarif'!$B$8*SLP!C22729,"")</f>
        <v/>
      </c>
    </row>
    <row r="22750" spans="1:5" x14ac:dyDescent="0.3">
      <c r="A22750" s="25">
        <v>46259</v>
      </c>
      <c r="B22750" s="31">
        <v>0.80208333333333337</v>
      </c>
      <c r="C22750" s="46"/>
      <c r="D22750" s="29">
        <v>46259.802083333336</v>
      </c>
      <c r="E22750" s="15" t="str">
        <f>IF(AND($B$6=NB!$A$17,$B$8&gt;0),'Ersparnisberechnung Sommertarif'!$B$8*SLP!C22730,"")</f>
        <v/>
      </c>
    </row>
    <row r="22751" spans="1:5" x14ac:dyDescent="0.3">
      <c r="A22751" s="25">
        <v>46259</v>
      </c>
      <c r="B22751" s="31">
        <v>0.8125</v>
      </c>
      <c r="C22751" s="46"/>
      <c r="D22751" s="29">
        <v>46259.8125</v>
      </c>
      <c r="E22751" s="15" t="str">
        <f>IF(AND($B$6=NB!$A$17,$B$8&gt;0),'Ersparnisberechnung Sommertarif'!$B$8*SLP!C22731,"")</f>
        <v/>
      </c>
    </row>
    <row r="22752" spans="1:5" x14ac:dyDescent="0.3">
      <c r="A22752" s="25">
        <v>46259</v>
      </c>
      <c r="B22752" s="31">
        <v>0.82291666666666663</v>
      </c>
      <c r="C22752" s="46"/>
      <c r="D22752" s="29">
        <v>46259.822916666664</v>
      </c>
      <c r="E22752" s="15" t="str">
        <f>IF(AND($B$6=NB!$A$17,$B$8&gt;0),'Ersparnisberechnung Sommertarif'!$B$8*SLP!C22732,"")</f>
        <v/>
      </c>
    </row>
    <row r="22753" spans="1:5" x14ac:dyDescent="0.3">
      <c r="A22753" s="25">
        <v>46259</v>
      </c>
      <c r="B22753" s="31">
        <v>0.83333333333333337</v>
      </c>
      <c r="C22753" s="46"/>
      <c r="D22753" s="29">
        <v>46259.833333333336</v>
      </c>
      <c r="E22753" s="15" t="str">
        <f>IF(AND($B$6=NB!$A$17,$B$8&gt;0),'Ersparnisberechnung Sommertarif'!$B$8*SLP!C22733,"")</f>
        <v/>
      </c>
    </row>
    <row r="22754" spans="1:5" x14ac:dyDescent="0.3">
      <c r="A22754" s="25">
        <v>46259</v>
      </c>
      <c r="B22754" s="31">
        <v>0.84375</v>
      </c>
      <c r="C22754" s="46"/>
      <c r="D22754" s="29">
        <v>46259.84375</v>
      </c>
      <c r="E22754" s="15" t="str">
        <f>IF(AND($B$6=NB!$A$17,$B$8&gt;0),'Ersparnisberechnung Sommertarif'!$B$8*SLP!C22734,"")</f>
        <v/>
      </c>
    </row>
    <row r="22755" spans="1:5" x14ac:dyDescent="0.3">
      <c r="A22755" s="25">
        <v>46259</v>
      </c>
      <c r="B22755" s="31">
        <v>0.85416666666666663</v>
      </c>
      <c r="C22755" s="46"/>
      <c r="D22755" s="29">
        <v>46259.854166666664</v>
      </c>
      <c r="E22755" s="15" t="str">
        <f>IF(AND($B$6=NB!$A$17,$B$8&gt;0),'Ersparnisberechnung Sommertarif'!$B$8*SLP!C22735,"")</f>
        <v/>
      </c>
    </row>
    <row r="22756" spans="1:5" x14ac:dyDescent="0.3">
      <c r="A22756" s="25">
        <v>46259</v>
      </c>
      <c r="B22756" s="31">
        <v>0.86458333333333337</v>
      </c>
      <c r="C22756" s="46"/>
      <c r="D22756" s="29">
        <v>46259.864583333336</v>
      </c>
      <c r="E22756" s="15" t="str">
        <f>IF(AND($B$6=NB!$A$17,$B$8&gt;0),'Ersparnisberechnung Sommertarif'!$B$8*SLP!C22736,"")</f>
        <v/>
      </c>
    </row>
    <row r="22757" spans="1:5" x14ac:dyDescent="0.3">
      <c r="A22757" s="25">
        <v>46259</v>
      </c>
      <c r="B22757" s="31">
        <v>0.875</v>
      </c>
      <c r="C22757" s="46"/>
      <c r="D22757" s="29">
        <v>46259.875</v>
      </c>
      <c r="E22757" s="15" t="str">
        <f>IF(AND($B$6=NB!$A$17,$B$8&gt;0),'Ersparnisberechnung Sommertarif'!$B$8*SLP!C22737,"")</f>
        <v/>
      </c>
    </row>
    <row r="22758" spans="1:5" x14ac:dyDescent="0.3">
      <c r="A22758" s="25">
        <v>46259</v>
      </c>
      <c r="B22758" s="31">
        <v>0.88541666666666663</v>
      </c>
      <c r="C22758" s="46"/>
      <c r="D22758" s="29">
        <v>46259.885416666664</v>
      </c>
      <c r="E22758" s="15" t="str">
        <f>IF(AND($B$6=NB!$A$17,$B$8&gt;0),'Ersparnisberechnung Sommertarif'!$B$8*SLP!C22738,"")</f>
        <v/>
      </c>
    </row>
    <row r="22759" spans="1:5" x14ac:dyDescent="0.3">
      <c r="A22759" s="25">
        <v>46259</v>
      </c>
      <c r="B22759" s="31">
        <v>0.89583333333333337</v>
      </c>
      <c r="C22759" s="46"/>
      <c r="D22759" s="29">
        <v>46259.895833333336</v>
      </c>
      <c r="E22759" s="15" t="str">
        <f>IF(AND($B$6=NB!$A$17,$B$8&gt;0),'Ersparnisberechnung Sommertarif'!$B$8*SLP!C22739,"")</f>
        <v/>
      </c>
    </row>
    <row r="22760" spans="1:5" x14ac:dyDescent="0.3">
      <c r="A22760" s="25">
        <v>46259</v>
      </c>
      <c r="B22760" s="31">
        <v>0.90625</v>
      </c>
      <c r="C22760" s="46"/>
      <c r="D22760" s="29">
        <v>46259.90625</v>
      </c>
      <c r="E22760" s="15" t="str">
        <f>IF(AND($B$6=NB!$A$17,$B$8&gt;0),'Ersparnisberechnung Sommertarif'!$B$8*SLP!C22740,"")</f>
        <v/>
      </c>
    </row>
    <row r="22761" spans="1:5" x14ac:dyDescent="0.3">
      <c r="A22761" s="25">
        <v>46259</v>
      </c>
      <c r="B22761" s="31">
        <v>0.91666666666666663</v>
      </c>
      <c r="C22761" s="46"/>
      <c r="D22761" s="29">
        <v>46259.916666666664</v>
      </c>
      <c r="E22761" s="15" t="str">
        <f>IF(AND($B$6=NB!$A$17,$B$8&gt;0),'Ersparnisberechnung Sommertarif'!$B$8*SLP!C22741,"")</f>
        <v/>
      </c>
    </row>
    <row r="22762" spans="1:5" x14ac:dyDescent="0.3">
      <c r="A22762" s="25">
        <v>46259</v>
      </c>
      <c r="B22762" s="31">
        <v>0.92708333333333337</v>
      </c>
      <c r="C22762" s="46"/>
      <c r="D22762" s="29">
        <v>46259.927083333336</v>
      </c>
      <c r="E22762" s="15" t="str">
        <f>IF(AND($B$6=NB!$A$17,$B$8&gt;0),'Ersparnisberechnung Sommertarif'!$B$8*SLP!C22742,"")</f>
        <v/>
      </c>
    </row>
    <row r="22763" spans="1:5" x14ac:dyDescent="0.3">
      <c r="A22763" s="25">
        <v>46259</v>
      </c>
      <c r="B22763" s="31">
        <v>0.9375</v>
      </c>
      <c r="C22763" s="46"/>
      <c r="D22763" s="29">
        <v>46259.9375</v>
      </c>
      <c r="E22763" s="15" t="str">
        <f>IF(AND($B$6=NB!$A$17,$B$8&gt;0),'Ersparnisberechnung Sommertarif'!$B$8*SLP!C22743,"")</f>
        <v/>
      </c>
    </row>
    <row r="22764" spans="1:5" x14ac:dyDescent="0.3">
      <c r="A22764" s="25">
        <v>46259</v>
      </c>
      <c r="B22764" s="31">
        <v>0.94791666666666663</v>
      </c>
      <c r="C22764" s="46"/>
      <c r="D22764" s="29">
        <v>46259.947916666664</v>
      </c>
      <c r="E22764" s="15" t="str">
        <f>IF(AND($B$6=NB!$A$17,$B$8&gt;0),'Ersparnisberechnung Sommertarif'!$B$8*SLP!C22744,"")</f>
        <v/>
      </c>
    </row>
    <row r="22765" spans="1:5" x14ac:dyDescent="0.3">
      <c r="A22765" s="25">
        <v>46259</v>
      </c>
      <c r="B22765" s="31">
        <v>0.95833333333333337</v>
      </c>
      <c r="C22765" s="46"/>
      <c r="D22765" s="29">
        <v>46259.958333333336</v>
      </c>
      <c r="E22765" s="15" t="str">
        <f>IF(AND($B$6=NB!$A$17,$B$8&gt;0),'Ersparnisberechnung Sommertarif'!$B$8*SLP!C22745,"")</f>
        <v/>
      </c>
    </row>
    <row r="22766" spans="1:5" x14ac:dyDescent="0.3">
      <c r="A22766" s="25">
        <v>46259</v>
      </c>
      <c r="B22766" s="31">
        <v>0.96875</v>
      </c>
      <c r="C22766" s="46"/>
      <c r="D22766" s="29">
        <v>46259.96875</v>
      </c>
      <c r="E22766" s="15" t="str">
        <f>IF(AND($B$6=NB!$A$17,$B$8&gt;0),'Ersparnisberechnung Sommertarif'!$B$8*SLP!C22746,"")</f>
        <v/>
      </c>
    </row>
    <row r="22767" spans="1:5" x14ac:dyDescent="0.3">
      <c r="A22767" s="25">
        <v>46259</v>
      </c>
      <c r="B22767" s="31">
        <v>0.97916666666666663</v>
      </c>
      <c r="C22767" s="46"/>
      <c r="D22767" s="29">
        <v>46259.979166666664</v>
      </c>
      <c r="E22767" s="15" t="str">
        <f>IF(AND($B$6=NB!$A$17,$B$8&gt;0),'Ersparnisberechnung Sommertarif'!$B$8*SLP!C22747,"")</f>
        <v/>
      </c>
    </row>
    <row r="22768" spans="1:5" x14ac:dyDescent="0.3">
      <c r="A22768" s="25">
        <v>46259</v>
      </c>
      <c r="B22768" s="31">
        <v>0.98958333333333337</v>
      </c>
      <c r="C22768" s="46"/>
      <c r="D22768" s="29">
        <v>46259.989583333336</v>
      </c>
      <c r="E22768" s="15" t="str">
        <f>IF(AND($B$6=NB!$A$17,$B$8&gt;0),'Ersparnisberechnung Sommertarif'!$B$8*SLP!C22748,"")</f>
        <v/>
      </c>
    </row>
    <row r="22769" spans="1:5" x14ac:dyDescent="0.3">
      <c r="A22769" s="25">
        <v>46260</v>
      </c>
      <c r="B22769" s="31">
        <v>0</v>
      </c>
      <c r="C22769" s="46"/>
      <c r="D22769" s="29">
        <v>46260</v>
      </c>
      <c r="E22769" s="15" t="str">
        <f>IF(AND($B$6=NB!$A$17,$B$8&gt;0),'Ersparnisberechnung Sommertarif'!$B$8*SLP!C22749,"")</f>
        <v/>
      </c>
    </row>
    <row r="22770" spans="1:5" x14ac:dyDescent="0.3">
      <c r="A22770" s="25">
        <v>46260</v>
      </c>
      <c r="B22770" s="31">
        <v>1.0416666666666666E-2</v>
      </c>
      <c r="C22770" s="46"/>
      <c r="D22770" s="29">
        <v>46260.010416666664</v>
      </c>
      <c r="E22770" s="15" t="str">
        <f>IF(AND($B$6=NB!$A$17,$B$8&gt;0),'Ersparnisberechnung Sommertarif'!$B$8*SLP!C22750,"")</f>
        <v/>
      </c>
    </row>
    <row r="22771" spans="1:5" x14ac:dyDescent="0.3">
      <c r="A22771" s="25">
        <v>46260</v>
      </c>
      <c r="B22771" s="31">
        <v>2.0833333333333332E-2</v>
      </c>
      <c r="C22771" s="46"/>
      <c r="D22771" s="29">
        <v>46260.020833333336</v>
      </c>
      <c r="E22771" s="15" t="str">
        <f>IF(AND($B$6=NB!$A$17,$B$8&gt;0),'Ersparnisberechnung Sommertarif'!$B$8*SLP!C22751,"")</f>
        <v/>
      </c>
    </row>
    <row r="22772" spans="1:5" x14ac:dyDescent="0.3">
      <c r="A22772" s="25">
        <v>46260</v>
      </c>
      <c r="B22772" s="31">
        <v>3.125E-2</v>
      </c>
      <c r="C22772" s="46"/>
      <c r="D22772" s="29">
        <v>46260.03125</v>
      </c>
      <c r="E22772" s="15" t="str">
        <f>IF(AND($B$6=NB!$A$17,$B$8&gt;0),'Ersparnisberechnung Sommertarif'!$B$8*SLP!C22752,"")</f>
        <v/>
      </c>
    </row>
    <row r="22773" spans="1:5" x14ac:dyDescent="0.3">
      <c r="A22773" s="25">
        <v>46260</v>
      </c>
      <c r="B22773" s="31">
        <v>4.1666666666666664E-2</v>
      </c>
      <c r="C22773" s="46"/>
      <c r="D22773" s="29">
        <v>46260.041666666664</v>
      </c>
      <c r="E22773" s="15" t="str">
        <f>IF(AND($B$6=NB!$A$17,$B$8&gt;0),'Ersparnisberechnung Sommertarif'!$B$8*SLP!C22753,"")</f>
        <v/>
      </c>
    </row>
    <row r="22774" spans="1:5" x14ac:dyDescent="0.3">
      <c r="A22774" s="25">
        <v>46260</v>
      </c>
      <c r="B22774" s="31">
        <v>5.2083333333333336E-2</v>
      </c>
      <c r="C22774" s="46"/>
      <c r="D22774" s="29">
        <v>46260.052083333336</v>
      </c>
      <c r="E22774" s="15" t="str">
        <f>IF(AND($B$6=NB!$A$17,$B$8&gt;0),'Ersparnisberechnung Sommertarif'!$B$8*SLP!C22754,"")</f>
        <v/>
      </c>
    </row>
    <row r="22775" spans="1:5" x14ac:dyDescent="0.3">
      <c r="A22775" s="25">
        <v>46260</v>
      </c>
      <c r="B22775" s="31">
        <v>6.25E-2</v>
      </c>
      <c r="C22775" s="46"/>
      <c r="D22775" s="29">
        <v>46260.0625</v>
      </c>
      <c r="E22775" s="15" t="str">
        <f>IF(AND($B$6=NB!$A$17,$B$8&gt;0),'Ersparnisberechnung Sommertarif'!$B$8*SLP!C22755,"")</f>
        <v/>
      </c>
    </row>
    <row r="22776" spans="1:5" x14ac:dyDescent="0.3">
      <c r="A22776" s="25">
        <v>46260</v>
      </c>
      <c r="B22776" s="31">
        <v>7.2916666666666671E-2</v>
      </c>
      <c r="C22776" s="46"/>
      <c r="D22776" s="29">
        <v>46260.072916666664</v>
      </c>
      <c r="E22776" s="15" t="str">
        <f>IF(AND($B$6=NB!$A$17,$B$8&gt;0),'Ersparnisberechnung Sommertarif'!$B$8*SLP!C22756,"")</f>
        <v/>
      </c>
    </row>
    <row r="22777" spans="1:5" x14ac:dyDescent="0.3">
      <c r="A22777" s="25">
        <v>46260</v>
      </c>
      <c r="B22777" s="31">
        <v>8.3333333333333329E-2</v>
      </c>
      <c r="C22777" s="46"/>
      <c r="D22777" s="29">
        <v>46260.083333333336</v>
      </c>
      <c r="E22777" s="15" t="str">
        <f>IF(AND($B$6=NB!$A$17,$B$8&gt;0),'Ersparnisberechnung Sommertarif'!$B$8*SLP!C22757,"")</f>
        <v/>
      </c>
    </row>
    <row r="22778" spans="1:5" x14ac:dyDescent="0.3">
      <c r="A22778" s="25">
        <v>46260</v>
      </c>
      <c r="B22778" s="31">
        <v>9.375E-2</v>
      </c>
      <c r="C22778" s="46"/>
      <c r="D22778" s="29">
        <v>46260.09375</v>
      </c>
      <c r="E22778" s="15" t="str">
        <f>IF(AND($B$6=NB!$A$17,$B$8&gt;0),'Ersparnisberechnung Sommertarif'!$B$8*SLP!C22758,"")</f>
        <v/>
      </c>
    </row>
    <row r="22779" spans="1:5" x14ac:dyDescent="0.3">
      <c r="A22779" s="25">
        <v>46260</v>
      </c>
      <c r="B22779" s="31">
        <v>0.10416666666666667</v>
      </c>
      <c r="C22779" s="46"/>
      <c r="D22779" s="29">
        <v>46260.104166666664</v>
      </c>
      <c r="E22779" s="15" t="str">
        <f>IF(AND($B$6=NB!$A$17,$B$8&gt;0),'Ersparnisberechnung Sommertarif'!$B$8*SLP!C22759,"")</f>
        <v/>
      </c>
    </row>
    <row r="22780" spans="1:5" x14ac:dyDescent="0.3">
      <c r="A22780" s="25">
        <v>46260</v>
      </c>
      <c r="B22780" s="31">
        <v>0.11458333333333333</v>
      </c>
      <c r="C22780" s="46"/>
      <c r="D22780" s="29">
        <v>46260.114583333336</v>
      </c>
      <c r="E22780" s="15" t="str">
        <f>IF(AND($B$6=NB!$A$17,$B$8&gt;0),'Ersparnisberechnung Sommertarif'!$B$8*SLP!C22760,"")</f>
        <v/>
      </c>
    </row>
    <row r="22781" spans="1:5" x14ac:dyDescent="0.3">
      <c r="A22781" s="25">
        <v>46260</v>
      </c>
      <c r="B22781" s="31">
        <v>0.125</v>
      </c>
      <c r="C22781" s="46"/>
      <c r="D22781" s="29">
        <v>46260.125</v>
      </c>
      <c r="E22781" s="15" t="str">
        <f>IF(AND($B$6=NB!$A$17,$B$8&gt;0),'Ersparnisberechnung Sommertarif'!$B$8*SLP!C22761,"")</f>
        <v/>
      </c>
    </row>
    <row r="22782" spans="1:5" x14ac:dyDescent="0.3">
      <c r="A22782" s="25">
        <v>46260</v>
      </c>
      <c r="B22782" s="31">
        <v>0.13541666666666666</v>
      </c>
      <c r="C22782" s="46"/>
      <c r="D22782" s="29">
        <v>46260.135416666664</v>
      </c>
      <c r="E22782" s="15" t="str">
        <f>IF(AND($B$6=NB!$A$17,$B$8&gt;0),'Ersparnisberechnung Sommertarif'!$B$8*SLP!C22762,"")</f>
        <v/>
      </c>
    </row>
    <row r="22783" spans="1:5" x14ac:dyDescent="0.3">
      <c r="A22783" s="25">
        <v>46260</v>
      </c>
      <c r="B22783" s="31">
        <v>0.14583333333333334</v>
      </c>
      <c r="C22783" s="46"/>
      <c r="D22783" s="29">
        <v>46260.145833333336</v>
      </c>
      <c r="E22783" s="15" t="str">
        <f>IF(AND($B$6=NB!$A$17,$B$8&gt;0),'Ersparnisberechnung Sommertarif'!$B$8*SLP!C22763,"")</f>
        <v/>
      </c>
    </row>
    <row r="22784" spans="1:5" x14ac:dyDescent="0.3">
      <c r="A22784" s="25">
        <v>46260</v>
      </c>
      <c r="B22784" s="31">
        <v>0.15625</v>
      </c>
      <c r="C22784" s="46"/>
      <c r="D22784" s="29">
        <v>46260.15625</v>
      </c>
      <c r="E22784" s="15" t="str">
        <f>IF(AND($B$6=NB!$A$17,$B$8&gt;0),'Ersparnisberechnung Sommertarif'!$B$8*SLP!C22764,"")</f>
        <v/>
      </c>
    </row>
    <row r="22785" spans="1:5" x14ac:dyDescent="0.3">
      <c r="A22785" s="25">
        <v>46260</v>
      </c>
      <c r="B22785" s="31">
        <v>0.16666666666666666</v>
      </c>
      <c r="C22785" s="46"/>
      <c r="D22785" s="29">
        <v>46260.166666666664</v>
      </c>
      <c r="E22785" s="15" t="str">
        <f>IF(AND($B$6=NB!$A$17,$B$8&gt;0),'Ersparnisberechnung Sommertarif'!$B$8*SLP!C22765,"")</f>
        <v/>
      </c>
    </row>
    <row r="22786" spans="1:5" x14ac:dyDescent="0.3">
      <c r="A22786" s="25">
        <v>46260</v>
      </c>
      <c r="B22786" s="31">
        <v>0.17708333333333334</v>
      </c>
      <c r="C22786" s="46"/>
      <c r="D22786" s="29">
        <v>46260.177083333336</v>
      </c>
      <c r="E22786" s="15" t="str">
        <f>IF(AND($B$6=NB!$A$17,$B$8&gt;0),'Ersparnisberechnung Sommertarif'!$B$8*SLP!C22766,"")</f>
        <v/>
      </c>
    </row>
    <row r="22787" spans="1:5" x14ac:dyDescent="0.3">
      <c r="A22787" s="25">
        <v>46260</v>
      </c>
      <c r="B22787" s="31">
        <v>0.1875</v>
      </c>
      <c r="C22787" s="46"/>
      <c r="D22787" s="29">
        <v>46260.1875</v>
      </c>
      <c r="E22787" s="15" t="str">
        <f>IF(AND($B$6=NB!$A$17,$B$8&gt;0),'Ersparnisberechnung Sommertarif'!$B$8*SLP!C22767,"")</f>
        <v/>
      </c>
    </row>
    <row r="22788" spans="1:5" x14ac:dyDescent="0.3">
      <c r="A22788" s="25">
        <v>46260</v>
      </c>
      <c r="B22788" s="31">
        <v>0.19791666666666666</v>
      </c>
      <c r="C22788" s="46"/>
      <c r="D22788" s="29">
        <v>46260.197916666664</v>
      </c>
      <c r="E22788" s="15" t="str">
        <f>IF(AND($B$6=NB!$A$17,$B$8&gt;0),'Ersparnisberechnung Sommertarif'!$B$8*SLP!C22768,"")</f>
        <v/>
      </c>
    </row>
    <row r="22789" spans="1:5" x14ac:dyDescent="0.3">
      <c r="A22789" s="25">
        <v>46260</v>
      </c>
      <c r="B22789" s="31">
        <v>0.20833333333333334</v>
      </c>
      <c r="C22789" s="46"/>
      <c r="D22789" s="29">
        <v>46260.208333333336</v>
      </c>
      <c r="E22789" s="15" t="str">
        <f>IF(AND($B$6=NB!$A$17,$B$8&gt;0),'Ersparnisberechnung Sommertarif'!$B$8*SLP!C22769,"")</f>
        <v/>
      </c>
    </row>
    <row r="22790" spans="1:5" x14ac:dyDescent="0.3">
      <c r="A22790" s="25">
        <v>46260</v>
      </c>
      <c r="B22790" s="31">
        <v>0.21875</v>
      </c>
      <c r="C22790" s="46"/>
      <c r="D22790" s="29">
        <v>46260.21875</v>
      </c>
      <c r="E22790" s="15" t="str">
        <f>IF(AND($B$6=NB!$A$17,$B$8&gt;0),'Ersparnisberechnung Sommertarif'!$B$8*SLP!C22770,"")</f>
        <v/>
      </c>
    </row>
    <row r="22791" spans="1:5" x14ac:dyDescent="0.3">
      <c r="A22791" s="25">
        <v>46260</v>
      </c>
      <c r="B22791" s="31">
        <v>0.22916666666666666</v>
      </c>
      <c r="C22791" s="46"/>
      <c r="D22791" s="29">
        <v>46260.229166666664</v>
      </c>
      <c r="E22791" s="15" t="str">
        <f>IF(AND($B$6=NB!$A$17,$B$8&gt;0),'Ersparnisberechnung Sommertarif'!$B$8*SLP!C22771,"")</f>
        <v/>
      </c>
    </row>
    <row r="22792" spans="1:5" x14ac:dyDescent="0.3">
      <c r="A22792" s="25">
        <v>46260</v>
      </c>
      <c r="B22792" s="31">
        <v>0.23958333333333334</v>
      </c>
      <c r="C22792" s="46"/>
      <c r="D22792" s="29">
        <v>46260.239583333336</v>
      </c>
      <c r="E22792" s="15" t="str">
        <f>IF(AND($B$6=NB!$A$17,$B$8&gt;0),'Ersparnisberechnung Sommertarif'!$B$8*SLP!C22772,"")</f>
        <v/>
      </c>
    </row>
    <row r="22793" spans="1:5" x14ac:dyDescent="0.3">
      <c r="A22793" s="25">
        <v>46260</v>
      </c>
      <c r="B22793" s="31">
        <v>0.25</v>
      </c>
      <c r="C22793" s="46"/>
      <c r="D22793" s="29">
        <v>46260.25</v>
      </c>
      <c r="E22793" s="15" t="str">
        <f>IF(AND($B$6=NB!$A$17,$B$8&gt;0),'Ersparnisberechnung Sommertarif'!$B$8*SLP!C22773,"")</f>
        <v/>
      </c>
    </row>
    <row r="22794" spans="1:5" x14ac:dyDescent="0.3">
      <c r="A22794" s="25">
        <v>46260</v>
      </c>
      <c r="B22794" s="31">
        <v>0.26041666666666669</v>
      </c>
      <c r="C22794" s="46"/>
      <c r="D22794" s="29">
        <v>46260.260416666664</v>
      </c>
      <c r="E22794" s="15" t="str">
        <f>IF(AND($B$6=NB!$A$17,$B$8&gt;0),'Ersparnisberechnung Sommertarif'!$B$8*SLP!C22774,"")</f>
        <v/>
      </c>
    </row>
    <row r="22795" spans="1:5" x14ac:dyDescent="0.3">
      <c r="A22795" s="25">
        <v>46260</v>
      </c>
      <c r="B22795" s="31">
        <v>0.27083333333333331</v>
      </c>
      <c r="C22795" s="46"/>
      <c r="D22795" s="29">
        <v>46260.270833333336</v>
      </c>
      <c r="E22795" s="15" t="str">
        <f>IF(AND($B$6=NB!$A$17,$B$8&gt;0),'Ersparnisberechnung Sommertarif'!$B$8*SLP!C22775,"")</f>
        <v/>
      </c>
    </row>
    <row r="22796" spans="1:5" x14ac:dyDescent="0.3">
      <c r="A22796" s="25">
        <v>46260</v>
      </c>
      <c r="B22796" s="31">
        <v>0.28125</v>
      </c>
      <c r="C22796" s="46"/>
      <c r="D22796" s="29">
        <v>46260.28125</v>
      </c>
      <c r="E22796" s="15" t="str">
        <f>IF(AND($B$6=NB!$A$17,$B$8&gt;0),'Ersparnisberechnung Sommertarif'!$B$8*SLP!C22776,"")</f>
        <v/>
      </c>
    </row>
    <row r="22797" spans="1:5" x14ac:dyDescent="0.3">
      <c r="A22797" s="25">
        <v>46260</v>
      </c>
      <c r="B22797" s="31">
        <v>0.29166666666666669</v>
      </c>
      <c r="C22797" s="46"/>
      <c r="D22797" s="29">
        <v>46260.291666666664</v>
      </c>
      <c r="E22797" s="15" t="str">
        <f>IF(AND($B$6=NB!$A$17,$B$8&gt;0),'Ersparnisberechnung Sommertarif'!$B$8*SLP!C22777,"")</f>
        <v/>
      </c>
    </row>
    <row r="22798" spans="1:5" x14ac:dyDescent="0.3">
      <c r="A22798" s="25">
        <v>46260</v>
      </c>
      <c r="B22798" s="31">
        <v>0.30208333333333331</v>
      </c>
      <c r="C22798" s="46"/>
      <c r="D22798" s="29">
        <v>46260.302083333336</v>
      </c>
      <c r="E22798" s="15" t="str">
        <f>IF(AND($B$6=NB!$A$17,$B$8&gt;0),'Ersparnisberechnung Sommertarif'!$B$8*SLP!C22778,"")</f>
        <v/>
      </c>
    </row>
    <row r="22799" spans="1:5" x14ac:dyDescent="0.3">
      <c r="A22799" s="25">
        <v>46260</v>
      </c>
      <c r="B22799" s="31">
        <v>0.3125</v>
      </c>
      <c r="C22799" s="46"/>
      <c r="D22799" s="29">
        <v>46260.3125</v>
      </c>
      <c r="E22799" s="15" t="str">
        <f>IF(AND($B$6=NB!$A$17,$B$8&gt;0),'Ersparnisberechnung Sommertarif'!$B$8*SLP!C22779,"")</f>
        <v/>
      </c>
    </row>
    <row r="22800" spans="1:5" x14ac:dyDescent="0.3">
      <c r="A22800" s="25">
        <v>46260</v>
      </c>
      <c r="B22800" s="31">
        <v>0.32291666666666669</v>
      </c>
      <c r="C22800" s="46"/>
      <c r="D22800" s="29">
        <v>46260.322916666664</v>
      </c>
      <c r="E22800" s="15" t="str">
        <f>IF(AND($B$6=NB!$A$17,$B$8&gt;0),'Ersparnisberechnung Sommertarif'!$B$8*SLP!C22780,"")</f>
        <v/>
      </c>
    </row>
    <row r="22801" spans="1:5" x14ac:dyDescent="0.3">
      <c r="A22801" s="25">
        <v>46260</v>
      </c>
      <c r="B22801" s="31">
        <v>0.33333333333333331</v>
      </c>
      <c r="C22801" s="46"/>
      <c r="D22801" s="29">
        <v>46260.333333333336</v>
      </c>
      <c r="E22801" s="15" t="str">
        <f>IF(AND($B$6=NB!$A$17,$B$8&gt;0),'Ersparnisberechnung Sommertarif'!$B$8*SLP!C22781,"")</f>
        <v/>
      </c>
    </row>
    <row r="22802" spans="1:5" x14ac:dyDescent="0.3">
      <c r="A22802" s="25">
        <v>46260</v>
      </c>
      <c r="B22802" s="31">
        <v>0.34375</v>
      </c>
      <c r="C22802" s="46"/>
      <c r="D22802" s="29">
        <v>46260.34375</v>
      </c>
      <c r="E22802" s="15" t="str">
        <f>IF(AND($B$6=NB!$A$17,$B$8&gt;0),'Ersparnisberechnung Sommertarif'!$B$8*SLP!C22782,"")</f>
        <v/>
      </c>
    </row>
    <row r="22803" spans="1:5" x14ac:dyDescent="0.3">
      <c r="A22803" s="25">
        <v>46260</v>
      </c>
      <c r="B22803" s="31">
        <v>0.35416666666666669</v>
      </c>
      <c r="C22803" s="46"/>
      <c r="D22803" s="29">
        <v>46260.354166666664</v>
      </c>
      <c r="E22803" s="15" t="str">
        <f>IF(AND($B$6=NB!$A$17,$B$8&gt;0),'Ersparnisberechnung Sommertarif'!$B$8*SLP!C22783,"")</f>
        <v/>
      </c>
    </row>
    <row r="22804" spans="1:5" x14ac:dyDescent="0.3">
      <c r="A22804" s="25">
        <v>46260</v>
      </c>
      <c r="B22804" s="31">
        <v>0.36458333333333331</v>
      </c>
      <c r="C22804" s="46"/>
      <c r="D22804" s="29">
        <v>46260.364583333336</v>
      </c>
      <c r="E22804" s="15" t="str">
        <f>IF(AND($B$6=NB!$A$17,$B$8&gt;0),'Ersparnisberechnung Sommertarif'!$B$8*SLP!C22784,"")</f>
        <v/>
      </c>
    </row>
    <row r="22805" spans="1:5" x14ac:dyDescent="0.3">
      <c r="A22805" s="25">
        <v>46260</v>
      </c>
      <c r="B22805" s="31">
        <v>0.375</v>
      </c>
      <c r="C22805" s="46"/>
      <c r="D22805" s="29">
        <v>46260.375</v>
      </c>
      <c r="E22805" s="15" t="str">
        <f>IF(AND($B$6=NB!$A$17,$B$8&gt;0),'Ersparnisberechnung Sommertarif'!$B$8*SLP!C22785,"")</f>
        <v/>
      </c>
    </row>
    <row r="22806" spans="1:5" x14ac:dyDescent="0.3">
      <c r="A22806" s="25">
        <v>46260</v>
      </c>
      <c r="B22806" s="31">
        <v>0.38541666666666669</v>
      </c>
      <c r="C22806" s="46"/>
      <c r="D22806" s="29">
        <v>46260.385416666664</v>
      </c>
      <c r="E22806" s="15" t="str">
        <f>IF(AND($B$6=NB!$A$17,$B$8&gt;0),'Ersparnisberechnung Sommertarif'!$B$8*SLP!C22786,"")</f>
        <v/>
      </c>
    </row>
    <row r="22807" spans="1:5" x14ac:dyDescent="0.3">
      <c r="A22807" s="25">
        <v>46260</v>
      </c>
      <c r="B22807" s="31">
        <v>0.39583333333333331</v>
      </c>
      <c r="C22807" s="46"/>
      <c r="D22807" s="29">
        <v>46260.395833333336</v>
      </c>
      <c r="E22807" s="15" t="str">
        <f>IF(AND($B$6=NB!$A$17,$B$8&gt;0),'Ersparnisberechnung Sommertarif'!$B$8*SLP!C22787,"")</f>
        <v/>
      </c>
    </row>
    <row r="22808" spans="1:5" x14ac:dyDescent="0.3">
      <c r="A22808" s="25">
        <v>46260</v>
      </c>
      <c r="B22808" s="31">
        <v>0.40625</v>
      </c>
      <c r="C22808" s="46"/>
      <c r="D22808" s="29">
        <v>46260.40625</v>
      </c>
      <c r="E22808" s="15" t="str">
        <f>IF(AND($B$6=NB!$A$17,$B$8&gt;0),'Ersparnisberechnung Sommertarif'!$B$8*SLP!C22788,"")</f>
        <v/>
      </c>
    </row>
    <row r="22809" spans="1:5" x14ac:dyDescent="0.3">
      <c r="A22809" s="25">
        <v>46260</v>
      </c>
      <c r="B22809" s="31">
        <v>0.41666666666666669</v>
      </c>
      <c r="C22809" s="46"/>
      <c r="D22809" s="29">
        <v>46260.416666666664</v>
      </c>
      <c r="E22809" s="15" t="str">
        <f>IF(AND($B$6=NB!$A$17,$B$8&gt;0),'Ersparnisberechnung Sommertarif'!$B$8*SLP!C22789,"")</f>
        <v/>
      </c>
    </row>
    <row r="22810" spans="1:5" x14ac:dyDescent="0.3">
      <c r="A22810" s="25">
        <v>46260</v>
      </c>
      <c r="B22810" s="31">
        <v>0.42708333333333331</v>
      </c>
      <c r="C22810" s="46"/>
      <c r="D22810" s="29">
        <v>46260.427083333336</v>
      </c>
      <c r="E22810" s="15" t="str">
        <f>IF(AND($B$6=NB!$A$17,$B$8&gt;0),'Ersparnisberechnung Sommertarif'!$B$8*SLP!C22790,"")</f>
        <v/>
      </c>
    </row>
    <row r="22811" spans="1:5" x14ac:dyDescent="0.3">
      <c r="A22811" s="25">
        <v>46260</v>
      </c>
      <c r="B22811" s="31">
        <v>0.4375</v>
      </c>
      <c r="C22811" s="46"/>
      <c r="D22811" s="29">
        <v>46260.4375</v>
      </c>
      <c r="E22811" s="15" t="str">
        <f>IF(AND($B$6=NB!$A$17,$B$8&gt;0),'Ersparnisberechnung Sommertarif'!$B$8*SLP!C22791,"")</f>
        <v/>
      </c>
    </row>
    <row r="22812" spans="1:5" x14ac:dyDescent="0.3">
      <c r="A22812" s="25">
        <v>46260</v>
      </c>
      <c r="B22812" s="31">
        <v>0.44791666666666669</v>
      </c>
      <c r="C22812" s="46"/>
      <c r="D22812" s="29">
        <v>46260.447916666664</v>
      </c>
      <c r="E22812" s="15" t="str">
        <f>IF(AND($B$6=NB!$A$17,$B$8&gt;0),'Ersparnisberechnung Sommertarif'!$B$8*SLP!C22792,"")</f>
        <v/>
      </c>
    </row>
    <row r="22813" spans="1:5" x14ac:dyDescent="0.3">
      <c r="A22813" s="25">
        <v>46260</v>
      </c>
      <c r="B22813" s="31">
        <v>0.45833333333333331</v>
      </c>
      <c r="C22813" s="46"/>
      <c r="D22813" s="29">
        <v>46260.458333333336</v>
      </c>
      <c r="E22813" s="15" t="str">
        <f>IF(AND($B$6=NB!$A$17,$B$8&gt;0),'Ersparnisberechnung Sommertarif'!$B$8*SLP!C22793,"")</f>
        <v/>
      </c>
    </row>
    <row r="22814" spans="1:5" x14ac:dyDescent="0.3">
      <c r="A22814" s="25">
        <v>46260</v>
      </c>
      <c r="B22814" s="31">
        <v>0.46875</v>
      </c>
      <c r="C22814" s="46"/>
      <c r="D22814" s="29">
        <v>46260.46875</v>
      </c>
      <c r="E22814" s="15" t="str">
        <f>IF(AND($B$6=NB!$A$17,$B$8&gt;0),'Ersparnisberechnung Sommertarif'!$B$8*SLP!C22794,"")</f>
        <v/>
      </c>
    </row>
    <row r="22815" spans="1:5" x14ac:dyDescent="0.3">
      <c r="A22815" s="25">
        <v>46260</v>
      </c>
      <c r="B22815" s="31">
        <v>0.47916666666666669</v>
      </c>
      <c r="C22815" s="46"/>
      <c r="D22815" s="29">
        <v>46260.479166666664</v>
      </c>
      <c r="E22815" s="15" t="str">
        <f>IF(AND($B$6=NB!$A$17,$B$8&gt;0),'Ersparnisberechnung Sommertarif'!$B$8*SLP!C22795,"")</f>
        <v/>
      </c>
    </row>
    <row r="22816" spans="1:5" x14ac:dyDescent="0.3">
      <c r="A22816" s="25">
        <v>46260</v>
      </c>
      <c r="B22816" s="31">
        <v>0.48958333333333331</v>
      </c>
      <c r="C22816" s="46"/>
      <c r="D22816" s="29">
        <v>46260.489583333336</v>
      </c>
      <c r="E22816" s="15" t="str">
        <f>IF(AND($B$6=NB!$A$17,$B$8&gt;0),'Ersparnisberechnung Sommertarif'!$B$8*SLP!C22796,"")</f>
        <v/>
      </c>
    </row>
    <row r="22817" spans="1:5" x14ac:dyDescent="0.3">
      <c r="A22817" s="25">
        <v>46260</v>
      </c>
      <c r="B22817" s="31">
        <v>0.5</v>
      </c>
      <c r="C22817" s="46"/>
      <c r="D22817" s="29">
        <v>46260.5</v>
      </c>
      <c r="E22817" s="15" t="str">
        <f>IF(AND($B$6=NB!$A$17,$B$8&gt;0),'Ersparnisberechnung Sommertarif'!$B$8*SLP!C22797,"")</f>
        <v/>
      </c>
    </row>
    <row r="22818" spans="1:5" x14ac:dyDescent="0.3">
      <c r="A22818" s="25">
        <v>46260</v>
      </c>
      <c r="B22818" s="31">
        <v>0.51041666666666663</v>
      </c>
      <c r="C22818" s="46"/>
      <c r="D22818" s="29">
        <v>46260.510416666664</v>
      </c>
      <c r="E22818" s="15" t="str">
        <f>IF(AND($B$6=NB!$A$17,$B$8&gt;0),'Ersparnisberechnung Sommertarif'!$B$8*SLP!C22798,"")</f>
        <v/>
      </c>
    </row>
    <row r="22819" spans="1:5" x14ac:dyDescent="0.3">
      <c r="A22819" s="25">
        <v>46260</v>
      </c>
      <c r="B22819" s="31">
        <v>0.52083333333333337</v>
      </c>
      <c r="C22819" s="46"/>
      <c r="D22819" s="29">
        <v>46260.520833333336</v>
      </c>
      <c r="E22819" s="15" t="str">
        <f>IF(AND($B$6=NB!$A$17,$B$8&gt;0),'Ersparnisberechnung Sommertarif'!$B$8*SLP!C22799,"")</f>
        <v/>
      </c>
    </row>
    <row r="22820" spans="1:5" x14ac:dyDescent="0.3">
      <c r="A22820" s="25">
        <v>46260</v>
      </c>
      <c r="B22820" s="31">
        <v>0.53125</v>
      </c>
      <c r="C22820" s="46"/>
      <c r="D22820" s="29">
        <v>46260.53125</v>
      </c>
      <c r="E22820" s="15" t="str">
        <f>IF(AND($B$6=NB!$A$17,$B$8&gt;0),'Ersparnisberechnung Sommertarif'!$B$8*SLP!C22800,"")</f>
        <v/>
      </c>
    </row>
    <row r="22821" spans="1:5" x14ac:dyDescent="0.3">
      <c r="A22821" s="25">
        <v>46260</v>
      </c>
      <c r="B22821" s="31">
        <v>0.54166666666666663</v>
      </c>
      <c r="C22821" s="46"/>
      <c r="D22821" s="29">
        <v>46260.541666666664</v>
      </c>
      <c r="E22821" s="15" t="str">
        <f>IF(AND($B$6=NB!$A$17,$B$8&gt;0),'Ersparnisberechnung Sommertarif'!$B$8*SLP!C22801,"")</f>
        <v/>
      </c>
    </row>
    <row r="22822" spans="1:5" x14ac:dyDescent="0.3">
      <c r="A22822" s="25">
        <v>46260</v>
      </c>
      <c r="B22822" s="31">
        <v>0.55208333333333337</v>
      </c>
      <c r="C22822" s="46"/>
      <c r="D22822" s="29">
        <v>46260.552083333336</v>
      </c>
      <c r="E22822" s="15" t="str">
        <f>IF(AND($B$6=NB!$A$17,$B$8&gt;0),'Ersparnisberechnung Sommertarif'!$B$8*SLP!C22802,"")</f>
        <v/>
      </c>
    </row>
    <row r="22823" spans="1:5" x14ac:dyDescent="0.3">
      <c r="A22823" s="25">
        <v>46260</v>
      </c>
      <c r="B22823" s="31">
        <v>0.5625</v>
      </c>
      <c r="C22823" s="46"/>
      <c r="D22823" s="29">
        <v>46260.5625</v>
      </c>
      <c r="E22823" s="15" t="str">
        <f>IF(AND($B$6=NB!$A$17,$B$8&gt;0),'Ersparnisberechnung Sommertarif'!$B$8*SLP!C22803,"")</f>
        <v/>
      </c>
    </row>
    <row r="22824" spans="1:5" x14ac:dyDescent="0.3">
      <c r="A22824" s="25">
        <v>46260</v>
      </c>
      <c r="B22824" s="31">
        <v>0.57291666666666663</v>
      </c>
      <c r="C22824" s="46"/>
      <c r="D22824" s="29">
        <v>46260.572916666664</v>
      </c>
      <c r="E22824" s="15" t="str">
        <f>IF(AND($B$6=NB!$A$17,$B$8&gt;0),'Ersparnisberechnung Sommertarif'!$B$8*SLP!C22804,"")</f>
        <v/>
      </c>
    </row>
    <row r="22825" spans="1:5" x14ac:dyDescent="0.3">
      <c r="A22825" s="25">
        <v>46260</v>
      </c>
      <c r="B22825" s="31">
        <v>0.58333333333333337</v>
      </c>
      <c r="C22825" s="46"/>
      <c r="D22825" s="29">
        <v>46260.583333333336</v>
      </c>
      <c r="E22825" s="15" t="str">
        <f>IF(AND($B$6=NB!$A$17,$B$8&gt;0),'Ersparnisberechnung Sommertarif'!$B$8*SLP!C22805,"")</f>
        <v/>
      </c>
    </row>
    <row r="22826" spans="1:5" x14ac:dyDescent="0.3">
      <c r="A22826" s="25">
        <v>46260</v>
      </c>
      <c r="B22826" s="31">
        <v>0.59375</v>
      </c>
      <c r="C22826" s="46"/>
      <c r="D22826" s="29">
        <v>46260.59375</v>
      </c>
      <c r="E22826" s="15" t="str">
        <f>IF(AND($B$6=NB!$A$17,$B$8&gt;0),'Ersparnisberechnung Sommertarif'!$B$8*SLP!C22806,"")</f>
        <v/>
      </c>
    </row>
    <row r="22827" spans="1:5" x14ac:dyDescent="0.3">
      <c r="A22827" s="25">
        <v>46260</v>
      </c>
      <c r="B22827" s="31">
        <v>0.60416666666666663</v>
      </c>
      <c r="C22827" s="46"/>
      <c r="D22827" s="29">
        <v>46260.604166666664</v>
      </c>
      <c r="E22827" s="15" t="str">
        <f>IF(AND($B$6=NB!$A$17,$B$8&gt;0),'Ersparnisberechnung Sommertarif'!$B$8*SLP!C22807,"")</f>
        <v/>
      </c>
    </row>
    <row r="22828" spans="1:5" x14ac:dyDescent="0.3">
      <c r="A22828" s="25">
        <v>46260</v>
      </c>
      <c r="B22828" s="31">
        <v>0.61458333333333337</v>
      </c>
      <c r="C22828" s="46"/>
      <c r="D22828" s="29">
        <v>46260.614583333336</v>
      </c>
      <c r="E22828" s="15" t="str">
        <f>IF(AND($B$6=NB!$A$17,$B$8&gt;0),'Ersparnisberechnung Sommertarif'!$B$8*SLP!C22808,"")</f>
        <v/>
      </c>
    </row>
    <row r="22829" spans="1:5" x14ac:dyDescent="0.3">
      <c r="A22829" s="25">
        <v>46260</v>
      </c>
      <c r="B22829" s="31">
        <v>0.625</v>
      </c>
      <c r="C22829" s="46"/>
      <c r="D22829" s="29">
        <v>46260.625</v>
      </c>
      <c r="E22829" s="15" t="str">
        <f>IF(AND($B$6=NB!$A$17,$B$8&gt;0),'Ersparnisberechnung Sommertarif'!$B$8*SLP!C22809,"")</f>
        <v/>
      </c>
    </row>
    <row r="22830" spans="1:5" x14ac:dyDescent="0.3">
      <c r="A22830" s="25">
        <v>46260</v>
      </c>
      <c r="B22830" s="31">
        <v>0.63541666666666663</v>
      </c>
      <c r="C22830" s="46"/>
      <c r="D22830" s="29">
        <v>46260.635416666664</v>
      </c>
      <c r="E22830" s="15" t="str">
        <f>IF(AND($B$6=NB!$A$17,$B$8&gt;0),'Ersparnisberechnung Sommertarif'!$B$8*SLP!C22810,"")</f>
        <v/>
      </c>
    </row>
    <row r="22831" spans="1:5" x14ac:dyDescent="0.3">
      <c r="A22831" s="25">
        <v>46260</v>
      </c>
      <c r="B22831" s="31">
        <v>0.64583333333333337</v>
      </c>
      <c r="C22831" s="46"/>
      <c r="D22831" s="29">
        <v>46260.645833333336</v>
      </c>
      <c r="E22831" s="15" t="str">
        <f>IF(AND($B$6=NB!$A$17,$B$8&gt;0),'Ersparnisberechnung Sommertarif'!$B$8*SLP!C22811,"")</f>
        <v/>
      </c>
    </row>
    <row r="22832" spans="1:5" x14ac:dyDescent="0.3">
      <c r="A22832" s="25">
        <v>46260</v>
      </c>
      <c r="B22832" s="31">
        <v>0.65625</v>
      </c>
      <c r="C22832" s="46"/>
      <c r="D22832" s="29">
        <v>46260.65625</v>
      </c>
      <c r="E22832" s="15" t="str">
        <f>IF(AND($B$6=NB!$A$17,$B$8&gt;0),'Ersparnisberechnung Sommertarif'!$B$8*SLP!C22812,"")</f>
        <v/>
      </c>
    </row>
    <row r="22833" spans="1:5" x14ac:dyDescent="0.3">
      <c r="A22833" s="25">
        <v>46260</v>
      </c>
      <c r="B22833" s="31">
        <v>0.66666666666666663</v>
      </c>
      <c r="C22833" s="46"/>
      <c r="D22833" s="29">
        <v>46260.666666666664</v>
      </c>
      <c r="E22833" s="15" t="str">
        <f>IF(AND($B$6=NB!$A$17,$B$8&gt;0),'Ersparnisberechnung Sommertarif'!$B$8*SLP!C22813,"")</f>
        <v/>
      </c>
    </row>
    <row r="22834" spans="1:5" x14ac:dyDescent="0.3">
      <c r="A22834" s="25">
        <v>46260</v>
      </c>
      <c r="B22834" s="31">
        <v>0.67708333333333337</v>
      </c>
      <c r="C22834" s="46"/>
      <c r="D22834" s="29">
        <v>46260.677083333336</v>
      </c>
      <c r="E22834" s="15" t="str">
        <f>IF(AND($B$6=NB!$A$17,$B$8&gt;0),'Ersparnisberechnung Sommertarif'!$B$8*SLP!C22814,"")</f>
        <v/>
      </c>
    </row>
    <row r="22835" spans="1:5" x14ac:dyDescent="0.3">
      <c r="A22835" s="25">
        <v>46260</v>
      </c>
      <c r="B22835" s="31">
        <v>0.6875</v>
      </c>
      <c r="C22835" s="46"/>
      <c r="D22835" s="29">
        <v>46260.6875</v>
      </c>
      <c r="E22835" s="15" t="str">
        <f>IF(AND($B$6=NB!$A$17,$B$8&gt;0),'Ersparnisberechnung Sommertarif'!$B$8*SLP!C22815,"")</f>
        <v/>
      </c>
    </row>
    <row r="22836" spans="1:5" x14ac:dyDescent="0.3">
      <c r="A22836" s="25">
        <v>46260</v>
      </c>
      <c r="B22836" s="31">
        <v>0.69791666666666663</v>
      </c>
      <c r="C22836" s="46"/>
      <c r="D22836" s="29">
        <v>46260.697916666664</v>
      </c>
      <c r="E22836" s="15" t="str">
        <f>IF(AND($B$6=NB!$A$17,$B$8&gt;0),'Ersparnisberechnung Sommertarif'!$B$8*SLP!C22816,"")</f>
        <v/>
      </c>
    </row>
    <row r="22837" spans="1:5" x14ac:dyDescent="0.3">
      <c r="A22837" s="25">
        <v>46260</v>
      </c>
      <c r="B22837" s="31">
        <v>0.70833333333333337</v>
      </c>
      <c r="C22837" s="46"/>
      <c r="D22837" s="29">
        <v>46260.708333333336</v>
      </c>
      <c r="E22837" s="15" t="str">
        <f>IF(AND($B$6=NB!$A$17,$B$8&gt;0),'Ersparnisberechnung Sommertarif'!$B$8*SLP!C22817,"")</f>
        <v/>
      </c>
    </row>
    <row r="22838" spans="1:5" x14ac:dyDescent="0.3">
      <c r="A22838" s="25">
        <v>46260</v>
      </c>
      <c r="B22838" s="31">
        <v>0.71875</v>
      </c>
      <c r="C22838" s="46"/>
      <c r="D22838" s="29">
        <v>46260.71875</v>
      </c>
      <c r="E22838" s="15" t="str">
        <f>IF(AND($B$6=NB!$A$17,$B$8&gt;0),'Ersparnisberechnung Sommertarif'!$B$8*SLP!C22818,"")</f>
        <v/>
      </c>
    </row>
    <row r="22839" spans="1:5" x14ac:dyDescent="0.3">
      <c r="A22839" s="25">
        <v>46260</v>
      </c>
      <c r="B22839" s="31">
        <v>0.72916666666666663</v>
      </c>
      <c r="C22839" s="46"/>
      <c r="D22839" s="29">
        <v>46260.729166666664</v>
      </c>
      <c r="E22839" s="15" t="str">
        <f>IF(AND($B$6=NB!$A$17,$B$8&gt;0),'Ersparnisberechnung Sommertarif'!$B$8*SLP!C22819,"")</f>
        <v/>
      </c>
    </row>
    <row r="22840" spans="1:5" x14ac:dyDescent="0.3">
      <c r="A22840" s="25">
        <v>46260</v>
      </c>
      <c r="B22840" s="31">
        <v>0.73958333333333337</v>
      </c>
      <c r="C22840" s="46"/>
      <c r="D22840" s="29">
        <v>46260.739583333336</v>
      </c>
      <c r="E22840" s="15" t="str">
        <f>IF(AND($B$6=NB!$A$17,$B$8&gt;0),'Ersparnisberechnung Sommertarif'!$B$8*SLP!C22820,"")</f>
        <v/>
      </c>
    </row>
    <row r="22841" spans="1:5" x14ac:dyDescent="0.3">
      <c r="A22841" s="25">
        <v>46260</v>
      </c>
      <c r="B22841" s="31">
        <v>0.75</v>
      </c>
      <c r="C22841" s="46"/>
      <c r="D22841" s="29">
        <v>46260.75</v>
      </c>
      <c r="E22841" s="15" t="str">
        <f>IF(AND($B$6=NB!$A$17,$B$8&gt;0),'Ersparnisberechnung Sommertarif'!$B$8*SLP!C22821,"")</f>
        <v/>
      </c>
    </row>
    <row r="22842" spans="1:5" x14ac:dyDescent="0.3">
      <c r="A22842" s="25">
        <v>46260</v>
      </c>
      <c r="B22842" s="31">
        <v>0.76041666666666663</v>
      </c>
      <c r="C22842" s="46"/>
      <c r="D22842" s="29">
        <v>46260.760416666664</v>
      </c>
      <c r="E22842" s="15" t="str">
        <f>IF(AND($B$6=NB!$A$17,$B$8&gt;0),'Ersparnisberechnung Sommertarif'!$B$8*SLP!C22822,"")</f>
        <v/>
      </c>
    </row>
    <row r="22843" spans="1:5" x14ac:dyDescent="0.3">
      <c r="A22843" s="25">
        <v>46260</v>
      </c>
      <c r="B22843" s="31">
        <v>0.77083333333333337</v>
      </c>
      <c r="C22843" s="46"/>
      <c r="D22843" s="29">
        <v>46260.770833333336</v>
      </c>
      <c r="E22843" s="15" t="str">
        <f>IF(AND($B$6=NB!$A$17,$B$8&gt;0),'Ersparnisberechnung Sommertarif'!$B$8*SLP!C22823,"")</f>
        <v/>
      </c>
    </row>
    <row r="22844" spans="1:5" x14ac:dyDescent="0.3">
      <c r="A22844" s="25">
        <v>46260</v>
      </c>
      <c r="B22844" s="31">
        <v>0.78125</v>
      </c>
      <c r="C22844" s="46"/>
      <c r="D22844" s="29">
        <v>46260.78125</v>
      </c>
      <c r="E22844" s="15" t="str">
        <f>IF(AND($B$6=NB!$A$17,$B$8&gt;0),'Ersparnisberechnung Sommertarif'!$B$8*SLP!C22824,"")</f>
        <v/>
      </c>
    </row>
    <row r="22845" spans="1:5" x14ac:dyDescent="0.3">
      <c r="A22845" s="25">
        <v>46260</v>
      </c>
      <c r="B22845" s="31">
        <v>0.79166666666666663</v>
      </c>
      <c r="C22845" s="46"/>
      <c r="D22845" s="29">
        <v>46260.791666666664</v>
      </c>
      <c r="E22845" s="15" t="str">
        <f>IF(AND($B$6=NB!$A$17,$B$8&gt;0),'Ersparnisberechnung Sommertarif'!$B$8*SLP!C22825,"")</f>
        <v/>
      </c>
    </row>
    <row r="22846" spans="1:5" x14ac:dyDescent="0.3">
      <c r="A22846" s="25">
        <v>46260</v>
      </c>
      <c r="B22846" s="31">
        <v>0.80208333333333337</v>
      </c>
      <c r="C22846" s="46"/>
      <c r="D22846" s="29">
        <v>46260.802083333336</v>
      </c>
      <c r="E22846" s="15" t="str">
        <f>IF(AND($B$6=NB!$A$17,$B$8&gt;0),'Ersparnisberechnung Sommertarif'!$B$8*SLP!C22826,"")</f>
        <v/>
      </c>
    </row>
    <row r="22847" spans="1:5" x14ac:dyDescent="0.3">
      <c r="A22847" s="25">
        <v>46260</v>
      </c>
      <c r="B22847" s="31">
        <v>0.8125</v>
      </c>
      <c r="C22847" s="46"/>
      <c r="D22847" s="29">
        <v>46260.8125</v>
      </c>
      <c r="E22847" s="15" t="str">
        <f>IF(AND($B$6=NB!$A$17,$B$8&gt;0),'Ersparnisberechnung Sommertarif'!$B$8*SLP!C22827,"")</f>
        <v/>
      </c>
    </row>
    <row r="22848" spans="1:5" x14ac:dyDescent="0.3">
      <c r="A22848" s="25">
        <v>46260</v>
      </c>
      <c r="B22848" s="31">
        <v>0.82291666666666663</v>
      </c>
      <c r="C22848" s="46"/>
      <c r="D22848" s="29">
        <v>46260.822916666664</v>
      </c>
      <c r="E22848" s="15" t="str">
        <f>IF(AND($B$6=NB!$A$17,$B$8&gt;0),'Ersparnisberechnung Sommertarif'!$B$8*SLP!C22828,"")</f>
        <v/>
      </c>
    </row>
    <row r="22849" spans="1:5" x14ac:dyDescent="0.3">
      <c r="A22849" s="25">
        <v>46260</v>
      </c>
      <c r="B22849" s="31">
        <v>0.83333333333333337</v>
      </c>
      <c r="C22849" s="46"/>
      <c r="D22849" s="29">
        <v>46260.833333333336</v>
      </c>
      <c r="E22849" s="15" t="str">
        <f>IF(AND($B$6=NB!$A$17,$B$8&gt;0),'Ersparnisberechnung Sommertarif'!$B$8*SLP!C22829,"")</f>
        <v/>
      </c>
    </row>
    <row r="22850" spans="1:5" x14ac:dyDescent="0.3">
      <c r="A22850" s="25">
        <v>46260</v>
      </c>
      <c r="B22850" s="31">
        <v>0.84375</v>
      </c>
      <c r="C22850" s="46"/>
      <c r="D22850" s="29">
        <v>46260.84375</v>
      </c>
      <c r="E22850" s="15" t="str">
        <f>IF(AND($B$6=NB!$A$17,$B$8&gt;0),'Ersparnisberechnung Sommertarif'!$B$8*SLP!C22830,"")</f>
        <v/>
      </c>
    </row>
    <row r="22851" spans="1:5" x14ac:dyDescent="0.3">
      <c r="A22851" s="25">
        <v>46260</v>
      </c>
      <c r="B22851" s="31">
        <v>0.85416666666666663</v>
      </c>
      <c r="C22851" s="46"/>
      <c r="D22851" s="29">
        <v>46260.854166666664</v>
      </c>
      <c r="E22851" s="15" t="str">
        <f>IF(AND($B$6=NB!$A$17,$B$8&gt;0),'Ersparnisberechnung Sommertarif'!$B$8*SLP!C22831,"")</f>
        <v/>
      </c>
    </row>
    <row r="22852" spans="1:5" x14ac:dyDescent="0.3">
      <c r="A22852" s="25">
        <v>46260</v>
      </c>
      <c r="B22852" s="31">
        <v>0.86458333333333337</v>
      </c>
      <c r="C22852" s="46"/>
      <c r="D22852" s="29">
        <v>46260.864583333336</v>
      </c>
      <c r="E22852" s="15" t="str">
        <f>IF(AND($B$6=NB!$A$17,$B$8&gt;0),'Ersparnisberechnung Sommertarif'!$B$8*SLP!C22832,"")</f>
        <v/>
      </c>
    </row>
    <row r="22853" spans="1:5" x14ac:dyDescent="0.3">
      <c r="A22853" s="25">
        <v>46260</v>
      </c>
      <c r="B22853" s="31">
        <v>0.875</v>
      </c>
      <c r="C22853" s="46"/>
      <c r="D22853" s="29">
        <v>46260.875</v>
      </c>
      <c r="E22853" s="15" t="str">
        <f>IF(AND($B$6=NB!$A$17,$B$8&gt;0),'Ersparnisberechnung Sommertarif'!$B$8*SLP!C22833,"")</f>
        <v/>
      </c>
    </row>
    <row r="22854" spans="1:5" x14ac:dyDescent="0.3">
      <c r="A22854" s="25">
        <v>46260</v>
      </c>
      <c r="B22854" s="31">
        <v>0.88541666666666663</v>
      </c>
      <c r="C22854" s="46"/>
      <c r="D22854" s="29">
        <v>46260.885416666664</v>
      </c>
      <c r="E22854" s="15" t="str">
        <f>IF(AND($B$6=NB!$A$17,$B$8&gt;0),'Ersparnisberechnung Sommertarif'!$B$8*SLP!C22834,"")</f>
        <v/>
      </c>
    </row>
    <row r="22855" spans="1:5" x14ac:dyDescent="0.3">
      <c r="A22855" s="25">
        <v>46260</v>
      </c>
      <c r="B22855" s="31">
        <v>0.89583333333333337</v>
      </c>
      <c r="C22855" s="46"/>
      <c r="D22855" s="29">
        <v>46260.895833333336</v>
      </c>
      <c r="E22855" s="15" t="str">
        <f>IF(AND($B$6=NB!$A$17,$B$8&gt;0),'Ersparnisberechnung Sommertarif'!$B$8*SLP!C22835,"")</f>
        <v/>
      </c>
    </row>
    <row r="22856" spans="1:5" x14ac:dyDescent="0.3">
      <c r="A22856" s="25">
        <v>46260</v>
      </c>
      <c r="B22856" s="31">
        <v>0.90625</v>
      </c>
      <c r="C22856" s="46"/>
      <c r="D22856" s="29">
        <v>46260.90625</v>
      </c>
      <c r="E22856" s="15" t="str">
        <f>IF(AND($B$6=NB!$A$17,$B$8&gt;0),'Ersparnisberechnung Sommertarif'!$B$8*SLP!C22836,"")</f>
        <v/>
      </c>
    </row>
    <row r="22857" spans="1:5" x14ac:dyDescent="0.3">
      <c r="A22857" s="25">
        <v>46260</v>
      </c>
      <c r="B22857" s="31">
        <v>0.91666666666666663</v>
      </c>
      <c r="C22857" s="46"/>
      <c r="D22857" s="29">
        <v>46260.916666666664</v>
      </c>
      <c r="E22857" s="15" t="str">
        <f>IF(AND($B$6=NB!$A$17,$B$8&gt;0),'Ersparnisberechnung Sommertarif'!$B$8*SLP!C22837,"")</f>
        <v/>
      </c>
    </row>
    <row r="22858" spans="1:5" x14ac:dyDescent="0.3">
      <c r="A22858" s="25">
        <v>46260</v>
      </c>
      <c r="B22858" s="31">
        <v>0.92708333333333337</v>
      </c>
      <c r="C22858" s="46"/>
      <c r="D22858" s="29">
        <v>46260.927083333336</v>
      </c>
      <c r="E22858" s="15" t="str">
        <f>IF(AND($B$6=NB!$A$17,$B$8&gt;0),'Ersparnisberechnung Sommertarif'!$B$8*SLP!C22838,"")</f>
        <v/>
      </c>
    </row>
    <row r="22859" spans="1:5" x14ac:dyDescent="0.3">
      <c r="A22859" s="25">
        <v>46260</v>
      </c>
      <c r="B22859" s="31">
        <v>0.9375</v>
      </c>
      <c r="C22859" s="46"/>
      <c r="D22859" s="29">
        <v>46260.9375</v>
      </c>
      <c r="E22859" s="15" t="str">
        <f>IF(AND($B$6=NB!$A$17,$B$8&gt;0),'Ersparnisberechnung Sommertarif'!$B$8*SLP!C22839,"")</f>
        <v/>
      </c>
    </row>
    <row r="22860" spans="1:5" x14ac:dyDescent="0.3">
      <c r="A22860" s="25">
        <v>46260</v>
      </c>
      <c r="B22860" s="31">
        <v>0.94791666666666663</v>
      </c>
      <c r="C22860" s="46"/>
      <c r="D22860" s="29">
        <v>46260.947916666664</v>
      </c>
      <c r="E22860" s="15" t="str">
        <f>IF(AND($B$6=NB!$A$17,$B$8&gt;0),'Ersparnisberechnung Sommertarif'!$B$8*SLP!C22840,"")</f>
        <v/>
      </c>
    </row>
    <row r="22861" spans="1:5" x14ac:dyDescent="0.3">
      <c r="A22861" s="25">
        <v>46260</v>
      </c>
      <c r="B22861" s="31">
        <v>0.95833333333333337</v>
      </c>
      <c r="C22861" s="46"/>
      <c r="D22861" s="29">
        <v>46260.958333333336</v>
      </c>
      <c r="E22861" s="15" t="str">
        <f>IF(AND($B$6=NB!$A$17,$B$8&gt;0),'Ersparnisberechnung Sommertarif'!$B$8*SLP!C22841,"")</f>
        <v/>
      </c>
    </row>
    <row r="22862" spans="1:5" x14ac:dyDescent="0.3">
      <c r="A22862" s="25">
        <v>46260</v>
      </c>
      <c r="B22862" s="31">
        <v>0.96875</v>
      </c>
      <c r="C22862" s="46"/>
      <c r="D22862" s="29">
        <v>46260.96875</v>
      </c>
      <c r="E22862" s="15" t="str">
        <f>IF(AND($B$6=NB!$A$17,$B$8&gt;0),'Ersparnisberechnung Sommertarif'!$B$8*SLP!C22842,"")</f>
        <v/>
      </c>
    </row>
    <row r="22863" spans="1:5" x14ac:dyDescent="0.3">
      <c r="A22863" s="25">
        <v>46260</v>
      </c>
      <c r="B22863" s="31">
        <v>0.97916666666666663</v>
      </c>
      <c r="C22863" s="46"/>
      <c r="D22863" s="29">
        <v>46260.979166666664</v>
      </c>
      <c r="E22863" s="15" t="str">
        <f>IF(AND($B$6=NB!$A$17,$B$8&gt;0),'Ersparnisberechnung Sommertarif'!$B$8*SLP!C22843,"")</f>
        <v/>
      </c>
    </row>
    <row r="22864" spans="1:5" x14ac:dyDescent="0.3">
      <c r="A22864" s="25">
        <v>46260</v>
      </c>
      <c r="B22864" s="31">
        <v>0.98958333333333337</v>
      </c>
      <c r="C22864" s="46"/>
      <c r="D22864" s="29">
        <v>46260.989583333336</v>
      </c>
      <c r="E22864" s="15" t="str">
        <f>IF(AND($B$6=NB!$A$17,$B$8&gt;0),'Ersparnisberechnung Sommertarif'!$B$8*SLP!C22844,"")</f>
        <v/>
      </c>
    </row>
    <row r="22865" spans="1:5" x14ac:dyDescent="0.3">
      <c r="A22865" s="25">
        <v>46261</v>
      </c>
      <c r="B22865" s="31">
        <v>0</v>
      </c>
      <c r="C22865" s="46"/>
      <c r="D22865" s="29">
        <v>46261</v>
      </c>
      <c r="E22865" s="15" t="str">
        <f>IF(AND($B$6=NB!$A$17,$B$8&gt;0),'Ersparnisberechnung Sommertarif'!$B$8*SLP!C22845,"")</f>
        <v/>
      </c>
    </row>
    <row r="22866" spans="1:5" x14ac:dyDescent="0.3">
      <c r="A22866" s="25">
        <v>46261</v>
      </c>
      <c r="B22866" s="31">
        <v>1.0416666666666666E-2</v>
      </c>
      <c r="C22866" s="46"/>
      <c r="D22866" s="29">
        <v>46261.010416666664</v>
      </c>
      <c r="E22866" s="15" t="str">
        <f>IF(AND($B$6=NB!$A$17,$B$8&gt;0),'Ersparnisberechnung Sommertarif'!$B$8*SLP!C22846,"")</f>
        <v/>
      </c>
    </row>
    <row r="22867" spans="1:5" x14ac:dyDescent="0.3">
      <c r="A22867" s="25">
        <v>46261</v>
      </c>
      <c r="B22867" s="31">
        <v>2.0833333333333332E-2</v>
      </c>
      <c r="C22867" s="46"/>
      <c r="D22867" s="29">
        <v>46261.020833333336</v>
      </c>
      <c r="E22867" s="15" t="str">
        <f>IF(AND($B$6=NB!$A$17,$B$8&gt;0),'Ersparnisberechnung Sommertarif'!$B$8*SLP!C22847,"")</f>
        <v/>
      </c>
    </row>
    <row r="22868" spans="1:5" x14ac:dyDescent="0.3">
      <c r="A22868" s="25">
        <v>46261</v>
      </c>
      <c r="B22868" s="31">
        <v>3.125E-2</v>
      </c>
      <c r="C22868" s="46"/>
      <c r="D22868" s="29">
        <v>46261.03125</v>
      </c>
      <c r="E22868" s="15" t="str">
        <f>IF(AND($B$6=NB!$A$17,$B$8&gt;0),'Ersparnisberechnung Sommertarif'!$B$8*SLP!C22848,"")</f>
        <v/>
      </c>
    </row>
    <row r="22869" spans="1:5" x14ac:dyDescent="0.3">
      <c r="A22869" s="25">
        <v>46261</v>
      </c>
      <c r="B22869" s="31">
        <v>4.1666666666666664E-2</v>
      </c>
      <c r="C22869" s="46"/>
      <c r="D22869" s="29">
        <v>46261.041666666664</v>
      </c>
      <c r="E22869" s="15" t="str">
        <f>IF(AND($B$6=NB!$A$17,$B$8&gt;0),'Ersparnisberechnung Sommertarif'!$B$8*SLP!C22849,"")</f>
        <v/>
      </c>
    </row>
    <row r="22870" spans="1:5" x14ac:dyDescent="0.3">
      <c r="A22870" s="25">
        <v>46261</v>
      </c>
      <c r="B22870" s="31">
        <v>5.2083333333333336E-2</v>
      </c>
      <c r="C22870" s="46"/>
      <c r="D22870" s="29">
        <v>46261.052083333336</v>
      </c>
      <c r="E22870" s="15" t="str">
        <f>IF(AND($B$6=NB!$A$17,$B$8&gt;0),'Ersparnisberechnung Sommertarif'!$B$8*SLP!C22850,"")</f>
        <v/>
      </c>
    </row>
    <row r="22871" spans="1:5" x14ac:dyDescent="0.3">
      <c r="A22871" s="25">
        <v>46261</v>
      </c>
      <c r="B22871" s="31">
        <v>6.25E-2</v>
      </c>
      <c r="C22871" s="46"/>
      <c r="D22871" s="29">
        <v>46261.0625</v>
      </c>
      <c r="E22871" s="15" t="str">
        <f>IF(AND($B$6=NB!$A$17,$B$8&gt;0),'Ersparnisberechnung Sommertarif'!$B$8*SLP!C22851,"")</f>
        <v/>
      </c>
    </row>
    <row r="22872" spans="1:5" x14ac:dyDescent="0.3">
      <c r="A22872" s="25">
        <v>46261</v>
      </c>
      <c r="B22872" s="31">
        <v>7.2916666666666671E-2</v>
      </c>
      <c r="C22872" s="46"/>
      <c r="D22872" s="29">
        <v>46261.072916666664</v>
      </c>
      <c r="E22872" s="15" t="str">
        <f>IF(AND($B$6=NB!$A$17,$B$8&gt;0),'Ersparnisberechnung Sommertarif'!$B$8*SLP!C22852,"")</f>
        <v/>
      </c>
    </row>
    <row r="22873" spans="1:5" x14ac:dyDescent="0.3">
      <c r="A22873" s="25">
        <v>46261</v>
      </c>
      <c r="B22873" s="31">
        <v>8.3333333333333329E-2</v>
      </c>
      <c r="C22873" s="46"/>
      <c r="D22873" s="29">
        <v>46261.083333333336</v>
      </c>
      <c r="E22873" s="15" t="str">
        <f>IF(AND($B$6=NB!$A$17,$B$8&gt;0),'Ersparnisberechnung Sommertarif'!$B$8*SLP!C22853,"")</f>
        <v/>
      </c>
    </row>
    <row r="22874" spans="1:5" x14ac:dyDescent="0.3">
      <c r="A22874" s="25">
        <v>46261</v>
      </c>
      <c r="B22874" s="31">
        <v>9.375E-2</v>
      </c>
      <c r="C22874" s="46"/>
      <c r="D22874" s="29">
        <v>46261.09375</v>
      </c>
      <c r="E22874" s="15" t="str">
        <f>IF(AND($B$6=NB!$A$17,$B$8&gt;0),'Ersparnisberechnung Sommertarif'!$B$8*SLP!C22854,"")</f>
        <v/>
      </c>
    </row>
    <row r="22875" spans="1:5" x14ac:dyDescent="0.3">
      <c r="A22875" s="25">
        <v>46261</v>
      </c>
      <c r="B22875" s="31">
        <v>0.10416666666666667</v>
      </c>
      <c r="C22875" s="46"/>
      <c r="D22875" s="29">
        <v>46261.104166666664</v>
      </c>
      <c r="E22875" s="15" t="str">
        <f>IF(AND($B$6=NB!$A$17,$B$8&gt;0),'Ersparnisberechnung Sommertarif'!$B$8*SLP!C22855,"")</f>
        <v/>
      </c>
    </row>
    <row r="22876" spans="1:5" x14ac:dyDescent="0.3">
      <c r="A22876" s="25">
        <v>46261</v>
      </c>
      <c r="B22876" s="31">
        <v>0.11458333333333333</v>
      </c>
      <c r="C22876" s="46"/>
      <c r="D22876" s="29">
        <v>46261.114583333336</v>
      </c>
      <c r="E22876" s="15" t="str">
        <f>IF(AND($B$6=NB!$A$17,$B$8&gt;0),'Ersparnisberechnung Sommertarif'!$B$8*SLP!C22856,"")</f>
        <v/>
      </c>
    </row>
    <row r="22877" spans="1:5" x14ac:dyDescent="0.3">
      <c r="A22877" s="25">
        <v>46261</v>
      </c>
      <c r="B22877" s="31">
        <v>0.125</v>
      </c>
      <c r="C22877" s="46"/>
      <c r="D22877" s="29">
        <v>46261.125</v>
      </c>
      <c r="E22877" s="15" t="str">
        <f>IF(AND($B$6=NB!$A$17,$B$8&gt;0),'Ersparnisberechnung Sommertarif'!$B$8*SLP!C22857,"")</f>
        <v/>
      </c>
    </row>
    <row r="22878" spans="1:5" x14ac:dyDescent="0.3">
      <c r="A22878" s="25">
        <v>46261</v>
      </c>
      <c r="B22878" s="31">
        <v>0.13541666666666666</v>
      </c>
      <c r="C22878" s="46"/>
      <c r="D22878" s="29">
        <v>46261.135416666664</v>
      </c>
      <c r="E22878" s="15" t="str">
        <f>IF(AND($B$6=NB!$A$17,$B$8&gt;0),'Ersparnisberechnung Sommertarif'!$B$8*SLP!C22858,"")</f>
        <v/>
      </c>
    </row>
    <row r="22879" spans="1:5" x14ac:dyDescent="0.3">
      <c r="A22879" s="25">
        <v>46261</v>
      </c>
      <c r="B22879" s="31">
        <v>0.14583333333333334</v>
      </c>
      <c r="C22879" s="46"/>
      <c r="D22879" s="29">
        <v>46261.145833333336</v>
      </c>
      <c r="E22879" s="15" t="str">
        <f>IF(AND($B$6=NB!$A$17,$B$8&gt;0),'Ersparnisberechnung Sommertarif'!$B$8*SLP!C22859,"")</f>
        <v/>
      </c>
    </row>
    <row r="22880" spans="1:5" x14ac:dyDescent="0.3">
      <c r="A22880" s="25">
        <v>46261</v>
      </c>
      <c r="B22880" s="31">
        <v>0.15625</v>
      </c>
      <c r="C22880" s="46"/>
      <c r="D22880" s="29">
        <v>46261.15625</v>
      </c>
      <c r="E22880" s="15" t="str">
        <f>IF(AND($B$6=NB!$A$17,$B$8&gt;0),'Ersparnisberechnung Sommertarif'!$B$8*SLP!C22860,"")</f>
        <v/>
      </c>
    </row>
    <row r="22881" spans="1:5" x14ac:dyDescent="0.3">
      <c r="A22881" s="25">
        <v>46261</v>
      </c>
      <c r="B22881" s="31">
        <v>0.16666666666666666</v>
      </c>
      <c r="C22881" s="46"/>
      <c r="D22881" s="29">
        <v>46261.166666666664</v>
      </c>
      <c r="E22881" s="15" t="str">
        <f>IF(AND($B$6=NB!$A$17,$B$8&gt;0),'Ersparnisberechnung Sommertarif'!$B$8*SLP!C22861,"")</f>
        <v/>
      </c>
    </row>
    <row r="22882" spans="1:5" x14ac:dyDescent="0.3">
      <c r="A22882" s="25">
        <v>46261</v>
      </c>
      <c r="B22882" s="31">
        <v>0.17708333333333334</v>
      </c>
      <c r="C22882" s="46"/>
      <c r="D22882" s="29">
        <v>46261.177083333336</v>
      </c>
      <c r="E22882" s="15" t="str">
        <f>IF(AND($B$6=NB!$A$17,$B$8&gt;0),'Ersparnisberechnung Sommertarif'!$B$8*SLP!C22862,"")</f>
        <v/>
      </c>
    </row>
    <row r="22883" spans="1:5" x14ac:dyDescent="0.3">
      <c r="A22883" s="25">
        <v>46261</v>
      </c>
      <c r="B22883" s="31">
        <v>0.1875</v>
      </c>
      <c r="C22883" s="46"/>
      <c r="D22883" s="29">
        <v>46261.1875</v>
      </c>
      <c r="E22883" s="15" t="str">
        <f>IF(AND($B$6=NB!$A$17,$B$8&gt;0),'Ersparnisberechnung Sommertarif'!$B$8*SLP!C22863,"")</f>
        <v/>
      </c>
    </row>
    <row r="22884" spans="1:5" x14ac:dyDescent="0.3">
      <c r="A22884" s="25">
        <v>46261</v>
      </c>
      <c r="B22884" s="31">
        <v>0.19791666666666666</v>
      </c>
      <c r="C22884" s="46"/>
      <c r="D22884" s="29">
        <v>46261.197916666664</v>
      </c>
      <c r="E22884" s="15" t="str">
        <f>IF(AND($B$6=NB!$A$17,$B$8&gt;0),'Ersparnisberechnung Sommertarif'!$B$8*SLP!C22864,"")</f>
        <v/>
      </c>
    </row>
    <row r="22885" spans="1:5" x14ac:dyDescent="0.3">
      <c r="A22885" s="25">
        <v>46261</v>
      </c>
      <c r="B22885" s="31">
        <v>0.20833333333333334</v>
      </c>
      <c r="C22885" s="46"/>
      <c r="D22885" s="29">
        <v>46261.208333333336</v>
      </c>
      <c r="E22885" s="15" t="str">
        <f>IF(AND($B$6=NB!$A$17,$B$8&gt;0),'Ersparnisberechnung Sommertarif'!$B$8*SLP!C22865,"")</f>
        <v/>
      </c>
    </row>
    <row r="22886" spans="1:5" x14ac:dyDescent="0.3">
      <c r="A22886" s="25">
        <v>46261</v>
      </c>
      <c r="B22886" s="31">
        <v>0.21875</v>
      </c>
      <c r="C22886" s="46"/>
      <c r="D22886" s="29">
        <v>46261.21875</v>
      </c>
      <c r="E22886" s="15" t="str">
        <f>IF(AND($B$6=NB!$A$17,$B$8&gt;0),'Ersparnisberechnung Sommertarif'!$B$8*SLP!C22866,"")</f>
        <v/>
      </c>
    </row>
    <row r="22887" spans="1:5" x14ac:dyDescent="0.3">
      <c r="A22887" s="25">
        <v>46261</v>
      </c>
      <c r="B22887" s="31">
        <v>0.22916666666666666</v>
      </c>
      <c r="C22887" s="46"/>
      <c r="D22887" s="29">
        <v>46261.229166666664</v>
      </c>
      <c r="E22887" s="15" t="str">
        <f>IF(AND($B$6=NB!$A$17,$B$8&gt;0),'Ersparnisberechnung Sommertarif'!$B$8*SLP!C22867,"")</f>
        <v/>
      </c>
    </row>
    <row r="22888" spans="1:5" x14ac:dyDescent="0.3">
      <c r="A22888" s="25">
        <v>46261</v>
      </c>
      <c r="B22888" s="31">
        <v>0.23958333333333334</v>
      </c>
      <c r="C22888" s="46"/>
      <c r="D22888" s="29">
        <v>46261.239583333336</v>
      </c>
      <c r="E22888" s="15" t="str">
        <f>IF(AND($B$6=NB!$A$17,$B$8&gt;0),'Ersparnisberechnung Sommertarif'!$B$8*SLP!C22868,"")</f>
        <v/>
      </c>
    </row>
    <row r="22889" spans="1:5" x14ac:dyDescent="0.3">
      <c r="A22889" s="25">
        <v>46261</v>
      </c>
      <c r="B22889" s="31">
        <v>0.25</v>
      </c>
      <c r="C22889" s="46"/>
      <c r="D22889" s="29">
        <v>46261.25</v>
      </c>
      <c r="E22889" s="15" t="str">
        <f>IF(AND($B$6=NB!$A$17,$B$8&gt;0),'Ersparnisberechnung Sommertarif'!$B$8*SLP!C22869,"")</f>
        <v/>
      </c>
    </row>
    <row r="22890" spans="1:5" x14ac:dyDescent="0.3">
      <c r="A22890" s="25">
        <v>46261</v>
      </c>
      <c r="B22890" s="31">
        <v>0.26041666666666669</v>
      </c>
      <c r="C22890" s="46"/>
      <c r="D22890" s="29">
        <v>46261.260416666664</v>
      </c>
      <c r="E22890" s="15" t="str">
        <f>IF(AND($B$6=NB!$A$17,$B$8&gt;0),'Ersparnisberechnung Sommertarif'!$B$8*SLP!C22870,"")</f>
        <v/>
      </c>
    </row>
    <row r="22891" spans="1:5" x14ac:dyDescent="0.3">
      <c r="A22891" s="25">
        <v>46261</v>
      </c>
      <c r="B22891" s="31">
        <v>0.27083333333333331</v>
      </c>
      <c r="C22891" s="46"/>
      <c r="D22891" s="29">
        <v>46261.270833333336</v>
      </c>
      <c r="E22891" s="15" t="str">
        <f>IF(AND($B$6=NB!$A$17,$B$8&gt;0),'Ersparnisberechnung Sommertarif'!$B$8*SLP!C22871,"")</f>
        <v/>
      </c>
    </row>
    <row r="22892" spans="1:5" x14ac:dyDescent="0.3">
      <c r="A22892" s="25">
        <v>46261</v>
      </c>
      <c r="B22892" s="31">
        <v>0.28125</v>
      </c>
      <c r="C22892" s="46"/>
      <c r="D22892" s="29">
        <v>46261.28125</v>
      </c>
      <c r="E22892" s="15" t="str">
        <f>IF(AND($B$6=NB!$A$17,$B$8&gt;0),'Ersparnisberechnung Sommertarif'!$B$8*SLP!C22872,"")</f>
        <v/>
      </c>
    </row>
    <row r="22893" spans="1:5" x14ac:dyDescent="0.3">
      <c r="A22893" s="25">
        <v>46261</v>
      </c>
      <c r="B22893" s="31">
        <v>0.29166666666666669</v>
      </c>
      <c r="C22893" s="46"/>
      <c r="D22893" s="29">
        <v>46261.291666666664</v>
      </c>
      <c r="E22893" s="15" t="str">
        <f>IF(AND($B$6=NB!$A$17,$B$8&gt;0),'Ersparnisberechnung Sommertarif'!$B$8*SLP!C22873,"")</f>
        <v/>
      </c>
    </row>
    <row r="22894" spans="1:5" x14ac:dyDescent="0.3">
      <c r="A22894" s="25">
        <v>46261</v>
      </c>
      <c r="B22894" s="31">
        <v>0.30208333333333331</v>
      </c>
      <c r="C22894" s="46"/>
      <c r="D22894" s="29">
        <v>46261.302083333336</v>
      </c>
      <c r="E22894" s="15" t="str">
        <f>IF(AND($B$6=NB!$A$17,$B$8&gt;0),'Ersparnisberechnung Sommertarif'!$B$8*SLP!C22874,"")</f>
        <v/>
      </c>
    </row>
    <row r="22895" spans="1:5" x14ac:dyDescent="0.3">
      <c r="A22895" s="25">
        <v>46261</v>
      </c>
      <c r="B22895" s="31">
        <v>0.3125</v>
      </c>
      <c r="C22895" s="46"/>
      <c r="D22895" s="29">
        <v>46261.3125</v>
      </c>
      <c r="E22895" s="15" t="str">
        <f>IF(AND($B$6=NB!$A$17,$B$8&gt;0),'Ersparnisberechnung Sommertarif'!$B$8*SLP!C22875,"")</f>
        <v/>
      </c>
    </row>
    <row r="22896" spans="1:5" x14ac:dyDescent="0.3">
      <c r="A22896" s="25">
        <v>46261</v>
      </c>
      <c r="B22896" s="31">
        <v>0.32291666666666669</v>
      </c>
      <c r="C22896" s="46"/>
      <c r="D22896" s="29">
        <v>46261.322916666664</v>
      </c>
      <c r="E22896" s="15" t="str">
        <f>IF(AND($B$6=NB!$A$17,$B$8&gt;0),'Ersparnisberechnung Sommertarif'!$B$8*SLP!C22876,"")</f>
        <v/>
      </c>
    </row>
    <row r="22897" spans="1:5" x14ac:dyDescent="0.3">
      <c r="A22897" s="25">
        <v>46261</v>
      </c>
      <c r="B22897" s="31">
        <v>0.33333333333333331</v>
      </c>
      <c r="C22897" s="46"/>
      <c r="D22897" s="29">
        <v>46261.333333333336</v>
      </c>
      <c r="E22897" s="15" t="str">
        <f>IF(AND($B$6=NB!$A$17,$B$8&gt;0),'Ersparnisberechnung Sommertarif'!$B$8*SLP!C22877,"")</f>
        <v/>
      </c>
    </row>
    <row r="22898" spans="1:5" x14ac:dyDescent="0.3">
      <c r="A22898" s="25">
        <v>46261</v>
      </c>
      <c r="B22898" s="31">
        <v>0.34375</v>
      </c>
      <c r="C22898" s="46"/>
      <c r="D22898" s="29">
        <v>46261.34375</v>
      </c>
      <c r="E22898" s="15" t="str">
        <f>IF(AND($B$6=NB!$A$17,$B$8&gt;0),'Ersparnisberechnung Sommertarif'!$B$8*SLP!C22878,"")</f>
        <v/>
      </c>
    </row>
    <row r="22899" spans="1:5" x14ac:dyDescent="0.3">
      <c r="A22899" s="25">
        <v>46261</v>
      </c>
      <c r="B22899" s="31">
        <v>0.35416666666666669</v>
      </c>
      <c r="C22899" s="46"/>
      <c r="D22899" s="29">
        <v>46261.354166666664</v>
      </c>
      <c r="E22899" s="15" t="str">
        <f>IF(AND($B$6=NB!$A$17,$B$8&gt;0),'Ersparnisberechnung Sommertarif'!$B$8*SLP!C22879,"")</f>
        <v/>
      </c>
    </row>
    <row r="22900" spans="1:5" x14ac:dyDescent="0.3">
      <c r="A22900" s="25">
        <v>46261</v>
      </c>
      <c r="B22900" s="31">
        <v>0.36458333333333331</v>
      </c>
      <c r="C22900" s="46"/>
      <c r="D22900" s="29">
        <v>46261.364583333336</v>
      </c>
      <c r="E22900" s="15" t="str">
        <f>IF(AND($B$6=NB!$A$17,$B$8&gt;0),'Ersparnisberechnung Sommertarif'!$B$8*SLP!C22880,"")</f>
        <v/>
      </c>
    </row>
    <row r="22901" spans="1:5" x14ac:dyDescent="0.3">
      <c r="A22901" s="25">
        <v>46261</v>
      </c>
      <c r="B22901" s="31">
        <v>0.375</v>
      </c>
      <c r="C22901" s="46"/>
      <c r="D22901" s="29">
        <v>46261.375</v>
      </c>
      <c r="E22901" s="15" t="str">
        <f>IF(AND($B$6=NB!$A$17,$B$8&gt;0),'Ersparnisberechnung Sommertarif'!$B$8*SLP!C22881,"")</f>
        <v/>
      </c>
    </row>
    <row r="22902" spans="1:5" x14ac:dyDescent="0.3">
      <c r="A22902" s="25">
        <v>46261</v>
      </c>
      <c r="B22902" s="31">
        <v>0.38541666666666669</v>
      </c>
      <c r="C22902" s="46"/>
      <c r="D22902" s="29">
        <v>46261.385416666664</v>
      </c>
      <c r="E22902" s="15" t="str">
        <f>IF(AND($B$6=NB!$A$17,$B$8&gt;0),'Ersparnisberechnung Sommertarif'!$B$8*SLP!C22882,"")</f>
        <v/>
      </c>
    </row>
    <row r="22903" spans="1:5" x14ac:dyDescent="0.3">
      <c r="A22903" s="25">
        <v>46261</v>
      </c>
      <c r="B22903" s="31">
        <v>0.39583333333333331</v>
      </c>
      <c r="C22903" s="46"/>
      <c r="D22903" s="29">
        <v>46261.395833333336</v>
      </c>
      <c r="E22903" s="15" t="str">
        <f>IF(AND($B$6=NB!$A$17,$B$8&gt;0),'Ersparnisberechnung Sommertarif'!$B$8*SLP!C22883,"")</f>
        <v/>
      </c>
    </row>
    <row r="22904" spans="1:5" x14ac:dyDescent="0.3">
      <c r="A22904" s="25">
        <v>46261</v>
      </c>
      <c r="B22904" s="31">
        <v>0.40625</v>
      </c>
      <c r="C22904" s="46"/>
      <c r="D22904" s="29">
        <v>46261.40625</v>
      </c>
      <c r="E22904" s="15" t="str">
        <f>IF(AND($B$6=NB!$A$17,$B$8&gt;0),'Ersparnisberechnung Sommertarif'!$B$8*SLP!C22884,"")</f>
        <v/>
      </c>
    </row>
    <row r="22905" spans="1:5" x14ac:dyDescent="0.3">
      <c r="A22905" s="25">
        <v>46261</v>
      </c>
      <c r="B22905" s="31">
        <v>0.41666666666666669</v>
      </c>
      <c r="C22905" s="46"/>
      <c r="D22905" s="29">
        <v>46261.416666666664</v>
      </c>
      <c r="E22905" s="15" t="str">
        <f>IF(AND($B$6=NB!$A$17,$B$8&gt;0),'Ersparnisberechnung Sommertarif'!$B$8*SLP!C22885,"")</f>
        <v/>
      </c>
    </row>
    <row r="22906" spans="1:5" x14ac:dyDescent="0.3">
      <c r="A22906" s="25">
        <v>46261</v>
      </c>
      <c r="B22906" s="31">
        <v>0.42708333333333331</v>
      </c>
      <c r="C22906" s="46"/>
      <c r="D22906" s="29">
        <v>46261.427083333336</v>
      </c>
      <c r="E22906" s="15" t="str">
        <f>IF(AND($B$6=NB!$A$17,$B$8&gt;0),'Ersparnisberechnung Sommertarif'!$B$8*SLP!C22886,"")</f>
        <v/>
      </c>
    </row>
    <row r="22907" spans="1:5" x14ac:dyDescent="0.3">
      <c r="A22907" s="25">
        <v>46261</v>
      </c>
      <c r="B22907" s="31">
        <v>0.4375</v>
      </c>
      <c r="C22907" s="46"/>
      <c r="D22907" s="29">
        <v>46261.4375</v>
      </c>
      <c r="E22907" s="15" t="str">
        <f>IF(AND($B$6=NB!$A$17,$B$8&gt;0),'Ersparnisberechnung Sommertarif'!$B$8*SLP!C22887,"")</f>
        <v/>
      </c>
    </row>
    <row r="22908" spans="1:5" x14ac:dyDescent="0.3">
      <c r="A22908" s="25">
        <v>46261</v>
      </c>
      <c r="B22908" s="31">
        <v>0.44791666666666669</v>
      </c>
      <c r="C22908" s="46"/>
      <c r="D22908" s="29">
        <v>46261.447916666664</v>
      </c>
      <c r="E22908" s="15" t="str">
        <f>IF(AND($B$6=NB!$A$17,$B$8&gt;0),'Ersparnisberechnung Sommertarif'!$B$8*SLP!C22888,"")</f>
        <v/>
      </c>
    </row>
    <row r="22909" spans="1:5" x14ac:dyDescent="0.3">
      <c r="A22909" s="25">
        <v>46261</v>
      </c>
      <c r="B22909" s="31">
        <v>0.45833333333333331</v>
      </c>
      <c r="C22909" s="46"/>
      <c r="D22909" s="29">
        <v>46261.458333333336</v>
      </c>
      <c r="E22909" s="15" t="str">
        <f>IF(AND($B$6=NB!$A$17,$B$8&gt;0),'Ersparnisberechnung Sommertarif'!$B$8*SLP!C22889,"")</f>
        <v/>
      </c>
    </row>
    <row r="22910" spans="1:5" x14ac:dyDescent="0.3">
      <c r="A22910" s="25">
        <v>46261</v>
      </c>
      <c r="B22910" s="31">
        <v>0.46875</v>
      </c>
      <c r="C22910" s="46"/>
      <c r="D22910" s="29">
        <v>46261.46875</v>
      </c>
      <c r="E22910" s="15" t="str">
        <f>IF(AND($B$6=NB!$A$17,$B$8&gt;0),'Ersparnisberechnung Sommertarif'!$B$8*SLP!C22890,"")</f>
        <v/>
      </c>
    </row>
    <row r="22911" spans="1:5" x14ac:dyDescent="0.3">
      <c r="A22911" s="25">
        <v>46261</v>
      </c>
      <c r="B22911" s="31">
        <v>0.47916666666666669</v>
      </c>
      <c r="C22911" s="46"/>
      <c r="D22911" s="29">
        <v>46261.479166666664</v>
      </c>
      <c r="E22911" s="15" t="str">
        <f>IF(AND($B$6=NB!$A$17,$B$8&gt;0),'Ersparnisberechnung Sommertarif'!$B$8*SLP!C22891,"")</f>
        <v/>
      </c>
    </row>
    <row r="22912" spans="1:5" x14ac:dyDescent="0.3">
      <c r="A22912" s="25">
        <v>46261</v>
      </c>
      <c r="B22912" s="31">
        <v>0.48958333333333331</v>
      </c>
      <c r="C22912" s="46"/>
      <c r="D22912" s="29">
        <v>46261.489583333336</v>
      </c>
      <c r="E22912" s="15" t="str">
        <f>IF(AND($B$6=NB!$A$17,$B$8&gt;0),'Ersparnisberechnung Sommertarif'!$B$8*SLP!C22892,"")</f>
        <v/>
      </c>
    </row>
    <row r="22913" spans="1:5" x14ac:dyDescent="0.3">
      <c r="A22913" s="25">
        <v>46261</v>
      </c>
      <c r="B22913" s="31">
        <v>0.5</v>
      </c>
      <c r="C22913" s="46"/>
      <c r="D22913" s="29">
        <v>46261.5</v>
      </c>
      <c r="E22913" s="15" t="str">
        <f>IF(AND($B$6=NB!$A$17,$B$8&gt;0),'Ersparnisberechnung Sommertarif'!$B$8*SLP!C22893,"")</f>
        <v/>
      </c>
    </row>
    <row r="22914" spans="1:5" x14ac:dyDescent="0.3">
      <c r="A22914" s="25">
        <v>46261</v>
      </c>
      <c r="B22914" s="31">
        <v>0.51041666666666663</v>
      </c>
      <c r="C22914" s="46"/>
      <c r="D22914" s="29">
        <v>46261.510416666664</v>
      </c>
      <c r="E22914" s="15" t="str">
        <f>IF(AND($B$6=NB!$A$17,$B$8&gt;0),'Ersparnisberechnung Sommertarif'!$B$8*SLP!C22894,"")</f>
        <v/>
      </c>
    </row>
    <row r="22915" spans="1:5" x14ac:dyDescent="0.3">
      <c r="A22915" s="25">
        <v>46261</v>
      </c>
      <c r="B22915" s="31">
        <v>0.52083333333333337</v>
      </c>
      <c r="C22915" s="46"/>
      <c r="D22915" s="29">
        <v>46261.520833333336</v>
      </c>
      <c r="E22915" s="15" t="str">
        <f>IF(AND($B$6=NB!$A$17,$B$8&gt;0),'Ersparnisberechnung Sommertarif'!$B$8*SLP!C22895,"")</f>
        <v/>
      </c>
    </row>
    <row r="22916" spans="1:5" x14ac:dyDescent="0.3">
      <c r="A22916" s="25">
        <v>46261</v>
      </c>
      <c r="B22916" s="31">
        <v>0.53125</v>
      </c>
      <c r="C22916" s="46"/>
      <c r="D22916" s="29">
        <v>46261.53125</v>
      </c>
      <c r="E22916" s="15" t="str">
        <f>IF(AND($B$6=NB!$A$17,$B$8&gt;0),'Ersparnisberechnung Sommertarif'!$B$8*SLP!C22896,"")</f>
        <v/>
      </c>
    </row>
    <row r="22917" spans="1:5" x14ac:dyDescent="0.3">
      <c r="A22917" s="25">
        <v>46261</v>
      </c>
      <c r="B22917" s="31">
        <v>0.54166666666666663</v>
      </c>
      <c r="C22917" s="46"/>
      <c r="D22917" s="29">
        <v>46261.541666666664</v>
      </c>
      <c r="E22917" s="15" t="str">
        <f>IF(AND($B$6=NB!$A$17,$B$8&gt;0),'Ersparnisberechnung Sommertarif'!$B$8*SLP!C22897,"")</f>
        <v/>
      </c>
    </row>
    <row r="22918" spans="1:5" x14ac:dyDescent="0.3">
      <c r="A22918" s="25">
        <v>46261</v>
      </c>
      <c r="B22918" s="31">
        <v>0.55208333333333337</v>
      </c>
      <c r="C22918" s="46"/>
      <c r="D22918" s="29">
        <v>46261.552083333336</v>
      </c>
      <c r="E22918" s="15" t="str">
        <f>IF(AND($B$6=NB!$A$17,$B$8&gt;0),'Ersparnisberechnung Sommertarif'!$B$8*SLP!C22898,"")</f>
        <v/>
      </c>
    </row>
    <row r="22919" spans="1:5" x14ac:dyDescent="0.3">
      <c r="A22919" s="25">
        <v>46261</v>
      </c>
      <c r="B22919" s="31">
        <v>0.5625</v>
      </c>
      <c r="C22919" s="46"/>
      <c r="D22919" s="29">
        <v>46261.5625</v>
      </c>
      <c r="E22919" s="15" t="str">
        <f>IF(AND($B$6=NB!$A$17,$B$8&gt;0),'Ersparnisberechnung Sommertarif'!$B$8*SLP!C22899,"")</f>
        <v/>
      </c>
    </row>
    <row r="22920" spans="1:5" x14ac:dyDescent="0.3">
      <c r="A22920" s="25">
        <v>46261</v>
      </c>
      <c r="B22920" s="31">
        <v>0.57291666666666663</v>
      </c>
      <c r="C22920" s="46"/>
      <c r="D22920" s="29">
        <v>46261.572916666664</v>
      </c>
      <c r="E22920" s="15" t="str">
        <f>IF(AND($B$6=NB!$A$17,$B$8&gt;0),'Ersparnisberechnung Sommertarif'!$B$8*SLP!C22900,"")</f>
        <v/>
      </c>
    </row>
    <row r="22921" spans="1:5" x14ac:dyDescent="0.3">
      <c r="A22921" s="25">
        <v>46261</v>
      </c>
      <c r="B22921" s="31">
        <v>0.58333333333333337</v>
      </c>
      <c r="C22921" s="46"/>
      <c r="D22921" s="29">
        <v>46261.583333333336</v>
      </c>
      <c r="E22921" s="15" t="str">
        <f>IF(AND($B$6=NB!$A$17,$B$8&gt;0),'Ersparnisberechnung Sommertarif'!$B$8*SLP!C22901,"")</f>
        <v/>
      </c>
    </row>
    <row r="22922" spans="1:5" x14ac:dyDescent="0.3">
      <c r="A22922" s="25">
        <v>46261</v>
      </c>
      <c r="B22922" s="31">
        <v>0.59375</v>
      </c>
      <c r="C22922" s="46"/>
      <c r="D22922" s="29">
        <v>46261.59375</v>
      </c>
      <c r="E22922" s="15" t="str">
        <f>IF(AND($B$6=NB!$A$17,$B$8&gt;0),'Ersparnisberechnung Sommertarif'!$B$8*SLP!C22902,"")</f>
        <v/>
      </c>
    </row>
    <row r="22923" spans="1:5" x14ac:dyDescent="0.3">
      <c r="A22923" s="25">
        <v>46261</v>
      </c>
      <c r="B22923" s="31">
        <v>0.60416666666666663</v>
      </c>
      <c r="C22923" s="46"/>
      <c r="D22923" s="29">
        <v>46261.604166666664</v>
      </c>
      <c r="E22923" s="15" t="str">
        <f>IF(AND($B$6=NB!$A$17,$B$8&gt;0),'Ersparnisberechnung Sommertarif'!$B$8*SLP!C22903,"")</f>
        <v/>
      </c>
    </row>
    <row r="22924" spans="1:5" x14ac:dyDescent="0.3">
      <c r="A22924" s="25">
        <v>46261</v>
      </c>
      <c r="B22924" s="31">
        <v>0.61458333333333337</v>
      </c>
      <c r="C22924" s="46"/>
      <c r="D22924" s="29">
        <v>46261.614583333336</v>
      </c>
      <c r="E22924" s="15" t="str">
        <f>IF(AND($B$6=NB!$A$17,$B$8&gt;0),'Ersparnisberechnung Sommertarif'!$B$8*SLP!C22904,"")</f>
        <v/>
      </c>
    </row>
    <row r="22925" spans="1:5" x14ac:dyDescent="0.3">
      <c r="A22925" s="25">
        <v>46261</v>
      </c>
      <c r="B22925" s="31">
        <v>0.625</v>
      </c>
      <c r="C22925" s="46"/>
      <c r="D22925" s="29">
        <v>46261.625</v>
      </c>
      <c r="E22925" s="15" t="str">
        <f>IF(AND($B$6=NB!$A$17,$B$8&gt;0),'Ersparnisberechnung Sommertarif'!$B$8*SLP!C22905,"")</f>
        <v/>
      </c>
    </row>
    <row r="22926" spans="1:5" x14ac:dyDescent="0.3">
      <c r="A22926" s="25">
        <v>46261</v>
      </c>
      <c r="B22926" s="31">
        <v>0.63541666666666663</v>
      </c>
      <c r="C22926" s="46"/>
      <c r="D22926" s="29">
        <v>46261.635416666664</v>
      </c>
      <c r="E22926" s="15" t="str">
        <f>IF(AND($B$6=NB!$A$17,$B$8&gt;0),'Ersparnisberechnung Sommertarif'!$B$8*SLP!C22906,"")</f>
        <v/>
      </c>
    </row>
    <row r="22927" spans="1:5" x14ac:dyDescent="0.3">
      <c r="A22927" s="25">
        <v>46261</v>
      </c>
      <c r="B22927" s="31">
        <v>0.64583333333333337</v>
      </c>
      <c r="C22927" s="46"/>
      <c r="D22927" s="29">
        <v>46261.645833333336</v>
      </c>
      <c r="E22927" s="15" t="str">
        <f>IF(AND($B$6=NB!$A$17,$B$8&gt;0),'Ersparnisberechnung Sommertarif'!$B$8*SLP!C22907,"")</f>
        <v/>
      </c>
    </row>
    <row r="22928" spans="1:5" x14ac:dyDescent="0.3">
      <c r="A22928" s="25">
        <v>46261</v>
      </c>
      <c r="B22928" s="31">
        <v>0.65625</v>
      </c>
      <c r="C22928" s="46"/>
      <c r="D22928" s="29">
        <v>46261.65625</v>
      </c>
      <c r="E22928" s="15" t="str">
        <f>IF(AND($B$6=NB!$A$17,$B$8&gt;0),'Ersparnisberechnung Sommertarif'!$B$8*SLP!C22908,"")</f>
        <v/>
      </c>
    </row>
    <row r="22929" spans="1:5" x14ac:dyDescent="0.3">
      <c r="A22929" s="25">
        <v>46261</v>
      </c>
      <c r="B22929" s="31">
        <v>0.66666666666666663</v>
      </c>
      <c r="C22929" s="46"/>
      <c r="D22929" s="29">
        <v>46261.666666666664</v>
      </c>
      <c r="E22929" s="15" t="str">
        <f>IF(AND($B$6=NB!$A$17,$B$8&gt;0),'Ersparnisberechnung Sommertarif'!$B$8*SLP!C22909,"")</f>
        <v/>
      </c>
    </row>
    <row r="22930" spans="1:5" x14ac:dyDescent="0.3">
      <c r="A22930" s="25">
        <v>46261</v>
      </c>
      <c r="B22930" s="31">
        <v>0.67708333333333337</v>
      </c>
      <c r="C22930" s="46"/>
      <c r="D22930" s="29">
        <v>46261.677083333336</v>
      </c>
      <c r="E22930" s="15" t="str">
        <f>IF(AND($B$6=NB!$A$17,$B$8&gt;0),'Ersparnisberechnung Sommertarif'!$B$8*SLP!C22910,"")</f>
        <v/>
      </c>
    </row>
    <row r="22931" spans="1:5" x14ac:dyDescent="0.3">
      <c r="A22931" s="25">
        <v>46261</v>
      </c>
      <c r="B22931" s="31">
        <v>0.6875</v>
      </c>
      <c r="C22931" s="46"/>
      <c r="D22931" s="29">
        <v>46261.6875</v>
      </c>
      <c r="E22931" s="15" t="str">
        <f>IF(AND($B$6=NB!$A$17,$B$8&gt;0),'Ersparnisberechnung Sommertarif'!$B$8*SLP!C22911,"")</f>
        <v/>
      </c>
    </row>
    <row r="22932" spans="1:5" x14ac:dyDescent="0.3">
      <c r="A22932" s="25">
        <v>46261</v>
      </c>
      <c r="B22932" s="31">
        <v>0.69791666666666663</v>
      </c>
      <c r="C22932" s="46"/>
      <c r="D22932" s="29">
        <v>46261.697916666664</v>
      </c>
      <c r="E22932" s="15" t="str">
        <f>IF(AND($B$6=NB!$A$17,$B$8&gt;0),'Ersparnisberechnung Sommertarif'!$B$8*SLP!C22912,"")</f>
        <v/>
      </c>
    </row>
    <row r="22933" spans="1:5" x14ac:dyDescent="0.3">
      <c r="A22933" s="25">
        <v>46261</v>
      </c>
      <c r="B22933" s="31">
        <v>0.70833333333333337</v>
      </c>
      <c r="C22933" s="46"/>
      <c r="D22933" s="29">
        <v>46261.708333333336</v>
      </c>
      <c r="E22933" s="15" t="str">
        <f>IF(AND($B$6=NB!$A$17,$B$8&gt;0),'Ersparnisberechnung Sommertarif'!$B$8*SLP!C22913,"")</f>
        <v/>
      </c>
    </row>
    <row r="22934" spans="1:5" x14ac:dyDescent="0.3">
      <c r="A22934" s="25">
        <v>46261</v>
      </c>
      <c r="B22934" s="31">
        <v>0.71875</v>
      </c>
      <c r="C22934" s="46"/>
      <c r="D22934" s="29">
        <v>46261.71875</v>
      </c>
      <c r="E22934" s="15" t="str">
        <f>IF(AND($B$6=NB!$A$17,$B$8&gt;0),'Ersparnisberechnung Sommertarif'!$B$8*SLP!C22914,"")</f>
        <v/>
      </c>
    </row>
    <row r="22935" spans="1:5" x14ac:dyDescent="0.3">
      <c r="A22935" s="25">
        <v>46261</v>
      </c>
      <c r="B22935" s="31">
        <v>0.72916666666666663</v>
      </c>
      <c r="C22935" s="46"/>
      <c r="D22935" s="29">
        <v>46261.729166666664</v>
      </c>
      <c r="E22935" s="15" t="str">
        <f>IF(AND($B$6=NB!$A$17,$B$8&gt;0),'Ersparnisberechnung Sommertarif'!$B$8*SLP!C22915,"")</f>
        <v/>
      </c>
    </row>
    <row r="22936" spans="1:5" x14ac:dyDescent="0.3">
      <c r="A22936" s="25">
        <v>46261</v>
      </c>
      <c r="B22936" s="31">
        <v>0.73958333333333337</v>
      </c>
      <c r="C22936" s="46"/>
      <c r="D22936" s="29">
        <v>46261.739583333336</v>
      </c>
      <c r="E22936" s="15" t="str">
        <f>IF(AND($B$6=NB!$A$17,$B$8&gt;0),'Ersparnisberechnung Sommertarif'!$B$8*SLP!C22916,"")</f>
        <v/>
      </c>
    </row>
    <row r="22937" spans="1:5" x14ac:dyDescent="0.3">
      <c r="A22937" s="25">
        <v>46261</v>
      </c>
      <c r="B22937" s="31">
        <v>0.75</v>
      </c>
      <c r="C22937" s="46"/>
      <c r="D22937" s="29">
        <v>46261.75</v>
      </c>
      <c r="E22937" s="15" t="str">
        <f>IF(AND($B$6=NB!$A$17,$B$8&gt;0),'Ersparnisberechnung Sommertarif'!$B$8*SLP!C22917,"")</f>
        <v/>
      </c>
    </row>
    <row r="22938" spans="1:5" x14ac:dyDescent="0.3">
      <c r="A22938" s="25">
        <v>46261</v>
      </c>
      <c r="B22938" s="31">
        <v>0.76041666666666663</v>
      </c>
      <c r="C22938" s="46"/>
      <c r="D22938" s="29">
        <v>46261.760416666664</v>
      </c>
      <c r="E22938" s="15" t="str">
        <f>IF(AND($B$6=NB!$A$17,$B$8&gt;0),'Ersparnisberechnung Sommertarif'!$B$8*SLP!C22918,"")</f>
        <v/>
      </c>
    </row>
    <row r="22939" spans="1:5" x14ac:dyDescent="0.3">
      <c r="A22939" s="25">
        <v>46261</v>
      </c>
      <c r="B22939" s="31">
        <v>0.77083333333333337</v>
      </c>
      <c r="C22939" s="46"/>
      <c r="D22939" s="29">
        <v>46261.770833333336</v>
      </c>
      <c r="E22939" s="15" t="str">
        <f>IF(AND($B$6=NB!$A$17,$B$8&gt;0),'Ersparnisberechnung Sommertarif'!$B$8*SLP!C22919,"")</f>
        <v/>
      </c>
    </row>
    <row r="22940" spans="1:5" x14ac:dyDescent="0.3">
      <c r="A22940" s="25">
        <v>46261</v>
      </c>
      <c r="B22940" s="31">
        <v>0.78125</v>
      </c>
      <c r="C22940" s="46"/>
      <c r="D22940" s="29">
        <v>46261.78125</v>
      </c>
      <c r="E22940" s="15" t="str">
        <f>IF(AND($B$6=NB!$A$17,$B$8&gt;0),'Ersparnisberechnung Sommertarif'!$B$8*SLP!C22920,"")</f>
        <v/>
      </c>
    </row>
    <row r="22941" spans="1:5" x14ac:dyDescent="0.3">
      <c r="A22941" s="25">
        <v>46261</v>
      </c>
      <c r="B22941" s="31">
        <v>0.79166666666666663</v>
      </c>
      <c r="C22941" s="46"/>
      <c r="D22941" s="29">
        <v>46261.791666666664</v>
      </c>
      <c r="E22941" s="15" t="str">
        <f>IF(AND($B$6=NB!$A$17,$B$8&gt;0),'Ersparnisberechnung Sommertarif'!$B$8*SLP!C22921,"")</f>
        <v/>
      </c>
    </row>
    <row r="22942" spans="1:5" x14ac:dyDescent="0.3">
      <c r="A22942" s="25">
        <v>46261</v>
      </c>
      <c r="B22942" s="31">
        <v>0.80208333333333337</v>
      </c>
      <c r="C22942" s="46"/>
      <c r="D22942" s="29">
        <v>46261.802083333336</v>
      </c>
      <c r="E22942" s="15" t="str">
        <f>IF(AND($B$6=NB!$A$17,$B$8&gt;0),'Ersparnisberechnung Sommertarif'!$B$8*SLP!C22922,"")</f>
        <v/>
      </c>
    </row>
    <row r="22943" spans="1:5" x14ac:dyDescent="0.3">
      <c r="A22943" s="25">
        <v>46261</v>
      </c>
      <c r="B22943" s="31">
        <v>0.8125</v>
      </c>
      <c r="C22943" s="46"/>
      <c r="D22943" s="29">
        <v>46261.8125</v>
      </c>
      <c r="E22943" s="15" t="str">
        <f>IF(AND($B$6=NB!$A$17,$B$8&gt;0),'Ersparnisberechnung Sommertarif'!$B$8*SLP!C22923,"")</f>
        <v/>
      </c>
    </row>
    <row r="22944" spans="1:5" x14ac:dyDescent="0.3">
      <c r="A22944" s="25">
        <v>46261</v>
      </c>
      <c r="B22944" s="31">
        <v>0.82291666666666663</v>
      </c>
      <c r="C22944" s="46"/>
      <c r="D22944" s="29">
        <v>46261.822916666664</v>
      </c>
      <c r="E22944" s="15" t="str">
        <f>IF(AND($B$6=NB!$A$17,$B$8&gt;0),'Ersparnisberechnung Sommertarif'!$B$8*SLP!C22924,"")</f>
        <v/>
      </c>
    </row>
    <row r="22945" spans="1:5" x14ac:dyDescent="0.3">
      <c r="A22945" s="25">
        <v>46261</v>
      </c>
      <c r="B22945" s="31">
        <v>0.83333333333333337</v>
      </c>
      <c r="C22945" s="46"/>
      <c r="D22945" s="29">
        <v>46261.833333333336</v>
      </c>
      <c r="E22945" s="15" t="str">
        <f>IF(AND($B$6=NB!$A$17,$B$8&gt;0),'Ersparnisberechnung Sommertarif'!$B$8*SLP!C22925,"")</f>
        <v/>
      </c>
    </row>
    <row r="22946" spans="1:5" x14ac:dyDescent="0.3">
      <c r="A22946" s="25">
        <v>46261</v>
      </c>
      <c r="B22946" s="31">
        <v>0.84375</v>
      </c>
      <c r="C22946" s="46"/>
      <c r="D22946" s="29">
        <v>46261.84375</v>
      </c>
      <c r="E22946" s="15" t="str">
        <f>IF(AND($B$6=NB!$A$17,$B$8&gt;0),'Ersparnisberechnung Sommertarif'!$B$8*SLP!C22926,"")</f>
        <v/>
      </c>
    </row>
    <row r="22947" spans="1:5" x14ac:dyDescent="0.3">
      <c r="A22947" s="25">
        <v>46261</v>
      </c>
      <c r="B22947" s="31">
        <v>0.85416666666666663</v>
      </c>
      <c r="C22947" s="46"/>
      <c r="D22947" s="29">
        <v>46261.854166666664</v>
      </c>
      <c r="E22947" s="15" t="str">
        <f>IF(AND($B$6=NB!$A$17,$B$8&gt;0),'Ersparnisberechnung Sommertarif'!$B$8*SLP!C22927,"")</f>
        <v/>
      </c>
    </row>
    <row r="22948" spans="1:5" x14ac:dyDescent="0.3">
      <c r="A22948" s="25">
        <v>46261</v>
      </c>
      <c r="B22948" s="31">
        <v>0.86458333333333337</v>
      </c>
      <c r="C22948" s="46"/>
      <c r="D22948" s="29">
        <v>46261.864583333336</v>
      </c>
      <c r="E22948" s="15" t="str">
        <f>IF(AND($B$6=NB!$A$17,$B$8&gt;0),'Ersparnisberechnung Sommertarif'!$B$8*SLP!C22928,"")</f>
        <v/>
      </c>
    </row>
    <row r="22949" spans="1:5" x14ac:dyDescent="0.3">
      <c r="A22949" s="25">
        <v>46261</v>
      </c>
      <c r="B22949" s="31">
        <v>0.875</v>
      </c>
      <c r="C22949" s="46"/>
      <c r="D22949" s="29">
        <v>46261.875</v>
      </c>
      <c r="E22949" s="15" t="str">
        <f>IF(AND($B$6=NB!$A$17,$B$8&gt;0),'Ersparnisberechnung Sommertarif'!$B$8*SLP!C22929,"")</f>
        <v/>
      </c>
    </row>
    <row r="22950" spans="1:5" x14ac:dyDescent="0.3">
      <c r="A22950" s="25">
        <v>46261</v>
      </c>
      <c r="B22950" s="31">
        <v>0.88541666666666663</v>
      </c>
      <c r="C22950" s="46"/>
      <c r="D22950" s="29">
        <v>46261.885416666664</v>
      </c>
      <c r="E22950" s="15" t="str">
        <f>IF(AND($B$6=NB!$A$17,$B$8&gt;0),'Ersparnisberechnung Sommertarif'!$B$8*SLP!C22930,"")</f>
        <v/>
      </c>
    </row>
    <row r="22951" spans="1:5" x14ac:dyDescent="0.3">
      <c r="A22951" s="25">
        <v>46261</v>
      </c>
      <c r="B22951" s="31">
        <v>0.89583333333333337</v>
      </c>
      <c r="C22951" s="46"/>
      <c r="D22951" s="29">
        <v>46261.895833333336</v>
      </c>
      <c r="E22951" s="15" t="str">
        <f>IF(AND($B$6=NB!$A$17,$B$8&gt;0),'Ersparnisberechnung Sommertarif'!$B$8*SLP!C22931,"")</f>
        <v/>
      </c>
    </row>
    <row r="22952" spans="1:5" x14ac:dyDescent="0.3">
      <c r="A22952" s="25">
        <v>46261</v>
      </c>
      <c r="B22952" s="31">
        <v>0.90625</v>
      </c>
      <c r="C22952" s="46"/>
      <c r="D22952" s="29">
        <v>46261.90625</v>
      </c>
      <c r="E22952" s="15" t="str">
        <f>IF(AND($B$6=NB!$A$17,$B$8&gt;0),'Ersparnisberechnung Sommertarif'!$B$8*SLP!C22932,"")</f>
        <v/>
      </c>
    </row>
    <row r="22953" spans="1:5" x14ac:dyDescent="0.3">
      <c r="A22953" s="25">
        <v>46261</v>
      </c>
      <c r="B22953" s="31">
        <v>0.91666666666666663</v>
      </c>
      <c r="C22953" s="46"/>
      <c r="D22953" s="29">
        <v>46261.916666666664</v>
      </c>
      <c r="E22953" s="15" t="str">
        <f>IF(AND($B$6=NB!$A$17,$B$8&gt;0),'Ersparnisberechnung Sommertarif'!$B$8*SLP!C22933,"")</f>
        <v/>
      </c>
    </row>
    <row r="22954" spans="1:5" x14ac:dyDescent="0.3">
      <c r="A22954" s="25">
        <v>46261</v>
      </c>
      <c r="B22954" s="31">
        <v>0.92708333333333337</v>
      </c>
      <c r="C22954" s="46"/>
      <c r="D22954" s="29">
        <v>46261.927083333336</v>
      </c>
      <c r="E22954" s="15" t="str">
        <f>IF(AND($B$6=NB!$A$17,$B$8&gt;0),'Ersparnisberechnung Sommertarif'!$B$8*SLP!C22934,"")</f>
        <v/>
      </c>
    </row>
    <row r="22955" spans="1:5" x14ac:dyDescent="0.3">
      <c r="A22955" s="25">
        <v>46261</v>
      </c>
      <c r="B22955" s="31">
        <v>0.9375</v>
      </c>
      <c r="C22955" s="46"/>
      <c r="D22955" s="29">
        <v>46261.9375</v>
      </c>
      <c r="E22955" s="15" t="str">
        <f>IF(AND($B$6=NB!$A$17,$B$8&gt;0),'Ersparnisberechnung Sommertarif'!$B$8*SLP!C22935,"")</f>
        <v/>
      </c>
    </row>
    <row r="22956" spans="1:5" x14ac:dyDescent="0.3">
      <c r="A22956" s="25">
        <v>46261</v>
      </c>
      <c r="B22956" s="31">
        <v>0.94791666666666663</v>
      </c>
      <c r="C22956" s="46"/>
      <c r="D22956" s="29">
        <v>46261.947916666664</v>
      </c>
      <c r="E22956" s="15" t="str">
        <f>IF(AND($B$6=NB!$A$17,$B$8&gt;0),'Ersparnisberechnung Sommertarif'!$B$8*SLP!C22936,"")</f>
        <v/>
      </c>
    </row>
    <row r="22957" spans="1:5" x14ac:dyDescent="0.3">
      <c r="A22957" s="25">
        <v>46261</v>
      </c>
      <c r="B22957" s="31">
        <v>0.95833333333333337</v>
      </c>
      <c r="C22957" s="46"/>
      <c r="D22957" s="29">
        <v>46261.958333333336</v>
      </c>
      <c r="E22957" s="15" t="str">
        <f>IF(AND($B$6=NB!$A$17,$B$8&gt;0),'Ersparnisberechnung Sommertarif'!$B$8*SLP!C22937,"")</f>
        <v/>
      </c>
    </row>
    <row r="22958" spans="1:5" x14ac:dyDescent="0.3">
      <c r="A22958" s="25">
        <v>46261</v>
      </c>
      <c r="B22958" s="31">
        <v>0.96875</v>
      </c>
      <c r="C22958" s="46"/>
      <c r="D22958" s="29">
        <v>46261.96875</v>
      </c>
      <c r="E22958" s="15" t="str">
        <f>IF(AND($B$6=NB!$A$17,$B$8&gt;0),'Ersparnisberechnung Sommertarif'!$B$8*SLP!C22938,"")</f>
        <v/>
      </c>
    </row>
    <row r="22959" spans="1:5" x14ac:dyDescent="0.3">
      <c r="A22959" s="25">
        <v>46261</v>
      </c>
      <c r="B22959" s="31">
        <v>0.97916666666666663</v>
      </c>
      <c r="C22959" s="46"/>
      <c r="D22959" s="29">
        <v>46261.979166666664</v>
      </c>
      <c r="E22959" s="15" t="str">
        <f>IF(AND($B$6=NB!$A$17,$B$8&gt;0),'Ersparnisberechnung Sommertarif'!$B$8*SLP!C22939,"")</f>
        <v/>
      </c>
    </row>
    <row r="22960" spans="1:5" x14ac:dyDescent="0.3">
      <c r="A22960" s="25">
        <v>46261</v>
      </c>
      <c r="B22960" s="31">
        <v>0.98958333333333337</v>
      </c>
      <c r="C22960" s="46"/>
      <c r="D22960" s="29">
        <v>46261.989583333336</v>
      </c>
      <c r="E22960" s="15" t="str">
        <f>IF(AND($B$6=NB!$A$17,$B$8&gt;0),'Ersparnisberechnung Sommertarif'!$B$8*SLP!C22940,"")</f>
        <v/>
      </c>
    </row>
    <row r="22961" spans="1:5" x14ac:dyDescent="0.3">
      <c r="A22961" s="25">
        <v>46262</v>
      </c>
      <c r="B22961" s="31">
        <v>0</v>
      </c>
      <c r="C22961" s="46"/>
      <c r="D22961" s="29">
        <v>46262</v>
      </c>
      <c r="E22961" s="15" t="str">
        <f>IF(AND($B$6=NB!$A$17,$B$8&gt;0),'Ersparnisberechnung Sommertarif'!$B$8*SLP!C22941,"")</f>
        <v/>
      </c>
    </row>
    <row r="22962" spans="1:5" x14ac:dyDescent="0.3">
      <c r="A22962" s="25">
        <v>46262</v>
      </c>
      <c r="B22962" s="31">
        <v>1.0416666666666666E-2</v>
      </c>
      <c r="C22962" s="46"/>
      <c r="D22962" s="29">
        <v>46262.010416666664</v>
      </c>
      <c r="E22962" s="15" t="str">
        <f>IF(AND($B$6=NB!$A$17,$B$8&gt;0),'Ersparnisberechnung Sommertarif'!$B$8*SLP!C22942,"")</f>
        <v/>
      </c>
    </row>
    <row r="22963" spans="1:5" x14ac:dyDescent="0.3">
      <c r="A22963" s="25">
        <v>46262</v>
      </c>
      <c r="B22963" s="31">
        <v>2.0833333333333332E-2</v>
      </c>
      <c r="C22963" s="46"/>
      <c r="D22963" s="29">
        <v>46262.020833333336</v>
      </c>
      <c r="E22963" s="15" t="str">
        <f>IF(AND($B$6=NB!$A$17,$B$8&gt;0),'Ersparnisberechnung Sommertarif'!$B$8*SLP!C22943,"")</f>
        <v/>
      </c>
    </row>
    <row r="22964" spans="1:5" x14ac:dyDescent="0.3">
      <c r="A22964" s="25">
        <v>46262</v>
      </c>
      <c r="B22964" s="31">
        <v>3.125E-2</v>
      </c>
      <c r="C22964" s="46"/>
      <c r="D22964" s="29">
        <v>46262.03125</v>
      </c>
      <c r="E22964" s="15" t="str">
        <f>IF(AND($B$6=NB!$A$17,$B$8&gt;0),'Ersparnisberechnung Sommertarif'!$B$8*SLP!C22944,"")</f>
        <v/>
      </c>
    </row>
    <row r="22965" spans="1:5" x14ac:dyDescent="0.3">
      <c r="A22965" s="25">
        <v>46262</v>
      </c>
      <c r="B22965" s="31">
        <v>4.1666666666666664E-2</v>
      </c>
      <c r="C22965" s="46"/>
      <c r="D22965" s="29">
        <v>46262.041666666664</v>
      </c>
      <c r="E22965" s="15" t="str">
        <f>IF(AND($B$6=NB!$A$17,$B$8&gt;0),'Ersparnisberechnung Sommertarif'!$B$8*SLP!C22945,"")</f>
        <v/>
      </c>
    </row>
    <row r="22966" spans="1:5" x14ac:dyDescent="0.3">
      <c r="A22966" s="25">
        <v>46262</v>
      </c>
      <c r="B22966" s="31">
        <v>5.2083333333333336E-2</v>
      </c>
      <c r="C22966" s="46"/>
      <c r="D22966" s="29">
        <v>46262.052083333336</v>
      </c>
      <c r="E22966" s="15" t="str">
        <f>IF(AND($B$6=NB!$A$17,$B$8&gt;0),'Ersparnisberechnung Sommertarif'!$B$8*SLP!C22946,"")</f>
        <v/>
      </c>
    </row>
    <row r="22967" spans="1:5" x14ac:dyDescent="0.3">
      <c r="A22967" s="25">
        <v>46262</v>
      </c>
      <c r="B22967" s="31">
        <v>6.25E-2</v>
      </c>
      <c r="C22967" s="46"/>
      <c r="D22967" s="29">
        <v>46262.0625</v>
      </c>
      <c r="E22967" s="15" t="str">
        <f>IF(AND($B$6=NB!$A$17,$B$8&gt;0),'Ersparnisberechnung Sommertarif'!$B$8*SLP!C22947,"")</f>
        <v/>
      </c>
    </row>
    <row r="22968" spans="1:5" x14ac:dyDescent="0.3">
      <c r="A22968" s="25">
        <v>46262</v>
      </c>
      <c r="B22968" s="31">
        <v>7.2916666666666671E-2</v>
      </c>
      <c r="C22968" s="46"/>
      <c r="D22968" s="29">
        <v>46262.072916666664</v>
      </c>
      <c r="E22968" s="15" t="str">
        <f>IF(AND($B$6=NB!$A$17,$B$8&gt;0),'Ersparnisberechnung Sommertarif'!$B$8*SLP!C22948,"")</f>
        <v/>
      </c>
    </row>
    <row r="22969" spans="1:5" x14ac:dyDescent="0.3">
      <c r="A22969" s="25">
        <v>46262</v>
      </c>
      <c r="B22969" s="31">
        <v>8.3333333333333329E-2</v>
      </c>
      <c r="C22969" s="46"/>
      <c r="D22969" s="29">
        <v>46262.083333333336</v>
      </c>
      <c r="E22969" s="15" t="str">
        <f>IF(AND($B$6=NB!$A$17,$B$8&gt;0),'Ersparnisberechnung Sommertarif'!$B$8*SLP!C22949,"")</f>
        <v/>
      </c>
    </row>
    <row r="22970" spans="1:5" x14ac:dyDescent="0.3">
      <c r="A22970" s="25">
        <v>46262</v>
      </c>
      <c r="B22970" s="31">
        <v>9.375E-2</v>
      </c>
      <c r="C22970" s="46"/>
      <c r="D22970" s="29">
        <v>46262.09375</v>
      </c>
      <c r="E22970" s="15" t="str">
        <f>IF(AND($B$6=NB!$A$17,$B$8&gt;0),'Ersparnisberechnung Sommertarif'!$B$8*SLP!C22950,"")</f>
        <v/>
      </c>
    </row>
    <row r="22971" spans="1:5" x14ac:dyDescent="0.3">
      <c r="A22971" s="25">
        <v>46262</v>
      </c>
      <c r="B22971" s="31">
        <v>0.10416666666666667</v>
      </c>
      <c r="C22971" s="46"/>
      <c r="D22971" s="29">
        <v>46262.104166666664</v>
      </c>
      <c r="E22971" s="15" t="str">
        <f>IF(AND($B$6=NB!$A$17,$B$8&gt;0),'Ersparnisberechnung Sommertarif'!$B$8*SLP!C22951,"")</f>
        <v/>
      </c>
    </row>
    <row r="22972" spans="1:5" x14ac:dyDescent="0.3">
      <c r="A22972" s="25">
        <v>46262</v>
      </c>
      <c r="B22972" s="31">
        <v>0.11458333333333333</v>
      </c>
      <c r="C22972" s="46"/>
      <c r="D22972" s="29">
        <v>46262.114583333336</v>
      </c>
      <c r="E22972" s="15" t="str">
        <f>IF(AND($B$6=NB!$A$17,$B$8&gt;0),'Ersparnisberechnung Sommertarif'!$B$8*SLP!C22952,"")</f>
        <v/>
      </c>
    </row>
    <row r="22973" spans="1:5" x14ac:dyDescent="0.3">
      <c r="A22973" s="25">
        <v>46262</v>
      </c>
      <c r="B22973" s="31">
        <v>0.125</v>
      </c>
      <c r="C22973" s="46"/>
      <c r="D22973" s="29">
        <v>46262.125</v>
      </c>
      <c r="E22973" s="15" t="str">
        <f>IF(AND($B$6=NB!$A$17,$B$8&gt;0),'Ersparnisberechnung Sommertarif'!$B$8*SLP!C22953,"")</f>
        <v/>
      </c>
    </row>
    <row r="22974" spans="1:5" x14ac:dyDescent="0.3">
      <c r="A22974" s="25">
        <v>46262</v>
      </c>
      <c r="B22974" s="31">
        <v>0.13541666666666666</v>
      </c>
      <c r="C22974" s="46"/>
      <c r="D22974" s="29">
        <v>46262.135416666664</v>
      </c>
      <c r="E22974" s="15" t="str">
        <f>IF(AND($B$6=NB!$A$17,$B$8&gt;0),'Ersparnisberechnung Sommertarif'!$B$8*SLP!C22954,"")</f>
        <v/>
      </c>
    </row>
    <row r="22975" spans="1:5" x14ac:dyDescent="0.3">
      <c r="A22975" s="25">
        <v>46262</v>
      </c>
      <c r="B22975" s="31">
        <v>0.14583333333333334</v>
      </c>
      <c r="C22975" s="46"/>
      <c r="D22975" s="29">
        <v>46262.145833333336</v>
      </c>
      <c r="E22975" s="15" t="str">
        <f>IF(AND($B$6=NB!$A$17,$B$8&gt;0),'Ersparnisberechnung Sommertarif'!$B$8*SLP!C22955,"")</f>
        <v/>
      </c>
    </row>
    <row r="22976" spans="1:5" x14ac:dyDescent="0.3">
      <c r="A22976" s="25">
        <v>46262</v>
      </c>
      <c r="B22976" s="31">
        <v>0.15625</v>
      </c>
      <c r="C22976" s="46"/>
      <c r="D22976" s="29">
        <v>46262.15625</v>
      </c>
      <c r="E22976" s="15" t="str">
        <f>IF(AND($B$6=NB!$A$17,$B$8&gt;0),'Ersparnisberechnung Sommertarif'!$B$8*SLP!C22956,"")</f>
        <v/>
      </c>
    </row>
    <row r="22977" spans="1:5" x14ac:dyDescent="0.3">
      <c r="A22977" s="25">
        <v>46262</v>
      </c>
      <c r="B22977" s="31">
        <v>0.16666666666666666</v>
      </c>
      <c r="C22977" s="46"/>
      <c r="D22977" s="29">
        <v>46262.166666666664</v>
      </c>
      <c r="E22977" s="15" t="str">
        <f>IF(AND($B$6=NB!$A$17,$B$8&gt;0),'Ersparnisberechnung Sommertarif'!$B$8*SLP!C22957,"")</f>
        <v/>
      </c>
    </row>
    <row r="22978" spans="1:5" x14ac:dyDescent="0.3">
      <c r="A22978" s="25">
        <v>46262</v>
      </c>
      <c r="B22978" s="31">
        <v>0.17708333333333334</v>
      </c>
      <c r="C22978" s="46"/>
      <c r="D22978" s="29">
        <v>46262.177083333336</v>
      </c>
      <c r="E22978" s="15" t="str">
        <f>IF(AND($B$6=NB!$A$17,$B$8&gt;0),'Ersparnisberechnung Sommertarif'!$B$8*SLP!C22958,"")</f>
        <v/>
      </c>
    </row>
    <row r="22979" spans="1:5" x14ac:dyDescent="0.3">
      <c r="A22979" s="25">
        <v>46262</v>
      </c>
      <c r="B22979" s="31">
        <v>0.1875</v>
      </c>
      <c r="C22979" s="46"/>
      <c r="D22979" s="29">
        <v>46262.1875</v>
      </c>
      <c r="E22979" s="15" t="str">
        <f>IF(AND($B$6=NB!$A$17,$B$8&gt;0),'Ersparnisberechnung Sommertarif'!$B$8*SLP!C22959,"")</f>
        <v/>
      </c>
    </row>
    <row r="22980" spans="1:5" x14ac:dyDescent="0.3">
      <c r="A22980" s="25">
        <v>46262</v>
      </c>
      <c r="B22980" s="31">
        <v>0.19791666666666666</v>
      </c>
      <c r="C22980" s="46"/>
      <c r="D22980" s="29">
        <v>46262.197916666664</v>
      </c>
      <c r="E22980" s="15" t="str">
        <f>IF(AND($B$6=NB!$A$17,$B$8&gt;0),'Ersparnisberechnung Sommertarif'!$B$8*SLP!C22960,"")</f>
        <v/>
      </c>
    </row>
    <row r="22981" spans="1:5" x14ac:dyDescent="0.3">
      <c r="A22981" s="25">
        <v>46262</v>
      </c>
      <c r="B22981" s="31">
        <v>0.20833333333333334</v>
      </c>
      <c r="C22981" s="46"/>
      <c r="D22981" s="29">
        <v>46262.208333333336</v>
      </c>
      <c r="E22981" s="15" t="str">
        <f>IF(AND($B$6=NB!$A$17,$B$8&gt;0),'Ersparnisberechnung Sommertarif'!$B$8*SLP!C22961,"")</f>
        <v/>
      </c>
    </row>
    <row r="22982" spans="1:5" x14ac:dyDescent="0.3">
      <c r="A22982" s="25">
        <v>46262</v>
      </c>
      <c r="B22982" s="31">
        <v>0.21875</v>
      </c>
      <c r="C22982" s="46"/>
      <c r="D22982" s="29">
        <v>46262.21875</v>
      </c>
      <c r="E22982" s="15" t="str">
        <f>IF(AND($B$6=NB!$A$17,$B$8&gt;0),'Ersparnisberechnung Sommertarif'!$B$8*SLP!C22962,"")</f>
        <v/>
      </c>
    </row>
    <row r="22983" spans="1:5" x14ac:dyDescent="0.3">
      <c r="A22983" s="25">
        <v>46262</v>
      </c>
      <c r="B22983" s="31">
        <v>0.22916666666666666</v>
      </c>
      <c r="C22983" s="46"/>
      <c r="D22983" s="29">
        <v>46262.229166666664</v>
      </c>
      <c r="E22983" s="15" t="str">
        <f>IF(AND($B$6=NB!$A$17,$B$8&gt;0),'Ersparnisberechnung Sommertarif'!$B$8*SLP!C22963,"")</f>
        <v/>
      </c>
    </row>
    <row r="22984" spans="1:5" x14ac:dyDescent="0.3">
      <c r="A22984" s="25">
        <v>46262</v>
      </c>
      <c r="B22984" s="31">
        <v>0.23958333333333334</v>
      </c>
      <c r="C22984" s="46"/>
      <c r="D22984" s="29">
        <v>46262.239583333336</v>
      </c>
      <c r="E22984" s="15" t="str">
        <f>IF(AND($B$6=NB!$A$17,$B$8&gt;0),'Ersparnisberechnung Sommertarif'!$B$8*SLP!C22964,"")</f>
        <v/>
      </c>
    </row>
    <row r="22985" spans="1:5" x14ac:dyDescent="0.3">
      <c r="A22985" s="25">
        <v>46262</v>
      </c>
      <c r="B22985" s="31">
        <v>0.25</v>
      </c>
      <c r="C22985" s="46"/>
      <c r="D22985" s="29">
        <v>46262.25</v>
      </c>
      <c r="E22985" s="15" t="str">
        <f>IF(AND($B$6=NB!$A$17,$B$8&gt;0),'Ersparnisberechnung Sommertarif'!$B$8*SLP!C22965,"")</f>
        <v/>
      </c>
    </row>
    <row r="22986" spans="1:5" x14ac:dyDescent="0.3">
      <c r="A22986" s="25">
        <v>46262</v>
      </c>
      <c r="B22986" s="31">
        <v>0.26041666666666669</v>
      </c>
      <c r="C22986" s="46"/>
      <c r="D22986" s="29">
        <v>46262.260416666664</v>
      </c>
      <c r="E22986" s="15" t="str">
        <f>IF(AND($B$6=NB!$A$17,$B$8&gt;0),'Ersparnisberechnung Sommertarif'!$B$8*SLP!C22966,"")</f>
        <v/>
      </c>
    </row>
    <row r="22987" spans="1:5" x14ac:dyDescent="0.3">
      <c r="A22987" s="25">
        <v>46262</v>
      </c>
      <c r="B22987" s="31">
        <v>0.27083333333333331</v>
      </c>
      <c r="C22987" s="46"/>
      <c r="D22987" s="29">
        <v>46262.270833333336</v>
      </c>
      <c r="E22987" s="15" t="str">
        <f>IF(AND($B$6=NB!$A$17,$B$8&gt;0),'Ersparnisberechnung Sommertarif'!$B$8*SLP!C22967,"")</f>
        <v/>
      </c>
    </row>
    <row r="22988" spans="1:5" x14ac:dyDescent="0.3">
      <c r="A22988" s="25">
        <v>46262</v>
      </c>
      <c r="B22988" s="31">
        <v>0.28125</v>
      </c>
      <c r="C22988" s="46"/>
      <c r="D22988" s="29">
        <v>46262.28125</v>
      </c>
      <c r="E22988" s="15" t="str">
        <f>IF(AND($B$6=NB!$A$17,$B$8&gt;0),'Ersparnisberechnung Sommertarif'!$B$8*SLP!C22968,"")</f>
        <v/>
      </c>
    </row>
    <row r="22989" spans="1:5" x14ac:dyDescent="0.3">
      <c r="A22989" s="25">
        <v>46262</v>
      </c>
      <c r="B22989" s="31">
        <v>0.29166666666666669</v>
      </c>
      <c r="C22989" s="46"/>
      <c r="D22989" s="29">
        <v>46262.291666666664</v>
      </c>
      <c r="E22989" s="15" t="str">
        <f>IF(AND($B$6=NB!$A$17,$B$8&gt;0),'Ersparnisberechnung Sommertarif'!$B$8*SLP!C22969,"")</f>
        <v/>
      </c>
    </row>
    <row r="22990" spans="1:5" x14ac:dyDescent="0.3">
      <c r="A22990" s="25">
        <v>46262</v>
      </c>
      <c r="B22990" s="31">
        <v>0.30208333333333331</v>
      </c>
      <c r="C22990" s="46"/>
      <c r="D22990" s="29">
        <v>46262.302083333336</v>
      </c>
      <c r="E22990" s="15" t="str">
        <f>IF(AND($B$6=NB!$A$17,$B$8&gt;0),'Ersparnisberechnung Sommertarif'!$B$8*SLP!C22970,"")</f>
        <v/>
      </c>
    </row>
    <row r="22991" spans="1:5" x14ac:dyDescent="0.3">
      <c r="A22991" s="25">
        <v>46262</v>
      </c>
      <c r="B22991" s="31">
        <v>0.3125</v>
      </c>
      <c r="C22991" s="46"/>
      <c r="D22991" s="29">
        <v>46262.3125</v>
      </c>
      <c r="E22991" s="15" t="str">
        <f>IF(AND($B$6=NB!$A$17,$B$8&gt;0),'Ersparnisberechnung Sommertarif'!$B$8*SLP!C22971,"")</f>
        <v/>
      </c>
    </row>
    <row r="22992" spans="1:5" x14ac:dyDescent="0.3">
      <c r="A22992" s="25">
        <v>46262</v>
      </c>
      <c r="B22992" s="31">
        <v>0.32291666666666669</v>
      </c>
      <c r="C22992" s="46"/>
      <c r="D22992" s="29">
        <v>46262.322916666664</v>
      </c>
      <c r="E22992" s="15" t="str">
        <f>IF(AND($B$6=NB!$A$17,$B$8&gt;0),'Ersparnisberechnung Sommertarif'!$B$8*SLP!C22972,"")</f>
        <v/>
      </c>
    </row>
    <row r="22993" spans="1:5" x14ac:dyDescent="0.3">
      <c r="A22993" s="25">
        <v>46262</v>
      </c>
      <c r="B22993" s="31">
        <v>0.33333333333333331</v>
      </c>
      <c r="C22993" s="46"/>
      <c r="D22993" s="29">
        <v>46262.333333333336</v>
      </c>
      <c r="E22993" s="15" t="str">
        <f>IF(AND($B$6=NB!$A$17,$B$8&gt;0),'Ersparnisberechnung Sommertarif'!$B$8*SLP!C22973,"")</f>
        <v/>
      </c>
    </row>
    <row r="22994" spans="1:5" x14ac:dyDescent="0.3">
      <c r="A22994" s="25">
        <v>46262</v>
      </c>
      <c r="B22994" s="31">
        <v>0.34375</v>
      </c>
      <c r="C22994" s="46"/>
      <c r="D22994" s="29">
        <v>46262.34375</v>
      </c>
      <c r="E22994" s="15" t="str">
        <f>IF(AND($B$6=NB!$A$17,$B$8&gt;0),'Ersparnisberechnung Sommertarif'!$B$8*SLP!C22974,"")</f>
        <v/>
      </c>
    </row>
    <row r="22995" spans="1:5" x14ac:dyDescent="0.3">
      <c r="A22995" s="25">
        <v>46262</v>
      </c>
      <c r="B22995" s="31">
        <v>0.35416666666666669</v>
      </c>
      <c r="C22995" s="46"/>
      <c r="D22995" s="29">
        <v>46262.354166666664</v>
      </c>
      <c r="E22995" s="15" t="str">
        <f>IF(AND($B$6=NB!$A$17,$B$8&gt;0),'Ersparnisberechnung Sommertarif'!$B$8*SLP!C22975,"")</f>
        <v/>
      </c>
    </row>
    <row r="22996" spans="1:5" x14ac:dyDescent="0.3">
      <c r="A22996" s="25">
        <v>46262</v>
      </c>
      <c r="B22996" s="31">
        <v>0.36458333333333331</v>
      </c>
      <c r="C22996" s="46"/>
      <c r="D22996" s="29">
        <v>46262.364583333336</v>
      </c>
      <c r="E22996" s="15" t="str">
        <f>IF(AND($B$6=NB!$A$17,$B$8&gt;0),'Ersparnisberechnung Sommertarif'!$B$8*SLP!C22976,"")</f>
        <v/>
      </c>
    </row>
    <row r="22997" spans="1:5" x14ac:dyDescent="0.3">
      <c r="A22997" s="25">
        <v>46262</v>
      </c>
      <c r="B22997" s="31">
        <v>0.375</v>
      </c>
      <c r="C22997" s="46"/>
      <c r="D22997" s="29">
        <v>46262.375</v>
      </c>
      <c r="E22997" s="15" t="str">
        <f>IF(AND($B$6=NB!$A$17,$B$8&gt;0),'Ersparnisberechnung Sommertarif'!$B$8*SLP!C22977,"")</f>
        <v/>
      </c>
    </row>
    <row r="22998" spans="1:5" x14ac:dyDescent="0.3">
      <c r="A22998" s="25">
        <v>46262</v>
      </c>
      <c r="B22998" s="31">
        <v>0.38541666666666669</v>
      </c>
      <c r="C22998" s="46"/>
      <c r="D22998" s="29">
        <v>46262.385416666664</v>
      </c>
      <c r="E22998" s="15" t="str">
        <f>IF(AND($B$6=NB!$A$17,$B$8&gt;0),'Ersparnisberechnung Sommertarif'!$B$8*SLP!C22978,"")</f>
        <v/>
      </c>
    </row>
    <row r="22999" spans="1:5" x14ac:dyDescent="0.3">
      <c r="A22999" s="25">
        <v>46262</v>
      </c>
      <c r="B22999" s="31">
        <v>0.39583333333333331</v>
      </c>
      <c r="C22999" s="46"/>
      <c r="D22999" s="29">
        <v>46262.395833333336</v>
      </c>
      <c r="E22999" s="15" t="str">
        <f>IF(AND($B$6=NB!$A$17,$B$8&gt;0),'Ersparnisberechnung Sommertarif'!$B$8*SLP!C22979,"")</f>
        <v/>
      </c>
    </row>
    <row r="23000" spans="1:5" x14ac:dyDescent="0.3">
      <c r="A23000" s="25">
        <v>46262</v>
      </c>
      <c r="B23000" s="31">
        <v>0.40625</v>
      </c>
      <c r="C23000" s="46"/>
      <c r="D23000" s="29">
        <v>46262.40625</v>
      </c>
      <c r="E23000" s="15" t="str">
        <f>IF(AND($B$6=NB!$A$17,$B$8&gt;0),'Ersparnisberechnung Sommertarif'!$B$8*SLP!C22980,"")</f>
        <v/>
      </c>
    </row>
    <row r="23001" spans="1:5" x14ac:dyDescent="0.3">
      <c r="A23001" s="25">
        <v>46262</v>
      </c>
      <c r="B23001" s="31">
        <v>0.41666666666666669</v>
      </c>
      <c r="C23001" s="46"/>
      <c r="D23001" s="29">
        <v>46262.416666666664</v>
      </c>
      <c r="E23001" s="15" t="str">
        <f>IF(AND($B$6=NB!$A$17,$B$8&gt;0),'Ersparnisberechnung Sommertarif'!$B$8*SLP!C22981,"")</f>
        <v/>
      </c>
    </row>
    <row r="23002" spans="1:5" x14ac:dyDescent="0.3">
      <c r="A23002" s="25">
        <v>46262</v>
      </c>
      <c r="B23002" s="31">
        <v>0.42708333333333331</v>
      </c>
      <c r="C23002" s="46"/>
      <c r="D23002" s="29">
        <v>46262.427083333336</v>
      </c>
      <c r="E23002" s="15" t="str">
        <f>IF(AND($B$6=NB!$A$17,$B$8&gt;0),'Ersparnisberechnung Sommertarif'!$B$8*SLP!C22982,"")</f>
        <v/>
      </c>
    </row>
    <row r="23003" spans="1:5" x14ac:dyDescent="0.3">
      <c r="A23003" s="25">
        <v>46262</v>
      </c>
      <c r="B23003" s="31">
        <v>0.4375</v>
      </c>
      <c r="C23003" s="46"/>
      <c r="D23003" s="29">
        <v>46262.4375</v>
      </c>
      <c r="E23003" s="15" t="str">
        <f>IF(AND($B$6=NB!$A$17,$B$8&gt;0),'Ersparnisberechnung Sommertarif'!$B$8*SLP!C22983,"")</f>
        <v/>
      </c>
    </row>
    <row r="23004" spans="1:5" x14ac:dyDescent="0.3">
      <c r="A23004" s="25">
        <v>46262</v>
      </c>
      <c r="B23004" s="31">
        <v>0.44791666666666669</v>
      </c>
      <c r="C23004" s="46"/>
      <c r="D23004" s="29">
        <v>46262.447916666664</v>
      </c>
      <c r="E23004" s="15" t="str">
        <f>IF(AND($B$6=NB!$A$17,$B$8&gt;0),'Ersparnisberechnung Sommertarif'!$B$8*SLP!C22984,"")</f>
        <v/>
      </c>
    </row>
    <row r="23005" spans="1:5" x14ac:dyDescent="0.3">
      <c r="A23005" s="25">
        <v>46262</v>
      </c>
      <c r="B23005" s="31">
        <v>0.45833333333333331</v>
      </c>
      <c r="C23005" s="46"/>
      <c r="D23005" s="29">
        <v>46262.458333333336</v>
      </c>
      <c r="E23005" s="15" t="str">
        <f>IF(AND($B$6=NB!$A$17,$B$8&gt;0),'Ersparnisberechnung Sommertarif'!$B$8*SLP!C22985,"")</f>
        <v/>
      </c>
    </row>
    <row r="23006" spans="1:5" x14ac:dyDescent="0.3">
      <c r="A23006" s="25">
        <v>46262</v>
      </c>
      <c r="B23006" s="31">
        <v>0.46875</v>
      </c>
      <c r="C23006" s="46"/>
      <c r="D23006" s="29">
        <v>46262.46875</v>
      </c>
      <c r="E23006" s="15" t="str">
        <f>IF(AND($B$6=NB!$A$17,$B$8&gt;0),'Ersparnisberechnung Sommertarif'!$B$8*SLP!C22986,"")</f>
        <v/>
      </c>
    </row>
    <row r="23007" spans="1:5" x14ac:dyDescent="0.3">
      <c r="A23007" s="25">
        <v>46262</v>
      </c>
      <c r="B23007" s="31">
        <v>0.47916666666666669</v>
      </c>
      <c r="C23007" s="46"/>
      <c r="D23007" s="29">
        <v>46262.479166666664</v>
      </c>
      <c r="E23007" s="15" t="str">
        <f>IF(AND($B$6=NB!$A$17,$B$8&gt;0),'Ersparnisberechnung Sommertarif'!$B$8*SLP!C22987,"")</f>
        <v/>
      </c>
    </row>
    <row r="23008" spans="1:5" x14ac:dyDescent="0.3">
      <c r="A23008" s="25">
        <v>46262</v>
      </c>
      <c r="B23008" s="31">
        <v>0.48958333333333331</v>
      </c>
      <c r="C23008" s="46"/>
      <c r="D23008" s="29">
        <v>46262.489583333336</v>
      </c>
      <c r="E23008" s="15" t="str">
        <f>IF(AND($B$6=NB!$A$17,$B$8&gt;0),'Ersparnisberechnung Sommertarif'!$B$8*SLP!C22988,"")</f>
        <v/>
      </c>
    </row>
    <row r="23009" spans="1:5" x14ac:dyDescent="0.3">
      <c r="A23009" s="25">
        <v>46262</v>
      </c>
      <c r="B23009" s="31">
        <v>0.5</v>
      </c>
      <c r="C23009" s="46"/>
      <c r="D23009" s="29">
        <v>46262.5</v>
      </c>
      <c r="E23009" s="15" t="str">
        <f>IF(AND($B$6=NB!$A$17,$B$8&gt;0),'Ersparnisberechnung Sommertarif'!$B$8*SLP!C22989,"")</f>
        <v/>
      </c>
    </row>
    <row r="23010" spans="1:5" x14ac:dyDescent="0.3">
      <c r="A23010" s="25">
        <v>46262</v>
      </c>
      <c r="B23010" s="31">
        <v>0.51041666666666663</v>
      </c>
      <c r="C23010" s="46"/>
      <c r="D23010" s="29">
        <v>46262.510416666664</v>
      </c>
      <c r="E23010" s="15" t="str">
        <f>IF(AND($B$6=NB!$A$17,$B$8&gt;0),'Ersparnisberechnung Sommertarif'!$B$8*SLP!C22990,"")</f>
        <v/>
      </c>
    </row>
    <row r="23011" spans="1:5" x14ac:dyDescent="0.3">
      <c r="A23011" s="25">
        <v>46262</v>
      </c>
      <c r="B23011" s="31">
        <v>0.52083333333333337</v>
      </c>
      <c r="C23011" s="46"/>
      <c r="D23011" s="29">
        <v>46262.520833333336</v>
      </c>
      <c r="E23011" s="15" t="str">
        <f>IF(AND($B$6=NB!$A$17,$B$8&gt;0),'Ersparnisberechnung Sommertarif'!$B$8*SLP!C22991,"")</f>
        <v/>
      </c>
    </row>
    <row r="23012" spans="1:5" x14ac:dyDescent="0.3">
      <c r="A23012" s="25">
        <v>46262</v>
      </c>
      <c r="B23012" s="31">
        <v>0.53125</v>
      </c>
      <c r="C23012" s="46"/>
      <c r="D23012" s="29">
        <v>46262.53125</v>
      </c>
      <c r="E23012" s="15" t="str">
        <f>IF(AND($B$6=NB!$A$17,$B$8&gt;0),'Ersparnisberechnung Sommertarif'!$B$8*SLP!C22992,"")</f>
        <v/>
      </c>
    </row>
    <row r="23013" spans="1:5" x14ac:dyDescent="0.3">
      <c r="A23013" s="25">
        <v>46262</v>
      </c>
      <c r="B23013" s="31">
        <v>0.54166666666666663</v>
      </c>
      <c r="C23013" s="46"/>
      <c r="D23013" s="29">
        <v>46262.541666666664</v>
      </c>
      <c r="E23013" s="15" t="str">
        <f>IF(AND($B$6=NB!$A$17,$B$8&gt;0),'Ersparnisberechnung Sommertarif'!$B$8*SLP!C22993,"")</f>
        <v/>
      </c>
    </row>
    <row r="23014" spans="1:5" x14ac:dyDescent="0.3">
      <c r="A23014" s="25">
        <v>46262</v>
      </c>
      <c r="B23014" s="31">
        <v>0.55208333333333337</v>
      </c>
      <c r="C23014" s="46"/>
      <c r="D23014" s="29">
        <v>46262.552083333336</v>
      </c>
      <c r="E23014" s="15" t="str">
        <f>IF(AND($B$6=NB!$A$17,$B$8&gt;0),'Ersparnisberechnung Sommertarif'!$B$8*SLP!C22994,"")</f>
        <v/>
      </c>
    </row>
    <row r="23015" spans="1:5" x14ac:dyDescent="0.3">
      <c r="A23015" s="25">
        <v>46262</v>
      </c>
      <c r="B23015" s="31">
        <v>0.5625</v>
      </c>
      <c r="C23015" s="46"/>
      <c r="D23015" s="29">
        <v>46262.5625</v>
      </c>
      <c r="E23015" s="15" t="str">
        <f>IF(AND($B$6=NB!$A$17,$B$8&gt;0),'Ersparnisberechnung Sommertarif'!$B$8*SLP!C22995,"")</f>
        <v/>
      </c>
    </row>
    <row r="23016" spans="1:5" x14ac:dyDescent="0.3">
      <c r="A23016" s="25">
        <v>46262</v>
      </c>
      <c r="B23016" s="31">
        <v>0.57291666666666663</v>
      </c>
      <c r="C23016" s="46"/>
      <c r="D23016" s="29">
        <v>46262.572916666664</v>
      </c>
      <c r="E23016" s="15" t="str">
        <f>IF(AND($B$6=NB!$A$17,$B$8&gt;0),'Ersparnisberechnung Sommertarif'!$B$8*SLP!C22996,"")</f>
        <v/>
      </c>
    </row>
    <row r="23017" spans="1:5" x14ac:dyDescent="0.3">
      <c r="A23017" s="25">
        <v>46262</v>
      </c>
      <c r="B23017" s="31">
        <v>0.58333333333333337</v>
      </c>
      <c r="C23017" s="46"/>
      <c r="D23017" s="29">
        <v>46262.583333333336</v>
      </c>
      <c r="E23017" s="15" t="str">
        <f>IF(AND($B$6=NB!$A$17,$B$8&gt;0),'Ersparnisberechnung Sommertarif'!$B$8*SLP!C22997,"")</f>
        <v/>
      </c>
    </row>
    <row r="23018" spans="1:5" x14ac:dyDescent="0.3">
      <c r="A23018" s="25">
        <v>46262</v>
      </c>
      <c r="B23018" s="31">
        <v>0.59375</v>
      </c>
      <c r="C23018" s="46"/>
      <c r="D23018" s="29">
        <v>46262.59375</v>
      </c>
      <c r="E23018" s="15" t="str">
        <f>IF(AND($B$6=NB!$A$17,$B$8&gt;0),'Ersparnisberechnung Sommertarif'!$B$8*SLP!C22998,"")</f>
        <v/>
      </c>
    </row>
    <row r="23019" spans="1:5" x14ac:dyDescent="0.3">
      <c r="A23019" s="25">
        <v>46262</v>
      </c>
      <c r="B23019" s="31">
        <v>0.60416666666666663</v>
      </c>
      <c r="C23019" s="46"/>
      <c r="D23019" s="29">
        <v>46262.604166666664</v>
      </c>
      <c r="E23019" s="15" t="str">
        <f>IF(AND($B$6=NB!$A$17,$B$8&gt;0),'Ersparnisberechnung Sommertarif'!$B$8*SLP!C22999,"")</f>
        <v/>
      </c>
    </row>
    <row r="23020" spans="1:5" x14ac:dyDescent="0.3">
      <c r="A23020" s="25">
        <v>46262</v>
      </c>
      <c r="B23020" s="31">
        <v>0.61458333333333337</v>
      </c>
      <c r="C23020" s="46"/>
      <c r="D23020" s="29">
        <v>46262.614583333336</v>
      </c>
      <c r="E23020" s="15" t="str">
        <f>IF(AND($B$6=NB!$A$17,$B$8&gt;0),'Ersparnisberechnung Sommertarif'!$B$8*SLP!C23000,"")</f>
        <v/>
      </c>
    </row>
    <row r="23021" spans="1:5" x14ac:dyDescent="0.3">
      <c r="A23021" s="25">
        <v>46262</v>
      </c>
      <c r="B23021" s="31">
        <v>0.625</v>
      </c>
      <c r="C23021" s="46"/>
      <c r="D23021" s="29">
        <v>46262.625</v>
      </c>
      <c r="E23021" s="15" t="str">
        <f>IF(AND($B$6=NB!$A$17,$B$8&gt;0),'Ersparnisberechnung Sommertarif'!$B$8*SLP!C23001,"")</f>
        <v/>
      </c>
    </row>
    <row r="23022" spans="1:5" x14ac:dyDescent="0.3">
      <c r="A23022" s="25">
        <v>46262</v>
      </c>
      <c r="B23022" s="31">
        <v>0.63541666666666663</v>
      </c>
      <c r="C23022" s="46"/>
      <c r="D23022" s="29">
        <v>46262.635416666664</v>
      </c>
      <c r="E23022" s="15" t="str">
        <f>IF(AND($B$6=NB!$A$17,$B$8&gt;0),'Ersparnisberechnung Sommertarif'!$B$8*SLP!C23002,"")</f>
        <v/>
      </c>
    </row>
    <row r="23023" spans="1:5" x14ac:dyDescent="0.3">
      <c r="A23023" s="25">
        <v>46262</v>
      </c>
      <c r="B23023" s="31">
        <v>0.64583333333333337</v>
      </c>
      <c r="C23023" s="46"/>
      <c r="D23023" s="29">
        <v>46262.645833333336</v>
      </c>
      <c r="E23023" s="15" t="str">
        <f>IF(AND($B$6=NB!$A$17,$B$8&gt;0),'Ersparnisberechnung Sommertarif'!$B$8*SLP!C23003,"")</f>
        <v/>
      </c>
    </row>
    <row r="23024" spans="1:5" x14ac:dyDescent="0.3">
      <c r="A23024" s="25">
        <v>46262</v>
      </c>
      <c r="B23024" s="31">
        <v>0.65625</v>
      </c>
      <c r="C23024" s="46"/>
      <c r="D23024" s="29">
        <v>46262.65625</v>
      </c>
      <c r="E23024" s="15" t="str">
        <f>IF(AND($B$6=NB!$A$17,$B$8&gt;0),'Ersparnisberechnung Sommertarif'!$B$8*SLP!C23004,"")</f>
        <v/>
      </c>
    </row>
    <row r="23025" spans="1:5" x14ac:dyDescent="0.3">
      <c r="A23025" s="25">
        <v>46262</v>
      </c>
      <c r="B23025" s="31">
        <v>0.66666666666666663</v>
      </c>
      <c r="C23025" s="46"/>
      <c r="D23025" s="29">
        <v>46262.666666666664</v>
      </c>
      <c r="E23025" s="15" t="str">
        <f>IF(AND($B$6=NB!$A$17,$B$8&gt;0),'Ersparnisberechnung Sommertarif'!$B$8*SLP!C23005,"")</f>
        <v/>
      </c>
    </row>
    <row r="23026" spans="1:5" x14ac:dyDescent="0.3">
      <c r="A23026" s="25">
        <v>46262</v>
      </c>
      <c r="B23026" s="31">
        <v>0.67708333333333337</v>
      </c>
      <c r="C23026" s="46"/>
      <c r="D23026" s="29">
        <v>46262.677083333336</v>
      </c>
      <c r="E23026" s="15" t="str">
        <f>IF(AND($B$6=NB!$A$17,$B$8&gt;0),'Ersparnisberechnung Sommertarif'!$B$8*SLP!C23006,"")</f>
        <v/>
      </c>
    </row>
    <row r="23027" spans="1:5" x14ac:dyDescent="0.3">
      <c r="A23027" s="25">
        <v>46262</v>
      </c>
      <c r="B23027" s="31">
        <v>0.6875</v>
      </c>
      <c r="C23027" s="46"/>
      <c r="D23027" s="29">
        <v>46262.6875</v>
      </c>
      <c r="E23027" s="15" t="str">
        <f>IF(AND($B$6=NB!$A$17,$B$8&gt;0),'Ersparnisberechnung Sommertarif'!$B$8*SLP!C23007,"")</f>
        <v/>
      </c>
    </row>
    <row r="23028" spans="1:5" x14ac:dyDescent="0.3">
      <c r="A23028" s="25">
        <v>46262</v>
      </c>
      <c r="B23028" s="31">
        <v>0.69791666666666663</v>
      </c>
      <c r="C23028" s="46"/>
      <c r="D23028" s="29">
        <v>46262.697916666664</v>
      </c>
      <c r="E23028" s="15" t="str">
        <f>IF(AND($B$6=NB!$A$17,$B$8&gt;0),'Ersparnisberechnung Sommertarif'!$B$8*SLP!C23008,"")</f>
        <v/>
      </c>
    </row>
    <row r="23029" spans="1:5" x14ac:dyDescent="0.3">
      <c r="A23029" s="25">
        <v>46262</v>
      </c>
      <c r="B23029" s="31">
        <v>0.70833333333333337</v>
      </c>
      <c r="C23029" s="46"/>
      <c r="D23029" s="29">
        <v>46262.708333333336</v>
      </c>
      <c r="E23029" s="15" t="str">
        <f>IF(AND($B$6=NB!$A$17,$B$8&gt;0),'Ersparnisberechnung Sommertarif'!$B$8*SLP!C23009,"")</f>
        <v/>
      </c>
    </row>
    <row r="23030" spans="1:5" x14ac:dyDescent="0.3">
      <c r="A23030" s="25">
        <v>46262</v>
      </c>
      <c r="B23030" s="31">
        <v>0.71875</v>
      </c>
      <c r="C23030" s="46"/>
      <c r="D23030" s="29">
        <v>46262.71875</v>
      </c>
      <c r="E23030" s="15" t="str">
        <f>IF(AND($B$6=NB!$A$17,$B$8&gt;0),'Ersparnisberechnung Sommertarif'!$B$8*SLP!C23010,"")</f>
        <v/>
      </c>
    </row>
    <row r="23031" spans="1:5" x14ac:dyDescent="0.3">
      <c r="A23031" s="25">
        <v>46262</v>
      </c>
      <c r="B23031" s="31">
        <v>0.72916666666666663</v>
      </c>
      <c r="C23031" s="46"/>
      <c r="D23031" s="29">
        <v>46262.729166666664</v>
      </c>
      <c r="E23031" s="15" t="str">
        <f>IF(AND($B$6=NB!$A$17,$B$8&gt;0),'Ersparnisberechnung Sommertarif'!$B$8*SLP!C23011,"")</f>
        <v/>
      </c>
    </row>
    <row r="23032" spans="1:5" x14ac:dyDescent="0.3">
      <c r="A23032" s="25">
        <v>46262</v>
      </c>
      <c r="B23032" s="31">
        <v>0.73958333333333337</v>
      </c>
      <c r="C23032" s="46"/>
      <c r="D23032" s="29">
        <v>46262.739583333336</v>
      </c>
      <c r="E23032" s="15" t="str">
        <f>IF(AND($B$6=NB!$A$17,$B$8&gt;0),'Ersparnisberechnung Sommertarif'!$B$8*SLP!C23012,"")</f>
        <v/>
      </c>
    </row>
    <row r="23033" spans="1:5" x14ac:dyDescent="0.3">
      <c r="A23033" s="25">
        <v>46262</v>
      </c>
      <c r="B23033" s="31">
        <v>0.75</v>
      </c>
      <c r="C23033" s="46"/>
      <c r="D23033" s="29">
        <v>46262.75</v>
      </c>
      <c r="E23033" s="15" t="str">
        <f>IF(AND($B$6=NB!$A$17,$B$8&gt;0),'Ersparnisberechnung Sommertarif'!$B$8*SLP!C23013,"")</f>
        <v/>
      </c>
    </row>
    <row r="23034" spans="1:5" x14ac:dyDescent="0.3">
      <c r="A23034" s="25">
        <v>46262</v>
      </c>
      <c r="B23034" s="31">
        <v>0.76041666666666663</v>
      </c>
      <c r="C23034" s="46"/>
      <c r="D23034" s="29">
        <v>46262.760416666664</v>
      </c>
      <c r="E23034" s="15" t="str">
        <f>IF(AND($B$6=NB!$A$17,$B$8&gt;0),'Ersparnisberechnung Sommertarif'!$B$8*SLP!C23014,"")</f>
        <v/>
      </c>
    </row>
    <row r="23035" spans="1:5" x14ac:dyDescent="0.3">
      <c r="A23035" s="25">
        <v>46262</v>
      </c>
      <c r="B23035" s="31">
        <v>0.77083333333333337</v>
      </c>
      <c r="C23035" s="46"/>
      <c r="D23035" s="29">
        <v>46262.770833333336</v>
      </c>
      <c r="E23035" s="15" t="str">
        <f>IF(AND($B$6=NB!$A$17,$B$8&gt;0),'Ersparnisberechnung Sommertarif'!$B$8*SLP!C23015,"")</f>
        <v/>
      </c>
    </row>
    <row r="23036" spans="1:5" x14ac:dyDescent="0.3">
      <c r="A23036" s="25">
        <v>46262</v>
      </c>
      <c r="B23036" s="31">
        <v>0.78125</v>
      </c>
      <c r="C23036" s="46"/>
      <c r="D23036" s="29">
        <v>46262.78125</v>
      </c>
      <c r="E23036" s="15" t="str">
        <f>IF(AND($B$6=NB!$A$17,$B$8&gt;0),'Ersparnisberechnung Sommertarif'!$B$8*SLP!C23016,"")</f>
        <v/>
      </c>
    </row>
    <row r="23037" spans="1:5" x14ac:dyDescent="0.3">
      <c r="A23037" s="25">
        <v>46262</v>
      </c>
      <c r="B23037" s="31">
        <v>0.79166666666666663</v>
      </c>
      <c r="C23037" s="46"/>
      <c r="D23037" s="29">
        <v>46262.791666666664</v>
      </c>
      <c r="E23037" s="15" t="str">
        <f>IF(AND($B$6=NB!$A$17,$B$8&gt;0),'Ersparnisberechnung Sommertarif'!$B$8*SLP!C23017,"")</f>
        <v/>
      </c>
    </row>
    <row r="23038" spans="1:5" x14ac:dyDescent="0.3">
      <c r="A23038" s="25">
        <v>46262</v>
      </c>
      <c r="B23038" s="31">
        <v>0.80208333333333337</v>
      </c>
      <c r="C23038" s="46"/>
      <c r="D23038" s="29">
        <v>46262.802083333336</v>
      </c>
      <c r="E23038" s="15" t="str">
        <f>IF(AND($B$6=NB!$A$17,$B$8&gt;0),'Ersparnisberechnung Sommertarif'!$B$8*SLP!C23018,"")</f>
        <v/>
      </c>
    </row>
    <row r="23039" spans="1:5" x14ac:dyDescent="0.3">
      <c r="A23039" s="25">
        <v>46262</v>
      </c>
      <c r="B23039" s="31">
        <v>0.8125</v>
      </c>
      <c r="C23039" s="46"/>
      <c r="D23039" s="29">
        <v>46262.8125</v>
      </c>
      <c r="E23039" s="15" t="str">
        <f>IF(AND($B$6=NB!$A$17,$B$8&gt;0),'Ersparnisberechnung Sommertarif'!$B$8*SLP!C23019,"")</f>
        <v/>
      </c>
    </row>
    <row r="23040" spans="1:5" x14ac:dyDescent="0.3">
      <c r="A23040" s="25">
        <v>46262</v>
      </c>
      <c r="B23040" s="31">
        <v>0.82291666666666663</v>
      </c>
      <c r="C23040" s="46"/>
      <c r="D23040" s="29">
        <v>46262.822916666664</v>
      </c>
      <c r="E23040" s="15" t="str">
        <f>IF(AND($B$6=NB!$A$17,$B$8&gt;0),'Ersparnisberechnung Sommertarif'!$B$8*SLP!C23020,"")</f>
        <v/>
      </c>
    </row>
    <row r="23041" spans="1:5" x14ac:dyDescent="0.3">
      <c r="A23041" s="25">
        <v>46262</v>
      </c>
      <c r="B23041" s="31">
        <v>0.83333333333333337</v>
      </c>
      <c r="C23041" s="46"/>
      <c r="D23041" s="29">
        <v>46262.833333333336</v>
      </c>
      <c r="E23041" s="15" t="str">
        <f>IF(AND($B$6=NB!$A$17,$B$8&gt;0),'Ersparnisberechnung Sommertarif'!$B$8*SLP!C23021,"")</f>
        <v/>
      </c>
    </row>
    <row r="23042" spans="1:5" x14ac:dyDescent="0.3">
      <c r="A23042" s="25">
        <v>46262</v>
      </c>
      <c r="B23042" s="31">
        <v>0.84375</v>
      </c>
      <c r="C23042" s="46"/>
      <c r="D23042" s="29">
        <v>46262.84375</v>
      </c>
      <c r="E23042" s="15" t="str">
        <f>IF(AND($B$6=NB!$A$17,$B$8&gt;0),'Ersparnisberechnung Sommertarif'!$B$8*SLP!C23022,"")</f>
        <v/>
      </c>
    </row>
    <row r="23043" spans="1:5" x14ac:dyDescent="0.3">
      <c r="A23043" s="25">
        <v>46262</v>
      </c>
      <c r="B23043" s="31">
        <v>0.85416666666666663</v>
      </c>
      <c r="C23043" s="46"/>
      <c r="D23043" s="29">
        <v>46262.854166666664</v>
      </c>
      <c r="E23043" s="15" t="str">
        <f>IF(AND($B$6=NB!$A$17,$B$8&gt;0),'Ersparnisberechnung Sommertarif'!$B$8*SLP!C23023,"")</f>
        <v/>
      </c>
    </row>
    <row r="23044" spans="1:5" x14ac:dyDescent="0.3">
      <c r="A23044" s="25">
        <v>46262</v>
      </c>
      <c r="B23044" s="31">
        <v>0.86458333333333337</v>
      </c>
      <c r="C23044" s="46"/>
      <c r="D23044" s="29">
        <v>46262.864583333336</v>
      </c>
      <c r="E23044" s="15" t="str">
        <f>IF(AND($B$6=NB!$A$17,$B$8&gt;0),'Ersparnisberechnung Sommertarif'!$B$8*SLP!C23024,"")</f>
        <v/>
      </c>
    </row>
    <row r="23045" spans="1:5" x14ac:dyDescent="0.3">
      <c r="A23045" s="25">
        <v>46262</v>
      </c>
      <c r="B23045" s="31">
        <v>0.875</v>
      </c>
      <c r="C23045" s="46"/>
      <c r="D23045" s="29">
        <v>46262.875</v>
      </c>
      <c r="E23045" s="15" t="str">
        <f>IF(AND($B$6=NB!$A$17,$B$8&gt;0),'Ersparnisberechnung Sommertarif'!$B$8*SLP!C23025,"")</f>
        <v/>
      </c>
    </row>
    <row r="23046" spans="1:5" x14ac:dyDescent="0.3">
      <c r="A23046" s="25">
        <v>46262</v>
      </c>
      <c r="B23046" s="31">
        <v>0.88541666666666663</v>
      </c>
      <c r="C23046" s="46"/>
      <c r="D23046" s="29">
        <v>46262.885416666664</v>
      </c>
      <c r="E23046" s="15" t="str">
        <f>IF(AND($B$6=NB!$A$17,$B$8&gt;0),'Ersparnisberechnung Sommertarif'!$B$8*SLP!C23026,"")</f>
        <v/>
      </c>
    </row>
    <row r="23047" spans="1:5" x14ac:dyDescent="0.3">
      <c r="A23047" s="25">
        <v>46262</v>
      </c>
      <c r="B23047" s="31">
        <v>0.89583333333333337</v>
      </c>
      <c r="C23047" s="46"/>
      <c r="D23047" s="29">
        <v>46262.895833333336</v>
      </c>
      <c r="E23047" s="15" t="str">
        <f>IF(AND($B$6=NB!$A$17,$B$8&gt;0),'Ersparnisberechnung Sommertarif'!$B$8*SLP!C23027,"")</f>
        <v/>
      </c>
    </row>
    <row r="23048" spans="1:5" x14ac:dyDescent="0.3">
      <c r="A23048" s="25">
        <v>46262</v>
      </c>
      <c r="B23048" s="31">
        <v>0.90625</v>
      </c>
      <c r="C23048" s="46"/>
      <c r="D23048" s="29">
        <v>46262.90625</v>
      </c>
      <c r="E23048" s="15" t="str">
        <f>IF(AND($B$6=NB!$A$17,$B$8&gt;0),'Ersparnisberechnung Sommertarif'!$B$8*SLP!C23028,"")</f>
        <v/>
      </c>
    </row>
    <row r="23049" spans="1:5" x14ac:dyDescent="0.3">
      <c r="A23049" s="25">
        <v>46262</v>
      </c>
      <c r="B23049" s="31">
        <v>0.91666666666666663</v>
      </c>
      <c r="C23049" s="46"/>
      <c r="D23049" s="29">
        <v>46262.916666666664</v>
      </c>
      <c r="E23049" s="15" t="str">
        <f>IF(AND($B$6=NB!$A$17,$B$8&gt;0),'Ersparnisberechnung Sommertarif'!$B$8*SLP!C23029,"")</f>
        <v/>
      </c>
    </row>
    <row r="23050" spans="1:5" x14ac:dyDescent="0.3">
      <c r="A23050" s="25">
        <v>46262</v>
      </c>
      <c r="B23050" s="31">
        <v>0.92708333333333337</v>
      </c>
      <c r="C23050" s="46"/>
      <c r="D23050" s="29">
        <v>46262.927083333336</v>
      </c>
      <c r="E23050" s="15" t="str">
        <f>IF(AND($B$6=NB!$A$17,$B$8&gt;0),'Ersparnisberechnung Sommertarif'!$B$8*SLP!C23030,"")</f>
        <v/>
      </c>
    </row>
    <row r="23051" spans="1:5" x14ac:dyDescent="0.3">
      <c r="A23051" s="25">
        <v>46262</v>
      </c>
      <c r="B23051" s="31">
        <v>0.9375</v>
      </c>
      <c r="C23051" s="46"/>
      <c r="D23051" s="29">
        <v>46262.9375</v>
      </c>
      <c r="E23051" s="15" t="str">
        <f>IF(AND($B$6=NB!$A$17,$B$8&gt;0),'Ersparnisberechnung Sommertarif'!$B$8*SLP!C23031,"")</f>
        <v/>
      </c>
    </row>
    <row r="23052" spans="1:5" x14ac:dyDescent="0.3">
      <c r="A23052" s="25">
        <v>46262</v>
      </c>
      <c r="B23052" s="31">
        <v>0.94791666666666663</v>
      </c>
      <c r="C23052" s="46"/>
      <c r="D23052" s="29">
        <v>46262.947916666664</v>
      </c>
      <c r="E23052" s="15" t="str">
        <f>IF(AND($B$6=NB!$A$17,$B$8&gt;0),'Ersparnisberechnung Sommertarif'!$B$8*SLP!C23032,"")</f>
        <v/>
      </c>
    </row>
    <row r="23053" spans="1:5" x14ac:dyDescent="0.3">
      <c r="A23053" s="25">
        <v>46262</v>
      </c>
      <c r="B23053" s="31">
        <v>0.95833333333333337</v>
      </c>
      <c r="C23053" s="46"/>
      <c r="D23053" s="29">
        <v>46262.958333333336</v>
      </c>
      <c r="E23053" s="15" t="str">
        <f>IF(AND($B$6=NB!$A$17,$B$8&gt;0),'Ersparnisberechnung Sommertarif'!$B$8*SLP!C23033,"")</f>
        <v/>
      </c>
    </row>
    <row r="23054" spans="1:5" x14ac:dyDescent="0.3">
      <c r="A23054" s="25">
        <v>46262</v>
      </c>
      <c r="B23054" s="31">
        <v>0.96875</v>
      </c>
      <c r="C23054" s="46"/>
      <c r="D23054" s="29">
        <v>46262.96875</v>
      </c>
      <c r="E23054" s="15" t="str">
        <f>IF(AND($B$6=NB!$A$17,$B$8&gt;0),'Ersparnisberechnung Sommertarif'!$B$8*SLP!C23034,"")</f>
        <v/>
      </c>
    </row>
    <row r="23055" spans="1:5" x14ac:dyDescent="0.3">
      <c r="A23055" s="25">
        <v>46262</v>
      </c>
      <c r="B23055" s="31">
        <v>0.97916666666666663</v>
      </c>
      <c r="C23055" s="46"/>
      <c r="D23055" s="29">
        <v>46262.979166666664</v>
      </c>
      <c r="E23055" s="15" t="str">
        <f>IF(AND($B$6=NB!$A$17,$B$8&gt;0),'Ersparnisberechnung Sommertarif'!$B$8*SLP!C23035,"")</f>
        <v/>
      </c>
    </row>
    <row r="23056" spans="1:5" x14ac:dyDescent="0.3">
      <c r="A23056" s="25">
        <v>46262</v>
      </c>
      <c r="B23056" s="31">
        <v>0.98958333333333337</v>
      </c>
      <c r="C23056" s="46"/>
      <c r="D23056" s="29">
        <v>46262.989583333336</v>
      </c>
      <c r="E23056" s="15" t="str">
        <f>IF(AND($B$6=NB!$A$17,$B$8&gt;0),'Ersparnisberechnung Sommertarif'!$B$8*SLP!C23036,"")</f>
        <v/>
      </c>
    </row>
    <row r="23057" spans="1:5" x14ac:dyDescent="0.3">
      <c r="A23057" s="25">
        <v>46263</v>
      </c>
      <c r="B23057" s="31">
        <v>0</v>
      </c>
      <c r="C23057" s="46"/>
      <c r="D23057" s="29">
        <v>46263</v>
      </c>
      <c r="E23057" s="15" t="str">
        <f>IF(AND($B$6=NB!$A$17,$B$8&gt;0),'Ersparnisberechnung Sommertarif'!$B$8*SLP!C23037,"")</f>
        <v/>
      </c>
    </row>
    <row r="23058" spans="1:5" x14ac:dyDescent="0.3">
      <c r="A23058" s="25">
        <v>46263</v>
      </c>
      <c r="B23058" s="31">
        <v>1.0416666666666666E-2</v>
      </c>
      <c r="C23058" s="46"/>
      <c r="D23058" s="29">
        <v>46263.010416666664</v>
      </c>
      <c r="E23058" s="15" t="str">
        <f>IF(AND($B$6=NB!$A$17,$B$8&gt;0),'Ersparnisberechnung Sommertarif'!$B$8*SLP!C23038,"")</f>
        <v/>
      </c>
    </row>
    <row r="23059" spans="1:5" x14ac:dyDescent="0.3">
      <c r="A23059" s="25">
        <v>46263</v>
      </c>
      <c r="B23059" s="31">
        <v>2.0833333333333332E-2</v>
      </c>
      <c r="C23059" s="46"/>
      <c r="D23059" s="29">
        <v>46263.020833333336</v>
      </c>
      <c r="E23059" s="15" t="str">
        <f>IF(AND($B$6=NB!$A$17,$B$8&gt;0),'Ersparnisberechnung Sommertarif'!$B$8*SLP!C23039,"")</f>
        <v/>
      </c>
    </row>
    <row r="23060" spans="1:5" x14ac:dyDescent="0.3">
      <c r="A23060" s="25">
        <v>46263</v>
      </c>
      <c r="B23060" s="31">
        <v>3.125E-2</v>
      </c>
      <c r="C23060" s="46"/>
      <c r="D23060" s="29">
        <v>46263.03125</v>
      </c>
      <c r="E23060" s="15" t="str">
        <f>IF(AND($B$6=NB!$A$17,$B$8&gt;0),'Ersparnisberechnung Sommertarif'!$B$8*SLP!C23040,"")</f>
        <v/>
      </c>
    </row>
    <row r="23061" spans="1:5" x14ac:dyDescent="0.3">
      <c r="A23061" s="25">
        <v>46263</v>
      </c>
      <c r="B23061" s="31">
        <v>4.1666666666666664E-2</v>
      </c>
      <c r="C23061" s="46"/>
      <c r="D23061" s="29">
        <v>46263.041666666664</v>
      </c>
      <c r="E23061" s="15" t="str">
        <f>IF(AND($B$6=NB!$A$17,$B$8&gt;0),'Ersparnisberechnung Sommertarif'!$B$8*SLP!C23041,"")</f>
        <v/>
      </c>
    </row>
    <row r="23062" spans="1:5" x14ac:dyDescent="0.3">
      <c r="A23062" s="25">
        <v>46263</v>
      </c>
      <c r="B23062" s="31">
        <v>5.2083333333333336E-2</v>
      </c>
      <c r="C23062" s="46"/>
      <c r="D23062" s="29">
        <v>46263.052083333336</v>
      </c>
      <c r="E23062" s="15" t="str">
        <f>IF(AND($B$6=NB!$A$17,$B$8&gt;0),'Ersparnisberechnung Sommertarif'!$B$8*SLP!C23042,"")</f>
        <v/>
      </c>
    </row>
    <row r="23063" spans="1:5" x14ac:dyDescent="0.3">
      <c r="A23063" s="25">
        <v>46263</v>
      </c>
      <c r="B23063" s="31">
        <v>6.25E-2</v>
      </c>
      <c r="C23063" s="46"/>
      <c r="D23063" s="29">
        <v>46263.0625</v>
      </c>
      <c r="E23063" s="15" t="str">
        <f>IF(AND($B$6=NB!$A$17,$B$8&gt;0),'Ersparnisberechnung Sommertarif'!$B$8*SLP!C23043,"")</f>
        <v/>
      </c>
    </row>
    <row r="23064" spans="1:5" x14ac:dyDescent="0.3">
      <c r="A23064" s="25">
        <v>46263</v>
      </c>
      <c r="B23064" s="31">
        <v>7.2916666666666671E-2</v>
      </c>
      <c r="C23064" s="46"/>
      <c r="D23064" s="29">
        <v>46263.072916666664</v>
      </c>
      <c r="E23064" s="15" t="str">
        <f>IF(AND($B$6=NB!$A$17,$B$8&gt;0),'Ersparnisberechnung Sommertarif'!$B$8*SLP!C23044,"")</f>
        <v/>
      </c>
    </row>
    <row r="23065" spans="1:5" x14ac:dyDescent="0.3">
      <c r="A23065" s="25">
        <v>46263</v>
      </c>
      <c r="B23065" s="31">
        <v>8.3333333333333329E-2</v>
      </c>
      <c r="C23065" s="46"/>
      <c r="D23065" s="29">
        <v>46263.083333333336</v>
      </c>
      <c r="E23065" s="15" t="str">
        <f>IF(AND($B$6=NB!$A$17,$B$8&gt;0),'Ersparnisberechnung Sommertarif'!$B$8*SLP!C23045,"")</f>
        <v/>
      </c>
    </row>
    <row r="23066" spans="1:5" x14ac:dyDescent="0.3">
      <c r="A23066" s="25">
        <v>46263</v>
      </c>
      <c r="B23066" s="31">
        <v>9.375E-2</v>
      </c>
      <c r="C23066" s="46"/>
      <c r="D23066" s="29">
        <v>46263.09375</v>
      </c>
      <c r="E23066" s="15" t="str">
        <f>IF(AND($B$6=NB!$A$17,$B$8&gt;0),'Ersparnisberechnung Sommertarif'!$B$8*SLP!C23046,"")</f>
        <v/>
      </c>
    </row>
    <row r="23067" spans="1:5" x14ac:dyDescent="0.3">
      <c r="A23067" s="25">
        <v>46263</v>
      </c>
      <c r="B23067" s="31">
        <v>0.10416666666666667</v>
      </c>
      <c r="C23067" s="46"/>
      <c r="D23067" s="29">
        <v>46263.104166666664</v>
      </c>
      <c r="E23067" s="15" t="str">
        <f>IF(AND($B$6=NB!$A$17,$B$8&gt;0),'Ersparnisberechnung Sommertarif'!$B$8*SLP!C23047,"")</f>
        <v/>
      </c>
    </row>
    <row r="23068" spans="1:5" x14ac:dyDescent="0.3">
      <c r="A23068" s="25">
        <v>46263</v>
      </c>
      <c r="B23068" s="31">
        <v>0.11458333333333333</v>
      </c>
      <c r="C23068" s="46"/>
      <c r="D23068" s="29">
        <v>46263.114583333336</v>
      </c>
      <c r="E23068" s="15" t="str">
        <f>IF(AND($B$6=NB!$A$17,$B$8&gt;0),'Ersparnisberechnung Sommertarif'!$B$8*SLP!C23048,"")</f>
        <v/>
      </c>
    </row>
    <row r="23069" spans="1:5" x14ac:dyDescent="0.3">
      <c r="A23069" s="25">
        <v>46263</v>
      </c>
      <c r="B23069" s="31">
        <v>0.125</v>
      </c>
      <c r="C23069" s="46"/>
      <c r="D23069" s="29">
        <v>46263.125</v>
      </c>
      <c r="E23069" s="15" t="str">
        <f>IF(AND($B$6=NB!$A$17,$B$8&gt;0),'Ersparnisberechnung Sommertarif'!$B$8*SLP!C23049,"")</f>
        <v/>
      </c>
    </row>
    <row r="23070" spans="1:5" x14ac:dyDescent="0.3">
      <c r="A23070" s="25">
        <v>46263</v>
      </c>
      <c r="B23070" s="31">
        <v>0.13541666666666666</v>
      </c>
      <c r="C23070" s="46"/>
      <c r="D23070" s="29">
        <v>46263.135416666664</v>
      </c>
      <c r="E23070" s="15" t="str">
        <f>IF(AND($B$6=NB!$A$17,$B$8&gt;0),'Ersparnisberechnung Sommertarif'!$B$8*SLP!C23050,"")</f>
        <v/>
      </c>
    </row>
    <row r="23071" spans="1:5" x14ac:dyDescent="0.3">
      <c r="A23071" s="25">
        <v>46263</v>
      </c>
      <c r="B23071" s="31">
        <v>0.14583333333333334</v>
      </c>
      <c r="C23071" s="46"/>
      <c r="D23071" s="29">
        <v>46263.145833333336</v>
      </c>
      <c r="E23071" s="15" t="str">
        <f>IF(AND($B$6=NB!$A$17,$B$8&gt;0),'Ersparnisberechnung Sommertarif'!$B$8*SLP!C23051,"")</f>
        <v/>
      </c>
    </row>
    <row r="23072" spans="1:5" x14ac:dyDescent="0.3">
      <c r="A23072" s="25">
        <v>46263</v>
      </c>
      <c r="B23072" s="31">
        <v>0.15625</v>
      </c>
      <c r="C23072" s="46"/>
      <c r="D23072" s="29">
        <v>46263.15625</v>
      </c>
      <c r="E23072" s="15" t="str">
        <f>IF(AND($B$6=NB!$A$17,$B$8&gt;0),'Ersparnisberechnung Sommertarif'!$B$8*SLP!C23052,"")</f>
        <v/>
      </c>
    </row>
    <row r="23073" spans="1:5" x14ac:dyDescent="0.3">
      <c r="A23073" s="25">
        <v>46263</v>
      </c>
      <c r="B23073" s="31">
        <v>0.16666666666666666</v>
      </c>
      <c r="C23073" s="46"/>
      <c r="D23073" s="29">
        <v>46263.166666666664</v>
      </c>
      <c r="E23073" s="15" t="str">
        <f>IF(AND($B$6=NB!$A$17,$B$8&gt;0),'Ersparnisberechnung Sommertarif'!$B$8*SLP!C23053,"")</f>
        <v/>
      </c>
    </row>
    <row r="23074" spans="1:5" x14ac:dyDescent="0.3">
      <c r="A23074" s="25">
        <v>46263</v>
      </c>
      <c r="B23074" s="31">
        <v>0.17708333333333334</v>
      </c>
      <c r="C23074" s="46"/>
      <c r="D23074" s="29">
        <v>46263.177083333336</v>
      </c>
      <c r="E23074" s="15" t="str">
        <f>IF(AND($B$6=NB!$A$17,$B$8&gt;0),'Ersparnisberechnung Sommertarif'!$B$8*SLP!C23054,"")</f>
        <v/>
      </c>
    </row>
    <row r="23075" spans="1:5" x14ac:dyDescent="0.3">
      <c r="A23075" s="25">
        <v>46263</v>
      </c>
      <c r="B23075" s="31">
        <v>0.1875</v>
      </c>
      <c r="C23075" s="46"/>
      <c r="D23075" s="29">
        <v>46263.1875</v>
      </c>
      <c r="E23075" s="15" t="str">
        <f>IF(AND($B$6=NB!$A$17,$B$8&gt;0),'Ersparnisberechnung Sommertarif'!$B$8*SLP!C23055,"")</f>
        <v/>
      </c>
    </row>
    <row r="23076" spans="1:5" x14ac:dyDescent="0.3">
      <c r="A23076" s="25">
        <v>46263</v>
      </c>
      <c r="B23076" s="31">
        <v>0.19791666666666666</v>
      </c>
      <c r="C23076" s="46"/>
      <c r="D23076" s="29">
        <v>46263.197916666664</v>
      </c>
      <c r="E23076" s="15" t="str">
        <f>IF(AND($B$6=NB!$A$17,$B$8&gt;0),'Ersparnisberechnung Sommertarif'!$B$8*SLP!C23056,"")</f>
        <v/>
      </c>
    </row>
    <row r="23077" spans="1:5" x14ac:dyDescent="0.3">
      <c r="A23077" s="25">
        <v>46263</v>
      </c>
      <c r="B23077" s="31">
        <v>0.20833333333333334</v>
      </c>
      <c r="C23077" s="46"/>
      <c r="D23077" s="29">
        <v>46263.208333333336</v>
      </c>
      <c r="E23077" s="15" t="str">
        <f>IF(AND($B$6=NB!$A$17,$B$8&gt;0),'Ersparnisberechnung Sommertarif'!$B$8*SLP!C23057,"")</f>
        <v/>
      </c>
    </row>
    <row r="23078" spans="1:5" x14ac:dyDescent="0.3">
      <c r="A23078" s="25">
        <v>46263</v>
      </c>
      <c r="B23078" s="31">
        <v>0.21875</v>
      </c>
      <c r="C23078" s="46"/>
      <c r="D23078" s="29">
        <v>46263.21875</v>
      </c>
      <c r="E23078" s="15" t="str">
        <f>IF(AND($B$6=NB!$A$17,$B$8&gt;0),'Ersparnisberechnung Sommertarif'!$B$8*SLP!C23058,"")</f>
        <v/>
      </c>
    </row>
    <row r="23079" spans="1:5" x14ac:dyDescent="0.3">
      <c r="A23079" s="25">
        <v>46263</v>
      </c>
      <c r="B23079" s="31">
        <v>0.22916666666666666</v>
      </c>
      <c r="C23079" s="46"/>
      <c r="D23079" s="29">
        <v>46263.229166666664</v>
      </c>
      <c r="E23079" s="15" t="str">
        <f>IF(AND($B$6=NB!$A$17,$B$8&gt;0),'Ersparnisberechnung Sommertarif'!$B$8*SLP!C23059,"")</f>
        <v/>
      </c>
    </row>
    <row r="23080" spans="1:5" x14ac:dyDescent="0.3">
      <c r="A23080" s="25">
        <v>46263</v>
      </c>
      <c r="B23080" s="31">
        <v>0.23958333333333334</v>
      </c>
      <c r="C23080" s="46"/>
      <c r="D23080" s="29">
        <v>46263.239583333336</v>
      </c>
      <c r="E23080" s="15" t="str">
        <f>IF(AND($B$6=NB!$A$17,$B$8&gt;0),'Ersparnisberechnung Sommertarif'!$B$8*SLP!C23060,"")</f>
        <v/>
      </c>
    </row>
    <row r="23081" spans="1:5" x14ac:dyDescent="0.3">
      <c r="A23081" s="25">
        <v>46263</v>
      </c>
      <c r="B23081" s="31">
        <v>0.25</v>
      </c>
      <c r="C23081" s="46"/>
      <c r="D23081" s="29">
        <v>46263.25</v>
      </c>
      <c r="E23081" s="15" t="str">
        <f>IF(AND($B$6=NB!$A$17,$B$8&gt;0),'Ersparnisberechnung Sommertarif'!$B$8*SLP!C23061,"")</f>
        <v/>
      </c>
    </row>
    <row r="23082" spans="1:5" x14ac:dyDescent="0.3">
      <c r="A23082" s="25">
        <v>46263</v>
      </c>
      <c r="B23082" s="31">
        <v>0.26041666666666669</v>
      </c>
      <c r="C23082" s="46"/>
      <c r="D23082" s="29">
        <v>46263.260416666664</v>
      </c>
      <c r="E23082" s="15" t="str">
        <f>IF(AND($B$6=NB!$A$17,$B$8&gt;0),'Ersparnisberechnung Sommertarif'!$B$8*SLP!C23062,"")</f>
        <v/>
      </c>
    </row>
    <row r="23083" spans="1:5" x14ac:dyDescent="0.3">
      <c r="A23083" s="25">
        <v>46263</v>
      </c>
      <c r="B23083" s="31">
        <v>0.27083333333333331</v>
      </c>
      <c r="C23083" s="46"/>
      <c r="D23083" s="29">
        <v>46263.270833333336</v>
      </c>
      <c r="E23083" s="15" t="str">
        <f>IF(AND($B$6=NB!$A$17,$B$8&gt;0),'Ersparnisberechnung Sommertarif'!$B$8*SLP!C23063,"")</f>
        <v/>
      </c>
    </row>
    <row r="23084" spans="1:5" x14ac:dyDescent="0.3">
      <c r="A23084" s="25">
        <v>46263</v>
      </c>
      <c r="B23084" s="31">
        <v>0.28125</v>
      </c>
      <c r="C23084" s="46"/>
      <c r="D23084" s="29">
        <v>46263.28125</v>
      </c>
      <c r="E23084" s="15" t="str">
        <f>IF(AND($B$6=NB!$A$17,$B$8&gt;0),'Ersparnisberechnung Sommertarif'!$B$8*SLP!C23064,"")</f>
        <v/>
      </c>
    </row>
    <row r="23085" spans="1:5" x14ac:dyDescent="0.3">
      <c r="A23085" s="25">
        <v>46263</v>
      </c>
      <c r="B23085" s="31">
        <v>0.29166666666666669</v>
      </c>
      <c r="C23085" s="46"/>
      <c r="D23085" s="29">
        <v>46263.291666666664</v>
      </c>
      <c r="E23085" s="15" t="str">
        <f>IF(AND($B$6=NB!$A$17,$B$8&gt;0),'Ersparnisberechnung Sommertarif'!$B$8*SLP!C23065,"")</f>
        <v/>
      </c>
    </row>
    <row r="23086" spans="1:5" x14ac:dyDescent="0.3">
      <c r="A23086" s="25">
        <v>46263</v>
      </c>
      <c r="B23086" s="31">
        <v>0.30208333333333331</v>
      </c>
      <c r="C23086" s="46"/>
      <c r="D23086" s="29">
        <v>46263.302083333336</v>
      </c>
      <c r="E23086" s="15" t="str">
        <f>IF(AND($B$6=NB!$A$17,$B$8&gt;0),'Ersparnisberechnung Sommertarif'!$B$8*SLP!C23066,"")</f>
        <v/>
      </c>
    </row>
    <row r="23087" spans="1:5" x14ac:dyDescent="0.3">
      <c r="A23087" s="25">
        <v>46263</v>
      </c>
      <c r="B23087" s="31">
        <v>0.3125</v>
      </c>
      <c r="C23087" s="46"/>
      <c r="D23087" s="29">
        <v>46263.3125</v>
      </c>
      <c r="E23087" s="15" t="str">
        <f>IF(AND($B$6=NB!$A$17,$B$8&gt;0),'Ersparnisberechnung Sommertarif'!$B$8*SLP!C23067,"")</f>
        <v/>
      </c>
    </row>
    <row r="23088" spans="1:5" x14ac:dyDescent="0.3">
      <c r="A23088" s="25">
        <v>46263</v>
      </c>
      <c r="B23088" s="31">
        <v>0.32291666666666669</v>
      </c>
      <c r="C23088" s="46"/>
      <c r="D23088" s="29">
        <v>46263.322916666664</v>
      </c>
      <c r="E23088" s="15" t="str">
        <f>IF(AND($B$6=NB!$A$17,$B$8&gt;0),'Ersparnisberechnung Sommertarif'!$B$8*SLP!C23068,"")</f>
        <v/>
      </c>
    </row>
    <row r="23089" spans="1:5" x14ac:dyDescent="0.3">
      <c r="A23089" s="25">
        <v>46263</v>
      </c>
      <c r="B23089" s="31">
        <v>0.33333333333333331</v>
      </c>
      <c r="C23089" s="46"/>
      <c r="D23089" s="29">
        <v>46263.333333333336</v>
      </c>
      <c r="E23089" s="15" t="str">
        <f>IF(AND($B$6=NB!$A$17,$B$8&gt;0),'Ersparnisberechnung Sommertarif'!$B$8*SLP!C23069,"")</f>
        <v/>
      </c>
    </row>
    <row r="23090" spans="1:5" x14ac:dyDescent="0.3">
      <c r="A23090" s="25">
        <v>46263</v>
      </c>
      <c r="B23090" s="31">
        <v>0.34375</v>
      </c>
      <c r="C23090" s="46"/>
      <c r="D23090" s="29">
        <v>46263.34375</v>
      </c>
      <c r="E23090" s="15" t="str">
        <f>IF(AND($B$6=NB!$A$17,$B$8&gt;0),'Ersparnisberechnung Sommertarif'!$B$8*SLP!C23070,"")</f>
        <v/>
      </c>
    </row>
    <row r="23091" spans="1:5" x14ac:dyDescent="0.3">
      <c r="A23091" s="25">
        <v>46263</v>
      </c>
      <c r="B23091" s="31">
        <v>0.35416666666666669</v>
      </c>
      <c r="C23091" s="46"/>
      <c r="D23091" s="29">
        <v>46263.354166666664</v>
      </c>
      <c r="E23091" s="15" t="str">
        <f>IF(AND($B$6=NB!$A$17,$B$8&gt;0),'Ersparnisberechnung Sommertarif'!$B$8*SLP!C23071,"")</f>
        <v/>
      </c>
    </row>
    <row r="23092" spans="1:5" x14ac:dyDescent="0.3">
      <c r="A23092" s="25">
        <v>46263</v>
      </c>
      <c r="B23092" s="31">
        <v>0.36458333333333331</v>
      </c>
      <c r="C23092" s="46"/>
      <c r="D23092" s="29">
        <v>46263.364583333336</v>
      </c>
      <c r="E23092" s="15" t="str">
        <f>IF(AND($B$6=NB!$A$17,$B$8&gt;0),'Ersparnisberechnung Sommertarif'!$B$8*SLP!C23072,"")</f>
        <v/>
      </c>
    </row>
    <row r="23093" spans="1:5" x14ac:dyDescent="0.3">
      <c r="A23093" s="25">
        <v>46263</v>
      </c>
      <c r="B23093" s="31">
        <v>0.375</v>
      </c>
      <c r="C23093" s="46"/>
      <c r="D23093" s="29">
        <v>46263.375</v>
      </c>
      <c r="E23093" s="15" t="str">
        <f>IF(AND($B$6=NB!$A$17,$B$8&gt;0),'Ersparnisberechnung Sommertarif'!$B$8*SLP!C23073,"")</f>
        <v/>
      </c>
    </row>
    <row r="23094" spans="1:5" x14ac:dyDescent="0.3">
      <c r="A23094" s="25">
        <v>46263</v>
      </c>
      <c r="B23094" s="31">
        <v>0.38541666666666669</v>
      </c>
      <c r="C23094" s="46"/>
      <c r="D23094" s="29">
        <v>46263.385416666664</v>
      </c>
      <c r="E23094" s="15" t="str">
        <f>IF(AND($B$6=NB!$A$17,$B$8&gt;0),'Ersparnisberechnung Sommertarif'!$B$8*SLP!C23074,"")</f>
        <v/>
      </c>
    </row>
    <row r="23095" spans="1:5" x14ac:dyDescent="0.3">
      <c r="A23095" s="25">
        <v>46263</v>
      </c>
      <c r="B23095" s="31">
        <v>0.39583333333333331</v>
      </c>
      <c r="C23095" s="46"/>
      <c r="D23095" s="29">
        <v>46263.395833333336</v>
      </c>
      <c r="E23095" s="15" t="str">
        <f>IF(AND($B$6=NB!$A$17,$B$8&gt;0),'Ersparnisberechnung Sommertarif'!$B$8*SLP!C23075,"")</f>
        <v/>
      </c>
    </row>
    <row r="23096" spans="1:5" x14ac:dyDescent="0.3">
      <c r="A23096" s="25">
        <v>46263</v>
      </c>
      <c r="B23096" s="31">
        <v>0.40625</v>
      </c>
      <c r="C23096" s="46"/>
      <c r="D23096" s="29">
        <v>46263.40625</v>
      </c>
      <c r="E23096" s="15" t="str">
        <f>IF(AND($B$6=NB!$A$17,$B$8&gt;0),'Ersparnisberechnung Sommertarif'!$B$8*SLP!C23076,"")</f>
        <v/>
      </c>
    </row>
    <row r="23097" spans="1:5" x14ac:dyDescent="0.3">
      <c r="A23097" s="25">
        <v>46263</v>
      </c>
      <c r="B23097" s="31">
        <v>0.41666666666666669</v>
      </c>
      <c r="C23097" s="46"/>
      <c r="D23097" s="29">
        <v>46263.416666666664</v>
      </c>
      <c r="E23097" s="15" t="str">
        <f>IF(AND($B$6=NB!$A$17,$B$8&gt;0),'Ersparnisberechnung Sommertarif'!$B$8*SLP!C23077,"")</f>
        <v/>
      </c>
    </row>
    <row r="23098" spans="1:5" x14ac:dyDescent="0.3">
      <c r="A23098" s="25">
        <v>46263</v>
      </c>
      <c r="B23098" s="31">
        <v>0.42708333333333331</v>
      </c>
      <c r="C23098" s="46"/>
      <c r="D23098" s="29">
        <v>46263.427083333336</v>
      </c>
      <c r="E23098" s="15" t="str">
        <f>IF(AND($B$6=NB!$A$17,$B$8&gt;0),'Ersparnisberechnung Sommertarif'!$B$8*SLP!C23078,"")</f>
        <v/>
      </c>
    </row>
    <row r="23099" spans="1:5" x14ac:dyDescent="0.3">
      <c r="A23099" s="25">
        <v>46263</v>
      </c>
      <c r="B23099" s="31">
        <v>0.4375</v>
      </c>
      <c r="C23099" s="46"/>
      <c r="D23099" s="29">
        <v>46263.4375</v>
      </c>
      <c r="E23099" s="15" t="str">
        <f>IF(AND($B$6=NB!$A$17,$B$8&gt;0),'Ersparnisberechnung Sommertarif'!$B$8*SLP!C23079,"")</f>
        <v/>
      </c>
    </row>
    <row r="23100" spans="1:5" x14ac:dyDescent="0.3">
      <c r="A23100" s="25">
        <v>46263</v>
      </c>
      <c r="B23100" s="31">
        <v>0.44791666666666669</v>
      </c>
      <c r="C23100" s="46"/>
      <c r="D23100" s="29">
        <v>46263.447916666664</v>
      </c>
      <c r="E23100" s="15" t="str">
        <f>IF(AND($B$6=NB!$A$17,$B$8&gt;0),'Ersparnisberechnung Sommertarif'!$B$8*SLP!C23080,"")</f>
        <v/>
      </c>
    </row>
    <row r="23101" spans="1:5" x14ac:dyDescent="0.3">
      <c r="A23101" s="25">
        <v>46263</v>
      </c>
      <c r="B23101" s="31">
        <v>0.45833333333333331</v>
      </c>
      <c r="C23101" s="46"/>
      <c r="D23101" s="29">
        <v>46263.458333333336</v>
      </c>
      <c r="E23101" s="15" t="str">
        <f>IF(AND($B$6=NB!$A$17,$B$8&gt;0),'Ersparnisberechnung Sommertarif'!$B$8*SLP!C23081,"")</f>
        <v/>
      </c>
    </row>
    <row r="23102" spans="1:5" x14ac:dyDescent="0.3">
      <c r="A23102" s="25">
        <v>46263</v>
      </c>
      <c r="B23102" s="31">
        <v>0.46875</v>
      </c>
      <c r="C23102" s="46"/>
      <c r="D23102" s="29">
        <v>46263.46875</v>
      </c>
      <c r="E23102" s="15" t="str">
        <f>IF(AND($B$6=NB!$A$17,$B$8&gt;0),'Ersparnisberechnung Sommertarif'!$B$8*SLP!C23082,"")</f>
        <v/>
      </c>
    </row>
    <row r="23103" spans="1:5" x14ac:dyDescent="0.3">
      <c r="A23103" s="25">
        <v>46263</v>
      </c>
      <c r="B23103" s="31">
        <v>0.47916666666666669</v>
      </c>
      <c r="C23103" s="46"/>
      <c r="D23103" s="29">
        <v>46263.479166666664</v>
      </c>
      <c r="E23103" s="15" t="str">
        <f>IF(AND($B$6=NB!$A$17,$B$8&gt;0),'Ersparnisberechnung Sommertarif'!$B$8*SLP!C23083,"")</f>
        <v/>
      </c>
    </row>
    <row r="23104" spans="1:5" x14ac:dyDescent="0.3">
      <c r="A23104" s="25">
        <v>46263</v>
      </c>
      <c r="B23104" s="31">
        <v>0.48958333333333331</v>
      </c>
      <c r="C23104" s="46"/>
      <c r="D23104" s="29">
        <v>46263.489583333336</v>
      </c>
      <c r="E23104" s="15" t="str">
        <f>IF(AND($B$6=NB!$A$17,$B$8&gt;0),'Ersparnisberechnung Sommertarif'!$B$8*SLP!C23084,"")</f>
        <v/>
      </c>
    </row>
    <row r="23105" spans="1:5" x14ac:dyDescent="0.3">
      <c r="A23105" s="25">
        <v>46263</v>
      </c>
      <c r="B23105" s="31">
        <v>0.5</v>
      </c>
      <c r="C23105" s="46"/>
      <c r="D23105" s="29">
        <v>46263.5</v>
      </c>
      <c r="E23105" s="15" t="str">
        <f>IF(AND($B$6=NB!$A$17,$B$8&gt;0),'Ersparnisberechnung Sommertarif'!$B$8*SLP!C23085,"")</f>
        <v/>
      </c>
    </row>
    <row r="23106" spans="1:5" x14ac:dyDescent="0.3">
      <c r="A23106" s="25">
        <v>46263</v>
      </c>
      <c r="B23106" s="31">
        <v>0.51041666666666663</v>
      </c>
      <c r="C23106" s="46"/>
      <c r="D23106" s="29">
        <v>46263.510416666664</v>
      </c>
      <c r="E23106" s="15" t="str">
        <f>IF(AND($B$6=NB!$A$17,$B$8&gt;0),'Ersparnisberechnung Sommertarif'!$B$8*SLP!C23086,"")</f>
        <v/>
      </c>
    </row>
    <row r="23107" spans="1:5" x14ac:dyDescent="0.3">
      <c r="A23107" s="25">
        <v>46263</v>
      </c>
      <c r="B23107" s="31">
        <v>0.52083333333333337</v>
      </c>
      <c r="C23107" s="46"/>
      <c r="D23107" s="29">
        <v>46263.520833333336</v>
      </c>
      <c r="E23107" s="15" t="str">
        <f>IF(AND($B$6=NB!$A$17,$B$8&gt;0),'Ersparnisberechnung Sommertarif'!$B$8*SLP!C23087,"")</f>
        <v/>
      </c>
    </row>
    <row r="23108" spans="1:5" x14ac:dyDescent="0.3">
      <c r="A23108" s="25">
        <v>46263</v>
      </c>
      <c r="B23108" s="31">
        <v>0.53125</v>
      </c>
      <c r="C23108" s="46"/>
      <c r="D23108" s="29">
        <v>46263.53125</v>
      </c>
      <c r="E23108" s="15" t="str">
        <f>IF(AND($B$6=NB!$A$17,$B$8&gt;0),'Ersparnisberechnung Sommertarif'!$B$8*SLP!C23088,"")</f>
        <v/>
      </c>
    </row>
    <row r="23109" spans="1:5" x14ac:dyDescent="0.3">
      <c r="A23109" s="25">
        <v>46263</v>
      </c>
      <c r="B23109" s="31">
        <v>0.54166666666666663</v>
      </c>
      <c r="C23109" s="46"/>
      <c r="D23109" s="29">
        <v>46263.541666666664</v>
      </c>
      <c r="E23109" s="15" t="str">
        <f>IF(AND($B$6=NB!$A$17,$B$8&gt;0),'Ersparnisberechnung Sommertarif'!$B$8*SLP!C23089,"")</f>
        <v/>
      </c>
    </row>
    <row r="23110" spans="1:5" x14ac:dyDescent="0.3">
      <c r="A23110" s="25">
        <v>46263</v>
      </c>
      <c r="B23110" s="31">
        <v>0.55208333333333337</v>
      </c>
      <c r="C23110" s="46"/>
      <c r="D23110" s="29">
        <v>46263.552083333336</v>
      </c>
      <c r="E23110" s="15" t="str">
        <f>IF(AND($B$6=NB!$A$17,$B$8&gt;0),'Ersparnisberechnung Sommertarif'!$B$8*SLP!C23090,"")</f>
        <v/>
      </c>
    </row>
    <row r="23111" spans="1:5" x14ac:dyDescent="0.3">
      <c r="A23111" s="25">
        <v>46263</v>
      </c>
      <c r="B23111" s="31">
        <v>0.5625</v>
      </c>
      <c r="C23111" s="46"/>
      <c r="D23111" s="29">
        <v>46263.5625</v>
      </c>
      <c r="E23111" s="15" t="str">
        <f>IF(AND($B$6=NB!$A$17,$B$8&gt;0),'Ersparnisberechnung Sommertarif'!$B$8*SLP!C23091,"")</f>
        <v/>
      </c>
    </row>
    <row r="23112" spans="1:5" x14ac:dyDescent="0.3">
      <c r="A23112" s="25">
        <v>46263</v>
      </c>
      <c r="B23112" s="31">
        <v>0.57291666666666663</v>
      </c>
      <c r="C23112" s="46"/>
      <c r="D23112" s="29">
        <v>46263.572916666664</v>
      </c>
      <c r="E23112" s="15" t="str">
        <f>IF(AND($B$6=NB!$A$17,$B$8&gt;0),'Ersparnisberechnung Sommertarif'!$B$8*SLP!C23092,"")</f>
        <v/>
      </c>
    </row>
    <row r="23113" spans="1:5" x14ac:dyDescent="0.3">
      <c r="A23113" s="25">
        <v>46263</v>
      </c>
      <c r="B23113" s="31">
        <v>0.58333333333333337</v>
      </c>
      <c r="C23113" s="46"/>
      <c r="D23113" s="29">
        <v>46263.583333333336</v>
      </c>
      <c r="E23113" s="15" t="str">
        <f>IF(AND($B$6=NB!$A$17,$B$8&gt;0),'Ersparnisberechnung Sommertarif'!$B$8*SLP!C23093,"")</f>
        <v/>
      </c>
    </row>
    <row r="23114" spans="1:5" x14ac:dyDescent="0.3">
      <c r="A23114" s="25">
        <v>46263</v>
      </c>
      <c r="B23114" s="31">
        <v>0.59375</v>
      </c>
      <c r="C23114" s="46"/>
      <c r="D23114" s="29">
        <v>46263.59375</v>
      </c>
      <c r="E23114" s="15" t="str">
        <f>IF(AND($B$6=NB!$A$17,$B$8&gt;0),'Ersparnisberechnung Sommertarif'!$B$8*SLP!C23094,"")</f>
        <v/>
      </c>
    </row>
    <row r="23115" spans="1:5" x14ac:dyDescent="0.3">
      <c r="A23115" s="25">
        <v>46263</v>
      </c>
      <c r="B23115" s="31">
        <v>0.60416666666666663</v>
      </c>
      <c r="C23115" s="46"/>
      <c r="D23115" s="29">
        <v>46263.604166666664</v>
      </c>
      <c r="E23115" s="15" t="str">
        <f>IF(AND($B$6=NB!$A$17,$B$8&gt;0),'Ersparnisberechnung Sommertarif'!$B$8*SLP!C23095,"")</f>
        <v/>
      </c>
    </row>
    <row r="23116" spans="1:5" x14ac:dyDescent="0.3">
      <c r="A23116" s="25">
        <v>46263</v>
      </c>
      <c r="B23116" s="31">
        <v>0.61458333333333337</v>
      </c>
      <c r="C23116" s="46"/>
      <c r="D23116" s="29">
        <v>46263.614583333336</v>
      </c>
      <c r="E23116" s="15" t="str">
        <f>IF(AND($B$6=NB!$A$17,$B$8&gt;0),'Ersparnisberechnung Sommertarif'!$B$8*SLP!C23096,"")</f>
        <v/>
      </c>
    </row>
    <row r="23117" spans="1:5" x14ac:dyDescent="0.3">
      <c r="A23117" s="25">
        <v>46263</v>
      </c>
      <c r="B23117" s="31">
        <v>0.625</v>
      </c>
      <c r="C23117" s="46"/>
      <c r="D23117" s="29">
        <v>46263.625</v>
      </c>
      <c r="E23117" s="15" t="str">
        <f>IF(AND($B$6=NB!$A$17,$B$8&gt;0),'Ersparnisberechnung Sommertarif'!$B$8*SLP!C23097,"")</f>
        <v/>
      </c>
    </row>
    <row r="23118" spans="1:5" x14ac:dyDescent="0.3">
      <c r="A23118" s="25">
        <v>46263</v>
      </c>
      <c r="B23118" s="31">
        <v>0.63541666666666663</v>
      </c>
      <c r="C23118" s="46"/>
      <c r="D23118" s="29">
        <v>46263.635416666664</v>
      </c>
      <c r="E23118" s="15" t="str">
        <f>IF(AND($B$6=NB!$A$17,$B$8&gt;0),'Ersparnisberechnung Sommertarif'!$B$8*SLP!C23098,"")</f>
        <v/>
      </c>
    </row>
    <row r="23119" spans="1:5" x14ac:dyDescent="0.3">
      <c r="A23119" s="25">
        <v>46263</v>
      </c>
      <c r="B23119" s="31">
        <v>0.64583333333333337</v>
      </c>
      <c r="C23119" s="46"/>
      <c r="D23119" s="29">
        <v>46263.645833333336</v>
      </c>
      <c r="E23119" s="15" t="str">
        <f>IF(AND($B$6=NB!$A$17,$B$8&gt;0),'Ersparnisberechnung Sommertarif'!$B$8*SLP!C23099,"")</f>
        <v/>
      </c>
    </row>
    <row r="23120" spans="1:5" x14ac:dyDescent="0.3">
      <c r="A23120" s="25">
        <v>46263</v>
      </c>
      <c r="B23120" s="31">
        <v>0.65625</v>
      </c>
      <c r="C23120" s="46"/>
      <c r="D23120" s="29">
        <v>46263.65625</v>
      </c>
      <c r="E23120" s="15" t="str">
        <f>IF(AND($B$6=NB!$A$17,$B$8&gt;0),'Ersparnisberechnung Sommertarif'!$B$8*SLP!C23100,"")</f>
        <v/>
      </c>
    </row>
    <row r="23121" spans="1:5" x14ac:dyDescent="0.3">
      <c r="A23121" s="25">
        <v>46263</v>
      </c>
      <c r="B23121" s="31">
        <v>0.66666666666666663</v>
      </c>
      <c r="C23121" s="46"/>
      <c r="D23121" s="29">
        <v>46263.666666666664</v>
      </c>
      <c r="E23121" s="15" t="str">
        <f>IF(AND($B$6=NB!$A$17,$B$8&gt;0),'Ersparnisberechnung Sommertarif'!$B$8*SLP!C23101,"")</f>
        <v/>
      </c>
    </row>
    <row r="23122" spans="1:5" x14ac:dyDescent="0.3">
      <c r="A23122" s="25">
        <v>46263</v>
      </c>
      <c r="B23122" s="31">
        <v>0.67708333333333337</v>
      </c>
      <c r="C23122" s="46"/>
      <c r="D23122" s="29">
        <v>46263.677083333336</v>
      </c>
      <c r="E23122" s="15" t="str">
        <f>IF(AND($B$6=NB!$A$17,$B$8&gt;0),'Ersparnisberechnung Sommertarif'!$B$8*SLP!C23102,"")</f>
        <v/>
      </c>
    </row>
    <row r="23123" spans="1:5" x14ac:dyDescent="0.3">
      <c r="A23123" s="25">
        <v>46263</v>
      </c>
      <c r="B23123" s="31">
        <v>0.6875</v>
      </c>
      <c r="C23123" s="46"/>
      <c r="D23123" s="29">
        <v>46263.6875</v>
      </c>
      <c r="E23123" s="15" t="str">
        <f>IF(AND($B$6=NB!$A$17,$B$8&gt;0),'Ersparnisberechnung Sommertarif'!$B$8*SLP!C23103,"")</f>
        <v/>
      </c>
    </row>
    <row r="23124" spans="1:5" x14ac:dyDescent="0.3">
      <c r="A23124" s="25">
        <v>46263</v>
      </c>
      <c r="B23124" s="31">
        <v>0.69791666666666663</v>
      </c>
      <c r="C23124" s="46"/>
      <c r="D23124" s="29">
        <v>46263.697916666664</v>
      </c>
      <c r="E23124" s="15" t="str">
        <f>IF(AND($B$6=NB!$A$17,$B$8&gt;0),'Ersparnisberechnung Sommertarif'!$B$8*SLP!C23104,"")</f>
        <v/>
      </c>
    </row>
    <row r="23125" spans="1:5" x14ac:dyDescent="0.3">
      <c r="A23125" s="25">
        <v>46263</v>
      </c>
      <c r="B23125" s="31">
        <v>0.70833333333333337</v>
      </c>
      <c r="C23125" s="46"/>
      <c r="D23125" s="29">
        <v>46263.708333333336</v>
      </c>
      <c r="E23125" s="15" t="str">
        <f>IF(AND($B$6=NB!$A$17,$B$8&gt;0),'Ersparnisberechnung Sommertarif'!$B$8*SLP!C23105,"")</f>
        <v/>
      </c>
    </row>
    <row r="23126" spans="1:5" x14ac:dyDescent="0.3">
      <c r="A23126" s="25">
        <v>46263</v>
      </c>
      <c r="B23126" s="31">
        <v>0.71875</v>
      </c>
      <c r="C23126" s="46"/>
      <c r="D23126" s="29">
        <v>46263.71875</v>
      </c>
      <c r="E23126" s="15" t="str">
        <f>IF(AND($B$6=NB!$A$17,$B$8&gt;0),'Ersparnisberechnung Sommertarif'!$B$8*SLP!C23106,"")</f>
        <v/>
      </c>
    </row>
    <row r="23127" spans="1:5" x14ac:dyDescent="0.3">
      <c r="A23127" s="25">
        <v>46263</v>
      </c>
      <c r="B23127" s="31">
        <v>0.72916666666666663</v>
      </c>
      <c r="C23127" s="46"/>
      <c r="D23127" s="29">
        <v>46263.729166666664</v>
      </c>
      <c r="E23127" s="15" t="str">
        <f>IF(AND($B$6=NB!$A$17,$B$8&gt;0),'Ersparnisberechnung Sommertarif'!$B$8*SLP!C23107,"")</f>
        <v/>
      </c>
    </row>
    <row r="23128" spans="1:5" x14ac:dyDescent="0.3">
      <c r="A23128" s="25">
        <v>46263</v>
      </c>
      <c r="B23128" s="31">
        <v>0.73958333333333337</v>
      </c>
      <c r="C23128" s="46"/>
      <c r="D23128" s="29">
        <v>46263.739583333336</v>
      </c>
      <c r="E23128" s="15" t="str">
        <f>IF(AND($B$6=NB!$A$17,$B$8&gt;0),'Ersparnisberechnung Sommertarif'!$B$8*SLP!C23108,"")</f>
        <v/>
      </c>
    </row>
    <row r="23129" spans="1:5" x14ac:dyDescent="0.3">
      <c r="A23129" s="25">
        <v>46263</v>
      </c>
      <c r="B23129" s="31">
        <v>0.75</v>
      </c>
      <c r="C23129" s="46"/>
      <c r="D23129" s="29">
        <v>46263.75</v>
      </c>
      <c r="E23129" s="15" t="str">
        <f>IF(AND($B$6=NB!$A$17,$B$8&gt;0),'Ersparnisberechnung Sommertarif'!$B$8*SLP!C23109,"")</f>
        <v/>
      </c>
    </row>
    <row r="23130" spans="1:5" x14ac:dyDescent="0.3">
      <c r="A23130" s="25">
        <v>46263</v>
      </c>
      <c r="B23130" s="31">
        <v>0.76041666666666663</v>
      </c>
      <c r="C23130" s="46"/>
      <c r="D23130" s="29">
        <v>46263.760416666664</v>
      </c>
      <c r="E23130" s="15" t="str">
        <f>IF(AND($B$6=NB!$A$17,$B$8&gt;0),'Ersparnisberechnung Sommertarif'!$B$8*SLP!C23110,"")</f>
        <v/>
      </c>
    </row>
    <row r="23131" spans="1:5" x14ac:dyDescent="0.3">
      <c r="A23131" s="25">
        <v>46263</v>
      </c>
      <c r="B23131" s="31">
        <v>0.77083333333333337</v>
      </c>
      <c r="C23131" s="46"/>
      <c r="D23131" s="29">
        <v>46263.770833333336</v>
      </c>
      <c r="E23131" s="15" t="str">
        <f>IF(AND($B$6=NB!$A$17,$B$8&gt;0),'Ersparnisberechnung Sommertarif'!$B$8*SLP!C23111,"")</f>
        <v/>
      </c>
    </row>
    <row r="23132" spans="1:5" x14ac:dyDescent="0.3">
      <c r="A23132" s="25">
        <v>46263</v>
      </c>
      <c r="B23132" s="31">
        <v>0.78125</v>
      </c>
      <c r="C23132" s="46"/>
      <c r="D23132" s="29">
        <v>46263.78125</v>
      </c>
      <c r="E23132" s="15" t="str">
        <f>IF(AND($B$6=NB!$A$17,$B$8&gt;0),'Ersparnisberechnung Sommertarif'!$B$8*SLP!C23112,"")</f>
        <v/>
      </c>
    </row>
    <row r="23133" spans="1:5" x14ac:dyDescent="0.3">
      <c r="A23133" s="25">
        <v>46263</v>
      </c>
      <c r="B23133" s="31">
        <v>0.79166666666666663</v>
      </c>
      <c r="C23133" s="46"/>
      <c r="D23133" s="29">
        <v>46263.791666666664</v>
      </c>
      <c r="E23133" s="15" t="str">
        <f>IF(AND($B$6=NB!$A$17,$B$8&gt;0),'Ersparnisberechnung Sommertarif'!$B$8*SLP!C23113,"")</f>
        <v/>
      </c>
    </row>
    <row r="23134" spans="1:5" x14ac:dyDescent="0.3">
      <c r="A23134" s="25">
        <v>46263</v>
      </c>
      <c r="B23134" s="31">
        <v>0.80208333333333337</v>
      </c>
      <c r="C23134" s="46"/>
      <c r="D23134" s="29">
        <v>46263.802083333336</v>
      </c>
      <c r="E23134" s="15" t="str">
        <f>IF(AND($B$6=NB!$A$17,$B$8&gt;0),'Ersparnisberechnung Sommertarif'!$B$8*SLP!C23114,"")</f>
        <v/>
      </c>
    </row>
    <row r="23135" spans="1:5" x14ac:dyDescent="0.3">
      <c r="A23135" s="25">
        <v>46263</v>
      </c>
      <c r="B23135" s="31">
        <v>0.8125</v>
      </c>
      <c r="C23135" s="46"/>
      <c r="D23135" s="29">
        <v>46263.8125</v>
      </c>
      <c r="E23135" s="15" t="str">
        <f>IF(AND($B$6=NB!$A$17,$B$8&gt;0),'Ersparnisberechnung Sommertarif'!$B$8*SLP!C23115,"")</f>
        <v/>
      </c>
    </row>
    <row r="23136" spans="1:5" x14ac:dyDescent="0.3">
      <c r="A23136" s="25">
        <v>46263</v>
      </c>
      <c r="B23136" s="31">
        <v>0.82291666666666663</v>
      </c>
      <c r="C23136" s="46"/>
      <c r="D23136" s="29">
        <v>46263.822916666664</v>
      </c>
      <c r="E23136" s="15" t="str">
        <f>IF(AND($B$6=NB!$A$17,$B$8&gt;0),'Ersparnisberechnung Sommertarif'!$B$8*SLP!C23116,"")</f>
        <v/>
      </c>
    </row>
    <row r="23137" spans="1:5" x14ac:dyDescent="0.3">
      <c r="A23137" s="25">
        <v>46263</v>
      </c>
      <c r="B23137" s="31">
        <v>0.83333333333333337</v>
      </c>
      <c r="C23137" s="46"/>
      <c r="D23137" s="29">
        <v>46263.833333333336</v>
      </c>
      <c r="E23137" s="15" t="str">
        <f>IF(AND($B$6=NB!$A$17,$B$8&gt;0),'Ersparnisberechnung Sommertarif'!$B$8*SLP!C23117,"")</f>
        <v/>
      </c>
    </row>
    <row r="23138" spans="1:5" x14ac:dyDescent="0.3">
      <c r="A23138" s="25">
        <v>46263</v>
      </c>
      <c r="B23138" s="31">
        <v>0.84375</v>
      </c>
      <c r="C23138" s="46"/>
      <c r="D23138" s="29">
        <v>46263.84375</v>
      </c>
      <c r="E23138" s="15" t="str">
        <f>IF(AND($B$6=NB!$A$17,$B$8&gt;0),'Ersparnisberechnung Sommertarif'!$B$8*SLP!C23118,"")</f>
        <v/>
      </c>
    </row>
    <row r="23139" spans="1:5" x14ac:dyDescent="0.3">
      <c r="A23139" s="25">
        <v>46263</v>
      </c>
      <c r="B23139" s="31">
        <v>0.85416666666666663</v>
      </c>
      <c r="C23139" s="46"/>
      <c r="D23139" s="29">
        <v>46263.854166666664</v>
      </c>
      <c r="E23139" s="15" t="str">
        <f>IF(AND($B$6=NB!$A$17,$B$8&gt;0),'Ersparnisberechnung Sommertarif'!$B$8*SLP!C23119,"")</f>
        <v/>
      </c>
    </row>
    <row r="23140" spans="1:5" x14ac:dyDescent="0.3">
      <c r="A23140" s="25">
        <v>46263</v>
      </c>
      <c r="B23140" s="31">
        <v>0.86458333333333337</v>
      </c>
      <c r="C23140" s="46"/>
      <c r="D23140" s="29">
        <v>46263.864583333336</v>
      </c>
      <c r="E23140" s="15" t="str">
        <f>IF(AND($B$6=NB!$A$17,$B$8&gt;0),'Ersparnisberechnung Sommertarif'!$B$8*SLP!C23120,"")</f>
        <v/>
      </c>
    </row>
    <row r="23141" spans="1:5" x14ac:dyDescent="0.3">
      <c r="A23141" s="25">
        <v>46263</v>
      </c>
      <c r="B23141" s="31">
        <v>0.875</v>
      </c>
      <c r="C23141" s="46"/>
      <c r="D23141" s="29">
        <v>46263.875</v>
      </c>
      <c r="E23141" s="15" t="str">
        <f>IF(AND($B$6=NB!$A$17,$B$8&gt;0),'Ersparnisberechnung Sommertarif'!$B$8*SLP!C23121,"")</f>
        <v/>
      </c>
    </row>
    <row r="23142" spans="1:5" x14ac:dyDescent="0.3">
      <c r="A23142" s="25">
        <v>46263</v>
      </c>
      <c r="B23142" s="31">
        <v>0.88541666666666663</v>
      </c>
      <c r="C23142" s="46"/>
      <c r="D23142" s="29">
        <v>46263.885416666664</v>
      </c>
      <c r="E23142" s="15" t="str">
        <f>IF(AND($B$6=NB!$A$17,$B$8&gt;0),'Ersparnisberechnung Sommertarif'!$B$8*SLP!C23122,"")</f>
        <v/>
      </c>
    </row>
    <row r="23143" spans="1:5" x14ac:dyDescent="0.3">
      <c r="A23143" s="25">
        <v>46263</v>
      </c>
      <c r="B23143" s="31">
        <v>0.89583333333333337</v>
      </c>
      <c r="C23143" s="46"/>
      <c r="D23143" s="29">
        <v>46263.895833333336</v>
      </c>
      <c r="E23143" s="15" t="str">
        <f>IF(AND($B$6=NB!$A$17,$B$8&gt;0),'Ersparnisberechnung Sommertarif'!$B$8*SLP!C23123,"")</f>
        <v/>
      </c>
    </row>
    <row r="23144" spans="1:5" x14ac:dyDescent="0.3">
      <c r="A23144" s="25">
        <v>46263</v>
      </c>
      <c r="B23144" s="31">
        <v>0.90625</v>
      </c>
      <c r="C23144" s="46"/>
      <c r="D23144" s="29">
        <v>46263.90625</v>
      </c>
      <c r="E23144" s="15" t="str">
        <f>IF(AND($B$6=NB!$A$17,$B$8&gt;0),'Ersparnisberechnung Sommertarif'!$B$8*SLP!C23124,"")</f>
        <v/>
      </c>
    </row>
    <row r="23145" spans="1:5" x14ac:dyDescent="0.3">
      <c r="A23145" s="25">
        <v>46263</v>
      </c>
      <c r="B23145" s="31">
        <v>0.91666666666666663</v>
      </c>
      <c r="C23145" s="46"/>
      <c r="D23145" s="29">
        <v>46263.916666666664</v>
      </c>
      <c r="E23145" s="15" t="str">
        <f>IF(AND($B$6=NB!$A$17,$B$8&gt;0),'Ersparnisberechnung Sommertarif'!$B$8*SLP!C23125,"")</f>
        <v/>
      </c>
    </row>
    <row r="23146" spans="1:5" x14ac:dyDescent="0.3">
      <c r="A23146" s="25">
        <v>46263</v>
      </c>
      <c r="B23146" s="31">
        <v>0.92708333333333337</v>
      </c>
      <c r="C23146" s="46"/>
      <c r="D23146" s="29">
        <v>46263.927083333336</v>
      </c>
      <c r="E23146" s="15" t="str">
        <f>IF(AND($B$6=NB!$A$17,$B$8&gt;0),'Ersparnisberechnung Sommertarif'!$B$8*SLP!C23126,"")</f>
        <v/>
      </c>
    </row>
    <row r="23147" spans="1:5" x14ac:dyDescent="0.3">
      <c r="A23147" s="25">
        <v>46263</v>
      </c>
      <c r="B23147" s="31">
        <v>0.9375</v>
      </c>
      <c r="C23147" s="46"/>
      <c r="D23147" s="29">
        <v>46263.9375</v>
      </c>
      <c r="E23147" s="15" t="str">
        <f>IF(AND($B$6=NB!$A$17,$B$8&gt;0),'Ersparnisberechnung Sommertarif'!$B$8*SLP!C23127,"")</f>
        <v/>
      </c>
    </row>
    <row r="23148" spans="1:5" x14ac:dyDescent="0.3">
      <c r="A23148" s="25">
        <v>46263</v>
      </c>
      <c r="B23148" s="31">
        <v>0.94791666666666663</v>
      </c>
      <c r="C23148" s="46"/>
      <c r="D23148" s="29">
        <v>46263.947916666664</v>
      </c>
      <c r="E23148" s="15" t="str">
        <f>IF(AND($B$6=NB!$A$17,$B$8&gt;0),'Ersparnisberechnung Sommertarif'!$B$8*SLP!C23128,"")</f>
        <v/>
      </c>
    </row>
    <row r="23149" spans="1:5" x14ac:dyDescent="0.3">
      <c r="A23149" s="25">
        <v>46263</v>
      </c>
      <c r="B23149" s="31">
        <v>0.95833333333333337</v>
      </c>
      <c r="C23149" s="46"/>
      <c r="D23149" s="29">
        <v>46263.958333333336</v>
      </c>
      <c r="E23149" s="15" t="str">
        <f>IF(AND($B$6=NB!$A$17,$B$8&gt;0),'Ersparnisberechnung Sommertarif'!$B$8*SLP!C23129,"")</f>
        <v/>
      </c>
    </row>
    <row r="23150" spans="1:5" x14ac:dyDescent="0.3">
      <c r="A23150" s="25">
        <v>46263</v>
      </c>
      <c r="B23150" s="31">
        <v>0.96875</v>
      </c>
      <c r="C23150" s="46"/>
      <c r="D23150" s="29">
        <v>46263.96875</v>
      </c>
      <c r="E23150" s="15" t="str">
        <f>IF(AND($B$6=NB!$A$17,$B$8&gt;0),'Ersparnisberechnung Sommertarif'!$B$8*SLP!C23130,"")</f>
        <v/>
      </c>
    </row>
    <row r="23151" spans="1:5" x14ac:dyDescent="0.3">
      <c r="A23151" s="25">
        <v>46263</v>
      </c>
      <c r="B23151" s="31">
        <v>0.97916666666666663</v>
      </c>
      <c r="C23151" s="46"/>
      <c r="D23151" s="29">
        <v>46263.979166666664</v>
      </c>
      <c r="E23151" s="15" t="str">
        <f>IF(AND($B$6=NB!$A$17,$B$8&gt;0),'Ersparnisberechnung Sommertarif'!$B$8*SLP!C23131,"")</f>
        <v/>
      </c>
    </row>
    <row r="23152" spans="1:5" x14ac:dyDescent="0.3">
      <c r="A23152" s="25">
        <v>46263</v>
      </c>
      <c r="B23152" s="31">
        <v>0.98958333333333337</v>
      </c>
      <c r="C23152" s="46"/>
      <c r="D23152" s="29">
        <v>46263.989583333336</v>
      </c>
      <c r="E23152" s="15" t="str">
        <f>IF(AND($B$6=NB!$A$17,$B$8&gt;0),'Ersparnisberechnung Sommertarif'!$B$8*SLP!C23132,"")</f>
        <v/>
      </c>
    </row>
    <row r="23153" spans="1:5" x14ac:dyDescent="0.3">
      <c r="A23153" s="25">
        <v>46264</v>
      </c>
      <c r="B23153" s="31">
        <v>0</v>
      </c>
      <c r="C23153" s="46"/>
      <c r="D23153" s="29">
        <v>46264</v>
      </c>
      <c r="E23153" s="15" t="str">
        <f>IF(AND($B$6=NB!$A$17,$B$8&gt;0),'Ersparnisberechnung Sommertarif'!$B$8*SLP!C23133,"")</f>
        <v/>
      </c>
    </row>
    <row r="23154" spans="1:5" x14ac:dyDescent="0.3">
      <c r="A23154" s="25">
        <v>46264</v>
      </c>
      <c r="B23154" s="31">
        <v>1.0416666666666666E-2</v>
      </c>
      <c r="C23154" s="46"/>
      <c r="D23154" s="29">
        <v>46264.010416666664</v>
      </c>
      <c r="E23154" s="15" t="str">
        <f>IF(AND($B$6=NB!$A$17,$B$8&gt;0),'Ersparnisberechnung Sommertarif'!$B$8*SLP!C23134,"")</f>
        <v/>
      </c>
    </row>
    <row r="23155" spans="1:5" x14ac:dyDescent="0.3">
      <c r="A23155" s="25">
        <v>46264</v>
      </c>
      <c r="B23155" s="31">
        <v>2.0833333333333332E-2</v>
      </c>
      <c r="C23155" s="46"/>
      <c r="D23155" s="29">
        <v>46264.020833333336</v>
      </c>
      <c r="E23155" s="15" t="str">
        <f>IF(AND($B$6=NB!$A$17,$B$8&gt;0),'Ersparnisberechnung Sommertarif'!$B$8*SLP!C23135,"")</f>
        <v/>
      </c>
    </row>
    <row r="23156" spans="1:5" x14ac:dyDescent="0.3">
      <c r="A23156" s="25">
        <v>46264</v>
      </c>
      <c r="B23156" s="31">
        <v>3.125E-2</v>
      </c>
      <c r="C23156" s="46"/>
      <c r="D23156" s="29">
        <v>46264.03125</v>
      </c>
      <c r="E23156" s="15" t="str">
        <f>IF(AND($B$6=NB!$A$17,$B$8&gt;0),'Ersparnisberechnung Sommertarif'!$B$8*SLP!C23136,"")</f>
        <v/>
      </c>
    </row>
    <row r="23157" spans="1:5" x14ac:dyDescent="0.3">
      <c r="A23157" s="25">
        <v>46264</v>
      </c>
      <c r="B23157" s="31">
        <v>4.1666666666666664E-2</v>
      </c>
      <c r="C23157" s="46"/>
      <c r="D23157" s="29">
        <v>46264.041666666664</v>
      </c>
      <c r="E23157" s="15" t="str">
        <f>IF(AND($B$6=NB!$A$17,$B$8&gt;0),'Ersparnisberechnung Sommertarif'!$B$8*SLP!C23137,"")</f>
        <v/>
      </c>
    </row>
    <row r="23158" spans="1:5" x14ac:dyDescent="0.3">
      <c r="A23158" s="25">
        <v>46264</v>
      </c>
      <c r="B23158" s="31">
        <v>5.2083333333333336E-2</v>
      </c>
      <c r="C23158" s="46"/>
      <c r="D23158" s="29">
        <v>46264.052083333336</v>
      </c>
      <c r="E23158" s="15" t="str">
        <f>IF(AND($B$6=NB!$A$17,$B$8&gt;0),'Ersparnisberechnung Sommertarif'!$B$8*SLP!C23138,"")</f>
        <v/>
      </c>
    </row>
    <row r="23159" spans="1:5" x14ac:dyDescent="0.3">
      <c r="A23159" s="25">
        <v>46264</v>
      </c>
      <c r="B23159" s="31">
        <v>6.25E-2</v>
      </c>
      <c r="C23159" s="46"/>
      <c r="D23159" s="29">
        <v>46264.0625</v>
      </c>
      <c r="E23159" s="15" t="str">
        <f>IF(AND($B$6=NB!$A$17,$B$8&gt;0),'Ersparnisberechnung Sommertarif'!$B$8*SLP!C23139,"")</f>
        <v/>
      </c>
    </row>
    <row r="23160" spans="1:5" x14ac:dyDescent="0.3">
      <c r="A23160" s="25">
        <v>46264</v>
      </c>
      <c r="B23160" s="31">
        <v>7.2916666666666671E-2</v>
      </c>
      <c r="C23160" s="46"/>
      <c r="D23160" s="29">
        <v>46264.072916666664</v>
      </c>
      <c r="E23160" s="15" t="str">
        <f>IF(AND($B$6=NB!$A$17,$B$8&gt;0),'Ersparnisberechnung Sommertarif'!$B$8*SLP!C23140,"")</f>
        <v/>
      </c>
    </row>
    <row r="23161" spans="1:5" x14ac:dyDescent="0.3">
      <c r="A23161" s="25">
        <v>46264</v>
      </c>
      <c r="B23161" s="31">
        <v>8.3333333333333329E-2</v>
      </c>
      <c r="C23161" s="46"/>
      <c r="D23161" s="29">
        <v>46264.083333333336</v>
      </c>
      <c r="E23161" s="15" t="str">
        <f>IF(AND($B$6=NB!$A$17,$B$8&gt;0),'Ersparnisberechnung Sommertarif'!$B$8*SLP!C23141,"")</f>
        <v/>
      </c>
    </row>
    <row r="23162" spans="1:5" x14ac:dyDescent="0.3">
      <c r="A23162" s="25">
        <v>46264</v>
      </c>
      <c r="B23162" s="31">
        <v>9.375E-2</v>
      </c>
      <c r="C23162" s="46"/>
      <c r="D23162" s="29">
        <v>46264.09375</v>
      </c>
      <c r="E23162" s="15" t="str">
        <f>IF(AND($B$6=NB!$A$17,$B$8&gt;0),'Ersparnisberechnung Sommertarif'!$B$8*SLP!C23142,"")</f>
        <v/>
      </c>
    </row>
    <row r="23163" spans="1:5" x14ac:dyDescent="0.3">
      <c r="A23163" s="25">
        <v>46264</v>
      </c>
      <c r="B23163" s="31">
        <v>0.10416666666666667</v>
      </c>
      <c r="C23163" s="46"/>
      <c r="D23163" s="29">
        <v>46264.104166666664</v>
      </c>
      <c r="E23163" s="15" t="str">
        <f>IF(AND($B$6=NB!$A$17,$B$8&gt;0),'Ersparnisberechnung Sommertarif'!$B$8*SLP!C23143,"")</f>
        <v/>
      </c>
    </row>
    <row r="23164" spans="1:5" x14ac:dyDescent="0.3">
      <c r="A23164" s="25">
        <v>46264</v>
      </c>
      <c r="B23164" s="31">
        <v>0.11458333333333333</v>
      </c>
      <c r="C23164" s="46"/>
      <c r="D23164" s="29">
        <v>46264.114583333336</v>
      </c>
      <c r="E23164" s="15" t="str">
        <f>IF(AND($B$6=NB!$A$17,$B$8&gt;0),'Ersparnisberechnung Sommertarif'!$B$8*SLP!C23144,"")</f>
        <v/>
      </c>
    </row>
    <row r="23165" spans="1:5" x14ac:dyDescent="0.3">
      <c r="A23165" s="25">
        <v>46264</v>
      </c>
      <c r="B23165" s="31">
        <v>0.125</v>
      </c>
      <c r="C23165" s="46"/>
      <c r="D23165" s="29">
        <v>46264.125</v>
      </c>
      <c r="E23165" s="15" t="str">
        <f>IF(AND($B$6=NB!$A$17,$B$8&gt;0),'Ersparnisberechnung Sommertarif'!$B$8*SLP!C23145,"")</f>
        <v/>
      </c>
    </row>
    <row r="23166" spans="1:5" x14ac:dyDescent="0.3">
      <c r="A23166" s="25">
        <v>46264</v>
      </c>
      <c r="B23166" s="31">
        <v>0.13541666666666666</v>
      </c>
      <c r="C23166" s="46"/>
      <c r="D23166" s="29">
        <v>46264.135416666664</v>
      </c>
      <c r="E23166" s="15" t="str">
        <f>IF(AND($B$6=NB!$A$17,$B$8&gt;0),'Ersparnisberechnung Sommertarif'!$B$8*SLP!C23146,"")</f>
        <v/>
      </c>
    </row>
    <row r="23167" spans="1:5" x14ac:dyDescent="0.3">
      <c r="A23167" s="25">
        <v>46264</v>
      </c>
      <c r="B23167" s="31">
        <v>0.14583333333333334</v>
      </c>
      <c r="C23167" s="46"/>
      <c r="D23167" s="29">
        <v>46264.145833333336</v>
      </c>
      <c r="E23167" s="15" t="str">
        <f>IF(AND($B$6=NB!$A$17,$B$8&gt;0),'Ersparnisberechnung Sommertarif'!$B$8*SLP!C23147,"")</f>
        <v/>
      </c>
    </row>
    <row r="23168" spans="1:5" x14ac:dyDescent="0.3">
      <c r="A23168" s="25">
        <v>46264</v>
      </c>
      <c r="B23168" s="31">
        <v>0.15625</v>
      </c>
      <c r="C23168" s="46"/>
      <c r="D23168" s="29">
        <v>46264.15625</v>
      </c>
      <c r="E23168" s="15" t="str">
        <f>IF(AND($B$6=NB!$A$17,$B$8&gt;0),'Ersparnisberechnung Sommertarif'!$B$8*SLP!C23148,"")</f>
        <v/>
      </c>
    </row>
    <row r="23169" spans="1:5" x14ac:dyDescent="0.3">
      <c r="A23169" s="25">
        <v>46264</v>
      </c>
      <c r="B23169" s="31">
        <v>0.16666666666666666</v>
      </c>
      <c r="C23169" s="46"/>
      <c r="D23169" s="29">
        <v>46264.166666666664</v>
      </c>
      <c r="E23169" s="15" t="str">
        <f>IF(AND($B$6=NB!$A$17,$B$8&gt;0),'Ersparnisberechnung Sommertarif'!$B$8*SLP!C23149,"")</f>
        <v/>
      </c>
    </row>
    <row r="23170" spans="1:5" x14ac:dyDescent="0.3">
      <c r="A23170" s="25">
        <v>46264</v>
      </c>
      <c r="B23170" s="31">
        <v>0.17708333333333334</v>
      </c>
      <c r="C23170" s="46"/>
      <c r="D23170" s="29">
        <v>46264.177083333336</v>
      </c>
      <c r="E23170" s="15" t="str">
        <f>IF(AND($B$6=NB!$A$17,$B$8&gt;0),'Ersparnisberechnung Sommertarif'!$B$8*SLP!C23150,"")</f>
        <v/>
      </c>
    </row>
    <row r="23171" spans="1:5" x14ac:dyDescent="0.3">
      <c r="A23171" s="25">
        <v>46264</v>
      </c>
      <c r="B23171" s="31">
        <v>0.1875</v>
      </c>
      <c r="C23171" s="46"/>
      <c r="D23171" s="29">
        <v>46264.1875</v>
      </c>
      <c r="E23171" s="15" t="str">
        <f>IF(AND($B$6=NB!$A$17,$B$8&gt;0),'Ersparnisberechnung Sommertarif'!$B$8*SLP!C23151,"")</f>
        <v/>
      </c>
    </row>
    <row r="23172" spans="1:5" x14ac:dyDescent="0.3">
      <c r="A23172" s="25">
        <v>46264</v>
      </c>
      <c r="B23172" s="31">
        <v>0.19791666666666666</v>
      </c>
      <c r="C23172" s="46"/>
      <c r="D23172" s="29">
        <v>46264.197916666664</v>
      </c>
      <c r="E23172" s="15" t="str">
        <f>IF(AND($B$6=NB!$A$17,$B$8&gt;0),'Ersparnisberechnung Sommertarif'!$B$8*SLP!C23152,"")</f>
        <v/>
      </c>
    </row>
    <row r="23173" spans="1:5" x14ac:dyDescent="0.3">
      <c r="A23173" s="25">
        <v>46264</v>
      </c>
      <c r="B23173" s="31">
        <v>0.20833333333333334</v>
      </c>
      <c r="C23173" s="46"/>
      <c r="D23173" s="29">
        <v>46264.208333333336</v>
      </c>
      <c r="E23173" s="15" t="str">
        <f>IF(AND($B$6=NB!$A$17,$B$8&gt;0),'Ersparnisberechnung Sommertarif'!$B$8*SLP!C23153,"")</f>
        <v/>
      </c>
    </row>
    <row r="23174" spans="1:5" x14ac:dyDescent="0.3">
      <c r="A23174" s="25">
        <v>46264</v>
      </c>
      <c r="B23174" s="31">
        <v>0.21875</v>
      </c>
      <c r="C23174" s="46"/>
      <c r="D23174" s="29">
        <v>46264.21875</v>
      </c>
      <c r="E23174" s="15" t="str">
        <f>IF(AND($B$6=NB!$A$17,$B$8&gt;0),'Ersparnisberechnung Sommertarif'!$B$8*SLP!C23154,"")</f>
        <v/>
      </c>
    </row>
    <row r="23175" spans="1:5" x14ac:dyDescent="0.3">
      <c r="A23175" s="25">
        <v>46264</v>
      </c>
      <c r="B23175" s="31">
        <v>0.22916666666666666</v>
      </c>
      <c r="C23175" s="46"/>
      <c r="D23175" s="29">
        <v>46264.229166666664</v>
      </c>
      <c r="E23175" s="15" t="str">
        <f>IF(AND($B$6=NB!$A$17,$B$8&gt;0),'Ersparnisberechnung Sommertarif'!$B$8*SLP!C23155,"")</f>
        <v/>
      </c>
    </row>
    <row r="23176" spans="1:5" x14ac:dyDescent="0.3">
      <c r="A23176" s="25">
        <v>46264</v>
      </c>
      <c r="B23176" s="31">
        <v>0.23958333333333334</v>
      </c>
      <c r="C23176" s="46"/>
      <c r="D23176" s="29">
        <v>46264.239583333336</v>
      </c>
      <c r="E23176" s="15" t="str">
        <f>IF(AND($B$6=NB!$A$17,$B$8&gt;0),'Ersparnisberechnung Sommertarif'!$B$8*SLP!C23156,"")</f>
        <v/>
      </c>
    </row>
    <row r="23177" spans="1:5" x14ac:dyDescent="0.3">
      <c r="A23177" s="25">
        <v>46264</v>
      </c>
      <c r="B23177" s="31">
        <v>0.25</v>
      </c>
      <c r="C23177" s="46"/>
      <c r="D23177" s="29">
        <v>46264.25</v>
      </c>
      <c r="E23177" s="15" t="str">
        <f>IF(AND($B$6=NB!$A$17,$B$8&gt;0),'Ersparnisberechnung Sommertarif'!$B$8*SLP!C23157,"")</f>
        <v/>
      </c>
    </row>
    <row r="23178" spans="1:5" x14ac:dyDescent="0.3">
      <c r="A23178" s="25">
        <v>46264</v>
      </c>
      <c r="B23178" s="31">
        <v>0.26041666666666669</v>
      </c>
      <c r="C23178" s="46"/>
      <c r="D23178" s="29">
        <v>46264.260416666664</v>
      </c>
      <c r="E23178" s="15" t="str">
        <f>IF(AND($B$6=NB!$A$17,$B$8&gt;0),'Ersparnisberechnung Sommertarif'!$B$8*SLP!C23158,"")</f>
        <v/>
      </c>
    </row>
    <row r="23179" spans="1:5" x14ac:dyDescent="0.3">
      <c r="A23179" s="25">
        <v>46264</v>
      </c>
      <c r="B23179" s="31">
        <v>0.27083333333333331</v>
      </c>
      <c r="C23179" s="46"/>
      <c r="D23179" s="29">
        <v>46264.270833333336</v>
      </c>
      <c r="E23179" s="15" t="str">
        <f>IF(AND($B$6=NB!$A$17,$B$8&gt;0),'Ersparnisberechnung Sommertarif'!$B$8*SLP!C23159,"")</f>
        <v/>
      </c>
    </row>
    <row r="23180" spans="1:5" x14ac:dyDescent="0.3">
      <c r="A23180" s="25">
        <v>46264</v>
      </c>
      <c r="B23180" s="31">
        <v>0.28125</v>
      </c>
      <c r="C23180" s="46"/>
      <c r="D23180" s="29">
        <v>46264.28125</v>
      </c>
      <c r="E23180" s="15" t="str">
        <f>IF(AND($B$6=NB!$A$17,$B$8&gt;0),'Ersparnisberechnung Sommertarif'!$B$8*SLP!C23160,"")</f>
        <v/>
      </c>
    </row>
    <row r="23181" spans="1:5" x14ac:dyDescent="0.3">
      <c r="A23181" s="25">
        <v>46264</v>
      </c>
      <c r="B23181" s="31">
        <v>0.29166666666666669</v>
      </c>
      <c r="C23181" s="46"/>
      <c r="D23181" s="29">
        <v>46264.291666666664</v>
      </c>
      <c r="E23181" s="15" t="str">
        <f>IF(AND($B$6=NB!$A$17,$B$8&gt;0),'Ersparnisberechnung Sommertarif'!$B$8*SLP!C23161,"")</f>
        <v/>
      </c>
    </row>
    <row r="23182" spans="1:5" x14ac:dyDescent="0.3">
      <c r="A23182" s="25">
        <v>46264</v>
      </c>
      <c r="B23182" s="31">
        <v>0.30208333333333331</v>
      </c>
      <c r="C23182" s="46"/>
      <c r="D23182" s="29">
        <v>46264.302083333336</v>
      </c>
      <c r="E23182" s="15" t="str">
        <f>IF(AND($B$6=NB!$A$17,$B$8&gt;0),'Ersparnisberechnung Sommertarif'!$B$8*SLP!C23162,"")</f>
        <v/>
      </c>
    </row>
    <row r="23183" spans="1:5" x14ac:dyDescent="0.3">
      <c r="A23183" s="25">
        <v>46264</v>
      </c>
      <c r="B23183" s="31">
        <v>0.3125</v>
      </c>
      <c r="C23183" s="46"/>
      <c r="D23183" s="29">
        <v>46264.3125</v>
      </c>
      <c r="E23183" s="15" t="str">
        <f>IF(AND($B$6=NB!$A$17,$B$8&gt;0),'Ersparnisberechnung Sommertarif'!$B$8*SLP!C23163,"")</f>
        <v/>
      </c>
    </row>
    <row r="23184" spans="1:5" x14ac:dyDescent="0.3">
      <c r="A23184" s="25">
        <v>46264</v>
      </c>
      <c r="B23184" s="31">
        <v>0.32291666666666669</v>
      </c>
      <c r="C23184" s="46"/>
      <c r="D23184" s="29">
        <v>46264.322916666664</v>
      </c>
      <c r="E23184" s="15" t="str">
        <f>IF(AND($B$6=NB!$A$17,$B$8&gt;0),'Ersparnisberechnung Sommertarif'!$B$8*SLP!C23164,"")</f>
        <v/>
      </c>
    </row>
    <row r="23185" spans="1:5" x14ac:dyDescent="0.3">
      <c r="A23185" s="25">
        <v>46264</v>
      </c>
      <c r="B23185" s="31">
        <v>0.33333333333333331</v>
      </c>
      <c r="C23185" s="46"/>
      <c r="D23185" s="29">
        <v>46264.333333333336</v>
      </c>
      <c r="E23185" s="15" t="str">
        <f>IF(AND($B$6=NB!$A$17,$B$8&gt;0),'Ersparnisberechnung Sommertarif'!$B$8*SLP!C23165,"")</f>
        <v/>
      </c>
    </row>
    <row r="23186" spans="1:5" x14ac:dyDescent="0.3">
      <c r="A23186" s="25">
        <v>46264</v>
      </c>
      <c r="B23186" s="31">
        <v>0.34375</v>
      </c>
      <c r="C23186" s="46"/>
      <c r="D23186" s="29">
        <v>46264.34375</v>
      </c>
      <c r="E23186" s="15" t="str">
        <f>IF(AND($B$6=NB!$A$17,$B$8&gt;0),'Ersparnisberechnung Sommertarif'!$B$8*SLP!C23166,"")</f>
        <v/>
      </c>
    </row>
    <row r="23187" spans="1:5" x14ac:dyDescent="0.3">
      <c r="A23187" s="25">
        <v>46264</v>
      </c>
      <c r="B23187" s="31">
        <v>0.35416666666666669</v>
      </c>
      <c r="C23187" s="46"/>
      <c r="D23187" s="29">
        <v>46264.354166666664</v>
      </c>
      <c r="E23187" s="15" t="str">
        <f>IF(AND($B$6=NB!$A$17,$B$8&gt;0),'Ersparnisberechnung Sommertarif'!$B$8*SLP!C23167,"")</f>
        <v/>
      </c>
    </row>
    <row r="23188" spans="1:5" x14ac:dyDescent="0.3">
      <c r="A23188" s="25">
        <v>46264</v>
      </c>
      <c r="B23188" s="31">
        <v>0.36458333333333331</v>
      </c>
      <c r="C23188" s="46"/>
      <c r="D23188" s="29">
        <v>46264.364583333336</v>
      </c>
      <c r="E23188" s="15" t="str">
        <f>IF(AND($B$6=NB!$A$17,$B$8&gt;0),'Ersparnisberechnung Sommertarif'!$B$8*SLP!C23168,"")</f>
        <v/>
      </c>
    </row>
    <row r="23189" spans="1:5" x14ac:dyDescent="0.3">
      <c r="A23189" s="25">
        <v>46264</v>
      </c>
      <c r="B23189" s="31">
        <v>0.375</v>
      </c>
      <c r="C23189" s="46"/>
      <c r="D23189" s="29">
        <v>46264.375</v>
      </c>
      <c r="E23189" s="15" t="str">
        <f>IF(AND($B$6=NB!$A$17,$B$8&gt;0),'Ersparnisberechnung Sommertarif'!$B$8*SLP!C23169,"")</f>
        <v/>
      </c>
    </row>
    <row r="23190" spans="1:5" x14ac:dyDescent="0.3">
      <c r="A23190" s="25">
        <v>46264</v>
      </c>
      <c r="B23190" s="31">
        <v>0.38541666666666669</v>
      </c>
      <c r="C23190" s="46"/>
      <c r="D23190" s="29">
        <v>46264.385416666664</v>
      </c>
      <c r="E23190" s="15" t="str">
        <f>IF(AND($B$6=NB!$A$17,$B$8&gt;0),'Ersparnisberechnung Sommertarif'!$B$8*SLP!C23170,"")</f>
        <v/>
      </c>
    </row>
    <row r="23191" spans="1:5" x14ac:dyDescent="0.3">
      <c r="A23191" s="25">
        <v>46264</v>
      </c>
      <c r="B23191" s="31">
        <v>0.39583333333333331</v>
      </c>
      <c r="C23191" s="46"/>
      <c r="D23191" s="29">
        <v>46264.395833333336</v>
      </c>
      <c r="E23191" s="15" t="str">
        <f>IF(AND($B$6=NB!$A$17,$B$8&gt;0),'Ersparnisberechnung Sommertarif'!$B$8*SLP!C23171,"")</f>
        <v/>
      </c>
    </row>
    <row r="23192" spans="1:5" x14ac:dyDescent="0.3">
      <c r="A23192" s="25">
        <v>46264</v>
      </c>
      <c r="B23192" s="31">
        <v>0.40625</v>
      </c>
      <c r="C23192" s="46"/>
      <c r="D23192" s="29">
        <v>46264.40625</v>
      </c>
      <c r="E23192" s="15" t="str">
        <f>IF(AND($B$6=NB!$A$17,$B$8&gt;0),'Ersparnisberechnung Sommertarif'!$B$8*SLP!C23172,"")</f>
        <v/>
      </c>
    </row>
    <row r="23193" spans="1:5" x14ac:dyDescent="0.3">
      <c r="A23193" s="25">
        <v>46264</v>
      </c>
      <c r="B23193" s="31">
        <v>0.41666666666666669</v>
      </c>
      <c r="C23193" s="46"/>
      <c r="D23193" s="29">
        <v>46264.416666666664</v>
      </c>
      <c r="E23193" s="15" t="str">
        <f>IF(AND($B$6=NB!$A$17,$B$8&gt;0),'Ersparnisberechnung Sommertarif'!$B$8*SLP!C23173,"")</f>
        <v/>
      </c>
    </row>
    <row r="23194" spans="1:5" x14ac:dyDescent="0.3">
      <c r="A23194" s="25">
        <v>46264</v>
      </c>
      <c r="B23194" s="31">
        <v>0.42708333333333331</v>
      </c>
      <c r="C23194" s="46"/>
      <c r="D23194" s="29">
        <v>46264.427083333336</v>
      </c>
      <c r="E23194" s="15" t="str">
        <f>IF(AND($B$6=NB!$A$17,$B$8&gt;0),'Ersparnisberechnung Sommertarif'!$B$8*SLP!C23174,"")</f>
        <v/>
      </c>
    </row>
    <row r="23195" spans="1:5" x14ac:dyDescent="0.3">
      <c r="A23195" s="25">
        <v>46264</v>
      </c>
      <c r="B23195" s="31">
        <v>0.4375</v>
      </c>
      <c r="C23195" s="46"/>
      <c r="D23195" s="29">
        <v>46264.4375</v>
      </c>
      <c r="E23195" s="15" t="str">
        <f>IF(AND($B$6=NB!$A$17,$B$8&gt;0),'Ersparnisberechnung Sommertarif'!$B$8*SLP!C23175,"")</f>
        <v/>
      </c>
    </row>
    <row r="23196" spans="1:5" x14ac:dyDescent="0.3">
      <c r="A23196" s="25">
        <v>46264</v>
      </c>
      <c r="B23196" s="31">
        <v>0.44791666666666669</v>
      </c>
      <c r="C23196" s="46"/>
      <c r="D23196" s="29">
        <v>46264.447916666664</v>
      </c>
      <c r="E23196" s="15" t="str">
        <f>IF(AND($B$6=NB!$A$17,$B$8&gt;0),'Ersparnisberechnung Sommertarif'!$B$8*SLP!C23176,"")</f>
        <v/>
      </c>
    </row>
    <row r="23197" spans="1:5" x14ac:dyDescent="0.3">
      <c r="A23197" s="25">
        <v>46264</v>
      </c>
      <c r="B23197" s="31">
        <v>0.45833333333333331</v>
      </c>
      <c r="C23197" s="46"/>
      <c r="D23197" s="29">
        <v>46264.458333333336</v>
      </c>
      <c r="E23197" s="15" t="str">
        <f>IF(AND($B$6=NB!$A$17,$B$8&gt;0),'Ersparnisberechnung Sommertarif'!$B$8*SLP!C23177,"")</f>
        <v/>
      </c>
    </row>
    <row r="23198" spans="1:5" x14ac:dyDescent="0.3">
      <c r="A23198" s="25">
        <v>46264</v>
      </c>
      <c r="B23198" s="31">
        <v>0.46875</v>
      </c>
      <c r="C23198" s="46"/>
      <c r="D23198" s="29">
        <v>46264.46875</v>
      </c>
      <c r="E23198" s="15" t="str">
        <f>IF(AND($B$6=NB!$A$17,$B$8&gt;0),'Ersparnisberechnung Sommertarif'!$B$8*SLP!C23178,"")</f>
        <v/>
      </c>
    </row>
    <row r="23199" spans="1:5" x14ac:dyDescent="0.3">
      <c r="A23199" s="25">
        <v>46264</v>
      </c>
      <c r="B23199" s="31">
        <v>0.47916666666666669</v>
      </c>
      <c r="C23199" s="46"/>
      <c r="D23199" s="29">
        <v>46264.479166666664</v>
      </c>
      <c r="E23199" s="15" t="str">
        <f>IF(AND($B$6=NB!$A$17,$B$8&gt;0),'Ersparnisberechnung Sommertarif'!$B$8*SLP!C23179,"")</f>
        <v/>
      </c>
    </row>
    <row r="23200" spans="1:5" x14ac:dyDescent="0.3">
      <c r="A23200" s="25">
        <v>46264</v>
      </c>
      <c r="B23200" s="31">
        <v>0.48958333333333331</v>
      </c>
      <c r="C23200" s="46"/>
      <c r="D23200" s="29">
        <v>46264.489583333336</v>
      </c>
      <c r="E23200" s="15" t="str">
        <f>IF(AND($B$6=NB!$A$17,$B$8&gt;0),'Ersparnisberechnung Sommertarif'!$B$8*SLP!C23180,"")</f>
        <v/>
      </c>
    </row>
    <row r="23201" spans="1:5" x14ac:dyDescent="0.3">
      <c r="A23201" s="25">
        <v>46264</v>
      </c>
      <c r="B23201" s="31">
        <v>0.5</v>
      </c>
      <c r="C23201" s="46"/>
      <c r="D23201" s="29">
        <v>46264.5</v>
      </c>
      <c r="E23201" s="15" t="str">
        <f>IF(AND($B$6=NB!$A$17,$B$8&gt;0),'Ersparnisberechnung Sommertarif'!$B$8*SLP!C23181,"")</f>
        <v/>
      </c>
    </row>
    <row r="23202" spans="1:5" x14ac:dyDescent="0.3">
      <c r="A23202" s="25">
        <v>46264</v>
      </c>
      <c r="B23202" s="31">
        <v>0.51041666666666663</v>
      </c>
      <c r="C23202" s="46"/>
      <c r="D23202" s="29">
        <v>46264.510416666664</v>
      </c>
      <c r="E23202" s="15" t="str">
        <f>IF(AND($B$6=NB!$A$17,$B$8&gt;0),'Ersparnisberechnung Sommertarif'!$B$8*SLP!C23182,"")</f>
        <v/>
      </c>
    </row>
    <row r="23203" spans="1:5" x14ac:dyDescent="0.3">
      <c r="A23203" s="25">
        <v>46264</v>
      </c>
      <c r="B23203" s="31">
        <v>0.52083333333333337</v>
      </c>
      <c r="C23203" s="46"/>
      <c r="D23203" s="29">
        <v>46264.520833333336</v>
      </c>
      <c r="E23203" s="15" t="str">
        <f>IF(AND($B$6=NB!$A$17,$B$8&gt;0),'Ersparnisberechnung Sommertarif'!$B$8*SLP!C23183,"")</f>
        <v/>
      </c>
    </row>
    <row r="23204" spans="1:5" x14ac:dyDescent="0.3">
      <c r="A23204" s="25">
        <v>46264</v>
      </c>
      <c r="B23204" s="31">
        <v>0.53125</v>
      </c>
      <c r="C23204" s="46"/>
      <c r="D23204" s="29">
        <v>46264.53125</v>
      </c>
      <c r="E23204" s="15" t="str">
        <f>IF(AND($B$6=NB!$A$17,$B$8&gt;0),'Ersparnisberechnung Sommertarif'!$B$8*SLP!C23184,"")</f>
        <v/>
      </c>
    </row>
    <row r="23205" spans="1:5" x14ac:dyDescent="0.3">
      <c r="A23205" s="25">
        <v>46264</v>
      </c>
      <c r="B23205" s="31">
        <v>0.54166666666666663</v>
      </c>
      <c r="C23205" s="46"/>
      <c r="D23205" s="29">
        <v>46264.541666666664</v>
      </c>
      <c r="E23205" s="15" t="str">
        <f>IF(AND($B$6=NB!$A$17,$B$8&gt;0),'Ersparnisberechnung Sommertarif'!$B$8*SLP!C23185,"")</f>
        <v/>
      </c>
    </row>
    <row r="23206" spans="1:5" x14ac:dyDescent="0.3">
      <c r="A23206" s="25">
        <v>46264</v>
      </c>
      <c r="B23206" s="31">
        <v>0.55208333333333337</v>
      </c>
      <c r="C23206" s="46"/>
      <c r="D23206" s="29">
        <v>46264.552083333336</v>
      </c>
      <c r="E23206" s="15" t="str">
        <f>IF(AND($B$6=NB!$A$17,$B$8&gt;0),'Ersparnisberechnung Sommertarif'!$B$8*SLP!C23186,"")</f>
        <v/>
      </c>
    </row>
    <row r="23207" spans="1:5" x14ac:dyDescent="0.3">
      <c r="A23207" s="25">
        <v>46264</v>
      </c>
      <c r="B23207" s="31">
        <v>0.5625</v>
      </c>
      <c r="C23207" s="46"/>
      <c r="D23207" s="29">
        <v>46264.5625</v>
      </c>
      <c r="E23207" s="15" t="str">
        <f>IF(AND($B$6=NB!$A$17,$B$8&gt;0),'Ersparnisberechnung Sommertarif'!$B$8*SLP!C23187,"")</f>
        <v/>
      </c>
    </row>
    <row r="23208" spans="1:5" x14ac:dyDescent="0.3">
      <c r="A23208" s="25">
        <v>46264</v>
      </c>
      <c r="B23208" s="31">
        <v>0.57291666666666663</v>
      </c>
      <c r="C23208" s="46"/>
      <c r="D23208" s="29">
        <v>46264.572916666664</v>
      </c>
      <c r="E23208" s="15" t="str">
        <f>IF(AND($B$6=NB!$A$17,$B$8&gt;0),'Ersparnisberechnung Sommertarif'!$B$8*SLP!C23188,"")</f>
        <v/>
      </c>
    </row>
    <row r="23209" spans="1:5" x14ac:dyDescent="0.3">
      <c r="A23209" s="25">
        <v>46264</v>
      </c>
      <c r="B23209" s="31">
        <v>0.58333333333333337</v>
      </c>
      <c r="C23209" s="46"/>
      <c r="D23209" s="29">
        <v>46264.583333333336</v>
      </c>
      <c r="E23209" s="15" t="str">
        <f>IF(AND($B$6=NB!$A$17,$B$8&gt;0),'Ersparnisberechnung Sommertarif'!$B$8*SLP!C23189,"")</f>
        <v/>
      </c>
    </row>
    <row r="23210" spans="1:5" x14ac:dyDescent="0.3">
      <c r="A23210" s="25">
        <v>46264</v>
      </c>
      <c r="B23210" s="31">
        <v>0.59375</v>
      </c>
      <c r="C23210" s="46"/>
      <c r="D23210" s="29">
        <v>46264.59375</v>
      </c>
      <c r="E23210" s="15" t="str">
        <f>IF(AND($B$6=NB!$A$17,$B$8&gt;0),'Ersparnisberechnung Sommertarif'!$B$8*SLP!C23190,"")</f>
        <v/>
      </c>
    </row>
    <row r="23211" spans="1:5" x14ac:dyDescent="0.3">
      <c r="A23211" s="25">
        <v>46264</v>
      </c>
      <c r="B23211" s="31">
        <v>0.60416666666666663</v>
      </c>
      <c r="C23211" s="46"/>
      <c r="D23211" s="29">
        <v>46264.604166666664</v>
      </c>
      <c r="E23211" s="15" t="str">
        <f>IF(AND($B$6=NB!$A$17,$B$8&gt;0),'Ersparnisberechnung Sommertarif'!$B$8*SLP!C23191,"")</f>
        <v/>
      </c>
    </row>
    <row r="23212" spans="1:5" x14ac:dyDescent="0.3">
      <c r="A23212" s="25">
        <v>46264</v>
      </c>
      <c r="B23212" s="31">
        <v>0.61458333333333337</v>
      </c>
      <c r="C23212" s="46"/>
      <c r="D23212" s="29">
        <v>46264.614583333336</v>
      </c>
      <c r="E23212" s="15" t="str">
        <f>IF(AND($B$6=NB!$A$17,$B$8&gt;0),'Ersparnisberechnung Sommertarif'!$B$8*SLP!C23192,"")</f>
        <v/>
      </c>
    </row>
    <row r="23213" spans="1:5" x14ac:dyDescent="0.3">
      <c r="A23213" s="25">
        <v>46264</v>
      </c>
      <c r="B23213" s="31">
        <v>0.625</v>
      </c>
      <c r="C23213" s="46"/>
      <c r="D23213" s="29">
        <v>46264.625</v>
      </c>
      <c r="E23213" s="15" t="str">
        <f>IF(AND($B$6=NB!$A$17,$B$8&gt;0),'Ersparnisberechnung Sommertarif'!$B$8*SLP!C23193,"")</f>
        <v/>
      </c>
    </row>
    <row r="23214" spans="1:5" x14ac:dyDescent="0.3">
      <c r="A23214" s="25">
        <v>46264</v>
      </c>
      <c r="B23214" s="31">
        <v>0.63541666666666663</v>
      </c>
      <c r="C23214" s="46"/>
      <c r="D23214" s="29">
        <v>46264.635416666664</v>
      </c>
      <c r="E23214" s="15" t="str">
        <f>IF(AND($B$6=NB!$A$17,$B$8&gt;0),'Ersparnisberechnung Sommertarif'!$B$8*SLP!C23194,"")</f>
        <v/>
      </c>
    </row>
    <row r="23215" spans="1:5" x14ac:dyDescent="0.3">
      <c r="A23215" s="25">
        <v>46264</v>
      </c>
      <c r="B23215" s="31">
        <v>0.64583333333333337</v>
      </c>
      <c r="C23215" s="46"/>
      <c r="D23215" s="29">
        <v>46264.645833333336</v>
      </c>
      <c r="E23215" s="15" t="str">
        <f>IF(AND($B$6=NB!$A$17,$B$8&gt;0),'Ersparnisberechnung Sommertarif'!$B$8*SLP!C23195,"")</f>
        <v/>
      </c>
    </row>
    <row r="23216" spans="1:5" x14ac:dyDescent="0.3">
      <c r="A23216" s="25">
        <v>46264</v>
      </c>
      <c r="B23216" s="31">
        <v>0.65625</v>
      </c>
      <c r="C23216" s="46"/>
      <c r="D23216" s="29">
        <v>46264.65625</v>
      </c>
      <c r="E23216" s="15" t="str">
        <f>IF(AND($B$6=NB!$A$17,$B$8&gt;0),'Ersparnisberechnung Sommertarif'!$B$8*SLP!C23196,"")</f>
        <v/>
      </c>
    </row>
    <row r="23217" spans="1:5" x14ac:dyDescent="0.3">
      <c r="A23217" s="25">
        <v>46264</v>
      </c>
      <c r="B23217" s="31">
        <v>0.66666666666666663</v>
      </c>
      <c r="C23217" s="46"/>
      <c r="D23217" s="29">
        <v>46264.666666666664</v>
      </c>
      <c r="E23217" s="15" t="str">
        <f>IF(AND($B$6=NB!$A$17,$B$8&gt;0),'Ersparnisberechnung Sommertarif'!$B$8*SLP!C23197,"")</f>
        <v/>
      </c>
    </row>
    <row r="23218" spans="1:5" x14ac:dyDescent="0.3">
      <c r="A23218" s="25">
        <v>46264</v>
      </c>
      <c r="B23218" s="31">
        <v>0.67708333333333337</v>
      </c>
      <c r="C23218" s="46"/>
      <c r="D23218" s="29">
        <v>46264.677083333336</v>
      </c>
      <c r="E23218" s="15" t="str">
        <f>IF(AND($B$6=NB!$A$17,$B$8&gt;0),'Ersparnisberechnung Sommertarif'!$B$8*SLP!C23198,"")</f>
        <v/>
      </c>
    </row>
    <row r="23219" spans="1:5" x14ac:dyDescent="0.3">
      <c r="A23219" s="25">
        <v>46264</v>
      </c>
      <c r="B23219" s="31">
        <v>0.6875</v>
      </c>
      <c r="C23219" s="46"/>
      <c r="D23219" s="29">
        <v>46264.6875</v>
      </c>
      <c r="E23219" s="15" t="str">
        <f>IF(AND($B$6=NB!$A$17,$B$8&gt;0),'Ersparnisberechnung Sommertarif'!$B$8*SLP!C23199,"")</f>
        <v/>
      </c>
    </row>
    <row r="23220" spans="1:5" x14ac:dyDescent="0.3">
      <c r="A23220" s="25">
        <v>46264</v>
      </c>
      <c r="B23220" s="31">
        <v>0.69791666666666663</v>
      </c>
      <c r="C23220" s="46"/>
      <c r="D23220" s="29">
        <v>46264.697916666664</v>
      </c>
      <c r="E23220" s="15" t="str">
        <f>IF(AND($B$6=NB!$A$17,$B$8&gt;0),'Ersparnisberechnung Sommertarif'!$B$8*SLP!C23200,"")</f>
        <v/>
      </c>
    </row>
    <row r="23221" spans="1:5" x14ac:dyDescent="0.3">
      <c r="A23221" s="25">
        <v>46264</v>
      </c>
      <c r="B23221" s="31">
        <v>0.70833333333333337</v>
      </c>
      <c r="C23221" s="46"/>
      <c r="D23221" s="29">
        <v>46264.708333333336</v>
      </c>
      <c r="E23221" s="15" t="str">
        <f>IF(AND($B$6=NB!$A$17,$B$8&gt;0),'Ersparnisberechnung Sommertarif'!$B$8*SLP!C23201,"")</f>
        <v/>
      </c>
    </row>
    <row r="23222" spans="1:5" x14ac:dyDescent="0.3">
      <c r="A23222" s="25">
        <v>46264</v>
      </c>
      <c r="B23222" s="31">
        <v>0.71875</v>
      </c>
      <c r="C23222" s="46"/>
      <c r="D23222" s="29">
        <v>46264.71875</v>
      </c>
      <c r="E23222" s="15" t="str">
        <f>IF(AND($B$6=NB!$A$17,$B$8&gt;0),'Ersparnisberechnung Sommertarif'!$B$8*SLP!C23202,"")</f>
        <v/>
      </c>
    </row>
    <row r="23223" spans="1:5" x14ac:dyDescent="0.3">
      <c r="A23223" s="25">
        <v>46264</v>
      </c>
      <c r="B23223" s="31">
        <v>0.72916666666666663</v>
      </c>
      <c r="C23223" s="46"/>
      <c r="D23223" s="29">
        <v>46264.729166666664</v>
      </c>
      <c r="E23223" s="15" t="str">
        <f>IF(AND($B$6=NB!$A$17,$B$8&gt;0),'Ersparnisberechnung Sommertarif'!$B$8*SLP!C23203,"")</f>
        <v/>
      </c>
    </row>
    <row r="23224" spans="1:5" x14ac:dyDescent="0.3">
      <c r="A23224" s="25">
        <v>46264</v>
      </c>
      <c r="B23224" s="31">
        <v>0.73958333333333337</v>
      </c>
      <c r="C23224" s="46"/>
      <c r="D23224" s="29">
        <v>46264.739583333336</v>
      </c>
      <c r="E23224" s="15" t="str">
        <f>IF(AND($B$6=NB!$A$17,$B$8&gt;0),'Ersparnisberechnung Sommertarif'!$B$8*SLP!C23204,"")</f>
        <v/>
      </c>
    </row>
    <row r="23225" spans="1:5" x14ac:dyDescent="0.3">
      <c r="A23225" s="25">
        <v>46264</v>
      </c>
      <c r="B23225" s="31">
        <v>0.75</v>
      </c>
      <c r="C23225" s="46"/>
      <c r="D23225" s="29">
        <v>46264.75</v>
      </c>
      <c r="E23225" s="15" t="str">
        <f>IF(AND($B$6=NB!$A$17,$B$8&gt;0),'Ersparnisberechnung Sommertarif'!$B$8*SLP!C23205,"")</f>
        <v/>
      </c>
    </row>
    <row r="23226" spans="1:5" x14ac:dyDescent="0.3">
      <c r="A23226" s="25">
        <v>46264</v>
      </c>
      <c r="B23226" s="31">
        <v>0.76041666666666663</v>
      </c>
      <c r="C23226" s="46"/>
      <c r="D23226" s="29">
        <v>46264.760416666664</v>
      </c>
      <c r="E23226" s="15" t="str">
        <f>IF(AND($B$6=NB!$A$17,$B$8&gt;0),'Ersparnisberechnung Sommertarif'!$B$8*SLP!C23206,"")</f>
        <v/>
      </c>
    </row>
    <row r="23227" spans="1:5" x14ac:dyDescent="0.3">
      <c r="A23227" s="25">
        <v>46264</v>
      </c>
      <c r="B23227" s="31">
        <v>0.77083333333333337</v>
      </c>
      <c r="C23227" s="46"/>
      <c r="D23227" s="29">
        <v>46264.770833333336</v>
      </c>
      <c r="E23227" s="15" t="str">
        <f>IF(AND($B$6=NB!$A$17,$B$8&gt;0),'Ersparnisberechnung Sommertarif'!$B$8*SLP!C23207,"")</f>
        <v/>
      </c>
    </row>
    <row r="23228" spans="1:5" x14ac:dyDescent="0.3">
      <c r="A23228" s="25">
        <v>46264</v>
      </c>
      <c r="B23228" s="31">
        <v>0.78125</v>
      </c>
      <c r="C23228" s="46"/>
      <c r="D23228" s="29">
        <v>46264.78125</v>
      </c>
      <c r="E23228" s="15" t="str">
        <f>IF(AND($B$6=NB!$A$17,$B$8&gt;0),'Ersparnisberechnung Sommertarif'!$B$8*SLP!C23208,"")</f>
        <v/>
      </c>
    </row>
    <row r="23229" spans="1:5" x14ac:dyDescent="0.3">
      <c r="A23229" s="25">
        <v>46264</v>
      </c>
      <c r="B23229" s="31">
        <v>0.79166666666666663</v>
      </c>
      <c r="C23229" s="46"/>
      <c r="D23229" s="29">
        <v>46264.791666666664</v>
      </c>
      <c r="E23229" s="15" t="str">
        <f>IF(AND($B$6=NB!$A$17,$B$8&gt;0),'Ersparnisberechnung Sommertarif'!$B$8*SLP!C23209,"")</f>
        <v/>
      </c>
    </row>
    <row r="23230" spans="1:5" x14ac:dyDescent="0.3">
      <c r="A23230" s="25">
        <v>46264</v>
      </c>
      <c r="B23230" s="31">
        <v>0.80208333333333337</v>
      </c>
      <c r="C23230" s="46"/>
      <c r="D23230" s="29">
        <v>46264.802083333336</v>
      </c>
      <c r="E23230" s="15" t="str">
        <f>IF(AND($B$6=NB!$A$17,$B$8&gt;0),'Ersparnisberechnung Sommertarif'!$B$8*SLP!C23210,"")</f>
        <v/>
      </c>
    </row>
    <row r="23231" spans="1:5" x14ac:dyDescent="0.3">
      <c r="A23231" s="25">
        <v>46264</v>
      </c>
      <c r="B23231" s="31">
        <v>0.8125</v>
      </c>
      <c r="C23231" s="46"/>
      <c r="D23231" s="29">
        <v>46264.8125</v>
      </c>
      <c r="E23231" s="15" t="str">
        <f>IF(AND($B$6=NB!$A$17,$B$8&gt;0),'Ersparnisberechnung Sommertarif'!$B$8*SLP!C23211,"")</f>
        <v/>
      </c>
    </row>
    <row r="23232" spans="1:5" x14ac:dyDescent="0.3">
      <c r="A23232" s="25">
        <v>46264</v>
      </c>
      <c r="B23232" s="31">
        <v>0.82291666666666663</v>
      </c>
      <c r="C23232" s="46"/>
      <c r="D23232" s="29">
        <v>46264.822916666664</v>
      </c>
      <c r="E23232" s="15" t="str">
        <f>IF(AND($B$6=NB!$A$17,$B$8&gt;0),'Ersparnisberechnung Sommertarif'!$B$8*SLP!C23212,"")</f>
        <v/>
      </c>
    </row>
    <row r="23233" spans="1:5" x14ac:dyDescent="0.3">
      <c r="A23233" s="25">
        <v>46264</v>
      </c>
      <c r="B23233" s="31">
        <v>0.83333333333333337</v>
      </c>
      <c r="C23233" s="46"/>
      <c r="D23233" s="29">
        <v>46264.833333333336</v>
      </c>
      <c r="E23233" s="15" t="str">
        <f>IF(AND($B$6=NB!$A$17,$B$8&gt;0),'Ersparnisberechnung Sommertarif'!$B$8*SLP!C23213,"")</f>
        <v/>
      </c>
    </row>
    <row r="23234" spans="1:5" x14ac:dyDescent="0.3">
      <c r="A23234" s="25">
        <v>46264</v>
      </c>
      <c r="B23234" s="31">
        <v>0.84375</v>
      </c>
      <c r="C23234" s="46"/>
      <c r="D23234" s="29">
        <v>46264.84375</v>
      </c>
      <c r="E23234" s="15" t="str">
        <f>IF(AND($B$6=NB!$A$17,$B$8&gt;0),'Ersparnisberechnung Sommertarif'!$B$8*SLP!C23214,"")</f>
        <v/>
      </c>
    </row>
    <row r="23235" spans="1:5" x14ac:dyDescent="0.3">
      <c r="A23235" s="25">
        <v>46264</v>
      </c>
      <c r="B23235" s="31">
        <v>0.85416666666666663</v>
      </c>
      <c r="C23235" s="46"/>
      <c r="D23235" s="29">
        <v>46264.854166666664</v>
      </c>
      <c r="E23235" s="15" t="str">
        <f>IF(AND($B$6=NB!$A$17,$B$8&gt;0),'Ersparnisberechnung Sommertarif'!$B$8*SLP!C23215,"")</f>
        <v/>
      </c>
    </row>
    <row r="23236" spans="1:5" x14ac:dyDescent="0.3">
      <c r="A23236" s="25">
        <v>46264</v>
      </c>
      <c r="B23236" s="31">
        <v>0.86458333333333337</v>
      </c>
      <c r="C23236" s="46"/>
      <c r="D23236" s="29">
        <v>46264.864583333336</v>
      </c>
      <c r="E23236" s="15" t="str">
        <f>IF(AND($B$6=NB!$A$17,$B$8&gt;0),'Ersparnisberechnung Sommertarif'!$B$8*SLP!C23216,"")</f>
        <v/>
      </c>
    </row>
    <row r="23237" spans="1:5" x14ac:dyDescent="0.3">
      <c r="A23237" s="25">
        <v>46264</v>
      </c>
      <c r="B23237" s="31">
        <v>0.875</v>
      </c>
      <c r="C23237" s="46"/>
      <c r="D23237" s="29">
        <v>46264.875</v>
      </c>
      <c r="E23237" s="15" t="str">
        <f>IF(AND($B$6=NB!$A$17,$B$8&gt;0),'Ersparnisberechnung Sommertarif'!$B$8*SLP!C23217,"")</f>
        <v/>
      </c>
    </row>
    <row r="23238" spans="1:5" x14ac:dyDescent="0.3">
      <c r="A23238" s="25">
        <v>46264</v>
      </c>
      <c r="B23238" s="31">
        <v>0.88541666666666663</v>
      </c>
      <c r="C23238" s="46"/>
      <c r="D23238" s="29">
        <v>46264.885416666664</v>
      </c>
      <c r="E23238" s="15" t="str">
        <f>IF(AND($B$6=NB!$A$17,$B$8&gt;0),'Ersparnisberechnung Sommertarif'!$B$8*SLP!C23218,"")</f>
        <v/>
      </c>
    </row>
    <row r="23239" spans="1:5" x14ac:dyDescent="0.3">
      <c r="A23239" s="25">
        <v>46264</v>
      </c>
      <c r="B23239" s="31">
        <v>0.89583333333333337</v>
      </c>
      <c r="C23239" s="46"/>
      <c r="D23239" s="29">
        <v>46264.895833333336</v>
      </c>
      <c r="E23239" s="15" t="str">
        <f>IF(AND($B$6=NB!$A$17,$B$8&gt;0),'Ersparnisberechnung Sommertarif'!$B$8*SLP!C23219,"")</f>
        <v/>
      </c>
    </row>
    <row r="23240" spans="1:5" x14ac:dyDescent="0.3">
      <c r="A23240" s="25">
        <v>46264</v>
      </c>
      <c r="B23240" s="31">
        <v>0.90625</v>
      </c>
      <c r="C23240" s="46"/>
      <c r="D23240" s="29">
        <v>46264.90625</v>
      </c>
      <c r="E23240" s="15" t="str">
        <f>IF(AND($B$6=NB!$A$17,$B$8&gt;0),'Ersparnisberechnung Sommertarif'!$B$8*SLP!C23220,"")</f>
        <v/>
      </c>
    </row>
    <row r="23241" spans="1:5" x14ac:dyDescent="0.3">
      <c r="A23241" s="25">
        <v>46264</v>
      </c>
      <c r="B23241" s="31">
        <v>0.91666666666666663</v>
      </c>
      <c r="C23241" s="46"/>
      <c r="D23241" s="29">
        <v>46264.916666666664</v>
      </c>
      <c r="E23241" s="15" t="str">
        <f>IF(AND($B$6=NB!$A$17,$B$8&gt;0),'Ersparnisberechnung Sommertarif'!$B$8*SLP!C23221,"")</f>
        <v/>
      </c>
    </row>
    <row r="23242" spans="1:5" x14ac:dyDescent="0.3">
      <c r="A23242" s="25">
        <v>46264</v>
      </c>
      <c r="B23242" s="31">
        <v>0.92708333333333337</v>
      </c>
      <c r="C23242" s="46"/>
      <c r="D23242" s="29">
        <v>46264.927083333336</v>
      </c>
      <c r="E23242" s="15" t="str">
        <f>IF(AND($B$6=NB!$A$17,$B$8&gt;0),'Ersparnisberechnung Sommertarif'!$B$8*SLP!C23222,"")</f>
        <v/>
      </c>
    </row>
    <row r="23243" spans="1:5" x14ac:dyDescent="0.3">
      <c r="A23243" s="25">
        <v>46264</v>
      </c>
      <c r="B23243" s="31">
        <v>0.9375</v>
      </c>
      <c r="C23243" s="46"/>
      <c r="D23243" s="29">
        <v>46264.9375</v>
      </c>
      <c r="E23243" s="15" t="str">
        <f>IF(AND($B$6=NB!$A$17,$B$8&gt;0),'Ersparnisberechnung Sommertarif'!$B$8*SLP!C23223,"")</f>
        <v/>
      </c>
    </row>
    <row r="23244" spans="1:5" x14ac:dyDescent="0.3">
      <c r="A23244" s="25">
        <v>46264</v>
      </c>
      <c r="B23244" s="31">
        <v>0.94791666666666663</v>
      </c>
      <c r="C23244" s="46"/>
      <c r="D23244" s="29">
        <v>46264.947916666664</v>
      </c>
      <c r="E23244" s="15" t="str">
        <f>IF(AND($B$6=NB!$A$17,$B$8&gt;0),'Ersparnisberechnung Sommertarif'!$B$8*SLP!C23224,"")</f>
        <v/>
      </c>
    </row>
    <row r="23245" spans="1:5" x14ac:dyDescent="0.3">
      <c r="A23245" s="25">
        <v>46264</v>
      </c>
      <c r="B23245" s="31">
        <v>0.95833333333333337</v>
      </c>
      <c r="C23245" s="46"/>
      <c r="D23245" s="29">
        <v>46264.958333333336</v>
      </c>
      <c r="E23245" s="15" t="str">
        <f>IF(AND($B$6=NB!$A$17,$B$8&gt;0),'Ersparnisberechnung Sommertarif'!$B$8*SLP!C23225,"")</f>
        <v/>
      </c>
    </row>
    <row r="23246" spans="1:5" x14ac:dyDescent="0.3">
      <c r="A23246" s="25">
        <v>46264</v>
      </c>
      <c r="B23246" s="31">
        <v>0.96875</v>
      </c>
      <c r="C23246" s="46"/>
      <c r="D23246" s="29">
        <v>46264.96875</v>
      </c>
      <c r="E23246" s="15" t="str">
        <f>IF(AND($B$6=NB!$A$17,$B$8&gt;0),'Ersparnisberechnung Sommertarif'!$B$8*SLP!C23226,"")</f>
        <v/>
      </c>
    </row>
    <row r="23247" spans="1:5" x14ac:dyDescent="0.3">
      <c r="A23247" s="25">
        <v>46264</v>
      </c>
      <c r="B23247" s="31">
        <v>0.97916666666666663</v>
      </c>
      <c r="C23247" s="46"/>
      <c r="D23247" s="29">
        <v>46264.979166666664</v>
      </c>
      <c r="E23247" s="15" t="str">
        <f>IF(AND($B$6=NB!$A$17,$B$8&gt;0),'Ersparnisberechnung Sommertarif'!$B$8*SLP!C23227,"")</f>
        <v/>
      </c>
    </row>
    <row r="23248" spans="1:5" x14ac:dyDescent="0.3">
      <c r="A23248" s="25">
        <v>46264</v>
      </c>
      <c r="B23248" s="31">
        <v>0.98958333333333337</v>
      </c>
      <c r="C23248" s="46"/>
      <c r="D23248" s="29">
        <v>46264.989583333336</v>
      </c>
      <c r="E23248" s="15" t="str">
        <f>IF(AND($B$6=NB!$A$17,$B$8&gt;0),'Ersparnisberechnung Sommertarif'!$B$8*SLP!C23228,"")</f>
        <v/>
      </c>
    </row>
    <row r="23249" spans="1:5" x14ac:dyDescent="0.3">
      <c r="A23249" s="25">
        <v>46265</v>
      </c>
      <c r="B23249" s="31">
        <v>0</v>
      </c>
      <c r="C23249" s="46"/>
      <c r="D23249" s="29">
        <v>46265</v>
      </c>
      <c r="E23249" s="15" t="str">
        <f>IF(AND($B$6=NB!$A$17,$B$8&gt;0),'Ersparnisberechnung Sommertarif'!$B$8*SLP!C23229,"")</f>
        <v/>
      </c>
    </row>
    <row r="23250" spans="1:5" x14ac:dyDescent="0.3">
      <c r="A23250" s="25">
        <v>46265</v>
      </c>
      <c r="B23250" s="31">
        <v>1.0416666666666666E-2</v>
      </c>
      <c r="C23250" s="46"/>
      <c r="D23250" s="29">
        <v>46265.010416666664</v>
      </c>
      <c r="E23250" s="15" t="str">
        <f>IF(AND($B$6=NB!$A$17,$B$8&gt;0),'Ersparnisberechnung Sommertarif'!$B$8*SLP!C23230,"")</f>
        <v/>
      </c>
    </row>
    <row r="23251" spans="1:5" x14ac:dyDescent="0.3">
      <c r="A23251" s="25">
        <v>46265</v>
      </c>
      <c r="B23251" s="31">
        <v>2.0833333333333332E-2</v>
      </c>
      <c r="C23251" s="46"/>
      <c r="D23251" s="29">
        <v>46265.020833333336</v>
      </c>
      <c r="E23251" s="15" t="str">
        <f>IF(AND($B$6=NB!$A$17,$B$8&gt;0),'Ersparnisberechnung Sommertarif'!$B$8*SLP!C23231,"")</f>
        <v/>
      </c>
    </row>
    <row r="23252" spans="1:5" x14ac:dyDescent="0.3">
      <c r="A23252" s="25">
        <v>46265</v>
      </c>
      <c r="B23252" s="31">
        <v>3.125E-2</v>
      </c>
      <c r="C23252" s="46"/>
      <c r="D23252" s="29">
        <v>46265.03125</v>
      </c>
      <c r="E23252" s="15" t="str">
        <f>IF(AND($B$6=NB!$A$17,$B$8&gt;0),'Ersparnisberechnung Sommertarif'!$B$8*SLP!C23232,"")</f>
        <v/>
      </c>
    </row>
    <row r="23253" spans="1:5" x14ac:dyDescent="0.3">
      <c r="A23253" s="25">
        <v>46265</v>
      </c>
      <c r="B23253" s="31">
        <v>4.1666666666666664E-2</v>
      </c>
      <c r="C23253" s="46"/>
      <c r="D23253" s="29">
        <v>46265.041666666664</v>
      </c>
      <c r="E23253" s="15" t="str">
        <f>IF(AND($B$6=NB!$A$17,$B$8&gt;0),'Ersparnisberechnung Sommertarif'!$B$8*SLP!C23233,"")</f>
        <v/>
      </c>
    </row>
    <row r="23254" spans="1:5" x14ac:dyDescent="0.3">
      <c r="A23254" s="25">
        <v>46265</v>
      </c>
      <c r="B23254" s="31">
        <v>5.2083333333333336E-2</v>
      </c>
      <c r="C23254" s="46"/>
      <c r="D23254" s="29">
        <v>46265.052083333336</v>
      </c>
      <c r="E23254" s="15" t="str">
        <f>IF(AND($B$6=NB!$A$17,$B$8&gt;0),'Ersparnisberechnung Sommertarif'!$B$8*SLP!C23234,"")</f>
        <v/>
      </c>
    </row>
    <row r="23255" spans="1:5" x14ac:dyDescent="0.3">
      <c r="A23255" s="25">
        <v>46265</v>
      </c>
      <c r="B23255" s="31">
        <v>6.25E-2</v>
      </c>
      <c r="C23255" s="46"/>
      <c r="D23255" s="29">
        <v>46265.0625</v>
      </c>
      <c r="E23255" s="15" t="str">
        <f>IF(AND($B$6=NB!$A$17,$B$8&gt;0),'Ersparnisberechnung Sommertarif'!$B$8*SLP!C23235,"")</f>
        <v/>
      </c>
    </row>
    <row r="23256" spans="1:5" x14ac:dyDescent="0.3">
      <c r="A23256" s="25">
        <v>46265</v>
      </c>
      <c r="B23256" s="31">
        <v>7.2916666666666671E-2</v>
      </c>
      <c r="C23256" s="46"/>
      <c r="D23256" s="29">
        <v>46265.072916666664</v>
      </c>
      <c r="E23256" s="15" t="str">
        <f>IF(AND($B$6=NB!$A$17,$B$8&gt;0),'Ersparnisberechnung Sommertarif'!$B$8*SLP!C23236,"")</f>
        <v/>
      </c>
    </row>
    <row r="23257" spans="1:5" x14ac:dyDescent="0.3">
      <c r="A23257" s="25">
        <v>46265</v>
      </c>
      <c r="B23257" s="31">
        <v>8.3333333333333329E-2</v>
      </c>
      <c r="C23257" s="46"/>
      <c r="D23257" s="29">
        <v>46265.083333333336</v>
      </c>
      <c r="E23257" s="15" t="str">
        <f>IF(AND($B$6=NB!$A$17,$B$8&gt;0),'Ersparnisberechnung Sommertarif'!$B$8*SLP!C23237,"")</f>
        <v/>
      </c>
    </row>
    <row r="23258" spans="1:5" x14ac:dyDescent="0.3">
      <c r="A23258" s="25">
        <v>46265</v>
      </c>
      <c r="B23258" s="31">
        <v>9.375E-2</v>
      </c>
      <c r="C23258" s="46"/>
      <c r="D23258" s="29">
        <v>46265.09375</v>
      </c>
      <c r="E23258" s="15" t="str">
        <f>IF(AND($B$6=NB!$A$17,$B$8&gt;0),'Ersparnisberechnung Sommertarif'!$B$8*SLP!C23238,"")</f>
        <v/>
      </c>
    </row>
    <row r="23259" spans="1:5" x14ac:dyDescent="0.3">
      <c r="A23259" s="25">
        <v>46265</v>
      </c>
      <c r="B23259" s="31">
        <v>0.10416666666666667</v>
      </c>
      <c r="C23259" s="46"/>
      <c r="D23259" s="29">
        <v>46265.104166666664</v>
      </c>
      <c r="E23259" s="15" t="str">
        <f>IF(AND($B$6=NB!$A$17,$B$8&gt;0),'Ersparnisberechnung Sommertarif'!$B$8*SLP!C23239,"")</f>
        <v/>
      </c>
    </row>
    <row r="23260" spans="1:5" x14ac:dyDescent="0.3">
      <c r="A23260" s="25">
        <v>46265</v>
      </c>
      <c r="B23260" s="31">
        <v>0.11458333333333333</v>
      </c>
      <c r="C23260" s="46"/>
      <c r="D23260" s="29">
        <v>46265.114583333336</v>
      </c>
      <c r="E23260" s="15" t="str">
        <f>IF(AND($B$6=NB!$A$17,$B$8&gt;0),'Ersparnisberechnung Sommertarif'!$B$8*SLP!C23240,"")</f>
        <v/>
      </c>
    </row>
    <row r="23261" spans="1:5" x14ac:dyDescent="0.3">
      <c r="A23261" s="25">
        <v>46265</v>
      </c>
      <c r="B23261" s="31">
        <v>0.125</v>
      </c>
      <c r="C23261" s="46"/>
      <c r="D23261" s="29">
        <v>46265.125</v>
      </c>
      <c r="E23261" s="15" t="str">
        <f>IF(AND($B$6=NB!$A$17,$B$8&gt;0),'Ersparnisberechnung Sommertarif'!$B$8*SLP!C23241,"")</f>
        <v/>
      </c>
    </row>
    <row r="23262" spans="1:5" x14ac:dyDescent="0.3">
      <c r="A23262" s="25">
        <v>46265</v>
      </c>
      <c r="B23262" s="31">
        <v>0.13541666666666666</v>
      </c>
      <c r="C23262" s="46"/>
      <c r="D23262" s="29">
        <v>46265.135416666664</v>
      </c>
      <c r="E23262" s="15" t="str">
        <f>IF(AND($B$6=NB!$A$17,$B$8&gt;0),'Ersparnisberechnung Sommertarif'!$B$8*SLP!C23242,"")</f>
        <v/>
      </c>
    </row>
    <row r="23263" spans="1:5" x14ac:dyDescent="0.3">
      <c r="A23263" s="25">
        <v>46265</v>
      </c>
      <c r="B23263" s="31">
        <v>0.14583333333333334</v>
      </c>
      <c r="C23263" s="46"/>
      <c r="D23263" s="29">
        <v>46265.145833333336</v>
      </c>
      <c r="E23263" s="15" t="str">
        <f>IF(AND($B$6=NB!$A$17,$B$8&gt;0),'Ersparnisberechnung Sommertarif'!$B$8*SLP!C23243,"")</f>
        <v/>
      </c>
    </row>
    <row r="23264" spans="1:5" x14ac:dyDescent="0.3">
      <c r="A23264" s="25">
        <v>46265</v>
      </c>
      <c r="B23264" s="31">
        <v>0.15625</v>
      </c>
      <c r="C23264" s="46"/>
      <c r="D23264" s="29">
        <v>46265.15625</v>
      </c>
      <c r="E23264" s="15" t="str">
        <f>IF(AND($B$6=NB!$A$17,$B$8&gt;0),'Ersparnisberechnung Sommertarif'!$B$8*SLP!C23244,"")</f>
        <v/>
      </c>
    </row>
    <row r="23265" spans="1:5" x14ac:dyDescent="0.3">
      <c r="A23265" s="25">
        <v>46265</v>
      </c>
      <c r="B23265" s="31">
        <v>0.16666666666666666</v>
      </c>
      <c r="C23265" s="46"/>
      <c r="D23265" s="29">
        <v>46265.166666666664</v>
      </c>
      <c r="E23265" s="15" t="str">
        <f>IF(AND($B$6=NB!$A$17,$B$8&gt;0),'Ersparnisberechnung Sommertarif'!$B$8*SLP!C23245,"")</f>
        <v/>
      </c>
    </row>
    <row r="23266" spans="1:5" x14ac:dyDescent="0.3">
      <c r="A23266" s="25">
        <v>46265</v>
      </c>
      <c r="B23266" s="31">
        <v>0.17708333333333334</v>
      </c>
      <c r="C23266" s="46"/>
      <c r="D23266" s="29">
        <v>46265.177083333336</v>
      </c>
      <c r="E23266" s="15" t="str">
        <f>IF(AND($B$6=NB!$A$17,$B$8&gt;0),'Ersparnisberechnung Sommertarif'!$B$8*SLP!C23246,"")</f>
        <v/>
      </c>
    </row>
    <row r="23267" spans="1:5" x14ac:dyDescent="0.3">
      <c r="A23267" s="25">
        <v>46265</v>
      </c>
      <c r="B23267" s="31">
        <v>0.1875</v>
      </c>
      <c r="C23267" s="46"/>
      <c r="D23267" s="29">
        <v>46265.1875</v>
      </c>
      <c r="E23267" s="15" t="str">
        <f>IF(AND($B$6=NB!$A$17,$B$8&gt;0),'Ersparnisberechnung Sommertarif'!$B$8*SLP!C23247,"")</f>
        <v/>
      </c>
    </row>
    <row r="23268" spans="1:5" x14ac:dyDescent="0.3">
      <c r="A23268" s="25">
        <v>46265</v>
      </c>
      <c r="B23268" s="31">
        <v>0.19791666666666666</v>
      </c>
      <c r="C23268" s="46"/>
      <c r="D23268" s="29">
        <v>46265.197916666664</v>
      </c>
      <c r="E23268" s="15" t="str">
        <f>IF(AND($B$6=NB!$A$17,$B$8&gt;0),'Ersparnisberechnung Sommertarif'!$B$8*SLP!C23248,"")</f>
        <v/>
      </c>
    </row>
    <row r="23269" spans="1:5" x14ac:dyDescent="0.3">
      <c r="A23269" s="25">
        <v>46265</v>
      </c>
      <c r="B23269" s="31">
        <v>0.20833333333333334</v>
      </c>
      <c r="C23269" s="46"/>
      <c r="D23269" s="29">
        <v>46265.208333333336</v>
      </c>
      <c r="E23269" s="15" t="str">
        <f>IF(AND($B$6=NB!$A$17,$B$8&gt;0),'Ersparnisberechnung Sommertarif'!$B$8*SLP!C23249,"")</f>
        <v/>
      </c>
    </row>
    <row r="23270" spans="1:5" x14ac:dyDescent="0.3">
      <c r="A23270" s="25">
        <v>46265</v>
      </c>
      <c r="B23270" s="31">
        <v>0.21875</v>
      </c>
      <c r="C23270" s="46"/>
      <c r="D23270" s="29">
        <v>46265.21875</v>
      </c>
      <c r="E23270" s="15" t="str">
        <f>IF(AND($B$6=NB!$A$17,$B$8&gt;0),'Ersparnisberechnung Sommertarif'!$B$8*SLP!C23250,"")</f>
        <v/>
      </c>
    </row>
    <row r="23271" spans="1:5" x14ac:dyDescent="0.3">
      <c r="A23271" s="25">
        <v>46265</v>
      </c>
      <c r="B23271" s="31">
        <v>0.22916666666666666</v>
      </c>
      <c r="C23271" s="46"/>
      <c r="D23271" s="29">
        <v>46265.229166666664</v>
      </c>
      <c r="E23271" s="15" t="str">
        <f>IF(AND($B$6=NB!$A$17,$B$8&gt;0),'Ersparnisberechnung Sommertarif'!$B$8*SLP!C23251,"")</f>
        <v/>
      </c>
    </row>
    <row r="23272" spans="1:5" x14ac:dyDescent="0.3">
      <c r="A23272" s="25">
        <v>46265</v>
      </c>
      <c r="B23272" s="31">
        <v>0.23958333333333334</v>
      </c>
      <c r="C23272" s="46"/>
      <c r="D23272" s="29">
        <v>46265.239583333336</v>
      </c>
      <c r="E23272" s="15" t="str">
        <f>IF(AND($B$6=NB!$A$17,$B$8&gt;0),'Ersparnisberechnung Sommertarif'!$B$8*SLP!C23252,"")</f>
        <v/>
      </c>
    </row>
    <row r="23273" spans="1:5" x14ac:dyDescent="0.3">
      <c r="A23273" s="25">
        <v>46265</v>
      </c>
      <c r="B23273" s="31">
        <v>0.25</v>
      </c>
      <c r="C23273" s="46"/>
      <c r="D23273" s="29">
        <v>46265.25</v>
      </c>
      <c r="E23273" s="15" t="str">
        <f>IF(AND($B$6=NB!$A$17,$B$8&gt;0),'Ersparnisberechnung Sommertarif'!$B$8*SLP!C23253,"")</f>
        <v/>
      </c>
    </row>
    <row r="23274" spans="1:5" x14ac:dyDescent="0.3">
      <c r="A23274" s="25">
        <v>46265</v>
      </c>
      <c r="B23274" s="31">
        <v>0.26041666666666669</v>
      </c>
      <c r="C23274" s="46"/>
      <c r="D23274" s="29">
        <v>46265.260416666664</v>
      </c>
      <c r="E23274" s="15" t="str">
        <f>IF(AND($B$6=NB!$A$17,$B$8&gt;0),'Ersparnisberechnung Sommertarif'!$B$8*SLP!C23254,"")</f>
        <v/>
      </c>
    </row>
    <row r="23275" spans="1:5" x14ac:dyDescent="0.3">
      <c r="A23275" s="25">
        <v>46265</v>
      </c>
      <c r="B23275" s="31">
        <v>0.27083333333333331</v>
      </c>
      <c r="C23275" s="46"/>
      <c r="D23275" s="29">
        <v>46265.270833333336</v>
      </c>
      <c r="E23275" s="15" t="str">
        <f>IF(AND($B$6=NB!$A$17,$B$8&gt;0),'Ersparnisberechnung Sommertarif'!$B$8*SLP!C23255,"")</f>
        <v/>
      </c>
    </row>
    <row r="23276" spans="1:5" x14ac:dyDescent="0.3">
      <c r="A23276" s="25">
        <v>46265</v>
      </c>
      <c r="B23276" s="31">
        <v>0.28125</v>
      </c>
      <c r="C23276" s="46"/>
      <c r="D23276" s="29">
        <v>46265.28125</v>
      </c>
      <c r="E23276" s="15" t="str">
        <f>IF(AND($B$6=NB!$A$17,$B$8&gt;0),'Ersparnisberechnung Sommertarif'!$B$8*SLP!C23256,"")</f>
        <v/>
      </c>
    </row>
    <row r="23277" spans="1:5" x14ac:dyDescent="0.3">
      <c r="A23277" s="25">
        <v>46265</v>
      </c>
      <c r="B23277" s="31">
        <v>0.29166666666666669</v>
      </c>
      <c r="C23277" s="46"/>
      <c r="D23277" s="29">
        <v>46265.291666666664</v>
      </c>
      <c r="E23277" s="15" t="str">
        <f>IF(AND($B$6=NB!$A$17,$B$8&gt;0),'Ersparnisberechnung Sommertarif'!$B$8*SLP!C23257,"")</f>
        <v/>
      </c>
    </row>
    <row r="23278" spans="1:5" x14ac:dyDescent="0.3">
      <c r="A23278" s="25">
        <v>46265</v>
      </c>
      <c r="B23278" s="31">
        <v>0.30208333333333331</v>
      </c>
      <c r="C23278" s="46"/>
      <c r="D23278" s="29">
        <v>46265.302083333336</v>
      </c>
      <c r="E23278" s="15" t="str">
        <f>IF(AND($B$6=NB!$A$17,$B$8&gt;0),'Ersparnisberechnung Sommertarif'!$B$8*SLP!C23258,"")</f>
        <v/>
      </c>
    </row>
    <row r="23279" spans="1:5" x14ac:dyDescent="0.3">
      <c r="A23279" s="25">
        <v>46265</v>
      </c>
      <c r="B23279" s="31">
        <v>0.3125</v>
      </c>
      <c r="C23279" s="46"/>
      <c r="D23279" s="29">
        <v>46265.3125</v>
      </c>
      <c r="E23279" s="15" t="str">
        <f>IF(AND($B$6=NB!$A$17,$B$8&gt;0),'Ersparnisberechnung Sommertarif'!$B$8*SLP!C23259,"")</f>
        <v/>
      </c>
    </row>
    <row r="23280" spans="1:5" x14ac:dyDescent="0.3">
      <c r="A23280" s="25">
        <v>46265</v>
      </c>
      <c r="B23280" s="31">
        <v>0.32291666666666669</v>
      </c>
      <c r="C23280" s="46"/>
      <c r="D23280" s="29">
        <v>46265.322916666664</v>
      </c>
      <c r="E23280" s="15" t="str">
        <f>IF(AND($B$6=NB!$A$17,$B$8&gt;0),'Ersparnisberechnung Sommertarif'!$B$8*SLP!C23260,"")</f>
        <v/>
      </c>
    </row>
    <row r="23281" spans="1:5" x14ac:dyDescent="0.3">
      <c r="A23281" s="25">
        <v>46265</v>
      </c>
      <c r="B23281" s="31">
        <v>0.33333333333333331</v>
      </c>
      <c r="C23281" s="46"/>
      <c r="D23281" s="29">
        <v>46265.333333333336</v>
      </c>
      <c r="E23281" s="15" t="str">
        <f>IF(AND($B$6=NB!$A$17,$B$8&gt;0),'Ersparnisberechnung Sommertarif'!$B$8*SLP!C23261,"")</f>
        <v/>
      </c>
    </row>
    <row r="23282" spans="1:5" x14ac:dyDescent="0.3">
      <c r="A23282" s="25">
        <v>46265</v>
      </c>
      <c r="B23282" s="31">
        <v>0.34375</v>
      </c>
      <c r="C23282" s="46"/>
      <c r="D23282" s="29">
        <v>46265.34375</v>
      </c>
      <c r="E23282" s="15" t="str">
        <f>IF(AND($B$6=NB!$A$17,$B$8&gt;0),'Ersparnisberechnung Sommertarif'!$B$8*SLP!C23262,"")</f>
        <v/>
      </c>
    </row>
    <row r="23283" spans="1:5" x14ac:dyDescent="0.3">
      <c r="A23283" s="25">
        <v>46265</v>
      </c>
      <c r="B23283" s="31">
        <v>0.35416666666666669</v>
      </c>
      <c r="C23283" s="46"/>
      <c r="D23283" s="29">
        <v>46265.354166666664</v>
      </c>
      <c r="E23283" s="15" t="str">
        <f>IF(AND($B$6=NB!$A$17,$B$8&gt;0),'Ersparnisberechnung Sommertarif'!$B$8*SLP!C23263,"")</f>
        <v/>
      </c>
    </row>
    <row r="23284" spans="1:5" x14ac:dyDescent="0.3">
      <c r="A23284" s="25">
        <v>46265</v>
      </c>
      <c r="B23284" s="31">
        <v>0.36458333333333331</v>
      </c>
      <c r="C23284" s="46"/>
      <c r="D23284" s="29">
        <v>46265.364583333336</v>
      </c>
      <c r="E23284" s="15" t="str">
        <f>IF(AND($B$6=NB!$A$17,$B$8&gt;0),'Ersparnisberechnung Sommertarif'!$B$8*SLP!C23264,"")</f>
        <v/>
      </c>
    </row>
    <row r="23285" spans="1:5" x14ac:dyDescent="0.3">
      <c r="A23285" s="25">
        <v>46265</v>
      </c>
      <c r="B23285" s="31">
        <v>0.375</v>
      </c>
      <c r="C23285" s="46"/>
      <c r="D23285" s="29">
        <v>46265.375</v>
      </c>
      <c r="E23285" s="15" t="str">
        <f>IF(AND($B$6=NB!$A$17,$B$8&gt;0),'Ersparnisberechnung Sommertarif'!$B$8*SLP!C23265,"")</f>
        <v/>
      </c>
    </row>
    <row r="23286" spans="1:5" x14ac:dyDescent="0.3">
      <c r="A23286" s="25">
        <v>46265</v>
      </c>
      <c r="B23286" s="31">
        <v>0.38541666666666669</v>
      </c>
      <c r="C23286" s="46"/>
      <c r="D23286" s="29">
        <v>46265.385416666664</v>
      </c>
      <c r="E23286" s="15" t="str">
        <f>IF(AND($B$6=NB!$A$17,$B$8&gt;0),'Ersparnisberechnung Sommertarif'!$B$8*SLP!C23266,"")</f>
        <v/>
      </c>
    </row>
    <row r="23287" spans="1:5" x14ac:dyDescent="0.3">
      <c r="A23287" s="25">
        <v>46265</v>
      </c>
      <c r="B23287" s="31">
        <v>0.39583333333333331</v>
      </c>
      <c r="C23287" s="46"/>
      <c r="D23287" s="29">
        <v>46265.395833333336</v>
      </c>
      <c r="E23287" s="15" t="str">
        <f>IF(AND($B$6=NB!$A$17,$B$8&gt;0),'Ersparnisberechnung Sommertarif'!$B$8*SLP!C23267,"")</f>
        <v/>
      </c>
    </row>
    <row r="23288" spans="1:5" x14ac:dyDescent="0.3">
      <c r="A23288" s="25">
        <v>46265</v>
      </c>
      <c r="B23288" s="31">
        <v>0.40625</v>
      </c>
      <c r="C23288" s="46"/>
      <c r="D23288" s="29">
        <v>46265.40625</v>
      </c>
      <c r="E23288" s="15" t="str">
        <f>IF(AND($B$6=NB!$A$17,$B$8&gt;0),'Ersparnisberechnung Sommertarif'!$B$8*SLP!C23268,"")</f>
        <v/>
      </c>
    </row>
    <row r="23289" spans="1:5" x14ac:dyDescent="0.3">
      <c r="A23289" s="25">
        <v>46265</v>
      </c>
      <c r="B23289" s="31">
        <v>0.41666666666666669</v>
      </c>
      <c r="C23289" s="46"/>
      <c r="D23289" s="29">
        <v>46265.416666666664</v>
      </c>
      <c r="E23289" s="15" t="str">
        <f>IF(AND($B$6=NB!$A$17,$B$8&gt;0),'Ersparnisberechnung Sommertarif'!$B$8*SLP!C23269,"")</f>
        <v/>
      </c>
    </row>
    <row r="23290" spans="1:5" x14ac:dyDescent="0.3">
      <c r="A23290" s="25">
        <v>46265</v>
      </c>
      <c r="B23290" s="31">
        <v>0.42708333333333331</v>
      </c>
      <c r="C23290" s="46"/>
      <c r="D23290" s="29">
        <v>46265.427083333336</v>
      </c>
      <c r="E23290" s="15" t="str">
        <f>IF(AND($B$6=NB!$A$17,$B$8&gt;0),'Ersparnisberechnung Sommertarif'!$B$8*SLP!C23270,"")</f>
        <v/>
      </c>
    </row>
    <row r="23291" spans="1:5" x14ac:dyDescent="0.3">
      <c r="A23291" s="25">
        <v>46265</v>
      </c>
      <c r="B23291" s="31">
        <v>0.4375</v>
      </c>
      <c r="C23291" s="46"/>
      <c r="D23291" s="29">
        <v>46265.4375</v>
      </c>
      <c r="E23291" s="15" t="str">
        <f>IF(AND($B$6=NB!$A$17,$B$8&gt;0),'Ersparnisberechnung Sommertarif'!$B$8*SLP!C23271,"")</f>
        <v/>
      </c>
    </row>
    <row r="23292" spans="1:5" x14ac:dyDescent="0.3">
      <c r="A23292" s="25">
        <v>46265</v>
      </c>
      <c r="B23292" s="31">
        <v>0.44791666666666669</v>
      </c>
      <c r="C23292" s="46"/>
      <c r="D23292" s="29">
        <v>46265.447916666664</v>
      </c>
      <c r="E23292" s="15" t="str">
        <f>IF(AND($B$6=NB!$A$17,$B$8&gt;0),'Ersparnisberechnung Sommertarif'!$B$8*SLP!C23272,"")</f>
        <v/>
      </c>
    </row>
    <row r="23293" spans="1:5" x14ac:dyDescent="0.3">
      <c r="A23293" s="25">
        <v>46265</v>
      </c>
      <c r="B23293" s="31">
        <v>0.45833333333333331</v>
      </c>
      <c r="C23293" s="46"/>
      <c r="D23293" s="29">
        <v>46265.458333333336</v>
      </c>
      <c r="E23293" s="15" t="str">
        <f>IF(AND($B$6=NB!$A$17,$B$8&gt;0),'Ersparnisberechnung Sommertarif'!$B$8*SLP!C23273,"")</f>
        <v/>
      </c>
    </row>
    <row r="23294" spans="1:5" x14ac:dyDescent="0.3">
      <c r="A23294" s="25">
        <v>46265</v>
      </c>
      <c r="B23294" s="31">
        <v>0.46875</v>
      </c>
      <c r="C23294" s="46"/>
      <c r="D23294" s="29">
        <v>46265.46875</v>
      </c>
      <c r="E23294" s="15" t="str">
        <f>IF(AND($B$6=NB!$A$17,$B$8&gt;0),'Ersparnisberechnung Sommertarif'!$B$8*SLP!C23274,"")</f>
        <v/>
      </c>
    </row>
    <row r="23295" spans="1:5" x14ac:dyDescent="0.3">
      <c r="A23295" s="25">
        <v>46265</v>
      </c>
      <c r="B23295" s="31">
        <v>0.47916666666666669</v>
      </c>
      <c r="C23295" s="46"/>
      <c r="D23295" s="29">
        <v>46265.479166666664</v>
      </c>
      <c r="E23295" s="15" t="str">
        <f>IF(AND($B$6=NB!$A$17,$B$8&gt;0),'Ersparnisberechnung Sommertarif'!$B$8*SLP!C23275,"")</f>
        <v/>
      </c>
    </row>
    <row r="23296" spans="1:5" x14ac:dyDescent="0.3">
      <c r="A23296" s="25">
        <v>46265</v>
      </c>
      <c r="B23296" s="31">
        <v>0.48958333333333331</v>
      </c>
      <c r="C23296" s="46"/>
      <c r="D23296" s="29">
        <v>46265.489583333336</v>
      </c>
      <c r="E23296" s="15" t="str">
        <f>IF(AND($B$6=NB!$A$17,$B$8&gt;0),'Ersparnisberechnung Sommertarif'!$B$8*SLP!C23276,"")</f>
        <v/>
      </c>
    </row>
    <row r="23297" spans="1:5" x14ac:dyDescent="0.3">
      <c r="A23297" s="25">
        <v>46265</v>
      </c>
      <c r="B23297" s="31">
        <v>0.5</v>
      </c>
      <c r="C23297" s="46"/>
      <c r="D23297" s="29">
        <v>46265.5</v>
      </c>
      <c r="E23297" s="15" t="str">
        <f>IF(AND($B$6=NB!$A$17,$B$8&gt;0),'Ersparnisberechnung Sommertarif'!$B$8*SLP!C23277,"")</f>
        <v/>
      </c>
    </row>
    <row r="23298" spans="1:5" x14ac:dyDescent="0.3">
      <c r="A23298" s="25">
        <v>46265</v>
      </c>
      <c r="B23298" s="31">
        <v>0.51041666666666663</v>
      </c>
      <c r="C23298" s="46"/>
      <c r="D23298" s="29">
        <v>46265.510416666664</v>
      </c>
      <c r="E23298" s="15" t="str">
        <f>IF(AND($B$6=NB!$A$17,$B$8&gt;0),'Ersparnisberechnung Sommertarif'!$B$8*SLP!C23278,"")</f>
        <v/>
      </c>
    </row>
    <row r="23299" spans="1:5" x14ac:dyDescent="0.3">
      <c r="A23299" s="25">
        <v>46265</v>
      </c>
      <c r="B23299" s="31">
        <v>0.52083333333333337</v>
      </c>
      <c r="C23299" s="46"/>
      <c r="D23299" s="29">
        <v>46265.520833333336</v>
      </c>
      <c r="E23299" s="15" t="str">
        <f>IF(AND($B$6=NB!$A$17,$B$8&gt;0),'Ersparnisberechnung Sommertarif'!$B$8*SLP!C23279,"")</f>
        <v/>
      </c>
    </row>
    <row r="23300" spans="1:5" x14ac:dyDescent="0.3">
      <c r="A23300" s="25">
        <v>46265</v>
      </c>
      <c r="B23300" s="31">
        <v>0.53125</v>
      </c>
      <c r="C23300" s="46"/>
      <c r="D23300" s="29">
        <v>46265.53125</v>
      </c>
      <c r="E23300" s="15" t="str">
        <f>IF(AND($B$6=NB!$A$17,$B$8&gt;0),'Ersparnisberechnung Sommertarif'!$B$8*SLP!C23280,"")</f>
        <v/>
      </c>
    </row>
    <row r="23301" spans="1:5" x14ac:dyDescent="0.3">
      <c r="A23301" s="25">
        <v>46265</v>
      </c>
      <c r="B23301" s="31">
        <v>0.54166666666666663</v>
      </c>
      <c r="C23301" s="46"/>
      <c r="D23301" s="29">
        <v>46265.541666666664</v>
      </c>
      <c r="E23301" s="15" t="str">
        <f>IF(AND($B$6=NB!$A$17,$B$8&gt;0),'Ersparnisberechnung Sommertarif'!$B$8*SLP!C23281,"")</f>
        <v/>
      </c>
    </row>
    <row r="23302" spans="1:5" x14ac:dyDescent="0.3">
      <c r="A23302" s="25">
        <v>46265</v>
      </c>
      <c r="B23302" s="31">
        <v>0.55208333333333337</v>
      </c>
      <c r="C23302" s="46"/>
      <c r="D23302" s="29">
        <v>46265.552083333336</v>
      </c>
      <c r="E23302" s="15" t="str">
        <f>IF(AND($B$6=NB!$A$17,$B$8&gt;0),'Ersparnisberechnung Sommertarif'!$B$8*SLP!C23282,"")</f>
        <v/>
      </c>
    </row>
    <row r="23303" spans="1:5" x14ac:dyDescent="0.3">
      <c r="A23303" s="25">
        <v>46265</v>
      </c>
      <c r="B23303" s="31">
        <v>0.5625</v>
      </c>
      <c r="C23303" s="46"/>
      <c r="D23303" s="29">
        <v>46265.5625</v>
      </c>
      <c r="E23303" s="15" t="str">
        <f>IF(AND($B$6=NB!$A$17,$B$8&gt;0),'Ersparnisberechnung Sommertarif'!$B$8*SLP!C23283,"")</f>
        <v/>
      </c>
    </row>
    <row r="23304" spans="1:5" x14ac:dyDescent="0.3">
      <c r="A23304" s="25">
        <v>46265</v>
      </c>
      <c r="B23304" s="31">
        <v>0.57291666666666663</v>
      </c>
      <c r="C23304" s="46"/>
      <c r="D23304" s="29">
        <v>46265.572916666664</v>
      </c>
      <c r="E23304" s="15" t="str">
        <f>IF(AND($B$6=NB!$A$17,$B$8&gt;0),'Ersparnisberechnung Sommertarif'!$B$8*SLP!C23284,"")</f>
        <v/>
      </c>
    </row>
    <row r="23305" spans="1:5" x14ac:dyDescent="0.3">
      <c r="A23305" s="25">
        <v>46265</v>
      </c>
      <c r="B23305" s="31">
        <v>0.58333333333333337</v>
      </c>
      <c r="C23305" s="46"/>
      <c r="D23305" s="29">
        <v>46265.583333333336</v>
      </c>
      <c r="E23305" s="15" t="str">
        <f>IF(AND($B$6=NB!$A$17,$B$8&gt;0),'Ersparnisberechnung Sommertarif'!$B$8*SLP!C23285,"")</f>
        <v/>
      </c>
    </row>
    <row r="23306" spans="1:5" x14ac:dyDescent="0.3">
      <c r="A23306" s="25">
        <v>46265</v>
      </c>
      <c r="B23306" s="31">
        <v>0.59375</v>
      </c>
      <c r="C23306" s="46"/>
      <c r="D23306" s="29">
        <v>46265.59375</v>
      </c>
      <c r="E23306" s="15" t="str">
        <f>IF(AND($B$6=NB!$A$17,$B$8&gt;0),'Ersparnisberechnung Sommertarif'!$B$8*SLP!C23286,"")</f>
        <v/>
      </c>
    </row>
    <row r="23307" spans="1:5" x14ac:dyDescent="0.3">
      <c r="A23307" s="25">
        <v>46265</v>
      </c>
      <c r="B23307" s="31">
        <v>0.60416666666666663</v>
      </c>
      <c r="C23307" s="46"/>
      <c r="D23307" s="29">
        <v>46265.604166666664</v>
      </c>
      <c r="E23307" s="15" t="str">
        <f>IF(AND($B$6=NB!$A$17,$B$8&gt;0),'Ersparnisberechnung Sommertarif'!$B$8*SLP!C23287,"")</f>
        <v/>
      </c>
    </row>
    <row r="23308" spans="1:5" x14ac:dyDescent="0.3">
      <c r="A23308" s="25">
        <v>46265</v>
      </c>
      <c r="B23308" s="31">
        <v>0.61458333333333337</v>
      </c>
      <c r="C23308" s="46"/>
      <c r="D23308" s="29">
        <v>46265.614583333336</v>
      </c>
      <c r="E23308" s="15" t="str">
        <f>IF(AND($B$6=NB!$A$17,$B$8&gt;0),'Ersparnisberechnung Sommertarif'!$B$8*SLP!C23288,"")</f>
        <v/>
      </c>
    </row>
    <row r="23309" spans="1:5" x14ac:dyDescent="0.3">
      <c r="A23309" s="25">
        <v>46265</v>
      </c>
      <c r="B23309" s="31">
        <v>0.625</v>
      </c>
      <c r="C23309" s="46"/>
      <c r="D23309" s="29">
        <v>46265.625</v>
      </c>
      <c r="E23309" s="15" t="str">
        <f>IF(AND($B$6=NB!$A$17,$B$8&gt;0),'Ersparnisberechnung Sommertarif'!$B$8*SLP!C23289,"")</f>
        <v/>
      </c>
    </row>
    <row r="23310" spans="1:5" x14ac:dyDescent="0.3">
      <c r="A23310" s="25">
        <v>46265</v>
      </c>
      <c r="B23310" s="31">
        <v>0.63541666666666663</v>
      </c>
      <c r="C23310" s="46"/>
      <c r="D23310" s="29">
        <v>46265.635416666664</v>
      </c>
      <c r="E23310" s="15" t="str">
        <f>IF(AND($B$6=NB!$A$17,$B$8&gt;0),'Ersparnisberechnung Sommertarif'!$B$8*SLP!C23290,"")</f>
        <v/>
      </c>
    </row>
    <row r="23311" spans="1:5" x14ac:dyDescent="0.3">
      <c r="A23311" s="25">
        <v>46265</v>
      </c>
      <c r="B23311" s="31">
        <v>0.64583333333333337</v>
      </c>
      <c r="C23311" s="46"/>
      <c r="D23311" s="29">
        <v>46265.645833333336</v>
      </c>
      <c r="E23311" s="15" t="str">
        <f>IF(AND($B$6=NB!$A$17,$B$8&gt;0),'Ersparnisberechnung Sommertarif'!$B$8*SLP!C23291,"")</f>
        <v/>
      </c>
    </row>
    <row r="23312" spans="1:5" x14ac:dyDescent="0.3">
      <c r="A23312" s="25">
        <v>46265</v>
      </c>
      <c r="B23312" s="31">
        <v>0.65625</v>
      </c>
      <c r="C23312" s="46"/>
      <c r="D23312" s="29">
        <v>46265.65625</v>
      </c>
      <c r="E23312" s="15" t="str">
        <f>IF(AND($B$6=NB!$A$17,$B$8&gt;0),'Ersparnisberechnung Sommertarif'!$B$8*SLP!C23292,"")</f>
        <v/>
      </c>
    </row>
    <row r="23313" spans="1:5" x14ac:dyDescent="0.3">
      <c r="A23313" s="25">
        <v>46265</v>
      </c>
      <c r="B23313" s="31">
        <v>0.66666666666666663</v>
      </c>
      <c r="C23313" s="46"/>
      <c r="D23313" s="29">
        <v>46265.666666666664</v>
      </c>
      <c r="E23313" s="15" t="str">
        <f>IF(AND($B$6=NB!$A$17,$B$8&gt;0),'Ersparnisberechnung Sommertarif'!$B$8*SLP!C23293,"")</f>
        <v/>
      </c>
    </row>
    <row r="23314" spans="1:5" x14ac:dyDescent="0.3">
      <c r="A23314" s="25">
        <v>46265</v>
      </c>
      <c r="B23314" s="31">
        <v>0.67708333333333337</v>
      </c>
      <c r="C23314" s="46"/>
      <c r="D23314" s="29">
        <v>46265.677083333336</v>
      </c>
      <c r="E23314" s="15" t="str">
        <f>IF(AND($B$6=NB!$A$17,$B$8&gt;0),'Ersparnisberechnung Sommertarif'!$B$8*SLP!C23294,"")</f>
        <v/>
      </c>
    </row>
    <row r="23315" spans="1:5" x14ac:dyDescent="0.3">
      <c r="A23315" s="25">
        <v>46265</v>
      </c>
      <c r="B23315" s="31">
        <v>0.6875</v>
      </c>
      <c r="C23315" s="46"/>
      <c r="D23315" s="29">
        <v>46265.6875</v>
      </c>
      <c r="E23315" s="15" t="str">
        <f>IF(AND($B$6=NB!$A$17,$B$8&gt;0),'Ersparnisberechnung Sommertarif'!$B$8*SLP!C23295,"")</f>
        <v/>
      </c>
    </row>
    <row r="23316" spans="1:5" x14ac:dyDescent="0.3">
      <c r="A23316" s="25">
        <v>46265</v>
      </c>
      <c r="B23316" s="31">
        <v>0.69791666666666663</v>
      </c>
      <c r="C23316" s="46"/>
      <c r="D23316" s="29">
        <v>46265.697916666664</v>
      </c>
      <c r="E23316" s="15" t="str">
        <f>IF(AND($B$6=NB!$A$17,$B$8&gt;0),'Ersparnisberechnung Sommertarif'!$B$8*SLP!C23296,"")</f>
        <v/>
      </c>
    </row>
    <row r="23317" spans="1:5" x14ac:dyDescent="0.3">
      <c r="A23317" s="25">
        <v>46265</v>
      </c>
      <c r="B23317" s="31">
        <v>0.70833333333333337</v>
      </c>
      <c r="C23317" s="46"/>
      <c r="D23317" s="29">
        <v>46265.708333333336</v>
      </c>
      <c r="E23317" s="15" t="str">
        <f>IF(AND($B$6=NB!$A$17,$B$8&gt;0),'Ersparnisberechnung Sommertarif'!$B$8*SLP!C23297,"")</f>
        <v/>
      </c>
    </row>
    <row r="23318" spans="1:5" x14ac:dyDescent="0.3">
      <c r="A23318" s="25">
        <v>46265</v>
      </c>
      <c r="B23318" s="31">
        <v>0.71875</v>
      </c>
      <c r="C23318" s="46"/>
      <c r="D23318" s="29">
        <v>46265.71875</v>
      </c>
      <c r="E23318" s="15" t="str">
        <f>IF(AND($B$6=NB!$A$17,$B$8&gt;0),'Ersparnisberechnung Sommertarif'!$B$8*SLP!C23298,"")</f>
        <v/>
      </c>
    </row>
    <row r="23319" spans="1:5" x14ac:dyDescent="0.3">
      <c r="A23319" s="25">
        <v>46265</v>
      </c>
      <c r="B23319" s="31">
        <v>0.72916666666666663</v>
      </c>
      <c r="C23319" s="46"/>
      <c r="D23319" s="29">
        <v>46265.729166666664</v>
      </c>
      <c r="E23319" s="15" t="str">
        <f>IF(AND($B$6=NB!$A$17,$B$8&gt;0),'Ersparnisberechnung Sommertarif'!$B$8*SLP!C23299,"")</f>
        <v/>
      </c>
    </row>
    <row r="23320" spans="1:5" x14ac:dyDescent="0.3">
      <c r="A23320" s="25">
        <v>46265</v>
      </c>
      <c r="B23320" s="31">
        <v>0.73958333333333337</v>
      </c>
      <c r="C23320" s="46"/>
      <c r="D23320" s="29">
        <v>46265.739583333336</v>
      </c>
      <c r="E23320" s="15" t="str">
        <f>IF(AND($B$6=NB!$A$17,$B$8&gt;0),'Ersparnisberechnung Sommertarif'!$B$8*SLP!C23300,"")</f>
        <v/>
      </c>
    </row>
    <row r="23321" spans="1:5" x14ac:dyDescent="0.3">
      <c r="A23321" s="25">
        <v>46265</v>
      </c>
      <c r="B23321" s="31">
        <v>0.75</v>
      </c>
      <c r="C23321" s="46"/>
      <c r="D23321" s="29">
        <v>46265.75</v>
      </c>
      <c r="E23321" s="15" t="str">
        <f>IF(AND($B$6=NB!$A$17,$B$8&gt;0),'Ersparnisberechnung Sommertarif'!$B$8*SLP!C23301,"")</f>
        <v/>
      </c>
    </row>
    <row r="23322" spans="1:5" x14ac:dyDescent="0.3">
      <c r="A23322" s="25">
        <v>46265</v>
      </c>
      <c r="B23322" s="31">
        <v>0.76041666666666663</v>
      </c>
      <c r="C23322" s="46"/>
      <c r="D23322" s="29">
        <v>46265.760416666664</v>
      </c>
      <c r="E23322" s="15" t="str">
        <f>IF(AND($B$6=NB!$A$17,$B$8&gt;0),'Ersparnisberechnung Sommertarif'!$B$8*SLP!C23302,"")</f>
        <v/>
      </c>
    </row>
    <row r="23323" spans="1:5" x14ac:dyDescent="0.3">
      <c r="A23323" s="25">
        <v>46265</v>
      </c>
      <c r="B23323" s="31">
        <v>0.77083333333333337</v>
      </c>
      <c r="C23323" s="46"/>
      <c r="D23323" s="29">
        <v>46265.770833333336</v>
      </c>
      <c r="E23323" s="15" t="str">
        <f>IF(AND($B$6=NB!$A$17,$B$8&gt;0),'Ersparnisberechnung Sommertarif'!$B$8*SLP!C23303,"")</f>
        <v/>
      </c>
    </row>
    <row r="23324" spans="1:5" x14ac:dyDescent="0.3">
      <c r="A23324" s="25">
        <v>46265</v>
      </c>
      <c r="B23324" s="31">
        <v>0.78125</v>
      </c>
      <c r="C23324" s="46"/>
      <c r="D23324" s="29">
        <v>46265.78125</v>
      </c>
      <c r="E23324" s="15" t="str">
        <f>IF(AND($B$6=NB!$A$17,$B$8&gt;0),'Ersparnisberechnung Sommertarif'!$B$8*SLP!C23304,"")</f>
        <v/>
      </c>
    </row>
    <row r="23325" spans="1:5" x14ac:dyDescent="0.3">
      <c r="A23325" s="25">
        <v>46265</v>
      </c>
      <c r="B23325" s="31">
        <v>0.79166666666666663</v>
      </c>
      <c r="C23325" s="46"/>
      <c r="D23325" s="29">
        <v>46265.791666666664</v>
      </c>
      <c r="E23325" s="15" t="str">
        <f>IF(AND($B$6=NB!$A$17,$B$8&gt;0),'Ersparnisberechnung Sommertarif'!$B$8*SLP!C23305,"")</f>
        <v/>
      </c>
    </row>
    <row r="23326" spans="1:5" x14ac:dyDescent="0.3">
      <c r="A23326" s="25">
        <v>46265</v>
      </c>
      <c r="B23326" s="31">
        <v>0.80208333333333337</v>
      </c>
      <c r="C23326" s="46"/>
      <c r="D23326" s="29">
        <v>46265.802083333336</v>
      </c>
      <c r="E23326" s="15" t="str">
        <f>IF(AND($B$6=NB!$A$17,$B$8&gt;0),'Ersparnisberechnung Sommertarif'!$B$8*SLP!C23306,"")</f>
        <v/>
      </c>
    </row>
    <row r="23327" spans="1:5" x14ac:dyDescent="0.3">
      <c r="A23327" s="25">
        <v>46265</v>
      </c>
      <c r="B23327" s="31">
        <v>0.8125</v>
      </c>
      <c r="C23327" s="46"/>
      <c r="D23327" s="29">
        <v>46265.8125</v>
      </c>
      <c r="E23327" s="15" t="str">
        <f>IF(AND($B$6=NB!$A$17,$B$8&gt;0),'Ersparnisberechnung Sommertarif'!$B$8*SLP!C23307,"")</f>
        <v/>
      </c>
    </row>
    <row r="23328" spans="1:5" x14ac:dyDescent="0.3">
      <c r="A23328" s="25">
        <v>46265</v>
      </c>
      <c r="B23328" s="31">
        <v>0.82291666666666663</v>
      </c>
      <c r="C23328" s="46"/>
      <c r="D23328" s="29">
        <v>46265.822916666664</v>
      </c>
      <c r="E23328" s="15" t="str">
        <f>IF(AND($B$6=NB!$A$17,$B$8&gt;0),'Ersparnisberechnung Sommertarif'!$B$8*SLP!C23308,"")</f>
        <v/>
      </c>
    </row>
    <row r="23329" spans="1:5" x14ac:dyDescent="0.3">
      <c r="A23329" s="25">
        <v>46265</v>
      </c>
      <c r="B23329" s="31">
        <v>0.83333333333333337</v>
      </c>
      <c r="C23329" s="46"/>
      <c r="D23329" s="29">
        <v>46265.833333333336</v>
      </c>
      <c r="E23329" s="15" t="str">
        <f>IF(AND($B$6=NB!$A$17,$B$8&gt;0),'Ersparnisberechnung Sommertarif'!$B$8*SLP!C23309,"")</f>
        <v/>
      </c>
    </row>
    <row r="23330" spans="1:5" x14ac:dyDescent="0.3">
      <c r="A23330" s="25">
        <v>46265</v>
      </c>
      <c r="B23330" s="31">
        <v>0.84375</v>
      </c>
      <c r="C23330" s="46"/>
      <c r="D23330" s="29">
        <v>46265.84375</v>
      </c>
      <c r="E23330" s="15" t="str">
        <f>IF(AND($B$6=NB!$A$17,$B$8&gt;0),'Ersparnisberechnung Sommertarif'!$B$8*SLP!C23310,"")</f>
        <v/>
      </c>
    </row>
    <row r="23331" spans="1:5" x14ac:dyDescent="0.3">
      <c r="A23331" s="25">
        <v>46265</v>
      </c>
      <c r="B23331" s="31">
        <v>0.85416666666666663</v>
      </c>
      <c r="C23331" s="46"/>
      <c r="D23331" s="29">
        <v>46265.854166666664</v>
      </c>
      <c r="E23331" s="15" t="str">
        <f>IF(AND($B$6=NB!$A$17,$B$8&gt;0),'Ersparnisberechnung Sommertarif'!$B$8*SLP!C23311,"")</f>
        <v/>
      </c>
    </row>
    <row r="23332" spans="1:5" x14ac:dyDescent="0.3">
      <c r="A23332" s="25">
        <v>46265</v>
      </c>
      <c r="B23332" s="31">
        <v>0.86458333333333337</v>
      </c>
      <c r="C23332" s="46"/>
      <c r="D23332" s="29">
        <v>46265.864583333336</v>
      </c>
      <c r="E23332" s="15" t="str">
        <f>IF(AND($B$6=NB!$A$17,$B$8&gt;0),'Ersparnisberechnung Sommertarif'!$B$8*SLP!C23312,"")</f>
        <v/>
      </c>
    </row>
    <row r="23333" spans="1:5" x14ac:dyDescent="0.3">
      <c r="A23333" s="25">
        <v>46265</v>
      </c>
      <c r="B23333" s="31">
        <v>0.875</v>
      </c>
      <c r="C23333" s="46"/>
      <c r="D23333" s="29">
        <v>46265.875</v>
      </c>
      <c r="E23333" s="15" t="str">
        <f>IF(AND($B$6=NB!$A$17,$B$8&gt;0),'Ersparnisberechnung Sommertarif'!$B$8*SLP!C23313,"")</f>
        <v/>
      </c>
    </row>
    <row r="23334" spans="1:5" x14ac:dyDescent="0.3">
      <c r="A23334" s="25">
        <v>46265</v>
      </c>
      <c r="B23334" s="31">
        <v>0.88541666666666663</v>
      </c>
      <c r="C23334" s="46"/>
      <c r="D23334" s="29">
        <v>46265.885416666664</v>
      </c>
      <c r="E23334" s="15" t="str">
        <f>IF(AND($B$6=NB!$A$17,$B$8&gt;0),'Ersparnisberechnung Sommertarif'!$B$8*SLP!C23314,"")</f>
        <v/>
      </c>
    </row>
    <row r="23335" spans="1:5" x14ac:dyDescent="0.3">
      <c r="A23335" s="25">
        <v>46265</v>
      </c>
      <c r="B23335" s="31">
        <v>0.89583333333333337</v>
      </c>
      <c r="C23335" s="46"/>
      <c r="D23335" s="29">
        <v>46265.895833333336</v>
      </c>
      <c r="E23335" s="15" t="str">
        <f>IF(AND($B$6=NB!$A$17,$B$8&gt;0),'Ersparnisberechnung Sommertarif'!$B$8*SLP!C23315,"")</f>
        <v/>
      </c>
    </row>
    <row r="23336" spans="1:5" x14ac:dyDescent="0.3">
      <c r="A23336" s="25">
        <v>46265</v>
      </c>
      <c r="B23336" s="31">
        <v>0.90625</v>
      </c>
      <c r="C23336" s="46"/>
      <c r="D23336" s="29">
        <v>46265.90625</v>
      </c>
      <c r="E23336" s="15" t="str">
        <f>IF(AND($B$6=NB!$A$17,$B$8&gt;0),'Ersparnisberechnung Sommertarif'!$B$8*SLP!C23316,"")</f>
        <v/>
      </c>
    </row>
    <row r="23337" spans="1:5" x14ac:dyDescent="0.3">
      <c r="A23337" s="25">
        <v>46265</v>
      </c>
      <c r="B23337" s="31">
        <v>0.91666666666666663</v>
      </c>
      <c r="C23337" s="46"/>
      <c r="D23337" s="29">
        <v>46265.916666666664</v>
      </c>
      <c r="E23337" s="15" t="str">
        <f>IF(AND($B$6=NB!$A$17,$B$8&gt;0),'Ersparnisberechnung Sommertarif'!$B$8*SLP!C23317,"")</f>
        <v/>
      </c>
    </row>
    <row r="23338" spans="1:5" x14ac:dyDescent="0.3">
      <c r="A23338" s="25">
        <v>46265</v>
      </c>
      <c r="B23338" s="31">
        <v>0.92708333333333337</v>
      </c>
      <c r="C23338" s="46"/>
      <c r="D23338" s="29">
        <v>46265.927083333336</v>
      </c>
      <c r="E23338" s="15" t="str">
        <f>IF(AND($B$6=NB!$A$17,$B$8&gt;0),'Ersparnisberechnung Sommertarif'!$B$8*SLP!C23318,"")</f>
        <v/>
      </c>
    </row>
    <row r="23339" spans="1:5" x14ac:dyDescent="0.3">
      <c r="A23339" s="25">
        <v>46265</v>
      </c>
      <c r="B23339" s="31">
        <v>0.9375</v>
      </c>
      <c r="C23339" s="46"/>
      <c r="D23339" s="29">
        <v>46265.9375</v>
      </c>
      <c r="E23339" s="15" t="str">
        <f>IF(AND($B$6=NB!$A$17,$B$8&gt;0),'Ersparnisberechnung Sommertarif'!$B$8*SLP!C23319,"")</f>
        <v/>
      </c>
    </row>
    <row r="23340" spans="1:5" x14ac:dyDescent="0.3">
      <c r="A23340" s="25">
        <v>46265</v>
      </c>
      <c r="B23340" s="31">
        <v>0.94791666666666663</v>
      </c>
      <c r="C23340" s="46"/>
      <c r="D23340" s="29">
        <v>46265.947916666664</v>
      </c>
      <c r="E23340" s="15" t="str">
        <f>IF(AND($B$6=NB!$A$17,$B$8&gt;0),'Ersparnisberechnung Sommertarif'!$B$8*SLP!C23320,"")</f>
        <v/>
      </c>
    </row>
    <row r="23341" spans="1:5" x14ac:dyDescent="0.3">
      <c r="A23341" s="25">
        <v>46265</v>
      </c>
      <c r="B23341" s="31">
        <v>0.95833333333333337</v>
      </c>
      <c r="C23341" s="46"/>
      <c r="D23341" s="29">
        <v>46265.958333333336</v>
      </c>
      <c r="E23341" s="15" t="str">
        <f>IF(AND($B$6=NB!$A$17,$B$8&gt;0),'Ersparnisberechnung Sommertarif'!$B$8*SLP!C23321,"")</f>
        <v/>
      </c>
    </row>
    <row r="23342" spans="1:5" x14ac:dyDescent="0.3">
      <c r="A23342" s="25">
        <v>46265</v>
      </c>
      <c r="B23342" s="31">
        <v>0.96875</v>
      </c>
      <c r="C23342" s="46"/>
      <c r="D23342" s="29">
        <v>46265.96875</v>
      </c>
      <c r="E23342" s="15" t="str">
        <f>IF(AND($B$6=NB!$A$17,$B$8&gt;0),'Ersparnisberechnung Sommertarif'!$B$8*SLP!C23322,"")</f>
        <v/>
      </c>
    </row>
    <row r="23343" spans="1:5" x14ac:dyDescent="0.3">
      <c r="A23343" s="25">
        <v>46265</v>
      </c>
      <c r="B23343" s="31">
        <v>0.97916666666666663</v>
      </c>
      <c r="C23343" s="46"/>
      <c r="D23343" s="29">
        <v>46265.979166666664</v>
      </c>
      <c r="E23343" s="15" t="str">
        <f>IF(AND($B$6=NB!$A$17,$B$8&gt;0),'Ersparnisberechnung Sommertarif'!$B$8*SLP!C23323,"")</f>
        <v/>
      </c>
    </row>
    <row r="23344" spans="1:5" x14ac:dyDescent="0.3">
      <c r="A23344" s="25">
        <v>46265</v>
      </c>
      <c r="B23344" s="31">
        <v>0.98958333333333337</v>
      </c>
      <c r="C23344" s="46"/>
      <c r="D23344" s="29">
        <v>46265.989583333336</v>
      </c>
      <c r="E23344" s="15" t="str">
        <f>IF(AND($B$6=NB!$A$17,$B$8&gt;0),'Ersparnisberechnung Sommertarif'!$B$8*SLP!C23324,"")</f>
        <v/>
      </c>
    </row>
    <row r="23345" spans="1:5" x14ac:dyDescent="0.3">
      <c r="A23345" s="25">
        <v>46266</v>
      </c>
      <c r="B23345" s="31">
        <v>0</v>
      </c>
      <c r="C23345" s="46"/>
      <c r="D23345" s="29">
        <v>46266</v>
      </c>
      <c r="E23345" s="15" t="str">
        <f>IF(AND($B$6=NB!$A$17,$B$8&gt;0),'Ersparnisberechnung Sommertarif'!$B$8*SLP!C23325,"")</f>
        <v/>
      </c>
    </row>
    <row r="23346" spans="1:5" x14ac:dyDescent="0.3">
      <c r="A23346" s="25">
        <v>46266</v>
      </c>
      <c r="B23346" s="31">
        <v>1.0416666666666666E-2</v>
      </c>
      <c r="C23346" s="46"/>
      <c r="D23346" s="29">
        <v>46266.010416666664</v>
      </c>
      <c r="E23346" s="15" t="str">
        <f>IF(AND($B$6=NB!$A$17,$B$8&gt;0),'Ersparnisberechnung Sommertarif'!$B$8*SLP!C23326,"")</f>
        <v/>
      </c>
    </row>
    <row r="23347" spans="1:5" x14ac:dyDescent="0.3">
      <c r="A23347" s="25">
        <v>46266</v>
      </c>
      <c r="B23347" s="31">
        <v>2.0833333333333332E-2</v>
      </c>
      <c r="C23347" s="46"/>
      <c r="D23347" s="29">
        <v>46266.020833333336</v>
      </c>
      <c r="E23347" s="15" t="str">
        <f>IF(AND($B$6=NB!$A$17,$B$8&gt;0),'Ersparnisberechnung Sommertarif'!$B$8*SLP!C23327,"")</f>
        <v/>
      </c>
    </row>
    <row r="23348" spans="1:5" x14ac:dyDescent="0.3">
      <c r="A23348" s="25">
        <v>46266</v>
      </c>
      <c r="B23348" s="31">
        <v>3.125E-2</v>
      </c>
      <c r="C23348" s="46"/>
      <c r="D23348" s="29">
        <v>46266.03125</v>
      </c>
      <c r="E23348" s="15" t="str">
        <f>IF(AND($B$6=NB!$A$17,$B$8&gt;0),'Ersparnisberechnung Sommertarif'!$B$8*SLP!C23328,"")</f>
        <v/>
      </c>
    </row>
    <row r="23349" spans="1:5" x14ac:dyDescent="0.3">
      <c r="A23349" s="25">
        <v>46266</v>
      </c>
      <c r="B23349" s="31">
        <v>4.1666666666666664E-2</v>
      </c>
      <c r="C23349" s="46"/>
      <c r="D23349" s="29">
        <v>46266.041666666664</v>
      </c>
      <c r="E23349" s="15" t="str">
        <f>IF(AND($B$6=NB!$A$17,$B$8&gt;0),'Ersparnisberechnung Sommertarif'!$B$8*SLP!C23329,"")</f>
        <v/>
      </c>
    </row>
    <row r="23350" spans="1:5" x14ac:dyDescent="0.3">
      <c r="A23350" s="25">
        <v>46266</v>
      </c>
      <c r="B23350" s="31">
        <v>5.2083333333333336E-2</v>
      </c>
      <c r="C23350" s="46"/>
      <c r="D23350" s="29">
        <v>46266.052083333336</v>
      </c>
      <c r="E23350" s="15" t="str">
        <f>IF(AND($B$6=NB!$A$17,$B$8&gt;0),'Ersparnisberechnung Sommertarif'!$B$8*SLP!C23330,"")</f>
        <v/>
      </c>
    </row>
    <row r="23351" spans="1:5" x14ac:dyDescent="0.3">
      <c r="A23351" s="25">
        <v>46266</v>
      </c>
      <c r="B23351" s="31">
        <v>6.25E-2</v>
      </c>
      <c r="C23351" s="46"/>
      <c r="D23351" s="29">
        <v>46266.0625</v>
      </c>
      <c r="E23351" s="15" t="str">
        <f>IF(AND($B$6=NB!$A$17,$B$8&gt;0),'Ersparnisberechnung Sommertarif'!$B$8*SLP!C23331,"")</f>
        <v/>
      </c>
    </row>
    <row r="23352" spans="1:5" x14ac:dyDescent="0.3">
      <c r="A23352" s="25">
        <v>46266</v>
      </c>
      <c r="B23352" s="31">
        <v>7.2916666666666671E-2</v>
      </c>
      <c r="C23352" s="46"/>
      <c r="D23352" s="29">
        <v>46266.072916666664</v>
      </c>
      <c r="E23352" s="15" t="str">
        <f>IF(AND($B$6=NB!$A$17,$B$8&gt;0),'Ersparnisberechnung Sommertarif'!$B$8*SLP!C23332,"")</f>
        <v/>
      </c>
    </row>
    <row r="23353" spans="1:5" x14ac:dyDescent="0.3">
      <c r="A23353" s="25">
        <v>46266</v>
      </c>
      <c r="B23353" s="31">
        <v>8.3333333333333329E-2</v>
      </c>
      <c r="C23353" s="46"/>
      <c r="D23353" s="29">
        <v>46266.083333333336</v>
      </c>
      <c r="E23353" s="15" t="str">
        <f>IF(AND($B$6=NB!$A$17,$B$8&gt;0),'Ersparnisberechnung Sommertarif'!$B$8*SLP!C23333,"")</f>
        <v/>
      </c>
    </row>
    <row r="23354" spans="1:5" x14ac:dyDescent="0.3">
      <c r="A23354" s="25">
        <v>46266</v>
      </c>
      <c r="B23354" s="31">
        <v>9.375E-2</v>
      </c>
      <c r="C23354" s="46"/>
      <c r="D23354" s="29">
        <v>46266.09375</v>
      </c>
      <c r="E23354" s="15" t="str">
        <f>IF(AND($B$6=NB!$A$17,$B$8&gt;0),'Ersparnisberechnung Sommertarif'!$B$8*SLP!C23334,"")</f>
        <v/>
      </c>
    </row>
    <row r="23355" spans="1:5" x14ac:dyDescent="0.3">
      <c r="A23355" s="25">
        <v>46266</v>
      </c>
      <c r="B23355" s="31">
        <v>0.10416666666666667</v>
      </c>
      <c r="C23355" s="46"/>
      <c r="D23355" s="29">
        <v>46266.104166666664</v>
      </c>
      <c r="E23355" s="15" t="str">
        <f>IF(AND($B$6=NB!$A$17,$B$8&gt;0),'Ersparnisberechnung Sommertarif'!$B$8*SLP!C23335,"")</f>
        <v/>
      </c>
    </row>
    <row r="23356" spans="1:5" x14ac:dyDescent="0.3">
      <c r="A23356" s="25">
        <v>46266</v>
      </c>
      <c r="B23356" s="31">
        <v>0.11458333333333333</v>
      </c>
      <c r="C23356" s="46"/>
      <c r="D23356" s="29">
        <v>46266.114583333336</v>
      </c>
      <c r="E23356" s="15" t="str">
        <f>IF(AND($B$6=NB!$A$17,$B$8&gt;0),'Ersparnisberechnung Sommertarif'!$B$8*SLP!C23336,"")</f>
        <v/>
      </c>
    </row>
    <row r="23357" spans="1:5" x14ac:dyDescent="0.3">
      <c r="A23357" s="25">
        <v>46266</v>
      </c>
      <c r="B23357" s="31">
        <v>0.125</v>
      </c>
      <c r="C23357" s="46"/>
      <c r="D23357" s="29">
        <v>46266.125</v>
      </c>
      <c r="E23357" s="15" t="str">
        <f>IF(AND($B$6=NB!$A$17,$B$8&gt;0),'Ersparnisberechnung Sommertarif'!$B$8*SLP!C23337,"")</f>
        <v/>
      </c>
    </row>
    <row r="23358" spans="1:5" x14ac:dyDescent="0.3">
      <c r="A23358" s="25">
        <v>46266</v>
      </c>
      <c r="B23358" s="31">
        <v>0.13541666666666666</v>
      </c>
      <c r="C23358" s="46"/>
      <c r="D23358" s="29">
        <v>46266.135416666664</v>
      </c>
      <c r="E23358" s="15" t="str">
        <f>IF(AND($B$6=NB!$A$17,$B$8&gt;0),'Ersparnisberechnung Sommertarif'!$B$8*SLP!C23338,"")</f>
        <v/>
      </c>
    </row>
    <row r="23359" spans="1:5" x14ac:dyDescent="0.3">
      <c r="A23359" s="25">
        <v>46266</v>
      </c>
      <c r="B23359" s="31">
        <v>0.14583333333333334</v>
      </c>
      <c r="C23359" s="46"/>
      <c r="D23359" s="29">
        <v>46266.145833333336</v>
      </c>
      <c r="E23359" s="15" t="str">
        <f>IF(AND($B$6=NB!$A$17,$B$8&gt;0),'Ersparnisberechnung Sommertarif'!$B$8*SLP!C23339,"")</f>
        <v/>
      </c>
    </row>
    <row r="23360" spans="1:5" x14ac:dyDescent="0.3">
      <c r="A23360" s="25">
        <v>46266</v>
      </c>
      <c r="B23360" s="31">
        <v>0.15625</v>
      </c>
      <c r="C23360" s="46"/>
      <c r="D23360" s="29">
        <v>46266.15625</v>
      </c>
      <c r="E23360" s="15" t="str">
        <f>IF(AND($B$6=NB!$A$17,$B$8&gt;0),'Ersparnisberechnung Sommertarif'!$B$8*SLP!C23340,"")</f>
        <v/>
      </c>
    </row>
    <row r="23361" spans="1:5" x14ac:dyDescent="0.3">
      <c r="A23361" s="25">
        <v>46266</v>
      </c>
      <c r="B23361" s="31">
        <v>0.16666666666666666</v>
      </c>
      <c r="C23361" s="46"/>
      <c r="D23361" s="29">
        <v>46266.166666666664</v>
      </c>
      <c r="E23361" s="15" t="str">
        <f>IF(AND($B$6=NB!$A$17,$B$8&gt;0),'Ersparnisberechnung Sommertarif'!$B$8*SLP!C23341,"")</f>
        <v/>
      </c>
    </row>
    <row r="23362" spans="1:5" x14ac:dyDescent="0.3">
      <c r="A23362" s="25">
        <v>46266</v>
      </c>
      <c r="B23362" s="31">
        <v>0.17708333333333334</v>
      </c>
      <c r="C23362" s="46"/>
      <c r="D23362" s="29">
        <v>46266.177083333336</v>
      </c>
      <c r="E23362" s="15" t="str">
        <f>IF(AND($B$6=NB!$A$17,$B$8&gt;0),'Ersparnisberechnung Sommertarif'!$B$8*SLP!C23342,"")</f>
        <v/>
      </c>
    </row>
    <row r="23363" spans="1:5" x14ac:dyDescent="0.3">
      <c r="A23363" s="25">
        <v>46266</v>
      </c>
      <c r="B23363" s="31">
        <v>0.1875</v>
      </c>
      <c r="C23363" s="46"/>
      <c r="D23363" s="29">
        <v>46266.1875</v>
      </c>
      <c r="E23363" s="15" t="str">
        <f>IF(AND($B$6=NB!$A$17,$B$8&gt;0),'Ersparnisberechnung Sommertarif'!$B$8*SLP!C23343,"")</f>
        <v/>
      </c>
    </row>
    <row r="23364" spans="1:5" x14ac:dyDescent="0.3">
      <c r="A23364" s="25">
        <v>46266</v>
      </c>
      <c r="B23364" s="31">
        <v>0.19791666666666666</v>
      </c>
      <c r="C23364" s="46"/>
      <c r="D23364" s="29">
        <v>46266.197916666664</v>
      </c>
      <c r="E23364" s="15" t="str">
        <f>IF(AND($B$6=NB!$A$17,$B$8&gt;0),'Ersparnisberechnung Sommertarif'!$B$8*SLP!C23344,"")</f>
        <v/>
      </c>
    </row>
    <row r="23365" spans="1:5" x14ac:dyDescent="0.3">
      <c r="A23365" s="25">
        <v>46266</v>
      </c>
      <c r="B23365" s="31">
        <v>0.20833333333333334</v>
      </c>
      <c r="C23365" s="46"/>
      <c r="D23365" s="29">
        <v>46266.208333333336</v>
      </c>
      <c r="E23365" s="15" t="str">
        <f>IF(AND($B$6=NB!$A$17,$B$8&gt;0),'Ersparnisberechnung Sommertarif'!$B$8*SLP!C23345,"")</f>
        <v/>
      </c>
    </row>
    <row r="23366" spans="1:5" x14ac:dyDescent="0.3">
      <c r="A23366" s="25">
        <v>46266</v>
      </c>
      <c r="B23366" s="31">
        <v>0.21875</v>
      </c>
      <c r="C23366" s="46"/>
      <c r="D23366" s="29">
        <v>46266.21875</v>
      </c>
      <c r="E23366" s="15" t="str">
        <f>IF(AND($B$6=NB!$A$17,$B$8&gt;0),'Ersparnisberechnung Sommertarif'!$B$8*SLP!C23346,"")</f>
        <v/>
      </c>
    </row>
    <row r="23367" spans="1:5" x14ac:dyDescent="0.3">
      <c r="A23367" s="25">
        <v>46266</v>
      </c>
      <c r="B23367" s="31">
        <v>0.22916666666666666</v>
      </c>
      <c r="C23367" s="46"/>
      <c r="D23367" s="29">
        <v>46266.229166666664</v>
      </c>
      <c r="E23367" s="15" t="str">
        <f>IF(AND($B$6=NB!$A$17,$B$8&gt;0),'Ersparnisberechnung Sommertarif'!$B$8*SLP!C23347,"")</f>
        <v/>
      </c>
    </row>
    <row r="23368" spans="1:5" x14ac:dyDescent="0.3">
      <c r="A23368" s="25">
        <v>46266</v>
      </c>
      <c r="B23368" s="31">
        <v>0.23958333333333334</v>
      </c>
      <c r="C23368" s="46"/>
      <c r="D23368" s="29">
        <v>46266.239583333336</v>
      </c>
      <c r="E23368" s="15" t="str">
        <f>IF(AND($B$6=NB!$A$17,$B$8&gt;0),'Ersparnisberechnung Sommertarif'!$B$8*SLP!C23348,"")</f>
        <v/>
      </c>
    </row>
    <row r="23369" spans="1:5" x14ac:dyDescent="0.3">
      <c r="A23369" s="25">
        <v>46266</v>
      </c>
      <c r="B23369" s="31">
        <v>0.25</v>
      </c>
      <c r="C23369" s="46"/>
      <c r="D23369" s="29">
        <v>46266.25</v>
      </c>
      <c r="E23369" s="15" t="str">
        <f>IF(AND($B$6=NB!$A$17,$B$8&gt;0),'Ersparnisberechnung Sommertarif'!$B$8*SLP!C23349,"")</f>
        <v/>
      </c>
    </row>
    <row r="23370" spans="1:5" x14ac:dyDescent="0.3">
      <c r="A23370" s="25">
        <v>46266</v>
      </c>
      <c r="B23370" s="31">
        <v>0.26041666666666669</v>
      </c>
      <c r="C23370" s="46"/>
      <c r="D23370" s="29">
        <v>46266.260416666664</v>
      </c>
      <c r="E23370" s="15" t="str">
        <f>IF(AND($B$6=NB!$A$17,$B$8&gt;0),'Ersparnisberechnung Sommertarif'!$B$8*SLP!C23350,"")</f>
        <v/>
      </c>
    </row>
    <row r="23371" spans="1:5" x14ac:dyDescent="0.3">
      <c r="A23371" s="25">
        <v>46266</v>
      </c>
      <c r="B23371" s="31">
        <v>0.27083333333333331</v>
      </c>
      <c r="C23371" s="46"/>
      <c r="D23371" s="29">
        <v>46266.270833333336</v>
      </c>
      <c r="E23371" s="15" t="str">
        <f>IF(AND($B$6=NB!$A$17,$B$8&gt;0),'Ersparnisberechnung Sommertarif'!$B$8*SLP!C23351,"")</f>
        <v/>
      </c>
    </row>
    <row r="23372" spans="1:5" x14ac:dyDescent="0.3">
      <c r="A23372" s="25">
        <v>46266</v>
      </c>
      <c r="B23372" s="31">
        <v>0.28125</v>
      </c>
      <c r="C23372" s="46"/>
      <c r="D23372" s="29">
        <v>46266.28125</v>
      </c>
      <c r="E23372" s="15" t="str">
        <f>IF(AND($B$6=NB!$A$17,$B$8&gt;0),'Ersparnisberechnung Sommertarif'!$B$8*SLP!C23352,"")</f>
        <v/>
      </c>
    </row>
    <row r="23373" spans="1:5" x14ac:dyDescent="0.3">
      <c r="A23373" s="25">
        <v>46266</v>
      </c>
      <c r="B23373" s="31">
        <v>0.29166666666666669</v>
      </c>
      <c r="C23373" s="46"/>
      <c r="D23373" s="29">
        <v>46266.291666666664</v>
      </c>
      <c r="E23373" s="15" t="str">
        <f>IF(AND($B$6=NB!$A$17,$B$8&gt;0),'Ersparnisberechnung Sommertarif'!$B$8*SLP!C23353,"")</f>
        <v/>
      </c>
    </row>
    <row r="23374" spans="1:5" x14ac:dyDescent="0.3">
      <c r="A23374" s="25">
        <v>46266</v>
      </c>
      <c r="B23374" s="31">
        <v>0.30208333333333331</v>
      </c>
      <c r="C23374" s="46"/>
      <c r="D23374" s="29">
        <v>46266.302083333336</v>
      </c>
      <c r="E23374" s="15" t="str">
        <f>IF(AND($B$6=NB!$A$17,$B$8&gt;0),'Ersparnisberechnung Sommertarif'!$B$8*SLP!C23354,"")</f>
        <v/>
      </c>
    </row>
    <row r="23375" spans="1:5" x14ac:dyDescent="0.3">
      <c r="A23375" s="25">
        <v>46266</v>
      </c>
      <c r="B23375" s="31">
        <v>0.3125</v>
      </c>
      <c r="C23375" s="46"/>
      <c r="D23375" s="29">
        <v>46266.3125</v>
      </c>
      <c r="E23375" s="15" t="str">
        <f>IF(AND($B$6=NB!$A$17,$B$8&gt;0),'Ersparnisberechnung Sommertarif'!$B$8*SLP!C23355,"")</f>
        <v/>
      </c>
    </row>
    <row r="23376" spans="1:5" x14ac:dyDescent="0.3">
      <c r="A23376" s="25">
        <v>46266</v>
      </c>
      <c r="B23376" s="31">
        <v>0.32291666666666669</v>
      </c>
      <c r="C23376" s="46"/>
      <c r="D23376" s="29">
        <v>46266.322916666664</v>
      </c>
      <c r="E23376" s="15" t="str">
        <f>IF(AND($B$6=NB!$A$17,$B$8&gt;0),'Ersparnisberechnung Sommertarif'!$B$8*SLP!C23356,"")</f>
        <v/>
      </c>
    </row>
    <row r="23377" spans="1:5" x14ac:dyDescent="0.3">
      <c r="A23377" s="25">
        <v>46266</v>
      </c>
      <c r="B23377" s="31">
        <v>0.33333333333333331</v>
      </c>
      <c r="C23377" s="46"/>
      <c r="D23377" s="29">
        <v>46266.333333333336</v>
      </c>
      <c r="E23377" s="15" t="str">
        <f>IF(AND($B$6=NB!$A$17,$B$8&gt;0),'Ersparnisberechnung Sommertarif'!$B$8*SLP!C23357,"")</f>
        <v/>
      </c>
    </row>
    <row r="23378" spans="1:5" x14ac:dyDescent="0.3">
      <c r="A23378" s="25">
        <v>46266</v>
      </c>
      <c r="B23378" s="31">
        <v>0.34375</v>
      </c>
      <c r="C23378" s="46"/>
      <c r="D23378" s="29">
        <v>46266.34375</v>
      </c>
      <c r="E23378" s="15" t="str">
        <f>IF(AND($B$6=NB!$A$17,$B$8&gt;0),'Ersparnisberechnung Sommertarif'!$B$8*SLP!C23358,"")</f>
        <v/>
      </c>
    </row>
    <row r="23379" spans="1:5" x14ac:dyDescent="0.3">
      <c r="A23379" s="25">
        <v>46266</v>
      </c>
      <c r="B23379" s="31">
        <v>0.35416666666666669</v>
      </c>
      <c r="C23379" s="46"/>
      <c r="D23379" s="29">
        <v>46266.354166666664</v>
      </c>
      <c r="E23379" s="15" t="str">
        <f>IF(AND($B$6=NB!$A$17,$B$8&gt;0),'Ersparnisberechnung Sommertarif'!$B$8*SLP!C23359,"")</f>
        <v/>
      </c>
    </row>
    <row r="23380" spans="1:5" x14ac:dyDescent="0.3">
      <c r="A23380" s="25">
        <v>46266</v>
      </c>
      <c r="B23380" s="31">
        <v>0.36458333333333331</v>
      </c>
      <c r="C23380" s="46"/>
      <c r="D23380" s="29">
        <v>46266.364583333336</v>
      </c>
      <c r="E23380" s="15" t="str">
        <f>IF(AND($B$6=NB!$A$17,$B$8&gt;0),'Ersparnisberechnung Sommertarif'!$B$8*SLP!C23360,"")</f>
        <v/>
      </c>
    </row>
    <row r="23381" spans="1:5" x14ac:dyDescent="0.3">
      <c r="A23381" s="25">
        <v>46266</v>
      </c>
      <c r="B23381" s="31">
        <v>0.375</v>
      </c>
      <c r="C23381" s="46"/>
      <c r="D23381" s="29">
        <v>46266.375</v>
      </c>
      <c r="E23381" s="15" t="str">
        <f>IF(AND($B$6=NB!$A$17,$B$8&gt;0),'Ersparnisberechnung Sommertarif'!$B$8*SLP!C23361,"")</f>
        <v/>
      </c>
    </row>
    <row r="23382" spans="1:5" x14ac:dyDescent="0.3">
      <c r="A23382" s="25">
        <v>46266</v>
      </c>
      <c r="B23382" s="31">
        <v>0.38541666666666669</v>
      </c>
      <c r="C23382" s="46"/>
      <c r="D23382" s="29">
        <v>46266.385416666664</v>
      </c>
      <c r="E23382" s="15" t="str">
        <f>IF(AND($B$6=NB!$A$17,$B$8&gt;0),'Ersparnisberechnung Sommertarif'!$B$8*SLP!C23362,"")</f>
        <v/>
      </c>
    </row>
    <row r="23383" spans="1:5" x14ac:dyDescent="0.3">
      <c r="A23383" s="25">
        <v>46266</v>
      </c>
      <c r="B23383" s="31">
        <v>0.39583333333333331</v>
      </c>
      <c r="C23383" s="46"/>
      <c r="D23383" s="29">
        <v>46266.395833333336</v>
      </c>
      <c r="E23383" s="15" t="str">
        <f>IF(AND($B$6=NB!$A$17,$B$8&gt;0),'Ersparnisberechnung Sommertarif'!$B$8*SLP!C23363,"")</f>
        <v/>
      </c>
    </row>
    <row r="23384" spans="1:5" x14ac:dyDescent="0.3">
      <c r="A23384" s="25">
        <v>46266</v>
      </c>
      <c r="B23384" s="31">
        <v>0.40625</v>
      </c>
      <c r="C23384" s="46"/>
      <c r="D23384" s="29">
        <v>46266.40625</v>
      </c>
      <c r="E23384" s="15" t="str">
        <f>IF(AND($B$6=NB!$A$17,$B$8&gt;0),'Ersparnisberechnung Sommertarif'!$B$8*SLP!C23364,"")</f>
        <v/>
      </c>
    </row>
    <row r="23385" spans="1:5" x14ac:dyDescent="0.3">
      <c r="A23385" s="25">
        <v>46266</v>
      </c>
      <c r="B23385" s="31">
        <v>0.41666666666666669</v>
      </c>
      <c r="C23385" s="46"/>
      <c r="D23385" s="29">
        <v>46266.416666666664</v>
      </c>
      <c r="E23385" s="15" t="str">
        <f>IF(AND($B$6=NB!$A$17,$B$8&gt;0),'Ersparnisberechnung Sommertarif'!$B$8*SLP!C23365,"")</f>
        <v/>
      </c>
    </row>
    <row r="23386" spans="1:5" x14ac:dyDescent="0.3">
      <c r="A23386" s="25">
        <v>46266</v>
      </c>
      <c r="B23386" s="31">
        <v>0.42708333333333331</v>
      </c>
      <c r="C23386" s="46"/>
      <c r="D23386" s="29">
        <v>46266.427083333336</v>
      </c>
      <c r="E23386" s="15" t="str">
        <f>IF(AND($B$6=NB!$A$17,$B$8&gt;0),'Ersparnisberechnung Sommertarif'!$B$8*SLP!C23366,"")</f>
        <v/>
      </c>
    </row>
    <row r="23387" spans="1:5" x14ac:dyDescent="0.3">
      <c r="A23387" s="25">
        <v>46266</v>
      </c>
      <c r="B23387" s="31">
        <v>0.4375</v>
      </c>
      <c r="C23387" s="46"/>
      <c r="D23387" s="29">
        <v>46266.4375</v>
      </c>
      <c r="E23387" s="15" t="str">
        <f>IF(AND($B$6=NB!$A$17,$B$8&gt;0),'Ersparnisberechnung Sommertarif'!$B$8*SLP!C23367,"")</f>
        <v/>
      </c>
    </row>
    <row r="23388" spans="1:5" x14ac:dyDescent="0.3">
      <c r="A23388" s="25">
        <v>46266</v>
      </c>
      <c r="B23388" s="31">
        <v>0.44791666666666669</v>
      </c>
      <c r="C23388" s="46"/>
      <c r="D23388" s="29">
        <v>46266.447916666664</v>
      </c>
      <c r="E23388" s="15" t="str">
        <f>IF(AND($B$6=NB!$A$17,$B$8&gt;0),'Ersparnisberechnung Sommertarif'!$B$8*SLP!C23368,"")</f>
        <v/>
      </c>
    </row>
    <row r="23389" spans="1:5" x14ac:dyDescent="0.3">
      <c r="A23389" s="25">
        <v>46266</v>
      </c>
      <c r="B23389" s="31">
        <v>0.45833333333333331</v>
      </c>
      <c r="C23389" s="46"/>
      <c r="D23389" s="29">
        <v>46266.458333333336</v>
      </c>
      <c r="E23389" s="15" t="str">
        <f>IF(AND($B$6=NB!$A$17,$B$8&gt;0),'Ersparnisberechnung Sommertarif'!$B$8*SLP!C23369,"")</f>
        <v/>
      </c>
    </row>
    <row r="23390" spans="1:5" x14ac:dyDescent="0.3">
      <c r="A23390" s="25">
        <v>46266</v>
      </c>
      <c r="B23390" s="31">
        <v>0.46875</v>
      </c>
      <c r="C23390" s="46"/>
      <c r="D23390" s="29">
        <v>46266.46875</v>
      </c>
      <c r="E23390" s="15" t="str">
        <f>IF(AND($B$6=NB!$A$17,$B$8&gt;0),'Ersparnisberechnung Sommertarif'!$B$8*SLP!C23370,"")</f>
        <v/>
      </c>
    </row>
    <row r="23391" spans="1:5" x14ac:dyDescent="0.3">
      <c r="A23391" s="25">
        <v>46266</v>
      </c>
      <c r="B23391" s="31">
        <v>0.47916666666666669</v>
      </c>
      <c r="C23391" s="46"/>
      <c r="D23391" s="29">
        <v>46266.479166666664</v>
      </c>
      <c r="E23391" s="15" t="str">
        <f>IF(AND($B$6=NB!$A$17,$B$8&gt;0),'Ersparnisberechnung Sommertarif'!$B$8*SLP!C23371,"")</f>
        <v/>
      </c>
    </row>
    <row r="23392" spans="1:5" x14ac:dyDescent="0.3">
      <c r="A23392" s="25">
        <v>46266</v>
      </c>
      <c r="B23392" s="31">
        <v>0.48958333333333331</v>
      </c>
      <c r="C23392" s="46"/>
      <c r="D23392" s="29">
        <v>46266.489583333336</v>
      </c>
      <c r="E23392" s="15" t="str">
        <f>IF(AND($B$6=NB!$A$17,$B$8&gt;0),'Ersparnisberechnung Sommertarif'!$B$8*SLP!C23372,"")</f>
        <v/>
      </c>
    </row>
    <row r="23393" spans="1:5" x14ac:dyDescent="0.3">
      <c r="A23393" s="25">
        <v>46266</v>
      </c>
      <c r="B23393" s="31">
        <v>0.5</v>
      </c>
      <c r="C23393" s="46"/>
      <c r="D23393" s="29">
        <v>46266.5</v>
      </c>
      <c r="E23393" s="15" t="str">
        <f>IF(AND($B$6=NB!$A$17,$B$8&gt;0),'Ersparnisberechnung Sommertarif'!$B$8*SLP!C23373,"")</f>
        <v/>
      </c>
    </row>
    <row r="23394" spans="1:5" x14ac:dyDescent="0.3">
      <c r="A23394" s="25">
        <v>46266</v>
      </c>
      <c r="B23394" s="31">
        <v>0.51041666666666663</v>
      </c>
      <c r="C23394" s="46"/>
      <c r="D23394" s="29">
        <v>46266.510416666664</v>
      </c>
      <c r="E23394" s="15" t="str">
        <f>IF(AND($B$6=NB!$A$17,$B$8&gt;0),'Ersparnisberechnung Sommertarif'!$B$8*SLP!C23374,"")</f>
        <v/>
      </c>
    </row>
    <row r="23395" spans="1:5" x14ac:dyDescent="0.3">
      <c r="A23395" s="25">
        <v>46266</v>
      </c>
      <c r="B23395" s="31">
        <v>0.52083333333333337</v>
      </c>
      <c r="C23395" s="46"/>
      <c r="D23395" s="29">
        <v>46266.520833333336</v>
      </c>
      <c r="E23395" s="15" t="str">
        <f>IF(AND($B$6=NB!$A$17,$B$8&gt;0),'Ersparnisberechnung Sommertarif'!$B$8*SLP!C23375,"")</f>
        <v/>
      </c>
    </row>
    <row r="23396" spans="1:5" x14ac:dyDescent="0.3">
      <c r="A23396" s="25">
        <v>46266</v>
      </c>
      <c r="B23396" s="31">
        <v>0.53125</v>
      </c>
      <c r="C23396" s="46"/>
      <c r="D23396" s="29">
        <v>46266.53125</v>
      </c>
      <c r="E23396" s="15" t="str">
        <f>IF(AND($B$6=NB!$A$17,$B$8&gt;0),'Ersparnisberechnung Sommertarif'!$B$8*SLP!C23376,"")</f>
        <v/>
      </c>
    </row>
    <row r="23397" spans="1:5" x14ac:dyDescent="0.3">
      <c r="A23397" s="25">
        <v>46266</v>
      </c>
      <c r="B23397" s="31">
        <v>0.54166666666666663</v>
      </c>
      <c r="C23397" s="46"/>
      <c r="D23397" s="29">
        <v>46266.541666666664</v>
      </c>
      <c r="E23397" s="15" t="str">
        <f>IF(AND($B$6=NB!$A$17,$B$8&gt;0),'Ersparnisberechnung Sommertarif'!$B$8*SLP!C23377,"")</f>
        <v/>
      </c>
    </row>
    <row r="23398" spans="1:5" x14ac:dyDescent="0.3">
      <c r="A23398" s="25">
        <v>46266</v>
      </c>
      <c r="B23398" s="31">
        <v>0.55208333333333337</v>
      </c>
      <c r="C23398" s="46"/>
      <c r="D23398" s="29">
        <v>46266.552083333336</v>
      </c>
      <c r="E23398" s="15" t="str">
        <f>IF(AND($B$6=NB!$A$17,$B$8&gt;0),'Ersparnisberechnung Sommertarif'!$B$8*SLP!C23378,"")</f>
        <v/>
      </c>
    </row>
    <row r="23399" spans="1:5" x14ac:dyDescent="0.3">
      <c r="A23399" s="25">
        <v>46266</v>
      </c>
      <c r="B23399" s="31">
        <v>0.5625</v>
      </c>
      <c r="C23399" s="46"/>
      <c r="D23399" s="29">
        <v>46266.5625</v>
      </c>
      <c r="E23399" s="15" t="str">
        <f>IF(AND($B$6=NB!$A$17,$B$8&gt;0),'Ersparnisberechnung Sommertarif'!$B$8*SLP!C23379,"")</f>
        <v/>
      </c>
    </row>
    <row r="23400" spans="1:5" x14ac:dyDescent="0.3">
      <c r="A23400" s="25">
        <v>46266</v>
      </c>
      <c r="B23400" s="31">
        <v>0.57291666666666663</v>
      </c>
      <c r="C23400" s="46"/>
      <c r="D23400" s="29">
        <v>46266.572916666664</v>
      </c>
      <c r="E23400" s="15" t="str">
        <f>IF(AND($B$6=NB!$A$17,$B$8&gt;0),'Ersparnisberechnung Sommertarif'!$B$8*SLP!C23380,"")</f>
        <v/>
      </c>
    </row>
    <row r="23401" spans="1:5" x14ac:dyDescent="0.3">
      <c r="A23401" s="25">
        <v>46266</v>
      </c>
      <c r="B23401" s="31">
        <v>0.58333333333333337</v>
      </c>
      <c r="C23401" s="46"/>
      <c r="D23401" s="29">
        <v>46266.583333333336</v>
      </c>
      <c r="E23401" s="15" t="str">
        <f>IF(AND($B$6=NB!$A$17,$B$8&gt;0),'Ersparnisberechnung Sommertarif'!$B$8*SLP!C23381,"")</f>
        <v/>
      </c>
    </row>
    <row r="23402" spans="1:5" x14ac:dyDescent="0.3">
      <c r="A23402" s="25">
        <v>46266</v>
      </c>
      <c r="B23402" s="31">
        <v>0.59375</v>
      </c>
      <c r="C23402" s="46"/>
      <c r="D23402" s="29">
        <v>46266.59375</v>
      </c>
      <c r="E23402" s="15" t="str">
        <f>IF(AND($B$6=NB!$A$17,$B$8&gt;0),'Ersparnisberechnung Sommertarif'!$B$8*SLP!C23382,"")</f>
        <v/>
      </c>
    </row>
    <row r="23403" spans="1:5" x14ac:dyDescent="0.3">
      <c r="A23403" s="25">
        <v>46266</v>
      </c>
      <c r="B23403" s="31">
        <v>0.60416666666666663</v>
      </c>
      <c r="C23403" s="46"/>
      <c r="D23403" s="29">
        <v>46266.604166666664</v>
      </c>
      <c r="E23403" s="15" t="str">
        <f>IF(AND($B$6=NB!$A$17,$B$8&gt;0),'Ersparnisberechnung Sommertarif'!$B$8*SLP!C23383,"")</f>
        <v/>
      </c>
    </row>
    <row r="23404" spans="1:5" x14ac:dyDescent="0.3">
      <c r="A23404" s="25">
        <v>46266</v>
      </c>
      <c r="B23404" s="31">
        <v>0.61458333333333337</v>
      </c>
      <c r="C23404" s="46"/>
      <c r="D23404" s="29">
        <v>46266.614583333336</v>
      </c>
      <c r="E23404" s="15" t="str">
        <f>IF(AND($B$6=NB!$A$17,$B$8&gt;0),'Ersparnisberechnung Sommertarif'!$B$8*SLP!C23384,"")</f>
        <v/>
      </c>
    </row>
    <row r="23405" spans="1:5" x14ac:dyDescent="0.3">
      <c r="A23405" s="25">
        <v>46266</v>
      </c>
      <c r="B23405" s="31">
        <v>0.625</v>
      </c>
      <c r="C23405" s="46"/>
      <c r="D23405" s="29">
        <v>46266.625</v>
      </c>
      <c r="E23405" s="15" t="str">
        <f>IF(AND($B$6=NB!$A$17,$B$8&gt;0),'Ersparnisberechnung Sommertarif'!$B$8*SLP!C23385,"")</f>
        <v/>
      </c>
    </row>
    <row r="23406" spans="1:5" x14ac:dyDescent="0.3">
      <c r="A23406" s="25">
        <v>46266</v>
      </c>
      <c r="B23406" s="31">
        <v>0.63541666666666663</v>
      </c>
      <c r="C23406" s="46"/>
      <c r="D23406" s="29">
        <v>46266.635416666664</v>
      </c>
      <c r="E23406" s="15" t="str">
        <f>IF(AND($B$6=NB!$A$17,$B$8&gt;0),'Ersparnisberechnung Sommertarif'!$B$8*SLP!C23386,"")</f>
        <v/>
      </c>
    </row>
    <row r="23407" spans="1:5" x14ac:dyDescent="0.3">
      <c r="A23407" s="25">
        <v>46266</v>
      </c>
      <c r="B23407" s="31">
        <v>0.64583333333333337</v>
      </c>
      <c r="C23407" s="46"/>
      <c r="D23407" s="29">
        <v>46266.645833333336</v>
      </c>
      <c r="E23407" s="15" t="str">
        <f>IF(AND($B$6=NB!$A$17,$B$8&gt;0),'Ersparnisberechnung Sommertarif'!$B$8*SLP!C23387,"")</f>
        <v/>
      </c>
    </row>
    <row r="23408" spans="1:5" x14ac:dyDescent="0.3">
      <c r="A23408" s="25">
        <v>46266</v>
      </c>
      <c r="B23408" s="31">
        <v>0.65625</v>
      </c>
      <c r="C23408" s="46"/>
      <c r="D23408" s="29">
        <v>46266.65625</v>
      </c>
      <c r="E23408" s="15" t="str">
        <f>IF(AND($B$6=NB!$A$17,$B$8&gt;0),'Ersparnisberechnung Sommertarif'!$B$8*SLP!C23388,"")</f>
        <v/>
      </c>
    </row>
    <row r="23409" spans="1:5" x14ac:dyDescent="0.3">
      <c r="A23409" s="25">
        <v>46266</v>
      </c>
      <c r="B23409" s="31">
        <v>0.66666666666666663</v>
      </c>
      <c r="C23409" s="46"/>
      <c r="D23409" s="29">
        <v>46266.666666666664</v>
      </c>
      <c r="E23409" s="15" t="str">
        <f>IF(AND($B$6=NB!$A$17,$B$8&gt;0),'Ersparnisberechnung Sommertarif'!$B$8*SLP!C23389,"")</f>
        <v/>
      </c>
    </row>
    <row r="23410" spans="1:5" x14ac:dyDescent="0.3">
      <c r="A23410" s="25">
        <v>46266</v>
      </c>
      <c r="B23410" s="31">
        <v>0.67708333333333337</v>
      </c>
      <c r="C23410" s="46"/>
      <c r="D23410" s="29">
        <v>46266.677083333336</v>
      </c>
      <c r="E23410" s="15" t="str">
        <f>IF(AND($B$6=NB!$A$17,$B$8&gt;0),'Ersparnisberechnung Sommertarif'!$B$8*SLP!C23390,"")</f>
        <v/>
      </c>
    </row>
    <row r="23411" spans="1:5" x14ac:dyDescent="0.3">
      <c r="A23411" s="25">
        <v>46266</v>
      </c>
      <c r="B23411" s="31">
        <v>0.6875</v>
      </c>
      <c r="C23411" s="46"/>
      <c r="D23411" s="29">
        <v>46266.6875</v>
      </c>
      <c r="E23411" s="15" t="str">
        <f>IF(AND($B$6=NB!$A$17,$B$8&gt;0),'Ersparnisberechnung Sommertarif'!$B$8*SLP!C23391,"")</f>
        <v/>
      </c>
    </row>
    <row r="23412" spans="1:5" x14ac:dyDescent="0.3">
      <c r="A23412" s="25">
        <v>46266</v>
      </c>
      <c r="B23412" s="31">
        <v>0.69791666666666663</v>
      </c>
      <c r="C23412" s="46"/>
      <c r="D23412" s="29">
        <v>46266.697916666664</v>
      </c>
      <c r="E23412" s="15" t="str">
        <f>IF(AND($B$6=NB!$A$17,$B$8&gt;0),'Ersparnisberechnung Sommertarif'!$B$8*SLP!C23392,"")</f>
        <v/>
      </c>
    </row>
    <row r="23413" spans="1:5" x14ac:dyDescent="0.3">
      <c r="A23413" s="25">
        <v>46266</v>
      </c>
      <c r="B23413" s="31">
        <v>0.70833333333333337</v>
      </c>
      <c r="C23413" s="46"/>
      <c r="D23413" s="29">
        <v>46266.708333333336</v>
      </c>
      <c r="E23413" s="15" t="str">
        <f>IF(AND($B$6=NB!$A$17,$B$8&gt;0),'Ersparnisberechnung Sommertarif'!$B$8*SLP!C23393,"")</f>
        <v/>
      </c>
    </row>
    <row r="23414" spans="1:5" x14ac:dyDescent="0.3">
      <c r="A23414" s="25">
        <v>46266</v>
      </c>
      <c r="B23414" s="31">
        <v>0.71875</v>
      </c>
      <c r="C23414" s="46"/>
      <c r="D23414" s="29">
        <v>46266.71875</v>
      </c>
      <c r="E23414" s="15" t="str">
        <f>IF(AND($B$6=NB!$A$17,$B$8&gt;0),'Ersparnisberechnung Sommertarif'!$B$8*SLP!C23394,"")</f>
        <v/>
      </c>
    </row>
    <row r="23415" spans="1:5" x14ac:dyDescent="0.3">
      <c r="A23415" s="25">
        <v>46266</v>
      </c>
      <c r="B23415" s="31">
        <v>0.72916666666666663</v>
      </c>
      <c r="C23415" s="46"/>
      <c r="D23415" s="29">
        <v>46266.729166666664</v>
      </c>
      <c r="E23415" s="15" t="str">
        <f>IF(AND($B$6=NB!$A$17,$B$8&gt;0),'Ersparnisberechnung Sommertarif'!$B$8*SLP!C23395,"")</f>
        <v/>
      </c>
    </row>
    <row r="23416" spans="1:5" x14ac:dyDescent="0.3">
      <c r="A23416" s="25">
        <v>46266</v>
      </c>
      <c r="B23416" s="31">
        <v>0.73958333333333337</v>
      </c>
      <c r="C23416" s="46"/>
      <c r="D23416" s="29">
        <v>46266.739583333336</v>
      </c>
      <c r="E23416" s="15" t="str">
        <f>IF(AND($B$6=NB!$A$17,$B$8&gt;0),'Ersparnisberechnung Sommertarif'!$B$8*SLP!C23396,"")</f>
        <v/>
      </c>
    </row>
    <row r="23417" spans="1:5" x14ac:dyDescent="0.3">
      <c r="A23417" s="25">
        <v>46266</v>
      </c>
      <c r="B23417" s="31">
        <v>0.75</v>
      </c>
      <c r="C23417" s="46"/>
      <c r="D23417" s="29">
        <v>46266.75</v>
      </c>
      <c r="E23417" s="15" t="str">
        <f>IF(AND($B$6=NB!$A$17,$B$8&gt;0),'Ersparnisberechnung Sommertarif'!$B$8*SLP!C23397,"")</f>
        <v/>
      </c>
    </row>
    <row r="23418" spans="1:5" x14ac:dyDescent="0.3">
      <c r="A23418" s="25">
        <v>46266</v>
      </c>
      <c r="B23418" s="31">
        <v>0.76041666666666663</v>
      </c>
      <c r="C23418" s="46"/>
      <c r="D23418" s="29">
        <v>46266.760416666664</v>
      </c>
      <c r="E23418" s="15" t="str">
        <f>IF(AND($B$6=NB!$A$17,$B$8&gt;0),'Ersparnisberechnung Sommertarif'!$B$8*SLP!C23398,"")</f>
        <v/>
      </c>
    </row>
    <row r="23419" spans="1:5" x14ac:dyDescent="0.3">
      <c r="A23419" s="25">
        <v>46266</v>
      </c>
      <c r="B23419" s="31">
        <v>0.77083333333333337</v>
      </c>
      <c r="C23419" s="46"/>
      <c r="D23419" s="29">
        <v>46266.770833333336</v>
      </c>
      <c r="E23419" s="15" t="str">
        <f>IF(AND($B$6=NB!$A$17,$B$8&gt;0),'Ersparnisberechnung Sommertarif'!$B$8*SLP!C23399,"")</f>
        <v/>
      </c>
    </row>
    <row r="23420" spans="1:5" x14ac:dyDescent="0.3">
      <c r="A23420" s="25">
        <v>46266</v>
      </c>
      <c r="B23420" s="31">
        <v>0.78125</v>
      </c>
      <c r="C23420" s="46"/>
      <c r="D23420" s="29">
        <v>46266.78125</v>
      </c>
      <c r="E23420" s="15" t="str">
        <f>IF(AND($B$6=NB!$A$17,$B$8&gt;0),'Ersparnisberechnung Sommertarif'!$B$8*SLP!C23400,"")</f>
        <v/>
      </c>
    </row>
    <row r="23421" spans="1:5" x14ac:dyDescent="0.3">
      <c r="A23421" s="25">
        <v>46266</v>
      </c>
      <c r="B23421" s="31">
        <v>0.79166666666666663</v>
      </c>
      <c r="C23421" s="46"/>
      <c r="D23421" s="29">
        <v>46266.791666666664</v>
      </c>
      <c r="E23421" s="15" t="str">
        <f>IF(AND($B$6=NB!$A$17,$B$8&gt;0),'Ersparnisberechnung Sommertarif'!$B$8*SLP!C23401,"")</f>
        <v/>
      </c>
    </row>
    <row r="23422" spans="1:5" x14ac:dyDescent="0.3">
      <c r="A23422" s="25">
        <v>46266</v>
      </c>
      <c r="B23422" s="31">
        <v>0.80208333333333337</v>
      </c>
      <c r="C23422" s="46"/>
      <c r="D23422" s="29">
        <v>46266.802083333336</v>
      </c>
      <c r="E23422" s="15" t="str">
        <f>IF(AND($B$6=NB!$A$17,$B$8&gt;0),'Ersparnisberechnung Sommertarif'!$B$8*SLP!C23402,"")</f>
        <v/>
      </c>
    </row>
    <row r="23423" spans="1:5" x14ac:dyDescent="0.3">
      <c r="A23423" s="25">
        <v>46266</v>
      </c>
      <c r="B23423" s="31">
        <v>0.8125</v>
      </c>
      <c r="C23423" s="46"/>
      <c r="D23423" s="29">
        <v>46266.8125</v>
      </c>
      <c r="E23423" s="15" t="str">
        <f>IF(AND($B$6=NB!$A$17,$B$8&gt;0),'Ersparnisberechnung Sommertarif'!$B$8*SLP!C23403,"")</f>
        <v/>
      </c>
    </row>
    <row r="23424" spans="1:5" x14ac:dyDescent="0.3">
      <c r="A23424" s="25">
        <v>46266</v>
      </c>
      <c r="B23424" s="31">
        <v>0.82291666666666663</v>
      </c>
      <c r="C23424" s="46"/>
      <c r="D23424" s="29">
        <v>46266.822916666664</v>
      </c>
      <c r="E23424" s="15" t="str">
        <f>IF(AND($B$6=NB!$A$17,$B$8&gt;0),'Ersparnisberechnung Sommertarif'!$B$8*SLP!C23404,"")</f>
        <v/>
      </c>
    </row>
    <row r="23425" spans="1:5" x14ac:dyDescent="0.3">
      <c r="A23425" s="25">
        <v>46266</v>
      </c>
      <c r="B23425" s="31">
        <v>0.83333333333333337</v>
      </c>
      <c r="C23425" s="46"/>
      <c r="D23425" s="29">
        <v>46266.833333333336</v>
      </c>
      <c r="E23425" s="15" t="str">
        <f>IF(AND($B$6=NB!$A$17,$B$8&gt;0),'Ersparnisberechnung Sommertarif'!$B$8*SLP!C23405,"")</f>
        <v/>
      </c>
    </row>
    <row r="23426" spans="1:5" x14ac:dyDescent="0.3">
      <c r="A23426" s="25">
        <v>46266</v>
      </c>
      <c r="B23426" s="31">
        <v>0.84375</v>
      </c>
      <c r="C23426" s="46"/>
      <c r="D23426" s="29">
        <v>46266.84375</v>
      </c>
      <c r="E23426" s="15" t="str">
        <f>IF(AND($B$6=NB!$A$17,$B$8&gt;0),'Ersparnisberechnung Sommertarif'!$B$8*SLP!C23406,"")</f>
        <v/>
      </c>
    </row>
    <row r="23427" spans="1:5" x14ac:dyDescent="0.3">
      <c r="A23427" s="25">
        <v>46266</v>
      </c>
      <c r="B23427" s="31">
        <v>0.85416666666666663</v>
      </c>
      <c r="C23427" s="46"/>
      <c r="D23427" s="29">
        <v>46266.854166666664</v>
      </c>
      <c r="E23427" s="15" t="str">
        <f>IF(AND($B$6=NB!$A$17,$B$8&gt;0),'Ersparnisberechnung Sommertarif'!$B$8*SLP!C23407,"")</f>
        <v/>
      </c>
    </row>
    <row r="23428" spans="1:5" x14ac:dyDescent="0.3">
      <c r="A23428" s="25">
        <v>46266</v>
      </c>
      <c r="B23428" s="31">
        <v>0.86458333333333337</v>
      </c>
      <c r="C23428" s="46"/>
      <c r="D23428" s="29">
        <v>46266.864583333336</v>
      </c>
      <c r="E23428" s="15" t="str">
        <f>IF(AND($B$6=NB!$A$17,$B$8&gt;0),'Ersparnisberechnung Sommertarif'!$B$8*SLP!C23408,"")</f>
        <v/>
      </c>
    </row>
    <row r="23429" spans="1:5" x14ac:dyDescent="0.3">
      <c r="A23429" s="25">
        <v>46266</v>
      </c>
      <c r="B23429" s="31">
        <v>0.875</v>
      </c>
      <c r="C23429" s="46"/>
      <c r="D23429" s="29">
        <v>46266.875</v>
      </c>
      <c r="E23429" s="15" t="str">
        <f>IF(AND($B$6=NB!$A$17,$B$8&gt;0),'Ersparnisberechnung Sommertarif'!$B$8*SLP!C23409,"")</f>
        <v/>
      </c>
    </row>
    <row r="23430" spans="1:5" x14ac:dyDescent="0.3">
      <c r="A23430" s="25">
        <v>46266</v>
      </c>
      <c r="B23430" s="31">
        <v>0.88541666666666663</v>
      </c>
      <c r="C23430" s="46"/>
      <c r="D23430" s="29">
        <v>46266.885416666664</v>
      </c>
      <c r="E23430" s="15" t="str">
        <f>IF(AND($B$6=NB!$A$17,$B$8&gt;0),'Ersparnisberechnung Sommertarif'!$B$8*SLP!C23410,"")</f>
        <v/>
      </c>
    </row>
    <row r="23431" spans="1:5" x14ac:dyDescent="0.3">
      <c r="A23431" s="25">
        <v>46266</v>
      </c>
      <c r="B23431" s="31">
        <v>0.89583333333333337</v>
      </c>
      <c r="C23431" s="46"/>
      <c r="D23431" s="29">
        <v>46266.895833333336</v>
      </c>
      <c r="E23431" s="15" t="str">
        <f>IF(AND($B$6=NB!$A$17,$B$8&gt;0),'Ersparnisberechnung Sommertarif'!$B$8*SLP!C23411,"")</f>
        <v/>
      </c>
    </row>
    <row r="23432" spans="1:5" x14ac:dyDescent="0.3">
      <c r="A23432" s="25">
        <v>46266</v>
      </c>
      <c r="B23432" s="31">
        <v>0.90625</v>
      </c>
      <c r="C23432" s="46"/>
      <c r="D23432" s="29">
        <v>46266.90625</v>
      </c>
      <c r="E23432" s="15" t="str">
        <f>IF(AND($B$6=NB!$A$17,$B$8&gt;0),'Ersparnisberechnung Sommertarif'!$B$8*SLP!C23412,"")</f>
        <v/>
      </c>
    </row>
    <row r="23433" spans="1:5" x14ac:dyDescent="0.3">
      <c r="A23433" s="25">
        <v>46266</v>
      </c>
      <c r="B23433" s="31">
        <v>0.91666666666666663</v>
      </c>
      <c r="C23433" s="46"/>
      <c r="D23433" s="29">
        <v>46266.916666666664</v>
      </c>
      <c r="E23433" s="15" t="str">
        <f>IF(AND($B$6=NB!$A$17,$B$8&gt;0),'Ersparnisberechnung Sommertarif'!$B$8*SLP!C23413,"")</f>
        <v/>
      </c>
    </row>
    <row r="23434" spans="1:5" x14ac:dyDescent="0.3">
      <c r="A23434" s="25">
        <v>46266</v>
      </c>
      <c r="B23434" s="31">
        <v>0.92708333333333337</v>
      </c>
      <c r="C23434" s="46"/>
      <c r="D23434" s="29">
        <v>46266.927083333336</v>
      </c>
      <c r="E23434" s="15" t="str">
        <f>IF(AND($B$6=NB!$A$17,$B$8&gt;0),'Ersparnisberechnung Sommertarif'!$B$8*SLP!C23414,"")</f>
        <v/>
      </c>
    </row>
    <row r="23435" spans="1:5" x14ac:dyDescent="0.3">
      <c r="A23435" s="25">
        <v>46266</v>
      </c>
      <c r="B23435" s="31">
        <v>0.9375</v>
      </c>
      <c r="C23435" s="46"/>
      <c r="D23435" s="29">
        <v>46266.9375</v>
      </c>
      <c r="E23435" s="15" t="str">
        <f>IF(AND($B$6=NB!$A$17,$B$8&gt;0),'Ersparnisberechnung Sommertarif'!$B$8*SLP!C23415,"")</f>
        <v/>
      </c>
    </row>
    <row r="23436" spans="1:5" x14ac:dyDescent="0.3">
      <c r="A23436" s="25">
        <v>46266</v>
      </c>
      <c r="B23436" s="31">
        <v>0.94791666666666663</v>
      </c>
      <c r="C23436" s="46"/>
      <c r="D23436" s="29">
        <v>46266.947916666664</v>
      </c>
      <c r="E23436" s="15" t="str">
        <f>IF(AND($B$6=NB!$A$17,$B$8&gt;0),'Ersparnisberechnung Sommertarif'!$B$8*SLP!C23416,"")</f>
        <v/>
      </c>
    </row>
    <row r="23437" spans="1:5" x14ac:dyDescent="0.3">
      <c r="A23437" s="25">
        <v>46266</v>
      </c>
      <c r="B23437" s="31">
        <v>0.95833333333333337</v>
      </c>
      <c r="C23437" s="46"/>
      <c r="D23437" s="29">
        <v>46266.958333333336</v>
      </c>
      <c r="E23437" s="15" t="str">
        <f>IF(AND($B$6=NB!$A$17,$B$8&gt;0),'Ersparnisberechnung Sommertarif'!$B$8*SLP!C23417,"")</f>
        <v/>
      </c>
    </row>
    <row r="23438" spans="1:5" x14ac:dyDescent="0.3">
      <c r="A23438" s="25">
        <v>46266</v>
      </c>
      <c r="B23438" s="31">
        <v>0.96875</v>
      </c>
      <c r="C23438" s="46"/>
      <c r="D23438" s="29">
        <v>46266.96875</v>
      </c>
      <c r="E23438" s="15" t="str">
        <f>IF(AND($B$6=NB!$A$17,$B$8&gt;0),'Ersparnisberechnung Sommertarif'!$B$8*SLP!C23418,"")</f>
        <v/>
      </c>
    </row>
    <row r="23439" spans="1:5" x14ac:dyDescent="0.3">
      <c r="A23439" s="25">
        <v>46266</v>
      </c>
      <c r="B23439" s="31">
        <v>0.97916666666666663</v>
      </c>
      <c r="C23439" s="46"/>
      <c r="D23439" s="29">
        <v>46266.979166666664</v>
      </c>
      <c r="E23439" s="15" t="str">
        <f>IF(AND($B$6=NB!$A$17,$B$8&gt;0),'Ersparnisberechnung Sommertarif'!$B$8*SLP!C23419,"")</f>
        <v/>
      </c>
    </row>
    <row r="23440" spans="1:5" x14ac:dyDescent="0.3">
      <c r="A23440" s="25">
        <v>46266</v>
      </c>
      <c r="B23440" s="31">
        <v>0.98958333333333337</v>
      </c>
      <c r="C23440" s="46"/>
      <c r="D23440" s="29">
        <v>46266.989583333336</v>
      </c>
      <c r="E23440" s="15" t="str">
        <f>IF(AND($B$6=NB!$A$17,$B$8&gt;0),'Ersparnisberechnung Sommertarif'!$B$8*SLP!C23420,"")</f>
        <v/>
      </c>
    </row>
    <row r="23441" spans="1:5" x14ac:dyDescent="0.3">
      <c r="A23441" s="25">
        <v>46267</v>
      </c>
      <c r="B23441" s="31">
        <v>0</v>
      </c>
      <c r="C23441" s="46"/>
      <c r="D23441" s="29">
        <v>46267</v>
      </c>
      <c r="E23441" s="15" t="str">
        <f>IF(AND($B$6=NB!$A$17,$B$8&gt;0),'Ersparnisberechnung Sommertarif'!$B$8*SLP!C23421,"")</f>
        <v/>
      </c>
    </row>
    <row r="23442" spans="1:5" x14ac:dyDescent="0.3">
      <c r="A23442" s="25">
        <v>46267</v>
      </c>
      <c r="B23442" s="31">
        <v>1.0416666666666666E-2</v>
      </c>
      <c r="C23442" s="46"/>
      <c r="D23442" s="29">
        <v>46267.010416666664</v>
      </c>
      <c r="E23442" s="15" t="str">
        <f>IF(AND($B$6=NB!$A$17,$B$8&gt;0),'Ersparnisberechnung Sommertarif'!$B$8*SLP!C23422,"")</f>
        <v/>
      </c>
    </row>
    <row r="23443" spans="1:5" x14ac:dyDescent="0.3">
      <c r="A23443" s="25">
        <v>46267</v>
      </c>
      <c r="B23443" s="31">
        <v>2.0833333333333332E-2</v>
      </c>
      <c r="C23443" s="46"/>
      <c r="D23443" s="29">
        <v>46267.020833333336</v>
      </c>
      <c r="E23443" s="15" t="str">
        <f>IF(AND($B$6=NB!$A$17,$B$8&gt;0),'Ersparnisberechnung Sommertarif'!$B$8*SLP!C23423,"")</f>
        <v/>
      </c>
    </row>
    <row r="23444" spans="1:5" x14ac:dyDescent="0.3">
      <c r="A23444" s="25">
        <v>46267</v>
      </c>
      <c r="B23444" s="31">
        <v>3.125E-2</v>
      </c>
      <c r="C23444" s="46"/>
      <c r="D23444" s="29">
        <v>46267.03125</v>
      </c>
      <c r="E23444" s="15" t="str">
        <f>IF(AND($B$6=NB!$A$17,$B$8&gt;0),'Ersparnisberechnung Sommertarif'!$B$8*SLP!C23424,"")</f>
        <v/>
      </c>
    </row>
    <row r="23445" spans="1:5" x14ac:dyDescent="0.3">
      <c r="A23445" s="25">
        <v>46267</v>
      </c>
      <c r="B23445" s="31">
        <v>4.1666666666666664E-2</v>
      </c>
      <c r="C23445" s="46"/>
      <c r="D23445" s="29">
        <v>46267.041666666664</v>
      </c>
      <c r="E23445" s="15" t="str">
        <f>IF(AND($B$6=NB!$A$17,$B$8&gt;0),'Ersparnisberechnung Sommertarif'!$B$8*SLP!C23425,"")</f>
        <v/>
      </c>
    </row>
    <row r="23446" spans="1:5" x14ac:dyDescent="0.3">
      <c r="A23446" s="25">
        <v>46267</v>
      </c>
      <c r="B23446" s="31">
        <v>5.2083333333333336E-2</v>
      </c>
      <c r="C23446" s="46"/>
      <c r="D23446" s="29">
        <v>46267.052083333336</v>
      </c>
      <c r="E23446" s="15" t="str">
        <f>IF(AND($B$6=NB!$A$17,$B$8&gt;0),'Ersparnisberechnung Sommertarif'!$B$8*SLP!C23426,"")</f>
        <v/>
      </c>
    </row>
    <row r="23447" spans="1:5" x14ac:dyDescent="0.3">
      <c r="A23447" s="25">
        <v>46267</v>
      </c>
      <c r="B23447" s="31">
        <v>6.25E-2</v>
      </c>
      <c r="C23447" s="46"/>
      <c r="D23447" s="29">
        <v>46267.0625</v>
      </c>
      <c r="E23447" s="15" t="str">
        <f>IF(AND($B$6=NB!$A$17,$B$8&gt;0),'Ersparnisberechnung Sommertarif'!$B$8*SLP!C23427,"")</f>
        <v/>
      </c>
    </row>
    <row r="23448" spans="1:5" x14ac:dyDescent="0.3">
      <c r="A23448" s="25">
        <v>46267</v>
      </c>
      <c r="B23448" s="31">
        <v>7.2916666666666671E-2</v>
      </c>
      <c r="C23448" s="46"/>
      <c r="D23448" s="29">
        <v>46267.072916666664</v>
      </c>
      <c r="E23448" s="15" t="str">
        <f>IF(AND($B$6=NB!$A$17,$B$8&gt;0),'Ersparnisberechnung Sommertarif'!$B$8*SLP!C23428,"")</f>
        <v/>
      </c>
    </row>
    <row r="23449" spans="1:5" x14ac:dyDescent="0.3">
      <c r="A23449" s="25">
        <v>46267</v>
      </c>
      <c r="B23449" s="31">
        <v>8.3333333333333329E-2</v>
      </c>
      <c r="C23449" s="46"/>
      <c r="D23449" s="29">
        <v>46267.083333333336</v>
      </c>
      <c r="E23449" s="15" t="str">
        <f>IF(AND($B$6=NB!$A$17,$B$8&gt;0),'Ersparnisberechnung Sommertarif'!$B$8*SLP!C23429,"")</f>
        <v/>
      </c>
    </row>
    <row r="23450" spans="1:5" x14ac:dyDescent="0.3">
      <c r="A23450" s="25">
        <v>46267</v>
      </c>
      <c r="B23450" s="31">
        <v>9.375E-2</v>
      </c>
      <c r="C23450" s="46"/>
      <c r="D23450" s="29">
        <v>46267.09375</v>
      </c>
      <c r="E23450" s="15" t="str">
        <f>IF(AND($B$6=NB!$A$17,$B$8&gt;0),'Ersparnisberechnung Sommertarif'!$B$8*SLP!C23430,"")</f>
        <v/>
      </c>
    </row>
    <row r="23451" spans="1:5" x14ac:dyDescent="0.3">
      <c r="A23451" s="25">
        <v>46267</v>
      </c>
      <c r="B23451" s="31">
        <v>0.10416666666666667</v>
      </c>
      <c r="C23451" s="46"/>
      <c r="D23451" s="29">
        <v>46267.104166666664</v>
      </c>
      <c r="E23451" s="15" t="str">
        <f>IF(AND($B$6=NB!$A$17,$B$8&gt;0),'Ersparnisberechnung Sommertarif'!$B$8*SLP!C23431,"")</f>
        <v/>
      </c>
    </row>
    <row r="23452" spans="1:5" x14ac:dyDescent="0.3">
      <c r="A23452" s="25">
        <v>46267</v>
      </c>
      <c r="B23452" s="31">
        <v>0.11458333333333333</v>
      </c>
      <c r="C23452" s="46"/>
      <c r="D23452" s="29">
        <v>46267.114583333336</v>
      </c>
      <c r="E23452" s="15" t="str">
        <f>IF(AND($B$6=NB!$A$17,$B$8&gt;0),'Ersparnisberechnung Sommertarif'!$B$8*SLP!C23432,"")</f>
        <v/>
      </c>
    </row>
    <row r="23453" spans="1:5" x14ac:dyDescent="0.3">
      <c r="A23453" s="25">
        <v>46267</v>
      </c>
      <c r="B23453" s="31">
        <v>0.125</v>
      </c>
      <c r="C23453" s="46"/>
      <c r="D23453" s="29">
        <v>46267.125</v>
      </c>
      <c r="E23453" s="15" t="str">
        <f>IF(AND($B$6=NB!$A$17,$B$8&gt;0),'Ersparnisberechnung Sommertarif'!$B$8*SLP!C23433,"")</f>
        <v/>
      </c>
    </row>
    <row r="23454" spans="1:5" x14ac:dyDescent="0.3">
      <c r="A23454" s="25">
        <v>46267</v>
      </c>
      <c r="B23454" s="31">
        <v>0.13541666666666666</v>
      </c>
      <c r="C23454" s="46"/>
      <c r="D23454" s="29">
        <v>46267.135416666664</v>
      </c>
      <c r="E23454" s="15" t="str">
        <f>IF(AND($B$6=NB!$A$17,$B$8&gt;0),'Ersparnisberechnung Sommertarif'!$B$8*SLP!C23434,"")</f>
        <v/>
      </c>
    </row>
    <row r="23455" spans="1:5" x14ac:dyDescent="0.3">
      <c r="A23455" s="25">
        <v>46267</v>
      </c>
      <c r="B23455" s="31">
        <v>0.14583333333333334</v>
      </c>
      <c r="C23455" s="46"/>
      <c r="D23455" s="29">
        <v>46267.145833333336</v>
      </c>
      <c r="E23455" s="15" t="str">
        <f>IF(AND($B$6=NB!$A$17,$B$8&gt;0),'Ersparnisberechnung Sommertarif'!$B$8*SLP!C23435,"")</f>
        <v/>
      </c>
    </row>
    <row r="23456" spans="1:5" x14ac:dyDescent="0.3">
      <c r="A23456" s="25">
        <v>46267</v>
      </c>
      <c r="B23456" s="31">
        <v>0.15625</v>
      </c>
      <c r="C23456" s="46"/>
      <c r="D23456" s="29">
        <v>46267.15625</v>
      </c>
      <c r="E23456" s="15" t="str">
        <f>IF(AND($B$6=NB!$A$17,$B$8&gt;0),'Ersparnisberechnung Sommertarif'!$B$8*SLP!C23436,"")</f>
        <v/>
      </c>
    </row>
    <row r="23457" spans="1:5" x14ac:dyDescent="0.3">
      <c r="A23457" s="25">
        <v>46267</v>
      </c>
      <c r="B23457" s="31">
        <v>0.16666666666666666</v>
      </c>
      <c r="C23457" s="46"/>
      <c r="D23457" s="29">
        <v>46267.166666666664</v>
      </c>
      <c r="E23457" s="15" t="str">
        <f>IF(AND($B$6=NB!$A$17,$B$8&gt;0),'Ersparnisberechnung Sommertarif'!$B$8*SLP!C23437,"")</f>
        <v/>
      </c>
    </row>
    <row r="23458" spans="1:5" x14ac:dyDescent="0.3">
      <c r="A23458" s="25">
        <v>46267</v>
      </c>
      <c r="B23458" s="31">
        <v>0.17708333333333334</v>
      </c>
      <c r="C23458" s="46"/>
      <c r="D23458" s="29">
        <v>46267.177083333336</v>
      </c>
      <c r="E23458" s="15" t="str">
        <f>IF(AND($B$6=NB!$A$17,$B$8&gt;0),'Ersparnisberechnung Sommertarif'!$B$8*SLP!C23438,"")</f>
        <v/>
      </c>
    </row>
    <row r="23459" spans="1:5" x14ac:dyDescent="0.3">
      <c r="A23459" s="25">
        <v>46267</v>
      </c>
      <c r="B23459" s="31">
        <v>0.1875</v>
      </c>
      <c r="C23459" s="46"/>
      <c r="D23459" s="29">
        <v>46267.1875</v>
      </c>
      <c r="E23459" s="15" t="str">
        <f>IF(AND($B$6=NB!$A$17,$B$8&gt;0),'Ersparnisberechnung Sommertarif'!$B$8*SLP!C23439,"")</f>
        <v/>
      </c>
    </row>
    <row r="23460" spans="1:5" x14ac:dyDescent="0.3">
      <c r="A23460" s="25">
        <v>46267</v>
      </c>
      <c r="B23460" s="31">
        <v>0.19791666666666666</v>
      </c>
      <c r="C23460" s="46"/>
      <c r="D23460" s="29">
        <v>46267.197916666664</v>
      </c>
      <c r="E23460" s="15" t="str">
        <f>IF(AND($B$6=NB!$A$17,$B$8&gt;0),'Ersparnisberechnung Sommertarif'!$B$8*SLP!C23440,"")</f>
        <v/>
      </c>
    </row>
    <row r="23461" spans="1:5" x14ac:dyDescent="0.3">
      <c r="A23461" s="25">
        <v>46267</v>
      </c>
      <c r="B23461" s="31">
        <v>0.20833333333333334</v>
      </c>
      <c r="C23461" s="46"/>
      <c r="D23461" s="29">
        <v>46267.208333333336</v>
      </c>
      <c r="E23461" s="15" t="str">
        <f>IF(AND($B$6=NB!$A$17,$B$8&gt;0),'Ersparnisberechnung Sommertarif'!$B$8*SLP!C23441,"")</f>
        <v/>
      </c>
    </row>
    <row r="23462" spans="1:5" x14ac:dyDescent="0.3">
      <c r="A23462" s="25">
        <v>46267</v>
      </c>
      <c r="B23462" s="31">
        <v>0.21875</v>
      </c>
      <c r="C23462" s="46"/>
      <c r="D23462" s="29">
        <v>46267.21875</v>
      </c>
      <c r="E23462" s="15" t="str">
        <f>IF(AND($B$6=NB!$A$17,$B$8&gt;0),'Ersparnisberechnung Sommertarif'!$B$8*SLP!C23442,"")</f>
        <v/>
      </c>
    </row>
    <row r="23463" spans="1:5" x14ac:dyDescent="0.3">
      <c r="A23463" s="25">
        <v>46267</v>
      </c>
      <c r="B23463" s="31">
        <v>0.22916666666666666</v>
      </c>
      <c r="C23463" s="46"/>
      <c r="D23463" s="29">
        <v>46267.229166666664</v>
      </c>
      <c r="E23463" s="15" t="str">
        <f>IF(AND($B$6=NB!$A$17,$B$8&gt;0),'Ersparnisberechnung Sommertarif'!$B$8*SLP!C23443,"")</f>
        <v/>
      </c>
    </row>
    <row r="23464" spans="1:5" x14ac:dyDescent="0.3">
      <c r="A23464" s="25">
        <v>46267</v>
      </c>
      <c r="B23464" s="31">
        <v>0.23958333333333334</v>
      </c>
      <c r="C23464" s="46"/>
      <c r="D23464" s="29">
        <v>46267.239583333336</v>
      </c>
      <c r="E23464" s="15" t="str">
        <f>IF(AND($B$6=NB!$A$17,$B$8&gt;0),'Ersparnisberechnung Sommertarif'!$B$8*SLP!C23444,"")</f>
        <v/>
      </c>
    </row>
    <row r="23465" spans="1:5" x14ac:dyDescent="0.3">
      <c r="A23465" s="25">
        <v>46267</v>
      </c>
      <c r="B23465" s="31">
        <v>0.25</v>
      </c>
      <c r="C23465" s="46"/>
      <c r="D23465" s="29">
        <v>46267.25</v>
      </c>
      <c r="E23465" s="15" t="str">
        <f>IF(AND($B$6=NB!$A$17,$B$8&gt;0),'Ersparnisberechnung Sommertarif'!$B$8*SLP!C23445,"")</f>
        <v/>
      </c>
    </row>
    <row r="23466" spans="1:5" x14ac:dyDescent="0.3">
      <c r="A23466" s="25">
        <v>46267</v>
      </c>
      <c r="B23466" s="31">
        <v>0.26041666666666669</v>
      </c>
      <c r="C23466" s="46"/>
      <c r="D23466" s="29">
        <v>46267.260416666664</v>
      </c>
      <c r="E23466" s="15" t="str">
        <f>IF(AND($B$6=NB!$A$17,$B$8&gt;0),'Ersparnisberechnung Sommertarif'!$B$8*SLP!C23446,"")</f>
        <v/>
      </c>
    </row>
    <row r="23467" spans="1:5" x14ac:dyDescent="0.3">
      <c r="A23467" s="25">
        <v>46267</v>
      </c>
      <c r="B23467" s="31">
        <v>0.27083333333333331</v>
      </c>
      <c r="C23467" s="46"/>
      <c r="D23467" s="29">
        <v>46267.270833333336</v>
      </c>
      <c r="E23467" s="15" t="str">
        <f>IF(AND($B$6=NB!$A$17,$B$8&gt;0),'Ersparnisberechnung Sommertarif'!$B$8*SLP!C23447,"")</f>
        <v/>
      </c>
    </row>
    <row r="23468" spans="1:5" x14ac:dyDescent="0.3">
      <c r="A23468" s="25">
        <v>46267</v>
      </c>
      <c r="B23468" s="31">
        <v>0.28125</v>
      </c>
      <c r="C23468" s="46"/>
      <c r="D23468" s="29">
        <v>46267.28125</v>
      </c>
      <c r="E23468" s="15" t="str">
        <f>IF(AND($B$6=NB!$A$17,$B$8&gt;0),'Ersparnisberechnung Sommertarif'!$B$8*SLP!C23448,"")</f>
        <v/>
      </c>
    </row>
    <row r="23469" spans="1:5" x14ac:dyDescent="0.3">
      <c r="A23469" s="25">
        <v>46267</v>
      </c>
      <c r="B23469" s="31">
        <v>0.29166666666666669</v>
      </c>
      <c r="C23469" s="46"/>
      <c r="D23469" s="29">
        <v>46267.291666666664</v>
      </c>
      <c r="E23469" s="15" t="str">
        <f>IF(AND($B$6=NB!$A$17,$B$8&gt;0),'Ersparnisberechnung Sommertarif'!$B$8*SLP!C23449,"")</f>
        <v/>
      </c>
    </row>
    <row r="23470" spans="1:5" x14ac:dyDescent="0.3">
      <c r="A23470" s="25">
        <v>46267</v>
      </c>
      <c r="B23470" s="31">
        <v>0.30208333333333331</v>
      </c>
      <c r="C23470" s="46"/>
      <c r="D23470" s="29">
        <v>46267.302083333336</v>
      </c>
      <c r="E23470" s="15" t="str">
        <f>IF(AND($B$6=NB!$A$17,$B$8&gt;0),'Ersparnisberechnung Sommertarif'!$B$8*SLP!C23450,"")</f>
        <v/>
      </c>
    </row>
    <row r="23471" spans="1:5" x14ac:dyDescent="0.3">
      <c r="A23471" s="25">
        <v>46267</v>
      </c>
      <c r="B23471" s="31">
        <v>0.3125</v>
      </c>
      <c r="C23471" s="46"/>
      <c r="D23471" s="29">
        <v>46267.3125</v>
      </c>
      <c r="E23471" s="15" t="str">
        <f>IF(AND($B$6=NB!$A$17,$B$8&gt;0),'Ersparnisberechnung Sommertarif'!$B$8*SLP!C23451,"")</f>
        <v/>
      </c>
    </row>
    <row r="23472" spans="1:5" x14ac:dyDescent="0.3">
      <c r="A23472" s="25">
        <v>46267</v>
      </c>
      <c r="B23472" s="31">
        <v>0.32291666666666669</v>
      </c>
      <c r="C23472" s="46"/>
      <c r="D23472" s="29">
        <v>46267.322916666664</v>
      </c>
      <c r="E23472" s="15" t="str">
        <f>IF(AND($B$6=NB!$A$17,$B$8&gt;0),'Ersparnisberechnung Sommertarif'!$B$8*SLP!C23452,"")</f>
        <v/>
      </c>
    </row>
    <row r="23473" spans="1:5" x14ac:dyDescent="0.3">
      <c r="A23473" s="25">
        <v>46267</v>
      </c>
      <c r="B23473" s="31">
        <v>0.33333333333333331</v>
      </c>
      <c r="C23473" s="46"/>
      <c r="D23473" s="29">
        <v>46267.333333333336</v>
      </c>
      <c r="E23473" s="15" t="str">
        <f>IF(AND($B$6=NB!$A$17,$B$8&gt;0),'Ersparnisberechnung Sommertarif'!$B$8*SLP!C23453,"")</f>
        <v/>
      </c>
    </row>
    <row r="23474" spans="1:5" x14ac:dyDescent="0.3">
      <c r="A23474" s="25">
        <v>46267</v>
      </c>
      <c r="B23474" s="31">
        <v>0.34375</v>
      </c>
      <c r="C23474" s="46"/>
      <c r="D23474" s="29">
        <v>46267.34375</v>
      </c>
      <c r="E23474" s="15" t="str">
        <f>IF(AND($B$6=NB!$A$17,$B$8&gt;0),'Ersparnisberechnung Sommertarif'!$B$8*SLP!C23454,"")</f>
        <v/>
      </c>
    </row>
    <row r="23475" spans="1:5" x14ac:dyDescent="0.3">
      <c r="A23475" s="25">
        <v>46267</v>
      </c>
      <c r="B23475" s="31">
        <v>0.35416666666666669</v>
      </c>
      <c r="C23475" s="46"/>
      <c r="D23475" s="29">
        <v>46267.354166666664</v>
      </c>
      <c r="E23475" s="15" t="str">
        <f>IF(AND($B$6=NB!$A$17,$B$8&gt;0),'Ersparnisberechnung Sommertarif'!$B$8*SLP!C23455,"")</f>
        <v/>
      </c>
    </row>
    <row r="23476" spans="1:5" x14ac:dyDescent="0.3">
      <c r="A23476" s="25">
        <v>46267</v>
      </c>
      <c r="B23476" s="31">
        <v>0.36458333333333331</v>
      </c>
      <c r="C23476" s="46"/>
      <c r="D23476" s="29">
        <v>46267.364583333336</v>
      </c>
      <c r="E23476" s="15" t="str">
        <f>IF(AND($B$6=NB!$A$17,$B$8&gt;0),'Ersparnisberechnung Sommertarif'!$B$8*SLP!C23456,"")</f>
        <v/>
      </c>
    </row>
    <row r="23477" spans="1:5" x14ac:dyDescent="0.3">
      <c r="A23477" s="25">
        <v>46267</v>
      </c>
      <c r="B23477" s="31">
        <v>0.375</v>
      </c>
      <c r="C23477" s="46"/>
      <c r="D23477" s="29">
        <v>46267.375</v>
      </c>
      <c r="E23477" s="15" t="str">
        <f>IF(AND($B$6=NB!$A$17,$B$8&gt;0),'Ersparnisberechnung Sommertarif'!$B$8*SLP!C23457,"")</f>
        <v/>
      </c>
    </row>
    <row r="23478" spans="1:5" x14ac:dyDescent="0.3">
      <c r="A23478" s="25">
        <v>46267</v>
      </c>
      <c r="B23478" s="31">
        <v>0.38541666666666669</v>
      </c>
      <c r="C23478" s="46"/>
      <c r="D23478" s="29">
        <v>46267.385416666664</v>
      </c>
      <c r="E23478" s="15" t="str">
        <f>IF(AND($B$6=NB!$A$17,$B$8&gt;0),'Ersparnisberechnung Sommertarif'!$B$8*SLP!C23458,"")</f>
        <v/>
      </c>
    </row>
    <row r="23479" spans="1:5" x14ac:dyDescent="0.3">
      <c r="A23479" s="25">
        <v>46267</v>
      </c>
      <c r="B23479" s="31">
        <v>0.39583333333333331</v>
      </c>
      <c r="C23479" s="46"/>
      <c r="D23479" s="29">
        <v>46267.395833333336</v>
      </c>
      <c r="E23479" s="15" t="str">
        <f>IF(AND($B$6=NB!$A$17,$B$8&gt;0),'Ersparnisberechnung Sommertarif'!$B$8*SLP!C23459,"")</f>
        <v/>
      </c>
    </row>
    <row r="23480" spans="1:5" x14ac:dyDescent="0.3">
      <c r="A23480" s="25">
        <v>46267</v>
      </c>
      <c r="B23480" s="31">
        <v>0.40625</v>
      </c>
      <c r="C23480" s="46"/>
      <c r="D23480" s="29">
        <v>46267.40625</v>
      </c>
      <c r="E23480" s="15" t="str">
        <f>IF(AND($B$6=NB!$A$17,$B$8&gt;0),'Ersparnisberechnung Sommertarif'!$B$8*SLP!C23460,"")</f>
        <v/>
      </c>
    </row>
    <row r="23481" spans="1:5" x14ac:dyDescent="0.3">
      <c r="A23481" s="25">
        <v>46267</v>
      </c>
      <c r="B23481" s="31">
        <v>0.41666666666666669</v>
      </c>
      <c r="C23481" s="46"/>
      <c r="D23481" s="29">
        <v>46267.416666666664</v>
      </c>
      <c r="E23481" s="15" t="str">
        <f>IF(AND($B$6=NB!$A$17,$B$8&gt;0),'Ersparnisberechnung Sommertarif'!$B$8*SLP!C23461,"")</f>
        <v/>
      </c>
    </row>
    <row r="23482" spans="1:5" x14ac:dyDescent="0.3">
      <c r="A23482" s="25">
        <v>46267</v>
      </c>
      <c r="B23482" s="31">
        <v>0.42708333333333331</v>
      </c>
      <c r="C23482" s="46"/>
      <c r="D23482" s="29">
        <v>46267.427083333336</v>
      </c>
      <c r="E23482" s="15" t="str">
        <f>IF(AND($B$6=NB!$A$17,$B$8&gt;0),'Ersparnisberechnung Sommertarif'!$B$8*SLP!C23462,"")</f>
        <v/>
      </c>
    </row>
    <row r="23483" spans="1:5" x14ac:dyDescent="0.3">
      <c r="A23483" s="25">
        <v>46267</v>
      </c>
      <c r="B23483" s="31">
        <v>0.4375</v>
      </c>
      <c r="C23483" s="46"/>
      <c r="D23483" s="29">
        <v>46267.4375</v>
      </c>
      <c r="E23483" s="15" t="str">
        <f>IF(AND($B$6=NB!$A$17,$B$8&gt;0),'Ersparnisberechnung Sommertarif'!$B$8*SLP!C23463,"")</f>
        <v/>
      </c>
    </row>
    <row r="23484" spans="1:5" x14ac:dyDescent="0.3">
      <c r="A23484" s="25">
        <v>46267</v>
      </c>
      <c r="B23484" s="31">
        <v>0.44791666666666669</v>
      </c>
      <c r="C23484" s="46"/>
      <c r="D23484" s="29">
        <v>46267.447916666664</v>
      </c>
      <c r="E23484" s="15" t="str">
        <f>IF(AND($B$6=NB!$A$17,$B$8&gt;0),'Ersparnisberechnung Sommertarif'!$B$8*SLP!C23464,"")</f>
        <v/>
      </c>
    </row>
    <row r="23485" spans="1:5" x14ac:dyDescent="0.3">
      <c r="A23485" s="25">
        <v>46267</v>
      </c>
      <c r="B23485" s="31">
        <v>0.45833333333333331</v>
      </c>
      <c r="C23485" s="46"/>
      <c r="D23485" s="29">
        <v>46267.458333333336</v>
      </c>
      <c r="E23485" s="15" t="str">
        <f>IF(AND($B$6=NB!$A$17,$B$8&gt;0),'Ersparnisberechnung Sommertarif'!$B$8*SLP!C23465,"")</f>
        <v/>
      </c>
    </row>
    <row r="23486" spans="1:5" x14ac:dyDescent="0.3">
      <c r="A23486" s="25">
        <v>46267</v>
      </c>
      <c r="B23486" s="31">
        <v>0.46875</v>
      </c>
      <c r="C23486" s="46"/>
      <c r="D23486" s="29">
        <v>46267.46875</v>
      </c>
      <c r="E23486" s="15" t="str">
        <f>IF(AND($B$6=NB!$A$17,$B$8&gt;0),'Ersparnisberechnung Sommertarif'!$B$8*SLP!C23466,"")</f>
        <v/>
      </c>
    </row>
    <row r="23487" spans="1:5" x14ac:dyDescent="0.3">
      <c r="A23487" s="25">
        <v>46267</v>
      </c>
      <c r="B23487" s="31">
        <v>0.47916666666666669</v>
      </c>
      <c r="C23487" s="46"/>
      <c r="D23487" s="29">
        <v>46267.479166666664</v>
      </c>
      <c r="E23487" s="15" t="str">
        <f>IF(AND($B$6=NB!$A$17,$B$8&gt;0),'Ersparnisberechnung Sommertarif'!$B$8*SLP!C23467,"")</f>
        <v/>
      </c>
    </row>
    <row r="23488" spans="1:5" x14ac:dyDescent="0.3">
      <c r="A23488" s="25">
        <v>46267</v>
      </c>
      <c r="B23488" s="31">
        <v>0.48958333333333331</v>
      </c>
      <c r="C23488" s="46"/>
      <c r="D23488" s="29">
        <v>46267.489583333336</v>
      </c>
      <c r="E23488" s="15" t="str">
        <f>IF(AND($B$6=NB!$A$17,$B$8&gt;0),'Ersparnisberechnung Sommertarif'!$B$8*SLP!C23468,"")</f>
        <v/>
      </c>
    </row>
    <row r="23489" spans="1:5" x14ac:dyDescent="0.3">
      <c r="A23489" s="25">
        <v>46267</v>
      </c>
      <c r="B23489" s="31">
        <v>0.5</v>
      </c>
      <c r="C23489" s="46"/>
      <c r="D23489" s="29">
        <v>46267.5</v>
      </c>
      <c r="E23489" s="15" t="str">
        <f>IF(AND($B$6=NB!$A$17,$B$8&gt;0),'Ersparnisberechnung Sommertarif'!$B$8*SLP!C23469,"")</f>
        <v/>
      </c>
    </row>
    <row r="23490" spans="1:5" x14ac:dyDescent="0.3">
      <c r="A23490" s="25">
        <v>46267</v>
      </c>
      <c r="B23490" s="31">
        <v>0.51041666666666663</v>
      </c>
      <c r="C23490" s="46"/>
      <c r="D23490" s="29">
        <v>46267.510416666664</v>
      </c>
      <c r="E23490" s="15" t="str">
        <f>IF(AND($B$6=NB!$A$17,$B$8&gt;0),'Ersparnisberechnung Sommertarif'!$B$8*SLP!C23470,"")</f>
        <v/>
      </c>
    </row>
    <row r="23491" spans="1:5" x14ac:dyDescent="0.3">
      <c r="A23491" s="25">
        <v>46267</v>
      </c>
      <c r="B23491" s="31">
        <v>0.52083333333333337</v>
      </c>
      <c r="C23491" s="46"/>
      <c r="D23491" s="29">
        <v>46267.520833333336</v>
      </c>
      <c r="E23491" s="15" t="str">
        <f>IF(AND($B$6=NB!$A$17,$B$8&gt;0),'Ersparnisberechnung Sommertarif'!$B$8*SLP!C23471,"")</f>
        <v/>
      </c>
    </row>
    <row r="23492" spans="1:5" x14ac:dyDescent="0.3">
      <c r="A23492" s="25">
        <v>46267</v>
      </c>
      <c r="B23492" s="31">
        <v>0.53125</v>
      </c>
      <c r="C23492" s="46"/>
      <c r="D23492" s="29">
        <v>46267.53125</v>
      </c>
      <c r="E23492" s="15" t="str">
        <f>IF(AND($B$6=NB!$A$17,$B$8&gt;0),'Ersparnisberechnung Sommertarif'!$B$8*SLP!C23472,"")</f>
        <v/>
      </c>
    </row>
    <row r="23493" spans="1:5" x14ac:dyDescent="0.3">
      <c r="A23493" s="25">
        <v>46267</v>
      </c>
      <c r="B23493" s="31">
        <v>0.54166666666666663</v>
      </c>
      <c r="C23493" s="46"/>
      <c r="D23493" s="29">
        <v>46267.541666666664</v>
      </c>
      <c r="E23493" s="15" t="str">
        <f>IF(AND($B$6=NB!$A$17,$B$8&gt;0),'Ersparnisberechnung Sommertarif'!$B$8*SLP!C23473,"")</f>
        <v/>
      </c>
    </row>
    <row r="23494" spans="1:5" x14ac:dyDescent="0.3">
      <c r="A23494" s="25">
        <v>46267</v>
      </c>
      <c r="B23494" s="31">
        <v>0.55208333333333337</v>
      </c>
      <c r="C23494" s="46"/>
      <c r="D23494" s="29">
        <v>46267.552083333336</v>
      </c>
      <c r="E23494" s="15" t="str">
        <f>IF(AND($B$6=NB!$A$17,$B$8&gt;0),'Ersparnisberechnung Sommertarif'!$B$8*SLP!C23474,"")</f>
        <v/>
      </c>
    </row>
    <row r="23495" spans="1:5" x14ac:dyDescent="0.3">
      <c r="A23495" s="25">
        <v>46267</v>
      </c>
      <c r="B23495" s="31">
        <v>0.5625</v>
      </c>
      <c r="C23495" s="46"/>
      <c r="D23495" s="29">
        <v>46267.5625</v>
      </c>
      <c r="E23495" s="15" t="str">
        <f>IF(AND($B$6=NB!$A$17,$B$8&gt;0),'Ersparnisberechnung Sommertarif'!$B$8*SLP!C23475,"")</f>
        <v/>
      </c>
    </row>
    <row r="23496" spans="1:5" x14ac:dyDescent="0.3">
      <c r="A23496" s="25">
        <v>46267</v>
      </c>
      <c r="B23496" s="31">
        <v>0.57291666666666663</v>
      </c>
      <c r="C23496" s="46"/>
      <c r="D23496" s="29">
        <v>46267.572916666664</v>
      </c>
      <c r="E23496" s="15" t="str">
        <f>IF(AND($B$6=NB!$A$17,$B$8&gt;0),'Ersparnisberechnung Sommertarif'!$B$8*SLP!C23476,"")</f>
        <v/>
      </c>
    </row>
    <row r="23497" spans="1:5" x14ac:dyDescent="0.3">
      <c r="A23497" s="25">
        <v>46267</v>
      </c>
      <c r="B23497" s="31">
        <v>0.58333333333333337</v>
      </c>
      <c r="C23497" s="46"/>
      <c r="D23497" s="29">
        <v>46267.583333333336</v>
      </c>
      <c r="E23497" s="15" t="str">
        <f>IF(AND($B$6=NB!$A$17,$B$8&gt;0),'Ersparnisberechnung Sommertarif'!$B$8*SLP!C23477,"")</f>
        <v/>
      </c>
    </row>
    <row r="23498" spans="1:5" x14ac:dyDescent="0.3">
      <c r="A23498" s="25">
        <v>46267</v>
      </c>
      <c r="B23498" s="31">
        <v>0.59375</v>
      </c>
      <c r="C23498" s="46"/>
      <c r="D23498" s="29">
        <v>46267.59375</v>
      </c>
      <c r="E23498" s="15" t="str">
        <f>IF(AND($B$6=NB!$A$17,$B$8&gt;0),'Ersparnisberechnung Sommertarif'!$B$8*SLP!C23478,"")</f>
        <v/>
      </c>
    </row>
    <row r="23499" spans="1:5" x14ac:dyDescent="0.3">
      <c r="A23499" s="25">
        <v>46267</v>
      </c>
      <c r="B23499" s="31">
        <v>0.60416666666666663</v>
      </c>
      <c r="C23499" s="46"/>
      <c r="D23499" s="29">
        <v>46267.604166666664</v>
      </c>
      <c r="E23499" s="15" t="str">
        <f>IF(AND($B$6=NB!$A$17,$B$8&gt;0),'Ersparnisberechnung Sommertarif'!$B$8*SLP!C23479,"")</f>
        <v/>
      </c>
    </row>
    <row r="23500" spans="1:5" x14ac:dyDescent="0.3">
      <c r="A23500" s="25">
        <v>46267</v>
      </c>
      <c r="B23500" s="31">
        <v>0.61458333333333337</v>
      </c>
      <c r="C23500" s="46"/>
      <c r="D23500" s="29">
        <v>46267.614583333336</v>
      </c>
      <c r="E23500" s="15" t="str">
        <f>IF(AND($B$6=NB!$A$17,$B$8&gt;0),'Ersparnisberechnung Sommertarif'!$B$8*SLP!C23480,"")</f>
        <v/>
      </c>
    </row>
    <row r="23501" spans="1:5" x14ac:dyDescent="0.3">
      <c r="A23501" s="25">
        <v>46267</v>
      </c>
      <c r="B23501" s="31">
        <v>0.625</v>
      </c>
      <c r="C23501" s="46"/>
      <c r="D23501" s="29">
        <v>46267.625</v>
      </c>
      <c r="E23501" s="15" t="str">
        <f>IF(AND($B$6=NB!$A$17,$B$8&gt;0),'Ersparnisberechnung Sommertarif'!$B$8*SLP!C23481,"")</f>
        <v/>
      </c>
    </row>
    <row r="23502" spans="1:5" x14ac:dyDescent="0.3">
      <c r="A23502" s="25">
        <v>46267</v>
      </c>
      <c r="B23502" s="31">
        <v>0.63541666666666663</v>
      </c>
      <c r="C23502" s="46"/>
      <c r="D23502" s="29">
        <v>46267.635416666664</v>
      </c>
      <c r="E23502" s="15" t="str">
        <f>IF(AND($B$6=NB!$A$17,$B$8&gt;0),'Ersparnisberechnung Sommertarif'!$B$8*SLP!C23482,"")</f>
        <v/>
      </c>
    </row>
    <row r="23503" spans="1:5" x14ac:dyDescent="0.3">
      <c r="A23503" s="25">
        <v>46267</v>
      </c>
      <c r="B23503" s="31">
        <v>0.64583333333333337</v>
      </c>
      <c r="C23503" s="46"/>
      <c r="D23503" s="29">
        <v>46267.645833333336</v>
      </c>
      <c r="E23503" s="15" t="str">
        <f>IF(AND($B$6=NB!$A$17,$B$8&gt;0),'Ersparnisberechnung Sommertarif'!$B$8*SLP!C23483,"")</f>
        <v/>
      </c>
    </row>
    <row r="23504" spans="1:5" x14ac:dyDescent="0.3">
      <c r="A23504" s="25">
        <v>46267</v>
      </c>
      <c r="B23504" s="31">
        <v>0.65625</v>
      </c>
      <c r="C23504" s="46"/>
      <c r="D23504" s="29">
        <v>46267.65625</v>
      </c>
      <c r="E23504" s="15" t="str">
        <f>IF(AND($B$6=NB!$A$17,$B$8&gt;0),'Ersparnisberechnung Sommertarif'!$B$8*SLP!C23484,"")</f>
        <v/>
      </c>
    </row>
    <row r="23505" spans="1:5" x14ac:dyDescent="0.3">
      <c r="A23505" s="25">
        <v>46267</v>
      </c>
      <c r="B23505" s="31">
        <v>0.66666666666666663</v>
      </c>
      <c r="C23505" s="46"/>
      <c r="D23505" s="29">
        <v>46267.666666666664</v>
      </c>
      <c r="E23505" s="15" t="str">
        <f>IF(AND($B$6=NB!$A$17,$B$8&gt;0),'Ersparnisberechnung Sommertarif'!$B$8*SLP!C23485,"")</f>
        <v/>
      </c>
    </row>
    <row r="23506" spans="1:5" x14ac:dyDescent="0.3">
      <c r="A23506" s="25">
        <v>46267</v>
      </c>
      <c r="B23506" s="31">
        <v>0.67708333333333337</v>
      </c>
      <c r="C23506" s="46"/>
      <c r="D23506" s="29">
        <v>46267.677083333336</v>
      </c>
      <c r="E23506" s="15" t="str">
        <f>IF(AND($B$6=NB!$A$17,$B$8&gt;0),'Ersparnisberechnung Sommertarif'!$B$8*SLP!C23486,"")</f>
        <v/>
      </c>
    </row>
    <row r="23507" spans="1:5" x14ac:dyDescent="0.3">
      <c r="A23507" s="25">
        <v>46267</v>
      </c>
      <c r="B23507" s="31">
        <v>0.6875</v>
      </c>
      <c r="C23507" s="46"/>
      <c r="D23507" s="29">
        <v>46267.6875</v>
      </c>
      <c r="E23507" s="15" t="str">
        <f>IF(AND($B$6=NB!$A$17,$B$8&gt;0),'Ersparnisberechnung Sommertarif'!$B$8*SLP!C23487,"")</f>
        <v/>
      </c>
    </row>
    <row r="23508" spans="1:5" x14ac:dyDescent="0.3">
      <c r="A23508" s="25">
        <v>46267</v>
      </c>
      <c r="B23508" s="31">
        <v>0.69791666666666663</v>
      </c>
      <c r="C23508" s="46"/>
      <c r="D23508" s="29">
        <v>46267.697916666664</v>
      </c>
      <c r="E23508" s="15" t="str">
        <f>IF(AND($B$6=NB!$A$17,$B$8&gt;0),'Ersparnisberechnung Sommertarif'!$B$8*SLP!C23488,"")</f>
        <v/>
      </c>
    </row>
    <row r="23509" spans="1:5" x14ac:dyDescent="0.3">
      <c r="A23509" s="25">
        <v>46267</v>
      </c>
      <c r="B23509" s="31">
        <v>0.70833333333333337</v>
      </c>
      <c r="C23509" s="46"/>
      <c r="D23509" s="29">
        <v>46267.708333333336</v>
      </c>
      <c r="E23509" s="15" t="str">
        <f>IF(AND($B$6=NB!$A$17,$B$8&gt;0),'Ersparnisberechnung Sommertarif'!$B$8*SLP!C23489,"")</f>
        <v/>
      </c>
    </row>
    <row r="23510" spans="1:5" x14ac:dyDescent="0.3">
      <c r="A23510" s="25">
        <v>46267</v>
      </c>
      <c r="B23510" s="31">
        <v>0.71875</v>
      </c>
      <c r="C23510" s="46"/>
      <c r="D23510" s="29">
        <v>46267.71875</v>
      </c>
      <c r="E23510" s="15" t="str">
        <f>IF(AND($B$6=NB!$A$17,$B$8&gt;0),'Ersparnisberechnung Sommertarif'!$B$8*SLP!C23490,"")</f>
        <v/>
      </c>
    </row>
    <row r="23511" spans="1:5" x14ac:dyDescent="0.3">
      <c r="A23511" s="25">
        <v>46267</v>
      </c>
      <c r="B23511" s="31">
        <v>0.72916666666666663</v>
      </c>
      <c r="C23511" s="46"/>
      <c r="D23511" s="29">
        <v>46267.729166666664</v>
      </c>
      <c r="E23511" s="15" t="str">
        <f>IF(AND($B$6=NB!$A$17,$B$8&gt;0),'Ersparnisberechnung Sommertarif'!$B$8*SLP!C23491,"")</f>
        <v/>
      </c>
    </row>
    <row r="23512" spans="1:5" x14ac:dyDescent="0.3">
      <c r="A23512" s="25">
        <v>46267</v>
      </c>
      <c r="B23512" s="31">
        <v>0.73958333333333337</v>
      </c>
      <c r="C23512" s="46"/>
      <c r="D23512" s="29">
        <v>46267.739583333336</v>
      </c>
      <c r="E23512" s="15" t="str">
        <f>IF(AND($B$6=NB!$A$17,$B$8&gt;0),'Ersparnisberechnung Sommertarif'!$B$8*SLP!C23492,"")</f>
        <v/>
      </c>
    </row>
    <row r="23513" spans="1:5" x14ac:dyDescent="0.3">
      <c r="A23513" s="25">
        <v>46267</v>
      </c>
      <c r="B23513" s="31">
        <v>0.75</v>
      </c>
      <c r="C23513" s="46"/>
      <c r="D23513" s="29">
        <v>46267.75</v>
      </c>
      <c r="E23513" s="15" t="str">
        <f>IF(AND($B$6=NB!$A$17,$B$8&gt;0),'Ersparnisberechnung Sommertarif'!$B$8*SLP!C23493,"")</f>
        <v/>
      </c>
    </row>
    <row r="23514" spans="1:5" x14ac:dyDescent="0.3">
      <c r="A23514" s="25">
        <v>46267</v>
      </c>
      <c r="B23514" s="31">
        <v>0.76041666666666663</v>
      </c>
      <c r="C23514" s="46"/>
      <c r="D23514" s="29">
        <v>46267.760416666664</v>
      </c>
      <c r="E23514" s="15" t="str">
        <f>IF(AND($B$6=NB!$A$17,$B$8&gt;0),'Ersparnisberechnung Sommertarif'!$B$8*SLP!C23494,"")</f>
        <v/>
      </c>
    </row>
    <row r="23515" spans="1:5" x14ac:dyDescent="0.3">
      <c r="A23515" s="25">
        <v>46267</v>
      </c>
      <c r="B23515" s="31">
        <v>0.77083333333333337</v>
      </c>
      <c r="C23515" s="46"/>
      <c r="D23515" s="29">
        <v>46267.770833333336</v>
      </c>
      <c r="E23515" s="15" t="str">
        <f>IF(AND($B$6=NB!$A$17,$B$8&gt;0),'Ersparnisberechnung Sommertarif'!$B$8*SLP!C23495,"")</f>
        <v/>
      </c>
    </row>
    <row r="23516" spans="1:5" x14ac:dyDescent="0.3">
      <c r="A23516" s="25">
        <v>46267</v>
      </c>
      <c r="B23516" s="31">
        <v>0.78125</v>
      </c>
      <c r="C23516" s="46"/>
      <c r="D23516" s="29">
        <v>46267.78125</v>
      </c>
      <c r="E23516" s="15" t="str">
        <f>IF(AND($B$6=NB!$A$17,$B$8&gt;0),'Ersparnisberechnung Sommertarif'!$B$8*SLP!C23496,"")</f>
        <v/>
      </c>
    </row>
    <row r="23517" spans="1:5" x14ac:dyDescent="0.3">
      <c r="A23517" s="25">
        <v>46267</v>
      </c>
      <c r="B23517" s="31">
        <v>0.79166666666666663</v>
      </c>
      <c r="C23517" s="46"/>
      <c r="D23517" s="29">
        <v>46267.791666666664</v>
      </c>
      <c r="E23517" s="15" t="str">
        <f>IF(AND($B$6=NB!$A$17,$B$8&gt;0),'Ersparnisberechnung Sommertarif'!$B$8*SLP!C23497,"")</f>
        <v/>
      </c>
    </row>
    <row r="23518" spans="1:5" x14ac:dyDescent="0.3">
      <c r="A23518" s="25">
        <v>46267</v>
      </c>
      <c r="B23518" s="31">
        <v>0.80208333333333337</v>
      </c>
      <c r="C23518" s="46"/>
      <c r="D23518" s="29">
        <v>46267.802083333336</v>
      </c>
      <c r="E23518" s="15" t="str">
        <f>IF(AND($B$6=NB!$A$17,$B$8&gt;0),'Ersparnisberechnung Sommertarif'!$B$8*SLP!C23498,"")</f>
        <v/>
      </c>
    </row>
    <row r="23519" spans="1:5" x14ac:dyDescent="0.3">
      <c r="A23519" s="25">
        <v>46267</v>
      </c>
      <c r="B23519" s="31">
        <v>0.8125</v>
      </c>
      <c r="C23519" s="46"/>
      <c r="D23519" s="29">
        <v>46267.8125</v>
      </c>
      <c r="E23519" s="15" t="str">
        <f>IF(AND($B$6=NB!$A$17,$B$8&gt;0),'Ersparnisberechnung Sommertarif'!$B$8*SLP!C23499,"")</f>
        <v/>
      </c>
    </row>
    <row r="23520" spans="1:5" x14ac:dyDescent="0.3">
      <c r="A23520" s="25">
        <v>46267</v>
      </c>
      <c r="B23520" s="31">
        <v>0.82291666666666663</v>
      </c>
      <c r="C23520" s="46"/>
      <c r="D23520" s="29">
        <v>46267.822916666664</v>
      </c>
      <c r="E23520" s="15" t="str">
        <f>IF(AND($B$6=NB!$A$17,$B$8&gt;0),'Ersparnisberechnung Sommertarif'!$B$8*SLP!C23500,"")</f>
        <v/>
      </c>
    </row>
    <row r="23521" spans="1:5" x14ac:dyDescent="0.3">
      <c r="A23521" s="25">
        <v>46267</v>
      </c>
      <c r="B23521" s="31">
        <v>0.83333333333333337</v>
      </c>
      <c r="C23521" s="46"/>
      <c r="D23521" s="29">
        <v>46267.833333333336</v>
      </c>
      <c r="E23521" s="15" t="str">
        <f>IF(AND($B$6=NB!$A$17,$B$8&gt;0),'Ersparnisberechnung Sommertarif'!$B$8*SLP!C23501,"")</f>
        <v/>
      </c>
    </row>
    <row r="23522" spans="1:5" x14ac:dyDescent="0.3">
      <c r="A23522" s="25">
        <v>46267</v>
      </c>
      <c r="B23522" s="31">
        <v>0.84375</v>
      </c>
      <c r="C23522" s="46"/>
      <c r="D23522" s="29">
        <v>46267.84375</v>
      </c>
      <c r="E23522" s="15" t="str">
        <f>IF(AND($B$6=NB!$A$17,$B$8&gt;0),'Ersparnisberechnung Sommertarif'!$B$8*SLP!C23502,"")</f>
        <v/>
      </c>
    </row>
    <row r="23523" spans="1:5" x14ac:dyDescent="0.3">
      <c r="A23523" s="25">
        <v>46267</v>
      </c>
      <c r="B23523" s="31">
        <v>0.85416666666666663</v>
      </c>
      <c r="C23523" s="46"/>
      <c r="D23523" s="29">
        <v>46267.854166666664</v>
      </c>
      <c r="E23523" s="15" t="str">
        <f>IF(AND($B$6=NB!$A$17,$B$8&gt;0),'Ersparnisberechnung Sommertarif'!$B$8*SLP!C23503,"")</f>
        <v/>
      </c>
    </row>
    <row r="23524" spans="1:5" x14ac:dyDescent="0.3">
      <c r="A23524" s="25">
        <v>46267</v>
      </c>
      <c r="B23524" s="31">
        <v>0.86458333333333337</v>
      </c>
      <c r="C23524" s="46"/>
      <c r="D23524" s="29">
        <v>46267.864583333336</v>
      </c>
      <c r="E23524" s="15" t="str">
        <f>IF(AND($B$6=NB!$A$17,$B$8&gt;0),'Ersparnisberechnung Sommertarif'!$B$8*SLP!C23504,"")</f>
        <v/>
      </c>
    </row>
    <row r="23525" spans="1:5" x14ac:dyDescent="0.3">
      <c r="A23525" s="25">
        <v>46267</v>
      </c>
      <c r="B23525" s="31">
        <v>0.875</v>
      </c>
      <c r="C23525" s="46"/>
      <c r="D23525" s="29">
        <v>46267.875</v>
      </c>
      <c r="E23525" s="15" t="str">
        <f>IF(AND($B$6=NB!$A$17,$B$8&gt;0),'Ersparnisberechnung Sommertarif'!$B$8*SLP!C23505,"")</f>
        <v/>
      </c>
    </row>
    <row r="23526" spans="1:5" x14ac:dyDescent="0.3">
      <c r="A23526" s="25">
        <v>46267</v>
      </c>
      <c r="B23526" s="31">
        <v>0.88541666666666663</v>
      </c>
      <c r="C23526" s="46"/>
      <c r="D23526" s="29">
        <v>46267.885416666664</v>
      </c>
      <c r="E23526" s="15" t="str">
        <f>IF(AND($B$6=NB!$A$17,$B$8&gt;0),'Ersparnisberechnung Sommertarif'!$B$8*SLP!C23506,"")</f>
        <v/>
      </c>
    </row>
    <row r="23527" spans="1:5" x14ac:dyDescent="0.3">
      <c r="A23527" s="25">
        <v>46267</v>
      </c>
      <c r="B23527" s="31">
        <v>0.89583333333333337</v>
      </c>
      <c r="C23527" s="46"/>
      <c r="D23527" s="29">
        <v>46267.895833333336</v>
      </c>
      <c r="E23527" s="15" t="str">
        <f>IF(AND($B$6=NB!$A$17,$B$8&gt;0),'Ersparnisberechnung Sommertarif'!$B$8*SLP!C23507,"")</f>
        <v/>
      </c>
    </row>
    <row r="23528" spans="1:5" x14ac:dyDescent="0.3">
      <c r="A23528" s="25">
        <v>46267</v>
      </c>
      <c r="B23528" s="31">
        <v>0.90625</v>
      </c>
      <c r="C23528" s="46"/>
      <c r="D23528" s="29">
        <v>46267.90625</v>
      </c>
      <c r="E23528" s="15" t="str">
        <f>IF(AND($B$6=NB!$A$17,$B$8&gt;0),'Ersparnisberechnung Sommertarif'!$B$8*SLP!C23508,"")</f>
        <v/>
      </c>
    </row>
    <row r="23529" spans="1:5" x14ac:dyDescent="0.3">
      <c r="A23529" s="25">
        <v>46267</v>
      </c>
      <c r="B23529" s="31">
        <v>0.91666666666666663</v>
      </c>
      <c r="C23529" s="46"/>
      <c r="D23529" s="29">
        <v>46267.916666666664</v>
      </c>
      <c r="E23529" s="15" t="str">
        <f>IF(AND($B$6=NB!$A$17,$B$8&gt;0),'Ersparnisberechnung Sommertarif'!$B$8*SLP!C23509,"")</f>
        <v/>
      </c>
    </row>
    <row r="23530" spans="1:5" x14ac:dyDescent="0.3">
      <c r="A23530" s="25">
        <v>46267</v>
      </c>
      <c r="B23530" s="31">
        <v>0.92708333333333337</v>
      </c>
      <c r="C23530" s="46"/>
      <c r="D23530" s="29">
        <v>46267.927083333336</v>
      </c>
      <c r="E23530" s="15" t="str">
        <f>IF(AND($B$6=NB!$A$17,$B$8&gt;0),'Ersparnisberechnung Sommertarif'!$B$8*SLP!C23510,"")</f>
        <v/>
      </c>
    </row>
    <row r="23531" spans="1:5" x14ac:dyDescent="0.3">
      <c r="A23531" s="25">
        <v>46267</v>
      </c>
      <c r="B23531" s="31">
        <v>0.9375</v>
      </c>
      <c r="C23531" s="46"/>
      <c r="D23531" s="29">
        <v>46267.9375</v>
      </c>
      <c r="E23531" s="15" t="str">
        <f>IF(AND($B$6=NB!$A$17,$B$8&gt;0),'Ersparnisberechnung Sommertarif'!$B$8*SLP!C23511,"")</f>
        <v/>
      </c>
    </row>
    <row r="23532" spans="1:5" x14ac:dyDescent="0.3">
      <c r="A23532" s="25">
        <v>46267</v>
      </c>
      <c r="B23532" s="31">
        <v>0.94791666666666663</v>
      </c>
      <c r="C23532" s="46"/>
      <c r="D23532" s="29">
        <v>46267.947916666664</v>
      </c>
      <c r="E23532" s="15" t="str">
        <f>IF(AND($B$6=NB!$A$17,$B$8&gt;0),'Ersparnisberechnung Sommertarif'!$B$8*SLP!C23512,"")</f>
        <v/>
      </c>
    </row>
    <row r="23533" spans="1:5" x14ac:dyDescent="0.3">
      <c r="A23533" s="25">
        <v>46267</v>
      </c>
      <c r="B23533" s="31">
        <v>0.95833333333333337</v>
      </c>
      <c r="C23533" s="46"/>
      <c r="D23533" s="29">
        <v>46267.958333333336</v>
      </c>
      <c r="E23533" s="15" t="str">
        <f>IF(AND($B$6=NB!$A$17,$B$8&gt;0),'Ersparnisberechnung Sommertarif'!$B$8*SLP!C23513,"")</f>
        <v/>
      </c>
    </row>
    <row r="23534" spans="1:5" x14ac:dyDescent="0.3">
      <c r="A23534" s="25">
        <v>46267</v>
      </c>
      <c r="B23534" s="31">
        <v>0.96875</v>
      </c>
      <c r="C23534" s="46"/>
      <c r="D23534" s="29">
        <v>46267.96875</v>
      </c>
      <c r="E23534" s="15" t="str">
        <f>IF(AND($B$6=NB!$A$17,$B$8&gt;0),'Ersparnisberechnung Sommertarif'!$B$8*SLP!C23514,"")</f>
        <v/>
      </c>
    </row>
    <row r="23535" spans="1:5" x14ac:dyDescent="0.3">
      <c r="A23535" s="25">
        <v>46267</v>
      </c>
      <c r="B23535" s="31">
        <v>0.97916666666666663</v>
      </c>
      <c r="C23535" s="46"/>
      <c r="D23535" s="29">
        <v>46267.979166666664</v>
      </c>
      <c r="E23535" s="15" t="str">
        <f>IF(AND($B$6=NB!$A$17,$B$8&gt;0),'Ersparnisberechnung Sommertarif'!$B$8*SLP!C23515,"")</f>
        <v/>
      </c>
    </row>
    <row r="23536" spans="1:5" x14ac:dyDescent="0.3">
      <c r="A23536" s="25">
        <v>46267</v>
      </c>
      <c r="B23536" s="31">
        <v>0.98958333333333337</v>
      </c>
      <c r="C23536" s="46"/>
      <c r="D23536" s="29">
        <v>46267.989583333336</v>
      </c>
      <c r="E23536" s="15" t="str">
        <f>IF(AND($B$6=NB!$A$17,$B$8&gt;0),'Ersparnisberechnung Sommertarif'!$B$8*SLP!C23516,"")</f>
        <v/>
      </c>
    </row>
    <row r="23537" spans="1:5" x14ac:dyDescent="0.3">
      <c r="A23537" s="25">
        <v>46268</v>
      </c>
      <c r="B23537" s="31">
        <v>0</v>
      </c>
      <c r="C23537" s="46"/>
      <c r="D23537" s="29">
        <v>46268</v>
      </c>
      <c r="E23537" s="15" t="str">
        <f>IF(AND($B$6=NB!$A$17,$B$8&gt;0),'Ersparnisberechnung Sommertarif'!$B$8*SLP!C23517,"")</f>
        <v/>
      </c>
    </row>
    <row r="23538" spans="1:5" x14ac:dyDescent="0.3">
      <c r="A23538" s="25">
        <v>46268</v>
      </c>
      <c r="B23538" s="31">
        <v>1.0416666666666666E-2</v>
      </c>
      <c r="C23538" s="46"/>
      <c r="D23538" s="29">
        <v>46268.010416666664</v>
      </c>
      <c r="E23538" s="15" t="str">
        <f>IF(AND($B$6=NB!$A$17,$B$8&gt;0),'Ersparnisberechnung Sommertarif'!$B$8*SLP!C23518,"")</f>
        <v/>
      </c>
    </row>
    <row r="23539" spans="1:5" x14ac:dyDescent="0.3">
      <c r="A23539" s="25">
        <v>46268</v>
      </c>
      <c r="B23539" s="31">
        <v>2.0833333333333332E-2</v>
      </c>
      <c r="C23539" s="46"/>
      <c r="D23539" s="29">
        <v>46268.020833333336</v>
      </c>
      <c r="E23539" s="15" t="str">
        <f>IF(AND($B$6=NB!$A$17,$B$8&gt;0),'Ersparnisberechnung Sommertarif'!$B$8*SLP!C23519,"")</f>
        <v/>
      </c>
    </row>
    <row r="23540" spans="1:5" x14ac:dyDescent="0.3">
      <c r="A23540" s="25">
        <v>46268</v>
      </c>
      <c r="B23540" s="31">
        <v>3.125E-2</v>
      </c>
      <c r="C23540" s="46"/>
      <c r="D23540" s="29">
        <v>46268.03125</v>
      </c>
      <c r="E23540" s="15" t="str">
        <f>IF(AND($B$6=NB!$A$17,$B$8&gt;0),'Ersparnisberechnung Sommertarif'!$B$8*SLP!C23520,"")</f>
        <v/>
      </c>
    </row>
    <row r="23541" spans="1:5" x14ac:dyDescent="0.3">
      <c r="A23541" s="25">
        <v>46268</v>
      </c>
      <c r="B23541" s="31">
        <v>4.1666666666666664E-2</v>
      </c>
      <c r="C23541" s="46"/>
      <c r="D23541" s="29">
        <v>46268.041666666664</v>
      </c>
      <c r="E23541" s="15" t="str">
        <f>IF(AND($B$6=NB!$A$17,$B$8&gt;0),'Ersparnisberechnung Sommertarif'!$B$8*SLP!C23521,"")</f>
        <v/>
      </c>
    </row>
    <row r="23542" spans="1:5" x14ac:dyDescent="0.3">
      <c r="A23542" s="25">
        <v>46268</v>
      </c>
      <c r="B23542" s="31">
        <v>5.2083333333333336E-2</v>
      </c>
      <c r="C23542" s="46"/>
      <c r="D23542" s="29">
        <v>46268.052083333336</v>
      </c>
      <c r="E23542" s="15" t="str">
        <f>IF(AND($B$6=NB!$A$17,$B$8&gt;0),'Ersparnisberechnung Sommertarif'!$B$8*SLP!C23522,"")</f>
        <v/>
      </c>
    </row>
    <row r="23543" spans="1:5" x14ac:dyDescent="0.3">
      <c r="A23543" s="25">
        <v>46268</v>
      </c>
      <c r="B23543" s="31">
        <v>6.25E-2</v>
      </c>
      <c r="C23543" s="46"/>
      <c r="D23543" s="29">
        <v>46268.0625</v>
      </c>
      <c r="E23543" s="15" t="str">
        <f>IF(AND($B$6=NB!$A$17,$B$8&gt;0),'Ersparnisberechnung Sommertarif'!$B$8*SLP!C23523,"")</f>
        <v/>
      </c>
    </row>
    <row r="23544" spans="1:5" x14ac:dyDescent="0.3">
      <c r="A23544" s="25">
        <v>46268</v>
      </c>
      <c r="B23544" s="31">
        <v>7.2916666666666671E-2</v>
      </c>
      <c r="C23544" s="46"/>
      <c r="D23544" s="29">
        <v>46268.072916666664</v>
      </c>
      <c r="E23544" s="15" t="str">
        <f>IF(AND($B$6=NB!$A$17,$B$8&gt;0),'Ersparnisberechnung Sommertarif'!$B$8*SLP!C23524,"")</f>
        <v/>
      </c>
    </row>
    <row r="23545" spans="1:5" x14ac:dyDescent="0.3">
      <c r="A23545" s="25">
        <v>46268</v>
      </c>
      <c r="B23545" s="31">
        <v>8.3333333333333329E-2</v>
      </c>
      <c r="C23545" s="46"/>
      <c r="D23545" s="29">
        <v>46268.083333333336</v>
      </c>
      <c r="E23545" s="15" t="str">
        <f>IF(AND($B$6=NB!$A$17,$B$8&gt;0),'Ersparnisberechnung Sommertarif'!$B$8*SLP!C23525,"")</f>
        <v/>
      </c>
    </row>
    <row r="23546" spans="1:5" x14ac:dyDescent="0.3">
      <c r="A23546" s="25">
        <v>46268</v>
      </c>
      <c r="B23546" s="31">
        <v>9.375E-2</v>
      </c>
      <c r="C23546" s="46"/>
      <c r="D23546" s="29">
        <v>46268.09375</v>
      </c>
      <c r="E23546" s="15" t="str">
        <f>IF(AND($B$6=NB!$A$17,$B$8&gt;0),'Ersparnisberechnung Sommertarif'!$B$8*SLP!C23526,"")</f>
        <v/>
      </c>
    </row>
    <row r="23547" spans="1:5" x14ac:dyDescent="0.3">
      <c r="A23547" s="25">
        <v>46268</v>
      </c>
      <c r="B23547" s="31">
        <v>0.10416666666666667</v>
      </c>
      <c r="C23547" s="46"/>
      <c r="D23547" s="29">
        <v>46268.104166666664</v>
      </c>
      <c r="E23547" s="15" t="str">
        <f>IF(AND($B$6=NB!$A$17,$B$8&gt;0),'Ersparnisberechnung Sommertarif'!$B$8*SLP!C23527,"")</f>
        <v/>
      </c>
    </row>
    <row r="23548" spans="1:5" x14ac:dyDescent="0.3">
      <c r="A23548" s="25">
        <v>46268</v>
      </c>
      <c r="B23548" s="31">
        <v>0.11458333333333333</v>
      </c>
      <c r="C23548" s="46"/>
      <c r="D23548" s="29">
        <v>46268.114583333336</v>
      </c>
      <c r="E23548" s="15" t="str">
        <f>IF(AND($B$6=NB!$A$17,$B$8&gt;0),'Ersparnisberechnung Sommertarif'!$B$8*SLP!C23528,"")</f>
        <v/>
      </c>
    </row>
    <row r="23549" spans="1:5" x14ac:dyDescent="0.3">
      <c r="A23549" s="25">
        <v>46268</v>
      </c>
      <c r="B23549" s="31">
        <v>0.125</v>
      </c>
      <c r="C23549" s="46"/>
      <c r="D23549" s="29">
        <v>46268.125</v>
      </c>
      <c r="E23549" s="15" t="str">
        <f>IF(AND($B$6=NB!$A$17,$B$8&gt;0),'Ersparnisberechnung Sommertarif'!$B$8*SLP!C23529,"")</f>
        <v/>
      </c>
    </row>
    <row r="23550" spans="1:5" x14ac:dyDescent="0.3">
      <c r="A23550" s="25">
        <v>46268</v>
      </c>
      <c r="B23550" s="31">
        <v>0.13541666666666666</v>
      </c>
      <c r="C23550" s="46"/>
      <c r="D23550" s="29">
        <v>46268.135416666664</v>
      </c>
      <c r="E23550" s="15" t="str">
        <f>IF(AND($B$6=NB!$A$17,$B$8&gt;0),'Ersparnisberechnung Sommertarif'!$B$8*SLP!C23530,"")</f>
        <v/>
      </c>
    </row>
    <row r="23551" spans="1:5" x14ac:dyDescent="0.3">
      <c r="A23551" s="25">
        <v>46268</v>
      </c>
      <c r="B23551" s="31">
        <v>0.14583333333333334</v>
      </c>
      <c r="C23551" s="46"/>
      <c r="D23551" s="29">
        <v>46268.145833333336</v>
      </c>
      <c r="E23551" s="15" t="str">
        <f>IF(AND($B$6=NB!$A$17,$B$8&gt;0),'Ersparnisberechnung Sommertarif'!$B$8*SLP!C23531,"")</f>
        <v/>
      </c>
    </row>
    <row r="23552" spans="1:5" x14ac:dyDescent="0.3">
      <c r="A23552" s="25">
        <v>46268</v>
      </c>
      <c r="B23552" s="31">
        <v>0.15625</v>
      </c>
      <c r="C23552" s="46"/>
      <c r="D23552" s="29">
        <v>46268.15625</v>
      </c>
      <c r="E23552" s="15" t="str">
        <f>IF(AND($B$6=NB!$A$17,$B$8&gt;0),'Ersparnisberechnung Sommertarif'!$B$8*SLP!C23532,"")</f>
        <v/>
      </c>
    </row>
    <row r="23553" spans="1:5" x14ac:dyDescent="0.3">
      <c r="A23553" s="25">
        <v>46268</v>
      </c>
      <c r="B23553" s="31">
        <v>0.16666666666666666</v>
      </c>
      <c r="C23553" s="46"/>
      <c r="D23553" s="29">
        <v>46268.166666666664</v>
      </c>
      <c r="E23553" s="15" t="str">
        <f>IF(AND($B$6=NB!$A$17,$B$8&gt;0),'Ersparnisberechnung Sommertarif'!$B$8*SLP!C23533,"")</f>
        <v/>
      </c>
    </row>
    <row r="23554" spans="1:5" x14ac:dyDescent="0.3">
      <c r="A23554" s="25">
        <v>46268</v>
      </c>
      <c r="B23554" s="31">
        <v>0.17708333333333334</v>
      </c>
      <c r="C23554" s="46"/>
      <c r="D23554" s="29">
        <v>46268.177083333336</v>
      </c>
      <c r="E23554" s="15" t="str">
        <f>IF(AND($B$6=NB!$A$17,$B$8&gt;0),'Ersparnisberechnung Sommertarif'!$B$8*SLP!C23534,"")</f>
        <v/>
      </c>
    </row>
    <row r="23555" spans="1:5" x14ac:dyDescent="0.3">
      <c r="A23555" s="25">
        <v>46268</v>
      </c>
      <c r="B23555" s="31">
        <v>0.1875</v>
      </c>
      <c r="C23555" s="46"/>
      <c r="D23555" s="29">
        <v>46268.1875</v>
      </c>
      <c r="E23555" s="15" t="str">
        <f>IF(AND($B$6=NB!$A$17,$B$8&gt;0),'Ersparnisberechnung Sommertarif'!$B$8*SLP!C23535,"")</f>
        <v/>
      </c>
    </row>
    <row r="23556" spans="1:5" x14ac:dyDescent="0.3">
      <c r="A23556" s="25">
        <v>46268</v>
      </c>
      <c r="B23556" s="31">
        <v>0.19791666666666666</v>
      </c>
      <c r="C23556" s="46"/>
      <c r="D23556" s="29">
        <v>46268.197916666664</v>
      </c>
      <c r="E23556" s="15" t="str">
        <f>IF(AND($B$6=NB!$A$17,$B$8&gt;0),'Ersparnisberechnung Sommertarif'!$B$8*SLP!C23536,"")</f>
        <v/>
      </c>
    </row>
    <row r="23557" spans="1:5" x14ac:dyDescent="0.3">
      <c r="A23557" s="25">
        <v>46268</v>
      </c>
      <c r="B23557" s="31">
        <v>0.20833333333333334</v>
      </c>
      <c r="C23557" s="46"/>
      <c r="D23557" s="29">
        <v>46268.208333333336</v>
      </c>
      <c r="E23557" s="15" t="str">
        <f>IF(AND($B$6=NB!$A$17,$B$8&gt;0),'Ersparnisberechnung Sommertarif'!$B$8*SLP!C23537,"")</f>
        <v/>
      </c>
    </row>
    <row r="23558" spans="1:5" x14ac:dyDescent="0.3">
      <c r="A23558" s="25">
        <v>46268</v>
      </c>
      <c r="B23558" s="31">
        <v>0.21875</v>
      </c>
      <c r="C23558" s="46"/>
      <c r="D23558" s="29">
        <v>46268.21875</v>
      </c>
      <c r="E23558" s="15" t="str">
        <f>IF(AND($B$6=NB!$A$17,$B$8&gt;0),'Ersparnisberechnung Sommertarif'!$B$8*SLP!C23538,"")</f>
        <v/>
      </c>
    </row>
    <row r="23559" spans="1:5" x14ac:dyDescent="0.3">
      <c r="A23559" s="25">
        <v>46268</v>
      </c>
      <c r="B23559" s="31">
        <v>0.22916666666666666</v>
      </c>
      <c r="C23559" s="46"/>
      <c r="D23559" s="29">
        <v>46268.229166666664</v>
      </c>
      <c r="E23559" s="15" t="str">
        <f>IF(AND($B$6=NB!$A$17,$B$8&gt;0),'Ersparnisberechnung Sommertarif'!$B$8*SLP!C23539,"")</f>
        <v/>
      </c>
    </row>
    <row r="23560" spans="1:5" x14ac:dyDescent="0.3">
      <c r="A23560" s="25">
        <v>46268</v>
      </c>
      <c r="B23560" s="31">
        <v>0.23958333333333334</v>
      </c>
      <c r="C23560" s="46"/>
      <c r="D23560" s="29">
        <v>46268.239583333336</v>
      </c>
      <c r="E23560" s="15" t="str">
        <f>IF(AND($B$6=NB!$A$17,$B$8&gt;0),'Ersparnisberechnung Sommertarif'!$B$8*SLP!C23540,"")</f>
        <v/>
      </c>
    </row>
    <row r="23561" spans="1:5" x14ac:dyDescent="0.3">
      <c r="A23561" s="25">
        <v>46268</v>
      </c>
      <c r="B23561" s="31">
        <v>0.25</v>
      </c>
      <c r="C23561" s="46"/>
      <c r="D23561" s="29">
        <v>46268.25</v>
      </c>
      <c r="E23561" s="15" t="str">
        <f>IF(AND($B$6=NB!$A$17,$B$8&gt;0),'Ersparnisberechnung Sommertarif'!$B$8*SLP!C23541,"")</f>
        <v/>
      </c>
    </row>
    <row r="23562" spans="1:5" x14ac:dyDescent="0.3">
      <c r="A23562" s="25">
        <v>46268</v>
      </c>
      <c r="B23562" s="31">
        <v>0.26041666666666669</v>
      </c>
      <c r="C23562" s="46"/>
      <c r="D23562" s="29">
        <v>46268.260416666664</v>
      </c>
      <c r="E23562" s="15" t="str">
        <f>IF(AND($B$6=NB!$A$17,$B$8&gt;0),'Ersparnisberechnung Sommertarif'!$B$8*SLP!C23542,"")</f>
        <v/>
      </c>
    </row>
    <row r="23563" spans="1:5" x14ac:dyDescent="0.3">
      <c r="A23563" s="25">
        <v>46268</v>
      </c>
      <c r="B23563" s="31">
        <v>0.27083333333333331</v>
      </c>
      <c r="C23563" s="46"/>
      <c r="D23563" s="29">
        <v>46268.270833333336</v>
      </c>
      <c r="E23563" s="15" t="str">
        <f>IF(AND($B$6=NB!$A$17,$B$8&gt;0),'Ersparnisberechnung Sommertarif'!$B$8*SLP!C23543,"")</f>
        <v/>
      </c>
    </row>
    <row r="23564" spans="1:5" x14ac:dyDescent="0.3">
      <c r="A23564" s="25">
        <v>46268</v>
      </c>
      <c r="B23564" s="31">
        <v>0.28125</v>
      </c>
      <c r="C23564" s="46"/>
      <c r="D23564" s="29">
        <v>46268.28125</v>
      </c>
      <c r="E23564" s="15" t="str">
        <f>IF(AND($B$6=NB!$A$17,$B$8&gt;0),'Ersparnisberechnung Sommertarif'!$B$8*SLP!C23544,"")</f>
        <v/>
      </c>
    </row>
    <row r="23565" spans="1:5" x14ac:dyDescent="0.3">
      <c r="A23565" s="25">
        <v>46268</v>
      </c>
      <c r="B23565" s="31">
        <v>0.29166666666666669</v>
      </c>
      <c r="C23565" s="46"/>
      <c r="D23565" s="29">
        <v>46268.291666666664</v>
      </c>
      <c r="E23565" s="15" t="str">
        <f>IF(AND($B$6=NB!$A$17,$B$8&gt;0),'Ersparnisberechnung Sommertarif'!$B$8*SLP!C23545,"")</f>
        <v/>
      </c>
    </row>
    <row r="23566" spans="1:5" x14ac:dyDescent="0.3">
      <c r="A23566" s="25">
        <v>46268</v>
      </c>
      <c r="B23566" s="31">
        <v>0.30208333333333331</v>
      </c>
      <c r="C23566" s="46"/>
      <c r="D23566" s="29">
        <v>46268.302083333336</v>
      </c>
      <c r="E23566" s="15" t="str">
        <f>IF(AND($B$6=NB!$A$17,$B$8&gt;0),'Ersparnisberechnung Sommertarif'!$B$8*SLP!C23546,"")</f>
        <v/>
      </c>
    </row>
    <row r="23567" spans="1:5" x14ac:dyDescent="0.3">
      <c r="A23567" s="25">
        <v>46268</v>
      </c>
      <c r="B23567" s="31">
        <v>0.3125</v>
      </c>
      <c r="C23567" s="46"/>
      <c r="D23567" s="29">
        <v>46268.3125</v>
      </c>
      <c r="E23567" s="15" t="str">
        <f>IF(AND($B$6=NB!$A$17,$B$8&gt;0),'Ersparnisberechnung Sommertarif'!$B$8*SLP!C23547,"")</f>
        <v/>
      </c>
    </row>
    <row r="23568" spans="1:5" x14ac:dyDescent="0.3">
      <c r="A23568" s="25">
        <v>46268</v>
      </c>
      <c r="B23568" s="31">
        <v>0.32291666666666669</v>
      </c>
      <c r="C23568" s="46"/>
      <c r="D23568" s="29">
        <v>46268.322916666664</v>
      </c>
      <c r="E23568" s="15" t="str">
        <f>IF(AND($B$6=NB!$A$17,$B$8&gt;0),'Ersparnisberechnung Sommertarif'!$B$8*SLP!C23548,"")</f>
        <v/>
      </c>
    </row>
    <row r="23569" spans="1:5" x14ac:dyDescent="0.3">
      <c r="A23569" s="25">
        <v>46268</v>
      </c>
      <c r="B23569" s="31">
        <v>0.33333333333333331</v>
      </c>
      <c r="C23569" s="46"/>
      <c r="D23569" s="29">
        <v>46268.333333333336</v>
      </c>
      <c r="E23569" s="15" t="str">
        <f>IF(AND($B$6=NB!$A$17,$B$8&gt;0),'Ersparnisberechnung Sommertarif'!$B$8*SLP!C23549,"")</f>
        <v/>
      </c>
    </row>
    <row r="23570" spans="1:5" x14ac:dyDescent="0.3">
      <c r="A23570" s="25">
        <v>46268</v>
      </c>
      <c r="B23570" s="31">
        <v>0.34375</v>
      </c>
      <c r="C23570" s="46"/>
      <c r="D23570" s="29">
        <v>46268.34375</v>
      </c>
      <c r="E23570" s="15" t="str">
        <f>IF(AND($B$6=NB!$A$17,$B$8&gt;0),'Ersparnisberechnung Sommertarif'!$B$8*SLP!C23550,"")</f>
        <v/>
      </c>
    </row>
    <row r="23571" spans="1:5" x14ac:dyDescent="0.3">
      <c r="A23571" s="25">
        <v>46268</v>
      </c>
      <c r="B23571" s="31">
        <v>0.35416666666666669</v>
      </c>
      <c r="C23571" s="46"/>
      <c r="D23571" s="29">
        <v>46268.354166666664</v>
      </c>
      <c r="E23571" s="15" t="str">
        <f>IF(AND($B$6=NB!$A$17,$B$8&gt;0),'Ersparnisberechnung Sommertarif'!$B$8*SLP!C23551,"")</f>
        <v/>
      </c>
    </row>
    <row r="23572" spans="1:5" x14ac:dyDescent="0.3">
      <c r="A23572" s="25">
        <v>46268</v>
      </c>
      <c r="B23572" s="31">
        <v>0.36458333333333331</v>
      </c>
      <c r="C23572" s="46"/>
      <c r="D23572" s="29">
        <v>46268.364583333336</v>
      </c>
      <c r="E23572" s="15" t="str">
        <f>IF(AND($B$6=NB!$A$17,$B$8&gt;0),'Ersparnisberechnung Sommertarif'!$B$8*SLP!C23552,"")</f>
        <v/>
      </c>
    </row>
    <row r="23573" spans="1:5" x14ac:dyDescent="0.3">
      <c r="A23573" s="25">
        <v>46268</v>
      </c>
      <c r="B23573" s="31">
        <v>0.375</v>
      </c>
      <c r="C23573" s="46"/>
      <c r="D23573" s="29">
        <v>46268.375</v>
      </c>
      <c r="E23573" s="15" t="str">
        <f>IF(AND($B$6=NB!$A$17,$B$8&gt;0),'Ersparnisberechnung Sommertarif'!$B$8*SLP!C23553,"")</f>
        <v/>
      </c>
    </row>
    <row r="23574" spans="1:5" x14ac:dyDescent="0.3">
      <c r="A23574" s="25">
        <v>46268</v>
      </c>
      <c r="B23574" s="31">
        <v>0.38541666666666669</v>
      </c>
      <c r="C23574" s="46"/>
      <c r="D23574" s="29">
        <v>46268.385416666664</v>
      </c>
      <c r="E23574" s="15" t="str">
        <f>IF(AND($B$6=NB!$A$17,$B$8&gt;0),'Ersparnisberechnung Sommertarif'!$B$8*SLP!C23554,"")</f>
        <v/>
      </c>
    </row>
    <row r="23575" spans="1:5" x14ac:dyDescent="0.3">
      <c r="A23575" s="25">
        <v>46268</v>
      </c>
      <c r="B23575" s="31">
        <v>0.39583333333333331</v>
      </c>
      <c r="C23575" s="46"/>
      <c r="D23575" s="29">
        <v>46268.395833333336</v>
      </c>
      <c r="E23575" s="15" t="str">
        <f>IF(AND($B$6=NB!$A$17,$B$8&gt;0),'Ersparnisberechnung Sommertarif'!$B$8*SLP!C23555,"")</f>
        <v/>
      </c>
    </row>
    <row r="23576" spans="1:5" x14ac:dyDescent="0.3">
      <c r="A23576" s="25">
        <v>46268</v>
      </c>
      <c r="B23576" s="31">
        <v>0.40625</v>
      </c>
      <c r="C23576" s="46"/>
      <c r="D23576" s="29">
        <v>46268.40625</v>
      </c>
      <c r="E23576" s="15" t="str">
        <f>IF(AND($B$6=NB!$A$17,$B$8&gt;0),'Ersparnisberechnung Sommertarif'!$B$8*SLP!C23556,"")</f>
        <v/>
      </c>
    </row>
    <row r="23577" spans="1:5" x14ac:dyDescent="0.3">
      <c r="A23577" s="25">
        <v>46268</v>
      </c>
      <c r="B23577" s="31">
        <v>0.41666666666666669</v>
      </c>
      <c r="C23577" s="46"/>
      <c r="D23577" s="29">
        <v>46268.416666666664</v>
      </c>
      <c r="E23577" s="15" t="str">
        <f>IF(AND($B$6=NB!$A$17,$B$8&gt;0),'Ersparnisberechnung Sommertarif'!$B$8*SLP!C23557,"")</f>
        <v/>
      </c>
    </row>
    <row r="23578" spans="1:5" x14ac:dyDescent="0.3">
      <c r="A23578" s="25">
        <v>46268</v>
      </c>
      <c r="B23578" s="31">
        <v>0.42708333333333331</v>
      </c>
      <c r="C23578" s="46"/>
      <c r="D23578" s="29">
        <v>46268.427083333336</v>
      </c>
      <c r="E23578" s="15" t="str">
        <f>IF(AND($B$6=NB!$A$17,$B$8&gt;0),'Ersparnisberechnung Sommertarif'!$B$8*SLP!C23558,"")</f>
        <v/>
      </c>
    </row>
    <row r="23579" spans="1:5" x14ac:dyDescent="0.3">
      <c r="A23579" s="25">
        <v>46268</v>
      </c>
      <c r="B23579" s="31">
        <v>0.4375</v>
      </c>
      <c r="C23579" s="46"/>
      <c r="D23579" s="29">
        <v>46268.4375</v>
      </c>
      <c r="E23579" s="15" t="str">
        <f>IF(AND($B$6=NB!$A$17,$B$8&gt;0),'Ersparnisberechnung Sommertarif'!$B$8*SLP!C23559,"")</f>
        <v/>
      </c>
    </row>
    <row r="23580" spans="1:5" x14ac:dyDescent="0.3">
      <c r="A23580" s="25">
        <v>46268</v>
      </c>
      <c r="B23580" s="31">
        <v>0.44791666666666669</v>
      </c>
      <c r="C23580" s="46"/>
      <c r="D23580" s="29">
        <v>46268.447916666664</v>
      </c>
      <c r="E23580" s="15" t="str">
        <f>IF(AND($B$6=NB!$A$17,$B$8&gt;0),'Ersparnisberechnung Sommertarif'!$B$8*SLP!C23560,"")</f>
        <v/>
      </c>
    </row>
    <row r="23581" spans="1:5" x14ac:dyDescent="0.3">
      <c r="A23581" s="25">
        <v>46268</v>
      </c>
      <c r="B23581" s="31">
        <v>0.45833333333333331</v>
      </c>
      <c r="C23581" s="46"/>
      <c r="D23581" s="29">
        <v>46268.458333333336</v>
      </c>
      <c r="E23581" s="15" t="str">
        <f>IF(AND($B$6=NB!$A$17,$B$8&gt;0),'Ersparnisberechnung Sommertarif'!$B$8*SLP!C23561,"")</f>
        <v/>
      </c>
    </row>
    <row r="23582" spans="1:5" x14ac:dyDescent="0.3">
      <c r="A23582" s="25">
        <v>46268</v>
      </c>
      <c r="B23582" s="31">
        <v>0.46875</v>
      </c>
      <c r="C23582" s="46"/>
      <c r="D23582" s="29">
        <v>46268.46875</v>
      </c>
      <c r="E23582" s="15" t="str">
        <f>IF(AND($B$6=NB!$A$17,$B$8&gt;0),'Ersparnisberechnung Sommertarif'!$B$8*SLP!C23562,"")</f>
        <v/>
      </c>
    </row>
    <row r="23583" spans="1:5" x14ac:dyDescent="0.3">
      <c r="A23583" s="25">
        <v>46268</v>
      </c>
      <c r="B23583" s="31">
        <v>0.47916666666666669</v>
      </c>
      <c r="C23583" s="46"/>
      <c r="D23583" s="29">
        <v>46268.479166666664</v>
      </c>
      <c r="E23583" s="15" t="str">
        <f>IF(AND($B$6=NB!$A$17,$B$8&gt;0),'Ersparnisberechnung Sommertarif'!$B$8*SLP!C23563,"")</f>
        <v/>
      </c>
    </row>
    <row r="23584" spans="1:5" x14ac:dyDescent="0.3">
      <c r="A23584" s="25">
        <v>46268</v>
      </c>
      <c r="B23584" s="31">
        <v>0.48958333333333331</v>
      </c>
      <c r="C23584" s="46"/>
      <c r="D23584" s="29">
        <v>46268.489583333336</v>
      </c>
      <c r="E23584" s="15" t="str">
        <f>IF(AND($B$6=NB!$A$17,$B$8&gt;0),'Ersparnisberechnung Sommertarif'!$B$8*SLP!C23564,"")</f>
        <v/>
      </c>
    </row>
    <row r="23585" spans="1:5" x14ac:dyDescent="0.3">
      <c r="A23585" s="25">
        <v>46268</v>
      </c>
      <c r="B23585" s="31">
        <v>0.5</v>
      </c>
      <c r="C23585" s="46"/>
      <c r="D23585" s="29">
        <v>46268.5</v>
      </c>
      <c r="E23585" s="15" t="str">
        <f>IF(AND($B$6=NB!$A$17,$B$8&gt;0),'Ersparnisberechnung Sommertarif'!$B$8*SLP!C23565,"")</f>
        <v/>
      </c>
    </row>
    <row r="23586" spans="1:5" x14ac:dyDescent="0.3">
      <c r="A23586" s="25">
        <v>46268</v>
      </c>
      <c r="B23586" s="31">
        <v>0.51041666666666663</v>
      </c>
      <c r="C23586" s="46"/>
      <c r="D23586" s="29">
        <v>46268.510416666664</v>
      </c>
      <c r="E23586" s="15" t="str">
        <f>IF(AND($B$6=NB!$A$17,$B$8&gt;0),'Ersparnisberechnung Sommertarif'!$B$8*SLP!C23566,"")</f>
        <v/>
      </c>
    </row>
    <row r="23587" spans="1:5" x14ac:dyDescent="0.3">
      <c r="A23587" s="25">
        <v>46268</v>
      </c>
      <c r="B23587" s="31">
        <v>0.52083333333333337</v>
      </c>
      <c r="C23587" s="46"/>
      <c r="D23587" s="29">
        <v>46268.520833333336</v>
      </c>
      <c r="E23587" s="15" t="str">
        <f>IF(AND($B$6=NB!$A$17,$B$8&gt;0),'Ersparnisberechnung Sommertarif'!$B$8*SLP!C23567,"")</f>
        <v/>
      </c>
    </row>
    <row r="23588" spans="1:5" x14ac:dyDescent="0.3">
      <c r="A23588" s="25">
        <v>46268</v>
      </c>
      <c r="B23588" s="31">
        <v>0.53125</v>
      </c>
      <c r="C23588" s="46"/>
      <c r="D23588" s="29">
        <v>46268.53125</v>
      </c>
      <c r="E23588" s="15" t="str">
        <f>IF(AND($B$6=NB!$A$17,$B$8&gt;0),'Ersparnisberechnung Sommertarif'!$B$8*SLP!C23568,"")</f>
        <v/>
      </c>
    </row>
    <row r="23589" spans="1:5" x14ac:dyDescent="0.3">
      <c r="A23589" s="25">
        <v>46268</v>
      </c>
      <c r="B23589" s="31">
        <v>0.54166666666666663</v>
      </c>
      <c r="C23589" s="46"/>
      <c r="D23589" s="29">
        <v>46268.541666666664</v>
      </c>
      <c r="E23589" s="15" t="str">
        <f>IF(AND($B$6=NB!$A$17,$B$8&gt;0),'Ersparnisberechnung Sommertarif'!$B$8*SLP!C23569,"")</f>
        <v/>
      </c>
    </row>
    <row r="23590" spans="1:5" x14ac:dyDescent="0.3">
      <c r="A23590" s="25">
        <v>46268</v>
      </c>
      <c r="B23590" s="31">
        <v>0.55208333333333337</v>
      </c>
      <c r="C23590" s="46"/>
      <c r="D23590" s="29">
        <v>46268.552083333336</v>
      </c>
      <c r="E23590" s="15" t="str">
        <f>IF(AND($B$6=NB!$A$17,$B$8&gt;0),'Ersparnisberechnung Sommertarif'!$B$8*SLP!C23570,"")</f>
        <v/>
      </c>
    </row>
    <row r="23591" spans="1:5" x14ac:dyDescent="0.3">
      <c r="A23591" s="25">
        <v>46268</v>
      </c>
      <c r="B23591" s="31">
        <v>0.5625</v>
      </c>
      <c r="C23591" s="46"/>
      <c r="D23591" s="29">
        <v>46268.5625</v>
      </c>
      <c r="E23591" s="15" t="str">
        <f>IF(AND($B$6=NB!$A$17,$B$8&gt;0),'Ersparnisberechnung Sommertarif'!$B$8*SLP!C23571,"")</f>
        <v/>
      </c>
    </row>
    <row r="23592" spans="1:5" x14ac:dyDescent="0.3">
      <c r="A23592" s="25">
        <v>46268</v>
      </c>
      <c r="B23592" s="31">
        <v>0.57291666666666663</v>
      </c>
      <c r="C23592" s="46"/>
      <c r="D23592" s="29">
        <v>46268.572916666664</v>
      </c>
      <c r="E23592" s="15" t="str">
        <f>IF(AND($B$6=NB!$A$17,$B$8&gt;0),'Ersparnisberechnung Sommertarif'!$B$8*SLP!C23572,"")</f>
        <v/>
      </c>
    </row>
    <row r="23593" spans="1:5" x14ac:dyDescent="0.3">
      <c r="A23593" s="25">
        <v>46268</v>
      </c>
      <c r="B23593" s="31">
        <v>0.58333333333333337</v>
      </c>
      <c r="C23593" s="46"/>
      <c r="D23593" s="29">
        <v>46268.583333333336</v>
      </c>
      <c r="E23593" s="15" t="str">
        <f>IF(AND($B$6=NB!$A$17,$B$8&gt;0),'Ersparnisberechnung Sommertarif'!$B$8*SLP!C23573,"")</f>
        <v/>
      </c>
    </row>
    <row r="23594" spans="1:5" x14ac:dyDescent="0.3">
      <c r="A23594" s="25">
        <v>46268</v>
      </c>
      <c r="B23594" s="31">
        <v>0.59375</v>
      </c>
      <c r="C23594" s="46"/>
      <c r="D23594" s="29">
        <v>46268.59375</v>
      </c>
      <c r="E23594" s="15" t="str">
        <f>IF(AND($B$6=NB!$A$17,$B$8&gt;0),'Ersparnisberechnung Sommertarif'!$B$8*SLP!C23574,"")</f>
        <v/>
      </c>
    </row>
    <row r="23595" spans="1:5" x14ac:dyDescent="0.3">
      <c r="A23595" s="25">
        <v>46268</v>
      </c>
      <c r="B23595" s="31">
        <v>0.60416666666666663</v>
      </c>
      <c r="C23595" s="46"/>
      <c r="D23595" s="29">
        <v>46268.604166666664</v>
      </c>
      <c r="E23595" s="15" t="str">
        <f>IF(AND($B$6=NB!$A$17,$B$8&gt;0),'Ersparnisberechnung Sommertarif'!$B$8*SLP!C23575,"")</f>
        <v/>
      </c>
    </row>
    <row r="23596" spans="1:5" x14ac:dyDescent="0.3">
      <c r="A23596" s="25">
        <v>46268</v>
      </c>
      <c r="B23596" s="31">
        <v>0.61458333333333337</v>
      </c>
      <c r="C23596" s="46"/>
      <c r="D23596" s="29">
        <v>46268.614583333336</v>
      </c>
      <c r="E23596" s="15" t="str">
        <f>IF(AND($B$6=NB!$A$17,$B$8&gt;0),'Ersparnisberechnung Sommertarif'!$B$8*SLP!C23576,"")</f>
        <v/>
      </c>
    </row>
    <row r="23597" spans="1:5" x14ac:dyDescent="0.3">
      <c r="A23597" s="25">
        <v>46268</v>
      </c>
      <c r="B23597" s="31">
        <v>0.625</v>
      </c>
      <c r="C23597" s="46"/>
      <c r="D23597" s="29">
        <v>46268.625</v>
      </c>
      <c r="E23597" s="15" t="str">
        <f>IF(AND($B$6=NB!$A$17,$B$8&gt;0),'Ersparnisberechnung Sommertarif'!$B$8*SLP!C23577,"")</f>
        <v/>
      </c>
    </row>
    <row r="23598" spans="1:5" x14ac:dyDescent="0.3">
      <c r="A23598" s="25">
        <v>46268</v>
      </c>
      <c r="B23598" s="31">
        <v>0.63541666666666663</v>
      </c>
      <c r="C23598" s="46"/>
      <c r="D23598" s="29">
        <v>46268.635416666664</v>
      </c>
      <c r="E23598" s="15" t="str">
        <f>IF(AND($B$6=NB!$A$17,$B$8&gt;0),'Ersparnisberechnung Sommertarif'!$B$8*SLP!C23578,"")</f>
        <v/>
      </c>
    </row>
    <row r="23599" spans="1:5" x14ac:dyDescent="0.3">
      <c r="A23599" s="25">
        <v>46268</v>
      </c>
      <c r="B23599" s="31">
        <v>0.64583333333333337</v>
      </c>
      <c r="C23599" s="46"/>
      <c r="D23599" s="29">
        <v>46268.645833333336</v>
      </c>
      <c r="E23599" s="15" t="str">
        <f>IF(AND($B$6=NB!$A$17,$B$8&gt;0),'Ersparnisberechnung Sommertarif'!$B$8*SLP!C23579,"")</f>
        <v/>
      </c>
    </row>
    <row r="23600" spans="1:5" x14ac:dyDescent="0.3">
      <c r="A23600" s="25">
        <v>46268</v>
      </c>
      <c r="B23600" s="31">
        <v>0.65625</v>
      </c>
      <c r="C23600" s="46"/>
      <c r="D23600" s="29">
        <v>46268.65625</v>
      </c>
      <c r="E23600" s="15" t="str">
        <f>IF(AND($B$6=NB!$A$17,$B$8&gt;0),'Ersparnisberechnung Sommertarif'!$B$8*SLP!C23580,"")</f>
        <v/>
      </c>
    </row>
    <row r="23601" spans="1:5" x14ac:dyDescent="0.3">
      <c r="A23601" s="25">
        <v>46268</v>
      </c>
      <c r="B23601" s="31">
        <v>0.66666666666666663</v>
      </c>
      <c r="C23601" s="46"/>
      <c r="D23601" s="29">
        <v>46268.666666666664</v>
      </c>
      <c r="E23601" s="15" t="str">
        <f>IF(AND($B$6=NB!$A$17,$B$8&gt;0),'Ersparnisberechnung Sommertarif'!$B$8*SLP!C23581,"")</f>
        <v/>
      </c>
    </row>
    <row r="23602" spans="1:5" x14ac:dyDescent="0.3">
      <c r="A23602" s="25">
        <v>46268</v>
      </c>
      <c r="B23602" s="31">
        <v>0.67708333333333337</v>
      </c>
      <c r="C23602" s="46"/>
      <c r="D23602" s="29">
        <v>46268.677083333336</v>
      </c>
      <c r="E23602" s="15" t="str">
        <f>IF(AND($B$6=NB!$A$17,$B$8&gt;0),'Ersparnisberechnung Sommertarif'!$B$8*SLP!C23582,"")</f>
        <v/>
      </c>
    </row>
    <row r="23603" spans="1:5" x14ac:dyDescent="0.3">
      <c r="A23603" s="25">
        <v>46268</v>
      </c>
      <c r="B23603" s="31">
        <v>0.6875</v>
      </c>
      <c r="C23603" s="46"/>
      <c r="D23603" s="29">
        <v>46268.6875</v>
      </c>
      <c r="E23603" s="15" t="str">
        <f>IF(AND($B$6=NB!$A$17,$B$8&gt;0),'Ersparnisberechnung Sommertarif'!$B$8*SLP!C23583,"")</f>
        <v/>
      </c>
    </row>
    <row r="23604" spans="1:5" x14ac:dyDescent="0.3">
      <c r="A23604" s="25">
        <v>46268</v>
      </c>
      <c r="B23604" s="31">
        <v>0.69791666666666663</v>
      </c>
      <c r="C23604" s="46"/>
      <c r="D23604" s="29">
        <v>46268.697916666664</v>
      </c>
      <c r="E23604" s="15" t="str">
        <f>IF(AND($B$6=NB!$A$17,$B$8&gt;0),'Ersparnisberechnung Sommertarif'!$B$8*SLP!C23584,"")</f>
        <v/>
      </c>
    </row>
    <row r="23605" spans="1:5" x14ac:dyDescent="0.3">
      <c r="A23605" s="25">
        <v>46268</v>
      </c>
      <c r="B23605" s="31">
        <v>0.70833333333333337</v>
      </c>
      <c r="C23605" s="46"/>
      <c r="D23605" s="29">
        <v>46268.708333333336</v>
      </c>
      <c r="E23605" s="15" t="str">
        <f>IF(AND($B$6=NB!$A$17,$B$8&gt;0),'Ersparnisberechnung Sommertarif'!$B$8*SLP!C23585,"")</f>
        <v/>
      </c>
    </row>
    <row r="23606" spans="1:5" x14ac:dyDescent="0.3">
      <c r="A23606" s="25">
        <v>46268</v>
      </c>
      <c r="B23606" s="31">
        <v>0.71875</v>
      </c>
      <c r="C23606" s="46"/>
      <c r="D23606" s="29">
        <v>46268.71875</v>
      </c>
      <c r="E23606" s="15" t="str">
        <f>IF(AND($B$6=NB!$A$17,$B$8&gt;0),'Ersparnisberechnung Sommertarif'!$B$8*SLP!C23586,"")</f>
        <v/>
      </c>
    </row>
    <row r="23607" spans="1:5" x14ac:dyDescent="0.3">
      <c r="A23607" s="25">
        <v>46268</v>
      </c>
      <c r="B23607" s="31">
        <v>0.72916666666666663</v>
      </c>
      <c r="C23607" s="46"/>
      <c r="D23607" s="29">
        <v>46268.729166666664</v>
      </c>
      <c r="E23607" s="15" t="str">
        <f>IF(AND($B$6=NB!$A$17,$B$8&gt;0),'Ersparnisberechnung Sommertarif'!$B$8*SLP!C23587,"")</f>
        <v/>
      </c>
    </row>
    <row r="23608" spans="1:5" x14ac:dyDescent="0.3">
      <c r="A23608" s="25">
        <v>46268</v>
      </c>
      <c r="B23608" s="31">
        <v>0.73958333333333337</v>
      </c>
      <c r="C23608" s="46"/>
      <c r="D23608" s="29">
        <v>46268.739583333336</v>
      </c>
      <c r="E23608" s="15" t="str">
        <f>IF(AND($B$6=NB!$A$17,$B$8&gt;0),'Ersparnisberechnung Sommertarif'!$B$8*SLP!C23588,"")</f>
        <v/>
      </c>
    </row>
    <row r="23609" spans="1:5" x14ac:dyDescent="0.3">
      <c r="A23609" s="25">
        <v>46268</v>
      </c>
      <c r="B23609" s="31">
        <v>0.75</v>
      </c>
      <c r="C23609" s="46"/>
      <c r="D23609" s="29">
        <v>46268.75</v>
      </c>
      <c r="E23609" s="15" t="str">
        <f>IF(AND($B$6=NB!$A$17,$B$8&gt;0),'Ersparnisberechnung Sommertarif'!$B$8*SLP!C23589,"")</f>
        <v/>
      </c>
    </row>
    <row r="23610" spans="1:5" x14ac:dyDescent="0.3">
      <c r="A23610" s="25">
        <v>46268</v>
      </c>
      <c r="B23610" s="31">
        <v>0.76041666666666663</v>
      </c>
      <c r="C23610" s="46"/>
      <c r="D23610" s="29">
        <v>46268.760416666664</v>
      </c>
      <c r="E23610" s="15" t="str">
        <f>IF(AND($B$6=NB!$A$17,$B$8&gt;0),'Ersparnisberechnung Sommertarif'!$B$8*SLP!C23590,"")</f>
        <v/>
      </c>
    </row>
    <row r="23611" spans="1:5" x14ac:dyDescent="0.3">
      <c r="A23611" s="25">
        <v>46268</v>
      </c>
      <c r="B23611" s="31">
        <v>0.77083333333333337</v>
      </c>
      <c r="C23611" s="46"/>
      <c r="D23611" s="29">
        <v>46268.770833333336</v>
      </c>
      <c r="E23611" s="15" t="str">
        <f>IF(AND($B$6=NB!$A$17,$B$8&gt;0),'Ersparnisberechnung Sommertarif'!$B$8*SLP!C23591,"")</f>
        <v/>
      </c>
    </row>
    <row r="23612" spans="1:5" x14ac:dyDescent="0.3">
      <c r="A23612" s="25">
        <v>46268</v>
      </c>
      <c r="B23612" s="31">
        <v>0.78125</v>
      </c>
      <c r="C23612" s="46"/>
      <c r="D23612" s="29">
        <v>46268.78125</v>
      </c>
      <c r="E23612" s="15" t="str">
        <f>IF(AND($B$6=NB!$A$17,$B$8&gt;0),'Ersparnisberechnung Sommertarif'!$B$8*SLP!C23592,"")</f>
        <v/>
      </c>
    </row>
    <row r="23613" spans="1:5" x14ac:dyDescent="0.3">
      <c r="A23613" s="25">
        <v>46268</v>
      </c>
      <c r="B23613" s="31">
        <v>0.79166666666666663</v>
      </c>
      <c r="C23613" s="46"/>
      <c r="D23613" s="29">
        <v>46268.791666666664</v>
      </c>
      <c r="E23613" s="15" t="str">
        <f>IF(AND($B$6=NB!$A$17,$B$8&gt;0),'Ersparnisberechnung Sommertarif'!$B$8*SLP!C23593,"")</f>
        <v/>
      </c>
    </row>
    <row r="23614" spans="1:5" x14ac:dyDescent="0.3">
      <c r="A23614" s="25">
        <v>46268</v>
      </c>
      <c r="B23614" s="31">
        <v>0.80208333333333337</v>
      </c>
      <c r="C23614" s="46"/>
      <c r="D23614" s="29">
        <v>46268.802083333336</v>
      </c>
      <c r="E23614" s="15" t="str">
        <f>IF(AND($B$6=NB!$A$17,$B$8&gt;0),'Ersparnisberechnung Sommertarif'!$B$8*SLP!C23594,"")</f>
        <v/>
      </c>
    </row>
    <row r="23615" spans="1:5" x14ac:dyDescent="0.3">
      <c r="A23615" s="25">
        <v>46268</v>
      </c>
      <c r="B23615" s="31">
        <v>0.8125</v>
      </c>
      <c r="C23615" s="46"/>
      <c r="D23615" s="29">
        <v>46268.8125</v>
      </c>
      <c r="E23615" s="15" t="str">
        <f>IF(AND($B$6=NB!$A$17,$B$8&gt;0),'Ersparnisberechnung Sommertarif'!$B$8*SLP!C23595,"")</f>
        <v/>
      </c>
    </row>
    <row r="23616" spans="1:5" x14ac:dyDescent="0.3">
      <c r="A23616" s="25">
        <v>46268</v>
      </c>
      <c r="B23616" s="31">
        <v>0.82291666666666663</v>
      </c>
      <c r="C23616" s="46"/>
      <c r="D23616" s="29">
        <v>46268.822916666664</v>
      </c>
      <c r="E23616" s="15" t="str">
        <f>IF(AND($B$6=NB!$A$17,$B$8&gt;0),'Ersparnisberechnung Sommertarif'!$B$8*SLP!C23596,"")</f>
        <v/>
      </c>
    </row>
    <row r="23617" spans="1:5" x14ac:dyDescent="0.3">
      <c r="A23617" s="25">
        <v>46268</v>
      </c>
      <c r="B23617" s="31">
        <v>0.83333333333333337</v>
      </c>
      <c r="C23617" s="46"/>
      <c r="D23617" s="29">
        <v>46268.833333333336</v>
      </c>
      <c r="E23617" s="15" t="str">
        <f>IF(AND($B$6=NB!$A$17,$B$8&gt;0),'Ersparnisberechnung Sommertarif'!$B$8*SLP!C23597,"")</f>
        <v/>
      </c>
    </row>
    <row r="23618" spans="1:5" x14ac:dyDescent="0.3">
      <c r="A23618" s="25">
        <v>46268</v>
      </c>
      <c r="B23618" s="31">
        <v>0.84375</v>
      </c>
      <c r="C23618" s="46"/>
      <c r="D23618" s="29">
        <v>46268.84375</v>
      </c>
      <c r="E23618" s="15" t="str">
        <f>IF(AND($B$6=NB!$A$17,$B$8&gt;0),'Ersparnisberechnung Sommertarif'!$B$8*SLP!C23598,"")</f>
        <v/>
      </c>
    </row>
    <row r="23619" spans="1:5" x14ac:dyDescent="0.3">
      <c r="A23619" s="25">
        <v>46268</v>
      </c>
      <c r="B23619" s="31">
        <v>0.85416666666666663</v>
      </c>
      <c r="C23619" s="46"/>
      <c r="D23619" s="29">
        <v>46268.854166666664</v>
      </c>
      <c r="E23619" s="15" t="str">
        <f>IF(AND($B$6=NB!$A$17,$B$8&gt;0),'Ersparnisberechnung Sommertarif'!$B$8*SLP!C23599,"")</f>
        <v/>
      </c>
    </row>
    <row r="23620" spans="1:5" x14ac:dyDescent="0.3">
      <c r="A23620" s="25">
        <v>46268</v>
      </c>
      <c r="B23620" s="31">
        <v>0.86458333333333337</v>
      </c>
      <c r="C23620" s="46"/>
      <c r="D23620" s="29">
        <v>46268.864583333336</v>
      </c>
      <c r="E23620" s="15" t="str">
        <f>IF(AND($B$6=NB!$A$17,$B$8&gt;0),'Ersparnisberechnung Sommertarif'!$B$8*SLP!C23600,"")</f>
        <v/>
      </c>
    </row>
    <row r="23621" spans="1:5" x14ac:dyDescent="0.3">
      <c r="A23621" s="25">
        <v>46268</v>
      </c>
      <c r="B23621" s="31">
        <v>0.875</v>
      </c>
      <c r="C23621" s="46"/>
      <c r="D23621" s="29">
        <v>46268.875</v>
      </c>
      <c r="E23621" s="15" t="str">
        <f>IF(AND($B$6=NB!$A$17,$B$8&gt;0),'Ersparnisberechnung Sommertarif'!$B$8*SLP!C23601,"")</f>
        <v/>
      </c>
    </row>
    <row r="23622" spans="1:5" x14ac:dyDescent="0.3">
      <c r="A23622" s="25">
        <v>46268</v>
      </c>
      <c r="B23622" s="31">
        <v>0.88541666666666663</v>
      </c>
      <c r="C23622" s="46"/>
      <c r="D23622" s="29">
        <v>46268.885416666664</v>
      </c>
      <c r="E23622" s="15" t="str">
        <f>IF(AND($B$6=NB!$A$17,$B$8&gt;0),'Ersparnisberechnung Sommertarif'!$B$8*SLP!C23602,"")</f>
        <v/>
      </c>
    </row>
    <row r="23623" spans="1:5" x14ac:dyDescent="0.3">
      <c r="A23623" s="25">
        <v>46268</v>
      </c>
      <c r="B23623" s="31">
        <v>0.89583333333333337</v>
      </c>
      <c r="C23623" s="46"/>
      <c r="D23623" s="29">
        <v>46268.895833333336</v>
      </c>
      <c r="E23623" s="15" t="str">
        <f>IF(AND($B$6=NB!$A$17,$B$8&gt;0),'Ersparnisberechnung Sommertarif'!$B$8*SLP!C23603,"")</f>
        <v/>
      </c>
    </row>
    <row r="23624" spans="1:5" x14ac:dyDescent="0.3">
      <c r="A23624" s="25">
        <v>46268</v>
      </c>
      <c r="B23624" s="31">
        <v>0.90625</v>
      </c>
      <c r="C23624" s="46"/>
      <c r="D23624" s="29">
        <v>46268.90625</v>
      </c>
      <c r="E23624" s="15" t="str">
        <f>IF(AND($B$6=NB!$A$17,$B$8&gt;0),'Ersparnisberechnung Sommertarif'!$B$8*SLP!C23604,"")</f>
        <v/>
      </c>
    </row>
    <row r="23625" spans="1:5" x14ac:dyDescent="0.3">
      <c r="A23625" s="25">
        <v>46268</v>
      </c>
      <c r="B23625" s="31">
        <v>0.91666666666666663</v>
      </c>
      <c r="C23625" s="46"/>
      <c r="D23625" s="29">
        <v>46268.916666666664</v>
      </c>
      <c r="E23625" s="15" t="str">
        <f>IF(AND($B$6=NB!$A$17,$B$8&gt;0),'Ersparnisberechnung Sommertarif'!$B$8*SLP!C23605,"")</f>
        <v/>
      </c>
    </row>
    <row r="23626" spans="1:5" x14ac:dyDescent="0.3">
      <c r="A23626" s="25">
        <v>46268</v>
      </c>
      <c r="B23626" s="31">
        <v>0.92708333333333337</v>
      </c>
      <c r="C23626" s="46"/>
      <c r="D23626" s="29">
        <v>46268.927083333336</v>
      </c>
      <c r="E23626" s="15" t="str">
        <f>IF(AND($B$6=NB!$A$17,$B$8&gt;0),'Ersparnisberechnung Sommertarif'!$B$8*SLP!C23606,"")</f>
        <v/>
      </c>
    </row>
    <row r="23627" spans="1:5" x14ac:dyDescent="0.3">
      <c r="A23627" s="25">
        <v>46268</v>
      </c>
      <c r="B23627" s="31">
        <v>0.9375</v>
      </c>
      <c r="C23627" s="46"/>
      <c r="D23627" s="29">
        <v>46268.9375</v>
      </c>
      <c r="E23627" s="15" t="str">
        <f>IF(AND($B$6=NB!$A$17,$B$8&gt;0),'Ersparnisberechnung Sommertarif'!$B$8*SLP!C23607,"")</f>
        <v/>
      </c>
    </row>
    <row r="23628" spans="1:5" x14ac:dyDescent="0.3">
      <c r="A23628" s="25">
        <v>46268</v>
      </c>
      <c r="B23628" s="31">
        <v>0.94791666666666663</v>
      </c>
      <c r="C23628" s="46"/>
      <c r="D23628" s="29">
        <v>46268.947916666664</v>
      </c>
      <c r="E23628" s="15" t="str">
        <f>IF(AND($B$6=NB!$A$17,$B$8&gt;0),'Ersparnisberechnung Sommertarif'!$B$8*SLP!C23608,"")</f>
        <v/>
      </c>
    </row>
    <row r="23629" spans="1:5" x14ac:dyDescent="0.3">
      <c r="A23629" s="25">
        <v>46268</v>
      </c>
      <c r="B23629" s="31">
        <v>0.95833333333333337</v>
      </c>
      <c r="C23629" s="46"/>
      <c r="D23629" s="29">
        <v>46268.958333333336</v>
      </c>
      <c r="E23629" s="15" t="str">
        <f>IF(AND($B$6=NB!$A$17,$B$8&gt;0),'Ersparnisberechnung Sommertarif'!$B$8*SLP!C23609,"")</f>
        <v/>
      </c>
    </row>
    <row r="23630" spans="1:5" x14ac:dyDescent="0.3">
      <c r="A23630" s="25">
        <v>46268</v>
      </c>
      <c r="B23630" s="31">
        <v>0.96875</v>
      </c>
      <c r="C23630" s="46"/>
      <c r="D23630" s="29">
        <v>46268.96875</v>
      </c>
      <c r="E23630" s="15" t="str">
        <f>IF(AND($B$6=NB!$A$17,$B$8&gt;0),'Ersparnisberechnung Sommertarif'!$B$8*SLP!C23610,"")</f>
        <v/>
      </c>
    </row>
    <row r="23631" spans="1:5" x14ac:dyDescent="0.3">
      <c r="A23631" s="25">
        <v>46268</v>
      </c>
      <c r="B23631" s="31">
        <v>0.97916666666666663</v>
      </c>
      <c r="C23631" s="46"/>
      <c r="D23631" s="29">
        <v>46268.979166666664</v>
      </c>
      <c r="E23631" s="15" t="str">
        <f>IF(AND($B$6=NB!$A$17,$B$8&gt;0),'Ersparnisberechnung Sommertarif'!$B$8*SLP!C23611,"")</f>
        <v/>
      </c>
    </row>
    <row r="23632" spans="1:5" x14ac:dyDescent="0.3">
      <c r="A23632" s="25">
        <v>46268</v>
      </c>
      <c r="B23632" s="31">
        <v>0.98958333333333337</v>
      </c>
      <c r="C23632" s="46"/>
      <c r="D23632" s="29">
        <v>46268.989583333336</v>
      </c>
      <c r="E23632" s="15" t="str">
        <f>IF(AND($B$6=NB!$A$17,$B$8&gt;0),'Ersparnisberechnung Sommertarif'!$B$8*SLP!C23612,"")</f>
        <v/>
      </c>
    </row>
    <row r="23633" spans="1:5" x14ac:dyDescent="0.3">
      <c r="A23633" s="25">
        <v>46269</v>
      </c>
      <c r="B23633" s="31">
        <v>0</v>
      </c>
      <c r="C23633" s="46"/>
      <c r="D23633" s="29">
        <v>46269</v>
      </c>
      <c r="E23633" s="15" t="str">
        <f>IF(AND($B$6=NB!$A$17,$B$8&gt;0),'Ersparnisberechnung Sommertarif'!$B$8*SLP!C23613,"")</f>
        <v/>
      </c>
    </row>
    <row r="23634" spans="1:5" x14ac:dyDescent="0.3">
      <c r="A23634" s="25">
        <v>46269</v>
      </c>
      <c r="B23634" s="31">
        <v>1.0416666666666666E-2</v>
      </c>
      <c r="C23634" s="46"/>
      <c r="D23634" s="29">
        <v>46269.010416666664</v>
      </c>
      <c r="E23634" s="15" t="str">
        <f>IF(AND($B$6=NB!$A$17,$B$8&gt;0),'Ersparnisberechnung Sommertarif'!$B$8*SLP!C23614,"")</f>
        <v/>
      </c>
    </row>
    <row r="23635" spans="1:5" x14ac:dyDescent="0.3">
      <c r="A23635" s="25">
        <v>46269</v>
      </c>
      <c r="B23635" s="31">
        <v>2.0833333333333332E-2</v>
      </c>
      <c r="C23635" s="46"/>
      <c r="D23635" s="29">
        <v>46269.020833333336</v>
      </c>
      <c r="E23635" s="15" t="str">
        <f>IF(AND($B$6=NB!$A$17,$B$8&gt;0),'Ersparnisberechnung Sommertarif'!$B$8*SLP!C23615,"")</f>
        <v/>
      </c>
    </row>
    <row r="23636" spans="1:5" x14ac:dyDescent="0.3">
      <c r="A23636" s="25">
        <v>46269</v>
      </c>
      <c r="B23636" s="31">
        <v>3.125E-2</v>
      </c>
      <c r="C23636" s="46"/>
      <c r="D23636" s="29">
        <v>46269.03125</v>
      </c>
      <c r="E23636" s="15" t="str">
        <f>IF(AND($B$6=NB!$A$17,$B$8&gt;0),'Ersparnisberechnung Sommertarif'!$B$8*SLP!C23616,"")</f>
        <v/>
      </c>
    </row>
    <row r="23637" spans="1:5" x14ac:dyDescent="0.3">
      <c r="A23637" s="25">
        <v>46269</v>
      </c>
      <c r="B23637" s="31">
        <v>4.1666666666666664E-2</v>
      </c>
      <c r="C23637" s="46"/>
      <c r="D23637" s="29">
        <v>46269.041666666664</v>
      </c>
      <c r="E23637" s="15" t="str">
        <f>IF(AND($B$6=NB!$A$17,$B$8&gt;0),'Ersparnisberechnung Sommertarif'!$B$8*SLP!C23617,"")</f>
        <v/>
      </c>
    </row>
    <row r="23638" spans="1:5" x14ac:dyDescent="0.3">
      <c r="A23638" s="25">
        <v>46269</v>
      </c>
      <c r="B23638" s="31">
        <v>5.2083333333333336E-2</v>
      </c>
      <c r="C23638" s="46"/>
      <c r="D23638" s="29">
        <v>46269.052083333336</v>
      </c>
      <c r="E23638" s="15" t="str">
        <f>IF(AND($B$6=NB!$A$17,$B$8&gt;0),'Ersparnisberechnung Sommertarif'!$B$8*SLP!C23618,"")</f>
        <v/>
      </c>
    </row>
    <row r="23639" spans="1:5" x14ac:dyDescent="0.3">
      <c r="A23639" s="25">
        <v>46269</v>
      </c>
      <c r="B23639" s="31">
        <v>6.25E-2</v>
      </c>
      <c r="C23639" s="46"/>
      <c r="D23639" s="29">
        <v>46269.0625</v>
      </c>
      <c r="E23639" s="15" t="str">
        <f>IF(AND($B$6=NB!$A$17,$B$8&gt;0),'Ersparnisberechnung Sommertarif'!$B$8*SLP!C23619,"")</f>
        <v/>
      </c>
    </row>
    <row r="23640" spans="1:5" x14ac:dyDescent="0.3">
      <c r="A23640" s="25">
        <v>46269</v>
      </c>
      <c r="B23640" s="31">
        <v>7.2916666666666671E-2</v>
      </c>
      <c r="C23640" s="46"/>
      <c r="D23640" s="29">
        <v>46269.072916666664</v>
      </c>
      <c r="E23640" s="15" t="str">
        <f>IF(AND($B$6=NB!$A$17,$B$8&gt;0),'Ersparnisberechnung Sommertarif'!$B$8*SLP!C23620,"")</f>
        <v/>
      </c>
    </row>
    <row r="23641" spans="1:5" x14ac:dyDescent="0.3">
      <c r="A23641" s="25">
        <v>46269</v>
      </c>
      <c r="B23641" s="31">
        <v>8.3333333333333329E-2</v>
      </c>
      <c r="C23641" s="46"/>
      <c r="D23641" s="29">
        <v>46269.083333333336</v>
      </c>
      <c r="E23641" s="15" t="str">
        <f>IF(AND($B$6=NB!$A$17,$B$8&gt;0),'Ersparnisberechnung Sommertarif'!$B$8*SLP!C23621,"")</f>
        <v/>
      </c>
    </row>
    <row r="23642" spans="1:5" x14ac:dyDescent="0.3">
      <c r="A23642" s="25">
        <v>46269</v>
      </c>
      <c r="B23642" s="31">
        <v>9.375E-2</v>
      </c>
      <c r="C23642" s="46"/>
      <c r="D23642" s="29">
        <v>46269.09375</v>
      </c>
      <c r="E23642" s="15" t="str">
        <f>IF(AND($B$6=NB!$A$17,$B$8&gt;0),'Ersparnisberechnung Sommertarif'!$B$8*SLP!C23622,"")</f>
        <v/>
      </c>
    </row>
    <row r="23643" spans="1:5" x14ac:dyDescent="0.3">
      <c r="A23643" s="25">
        <v>46269</v>
      </c>
      <c r="B23643" s="31">
        <v>0.10416666666666667</v>
      </c>
      <c r="C23643" s="46"/>
      <c r="D23643" s="29">
        <v>46269.104166666664</v>
      </c>
      <c r="E23643" s="15" t="str">
        <f>IF(AND($B$6=NB!$A$17,$B$8&gt;0),'Ersparnisberechnung Sommertarif'!$B$8*SLP!C23623,"")</f>
        <v/>
      </c>
    </row>
    <row r="23644" spans="1:5" x14ac:dyDescent="0.3">
      <c r="A23644" s="25">
        <v>46269</v>
      </c>
      <c r="B23644" s="31">
        <v>0.11458333333333333</v>
      </c>
      <c r="C23644" s="46"/>
      <c r="D23644" s="29">
        <v>46269.114583333336</v>
      </c>
      <c r="E23644" s="15" t="str">
        <f>IF(AND($B$6=NB!$A$17,$B$8&gt;0),'Ersparnisberechnung Sommertarif'!$B$8*SLP!C23624,"")</f>
        <v/>
      </c>
    </row>
    <row r="23645" spans="1:5" x14ac:dyDescent="0.3">
      <c r="A23645" s="25">
        <v>46269</v>
      </c>
      <c r="B23645" s="31">
        <v>0.125</v>
      </c>
      <c r="C23645" s="46"/>
      <c r="D23645" s="29">
        <v>46269.125</v>
      </c>
      <c r="E23645" s="15" t="str">
        <f>IF(AND($B$6=NB!$A$17,$B$8&gt;0),'Ersparnisberechnung Sommertarif'!$B$8*SLP!C23625,"")</f>
        <v/>
      </c>
    </row>
    <row r="23646" spans="1:5" x14ac:dyDescent="0.3">
      <c r="A23646" s="25">
        <v>46269</v>
      </c>
      <c r="B23646" s="31">
        <v>0.13541666666666666</v>
      </c>
      <c r="C23646" s="46"/>
      <c r="D23646" s="29">
        <v>46269.135416666664</v>
      </c>
      <c r="E23646" s="15" t="str">
        <f>IF(AND($B$6=NB!$A$17,$B$8&gt;0),'Ersparnisberechnung Sommertarif'!$B$8*SLP!C23626,"")</f>
        <v/>
      </c>
    </row>
    <row r="23647" spans="1:5" x14ac:dyDescent="0.3">
      <c r="A23647" s="25">
        <v>46269</v>
      </c>
      <c r="B23647" s="31">
        <v>0.14583333333333334</v>
      </c>
      <c r="C23647" s="46"/>
      <c r="D23647" s="29">
        <v>46269.145833333336</v>
      </c>
      <c r="E23647" s="15" t="str">
        <f>IF(AND($B$6=NB!$A$17,$B$8&gt;0),'Ersparnisberechnung Sommertarif'!$B$8*SLP!C23627,"")</f>
        <v/>
      </c>
    </row>
    <row r="23648" spans="1:5" x14ac:dyDescent="0.3">
      <c r="A23648" s="25">
        <v>46269</v>
      </c>
      <c r="B23648" s="31">
        <v>0.15625</v>
      </c>
      <c r="C23648" s="46"/>
      <c r="D23648" s="29">
        <v>46269.15625</v>
      </c>
      <c r="E23648" s="15" t="str">
        <f>IF(AND($B$6=NB!$A$17,$B$8&gt;0),'Ersparnisberechnung Sommertarif'!$B$8*SLP!C23628,"")</f>
        <v/>
      </c>
    </row>
    <row r="23649" spans="1:5" x14ac:dyDescent="0.3">
      <c r="A23649" s="25">
        <v>46269</v>
      </c>
      <c r="B23649" s="31">
        <v>0.16666666666666666</v>
      </c>
      <c r="C23649" s="46"/>
      <c r="D23649" s="29">
        <v>46269.166666666664</v>
      </c>
      <c r="E23649" s="15" t="str">
        <f>IF(AND($B$6=NB!$A$17,$B$8&gt;0),'Ersparnisberechnung Sommertarif'!$B$8*SLP!C23629,"")</f>
        <v/>
      </c>
    </row>
    <row r="23650" spans="1:5" x14ac:dyDescent="0.3">
      <c r="A23650" s="25">
        <v>46269</v>
      </c>
      <c r="B23650" s="31">
        <v>0.17708333333333334</v>
      </c>
      <c r="C23650" s="46"/>
      <c r="D23650" s="29">
        <v>46269.177083333336</v>
      </c>
      <c r="E23650" s="15" t="str">
        <f>IF(AND($B$6=NB!$A$17,$B$8&gt;0),'Ersparnisberechnung Sommertarif'!$B$8*SLP!C23630,"")</f>
        <v/>
      </c>
    </row>
    <row r="23651" spans="1:5" x14ac:dyDescent="0.3">
      <c r="A23651" s="25">
        <v>46269</v>
      </c>
      <c r="B23651" s="31">
        <v>0.1875</v>
      </c>
      <c r="C23651" s="46"/>
      <c r="D23651" s="29">
        <v>46269.1875</v>
      </c>
      <c r="E23651" s="15" t="str">
        <f>IF(AND($B$6=NB!$A$17,$B$8&gt;0),'Ersparnisberechnung Sommertarif'!$B$8*SLP!C23631,"")</f>
        <v/>
      </c>
    </row>
    <row r="23652" spans="1:5" x14ac:dyDescent="0.3">
      <c r="A23652" s="25">
        <v>46269</v>
      </c>
      <c r="B23652" s="31">
        <v>0.19791666666666666</v>
      </c>
      <c r="C23652" s="46"/>
      <c r="D23652" s="29">
        <v>46269.197916666664</v>
      </c>
      <c r="E23652" s="15" t="str">
        <f>IF(AND($B$6=NB!$A$17,$B$8&gt;0),'Ersparnisberechnung Sommertarif'!$B$8*SLP!C23632,"")</f>
        <v/>
      </c>
    </row>
    <row r="23653" spans="1:5" x14ac:dyDescent="0.3">
      <c r="A23653" s="25">
        <v>46269</v>
      </c>
      <c r="B23653" s="31">
        <v>0.20833333333333334</v>
      </c>
      <c r="C23653" s="46"/>
      <c r="D23653" s="29">
        <v>46269.208333333336</v>
      </c>
      <c r="E23653" s="15" t="str">
        <f>IF(AND($B$6=NB!$A$17,$B$8&gt;0),'Ersparnisberechnung Sommertarif'!$B$8*SLP!C23633,"")</f>
        <v/>
      </c>
    </row>
    <row r="23654" spans="1:5" x14ac:dyDescent="0.3">
      <c r="A23654" s="25">
        <v>46269</v>
      </c>
      <c r="B23654" s="31">
        <v>0.21875</v>
      </c>
      <c r="C23654" s="46"/>
      <c r="D23654" s="29">
        <v>46269.21875</v>
      </c>
      <c r="E23654" s="15" t="str">
        <f>IF(AND($B$6=NB!$A$17,$B$8&gt;0),'Ersparnisberechnung Sommertarif'!$B$8*SLP!C23634,"")</f>
        <v/>
      </c>
    </row>
    <row r="23655" spans="1:5" x14ac:dyDescent="0.3">
      <c r="A23655" s="25">
        <v>46269</v>
      </c>
      <c r="B23655" s="31">
        <v>0.22916666666666666</v>
      </c>
      <c r="C23655" s="46"/>
      <c r="D23655" s="29">
        <v>46269.229166666664</v>
      </c>
      <c r="E23655" s="15" t="str">
        <f>IF(AND($B$6=NB!$A$17,$B$8&gt;0),'Ersparnisberechnung Sommertarif'!$B$8*SLP!C23635,"")</f>
        <v/>
      </c>
    </row>
    <row r="23656" spans="1:5" x14ac:dyDescent="0.3">
      <c r="A23656" s="25">
        <v>46269</v>
      </c>
      <c r="B23656" s="31">
        <v>0.23958333333333334</v>
      </c>
      <c r="C23656" s="46"/>
      <c r="D23656" s="29">
        <v>46269.239583333336</v>
      </c>
      <c r="E23656" s="15" t="str">
        <f>IF(AND($B$6=NB!$A$17,$B$8&gt;0),'Ersparnisberechnung Sommertarif'!$B$8*SLP!C23636,"")</f>
        <v/>
      </c>
    </row>
    <row r="23657" spans="1:5" x14ac:dyDescent="0.3">
      <c r="A23657" s="25">
        <v>46269</v>
      </c>
      <c r="B23657" s="31">
        <v>0.25</v>
      </c>
      <c r="C23657" s="46"/>
      <c r="D23657" s="29">
        <v>46269.25</v>
      </c>
      <c r="E23657" s="15" t="str">
        <f>IF(AND($B$6=NB!$A$17,$B$8&gt;0),'Ersparnisberechnung Sommertarif'!$B$8*SLP!C23637,"")</f>
        <v/>
      </c>
    </row>
    <row r="23658" spans="1:5" x14ac:dyDescent="0.3">
      <c r="A23658" s="25">
        <v>46269</v>
      </c>
      <c r="B23658" s="31">
        <v>0.26041666666666669</v>
      </c>
      <c r="C23658" s="46"/>
      <c r="D23658" s="29">
        <v>46269.260416666664</v>
      </c>
      <c r="E23658" s="15" t="str">
        <f>IF(AND($B$6=NB!$A$17,$B$8&gt;0),'Ersparnisberechnung Sommertarif'!$B$8*SLP!C23638,"")</f>
        <v/>
      </c>
    </row>
    <row r="23659" spans="1:5" x14ac:dyDescent="0.3">
      <c r="A23659" s="25">
        <v>46269</v>
      </c>
      <c r="B23659" s="31">
        <v>0.27083333333333331</v>
      </c>
      <c r="C23659" s="46"/>
      <c r="D23659" s="29">
        <v>46269.270833333336</v>
      </c>
      <c r="E23659" s="15" t="str">
        <f>IF(AND($B$6=NB!$A$17,$B$8&gt;0),'Ersparnisberechnung Sommertarif'!$B$8*SLP!C23639,"")</f>
        <v/>
      </c>
    </row>
    <row r="23660" spans="1:5" x14ac:dyDescent="0.3">
      <c r="A23660" s="25">
        <v>46269</v>
      </c>
      <c r="B23660" s="31">
        <v>0.28125</v>
      </c>
      <c r="C23660" s="46"/>
      <c r="D23660" s="29">
        <v>46269.28125</v>
      </c>
      <c r="E23660" s="15" t="str">
        <f>IF(AND($B$6=NB!$A$17,$B$8&gt;0),'Ersparnisberechnung Sommertarif'!$B$8*SLP!C23640,"")</f>
        <v/>
      </c>
    </row>
    <row r="23661" spans="1:5" x14ac:dyDescent="0.3">
      <c r="A23661" s="25">
        <v>46269</v>
      </c>
      <c r="B23661" s="31">
        <v>0.29166666666666669</v>
      </c>
      <c r="C23661" s="46"/>
      <c r="D23661" s="29">
        <v>46269.291666666664</v>
      </c>
      <c r="E23661" s="15" t="str">
        <f>IF(AND($B$6=NB!$A$17,$B$8&gt;0),'Ersparnisberechnung Sommertarif'!$B$8*SLP!C23641,"")</f>
        <v/>
      </c>
    </row>
    <row r="23662" spans="1:5" x14ac:dyDescent="0.3">
      <c r="A23662" s="25">
        <v>46269</v>
      </c>
      <c r="B23662" s="31">
        <v>0.30208333333333331</v>
      </c>
      <c r="C23662" s="46"/>
      <c r="D23662" s="29">
        <v>46269.302083333336</v>
      </c>
      <c r="E23662" s="15" t="str">
        <f>IF(AND($B$6=NB!$A$17,$B$8&gt;0),'Ersparnisberechnung Sommertarif'!$B$8*SLP!C23642,"")</f>
        <v/>
      </c>
    </row>
    <row r="23663" spans="1:5" x14ac:dyDescent="0.3">
      <c r="A23663" s="25">
        <v>46269</v>
      </c>
      <c r="B23663" s="31">
        <v>0.3125</v>
      </c>
      <c r="C23663" s="46"/>
      <c r="D23663" s="29">
        <v>46269.3125</v>
      </c>
      <c r="E23663" s="15" t="str">
        <f>IF(AND($B$6=NB!$A$17,$B$8&gt;0),'Ersparnisberechnung Sommertarif'!$B$8*SLP!C23643,"")</f>
        <v/>
      </c>
    </row>
    <row r="23664" spans="1:5" x14ac:dyDescent="0.3">
      <c r="A23664" s="25">
        <v>46269</v>
      </c>
      <c r="B23664" s="31">
        <v>0.32291666666666669</v>
      </c>
      <c r="C23664" s="46"/>
      <c r="D23664" s="29">
        <v>46269.322916666664</v>
      </c>
      <c r="E23664" s="15" t="str">
        <f>IF(AND($B$6=NB!$A$17,$B$8&gt;0),'Ersparnisberechnung Sommertarif'!$B$8*SLP!C23644,"")</f>
        <v/>
      </c>
    </row>
    <row r="23665" spans="1:5" x14ac:dyDescent="0.3">
      <c r="A23665" s="25">
        <v>46269</v>
      </c>
      <c r="B23665" s="31">
        <v>0.33333333333333331</v>
      </c>
      <c r="C23665" s="46"/>
      <c r="D23665" s="29">
        <v>46269.333333333336</v>
      </c>
      <c r="E23665" s="15" t="str">
        <f>IF(AND($B$6=NB!$A$17,$B$8&gt;0),'Ersparnisberechnung Sommertarif'!$B$8*SLP!C23645,"")</f>
        <v/>
      </c>
    </row>
    <row r="23666" spans="1:5" x14ac:dyDescent="0.3">
      <c r="A23666" s="25">
        <v>46269</v>
      </c>
      <c r="B23666" s="31">
        <v>0.34375</v>
      </c>
      <c r="C23666" s="46"/>
      <c r="D23666" s="29">
        <v>46269.34375</v>
      </c>
      <c r="E23666" s="15" t="str">
        <f>IF(AND($B$6=NB!$A$17,$B$8&gt;0),'Ersparnisberechnung Sommertarif'!$B$8*SLP!C23646,"")</f>
        <v/>
      </c>
    </row>
    <row r="23667" spans="1:5" x14ac:dyDescent="0.3">
      <c r="A23667" s="25">
        <v>46269</v>
      </c>
      <c r="B23667" s="31">
        <v>0.35416666666666669</v>
      </c>
      <c r="C23667" s="46"/>
      <c r="D23667" s="29">
        <v>46269.354166666664</v>
      </c>
      <c r="E23667" s="15" t="str">
        <f>IF(AND($B$6=NB!$A$17,$B$8&gt;0),'Ersparnisberechnung Sommertarif'!$B$8*SLP!C23647,"")</f>
        <v/>
      </c>
    </row>
    <row r="23668" spans="1:5" x14ac:dyDescent="0.3">
      <c r="A23668" s="25">
        <v>46269</v>
      </c>
      <c r="B23668" s="31">
        <v>0.36458333333333331</v>
      </c>
      <c r="C23668" s="46"/>
      <c r="D23668" s="29">
        <v>46269.364583333336</v>
      </c>
      <c r="E23668" s="15" t="str">
        <f>IF(AND($B$6=NB!$A$17,$B$8&gt;0),'Ersparnisberechnung Sommertarif'!$B$8*SLP!C23648,"")</f>
        <v/>
      </c>
    </row>
    <row r="23669" spans="1:5" x14ac:dyDescent="0.3">
      <c r="A23669" s="25">
        <v>46269</v>
      </c>
      <c r="B23669" s="31">
        <v>0.375</v>
      </c>
      <c r="C23669" s="46"/>
      <c r="D23669" s="29">
        <v>46269.375</v>
      </c>
      <c r="E23669" s="15" t="str">
        <f>IF(AND($B$6=NB!$A$17,$B$8&gt;0),'Ersparnisberechnung Sommertarif'!$B$8*SLP!C23649,"")</f>
        <v/>
      </c>
    </row>
    <row r="23670" spans="1:5" x14ac:dyDescent="0.3">
      <c r="A23670" s="25">
        <v>46269</v>
      </c>
      <c r="B23670" s="31">
        <v>0.38541666666666669</v>
      </c>
      <c r="C23670" s="46"/>
      <c r="D23670" s="29">
        <v>46269.385416666664</v>
      </c>
      <c r="E23670" s="15" t="str">
        <f>IF(AND($B$6=NB!$A$17,$B$8&gt;0),'Ersparnisberechnung Sommertarif'!$B$8*SLP!C23650,"")</f>
        <v/>
      </c>
    </row>
    <row r="23671" spans="1:5" x14ac:dyDescent="0.3">
      <c r="A23671" s="25">
        <v>46269</v>
      </c>
      <c r="B23671" s="31">
        <v>0.39583333333333331</v>
      </c>
      <c r="C23671" s="46"/>
      <c r="D23671" s="29">
        <v>46269.395833333336</v>
      </c>
      <c r="E23671" s="15" t="str">
        <f>IF(AND($B$6=NB!$A$17,$B$8&gt;0),'Ersparnisberechnung Sommertarif'!$B$8*SLP!C23651,"")</f>
        <v/>
      </c>
    </row>
    <row r="23672" spans="1:5" x14ac:dyDescent="0.3">
      <c r="A23672" s="25">
        <v>46269</v>
      </c>
      <c r="B23672" s="31">
        <v>0.40625</v>
      </c>
      <c r="C23672" s="46"/>
      <c r="D23672" s="29">
        <v>46269.40625</v>
      </c>
      <c r="E23672" s="15" t="str">
        <f>IF(AND($B$6=NB!$A$17,$B$8&gt;0),'Ersparnisberechnung Sommertarif'!$B$8*SLP!C23652,"")</f>
        <v/>
      </c>
    </row>
    <row r="23673" spans="1:5" x14ac:dyDescent="0.3">
      <c r="A23673" s="25">
        <v>46269</v>
      </c>
      <c r="B23673" s="31">
        <v>0.41666666666666669</v>
      </c>
      <c r="C23673" s="46"/>
      <c r="D23673" s="29">
        <v>46269.416666666664</v>
      </c>
      <c r="E23673" s="15" t="str">
        <f>IF(AND($B$6=NB!$A$17,$B$8&gt;0),'Ersparnisberechnung Sommertarif'!$B$8*SLP!C23653,"")</f>
        <v/>
      </c>
    </row>
    <row r="23674" spans="1:5" x14ac:dyDescent="0.3">
      <c r="A23674" s="25">
        <v>46269</v>
      </c>
      <c r="B23674" s="31">
        <v>0.42708333333333331</v>
      </c>
      <c r="C23674" s="46"/>
      <c r="D23674" s="29">
        <v>46269.427083333336</v>
      </c>
      <c r="E23674" s="15" t="str">
        <f>IF(AND($B$6=NB!$A$17,$B$8&gt;0),'Ersparnisberechnung Sommertarif'!$B$8*SLP!C23654,"")</f>
        <v/>
      </c>
    </row>
    <row r="23675" spans="1:5" x14ac:dyDescent="0.3">
      <c r="A23675" s="25">
        <v>46269</v>
      </c>
      <c r="B23675" s="31">
        <v>0.4375</v>
      </c>
      <c r="C23675" s="46"/>
      <c r="D23675" s="29">
        <v>46269.4375</v>
      </c>
      <c r="E23675" s="15" t="str">
        <f>IF(AND($B$6=NB!$A$17,$B$8&gt;0),'Ersparnisberechnung Sommertarif'!$B$8*SLP!C23655,"")</f>
        <v/>
      </c>
    </row>
    <row r="23676" spans="1:5" x14ac:dyDescent="0.3">
      <c r="A23676" s="25">
        <v>46269</v>
      </c>
      <c r="B23676" s="31">
        <v>0.44791666666666669</v>
      </c>
      <c r="C23676" s="46"/>
      <c r="D23676" s="29">
        <v>46269.447916666664</v>
      </c>
      <c r="E23676" s="15" t="str">
        <f>IF(AND($B$6=NB!$A$17,$B$8&gt;0),'Ersparnisberechnung Sommertarif'!$B$8*SLP!C23656,"")</f>
        <v/>
      </c>
    </row>
    <row r="23677" spans="1:5" x14ac:dyDescent="0.3">
      <c r="A23677" s="25">
        <v>46269</v>
      </c>
      <c r="B23677" s="31">
        <v>0.45833333333333331</v>
      </c>
      <c r="C23677" s="46"/>
      <c r="D23677" s="29">
        <v>46269.458333333336</v>
      </c>
      <c r="E23677" s="15" t="str">
        <f>IF(AND($B$6=NB!$A$17,$B$8&gt;0),'Ersparnisberechnung Sommertarif'!$B$8*SLP!C23657,"")</f>
        <v/>
      </c>
    </row>
    <row r="23678" spans="1:5" x14ac:dyDescent="0.3">
      <c r="A23678" s="25">
        <v>46269</v>
      </c>
      <c r="B23678" s="31">
        <v>0.46875</v>
      </c>
      <c r="C23678" s="46"/>
      <c r="D23678" s="29">
        <v>46269.46875</v>
      </c>
      <c r="E23678" s="15" t="str">
        <f>IF(AND($B$6=NB!$A$17,$B$8&gt;0),'Ersparnisberechnung Sommertarif'!$B$8*SLP!C23658,"")</f>
        <v/>
      </c>
    </row>
    <row r="23679" spans="1:5" x14ac:dyDescent="0.3">
      <c r="A23679" s="25">
        <v>46269</v>
      </c>
      <c r="B23679" s="31">
        <v>0.47916666666666669</v>
      </c>
      <c r="C23679" s="46"/>
      <c r="D23679" s="29">
        <v>46269.479166666664</v>
      </c>
      <c r="E23679" s="15" t="str">
        <f>IF(AND($B$6=NB!$A$17,$B$8&gt;0),'Ersparnisberechnung Sommertarif'!$B$8*SLP!C23659,"")</f>
        <v/>
      </c>
    </row>
    <row r="23680" spans="1:5" x14ac:dyDescent="0.3">
      <c r="A23680" s="25">
        <v>46269</v>
      </c>
      <c r="B23680" s="31">
        <v>0.48958333333333331</v>
      </c>
      <c r="C23680" s="46"/>
      <c r="D23680" s="29">
        <v>46269.489583333336</v>
      </c>
      <c r="E23680" s="15" t="str">
        <f>IF(AND($B$6=NB!$A$17,$B$8&gt;0),'Ersparnisberechnung Sommertarif'!$B$8*SLP!C23660,"")</f>
        <v/>
      </c>
    </row>
    <row r="23681" spans="1:5" x14ac:dyDescent="0.3">
      <c r="A23681" s="25">
        <v>46269</v>
      </c>
      <c r="B23681" s="31">
        <v>0.5</v>
      </c>
      <c r="C23681" s="46"/>
      <c r="D23681" s="29">
        <v>46269.5</v>
      </c>
      <c r="E23681" s="15" t="str">
        <f>IF(AND($B$6=NB!$A$17,$B$8&gt;0),'Ersparnisberechnung Sommertarif'!$B$8*SLP!C23661,"")</f>
        <v/>
      </c>
    </row>
    <row r="23682" spans="1:5" x14ac:dyDescent="0.3">
      <c r="A23682" s="25">
        <v>46269</v>
      </c>
      <c r="B23682" s="31">
        <v>0.51041666666666663</v>
      </c>
      <c r="C23682" s="46"/>
      <c r="D23682" s="29">
        <v>46269.510416666664</v>
      </c>
      <c r="E23682" s="15" t="str">
        <f>IF(AND($B$6=NB!$A$17,$B$8&gt;0),'Ersparnisberechnung Sommertarif'!$B$8*SLP!C23662,"")</f>
        <v/>
      </c>
    </row>
    <row r="23683" spans="1:5" x14ac:dyDescent="0.3">
      <c r="A23683" s="25">
        <v>46269</v>
      </c>
      <c r="B23683" s="31">
        <v>0.52083333333333337</v>
      </c>
      <c r="C23683" s="46"/>
      <c r="D23683" s="29">
        <v>46269.520833333336</v>
      </c>
      <c r="E23683" s="15" t="str">
        <f>IF(AND($B$6=NB!$A$17,$B$8&gt;0),'Ersparnisberechnung Sommertarif'!$B$8*SLP!C23663,"")</f>
        <v/>
      </c>
    </row>
    <row r="23684" spans="1:5" x14ac:dyDescent="0.3">
      <c r="A23684" s="25">
        <v>46269</v>
      </c>
      <c r="B23684" s="31">
        <v>0.53125</v>
      </c>
      <c r="C23684" s="46"/>
      <c r="D23684" s="29">
        <v>46269.53125</v>
      </c>
      <c r="E23684" s="15" t="str">
        <f>IF(AND($B$6=NB!$A$17,$B$8&gt;0),'Ersparnisberechnung Sommertarif'!$B$8*SLP!C23664,"")</f>
        <v/>
      </c>
    </row>
    <row r="23685" spans="1:5" x14ac:dyDescent="0.3">
      <c r="A23685" s="25">
        <v>46269</v>
      </c>
      <c r="B23685" s="31">
        <v>0.54166666666666663</v>
      </c>
      <c r="C23685" s="46"/>
      <c r="D23685" s="29">
        <v>46269.541666666664</v>
      </c>
      <c r="E23685" s="15" t="str">
        <f>IF(AND($B$6=NB!$A$17,$B$8&gt;0),'Ersparnisberechnung Sommertarif'!$B$8*SLP!C23665,"")</f>
        <v/>
      </c>
    </row>
    <row r="23686" spans="1:5" x14ac:dyDescent="0.3">
      <c r="A23686" s="25">
        <v>46269</v>
      </c>
      <c r="B23686" s="31">
        <v>0.55208333333333337</v>
      </c>
      <c r="C23686" s="46"/>
      <c r="D23686" s="29">
        <v>46269.552083333336</v>
      </c>
      <c r="E23686" s="15" t="str">
        <f>IF(AND($B$6=NB!$A$17,$B$8&gt;0),'Ersparnisberechnung Sommertarif'!$B$8*SLP!C23666,"")</f>
        <v/>
      </c>
    </row>
    <row r="23687" spans="1:5" x14ac:dyDescent="0.3">
      <c r="A23687" s="25">
        <v>46269</v>
      </c>
      <c r="B23687" s="31">
        <v>0.5625</v>
      </c>
      <c r="C23687" s="46"/>
      <c r="D23687" s="29">
        <v>46269.5625</v>
      </c>
      <c r="E23687" s="15" t="str">
        <f>IF(AND($B$6=NB!$A$17,$B$8&gt;0),'Ersparnisberechnung Sommertarif'!$B$8*SLP!C23667,"")</f>
        <v/>
      </c>
    </row>
    <row r="23688" spans="1:5" x14ac:dyDescent="0.3">
      <c r="A23688" s="25">
        <v>46269</v>
      </c>
      <c r="B23688" s="31">
        <v>0.57291666666666663</v>
      </c>
      <c r="C23688" s="46"/>
      <c r="D23688" s="29">
        <v>46269.572916666664</v>
      </c>
      <c r="E23688" s="15" t="str">
        <f>IF(AND($B$6=NB!$A$17,$B$8&gt;0),'Ersparnisberechnung Sommertarif'!$B$8*SLP!C23668,"")</f>
        <v/>
      </c>
    </row>
    <row r="23689" spans="1:5" x14ac:dyDescent="0.3">
      <c r="A23689" s="25">
        <v>46269</v>
      </c>
      <c r="B23689" s="31">
        <v>0.58333333333333337</v>
      </c>
      <c r="C23689" s="46"/>
      <c r="D23689" s="29">
        <v>46269.583333333336</v>
      </c>
      <c r="E23689" s="15" t="str">
        <f>IF(AND($B$6=NB!$A$17,$B$8&gt;0),'Ersparnisberechnung Sommertarif'!$B$8*SLP!C23669,"")</f>
        <v/>
      </c>
    </row>
    <row r="23690" spans="1:5" x14ac:dyDescent="0.3">
      <c r="A23690" s="25">
        <v>46269</v>
      </c>
      <c r="B23690" s="31">
        <v>0.59375</v>
      </c>
      <c r="C23690" s="46"/>
      <c r="D23690" s="29">
        <v>46269.59375</v>
      </c>
      <c r="E23690" s="15" t="str">
        <f>IF(AND($B$6=NB!$A$17,$B$8&gt;0),'Ersparnisberechnung Sommertarif'!$B$8*SLP!C23670,"")</f>
        <v/>
      </c>
    </row>
    <row r="23691" spans="1:5" x14ac:dyDescent="0.3">
      <c r="A23691" s="25">
        <v>46269</v>
      </c>
      <c r="B23691" s="31">
        <v>0.60416666666666663</v>
      </c>
      <c r="C23691" s="46"/>
      <c r="D23691" s="29">
        <v>46269.604166666664</v>
      </c>
      <c r="E23691" s="15" t="str">
        <f>IF(AND($B$6=NB!$A$17,$B$8&gt;0),'Ersparnisberechnung Sommertarif'!$B$8*SLP!C23671,"")</f>
        <v/>
      </c>
    </row>
    <row r="23692" spans="1:5" x14ac:dyDescent="0.3">
      <c r="A23692" s="25">
        <v>46269</v>
      </c>
      <c r="B23692" s="31">
        <v>0.61458333333333337</v>
      </c>
      <c r="C23692" s="46"/>
      <c r="D23692" s="29">
        <v>46269.614583333336</v>
      </c>
      <c r="E23692" s="15" t="str">
        <f>IF(AND($B$6=NB!$A$17,$B$8&gt;0),'Ersparnisberechnung Sommertarif'!$B$8*SLP!C23672,"")</f>
        <v/>
      </c>
    </row>
    <row r="23693" spans="1:5" x14ac:dyDescent="0.3">
      <c r="A23693" s="25">
        <v>46269</v>
      </c>
      <c r="B23693" s="31">
        <v>0.625</v>
      </c>
      <c r="C23693" s="46"/>
      <c r="D23693" s="29">
        <v>46269.625</v>
      </c>
      <c r="E23693" s="15" t="str">
        <f>IF(AND($B$6=NB!$A$17,$B$8&gt;0),'Ersparnisberechnung Sommertarif'!$B$8*SLP!C23673,"")</f>
        <v/>
      </c>
    </row>
    <row r="23694" spans="1:5" x14ac:dyDescent="0.3">
      <c r="A23694" s="25">
        <v>46269</v>
      </c>
      <c r="B23694" s="31">
        <v>0.63541666666666663</v>
      </c>
      <c r="C23694" s="46"/>
      <c r="D23694" s="29">
        <v>46269.635416666664</v>
      </c>
      <c r="E23694" s="15" t="str">
        <f>IF(AND($B$6=NB!$A$17,$B$8&gt;0),'Ersparnisberechnung Sommertarif'!$B$8*SLP!C23674,"")</f>
        <v/>
      </c>
    </row>
    <row r="23695" spans="1:5" x14ac:dyDescent="0.3">
      <c r="A23695" s="25">
        <v>46269</v>
      </c>
      <c r="B23695" s="31">
        <v>0.64583333333333337</v>
      </c>
      <c r="C23695" s="46"/>
      <c r="D23695" s="29">
        <v>46269.645833333336</v>
      </c>
      <c r="E23695" s="15" t="str">
        <f>IF(AND($B$6=NB!$A$17,$B$8&gt;0),'Ersparnisberechnung Sommertarif'!$B$8*SLP!C23675,"")</f>
        <v/>
      </c>
    </row>
    <row r="23696" spans="1:5" x14ac:dyDescent="0.3">
      <c r="A23696" s="25">
        <v>46269</v>
      </c>
      <c r="B23696" s="31">
        <v>0.65625</v>
      </c>
      <c r="C23696" s="46"/>
      <c r="D23696" s="29">
        <v>46269.65625</v>
      </c>
      <c r="E23696" s="15" t="str">
        <f>IF(AND($B$6=NB!$A$17,$B$8&gt;0),'Ersparnisberechnung Sommertarif'!$B$8*SLP!C23676,"")</f>
        <v/>
      </c>
    </row>
    <row r="23697" spans="1:5" x14ac:dyDescent="0.3">
      <c r="A23697" s="25">
        <v>46269</v>
      </c>
      <c r="B23697" s="31">
        <v>0.66666666666666663</v>
      </c>
      <c r="C23697" s="46"/>
      <c r="D23697" s="29">
        <v>46269.666666666664</v>
      </c>
      <c r="E23697" s="15" t="str">
        <f>IF(AND($B$6=NB!$A$17,$B$8&gt;0),'Ersparnisberechnung Sommertarif'!$B$8*SLP!C23677,"")</f>
        <v/>
      </c>
    </row>
    <row r="23698" spans="1:5" x14ac:dyDescent="0.3">
      <c r="A23698" s="25">
        <v>46269</v>
      </c>
      <c r="B23698" s="31">
        <v>0.67708333333333337</v>
      </c>
      <c r="C23698" s="46"/>
      <c r="D23698" s="29">
        <v>46269.677083333336</v>
      </c>
      <c r="E23698" s="15" t="str">
        <f>IF(AND($B$6=NB!$A$17,$B$8&gt;0),'Ersparnisberechnung Sommertarif'!$B$8*SLP!C23678,"")</f>
        <v/>
      </c>
    </row>
    <row r="23699" spans="1:5" x14ac:dyDescent="0.3">
      <c r="A23699" s="25">
        <v>46269</v>
      </c>
      <c r="B23699" s="31">
        <v>0.6875</v>
      </c>
      <c r="C23699" s="46"/>
      <c r="D23699" s="29">
        <v>46269.6875</v>
      </c>
      <c r="E23699" s="15" t="str">
        <f>IF(AND($B$6=NB!$A$17,$B$8&gt;0),'Ersparnisberechnung Sommertarif'!$B$8*SLP!C23679,"")</f>
        <v/>
      </c>
    </row>
    <row r="23700" spans="1:5" x14ac:dyDescent="0.3">
      <c r="A23700" s="25">
        <v>46269</v>
      </c>
      <c r="B23700" s="31">
        <v>0.69791666666666663</v>
      </c>
      <c r="C23700" s="46"/>
      <c r="D23700" s="29">
        <v>46269.697916666664</v>
      </c>
      <c r="E23700" s="15" t="str">
        <f>IF(AND($B$6=NB!$A$17,$B$8&gt;0),'Ersparnisberechnung Sommertarif'!$B$8*SLP!C23680,"")</f>
        <v/>
      </c>
    </row>
    <row r="23701" spans="1:5" x14ac:dyDescent="0.3">
      <c r="A23701" s="25">
        <v>46269</v>
      </c>
      <c r="B23701" s="31">
        <v>0.70833333333333337</v>
      </c>
      <c r="C23701" s="46"/>
      <c r="D23701" s="29">
        <v>46269.708333333336</v>
      </c>
      <c r="E23701" s="15" t="str">
        <f>IF(AND($B$6=NB!$A$17,$B$8&gt;0),'Ersparnisberechnung Sommertarif'!$B$8*SLP!C23681,"")</f>
        <v/>
      </c>
    </row>
    <row r="23702" spans="1:5" x14ac:dyDescent="0.3">
      <c r="A23702" s="25">
        <v>46269</v>
      </c>
      <c r="B23702" s="31">
        <v>0.71875</v>
      </c>
      <c r="C23702" s="46"/>
      <c r="D23702" s="29">
        <v>46269.71875</v>
      </c>
      <c r="E23702" s="15" t="str">
        <f>IF(AND($B$6=NB!$A$17,$B$8&gt;0),'Ersparnisberechnung Sommertarif'!$B$8*SLP!C23682,"")</f>
        <v/>
      </c>
    </row>
    <row r="23703" spans="1:5" x14ac:dyDescent="0.3">
      <c r="A23703" s="25">
        <v>46269</v>
      </c>
      <c r="B23703" s="31">
        <v>0.72916666666666663</v>
      </c>
      <c r="C23703" s="46"/>
      <c r="D23703" s="29">
        <v>46269.729166666664</v>
      </c>
      <c r="E23703" s="15" t="str">
        <f>IF(AND($B$6=NB!$A$17,$B$8&gt;0),'Ersparnisberechnung Sommertarif'!$B$8*SLP!C23683,"")</f>
        <v/>
      </c>
    </row>
    <row r="23704" spans="1:5" x14ac:dyDescent="0.3">
      <c r="A23704" s="25">
        <v>46269</v>
      </c>
      <c r="B23704" s="31">
        <v>0.73958333333333337</v>
      </c>
      <c r="C23704" s="46"/>
      <c r="D23704" s="29">
        <v>46269.739583333336</v>
      </c>
      <c r="E23704" s="15" t="str">
        <f>IF(AND($B$6=NB!$A$17,$B$8&gt;0),'Ersparnisberechnung Sommertarif'!$B$8*SLP!C23684,"")</f>
        <v/>
      </c>
    </row>
    <row r="23705" spans="1:5" x14ac:dyDescent="0.3">
      <c r="A23705" s="25">
        <v>46269</v>
      </c>
      <c r="B23705" s="31">
        <v>0.75</v>
      </c>
      <c r="C23705" s="46"/>
      <c r="D23705" s="29">
        <v>46269.75</v>
      </c>
      <c r="E23705" s="15" t="str">
        <f>IF(AND($B$6=NB!$A$17,$B$8&gt;0),'Ersparnisberechnung Sommertarif'!$B$8*SLP!C23685,"")</f>
        <v/>
      </c>
    </row>
    <row r="23706" spans="1:5" x14ac:dyDescent="0.3">
      <c r="A23706" s="25">
        <v>46269</v>
      </c>
      <c r="B23706" s="31">
        <v>0.76041666666666663</v>
      </c>
      <c r="C23706" s="46"/>
      <c r="D23706" s="29">
        <v>46269.760416666664</v>
      </c>
      <c r="E23706" s="15" t="str">
        <f>IF(AND($B$6=NB!$A$17,$B$8&gt;0),'Ersparnisberechnung Sommertarif'!$B$8*SLP!C23686,"")</f>
        <v/>
      </c>
    </row>
    <row r="23707" spans="1:5" x14ac:dyDescent="0.3">
      <c r="A23707" s="25">
        <v>46269</v>
      </c>
      <c r="B23707" s="31">
        <v>0.77083333333333337</v>
      </c>
      <c r="C23707" s="46"/>
      <c r="D23707" s="29">
        <v>46269.770833333336</v>
      </c>
      <c r="E23707" s="15" t="str">
        <f>IF(AND($B$6=NB!$A$17,$B$8&gt;0),'Ersparnisberechnung Sommertarif'!$B$8*SLP!C23687,"")</f>
        <v/>
      </c>
    </row>
    <row r="23708" spans="1:5" x14ac:dyDescent="0.3">
      <c r="A23708" s="25">
        <v>46269</v>
      </c>
      <c r="B23708" s="31">
        <v>0.78125</v>
      </c>
      <c r="C23708" s="46"/>
      <c r="D23708" s="29">
        <v>46269.78125</v>
      </c>
      <c r="E23708" s="15" t="str">
        <f>IF(AND($B$6=NB!$A$17,$B$8&gt;0),'Ersparnisberechnung Sommertarif'!$B$8*SLP!C23688,"")</f>
        <v/>
      </c>
    </row>
    <row r="23709" spans="1:5" x14ac:dyDescent="0.3">
      <c r="A23709" s="25">
        <v>46269</v>
      </c>
      <c r="B23709" s="31">
        <v>0.79166666666666663</v>
      </c>
      <c r="C23709" s="46"/>
      <c r="D23709" s="29">
        <v>46269.791666666664</v>
      </c>
      <c r="E23709" s="15" t="str">
        <f>IF(AND($B$6=NB!$A$17,$B$8&gt;0),'Ersparnisberechnung Sommertarif'!$B$8*SLP!C23689,"")</f>
        <v/>
      </c>
    </row>
    <row r="23710" spans="1:5" x14ac:dyDescent="0.3">
      <c r="A23710" s="25">
        <v>46269</v>
      </c>
      <c r="B23710" s="31">
        <v>0.80208333333333337</v>
      </c>
      <c r="C23710" s="46"/>
      <c r="D23710" s="29">
        <v>46269.802083333336</v>
      </c>
      <c r="E23710" s="15" t="str">
        <f>IF(AND($B$6=NB!$A$17,$B$8&gt;0),'Ersparnisberechnung Sommertarif'!$B$8*SLP!C23690,"")</f>
        <v/>
      </c>
    </row>
    <row r="23711" spans="1:5" x14ac:dyDescent="0.3">
      <c r="A23711" s="25">
        <v>46269</v>
      </c>
      <c r="B23711" s="31">
        <v>0.8125</v>
      </c>
      <c r="C23711" s="46"/>
      <c r="D23711" s="29">
        <v>46269.8125</v>
      </c>
      <c r="E23711" s="15" t="str">
        <f>IF(AND($B$6=NB!$A$17,$B$8&gt;0),'Ersparnisberechnung Sommertarif'!$B$8*SLP!C23691,"")</f>
        <v/>
      </c>
    </row>
    <row r="23712" spans="1:5" x14ac:dyDescent="0.3">
      <c r="A23712" s="25">
        <v>46269</v>
      </c>
      <c r="B23712" s="31">
        <v>0.82291666666666663</v>
      </c>
      <c r="C23712" s="46"/>
      <c r="D23712" s="29">
        <v>46269.822916666664</v>
      </c>
      <c r="E23712" s="15" t="str">
        <f>IF(AND($B$6=NB!$A$17,$B$8&gt;0),'Ersparnisberechnung Sommertarif'!$B$8*SLP!C23692,"")</f>
        <v/>
      </c>
    </row>
    <row r="23713" spans="1:5" x14ac:dyDescent="0.3">
      <c r="A23713" s="25">
        <v>46269</v>
      </c>
      <c r="B23713" s="31">
        <v>0.83333333333333337</v>
      </c>
      <c r="C23713" s="46"/>
      <c r="D23713" s="29">
        <v>46269.833333333336</v>
      </c>
      <c r="E23713" s="15" t="str">
        <f>IF(AND($B$6=NB!$A$17,$B$8&gt;0),'Ersparnisberechnung Sommertarif'!$B$8*SLP!C23693,"")</f>
        <v/>
      </c>
    </row>
    <row r="23714" spans="1:5" x14ac:dyDescent="0.3">
      <c r="A23714" s="25">
        <v>46269</v>
      </c>
      <c r="B23714" s="31">
        <v>0.84375</v>
      </c>
      <c r="C23714" s="46"/>
      <c r="D23714" s="29">
        <v>46269.84375</v>
      </c>
      <c r="E23714" s="15" t="str">
        <f>IF(AND($B$6=NB!$A$17,$B$8&gt;0),'Ersparnisberechnung Sommertarif'!$B$8*SLP!C23694,"")</f>
        <v/>
      </c>
    </row>
    <row r="23715" spans="1:5" x14ac:dyDescent="0.3">
      <c r="A23715" s="25">
        <v>46269</v>
      </c>
      <c r="B23715" s="31">
        <v>0.85416666666666663</v>
      </c>
      <c r="C23715" s="46"/>
      <c r="D23715" s="29">
        <v>46269.854166666664</v>
      </c>
      <c r="E23715" s="15" t="str">
        <f>IF(AND($B$6=NB!$A$17,$B$8&gt;0),'Ersparnisberechnung Sommertarif'!$B$8*SLP!C23695,"")</f>
        <v/>
      </c>
    </row>
    <row r="23716" spans="1:5" x14ac:dyDescent="0.3">
      <c r="A23716" s="25">
        <v>46269</v>
      </c>
      <c r="B23716" s="31">
        <v>0.86458333333333337</v>
      </c>
      <c r="C23716" s="46"/>
      <c r="D23716" s="29">
        <v>46269.864583333336</v>
      </c>
      <c r="E23716" s="15" t="str">
        <f>IF(AND($B$6=NB!$A$17,$B$8&gt;0),'Ersparnisberechnung Sommertarif'!$B$8*SLP!C23696,"")</f>
        <v/>
      </c>
    </row>
    <row r="23717" spans="1:5" x14ac:dyDescent="0.3">
      <c r="A23717" s="25">
        <v>46269</v>
      </c>
      <c r="B23717" s="31">
        <v>0.875</v>
      </c>
      <c r="C23717" s="46"/>
      <c r="D23717" s="29">
        <v>46269.875</v>
      </c>
      <c r="E23717" s="15" t="str">
        <f>IF(AND($B$6=NB!$A$17,$B$8&gt;0),'Ersparnisberechnung Sommertarif'!$B$8*SLP!C23697,"")</f>
        <v/>
      </c>
    </row>
    <row r="23718" spans="1:5" x14ac:dyDescent="0.3">
      <c r="A23718" s="25">
        <v>46269</v>
      </c>
      <c r="B23718" s="31">
        <v>0.88541666666666663</v>
      </c>
      <c r="C23718" s="46"/>
      <c r="D23718" s="29">
        <v>46269.885416666664</v>
      </c>
      <c r="E23718" s="15" t="str">
        <f>IF(AND($B$6=NB!$A$17,$B$8&gt;0),'Ersparnisberechnung Sommertarif'!$B$8*SLP!C23698,"")</f>
        <v/>
      </c>
    </row>
    <row r="23719" spans="1:5" x14ac:dyDescent="0.3">
      <c r="A23719" s="25">
        <v>46269</v>
      </c>
      <c r="B23719" s="31">
        <v>0.89583333333333337</v>
      </c>
      <c r="C23719" s="46"/>
      <c r="D23719" s="29">
        <v>46269.895833333336</v>
      </c>
      <c r="E23719" s="15" t="str">
        <f>IF(AND($B$6=NB!$A$17,$B$8&gt;0),'Ersparnisberechnung Sommertarif'!$B$8*SLP!C23699,"")</f>
        <v/>
      </c>
    </row>
    <row r="23720" spans="1:5" x14ac:dyDescent="0.3">
      <c r="A23720" s="25">
        <v>46269</v>
      </c>
      <c r="B23720" s="31">
        <v>0.90625</v>
      </c>
      <c r="C23720" s="46"/>
      <c r="D23720" s="29">
        <v>46269.90625</v>
      </c>
      <c r="E23720" s="15" t="str">
        <f>IF(AND($B$6=NB!$A$17,$B$8&gt;0),'Ersparnisberechnung Sommertarif'!$B$8*SLP!C23700,"")</f>
        <v/>
      </c>
    </row>
    <row r="23721" spans="1:5" x14ac:dyDescent="0.3">
      <c r="A23721" s="25">
        <v>46269</v>
      </c>
      <c r="B23721" s="31">
        <v>0.91666666666666663</v>
      </c>
      <c r="C23721" s="46"/>
      <c r="D23721" s="29">
        <v>46269.916666666664</v>
      </c>
      <c r="E23721" s="15" t="str">
        <f>IF(AND($B$6=NB!$A$17,$B$8&gt;0),'Ersparnisberechnung Sommertarif'!$B$8*SLP!C23701,"")</f>
        <v/>
      </c>
    </row>
    <row r="23722" spans="1:5" x14ac:dyDescent="0.3">
      <c r="A23722" s="25">
        <v>46269</v>
      </c>
      <c r="B23722" s="31">
        <v>0.92708333333333337</v>
      </c>
      <c r="C23722" s="46"/>
      <c r="D23722" s="29">
        <v>46269.927083333336</v>
      </c>
      <c r="E23722" s="15" t="str">
        <f>IF(AND($B$6=NB!$A$17,$B$8&gt;0),'Ersparnisberechnung Sommertarif'!$B$8*SLP!C23702,"")</f>
        <v/>
      </c>
    </row>
    <row r="23723" spans="1:5" x14ac:dyDescent="0.3">
      <c r="A23723" s="25">
        <v>46269</v>
      </c>
      <c r="B23723" s="31">
        <v>0.9375</v>
      </c>
      <c r="C23723" s="46"/>
      <c r="D23723" s="29">
        <v>46269.9375</v>
      </c>
      <c r="E23723" s="15" t="str">
        <f>IF(AND($B$6=NB!$A$17,$B$8&gt;0),'Ersparnisberechnung Sommertarif'!$B$8*SLP!C23703,"")</f>
        <v/>
      </c>
    </row>
    <row r="23724" spans="1:5" x14ac:dyDescent="0.3">
      <c r="A23724" s="25">
        <v>46269</v>
      </c>
      <c r="B23724" s="31">
        <v>0.94791666666666663</v>
      </c>
      <c r="C23724" s="46"/>
      <c r="D23724" s="29">
        <v>46269.947916666664</v>
      </c>
      <c r="E23724" s="15" t="str">
        <f>IF(AND($B$6=NB!$A$17,$B$8&gt;0),'Ersparnisberechnung Sommertarif'!$B$8*SLP!C23704,"")</f>
        <v/>
      </c>
    </row>
    <row r="23725" spans="1:5" x14ac:dyDescent="0.3">
      <c r="A23725" s="25">
        <v>46269</v>
      </c>
      <c r="B23725" s="31">
        <v>0.95833333333333337</v>
      </c>
      <c r="C23725" s="46"/>
      <c r="D23725" s="29">
        <v>46269.958333333336</v>
      </c>
      <c r="E23725" s="15" t="str">
        <f>IF(AND($B$6=NB!$A$17,$B$8&gt;0),'Ersparnisberechnung Sommertarif'!$B$8*SLP!C23705,"")</f>
        <v/>
      </c>
    </row>
    <row r="23726" spans="1:5" x14ac:dyDescent="0.3">
      <c r="A23726" s="25">
        <v>46269</v>
      </c>
      <c r="B23726" s="31">
        <v>0.96875</v>
      </c>
      <c r="C23726" s="46"/>
      <c r="D23726" s="29">
        <v>46269.96875</v>
      </c>
      <c r="E23726" s="15" t="str">
        <f>IF(AND($B$6=NB!$A$17,$B$8&gt;0),'Ersparnisberechnung Sommertarif'!$B$8*SLP!C23706,"")</f>
        <v/>
      </c>
    </row>
    <row r="23727" spans="1:5" x14ac:dyDescent="0.3">
      <c r="A23727" s="25">
        <v>46269</v>
      </c>
      <c r="B23727" s="31">
        <v>0.97916666666666663</v>
      </c>
      <c r="C23727" s="46"/>
      <c r="D23727" s="29">
        <v>46269.979166666664</v>
      </c>
      <c r="E23727" s="15" t="str">
        <f>IF(AND($B$6=NB!$A$17,$B$8&gt;0),'Ersparnisberechnung Sommertarif'!$B$8*SLP!C23707,"")</f>
        <v/>
      </c>
    </row>
    <row r="23728" spans="1:5" x14ac:dyDescent="0.3">
      <c r="A23728" s="25">
        <v>46269</v>
      </c>
      <c r="B23728" s="31">
        <v>0.98958333333333337</v>
      </c>
      <c r="C23728" s="46"/>
      <c r="D23728" s="29">
        <v>46269.989583333336</v>
      </c>
      <c r="E23728" s="15" t="str">
        <f>IF(AND($B$6=NB!$A$17,$B$8&gt;0),'Ersparnisberechnung Sommertarif'!$B$8*SLP!C23708,"")</f>
        <v/>
      </c>
    </row>
    <row r="23729" spans="1:5" x14ac:dyDescent="0.3">
      <c r="A23729" s="25">
        <v>46270</v>
      </c>
      <c r="B23729" s="31">
        <v>0</v>
      </c>
      <c r="C23729" s="46"/>
      <c r="D23729" s="29">
        <v>46270</v>
      </c>
      <c r="E23729" s="15" t="str">
        <f>IF(AND($B$6=NB!$A$17,$B$8&gt;0),'Ersparnisberechnung Sommertarif'!$B$8*SLP!C23709,"")</f>
        <v/>
      </c>
    </row>
    <row r="23730" spans="1:5" x14ac:dyDescent="0.3">
      <c r="A23730" s="25">
        <v>46270</v>
      </c>
      <c r="B23730" s="31">
        <v>1.0416666666666666E-2</v>
      </c>
      <c r="C23730" s="46"/>
      <c r="D23730" s="29">
        <v>46270.010416666664</v>
      </c>
      <c r="E23730" s="15" t="str">
        <f>IF(AND($B$6=NB!$A$17,$B$8&gt;0),'Ersparnisberechnung Sommertarif'!$B$8*SLP!C23710,"")</f>
        <v/>
      </c>
    </row>
    <row r="23731" spans="1:5" x14ac:dyDescent="0.3">
      <c r="A23731" s="25">
        <v>46270</v>
      </c>
      <c r="B23731" s="31">
        <v>2.0833333333333332E-2</v>
      </c>
      <c r="C23731" s="46"/>
      <c r="D23731" s="29">
        <v>46270.020833333336</v>
      </c>
      <c r="E23731" s="15" t="str">
        <f>IF(AND($B$6=NB!$A$17,$B$8&gt;0),'Ersparnisberechnung Sommertarif'!$B$8*SLP!C23711,"")</f>
        <v/>
      </c>
    </row>
    <row r="23732" spans="1:5" x14ac:dyDescent="0.3">
      <c r="A23732" s="25">
        <v>46270</v>
      </c>
      <c r="B23732" s="31">
        <v>3.125E-2</v>
      </c>
      <c r="C23732" s="46"/>
      <c r="D23732" s="29">
        <v>46270.03125</v>
      </c>
      <c r="E23732" s="15" t="str">
        <f>IF(AND($B$6=NB!$A$17,$B$8&gt;0),'Ersparnisberechnung Sommertarif'!$B$8*SLP!C23712,"")</f>
        <v/>
      </c>
    </row>
    <row r="23733" spans="1:5" x14ac:dyDescent="0.3">
      <c r="A23733" s="25">
        <v>46270</v>
      </c>
      <c r="B23733" s="31">
        <v>4.1666666666666664E-2</v>
      </c>
      <c r="C23733" s="46"/>
      <c r="D23733" s="29">
        <v>46270.041666666664</v>
      </c>
      <c r="E23733" s="15" t="str">
        <f>IF(AND($B$6=NB!$A$17,$B$8&gt;0),'Ersparnisberechnung Sommertarif'!$B$8*SLP!C23713,"")</f>
        <v/>
      </c>
    </row>
    <row r="23734" spans="1:5" x14ac:dyDescent="0.3">
      <c r="A23734" s="25">
        <v>46270</v>
      </c>
      <c r="B23734" s="31">
        <v>5.2083333333333336E-2</v>
      </c>
      <c r="C23734" s="46"/>
      <c r="D23734" s="29">
        <v>46270.052083333336</v>
      </c>
      <c r="E23734" s="15" t="str">
        <f>IF(AND($B$6=NB!$A$17,$B$8&gt;0),'Ersparnisberechnung Sommertarif'!$B$8*SLP!C23714,"")</f>
        <v/>
      </c>
    </row>
    <row r="23735" spans="1:5" x14ac:dyDescent="0.3">
      <c r="A23735" s="25">
        <v>46270</v>
      </c>
      <c r="B23735" s="31">
        <v>6.25E-2</v>
      </c>
      <c r="C23735" s="46"/>
      <c r="D23735" s="29">
        <v>46270.0625</v>
      </c>
      <c r="E23735" s="15" t="str">
        <f>IF(AND($B$6=NB!$A$17,$B$8&gt;0),'Ersparnisberechnung Sommertarif'!$B$8*SLP!C23715,"")</f>
        <v/>
      </c>
    </row>
    <row r="23736" spans="1:5" x14ac:dyDescent="0.3">
      <c r="A23736" s="25">
        <v>46270</v>
      </c>
      <c r="B23736" s="31">
        <v>7.2916666666666671E-2</v>
      </c>
      <c r="C23736" s="46"/>
      <c r="D23736" s="29">
        <v>46270.072916666664</v>
      </c>
      <c r="E23736" s="15" t="str">
        <f>IF(AND($B$6=NB!$A$17,$B$8&gt;0),'Ersparnisberechnung Sommertarif'!$B$8*SLP!C23716,"")</f>
        <v/>
      </c>
    </row>
    <row r="23737" spans="1:5" x14ac:dyDescent="0.3">
      <c r="A23737" s="25">
        <v>46270</v>
      </c>
      <c r="B23737" s="31">
        <v>8.3333333333333329E-2</v>
      </c>
      <c r="C23737" s="46"/>
      <c r="D23737" s="29">
        <v>46270.083333333336</v>
      </c>
      <c r="E23737" s="15" t="str">
        <f>IF(AND($B$6=NB!$A$17,$B$8&gt;0),'Ersparnisberechnung Sommertarif'!$B$8*SLP!C23717,"")</f>
        <v/>
      </c>
    </row>
    <row r="23738" spans="1:5" x14ac:dyDescent="0.3">
      <c r="A23738" s="25">
        <v>46270</v>
      </c>
      <c r="B23738" s="31">
        <v>9.375E-2</v>
      </c>
      <c r="C23738" s="46"/>
      <c r="D23738" s="29">
        <v>46270.09375</v>
      </c>
      <c r="E23738" s="15" t="str">
        <f>IF(AND($B$6=NB!$A$17,$B$8&gt;0),'Ersparnisberechnung Sommertarif'!$B$8*SLP!C23718,"")</f>
        <v/>
      </c>
    </row>
    <row r="23739" spans="1:5" x14ac:dyDescent="0.3">
      <c r="A23739" s="25">
        <v>46270</v>
      </c>
      <c r="B23739" s="31">
        <v>0.10416666666666667</v>
      </c>
      <c r="C23739" s="46"/>
      <c r="D23739" s="29">
        <v>46270.104166666664</v>
      </c>
      <c r="E23739" s="15" t="str">
        <f>IF(AND($B$6=NB!$A$17,$B$8&gt;0),'Ersparnisberechnung Sommertarif'!$B$8*SLP!C23719,"")</f>
        <v/>
      </c>
    </row>
    <row r="23740" spans="1:5" x14ac:dyDescent="0.3">
      <c r="A23740" s="25">
        <v>46270</v>
      </c>
      <c r="B23740" s="31">
        <v>0.11458333333333333</v>
      </c>
      <c r="C23740" s="46"/>
      <c r="D23740" s="29">
        <v>46270.114583333336</v>
      </c>
      <c r="E23740" s="15" t="str">
        <f>IF(AND($B$6=NB!$A$17,$B$8&gt;0),'Ersparnisberechnung Sommertarif'!$B$8*SLP!C23720,"")</f>
        <v/>
      </c>
    </row>
    <row r="23741" spans="1:5" x14ac:dyDescent="0.3">
      <c r="A23741" s="25">
        <v>46270</v>
      </c>
      <c r="B23741" s="31">
        <v>0.125</v>
      </c>
      <c r="C23741" s="46"/>
      <c r="D23741" s="29">
        <v>46270.125</v>
      </c>
      <c r="E23741" s="15" t="str">
        <f>IF(AND($B$6=NB!$A$17,$B$8&gt;0),'Ersparnisberechnung Sommertarif'!$B$8*SLP!C23721,"")</f>
        <v/>
      </c>
    </row>
    <row r="23742" spans="1:5" x14ac:dyDescent="0.3">
      <c r="A23742" s="25">
        <v>46270</v>
      </c>
      <c r="B23742" s="31">
        <v>0.13541666666666666</v>
      </c>
      <c r="C23742" s="46"/>
      <c r="D23742" s="29">
        <v>46270.135416666664</v>
      </c>
      <c r="E23742" s="15" t="str">
        <f>IF(AND($B$6=NB!$A$17,$B$8&gt;0),'Ersparnisberechnung Sommertarif'!$B$8*SLP!C23722,"")</f>
        <v/>
      </c>
    </row>
    <row r="23743" spans="1:5" x14ac:dyDescent="0.3">
      <c r="A23743" s="25">
        <v>46270</v>
      </c>
      <c r="B23743" s="31">
        <v>0.14583333333333334</v>
      </c>
      <c r="C23743" s="46"/>
      <c r="D23743" s="29">
        <v>46270.145833333336</v>
      </c>
      <c r="E23743" s="15" t="str">
        <f>IF(AND($B$6=NB!$A$17,$B$8&gt;0),'Ersparnisberechnung Sommertarif'!$B$8*SLP!C23723,"")</f>
        <v/>
      </c>
    </row>
    <row r="23744" spans="1:5" x14ac:dyDescent="0.3">
      <c r="A23744" s="25">
        <v>46270</v>
      </c>
      <c r="B23744" s="31">
        <v>0.15625</v>
      </c>
      <c r="C23744" s="46"/>
      <c r="D23744" s="29">
        <v>46270.15625</v>
      </c>
      <c r="E23744" s="15" t="str">
        <f>IF(AND($B$6=NB!$A$17,$B$8&gt;0),'Ersparnisberechnung Sommertarif'!$B$8*SLP!C23724,"")</f>
        <v/>
      </c>
    </row>
    <row r="23745" spans="1:5" x14ac:dyDescent="0.3">
      <c r="A23745" s="25">
        <v>46270</v>
      </c>
      <c r="B23745" s="31">
        <v>0.16666666666666666</v>
      </c>
      <c r="C23745" s="46"/>
      <c r="D23745" s="29">
        <v>46270.166666666664</v>
      </c>
      <c r="E23745" s="15" t="str">
        <f>IF(AND($B$6=NB!$A$17,$B$8&gt;0),'Ersparnisberechnung Sommertarif'!$B$8*SLP!C23725,"")</f>
        <v/>
      </c>
    </row>
    <row r="23746" spans="1:5" x14ac:dyDescent="0.3">
      <c r="A23746" s="25">
        <v>46270</v>
      </c>
      <c r="B23746" s="31">
        <v>0.17708333333333334</v>
      </c>
      <c r="C23746" s="46"/>
      <c r="D23746" s="29">
        <v>46270.177083333336</v>
      </c>
      <c r="E23746" s="15" t="str">
        <f>IF(AND($B$6=NB!$A$17,$B$8&gt;0),'Ersparnisberechnung Sommertarif'!$B$8*SLP!C23726,"")</f>
        <v/>
      </c>
    </row>
    <row r="23747" spans="1:5" x14ac:dyDescent="0.3">
      <c r="A23747" s="25">
        <v>46270</v>
      </c>
      <c r="B23747" s="31">
        <v>0.1875</v>
      </c>
      <c r="C23747" s="46"/>
      <c r="D23747" s="29">
        <v>46270.1875</v>
      </c>
      <c r="E23747" s="15" t="str">
        <f>IF(AND($B$6=NB!$A$17,$B$8&gt;0),'Ersparnisberechnung Sommertarif'!$B$8*SLP!C23727,"")</f>
        <v/>
      </c>
    </row>
    <row r="23748" spans="1:5" x14ac:dyDescent="0.3">
      <c r="A23748" s="25">
        <v>46270</v>
      </c>
      <c r="B23748" s="31">
        <v>0.19791666666666666</v>
      </c>
      <c r="C23748" s="46"/>
      <c r="D23748" s="29">
        <v>46270.197916666664</v>
      </c>
      <c r="E23748" s="15" t="str">
        <f>IF(AND($B$6=NB!$A$17,$B$8&gt;0),'Ersparnisberechnung Sommertarif'!$B$8*SLP!C23728,"")</f>
        <v/>
      </c>
    </row>
    <row r="23749" spans="1:5" x14ac:dyDescent="0.3">
      <c r="A23749" s="25">
        <v>46270</v>
      </c>
      <c r="B23749" s="31">
        <v>0.20833333333333334</v>
      </c>
      <c r="C23749" s="46"/>
      <c r="D23749" s="29">
        <v>46270.208333333336</v>
      </c>
      <c r="E23749" s="15" t="str">
        <f>IF(AND($B$6=NB!$A$17,$B$8&gt;0),'Ersparnisberechnung Sommertarif'!$B$8*SLP!C23729,"")</f>
        <v/>
      </c>
    </row>
    <row r="23750" spans="1:5" x14ac:dyDescent="0.3">
      <c r="A23750" s="25">
        <v>46270</v>
      </c>
      <c r="B23750" s="31">
        <v>0.21875</v>
      </c>
      <c r="C23750" s="46"/>
      <c r="D23750" s="29">
        <v>46270.21875</v>
      </c>
      <c r="E23750" s="15" t="str">
        <f>IF(AND($B$6=NB!$A$17,$B$8&gt;0),'Ersparnisberechnung Sommertarif'!$B$8*SLP!C23730,"")</f>
        <v/>
      </c>
    </row>
    <row r="23751" spans="1:5" x14ac:dyDescent="0.3">
      <c r="A23751" s="25">
        <v>46270</v>
      </c>
      <c r="B23751" s="31">
        <v>0.22916666666666666</v>
      </c>
      <c r="C23751" s="46"/>
      <c r="D23751" s="29">
        <v>46270.229166666664</v>
      </c>
      <c r="E23751" s="15" t="str">
        <f>IF(AND($B$6=NB!$A$17,$B$8&gt;0),'Ersparnisberechnung Sommertarif'!$B$8*SLP!C23731,"")</f>
        <v/>
      </c>
    </row>
    <row r="23752" spans="1:5" x14ac:dyDescent="0.3">
      <c r="A23752" s="25">
        <v>46270</v>
      </c>
      <c r="B23752" s="31">
        <v>0.23958333333333334</v>
      </c>
      <c r="C23752" s="46"/>
      <c r="D23752" s="29">
        <v>46270.239583333336</v>
      </c>
      <c r="E23752" s="15" t="str">
        <f>IF(AND($B$6=NB!$A$17,$B$8&gt;0),'Ersparnisberechnung Sommertarif'!$B$8*SLP!C23732,"")</f>
        <v/>
      </c>
    </row>
    <row r="23753" spans="1:5" x14ac:dyDescent="0.3">
      <c r="A23753" s="25">
        <v>46270</v>
      </c>
      <c r="B23753" s="31">
        <v>0.25</v>
      </c>
      <c r="C23753" s="46"/>
      <c r="D23753" s="29">
        <v>46270.25</v>
      </c>
      <c r="E23753" s="15" t="str">
        <f>IF(AND($B$6=NB!$A$17,$B$8&gt;0),'Ersparnisberechnung Sommertarif'!$B$8*SLP!C23733,"")</f>
        <v/>
      </c>
    </row>
    <row r="23754" spans="1:5" x14ac:dyDescent="0.3">
      <c r="A23754" s="25">
        <v>46270</v>
      </c>
      <c r="B23754" s="31">
        <v>0.26041666666666669</v>
      </c>
      <c r="C23754" s="46"/>
      <c r="D23754" s="29">
        <v>46270.260416666664</v>
      </c>
      <c r="E23754" s="15" t="str">
        <f>IF(AND($B$6=NB!$A$17,$B$8&gt;0),'Ersparnisberechnung Sommertarif'!$B$8*SLP!C23734,"")</f>
        <v/>
      </c>
    </row>
    <row r="23755" spans="1:5" x14ac:dyDescent="0.3">
      <c r="A23755" s="25">
        <v>46270</v>
      </c>
      <c r="B23755" s="31">
        <v>0.27083333333333331</v>
      </c>
      <c r="C23755" s="46"/>
      <c r="D23755" s="29">
        <v>46270.270833333336</v>
      </c>
      <c r="E23755" s="15" t="str">
        <f>IF(AND($B$6=NB!$A$17,$B$8&gt;0),'Ersparnisberechnung Sommertarif'!$B$8*SLP!C23735,"")</f>
        <v/>
      </c>
    </row>
    <row r="23756" spans="1:5" x14ac:dyDescent="0.3">
      <c r="A23756" s="25">
        <v>46270</v>
      </c>
      <c r="B23756" s="31">
        <v>0.28125</v>
      </c>
      <c r="C23756" s="46"/>
      <c r="D23756" s="29">
        <v>46270.28125</v>
      </c>
      <c r="E23756" s="15" t="str">
        <f>IF(AND($B$6=NB!$A$17,$B$8&gt;0),'Ersparnisberechnung Sommertarif'!$B$8*SLP!C23736,"")</f>
        <v/>
      </c>
    </row>
    <row r="23757" spans="1:5" x14ac:dyDescent="0.3">
      <c r="A23757" s="25">
        <v>46270</v>
      </c>
      <c r="B23757" s="31">
        <v>0.29166666666666669</v>
      </c>
      <c r="C23757" s="46"/>
      <c r="D23757" s="29">
        <v>46270.291666666664</v>
      </c>
      <c r="E23757" s="15" t="str">
        <f>IF(AND($B$6=NB!$A$17,$B$8&gt;0),'Ersparnisberechnung Sommertarif'!$B$8*SLP!C23737,"")</f>
        <v/>
      </c>
    </row>
    <row r="23758" spans="1:5" x14ac:dyDescent="0.3">
      <c r="A23758" s="25">
        <v>46270</v>
      </c>
      <c r="B23758" s="31">
        <v>0.30208333333333331</v>
      </c>
      <c r="C23758" s="46"/>
      <c r="D23758" s="29">
        <v>46270.302083333336</v>
      </c>
      <c r="E23758" s="15" t="str">
        <f>IF(AND($B$6=NB!$A$17,$B$8&gt;0),'Ersparnisberechnung Sommertarif'!$B$8*SLP!C23738,"")</f>
        <v/>
      </c>
    </row>
    <row r="23759" spans="1:5" x14ac:dyDescent="0.3">
      <c r="A23759" s="25">
        <v>46270</v>
      </c>
      <c r="B23759" s="31">
        <v>0.3125</v>
      </c>
      <c r="C23759" s="46"/>
      <c r="D23759" s="29">
        <v>46270.3125</v>
      </c>
      <c r="E23759" s="15" t="str">
        <f>IF(AND($B$6=NB!$A$17,$B$8&gt;0),'Ersparnisberechnung Sommertarif'!$B$8*SLP!C23739,"")</f>
        <v/>
      </c>
    </row>
    <row r="23760" spans="1:5" x14ac:dyDescent="0.3">
      <c r="A23760" s="25">
        <v>46270</v>
      </c>
      <c r="B23760" s="31">
        <v>0.32291666666666669</v>
      </c>
      <c r="C23760" s="46"/>
      <c r="D23760" s="29">
        <v>46270.322916666664</v>
      </c>
      <c r="E23760" s="15" t="str">
        <f>IF(AND($B$6=NB!$A$17,$B$8&gt;0),'Ersparnisberechnung Sommertarif'!$B$8*SLP!C23740,"")</f>
        <v/>
      </c>
    </row>
    <row r="23761" spans="1:5" x14ac:dyDescent="0.3">
      <c r="A23761" s="25">
        <v>46270</v>
      </c>
      <c r="B23761" s="31">
        <v>0.33333333333333331</v>
      </c>
      <c r="C23761" s="46"/>
      <c r="D23761" s="29">
        <v>46270.333333333336</v>
      </c>
      <c r="E23761" s="15" t="str">
        <f>IF(AND($B$6=NB!$A$17,$B$8&gt;0),'Ersparnisberechnung Sommertarif'!$B$8*SLP!C23741,"")</f>
        <v/>
      </c>
    </row>
    <row r="23762" spans="1:5" x14ac:dyDescent="0.3">
      <c r="A23762" s="25">
        <v>46270</v>
      </c>
      <c r="B23762" s="31">
        <v>0.34375</v>
      </c>
      <c r="C23762" s="46"/>
      <c r="D23762" s="29">
        <v>46270.34375</v>
      </c>
      <c r="E23762" s="15" t="str">
        <f>IF(AND($B$6=NB!$A$17,$B$8&gt;0),'Ersparnisberechnung Sommertarif'!$B$8*SLP!C23742,"")</f>
        <v/>
      </c>
    </row>
    <row r="23763" spans="1:5" x14ac:dyDescent="0.3">
      <c r="A23763" s="25">
        <v>46270</v>
      </c>
      <c r="B23763" s="31">
        <v>0.35416666666666669</v>
      </c>
      <c r="C23763" s="46"/>
      <c r="D23763" s="29">
        <v>46270.354166666664</v>
      </c>
      <c r="E23763" s="15" t="str">
        <f>IF(AND($B$6=NB!$A$17,$B$8&gt;0),'Ersparnisberechnung Sommertarif'!$B$8*SLP!C23743,"")</f>
        <v/>
      </c>
    </row>
    <row r="23764" spans="1:5" x14ac:dyDescent="0.3">
      <c r="A23764" s="25">
        <v>46270</v>
      </c>
      <c r="B23764" s="31">
        <v>0.36458333333333331</v>
      </c>
      <c r="C23764" s="46"/>
      <c r="D23764" s="29">
        <v>46270.364583333336</v>
      </c>
      <c r="E23764" s="15" t="str">
        <f>IF(AND($B$6=NB!$A$17,$B$8&gt;0),'Ersparnisberechnung Sommertarif'!$B$8*SLP!C23744,"")</f>
        <v/>
      </c>
    </row>
    <row r="23765" spans="1:5" x14ac:dyDescent="0.3">
      <c r="A23765" s="25">
        <v>46270</v>
      </c>
      <c r="B23765" s="31">
        <v>0.375</v>
      </c>
      <c r="C23765" s="46"/>
      <c r="D23765" s="29">
        <v>46270.375</v>
      </c>
      <c r="E23765" s="15" t="str">
        <f>IF(AND($B$6=NB!$A$17,$B$8&gt;0),'Ersparnisberechnung Sommertarif'!$B$8*SLP!C23745,"")</f>
        <v/>
      </c>
    </row>
    <row r="23766" spans="1:5" x14ac:dyDescent="0.3">
      <c r="A23766" s="25">
        <v>46270</v>
      </c>
      <c r="B23766" s="31">
        <v>0.38541666666666669</v>
      </c>
      <c r="C23766" s="46"/>
      <c r="D23766" s="29">
        <v>46270.385416666664</v>
      </c>
      <c r="E23766" s="15" t="str">
        <f>IF(AND($B$6=NB!$A$17,$B$8&gt;0),'Ersparnisberechnung Sommertarif'!$B$8*SLP!C23746,"")</f>
        <v/>
      </c>
    </row>
    <row r="23767" spans="1:5" x14ac:dyDescent="0.3">
      <c r="A23767" s="25">
        <v>46270</v>
      </c>
      <c r="B23767" s="31">
        <v>0.39583333333333331</v>
      </c>
      <c r="C23767" s="46"/>
      <c r="D23767" s="29">
        <v>46270.395833333336</v>
      </c>
      <c r="E23767" s="15" t="str">
        <f>IF(AND($B$6=NB!$A$17,$B$8&gt;0),'Ersparnisberechnung Sommertarif'!$B$8*SLP!C23747,"")</f>
        <v/>
      </c>
    </row>
    <row r="23768" spans="1:5" x14ac:dyDescent="0.3">
      <c r="A23768" s="25">
        <v>46270</v>
      </c>
      <c r="B23768" s="31">
        <v>0.40625</v>
      </c>
      <c r="C23768" s="46"/>
      <c r="D23768" s="29">
        <v>46270.40625</v>
      </c>
      <c r="E23768" s="15" t="str">
        <f>IF(AND($B$6=NB!$A$17,$B$8&gt;0),'Ersparnisberechnung Sommertarif'!$B$8*SLP!C23748,"")</f>
        <v/>
      </c>
    </row>
    <row r="23769" spans="1:5" x14ac:dyDescent="0.3">
      <c r="A23769" s="25">
        <v>46270</v>
      </c>
      <c r="B23769" s="31">
        <v>0.41666666666666669</v>
      </c>
      <c r="C23769" s="46"/>
      <c r="D23769" s="29">
        <v>46270.416666666664</v>
      </c>
      <c r="E23769" s="15" t="str">
        <f>IF(AND($B$6=NB!$A$17,$B$8&gt;0),'Ersparnisberechnung Sommertarif'!$B$8*SLP!C23749,"")</f>
        <v/>
      </c>
    </row>
    <row r="23770" spans="1:5" x14ac:dyDescent="0.3">
      <c r="A23770" s="25">
        <v>46270</v>
      </c>
      <c r="B23770" s="31">
        <v>0.42708333333333331</v>
      </c>
      <c r="C23770" s="46"/>
      <c r="D23770" s="29">
        <v>46270.427083333336</v>
      </c>
      <c r="E23770" s="15" t="str">
        <f>IF(AND($B$6=NB!$A$17,$B$8&gt;0),'Ersparnisberechnung Sommertarif'!$B$8*SLP!C23750,"")</f>
        <v/>
      </c>
    </row>
    <row r="23771" spans="1:5" x14ac:dyDescent="0.3">
      <c r="A23771" s="25">
        <v>46270</v>
      </c>
      <c r="B23771" s="31">
        <v>0.4375</v>
      </c>
      <c r="C23771" s="46"/>
      <c r="D23771" s="29">
        <v>46270.4375</v>
      </c>
      <c r="E23771" s="15" t="str">
        <f>IF(AND($B$6=NB!$A$17,$B$8&gt;0),'Ersparnisberechnung Sommertarif'!$B$8*SLP!C23751,"")</f>
        <v/>
      </c>
    </row>
    <row r="23772" spans="1:5" x14ac:dyDescent="0.3">
      <c r="A23772" s="25">
        <v>46270</v>
      </c>
      <c r="B23772" s="31">
        <v>0.44791666666666669</v>
      </c>
      <c r="C23772" s="46"/>
      <c r="D23772" s="29">
        <v>46270.447916666664</v>
      </c>
      <c r="E23772" s="15" t="str">
        <f>IF(AND($B$6=NB!$A$17,$B$8&gt;0),'Ersparnisberechnung Sommertarif'!$B$8*SLP!C23752,"")</f>
        <v/>
      </c>
    </row>
    <row r="23773" spans="1:5" x14ac:dyDescent="0.3">
      <c r="A23773" s="25">
        <v>46270</v>
      </c>
      <c r="B23773" s="31">
        <v>0.45833333333333331</v>
      </c>
      <c r="C23773" s="46"/>
      <c r="D23773" s="29">
        <v>46270.458333333336</v>
      </c>
      <c r="E23773" s="15" t="str">
        <f>IF(AND($B$6=NB!$A$17,$B$8&gt;0),'Ersparnisberechnung Sommertarif'!$B$8*SLP!C23753,"")</f>
        <v/>
      </c>
    </row>
    <row r="23774" spans="1:5" x14ac:dyDescent="0.3">
      <c r="A23774" s="25">
        <v>46270</v>
      </c>
      <c r="B23774" s="31">
        <v>0.46875</v>
      </c>
      <c r="C23774" s="46"/>
      <c r="D23774" s="29">
        <v>46270.46875</v>
      </c>
      <c r="E23774" s="15" t="str">
        <f>IF(AND($B$6=NB!$A$17,$B$8&gt;0),'Ersparnisberechnung Sommertarif'!$B$8*SLP!C23754,"")</f>
        <v/>
      </c>
    </row>
    <row r="23775" spans="1:5" x14ac:dyDescent="0.3">
      <c r="A23775" s="25">
        <v>46270</v>
      </c>
      <c r="B23775" s="31">
        <v>0.47916666666666669</v>
      </c>
      <c r="C23775" s="46"/>
      <c r="D23775" s="29">
        <v>46270.479166666664</v>
      </c>
      <c r="E23775" s="15" t="str">
        <f>IF(AND($B$6=NB!$A$17,$B$8&gt;0),'Ersparnisberechnung Sommertarif'!$B$8*SLP!C23755,"")</f>
        <v/>
      </c>
    </row>
    <row r="23776" spans="1:5" x14ac:dyDescent="0.3">
      <c r="A23776" s="25">
        <v>46270</v>
      </c>
      <c r="B23776" s="31">
        <v>0.48958333333333331</v>
      </c>
      <c r="C23776" s="46"/>
      <c r="D23776" s="29">
        <v>46270.489583333336</v>
      </c>
      <c r="E23776" s="15" t="str">
        <f>IF(AND($B$6=NB!$A$17,$B$8&gt;0),'Ersparnisberechnung Sommertarif'!$B$8*SLP!C23756,"")</f>
        <v/>
      </c>
    </row>
    <row r="23777" spans="1:5" x14ac:dyDescent="0.3">
      <c r="A23777" s="25">
        <v>46270</v>
      </c>
      <c r="B23777" s="31">
        <v>0.5</v>
      </c>
      <c r="C23777" s="46"/>
      <c r="D23777" s="29">
        <v>46270.5</v>
      </c>
      <c r="E23777" s="15" t="str">
        <f>IF(AND($B$6=NB!$A$17,$B$8&gt;0),'Ersparnisberechnung Sommertarif'!$B$8*SLP!C23757,"")</f>
        <v/>
      </c>
    </row>
    <row r="23778" spans="1:5" x14ac:dyDescent="0.3">
      <c r="A23778" s="25">
        <v>46270</v>
      </c>
      <c r="B23778" s="31">
        <v>0.51041666666666663</v>
      </c>
      <c r="C23778" s="46"/>
      <c r="D23778" s="29">
        <v>46270.510416666664</v>
      </c>
      <c r="E23778" s="15" t="str">
        <f>IF(AND($B$6=NB!$A$17,$B$8&gt;0),'Ersparnisberechnung Sommertarif'!$B$8*SLP!C23758,"")</f>
        <v/>
      </c>
    </row>
    <row r="23779" spans="1:5" x14ac:dyDescent="0.3">
      <c r="A23779" s="25">
        <v>46270</v>
      </c>
      <c r="B23779" s="31">
        <v>0.52083333333333337</v>
      </c>
      <c r="C23779" s="46"/>
      <c r="D23779" s="29">
        <v>46270.520833333336</v>
      </c>
      <c r="E23779" s="15" t="str">
        <f>IF(AND($B$6=NB!$A$17,$B$8&gt;0),'Ersparnisberechnung Sommertarif'!$B$8*SLP!C23759,"")</f>
        <v/>
      </c>
    </row>
    <row r="23780" spans="1:5" x14ac:dyDescent="0.3">
      <c r="A23780" s="25">
        <v>46270</v>
      </c>
      <c r="B23780" s="31">
        <v>0.53125</v>
      </c>
      <c r="C23780" s="46"/>
      <c r="D23780" s="29">
        <v>46270.53125</v>
      </c>
      <c r="E23780" s="15" t="str">
        <f>IF(AND($B$6=NB!$A$17,$B$8&gt;0),'Ersparnisberechnung Sommertarif'!$B$8*SLP!C23760,"")</f>
        <v/>
      </c>
    </row>
    <row r="23781" spans="1:5" x14ac:dyDescent="0.3">
      <c r="A23781" s="25">
        <v>46270</v>
      </c>
      <c r="B23781" s="31">
        <v>0.54166666666666663</v>
      </c>
      <c r="C23781" s="46"/>
      <c r="D23781" s="29">
        <v>46270.541666666664</v>
      </c>
      <c r="E23781" s="15" t="str">
        <f>IF(AND($B$6=NB!$A$17,$B$8&gt;0),'Ersparnisberechnung Sommertarif'!$B$8*SLP!C23761,"")</f>
        <v/>
      </c>
    </row>
    <row r="23782" spans="1:5" x14ac:dyDescent="0.3">
      <c r="A23782" s="25">
        <v>46270</v>
      </c>
      <c r="B23782" s="31">
        <v>0.55208333333333337</v>
      </c>
      <c r="C23782" s="46"/>
      <c r="D23782" s="29">
        <v>46270.552083333336</v>
      </c>
      <c r="E23782" s="15" t="str">
        <f>IF(AND($B$6=NB!$A$17,$B$8&gt;0),'Ersparnisberechnung Sommertarif'!$B$8*SLP!C23762,"")</f>
        <v/>
      </c>
    </row>
    <row r="23783" spans="1:5" x14ac:dyDescent="0.3">
      <c r="A23783" s="25">
        <v>46270</v>
      </c>
      <c r="B23783" s="31">
        <v>0.5625</v>
      </c>
      <c r="C23783" s="46"/>
      <c r="D23783" s="29">
        <v>46270.5625</v>
      </c>
      <c r="E23783" s="15" t="str">
        <f>IF(AND($B$6=NB!$A$17,$B$8&gt;0),'Ersparnisberechnung Sommertarif'!$B$8*SLP!C23763,"")</f>
        <v/>
      </c>
    </row>
    <row r="23784" spans="1:5" x14ac:dyDescent="0.3">
      <c r="A23784" s="25">
        <v>46270</v>
      </c>
      <c r="B23784" s="31">
        <v>0.57291666666666663</v>
      </c>
      <c r="C23784" s="46"/>
      <c r="D23784" s="29">
        <v>46270.572916666664</v>
      </c>
      <c r="E23784" s="15" t="str">
        <f>IF(AND($B$6=NB!$A$17,$B$8&gt;0),'Ersparnisberechnung Sommertarif'!$B$8*SLP!C23764,"")</f>
        <v/>
      </c>
    </row>
    <row r="23785" spans="1:5" x14ac:dyDescent="0.3">
      <c r="A23785" s="25">
        <v>46270</v>
      </c>
      <c r="B23785" s="31">
        <v>0.58333333333333337</v>
      </c>
      <c r="C23785" s="46"/>
      <c r="D23785" s="29">
        <v>46270.583333333336</v>
      </c>
      <c r="E23785" s="15" t="str">
        <f>IF(AND($B$6=NB!$A$17,$B$8&gt;0),'Ersparnisberechnung Sommertarif'!$B$8*SLP!C23765,"")</f>
        <v/>
      </c>
    </row>
    <row r="23786" spans="1:5" x14ac:dyDescent="0.3">
      <c r="A23786" s="25">
        <v>46270</v>
      </c>
      <c r="B23786" s="31">
        <v>0.59375</v>
      </c>
      <c r="C23786" s="46"/>
      <c r="D23786" s="29">
        <v>46270.59375</v>
      </c>
      <c r="E23786" s="15" t="str">
        <f>IF(AND($B$6=NB!$A$17,$B$8&gt;0),'Ersparnisberechnung Sommertarif'!$B$8*SLP!C23766,"")</f>
        <v/>
      </c>
    </row>
    <row r="23787" spans="1:5" x14ac:dyDescent="0.3">
      <c r="A23787" s="25">
        <v>46270</v>
      </c>
      <c r="B23787" s="31">
        <v>0.60416666666666663</v>
      </c>
      <c r="C23787" s="46"/>
      <c r="D23787" s="29">
        <v>46270.604166666664</v>
      </c>
      <c r="E23787" s="15" t="str">
        <f>IF(AND($B$6=NB!$A$17,$B$8&gt;0),'Ersparnisberechnung Sommertarif'!$B$8*SLP!C23767,"")</f>
        <v/>
      </c>
    </row>
    <row r="23788" spans="1:5" x14ac:dyDescent="0.3">
      <c r="A23788" s="25">
        <v>46270</v>
      </c>
      <c r="B23788" s="31">
        <v>0.61458333333333337</v>
      </c>
      <c r="C23788" s="46"/>
      <c r="D23788" s="29">
        <v>46270.614583333336</v>
      </c>
      <c r="E23788" s="15" t="str">
        <f>IF(AND($B$6=NB!$A$17,$B$8&gt;0),'Ersparnisberechnung Sommertarif'!$B$8*SLP!C23768,"")</f>
        <v/>
      </c>
    </row>
    <row r="23789" spans="1:5" x14ac:dyDescent="0.3">
      <c r="A23789" s="25">
        <v>46270</v>
      </c>
      <c r="B23789" s="31">
        <v>0.625</v>
      </c>
      <c r="C23789" s="46"/>
      <c r="D23789" s="29">
        <v>46270.625</v>
      </c>
      <c r="E23789" s="15" t="str">
        <f>IF(AND($B$6=NB!$A$17,$B$8&gt;0),'Ersparnisberechnung Sommertarif'!$B$8*SLP!C23769,"")</f>
        <v/>
      </c>
    </row>
    <row r="23790" spans="1:5" x14ac:dyDescent="0.3">
      <c r="A23790" s="25">
        <v>46270</v>
      </c>
      <c r="B23790" s="31">
        <v>0.63541666666666663</v>
      </c>
      <c r="C23790" s="46"/>
      <c r="D23790" s="29">
        <v>46270.635416666664</v>
      </c>
      <c r="E23790" s="15" t="str">
        <f>IF(AND($B$6=NB!$A$17,$B$8&gt;0),'Ersparnisberechnung Sommertarif'!$B$8*SLP!C23770,"")</f>
        <v/>
      </c>
    </row>
    <row r="23791" spans="1:5" x14ac:dyDescent="0.3">
      <c r="A23791" s="25">
        <v>46270</v>
      </c>
      <c r="B23791" s="31">
        <v>0.64583333333333337</v>
      </c>
      <c r="C23791" s="46"/>
      <c r="D23791" s="29">
        <v>46270.645833333336</v>
      </c>
      <c r="E23791" s="15" t="str">
        <f>IF(AND($B$6=NB!$A$17,$B$8&gt;0),'Ersparnisberechnung Sommertarif'!$B$8*SLP!C23771,"")</f>
        <v/>
      </c>
    </row>
    <row r="23792" spans="1:5" x14ac:dyDescent="0.3">
      <c r="A23792" s="25">
        <v>46270</v>
      </c>
      <c r="B23792" s="31">
        <v>0.65625</v>
      </c>
      <c r="C23792" s="46"/>
      <c r="D23792" s="29">
        <v>46270.65625</v>
      </c>
      <c r="E23792" s="15" t="str">
        <f>IF(AND($B$6=NB!$A$17,$B$8&gt;0),'Ersparnisberechnung Sommertarif'!$B$8*SLP!C23772,"")</f>
        <v/>
      </c>
    </row>
    <row r="23793" spans="1:5" x14ac:dyDescent="0.3">
      <c r="A23793" s="25">
        <v>46270</v>
      </c>
      <c r="B23793" s="31">
        <v>0.66666666666666663</v>
      </c>
      <c r="C23793" s="46"/>
      <c r="D23793" s="29">
        <v>46270.666666666664</v>
      </c>
      <c r="E23793" s="15" t="str">
        <f>IF(AND($B$6=NB!$A$17,$B$8&gt;0),'Ersparnisberechnung Sommertarif'!$B$8*SLP!C23773,"")</f>
        <v/>
      </c>
    </row>
    <row r="23794" spans="1:5" x14ac:dyDescent="0.3">
      <c r="A23794" s="25">
        <v>46270</v>
      </c>
      <c r="B23794" s="31">
        <v>0.67708333333333337</v>
      </c>
      <c r="C23794" s="46"/>
      <c r="D23794" s="29">
        <v>46270.677083333336</v>
      </c>
      <c r="E23794" s="15" t="str">
        <f>IF(AND($B$6=NB!$A$17,$B$8&gt;0),'Ersparnisberechnung Sommertarif'!$B$8*SLP!C23774,"")</f>
        <v/>
      </c>
    </row>
    <row r="23795" spans="1:5" x14ac:dyDescent="0.3">
      <c r="A23795" s="25">
        <v>46270</v>
      </c>
      <c r="B23795" s="31">
        <v>0.6875</v>
      </c>
      <c r="C23795" s="46"/>
      <c r="D23795" s="29">
        <v>46270.6875</v>
      </c>
      <c r="E23795" s="15" t="str">
        <f>IF(AND($B$6=NB!$A$17,$B$8&gt;0),'Ersparnisberechnung Sommertarif'!$B$8*SLP!C23775,"")</f>
        <v/>
      </c>
    </row>
    <row r="23796" spans="1:5" x14ac:dyDescent="0.3">
      <c r="A23796" s="25">
        <v>46270</v>
      </c>
      <c r="B23796" s="31">
        <v>0.69791666666666663</v>
      </c>
      <c r="C23796" s="46"/>
      <c r="D23796" s="29">
        <v>46270.697916666664</v>
      </c>
      <c r="E23796" s="15" t="str">
        <f>IF(AND($B$6=NB!$A$17,$B$8&gt;0),'Ersparnisberechnung Sommertarif'!$B$8*SLP!C23776,"")</f>
        <v/>
      </c>
    </row>
    <row r="23797" spans="1:5" x14ac:dyDescent="0.3">
      <c r="A23797" s="25">
        <v>46270</v>
      </c>
      <c r="B23797" s="31">
        <v>0.70833333333333337</v>
      </c>
      <c r="C23797" s="46"/>
      <c r="D23797" s="29">
        <v>46270.708333333336</v>
      </c>
      <c r="E23797" s="15" t="str">
        <f>IF(AND($B$6=NB!$A$17,$B$8&gt;0),'Ersparnisberechnung Sommertarif'!$B$8*SLP!C23777,"")</f>
        <v/>
      </c>
    </row>
    <row r="23798" spans="1:5" x14ac:dyDescent="0.3">
      <c r="A23798" s="25">
        <v>46270</v>
      </c>
      <c r="B23798" s="31">
        <v>0.71875</v>
      </c>
      <c r="C23798" s="46"/>
      <c r="D23798" s="29">
        <v>46270.71875</v>
      </c>
      <c r="E23798" s="15" t="str">
        <f>IF(AND($B$6=NB!$A$17,$B$8&gt;0),'Ersparnisberechnung Sommertarif'!$B$8*SLP!C23778,"")</f>
        <v/>
      </c>
    </row>
    <row r="23799" spans="1:5" x14ac:dyDescent="0.3">
      <c r="A23799" s="25">
        <v>46270</v>
      </c>
      <c r="B23799" s="31">
        <v>0.72916666666666663</v>
      </c>
      <c r="C23799" s="46"/>
      <c r="D23799" s="29">
        <v>46270.729166666664</v>
      </c>
      <c r="E23799" s="15" t="str">
        <f>IF(AND($B$6=NB!$A$17,$B$8&gt;0),'Ersparnisberechnung Sommertarif'!$B$8*SLP!C23779,"")</f>
        <v/>
      </c>
    </row>
    <row r="23800" spans="1:5" x14ac:dyDescent="0.3">
      <c r="A23800" s="25">
        <v>46270</v>
      </c>
      <c r="B23800" s="31">
        <v>0.73958333333333337</v>
      </c>
      <c r="C23800" s="46"/>
      <c r="D23800" s="29">
        <v>46270.739583333336</v>
      </c>
      <c r="E23800" s="15" t="str">
        <f>IF(AND($B$6=NB!$A$17,$B$8&gt;0),'Ersparnisberechnung Sommertarif'!$B$8*SLP!C23780,"")</f>
        <v/>
      </c>
    </row>
    <row r="23801" spans="1:5" x14ac:dyDescent="0.3">
      <c r="A23801" s="25">
        <v>46270</v>
      </c>
      <c r="B23801" s="31">
        <v>0.75</v>
      </c>
      <c r="C23801" s="46"/>
      <c r="D23801" s="29">
        <v>46270.75</v>
      </c>
      <c r="E23801" s="15" t="str">
        <f>IF(AND($B$6=NB!$A$17,$B$8&gt;0),'Ersparnisberechnung Sommertarif'!$B$8*SLP!C23781,"")</f>
        <v/>
      </c>
    </row>
    <row r="23802" spans="1:5" x14ac:dyDescent="0.3">
      <c r="A23802" s="25">
        <v>46270</v>
      </c>
      <c r="B23802" s="31">
        <v>0.76041666666666663</v>
      </c>
      <c r="C23802" s="46"/>
      <c r="D23802" s="29">
        <v>46270.760416666664</v>
      </c>
      <c r="E23802" s="15" t="str">
        <f>IF(AND($B$6=NB!$A$17,$B$8&gt;0),'Ersparnisberechnung Sommertarif'!$B$8*SLP!C23782,"")</f>
        <v/>
      </c>
    </row>
    <row r="23803" spans="1:5" x14ac:dyDescent="0.3">
      <c r="A23803" s="25">
        <v>46270</v>
      </c>
      <c r="B23803" s="31">
        <v>0.77083333333333337</v>
      </c>
      <c r="C23803" s="46"/>
      <c r="D23803" s="29">
        <v>46270.770833333336</v>
      </c>
      <c r="E23803" s="15" t="str">
        <f>IF(AND($B$6=NB!$A$17,$B$8&gt;0),'Ersparnisberechnung Sommertarif'!$B$8*SLP!C23783,"")</f>
        <v/>
      </c>
    </row>
    <row r="23804" spans="1:5" x14ac:dyDescent="0.3">
      <c r="A23804" s="25">
        <v>46270</v>
      </c>
      <c r="B23804" s="31">
        <v>0.78125</v>
      </c>
      <c r="C23804" s="46"/>
      <c r="D23804" s="29">
        <v>46270.78125</v>
      </c>
      <c r="E23804" s="15" t="str">
        <f>IF(AND($B$6=NB!$A$17,$B$8&gt;0),'Ersparnisberechnung Sommertarif'!$B$8*SLP!C23784,"")</f>
        <v/>
      </c>
    </row>
    <row r="23805" spans="1:5" x14ac:dyDescent="0.3">
      <c r="A23805" s="25">
        <v>46270</v>
      </c>
      <c r="B23805" s="31">
        <v>0.79166666666666663</v>
      </c>
      <c r="C23805" s="46"/>
      <c r="D23805" s="29">
        <v>46270.791666666664</v>
      </c>
      <c r="E23805" s="15" t="str">
        <f>IF(AND($B$6=NB!$A$17,$B$8&gt;0),'Ersparnisberechnung Sommertarif'!$B$8*SLP!C23785,"")</f>
        <v/>
      </c>
    </row>
    <row r="23806" spans="1:5" x14ac:dyDescent="0.3">
      <c r="A23806" s="25">
        <v>46270</v>
      </c>
      <c r="B23806" s="31">
        <v>0.80208333333333337</v>
      </c>
      <c r="C23806" s="46"/>
      <c r="D23806" s="29">
        <v>46270.802083333336</v>
      </c>
      <c r="E23806" s="15" t="str">
        <f>IF(AND($B$6=NB!$A$17,$B$8&gt;0),'Ersparnisberechnung Sommertarif'!$B$8*SLP!C23786,"")</f>
        <v/>
      </c>
    </row>
    <row r="23807" spans="1:5" x14ac:dyDescent="0.3">
      <c r="A23807" s="25">
        <v>46270</v>
      </c>
      <c r="B23807" s="31">
        <v>0.8125</v>
      </c>
      <c r="C23807" s="46"/>
      <c r="D23807" s="29">
        <v>46270.8125</v>
      </c>
      <c r="E23807" s="15" t="str">
        <f>IF(AND($B$6=NB!$A$17,$B$8&gt;0),'Ersparnisberechnung Sommertarif'!$B$8*SLP!C23787,"")</f>
        <v/>
      </c>
    </row>
    <row r="23808" spans="1:5" x14ac:dyDescent="0.3">
      <c r="A23808" s="25">
        <v>46270</v>
      </c>
      <c r="B23808" s="31">
        <v>0.82291666666666663</v>
      </c>
      <c r="C23808" s="46"/>
      <c r="D23808" s="29">
        <v>46270.822916666664</v>
      </c>
      <c r="E23808" s="15" t="str">
        <f>IF(AND($B$6=NB!$A$17,$B$8&gt;0),'Ersparnisberechnung Sommertarif'!$B$8*SLP!C23788,"")</f>
        <v/>
      </c>
    </row>
    <row r="23809" spans="1:5" x14ac:dyDescent="0.3">
      <c r="A23809" s="25">
        <v>46270</v>
      </c>
      <c r="B23809" s="31">
        <v>0.83333333333333337</v>
      </c>
      <c r="C23809" s="46"/>
      <c r="D23809" s="29">
        <v>46270.833333333336</v>
      </c>
      <c r="E23809" s="15" t="str">
        <f>IF(AND($B$6=NB!$A$17,$B$8&gt;0),'Ersparnisberechnung Sommertarif'!$B$8*SLP!C23789,"")</f>
        <v/>
      </c>
    </row>
    <row r="23810" spans="1:5" x14ac:dyDescent="0.3">
      <c r="A23810" s="25">
        <v>46270</v>
      </c>
      <c r="B23810" s="31">
        <v>0.84375</v>
      </c>
      <c r="C23810" s="46"/>
      <c r="D23810" s="29">
        <v>46270.84375</v>
      </c>
      <c r="E23810" s="15" t="str">
        <f>IF(AND($B$6=NB!$A$17,$B$8&gt;0),'Ersparnisberechnung Sommertarif'!$B$8*SLP!C23790,"")</f>
        <v/>
      </c>
    </row>
    <row r="23811" spans="1:5" x14ac:dyDescent="0.3">
      <c r="A23811" s="25">
        <v>46270</v>
      </c>
      <c r="B23811" s="31">
        <v>0.85416666666666663</v>
      </c>
      <c r="C23811" s="46"/>
      <c r="D23811" s="29">
        <v>46270.854166666664</v>
      </c>
      <c r="E23811" s="15" t="str">
        <f>IF(AND($B$6=NB!$A$17,$B$8&gt;0),'Ersparnisberechnung Sommertarif'!$B$8*SLP!C23791,"")</f>
        <v/>
      </c>
    </row>
    <row r="23812" spans="1:5" x14ac:dyDescent="0.3">
      <c r="A23812" s="25">
        <v>46270</v>
      </c>
      <c r="B23812" s="31">
        <v>0.86458333333333337</v>
      </c>
      <c r="C23812" s="46"/>
      <c r="D23812" s="29">
        <v>46270.864583333336</v>
      </c>
      <c r="E23812" s="15" t="str">
        <f>IF(AND($B$6=NB!$A$17,$B$8&gt;0),'Ersparnisberechnung Sommertarif'!$B$8*SLP!C23792,"")</f>
        <v/>
      </c>
    </row>
    <row r="23813" spans="1:5" x14ac:dyDescent="0.3">
      <c r="A23813" s="25">
        <v>46270</v>
      </c>
      <c r="B23813" s="31">
        <v>0.875</v>
      </c>
      <c r="C23813" s="46"/>
      <c r="D23813" s="29">
        <v>46270.875</v>
      </c>
      <c r="E23813" s="15" t="str">
        <f>IF(AND($B$6=NB!$A$17,$B$8&gt;0),'Ersparnisberechnung Sommertarif'!$B$8*SLP!C23793,"")</f>
        <v/>
      </c>
    </row>
    <row r="23814" spans="1:5" x14ac:dyDescent="0.3">
      <c r="A23814" s="25">
        <v>46270</v>
      </c>
      <c r="B23814" s="31">
        <v>0.88541666666666663</v>
      </c>
      <c r="C23814" s="46"/>
      <c r="D23814" s="29">
        <v>46270.885416666664</v>
      </c>
      <c r="E23814" s="15" t="str">
        <f>IF(AND($B$6=NB!$A$17,$B$8&gt;0),'Ersparnisberechnung Sommertarif'!$B$8*SLP!C23794,"")</f>
        <v/>
      </c>
    </row>
    <row r="23815" spans="1:5" x14ac:dyDescent="0.3">
      <c r="A23815" s="25">
        <v>46270</v>
      </c>
      <c r="B23815" s="31">
        <v>0.89583333333333337</v>
      </c>
      <c r="C23815" s="46"/>
      <c r="D23815" s="29">
        <v>46270.895833333336</v>
      </c>
      <c r="E23815" s="15" t="str">
        <f>IF(AND($B$6=NB!$A$17,$B$8&gt;0),'Ersparnisberechnung Sommertarif'!$B$8*SLP!C23795,"")</f>
        <v/>
      </c>
    </row>
    <row r="23816" spans="1:5" x14ac:dyDescent="0.3">
      <c r="A23816" s="25">
        <v>46270</v>
      </c>
      <c r="B23816" s="31">
        <v>0.90625</v>
      </c>
      <c r="C23816" s="46"/>
      <c r="D23816" s="29">
        <v>46270.90625</v>
      </c>
      <c r="E23816" s="15" t="str">
        <f>IF(AND($B$6=NB!$A$17,$B$8&gt;0),'Ersparnisberechnung Sommertarif'!$B$8*SLP!C23796,"")</f>
        <v/>
      </c>
    </row>
    <row r="23817" spans="1:5" x14ac:dyDescent="0.3">
      <c r="A23817" s="25">
        <v>46270</v>
      </c>
      <c r="B23817" s="31">
        <v>0.91666666666666663</v>
      </c>
      <c r="C23817" s="46"/>
      <c r="D23817" s="29">
        <v>46270.916666666664</v>
      </c>
      <c r="E23817" s="15" t="str">
        <f>IF(AND($B$6=NB!$A$17,$B$8&gt;0),'Ersparnisberechnung Sommertarif'!$B$8*SLP!C23797,"")</f>
        <v/>
      </c>
    </row>
    <row r="23818" spans="1:5" x14ac:dyDescent="0.3">
      <c r="A23818" s="25">
        <v>46270</v>
      </c>
      <c r="B23818" s="31">
        <v>0.92708333333333337</v>
      </c>
      <c r="C23818" s="46"/>
      <c r="D23818" s="29">
        <v>46270.927083333336</v>
      </c>
      <c r="E23818" s="15" t="str">
        <f>IF(AND($B$6=NB!$A$17,$B$8&gt;0),'Ersparnisberechnung Sommertarif'!$B$8*SLP!C23798,"")</f>
        <v/>
      </c>
    </row>
    <row r="23819" spans="1:5" x14ac:dyDescent="0.3">
      <c r="A23819" s="25">
        <v>46270</v>
      </c>
      <c r="B23819" s="31">
        <v>0.9375</v>
      </c>
      <c r="C23819" s="46"/>
      <c r="D23819" s="29">
        <v>46270.9375</v>
      </c>
      <c r="E23819" s="15" t="str">
        <f>IF(AND($B$6=NB!$A$17,$B$8&gt;0),'Ersparnisberechnung Sommertarif'!$B$8*SLP!C23799,"")</f>
        <v/>
      </c>
    </row>
    <row r="23820" spans="1:5" x14ac:dyDescent="0.3">
      <c r="A23820" s="25">
        <v>46270</v>
      </c>
      <c r="B23820" s="31">
        <v>0.94791666666666663</v>
      </c>
      <c r="C23820" s="46"/>
      <c r="D23820" s="29">
        <v>46270.947916666664</v>
      </c>
      <c r="E23820" s="15" t="str">
        <f>IF(AND($B$6=NB!$A$17,$B$8&gt;0),'Ersparnisberechnung Sommertarif'!$B$8*SLP!C23800,"")</f>
        <v/>
      </c>
    </row>
    <row r="23821" spans="1:5" x14ac:dyDescent="0.3">
      <c r="A23821" s="25">
        <v>46270</v>
      </c>
      <c r="B23821" s="31">
        <v>0.95833333333333337</v>
      </c>
      <c r="C23821" s="46"/>
      <c r="D23821" s="29">
        <v>46270.958333333336</v>
      </c>
      <c r="E23821" s="15" t="str">
        <f>IF(AND($B$6=NB!$A$17,$B$8&gt;0),'Ersparnisberechnung Sommertarif'!$B$8*SLP!C23801,"")</f>
        <v/>
      </c>
    </row>
    <row r="23822" spans="1:5" x14ac:dyDescent="0.3">
      <c r="A23822" s="25">
        <v>46270</v>
      </c>
      <c r="B23822" s="31">
        <v>0.96875</v>
      </c>
      <c r="C23822" s="46"/>
      <c r="D23822" s="29">
        <v>46270.96875</v>
      </c>
      <c r="E23822" s="15" t="str">
        <f>IF(AND($B$6=NB!$A$17,$B$8&gt;0),'Ersparnisberechnung Sommertarif'!$B$8*SLP!C23802,"")</f>
        <v/>
      </c>
    </row>
    <row r="23823" spans="1:5" x14ac:dyDescent="0.3">
      <c r="A23823" s="25">
        <v>46270</v>
      </c>
      <c r="B23823" s="31">
        <v>0.97916666666666663</v>
      </c>
      <c r="C23823" s="46"/>
      <c r="D23823" s="29">
        <v>46270.979166666664</v>
      </c>
      <c r="E23823" s="15" t="str">
        <f>IF(AND($B$6=NB!$A$17,$B$8&gt;0),'Ersparnisberechnung Sommertarif'!$B$8*SLP!C23803,"")</f>
        <v/>
      </c>
    </row>
    <row r="23824" spans="1:5" x14ac:dyDescent="0.3">
      <c r="A23824" s="25">
        <v>46270</v>
      </c>
      <c r="B23824" s="31">
        <v>0.98958333333333337</v>
      </c>
      <c r="C23824" s="46"/>
      <c r="D23824" s="29">
        <v>46270.989583333336</v>
      </c>
      <c r="E23824" s="15" t="str">
        <f>IF(AND($B$6=NB!$A$17,$B$8&gt;0),'Ersparnisberechnung Sommertarif'!$B$8*SLP!C23804,"")</f>
        <v/>
      </c>
    </row>
    <row r="23825" spans="1:5" x14ac:dyDescent="0.3">
      <c r="A23825" s="25">
        <v>46271</v>
      </c>
      <c r="B23825" s="31">
        <v>0</v>
      </c>
      <c r="C23825" s="46"/>
      <c r="D23825" s="29">
        <v>46271</v>
      </c>
      <c r="E23825" s="15" t="str">
        <f>IF(AND($B$6=NB!$A$17,$B$8&gt;0),'Ersparnisberechnung Sommertarif'!$B$8*SLP!C23805,"")</f>
        <v/>
      </c>
    </row>
    <row r="23826" spans="1:5" x14ac:dyDescent="0.3">
      <c r="A23826" s="25">
        <v>46271</v>
      </c>
      <c r="B23826" s="31">
        <v>1.0416666666666666E-2</v>
      </c>
      <c r="C23826" s="46"/>
      <c r="D23826" s="29">
        <v>46271.010416666664</v>
      </c>
      <c r="E23826" s="15" t="str">
        <f>IF(AND($B$6=NB!$A$17,$B$8&gt;0),'Ersparnisberechnung Sommertarif'!$B$8*SLP!C23806,"")</f>
        <v/>
      </c>
    </row>
    <row r="23827" spans="1:5" x14ac:dyDescent="0.3">
      <c r="A23827" s="25">
        <v>46271</v>
      </c>
      <c r="B23827" s="31">
        <v>2.0833333333333332E-2</v>
      </c>
      <c r="C23827" s="46"/>
      <c r="D23827" s="29">
        <v>46271.020833333336</v>
      </c>
      <c r="E23827" s="15" t="str">
        <f>IF(AND($B$6=NB!$A$17,$B$8&gt;0),'Ersparnisberechnung Sommertarif'!$B$8*SLP!C23807,"")</f>
        <v/>
      </c>
    </row>
    <row r="23828" spans="1:5" x14ac:dyDescent="0.3">
      <c r="A23828" s="25">
        <v>46271</v>
      </c>
      <c r="B23828" s="31">
        <v>3.125E-2</v>
      </c>
      <c r="C23828" s="46"/>
      <c r="D23828" s="29">
        <v>46271.03125</v>
      </c>
      <c r="E23828" s="15" t="str">
        <f>IF(AND($B$6=NB!$A$17,$B$8&gt;0),'Ersparnisberechnung Sommertarif'!$B$8*SLP!C23808,"")</f>
        <v/>
      </c>
    </row>
    <row r="23829" spans="1:5" x14ac:dyDescent="0.3">
      <c r="A23829" s="25">
        <v>46271</v>
      </c>
      <c r="B23829" s="31">
        <v>4.1666666666666664E-2</v>
      </c>
      <c r="C23829" s="46"/>
      <c r="D23829" s="29">
        <v>46271.041666666664</v>
      </c>
      <c r="E23829" s="15" t="str">
        <f>IF(AND($B$6=NB!$A$17,$B$8&gt;0),'Ersparnisberechnung Sommertarif'!$B$8*SLP!C23809,"")</f>
        <v/>
      </c>
    </row>
    <row r="23830" spans="1:5" x14ac:dyDescent="0.3">
      <c r="A23830" s="25">
        <v>46271</v>
      </c>
      <c r="B23830" s="31">
        <v>5.2083333333333336E-2</v>
      </c>
      <c r="C23830" s="46"/>
      <c r="D23830" s="29">
        <v>46271.052083333336</v>
      </c>
      <c r="E23830" s="15" t="str">
        <f>IF(AND($B$6=NB!$A$17,$B$8&gt;0),'Ersparnisberechnung Sommertarif'!$B$8*SLP!C23810,"")</f>
        <v/>
      </c>
    </row>
    <row r="23831" spans="1:5" x14ac:dyDescent="0.3">
      <c r="A23831" s="25">
        <v>46271</v>
      </c>
      <c r="B23831" s="31">
        <v>6.25E-2</v>
      </c>
      <c r="C23831" s="46"/>
      <c r="D23831" s="29">
        <v>46271.0625</v>
      </c>
      <c r="E23831" s="15" t="str">
        <f>IF(AND($B$6=NB!$A$17,$B$8&gt;0),'Ersparnisberechnung Sommertarif'!$B$8*SLP!C23811,"")</f>
        <v/>
      </c>
    </row>
    <row r="23832" spans="1:5" x14ac:dyDescent="0.3">
      <c r="A23832" s="25">
        <v>46271</v>
      </c>
      <c r="B23832" s="31">
        <v>7.2916666666666671E-2</v>
      </c>
      <c r="C23832" s="46"/>
      <c r="D23832" s="29">
        <v>46271.072916666664</v>
      </c>
      <c r="E23832" s="15" t="str">
        <f>IF(AND($B$6=NB!$A$17,$B$8&gt;0),'Ersparnisberechnung Sommertarif'!$B$8*SLP!C23812,"")</f>
        <v/>
      </c>
    </row>
    <row r="23833" spans="1:5" x14ac:dyDescent="0.3">
      <c r="A23833" s="25">
        <v>46271</v>
      </c>
      <c r="B23833" s="31">
        <v>8.3333333333333329E-2</v>
      </c>
      <c r="C23833" s="46"/>
      <c r="D23833" s="29">
        <v>46271.083333333336</v>
      </c>
      <c r="E23833" s="15" t="str">
        <f>IF(AND($B$6=NB!$A$17,$B$8&gt;0),'Ersparnisberechnung Sommertarif'!$B$8*SLP!C23813,"")</f>
        <v/>
      </c>
    </row>
    <row r="23834" spans="1:5" x14ac:dyDescent="0.3">
      <c r="A23834" s="25">
        <v>46271</v>
      </c>
      <c r="B23834" s="31">
        <v>9.375E-2</v>
      </c>
      <c r="C23834" s="46"/>
      <c r="D23834" s="29">
        <v>46271.09375</v>
      </c>
      <c r="E23834" s="15" t="str">
        <f>IF(AND($B$6=NB!$A$17,$B$8&gt;0),'Ersparnisberechnung Sommertarif'!$B$8*SLP!C23814,"")</f>
        <v/>
      </c>
    </row>
    <row r="23835" spans="1:5" x14ac:dyDescent="0.3">
      <c r="A23835" s="25">
        <v>46271</v>
      </c>
      <c r="B23835" s="31">
        <v>0.10416666666666667</v>
      </c>
      <c r="C23835" s="46"/>
      <c r="D23835" s="29">
        <v>46271.104166666664</v>
      </c>
      <c r="E23835" s="15" t="str">
        <f>IF(AND($B$6=NB!$A$17,$B$8&gt;0),'Ersparnisberechnung Sommertarif'!$B$8*SLP!C23815,"")</f>
        <v/>
      </c>
    </row>
    <row r="23836" spans="1:5" x14ac:dyDescent="0.3">
      <c r="A23836" s="25">
        <v>46271</v>
      </c>
      <c r="B23836" s="31">
        <v>0.11458333333333333</v>
      </c>
      <c r="C23836" s="46"/>
      <c r="D23836" s="29">
        <v>46271.114583333336</v>
      </c>
      <c r="E23836" s="15" t="str">
        <f>IF(AND($B$6=NB!$A$17,$B$8&gt;0),'Ersparnisberechnung Sommertarif'!$B$8*SLP!C23816,"")</f>
        <v/>
      </c>
    </row>
    <row r="23837" spans="1:5" x14ac:dyDescent="0.3">
      <c r="A23837" s="25">
        <v>46271</v>
      </c>
      <c r="B23837" s="31">
        <v>0.125</v>
      </c>
      <c r="C23837" s="46"/>
      <c r="D23837" s="29">
        <v>46271.125</v>
      </c>
      <c r="E23837" s="15" t="str">
        <f>IF(AND($B$6=NB!$A$17,$B$8&gt;0),'Ersparnisberechnung Sommertarif'!$B$8*SLP!C23817,"")</f>
        <v/>
      </c>
    </row>
    <row r="23838" spans="1:5" x14ac:dyDescent="0.3">
      <c r="A23838" s="25">
        <v>46271</v>
      </c>
      <c r="B23838" s="31">
        <v>0.13541666666666666</v>
      </c>
      <c r="C23838" s="46"/>
      <c r="D23838" s="29">
        <v>46271.135416666664</v>
      </c>
      <c r="E23838" s="15" t="str">
        <f>IF(AND($B$6=NB!$A$17,$B$8&gt;0),'Ersparnisberechnung Sommertarif'!$B$8*SLP!C23818,"")</f>
        <v/>
      </c>
    </row>
    <row r="23839" spans="1:5" x14ac:dyDescent="0.3">
      <c r="A23839" s="25">
        <v>46271</v>
      </c>
      <c r="B23839" s="31">
        <v>0.14583333333333334</v>
      </c>
      <c r="C23839" s="46"/>
      <c r="D23839" s="29">
        <v>46271.145833333336</v>
      </c>
      <c r="E23839" s="15" t="str">
        <f>IF(AND($B$6=NB!$A$17,$B$8&gt;0),'Ersparnisberechnung Sommertarif'!$B$8*SLP!C23819,"")</f>
        <v/>
      </c>
    </row>
    <row r="23840" spans="1:5" x14ac:dyDescent="0.3">
      <c r="A23840" s="25">
        <v>46271</v>
      </c>
      <c r="B23840" s="31">
        <v>0.15625</v>
      </c>
      <c r="C23840" s="46"/>
      <c r="D23840" s="29">
        <v>46271.15625</v>
      </c>
      <c r="E23840" s="15" t="str">
        <f>IF(AND($B$6=NB!$A$17,$B$8&gt;0),'Ersparnisberechnung Sommertarif'!$B$8*SLP!C23820,"")</f>
        <v/>
      </c>
    </row>
    <row r="23841" spans="1:5" x14ac:dyDescent="0.3">
      <c r="A23841" s="25">
        <v>46271</v>
      </c>
      <c r="B23841" s="31">
        <v>0.16666666666666666</v>
      </c>
      <c r="C23841" s="46"/>
      <c r="D23841" s="29">
        <v>46271.166666666664</v>
      </c>
      <c r="E23841" s="15" t="str">
        <f>IF(AND($B$6=NB!$A$17,$B$8&gt;0),'Ersparnisberechnung Sommertarif'!$B$8*SLP!C23821,"")</f>
        <v/>
      </c>
    </row>
    <row r="23842" spans="1:5" x14ac:dyDescent="0.3">
      <c r="A23842" s="25">
        <v>46271</v>
      </c>
      <c r="B23842" s="31">
        <v>0.17708333333333334</v>
      </c>
      <c r="C23842" s="46"/>
      <c r="D23842" s="29">
        <v>46271.177083333336</v>
      </c>
      <c r="E23842" s="15" t="str">
        <f>IF(AND($B$6=NB!$A$17,$B$8&gt;0),'Ersparnisberechnung Sommertarif'!$B$8*SLP!C23822,"")</f>
        <v/>
      </c>
    </row>
    <row r="23843" spans="1:5" x14ac:dyDescent="0.3">
      <c r="A23843" s="25">
        <v>46271</v>
      </c>
      <c r="B23843" s="31">
        <v>0.1875</v>
      </c>
      <c r="C23843" s="46"/>
      <c r="D23843" s="29">
        <v>46271.1875</v>
      </c>
      <c r="E23843" s="15" t="str">
        <f>IF(AND($B$6=NB!$A$17,$B$8&gt;0),'Ersparnisberechnung Sommertarif'!$B$8*SLP!C23823,"")</f>
        <v/>
      </c>
    </row>
    <row r="23844" spans="1:5" x14ac:dyDescent="0.3">
      <c r="A23844" s="25">
        <v>46271</v>
      </c>
      <c r="B23844" s="31">
        <v>0.19791666666666666</v>
      </c>
      <c r="C23844" s="46"/>
      <c r="D23844" s="29">
        <v>46271.197916666664</v>
      </c>
      <c r="E23844" s="15" t="str">
        <f>IF(AND($B$6=NB!$A$17,$B$8&gt;0),'Ersparnisberechnung Sommertarif'!$B$8*SLP!C23824,"")</f>
        <v/>
      </c>
    </row>
    <row r="23845" spans="1:5" x14ac:dyDescent="0.3">
      <c r="A23845" s="25">
        <v>46271</v>
      </c>
      <c r="B23845" s="31">
        <v>0.20833333333333334</v>
      </c>
      <c r="C23845" s="46"/>
      <c r="D23845" s="29">
        <v>46271.208333333336</v>
      </c>
      <c r="E23845" s="15" t="str">
        <f>IF(AND($B$6=NB!$A$17,$B$8&gt;0),'Ersparnisberechnung Sommertarif'!$B$8*SLP!C23825,"")</f>
        <v/>
      </c>
    </row>
    <row r="23846" spans="1:5" x14ac:dyDescent="0.3">
      <c r="A23846" s="25">
        <v>46271</v>
      </c>
      <c r="B23846" s="31">
        <v>0.21875</v>
      </c>
      <c r="C23846" s="46"/>
      <c r="D23846" s="29">
        <v>46271.21875</v>
      </c>
      <c r="E23846" s="15" t="str">
        <f>IF(AND($B$6=NB!$A$17,$B$8&gt;0),'Ersparnisberechnung Sommertarif'!$B$8*SLP!C23826,"")</f>
        <v/>
      </c>
    </row>
    <row r="23847" spans="1:5" x14ac:dyDescent="0.3">
      <c r="A23847" s="25">
        <v>46271</v>
      </c>
      <c r="B23847" s="31">
        <v>0.22916666666666666</v>
      </c>
      <c r="C23847" s="46"/>
      <c r="D23847" s="29">
        <v>46271.229166666664</v>
      </c>
      <c r="E23847" s="15" t="str">
        <f>IF(AND($B$6=NB!$A$17,$B$8&gt;0),'Ersparnisberechnung Sommertarif'!$B$8*SLP!C23827,"")</f>
        <v/>
      </c>
    </row>
    <row r="23848" spans="1:5" x14ac:dyDescent="0.3">
      <c r="A23848" s="25">
        <v>46271</v>
      </c>
      <c r="B23848" s="31">
        <v>0.23958333333333334</v>
      </c>
      <c r="C23848" s="46"/>
      <c r="D23848" s="29">
        <v>46271.239583333336</v>
      </c>
      <c r="E23848" s="15" t="str">
        <f>IF(AND($B$6=NB!$A$17,$B$8&gt;0),'Ersparnisberechnung Sommertarif'!$B$8*SLP!C23828,"")</f>
        <v/>
      </c>
    </row>
    <row r="23849" spans="1:5" x14ac:dyDescent="0.3">
      <c r="A23849" s="25">
        <v>46271</v>
      </c>
      <c r="B23849" s="31">
        <v>0.25</v>
      </c>
      <c r="C23849" s="46"/>
      <c r="D23849" s="29">
        <v>46271.25</v>
      </c>
      <c r="E23849" s="15" t="str">
        <f>IF(AND($B$6=NB!$A$17,$B$8&gt;0),'Ersparnisberechnung Sommertarif'!$B$8*SLP!C23829,"")</f>
        <v/>
      </c>
    </row>
    <row r="23850" spans="1:5" x14ac:dyDescent="0.3">
      <c r="A23850" s="25">
        <v>46271</v>
      </c>
      <c r="B23850" s="31">
        <v>0.26041666666666669</v>
      </c>
      <c r="C23850" s="46"/>
      <c r="D23850" s="29">
        <v>46271.260416666664</v>
      </c>
      <c r="E23850" s="15" t="str">
        <f>IF(AND($B$6=NB!$A$17,$B$8&gt;0),'Ersparnisberechnung Sommertarif'!$B$8*SLP!C23830,"")</f>
        <v/>
      </c>
    </row>
    <row r="23851" spans="1:5" x14ac:dyDescent="0.3">
      <c r="A23851" s="25">
        <v>46271</v>
      </c>
      <c r="B23851" s="31">
        <v>0.27083333333333331</v>
      </c>
      <c r="C23851" s="46"/>
      <c r="D23851" s="29">
        <v>46271.270833333336</v>
      </c>
      <c r="E23851" s="15" t="str">
        <f>IF(AND($B$6=NB!$A$17,$B$8&gt;0),'Ersparnisberechnung Sommertarif'!$B$8*SLP!C23831,"")</f>
        <v/>
      </c>
    </row>
    <row r="23852" spans="1:5" x14ac:dyDescent="0.3">
      <c r="A23852" s="25">
        <v>46271</v>
      </c>
      <c r="B23852" s="31">
        <v>0.28125</v>
      </c>
      <c r="C23852" s="46"/>
      <c r="D23852" s="29">
        <v>46271.28125</v>
      </c>
      <c r="E23852" s="15" t="str">
        <f>IF(AND($B$6=NB!$A$17,$B$8&gt;0),'Ersparnisberechnung Sommertarif'!$B$8*SLP!C23832,"")</f>
        <v/>
      </c>
    </row>
    <row r="23853" spans="1:5" x14ac:dyDescent="0.3">
      <c r="A23853" s="25">
        <v>46271</v>
      </c>
      <c r="B23853" s="31">
        <v>0.29166666666666669</v>
      </c>
      <c r="C23853" s="46"/>
      <c r="D23853" s="29">
        <v>46271.291666666664</v>
      </c>
      <c r="E23853" s="15" t="str">
        <f>IF(AND($B$6=NB!$A$17,$B$8&gt;0),'Ersparnisberechnung Sommertarif'!$B$8*SLP!C23833,"")</f>
        <v/>
      </c>
    </row>
    <row r="23854" spans="1:5" x14ac:dyDescent="0.3">
      <c r="A23854" s="25">
        <v>46271</v>
      </c>
      <c r="B23854" s="31">
        <v>0.30208333333333331</v>
      </c>
      <c r="C23854" s="46"/>
      <c r="D23854" s="29">
        <v>46271.302083333336</v>
      </c>
      <c r="E23854" s="15" t="str">
        <f>IF(AND($B$6=NB!$A$17,$B$8&gt;0),'Ersparnisberechnung Sommertarif'!$B$8*SLP!C23834,"")</f>
        <v/>
      </c>
    </row>
    <row r="23855" spans="1:5" x14ac:dyDescent="0.3">
      <c r="A23855" s="25">
        <v>46271</v>
      </c>
      <c r="B23855" s="31">
        <v>0.3125</v>
      </c>
      <c r="C23855" s="46"/>
      <c r="D23855" s="29">
        <v>46271.3125</v>
      </c>
      <c r="E23855" s="15" t="str">
        <f>IF(AND($B$6=NB!$A$17,$B$8&gt;0),'Ersparnisberechnung Sommertarif'!$B$8*SLP!C23835,"")</f>
        <v/>
      </c>
    </row>
    <row r="23856" spans="1:5" x14ac:dyDescent="0.3">
      <c r="A23856" s="25">
        <v>46271</v>
      </c>
      <c r="B23856" s="31">
        <v>0.32291666666666669</v>
      </c>
      <c r="C23856" s="46"/>
      <c r="D23856" s="29">
        <v>46271.322916666664</v>
      </c>
      <c r="E23856" s="15" t="str">
        <f>IF(AND($B$6=NB!$A$17,$B$8&gt;0),'Ersparnisberechnung Sommertarif'!$B$8*SLP!C23836,"")</f>
        <v/>
      </c>
    </row>
    <row r="23857" spans="1:5" x14ac:dyDescent="0.3">
      <c r="A23857" s="25">
        <v>46271</v>
      </c>
      <c r="B23857" s="31">
        <v>0.33333333333333331</v>
      </c>
      <c r="C23857" s="46"/>
      <c r="D23857" s="29">
        <v>46271.333333333336</v>
      </c>
      <c r="E23857" s="15" t="str">
        <f>IF(AND($B$6=NB!$A$17,$B$8&gt;0),'Ersparnisberechnung Sommertarif'!$B$8*SLP!C23837,"")</f>
        <v/>
      </c>
    </row>
    <row r="23858" spans="1:5" x14ac:dyDescent="0.3">
      <c r="A23858" s="25">
        <v>46271</v>
      </c>
      <c r="B23858" s="31">
        <v>0.34375</v>
      </c>
      <c r="C23858" s="46"/>
      <c r="D23858" s="29">
        <v>46271.34375</v>
      </c>
      <c r="E23858" s="15" t="str">
        <f>IF(AND($B$6=NB!$A$17,$B$8&gt;0),'Ersparnisberechnung Sommertarif'!$B$8*SLP!C23838,"")</f>
        <v/>
      </c>
    </row>
    <row r="23859" spans="1:5" x14ac:dyDescent="0.3">
      <c r="A23859" s="25">
        <v>46271</v>
      </c>
      <c r="B23859" s="31">
        <v>0.35416666666666669</v>
      </c>
      <c r="C23859" s="46"/>
      <c r="D23859" s="29">
        <v>46271.354166666664</v>
      </c>
      <c r="E23859" s="15" t="str">
        <f>IF(AND($B$6=NB!$A$17,$B$8&gt;0),'Ersparnisberechnung Sommertarif'!$B$8*SLP!C23839,"")</f>
        <v/>
      </c>
    </row>
    <row r="23860" spans="1:5" x14ac:dyDescent="0.3">
      <c r="A23860" s="25">
        <v>46271</v>
      </c>
      <c r="B23860" s="31">
        <v>0.36458333333333331</v>
      </c>
      <c r="C23860" s="46"/>
      <c r="D23860" s="29">
        <v>46271.364583333336</v>
      </c>
      <c r="E23860" s="15" t="str">
        <f>IF(AND($B$6=NB!$A$17,$B$8&gt;0),'Ersparnisberechnung Sommertarif'!$B$8*SLP!C23840,"")</f>
        <v/>
      </c>
    </row>
    <row r="23861" spans="1:5" x14ac:dyDescent="0.3">
      <c r="A23861" s="25">
        <v>46271</v>
      </c>
      <c r="B23861" s="31">
        <v>0.375</v>
      </c>
      <c r="C23861" s="46"/>
      <c r="D23861" s="29">
        <v>46271.375</v>
      </c>
      <c r="E23861" s="15" t="str">
        <f>IF(AND($B$6=NB!$A$17,$B$8&gt;0),'Ersparnisberechnung Sommertarif'!$B$8*SLP!C23841,"")</f>
        <v/>
      </c>
    </row>
    <row r="23862" spans="1:5" x14ac:dyDescent="0.3">
      <c r="A23862" s="25">
        <v>46271</v>
      </c>
      <c r="B23862" s="31">
        <v>0.38541666666666669</v>
      </c>
      <c r="C23862" s="46"/>
      <c r="D23862" s="29">
        <v>46271.385416666664</v>
      </c>
      <c r="E23862" s="15" t="str">
        <f>IF(AND($B$6=NB!$A$17,$B$8&gt;0),'Ersparnisberechnung Sommertarif'!$B$8*SLP!C23842,"")</f>
        <v/>
      </c>
    </row>
    <row r="23863" spans="1:5" x14ac:dyDescent="0.3">
      <c r="A23863" s="25">
        <v>46271</v>
      </c>
      <c r="B23863" s="31">
        <v>0.39583333333333331</v>
      </c>
      <c r="C23863" s="46"/>
      <c r="D23863" s="29">
        <v>46271.395833333336</v>
      </c>
      <c r="E23863" s="15" t="str">
        <f>IF(AND($B$6=NB!$A$17,$B$8&gt;0),'Ersparnisberechnung Sommertarif'!$B$8*SLP!C23843,"")</f>
        <v/>
      </c>
    </row>
    <row r="23864" spans="1:5" x14ac:dyDescent="0.3">
      <c r="A23864" s="25">
        <v>46271</v>
      </c>
      <c r="B23864" s="31">
        <v>0.40625</v>
      </c>
      <c r="C23864" s="46"/>
      <c r="D23864" s="29">
        <v>46271.40625</v>
      </c>
      <c r="E23864" s="15" t="str">
        <f>IF(AND($B$6=NB!$A$17,$B$8&gt;0),'Ersparnisberechnung Sommertarif'!$B$8*SLP!C23844,"")</f>
        <v/>
      </c>
    </row>
    <row r="23865" spans="1:5" x14ac:dyDescent="0.3">
      <c r="A23865" s="25">
        <v>46271</v>
      </c>
      <c r="B23865" s="31">
        <v>0.41666666666666669</v>
      </c>
      <c r="C23865" s="46"/>
      <c r="D23865" s="29">
        <v>46271.416666666664</v>
      </c>
      <c r="E23865" s="15" t="str">
        <f>IF(AND($B$6=NB!$A$17,$B$8&gt;0),'Ersparnisberechnung Sommertarif'!$B$8*SLP!C23845,"")</f>
        <v/>
      </c>
    </row>
    <row r="23866" spans="1:5" x14ac:dyDescent="0.3">
      <c r="A23866" s="25">
        <v>46271</v>
      </c>
      <c r="B23866" s="31">
        <v>0.42708333333333331</v>
      </c>
      <c r="C23866" s="46"/>
      <c r="D23866" s="29">
        <v>46271.427083333336</v>
      </c>
      <c r="E23866" s="15" t="str">
        <f>IF(AND($B$6=NB!$A$17,$B$8&gt;0),'Ersparnisberechnung Sommertarif'!$B$8*SLP!C23846,"")</f>
        <v/>
      </c>
    </row>
    <row r="23867" spans="1:5" x14ac:dyDescent="0.3">
      <c r="A23867" s="25">
        <v>46271</v>
      </c>
      <c r="B23867" s="31">
        <v>0.4375</v>
      </c>
      <c r="C23867" s="46"/>
      <c r="D23867" s="29">
        <v>46271.4375</v>
      </c>
      <c r="E23867" s="15" t="str">
        <f>IF(AND($B$6=NB!$A$17,$B$8&gt;0),'Ersparnisberechnung Sommertarif'!$B$8*SLP!C23847,"")</f>
        <v/>
      </c>
    </row>
    <row r="23868" spans="1:5" x14ac:dyDescent="0.3">
      <c r="A23868" s="25">
        <v>46271</v>
      </c>
      <c r="B23868" s="31">
        <v>0.44791666666666669</v>
      </c>
      <c r="C23868" s="46"/>
      <c r="D23868" s="29">
        <v>46271.447916666664</v>
      </c>
      <c r="E23868" s="15" t="str">
        <f>IF(AND($B$6=NB!$A$17,$B$8&gt;0),'Ersparnisberechnung Sommertarif'!$B$8*SLP!C23848,"")</f>
        <v/>
      </c>
    </row>
    <row r="23869" spans="1:5" x14ac:dyDescent="0.3">
      <c r="A23869" s="25">
        <v>46271</v>
      </c>
      <c r="B23869" s="31">
        <v>0.45833333333333331</v>
      </c>
      <c r="C23869" s="46"/>
      <c r="D23869" s="29">
        <v>46271.458333333336</v>
      </c>
      <c r="E23869" s="15" t="str">
        <f>IF(AND($B$6=NB!$A$17,$B$8&gt;0),'Ersparnisberechnung Sommertarif'!$B$8*SLP!C23849,"")</f>
        <v/>
      </c>
    </row>
    <row r="23870" spans="1:5" x14ac:dyDescent="0.3">
      <c r="A23870" s="25">
        <v>46271</v>
      </c>
      <c r="B23870" s="31">
        <v>0.46875</v>
      </c>
      <c r="C23870" s="46"/>
      <c r="D23870" s="29">
        <v>46271.46875</v>
      </c>
      <c r="E23870" s="15" t="str">
        <f>IF(AND($B$6=NB!$A$17,$B$8&gt;0),'Ersparnisberechnung Sommertarif'!$B$8*SLP!C23850,"")</f>
        <v/>
      </c>
    </row>
    <row r="23871" spans="1:5" x14ac:dyDescent="0.3">
      <c r="A23871" s="25">
        <v>46271</v>
      </c>
      <c r="B23871" s="31">
        <v>0.47916666666666669</v>
      </c>
      <c r="C23871" s="46"/>
      <c r="D23871" s="29">
        <v>46271.479166666664</v>
      </c>
      <c r="E23871" s="15" t="str">
        <f>IF(AND($B$6=NB!$A$17,$B$8&gt;0),'Ersparnisberechnung Sommertarif'!$B$8*SLP!C23851,"")</f>
        <v/>
      </c>
    </row>
    <row r="23872" spans="1:5" x14ac:dyDescent="0.3">
      <c r="A23872" s="25">
        <v>46271</v>
      </c>
      <c r="B23872" s="31">
        <v>0.48958333333333331</v>
      </c>
      <c r="C23872" s="46"/>
      <c r="D23872" s="29">
        <v>46271.489583333336</v>
      </c>
      <c r="E23872" s="15" t="str">
        <f>IF(AND($B$6=NB!$A$17,$B$8&gt;0),'Ersparnisberechnung Sommertarif'!$B$8*SLP!C23852,"")</f>
        <v/>
      </c>
    </row>
    <row r="23873" spans="1:5" x14ac:dyDescent="0.3">
      <c r="A23873" s="25">
        <v>46271</v>
      </c>
      <c r="B23873" s="31">
        <v>0.5</v>
      </c>
      <c r="C23873" s="46"/>
      <c r="D23873" s="29">
        <v>46271.5</v>
      </c>
      <c r="E23873" s="15" t="str">
        <f>IF(AND($B$6=NB!$A$17,$B$8&gt;0),'Ersparnisberechnung Sommertarif'!$B$8*SLP!C23853,"")</f>
        <v/>
      </c>
    </row>
    <row r="23874" spans="1:5" x14ac:dyDescent="0.3">
      <c r="A23874" s="25">
        <v>46271</v>
      </c>
      <c r="B23874" s="31">
        <v>0.51041666666666663</v>
      </c>
      <c r="C23874" s="46"/>
      <c r="D23874" s="29">
        <v>46271.510416666664</v>
      </c>
      <c r="E23874" s="15" t="str">
        <f>IF(AND($B$6=NB!$A$17,$B$8&gt;0),'Ersparnisberechnung Sommertarif'!$B$8*SLP!C23854,"")</f>
        <v/>
      </c>
    </row>
    <row r="23875" spans="1:5" x14ac:dyDescent="0.3">
      <c r="A23875" s="25">
        <v>46271</v>
      </c>
      <c r="B23875" s="31">
        <v>0.52083333333333337</v>
      </c>
      <c r="C23875" s="46"/>
      <c r="D23875" s="29">
        <v>46271.520833333336</v>
      </c>
      <c r="E23875" s="15" t="str">
        <f>IF(AND($B$6=NB!$A$17,$B$8&gt;0),'Ersparnisberechnung Sommertarif'!$B$8*SLP!C23855,"")</f>
        <v/>
      </c>
    </row>
    <row r="23876" spans="1:5" x14ac:dyDescent="0.3">
      <c r="A23876" s="25">
        <v>46271</v>
      </c>
      <c r="B23876" s="31">
        <v>0.53125</v>
      </c>
      <c r="C23876" s="46"/>
      <c r="D23876" s="29">
        <v>46271.53125</v>
      </c>
      <c r="E23876" s="15" t="str">
        <f>IF(AND($B$6=NB!$A$17,$B$8&gt;0),'Ersparnisberechnung Sommertarif'!$B$8*SLP!C23856,"")</f>
        <v/>
      </c>
    </row>
    <row r="23877" spans="1:5" x14ac:dyDescent="0.3">
      <c r="A23877" s="25">
        <v>46271</v>
      </c>
      <c r="B23877" s="31">
        <v>0.54166666666666663</v>
      </c>
      <c r="C23877" s="46"/>
      <c r="D23877" s="29">
        <v>46271.541666666664</v>
      </c>
      <c r="E23877" s="15" t="str">
        <f>IF(AND($B$6=NB!$A$17,$B$8&gt;0),'Ersparnisberechnung Sommertarif'!$B$8*SLP!C23857,"")</f>
        <v/>
      </c>
    </row>
    <row r="23878" spans="1:5" x14ac:dyDescent="0.3">
      <c r="A23878" s="25">
        <v>46271</v>
      </c>
      <c r="B23878" s="31">
        <v>0.55208333333333337</v>
      </c>
      <c r="C23878" s="46"/>
      <c r="D23878" s="29">
        <v>46271.552083333336</v>
      </c>
      <c r="E23878" s="15" t="str">
        <f>IF(AND($B$6=NB!$A$17,$B$8&gt;0),'Ersparnisberechnung Sommertarif'!$B$8*SLP!C23858,"")</f>
        <v/>
      </c>
    </row>
    <row r="23879" spans="1:5" x14ac:dyDescent="0.3">
      <c r="A23879" s="25">
        <v>46271</v>
      </c>
      <c r="B23879" s="31">
        <v>0.5625</v>
      </c>
      <c r="C23879" s="46"/>
      <c r="D23879" s="29">
        <v>46271.5625</v>
      </c>
      <c r="E23879" s="15" t="str">
        <f>IF(AND($B$6=NB!$A$17,$B$8&gt;0),'Ersparnisberechnung Sommertarif'!$B$8*SLP!C23859,"")</f>
        <v/>
      </c>
    </row>
    <row r="23880" spans="1:5" x14ac:dyDescent="0.3">
      <c r="A23880" s="25">
        <v>46271</v>
      </c>
      <c r="B23880" s="31">
        <v>0.57291666666666663</v>
      </c>
      <c r="C23880" s="46"/>
      <c r="D23880" s="29">
        <v>46271.572916666664</v>
      </c>
      <c r="E23880" s="15" t="str">
        <f>IF(AND($B$6=NB!$A$17,$B$8&gt;0),'Ersparnisberechnung Sommertarif'!$B$8*SLP!C23860,"")</f>
        <v/>
      </c>
    </row>
    <row r="23881" spans="1:5" x14ac:dyDescent="0.3">
      <c r="A23881" s="25">
        <v>46271</v>
      </c>
      <c r="B23881" s="31">
        <v>0.58333333333333337</v>
      </c>
      <c r="C23881" s="46"/>
      <c r="D23881" s="29">
        <v>46271.583333333336</v>
      </c>
      <c r="E23881" s="15" t="str">
        <f>IF(AND($B$6=NB!$A$17,$B$8&gt;0),'Ersparnisberechnung Sommertarif'!$B$8*SLP!C23861,"")</f>
        <v/>
      </c>
    </row>
    <row r="23882" spans="1:5" x14ac:dyDescent="0.3">
      <c r="A23882" s="25">
        <v>46271</v>
      </c>
      <c r="B23882" s="31">
        <v>0.59375</v>
      </c>
      <c r="C23882" s="46"/>
      <c r="D23882" s="29">
        <v>46271.59375</v>
      </c>
      <c r="E23882" s="15" t="str">
        <f>IF(AND($B$6=NB!$A$17,$B$8&gt;0),'Ersparnisberechnung Sommertarif'!$B$8*SLP!C23862,"")</f>
        <v/>
      </c>
    </row>
    <row r="23883" spans="1:5" x14ac:dyDescent="0.3">
      <c r="A23883" s="25">
        <v>46271</v>
      </c>
      <c r="B23883" s="31">
        <v>0.60416666666666663</v>
      </c>
      <c r="C23883" s="46"/>
      <c r="D23883" s="29">
        <v>46271.604166666664</v>
      </c>
      <c r="E23883" s="15" t="str">
        <f>IF(AND($B$6=NB!$A$17,$B$8&gt;0),'Ersparnisberechnung Sommertarif'!$B$8*SLP!C23863,"")</f>
        <v/>
      </c>
    </row>
    <row r="23884" spans="1:5" x14ac:dyDescent="0.3">
      <c r="A23884" s="25">
        <v>46271</v>
      </c>
      <c r="B23884" s="31">
        <v>0.61458333333333337</v>
      </c>
      <c r="C23884" s="46"/>
      <c r="D23884" s="29">
        <v>46271.614583333336</v>
      </c>
      <c r="E23884" s="15" t="str">
        <f>IF(AND($B$6=NB!$A$17,$B$8&gt;0),'Ersparnisberechnung Sommertarif'!$B$8*SLP!C23864,"")</f>
        <v/>
      </c>
    </row>
    <row r="23885" spans="1:5" x14ac:dyDescent="0.3">
      <c r="A23885" s="25">
        <v>46271</v>
      </c>
      <c r="B23885" s="31">
        <v>0.625</v>
      </c>
      <c r="C23885" s="46"/>
      <c r="D23885" s="29">
        <v>46271.625</v>
      </c>
      <c r="E23885" s="15" t="str">
        <f>IF(AND($B$6=NB!$A$17,$B$8&gt;0),'Ersparnisberechnung Sommertarif'!$B$8*SLP!C23865,"")</f>
        <v/>
      </c>
    </row>
    <row r="23886" spans="1:5" x14ac:dyDescent="0.3">
      <c r="A23886" s="25">
        <v>46271</v>
      </c>
      <c r="B23886" s="31">
        <v>0.63541666666666663</v>
      </c>
      <c r="C23886" s="46"/>
      <c r="D23886" s="29">
        <v>46271.635416666664</v>
      </c>
      <c r="E23886" s="15" t="str">
        <f>IF(AND($B$6=NB!$A$17,$B$8&gt;0),'Ersparnisberechnung Sommertarif'!$B$8*SLP!C23866,"")</f>
        <v/>
      </c>
    </row>
    <row r="23887" spans="1:5" x14ac:dyDescent="0.3">
      <c r="A23887" s="25">
        <v>46271</v>
      </c>
      <c r="B23887" s="31">
        <v>0.64583333333333337</v>
      </c>
      <c r="C23887" s="46"/>
      <c r="D23887" s="29">
        <v>46271.645833333336</v>
      </c>
      <c r="E23887" s="15" t="str">
        <f>IF(AND($B$6=NB!$A$17,$B$8&gt;0),'Ersparnisberechnung Sommertarif'!$B$8*SLP!C23867,"")</f>
        <v/>
      </c>
    </row>
    <row r="23888" spans="1:5" x14ac:dyDescent="0.3">
      <c r="A23888" s="25">
        <v>46271</v>
      </c>
      <c r="B23888" s="31">
        <v>0.65625</v>
      </c>
      <c r="C23888" s="46"/>
      <c r="D23888" s="29">
        <v>46271.65625</v>
      </c>
      <c r="E23888" s="15" t="str">
        <f>IF(AND($B$6=NB!$A$17,$B$8&gt;0),'Ersparnisberechnung Sommertarif'!$B$8*SLP!C23868,"")</f>
        <v/>
      </c>
    </row>
    <row r="23889" spans="1:5" x14ac:dyDescent="0.3">
      <c r="A23889" s="25">
        <v>46271</v>
      </c>
      <c r="B23889" s="31">
        <v>0.66666666666666663</v>
      </c>
      <c r="C23889" s="46"/>
      <c r="D23889" s="29">
        <v>46271.666666666664</v>
      </c>
      <c r="E23889" s="15" t="str">
        <f>IF(AND($B$6=NB!$A$17,$B$8&gt;0),'Ersparnisberechnung Sommertarif'!$B$8*SLP!C23869,"")</f>
        <v/>
      </c>
    </row>
    <row r="23890" spans="1:5" x14ac:dyDescent="0.3">
      <c r="A23890" s="25">
        <v>46271</v>
      </c>
      <c r="B23890" s="31">
        <v>0.67708333333333337</v>
      </c>
      <c r="C23890" s="46"/>
      <c r="D23890" s="29">
        <v>46271.677083333336</v>
      </c>
      <c r="E23890" s="15" t="str">
        <f>IF(AND($B$6=NB!$A$17,$B$8&gt;0),'Ersparnisberechnung Sommertarif'!$B$8*SLP!C23870,"")</f>
        <v/>
      </c>
    </row>
    <row r="23891" spans="1:5" x14ac:dyDescent="0.3">
      <c r="A23891" s="25">
        <v>46271</v>
      </c>
      <c r="B23891" s="31">
        <v>0.6875</v>
      </c>
      <c r="C23891" s="46"/>
      <c r="D23891" s="29">
        <v>46271.6875</v>
      </c>
      <c r="E23891" s="15" t="str">
        <f>IF(AND($B$6=NB!$A$17,$B$8&gt;0),'Ersparnisberechnung Sommertarif'!$B$8*SLP!C23871,"")</f>
        <v/>
      </c>
    </row>
    <row r="23892" spans="1:5" x14ac:dyDescent="0.3">
      <c r="A23892" s="25">
        <v>46271</v>
      </c>
      <c r="B23892" s="31">
        <v>0.69791666666666663</v>
      </c>
      <c r="C23892" s="46"/>
      <c r="D23892" s="29">
        <v>46271.697916666664</v>
      </c>
      <c r="E23892" s="15" t="str">
        <f>IF(AND($B$6=NB!$A$17,$B$8&gt;0),'Ersparnisberechnung Sommertarif'!$B$8*SLP!C23872,"")</f>
        <v/>
      </c>
    </row>
    <row r="23893" spans="1:5" x14ac:dyDescent="0.3">
      <c r="A23893" s="25">
        <v>46271</v>
      </c>
      <c r="B23893" s="31">
        <v>0.70833333333333337</v>
      </c>
      <c r="C23893" s="46"/>
      <c r="D23893" s="29">
        <v>46271.708333333336</v>
      </c>
      <c r="E23893" s="15" t="str">
        <f>IF(AND($B$6=NB!$A$17,$B$8&gt;0),'Ersparnisberechnung Sommertarif'!$B$8*SLP!C23873,"")</f>
        <v/>
      </c>
    </row>
    <row r="23894" spans="1:5" x14ac:dyDescent="0.3">
      <c r="A23894" s="25">
        <v>46271</v>
      </c>
      <c r="B23894" s="31">
        <v>0.71875</v>
      </c>
      <c r="C23894" s="46"/>
      <c r="D23894" s="29">
        <v>46271.71875</v>
      </c>
      <c r="E23894" s="15" t="str">
        <f>IF(AND($B$6=NB!$A$17,$B$8&gt;0),'Ersparnisberechnung Sommertarif'!$B$8*SLP!C23874,"")</f>
        <v/>
      </c>
    </row>
    <row r="23895" spans="1:5" x14ac:dyDescent="0.3">
      <c r="A23895" s="25">
        <v>46271</v>
      </c>
      <c r="B23895" s="31">
        <v>0.72916666666666663</v>
      </c>
      <c r="C23895" s="46"/>
      <c r="D23895" s="29">
        <v>46271.729166666664</v>
      </c>
      <c r="E23895" s="15" t="str">
        <f>IF(AND($B$6=NB!$A$17,$B$8&gt;0),'Ersparnisberechnung Sommertarif'!$B$8*SLP!C23875,"")</f>
        <v/>
      </c>
    </row>
    <row r="23896" spans="1:5" x14ac:dyDescent="0.3">
      <c r="A23896" s="25">
        <v>46271</v>
      </c>
      <c r="B23896" s="31">
        <v>0.73958333333333337</v>
      </c>
      <c r="C23896" s="46"/>
      <c r="D23896" s="29">
        <v>46271.739583333336</v>
      </c>
      <c r="E23896" s="15" t="str">
        <f>IF(AND($B$6=NB!$A$17,$B$8&gt;0),'Ersparnisberechnung Sommertarif'!$B$8*SLP!C23876,"")</f>
        <v/>
      </c>
    </row>
    <row r="23897" spans="1:5" x14ac:dyDescent="0.3">
      <c r="A23897" s="25">
        <v>46271</v>
      </c>
      <c r="B23897" s="31">
        <v>0.75</v>
      </c>
      <c r="C23897" s="46"/>
      <c r="D23897" s="29">
        <v>46271.75</v>
      </c>
      <c r="E23897" s="15" t="str">
        <f>IF(AND($B$6=NB!$A$17,$B$8&gt;0),'Ersparnisberechnung Sommertarif'!$B$8*SLP!C23877,"")</f>
        <v/>
      </c>
    </row>
    <row r="23898" spans="1:5" x14ac:dyDescent="0.3">
      <c r="A23898" s="25">
        <v>46271</v>
      </c>
      <c r="B23898" s="31">
        <v>0.76041666666666663</v>
      </c>
      <c r="C23898" s="46"/>
      <c r="D23898" s="29">
        <v>46271.760416666664</v>
      </c>
      <c r="E23898" s="15" t="str">
        <f>IF(AND($B$6=NB!$A$17,$B$8&gt;0),'Ersparnisberechnung Sommertarif'!$B$8*SLP!C23878,"")</f>
        <v/>
      </c>
    </row>
    <row r="23899" spans="1:5" x14ac:dyDescent="0.3">
      <c r="A23899" s="25">
        <v>46271</v>
      </c>
      <c r="B23899" s="31">
        <v>0.77083333333333337</v>
      </c>
      <c r="C23899" s="46"/>
      <c r="D23899" s="29">
        <v>46271.770833333336</v>
      </c>
      <c r="E23899" s="15" t="str">
        <f>IF(AND($B$6=NB!$A$17,$B$8&gt;0),'Ersparnisberechnung Sommertarif'!$B$8*SLP!C23879,"")</f>
        <v/>
      </c>
    </row>
    <row r="23900" spans="1:5" x14ac:dyDescent="0.3">
      <c r="A23900" s="25">
        <v>46271</v>
      </c>
      <c r="B23900" s="31">
        <v>0.78125</v>
      </c>
      <c r="C23900" s="46"/>
      <c r="D23900" s="29">
        <v>46271.78125</v>
      </c>
      <c r="E23900" s="15" t="str">
        <f>IF(AND($B$6=NB!$A$17,$B$8&gt;0),'Ersparnisberechnung Sommertarif'!$B$8*SLP!C23880,"")</f>
        <v/>
      </c>
    </row>
    <row r="23901" spans="1:5" x14ac:dyDescent="0.3">
      <c r="A23901" s="25">
        <v>46271</v>
      </c>
      <c r="B23901" s="31">
        <v>0.79166666666666663</v>
      </c>
      <c r="C23901" s="46"/>
      <c r="D23901" s="29">
        <v>46271.791666666664</v>
      </c>
      <c r="E23901" s="15" t="str">
        <f>IF(AND($B$6=NB!$A$17,$B$8&gt;0),'Ersparnisberechnung Sommertarif'!$B$8*SLP!C23881,"")</f>
        <v/>
      </c>
    </row>
    <row r="23902" spans="1:5" x14ac:dyDescent="0.3">
      <c r="A23902" s="25">
        <v>46271</v>
      </c>
      <c r="B23902" s="31">
        <v>0.80208333333333337</v>
      </c>
      <c r="C23902" s="46"/>
      <c r="D23902" s="29">
        <v>46271.802083333336</v>
      </c>
      <c r="E23902" s="15" t="str">
        <f>IF(AND($B$6=NB!$A$17,$B$8&gt;0),'Ersparnisberechnung Sommertarif'!$B$8*SLP!C23882,"")</f>
        <v/>
      </c>
    </row>
    <row r="23903" spans="1:5" x14ac:dyDescent="0.3">
      <c r="A23903" s="25">
        <v>46271</v>
      </c>
      <c r="B23903" s="31">
        <v>0.8125</v>
      </c>
      <c r="C23903" s="46"/>
      <c r="D23903" s="29">
        <v>46271.8125</v>
      </c>
      <c r="E23903" s="15" t="str">
        <f>IF(AND($B$6=NB!$A$17,$B$8&gt;0),'Ersparnisberechnung Sommertarif'!$B$8*SLP!C23883,"")</f>
        <v/>
      </c>
    </row>
    <row r="23904" spans="1:5" x14ac:dyDescent="0.3">
      <c r="A23904" s="25">
        <v>46271</v>
      </c>
      <c r="B23904" s="31">
        <v>0.82291666666666663</v>
      </c>
      <c r="C23904" s="46"/>
      <c r="D23904" s="29">
        <v>46271.822916666664</v>
      </c>
      <c r="E23904" s="15" t="str">
        <f>IF(AND($B$6=NB!$A$17,$B$8&gt;0),'Ersparnisberechnung Sommertarif'!$B$8*SLP!C23884,"")</f>
        <v/>
      </c>
    </row>
    <row r="23905" spans="1:5" x14ac:dyDescent="0.3">
      <c r="A23905" s="25">
        <v>46271</v>
      </c>
      <c r="B23905" s="31">
        <v>0.83333333333333337</v>
      </c>
      <c r="C23905" s="46"/>
      <c r="D23905" s="29">
        <v>46271.833333333336</v>
      </c>
      <c r="E23905" s="15" t="str">
        <f>IF(AND($B$6=NB!$A$17,$B$8&gt;0),'Ersparnisberechnung Sommertarif'!$B$8*SLP!C23885,"")</f>
        <v/>
      </c>
    </row>
    <row r="23906" spans="1:5" x14ac:dyDescent="0.3">
      <c r="A23906" s="25">
        <v>46271</v>
      </c>
      <c r="B23906" s="31">
        <v>0.84375</v>
      </c>
      <c r="C23906" s="46"/>
      <c r="D23906" s="29">
        <v>46271.84375</v>
      </c>
      <c r="E23906" s="15" t="str">
        <f>IF(AND($B$6=NB!$A$17,$B$8&gt;0),'Ersparnisberechnung Sommertarif'!$B$8*SLP!C23886,"")</f>
        <v/>
      </c>
    </row>
    <row r="23907" spans="1:5" x14ac:dyDescent="0.3">
      <c r="A23907" s="25">
        <v>46271</v>
      </c>
      <c r="B23907" s="31">
        <v>0.85416666666666663</v>
      </c>
      <c r="C23907" s="46"/>
      <c r="D23907" s="29">
        <v>46271.854166666664</v>
      </c>
      <c r="E23907" s="15" t="str">
        <f>IF(AND($B$6=NB!$A$17,$B$8&gt;0),'Ersparnisberechnung Sommertarif'!$B$8*SLP!C23887,"")</f>
        <v/>
      </c>
    </row>
    <row r="23908" spans="1:5" x14ac:dyDescent="0.3">
      <c r="A23908" s="25">
        <v>46271</v>
      </c>
      <c r="B23908" s="31">
        <v>0.86458333333333337</v>
      </c>
      <c r="C23908" s="46"/>
      <c r="D23908" s="29">
        <v>46271.864583333336</v>
      </c>
      <c r="E23908" s="15" t="str">
        <f>IF(AND($B$6=NB!$A$17,$B$8&gt;0),'Ersparnisberechnung Sommertarif'!$B$8*SLP!C23888,"")</f>
        <v/>
      </c>
    </row>
    <row r="23909" spans="1:5" x14ac:dyDescent="0.3">
      <c r="A23909" s="25">
        <v>46271</v>
      </c>
      <c r="B23909" s="31">
        <v>0.875</v>
      </c>
      <c r="C23909" s="46"/>
      <c r="D23909" s="29">
        <v>46271.875</v>
      </c>
      <c r="E23909" s="15" t="str">
        <f>IF(AND($B$6=NB!$A$17,$B$8&gt;0),'Ersparnisberechnung Sommertarif'!$B$8*SLP!C23889,"")</f>
        <v/>
      </c>
    </row>
    <row r="23910" spans="1:5" x14ac:dyDescent="0.3">
      <c r="A23910" s="25">
        <v>46271</v>
      </c>
      <c r="B23910" s="31">
        <v>0.88541666666666663</v>
      </c>
      <c r="C23910" s="46"/>
      <c r="D23910" s="29">
        <v>46271.885416666664</v>
      </c>
      <c r="E23910" s="15" t="str">
        <f>IF(AND($B$6=NB!$A$17,$B$8&gt;0),'Ersparnisberechnung Sommertarif'!$B$8*SLP!C23890,"")</f>
        <v/>
      </c>
    </row>
    <row r="23911" spans="1:5" x14ac:dyDescent="0.3">
      <c r="A23911" s="25">
        <v>46271</v>
      </c>
      <c r="B23911" s="31">
        <v>0.89583333333333337</v>
      </c>
      <c r="C23911" s="46"/>
      <c r="D23911" s="29">
        <v>46271.895833333336</v>
      </c>
      <c r="E23911" s="15" t="str">
        <f>IF(AND($B$6=NB!$A$17,$B$8&gt;0),'Ersparnisberechnung Sommertarif'!$B$8*SLP!C23891,"")</f>
        <v/>
      </c>
    </row>
    <row r="23912" spans="1:5" x14ac:dyDescent="0.3">
      <c r="A23912" s="25">
        <v>46271</v>
      </c>
      <c r="B23912" s="31">
        <v>0.90625</v>
      </c>
      <c r="C23912" s="46"/>
      <c r="D23912" s="29">
        <v>46271.90625</v>
      </c>
      <c r="E23912" s="15" t="str">
        <f>IF(AND($B$6=NB!$A$17,$B$8&gt;0),'Ersparnisberechnung Sommertarif'!$B$8*SLP!C23892,"")</f>
        <v/>
      </c>
    </row>
    <row r="23913" spans="1:5" x14ac:dyDescent="0.3">
      <c r="A23913" s="25">
        <v>46271</v>
      </c>
      <c r="B23913" s="31">
        <v>0.91666666666666663</v>
      </c>
      <c r="C23913" s="46"/>
      <c r="D23913" s="29">
        <v>46271.916666666664</v>
      </c>
      <c r="E23913" s="15" t="str">
        <f>IF(AND($B$6=NB!$A$17,$B$8&gt;0),'Ersparnisberechnung Sommertarif'!$B$8*SLP!C23893,"")</f>
        <v/>
      </c>
    </row>
    <row r="23914" spans="1:5" x14ac:dyDescent="0.3">
      <c r="A23914" s="25">
        <v>46271</v>
      </c>
      <c r="B23914" s="31">
        <v>0.92708333333333337</v>
      </c>
      <c r="C23914" s="46"/>
      <c r="D23914" s="29">
        <v>46271.927083333336</v>
      </c>
      <c r="E23914" s="15" t="str">
        <f>IF(AND($B$6=NB!$A$17,$B$8&gt;0),'Ersparnisberechnung Sommertarif'!$B$8*SLP!C23894,"")</f>
        <v/>
      </c>
    </row>
    <row r="23915" spans="1:5" x14ac:dyDescent="0.3">
      <c r="A23915" s="25">
        <v>46271</v>
      </c>
      <c r="B23915" s="31">
        <v>0.9375</v>
      </c>
      <c r="C23915" s="46"/>
      <c r="D23915" s="29">
        <v>46271.9375</v>
      </c>
      <c r="E23915" s="15" t="str">
        <f>IF(AND($B$6=NB!$A$17,$B$8&gt;0),'Ersparnisberechnung Sommertarif'!$B$8*SLP!C23895,"")</f>
        <v/>
      </c>
    </row>
    <row r="23916" spans="1:5" x14ac:dyDescent="0.3">
      <c r="A23916" s="25">
        <v>46271</v>
      </c>
      <c r="B23916" s="31">
        <v>0.94791666666666663</v>
      </c>
      <c r="C23916" s="46"/>
      <c r="D23916" s="29">
        <v>46271.947916666664</v>
      </c>
      <c r="E23916" s="15" t="str">
        <f>IF(AND($B$6=NB!$A$17,$B$8&gt;0),'Ersparnisberechnung Sommertarif'!$B$8*SLP!C23896,"")</f>
        <v/>
      </c>
    </row>
    <row r="23917" spans="1:5" x14ac:dyDescent="0.3">
      <c r="A23917" s="25">
        <v>46271</v>
      </c>
      <c r="B23917" s="31">
        <v>0.95833333333333337</v>
      </c>
      <c r="C23917" s="46"/>
      <c r="D23917" s="29">
        <v>46271.958333333336</v>
      </c>
      <c r="E23917" s="15" t="str">
        <f>IF(AND($B$6=NB!$A$17,$B$8&gt;0),'Ersparnisberechnung Sommertarif'!$B$8*SLP!C23897,"")</f>
        <v/>
      </c>
    </row>
    <row r="23918" spans="1:5" x14ac:dyDescent="0.3">
      <c r="A23918" s="25">
        <v>46271</v>
      </c>
      <c r="B23918" s="31">
        <v>0.96875</v>
      </c>
      <c r="C23918" s="46"/>
      <c r="D23918" s="29">
        <v>46271.96875</v>
      </c>
      <c r="E23918" s="15" t="str">
        <f>IF(AND($B$6=NB!$A$17,$B$8&gt;0),'Ersparnisberechnung Sommertarif'!$B$8*SLP!C23898,"")</f>
        <v/>
      </c>
    </row>
    <row r="23919" spans="1:5" x14ac:dyDescent="0.3">
      <c r="A23919" s="25">
        <v>46271</v>
      </c>
      <c r="B23919" s="31">
        <v>0.97916666666666663</v>
      </c>
      <c r="C23919" s="46"/>
      <c r="D23919" s="29">
        <v>46271.979166666664</v>
      </c>
      <c r="E23919" s="15" t="str">
        <f>IF(AND($B$6=NB!$A$17,$B$8&gt;0),'Ersparnisberechnung Sommertarif'!$B$8*SLP!C23899,"")</f>
        <v/>
      </c>
    </row>
    <row r="23920" spans="1:5" x14ac:dyDescent="0.3">
      <c r="A23920" s="25">
        <v>46271</v>
      </c>
      <c r="B23920" s="31">
        <v>0.98958333333333337</v>
      </c>
      <c r="C23920" s="46"/>
      <c r="D23920" s="29">
        <v>46271.989583333336</v>
      </c>
      <c r="E23920" s="15" t="str">
        <f>IF(AND($B$6=NB!$A$17,$B$8&gt;0),'Ersparnisberechnung Sommertarif'!$B$8*SLP!C23900,"")</f>
        <v/>
      </c>
    </row>
    <row r="23921" spans="1:5" x14ac:dyDescent="0.3">
      <c r="A23921" s="25">
        <v>46272</v>
      </c>
      <c r="B23921" s="31">
        <v>0</v>
      </c>
      <c r="C23921" s="46"/>
      <c r="D23921" s="29">
        <v>46272</v>
      </c>
      <c r="E23921" s="15" t="str">
        <f>IF(AND($B$6=NB!$A$17,$B$8&gt;0),'Ersparnisberechnung Sommertarif'!$B$8*SLP!C23901,"")</f>
        <v/>
      </c>
    </row>
    <row r="23922" spans="1:5" x14ac:dyDescent="0.3">
      <c r="A23922" s="25">
        <v>46272</v>
      </c>
      <c r="B23922" s="31">
        <v>1.0416666666666666E-2</v>
      </c>
      <c r="C23922" s="46"/>
      <c r="D23922" s="29">
        <v>46272.010416666664</v>
      </c>
      <c r="E23922" s="15" t="str">
        <f>IF(AND($B$6=NB!$A$17,$B$8&gt;0),'Ersparnisberechnung Sommertarif'!$B$8*SLP!C23902,"")</f>
        <v/>
      </c>
    </row>
    <row r="23923" spans="1:5" x14ac:dyDescent="0.3">
      <c r="A23923" s="25">
        <v>46272</v>
      </c>
      <c r="B23923" s="31">
        <v>2.0833333333333332E-2</v>
      </c>
      <c r="C23923" s="46"/>
      <c r="D23923" s="29">
        <v>46272.020833333336</v>
      </c>
      <c r="E23923" s="15" t="str">
        <f>IF(AND($B$6=NB!$A$17,$B$8&gt;0),'Ersparnisberechnung Sommertarif'!$B$8*SLP!C23903,"")</f>
        <v/>
      </c>
    </row>
    <row r="23924" spans="1:5" x14ac:dyDescent="0.3">
      <c r="A23924" s="25">
        <v>46272</v>
      </c>
      <c r="B23924" s="31">
        <v>3.125E-2</v>
      </c>
      <c r="C23924" s="46"/>
      <c r="D23924" s="29">
        <v>46272.03125</v>
      </c>
      <c r="E23924" s="15" t="str">
        <f>IF(AND($B$6=NB!$A$17,$B$8&gt;0),'Ersparnisberechnung Sommertarif'!$B$8*SLP!C23904,"")</f>
        <v/>
      </c>
    </row>
    <row r="23925" spans="1:5" x14ac:dyDescent="0.3">
      <c r="A23925" s="25">
        <v>46272</v>
      </c>
      <c r="B23925" s="31">
        <v>4.1666666666666664E-2</v>
      </c>
      <c r="C23925" s="46"/>
      <c r="D23925" s="29">
        <v>46272.041666666664</v>
      </c>
      <c r="E23925" s="15" t="str">
        <f>IF(AND($B$6=NB!$A$17,$B$8&gt;0),'Ersparnisberechnung Sommertarif'!$B$8*SLP!C23905,"")</f>
        <v/>
      </c>
    </row>
    <row r="23926" spans="1:5" x14ac:dyDescent="0.3">
      <c r="A23926" s="25">
        <v>46272</v>
      </c>
      <c r="B23926" s="31">
        <v>5.2083333333333336E-2</v>
      </c>
      <c r="C23926" s="46"/>
      <c r="D23926" s="29">
        <v>46272.052083333336</v>
      </c>
      <c r="E23926" s="15" t="str">
        <f>IF(AND($B$6=NB!$A$17,$B$8&gt;0),'Ersparnisberechnung Sommertarif'!$B$8*SLP!C23906,"")</f>
        <v/>
      </c>
    </row>
    <row r="23927" spans="1:5" x14ac:dyDescent="0.3">
      <c r="A23927" s="25">
        <v>46272</v>
      </c>
      <c r="B23927" s="31">
        <v>6.25E-2</v>
      </c>
      <c r="C23927" s="46"/>
      <c r="D23927" s="29">
        <v>46272.0625</v>
      </c>
      <c r="E23927" s="15" t="str">
        <f>IF(AND($B$6=NB!$A$17,$B$8&gt;0),'Ersparnisberechnung Sommertarif'!$B$8*SLP!C23907,"")</f>
        <v/>
      </c>
    </row>
    <row r="23928" spans="1:5" x14ac:dyDescent="0.3">
      <c r="A23928" s="25">
        <v>46272</v>
      </c>
      <c r="B23928" s="31">
        <v>7.2916666666666671E-2</v>
      </c>
      <c r="C23928" s="46"/>
      <c r="D23928" s="29">
        <v>46272.072916666664</v>
      </c>
      <c r="E23928" s="15" t="str">
        <f>IF(AND($B$6=NB!$A$17,$B$8&gt;0),'Ersparnisberechnung Sommertarif'!$B$8*SLP!C23908,"")</f>
        <v/>
      </c>
    </row>
    <row r="23929" spans="1:5" x14ac:dyDescent="0.3">
      <c r="A23929" s="25">
        <v>46272</v>
      </c>
      <c r="B23929" s="31">
        <v>8.3333333333333329E-2</v>
      </c>
      <c r="C23929" s="46"/>
      <c r="D23929" s="29">
        <v>46272.083333333336</v>
      </c>
      <c r="E23929" s="15" t="str">
        <f>IF(AND($B$6=NB!$A$17,$B$8&gt;0),'Ersparnisberechnung Sommertarif'!$B$8*SLP!C23909,"")</f>
        <v/>
      </c>
    </row>
    <row r="23930" spans="1:5" x14ac:dyDescent="0.3">
      <c r="A23930" s="25">
        <v>46272</v>
      </c>
      <c r="B23930" s="31">
        <v>9.375E-2</v>
      </c>
      <c r="C23930" s="46"/>
      <c r="D23930" s="29">
        <v>46272.09375</v>
      </c>
      <c r="E23930" s="15" t="str">
        <f>IF(AND($B$6=NB!$A$17,$B$8&gt;0),'Ersparnisberechnung Sommertarif'!$B$8*SLP!C23910,"")</f>
        <v/>
      </c>
    </row>
    <row r="23931" spans="1:5" x14ac:dyDescent="0.3">
      <c r="A23931" s="25">
        <v>46272</v>
      </c>
      <c r="B23931" s="31">
        <v>0.10416666666666667</v>
      </c>
      <c r="C23931" s="46"/>
      <c r="D23931" s="29">
        <v>46272.104166666664</v>
      </c>
      <c r="E23931" s="15" t="str">
        <f>IF(AND($B$6=NB!$A$17,$B$8&gt;0),'Ersparnisberechnung Sommertarif'!$B$8*SLP!C23911,"")</f>
        <v/>
      </c>
    </row>
    <row r="23932" spans="1:5" x14ac:dyDescent="0.3">
      <c r="A23932" s="25">
        <v>46272</v>
      </c>
      <c r="B23932" s="31">
        <v>0.11458333333333333</v>
      </c>
      <c r="C23932" s="46"/>
      <c r="D23932" s="29">
        <v>46272.114583333336</v>
      </c>
      <c r="E23932" s="15" t="str">
        <f>IF(AND($B$6=NB!$A$17,$B$8&gt;0),'Ersparnisberechnung Sommertarif'!$B$8*SLP!C23912,"")</f>
        <v/>
      </c>
    </row>
    <row r="23933" spans="1:5" x14ac:dyDescent="0.3">
      <c r="A23933" s="25">
        <v>46272</v>
      </c>
      <c r="B23933" s="31">
        <v>0.125</v>
      </c>
      <c r="C23933" s="46"/>
      <c r="D23933" s="29">
        <v>46272.125</v>
      </c>
      <c r="E23933" s="15" t="str">
        <f>IF(AND($B$6=NB!$A$17,$B$8&gt;0),'Ersparnisberechnung Sommertarif'!$B$8*SLP!C23913,"")</f>
        <v/>
      </c>
    </row>
    <row r="23934" spans="1:5" x14ac:dyDescent="0.3">
      <c r="A23934" s="25">
        <v>46272</v>
      </c>
      <c r="B23934" s="31">
        <v>0.13541666666666666</v>
      </c>
      <c r="C23934" s="46"/>
      <c r="D23934" s="29">
        <v>46272.135416666664</v>
      </c>
      <c r="E23934" s="15" t="str">
        <f>IF(AND($B$6=NB!$A$17,$B$8&gt;0),'Ersparnisberechnung Sommertarif'!$B$8*SLP!C23914,"")</f>
        <v/>
      </c>
    </row>
    <row r="23935" spans="1:5" x14ac:dyDescent="0.3">
      <c r="A23935" s="25">
        <v>46272</v>
      </c>
      <c r="B23935" s="31">
        <v>0.14583333333333334</v>
      </c>
      <c r="C23935" s="46"/>
      <c r="D23935" s="29">
        <v>46272.145833333336</v>
      </c>
      <c r="E23935" s="15" t="str">
        <f>IF(AND($B$6=NB!$A$17,$B$8&gt;0),'Ersparnisberechnung Sommertarif'!$B$8*SLP!C23915,"")</f>
        <v/>
      </c>
    </row>
    <row r="23936" spans="1:5" x14ac:dyDescent="0.3">
      <c r="A23936" s="25">
        <v>46272</v>
      </c>
      <c r="B23936" s="31">
        <v>0.15625</v>
      </c>
      <c r="C23936" s="46"/>
      <c r="D23936" s="29">
        <v>46272.15625</v>
      </c>
      <c r="E23936" s="15" t="str">
        <f>IF(AND($B$6=NB!$A$17,$B$8&gt;0),'Ersparnisberechnung Sommertarif'!$B$8*SLP!C23916,"")</f>
        <v/>
      </c>
    </row>
    <row r="23937" spans="1:5" x14ac:dyDescent="0.3">
      <c r="A23937" s="25">
        <v>46272</v>
      </c>
      <c r="B23937" s="31">
        <v>0.16666666666666666</v>
      </c>
      <c r="C23937" s="46"/>
      <c r="D23937" s="29">
        <v>46272.166666666664</v>
      </c>
      <c r="E23937" s="15" t="str">
        <f>IF(AND($B$6=NB!$A$17,$B$8&gt;0),'Ersparnisberechnung Sommertarif'!$B$8*SLP!C23917,"")</f>
        <v/>
      </c>
    </row>
    <row r="23938" spans="1:5" x14ac:dyDescent="0.3">
      <c r="A23938" s="25">
        <v>46272</v>
      </c>
      <c r="B23938" s="31">
        <v>0.17708333333333334</v>
      </c>
      <c r="C23938" s="46"/>
      <c r="D23938" s="29">
        <v>46272.177083333336</v>
      </c>
      <c r="E23938" s="15" t="str">
        <f>IF(AND($B$6=NB!$A$17,$B$8&gt;0),'Ersparnisberechnung Sommertarif'!$B$8*SLP!C23918,"")</f>
        <v/>
      </c>
    </row>
    <row r="23939" spans="1:5" x14ac:dyDescent="0.3">
      <c r="A23939" s="25">
        <v>46272</v>
      </c>
      <c r="B23939" s="31">
        <v>0.1875</v>
      </c>
      <c r="C23939" s="46"/>
      <c r="D23939" s="29">
        <v>46272.1875</v>
      </c>
      <c r="E23939" s="15" t="str">
        <f>IF(AND($B$6=NB!$A$17,$B$8&gt;0),'Ersparnisberechnung Sommertarif'!$B$8*SLP!C23919,"")</f>
        <v/>
      </c>
    </row>
    <row r="23940" spans="1:5" x14ac:dyDescent="0.3">
      <c r="A23940" s="25">
        <v>46272</v>
      </c>
      <c r="B23940" s="31">
        <v>0.19791666666666666</v>
      </c>
      <c r="C23940" s="46"/>
      <c r="D23940" s="29">
        <v>46272.197916666664</v>
      </c>
      <c r="E23940" s="15" t="str">
        <f>IF(AND($B$6=NB!$A$17,$B$8&gt;0),'Ersparnisberechnung Sommertarif'!$B$8*SLP!C23920,"")</f>
        <v/>
      </c>
    </row>
    <row r="23941" spans="1:5" x14ac:dyDescent="0.3">
      <c r="A23941" s="25">
        <v>46272</v>
      </c>
      <c r="B23941" s="31">
        <v>0.20833333333333334</v>
      </c>
      <c r="C23941" s="46"/>
      <c r="D23941" s="29">
        <v>46272.208333333336</v>
      </c>
      <c r="E23941" s="15" t="str">
        <f>IF(AND($B$6=NB!$A$17,$B$8&gt;0),'Ersparnisberechnung Sommertarif'!$B$8*SLP!C23921,"")</f>
        <v/>
      </c>
    </row>
    <row r="23942" spans="1:5" x14ac:dyDescent="0.3">
      <c r="A23942" s="25">
        <v>46272</v>
      </c>
      <c r="B23942" s="31">
        <v>0.21875</v>
      </c>
      <c r="C23942" s="46"/>
      <c r="D23942" s="29">
        <v>46272.21875</v>
      </c>
      <c r="E23942" s="15" t="str">
        <f>IF(AND($B$6=NB!$A$17,$B$8&gt;0),'Ersparnisberechnung Sommertarif'!$B$8*SLP!C23922,"")</f>
        <v/>
      </c>
    </row>
    <row r="23943" spans="1:5" x14ac:dyDescent="0.3">
      <c r="A23943" s="25">
        <v>46272</v>
      </c>
      <c r="B23943" s="31">
        <v>0.22916666666666666</v>
      </c>
      <c r="C23943" s="46"/>
      <c r="D23943" s="29">
        <v>46272.229166666664</v>
      </c>
      <c r="E23943" s="15" t="str">
        <f>IF(AND($B$6=NB!$A$17,$B$8&gt;0),'Ersparnisberechnung Sommertarif'!$B$8*SLP!C23923,"")</f>
        <v/>
      </c>
    </row>
    <row r="23944" spans="1:5" x14ac:dyDescent="0.3">
      <c r="A23944" s="25">
        <v>46272</v>
      </c>
      <c r="B23944" s="31">
        <v>0.23958333333333334</v>
      </c>
      <c r="C23944" s="46"/>
      <c r="D23944" s="29">
        <v>46272.239583333336</v>
      </c>
      <c r="E23944" s="15" t="str">
        <f>IF(AND($B$6=NB!$A$17,$B$8&gt;0),'Ersparnisberechnung Sommertarif'!$B$8*SLP!C23924,"")</f>
        <v/>
      </c>
    </row>
    <row r="23945" spans="1:5" x14ac:dyDescent="0.3">
      <c r="A23945" s="25">
        <v>46272</v>
      </c>
      <c r="B23945" s="31">
        <v>0.25</v>
      </c>
      <c r="C23945" s="46"/>
      <c r="D23945" s="29">
        <v>46272.25</v>
      </c>
      <c r="E23945" s="15" t="str">
        <f>IF(AND($B$6=NB!$A$17,$B$8&gt;0),'Ersparnisberechnung Sommertarif'!$B$8*SLP!C23925,"")</f>
        <v/>
      </c>
    </row>
    <row r="23946" spans="1:5" x14ac:dyDescent="0.3">
      <c r="A23946" s="25">
        <v>46272</v>
      </c>
      <c r="B23946" s="31">
        <v>0.26041666666666669</v>
      </c>
      <c r="C23946" s="46"/>
      <c r="D23946" s="29">
        <v>46272.260416666664</v>
      </c>
      <c r="E23946" s="15" t="str">
        <f>IF(AND($B$6=NB!$A$17,$B$8&gt;0),'Ersparnisberechnung Sommertarif'!$B$8*SLP!C23926,"")</f>
        <v/>
      </c>
    </row>
    <row r="23947" spans="1:5" x14ac:dyDescent="0.3">
      <c r="A23947" s="25">
        <v>46272</v>
      </c>
      <c r="B23947" s="31">
        <v>0.27083333333333331</v>
      </c>
      <c r="C23947" s="46"/>
      <c r="D23947" s="29">
        <v>46272.270833333336</v>
      </c>
      <c r="E23947" s="15" t="str">
        <f>IF(AND($B$6=NB!$A$17,$B$8&gt;0),'Ersparnisberechnung Sommertarif'!$B$8*SLP!C23927,"")</f>
        <v/>
      </c>
    </row>
    <row r="23948" spans="1:5" x14ac:dyDescent="0.3">
      <c r="A23948" s="25">
        <v>46272</v>
      </c>
      <c r="B23948" s="31">
        <v>0.28125</v>
      </c>
      <c r="C23948" s="46"/>
      <c r="D23948" s="29">
        <v>46272.28125</v>
      </c>
      <c r="E23948" s="15" t="str">
        <f>IF(AND($B$6=NB!$A$17,$B$8&gt;0),'Ersparnisberechnung Sommertarif'!$B$8*SLP!C23928,"")</f>
        <v/>
      </c>
    </row>
    <row r="23949" spans="1:5" x14ac:dyDescent="0.3">
      <c r="A23949" s="25">
        <v>46272</v>
      </c>
      <c r="B23949" s="31">
        <v>0.29166666666666669</v>
      </c>
      <c r="C23949" s="46"/>
      <c r="D23949" s="29">
        <v>46272.291666666664</v>
      </c>
      <c r="E23949" s="15" t="str">
        <f>IF(AND($B$6=NB!$A$17,$B$8&gt;0),'Ersparnisberechnung Sommertarif'!$B$8*SLP!C23929,"")</f>
        <v/>
      </c>
    </row>
    <row r="23950" spans="1:5" x14ac:dyDescent="0.3">
      <c r="A23950" s="25">
        <v>46272</v>
      </c>
      <c r="B23950" s="31">
        <v>0.30208333333333331</v>
      </c>
      <c r="C23950" s="46"/>
      <c r="D23950" s="29">
        <v>46272.302083333336</v>
      </c>
      <c r="E23950" s="15" t="str">
        <f>IF(AND($B$6=NB!$A$17,$B$8&gt;0),'Ersparnisberechnung Sommertarif'!$B$8*SLP!C23930,"")</f>
        <v/>
      </c>
    </row>
    <row r="23951" spans="1:5" x14ac:dyDescent="0.3">
      <c r="A23951" s="25">
        <v>46272</v>
      </c>
      <c r="B23951" s="31">
        <v>0.3125</v>
      </c>
      <c r="C23951" s="46"/>
      <c r="D23951" s="29">
        <v>46272.3125</v>
      </c>
      <c r="E23951" s="15" t="str">
        <f>IF(AND($B$6=NB!$A$17,$B$8&gt;0),'Ersparnisberechnung Sommertarif'!$B$8*SLP!C23931,"")</f>
        <v/>
      </c>
    </row>
    <row r="23952" spans="1:5" x14ac:dyDescent="0.3">
      <c r="A23952" s="25">
        <v>46272</v>
      </c>
      <c r="B23952" s="31">
        <v>0.32291666666666669</v>
      </c>
      <c r="C23952" s="46"/>
      <c r="D23952" s="29">
        <v>46272.322916666664</v>
      </c>
      <c r="E23952" s="15" t="str">
        <f>IF(AND($B$6=NB!$A$17,$B$8&gt;0),'Ersparnisberechnung Sommertarif'!$B$8*SLP!C23932,"")</f>
        <v/>
      </c>
    </row>
    <row r="23953" spans="1:5" x14ac:dyDescent="0.3">
      <c r="A23953" s="25">
        <v>46272</v>
      </c>
      <c r="B23953" s="31">
        <v>0.33333333333333331</v>
      </c>
      <c r="C23953" s="46"/>
      <c r="D23953" s="29">
        <v>46272.333333333336</v>
      </c>
      <c r="E23953" s="15" t="str">
        <f>IF(AND($B$6=NB!$A$17,$B$8&gt;0),'Ersparnisberechnung Sommertarif'!$B$8*SLP!C23933,"")</f>
        <v/>
      </c>
    </row>
    <row r="23954" spans="1:5" x14ac:dyDescent="0.3">
      <c r="A23954" s="25">
        <v>46272</v>
      </c>
      <c r="B23954" s="31">
        <v>0.34375</v>
      </c>
      <c r="C23954" s="46"/>
      <c r="D23954" s="29">
        <v>46272.34375</v>
      </c>
      <c r="E23954" s="15" t="str">
        <f>IF(AND($B$6=NB!$A$17,$B$8&gt;0),'Ersparnisberechnung Sommertarif'!$B$8*SLP!C23934,"")</f>
        <v/>
      </c>
    </row>
    <row r="23955" spans="1:5" x14ac:dyDescent="0.3">
      <c r="A23955" s="25">
        <v>46272</v>
      </c>
      <c r="B23955" s="31">
        <v>0.35416666666666669</v>
      </c>
      <c r="C23955" s="46"/>
      <c r="D23955" s="29">
        <v>46272.354166666664</v>
      </c>
      <c r="E23955" s="15" t="str">
        <f>IF(AND($B$6=NB!$A$17,$B$8&gt;0),'Ersparnisberechnung Sommertarif'!$B$8*SLP!C23935,"")</f>
        <v/>
      </c>
    </row>
    <row r="23956" spans="1:5" x14ac:dyDescent="0.3">
      <c r="A23956" s="25">
        <v>46272</v>
      </c>
      <c r="B23956" s="31">
        <v>0.36458333333333331</v>
      </c>
      <c r="C23956" s="46"/>
      <c r="D23956" s="29">
        <v>46272.364583333336</v>
      </c>
      <c r="E23956" s="15" t="str">
        <f>IF(AND($B$6=NB!$A$17,$B$8&gt;0),'Ersparnisberechnung Sommertarif'!$B$8*SLP!C23936,"")</f>
        <v/>
      </c>
    </row>
    <row r="23957" spans="1:5" x14ac:dyDescent="0.3">
      <c r="A23957" s="25">
        <v>46272</v>
      </c>
      <c r="B23957" s="31">
        <v>0.375</v>
      </c>
      <c r="C23957" s="46"/>
      <c r="D23957" s="29">
        <v>46272.375</v>
      </c>
      <c r="E23957" s="15" t="str">
        <f>IF(AND($B$6=NB!$A$17,$B$8&gt;0),'Ersparnisberechnung Sommertarif'!$B$8*SLP!C23937,"")</f>
        <v/>
      </c>
    </row>
    <row r="23958" spans="1:5" x14ac:dyDescent="0.3">
      <c r="A23958" s="25">
        <v>46272</v>
      </c>
      <c r="B23958" s="31">
        <v>0.38541666666666669</v>
      </c>
      <c r="C23958" s="46"/>
      <c r="D23958" s="29">
        <v>46272.385416666664</v>
      </c>
      <c r="E23958" s="15" t="str">
        <f>IF(AND($B$6=NB!$A$17,$B$8&gt;0),'Ersparnisberechnung Sommertarif'!$B$8*SLP!C23938,"")</f>
        <v/>
      </c>
    </row>
    <row r="23959" spans="1:5" x14ac:dyDescent="0.3">
      <c r="A23959" s="25">
        <v>46272</v>
      </c>
      <c r="B23959" s="31">
        <v>0.39583333333333331</v>
      </c>
      <c r="C23959" s="46"/>
      <c r="D23959" s="29">
        <v>46272.395833333336</v>
      </c>
      <c r="E23959" s="15" t="str">
        <f>IF(AND($B$6=NB!$A$17,$B$8&gt;0),'Ersparnisberechnung Sommertarif'!$B$8*SLP!C23939,"")</f>
        <v/>
      </c>
    </row>
    <row r="23960" spans="1:5" x14ac:dyDescent="0.3">
      <c r="A23960" s="25">
        <v>46272</v>
      </c>
      <c r="B23960" s="31">
        <v>0.40625</v>
      </c>
      <c r="C23960" s="46"/>
      <c r="D23960" s="29">
        <v>46272.40625</v>
      </c>
      <c r="E23960" s="15" t="str">
        <f>IF(AND($B$6=NB!$A$17,$B$8&gt;0),'Ersparnisberechnung Sommertarif'!$B$8*SLP!C23940,"")</f>
        <v/>
      </c>
    </row>
    <row r="23961" spans="1:5" x14ac:dyDescent="0.3">
      <c r="A23961" s="25">
        <v>46272</v>
      </c>
      <c r="B23961" s="31">
        <v>0.41666666666666669</v>
      </c>
      <c r="C23961" s="46"/>
      <c r="D23961" s="29">
        <v>46272.416666666664</v>
      </c>
      <c r="E23961" s="15" t="str">
        <f>IF(AND($B$6=NB!$A$17,$B$8&gt;0),'Ersparnisberechnung Sommertarif'!$B$8*SLP!C23941,"")</f>
        <v/>
      </c>
    </row>
    <row r="23962" spans="1:5" x14ac:dyDescent="0.3">
      <c r="A23962" s="25">
        <v>46272</v>
      </c>
      <c r="B23962" s="31">
        <v>0.42708333333333331</v>
      </c>
      <c r="C23962" s="46"/>
      <c r="D23962" s="29">
        <v>46272.427083333336</v>
      </c>
      <c r="E23962" s="15" t="str">
        <f>IF(AND($B$6=NB!$A$17,$B$8&gt;0),'Ersparnisberechnung Sommertarif'!$B$8*SLP!C23942,"")</f>
        <v/>
      </c>
    </row>
    <row r="23963" spans="1:5" x14ac:dyDescent="0.3">
      <c r="A23963" s="25">
        <v>46272</v>
      </c>
      <c r="B23963" s="31">
        <v>0.4375</v>
      </c>
      <c r="C23963" s="46"/>
      <c r="D23963" s="29">
        <v>46272.4375</v>
      </c>
      <c r="E23963" s="15" t="str">
        <f>IF(AND($B$6=NB!$A$17,$B$8&gt;0),'Ersparnisberechnung Sommertarif'!$B$8*SLP!C23943,"")</f>
        <v/>
      </c>
    </row>
    <row r="23964" spans="1:5" x14ac:dyDescent="0.3">
      <c r="A23964" s="25">
        <v>46272</v>
      </c>
      <c r="B23964" s="31">
        <v>0.44791666666666669</v>
      </c>
      <c r="C23964" s="46"/>
      <c r="D23964" s="29">
        <v>46272.447916666664</v>
      </c>
      <c r="E23964" s="15" t="str">
        <f>IF(AND($B$6=NB!$A$17,$B$8&gt;0),'Ersparnisberechnung Sommertarif'!$B$8*SLP!C23944,"")</f>
        <v/>
      </c>
    </row>
    <row r="23965" spans="1:5" x14ac:dyDescent="0.3">
      <c r="A23965" s="25">
        <v>46272</v>
      </c>
      <c r="B23965" s="31">
        <v>0.45833333333333331</v>
      </c>
      <c r="C23965" s="46"/>
      <c r="D23965" s="29">
        <v>46272.458333333336</v>
      </c>
      <c r="E23965" s="15" t="str">
        <f>IF(AND($B$6=NB!$A$17,$B$8&gt;0),'Ersparnisberechnung Sommertarif'!$B$8*SLP!C23945,"")</f>
        <v/>
      </c>
    </row>
    <row r="23966" spans="1:5" x14ac:dyDescent="0.3">
      <c r="A23966" s="25">
        <v>46272</v>
      </c>
      <c r="B23966" s="31">
        <v>0.46875</v>
      </c>
      <c r="C23966" s="46"/>
      <c r="D23966" s="29">
        <v>46272.46875</v>
      </c>
      <c r="E23966" s="15" t="str">
        <f>IF(AND($B$6=NB!$A$17,$B$8&gt;0),'Ersparnisberechnung Sommertarif'!$B$8*SLP!C23946,"")</f>
        <v/>
      </c>
    </row>
    <row r="23967" spans="1:5" x14ac:dyDescent="0.3">
      <c r="A23967" s="25">
        <v>46272</v>
      </c>
      <c r="B23967" s="31">
        <v>0.47916666666666669</v>
      </c>
      <c r="C23967" s="46"/>
      <c r="D23967" s="29">
        <v>46272.479166666664</v>
      </c>
      <c r="E23967" s="15" t="str">
        <f>IF(AND($B$6=NB!$A$17,$B$8&gt;0),'Ersparnisberechnung Sommertarif'!$B$8*SLP!C23947,"")</f>
        <v/>
      </c>
    </row>
    <row r="23968" spans="1:5" x14ac:dyDescent="0.3">
      <c r="A23968" s="25">
        <v>46272</v>
      </c>
      <c r="B23968" s="31">
        <v>0.48958333333333331</v>
      </c>
      <c r="C23968" s="46"/>
      <c r="D23968" s="29">
        <v>46272.489583333336</v>
      </c>
      <c r="E23968" s="15" t="str">
        <f>IF(AND($B$6=NB!$A$17,$B$8&gt;0),'Ersparnisberechnung Sommertarif'!$B$8*SLP!C23948,"")</f>
        <v/>
      </c>
    </row>
    <row r="23969" spans="1:5" x14ac:dyDescent="0.3">
      <c r="A23969" s="25">
        <v>46272</v>
      </c>
      <c r="B23969" s="31">
        <v>0.5</v>
      </c>
      <c r="C23969" s="46"/>
      <c r="D23969" s="29">
        <v>46272.5</v>
      </c>
      <c r="E23969" s="15" t="str">
        <f>IF(AND($B$6=NB!$A$17,$B$8&gt;0),'Ersparnisberechnung Sommertarif'!$B$8*SLP!C23949,"")</f>
        <v/>
      </c>
    </row>
    <row r="23970" spans="1:5" x14ac:dyDescent="0.3">
      <c r="A23970" s="25">
        <v>46272</v>
      </c>
      <c r="B23970" s="31">
        <v>0.51041666666666663</v>
      </c>
      <c r="C23970" s="46"/>
      <c r="D23970" s="29">
        <v>46272.510416666664</v>
      </c>
      <c r="E23970" s="15" t="str">
        <f>IF(AND($B$6=NB!$A$17,$B$8&gt;0),'Ersparnisberechnung Sommertarif'!$B$8*SLP!C23950,"")</f>
        <v/>
      </c>
    </row>
    <row r="23971" spans="1:5" x14ac:dyDescent="0.3">
      <c r="A23971" s="25">
        <v>46272</v>
      </c>
      <c r="B23971" s="31">
        <v>0.52083333333333337</v>
      </c>
      <c r="C23971" s="46"/>
      <c r="D23971" s="29">
        <v>46272.520833333336</v>
      </c>
      <c r="E23971" s="15" t="str">
        <f>IF(AND($B$6=NB!$A$17,$B$8&gt;0),'Ersparnisberechnung Sommertarif'!$B$8*SLP!C23951,"")</f>
        <v/>
      </c>
    </row>
    <row r="23972" spans="1:5" x14ac:dyDescent="0.3">
      <c r="A23972" s="25">
        <v>46272</v>
      </c>
      <c r="B23972" s="31">
        <v>0.53125</v>
      </c>
      <c r="C23972" s="46"/>
      <c r="D23972" s="29">
        <v>46272.53125</v>
      </c>
      <c r="E23972" s="15" t="str">
        <f>IF(AND($B$6=NB!$A$17,$B$8&gt;0),'Ersparnisberechnung Sommertarif'!$B$8*SLP!C23952,"")</f>
        <v/>
      </c>
    </row>
    <row r="23973" spans="1:5" x14ac:dyDescent="0.3">
      <c r="A23973" s="25">
        <v>46272</v>
      </c>
      <c r="B23973" s="31">
        <v>0.54166666666666663</v>
      </c>
      <c r="C23973" s="46"/>
      <c r="D23973" s="29">
        <v>46272.541666666664</v>
      </c>
      <c r="E23973" s="15" t="str">
        <f>IF(AND($B$6=NB!$A$17,$B$8&gt;0),'Ersparnisberechnung Sommertarif'!$B$8*SLP!C23953,"")</f>
        <v/>
      </c>
    </row>
    <row r="23974" spans="1:5" x14ac:dyDescent="0.3">
      <c r="A23974" s="25">
        <v>46272</v>
      </c>
      <c r="B23974" s="31">
        <v>0.55208333333333337</v>
      </c>
      <c r="C23974" s="46"/>
      <c r="D23974" s="29">
        <v>46272.552083333336</v>
      </c>
      <c r="E23974" s="15" t="str">
        <f>IF(AND($B$6=NB!$A$17,$B$8&gt;0),'Ersparnisberechnung Sommertarif'!$B$8*SLP!C23954,"")</f>
        <v/>
      </c>
    </row>
    <row r="23975" spans="1:5" x14ac:dyDescent="0.3">
      <c r="A23975" s="25">
        <v>46272</v>
      </c>
      <c r="B23975" s="31">
        <v>0.5625</v>
      </c>
      <c r="C23975" s="46"/>
      <c r="D23975" s="29">
        <v>46272.5625</v>
      </c>
      <c r="E23975" s="15" t="str">
        <f>IF(AND($B$6=NB!$A$17,$B$8&gt;0),'Ersparnisberechnung Sommertarif'!$B$8*SLP!C23955,"")</f>
        <v/>
      </c>
    </row>
    <row r="23976" spans="1:5" x14ac:dyDescent="0.3">
      <c r="A23976" s="25">
        <v>46272</v>
      </c>
      <c r="B23976" s="31">
        <v>0.57291666666666663</v>
      </c>
      <c r="C23976" s="46"/>
      <c r="D23976" s="29">
        <v>46272.572916666664</v>
      </c>
      <c r="E23976" s="15" t="str">
        <f>IF(AND($B$6=NB!$A$17,$B$8&gt;0),'Ersparnisberechnung Sommertarif'!$B$8*SLP!C23956,"")</f>
        <v/>
      </c>
    </row>
    <row r="23977" spans="1:5" x14ac:dyDescent="0.3">
      <c r="A23977" s="25">
        <v>46272</v>
      </c>
      <c r="B23977" s="31">
        <v>0.58333333333333337</v>
      </c>
      <c r="C23977" s="46"/>
      <c r="D23977" s="29">
        <v>46272.583333333336</v>
      </c>
      <c r="E23977" s="15" t="str">
        <f>IF(AND($B$6=NB!$A$17,$B$8&gt;0),'Ersparnisberechnung Sommertarif'!$B$8*SLP!C23957,"")</f>
        <v/>
      </c>
    </row>
    <row r="23978" spans="1:5" x14ac:dyDescent="0.3">
      <c r="A23978" s="25">
        <v>46272</v>
      </c>
      <c r="B23978" s="31">
        <v>0.59375</v>
      </c>
      <c r="C23978" s="46"/>
      <c r="D23978" s="29">
        <v>46272.59375</v>
      </c>
      <c r="E23978" s="15" t="str">
        <f>IF(AND($B$6=NB!$A$17,$B$8&gt;0),'Ersparnisberechnung Sommertarif'!$B$8*SLP!C23958,"")</f>
        <v/>
      </c>
    </row>
    <row r="23979" spans="1:5" x14ac:dyDescent="0.3">
      <c r="A23979" s="25">
        <v>46272</v>
      </c>
      <c r="B23979" s="31">
        <v>0.60416666666666663</v>
      </c>
      <c r="C23979" s="46"/>
      <c r="D23979" s="29">
        <v>46272.604166666664</v>
      </c>
      <c r="E23979" s="15" t="str">
        <f>IF(AND($B$6=NB!$A$17,$B$8&gt;0),'Ersparnisberechnung Sommertarif'!$B$8*SLP!C23959,"")</f>
        <v/>
      </c>
    </row>
    <row r="23980" spans="1:5" x14ac:dyDescent="0.3">
      <c r="A23980" s="25">
        <v>46272</v>
      </c>
      <c r="B23980" s="31">
        <v>0.61458333333333337</v>
      </c>
      <c r="C23980" s="46"/>
      <c r="D23980" s="29">
        <v>46272.614583333336</v>
      </c>
      <c r="E23980" s="15" t="str">
        <f>IF(AND($B$6=NB!$A$17,$B$8&gt;0),'Ersparnisberechnung Sommertarif'!$B$8*SLP!C23960,"")</f>
        <v/>
      </c>
    </row>
    <row r="23981" spans="1:5" x14ac:dyDescent="0.3">
      <c r="A23981" s="25">
        <v>46272</v>
      </c>
      <c r="B23981" s="31">
        <v>0.625</v>
      </c>
      <c r="C23981" s="46"/>
      <c r="D23981" s="29">
        <v>46272.625</v>
      </c>
      <c r="E23981" s="15" t="str">
        <f>IF(AND($B$6=NB!$A$17,$B$8&gt;0),'Ersparnisberechnung Sommertarif'!$B$8*SLP!C23961,"")</f>
        <v/>
      </c>
    </row>
    <row r="23982" spans="1:5" x14ac:dyDescent="0.3">
      <c r="A23982" s="25">
        <v>46272</v>
      </c>
      <c r="B23982" s="31">
        <v>0.63541666666666663</v>
      </c>
      <c r="C23982" s="46"/>
      <c r="D23982" s="29">
        <v>46272.635416666664</v>
      </c>
      <c r="E23982" s="15" t="str">
        <f>IF(AND($B$6=NB!$A$17,$B$8&gt;0),'Ersparnisberechnung Sommertarif'!$B$8*SLP!C23962,"")</f>
        <v/>
      </c>
    </row>
    <row r="23983" spans="1:5" x14ac:dyDescent="0.3">
      <c r="A23983" s="25">
        <v>46272</v>
      </c>
      <c r="B23983" s="31">
        <v>0.64583333333333337</v>
      </c>
      <c r="C23983" s="46"/>
      <c r="D23983" s="29">
        <v>46272.645833333336</v>
      </c>
      <c r="E23983" s="15" t="str">
        <f>IF(AND($B$6=NB!$A$17,$B$8&gt;0),'Ersparnisberechnung Sommertarif'!$B$8*SLP!C23963,"")</f>
        <v/>
      </c>
    </row>
    <row r="23984" spans="1:5" x14ac:dyDescent="0.3">
      <c r="A23984" s="25">
        <v>46272</v>
      </c>
      <c r="B23984" s="31">
        <v>0.65625</v>
      </c>
      <c r="C23984" s="46"/>
      <c r="D23984" s="29">
        <v>46272.65625</v>
      </c>
      <c r="E23984" s="15" t="str">
        <f>IF(AND($B$6=NB!$A$17,$B$8&gt;0),'Ersparnisberechnung Sommertarif'!$B$8*SLP!C23964,"")</f>
        <v/>
      </c>
    </row>
    <row r="23985" spans="1:5" x14ac:dyDescent="0.3">
      <c r="A23985" s="25">
        <v>46272</v>
      </c>
      <c r="B23985" s="31">
        <v>0.66666666666666663</v>
      </c>
      <c r="C23985" s="46"/>
      <c r="D23985" s="29">
        <v>46272.666666666664</v>
      </c>
      <c r="E23985" s="15" t="str">
        <f>IF(AND($B$6=NB!$A$17,$B$8&gt;0),'Ersparnisberechnung Sommertarif'!$B$8*SLP!C23965,"")</f>
        <v/>
      </c>
    </row>
    <row r="23986" spans="1:5" x14ac:dyDescent="0.3">
      <c r="A23986" s="25">
        <v>46272</v>
      </c>
      <c r="B23986" s="31">
        <v>0.67708333333333337</v>
      </c>
      <c r="C23986" s="46"/>
      <c r="D23986" s="29">
        <v>46272.677083333336</v>
      </c>
      <c r="E23986" s="15" t="str">
        <f>IF(AND($B$6=NB!$A$17,$B$8&gt;0),'Ersparnisberechnung Sommertarif'!$B$8*SLP!C23966,"")</f>
        <v/>
      </c>
    </row>
    <row r="23987" spans="1:5" x14ac:dyDescent="0.3">
      <c r="A23987" s="25">
        <v>46272</v>
      </c>
      <c r="B23987" s="31">
        <v>0.6875</v>
      </c>
      <c r="C23987" s="46"/>
      <c r="D23987" s="29">
        <v>46272.6875</v>
      </c>
      <c r="E23987" s="15" t="str">
        <f>IF(AND($B$6=NB!$A$17,$B$8&gt;0),'Ersparnisberechnung Sommertarif'!$B$8*SLP!C23967,"")</f>
        <v/>
      </c>
    </row>
    <row r="23988" spans="1:5" x14ac:dyDescent="0.3">
      <c r="A23988" s="25">
        <v>46272</v>
      </c>
      <c r="B23988" s="31">
        <v>0.69791666666666663</v>
      </c>
      <c r="C23988" s="46"/>
      <c r="D23988" s="29">
        <v>46272.697916666664</v>
      </c>
      <c r="E23988" s="15" t="str">
        <f>IF(AND($B$6=NB!$A$17,$B$8&gt;0),'Ersparnisberechnung Sommertarif'!$B$8*SLP!C23968,"")</f>
        <v/>
      </c>
    </row>
    <row r="23989" spans="1:5" x14ac:dyDescent="0.3">
      <c r="A23989" s="25">
        <v>46272</v>
      </c>
      <c r="B23989" s="31">
        <v>0.70833333333333337</v>
      </c>
      <c r="C23989" s="46"/>
      <c r="D23989" s="29">
        <v>46272.708333333336</v>
      </c>
      <c r="E23989" s="15" t="str">
        <f>IF(AND($B$6=NB!$A$17,$B$8&gt;0),'Ersparnisberechnung Sommertarif'!$B$8*SLP!C23969,"")</f>
        <v/>
      </c>
    </row>
    <row r="23990" spans="1:5" x14ac:dyDescent="0.3">
      <c r="A23990" s="25">
        <v>46272</v>
      </c>
      <c r="B23990" s="31">
        <v>0.71875</v>
      </c>
      <c r="C23990" s="46"/>
      <c r="D23990" s="29">
        <v>46272.71875</v>
      </c>
      <c r="E23990" s="15" t="str">
        <f>IF(AND($B$6=NB!$A$17,$B$8&gt;0),'Ersparnisberechnung Sommertarif'!$B$8*SLP!C23970,"")</f>
        <v/>
      </c>
    </row>
    <row r="23991" spans="1:5" x14ac:dyDescent="0.3">
      <c r="A23991" s="25">
        <v>46272</v>
      </c>
      <c r="B23991" s="31">
        <v>0.72916666666666663</v>
      </c>
      <c r="C23991" s="46"/>
      <c r="D23991" s="29">
        <v>46272.729166666664</v>
      </c>
      <c r="E23991" s="15" t="str">
        <f>IF(AND($B$6=NB!$A$17,$B$8&gt;0),'Ersparnisberechnung Sommertarif'!$B$8*SLP!C23971,"")</f>
        <v/>
      </c>
    </row>
    <row r="23992" spans="1:5" x14ac:dyDescent="0.3">
      <c r="A23992" s="25">
        <v>46272</v>
      </c>
      <c r="B23992" s="31">
        <v>0.73958333333333337</v>
      </c>
      <c r="C23992" s="46"/>
      <c r="D23992" s="29">
        <v>46272.739583333336</v>
      </c>
      <c r="E23992" s="15" t="str">
        <f>IF(AND($B$6=NB!$A$17,$B$8&gt;0),'Ersparnisberechnung Sommertarif'!$B$8*SLP!C23972,"")</f>
        <v/>
      </c>
    </row>
    <row r="23993" spans="1:5" x14ac:dyDescent="0.3">
      <c r="A23993" s="25">
        <v>46272</v>
      </c>
      <c r="B23993" s="31">
        <v>0.75</v>
      </c>
      <c r="C23993" s="46"/>
      <c r="D23993" s="29">
        <v>46272.75</v>
      </c>
      <c r="E23993" s="15" t="str">
        <f>IF(AND($B$6=NB!$A$17,$B$8&gt;0),'Ersparnisberechnung Sommertarif'!$B$8*SLP!C23973,"")</f>
        <v/>
      </c>
    </row>
    <row r="23994" spans="1:5" x14ac:dyDescent="0.3">
      <c r="A23994" s="25">
        <v>46272</v>
      </c>
      <c r="B23994" s="31">
        <v>0.76041666666666663</v>
      </c>
      <c r="C23994" s="46"/>
      <c r="D23994" s="29">
        <v>46272.760416666664</v>
      </c>
      <c r="E23994" s="15" t="str">
        <f>IF(AND($B$6=NB!$A$17,$B$8&gt;0),'Ersparnisberechnung Sommertarif'!$B$8*SLP!C23974,"")</f>
        <v/>
      </c>
    </row>
    <row r="23995" spans="1:5" x14ac:dyDescent="0.3">
      <c r="A23995" s="25">
        <v>46272</v>
      </c>
      <c r="B23995" s="31">
        <v>0.77083333333333337</v>
      </c>
      <c r="C23995" s="46"/>
      <c r="D23995" s="29">
        <v>46272.770833333336</v>
      </c>
      <c r="E23995" s="15" t="str">
        <f>IF(AND($B$6=NB!$A$17,$B$8&gt;0),'Ersparnisberechnung Sommertarif'!$B$8*SLP!C23975,"")</f>
        <v/>
      </c>
    </row>
    <row r="23996" spans="1:5" x14ac:dyDescent="0.3">
      <c r="A23996" s="25">
        <v>46272</v>
      </c>
      <c r="B23996" s="31">
        <v>0.78125</v>
      </c>
      <c r="C23996" s="46"/>
      <c r="D23996" s="29">
        <v>46272.78125</v>
      </c>
      <c r="E23996" s="15" t="str">
        <f>IF(AND($B$6=NB!$A$17,$B$8&gt;0),'Ersparnisberechnung Sommertarif'!$B$8*SLP!C23976,"")</f>
        <v/>
      </c>
    </row>
    <row r="23997" spans="1:5" x14ac:dyDescent="0.3">
      <c r="A23997" s="25">
        <v>46272</v>
      </c>
      <c r="B23997" s="31">
        <v>0.79166666666666663</v>
      </c>
      <c r="C23997" s="46"/>
      <c r="D23997" s="29">
        <v>46272.791666666664</v>
      </c>
      <c r="E23997" s="15" t="str">
        <f>IF(AND($B$6=NB!$A$17,$B$8&gt;0),'Ersparnisberechnung Sommertarif'!$B$8*SLP!C23977,"")</f>
        <v/>
      </c>
    </row>
    <row r="23998" spans="1:5" x14ac:dyDescent="0.3">
      <c r="A23998" s="25">
        <v>46272</v>
      </c>
      <c r="B23998" s="31">
        <v>0.80208333333333337</v>
      </c>
      <c r="C23998" s="46"/>
      <c r="D23998" s="29">
        <v>46272.802083333336</v>
      </c>
      <c r="E23998" s="15" t="str">
        <f>IF(AND($B$6=NB!$A$17,$B$8&gt;0),'Ersparnisberechnung Sommertarif'!$B$8*SLP!C23978,"")</f>
        <v/>
      </c>
    </row>
    <row r="23999" spans="1:5" x14ac:dyDescent="0.3">
      <c r="A23999" s="25">
        <v>46272</v>
      </c>
      <c r="B23999" s="31">
        <v>0.8125</v>
      </c>
      <c r="C23999" s="46"/>
      <c r="D23999" s="29">
        <v>46272.8125</v>
      </c>
      <c r="E23999" s="15" t="str">
        <f>IF(AND($B$6=NB!$A$17,$B$8&gt;0),'Ersparnisberechnung Sommertarif'!$B$8*SLP!C23979,"")</f>
        <v/>
      </c>
    </row>
    <row r="24000" spans="1:5" x14ac:dyDescent="0.3">
      <c r="A24000" s="25">
        <v>46272</v>
      </c>
      <c r="B24000" s="31">
        <v>0.82291666666666663</v>
      </c>
      <c r="C24000" s="46"/>
      <c r="D24000" s="29">
        <v>46272.822916666664</v>
      </c>
      <c r="E24000" s="15" t="str">
        <f>IF(AND($B$6=NB!$A$17,$B$8&gt;0),'Ersparnisberechnung Sommertarif'!$B$8*SLP!C23980,"")</f>
        <v/>
      </c>
    </row>
    <row r="24001" spans="1:5" x14ac:dyDescent="0.3">
      <c r="A24001" s="25">
        <v>46272</v>
      </c>
      <c r="B24001" s="31">
        <v>0.83333333333333337</v>
      </c>
      <c r="C24001" s="46"/>
      <c r="D24001" s="29">
        <v>46272.833333333336</v>
      </c>
      <c r="E24001" s="15" t="str">
        <f>IF(AND($B$6=NB!$A$17,$B$8&gt;0),'Ersparnisberechnung Sommertarif'!$B$8*SLP!C23981,"")</f>
        <v/>
      </c>
    </row>
    <row r="24002" spans="1:5" x14ac:dyDescent="0.3">
      <c r="A24002" s="25">
        <v>46272</v>
      </c>
      <c r="B24002" s="31">
        <v>0.84375</v>
      </c>
      <c r="C24002" s="46"/>
      <c r="D24002" s="29">
        <v>46272.84375</v>
      </c>
      <c r="E24002" s="15" t="str">
        <f>IF(AND($B$6=NB!$A$17,$B$8&gt;0),'Ersparnisberechnung Sommertarif'!$B$8*SLP!C23982,"")</f>
        <v/>
      </c>
    </row>
    <row r="24003" spans="1:5" x14ac:dyDescent="0.3">
      <c r="A24003" s="25">
        <v>46272</v>
      </c>
      <c r="B24003" s="31">
        <v>0.85416666666666663</v>
      </c>
      <c r="C24003" s="46"/>
      <c r="D24003" s="29">
        <v>46272.854166666664</v>
      </c>
      <c r="E24003" s="15" t="str">
        <f>IF(AND($B$6=NB!$A$17,$B$8&gt;0),'Ersparnisberechnung Sommertarif'!$B$8*SLP!C23983,"")</f>
        <v/>
      </c>
    </row>
    <row r="24004" spans="1:5" x14ac:dyDescent="0.3">
      <c r="A24004" s="25">
        <v>46272</v>
      </c>
      <c r="B24004" s="31">
        <v>0.86458333333333337</v>
      </c>
      <c r="C24004" s="46"/>
      <c r="D24004" s="29">
        <v>46272.864583333336</v>
      </c>
      <c r="E24004" s="15" t="str">
        <f>IF(AND($B$6=NB!$A$17,$B$8&gt;0),'Ersparnisberechnung Sommertarif'!$B$8*SLP!C23984,"")</f>
        <v/>
      </c>
    </row>
    <row r="24005" spans="1:5" x14ac:dyDescent="0.3">
      <c r="A24005" s="25">
        <v>46272</v>
      </c>
      <c r="B24005" s="31">
        <v>0.875</v>
      </c>
      <c r="C24005" s="46"/>
      <c r="D24005" s="29">
        <v>46272.875</v>
      </c>
      <c r="E24005" s="15" t="str">
        <f>IF(AND($B$6=NB!$A$17,$B$8&gt;0),'Ersparnisberechnung Sommertarif'!$B$8*SLP!C23985,"")</f>
        <v/>
      </c>
    </row>
    <row r="24006" spans="1:5" x14ac:dyDescent="0.3">
      <c r="A24006" s="25">
        <v>46272</v>
      </c>
      <c r="B24006" s="31">
        <v>0.88541666666666663</v>
      </c>
      <c r="C24006" s="46"/>
      <c r="D24006" s="29">
        <v>46272.885416666664</v>
      </c>
      <c r="E24006" s="15" t="str">
        <f>IF(AND($B$6=NB!$A$17,$B$8&gt;0),'Ersparnisberechnung Sommertarif'!$B$8*SLP!C23986,"")</f>
        <v/>
      </c>
    </row>
    <row r="24007" spans="1:5" x14ac:dyDescent="0.3">
      <c r="A24007" s="25">
        <v>46272</v>
      </c>
      <c r="B24007" s="31">
        <v>0.89583333333333337</v>
      </c>
      <c r="C24007" s="46"/>
      <c r="D24007" s="29">
        <v>46272.895833333336</v>
      </c>
      <c r="E24007" s="15" t="str">
        <f>IF(AND($B$6=NB!$A$17,$B$8&gt;0),'Ersparnisberechnung Sommertarif'!$B$8*SLP!C23987,"")</f>
        <v/>
      </c>
    </row>
    <row r="24008" spans="1:5" x14ac:dyDescent="0.3">
      <c r="A24008" s="25">
        <v>46272</v>
      </c>
      <c r="B24008" s="31">
        <v>0.90625</v>
      </c>
      <c r="C24008" s="46"/>
      <c r="D24008" s="29">
        <v>46272.90625</v>
      </c>
      <c r="E24008" s="15" t="str">
        <f>IF(AND($B$6=NB!$A$17,$B$8&gt;0),'Ersparnisberechnung Sommertarif'!$B$8*SLP!C23988,"")</f>
        <v/>
      </c>
    </row>
    <row r="24009" spans="1:5" x14ac:dyDescent="0.3">
      <c r="A24009" s="25">
        <v>46272</v>
      </c>
      <c r="B24009" s="31">
        <v>0.91666666666666663</v>
      </c>
      <c r="C24009" s="46"/>
      <c r="D24009" s="29">
        <v>46272.916666666664</v>
      </c>
      <c r="E24009" s="15" t="str">
        <f>IF(AND($B$6=NB!$A$17,$B$8&gt;0),'Ersparnisberechnung Sommertarif'!$B$8*SLP!C23989,"")</f>
        <v/>
      </c>
    </row>
    <row r="24010" spans="1:5" x14ac:dyDescent="0.3">
      <c r="A24010" s="25">
        <v>46272</v>
      </c>
      <c r="B24010" s="31">
        <v>0.92708333333333337</v>
      </c>
      <c r="C24010" s="46"/>
      <c r="D24010" s="29">
        <v>46272.927083333336</v>
      </c>
      <c r="E24010" s="15" t="str">
        <f>IF(AND($B$6=NB!$A$17,$B$8&gt;0),'Ersparnisberechnung Sommertarif'!$B$8*SLP!C23990,"")</f>
        <v/>
      </c>
    </row>
    <row r="24011" spans="1:5" x14ac:dyDescent="0.3">
      <c r="A24011" s="25">
        <v>46272</v>
      </c>
      <c r="B24011" s="31">
        <v>0.9375</v>
      </c>
      <c r="C24011" s="46"/>
      <c r="D24011" s="29">
        <v>46272.9375</v>
      </c>
      <c r="E24011" s="15" t="str">
        <f>IF(AND($B$6=NB!$A$17,$B$8&gt;0),'Ersparnisberechnung Sommertarif'!$B$8*SLP!C23991,"")</f>
        <v/>
      </c>
    </row>
    <row r="24012" spans="1:5" x14ac:dyDescent="0.3">
      <c r="A24012" s="25">
        <v>46272</v>
      </c>
      <c r="B24012" s="31">
        <v>0.94791666666666663</v>
      </c>
      <c r="C24012" s="46"/>
      <c r="D24012" s="29">
        <v>46272.947916666664</v>
      </c>
      <c r="E24012" s="15" t="str">
        <f>IF(AND($B$6=NB!$A$17,$B$8&gt;0),'Ersparnisberechnung Sommertarif'!$B$8*SLP!C23992,"")</f>
        <v/>
      </c>
    </row>
    <row r="24013" spans="1:5" x14ac:dyDescent="0.3">
      <c r="A24013" s="25">
        <v>46272</v>
      </c>
      <c r="B24013" s="31">
        <v>0.95833333333333337</v>
      </c>
      <c r="C24013" s="46"/>
      <c r="D24013" s="29">
        <v>46272.958333333336</v>
      </c>
      <c r="E24013" s="15" t="str">
        <f>IF(AND($B$6=NB!$A$17,$B$8&gt;0),'Ersparnisberechnung Sommertarif'!$B$8*SLP!C23993,"")</f>
        <v/>
      </c>
    </row>
    <row r="24014" spans="1:5" x14ac:dyDescent="0.3">
      <c r="A24014" s="25">
        <v>46272</v>
      </c>
      <c r="B24014" s="31">
        <v>0.96875</v>
      </c>
      <c r="C24014" s="46"/>
      <c r="D24014" s="29">
        <v>46272.96875</v>
      </c>
      <c r="E24014" s="15" t="str">
        <f>IF(AND($B$6=NB!$A$17,$B$8&gt;0),'Ersparnisberechnung Sommertarif'!$B$8*SLP!C23994,"")</f>
        <v/>
      </c>
    </row>
    <row r="24015" spans="1:5" x14ac:dyDescent="0.3">
      <c r="A24015" s="25">
        <v>46272</v>
      </c>
      <c r="B24015" s="31">
        <v>0.97916666666666663</v>
      </c>
      <c r="C24015" s="46"/>
      <c r="D24015" s="29">
        <v>46272.979166666664</v>
      </c>
      <c r="E24015" s="15" t="str">
        <f>IF(AND($B$6=NB!$A$17,$B$8&gt;0),'Ersparnisberechnung Sommertarif'!$B$8*SLP!C23995,"")</f>
        <v/>
      </c>
    </row>
    <row r="24016" spans="1:5" x14ac:dyDescent="0.3">
      <c r="A24016" s="25">
        <v>46272</v>
      </c>
      <c r="B24016" s="31">
        <v>0.98958333333333337</v>
      </c>
      <c r="C24016" s="46"/>
      <c r="D24016" s="29">
        <v>46272.989583333336</v>
      </c>
      <c r="E24016" s="15" t="str">
        <f>IF(AND($B$6=NB!$A$17,$B$8&gt;0),'Ersparnisberechnung Sommertarif'!$B$8*SLP!C23996,"")</f>
        <v/>
      </c>
    </row>
    <row r="24017" spans="1:5" x14ac:dyDescent="0.3">
      <c r="A24017" s="25">
        <v>46273</v>
      </c>
      <c r="B24017" s="31">
        <v>0</v>
      </c>
      <c r="C24017" s="46"/>
      <c r="D24017" s="29">
        <v>46273</v>
      </c>
      <c r="E24017" s="15" t="str">
        <f>IF(AND($B$6=NB!$A$17,$B$8&gt;0),'Ersparnisberechnung Sommertarif'!$B$8*SLP!C23997,"")</f>
        <v/>
      </c>
    </row>
    <row r="24018" spans="1:5" x14ac:dyDescent="0.3">
      <c r="A24018" s="25">
        <v>46273</v>
      </c>
      <c r="B24018" s="31">
        <v>1.0416666666666666E-2</v>
      </c>
      <c r="C24018" s="46"/>
      <c r="D24018" s="29">
        <v>46273.010416666664</v>
      </c>
      <c r="E24018" s="15" t="str">
        <f>IF(AND($B$6=NB!$A$17,$B$8&gt;0),'Ersparnisberechnung Sommertarif'!$B$8*SLP!C23998,"")</f>
        <v/>
      </c>
    </row>
    <row r="24019" spans="1:5" x14ac:dyDescent="0.3">
      <c r="A24019" s="25">
        <v>46273</v>
      </c>
      <c r="B24019" s="31">
        <v>2.0833333333333332E-2</v>
      </c>
      <c r="C24019" s="46"/>
      <c r="D24019" s="29">
        <v>46273.020833333336</v>
      </c>
      <c r="E24019" s="15" t="str">
        <f>IF(AND($B$6=NB!$A$17,$B$8&gt;0),'Ersparnisberechnung Sommertarif'!$B$8*SLP!C23999,"")</f>
        <v/>
      </c>
    </row>
    <row r="24020" spans="1:5" x14ac:dyDescent="0.3">
      <c r="A24020" s="25">
        <v>46273</v>
      </c>
      <c r="B24020" s="31">
        <v>3.125E-2</v>
      </c>
      <c r="C24020" s="46"/>
      <c r="D24020" s="29">
        <v>46273.03125</v>
      </c>
      <c r="E24020" s="15" t="str">
        <f>IF(AND($B$6=NB!$A$17,$B$8&gt;0),'Ersparnisberechnung Sommertarif'!$B$8*SLP!C24000,"")</f>
        <v/>
      </c>
    </row>
    <row r="24021" spans="1:5" x14ac:dyDescent="0.3">
      <c r="A24021" s="25">
        <v>46273</v>
      </c>
      <c r="B24021" s="31">
        <v>4.1666666666666664E-2</v>
      </c>
      <c r="C24021" s="46"/>
      <c r="D24021" s="29">
        <v>46273.041666666664</v>
      </c>
      <c r="E24021" s="15" t="str">
        <f>IF(AND($B$6=NB!$A$17,$B$8&gt;0),'Ersparnisberechnung Sommertarif'!$B$8*SLP!C24001,"")</f>
        <v/>
      </c>
    </row>
    <row r="24022" spans="1:5" x14ac:dyDescent="0.3">
      <c r="A24022" s="25">
        <v>46273</v>
      </c>
      <c r="B24022" s="31">
        <v>5.2083333333333336E-2</v>
      </c>
      <c r="C24022" s="46"/>
      <c r="D24022" s="29">
        <v>46273.052083333336</v>
      </c>
      <c r="E24022" s="15" t="str">
        <f>IF(AND($B$6=NB!$A$17,$B$8&gt;0),'Ersparnisberechnung Sommertarif'!$B$8*SLP!C24002,"")</f>
        <v/>
      </c>
    </row>
    <row r="24023" spans="1:5" x14ac:dyDescent="0.3">
      <c r="A24023" s="25">
        <v>46273</v>
      </c>
      <c r="B24023" s="31">
        <v>6.25E-2</v>
      </c>
      <c r="C24023" s="46"/>
      <c r="D24023" s="29">
        <v>46273.0625</v>
      </c>
      <c r="E24023" s="15" t="str">
        <f>IF(AND($B$6=NB!$A$17,$B$8&gt;0),'Ersparnisberechnung Sommertarif'!$B$8*SLP!C24003,"")</f>
        <v/>
      </c>
    </row>
    <row r="24024" spans="1:5" x14ac:dyDescent="0.3">
      <c r="A24024" s="25">
        <v>46273</v>
      </c>
      <c r="B24024" s="31">
        <v>7.2916666666666671E-2</v>
      </c>
      <c r="C24024" s="46"/>
      <c r="D24024" s="29">
        <v>46273.072916666664</v>
      </c>
      <c r="E24024" s="15" t="str">
        <f>IF(AND($B$6=NB!$A$17,$B$8&gt;0),'Ersparnisberechnung Sommertarif'!$B$8*SLP!C24004,"")</f>
        <v/>
      </c>
    </row>
    <row r="24025" spans="1:5" x14ac:dyDescent="0.3">
      <c r="A24025" s="25">
        <v>46273</v>
      </c>
      <c r="B24025" s="31">
        <v>8.3333333333333329E-2</v>
      </c>
      <c r="C24025" s="46"/>
      <c r="D24025" s="29">
        <v>46273.083333333336</v>
      </c>
      <c r="E24025" s="15" t="str">
        <f>IF(AND($B$6=NB!$A$17,$B$8&gt;0),'Ersparnisberechnung Sommertarif'!$B$8*SLP!C24005,"")</f>
        <v/>
      </c>
    </row>
    <row r="24026" spans="1:5" x14ac:dyDescent="0.3">
      <c r="A24026" s="25">
        <v>46273</v>
      </c>
      <c r="B24026" s="31">
        <v>9.375E-2</v>
      </c>
      <c r="C24026" s="46"/>
      <c r="D24026" s="29">
        <v>46273.09375</v>
      </c>
      <c r="E24026" s="15" t="str">
        <f>IF(AND($B$6=NB!$A$17,$B$8&gt;0),'Ersparnisberechnung Sommertarif'!$B$8*SLP!C24006,"")</f>
        <v/>
      </c>
    </row>
    <row r="24027" spans="1:5" x14ac:dyDescent="0.3">
      <c r="A24027" s="25">
        <v>46273</v>
      </c>
      <c r="B24027" s="31">
        <v>0.10416666666666667</v>
      </c>
      <c r="C24027" s="46"/>
      <c r="D24027" s="29">
        <v>46273.104166666664</v>
      </c>
      <c r="E24027" s="15" t="str">
        <f>IF(AND($B$6=NB!$A$17,$B$8&gt;0),'Ersparnisberechnung Sommertarif'!$B$8*SLP!C24007,"")</f>
        <v/>
      </c>
    </row>
    <row r="24028" spans="1:5" x14ac:dyDescent="0.3">
      <c r="A24028" s="25">
        <v>46273</v>
      </c>
      <c r="B24028" s="31">
        <v>0.11458333333333333</v>
      </c>
      <c r="C24028" s="46"/>
      <c r="D24028" s="29">
        <v>46273.114583333336</v>
      </c>
      <c r="E24028" s="15" t="str">
        <f>IF(AND($B$6=NB!$A$17,$B$8&gt;0),'Ersparnisberechnung Sommertarif'!$B$8*SLP!C24008,"")</f>
        <v/>
      </c>
    </row>
    <row r="24029" spans="1:5" x14ac:dyDescent="0.3">
      <c r="A24029" s="25">
        <v>46273</v>
      </c>
      <c r="B24029" s="31">
        <v>0.125</v>
      </c>
      <c r="C24029" s="46"/>
      <c r="D24029" s="29">
        <v>46273.125</v>
      </c>
      <c r="E24029" s="15" t="str">
        <f>IF(AND($B$6=NB!$A$17,$B$8&gt;0),'Ersparnisberechnung Sommertarif'!$B$8*SLP!C24009,"")</f>
        <v/>
      </c>
    </row>
    <row r="24030" spans="1:5" x14ac:dyDescent="0.3">
      <c r="A24030" s="25">
        <v>46273</v>
      </c>
      <c r="B24030" s="31">
        <v>0.13541666666666666</v>
      </c>
      <c r="C24030" s="46"/>
      <c r="D24030" s="29">
        <v>46273.135416666664</v>
      </c>
      <c r="E24030" s="15" t="str">
        <f>IF(AND($B$6=NB!$A$17,$B$8&gt;0),'Ersparnisberechnung Sommertarif'!$B$8*SLP!C24010,"")</f>
        <v/>
      </c>
    </row>
    <row r="24031" spans="1:5" x14ac:dyDescent="0.3">
      <c r="A24031" s="25">
        <v>46273</v>
      </c>
      <c r="B24031" s="31">
        <v>0.14583333333333334</v>
      </c>
      <c r="C24031" s="46"/>
      <c r="D24031" s="29">
        <v>46273.145833333336</v>
      </c>
      <c r="E24031" s="15" t="str">
        <f>IF(AND($B$6=NB!$A$17,$B$8&gt;0),'Ersparnisberechnung Sommertarif'!$B$8*SLP!C24011,"")</f>
        <v/>
      </c>
    </row>
    <row r="24032" spans="1:5" x14ac:dyDescent="0.3">
      <c r="A24032" s="25">
        <v>46273</v>
      </c>
      <c r="B24032" s="31">
        <v>0.15625</v>
      </c>
      <c r="C24032" s="46"/>
      <c r="D24032" s="29">
        <v>46273.15625</v>
      </c>
      <c r="E24032" s="15" t="str">
        <f>IF(AND($B$6=NB!$A$17,$B$8&gt;0),'Ersparnisberechnung Sommertarif'!$B$8*SLP!C24012,"")</f>
        <v/>
      </c>
    </row>
    <row r="24033" spans="1:5" x14ac:dyDescent="0.3">
      <c r="A24033" s="25">
        <v>46273</v>
      </c>
      <c r="B24033" s="31">
        <v>0.16666666666666666</v>
      </c>
      <c r="C24033" s="46"/>
      <c r="D24033" s="29">
        <v>46273.166666666664</v>
      </c>
      <c r="E24033" s="15" t="str">
        <f>IF(AND($B$6=NB!$A$17,$B$8&gt;0),'Ersparnisberechnung Sommertarif'!$B$8*SLP!C24013,"")</f>
        <v/>
      </c>
    </row>
    <row r="24034" spans="1:5" x14ac:dyDescent="0.3">
      <c r="A24034" s="25">
        <v>46273</v>
      </c>
      <c r="B24034" s="31">
        <v>0.17708333333333334</v>
      </c>
      <c r="C24034" s="46"/>
      <c r="D24034" s="29">
        <v>46273.177083333336</v>
      </c>
      <c r="E24034" s="15" t="str">
        <f>IF(AND($B$6=NB!$A$17,$B$8&gt;0),'Ersparnisberechnung Sommertarif'!$B$8*SLP!C24014,"")</f>
        <v/>
      </c>
    </row>
    <row r="24035" spans="1:5" x14ac:dyDescent="0.3">
      <c r="A24035" s="25">
        <v>46273</v>
      </c>
      <c r="B24035" s="31">
        <v>0.1875</v>
      </c>
      <c r="C24035" s="46"/>
      <c r="D24035" s="29">
        <v>46273.1875</v>
      </c>
      <c r="E24035" s="15" t="str">
        <f>IF(AND($B$6=NB!$A$17,$B$8&gt;0),'Ersparnisberechnung Sommertarif'!$B$8*SLP!C24015,"")</f>
        <v/>
      </c>
    </row>
    <row r="24036" spans="1:5" x14ac:dyDescent="0.3">
      <c r="A24036" s="25">
        <v>46273</v>
      </c>
      <c r="B24036" s="31">
        <v>0.19791666666666666</v>
      </c>
      <c r="C24036" s="46"/>
      <c r="D24036" s="29">
        <v>46273.197916666664</v>
      </c>
      <c r="E24036" s="15" t="str">
        <f>IF(AND($B$6=NB!$A$17,$B$8&gt;0),'Ersparnisberechnung Sommertarif'!$B$8*SLP!C24016,"")</f>
        <v/>
      </c>
    </row>
    <row r="24037" spans="1:5" x14ac:dyDescent="0.3">
      <c r="A24037" s="25">
        <v>46273</v>
      </c>
      <c r="B24037" s="31">
        <v>0.20833333333333334</v>
      </c>
      <c r="C24037" s="46"/>
      <c r="D24037" s="29">
        <v>46273.208333333336</v>
      </c>
      <c r="E24037" s="15" t="str">
        <f>IF(AND($B$6=NB!$A$17,$B$8&gt;0),'Ersparnisberechnung Sommertarif'!$B$8*SLP!C24017,"")</f>
        <v/>
      </c>
    </row>
    <row r="24038" spans="1:5" x14ac:dyDescent="0.3">
      <c r="A24038" s="25">
        <v>46273</v>
      </c>
      <c r="B24038" s="31">
        <v>0.21875</v>
      </c>
      <c r="C24038" s="46"/>
      <c r="D24038" s="29">
        <v>46273.21875</v>
      </c>
      <c r="E24038" s="15" t="str">
        <f>IF(AND($B$6=NB!$A$17,$B$8&gt;0),'Ersparnisberechnung Sommertarif'!$B$8*SLP!C24018,"")</f>
        <v/>
      </c>
    </row>
    <row r="24039" spans="1:5" x14ac:dyDescent="0.3">
      <c r="A24039" s="25">
        <v>46273</v>
      </c>
      <c r="B24039" s="31">
        <v>0.22916666666666666</v>
      </c>
      <c r="C24039" s="46"/>
      <c r="D24039" s="29">
        <v>46273.229166666664</v>
      </c>
      <c r="E24039" s="15" t="str">
        <f>IF(AND($B$6=NB!$A$17,$B$8&gt;0),'Ersparnisberechnung Sommertarif'!$B$8*SLP!C24019,"")</f>
        <v/>
      </c>
    </row>
    <row r="24040" spans="1:5" x14ac:dyDescent="0.3">
      <c r="A24040" s="25">
        <v>46273</v>
      </c>
      <c r="B24040" s="31">
        <v>0.23958333333333334</v>
      </c>
      <c r="C24040" s="46"/>
      <c r="D24040" s="29">
        <v>46273.239583333336</v>
      </c>
      <c r="E24040" s="15" t="str">
        <f>IF(AND($B$6=NB!$A$17,$B$8&gt;0),'Ersparnisberechnung Sommertarif'!$B$8*SLP!C24020,"")</f>
        <v/>
      </c>
    </row>
    <row r="24041" spans="1:5" x14ac:dyDescent="0.3">
      <c r="A24041" s="25">
        <v>46273</v>
      </c>
      <c r="B24041" s="31">
        <v>0.25</v>
      </c>
      <c r="C24041" s="46"/>
      <c r="D24041" s="29">
        <v>46273.25</v>
      </c>
      <c r="E24041" s="15" t="str">
        <f>IF(AND($B$6=NB!$A$17,$B$8&gt;0),'Ersparnisberechnung Sommertarif'!$B$8*SLP!C24021,"")</f>
        <v/>
      </c>
    </row>
    <row r="24042" spans="1:5" x14ac:dyDescent="0.3">
      <c r="A24042" s="25">
        <v>46273</v>
      </c>
      <c r="B24042" s="31">
        <v>0.26041666666666669</v>
      </c>
      <c r="C24042" s="46"/>
      <c r="D24042" s="29">
        <v>46273.260416666664</v>
      </c>
      <c r="E24042" s="15" t="str">
        <f>IF(AND($B$6=NB!$A$17,$B$8&gt;0),'Ersparnisberechnung Sommertarif'!$B$8*SLP!C24022,"")</f>
        <v/>
      </c>
    </row>
    <row r="24043" spans="1:5" x14ac:dyDescent="0.3">
      <c r="A24043" s="25">
        <v>46273</v>
      </c>
      <c r="B24043" s="31">
        <v>0.27083333333333331</v>
      </c>
      <c r="C24043" s="46"/>
      <c r="D24043" s="29">
        <v>46273.270833333336</v>
      </c>
      <c r="E24043" s="15" t="str">
        <f>IF(AND($B$6=NB!$A$17,$B$8&gt;0),'Ersparnisberechnung Sommertarif'!$B$8*SLP!C24023,"")</f>
        <v/>
      </c>
    </row>
    <row r="24044" spans="1:5" x14ac:dyDescent="0.3">
      <c r="A24044" s="25">
        <v>46273</v>
      </c>
      <c r="B24044" s="31">
        <v>0.28125</v>
      </c>
      <c r="C24044" s="46"/>
      <c r="D24044" s="29">
        <v>46273.28125</v>
      </c>
      <c r="E24044" s="15" t="str">
        <f>IF(AND($B$6=NB!$A$17,$B$8&gt;0),'Ersparnisberechnung Sommertarif'!$B$8*SLP!C24024,"")</f>
        <v/>
      </c>
    </row>
    <row r="24045" spans="1:5" x14ac:dyDescent="0.3">
      <c r="A24045" s="25">
        <v>46273</v>
      </c>
      <c r="B24045" s="31">
        <v>0.29166666666666669</v>
      </c>
      <c r="C24045" s="46"/>
      <c r="D24045" s="29">
        <v>46273.291666666664</v>
      </c>
      <c r="E24045" s="15" t="str">
        <f>IF(AND($B$6=NB!$A$17,$B$8&gt;0),'Ersparnisberechnung Sommertarif'!$B$8*SLP!C24025,"")</f>
        <v/>
      </c>
    </row>
    <row r="24046" spans="1:5" x14ac:dyDescent="0.3">
      <c r="A24046" s="25">
        <v>46273</v>
      </c>
      <c r="B24046" s="31">
        <v>0.30208333333333331</v>
      </c>
      <c r="C24046" s="46"/>
      <c r="D24046" s="29">
        <v>46273.302083333336</v>
      </c>
      <c r="E24046" s="15" t="str">
        <f>IF(AND($B$6=NB!$A$17,$B$8&gt;0),'Ersparnisberechnung Sommertarif'!$B$8*SLP!C24026,"")</f>
        <v/>
      </c>
    </row>
    <row r="24047" spans="1:5" x14ac:dyDescent="0.3">
      <c r="A24047" s="25">
        <v>46273</v>
      </c>
      <c r="B24047" s="31">
        <v>0.3125</v>
      </c>
      <c r="C24047" s="46"/>
      <c r="D24047" s="29">
        <v>46273.3125</v>
      </c>
      <c r="E24047" s="15" t="str">
        <f>IF(AND($B$6=NB!$A$17,$B$8&gt;0),'Ersparnisberechnung Sommertarif'!$B$8*SLP!C24027,"")</f>
        <v/>
      </c>
    </row>
    <row r="24048" spans="1:5" x14ac:dyDescent="0.3">
      <c r="A24048" s="25">
        <v>46273</v>
      </c>
      <c r="B24048" s="31">
        <v>0.32291666666666669</v>
      </c>
      <c r="C24048" s="46"/>
      <c r="D24048" s="29">
        <v>46273.322916666664</v>
      </c>
      <c r="E24048" s="15" t="str">
        <f>IF(AND($B$6=NB!$A$17,$B$8&gt;0),'Ersparnisberechnung Sommertarif'!$B$8*SLP!C24028,"")</f>
        <v/>
      </c>
    </row>
    <row r="24049" spans="1:5" x14ac:dyDescent="0.3">
      <c r="A24049" s="25">
        <v>46273</v>
      </c>
      <c r="B24049" s="31">
        <v>0.33333333333333331</v>
      </c>
      <c r="C24049" s="46"/>
      <c r="D24049" s="29">
        <v>46273.333333333336</v>
      </c>
      <c r="E24049" s="15" t="str">
        <f>IF(AND($B$6=NB!$A$17,$B$8&gt;0),'Ersparnisberechnung Sommertarif'!$B$8*SLP!C24029,"")</f>
        <v/>
      </c>
    </row>
    <row r="24050" spans="1:5" x14ac:dyDescent="0.3">
      <c r="A24050" s="25">
        <v>46273</v>
      </c>
      <c r="B24050" s="31">
        <v>0.34375</v>
      </c>
      <c r="C24050" s="46"/>
      <c r="D24050" s="29">
        <v>46273.34375</v>
      </c>
      <c r="E24050" s="15" t="str">
        <f>IF(AND($B$6=NB!$A$17,$B$8&gt;0),'Ersparnisberechnung Sommertarif'!$B$8*SLP!C24030,"")</f>
        <v/>
      </c>
    </row>
    <row r="24051" spans="1:5" x14ac:dyDescent="0.3">
      <c r="A24051" s="25">
        <v>46273</v>
      </c>
      <c r="B24051" s="31">
        <v>0.35416666666666669</v>
      </c>
      <c r="C24051" s="46"/>
      <c r="D24051" s="29">
        <v>46273.354166666664</v>
      </c>
      <c r="E24051" s="15" t="str">
        <f>IF(AND($B$6=NB!$A$17,$B$8&gt;0),'Ersparnisberechnung Sommertarif'!$B$8*SLP!C24031,"")</f>
        <v/>
      </c>
    </row>
    <row r="24052" spans="1:5" x14ac:dyDescent="0.3">
      <c r="A24052" s="25">
        <v>46273</v>
      </c>
      <c r="B24052" s="31">
        <v>0.36458333333333331</v>
      </c>
      <c r="C24052" s="46"/>
      <c r="D24052" s="29">
        <v>46273.364583333336</v>
      </c>
      <c r="E24052" s="15" t="str">
        <f>IF(AND($B$6=NB!$A$17,$B$8&gt;0),'Ersparnisberechnung Sommertarif'!$B$8*SLP!C24032,"")</f>
        <v/>
      </c>
    </row>
    <row r="24053" spans="1:5" x14ac:dyDescent="0.3">
      <c r="A24053" s="25">
        <v>46273</v>
      </c>
      <c r="B24053" s="31">
        <v>0.375</v>
      </c>
      <c r="C24053" s="46"/>
      <c r="D24053" s="29">
        <v>46273.375</v>
      </c>
      <c r="E24053" s="15" t="str">
        <f>IF(AND($B$6=NB!$A$17,$B$8&gt;0),'Ersparnisberechnung Sommertarif'!$B$8*SLP!C24033,"")</f>
        <v/>
      </c>
    </row>
    <row r="24054" spans="1:5" x14ac:dyDescent="0.3">
      <c r="A24054" s="25">
        <v>46273</v>
      </c>
      <c r="B24054" s="31">
        <v>0.38541666666666669</v>
      </c>
      <c r="C24054" s="46"/>
      <c r="D24054" s="29">
        <v>46273.385416666664</v>
      </c>
      <c r="E24054" s="15" t="str">
        <f>IF(AND($B$6=NB!$A$17,$B$8&gt;0),'Ersparnisberechnung Sommertarif'!$B$8*SLP!C24034,"")</f>
        <v/>
      </c>
    </row>
    <row r="24055" spans="1:5" x14ac:dyDescent="0.3">
      <c r="A24055" s="25">
        <v>46273</v>
      </c>
      <c r="B24055" s="31">
        <v>0.39583333333333331</v>
      </c>
      <c r="C24055" s="46"/>
      <c r="D24055" s="29">
        <v>46273.395833333336</v>
      </c>
      <c r="E24055" s="15" t="str">
        <f>IF(AND($B$6=NB!$A$17,$B$8&gt;0),'Ersparnisberechnung Sommertarif'!$B$8*SLP!C24035,"")</f>
        <v/>
      </c>
    </row>
    <row r="24056" spans="1:5" x14ac:dyDescent="0.3">
      <c r="A24056" s="25">
        <v>46273</v>
      </c>
      <c r="B24056" s="31">
        <v>0.40625</v>
      </c>
      <c r="C24056" s="46"/>
      <c r="D24056" s="29">
        <v>46273.40625</v>
      </c>
      <c r="E24056" s="15" t="str">
        <f>IF(AND($B$6=NB!$A$17,$B$8&gt;0),'Ersparnisberechnung Sommertarif'!$B$8*SLP!C24036,"")</f>
        <v/>
      </c>
    </row>
    <row r="24057" spans="1:5" x14ac:dyDescent="0.3">
      <c r="A24057" s="25">
        <v>46273</v>
      </c>
      <c r="B24057" s="31">
        <v>0.41666666666666669</v>
      </c>
      <c r="C24057" s="46"/>
      <c r="D24057" s="29">
        <v>46273.416666666664</v>
      </c>
      <c r="E24057" s="15" t="str">
        <f>IF(AND($B$6=NB!$A$17,$B$8&gt;0),'Ersparnisberechnung Sommertarif'!$B$8*SLP!C24037,"")</f>
        <v/>
      </c>
    </row>
    <row r="24058" spans="1:5" x14ac:dyDescent="0.3">
      <c r="A24058" s="25">
        <v>46273</v>
      </c>
      <c r="B24058" s="31">
        <v>0.42708333333333331</v>
      </c>
      <c r="C24058" s="46"/>
      <c r="D24058" s="29">
        <v>46273.427083333336</v>
      </c>
      <c r="E24058" s="15" t="str">
        <f>IF(AND($B$6=NB!$A$17,$B$8&gt;0),'Ersparnisberechnung Sommertarif'!$B$8*SLP!C24038,"")</f>
        <v/>
      </c>
    </row>
    <row r="24059" spans="1:5" x14ac:dyDescent="0.3">
      <c r="A24059" s="25">
        <v>46273</v>
      </c>
      <c r="B24059" s="31">
        <v>0.4375</v>
      </c>
      <c r="C24059" s="46"/>
      <c r="D24059" s="29">
        <v>46273.4375</v>
      </c>
      <c r="E24059" s="15" t="str">
        <f>IF(AND($B$6=NB!$A$17,$B$8&gt;0),'Ersparnisberechnung Sommertarif'!$B$8*SLP!C24039,"")</f>
        <v/>
      </c>
    </row>
    <row r="24060" spans="1:5" x14ac:dyDescent="0.3">
      <c r="A24060" s="25">
        <v>46273</v>
      </c>
      <c r="B24060" s="31">
        <v>0.44791666666666669</v>
      </c>
      <c r="C24060" s="46"/>
      <c r="D24060" s="29">
        <v>46273.447916666664</v>
      </c>
      <c r="E24060" s="15" t="str">
        <f>IF(AND($B$6=NB!$A$17,$B$8&gt;0),'Ersparnisberechnung Sommertarif'!$B$8*SLP!C24040,"")</f>
        <v/>
      </c>
    </row>
    <row r="24061" spans="1:5" x14ac:dyDescent="0.3">
      <c r="A24061" s="25">
        <v>46273</v>
      </c>
      <c r="B24061" s="31">
        <v>0.45833333333333331</v>
      </c>
      <c r="C24061" s="46"/>
      <c r="D24061" s="29">
        <v>46273.458333333336</v>
      </c>
      <c r="E24061" s="15" t="str">
        <f>IF(AND($B$6=NB!$A$17,$B$8&gt;0),'Ersparnisberechnung Sommertarif'!$B$8*SLP!C24041,"")</f>
        <v/>
      </c>
    </row>
    <row r="24062" spans="1:5" x14ac:dyDescent="0.3">
      <c r="A24062" s="25">
        <v>46273</v>
      </c>
      <c r="B24062" s="31">
        <v>0.46875</v>
      </c>
      <c r="C24062" s="46"/>
      <c r="D24062" s="29">
        <v>46273.46875</v>
      </c>
      <c r="E24062" s="15" t="str">
        <f>IF(AND($B$6=NB!$A$17,$B$8&gt;0),'Ersparnisberechnung Sommertarif'!$B$8*SLP!C24042,"")</f>
        <v/>
      </c>
    </row>
    <row r="24063" spans="1:5" x14ac:dyDescent="0.3">
      <c r="A24063" s="25">
        <v>46273</v>
      </c>
      <c r="B24063" s="31">
        <v>0.47916666666666669</v>
      </c>
      <c r="C24063" s="46"/>
      <c r="D24063" s="29">
        <v>46273.479166666664</v>
      </c>
      <c r="E24063" s="15" t="str">
        <f>IF(AND($B$6=NB!$A$17,$B$8&gt;0),'Ersparnisberechnung Sommertarif'!$B$8*SLP!C24043,"")</f>
        <v/>
      </c>
    </row>
    <row r="24064" spans="1:5" x14ac:dyDescent="0.3">
      <c r="A24064" s="25">
        <v>46273</v>
      </c>
      <c r="B24064" s="31">
        <v>0.48958333333333331</v>
      </c>
      <c r="C24064" s="46"/>
      <c r="D24064" s="29">
        <v>46273.489583333336</v>
      </c>
      <c r="E24064" s="15" t="str">
        <f>IF(AND($B$6=NB!$A$17,$B$8&gt;0),'Ersparnisberechnung Sommertarif'!$B$8*SLP!C24044,"")</f>
        <v/>
      </c>
    </row>
    <row r="24065" spans="1:5" x14ac:dyDescent="0.3">
      <c r="A24065" s="25">
        <v>46273</v>
      </c>
      <c r="B24065" s="31">
        <v>0.5</v>
      </c>
      <c r="C24065" s="46"/>
      <c r="D24065" s="29">
        <v>46273.5</v>
      </c>
      <c r="E24065" s="15" t="str">
        <f>IF(AND($B$6=NB!$A$17,$B$8&gt;0),'Ersparnisberechnung Sommertarif'!$B$8*SLP!C24045,"")</f>
        <v/>
      </c>
    </row>
    <row r="24066" spans="1:5" x14ac:dyDescent="0.3">
      <c r="A24066" s="25">
        <v>46273</v>
      </c>
      <c r="B24066" s="31">
        <v>0.51041666666666663</v>
      </c>
      <c r="C24066" s="46"/>
      <c r="D24066" s="29">
        <v>46273.510416666664</v>
      </c>
      <c r="E24066" s="15" t="str">
        <f>IF(AND($B$6=NB!$A$17,$B$8&gt;0),'Ersparnisberechnung Sommertarif'!$B$8*SLP!C24046,"")</f>
        <v/>
      </c>
    </row>
    <row r="24067" spans="1:5" x14ac:dyDescent="0.3">
      <c r="A24067" s="25">
        <v>46273</v>
      </c>
      <c r="B24067" s="31">
        <v>0.52083333333333337</v>
      </c>
      <c r="C24067" s="46"/>
      <c r="D24067" s="29">
        <v>46273.520833333336</v>
      </c>
      <c r="E24067" s="15" t="str">
        <f>IF(AND($B$6=NB!$A$17,$B$8&gt;0),'Ersparnisberechnung Sommertarif'!$B$8*SLP!C24047,"")</f>
        <v/>
      </c>
    </row>
    <row r="24068" spans="1:5" x14ac:dyDescent="0.3">
      <c r="A24068" s="25">
        <v>46273</v>
      </c>
      <c r="B24068" s="31">
        <v>0.53125</v>
      </c>
      <c r="C24068" s="46"/>
      <c r="D24068" s="29">
        <v>46273.53125</v>
      </c>
      <c r="E24068" s="15" t="str">
        <f>IF(AND($B$6=NB!$A$17,$B$8&gt;0),'Ersparnisberechnung Sommertarif'!$B$8*SLP!C24048,"")</f>
        <v/>
      </c>
    </row>
    <row r="24069" spans="1:5" x14ac:dyDescent="0.3">
      <c r="A24069" s="25">
        <v>46273</v>
      </c>
      <c r="B24069" s="31">
        <v>0.54166666666666663</v>
      </c>
      <c r="C24069" s="46"/>
      <c r="D24069" s="29">
        <v>46273.541666666664</v>
      </c>
      <c r="E24069" s="15" t="str">
        <f>IF(AND($B$6=NB!$A$17,$B$8&gt;0),'Ersparnisberechnung Sommertarif'!$B$8*SLP!C24049,"")</f>
        <v/>
      </c>
    </row>
    <row r="24070" spans="1:5" x14ac:dyDescent="0.3">
      <c r="A24070" s="25">
        <v>46273</v>
      </c>
      <c r="B24070" s="31">
        <v>0.55208333333333337</v>
      </c>
      <c r="C24070" s="46"/>
      <c r="D24070" s="29">
        <v>46273.552083333336</v>
      </c>
      <c r="E24070" s="15" t="str">
        <f>IF(AND($B$6=NB!$A$17,$B$8&gt;0),'Ersparnisberechnung Sommertarif'!$B$8*SLP!C24050,"")</f>
        <v/>
      </c>
    </row>
    <row r="24071" spans="1:5" x14ac:dyDescent="0.3">
      <c r="A24071" s="25">
        <v>46273</v>
      </c>
      <c r="B24071" s="31">
        <v>0.5625</v>
      </c>
      <c r="C24071" s="46"/>
      <c r="D24071" s="29">
        <v>46273.5625</v>
      </c>
      <c r="E24071" s="15" t="str">
        <f>IF(AND($B$6=NB!$A$17,$B$8&gt;0),'Ersparnisberechnung Sommertarif'!$B$8*SLP!C24051,"")</f>
        <v/>
      </c>
    </row>
    <row r="24072" spans="1:5" x14ac:dyDescent="0.3">
      <c r="A24072" s="25">
        <v>46273</v>
      </c>
      <c r="B24072" s="31">
        <v>0.57291666666666663</v>
      </c>
      <c r="C24072" s="46"/>
      <c r="D24072" s="29">
        <v>46273.572916666664</v>
      </c>
      <c r="E24072" s="15" t="str">
        <f>IF(AND($B$6=NB!$A$17,$B$8&gt;0),'Ersparnisberechnung Sommertarif'!$B$8*SLP!C24052,"")</f>
        <v/>
      </c>
    </row>
    <row r="24073" spans="1:5" x14ac:dyDescent="0.3">
      <c r="A24073" s="25">
        <v>46273</v>
      </c>
      <c r="B24073" s="31">
        <v>0.58333333333333337</v>
      </c>
      <c r="C24073" s="46"/>
      <c r="D24073" s="29">
        <v>46273.583333333336</v>
      </c>
      <c r="E24073" s="15" t="str">
        <f>IF(AND($B$6=NB!$A$17,$B$8&gt;0),'Ersparnisberechnung Sommertarif'!$B$8*SLP!C24053,"")</f>
        <v/>
      </c>
    </row>
    <row r="24074" spans="1:5" x14ac:dyDescent="0.3">
      <c r="A24074" s="25">
        <v>46273</v>
      </c>
      <c r="B24074" s="31">
        <v>0.59375</v>
      </c>
      <c r="C24074" s="46"/>
      <c r="D24074" s="29">
        <v>46273.59375</v>
      </c>
      <c r="E24074" s="15" t="str">
        <f>IF(AND($B$6=NB!$A$17,$B$8&gt;0),'Ersparnisberechnung Sommertarif'!$B$8*SLP!C24054,"")</f>
        <v/>
      </c>
    </row>
    <row r="24075" spans="1:5" x14ac:dyDescent="0.3">
      <c r="A24075" s="25">
        <v>46273</v>
      </c>
      <c r="B24075" s="31">
        <v>0.60416666666666663</v>
      </c>
      <c r="C24075" s="46"/>
      <c r="D24075" s="29">
        <v>46273.604166666664</v>
      </c>
      <c r="E24075" s="15" t="str">
        <f>IF(AND($B$6=NB!$A$17,$B$8&gt;0),'Ersparnisberechnung Sommertarif'!$B$8*SLP!C24055,"")</f>
        <v/>
      </c>
    </row>
    <row r="24076" spans="1:5" x14ac:dyDescent="0.3">
      <c r="A24076" s="25">
        <v>46273</v>
      </c>
      <c r="B24076" s="31">
        <v>0.61458333333333337</v>
      </c>
      <c r="C24076" s="46"/>
      <c r="D24076" s="29">
        <v>46273.614583333336</v>
      </c>
      <c r="E24076" s="15" t="str">
        <f>IF(AND($B$6=NB!$A$17,$B$8&gt;0),'Ersparnisberechnung Sommertarif'!$B$8*SLP!C24056,"")</f>
        <v/>
      </c>
    </row>
    <row r="24077" spans="1:5" x14ac:dyDescent="0.3">
      <c r="A24077" s="25">
        <v>46273</v>
      </c>
      <c r="B24077" s="31">
        <v>0.625</v>
      </c>
      <c r="C24077" s="46"/>
      <c r="D24077" s="29">
        <v>46273.625</v>
      </c>
      <c r="E24077" s="15" t="str">
        <f>IF(AND($B$6=NB!$A$17,$B$8&gt;0),'Ersparnisberechnung Sommertarif'!$B$8*SLP!C24057,"")</f>
        <v/>
      </c>
    </row>
    <row r="24078" spans="1:5" x14ac:dyDescent="0.3">
      <c r="A24078" s="25">
        <v>46273</v>
      </c>
      <c r="B24078" s="31">
        <v>0.63541666666666663</v>
      </c>
      <c r="C24078" s="46"/>
      <c r="D24078" s="29">
        <v>46273.635416666664</v>
      </c>
      <c r="E24078" s="15" t="str">
        <f>IF(AND($B$6=NB!$A$17,$B$8&gt;0),'Ersparnisberechnung Sommertarif'!$B$8*SLP!C24058,"")</f>
        <v/>
      </c>
    </row>
    <row r="24079" spans="1:5" x14ac:dyDescent="0.3">
      <c r="A24079" s="25">
        <v>46273</v>
      </c>
      <c r="B24079" s="31">
        <v>0.64583333333333337</v>
      </c>
      <c r="C24079" s="46"/>
      <c r="D24079" s="29">
        <v>46273.645833333336</v>
      </c>
      <c r="E24079" s="15" t="str">
        <f>IF(AND($B$6=NB!$A$17,$B$8&gt;0),'Ersparnisberechnung Sommertarif'!$B$8*SLP!C24059,"")</f>
        <v/>
      </c>
    </row>
    <row r="24080" spans="1:5" x14ac:dyDescent="0.3">
      <c r="A24080" s="25">
        <v>46273</v>
      </c>
      <c r="B24080" s="31">
        <v>0.65625</v>
      </c>
      <c r="C24080" s="46"/>
      <c r="D24080" s="29">
        <v>46273.65625</v>
      </c>
      <c r="E24080" s="15" t="str">
        <f>IF(AND($B$6=NB!$A$17,$B$8&gt;0),'Ersparnisberechnung Sommertarif'!$B$8*SLP!C24060,"")</f>
        <v/>
      </c>
    </row>
    <row r="24081" spans="1:5" x14ac:dyDescent="0.3">
      <c r="A24081" s="25">
        <v>46273</v>
      </c>
      <c r="B24081" s="31">
        <v>0.66666666666666663</v>
      </c>
      <c r="C24081" s="46"/>
      <c r="D24081" s="29">
        <v>46273.666666666664</v>
      </c>
      <c r="E24081" s="15" t="str">
        <f>IF(AND($B$6=NB!$A$17,$B$8&gt;0),'Ersparnisberechnung Sommertarif'!$B$8*SLP!C24061,"")</f>
        <v/>
      </c>
    </row>
    <row r="24082" spans="1:5" x14ac:dyDescent="0.3">
      <c r="A24082" s="25">
        <v>46273</v>
      </c>
      <c r="B24082" s="31">
        <v>0.67708333333333337</v>
      </c>
      <c r="C24082" s="46"/>
      <c r="D24082" s="29">
        <v>46273.677083333336</v>
      </c>
      <c r="E24082" s="15" t="str">
        <f>IF(AND($B$6=NB!$A$17,$B$8&gt;0),'Ersparnisberechnung Sommertarif'!$B$8*SLP!C24062,"")</f>
        <v/>
      </c>
    </row>
    <row r="24083" spans="1:5" x14ac:dyDescent="0.3">
      <c r="A24083" s="25">
        <v>46273</v>
      </c>
      <c r="B24083" s="31">
        <v>0.6875</v>
      </c>
      <c r="C24083" s="46"/>
      <c r="D24083" s="29">
        <v>46273.6875</v>
      </c>
      <c r="E24083" s="15" t="str">
        <f>IF(AND($B$6=NB!$A$17,$B$8&gt;0),'Ersparnisberechnung Sommertarif'!$B$8*SLP!C24063,"")</f>
        <v/>
      </c>
    </row>
    <row r="24084" spans="1:5" x14ac:dyDescent="0.3">
      <c r="A24084" s="25">
        <v>46273</v>
      </c>
      <c r="B24084" s="31">
        <v>0.69791666666666663</v>
      </c>
      <c r="C24084" s="46"/>
      <c r="D24084" s="29">
        <v>46273.697916666664</v>
      </c>
      <c r="E24084" s="15" t="str">
        <f>IF(AND($B$6=NB!$A$17,$B$8&gt;0),'Ersparnisberechnung Sommertarif'!$B$8*SLP!C24064,"")</f>
        <v/>
      </c>
    </row>
    <row r="24085" spans="1:5" x14ac:dyDescent="0.3">
      <c r="A24085" s="25">
        <v>46273</v>
      </c>
      <c r="B24085" s="31">
        <v>0.70833333333333337</v>
      </c>
      <c r="C24085" s="46"/>
      <c r="D24085" s="29">
        <v>46273.708333333336</v>
      </c>
      <c r="E24085" s="15" t="str">
        <f>IF(AND($B$6=NB!$A$17,$B$8&gt;0),'Ersparnisberechnung Sommertarif'!$B$8*SLP!C24065,"")</f>
        <v/>
      </c>
    </row>
    <row r="24086" spans="1:5" x14ac:dyDescent="0.3">
      <c r="A24086" s="25">
        <v>46273</v>
      </c>
      <c r="B24086" s="31">
        <v>0.71875</v>
      </c>
      <c r="C24086" s="46"/>
      <c r="D24086" s="29">
        <v>46273.71875</v>
      </c>
      <c r="E24086" s="15" t="str">
        <f>IF(AND($B$6=NB!$A$17,$B$8&gt;0),'Ersparnisberechnung Sommertarif'!$B$8*SLP!C24066,"")</f>
        <v/>
      </c>
    </row>
    <row r="24087" spans="1:5" x14ac:dyDescent="0.3">
      <c r="A24087" s="25">
        <v>46273</v>
      </c>
      <c r="B24087" s="31">
        <v>0.72916666666666663</v>
      </c>
      <c r="C24087" s="46"/>
      <c r="D24087" s="29">
        <v>46273.729166666664</v>
      </c>
      <c r="E24087" s="15" t="str">
        <f>IF(AND($B$6=NB!$A$17,$B$8&gt;0),'Ersparnisberechnung Sommertarif'!$B$8*SLP!C24067,"")</f>
        <v/>
      </c>
    </row>
    <row r="24088" spans="1:5" x14ac:dyDescent="0.3">
      <c r="A24088" s="25">
        <v>46273</v>
      </c>
      <c r="B24088" s="31">
        <v>0.73958333333333337</v>
      </c>
      <c r="C24088" s="46"/>
      <c r="D24088" s="29">
        <v>46273.739583333336</v>
      </c>
      <c r="E24088" s="15" t="str">
        <f>IF(AND($B$6=NB!$A$17,$B$8&gt;0),'Ersparnisberechnung Sommertarif'!$B$8*SLP!C24068,"")</f>
        <v/>
      </c>
    </row>
    <row r="24089" spans="1:5" x14ac:dyDescent="0.3">
      <c r="A24089" s="25">
        <v>46273</v>
      </c>
      <c r="B24089" s="31">
        <v>0.75</v>
      </c>
      <c r="C24089" s="46"/>
      <c r="D24089" s="29">
        <v>46273.75</v>
      </c>
      <c r="E24089" s="15" t="str">
        <f>IF(AND($B$6=NB!$A$17,$B$8&gt;0),'Ersparnisberechnung Sommertarif'!$B$8*SLP!C24069,"")</f>
        <v/>
      </c>
    </row>
    <row r="24090" spans="1:5" x14ac:dyDescent="0.3">
      <c r="A24090" s="25">
        <v>46273</v>
      </c>
      <c r="B24090" s="31">
        <v>0.76041666666666663</v>
      </c>
      <c r="C24090" s="46"/>
      <c r="D24090" s="29">
        <v>46273.760416666664</v>
      </c>
      <c r="E24090" s="15" t="str">
        <f>IF(AND($B$6=NB!$A$17,$B$8&gt;0),'Ersparnisberechnung Sommertarif'!$B$8*SLP!C24070,"")</f>
        <v/>
      </c>
    </row>
    <row r="24091" spans="1:5" x14ac:dyDescent="0.3">
      <c r="A24091" s="25">
        <v>46273</v>
      </c>
      <c r="B24091" s="31">
        <v>0.77083333333333337</v>
      </c>
      <c r="C24091" s="46"/>
      <c r="D24091" s="29">
        <v>46273.770833333336</v>
      </c>
      <c r="E24091" s="15" t="str">
        <f>IF(AND($B$6=NB!$A$17,$B$8&gt;0),'Ersparnisberechnung Sommertarif'!$B$8*SLP!C24071,"")</f>
        <v/>
      </c>
    </row>
    <row r="24092" spans="1:5" x14ac:dyDescent="0.3">
      <c r="A24092" s="25">
        <v>46273</v>
      </c>
      <c r="B24092" s="31">
        <v>0.78125</v>
      </c>
      <c r="C24092" s="46"/>
      <c r="D24092" s="29">
        <v>46273.78125</v>
      </c>
      <c r="E24092" s="15" t="str">
        <f>IF(AND($B$6=NB!$A$17,$B$8&gt;0),'Ersparnisberechnung Sommertarif'!$B$8*SLP!C24072,"")</f>
        <v/>
      </c>
    </row>
    <row r="24093" spans="1:5" x14ac:dyDescent="0.3">
      <c r="A24093" s="25">
        <v>46273</v>
      </c>
      <c r="B24093" s="31">
        <v>0.79166666666666663</v>
      </c>
      <c r="C24093" s="46"/>
      <c r="D24093" s="29">
        <v>46273.791666666664</v>
      </c>
      <c r="E24093" s="15" t="str">
        <f>IF(AND($B$6=NB!$A$17,$B$8&gt;0),'Ersparnisberechnung Sommertarif'!$B$8*SLP!C24073,"")</f>
        <v/>
      </c>
    </row>
    <row r="24094" spans="1:5" x14ac:dyDescent="0.3">
      <c r="A24094" s="25">
        <v>46273</v>
      </c>
      <c r="B24094" s="31">
        <v>0.80208333333333337</v>
      </c>
      <c r="C24094" s="46"/>
      <c r="D24094" s="29">
        <v>46273.802083333336</v>
      </c>
      <c r="E24094" s="15" t="str">
        <f>IF(AND($B$6=NB!$A$17,$B$8&gt;0),'Ersparnisberechnung Sommertarif'!$B$8*SLP!C24074,"")</f>
        <v/>
      </c>
    </row>
    <row r="24095" spans="1:5" x14ac:dyDescent="0.3">
      <c r="A24095" s="25">
        <v>46273</v>
      </c>
      <c r="B24095" s="31">
        <v>0.8125</v>
      </c>
      <c r="C24095" s="46"/>
      <c r="D24095" s="29">
        <v>46273.8125</v>
      </c>
      <c r="E24095" s="15" t="str">
        <f>IF(AND($B$6=NB!$A$17,$B$8&gt;0),'Ersparnisberechnung Sommertarif'!$B$8*SLP!C24075,"")</f>
        <v/>
      </c>
    </row>
    <row r="24096" spans="1:5" x14ac:dyDescent="0.3">
      <c r="A24096" s="25">
        <v>46273</v>
      </c>
      <c r="B24096" s="31">
        <v>0.82291666666666663</v>
      </c>
      <c r="C24096" s="46"/>
      <c r="D24096" s="29">
        <v>46273.822916666664</v>
      </c>
      <c r="E24096" s="15" t="str">
        <f>IF(AND($B$6=NB!$A$17,$B$8&gt;0),'Ersparnisberechnung Sommertarif'!$B$8*SLP!C24076,"")</f>
        <v/>
      </c>
    </row>
    <row r="24097" spans="1:5" x14ac:dyDescent="0.3">
      <c r="A24097" s="25">
        <v>46273</v>
      </c>
      <c r="B24097" s="31">
        <v>0.83333333333333337</v>
      </c>
      <c r="C24097" s="46"/>
      <c r="D24097" s="29">
        <v>46273.833333333336</v>
      </c>
      <c r="E24097" s="15" t="str">
        <f>IF(AND($B$6=NB!$A$17,$B$8&gt;0),'Ersparnisberechnung Sommertarif'!$B$8*SLP!C24077,"")</f>
        <v/>
      </c>
    </row>
    <row r="24098" spans="1:5" x14ac:dyDescent="0.3">
      <c r="A24098" s="25">
        <v>46273</v>
      </c>
      <c r="B24098" s="31">
        <v>0.84375</v>
      </c>
      <c r="C24098" s="46"/>
      <c r="D24098" s="29">
        <v>46273.84375</v>
      </c>
      <c r="E24098" s="15" t="str">
        <f>IF(AND($B$6=NB!$A$17,$B$8&gt;0),'Ersparnisberechnung Sommertarif'!$B$8*SLP!C24078,"")</f>
        <v/>
      </c>
    </row>
    <row r="24099" spans="1:5" x14ac:dyDescent="0.3">
      <c r="A24099" s="25">
        <v>46273</v>
      </c>
      <c r="B24099" s="31">
        <v>0.85416666666666663</v>
      </c>
      <c r="C24099" s="46"/>
      <c r="D24099" s="29">
        <v>46273.854166666664</v>
      </c>
      <c r="E24099" s="15" t="str">
        <f>IF(AND($B$6=NB!$A$17,$B$8&gt;0),'Ersparnisberechnung Sommertarif'!$B$8*SLP!C24079,"")</f>
        <v/>
      </c>
    </row>
    <row r="24100" spans="1:5" x14ac:dyDescent="0.3">
      <c r="A24100" s="25">
        <v>46273</v>
      </c>
      <c r="B24100" s="31">
        <v>0.86458333333333337</v>
      </c>
      <c r="C24100" s="46"/>
      <c r="D24100" s="29">
        <v>46273.864583333336</v>
      </c>
      <c r="E24100" s="15" t="str">
        <f>IF(AND($B$6=NB!$A$17,$B$8&gt;0),'Ersparnisberechnung Sommertarif'!$B$8*SLP!C24080,"")</f>
        <v/>
      </c>
    </row>
    <row r="24101" spans="1:5" x14ac:dyDescent="0.3">
      <c r="A24101" s="25">
        <v>46273</v>
      </c>
      <c r="B24101" s="31">
        <v>0.875</v>
      </c>
      <c r="C24101" s="46"/>
      <c r="D24101" s="29">
        <v>46273.875</v>
      </c>
      <c r="E24101" s="15" t="str">
        <f>IF(AND($B$6=NB!$A$17,$B$8&gt;0),'Ersparnisberechnung Sommertarif'!$B$8*SLP!C24081,"")</f>
        <v/>
      </c>
    </row>
    <row r="24102" spans="1:5" x14ac:dyDescent="0.3">
      <c r="A24102" s="25">
        <v>46273</v>
      </c>
      <c r="B24102" s="31">
        <v>0.88541666666666663</v>
      </c>
      <c r="C24102" s="46"/>
      <c r="D24102" s="29">
        <v>46273.885416666664</v>
      </c>
      <c r="E24102" s="15" t="str">
        <f>IF(AND($B$6=NB!$A$17,$B$8&gt;0),'Ersparnisberechnung Sommertarif'!$B$8*SLP!C24082,"")</f>
        <v/>
      </c>
    </row>
    <row r="24103" spans="1:5" x14ac:dyDescent="0.3">
      <c r="A24103" s="25">
        <v>46273</v>
      </c>
      <c r="B24103" s="31">
        <v>0.89583333333333337</v>
      </c>
      <c r="C24103" s="46"/>
      <c r="D24103" s="29">
        <v>46273.895833333336</v>
      </c>
      <c r="E24103" s="15" t="str">
        <f>IF(AND($B$6=NB!$A$17,$B$8&gt;0),'Ersparnisberechnung Sommertarif'!$B$8*SLP!C24083,"")</f>
        <v/>
      </c>
    </row>
    <row r="24104" spans="1:5" x14ac:dyDescent="0.3">
      <c r="A24104" s="25">
        <v>46273</v>
      </c>
      <c r="B24104" s="31">
        <v>0.90625</v>
      </c>
      <c r="C24104" s="46"/>
      <c r="D24104" s="29">
        <v>46273.90625</v>
      </c>
      <c r="E24104" s="15" t="str">
        <f>IF(AND($B$6=NB!$A$17,$B$8&gt;0),'Ersparnisberechnung Sommertarif'!$B$8*SLP!C24084,"")</f>
        <v/>
      </c>
    </row>
    <row r="24105" spans="1:5" x14ac:dyDescent="0.3">
      <c r="A24105" s="25">
        <v>46273</v>
      </c>
      <c r="B24105" s="31">
        <v>0.91666666666666663</v>
      </c>
      <c r="C24105" s="46"/>
      <c r="D24105" s="29">
        <v>46273.916666666664</v>
      </c>
      <c r="E24105" s="15" t="str">
        <f>IF(AND($B$6=NB!$A$17,$B$8&gt;0),'Ersparnisberechnung Sommertarif'!$B$8*SLP!C24085,"")</f>
        <v/>
      </c>
    </row>
    <row r="24106" spans="1:5" x14ac:dyDescent="0.3">
      <c r="A24106" s="25">
        <v>46273</v>
      </c>
      <c r="B24106" s="31">
        <v>0.92708333333333337</v>
      </c>
      <c r="C24106" s="46"/>
      <c r="D24106" s="29">
        <v>46273.927083333336</v>
      </c>
      <c r="E24106" s="15" t="str">
        <f>IF(AND($B$6=NB!$A$17,$B$8&gt;0),'Ersparnisberechnung Sommertarif'!$B$8*SLP!C24086,"")</f>
        <v/>
      </c>
    </row>
    <row r="24107" spans="1:5" x14ac:dyDescent="0.3">
      <c r="A24107" s="25">
        <v>46273</v>
      </c>
      <c r="B24107" s="31">
        <v>0.9375</v>
      </c>
      <c r="C24107" s="46"/>
      <c r="D24107" s="29">
        <v>46273.9375</v>
      </c>
      <c r="E24107" s="15" t="str">
        <f>IF(AND($B$6=NB!$A$17,$B$8&gt;0),'Ersparnisberechnung Sommertarif'!$B$8*SLP!C24087,"")</f>
        <v/>
      </c>
    </row>
    <row r="24108" spans="1:5" x14ac:dyDescent="0.3">
      <c r="A24108" s="25">
        <v>46273</v>
      </c>
      <c r="B24108" s="31">
        <v>0.94791666666666663</v>
      </c>
      <c r="C24108" s="46"/>
      <c r="D24108" s="29">
        <v>46273.947916666664</v>
      </c>
      <c r="E24108" s="15" t="str">
        <f>IF(AND($B$6=NB!$A$17,$B$8&gt;0),'Ersparnisberechnung Sommertarif'!$B$8*SLP!C24088,"")</f>
        <v/>
      </c>
    </row>
    <row r="24109" spans="1:5" x14ac:dyDescent="0.3">
      <c r="A24109" s="25">
        <v>46273</v>
      </c>
      <c r="B24109" s="31">
        <v>0.95833333333333337</v>
      </c>
      <c r="C24109" s="46"/>
      <c r="D24109" s="29">
        <v>46273.958333333336</v>
      </c>
      <c r="E24109" s="15" t="str">
        <f>IF(AND($B$6=NB!$A$17,$B$8&gt;0),'Ersparnisberechnung Sommertarif'!$B$8*SLP!C24089,"")</f>
        <v/>
      </c>
    </row>
    <row r="24110" spans="1:5" x14ac:dyDescent="0.3">
      <c r="A24110" s="25">
        <v>46273</v>
      </c>
      <c r="B24110" s="31">
        <v>0.96875</v>
      </c>
      <c r="C24110" s="46"/>
      <c r="D24110" s="29">
        <v>46273.96875</v>
      </c>
      <c r="E24110" s="15" t="str">
        <f>IF(AND($B$6=NB!$A$17,$B$8&gt;0),'Ersparnisberechnung Sommertarif'!$B$8*SLP!C24090,"")</f>
        <v/>
      </c>
    </row>
    <row r="24111" spans="1:5" x14ac:dyDescent="0.3">
      <c r="A24111" s="25">
        <v>46273</v>
      </c>
      <c r="B24111" s="31">
        <v>0.97916666666666663</v>
      </c>
      <c r="C24111" s="46"/>
      <c r="D24111" s="29">
        <v>46273.979166666664</v>
      </c>
      <c r="E24111" s="15" t="str">
        <f>IF(AND($B$6=NB!$A$17,$B$8&gt;0),'Ersparnisberechnung Sommertarif'!$B$8*SLP!C24091,"")</f>
        <v/>
      </c>
    </row>
    <row r="24112" spans="1:5" x14ac:dyDescent="0.3">
      <c r="A24112" s="25">
        <v>46273</v>
      </c>
      <c r="B24112" s="31">
        <v>0.98958333333333337</v>
      </c>
      <c r="C24112" s="46"/>
      <c r="D24112" s="29">
        <v>46273.989583333336</v>
      </c>
      <c r="E24112" s="15" t="str">
        <f>IF(AND($B$6=NB!$A$17,$B$8&gt;0),'Ersparnisberechnung Sommertarif'!$B$8*SLP!C24092,"")</f>
        <v/>
      </c>
    </row>
    <row r="24113" spans="1:5" x14ac:dyDescent="0.3">
      <c r="A24113" s="25">
        <v>46274</v>
      </c>
      <c r="B24113" s="31">
        <v>0</v>
      </c>
      <c r="C24113" s="46"/>
      <c r="D24113" s="29">
        <v>46274</v>
      </c>
      <c r="E24113" s="15" t="str">
        <f>IF(AND($B$6=NB!$A$17,$B$8&gt;0),'Ersparnisberechnung Sommertarif'!$B$8*SLP!C24093,"")</f>
        <v/>
      </c>
    </row>
    <row r="24114" spans="1:5" x14ac:dyDescent="0.3">
      <c r="A24114" s="25">
        <v>46274</v>
      </c>
      <c r="B24114" s="31">
        <v>1.0416666666666666E-2</v>
      </c>
      <c r="C24114" s="46"/>
      <c r="D24114" s="29">
        <v>46274.010416666664</v>
      </c>
      <c r="E24114" s="15" t="str">
        <f>IF(AND($B$6=NB!$A$17,$B$8&gt;0),'Ersparnisberechnung Sommertarif'!$B$8*SLP!C24094,"")</f>
        <v/>
      </c>
    </row>
    <row r="24115" spans="1:5" x14ac:dyDescent="0.3">
      <c r="A24115" s="25">
        <v>46274</v>
      </c>
      <c r="B24115" s="31">
        <v>2.0833333333333332E-2</v>
      </c>
      <c r="C24115" s="46"/>
      <c r="D24115" s="29">
        <v>46274.020833333336</v>
      </c>
      <c r="E24115" s="15" t="str">
        <f>IF(AND($B$6=NB!$A$17,$B$8&gt;0),'Ersparnisberechnung Sommertarif'!$B$8*SLP!C24095,"")</f>
        <v/>
      </c>
    </row>
    <row r="24116" spans="1:5" x14ac:dyDescent="0.3">
      <c r="A24116" s="25">
        <v>46274</v>
      </c>
      <c r="B24116" s="31">
        <v>3.125E-2</v>
      </c>
      <c r="C24116" s="46"/>
      <c r="D24116" s="29">
        <v>46274.03125</v>
      </c>
      <c r="E24116" s="15" t="str">
        <f>IF(AND($B$6=NB!$A$17,$B$8&gt;0),'Ersparnisberechnung Sommertarif'!$B$8*SLP!C24096,"")</f>
        <v/>
      </c>
    </row>
    <row r="24117" spans="1:5" x14ac:dyDescent="0.3">
      <c r="A24117" s="25">
        <v>46274</v>
      </c>
      <c r="B24117" s="31">
        <v>4.1666666666666664E-2</v>
      </c>
      <c r="C24117" s="46"/>
      <c r="D24117" s="29">
        <v>46274.041666666664</v>
      </c>
      <c r="E24117" s="15" t="str">
        <f>IF(AND($B$6=NB!$A$17,$B$8&gt;0),'Ersparnisberechnung Sommertarif'!$B$8*SLP!C24097,"")</f>
        <v/>
      </c>
    </row>
    <row r="24118" spans="1:5" x14ac:dyDescent="0.3">
      <c r="A24118" s="25">
        <v>46274</v>
      </c>
      <c r="B24118" s="31">
        <v>5.2083333333333336E-2</v>
      </c>
      <c r="C24118" s="46"/>
      <c r="D24118" s="29">
        <v>46274.052083333336</v>
      </c>
      <c r="E24118" s="15" t="str">
        <f>IF(AND($B$6=NB!$A$17,$B$8&gt;0),'Ersparnisberechnung Sommertarif'!$B$8*SLP!C24098,"")</f>
        <v/>
      </c>
    </row>
    <row r="24119" spans="1:5" x14ac:dyDescent="0.3">
      <c r="A24119" s="25">
        <v>46274</v>
      </c>
      <c r="B24119" s="31">
        <v>6.25E-2</v>
      </c>
      <c r="C24119" s="46"/>
      <c r="D24119" s="29">
        <v>46274.0625</v>
      </c>
      <c r="E24119" s="15" t="str">
        <f>IF(AND($B$6=NB!$A$17,$B$8&gt;0),'Ersparnisberechnung Sommertarif'!$B$8*SLP!C24099,"")</f>
        <v/>
      </c>
    </row>
    <row r="24120" spans="1:5" x14ac:dyDescent="0.3">
      <c r="A24120" s="25">
        <v>46274</v>
      </c>
      <c r="B24120" s="31">
        <v>7.2916666666666671E-2</v>
      </c>
      <c r="C24120" s="46"/>
      <c r="D24120" s="29">
        <v>46274.072916666664</v>
      </c>
      <c r="E24120" s="15" t="str">
        <f>IF(AND($B$6=NB!$A$17,$B$8&gt;0),'Ersparnisberechnung Sommertarif'!$B$8*SLP!C24100,"")</f>
        <v/>
      </c>
    </row>
    <row r="24121" spans="1:5" x14ac:dyDescent="0.3">
      <c r="A24121" s="25">
        <v>46274</v>
      </c>
      <c r="B24121" s="31">
        <v>8.3333333333333329E-2</v>
      </c>
      <c r="C24121" s="46"/>
      <c r="D24121" s="29">
        <v>46274.083333333336</v>
      </c>
      <c r="E24121" s="15" t="str">
        <f>IF(AND($B$6=NB!$A$17,$B$8&gt;0),'Ersparnisberechnung Sommertarif'!$B$8*SLP!C24101,"")</f>
        <v/>
      </c>
    </row>
    <row r="24122" spans="1:5" x14ac:dyDescent="0.3">
      <c r="A24122" s="25">
        <v>46274</v>
      </c>
      <c r="B24122" s="31">
        <v>9.375E-2</v>
      </c>
      <c r="C24122" s="46"/>
      <c r="D24122" s="29">
        <v>46274.09375</v>
      </c>
      <c r="E24122" s="15" t="str">
        <f>IF(AND($B$6=NB!$A$17,$B$8&gt;0),'Ersparnisberechnung Sommertarif'!$B$8*SLP!C24102,"")</f>
        <v/>
      </c>
    </row>
    <row r="24123" spans="1:5" x14ac:dyDescent="0.3">
      <c r="A24123" s="25">
        <v>46274</v>
      </c>
      <c r="B24123" s="31">
        <v>0.10416666666666667</v>
      </c>
      <c r="C24123" s="46"/>
      <c r="D24123" s="29">
        <v>46274.104166666664</v>
      </c>
      <c r="E24123" s="15" t="str">
        <f>IF(AND($B$6=NB!$A$17,$B$8&gt;0),'Ersparnisberechnung Sommertarif'!$B$8*SLP!C24103,"")</f>
        <v/>
      </c>
    </row>
    <row r="24124" spans="1:5" x14ac:dyDescent="0.3">
      <c r="A24124" s="25">
        <v>46274</v>
      </c>
      <c r="B24124" s="31">
        <v>0.11458333333333333</v>
      </c>
      <c r="C24124" s="46"/>
      <c r="D24124" s="29">
        <v>46274.114583333336</v>
      </c>
      <c r="E24124" s="15" t="str">
        <f>IF(AND($B$6=NB!$A$17,$B$8&gt;0),'Ersparnisberechnung Sommertarif'!$B$8*SLP!C24104,"")</f>
        <v/>
      </c>
    </row>
    <row r="24125" spans="1:5" x14ac:dyDescent="0.3">
      <c r="A24125" s="25">
        <v>46274</v>
      </c>
      <c r="B24125" s="31">
        <v>0.125</v>
      </c>
      <c r="C24125" s="46"/>
      <c r="D24125" s="29">
        <v>46274.125</v>
      </c>
      <c r="E24125" s="15" t="str">
        <f>IF(AND($B$6=NB!$A$17,$B$8&gt;0),'Ersparnisberechnung Sommertarif'!$B$8*SLP!C24105,"")</f>
        <v/>
      </c>
    </row>
    <row r="24126" spans="1:5" x14ac:dyDescent="0.3">
      <c r="A24126" s="25">
        <v>46274</v>
      </c>
      <c r="B24126" s="31">
        <v>0.13541666666666666</v>
      </c>
      <c r="C24126" s="46"/>
      <c r="D24126" s="29">
        <v>46274.135416666664</v>
      </c>
      <c r="E24126" s="15" t="str">
        <f>IF(AND($B$6=NB!$A$17,$B$8&gt;0),'Ersparnisberechnung Sommertarif'!$B$8*SLP!C24106,"")</f>
        <v/>
      </c>
    </row>
    <row r="24127" spans="1:5" x14ac:dyDescent="0.3">
      <c r="A24127" s="25">
        <v>46274</v>
      </c>
      <c r="B24127" s="31">
        <v>0.14583333333333334</v>
      </c>
      <c r="C24127" s="46"/>
      <c r="D24127" s="29">
        <v>46274.145833333336</v>
      </c>
      <c r="E24127" s="15" t="str">
        <f>IF(AND($B$6=NB!$A$17,$B$8&gt;0),'Ersparnisberechnung Sommertarif'!$B$8*SLP!C24107,"")</f>
        <v/>
      </c>
    </row>
    <row r="24128" spans="1:5" x14ac:dyDescent="0.3">
      <c r="A24128" s="25">
        <v>46274</v>
      </c>
      <c r="B24128" s="31">
        <v>0.15625</v>
      </c>
      <c r="C24128" s="46"/>
      <c r="D24128" s="29">
        <v>46274.15625</v>
      </c>
      <c r="E24128" s="15" t="str">
        <f>IF(AND($B$6=NB!$A$17,$B$8&gt;0),'Ersparnisberechnung Sommertarif'!$B$8*SLP!C24108,"")</f>
        <v/>
      </c>
    </row>
    <row r="24129" spans="1:5" x14ac:dyDescent="0.3">
      <c r="A24129" s="25">
        <v>46274</v>
      </c>
      <c r="B24129" s="31">
        <v>0.16666666666666666</v>
      </c>
      <c r="C24129" s="46"/>
      <c r="D24129" s="29">
        <v>46274.166666666664</v>
      </c>
      <c r="E24129" s="15" t="str">
        <f>IF(AND($B$6=NB!$A$17,$B$8&gt;0),'Ersparnisberechnung Sommertarif'!$B$8*SLP!C24109,"")</f>
        <v/>
      </c>
    </row>
    <row r="24130" spans="1:5" x14ac:dyDescent="0.3">
      <c r="A24130" s="25">
        <v>46274</v>
      </c>
      <c r="B24130" s="31">
        <v>0.17708333333333334</v>
      </c>
      <c r="C24130" s="46"/>
      <c r="D24130" s="29">
        <v>46274.177083333336</v>
      </c>
      <c r="E24130" s="15" t="str">
        <f>IF(AND($B$6=NB!$A$17,$B$8&gt;0),'Ersparnisberechnung Sommertarif'!$B$8*SLP!C24110,"")</f>
        <v/>
      </c>
    </row>
    <row r="24131" spans="1:5" x14ac:dyDescent="0.3">
      <c r="A24131" s="25">
        <v>46274</v>
      </c>
      <c r="B24131" s="31">
        <v>0.1875</v>
      </c>
      <c r="C24131" s="46"/>
      <c r="D24131" s="29">
        <v>46274.1875</v>
      </c>
      <c r="E24131" s="15" t="str">
        <f>IF(AND($B$6=NB!$A$17,$B$8&gt;0),'Ersparnisberechnung Sommertarif'!$B$8*SLP!C24111,"")</f>
        <v/>
      </c>
    </row>
    <row r="24132" spans="1:5" x14ac:dyDescent="0.3">
      <c r="A24132" s="25">
        <v>46274</v>
      </c>
      <c r="B24132" s="31">
        <v>0.19791666666666666</v>
      </c>
      <c r="C24132" s="46"/>
      <c r="D24132" s="29">
        <v>46274.197916666664</v>
      </c>
      <c r="E24132" s="15" t="str">
        <f>IF(AND($B$6=NB!$A$17,$B$8&gt;0),'Ersparnisberechnung Sommertarif'!$B$8*SLP!C24112,"")</f>
        <v/>
      </c>
    </row>
    <row r="24133" spans="1:5" x14ac:dyDescent="0.3">
      <c r="A24133" s="25">
        <v>46274</v>
      </c>
      <c r="B24133" s="31">
        <v>0.20833333333333334</v>
      </c>
      <c r="C24133" s="46"/>
      <c r="D24133" s="29">
        <v>46274.208333333336</v>
      </c>
      <c r="E24133" s="15" t="str">
        <f>IF(AND($B$6=NB!$A$17,$B$8&gt;0),'Ersparnisberechnung Sommertarif'!$B$8*SLP!C24113,"")</f>
        <v/>
      </c>
    </row>
    <row r="24134" spans="1:5" x14ac:dyDescent="0.3">
      <c r="A24134" s="25">
        <v>46274</v>
      </c>
      <c r="B24134" s="31">
        <v>0.21875</v>
      </c>
      <c r="C24134" s="46"/>
      <c r="D24134" s="29">
        <v>46274.21875</v>
      </c>
      <c r="E24134" s="15" t="str">
        <f>IF(AND($B$6=NB!$A$17,$B$8&gt;0),'Ersparnisberechnung Sommertarif'!$B$8*SLP!C24114,"")</f>
        <v/>
      </c>
    </row>
    <row r="24135" spans="1:5" x14ac:dyDescent="0.3">
      <c r="A24135" s="25">
        <v>46274</v>
      </c>
      <c r="B24135" s="31">
        <v>0.22916666666666666</v>
      </c>
      <c r="C24135" s="46"/>
      <c r="D24135" s="29">
        <v>46274.229166666664</v>
      </c>
      <c r="E24135" s="15" t="str">
        <f>IF(AND($B$6=NB!$A$17,$B$8&gt;0),'Ersparnisberechnung Sommertarif'!$B$8*SLP!C24115,"")</f>
        <v/>
      </c>
    </row>
    <row r="24136" spans="1:5" x14ac:dyDescent="0.3">
      <c r="A24136" s="25">
        <v>46274</v>
      </c>
      <c r="B24136" s="31">
        <v>0.23958333333333334</v>
      </c>
      <c r="C24136" s="46"/>
      <c r="D24136" s="29">
        <v>46274.239583333336</v>
      </c>
      <c r="E24136" s="15" t="str">
        <f>IF(AND($B$6=NB!$A$17,$B$8&gt;0),'Ersparnisberechnung Sommertarif'!$B$8*SLP!C24116,"")</f>
        <v/>
      </c>
    </row>
    <row r="24137" spans="1:5" x14ac:dyDescent="0.3">
      <c r="A24137" s="25">
        <v>46274</v>
      </c>
      <c r="B24137" s="31">
        <v>0.25</v>
      </c>
      <c r="C24137" s="46"/>
      <c r="D24137" s="29">
        <v>46274.25</v>
      </c>
      <c r="E24137" s="15" t="str">
        <f>IF(AND($B$6=NB!$A$17,$B$8&gt;0),'Ersparnisberechnung Sommertarif'!$B$8*SLP!C24117,"")</f>
        <v/>
      </c>
    </row>
    <row r="24138" spans="1:5" x14ac:dyDescent="0.3">
      <c r="A24138" s="25">
        <v>46274</v>
      </c>
      <c r="B24138" s="31">
        <v>0.26041666666666669</v>
      </c>
      <c r="C24138" s="46"/>
      <c r="D24138" s="29">
        <v>46274.260416666664</v>
      </c>
      <c r="E24138" s="15" t="str">
        <f>IF(AND($B$6=NB!$A$17,$B$8&gt;0),'Ersparnisberechnung Sommertarif'!$B$8*SLP!C24118,"")</f>
        <v/>
      </c>
    </row>
    <row r="24139" spans="1:5" x14ac:dyDescent="0.3">
      <c r="A24139" s="25">
        <v>46274</v>
      </c>
      <c r="B24139" s="31">
        <v>0.27083333333333331</v>
      </c>
      <c r="C24139" s="46"/>
      <c r="D24139" s="29">
        <v>46274.270833333336</v>
      </c>
      <c r="E24139" s="15" t="str">
        <f>IF(AND($B$6=NB!$A$17,$B$8&gt;0),'Ersparnisberechnung Sommertarif'!$B$8*SLP!C24119,"")</f>
        <v/>
      </c>
    </row>
    <row r="24140" spans="1:5" x14ac:dyDescent="0.3">
      <c r="A24140" s="25">
        <v>46274</v>
      </c>
      <c r="B24140" s="31">
        <v>0.28125</v>
      </c>
      <c r="C24140" s="46"/>
      <c r="D24140" s="29">
        <v>46274.28125</v>
      </c>
      <c r="E24140" s="15" t="str">
        <f>IF(AND($B$6=NB!$A$17,$B$8&gt;0),'Ersparnisberechnung Sommertarif'!$B$8*SLP!C24120,"")</f>
        <v/>
      </c>
    </row>
    <row r="24141" spans="1:5" x14ac:dyDescent="0.3">
      <c r="A24141" s="25">
        <v>46274</v>
      </c>
      <c r="B24141" s="31">
        <v>0.29166666666666669</v>
      </c>
      <c r="C24141" s="46"/>
      <c r="D24141" s="29">
        <v>46274.291666666664</v>
      </c>
      <c r="E24141" s="15" t="str">
        <f>IF(AND($B$6=NB!$A$17,$B$8&gt;0),'Ersparnisberechnung Sommertarif'!$B$8*SLP!C24121,"")</f>
        <v/>
      </c>
    </row>
    <row r="24142" spans="1:5" x14ac:dyDescent="0.3">
      <c r="A24142" s="25">
        <v>46274</v>
      </c>
      <c r="B24142" s="31">
        <v>0.30208333333333331</v>
      </c>
      <c r="C24142" s="46"/>
      <c r="D24142" s="29">
        <v>46274.302083333336</v>
      </c>
      <c r="E24142" s="15" t="str">
        <f>IF(AND($B$6=NB!$A$17,$B$8&gt;0),'Ersparnisberechnung Sommertarif'!$B$8*SLP!C24122,"")</f>
        <v/>
      </c>
    </row>
    <row r="24143" spans="1:5" x14ac:dyDescent="0.3">
      <c r="A24143" s="25">
        <v>46274</v>
      </c>
      <c r="B24143" s="31">
        <v>0.3125</v>
      </c>
      <c r="C24143" s="46"/>
      <c r="D24143" s="29">
        <v>46274.3125</v>
      </c>
      <c r="E24143" s="15" t="str">
        <f>IF(AND($B$6=NB!$A$17,$B$8&gt;0),'Ersparnisberechnung Sommertarif'!$B$8*SLP!C24123,"")</f>
        <v/>
      </c>
    </row>
    <row r="24144" spans="1:5" x14ac:dyDescent="0.3">
      <c r="A24144" s="25">
        <v>46274</v>
      </c>
      <c r="B24144" s="31">
        <v>0.32291666666666669</v>
      </c>
      <c r="C24144" s="46"/>
      <c r="D24144" s="29">
        <v>46274.322916666664</v>
      </c>
      <c r="E24144" s="15" t="str">
        <f>IF(AND($B$6=NB!$A$17,$B$8&gt;0),'Ersparnisberechnung Sommertarif'!$B$8*SLP!C24124,"")</f>
        <v/>
      </c>
    </row>
    <row r="24145" spans="1:5" x14ac:dyDescent="0.3">
      <c r="A24145" s="25">
        <v>46274</v>
      </c>
      <c r="B24145" s="31">
        <v>0.33333333333333331</v>
      </c>
      <c r="C24145" s="46"/>
      <c r="D24145" s="29">
        <v>46274.333333333336</v>
      </c>
      <c r="E24145" s="15" t="str">
        <f>IF(AND($B$6=NB!$A$17,$B$8&gt;0),'Ersparnisberechnung Sommertarif'!$B$8*SLP!C24125,"")</f>
        <v/>
      </c>
    </row>
    <row r="24146" spans="1:5" x14ac:dyDescent="0.3">
      <c r="A24146" s="25">
        <v>46274</v>
      </c>
      <c r="B24146" s="31">
        <v>0.34375</v>
      </c>
      <c r="C24146" s="46"/>
      <c r="D24146" s="29">
        <v>46274.34375</v>
      </c>
      <c r="E24146" s="15" t="str">
        <f>IF(AND($B$6=NB!$A$17,$B$8&gt;0),'Ersparnisberechnung Sommertarif'!$B$8*SLP!C24126,"")</f>
        <v/>
      </c>
    </row>
    <row r="24147" spans="1:5" x14ac:dyDescent="0.3">
      <c r="A24147" s="25">
        <v>46274</v>
      </c>
      <c r="B24147" s="31">
        <v>0.35416666666666669</v>
      </c>
      <c r="C24147" s="46"/>
      <c r="D24147" s="29">
        <v>46274.354166666664</v>
      </c>
      <c r="E24147" s="15" t="str">
        <f>IF(AND($B$6=NB!$A$17,$B$8&gt;0),'Ersparnisberechnung Sommertarif'!$B$8*SLP!C24127,"")</f>
        <v/>
      </c>
    </row>
    <row r="24148" spans="1:5" x14ac:dyDescent="0.3">
      <c r="A24148" s="25">
        <v>46274</v>
      </c>
      <c r="B24148" s="31">
        <v>0.36458333333333331</v>
      </c>
      <c r="C24148" s="46"/>
      <c r="D24148" s="29">
        <v>46274.364583333336</v>
      </c>
      <c r="E24148" s="15" t="str">
        <f>IF(AND($B$6=NB!$A$17,$B$8&gt;0),'Ersparnisberechnung Sommertarif'!$B$8*SLP!C24128,"")</f>
        <v/>
      </c>
    </row>
    <row r="24149" spans="1:5" x14ac:dyDescent="0.3">
      <c r="A24149" s="25">
        <v>46274</v>
      </c>
      <c r="B24149" s="31">
        <v>0.375</v>
      </c>
      <c r="C24149" s="46"/>
      <c r="D24149" s="29">
        <v>46274.375</v>
      </c>
      <c r="E24149" s="15" t="str">
        <f>IF(AND($B$6=NB!$A$17,$B$8&gt;0),'Ersparnisberechnung Sommertarif'!$B$8*SLP!C24129,"")</f>
        <v/>
      </c>
    </row>
    <row r="24150" spans="1:5" x14ac:dyDescent="0.3">
      <c r="A24150" s="25">
        <v>46274</v>
      </c>
      <c r="B24150" s="31">
        <v>0.38541666666666669</v>
      </c>
      <c r="C24150" s="46"/>
      <c r="D24150" s="29">
        <v>46274.385416666664</v>
      </c>
      <c r="E24150" s="15" t="str">
        <f>IF(AND($B$6=NB!$A$17,$B$8&gt;0),'Ersparnisberechnung Sommertarif'!$B$8*SLP!C24130,"")</f>
        <v/>
      </c>
    </row>
    <row r="24151" spans="1:5" x14ac:dyDescent="0.3">
      <c r="A24151" s="25">
        <v>46274</v>
      </c>
      <c r="B24151" s="31">
        <v>0.39583333333333331</v>
      </c>
      <c r="C24151" s="46"/>
      <c r="D24151" s="29">
        <v>46274.395833333336</v>
      </c>
      <c r="E24151" s="15" t="str">
        <f>IF(AND($B$6=NB!$A$17,$B$8&gt;0),'Ersparnisberechnung Sommertarif'!$B$8*SLP!C24131,"")</f>
        <v/>
      </c>
    </row>
    <row r="24152" spans="1:5" x14ac:dyDescent="0.3">
      <c r="A24152" s="25">
        <v>46274</v>
      </c>
      <c r="B24152" s="31">
        <v>0.40625</v>
      </c>
      <c r="C24152" s="46"/>
      <c r="D24152" s="29">
        <v>46274.40625</v>
      </c>
      <c r="E24152" s="15" t="str">
        <f>IF(AND($B$6=NB!$A$17,$B$8&gt;0),'Ersparnisberechnung Sommertarif'!$B$8*SLP!C24132,"")</f>
        <v/>
      </c>
    </row>
    <row r="24153" spans="1:5" x14ac:dyDescent="0.3">
      <c r="A24153" s="25">
        <v>46274</v>
      </c>
      <c r="B24153" s="31">
        <v>0.41666666666666669</v>
      </c>
      <c r="C24153" s="46"/>
      <c r="D24153" s="29">
        <v>46274.416666666664</v>
      </c>
      <c r="E24153" s="15" t="str">
        <f>IF(AND($B$6=NB!$A$17,$B$8&gt;0),'Ersparnisberechnung Sommertarif'!$B$8*SLP!C24133,"")</f>
        <v/>
      </c>
    </row>
    <row r="24154" spans="1:5" x14ac:dyDescent="0.3">
      <c r="A24154" s="25">
        <v>46274</v>
      </c>
      <c r="B24154" s="31">
        <v>0.42708333333333331</v>
      </c>
      <c r="C24154" s="46"/>
      <c r="D24154" s="29">
        <v>46274.427083333336</v>
      </c>
      <c r="E24154" s="15" t="str">
        <f>IF(AND($B$6=NB!$A$17,$B$8&gt;0),'Ersparnisberechnung Sommertarif'!$B$8*SLP!C24134,"")</f>
        <v/>
      </c>
    </row>
    <row r="24155" spans="1:5" x14ac:dyDescent="0.3">
      <c r="A24155" s="25">
        <v>46274</v>
      </c>
      <c r="B24155" s="31">
        <v>0.4375</v>
      </c>
      <c r="C24155" s="46"/>
      <c r="D24155" s="29">
        <v>46274.4375</v>
      </c>
      <c r="E24155" s="15" t="str">
        <f>IF(AND($B$6=NB!$A$17,$B$8&gt;0),'Ersparnisberechnung Sommertarif'!$B$8*SLP!C24135,"")</f>
        <v/>
      </c>
    </row>
    <row r="24156" spans="1:5" x14ac:dyDescent="0.3">
      <c r="A24156" s="25">
        <v>46274</v>
      </c>
      <c r="B24156" s="31">
        <v>0.44791666666666669</v>
      </c>
      <c r="C24156" s="46"/>
      <c r="D24156" s="29">
        <v>46274.447916666664</v>
      </c>
      <c r="E24156" s="15" t="str">
        <f>IF(AND($B$6=NB!$A$17,$B$8&gt;0),'Ersparnisberechnung Sommertarif'!$B$8*SLP!C24136,"")</f>
        <v/>
      </c>
    </row>
    <row r="24157" spans="1:5" x14ac:dyDescent="0.3">
      <c r="A24157" s="25">
        <v>46274</v>
      </c>
      <c r="B24157" s="31">
        <v>0.45833333333333331</v>
      </c>
      <c r="C24157" s="46"/>
      <c r="D24157" s="29">
        <v>46274.458333333336</v>
      </c>
      <c r="E24157" s="15" t="str">
        <f>IF(AND($B$6=NB!$A$17,$B$8&gt;0),'Ersparnisberechnung Sommertarif'!$B$8*SLP!C24137,"")</f>
        <v/>
      </c>
    </row>
    <row r="24158" spans="1:5" x14ac:dyDescent="0.3">
      <c r="A24158" s="25">
        <v>46274</v>
      </c>
      <c r="B24158" s="31">
        <v>0.46875</v>
      </c>
      <c r="C24158" s="46"/>
      <c r="D24158" s="29">
        <v>46274.46875</v>
      </c>
      <c r="E24158" s="15" t="str">
        <f>IF(AND($B$6=NB!$A$17,$B$8&gt;0),'Ersparnisberechnung Sommertarif'!$B$8*SLP!C24138,"")</f>
        <v/>
      </c>
    </row>
    <row r="24159" spans="1:5" x14ac:dyDescent="0.3">
      <c r="A24159" s="25">
        <v>46274</v>
      </c>
      <c r="B24159" s="31">
        <v>0.47916666666666669</v>
      </c>
      <c r="C24159" s="46"/>
      <c r="D24159" s="29">
        <v>46274.479166666664</v>
      </c>
      <c r="E24159" s="15" t="str">
        <f>IF(AND($B$6=NB!$A$17,$B$8&gt;0),'Ersparnisberechnung Sommertarif'!$B$8*SLP!C24139,"")</f>
        <v/>
      </c>
    </row>
    <row r="24160" spans="1:5" x14ac:dyDescent="0.3">
      <c r="A24160" s="25">
        <v>46274</v>
      </c>
      <c r="B24160" s="31">
        <v>0.48958333333333331</v>
      </c>
      <c r="C24160" s="46"/>
      <c r="D24160" s="29">
        <v>46274.489583333336</v>
      </c>
      <c r="E24160" s="15" t="str">
        <f>IF(AND($B$6=NB!$A$17,$B$8&gt;0),'Ersparnisberechnung Sommertarif'!$B$8*SLP!C24140,"")</f>
        <v/>
      </c>
    </row>
    <row r="24161" spans="1:5" x14ac:dyDescent="0.3">
      <c r="A24161" s="25">
        <v>46274</v>
      </c>
      <c r="B24161" s="31">
        <v>0.5</v>
      </c>
      <c r="C24161" s="46"/>
      <c r="D24161" s="29">
        <v>46274.5</v>
      </c>
      <c r="E24161" s="15" t="str">
        <f>IF(AND($B$6=NB!$A$17,$B$8&gt;0),'Ersparnisberechnung Sommertarif'!$B$8*SLP!C24141,"")</f>
        <v/>
      </c>
    </row>
    <row r="24162" spans="1:5" x14ac:dyDescent="0.3">
      <c r="A24162" s="25">
        <v>46274</v>
      </c>
      <c r="B24162" s="31">
        <v>0.51041666666666663</v>
      </c>
      <c r="C24162" s="46"/>
      <c r="D24162" s="29">
        <v>46274.510416666664</v>
      </c>
      <c r="E24162" s="15" t="str">
        <f>IF(AND($B$6=NB!$A$17,$B$8&gt;0),'Ersparnisberechnung Sommertarif'!$B$8*SLP!C24142,"")</f>
        <v/>
      </c>
    </row>
    <row r="24163" spans="1:5" x14ac:dyDescent="0.3">
      <c r="A24163" s="25">
        <v>46274</v>
      </c>
      <c r="B24163" s="31">
        <v>0.52083333333333337</v>
      </c>
      <c r="C24163" s="46"/>
      <c r="D24163" s="29">
        <v>46274.520833333336</v>
      </c>
      <c r="E24163" s="15" t="str">
        <f>IF(AND($B$6=NB!$A$17,$B$8&gt;0),'Ersparnisberechnung Sommertarif'!$B$8*SLP!C24143,"")</f>
        <v/>
      </c>
    </row>
    <row r="24164" spans="1:5" x14ac:dyDescent="0.3">
      <c r="A24164" s="25">
        <v>46274</v>
      </c>
      <c r="B24164" s="31">
        <v>0.53125</v>
      </c>
      <c r="C24164" s="46"/>
      <c r="D24164" s="29">
        <v>46274.53125</v>
      </c>
      <c r="E24164" s="15" t="str">
        <f>IF(AND($B$6=NB!$A$17,$B$8&gt;0),'Ersparnisberechnung Sommertarif'!$B$8*SLP!C24144,"")</f>
        <v/>
      </c>
    </row>
    <row r="24165" spans="1:5" x14ac:dyDescent="0.3">
      <c r="A24165" s="25">
        <v>46274</v>
      </c>
      <c r="B24165" s="31">
        <v>0.54166666666666663</v>
      </c>
      <c r="C24165" s="46"/>
      <c r="D24165" s="29">
        <v>46274.541666666664</v>
      </c>
      <c r="E24165" s="15" t="str">
        <f>IF(AND($B$6=NB!$A$17,$B$8&gt;0),'Ersparnisberechnung Sommertarif'!$B$8*SLP!C24145,"")</f>
        <v/>
      </c>
    </row>
    <row r="24166" spans="1:5" x14ac:dyDescent="0.3">
      <c r="A24166" s="25">
        <v>46274</v>
      </c>
      <c r="B24166" s="31">
        <v>0.55208333333333337</v>
      </c>
      <c r="C24166" s="46"/>
      <c r="D24166" s="29">
        <v>46274.552083333336</v>
      </c>
      <c r="E24166" s="15" t="str">
        <f>IF(AND($B$6=NB!$A$17,$B$8&gt;0),'Ersparnisberechnung Sommertarif'!$B$8*SLP!C24146,"")</f>
        <v/>
      </c>
    </row>
    <row r="24167" spans="1:5" x14ac:dyDescent="0.3">
      <c r="A24167" s="25">
        <v>46274</v>
      </c>
      <c r="B24167" s="31">
        <v>0.5625</v>
      </c>
      <c r="C24167" s="46"/>
      <c r="D24167" s="29">
        <v>46274.5625</v>
      </c>
      <c r="E24167" s="15" t="str">
        <f>IF(AND($B$6=NB!$A$17,$B$8&gt;0),'Ersparnisberechnung Sommertarif'!$B$8*SLP!C24147,"")</f>
        <v/>
      </c>
    </row>
    <row r="24168" spans="1:5" x14ac:dyDescent="0.3">
      <c r="A24168" s="25">
        <v>46274</v>
      </c>
      <c r="B24168" s="31">
        <v>0.57291666666666663</v>
      </c>
      <c r="C24168" s="46"/>
      <c r="D24168" s="29">
        <v>46274.572916666664</v>
      </c>
      <c r="E24168" s="15" t="str">
        <f>IF(AND($B$6=NB!$A$17,$B$8&gt;0),'Ersparnisberechnung Sommertarif'!$B$8*SLP!C24148,"")</f>
        <v/>
      </c>
    </row>
    <row r="24169" spans="1:5" x14ac:dyDescent="0.3">
      <c r="A24169" s="25">
        <v>46274</v>
      </c>
      <c r="B24169" s="31">
        <v>0.58333333333333337</v>
      </c>
      <c r="C24169" s="46"/>
      <c r="D24169" s="29">
        <v>46274.583333333336</v>
      </c>
      <c r="E24169" s="15" t="str">
        <f>IF(AND($B$6=NB!$A$17,$B$8&gt;0),'Ersparnisberechnung Sommertarif'!$B$8*SLP!C24149,"")</f>
        <v/>
      </c>
    </row>
    <row r="24170" spans="1:5" x14ac:dyDescent="0.3">
      <c r="A24170" s="25">
        <v>46274</v>
      </c>
      <c r="B24170" s="31">
        <v>0.59375</v>
      </c>
      <c r="C24170" s="46"/>
      <c r="D24170" s="29">
        <v>46274.59375</v>
      </c>
      <c r="E24170" s="15" t="str">
        <f>IF(AND($B$6=NB!$A$17,$B$8&gt;0),'Ersparnisberechnung Sommertarif'!$B$8*SLP!C24150,"")</f>
        <v/>
      </c>
    </row>
    <row r="24171" spans="1:5" x14ac:dyDescent="0.3">
      <c r="A24171" s="25">
        <v>46274</v>
      </c>
      <c r="B24171" s="31">
        <v>0.60416666666666663</v>
      </c>
      <c r="C24171" s="46"/>
      <c r="D24171" s="29">
        <v>46274.604166666664</v>
      </c>
      <c r="E24171" s="15" t="str">
        <f>IF(AND($B$6=NB!$A$17,$B$8&gt;0),'Ersparnisberechnung Sommertarif'!$B$8*SLP!C24151,"")</f>
        <v/>
      </c>
    </row>
    <row r="24172" spans="1:5" x14ac:dyDescent="0.3">
      <c r="A24172" s="25">
        <v>46274</v>
      </c>
      <c r="B24172" s="31">
        <v>0.61458333333333337</v>
      </c>
      <c r="C24172" s="46"/>
      <c r="D24172" s="29">
        <v>46274.614583333336</v>
      </c>
      <c r="E24172" s="15" t="str">
        <f>IF(AND($B$6=NB!$A$17,$B$8&gt;0),'Ersparnisberechnung Sommertarif'!$B$8*SLP!C24152,"")</f>
        <v/>
      </c>
    </row>
    <row r="24173" spans="1:5" x14ac:dyDescent="0.3">
      <c r="A24173" s="25">
        <v>46274</v>
      </c>
      <c r="B24173" s="31">
        <v>0.625</v>
      </c>
      <c r="C24173" s="46"/>
      <c r="D24173" s="29">
        <v>46274.625</v>
      </c>
      <c r="E24173" s="15" t="str">
        <f>IF(AND($B$6=NB!$A$17,$B$8&gt;0),'Ersparnisberechnung Sommertarif'!$B$8*SLP!C24153,"")</f>
        <v/>
      </c>
    </row>
    <row r="24174" spans="1:5" x14ac:dyDescent="0.3">
      <c r="A24174" s="25">
        <v>46274</v>
      </c>
      <c r="B24174" s="31">
        <v>0.63541666666666663</v>
      </c>
      <c r="C24174" s="46"/>
      <c r="D24174" s="29">
        <v>46274.635416666664</v>
      </c>
      <c r="E24174" s="15" t="str">
        <f>IF(AND($B$6=NB!$A$17,$B$8&gt;0),'Ersparnisberechnung Sommertarif'!$B$8*SLP!C24154,"")</f>
        <v/>
      </c>
    </row>
    <row r="24175" spans="1:5" x14ac:dyDescent="0.3">
      <c r="A24175" s="25">
        <v>46274</v>
      </c>
      <c r="B24175" s="31">
        <v>0.64583333333333337</v>
      </c>
      <c r="C24175" s="46"/>
      <c r="D24175" s="29">
        <v>46274.645833333336</v>
      </c>
      <c r="E24175" s="15" t="str">
        <f>IF(AND($B$6=NB!$A$17,$B$8&gt;0),'Ersparnisberechnung Sommertarif'!$B$8*SLP!C24155,"")</f>
        <v/>
      </c>
    </row>
    <row r="24176" spans="1:5" x14ac:dyDescent="0.3">
      <c r="A24176" s="25">
        <v>46274</v>
      </c>
      <c r="B24176" s="31">
        <v>0.65625</v>
      </c>
      <c r="C24176" s="46"/>
      <c r="D24176" s="29">
        <v>46274.65625</v>
      </c>
      <c r="E24176" s="15" t="str">
        <f>IF(AND($B$6=NB!$A$17,$B$8&gt;0),'Ersparnisberechnung Sommertarif'!$B$8*SLP!C24156,"")</f>
        <v/>
      </c>
    </row>
    <row r="24177" spans="1:5" x14ac:dyDescent="0.3">
      <c r="A24177" s="25">
        <v>46274</v>
      </c>
      <c r="B24177" s="31">
        <v>0.66666666666666663</v>
      </c>
      <c r="C24177" s="46"/>
      <c r="D24177" s="29">
        <v>46274.666666666664</v>
      </c>
      <c r="E24177" s="15" t="str">
        <f>IF(AND($B$6=NB!$A$17,$B$8&gt;0),'Ersparnisberechnung Sommertarif'!$B$8*SLP!C24157,"")</f>
        <v/>
      </c>
    </row>
    <row r="24178" spans="1:5" x14ac:dyDescent="0.3">
      <c r="A24178" s="25">
        <v>46274</v>
      </c>
      <c r="B24178" s="31">
        <v>0.67708333333333337</v>
      </c>
      <c r="C24178" s="46"/>
      <c r="D24178" s="29">
        <v>46274.677083333336</v>
      </c>
      <c r="E24178" s="15" t="str">
        <f>IF(AND($B$6=NB!$A$17,$B$8&gt;0),'Ersparnisberechnung Sommertarif'!$B$8*SLP!C24158,"")</f>
        <v/>
      </c>
    </row>
    <row r="24179" spans="1:5" x14ac:dyDescent="0.3">
      <c r="A24179" s="25">
        <v>46274</v>
      </c>
      <c r="B24179" s="31">
        <v>0.6875</v>
      </c>
      <c r="C24179" s="46"/>
      <c r="D24179" s="29">
        <v>46274.6875</v>
      </c>
      <c r="E24179" s="15" t="str">
        <f>IF(AND($B$6=NB!$A$17,$B$8&gt;0),'Ersparnisberechnung Sommertarif'!$B$8*SLP!C24159,"")</f>
        <v/>
      </c>
    </row>
    <row r="24180" spans="1:5" x14ac:dyDescent="0.3">
      <c r="A24180" s="25">
        <v>46274</v>
      </c>
      <c r="B24180" s="31">
        <v>0.69791666666666663</v>
      </c>
      <c r="C24180" s="46"/>
      <c r="D24180" s="29">
        <v>46274.697916666664</v>
      </c>
      <c r="E24180" s="15" t="str">
        <f>IF(AND($B$6=NB!$A$17,$B$8&gt;0),'Ersparnisberechnung Sommertarif'!$B$8*SLP!C24160,"")</f>
        <v/>
      </c>
    </row>
    <row r="24181" spans="1:5" x14ac:dyDescent="0.3">
      <c r="A24181" s="25">
        <v>46274</v>
      </c>
      <c r="B24181" s="31">
        <v>0.70833333333333337</v>
      </c>
      <c r="C24181" s="46"/>
      <c r="D24181" s="29">
        <v>46274.708333333336</v>
      </c>
      <c r="E24181" s="15" t="str">
        <f>IF(AND($B$6=NB!$A$17,$B$8&gt;0),'Ersparnisberechnung Sommertarif'!$B$8*SLP!C24161,"")</f>
        <v/>
      </c>
    </row>
    <row r="24182" spans="1:5" x14ac:dyDescent="0.3">
      <c r="A24182" s="25">
        <v>46274</v>
      </c>
      <c r="B24182" s="31">
        <v>0.71875</v>
      </c>
      <c r="C24182" s="46"/>
      <c r="D24182" s="29">
        <v>46274.71875</v>
      </c>
      <c r="E24182" s="15" t="str">
        <f>IF(AND($B$6=NB!$A$17,$B$8&gt;0),'Ersparnisberechnung Sommertarif'!$B$8*SLP!C24162,"")</f>
        <v/>
      </c>
    </row>
    <row r="24183" spans="1:5" x14ac:dyDescent="0.3">
      <c r="A24183" s="25">
        <v>46274</v>
      </c>
      <c r="B24183" s="31">
        <v>0.72916666666666663</v>
      </c>
      <c r="C24183" s="46"/>
      <c r="D24183" s="29">
        <v>46274.729166666664</v>
      </c>
      <c r="E24183" s="15" t="str">
        <f>IF(AND($B$6=NB!$A$17,$B$8&gt;0),'Ersparnisberechnung Sommertarif'!$B$8*SLP!C24163,"")</f>
        <v/>
      </c>
    </row>
    <row r="24184" spans="1:5" x14ac:dyDescent="0.3">
      <c r="A24184" s="25">
        <v>46274</v>
      </c>
      <c r="B24184" s="31">
        <v>0.73958333333333337</v>
      </c>
      <c r="C24184" s="46"/>
      <c r="D24184" s="29">
        <v>46274.739583333336</v>
      </c>
      <c r="E24184" s="15" t="str">
        <f>IF(AND($B$6=NB!$A$17,$B$8&gt;0),'Ersparnisberechnung Sommertarif'!$B$8*SLP!C24164,"")</f>
        <v/>
      </c>
    </row>
    <row r="24185" spans="1:5" x14ac:dyDescent="0.3">
      <c r="A24185" s="25">
        <v>46274</v>
      </c>
      <c r="B24185" s="31">
        <v>0.75</v>
      </c>
      <c r="C24185" s="46"/>
      <c r="D24185" s="29">
        <v>46274.75</v>
      </c>
      <c r="E24185" s="15" t="str">
        <f>IF(AND($B$6=NB!$A$17,$B$8&gt;0),'Ersparnisberechnung Sommertarif'!$B$8*SLP!C24165,"")</f>
        <v/>
      </c>
    </row>
    <row r="24186" spans="1:5" x14ac:dyDescent="0.3">
      <c r="A24186" s="25">
        <v>46274</v>
      </c>
      <c r="B24186" s="31">
        <v>0.76041666666666663</v>
      </c>
      <c r="C24186" s="46"/>
      <c r="D24186" s="29">
        <v>46274.760416666664</v>
      </c>
      <c r="E24186" s="15" t="str">
        <f>IF(AND($B$6=NB!$A$17,$B$8&gt;0),'Ersparnisberechnung Sommertarif'!$B$8*SLP!C24166,"")</f>
        <v/>
      </c>
    </row>
    <row r="24187" spans="1:5" x14ac:dyDescent="0.3">
      <c r="A24187" s="25">
        <v>46274</v>
      </c>
      <c r="B24187" s="31">
        <v>0.77083333333333337</v>
      </c>
      <c r="C24187" s="46"/>
      <c r="D24187" s="29">
        <v>46274.770833333336</v>
      </c>
      <c r="E24187" s="15" t="str">
        <f>IF(AND($B$6=NB!$A$17,$B$8&gt;0),'Ersparnisberechnung Sommertarif'!$B$8*SLP!C24167,"")</f>
        <v/>
      </c>
    </row>
    <row r="24188" spans="1:5" x14ac:dyDescent="0.3">
      <c r="A24188" s="25">
        <v>46274</v>
      </c>
      <c r="B24188" s="31">
        <v>0.78125</v>
      </c>
      <c r="C24188" s="46"/>
      <c r="D24188" s="29">
        <v>46274.78125</v>
      </c>
      <c r="E24188" s="15" t="str">
        <f>IF(AND($B$6=NB!$A$17,$B$8&gt;0),'Ersparnisberechnung Sommertarif'!$B$8*SLP!C24168,"")</f>
        <v/>
      </c>
    </row>
    <row r="24189" spans="1:5" x14ac:dyDescent="0.3">
      <c r="A24189" s="25">
        <v>46274</v>
      </c>
      <c r="B24189" s="31">
        <v>0.79166666666666663</v>
      </c>
      <c r="C24189" s="46"/>
      <c r="D24189" s="29">
        <v>46274.791666666664</v>
      </c>
      <c r="E24189" s="15" t="str">
        <f>IF(AND($B$6=NB!$A$17,$B$8&gt;0),'Ersparnisberechnung Sommertarif'!$B$8*SLP!C24169,"")</f>
        <v/>
      </c>
    </row>
    <row r="24190" spans="1:5" x14ac:dyDescent="0.3">
      <c r="A24190" s="25">
        <v>46274</v>
      </c>
      <c r="B24190" s="31">
        <v>0.80208333333333337</v>
      </c>
      <c r="C24190" s="46"/>
      <c r="D24190" s="29">
        <v>46274.802083333336</v>
      </c>
      <c r="E24190" s="15" t="str">
        <f>IF(AND($B$6=NB!$A$17,$B$8&gt;0),'Ersparnisberechnung Sommertarif'!$B$8*SLP!C24170,"")</f>
        <v/>
      </c>
    </row>
    <row r="24191" spans="1:5" x14ac:dyDescent="0.3">
      <c r="A24191" s="25">
        <v>46274</v>
      </c>
      <c r="B24191" s="31">
        <v>0.8125</v>
      </c>
      <c r="C24191" s="46"/>
      <c r="D24191" s="29">
        <v>46274.8125</v>
      </c>
      <c r="E24191" s="15" t="str">
        <f>IF(AND($B$6=NB!$A$17,$B$8&gt;0),'Ersparnisberechnung Sommertarif'!$B$8*SLP!C24171,"")</f>
        <v/>
      </c>
    </row>
    <row r="24192" spans="1:5" x14ac:dyDescent="0.3">
      <c r="A24192" s="25">
        <v>46274</v>
      </c>
      <c r="B24192" s="31">
        <v>0.82291666666666663</v>
      </c>
      <c r="C24192" s="46"/>
      <c r="D24192" s="29">
        <v>46274.822916666664</v>
      </c>
      <c r="E24192" s="15" t="str">
        <f>IF(AND($B$6=NB!$A$17,$B$8&gt;0),'Ersparnisberechnung Sommertarif'!$B$8*SLP!C24172,"")</f>
        <v/>
      </c>
    </row>
    <row r="24193" spans="1:5" x14ac:dyDescent="0.3">
      <c r="A24193" s="25">
        <v>46274</v>
      </c>
      <c r="B24193" s="31">
        <v>0.83333333333333337</v>
      </c>
      <c r="C24193" s="46"/>
      <c r="D24193" s="29">
        <v>46274.833333333336</v>
      </c>
      <c r="E24193" s="15" t="str">
        <f>IF(AND($B$6=NB!$A$17,$B$8&gt;0),'Ersparnisberechnung Sommertarif'!$B$8*SLP!C24173,"")</f>
        <v/>
      </c>
    </row>
    <row r="24194" spans="1:5" x14ac:dyDescent="0.3">
      <c r="A24194" s="25">
        <v>46274</v>
      </c>
      <c r="B24194" s="31">
        <v>0.84375</v>
      </c>
      <c r="C24194" s="46"/>
      <c r="D24194" s="29">
        <v>46274.84375</v>
      </c>
      <c r="E24194" s="15" t="str">
        <f>IF(AND($B$6=NB!$A$17,$B$8&gt;0),'Ersparnisberechnung Sommertarif'!$B$8*SLP!C24174,"")</f>
        <v/>
      </c>
    </row>
    <row r="24195" spans="1:5" x14ac:dyDescent="0.3">
      <c r="A24195" s="25">
        <v>46274</v>
      </c>
      <c r="B24195" s="31">
        <v>0.85416666666666663</v>
      </c>
      <c r="C24195" s="46"/>
      <c r="D24195" s="29">
        <v>46274.854166666664</v>
      </c>
      <c r="E24195" s="15" t="str">
        <f>IF(AND($B$6=NB!$A$17,$B$8&gt;0),'Ersparnisberechnung Sommertarif'!$B$8*SLP!C24175,"")</f>
        <v/>
      </c>
    </row>
    <row r="24196" spans="1:5" x14ac:dyDescent="0.3">
      <c r="A24196" s="25">
        <v>46274</v>
      </c>
      <c r="B24196" s="31">
        <v>0.86458333333333337</v>
      </c>
      <c r="C24196" s="46"/>
      <c r="D24196" s="29">
        <v>46274.864583333336</v>
      </c>
      <c r="E24196" s="15" t="str">
        <f>IF(AND($B$6=NB!$A$17,$B$8&gt;0),'Ersparnisberechnung Sommertarif'!$B$8*SLP!C24176,"")</f>
        <v/>
      </c>
    </row>
    <row r="24197" spans="1:5" x14ac:dyDescent="0.3">
      <c r="A24197" s="25">
        <v>46274</v>
      </c>
      <c r="B24197" s="31">
        <v>0.875</v>
      </c>
      <c r="C24197" s="46"/>
      <c r="D24197" s="29">
        <v>46274.875</v>
      </c>
      <c r="E24197" s="15" t="str">
        <f>IF(AND($B$6=NB!$A$17,$B$8&gt;0),'Ersparnisberechnung Sommertarif'!$B$8*SLP!C24177,"")</f>
        <v/>
      </c>
    </row>
    <row r="24198" spans="1:5" x14ac:dyDescent="0.3">
      <c r="A24198" s="25">
        <v>46274</v>
      </c>
      <c r="B24198" s="31">
        <v>0.88541666666666663</v>
      </c>
      <c r="C24198" s="46"/>
      <c r="D24198" s="29">
        <v>46274.885416666664</v>
      </c>
      <c r="E24198" s="15" t="str">
        <f>IF(AND($B$6=NB!$A$17,$B$8&gt;0),'Ersparnisberechnung Sommertarif'!$B$8*SLP!C24178,"")</f>
        <v/>
      </c>
    </row>
    <row r="24199" spans="1:5" x14ac:dyDescent="0.3">
      <c r="A24199" s="25">
        <v>46274</v>
      </c>
      <c r="B24199" s="31">
        <v>0.89583333333333337</v>
      </c>
      <c r="C24199" s="46"/>
      <c r="D24199" s="29">
        <v>46274.895833333336</v>
      </c>
      <c r="E24199" s="15" t="str">
        <f>IF(AND($B$6=NB!$A$17,$B$8&gt;0),'Ersparnisberechnung Sommertarif'!$B$8*SLP!C24179,"")</f>
        <v/>
      </c>
    </row>
    <row r="24200" spans="1:5" x14ac:dyDescent="0.3">
      <c r="A24200" s="25">
        <v>46274</v>
      </c>
      <c r="B24200" s="31">
        <v>0.90625</v>
      </c>
      <c r="C24200" s="46"/>
      <c r="D24200" s="29">
        <v>46274.90625</v>
      </c>
      <c r="E24200" s="15" t="str">
        <f>IF(AND($B$6=NB!$A$17,$B$8&gt;0),'Ersparnisberechnung Sommertarif'!$B$8*SLP!C24180,"")</f>
        <v/>
      </c>
    </row>
    <row r="24201" spans="1:5" x14ac:dyDescent="0.3">
      <c r="A24201" s="25">
        <v>46274</v>
      </c>
      <c r="B24201" s="31">
        <v>0.91666666666666663</v>
      </c>
      <c r="C24201" s="46"/>
      <c r="D24201" s="29">
        <v>46274.916666666664</v>
      </c>
      <c r="E24201" s="15" t="str">
        <f>IF(AND($B$6=NB!$A$17,$B$8&gt;0),'Ersparnisberechnung Sommertarif'!$B$8*SLP!C24181,"")</f>
        <v/>
      </c>
    </row>
    <row r="24202" spans="1:5" x14ac:dyDescent="0.3">
      <c r="A24202" s="25">
        <v>46274</v>
      </c>
      <c r="B24202" s="31">
        <v>0.92708333333333337</v>
      </c>
      <c r="C24202" s="46"/>
      <c r="D24202" s="29">
        <v>46274.927083333336</v>
      </c>
      <c r="E24202" s="15" t="str">
        <f>IF(AND($B$6=NB!$A$17,$B$8&gt;0),'Ersparnisberechnung Sommertarif'!$B$8*SLP!C24182,"")</f>
        <v/>
      </c>
    </row>
    <row r="24203" spans="1:5" x14ac:dyDescent="0.3">
      <c r="A24203" s="25">
        <v>46274</v>
      </c>
      <c r="B24203" s="31">
        <v>0.9375</v>
      </c>
      <c r="C24203" s="46"/>
      <c r="D24203" s="29">
        <v>46274.9375</v>
      </c>
      <c r="E24203" s="15" t="str">
        <f>IF(AND($B$6=NB!$A$17,$B$8&gt;0),'Ersparnisberechnung Sommertarif'!$B$8*SLP!C24183,"")</f>
        <v/>
      </c>
    </row>
    <row r="24204" spans="1:5" x14ac:dyDescent="0.3">
      <c r="A24204" s="25">
        <v>46274</v>
      </c>
      <c r="B24204" s="31">
        <v>0.94791666666666663</v>
      </c>
      <c r="C24204" s="46"/>
      <c r="D24204" s="29">
        <v>46274.947916666664</v>
      </c>
      <c r="E24204" s="15" t="str">
        <f>IF(AND($B$6=NB!$A$17,$B$8&gt;0),'Ersparnisberechnung Sommertarif'!$B$8*SLP!C24184,"")</f>
        <v/>
      </c>
    </row>
    <row r="24205" spans="1:5" x14ac:dyDescent="0.3">
      <c r="A24205" s="25">
        <v>46274</v>
      </c>
      <c r="B24205" s="31">
        <v>0.95833333333333337</v>
      </c>
      <c r="C24205" s="46"/>
      <c r="D24205" s="29">
        <v>46274.958333333336</v>
      </c>
      <c r="E24205" s="15" t="str">
        <f>IF(AND($B$6=NB!$A$17,$B$8&gt;0),'Ersparnisberechnung Sommertarif'!$B$8*SLP!C24185,"")</f>
        <v/>
      </c>
    </row>
    <row r="24206" spans="1:5" x14ac:dyDescent="0.3">
      <c r="A24206" s="25">
        <v>46274</v>
      </c>
      <c r="B24206" s="31">
        <v>0.96875</v>
      </c>
      <c r="C24206" s="46"/>
      <c r="D24206" s="29">
        <v>46274.96875</v>
      </c>
      <c r="E24206" s="15" t="str">
        <f>IF(AND($B$6=NB!$A$17,$B$8&gt;0),'Ersparnisberechnung Sommertarif'!$B$8*SLP!C24186,"")</f>
        <v/>
      </c>
    </row>
    <row r="24207" spans="1:5" x14ac:dyDescent="0.3">
      <c r="A24207" s="25">
        <v>46274</v>
      </c>
      <c r="B24207" s="31">
        <v>0.97916666666666663</v>
      </c>
      <c r="C24207" s="46"/>
      <c r="D24207" s="29">
        <v>46274.979166666664</v>
      </c>
      <c r="E24207" s="15" t="str">
        <f>IF(AND($B$6=NB!$A$17,$B$8&gt;0),'Ersparnisberechnung Sommertarif'!$B$8*SLP!C24187,"")</f>
        <v/>
      </c>
    </row>
    <row r="24208" spans="1:5" x14ac:dyDescent="0.3">
      <c r="A24208" s="25">
        <v>46274</v>
      </c>
      <c r="B24208" s="31">
        <v>0.98958333333333337</v>
      </c>
      <c r="C24208" s="46"/>
      <c r="D24208" s="29">
        <v>46274.989583333336</v>
      </c>
      <c r="E24208" s="15" t="str">
        <f>IF(AND($B$6=NB!$A$17,$B$8&gt;0),'Ersparnisberechnung Sommertarif'!$B$8*SLP!C24188,"")</f>
        <v/>
      </c>
    </row>
    <row r="24209" spans="1:5" x14ac:dyDescent="0.3">
      <c r="A24209" s="25">
        <v>46275</v>
      </c>
      <c r="B24209" s="31">
        <v>0</v>
      </c>
      <c r="C24209" s="46"/>
      <c r="D24209" s="29">
        <v>46275</v>
      </c>
      <c r="E24209" s="15" t="str">
        <f>IF(AND($B$6=NB!$A$17,$B$8&gt;0),'Ersparnisberechnung Sommertarif'!$B$8*SLP!C24189,"")</f>
        <v/>
      </c>
    </row>
    <row r="24210" spans="1:5" x14ac:dyDescent="0.3">
      <c r="A24210" s="25">
        <v>46275</v>
      </c>
      <c r="B24210" s="31">
        <v>1.0416666666666666E-2</v>
      </c>
      <c r="C24210" s="46"/>
      <c r="D24210" s="29">
        <v>46275.010416666664</v>
      </c>
      <c r="E24210" s="15" t="str">
        <f>IF(AND($B$6=NB!$A$17,$B$8&gt;0),'Ersparnisberechnung Sommertarif'!$B$8*SLP!C24190,"")</f>
        <v/>
      </c>
    </row>
    <row r="24211" spans="1:5" x14ac:dyDescent="0.3">
      <c r="A24211" s="25">
        <v>46275</v>
      </c>
      <c r="B24211" s="31">
        <v>2.0833333333333332E-2</v>
      </c>
      <c r="C24211" s="46"/>
      <c r="D24211" s="29">
        <v>46275.020833333336</v>
      </c>
      <c r="E24211" s="15" t="str">
        <f>IF(AND($B$6=NB!$A$17,$B$8&gt;0),'Ersparnisberechnung Sommertarif'!$B$8*SLP!C24191,"")</f>
        <v/>
      </c>
    </row>
    <row r="24212" spans="1:5" x14ac:dyDescent="0.3">
      <c r="A24212" s="25">
        <v>46275</v>
      </c>
      <c r="B24212" s="31">
        <v>3.125E-2</v>
      </c>
      <c r="C24212" s="46"/>
      <c r="D24212" s="29">
        <v>46275.03125</v>
      </c>
      <c r="E24212" s="15" t="str">
        <f>IF(AND($B$6=NB!$A$17,$B$8&gt;0),'Ersparnisberechnung Sommertarif'!$B$8*SLP!C24192,"")</f>
        <v/>
      </c>
    </row>
    <row r="24213" spans="1:5" x14ac:dyDescent="0.3">
      <c r="A24213" s="25">
        <v>46275</v>
      </c>
      <c r="B24213" s="31">
        <v>4.1666666666666664E-2</v>
      </c>
      <c r="C24213" s="46"/>
      <c r="D24213" s="29">
        <v>46275.041666666664</v>
      </c>
      <c r="E24213" s="15" t="str">
        <f>IF(AND($B$6=NB!$A$17,$B$8&gt;0),'Ersparnisberechnung Sommertarif'!$B$8*SLP!C24193,"")</f>
        <v/>
      </c>
    </row>
    <row r="24214" spans="1:5" x14ac:dyDescent="0.3">
      <c r="A24214" s="25">
        <v>46275</v>
      </c>
      <c r="B24214" s="31">
        <v>5.2083333333333336E-2</v>
      </c>
      <c r="C24214" s="46"/>
      <c r="D24214" s="29">
        <v>46275.052083333336</v>
      </c>
      <c r="E24214" s="15" t="str">
        <f>IF(AND($B$6=NB!$A$17,$B$8&gt;0),'Ersparnisberechnung Sommertarif'!$B$8*SLP!C24194,"")</f>
        <v/>
      </c>
    </row>
    <row r="24215" spans="1:5" x14ac:dyDescent="0.3">
      <c r="A24215" s="25">
        <v>46275</v>
      </c>
      <c r="B24215" s="31">
        <v>6.25E-2</v>
      </c>
      <c r="C24215" s="46"/>
      <c r="D24215" s="29">
        <v>46275.0625</v>
      </c>
      <c r="E24215" s="15" t="str">
        <f>IF(AND($B$6=NB!$A$17,$B$8&gt;0),'Ersparnisberechnung Sommertarif'!$B$8*SLP!C24195,"")</f>
        <v/>
      </c>
    </row>
    <row r="24216" spans="1:5" x14ac:dyDescent="0.3">
      <c r="A24216" s="25">
        <v>46275</v>
      </c>
      <c r="B24216" s="31">
        <v>7.2916666666666671E-2</v>
      </c>
      <c r="C24216" s="46"/>
      <c r="D24216" s="29">
        <v>46275.072916666664</v>
      </c>
      <c r="E24216" s="15" t="str">
        <f>IF(AND($B$6=NB!$A$17,$B$8&gt;0),'Ersparnisberechnung Sommertarif'!$B$8*SLP!C24196,"")</f>
        <v/>
      </c>
    </row>
    <row r="24217" spans="1:5" x14ac:dyDescent="0.3">
      <c r="A24217" s="25">
        <v>46275</v>
      </c>
      <c r="B24217" s="31">
        <v>8.3333333333333329E-2</v>
      </c>
      <c r="C24217" s="46"/>
      <c r="D24217" s="29">
        <v>46275.083333333336</v>
      </c>
      <c r="E24217" s="15" t="str">
        <f>IF(AND($B$6=NB!$A$17,$B$8&gt;0),'Ersparnisberechnung Sommertarif'!$B$8*SLP!C24197,"")</f>
        <v/>
      </c>
    </row>
    <row r="24218" spans="1:5" x14ac:dyDescent="0.3">
      <c r="A24218" s="25">
        <v>46275</v>
      </c>
      <c r="B24218" s="31">
        <v>9.375E-2</v>
      </c>
      <c r="C24218" s="46"/>
      <c r="D24218" s="29">
        <v>46275.09375</v>
      </c>
      <c r="E24218" s="15" t="str">
        <f>IF(AND($B$6=NB!$A$17,$B$8&gt;0),'Ersparnisberechnung Sommertarif'!$B$8*SLP!C24198,"")</f>
        <v/>
      </c>
    </row>
    <row r="24219" spans="1:5" x14ac:dyDescent="0.3">
      <c r="A24219" s="25">
        <v>46275</v>
      </c>
      <c r="B24219" s="31">
        <v>0.10416666666666667</v>
      </c>
      <c r="C24219" s="46"/>
      <c r="D24219" s="29">
        <v>46275.104166666664</v>
      </c>
      <c r="E24219" s="15" t="str">
        <f>IF(AND($B$6=NB!$A$17,$B$8&gt;0),'Ersparnisberechnung Sommertarif'!$B$8*SLP!C24199,"")</f>
        <v/>
      </c>
    </row>
    <row r="24220" spans="1:5" x14ac:dyDescent="0.3">
      <c r="A24220" s="25">
        <v>46275</v>
      </c>
      <c r="B24220" s="31">
        <v>0.11458333333333333</v>
      </c>
      <c r="C24220" s="46"/>
      <c r="D24220" s="29">
        <v>46275.114583333336</v>
      </c>
      <c r="E24220" s="15" t="str">
        <f>IF(AND($B$6=NB!$A$17,$B$8&gt;0),'Ersparnisberechnung Sommertarif'!$B$8*SLP!C24200,"")</f>
        <v/>
      </c>
    </row>
    <row r="24221" spans="1:5" x14ac:dyDescent="0.3">
      <c r="A24221" s="25">
        <v>46275</v>
      </c>
      <c r="B24221" s="31">
        <v>0.125</v>
      </c>
      <c r="C24221" s="46"/>
      <c r="D24221" s="29">
        <v>46275.125</v>
      </c>
      <c r="E24221" s="15" t="str">
        <f>IF(AND($B$6=NB!$A$17,$B$8&gt;0),'Ersparnisberechnung Sommertarif'!$B$8*SLP!C24201,"")</f>
        <v/>
      </c>
    </row>
    <row r="24222" spans="1:5" x14ac:dyDescent="0.3">
      <c r="A24222" s="25">
        <v>46275</v>
      </c>
      <c r="B24222" s="31">
        <v>0.13541666666666666</v>
      </c>
      <c r="C24222" s="46"/>
      <c r="D24222" s="29">
        <v>46275.135416666664</v>
      </c>
      <c r="E24222" s="15" t="str">
        <f>IF(AND($B$6=NB!$A$17,$B$8&gt;0),'Ersparnisberechnung Sommertarif'!$B$8*SLP!C24202,"")</f>
        <v/>
      </c>
    </row>
    <row r="24223" spans="1:5" x14ac:dyDescent="0.3">
      <c r="A24223" s="25">
        <v>46275</v>
      </c>
      <c r="B24223" s="31">
        <v>0.14583333333333334</v>
      </c>
      <c r="C24223" s="46"/>
      <c r="D24223" s="29">
        <v>46275.145833333336</v>
      </c>
      <c r="E24223" s="15" t="str">
        <f>IF(AND($B$6=NB!$A$17,$B$8&gt;0),'Ersparnisberechnung Sommertarif'!$B$8*SLP!C24203,"")</f>
        <v/>
      </c>
    </row>
    <row r="24224" spans="1:5" x14ac:dyDescent="0.3">
      <c r="A24224" s="25">
        <v>46275</v>
      </c>
      <c r="B24224" s="31">
        <v>0.15625</v>
      </c>
      <c r="C24224" s="46"/>
      <c r="D24224" s="29">
        <v>46275.15625</v>
      </c>
      <c r="E24224" s="15" t="str">
        <f>IF(AND($B$6=NB!$A$17,$B$8&gt;0),'Ersparnisberechnung Sommertarif'!$B$8*SLP!C24204,"")</f>
        <v/>
      </c>
    </row>
    <row r="24225" spans="1:5" x14ac:dyDescent="0.3">
      <c r="A24225" s="25">
        <v>46275</v>
      </c>
      <c r="B24225" s="31">
        <v>0.16666666666666666</v>
      </c>
      <c r="C24225" s="46"/>
      <c r="D24225" s="29">
        <v>46275.166666666664</v>
      </c>
      <c r="E24225" s="15" t="str">
        <f>IF(AND($B$6=NB!$A$17,$B$8&gt;0),'Ersparnisberechnung Sommertarif'!$B$8*SLP!C24205,"")</f>
        <v/>
      </c>
    </row>
    <row r="24226" spans="1:5" x14ac:dyDescent="0.3">
      <c r="A24226" s="25">
        <v>46275</v>
      </c>
      <c r="B24226" s="31">
        <v>0.17708333333333334</v>
      </c>
      <c r="C24226" s="46"/>
      <c r="D24226" s="29">
        <v>46275.177083333336</v>
      </c>
      <c r="E24226" s="15" t="str">
        <f>IF(AND($B$6=NB!$A$17,$B$8&gt;0),'Ersparnisberechnung Sommertarif'!$B$8*SLP!C24206,"")</f>
        <v/>
      </c>
    </row>
    <row r="24227" spans="1:5" x14ac:dyDescent="0.3">
      <c r="A24227" s="25">
        <v>46275</v>
      </c>
      <c r="B24227" s="31">
        <v>0.1875</v>
      </c>
      <c r="C24227" s="46"/>
      <c r="D24227" s="29">
        <v>46275.1875</v>
      </c>
      <c r="E24227" s="15" t="str">
        <f>IF(AND($B$6=NB!$A$17,$B$8&gt;0),'Ersparnisberechnung Sommertarif'!$B$8*SLP!C24207,"")</f>
        <v/>
      </c>
    </row>
    <row r="24228" spans="1:5" x14ac:dyDescent="0.3">
      <c r="A24228" s="25">
        <v>46275</v>
      </c>
      <c r="B24228" s="31">
        <v>0.19791666666666666</v>
      </c>
      <c r="C24228" s="46"/>
      <c r="D24228" s="29">
        <v>46275.197916666664</v>
      </c>
      <c r="E24228" s="15" t="str">
        <f>IF(AND($B$6=NB!$A$17,$B$8&gt;0),'Ersparnisberechnung Sommertarif'!$B$8*SLP!C24208,"")</f>
        <v/>
      </c>
    </row>
    <row r="24229" spans="1:5" x14ac:dyDescent="0.3">
      <c r="A24229" s="25">
        <v>46275</v>
      </c>
      <c r="B24229" s="31">
        <v>0.20833333333333334</v>
      </c>
      <c r="C24229" s="46"/>
      <c r="D24229" s="29">
        <v>46275.208333333336</v>
      </c>
      <c r="E24229" s="15" t="str">
        <f>IF(AND($B$6=NB!$A$17,$B$8&gt;0),'Ersparnisberechnung Sommertarif'!$B$8*SLP!C24209,"")</f>
        <v/>
      </c>
    </row>
    <row r="24230" spans="1:5" x14ac:dyDescent="0.3">
      <c r="A24230" s="25">
        <v>46275</v>
      </c>
      <c r="B24230" s="31">
        <v>0.21875</v>
      </c>
      <c r="C24230" s="46"/>
      <c r="D24230" s="29">
        <v>46275.21875</v>
      </c>
      <c r="E24230" s="15" t="str">
        <f>IF(AND($B$6=NB!$A$17,$B$8&gt;0),'Ersparnisberechnung Sommertarif'!$B$8*SLP!C24210,"")</f>
        <v/>
      </c>
    </row>
    <row r="24231" spans="1:5" x14ac:dyDescent="0.3">
      <c r="A24231" s="25">
        <v>46275</v>
      </c>
      <c r="B24231" s="31">
        <v>0.22916666666666666</v>
      </c>
      <c r="C24231" s="46"/>
      <c r="D24231" s="29">
        <v>46275.229166666664</v>
      </c>
      <c r="E24231" s="15" t="str">
        <f>IF(AND($B$6=NB!$A$17,$B$8&gt;0),'Ersparnisberechnung Sommertarif'!$B$8*SLP!C24211,"")</f>
        <v/>
      </c>
    </row>
    <row r="24232" spans="1:5" x14ac:dyDescent="0.3">
      <c r="A24232" s="25">
        <v>46275</v>
      </c>
      <c r="B24232" s="31">
        <v>0.23958333333333334</v>
      </c>
      <c r="C24232" s="46"/>
      <c r="D24232" s="29">
        <v>46275.239583333336</v>
      </c>
      <c r="E24232" s="15" t="str">
        <f>IF(AND($B$6=NB!$A$17,$B$8&gt;0),'Ersparnisberechnung Sommertarif'!$B$8*SLP!C24212,"")</f>
        <v/>
      </c>
    </row>
    <row r="24233" spans="1:5" x14ac:dyDescent="0.3">
      <c r="A24233" s="25">
        <v>46275</v>
      </c>
      <c r="B24233" s="31">
        <v>0.25</v>
      </c>
      <c r="C24233" s="46"/>
      <c r="D24233" s="29">
        <v>46275.25</v>
      </c>
      <c r="E24233" s="15" t="str">
        <f>IF(AND($B$6=NB!$A$17,$B$8&gt;0),'Ersparnisberechnung Sommertarif'!$B$8*SLP!C24213,"")</f>
        <v/>
      </c>
    </row>
    <row r="24234" spans="1:5" x14ac:dyDescent="0.3">
      <c r="A24234" s="25">
        <v>46275</v>
      </c>
      <c r="B24234" s="31">
        <v>0.26041666666666669</v>
      </c>
      <c r="C24234" s="46"/>
      <c r="D24234" s="29">
        <v>46275.260416666664</v>
      </c>
      <c r="E24234" s="15" t="str">
        <f>IF(AND($B$6=NB!$A$17,$B$8&gt;0),'Ersparnisberechnung Sommertarif'!$B$8*SLP!C24214,"")</f>
        <v/>
      </c>
    </row>
    <row r="24235" spans="1:5" x14ac:dyDescent="0.3">
      <c r="A24235" s="25">
        <v>46275</v>
      </c>
      <c r="B24235" s="31">
        <v>0.27083333333333331</v>
      </c>
      <c r="C24235" s="46"/>
      <c r="D24235" s="29">
        <v>46275.270833333336</v>
      </c>
      <c r="E24235" s="15" t="str">
        <f>IF(AND($B$6=NB!$A$17,$B$8&gt;0),'Ersparnisberechnung Sommertarif'!$B$8*SLP!C24215,"")</f>
        <v/>
      </c>
    </row>
    <row r="24236" spans="1:5" x14ac:dyDescent="0.3">
      <c r="A24236" s="25">
        <v>46275</v>
      </c>
      <c r="B24236" s="31">
        <v>0.28125</v>
      </c>
      <c r="C24236" s="46"/>
      <c r="D24236" s="29">
        <v>46275.28125</v>
      </c>
      <c r="E24236" s="15" t="str">
        <f>IF(AND($B$6=NB!$A$17,$B$8&gt;0),'Ersparnisberechnung Sommertarif'!$B$8*SLP!C24216,"")</f>
        <v/>
      </c>
    </row>
    <row r="24237" spans="1:5" x14ac:dyDescent="0.3">
      <c r="A24237" s="25">
        <v>46275</v>
      </c>
      <c r="B24237" s="31">
        <v>0.29166666666666669</v>
      </c>
      <c r="C24237" s="46"/>
      <c r="D24237" s="29">
        <v>46275.291666666664</v>
      </c>
      <c r="E24237" s="15" t="str">
        <f>IF(AND($B$6=NB!$A$17,$B$8&gt;0),'Ersparnisberechnung Sommertarif'!$B$8*SLP!C24217,"")</f>
        <v/>
      </c>
    </row>
    <row r="24238" spans="1:5" x14ac:dyDescent="0.3">
      <c r="A24238" s="25">
        <v>46275</v>
      </c>
      <c r="B24238" s="31">
        <v>0.30208333333333331</v>
      </c>
      <c r="C24238" s="46"/>
      <c r="D24238" s="29">
        <v>46275.302083333336</v>
      </c>
      <c r="E24238" s="15" t="str">
        <f>IF(AND($B$6=NB!$A$17,$B$8&gt;0),'Ersparnisberechnung Sommertarif'!$B$8*SLP!C24218,"")</f>
        <v/>
      </c>
    </row>
    <row r="24239" spans="1:5" x14ac:dyDescent="0.3">
      <c r="A24239" s="25">
        <v>46275</v>
      </c>
      <c r="B24239" s="31">
        <v>0.3125</v>
      </c>
      <c r="C24239" s="46"/>
      <c r="D24239" s="29">
        <v>46275.3125</v>
      </c>
      <c r="E24239" s="15" t="str">
        <f>IF(AND($B$6=NB!$A$17,$B$8&gt;0),'Ersparnisberechnung Sommertarif'!$B$8*SLP!C24219,"")</f>
        <v/>
      </c>
    </row>
    <row r="24240" spans="1:5" x14ac:dyDescent="0.3">
      <c r="A24240" s="25">
        <v>46275</v>
      </c>
      <c r="B24240" s="31">
        <v>0.32291666666666669</v>
      </c>
      <c r="C24240" s="46"/>
      <c r="D24240" s="29">
        <v>46275.322916666664</v>
      </c>
      <c r="E24240" s="15" t="str">
        <f>IF(AND($B$6=NB!$A$17,$B$8&gt;0),'Ersparnisberechnung Sommertarif'!$B$8*SLP!C24220,"")</f>
        <v/>
      </c>
    </row>
    <row r="24241" spans="1:5" x14ac:dyDescent="0.3">
      <c r="A24241" s="25">
        <v>46275</v>
      </c>
      <c r="B24241" s="31">
        <v>0.33333333333333331</v>
      </c>
      <c r="C24241" s="46"/>
      <c r="D24241" s="29">
        <v>46275.333333333336</v>
      </c>
      <c r="E24241" s="15" t="str">
        <f>IF(AND($B$6=NB!$A$17,$B$8&gt;0),'Ersparnisberechnung Sommertarif'!$B$8*SLP!C24221,"")</f>
        <v/>
      </c>
    </row>
    <row r="24242" spans="1:5" x14ac:dyDescent="0.3">
      <c r="A24242" s="25">
        <v>46275</v>
      </c>
      <c r="B24242" s="31">
        <v>0.34375</v>
      </c>
      <c r="C24242" s="46"/>
      <c r="D24242" s="29">
        <v>46275.34375</v>
      </c>
      <c r="E24242" s="15" t="str">
        <f>IF(AND($B$6=NB!$A$17,$B$8&gt;0),'Ersparnisberechnung Sommertarif'!$B$8*SLP!C24222,"")</f>
        <v/>
      </c>
    </row>
    <row r="24243" spans="1:5" x14ac:dyDescent="0.3">
      <c r="A24243" s="25">
        <v>46275</v>
      </c>
      <c r="B24243" s="31">
        <v>0.35416666666666669</v>
      </c>
      <c r="C24243" s="46"/>
      <c r="D24243" s="29">
        <v>46275.354166666664</v>
      </c>
      <c r="E24243" s="15" t="str">
        <f>IF(AND($B$6=NB!$A$17,$B$8&gt;0),'Ersparnisberechnung Sommertarif'!$B$8*SLP!C24223,"")</f>
        <v/>
      </c>
    </row>
    <row r="24244" spans="1:5" x14ac:dyDescent="0.3">
      <c r="A24244" s="25">
        <v>46275</v>
      </c>
      <c r="B24244" s="31">
        <v>0.36458333333333331</v>
      </c>
      <c r="C24244" s="46"/>
      <c r="D24244" s="29">
        <v>46275.364583333336</v>
      </c>
      <c r="E24244" s="15" t="str">
        <f>IF(AND($B$6=NB!$A$17,$B$8&gt;0),'Ersparnisberechnung Sommertarif'!$B$8*SLP!C24224,"")</f>
        <v/>
      </c>
    </row>
    <row r="24245" spans="1:5" x14ac:dyDescent="0.3">
      <c r="A24245" s="25">
        <v>46275</v>
      </c>
      <c r="B24245" s="31">
        <v>0.375</v>
      </c>
      <c r="C24245" s="46"/>
      <c r="D24245" s="29">
        <v>46275.375</v>
      </c>
      <c r="E24245" s="15" t="str">
        <f>IF(AND($B$6=NB!$A$17,$B$8&gt;0),'Ersparnisberechnung Sommertarif'!$B$8*SLP!C24225,"")</f>
        <v/>
      </c>
    </row>
    <row r="24246" spans="1:5" x14ac:dyDescent="0.3">
      <c r="A24246" s="25">
        <v>46275</v>
      </c>
      <c r="B24246" s="31">
        <v>0.38541666666666669</v>
      </c>
      <c r="C24246" s="46"/>
      <c r="D24246" s="29">
        <v>46275.385416666664</v>
      </c>
      <c r="E24246" s="15" t="str">
        <f>IF(AND($B$6=NB!$A$17,$B$8&gt;0),'Ersparnisberechnung Sommertarif'!$B$8*SLP!C24226,"")</f>
        <v/>
      </c>
    </row>
    <row r="24247" spans="1:5" x14ac:dyDescent="0.3">
      <c r="A24247" s="25">
        <v>46275</v>
      </c>
      <c r="B24247" s="31">
        <v>0.39583333333333331</v>
      </c>
      <c r="C24247" s="46"/>
      <c r="D24247" s="29">
        <v>46275.395833333336</v>
      </c>
      <c r="E24247" s="15" t="str">
        <f>IF(AND($B$6=NB!$A$17,$B$8&gt;0),'Ersparnisberechnung Sommertarif'!$B$8*SLP!C24227,"")</f>
        <v/>
      </c>
    </row>
    <row r="24248" spans="1:5" x14ac:dyDescent="0.3">
      <c r="A24248" s="25">
        <v>46275</v>
      </c>
      <c r="B24248" s="31">
        <v>0.40625</v>
      </c>
      <c r="C24248" s="46"/>
      <c r="D24248" s="29">
        <v>46275.40625</v>
      </c>
      <c r="E24248" s="15" t="str">
        <f>IF(AND($B$6=NB!$A$17,$B$8&gt;0),'Ersparnisberechnung Sommertarif'!$B$8*SLP!C24228,"")</f>
        <v/>
      </c>
    </row>
    <row r="24249" spans="1:5" x14ac:dyDescent="0.3">
      <c r="A24249" s="25">
        <v>46275</v>
      </c>
      <c r="B24249" s="31">
        <v>0.41666666666666669</v>
      </c>
      <c r="C24249" s="46"/>
      <c r="D24249" s="29">
        <v>46275.416666666664</v>
      </c>
      <c r="E24249" s="15" t="str">
        <f>IF(AND($B$6=NB!$A$17,$B$8&gt;0),'Ersparnisberechnung Sommertarif'!$B$8*SLP!C24229,"")</f>
        <v/>
      </c>
    </row>
    <row r="24250" spans="1:5" x14ac:dyDescent="0.3">
      <c r="A24250" s="25">
        <v>46275</v>
      </c>
      <c r="B24250" s="31">
        <v>0.42708333333333331</v>
      </c>
      <c r="C24250" s="46"/>
      <c r="D24250" s="29">
        <v>46275.427083333336</v>
      </c>
      <c r="E24250" s="15" t="str">
        <f>IF(AND($B$6=NB!$A$17,$B$8&gt;0),'Ersparnisberechnung Sommertarif'!$B$8*SLP!C24230,"")</f>
        <v/>
      </c>
    </row>
    <row r="24251" spans="1:5" x14ac:dyDescent="0.3">
      <c r="A24251" s="25">
        <v>46275</v>
      </c>
      <c r="B24251" s="31">
        <v>0.4375</v>
      </c>
      <c r="C24251" s="46"/>
      <c r="D24251" s="29">
        <v>46275.4375</v>
      </c>
      <c r="E24251" s="15" t="str">
        <f>IF(AND($B$6=NB!$A$17,$B$8&gt;0),'Ersparnisberechnung Sommertarif'!$B$8*SLP!C24231,"")</f>
        <v/>
      </c>
    </row>
    <row r="24252" spans="1:5" x14ac:dyDescent="0.3">
      <c r="A24252" s="25">
        <v>46275</v>
      </c>
      <c r="B24252" s="31">
        <v>0.44791666666666669</v>
      </c>
      <c r="C24252" s="46"/>
      <c r="D24252" s="29">
        <v>46275.447916666664</v>
      </c>
      <c r="E24252" s="15" t="str">
        <f>IF(AND($B$6=NB!$A$17,$B$8&gt;0),'Ersparnisberechnung Sommertarif'!$B$8*SLP!C24232,"")</f>
        <v/>
      </c>
    </row>
    <row r="24253" spans="1:5" x14ac:dyDescent="0.3">
      <c r="A24253" s="25">
        <v>46275</v>
      </c>
      <c r="B24253" s="31">
        <v>0.45833333333333331</v>
      </c>
      <c r="C24253" s="46"/>
      <c r="D24253" s="29">
        <v>46275.458333333336</v>
      </c>
      <c r="E24253" s="15" t="str">
        <f>IF(AND($B$6=NB!$A$17,$B$8&gt;0),'Ersparnisberechnung Sommertarif'!$B$8*SLP!C24233,"")</f>
        <v/>
      </c>
    </row>
    <row r="24254" spans="1:5" x14ac:dyDescent="0.3">
      <c r="A24254" s="25">
        <v>46275</v>
      </c>
      <c r="B24254" s="31">
        <v>0.46875</v>
      </c>
      <c r="C24254" s="46"/>
      <c r="D24254" s="29">
        <v>46275.46875</v>
      </c>
      <c r="E24254" s="15" t="str">
        <f>IF(AND($B$6=NB!$A$17,$B$8&gt;0),'Ersparnisberechnung Sommertarif'!$B$8*SLP!C24234,"")</f>
        <v/>
      </c>
    </row>
    <row r="24255" spans="1:5" x14ac:dyDescent="0.3">
      <c r="A24255" s="25">
        <v>46275</v>
      </c>
      <c r="B24255" s="31">
        <v>0.47916666666666669</v>
      </c>
      <c r="C24255" s="46"/>
      <c r="D24255" s="29">
        <v>46275.479166666664</v>
      </c>
      <c r="E24255" s="15" t="str">
        <f>IF(AND($B$6=NB!$A$17,$B$8&gt;0),'Ersparnisberechnung Sommertarif'!$B$8*SLP!C24235,"")</f>
        <v/>
      </c>
    </row>
    <row r="24256" spans="1:5" x14ac:dyDescent="0.3">
      <c r="A24256" s="25">
        <v>46275</v>
      </c>
      <c r="B24256" s="31">
        <v>0.48958333333333331</v>
      </c>
      <c r="C24256" s="46"/>
      <c r="D24256" s="29">
        <v>46275.489583333336</v>
      </c>
      <c r="E24256" s="15" t="str">
        <f>IF(AND($B$6=NB!$A$17,$B$8&gt;0),'Ersparnisberechnung Sommertarif'!$B$8*SLP!C24236,"")</f>
        <v/>
      </c>
    </row>
    <row r="24257" spans="1:5" x14ac:dyDescent="0.3">
      <c r="A24257" s="25">
        <v>46275</v>
      </c>
      <c r="B24257" s="31">
        <v>0.5</v>
      </c>
      <c r="C24257" s="46"/>
      <c r="D24257" s="29">
        <v>46275.5</v>
      </c>
      <c r="E24257" s="15" t="str">
        <f>IF(AND($B$6=NB!$A$17,$B$8&gt;0),'Ersparnisberechnung Sommertarif'!$B$8*SLP!C24237,"")</f>
        <v/>
      </c>
    </row>
    <row r="24258" spans="1:5" x14ac:dyDescent="0.3">
      <c r="A24258" s="25">
        <v>46275</v>
      </c>
      <c r="B24258" s="31">
        <v>0.51041666666666663</v>
      </c>
      <c r="C24258" s="46"/>
      <c r="D24258" s="29">
        <v>46275.510416666664</v>
      </c>
      <c r="E24258" s="15" t="str">
        <f>IF(AND($B$6=NB!$A$17,$B$8&gt;0),'Ersparnisberechnung Sommertarif'!$B$8*SLP!C24238,"")</f>
        <v/>
      </c>
    </row>
    <row r="24259" spans="1:5" x14ac:dyDescent="0.3">
      <c r="A24259" s="25">
        <v>46275</v>
      </c>
      <c r="B24259" s="31">
        <v>0.52083333333333337</v>
      </c>
      <c r="C24259" s="46"/>
      <c r="D24259" s="29">
        <v>46275.520833333336</v>
      </c>
      <c r="E24259" s="15" t="str">
        <f>IF(AND($B$6=NB!$A$17,$B$8&gt;0),'Ersparnisberechnung Sommertarif'!$B$8*SLP!C24239,"")</f>
        <v/>
      </c>
    </row>
    <row r="24260" spans="1:5" x14ac:dyDescent="0.3">
      <c r="A24260" s="25">
        <v>46275</v>
      </c>
      <c r="B24260" s="31">
        <v>0.53125</v>
      </c>
      <c r="C24260" s="46"/>
      <c r="D24260" s="29">
        <v>46275.53125</v>
      </c>
      <c r="E24260" s="15" t="str">
        <f>IF(AND($B$6=NB!$A$17,$B$8&gt;0),'Ersparnisberechnung Sommertarif'!$B$8*SLP!C24240,"")</f>
        <v/>
      </c>
    </row>
    <row r="24261" spans="1:5" x14ac:dyDescent="0.3">
      <c r="A24261" s="25">
        <v>46275</v>
      </c>
      <c r="B24261" s="31">
        <v>0.54166666666666663</v>
      </c>
      <c r="C24261" s="46"/>
      <c r="D24261" s="29">
        <v>46275.541666666664</v>
      </c>
      <c r="E24261" s="15" t="str">
        <f>IF(AND($B$6=NB!$A$17,$B$8&gt;0),'Ersparnisberechnung Sommertarif'!$B$8*SLP!C24241,"")</f>
        <v/>
      </c>
    </row>
    <row r="24262" spans="1:5" x14ac:dyDescent="0.3">
      <c r="A24262" s="25">
        <v>46275</v>
      </c>
      <c r="B24262" s="31">
        <v>0.55208333333333337</v>
      </c>
      <c r="C24262" s="46"/>
      <c r="D24262" s="29">
        <v>46275.552083333336</v>
      </c>
      <c r="E24262" s="15" t="str">
        <f>IF(AND($B$6=NB!$A$17,$B$8&gt;0),'Ersparnisberechnung Sommertarif'!$B$8*SLP!C24242,"")</f>
        <v/>
      </c>
    </row>
    <row r="24263" spans="1:5" x14ac:dyDescent="0.3">
      <c r="A24263" s="25">
        <v>46275</v>
      </c>
      <c r="B24263" s="31">
        <v>0.5625</v>
      </c>
      <c r="C24263" s="46"/>
      <c r="D24263" s="29">
        <v>46275.5625</v>
      </c>
      <c r="E24263" s="15" t="str">
        <f>IF(AND($B$6=NB!$A$17,$B$8&gt;0),'Ersparnisberechnung Sommertarif'!$B$8*SLP!C24243,"")</f>
        <v/>
      </c>
    </row>
    <row r="24264" spans="1:5" x14ac:dyDescent="0.3">
      <c r="A24264" s="25">
        <v>46275</v>
      </c>
      <c r="B24264" s="31">
        <v>0.57291666666666663</v>
      </c>
      <c r="C24264" s="46"/>
      <c r="D24264" s="29">
        <v>46275.572916666664</v>
      </c>
      <c r="E24264" s="15" t="str">
        <f>IF(AND($B$6=NB!$A$17,$B$8&gt;0),'Ersparnisberechnung Sommertarif'!$B$8*SLP!C24244,"")</f>
        <v/>
      </c>
    </row>
    <row r="24265" spans="1:5" x14ac:dyDescent="0.3">
      <c r="A24265" s="25">
        <v>46275</v>
      </c>
      <c r="B24265" s="31">
        <v>0.58333333333333337</v>
      </c>
      <c r="C24265" s="46"/>
      <c r="D24265" s="29">
        <v>46275.583333333336</v>
      </c>
      <c r="E24265" s="15" t="str">
        <f>IF(AND($B$6=NB!$A$17,$B$8&gt;0),'Ersparnisberechnung Sommertarif'!$B$8*SLP!C24245,"")</f>
        <v/>
      </c>
    </row>
    <row r="24266" spans="1:5" x14ac:dyDescent="0.3">
      <c r="A24266" s="25">
        <v>46275</v>
      </c>
      <c r="B24266" s="31">
        <v>0.59375</v>
      </c>
      <c r="C24266" s="46"/>
      <c r="D24266" s="29">
        <v>46275.59375</v>
      </c>
      <c r="E24266" s="15" t="str">
        <f>IF(AND($B$6=NB!$A$17,$B$8&gt;0),'Ersparnisberechnung Sommertarif'!$B$8*SLP!C24246,"")</f>
        <v/>
      </c>
    </row>
    <row r="24267" spans="1:5" x14ac:dyDescent="0.3">
      <c r="A24267" s="25">
        <v>46275</v>
      </c>
      <c r="B24267" s="31">
        <v>0.60416666666666663</v>
      </c>
      <c r="C24267" s="46"/>
      <c r="D24267" s="29">
        <v>46275.604166666664</v>
      </c>
      <c r="E24267" s="15" t="str">
        <f>IF(AND($B$6=NB!$A$17,$B$8&gt;0),'Ersparnisberechnung Sommertarif'!$B$8*SLP!C24247,"")</f>
        <v/>
      </c>
    </row>
    <row r="24268" spans="1:5" x14ac:dyDescent="0.3">
      <c r="A24268" s="25">
        <v>46275</v>
      </c>
      <c r="B24268" s="31">
        <v>0.61458333333333337</v>
      </c>
      <c r="C24268" s="46"/>
      <c r="D24268" s="29">
        <v>46275.614583333336</v>
      </c>
      <c r="E24268" s="15" t="str">
        <f>IF(AND($B$6=NB!$A$17,$B$8&gt;0),'Ersparnisberechnung Sommertarif'!$B$8*SLP!C24248,"")</f>
        <v/>
      </c>
    </row>
    <row r="24269" spans="1:5" x14ac:dyDescent="0.3">
      <c r="A24269" s="25">
        <v>46275</v>
      </c>
      <c r="B24269" s="31">
        <v>0.625</v>
      </c>
      <c r="C24269" s="46"/>
      <c r="D24269" s="29">
        <v>46275.625</v>
      </c>
      <c r="E24269" s="15" t="str">
        <f>IF(AND($B$6=NB!$A$17,$B$8&gt;0),'Ersparnisberechnung Sommertarif'!$B$8*SLP!C24249,"")</f>
        <v/>
      </c>
    </row>
    <row r="24270" spans="1:5" x14ac:dyDescent="0.3">
      <c r="A24270" s="25">
        <v>46275</v>
      </c>
      <c r="B24270" s="31">
        <v>0.63541666666666663</v>
      </c>
      <c r="C24270" s="46"/>
      <c r="D24270" s="29">
        <v>46275.635416666664</v>
      </c>
      <c r="E24270" s="15" t="str">
        <f>IF(AND($B$6=NB!$A$17,$B$8&gt;0),'Ersparnisberechnung Sommertarif'!$B$8*SLP!C24250,"")</f>
        <v/>
      </c>
    </row>
    <row r="24271" spans="1:5" x14ac:dyDescent="0.3">
      <c r="A24271" s="25">
        <v>46275</v>
      </c>
      <c r="B24271" s="31">
        <v>0.64583333333333337</v>
      </c>
      <c r="C24271" s="46"/>
      <c r="D24271" s="29">
        <v>46275.645833333336</v>
      </c>
      <c r="E24271" s="15" t="str">
        <f>IF(AND($B$6=NB!$A$17,$B$8&gt;0),'Ersparnisberechnung Sommertarif'!$B$8*SLP!C24251,"")</f>
        <v/>
      </c>
    </row>
    <row r="24272" spans="1:5" x14ac:dyDescent="0.3">
      <c r="A24272" s="25">
        <v>46275</v>
      </c>
      <c r="B24272" s="31">
        <v>0.65625</v>
      </c>
      <c r="C24272" s="46"/>
      <c r="D24272" s="29">
        <v>46275.65625</v>
      </c>
      <c r="E24272" s="15" t="str">
        <f>IF(AND($B$6=NB!$A$17,$B$8&gt;0),'Ersparnisberechnung Sommertarif'!$B$8*SLP!C24252,"")</f>
        <v/>
      </c>
    </row>
    <row r="24273" spans="1:5" x14ac:dyDescent="0.3">
      <c r="A24273" s="25">
        <v>46275</v>
      </c>
      <c r="B24273" s="31">
        <v>0.66666666666666663</v>
      </c>
      <c r="C24273" s="46"/>
      <c r="D24273" s="29">
        <v>46275.666666666664</v>
      </c>
      <c r="E24273" s="15" t="str">
        <f>IF(AND($B$6=NB!$A$17,$B$8&gt;0),'Ersparnisberechnung Sommertarif'!$B$8*SLP!C24253,"")</f>
        <v/>
      </c>
    </row>
    <row r="24274" spans="1:5" x14ac:dyDescent="0.3">
      <c r="A24274" s="25">
        <v>46275</v>
      </c>
      <c r="B24274" s="31">
        <v>0.67708333333333337</v>
      </c>
      <c r="C24274" s="46"/>
      <c r="D24274" s="29">
        <v>46275.677083333336</v>
      </c>
      <c r="E24274" s="15" t="str">
        <f>IF(AND($B$6=NB!$A$17,$B$8&gt;0),'Ersparnisberechnung Sommertarif'!$B$8*SLP!C24254,"")</f>
        <v/>
      </c>
    </row>
    <row r="24275" spans="1:5" x14ac:dyDescent="0.3">
      <c r="A24275" s="25">
        <v>46275</v>
      </c>
      <c r="B24275" s="31">
        <v>0.6875</v>
      </c>
      <c r="C24275" s="46"/>
      <c r="D24275" s="29">
        <v>46275.6875</v>
      </c>
      <c r="E24275" s="15" t="str">
        <f>IF(AND($B$6=NB!$A$17,$B$8&gt;0),'Ersparnisberechnung Sommertarif'!$B$8*SLP!C24255,"")</f>
        <v/>
      </c>
    </row>
    <row r="24276" spans="1:5" x14ac:dyDescent="0.3">
      <c r="A24276" s="25">
        <v>46275</v>
      </c>
      <c r="B24276" s="31">
        <v>0.69791666666666663</v>
      </c>
      <c r="C24276" s="46"/>
      <c r="D24276" s="29">
        <v>46275.697916666664</v>
      </c>
      <c r="E24276" s="15" t="str">
        <f>IF(AND($B$6=NB!$A$17,$B$8&gt;0),'Ersparnisberechnung Sommertarif'!$B$8*SLP!C24256,"")</f>
        <v/>
      </c>
    </row>
    <row r="24277" spans="1:5" x14ac:dyDescent="0.3">
      <c r="A24277" s="25">
        <v>46275</v>
      </c>
      <c r="B24277" s="31">
        <v>0.70833333333333337</v>
      </c>
      <c r="C24277" s="46"/>
      <c r="D24277" s="29">
        <v>46275.708333333336</v>
      </c>
      <c r="E24277" s="15" t="str">
        <f>IF(AND($B$6=NB!$A$17,$B$8&gt;0),'Ersparnisberechnung Sommertarif'!$B$8*SLP!C24257,"")</f>
        <v/>
      </c>
    </row>
    <row r="24278" spans="1:5" x14ac:dyDescent="0.3">
      <c r="A24278" s="25">
        <v>46275</v>
      </c>
      <c r="B24278" s="31">
        <v>0.71875</v>
      </c>
      <c r="C24278" s="46"/>
      <c r="D24278" s="29">
        <v>46275.71875</v>
      </c>
      <c r="E24278" s="15" t="str">
        <f>IF(AND($B$6=NB!$A$17,$B$8&gt;0),'Ersparnisberechnung Sommertarif'!$B$8*SLP!C24258,"")</f>
        <v/>
      </c>
    </row>
    <row r="24279" spans="1:5" x14ac:dyDescent="0.3">
      <c r="A24279" s="25">
        <v>46275</v>
      </c>
      <c r="B24279" s="31">
        <v>0.72916666666666663</v>
      </c>
      <c r="C24279" s="46"/>
      <c r="D24279" s="29">
        <v>46275.729166666664</v>
      </c>
      <c r="E24279" s="15" t="str">
        <f>IF(AND($B$6=NB!$A$17,$B$8&gt;0),'Ersparnisberechnung Sommertarif'!$B$8*SLP!C24259,"")</f>
        <v/>
      </c>
    </row>
    <row r="24280" spans="1:5" x14ac:dyDescent="0.3">
      <c r="A24280" s="25">
        <v>46275</v>
      </c>
      <c r="B24280" s="31">
        <v>0.73958333333333337</v>
      </c>
      <c r="C24280" s="46"/>
      <c r="D24280" s="29">
        <v>46275.739583333336</v>
      </c>
      <c r="E24280" s="15" t="str">
        <f>IF(AND($B$6=NB!$A$17,$B$8&gt;0),'Ersparnisberechnung Sommertarif'!$B$8*SLP!C24260,"")</f>
        <v/>
      </c>
    </row>
    <row r="24281" spans="1:5" x14ac:dyDescent="0.3">
      <c r="A24281" s="25">
        <v>46275</v>
      </c>
      <c r="B24281" s="31">
        <v>0.75</v>
      </c>
      <c r="C24281" s="46"/>
      <c r="D24281" s="29">
        <v>46275.75</v>
      </c>
      <c r="E24281" s="15" t="str">
        <f>IF(AND($B$6=NB!$A$17,$B$8&gt;0),'Ersparnisberechnung Sommertarif'!$B$8*SLP!C24261,"")</f>
        <v/>
      </c>
    </row>
    <row r="24282" spans="1:5" x14ac:dyDescent="0.3">
      <c r="A24282" s="25">
        <v>46275</v>
      </c>
      <c r="B24282" s="31">
        <v>0.76041666666666663</v>
      </c>
      <c r="C24282" s="46"/>
      <c r="D24282" s="29">
        <v>46275.760416666664</v>
      </c>
      <c r="E24282" s="15" t="str">
        <f>IF(AND($B$6=NB!$A$17,$B$8&gt;0),'Ersparnisberechnung Sommertarif'!$B$8*SLP!C24262,"")</f>
        <v/>
      </c>
    </row>
    <row r="24283" spans="1:5" x14ac:dyDescent="0.3">
      <c r="A24283" s="25">
        <v>46275</v>
      </c>
      <c r="B24283" s="31">
        <v>0.77083333333333337</v>
      </c>
      <c r="C24283" s="46"/>
      <c r="D24283" s="29">
        <v>46275.770833333336</v>
      </c>
      <c r="E24283" s="15" t="str">
        <f>IF(AND($B$6=NB!$A$17,$B$8&gt;0),'Ersparnisberechnung Sommertarif'!$B$8*SLP!C24263,"")</f>
        <v/>
      </c>
    </row>
    <row r="24284" spans="1:5" x14ac:dyDescent="0.3">
      <c r="A24284" s="25">
        <v>46275</v>
      </c>
      <c r="B24284" s="31">
        <v>0.78125</v>
      </c>
      <c r="C24284" s="46"/>
      <c r="D24284" s="29">
        <v>46275.78125</v>
      </c>
      <c r="E24284" s="15" t="str">
        <f>IF(AND($B$6=NB!$A$17,$B$8&gt;0),'Ersparnisberechnung Sommertarif'!$B$8*SLP!C24264,"")</f>
        <v/>
      </c>
    </row>
    <row r="24285" spans="1:5" x14ac:dyDescent="0.3">
      <c r="A24285" s="25">
        <v>46275</v>
      </c>
      <c r="B24285" s="31">
        <v>0.79166666666666663</v>
      </c>
      <c r="C24285" s="46"/>
      <c r="D24285" s="29">
        <v>46275.791666666664</v>
      </c>
      <c r="E24285" s="15" t="str">
        <f>IF(AND($B$6=NB!$A$17,$B$8&gt;0),'Ersparnisberechnung Sommertarif'!$B$8*SLP!C24265,"")</f>
        <v/>
      </c>
    </row>
    <row r="24286" spans="1:5" x14ac:dyDescent="0.3">
      <c r="A24286" s="25">
        <v>46275</v>
      </c>
      <c r="B24286" s="31">
        <v>0.80208333333333337</v>
      </c>
      <c r="C24286" s="46"/>
      <c r="D24286" s="29">
        <v>46275.802083333336</v>
      </c>
      <c r="E24286" s="15" t="str">
        <f>IF(AND($B$6=NB!$A$17,$B$8&gt;0),'Ersparnisberechnung Sommertarif'!$B$8*SLP!C24266,"")</f>
        <v/>
      </c>
    </row>
    <row r="24287" spans="1:5" x14ac:dyDescent="0.3">
      <c r="A24287" s="25">
        <v>46275</v>
      </c>
      <c r="B24287" s="31">
        <v>0.8125</v>
      </c>
      <c r="C24287" s="46"/>
      <c r="D24287" s="29">
        <v>46275.8125</v>
      </c>
      <c r="E24287" s="15" t="str">
        <f>IF(AND($B$6=NB!$A$17,$B$8&gt;0),'Ersparnisberechnung Sommertarif'!$B$8*SLP!C24267,"")</f>
        <v/>
      </c>
    </row>
    <row r="24288" spans="1:5" x14ac:dyDescent="0.3">
      <c r="A24288" s="25">
        <v>46275</v>
      </c>
      <c r="B24288" s="31">
        <v>0.82291666666666663</v>
      </c>
      <c r="C24288" s="46"/>
      <c r="D24288" s="29">
        <v>46275.822916666664</v>
      </c>
      <c r="E24288" s="15" t="str">
        <f>IF(AND($B$6=NB!$A$17,$B$8&gt;0),'Ersparnisberechnung Sommertarif'!$B$8*SLP!C24268,"")</f>
        <v/>
      </c>
    </row>
    <row r="24289" spans="1:5" x14ac:dyDescent="0.3">
      <c r="A24289" s="25">
        <v>46275</v>
      </c>
      <c r="B24289" s="31">
        <v>0.83333333333333337</v>
      </c>
      <c r="C24289" s="46"/>
      <c r="D24289" s="29">
        <v>46275.833333333336</v>
      </c>
      <c r="E24289" s="15" t="str">
        <f>IF(AND($B$6=NB!$A$17,$B$8&gt;0),'Ersparnisberechnung Sommertarif'!$B$8*SLP!C24269,"")</f>
        <v/>
      </c>
    </row>
    <row r="24290" spans="1:5" x14ac:dyDescent="0.3">
      <c r="A24290" s="25">
        <v>46275</v>
      </c>
      <c r="B24290" s="31">
        <v>0.84375</v>
      </c>
      <c r="C24290" s="46"/>
      <c r="D24290" s="29">
        <v>46275.84375</v>
      </c>
      <c r="E24290" s="15" t="str">
        <f>IF(AND($B$6=NB!$A$17,$B$8&gt;0),'Ersparnisberechnung Sommertarif'!$B$8*SLP!C24270,"")</f>
        <v/>
      </c>
    </row>
    <row r="24291" spans="1:5" x14ac:dyDescent="0.3">
      <c r="A24291" s="25">
        <v>46275</v>
      </c>
      <c r="B24291" s="31">
        <v>0.85416666666666663</v>
      </c>
      <c r="C24291" s="46"/>
      <c r="D24291" s="29">
        <v>46275.854166666664</v>
      </c>
      <c r="E24291" s="15" t="str">
        <f>IF(AND($B$6=NB!$A$17,$B$8&gt;0),'Ersparnisberechnung Sommertarif'!$B$8*SLP!C24271,"")</f>
        <v/>
      </c>
    </row>
    <row r="24292" spans="1:5" x14ac:dyDescent="0.3">
      <c r="A24292" s="25">
        <v>46275</v>
      </c>
      <c r="B24292" s="31">
        <v>0.86458333333333337</v>
      </c>
      <c r="C24292" s="46"/>
      <c r="D24292" s="29">
        <v>46275.864583333336</v>
      </c>
      <c r="E24292" s="15" t="str">
        <f>IF(AND($B$6=NB!$A$17,$B$8&gt;0),'Ersparnisberechnung Sommertarif'!$B$8*SLP!C24272,"")</f>
        <v/>
      </c>
    </row>
    <row r="24293" spans="1:5" x14ac:dyDescent="0.3">
      <c r="A24293" s="25">
        <v>46275</v>
      </c>
      <c r="B24293" s="31">
        <v>0.875</v>
      </c>
      <c r="C24293" s="46"/>
      <c r="D24293" s="29">
        <v>46275.875</v>
      </c>
      <c r="E24293" s="15" t="str">
        <f>IF(AND($B$6=NB!$A$17,$B$8&gt;0),'Ersparnisberechnung Sommertarif'!$B$8*SLP!C24273,"")</f>
        <v/>
      </c>
    </row>
    <row r="24294" spans="1:5" x14ac:dyDescent="0.3">
      <c r="A24294" s="25">
        <v>46275</v>
      </c>
      <c r="B24294" s="31">
        <v>0.88541666666666663</v>
      </c>
      <c r="C24294" s="46"/>
      <c r="D24294" s="29">
        <v>46275.885416666664</v>
      </c>
      <c r="E24294" s="15" t="str">
        <f>IF(AND($B$6=NB!$A$17,$B$8&gt;0),'Ersparnisberechnung Sommertarif'!$B$8*SLP!C24274,"")</f>
        <v/>
      </c>
    </row>
    <row r="24295" spans="1:5" x14ac:dyDescent="0.3">
      <c r="A24295" s="25">
        <v>46275</v>
      </c>
      <c r="B24295" s="31">
        <v>0.89583333333333337</v>
      </c>
      <c r="C24295" s="46"/>
      <c r="D24295" s="29">
        <v>46275.895833333336</v>
      </c>
      <c r="E24295" s="15" t="str">
        <f>IF(AND($B$6=NB!$A$17,$B$8&gt;0),'Ersparnisberechnung Sommertarif'!$B$8*SLP!C24275,"")</f>
        <v/>
      </c>
    </row>
    <row r="24296" spans="1:5" x14ac:dyDescent="0.3">
      <c r="A24296" s="25">
        <v>46275</v>
      </c>
      <c r="B24296" s="31">
        <v>0.90625</v>
      </c>
      <c r="C24296" s="46"/>
      <c r="D24296" s="29">
        <v>46275.90625</v>
      </c>
      <c r="E24296" s="15" t="str">
        <f>IF(AND($B$6=NB!$A$17,$B$8&gt;0),'Ersparnisberechnung Sommertarif'!$B$8*SLP!C24276,"")</f>
        <v/>
      </c>
    </row>
    <row r="24297" spans="1:5" x14ac:dyDescent="0.3">
      <c r="A24297" s="25">
        <v>46275</v>
      </c>
      <c r="B24297" s="31">
        <v>0.91666666666666663</v>
      </c>
      <c r="C24297" s="46"/>
      <c r="D24297" s="29">
        <v>46275.916666666664</v>
      </c>
      <c r="E24297" s="15" t="str">
        <f>IF(AND($B$6=NB!$A$17,$B$8&gt;0),'Ersparnisberechnung Sommertarif'!$B$8*SLP!C24277,"")</f>
        <v/>
      </c>
    </row>
    <row r="24298" spans="1:5" x14ac:dyDescent="0.3">
      <c r="A24298" s="25">
        <v>46275</v>
      </c>
      <c r="B24298" s="31">
        <v>0.92708333333333337</v>
      </c>
      <c r="C24298" s="46"/>
      <c r="D24298" s="29">
        <v>46275.927083333336</v>
      </c>
      <c r="E24298" s="15" t="str">
        <f>IF(AND($B$6=NB!$A$17,$B$8&gt;0),'Ersparnisberechnung Sommertarif'!$B$8*SLP!C24278,"")</f>
        <v/>
      </c>
    </row>
    <row r="24299" spans="1:5" x14ac:dyDescent="0.3">
      <c r="A24299" s="25">
        <v>46275</v>
      </c>
      <c r="B24299" s="31">
        <v>0.9375</v>
      </c>
      <c r="C24299" s="46"/>
      <c r="D24299" s="29">
        <v>46275.9375</v>
      </c>
      <c r="E24299" s="15" t="str">
        <f>IF(AND($B$6=NB!$A$17,$B$8&gt;0),'Ersparnisberechnung Sommertarif'!$B$8*SLP!C24279,"")</f>
        <v/>
      </c>
    </row>
    <row r="24300" spans="1:5" x14ac:dyDescent="0.3">
      <c r="A24300" s="25">
        <v>46275</v>
      </c>
      <c r="B24300" s="31">
        <v>0.94791666666666663</v>
      </c>
      <c r="C24300" s="46"/>
      <c r="D24300" s="29">
        <v>46275.947916666664</v>
      </c>
      <c r="E24300" s="15" t="str">
        <f>IF(AND($B$6=NB!$A$17,$B$8&gt;0),'Ersparnisberechnung Sommertarif'!$B$8*SLP!C24280,"")</f>
        <v/>
      </c>
    </row>
    <row r="24301" spans="1:5" x14ac:dyDescent="0.3">
      <c r="A24301" s="25">
        <v>46275</v>
      </c>
      <c r="B24301" s="31">
        <v>0.95833333333333337</v>
      </c>
      <c r="C24301" s="46"/>
      <c r="D24301" s="29">
        <v>46275.958333333336</v>
      </c>
      <c r="E24301" s="15" t="str">
        <f>IF(AND($B$6=NB!$A$17,$B$8&gt;0),'Ersparnisberechnung Sommertarif'!$B$8*SLP!C24281,"")</f>
        <v/>
      </c>
    </row>
    <row r="24302" spans="1:5" x14ac:dyDescent="0.3">
      <c r="A24302" s="25">
        <v>46275</v>
      </c>
      <c r="B24302" s="31">
        <v>0.96875</v>
      </c>
      <c r="C24302" s="46"/>
      <c r="D24302" s="29">
        <v>46275.96875</v>
      </c>
      <c r="E24302" s="15" t="str">
        <f>IF(AND($B$6=NB!$A$17,$B$8&gt;0),'Ersparnisberechnung Sommertarif'!$B$8*SLP!C24282,"")</f>
        <v/>
      </c>
    </row>
    <row r="24303" spans="1:5" x14ac:dyDescent="0.3">
      <c r="A24303" s="25">
        <v>46275</v>
      </c>
      <c r="B24303" s="31">
        <v>0.97916666666666663</v>
      </c>
      <c r="C24303" s="46"/>
      <c r="D24303" s="29">
        <v>46275.979166666664</v>
      </c>
      <c r="E24303" s="15" t="str">
        <f>IF(AND($B$6=NB!$A$17,$B$8&gt;0),'Ersparnisberechnung Sommertarif'!$B$8*SLP!C24283,"")</f>
        <v/>
      </c>
    </row>
    <row r="24304" spans="1:5" x14ac:dyDescent="0.3">
      <c r="A24304" s="25">
        <v>46275</v>
      </c>
      <c r="B24304" s="31">
        <v>0.98958333333333337</v>
      </c>
      <c r="C24304" s="46"/>
      <c r="D24304" s="29">
        <v>46275.989583333336</v>
      </c>
      <c r="E24304" s="15" t="str">
        <f>IF(AND($B$6=NB!$A$17,$B$8&gt;0),'Ersparnisberechnung Sommertarif'!$B$8*SLP!C24284,"")</f>
        <v/>
      </c>
    </row>
    <row r="24305" spans="1:5" x14ac:dyDescent="0.3">
      <c r="A24305" s="25">
        <v>46276</v>
      </c>
      <c r="B24305" s="31">
        <v>0</v>
      </c>
      <c r="C24305" s="46"/>
      <c r="D24305" s="29">
        <v>46276</v>
      </c>
      <c r="E24305" s="15" t="str">
        <f>IF(AND($B$6=NB!$A$17,$B$8&gt;0),'Ersparnisberechnung Sommertarif'!$B$8*SLP!C24285,"")</f>
        <v/>
      </c>
    </row>
    <row r="24306" spans="1:5" x14ac:dyDescent="0.3">
      <c r="A24306" s="25">
        <v>46276</v>
      </c>
      <c r="B24306" s="31">
        <v>1.0416666666666666E-2</v>
      </c>
      <c r="C24306" s="46"/>
      <c r="D24306" s="29">
        <v>46276.010416666664</v>
      </c>
      <c r="E24306" s="15" t="str">
        <f>IF(AND($B$6=NB!$A$17,$B$8&gt;0),'Ersparnisberechnung Sommertarif'!$B$8*SLP!C24286,"")</f>
        <v/>
      </c>
    </row>
    <row r="24307" spans="1:5" x14ac:dyDescent="0.3">
      <c r="A24307" s="25">
        <v>46276</v>
      </c>
      <c r="B24307" s="31">
        <v>2.0833333333333332E-2</v>
      </c>
      <c r="C24307" s="46"/>
      <c r="D24307" s="29">
        <v>46276.020833333336</v>
      </c>
      <c r="E24307" s="15" t="str">
        <f>IF(AND($B$6=NB!$A$17,$B$8&gt;0),'Ersparnisberechnung Sommertarif'!$B$8*SLP!C24287,"")</f>
        <v/>
      </c>
    </row>
    <row r="24308" spans="1:5" x14ac:dyDescent="0.3">
      <c r="A24308" s="25">
        <v>46276</v>
      </c>
      <c r="B24308" s="31">
        <v>3.125E-2</v>
      </c>
      <c r="C24308" s="46"/>
      <c r="D24308" s="29">
        <v>46276.03125</v>
      </c>
      <c r="E24308" s="15" t="str">
        <f>IF(AND($B$6=NB!$A$17,$B$8&gt;0),'Ersparnisberechnung Sommertarif'!$B$8*SLP!C24288,"")</f>
        <v/>
      </c>
    </row>
    <row r="24309" spans="1:5" x14ac:dyDescent="0.3">
      <c r="A24309" s="25">
        <v>46276</v>
      </c>
      <c r="B24309" s="31">
        <v>4.1666666666666664E-2</v>
      </c>
      <c r="C24309" s="46"/>
      <c r="D24309" s="29">
        <v>46276.041666666664</v>
      </c>
      <c r="E24309" s="15" t="str">
        <f>IF(AND($B$6=NB!$A$17,$B$8&gt;0),'Ersparnisberechnung Sommertarif'!$B$8*SLP!C24289,"")</f>
        <v/>
      </c>
    </row>
    <row r="24310" spans="1:5" x14ac:dyDescent="0.3">
      <c r="A24310" s="25">
        <v>46276</v>
      </c>
      <c r="B24310" s="31">
        <v>5.2083333333333336E-2</v>
      </c>
      <c r="C24310" s="46"/>
      <c r="D24310" s="29">
        <v>46276.052083333336</v>
      </c>
      <c r="E24310" s="15" t="str">
        <f>IF(AND($B$6=NB!$A$17,$B$8&gt;0),'Ersparnisberechnung Sommertarif'!$B$8*SLP!C24290,"")</f>
        <v/>
      </c>
    </row>
    <row r="24311" spans="1:5" x14ac:dyDescent="0.3">
      <c r="A24311" s="25">
        <v>46276</v>
      </c>
      <c r="B24311" s="31">
        <v>6.25E-2</v>
      </c>
      <c r="C24311" s="46"/>
      <c r="D24311" s="29">
        <v>46276.0625</v>
      </c>
      <c r="E24311" s="15" t="str">
        <f>IF(AND($B$6=NB!$A$17,$B$8&gt;0),'Ersparnisberechnung Sommertarif'!$B$8*SLP!C24291,"")</f>
        <v/>
      </c>
    </row>
    <row r="24312" spans="1:5" x14ac:dyDescent="0.3">
      <c r="A24312" s="25">
        <v>46276</v>
      </c>
      <c r="B24312" s="31">
        <v>7.2916666666666671E-2</v>
      </c>
      <c r="C24312" s="46"/>
      <c r="D24312" s="29">
        <v>46276.072916666664</v>
      </c>
      <c r="E24312" s="15" t="str">
        <f>IF(AND($B$6=NB!$A$17,$B$8&gt;0),'Ersparnisberechnung Sommertarif'!$B$8*SLP!C24292,"")</f>
        <v/>
      </c>
    </row>
    <row r="24313" spans="1:5" x14ac:dyDescent="0.3">
      <c r="A24313" s="25">
        <v>46276</v>
      </c>
      <c r="B24313" s="31">
        <v>8.3333333333333329E-2</v>
      </c>
      <c r="C24313" s="46"/>
      <c r="D24313" s="29">
        <v>46276.083333333336</v>
      </c>
      <c r="E24313" s="15" t="str">
        <f>IF(AND($B$6=NB!$A$17,$B$8&gt;0),'Ersparnisberechnung Sommertarif'!$B$8*SLP!C24293,"")</f>
        <v/>
      </c>
    </row>
    <row r="24314" spans="1:5" x14ac:dyDescent="0.3">
      <c r="A24314" s="25">
        <v>46276</v>
      </c>
      <c r="B24314" s="31">
        <v>9.375E-2</v>
      </c>
      <c r="C24314" s="46"/>
      <c r="D24314" s="29">
        <v>46276.09375</v>
      </c>
      <c r="E24314" s="15" t="str">
        <f>IF(AND($B$6=NB!$A$17,$B$8&gt;0),'Ersparnisberechnung Sommertarif'!$B$8*SLP!C24294,"")</f>
        <v/>
      </c>
    </row>
    <row r="24315" spans="1:5" x14ac:dyDescent="0.3">
      <c r="A24315" s="25">
        <v>46276</v>
      </c>
      <c r="B24315" s="31">
        <v>0.10416666666666667</v>
      </c>
      <c r="C24315" s="46"/>
      <c r="D24315" s="29">
        <v>46276.104166666664</v>
      </c>
      <c r="E24315" s="15" t="str">
        <f>IF(AND($B$6=NB!$A$17,$B$8&gt;0),'Ersparnisberechnung Sommertarif'!$B$8*SLP!C24295,"")</f>
        <v/>
      </c>
    </row>
    <row r="24316" spans="1:5" x14ac:dyDescent="0.3">
      <c r="A24316" s="25">
        <v>46276</v>
      </c>
      <c r="B24316" s="31">
        <v>0.11458333333333333</v>
      </c>
      <c r="C24316" s="46"/>
      <c r="D24316" s="29">
        <v>46276.114583333336</v>
      </c>
      <c r="E24316" s="15" t="str">
        <f>IF(AND($B$6=NB!$A$17,$B$8&gt;0),'Ersparnisberechnung Sommertarif'!$B$8*SLP!C24296,"")</f>
        <v/>
      </c>
    </row>
    <row r="24317" spans="1:5" x14ac:dyDescent="0.3">
      <c r="A24317" s="25">
        <v>46276</v>
      </c>
      <c r="B24317" s="31">
        <v>0.125</v>
      </c>
      <c r="C24317" s="46"/>
      <c r="D24317" s="29">
        <v>46276.125</v>
      </c>
      <c r="E24317" s="15" t="str">
        <f>IF(AND($B$6=NB!$A$17,$B$8&gt;0),'Ersparnisberechnung Sommertarif'!$B$8*SLP!C24297,"")</f>
        <v/>
      </c>
    </row>
    <row r="24318" spans="1:5" x14ac:dyDescent="0.3">
      <c r="A24318" s="25">
        <v>46276</v>
      </c>
      <c r="B24318" s="31">
        <v>0.13541666666666666</v>
      </c>
      <c r="C24318" s="46"/>
      <c r="D24318" s="29">
        <v>46276.135416666664</v>
      </c>
      <c r="E24318" s="15" t="str">
        <f>IF(AND($B$6=NB!$A$17,$B$8&gt;0),'Ersparnisberechnung Sommertarif'!$B$8*SLP!C24298,"")</f>
        <v/>
      </c>
    </row>
    <row r="24319" spans="1:5" x14ac:dyDescent="0.3">
      <c r="A24319" s="25">
        <v>46276</v>
      </c>
      <c r="B24319" s="31">
        <v>0.14583333333333334</v>
      </c>
      <c r="C24319" s="46"/>
      <c r="D24319" s="29">
        <v>46276.145833333336</v>
      </c>
      <c r="E24319" s="15" t="str">
        <f>IF(AND($B$6=NB!$A$17,$B$8&gt;0),'Ersparnisberechnung Sommertarif'!$B$8*SLP!C24299,"")</f>
        <v/>
      </c>
    </row>
    <row r="24320" spans="1:5" x14ac:dyDescent="0.3">
      <c r="A24320" s="25">
        <v>46276</v>
      </c>
      <c r="B24320" s="31">
        <v>0.15625</v>
      </c>
      <c r="C24320" s="46"/>
      <c r="D24320" s="29">
        <v>46276.15625</v>
      </c>
      <c r="E24320" s="15" t="str">
        <f>IF(AND($B$6=NB!$A$17,$B$8&gt;0),'Ersparnisberechnung Sommertarif'!$B$8*SLP!C24300,"")</f>
        <v/>
      </c>
    </row>
    <row r="24321" spans="1:5" x14ac:dyDescent="0.3">
      <c r="A24321" s="25">
        <v>46276</v>
      </c>
      <c r="B24321" s="31">
        <v>0.16666666666666666</v>
      </c>
      <c r="C24321" s="46"/>
      <c r="D24321" s="29">
        <v>46276.166666666664</v>
      </c>
      <c r="E24321" s="15" t="str">
        <f>IF(AND($B$6=NB!$A$17,$B$8&gt;0),'Ersparnisberechnung Sommertarif'!$B$8*SLP!C24301,"")</f>
        <v/>
      </c>
    </row>
    <row r="24322" spans="1:5" x14ac:dyDescent="0.3">
      <c r="A24322" s="25">
        <v>46276</v>
      </c>
      <c r="B24322" s="31">
        <v>0.17708333333333334</v>
      </c>
      <c r="C24322" s="46"/>
      <c r="D24322" s="29">
        <v>46276.177083333336</v>
      </c>
      <c r="E24322" s="15" t="str">
        <f>IF(AND($B$6=NB!$A$17,$B$8&gt;0),'Ersparnisberechnung Sommertarif'!$B$8*SLP!C24302,"")</f>
        <v/>
      </c>
    </row>
    <row r="24323" spans="1:5" x14ac:dyDescent="0.3">
      <c r="A24323" s="25">
        <v>46276</v>
      </c>
      <c r="B24323" s="31">
        <v>0.1875</v>
      </c>
      <c r="C24323" s="46"/>
      <c r="D24323" s="29">
        <v>46276.1875</v>
      </c>
      <c r="E24323" s="15" t="str">
        <f>IF(AND($B$6=NB!$A$17,$B$8&gt;0),'Ersparnisberechnung Sommertarif'!$B$8*SLP!C24303,"")</f>
        <v/>
      </c>
    </row>
    <row r="24324" spans="1:5" x14ac:dyDescent="0.3">
      <c r="A24324" s="25">
        <v>46276</v>
      </c>
      <c r="B24324" s="31">
        <v>0.19791666666666666</v>
      </c>
      <c r="C24324" s="46"/>
      <c r="D24324" s="29">
        <v>46276.197916666664</v>
      </c>
      <c r="E24324" s="15" t="str">
        <f>IF(AND($B$6=NB!$A$17,$B$8&gt;0),'Ersparnisberechnung Sommertarif'!$B$8*SLP!C24304,"")</f>
        <v/>
      </c>
    </row>
    <row r="24325" spans="1:5" x14ac:dyDescent="0.3">
      <c r="A24325" s="25">
        <v>46276</v>
      </c>
      <c r="B24325" s="31">
        <v>0.20833333333333334</v>
      </c>
      <c r="C24325" s="46"/>
      <c r="D24325" s="29">
        <v>46276.208333333336</v>
      </c>
      <c r="E24325" s="15" t="str">
        <f>IF(AND($B$6=NB!$A$17,$B$8&gt;0),'Ersparnisberechnung Sommertarif'!$B$8*SLP!C24305,"")</f>
        <v/>
      </c>
    </row>
    <row r="24326" spans="1:5" x14ac:dyDescent="0.3">
      <c r="A24326" s="25">
        <v>46276</v>
      </c>
      <c r="B24326" s="31">
        <v>0.21875</v>
      </c>
      <c r="C24326" s="46"/>
      <c r="D24326" s="29">
        <v>46276.21875</v>
      </c>
      <c r="E24326" s="15" t="str">
        <f>IF(AND($B$6=NB!$A$17,$B$8&gt;0),'Ersparnisberechnung Sommertarif'!$B$8*SLP!C24306,"")</f>
        <v/>
      </c>
    </row>
    <row r="24327" spans="1:5" x14ac:dyDescent="0.3">
      <c r="A24327" s="25">
        <v>46276</v>
      </c>
      <c r="B24327" s="31">
        <v>0.22916666666666666</v>
      </c>
      <c r="C24327" s="46"/>
      <c r="D24327" s="29">
        <v>46276.229166666664</v>
      </c>
      <c r="E24327" s="15" t="str">
        <f>IF(AND($B$6=NB!$A$17,$B$8&gt;0),'Ersparnisberechnung Sommertarif'!$B$8*SLP!C24307,"")</f>
        <v/>
      </c>
    </row>
    <row r="24328" spans="1:5" x14ac:dyDescent="0.3">
      <c r="A24328" s="25">
        <v>46276</v>
      </c>
      <c r="B24328" s="31">
        <v>0.23958333333333334</v>
      </c>
      <c r="C24328" s="46"/>
      <c r="D24328" s="29">
        <v>46276.239583333336</v>
      </c>
      <c r="E24328" s="15" t="str">
        <f>IF(AND($B$6=NB!$A$17,$B$8&gt;0),'Ersparnisberechnung Sommertarif'!$B$8*SLP!C24308,"")</f>
        <v/>
      </c>
    </row>
    <row r="24329" spans="1:5" x14ac:dyDescent="0.3">
      <c r="A24329" s="25">
        <v>46276</v>
      </c>
      <c r="B24329" s="31">
        <v>0.25</v>
      </c>
      <c r="C24329" s="46"/>
      <c r="D24329" s="29">
        <v>46276.25</v>
      </c>
      <c r="E24329" s="15" t="str">
        <f>IF(AND($B$6=NB!$A$17,$B$8&gt;0),'Ersparnisberechnung Sommertarif'!$B$8*SLP!C24309,"")</f>
        <v/>
      </c>
    </row>
    <row r="24330" spans="1:5" x14ac:dyDescent="0.3">
      <c r="A24330" s="25">
        <v>46276</v>
      </c>
      <c r="B24330" s="31">
        <v>0.26041666666666669</v>
      </c>
      <c r="C24330" s="46"/>
      <c r="D24330" s="29">
        <v>46276.260416666664</v>
      </c>
      <c r="E24330" s="15" t="str">
        <f>IF(AND($B$6=NB!$A$17,$B$8&gt;0),'Ersparnisberechnung Sommertarif'!$B$8*SLP!C24310,"")</f>
        <v/>
      </c>
    </row>
    <row r="24331" spans="1:5" x14ac:dyDescent="0.3">
      <c r="A24331" s="25">
        <v>46276</v>
      </c>
      <c r="B24331" s="31">
        <v>0.27083333333333331</v>
      </c>
      <c r="C24331" s="46"/>
      <c r="D24331" s="29">
        <v>46276.270833333336</v>
      </c>
      <c r="E24331" s="15" t="str">
        <f>IF(AND($B$6=NB!$A$17,$B$8&gt;0),'Ersparnisberechnung Sommertarif'!$B$8*SLP!C24311,"")</f>
        <v/>
      </c>
    </row>
    <row r="24332" spans="1:5" x14ac:dyDescent="0.3">
      <c r="A24332" s="25">
        <v>46276</v>
      </c>
      <c r="B24332" s="31">
        <v>0.28125</v>
      </c>
      <c r="C24332" s="46"/>
      <c r="D24332" s="29">
        <v>46276.28125</v>
      </c>
      <c r="E24332" s="15" t="str">
        <f>IF(AND($B$6=NB!$A$17,$B$8&gt;0),'Ersparnisberechnung Sommertarif'!$B$8*SLP!C24312,"")</f>
        <v/>
      </c>
    </row>
    <row r="24333" spans="1:5" x14ac:dyDescent="0.3">
      <c r="A24333" s="25">
        <v>46276</v>
      </c>
      <c r="B24333" s="31">
        <v>0.29166666666666669</v>
      </c>
      <c r="C24333" s="46"/>
      <c r="D24333" s="29">
        <v>46276.291666666664</v>
      </c>
      <c r="E24333" s="15" t="str">
        <f>IF(AND($B$6=NB!$A$17,$B$8&gt;0),'Ersparnisberechnung Sommertarif'!$B$8*SLP!C24313,"")</f>
        <v/>
      </c>
    </row>
    <row r="24334" spans="1:5" x14ac:dyDescent="0.3">
      <c r="A24334" s="25">
        <v>46276</v>
      </c>
      <c r="B24334" s="31">
        <v>0.30208333333333331</v>
      </c>
      <c r="C24334" s="46"/>
      <c r="D24334" s="29">
        <v>46276.302083333336</v>
      </c>
      <c r="E24334" s="15" t="str">
        <f>IF(AND($B$6=NB!$A$17,$B$8&gt;0),'Ersparnisberechnung Sommertarif'!$B$8*SLP!C24314,"")</f>
        <v/>
      </c>
    </row>
    <row r="24335" spans="1:5" x14ac:dyDescent="0.3">
      <c r="A24335" s="25">
        <v>46276</v>
      </c>
      <c r="B24335" s="31">
        <v>0.3125</v>
      </c>
      <c r="C24335" s="46"/>
      <c r="D24335" s="29">
        <v>46276.3125</v>
      </c>
      <c r="E24335" s="15" t="str">
        <f>IF(AND($B$6=NB!$A$17,$B$8&gt;0),'Ersparnisberechnung Sommertarif'!$B$8*SLP!C24315,"")</f>
        <v/>
      </c>
    </row>
    <row r="24336" spans="1:5" x14ac:dyDescent="0.3">
      <c r="A24336" s="25">
        <v>46276</v>
      </c>
      <c r="B24336" s="31">
        <v>0.32291666666666669</v>
      </c>
      <c r="C24336" s="46"/>
      <c r="D24336" s="29">
        <v>46276.322916666664</v>
      </c>
      <c r="E24336" s="15" t="str">
        <f>IF(AND($B$6=NB!$A$17,$B$8&gt;0),'Ersparnisberechnung Sommertarif'!$B$8*SLP!C24316,"")</f>
        <v/>
      </c>
    </row>
    <row r="24337" spans="1:5" x14ac:dyDescent="0.3">
      <c r="A24337" s="25">
        <v>46276</v>
      </c>
      <c r="B24337" s="31">
        <v>0.33333333333333331</v>
      </c>
      <c r="C24337" s="46"/>
      <c r="D24337" s="29">
        <v>46276.333333333336</v>
      </c>
      <c r="E24337" s="15" t="str">
        <f>IF(AND($B$6=NB!$A$17,$B$8&gt;0),'Ersparnisberechnung Sommertarif'!$B$8*SLP!C24317,"")</f>
        <v/>
      </c>
    </row>
    <row r="24338" spans="1:5" x14ac:dyDescent="0.3">
      <c r="A24338" s="25">
        <v>46276</v>
      </c>
      <c r="B24338" s="31">
        <v>0.34375</v>
      </c>
      <c r="C24338" s="46"/>
      <c r="D24338" s="29">
        <v>46276.34375</v>
      </c>
      <c r="E24338" s="15" t="str">
        <f>IF(AND($B$6=NB!$A$17,$B$8&gt;0),'Ersparnisberechnung Sommertarif'!$B$8*SLP!C24318,"")</f>
        <v/>
      </c>
    </row>
    <row r="24339" spans="1:5" x14ac:dyDescent="0.3">
      <c r="A24339" s="25">
        <v>46276</v>
      </c>
      <c r="B24339" s="31">
        <v>0.35416666666666669</v>
      </c>
      <c r="C24339" s="46"/>
      <c r="D24339" s="29">
        <v>46276.354166666664</v>
      </c>
      <c r="E24339" s="15" t="str">
        <f>IF(AND($B$6=NB!$A$17,$B$8&gt;0),'Ersparnisberechnung Sommertarif'!$B$8*SLP!C24319,"")</f>
        <v/>
      </c>
    </row>
    <row r="24340" spans="1:5" x14ac:dyDescent="0.3">
      <c r="A24340" s="25">
        <v>46276</v>
      </c>
      <c r="B24340" s="31">
        <v>0.36458333333333331</v>
      </c>
      <c r="C24340" s="46"/>
      <c r="D24340" s="29">
        <v>46276.364583333336</v>
      </c>
      <c r="E24340" s="15" t="str">
        <f>IF(AND($B$6=NB!$A$17,$B$8&gt;0),'Ersparnisberechnung Sommertarif'!$B$8*SLP!C24320,"")</f>
        <v/>
      </c>
    </row>
    <row r="24341" spans="1:5" x14ac:dyDescent="0.3">
      <c r="A24341" s="25">
        <v>46276</v>
      </c>
      <c r="B24341" s="31">
        <v>0.375</v>
      </c>
      <c r="C24341" s="46"/>
      <c r="D24341" s="29">
        <v>46276.375</v>
      </c>
      <c r="E24341" s="15" t="str">
        <f>IF(AND($B$6=NB!$A$17,$B$8&gt;0),'Ersparnisberechnung Sommertarif'!$B$8*SLP!C24321,"")</f>
        <v/>
      </c>
    </row>
    <row r="24342" spans="1:5" x14ac:dyDescent="0.3">
      <c r="A24342" s="25">
        <v>46276</v>
      </c>
      <c r="B24342" s="31">
        <v>0.38541666666666669</v>
      </c>
      <c r="C24342" s="46"/>
      <c r="D24342" s="29">
        <v>46276.385416666664</v>
      </c>
      <c r="E24342" s="15" t="str">
        <f>IF(AND($B$6=NB!$A$17,$B$8&gt;0),'Ersparnisberechnung Sommertarif'!$B$8*SLP!C24322,"")</f>
        <v/>
      </c>
    </row>
    <row r="24343" spans="1:5" x14ac:dyDescent="0.3">
      <c r="A24343" s="25">
        <v>46276</v>
      </c>
      <c r="B24343" s="31">
        <v>0.39583333333333331</v>
      </c>
      <c r="C24343" s="46"/>
      <c r="D24343" s="29">
        <v>46276.395833333336</v>
      </c>
      <c r="E24343" s="15" t="str">
        <f>IF(AND($B$6=NB!$A$17,$B$8&gt;0),'Ersparnisberechnung Sommertarif'!$B$8*SLP!C24323,"")</f>
        <v/>
      </c>
    </row>
    <row r="24344" spans="1:5" x14ac:dyDescent="0.3">
      <c r="A24344" s="25">
        <v>46276</v>
      </c>
      <c r="B24344" s="31">
        <v>0.40625</v>
      </c>
      <c r="C24344" s="46"/>
      <c r="D24344" s="29">
        <v>46276.40625</v>
      </c>
      <c r="E24344" s="15" t="str">
        <f>IF(AND($B$6=NB!$A$17,$B$8&gt;0),'Ersparnisberechnung Sommertarif'!$B$8*SLP!C24324,"")</f>
        <v/>
      </c>
    </row>
    <row r="24345" spans="1:5" x14ac:dyDescent="0.3">
      <c r="A24345" s="25">
        <v>46276</v>
      </c>
      <c r="B24345" s="31">
        <v>0.41666666666666669</v>
      </c>
      <c r="C24345" s="46"/>
      <c r="D24345" s="29">
        <v>46276.416666666664</v>
      </c>
      <c r="E24345" s="15" t="str">
        <f>IF(AND($B$6=NB!$A$17,$B$8&gt;0),'Ersparnisberechnung Sommertarif'!$B$8*SLP!C24325,"")</f>
        <v/>
      </c>
    </row>
    <row r="24346" spans="1:5" x14ac:dyDescent="0.3">
      <c r="A24346" s="25">
        <v>46276</v>
      </c>
      <c r="B24346" s="31">
        <v>0.42708333333333331</v>
      </c>
      <c r="C24346" s="46"/>
      <c r="D24346" s="29">
        <v>46276.427083333336</v>
      </c>
      <c r="E24346" s="15" t="str">
        <f>IF(AND($B$6=NB!$A$17,$B$8&gt;0),'Ersparnisberechnung Sommertarif'!$B$8*SLP!C24326,"")</f>
        <v/>
      </c>
    </row>
    <row r="24347" spans="1:5" x14ac:dyDescent="0.3">
      <c r="A24347" s="25">
        <v>46276</v>
      </c>
      <c r="B24347" s="31">
        <v>0.4375</v>
      </c>
      <c r="C24347" s="46"/>
      <c r="D24347" s="29">
        <v>46276.4375</v>
      </c>
      <c r="E24347" s="15" t="str">
        <f>IF(AND($B$6=NB!$A$17,$B$8&gt;0),'Ersparnisberechnung Sommertarif'!$B$8*SLP!C24327,"")</f>
        <v/>
      </c>
    </row>
    <row r="24348" spans="1:5" x14ac:dyDescent="0.3">
      <c r="A24348" s="25">
        <v>46276</v>
      </c>
      <c r="B24348" s="31">
        <v>0.44791666666666669</v>
      </c>
      <c r="C24348" s="46"/>
      <c r="D24348" s="29">
        <v>46276.447916666664</v>
      </c>
      <c r="E24348" s="15" t="str">
        <f>IF(AND($B$6=NB!$A$17,$B$8&gt;0),'Ersparnisberechnung Sommertarif'!$B$8*SLP!C24328,"")</f>
        <v/>
      </c>
    </row>
    <row r="24349" spans="1:5" x14ac:dyDescent="0.3">
      <c r="A24349" s="25">
        <v>46276</v>
      </c>
      <c r="B24349" s="31">
        <v>0.45833333333333331</v>
      </c>
      <c r="C24349" s="46"/>
      <c r="D24349" s="29">
        <v>46276.458333333336</v>
      </c>
      <c r="E24349" s="15" t="str">
        <f>IF(AND($B$6=NB!$A$17,$B$8&gt;0),'Ersparnisberechnung Sommertarif'!$B$8*SLP!C24329,"")</f>
        <v/>
      </c>
    </row>
    <row r="24350" spans="1:5" x14ac:dyDescent="0.3">
      <c r="A24350" s="25">
        <v>46276</v>
      </c>
      <c r="B24350" s="31">
        <v>0.46875</v>
      </c>
      <c r="C24350" s="46"/>
      <c r="D24350" s="29">
        <v>46276.46875</v>
      </c>
      <c r="E24350" s="15" t="str">
        <f>IF(AND($B$6=NB!$A$17,$B$8&gt;0),'Ersparnisberechnung Sommertarif'!$B$8*SLP!C24330,"")</f>
        <v/>
      </c>
    </row>
    <row r="24351" spans="1:5" x14ac:dyDescent="0.3">
      <c r="A24351" s="25">
        <v>46276</v>
      </c>
      <c r="B24351" s="31">
        <v>0.47916666666666669</v>
      </c>
      <c r="C24351" s="46"/>
      <c r="D24351" s="29">
        <v>46276.479166666664</v>
      </c>
      <c r="E24351" s="15" t="str">
        <f>IF(AND($B$6=NB!$A$17,$B$8&gt;0),'Ersparnisberechnung Sommertarif'!$B$8*SLP!C24331,"")</f>
        <v/>
      </c>
    </row>
    <row r="24352" spans="1:5" x14ac:dyDescent="0.3">
      <c r="A24352" s="25">
        <v>46276</v>
      </c>
      <c r="B24352" s="31">
        <v>0.48958333333333331</v>
      </c>
      <c r="C24352" s="46"/>
      <c r="D24352" s="29">
        <v>46276.489583333336</v>
      </c>
      <c r="E24352" s="15" t="str">
        <f>IF(AND($B$6=NB!$A$17,$B$8&gt;0),'Ersparnisberechnung Sommertarif'!$B$8*SLP!C24332,"")</f>
        <v/>
      </c>
    </row>
    <row r="24353" spans="1:5" x14ac:dyDescent="0.3">
      <c r="A24353" s="25">
        <v>46276</v>
      </c>
      <c r="B24353" s="31">
        <v>0.5</v>
      </c>
      <c r="C24353" s="46"/>
      <c r="D24353" s="29">
        <v>46276.5</v>
      </c>
      <c r="E24353" s="15" t="str">
        <f>IF(AND($B$6=NB!$A$17,$B$8&gt;0),'Ersparnisberechnung Sommertarif'!$B$8*SLP!C24333,"")</f>
        <v/>
      </c>
    </row>
    <row r="24354" spans="1:5" x14ac:dyDescent="0.3">
      <c r="A24354" s="25">
        <v>46276</v>
      </c>
      <c r="B24354" s="31">
        <v>0.51041666666666663</v>
      </c>
      <c r="C24354" s="46"/>
      <c r="D24354" s="29">
        <v>46276.510416666664</v>
      </c>
      <c r="E24354" s="15" t="str">
        <f>IF(AND($B$6=NB!$A$17,$B$8&gt;0),'Ersparnisberechnung Sommertarif'!$B$8*SLP!C24334,"")</f>
        <v/>
      </c>
    </row>
    <row r="24355" spans="1:5" x14ac:dyDescent="0.3">
      <c r="A24355" s="25">
        <v>46276</v>
      </c>
      <c r="B24355" s="31">
        <v>0.52083333333333337</v>
      </c>
      <c r="C24355" s="46"/>
      <c r="D24355" s="29">
        <v>46276.520833333336</v>
      </c>
      <c r="E24355" s="15" t="str">
        <f>IF(AND($B$6=NB!$A$17,$B$8&gt;0),'Ersparnisberechnung Sommertarif'!$B$8*SLP!C24335,"")</f>
        <v/>
      </c>
    </row>
    <row r="24356" spans="1:5" x14ac:dyDescent="0.3">
      <c r="A24356" s="25">
        <v>46276</v>
      </c>
      <c r="B24356" s="31">
        <v>0.53125</v>
      </c>
      <c r="C24356" s="46"/>
      <c r="D24356" s="29">
        <v>46276.53125</v>
      </c>
      <c r="E24356" s="15" t="str">
        <f>IF(AND($B$6=NB!$A$17,$B$8&gt;0),'Ersparnisberechnung Sommertarif'!$B$8*SLP!C24336,"")</f>
        <v/>
      </c>
    </row>
    <row r="24357" spans="1:5" x14ac:dyDescent="0.3">
      <c r="A24357" s="25">
        <v>46276</v>
      </c>
      <c r="B24357" s="31">
        <v>0.54166666666666663</v>
      </c>
      <c r="C24357" s="46"/>
      <c r="D24357" s="29">
        <v>46276.541666666664</v>
      </c>
      <c r="E24357" s="15" t="str">
        <f>IF(AND($B$6=NB!$A$17,$B$8&gt;0),'Ersparnisberechnung Sommertarif'!$B$8*SLP!C24337,"")</f>
        <v/>
      </c>
    </row>
    <row r="24358" spans="1:5" x14ac:dyDescent="0.3">
      <c r="A24358" s="25">
        <v>46276</v>
      </c>
      <c r="B24358" s="31">
        <v>0.55208333333333337</v>
      </c>
      <c r="C24358" s="46"/>
      <c r="D24358" s="29">
        <v>46276.552083333336</v>
      </c>
      <c r="E24358" s="15" t="str">
        <f>IF(AND($B$6=NB!$A$17,$B$8&gt;0),'Ersparnisberechnung Sommertarif'!$B$8*SLP!C24338,"")</f>
        <v/>
      </c>
    </row>
    <row r="24359" spans="1:5" x14ac:dyDescent="0.3">
      <c r="A24359" s="25">
        <v>46276</v>
      </c>
      <c r="B24359" s="31">
        <v>0.5625</v>
      </c>
      <c r="C24359" s="46"/>
      <c r="D24359" s="29">
        <v>46276.5625</v>
      </c>
      <c r="E24359" s="15" t="str">
        <f>IF(AND($B$6=NB!$A$17,$B$8&gt;0),'Ersparnisberechnung Sommertarif'!$B$8*SLP!C24339,"")</f>
        <v/>
      </c>
    </row>
    <row r="24360" spans="1:5" x14ac:dyDescent="0.3">
      <c r="A24360" s="25">
        <v>46276</v>
      </c>
      <c r="B24360" s="31">
        <v>0.57291666666666663</v>
      </c>
      <c r="C24360" s="46"/>
      <c r="D24360" s="29">
        <v>46276.572916666664</v>
      </c>
      <c r="E24360" s="15" t="str">
        <f>IF(AND($B$6=NB!$A$17,$B$8&gt;0),'Ersparnisberechnung Sommertarif'!$B$8*SLP!C24340,"")</f>
        <v/>
      </c>
    </row>
    <row r="24361" spans="1:5" x14ac:dyDescent="0.3">
      <c r="A24361" s="25">
        <v>46276</v>
      </c>
      <c r="B24361" s="31">
        <v>0.58333333333333337</v>
      </c>
      <c r="C24361" s="46"/>
      <c r="D24361" s="29">
        <v>46276.583333333336</v>
      </c>
      <c r="E24361" s="15" t="str">
        <f>IF(AND($B$6=NB!$A$17,$B$8&gt;0),'Ersparnisberechnung Sommertarif'!$B$8*SLP!C24341,"")</f>
        <v/>
      </c>
    </row>
    <row r="24362" spans="1:5" x14ac:dyDescent="0.3">
      <c r="A24362" s="25">
        <v>46276</v>
      </c>
      <c r="B24362" s="31">
        <v>0.59375</v>
      </c>
      <c r="C24362" s="46"/>
      <c r="D24362" s="29">
        <v>46276.59375</v>
      </c>
      <c r="E24362" s="15" t="str">
        <f>IF(AND($B$6=NB!$A$17,$B$8&gt;0),'Ersparnisberechnung Sommertarif'!$B$8*SLP!C24342,"")</f>
        <v/>
      </c>
    </row>
    <row r="24363" spans="1:5" x14ac:dyDescent="0.3">
      <c r="A24363" s="25">
        <v>46276</v>
      </c>
      <c r="B24363" s="31">
        <v>0.60416666666666663</v>
      </c>
      <c r="C24363" s="46"/>
      <c r="D24363" s="29">
        <v>46276.604166666664</v>
      </c>
      <c r="E24363" s="15" t="str">
        <f>IF(AND($B$6=NB!$A$17,$B$8&gt;0),'Ersparnisberechnung Sommertarif'!$B$8*SLP!C24343,"")</f>
        <v/>
      </c>
    </row>
    <row r="24364" spans="1:5" x14ac:dyDescent="0.3">
      <c r="A24364" s="25">
        <v>46276</v>
      </c>
      <c r="B24364" s="31">
        <v>0.61458333333333337</v>
      </c>
      <c r="C24364" s="46"/>
      <c r="D24364" s="29">
        <v>46276.614583333336</v>
      </c>
      <c r="E24364" s="15" t="str">
        <f>IF(AND($B$6=NB!$A$17,$B$8&gt;0),'Ersparnisberechnung Sommertarif'!$B$8*SLP!C24344,"")</f>
        <v/>
      </c>
    </row>
    <row r="24365" spans="1:5" x14ac:dyDescent="0.3">
      <c r="A24365" s="25">
        <v>46276</v>
      </c>
      <c r="B24365" s="31">
        <v>0.625</v>
      </c>
      <c r="C24365" s="46"/>
      <c r="D24365" s="29">
        <v>46276.625</v>
      </c>
      <c r="E24365" s="15" t="str">
        <f>IF(AND($B$6=NB!$A$17,$B$8&gt;0),'Ersparnisberechnung Sommertarif'!$B$8*SLP!C24345,"")</f>
        <v/>
      </c>
    </row>
    <row r="24366" spans="1:5" x14ac:dyDescent="0.3">
      <c r="A24366" s="25">
        <v>46276</v>
      </c>
      <c r="B24366" s="31">
        <v>0.63541666666666663</v>
      </c>
      <c r="C24366" s="46"/>
      <c r="D24366" s="29">
        <v>46276.635416666664</v>
      </c>
      <c r="E24366" s="15" t="str">
        <f>IF(AND($B$6=NB!$A$17,$B$8&gt;0),'Ersparnisberechnung Sommertarif'!$B$8*SLP!C24346,"")</f>
        <v/>
      </c>
    </row>
    <row r="24367" spans="1:5" x14ac:dyDescent="0.3">
      <c r="A24367" s="25">
        <v>46276</v>
      </c>
      <c r="B24367" s="31">
        <v>0.64583333333333337</v>
      </c>
      <c r="C24367" s="46"/>
      <c r="D24367" s="29">
        <v>46276.645833333336</v>
      </c>
      <c r="E24367" s="15" t="str">
        <f>IF(AND($B$6=NB!$A$17,$B$8&gt;0),'Ersparnisberechnung Sommertarif'!$B$8*SLP!C24347,"")</f>
        <v/>
      </c>
    </row>
    <row r="24368" spans="1:5" x14ac:dyDescent="0.3">
      <c r="A24368" s="25">
        <v>46276</v>
      </c>
      <c r="B24368" s="31">
        <v>0.65625</v>
      </c>
      <c r="C24368" s="46"/>
      <c r="D24368" s="29">
        <v>46276.65625</v>
      </c>
      <c r="E24368" s="15" t="str">
        <f>IF(AND($B$6=NB!$A$17,$B$8&gt;0),'Ersparnisberechnung Sommertarif'!$B$8*SLP!C24348,"")</f>
        <v/>
      </c>
    </row>
    <row r="24369" spans="1:5" x14ac:dyDescent="0.3">
      <c r="A24369" s="25">
        <v>46276</v>
      </c>
      <c r="B24369" s="31">
        <v>0.66666666666666663</v>
      </c>
      <c r="C24369" s="46"/>
      <c r="D24369" s="29">
        <v>46276.666666666664</v>
      </c>
      <c r="E24369" s="15" t="str">
        <f>IF(AND($B$6=NB!$A$17,$B$8&gt;0),'Ersparnisberechnung Sommertarif'!$B$8*SLP!C24349,"")</f>
        <v/>
      </c>
    </row>
    <row r="24370" spans="1:5" x14ac:dyDescent="0.3">
      <c r="A24370" s="25">
        <v>46276</v>
      </c>
      <c r="B24370" s="31">
        <v>0.67708333333333337</v>
      </c>
      <c r="C24370" s="46"/>
      <c r="D24370" s="29">
        <v>46276.677083333336</v>
      </c>
      <c r="E24370" s="15" t="str">
        <f>IF(AND($B$6=NB!$A$17,$B$8&gt;0),'Ersparnisberechnung Sommertarif'!$B$8*SLP!C24350,"")</f>
        <v/>
      </c>
    </row>
    <row r="24371" spans="1:5" x14ac:dyDescent="0.3">
      <c r="A24371" s="25">
        <v>46276</v>
      </c>
      <c r="B24371" s="31">
        <v>0.6875</v>
      </c>
      <c r="C24371" s="46"/>
      <c r="D24371" s="29">
        <v>46276.6875</v>
      </c>
      <c r="E24371" s="15" t="str">
        <f>IF(AND($B$6=NB!$A$17,$B$8&gt;0),'Ersparnisberechnung Sommertarif'!$B$8*SLP!C24351,"")</f>
        <v/>
      </c>
    </row>
    <row r="24372" spans="1:5" x14ac:dyDescent="0.3">
      <c r="A24372" s="25">
        <v>46276</v>
      </c>
      <c r="B24372" s="31">
        <v>0.69791666666666663</v>
      </c>
      <c r="C24372" s="46"/>
      <c r="D24372" s="29">
        <v>46276.697916666664</v>
      </c>
      <c r="E24372" s="15" t="str">
        <f>IF(AND($B$6=NB!$A$17,$B$8&gt;0),'Ersparnisberechnung Sommertarif'!$B$8*SLP!C24352,"")</f>
        <v/>
      </c>
    </row>
    <row r="24373" spans="1:5" x14ac:dyDescent="0.3">
      <c r="A24373" s="25">
        <v>46276</v>
      </c>
      <c r="B24373" s="31">
        <v>0.70833333333333337</v>
      </c>
      <c r="C24373" s="46"/>
      <c r="D24373" s="29">
        <v>46276.708333333336</v>
      </c>
      <c r="E24373" s="15" t="str">
        <f>IF(AND($B$6=NB!$A$17,$B$8&gt;0),'Ersparnisberechnung Sommertarif'!$B$8*SLP!C24353,"")</f>
        <v/>
      </c>
    </row>
    <row r="24374" spans="1:5" x14ac:dyDescent="0.3">
      <c r="A24374" s="25">
        <v>46276</v>
      </c>
      <c r="B24374" s="31">
        <v>0.71875</v>
      </c>
      <c r="C24374" s="46"/>
      <c r="D24374" s="29">
        <v>46276.71875</v>
      </c>
      <c r="E24374" s="15" t="str">
        <f>IF(AND($B$6=NB!$A$17,$B$8&gt;0),'Ersparnisberechnung Sommertarif'!$B$8*SLP!C24354,"")</f>
        <v/>
      </c>
    </row>
    <row r="24375" spans="1:5" x14ac:dyDescent="0.3">
      <c r="A24375" s="25">
        <v>46276</v>
      </c>
      <c r="B24375" s="31">
        <v>0.72916666666666663</v>
      </c>
      <c r="C24375" s="46"/>
      <c r="D24375" s="29">
        <v>46276.729166666664</v>
      </c>
      <c r="E24375" s="15" t="str">
        <f>IF(AND($B$6=NB!$A$17,$B$8&gt;0),'Ersparnisberechnung Sommertarif'!$B$8*SLP!C24355,"")</f>
        <v/>
      </c>
    </row>
    <row r="24376" spans="1:5" x14ac:dyDescent="0.3">
      <c r="A24376" s="25">
        <v>46276</v>
      </c>
      <c r="B24376" s="31">
        <v>0.73958333333333337</v>
      </c>
      <c r="C24376" s="46"/>
      <c r="D24376" s="29">
        <v>46276.739583333336</v>
      </c>
      <c r="E24376" s="15" t="str">
        <f>IF(AND($B$6=NB!$A$17,$B$8&gt;0),'Ersparnisberechnung Sommertarif'!$B$8*SLP!C24356,"")</f>
        <v/>
      </c>
    </row>
    <row r="24377" spans="1:5" x14ac:dyDescent="0.3">
      <c r="A24377" s="25">
        <v>46276</v>
      </c>
      <c r="B24377" s="31">
        <v>0.75</v>
      </c>
      <c r="C24377" s="46"/>
      <c r="D24377" s="29">
        <v>46276.75</v>
      </c>
      <c r="E24377" s="15" t="str">
        <f>IF(AND($B$6=NB!$A$17,$B$8&gt;0),'Ersparnisberechnung Sommertarif'!$B$8*SLP!C24357,"")</f>
        <v/>
      </c>
    </row>
    <row r="24378" spans="1:5" x14ac:dyDescent="0.3">
      <c r="A24378" s="25">
        <v>46276</v>
      </c>
      <c r="B24378" s="31">
        <v>0.76041666666666663</v>
      </c>
      <c r="C24378" s="46"/>
      <c r="D24378" s="29">
        <v>46276.760416666664</v>
      </c>
      <c r="E24378" s="15" t="str">
        <f>IF(AND($B$6=NB!$A$17,$B$8&gt;0),'Ersparnisberechnung Sommertarif'!$B$8*SLP!C24358,"")</f>
        <v/>
      </c>
    </row>
    <row r="24379" spans="1:5" x14ac:dyDescent="0.3">
      <c r="A24379" s="25">
        <v>46276</v>
      </c>
      <c r="B24379" s="31">
        <v>0.77083333333333337</v>
      </c>
      <c r="C24379" s="46"/>
      <c r="D24379" s="29">
        <v>46276.770833333336</v>
      </c>
      <c r="E24379" s="15" t="str">
        <f>IF(AND($B$6=NB!$A$17,$B$8&gt;0),'Ersparnisberechnung Sommertarif'!$B$8*SLP!C24359,"")</f>
        <v/>
      </c>
    </row>
    <row r="24380" spans="1:5" x14ac:dyDescent="0.3">
      <c r="A24380" s="25">
        <v>46276</v>
      </c>
      <c r="B24380" s="31">
        <v>0.78125</v>
      </c>
      <c r="C24380" s="46"/>
      <c r="D24380" s="29">
        <v>46276.78125</v>
      </c>
      <c r="E24380" s="15" t="str">
        <f>IF(AND($B$6=NB!$A$17,$B$8&gt;0),'Ersparnisberechnung Sommertarif'!$B$8*SLP!C24360,"")</f>
        <v/>
      </c>
    </row>
    <row r="24381" spans="1:5" x14ac:dyDescent="0.3">
      <c r="A24381" s="25">
        <v>46276</v>
      </c>
      <c r="B24381" s="31">
        <v>0.79166666666666663</v>
      </c>
      <c r="C24381" s="46"/>
      <c r="D24381" s="29">
        <v>46276.791666666664</v>
      </c>
      <c r="E24381" s="15" t="str">
        <f>IF(AND($B$6=NB!$A$17,$B$8&gt;0),'Ersparnisberechnung Sommertarif'!$B$8*SLP!C24361,"")</f>
        <v/>
      </c>
    </row>
    <row r="24382" spans="1:5" x14ac:dyDescent="0.3">
      <c r="A24382" s="25">
        <v>46276</v>
      </c>
      <c r="B24382" s="31">
        <v>0.80208333333333337</v>
      </c>
      <c r="C24382" s="46"/>
      <c r="D24382" s="29">
        <v>46276.802083333336</v>
      </c>
      <c r="E24382" s="15" t="str">
        <f>IF(AND($B$6=NB!$A$17,$B$8&gt;0),'Ersparnisberechnung Sommertarif'!$B$8*SLP!C24362,"")</f>
        <v/>
      </c>
    </row>
    <row r="24383" spans="1:5" x14ac:dyDescent="0.3">
      <c r="A24383" s="25">
        <v>46276</v>
      </c>
      <c r="B24383" s="31">
        <v>0.8125</v>
      </c>
      <c r="C24383" s="46"/>
      <c r="D24383" s="29">
        <v>46276.8125</v>
      </c>
      <c r="E24383" s="15" t="str">
        <f>IF(AND($B$6=NB!$A$17,$B$8&gt;0),'Ersparnisberechnung Sommertarif'!$B$8*SLP!C24363,"")</f>
        <v/>
      </c>
    </row>
    <row r="24384" spans="1:5" x14ac:dyDescent="0.3">
      <c r="A24384" s="25">
        <v>46276</v>
      </c>
      <c r="B24384" s="31">
        <v>0.82291666666666663</v>
      </c>
      <c r="C24384" s="46"/>
      <c r="D24384" s="29">
        <v>46276.822916666664</v>
      </c>
      <c r="E24384" s="15" t="str">
        <f>IF(AND($B$6=NB!$A$17,$B$8&gt;0),'Ersparnisberechnung Sommertarif'!$B$8*SLP!C24364,"")</f>
        <v/>
      </c>
    </row>
    <row r="24385" spans="1:5" x14ac:dyDescent="0.3">
      <c r="A24385" s="25">
        <v>46276</v>
      </c>
      <c r="B24385" s="31">
        <v>0.83333333333333337</v>
      </c>
      <c r="C24385" s="46"/>
      <c r="D24385" s="29">
        <v>46276.833333333336</v>
      </c>
      <c r="E24385" s="15" t="str">
        <f>IF(AND($B$6=NB!$A$17,$B$8&gt;0),'Ersparnisberechnung Sommertarif'!$B$8*SLP!C24365,"")</f>
        <v/>
      </c>
    </row>
    <row r="24386" spans="1:5" x14ac:dyDescent="0.3">
      <c r="A24386" s="25">
        <v>46276</v>
      </c>
      <c r="B24386" s="31">
        <v>0.84375</v>
      </c>
      <c r="C24386" s="46"/>
      <c r="D24386" s="29">
        <v>46276.84375</v>
      </c>
      <c r="E24386" s="15" t="str">
        <f>IF(AND($B$6=NB!$A$17,$B$8&gt;0),'Ersparnisberechnung Sommertarif'!$B$8*SLP!C24366,"")</f>
        <v/>
      </c>
    </row>
    <row r="24387" spans="1:5" x14ac:dyDescent="0.3">
      <c r="A24387" s="25">
        <v>46276</v>
      </c>
      <c r="B24387" s="31">
        <v>0.85416666666666663</v>
      </c>
      <c r="C24387" s="46"/>
      <c r="D24387" s="29">
        <v>46276.854166666664</v>
      </c>
      <c r="E24387" s="15" t="str">
        <f>IF(AND($B$6=NB!$A$17,$B$8&gt;0),'Ersparnisberechnung Sommertarif'!$B$8*SLP!C24367,"")</f>
        <v/>
      </c>
    </row>
    <row r="24388" spans="1:5" x14ac:dyDescent="0.3">
      <c r="A24388" s="25">
        <v>46276</v>
      </c>
      <c r="B24388" s="31">
        <v>0.86458333333333337</v>
      </c>
      <c r="C24388" s="46"/>
      <c r="D24388" s="29">
        <v>46276.864583333336</v>
      </c>
      <c r="E24388" s="15" t="str">
        <f>IF(AND($B$6=NB!$A$17,$B$8&gt;0),'Ersparnisberechnung Sommertarif'!$B$8*SLP!C24368,"")</f>
        <v/>
      </c>
    </row>
    <row r="24389" spans="1:5" x14ac:dyDescent="0.3">
      <c r="A24389" s="25">
        <v>46276</v>
      </c>
      <c r="B24389" s="31">
        <v>0.875</v>
      </c>
      <c r="C24389" s="46"/>
      <c r="D24389" s="29">
        <v>46276.875</v>
      </c>
      <c r="E24389" s="15" t="str">
        <f>IF(AND($B$6=NB!$A$17,$B$8&gt;0),'Ersparnisberechnung Sommertarif'!$B$8*SLP!C24369,"")</f>
        <v/>
      </c>
    </row>
    <row r="24390" spans="1:5" x14ac:dyDescent="0.3">
      <c r="A24390" s="25">
        <v>46276</v>
      </c>
      <c r="B24390" s="31">
        <v>0.88541666666666663</v>
      </c>
      <c r="C24390" s="46"/>
      <c r="D24390" s="29">
        <v>46276.885416666664</v>
      </c>
      <c r="E24390" s="15" t="str">
        <f>IF(AND($B$6=NB!$A$17,$B$8&gt;0),'Ersparnisberechnung Sommertarif'!$B$8*SLP!C24370,"")</f>
        <v/>
      </c>
    </row>
    <row r="24391" spans="1:5" x14ac:dyDescent="0.3">
      <c r="A24391" s="25">
        <v>46276</v>
      </c>
      <c r="B24391" s="31">
        <v>0.89583333333333337</v>
      </c>
      <c r="C24391" s="46"/>
      <c r="D24391" s="29">
        <v>46276.895833333336</v>
      </c>
      <c r="E24391" s="15" t="str">
        <f>IF(AND($B$6=NB!$A$17,$B$8&gt;0),'Ersparnisberechnung Sommertarif'!$B$8*SLP!C24371,"")</f>
        <v/>
      </c>
    </row>
    <row r="24392" spans="1:5" x14ac:dyDescent="0.3">
      <c r="A24392" s="25">
        <v>46276</v>
      </c>
      <c r="B24392" s="31">
        <v>0.90625</v>
      </c>
      <c r="C24392" s="46"/>
      <c r="D24392" s="29">
        <v>46276.90625</v>
      </c>
      <c r="E24392" s="15" t="str">
        <f>IF(AND($B$6=NB!$A$17,$B$8&gt;0),'Ersparnisberechnung Sommertarif'!$B$8*SLP!C24372,"")</f>
        <v/>
      </c>
    </row>
    <row r="24393" spans="1:5" x14ac:dyDescent="0.3">
      <c r="A24393" s="25">
        <v>46276</v>
      </c>
      <c r="B24393" s="31">
        <v>0.91666666666666663</v>
      </c>
      <c r="C24393" s="46"/>
      <c r="D24393" s="29">
        <v>46276.916666666664</v>
      </c>
      <c r="E24393" s="15" t="str">
        <f>IF(AND($B$6=NB!$A$17,$B$8&gt;0),'Ersparnisberechnung Sommertarif'!$B$8*SLP!C24373,"")</f>
        <v/>
      </c>
    </row>
    <row r="24394" spans="1:5" x14ac:dyDescent="0.3">
      <c r="A24394" s="25">
        <v>46276</v>
      </c>
      <c r="B24394" s="31">
        <v>0.92708333333333337</v>
      </c>
      <c r="C24394" s="46"/>
      <c r="D24394" s="29">
        <v>46276.927083333336</v>
      </c>
      <c r="E24394" s="15" t="str">
        <f>IF(AND($B$6=NB!$A$17,$B$8&gt;0),'Ersparnisberechnung Sommertarif'!$B$8*SLP!C24374,"")</f>
        <v/>
      </c>
    </row>
    <row r="24395" spans="1:5" x14ac:dyDescent="0.3">
      <c r="A24395" s="25">
        <v>46276</v>
      </c>
      <c r="B24395" s="31">
        <v>0.9375</v>
      </c>
      <c r="C24395" s="46"/>
      <c r="D24395" s="29">
        <v>46276.9375</v>
      </c>
      <c r="E24395" s="15" t="str">
        <f>IF(AND($B$6=NB!$A$17,$B$8&gt;0),'Ersparnisberechnung Sommertarif'!$B$8*SLP!C24375,"")</f>
        <v/>
      </c>
    </row>
    <row r="24396" spans="1:5" x14ac:dyDescent="0.3">
      <c r="A24396" s="25">
        <v>46276</v>
      </c>
      <c r="B24396" s="31">
        <v>0.94791666666666663</v>
      </c>
      <c r="C24396" s="46"/>
      <c r="D24396" s="29">
        <v>46276.947916666664</v>
      </c>
      <c r="E24396" s="15" t="str">
        <f>IF(AND($B$6=NB!$A$17,$B$8&gt;0),'Ersparnisberechnung Sommertarif'!$B$8*SLP!C24376,"")</f>
        <v/>
      </c>
    </row>
    <row r="24397" spans="1:5" x14ac:dyDescent="0.3">
      <c r="A24397" s="25">
        <v>46276</v>
      </c>
      <c r="B24397" s="31">
        <v>0.95833333333333337</v>
      </c>
      <c r="C24397" s="46"/>
      <c r="D24397" s="29">
        <v>46276.958333333336</v>
      </c>
      <c r="E24397" s="15" t="str">
        <f>IF(AND($B$6=NB!$A$17,$B$8&gt;0),'Ersparnisberechnung Sommertarif'!$B$8*SLP!C24377,"")</f>
        <v/>
      </c>
    </row>
    <row r="24398" spans="1:5" x14ac:dyDescent="0.3">
      <c r="A24398" s="25">
        <v>46276</v>
      </c>
      <c r="B24398" s="31">
        <v>0.96875</v>
      </c>
      <c r="C24398" s="46"/>
      <c r="D24398" s="29">
        <v>46276.96875</v>
      </c>
      <c r="E24398" s="15" t="str">
        <f>IF(AND($B$6=NB!$A$17,$B$8&gt;0),'Ersparnisberechnung Sommertarif'!$B$8*SLP!C24378,"")</f>
        <v/>
      </c>
    </row>
    <row r="24399" spans="1:5" x14ac:dyDescent="0.3">
      <c r="A24399" s="25">
        <v>46276</v>
      </c>
      <c r="B24399" s="31">
        <v>0.97916666666666663</v>
      </c>
      <c r="C24399" s="46"/>
      <c r="D24399" s="29">
        <v>46276.979166666664</v>
      </c>
      <c r="E24399" s="15" t="str">
        <f>IF(AND($B$6=NB!$A$17,$B$8&gt;0),'Ersparnisberechnung Sommertarif'!$B$8*SLP!C24379,"")</f>
        <v/>
      </c>
    </row>
    <row r="24400" spans="1:5" x14ac:dyDescent="0.3">
      <c r="A24400" s="25">
        <v>46276</v>
      </c>
      <c r="B24400" s="31">
        <v>0.98958333333333337</v>
      </c>
      <c r="C24400" s="46"/>
      <c r="D24400" s="29">
        <v>46276.989583333336</v>
      </c>
      <c r="E24400" s="15" t="str">
        <f>IF(AND($B$6=NB!$A$17,$B$8&gt;0),'Ersparnisberechnung Sommertarif'!$B$8*SLP!C24380,"")</f>
        <v/>
      </c>
    </row>
    <row r="24401" spans="1:5" x14ac:dyDescent="0.3">
      <c r="A24401" s="25">
        <v>46277</v>
      </c>
      <c r="B24401" s="31">
        <v>0</v>
      </c>
      <c r="C24401" s="46"/>
      <c r="D24401" s="29">
        <v>46277</v>
      </c>
      <c r="E24401" s="15" t="str">
        <f>IF(AND($B$6=NB!$A$17,$B$8&gt;0),'Ersparnisberechnung Sommertarif'!$B$8*SLP!C24381,"")</f>
        <v/>
      </c>
    </row>
    <row r="24402" spans="1:5" x14ac:dyDescent="0.3">
      <c r="A24402" s="25">
        <v>46277</v>
      </c>
      <c r="B24402" s="31">
        <v>1.0416666666666666E-2</v>
      </c>
      <c r="C24402" s="46"/>
      <c r="D24402" s="29">
        <v>46277.010416666664</v>
      </c>
      <c r="E24402" s="15" t="str">
        <f>IF(AND($B$6=NB!$A$17,$B$8&gt;0),'Ersparnisberechnung Sommertarif'!$B$8*SLP!C24382,"")</f>
        <v/>
      </c>
    </row>
    <row r="24403" spans="1:5" x14ac:dyDescent="0.3">
      <c r="A24403" s="25">
        <v>46277</v>
      </c>
      <c r="B24403" s="31">
        <v>2.0833333333333332E-2</v>
      </c>
      <c r="C24403" s="46"/>
      <c r="D24403" s="29">
        <v>46277.020833333336</v>
      </c>
      <c r="E24403" s="15" t="str">
        <f>IF(AND($B$6=NB!$A$17,$B$8&gt;0),'Ersparnisberechnung Sommertarif'!$B$8*SLP!C24383,"")</f>
        <v/>
      </c>
    </row>
    <row r="24404" spans="1:5" x14ac:dyDescent="0.3">
      <c r="A24404" s="25">
        <v>46277</v>
      </c>
      <c r="B24404" s="31">
        <v>3.125E-2</v>
      </c>
      <c r="C24404" s="46"/>
      <c r="D24404" s="29">
        <v>46277.03125</v>
      </c>
      <c r="E24404" s="15" t="str">
        <f>IF(AND($B$6=NB!$A$17,$B$8&gt;0),'Ersparnisberechnung Sommertarif'!$B$8*SLP!C24384,"")</f>
        <v/>
      </c>
    </row>
    <row r="24405" spans="1:5" x14ac:dyDescent="0.3">
      <c r="A24405" s="25">
        <v>46277</v>
      </c>
      <c r="B24405" s="31">
        <v>4.1666666666666664E-2</v>
      </c>
      <c r="C24405" s="46"/>
      <c r="D24405" s="29">
        <v>46277.041666666664</v>
      </c>
      <c r="E24405" s="15" t="str">
        <f>IF(AND($B$6=NB!$A$17,$B$8&gt;0),'Ersparnisberechnung Sommertarif'!$B$8*SLP!C24385,"")</f>
        <v/>
      </c>
    </row>
    <row r="24406" spans="1:5" x14ac:dyDescent="0.3">
      <c r="A24406" s="25">
        <v>46277</v>
      </c>
      <c r="B24406" s="31">
        <v>5.2083333333333336E-2</v>
      </c>
      <c r="C24406" s="46"/>
      <c r="D24406" s="29">
        <v>46277.052083333336</v>
      </c>
      <c r="E24406" s="15" t="str">
        <f>IF(AND($B$6=NB!$A$17,$B$8&gt;0),'Ersparnisberechnung Sommertarif'!$B$8*SLP!C24386,"")</f>
        <v/>
      </c>
    </row>
    <row r="24407" spans="1:5" x14ac:dyDescent="0.3">
      <c r="A24407" s="25">
        <v>46277</v>
      </c>
      <c r="B24407" s="31">
        <v>6.25E-2</v>
      </c>
      <c r="C24407" s="46"/>
      <c r="D24407" s="29">
        <v>46277.0625</v>
      </c>
      <c r="E24407" s="15" t="str">
        <f>IF(AND($B$6=NB!$A$17,$B$8&gt;0),'Ersparnisberechnung Sommertarif'!$B$8*SLP!C24387,"")</f>
        <v/>
      </c>
    </row>
    <row r="24408" spans="1:5" x14ac:dyDescent="0.3">
      <c r="A24408" s="25">
        <v>46277</v>
      </c>
      <c r="B24408" s="31">
        <v>7.2916666666666671E-2</v>
      </c>
      <c r="C24408" s="46"/>
      <c r="D24408" s="29">
        <v>46277.072916666664</v>
      </c>
      <c r="E24408" s="15" t="str">
        <f>IF(AND($B$6=NB!$A$17,$B$8&gt;0),'Ersparnisberechnung Sommertarif'!$B$8*SLP!C24388,"")</f>
        <v/>
      </c>
    </row>
    <row r="24409" spans="1:5" x14ac:dyDescent="0.3">
      <c r="A24409" s="25">
        <v>46277</v>
      </c>
      <c r="B24409" s="31">
        <v>8.3333333333333329E-2</v>
      </c>
      <c r="C24409" s="46"/>
      <c r="D24409" s="29">
        <v>46277.083333333336</v>
      </c>
      <c r="E24409" s="15" t="str">
        <f>IF(AND($B$6=NB!$A$17,$B$8&gt;0),'Ersparnisberechnung Sommertarif'!$B$8*SLP!C24389,"")</f>
        <v/>
      </c>
    </row>
    <row r="24410" spans="1:5" x14ac:dyDescent="0.3">
      <c r="A24410" s="25">
        <v>46277</v>
      </c>
      <c r="B24410" s="31">
        <v>9.375E-2</v>
      </c>
      <c r="C24410" s="46"/>
      <c r="D24410" s="29">
        <v>46277.09375</v>
      </c>
      <c r="E24410" s="15" t="str">
        <f>IF(AND($B$6=NB!$A$17,$B$8&gt;0),'Ersparnisberechnung Sommertarif'!$B$8*SLP!C24390,"")</f>
        <v/>
      </c>
    </row>
    <row r="24411" spans="1:5" x14ac:dyDescent="0.3">
      <c r="A24411" s="25">
        <v>46277</v>
      </c>
      <c r="B24411" s="31">
        <v>0.10416666666666667</v>
      </c>
      <c r="C24411" s="46"/>
      <c r="D24411" s="29">
        <v>46277.104166666664</v>
      </c>
      <c r="E24411" s="15" t="str">
        <f>IF(AND($B$6=NB!$A$17,$B$8&gt;0),'Ersparnisberechnung Sommertarif'!$B$8*SLP!C24391,"")</f>
        <v/>
      </c>
    </row>
    <row r="24412" spans="1:5" x14ac:dyDescent="0.3">
      <c r="A24412" s="25">
        <v>46277</v>
      </c>
      <c r="B24412" s="31">
        <v>0.11458333333333333</v>
      </c>
      <c r="C24412" s="46"/>
      <c r="D24412" s="29">
        <v>46277.114583333336</v>
      </c>
      <c r="E24412" s="15" t="str">
        <f>IF(AND($B$6=NB!$A$17,$B$8&gt;0),'Ersparnisberechnung Sommertarif'!$B$8*SLP!C24392,"")</f>
        <v/>
      </c>
    </row>
    <row r="24413" spans="1:5" x14ac:dyDescent="0.3">
      <c r="A24413" s="25">
        <v>46277</v>
      </c>
      <c r="B24413" s="31">
        <v>0.125</v>
      </c>
      <c r="C24413" s="46"/>
      <c r="D24413" s="29">
        <v>46277.125</v>
      </c>
      <c r="E24413" s="15" t="str">
        <f>IF(AND($B$6=NB!$A$17,$B$8&gt;0),'Ersparnisberechnung Sommertarif'!$B$8*SLP!C24393,"")</f>
        <v/>
      </c>
    </row>
    <row r="24414" spans="1:5" x14ac:dyDescent="0.3">
      <c r="A24414" s="25">
        <v>46277</v>
      </c>
      <c r="B24414" s="31">
        <v>0.13541666666666666</v>
      </c>
      <c r="C24414" s="46"/>
      <c r="D24414" s="29">
        <v>46277.135416666664</v>
      </c>
      <c r="E24414" s="15" t="str">
        <f>IF(AND($B$6=NB!$A$17,$B$8&gt;0),'Ersparnisberechnung Sommertarif'!$B$8*SLP!C24394,"")</f>
        <v/>
      </c>
    </row>
    <row r="24415" spans="1:5" x14ac:dyDescent="0.3">
      <c r="A24415" s="25">
        <v>46277</v>
      </c>
      <c r="B24415" s="31">
        <v>0.14583333333333334</v>
      </c>
      <c r="C24415" s="46"/>
      <c r="D24415" s="29">
        <v>46277.145833333336</v>
      </c>
      <c r="E24415" s="15" t="str">
        <f>IF(AND($B$6=NB!$A$17,$B$8&gt;0),'Ersparnisberechnung Sommertarif'!$B$8*SLP!C24395,"")</f>
        <v/>
      </c>
    </row>
    <row r="24416" spans="1:5" x14ac:dyDescent="0.3">
      <c r="A24416" s="25">
        <v>46277</v>
      </c>
      <c r="B24416" s="31">
        <v>0.15625</v>
      </c>
      <c r="C24416" s="46"/>
      <c r="D24416" s="29">
        <v>46277.15625</v>
      </c>
      <c r="E24416" s="15" t="str">
        <f>IF(AND($B$6=NB!$A$17,$B$8&gt;0),'Ersparnisberechnung Sommertarif'!$B$8*SLP!C24396,"")</f>
        <v/>
      </c>
    </row>
    <row r="24417" spans="1:5" x14ac:dyDescent="0.3">
      <c r="A24417" s="25">
        <v>46277</v>
      </c>
      <c r="B24417" s="31">
        <v>0.16666666666666666</v>
      </c>
      <c r="C24417" s="46"/>
      <c r="D24417" s="29">
        <v>46277.166666666664</v>
      </c>
      <c r="E24417" s="15" t="str">
        <f>IF(AND($B$6=NB!$A$17,$B$8&gt;0),'Ersparnisberechnung Sommertarif'!$B$8*SLP!C24397,"")</f>
        <v/>
      </c>
    </row>
    <row r="24418" spans="1:5" x14ac:dyDescent="0.3">
      <c r="A24418" s="25">
        <v>46277</v>
      </c>
      <c r="B24418" s="31">
        <v>0.17708333333333334</v>
      </c>
      <c r="C24418" s="46"/>
      <c r="D24418" s="29">
        <v>46277.177083333336</v>
      </c>
      <c r="E24418" s="15" t="str">
        <f>IF(AND($B$6=NB!$A$17,$B$8&gt;0),'Ersparnisberechnung Sommertarif'!$B$8*SLP!C24398,"")</f>
        <v/>
      </c>
    </row>
    <row r="24419" spans="1:5" x14ac:dyDescent="0.3">
      <c r="A24419" s="25">
        <v>46277</v>
      </c>
      <c r="B24419" s="31">
        <v>0.1875</v>
      </c>
      <c r="C24419" s="46"/>
      <c r="D24419" s="29">
        <v>46277.1875</v>
      </c>
      <c r="E24419" s="15" t="str">
        <f>IF(AND($B$6=NB!$A$17,$B$8&gt;0),'Ersparnisberechnung Sommertarif'!$B$8*SLP!C24399,"")</f>
        <v/>
      </c>
    </row>
    <row r="24420" spans="1:5" x14ac:dyDescent="0.3">
      <c r="A24420" s="25">
        <v>46277</v>
      </c>
      <c r="B24420" s="31">
        <v>0.19791666666666666</v>
      </c>
      <c r="C24420" s="46"/>
      <c r="D24420" s="29">
        <v>46277.197916666664</v>
      </c>
      <c r="E24420" s="15" t="str">
        <f>IF(AND($B$6=NB!$A$17,$B$8&gt;0),'Ersparnisberechnung Sommertarif'!$B$8*SLP!C24400,"")</f>
        <v/>
      </c>
    </row>
    <row r="24421" spans="1:5" x14ac:dyDescent="0.3">
      <c r="A24421" s="25">
        <v>46277</v>
      </c>
      <c r="B24421" s="31">
        <v>0.20833333333333334</v>
      </c>
      <c r="C24421" s="46"/>
      <c r="D24421" s="29">
        <v>46277.208333333336</v>
      </c>
      <c r="E24421" s="15" t="str">
        <f>IF(AND($B$6=NB!$A$17,$B$8&gt;0),'Ersparnisberechnung Sommertarif'!$B$8*SLP!C24401,"")</f>
        <v/>
      </c>
    </row>
    <row r="24422" spans="1:5" x14ac:dyDescent="0.3">
      <c r="A24422" s="25">
        <v>46277</v>
      </c>
      <c r="B24422" s="31">
        <v>0.21875</v>
      </c>
      <c r="C24422" s="46"/>
      <c r="D24422" s="29">
        <v>46277.21875</v>
      </c>
      <c r="E24422" s="15" t="str">
        <f>IF(AND($B$6=NB!$A$17,$B$8&gt;0),'Ersparnisberechnung Sommertarif'!$B$8*SLP!C24402,"")</f>
        <v/>
      </c>
    </row>
    <row r="24423" spans="1:5" x14ac:dyDescent="0.3">
      <c r="A24423" s="25">
        <v>46277</v>
      </c>
      <c r="B24423" s="31">
        <v>0.22916666666666666</v>
      </c>
      <c r="C24423" s="46"/>
      <c r="D24423" s="29">
        <v>46277.229166666664</v>
      </c>
      <c r="E24423" s="15" t="str">
        <f>IF(AND($B$6=NB!$A$17,$B$8&gt;0),'Ersparnisberechnung Sommertarif'!$B$8*SLP!C24403,"")</f>
        <v/>
      </c>
    </row>
    <row r="24424" spans="1:5" x14ac:dyDescent="0.3">
      <c r="A24424" s="25">
        <v>46277</v>
      </c>
      <c r="B24424" s="31">
        <v>0.23958333333333334</v>
      </c>
      <c r="C24424" s="46"/>
      <c r="D24424" s="29">
        <v>46277.239583333336</v>
      </c>
      <c r="E24424" s="15" t="str">
        <f>IF(AND($B$6=NB!$A$17,$B$8&gt;0),'Ersparnisberechnung Sommertarif'!$B$8*SLP!C24404,"")</f>
        <v/>
      </c>
    </row>
    <row r="24425" spans="1:5" x14ac:dyDescent="0.3">
      <c r="A24425" s="25">
        <v>46277</v>
      </c>
      <c r="B24425" s="31">
        <v>0.25</v>
      </c>
      <c r="C24425" s="46"/>
      <c r="D24425" s="29">
        <v>46277.25</v>
      </c>
      <c r="E24425" s="15" t="str">
        <f>IF(AND($B$6=NB!$A$17,$B$8&gt;0),'Ersparnisberechnung Sommertarif'!$B$8*SLP!C24405,"")</f>
        <v/>
      </c>
    </row>
    <row r="24426" spans="1:5" x14ac:dyDescent="0.3">
      <c r="A24426" s="25">
        <v>46277</v>
      </c>
      <c r="B24426" s="31">
        <v>0.26041666666666669</v>
      </c>
      <c r="C24426" s="46"/>
      <c r="D24426" s="29">
        <v>46277.260416666664</v>
      </c>
      <c r="E24426" s="15" t="str">
        <f>IF(AND($B$6=NB!$A$17,$B$8&gt;0),'Ersparnisberechnung Sommertarif'!$B$8*SLP!C24406,"")</f>
        <v/>
      </c>
    </row>
    <row r="24427" spans="1:5" x14ac:dyDescent="0.3">
      <c r="A24427" s="25">
        <v>46277</v>
      </c>
      <c r="B24427" s="31">
        <v>0.27083333333333331</v>
      </c>
      <c r="C24427" s="46"/>
      <c r="D24427" s="29">
        <v>46277.270833333336</v>
      </c>
      <c r="E24427" s="15" t="str">
        <f>IF(AND($B$6=NB!$A$17,$B$8&gt;0),'Ersparnisberechnung Sommertarif'!$B$8*SLP!C24407,"")</f>
        <v/>
      </c>
    </row>
    <row r="24428" spans="1:5" x14ac:dyDescent="0.3">
      <c r="A24428" s="25">
        <v>46277</v>
      </c>
      <c r="B24428" s="31">
        <v>0.28125</v>
      </c>
      <c r="C24428" s="46"/>
      <c r="D24428" s="29">
        <v>46277.28125</v>
      </c>
      <c r="E24428" s="15" t="str">
        <f>IF(AND($B$6=NB!$A$17,$B$8&gt;0),'Ersparnisberechnung Sommertarif'!$B$8*SLP!C24408,"")</f>
        <v/>
      </c>
    </row>
    <row r="24429" spans="1:5" x14ac:dyDescent="0.3">
      <c r="A24429" s="25">
        <v>46277</v>
      </c>
      <c r="B24429" s="31">
        <v>0.29166666666666669</v>
      </c>
      <c r="C24429" s="46"/>
      <c r="D24429" s="29">
        <v>46277.291666666664</v>
      </c>
      <c r="E24429" s="15" t="str">
        <f>IF(AND($B$6=NB!$A$17,$B$8&gt;0),'Ersparnisberechnung Sommertarif'!$B$8*SLP!C24409,"")</f>
        <v/>
      </c>
    </row>
    <row r="24430" spans="1:5" x14ac:dyDescent="0.3">
      <c r="A24430" s="25">
        <v>46277</v>
      </c>
      <c r="B24430" s="31">
        <v>0.30208333333333331</v>
      </c>
      <c r="C24430" s="46"/>
      <c r="D24430" s="29">
        <v>46277.302083333336</v>
      </c>
      <c r="E24430" s="15" t="str">
        <f>IF(AND($B$6=NB!$A$17,$B$8&gt;0),'Ersparnisberechnung Sommertarif'!$B$8*SLP!C24410,"")</f>
        <v/>
      </c>
    </row>
    <row r="24431" spans="1:5" x14ac:dyDescent="0.3">
      <c r="A24431" s="25">
        <v>46277</v>
      </c>
      <c r="B24431" s="31">
        <v>0.3125</v>
      </c>
      <c r="C24431" s="46"/>
      <c r="D24431" s="29">
        <v>46277.3125</v>
      </c>
      <c r="E24431" s="15" t="str">
        <f>IF(AND($B$6=NB!$A$17,$B$8&gt;0),'Ersparnisberechnung Sommertarif'!$B$8*SLP!C24411,"")</f>
        <v/>
      </c>
    </row>
    <row r="24432" spans="1:5" x14ac:dyDescent="0.3">
      <c r="A24432" s="25">
        <v>46277</v>
      </c>
      <c r="B24432" s="31">
        <v>0.32291666666666669</v>
      </c>
      <c r="C24432" s="46"/>
      <c r="D24432" s="29">
        <v>46277.322916666664</v>
      </c>
      <c r="E24432" s="15" t="str">
        <f>IF(AND($B$6=NB!$A$17,$B$8&gt;0),'Ersparnisberechnung Sommertarif'!$B$8*SLP!C24412,"")</f>
        <v/>
      </c>
    </row>
    <row r="24433" spans="1:5" x14ac:dyDescent="0.3">
      <c r="A24433" s="25">
        <v>46277</v>
      </c>
      <c r="B24433" s="31">
        <v>0.33333333333333331</v>
      </c>
      <c r="C24433" s="46"/>
      <c r="D24433" s="29">
        <v>46277.333333333336</v>
      </c>
      <c r="E24433" s="15" t="str">
        <f>IF(AND($B$6=NB!$A$17,$B$8&gt;0),'Ersparnisberechnung Sommertarif'!$B$8*SLP!C24413,"")</f>
        <v/>
      </c>
    </row>
    <row r="24434" spans="1:5" x14ac:dyDescent="0.3">
      <c r="A24434" s="25">
        <v>46277</v>
      </c>
      <c r="B24434" s="31">
        <v>0.34375</v>
      </c>
      <c r="C24434" s="46"/>
      <c r="D24434" s="29">
        <v>46277.34375</v>
      </c>
      <c r="E24434" s="15" t="str">
        <f>IF(AND($B$6=NB!$A$17,$B$8&gt;0),'Ersparnisberechnung Sommertarif'!$B$8*SLP!C24414,"")</f>
        <v/>
      </c>
    </row>
    <row r="24435" spans="1:5" x14ac:dyDescent="0.3">
      <c r="A24435" s="25">
        <v>46277</v>
      </c>
      <c r="B24435" s="31">
        <v>0.35416666666666669</v>
      </c>
      <c r="C24435" s="46"/>
      <c r="D24435" s="29">
        <v>46277.354166666664</v>
      </c>
      <c r="E24435" s="15" t="str">
        <f>IF(AND($B$6=NB!$A$17,$B$8&gt;0),'Ersparnisberechnung Sommertarif'!$B$8*SLP!C24415,"")</f>
        <v/>
      </c>
    </row>
    <row r="24436" spans="1:5" x14ac:dyDescent="0.3">
      <c r="A24436" s="25">
        <v>46277</v>
      </c>
      <c r="B24436" s="31">
        <v>0.36458333333333331</v>
      </c>
      <c r="C24436" s="46"/>
      <c r="D24436" s="29">
        <v>46277.364583333336</v>
      </c>
      <c r="E24436" s="15" t="str">
        <f>IF(AND($B$6=NB!$A$17,$B$8&gt;0),'Ersparnisberechnung Sommertarif'!$B$8*SLP!C24416,"")</f>
        <v/>
      </c>
    </row>
    <row r="24437" spans="1:5" x14ac:dyDescent="0.3">
      <c r="A24437" s="25">
        <v>46277</v>
      </c>
      <c r="B24437" s="31">
        <v>0.375</v>
      </c>
      <c r="C24437" s="46"/>
      <c r="D24437" s="29">
        <v>46277.375</v>
      </c>
      <c r="E24437" s="15" t="str">
        <f>IF(AND($B$6=NB!$A$17,$B$8&gt;0),'Ersparnisberechnung Sommertarif'!$B$8*SLP!C24417,"")</f>
        <v/>
      </c>
    </row>
    <row r="24438" spans="1:5" x14ac:dyDescent="0.3">
      <c r="A24438" s="25">
        <v>46277</v>
      </c>
      <c r="B24438" s="31">
        <v>0.38541666666666669</v>
      </c>
      <c r="C24438" s="46"/>
      <c r="D24438" s="29">
        <v>46277.385416666664</v>
      </c>
      <c r="E24438" s="15" t="str">
        <f>IF(AND($B$6=NB!$A$17,$B$8&gt;0),'Ersparnisberechnung Sommertarif'!$B$8*SLP!C24418,"")</f>
        <v/>
      </c>
    </row>
    <row r="24439" spans="1:5" x14ac:dyDescent="0.3">
      <c r="A24439" s="25">
        <v>46277</v>
      </c>
      <c r="B24439" s="31">
        <v>0.39583333333333331</v>
      </c>
      <c r="C24439" s="46"/>
      <c r="D24439" s="29">
        <v>46277.395833333336</v>
      </c>
      <c r="E24439" s="15" t="str">
        <f>IF(AND($B$6=NB!$A$17,$B$8&gt;0),'Ersparnisberechnung Sommertarif'!$B$8*SLP!C24419,"")</f>
        <v/>
      </c>
    </row>
    <row r="24440" spans="1:5" x14ac:dyDescent="0.3">
      <c r="A24440" s="25">
        <v>46277</v>
      </c>
      <c r="B24440" s="31">
        <v>0.40625</v>
      </c>
      <c r="C24440" s="46"/>
      <c r="D24440" s="29">
        <v>46277.40625</v>
      </c>
      <c r="E24440" s="15" t="str">
        <f>IF(AND($B$6=NB!$A$17,$B$8&gt;0),'Ersparnisberechnung Sommertarif'!$B$8*SLP!C24420,"")</f>
        <v/>
      </c>
    </row>
    <row r="24441" spans="1:5" x14ac:dyDescent="0.3">
      <c r="A24441" s="25">
        <v>46277</v>
      </c>
      <c r="B24441" s="31">
        <v>0.41666666666666669</v>
      </c>
      <c r="C24441" s="46"/>
      <c r="D24441" s="29">
        <v>46277.416666666664</v>
      </c>
      <c r="E24441" s="15" t="str">
        <f>IF(AND($B$6=NB!$A$17,$B$8&gt;0),'Ersparnisberechnung Sommertarif'!$B$8*SLP!C24421,"")</f>
        <v/>
      </c>
    </row>
    <row r="24442" spans="1:5" x14ac:dyDescent="0.3">
      <c r="A24442" s="25">
        <v>46277</v>
      </c>
      <c r="B24442" s="31">
        <v>0.42708333333333331</v>
      </c>
      <c r="C24442" s="46"/>
      <c r="D24442" s="29">
        <v>46277.427083333336</v>
      </c>
      <c r="E24442" s="15" t="str">
        <f>IF(AND($B$6=NB!$A$17,$B$8&gt;0),'Ersparnisberechnung Sommertarif'!$B$8*SLP!C24422,"")</f>
        <v/>
      </c>
    </row>
    <row r="24443" spans="1:5" x14ac:dyDescent="0.3">
      <c r="A24443" s="25">
        <v>46277</v>
      </c>
      <c r="B24443" s="31">
        <v>0.4375</v>
      </c>
      <c r="C24443" s="46"/>
      <c r="D24443" s="29">
        <v>46277.4375</v>
      </c>
      <c r="E24443" s="15" t="str">
        <f>IF(AND($B$6=NB!$A$17,$B$8&gt;0),'Ersparnisberechnung Sommertarif'!$B$8*SLP!C24423,"")</f>
        <v/>
      </c>
    </row>
    <row r="24444" spans="1:5" x14ac:dyDescent="0.3">
      <c r="A24444" s="25">
        <v>46277</v>
      </c>
      <c r="B24444" s="31">
        <v>0.44791666666666669</v>
      </c>
      <c r="C24444" s="46"/>
      <c r="D24444" s="29">
        <v>46277.447916666664</v>
      </c>
      <c r="E24444" s="15" t="str">
        <f>IF(AND($B$6=NB!$A$17,$B$8&gt;0),'Ersparnisberechnung Sommertarif'!$B$8*SLP!C24424,"")</f>
        <v/>
      </c>
    </row>
    <row r="24445" spans="1:5" x14ac:dyDescent="0.3">
      <c r="A24445" s="25">
        <v>46277</v>
      </c>
      <c r="B24445" s="31">
        <v>0.45833333333333331</v>
      </c>
      <c r="C24445" s="46"/>
      <c r="D24445" s="29">
        <v>46277.458333333336</v>
      </c>
      <c r="E24445" s="15" t="str">
        <f>IF(AND($B$6=NB!$A$17,$B$8&gt;0),'Ersparnisberechnung Sommertarif'!$B$8*SLP!C24425,"")</f>
        <v/>
      </c>
    </row>
    <row r="24446" spans="1:5" x14ac:dyDescent="0.3">
      <c r="A24446" s="25">
        <v>46277</v>
      </c>
      <c r="B24446" s="31">
        <v>0.46875</v>
      </c>
      <c r="C24446" s="46"/>
      <c r="D24446" s="29">
        <v>46277.46875</v>
      </c>
      <c r="E24446" s="15" t="str">
        <f>IF(AND($B$6=NB!$A$17,$B$8&gt;0),'Ersparnisberechnung Sommertarif'!$B$8*SLP!C24426,"")</f>
        <v/>
      </c>
    </row>
    <row r="24447" spans="1:5" x14ac:dyDescent="0.3">
      <c r="A24447" s="25">
        <v>46277</v>
      </c>
      <c r="B24447" s="31">
        <v>0.47916666666666669</v>
      </c>
      <c r="C24447" s="46"/>
      <c r="D24447" s="29">
        <v>46277.479166666664</v>
      </c>
      <c r="E24447" s="15" t="str">
        <f>IF(AND($B$6=NB!$A$17,$B$8&gt;0),'Ersparnisberechnung Sommertarif'!$B$8*SLP!C24427,"")</f>
        <v/>
      </c>
    </row>
    <row r="24448" spans="1:5" x14ac:dyDescent="0.3">
      <c r="A24448" s="25">
        <v>46277</v>
      </c>
      <c r="B24448" s="31">
        <v>0.48958333333333331</v>
      </c>
      <c r="C24448" s="46"/>
      <c r="D24448" s="29">
        <v>46277.489583333336</v>
      </c>
      <c r="E24448" s="15" t="str">
        <f>IF(AND($B$6=NB!$A$17,$B$8&gt;0),'Ersparnisberechnung Sommertarif'!$B$8*SLP!C24428,"")</f>
        <v/>
      </c>
    </row>
    <row r="24449" spans="1:5" x14ac:dyDescent="0.3">
      <c r="A24449" s="25">
        <v>46277</v>
      </c>
      <c r="B24449" s="31">
        <v>0.5</v>
      </c>
      <c r="C24449" s="46"/>
      <c r="D24449" s="29">
        <v>46277.5</v>
      </c>
      <c r="E24449" s="15" t="str">
        <f>IF(AND($B$6=NB!$A$17,$B$8&gt;0),'Ersparnisberechnung Sommertarif'!$B$8*SLP!C24429,"")</f>
        <v/>
      </c>
    </row>
    <row r="24450" spans="1:5" x14ac:dyDescent="0.3">
      <c r="A24450" s="25">
        <v>46277</v>
      </c>
      <c r="B24450" s="31">
        <v>0.51041666666666663</v>
      </c>
      <c r="C24450" s="46"/>
      <c r="D24450" s="29">
        <v>46277.510416666664</v>
      </c>
      <c r="E24450" s="15" t="str">
        <f>IF(AND($B$6=NB!$A$17,$B$8&gt;0),'Ersparnisberechnung Sommertarif'!$B$8*SLP!C24430,"")</f>
        <v/>
      </c>
    </row>
    <row r="24451" spans="1:5" x14ac:dyDescent="0.3">
      <c r="A24451" s="25">
        <v>46277</v>
      </c>
      <c r="B24451" s="31">
        <v>0.52083333333333337</v>
      </c>
      <c r="C24451" s="46"/>
      <c r="D24451" s="29">
        <v>46277.520833333336</v>
      </c>
      <c r="E24451" s="15" t="str">
        <f>IF(AND($B$6=NB!$A$17,$B$8&gt;0),'Ersparnisberechnung Sommertarif'!$B$8*SLP!C24431,"")</f>
        <v/>
      </c>
    </row>
    <row r="24452" spans="1:5" x14ac:dyDescent="0.3">
      <c r="A24452" s="25">
        <v>46277</v>
      </c>
      <c r="B24452" s="31">
        <v>0.53125</v>
      </c>
      <c r="C24452" s="46"/>
      <c r="D24452" s="29">
        <v>46277.53125</v>
      </c>
      <c r="E24452" s="15" t="str">
        <f>IF(AND($B$6=NB!$A$17,$B$8&gt;0),'Ersparnisberechnung Sommertarif'!$B$8*SLP!C24432,"")</f>
        <v/>
      </c>
    </row>
    <row r="24453" spans="1:5" x14ac:dyDescent="0.3">
      <c r="A24453" s="25">
        <v>46277</v>
      </c>
      <c r="B24453" s="31">
        <v>0.54166666666666663</v>
      </c>
      <c r="C24453" s="46"/>
      <c r="D24453" s="29">
        <v>46277.541666666664</v>
      </c>
      <c r="E24453" s="15" t="str">
        <f>IF(AND($B$6=NB!$A$17,$B$8&gt;0),'Ersparnisberechnung Sommertarif'!$B$8*SLP!C24433,"")</f>
        <v/>
      </c>
    </row>
    <row r="24454" spans="1:5" x14ac:dyDescent="0.3">
      <c r="A24454" s="25">
        <v>46277</v>
      </c>
      <c r="B24454" s="31">
        <v>0.55208333333333337</v>
      </c>
      <c r="C24454" s="46"/>
      <c r="D24454" s="29">
        <v>46277.552083333336</v>
      </c>
      <c r="E24454" s="15" t="str">
        <f>IF(AND($B$6=NB!$A$17,$B$8&gt;0),'Ersparnisberechnung Sommertarif'!$B$8*SLP!C24434,"")</f>
        <v/>
      </c>
    </row>
    <row r="24455" spans="1:5" x14ac:dyDescent="0.3">
      <c r="A24455" s="25">
        <v>46277</v>
      </c>
      <c r="B24455" s="31">
        <v>0.5625</v>
      </c>
      <c r="C24455" s="46"/>
      <c r="D24455" s="29">
        <v>46277.5625</v>
      </c>
      <c r="E24455" s="15" t="str">
        <f>IF(AND($B$6=NB!$A$17,$B$8&gt;0),'Ersparnisberechnung Sommertarif'!$B$8*SLP!C24435,"")</f>
        <v/>
      </c>
    </row>
    <row r="24456" spans="1:5" x14ac:dyDescent="0.3">
      <c r="A24456" s="25">
        <v>46277</v>
      </c>
      <c r="B24456" s="31">
        <v>0.57291666666666663</v>
      </c>
      <c r="C24456" s="46"/>
      <c r="D24456" s="29">
        <v>46277.572916666664</v>
      </c>
      <c r="E24456" s="15" t="str">
        <f>IF(AND($B$6=NB!$A$17,$B$8&gt;0),'Ersparnisberechnung Sommertarif'!$B$8*SLP!C24436,"")</f>
        <v/>
      </c>
    </row>
    <row r="24457" spans="1:5" x14ac:dyDescent="0.3">
      <c r="A24457" s="25">
        <v>46277</v>
      </c>
      <c r="B24457" s="31">
        <v>0.58333333333333337</v>
      </c>
      <c r="C24457" s="46"/>
      <c r="D24457" s="29">
        <v>46277.583333333336</v>
      </c>
      <c r="E24457" s="15" t="str">
        <f>IF(AND($B$6=NB!$A$17,$B$8&gt;0),'Ersparnisberechnung Sommertarif'!$B$8*SLP!C24437,"")</f>
        <v/>
      </c>
    </row>
    <row r="24458" spans="1:5" x14ac:dyDescent="0.3">
      <c r="A24458" s="25">
        <v>46277</v>
      </c>
      <c r="B24458" s="31">
        <v>0.59375</v>
      </c>
      <c r="C24458" s="46"/>
      <c r="D24458" s="29">
        <v>46277.59375</v>
      </c>
      <c r="E24458" s="15" t="str">
        <f>IF(AND($B$6=NB!$A$17,$B$8&gt;0),'Ersparnisberechnung Sommertarif'!$B$8*SLP!C24438,"")</f>
        <v/>
      </c>
    </row>
    <row r="24459" spans="1:5" x14ac:dyDescent="0.3">
      <c r="A24459" s="25">
        <v>46277</v>
      </c>
      <c r="B24459" s="31">
        <v>0.60416666666666663</v>
      </c>
      <c r="C24459" s="46"/>
      <c r="D24459" s="29">
        <v>46277.604166666664</v>
      </c>
      <c r="E24459" s="15" t="str">
        <f>IF(AND($B$6=NB!$A$17,$B$8&gt;0),'Ersparnisberechnung Sommertarif'!$B$8*SLP!C24439,"")</f>
        <v/>
      </c>
    </row>
    <row r="24460" spans="1:5" x14ac:dyDescent="0.3">
      <c r="A24460" s="25">
        <v>46277</v>
      </c>
      <c r="B24460" s="31">
        <v>0.61458333333333337</v>
      </c>
      <c r="C24460" s="46"/>
      <c r="D24460" s="29">
        <v>46277.614583333336</v>
      </c>
      <c r="E24460" s="15" t="str">
        <f>IF(AND($B$6=NB!$A$17,$B$8&gt;0),'Ersparnisberechnung Sommertarif'!$B$8*SLP!C24440,"")</f>
        <v/>
      </c>
    </row>
    <row r="24461" spans="1:5" x14ac:dyDescent="0.3">
      <c r="A24461" s="25">
        <v>46277</v>
      </c>
      <c r="B24461" s="31">
        <v>0.625</v>
      </c>
      <c r="C24461" s="46"/>
      <c r="D24461" s="29">
        <v>46277.625</v>
      </c>
      <c r="E24461" s="15" t="str">
        <f>IF(AND($B$6=NB!$A$17,$B$8&gt;0),'Ersparnisberechnung Sommertarif'!$B$8*SLP!C24441,"")</f>
        <v/>
      </c>
    </row>
    <row r="24462" spans="1:5" x14ac:dyDescent="0.3">
      <c r="A24462" s="25">
        <v>46277</v>
      </c>
      <c r="B24462" s="31">
        <v>0.63541666666666663</v>
      </c>
      <c r="C24462" s="46"/>
      <c r="D24462" s="29">
        <v>46277.635416666664</v>
      </c>
      <c r="E24462" s="15" t="str">
        <f>IF(AND($B$6=NB!$A$17,$B$8&gt;0),'Ersparnisberechnung Sommertarif'!$B$8*SLP!C24442,"")</f>
        <v/>
      </c>
    </row>
    <row r="24463" spans="1:5" x14ac:dyDescent="0.3">
      <c r="A24463" s="25">
        <v>46277</v>
      </c>
      <c r="B24463" s="31">
        <v>0.64583333333333337</v>
      </c>
      <c r="C24463" s="46"/>
      <c r="D24463" s="29">
        <v>46277.645833333336</v>
      </c>
      <c r="E24463" s="15" t="str">
        <f>IF(AND($B$6=NB!$A$17,$B$8&gt;0),'Ersparnisberechnung Sommertarif'!$B$8*SLP!C24443,"")</f>
        <v/>
      </c>
    </row>
    <row r="24464" spans="1:5" x14ac:dyDescent="0.3">
      <c r="A24464" s="25">
        <v>46277</v>
      </c>
      <c r="B24464" s="31">
        <v>0.65625</v>
      </c>
      <c r="C24464" s="46"/>
      <c r="D24464" s="29">
        <v>46277.65625</v>
      </c>
      <c r="E24464" s="15" t="str">
        <f>IF(AND($B$6=NB!$A$17,$B$8&gt;0),'Ersparnisberechnung Sommertarif'!$B$8*SLP!C24444,"")</f>
        <v/>
      </c>
    </row>
    <row r="24465" spans="1:5" x14ac:dyDescent="0.3">
      <c r="A24465" s="25">
        <v>46277</v>
      </c>
      <c r="B24465" s="31">
        <v>0.66666666666666663</v>
      </c>
      <c r="C24465" s="46"/>
      <c r="D24465" s="29">
        <v>46277.666666666664</v>
      </c>
      <c r="E24465" s="15" t="str">
        <f>IF(AND($B$6=NB!$A$17,$B$8&gt;0),'Ersparnisberechnung Sommertarif'!$B$8*SLP!C24445,"")</f>
        <v/>
      </c>
    </row>
    <row r="24466" spans="1:5" x14ac:dyDescent="0.3">
      <c r="A24466" s="25">
        <v>46277</v>
      </c>
      <c r="B24466" s="31">
        <v>0.67708333333333337</v>
      </c>
      <c r="C24466" s="46"/>
      <c r="D24466" s="29">
        <v>46277.677083333336</v>
      </c>
      <c r="E24466" s="15" t="str">
        <f>IF(AND($B$6=NB!$A$17,$B$8&gt;0),'Ersparnisberechnung Sommertarif'!$B$8*SLP!C24446,"")</f>
        <v/>
      </c>
    </row>
    <row r="24467" spans="1:5" x14ac:dyDescent="0.3">
      <c r="A24467" s="25">
        <v>46277</v>
      </c>
      <c r="B24467" s="31">
        <v>0.6875</v>
      </c>
      <c r="C24467" s="46"/>
      <c r="D24467" s="29">
        <v>46277.6875</v>
      </c>
      <c r="E24467" s="15" t="str">
        <f>IF(AND($B$6=NB!$A$17,$B$8&gt;0),'Ersparnisberechnung Sommertarif'!$B$8*SLP!C24447,"")</f>
        <v/>
      </c>
    </row>
    <row r="24468" spans="1:5" x14ac:dyDescent="0.3">
      <c r="A24468" s="25">
        <v>46277</v>
      </c>
      <c r="B24468" s="31">
        <v>0.69791666666666663</v>
      </c>
      <c r="C24468" s="46"/>
      <c r="D24468" s="29">
        <v>46277.697916666664</v>
      </c>
      <c r="E24468" s="15" t="str">
        <f>IF(AND($B$6=NB!$A$17,$B$8&gt;0),'Ersparnisberechnung Sommertarif'!$B$8*SLP!C24448,"")</f>
        <v/>
      </c>
    </row>
    <row r="24469" spans="1:5" x14ac:dyDescent="0.3">
      <c r="A24469" s="25">
        <v>46277</v>
      </c>
      <c r="B24469" s="31">
        <v>0.70833333333333337</v>
      </c>
      <c r="C24469" s="46"/>
      <c r="D24469" s="29">
        <v>46277.708333333336</v>
      </c>
      <c r="E24469" s="15" t="str">
        <f>IF(AND($B$6=NB!$A$17,$B$8&gt;0),'Ersparnisberechnung Sommertarif'!$B$8*SLP!C24449,"")</f>
        <v/>
      </c>
    </row>
    <row r="24470" spans="1:5" x14ac:dyDescent="0.3">
      <c r="A24470" s="25">
        <v>46277</v>
      </c>
      <c r="B24470" s="31">
        <v>0.71875</v>
      </c>
      <c r="C24470" s="46"/>
      <c r="D24470" s="29">
        <v>46277.71875</v>
      </c>
      <c r="E24470" s="15" t="str">
        <f>IF(AND($B$6=NB!$A$17,$B$8&gt;0),'Ersparnisberechnung Sommertarif'!$B$8*SLP!C24450,"")</f>
        <v/>
      </c>
    </row>
    <row r="24471" spans="1:5" x14ac:dyDescent="0.3">
      <c r="A24471" s="25">
        <v>46277</v>
      </c>
      <c r="B24471" s="31">
        <v>0.72916666666666663</v>
      </c>
      <c r="C24471" s="46"/>
      <c r="D24471" s="29">
        <v>46277.729166666664</v>
      </c>
      <c r="E24471" s="15" t="str">
        <f>IF(AND($B$6=NB!$A$17,$B$8&gt;0),'Ersparnisberechnung Sommertarif'!$B$8*SLP!C24451,"")</f>
        <v/>
      </c>
    </row>
    <row r="24472" spans="1:5" x14ac:dyDescent="0.3">
      <c r="A24472" s="25">
        <v>46277</v>
      </c>
      <c r="B24472" s="31">
        <v>0.73958333333333337</v>
      </c>
      <c r="C24472" s="46"/>
      <c r="D24472" s="29">
        <v>46277.739583333336</v>
      </c>
      <c r="E24472" s="15" t="str">
        <f>IF(AND($B$6=NB!$A$17,$B$8&gt;0),'Ersparnisberechnung Sommertarif'!$B$8*SLP!C24452,"")</f>
        <v/>
      </c>
    </row>
    <row r="24473" spans="1:5" x14ac:dyDescent="0.3">
      <c r="A24473" s="25">
        <v>46277</v>
      </c>
      <c r="B24473" s="31">
        <v>0.75</v>
      </c>
      <c r="C24473" s="46"/>
      <c r="D24473" s="29">
        <v>46277.75</v>
      </c>
      <c r="E24473" s="15" t="str">
        <f>IF(AND($B$6=NB!$A$17,$B$8&gt;0),'Ersparnisberechnung Sommertarif'!$B$8*SLP!C24453,"")</f>
        <v/>
      </c>
    </row>
    <row r="24474" spans="1:5" x14ac:dyDescent="0.3">
      <c r="A24474" s="25">
        <v>46277</v>
      </c>
      <c r="B24474" s="31">
        <v>0.76041666666666663</v>
      </c>
      <c r="C24474" s="46"/>
      <c r="D24474" s="29">
        <v>46277.760416666664</v>
      </c>
      <c r="E24474" s="15" t="str">
        <f>IF(AND($B$6=NB!$A$17,$B$8&gt;0),'Ersparnisberechnung Sommertarif'!$B$8*SLP!C24454,"")</f>
        <v/>
      </c>
    </row>
    <row r="24475" spans="1:5" x14ac:dyDescent="0.3">
      <c r="A24475" s="25">
        <v>46277</v>
      </c>
      <c r="B24475" s="31">
        <v>0.77083333333333337</v>
      </c>
      <c r="C24475" s="46"/>
      <c r="D24475" s="29">
        <v>46277.770833333336</v>
      </c>
      <c r="E24475" s="15" t="str">
        <f>IF(AND($B$6=NB!$A$17,$B$8&gt;0),'Ersparnisberechnung Sommertarif'!$B$8*SLP!C24455,"")</f>
        <v/>
      </c>
    </row>
    <row r="24476" spans="1:5" x14ac:dyDescent="0.3">
      <c r="A24476" s="25">
        <v>46277</v>
      </c>
      <c r="B24476" s="31">
        <v>0.78125</v>
      </c>
      <c r="C24476" s="46"/>
      <c r="D24476" s="29">
        <v>46277.78125</v>
      </c>
      <c r="E24476" s="15" t="str">
        <f>IF(AND($B$6=NB!$A$17,$B$8&gt;0),'Ersparnisberechnung Sommertarif'!$B$8*SLP!C24456,"")</f>
        <v/>
      </c>
    </row>
    <row r="24477" spans="1:5" x14ac:dyDescent="0.3">
      <c r="A24477" s="25">
        <v>46277</v>
      </c>
      <c r="B24477" s="31">
        <v>0.79166666666666663</v>
      </c>
      <c r="C24477" s="46"/>
      <c r="D24477" s="29">
        <v>46277.791666666664</v>
      </c>
      <c r="E24477" s="15" t="str">
        <f>IF(AND($B$6=NB!$A$17,$B$8&gt;0),'Ersparnisberechnung Sommertarif'!$B$8*SLP!C24457,"")</f>
        <v/>
      </c>
    </row>
    <row r="24478" spans="1:5" x14ac:dyDescent="0.3">
      <c r="A24478" s="25">
        <v>46277</v>
      </c>
      <c r="B24478" s="31">
        <v>0.80208333333333337</v>
      </c>
      <c r="C24478" s="46"/>
      <c r="D24478" s="29">
        <v>46277.802083333336</v>
      </c>
      <c r="E24478" s="15" t="str">
        <f>IF(AND($B$6=NB!$A$17,$B$8&gt;0),'Ersparnisberechnung Sommertarif'!$B$8*SLP!C24458,"")</f>
        <v/>
      </c>
    </row>
    <row r="24479" spans="1:5" x14ac:dyDescent="0.3">
      <c r="A24479" s="25">
        <v>46277</v>
      </c>
      <c r="B24479" s="31">
        <v>0.8125</v>
      </c>
      <c r="C24479" s="46"/>
      <c r="D24479" s="29">
        <v>46277.8125</v>
      </c>
      <c r="E24479" s="15" t="str">
        <f>IF(AND($B$6=NB!$A$17,$B$8&gt;0),'Ersparnisberechnung Sommertarif'!$B$8*SLP!C24459,"")</f>
        <v/>
      </c>
    </row>
    <row r="24480" spans="1:5" x14ac:dyDescent="0.3">
      <c r="A24480" s="25">
        <v>46277</v>
      </c>
      <c r="B24480" s="31">
        <v>0.82291666666666663</v>
      </c>
      <c r="C24480" s="46"/>
      <c r="D24480" s="29">
        <v>46277.822916666664</v>
      </c>
      <c r="E24480" s="15" t="str">
        <f>IF(AND($B$6=NB!$A$17,$B$8&gt;0),'Ersparnisberechnung Sommertarif'!$B$8*SLP!C24460,"")</f>
        <v/>
      </c>
    </row>
    <row r="24481" spans="1:5" x14ac:dyDescent="0.3">
      <c r="A24481" s="25">
        <v>46277</v>
      </c>
      <c r="B24481" s="31">
        <v>0.83333333333333337</v>
      </c>
      <c r="C24481" s="46"/>
      <c r="D24481" s="29">
        <v>46277.833333333336</v>
      </c>
      <c r="E24481" s="15" t="str">
        <f>IF(AND($B$6=NB!$A$17,$B$8&gt;0),'Ersparnisberechnung Sommertarif'!$B$8*SLP!C24461,"")</f>
        <v/>
      </c>
    </row>
    <row r="24482" spans="1:5" x14ac:dyDescent="0.3">
      <c r="A24482" s="25">
        <v>46277</v>
      </c>
      <c r="B24482" s="31">
        <v>0.84375</v>
      </c>
      <c r="C24482" s="46"/>
      <c r="D24482" s="29">
        <v>46277.84375</v>
      </c>
      <c r="E24482" s="15" t="str">
        <f>IF(AND($B$6=NB!$A$17,$B$8&gt;0),'Ersparnisberechnung Sommertarif'!$B$8*SLP!C24462,"")</f>
        <v/>
      </c>
    </row>
    <row r="24483" spans="1:5" x14ac:dyDescent="0.3">
      <c r="A24483" s="25">
        <v>46277</v>
      </c>
      <c r="B24483" s="31">
        <v>0.85416666666666663</v>
      </c>
      <c r="C24483" s="46"/>
      <c r="D24483" s="29">
        <v>46277.854166666664</v>
      </c>
      <c r="E24483" s="15" t="str">
        <f>IF(AND($B$6=NB!$A$17,$B$8&gt;0),'Ersparnisberechnung Sommertarif'!$B$8*SLP!C24463,"")</f>
        <v/>
      </c>
    </row>
    <row r="24484" spans="1:5" x14ac:dyDescent="0.3">
      <c r="A24484" s="25">
        <v>46277</v>
      </c>
      <c r="B24484" s="31">
        <v>0.86458333333333337</v>
      </c>
      <c r="C24484" s="46"/>
      <c r="D24484" s="29">
        <v>46277.864583333336</v>
      </c>
      <c r="E24484" s="15" t="str">
        <f>IF(AND($B$6=NB!$A$17,$B$8&gt;0),'Ersparnisberechnung Sommertarif'!$B$8*SLP!C24464,"")</f>
        <v/>
      </c>
    </row>
    <row r="24485" spans="1:5" x14ac:dyDescent="0.3">
      <c r="A24485" s="25">
        <v>46277</v>
      </c>
      <c r="B24485" s="31">
        <v>0.875</v>
      </c>
      <c r="C24485" s="46"/>
      <c r="D24485" s="29">
        <v>46277.875</v>
      </c>
      <c r="E24485" s="15" t="str">
        <f>IF(AND($B$6=NB!$A$17,$B$8&gt;0),'Ersparnisberechnung Sommertarif'!$B$8*SLP!C24465,"")</f>
        <v/>
      </c>
    </row>
    <row r="24486" spans="1:5" x14ac:dyDescent="0.3">
      <c r="A24486" s="25">
        <v>46277</v>
      </c>
      <c r="B24486" s="31">
        <v>0.88541666666666663</v>
      </c>
      <c r="C24486" s="46"/>
      <c r="D24486" s="29">
        <v>46277.885416666664</v>
      </c>
      <c r="E24486" s="15" t="str">
        <f>IF(AND($B$6=NB!$A$17,$B$8&gt;0),'Ersparnisberechnung Sommertarif'!$B$8*SLP!C24466,"")</f>
        <v/>
      </c>
    </row>
    <row r="24487" spans="1:5" x14ac:dyDescent="0.3">
      <c r="A24487" s="25">
        <v>46277</v>
      </c>
      <c r="B24487" s="31">
        <v>0.89583333333333337</v>
      </c>
      <c r="C24487" s="46"/>
      <c r="D24487" s="29">
        <v>46277.895833333336</v>
      </c>
      <c r="E24487" s="15" t="str">
        <f>IF(AND($B$6=NB!$A$17,$B$8&gt;0),'Ersparnisberechnung Sommertarif'!$B$8*SLP!C24467,"")</f>
        <v/>
      </c>
    </row>
    <row r="24488" spans="1:5" x14ac:dyDescent="0.3">
      <c r="A24488" s="25">
        <v>46277</v>
      </c>
      <c r="B24488" s="31">
        <v>0.90625</v>
      </c>
      <c r="C24488" s="46"/>
      <c r="D24488" s="29">
        <v>46277.90625</v>
      </c>
      <c r="E24488" s="15" t="str">
        <f>IF(AND($B$6=NB!$A$17,$B$8&gt;0),'Ersparnisberechnung Sommertarif'!$B$8*SLP!C24468,"")</f>
        <v/>
      </c>
    </row>
    <row r="24489" spans="1:5" x14ac:dyDescent="0.3">
      <c r="A24489" s="25">
        <v>46277</v>
      </c>
      <c r="B24489" s="31">
        <v>0.91666666666666663</v>
      </c>
      <c r="C24489" s="46"/>
      <c r="D24489" s="29">
        <v>46277.916666666664</v>
      </c>
      <c r="E24489" s="15" t="str">
        <f>IF(AND($B$6=NB!$A$17,$B$8&gt;0),'Ersparnisberechnung Sommertarif'!$B$8*SLP!C24469,"")</f>
        <v/>
      </c>
    </row>
    <row r="24490" spans="1:5" x14ac:dyDescent="0.3">
      <c r="A24490" s="25">
        <v>46277</v>
      </c>
      <c r="B24490" s="31">
        <v>0.92708333333333337</v>
      </c>
      <c r="C24490" s="46"/>
      <c r="D24490" s="29">
        <v>46277.927083333336</v>
      </c>
      <c r="E24490" s="15" t="str">
        <f>IF(AND($B$6=NB!$A$17,$B$8&gt;0),'Ersparnisberechnung Sommertarif'!$B$8*SLP!C24470,"")</f>
        <v/>
      </c>
    </row>
    <row r="24491" spans="1:5" x14ac:dyDescent="0.3">
      <c r="A24491" s="25">
        <v>46277</v>
      </c>
      <c r="B24491" s="31">
        <v>0.9375</v>
      </c>
      <c r="C24491" s="46"/>
      <c r="D24491" s="29">
        <v>46277.9375</v>
      </c>
      <c r="E24491" s="15" t="str">
        <f>IF(AND($B$6=NB!$A$17,$B$8&gt;0),'Ersparnisberechnung Sommertarif'!$B$8*SLP!C24471,"")</f>
        <v/>
      </c>
    </row>
    <row r="24492" spans="1:5" x14ac:dyDescent="0.3">
      <c r="A24492" s="25">
        <v>46277</v>
      </c>
      <c r="B24492" s="31">
        <v>0.94791666666666663</v>
      </c>
      <c r="C24492" s="46"/>
      <c r="D24492" s="29">
        <v>46277.947916666664</v>
      </c>
      <c r="E24492" s="15" t="str">
        <f>IF(AND($B$6=NB!$A$17,$B$8&gt;0),'Ersparnisberechnung Sommertarif'!$B$8*SLP!C24472,"")</f>
        <v/>
      </c>
    </row>
    <row r="24493" spans="1:5" x14ac:dyDescent="0.3">
      <c r="A24493" s="25">
        <v>46277</v>
      </c>
      <c r="B24493" s="31">
        <v>0.95833333333333337</v>
      </c>
      <c r="C24493" s="46"/>
      <c r="D24493" s="29">
        <v>46277.958333333336</v>
      </c>
      <c r="E24493" s="15" t="str">
        <f>IF(AND($B$6=NB!$A$17,$B$8&gt;0),'Ersparnisberechnung Sommertarif'!$B$8*SLP!C24473,"")</f>
        <v/>
      </c>
    </row>
    <row r="24494" spans="1:5" x14ac:dyDescent="0.3">
      <c r="A24494" s="25">
        <v>46277</v>
      </c>
      <c r="B24494" s="31">
        <v>0.96875</v>
      </c>
      <c r="C24494" s="46"/>
      <c r="D24494" s="29">
        <v>46277.96875</v>
      </c>
      <c r="E24494" s="15" t="str">
        <f>IF(AND($B$6=NB!$A$17,$B$8&gt;0),'Ersparnisberechnung Sommertarif'!$B$8*SLP!C24474,"")</f>
        <v/>
      </c>
    </row>
    <row r="24495" spans="1:5" x14ac:dyDescent="0.3">
      <c r="A24495" s="25">
        <v>46277</v>
      </c>
      <c r="B24495" s="31">
        <v>0.97916666666666663</v>
      </c>
      <c r="C24495" s="46"/>
      <c r="D24495" s="29">
        <v>46277.979166666664</v>
      </c>
      <c r="E24495" s="15" t="str">
        <f>IF(AND($B$6=NB!$A$17,$B$8&gt;0),'Ersparnisberechnung Sommertarif'!$B$8*SLP!C24475,"")</f>
        <v/>
      </c>
    </row>
    <row r="24496" spans="1:5" x14ac:dyDescent="0.3">
      <c r="A24496" s="25">
        <v>46277</v>
      </c>
      <c r="B24496" s="31">
        <v>0.98958333333333337</v>
      </c>
      <c r="C24496" s="46"/>
      <c r="D24496" s="29">
        <v>46277.989583333336</v>
      </c>
      <c r="E24496" s="15" t="str">
        <f>IF(AND($B$6=NB!$A$17,$B$8&gt;0),'Ersparnisberechnung Sommertarif'!$B$8*SLP!C24476,"")</f>
        <v/>
      </c>
    </row>
    <row r="24497" spans="1:5" x14ac:dyDescent="0.3">
      <c r="A24497" s="25">
        <v>46278</v>
      </c>
      <c r="B24497" s="31">
        <v>0</v>
      </c>
      <c r="C24497" s="46"/>
      <c r="D24497" s="29">
        <v>46278</v>
      </c>
      <c r="E24497" s="15" t="str">
        <f>IF(AND($B$6=NB!$A$17,$B$8&gt;0),'Ersparnisberechnung Sommertarif'!$B$8*SLP!C24477,"")</f>
        <v/>
      </c>
    </row>
    <row r="24498" spans="1:5" x14ac:dyDescent="0.3">
      <c r="A24498" s="25">
        <v>46278</v>
      </c>
      <c r="B24498" s="31">
        <v>1.0416666666666666E-2</v>
      </c>
      <c r="C24498" s="46"/>
      <c r="D24498" s="29">
        <v>46278.010416666664</v>
      </c>
      <c r="E24498" s="15" t="str">
        <f>IF(AND($B$6=NB!$A$17,$B$8&gt;0),'Ersparnisberechnung Sommertarif'!$B$8*SLP!C24478,"")</f>
        <v/>
      </c>
    </row>
    <row r="24499" spans="1:5" x14ac:dyDescent="0.3">
      <c r="A24499" s="25">
        <v>46278</v>
      </c>
      <c r="B24499" s="31">
        <v>2.0833333333333332E-2</v>
      </c>
      <c r="C24499" s="46"/>
      <c r="D24499" s="29">
        <v>46278.020833333336</v>
      </c>
      <c r="E24499" s="15" t="str">
        <f>IF(AND($B$6=NB!$A$17,$B$8&gt;0),'Ersparnisberechnung Sommertarif'!$B$8*SLP!C24479,"")</f>
        <v/>
      </c>
    </row>
    <row r="24500" spans="1:5" x14ac:dyDescent="0.3">
      <c r="A24500" s="25">
        <v>46278</v>
      </c>
      <c r="B24500" s="31">
        <v>3.125E-2</v>
      </c>
      <c r="C24500" s="46"/>
      <c r="D24500" s="29">
        <v>46278.03125</v>
      </c>
      <c r="E24500" s="15" t="str">
        <f>IF(AND($B$6=NB!$A$17,$B$8&gt;0),'Ersparnisberechnung Sommertarif'!$B$8*SLP!C24480,"")</f>
        <v/>
      </c>
    </row>
    <row r="24501" spans="1:5" x14ac:dyDescent="0.3">
      <c r="A24501" s="25">
        <v>46278</v>
      </c>
      <c r="B24501" s="31">
        <v>4.1666666666666664E-2</v>
      </c>
      <c r="C24501" s="46"/>
      <c r="D24501" s="29">
        <v>46278.041666666664</v>
      </c>
      <c r="E24501" s="15" t="str">
        <f>IF(AND($B$6=NB!$A$17,$B$8&gt;0),'Ersparnisberechnung Sommertarif'!$B$8*SLP!C24481,"")</f>
        <v/>
      </c>
    </row>
    <row r="24502" spans="1:5" x14ac:dyDescent="0.3">
      <c r="A24502" s="25">
        <v>46278</v>
      </c>
      <c r="B24502" s="31">
        <v>5.2083333333333336E-2</v>
      </c>
      <c r="C24502" s="46"/>
      <c r="D24502" s="29">
        <v>46278.052083333336</v>
      </c>
      <c r="E24502" s="15" t="str">
        <f>IF(AND($B$6=NB!$A$17,$B$8&gt;0),'Ersparnisberechnung Sommertarif'!$B$8*SLP!C24482,"")</f>
        <v/>
      </c>
    </row>
    <row r="24503" spans="1:5" x14ac:dyDescent="0.3">
      <c r="A24503" s="25">
        <v>46278</v>
      </c>
      <c r="B24503" s="31">
        <v>6.25E-2</v>
      </c>
      <c r="C24503" s="46"/>
      <c r="D24503" s="29">
        <v>46278.0625</v>
      </c>
      <c r="E24503" s="15" t="str">
        <f>IF(AND($B$6=NB!$A$17,$B$8&gt;0),'Ersparnisberechnung Sommertarif'!$B$8*SLP!C24483,"")</f>
        <v/>
      </c>
    </row>
    <row r="24504" spans="1:5" x14ac:dyDescent="0.3">
      <c r="A24504" s="25">
        <v>46278</v>
      </c>
      <c r="B24504" s="31">
        <v>7.2916666666666671E-2</v>
      </c>
      <c r="C24504" s="46"/>
      <c r="D24504" s="29">
        <v>46278.072916666664</v>
      </c>
      <c r="E24504" s="15" t="str">
        <f>IF(AND($B$6=NB!$A$17,$B$8&gt;0),'Ersparnisberechnung Sommertarif'!$B$8*SLP!C24484,"")</f>
        <v/>
      </c>
    </row>
    <row r="24505" spans="1:5" x14ac:dyDescent="0.3">
      <c r="A24505" s="25">
        <v>46278</v>
      </c>
      <c r="B24505" s="31">
        <v>8.3333333333333329E-2</v>
      </c>
      <c r="C24505" s="46"/>
      <c r="D24505" s="29">
        <v>46278.083333333336</v>
      </c>
      <c r="E24505" s="15" t="str">
        <f>IF(AND($B$6=NB!$A$17,$B$8&gt;0),'Ersparnisberechnung Sommertarif'!$B$8*SLP!C24485,"")</f>
        <v/>
      </c>
    </row>
    <row r="24506" spans="1:5" x14ac:dyDescent="0.3">
      <c r="A24506" s="25">
        <v>46278</v>
      </c>
      <c r="B24506" s="31">
        <v>9.375E-2</v>
      </c>
      <c r="C24506" s="46"/>
      <c r="D24506" s="29">
        <v>46278.09375</v>
      </c>
      <c r="E24506" s="15" t="str">
        <f>IF(AND($B$6=NB!$A$17,$B$8&gt;0),'Ersparnisberechnung Sommertarif'!$B$8*SLP!C24486,"")</f>
        <v/>
      </c>
    </row>
    <row r="24507" spans="1:5" x14ac:dyDescent="0.3">
      <c r="A24507" s="25">
        <v>46278</v>
      </c>
      <c r="B24507" s="31">
        <v>0.10416666666666667</v>
      </c>
      <c r="C24507" s="46"/>
      <c r="D24507" s="29">
        <v>46278.104166666664</v>
      </c>
      <c r="E24507" s="15" t="str">
        <f>IF(AND($B$6=NB!$A$17,$B$8&gt;0),'Ersparnisberechnung Sommertarif'!$B$8*SLP!C24487,"")</f>
        <v/>
      </c>
    </row>
    <row r="24508" spans="1:5" x14ac:dyDescent="0.3">
      <c r="A24508" s="25">
        <v>46278</v>
      </c>
      <c r="B24508" s="31">
        <v>0.11458333333333333</v>
      </c>
      <c r="C24508" s="46"/>
      <c r="D24508" s="29">
        <v>46278.114583333336</v>
      </c>
      <c r="E24508" s="15" t="str">
        <f>IF(AND($B$6=NB!$A$17,$B$8&gt;0),'Ersparnisberechnung Sommertarif'!$B$8*SLP!C24488,"")</f>
        <v/>
      </c>
    </row>
    <row r="24509" spans="1:5" x14ac:dyDescent="0.3">
      <c r="A24509" s="25">
        <v>46278</v>
      </c>
      <c r="B24509" s="31">
        <v>0.125</v>
      </c>
      <c r="C24509" s="46"/>
      <c r="D24509" s="29">
        <v>46278.125</v>
      </c>
      <c r="E24509" s="15" t="str">
        <f>IF(AND($B$6=NB!$A$17,$B$8&gt;0),'Ersparnisberechnung Sommertarif'!$B$8*SLP!C24489,"")</f>
        <v/>
      </c>
    </row>
    <row r="24510" spans="1:5" x14ac:dyDescent="0.3">
      <c r="A24510" s="25">
        <v>46278</v>
      </c>
      <c r="B24510" s="31">
        <v>0.13541666666666666</v>
      </c>
      <c r="C24510" s="46"/>
      <c r="D24510" s="29">
        <v>46278.135416666664</v>
      </c>
      <c r="E24510" s="15" t="str">
        <f>IF(AND($B$6=NB!$A$17,$B$8&gt;0),'Ersparnisberechnung Sommertarif'!$B$8*SLP!C24490,"")</f>
        <v/>
      </c>
    </row>
    <row r="24511" spans="1:5" x14ac:dyDescent="0.3">
      <c r="A24511" s="25">
        <v>46278</v>
      </c>
      <c r="B24511" s="31">
        <v>0.14583333333333334</v>
      </c>
      <c r="C24511" s="46"/>
      <c r="D24511" s="29">
        <v>46278.145833333336</v>
      </c>
      <c r="E24511" s="15" t="str">
        <f>IF(AND($B$6=NB!$A$17,$B$8&gt;0),'Ersparnisberechnung Sommertarif'!$B$8*SLP!C24491,"")</f>
        <v/>
      </c>
    </row>
    <row r="24512" spans="1:5" x14ac:dyDescent="0.3">
      <c r="A24512" s="25">
        <v>46278</v>
      </c>
      <c r="B24512" s="31">
        <v>0.15625</v>
      </c>
      <c r="C24512" s="46"/>
      <c r="D24512" s="29">
        <v>46278.15625</v>
      </c>
      <c r="E24512" s="15" t="str">
        <f>IF(AND($B$6=NB!$A$17,$B$8&gt;0),'Ersparnisberechnung Sommertarif'!$B$8*SLP!C24492,"")</f>
        <v/>
      </c>
    </row>
    <row r="24513" spans="1:5" x14ac:dyDescent="0.3">
      <c r="A24513" s="25">
        <v>46278</v>
      </c>
      <c r="B24513" s="31">
        <v>0.16666666666666666</v>
      </c>
      <c r="C24513" s="46"/>
      <c r="D24513" s="29">
        <v>46278.166666666664</v>
      </c>
      <c r="E24513" s="15" t="str">
        <f>IF(AND($B$6=NB!$A$17,$B$8&gt;0),'Ersparnisberechnung Sommertarif'!$B$8*SLP!C24493,"")</f>
        <v/>
      </c>
    </row>
    <row r="24514" spans="1:5" x14ac:dyDescent="0.3">
      <c r="A24514" s="25">
        <v>46278</v>
      </c>
      <c r="B24514" s="31">
        <v>0.17708333333333334</v>
      </c>
      <c r="C24514" s="46"/>
      <c r="D24514" s="29">
        <v>46278.177083333336</v>
      </c>
      <c r="E24514" s="15" t="str">
        <f>IF(AND($B$6=NB!$A$17,$B$8&gt;0),'Ersparnisberechnung Sommertarif'!$B$8*SLP!C24494,"")</f>
        <v/>
      </c>
    </row>
    <row r="24515" spans="1:5" x14ac:dyDescent="0.3">
      <c r="A24515" s="25">
        <v>46278</v>
      </c>
      <c r="B24515" s="31">
        <v>0.1875</v>
      </c>
      <c r="C24515" s="46"/>
      <c r="D24515" s="29">
        <v>46278.1875</v>
      </c>
      <c r="E24515" s="15" t="str">
        <f>IF(AND($B$6=NB!$A$17,$B$8&gt;0),'Ersparnisberechnung Sommertarif'!$B$8*SLP!C24495,"")</f>
        <v/>
      </c>
    </row>
    <row r="24516" spans="1:5" x14ac:dyDescent="0.3">
      <c r="A24516" s="25">
        <v>46278</v>
      </c>
      <c r="B24516" s="31">
        <v>0.19791666666666666</v>
      </c>
      <c r="C24516" s="46"/>
      <c r="D24516" s="29">
        <v>46278.197916666664</v>
      </c>
      <c r="E24516" s="15" t="str">
        <f>IF(AND($B$6=NB!$A$17,$B$8&gt;0),'Ersparnisberechnung Sommertarif'!$B$8*SLP!C24496,"")</f>
        <v/>
      </c>
    </row>
    <row r="24517" spans="1:5" x14ac:dyDescent="0.3">
      <c r="A24517" s="25">
        <v>46278</v>
      </c>
      <c r="B24517" s="31">
        <v>0.20833333333333334</v>
      </c>
      <c r="C24517" s="46"/>
      <c r="D24517" s="29">
        <v>46278.208333333336</v>
      </c>
      <c r="E24517" s="15" t="str">
        <f>IF(AND($B$6=NB!$A$17,$B$8&gt;0),'Ersparnisberechnung Sommertarif'!$B$8*SLP!C24497,"")</f>
        <v/>
      </c>
    </row>
    <row r="24518" spans="1:5" x14ac:dyDescent="0.3">
      <c r="A24518" s="25">
        <v>46278</v>
      </c>
      <c r="B24518" s="31">
        <v>0.21875</v>
      </c>
      <c r="C24518" s="46"/>
      <c r="D24518" s="29">
        <v>46278.21875</v>
      </c>
      <c r="E24518" s="15" t="str">
        <f>IF(AND($B$6=NB!$A$17,$B$8&gt;0),'Ersparnisberechnung Sommertarif'!$B$8*SLP!C24498,"")</f>
        <v/>
      </c>
    </row>
    <row r="24519" spans="1:5" x14ac:dyDescent="0.3">
      <c r="A24519" s="25">
        <v>46278</v>
      </c>
      <c r="B24519" s="31">
        <v>0.22916666666666666</v>
      </c>
      <c r="C24519" s="46"/>
      <c r="D24519" s="29">
        <v>46278.229166666664</v>
      </c>
      <c r="E24519" s="15" t="str">
        <f>IF(AND($B$6=NB!$A$17,$B$8&gt;0),'Ersparnisberechnung Sommertarif'!$B$8*SLP!C24499,"")</f>
        <v/>
      </c>
    </row>
    <row r="24520" spans="1:5" x14ac:dyDescent="0.3">
      <c r="A24520" s="25">
        <v>46278</v>
      </c>
      <c r="B24520" s="31">
        <v>0.23958333333333334</v>
      </c>
      <c r="C24520" s="46"/>
      <c r="D24520" s="29">
        <v>46278.239583333336</v>
      </c>
      <c r="E24520" s="15" t="str">
        <f>IF(AND($B$6=NB!$A$17,$B$8&gt;0),'Ersparnisberechnung Sommertarif'!$B$8*SLP!C24500,"")</f>
        <v/>
      </c>
    </row>
    <row r="24521" spans="1:5" x14ac:dyDescent="0.3">
      <c r="A24521" s="25">
        <v>46278</v>
      </c>
      <c r="B24521" s="31">
        <v>0.25</v>
      </c>
      <c r="C24521" s="46"/>
      <c r="D24521" s="29">
        <v>46278.25</v>
      </c>
      <c r="E24521" s="15" t="str">
        <f>IF(AND($B$6=NB!$A$17,$B$8&gt;0),'Ersparnisberechnung Sommertarif'!$B$8*SLP!C24501,"")</f>
        <v/>
      </c>
    </row>
    <row r="24522" spans="1:5" x14ac:dyDescent="0.3">
      <c r="A24522" s="25">
        <v>46278</v>
      </c>
      <c r="B24522" s="31">
        <v>0.26041666666666669</v>
      </c>
      <c r="C24522" s="46"/>
      <c r="D24522" s="29">
        <v>46278.260416666664</v>
      </c>
      <c r="E24522" s="15" t="str">
        <f>IF(AND($B$6=NB!$A$17,$B$8&gt;0),'Ersparnisberechnung Sommertarif'!$B$8*SLP!C24502,"")</f>
        <v/>
      </c>
    </row>
    <row r="24523" spans="1:5" x14ac:dyDescent="0.3">
      <c r="A24523" s="25">
        <v>46278</v>
      </c>
      <c r="B24523" s="31">
        <v>0.27083333333333331</v>
      </c>
      <c r="C24523" s="46"/>
      <c r="D24523" s="29">
        <v>46278.270833333336</v>
      </c>
      <c r="E24523" s="15" t="str">
        <f>IF(AND($B$6=NB!$A$17,$B$8&gt;0),'Ersparnisberechnung Sommertarif'!$B$8*SLP!C24503,"")</f>
        <v/>
      </c>
    </row>
    <row r="24524" spans="1:5" x14ac:dyDescent="0.3">
      <c r="A24524" s="25">
        <v>46278</v>
      </c>
      <c r="B24524" s="31">
        <v>0.28125</v>
      </c>
      <c r="C24524" s="46"/>
      <c r="D24524" s="29">
        <v>46278.28125</v>
      </c>
      <c r="E24524" s="15" t="str">
        <f>IF(AND($B$6=NB!$A$17,$B$8&gt;0),'Ersparnisberechnung Sommertarif'!$B$8*SLP!C24504,"")</f>
        <v/>
      </c>
    </row>
    <row r="24525" spans="1:5" x14ac:dyDescent="0.3">
      <c r="A24525" s="25">
        <v>46278</v>
      </c>
      <c r="B24525" s="31">
        <v>0.29166666666666669</v>
      </c>
      <c r="C24525" s="46"/>
      <c r="D24525" s="29">
        <v>46278.291666666664</v>
      </c>
      <c r="E24525" s="15" t="str">
        <f>IF(AND($B$6=NB!$A$17,$B$8&gt;0),'Ersparnisberechnung Sommertarif'!$B$8*SLP!C24505,"")</f>
        <v/>
      </c>
    </row>
    <row r="24526" spans="1:5" x14ac:dyDescent="0.3">
      <c r="A24526" s="25">
        <v>46278</v>
      </c>
      <c r="B24526" s="31">
        <v>0.30208333333333331</v>
      </c>
      <c r="C24526" s="46"/>
      <c r="D24526" s="29">
        <v>46278.302083333336</v>
      </c>
      <c r="E24526" s="15" t="str">
        <f>IF(AND($B$6=NB!$A$17,$B$8&gt;0),'Ersparnisberechnung Sommertarif'!$B$8*SLP!C24506,"")</f>
        <v/>
      </c>
    </row>
    <row r="24527" spans="1:5" x14ac:dyDescent="0.3">
      <c r="A24527" s="25">
        <v>46278</v>
      </c>
      <c r="B24527" s="31">
        <v>0.3125</v>
      </c>
      <c r="C24527" s="46"/>
      <c r="D24527" s="29">
        <v>46278.3125</v>
      </c>
      <c r="E24527" s="15" t="str">
        <f>IF(AND($B$6=NB!$A$17,$B$8&gt;0),'Ersparnisberechnung Sommertarif'!$B$8*SLP!C24507,"")</f>
        <v/>
      </c>
    </row>
    <row r="24528" spans="1:5" x14ac:dyDescent="0.3">
      <c r="A24528" s="25">
        <v>46278</v>
      </c>
      <c r="B24528" s="31">
        <v>0.32291666666666669</v>
      </c>
      <c r="C24528" s="46"/>
      <c r="D24528" s="29">
        <v>46278.322916666664</v>
      </c>
      <c r="E24528" s="15" t="str">
        <f>IF(AND($B$6=NB!$A$17,$B$8&gt;0),'Ersparnisberechnung Sommertarif'!$B$8*SLP!C24508,"")</f>
        <v/>
      </c>
    </row>
    <row r="24529" spans="1:5" x14ac:dyDescent="0.3">
      <c r="A24529" s="25">
        <v>46278</v>
      </c>
      <c r="B24529" s="31">
        <v>0.33333333333333331</v>
      </c>
      <c r="C24529" s="46"/>
      <c r="D24529" s="29">
        <v>46278.333333333336</v>
      </c>
      <c r="E24529" s="15" t="str">
        <f>IF(AND($B$6=NB!$A$17,$B$8&gt;0),'Ersparnisberechnung Sommertarif'!$B$8*SLP!C24509,"")</f>
        <v/>
      </c>
    </row>
    <row r="24530" spans="1:5" x14ac:dyDescent="0.3">
      <c r="A24530" s="25">
        <v>46278</v>
      </c>
      <c r="B24530" s="31">
        <v>0.34375</v>
      </c>
      <c r="C24530" s="46"/>
      <c r="D24530" s="29">
        <v>46278.34375</v>
      </c>
      <c r="E24530" s="15" t="str">
        <f>IF(AND($B$6=NB!$A$17,$B$8&gt;0),'Ersparnisberechnung Sommertarif'!$B$8*SLP!C24510,"")</f>
        <v/>
      </c>
    </row>
    <row r="24531" spans="1:5" x14ac:dyDescent="0.3">
      <c r="A24531" s="25">
        <v>46278</v>
      </c>
      <c r="B24531" s="31">
        <v>0.35416666666666669</v>
      </c>
      <c r="C24531" s="46"/>
      <c r="D24531" s="29">
        <v>46278.354166666664</v>
      </c>
      <c r="E24531" s="15" t="str">
        <f>IF(AND($B$6=NB!$A$17,$B$8&gt;0),'Ersparnisberechnung Sommertarif'!$B$8*SLP!C24511,"")</f>
        <v/>
      </c>
    </row>
    <row r="24532" spans="1:5" x14ac:dyDescent="0.3">
      <c r="A24532" s="25">
        <v>46278</v>
      </c>
      <c r="B24532" s="31">
        <v>0.36458333333333331</v>
      </c>
      <c r="C24532" s="46"/>
      <c r="D24532" s="29">
        <v>46278.364583333336</v>
      </c>
      <c r="E24532" s="15" t="str">
        <f>IF(AND($B$6=NB!$A$17,$B$8&gt;0),'Ersparnisberechnung Sommertarif'!$B$8*SLP!C24512,"")</f>
        <v/>
      </c>
    </row>
    <row r="24533" spans="1:5" x14ac:dyDescent="0.3">
      <c r="A24533" s="25">
        <v>46278</v>
      </c>
      <c r="B24533" s="31">
        <v>0.375</v>
      </c>
      <c r="C24533" s="46"/>
      <c r="D24533" s="29">
        <v>46278.375</v>
      </c>
      <c r="E24533" s="15" t="str">
        <f>IF(AND($B$6=NB!$A$17,$B$8&gt;0),'Ersparnisberechnung Sommertarif'!$B$8*SLP!C24513,"")</f>
        <v/>
      </c>
    </row>
    <row r="24534" spans="1:5" x14ac:dyDescent="0.3">
      <c r="A24534" s="25">
        <v>46278</v>
      </c>
      <c r="B24534" s="31">
        <v>0.38541666666666669</v>
      </c>
      <c r="C24534" s="46"/>
      <c r="D24534" s="29">
        <v>46278.385416666664</v>
      </c>
      <c r="E24534" s="15" t="str">
        <f>IF(AND($B$6=NB!$A$17,$B$8&gt;0),'Ersparnisberechnung Sommertarif'!$B$8*SLP!C24514,"")</f>
        <v/>
      </c>
    </row>
    <row r="24535" spans="1:5" x14ac:dyDescent="0.3">
      <c r="A24535" s="25">
        <v>46278</v>
      </c>
      <c r="B24535" s="31">
        <v>0.39583333333333331</v>
      </c>
      <c r="C24535" s="46"/>
      <c r="D24535" s="29">
        <v>46278.395833333336</v>
      </c>
      <c r="E24535" s="15" t="str">
        <f>IF(AND($B$6=NB!$A$17,$B$8&gt;0),'Ersparnisberechnung Sommertarif'!$B$8*SLP!C24515,"")</f>
        <v/>
      </c>
    </row>
    <row r="24536" spans="1:5" x14ac:dyDescent="0.3">
      <c r="A24536" s="25">
        <v>46278</v>
      </c>
      <c r="B24536" s="31">
        <v>0.40625</v>
      </c>
      <c r="C24536" s="46"/>
      <c r="D24536" s="29">
        <v>46278.40625</v>
      </c>
      <c r="E24536" s="15" t="str">
        <f>IF(AND($B$6=NB!$A$17,$B$8&gt;0),'Ersparnisberechnung Sommertarif'!$B$8*SLP!C24516,"")</f>
        <v/>
      </c>
    </row>
    <row r="24537" spans="1:5" x14ac:dyDescent="0.3">
      <c r="A24537" s="25">
        <v>46278</v>
      </c>
      <c r="B24537" s="31">
        <v>0.41666666666666669</v>
      </c>
      <c r="C24537" s="46"/>
      <c r="D24537" s="29">
        <v>46278.416666666664</v>
      </c>
      <c r="E24537" s="15" t="str">
        <f>IF(AND($B$6=NB!$A$17,$B$8&gt;0),'Ersparnisberechnung Sommertarif'!$B$8*SLP!C24517,"")</f>
        <v/>
      </c>
    </row>
    <row r="24538" spans="1:5" x14ac:dyDescent="0.3">
      <c r="A24538" s="25">
        <v>46278</v>
      </c>
      <c r="B24538" s="31">
        <v>0.42708333333333331</v>
      </c>
      <c r="C24538" s="46"/>
      <c r="D24538" s="29">
        <v>46278.427083333336</v>
      </c>
      <c r="E24538" s="15" t="str">
        <f>IF(AND($B$6=NB!$A$17,$B$8&gt;0),'Ersparnisberechnung Sommertarif'!$B$8*SLP!C24518,"")</f>
        <v/>
      </c>
    </row>
    <row r="24539" spans="1:5" x14ac:dyDescent="0.3">
      <c r="A24539" s="25">
        <v>46278</v>
      </c>
      <c r="B24539" s="31">
        <v>0.4375</v>
      </c>
      <c r="C24539" s="46"/>
      <c r="D24539" s="29">
        <v>46278.4375</v>
      </c>
      <c r="E24539" s="15" t="str">
        <f>IF(AND($B$6=NB!$A$17,$B$8&gt;0),'Ersparnisberechnung Sommertarif'!$B$8*SLP!C24519,"")</f>
        <v/>
      </c>
    </row>
    <row r="24540" spans="1:5" x14ac:dyDescent="0.3">
      <c r="A24540" s="25">
        <v>46278</v>
      </c>
      <c r="B24540" s="31">
        <v>0.44791666666666669</v>
      </c>
      <c r="C24540" s="46"/>
      <c r="D24540" s="29">
        <v>46278.447916666664</v>
      </c>
      <c r="E24540" s="15" t="str">
        <f>IF(AND($B$6=NB!$A$17,$B$8&gt;0),'Ersparnisberechnung Sommertarif'!$B$8*SLP!C24520,"")</f>
        <v/>
      </c>
    </row>
    <row r="24541" spans="1:5" x14ac:dyDescent="0.3">
      <c r="A24541" s="25">
        <v>46278</v>
      </c>
      <c r="B24541" s="31">
        <v>0.45833333333333331</v>
      </c>
      <c r="C24541" s="46"/>
      <c r="D24541" s="29">
        <v>46278.458333333336</v>
      </c>
      <c r="E24541" s="15" t="str">
        <f>IF(AND($B$6=NB!$A$17,$B$8&gt;0),'Ersparnisberechnung Sommertarif'!$B$8*SLP!C24521,"")</f>
        <v/>
      </c>
    </row>
    <row r="24542" spans="1:5" x14ac:dyDescent="0.3">
      <c r="A24542" s="25">
        <v>46278</v>
      </c>
      <c r="B24542" s="31">
        <v>0.46875</v>
      </c>
      <c r="C24542" s="46"/>
      <c r="D24542" s="29">
        <v>46278.46875</v>
      </c>
      <c r="E24542" s="15" t="str">
        <f>IF(AND($B$6=NB!$A$17,$B$8&gt;0),'Ersparnisberechnung Sommertarif'!$B$8*SLP!C24522,"")</f>
        <v/>
      </c>
    </row>
    <row r="24543" spans="1:5" x14ac:dyDescent="0.3">
      <c r="A24543" s="25">
        <v>46278</v>
      </c>
      <c r="B24543" s="31">
        <v>0.47916666666666669</v>
      </c>
      <c r="C24543" s="46"/>
      <c r="D24543" s="29">
        <v>46278.479166666664</v>
      </c>
      <c r="E24543" s="15" t="str">
        <f>IF(AND($B$6=NB!$A$17,$B$8&gt;0),'Ersparnisberechnung Sommertarif'!$B$8*SLP!C24523,"")</f>
        <v/>
      </c>
    </row>
    <row r="24544" spans="1:5" x14ac:dyDescent="0.3">
      <c r="A24544" s="25">
        <v>46278</v>
      </c>
      <c r="B24544" s="31">
        <v>0.48958333333333331</v>
      </c>
      <c r="C24544" s="46"/>
      <c r="D24544" s="29">
        <v>46278.489583333336</v>
      </c>
      <c r="E24544" s="15" t="str">
        <f>IF(AND($B$6=NB!$A$17,$B$8&gt;0),'Ersparnisberechnung Sommertarif'!$B$8*SLP!C24524,"")</f>
        <v/>
      </c>
    </row>
    <row r="24545" spans="1:5" x14ac:dyDescent="0.3">
      <c r="A24545" s="25">
        <v>46278</v>
      </c>
      <c r="B24545" s="31">
        <v>0.5</v>
      </c>
      <c r="C24545" s="46"/>
      <c r="D24545" s="29">
        <v>46278.5</v>
      </c>
      <c r="E24545" s="15" t="str">
        <f>IF(AND($B$6=NB!$A$17,$B$8&gt;0),'Ersparnisberechnung Sommertarif'!$B$8*SLP!C24525,"")</f>
        <v/>
      </c>
    </row>
    <row r="24546" spans="1:5" x14ac:dyDescent="0.3">
      <c r="A24546" s="25">
        <v>46278</v>
      </c>
      <c r="B24546" s="31">
        <v>0.51041666666666663</v>
      </c>
      <c r="C24546" s="46"/>
      <c r="D24546" s="29">
        <v>46278.510416666664</v>
      </c>
      <c r="E24546" s="15" t="str">
        <f>IF(AND($B$6=NB!$A$17,$B$8&gt;0),'Ersparnisberechnung Sommertarif'!$B$8*SLP!C24526,"")</f>
        <v/>
      </c>
    </row>
    <row r="24547" spans="1:5" x14ac:dyDescent="0.3">
      <c r="A24547" s="25">
        <v>46278</v>
      </c>
      <c r="B24547" s="31">
        <v>0.52083333333333337</v>
      </c>
      <c r="C24547" s="46"/>
      <c r="D24547" s="29">
        <v>46278.520833333336</v>
      </c>
      <c r="E24547" s="15" t="str">
        <f>IF(AND($B$6=NB!$A$17,$B$8&gt;0),'Ersparnisberechnung Sommertarif'!$B$8*SLP!C24527,"")</f>
        <v/>
      </c>
    </row>
    <row r="24548" spans="1:5" x14ac:dyDescent="0.3">
      <c r="A24548" s="25">
        <v>46278</v>
      </c>
      <c r="B24548" s="31">
        <v>0.53125</v>
      </c>
      <c r="C24548" s="46"/>
      <c r="D24548" s="29">
        <v>46278.53125</v>
      </c>
      <c r="E24548" s="15" t="str">
        <f>IF(AND($B$6=NB!$A$17,$B$8&gt;0),'Ersparnisberechnung Sommertarif'!$B$8*SLP!C24528,"")</f>
        <v/>
      </c>
    </row>
    <row r="24549" spans="1:5" x14ac:dyDescent="0.3">
      <c r="A24549" s="25">
        <v>46278</v>
      </c>
      <c r="B24549" s="31">
        <v>0.54166666666666663</v>
      </c>
      <c r="C24549" s="46"/>
      <c r="D24549" s="29">
        <v>46278.541666666664</v>
      </c>
      <c r="E24549" s="15" t="str">
        <f>IF(AND($B$6=NB!$A$17,$B$8&gt;0),'Ersparnisberechnung Sommertarif'!$B$8*SLP!C24529,"")</f>
        <v/>
      </c>
    </row>
    <row r="24550" spans="1:5" x14ac:dyDescent="0.3">
      <c r="A24550" s="25">
        <v>46278</v>
      </c>
      <c r="B24550" s="31">
        <v>0.55208333333333337</v>
      </c>
      <c r="C24550" s="46"/>
      <c r="D24550" s="29">
        <v>46278.552083333336</v>
      </c>
      <c r="E24550" s="15" t="str">
        <f>IF(AND($B$6=NB!$A$17,$B$8&gt;0),'Ersparnisberechnung Sommertarif'!$B$8*SLP!C24530,"")</f>
        <v/>
      </c>
    </row>
    <row r="24551" spans="1:5" x14ac:dyDescent="0.3">
      <c r="A24551" s="25">
        <v>46278</v>
      </c>
      <c r="B24551" s="31">
        <v>0.5625</v>
      </c>
      <c r="C24551" s="46"/>
      <c r="D24551" s="29">
        <v>46278.5625</v>
      </c>
      <c r="E24551" s="15" t="str">
        <f>IF(AND($B$6=NB!$A$17,$B$8&gt;0),'Ersparnisberechnung Sommertarif'!$B$8*SLP!C24531,"")</f>
        <v/>
      </c>
    </row>
    <row r="24552" spans="1:5" x14ac:dyDescent="0.3">
      <c r="A24552" s="25">
        <v>46278</v>
      </c>
      <c r="B24552" s="31">
        <v>0.57291666666666663</v>
      </c>
      <c r="C24552" s="46"/>
      <c r="D24552" s="29">
        <v>46278.572916666664</v>
      </c>
      <c r="E24552" s="15" t="str">
        <f>IF(AND($B$6=NB!$A$17,$B$8&gt;0),'Ersparnisberechnung Sommertarif'!$B$8*SLP!C24532,"")</f>
        <v/>
      </c>
    </row>
    <row r="24553" spans="1:5" x14ac:dyDescent="0.3">
      <c r="A24553" s="25">
        <v>46278</v>
      </c>
      <c r="B24553" s="31">
        <v>0.58333333333333337</v>
      </c>
      <c r="C24553" s="46"/>
      <c r="D24553" s="29">
        <v>46278.583333333336</v>
      </c>
      <c r="E24553" s="15" t="str">
        <f>IF(AND($B$6=NB!$A$17,$B$8&gt;0),'Ersparnisberechnung Sommertarif'!$B$8*SLP!C24533,"")</f>
        <v/>
      </c>
    </row>
    <row r="24554" spans="1:5" x14ac:dyDescent="0.3">
      <c r="A24554" s="25">
        <v>46278</v>
      </c>
      <c r="B24554" s="31">
        <v>0.59375</v>
      </c>
      <c r="C24554" s="46"/>
      <c r="D24554" s="29">
        <v>46278.59375</v>
      </c>
      <c r="E24554" s="15" t="str">
        <f>IF(AND($B$6=NB!$A$17,$B$8&gt;0),'Ersparnisberechnung Sommertarif'!$B$8*SLP!C24534,"")</f>
        <v/>
      </c>
    </row>
    <row r="24555" spans="1:5" x14ac:dyDescent="0.3">
      <c r="A24555" s="25">
        <v>46278</v>
      </c>
      <c r="B24555" s="31">
        <v>0.60416666666666663</v>
      </c>
      <c r="C24555" s="46"/>
      <c r="D24555" s="29">
        <v>46278.604166666664</v>
      </c>
      <c r="E24555" s="15" t="str">
        <f>IF(AND($B$6=NB!$A$17,$B$8&gt;0),'Ersparnisberechnung Sommertarif'!$B$8*SLP!C24535,"")</f>
        <v/>
      </c>
    </row>
    <row r="24556" spans="1:5" x14ac:dyDescent="0.3">
      <c r="A24556" s="25">
        <v>46278</v>
      </c>
      <c r="B24556" s="31">
        <v>0.61458333333333337</v>
      </c>
      <c r="C24556" s="46"/>
      <c r="D24556" s="29">
        <v>46278.614583333336</v>
      </c>
      <c r="E24556" s="15" t="str">
        <f>IF(AND($B$6=NB!$A$17,$B$8&gt;0),'Ersparnisberechnung Sommertarif'!$B$8*SLP!C24536,"")</f>
        <v/>
      </c>
    </row>
    <row r="24557" spans="1:5" x14ac:dyDescent="0.3">
      <c r="A24557" s="25">
        <v>46278</v>
      </c>
      <c r="B24557" s="31">
        <v>0.625</v>
      </c>
      <c r="C24557" s="46"/>
      <c r="D24557" s="29">
        <v>46278.625</v>
      </c>
      <c r="E24557" s="15" t="str">
        <f>IF(AND($B$6=NB!$A$17,$B$8&gt;0),'Ersparnisberechnung Sommertarif'!$B$8*SLP!C24537,"")</f>
        <v/>
      </c>
    </row>
    <row r="24558" spans="1:5" x14ac:dyDescent="0.3">
      <c r="A24558" s="25">
        <v>46278</v>
      </c>
      <c r="B24558" s="31">
        <v>0.63541666666666663</v>
      </c>
      <c r="C24558" s="46"/>
      <c r="D24558" s="29">
        <v>46278.635416666664</v>
      </c>
      <c r="E24558" s="15" t="str">
        <f>IF(AND($B$6=NB!$A$17,$B$8&gt;0),'Ersparnisberechnung Sommertarif'!$B$8*SLP!C24538,"")</f>
        <v/>
      </c>
    </row>
    <row r="24559" spans="1:5" x14ac:dyDescent="0.3">
      <c r="A24559" s="25">
        <v>46278</v>
      </c>
      <c r="B24559" s="31">
        <v>0.64583333333333337</v>
      </c>
      <c r="C24559" s="46"/>
      <c r="D24559" s="29">
        <v>46278.645833333336</v>
      </c>
      <c r="E24559" s="15" t="str">
        <f>IF(AND($B$6=NB!$A$17,$B$8&gt;0),'Ersparnisberechnung Sommertarif'!$B$8*SLP!C24539,"")</f>
        <v/>
      </c>
    </row>
    <row r="24560" spans="1:5" x14ac:dyDescent="0.3">
      <c r="A24560" s="25">
        <v>46278</v>
      </c>
      <c r="B24560" s="31">
        <v>0.65625</v>
      </c>
      <c r="C24560" s="46"/>
      <c r="D24560" s="29">
        <v>46278.65625</v>
      </c>
      <c r="E24560" s="15" t="str">
        <f>IF(AND($B$6=NB!$A$17,$B$8&gt;0),'Ersparnisberechnung Sommertarif'!$B$8*SLP!C24540,"")</f>
        <v/>
      </c>
    </row>
    <row r="24561" spans="1:5" x14ac:dyDescent="0.3">
      <c r="A24561" s="25">
        <v>46278</v>
      </c>
      <c r="B24561" s="31">
        <v>0.66666666666666663</v>
      </c>
      <c r="C24561" s="46"/>
      <c r="D24561" s="29">
        <v>46278.666666666664</v>
      </c>
      <c r="E24561" s="15" t="str">
        <f>IF(AND($B$6=NB!$A$17,$B$8&gt;0),'Ersparnisberechnung Sommertarif'!$B$8*SLP!C24541,"")</f>
        <v/>
      </c>
    </row>
    <row r="24562" spans="1:5" x14ac:dyDescent="0.3">
      <c r="A24562" s="25">
        <v>46278</v>
      </c>
      <c r="B24562" s="31">
        <v>0.67708333333333337</v>
      </c>
      <c r="C24562" s="46"/>
      <c r="D24562" s="29">
        <v>46278.677083333336</v>
      </c>
      <c r="E24562" s="15" t="str">
        <f>IF(AND($B$6=NB!$A$17,$B$8&gt;0),'Ersparnisberechnung Sommertarif'!$B$8*SLP!C24542,"")</f>
        <v/>
      </c>
    </row>
    <row r="24563" spans="1:5" x14ac:dyDescent="0.3">
      <c r="A24563" s="25">
        <v>46278</v>
      </c>
      <c r="B24563" s="31">
        <v>0.6875</v>
      </c>
      <c r="C24563" s="46"/>
      <c r="D24563" s="29">
        <v>46278.6875</v>
      </c>
      <c r="E24563" s="15" t="str">
        <f>IF(AND($B$6=NB!$A$17,$B$8&gt;0),'Ersparnisberechnung Sommertarif'!$B$8*SLP!C24543,"")</f>
        <v/>
      </c>
    </row>
    <row r="24564" spans="1:5" x14ac:dyDescent="0.3">
      <c r="A24564" s="25">
        <v>46278</v>
      </c>
      <c r="B24564" s="31">
        <v>0.69791666666666663</v>
      </c>
      <c r="C24564" s="46"/>
      <c r="D24564" s="29">
        <v>46278.697916666664</v>
      </c>
      <c r="E24564" s="15" t="str">
        <f>IF(AND($B$6=NB!$A$17,$B$8&gt;0),'Ersparnisberechnung Sommertarif'!$B$8*SLP!C24544,"")</f>
        <v/>
      </c>
    </row>
    <row r="24565" spans="1:5" x14ac:dyDescent="0.3">
      <c r="A24565" s="25">
        <v>46278</v>
      </c>
      <c r="B24565" s="31">
        <v>0.70833333333333337</v>
      </c>
      <c r="C24565" s="46"/>
      <c r="D24565" s="29">
        <v>46278.708333333336</v>
      </c>
      <c r="E24565" s="15" t="str">
        <f>IF(AND($B$6=NB!$A$17,$B$8&gt;0),'Ersparnisberechnung Sommertarif'!$B$8*SLP!C24545,"")</f>
        <v/>
      </c>
    </row>
    <row r="24566" spans="1:5" x14ac:dyDescent="0.3">
      <c r="A24566" s="25">
        <v>46278</v>
      </c>
      <c r="B24566" s="31">
        <v>0.71875</v>
      </c>
      <c r="C24566" s="46"/>
      <c r="D24566" s="29">
        <v>46278.71875</v>
      </c>
      <c r="E24566" s="15" t="str">
        <f>IF(AND($B$6=NB!$A$17,$B$8&gt;0),'Ersparnisberechnung Sommertarif'!$B$8*SLP!C24546,"")</f>
        <v/>
      </c>
    </row>
    <row r="24567" spans="1:5" x14ac:dyDescent="0.3">
      <c r="A24567" s="25">
        <v>46278</v>
      </c>
      <c r="B24567" s="31">
        <v>0.72916666666666663</v>
      </c>
      <c r="C24567" s="46"/>
      <c r="D24567" s="29">
        <v>46278.729166666664</v>
      </c>
      <c r="E24567" s="15" t="str">
        <f>IF(AND($B$6=NB!$A$17,$B$8&gt;0),'Ersparnisberechnung Sommertarif'!$B$8*SLP!C24547,"")</f>
        <v/>
      </c>
    </row>
    <row r="24568" spans="1:5" x14ac:dyDescent="0.3">
      <c r="A24568" s="25">
        <v>46278</v>
      </c>
      <c r="B24568" s="31">
        <v>0.73958333333333337</v>
      </c>
      <c r="C24568" s="46"/>
      <c r="D24568" s="29">
        <v>46278.739583333336</v>
      </c>
      <c r="E24568" s="15" t="str">
        <f>IF(AND($B$6=NB!$A$17,$B$8&gt;0),'Ersparnisberechnung Sommertarif'!$B$8*SLP!C24548,"")</f>
        <v/>
      </c>
    </row>
    <row r="24569" spans="1:5" x14ac:dyDescent="0.3">
      <c r="A24569" s="25">
        <v>46278</v>
      </c>
      <c r="B24569" s="31">
        <v>0.75</v>
      </c>
      <c r="C24569" s="46"/>
      <c r="D24569" s="29">
        <v>46278.75</v>
      </c>
      <c r="E24569" s="15" t="str">
        <f>IF(AND($B$6=NB!$A$17,$B$8&gt;0),'Ersparnisberechnung Sommertarif'!$B$8*SLP!C24549,"")</f>
        <v/>
      </c>
    </row>
    <row r="24570" spans="1:5" x14ac:dyDescent="0.3">
      <c r="A24570" s="25">
        <v>46278</v>
      </c>
      <c r="B24570" s="31">
        <v>0.76041666666666663</v>
      </c>
      <c r="C24570" s="46"/>
      <c r="D24570" s="29">
        <v>46278.760416666664</v>
      </c>
      <c r="E24570" s="15" t="str">
        <f>IF(AND($B$6=NB!$A$17,$B$8&gt;0),'Ersparnisberechnung Sommertarif'!$B$8*SLP!C24550,"")</f>
        <v/>
      </c>
    </row>
    <row r="24571" spans="1:5" x14ac:dyDescent="0.3">
      <c r="A24571" s="25">
        <v>46278</v>
      </c>
      <c r="B24571" s="31">
        <v>0.77083333333333337</v>
      </c>
      <c r="C24571" s="46"/>
      <c r="D24571" s="29">
        <v>46278.770833333336</v>
      </c>
      <c r="E24571" s="15" t="str">
        <f>IF(AND($B$6=NB!$A$17,$B$8&gt;0),'Ersparnisberechnung Sommertarif'!$B$8*SLP!C24551,"")</f>
        <v/>
      </c>
    </row>
    <row r="24572" spans="1:5" x14ac:dyDescent="0.3">
      <c r="A24572" s="25">
        <v>46278</v>
      </c>
      <c r="B24572" s="31">
        <v>0.78125</v>
      </c>
      <c r="C24572" s="46"/>
      <c r="D24572" s="29">
        <v>46278.78125</v>
      </c>
      <c r="E24572" s="15" t="str">
        <f>IF(AND($B$6=NB!$A$17,$B$8&gt;0),'Ersparnisberechnung Sommertarif'!$B$8*SLP!C24552,"")</f>
        <v/>
      </c>
    </row>
    <row r="24573" spans="1:5" x14ac:dyDescent="0.3">
      <c r="A24573" s="25">
        <v>46278</v>
      </c>
      <c r="B24573" s="31">
        <v>0.79166666666666663</v>
      </c>
      <c r="C24573" s="46"/>
      <c r="D24573" s="29">
        <v>46278.791666666664</v>
      </c>
      <c r="E24573" s="15" t="str">
        <f>IF(AND($B$6=NB!$A$17,$B$8&gt;0),'Ersparnisberechnung Sommertarif'!$B$8*SLP!C24553,"")</f>
        <v/>
      </c>
    </row>
    <row r="24574" spans="1:5" x14ac:dyDescent="0.3">
      <c r="A24574" s="25">
        <v>46278</v>
      </c>
      <c r="B24574" s="31">
        <v>0.80208333333333337</v>
      </c>
      <c r="C24574" s="46"/>
      <c r="D24574" s="29">
        <v>46278.802083333336</v>
      </c>
      <c r="E24574" s="15" t="str">
        <f>IF(AND($B$6=NB!$A$17,$B$8&gt;0),'Ersparnisberechnung Sommertarif'!$B$8*SLP!C24554,"")</f>
        <v/>
      </c>
    </row>
    <row r="24575" spans="1:5" x14ac:dyDescent="0.3">
      <c r="A24575" s="25">
        <v>46278</v>
      </c>
      <c r="B24575" s="31">
        <v>0.8125</v>
      </c>
      <c r="C24575" s="46"/>
      <c r="D24575" s="29">
        <v>46278.8125</v>
      </c>
      <c r="E24575" s="15" t="str">
        <f>IF(AND($B$6=NB!$A$17,$B$8&gt;0),'Ersparnisberechnung Sommertarif'!$B$8*SLP!C24555,"")</f>
        <v/>
      </c>
    </row>
    <row r="24576" spans="1:5" x14ac:dyDescent="0.3">
      <c r="A24576" s="25">
        <v>46278</v>
      </c>
      <c r="B24576" s="31">
        <v>0.82291666666666663</v>
      </c>
      <c r="C24576" s="46"/>
      <c r="D24576" s="29">
        <v>46278.822916666664</v>
      </c>
      <c r="E24576" s="15" t="str">
        <f>IF(AND($B$6=NB!$A$17,$B$8&gt;0),'Ersparnisberechnung Sommertarif'!$B$8*SLP!C24556,"")</f>
        <v/>
      </c>
    </row>
    <row r="24577" spans="1:5" x14ac:dyDescent="0.3">
      <c r="A24577" s="25">
        <v>46278</v>
      </c>
      <c r="B24577" s="31">
        <v>0.83333333333333337</v>
      </c>
      <c r="C24577" s="46"/>
      <c r="D24577" s="29">
        <v>46278.833333333336</v>
      </c>
      <c r="E24577" s="15" t="str">
        <f>IF(AND($B$6=NB!$A$17,$B$8&gt;0),'Ersparnisberechnung Sommertarif'!$B$8*SLP!C24557,"")</f>
        <v/>
      </c>
    </row>
    <row r="24578" spans="1:5" x14ac:dyDescent="0.3">
      <c r="A24578" s="25">
        <v>46278</v>
      </c>
      <c r="B24578" s="31">
        <v>0.84375</v>
      </c>
      <c r="C24578" s="46"/>
      <c r="D24578" s="29">
        <v>46278.84375</v>
      </c>
      <c r="E24578" s="15" t="str">
        <f>IF(AND($B$6=NB!$A$17,$B$8&gt;0),'Ersparnisberechnung Sommertarif'!$B$8*SLP!C24558,"")</f>
        <v/>
      </c>
    </row>
    <row r="24579" spans="1:5" x14ac:dyDescent="0.3">
      <c r="A24579" s="25">
        <v>46278</v>
      </c>
      <c r="B24579" s="31">
        <v>0.85416666666666663</v>
      </c>
      <c r="C24579" s="46"/>
      <c r="D24579" s="29">
        <v>46278.854166666664</v>
      </c>
      <c r="E24579" s="15" t="str">
        <f>IF(AND($B$6=NB!$A$17,$B$8&gt;0),'Ersparnisberechnung Sommertarif'!$B$8*SLP!C24559,"")</f>
        <v/>
      </c>
    </row>
    <row r="24580" spans="1:5" x14ac:dyDescent="0.3">
      <c r="A24580" s="25">
        <v>46278</v>
      </c>
      <c r="B24580" s="31">
        <v>0.86458333333333337</v>
      </c>
      <c r="C24580" s="46"/>
      <c r="D24580" s="29">
        <v>46278.864583333336</v>
      </c>
      <c r="E24580" s="15" t="str">
        <f>IF(AND($B$6=NB!$A$17,$B$8&gt;0),'Ersparnisberechnung Sommertarif'!$B$8*SLP!C24560,"")</f>
        <v/>
      </c>
    </row>
    <row r="24581" spans="1:5" x14ac:dyDescent="0.3">
      <c r="A24581" s="25">
        <v>46278</v>
      </c>
      <c r="B24581" s="31">
        <v>0.875</v>
      </c>
      <c r="C24581" s="46"/>
      <c r="D24581" s="29">
        <v>46278.875</v>
      </c>
      <c r="E24581" s="15" t="str">
        <f>IF(AND($B$6=NB!$A$17,$B$8&gt;0),'Ersparnisberechnung Sommertarif'!$B$8*SLP!C24561,"")</f>
        <v/>
      </c>
    </row>
    <row r="24582" spans="1:5" x14ac:dyDescent="0.3">
      <c r="A24582" s="25">
        <v>46278</v>
      </c>
      <c r="B24582" s="31">
        <v>0.88541666666666663</v>
      </c>
      <c r="C24582" s="46"/>
      <c r="D24582" s="29">
        <v>46278.885416666664</v>
      </c>
      <c r="E24582" s="15" t="str">
        <f>IF(AND($B$6=NB!$A$17,$B$8&gt;0),'Ersparnisberechnung Sommertarif'!$B$8*SLP!C24562,"")</f>
        <v/>
      </c>
    </row>
    <row r="24583" spans="1:5" x14ac:dyDescent="0.3">
      <c r="A24583" s="25">
        <v>46278</v>
      </c>
      <c r="B24583" s="31">
        <v>0.89583333333333337</v>
      </c>
      <c r="C24583" s="46"/>
      <c r="D24583" s="29">
        <v>46278.895833333336</v>
      </c>
      <c r="E24583" s="15" t="str">
        <f>IF(AND($B$6=NB!$A$17,$B$8&gt;0),'Ersparnisberechnung Sommertarif'!$B$8*SLP!C24563,"")</f>
        <v/>
      </c>
    </row>
    <row r="24584" spans="1:5" x14ac:dyDescent="0.3">
      <c r="A24584" s="25">
        <v>46278</v>
      </c>
      <c r="B24584" s="31">
        <v>0.90625</v>
      </c>
      <c r="C24584" s="46"/>
      <c r="D24584" s="29">
        <v>46278.90625</v>
      </c>
      <c r="E24584" s="15" t="str">
        <f>IF(AND($B$6=NB!$A$17,$B$8&gt;0),'Ersparnisberechnung Sommertarif'!$B$8*SLP!C24564,"")</f>
        <v/>
      </c>
    </row>
    <row r="24585" spans="1:5" x14ac:dyDescent="0.3">
      <c r="A24585" s="25">
        <v>46278</v>
      </c>
      <c r="B24585" s="31">
        <v>0.91666666666666663</v>
      </c>
      <c r="C24585" s="46"/>
      <c r="D24585" s="29">
        <v>46278.916666666664</v>
      </c>
      <c r="E24585" s="15" t="str">
        <f>IF(AND($B$6=NB!$A$17,$B$8&gt;0),'Ersparnisberechnung Sommertarif'!$B$8*SLP!C24565,"")</f>
        <v/>
      </c>
    </row>
    <row r="24586" spans="1:5" x14ac:dyDescent="0.3">
      <c r="A24586" s="25">
        <v>46278</v>
      </c>
      <c r="B24586" s="31">
        <v>0.92708333333333337</v>
      </c>
      <c r="C24586" s="46"/>
      <c r="D24586" s="29">
        <v>46278.927083333336</v>
      </c>
      <c r="E24586" s="15" t="str">
        <f>IF(AND($B$6=NB!$A$17,$B$8&gt;0),'Ersparnisberechnung Sommertarif'!$B$8*SLP!C24566,"")</f>
        <v/>
      </c>
    </row>
    <row r="24587" spans="1:5" x14ac:dyDescent="0.3">
      <c r="A24587" s="25">
        <v>46278</v>
      </c>
      <c r="B24587" s="31">
        <v>0.9375</v>
      </c>
      <c r="C24587" s="46"/>
      <c r="D24587" s="29">
        <v>46278.9375</v>
      </c>
      <c r="E24587" s="15" t="str">
        <f>IF(AND($B$6=NB!$A$17,$B$8&gt;0),'Ersparnisberechnung Sommertarif'!$B$8*SLP!C24567,"")</f>
        <v/>
      </c>
    </row>
    <row r="24588" spans="1:5" x14ac:dyDescent="0.3">
      <c r="A24588" s="25">
        <v>46278</v>
      </c>
      <c r="B24588" s="31">
        <v>0.94791666666666663</v>
      </c>
      <c r="C24588" s="46"/>
      <c r="D24588" s="29">
        <v>46278.947916666664</v>
      </c>
      <c r="E24588" s="15" t="str">
        <f>IF(AND($B$6=NB!$A$17,$B$8&gt;0),'Ersparnisberechnung Sommertarif'!$B$8*SLP!C24568,"")</f>
        <v/>
      </c>
    </row>
    <row r="24589" spans="1:5" x14ac:dyDescent="0.3">
      <c r="A24589" s="25">
        <v>46278</v>
      </c>
      <c r="B24589" s="31">
        <v>0.95833333333333337</v>
      </c>
      <c r="C24589" s="46"/>
      <c r="D24589" s="29">
        <v>46278.958333333336</v>
      </c>
      <c r="E24589" s="15" t="str">
        <f>IF(AND($B$6=NB!$A$17,$B$8&gt;0),'Ersparnisberechnung Sommertarif'!$B$8*SLP!C24569,"")</f>
        <v/>
      </c>
    </row>
    <row r="24590" spans="1:5" x14ac:dyDescent="0.3">
      <c r="A24590" s="25">
        <v>46278</v>
      </c>
      <c r="B24590" s="31">
        <v>0.96875</v>
      </c>
      <c r="C24590" s="46"/>
      <c r="D24590" s="29">
        <v>46278.96875</v>
      </c>
      <c r="E24590" s="15" t="str">
        <f>IF(AND($B$6=NB!$A$17,$B$8&gt;0),'Ersparnisberechnung Sommertarif'!$B$8*SLP!C24570,"")</f>
        <v/>
      </c>
    </row>
    <row r="24591" spans="1:5" x14ac:dyDescent="0.3">
      <c r="A24591" s="25">
        <v>46278</v>
      </c>
      <c r="B24591" s="31">
        <v>0.97916666666666663</v>
      </c>
      <c r="C24591" s="46"/>
      <c r="D24591" s="29">
        <v>46278.979166666664</v>
      </c>
      <c r="E24591" s="15" t="str">
        <f>IF(AND($B$6=NB!$A$17,$B$8&gt;0),'Ersparnisberechnung Sommertarif'!$B$8*SLP!C24571,"")</f>
        <v/>
      </c>
    </row>
    <row r="24592" spans="1:5" x14ac:dyDescent="0.3">
      <c r="A24592" s="25">
        <v>46278</v>
      </c>
      <c r="B24592" s="31">
        <v>0.98958333333333337</v>
      </c>
      <c r="C24592" s="46"/>
      <c r="D24592" s="29">
        <v>46278.989583333336</v>
      </c>
      <c r="E24592" s="15" t="str">
        <f>IF(AND($B$6=NB!$A$17,$B$8&gt;0),'Ersparnisberechnung Sommertarif'!$B$8*SLP!C24572,"")</f>
        <v/>
      </c>
    </row>
    <row r="24593" spans="1:5" x14ac:dyDescent="0.3">
      <c r="A24593" s="25">
        <v>46279</v>
      </c>
      <c r="B24593" s="31">
        <v>0</v>
      </c>
      <c r="C24593" s="46"/>
      <c r="D24593" s="29">
        <v>46279</v>
      </c>
      <c r="E24593" s="15" t="str">
        <f>IF(AND($B$6=NB!$A$17,$B$8&gt;0),'Ersparnisberechnung Sommertarif'!$B$8*SLP!C24573,"")</f>
        <v/>
      </c>
    </row>
    <row r="24594" spans="1:5" x14ac:dyDescent="0.3">
      <c r="A24594" s="25">
        <v>46279</v>
      </c>
      <c r="B24594" s="31">
        <v>1.0416666666666666E-2</v>
      </c>
      <c r="C24594" s="46"/>
      <c r="D24594" s="29">
        <v>46279.010416666664</v>
      </c>
      <c r="E24594" s="15" t="str">
        <f>IF(AND($B$6=NB!$A$17,$B$8&gt;0),'Ersparnisberechnung Sommertarif'!$B$8*SLP!C24574,"")</f>
        <v/>
      </c>
    </row>
    <row r="24595" spans="1:5" x14ac:dyDescent="0.3">
      <c r="A24595" s="25">
        <v>46279</v>
      </c>
      <c r="B24595" s="31">
        <v>2.0833333333333332E-2</v>
      </c>
      <c r="C24595" s="46"/>
      <c r="D24595" s="29">
        <v>46279.020833333336</v>
      </c>
      <c r="E24595" s="15" t="str">
        <f>IF(AND($B$6=NB!$A$17,$B$8&gt;0),'Ersparnisberechnung Sommertarif'!$B$8*SLP!C24575,"")</f>
        <v/>
      </c>
    </row>
    <row r="24596" spans="1:5" x14ac:dyDescent="0.3">
      <c r="A24596" s="25">
        <v>46279</v>
      </c>
      <c r="B24596" s="31">
        <v>3.125E-2</v>
      </c>
      <c r="C24596" s="46"/>
      <c r="D24596" s="29">
        <v>46279.03125</v>
      </c>
      <c r="E24596" s="15" t="str">
        <f>IF(AND($B$6=NB!$A$17,$B$8&gt;0),'Ersparnisberechnung Sommertarif'!$B$8*SLP!C24576,"")</f>
        <v/>
      </c>
    </row>
    <row r="24597" spans="1:5" x14ac:dyDescent="0.3">
      <c r="A24597" s="25">
        <v>46279</v>
      </c>
      <c r="B24597" s="31">
        <v>4.1666666666666664E-2</v>
      </c>
      <c r="C24597" s="46"/>
      <c r="D24597" s="29">
        <v>46279.041666666664</v>
      </c>
      <c r="E24597" s="15" t="str">
        <f>IF(AND($B$6=NB!$A$17,$B$8&gt;0),'Ersparnisberechnung Sommertarif'!$B$8*SLP!C24577,"")</f>
        <v/>
      </c>
    </row>
    <row r="24598" spans="1:5" x14ac:dyDescent="0.3">
      <c r="A24598" s="25">
        <v>46279</v>
      </c>
      <c r="B24598" s="31">
        <v>5.2083333333333336E-2</v>
      </c>
      <c r="C24598" s="46"/>
      <c r="D24598" s="29">
        <v>46279.052083333336</v>
      </c>
      <c r="E24598" s="15" t="str">
        <f>IF(AND($B$6=NB!$A$17,$B$8&gt;0),'Ersparnisberechnung Sommertarif'!$B$8*SLP!C24578,"")</f>
        <v/>
      </c>
    </row>
    <row r="24599" spans="1:5" x14ac:dyDescent="0.3">
      <c r="A24599" s="25">
        <v>46279</v>
      </c>
      <c r="B24599" s="31">
        <v>6.25E-2</v>
      </c>
      <c r="C24599" s="46"/>
      <c r="D24599" s="29">
        <v>46279.0625</v>
      </c>
      <c r="E24599" s="15" t="str">
        <f>IF(AND($B$6=NB!$A$17,$B$8&gt;0),'Ersparnisberechnung Sommertarif'!$B$8*SLP!C24579,"")</f>
        <v/>
      </c>
    </row>
    <row r="24600" spans="1:5" x14ac:dyDescent="0.3">
      <c r="A24600" s="25">
        <v>46279</v>
      </c>
      <c r="B24600" s="31">
        <v>7.2916666666666671E-2</v>
      </c>
      <c r="C24600" s="46"/>
      <c r="D24600" s="29">
        <v>46279.072916666664</v>
      </c>
      <c r="E24600" s="15" t="str">
        <f>IF(AND($B$6=NB!$A$17,$B$8&gt;0),'Ersparnisberechnung Sommertarif'!$B$8*SLP!C24580,"")</f>
        <v/>
      </c>
    </row>
    <row r="24601" spans="1:5" x14ac:dyDescent="0.3">
      <c r="A24601" s="25">
        <v>46279</v>
      </c>
      <c r="B24601" s="31">
        <v>8.3333333333333329E-2</v>
      </c>
      <c r="C24601" s="46"/>
      <c r="D24601" s="29">
        <v>46279.083333333336</v>
      </c>
      <c r="E24601" s="15" t="str">
        <f>IF(AND($B$6=NB!$A$17,$B$8&gt;0),'Ersparnisberechnung Sommertarif'!$B$8*SLP!C24581,"")</f>
        <v/>
      </c>
    </row>
    <row r="24602" spans="1:5" x14ac:dyDescent="0.3">
      <c r="A24602" s="25">
        <v>46279</v>
      </c>
      <c r="B24602" s="31">
        <v>9.375E-2</v>
      </c>
      <c r="C24602" s="46"/>
      <c r="D24602" s="29">
        <v>46279.09375</v>
      </c>
      <c r="E24602" s="15" t="str">
        <f>IF(AND($B$6=NB!$A$17,$B$8&gt;0),'Ersparnisberechnung Sommertarif'!$B$8*SLP!C24582,"")</f>
        <v/>
      </c>
    </row>
    <row r="24603" spans="1:5" x14ac:dyDescent="0.3">
      <c r="A24603" s="25">
        <v>46279</v>
      </c>
      <c r="B24603" s="31">
        <v>0.10416666666666667</v>
      </c>
      <c r="C24603" s="46"/>
      <c r="D24603" s="29">
        <v>46279.104166666664</v>
      </c>
      <c r="E24603" s="15" t="str">
        <f>IF(AND($B$6=NB!$A$17,$B$8&gt;0),'Ersparnisberechnung Sommertarif'!$B$8*SLP!C24583,"")</f>
        <v/>
      </c>
    </row>
    <row r="24604" spans="1:5" x14ac:dyDescent="0.3">
      <c r="A24604" s="25">
        <v>46279</v>
      </c>
      <c r="B24604" s="31">
        <v>0.11458333333333333</v>
      </c>
      <c r="C24604" s="46"/>
      <c r="D24604" s="29">
        <v>46279.114583333336</v>
      </c>
      <c r="E24604" s="15" t="str">
        <f>IF(AND($B$6=NB!$A$17,$B$8&gt;0),'Ersparnisberechnung Sommertarif'!$B$8*SLP!C24584,"")</f>
        <v/>
      </c>
    </row>
    <row r="24605" spans="1:5" x14ac:dyDescent="0.3">
      <c r="A24605" s="25">
        <v>46279</v>
      </c>
      <c r="B24605" s="31">
        <v>0.125</v>
      </c>
      <c r="C24605" s="46"/>
      <c r="D24605" s="29">
        <v>46279.125</v>
      </c>
      <c r="E24605" s="15" t="str">
        <f>IF(AND($B$6=NB!$A$17,$B$8&gt;0),'Ersparnisberechnung Sommertarif'!$B$8*SLP!C24585,"")</f>
        <v/>
      </c>
    </row>
    <row r="24606" spans="1:5" x14ac:dyDescent="0.3">
      <c r="A24606" s="25">
        <v>46279</v>
      </c>
      <c r="B24606" s="31">
        <v>0.13541666666666666</v>
      </c>
      <c r="C24606" s="46"/>
      <c r="D24606" s="29">
        <v>46279.135416666664</v>
      </c>
      <c r="E24606" s="15" t="str">
        <f>IF(AND($B$6=NB!$A$17,$B$8&gt;0),'Ersparnisberechnung Sommertarif'!$B$8*SLP!C24586,"")</f>
        <v/>
      </c>
    </row>
    <row r="24607" spans="1:5" x14ac:dyDescent="0.3">
      <c r="A24607" s="25">
        <v>46279</v>
      </c>
      <c r="B24607" s="31">
        <v>0.14583333333333334</v>
      </c>
      <c r="C24607" s="46"/>
      <c r="D24607" s="29">
        <v>46279.145833333336</v>
      </c>
      <c r="E24607" s="15" t="str">
        <f>IF(AND($B$6=NB!$A$17,$B$8&gt;0),'Ersparnisberechnung Sommertarif'!$B$8*SLP!C24587,"")</f>
        <v/>
      </c>
    </row>
    <row r="24608" spans="1:5" x14ac:dyDescent="0.3">
      <c r="A24608" s="25">
        <v>46279</v>
      </c>
      <c r="B24608" s="31">
        <v>0.15625</v>
      </c>
      <c r="C24608" s="46"/>
      <c r="D24608" s="29">
        <v>46279.15625</v>
      </c>
      <c r="E24608" s="15" t="str">
        <f>IF(AND($B$6=NB!$A$17,$B$8&gt;0),'Ersparnisberechnung Sommertarif'!$B$8*SLP!C24588,"")</f>
        <v/>
      </c>
    </row>
    <row r="24609" spans="1:5" x14ac:dyDescent="0.3">
      <c r="A24609" s="25">
        <v>46279</v>
      </c>
      <c r="B24609" s="31">
        <v>0.16666666666666666</v>
      </c>
      <c r="C24609" s="46"/>
      <c r="D24609" s="29">
        <v>46279.166666666664</v>
      </c>
      <c r="E24609" s="15" t="str">
        <f>IF(AND($B$6=NB!$A$17,$B$8&gt;0),'Ersparnisberechnung Sommertarif'!$B$8*SLP!C24589,"")</f>
        <v/>
      </c>
    </row>
    <row r="24610" spans="1:5" x14ac:dyDescent="0.3">
      <c r="A24610" s="25">
        <v>46279</v>
      </c>
      <c r="B24610" s="31">
        <v>0.17708333333333334</v>
      </c>
      <c r="C24610" s="46"/>
      <c r="D24610" s="29">
        <v>46279.177083333336</v>
      </c>
      <c r="E24610" s="15" t="str">
        <f>IF(AND($B$6=NB!$A$17,$B$8&gt;0),'Ersparnisberechnung Sommertarif'!$B$8*SLP!C24590,"")</f>
        <v/>
      </c>
    </row>
    <row r="24611" spans="1:5" x14ac:dyDescent="0.3">
      <c r="A24611" s="25">
        <v>46279</v>
      </c>
      <c r="B24611" s="31">
        <v>0.1875</v>
      </c>
      <c r="C24611" s="46"/>
      <c r="D24611" s="29">
        <v>46279.1875</v>
      </c>
      <c r="E24611" s="15" t="str">
        <f>IF(AND($B$6=NB!$A$17,$B$8&gt;0),'Ersparnisberechnung Sommertarif'!$B$8*SLP!C24591,"")</f>
        <v/>
      </c>
    </row>
    <row r="24612" spans="1:5" x14ac:dyDescent="0.3">
      <c r="A24612" s="25">
        <v>46279</v>
      </c>
      <c r="B24612" s="31">
        <v>0.19791666666666666</v>
      </c>
      <c r="C24612" s="46"/>
      <c r="D24612" s="29">
        <v>46279.197916666664</v>
      </c>
      <c r="E24612" s="15" t="str">
        <f>IF(AND($B$6=NB!$A$17,$B$8&gt;0),'Ersparnisberechnung Sommertarif'!$B$8*SLP!C24592,"")</f>
        <v/>
      </c>
    </row>
    <row r="24613" spans="1:5" x14ac:dyDescent="0.3">
      <c r="A24613" s="25">
        <v>46279</v>
      </c>
      <c r="B24613" s="31">
        <v>0.20833333333333334</v>
      </c>
      <c r="C24613" s="46"/>
      <c r="D24613" s="29">
        <v>46279.208333333336</v>
      </c>
      <c r="E24613" s="15" t="str">
        <f>IF(AND($B$6=NB!$A$17,$B$8&gt;0),'Ersparnisberechnung Sommertarif'!$B$8*SLP!C24593,"")</f>
        <v/>
      </c>
    </row>
    <row r="24614" spans="1:5" x14ac:dyDescent="0.3">
      <c r="A24614" s="25">
        <v>46279</v>
      </c>
      <c r="B24614" s="31">
        <v>0.21875</v>
      </c>
      <c r="C24614" s="46"/>
      <c r="D24614" s="29">
        <v>46279.21875</v>
      </c>
      <c r="E24614" s="15" t="str">
        <f>IF(AND($B$6=NB!$A$17,$B$8&gt;0),'Ersparnisberechnung Sommertarif'!$B$8*SLP!C24594,"")</f>
        <v/>
      </c>
    </row>
    <row r="24615" spans="1:5" x14ac:dyDescent="0.3">
      <c r="A24615" s="25">
        <v>46279</v>
      </c>
      <c r="B24615" s="31">
        <v>0.22916666666666666</v>
      </c>
      <c r="C24615" s="46"/>
      <c r="D24615" s="29">
        <v>46279.229166666664</v>
      </c>
      <c r="E24615" s="15" t="str">
        <f>IF(AND($B$6=NB!$A$17,$B$8&gt;0),'Ersparnisberechnung Sommertarif'!$B$8*SLP!C24595,"")</f>
        <v/>
      </c>
    </row>
    <row r="24616" spans="1:5" x14ac:dyDescent="0.3">
      <c r="A24616" s="25">
        <v>46279</v>
      </c>
      <c r="B24616" s="31">
        <v>0.23958333333333334</v>
      </c>
      <c r="C24616" s="46"/>
      <c r="D24616" s="29">
        <v>46279.239583333336</v>
      </c>
      <c r="E24616" s="15" t="str">
        <f>IF(AND($B$6=NB!$A$17,$B$8&gt;0),'Ersparnisberechnung Sommertarif'!$B$8*SLP!C24596,"")</f>
        <v/>
      </c>
    </row>
    <row r="24617" spans="1:5" x14ac:dyDescent="0.3">
      <c r="A24617" s="25">
        <v>46279</v>
      </c>
      <c r="B24617" s="31">
        <v>0.25</v>
      </c>
      <c r="C24617" s="46"/>
      <c r="D24617" s="29">
        <v>46279.25</v>
      </c>
      <c r="E24617" s="15" t="str">
        <f>IF(AND($B$6=NB!$A$17,$B$8&gt;0),'Ersparnisberechnung Sommertarif'!$B$8*SLP!C24597,"")</f>
        <v/>
      </c>
    </row>
    <row r="24618" spans="1:5" x14ac:dyDescent="0.3">
      <c r="A24618" s="25">
        <v>46279</v>
      </c>
      <c r="B24618" s="31">
        <v>0.26041666666666669</v>
      </c>
      <c r="C24618" s="46"/>
      <c r="D24618" s="29">
        <v>46279.260416666664</v>
      </c>
      <c r="E24618" s="15" t="str">
        <f>IF(AND($B$6=NB!$A$17,$B$8&gt;0),'Ersparnisberechnung Sommertarif'!$B$8*SLP!C24598,"")</f>
        <v/>
      </c>
    </row>
    <row r="24619" spans="1:5" x14ac:dyDescent="0.3">
      <c r="A24619" s="25">
        <v>46279</v>
      </c>
      <c r="B24619" s="31">
        <v>0.27083333333333331</v>
      </c>
      <c r="C24619" s="46"/>
      <c r="D24619" s="29">
        <v>46279.270833333336</v>
      </c>
      <c r="E24619" s="15" t="str">
        <f>IF(AND($B$6=NB!$A$17,$B$8&gt;0),'Ersparnisberechnung Sommertarif'!$B$8*SLP!C24599,"")</f>
        <v/>
      </c>
    </row>
    <row r="24620" spans="1:5" x14ac:dyDescent="0.3">
      <c r="A24620" s="25">
        <v>46279</v>
      </c>
      <c r="B24620" s="31">
        <v>0.28125</v>
      </c>
      <c r="C24620" s="46"/>
      <c r="D24620" s="29">
        <v>46279.28125</v>
      </c>
      <c r="E24620" s="15" t="str">
        <f>IF(AND($B$6=NB!$A$17,$B$8&gt;0),'Ersparnisberechnung Sommertarif'!$B$8*SLP!C24600,"")</f>
        <v/>
      </c>
    </row>
    <row r="24621" spans="1:5" x14ac:dyDescent="0.3">
      <c r="A24621" s="25">
        <v>46279</v>
      </c>
      <c r="B24621" s="31">
        <v>0.29166666666666669</v>
      </c>
      <c r="C24621" s="46"/>
      <c r="D24621" s="29">
        <v>46279.291666666664</v>
      </c>
      <c r="E24621" s="15" t="str">
        <f>IF(AND($B$6=NB!$A$17,$B$8&gt;0),'Ersparnisberechnung Sommertarif'!$B$8*SLP!C24601,"")</f>
        <v/>
      </c>
    </row>
    <row r="24622" spans="1:5" x14ac:dyDescent="0.3">
      <c r="A24622" s="25">
        <v>46279</v>
      </c>
      <c r="B24622" s="31">
        <v>0.30208333333333331</v>
      </c>
      <c r="C24622" s="46"/>
      <c r="D24622" s="29">
        <v>46279.302083333336</v>
      </c>
      <c r="E24622" s="15" t="str">
        <f>IF(AND($B$6=NB!$A$17,$B$8&gt;0),'Ersparnisberechnung Sommertarif'!$B$8*SLP!C24602,"")</f>
        <v/>
      </c>
    </row>
    <row r="24623" spans="1:5" x14ac:dyDescent="0.3">
      <c r="A24623" s="25">
        <v>46279</v>
      </c>
      <c r="B24623" s="31">
        <v>0.3125</v>
      </c>
      <c r="C24623" s="46"/>
      <c r="D24623" s="29">
        <v>46279.3125</v>
      </c>
      <c r="E24623" s="15" t="str">
        <f>IF(AND($B$6=NB!$A$17,$B$8&gt;0),'Ersparnisberechnung Sommertarif'!$B$8*SLP!C24603,"")</f>
        <v/>
      </c>
    </row>
    <row r="24624" spans="1:5" x14ac:dyDescent="0.3">
      <c r="A24624" s="25">
        <v>46279</v>
      </c>
      <c r="B24624" s="31">
        <v>0.32291666666666669</v>
      </c>
      <c r="C24624" s="46"/>
      <c r="D24624" s="29">
        <v>46279.322916666664</v>
      </c>
      <c r="E24624" s="15" t="str">
        <f>IF(AND($B$6=NB!$A$17,$B$8&gt;0),'Ersparnisberechnung Sommertarif'!$B$8*SLP!C24604,"")</f>
        <v/>
      </c>
    </row>
    <row r="24625" spans="1:5" x14ac:dyDescent="0.3">
      <c r="A24625" s="25">
        <v>46279</v>
      </c>
      <c r="B24625" s="31">
        <v>0.33333333333333331</v>
      </c>
      <c r="C24625" s="46"/>
      <c r="D24625" s="29">
        <v>46279.333333333336</v>
      </c>
      <c r="E24625" s="15" t="str">
        <f>IF(AND($B$6=NB!$A$17,$B$8&gt;0),'Ersparnisberechnung Sommertarif'!$B$8*SLP!C24605,"")</f>
        <v/>
      </c>
    </row>
    <row r="24626" spans="1:5" x14ac:dyDescent="0.3">
      <c r="A24626" s="25">
        <v>46279</v>
      </c>
      <c r="B24626" s="31">
        <v>0.34375</v>
      </c>
      <c r="C24626" s="46"/>
      <c r="D24626" s="29">
        <v>46279.34375</v>
      </c>
      <c r="E24626" s="15" t="str">
        <f>IF(AND($B$6=NB!$A$17,$B$8&gt;0),'Ersparnisberechnung Sommertarif'!$B$8*SLP!C24606,"")</f>
        <v/>
      </c>
    </row>
    <row r="24627" spans="1:5" x14ac:dyDescent="0.3">
      <c r="A24627" s="25">
        <v>46279</v>
      </c>
      <c r="B24627" s="31">
        <v>0.35416666666666669</v>
      </c>
      <c r="C24627" s="46"/>
      <c r="D24627" s="29">
        <v>46279.354166666664</v>
      </c>
      <c r="E24627" s="15" t="str">
        <f>IF(AND($B$6=NB!$A$17,$B$8&gt;0),'Ersparnisberechnung Sommertarif'!$B$8*SLP!C24607,"")</f>
        <v/>
      </c>
    </row>
    <row r="24628" spans="1:5" x14ac:dyDescent="0.3">
      <c r="A24628" s="25">
        <v>46279</v>
      </c>
      <c r="B24628" s="31">
        <v>0.36458333333333331</v>
      </c>
      <c r="C24628" s="46"/>
      <c r="D24628" s="29">
        <v>46279.364583333336</v>
      </c>
      <c r="E24628" s="15" t="str">
        <f>IF(AND($B$6=NB!$A$17,$B$8&gt;0),'Ersparnisberechnung Sommertarif'!$B$8*SLP!C24608,"")</f>
        <v/>
      </c>
    </row>
    <row r="24629" spans="1:5" x14ac:dyDescent="0.3">
      <c r="A24629" s="25">
        <v>46279</v>
      </c>
      <c r="B24629" s="31">
        <v>0.375</v>
      </c>
      <c r="C24629" s="46"/>
      <c r="D24629" s="29">
        <v>46279.375</v>
      </c>
      <c r="E24629" s="15" t="str">
        <f>IF(AND($B$6=NB!$A$17,$B$8&gt;0),'Ersparnisberechnung Sommertarif'!$B$8*SLP!C24609,"")</f>
        <v/>
      </c>
    </row>
    <row r="24630" spans="1:5" x14ac:dyDescent="0.3">
      <c r="A24630" s="25">
        <v>46279</v>
      </c>
      <c r="B24630" s="31">
        <v>0.38541666666666669</v>
      </c>
      <c r="C24630" s="46"/>
      <c r="D24630" s="29">
        <v>46279.385416666664</v>
      </c>
      <c r="E24630" s="15" t="str">
        <f>IF(AND($B$6=NB!$A$17,$B$8&gt;0),'Ersparnisberechnung Sommertarif'!$B$8*SLP!C24610,"")</f>
        <v/>
      </c>
    </row>
    <row r="24631" spans="1:5" x14ac:dyDescent="0.3">
      <c r="A24631" s="25">
        <v>46279</v>
      </c>
      <c r="B24631" s="31">
        <v>0.39583333333333331</v>
      </c>
      <c r="C24631" s="46"/>
      <c r="D24631" s="29">
        <v>46279.395833333336</v>
      </c>
      <c r="E24631" s="15" t="str">
        <f>IF(AND($B$6=NB!$A$17,$B$8&gt;0),'Ersparnisberechnung Sommertarif'!$B$8*SLP!C24611,"")</f>
        <v/>
      </c>
    </row>
    <row r="24632" spans="1:5" x14ac:dyDescent="0.3">
      <c r="A24632" s="25">
        <v>46279</v>
      </c>
      <c r="B24632" s="31">
        <v>0.40625</v>
      </c>
      <c r="C24632" s="46"/>
      <c r="D24632" s="29">
        <v>46279.40625</v>
      </c>
      <c r="E24632" s="15" t="str">
        <f>IF(AND($B$6=NB!$A$17,$B$8&gt;0),'Ersparnisberechnung Sommertarif'!$B$8*SLP!C24612,"")</f>
        <v/>
      </c>
    </row>
    <row r="24633" spans="1:5" x14ac:dyDescent="0.3">
      <c r="A24633" s="25">
        <v>46279</v>
      </c>
      <c r="B24633" s="31">
        <v>0.41666666666666669</v>
      </c>
      <c r="C24633" s="46"/>
      <c r="D24633" s="29">
        <v>46279.416666666664</v>
      </c>
      <c r="E24633" s="15" t="str">
        <f>IF(AND($B$6=NB!$A$17,$B$8&gt;0),'Ersparnisberechnung Sommertarif'!$B$8*SLP!C24613,"")</f>
        <v/>
      </c>
    </row>
    <row r="24634" spans="1:5" x14ac:dyDescent="0.3">
      <c r="A24634" s="25">
        <v>46279</v>
      </c>
      <c r="B24634" s="31">
        <v>0.42708333333333331</v>
      </c>
      <c r="C24634" s="46"/>
      <c r="D24634" s="29">
        <v>46279.427083333336</v>
      </c>
      <c r="E24634" s="15" t="str">
        <f>IF(AND($B$6=NB!$A$17,$B$8&gt;0),'Ersparnisberechnung Sommertarif'!$B$8*SLP!C24614,"")</f>
        <v/>
      </c>
    </row>
    <row r="24635" spans="1:5" x14ac:dyDescent="0.3">
      <c r="A24635" s="25">
        <v>46279</v>
      </c>
      <c r="B24635" s="31">
        <v>0.4375</v>
      </c>
      <c r="C24635" s="46"/>
      <c r="D24635" s="29">
        <v>46279.4375</v>
      </c>
      <c r="E24635" s="15" t="str">
        <f>IF(AND($B$6=NB!$A$17,$B$8&gt;0),'Ersparnisberechnung Sommertarif'!$B$8*SLP!C24615,"")</f>
        <v/>
      </c>
    </row>
    <row r="24636" spans="1:5" x14ac:dyDescent="0.3">
      <c r="A24636" s="25">
        <v>46279</v>
      </c>
      <c r="B24636" s="31">
        <v>0.44791666666666669</v>
      </c>
      <c r="C24636" s="46"/>
      <c r="D24636" s="29">
        <v>46279.447916666664</v>
      </c>
      <c r="E24636" s="15" t="str">
        <f>IF(AND($B$6=NB!$A$17,$B$8&gt;0),'Ersparnisberechnung Sommertarif'!$B$8*SLP!C24616,"")</f>
        <v/>
      </c>
    </row>
    <row r="24637" spans="1:5" x14ac:dyDescent="0.3">
      <c r="A24637" s="25">
        <v>46279</v>
      </c>
      <c r="B24637" s="31">
        <v>0.45833333333333331</v>
      </c>
      <c r="C24637" s="46"/>
      <c r="D24637" s="29">
        <v>46279.458333333336</v>
      </c>
      <c r="E24637" s="15" t="str">
        <f>IF(AND($B$6=NB!$A$17,$B$8&gt;0),'Ersparnisberechnung Sommertarif'!$B$8*SLP!C24617,"")</f>
        <v/>
      </c>
    </row>
    <row r="24638" spans="1:5" x14ac:dyDescent="0.3">
      <c r="A24638" s="25">
        <v>46279</v>
      </c>
      <c r="B24638" s="31">
        <v>0.46875</v>
      </c>
      <c r="C24638" s="46"/>
      <c r="D24638" s="29">
        <v>46279.46875</v>
      </c>
      <c r="E24638" s="15" t="str">
        <f>IF(AND($B$6=NB!$A$17,$B$8&gt;0),'Ersparnisberechnung Sommertarif'!$B$8*SLP!C24618,"")</f>
        <v/>
      </c>
    </row>
    <row r="24639" spans="1:5" x14ac:dyDescent="0.3">
      <c r="A24639" s="25">
        <v>46279</v>
      </c>
      <c r="B24639" s="31">
        <v>0.47916666666666669</v>
      </c>
      <c r="C24639" s="46"/>
      <c r="D24639" s="29">
        <v>46279.479166666664</v>
      </c>
      <c r="E24639" s="15" t="str">
        <f>IF(AND($B$6=NB!$A$17,$B$8&gt;0),'Ersparnisberechnung Sommertarif'!$B$8*SLP!C24619,"")</f>
        <v/>
      </c>
    </row>
    <row r="24640" spans="1:5" x14ac:dyDescent="0.3">
      <c r="A24640" s="25">
        <v>46279</v>
      </c>
      <c r="B24640" s="31">
        <v>0.48958333333333331</v>
      </c>
      <c r="C24640" s="46"/>
      <c r="D24640" s="29">
        <v>46279.489583333336</v>
      </c>
      <c r="E24640" s="15" t="str">
        <f>IF(AND($B$6=NB!$A$17,$B$8&gt;0),'Ersparnisberechnung Sommertarif'!$B$8*SLP!C24620,"")</f>
        <v/>
      </c>
    </row>
    <row r="24641" spans="1:5" x14ac:dyDescent="0.3">
      <c r="A24641" s="25">
        <v>46279</v>
      </c>
      <c r="B24641" s="31">
        <v>0.5</v>
      </c>
      <c r="C24641" s="46"/>
      <c r="D24641" s="29">
        <v>46279.5</v>
      </c>
      <c r="E24641" s="15" t="str">
        <f>IF(AND($B$6=NB!$A$17,$B$8&gt;0),'Ersparnisberechnung Sommertarif'!$B$8*SLP!C24621,"")</f>
        <v/>
      </c>
    </row>
    <row r="24642" spans="1:5" x14ac:dyDescent="0.3">
      <c r="A24642" s="25">
        <v>46279</v>
      </c>
      <c r="B24642" s="31">
        <v>0.51041666666666663</v>
      </c>
      <c r="C24642" s="46"/>
      <c r="D24642" s="29">
        <v>46279.510416666664</v>
      </c>
      <c r="E24642" s="15" t="str">
        <f>IF(AND($B$6=NB!$A$17,$B$8&gt;0),'Ersparnisberechnung Sommertarif'!$B$8*SLP!C24622,"")</f>
        <v/>
      </c>
    </row>
    <row r="24643" spans="1:5" x14ac:dyDescent="0.3">
      <c r="A24643" s="25">
        <v>46279</v>
      </c>
      <c r="B24643" s="31">
        <v>0.52083333333333337</v>
      </c>
      <c r="C24643" s="46"/>
      <c r="D24643" s="29">
        <v>46279.520833333336</v>
      </c>
      <c r="E24643" s="15" t="str">
        <f>IF(AND($B$6=NB!$A$17,$B$8&gt;0),'Ersparnisberechnung Sommertarif'!$B$8*SLP!C24623,"")</f>
        <v/>
      </c>
    </row>
    <row r="24644" spans="1:5" x14ac:dyDescent="0.3">
      <c r="A24644" s="25">
        <v>46279</v>
      </c>
      <c r="B24644" s="31">
        <v>0.53125</v>
      </c>
      <c r="C24644" s="46"/>
      <c r="D24644" s="29">
        <v>46279.53125</v>
      </c>
      <c r="E24644" s="15" t="str">
        <f>IF(AND($B$6=NB!$A$17,$B$8&gt;0),'Ersparnisberechnung Sommertarif'!$B$8*SLP!C24624,"")</f>
        <v/>
      </c>
    </row>
    <row r="24645" spans="1:5" x14ac:dyDescent="0.3">
      <c r="A24645" s="25">
        <v>46279</v>
      </c>
      <c r="B24645" s="31">
        <v>0.54166666666666663</v>
      </c>
      <c r="C24645" s="46"/>
      <c r="D24645" s="29">
        <v>46279.541666666664</v>
      </c>
      <c r="E24645" s="15" t="str">
        <f>IF(AND($B$6=NB!$A$17,$B$8&gt;0),'Ersparnisberechnung Sommertarif'!$B$8*SLP!C24625,"")</f>
        <v/>
      </c>
    </row>
    <row r="24646" spans="1:5" x14ac:dyDescent="0.3">
      <c r="A24646" s="25">
        <v>46279</v>
      </c>
      <c r="B24646" s="31">
        <v>0.55208333333333337</v>
      </c>
      <c r="C24646" s="46"/>
      <c r="D24646" s="29">
        <v>46279.552083333336</v>
      </c>
      <c r="E24646" s="15" t="str">
        <f>IF(AND($B$6=NB!$A$17,$B$8&gt;0),'Ersparnisberechnung Sommertarif'!$B$8*SLP!C24626,"")</f>
        <v/>
      </c>
    </row>
    <row r="24647" spans="1:5" x14ac:dyDescent="0.3">
      <c r="A24647" s="25">
        <v>46279</v>
      </c>
      <c r="B24647" s="31">
        <v>0.5625</v>
      </c>
      <c r="C24647" s="46"/>
      <c r="D24647" s="29">
        <v>46279.5625</v>
      </c>
      <c r="E24647" s="15" t="str">
        <f>IF(AND($B$6=NB!$A$17,$B$8&gt;0),'Ersparnisberechnung Sommertarif'!$B$8*SLP!C24627,"")</f>
        <v/>
      </c>
    </row>
    <row r="24648" spans="1:5" x14ac:dyDescent="0.3">
      <c r="A24648" s="25">
        <v>46279</v>
      </c>
      <c r="B24648" s="31">
        <v>0.57291666666666663</v>
      </c>
      <c r="C24648" s="46"/>
      <c r="D24648" s="29">
        <v>46279.572916666664</v>
      </c>
      <c r="E24648" s="15" t="str">
        <f>IF(AND($B$6=NB!$A$17,$B$8&gt;0),'Ersparnisberechnung Sommertarif'!$B$8*SLP!C24628,"")</f>
        <v/>
      </c>
    </row>
    <row r="24649" spans="1:5" x14ac:dyDescent="0.3">
      <c r="A24649" s="25">
        <v>46279</v>
      </c>
      <c r="B24649" s="31">
        <v>0.58333333333333337</v>
      </c>
      <c r="C24649" s="46"/>
      <c r="D24649" s="29">
        <v>46279.583333333336</v>
      </c>
      <c r="E24649" s="15" t="str">
        <f>IF(AND($B$6=NB!$A$17,$B$8&gt;0),'Ersparnisberechnung Sommertarif'!$B$8*SLP!C24629,"")</f>
        <v/>
      </c>
    </row>
    <row r="24650" spans="1:5" x14ac:dyDescent="0.3">
      <c r="A24650" s="25">
        <v>46279</v>
      </c>
      <c r="B24650" s="31">
        <v>0.59375</v>
      </c>
      <c r="C24650" s="46"/>
      <c r="D24650" s="29">
        <v>46279.59375</v>
      </c>
      <c r="E24650" s="15" t="str">
        <f>IF(AND($B$6=NB!$A$17,$B$8&gt;0),'Ersparnisberechnung Sommertarif'!$B$8*SLP!C24630,"")</f>
        <v/>
      </c>
    </row>
    <row r="24651" spans="1:5" x14ac:dyDescent="0.3">
      <c r="A24651" s="25">
        <v>46279</v>
      </c>
      <c r="B24651" s="31">
        <v>0.60416666666666663</v>
      </c>
      <c r="C24651" s="46"/>
      <c r="D24651" s="29">
        <v>46279.604166666664</v>
      </c>
      <c r="E24651" s="15" t="str">
        <f>IF(AND($B$6=NB!$A$17,$B$8&gt;0),'Ersparnisberechnung Sommertarif'!$B$8*SLP!C24631,"")</f>
        <v/>
      </c>
    </row>
    <row r="24652" spans="1:5" x14ac:dyDescent="0.3">
      <c r="A24652" s="25">
        <v>46279</v>
      </c>
      <c r="B24652" s="31">
        <v>0.61458333333333337</v>
      </c>
      <c r="C24652" s="46"/>
      <c r="D24652" s="29">
        <v>46279.614583333336</v>
      </c>
      <c r="E24652" s="15" t="str">
        <f>IF(AND($B$6=NB!$A$17,$B$8&gt;0),'Ersparnisberechnung Sommertarif'!$B$8*SLP!C24632,"")</f>
        <v/>
      </c>
    </row>
    <row r="24653" spans="1:5" x14ac:dyDescent="0.3">
      <c r="A24653" s="25">
        <v>46279</v>
      </c>
      <c r="B24653" s="31">
        <v>0.625</v>
      </c>
      <c r="C24653" s="46"/>
      <c r="D24653" s="29">
        <v>46279.625</v>
      </c>
      <c r="E24653" s="15" t="str">
        <f>IF(AND($B$6=NB!$A$17,$B$8&gt;0),'Ersparnisberechnung Sommertarif'!$B$8*SLP!C24633,"")</f>
        <v/>
      </c>
    </row>
    <row r="24654" spans="1:5" x14ac:dyDescent="0.3">
      <c r="A24654" s="25">
        <v>46279</v>
      </c>
      <c r="B24654" s="31">
        <v>0.63541666666666663</v>
      </c>
      <c r="C24654" s="46"/>
      <c r="D24654" s="29">
        <v>46279.635416666664</v>
      </c>
      <c r="E24654" s="15" t="str">
        <f>IF(AND($B$6=NB!$A$17,$B$8&gt;0),'Ersparnisberechnung Sommertarif'!$B$8*SLP!C24634,"")</f>
        <v/>
      </c>
    </row>
    <row r="24655" spans="1:5" x14ac:dyDescent="0.3">
      <c r="A24655" s="25">
        <v>46279</v>
      </c>
      <c r="B24655" s="31">
        <v>0.64583333333333337</v>
      </c>
      <c r="C24655" s="46"/>
      <c r="D24655" s="29">
        <v>46279.645833333336</v>
      </c>
      <c r="E24655" s="15" t="str">
        <f>IF(AND($B$6=NB!$A$17,$B$8&gt;0),'Ersparnisberechnung Sommertarif'!$B$8*SLP!C24635,"")</f>
        <v/>
      </c>
    </row>
    <row r="24656" spans="1:5" x14ac:dyDescent="0.3">
      <c r="A24656" s="25">
        <v>46279</v>
      </c>
      <c r="B24656" s="31">
        <v>0.65625</v>
      </c>
      <c r="C24656" s="46"/>
      <c r="D24656" s="29">
        <v>46279.65625</v>
      </c>
      <c r="E24656" s="15" t="str">
        <f>IF(AND($B$6=NB!$A$17,$B$8&gt;0),'Ersparnisberechnung Sommertarif'!$B$8*SLP!C24636,"")</f>
        <v/>
      </c>
    </row>
    <row r="24657" spans="1:5" x14ac:dyDescent="0.3">
      <c r="A24657" s="25">
        <v>46279</v>
      </c>
      <c r="B24657" s="31">
        <v>0.66666666666666663</v>
      </c>
      <c r="C24657" s="46"/>
      <c r="D24657" s="29">
        <v>46279.666666666664</v>
      </c>
      <c r="E24657" s="15" t="str">
        <f>IF(AND($B$6=NB!$A$17,$B$8&gt;0),'Ersparnisberechnung Sommertarif'!$B$8*SLP!C24637,"")</f>
        <v/>
      </c>
    </row>
    <row r="24658" spans="1:5" x14ac:dyDescent="0.3">
      <c r="A24658" s="25">
        <v>46279</v>
      </c>
      <c r="B24658" s="31">
        <v>0.67708333333333337</v>
      </c>
      <c r="C24658" s="46"/>
      <c r="D24658" s="29">
        <v>46279.677083333336</v>
      </c>
      <c r="E24658" s="15" t="str">
        <f>IF(AND($B$6=NB!$A$17,$B$8&gt;0),'Ersparnisberechnung Sommertarif'!$B$8*SLP!C24638,"")</f>
        <v/>
      </c>
    </row>
    <row r="24659" spans="1:5" x14ac:dyDescent="0.3">
      <c r="A24659" s="25">
        <v>46279</v>
      </c>
      <c r="B24659" s="31">
        <v>0.6875</v>
      </c>
      <c r="C24659" s="46"/>
      <c r="D24659" s="29">
        <v>46279.6875</v>
      </c>
      <c r="E24659" s="15" t="str">
        <f>IF(AND($B$6=NB!$A$17,$B$8&gt;0),'Ersparnisberechnung Sommertarif'!$B$8*SLP!C24639,"")</f>
        <v/>
      </c>
    </row>
    <row r="24660" spans="1:5" x14ac:dyDescent="0.3">
      <c r="A24660" s="25">
        <v>46279</v>
      </c>
      <c r="B24660" s="31">
        <v>0.69791666666666663</v>
      </c>
      <c r="C24660" s="46"/>
      <c r="D24660" s="29">
        <v>46279.697916666664</v>
      </c>
      <c r="E24660" s="15" t="str">
        <f>IF(AND($B$6=NB!$A$17,$B$8&gt;0),'Ersparnisberechnung Sommertarif'!$B$8*SLP!C24640,"")</f>
        <v/>
      </c>
    </row>
    <row r="24661" spans="1:5" x14ac:dyDescent="0.3">
      <c r="A24661" s="25">
        <v>46279</v>
      </c>
      <c r="B24661" s="31">
        <v>0.70833333333333337</v>
      </c>
      <c r="C24661" s="46"/>
      <c r="D24661" s="29">
        <v>46279.708333333336</v>
      </c>
      <c r="E24661" s="15" t="str">
        <f>IF(AND($B$6=NB!$A$17,$B$8&gt;0),'Ersparnisberechnung Sommertarif'!$B$8*SLP!C24641,"")</f>
        <v/>
      </c>
    </row>
    <row r="24662" spans="1:5" x14ac:dyDescent="0.3">
      <c r="A24662" s="25">
        <v>46279</v>
      </c>
      <c r="B24662" s="31">
        <v>0.71875</v>
      </c>
      <c r="C24662" s="46"/>
      <c r="D24662" s="29">
        <v>46279.71875</v>
      </c>
      <c r="E24662" s="15" t="str">
        <f>IF(AND($B$6=NB!$A$17,$B$8&gt;0),'Ersparnisberechnung Sommertarif'!$B$8*SLP!C24642,"")</f>
        <v/>
      </c>
    </row>
    <row r="24663" spans="1:5" x14ac:dyDescent="0.3">
      <c r="A24663" s="25">
        <v>46279</v>
      </c>
      <c r="B24663" s="31">
        <v>0.72916666666666663</v>
      </c>
      <c r="C24663" s="46"/>
      <c r="D24663" s="29">
        <v>46279.729166666664</v>
      </c>
      <c r="E24663" s="15" t="str">
        <f>IF(AND($B$6=NB!$A$17,$B$8&gt;0),'Ersparnisberechnung Sommertarif'!$B$8*SLP!C24643,"")</f>
        <v/>
      </c>
    </row>
    <row r="24664" spans="1:5" x14ac:dyDescent="0.3">
      <c r="A24664" s="25">
        <v>46279</v>
      </c>
      <c r="B24664" s="31">
        <v>0.73958333333333337</v>
      </c>
      <c r="C24664" s="46"/>
      <c r="D24664" s="29">
        <v>46279.739583333336</v>
      </c>
      <c r="E24664" s="15" t="str">
        <f>IF(AND($B$6=NB!$A$17,$B$8&gt;0),'Ersparnisberechnung Sommertarif'!$B$8*SLP!C24644,"")</f>
        <v/>
      </c>
    </row>
    <row r="24665" spans="1:5" x14ac:dyDescent="0.3">
      <c r="A24665" s="25">
        <v>46279</v>
      </c>
      <c r="B24665" s="31">
        <v>0.75</v>
      </c>
      <c r="C24665" s="46"/>
      <c r="D24665" s="29">
        <v>46279.75</v>
      </c>
      <c r="E24665" s="15" t="str">
        <f>IF(AND($B$6=NB!$A$17,$B$8&gt;0),'Ersparnisberechnung Sommertarif'!$B$8*SLP!C24645,"")</f>
        <v/>
      </c>
    </row>
    <row r="24666" spans="1:5" x14ac:dyDescent="0.3">
      <c r="A24666" s="25">
        <v>46279</v>
      </c>
      <c r="B24666" s="31">
        <v>0.76041666666666663</v>
      </c>
      <c r="C24666" s="46"/>
      <c r="D24666" s="29">
        <v>46279.760416666664</v>
      </c>
      <c r="E24666" s="15" t="str">
        <f>IF(AND($B$6=NB!$A$17,$B$8&gt;0),'Ersparnisberechnung Sommertarif'!$B$8*SLP!C24646,"")</f>
        <v/>
      </c>
    </row>
    <row r="24667" spans="1:5" x14ac:dyDescent="0.3">
      <c r="A24667" s="25">
        <v>46279</v>
      </c>
      <c r="B24667" s="31">
        <v>0.77083333333333337</v>
      </c>
      <c r="C24667" s="46"/>
      <c r="D24667" s="29">
        <v>46279.770833333336</v>
      </c>
      <c r="E24667" s="15" t="str">
        <f>IF(AND($B$6=NB!$A$17,$B$8&gt;0),'Ersparnisberechnung Sommertarif'!$B$8*SLP!C24647,"")</f>
        <v/>
      </c>
    </row>
    <row r="24668" spans="1:5" x14ac:dyDescent="0.3">
      <c r="A24668" s="25">
        <v>46279</v>
      </c>
      <c r="B24668" s="31">
        <v>0.78125</v>
      </c>
      <c r="C24668" s="46"/>
      <c r="D24668" s="29">
        <v>46279.78125</v>
      </c>
      <c r="E24668" s="15" t="str">
        <f>IF(AND($B$6=NB!$A$17,$B$8&gt;0),'Ersparnisberechnung Sommertarif'!$B$8*SLP!C24648,"")</f>
        <v/>
      </c>
    </row>
    <row r="24669" spans="1:5" x14ac:dyDescent="0.3">
      <c r="A24669" s="25">
        <v>46279</v>
      </c>
      <c r="B24669" s="31">
        <v>0.79166666666666663</v>
      </c>
      <c r="C24669" s="46"/>
      <c r="D24669" s="29">
        <v>46279.791666666664</v>
      </c>
      <c r="E24669" s="15" t="str">
        <f>IF(AND($B$6=NB!$A$17,$B$8&gt;0),'Ersparnisberechnung Sommertarif'!$B$8*SLP!C24649,"")</f>
        <v/>
      </c>
    </row>
    <row r="24670" spans="1:5" x14ac:dyDescent="0.3">
      <c r="A24670" s="25">
        <v>46279</v>
      </c>
      <c r="B24670" s="31">
        <v>0.80208333333333337</v>
      </c>
      <c r="C24670" s="46"/>
      <c r="D24670" s="29">
        <v>46279.802083333336</v>
      </c>
      <c r="E24670" s="15" t="str">
        <f>IF(AND($B$6=NB!$A$17,$B$8&gt;0),'Ersparnisberechnung Sommertarif'!$B$8*SLP!C24650,"")</f>
        <v/>
      </c>
    </row>
    <row r="24671" spans="1:5" x14ac:dyDescent="0.3">
      <c r="A24671" s="25">
        <v>46279</v>
      </c>
      <c r="B24671" s="31">
        <v>0.8125</v>
      </c>
      <c r="C24671" s="46"/>
      <c r="D24671" s="29">
        <v>46279.8125</v>
      </c>
      <c r="E24671" s="15" t="str">
        <f>IF(AND($B$6=NB!$A$17,$B$8&gt;0),'Ersparnisberechnung Sommertarif'!$B$8*SLP!C24651,"")</f>
        <v/>
      </c>
    </row>
    <row r="24672" spans="1:5" x14ac:dyDescent="0.3">
      <c r="A24672" s="25">
        <v>46279</v>
      </c>
      <c r="B24672" s="31">
        <v>0.82291666666666663</v>
      </c>
      <c r="C24672" s="46"/>
      <c r="D24672" s="29">
        <v>46279.822916666664</v>
      </c>
      <c r="E24672" s="15" t="str">
        <f>IF(AND($B$6=NB!$A$17,$B$8&gt;0),'Ersparnisberechnung Sommertarif'!$B$8*SLP!C24652,"")</f>
        <v/>
      </c>
    </row>
    <row r="24673" spans="1:5" x14ac:dyDescent="0.3">
      <c r="A24673" s="25">
        <v>46279</v>
      </c>
      <c r="B24673" s="31">
        <v>0.83333333333333337</v>
      </c>
      <c r="C24673" s="46"/>
      <c r="D24673" s="29">
        <v>46279.833333333336</v>
      </c>
      <c r="E24673" s="15" t="str">
        <f>IF(AND($B$6=NB!$A$17,$B$8&gt;0),'Ersparnisberechnung Sommertarif'!$B$8*SLP!C24653,"")</f>
        <v/>
      </c>
    </row>
    <row r="24674" spans="1:5" x14ac:dyDescent="0.3">
      <c r="A24674" s="25">
        <v>46279</v>
      </c>
      <c r="B24674" s="31">
        <v>0.84375</v>
      </c>
      <c r="C24674" s="46"/>
      <c r="D24674" s="29">
        <v>46279.84375</v>
      </c>
      <c r="E24674" s="15" t="str">
        <f>IF(AND($B$6=NB!$A$17,$B$8&gt;0),'Ersparnisberechnung Sommertarif'!$B$8*SLP!C24654,"")</f>
        <v/>
      </c>
    </row>
    <row r="24675" spans="1:5" x14ac:dyDescent="0.3">
      <c r="A24675" s="25">
        <v>46279</v>
      </c>
      <c r="B24675" s="31">
        <v>0.85416666666666663</v>
      </c>
      <c r="C24675" s="46"/>
      <c r="D24675" s="29">
        <v>46279.854166666664</v>
      </c>
      <c r="E24675" s="15" t="str">
        <f>IF(AND($B$6=NB!$A$17,$B$8&gt;0),'Ersparnisberechnung Sommertarif'!$B$8*SLP!C24655,"")</f>
        <v/>
      </c>
    </row>
    <row r="24676" spans="1:5" x14ac:dyDescent="0.3">
      <c r="A24676" s="25">
        <v>46279</v>
      </c>
      <c r="B24676" s="31">
        <v>0.86458333333333337</v>
      </c>
      <c r="C24676" s="46"/>
      <c r="D24676" s="29">
        <v>46279.864583333336</v>
      </c>
      <c r="E24676" s="15" t="str">
        <f>IF(AND($B$6=NB!$A$17,$B$8&gt;0),'Ersparnisberechnung Sommertarif'!$B$8*SLP!C24656,"")</f>
        <v/>
      </c>
    </row>
    <row r="24677" spans="1:5" x14ac:dyDescent="0.3">
      <c r="A24677" s="25">
        <v>46279</v>
      </c>
      <c r="B24677" s="31">
        <v>0.875</v>
      </c>
      <c r="C24677" s="46"/>
      <c r="D24677" s="29">
        <v>46279.875</v>
      </c>
      <c r="E24677" s="15" t="str">
        <f>IF(AND($B$6=NB!$A$17,$B$8&gt;0),'Ersparnisberechnung Sommertarif'!$B$8*SLP!C24657,"")</f>
        <v/>
      </c>
    </row>
    <row r="24678" spans="1:5" x14ac:dyDescent="0.3">
      <c r="A24678" s="25">
        <v>46279</v>
      </c>
      <c r="B24678" s="31">
        <v>0.88541666666666663</v>
      </c>
      <c r="C24678" s="46"/>
      <c r="D24678" s="29">
        <v>46279.885416666664</v>
      </c>
      <c r="E24678" s="15" t="str">
        <f>IF(AND($B$6=NB!$A$17,$B$8&gt;0),'Ersparnisberechnung Sommertarif'!$B$8*SLP!C24658,"")</f>
        <v/>
      </c>
    </row>
    <row r="24679" spans="1:5" x14ac:dyDescent="0.3">
      <c r="A24679" s="25">
        <v>46279</v>
      </c>
      <c r="B24679" s="31">
        <v>0.89583333333333337</v>
      </c>
      <c r="C24679" s="46"/>
      <c r="D24679" s="29">
        <v>46279.895833333336</v>
      </c>
      <c r="E24679" s="15" t="str">
        <f>IF(AND($B$6=NB!$A$17,$B$8&gt;0),'Ersparnisberechnung Sommertarif'!$B$8*SLP!C24659,"")</f>
        <v/>
      </c>
    </row>
    <row r="24680" spans="1:5" x14ac:dyDescent="0.3">
      <c r="A24680" s="25">
        <v>46279</v>
      </c>
      <c r="B24680" s="31">
        <v>0.90625</v>
      </c>
      <c r="C24680" s="46"/>
      <c r="D24680" s="29">
        <v>46279.90625</v>
      </c>
      <c r="E24680" s="15" t="str">
        <f>IF(AND($B$6=NB!$A$17,$B$8&gt;0),'Ersparnisberechnung Sommertarif'!$B$8*SLP!C24660,"")</f>
        <v/>
      </c>
    </row>
    <row r="24681" spans="1:5" x14ac:dyDescent="0.3">
      <c r="A24681" s="25">
        <v>46279</v>
      </c>
      <c r="B24681" s="31">
        <v>0.91666666666666663</v>
      </c>
      <c r="C24681" s="46"/>
      <c r="D24681" s="29">
        <v>46279.916666666664</v>
      </c>
      <c r="E24681" s="15" t="str">
        <f>IF(AND($B$6=NB!$A$17,$B$8&gt;0),'Ersparnisberechnung Sommertarif'!$B$8*SLP!C24661,"")</f>
        <v/>
      </c>
    </row>
    <row r="24682" spans="1:5" x14ac:dyDescent="0.3">
      <c r="A24682" s="25">
        <v>46279</v>
      </c>
      <c r="B24682" s="31">
        <v>0.92708333333333337</v>
      </c>
      <c r="C24682" s="46"/>
      <c r="D24682" s="29">
        <v>46279.927083333336</v>
      </c>
      <c r="E24682" s="15" t="str">
        <f>IF(AND($B$6=NB!$A$17,$B$8&gt;0),'Ersparnisberechnung Sommertarif'!$B$8*SLP!C24662,"")</f>
        <v/>
      </c>
    </row>
    <row r="24683" spans="1:5" x14ac:dyDescent="0.3">
      <c r="A24683" s="25">
        <v>46279</v>
      </c>
      <c r="B24683" s="31">
        <v>0.9375</v>
      </c>
      <c r="C24683" s="46"/>
      <c r="D24683" s="29">
        <v>46279.9375</v>
      </c>
      <c r="E24683" s="15" t="str">
        <f>IF(AND($B$6=NB!$A$17,$B$8&gt;0),'Ersparnisberechnung Sommertarif'!$B$8*SLP!C24663,"")</f>
        <v/>
      </c>
    </row>
    <row r="24684" spans="1:5" x14ac:dyDescent="0.3">
      <c r="A24684" s="25">
        <v>46279</v>
      </c>
      <c r="B24684" s="31">
        <v>0.94791666666666663</v>
      </c>
      <c r="C24684" s="46"/>
      <c r="D24684" s="29">
        <v>46279.947916666664</v>
      </c>
      <c r="E24684" s="15" t="str">
        <f>IF(AND($B$6=NB!$A$17,$B$8&gt;0),'Ersparnisberechnung Sommertarif'!$B$8*SLP!C24664,"")</f>
        <v/>
      </c>
    </row>
    <row r="24685" spans="1:5" x14ac:dyDescent="0.3">
      <c r="A24685" s="25">
        <v>46279</v>
      </c>
      <c r="B24685" s="31">
        <v>0.95833333333333337</v>
      </c>
      <c r="C24685" s="46"/>
      <c r="D24685" s="29">
        <v>46279.958333333336</v>
      </c>
      <c r="E24685" s="15" t="str">
        <f>IF(AND($B$6=NB!$A$17,$B$8&gt;0),'Ersparnisberechnung Sommertarif'!$B$8*SLP!C24665,"")</f>
        <v/>
      </c>
    </row>
    <row r="24686" spans="1:5" x14ac:dyDescent="0.3">
      <c r="A24686" s="25">
        <v>46279</v>
      </c>
      <c r="B24686" s="31">
        <v>0.96875</v>
      </c>
      <c r="C24686" s="46"/>
      <c r="D24686" s="29">
        <v>46279.96875</v>
      </c>
      <c r="E24686" s="15" t="str">
        <f>IF(AND($B$6=NB!$A$17,$B$8&gt;0),'Ersparnisberechnung Sommertarif'!$B$8*SLP!C24666,"")</f>
        <v/>
      </c>
    </row>
    <row r="24687" spans="1:5" x14ac:dyDescent="0.3">
      <c r="A24687" s="25">
        <v>46279</v>
      </c>
      <c r="B24687" s="31">
        <v>0.97916666666666663</v>
      </c>
      <c r="C24687" s="46"/>
      <c r="D24687" s="29">
        <v>46279.979166666664</v>
      </c>
      <c r="E24687" s="15" t="str">
        <f>IF(AND($B$6=NB!$A$17,$B$8&gt;0),'Ersparnisberechnung Sommertarif'!$B$8*SLP!C24667,"")</f>
        <v/>
      </c>
    </row>
    <row r="24688" spans="1:5" x14ac:dyDescent="0.3">
      <c r="A24688" s="25">
        <v>46279</v>
      </c>
      <c r="B24688" s="31">
        <v>0.98958333333333337</v>
      </c>
      <c r="C24688" s="46"/>
      <c r="D24688" s="29">
        <v>46279.989583333336</v>
      </c>
      <c r="E24688" s="15" t="str">
        <f>IF(AND($B$6=NB!$A$17,$B$8&gt;0),'Ersparnisberechnung Sommertarif'!$B$8*SLP!C24668,"")</f>
        <v/>
      </c>
    </row>
    <row r="24689" spans="1:5" x14ac:dyDescent="0.3">
      <c r="A24689" s="25">
        <v>46280</v>
      </c>
      <c r="B24689" s="31">
        <v>0</v>
      </c>
      <c r="C24689" s="46"/>
      <c r="D24689" s="29">
        <v>46280</v>
      </c>
      <c r="E24689" s="15" t="str">
        <f>IF(AND($B$6=NB!$A$17,$B$8&gt;0),'Ersparnisberechnung Sommertarif'!$B$8*SLP!C24669,"")</f>
        <v/>
      </c>
    </row>
    <row r="24690" spans="1:5" x14ac:dyDescent="0.3">
      <c r="A24690" s="25">
        <v>46280</v>
      </c>
      <c r="B24690" s="31">
        <v>1.0416666666666666E-2</v>
      </c>
      <c r="C24690" s="46"/>
      <c r="D24690" s="29">
        <v>46280.010416666664</v>
      </c>
      <c r="E24690" s="15" t="str">
        <f>IF(AND($B$6=NB!$A$17,$B$8&gt;0),'Ersparnisberechnung Sommertarif'!$B$8*SLP!C24670,"")</f>
        <v/>
      </c>
    </row>
    <row r="24691" spans="1:5" x14ac:dyDescent="0.3">
      <c r="A24691" s="25">
        <v>46280</v>
      </c>
      <c r="B24691" s="31">
        <v>2.0833333333333332E-2</v>
      </c>
      <c r="C24691" s="46"/>
      <c r="D24691" s="29">
        <v>46280.020833333336</v>
      </c>
      <c r="E24691" s="15" t="str">
        <f>IF(AND($B$6=NB!$A$17,$B$8&gt;0),'Ersparnisberechnung Sommertarif'!$B$8*SLP!C24671,"")</f>
        <v/>
      </c>
    </row>
    <row r="24692" spans="1:5" x14ac:dyDescent="0.3">
      <c r="A24692" s="25">
        <v>46280</v>
      </c>
      <c r="B24692" s="31">
        <v>3.125E-2</v>
      </c>
      <c r="C24692" s="46"/>
      <c r="D24692" s="29">
        <v>46280.03125</v>
      </c>
      <c r="E24692" s="15" t="str">
        <f>IF(AND($B$6=NB!$A$17,$B$8&gt;0),'Ersparnisberechnung Sommertarif'!$B$8*SLP!C24672,"")</f>
        <v/>
      </c>
    </row>
    <row r="24693" spans="1:5" x14ac:dyDescent="0.3">
      <c r="A24693" s="25">
        <v>46280</v>
      </c>
      <c r="B24693" s="31">
        <v>4.1666666666666664E-2</v>
      </c>
      <c r="C24693" s="46"/>
      <c r="D24693" s="29">
        <v>46280.041666666664</v>
      </c>
      <c r="E24693" s="15" t="str">
        <f>IF(AND($B$6=NB!$A$17,$B$8&gt;0),'Ersparnisberechnung Sommertarif'!$B$8*SLP!C24673,"")</f>
        <v/>
      </c>
    </row>
    <row r="24694" spans="1:5" x14ac:dyDescent="0.3">
      <c r="A24694" s="25">
        <v>46280</v>
      </c>
      <c r="B24694" s="31">
        <v>5.2083333333333336E-2</v>
      </c>
      <c r="C24694" s="46"/>
      <c r="D24694" s="29">
        <v>46280.052083333336</v>
      </c>
      <c r="E24694" s="15" t="str">
        <f>IF(AND($B$6=NB!$A$17,$B$8&gt;0),'Ersparnisberechnung Sommertarif'!$B$8*SLP!C24674,"")</f>
        <v/>
      </c>
    </row>
    <row r="24695" spans="1:5" x14ac:dyDescent="0.3">
      <c r="A24695" s="25">
        <v>46280</v>
      </c>
      <c r="B24695" s="31">
        <v>6.25E-2</v>
      </c>
      <c r="C24695" s="46"/>
      <c r="D24695" s="29">
        <v>46280.0625</v>
      </c>
      <c r="E24695" s="15" t="str">
        <f>IF(AND($B$6=NB!$A$17,$B$8&gt;0),'Ersparnisberechnung Sommertarif'!$B$8*SLP!C24675,"")</f>
        <v/>
      </c>
    </row>
    <row r="24696" spans="1:5" x14ac:dyDescent="0.3">
      <c r="A24696" s="25">
        <v>46280</v>
      </c>
      <c r="B24696" s="31">
        <v>7.2916666666666671E-2</v>
      </c>
      <c r="C24696" s="46"/>
      <c r="D24696" s="29">
        <v>46280.072916666664</v>
      </c>
      <c r="E24696" s="15" t="str">
        <f>IF(AND($B$6=NB!$A$17,$B$8&gt;0),'Ersparnisberechnung Sommertarif'!$B$8*SLP!C24676,"")</f>
        <v/>
      </c>
    </row>
    <row r="24697" spans="1:5" x14ac:dyDescent="0.3">
      <c r="A24697" s="25">
        <v>46280</v>
      </c>
      <c r="B24697" s="31">
        <v>8.3333333333333329E-2</v>
      </c>
      <c r="C24697" s="46"/>
      <c r="D24697" s="29">
        <v>46280.083333333336</v>
      </c>
      <c r="E24697" s="15" t="str">
        <f>IF(AND($B$6=NB!$A$17,$B$8&gt;0),'Ersparnisberechnung Sommertarif'!$B$8*SLP!C24677,"")</f>
        <v/>
      </c>
    </row>
    <row r="24698" spans="1:5" x14ac:dyDescent="0.3">
      <c r="A24698" s="25">
        <v>46280</v>
      </c>
      <c r="B24698" s="31">
        <v>9.375E-2</v>
      </c>
      <c r="C24698" s="46"/>
      <c r="D24698" s="29">
        <v>46280.09375</v>
      </c>
      <c r="E24698" s="15" t="str">
        <f>IF(AND($B$6=NB!$A$17,$B$8&gt;0),'Ersparnisberechnung Sommertarif'!$B$8*SLP!C24678,"")</f>
        <v/>
      </c>
    </row>
    <row r="24699" spans="1:5" x14ac:dyDescent="0.3">
      <c r="A24699" s="25">
        <v>46280</v>
      </c>
      <c r="B24699" s="31">
        <v>0.10416666666666667</v>
      </c>
      <c r="C24699" s="46"/>
      <c r="D24699" s="29">
        <v>46280.104166666664</v>
      </c>
      <c r="E24699" s="15" t="str">
        <f>IF(AND($B$6=NB!$A$17,$B$8&gt;0),'Ersparnisberechnung Sommertarif'!$B$8*SLP!C24679,"")</f>
        <v/>
      </c>
    </row>
    <row r="24700" spans="1:5" x14ac:dyDescent="0.3">
      <c r="A24700" s="25">
        <v>46280</v>
      </c>
      <c r="B24700" s="31">
        <v>0.11458333333333333</v>
      </c>
      <c r="C24700" s="46"/>
      <c r="D24700" s="29">
        <v>46280.114583333336</v>
      </c>
      <c r="E24700" s="15" t="str">
        <f>IF(AND($B$6=NB!$A$17,$B$8&gt;0),'Ersparnisberechnung Sommertarif'!$B$8*SLP!C24680,"")</f>
        <v/>
      </c>
    </row>
    <row r="24701" spans="1:5" x14ac:dyDescent="0.3">
      <c r="A24701" s="25">
        <v>46280</v>
      </c>
      <c r="B24701" s="31">
        <v>0.125</v>
      </c>
      <c r="C24701" s="46"/>
      <c r="D24701" s="29">
        <v>46280.125</v>
      </c>
      <c r="E24701" s="15" t="str">
        <f>IF(AND($B$6=NB!$A$17,$B$8&gt;0),'Ersparnisberechnung Sommertarif'!$B$8*SLP!C24681,"")</f>
        <v/>
      </c>
    </row>
    <row r="24702" spans="1:5" x14ac:dyDescent="0.3">
      <c r="A24702" s="25">
        <v>46280</v>
      </c>
      <c r="B24702" s="31">
        <v>0.13541666666666666</v>
      </c>
      <c r="C24702" s="46"/>
      <c r="D24702" s="29">
        <v>46280.135416666664</v>
      </c>
      <c r="E24702" s="15" t="str">
        <f>IF(AND($B$6=NB!$A$17,$B$8&gt;0),'Ersparnisberechnung Sommertarif'!$B$8*SLP!C24682,"")</f>
        <v/>
      </c>
    </row>
    <row r="24703" spans="1:5" x14ac:dyDescent="0.3">
      <c r="A24703" s="25">
        <v>46280</v>
      </c>
      <c r="B24703" s="31">
        <v>0.14583333333333334</v>
      </c>
      <c r="C24703" s="46"/>
      <c r="D24703" s="29">
        <v>46280.145833333336</v>
      </c>
      <c r="E24703" s="15" t="str">
        <f>IF(AND($B$6=NB!$A$17,$B$8&gt;0),'Ersparnisberechnung Sommertarif'!$B$8*SLP!C24683,"")</f>
        <v/>
      </c>
    </row>
    <row r="24704" spans="1:5" x14ac:dyDescent="0.3">
      <c r="A24704" s="25">
        <v>46280</v>
      </c>
      <c r="B24704" s="31">
        <v>0.15625</v>
      </c>
      <c r="C24704" s="46"/>
      <c r="D24704" s="29">
        <v>46280.15625</v>
      </c>
      <c r="E24704" s="15" t="str">
        <f>IF(AND($B$6=NB!$A$17,$B$8&gt;0),'Ersparnisberechnung Sommertarif'!$B$8*SLP!C24684,"")</f>
        <v/>
      </c>
    </row>
    <row r="24705" spans="1:5" x14ac:dyDescent="0.3">
      <c r="A24705" s="25">
        <v>46280</v>
      </c>
      <c r="B24705" s="31">
        <v>0.16666666666666666</v>
      </c>
      <c r="C24705" s="46"/>
      <c r="D24705" s="29">
        <v>46280.166666666664</v>
      </c>
      <c r="E24705" s="15" t="str">
        <f>IF(AND($B$6=NB!$A$17,$B$8&gt;0),'Ersparnisberechnung Sommertarif'!$B$8*SLP!C24685,"")</f>
        <v/>
      </c>
    </row>
    <row r="24706" spans="1:5" x14ac:dyDescent="0.3">
      <c r="A24706" s="25">
        <v>46280</v>
      </c>
      <c r="B24706" s="31">
        <v>0.17708333333333334</v>
      </c>
      <c r="C24706" s="46"/>
      <c r="D24706" s="29">
        <v>46280.177083333336</v>
      </c>
      <c r="E24706" s="15" t="str">
        <f>IF(AND($B$6=NB!$A$17,$B$8&gt;0),'Ersparnisberechnung Sommertarif'!$B$8*SLP!C24686,"")</f>
        <v/>
      </c>
    </row>
    <row r="24707" spans="1:5" x14ac:dyDescent="0.3">
      <c r="A24707" s="25">
        <v>46280</v>
      </c>
      <c r="B24707" s="31">
        <v>0.1875</v>
      </c>
      <c r="C24707" s="46"/>
      <c r="D24707" s="29">
        <v>46280.1875</v>
      </c>
      <c r="E24707" s="15" t="str">
        <f>IF(AND($B$6=NB!$A$17,$B$8&gt;0),'Ersparnisberechnung Sommertarif'!$B$8*SLP!C24687,"")</f>
        <v/>
      </c>
    </row>
    <row r="24708" spans="1:5" x14ac:dyDescent="0.3">
      <c r="A24708" s="25">
        <v>46280</v>
      </c>
      <c r="B24708" s="31">
        <v>0.19791666666666666</v>
      </c>
      <c r="C24708" s="46"/>
      <c r="D24708" s="29">
        <v>46280.197916666664</v>
      </c>
      <c r="E24708" s="15" t="str">
        <f>IF(AND($B$6=NB!$A$17,$B$8&gt;0),'Ersparnisberechnung Sommertarif'!$B$8*SLP!C24688,"")</f>
        <v/>
      </c>
    </row>
    <row r="24709" spans="1:5" x14ac:dyDescent="0.3">
      <c r="A24709" s="25">
        <v>46280</v>
      </c>
      <c r="B24709" s="31">
        <v>0.20833333333333334</v>
      </c>
      <c r="C24709" s="46"/>
      <c r="D24709" s="29">
        <v>46280.208333333336</v>
      </c>
      <c r="E24709" s="15" t="str">
        <f>IF(AND($B$6=NB!$A$17,$B$8&gt;0),'Ersparnisberechnung Sommertarif'!$B$8*SLP!C24689,"")</f>
        <v/>
      </c>
    </row>
    <row r="24710" spans="1:5" x14ac:dyDescent="0.3">
      <c r="A24710" s="25">
        <v>46280</v>
      </c>
      <c r="B24710" s="31">
        <v>0.21875</v>
      </c>
      <c r="C24710" s="46"/>
      <c r="D24710" s="29">
        <v>46280.21875</v>
      </c>
      <c r="E24710" s="15" t="str">
        <f>IF(AND($B$6=NB!$A$17,$B$8&gt;0),'Ersparnisberechnung Sommertarif'!$B$8*SLP!C24690,"")</f>
        <v/>
      </c>
    </row>
    <row r="24711" spans="1:5" x14ac:dyDescent="0.3">
      <c r="A24711" s="25">
        <v>46280</v>
      </c>
      <c r="B24711" s="31">
        <v>0.22916666666666666</v>
      </c>
      <c r="C24711" s="46"/>
      <c r="D24711" s="29">
        <v>46280.229166666664</v>
      </c>
      <c r="E24711" s="15" t="str">
        <f>IF(AND($B$6=NB!$A$17,$B$8&gt;0),'Ersparnisberechnung Sommertarif'!$B$8*SLP!C24691,"")</f>
        <v/>
      </c>
    </row>
    <row r="24712" spans="1:5" x14ac:dyDescent="0.3">
      <c r="A24712" s="25">
        <v>46280</v>
      </c>
      <c r="B24712" s="31">
        <v>0.23958333333333334</v>
      </c>
      <c r="C24712" s="46"/>
      <c r="D24712" s="29">
        <v>46280.239583333336</v>
      </c>
      <c r="E24712" s="15" t="str">
        <f>IF(AND($B$6=NB!$A$17,$B$8&gt;0),'Ersparnisberechnung Sommertarif'!$B$8*SLP!C24692,"")</f>
        <v/>
      </c>
    </row>
    <row r="24713" spans="1:5" x14ac:dyDescent="0.3">
      <c r="A24713" s="25">
        <v>46280</v>
      </c>
      <c r="B24713" s="31">
        <v>0.25</v>
      </c>
      <c r="C24713" s="46"/>
      <c r="D24713" s="29">
        <v>46280.25</v>
      </c>
      <c r="E24713" s="15" t="str">
        <f>IF(AND($B$6=NB!$A$17,$B$8&gt;0),'Ersparnisberechnung Sommertarif'!$B$8*SLP!C24693,"")</f>
        <v/>
      </c>
    </row>
    <row r="24714" spans="1:5" x14ac:dyDescent="0.3">
      <c r="A24714" s="25">
        <v>46280</v>
      </c>
      <c r="B24714" s="31">
        <v>0.26041666666666669</v>
      </c>
      <c r="C24714" s="46"/>
      <c r="D24714" s="29">
        <v>46280.260416666664</v>
      </c>
      <c r="E24714" s="15" t="str">
        <f>IF(AND($B$6=NB!$A$17,$B$8&gt;0),'Ersparnisberechnung Sommertarif'!$B$8*SLP!C24694,"")</f>
        <v/>
      </c>
    </row>
    <row r="24715" spans="1:5" x14ac:dyDescent="0.3">
      <c r="A24715" s="25">
        <v>46280</v>
      </c>
      <c r="B24715" s="31">
        <v>0.27083333333333331</v>
      </c>
      <c r="C24715" s="46"/>
      <c r="D24715" s="29">
        <v>46280.270833333336</v>
      </c>
      <c r="E24715" s="15" t="str">
        <f>IF(AND($B$6=NB!$A$17,$B$8&gt;0),'Ersparnisberechnung Sommertarif'!$B$8*SLP!C24695,"")</f>
        <v/>
      </c>
    </row>
    <row r="24716" spans="1:5" x14ac:dyDescent="0.3">
      <c r="A24716" s="25">
        <v>46280</v>
      </c>
      <c r="B24716" s="31">
        <v>0.28125</v>
      </c>
      <c r="C24716" s="46"/>
      <c r="D24716" s="29">
        <v>46280.28125</v>
      </c>
      <c r="E24716" s="15" t="str">
        <f>IF(AND($B$6=NB!$A$17,$B$8&gt;0),'Ersparnisberechnung Sommertarif'!$B$8*SLP!C24696,"")</f>
        <v/>
      </c>
    </row>
    <row r="24717" spans="1:5" x14ac:dyDescent="0.3">
      <c r="A24717" s="25">
        <v>46280</v>
      </c>
      <c r="B24717" s="31">
        <v>0.29166666666666669</v>
      </c>
      <c r="C24717" s="46"/>
      <c r="D24717" s="29">
        <v>46280.291666666664</v>
      </c>
      <c r="E24717" s="15" t="str">
        <f>IF(AND($B$6=NB!$A$17,$B$8&gt;0),'Ersparnisberechnung Sommertarif'!$B$8*SLP!C24697,"")</f>
        <v/>
      </c>
    </row>
    <row r="24718" spans="1:5" x14ac:dyDescent="0.3">
      <c r="A24718" s="25">
        <v>46280</v>
      </c>
      <c r="B24718" s="31">
        <v>0.30208333333333331</v>
      </c>
      <c r="C24718" s="46"/>
      <c r="D24718" s="29">
        <v>46280.302083333336</v>
      </c>
      <c r="E24718" s="15" t="str">
        <f>IF(AND($B$6=NB!$A$17,$B$8&gt;0),'Ersparnisberechnung Sommertarif'!$B$8*SLP!C24698,"")</f>
        <v/>
      </c>
    </row>
    <row r="24719" spans="1:5" x14ac:dyDescent="0.3">
      <c r="A24719" s="25">
        <v>46280</v>
      </c>
      <c r="B24719" s="31">
        <v>0.3125</v>
      </c>
      <c r="C24719" s="46"/>
      <c r="D24719" s="29">
        <v>46280.3125</v>
      </c>
      <c r="E24719" s="15" t="str">
        <f>IF(AND($B$6=NB!$A$17,$B$8&gt;0),'Ersparnisberechnung Sommertarif'!$B$8*SLP!C24699,"")</f>
        <v/>
      </c>
    </row>
    <row r="24720" spans="1:5" x14ac:dyDescent="0.3">
      <c r="A24720" s="25">
        <v>46280</v>
      </c>
      <c r="B24720" s="31">
        <v>0.32291666666666669</v>
      </c>
      <c r="C24720" s="46"/>
      <c r="D24720" s="29">
        <v>46280.322916666664</v>
      </c>
      <c r="E24720" s="15" t="str">
        <f>IF(AND($B$6=NB!$A$17,$B$8&gt;0),'Ersparnisberechnung Sommertarif'!$B$8*SLP!C24700,"")</f>
        <v/>
      </c>
    </row>
    <row r="24721" spans="1:5" x14ac:dyDescent="0.3">
      <c r="A24721" s="25">
        <v>46280</v>
      </c>
      <c r="B24721" s="31">
        <v>0.33333333333333331</v>
      </c>
      <c r="C24721" s="46"/>
      <c r="D24721" s="29">
        <v>46280.333333333336</v>
      </c>
      <c r="E24721" s="15" t="str">
        <f>IF(AND($B$6=NB!$A$17,$B$8&gt;0),'Ersparnisberechnung Sommertarif'!$B$8*SLP!C24701,"")</f>
        <v/>
      </c>
    </row>
    <row r="24722" spans="1:5" x14ac:dyDescent="0.3">
      <c r="A24722" s="25">
        <v>46280</v>
      </c>
      <c r="B24722" s="31">
        <v>0.34375</v>
      </c>
      <c r="C24722" s="46"/>
      <c r="D24722" s="29">
        <v>46280.34375</v>
      </c>
      <c r="E24722" s="15" t="str">
        <f>IF(AND($B$6=NB!$A$17,$B$8&gt;0),'Ersparnisberechnung Sommertarif'!$B$8*SLP!C24702,"")</f>
        <v/>
      </c>
    </row>
    <row r="24723" spans="1:5" x14ac:dyDescent="0.3">
      <c r="A24723" s="25">
        <v>46280</v>
      </c>
      <c r="B24723" s="31">
        <v>0.35416666666666669</v>
      </c>
      <c r="C24723" s="46"/>
      <c r="D24723" s="29">
        <v>46280.354166666664</v>
      </c>
      <c r="E24723" s="15" t="str">
        <f>IF(AND($B$6=NB!$A$17,$B$8&gt;0),'Ersparnisberechnung Sommertarif'!$B$8*SLP!C24703,"")</f>
        <v/>
      </c>
    </row>
    <row r="24724" spans="1:5" x14ac:dyDescent="0.3">
      <c r="A24724" s="25">
        <v>46280</v>
      </c>
      <c r="B24724" s="31">
        <v>0.36458333333333331</v>
      </c>
      <c r="C24724" s="46"/>
      <c r="D24724" s="29">
        <v>46280.364583333336</v>
      </c>
      <c r="E24724" s="15" t="str">
        <f>IF(AND($B$6=NB!$A$17,$B$8&gt;0),'Ersparnisberechnung Sommertarif'!$B$8*SLP!C24704,"")</f>
        <v/>
      </c>
    </row>
    <row r="24725" spans="1:5" x14ac:dyDescent="0.3">
      <c r="A24725" s="25">
        <v>46280</v>
      </c>
      <c r="B24725" s="31">
        <v>0.375</v>
      </c>
      <c r="C24725" s="46"/>
      <c r="D24725" s="29">
        <v>46280.375</v>
      </c>
      <c r="E24725" s="15" t="str">
        <f>IF(AND($B$6=NB!$A$17,$B$8&gt;0),'Ersparnisberechnung Sommertarif'!$B$8*SLP!C24705,"")</f>
        <v/>
      </c>
    </row>
    <row r="24726" spans="1:5" x14ac:dyDescent="0.3">
      <c r="A24726" s="25">
        <v>46280</v>
      </c>
      <c r="B24726" s="31">
        <v>0.38541666666666669</v>
      </c>
      <c r="C24726" s="46"/>
      <c r="D24726" s="29">
        <v>46280.385416666664</v>
      </c>
      <c r="E24726" s="15" t="str">
        <f>IF(AND($B$6=NB!$A$17,$B$8&gt;0),'Ersparnisberechnung Sommertarif'!$B$8*SLP!C24706,"")</f>
        <v/>
      </c>
    </row>
    <row r="24727" spans="1:5" x14ac:dyDescent="0.3">
      <c r="A24727" s="25">
        <v>46280</v>
      </c>
      <c r="B24727" s="31">
        <v>0.39583333333333331</v>
      </c>
      <c r="C24727" s="46"/>
      <c r="D24727" s="29">
        <v>46280.395833333336</v>
      </c>
      <c r="E24727" s="15" t="str">
        <f>IF(AND($B$6=NB!$A$17,$B$8&gt;0),'Ersparnisberechnung Sommertarif'!$B$8*SLP!C24707,"")</f>
        <v/>
      </c>
    </row>
    <row r="24728" spans="1:5" x14ac:dyDescent="0.3">
      <c r="A24728" s="25">
        <v>46280</v>
      </c>
      <c r="B24728" s="31">
        <v>0.40625</v>
      </c>
      <c r="C24728" s="46"/>
      <c r="D24728" s="29">
        <v>46280.40625</v>
      </c>
      <c r="E24728" s="15" t="str">
        <f>IF(AND($B$6=NB!$A$17,$B$8&gt;0),'Ersparnisberechnung Sommertarif'!$B$8*SLP!C24708,"")</f>
        <v/>
      </c>
    </row>
    <row r="24729" spans="1:5" x14ac:dyDescent="0.3">
      <c r="A24729" s="25">
        <v>46280</v>
      </c>
      <c r="B24729" s="31">
        <v>0.41666666666666669</v>
      </c>
      <c r="C24729" s="46"/>
      <c r="D24729" s="29">
        <v>46280.416666666664</v>
      </c>
      <c r="E24729" s="15" t="str">
        <f>IF(AND($B$6=NB!$A$17,$B$8&gt;0),'Ersparnisberechnung Sommertarif'!$B$8*SLP!C24709,"")</f>
        <v/>
      </c>
    </row>
    <row r="24730" spans="1:5" x14ac:dyDescent="0.3">
      <c r="A24730" s="25">
        <v>46280</v>
      </c>
      <c r="B24730" s="31">
        <v>0.42708333333333331</v>
      </c>
      <c r="C24730" s="46"/>
      <c r="D24730" s="29">
        <v>46280.427083333336</v>
      </c>
      <c r="E24730" s="15" t="str">
        <f>IF(AND($B$6=NB!$A$17,$B$8&gt;0),'Ersparnisberechnung Sommertarif'!$B$8*SLP!C24710,"")</f>
        <v/>
      </c>
    </row>
    <row r="24731" spans="1:5" x14ac:dyDescent="0.3">
      <c r="A24731" s="25">
        <v>46280</v>
      </c>
      <c r="B24731" s="31">
        <v>0.4375</v>
      </c>
      <c r="C24731" s="46"/>
      <c r="D24731" s="29">
        <v>46280.4375</v>
      </c>
      <c r="E24731" s="15" t="str">
        <f>IF(AND($B$6=NB!$A$17,$B$8&gt;0),'Ersparnisberechnung Sommertarif'!$B$8*SLP!C24711,"")</f>
        <v/>
      </c>
    </row>
    <row r="24732" spans="1:5" x14ac:dyDescent="0.3">
      <c r="A24732" s="25">
        <v>46280</v>
      </c>
      <c r="B24732" s="31">
        <v>0.44791666666666669</v>
      </c>
      <c r="C24732" s="46"/>
      <c r="D24732" s="29">
        <v>46280.447916666664</v>
      </c>
      <c r="E24732" s="15" t="str">
        <f>IF(AND($B$6=NB!$A$17,$B$8&gt;0),'Ersparnisberechnung Sommertarif'!$B$8*SLP!C24712,"")</f>
        <v/>
      </c>
    </row>
    <row r="24733" spans="1:5" x14ac:dyDescent="0.3">
      <c r="A24733" s="25">
        <v>46280</v>
      </c>
      <c r="B24733" s="31">
        <v>0.45833333333333331</v>
      </c>
      <c r="C24733" s="46"/>
      <c r="D24733" s="29">
        <v>46280.458333333336</v>
      </c>
      <c r="E24733" s="15" t="str">
        <f>IF(AND($B$6=NB!$A$17,$B$8&gt;0),'Ersparnisberechnung Sommertarif'!$B$8*SLP!C24713,"")</f>
        <v/>
      </c>
    </row>
    <row r="24734" spans="1:5" x14ac:dyDescent="0.3">
      <c r="A24734" s="25">
        <v>46280</v>
      </c>
      <c r="B24734" s="31">
        <v>0.46875</v>
      </c>
      <c r="C24734" s="46"/>
      <c r="D24734" s="29">
        <v>46280.46875</v>
      </c>
      <c r="E24734" s="15" t="str">
        <f>IF(AND($B$6=NB!$A$17,$B$8&gt;0),'Ersparnisberechnung Sommertarif'!$B$8*SLP!C24714,"")</f>
        <v/>
      </c>
    </row>
    <row r="24735" spans="1:5" x14ac:dyDescent="0.3">
      <c r="A24735" s="25">
        <v>46280</v>
      </c>
      <c r="B24735" s="31">
        <v>0.47916666666666669</v>
      </c>
      <c r="C24735" s="46"/>
      <c r="D24735" s="29">
        <v>46280.479166666664</v>
      </c>
      <c r="E24735" s="15" t="str">
        <f>IF(AND($B$6=NB!$A$17,$B$8&gt;0),'Ersparnisberechnung Sommertarif'!$B$8*SLP!C24715,"")</f>
        <v/>
      </c>
    </row>
    <row r="24736" spans="1:5" x14ac:dyDescent="0.3">
      <c r="A24736" s="25">
        <v>46280</v>
      </c>
      <c r="B24736" s="31">
        <v>0.48958333333333331</v>
      </c>
      <c r="C24736" s="46"/>
      <c r="D24736" s="29">
        <v>46280.489583333336</v>
      </c>
      <c r="E24736" s="15" t="str">
        <f>IF(AND($B$6=NB!$A$17,$B$8&gt;0),'Ersparnisberechnung Sommertarif'!$B$8*SLP!C24716,"")</f>
        <v/>
      </c>
    </row>
    <row r="24737" spans="1:5" x14ac:dyDescent="0.3">
      <c r="A24737" s="25">
        <v>46280</v>
      </c>
      <c r="B24737" s="31">
        <v>0.5</v>
      </c>
      <c r="C24737" s="46"/>
      <c r="D24737" s="29">
        <v>46280.5</v>
      </c>
      <c r="E24737" s="15" t="str">
        <f>IF(AND($B$6=NB!$A$17,$B$8&gt;0),'Ersparnisberechnung Sommertarif'!$B$8*SLP!C24717,"")</f>
        <v/>
      </c>
    </row>
    <row r="24738" spans="1:5" x14ac:dyDescent="0.3">
      <c r="A24738" s="25">
        <v>46280</v>
      </c>
      <c r="B24738" s="31">
        <v>0.51041666666666663</v>
      </c>
      <c r="C24738" s="46"/>
      <c r="D24738" s="29">
        <v>46280.510416666664</v>
      </c>
      <c r="E24738" s="15" t="str">
        <f>IF(AND($B$6=NB!$A$17,$B$8&gt;0),'Ersparnisberechnung Sommertarif'!$B$8*SLP!C24718,"")</f>
        <v/>
      </c>
    </row>
    <row r="24739" spans="1:5" x14ac:dyDescent="0.3">
      <c r="A24739" s="25">
        <v>46280</v>
      </c>
      <c r="B24739" s="31">
        <v>0.52083333333333337</v>
      </c>
      <c r="C24739" s="46"/>
      <c r="D24739" s="29">
        <v>46280.520833333336</v>
      </c>
      <c r="E24739" s="15" t="str">
        <f>IF(AND($B$6=NB!$A$17,$B$8&gt;0),'Ersparnisberechnung Sommertarif'!$B$8*SLP!C24719,"")</f>
        <v/>
      </c>
    </row>
    <row r="24740" spans="1:5" x14ac:dyDescent="0.3">
      <c r="A24740" s="25">
        <v>46280</v>
      </c>
      <c r="B24740" s="31">
        <v>0.53125</v>
      </c>
      <c r="C24740" s="46"/>
      <c r="D24740" s="29">
        <v>46280.53125</v>
      </c>
      <c r="E24740" s="15" t="str">
        <f>IF(AND($B$6=NB!$A$17,$B$8&gt;0),'Ersparnisberechnung Sommertarif'!$B$8*SLP!C24720,"")</f>
        <v/>
      </c>
    </row>
    <row r="24741" spans="1:5" x14ac:dyDescent="0.3">
      <c r="A24741" s="25">
        <v>46280</v>
      </c>
      <c r="B24741" s="31">
        <v>0.54166666666666663</v>
      </c>
      <c r="C24741" s="46"/>
      <c r="D24741" s="29">
        <v>46280.541666666664</v>
      </c>
      <c r="E24741" s="15" t="str">
        <f>IF(AND($B$6=NB!$A$17,$B$8&gt;0),'Ersparnisberechnung Sommertarif'!$B$8*SLP!C24721,"")</f>
        <v/>
      </c>
    </row>
    <row r="24742" spans="1:5" x14ac:dyDescent="0.3">
      <c r="A24742" s="25">
        <v>46280</v>
      </c>
      <c r="B24742" s="31">
        <v>0.55208333333333337</v>
      </c>
      <c r="C24742" s="46"/>
      <c r="D24742" s="29">
        <v>46280.552083333336</v>
      </c>
      <c r="E24742" s="15" t="str">
        <f>IF(AND($B$6=NB!$A$17,$B$8&gt;0),'Ersparnisberechnung Sommertarif'!$B$8*SLP!C24722,"")</f>
        <v/>
      </c>
    </row>
    <row r="24743" spans="1:5" x14ac:dyDescent="0.3">
      <c r="A24743" s="25">
        <v>46280</v>
      </c>
      <c r="B24743" s="31">
        <v>0.5625</v>
      </c>
      <c r="C24743" s="46"/>
      <c r="D24743" s="29">
        <v>46280.5625</v>
      </c>
      <c r="E24743" s="15" t="str">
        <f>IF(AND($B$6=NB!$A$17,$B$8&gt;0),'Ersparnisberechnung Sommertarif'!$B$8*SLP!C24723,"")</f>
        <v/>
      </c>
    </row>
    <row r="24744" spans="1:5" x14ac:dyDescent="0.3">
      <c r="A24744" s="25">
        <v>46280</v>
      </c>
      <c r="B24744" s="31">
        <v>0.57291666666666663</v>
      </c>
      <c r="C24744" s="46"/>
      <c r="D24744" s="29">
        <v>46280.572916666664</v>
      </c>
      <c r="E24744" s="15" t="str">
        <f>IF(AND($B$6=NB!$A$17,$B$8&gt;0),'Ersparnisberechnung Sommertarif'!$B$8*SLP!C24724,"")</f>
        <v/>
      </c>
    </row>
    <row r="24745" spans="1:5" x14ac:dyDescent="0.3">
      <c r="A24745" s="25">
        <v>46280</v>
      </c>
      <c r="B24745" s="31">
        <v>0.58333333333333337</v>
      </c>
      <c r="C24745" s="46"/>
      <c r="D24745" s="29">
        <v>46280.583333333336</v>
      </c>
      <c r="E24745" s="15" t="str">
        <f>IF(AND($B$6=NB!$A$17,$B$8&gt;0),'Ersparnisberechnung Sommertarif'!$B$8*SLP!C24725,"")</f>
        <v/>
      </c>
    </row>
    <row r="24746" spans="1:5" x14ac:dyDescent="0.3">
      <c r="A24746" s="25">
        <v>46280</v>
      </c>
      <c r="B24746" s="31">
        <v>0.59375</v>
      </c>
      <c r="C24746" s="46"/>
      <c r="D24746" s="29">
        <v>46280.59375</v>
      </c>
      <c r="E24746" s="15" t="str">
        <f>IF(AND($B$6=NB!$A$17,$B$8&gt;0),'Ersparnisberechnung Sommertarif'!$B$8*SLP!C24726,"")</f>
        <v/>
      </c>
    </row>
    <row r="24747" spans="1:5" x14ac:dyDescent="0.3">
      <c r="A24747" s="25">
        <v>46280</v>
      </c>
      <c r="B24747" s="31">
        <v>0.60416666666666663</v>
      </c>
      <c r="C24747" s="46"/>
      <c r="D24747" s="29">
        <v>46280.604166666664</v>
      </c>
      <c r="E24747" s="15" t="str">
        <f>IF(AND($B$6=NB!$A$17,$B$8&gt;0),'Ersparnisberechnung Sommertarif'!$B$8*SLP!C24727,"")</f>
        <v/>
      </c>
    </row>
    <row r="24748" spans="1:5" x14ac:dyDescent="0.3">
      <c r="A24748" s="25">
        <v>46280</v>
      </c>
      <c r="B24748" s="31">
        <v>0.61458333333333337</v>
      </c>
      <c r="C24748" s="46"/>
      <c r="D24748" s="29">
        <v>46280.614583333336</v>
      </c>
      <c r="E24748" s="15" t="str">
        <f>IF(AND($B$6=NB!$A$17,$B$8&gt;0),'Ersparnisberechnung Sommertarif'!$B$8*SLP!C24728,"")</f>
        <v/>
      </c>
    </row>
    <row r="24749" spans="1:5" x14ac:dyDescent="0.3">
      <c r="A24749" s="25">
        <v>46280</v>
      </c>
      <c r="B24749" s="31">
        <v>0.625</v>
      </c>
      <c r="C24749" s="46"/>
      <c r="D24749" s="29">
        <v>46280.625</v>
      </c>
      <c r="E24749" s="15" t="str">
        <f>IF(AND($B$6=NB!$A$17,$B$8&gt;0),'Ersparnisberechnung Sommertarif'!$B$8*SLP!C24729,"")</f>
        <v/>
      </c>
    </row>
    <row r="24750" spans="1:5" x14ac:dyDescent="0.3">
      <c r="A24750" s="25">
        <v>46280</v>
      </c>
      <c r="B24750" s="31">
        <v>0.63541666666666663</v>
      </c>
      <c r="C24750" s="46"/>
      <c r="D24750" s="29">
        <v>46280.635416666664</v>
      </c>
      <c r="E24750" s="15" t="str">
        <f>IF(AND($B$6=NB!$A$17,$B$8&gt;0),'Ersparnisberechnung Sommertarif'!$B$8*SLP!C24730,"")</f>
        <v/>
      </c>
    </row>
    <row r="24751" spans="1:5" x14ac:dyDescent="0.3">
      <c r="A24751" s="25">
        <v>46280</v>
      </c>
      <c r="B24751" s="31">
        <v>0.64583333333333337</v>
      </c>
      <c r="C24751" s="46"/>
      <c r="D24751" s="29">
        <v>46280.645833333336</v>
      </c>
      <c r="E24751" s="15" t="str">
        <f>IF(AND($B$6=NB!$A$17,$B$8&gt;0),'Ersparnisberechnung Sommertarif'!$B$8*SLP!C24731,"")</f>
        <v/>
      </c>
    </row>
    <row r="24752" spans="1:5" x14ac:dyDescent="0.3">
      <c r="A24752" s="25">
        <v>46280</v>
      </c>
      <c r="B24752" s="31">
        <v>0.65625</v>
      </c>
      <c r="C24752" s="46"/>
      <c r="D24752" s="29">
        <v>46280.65625</v>
      </c>
      <c r="E24752" s="15" t="str">
        <f>IF(AND($B$6=NB!$A$17,$B$8&gt;0),'Ersparnisberechnung Sommertarif'!$B$8*SLP!C24732,"")</f>
        <v/>
      </c>
    </row>
    <row r="24753" spans="1:5" x14ac:dyDescent="0.3">
      <c r="A24753" s="25">
        <v>46280</v>
      </c>
      <c r="B24753" s="31">
        <v>0.66666666666666663</v>
      </c>
      <c r="C24753" s="46"/>
      <c r="D24753" s="29">
        <v>46280.666666666664</v>
      </c>
      <c r="E24753" s="15" t="str">
        <f>IF(AND($B$6=NB!$A$17,$B$8&gt;0),'Ersparnisberechnung Sommertarif'!$B$8*SLP!C24733,"")</f>
        <v/>
      </c>
    </row>
    <row r="24754" spans="1:5" x14ac:dyDescent="0.3">
      <c r="A24754" s="25">
        <v>46280</v>
      </c>
      <c r="B24754" s="31">
        <v>0.67708333333333337</v>
      </c>
      <c r="C24754" s="46"/>
      <c r="D24754" s="29">
        <v>46280.677083333336</v>
      </c>
      <c r="E24754" s="15" t="str">
        <f>IF(AND($B$6=NB!$A$17,$B$8&gt;0),'Ersparnisberechnung Sommertarif'!$B$8*SLP!C24734,"")</f>
        <v/>
      </c>
    </row>
    <row r="24755" spans="1:5" x14ac:dyDescent="0.3">
      <c r="A24755" s="25">
        <v>46280</v>
      </c>
      <c r="B24755" s="31">
        <v>0.6875</v>
      </c>
      <c r="C24755" s="46"/>
      <c r="D24755" s="29">
        <v>46280.6875</v>
      </c>
      <c r="E24755" s="15" t="str">
        <f>IF(AND($B$6=NB!$A$17,$B$8&gt;0),'Ersparnisberechnung Sommertarif'!$B$8*SLP!C24735,"")</f>
        <v/>
      </c>
    </row>
    <row r="24756" spans="1:5" x14ac:dyDescent="0.3">
      <c r="A24756" s="25">
        <v>46280</v>
      </c>
      <c r="B24756" s="31">
        <v>0.69791666666666663</v>
      </c>
      <c r="C24756" s="46"/>
      <c r="D24756" s="29">
        <v>46280.697916666664</v>
      </c>
      <c r="E24756" s="15" t="str">
        <f>IF(AND($B$6=NB!$A$17,$B$8&gt;0),'Ersparnisberechnung Sommertarif'!$B$8*SLP!C24736,"")</f>
        <v/>
      </c>
    </row>
    <row r="24757" spans="1:5" x14ac:dyDescent="0.3">
      <c r="A24757" s="25">
        <v>46280</v>
      </c>
      <c r="B24757" s="31">
        <v>0.70833333333333337</v>
      </c>
      <c r="C24757" s="46"/>
      <c r="D24757" s="29">
        <v>46280.708333333336</v>
      </c>
      <c r="E24757" s="15" t="str">
        <f>IF(AND($B$6=NB!$A$17,$B$8&gt;0),'Ersparnisberechnung Sommertarif'!$B$8*SLP!C24737,"")</f>
        <v/>
      </c>
    </row>
    <row r="24758" spans="1:5" x14ac:dyDescent="0.3">
      <c r="A24758" s="25">
        <v>46280</v>
      </c>
      <c r="B24758" s="31">
        <v>0.71875</v>
      </c>
      <c r="C24758" s="46"/>
      <c r="D24758" s="29">
        <v>46280.71875</v>
      </c>
      <c r="E24758" s="15" t="str">
        <f>IF(AND($B$6=NB!$A$17,$B$8&gt;0),'Ersparnisberechnung Sommertarif'!$B$8*SLP!C24738,"")</f>
        <v/>
      </c>
    </row>
    <row r="24759" spans="1:5" x14ac:dyDescent="0.3">
      <c r="A24759" s="25">
        <v>46280</v>
      </c>
      <c r="B24759" s="31">
        <v>0.72916666666666663</v>
      </c>
      <c r="C24759" s="46"/>
      <c r="D24759" s="29">
        <v>46280.729166666664</v>
      </c>
      <c r="E24759" s="15" t="str">
        <f>IF(AND($B$6=NB!$A$17,$B$8&gt;0),'Ersparnisberechnung Sommertarif'!$B$8*SLP!C24739,"")</f>
        <v/>
      </c>
    </row>
    <row r="24760" spans="1:5" x14ac:dyDescent="0.3">
      <c r="A24760" s="25">
        <v>46280</v>
      </c>
      <c r="B24760" s="31">
        <v>0.73958333333333337</v>
      </c>
      <c r="C24760" s="46"/>
      <c r="D24760" s="29">
        <v>46280.739583333336</v>
      </c>
      <c r="E24760" s="15" t="str">
        <f>IF(AND($B$6=NB!$A$17,$B$8&gt;0),'Ersparnisberechnung Sommertarif'!$B$8*SLP!C24740,"")</f>
        <v/>
      </c>
    </row>
    <row r="24761" spans="1:5" x14ac:dyDescent="0.3">
      <c r="A24761" s="25">
        <v>46280</v>
      </c>
      <c r="B24761" s="31">
        <v>0.75</v>
      </c>
      <c r="C24761" s="46"/>
      <c r="D24761" s="29">
        <v>46280.75</v>
      </c>
      <c r="E24761" s="15" t="str">
        <f>IF(AND($B$6=NB!$A$17,$B$8&gt;0),'Ersparnisberechnung Sommertarif'!$B$8*SLP!C24741,"")</f>
        <v/>
      </c>
    </row>
    <row r="24762" spans="1:5" x14ac:dyDescent="0.3">
      <c r="A24762" s="25">
        <v>46280</v>
      </c>
      <c r="B24762" s="31">
        <v>0.76041666666666663</v>
      </c>
      <c r="C24762" s="46"/>
      <c r="D24762" s="29">
        <v>46280.760416666664</v>
      </c>
      <c r="E24762" s="15" t="str">
        <f>IF(AND($B$6=NB!$A$17,$B$8&gt;0),'Ersparnisberechnung Sommertarif'!$B$8*SLP!C24742,"")</f>
        <v/>
      </c>
    </row>
    <row r="24763" spans="1:5" x14ac:dyDescent="0.3">
      <c r="A24763" s="25">
        <v>46280</v>
      </c>
      <c r="B24763" s="31">
        <v>0.77083333333333337</v>
      </c>
      <c r="C24763" s="46"/>
      <c r="D24763" s="29">
        <v>46280.770833333336</v>
      </c>
      <c r="E24763" s="15" t="str">
        <f>IF(AND($B$6=NB!$A$17,$B$8&gt;0),'Ersparnisberechnung Sommertarif'!$B$8*SLP!C24743,"")</f>
        <v/>
      </c>
    </row>
    <row r="24764" spans="1:5" x14ac:dyDescent="0.3">
      <c r="A24764" s="25">
        <v>46280</v>
      </c>
      <c r="B24764" s="31">
        <v>0.78125</v>
      </c>
      <c r="C24764" s="46"/>
      <c r="D24764" s="29">
        <v>46280.78125</v>
      </c>
      <c r="E24764" s="15" t="str">
        <f>IF(AND($B$6=NB!$A$17,$B$8&gt;0),'Ersparnisberechnung Sommertarif'!$B$8*SLP!C24744,"")</f>
        <v/>
      </c>
    </row>
    <row r="24765" spans="1:5" x14ac:dyDescent="0.3">
      <c r="A24765" s="25">
        <v>46280</v>
      </c>
      <c r="B24765" s="31">
        <v>0.79166666666666663</v>
      </c>
      <c r="C24765" s="46"/>
      <c r="D24765" s="29">
        <v>46280.791666666664</v>
      </c>
      <c r="E24765" s="15" t="str">
        <f>IF(AND($B$6=NB!$A$17,$B$8&gt;0),'Ersparnisberechnung Sommertarif'!$B$8*SLP!C24745,"")</f>
        <v/>
      </c>
    </row>
    <row r="24766" spans="1:5" x14ac:dyDescent="0.3">
      <c r="A24766" s="25">
        <v>46280</v>
      </c>
      <c r="B24766" s="31">
        <v>0.80208333333333337</v>
      </c>
      <c r="C24766" s="46"/>
      <c r="D24766" s="29">
        <v>46280.802083333336</v>
      </c>
      <c r="E24766" s="15" t="str">
        <f>IF(AND($B$6=NB!$A$17,$B$8&gt;0),'Ersparnisberechnung Sommertarif'!$B$8*SLP!C24746,"")</f>
        <v/>
      </c>
    </row>
    <row r="24767" spans="1:5" x14ac:dyDescent="0.3">
      <c r="A24767" s="25">
        <v>46280</v>
      </c>
      <c r="B24767" s="31">
        <v>0.8125</v>
      </c>
      <c r="C24767" s="46"/>
      <c r="D24767" s="29">
        <v>46280.8125</v>
      </c>
      <c r="E24767" s="15" t="str">
        <f>IF(AND($B$6=NB!$A$17,$B$8&gt;0),'Ersparnisberechnung Sommertarif'!$B$8*SLP!C24747,"")</f>
        <v/>
      </c>
    </row>
    <row r="24768" spans="1:5" x14ac:dyDescent="0.3">
      <c r="A24768" s="25">
        <v>46280</v>
      </c>
      <c r="B24768" s="31">
        <v>0.82291666666666663</v>
      </c>
      <c r="C24768" s="46"/>
      <c r="D24768" s="29">
        <v>46280.822916666664</v>
      </c>
      <c r="E24768" s="15" t="str">
        <f>IF(AND($B$6=NB!$A$17,$B$8&gt;0),'Ersparnisberechnung Sommertarif'!$B$8*SLP!C24748,"")</f>
        <v/>
      </c>
    </row>
    <row r="24769" spans="1:5" x14ac:dyDescent="0.3">
      <c r="A24769" s="25">
        <v>46280</v>
      </c>
      <c r="B24769" s="31">
        <v>0.83333333333333337</v>
      </c>
      <c r="C24769" s="46"/>
      <c r="D24769" s="29">
        <v>46280.833333333336</v>
      </c>
      <c r="E24769" s="15" t="str">
        <f>IF(AND($B$6=NB!$A$17,$B$8&gt;0),'Ersparnisberechnung Sommertarif'!$B$8*SLP!C24749,"")</f>
        <v/>
      </c>
    </row>
    <row r="24770" spans="1:5" x14ac:dyDescent="0.3">
      <c r="A24770" s="25">
        <v>46280</v>
      </c>
      <c r="B24770" s="31">
        <v>0.84375</v>
      </c>
      <c r="C24770" s="46"/>
      <c r="D24770" s="29">
        <v>46280.84375</v>
      </c>
      <c r="E24770" s="15" t="str">
        <f>IF(AND($B$6=NB!$A$17,$B$8&gt;0),'Ersparnisberechnung Sommertarif'!$B$8*SLP!C24750,"")</f>
        <v/>
      </c>
    </row>
    <row r="24771" spans="1:5" x14ac:dyDescent="0.3">
      <c r="A24771" s="25">
        <v>46280</v>
      </c>
      <c r="B24771" s="31">
        <v>0.85416666666666663</v>
      </c>
      <c r="C24771" s="46"/>
      <c r="D24771" s="29">
        <v>46280.854166666664</v>
      </c>
      <c r="E24771" s="15" t="str">
        <f>IF(AND($B$6=NB!$A$17,$B$8&gt;0),'Ersparnisberechnung Sommertarif'!$B$8*SLP!C24751,"")</f>
        <v/>
      </c>
    </row>
    <row r="24772" spans="1:5" x14ac:dyDescent="0.3">
      <c r="A24772" s="25">
        <v>46280</v>
      </c>
      <c r="B24772" s="31">
        <v>0.86458333333333337</v>
      </c>
      <c r="C24772" s="46"/>
      <c r="D24772" s="29">
        <v>46280.864583333336</v>
      </c>
      <c r="E24772" s="15" t="str">
        <f>IF(AND($B$6=NB!$A$17,$B$8&gt;0),'Ersparnisberechnung Sommertarif'!$B$8*SLP!C24752,"")</f>
        <v/>
      </c>
    </row>
    <row r="24773" spans="1:5" x14ac:dyDescent="0.3">
      <c r="A24773" s="25">
        <v>46280</v>
      </c>
      <c r="B24773" s="31">
        <v>0.875</v>
      </c>
      <c r="C24773" s="46"/>
      <c r="D24773" s="29">
        <v>46280.875</v>
      </c>
      <c r="E24773" s="15" t="str">
        <f>IF(AND($B$6=NB!$A$17,$B$8&gt;0),'Ersparnisberechnung Sommertarif'!$B$8*SLP!C24753,"")</f>
        <v/>
      </c>
    </row>
    <row r="24774" spans="1:5" x14ac:dyDescent="0.3">
      <c r="A24774" s="25">
        <v>46280</v>
      </c>
      <c r="B24774" s="31">
        <v>0.88541666666666663</v>
      </c>
      <c r="C24774" s="46"/>
      <c r="D24774" s="29">
        <v>46280.885416666664</v>
      </c>
      <c r="E24774" s="15" t="str">
        <f>IF(AND($B$6=NB!$A$17,$B$8&gt;0),'Ersparnisberechnung Sommertarif'!$B$8*SLP!C24754,"")</f>
        <v/>
      </c>
    </row>
    <row r="24775" spans="1:5" x14ac:dyDescent="0.3">
      <c r="A24775" s="25">
        <v>46280</v>
      </c>
      <c r="B24775" s="31">
        <v>0.89583333333333337</v>
      </c>
      <c r="C24775" s="46"/>
      <c r="D24775" s="29">
        <v>46280.895833333336</v>
      </c>
      <c r="E24775" s="15" t="str">
        <f>IF(AND($B$6=NB!$A$17,$B$8&gt;0),'Ersparnisberechnung Sommertarif'!$B$8*SLP!C24755,"")</f>
        <v/>
      </c>
    </row>
    <row r="24776" spans="1:5" x14ac:dyDescent="0.3">
      <c r="A24776" s="25">
        <v>46280</v>
      </c>
      <c r="B24776" s="31">
        <v>0.90625</v>
      </c>
      <c r="C24776" s="46"/>
      <c r="D24776" s="29">
        <v>46280.90625</v>
      </c>
      <c r="E24776" s="15" t="str">
        <f>IF(AND($B$6=NB!$A$17,$B$8&gt;0),'Ersparnisberechnung Sommertarif'!$B$8*SLP!C24756,"")</f>
        <v/>
      </c>
    </row>
    <row r="24777" spans="1:5" x14ac:dyDescent="0.3">
      <c r="A24777" s="25">
        <v>46280</v>
      </c>
      <c r="B24777" s="31">
        <v>0.91666666666666663</v>
      </c>
      <c r="C24777" s="46"/>
      <c r="D24777" s="29">
        <v>46280.916666666664</v>
      </c>
      <c r="E24777" s="15" t="str">
        <f>IF(AND($B$6=NB!$A$17,$B$8&gt;0),'Ersparnisberechnung Sommertarif'!$B$8*SLP!C24757,"")</f>
        <v/>
      </c>
    </row>
    <row r="24778" spans="1:5" x14ac:dyDescent="0.3">
      <c r="A24778" s="25">
        <v>46280</v>
      </c>
      <c r="B24778" s="31">
        <v>0.92708333333333337</v>
      </c>
      <c r="C24778" s="46"/>
      <c r="D24778" s="29">
        <v>46280.927083333336</v>
      </c>
      <c r="E24778" s="15" t="str">
        <f>IF(AND($B$6=NB!$A$17,$B$8&gt;0),'Ersparnisberechnung Sommertarif'!$B$8*SLP!C24758,"")</f>
        <v/>
      </c>
    </row>
    <row r="24779" spans="1:5" x14ac:dyDescent="0.3">
      <c r="A24779" s="25">
        <v>46280</v>
      </c>
      <c r="B24779" s="31">
        <v>0.9375</v>
      </c>
      <c r="C24779" s="46"/>
      <c r="D24779" s="29">
        <v>46280.9375</v>
      </c>
      <c r="E24779" s="15" t="str">
        <f>IF(AND($B$6=NB!$A$17,$B$8&gt;0),'Ersparnisberechnung Sommertarif'!$B$8*SLP!C24759,"")</f>
        <v/>
      </c>
    </row>
    <row r="24780" spans="1:5" x14ac:dyDescent="0.3">
      <c r="A24780" s="25">
        <v>46280</v>
      </c>
      <c r="B24780" s="31">
        <v>0.94791666666666663</v>
      </c>
      <c r="C24780" s="46"/>
      <c r="D24780" s="29">
        <v>46280.947916666664</v>
      </c>
      <c r="E24780" s="15" t="str">
        <f>IF(AND($B$6=NB!$A$17,$B$8&gt;0),'Ersparnisberechnung Sommertarif'!$B$8*SLP!C24760,"")</f>
        <v/>
      </c>
    </row>
    <row r="24781" spans="1:5" x14ac:dyDescent="0.3">
      <c r="A24781" s="25">
        <v>46280</v>
      </c>
      <c r="B24781" s="31">
        <v>0.95833333333333337</v>
      </c>
      <c r="C24781" s="46"/>
      <c r="D24781" s="29">
        <v>46280.958333333336</v>
      </c>
      <c r="E24781" s="15" t="str">
        <f>IF(AND($B$6=NB!$A$17,$B$8&gt;0),'Ersparnisberechnung Sommertarif'!$B$8*SLP!C24761,"")</f>
        <v/>
      </c>
    </row>
    <row r="24782" spans="1:5" x14ac:dyDescent="0.3">
      <c r="A24782" s="25">
        <v>46280</v>
      </c>
      <c r="B24782" s="31">
        <v>0.96875</v>
      </c>
      <c r="C24782" s="46"/>
      <c r="D24782" s="29">
        <v>46280.96875</v>
      </c>
      <c r="E24782" s="15" t="str">
        <f>IF(AND($B$6=NB!$A$17,$B$8&gt;0),'Ersparnisberechnung Sommertarif'!$B$8*SLP!C24762,"")</f>
        <v/>
      </c>
    </row>
    <row r="24783" spans="1:5" x14ac:dyDescent="0.3">
      <c r="A24783" s="25">
        <v>46280</v>
      </c>
      <c r="B24783" s="31">
        <v>0.97916666666666663</v>
      </c>
      <c r="C24783" s="46"/>
      <c r="D24783" s="29">
        <v>46280.979166666664</v>
      </c>
      <c r="E24783" s="15" t="str">
        <f>IF(AND($B$6=NB!$A$17,$B$8&gt;0),'Ersparnisberechnung Sommertarif'!$B$8*SLP!C24763,"")</f>
        <v/>
      </c>
    </row>
    <row r="24784" spans="1:5" x14ac:dyDescent="0.3">
      <c r="A24784" s="25">
        <v>46280</v>
      </c>
      <c r="B24784" s="31">
        <v>0.98958333333333337</v>
      </c>
      <c r="C24784" s="46"/>
      <c r="D24784" s="29">
        <v>46280.989583333336</v>
      </c>
      <c r="E24784" s="15" t="str">
        <f>IF(AND($B$6=NB!$A$17,$B$8&gt;0),'Ersparnisberechnung Sommertarif'!$B$8*SLP!C24764,"")</f>
        <v/>
      </c>
    </row>
    <row r="24785" spans="1:5" x14ac:dyDescent="0.3">
      <c r="A24785" s="25">
        <v>46281</v>
      </c>
      <c r="B24785" s="31">
        <v>0</v>
      </c>
      <c r="C24785" s="46"/>
      <c r="D24785" s="29">
        <v>46281</v>
      </c>
      <c r="E24785" s="15" t="str">
        <f>IF(AND($B$6=NB!$A$17,$B$8&gt;0),'Ersparnisberechnung Sommertarif'!$B$8*SLP!C24765,"")</f>
        <v/>
      </c>
    </row>
    <row r="24786" spans="1:5" x14ac:dyDescent="0.3">
      <c r="A24786" s="25">
        <v>46281</v>
      </c>
      <c r="B24786" s="31">
        <v>1.0416666666666666E-2</v>
      </c>
      <c r="C24786" s="46"/>
      <c r="D24786" s="29">
        <v>46281.010416666664</v>
      </c>
      <c r="E24786" s="15" t="str">
        <f>IF(AND($B$6=NB!$A$17,$B$8&gt;0),'Ersparnisberechnung Sommertarif'!$B$8*SLP!C24766,"")</f>
        <v/>
      </c>
    </row>
    <row r="24787" spans="1:5" x14ac:dyDescent="0.3">
      <c r="A24787" s="25">
        <v>46281</v>
      </c>
      <c r="B24787" s="31">
        <v>2.0833333333333332E-2</v>
      </c>
      <c r="C24787" s="46"/>
      <c r="D24787" s="29">
        <v>46281.020833333336</v>
      </c>
      <c r="E24787" s="15" t="str">
        <f>IF(AND($B$6=NB!$A$17,$B$8&gt;0),'Ersparnisberechnung Sommertarif'!$B$8*SLP!C24767,"")</f>
        <v/>
      </c>
    </row>
    <row r="24788" spans="1:5" x14ac:dyDescent="0.3">
      <c r="A24788" s="25">
        <v>46281</v>
      </c>
      <c r="B24788" s="31">
        <v>3.125E-2</v>
      </c>
      <c r="C24788" s="46"/>
      <c r="D24788" s="29">
        <v>46281.03125</v>
      </c>
      <c r="E24788" s="15" t="str">
        <f>IF(AND($B$6=NB!$A$17,$B$8&gt;0),'Ersparnisberechnung Sommertarif'!$B$8*SLP!C24768,"")</f>
        <v/>
      </c>
    </row>
    <row r="24789" spans="1:5" x14ac:dyDescent="0.3">
      <c r="A24789" s="25">
        <v>46281</v>
      </c>
      <c r="B24789" s="31">
        <v>4.1666666666666664E-2</v>
      </c>
      <c r="C24789" s="46"/>
      <c r="D24789" s="29">
        <v>46281.041666666664</v>
      </c>
      <c r="E24789" s="15" t="str">
        <f>IF(AND($B$6=NB!$A$17,$B$8&gt;0),'Ersparnisberechnung Sommertarif'!$B$8*SLP!C24769,"")</f>
        <v/>
      </c>
    </row>
    <row r="24790" spans="1:5" x14ac:dyDescent="0.3">
      <c r="A24790" s="25">
        <v>46281</v>
      </c>
      <c r="B24790" s="31">
        <v>5.2083333333333336E-2</v>
      </c>
      <c r="C24790" s="46"/>
      <c r="D24790" s="29">
        <v>46281.052083333336</v>
      </c>
      <c r="E24790" s="15" t="str">
        <f>IF(AND($B$6=NB!$A$17,$B$8&gt;0),'Ersparnisberechnung Sommertarif'!$B$8*SLP!C24770,"")</f>
        <v/>
      </c>
    </row>
    <row r="24791" spans="1:5" x14ac:dyDescent="0.3">
      <c r="A24791" s="25">
        <v>46281</v>
      </c>
      <c r="B24791" s="31">
        <v>6.25E-2</v>
      </c>
      <c r="C24791" s="46"/>
      <c r="D24791" s="29">
        <v>46281.0625</v>
      </c>
      <c r="E24791" s="15" t="str">
        <f>IF(AND($B$6=NB!$A$17,$B$8&gt;0),'Ersparnisberechnung Sommertarif'!$B$8*SLP!C24771,"")</f>
        <v/>
      </c>
    </row>
    <row r="24792" spans="1:5" x14ac:dyDescent="0.3">
      <c r="A24792" s="25">
        <v>46281</v>
      </c>
      <c r="B24792" s="31">
        <v>7.2916666666666671E-2</v>
      </c>
      <c r="C24792" s="46"/>
      <c r="D24792" s="29">
        <v>46281.072916666664</v>
      </c>
      <c r="E24792" s="15" t="str">
        <f>IF(AND($B$6=NB!$A$17,$B$8&gt;0),'Ersparnisberechnung Sommertarif'!$B$8*SLP!C24772,"")</f>
        <v/>
      </c>
    </row>
    <row r="24793" spans="1:5" x14ac:dyDescent="0.3">
      <c r="A24793" s="25">
        <v>46281</v>
      </c>
      <c r="B24793" s="31">
        <v>8.3333333333333329E-2</v>
      </c>
      <c r="C24793" s="46"/>
      <c r="D24793" s="29">
        <v>46281.083333333336</v>
      </c>
      <c r="E24793" s="15" t="str">
        <f>IF(AND($B$6=NB!$A$17,$B$8&gt;0),'Ersparnisberechnung Sommertarif'!$B$8*SLP!C24773,"")</f>
        <v/>
      </c>
    </row>
    <row r="24794" spans="1:5" x14ac:dyDescent="0.3">
      <c r="A24794" s="25">
        <v>46281</v>
      </c>
      <c r="B24794" s="31">
        <v>9.375E-2</v>
      </c>
      <c r="C24794" s="46"/>
      <c r="D24794" s="29">
        <v>46281.09375</v>
      </c>
      <c r="E24794" s="15" t="str">
        <f>IF(AND($B$6=NB!$A$17,$B$8&gt;0),'Ersparnisberechnung Sommertarif'!$B$8*SLP!C24774,"")</f>
        <v/>
      </c>
    </row>
    <row r="24795" spans="1:5" x14ac:dyDescent="0.3">
      <c r="A24795" s="25">
        <v>46281</v>
      </c>
      <c r="B24795" s="31">
        <v>0.10416666666666667</v>
      </c>
      <c r="C24795" s="46"/>
      <c r="D24795" s="29">
        <v>46281.104166666664</v>
      </c>
      <c r="E24795" s="15" t="str">
        <f>IF(AND($B$6=NB!$A$17,$B$8&gt;0),'Ersparnisberechnung Sommertarif'!$B$8*SLP!C24775,"")</f>
        <v/>
      </c>
    </row>
    <row r="24796" spans="1:5" x14ac:dyDescent="0.3">
      <c r="A24796" s="25">
        <v>46281</v>
      </c>
      <c r="B24796" s="31">
        <v>0.11458333333333333</v>
      </c>
      <c r="C24796" s="46"/>
      <c r="D24796" s="29">
        <v>46281.114583333336</v>
      </c>
      <c r="E24796" s="15" t="str">
        <f>IF(AND($B$6=NB!$A$17,$B$8&gt;0),'Ersparnisberechnung Sommertarif'!$B$8*SLP!C24776,"")</f>
        <v/>
      </c>
    </row>
    <row r="24797" spans="1:5" x14ac:dyDescent="0.3">
      <c r="A24797" s="25">
        <v>46281</v>
      </c>
      <c r="B24797" s="31">
        <v>0.125</v>
      </c>
      <c r="C24797" s="46"/>
      <c r="D24797" s="29">
        <v>46281.125</v>
      </c>
      <c r="E24797" s="15" t="str">
        <f>IF(AND($B$6=NB!$A$17,$B$8&gt;0),'Ersparnisberechnung Sommertarif'!$B$8*SLP!C24777,"")</f>
        <v/>
      </c>
    </row>
    <row r="24798" spans="1:5" x14ac:dyDescent="0.3">
      <c r="A24798" s="25">
        <v>46281</v>
      </c>
      <c r="B24798" s="31">
        <v>0.13541666666666666</v>
      </c>
      <c r="C24798" s="46"/>
      <c r="D24798" s="29">
        <v>46281.135416666664</v>
      </c>
      <c r="E24798" s="15" t="str">
        <f>IF(AND($B$6=NB!$A$17,$B$8&gt;0),'Ersparnisberechnung Sommertarif'!$B$8*SLP!C24778,"")</f>
        <v/>
      </c>
    </row>
    <row r="24799" spans="1:5" x14ac:dyDescent="0.3">
      <c r="A24799" s="25">
        <v>46281</v>
      </c>
      <c r="B24799" s="31">
        <v>0.14583333333333334</v>
      </c>
      <c r="C24799" s="46"/>
      <c r="D24799" s="29">
        <v>46281.145833333336</v>
      </c>
      <c r="E24799" s="15" t="str">
        <f>IF(AND($B$6=NB!$A$17,$B$8&gt;0),'Ersparnisberechnung Sommertarif'!$B$8*SLP!C24779,"")</f>
        <v/>
      </c>
    </row>
    <row r="24800" spans="1:5" x14ac:dyDescent="0.3">
      <c r="A24800" s="25">
        <v>46281</v>
      </c>
      <c r="B24800" s="31">
        <v>0.15625</v>
      </c>
      <c r="C24800" s="46"/>
      <c r="D24800" s="29">
        <v>46281.15625</v>
      </c>
      <c r="E24800" s="15" t="str">
        <f>IF(AND($B$6=NB!$A$17,$B$8&gt;0),'Ersparnisberechnung Sommertarif'!$B$8*SLP!C24780,"")</f>
        <v/>
      </c>
    </row>
    <row r="24801" spans="1:5" x14ac:dyDescent="0.3">
      <c r="A24801" s="25">
        <v>46281</v>
      </c>
      <c r="B24801" s="31">
        <v>0.16666666666666666</v>
      </c>
      <c r="C24801" s="46"/>
      <c r="D24801" s="29">
        <v>46281.166666666664</v>
      </c>
      <c r="E24801" s="15" t="str">
        <f>IF(AND($B$6=NB!$A$17,$B$8&gt;0),'Ersparnisberechnung Sommertarif'!$B$8*SLP!C24781,"")</f>
        <v/>
      </c>
    </row>
    <row r="24802" spans="1:5" x14ac:dyDescent="0.3">
      <c r="A24802" s="25">
        <v>46281</v>
      </c>
      <c r="B24802" s="31">
        <v>0.17708333333333334</v>
      </c>
      <c r="C24802" s="46"/>
      <c r="D24802" s="29">
        <v>46281.177083333336</v>
      </c>
      <c r="E24802" s="15" t="str">
        <f>IF(AND($B$6=NB!$A$17,$B$8&gt;0),'Ersparnisberechnung Sommertarif'!$B$8*SLP!C24782,"")</f>
        <v/>
      </c>
    </row>
    <row r="24803" spans="1:5" x14ac:dyDescent="0.3">
      <c r="A24803" s="25">
        <v>46281</v>
      </c>
      <c r="B24803" s="31">
        <v>0.1875</v>
      </c>
      <c r="C24803" s="46"/>
      <c r="D24803" s="29">
        <v>46281.1875</v>
      </c>
      <c r="E24803" s="15" t="str">
        <f>IF(AND($B$6=NB!$A$17,$B$8&gt;0),'Ersparnisberechnung Sommertarif'!$B$8*SLP!C24783,"")</f>
        <v/>
      </c>
    </row>
    <row r="24804" spans="1:5" x14ac:dyDescent="0.3">
      <c r="A24804" s="25">
        <v>46281</v>
      </c>
      <c r="B24804" s="31">
        <v>0.19791666666666666</v>
      </c>
      <c r="C24804" s="46"/>
      <c r="D24804" s="29">
        <v>46281.197916666664</v>
      </c>
      <c r="E24804" s="15" t="str">
        <f>IF(AND($B$6=NB!$A$17,$B$8&gt;0),'Ersparnisberechnung Sommertarif'!$B$8*SLP!C24784,"")</f>
        <v/>
      </c>
    </row>
    <row r="24805" spans="1:5" x14ac:dyDescent="0.3">
      <c r="A24805" s="25">
        <v>46281</v>
      </c>
      <c r="B24805" s="31">
        <v>0.20833333333333334</v>
      </c>
      <c r="C24805" s="46"/>
      <c r="D24805" s="29">
        <v>46281.208333333336</v>
      </c>
      <c r="E24805" s="15" t="str">
        <f>IF(AND($B$6=NB!$A$17,$B$8&gt;0),'Ersparnisberechnung Sommertarif'!$B$8*SLP!C24785,"")</f>
        <v/>
      </c>
    </row>
    <row r="24806" spans="1:5" x14ac:dyDescent="0.3">
      <c r="A24806" s="25">
        <v>46281</v>
      </c>
      <c r="B24806" s="31">
        <v>0.21875</v>
      </c>
      <c r="C24806" s="46"/>
      <c r="D24806" s="29">
        <v>46281.21875</v>
      </c>
      <c r="E24806" s="15" t="str">
        <f>IF(AND($B$6=NB!$A$17,$B$8&gt;0),'Ersparnisberechnung Sommertarif'!$B$8*SLP!C24786,"")</f>
        <v/>
      </c>
    </row>
    <row r="24807" spans="1:5" x14ac:dyDescent="0.3">
      <c r="A24807" s="25">
        <v>46281</v>
      </c>
      <c r="B24807" s="31">
        <v>0.22916666666666666</v>
      </c>
      <c r="C24807" s="46"/>
      <c r="D24807" s="29">
        <v>46281.229166666664</v>
      </c>
      <c r="E24807" s="15" t="str">
        <f>IF(AND($B$6=NB!$A$17,$B$8&gt;0),'Ersparnisberechnung Sommertarif'!$B$8*SLP!C24787,"")</f>
        <v/>
      </c>
    </row>
    <row r="24808" spans="1:5" x14ac:dyDescent="0.3">
      <c r="A24808" s="25">
        <v>46281</v>
      </c>
      <c r="B24808" s="31">
        <v>0.23958333333333334</v>
      </c>
      <c r="C24808" s="46"/>
      <c r="D24808" s="29">
        <v>46281.239583333336</v>
      </c>
      <c r="E24808" s="15" t="str">
        <f>IF(AND($B$6=NB!$A$17,$B$8&gt;0),'Ersparnisberechnung Sommertarif'!$B$8*SLP!C24788,"")</f>
        <v/>
      </c>
    </row>
    <row r="24809" spans="1:5" x14ac:dyDescent="0.3">
      <c r="A24809" s="25">
        <v>46281</v>
      </c>
      <c r="B24809" s="31">
        <v>0.25</v>
      </c>
      <c r="C24809" s="46"/>
      <c r="D24809" s="29">
        <v>46281.25</v>
      </c>
      <c r="E24809" s="15" t="str">
        <f>IF(AND($B$6=NB!$A$17,$B$8&gt;0),'Ersparnisberechnung Sommertarif'!$B$8*SLP!C24789,"")</f>
        <v/>
      </c>
    </row>
    <row r="24810" spans="1:5" x14ac:dyDescent="0.3">
      <c r="A24810" s="25">
        <v>46281</v>
      </c>
      <c r="B24810" s="31">
        <v>0.26041666666666669</v>
      </c>
      <c r="C24810" s="46"/>
      <c r="D24810" s="29">
        <v>46281.260416666664</v>
      </c>
      <c r="E24810" s="15" t="str">
        <f>IF(AND($B$6=NB!$A$17,$B$8&gt;0),'Ersparnisberechnung Sommertarif'!$B$8*SLP!C24790,"")</f>
        <v/>
      </c>
    </row>
    <row r="24811" spans="1:5" x14ac:dyDescent="0.3">
      <c r="A24811" s="25">
        <v>46281</v>
      </c>
      <c r="B24811" s="31">
        <v>0.27083333333333331</v>
      </c>
      <c r="C24811" s="46"/>
      <c r="D24811" s="29">
        <v>46281.270833333336</v>
      </c>
      <c r="E24811" s="15" t="str">
        <f>IF(AND($B$6=NB!$A$17,$B$8&gt;0),'Ersparnisberechnung Sommertarif'!$B$8*SLP!C24791,"")</f>
        <v/>
      </c>
    </row>
    <row r="24812" spans="1:5" x14ac:dyDescent="0.3">
      <c r="A24812" s="25">
        <v>46281</v>
      </c>
      <c r="B24812" s="31">
        <v>0.28125</v>
      </c>
      <c r="C24812" s="46"/>
      <c r="D24812" s="29">
        <v>46281.28125</v>
      </c>
      <c r="E24812" s="15" t="str">
        <f>IF(AND($B$6=NB!$A$17,$B$8&gt;0),'Ersparnisberechnung Sommertarif'!$B$8*SLP!C24792,"")</f>
        <v/>
      </c>
    </row>
    <row r="24813" spans="1:5" x14ac:dyDescent="0.3">
      <c r="A24813" s="25">
        <v>46281</v>
      </c>
      <c r="B24813" s="31">
        <v>0.29166666666666669</v>
      </c>
      <c r="C24813" s="46"/>
      <c r="D24813" s="29">
        <v>46281.291666666664</v>
      </c>
      <c r="E24813" s="15" t="str">
        <f>IF(AND($B$6=NB!$A$17,$B$8&gt;0),'Ersparnisberechnung Sommertarif'!$B$8*SLP!C24793,"")</f>
        <v/>
      </c>
    </row>
    <row r="24814" spans="1:5" x14ac:dyDescent="0.3">
      <c r="A24814" s="25">
        <v>46281</v>
      </c>
      <c r="B24814" s="31">
        <v>0.30208333333333331</v>
      </c>
      <c r="C24814" s="46"/>
      <c r="D24814" s="29">
        <v>46281.302083333336</v>
      </c>
      <c r="E24814" s="15" t="str">
        <f>IF(AND($B$6=NB!$A$17,$B$8&gt;0),'Ersparnisberechnung Sommertarif'!$B$8*SLP!C24794,"")</f>
        <v/>
      </c>
    </row>
    <row r="24815" spans="1:5" x14ac:dyDescent="0.3">
      <c r="A24815" s="25">
        <v>46281</v>
      </c>
      <c r="B24815" s="31">
        <v>0.3125</v>
      </c>
      <c r="C24815" s="46"/>
      <c r="D24815" s="29">
        <v>46281.3125</v>
      </c>
      <c r="E24815" s="15" t="str">
        <f>IF(AND($B$6=NB!$A$17,$B$8&gt;0),'Ersparnisberechnung Sommertarif'!$B$8*SLP!C24795,"")</f>
        <v/>
      </c>
    </row>
    <row r="24816" spans="1:5" x14ac:dyDescent="0.3">
      <c r="A24816" s="25">
        <v>46281</v>
      </c>
      <c r="B24816" s="31">
        <v>0.32291666666666669</v>
      </c>
      <c r="C24816" s="46"/>
      <c r="D24816" s="29">
        <v>46281.322916666664</v>
      </c>
      <c r="E24816" s="15" t="str">
        <f>IF(AND($B$6=NB!$A$17,$B$8&gt;0),'Ersparnisberechnung Sommertarif'!$B$8*SLP!C24796,"")</f>
        <v/>
      </c>
    </row>
    <row r="24817" spans="1:5" x14ac:dyDescent="0.3">
      <c r="A24817" s="25">
        <v>46281</v>
      </c>
      <c r="B24817" s="31">
        <v>0.33333333333333331</v>
      </c>
      <c r="C24817" s="46"/>
      <c r="D24817" s="29">
        <v>46281.333333333336</v>
      </c>
      <c r="E24817" s="15" t="str">
        <f>IF(AND($B$6=NB!$A$17,$B$8&gt;0),'Ersparnisberechnung Sommertarif'!$B$8*SLP!C24797,"")</f>
        <v/>
      </c>
    </row>
    <row r="24818" spans="1:5" x14ac:dyDescent="0.3">
      <c r="A24818" s="25">
        <v>46281</v>
      </c>
      <c r="B24818" s="31">
        <v>0.34375</v>
      </c>
      <c r="C24818" s="46"/>
      <c r="D24818" s="29">
        <v>46281.34375</v>
      </c>
      <c r="E24818" s="15" t="str">
        <f>IF(AND($B$6=NB!$A$17,$B$8&gt;0),'Ersparnisberechnung Sommertarif'!$B$8*SLP!C24798,"")</f>
        <v/>
      </c>
    </row>
    <row r="24819" spans="1:5" x14ac:dyDescent="0.3">
      <c r="A24819" s="25">
        <v>46281</v>
      </c>
      <c r="B24819" s="31">
        <v>0.35416666666666669</v>
      </c>
      <c r="C24819" s="46"/>
      <c r="D24819" s="29">
        <v>46281.354166666664</v>
      </c>
      <c r="E24819" s="15" t="str">
        <f>IF(AND($B$6=NB!$A$17,$B$8&gt;0),'Ersparnisberechnung Sommertarif'!$B$8*SLP!C24799,"")</f>
        <v/>
      </c>
    </row>
    <row r="24820" spans="1:5" x14ac:dyDescent="0.3">
      <c r="A24820" s="25">
        <v>46281</v>
      </c>
      <c r="B24820" s="31">
        <v>0.36458333333333331</v>
      </c>
      <c r="C24820" s="46"/>
      <c r="D24820" s="29">
        <v>46281.364583333336</v>
      </c>
      <c r="E24820" s="15" t="str">
        <f>IF(AND($B$6=NB!$A$17,$B$8&gt;0),'Ersparnisberechnung Sommertarif'!$B$8*SLP!C24800,"")</f>
        <v/>
      </c>
    </row>
    <row r="24821" spans="1:5" x14ac:dyDescent="0.3">
      <c r="A24821" s="25">
        <v>46281</v>
      </c>
      <c r="B24821" s="31">
        <v>0.375</v>
      </c>
      <c r="C24821" s="46"/>
      <c r="D24821" s="29">
        <v>46281.375</v>
      </c>
      <c r="E24821" s="15" t="str">
        <f>IF(AND($B$6=NB!$A$17,$B$8&gt;0),'Ersparnisberechnung Sommertarif'!$B$8*SLP!C24801,"")</f>
        <v/>
      </c>
    </row>
    <row r="24822" spans="1:5" x14ac:dyDescent="0.3">
      <c r="A24822" s="25">
        <v>46281</v>
      </c>
      <c r="B24822" s="31">
        <v>0.38541666666666669</v>
      </c>
      <c r="C24822" s="46"/>
      <c r="D24822" s="29">
        <v>46281.385416666664</v>
      </c>
      <c r="E24822" s="15" t="str">
        <f>IF(AND($B$6=NB!$A$17,$B$8&gt;0),'Ersparnisberechnung Sommertarif'!$B$8*SLP!C24802,"")</f>
        <v/>
      </c>
    </row>
    <row r="24823" spans="1:5" x14ac:dyDescent="0.3">
      <c r="A24823" s="25">
        <v>46281</v>
      </c>
      <c r="B24823" s="31">
        <v>0.39583333333333331</v>
      </c>
      <c r="C24823" s="46"/>
      <c r="D24823" s="29">
        <v>46281.395833333336</v>
      </c>
      <c r="E24823" s="15" t="str">
        <f>IF(AND($B$6=NB!$A$17,$B$8&gt;0),'Ersparnisberechnung Sommertarif'!$B$8*SLP!C24803,"")</f>
        <v/>
      </c>
    </row>
    <row r="24824" spans="1:5" x14ac:dyDescent="0.3">
      <c r="A24824" s="25">
        <v>46281</v>
      </c>
      <c r="B24824" s="31">
        <v>0.40625</v>
      </c>
      <c r="C24824" s="46"/>
      <c r="D24824" s="29">
        <v>46281.40625</v>
      </c>
      <c r="E24824" s="15" t="str">
        <f>IF(AND($B$6=NB!$A$17,$B$8&gt;0),'Ersparnisberechnung Sommertarif'!$B$8*SLP!C24804,"")</f>
        <v/>
      </c>
    </row>
    <row r="24825" spans="1:5" x14ac:dyDescent="0.3">
      <c r="A24825" s="25">
        <v>46281</v>
      </c>
      <c r="B24825" s="31">
        <v>0.41666666666666669</v>
      </c>
      <c r="C24825" s="46"/>
      <c r="D24825" s="29">
        <v>46281.416666666664</v>
      </c>
      <c r="E24825" s="15" t="str">
        <f>IF(AND($B$6=NB!$A$17,$B$8&gt;0),'Ersparnisberechnung Sommertarif'!$B$8*SLP!C24805,"")</f>
        <v/>
      </c>
    </row>
    <row r="24826" spans="1:5" x14ac:dyDescent="0.3">
      <c r="A24826" s="25">
        <v>46281</v>
      </c>
      <c r="B24826" s="31">
        <v>0.42708333333333331</v>
      </c>
      <c r="C24826" s="46"/>
      <c r="D24826" s="29">
        <v>46281.427083333336</v>
      </c>
      <c r="E24826" s="15" t="str">
        <f>IF(AND($B$6=NB!$A$17,$B$8&gt;0),'Ersparnisberechnung Sommertarif'!$B$8*SLP!C24806,"")</f>
        <v/>
      </c>
    </row>
    <row r="24827" spans="1:5" x14ac:dyDescent="0.3">
      <c r="A24827" s="25">
        <v>46281</v>
      </c>
      <c r="B24827" s="31">
        <v>0.4375</v>
      </c>
      <c r="C24827" s="46"/>
      <c r="D24827" s="29">
        <v>46281.4375</v>
      </c>
      <c r="E24827" s="15" t="str">
        <f>IF(AND($B$6=NB!$A$17,$B$8&gt;0),'Ersparnisberechnung Sommertarif'!$B$8*SLP!C24807,"")</f>
        <v/>
      </c>
    </row>
    <row r="24828" spans="1:5" x14ac:dyDescent="0.3">
      <c r="A24828" s="25">
        <v>46281</v>
      </c>
      <c r="B24828" s="31">
        <v>0.44791666666666669</v>
      </c>
      <c r="C24828" s="46"/>
      <c r="D24828" s="29">
        <v>46281.447916666664</v>
      </c>
      <c r="E24828" s="15" t="str">
        <f>IF(AND($B$6=NB!$A$17,$B$8&gt;0),'Ersparnisberechnung Sommertarif'!$B$8*SLP!C24808,"")</f>
        <v/>
      </c>
    </row>
    <row r="24829" spans="1:5" x14ac:dyDescent="0.3">
      <c r="A24829" s="25">
        <v>46281</v>
      </c>
      <c r="B24829" s="31">
        <v>0.45833333333333331</v>
      </c>
      <c r="C24829" s="46"/>
      <c r="D24829" s="29">
        <v>46281.458333333336</v>
      </c>
      <c r="E24829" s="15" t="str">
        <f>IF(AND($B$6=NB!$A$17,$B$8&gt;0),'Ersparnisberechnung Sommertarif'!$B$8*SLP!C24809,"")</f>
        <v/>
      </c>
    </row>
    <row r="24830" spans="1:5" x14ac:dyDescent="0.3">
      <c r="A24830" s="25">
        <v>46281</v>
      </c>
      <c r="B24830" s="31">
        <v>0.46875</v>
      </c>
      <c r="C24830" s="46"/>
      <c r="D24830" s="29">
        <v>46281.46875</v>
      </c>
      <c r="E24830" s="15" t="str">
        <f>IF(AND($B$6=NB!$A$17,$B$8&gt;0),'Ersparnisberechnung Sommertarif'!$B$8*SLP!C24810,"")</f>
        <v/>
      </c>
    </row>
    <row r="24831" spans="1:5" x14ac:dyDescent="0.3">
      <c r="A24831" s="25">
        <v>46281</v>
      </c>
      <c r="B24831" s="31">
        <v>0.47916666666666669</v>
      </c>
      <c r="C24831" s="46"/>
      <c r="D24831" s="29">
        <v>46281.479166666664</v>
      </c>
      <c r="E24831" s="15" t="str">
        <f>IF(AND($B$6=NB!$A$17,$B$8&gt;0),'Ersparnisberechnung Sommertarif'!$B$8*SLP!C24811,"")</f>
        <v/>
      </c>
    </row>
    <row r="24832" spans="1:5" x14ac:dyDescent="0.3">
      <c r="A24832" s="25">
        <v>46281</v>
      </c>
      <c r="B24832" s="31">
        <v>0.48958333333333331</v>
      </c>
      <c r="C24832" s="46"/>
      <c r="D24832" s="29">
        <v>46281.489583333336</v>
      </c>
      <c r="E24832" s="15" t="str">
        <f>IF(AND($B$6=NB!$A$17,$B$8&gt;0),'Ersparnisberechnung Sommertarif'!$B$8*SLP!C24812,"")</f>
        <v/>
      </c>
    </row>
    <row r="24833" spans="1:5" x14ac:dyDescent="0.3">
      <c r="A24833" s="25">
        <v>46281</v>
      </c>
      <c r="B24833" s="31">
        <v>0.5</v>
      </c>
      <c r="C24833" s="46"/>
      <c r="D24833" s="29">
        <v>46281.5</v>
      </c>
      <c r="E24833" s="15" t="str">
        <f>IF(AND($B$6=NB!$A$17,$B$8&gt;0),'Ersparnisberechnung Sommertarif'!$B$8*SLP!C24813,"")</f>
        <v/>
      </c>
    </row>
    <row r="24834" spans="1:5" x14ac:dyDescent="0.3">
      <c r="A24834" s="25">
        <v>46281</v>
      </c>
      <c r="B24834" s="31">
        <v>0.51041666666666663</v>
      </c>
      <c r="C24834" s="46"/>
      <c r="D24834" s="29">
        <v>46281.510416666664</v>
      </c>
      <c r="E24834" s="15" t="str">
        <f>IF(AND($B$6=NB!$A$17,$B$8&gt;0),'Ersparnisberechnung Sommertarif'!$B$8*SLP!C24814,"")</f>
        <v/>
      </c>
    </row>
    <row r="24835" spans="1:5" x14ac:dyDescent="0.3">
      <c r="A24835" s="25">
        <v>46281</v>
      </c>
      <c r="B24835" s="31">
        <v>0.52083333333333337</v>
      </c>
      <c r="C24835" s="46"/>
      <c r="D24835" s="29">
        <v>46281.520833333336</v>
      </c>
      <c r="E24835" s="15" t="str">
        <f>IF(AND($B$6=NB!$A$17,$B$8&gt;0),'Ersparnisberechnung Sommertarif'!$B$8*SLP!C24815,"")</f>
        <v/>
      </c>
    </row>
    <row r="24836" spans="1:5" x14ac:dyDescent="0.3">
      <c r="A24836" s="25">
        <v>46281</v>
      </c>
      <c r="B24836" s="31">
        <v>0.53125</v>
      </c>
      <c r="C24836" s="46"/>
      <c r="D24836" s="29">
        <v>46281.53125</v>
      </c>
      <c r="E24836" s="15" t="str">
        <f>IF(AND($B$6=NB!$A$17,$B$8&gt;0),'Ersparnisberechnung Sommertarif'!$B$8*SLP!C24816,"")</f>
        <v/>
      </c>
    </row>
    <row r="24837" spans="1:5" x14ac:dyDescent="0.3">
      <c r="A24837" s="25">
        <v>46281</v>
      </c>
      <c r="B24837" s="31">
        <v>0.54166666666666663</v>
      </c>
      <c r="C24837" s="46"/>
      <c r="D24837" s="29">
        <v>46281.541666666664</v>
      </c>
      <c r="E24837" s="15" t="str">
        <f>IF(AND($B$6=NB!$A$17,$B$8&gt;0),'Ersparnisberechnung Sommertarif'!$B$8*SLP!C24817,"")</f>
        <v/>
      </c>
    </row>
    <row r="24838" spans="1:5" x14ac:dyDescent="0.3">
      <c r="A24838" s="25">
        <v>46281</v>
      </c>
      <c r="B24838" s="31">
        <v>0.55208333333333337</v>
      </c>
      <c r="C24838" s="46"/>
      <c r="D24838" s="29">
        <v>46281.552083333336</v>
      </c>
      <c r="E24838" s="15" t="str">
        <f>IF(AND($B$6=NB!$A$17,$B$8&gt;0),'Ersparnisberechnung Sommertarif'!$B$8*SLP!C24818,"")</f>
        <v/>
      </c>
    </row>
    <row r="24839" spans="1:5" x14ac:dyDescent="0.3">
      <c r="A24839" s="25">
        <v>46281</v>
      </c>
      <c r="B24839" s="31">
        <v>0.5625</v>
      </c>
      <c r="C24839" s="46"/>
      <c r="D24839" s="29">
        <v>46281.5625</v>
      </c>
      <c r="E24839" s="15" t="str">
        <f>IF(AND($B$6=NB!$A$17,$B$8&gt;0),'Ersparnisberechnung Sommertarif'!$B$8*SLP!C24819,"")</f>
        <v/>
      </c>
    </row>
    <row r="24840" spans="1:5" x14ac:dyDescent="0.3">
      <c r="A24840" s="25">
        <v>46281</v>
      </c>
      <c r="B24840" s="31">
        <v>0.57291666666666663</v>
      </c>
      <c r="C24840" s="46"/>
      <c r="D24840" s="29">
        <v>46281.572916666664</v>
      </c>
      <c r="E24840" s="15" t="str">
        <f>IF(AND($B$6=NB!$A$17,$B$8&gt;0),'Ersparnisberechnung Sommertarif'!$B$8*SLP!C24820,"")</f>
        <v/>
      </c>
    </row>
    <row r="24841" spans="1:5" x14ac:dyDescent="0.3">
      <c r="A24841" s="25">
        <v>46281</v>
      </c>
      <c r="B24841" s="31">
        <v>0.58333333333333337</v>
      </c>
      <c r="C24841" s="46"/>
      <c r="D24841" s="29">
        <v>46281.583333333336</v>
      </c>
      <c r="E24841" s="15" t="str">
        <f>IF(AND($B$6=NB!$A$17,$B$8&gt;0),'Ersparnisberechnung Sommertarif'!$B$8*SLP!C24821,"")</f>
        <v/>
      </c>
    </row>
    <row r="24842" spans="1:5" x14ac:dyDescent="0.3">
      <c r="A24842" s="25">
        <v>46281</v>
      </c>
      <c r="B24842" s="31">
        <v>0.59375</v>
      </c>
      <c r="C24842" s="46"/>
      <c r="D24842" s="29">
        <v>46281.59375</v>
      </c>
      <c r="E24842" s="15" t="str">
        <f>IF(AND($B$6=NB!$A$17,$B$8&gt;0),'Ersparnisberechnung Sommertarif'!$B$8*SLP!C24822,"")</f>
        <v/>
      </c>
    </row>
    <row r="24843" spans="1:5" x14ac:dyDescent="0.3">
      <c r="A24843" s="25">
        <v>46281</v>
      </c>
      <c r="B24843" s="31">
        <v>0.60416666666666663</v>
      </c>
      <c r="C24843" s="46"/>
      <c r="D24843" s="29">
        <v>46281.604166666664</v>
      </c>
      <c r="E24843" s="15" t="str">
        <f>IF(AND($B$6=NB!$A$17,$B$8&gt;0),'Ersparnisberechnung Sommertarif'!$B$8*SLP!C24823,"")</f>
        <v/>
      </c>
    </row>
    <row r="24844" spans="1:5" x14ac:dyDescent="0.3">
      <c r="A24844" s="25">
        <v>46281</v>
      </c>
      <c r="B24844" s="31">
        <v>0.61458333333333337</v>
      </c>
      <c r="C24844" s="46"/>
      <c r="D24844" s="29">
        <v>46281.614583333336</v>
      </c>
      <c r="E24844" s="15" t="str">
        <f>IF(AND($B$6=NB!$A$17,$B$8&gt;0),'Ersparnisberechnung Sommertarif'!$B$8*SLP!C24824,"")</f>
        <v/>
      </c>
    </row>
    <row r="24845" spans="1:5" x14ac:dyDescent="0.3">
      <c r="A24845" s="25">
        <v>46281</v>
      </c>
      <c r="B24845" s="31">
        <v>0.625</v>
      </c>
      <c r="C24845" s="46"/>
      <c r="D24845" s="29">
        <v>46281.625</v>
      </c>
      <c r="E24845" s="15" t="str">
        <f>IF(AND($B$6=NB!$A$17,$B$8&gt;0),'Ersparnisberechnung Sommertarif'!$B$8*SLP!C24825,"")</f>
        <v/>
      </c>
    </row>
    <row r="24846" spans="1:5" x14ac:dyDescent="0.3">
      <c r="A24846" s="25">
        <v>46281</v>
      </c>
      <c r="B24846" s="31">
        <v>0.63541666666666663</v>
      </c>
      <c r="C24846" s="46"/>
      <c r="D24846" s="29">
        <v>46281.635416666664</v>
      </c>
      <c r="E24846" s="15" t="str">
        <f>IF(AND($B$6=NB!$A$17,$B$8&gt;0),'Ersparnisberechnung Sommertarif'!$B$8*SLP!C24826,"")</f>
        <v/>
      </c>
    </row>
    <row r="24847" spans="1:5" x14ac:dyDescent="0.3">
      <c r="A24847" s="25">
        <v>46281</v>
      </c>
      <c r="B24847" s="31">
        <v>0.64583333333333337</v>
      </c>
      <c r="C24847" s="46"/>
      <c r="D24847" s="29">
        <v>46281.645833333336</v>
      </c>
      <c r="E24847" s="15" t="str">
        <f>IF(AND($B$6=NB!$A$17,$B$8&gt;0),'Ersparnisberechnung Sommertarif'!$B$8*SLP!C24827,"")</f>
        <v/>
      </c>
    </row>
    <row r="24848" spans="1:5" x14ac:dyDescent="0.3">
      <c r="A24848" s="25">
        <v>46281</v>
      </c>
      <c r="B24848" s="31">
        <v>0.65625</v>
      </c>
      <c r="C24848" s="46"/>
      <c r="D24848" s="29">
        <v>46281.65625</v>
      </c>
      <c r="E24848" s="15" t="str">
        <f>IF(AND($B$6=NB!$A$17,$B$8&gt;0),'Ersparnisberechnung Sommertarif'!$B$8*SLP!C24828,"")</f>
        <v/>
      </c>
    </row>
    <row r="24849" spans="1:5" x14ac:dyDescent="0.3">
      <c r="A24849" s="25">
        <v>46281</v>
      </c>
      <c r="B24849" s="31">
        <v>0.66666666666666663</v>
      </c>
      <c r="C24849" s="46"/>
      <c r="D24849" s="29">
        <v>46281.666666666664</v>
      </c>
      <c r="E24849" s="15" t="str">
        <f>IF(AND($B$6=NB!$A$17,$B$8&gt;0),'Ersparnisberechnung Sommertarif'!$B$8*SLP!C24829,"")</f>
        <v/>
      </c>
    </row>
    <row r="24850" spans="1:5" x14ac:dyDescent="0.3">
      <c r="A24850" s="25">
        <v>46281</v>
      </c>
      <c r="B24850" s="31">
        <v>0.67708333333333337</v>
      </c>
      <c r="C24850" s="46"/>
      <c r="D24850" s="29">
        <v>46281.677083333336</v>
      </c>
      <c r="E24850" s="15" t="str">
        <f>IF(AND($B$6=NB!$A$17,$B$8&gt;0),'Ersparnisberechnung Sommertarif'!$B$8*SLP!C24830,"")</f>
        <v/>
      </c>
    </row>
    <row r="24851" spans="1:5" x14ac:dyDescent="0.3">
      <c r="A24851" s="25">
        <v>46281</v>
      </c>
      <c r="B24851" s="31">
        <v>0.6875</v>
      </c>
      <c r="C24851" s="46"/>
      <c r="D24851" s="29">
        <v>46281.6875</v>
      </c>
      <c r="E24851" s="15" t="str">
        <f>IF(AND($B$6=NB!$A$17,$B$8&gt;0),'Ersparnisberechnung Sommertarif'!$B$8*SLP!C24831,"")</f>
        <v/>
      </c>
    </row>
    <row r="24852" spans="1:5" x14ac:dyDescent="0.3">
      <c r="A24852" s="25">
        <v>46281</v>
      </c>
      <c r="B24852" s="31">
        <v>0.69791666666666663</v>
      </c>
      <c r="C24852" s="46"/>
      <c r="D24852" s="29">
        <v>46281.697916666664</v>
      </c>
      <c r="E24852" s="15" t="str">
        <f>IF(AND($B$6=NB!$A$17,$B$8&gt;0),'Ersparnisberechnung Sommertarif'!$B$8*SLP!C24832,"")</f>
        <v/>
      </c>
    </row>
    <row r="24853" spans="1:5" x14ac:dyDescent="0.3">
      <c r="A24853" s="25">
        <v>46281</v>
      </c>
      <c r="B24853" s="31">
        <v>0.70833333333333337</v>
      </c>
      <c r="C24853" s="46"/>
      <c r="D24853" s="29">
        <v>46281.708333333336</v>
      </c>
      <c r="E24853" s="15" t="str">
        <f>IF(AND($B$6=NB!$A$17,$B$8&gt;0),'Ersparnisberechnung Sommertarif'!$B$8*SLP!C24833,"")</f>
        <v/>
      </c>
    </row>
    <row r="24854" spans="1:5" x14ac:dyDescent="0.3">
      <c r="A24854" s="25">
        <v>46281</v>
      </c>
      <c r="B24854" s="31">
        <v>0.71875</v>
      </c>
      <c r="C24854" s="46"/>
      <c r="D24854" s="29">
        <v>46281.71875</v>
      </c>
      <c r="E24854" s="15" t="str">
        <f>IF(AND($B$6=NB!$A$17,$B$8&gt;0),'Ersparnisberechnung Sommertarif'!$B$8*SLP!C24834,"")</f>
        <v/>
      </c>
    </row>
    <row r="24855" spans="1:5" x14ac:dyDescent="0.3">
      <c r="A24855" s="25">
        <v>46281</v>
      </c>
      <c r="B24855" s="31">
        <v>0.72916666666666663</v>
      </c>
      <c r="C24855" s="46"/>
      <c r="D24855" s="29">
        <v>46281.729166666664</v>
      </c>
      <c r="E24855" s="15" t="str">
        <f>IF(AND($B$6=NB!$A$17,$B$8&gt;0),'Ersparnisberechnung Sommertarif'!$B$8*SLP!C24835,"")</f>
        <v/>
      </c>
    </row>
    <row r="24856" spans="1:5" x14ac:dyDescent="0.3">
      <c r="A24856" s="25">
        <v>46281</v>
      </c>
      <c r="B24856" s="31">
        <v>0.73958333333333337</v>
      </c>
      <c r="C24856" s="46"/>
      <c r="D24856" s="29">
        <v>46281.739583333336</v>
      </c>
      <c r="E24856" s="15" t="str">
        <f>IF(AND($B$6=NB!$A$17,$B$8&gt;0),'Ersparnisberechnung Sommertarif'!$B$8*SLP!C24836,"")</f>
        <v/>
      </c>
    </row>
    <row r="24857" spans="1:5" x14ac:dyDescent="0.3">
      <c r="A24857" s="25">
        <v>46281</v>
      </c>
      <c r="B24857" s="31">
        <v>0.75</v>
      </c>
      <c r="C24857" s="46"/>
      <c r="D24857" s="29">
        <v>46281.75</v>
      </c>
      <c r="E24857" s="15" t="str">
        <f>IF(AND($B$6=NB!$A$17,$B$8&gt;0),'Ersparnisberechnung Sommertarif'!$B$8*SLP!C24837,"")</f>
        <v/>
      </c>
    </row>
    <row r="24858" spans="1:5" x14ac:dyDescent="0.3">
      <c r="A24858" s="25">
        <v>46281</v>
      </c>
      <c r="B24858" s="31">
        <v>0.76041666666666663</v>
      </c>
      <c r="C24858" s="46"/>
      <c r="D24858" s="29">
        <v>46281.760416666664</v>
      </c>
      <c r="E24858" s="15" t="str">
        <f>IF(AND($B$6=NB!$A$17,$B$8&gt;0),'Ersparnisberechnung Sommertarif'!$B$8*SLP!C24838,"")</f>
        <v/>
      </c>
    </row>
    <row r="24859" spans="1:5" x14ac:dyDescent="0.3">
      <c r="A24859" s="25">
        <v>46281</v>
      </c>
      <c r="B24859" s="31">
        <v>0.77083333333333337</v>
      </c>
      <c r="C24859" s="46"/>
      <c r="D24859" s="29">
        <v>46281.770833333336</v>
      </c>
      <c r="E24859" s="15" t="str">
        <f>IF(AND($B$6=NB!$A$17,$B$8&gt;0),'Ersparnisberechnung Sommertarif'!$B$8*SLP!C24839,"")</f>
        <v/>
      </c>
    </row>
    <row r="24860" spans="1:5" x14ac:dyDescent="0.3">
      <c r="A24860" s="25">
        <v>46281</v>
      </c>
      <c r="B24860" s="31">
        <v>0.78125</v>
      </c>
      <c r="C24860" s="46"/>
      <c r="D24860" s="29">
        <v>46281.78125</v>
      </c>
      <c r="E24860" s="15" t="str">
        <f>IF(AND($B$6=NB!$A$17,$B$8&gt;0),'Ersparnisberechnung Sommertarif'!$B$8*SLP!C24840,"")</f>
        <v/>
      </c>
    </row>
    <row r="24861" spans="1:5" x14ac:dyDescent="0.3">
      <c r="A24861" s="25">
        <v>46281</v>
      </c>
      <c r="B24861" s="31">
        <v>0.79166666666666663</v>
      </c>
      <c r="C24861" s="46"/>
      <c r="D24861" s="29">
        <v>46281.791666666664</v>
      </c>
      <c r="E24861" s="15" t="str">
        <f>IF(AND($B$6=NB!$A$17,$B$8&gt;0),'Ersparnisberechnung Sommertarif'!$B$8*SLP!C24841,"")</f>
        <v/>
      </c>
    </row>
    <row r="24862" spans="1:5" x14ac:dyDescent="0.3">
      <c r="A24862" s="25">
        <v>46281</v>
      </c>
      <c r="B24862" s="31">
        <v>0.80208333333333337</v>
      </c>
      <c r="C24862" s="46"/>
      <c r="D24862" s="29">
        <v>46281.802083333336</v>
      </c>
      <c r="E24862" s="15" t="str">
        <f>IF(AND($B$6=NB!$A$17,$B$8&gt;0),'Ersparnisberechnung Sommertarif'!$B$8*SLP!C24842,"")</f>
        <v/>
      </c>
    </row>
    <row r="24863" spans="1:5" x14ac:dyDescent="0.3">
      <c r="A24863" s="25">
        <v>46281</v>
      </c>
      <c r="B24863" s="31">
        <v>0.8125</v>
      </c>
      <c r="C24863" s="46"/>
      <c r="D24863" s="29">
        <v>46281.8125</v>
      </c>
      <c r="E24863" s="15" t="str">
        <f>IF(AND($B$6=NB!$A$17,$B$8&gt;0),'Ersparnisberechnung Sommertarif'!$B$8*SLP!C24843,"")</f>
        <v/>
      </c>
    </row>
    <row r="24864" spans="1:5" x14ac:dyDescent="0.3">
      <c r="A24864" s="25">
        <v>46281</v>
      </c>
      <c r="B24864" s="31">
        <v>0.82291666666666663</v>
      </c>
      <c r="C24864" s="46"/>
      <c r="D24864" s="29">
        <v>46281.822916666664</v>
      </c>
      <c r="E24864" s="15" t="str">
        <f>IF(AND($B$6=NB!$A$17,$B$8&gt;0),'Ersparnisberechnung Sommertarif'!$B$8*SLP!C24844,"")</f>
        <v/>
      </c>
    </row>
    <row r="24865" spans="1:5" x14ac:dyDescent="0.3">
      <c r="A24865" s="25">
        <v>46281</v>
      </c>
      <c r="B24865" s="31">
        <v>0.83333333333333337</v>
      </c>
      <c r="C24865" s="46"/>
      <c r="D24865" s="29">
        <v>46281.833333333336</v>
      </c>
      <c r="E24865" s="15" t="str">
        <f>IF(AND($B$6=NB!$A$17,$B$8&gt;0),'Ersparnisberechnung Sommertarif'!$B$8*SLP!C24845,"")</f>
        <v/>
      </c>
    </row>
    <row r="24866" spans="1:5" x14ac:dyDescent="0.3">
      <c r="A24866" s="25">
        <v>46281</v>
      </c>
      <c r="B24866" s="31">
        <v>0.84375</v>
      </c>
      <c r="C24866" s="46"/>
      <c r="D24866" s="29">
        <v>46281.84375</v>
      </c>
      <c r="E24866" s="15" t="str">
        <f>IF(AND($B$6=NB!$A$17,$B$8&gt;0),'Ersparnisberechnung Sommertarif'!$B$8*SLP!C24846,"")</f>
        <v/>
      </c>
    </row>
    <row r="24867" spans="1:5" x14ac:dyDescent="0.3">
      <c r="A24867" s="25">
        <v>46281</v>
      </c>
      <c r="B24867" s="31">
        <v>0.85416666666666663</v>
      </c>
      <c r="C24867" s="46"/>
      <c r="D24867" s="29">
        <v>46281.854166666664</v>
      </c>
      <c r="E24867" s="15" t="str">
        <f>IF(AND($B$6=NB!$A$17,$B$8&gt;0),'Ersparnisberechnung Sommertarif'!$B$8*SLP!C24847,"")</f>
        <v/>
      </c>
    </row>
    <row r="24868" spans="1:5" x14ac:dyDescent="0.3">
      <c r="A24868" s="25">
        <v>46281</v>
      </c>
      <c r="B24868" s="31">
        <v>0.86458333333333337</v>
      </c>
      <c r="C24868" s="46"/>
      <c r="D24868" s="29">
        <v>46281.864583333336</v>
      </c>
      <c r="E24868" s="15" t="str">
        <f>IF(AND($B$6=NB!$A$17,$B$8&gt;0),'Ersparnisberechnung Sommertarif'!$B$8*SLP!C24848,"")</f>
        <v/>
      </c>
    </row>
    <row r="24869" spans="1:5" x14ac:dyDescent="0.3">
      <c r="A24869" s="25">
        <v>46281</v>
      </c>
      <c r="B24869" s="31">
        <v>0.875</v>
      </c>
      <c r="C24869" s="46"/>
      <c r="D24869" s="29">
        <v>46281.875</v>
      </c>
      <c r="E24869" s="15" t="str">
        <f>IF(AND($B$6=NB!$A$17,$B$8&gt;0),'Ersparnisberechnung Sommertarif'!$B$8*SLP!C24849,"")</f>
        <v/>
      </c>
    </row>
    <row r="24870" spans="1:5" x14ac:dyDescent="0.3">
      <c r="A24870" s="25">
        <v>46281</v>
      </c>
      <c r="B24870" s="31">
        <v>0.88541666666666663</v>
      </c>
      <c r="C24870" s="46"/>
      <c r="D24870" s="29">
        <v>46281.885416666664</v>
      </c>
      <c r="E24870" s="15" t="str">
        <f>IF(AND($B$6=NB!$A$17,$B$8&gt;0),'Ersparnisberechnung Sommertarif'!$B$8*SLP!C24850,"")</f>
        <v/>
      </c>
    </row>
    <row r="24871" spans="1:5" x14ac:dyDescent="0.3">
      <c r="A24871" s="25">
        <v>46281</v>
      </c>
      <c r="B24871" s="31">
        <v>0.89583333333333337</v>
      </c>
      <c r="C24871" s="46"/>
      <c r="D24871" s="29">
        <v>46281.895833333336</v>
      </c>
      <c r="E24871" s="15" t="str">
        <f>IF(AND($B$6=NB!$A$17,$B$8&gt;0),'Ersparnisberechnung Sommertarif'!$B$8*SLP!C24851,"")</f>
        <v/>
      </c>
    </row>
    <row r="24872" spans="1:5" x14ac:dyDescent="0.3">
      <c r="A24872" s="25">
        <v>46281</v>
      </c>
      <c r="B24872" s="31">
        <v>0.90625</v>
      </c>
      <c r="C24872" s="46"/>
      <c r="D24872" s="29">
        <v>46281.90625</v>
      </c>
      <c r="E24872" s="15" t="str">
        <f>IF(AND($B$6=NB!$A$17,$B$8&gt;0),'Ersparnisberechnung Sommertarif'!$B$8*SLP!C24852,"")</f>
        <v/>
      </c>
    </row>
    <row r="24873" spans="1:5" x14ac:dyDescent="0.3">
      <c r="A24873" s="25">
        <v>46281</v>
      </c>
      <c r="B24873" s="31">
        <v>0.91666666666666663</v>
      </c>
      <c r="C24873" s="46"/>
      <c r="D24873" s="29">
        <v>46281.916666666664</v>
      </c>
      <c r="E24873" s="15" t="str">
        <f>IF(AND($B$6=NB!$A$17,$B$8&gt;0),'Ersparnisberechnung Sommertarif'!$B$8*SLP!C24853,"")</f>
        <v/>
      </c>
    </row>
    <row r="24874" spans="1:5" x14ac:dyDescent="0.3">
      <c r="A24874" s="25">
        <v>46281</v>
      </c>
      <c r="B24874" s="31">
        <v>0.92708333333333337</v>
      </c>
      <c r="C24874" s="46"/>
      <c r="D24874" s="29">
        <v>46281.927083333336</v>
      </c>
      <c r="E24874" s="15" t="str">
        <f>IF(AND($B$6=NB!$A$17,$B$8&gt;0),'Ersparnisberechnung Sommertarif'!$B$8*SLP!C24854,"")</f>
        <v/>
      </c>
    </row>
    <row r="24875" spans="1:5" x14ac:dyDescent="0.3">
      <c r="A24875" s="25">
        <v>46281</v>
      </c>
      <c r="B24875" s="31">
        <v>0.9375</v>
      </c>
      <c r="C24875" s="46"/>
      <c r="D24875" s="29">
        <v>46281.9375</v>
      </c>
      <c r="E24875" s="15" t="str">
        <f>IF(AND($B$6=NB!$A$17,$B$8&gt;0),'Ersparnisberechnung Sommertarif'!$B$8*SLP!C24855,"")</f>
        <v/>
      </c>
    </row>
    <row r="24876" spans="1:5" x14ac:dyDescent="0.3">
      <c r="A24876" s="25">
        <v>46281</v>
      </c>
      <c r="B24876" s="31">
        <v>0.94791666666666663</v>
      </c>
      <c r="C24876" s="46"/>
      <c r="D24876" s="29">
        <v>46281.947916666664</v>
      </c>
      <c r="E24876" s="15" t="str">
        <f>IF(AND($B$6=NB!$A$17,$B$8&gt;0),'Ersparnisberechnung Sommertarif'!$B$8*SLP!C24856,"")</f>
        <v/>
      </c>
    </row>
    <row r="24877" spans="1:5" x14ac:dyDescent="0.3">
      <c r="A24877" s="25">
        <v>46281</v>
      </c>
      <c r="B24877" s="31">
        <v>0.95833333333333337</v>
      </c>
      <c r="C24877" s="46"/>
      <c r="D24877" s="29">
        <v>46281.958333333336</v>
      </c>
      <c r="E24877" s="15" t="str">
        <f>IF(AND($B$6=NB!$A$17,$B$8&gt;0),'Ersparnisberechnung Sommertarif'!$B$8*SLP!C24857,"")</f>
        <v/>
      </c>
    </row>
    <row r="24878" spans="1:5" x14ac:dyDescent="0.3">
      <c r="A24878" s="25">
        <v>46281</v>
      </c>
      <c r="B24878" s="31">
        <v>0.96875</v>
      </c>
      <c r="C24878" s="46"/>
      <c r="D24878" s="29">
        <v>46281.96875</v>
      </c>
      <c r="E24878" s="15" t="str">
        <f>IF(AND($B$6=NB!$A$17,$B$8&gt;0),'Ersparnisberechnung Sommertarif'!$B$8*SLP!C24858,"")</f>
        <v/>
      </c>
    </row>
    <row r="24879" spans="1:5" x14ac:dyDescent="0.3">
      <c r="A24879" s="25">
        <v>46281</v>
      </c>
      <c r="B24879" s="31">
        <v>0.97916666666666663</v>
      </c>
      <c r="C24879" s="46"/>
      <c r="D24879" s="29">
        <v>46281.979166666664</v>
      </c>
      <c r="E24879" s="15" t="str">
        <f>IF(AND($B$6=NB!$A$17,$B$8&gt;0),'Ersparnisberechnung Sommertarif'!$B$8*SLP!C24859,"")</f>
        <v/>
      </c>
    </row>
    <row r="24880" spans="1:5" x14ac:dyDescent="0.3">
      <c r="A24880" s="25">
        <v>46281</v>
      </c>
      <c r="B24880" s="31">
        <v>0.98958333333333337</v>
      </c>
      <c r="C24880" s="46"/>
      <c r="D24880" s="29">
        <v>46281.989583333336</v>
      </c>
      <c r="E24880" s="15" t="str">
        <f>IF(AND($B$6=NB!$A$17,$B$8&gt;0),'Ersparnisberechnung Sommertarif'!$B$8*SLP!C24860,"")</f>
        <v/>
      </c>
    </row>
    <row r="24881" spans="1:5" x14ac:dyDescent="0.3">
      <c r="A24881" s="25">
        <v>46282</v>
      </c>
      <c r="B24881" s="31">
        <v>0</v>
      </c>
      <c r="C24881" s="46"/>
      <c r="D24881" s="29">
        <v>46282</v>
      </c>
      <c r="E24881" s="15" t="str">
        <f>IF(AND($B$6=NB!$A$17,$B$8&gt;0),'Ersparnisberechnung Sommertarif'!$B$8*SLP!C24861,"")</f>
        <v/>
      </c>
    </row>
    <row r="24882" spans="1:5" x14ac:dyDescent="0.3">
      <c r="A24882" s="25">
        <v>46282</v>
      </c>
      <c r="B24882" s="31">
        <v>1.0416666666666666E-2</v>
      </c>
      <c r="C24882" s="46"/>
      <c r="D24882" s="29">
        <v>46282.010416666664</v>
      </c>
      <c r="E24882" s="15" t="str">
        <f>IF(AND($B$6=NB!$A$17,$B$8&gt;0),'Ersparnisberechnung Sommertarif'!$B$8*SLP!C24862,"")</f>
        <v/>
      </c>
    </row>
    <row r="24883" spans="1:5" x14ac:dyDescent="0.3">
      <c r="A24883" s="25">
        <v>46282</v>
      </c>
      <c r="B24883" s="31">
        <v>2.0833333333333332E-2</v>
      </c>
      <c r="C24883" s="46"/>
      <c r="D24883" s="29">
        <v>46282.020833333336</v>
      </c>
      <c r="E24883" s="15" t="str">
        <f>IF(AND($B$6=NB!$A$17,$B$8&gt;0),'Ersparnisberechnung Sommertarif'!$B$8*SLP!C24863,"")</f>
        <v/>
      </c>
    </row>
    <row r="24884" spans="1:5" x14ac:dyDescent="0.3">
      <c r="A24884" s="25">
        <v>46282</v>
      </c>
      <c r="B24884" s="31">
        <v>3.125E-2</v>
      </c>
      <c r="C24884" s="46"/>
      <c r="D24884" s="29">
        <v>46282.03125</v>
      </c>
      <c r="E24884" s="15" t="str">
        <f>IF(AND($B$6=NB!$A$17,$B$8&gt;0),'Ersparnisberechnung Sommertarif'!$B$8*SLP!C24864,"")</f>
        <v/>
      </c>
    </row>
    <row r="24885" spans="1:5" x14ac:dyDescent="0.3">
      <c r="A24885" s="25">
        <v>46282</v>
      </c>
      <c r="B24885" s="31">
        <v>4.1666666666666664E-2</v>
      </c>
      <c r="C24885" s="46"/>
      <c r="D24885" s="29">
        <v>46282.041666666664</v>
      </c>
      <c r="E24885" s="15" t="str">
        <f>IF(AND($B$6=NB!$A$17,$B$8&gt;0),'Ersparnisberechnung Sommertarif'!$B$8*SLP!C24865,"")</f>
        <v/>
      </c>
    </row>
    <row r="24886" spans="1:5" x14ac:dyDescent="0.3">
      <c r="A24886" s="25">
        <v>46282</v>
      </c>
      <c r="B24886" s="31">
        <v>5.2083333333333336E-2</v>
      </c>
      <c r="C24886" s="46"/>
      <c r="D24886" s="29">
        <v>46282.052083333336</v>
      </c>
      <c r="E24886" s="15" t="str">
        <f>IF(AND($B$6=NB!$A$17,$B$8&gt;0),'Ersparnisberechnung Sommertarif'!$B$8*SLP!C24866,"")</f>
        <v/>
      </c>
    </row>
    <row r="24887" spans="1:5" x14ac:dyDescent="0.3">
      <c r="A24887" s="25">
        <v>46282</v>
      </c>
      <c r="B24887" s="31">
        <v>6.25E-2</v>
      </c>
      <c r="C24887" s="46"/>
      <c r="D24887" s="29">
        <v>46282.0625</v>
      </c>
      <c r="E24887" s="15" t="str">
        <f>IF(AND($B$6=NB!$A$17,$B$8&gt;0),'Ersparnisberechnung Sommertarif'!$B$8*SLP!C24867,"")</f>
        <v/>
      </c>
    </row>
    <row r="24888" spans="1:5" x14ac:dyDescent="0.3">
      <c r="A24888" s="25">
        <v>46282</v>
      </c>
      <c r="B24888" s="31">
        <v>7.2916666666666671E-2</v>
      </c>
      <c r="C24888" s="46"/>
      <c r="D24888" s="29">
        <v>46282.072916666664</v>
      </c>
      <c r="E24888" s="15" t="str">
        <f>IF(AND($B$6=NB!$A$17,$B$8&gt;0),'Ersparnisberechnung Sommertarif'!$B$8*SLP!C24868,"")</f>
        <v/>
      </c>
    </row>
    <row r="24889" spans="1:5" x14ac:dyDescent="0.3">
      <c r="A24889" s="25">
        <v>46282</v>
      </c>
      <c r="B24889" s="31">
        <v>8.3333333333333329E-2</v>
      </c>
      <c r="C24889" s="46"/>
      <c r="D24889" s="29">
        <v>46282.083333333336</v>
      </c>
      <c r="E24889" s="15" t="str">
        <f>IF(AND($B$6=NB!$A$17,$B$8&gt;0),'Ersparnisberechnung Sommertarif'!$B$8*SLP!C24869,"")</f>
        <v/>
      </c>
    </row>
    <row r="24890" spans="1:5" x14ac:dyDescent="0.3">
      <c r="A24890" s="25">
        <v>46282</v>
      </c>
      <c r="B24890" s="31">
        <v>9.375E-2</v>
      </c>
      <c r="C24890" s="46"/>
      <c r="D24890" s="29">
        <v>46282.09375</v>
      </c>
      <c r="E24890" s="15" t="str">
        <f>IF(AND($B$6=NB!$A$17,$B$8&gt;0),'Ersparnisberechnung Sommertarif'!$B$8*SLP!C24870,"")</f>
        <v/>
      </c>
    </row>
    <row r="24891" spans="1:5" x14ac:dyDescent="0.3">
      <c r="A24891" s="25">
        <v>46282</v>
      </c>
      <c r="B24891" s="31">
        <v>0.10416666666666667</v>
      </c>
      <c r="C24891" s="46"/>
      <c r="D24891" s="29">
        <v>46282.104166666664</v>
      </c>
      <c r="E24891" s="15" t="str">
        <f>IF(AND($B$6=NB!$A$17,$B$8&gt;0),'Ersparnisberechnung Sommertarif'!$B$8*SLP!C24871,"")</f>
        <v/>
      </c>
    </row>
    <row r="24892" spans="1:5" x14ac:dyDescent="0.3">
      <c r="A24892" s="25">
        <v>46282</v>
      </c>
      <c r="B24892" s="31">
        <v>0.11458333333333333</v>
      </c>
      <c r="C24892" s="46"/>
      <c r="D24892" s="29">
        <v>46282.114583333336</v>
      </c>
      <c r="E24892" s="15" t="str">
        <f>IF(AND($B$6=NB!$A$17,$B$8&gt;0),'Ersparnisberechnung Sommertarif'!$B$8*SLP!C24872,"")</f>
        <v/>
      </c>
    </row>
    <row r="24893" spans="1:5" x14ac:dyDescent="0.3">
      <c r="A24893" s="25">
        <v>46282</v>
      </c>
      <c r="B24893" s="31">
        <v>0.125</v>
      </c>
      <c r="C24893" s="46"/>
      <c r="D24893" s="29">
        <v>46282.125</v>
      </c>
      <c r="E24893" s="15" t="str">
        <f>IF(AND($B$6=NB!$A$17,$B$8&gt;0),'Ersparnisberechnung Sommertarif'!$B$8*SLP!C24873,"")</f>
        <v/>
      </c>
    </row>
    <row r="24894" spans="1:5" x14ac:dyDescent="0.3">
      <c r="A24894" s="25">
        <v>46282</v>
      </c>
      <c r="B24894" s="31">
        <v>0.13541666666666666</v>
      </c>
      <c r="C24894" s="46"/>
      <c r="D24894" s="29">
        <v>46282.135416666664</v>
      </c>
      <c r="E24894" s="15" t="str">
        <f>IF(AND($B$6=NB!$A$17,$B$8&gt;0),'Ersparnisberechnung Sommertarif'!$B$8*SLP!C24874,"")</f>
        <v/>
      </c>
    </row>
    <row r="24895" spans="1:5" x14ac:dyDescent="0.3">
      <c r="A24895" s="25">
        <v>46282</v>
      </c>
      <c r="B24895" s="31">
        <v>0.14583333333333334</v>
      </c>
      <c r="C24895" s="46"/>
      <c r="D24895" s="29">
        <v>46282.145833333336</v>
      </c>
      <c r="E24895" s="15" t="str">
        <f>IF(AND($B$6=NB!$A$17,$B$8&gt;0),'Ersparnisberechnung Sommertarif'!$B$8*SLP!C24875,"")</f>
        <v/>
      </c>
    </row>
    <row r="24896" spans="1:5" x14ac:dyDescent="0.3">
      <c r="A24896" s="25">
        <v>46282</v>
      </c>
      <c r="B24896" s="31">
        <v>0.15625</v>
      </c>
      <c r="C24896" s="46"/>
      <c r="D24896" s="29">
        <v>46282.15625</v>
      </c>
      <c r="E24896" s="15" t="str">
        <f>IF(AND($B$6=NB!$A$17,$B$8&gt;0),'Ersparnisberechnung Sommertarif'!$B$8*SLP!C24876,"")</f>
        <v/>
      </c>
    </row>
    <row r="24897" spans="1:5" x14ac:dyDescent="0.3">
      <c r="A24897" s="25">
        <v>46282</v>
      </c>
      <c r="B24897" s="31">
        <v>0.16666666666666666</v>
      </c>
      <c r="C24897" s="46"/>
      <c r="D24897" s="29">
        <v>46282.166666666664</v>
      </c>
      <c r="E24897" s="15" t="str">
        <f>IF(AND($B$6=NB!$A$17,$B$8&gt;0),'Ersparnisberechnung Sommertarif'!$B$8*SLP!C24877,"")</f>
        <v/>
      </c>
    </row>
    <row r="24898" spans="1:5" x14ac:dyDescent="0.3">
      <c r="A24898" s="25">
        <v>46282</v>
      </c>
      <c r="B24898" s="31">
        <v>0.17708333333333334</v>
      </c>
      <c r="C24898" s="46"/>
      <c r="D24898" s="29">
        <v>46282.177083333336</v>
      </c>
      <c r="E24898" s="15" t="str">
        <f>IF(AND($B$6=NB!$A$17,$B$8&gt;0),'Ersparnisberechnung Sommertarif'!$B$8*SLP!C24878,"")</f>
        <v/>
      </c>
    </row>
    <row r="24899" spans="1:5" x14ac:dyDescent="0.3">
      <c r="A24899" s="25">
        <v>46282</v>
      </c>
      <c r="B24899" s="31">
        <v>0.1875</v>
      </c>
      <c r="C24899" s="46"/>
      <c r="D24899" s="29">
        <v>46282.1875</v>
      </c>
      <c r="E24899" s="15" t="str">
        <f>IF(AND($B$6=NB!$A$17,$B$8&gt;0),'Ersparnisberechnung Sommertarif'!$B$8*SLP!C24879,"")</f>
        <v/>
      </c>
    </row>
    <row r="24900" spans="1:5" x14ac:dyDescent="0.3">
      <c r="A24900" s="25">
        <v>46282</v>
      </c>
      <c r="B24900" s="31">
        <v>0.19791666666666666</v>
      </c>
      <c r="C24900" s="46"/>
      <c r="D24900" s="29">
        <v>46282.197916666664</v>
      </c>
      <c r="E24900" s="15" t="str">
        <f>IF(AND($B$6=NB!$A$17,$B$8&gt;0),'Ersparnisberechnung Sommertarif'!$B$8*SLP!C24880,"")</f>
        <v/>
      </c>
    </row>
    <row r="24901" spans="1:5" x14ac:dyDescent="0.3">
      <c r="A24901" s="25">
        <v>46282</v>
      </c>
      <c r="B24901" s="31">
        <v>0.20833333333333334</v>
      </c>
      <c r="C24901" s="46"/>
      <c r="D24901" s="29">
        <v>46282.208333333336</v>
      </c>
      <c r="E24901" s="15" t="str">
        <f>IF(AND($B$6=NB!$A$17,$B$8&gt;0),'Ersparnisberechnung Sommertarif'!$B$8*SLP!C24881,"")</f>
        <v/>
      </c>
    </row>
    <row r="24902" spans="1:5" x14ac:dyDescent="0.3">
      <c r="A24902" s="25">
        <v>46282</v>
      </c>
      <c r="B24902" s="31">
        <v>0.21875</v>
      </c>
      <c r="C24902" s="46"/>
      <c r="D24902" s="29">
        <v>46282.21875</v>
      </c>
      <c r="E24902" s="15" t="str">
        <f>IF(AND($B$6=NB!$A$17,$B$8&gt;0),'Ersparnisberechnung Sommertarif'!$B$8*SLP!C24882,"")</f>
        <v/>
      </c>
    </row>
    <row r="24903" spans="1:5" x14ac:dyDescent="0.3">
      <c r="A24903" s="25">
        <v>46282</v>
      </c>
      <c r="B24903" s="31">
        <v>0.22916666666666666</v>
      </c>
      <c r="C24903" s="46"/>
      <c r="D24903" s="29">
        <v>46282.229166666664</v>
      </c>
      <c r="E24903" s="15" t="str">
        <f>IF(AND($B$6=NB!$A$17,$B$8&gt;0),'Ersparnisberechnung Sommertarif'!$B$8*SLP!C24883,"")</f>
        <v/>
      </c>
    </row>
    <row r="24904" spans="1:5" x14ac:dyDescent="0.3">
      <c r="A24904" s="25">
        <v>46282</v>
      </c>
      <c r="B24904" s="31">
        <v>0.23958333333333334</v>
      </c>
      <c r="C24904" s="46"/>
      <c r="D24904" s="29">
        <v>46282.239583333336</v>
      </c>
      <c r="E24904" s="15" t="str">
        <f>IF(AND($B$6=NB!$A$17,$B$8&gt;0),'Ersparnisberechnung Sommertarif'!$B$8*SLP!C24884,"")</f>
        <v/>
      </c>
    </row>
    <row r="24905" spans="1:5" x14ac:dyDescent="0.3">
      <c r="A24905" s="25">
        <v>46282</v>
      </c>
      <c r="B24905" s="31">
        <v>0.25</v>
      </c>
      <c r="C24905" s="46"/>
      <c r="D24905" s="29">
        <v>46282.25</v>
      </c>
      <c r="E24905" s="15" t="str">
        <f>IF(AND($B$6=NB!$A$17,$B$8&gt;0),'Ersparnisberechnung Sommertarif'!$B$8*SLP!C24885,"")</f>
        <v/>
      </c>
    </row>
    <row r="24906" spans="1:5" x14ac:dyDescent="0.3">
      <c r="A24906" s="25">
        <v>46282</v>
      </c>
      <c r="B24906" s="31">
        <v>0.26041666666666669</v>
      </c>
      <c r="C24906" s="46"/>
      <c r="D24906" s="29">
        <v>46282.260416666664</v>
      </c>
      <c r="E24906" s="15" t="str">
        <f>IF(AND($B$6=NB!$A$17,$B$8&gt;0),'Ersparnisberechnung Sommertarif'!$B$8*SLP!C24886,"")</f>
        <v/>
      </c>
    </row>
    <row r="24907" spans="1:5" x14ac:dyDescent="0.3">
      <c r="A24907" s="25">
        <v>46282</v>
      </c>
      <c r="B24907" s="31">
        <v>0.27083333333333331</v>
      </c>
      <c r="C24907" s="46"/>
      <c r="D24907" s="29">
        <v>46282.270833333336</v>
      </c>
      <c r="E24907" s="15" t="str">
        <f>IF(AND($B$6=NB!$A$17,$B$8&gt;0),'Ersparnisberechnung Sommertarif'!$B$8*SLP!C24887,"")</f>
        <v/>
      </c>
    </row>
    <row r="24908" spans="1:5" x14ac:dyDescent="0.3">
      <c r="A24908" s="25">
        <v>46282</v>
      </c>
      <c r="B24908" s="31">
        <v>0.28125</v>
      </c>
      <c r="C24908" s="46"/>
      <c r="D24908" s="29">
        <v>46282.28125</v>
      </c>
      <c r="E24908" s="15" t="str">
        <f>IF(AND($B$6=NB!$A$17,$B$8&gt;0),'Ersparnisberechnung Sommertarif'!$B$8*SLP!C24888,"")</f>
        <v/>
      </c>
    </row>
    <row r="24909" spans="1:5" x14ac:dyDescent="0.3">
      <c r="A24909" s="25">
        <v>46282</v>
      </c>
      <c r="B24909" s="31">
        <v>0.29166666666666669</v>
      </c>
      <c r="C24909" s="46"/>
      <c r="D24909" s="29">
        <v>46282.291666666664</v>
      </c>
      <c r="E24909" s="15" t="str">
        <f>IF(AND($B$6=NB!$A$17,$B$8&gt;0),'Ersparnisberechnung Sommertarif'!$B$8*SLP!C24889,"")</f>
        <v/>
      </c>
    </row>
    <row r="24910" spans="1:5" x14ac:dyDescent="0.3">
      <c r="A24910" s="25">
        <v>46282</v>
      </c>
      <c r="B24910" s="31">
        <v>0.30208333333333331</v>
      </c>
      <c r="C24910" s="46"/>
      <c r="D24910" s="29">
        <v>46282.302083333336</v>
      </c>
      <c r="E24910" s="15" t="str">
        <f>IF(AND($B$6=NB!$A$17,$B$8&gt;0),'Ersparnisberechnung Sommertarif'!$B$8*SLP!C24890,"")</f>
        <v/>
      </c>
    </row>
    <row r="24911" spans="1:5" x14ac:dyDescent="0.3">
      <c r="A24911" s="25">
        <v>46282</v>
      </c>
      <c r="B24911" s="31">
        <v>0.3125</v>
      </c>
      <c r="C24911" s="46"/>
      <c r="D24911" s="29">
        <v>46282.3125</v>
      </c>
      <c r="E24911" s="15" t="str">
        <f>IF(AND($B$6=NB!$A$17,$B$8&gt;0),'Ersparnisberechnung Sommertarif'!$B$8*SLP!C24891,"")</f>
        <v/>
      </c>
    </row>
    <row r="24912" spans="1:5" x14ac:dyDescent="0.3">
      <c r="A24912" s="25">
        <v>46282</v>
      </c>
      <c r="B24912" s="31">
        <v>0.32291666666666669</v>
      </c>
      <c r="C24912" s="46"/>
      <c r="D24912" s="29">
        <v>46282.322916666664</v>
      </c>
      <c r="E24912" s="15" t="str">
        <f>IF(AND($B$6=NB!$A$17,$B$8&gt;0),'Ersparnisberechnung Sommertarif'!$B$8*SLP!C24892,"")</f>
        <v/>
      </c>
    </row>
    <row r="24913" spans="1:5" x14ac:dyDescent="0.3">
      <c r="A24913" s="25">
        <v>46282</v>
      </c>
      <c r="B24913" s="31">
        <v>0.33333333333333331</v>
      </c>
      <c r="C24913" s="46"/>
      <c r="D24913" s="29">
        <v>46282.333333333336</v>
      </c>
      <c r="E24913" s="15" t="str">
        <f>IF(AND($B$6=NB!$A$17,$B$8&gt;0),'Ersparnisberechnung Sommertarif'!$B$8*SLP!C24893,"")</f>
        <v/>
      </c>
    </row>
    <row r="24914" spans="1:5" x14ac:dyDescent="0.3">
      <c r="A24914" s="25">
        <v>46282</v>
      </c>
      <c r="B24914" s="31">
        <v>0.34375</v>
      </c>
      <c r="C24914" s="46"/>
      <c r="D24914" s="29">
        <v>46282.34375</v>
      </c>
      <c r="E24914" s="15" t="str">
        <f>IF(AND($B$6=NB!$A$17,$B$8&gt;0),'Ersparnisberechnung Sommertarif'!$B$8*SLP!C24894,"")</f>
        <v/>
      </c>
    </row>
    <row r="24915" spans="1:5" x14ac:dyDescent="0.3">
      <c r="A24915" s="25">
        <v>46282</v>
      </c>
      <c r="B24915" s="31">
        <v>0.35416666666666669</v>
      </c>
      <c r="C24915" s="46"/>
      <c r="D24915" s="29">
        <v>46282.354166666664</v>
      </c>
      <c r="E24915" s="15" t="str">
        <f>IF(AND($B$6=NB!$A$17,$B$8&gt;0),'Ersparnisberechnung Sommertarif'!$B$8*SLP!C24895,"")</f>
        <v/>
      </c>
    </row>
    <row r="24916" spans="1:5" x14ac:dyDescent="0.3">
      <c r="A24916" s="25">
        <v>46282</v>
      </c>
      <c r="B24916" s="31">
        <v>0.36458333333333331</v>
      </c>
      <c r="C24916" s="46"/>
      <c r="D24916" s="29">
        <v>46282.364583333336</v>
      </c>
      <c r="E24916" s="15" t="str">
        <f>IF(AND($B$6=NB!$A$17,$B$8&gt;0),'Ersparnisberechnung Sommertarif'!$B$8*SLP!C24896,"")</f>
        <v/>
      </c>
    </row>
    <row r="24917" spans="1:5" x14ac:dyDescent="0.3">
      <c r="A24917" s="25">
        <v>46282</v>
      </c>
      <c r="B24917" s="31">
        <v>0.375</v>
      </c>
      <c r="C24917" s="46"/>
      <c r="D24917" s="29">
        <v>46282.375</v>
      </c>
      <c r="E24917" s="15" t="str">
        <f>IF(AND($B$6=NB!$A$17,$B$8&gt;0),'Ersparnisberechnung Sommertarif'!$B$8*SLP!C24897,"")</f>
        <v/>
      </c>
    </row>
    <row r="24918" spans="1:5" x14ac:dyDescent="0.3">
      <c r="A24918" s="25">
        <v>46282</v>
      </c>
      <c r="B24918" s="31">
        <v>0.38541666666666669</v>
      </c>
      <c r="C24918" s="46"/>
      <c r="D24918" s="29">
        <v>46282.385416666664</v>
      </c>
      <c r="E24918" s="15" t="str">
        <f>IF(AND($B$6=NB!$A$17,$B$8&gt;0),'Ersparnisberechnung Sommertarif'!$B$8*SLP!C24898,"")</f>
        <v/>
      </c>
    </row>
    <row r="24919" spans="1:5" x14ac:dyDescent="0.3">
      <c r="A24919" s="25">
        <v>46282</v>
      </c>
      <c r="B24919" s="31">
        <v>0.39583333333333331</v>
      </c>
      <c r="C24919" s="46"/>
      <c r="D24919" s="29">
        <v>46282.395833333336</v>
      </c>
      <c r="E24919" s="15" t="str">
        <f>IF(AND($B$6=NB!$A$17,$B$8&gt;0),'Ersparnisberechnung Sommertarif'!$B$8*SLP!C24899,"")</f>
        <v/>
      </c>
    </row>
    <row r="24920" spans="1:5" x14ac:dyDescent="0.3">
      <c r="A24920" s="25">
        <v>46282</v>
      </c>
      <c r="B24920" s="31">
        <v>0.40625</v>
      </c>
      <c r="C24920" s="46"/>
      <c r="D24920" s="29">
        <v>46282.40625</v>
      </c>
      <c r="E24920" s="15" t="str">
        <f>IF(AND($B$6=NB!$A$17,$B$8&gt;0),'Ersparnisberechnung Sommertarif'!$B$8*SLP!C24900,"")</f>
        <v/>
      </c>
    </row>
    <row r="24921" spans="1:5" x14ac:dyDescent="0.3">
      <c r="A24921" s="25">
        <v>46282</v>
      </c>
      <c r="B24921" s="31">
        <v>0.41666666666666669</v>
      </c>
      <c r="C24921" s="46"/>
      <c r="D24921" s="29">
        <v>46282.416666666664</v>
      </c>
      <c r="E24921" s="15" t="str">
        <f>IF(AND($B$6=NB!$A$17,$B$8&gt;0),'Ersparnisberechnung Sommertarif'!$B$8*SLP!C24901,"")</f>
        <v/>
      </c>
    </row>
    <row r="24922" spans="1:5" x14ac:dyDescent="0.3">
      <c r="A24922" s="25">
        <v>46282</v>
      </c>
      <c r="B24922" s="31">
        <v>0.42708333333333331</v>
      </c>
      <c r="C24922" s="46"/>
      <c r="D24922" s="29">
        <v>46282.427083333336</v>
      </c>
      <c r="E24922" s="15" t="str">
        <f>IF(AND($B$6=NB!$A$17,$B$8&gt;0),'Ersparnisberechnung Sommertarif'!$B$8*SLP!C24902,"")</f>
        <v/>
      </c>
    </row>
    <row r="24923" spans="1:5" x14ac:dyDescent="0.3">
      <c r="A24923" s="25">
        <v>46282</v>
      </c>
      <c r="B24923" s="31">
        <v>0.4375</v>
      </c>
      <c r="C24923" s="46"/>
      <c r="D24923" s="29">
        <v>46282.4375</v>
      </c>
      <c r="E24923" s="15" t="str">
        <f>IF(AND($B$6=NB!$A$17,$B$8&gt;0),'Ersparnisberechnung Sommertarif'!$B$8*SLP!C24903,"")</f>
        <v/>
      </c>
    </row>
    <row r="24924" spans="1:5" x14ac:dyDescent="0.3">
      <c r="A24924" s="25">
        <v>46282</v>
      </c>
      <c r="B24924" s="31">
        <v>0.44791666666666669</v>
      </c>
      <c r="C24924" s="46"/>
      <c r="D24924" s="29">
        <v>46282.447916666664</v>
      </c>
      <c r="E24924" s="15" t="str">
        <f>IF(AND($B$6=NB!$A$17,$B$8&gt;0),'Ersparnisberechnung Sommertarif'!$B$8*SLP!C24904,"")</f>
        <v/>
      </c>
    </row>
    <row r="24925" spans="1:5" x14ac:dyDescent="0.3">
      <c r="A24925" s="25">
        <v>46282</v>
      </c>
      <c r="B24925" s="31">
        <v>0.45833333333333331</v>
      </c>
      <c r="C24925" s="46"/>
      <c r="D24925" s="29">
        <v>46282.458333333336</v>
      </c>
      <c r="E24925" s="15" t="str">
        <f>IF(AND($B$6=NB!$A$17,$B$8&gt;0),'Ersparnisberechnung Sommertarif'!$B$8*SLP!C24905,"")</f>
        <v/>
      </c>
    </row>
    <row r="24926" spans="1:5" x14ac:dyDescent="0.3">
      <c r="A24926" s="25">
        <v>46282</v>
      </c>
      <c r="B24926" s="31">
        <v>0.46875</v>
      </c>
      <c r="C24926" s="46"/>
      <c r="D24926" s="29">
        <v>46282.46875</v>
      </c>
      <c r="E24926" s="15" t="str">
        <f>IF(AND($B$6=NB!$A$17,$B$8&gt;0),'Ersparnisberechnung Sommertarif'!$B$8*SLP!C24906,"")</f>
        <v/>
      </c>
    </row>
    <row r="24927" spans="1:5" x14ac:dyDescent="0.3">
      <c r="A24927" s="25">
        <v>46282</v>
      </c>
      <c r="B24927" s="31">
        <v>0.47916666666666669</v>
      </c>
      <c r="C24927" s="46"/>
      <c r="D24927" s="29">
        <v>46282.479166666664</v>
      </c>
      <c r="E24927" s="15" t="str">
        <f>IF(AND($B$6=NB!$A$17,$B$8&gt;0),'Ersparnisberechnung Sommertarif'!$B$8*SLP!C24907,"")</f>
        <v/>
      </c>
    </row>
    <row r="24928" spans="1:5" x14ac:dyDescent="0.3">
      <c r="A24928" s="25">
        <v>46282</v>
      </c>
      <c r="B24928" s="31">
        <v>0.48958333333333331</v>
      </c>
      <c r="C24928" s="46"/>
      <c r="D24928" s="29">
        <v>46282.489583333336</v>
      </c>
      <c r="E24928" s="15" t="str">
        <f>IF(AND($B$6=NB!$A$17,$B$8&gt;0),'Ersparnisberechnung Sommertarif'!$B$8*SLP!C24908,"")</f>
        <v/>
      </c>
    </row>
    <row r="24929" spans="1:5" x14ac:dyDescent="0.3">
      <c r="A24929" s="25">
        <v>46282</v>
      </c>
      <c r="B24929" s="31">
        <v>0.5</v>
      </c>
      <c r="C24929" s="46"/>
      <c r="D24929" s="29">
        <v>46282.5</v>
      </c>
      <c r="E24929" s="15" t="str">
        <f>IF(AND($B$6=NB!$A$17,$B$8&gt;0),'Ersparnisberechnung Sommertarif'!$B$8*SLP!C24909,"")</f>
        <v/>
      </c>
    </row>
    <row r="24930" spans="1:5" x14ac:dyDescent="0.3">
      <c r="A24930" s="25">
        <v>46282</v>
      </c>
      <c r="B24930" s="31">
        <v>0.51041666666666663</v>
      </c>
      <c r="C24930" s="46"/>
      <c r="D24930" s="29">
        <v>46282.510416666664</v>
      </c>
      <c r="E24930" s="15" t="str">
        <f>IF(AND($B$6=NB!$A$17,$B$8&gt;0),'Ersparnisberechnung Sommertarif'!$B$8*SLP!C24910,"")</f>
        <v/>
      </c>
    </row>
    <row r="24931" spans="1:5" x14ac:dyDescent="0.3">
      <c r="A24931" s="25">
        <v>46282</v>
      </c>
      <c r="B24931" s="31">
        <v>0.52083333333333337</v>
      </c>
      <c r="C24931" s="46"/>
      <c r="D24931" s="29">
        <v>46282.520833333336</v>
      </c>
      <c r="E24931" s="15" t="str">
        <f>IF(AND($B$6=NB!$A$17,$B$8&gt;0),'Ersparnisberechnung Sommertarif'!$B$8*SLP!C24911,"")</f>
        <v/>
      </c>
    </row>
    <row r="24932" spans="1:5" x14ac:dyDescent="0.3">
      <c r="A24932" s="25">
        <v>46282</v>
      </c>
      <c r="B24932" s="31">
        <v>0.53125</v>
      </c>
      <c r="C24932" s="46"/>
      <c r="D24932" s="29">
        <v>46282.53125</v>
      </c>
      <c r="E24932" s="15" t="str">
        <f>IF(AND($B$6=NB!$A$17,$B$8&gt;0),'Ersparnisberechnung Sommertarif'!$B$8*SLP!C24912,"")</f>
        <v/>
      </c>
    </row>
    <row r="24933" spans="1:5" x14ac:dyDescent="0.3">
      <c r="A24933" s="25">
        <v>46282</v>
      </c>
      <c r="B24933" s="31">
        <v>0.54166666666666663</v>
      </c>
      <c r="C24933" s="46"/>
      <c r="D24933" s="29">
        <v>46282.541666666664</v>
      </c>
      <c r="E24933" s="15" t="str">
        <f>IF(AND($B$6=NB!$A$17,$B$8&gt;0),'Ersparnisberechnung Sommertarif'!$B$8*SLP!C24913,"")</f>
        <v/>
      </c>
    </row>
    <row r="24934" spans="1:5" x14ac:dyDescent="0.3">
      <c r="A24934" s="25">
        <v>46282</v>
      </c>
      <c r="B24934" s="31">
        <v>0.55208333333333337</v>
      </c>
      <c r="C24934" s="46"/>
      <c r="D24934" s="29">
        <v>46282.552083333336</v>
      </c>
      <c r="E24934" s="15" t="str">
        <f>IF(AND($B$6=NB!$A$17,$B$8&gt;0),'Ersparnisberechnung Sommertarif'!$B$8*SLP!C24914,"")</f>
        <v/>
      </c>
    </row>
    <row r="24935" spans="1:5" x14ac:dyDescent="0.3">
      <c r="A24935" s="25">
        <v>46282</v>
      </c>
      <c r="B24935" s="31">
        <v>0.5625</v>
      </c>
      <c r="C24935" s="46"/>
      <c r="D24935" s="29">
        <v>46282.5625</v>
      </c>
      <c r="E24935" s="15" t="str">
        <f>IF(AND($B$6=NB!$A$17,$B$8&gt;0),'Ersparnisberechnung Sommertarif'!$B$8*SLP!C24915,"")</f>
        <v/>
      </c>
    </row>
    <row r="24936" spans="1:5" x14ac:dyDescent="0.3">
      <c r="A24936" s="25">
        <v>46282</v>
      </c>
      <c r="B24936" s="31">
        <v>0.57291666666666663</v>
      </c>
      <c r="C24936" s="46"/>
      <c r="D24936" s="29">
        <v>46282.572916666664</v>
      </c>
      <c r="E24936" s="15" t="str">
        <f>IF(AND($B$6=NB!$A$17,$B$8&gt;0),'Ersparnisberechnung Sommertarif'!$B$8*SLP!C24916,"")</f>
        <v/>
      </c>
    </row>
    <row r="24937" spans="1:5" x14ac:dyDescent="0.3">
      <c r="A24937" s="25">
        <v>46282</v>
      </c>
      <c r="B24937" s="31">
        <v>0.58333333333333337</v>
      </c>
      <c r="C24937" s="46"/>
      <c r="D24937" s="29">
        <v>46282.583333333336</v>
      </c>
      <c r="E24937" s="15" t="str">
        <f>IF(AND($B$6=NB!$A$17,$B$8&gt;0),'Ersparnisberechnung Sommertarif'!$B$8*SLP!C24917,"")</f>
        <v/>
      </c>
    </row>
    <row r="24938" spans="1:5" x14ac:dyDescent="0.3">
      <c r="A24938" s="25">
        <v>46282</v>
      </c>
      <c r="B24938" s="31">
        <v>0.59375</v>
      </c>
      <c r="C24938" s="46"/>
      <c r="D24938" s="29">
        <v>46282.59375</v>
      </c>
      <c r="E24938" s="15" t="str">
        <f>IF(AND($B$6=NB!$A$17,$B$8&gt;0),'Ersparnisberechnung Sommertarif'!$B$8*SLP!C24918,"")</f>
        <v/>
      </c>
    </row>
    <row r="24939" spans="1:5" x14ac:dyDescent="0.3">
      <c r="A24939" s="25">
        <v>46282</v>
      </c>
      <c r="B24939" s="31">
        <v>0.60416666666666663</v>
      </c>
      <c r="C24939" s="46"/>
      <c r="D24939" s="29">
        <v>46282.604166666664</v>
      </c>
      <c r="E24939" s="15" t="str">
        <f>IF(AND($B$6=NB!$A$17,$B$8&gt;0),'Ersparnisberechnung Sommertarif'!$B$8*SLP!C24919,"")</f>
        <v/>
      </c>
    </row>
    <row r="24940" spans="1:5" x14ac:dyDescent="0.3">
      <c r="A24940" s="25">
        <v>46282</v>
      </c>
      <c r="B24940" s="31">
        <v>0.61458333333333337</v>
      </c>
      <c r="C24940" s="46"/>
      <c r="D24940" s="29">
        <v>46282.614583333336</v>
      </c>
      <c r="E24940" s="15" t="str">
        <f>IF(AND($B$6=NB!$A$17,$B$8&gt;0),'Ersparnisberechnung Sommertarif'!$B$8*SLP!C24920,"")</f>
        <v/>
      </c>
    </row>
    <row r="24941" spans="1:5" x14ac:dyDescent="0.3">
      <c r="A24941" s="25">
        <v>46282</v>
      </c>
      <c r="B24941" s="31">
        <v>0.625</v>
      </c>
      <c r="C24941" s="46"/>
      <c r="D24941" s="29">
        <v>46282.625</v>
      </c>
      <c r="E24941" s="15" t="str">
        <f>IF(AND($B$6=NB!$A$17,$B$8&gt;0),'Ersparnisberechnung Sommertarif'!$B$8*SLP!C24921,"")</f>
        <v/>
      </c>
    </row>
    <row r="24942" spans="1:5" x14ac:dyDescent="0.3">
      <c r="A24942" s="25">
        <v>46282</v>
      </c>
      <c r="B24942" s="31">
        <v>0.63541666666666663</v>
      </c>
      <c r="C24942" s="46"/>
      <c r="D24942" s="29">
        <v>46282.635416666664</v>
      </c>
      <c r="E24942" s="15" t="str">
        <f>IF(AND($B$6=NB!$A$17,$B$8&gt;0),'Ersparnisberechnung Sommertarif'!$B$8*SLP!C24922,"")</f>
        <v/>
      </c>
    </row>
    <row r="24943" spans="1:5" x14ac:dyDescent="0.3">
      <c r="A24943" s="25">
        <v>46282</v>
      </c>
      <c r="B24943" s="31">
        <v>0.64583333333333337</v>
      </c>
      <c r="C24943" s="46"/>
      <c r="D24943" s="29">
        <v>46282.645833333336</v>
      </c>
      <c r="E24943" s="15" t="str">
        <f>IF(AND($B$6=NB!$A$17,$B$8&gt;0),'Ersparnisberechnung Sommertarif'!$B$8*SLP!C24923,"")</f>
        <v/>
      </c>
    </row>
    <row r="24944" spans="1:5" x14ac:dyDescent="0.3">
      <c r="A24944" s="25">
        <v>46282</v>
      </c>
      <c r="B24944" s="31">
        <v>0.65625</v>
      </c>
      <c r="C24944" s="46"/>
      <c r="D24944" s="29">
        <v>46282.65625</v>
      </c>
      <c r="E24944" s="15" t="str">
        <f>IF(AND($B$6=NB!$A$17,$B$8&gt;0),'Ersparnisberechnung Sommertarif'!$B$8*SLP!C24924,"")</f>
        <v/>
      </c>
    </row>
    <row r="24945" spans="1:5" x14ac:dyDescent="0.3">
      <c r="A24945" s="25">
        <v>46282</v>
      </c>
      <c r="B24945" s="31">
        <v>0.66666666666666663</v>
      </c>
      <c r="C24945" s="46"/>
      <c r="D24945" s="29">
        <v>46282.666666666664</v>
      </c>
      <c r="E24945" s="15" t="str">
        <f>IF(AND($B$6=NB!$A$17,$B$8&gt;0),'Ersparnisberechnung Sommertarif'!$B$8*SLP!C24925,"")</f>
        <v/>
      </c>
    </row>
    <row r="24946" spans="1:5" x14ac:dyDescent="0.3">
      <c r="A24946" s="25">
        <v>46282</v>
      </c>
      <c r="B24946" s="31">
        <v>0.67708333333333337</v>
      </c>
      <c r="C24946" s="46"/>
      <c r="D24946" s="29">
        <v>46282.677083333336</v>
      </c>
      <c r="E24946" s="15" t="str">
        <f>IF(AND($B$6=NB!$A$17,$B$8&gt;0),'Ersparnisberechnung Sommertarif'!$B$8*SLP!C24926,"")</f>
        <v/>
      </c>
    </row>
    <row r="24947" spans="1:5" x14ac:dyDescent="0.3">
      <c r="A24947" s="25">
        <v>46282</v>
      </c>
      <c r="B24947" s="31">
        <v>0.6875</v>
      </c>
      <c r="C24947" s="46"/>
      <c r="D24947" s="29">
        <v>46282.6875</v>
      </c>
      <c r="E24947" s="15" t="str">
        <f>IF(AND($B$6=NB!$A$17,$B$8&gt;0),'Ersparnisberechnung Sommertarif'!$B$8*SLP!C24927,"")</f>
        <v/>
      </c>
    </row>
    <row r="24948" spans="1:5" x14ac:dyDescent="0.3">
      <c r="A24948" s="25">
        <v>46282</v>
      </c>
      <c r="B24948" s="31">
        <v>0.69791666666666663</v>
      </c>
      <c r="C24948" s="46"/>
      <c r="D24948" s="29">
        <v>46282.697916666664</v>
      </c>
      <c r="E24948" s="15" t="str">
        <f>IF(AND($B$6=NB!$A$17,$B$8&gt;0),'Ersparnisberechnung Sommertarif'!$B$8*SLP!C24928,"")</f>
        <v/>
      </c>
    </row>
    <row r="24949" spans="1:5" x14ac:dyDescent="0.3">
      <c r="A24949" s="25">
        <v>46282</v>
      </c>
      <c r="B24949" s="31">
        <v>0.70833333333333337</v>
      </c>
      <c r="C24949" s="46"/>
      <c r="D24949" s="29">
        <v>46282.708333333336</v>
      </c>
      <c r="E24949" s="15" t="str">
        <f>IF(AND($B$6=NB!$A$17,$B$8&gt;0),'Ersparnisberechnung Sommertarif'!$B$8*SLP!C24929,"")</f>
        <v/>
      </c>
    </row>
    <row r="24950" spans="1:5" x14ac:dyDescent="0.3">
      <c r="A24950" s="25">
        <v>46282</v>
      </c>
      <c r="B24950" s="31">
        <v>0.71875</v>
      </c>
      <c r="C24950" s="46"/>
      <c r="D24950" s="29">
        <v>46282.71875</v>
      </c>
      <c r="E24950" s="15" t="str">
        <f>IF(AND($B$6=NB!$A$17,$B$8&gt;0),'Ersparnisberechnung Sommertarif'!$B$8*SLP!C24930,"")</f>
        <v/>
      </c>
    </row>
    <row r="24951" spans="1:5" x14ac:dyDescent="0.3">
      <c r="A24951" s="25">
        <v>46282</v>
      </c>
      <c r="B24951" s="31">
        <v>0.72916666666666663</v>
      </c>
      <c r="C24951" s="46"/>
      <c r="D24951" s="29">
        <v>46282.729166666664</v>
      </c>
      <c r="E24951" s="15" t="str">
        <f>IF(AND($B$6=NB!$A$17,$B$8&gt;0),'Ersparnisberechnung Sommertarif'!$B$8*SLP!C24931,"")</f>
        <v/>
      </c>
    </row>
    <row r="24952" spans="1:5" x14ac:dyDescent="0.3">
      <c r="A24952" s="25">
        <v>46282</v>
      </c>
      <c r="B24952" s="31">
        <v>0.73958333333333337</v>
      </c>
      <c r="C24952" s="46"/>
      <c r="D24952" s="29">
        <v>46282.739583333336</v>
      </c>
      <c r="E24952" s="15" t="str">
        <f>IF(AND($B$6=NB!$A$17,$B$8&gt;0),'Ersparnisberechnung Sommertarif'!$B$8*SLP!C24932,"")</f>
        <v/>
      </c>
    </row>
    <row r="24953" spans="1:5" x14ac:dyDescent="0.3">
      <c r="A24953" s="25">
        <v>46282</v>
      </c>
      <c r="B24953" s="31">
        <v>0.75</v>
      </c>
      <c r="C24953" s="46"/>
      <c r="D24953" s="29">
        <v>46282.75</v>
      </c>
      <c r="E24953" s="15" t="str">
        <f>IF(AND($B$6=NB!$A$17,$B$8&gt;0),'Ersparnisberechnung Sommertarif'!$B$8*SLP!C24933,"")</f>
        <v/>
      </c>
    </row>
    <row r="24954" spans="1:5" x14ac:dyDescent="0.3">
      <c r="A24954" s="25">
        <v>46282</v>
      </c>
      <c r="B24954" s="31">
        <v>0.76041666666666663</v>
      </c>
      <c r="C24954" s="46"/>
      <c r="D24954" s="29">
        <v>46282.760416666664</v>
      </c>
      <c r="E24954" s="15" t="str">
        <f>IF(AND($B$6=NB!$A$17,$B$8&gt;0),'Ersparnisberechnung Sommertarif'!$B$8*SLP!C24934,"")</f>
        <v/>
      </c>
    </row>
    <row r="24955" spans="1:5" x14ac:dyDescent="0.3">
      <c r="A24955" s="25">
        <v>46282</v>
      </c>
      <c r="B24955" s="31">
        <v>0.77083333333333337</v>
      </c>
      <c r="C24955" s="46"/>
      <c r="D24955" s="29">
        <v>46282.770833333336</v>
      </c>
      <c r="E24955" s="15" t="str">
        <f>IF(AND($B$6=NB!$A$17,$B$8&gt;0),'Ersparnisberechnung Sommertarif'!$B$8*SLP!C24935,"")</f>
        <v/>
      </c>
    </row>
    <row r="24956" spans="1:5" x14ac:dyDescent="0.3">
      <c r="A24956" s="25">
        <v>46282</v>
      </c>
      <c r="B24956" s="31">
        <v>0.78125</v>
      </c>
      <c r="C24956" s="46"/>
      <c r="D24956" s="29">
        <v>46282.78125</v>
      </c>
      <c r="E24956" s="15" t="str">
        <f>IF(AND($B$6=NB!$A$17,$B$8&gt;0),'Ersparnisberechnung Sommertarif'!$B$8*SLP!C24936,"")</f>
        <v/>
      </c>
    </row>
    <row r="24957" spans="1:5" x14ac:dyDescent="0.3">
      <c r="A24957" s="25">
        <v>46282</v>
      </c>
      <c r="B24957" s="31">
        <v>0.79166666666666663</v>
      </c>
      <c r="C24957" s="46"/>
      <c r="D24957" s="29">
        <v>46282.791666666664</v>
      </c>
      <c r="E24957" s="15" t="str">
        <f>IF(AND($B$6=NB!$A$17,$B$8&gt;0),'Ersparnisberechnung Sommertarif'!$B$8*SLP!C24937,"")</f>
        <v/>
      </c>
    </row>
    <row r="24958" spans="1:5" x14ac:dyDescent="0.3">
      <c r="A24958" s="25">
        <v>46282</v>
      </c>
      <c r="B24958" s="31">
        <v>0.80208333333333337</v>
      </c>
      <c r="C24958" s="46"/>
      <c r="D24958" s="29">
        <v>46282.802083333336</v>
      </c>
      <c r="E24958" s="15" t="str">
        <f>IF(AND($B$6=NB!$A$17,$B$8&gt;0),'Ersparnisberechnung Sommertarif'!$B$8*SLP!C24938,"")</f>
        <v/>
      </c>
    </row>
    <row r="24959" spans="1:5" x14ac:dyDescent="0.3">
      <c r="A24959" s="25">
        <v>46282</v>
      </c>
      <c r="B24959" s="31">
        <v>0.8125</v>
      </c>
      <c r="C24959" s="46"/>
      <c r="D24959" s="29">
        <v>46282.8125</v>
      </c>
      <c r="E24959" s="15" t="str">
        <f>IF(AND($B$6=NB!$A$17,$B$8&gt;0),'Ersparnisberechnung Sommertarif'!$B$8*SLP!C24939,"")</f>
        <v/>
      </c>
    </row>
    <row r="24960" spans="1:5" x14ac:dyDescent="0.3">
      <c r="A24960" s="25">
        <v>46282</v>
      </c>
      <c r="B24960" s="31">
        <v>0.82291666666666663</v>
      </c>
      <c r="C24960" s="46"/>
      <c r="D24960" s="29">
        <v>46282.822916666664</v>
      </c>
      <c r="E24960" s="15" t="str">
        <f>IF(AND($B$6=NB!$A$17,$B$8&gt;0),'Ersparnisberechnung Sommertarif'!$B$8*SLP!C24940,"")</f>
        <v/>
      </c>
    </row>
    <row r="24961" spans="1:5" x14ac:dyDescent="0.3">
      <c r="A24961" s="25">
        <v>46282</v>
      </c>
      <c r="B24961" s="31">
        <v>0.83333333333333337</v>
      </c>
      <c r="C24961" s="46"/>
      <c r="D24961" s="29">
        <v>46282.833333333336</v>
      </c>
      <c r="E24961" s="15" t="str">
        <f>IF(AND($B$6=NB!$A$17,$B$8&gt;0),'Ersparnisberechnung Sommertarif'!$B$8*SLP!C24941,"")</f>
        <v/>
      </c>
    </row>
    <row r="24962" spans="1:5" x14ac:dyDescent="0.3">
      <c r="A24962" s="25">
        <v>46282</v>
      </c>
      <c r="B24962" s="31">
        <v>0.84375</v>
      </c>
      <c r="C24962" s="46"/>
      <c r="D24962" s="29">
        <v>46282.84375</v>
      </c>
      <c r="E24962" s="15" t="str">
        <f>IF(AND($B$6=NB!$A$17,$B$8&gt;0),'Ersparnisberechnung Sommertarif'!$B$8*SLP!C24942,"")</f>
        <v/>
      </c>
    </row>
    <row r="24963" spans="1:5" x14ac:dyDescent="0.3">
      <c r="A24963" s="25">
        <v>46282</v>
      </c>
      <c r="B24963" s="31">
        <v>0.85416666666666663</v>
      </c>
      <c r="C24963" s="46"/>
      <c r="D24963" s="29">
        <v>46282.854166666664</v>
      </c>
      <c r="E24963" s="15" t="str">
        <f>IF(AND($B$6=NB!$A$17,$B$8&gt;0),'Ersparnisberechnung Sommertarif'!$B$8*SLP!C24943,"")</f>
        <v/>
      </c>
    </row>
    <row r="24964" spans="1:5" x14ac:dyDescent="0.3">
      <c r="A24964" s="25">
        <v>46282</v>
      </c>
      <c r="B24964" s="31">
        <v>0.86458333333333337</v>
      </c>
      <c r="C24964" s="46"/>
      <c r="D24964" s="29">
        <v>46282.864583333336</v>
      </c>
      <c r="E24964" s="15" t="str">
        <f>IF(AND($B$6=NB!$A$17,$B$8&gt;0),'Ersparnisberechnung Sommertarif'!$B$8*SLP!C24944,"")</f>
        <v/>
      </c>
    </row>
    <row r="24965" spans="1:5" x14ac:dyDescent="0.3">
      <c r="A24965" s="25">
        <v>46282</v>
      </c>
      <c r="B24965" s="31">
        <v>0.875</v>
      </c>
      <c r="C24965" s="46"/>
      <c r="D24965" s="29">
        <v>46282.875</v>
      </c>
      <c r="E24965" s="15" t="str">
        <f>IF(AND($B$6=NB!$A$17,$B$8&gt;0),'Ersparnisberechnung Sommertarif'!$B$8*SLP!C24945,"")</f>
        <v/>
      </c>
    </row>
    <row r="24966" spans="1:5" x14ac:dyDescent="0.3">
      <c r="A24966" s="25">
        <v>46282</v>
      </c>
      <c r="B24966" s="31">
        <v>0.88541666666666663</v>
      </c>
      <c r="C24966" s="46"/>
      <c r="D24966" s="29">
        <v>46282.885416666664</v>
      </c>
      <c r="E24966" s="15" t="str">
        <f>IF(AND($B$6=NB!$A$17,$B$8&gt;0),'Ersparnisberechnung Sommertarif'!$B$8*SLP!C24946,"")</f>
        <v/>
      </c>
    </row>
    <row r="24967" spans="1:5" x14ac:dyDescent="0.3">
      <c r="A24967" s="25">
        <v>46282</v>
      </c>
      <c r="B24967" s="31">
        <v>0.89583333333333337</v>
      </c>
      <c r="C24967" s="46"/>
      <c r="D24967" s="29">
        <v>46282.895833333336</v>
      </c>
      <c r="E24967" s="15" t="str">
        <f>IF(AND($B$6=NB!$A$17,$B$8&gt;0),'Ersparnisberechnung Sommertarif'!$B$8*SLP!C24947,"")</f>
        <v/>
      </c>
    </row>
    <row r="24968" spans="1:5" x14ac:dyDescent="0.3">
      <c r="A24968" s="25">
        <v>46282</v>
      </c>
      <c r="B24968" s="31">
        <v>0.90625</v>
      </c>
      <c r="C24968" s="46"/>
      <c r="D24968" s="29">
        <v>46282.90625</v>
      </c>
      <c r="E24968" s="15" t="str">
        <f>IF(AND($B$6=NB!$A$17,$B$8&gt;0),'Ersparnisberechnung Sommertarif'!$B$8*SLP!C24948,"")</f>
        <v/>
      </c>
    </row>
    <row r="24969" spans="1:5" x14ac:dyDescent="0.3">
      <c r="A24969" s="25">
        <v>46282</v>
      </c>
      <c r="B24969" s="31">
        <v>0.91666666666666663</v>
      </c>
      <c r="C24969" s="46"/>
      <c r="D24969" s="29">
        <v>46282.916666666664</v>
      </c>
      <c r="E24969" s="15" t="str">
        <f>IF(AND($B$6=NB!$A$17,$B$8&gt;0),'Ersparnisberechnung Sommertarif'!$B$8*SLP!C24949,"")</f>
        <v/>
      </c>
    </row>
    <row r="24970" spans="1:5" x14ac:dyDescent="0.3">
      <c r="A24970" s="25">
        <v>46282</v>
      </c>
      <c r="B24970" s="31">
        <v>0.92708333333333337</v>
      </c>
      <c r="C24970" s="46"/>
      <c r="D24970" s="29">
        <v>46282.927083333336</v>
      </c>
      <c r="E24970" s="15" t="str">
        <f>IF(AND($B$6=NB!$A$17,$B$8&gt;0),'Ersparnisberechnung Sommertarif'!$B$8*SLP!C24950,"")</f>
        <v/>
      </c>
    </row>
    <row r="24971" spans="1:5" x14ac:dyDescent="0.3">
      <c r="A24971" s="25">
        <v>46282</v>
      </c>
      <c r="B24971" s="31">
        <v>0.9375</v>
      </c>
      <c r="C24971" s="46"/>
      <c r="D24971" s="29">
        <v>46282.9375</v>
      </c>
      <c r="E24971" s="15" t="str">
        <f>IF(AND($B$6=NB!$A$17,$B$8&gt;0),'Ersparnisberechnung Sommertarif'!$B$8*SLP!C24951,"")</f>
        <v/>
      </c>
    </row>
    <row r="24972" spans="1:5" x14ac:dyDescent="0.3">
      <c r="A24972" s="25">
        <v>46282</v>
      </c>
      <c r="B24972" s="31">
        <v>0.94791666666666663</v>
      </c>
      <c r="C24972" s="46"/>
      <c r="D24972" s="29">
        <v>46282.947916666664</v>
      </c>
      <c r="E24972" s="15" t="str">
        <f>IF(AND($B$6=NB!$A$17,$B$8&gt;0),'Ersparnisberechnung Sommertarif'!$B$8*SLP!C24952,"")</f>
        <v/>
      </c>
    </row>
    <row r="24973" spans="1:5" x14ac:dyDescent="0.3">
      <c r="A24973" s="25">
        <v>46282</v>
      </c>
      <c r="B24973" s="31">
        <v>0.95833333333333337</v>
      </c>
      <c r="C24973" s="46"/>
      <c r="D24973" s="29">
        <v>46282.958333333336</v>
      </c>
      <c r="E24973" s="15" t="str">
        <f>IF(AND($B$6=NB!$A$17,$B$8&gt;0),'Ersparnisberechnung Sommertarif'!$B$8*SLP!C24953,"")</f>
        <v/>
      </c>
    </row>
    <row r="24974" spans="1:5" x14ac:dyDescent="0.3">
      <c r="A24974" s="25">
        <v>46282</v>
      </c>
      <c r="B24974" s="31">
        <v>0.96875</v>
      </c>
      <c r="C24974" s="46"/>
      <c r="D24974" s="29">
        <v>46282.96875</v>
      </c>
      <c r="E24974" s="15" t="str">
        <f>IF(AND($B$6=NB!$A$17,$B$8&gt;0),'Ersparnisberechnung Sommertarif'!$B$8*SLP!C24954,"")</f>
        <v/>
      </c>
    </row>
    <row r="24975" spans="1:5" x14ac:dyDescent="0.3">
      <c r="A24975" s="25">
        <v>46282</v>
      </c>
      <c r="B24975" s="31">
        <v>0.97916666666666663</v>
      </c>
      <c r="C24975" s="46"/>
      <c r="D24975" s="29">
        <v>46282.979166666664</v>
      </c>
      <c r="E24975" s="15" t="str">
        <f>IF(AND($B$6=NB!$A$17,$B$8&gt;0),'Ersparnisberechnung Sommertarif'!$B$8*SLP!C24955,"")</f>
        <v/>
      </c>
    </row>
    <row r="24976" spans="1:5" x14ac:dyDescent="0.3">
      <c r="A24976" s="25">
        <v>46282</v>
      </c>
      <c r="B24976" s="31">
        <v>0.98958333333333337</v>
      </c>
      <c r="C24976" s="46"/>
      <c r="D24976" s="29">
        <v>46282.989583333336</v>
      </c>
      <c r="E24976" s="15" t="str">
        <f>IF(AND($B$6=NB!$A$17,$B$8&gt;0),'Ersparnisberechnung Sommertarif'!$B$8*SLP!C24956,"")</f>
        <v/>
      </c>
    </row>
    <row r="24977" spans="1:5" x14ac:dyDescent="0.3">
      <c r="A24977" s="25">
        <v>46283</v>
      </c>
      <c r="B24977" s="31">
        <v>0</v>
      </c>
      <c r="C24977" s="46"/>
      <c r="D24977" s="29">
        <v>46283</v>
      </c>
      <c r="E24977" s="15" t="str">
        <f>IF(AND($B$6=NB!$A$17,$B$8&gt;0),'Ersparnisberechnung Sommertarif'!$B$8*SLP!C24957,"")</f>
        <v/>
      </c>
    </row>
    <row r="24978" spans="1:5" x14ac:dyDescent="0.3">
      <c r="A24978" s="25">
        <v>46283</v>
      </c>
      <c r="B24978" s="31">
        <v>1.0416666666666666E-2</v>
      </c>
      <c r="C24978" s="46"/>
      <c r="D24978" s="29">
        <v>46283.010416666664</v>
      </c>
      <c r="E24978" s="15" t="str">
        <f>IF(AND($B$6=NB!$A$17,$B$8&gt;0),'Ersparnisberechnung Sommertarif'!$B$8*SLP!C24958,"")</f>
        <v/>
      </c>
    </row>
    <row r="24979" spans="1:5" x14ac:dyDescent="0.3">
      <c r="A24979" s="25">
        <v>46283</v>
      </c>
      <c r="B24979" s="31">
        <v>2.0833333333333332E-2</v>
      </c>
      <c r="C24979" s="46"/>
      <c r="D24979" s="29">
        <v>46283.020833333336</v>
      </c>
      <c r="E24979" s="15" t="str">
        <f>IF(AND($B$6=NB!$A$17,$B$8&gt;0),'Ersparnisberechnung Sommertarif'!$B$8*SLP!C24959,"")</f>
        <v/>
      </c>
    </row>
    <row r="24980" spans="1:5" x14ac:dyDescent="0.3">
      <c r="A24980" s="25">
        <v>46283</v>
      </c>
      <c r="B24980" s="31">
        <v>3.125E-2</v>
      </c>
      <c r="C24980" s="46"/>
      <c r="D24980" s="29">
        <v>46283.03125</v>
      </c>
      <c r="E24980" s="15" t="str">
        <f>IF(AND($B$6=NB!$A$17,$B$8&gt;0),'Ersparnisberechnung Sommertarif'!$B$8*SLP!C24960,"")</f>
        <v/>
      </c>
    </row>
    <row r="24981" spans="1:5" x14ac:dyDescent="0.3">
      <c r="A24981" s="25">
        <v>46283</v>
      </c>
      <c r="B24981" s="31">
        <v>4.1666666666666664E-2</v>
      </c>
      <c r="C24981" s="46"/>
      <c r="D24981" s="29">
        <v>46283.041666666664</v>
      </c>
      <c r="E24981" s="15" t="str">
        <f>IF(AND($B$6=NB!$A$17,$B$8&gt;0),'Ersparnisberechnung Sommertarif'!$B$8*SLP!C24961,"")</f>
        <v/>
      </c>
    </row>
    <row r="24982" spans="1:5" x14ac:dyDescent="0.3">
      <c r="A24982" s="25">
        <v>46283</v>
      </c>
      <c r="B24982" s="31">
        <v>5.2083333333333336E-2</v>
      </c>
      <c r="C24982" s="46"/>
      <c r="D24982" s="29">
        <v>46283.052083333336</v>
      </c>
      <c r="E24982" s="15" t="str">
        <f>IF(AND($B$6=NB!$A$17,$B$8&gt;0),'Ersparnisberechnung Sommertarif'!$B$8*SLP!C24962,"")</f>
        <v/>
      </c>
    </row>
    <row r="24983" spans="1:5" x14ac:dyDescent="0.3">
      <c r="A24983" s="25">
        <v>46283</v>
      </c>
      <c r="B24983" s="31">
        <v>6.25E-2</v>
      </c>
      <c r="C24983" s="46"/>
      <c r="D24983" s="29">
        <v>46283.0625</v>
      </c>
      <c r="E24983" s="15" t="str">
        <f>IF(AND($B$6=NB!$A$17,$B$8&gt;0),'Ersparnisberechnung Sommertarif'!$B$8*SLP!C24963,"")</f>
        <v/>
      </c>
    </row>
    <row r="24984" spans="1:5" x14ac:dyDescent="0.3">
      <c r="A24984" s="25">
        <v>46283</v>
      </c>
      <c r="B24984" s="31">
        <v>7.2916666666666671E-2</v>
      </c>
      <c r="C24984" s="46"/>
      <c r="D24984" s="29">
        <v>46283.072916666664</v>
      </c>
      <c r="E24984" s="15" t="str">
        <f>IF(AND($B$6=NB!$A$17,$B$8&gt;0),'Ersparnisberechnung Sommertarif'!$B$8*SLP!C24964,"")</f>
        <v/>
      </c>
    </row>
    <row r="24985" spans="1:5" x14ac:dyDescent="0.3">
      <c r="A24985" s="25">
        <v>46283</v>
      </c>
      <c r="B24985" s="31">
        <v>8.3333333333333329E-2</v>
      </c>
      <c r="C24985" s="46"/>
      <c r="D24985" s="29">
        <v>46283.083333333336</v>
      </c>
      <c r="E24985" s="15" t="str">
        <f>IF(AND($B$6=NB!$A$17,$B$8&gt;0),'Ersparnisberechnung Sommertarif'!$B$8*SLP!C24965,"")</f>
        <v/>
      </c>
    </row>
    <row r="24986" spans="1:5" x14ac:dyDescent="0.3">
      <c r="A24986" s="25">
        <v>46283</v>
      </c>
      <c r="B24986" s="31">
        <v>9.375E-2</v>
      </c>
      <c r="C24986" s="46"/>
      <c r="D24986" s="29">
        <v>46283.09375</v>
      </c>
      <c r="E24986" s="15" t="str">
        <f>IF(AND($B$6=NB!$A$17,$B$8&gt;0),'Ersparnisberechnung Sommertarif'!$B$8*SLP!C24966,"")</f>
        <v/>
      </c>
    </row>
    <row r="24987" spans="1:5" x14ac:dyDescent="0.3">
      <c r="A24987" s="25">
        <v>46283</v>
      </c>
      <c r="B24987" s="31">
        <v>0.10416666666666667</v>
      </c>
      <c r="C24987" s="46"/>
      <c r="D24987" s="29">
        <v>46283.104166666664</v>
      </c>
      <c r="E24987" s="15" t="str">
        <f>IF(AND($B$6=NB!$A$17,$B$8&gt;0),'Ersparnisberechnung Sommertarif'!$B$8*SLP!C24967,"")</f>
        <v/>
      </c>
    </row>
    <row r="24988" spans="1:5" x14ac:dyDescent="0.3">
      <c r="A24988" s="25">
        <v>46283</v>
      </c>
      <c r="B24988" s="31">
        <v>0.11458333333333333</v>
      </c>
      <c r="C24988" s="46"/>
      <c r="D24988" s="29">
        <v>46283.114583333336</v>
      </c>
      <c r="E24988" s="15" t="str">
        <f>IF(AND($B$6=NB!$A$17,$B$8&gt;0),'Ersparnisberechnung Sommertarif'!$B$8*SLP!C24968,"")</f>
        <v/>
      </c>
    </row>
    <row r="24989" spans="1:5" x14ac:dyDescent="0.3">
      <c r="A24989" s="25">
        <v>46283</v>
      </c>
      <c r="B24989" s="31">
        <v>0.125</v>
      </c>
      <c r="C24989" s="46"/>
      <c r="D24989" s="29">
        <v>46283.125</v>
      </c>
      <c r="E24989" s="15" t="str">
        <f>IF(AND($B$6=NB!$A$17,$B$8&gt;0),'Ersparnisberechnung Sommertarif'!$B$8*SLP!C24969,"")</f>
        <v/>
      </c>
    </row>
    <row r="24990" spans="1:5" x14ac:dyDescent="0.3">
      <c r="A24990" s="25">
        <v>46283</v>
      </c>
      <c r="B24990" s="31">
        <v>0.13541666666666666</v>
      </c>
      <c r="C24990" s="46"/>
      <c r="D24990" s="29">
        <v>46283.135416666664</v>
      </c>
      <c r="E24990" s="15" t="str">
        <f>IF(AND($B$6=NB!$A$17,$B$8&gt;0),'Ersparnisberechnung Sommertarif'!$B$8*SLP!C24970,"")</f>
        <v/>
      </c>
    </row>
    <row r="24991" spans="1:5" x14ac:dyDescent="0.3">
      <c r="A24991" s="25">
        <v>46283</v>
      </c>
      <c r="B24991" s="31">
        <v>0.14583333333333334</v>
      </c>
      <c r="C24991" s="46"/>
      <c r="D24991" s="29">
        <v>46283.145833333336</v>
      </c>
      <c r="E24991" s="15" t="str">
        <f>IF(AND($B$6=NB!$A$17,$B$8&gt;0),'Ersparnisberechnung Sommertarif'!$B$8*SLP!C24971,"")</f>
        <v/>
      </c>
    </row>
    <row r="24992" spans="1:5" x14ac:dyDescent="0.3">
      <c r="A24992" s="25">
        <v>46283</v>
      </c>
      <c r="B24992" s="31">
        <v>0.15625</v>
      </c>
      <c r="C24992" s="46"/>
      <c r="D24992" s="29">
        <v>46283.15625</v>
      </c>
      <c r="E24992" s="15" t="str">
        <f>IF(AND($B$6=NB!$A$17,$B$8&gt;0),'Ersparnisberechnung Sommertarif'!$B$8*SLP!C24972,"")</f>
        <v/>
      </c>
    </row>
    <row r="24993" spans="1:5" x14ac:dyDescent="0.3">
      <c r="A24993" s="25">
        <v>46283</v>
      </c>
      <c r="B24993" s="31">
        <v>0.16666666666666666</v>
      </c>
      <c r="C24993" s="46"/>
      <c r="D24993" s="29">
        <v>46283.166666666664</v>
      </c>
      <c r="E24993" s="15" t="str">
        <f>IF(AND($B$6=NB!$A$17,$B$8&gt;0),'Ersparnisberechnung Sommertarif'!$B$8*SLP!C24973,"")</f>
        <v/>
      </c>
    </row>
    <row r="24994" spans="1:5" x14ac:dyDescent="0.3">
      <c r="A24994" s="25">
        <v>46283</v>
      </c>
      <c r="B24994" s="31">
        <v>0.17708333333333334</v>
      </c>
      <c r="C24994" s="46"/>
      <c r="D24994" s="29">
        <v>46283.177083333336</v>
      </c>
      <c r="E24994" s="15" t="str">
        <f>IF(AND($B$6=NB!$A$17,$B$8&gt;0),'Ersparnisberechnung Sommertarif'!$B$8*SLP!C24974,"")</f>
        <v/>
      </c>
    </row>
    <row r="24995" spans="1:5" x14ac:dyDescent="0.3">
      <c r="A24995" s="25">
        <v>46283</v>
      </c>
      <c r="B24995" s="31">
        <v>0.1875</v>
      </c>
      <c r="C24995" s="46"/>
      <c r="D24995" s="29">
        <v>46283.1875</v>
      </c>
      <c r="E24995" s="15" t="str">
        <f>IF(AND($B$6=NB!$A$17,$B$8&gt;0),'Ersparnisberechnung Sommertarif'!$B$8*SLP!C24975,"")</f>
        <v/>
      </c>
    </row>
    <row r="24996" spans="1:5" x14ac:dyDescent="0.3">
      <c r="A24996" s="25">
        <v>46283</v>
      </c>
      <c r="B24996" s="31">
        <v>0.19791666666666666</v>
      </c>
      <c r="C24996" s="46"/>
      <c r="D24996" s="29">
        <v>46283.197916666664</v>
      </c>
      <c r="E24996" s="15" t="str">
        <f>IF(AND($B$6=NB!$A$17,$B$8&gt;0),'Ersparnisberechnung Sommertarif'!$B$8*SLP!C24976,"")</f>
        <v/>
      </c>
    </row>
    <row r="24997" spans="1:5" x14ac:dyDescent="0.3">
      <c r="A24997" s="25">
        <v>46283</v>
      </c>
      <c r="B24997" s="31">
        <v>0.20833333333333334</v>
      </c>
      <c r="C24997" s="46"/>
      <c r="D24997" s="29">
        <v>46283.208333333336</v>
      </c>
      <c r="E24997" s="15" t="str">
        <f>IF(AND($B$6=NB!$A$17,$B$8&gt;0),'Ersparnisberechnung Sommertarif'!$B$8*SLP!C24977,"")</f>
        <v/>
      </c>
    </row>
    <row r="24998" spans="1:5" x14ac:dyDescent="0.3">
      <c r="A24998" s="25">
        <v>46283</v>
      </c>
      <c r="B24998" s="31">
        <v>0.21875</v>
      </c>
      <c r="C24998" s="46"/>
      <c r="D24998" s="29">
        <v>46283.21875</v>
      </c>
      <c r="E24998" s="15" t="str">
        <f>IF(AND($B$6=NB!$A$17,$B$8&gt;0),'Ersparnisberechnung Sommertarif'!$B$8*SLP!C24978,"")</f>
        <v/>
      </c>
    </row>
    <row r="24999" spans="1:5" x14ac:dyDescent="0.3">
      <c r="A24999" s="25">
        <v>46283</v>
      </c>
      <c r="B24999" s="31">
        <v>0.22916666666666666</v>
      </c>
      <c r="C24999" s="46"/>
      <c r="D24999" s="29">
        <v>46283.229166666664</v>
      </c>
      <c r="E24999" s="15" t="str">
        <f>IF(AND($B$6=NB!$A$17,$B$8&gt;0),'Ersparnisberechnung Sommertarif'!$B$8*SLP!C24979,"")</f>
        <v/>
      </c>
    </row>
    <row r="25000" spans="1:5" x14ac:dyDescent="0.3">
      <c r="A25000" s="25">
        <v>46283</v>
      </c>
      <c r="B25000" s="31">
        <v>0.23958333333333334</v>
      </c>
      <c r="C25000" s="46"/>
      <c r="D25000" s="29">
        <v>46283.239583333336</v>
      </c>
      <c r="E25000" s="15" t="str">
        <f>IF(AND($B$6=NB!$A$17,$B$8&gt;0),'Ersparnisberechnung Sommertarif'!$B$8*SLP!C24980,"")</f>
        <v/>
      </c>
    </row>
    <row r="25001" spans="1:5" x14ac:dyDescent="0.3">
      <c r="A25001" s="25">
        <v>46283</v>
      </c>
      <c r="B25001" s="31">
        <v>0.25</v>
      </c>
      <c r="C25001" s="46"/>
      <c r="D25001" s="29">
        <v>46283.25</v>
      </c>
      <c r="E25001" s="15" t="str">
        <f>IF(AND($B$6=NB!$A$17,$B$8&gt;0),'Ersparnisberechnung Sommertarif'!$B$8*SLP!C24981,"")</f>
        <v/>
      </c>
    </row>
    <row r="25002" spans="1:5" x14ac:dyDescent="0.3">
      <c r="A25002" s="25">
        <v>46283</v>
      </c>
      <c r="B25002" s="31">
        <v>0.26041666666666669</v>
      </c>
      <c r="C25002" s="46"/>
      <c r="D25002" s="29">
        <v>46283.260416666664</v>
      </c>
      <c r="E25002" s="15" t="str">
        <f>IF(AND($B$6=NB!$A$17,$B$8&gt;0),'Ersparnisberechnung Sommertarif'!$B$8*SLP!C24982,"")</f>
        <v/>
      </c>
    </row>
    <row r="25003" spans="1:5" x14ac:dyDescent="0.3">
      <c r="A25003" s="25">
        <v>46283</v>
      </c>
      <c r="B25003" s="31">
        <v>0.27083333333333331</v>
      </c>
      <c r="C25003" s="46"/>
      <c r="D25003" s="29">
        <v>46283.270833333336</v>
      </c>
      <c r="E25003" s="15" t="str">
        <f>IF(AND($B$6=NB!$A$17,$B$8&gt;0),'Ersparnisberechnung Sommertarif'!$B$8*SLP!C24983,"")</f>
        <v/>
      </c>
    </row>
    <row r="25004" spans="1:5" x14ac:dyDescent="0.3">
      <c r="A25004" s="25">
        <v>46283</v>
      </c>
      <c r="B25004" s="31">
        <v>0.28125</v>
      </c>
      <c r="C25004" s="46"/>
      <c r="D25004" s="29">
        <v>46283.28125</v>
      </c>
      <c r="E25004" s="15" t="str">
        <f>IF(AND($B$6=NB!$A$17,$B$8&gt;0),'Ersparnisberechnung Sommertarif'!$B$8*SLP!C24984,"")</f>
        <v/>
      </c>
    </row>
    <row r="25005" spans="1:5" x14ac:dyDescent="0.3">
      <c r="A25005" s="25">
        <v>46283</v>
      </c>
      <c r="B25005" s="31">
        <v>0.29166666666666669</v>
      </c>
      <c r="C25005" s="46"/>
      <c r="D25005" s="29">
        <v>46283.291666666664</v>
      </c>
      <c r="E25005" s="15" t="str">
        <f>IF(AND($B$6=NB!$A$17,$B$8&gt;0),'Ersparnisberechnung Sommertarif'!$B$8*SLP!C24985,"")</f>
        <v/>
      </c>
    </row>
    <row r="25006" spans="1:5" x14ac:dyDescent="0.3">
      <c r="A25006" s="25">
        <v>46283</v>
      </c>
      <c r="B25006" s="31">
        <v>0.30208333333333331</v>
      </c>
      <c r="C25006" s="46"/>
      <c r="D25006" s="29">
        <v>46283.302083333336</v>
      </c>
      <c r="E25006" s="15" t="str">
        <f>IF(AND($B$6=NB!$A$17,$B$8&gt;0),'Ersparnisberechnung Sommertarif'!$B$8*SLP!C24986,"")</f>
        <v/>
      </c>
    </row>
    <row r="25007" spans="1:5" x14ac:dyDescent="0.3">
      <c r="A25007" s="25">
        <v>46283</v>
      </c>
      <c r="B25007" s="31">
        <v>0.3125</v>
      </c>
      <c r="C25007" s="46"/>
      <c r="D25007" s="29">
        <v>46283.3125</v>
      </c>
      <c r="E25007" s="15" t="str">
        <f>IF(AND($B$6=NB!$A$17,$B$8&gt;0),'Ersparnisberechnung Sommertarif'!$B$8*SLP!C24987,"")</f>
        <v/>
      </c>
    </row>
    <row r="25008" spans="1:5" x14ac:dyDescent="0.3">
      <c r="A25008" s="25">
        <v>46283</v>
      </c>
      <c r="B25008" s="31">
        <v>0.32291666666666669</v>
      </c>
      <c r="C25008" s="46"/>
      <c r="D25008" s="29">
        <v>46283.322916666664</v>
      </c>
      <c r="E25008" s="15" t="str">
        <f>IF(AND($B$6=NB!$A$17,$B$8&gt;0),'Ersparnisberechnung Sommertarif'!$B$8*SLP!C24988,"")</f>
        <v/>
      </c>
    </row>
    <row r="25009" spans="1:5" x14ac:dyDescent="0.3">
      <c r="A25009" s="25">
        <v>46283</v>
      </c>
      <c r="B25009" s="31">
        <v>0.33333333333333331</v>
      </c>
      <c r="C25009" s="46"/>
      <c r="D25009" s="29">
        <v>46283.333333333336</v>
      </c>
      <c r="E25009" s="15" t="str">
        <f>IF(AND($B$6=NB!$A$17,$B$8&gt;0),'Ersparnisberechnung Sommertarif'!$B$8*SLP!C24989,"")</f>
        <v/>
      </c>
    </row>
    <row r="25010" spans="1:5" x14ac:dyDescent="0.3">
      <c r="A25010" s="25">
        <v>46283</v>
      </c>
      <c r="B25010" s="31">
        <v>0.34375</v>
      </c>
      <c r="C25010" s="46"/>
      <c r="D25010" s="29">
        <v>46283.34375</v>
      </c>
      <c r="E25010" s="15" t="str">
        <f>IF(AND($B$6=NB!$A$17,$B$8&gt;0),'Ersparnisberechnung Sommertarif'!$B$8*SLP!C24990,"")</f>
        <v/>
      </c>
    </row>
    <row r="25011" spans="1:5" x14ac:dyDescent="0.3">
      <c r="A25011" s="25">
        <v>46283</v>
      </c>
      <c r="B25011" s="31">
        <v>0.35416666666666669</v>
      </c>
      <c r="C25011" s="46"/>
      <c r="D25011" s="29">
        <v>46283.354166666664</v>
      </c>
      <c r="E25011" s="15" t="str">
        <f>IF(AND($B$6=NB!$A$17,$B$8&gt;0),'Ersparnisberechnung Sommertarif'!$B$8*SLP!C24991,"")</f>
        <v/>
      </c>
    </row>
    <row r="25012" spans="1:5" x14ac:dyDescent="0.3">
      <c r="A25012" s="25">
        <v>46283</v>
      </c>
      <c r="B25012" s="31">
        <v>0.36458333333333331</v>
      </c>
      <c r="C25012" s="46"/>
      <c r="D25012" s="29">
        <v>46283.364583333336</v>
      </c>
      <c r="E25012" s="15" t="str">
        <f>IF(AND($B$6=NB!$A$17,$B$8&gt;0),'Ersparnisberechnung Sommertarif'!$B$8*SLP!C24992,"")</f>
        <v/>
      </c>
    </row>
    <row r="25013" spans="1:5" x14ac:dyDescent="0.3">
      <c r="A25013" s="25">
        <v>46283</v>
      </c>
      <c r="B25013" s="31">
        <v>0.375</v>
      </c>
      <c r="C25013" s="46"/>
      <c r="D25013" s="29">
        <v>46283.375</v>
      </c>
      <c r="E25013" s="15" t="str">
        <f>IF(AND($B$6=NB!$A$17,$B$8&gt;0),'Ersparnisberechnung Sommertarif'!$B$8*SLP!C24993,"")</f>
        <v/>
      </c>
    </row>
    <row r="25014" spans="1:5" x14ac:dyDescent="0.3">
      <c r="A25014" s="25">
        <v>46283</v>
      </c>
      <c r="B25014" s="31">
        <v>0.38541666666666669</v>
      </c>
      <c r="C25014" s="46"/>
      <c r="D25014" s="29">
        <v>46283.385416666664</v>
      </c>
      <c r="E25014" s="15" t="str">
        <f>IF(AND($B$6=NB!$A$17,$B$8&gt;0),'Ersparnisberechnung Sommertarif'!$B$8*SLP!C24994,"")</f>
        <v/>
      </c>
    </row>
    <row r="25015" spans="1:5" x14ac:dyDescent="0.3">
      <c r="A25015" s="25">
        <v>46283</v>
      </c>
      <c r="B25015" s="31">
        <v>0.39583333333333331</v>
      </c>
      <c r="C25015" s="46"/>
      <c r="D25015" s="29">
        <v>46283.395833333336</v>
      </c>
      <c r="E25015" s="15" t="str">
        <f>IF(AND($B$6=NB!$A$17,$B$8&gt;0),'Ersparnisberechnung Sommertarif'!$B$8*SLP!C24995,"")</f>
        <v/>
      </c>
    </row>
    <row r="25016" spans="1:5" x14ac:dyDescent="0.3">
      <c r="A25016" s="25">
        <v>46283</v>
      </c>
      <c r="B25016" s="31">
        <v>0.40625</v>
      </c>
      <c r="C25016" s="46"/>
      <c r="D25016" s="29">
        <v>46283.40625</v>
      </c>
      <c r="E25016" s="15" t="str">
        <f>IF(AND($B$6=NB!$A$17,$B$8&gt;0),'Ersparnisberechnung Sommertarif'!$B$8*SLP!C24996,"")</f>
        <v/>
      </c>
    </row>
    <row r="25017" spans="1:5" x14ac:dyDescent="0.3">
      <c r="A25017" s="25">
        <v>46283</v>
      </c>
      <c r="B25017" s="31">
        <v>0.41666666666666669</v>
      </c>
      <c r="C25017" s="46"/>
      <c r="D25017" s="29">
        <v>46283.416666666664</v>
      </c>
      <c r="E25017" s="15" t="str">
        <f>IF(AND($B$6=NB!$A$17,$B$8&gt;0),'Ersparnisberechnung Sommertarif'!$B$8*SLP!C24997,"")</f>
        <v/>
      </c>
    </row>
    <row r="25018" spans="1:5" x14ac:dyDescent="0.3">
      <c r="A25018" s="25">
        <v>46283</v>
      </c>
      <c r="B25018" s="31">
        <v>0.42708333333333331</v>
      </c>
      <c r="C25018" s="46"/>
      <c r="D25018" s="29">
        <v>46283.427083333336</v>
      </c>
      <c r="E25018" s="15" t="str">
        <f>IF(AND($B$6=NB!$A$17,$B$8&gt;0),'Ersparnisberechnung Sommertarif'!$B$8*SLP!C24998,"")</f>
        <v/>
      </c>
    </row>
    <row r="25019" spans="1:5" x14ac:dyDescent="0.3">
      <c r="A25019" s="25">
        <v>46283</v>
      </c>
      <c r="B25019" s="31">
        <v>0.4375</v>
      </c>
      <c r="C25019" s="46"/>
      <c r="D25019" s="29">
        <v>46283.4375</v>
      </c>
      <c r="E25019" s="15" t="str">
        <f>IF(AND($B$6=NB!$A$17,$B$8&gt;0),'Ersparnisberechnung Sommertarif'!$B$8*SLP!C24999,"")</f>
        <v/>
      </c>
    </row>
    <row r="25020" spans="1:5" x14ac:dyDescent="0.3">
      <c r="A25020" s="25">
        <v>46283</v>
      </c>
      <c r="B25020" s="31">
        <v>0.44791666666666669</v>
      </c>
      <c r="C25020" s="46"/>
      <c r="D25020" s="29">
        <v>46283.447916666664</v>
      </c>
      <c r="E25020" s="15" t="str">
        <f>IF(AND($B$6=NB!$A$17,$B$8&gt;0),'Ersparnisberechnung Sommertarif'!$B$8*SLP!C25000,"")</f>
        <v/>
      </c>
    </row>
    <row r="25021" spans="1:5" x14ac:dyDescent="0.3">
      <c r="A25021" s="25">
        <v>46283</v>
      </c>
      <c r="B25021" s="31">
        <v>0.45833333333333331</v>
      </c>
      <c r="C25021" s="46"/>
      <c r="D25021" s="29">
        <v>46283.458333333336</v>
      </c>
      <c r="E25021" s="15" t="str">
        <f>IF(AND($B$6=NB!$A$17,$B$8&gt;0),'Ersparnisberechnung Sommertarif'!$B$8*SLP!C25001,"")</f>
        <v/>
      </c>
    </row>
    <row r="25022" spans="1:5" x14ac:dyDescent="0.3">
      <c r="A25022" s="25">
        <v>46283</v>
      </c>
      <c r="B25022" s="31">
        <v>0.46875</v>
      </c>
      <c r="C25022" s="46"/>
      <c r="D25022" s="29">
        <v>46283.46875</v>
      </c>
      <c r="E25022" s="15" t="str">
        <f>IF(AND($B$6=NB!$A$17,$B$8&gt;0),'Ersparnisberechnung Sommertarif'!$B$8*SLP!C25002,"")</f>
        <v/>
      </c>
    </row>
    <row r="25023" spans="1:5" x14ac:dyDescent="0.3">
      <c r="A25023" s="25">
        <v>46283</v>
      </c>
      <c r="B25023" s="31">
        <v>0.47916666666666669</v>
      </c>
      <c r="C25023" s="46"/>
      <c r="D25023" s="29">
        <v>46283.479166666664</v>
      </c>
      <c r="E25023" s="15" t="str">
        <f>IF(AND($B$6=NB!$A$17,$B$8&gt;0),'Ersparnisberechnung Sommertarif'!$B$8*SLP!C25003,"")</f>
        <v/>
      </c>
    </row>
    <row r="25024" spans="1:5" x14ac:dyDescent="0.3">
      <c r="A25024" s="25">
        <v>46283</v>
      </c>
      <c r="B25024" s="31">
        <v>0.48958333333333331</v>
      </c>
      <c r="C25024" s="46"/>
      <c r="D25024" s="29">
        <v>46283.489583333336</v>
      </c>
      <c r="E25024" s="15" t="str">
        <f>IF(AND($B$6=NB!$A$17,$B$8&gt;0),'Ersparnisberechnung Sommertarif'!$B$8*SLP!C25004,"")</f>
        <v/>
      </c>
    </row>
    <row r="25025" spans="1:5" x14ac:dyDescent="0.3">
      <c r="A25025" s="25">
        <v>46283</v>
      </c>
      <c r="B25025" s="31">
        <v>0.5</v>
      </c>
      <c r="C25025" s="46"/>
      <c r="D25025" s="29">
        <v>46283.5</v>
      </c>
      <c r="E25025" s="15" t="str">
        <f>IF(AND($B$6=NB!$A$17,$B$8&gt;0),'Ersparnisberechnung Sommertarif'!$B$8*SLP!C25005,"")</f>
        <v/>
      </c>
    </row>
    <row r="25026" spans="1:5" x14ac:dyDescent="0.3">
      <c r="A25026" s="25">
        <v>46283</v>
      </c>
      <c r="B25026" s="31">
        <v>0.51041666666666663</v>
      </c>
      <c r="C25026" s="46"/>
      <c r="D25026" s="29">
        <v>46283.510416666664</v>
      </c>
      <c r="E25026" s="15" t="str">
        <f>IF(AND($B$6=NB!$A$17,$B$8&gt;0),'Ersparnisberechnung Sommertarif'!$B$8*SLP!C25006,"")</f>
        <v/>
      </c>
    </row>
    <row r="25027" spans="1:5" x14ac:dyDescent="0.3">
      <c r="A25027" s="25">
        <v>46283</v>
      </c>
      <c r="B25027" s="31">
        <v>0.52083333333333337</v>
      </c>
      <c r="C25027" s="46"/>
      <c r="D25027" s="29">
        <v>46283.520833333336</v>
      </c>
      <c r="E25027" s="15" t="str">
        <f>IF(AND($B$6=NB!$A$17,$B$8&gt;0),'Ersparnisberechnung Sommertarif'!$B$8*SLP!C25007,"")</f>
        <v/>
      </c>
    </row>
    <row r="25028" spans="1:5" x14ac:dyDescent="0.3">
      <c r="A25028" s="25">
        <v>46283</v>
      </c>
      <c r="B25028" s="31">
        <v>0.53125</v>
      </c>
      <c r="C25028" s="46"/>
      <c r="D25028" s="29">
        <v>46283.53125</v>
      </c>
      <c r="E25028" s="15" t="str">
        <f>IF(AND($B$6=NB!$A$17,$B$8&gt;0),'Ersparnisberechnung Sommertarif'!$B$8*SLP!C25008,"")</f>
        <v/>
      </c>
    </row>
    <row r="25029" spans="1:5" x14ac:dyDescent="0.3">
      <c r="A25029" s="25">
        <v>46283</v>
      </c>
      <c r="B25029" s="31">
        <v>0.54166666666666663</v>
      </c>
      <c r="C25029" s="46"/>
      <c r="D25029" s="29">
        <v>46283.541666666664</v>
      </c>
      <c r="E25029" s="15" t="str">
        <f>IF(AND($B$6=NB!$A$17,$B$8&gt;0),'Ersparnisberechnung Sommertarif'!$B$8*SLP!C25009,"")</f>
        <v/>
      </c>
    </row>
    <row r="25030" spans="1:5" x14ac:dyDescent="0.3">
      <c r="A25030" s="25">
        <v>46283</v>
      </c>
      <c r="B25030" s="31">
        <v>0.55208333333333337</v>
      </c>
      <c r="C25030" s="46"/>
      <c r="D25030" s="29">
        <v>46283.552083333336</v>
      </c>
      <c r="E25030" s="15" t="str">
        <f>IF(AND($B$6=NB!$A$17,$B$8&gt;0),'Ersparnisberechnung Sommertarif'!$B$8*SLP!C25010,"")</f>
        <v/>
      </c>
    </row>
    <row r="25031" spans="1:5" x14ac:dyDescent="0.3">
      <c r="A25031" s="25">
        <v>46283</v>
      </c>
      <c r="B25031" s="31">
        <v>0.5625</v>
      </c>
      <c r="C25031" s="46"/>
      <c r="D25031" s="29">
        <v>46283.5625</v>
      </c>
      <c r="E25031" s="15" t="str">
        <f>IF(AND($B$6=NB!$A$17,$B$8&gt;0),'Ersparnisberechnung Sommertarif'!$B$8*SLP!C25011,"")</f>
        <v/>
      </c>
    </row>
    <row r="25032" spans="1:5" x14ac:dyDescent="0.3">
      <c r="A25032" s="25">
        <v>46283</v>
      </c>
      <c r="B25032" s="31">
        <v>0.57291666666666663</v>
      </c>
      <c r="C25032" s="46"/>
      <c r="D25032" s="29">
        <v>46283.572916666664</v>
      </c>
      <c r="E25032" s="15" t="str">
        <f>IF(AND($B$6=NB!$A$17,$B$8&gt;0),'Ersparnisberechnung Sommertarif'!$B$8*SLP!C25012,"")</f>
        <v/>
      </c>
    </row>
    <row r="25033" spans="1:5" x14ac:dyDescent="0.3">
      <c r="A25033" s="25">
        <v>46283</v>
      </c>
      <c r="B25033" s="31">
        <v>0.58333333333333337</v>
      </c>
      <c r="C25033" s="46"/>
      <c r="D25033" s="29">
        <v>46283.583333333336</v>
      </c>
      <c r="E25033" s="15" t="str">
        <f>IF(AND($B$6=NB!$A$17,$B$8&gt;0),'Ersparnisberechnung Sommertarif'!$B$8*SLP!C25013,"")</f>
        <v/>
      </c>
    </row>
    <row r="25034" spans="1:5" x14ac:dyDescent="0.3">
      <c r="A25034" s="25">
        <v>46283</v>
      </c>
      <c r="B25034" s="31">
        <v>0.59375</v>
      </c>
      <c r="C25034" s="46"/>
      <c r="D25034" s="29">
        <v>46283.59375</v>
      </c>
      <c r="E25034" s="15" t="str">
        <f>IF(AND($B$6=NB!$A$17,$B$8&gt;0),'Ersparnisberechnung Sommertarif'!$B$8*SLP!C25014,"")</f>
        <v/>
      </c>
    </row>
    <row r="25035" spans="1:5" x14ac:dyDescent="0.3">
      <c r="A25035" s="25">
        <v>46283</v>
      </c>
      <c r="B25035" s="31">
        <v>0.60416666666666663</v>
      </c>
      <c r="C25035" s="46"/>
      <c r="D25035" s="29">
        <v>46283.604166666664</v>
      </c>
      <c r="E25035" s="15" t="str">
        <f>IF(AND($B$6=NB!$A$17,$B$8&gt;0),'Ersparnisberechnung Sommertarif'!$B$8*SLP!C25015,"")</f>
        <v/>
      </c>
    </row>
    <row r="25036" spans="1:5" x14ac:dyDescent="0.3">
      <c r="A25036" s="25">
        <v>46283</v>
      </c>
      <c r="B25036" s="31">
        <v>0.61458333333333337</v>
      </c>
      <c r="C25036" s="46"/>
      <c r="D25036" s="29">
        <v>46283.614583333336</v>
      </c>
      <c r="E25036" s="15" t="str">
        <f>IF(AND($B$6=NB!$A$17,$B$8&gt;0),'Ersparnisberechnung Sommertarif'!$B$8*SLP!C25016,"")</f>
        <v/>
      </c>
    </row>
    <row r="25037" spans="1:5" x14ac:dyDescent="0.3">
      <c r="A25037" s="25">
        <v>46283</v>
      </c>
      <c r="B25037" s="31">
        <v>0.625</v>
      </c>
      <c r="C25037" s="46"/>
      <c r="D25037" s="29">
        <v>46283.625</v>
      </c>
      <c r="E25037" s="15" t="str">
        <f>IF(AND($B$6=NB!$A$17,$B$8&gt;0),'Ersparnisberechnung Sommertarif'!$B$8*SLP!C25017,"")</f>
        <v/>
      </c>
    </row>
    <row r="25038" spans="1:5" x14ac:dyDescent="0.3">
      <c r="A25038" s="25">
        <v>46283</v>
      </c>
      <c r="B25038" s="31">
        <v>0.63541666666666663</v>
      </c>
      <c r="C25038" s="46"/>
      <c r="D25038" s="29">
        <v>46283.635416666664</v>
      </c>
      <c r="E25038" s="15" t="str">
        <f>IF(AND($B$6=NB!$A$17,$B$8&gt;0),'Ersparnisberechnung Sommertarif'!$B$8*SLP!C25018,"")</f>
        <v/>
      </c>
    </row>
    <row r="25039" spans="1:5" x14ac:dyDescent="0.3">
      <c r="A25039" s="25">
        <v>46283</v>
      </c>
      <c r="B25039" s="31">
        <v>0.64583333333333337</v>
      </c>
      <c r="C25039" s="46"/>
      <c r="D25039" s="29">
        <v>46283.645833333336</v>
      </c>
      <c r="E25039" s="15" t="str">
        <f>IF(AND($B$6=NB!$A$17,$B$8&gt;0),'Ersparnisberechnung Sommertarif'!$B$8*SLP!C25019,"")</f>
        <v/>
      </c>
    </row>
    <row r="25040" spans="1:5" x14ac:dyDescent="0.3">
      <c r="A25040" s="25">
        <v>46283</v>
      </c>
      <c r="B25040" s="31">
        <v>0.65625</v>
      </c>
      <c r="C25040" s="46"/>
      <c r="D25040" s="29">
        <v>46283.65625</v>
      </c>
      <c r="E25040" s="15" t="str">
        <f>IF(AND($B$6=NB!$A$17,$B$8&gt;0),'Ersparnisberechnung Sommertarif'!$B$8*SLP!C25020,"")</f>
        <v/>
      </c>
    </row>
    <row r="25041" spans="1:5" x14ac:dyDescent="0.3">
      <c r="A25041" s="25">
        <v>46283</v>
      </c>
      <c r="B25041" s="31">
        <v>0.66666666666666663</v>
      </c>
      <c r="C25041" s="46"/>
      <c r="D25041" s="29">
        <v>46283.666666666664</v>
      </c>
      <c r="E25041" s="15" t="str">
        <f>IF(AND($B$6=NB!$A$17,$B$8&gt;0),'Ersparnisberechnung Sommertarif'!$B$8*SLP!C25021,"")</f>
        <v/>
      </c>
    </row>
    <row r="25042" spans="1:5" x14ac:dyDescent="0.3">
      <c r="A25042" s="25">
        <v>46283</v>
      </c>
      <c r="B25042" s="31">
        <v>0.67708333333333337</v>
      </c>
      <c r="C25042" s="46"/>
      <c r="D25042" s="29">
        <v>46283.677083333336</v>
      </c>
      <c r="E25042" s="15" t="str">
        <f>IF(AND($B$6=NB!$A$17,$B$8&gt;0),'Ersparnisberechnung Sommertarif'!$B$8*SLP!C25022,"")</f>
        <v/>
      </c>
    </row>
    <row r="25043" spans="1:5" x14ac:dyDescent="0.3">
      <c r="A25043" s="25">
        <v>46283</v>
      </c>
      <c r="B25043" s="31">
        <v>0.6875</v>
      </c>
      <c r="C25043" s="46"/>
      <c r="D25043" s="29">
        <v>46283.6875</v>
      </c>
      <c r="E25043" s="15" t="str">
        <f>IF(AND($B$6=NB!$A$17,$B$8&gt;0),'Ersparnisberechnung Sommertarif'!$B$8*SLP!C25023,"")</f>
        <v/>
      </c>
    </row>
    <row r="25044" spans="1:5" x14ac:dyDescent="0.3">
      <c r="A25044" s="25">
        <v>46283</v>
      </c>
      <c r="B25044" s="31">
        <v>0.69791666666666663</v>
      </c>
      <c r="C25044" s="46"/>
      <c r="D25044" s="29">
        <v>46283.697916666664</v>
      </c>
      <c r="E25044" s="15" t="str">
        <f>IF(AND($B$6=NB!$A$17,$B$8&gt;0),'Ersparnisberechnung Sommertarif'!$B$8*SLP!C25024,"")</f>
        <v/>
      </c>
    </row>
    <row r="25045" spans="1:5" x14ac:dyDescent="0.3">
      <c r="A25045" s="25">
        <v>46283</v>
      </c>
      <c r="B25045" s="31">
        <v>0.70833333333333337</v>
      </c>
      <c r="C25045" s="46"/>
      <c r="D25045" s="29">
        <v>46283.708333333336</v>
      </c>
      <c r="E25045" s="15" t="str">
        <f>IF(AND($B$6=NB!$A$17,$B$8&gt;0),'Ersparnisberechnung Sommertarif'!$B$8*SLP!C25025,"")</f>
        <v/>
      </c>
    </row>
    <row r="25046" spans="1:5" x14ac:dyDescent="0.3">
      <c r="A25046" s="25">
        <v>46283</v>
      </c>
      <c r="B25046" s="31">
        <v>0.71875</v>
      </c>
      <c r="C25046" s="46"/>
      <c r="D25046" s="29">
        <v>46283.71875</v>
      </c>
      <c r="E25046" s="15" t="str">
        <f>IF(AND($B$6=NB!$A$17,$B$8&gt;0),'Ersparnisberechnung Sommertarif'!$B$8*SLP!C25026,"")</f>
        <v/>
      </c>
    </row>
    <row r="25047" spans="1:5" x14ac:dyDescent="0.3">
      <c r="A25047" s="25">
        <v>46283</v>
      </c>
      <c r="B25047" s="31">
        <v>0.72916666666666663</v>
      </c>
      <c r="C25047" s="46"/>
      <c r="D25047" s="29">
        <v>46283.729166666664</v>
      </c>
      <c r="E25047" s="15" t="str">
        <f>IF(AND($B$6=NB!$A$17,$B$8&gt;0),'Ersparnisberechnung Sommertarif'!$B$8*SLP!C25027,"")</f>
        <v/>
      </c>
    </row>
    <row r="25048" spans="1:5" x14ac:dyDescent="0.3">
      <c r="A25048" s="25">
        <v>46283</v>
      </c>
      <c r="B25048" s="31">
        <v>0.73958333333333337</v>
      </c>
      <c r="C25048" s="46"/>
      <c r="D25048" s="29">
        <v>46283.739583333336</v>
      </c>
      <c r="E25048" s="15" t="str">
        <f>IF(AND($B$6=NB!$A$17,$B$8&gt;0),'Ersparnisberechnung Sommertarif'!$B$8*SLP!C25028,"")</f>
        <v/>
      </c>
    </row>
    <row r="25049" spans="1:5" x14ac:dyDescent="0.3">
      <c r="A25049" s="25">
        <v>46283</v>
      </c>
      <c r="B25049" s="31">
        <v>0.75</v>
      </c>
      <c r="C25049" s="46"/>
      <c r="D25049" s="29">
        <v>46283.75</v>
      </c>
      <c r="E25049" s="15" t="str">
        <f>IF(AND($B$6=NB!$A$17,$B$8&gt;0),'Ersparnisberechnung Sommertarif'!$B$8*SLP!C25029,"")</f>
        <v/>
      </c>
    </row>
    <row r="25050" spans="1:5" x14ac:dyDescent="0.3">
      <c r="A25050" s="25">
        <v>46283</v>
      </c>
      <c r="B25050" s="31">
        <v>0.76041666666666663</v>
      </c>
      <c r="C25050" s="46"/>
      <c r="D25050" s="29">
        <v>46283.760416666664</v>
      </c>
      <c r="E25050" s="15" t="str">
        <f>IF(AND($B$6=NB!$A$17,$B$8&gt;0),'Ersparnisberechnung Sommertarif'!$B$8*SLP!C25030,"")</f>
        <v/>
      </c>
    </row>
    <row r="25051" spans="1:5" x14ac:dyDescent="0.3">
      <c r="A25051" s="25">
        <v>46283</v>
      </c>
      <c r="B25051" s="31">
        <v>0.77083333333333337</v>
      </c>
      <c r="C25051" s="46"/>
      <c r="D25051" s="29">
        <v>46283.770833333336</v>
      </c>
      <c r="E25051" s="15" t="str">
        <f>IF(AND($B$6=NB!$A$17,$B$8&gt;0),'Ersparnisberechnung Sommertarif'!$B$8*SLP!C25031,"")</f>
        <v/>
      </c>
    </row>
    <row r="25052" spans="1:5" x14ac:dyDescent="0.3">
      <c r="A25052" s="25">
        <v>46283</v>
      </c>
      <c r="B25052" s="31">
        <v>0.78125</v>
      </c>
      <c r="C25052" s="46"/>
      <c r="D25052" s="29">
        <v>46283.78125</v>
      </c>
      <c r="E25052" s="15" t="str">
        <f>IF(AND($B$6=NB!$A$17,$B$8&gt;0),'Ersparnisberechnung Sommertarif'!$B$8*SLP!C25032,"")</f>
        <v/>
      </c>
    </row>
    <row r="25053" spans="1:5" x14ac:dyDescent="0.3">
      <c r="A25053" s="25">
        <v>46283</v>
      </c>
      <c r="B25053" s="31">
        <v>0.79166666666666663</v>
      </c>
      <c r="C25053" s="46"/>
      <c r="D25053" s="29">
        <v>46283.791666666664</v>
      </c>
      <c r="E25053" s="15" t="str">
        <f>IF(AND($B$6=NB!$A$17,$B$8&gt;0),'Ersparnisberechnung Sommertarif'!$B$8*SLP!C25033,"")</f>
        <v/>
      </c>
    </row>
    <row r="25054" spans="1:5" x14ac:dyDescent="0.3">
      <c r="A25054" s="25">
        <v>46283</v>
      </c>
      <c r="B25054" s="31">
        <v>0.80208333333333337</v>
      </c>
      <c r="C25054" s="46"/>
      <c r="D25054" s="29">
        <v>46283.802083333336</v>
      </c>
      <c r="E25054" s="15" t="str">
        <f>IF(AND($B$6=NB!$A$17,$B$8&gt;0),'Ersparnisberechnung Sommertarif'!$B$8*SLP!C25034,"")</f>
        <v/>
      </c>
    </row>
    <row r="25055" spans="1:5" x14ac:dyDescent="0.3">
      <c r="A25055" s="25">
        <v>46283</v>
      </c>
      <c r="B25055" s="31">
        <v>0.8125</v>
      </c>
      <c r="C25055" s="46"/>
      <c r="D25055" s="29">
        <v>46283.8125</v>
      </c>
      <c r="E25055" s="15" t="str">
        <f>IF(AND($B$6=NB!$A$17,$B$8&gt;0),'Ersparnisberechnung Sommertarif'!$B$8*SLP!C25035,"")</f>
        <v/>
      </c>
    </row>
    <row r="25056" spans="1:5" x14ac:dyDescent="0.3">
      <c r="A25056" s="25">
        <v>46283</v>
      </c>
      <c r="B25056" s="31">
        <v>0.82291666666666663</v>
      </c>
      <c r="C25056" s="46"/>
      <c r="D25056" s="29">
        <v>46283.822916666664</v>
      </c>
      <c r="E25056" s="15" t="str">
        <f>IF(AND($B$6=NB!$A$17,$B$8&gt;0),'Ersparnisberechnung Sommertarif'!$B$8*SLP!C25036,"")</f>
        <v/>
      </c>
    </row>
    <row r="25057" spans="1:5" x14ac:dyDescent="0.3">
      <c r="A25057" s="25">
        <v>46283</v>
      </c>
      <c r="B25057" s="31">
        <v>0.83333333333333337</v>
      </c>
      <c r="C25057" s="46"/>
      <c r="D25057" s="29">
        <v>46283.833333333336</v>
      </c>
      <c r="E25057" s="15" t="str">
        <f>IF(AND($B$6=NB!$A$17,$B$8&gt;0),'Ersparnisberechnung Sommertarif'!$B$8*SLP!C25037,"")</f>
        <v/>
      </c>
    </row>
    <row r="25058" spans="1:5" x14ac:dyDescent="0.3">
      <c r="A25058" s="25">
        <v>46283</v>
      </c>
      <c r="B25058" s="31">
        <v>0.84375</v>
      </c>
      <c r="C25058" s="46"/>
      <c r="D25058" s="29">
        <v>46283.84375</v>
      </c>
      <c r="E25058" s="15" t="str">
        <f>IF(AND($B$6=NB!$A$17,$B$8&gt;0),'Ersparnisberechnung Sommertarif'!$B$8*SLP!C25038,"")</f>
        <v/>
      </c>
    </row>
    <row r="25059" spans="1:5" x14ac:dyDescent="0.3">
      <c r="A25059" s="25">
        <v>46283</v>
      </c>
      <c r="B25059" s="31">
        <v>0.85416666666666663</v>
      </c>
      <c r="C25059" s="46"/>
      <c r="D25059" s="29">
        <v>46283.854166666664</v>
      </c>
      <c r="E25059" s="15" t="str">
        <f>IF(AND($B$6=NB!$A$17,$B$8&gt;0),'Ersparnisberechnung Sommertarif'!$B$8*SLP!C25039,"")</f>
        <v/>
      </c>
    </row>
    <row r="25060" spans="1:5" x14ac:dyDescent="0.3">
      <c r="A25060" s="25">
        <v>46283</v>
      </c>
      <c r="B25060" s="31">
        <v>0.86458333333333337</v>
      </c>
      <c r="C25060" s="46"/>
      <c r="D25060" s="29">
        <v>46283.864583333336</v>
      </c>
      <c r="E25060" s="15" t="str">
        <f>IF(AND($B$6=NB!$A$17,$B$8&gt;0),'Ersparnisberechnung Sommertarif'!$B$8*SLP!C25040,"")</f>
        <v/>
      </c>
    </row>
    <row r="25061" spans="1:5" x14ac:dyDescent="0.3">
      <c r="A25061" s="25">
        <v>46283</v>
      </c>
      <c r="B25061" s="31">
        <v>0.875</v>
      </c>
      <c r="C25061" s="46"/>
      <c r="D25061" s="29">
        <v>46283.875</v>
      </c>
      <c r="E25061" s="15" t="str">
        <f>IF(AND($B$6=NB!$A$17,$B$8&gt;0),'Ersparnisberechnung Sommertarif'!$B$8*SLP!C25041,"")</f>
        <v/>
      </c>
    </row>
    <row r="25062" spans="1:5" x14ac:dyDescent="0.3">
      <c r="A25062" s="25">
        <v>46283</v>
      </c>
      <c r="B25062" s="31">
        <v>0.88541666666666663</v>
      </c>
      <c r="C25062" s="46"/>
      <c r="D25062" s="29">
        <v>46283.885416666664</v>
      </c>
      <c r="E25062" s="15" t="str">
        <f>IF(AND($B$6=NB!$A$17,$B$8&gt;0),'Ersparnisberechnung Sommertarif'!$B$8*SLP!C25042,"")</f>
        <v/>
      </c>
    </row>
    <row r="25063" spans="1:5" x14ac:dyDescent="0.3">
      <c r="A25063" s="25">
        <v>46283</v>
      </c>
      <c r="B25063" s="31">
        <v>0.89583333333333337</v>
      </c>
      <c r="C25063" s="46"/>
      <c r="D25063" s="29">
        <v>46283.895833333336</v>
      </c>
      <c r="E25063" s="15" t="str">
        <f>IF(AND($B$6=NB!$A$17,$B$8&gt;0),'Ersparnisberechnung Sommertarif'!$B$8*SLP!C25043,"")</f>
        <v/>
      </c>
    </row>
    <row r="25064" spans="1:5" x14ac:dyDescent="0.3">
      <c r="A25064" s="25">
        <v>46283</v>
      </c>
      <c r="B25064" s="31">
        <v>0.90625</v>
      </c>
      <c r="C25064" s="46"/>
      <c r="D25064" s="29">
        <v>46283.90625</v>
      </c>
      <c r="E25064" s="15" t="str">
        <f>IF(AND($B$6=NB!$A$17,$B$8&gt;0),'Ersparnisberechnung Sommertarif'!$B$8*SLP!C25044,"")</f>
        <v/>
      </c>
    </row>
    <row r="25065" spans="1:5" x14ac:dyDescent="0.3">
      <c r="A25065" s="25">
        <v>46283</v>
      </c>
      <c r="B25065" s="31">
        <v>0.91666666666666663</v>
      </c>
      <c r="C25065" s="46"/>
      <c r="D25065" s="29">
        <v>46283.916666666664</v>
      </c>
      <c r="E25065" s="15" t="str">
        <f>IF(AND($B$6=NB!$A$17,$B$8&gt;0),'Ersparnisberechnung Sommertarif'!$B$8*SLP!C25045,"")</f>
        <v/>
      </c>
    </row>
    <row r="25066" spans="1:5" x14ac:dyDescent="0.3">
      <c r="A25066" s="25">
        <v>46283</v>
      </c>
      <c r="B25066" s="31">
        <v>0.92708333333333337</v>
      </c>
      <c r="C25066" s="46"/>
      <c r="D25066" s="29">
        <v>46283.927083333336</v>
      </c>
      <c r="E25066" s="15" t="str">
        <f>IF(AND($B$6=NB!$A$17,$B$8&gt;0),'Ersparnisberechnung Sommertarif'!$B$8*SLP!C25046,"")</f>
        <v/>
      </c>
    </row>
    <row r="25067" spans="1:5" x14ac:dyDescent="0.3">
      <c r="A25067" s="25">
        <v>46283</v>
      </c>
      <c r="B25067" s="31">
        <v>0.9375</v>
      </c>
      <c r="C25067" s="46"/>
      <c r="D25067" s="29">
        <v>46283.9375</v>
      </c>
      <c r="E25067" s="15" t="str">
        <f>IF(AND($B$6=NB!$A$17,$B$8&gt;0),'Ersparnisberechnung Sommertarif'!$B$8*SLP!C25047,"")</f>
        <v/>
      </c>
    </row>
    <row r="25068" spans="1:5" x14ac:dyDescent="0.3">
      <c r="A25068" s="25">
        <v>46283</v>
      </c>
      <c r="B25068" s="31">
        <v>0.94791666666666663</v>
      </c>
      <c r="C25068" s="46"/>
      <c r="D25068" s="29">
        <v>46283.947916666664</v>
      </c>
      <c r="E25068" s="15" t="str">
        <f>IF(AND($B$6=NB!$A$17,$B$8&gt;0),'Ersparnisberechnung Sommertarif'!$B$8*SLP!C25048,"")</f>
        <v/>
      </c>
    </row>
    <row r="25069" spans="1:5" x14ac:dyDescent="0.3">
      <c r="A25069" s="25">
        <v>46283</v>
      </c>
      <c r="B25069" s="31">
        <v>0.95833333333333337</v>
      </c>
      <c r="C25069" s="46"/>
      <c r="D25069" s="29">
        <v>46283.958333333336</v>
      </c>
      <c r="E25069" s="15" t="str">
        <f>IF(AND($B$6=NB!$A$17,$B$8&gt;0),'Ersparnisberechnung Sommertarif'!$B$8*SLP!C25049,"")</f>
        <v/>
      </c>
    </row>
    <row r="25070" spans="1:5" x14ac:dyDescent="0.3">
      <c r="A25070" s="25">
        <v>46283</v>
      </c>
      <c r="B25070" s="31">
        <v>0.96875</v>
      </c>
      <c r="C25070" s="46"/>
      <c r="D25070" s="29">
        <v>46283.96875</v>
      </c>
      <c r="E25070" s="15" t="str">
        <f>IF(AND($B$6=NB!$A$17,$B$8&gt;0),'Ersparnisberechnung Sommertarif'!$B$8*SLP!C25050,"")</f>
        <v/>
      </c>
    </row>
    <row r="25071" spans="1:5" x14ac:dyDescent="0.3">
      <c r="A25071" s="25">
        <v>46283</v>
      </c>
      <c r="B25071" s="31">
        <v>0.97916666666666663</v>
      </c>
      <c r="C25071" s="46"/>
      <c r="D25071" s="29">
        <v>46283.979166666664</v>
      </c>
      <c r="E25071" s="15" t="str">
        <f>IF(AND($B$6=NB!$A$17,$B$8&gt;0),'Ersparnisberechnung Sommertarif'!$B$8*SLP!C25051,"")</f>
        <v/>
      </c>
    </row>
    <row r="25072" spans="1:5" x14ac:dyDescent="0.3">
      <c r="A25072" s="25">
        <v>46283</v>
      </c>
      <c r="B25072" s="31">
        <v>0.98958333333333337</v>
      </c>
      <c r="C25072" s="46"/>
      <c r="D25072" s="29">
        <v>46283.989583333336</v>
      </c>
      <c r="E25072" s="15" t="str">
        <f>IF(AND($B$6=NB!$A$17,$B$8&gt;0),'Ersparnisberechnung Sommertarif'!$B$8*SLP!C25052,"")</f>
        <v/>
      </c>
    </row>
    <row r="25073" spans="1:5" x14ac:dyDescent="0.3">
      <c r="A25073" s="25">
        <v>46284</v>
      </c>
      <c r="B25073" s="31">
        <v>0</v>
      </c>
      <c r="C25073" s="46"/>
      <c r="D25073" s="29">
        <v>46284</v>
      </c>
      <c r="E25073" s="15" t="str">
        <f>IF(AND($B$6=NB!$A$17,$B$8&gt;0),'Ersparnisberechnung Sommertarif'!$B$8*SLP!C25053,"")</f>
        <v/>
      </c>
    </row>
    <row r="25074" spans="1:5" x14ac:dyDescent="0.3">
      <c r="A25074" s="25">
        <v>46284</v>
      </c>
      <c r="B25074" s="31">
        <v>1.0416666666666666E-2</v>
      </c>
      <c r="C25074" s="46"/>
      <c r="D25074" s="29">
        <v>46284.010416666664</v>
      </c>
      <c r="E25074" s="15" t="str">
        <f>IF(AND($B$6=NB!$A$17,$B$8&gt;0),'Ersparnisberechnung Sommertarif'!$B$8*SLP!C25054,"")</f>
        <v/>
      </c>
    </row>
    <row r="25075" spans="1:5" x14ac:dyDescent="0.3">
      <c r="A25075" s="25">
        <v>46284</v>
      </c>
      <c r="B25075" s="31">
        <v>2.0833333333333332E-2</v>
      </c>
      <c r="C25075" s="46"/>
      <c r="D25075" s="29">
        <v>46284.020833333336</v>
      </c>
      <c r="E25075" s="15" t="str">
        <f>IF(AND($B$6=NB!$A$17,$B$8&gt;0),'Ersparnisberechnung Sommertarif'!$B$8*SLP!C25055,"")</f>
        <v/>
      </c>
    </row>
    <row r="25076" spans="1:5" x14ac:dyDescent="0.3">
      <c r="A25076" s="25">
        <v>46284</v>
      </c>
      <c r="B25076" s="31">
        <v>3.125E-2</v>
      </c>
      <c r="C25076" s="46"/>
      <c r="D25076" s="29">
        <v>46284.03125</v>
      </c>
      <c r="E25076" s="15" t="str">
        <f>IF(AND($B$6=NB!$A$17,$B$8&gt;0),'Ersparnisberechnung Sommertarif'!$B$8*SLP!C25056,"")</f>
        <v/>
      </c>
    </row>
    <row r="25077" spans="1:5" x14ac:dyDescent="0.3">
      <c r="A25077" s="25">
        <v>46284</v>
      </c>
      <c r="B25077" s="31">
        <v>4.1666666666666664E-2</v>
      </c>
      <c r="C25077" s="46"/>
      <c r="D25077" s="29">
        <v>46284.041666666664</v>
      </c>
      <c r="E25077" s="15" t="str">
        <f>IF(AND($B$6=NB!$A$17,$B$8&gt;0),'Ersparnisberechnung Sommertarif'!$B$8*SLP!C25057,"")</f>
        <v/>
      </c>
    </row>
    <row r="25078" spans="1:5" x14ac:dyDescent="0.3">
      <c r="A25078" s="25">
        <v>46284</v>
      </c>
      <c r="B25078" s="31">
        <v>5.2083333333333336E-2</v>
      </c>
      <c r="C25078" s="46"/>
      <c r="D25078" s="29">
        <v>46284.052083333336</v>
      </c>
      <c r="E25078" s="15" t="str">
        <f>IF(AND($B$6=NB!$A$17,$B$8&gt;0),'Ersparnisberechnung Sommertarif'!$B$8*SLP!C25058,"")</f>
        <v/>
      </c>
    </row>
    <row r="25079" spans="1:5" x14ac:dyDescent="0.3">
      <c r="A25079" s="25">
        <v>46284</v>
      </c>
      <c r="B25079" s="31">
        <v>6.25E-2</v>
      </c>
      <c r="C25079" s="46"/>
      <c r="D25079" s="29">
        <v>46284.0625</v>
      </c>
      <c r="E25079" s="15" t="str">
        <f>IF(AND($B$6=NB!$A$17,$B$8&gt;0),'Ersparnisberechnung Sommertarif'!$B$8*SLP!C25059,"")</f>
        <v/>
      </c>
    </row>
    <row r="25080" spans="1:5" x14ac:dyDescent="0.3">
      <c r="A25080" s="25">
        <v>46284</v>
      </c>
      <c r="B25080" s="31">
        <v>7.2916666666666671E-2</v>
      </c>
      <c r="C25080" s="46"/>
      <c r="D25080" s="29">
        <v>46284.072916666664</v>
      </c>
      <c r="E25080" s="15" t="str">
        <f>IF(AND($B$6=NB!$A$17,$B$8&gt;0),'Ersparnisberechnung Sommertarif'!$B$8*SLP!C25060,"")</f>
        <v/>
      </c>
    </row>
    <row r="25081" spans="1:5" x14ac:dyDescent="0.3">
      <c r="A25081" s="25">
        <v>46284</v>
      </c>
      <c r="B25081" s="31">
        <v>8.3333333333333329E-2</v>
      </c>
      <c r="C25081" s="46"/>
      <c r="D25081" s="29">
        <v>46284.083333333336</v>
      </c>
      <c r="E25081" s="15" t="str">
        <f>IF(AND($B$6=NB!$A$17,$B$8&gt;0),'Ersparnisberechnung Sommertarif'!$B$8*SLP!C25061,"")</f>
        <v/>
      </c>
    </row>
    <row r="25082" spans="1:5" x14ac:dyDescent="0.3">
      <c r="A25082" s="25">
        <v>46284</v>
      </c>
      <c r="B25082" s="31">
        <v>9.375E-2</v>
      </c>
      <c r="C25082" s="46"/>
      <c r="D25082" s="29">
        <v>46284.09375</v>
      </c>
      <c r="E25082" s="15" t="str">
        <f>IF(AND($B$6=NB!$A$17,$B$8&gt;0),'Ersparnisberechnung Sommertarif'!$B$8*SLP!C25062,"")</f>
        <v/>
      </c>
    </row>
    <row r="25083" spans="1:5" x14ac:dyDescent="0.3">
      <c r="A25083" s="25">
        <v>46284</v>
      </c>
      <c r="B25083" s="31">
        <v>0.10416666666666667</v>
      </c>
      <c r="C25083" s="46"/>
      <c r="D25083" s="29">
        <v>46284.104166666664</v>
      </c>
      <c r="E25083" s="15" t="str">
        <f>IF(AND($B$6=NB!$A$17,$B$8&gt;0),'Ersparnisberechnung Sommertarif'!$B$8*SLP!C25063,"")</f>
        <v/>
      </c>
    </row>
    <row r="25084" spans="1:5" x14ac:dyDescent="0.3">
      <c r="A25084" s="25">
        <v>46284</v>
      </c>
      <c r="B25084" s="31">
        <v>0.11458333333333333</v>
      </c>
      <c r="C25084" s="46"/>
      <c r="D25084" s="29">
        <v>46284.114583333336</v>
      </c>
      <c r="E25084" s="15" t="str">
        <f>IF(AND($B$6=NB!$A$17,$B$8&gt;0),'Ersparnisberechnung Sommertarif'!$B$8*SLP!C25064,"")</f>
        <v/>
      </c>
    </row>
    <row r="25085" spans="1:5" x14ac:dyDescent="0.3">
      <c r="A25085" s="25">
        <v>46284</v>
      </c>
      <c r="B25085" s="31">
        <v>0.125</v>
      </c>
      <c r="C25085" s="46"/>
      <c r="D25085" s="29">
        <v>46284.125</v>
      </c>
      <c r="E25085" s="15" t="str">
        <f>IF(AND($B$6=NB!$A$17,$B$8&gt;0),'Ersparnisberechnung Sommertarif'!$B$8*SLP!C25065,"")</f>
        <v/>
      </c>
    </row>
    <row r="25086" spans="1:5" x14ac:dyDescent="0.3">
      <c r="A25086" s="25">
        <v>46284</v>
      </c>
      <c r="B25086" s="31">
        <v>0.13541666666666666</v>
      </c>
      <c r="C25086" s="46"/>
      <c r="D25086" s="29">
        <v>46284.135416666664</v>
      </c>
      <c r="E25086" s="15" t="str">
        <f>IF(AND($B$6=NB!$A$17,$B$8&gt;0),'Ersparnisberechnung Sommertarif'!$B$8*SLP!C25066,"")</f>
        <v/>
      </c>
    </row>
    <row r="25087" spans="1:5" x14ac:dyDescent="0.3">
      <c r="A25087" s="25">
        <v>46284</v>
      </c>
      <c r="B25087" s="31">
        <v>0.14583333333333334</v>
      </c>
      <c r="C25087" s="46"/>
      <c r="D25087" s="29">
        <v>46284.145833333336</v>
      </c>
      <c r="E25087" s="15" t="str">
        <f>IF(AND($B$6=NB!$A$17,$B$8&gt;0),'Ersparnisberechnung Sommertarif'!$B$8*SLP!C25067,"")</f>
        <v/>
      </c>
    </row>
    <row r="25088" spans="1:5" x14ac:dyDescent="0.3">
      <c r="A25088" s="25">
        <v>46284</v>
      </c>
      <c r="B25088" s="31">
        <v>0.15625</v>
      </c>
      <c r="C25088" s="46"/>
      <c r="D25088" s="29">
        <v>46284.15625</v>
      </c>
      <c r="E25088" s="15" t="str">
        <f>IF(AND($B$6=NB!$A$17,$B$8&gt;0),'Ersparnisberechnung Sommertarif'!$B$8*SLP!C25068,"")</f>
        <v/>
      </c>
    </row>
    <row r="25089" spans="1:5" x14ac:dyDescent="0.3">
      <c r="A25089" s="25">
        <v>46284</v>
      </c>
      <c r="B25089" s="31">
        <v>0.16666666666666666</v>
      </c>
      <c r="C25089" s="46"/>
      <c r="D25089" s="29">
        <v>46284.166666666664</v>
      </c>
      <c r="E25089" s="15" t="str">
        <f>IF(AND($B$6=NB!$A$17,$B$8&gt;0),'Ersparnisberechnung Sommertarif'!$B$8*SLP!C25069,"")</f>
        <v/>
      </c>
    </row>
    <row r="25090" spans="1:5" x14ac:dyDescent="0.3">
      <c r="A25090" s="25">
        <v>46284</v>
      </c>
      <c r="B25090" s="31">
        <v>0.17708333333333334</v>
      </c>
      <c r="C25090" s="46"/>
      <c r="D25090" s="29">
        <v>46284.177083333336</v>
      </c>
      <c r="E25090" s="15" t="str">
        <f>IF(AND($B$6=NB!$A$17,$B$8&gt;0),'Ersparnisberechnung Sommertarif'!$B$8*SLP!C25070,"")</f>
        <v/>
      </c>
    </row>
    <row r="25091" spans="1:5" x14ac:dyDescent="0.3">
      <c r="A25091" s="25">
        <v>46284</v>
      </c>
      <c r="B25091" s="31">
        <v>0.1875</v>
      </c>
      <c r="C25091" s="46"/>
      <c r="D25091" s="29">
        <v>46284.1875</v>
      </c>
      <c r="E25091" s="15" t="str">
        <f>IF(AND($B$6=NB!$A$17,$B$8&gt;0),'Ersparnisberechnung Sommertarif'!$B$8*SLP!C25071,"")</f>
        <v/>
      </c>
    </row>
    <row r="25092" spans="1:5" x14ac:dyDescent="0.3">
      <c r="A25092" s="25">
        <v>46284</v>
      </c>
      <c r="B25092" s="31">
        <v>0.19791666666666666</v>
      </c>
      <c r="C25092" s="46"/>
      <c r="D25092" s="29">
        <v>46284.197916666664</v>
      </c>
      <c r="E25092" s="15" t="str">
        <f>IF(AND($B$6=NB!$A$17,$B$8&gt;0),'Ersparnisberechnung Sommertarif'!$B$8*SLP!C25072,"")</f>
        <v/>
      </c>
    </row>
    <row r="25093" spans="1:5" x14ac:dyDescent="0.3">
      <c r="A25093" s="25">
        <v>46284</v>
      </c>
      <c r="B25093" s="31">
        <v>0.20833333333333334</v>
      </c>
      <c r="C25093" s="46"/>
      <c r="D25093" s="29">
        <v>46284.208333333336</v>
      </c>
      <c r="E25093" s="15" t="str">
        <f>IF(AND($B$6=NB!$A$17,$B$8&gt;0),'Ersparnisberechnung Sommertarif'!$B$8*SLP!C25073,"")</f>
        <v/>
      </c>
    </row>
    <row r="25094" spans="1:5" x14ac:dyDescent="0.3">
      <c r="A25094" s="25">
        <v>46284</v>
      </c>
      <c r="B25094" s="31">
        <v>0.21875</v>
      </c>
      <c r="C25094" s="46"/>
      <c r="D25094" s="29">
        <v>46284.21875</v>
      </c>
      <c r="E25094" s="15" t="str">
        <f>IF(AND($B$6=NB!$A$17,$B$8&gt;0),'Ersparnisberechnung Sommertarif'!$B$8*SLP!C25074,"")</f>
        <v/>
      </c>
    </row>
    <row r="25095" spans="1:5" x14ac:dyDescent="0.3">
      <c r="A25095" s="25">
        <v>46284</v>
      </c>
      <c r="B25095" s="31">
        <v>0.22916666666666666</v>
      </c>
      <c r="C25095" s="46"/>
      <c r="D25095" s="29">
        <v>46284.229166666664</v>
      </c>
      <c r="E25095" s="15" t="str">
        <f>IF(AND($B$6=NB!$A$17,$B$8&gt;0),'Ersparnisberechnung Sommertarif'!$B$8*SLP!C25075,"")</f>
        <v/>
      </c>
    </row>
    <row r="25096" spans="1:5" x14ac:dyDescent="0.3">
      <c r="A25096" s="25">
        <v>46284</v>
      </c>
      <c r="B25096" s="31">
        <v>0.23958333333333334</v>
      </c>
      <c r="C25096" s="46"/>
      <c r="D25096" s="29">
        <v>46284.239583333336</v>
      </c>
      <c r="E25096" s="15" t="str">
        <f>IF(AND($B$6=NB!$A$17,$B$8&gt;0),'Ersparnisberechnung Sommertarif'!$B$8*SLP!C25076,"")</f>
        <v/>
      </c>
    </row>
    <row r="25097" spans="1:5" x14ac:dyDescent="0.3">
      <c r="A25097" s="25">
        <v>46284</v>
      </c>
      <c r="B25097" s="31">
        <v>0.25</v>
      </c>
      <c r="C25097" s="46"/>
      <c r="D25097" s="29">
        <v>46284.25</v>
      </c>
      <c r="E25097" s="15" t="str">
        <f>IF(AND($B$6=NB!$A$17,$B$8&gt;0),'Ersparnisberechnung Sommertarif'!$B$8*SLP!C25077,"")</f>
        <v/>
      </c>
    </row>
    <row r="25098" spans="1:5" x14ac:dyDescent="0.3">
      <c r="A25098" s="25">
        <v>46284</v>
      </c>
      <c r="B25098" s="31">
        <v>0.26041666666666669</v>
      </c>
      <c r="C25098" s="46"/>
      <c r="D25098" s="29">
        <v>46284.260416666664</v>
      </c>
      <c r="E25098" s="15" t="str">
        <f>IF(AND($B$6=NB!$A$17,$B$8&gt;0),'Ersparnisberechnung Sommertarif'!$B$8*SLP!C25078,"")</f>
        <v/>
      </c>
    </row>
    <row r="25099" spans="1:5" x14ac:dyDescent="0.3">
      <c r="A25099" s="25">
        <v>46284</v>
      </c>
      <c r="B25099" s="31">
        <v>0.27083333333333331</v>
      </c>
      <c r="C25099" s="46"/>
      <c r="D25099" s="29">
        <v>46284.270833333336</v>
      </c>
      <c r="E25099" s="15" t="str">
        <f>IF(AND($B$6=NB!$A$17,$B$8&gt;0),'Ersparnisberechnung Sommertarif'!$B$8*SLP!C25079,"")</f>
        <v/>
      </c>
    </row>
    <row r="25100" spans="1:5" x14ac:dyDescent="0.3">
      <c r="A25100" s="25">
        <v>46284</v>
      </c>
      <c r="B25100" s="31">
        <v>0.28125</v>
      </c>
      <c r="C25100" s="46"/>
      <c r="D25100" s="29">
        <v>46284.28125</v>
      </c>
      <c r="E25100" s="15" t="str">
        <f>IF(AND($B$6=NB!$A$17,$B$8&gt;0),'Ersparnisberechnung Sommertarif'!$B$8*SLP!C25080,"")</f>
        <v/>
      </c>
    </row>
    <row r="25101" spans="1:5" x14ac:dyDescent="0.3">
      <c r="A25101" s="25">
        <v>46284</v>
      </c>
      <c r="B25101" s="31">
        <v>0.29166666666666669</v>
      </c>
      <c r="C25101" s="46"/>
      <c r="D25101" s="29">
        <v>46284.291666666664</v>
      </c>
      <c r="E25101" s="15" t="str">
        <f>IF(AND($B$6=NB!$A$17,$B$8&gt;0),'Ersparnisberechnung Sommertarif'!$B$8*SLP!C25081,"")</f>
        <v/>
      </c>
    </row>
    <row r="25102" spans="1:5" x14ac:dyDescent="0.3">
      <c r="A25102" s="25">
        <v>46284</v>
      </c>
      <c r="B25102" s="31">
        <v>0.30208333333333331</v>
      </c>
      <c r="C25102" s="46"/>
      <c r="D25102" s="29">
        <v>46284.302083333336</v>
      </c>
      <c r="E25102" s="15" t="str">
        <f>IF(AND($B$6=NB!$A$17,$B$8&gt;0),'Ersparnisberechnung Sommertarif'!$B$8*SLP!C25082,"")</f>
        <v/>
      </c>
    </row>
    <row r="25103" spans="1:5" x14ac:dyDescent="0.3">
      <c r="A25103" s="25">
        <v>46284</v>
      </c>
      <c r="B25103" s="31">
        <v>0.3125</v>
      </c>
      <c r="C25103" s="46"/>
      <c r="D25103" s="29">
        <v>46284.3125</v>
      </c>
      <c r="E25103" s="15" t="str">
        <f>IF(AND($B$6=NB!$A$17,$B$8&gt;0),'Ersparnisberechnung Sommertarif'!$B$8*SLP!C25083,"")</f>
        <v/>
      </c>
    </row>
    <row r="25104" spans="1:5" x14ac:dyDescent="0.3">
      <c r="A25104" s="25">
        <v>46284</v>
      </c>
      <c r="B25104" s="31">
        <v>0.32291666666666669</v>
      </c>
      <c r="C25104" s="46"/>
      <c r="D25104" s="29">
        <v>46284.322916666664</v>
      </c>
      <c r="E25104" s="15" t="str">
        <f>IF(AND($B$6=NB!$A$17,$B$8&gt;0),'Ersparnisberechnung Sommertarif'!$B$8*SLP!C25084,"")</f>
        <v/>
      </c>
    </row>
    <row r="25105" spans="1:5" x14ac:dyDescent="0.3">
      <c r="A25105" s="25">
        <v>46284</v>
      </c>
      <c r="B25105" s="31">
        <v>0.33333333333333331</v>
      </c>
      <c r="C25105" s="46"/>
      <c r="D25105" s="29">
        <v>46284.333333333336</v>
      </c>
      <c r="E25105" s="15" t="str">
        <f>IF(AND($B$6=NB!$A$17,$B$8&gt;0),'Ersparnisberechnung Sommertarif'!$B$8*SLP!C25085,"")</f>
        <v/>
      </c>
    </row>
    <row r="25106" spans="1:5" x14ac:dyDescent="0.3">
      <c r="A25106" s="25">
        <v>46284</v>
      </c>
      <c r="B25106" s="31">
        <v>0.34375</v>
      </c>
      <c r="C25106" s="46"/>
      <c r="D25106" s="29">
        <v>46284.34375</v>
      </c>
      <c r="E25106" s="15" t="str">
        <f>IF(AND($B$6=NB!$A$17,$B$8&gt;0),'Ersparnisberechnung Sommertarif'!$B$8*SLP!C25086,"")</f>
        <v/>
      </c>
    </row>
    <row r="25107" spans="1:5" x14ac:dyDescent="0.3">
      <c r="A25107" s="25">
        <v>46284</v>
      </c>
      <c r="B25107" s="31">
        <v>0.35416666666666669</v>
      </c>
      <c r="C25107" s="46"/>
      <c r="D25107" s="29">
        <v>46284.354166666664</v>
      </c>
      <c r="E25107" s="15" t="str">
        <f>IF(AND($B$6=NB!$A$17,$B$8&gt;0),'Ersparnisberechnung Sommertarif'!$B$8*SLP!C25087,"")</f>
        <v/>
      </c>
    </row>
    <row r="25108" spans="1:5" x14ac:dyDescent="0.3">
      <c r="A25108" s="25">
        <v>46284</v>
      </c>
      <c r="B25108" s="31">
        <v>0.36458333333333331</v>
      </c>
      <c r="C25108" s="46"/>
      <c r="D25108" s="29">
        <v>46284.364583333336</v>
      </c>
      <c r="E25108" s="15" t="str">
        <f>IF(AND($B$6=NB!$A$17,$B$8&gt;0),'Ersparnisberechnung Sommertarif'!$B$8*SLP!C25088,"")</f>
        <v/>
      </c>
    </row>
    <row r="25109" spans="1:5" x14ac:dyDescent="0.3">
      <c r="A25109" s="25">
        <v>46284</v>
      </c>
      <c r="B25109" s="31">
        <v>0.375</v>
      </c>
      <c r="C25109" s="46"/>
      <c r="D25109" s="29">
        <v>46284.375</v>
      </c>
      <c r="E25109" s="15" t="str">
        <f>IF(AND($B$6=NB!$A$17,$B$8&gt;0),'Ersparnisberechnung Sommertarif'!$B$8*SLP!C25089,"")</f>
        <v/>
      </c>
    </row>
    <row r="25110" spans="1:5" x14ac:dyDescent="0.3">
      <c r="A25110" s="25">
        <v>46284</v>
      </c>
      <c r="B25110" s="31">
        <v>0.38541666666666669</v>
      </c>
      <c r="C25110" s="46"/>
      <c r="D25110" s="29">
        <v>46284.385416666664</v>
      </c>
      <c r="E25110" s="15" t="str">
        <f>IF(AND($B$6=NB!$A$17,$B$8&gt;0),'Ersparnisberechnung Sommertarif'!$B$8*SLP!C25090,"")</f>
        <v/>
      </c>
    </row>
    <row r="25111" spans="1:5" x14ac:dyDescent="0.3">
      <c r="A25111" s="25">
        <v>46284</v>
      </c>
      <c r="B25111" s="31">
        <v>0.39583333333333331</v>
      </c>
      <c r="C25111" s="46"/>
      <c r="D25111" s="29">
        <v>46284.395833333336</v>
      </c>
      <c r="E25111" s="15" t="str">
        <f>IF(AND($B$6=NB!$A$17,$B$8&gt;0),'Ersparnisberechnung Sommertarif'!$B$8*SLP!C25091,"")</f>
        <v/>
      </c>
    </row>
    <row r="25112" spans="1:5" x14ac:dyDescent="0.3">
      <c r="A25112" s="25">
        <v>46284</v>
      </c>
      <c r="B25112" s="31">
        <v>0.40625</v>
      </c>
      <c r="C25112" s="46"/>
      <c r="D25112" s="29">
        <v>46284.40625</v>
      </c>
      <c r="E25112" s="15" t="str">
        <f>IF(AND($B$6=NB!$A$17,$B$8&gt;0),'Ersparnisberechnung Sommertarif'!$B$8*SLP!C25092,"")</f>
        <v/>
      </c>
    </row>
    <row r="25113" spans="1:5" x14ac:dyDescent="0.3">
      <c r="A25113" s="25">
        <v>46284</v>
      </c>
      <c r="B25113" s="31">
        <v>0.41666666666666669</v>
      </c>
      <c r="C25113" s="46"/>
      <c r="D25113" s="29">
        <v>46284.416666666664</v>
      </c>
      <c r="E25113" s="15" t="str">
        <f>IF(AND($B$6=NB!$A$17,$B$8&gt;0),'Ersparnisberechnung Sommertarif'!$B$8*SLP!C25093,"")</f>
        <v/>
      </c>
    </row>
    <row r="25114" spans="1:5" x14ac:dyDescent="0.3">
      <c r="A25114" s="25">
        <v>46284</v>
      </c>
      <c r="B25114" s="31">
        <v>0.42708333333333331</v>
      </c>
      <c r="C25114" s="46"/>
      <c r="D25114" s="29">
        <v>46284.427083333336</v>
      </c>
      <c r="E25114" s="15" t="str">
        <f>IF(AND($B$6=NB!$A$17,$B$8&gt;0),'Ersparnisberechnung Sommertarif'!$B$8*SLP!C25094,"")</f>
        <v/>
      </c>
    </row>
    <row r="25115" spans="1:5" x14ac:dyDescent="0.3">
      <c r="A25115" s="25">
        <v>46284</v>
      </c>
      <c r="B25115" s="31">
        <v>0.4375</v>
      </c>
      <c r="C25115" s="46"/>
      <c r="D25115" s="29">
        <v>46284.4375</v>
      </c>
      <c r="E25115" s="15" t="str">
        <f>IF(AND($B$6=NB!$A$17,$B$8&gt;0),'Ersparnisberechnung Sommertarif'!$B$8*SLP!C25095,"")</f>
        <v/>
      </c>
    </row>
    <row r="25116" spans="1:5" x14ac:dyDescent="0.3">
      <c r="A25116" s="25">
        <v>46284</v>
      </c>
      <c r="B25116" s="31">
        <v>0.44791666666666669</v>
      </c>
      <c r="C25116" s="46"/>
      <c r="D25116" s="29">
        <v>46284.447916666664</v>
      </c>
      <c r="E25116" s="15" t="str">
        <f>IF(AND($B$6=NB!$A$17,$B$8&gt;0),'Ersparnisberechnung Sommertarif'!$B$8*SLP!C25096,"")</f>
        <v/>
      </c>
    </row>
    <row r="25117" spans="1:5" x14ac:dyDescent="0.3">
      <c r="A25117" s="25">
        <v>46284</v>
      </c>
      <c r="B25117" s="31">
        <v>0.45833333333333331</v>
      </c>
      <c r="C25117" s="46"/>
      <c r="D25117" s="29">
        <v>46284.458333333336</v>
      </c>
      <c r="E25117" s="15" t="str">
        <f>IF(AND($B$6=NB!$A$17,$B$8&gt;0),'Ersparnisberechnung Sommertarif'!$B$8*SLP!C25097,"")</f>
        <v/>
      </c>
    </row>
    <row r="25118" spans="1:5" x14ac:dyDescent="0.3">
      <c r="A25118" s="25">
        <v>46284</v>
      </c>
      <c r="B25118" s="31">
        <v>0.46875</v>
      </c>
      <c r="C25118" s="46"/>
      <c r="D25118" s="29">
        <v>46284.46875</v>
      </c>
      <c r="E25118" s="15" t="str">
        <f>IF(AND($B$6=NB!$A$17,$B$8&gt;0),'Ersparnisberechnung Sommertarif'!$B$8*SLP!C25098,"")</f>
        <v/>
      </c>
    </row>
    <row r="25119" spans="1:5" x14ac:dyDescent="0.3">
      <c r="A25119" s="25">
        <v>46284</v>
      </c>
      <c r="B25119" s="31">
        <v>0.47916666666666669</v>
      </c>
      <c r="C25119" s="46"/>
      <c r="D25119" s="29">
        <v>46284.479166666664</v>
      </c>
      <c r="E25119" s="15" t="str">
        <f>IF(AND($B$6=NB!$A$17,$B$8&gt;0),'Ersparnisberechnung Sommertarif'!$B$8*SLP!C25099,"")</f>
        <v/>
      </c>
    </row>
    <row r="25120" spans="1:5" x14ac:dyDescent="0.3">
      <c r="A25120" s="25">
        <v>46284</v>
      </c>
      <c r="B25120" s="31">
        <v>0.48958333333333331</v>
      </c>
      <c r="C25120" s="46"/>
      <c r="D25120" s="29">
        <v>46284.489583333336</v>
      </c>
      <c r="E25120" s="15" t="str">
        <f>IF(AND($B$6=NB!$A$17,$B$8&gt;0),'Ersparnisberechnung Sommertarif'!$B$8*SLP!C25100,"")</f>
        <v/>
      </c>
    </row>
    <row r="25121" spans="1:5" x14ac:dyDescent="0.3">
      <c r="A25121" s="25">
        <v>46284</v>
      </c>
      <c r="B25121" s="31">
        <v>0.5</v>
      </c>
      <c r="C25121" s="46"/>
      <c r="D25121" s="29">
        <v>46284.5</v>
      </c>
      <c r="E25121" s="15" t="str">
        <f>IF(AND($B$6=NB!$A$17,$B$8&gt;0),'Ersparnisberechnung Sommertarif'!$B$8*SLP!C25101,"")</f>
        <v/>
      </c>
    </row>
    <row r="25122" spans="1:5" x14ac:dyDescent="0.3">
      <c r="A25122" s="25">
        <v>46284</v>
      </c>
      <c r="B25122" s="31">
        <v>0.51041666666666663</v>
      </c>
      <c r="C25122" s="46"/>
      <c r="D25122" s="29">
        <v>46284.510416666664</v>
      </c>
      <c r="E25122" s="15" t="str">
        <f>IF(AND($B$6=NB!$A$17,$B$8&gt;0),'Ersparnisberechnung Sommertarif'!$B$8*SLP!C25102,"")</f>
        <v/>
      </c>
    </row>
    <row r="25123" spans="1:5" x14ac:dyDescent="0.3">
      <c r="A25123" s="25">
        <v>46284</v>
      </c>
      <c r="B25123" s="31">
        <v>0.52083333333333337</v>
      </c>
      <c r="C25123" s="46"/>
      <c r="D25123" s="29">
        <v>46284.520833333336</v>
      </c>
      <c r="E25123" s="15" t="str">
        <f>IF(AND($B$6=NB!$A$17,$B$8&gt;0),'Ersparnisberechnung Sommertarif'!$B$8*SLP!C25103,"")</f>
        <v/>
      </c>
    </row>
    <row r="25124" spans="1:5" x14ac:dyDescent="0.3">
      <c r="A25124" s="25">
        <v>46284</v>
      </c>
      <c r="B25124" s="31">
        <v>0.53125</v>
      </c>
      <c r="C25124" s="46"/>
      <c r="D25124" s="29">
        <v>46284.53125</v>
      </c>
      <c r="E25124" s="15" t="str">
        <f>IF(AND($B$6=NB!$A$17,$B$8&gt;0),'Ersparnisberechnung Sommertarif'!$B$8*SLP!C25104,"")</f>
        <v/>
      </c>
    </row>
    <row r="25125" spans="1:5" x14ac:dyDescent="0.3">
      <c r="A25125" s="25">
        <v>46284</v>
      </c>
      <c r="B25125" s="31">
        <v>0.54166666666666663</v>
      </c>
      <c r="C25125" s="46"/>
      <c r="D25125" s="29">
        <v>46284.541666666664</v>
      </c>
      <c r="E25125" s="15" t="str">
        <f>IF(AND($B$6=NB!$A$17,$B$8&gt;0),'Ersparnisberechnung Sommertarif'!$B$8*SLP!C25105,"")</f>
        <v/>
      </c>
    </row>
    <row r="25126" spans="1:5" x14ac:dyDescent="0.3">
      <c r="A25126" s="25">
        <v>46284</v>
      </c>
      <c r="B25126" s="31">
        <v>0.55208333333333337</v>
      </c>
      <c r="C25126" s="46"/>
      <c r="D25126" s="29">
        <v>46284.552083333336</v>
      </c>
      <c r="E25126" s="15" t="str">
        <f>IF(AND($B$6=NB!$A$17,$B$8&gt;0),'Ersparnisberechnung Sommertarif'!$B$8*SLP!C25106,"")</f>
        <v/>
      </c>
    </row>
    <row r="25127" spans="1:5" x14ac:dyDescent="0.3">
      <c r="A25127" s="25">
        <v>46284</v>
      </c>
      <c r="B25127" s="31">
        <v>0.5625</v>
      </c>
      <c r="C25127" s="46"/>
      <c r="D25127" s="29">
        <v>46284.5625</v>
      </c>
      <c r="E25127" s="15" t="str">
        <f>IF(AND($B$6=NB!$A$17,$B$8&gt;0),'Ersparnisberechnung Sommertarif'!$B$8*SLP!C25107,"")</f>
        <v/>
      </c>
    </row>
    <row r="25128" spans="1:5" x14ac:dyDescent="0.3">
      <c r="A25128" s="25">
        <v>46284</v>
      </c>
      <c r="B25128" s="31">
        <v>0.57291666666666663</v>
      </c>
      <c r="C25128" s="46"/>
      <c r="D25128" s="29">
        <v>46284.572916666664</v>
      </c>
      <c r="E25128" s="15" t="str">
        <f>IF(AND($B$6=NB!$A$17,$B$8&gt;0),'Ersparnisberechnung Sommertarif'!$B$8*SLP!C25108,"")</f>
        <v/>
      </c>
    </row>
    <row r="25129" spans="1:5" x14ac:dyDescent="0.3">
      <c r="A25129" s="25">
        <v>46284</v>
      </c>
      <c r="B25129" s="31">
        <v>0.58333333333333337</v>
      </c>
      <c r="C25129" s="46"/>
      <c r="D25129" s="29">
        <v>46284.583333333336</v>
      </c>
      <c r="E25129" s="15" t="str">
        <f>IF(AND($B$6=NB!$A$17,$B$8&gt;0),'Ersparnisberechnung Sommertarif'!$B$8*SLP!C25109,"")</f>
        <v/>
      </c>
    </row>
    <row r="25130" spans="1:5" x14ac:dyDescent="0.3">
      <c r="A25130" s="25">
        <v>46284</v>
      </c>
      <c r="B25130" s="31">
        <v>0.59375</v>
      </c>
      <c r="C25130" s="46"/>
      <c r="D25130" s="29">
        <v>46284.59375</v>
      </c>
      <c r="E25130" s="15" t="str">
        <f>IF(AND($B$6=NB!$A$17,$B$8&gt;0),'Ersparnisberechnung Sommertarif'!$B$8*SLP!C25110,"")</f>
        <v/>
      </c>
    </row>
    <row r="25131" spans="1:5" x14ac:dyDescent="0.3">
      <c r="A25131" s="25">
        <v>46284</v>
      </c>
      <c r="B25131" s="31">
        <v>0.60416666666666663</v>
      </c>
      <c r="C25131" s="46"/>
      <c r="D25131" s="29">
        <v>46284.604166666664</v>
      </c>
      <c r="E25131" s="15" t="str">
        <f>IF(AND($B$6=NB!$A$17,$B$8&gt;0),'Ersparnisberechnung Sommertarif'!$B$8*SLP!C25111,"")</f>
        <v/>
      </c>
    </row>
    <row r="25132" spans="1:5" x14ac:dyDescent="0.3">
      <c r="A25132" s="25">
        <v>46284</v>
      </c>
      <c r="B25132" s="31">
        <v>0.61458333333333337</v>
      </c>
      <c r="C25132" s="46"/>
      <c r="D25132" s="29">
        <v>46284.614583333336</v>
      </c>
      <c r="E25132" s="15" t="str">
        <f>IF(AND($B$6=NB!$A$17,$B$8&gt;0),'Ersparnisberechnung Sommertarif'!$B$8*SLP!C25112,"")</f>
        <v/>
      </c>
    </row>
    <row r="25133" spans="1:5" x14ac:dyDescent="0.3">
      <c r="A25133" s="25">
        <v>46284</v>
      </c>
      <c r="B25133" s="31">
        <v>0.625</v>
      </c>
      <c r="C25133" s="46"/>
      <c r="D25133" s="29">
        <v>46284.625</v>
      </c>
      <c r="E25133" s="15" t="str">
        <f>IF(AND($B$6=NB!$A$17,$B$8&gt;0),'Ersparnisberechnung Sommertarif'!$B$8*SLP!C25113,"")</f>
        <v/>
      </c>
    </row>
    <row r="25134" spans="1:5" x14ac:dyDescent="0.3">
      <c r="A25134" s="25">
        <v>46284</v>
      </c>
      <c r="B25134" s="31">
        <v>0.63541666666666663</v>
      </c>
      <c r="C25134" s="46"/>
      <c r="D25134" s="29">
        <v>46284.635416666664</v>
      </c>
      <c r="E25134" s="15" t="str">
        <f>IF(AND($B$6=NB!$A$17,$B$8&gt;0),'Ersparnisberechnung Sommertarif'!$B$8*SLP!C25114,"")</f>
        <v/>
      </c>
    </row>
    <row r="25135" spans="1:5" x14ac:dyDescent="0.3">
      <c r="A25135" s="25">
        <v>46284</v>
      </c>
      <c r="B25135" s="31">
        <v>0.64583333333333337</v>
      </c>
      <c r="C25135" s="46"/>
      <c r="D25135" s="29">
        <v>46284.645833333336</v>
      </c>
      <c r="E25135" s="15" t="str">
        <f>IF(AND($B$6=NB!$A$17,$B$8&gt;0),'Ersparnisberechnung Sommertarif'!$B$8*SLP!C25115,"")</f>
        <v/>
      </c>
    </row>
    <row r="25136" spans="1:5" x14ac:dyDescent="0.3">
      <c r="A25136" s="25">
        <v>46284</v>
      </c>
      <c r="B25136" s="31">
        <v>0.65625</v>
      </c>
      <c r="C25136" s="46"/>
      <c r="D25136" s="29">
        <v>46284.65625</v>
      </c>
      <c r="E25136" s="15" t="str">
        <f>IF(AND($B$6=NB!$A$17,$B$8&gt;0),'Ersparnisberechnung Sommertarif'!$B$8*SLP!C25116,"")</f>
        <v/>
      </c>
    </row>
    <row r="25137" spans="1:5" x14ac:dyDescent="0.3">
      <c r="A25137" s="25">
        <v>46284</v>
      </c>
      <c r="B25137" s="31">
        <v>0.66666666666666663</v>
      </c>
      <c r="C25137" s="46"/>
      <c r="D25137" s="29">
        <v>46284.666666666664</v>
      </c>
      <c r="E25137" s="15" t="str">
        <f>IF(AND($B$6=NB!$A$17,$B$8&gt;0),'Ersparnisberechnung Sommertarif'!$B$8*SLP!C25117,"")</f>
        <v/>
      </c>
    </row>
    <row r="25138" spans="1:5" x14ac:dyDescent="0.3">
      <c r="A25138" s="25">
        <v>46284</v>
      </c>
      <c r="B25138" s="31">
        <v>0.67708333333333337</v>
      </c>
      <c r="C25138" s="46"/>
      <c r="D25138" s="29">
        <v>46284.677083333336</v>
      </c>
      <c r="E25138" s="15" t="str">
        <f>IF(AND($B$6=NB!$A$17,$B$8&gt;0),'Ersparnisberechnung Sommertarif'!$B$8*SLP!C25118,"")</f>
        <v/>
      </c>
    </row>
    <row r="25139" spans="1:5" x14ac:dyDescent="0.3">
      <c r="A25139" s="25">
        <v>46284</v>
      </c>
      <c r="B25139" s="31">
        <v>0.6875</v>
      </c>
      <c r="C25139" s="46"/>
      <c r="D25139" s="29">
        <v>46284.6875</v>
      </c>
      <c r="E25139" s="15" t="str">
        <f>IF(AND($B$6=NB!$A$17,$B$8&gt;0),'Ersparnisberechnung Sommertarif'!$B$8*SLP!C25119,"")</f>
        <v/>
      </c>
    </row>
    <row r="25140" spans="1:5" x14ac:dyDescent="0.3">
      <c r="A25140" s="25">
        <v>46284</v>
      </c>
      <c r="B25140" s="31">
        <v>0.69791666666666663</v>
      </c>
      <c r="C25140" s="46"/>
      <c r="D25140" s="29">
        <v>46284.697916666664</v>
      </c>
      <c r="E25140" s="15" t="str">
        <f>IF(AND($B$6=NB!$A$17,$B$8&gt;0),'Ersparnisberechnung Sommertarif'!$B$8*SLP!C25120,"")</f>
        <v/>
      </c>
    </row>
    <row r="25141" spans="1:5" x14ac:dyDescent="0.3">
      <c r="A25141" s="25">
        <v>46284</v>
      </c>
      <c r="B25141" s="31">
        <v>0.70833333333333337</v>
      </c>
      <c r="C25141" s="46"/>
      <c r="D25141" s="29">
        <v>46284.708333333336</v>
      </c>
      <c r="E25141" s="15" t="str">
        <f>IF(AND($B$6=NB!$A$17,$B$8&gt;0),'Ersparnisberechnung Sommertarif'!$B$8*SLP!C25121,"")</f>
        <v/>
      </c>
    </row>
    <row r="25142" spans="1:5" x14ac:dyDescent="0.3">
      <c r="A25142" s="25">
        <v>46284</v>
      </c>
      <c r="B25142" s="31">
        <v>0.71875</v>
      </c>
      <c r="C25142" s="46"/>
      <c r="D25142" s="29">
        <v>46284.71875</v>
      </c>
      <c r="E25142" s="15" t="str">
        <f>IF(AND($B$6=NB!$A$17,$B$8&gt;0),'Ersparnisberechnung Sommertarif'!$B$8*SLP!C25122,"")</f>
        <v/>
      </c>
    </row>
    <row r="25143" spans="1:5" x14ac:dyDescent="0.3">
      <c r="A25143" s="25">
        <v>46284</v>
      </c>
      <c r="B25143" s="31">
        <v>0.72916666666666663</v>
      </c>
      <c r="C25143" s="46"/>
      <c r="D25143" s="29">
        <v>46284.729166666664</v>
      </c>
      <c r="E25143" s="15" t="str">
        <f>IF(AND($B$6=NB!$A$17,$B$8&gt;0),'Ersparnisberechnung Sommertarif'!$B$8*SLP!C25123,"")</f>
        <v/>
      </c>
    </row>
    <row r="25144" spans="1:5" x14ac:dyDescent="0.3">
      <c r="A25144" s="25">
        <v>46284</v>
      </c>
      <c r="B25144" s="31">
        <v>0.73958333333333337</v>
      </c>
      <c r="C25144" s="46"/>
      <c r="D25144" s="29">
        <v>46284.739583333336</v>
      </c>
      <c r="E25144" s="15" t="str">
        <f>IF(AND($B$6=NB!$A$17,$B$8&gt;0),'Ersparnisberechnung Sommertarif'!$B$8*SLP!C25124,"")</f>
        <v/>
      </c>
    </row>
    <row r="25145" spans="1:5" x14ac:dyDescent="0.3">
      <c r="A25145" s="25">
        <v>46284</v>
      </c>
      <c r="B25145" s="31">
        <v>0.75</v>
      </c>
      <c r="C25145" s="46"/>
      <c r="D25145" s="29">
        <v>46284.75</v>
      </c>
      <c r="E25145" s="15" t="str">
        <f>IF(AND($B$6=NB!$A$17,$B$8&gt;0),'Ersparnisberechnung Sommertarif'!$B$8*SLP!C25125,"")</f>
        <v/>
      </c>
    </row>
    <row r="25146" spans="1:5" x14ac:dyDescent="0.3">
      <c r="A25146" s="25">
        <v>46284</v>
      </c>
      <c r="B25146" s="31">
        <v>0.76041666666666663</v>
      </c>
      <c r="C25146" s="46"/>
      <c r="D25146" s="29">
        <v>46284.760416666664</v>
      </c>
      <c r="E25146" s="15" t="str">
        <f>IF(AND($B$6=NB!$A$17,$B$8&gt;0),'Ersparnisberechnung Sommertarif'!$B$8*SLP!C25126,"")</f>
        <v/>
      </c>
    </row>
    <row r="25147" spans="1:5" x14ac:dyDescent="0.3">
      <c r="A25147" s="25">
        <v>46284</v>
      </c>
      <c r="B25147" s="31">
        <v>0.77083333333333337</v>
      </c>
      <c r="C25147" s="46"/>
      <c r="D25147" s="29">
        <v>46284.770833333336</v>
      </c>
      <c r="E25147" s="15" t="str">
        <f>IF(AND($B$6=NB!$A$17,$B$8&gt;0),'Ersparnisberechnung Sommertarif'!$B$8*SLP!C25127,"")</f>
        <v/>
      </c>
    </row>
    <row r="25148" spans="1:5" x14ac:dyDescent="0.3">
      <c r="A25148" s="25">
        <v>46284</v>
      </c>
      <c r="B25148" s="31">
        <v>0.78125</v>
      </c>
      <c r="C25148" s="46"/>
      <c r="D25148" s="29">
        <v>46284.78125</v>
      </c>
      <c r="E25148" s="15" t="str">
        <f>IF(AND($B$6=NB!$A$17,$B$8&gt;0),'Ersparnisberechnung Sommertarif'!$B$8*SLP!C25128,"")</f>
        <v/>
      </c>
    </row>
    <row r="25149" spans="1:5" x14ac:dyDescent="0.3">
      <c r="A25149" s="25">
        <v>46284</v>
      </c>
      <c r="B25149" s="31">
        <v>0.79166666666666663</v>
      </c>
      <c r="C25149" s="46"/>
      <c r="D25149" s="29">
        <v>46284.791666666664</v>
      </c>
      <c r="E25149" s="15" t="str">
        <f>IF(AND($B$6=NB!$A$17,$B$8&gt;0),'Ersparnisberechnung Sommertarif'!$B$8*SLP!C25129,"")</f>
        <v/>
      </c>
    </row>
    <row r="25150" spans="1:5" x14ac:dyDescent="0.3">
      <c r="A25150" s="25">
        <v>46284</v>
      </c>
      <c r="B25150" s="31">
        <v>0.80208333333333337</v>
      </c>
      <c r="C25150" s="46"/>
      <c r="D25150" s="29">
        <v>46284.802083333336</v>
      </c>
      <c r="E25150" s="15" t="str">
        <f>IF(AND($B$6=NB!$A$17,$B$8&gt;0),'Ersparnisberechnung Sommertarif'!$B$8*SLP!C25130,"")</f>
        <v/>
      </c>
    </row>
    <row r="25151" spans="1:5" x14ac:dyDescent="0.3">
      <c r="A25151" s="25">
        <v>46284</v>
      </c>
      <c r="B25151" s="31">
        <v>0.8125</v>
      </c>
      <c r="C25151" s="46"/>
      <c r="D25151" s="29">
        <v>46284.8125</v>
      </c>
      <c r="E25151" s="15" t="str">
        <f>IF(AND($B$6=NB!$A$17,$B$8&gt;0),'Ersparnisberechnung Sommertarif'!$B$8*SLP!C25131,"")</f>
        <v/>
      </c>
    </row>
    <row r="25152" spans="1:5" x14ac:dyDescent="0.3">
      <c r="A25152" s="25">
        <v>46284</v>
      </c>
      <c r="B25152" s="31">
        <v>0.82291666666666663</v>
      </c>
      <c r="C25152" s="46"/>
      <c r="D25152" s="29">
        <v>46284.822916666664</v>
      </c>
      <c r="E25152" s="15" t="str">
        <f>IF(AND($B$6=NB!$A$17,$B$8&gt;0),'Ersparnisberechnung Sommertarif'!$B$8*SLP!C25132,"")</f>
        <v/>
      </c>
    </row>
    <row r="25153" spans="1:5" x14ac:dyDescent="0.3">
      <c r="A25153" s="25">
        <v>46284</v>
      </c>
      <c r="B25153" s="31">
        <v>0.83333333333333337</v>
      </c>
      <c r="C25153" s="46"/>
      <c r="D25153" s="29">
        <v>46284.833333333336</v>
      </c>
      <c r="E25153" s="15" t="str">
        <f>IF(AND($B$6=NB!$A$17,$B$8&gt;0),'Ersparnisberechnung Sommertarif'!$B$8*SLP!C25133,"")</f>
        <v/>
      </c>
    </row>
    <row r="25154" spans="1:5" x14ac:dyDescent="0.3">
      <c r="A25154" s="25">
        <v>46284</v>
      </c>
      <c r="B25154" s="31">
        <v>0.84375</v>
      </c>
      <c r="C25154" s="46"/>
      <c r="D25154" s="29">
        <v>46284.84375</v>
      </c>
      <c r="E25154" s="15" t="str">
        <f>IF(AND($B$6=NB!$A$17,$B$8&gt;0),'Ersparnisberechnung Sommertarif'!$B$8*SLP!C25134,"")</f>
        <v/>
      </c>
    </row>
    <row r="25155" spans="1:5" x14ac:dyDescent="0.3">
      <c r="A25155" s="25">
        <v>46284</v>
      </c>
      <c r="B25155" s="31">
        <v>0.85416666666666663</v>
      </c>
      <c r="C25155" s="46"/>
      <c r="D25155" s="29">
        <v>46284.854166666664</v>
      </c>
      <c r="E25155" s="15" t="str">
        <f>IF(AND($B$6=NB!$A$17,$B$8&gt;0),'Ersparnisberechnung Sommertarif'!$B$8*SLP!C25135,"")</f>
        <v/>
      </c>
    </row>
    <row r="25156" spans="1:5" x14ac:dyDescent="0.3">
      <c r="A25156" s="25">
        <v>46284</v>
      </c>
      <c r="B25156" s="31">
        <v>0.86458333333333337</v>
      </c>
      <c r="C25156" s="46"/>
      <c r="D25156" s="29">
        <v>46284.864583333336</v>
      </c>
      <c r="E25156" s="15" t="str">
        <f>IF(AND($B$6=NB!$A$17,$B$8&gt;0),'Ersparnisberechnung Sommertarif'!$B$8*SLP!C25136,"")</f>
        <v/>
      </c>
    </row>
    <row r="25157" spans="1:5" x14ac:dyDescent="0.3">
      <c r="A25157" s="25">
        <v>46284</v>
      </c>
      <c r="B25157" s="31">
        <v>0.875</v>
      </c>
      <c r="C25157" s="46"/>
      <c r="D25157" s="29">
        <v>46284.875</v>
      </c>
      <c r="E25157" s="15" t="str">
        <f>IF(AND($B$6=NB!$A$17,$B$8&gt;0),'Ersparnisberechnung Sommertarif'!$B$8*SLP!C25137,"")</f>
        <v/>
      </c>
    </row>
    <row r="25158" spans="1:5" x14ac:dyDescent="0.3">
      <c r="A25158" s="25">
        <v>46284</v>
      </c>
      <c r="B25158" s="31">
        <v>0.88541666666666663</v>
      </c>
      <c r="C25158" s="46"/>
      <c r="D25158" s="29">
        <v>46284.885416666664</v>
      </c>
      <c r="E25158" s="15" t="str">
        <f>IF(AND($B$6=NB!$A$17,$B$8&gt;0),'Ersparnisberechnung Sommertarif'!$B$8*SLP!C25138,"")</f>
        <v/>
      </c>
    </row>
    <row r="25159" spans="1:5" x14ac:dyDescent="0.3">
      <c r="A25159" s="25">
        <v>46284</v>
      </c>
      <c r="B25159" s="31">
        <v>0.89583333333333337</v>
      </c>
      <c r="C25159" s="46"/>
      <c r="D25159" s="29">
        <v>46284.895833333336</v>
      </c>
      <c r="E25159" s="15" t="str">
        <f>IF(AND($B$6=NB!$A$17,$B$8&gt;0),'Ersparnisberechnung Sommertarif'!$B$8*SLP!C25139,"")</f>
        <v/>
      </c>
    </row>
    <row r="25160" spans="1:5" x14ac:dyDescent="0.3">
      <c r="A25160" s="25">
        <v>46284</v>
      </c>
      <c r="B25160" s="31">
        <v>0.90625</v>
      </c>
      <c r="C25160" s="46"/>
      <c r="D25160" s="29">
        <v>46284.90625</v>
      </c>
      <c r="E25160" s="15" t="str">
        <f>IF(AND($B$6=NB!$A$17,$B$8&gt;0),'Ersparnisberechnung Sommertarif'!$B$8*SLP!C25140,"")</f>
        <v/>
      </c>
    </row>
    <row r="25161" spans="1:5" x14ac:dyDescent="0.3">
      <c r="A25161" s="25">
        <v>46284</v>
      </c>
      <c r="B25161" s="31">
        <v>0.91666666666666663</v>
      </c>
      <c r="C25161" s="46"/>
      <c r="D25161" s="29">
        <v>46284.916666666664</v>
      </c>
      <c r="E25161" s="15" t="str">
        <f>IF(AND($B$6=NB!$A$17,$B$8&gt;0),'Ersparnisberechnung Sommertarif'!$B$8*SLP!C25141,"")</f>
        <v/>
      </c>
    </row>
    <row r="25162" spans="1:5" x14ac:dyDescent="0.3">
      <c r="A25162" s="25">
        <v>46284</v>
      </c>
      <c r="B25162" s="31">
        <v>0.92708333333333337</v>
      </c>
      <c r="C25162" s="46"/>
      <c r="D25162" s="29">
        <v>46284.927083333336</v>
      </c>
      <c r="E25162" s="15" t="str">
        <f>IF(AND($B$6=NB!$A$17,$B$8&gt;0),'Ersparnisberechnung Sommertarif'!$B$8*SLP!C25142,"")</f>
        <v/>
      </c>
    </row>
    <row r="25163" spans="1:5" x14ac:dyDescent="0.3">
      <c r="A25163" s="25">
        <v>46284</v>
      </c>
      <c r="B25163" s="31">
        <v>0.9375</v>
      </c>
      <c r="C25163" s="46"/>
      <c r="D25163" s="29">
        <v>46284.9375</v>
      </c>
      <c r="E25163" s="15" t="str">
        <f>IF(AND($B$6=NB!$A$17,$B$8&gt;0),'Ersparnisberechnung Sommertarif'!$B$8*SLP!C25143,"")</f>
        <v/>
      </c>
    </row>
    <row r="25164" spans="1:5" x14ac:dyDescent="0.3">
      <c r="A25164" s="25">
        <v>46284</v>
      </c>
      <c r="B25164" s="31">
        <v>0.94791666666666663</v>
      </c>
      <c r="C25164" s="46"/>
      <c r="D25164" s="29">
        <v>46284.947916666664</v>
      </c>
      <c r="E25164" s="15" t="str">
        <f>IF(AND($B$6=NB!$A$17,$B$8&gt;0),'Ersparnisberechnung Sommertarif'!$B$8*SLP!C25144,"")</f>
        <v/>
      </c>
    </row>
    <row r="25165" spans="1:5" x14ac:dyDescent="0.3">
      <c r="A25165" s="25">
        <v>46284</v>
      </c>
      <c r="B25165" s="31">
        <v>0.95833333333333337</v>
      </c>
      <c r="C25165" s="46"/>
      <c r="D25165" s="29">
        <v>46284.958333333336</v>
      </c>
      <c r="E25165" s="15" t="str">
        <f>IF(AND($B$6=NB!$A$17,$B$8&gt;0),'Ersparnisberechnung Sommertarif'!$B$8*SLP!C25145,"")</f>
        <v/>
      </c>
    </row>
    <row r="25166" spans="1:5" x14ac:dyDescent="0.3">
      <c r="A25166" s="25">
        <v>46284</v>
      </c>
      <c r="B25166" s="31">
        <v>0.96875</v>
      </c>
      <c r="C25166" s="46"/>
      <c r="D25166" s="29">
        <v>46284.96875</v>
      </c>
      <c r="E25166" s="15" t="str">
        <f>IF(AND($B$6=NB!$A$17,$B$8&gt;0),'Ersparnisberechnung Sommertarif'!$B$8*SLP!C25146,"")</f>
        <v/>
      </c>
    </row>
    <row r="25167" spans="1:5" x14ac:dyDescent="0.3">
      <c r="A25167" s="25">
        <v>46284</v>
      </c>
      <c r="B25167" s="31">
        <v>0.97916666666666663</v>
      </c>
      <c r="C25167" s="46"/>
      <c r="D25167" s="29">
        <v>46284.979166666664</v>
      </c>
      <c r="E25167" s="15" t="str">
        <f>IF(AND($B$6=NB!$A$17,$B$8&gt;0),'Ersparnisberechnung Sommertarif'!$B$8*SLP!C25147,"")</f>
        <v/>
      </c>
    </row>
    <row r="25168" spans="1:5" x14ac:dyDescent="0.3">
      <c r="A25168" s="25">
        <v>46284</v>
      </c>
      <c r="B25168" s="31">
        <v>0.98958333333333337</v>
      </c>
      <c r="C25168" s="46"/>
      <c r="D25168" s="29">
        <v>46284.989583333336</v>
      </c>
      <c r="E25168" s="15" t="str">
        <f>IF(AND($B$6=NB!$A$17,$B$8&gt;0),'Ersparnisberechnung Sommertarif'!$B$8*SLP!C25148,"")</f>
        <v/>
      </c>
    </row>
    <row r="25169" spans="1:5" x14ac:dyDescent="0.3">
      <c r="A25169" s="25">
        <v>46285</v>
      </c>
      <c r="B25169" s="31">
        <v>0</v>
      </c>
      <c r="C25169" s="46"/>
      <c r="D25169" s="29">
        <v>46285</v>
      </c>
      <c r="E25169" s="15" t="str">
        <f>IF(AND($B$6=NB!$A$17,$B$8&gt;0),'Ersparnisberechnung Sommertarif'!$B$8*SLP!C25149,"")</f>
        <v/>
      </c>
    </row>
    <row r="25170" spans="1:5" x14ac:dyDescent="0.3">
      <c r="A25170" s="25">
        <v>46285</v>
      </c>
      <c r="B25170" s="31">
        <v>1.0416666666666666E-2</v>
      </c>
      <c r="C25170" s="46"/>
      <c r="D25170" s="29">
        <v>46285.010416666664</v>
      </c>
      <c r="E25170" s="15" t="str">
        <f>IF(AND($B$6=NB!$A$17,$B$8&gt;0),'Ersparnisberechnung Sommertarif'!$B$8*SLP!C25150,"")</f>
        <v/>
      </c>
    </row>
    <row r="25171" spans="1:5" x14ac:dyDescent="0.3">
      <c r="A25171" s="25">
        <v>46285</v>
      </c>
      <c r="B25171" s="31">
        <v>2.0833333333333332E-2</v>
      </c>
      <c r="C25171" s="46"/>
      <c r="D25171" s="29">
        <v>46285.020833333336</v>
      </c>
      <c r="E25171" s="15" t="str">
        <f>IF(AND($B$6=NB!$A$17,$B$8&gt;0),'Ersparnisberechnung Sommertarif'!$B$8*SLP!C25151,"")</f>
        <v/>
      </c>
    </row>
    <row r="25172" spans="1:5" x14ac:dyDescent="0.3">
      <c r="A25172" s="25">
        <v>46285</v>
      </c>
      <c r="B25172" s="31">
        <v>3.125E-2</v>
      </c>
      <c r="C25172" s="46"/>
      <c r="D25172" s="29">
        <v>46285.03125</v>
      </c>
      <c r="E25172" s="15" t="str">
        <f>IF(AND($B$6=NB!$A$17,$B$8&gt;0),'Ersparnisberechnung Sommertarif'!$B$8*SLP!C25152,"")</f>
        <v/>
      </c>
    </row>
    <row r="25173" spans="1:5" x14ac:dyDescent="0.3">
      <c r="A25173" s="25">
        <v>46285</v>
      </c>
      <c r="B25173" s="31">
        <v>4.1666666666666664E-2</v>
      </c>
      <c r="C25173" s="46"/>
      <c r="D25173" s="29">
        <v>46285.041666666664</v>
      </c>
      <c r="E25173" s="15" t="str">
        <f>IF(AND($B$6=NB!$A$17,$B$8&gt;0),'Ersparnisberechnung Sommertarif'!$B$8*SLP!C25153,"")</f>
        <v/>
      </c>
    </row>
    <row r="25174" spans="1:5" x14ac:dyDescent="0.3">
      <c r="A25174" s="25">
        <v>46285</v>
      </c>
      <c r="B25174" s="31">
        <v>5.2083333333333336E-2</v>
      </c>
      <c r="C25174" s="46"/>
      <c r="D25174" s="29">
        <v>46285.052083333336</v>
      </c>
      <c r="E25174" s="15" t="str">
        <f>IF(AND($B$6=NB!$A$17,$B$8&gt;0),'Ersparnisberechnung Sommertarif'!$B$8*SLP!C25154,"")</f>
        <v/>
      </c>
    </row>
    <row r="25175" spans="1:5" x14ac:dyDescent="0.3">
      <c r="A25175" s="25">
        <v>46285</v>
      </c>
      <c r="B25175" s="31">
        <v>6.25E-2</v>
      </c>
      <c r="C25175" s="46"/>
      <c r="D25175" s="29">
        <v>46285.0625</v>
      </c>
      <c r="E25175" s="15" t="str">
        <f>IF(AND($B$6=NB!$A$17,$B$8&gt;0),'Ersparnisberechnung Sommertarif'!$B$8*SLP!C25155,"")</f>
        <v/>
      </c>
    </row>
    <row r="25176" spans="1:5" x14ac:dyDescent="0.3">
      <c r="A25176" s="25">
        <v>46285</v>
      </c>
      <c r="B25176" s="31">
        <v>7.2916666666666671E-2</v>
      </c>
      <c r="C25176" s="46"/>
      <c r="D25176" s="29">
        <v>46285.072916666664</v>
      </c>
      <c r="E25176" s="15" t="str">
        <f>IF(AND($B$6=NB!$A$17,$B$8&gt;0),'Ersparnisberechnung Sommertarif'!$B$8*SLP!C25156,"")</f>
        <v/>
      </c>
    </row>
    <row r="25177" spans="1:5" x14ac:dyDescent="0.3">
      <c r="A25177" s="25">
        <v>46285</v>
      </c>
      <c r="B25177" s="31">
        <v>8.3333333333333329E-2</v>
      </c>
      <c r="C25177" s="46"/>
      <c r="D25177" s="29">
        <v>46285.083333333336</v>
      </c>
      <c r="E25177" s="15" t="str">
        <f>IF(AND($B$6=NB!$A$17,$B$8&gt;0),'Ersparnisberechnung Sommertarif'!$B$8*SLP!C25157,"")</f>
        <v/>
      </c>
    </row>
    <row r="25178" spans="1:5" x14ac:dyDescent="0.3">
      <c r="A25178" s="25">
        <v>46285</v>
      </c>
      <c r="B25178" s="31">
        <v>9.375E-2</v>
      </c>
      <c r="C25178" s="46"/>
      <c r="D25178" s="29">
        <v>46285.09375</v>
      </c>
      <c r="E25178" s="15" t="str">
        <f>IF(AND($B$6=NB!$A$17,$B$8&gt;0),'Ersparnisberechnung Sommertarif'!$B$8*SLP!C25158,"")</f>
        <v/>
      </c>
    </row>
    <row r="25179" spans="1:5" x14ac:dyDescent="0.3">
      <c r="A25179" s="25">
        <v>46285</v>
      </c>
      <c r="B25179" s="31">
        <v>0.10416666666666667</v>
      </c>
      <c r="C25179" s="46"/>
      <c r="D25179" s="29">
        <v>46285.104166666664</v>
      </c>
      <c r="E25179" s="15" t="str">
        <f>IF(AND($B$6=NB!$A$17,$B$8&gt;0),'Ersparnisberechnung Sommertarif'!$B$8*SLP!C25159,"")</f>
        <v/>
      </c>
    </row>
    <row r="25180" spans="1:5" x14ac:dyDescent="0.3">
      <c r="A25180" s="25">
        <v>46285</v>
      </c>
      <c r="B25180" s="31">
        <v>0.11458333333333333</v>
      </c>
      <c r="C25180" s="46"/>
      <c r="D25180" s="29">
        <v>46285.114583333336</v>
      </c>
      <c r="E25180" s="15" t="str">
        <f>IF(AND($B$6=NB!$A$17,$B$8&gt;0),'Ersparnisberechnung Sommertarif'!$B$8*SLP!C25160,"")</f>
        <v/>
      </c>
    </row>
    <row r="25181" spans="1:5" x14ac:dyDescent="0.3">
      <c r="A25181" s="25">
        <v>46285</v>
      </c>
      <c r="B25181" s="31">
        <v>0.125</v>
      </c>
      <c r="C25181" s="46"/>
      <c r="D25181" s="29">
        <v>46285.125</v>
      </c>
      <c r="E25181" s="15" t="str">
        <f>IF(AND($B$6=NB!$A$17,$B$8&gt;0),'Ersparnisberechnung Sommertarif'!$B$8*SLP!C25161,"")</f>
        <v/>
      </c>
    </row>
    <row r="25182" spans="1:5" x14ac:dyDescent="0.3">
      <c r="A25182" s="25">
        <v>46285</v>
      </c>
      <c r="B25182" s="31">
        <v>0.13541666666666666</v>
      </c>
      <c r="C25182" s="46"/>
      <c r="D25182" s="29">
        <v>46285.135416666664</v>
      </c>
      <c r="E25182" s="15" t="str">
        <f>IF(AND($B$6=NB!$A$17,$B$8&gt;0),'Ersparnisberechnung Sommertarif'!$B$8*SLP!C25162,"")</f>
        <v/>
      </c>
    </row>
    <row r="25183" spans="1:5" x14ac:dyDescent="0.3">
      <c r="A25183" s="25">
        <v>46285</v>
      </c>
      <c r="B25183" s="31">
        <v>0.14583333333333334</v>
      </c>
      <c r="C25183" s="46"/>
      <c r="D25183" s="29">
        <v>46285.145833333336</v>
      </c>
      <c r="E25183" s="15" t="str">
        <f>IF(AND($B$6=NB!$A$17,$B$8&gt;0),'Ersparnisberechnung Sommertarif'!$B$8*SLP!C25163,"")</f>
        <v/>
      </c>
    </row>
    <row r="25184" spans="1:5" x14ac:dyDescent="0.3">
      <c r="A25184" s="25">
        <v>46285</v>
      </c>
      <c r="B25184" s="31">
        <v>0.15625</v>
      </c>
      <c r="C25184" s="46"/>
      <c r="D25184" s="29">
        <v>46285.15625</v>
      </c>
      <c r="E25184" s="15" t="str">
        <f>IF(AND($B$6=NB!$A$17,$B$8&gt;0),'Ersparnisberechnung Sommertarif'!$B$8*SLP!C25164,"")</f>
        <v/>
      </c>
    </row>
    <row r="25185" spans="1:5" x14ac:dyDescent="0.3">
      <c r="A25185" s="25">
        <v>46285</v>
      </c>
      <c r="B25185" s="31">
        <v>0.16666666666666666</v>
      </c>
      <c r="C25185" s="46"/>
      <c r="D25185" s="29">
        <v>46285.166666666664</v>
      </c>
      <c r="E25185" s="15" t="str">
        <f>IF(AND($B$6=NB!$A$17,$B$8&gt;0),'Ersparnisberechnung Sommertarif'!$B$8*SLP!C25165,"")</f>
        <v/>
      </c>
    </row>
    <row r="25186" spans="1:5" x14ac:dyDescent="0.3">
      <c r="A25186" s="25">
        <v>46285</v>
      </c>
      <c r="B25186" s="31">
        <v>0.17708333333333334</v>
      </c>
      <c r="C25186" s="46"/>
      <c r="D25186" s="29">
        <v>46285.177083333336</v>
      </c>
      <c r="E25186" s="15" t="str">
        <f>IF(AND($B$6=NB!$A$17,$B$8&gt;0),'Ersparnisberechnung Sommertarif'!$B$8*SLP!C25166,"")</f>
        <v/>
      </c>
    </row>
    <row r="25187" spans="1:5" x14ac:dyDescent="0.3">
      <c r="A25187" s="25">
        <v>46285</v>
      </c>
      <c r="B25187" s="31">
        <v>0.1875</v>
      </c>
      <c r="C25187" s="46"/>
      <c r="D25187" s="29">
        <v>46285.1875</v>
      </c>
      <c r="E25187" s="15" t="str">
        <f>IF(AND($B$6=NB!$A$17,$B$8&gt;0),'Ersparnisberechnung Sommertarif'!$B$8*SLP!C25167,"")</f>
        <v/>
      </c>
    </row>
    <row r="25188" spans="1:5" x14ac:dyDescent="0.3">
      <c r="A25188" s="25">
        <v>46285</v>
      </c>
      <c r="B25188" s="31">
        <v>0.19791666666666666</v>
      </c>
      <c r="C25188" s="46"/>
      <c r="D25188" s="29">
        <v>46285.197916666664</v>
      </c>
      <c r="E25188" s="15" t="str">
        <f>IF(AND($B$6=NB!$A$17,$B$8&gt;0),'Ersparnisberechnung Sommertarif'!$B$8*SLP!C25168,"")</f>
        <v/>
      </c>
    </row>
    <row r="25189" spans="1:5" x14ac:dyDescent="0.3">
      <c r="A25189" s="25">
        <v>46285</v>
      </c>
      <c r="B25189" s="31">
        <v>0.20833333333333334</v>
      </c>
      <c r="C25189" s="46"/>
      <c r="D25189" s="29">
        <v>46285.208333333336</v>
      </c>
      <c r="E25189" s="15" t="str">
        <f>IF(AND($B$6=NB!$A$17,$B$8&gt;0),'Ersparnisberechnung Sommertarif'!$B$8*SLP!C25169,"")</f>
        <v/>
      </c>
    </row>
    <row r="25190" spans="1:5" x14ac:dyDescent="0.3">
      <c r="A25190" s="25">
        <v>46285</v>
      </c>
      <c r="B25190" s="31">
        <v>0.21875</v>
      </c>
      <c r="C25190" s="46"/>
      <c r="D25190" s="29">
        <v>46285.21875</v>
      </c>
      <c r="E25190" s="15" t="str">
        <f>IF(AND($B$6=NB!$A$17,$B$8&gt;0),'Ersparnisberechnung Sommertarif'!$B$8*SLP!C25170,"")</f>
        <v/>
      </c>
    </row>
    <row r="25191" spans="1:5" x14ac:dyDescent="0.3">
      <c r="A25191" s="25">
        <v>46285</v>
      </c>
      <c r="B25191" s="31">
        <v>0.22916666666666666</v>
      </c>
      <c r="C25191" s="46"/>
      <c r="D25191" s="29">
        <v>46285.229166666664</v>
      </c>
      <c r="E25191" s="15" t="str">
        <f>IF(AND($B$6=NB!$A$17,$B$8&gt;0),'Ersparnisberechnung Sommertarif'!$B$8*SLP!C25171,"")</f>
        <v/>
      </c>
    </row>
    <row r="25192" spans="1:5" x14ac:dyDescent="0.3">
      <c r="A25192" s="25">
        <v>46285</v>
      </c>
      <c r="B25192" s="31">
        <v>0.23958333333333334</v>
      </c>
      <c r="C25192" s="46"/>
      <c r="D25192" s="29">
        <v>46285.239583333336</v>
      </c>
      <c r="E25192" s="15" t="str">
        <f>IF(AND($B$6=NB!$A$17,$B$8&gt;0),'Ersparnisberechnung Sommertarif'!$B$8*SLP!C25172,"")</f>
        <v/>
      </c>
    </row>
    <row r="25193" spans="1:5" x14ac:dyDescent="0.3">
      <c r="A25193" s="25">
        <v>46285</v>
      </c>
      <c r="B25193" s="31">
        <v>0.25</v>
      </c>
      <c r="C25193" s="46"/>
      <c r="D25193" s="29">
        <v>46285.25</v>
      </c>
      <c r="E25193" s="15" t="str">
        <f>IF(AND($B$6=NB!$A$17,$B$8&gt;0),'Ersparnisberechnung Sommertarif'!$B$8*SLP!C25173,"")</f>
        <v/>
      </c>
    </row>
    <row r="25194" spans="1:5" x14ac:dyDescent="0.3">
      <c r="A25194" s="25">
        <v>46285</v>
      </c>
      <c r="B25194" s="31">
        <v>0.26041666666666669</v>
      </c>
      <c r="C25194" s="46"/>
      <c r="D25194" s="29">
        <v>46285.260416666664</v>
      </c>
      <c r="E25194" s="15" t="str">
        <f>IF(AND($B$6=NB!$A$17,$B$8&gt;0),'Ersparnisberechnung Sommertarif'!$B$8*SLP!C25174,"")</f>
        <v/>
      </c>
    </row>
    <row r="25195" spans="1:5" x14ac:dyDescent="0.3">
      <c r="A25195" s="25">
        <v>46285</v>
      </c>
      <c r="B25195" s="31">
        <v>0.27083333333333331</v>
      </c>
      <c r="C25195" s="46"/>
      <c r="D25195" s="29">
        <v>46285.270833333336</v>
      </c>
      <c r="E25195" s="15" t="str">
        <f>IF(AND($B$6=NB!$A$17,$B$8&gt;0),'Ersparnisberechnung Sommertarif'!$B$8*SLP!C25175,"")</f>
        <v/>
      </c>
    </row>
    <row r="25196" spans="1:5" x14ac:dyDescent="0.3">
      <c r="A25196" s="25">
        <v>46285</v>
      </c>
      <c r="B25196" s="31">
        <v>0.28125</v>
      </c>
      <c r="C25196" s="46"/>
      <c r="D25196" s="29">
        <v>46285.28125</v>
      </c>
      <c r="E25196" s="15" t="str">
        <f>IF(AND($B$6=NB!$A$17,$B$8&gt;0),'Ersparnisberechnung Sommertarif'!$B$8*SLP!C25176,"")</f>
        <v/>
      </c>
    </row>
    <row r="25197" spans="1:5" x14ac:dyDescent="0.3">
      <c r="A25197" s="25">
        <v>46285</v>
      </c>
      <c r="B25197" s="31">
        <v>0.29166666666666669</v>
      </c>
      <c r="C25197" s="46"/>
      <c r="D25197" s="29">
        <v>46285.291666666664</v>
      </c>
      <c r="E25197" s="15" t="str">
        <f>IF(AND($B$6=NB!$A$17,$B$8&gt;0),'Ersparnisberechnung Sommertarif'!$B$8*SLP!C25177,"")</f>
        <v/>
      </c>
    </row>
    <row r="25198" spans="1:5" x14ac:dyDescent="0.3">
      <c r="A25198" s="25">
        <v>46285</v>
      </c>
      <c r="B25198" s="31">
        <v>0.30208333333333331</v>
      </c>
      <c r="C25198" s="46"/>
      <c r="D25198" s="29">
        <v>46285.302083333336</v>
      </c>
      <c r="E25198" s="15" t="str">
        <f>IF(AND($B$6=NB!$A$17,$B$8&gt;0),'Ersparnisberechnung Sommertarif'!$B$8*SLP!C25178,"")</f>
        <v/>
      </c>
    </row>
    <row r="25199" spans="1:5" x14ac:dyDescent="0.3">
      <c r="A25199" s="25">
        <v>46285</v>
      </c>
      <c r="B25199" s="31">
        <v>0.3125</v>
      </c>
      <c r="C25199" s="46"/>
      <c r="D25199" s="29">
        <v>46285.3125</v>
      </c>
      <c r="E25199" s="15" t="str">
        <f>IF(AND($B$6=NB!$A$17,$B$8&gt;0),'Ersparnisberechnung Sommertarif'!$B$8*SLP!C25179,"")</f>
        <v/>
      </c>
    </row>
    <row r="25200" spans="1:5" x14ac:dyDescent="0.3">
      <c r="A25200" s="25">
        <v>46285</v>
      </c>
      <c r="B25200" s="31">
        <v>0.32291666666666669</v>
      </c>
      <c r="C25200" s="46"/>
      <c r="D25200" s="29">
        <v>46285.322916666664</v>
      </c>
      <c r="E25200" s="15" t="str">
        <f>IF(AND($B$6=NB!$A$17,$B$8&gt;0),'Ersparnisberechnung Sommertarif'!$B$8*SLP!C25180,"")</f>
        <v/>
      </c>
    </row>
    <row r="25201" spans="1:5" x14ac:dyDescent="0.3">
      <c r="A25201" s="25">
        <v>46285</v>
      </c>
      <c r="B25201" s="31">
        <v>0.33333333333333331</v>
      </c>
      <c r="C25201" s="46"/>
      <c r="D25201" s="29">
        <v>46285.333333333336</v>
      </c>
      <c r="E25201" s="15" t="str">
        <f>IF(AND($B$6=NB!$A$17,$B$8&gt;0),'Ersparnisberechnung Sommertarif'!$B$8*SLP!C25181,"")</f>
        <v/>
      </c>
    </row>
    <row r="25202" spans="1:5" x14ac:dyDescent="0.3">
      <c r="A25202" s="25">
        <v>46285</v>
      </c>
      <c r="B25202" s="31">
        <v>0.34375</v>
      </c>
      <c r="C25202" s="46"/>
      <c r="D25202" s="29">
        <v>46285.34375</v>
      </c>
      <c r="E25202" s="15" t="str">
        <f>IF(AND($B$6=NB!$A$17,$B$8&gt;0),'Ersparnisberechnung Sommertarif'!$B$8*SLP!C25182,"")</f>
        <v/>
      </c>
    </row>
    <row r="25203" spans="1:5" x14ac:dyDescent="0.3">
      <c r="A25203" s="25">
        <v>46285</v>
      </c>
      <c r="B25203" s="31">
        <v>0.35416666666666669</v>
      </c>
      <c r="C25203" s="46"/>
      <c r="D25203" s="29">
        <v>46285.354166666664</v>
      </c>
      <c r="E25203" s="15" t="str">
        <f>IF(AND($B$6=NB!$A$17,$B$8&gt;0),'Ersparnisberechnung Sommertarif'!$B$8*SLP!C25183,"")</f>
        <v/>
      </c>
    </row>
    <row r="25204" spans="1:5" x14ac:dyDescent="0.3">
      <c r="A25204" s="25">
        <v>46285</v>
      </c>
      <c r="B25204" s="31">
        <v>0.36458333333333331</v>
      </c>
      <c r="C25204" s="46"/>
      <c r="D25204" s="29">
        <v>46285.364583333336</v>
      </c>
      <c r="E25204" s="15" t="str">
        <f>IF(AND($B$6=NB!$A$17,$B$8&gt;0),'Ersparnisberechnung Sommertarif'!$B$8*SLP!C25184,"")</f>
        <v/>
      </c>
    </row>
    <row r="25205" spans="1:5" x14ac:dyDescent="0.3">
      <c r="A25205" s="25">
        <v>46285</v>
      </c>
      <c r="B25205" s="31">
        <v>0.375</v>
      </c>
      <c r="C25205" s="46"/>
      <c r="D25205" s="29">
        <v>46285.375</v>
      </c>
      <c r="E25205" s="15" t="str">
        <f>IF(AND($B$6=NB!$A$17,$B$8&gt;0),'Ersparnisberechnung Sommertarif'!$B$8*SLP!C25185,"")</f>
        <v/>
      </c>
    </row>
    <row r="25206" spans="1:5" x14ac:dyDescent="0.3">
      <c r="A25206" s="25">
        <v>46285</v>
      </c>
      <c r="B25206" s="31">
        <v>0.38541666666666669</v>
      </c>
      <c r="C25206" s="46"/>
      <c r="D25206" s="29">
        <v>46285.385416666664</v>
      </c>
      <c r="E25206" s="15" t="str">
        <f>IF(AND($B$6=NB!$A$17,$B$8&gt;0),'Ersparnisberechnung Sommertarif'!$B$8*SLP!C25186,"")</f>
        <v/>
      </c>
    </row>
    <row r="25207" spans="1:5" x14ac:dyDescent="0.3">
      <c r="A25207" s="25">
        <v>46285</v>
      </c>
      <c r="B25207" s="31">
        <v>0.39583333333333331</v>
      </c>
      <c r="C25207" s="46"/>
      <c r="D25207" s="29">
        <v>46285.395833333336</v>
      </c>
      <c r="E25207" s="15" t="str">
        <f>IF(AND($B$6=NB!$A$17,$B$8&gt;0),'Ersparnisberechnung Sommertarif'!$B$8*SLP!C25187,"")</f>
        <v/>
      </c>
    </row>
    <row r="25208" spans="1:5" x14ac:dyDescent="0.3">
      <c r="A25208" s="25">
        <v>46285</v>
      </c>
      <c r="B25208" s="31">
        <v>0.40625</v>
      </c>
      <c r="C25208" s="46"/>
      <c r="D25208" s="29">
        <v>46285.40625</v>
      </c>
      <c r="E25208" s="15" t="str">
        <f>IF(AND($B$6=NB!$A$17,$B$8&gt;0),'Ersparnisberechnung Sommertarif'!$B$8*SLP!C25188,"")</f>
        <v/>
      </c>
    </row>
    <row r="25209" spans="1:5" x14ac:dyDescent="0.3">
      <c r="A25209" s="25">
        <v>46285</v>
      </c>
      <c r="B25209" s="31">
        <v>0.41666666666666669</v>
      </c>
      <c r="C25209" s="46"/>
      <c r="D25209" s="29">
        <v>46285.416666666664</v>
      </c>
      <c r="E25209" s="15" t="str">
        <f>IF(AND($B$6=NB!$A$17,$B$8&gt;0),'Ersparnisberechnung Sommertarif'!$B$8*SLP!C25189,"")</f>
        <v/>
      </c>
    </row>
    <row r="25210" spans="1:5" x14ac:dyDescent="0.3">
      <c r="A25210" s="25">
        <v>46285</v>
      </c>
      <c r="B25210" s="31">
        <v>0.42708333333333331</v>
      </c>
      <c r="C25210" s="46"/>
      <c r="D25210" s="29">
        <v>46285.427083333336</v>
      </c>
      <c r="E25210" s="15" t="str">
        <f>IF(AND($B$6=NB!$A$17,$B$8&gt;0),'Ersparnisberechnung Sommertarif'!$B$8*SLP!C25190,"")</f>
        <v/>
      </c>
    </row>
    <row r="25211" spans="1:5" x14ac:dyDescent="0.3">
      <c r="A25211" s="25">
        <v>46285</v>
      </c>
      <c r="B25211" s="31">
        <v>0.4375</v>
      </c>
      <c r="C25211" s="46"/>
      <c r="D25211" s="29">
        <v>46285.4375</v>
      </c>
      <c r="E25211" s="15" t="str">
        <f>IF(AND($B$6=NB!$A$17,$B$8&gt;0),'Ersparnisberechnung Sommertarif'!$B$8*SLP!C25191,"")</f>
        <v/>
      </c>
    </row>
    <row r="25212" spans="1:5" x14ac:dyDescent="0.3">
      <c r="A25212" s="25">
        <v>46285</v>
      </c>
      <c r="B25212" s="31">
        <v>0.44791666666666669</v>
      </c>
      <c r="C25212" s="46"/>
      <c r="D25212" s="29">
        <v>46285.447916666664</v>
      </c>
      <c r="E25212" s="15" t="str">
        <f>IF(AND($B$6=NB!$A$17,$B$8&gt;0),'Ersparnisberechnung Sommertarif'!$B$8*SLP!C25192,"")</f>
        <v/>
      </c>
    </row>
    <row r="25213" spans="1:5" x14ac:dyDescent="0.3">
      <c r="A25213" s="25">
        <v>46285</v>
      </c>
      <c r="B25213" s="31">
        <v>0.45833333333333331</v>
      </c>
      <c r="C25213" s="46"/>
      <c r="D25213" s="29">
        <v>46285.458333333336</v>
      </c>
      <c r="E25213" s="15" t="str">
        <f>IF(AND($B$6=NB!$A$17,$B$8&gt;0),'Ersparnisberechnung Sommertarif'!$B$8*SLP!C25193,"")</f>
        <v/>
      </c>
    </row>
    <row r="25214" spans="1:5" x14ac:dyDescent="0.3">
      <c r="A25214" s="25">
        <v>46285</v>
      </c>
      <c r="B25214" s="31">
        <v>0.46875</v>
      </c>
      <c r="C25214" s="46"/>
      <c r="D25214" s="29">
        <v>46285.46875</v>
      </c>
      <c r="E25214" s="15" t="str">
        <f>IF(AND($B$6=NB!$A$17,$B$8&gt;0),'Ersparnisberechnung Sommertarif'!$B$8*SLP!C25194,"")</f>
        <v/>
      </c>
    </row>
    <row r="25215" spans="1:5" x14ac:dyDescent="0.3">
      <c r="A25215" s="25">
        <v>46285</v>
      </c>
      <c r="B25215" s="31">
        <v>0.47916666666666669</v>
      </c>
      <c r="C25215" s="46"/>
      <c r="D25215" s="29">
        <v>46285.479166666664</v>
      </c>
      <c r="E25215" s="15" t="str">
        <f>IF(AND($B$6=NB!$A$17,$B$8&gt;0),'Ersparnisberechnung Sommertarif'!$B$8*SLP!C25195,"")</f>
        <v/>
      </c>
    </row>
    <row r="25216" spans="1:5" x14ac:dyDescent="0.3">
      <c r="A25216" s="25">
        <v>46285</v>
      </c>
      <c r="B25216" s="31">
        <v>0.48958333333333331</v>
      </c>
      <c r="C25216" s="46"/>
      <c r="D25216" s="29">
        <v>46285.489583333336</v>
      </c>
      <c r="E25216" s="15" t="str">
        <f>IF(AND($B$6=NB!$A$17,$B$8&gt;0),'Ersparnisberechnung Sommertarif'!$B$8*SLP!C25196,"")</f>
        <v/>
      </c>
    </row>
    <row r="25217" spans="1:5" x14ac:dyDescent="0.3">
      <c r="A25217" s="25">
        <v>46285</v>
      </c>
      <c r="B25217" s="31">
        <v>0.5</v>
      </c>
      <c r="C25217" s="46"/>
      <c r="D25217" s="29">
        <v>46285.5</v>
      </c>
      <c r="E25217" s="15" t="str">
        <f>IF(AND($B$6=NB!$A$17,$B$8&gt;0),'Ersparnisberechnung Sommertarif'!$B$8*SLP!C25197,"")</f>
        <v/>
      </c>
    </row>
    <row r="25218" spans="1:5" x14ac:dyDescent="0.3">
      <c r="A25218" s="25">
        <v>46285</v>
      </c>
      <c r="B25218" s="31">
        <v>0.51041666666666663</v>
      </c>
      <c r="C25218" s="46"/>
      <c r="D25218" s="29">
        <v>46285.510416666664</v>
      </c>
      <c r="E25218" s="15" t="str">
        <f>IF(AND($B$6=NB!$A$17,$B$8&gt;0),'Ersparnisberechnung Sommertarif'!$B$8*SLP!C25198,"")</f>
        <v/>
      </c>
    </row>
    <row r="25219" spans="1:5" x14ac:dyDescent="0.3">
      <c r="A25219" s="25">
        <v>46285</v>
      </c>
      <c r="B25219" s="31">
        <v>0.52083333333333337</v>
      </c>
      <c r="C25219" s="46"/>
      <c r="D25219" s="29">
        <v>46285.520833333336</v>
      </c>
      <c r="E25219" s="15" t="str">
        <f>IF(AND($B$6=NB!$A$17,$B$8&gt;0),'Ersparnisberechnung Sommertarif'!$B$8*SLP!C25199,"")</f>
        <v/>
      </c>
    </row>
    <row r="25220" spans="1:5" x14ac:dyDescent="0.3">
      <c r="A25220" s="25">
        <v>46285</v>
      </c>
      <c r="B25220" s="31">
        <v>0.53125</v>
      </c>
      <c r="C25220" s="46"/>
      <c r="D25220" s="29">
        <v>46285.53125</v>
      </c>
      <c r="E25220" s="15" t="str">
        <f>IF(AND($B$6=NB!$A$17,$B$8&gt;0),'Ersparnisberechnung Sommertarif'!$B$8*SLP!C25200,"")</f>
        <v/>
      </c>
    </row>
    <row r="25221" spans="1:5" x14ac:dyDescent="0.3">
      <c r="A25221" s="25">
        <v>46285</v>
      </c>
      <c r="B25221" s="31">
        <v>0.54166666666666663</v>
      </c>
      <c r="C25221" s="46"/>
      <c r="D25221" s="29">
        <v>46285.541666666664</v>
      </c>
      <c r="E25221" s="15" t="str">
        <f>IF(AND($B$6=NB!$A$17,$B$8&gt;0),'Ersparnisberechnung Sommertarif'!$B$8*SLP!C25201,"")</f>
        <v/>
      </c>
    </row>
    <row r="25222" spans="1:5" x14ac:dyDescent="0.3">
      <c r="A25222" s="25">
        <v>46285</v>
      </c>
      <c r="B25222" s="31">
        <v>0.55208333333333337</v>
      </c>
      <c r="C25222" s="46"/>
      <c r="D25222" s="29">
        <v>46285.552083333336</v>
      </c>
      <c r="E25222" s="15" t="str">
        <f>IF(AND($B$6=NB!$A$17,$B$8&gt;0),'Ersparnisberechnung Sommertarif'!$B$8*SLP!C25202,"")</f>
        <v/>
      </c>
    </row>
    <row r="25223" spans="1:5" x14ac:dyDescent="0.3">
      <c r="A25223" s="25">
        <v>46285</v>
      </c>
      <c r="B25223" s="31">
        <v>0.5625</v>
      </c>
      <c r="C25223" s="46"/>
      <c r="D25223" s="29">
        <v>46285.5625</v>
      </c>
      <c r="E25223" s="15" t="str">
        <f>IF(AND($B$6=NB!$A$17,$B$8&gt;0),'Ersparnisberechnung Sommertarif'!$B$8*SLP!C25203,"")</f>
        <v/>
      </c>
    </row>
    <row r="25224" spans="1:5" x14ac:dyDescent="0.3">
      <c r="A25224" s="25">
        <v>46285</v>
      </c>
      <c r="B25224" s="31">
        <v>0.57291666666666663</v>
      </c>
      <c r="C25224" s="46"/>
      <c r="D25224" s="29">
        <v>46285.572916666664</v>
      </c>
      <c r="E25224" s="15" t="str">
        <f>IF(AND($B$6=NB!$A$17,$B$8&gt;0),'Ersparnisberechnung Sommertarif'!$B$8*SLP!C25204,"")</f>
        <v/>
      </c>
    </row>
    <row r="25225" spans="1:5" x14ac:dyDescent="0.3">
      <c r="A25225" s="25">
        <v>46285</v>
      </c>
      <c r="B25225" s="31">
        <v>0.58333333333333337</v>
      </c>
      <c r="C25225" s="46"/>
      <c r="D25225" s="29">
        <v>46285.583333333336</v>
      </c>
      <c r="E25225" s="15" t="str">
        <f>IF(AND($B$6=NB!$A$17,$B$8&gt;0),'Ersparnisberechnung Sommertarif'!$B$8*SLP!C25205,"")</f>
        <v/>
      </c>
    </row>
    <row r="25226" spans="1:5" x14ac:dyDescent="0.3">
      <c r="A25226" s="25">
        <v>46285</v>
      </c>
      <c r="B25226" s="31">
        <v>0.59375</v>
      </c>
      <c r="C25226" s="46"/>
      <c r="D25226" s="29">
        <v>46285.59375</v>
      </c>
      <c r="E25226" s="15" t="str">
        <f>IF(AND($B$6=NB!$A$17,$B$8&gt;0),'Ersparnisberechnung Sommertarif'!$B$8*SLP!C25206,"")</f>
        <v/>
      </c>
    </row>
    <row r="25227" spans="1:5" x14ac:dyDescent="0.3">
      <c r="A25227" s="25">
        <v>46285</v>
      </c>
      <c r="B25227" s="31">
        <v>0.60416666666666663</v>
      </c>
      <c r="C25227" s="46"/>
      <c r="D25227" s="29">
        <v>46285.604166666664</v>
      </c>
      <c r="E25227" s="15" t="str">
        <f>IF(AND($B$6=NB!$A$17,$B$8&gt;0),'Ersparnisberechnung Sommertarif'!$B$8*SLP!C25207,"")</f>
        <v/>
      </c>
    </row>
    <row r="25228" spans="1:5" x14ac:dyDescent="0.3">
      <c r="A25228" s="25">
        <v>46285</v>
      </c>
      <c r="B25228" s="31">
        <v>0.61458333333333337</v>
      </c>
      <c r="C25228" s="46"/>
      <c r="D25228" s="29">
        <v>46285.614583333336</v>
      </c>
      <c r="E25228" s="15" t="str">
        <f>IF(AND($B$6=NB!$A$17,$B$8&gt;0),'Ersparnisberechnung Sommertarif'!$B$8*SLP!C25208,"")</f>
        <v/>
      </c>
    </row>
    <row r="25229" spans="1:5" x14ac:dyDescent="0.3">
      <c r="A25229" s="25">
        <v>46285</v>
      </c>
      <c r="B25229" s="31">
        <v>0.625</v>
      </c>
      <c r="C25229" s="46"/>
      <c r="D25229" s="29">
        <v>46285.625</v>
      </c>
      <c r="E25229" s="15" t="str">
        <f>IF(AND($B$6=NB!$A$17,$B$8&gt;0),'Ersparnisberechnung Sommertarif'!$B$8*SLP!C25209,"")</f>
        <v/>
      </c>
    </row>
    <row r="25230" spans="1:5" x14ac:dyDescent="0.3">
      <c r="A25230" s="25">
        <v>46285</v>
      </c>
      <c r="B25230" s="31">
        <v>0.63541666666666663</v>
      </c>
      <c r="C25230" s="46"/>
      <c r="D25230" s="29">
        <v>46285.635416666664</v>
      </c>
      <c r="E25230" s="15" t="str">
        <f>IF(AND($B$6=NB!$A$17,$B$8&gt;0),'Ersparnisberechnung Sommertarif'!$B$8*SLP!C25210,"")</f>
        <v/>
      </c>
    </row>
    <row r="25231" spans="1:5" x14ac:dyDescent="0.3">
      <c r="A25231" s="25">
        <v>46285</v>
      </c>
      <c r="B25231" s="31">
        <v>0.64583333333333337</v>
      </c>
      <c r="C25231" s="46"/>
      <c r="D25231" s="29">
        <v>46285.645833333336</v>
      </c>
      <c r="E25231" s="15" t="str">
        <f>IF(AND($B$6=NB!$A$17,$B$8&gt;0),'Ersparnisberechnung Sommertarif'!$B$8*SLP!C25211,"")</f>
        <v/>
      </c>
    </row>
    <row r="25232" spans="1:5" x14ac:dyDescent="0.3">
      <c r="A25232" s="25">
        <v>46285</v>
      </c>
      <c r="B25232" s="31">
        <v>0.65625</v>
      </c>
      <c r="C25232" s="46"/>
      <c r="D25232" s="29">
        <v>46285.65625</v>
      </c>
      <c r="E25232" s="15" t="str">
        <f>IF(AND($B$6=NB!$A$17,$B$8&gt;0),'Ersparnisberechnung Sommertarif'!$B$8*SLP!C25212,"")</f>
        <v/>
      </c>
    </row>
    <row r="25233" spans="1:5" x14ac:dyDescent="0.3">
      <c r="A25233" s="25">
        <v>46285</v>
      </c>
      <c r="B25233" s="31">
        <v>0.66666666666666663</v>
      </c>
      <c r="C25233" s="46"/>
      <c r="D25233" s="29">
        <v>46285.666666666664</v>
      </c>
      <c r="E25233" s="15" t="str">
        <f>IF(AND($B$6=NB!$A$17,$B$8&gt;0),'Ersparnisberechnung Sommertarif'!$B$8*SLP!C25213,"")</f>
        <v/>
      </c>
    </row>
    <row r="25234" spans="1:5" x14ac:dyDescent="0.3">
      <c r="A25234" s="25">
        <v>46285</v>
      </c>
      <c r="B25234" s="31">
        <v>0.67708333333333337</v>
      </c>
      <c r="C25234" s="46"/>
      <c r="D25234" s="29">
        <v>46285.677083333336</v>
      </c>
      <c r="E25234" s="15" t="str">
        <f>IF(AND($B$6=NB!$A$17,$B$8&gt;0),'Ersparnisberechnung Sommertarif'!$B$8*SLP!C25214,"")</f>
        <v/>
      </c>
    </row>
    <row r="25235" spans="1:5" x14ac:dyDescent="0.3">
      <c r="A25235" s="25">
        <v>46285</v>
      </c>
      <c r="B25235" s="31">
        <v>0.6875</v>
      </c>
      <c r="C25235" s="46"/>
      <c r="D25235" s="29">
        <v>46285.6875</v>
      </c>
      <c r="E25235" s="15" t="str">
        <f>IF(AND($B$6=NB!$A$17,$B$8&gt;0),'Ersparnisberechnung Sommertarif'!$B$8*SLP!C25215,"")</f>
        <v/>
      </c>
    </row>
    <row r="25236" spans="1:5" x14ac:dyDescent="0.3">
      <c r="A25236" s="25">
        <v>46285</v>
      </c>
      <c r="B25236" s="31">
        <v>0.69791666666666663</v>
      </c>
      <c r="C25236" s="46"/>
      <c r="D25236" s="29">
        <v>46285.697916666664</v>
      </c>
      <c r="E25236" s="15" t="str">
        <f>IF(AND($B$6=NB!$A$17,$B$8&gt;0),'Ersparnisberechnung Sommertarif'!$B$8*SLP!C25216,"")</f>
        <v/>
      </c>
    </row>
    <row r="25237" spans="1:5" x14ac:dyDescent="0.3">
      <c r="A25237" s="25">
        <v>46285</v>
      </c>
      <c r="B25237" s="31">
        <v>0.70833333333333337</v>
      </c>
      <c r="C25237" s="46"/>
      <c r="D25237" s="29">
        <v>46285.708333333336</v>
      </c>
      <c r="E25237" s="15" t="str">
        <f>IF(AND($B$6=NB!$A$17,$B$8&gt;0),'Ersparnisberechnung Sommertarif'!$B$8*SLP!C25217,"")</f>
        <v/>
      </c>
    </row>
    <row r="25238" spans="1:5" x14ac:dyDescent="0.3">
      <c r="A25238" s="25">
        <v>46285</v>
      </c>
      <c r="B25238" s="31">
        <v>0.71875</v>
      </c>
      <c r="C25238" s="46"/>
      <c r="D25238" s="29">
        <v>46285.71875</v>
      </c>
      <c r="E25238" s="15" t="str">
        <f>IF(AND($B$6=NB!$A$17,$B$8&gt;0),'Ersparnisberechnung Sommertarif'!$B$8*SLP!C25218,"")</f>
        <v/>
      </c>
    </row>
    <row r="25239" spans="1:5" x14ac:dyDescent="0.3">
      <c r="A25239" s="25">
        <v>46285</v>
      </c>
      <c r="B25239" s="31">
        <v>0.72916666666666663</v>
      </c>
      <c r="C25239" s="46"/>
      <c r="D25239" s="29">
        <v>46285.729166666664</v>
      </c>
      <c r="E25239" s="15" t="str">
        <f>IF(AND($B$6=NB!$A$17,$B$8&gt;0),'Ersparnisberechnung Sommertarif'!$B$8*SLP!C25219,"")</f>
        <v/>
      </c>
    </row>
    <row r="25240" spans="1:5" x14ac:dyDescent="0.3">
      <c r="A25240" s="25">
        <v>46285</v>
      </c>
      <c r="B25240" s="31">
        <v>0.73958333333333337</v>
      </c>
      <c r="C25240" s="46"/>
      <c r="D25240" s="29">
        <v>46285.739583333336</v>
      </c>
      <c r="E25240" s="15" t="str">
        <f>IF(AND($B$6=NB!$A$17,$B$8&gt;0),'Ersparnisberechnung Sommertarif'!$B$8*SLP!C25220,"")</f>
        <v/>
      </c>
    </row>
    <row r="25241" spans="1:5" x14ac:dyDescent="0.3">
      <c r="A25241" s="25">
        <v>46285</v>
      </c>
      <c r="B25241" s="31">
        <v>0.75</v>
      </c>
      <c r="C25241" s="46"/>
      <c r="D25241" s="29">
        <v>46285.75</v>
      </c>
      <c r="E25241" s="15" t="str">
        <f>IF(AND($B$6=NB!$A$17,$B$8&gt;0),'Ersparnisberechnung Sommertarif'!$B$8*SLP!C25221,"")</f>
        <v/>
      </c>
    </row>
    <row r="25242" spans="1:5" x14ac:dyDescent="0.3">
      <c r="A25242" s="25">
        <v>46285</v>
      </c>
      <c r="B25242" s="31">
        <v>0.76041666666666663</v>
      </c>
      <c r="C25242" s="46"/>
      <c r="D25242" s="29">
        <v>46285.760416666664</v>
      </c>
      <c r="E25242" s="15" t="str">
        <f>IF(AND($B$6=NB!$A$17,$B$8&gt;0),'Ersparnisberechnung Sommertarif'!$B$8*SLP!C25222,"")</f>
        <v/>
      </c>
    </row>
    <row r="25243" spans="1:5" x14ac:dyDescent="0.3">
      <c r="A25243" s="25">
        <v>46285</v>
      </c>
      <c r="B25243" s="31">
        <v>0.77083333333333337</v>
      </c>
      <c r="C25243" s="46"/>
      <c r="D25243" s="29">
        <v>46285.770833333336</v>
      </c>
      <c r="E25243" s="15" t="str">
        <f>IF(AND($B$6=NB!$A$17,$B$8&gt;0),'Ersparnisberechnung Sommertarif'!$B$8*SLP!C25223,"")</f>
        <v/>
      </c>
    </row>
    <row r="25244" spans="1:5" x14ac:dyDescent="0.3">
      <c r="A25244" s="25">
        <v>46285</v>
      </c>
      <c r="B25244" s="31">
        <v>0.78125</v>
      </c>
      <c r="C25244" s="46"/>
      <c r="D25244" s="29">
        <v>46285.78125</v>
      </c>
      <c r="E25244" s="15" t="str">
        <f>IF(AND($B$6=NB!$A$17,$B$8&gt;0),'Ersparnisberechnung Sommertarif'!$B$8*SLP!C25224,"")</f>
        <v/>
      </c>
    </row>
    <row r="25245" spans="1:5" x14ac:dyDescent="0.3">
      <c r="A25245" s="25">
        <v>46285</v>
      </c>
      <c r="B25245" s="31">
        <v>0.79166666666666663</v>
      </c>
      <c r="C25245" s="46"/>
      <c r="D25245" s="29">
        <v>46285.791666666664</v>
      </c>
      <c r="E25245" s="15" t="str">
        <f>IF(AND($B$6=NB!$A$17,$B$8&gt;0),'Ersparnisberechnung Sommertarif'!$B$8*SLP!C25225,"")</f>
        <v/>
      </c>
    </row>
    <row r="25246" spans="1:5" x14ac:dyDescent="0.3">
      <c r="A25246" s="25">
        <v>46285</v>
      </c>
      <c r="B25246" s="31">
        <v>0.80208333333333337</v>
      </c>
      <c r="C25246" s="46"/>
      <c r="D25246" s="29">
        <v>46285.802083333336</v>
      </c>
      <c r="E25246" s="15" t="str">
        <f>IF(AND($B$6=NB!$A$17,$B$8&gt;0),'Ersparnisberechnung Sommertarif'!$B$8*SLP!C25226,"")</f>
        <v/>
      </c>
    </row>
    <row r="25247" spans="1:5" x14ac:dyDescent="0.3">
      <c r="A25247" s="25">
        <v>46285</v>
      </c>
      <c r="B25247" s="31">
        <v>0.8125</v>
      </c>
      <c r="C25247" s="46"/>
      <c r="D25247" s="29">
        <v>46285.8125</v>
      </c>
      <c r="E25247" s="15" t="str">
        <f>IF(AND($B$6=NB!$A$17,$B$8&gt;0),'Ersparnisberechnung Sommertarif'!$B$8*SLP!C25227,"")</f>
        <v/>
      </c>
    </row>
    <row r="25248" spans="1:5" x14ac:dyDescent="0.3">
      <c r="A25248" s="25">
        <v>46285</v>
      </c>
      <c r="B25248" s="31">
        <v>0.82291666666666663</v>
      </c>
      <c r="C25248" s="46"/>
      <c r="D25248" s="29">
        <v>46285.822916666664</v>
      </c>
      <c r="E25248" s="15" t="str">
        <f>IF(AND($B$6=NB!$A$17,$B$8&gt;0),'Ersparnisberechnung Sommertarif'!$B$8*SLP!C25228,"")</f>
        <v/>
      </c>
    </row>
    <row r="25249" spans="1:5" x14ac:dyDescent="0.3">
      <c r="A25249" s="25">
        <v>46285</v>
      </c>
      <c r="B25249" s="31">
        <v>0.83333333333333337</v>
      </c>
      <c r="C25249" s="46"/>
      <c r="D25249" s="29">
        <v>46285.833333333336</v>
      </c>
      <c r="E25249" s="15" t="str">
        <f>IF(AND($B$6=NB!$A$17,$B$8&gt;0),'Ersparnisberechnung Sommertarif'!$B$8*SLP!C25229,"")</f>
        <v/>
      </c>
    </row>
    <row r="25250" spans="1:5" x14ac:dyDescent="0.3">
      <c r="A25250" s="25">
        <v>46285</v>
      </c>
      <c r="B25250" s="31">
        <v>0.84375</v>
      </c>
      <c r="C25250" s="46"/>
      <c r="D25250" s="29">
        <v>46285.84375</v>
      </c>
      <c r="E25250" s="15" t="str">
        <f>IF(AND($B$6=NB!$A$17,$B$8&gt;0),'Ersparnisberechnung Sommertarif'!$B$8*SLP!C25230,"")</f>
        <v/>
      </c>
    </row>
    <row r="25251" spans="1:5" x14ac:dyDescent="0.3">
      <c r="A25251" s="25">
        <v>46285</v>
      </c>
      <c r="B25251" s="31">
        <v>0.85416666666666663</v>
      </c>
      <c r="C25251" s="46"/>
      <c r="D25251" s="29">
        <v>46285.854166666664</v>
      </c>
      <c r="E25251" s="15" t="str">
        <f>IF(AND($B$6=NB!$A$17,$B$8&gt;0),'Ersparnisberechnung Sommertarif'!$B$8*SLP!C25231,"")</f>
        <v/>
      </c>
    </row>
    <row r="25252" spans="1:5" x14ac:dyDescent="0.3">
      <c r="A25252" s="25">
        <v>46285</v>
      </c>
      <c r="B25252" s="31">
        <v>0.86458333333333337</v>
      </c>
      <c r="C25252" s="46"/>
      <c r="D25252" s="29">
        <v>46285.864583333336</v>
      </c>
      <c r="E25252" s="15" t="str">
        <f>IF(AND($B$6=NB!$A$17,$B$8&gt;0),'Ersparnisberechnung Sommertarif'!$B$8*SLP!C25232,"")</f>
        <v/>
      </c>
    </row>
    <row r="25253" spans="1:5" x14ac:dyDescent="0.3">
      <c r="A25253" s="25">
        <v>46285</v>
      </c>
      <c r="B25253" s="31">
        <v>0.875</v>
      </c>
      <c r="C25253" s="46"/>
      <c r="D25253" s="29">
        <v>46285.875</v>
      </c>
      <c r="E25253" s="15" t="str">
        <f>IF(AND($B$6=NB!$A$17,$B$8&gt;0),'Ersparnisberechnung Sommertarif'!$B$8*SLP!C25233,"")</f>
        <v/>
      </c>
    </row>
    <row r="25254" spans="1:5" x14ac:dyDescent="0.3">
      <c r="A25254" s="25">
        <v>46285</v>
      </c>
      <c r="B25254" s="31">
        <v>0.88541666666666663</v>
      </c>
      <c r="C25254" s="46"/>
      <c r="D25254" s="29">
        <v>46285.885416666664</v>
      </c>
      <c r="E25254" s="15" t="str">
        <f>IF(AND($B$6=NB!$A$17,$B$8&gt;0),'Ersparnisberechnung Sommertarif'!$B$8*SLP!C25234,"")</f>
        <v/>
      </c>
    </row>
    <row r="25255" spans="1:5" x14ac:dyDescent="0.3">
      <c r="A25255" s="25">
        <v>46285</v>
      </c>
      <c r="B25255" s="31">
        <v>0.89583333333333337</v>
      </c>
      <c r="C25255" s="46"/>
      <c r="D25255" s="29">
        <v>46285.895833333336</v>
      </c>
      <c r="E25255" s="15" t="str">
        <f>IF(AND($B$6=NB!$A$17,$B$8&gt;0),'Ersparnisberechnung Sommertarif'!$B$8*SLP!C25235,"")</f>
        <v/>
      </c>
    </row>
    <row r="25256" spans="1:5" x14ac:dyDescent="0.3">
      <c r="A25256" s="25">
        <v>46285</v>
      </c>
      <c r="B25256" s="31">
        <v>0.90625</v>
      </c>
      <c r="C25256" s="46"/>
      <c r="D25256" s="29">
        <v>46285.90625</v>
      </c>
      <c r="E25256" s="15" t="str">
        <f>IF(AND($B$6=NB!$A$17,$B$8&gt;0),'Ersparnisberechnung Sommertarif'!$B$8*SLP!C25236,"")</f>
        <v/>
      </c>
    </row>
    <row r="25257" spans="1:5" x14ac:dyDescent="0.3">
      <c r="A25257" s="25">
        <v>46285</v>
      </c>
      <c r="B25257" s="31">
        <v>0.91666666666666663</v>
      </c>
      <c r="C25257" s="46"/>
      <c r="D25257" s="29">
        <v>46285.916666666664</v>
      </c>
      <c r="E25257" s="15" t="str">
        <f>IF(AND($B$6=NB!$A$17,$B$8&gt;0),'Ersparnisberechnung Sommertarif'!$B$8*SLP!C25237,"")</f>
        <v/>
      </c>
    </row>
    <row r="25258" spans="1:5" x14ac:dyDescent="0.3">
      <c r="A25258" s="25">
        <v>46285</v>
      </c>
      <c r="B25258" s="31">
        <v>0.92708333333333337</v>
      </c>
      <c r="C25258" s="46"/>
      <c r="D25258" s="29">
        <v>46285.927083333336</v>
      </c>
      <c r="E25258" s="15" t="str">
        <f>IF(AND($B$6=NB!$A$17,$B$8&gt;0),'Ersparnisberechnung Sommertarif'!$B$8*SLP!C25238,"")</f>
        <v/>
      </c>
    </row>
    <row r="25259" spans="1:5" x14ac:dyDescent="0.3">
      <c r="A25259" s="25">
        <v>46285</v>
      </c>
      <c r="B25259" s="31">
        <v>0.9375</v>
      </c>
      <c r="C25259" s="46"/>
      <c r="D25259" s="29">
        <v>46285.9375</v>
      </c>
      <c r="E25259" s="15" t="str">
        <f>IF(AND($B$6=NB!$A$17,$B$8&gt;0),'Ersparnisberechnung Sommertarif'!$B$8*SLP!C25239,"")</f>
        <v/>
      </c>
    </row>
    <row r="25260" spans="1:5" x14ac:dyDescent="0.3">
      <c r="A25260" s="25">
        <v>46285</v>
      </c>
      <c r="B25260" s="31">
        <v>0.94791666666666663</v>
      </c>
      <c r="C25260" s="46"/>
      <c r="D25260" s="29">
        <v>46285.947916666664</v>
      </c>
      <c r="E25260" s="15" t="str">
        <f>IF(AND($B$6=NB!$A$17,$B$8&gt;0),'Ersparnisberechnung Sommertarif'!$B$8*SLP!C25240,"")</f>
        <v/>
      </c>
    </row>
    <row r="25261" spans="1:5" x14ac:dyDescent="0.3">
      <c r="A25261" s="25">
        <v>46285</v>
      </c>
      <c r="B25261" s="31">
        <v>0.95833333333333337</v>
      </c>
      <c r="C25261" s="46"/>
      <c r="D25261" s="29">
        <v>46285.958333333336</v>
      </c>
      <c r="E25261" s="15" t="str">
        <f>IF(AND($B$6=NB!$A$17,$B$8&gt;0),'Ersparnisberechnung Sommertarif'!$B$8*SLP!C25241,"")</f>
        <v/>
      </c>
    </row>
    <row r="25262" spans="1:5" x14ac:dyDescent="0.3">
      <c r="A25262" s="25">
        <v>46285</v>
      </c>
      <c r="B25262" s="31">
        <v>0.96875</v>
      </c>
      <c r="C25262" s="46"/>
      <c r="D25262" s="29">
        <v>46285.96875</v>
      </c>
      <c r="E25262" s="15" t="str">
        <f>IF(AND($B$6=NB!$A$17,$B$8&gt;0),'Ersparnisberechnung Sommertarif'!$B$8*SLP!C25242,"")</f>
        <v/>
      </c>
    </row>
    <row r="25263" spans="1:5" x14ac:dyDescent="0.3">
      <c r="A25263" s="25">
        <v>46285</v>
      </c>
      <c r="B25263" s="31">
        <v>0.97916666666666663</v>
      </c>
      <c r="C25263" s="46"/>
      <c r="D25263" s="29">
        <v>46285.979166666664</v>
      </c>
      <c r="E25263" s="15" t="str">
        <f>IF(AND($B$6=NB!$A$17,$B$8&gt;0),'Ersparnisberechnung Sommertarif'!$B$8*SLP!C25243,"")</f>
        <v/>
      </c>
    </row>
    <row r="25264" spans="1:5" x14ac:dyDescent="0.3">
      <c r="A25264" s="25">
        <v>46285</v>
      </c>
      <c r="B25264" s="31">
        <v>0.98958333333333337</v>
      </c>
      <c r="C25264" s="46"/>
      <c r="D25264" s="29">
        <v>46285.989583333336</v>
      </c>
      <c r="E25264" s="15" t="str">
        <f>IF(AND($B$6=NB!$A$17,$B$8&gt;0),'Ersparnisberechnung Sommertarif'!$B$8*SLP!C25244,"")</f>
        <v/>
      </c>
    </row>
    <row r="25265" spans="1:5" x14ac:dyDescent="0.3">
      <c r="A25265" s="25">
        <v>46286</v>
      </c>
      <c r="B25265" s="31">
        <v>0</v>
      </c>
      <c r="C25265" s="46"/>
      <c r="D25265" s="29">
        <v>46286</v>
      </c>
      <c r="E25265" s="15" t="str">
        <f>IF(AND($B$6=NB!$A$17,$B$8&gt;0),'Ersparnisberechnung Sommertarif'!$B$8*SLP!C25245,"")</f>
        <v/>
      </c>
    </row>
    <row r="25266" spans="1:5" x14ac:dyDescent="0.3">
      <c r="A25266" s="25">
        <v>46286</v>
      </c>
      <c r="B25266" s="31">
        <v>1.0416666666666666E-2</v>
      </c>
      <c r="C25266" s="46"/>
      <c r="D25266" s="29">
        <v>46286.010416666664</v>
      </c>
      <c r="E25266" s="15" t="str">
        <f>IF(AND($B$6=NB!$A$17,$B$8&gt;0),'Ersparnisberechnung Sommertarif'!$B$8*SLP!C25246,"")</f>
        <v/>
      </c>
    </row>
    <row r="25267" spans="1:5" x14ac:dyDescent="0.3">
      <c r="A25267" s="25">
        <v>46286</v>
      </c>
      <c r="B25267" s="31">
        <v>2.0833333333333332E-2</v>
      </c>
      <c r="C25267" s="46"/>
      <c r="D25267" s="29">
        <v>46286.020833333336</v>
      </c>
      <c r="E25267" s="15" t="str">
        <f>IF(AND($B$6=NB!$A$17,$B$8&gt;0),'Ersparnisberechnung Sommertarif'!$B$8*SLP!C25247,"")</f>
        <v/>
      </c>
    </row>
    <row r="25268" spans="1:5" x14ac:dyDescent="0.3">
      <c r="A25268" s="25">
        <v>46286</v>
      </c>
      <c r="B25268" s="31">
        <v>3.125E-2</v>
      </c>
      <c r="C25268" s="46"/>
      <c r="D25268" s="29">
        <v>46286.03125</v>
      </c>
      <c r="E25268" s="15" t="str">
        <f>IF(AND($B$6=NB!$A$17,$B$8&gt;0),'Ersparnisberechnung Sommertarif'!$B$8*SLP!C25248,"")</f>
        <v/>
      </c>
    </row>
    <row r="25269" spans="1:5" x14ac:dyDescent="0.3">
      <c r="A25269" s="25">
        <v>46286</v>
      </c>
      <c r="B25269" s="31">
        <v>4.1666666666666664E-2</v>
      </c>
      <c r="C25269" s="46"/>
      <c r="D25269" s="29">
        <v>46286.041666666664</v>
      </c>
      <c r="E25269" s="15" t="str">
        <f>IF(AND($B$6=NB!$A$17,$B$8&gt;0),'Ersparnisberechnung Sommertarif'!$B$8*SLP!C25249,"")</f>
        <v/>
      </c>
    </row>
    <row r="25270" spans="1:5" x14ac:dyDescent="0.3">
      <c r="A25270" s="25">
        <v>46286</v>
      </c>
      <c r="B25270" s="31">
        <v>5.2083333333333336E-2</v>
      </c>
      <c r="C25270" s="46"/>
      <c r="D25270" s="29">
        <v>46286.052083333336</v>
      </c>
      <c r="E25270" s="15" t="str">
        <f>IF(AND($B$6=NB!$A$17,$B$8&gt;0),'Ersparnisberechnung Sommertarif'!$B$8*SLP!C25250,"")</f>
        <v/>
      </c>
    </row>
    <row r="25271" spans="1:5" x14ac:dyDescent="0.3">
      <c r="A25271" s="25">
        <v>46286</v>
      </c>
      <c r="B25271" s="31">
        <v>6.25E-2</v>
      </c>
      <c r="C25271" s="46"/>
      <c r="D25271" s="29">
        <v>46286.0625</v>
      </c>
      <c r="E25271" s="15" t="str">
        <f>IF(AND($B$6=NB!$A$17,$B$8&gt;0),'Ersparnisberechnung Sommertarif'!$B$8*SLP!C25251,"")</f>
        <v/>
      </c>
    </row>
    <row r="25272" spans="1:5" x14ac:dyDescent="0.3">
      <c r="A25272" s="25">
        <v>46286</v>
      </c>
      <c r="B25272" s="31">
        <v>7.2916666666666671E-2</v>
      </c>
      <c r="C25272" s="46"/>
      <c r="D25272" s="29">
        <v>46286.072916666664</v>
      </c>
      <c r="E25272" s="15" t="str">
        <f>IF(AND($B$6=NB!$A$17,$B$8&gt;0),'Ersparnisberechnung Sommertarif'!$B$8*SLP!C25252,"")</f>
        <v/>
      </c>
    </row>
    <row r="25273" spans="1:5" x14ac:dyDescent="0.3">
      <c r="A25273" s="25">
        <v>46286</v>
      </c>
      <c r="B25273" s="31">
        <v>8.3333333333333329E-2</v>
      </c>
      <c r="C25273" s="46"/>
      <c r="D25273" s="29">
        <v>46286.083333333336</v>
      </c>
      <c r="E25273" s="15" t="str">
        <f>IF(AND($B$6=NB!$A$17,$B$8&gt;0),'Ersparnisberechnung Sommertarif'!$B$8*SLP!C25253,"")</f>
        <v/>
      </c>
    </row>
    <row r="25274" spans="1:5" x14ac:dyDescent="0.3">
      <c r="A25274" s="25">
        <v>46286</v>
      </c>
      <c r="B25274" s="31">
        <v>9.375E-2</v>
      </c>
      <c r="C25274" s="46"/>
      <c r="D25274" s="29">
        <v>46286.09375</v>
      </c>
      <c r="E25274" s="15" t="str">
        <f>IF(AND($B$6=NB!$A$17,$B$8&gt;0),'Ersparnisberechnung Sommertarif'!$B$8*SLP!C25254,"")</f>
        <v/>
      </c>
    </row>
    <row r="25275" spans="1:5" x14ac:dyDescent="0.3">
      <c r="A25275" s="25">
        <v>46286</v>
      </c>
      <c r="B25275" s="31">
        <v>0.10416666666666667</v>
      </c>
      <c r="C25275" s="46"/>
      <c r="D25275" s="29">
        <v>46286.104166666664</v>
      </c>
      <c r="E25275" s="15" t="str">
        <f>IF(AND($B$6=NB!$A$17,$B$8&gt;0),'Ersparnisberechnung Sommertarif'!$B$8*SLP!C25255,"")</f>
        <v/>
      </c>
    </row>
    <row r="25276" spans="1:5" x14ac:dyDescent="0.3">
      <c r="A25276" s="25">
        <v>46286</v>
      </c>
      <c r="B25276" s="31">
        <v>0.11458333333333333</v>
      </c>
      <c r="C25276" s="46"/>
      <c r="D25276" s="29">
        <v>46286.114583333336</v>
      </c>
      <c r="E25276" s="15" t="str">
        <f>IF(AND($B$6=NB!$A$17,$B$8&gt;0),'Ersparnisberechnung Sommertarif'!$B$8*SLP!C25256,"")</f>
        <v/>
      </c>
    </row>
    <row r="25277" spans="1:5" x14ac:dyDescent="0.3">
      <c r="A25277" s="25">
        <v>46286</v>
      </c>
      <c r="B25277" s="31">
        <v>0.125</v>
      </c>
      <c r="C25277" s="46"/>
      <c r="D25277" s="29">
        <v>46286.125</v>
      </c>
      <c r="E25277" s="15" t="str">
        <f>IF(AND($B$6=NB!$A$17,$B$8&gt;0),'Ersparnisberechnung Sommertarif'!$B$8*SLP!C25257,"")</f>
        <v/>
      </c>
    </row>
    <row r="25278" spans="1:5" x14ac:dyDescent="0.3">
      <c r="A25278" s="25">
        <v>46286</v>
      </c>
      <c r="B25278" s="31">
        <v>0.13541666666666666</v>
      </c>
      <c r="C25278" s="46"/>
      <c r="D25278" s="29">
        <v>46286.135416666664</v>
      </c>
      <c r="E25278" s="15" t="str">
        <f>IF(AND($B$6=NB!$A$17,$B$8&gt;0),'Ersparnisberechnung Sommertarif'!$B$8*SLP!C25258,"")</f>
        <v/>
      </c>
    </row>
    <row r="25279" spans="1:5" x14ac:dyDescent="0.3">
      <c r="A25279" s="25">
        <v>46286</v>
      </c>
      <c r="B25279" s="31">
        <v>0.14583333333333334</v>
      </c>
      <c r="C25279" s="46"/>
      <c r="D25279" s="29">
        <v>46286.145833333336</v>
      </c>
      <c r="E25279" s="15" t="str">
        <f>IF(AND($B$6=NB!$A$17,$B$8&gt;0),'Ersparnisberechnung Sommertarif'!$B$8*SLP!C25259,"")</f>
        <v/>
      </c>
    </row>
    <row r="25280" spans="1:5" x14ac:dyDescent="0.3">
      <c r="A25280" s="25">
        <v>46286</v>
      </c>
      <c r="B25280" s="31">
        <v>0.15625</v>
      </c>
      <c r="C25280" s="46"/>
      <c r="D25280" s="29">
        <v>46286.15625</v>
      </c>
      <c r="E25280" s="15" t="str">
        <f>IF(AND($B$6=NB!$A$17,$B$8&gt;0),'Ersparnisberechnung Sommertarif'!$B$8*SLP!C25260,"")</f>
        <v/>
      </c>
    </row>
    <row r="25281" spans="1:5" x14ac:dyDescent="0.3">
      <c r="A25281" s="25">
        <v>46286</v>
      </c>
      <c r="B25281" s="31">
        <v>0.16666666666666666</v>
      </c>
      <c r="C25281" s="46"/>
      <c r="D25281" s="29">
        <v>46286.166666666664</v>
      </c>
      <c r="E25281" s="15" t="str">
        <f>IF(AND($B$6=NB!$A$17,$B$8&gt;0),'Ersparnisberechnung Sommertarif'!$B$8*SLP!C25261,"")</f>
        <v/>
      </c>
    </row>
    <row r="25282" spans="1:5" x14ac:dyDescent="0.3">
      <c r="A25282" s="25">
        <v>46286</v>
      </c>
      <c r="B25282" s="31">
        <v>0.17708333333333334</v>
      </c>
      <c r="C25282" s="46"/>
      <c r="D25282" s="29">
        <v>46286.177083333336</v>
      </c>
      <c r="E25282" s="15" t="str">
        <f>IF(AND($B$6=NB!$A$17,$B$8&gt;0),'Ersparnisberechnung Sommertarif'!$B$8*SLP!C25262,"")</f>
        <v/>
      </c>
    </row>
    <row r="25283" spans="1:5" x14ac:dyDescent="0.3">
      <c r="A25283" s="25">
        <v>46286</v>
      </c>
      <c r="B25283" s="31">
        <v>0.1875</v>
      </c>
      <c r="C25283" s="46"/>
      <c r="D25283" s="29">
        <v>46286.1875</v>
      </c>
      <c r="E25283" s="15" t="str">
        <f>IF(AND($B$6=NB!$A$17,$B$8&gt;0),'Ersparnisberechnung Sommertarif'!$B$8*SLP!C25263,"")</f>
        <v/>
      </c>
    </row>
    <row r="25284" spans="1:5" x14ac:dyDescent="0.3">
      <c r="A25284" s="25">
        <v>46286</v>
      </c>
      <c r="B25284" s="31">
        <v>0.19791666666666666</v>
      </c>
      <c r="C25284" s="46"/>
      <c r="D25284" s="29">
        <v>46286.197916666664</v>
      </c>
      <c r="E25284" s="15" t="str">
        <f>IF(AND($B$6=NB!$A$17,$B$8&gt;0),'Ersparnisberechnung Sommertarif'!$B$8*SLP!C25264,"")</f>
        <v/>
      </c>
    </row>
    <row r="25285" spans="1:5" x14ac:dyDescent="0.3">
      <c r="A25285" s="25">
        <v>46286</v>
      </c>
      <c r="B25285" s="31">
        <v>0.20833333333333334</v>
      </c>
      <c r="C25285" s="46"/>
      <c r="D25285" s="29">
        <v>46286.208333333336</v>
      </c>
      <c r="E25285" s="15" t="str">
        <f>IF(AND($B$6=NB!$A$17,$B$8&gt;0),'Ersparnisberechnung Sommertarif'!$B$8*SLP!C25265,"")</f>
        <v/>
      </c>
    </row>
    <row r="25286" spans="1:5" x14ac:dyDescent="0.3">
      <c r="A25286" s="25">
        <v>46286</v>
      </c>
      <c r="B25286" s="31">
        <v>0.21875</v>
      </c>
      <c r="C25286" s="46"/>
      <c r="D25286" s="29">
        <v>46286.21875</v>
      </c>
      <c r="E25286" s="15" t="str">
        <f>IF(AND($B$6=NB!$A$17,$B$8&gt;0),'Ersparnisberechnung Sommertarif'!$B$8*SLP!C25266,"")</f>
        <v/>
      </c>
    </row>
    <row r="25287" spans="1:5" x14ac:dyDescent="0.3">
      <c r="A25287" s="25">
        <v>46286</v>
      </c>
      <c r="B25287" s="31">
        <v>0.22916666666666666</v>
      </c>
      <c r="C25287" s="46"/>
      <c r="D25287" s="29">
        <v>46286.229166666664</v>
      </c>
      <c r="E25287" s="15" t="str">
        <f>IF(AND($B$6=NB!$A$17,$B$8&gt;0),'Ersparnisberechnung Sommertarif'!$B$8*SLP!C25267,"")</f>
        <v/>
      </c>
    </row>
    <row r="25288" spans="1:5" x14ac:dyDescent="0.3">
      <c r="A25288" s="25">
        <v>46286</v>
      </c>
      <c r="B25288" s="31">
        <v>0.23958333333333334</v>
      </c>
      <c r="C25288" s="46"/>
      <c r="D25288" s="29">
        <v>46286.239583333336</v>
      </c>
      <c r="E25288" s="15" t="str">
        <f>IF(AND($B$6=NB!$A$17,$B$8&gt;0),'Ersparnisberechnung Sommertarif'!$B$8*SLP!C25268,"")</f>
        <v/>
      </c>
    </row>
    <row r="25289" spans="1:5" x14ac:dyDescent="0.3">
      <c r="A25289" s="25">
        <v>46286</v>
      </c>
      <c r="B25289" s="31">
        <v>0.25</v>
      </c>
      <c r="C25289" s="46"/>
      <c r="D25289" s="29">
        <v>46286.25</v>
      </c>
      <c r="E25289" s="15" t="str">
        <f>IF(AND($B$6=NB!$A$17,$B$8&gt;0),'Ersparnisberechnung Sommertarif'!$B$8*SLP!C25269,"")</f>
        <v/>
      </c>
    </row>
    <row r="25290" spans="1:5" x14ac:dyDescent="0.3">
      <c r="A25290" s="25">
        <v>46286</v>
      </c>
      <c r="B25290" s="31">
        <v>0.26041666666666669</v>
      </c>
      <c r="C25290" s="46"/>
      <c r="D25290" s="29">
        <v>46286.260416666664</v>
      </c>
      <c r="E25290" s="15" t="str">
        <f>IF(AND($B$6=NB!$A$17,$B$8&gt;0),'Ersparnisberechnung Sommertarif'!$B$8*SLP!C25270,"")</f>
        <v/>
      </c>
    </row>
    <row r="25291" spans="1:5" x14ac:dyDescent="0.3">
      <c r="A25291" s="25">
        <v>46286</v>
      </c>
      <c r="B25291" s="31">
        <v>0.27083333333333331</v>
      </c>
      <c r="C25291" s="46"/>
      <c r="D25291" s="29">
        <v>46286.270833333336</v>
      </c>
      <c r="E25291" s="15" t="str">
        <f>IF(AND($B$6=NB!$A$17,$B$8&gt;0),'Ersparnisberechnung Sommertarif'!$B$8*SLP!C25271,"")</f>
        <v/>
      </c>
    </row>
    <row r="25292" spans="1:5" x14ac:dyDescent="0.3">
      <c r="A25292" s="25">
        <v>46286</v>
      </c>
      <c r="B25292" s="31">
        <v>0.28125</v>
      </c>
      <c r="C25292" s="46"/>
      <c r="D25292" s="29">
        <v>46286.28125</v>
      </c>
      <c r="E25292" s="15" t="str">
        <f>IF(AND($B$6=NB!$A$17,$B$8&gt;0),'Ersparnisberechnung Sommertarif'!$B$8*SLP!C25272,"")</f>
        <v/>
      </c>
    </row>
    <row r="25293" spans="1:5" x14ac:dyDescent="0.3">
      <c r="A25293" s="25">
        <v>46286</v>
      </c>
      <c r="B25293" s="31">
        <v>0.29166666666666669</v>
      </c>
      <c r="C25293" s="46"/>
      <c r="D25293" s="29">
        <v>46286.291666666664</v>
      </c>
      <c r="E25293" s="15" t="str">
        <f>IF(AND($B$6=NB!$A$17,$B$8&gt;0),'Ersparnisberechnung Sommertarif'!$B$8*SLP!C25273,"")</f>
        <v/>
      </c>
    </row>
    <row r="25294" spans="1:5" x14ac:dyDescent="0.3">
      <c r="A25294" s="25">
        <v>46286</v>
      </c>
      <c r="B25294" s="31">
        <v>0.30208333333333331</v>
      </c>
      <c r="C25294" s="46"/>
      <c r="D25294" s="29">
        <v>46286.302083333336</v>
      </c>
      <c r="E25294" s="15" t="str">
        <f>IF(AND($B$6=NB!$A$17,$B$8&gt;0),'Ersparnisberechnung Sommertarif'!$B$8*SLP!C25274,"")</f>
        <v/>
      </c>
    </row>
    <row r="25295" spans="1:5" x14ac:dyDescent="0.3">
      <c r="A25295" s="25">
        <v>46286</v>
      </c>
      <c r="B25295" s="31">
        <v>0.3125</v>
      </c>
      <c r="C25295" s="46"/>
      <c r="D25295" s="29">
        <v>46286.3125</v>
      </c>
      <c r="E25295" s="15" t="str">
        <f>IF(AND($B$6=NB!$A$17,$B$8&gt;0),'Ersparnisberechnung Sommertarif'!$B$8*SLP!C25275,"")</f>
        <v/>
      </c>
    </row>
    <row r="25296" spans="1:5" x14ac:dyDescent="0.3">
      <c r="A25296" s="25">
        <v>46286</v>
      </c>
      <c r="B25296" s="31">
        <v>0.32291666666666669</v>
      </c>
      <c r="C25296" s="46"/>
      <c r="D25296" s="29">
        <v>46286.322916666664</v>
      </c>
      <c r="E25296" s="15" t="str">
        <f>IF(AND($B$6=NB!$A$17,$B$8&gt;0),'Ersparnisberechnung Sommertarif'!$B$8*SLP!C25276,"")</f>
        <v/>
      </c>
    </row>
    <row r="25297" spans="1:5" x14ac:dyDescent="0.3">
      <c r="A25297" s="25">
        <v>46286</v>
      </c>
      <c r="B25297" s="31">
        <v>0.33333333333333331</v>
      </c>
      <c r="C25297" s="46"/>
      <c r="D25297" s="29">
        <v>46286.333333333336</v>
      </c>
      <c r="E25297" s="15" t="str">
        <f>IF(AND($B$6=NB!$A$17,$B$8&gt;0),'Ersparnisberechnung Sommertarif'!$B$8*SLP!C25277,"")</f>
        <v/>
      </c>
    </row>
    <row r="25298" spans="1:5" x14ac:dyDescent="0.3">
      <c r="A25298" s="25">
        <v>46286</v>
      </c>
      <c r="B25298" s="31">
        <v>0.34375</v>
      </c>
      <c r="C25298" s="46"/>
      <c r="D25298" s="29">
        <v>46286.34375</v>
      </c>
      <c r="E25298" s="15" t="str">
        <f>IF(AND($B$6=NB!$A$17,$B$8&gt;0),'Ersparnisberechnung Sommertarif'!$B$8*SLP!C25278,"")</f>
        <v/>
      </c>
    </row>
    <row r="25299" spans="1:5" x14ac:dyDescent="0.3">
      <c r="A25299" s="25">
        <v>46286</v>
      </c>
      <c r="B25299" s="31">
        <v>0.35416666666666669</v>
      </c>
      <c r="C25299" s="46"/>
      <c r="D25299" s="29">
        <v>46286.354166666664</v>
      </c>
      <c r="E25299" s="15" t="str">
        <f>IF(AND($B$6=NB!$A$17,$B$8&gt;0),'Ersparnisberechnung Sommertarif'!$B$8*SLP!C25279,"")</f>
        <v/>
      </c>
    </row>
    <row r="25300" spans="1:5" x14ac:dyDescent="0.3">
      <c r="A25300" s="25">
        <v>46286</v>
      </c>
      <c r="B25300" s="31">
        <v>0.36458333333333331</v>
      </c>
      <c r="C25300" s="46"/>
      <c r="D25300" s="29">
        <v>46286.364583333336</v>
      </c>
      <c r="E25300" s="15" t="str">
        <f>IF(AND($B$6=NB!$A$17,$B$8&gt;0),'Ersparnisberechnung Sommertarif'!$B$8*SLP!C25280,"")</f>
        <v/>
      </c>
    </row>
    <row r="25301" spans="1:5" x14ac:dyDescent="0.3">
      <c r="A25301" s="25">
        <v>46286</v>
      </c>
      <c r="B25301" s="31">
        <v>0.375</v>
      </c>
      <c r="C25301" s="46"/>
      <c r="D25301" s="29">
        <v>46286.375</v>
      </c>
      <c r="E25301" s="15" t="str">
        <f>IF(AND($B$6=NB!$A$17,$B$8&gt;0),'Ersparnisberechnung Sommertarif'!$B$8*SLP!C25281,"")</f>
        <v/>
      </c>
    </row>
    <row r="25302" spans="1:5" x14ac:dyDescent="0.3">
      <c r="A25302" s="25">
        <v>46286</v>
      </c>
      <c r="B25302" s="31">
        <v>0.38541666666666669</v>
      </c>
      <c r="C25302" s="46"/>
      <c r="D25302" s="29">
        <v>46286.385416666664</v>
      </c>
      <c r="E25302" s="15" t="str">
        <f>IF(AND($B$6=NB!$A$17,$B$8&gt;0),'Ersparnisberechnung Sommertarif'!$B$8*SLP!C25282,"")</f>
        <v/>
      </c>
    </row>
    <row r="25303" spans="1:5" x14ac:dyDescent="0.3">
      <c r="A25303" s="25">
        <v>46286</v>
      </c>
      <c r="B25303" s="31">
        <v>0.39583333333333331</v>
      </c>
      <c r="C25303" s="46"/>
      <c r="D25303" s="29">
        <v>46286.395833333336</v>
      </c>
      <c r="E25303" s="15" t="str">
        <f>IF(AND($B$6=NB!$A$17,$B$8&gt;0),'Ersparnisberechnung Sommertarif'!$B$8*SLP!C25283,"")</f>
        <v/>
      </c>
    </row>
    <row r="25304" spans="1:5" x14ac:dyDescent="0.3">
      <c r="A25304" s="25">
        <v>46286</v>
      </c>
      <c r="B25304" s="31">
        <v>0.40625</v>
      </c>
      <c r="C25304" s="46"/>
      <c r="D25304" s="29">
        <v>46286.40625</v>
      </c>
      <c r="E25304" s="15" t="str">
        <f>IF(AND($B$6=NB!$A$17,$B$8&gt;0),'Ersparnisberechnung Sommertarif'!$B$8*SLP!C25284,"")</f>
        <v/>
      </c>
    </row>
    <row r="25305" spans="1:5" x14ac:dyDescent="0.3">
      <c r="A25305" s="25">
        <v>46286</v>
      </c>
      <c r="B25305" s="31">
        <v>0.41666666666666669</v>
      </c>
      <c r="C25305" s="46"/>
      <c r="D25305" s="29">
        <v>46286.416666666664</v>
      </c>
      <c r="E25305" s="15" t="str">
        <f>IF(AND($B$6=NB!$A$17,$B$8&gt;0),'Ersparnisberechnung Sommertarif'!$B$8*SLP!C25285,"")</f>
        <v/>
      </c>
    </row>
    <row r="25306" spans="1:5" x14ac:dyDescent="0.3">
      <c r="A25306" s="25">
        <v>46286</v>
      </c>
      <c r="B25306" s="31">
        <v>0.42708333333333331</v>
      </c>
      <c r="C25306" s="46"/>
      <c r="D25306" s="29">
        <v>46286.427083333336</v>
      </c>
      <c r="E25306" s="15" t="str">
        <f>IF(AND($B$6=NB!$A$17,$B$8&gt;0),'Ersparnisberechnung Sommertarif'!$B$8*SLP!C25286,"")</f>
        <v/>
      </c>
    </row>
    <row r="25307" spans="1:5" x14ac:dyDescent="0.3">
      <c r="A25307" s="25">
        <v>46286</v>
      </c>
      <c r="B25307" s="31">
        <v>0.4375</v>
      </c>
      <c r="C25307" s="46"/>
      <c r="D25307" s="29">
        <v>46286.4375</v>
      </c>
      <c r="E25307" s="15" t="str">
        <f>IF(AND($B$6=NB!$A$17,$B$8&gt;0),'Ersparnisberechnung Sommertarif'!$B$8*SLP!C25287,"")</f>
        <v/>
      </c>
    </row>
    <row r="25308" spans="1:5" x14ac:dyDescent="0.3">
      <c r="A25308" s="25">
        <v>46286</v>
      </c>
      <c r="B25308" s="31">
        <v>0.44791666666666669</v>
      </c>
      <c r="C25308" s="46"/>
      <c r="D25308" s="29">
        <v>46286.447916666664</v>
      </c>
      <c r="E25308" s="15" t="str">
        <f>IF(AND($B$6=NB!$A$17,$B$8&gt;0),'Ersparnisberechnung Sommertarif'!$B$8*SLP!C25288,"")</f>
        <v/>
      </c>
    </row>
    <row r="25309" spans="1:5" x14ac:dyDescent="0.3">
      <c r="A25309" s="25">
        <v>46286</v>
      </c>
      <c r="B25309" s="31">
        <v>0.45833333333333331</v>
      </c>
      <c r="C25309" s="46"/>
      <c r="D25309" s="29">
        <v>46286.458333333336</v>
      </c>
      <c r="E25309" s="15" t="str">
        <f>IF(AND($B$6=NB!$A$17,$B$8&gt;0),'Ersparnisberechnung Sommertarif'!$B$8*SLP!C25289,"")</f>
        <v/>
      </c>
    </row>
    <row r="25310" spans="1:5" x14ac:dyDescent="0.3">
      <c r="A25310" s="25">
        <v>46286</v>
      </c>
      <c r="B25310" s="31">
        <v>0.46875</v>
      </c>
      <c r="C25310" s="46"/>
      <c r="D25310" s="29">
        <v>46286.46875</v>
      </c>
      <c r="E25310" s="15" t="str">
        <f>IF(AND($B$6=NB!$A$17,$B$8&gt;0),'Ersparnisberechnung Sommertarif'!$B$8*SLP!C25290,"")</f>
        <v/>
      </c>
    </row>
    <row r="25311" spans="1:5" x14ac:dyDescent="0.3">
      <c r="A25311" s="25">
        <v>46286</v>
      </c>
      <c r="B25311" s="31">
        <v>0.47916666666666669</v>
      </c>
      <c r="C25311" s="46"/>
      <c r="D25311" s="29">
        <v>46286.479166666664</v>
      </c>
      <c r="E25311" s="15" t="str">
        <f>IF(AND($B$6=NB!$A$17,$B$8&gt;0),'Ersparnisberechnung Sommertarif'!$B$8*SLP!C25291,"")</f>
        <v/>
      </c>
    </row>
    <row r="25312" spans="1:5" x14ac:dyDescent="0.3">
      <c r="A25312" s="25">
        <v>46286</v>
      </c>
      <c r="B25312" s="31">
        <v>0.48958333333333331</v>
      </c>
      <c r="C25312" s="46"/>
      <c r="D25312" s="29">
        <v>46286.489583333336</v>
      </c>
      <c r="E25312" s="15" t="str">
        <f>IF(AND($B$6=NB!$A$17,$B$8&gt;0),'Ersparnisberechnung Sommertarif'!$B$8*SLP!C25292,"")</f>
        <v/>
      </c>
    </row>
    <row r="25313" spans="1:5" x14ac:dyDescent="0.3">
      <c r="A25313" s="25">
        <v>46286</v>
      </c>
      <c r="B25313" s="31">
        <v>0.5</v>
      </c>
      <c r="C25313" s="46"/>
      <c r="D25313" s="29">
        <v>46286.5</v>
      </c>
      <c r="E25313" s="15" t="str">
        <f>IF(AND($B$6=NB!$A$17,$B$8&gt;0),'Ersparnisberechnung Sommertarif'!$B$8*SLP!C25293,"")</f>
        <v/>
      </c>
    </row>
    <row r="25314" spans="1:5" x14ac:dyDescent="0.3">
      <c r="A25314" s="25">
        <v>46286</v>
      </c>
      <c r="B25314" s="31">
        <v>0.51041666666666663</v>
      </c>
      <c r="C25314" s="46"/>
      <c r="D25314" s="29">
        <v>46286.510416666664</v>
      </c>
      <c r="E25314" s="15" t="str">
        <f>IF(AND($B$6=NB!$A$17,$B$8&gt;0),'Ersparnisberechnung Sommertarif'!$B$8*SLP!C25294,"")</f>
        <v/>
      </c>
    </row>
    <row r="25315" spans="1:5" x14ac:dyDescent="0.3">
      <c r="A25315" s="25">
        <v>46286</v>
      </c>
      <c r="B25315" s="31">
        <v>0.52083333333333337</v>
      </c>
      <c r="C25315" s="46"/>
      <c r="D25315" s="29">
        <v>46286.520833333336</v>
      </c>
      <c r="E25315" s="15" t="str">
        <f>IF(AND($B$6=NB!$A$17,$B$8&gt;0),'Ersparnisberechnung Sommertarif'!$B$8*SLP!C25295,"")</f>
        <v/>
      </c>
    </row>
    <row r="25316" spans="1:5" x14ac:dyDescent="0.3">
      <c r="A25316" s="25">
        <v>46286</v>
      </c>
      <c r="B25316" s="31">
        <v>0.53125</v>
      </c>
      <c r="C25316" s="46"/>
      <c r="D25316" s="29">
        <v>46286.53125</v>
      </c>
      <c r="E25316" s="15" t="str">
        <f>IF(AND($B$6=NB!$A$17,$B$8&gt;0),'Ersparnisberechnung Sommertarif'!$B$8*SLP!C25296,"")</f>
        <v/>
      </c>
    </row>
    <row r="25317" spans="1:5" x14ac:dyDescent="0.3">
      <c r="A25317" s="25">
        <v>46286</v>
      </c>
      <c r="B25317" s="31">
        <v>0.54166666666666663</v>
      </c>
      <c r="C25317" s="46"/>
      <c r="D25317" s="29">
        <v>46286.541666666664</v>
      </c>
      <c r="E25317" s="15" t="str">
        <f>IF(AND($B$6=NB!$A$17,$B$8&gt;0),'Ersparnisberechnung Sommertarif'!$B$8*SLP!C25297,"")</f>
        <v/>
      </c>
    </row>
    <row r="25318" spans="1:5" x14ac:dyDescent="0.3">
      <c r="A25318" s="25">
        <v>46286</v>
      </c>
      <c r="B25318" s="31">
        <v>0.55208333333333337</v>
      </c>
      <c r="C25318" s="46"/>
      <c r="D25318" s="29">
        <v>46286.552083333336</v>
      </c>
      <c r="E25318" s="15" t="str">
        <f>IF(AND($B$6=NB!$A$17,$B$8&gt;0),'Ersparnisberechnung Sommertarif'!$B$8*SLP!C25298,"")</f>
        <v/>
      </c>
    </row>
    <row r="25319" spans="1:5" x14ac:dyDescent="0.3">
      <c r="A25319" s="25">
        <v>46286</v>
      </c>
      <c r="B25319" s="31">
        <v>0.5625</v>
      </c>
      <c r="C25319" s="46"/>
      <c r="D25319" s="29">
        <v>46286.5625</v>
      </c>
      <c r="E25319" s="15" t="str">
        <f>IF(AND($B$6=NB!$A$17,$B$8&gt;0),'Ersparnisberechnung Sommertarif'!$B$8*SLP!C25299,"")</f>
        <v/>
      </c>
    </row>
    <row r="25320" spans="1:5" x14ac:dyDescent="0.3">
      <c r="A25320" s="25">
        <v>46286</v>
      </c>
      <c r="B25320" s="31">
        <v>0.57291666666666663</v>
      </c>
      <c r="C25320" s="46"/>
      <c r="D25320" s="29">
        <v>46286.572916666664</v>
      </c>
      <c r="E25320" s="15" t="str">
        <f>IF(AND($B$6=NB!$A$17,$B$8&gt;0),'Ersparnisberechnung Sommertarif'!$B$8*SLP!C25300,"")</f>
        <v/>
      </c>
    </row>
    <row r="25321" spans="1:5" x14ac:dyDescent="0.3">
      <c r="A25321" s="25">
        <v>46286</v>
      </c>
      <c r="B25321" s="31">
        <v>0.58333333333333337</v>
      </c>
      <c r="C25321" s="46"/>
      <c r="D25321" s="29">
        <v>46286.583333333336</v>
      </c>
      <c r="E25321" s="15" t="str">
        <f>IF(AND($B$6=NB!$A$17,$B$8&gt;0),'Ersparnisberechnung Sommertarif'!$B$8*SLP!C25301,"")</f>
        <v/>
      </c>
    </row>
    <row r="25322" spans="1:5" x14ac:dyDescent="0.3">
      <c r="A25322" s="25">
        <v>46286</v>
      </c>
      <c r="B25322" s="31">
        <v>0.59375</v>
      </c>
      <c r="C25322" s="46"/>
      <c r="D25322" s="29">
        <v>46286.59375</v>
      </c>
      <c r="E25322" s="15" t="str">
        <f>IF(AND($B$6=NB!$A$17,$B$8&gt;0),'Ersparnisberechnung Sommertarif'!$B$8*SLP!C25302,"")</f>
        <v/>
      </c>
    </row>
    <row r="25323" spans="1:5" x14ac:dyDescent="0.3">
      <c r="A25323" s="25">
        <v>46286</v>
      </c>
      <c r="B25323" s="31">
        <v>0.60416666666666663</v>
      </c>
      <c r="C25323" s="46"/>
      <c r="D25323" s="29">
        <v>46286.604166666664</v>
      </c>
      <c r="E25323" s="15" t="str">
        <f>IF(AND($B$6=NB!$A$17,$B$8&gt;0),'Ersparnisberechnung Sommertarif'!$B$8*SLP!C25303,"")</f>
        <v/>
      </c>
    </row>
    <row r="25324" spans="1:5" x14ac:dyDescent="0.3">
      <c r="A25324" s="25">
        <v>46286</v>
      </c>
      <c r="B25324" s="31">
        <v>0.61458333333333337</v>
      </c>
      <c r="C25324" s="46"/>
      <c r="D25324" s="29">
        <v>46286.614583333336</v>
      </c>
      <c r="E25324" s="15" t="str">
        <f>IF(AND($B$6=NB!$A$17,$B$8&gt;0),'Ersparnisberechnung Sommertarif'!$B$8*SLP!C25304,"")</f>
        <v/>
      </c>
    </row>
    <row r="25325" spans="1:5" x14ac:dyDescent="0.3">
      <c r="A25325" s="25">
        <v>46286</v>
      </c>
      <c r="B25325" s="31">
        <v>0.625</v>
      </c>
      <c r="C25325" s="46"/>
      <c r="D25325" s="29">
        <v>46286.625</v>
      </c>
      <c r="E25325" s="15" t="str">
        <f>IF(AND($B$6=NB!$A$17,$B$8&gt;0),'Ersparnisberechnung Sommertarif'!$B$8*SLP!C25305,"")</f>
        <v/>
      </c>
    </row>
    <row r="25326" spans="1:5" x14ac:dyDescent="0.3">
      <c r="A25326" s="25">
        <v>46286</v>
      </c>
      <c r="B25326" s="31">
        <v>0.63541666666666663</v>
      </c>
      <c r="C25326" s="46"/>
      <c r="D25326" s="29">
        <v>46286.635416666664</v>
      </c>
      <c r="E25326" s="15" t="str">
        <f>IF(AND($B$6=NB!$A$17,$B$8&gt;0),'Ersparnisberechnung Sommertarif'!$B$8*SLP!C25306,"")</f>
        <v/>
      </c>
    </row>
    <row r="25327" spans="1:5" x14ac:dyDescent="0.3">
      <c r="A25327" s="25">
        <v>46286</v>
      </c>
      <c r="B25327" s="31">
        <v>0.64583333333333337</v>
      </c>
      <c r="C25327" s="46"/>
      <c r="D25327" s="29">
        <v>46286.645833333336</v>
      </c>
      <c r="E25327" s="15" t="str">
        <f>IF(AND($B$6=NB!$A$17,$B$8&gt;0),'Ersparnisberechnung Sommertarif'!$B$8*SLP!C25307,"")</f>
        <v/>
      </c>
    </row>
    <row r="25328" spans="1:5" x14ac:dyDescent="0.3">
      <c r="A25328" s="25">
        <v>46286</v>
      </c>
      <c r="B25328" s="31">
        <v>0.65625</v>
      </c>
      <c r="C25328" s="46"/>
      <c r="D25328" s="29">
        <v>46286.65625</v>
      </c>
      <c r="E25328" s="15" t="str">
        <f>IF(AND($B$6=NB!$A$17,$B$8&gt;0),'Ersparnisberechnung Sommertarif'!$B$8*SLP!C25308,"")</f>
        <v/>
      </c>
    </row>
    <row r="25329" spans="1:5" x14ac:dyDescent="0.3">
      <c r="A25329" s="25">
        <v>46286</v>
      </c>
      <c r="B25329" s="31">
        <v>0.66666666666666663</v>
      </c>
      <c r="C25329" s="46"/>
      <c r="D25329" s="29">
        <v>46286.666666666664</v>
      </c>
      <c r="E25329" s="15" t="str">
        <f>IF(AND($B$6=NB!$A$17,$B$8&gt;0),'Ersparnisberechnung Sommertarif'!$B$8*SLP!C25309,"")</f>
        <v/>
      </c>
    </row>
    <row r="25330" spans="1:5" x14ac:dyDescent="0.3">
      <c r="A25330" s="25">
        <v>46286</v>
      </c>
      <c r="B25330" s="31">
        <v>0.67708333333333337</v>
      </c>
      <c r="C25330" s="46"/>
      <c r="D25330" s="29">
        <v>46286.677083333336</v>
      </c>
      <c r="E25330" s="15" t="str">
        <f>IF(AND($B$6=NB!$A$17,$B$8&gt;0),'Ersparnisberechnung Sommertarif'!$B$8*SLP!C25310,"")</f>
        <v/>
      </c>
    </row>
    <row r="25331" spans="1:5" x14ac:dyDescent="0.3">
      <c r="A25331" s="25">
        <v>46286</v>
      </c>
      <c r="B25331" s="31">
        <v>0.6875</v>
      </c>
      <c r="C25331" s="46"/>
      <c r="D25331" s="29">
        <v>46286.6875</v>
      </c>
      <c r="E25331" s="15" t="str">
        <f>IF(AND($B$6=NB!$A$17,$B$8&gt;0),'Ersparnisberechnung Sommertarif'!$B$8*SLP!C25311,"")</f>
        <v/>
      </c>
    </row>
    <row r="25332" spans="1:5" x14ac:dyDescent="0.3">
      <c r="A25332" s="25">
        <v>46286</v>
      </c>
      <c r="B25332" s="31">
        <v>0.69791666666666663</v>
      </c>
      <c r="C25332" s="46"/>
      <c r="D25332" s="29">
        <v>46286.697916666664</v>
      </c>
      <c r="E25332" s="15" t="str">
        <f>IF(AND($B$6=NB!$A$17,$B$8&gt;0),'Ersparnisberechnung Sommertarif'!$B$8*SLP!C25312,"")</f>
        <v/>
      </c>
    </row>
    <row r="25333" spans="1:5" x14ac:dyDescent="0.3">
      <c r="A25333" s="25">
        <v>46286</v>
      </c>
      <c r="B25333" s="31">
        <v>0.70833333333333337</v>
      </c>
      <c r="C25333" s="46"/>
      <c r="D25333" s="29">
        <v>46286.708333333336</v>
      </c>
      <c r="E25333" s="15" t="str">
        <f>IF(AND($B$6=NB!$A$17,$B$8&gt;0),'Ersparnisberechnung Sommertarif'!$B$8*SLP!C25313,"")</f>
        <v/>
      </c>
    </row>
    <row r="25334" spans="1:5" x14ac:dyDescent="0.3">
      <c r="A25334" s="25">
        <v>46286</v>
      </c>
      <c r="B25334" s="31">
        <v>0.71875</v>
      </c>
      <c r="C25334" s="46"/>
      <c r="D25334" s="29">
        <v>46286.71875</v>
      </c>
      <c r="E25334" s="15" t="str">
        <f>IF(AND($B$6=NB!$A$17,$B$8&gt;0),'Ersparnisberechnung Sommertarif'!$B$8*SLP!C25314,"")</f>
        <v/>
      </c>
    </row>
    <row r="25335" spans="1:5" x14ac:dyDescent="0.3">
      <c r="A25335" s="25">
        <v>46286</v>
      </c>
      <c r="B25335" s="31">
        <v>0.72916666666666663</v>
      </c>
      <c r="C25335" s="46"/>
      <c r="D25335" s="29">
        <v>46286.729166666664</v>
      </c>
      <c r="E25335" s="15" t="str">
        <f>IF(AND($B$6=NB!$A$17,$B$8&gt;0),'Ersparnisberechnung Sommertarif'!$B$8*SLP!C25315,"")</f>
        <v/>
      </c>
    </row>
    <row r="25336" spans="1:5" x14ac:dyDescent="0.3">
      <c r="A25336" s="25">
        <v>46286</v>
      </c>
      <c r="B25336" s="31">
        <v>0.73958333333333337</v>
      </c>
      <c r="C25336" s="46"/>
      <c r="D25336" s="29">
        <v>46286.739583333336</v>
      </c>
      <c r="E25336" s="15" t="str">
        <f>IF(AND($B$6=NB!$A$17,$B$8&gt;0),'Ersparnisberechnung Sommertarif'!$B$8*SLP!C25316,"")</f>
        <v/>
      </c>
    </row>
    <row r="25337" spans="1:5" x14ac:dyDescent="0.3">
      <c r="A25337" s="25">
        <v>46286</v>
      </c>
      <c r="B25337" s="31">
        <v>0.75</v>
      </c>
      <c r="C25337" s="46"/>
      <c r="D25337" s="29">
        <v>46286.75</v>
      </c>
      <c r="E25337" s="15" t="str">
        <f>IF(AND($B$6=NB!$A$17,$B$8&gt;0),'Ersparnisberechnung Sommertarif'!$B$8*SLP!C25317,"")</f>
        <v/>
      </c>
    </row>
    <row r="25338" spans="1:5" x14ac:dyDescent="0.3">
      <c r="A25338" s="25">
        <v>46286</v>
      </c>
      <c r="B25338" s="31">
        <v>0.76041666666666663</v>
      </c>
      <c r="C25338" s="46"/>
      <c r="D25338" s="29">
        <v>46286.760416666664</v>
      </c>
      <c r="E25338" s="15" t="str">
        <f>IF(AND($B$6=NB!$A$17,$B$8&gt;0),'Ersparnisberechnung Sommertarif'!$B$8*SLP!C25318,"")</f>
        <v/>
      </c>
    </row>
    <row r="25339" spans="1:5" x14ac:dyDescent="0.3">
      <c r="A25339" s="25">
        <v>46286</v>
      </c>
      <c r="B25339" s="31">
        <v>0.77083333333333337</v>
      </c>
      <c r="C25339" s="46"/>
      <c r="D25339" s="29">
        <v>46286.770833333336</v>
      </c>
      <c r="E25339" s="15" t="str">
        <f>IF(AND($B$6=NB!$A$17,$B$8&gt;0),'Ersparnisberechnung Sommertarif'!$B$8*SLP!C25319,"")</f>
        <v/>
      </c>
    </row>
    <row r="25340" spans="1:5" x14ac:dyDescent="0.3">
      <c r="A25340" s="25">
        <v>46286</v>
      </c>
      <c r="B25340" s="31">
        <v>0.78125</v>
      </c>
      <c r="C25340" s="46"/>
      <c r="D25340" s="29">
        <v>46286.78125</v>
      </c>
      <c r="E25340" s="15" t="str">
        <f>IF(AND($B$6=NB!$A$17,$B$8&gt;0),'Ersparnisberechnung Sommertarif'!$B$8*SLP!C25320,"")</f>
        <v/>
      </c>
    </row>
    <row r="25341" spans="1:5" x14ac:dyDescent="0.3">
      <c r="A25341" s="25">
        <v>46286</v>
      </c>
      <c r="B25341" s="31">
        <v>0.79166666666666663</v>
      </c>
      <c r="C25341" s="46"/>
      <c r="D25341" s="29">
        <v>46286.791666666664</v>
      </c>
      <c r="E25341" s="15" t="str">
        <f>IF(AND($B$6=NB!$A$17,$B$8&gt;0),'Ersparnisberechnung Sommertarif'!$B$8*SLP!C25321,"")</f>
        <v/>
      </c>
    </row>
    <row r="25342" spans="1:5" x14ac:dyDescent="0.3">
      <c r="A25342" s="25">
        <v>46286</v>
      </c>
      <c r="B25342" s="31">
        <v>0.80208333333333337</v>
      </c>
      <c r="C25342" s="46"/>
      <c r="D25342" s="29">
        <v>46286.802083333336</v>
      </c>
      <c r="E25342" s="15" t="str">
        <f>IF(AND($B$6=NB!$A$17,$B$8&gt;0),'Ersparnisberechnung Sommertarif'!$B$8*SLP!C25322,"")</f>
        <v/>
      </c>
    </row>
    <row r="25343" spans="1:5" x14ac:dyDescent="0.3">
      <c r="A25343" s="25">
        <v>46286</v>
      </c>
      <c r="B25343" s="31">
        <v>0.8125</v>
      </c>
      <c r="C25343" s="46"/>
      <c r="D25343" s="29">
        <v>46286.8125</v>
      </c>
      <c r="E25343" s="15" t="str">
        <f>IF(AND($B$6=NB!$A$17,$B$8&gt;0),'Ersparnisberechnung Sommertarif'!$B$8*SLP!C25323,"")</f>
        <v/>
      </c>
    </row>
    <row r="25344" spans="1:5" x14ac:dyDescent="0.3">
      <c r="A25344" s="25">
        <v>46286</v>
      </c>
      <c r="B25344" s="31">
        <v>0.82291666666666663</v>
      </c>
      <c r="C25344" s="46"/>
      <c r="D25344" s="29">
        <v>46286.822916666664</v>
      </c>
      <c r="E25344" s="15" t="str">
        <f>IF(AND($B$6=NB!$A$17,$B$8&gt;0),'Ersparnisberechnung Sommertarif'!$B$8*SLP!C25324,"")</f>
        <v/>
      </c>
    </row>
    <row r="25345" spans="1:5" x14ac:dyDescent="0.3">
      <c r="A25345" s="25">
        <v>46286</v>
      </c>
      <c r="B25345" s="31">
        <v>0.83333333333333337</v>
      </c>
      <c r="C25345" s="46"/>
      <c r="D25345" s="29">
        <v>46286.833333333336</v>
      </c>
      <c r="E25345" s="15" t="str">
        <f>IF(AND($B$6=NB!$A$17,$B$8&gt;0),'Ersparnisberechnung Sommertarif'!$B$8*SLP!C25325,"")</f>
        <v/>
      </c>
    </row>
    <row r="25346" spans="1:5" x14ac:dyDescent="0.3">
      <c r="A25346" s="25">
        <v>46286</v>
      </c>
      <c r="B25346" s="31">
        <v>0.84375</v>
      </c>
      <c r="C25346" s="46"/>
      <c r="D25346" s="29">
        <v>46286.84375</v>
      </c>
      <c r="E25346" s="15" t="str">
        <f>IF(AND($B$6=NB!$A$17,$B$8&gt;0),'Ersparnisberechnung Sommertarif'!$B$8*SLP!C25326,"")</f>
        <v/>
      </c>
    </row>
    <row r="25347" spans="1:5" x14ac:dyDescent="0.3">
      <c r="A25347" s="25">
        <v>46286</v>
      </c>
      <c r="B25347" s="31">
        <v>0.85416666666666663</v>
      </c>
      <c r="C25347" s="46"/>
      <c r="D25347" s="29">
        <v>46286.854166666664</v>
      </c>
      <c r="E25347" s="15" t="str">
        <f>IF(AND($B$6=NB!$A$17,$B$8&gt;0),'Ersparnisberechnung Sommertarif'!$B$8*SLP!C25327,"")</f>
        <v/>
      </c>
    </row>
    <row r="25348" spans="1:5" x14ac:dyDescent="0.3">
      <c r="A25348" s="25">
        <v>46286</v>
      </c>
      <c r="B25348" s="31">
        <v>0.86458333333333337</v>
      </c>
      <c r="C25348" s="46"/>
      <c r="D25348" s="29">
        <v>46286.864583333336</v>
      </c>
      <c r="E25348" s="15" t="str">
        <f>IF(AND($B$6=NB!$A$17,$B$8&gt;0),'Ersparnisberechnung Sommertarif'!$B$8*SLP!C25328,"")</f>
        <v/>
      </c>
    </row>
    <row r="25349" spans="1:5" x14ac:dyDescent="0.3">
      <c r="A25349" s="25">
        <v>46286</v>
      </c>
      <c r="B25349" s="31">
        <v>0.875</v>
      </c>
      <c r="C25349" s="46"/>
      <c r="D25349" s="29">
        <v>46286.875</v>
      </c>
      <c r="E25349" s="15" t="str">
        <f>IF(AND($B$6=NB!$A$17,$B$8&gt;0),'Ersparnisberechnung Sommertarif'!$B$8*SLP!C25329,"")</f>
        <v/>
      </c>
    </row>
    <row r="25350" spans="1:5" x14ac:dyDescent="0.3">
      <c r="A25350" s="25">
        <v>46286</v>
      </c>
      <c r="B25350" s="31">
        <v>0.88541666666666663</v>
      </c>
      <c r="C25350" s="46"/>
      <c r="D25350" s="29">
        <v>46286.885416666664</v>
      </c>
      <c r="E25350" s="15" t="str">
        <f>IF(AND($B$6=NB!$A$17,$B$8&gt;0),'Ersparnisberechnung Sommertarif'!$B$8*SLP!C25330,"")</f>
        <v/>
      </c>
    </row>
    <row r="25351" spans="1:5" x14ac:dyDescent="0.3">
      <c r="A25351" s="25">
        <v>46286</v>
      </c>
      <c r="B25351" s="31">
        <v>0.89583333333333337</v>
      </c>
      <c r="C25351" s="46"/>
      <c r="D25351" s="29">
        <v>46286.895833333336</v>
      </c>
      <c r="E25351" s="15" t="str">
        <f>IF(AND($B$6=NB!$A$17,$B$8&gt;0),'Ersparnisberechnung Sommertarif'!$B$8*SLP!C25331,"")</f>
        <v/>
      </c>
    </row>
    <row r="25352" spans="1:5" x14ac:dyDescent="0.3">
      <c r="A25352" s="25">
        <v>46286</v>
      </c>
      <c r="B25352" s="31">
        <v>0.90625</v>
      </c>
      <c r="C25352" s="46"/>
      <c r="D25352" s="29">
        <v>46286.90625</v>
      </c>
      <c r="E25352" s="15" t="str">
        <f>IF(AND($B$6=NB!$A$17,$B$8&gt;0),'Ersparnisberechnung Sommertarif'!$B$8*SLP!C25332,"")</f>
        <v/>
      </c>
    </row>
    <row r="25353" spans="1:5" x14ac:dyDescent="0.3">
      <c r="A25353" s="25">
        <v>46286</v>
      </c>
      <c r="B25353" s="31">
        <v>0.91666666666666663</v>
      </c>
      <c r="C25353" s="46"/>
      <c r="D25353" s="29">
        <v>46286.916666666664</v>
      </c>
      <c r="E25353" s="15" t="str">
        <f>IF(AND($B$6=NB!$A$17,$B$8&gt;0),'Ersparnisberechnung Sommertarif'!$B$8*SLP!C25333,"")</f>
        <v/>
      </c>
    </row>
    <row r="25354" spans="1:5" x14ac:dyDescent="0.3">
      <c r="A25354" s="25">
        <v>46286</v>
      </c>
      <c r="B25354" s="31">
        <v>0.92708333333333337</v>
      </c>
      <c r="C25354" s="46"/>
      <c r="D25354" s="29">
        <v>46286.927083333336</v>
      </c>
      <c r="E25354" s="15" t="str">
        <f>IF(AND($B$6=NB!$A$17,$B$8&gt;0),'Ersparnisberechnung Sommertarif'!$B$8*SLP!C25334,"")</f>
        <v/>
      </c>
    </row>
    <row r="25355" spans="1:5" x14ac:dyDescent="0.3">
      <c r="A25355" s="25">
        <v>46286</v>
      </c>
      <c r="B25355" s="31">
        <v>0.9375</v>
      </c>
      <c r="C25355" s="46"/>
      <c r="D25355" s="29">
        <v>46286.9375</v>
      </c>
      <c r="E25355" s="15" t="str">
        <f>IF(AND($B$6=NB!$A$17,$B$8&gt;0),'Ersparnisberechnung Sommertarif'!$B$8*SLP!C25335,"")</f>
        <v/>
      </c>
    </row>
    <row r="25356" spans="1:5" x14ac:dyDescent="0.3">
      <c r="A25356" s="25">
        <v>46286</v>
      </c>
      <c r="B25356" s="31">
        <v>0.94791666666666663</v>
      </c>
      <c r="C25356" s="46"/>
      <c r="D25356" s="29">
        <v>46286.947916666664</v>
      </c>
      <c r="E25356" s="15" t="str">
        <f>IF(AND($B$6=NB!$A$17,$B$8&gt;0),'Ersparnisberechnung Sommertarif'!$B$8*SLP!C25336,"")</f>
        <v/>
      </c>
    </row>
    <row r="25357" spans="1:5" x14ac:dyDescent="0.3">
      <c r="A25357" s="25">
        <v>46286</v>
      </c>
      <c r="B25357" s="31">
        <v>0.95833333333333337</v>
      </c>
      <c r="C25357" s="46"/>
      <c r="D25357" s="29">
        <v>46286.958333333336</v>
      </c>
      <c r="E25357" s="15" t="str">
        <f>IF(AND($B$6=NB!$A$17,$B$8&gt;0),'Ersparnisberechnung Sommertarif'!$B$8*SLP!C25337,"")</f>
        <v/>
      </c>
    </row>
    <row r="25358" spans="1:5" x14ac:dyDescent="0.3">
      <c r="A25358" s="25">
        <v>46286</v>
      </c>
      <c r="B25358" s="31">
        <v>0.96875</v>
      </c>
      <c r="C25358" s="46"/>
      <c r="D25358" s="29">
        <v>46286.96875</v>
      </c>
      <c r="E25358" s="15" t="str">
        <f>IF(AND($B$6=NB!$A$17,$B$8&gt;0),'Ersparnisberechnung Sommertarif'!$B$8*SLP!C25338,"")</f>
        <v/>
      </c>
    </row>
    <row r="25359" spans="1:5" x14ac:dyDescent="0.3">
      <c r="A25359" s="25">
        <v>46286</v>
      </c>
      <c r="B25359" s="31">
        <v>0.97916666666666663</v>
      </c>
      <c r="C25359" s="46"/>
      <c r="D25359" s="29">
        <v>46286.979166666664</v>
      </c>
      <c r="E25359" s="15" t="str">
        <f>IF(AND($B$6=NB!$A$17,$B$8&gt;0),'Ersparnisberechnung Sommertarif'!$B$8*SLP!C25339,"")</f>
        <v/>
      </c>
    </row>
    <row r="25360" spans="1:5" x14ac:dyDescent="0.3">
      <c r="A25360" s="25">
        <v>46286</v>
      </c>
      <c r="B25360" s="31">
        <v>0.98958333333333337</v>
      </c>
      <c r="C25360" s="46"/>
      <c r="D25360" s="29">
        <v>46286.989583333336</v>
      </c>
      <c r="E25360" s="15" t="str">
        <f>IF(AND($B$6=NB!$A$17,$B$8&gt;0),'Ersparnisberechnung Sommertarif'!$B$8*SLP!C25340,"")</f>
        <v/>
      </c>
    </row>
    <row r="25361" spans="1:5" x14ac:dyDescent="0.3">
      <c r="A25361" s="25">
        <v>46287</v>
      </c>
      <c r="B25361" s="31">
        <v>0</v>
      </c>
      <c r="C25361" s="46"/>
      <c r="D25361" s="29">
        <v>46287</v>
      </c>
      <c r="E25361" s="15" t="str">
        <f>IF(AND($B$6=NB!$A$17,$B$8&gt;0),'Ersparnisberechnung Sommertarif'!$B$8*SLP!C25341,"")</f>
        <v/>
      </c>
    </row>
    <row r="25362" spans="1:5" x14ac:dyDescent="0.3">
      <c r="A25362" s="25">
        <v>46287</v>
      </c>
      <c r="B25362" s="31">
        <v>1.0416666666666666E-2</v>
      </c>
      <c r="C25362" s="46"/>
      <c r="D25362" s="29">
        <v>46287.010416666664</v>
      </c>
      <c r="E25362" s="15" t="str">
        <f>IF(AND($B$6=NB!$A$17,$B$8&gt;0),'Ersparnisberechnung Sommertarif'!$B$8*SLP!C25342,"")</f>
        <v/>
      </c>
    </row>
    <row r="25363" spans="1:5" x14ac:dyDescent="0.3">
      <c r="A25363" s="25">
        <v>46287</v>
      </c>
      <c r="B25363" s="31">
        <v>2.0833333333333332E-2</v>
      </c>
      <c r="C25363" s="46"/>
      <c r="D25363" s="29">
        <v>46287.020833333336</v>
      </c>
      <c r="E25363" s="15" t="str">
        <f>IF(AND($B$6=NB!$A$17,$B$8&gt;0),'Ersparnisberechnung Sommertarif'!$B$8*SLP!C25343,"")</f>
        <v/>
      </c>
    </row>
    <row r="25364" spans="1:5" x14ac:dyDescent="0.3">
      <c r="A25364" s="25">
        <v>46287</v>
      </c>
      <c r="B25364" s="31">
        <v>3.125E-2</v>
      </c>
      <c r="C25364" s="46"/>
      <c r="D25364" s="29">
        <v>46287.03125</v>
      </c>
      <c r="E25364" s="15" t="str">
        <f>IF(AND($B$6=NB!$A$17,$B$8&gt;0),'Ersparnisberechnung Sommertarif'!$B$8*SLP!C25344,"")</f>
        <v/>
      </c>
    </row>
    <row r="25365" spans="1:5" x14ac:dyDescent="0.3">
      <c r="A25365" s="25">
        <v>46287</v>
      </c>
      <c r="B25365" s="31">
        <v>4.1666666666666664E-2</v>
      </c>
      <c r="C25365" s="46"/>
      <c r="D25365" s="29">
        <v>46287.041666666664</v>
      </c>
      <c r="E25365" s="15" t="str">
        <f>IF(AND($B$6=NB!$A$17,$B$8&gt;0),'Ersparnisberechnung Sommertarif'!$B$8*SLP!C25345,"")</f>
        <v/>
      </c>
    </row>
    <row r="25366" spans="1:5" x14ac:dyDescent="0.3">
      <c r="A25366" s="25">
        <v>46287</v>
      </c>
      <c r="B25366" s="31">
        <v>5.2083333333333336E-2</v>
      </c>
      <c r="C25366" s="46"/>
      <c r="D25366" s="29">
        <v>46287.052083333336</v>
      </c>
      <c r="E25366" s="15" t="str">
        <f>IF(AND($B$6=NB!$A$17,$B$8&gt;0),'Ersparnisberechnung Sommertarif'!$B$8*SLP!C25346,"")</f>
        <v/>
      </c>
    </row>
    <row r="25367" spans="1:5" x14ac:dyDescent="0.3">
      <c r="A25367" s="25">
        <v>46287</v>
      </c>
      <c r="B25367" s="31">
        <v>6.25E-2</v>
      </c>
      <c r="C25367" s="46"/>
      <c r="D25367" s="29">
        <v>46287.0625</v>
      </c>
      <c r="E25367" s="15" t="str">
        <f>IF(AND($B$6=NB!$A$17,$B$8&gt;0),'Ersparnisberechnung Sommertarif'!$B$8*SLP!C25347,"")</f>
        <v/>
      </c>
    </row>
    <row r="25368" spans="1:5" x14ac:dyDescent="0.3">
      <c r="A25368" s="25">
        <v>46287</v>
      </c>
      <c r="B25368" s="31">
        <v>7.2916666666666671E-2</v>
      </c>
      <c r="C25368" s="46"/>
      <c r="D25368" s="29">
        <v>46287.072916666664</v>
      </c>
      <c r="E25368" s="15" t="str">
        <f>IF(AND($B$6=NB!$A$17,$B$8&gt;0),'Ersparnisberechnung Sommertarif'!$B$8*SLP!C25348,"")</f>
        <v/>
      </c>
    </row>
    <row r="25369" spans="1:5" x14ac:dyDescent="0.3">
      <c r="A25369" s="25">
        <v>46287</v>
      </c>
      <c r="B25369" s="31">
        <v>8.3333333333333329E-2</v>
      </c>
      <c r="C25369" s="46"/>
      <c r="D25369" s="29">
        <v>46287.083333333336</v>
      </c>
      <c r="E25369" s="15" t="str">
        <f>IF(AND($B$6=NB!$A$17,$B$8&gt;0),'Ersparnisberechnung Sommertarif'!$B$8*SLP!C25349,"")</f>
        <v/>
      </c>
    </row>
    <row r="25370" spans="1:5" x14ac:dyDescent="0.3">
      <c r="A25370" s="25">
        <v>46287</v>
      </c>
      <c r="B25370" s="31">
        <v>9.375E-2</v>
      </c>
      <c r="C25370" s="46"/>
      <c r="D25370" s="29">
        <v>46287.09375</v>
      </c>
      <c r="E25370" s="15" t="str">
        <f>IF(AND($B$6=NB!$A$17,$B$8&gt;0),'Ersparnisberechnung Sommertarif'!$B$8*SLP!C25350,"")</f>
        <v/>
      </c>
    </row>
    <row r="25371" spans="1:5" x14ac:dyDescent="0.3">
      <c r="A25371" s="25">
        <v>46287</v>
      </c>
      <c r="B25371" s="31">
        <v>0.10416666666666667</v>
      </c>
      <c r="C25371" s="46"/>
      <c r="D25371" s="29">
        <v>46287.104166666664</v>
      </c>
      <c r="E25371" s="15" t="str">
        <f>IF(AND($B$6=NB!$A$17,$B$8&gt;0),'Ersparnisberechnung Sommertarif'!$B$8*SLP!C25351,"")</f>
        <v/>
      </c>
    </row>
    <row r="25372" spans="1:5" x14ac:dyDescent="0.3">
      <c r="A25372" s="25">
        <v>46287</v>
      </c>
      <c r="B25372" s="31">
        <v>0.11458333333333333</v>
      </c>
      <c r="C25372" s="46"/>
      <c r="D25372" s="29">
        <v>46287.114583333336</v>
      </c>
      <c r="E25372" s="15" t="str">
        <f>IF(AND($B$6=NB!$A$17,$B$8&gt;0),'Ersparnisberechnung Sommertarif'!$B$8*SLP!C25352,"")</f>
        <v/>
      </c>
    </row>
    <row r="25373" spans="1:5" x14ac:dyDescent="0.3">
      <c r="A25373" s="25">
        <v>46287</v>
      </c>
      <c r="B25373" s="31">
        <v>0.125</v>
      </c>
      <c r="C25373" s="46"/>
      <c r="D25373" s="29">
        <v>46287.125</v>
      </c>
      <c r="E25373" s="15" t="str">
        <f>IF(AND($B$6=NB!$A$17,$B$8&gt;0),'Ersparnisberechnung Sommertarif'!$B$8*SLP!C25353,"")</f>
        <v/>
      </c>
    </row>
    <row r="25374" spans="1:5" x14ac:dyDescent="0.3">
      <c r="A25374" s="25">
        <v>46287</v>
      </c>
      <c r="B25374" s="31">
        <v>0.13541666666666666</v>
      </c>
      <c r="C25374" s="46"/>
      <c r="D25374" s="29">
        <v>46287.135416666664</v>
      </c>
      <c r="E25374" s="15" t="str">
        <f>IF(AND($B$6=NB!$A$17,$B$8&gt;0),'Ersparnisberechnung Sommertarif'!$B$8*SLP!C25354,"")</f>
        <v/>
      </c>
    </row>
    <row r="25375" spans="1:5" x14ac:dyDescent="0.3">
      <c r="A25375" s="25">
        <v>46287</v>
      </c>
      <c r="B25375" s="31">
        <v>0.14583333333333334</v>
      </c>
      <c r="C25375" s="46"/>
      <c r="D25375" s="29">
        <v>46287.145833333336</v>
      </c>
      <c r="E25375" s="15" t="str">
        <f>IF(AND($B$6=NB!$A$17,$B$8&gt;0),'Ersparnisberechnung Sommertarif'!$B$8*SLP!C25355,"")</f>
        <v/>
      </c>
    </row>
    <row r="25376" spans="1:5" x14ac:dyDescent="0.3">
      <c r="A25376" s="25">
        <v>46287</v>
      </c>
      <c r="B25376" s="31">
        <v>0.15625</v>
      </c>
      <c r="C25376" s="46"/>
      <c r="D25376" s="29">
        <v>46287.15625</v>
      </c>
      <c r="E25376" s="15" t="str">
        <f>IF(AND($B$6=NB!$A$17,$B$8&gt;0),'Ersparnisberechnung Sommertarif'!$B$8*SLP!C25356,"")</f>
        <v/>
      </c>
    </row>
    <row r="25377" spans="1:5" x14ac:dyDescent="0.3">
      <c r="A25377" s="25">
        <v>46287</v>
      </c>
      <c r="B25377" s="31">
        <v>0.16666666666666666</v>
      </c>
      <c r="C25377" s="46"/>
      <c r="D25377" s="29">
        <v>46287.166666666664</v>
      </c>
      <c r="E25377" s="15" t="str">
        <f>IF(AND($B$6=NB!$A$17,$B$8&gt;0),'Ersparnisberechnung Sommertarif'!$B$8*SLP!C25357,"")</f>
        <v/>
      </c>
    </row>
    <row r="25378" spans="1:5" x14ac:dyDescent="0.3">
      <c r="A25378" s="25">
        <v>46287</v>
      </c>
      <c r="B25378" s="31">
        <v>0.17708333333333334</v>
      </c>
      <c r="C25378" s="46"/>
      <c r="D25378" s="29">
        <v>46287.177083333336</v>
      </c>
      <c r="E25378" s="15" t="str">
        <f>IF(AND($B$6=NB!$A$17,$B$8&gt;0),'Ersparnisberechnung Sommertarif'!$B$8*SLP!C25358,"")</f>
        <v/>
      </c>
    </row>
    <row r="25379" spans="1:5" x14ac:dyDescent="0.3">
      <c r="A25379" s="25">
        <v>46287</v>
      </c>
      <c r="B25379" s="31">
        <v>0.1875</v>
      </c>
      <c r="C25379" s="46"/>
      <c r="D25379" s="29">
        <v>46287.1875</v>
      </c>
      <c r="E25379" s="15" t="str">
        <f>IF(AND($B$6=NB!$A$17,$B$8&gt;0),'Ersparnisberechnung Sommertarif'!$B$8*SLP!C25359,"")</f>
        <v/>
      </c>
    </row>
    <row r="25380" spans="1:5" x14ac:dyDescent="0.3">
      <c r="A25380" s="25">
        <v>46287</v>
      </c>
      <c r="B25380" s="31">
        <v>0.19791666666666666</v>
      </c>
      <c r="C25380" s="46"/>
      <c r="D25380" s="29">
        <v>46287.197916666664</v>
      </c>
      <c r="E25380" s="15" t="str">
        <f>IF(AND($B$6=NB!$A$17,$B$8&gt;0),'Ersparnisberechnung Sommertarif'!$B$8*SLP!C25360,"")</f>
        <v/>
      </c>
    </row>
    <row r="25381" spans="1:5" x14ac:dyDescent="0.3">
      <c r="A25381" s="25">
        <v>46287</v>
      </c>
      <c r="B25381" s="31">
        <v>0.20833333333333334</v>
      </c>
      <c r="C25381" s="46"/>
      <c r="D25381" s="29">
        <v>46287.208333333336</v>
      </c>
      <c r="E25381" s="15" t="str">
        <f>IF(AND($B$6=NB!$A$17,$B$8&gt;0),'Ersparnisberechnung Sommertarif'!$B$8*SLP!C25361,"")</f>
        <v/>
      </c>
    </row>
    <row r="25382" spans="1:5" x14ac:dyDescent="0.3">
      <c r="A25382" s="25">
        <v>46287</v>
      </c>
      <c r="B25382" s="31">
        <v>0.21875</v>
      </c>
      <c r="C25382" s="46"/>
      <c r="D25382" s="29">
        <v>46287.21875</v>
      </c>
      <c r="E25382" s="15" t="str">
        <f>IF(AND($B$6=NB!$A$17,$B$8&gt;0),'Ersparnisberechnung Sommertarif'!$B$8*SLP!C25362,"")</f>
        <v/>
      </c>
    </row>
    <row r="25383" spans="1:5" x14ac:dyDescent="0.3">
      <c r="A25383" s="25">
        <v>46287</v>
      </c>
      <c r="B25383" s="31">
        <v>0.22916666666666666</v>
      </c>
      <c r="C25383" s="46"/>
      <c r="D25383" s="29">
        <v>46287.229166666664</v>
      </c>
      <c r="E25383" s="15" t="str">
        <f>IF(AND($B$6=NB!$A$17,$B$8&gt;0),'Ersparnisberechnung Sommertarif'!$B$8*SLP!C25363,"")</f>
        <v/>
      </c>
    </row>
    <row r="25384" spans="1:5" x14ac:dyDescent="0.3">
      <c r="A25384" s="25">
        <v>46287</v>
      </c>
      <c r="B25384" s="31">
        <v>0.23958333333333334</v>
      </c>
      <c r="C25384" s="46"/>
      <c r="D25384" s="29">
        <v>46287.239583333336</v>
      </c>
      <c r="E25384" s="15" t="str">
        <f>IF(AND($B$6=NB!$A$17,$B$8&gt;0),'Ersparnisberechnung Sommertarif'!$B$8*SLP!C25364,"")</f>
        <v/>
      </c>
    </row>
    <row r="25385" spans="1:5" x14ac:dyDescent="0.3">
      <c r="A25385" s="25">
        <v>46287</v>
      </c>
      <c r="B25385" s="31">
        <v>0.25</v>
      </c>
      <c r="C25385" s="46"/>
      <c r="D25385" s="29">
        <v>46287.25</v>
      </c>
      <c r="E25385" s="15" t="str">
        <f>IF(AND($B$6=NB!$A$17,$B$8&gt;0),'Ersparnisberechnung Sommertarif'!$B$8*SLP!C25365,"")</f>
        <v/>
      </c>
    </row>
    <row r="25386" spans="1:5" x14ac:dyDescent="0.3">
      <c r="A25386" s="25">
        <v>46287</v>
      </c>
      <c r="B25386" s="31">
        <v>0.26041666666666669</v>
      </c>
      <c r="C25386" s="46"/>
      <c r="D25386" s="29">
        <v>46287.260416666664</v>
      </c>
      <c r="E25386" s="15" t="str">
        <f>IF(AND($B$6=NB!$A$17,$B$8&gt;0),'Ersparnisberechnung Sommertarif'!$B$8*SLP!C25366,"")</f>
        <v/>
      </c>
    </row>
    <row r="25387" spans="1:5" x14ac:dyDescent="0.3">
      <c r="A25387" s="25">
        <v>46287</v>
      </c>
      <c r="B25387" s="31">
        <v>0.27083333333333331</v>
      </c>
      <c r="C25387" s="46"/>
      <c r="D25387" s="29">
        <v>46287.270833333336</v>
      </c>
      <c r="E25387" s="15" t="str">
        <f>IF(AND($B$6=NB!$A$17,$B$8&gt;0),'Ersparnisberechnung Sommertarif'!$B$8*SLP!C25367,"")</f>
        <v/>
      </c>
    </row>
    <row r="25388" spans="1:5" x14ac:dyDescent="0.3">
      <c r="A25388" s="25">
        <v>46287</v>
      </c>
      <c r="B25388" s="31">
        <v>0.28125</v>
      </c>
      <c r="C25388" s="46"/>
      <c r="D25388" s="29">
        <v>46287.28125</v>
      </c>
      <c r="E25388" s="15" t="str">
        <f>IF(AND($B$6=NB!$A$17,$B$8&gt;0),'Ersparnisberechnung Sommertarif'!$B$8*SLP!C25368,"")</f>
        <v/>
      </c>
    </row>
    <row r="25389" spans="1:5" x14ac:dyDescent="0.3">
      <c r="A25389" s="25">
        <v>46287</v>
      </c>
      <c r="B25389" s="31">
        <v>0.29166666666666669</v>
      </c>
      <c r="C25389" s="46"/>
      <c r="D25389" s="29">
        <v>46287.291666666664</v>
      </c>
      <c r="E25389" s="15" t="str">
        <f>IF(AND($B$6=NB!$A$17,$B$8&gt;0),'Ersparnisberechnung Sommertarif'!$B$8*SLP!C25369,"")</f>
        <v/>
      </c>
    </row>
    <row r="25390" spans="1:5" x14ac:dyDescent="0.3">
      <c r="A25390" s="25">
        <v>46287</v>
      </c>
      <c r="B25390" s="31">
        <v>0.30208333333333331</v>
      </c>
      <c r="C25390" s="46"/>
      <c r="D25390" s="29">
        <v>46287.302083333336</v>
      </c>
      <c r="E25390" s="15" t="str">
        <f>IF(AND($B$6=NB!$A$17,$B$8&gt;0),'Ersparnisberechnung Sommertarif'!$B$8*SLP!C25370,"")</f>
        <v/>
      </c>
    </row>
    <row r="25391" spans="1:5" x14ac:dyDescent="0.3">
      <c r="A25391" s="25">
        <v>46287</v>
      </c>
      <c r="B25391" s="31">
        <v>0.3125</v>
      </c>
      <c r="C25391" s="46"/>
      <c r="D25391" s="29">
        <v>46287.3125</v>
      </c>
      <c r="E25391" s="15" t="str">
        <f>IF(AND($B$6=NB!$A$17,$B$8&gt;0),'Ersparnisberechnung Sommertarif'!$B$8*SLP!C25371,"")</f>
        <v/>
      </c>
    </row>
    <row r="25392" spans="1:5" x14ac:dyDescent="0.3">
      <c r="A25392" s="25">
        <v>46287</v>
      </c>
      <c r="B25392" s="31">
        <v>0.32291666666666669</v>
      </c>
      <c r="C25392" s="46"/>
      <c r="D25392" s="29">
        <v>46287.322916666664</v>
      </c>
      <c r="E25392" s="15" t="str">
        <f>IF(AND($B$6=NB!$A$17,$B$8&gt;0),'Ersparnisberechnung Sommertarif'!$B$8*SLP!C25372,"")</f>
        <v/>
      </c>
    </row>
    <row r="25393" spans="1:5" x14ac:dyDescent="0.3">
      <c r="A25393" s="25">
        <v>46287</v>
      </c>
      <c r="B25393" s="31">
        <v>0.33333333333333331</v>
      </c>
      <c r="C25393" s="46"/>
      <c r="D25393" s="29">
        <v>46287.333333333336</v>
      </c>
      <c r="E25393" s="15" t="str">
        <f>IF(AND($B$6=NB!$A$17,$B$8&gt;0),'Ersparnisberechnung Sommertarif'!$B$8*SLP!C25373,"")</f>
        <v/>
      </c>
    </row>
    <row r="25394" spans="1:5" x14ac:dyDescent="0.3">
      <c r="A25394" s="25">
        <v>46287</v>
      </c>
      <c r="B25394" s="31">
        <v>0.34375</v>
      </c>
      <c r="C25394" s="46"/>
      <c r="D25394" s="29">
        <v>46287.34375</v>
      </c>
      <c r="E25394" s="15" t="str">
        <f>IF(AND($B$6=NB!$A$17,$B$8&gt;0),'Ersparnisberechnung Sommertarif'!$B$8*SLP!C25374,"")</f>
        <v/>
      </c>
    </row>
    <row r="25395" spans="1:5" x14ac:dyDescent="0.3">
      <c r="A25395" s="25">
        <v>46287</v>
      </c>
      <c r="B25395" s="31">
        <v>0.35416666666666669</v>
      </c>
      <c r="C25395" s="46"/>
      <c r="D25395" s="29">
        <v>46287.354166666664</v>
      </c>
      <c r="E25395" s="15" t="str">
        <f>IF(AND($B$6=NB!$A$17,$B$8&gt;0),'Ersparnisberechnung Sommertarif'!$B$8*SLP!C25375,"")</f>
        <v/>
      </c>
    </row>
    <row r="25396" spans="1:5" x14ac:dyDescent="0.3">
      <c r="A25396" s="25">
        <v>46287</v>
      </c>
      <c r="B25396" s="31">
        <v>0.36458333333333331</v>
      </c>
      <c r="C25396" s="46"/>
      <c r="D25396" s="29">
        <v>46287.364583333336</v>
      </c>
      <c r="E25396" s="15" t="str">
        <f>IF(AND($B$6=NB!$A$17,$B$8&gt;0),'Ersparnisberechnung Sommertarif'!$B$8*SLP!C25376,"")</f>
        <v/>
      </c>
    </row>
    <row r="25397" spans="1:5" x14ac:dyDescent="0.3">
      <c r="A25397" s="25">
        <v>46287</v>
      </c>
      <c r="B25397" s="31">
        <v>0.375</v>
      </c>
      <c r="C25397" s="46"/>
      <c r="D25397" s="29">
        <v>46287.375</v>
      </c>
      <c r="E25397" s="15" t="str">
        <f>IF(AND($B$6=NB!$A$17,$B$8&gt;0),'Ersparnisberechnung Sommertarif'!$B$8*SLP!C25377,"")</f>
        <v/>
      </c>
    </row>
    <row r="25398" spans="1:5" x14ac:dyDescent="0.3">
      <c r="A25398" s="25">
        <v>46287</v>
      </c>
      <c r="B25398" s="31">
        <v>0.38541666666666669</v>
      </c>
      <c r="C25398" s="46"/>
      <c r="D25398" s="29">
        <v>46287.385416666664</v>
      </c>
      <c r="E25398" s="15" t="str">
        <f>IF(AND($B$6=NB!$A$17,$B$8&gt;0),'Ersparnisberechnung Sommertarif'!$B$8*SLP!C25378,"")</f>
        <v/>
      </c>
    </row>
    <row r="25399" spans="1:5" x14ac:dyDescent="0.3">
      <c r="A25399" s="25">
        <v>46287</v>
      </c>
      <c r="B25399" s="31">
        <v>0.39583333333333331</v>
      </c>
      <c r="C25399" s="46"/>
      <c r="D25399" s="29">
        <v>46287.395833333336</v>
      </c>
      <c r="E25399" s="15" t="str">
        <f>IF(AND($B$6=NB!$A$17,$B$8&gt;0),'Ersparnisberechnung Sommertarif'!$B$8*SLP!C25379,"")</f>
        <v/>
      </c>
    </row>
    <row r="25400" spans="1:5" x14ac:dyDescent="0.3">
      <c r="A25400" s="25">
        <v>46287</v>
      </c>
      <c r="B25400" s="31">
        <v>0.40625</v>
      </c>
      <c r="C25400" s="46"/>
      <c r="D25400" s="29">
        <v>46287.40625</v>
      </c>
      <c r="E25400" s="15" t="str">
        <f>IF(AND($B$6=NB!$A$17,$B$8&gt;0),'Ersparnisberechnung Sommertarif'!$B$8*SLP!C25380,"")</f>
        <v/>
      </c>
    </row>
    <row r="25401" spans="1:5" x14ac:dyDescent="0.3">
      <c r="A25401" s="25">
        <v>46287</v>
      </c>
      <c r="B25401" s="31">
        <v>0.41666666666666669</v>
      </c>
      <c r="C25401" s="46"/>
      <c r="D25401" s="29">
        <v>46287.416666666664</v>
      </c>
      <c r="E25401" s="15" t="str">
        <f>IF(AND($B$6=NB!$A$17,$B$8&gt;0),'Ersparnisberechnung Sommertarif'!$B$8*SLP!C25381,"")</f>
        <v/>
      </c>
    </row>
    <row r="25402" spans="1:5" x14ac:dyDescent="0.3">
      <c r="A25402" s="25">
        <v>46287</v>
      </c>
      <c r="B25402" s="31">
        <v>0.42708333333333331</v>
      </c>
      <c r="C25402" s="46"/>
      <c r="D25402" s="29">
        <v>46287.427083333336</v>
      </c>
      <c r="E25402" s="15" t="str">
        <f>IF(AND($B$6=NB!$A$17,$B$8&gt;0),'Ersparnisberechnung Sommertarif'!$B$8*SLP!C25382,"")</f>
        <v/>
      </c>
    </row>
    <row r="25403" spans="1:5" x14ac:dyDescent="0.3">
      <c r="A25403" s="25">
        <v>46287</v>
      </c>
      <c r="B25403" s="31">
        <v>0.4375</v>
      </c>
      <c r="C25403" s="46"/>
      <c r="D25403" s="29">
        <v>46287.4375</v>
      </c>
      <c r="E25403" s="15" t="str">
        <f>IF(AND($B$6=NB!$A$17,$B$8&gt;0),'Ersparnisberechnung Sommertarif'!$B$8*SLP!C25383,"")</f>
        <v/>
      </c>
    </row>
    <row r="25404" spans="1:5" x14ac:dyDescent="0.3">
      <c r="A25404" s="25">
        <v>46287</v>
      </c>
      <c r="B25404" s="31">
        <v>0.44791666666666669</v>
      </c>
      <c r="C25404" s="46"/>
      <c r="D25404" s="29">
        <v>46287.447916666664</v>
      </c>
      <c r="E25404" s="15" t="str">
        <f>IF(AND($B$6=NB!$A$17,$B$8&gt;0),'Ersparnisberechnung Sommertarif'!$B$8*SLP!C25384,"")</f>
        <v/>
      </c>
    </row>
    <row r="25405" spans="1:5" x14ac:dyDescent="0.3">
      <c r="A25405" s="25">
        <v>46287</v>
      </c>
      <c r="B25405" s="31">
        <v>0.45833333333333331</v>
      </c>
      <c r="C25405" s="46"/>
      <c r="D25405" s="29">
        <v>46287.458333333336</v>
      </c>
      <c r="E25405" s="15" t="str">
        <f>IF(AND($B$6=NB!$A$17,$B$8&gt;0),'Ersparnisberechnung Sommertarif'!$B$8*SLP!C25385,"")</f>
        <v/>
      </c>
    </row>
    <row r="25406" spans="1:5" x14ac:dyDescent="0.3">
      <c r="A25406" s="25">
        <v>46287</v>
      </c>
      <c r="B25406" s="31">
        <v>0.46875</v>
      </c>
      <c r="C25406" s="46"/>
      <c r="D25406" s="29">
        <v>46287.46875</v>
      </c>
      <c r="E25406" s="15" t="str">
        <f>IF(AND($B$6=NB!$A$17,$B$8&gt;0),'Ersparnisberechnung Sommertarif'!$B$8*SLP!C25386,"")</f>
        <v/>
      </c>
    </row>
    <row r="25407" spans="1:5" x14ac:dyDescent="0.3">
      <c r="A25407" s="25">
        <v>46287</v>
      </c>
      <c r="B25407" s="31">
        <v>0.47916666666666669</v>
      </c>
      <c r="C25407" s="46"/>
      <c r="D25407" s="29">
        <v>46287.479166666664</v>
      </c>
      <c r="E25407" s="15" t="str">
        <f>IF(AND($B$6=NB!$A$17,$B$8&gt;0),'Ersparnisberechnung Sommertarif'!$B$8*SLP!C25387,"")</f>
        <v/>
      </c>
    </row>
    <row r="25408" spans="1:5" x14ac:dyDescent="0.3">
      <c r="A25408" s="25">
        <v>46287</v>
      </c>
      <c r="B25408" s="31">
        <v>0.48958333333333331</v>
      </c>
      <c r="C25408" s="46"/>
      <c r="D25408" s="29">
        <v>46287.489583333336</v>
      </c>
      <c r="E25408" s="15" t="str">
        <f>IF(AND($B$6=NB!$A$17,$B$8&gt;0),'Ersparnisberechnung Sommertarif'!$B$8*SLP!C25388,"")</f>
        <v/>
      </c>
    </row>
    <row r="25409" spans="1:5" x14ac:dyDescent="0.3">
      <c r="A25409" s="25">
        <v>46287</v>
      </c>
      <c r="B25409" s="31">
        <v>0.5</v>
      </c>
      <c r="C25409" s="46"/>
      <c r="D25409" s="29">
        <v>46287.5</v>
      </c>
      <c r="E25409" s="15" t="str">
        <f>IF(AND($B$6=NB!$A$17,$B$8&gt;0),'Ersparnisberechnung Sommertarif'!$B$8*SLP!C25389,"")</f>
        <v/>
      </c>
    </row>
    <row r="25410" spans="1:5" x14ac:dyDescent="0.3">
      <c r="A25410" s="25">
        <v>46287</v>
      </c>
      <c r="B25410" s="31">
        <v>0.51041666666666663</v>
      </c>
      <c r="C25410" s="46"/>
      <c r="D25410" s="29">
        <v>46287.510416666664</v>
      </c>
      <c r="E25410" s="15" t="str">
        <f>IF(AND($B$6=NB!$A$17,$B$8&gt;0),'Ersparnisberechnung Sommertarif'!$B$8*SLP!C25390,"")</f>
        <v/>
      </c>
    </row>
    <row r="25411" spans="1:5" x14ac:dyDescent="0.3">
      <c r="A25411" s="25">
        <v>46287</v>
      </c>
      <c r="B25411" s="31">
        <v>0.52083333333333337</v>
      </c>
      <c r="C25411" s="46"/>
      <c r="D25411" s="29">
        <v>46287.520833333336</v>
      </c>
      <c r="E25411" s="15" t="str">
        <f>IF(AND($B$6=NB!$A$17,$B$8&gt;0),'Ersparnisberechnung Sommertarif'!$B$8*SLP!C25391,"")</f>
        <v/>
      </c>
    </row>
    <row r="25412" spans="1:5" x14ac:dyDescent="0.3">
      <c r="A25412" s="25">
        <v>46287</v>
      </c>
      <c r="B25412" s="31">
        <v>0.53125</v>
      </c>
      <c r="C25412" s="46"/>
      <c r="D25412" s="29">
        <v>46287.53125</v>
      </c>
      <c r="E25412" s="15" t="str">
        <f>IF(AND($B$6=NB!$A$17,$B$8&gt;0),'Ersparnisberechnung Sommertarif'!$B$8*SLP!C25392,"")</f>
        <v/>
      </c>
    </row>
    <row r="25413" spans="1:5" x14ac:dyDescent="0.3">
      <c r="A25413" s="25">
        <v>46287</v>
      </c>
      <c r="B25413" s="31">
        <v>0.54166666666666663</v>
      </c>
      <c r="C25413" s="46"/>
      <c r="D25413" s="29">
        <v>46287.541666666664</v>
      </c>
      <c r="E25413" s="15" t="str">
        <f>IF(AND($B$6=NB!$A$17,$B$8&gt;0),'Ersparnisberechnung Sommertarif'!$B$8*SLP!C25393,"")</f>
        <v/>
      </c>
    </row>
    <row r="25414" spans="1:5" x14ac:dyDescent="0.3">
      <c r="A25414" s="25">
        <v>46287</v>
      </c>
      <c r="B25414" s="31">
        <v>0.55208333333333337</v>
      </c>
      <c r="C25414" s="46"/>
      <c r="D25414" s="29">
        <v>46287.552083333336</v>
      </c>
      <c r="E25414" s="15" t="str">
        <f>IF(AND($B$6=NB!$A$17,$B$8&gt;0),'Ersparnisberechnung Sommertarif'!$B$8*SLP!C25394,"")</f>
        <v/>
      </c>
    </row>
    <row r="25415" spans="1:5" x14ac:dyDescent="0.3">
      <c r="A25415" s="25">
        <v>46287</v>
      </c>
      <c r="B25415" s="31">
        <v>0.5625</v>
      </c>
      <c r="C25415" s="46"/>
      <c r="D25415" s="29">
        <v>46287.5625</v>
      </c>
      <c r="E25415" s="15" t="str">
        <f>IF(AND($B$6=NB!$A$17,$B$8&gt;0),'Ersparnisberechnung Sommertarif'!$B$8*SLP!C25395,"")</f>
        <v/>
      </c>
    </row>
    <row r="25416" spans="1:5" x14ac:dyDescent="0.3">
      <c r="A25416" s="25">
        <v>46287</v>
      </c>
      <c r="B25416" s="31">
        <v>0.57291666666666663</v>
      </c>
      <c r="C25416" s="46"/>
      <c r="D25416" s="29">
        <v>46287.572916666664</v>
      </c>
      <c r="E25416" s="15" t="str">
        <f>IF(AND($B$6=NB!$A$17,$B$8&gt;0),'Ersparnisberechnung Sommertarif'!$B$8*SLP!C25396,"")</f>
        <v/>
      </c>
    </row>
    <row r="25417" spans="1:5" x14ac:dyDescent="0.3">
      <c r="A25417" s="25">
        <v>46287</v>
      </c>
      <c r="B25417" s="31">
        <v>0.58333333333333337</v>
      </c>
      <c r="C25417" s="46"/>
      <c r="D25417" s="29">
        <v>46287.583333333336</v>
      </c>
      <c r="E25417" s="15" t="str">
        <f>IF(AND($B$6=NB!$A$17,$B$8&gt;0),'Ersparnisberechnung Sommertarif'!$B$8*SLP!C25397,"")</f>
        <v/>
      </c>
    </row>
    <row r="25418" spans="1:5" x14ac:dyDescent="0.3">
      <c r="A25418" s="25">
        <v>46287</v>
      </c>
      <c r="B25418" s="31">
        <v>0.59375</v>
      </c>
      <c r="C25418" s="46"/>
      <c r="D25418" s="29">
        <v>46287.59375</v>
      </c>
      <c r="E25418" s="15" t="str">
        <f>IF(AND($B$6=NB!$A$17,$B$8&gt;0),'Ersparnisberechnung Sommertarif'!$B$8*SLP!C25398,"")</f>
        <v/>
      </c>
    </row>
    <row r="25419" spans="1:5" x14ac:dyDescent="0.3">
      <c r="A25419" s="25">
        <v>46287</v>
      </c>
      <c r="B25419" s="31">
        <v>0.60416666666666663</v>
      </c>
      <c r="C25419" s="46"/>
      <c r="D25419" s="29">
        <v>46287.604166666664</v>
      </c>
      <c r="E25419" s="15" t="str">
        <f>IF(AND($B$6=NB!$A$17,$B$8&gt;0),'Ersparnisberechnung Sommertarif'!$B$8*SLP!C25399,"")</f>
        <v/>
      </c>
    </row>
    <row r="25420" spans="1:5" x14ac:dyDescent="0.3">
      <c r="A25420" s="25">
        <v>46287</v>
      </c>
      <c r="B25420" s="31">
        <v>0.61458333333333337</v>
      </c>
      <c r="C25420" s="46"/>
      <c r="D25420" s="29">
        <v>46287.614583333336</v>
      </c>
      <c r="E25420" s="15" t="str">
        <f>IF(AND($B$6=NB!$A$17,$B$8&gt;0),'Ersparnisberechnung Sommertarif'!$B$8*SLP!C25400,"")</f>
        <v/>
      </c>
    </row>
    <row r="25421" spans="1:5" x14ac:dyDescent="0.3">
      <c r="A25421" s="25">
        <v>46287</v>
      </c>
      <c r="B25421" s="31">
        <v>0.625</v>
      </c>
      <c r="C25421" s="46"/>
      <c r="D25421" s="29">
        <v>46287.625</v>
      </c>
      <c r="E25421" s="15" t="str">
        <f>IF(AND($B$6=NB!$A$17,$B$8&gt;0),'Ersparnisberechnung Sommertarif'!$B$8*SLP!C25401,"")</f>
        <v/>
      </c>
    </row>
    <row r="25422" spans="1:5" x14ac:dyDescent="0.3">
      <c r="A25422" s="25">
        <v>46287</v>
      </c>
      <c r="B25422" s="31">
        <v>0.63541666666666663</v>
      </c>
      <c r="C25422" s="46"/>
      <c r="D25422" s="29">
        <v>46287.635416666664</v>
      </c>
      <c r="E25422" s="15" t="str">
        <f>IF(AND($B$6=NB!$A$17,$B$8&gt;0),'Ersparnisberechnung Sommertarif'!$B$8*SLP!C25402,"")</f>
        <v/>
      </c>
    </row>
    <row r="25423" spans="1:5" x14ac:dyDescent="0.3">
      <c r="A25423" s="25">
        <v>46287</v>
      </c>
      <c r="B25423" s="31">
        <v>0.64583333333333337</v>
      </c>
      <c r="C25423" s="46"/>
      <c r="D25423" s="29">
        <v>46287.645833333336</v>
      </c>
      <c r="E25423" s="15" t="str">
        <f>IF(AND($B$6=NB!$A$17,$B$8&gt;0),'Ersparnisberechnung Sommertarif'!$B$8*SLP!C25403,"")</f>
        <v/>
      </c>
    </row>
    <row r="25424" spans="1:5" x14ac:dyDescent="0.3">
      <c r="A25424" s="25">
        <v>46287</v>
      </c>
      <c r="B25424" s="31">
        <v>0.65625</v>
      </c>
      <c r="C25424" s="46"/>
      <c r="D25424" s="29">
        <v>46287.65625</v>
      </c>
      <c r="E25424" s="15" t="str">
        <f>IF(AND($B$6=NB!$A$17,$B$8&gt;0),'Ersparnisberechnung Sommertarif'!$B$8*SLP!C25404,"")</f>
        <v/>
      </c>
    </row>
    <row r="25425" spans="1:5" x14ac:dyDescent="0.3">
      <c r="A25425" s="25">
        <v>46287</v>
      </c>
      <c r="B25425" s="31">
        <v>0.66666666666666663</v>
      </c>
      <c r="C25425" s="46"/>
      <c r="D25425" s="29">
        <v>46287.666666666664</v>
      </c>
      <c r="E25425" s="15" t="str">
        <f>IF(AND($B$6=NB!$A$17,$B$8&gt;0),'Ersparnisberechnung Sommertarif'!$B$8*SLP!C25405,"")</f>
        <v/>
      </c>
    </row>
    <row r="25426" spans="1:5" x14ac:dyDescent="0.3">
      <c r="A25426" s="25">
        <v>46287</v>
      </c>
      <c r="B25426" s="31">
        <v>0.67708333333333337</v>
      </c>
      <c r="C25426" s="46"/>
      <c r="D25426" s="29">
        <v>46287.677083333336</v>
      </c>
      <c r="E25426" s="15" t="str">
        <f>IF(AND($B$6=NB!$A$17,$B$8&gt;0),'Ersparnisberechnung Sommertarif'!$B$8*SLP!C25406,"")</f>
        <v/>
      </c>
    </row>
    <row r="25427" spans="1:5" x14ac:dyDescent="0.3">
      <c r="A25427" s="25">
        <v>46287</v>
      </c>
      <c r="B25427" s="31">
        <v>0.6875</v>
      </c>
      <c r="C25427" s="46"/>
      <c r="D25427" s="29">
        <v>46287.6875</v>
      </c>
      <c r="E25427" s="15" t="str">
        <f>IF(AND($B$6=NB!$A$17,$B$8&gt;0),'Ersparnisberechnung Sommertarif'!$B$8*SLP!C25407,"")</f>
        <v/>
      </c>
    </row>
    <row r="25428" spans="1:5" x14ac:dyDescent="0.3">
      <c r="A25428" s="25">
        <v>46287</v>
      </c>
      <c r="B25428" s="31">
        <v>0.69791666666666663</v>
      </c>
      <c r="C25428" s="46"/>
      <c r="D25428" s="29">
        <v>46287.697916666664</v>
      </c>
      <c r="E25428" s="15" t="str">
        <f>IF(AND($B$6=NB!$A$17,$B$8&gt;0),'Ersparnisberechnung Sommertarif'!$B$8*SLP!C25408,"")</f>
        <v/>
      </c>
    </row>
    <row r="25429" spans="1:5" x14ac:dyDescent="0.3">
      <c r="A25429" s="25">
        <v>46287</v>
      </c>
      <c r="B25429" s="31">
        <v>0.70833333333333337</v>
      </c>
      <c r="C25429" s="46"/>
      <c r="D25429" s="29">
        <v>46287.708333333336</v>
      </c>
      <c r="E25429" s="15" t="str">
        <f>IF(AND($B$6=NB!$A$17,$B$8&gt;0),'Ersparnisberechnung Sommertarif'!$B$8*SLP!C25409,"")</f>
        <v/>
      </c>
    </row>
    <row r="25430" spans="1:5" x14ac:dyDescent="0.3">
      <c r="A25430" s="25">
        <v>46287</v>
      </c>
      <c r="B25430" s="31">
        <v>0.71875</v>
      </c>
      <c r="C25430" s="46"/>
      <c r="D25430" s="29">
        <v>46287.71875</v>
      </c>
      <c r="E25430" s="15" t="str">
        <f>IF(AND($B$6=NB!$A$17,$B$8&gt;0),'Ersparnisberechnung Sommertarif'!$B$8*SLP!C25410,"")</f>
        <v/>
      </c>
    </row>
    <row r="25431" spans="1:5" x14ac:dyDescent="0.3">
      <c r="A25431" s="25">
        <v>46287</v>
      </c>
      <c r="B25431" s="31">
        <v>0.72916666666666663</v>
      </c>
      <c r="C25431" s="46"/>
      <c r="D25431" s="29">
        <v>46287.729166666664</v>
      </c>
      <c r="E25431" s="15" t="str">
        <f>IF(AND($B$6=NB!$A$17,$B$8&gt;0),'Ersparnisberechnung Sommertarif'!$B$8*SLP!C25411,"")</f>
        <v/>
      </c>
    </row>
    <row r="25432" spans="1:5" x14ac:dyDescent="0.3">
      <c r="A25432" s="25">
        <v>46287</v>
      </c>
      <c r="B25432" s="31">
        <v>0.73958333333333337</v>
      </c>
      <c r="C25432" s="46"/>
      <c r="D25432" s="29">
        <v>46287.739583333336</v>
      </c>
      <c r="E25432" s="15" t="str">
        <f>IF(AND($B$6=NB!$A$17,$B$8&gt;0),'Ersparnisberechnung Sommertarif'!$B$8*SLP!C25412,"")</f>
        <v/>
      </c>
    </row>
    <row r="25433" spans="1:5" x14ac:dyDescent="0.3">
      <c r="A25433" s="25">
        <v>46287</v>
      </c>
      <c r="B25433" s="31">
        <v>0.75</v>
      </c>
      <c r="C25433" s="46"/>
      <c r="D25433" s="29">
        <v>46287.75</v>
      </c>
      <c r="E25433" s="15" t="str">
        <f>IF(AND($B$6=NB!$A$17,$B$8&gt;0),'Ersparnisberechnung Sommertarif'!$B$8*SLP!C25413,"")</f>
        <v/>
      </c>
    </row>
    <row r="25434" spans="1:5" x14ac:dyDescent="0.3">
      <c r="A25434" s="25">
        <v>46287</v>
      </c>
      <c r="B25434" s="31">
        <v>0.76041666666666663</v>
      </c>
      <c r="C25434" s="46"/>
      <c r="D25434" s="29">
        <v>46287.760416666664</v>
      </c>
      <c r="E25434" s="15" t="str">
        <f>IF(AND($B$6=NB!$A$17,$B$8&gt;0),'Ersparnisberechnung Sommertarif'!$B$8*SLP!C25414,"")</f>
        <v/>
      </c>
    </row>
    <row r="25435" spans="1:5" x14ac:dyDescent="0.3">
      <c r="A25435" s="25">
        <v>46287</v>
      </c>
      <c r="B25435" s="31">
        <v>0.77083333333333337</v>
      </c>
      <c r="C25435" s="46"/>
      <c r="D25435" s="29">
        <v>46287.770833333336</v>
      </c>
      <c r="E25435" s="15" t="str">
        <f>IF(AND($B$6=NB!$A$17,$B$8&gt;0),'Ersparnisberechnung Sommertarif'!$B$8*SLP!C25415,"")</f>
        <v/>
      </c>
    </row>
    <row r="25436" spans="1:5" x14ac:dyDescent="0.3">
      <c r="A25436" s="25">
        <v>46287</v>
      </c>
      <c r="B25436" s="31">
        <v>0.78125</v>
      </c>
      <c r="C25436" s="46"/>
      <c r="D25436" s="29">
        <v>46287.78125</v>
      </c>
      <c r="E25436" s="15" t="str">
        <f>IF(AND($B$6=NB!$A$17,$B$8&gt;0),'Ersparnisberechnung Sommertarif'!$B$8*SLP!C25416,"")</f>
        <v/>
      </c>
    </row>
    <row r="25437" spans="1:5" x14ac:dyDescent="0.3">
      <c r="A25437" s="25">
        <v>46287</v>
      </c>
      <c r="B25437" s="31">
        <v>0.79166666666666663</v>
      </c>
      <c r="C25437" s="46"/>
      <c r="D25437" s="29">
        <v>46287.791666666664</v>
      </c>
      <c r="E25437" s="15" t="str">
        <f>IF(AND($B$6=NB!$A$17,$B$8&gt;0),'Ersparnisberechnung Sommertarif'!$B$8*SLP!C25417,"")</f>
        <v/>
      </c>
    </row>
    <row r="25438" spans="1:5" x14ac:dyDescent="0.3">
      <c r="A25438" s="25">
        <v>46287</v>
      </c>
      <c r="B25438" s="31">
        <v>0.80208333333333337</v>
      </c>
      <c r="C25438" s="46"/>
      <c r="D25438" s="29">
        <v>46287.802083333336</v>
      </c>
      <c r="E25438" s="15" t="str">
        <f>IF(AND($B$6=NB!$A$17,$B$8&gt;0),'Ersparnisberechnung Sommertarif'!$B$8*SLP!C25418,"")</f>
        <v/>
      </c>
    </row>
    <row r="25439" spans="1:5" x14ac:dyDescent="0.3">
      <c r="A25439" s="25">
        <v>46287</v>
      </c>
      <c r="B25439" s="31">
        <v>0.8125</v>
      </c>
      <c r="C25439" s="46"/>
      <c r="D25439" s="29">
        <v>46287.8125</v>
      </c>
      <c r="E25439" s="15" t="str">
        <f>IF(AND($B$6=NB!$A$17,$B$8&gt;0),'Ersparnisberechnung Sommertarif'!$B$8*SLP!C25419,"")</f>
        <v/>
      </c>
    </row>
    <row r="25440" spans="1:5" x14ac:dyDescent="0.3">
      <c r="A25440" s="25">
        <v>46287</v>
      </c>
      <c r="B25440" s="31">
        <v>0.82291666666666663</v>
      </c>
      <c r="C25440" s="46"/>
      <c r="D25440" s="29">
        <v>46287.822916666664</v>
      </c>
      <c r="E25440" s="15" t="str">
        <f>IF(AND($B$6=NB!$A$17,$B$8&gt;0),'Ersparnisberechnung Sommertarif'!$B$8*SLP!C25420,"")</f>
        <v/>
      </c>
    </row>
    <row r="25441" spans="1:5" x14ac:dyDescent="0.3">
      <c r="A25441" s="25">
        <v>46287</v>
      </c>
      <c r="B25441" s="31">
        <v>0.83333333333333337</v>
      </c>
      <c r="C25441" s="46"/>
      <c r="D25441" s="29">
        <v>46287.833333333336</v>
      </c>
      <c r="E25441" s="15" t="str">
        <f>IF(AND($B$6=NB!$A$17,$B$8&gt;0),'Ersparnisberechnung Sommertarif'!$B$8*SLP!C25421,"")</f>
        <v/>
      </c>
    </row>
    <row r="25442" spans="1:5" x14ac:dyDescent="0.3">
      <c r="A25442" s="25">
        <v>46287</v>
      </c>
      <c r="B25442" s="31">
        <v>0.84375</v>
      </c>
      <c r="C25442" s="46"/>
      <c r="D25442" s="29">
        <v>46287.84375</v>
      </c>
      <c r="E25442" s="15" t="str">
        <f>IF(AND($B$6=NB!$A$17,$B$8&gt;0),'Ersparnisberechnung Sommertarif'!$B$8*SLP!C25422,"")</f>
        <v/>
      </c>
    </row>
    <row r="25443" spans="1:5" x14ac:dyDescent="0.3">
      <c r="A25443" s="25">
        <v>46287</v>
      </c>
      <c r="B25443" s="31">
        <v>0.85416666666666663</v>
      </c>
      <c r="C25443" s="46"/>
      <c r="D25443" s="29">
        <v>46287.854166666664</v>
      </c>
      <c r="E25443" s="15" t="str">
        <f>IF(AND($B$6=NB!$A$17,$B$8&gt;0),'Ersparnisberechnung Sommertarif'!$B$8*SLP!C25423,"")</f>
        <v/>
      </c>
    </row>
    <row r="25444" spans="1:5" x14ac:dyDescent="0.3">
      <c r="A25444" s="25">
        <v>46287</v>
      </c>
      <c r="B25444" s="31">
        <v>0.86458333333333337</v>
      </c>
      <c r="C25444" s="46"/>
      <c r="D25444" s="29">
        <v>46287.864583333336</v>
      </c>
      <c r="E25444" s="15" t="str">
        <f>IF(AND($B$6=NB!$A$17,$B$8&gt;0),'Ersparnisberechnung Sommertarif'!$B$8*SLP!C25424,"")</f>
        <v/>
      </c>
    </row>
    <row r="25445" spans="1:5" x14ac:dyDescent="0.3">
      <c r="A25445" s="25">
        <v>46287</v>
      </c>
      <c r="B25445" s="31">
        <v>0.875</v>
      </c>
      <c r="C25445" s="46"/>
      <c r="D25445" s="29">
        <v>46287.875</v>
      </c>
      <c r="E25445" s="15" t="str">
        <f>IF(AND($B$6=NB!$A$17,$B$8&gt;0),'Ersparnisberechnung Sommertarif'!$B$8*SLP!C25425,"")</f>
        <v/>
      </c>
    </row>
    <row r="25446" spans="1:5" x14ac:dyDescent="0.3">
      <c r="A25446" s="25">
        <v>46287</v>
      </c>
      <c r="B25446" s="31">
        <v>0.88541666666666663</v>
      </c>
      <c r="C25446" s="46"/>
      <c r="D25446" s="29">
        <v>46287.885416666664</v>
      </c>
      <c r="E25446" s="15" t="str">
        <f>IF(AND($B$6=NB!$A$17,$B$8&gt;0),'Ersparnisberechnung Sommertarif'!$B$8*SLP!C25426,"")</f>
        <v/>
      </c>
    </row>
    <row r="25447" spans="1:5" x14ac:dyDescent="0.3">
      <c r="A25447" s="25">
        <v>46287</v>
      </c>
      <c r="B25447" s="31">
        <v>0.89583333333333337</v>
      </c>
      <c r="C25447" s="46"/>
      <c r="D25447" s="29">
        <v>46287.895833333336</v>
      </c>
      <c r="E25447" s="15" t="str">
        <f>IF(AND($B$6=NB!$A$17,$B$8&gt;0),'Ersparnisberechnung Sommertarif'!$B$8*SLP!C25427,"")</f>
        <v/>
      </c>
    </row>
    <row r="25448" spans="1:5" x14ac:dyDescent="0.3">
      <c r="A25448" s="25">
        <v>46287</v>
      </c>
      <c r="B25448" s="31">
        <v>0.90625</v>
      </c>
      <c r="C25448" s="46"/>
      <c r="D25448" s="29">
        <v>46287.90625</v>
      </c>
      <c r="E25448" s="15" t="str">
        <f>IF(AND($B$6=NB!$A$17,$B$8&gt;0),'Ersparnisberechnung Sommertarif'!$B$8*SLP!C25428,"")</f>
        <v/>
      </c>
    </row>
    <row r="25449" spans="1:5" x14ac:dyDescent="0.3">
      <c r="A25449" s="25">
        <v>46287</v>
      </c>
      <c r="B25449" s="31">
        <v>0.91666666666666663</v>
      </c>
      <c r="C25449" s="46"/>
      <c r="D25449" s="29">
        <v>46287.916666666664</v>
      </c>
      <c r="E25449" s="15" t="str">
        <f>IF(AND($B$6=NB!$A$17,$B$8&gt;0),'Ersparnisberechnung Sommertarif'!$B$8*SLP!C25429,"")</f>
        <v/>
      </c>
    </row>
    <row r="25450" spans="1:5" x14ac:dyDescent="0.3">
      <c r="A25450" s="25">
        <v>46287</v>
      </c>
      <c r="B25450" s="31">
        <v>0.92708333333333337</v>
      </c>
      <c r="C25450" s="46"/>
      <c r="D25450" s="29">
        <v>46287.927083333336</v>
      </c>
      <c r="E25450" s="15" t="str">
        <f>IF(AND($B$6=NB!$A$17,$B$8&gt;0),'Ersparnisberechnung Sommertarif'!$B$8*SLP!C25430,"")</f>
        <v/>
      </c>
    </row>
    <row r="25451" spans="1:5" x14ac:dyDescent="0.3">
      <c r="A25451" s="25">
        <v>46287</v>
      </c>
      <c r="B25451" s="31">
        <v>0.9375</v>
      </c>
      <c r="C25451" s="46"/>
      <c r="D25451" s="29">
        <v>46287.9375</v>
      </c>
      <c r="E25451" s="15" t="str">
        <f>IF(AND($B$6=NB!$A$17,$B$8&gt;0),'Ersparnisberechnung Sommertarif'!$B$8*SLP!C25431,"")</f>
        <v/>
      </c>
    </row>
    <row r="25452" spans="1:5" x14ac:dyDescent="0.3">
      <c r="A25452" s="25">
        <v>46287</v>
      </c>
      <c r="B25452" s="31">
        <v>0.94791666666666663</v>
      </c>
      <c r="C25452" s="46"/>
      <c r="D25452" s="29">
        <v>46287.947916666664</v>
      </c>
      <c r="E25452" s="15" t="str">
        <f>IF(AND($B$6=NB!$A$17,$B$8&gt;0),'Ersparnisberechnung Sommertarif'!$B$8*SLP!C25432,"")</f>
        <v/>
      </c>
    </row>
    <row r="25453" spans="1:5" x14ac:dyDescent="0.3">
      <c r="A25453" s="25">
        <v>46287</v>
      </c>
      <c r="B25453" s="31">
        <v>0.95833333333333337</v>
      </c>
      <c r="C25453" s="46"/>
      <c r="D25453" s="29">
        <v>46287.958333333336</v>
      </c>
      <c r="E25453" s="15" t="str">
        <f>IF(AND($B$6=NB!$A$17,$B$8&gt;0),'Ersparnisberechnung Sommertarif'!$B$8*SLP!C25433,"")</f>
        <v/>
      </c>
    </row>
    <row r="25454" spans="1:5" x14ac:dyDescent="0.3">
      <c r="A25454" s="25">
        <v>46287</v>
      </c>
      <c r="B25454" s="31">
        <v>0.96875</v>
      </c>
      <c r="C25454" s="46"/>
      <c r="D25454" s="29">
        <v>46287.96875</v>
      </c>
      <c r="E25454" s="15" t="str">
        <f>IF(AND($B$6=NB!$A$17,$B$8&gt;0),'Ersparnisberechnung Sommertarif'!$B$8*SLP!C25434,"")</f>
        <v/>
      </c>
    </row>
    <row r="25455" spans="1:5" x14ac:dyDescent="0.3">
      <c r="A25455" s="25">
        <v>46287</v>
      </c>
      <c r="B25455" s="31">
        <v>0.97916666666666663</v>
      </c>
      <c r="C25455" s="46"/>
      <c r="D25455" s="29">
        <v>46287.979166666664</v>
      </c>
      <c r="E25455" s="15" t="str">
        <f>IF(AND($B$6=NB!$A$17,$B$8&gt;0),'Ersparnisberechnung Sommertarif'!$B$8*SLP!C25435,"")</f>
        <v/>
      </c>
    </row>
    <row r="25456" spans="1:5" x14ac:dyDescent="0.3">
      <c r="A25456" s="25">
        <v>46287</v>
      </c>
      <c r="B25456" s="31">
        <v>0.98958333333333337</v>
      </c>
      <c r="C25456" s="46"/>
      <c r="D25456" s="29">
        <v>46287.989583333336</v>
      </c>
      <c r="E25456" s="15" t="str">
        <f>IF(AND($B$6=NB!$A$17,$B$8&gt;0),'Ersparnisberechnung Sommertarif'!$B$8*SLP!C25436,"")</f>
        <v/>
      </c>
    </row>
    <row r="25457" spans="1:5" x14ac:dyDescent="0.3">
      <c r="A25457" s="25">
        <v>46288</v>
      </c>
      <c r="B25457" s="31">
        <v>0</v>
      </c>
      <c r="C25457" s="46"/>
      <c r="D25457" s="29">
        <v>46288</v>
      </c>
      <c r="E25457" s="15" t="str">
        <f>IF(AND($B$6=NB!$A$17,$B$8&gt;0),'Ersparnisberechnung Sommertarif'!$B$8*SLP!C25437,"")</f>
        <v/>
      </c>
    </row>
    <row r="25458" spans="1:5" x14ac:dyDescent="0.3">
      <c r="A25458" s="25">
        <v>46288</v>
      </c>
      <c r="B25458" s="31">
        <v>1.0416666666666666E-2</v>
      </c>
      <c r="C25458" s="46"/>
      <c r="D25458" s="29">
        <v>46288.010416666664</v>
      </c>
      <c r="E25458" s="15" t="str">
        <f>IF(AND($B$6=NB!$A$17,$B$8&gt;0),'Ersparnisberechnung Sommertarif'!$B$8*SLP!C25438,"")</f>
        <v/>
      </c>
    </row>
    <row r="25459" spans="1:5" x14ac:dyDescent="0.3">
      <c r="A25459" s="25">
        <v>46288</v>
      </c>
      <c r="B25459" s="31">
        <v>2.0833333333333332E-2</v>
      </c>
      <c r="C25459" s="46"/>
      <c r="D25459" s="29">
        <v>46288.020833333336</v>
      </c>
      <c r="E25459" s="15" t="str">
        <f>IF(AND($B$6=NB!$A$17,$B$8&gt;0),'Ersparnisberechnung Sommertarif'!$B$8*SLP!C25439,"")</f>
        <v/>
      </c>
    </row>
    <row r="25460" spans="1:5" x14ac:dyDescent="0.3">
      <c r="A25460" s="25">
        <v>46288</v>
      </c>
      <c r="B25460" s="31">
        <v>3.125E-2</v>
      </c>
      <c r="C25460" s="46"/>
      <c r="D25460" s="29">
        <v>46288.03125</v>
      </c>
      <c r="E25460" s="15" t="str">
        <f>IF(AND($B$6=NB!$A$17,$B$8&gt;0),'Ersparnisberechnung Sommertarif'!$B$8*SLP!C25440,"")</f>
        <v/>
      </c>
    </row>
    <row r="25461" spans="1:5" x14ac:dyDescent="0.3">
      <c r="A25461" s="25">
        <v>46288</v>
      </c>
      <c r="B25461" s="31">
        <v>4.1666666666666664E-2</v>
      </c>
      <c r="C25461" s="46"/>
      <c r="D25461" s="29">
        <v>46288.041666666664</v>
      </c>
      <c r="E25461" s="15" t="str">
        <f>IF(AND($B$6=NB!$A$17,$B$8&gt;0),'Ersparnisberechnung Sommertarif'!$B$8*SLP!C25441,"")</f>
        <v/>
      </c>
    </row>
    <row r="25462" spans="1:5" x14ac:dyDescent="0.3">
      <c r="A25462" s="25">
        <v>46288</v>
      </c>
      <c r="B25462" s="31">
        <v>5.2083333333333336E-2</v>
      </c>
      <c r="C25462" s="46"/>
      <c r="D25462" s="29">
        <v>46288.052083333336</v>
      </c>
      <c r="E25462" s="15" t="str">
        <f>IF(AND($B$6=NB!$A$17,$B$8&gt;0),'Ersparnisberechnung Sommertarif'!$B$8*SLP!C25442,"")</f>
        <v/>
      </c>
    </row>
    <row r="25463" spans="1:5" x14ac:dyDescent="0.3">
      <c r="A25463" s="25">
        <v>46288</v>
      </c>
      <c r="B25463" s="31">
        <v>6.25E-2</v>
      </c>
      <c r="C25463" s="46"/>
      <c r="D25463" s="29">
        <v>46288.0625</v>
      </c>
      <c r="E25463" s="15" t="str">
        <f>IF(AND($B$6=NB!$A$17,$B$8&gt;0),'Ersparnisberechnung Sommertarif'!$B$8*SLP!C25443,"")</f>
        <v/>
      </c>
    </row>
    <row r="25464" spans="1:5" x14ac:dyDescent="0.3">
      <c r="A25464" s="25">
        <v>46288</v>
      </c>
      <c r="B25464" s="31">
        <v>7.2916666666666671E-2</v>
      </c>
      <c r="C25464" s="46"/>
      <c r="D25464" s="29">
        <v>46288.072916666664</v>
      </c>
      <c r="E25464" s="15" t="str">
        <f>IF(AND($B$6=NB!$A$17,$B$8&gt;0),'Ersparnisberechnung Sommertarif'!$B$8*SLP!C25444,"")</f>
        <v/>
      </c>
    </row>
    <row r="25465" spans="1:5" x14ac:dyDescent="0.3">
      <c r="A25465" s="25">
        <v>46288</v>
      </c>
      <c r="B25465" s="31">
        <v>8.3333333333333329E-2</v>
      </c>
      <c r="C25465" s="46"/>
      <c r="D25465" s="29">
        <v>46288.083333333336</v>
      </c>
      <c r="E25465" s="15" t="str">
        <f>IF(AND($B$6=NB!$A$17,$B$8&gt;0),'Ersparnisberechnung Sommertarif'!$B$8*SLP!C25445,"")</f>
        <v/>
      </c>
    </row>
    <row r="25466" spans="1:5" x14ac:dyDescent="0.3">
      <c r="A25466" s="25">
        <v>46288</v>
      </c>
      <c r="B25466" s="31">
        <v>9.375E-2</v>
      </c>
      <c r="C25466" s="46"/>
      <c r="D25466" s="29">
        <v>46288.09375</v>
      </c>
      <c r="E25466" s="15" t="str">
        <f>IF(AND($B$6=NB!$A$17,$B$8&gt;0),'Ersparnisberechnung Sommertarif'!$B$8*SLP!C25446,"")</f>
        <v/>
      </c>
    </row>
    <row r="25467" spans="1:5" x14ac:dyDescent="0.3">
      <c r="A25467" s="25">
        <v>46288</v>
      </c>
      <c r="B25467" s="31">
        <v>0.10416666666666667</v>
      </c>
      <c r="C25467" s="46"/>
      <c r="D25467" s="29">
        <v>46288.104166666664</v>
      </c>
      <c r="E25467" s="15" t="str">
        <f>IF(AND($B$6=NB!$A$17,$B$8&gt;0),'Ersparnisberechnung Sommertarif'!$B$8*SLP!C25447,"")</f>
        <v/>
      </c>
    </row>
    <row r="25468" spans="1:5" x14ac:dyDescent="0.3">
      <c r="A25468" s="25">
        <v>46288</v>
      </c>
      <c r="B25468" s="31">
        <v>0.11458333333333333</v>
      </c>
      <c r="C25468" s="46"/>
      <c r="D25468" s="29">
        <v>46288.114583333336</v>
      </c>
      <c r="E25468" s="15" t="str">
        <f>IF(AND($B$6=NB!$A$17,$B$8&gt;0),'Ersparnisberechnung Sommertarif'!$B$8*SLP!C25448,"")</f>
        <v/>
      </c>
    </row>
    <row r="25469" spans="1:5" x14ac:dyDescent="0.3">
      <c r="A25469" s="25">
        <v>46288</v>
      </c>
      <c r="B25469" s="31">
        <v>0.125</v>
      </c>
      <c r="C25469" s="46"/>
      <c r="D25469" s="29">
        <v>46288.125</v>
      </c>
      <c r="E25469" s="15" t="str">
        <f>IF(AND($B$6=NB!$A$17,$B$8&gt;0),'Ersparnisberechnung Sommertarif'!$B$8*SLP!C25449,"")</f>
        <v/>
      </c>
    </row>
    <row r="25470" spans="1:5" x14ac:dyDescent="0.3">
      <c r="A25470" s="25">
        <v>46288</v>
      </c>
      <c r="B25470" s="31">
        <v>0.13541666666666666</v>
      </c>
      <c r="C25470" s="46"/>
      <c r="D25470" s="29">
        <v>46288.135416666664</v>
      </c>
      <c r="E25470" s="15" t="str">
        <f>IF(AND($B$6=NB!$A$17,$B$8&gt;0),'Ersparnisberechnung Sommertarif'!$B$8*SLP!C25450,"")</f>
        <v/>
      </c>
    </row>
    <row r="25471" spans="1:5" x14ac:dyDescent="0.3">
      <c r="A25471" s="25">
        <v>46288</v>
      </c>
      <c r="B25471" s="31">
        <v>0.14583333333333334</v>
      </c>
      <c r="C25471" s="46"/>
      <c r="D25471" s="29">
        <v>46288.145833333336</v>
      </c>
      <c r="E25471" s="15" t="str">
        <f>IF(AND($B$6=NB!$A$17,$B$8&gt;0),'Ersparnisberechnung Sommertarif'!$B$8*SLP!C25451,"")</f>
        <v/>
      </c>
    </row>
    <row r="25472" spans="1:5" x14ac:dyDescent="0.3">
      <c r="A25472" s="25">
        <v>46288</v>
      </c>
      <c r="B25472" s="31">
        <v>0.15625</v>
      </c>
      <c r="C25472" s="46"/>
      <c r="D25472" s="29">
        <v>46288.15625</v>
      </c>
      <c r="E25472" s="15" t="str">
        <f>IF(AND($B$6=NB!$A$17,$B$8&gt;0),'Ersparnisberechnung Sommertarif'!$B$8*SLP!C25452,"")</f>
        <v/>
      </c>
    </row>
    <row r="25473" spans="1:5" x14ac:dyDescent="0.3">
      <c r="A25473" s="25">
        <v>46288</v>
      </c>
      <c r="B25473" s="31">
        <v>0.16666666666666666</v>
      </c>
      <c r="C25473" s="46"/>
      <c r="D25473" s="29">
        <v>46288.166666666664</v>
      </c>
      <c r="E25473" s="15" t="str">
        <f>IF(AND($B$6=NB!$A$17,$B$8&gt;0),'Ersparnisberechnung Sommertarif'!$B$8*SLP!C25453,"")</f>
        <v/>
      </c>
    </row>
    <row r="25474" spans="1:5" x14ac:dyDescent="0.3">
      <c r="A25474" s="25">
        <v>46288</v>
      </c>
      <c r="B25474" s="31">
        <v>0.17708333333333334</v>
      </c>
      <c r="C25474" s="46"/>
      <c r="D25474" s="29">
        <v>46288.177083333336</v>
      </c>
      <c r="E25474" s="15" t="str">
        <f>IF(AND($B$6=NB!$A$17,$B$8&gt;0),'Ersparnisberechnung Sommertarif'!$B$8*SLP!C25454,"")</f>
        <v/>
      </c>
    </row>
    <row r="25475" spans="1:5" x14ac:dyDescent="0.3">
      <c r="A25475" s="25">
        <v>46288</v>
      </c>
      <c r="B25475" s="31">
        <v>0.1875</v>
      </c>
      <c r="C25475" s="46"/>
      <c r="D25475" s="29">
        <v>46288.1875</v>
      </c>
      <c r="E25475" s="15" t="str">
        <f>IF(AND($B$6=NB!$A$17,$B$8&gt;0),'Ersparnisberechnung Sommertarif'!$B$8*SLP!C25455,"")</f>
        <v/>
      </c>
    </row>
    <row r="25476" spans="1:5" x14ac:dyDescent="0.3">
      <c r="A25476" s="25">
        <v>46288</v>
      </c>
      <c r="B25476" s="31">
        <v>0.19791666666666666</v>
      </c>
      <c r="C25476" s="46"/>
      <c r="D25476" s="29">
        <v>46288.197916666664</v>
      </c>
      <c r="E25476" s="15" t="str">
        <f>IF(AND($B$6=NB!$A$17,$B$8&gt;0),'Ersparnisberechnung Sommertarif'!$B$8*SLP!C25456,"")</f>
        <v/>
      </c>
    </row>
    <row r="25477" spans="1:5" x14ac:dyDescent="0.3">
      <c r="A25477" s="25">
        <v>46288</v>
      </c>
      <c r="B25477" s="31">
        <v>0.20833333333333334</v>
      </c>
      <c r="C25477" s="46"/>
      <c r="D25477" s="29">
        <v>46288.208333333336</v>
      </c>
      <c r="E25477" s="15" t="str">
        <f>IF(AND($B$6=NB!$A$17,$B$8&gt;0),'Ersparnisberechnung Sommertarif'!$B$8*SLP!C25457,"")</f>
        <v/>
      </c>
    </row>
    <row r="25478" spans="1:5" x14ac:dyDescent="0.3">
      <c r="A25478" s="25">
        <v>46288</v>
      </c>
      <c r="B25478" s="31">
        <v>0.21875</v>
      </c>
      <c r="C25478" s="46"/>
      <c r="D25478" s="29">
        <v>46288.21875</v>
      </c>
      <c r="E25478" s="15" t="str">
        <f>IF(AND($B$6=NB!$A$17,$B$8&gt;0),'Ersparnisberechnung Sommertarif'!$B$8*SLP!C25458,"")</f>
        <v/>
      </c>
    </row>
    <row r="25479" spans="1:5" x14ac:dyDescent="0.3">
      <c r="A25479" s="25">
        <v>46288</v>
      </c>
      <c r="B25479" s="31">
        <v>0.22916666666666666</v>
      </c>
      <c r="C25479" s="46"/>
      <c r="D25479" s="29">
        <v>46288.229166666664</v>
      </c>
      <c r="E25479" s="15" t="str">
        <f>IF(AND($B$6=NB!$A$17,$B$8&gt;0),'Ersparnisberechnung Sommertarif'!$B$8*SLP!C25459,"")</f>
        <v/>
      </c>
    </row>
    <row r="25480" spans="1:5" x14ac:dyDescent="0.3">
      <c r="A25480" s="25">
        <v>46288</v>
      </c>
      <c r="B25480" s="31">
        <v>0.23958333333333334</v>
      </c>
      <c r="C25480" s="46"/>
      <c r="D25480" s="29">
        <v>46288.239583333336</v>
      </c>
      <c r="E25480" s="15" t="str">
        <f>IF(AND($B$6=NB!$A$17,$B$8&gt;0),'Ersparnisberechnung Sommertarif'!$B$8*SLP!C25460,"")</f>
        <v/>
      </c>
    </row>
    <row r="25481" spans="1:5" x14ac:dyDescent="0.3">
      <c r="A25481" s="25">
        <v>46288</v>
      </c>
      <c r="B25481" s="31">
        <v>0.25</v>
      </c>
      <c r="C25481" s="46"/>
      <c r="D25481" s="29">
        <v>46288.25</v>
      </c>
      <c r="E25481" s="15" t="str">
        <f>IF(AND($B$6=NB!$A$17,$B$8&gt;0),'Ersparnisberechnung Sommertarif'!$B$8*SLP!C25461,"")</f>
        <v/>
      </c>
    </row>
    <row r="25482" spans="1:5" x14ac:dyDescent="0.3">
      <c r="A25482" s="25">
        <v>46288</v>
      </c>
      <c r="B25482" s="31">
        <v>0.26041666666666669</v>
      </c>
      <c r="C25482" s="46"/>
      <c r="D25482" s="29">
        <v>46288.260416666664</v>
      </c>
      <c r="E25482" s="15" t="str">
        <f>IF(AND($B$6=NB!$A$17,$B$8&gt;0),'Ersparnisberechnung Sommertarif'!$B$8*SLP!C25462,"")</f>
        <v/>
      </c>
    </row>
    <row r="25483" spans="1:5" x14ac:dyDescent="0.3">
      <c r="A25483" s="25">
        <v>46288</v>
      </c>
      <c r="B25483" s="31">
        <v>0.27083333333333331</v>
      </c>
      <c r="C25483" s="46"/>
      <c r="D25483" s="29">
        <v>46288.270833333336</v>
      </c>
      <c r="E25483" s="15" t="str">
        <f>IF(AND($B$6=NB!$A$17,$B$8&gt;0),'Ersparnisberechnung Sommertarif'!$B$8*SLP!C25463,"")</f>
        <v/>
      </c>
    </row>
    <row r="25484" spans="1:5" x14ac:dyDescent="0.3">
      <c r="A25484" s="25">
        <v>46288</v>
      </c>
      <c r="B25484" s="31">
        <v>0.28125</v>
      </c>
      <c r="C25484" s="46"/>
      <c r="D25484" s="29">
        <v>46288.28125</v>
      </c>
      <c r="E25484" s="15" t="str">
        <f>IF(AND($B$6=NB!$A$17,$B$8&gt;0),'Ersparnisberechnung Sommertarif'!$B$8*SLP!C25464,"")</f>
        <v/>
      </c>
    </row>
    <row r="25485" spans="1:5" x14ac:dyDescent="0.3">
      <c r="A25485" s="25">
        <v>46288</v>
      </c>
      <c r="B25485" s="31">
        <v>0.29166666666666669</v>
      </c>
      <c r="C25485" s="46"/>
      <c r="D25485" s="29">
        <v>46288.291666666664</v>
      </c>
      <c r="E25485" s="15" t="str">
        <f>IF(AND($B$6=NB!$A$17,$B$8&gt;0),'Ersparnisberechnung Sommertarif'!$B$8*SLP!C25465,"")</f>
        <v/>
      </c>
    </row>
    <row r="25486" spans="1:5" x14ac:dyDescent="0.3">
      <c r="A25486" s="25">
        <v>46288</v>
      </c>
      <c r="B25486" s="31">
        <v>0.30208333333333331</v>
      </c>
      <c r="C25486" s="46"/>
      <c r="D25486" s="29">
        <v>46288.302083333336</v>
      </c>
      <c r="E25486" s="15" t="str">
        <f>IF(AND($B$6=NB!$A$17,$B$8&gt;0),'Ersparnisberechnung Sommertarif'!$B$8*SLP!C25466,"")</f>
        <v/>
      </c>
    </row>
    <row r="25487" spans="1:5" x14ac:dyDescent="0.3">
      <c r="A25487" s="25">
        <v>46288</v>
      </c>
      <c r="B25487" s="31">
        <v>0.3125</v>
      </c>
      <c r="C25487" s="46"/>
      <c r="D25487" s="29">
        <v>46288.3125</v>
      </c>
      <c r="E25487" s="15" t="str">
        <f>IF(AND($B$6=NB!$A$17,$B$8&gt;0),'Ersparnisberechnung Sommertarif'!$B$8*SLP!C25467,"")</f>
        <v/>
      </c>
    </row>
    <row r="25488" spans="1:5" x14ac:dyDescent="0.3">
      <c r="A25488" s="25">
        <v>46288</v>
      </c>
      <c r="B25488" s="31">
        <v>0.32291666666666669</v>
      </c>
      <c r="C25488" s="46"/>
      <c r="D25488" s="29">
        <v>46288.322916666664</v>
      </c>
      <c r="E25488" s="15" t="str">
        <f>IF(AND($B$6=NB!$A$17,$B$8&gt;0),'Ersparnisberechnung Sommertarif'!$B$8*SLP!C25468,"")</f>
        <v/>
      </c>
    </row>
    <row r="25489" spans="1:5" x14ac:dyDescent="0.3">
      <c r="A25489" s="25">
        <v>46288</v>
      </c>
      <c r="B25489" s="31">
        <v>0.33333333333333331</v>
      </c>
      <c r="C25489" s="46"/>
      <c r="D25489" s="29">
        <v>46288.333333333336</v>
      </c>
      <c r="E25489" s="15" t="str">
        <f>IF(AND($B$6=NB!$A$17,$B$8&gt;0),'Ersparnisberechnung Sommertarif'!$B$8*SLP!C25469,"")</f>
        <v/>
      </c>
    </row>
    <row r="25490" spans="1:5" x14ac:dyDescent="0.3">
      <c r="A25490" s="25">
        <v>46288</v>
      </c>
      <c r="B25490" s="31">
        <v>0.34375</v>
      </c>
      <c r="C25490" s="46"/>
      <c r="D25490" s="29">
        <v>46288.34375</v>
      </c>
      <c r="E25490" s="15" t="str">
        <f>IF(AND($B$6=NB!$A$17,$B$8&gt;0),'Ersparnisberechnung Sommertarif'!$B$8*SLP!C25470,"")</f>
        <v/>
      </c>
    </row>
    <row r="25491" spans="1:5" x14ac:dyDescent="0.3">
      <c r="A25491" s="25">
        <v>46288</v>
      </c>
      <c r="B25491" s="31">
        <v>0.35416666666666669</v>
      </c>
      <c r="C25491" s="46"/>
      <c r="D25491" s="29">
        <v>46288.354166666664</v>
      </c>
      <c r="E25491" s="15" t="str">
        <f>IF(AND($B$6=NB!$A$17,$B$8&gt;0),'Ersparnisberechnung Sommertarif'!$B$8*SLP!C25471,"")</f>
        <v/>
      </c>
    </row>
    <row r="25492" spans="1:5" x14ac:dyDescent="0.3">
      <c r="A25492" s="25">
        <v>46288</v>
      </c>
      <c r="B25492" s="31">
        <v>0.36458333333333331</v>
      </c>
      <c r="C25492" s="46"/>
      <c r="D25492" s="29">
        <v>46288.364583333336</v>
      </c>
      <c r="E25492" s="15" t="str">
        <f>IF(AND($B$6=NB!$A$17,$B$8&gt;0),'Ersparnisberechnung Sommertarif'!$B$8*SLP!C25472,"")</f>
        <v/>
      </c>
    </row>
    <row r="25493" spans="1:5" x14ac:dyDescent="0.3">
      <c r="A25493" s="25">
        <v>46288</v>
      </c>
      <c r="B25493" s="31">
        <v>0.375</v>
      </c>
      <c r="C25493" s="46"/>
      <c r="D25493" s="29">
        <v>46288.375</v>
      </c>
      <c r="E25493" s="15" t="str">
        <f>IF(AND($B$6=NB!$A$17,$B$8&gt;0),'Ersparnisberechnung Sommertarif'!$B$8*SLP!C25473,"")</f>
        <v/>
      </c>
    </row>
    <row r="25494" spans="1:5" x14ac:dyDescent="0.3">
      <c r="A25494" s="25">
        <v>46288</v>
      </c>
      <c r="B25494" s="31">
        <v>0.38541666666666669</v>
      </c>
      <c r="C25494" s="46"/>
      <c r="D25494" s="29">
        <v>46288.385416666664</v>
      </c>
      <c r="E25494" s="15" t="str">
        <f>IF(AND($B$6=NB!$A$17,$B$8&gt;0),'Ersparnisberechnung Sommertarif'!$B$8*SLP!C25474,"")</f>
        <v/>
      </c>
    </row>
    <row r="25495" spans="1:5" x14ac:dyDescent="0.3">
      <c r="A25495" s="25">
        <v>46288</v>
      </c>
      <c r="B25495" s="31">
        <v>0.39583333333333331</v>
      </c>
      <c r="C25495" s="46"/>
      <c r="D25495" s="29">
        <v>46288.395833333336</v>
      </c>
      <c r="E25495" s="15" t="str">
        <f>IF(AND($B$6=NB!$A$17,$B$8&gt;0),'Ersparnisberechnung Sommertarif'!$B$8*SLP!C25475,"")</f>
        <v/>
      </c>
    </row>
    <row r="25496" spans="1:5" x14ac:dyDescent="0.3">
      <c r="A25496" s="25">
        <v>46288</v>
      </c>
      <c r="B25496" s="31">
        <v>0.40625</v>
      </c>
      <c r="C25496" s="46"/>
      <c r="D25496" s="29">
        <v>46288.40625</v>
      </c>
      <c r="E25496" s="15" t="str">
        <f>IF(AND($B$6=NB!$A$17,$B$8&gt;0),'Ersparnisberechnung Sommertarif'!$B$8*SLP!C25476,"")</f>
        <v/>
      </c>
    </row>
    <row r="25497" spans="1:5" x14ac:dyDescent="0.3">
      <c r="A25497" s="25">
        <v>46288</v>
      </c>
      <c r="B25497" s="31">
        <v>0.41666666666666669</v>
      </c>
      <c r="C25497" s="46"/>
      <c r="D25497" s="29">
        <v>46288.416666666664</v>
      </c>
      <c r="E25497" s="15" t="str">
        <f>IF(AND($B$6=NB!$A$17,$B$8&gt;0),'Ersparnisberechnung Sommertarif'!$B$8*SLP!C25477,"")</f>
        <v/>
      </c>
    </row>
    <row r="25498" spans="1:5" x14ac:dyDescent="0.3">
      <c r="A25498" s="25">
        <v>46288</v>
      </c>
      <c r="B25498" s="31">
        <v>0.42708333333333331</v>
      </c>
      <c r="C25498" s="46"/>
      <c r="D25498" s="29">
        <v>46288.427083333336</v>
      </c>
      <c r="E25498" s="15" t="str">
        <f>IF(AND($B$6=NB!$A$17,$B$8&gt;0),'Ersparnisberechnung Sommertarif'!$B$8*SLP!C25478,"")</f>
        <v/>
      </c>
    </row>
    <row r="25499" spans="1:5" x14ac:dyDescent="0.3">
      <c r="A25499" s="25">
        <v>46288</v>
      </c>
      <c r="B25499" s="31">
        <v>0.4375</v>
      </c>
      <c r="C25499" s="46"/>
      <c r="D25499" s="29">
        <v>46288.4375</v>
      </c>
      <c r="E25499" s="15" t="str">
        <f>IF(AND($B$6=NB!$A$17,$B$8&gt;0),'Ersparnisberechnung Sommertarif'!$B$8*SLP!C25479,"")</f>
        <v/>
      </c>
    </row>
    <row r="25500" spans="1:5" x14ac:dyDescent="0.3">
      <c r="A25500" s="25">
        <v>46288</v>
      </c>
      <c r="B25500" s="31">
        <v>0.44791666666666669</v>
      </c>
      <c r="C25500" s="46"/>
      <c r="D25500" s="29">
        <v>46288.447916666664</v>
      </c>
      <c r="E25500" s="15" t="str">
        <f>IF(AND($B$6=NB!$A$17,$B$8&gt;0),'Ersparnisberechnung Sommertarif'!$B$8*SLP!C25480,"")</f>
        <v/>
      </c>
    </row>
    <row r="25501" spans="1:5" x14ac:dyDescent="0.3">
      <c r="A25501" s="25">
        <v>46288</v>
      </c>
      <c r="B25501" s="31">
        <v>0.45833333333333331</v>
      </c>
      <c r="C25501" s="46"/>
      <c r="D25501" s="29">
        <v>46288.458333333336</v>
      </c>
      <c r="E25501" s="15" t="str">
        <f>IF(AND($B$6=NB!$A$17,$B$8&gt;0),'Ersparnisberechnung Sommertarif'!$B$8*SLP!C25481,"")</f>
        <v/>
      </c>
    </row>
    <row r="25502" spans="1:5" x14ac:dyDescent="0.3">
      <c r="A25502" s="25">
        <v>46288</v>
      </c>
      <c r="B25502" s="31">
        <v>0.46875</v>
      </c>
      <c r="C25502" s="46"/>
      <c r="D25502" s="29">
        <v>46288.46875</v>
      </c>
      <c r="E25502" s="15" t="str">
        <f>IF(AND($B$6=NB!$A$17,$B$8&gt;0),'Ersparnisberechnung Sommertarif'!$B$8*SLP!C25482,"")</f>
        <v/>
      </c>
    </row>
    <row r="25503" spans="1:5" x14ac:dyDescent="0.3">
      <c r="A25503" s="25">
        <v>46288</v>
      </c>
      <c r="B25503" s="31">
        <v>0.47916666666666669</v>
      </c>
      <c r="C25503" s="46"/>
      <c r="D25503" s="29">
        <v>46288.479166666664</v>
      </c>
      <c r="E25503" s="15" t="str">
        <f>IF(AND($B$6=NB!$A$17,$B$8&gt;0),'Ersparnisberechnung Sommertarif'!$B$8*SLP!C25483,"")</f>
        <v/>
      </c>
    </row>
    <row r="25504" spans="1:5" x14ac:dyDescent="0.3">
      <c r="A25504" s="25">
        <v>46288</v>
      </c>
      <c r="B25504" s="31">
        <v>0.48958333333333331</v>
      </c>
      <c r="C25504" s="46"/>
      <c r="D25504" s="29">
        <v>46288.489583333336</v>
      </c>
      <c r="E25504" s="15" t="str">
        <f>IF(AND($B$6=NB!$A$17,$B$8&gt;0),'Ersparnisberechnung Sommertarif'!$B$8*SLP!C25484,"")</f>
        <v/>
      </c>
    </row>
    <row r="25505" spans="1:5" x14ac:dyDescent="0.3">
      <c r="A25505" s="25">
        <v>46288</v>
      </c>
      <c r="B25505" s="31">
        <v>0.5</v>
      </c>
      <c r="C25505" s="46"/>
      <c r="D25505" s="29">
        <v>46288.5</v>
      </c>
      <c r="E25505" s="15" t="str">
        <f>IF(AND($B$6=NB!$A$17,$B$8&gt;0),'Ersparnisberechnung Sommertarif'!$B$8*SLP!C25485,"")</f>
        <v/>
      </c>
    </row>
    <row r="25506" spans="1:5" x14ac:dyDescent="0.3">
      <c r="A25506" s="25">
        <v>46288</v>
      </c>
      <c r="B25506" s="31">
        <v>0.51041666666666663</v>
      </c>
      <c r="C25506" s="46"/>
      <c r="D25506" s="29">
        <v>46288.510416666664</v>
      </c>
      <c r="E25506" s="15" t="str">
        <f>IF(AND($B$6=NB!$A$17,$B$8&gt;0),'Ersparnisberechnung Sommertarif'!$B$8*SLP!C25486,"")</f>
        <v/>
      </c>
    </row>
    <row r="25507" spans="1:5" x14ac:dyDescent="0.3">
      <c r="A25507" s="25">
        <v>46288</v>
      </c>
      <c r="B25507" s="31">
        <v>0.52083333333333337</v>
      </c>
      <c r="C25507" s="46"/>
      <c r="D25507" s="29">
        <v>46288.520833333336</v>
      </c>
      <c r="E25507" s="15" t="str">
        <f>IF(AND($B$6=NB!$A$17,$B$8&gt;0),'Ersparnisberechnung Sommertarif'!$B$8*SLP!C25487,"")</f>
        <v/>
      </c>
    </row>
    <row r="25508" spans="1:5" x14ac:dyDescent="0.3">
      <c r="A25508" s="25">
        <v>46288</v>
      </c>
      <c r="B25508" s="31">
        <v>0.53125</v>
      </c>
      <c r="C25508" s="46"/>
      <c r="D25508" s="29">
        <v>46288.53125</v>
      </c>
      <c r="E25508" s="15" t="str">
        <f>IF(AND($B$6=NB!$A$17,$B$8&gt;0),'Ersparnisberechnung Sommertarif'!$B$8*SLP!C25488,"")</f>
        <v/>
      </c>
    </row>
    <row r="25509" spans="1:5" x14ac:dyDescent="0.3">
      <c r="A25509" s="25">
        <v>46288</v>
      </c>
      <c r="B25509" s="31">
        <v>0.54166666666666663</v>
      </c>
      <c r="C25509" s="46"/>
      <c r="D25509" s="29">
        <v>46288.541666666664</v>
      </c>
      <c r="E25509" s="15" t="str">
        <f>IF(AND($B$6=NB!$A$17,$B$8&gt;0),'Ersparnisberechnung Sommertarif'!$B$8*SLP!C25489,"")</f>
        <v/>
      </c>
    </row>
    <row r="25510" spans="1:5" x14ac:dyDescent="0.3">
      <c r="A25510" s="25">
        <v>46288</v>
      </c>
      <c r="B25510" s="31">
        <v>0.55208333333333337</v>
      </c>
      <c r="C25510" s="46"/>
      <c r="D25510" s="29">
        <v>46288.552083333336</v>
      </c>
      <c r="E25510" s="15" t="str">
        <f>IF(AND($B$6=NB!$A$17,$B$8&gt;0),'Ersparnisberechnung Sommertarif'!$B$8*SLP!C25490,"")</f>
        <v/>
      </c>
    </row>
    <row r="25511" spans="1:5" x14ac:dyDescent="0.3">
      <c r="A25511" s="25">
        <v>46288</v>
      </c>
      <c r="B25511" s="31">
        <v>0.5625</v>
      </c>
      <c r="C25511" s="46"/>
      <c r="D25511" s="29">
        <v>46288.5625</v>
      </c>
      <c r="E25511" s="15" t="str">
        <f>IF(AND($B$6=NB!$A$17,$B$8&gt;0),'Ersparnisberechnung Sommertarif'!$B$8*SLP!C25491,"")</f>
        <v/>
      </c>
    </row>
    <row r="25512" spans="1:5" x14ac:dyDescent="0.3">
      <c r="A25512" s="25">
        <v>46288</v>
      </c>
      <c r="B25512" s="31">
        <v>0.57291666666666663</v>
      </c>
      <c r="C25512" s="46"/>
      <c r="D25512" s="29">
        <v>46288.572916666664</v>
      </c>
      <c r="E25512" s="15" t="str">
        <f>IF(AND($B$6=NB!$A$17,$B$8&gt;0),'Ersparnisberechnung Sommertarif'!$B$8*SLP!C25492,"")</f>
        <v/>
      </c>
    </row>
    <row r="25513" spans="1:5" x14ac:dyDescent="0.3">
      <c r="A25513" s="25">
        <v>46288</v>
      </c>
      <c r="B25513" s="31">
        <v>0.58333333333333337</v>
      </c>
      <c r="C25513" s="46"/>
      <c r="D25513" s="29">
        <v>46288.583333333336</v>
      </c>
      <c r="E25513" s="15" t="str">
        <f>IF(AND($B$6=NB!$A$17,$B$8&gt;0),'Ersparnisberechnung Sommertarif'!$B$8*SLP!C25493,"")</f>
        <v/>
      </c>
    </row>
    <row r="25514" spans="1:5" x14ac:dyDescent="0.3">
      <c r="A25514" s="25">
        <v>46288</v>
      </c>
      <c r="B25514" s="31">
        <v>0.59375</v>
      </c>
      <c r="C25514" s="46"/>
      <c r="D25514" s="29">
        <v>46288.59375</v>
      </c>
      <c r="E25514" s="15" t="str">
        <f>IF(AND($B$6=NB!$A$17,$B$8&gt;0),'Ersparnisberechnung Sommertarif'!$B$8*SLP!C25494,"")</f>
        <v/>
      </c>
    </row>
    <row r="25515" spans="1:5" x14ac:dyDescent="0.3">
      <c r="A25515" s="25">
        <v>46288</v>
      </c>
      <c r="B25515" s="31">
        <v>0.60416666666666663</v>
      </c>
      <c r="C25515" s="46"/>
      <c r="D25515" s="29">
        <v>46288.604166666664</v>
      </c>
      <c r="E25515" s="15" t="str">
        <f>IF(AND($B$6=NB!$A$17,$B$8&gt;0),'Ersparnisberechnung Sommertarif'!$B$8*SLP!C25495,"")</f>
        <v/>
      </c>
    </row>
    <row r="25516" spans="1:5" x14ac:dyDescent="0.3">
      <c r="A25516" s="25">
        <v>46288</v>
      </c>
      <c r="B25516" s="31">
        <v>0.61458333333333337</v>
      </c>
      <c r="C25516" s="46"/>
      <c r="D25516" s="29">
        <v>46288.614583333336</v>
      </c>
      <c r="E25516" s="15" t="str">
        <f>IF(AND($B$6=NB!$A$17,$B$8&gt;0),'Ersparnisberechnung Sommertarif'!$B$8*SLP!C25496,"")</f>
        <v/>
      </c>
    </row>
    <row r="25517" spans="1:5" x14ac:dyDescent="0.3">
      <c r="A25517" s="25">
        <v>46288</v>
      </c>
      <c r="B25517" s="31">
        <v>0.625</v>
      </c>
      <c r="C25517" s="46"/>
      <c r="D25517" s="29">
        <v>46288.625</v>
      </c>
      <c r="E25517" s="15" t="str">
        <f>IF(AND($B$6=NB!$A$17,$B$8&gt;0),'Ersparnisberechnung Sommertarif'!$B$8*SLP!C25497,"")</f>
        <v/>
      </c>
    </row>
    <row r="25518" spans="1:5" x14ac:dyDescent="0.3">
      <c r="A25518" s="25">
        <v>46288</v>
      </c>
      <c r="B25518" s="31">
        <v>0.63541666666666663</v>
      </c>
      <c r="C25518" s="46"/>
      <c r="D25518" s="29">
        <v>46288.635416666664</v>
      </c>
      <c r="E25518" s="15" t="str">
        <f>IF(AND($B$6=NB!$A$17,$B$8&gt;0),'Ersparnisberechnung Sommertarif'!$B$8*SLP!C25498,"")</f>
        <v/>
      </c>
    </row>
    <row r="25519" spans="1:5" x14ac:dyDescent="0.3">
      <c r="A25519" s="25">
        <v>46288</v>
      </c>
      <c r="B25519" s="31">
        <v>0.64583333333333337</v>
      </c>
      <c r="C25519" s="46"/>
      <c r="D25519" s="29">
        <v>46288.645833333336</v>
      </c>
      <c r="E25519" s="15" t="str">
        <f>IF(AND($B$6=NB!$A$17,$B$8&gt;0),'Ersparnisberechnung Sommertarif'!$B$8*SLP!C25499,"")</f>
        <v/>
      </c>
    </row>
    <row r="25520" spans="1:5" x14ac:dyDescent="0.3">
      <c r="A25520" s="25">
        <v>46288</v>
      </c>
      <c r="B25520" s="31">
        <v>0.65625</v>
      </c>
      <c r="C25520" s="46"/>
      <c r="D25520" s="29">
        <v>46288.65625</v>
      </c>
      <c r="E25520" s="15" t="str">
        <f>IF(AND($B$6=NB!$A$17,$B$8&gt;0),'Ersparnisberechnung Sommertarif'!$B$8*SLP!C25500,"")</f>
        <v/>
      </c>
    </row>
    <row r="25521" spans="1:5" x14ac:dyDescent="0.3">
      <c r="A25521" s="25">
        <v>46288</v>
      </c>
      <c r="B25521" s="31">
        <v>0.66666666666666663</v>
      </c>
      <c r="C25521" s="46"/>
      <c r="D25521" s="29">
        <v>46288.666666666664</v>
      </c>
      <c r="E25521" s="15" t="str">
        <f>IF(AND($B$6=NB!$A$17,$B$8&gt;0),'Ersparnisberechnung Sommertarif'!$B$8*SLP!C25501,"")</f>
        <v/>
      </c>
    </row>
    <row r="25522" spans="1:5" x14ac:dyDescent="0.3">
      <c r="A25522" s="25">
        <v>46288</v>
      </c>
      <c r="B25522" s="31">
        <v>0.67708333333333337</v>
      </c>
      <c r="C25522" s="46"/>
      <c r="D25522" s="29">
        <v>46288.677083333336</v>
      </c>
      <c r="E25522" s="15" t="str">
        <f>IF(AND($B$6=NB!$A$17,$B$8&gt;0),'Ersparnisberechnung Sommertarif'!$B$8*SLP!C25502,"")</f>
        <v/>
      </c>
    </row>
    <row r="25523" spans="1:5" x14ac:dyDescent="0.3">
      <c r="A25523" s="25">
        <v>46288</v>
      </c>
      <c r="B25523" s="31">
        <v>0.6875</v>
      </c>
      <c r="C25523" s="46"/>
      <c r="D25523" s="29">
        <v>46288.6875</v>
      </c>
      <c r="E25523" s="15" t="str">
        <f>IF(AND($B$6=NB!$A$17,$B$8&gt;0),'Ersparnisberechnung Sommertarif'!$B$8*SLP!C25503,"")</f>
        <v/>
      </c>
    </row>
    <row r="25524" spans="1:5" x14ac:dyDescent="0.3">
      <c r="A25524" s="25">
        <v>46288</v>
      </c>
      <c r="B25524" s="31">
        <v>0.69791666666666663</v>
      </c>
      <c r="C25524" s="46"/>
      <c r="D25524" s="29">
        <v>46288.697916666664</v>
      </c>
      <c r="E25524" s="15" t="str">
        <f>IF(AND($B$6=NB!$A$17,$B$8&gt;0),'Ersparnisberechnung Sommertarif'!$B$8*SLP!C25504,"")</f>
        <v/>
      </c>
    </row>
    <row r="25525" spans="1:5" x14ac:dyDescent="0.3">
      <c r="A25525" s="25">
        <v>46288</v>
      </c>
      <c r="B25525" s="31">
        <v>0.70833333333333337</v>
      </c>
      <c r="C25525" s="46"/>
      <c r="D25525" s="29">
        <v>46288.708333333336</v>
      </c>
      <c r="E25525" s="15" t="str">
        <f>IF(AND($B$6=NB!$A$17,$B$8&gt;0),'Ersparnisberechnung Sommertarif'!$B$8*SLP!C25505,"")</f>
        <v/>
      </c>
    </row>
    <row r="25526" spans="1:5" x14ac:dyDescent="0.3">
      <c r="A25526" s="25">
        <v>46288</v>
      </c>
      <c r="B25526" s="31">
        <v>0.71875</v>
      </c>
      <c r="C25526" s="46"/>
      <c r="D25526" s="29">
        <v>46288.71875</v>
      </c>
      <c r="E25526" s="15" t="str">
        <f>IF(AND($B$6=NB!$A$17,$B$8&gt;0),'Ersparnisberechnung Sommertarif'!$B$8*SLP!C25506,"")</f>
        <v/>
      </c>
    </row>
    <row r="25527" spans="1:5" x14ac:dyDescent="0.3">
      <c r="A25527" s="25">
        <v>46288</v>
      </c>
      <c r="B25527" s="31">
        <v>0.72916666666666663</v>
      </c>
      <c r="C25527" s="46"/>
      <c r="D25527" s="29">
        <v>46288.729166666664</v>
      </c>
      <c r="E25527" s="15" t="str">
        <f>IF(AND($B$6=NB!$A$17,$B$8&gt;0),'Ersparnisberechnung Sommertarif'!$B$8*SLP!C25507,"")</f>
        <v/>
      </c>
    </row>
    <row r="25528" spans="1:5" x14ac:dyDescent="0.3">
      <c r="A25528" s="25">
        <v>46288</v>
      </c>
      <c r="B25528" s="31">
        <v>0.73958333333333337</v>
      </c>
      <c r="C25528" s="46"/>
      <c r="D25528" s="29">
        <v>46288.739583333336</v>
      </c>
      <c r="E25528" s="15" t="str">
        <f>IF(AND($B$6=NB!$A$17,$B$8&gt;0),'Ersparnisberechnung Sommertarif'!$B$8*SLP!C25508,"")</f>
        <v/>
      </c>
    </row>
    <row r="25529" spans="1:5" x14ac:dyDescent="0.3">
      <c r="A25529" s="25">
        <v>46288</v>
      </c>
      <c r="B25529" s="31">
        <v>0.75</v>
      </c>
      <c r="C25529" s="46"/>
      <c r="D25529" s="29">
        <v>46288.75</v>
      </c>
      <c r="E25529" s="15" t="str">
        <f>IF(AND($B$6=NB!$A$17,$B$8&gt;0),'Ersparnisberechnung Sommertarif'!$B$8*SLP!C25509,"")</f>
        <v/>
      </c>
    </row>
    <row r="25530" spans="1:5" x14ac:dyDescent="0.3">
      <c r="A25530" s="25">
        <v>46288</v>
      </c>
      <c r="B25530" s="31">
        <v>0.76041666666666663</v>
      </c>
      <c r="C25530" s="46"/>
      <c r="D25530" s="29">
        <v>46288.760416666664</v>
      </c>
      <c r="E25530" s="15" t="str">
        <f>IF(AND($B$6=NB!$A$17,$B$8&gt;0),'Ersparnisberechnung Sommertarif'!$B$8*SLP!C25510,"")</f>
        <v/>
      </c>
    </row>
    <row r="25531" spans="1:5" x14ac:dyDescent="0.3">
      <c r="A25531" s="25">
        <v>46288</v>
      </c>
      <c r="B25531" s="31">
        <v>0.77083333333333337</v>
      </c>
      <c r="C25531" s="46"/>
      <c r="D25531" s="29">
        <v>46288.770833333336</v>
      </c>
      <c r="E25531" s="15" t="str">
        <f>IF(AND($B$6=NB!$A$17,$B$8&gt;0),'Ersparnisberechnung Sommertarif'!$B$8*SLP!C25511,"")</f>
        <v/>
      </c>
    </row>
    <row r="25532" spans="1:5" x14ac:dyDescent="0.3">
      <c r="A25532" s="25">
        <v>46288</v>
      </c>
      <c r="B25532" s="31">
        <v>0.78125</v>
      </c>
      <c r="C25532" s="46"/>
      <c r="D25532" s="29">
        <v>46288.78125</v>
      </c>
      <c r="E25532" s="15" t="str">
        <f>IF(AND($B$6=NB!$A$17,$B$8&gt;0),'Ersparnisberechnung Sommertarif'!$B$8*SLP!C25512,"")</f>
        <v/>
      </c>
    </row>
    <row r="25533" spans="1:5" x14ac:dyDescent="0.3">
      <c r="A25533" s="25">
        <v>46288</v>
      </c>
      <c r="B25533" s="31">
        <v>0.79166666666666663</v>
      </c>
      <c r="C25533" s="46"/>
      <c r="D25533" s="29">
        <v>46288.791666666664</v>
      </c>
      <c r="E25533" s="15" t="str">
        <f>IF(AND($B$6=NB!$A$17,$B$8&gt;0),'Ersparnisberechnung Sommertarif'!$B$8*SLP!C25513,"")</f>
        <v/>
      </c>
    </row>
    <row r="25534" spans="1:5" x14ac:dyDescent="0.3">
      <c r="A25534" s="25">
        <v>46288</v>
      </c>
      <c r="B25534" s="31">
        <v>0.80208333333333337</v>
      </c>
      <c r="C25534" s="46"/>
      <c r="D25534" s="29">
        <v>46288.802083333336</v>
      </c>
      <c r="E25534" s="15" t="str">
        <f>IF(AND($B$6=NB!$A$17,$B$8&gt;0),'Ersparnisberechnung Sommertarif'!$B$8*SLP!C25514,"")</f>
        <v/>
      </c>
    </row>
    <row r="25535" spans="1:5" x14ac:dyDescent="0.3">
      <c r="A25535" s="25">
        <v>46288</v>
      </c>
      <c r="B25535" s="31">
        <v>0.8125</v>
      </c>
      <c r="C25535" s="46"/>
      <c r="D25535" s="29">
        <v>46288.8125</v>
      </c>
      <c r="E25535" s="15" t="str">
        <f>IF(AND($B$6=NB!$A$17,$B$8&gt;0),'Ersparnisberechnung Sommertarif'!$B$8*SLP!C25515,"")</f>
        <v/>
      </c>
    </row>
    <row r="25536" spans="1:5" x14ac:dyDescent="0.3">
      <c r="A25536" s="25">
        <v>46288</v>
      </c>
      <c r="B25536" s="31">
        <v>0.82291666666666663</v>
      </c>
      <c r="C25536" s="46"/>
      <c r="D25536" s="29">
        <v>46288.822916666664</v>
      </c>
      <c r="E25536" s="15" t="str">
        <f>IF(AND($B$6=NB!$A$17,$B$8&gt;0),'Ersparnisberechnung Sommertarif'!$B$8*SLP!C25516,"")</f>
        <v/>
      </c>
    </row>
    <row r="25537" spans="1:5" x14ac:dyDescent="0.3">
      <c r="A25537" s="25">
        <v>46288</v>
      </c>
      <c r="B25537" s="31">
        <v>0.83333333333333337</v>
      </c>
      <c r="C25537" s="46"/>
      <c r="D25537" s="29">
        <v>46288.833333333336</v>
      </c>
      <c r="E25537" s="15" t="str">
        <f>IF(AND($B$6=NB!$A$17,$B$8&gt;0),'Ersparnisberechnung Sommertarif'!$B$8*SLP!C25517,"")</f>
        <v/>
      </c>
    </row>
    <row r="25538" spans="1:5" x14ac:dyDescent="0.3">
      <c r="A25538" s="25">
        <v>46288</v>
      </c>
      <c r="B25538" s="31">
        <v>0.84375</v>
      </c>
      <c r="C25538" s="46"/>
      <c r="D25538" s="29">
        <v>46288.84375</v>
      </c>
      <c r="E25538" s="15" t="str">
        <f>IF(AND($B$6=NB!$A$17,$B$8&gt;0),'Ersparnisberechnung Sommertarif'!$B$8*SLP!C25518,"")</f>
        <v/>
      </c>
    </row>
    <row r="25539" spans="1:5" x14ac:dyDescent="0.3">
      <c r="A25539" s="25">
        <v>46288</v>
      </c>
      <c r="B25539" s="31">
        <v>0.85416666666666663</v>
      </c>
      <c r="C25539" s="46"/>
      <c r="D25539" s="29">
        <v>46288.854166666664</v>
      </c>
      <c r="E25539" s="15" t="str">
        <f>IF(AND($B$6=NB!$A$17,$B$8&gt;0),'Ersparnisberechnung Sommertarif'!$B$8*SLP!C25519,"")</f>
        <v/>
      </c>
    </row>
    <row r="25540" spans="1:5" x14ac:dyDescent="0.3">
      <c r="A25540" s="25">
        <v>46288</v>
      </c>
      <c r="B25540" s="31">
        <v>0.86458333333333337</v>
      </c>
      <c r="C25540" s="46"/>
      <c r="D25540" s="29">
        <v>46288.864583333336</v>
      </c>
      <c r="E25540" s="15" t="str">
        <f>IF(AND($B$6=NB!$A$17,$B$8&gt;0),'Ersparnisberechnung Sommertarif'!$B$8*SLP!C25520,"")</f>
        <v/>
      </c>
    </row>
    <row r="25541" spans="1:5" x14ac:dyDescent="0.3">
      <c r="A25541" s="25">
        <v>46288</v>
      </c>
      <c r="B25541" s="31">
        <v>0.875</v>
      </c>
      <c r="C25541" s="46"/>
      <c r="D25541" s="29">
        <v>46288.875</v>
      </c>
      <c r="E25541" s="15" t="str">
        <f>IF(AND($B$6=NB!$A$17,$B$8&gt;0),'Ersparnisberechnung Sommertarif'!$B$8*SLP!C25521,"")</f>
        <v/>
      </c>
    </row>
    <row r="25542" spans="1:5" x14ac:dyDescent="0.3">
      <c r="A25542" s="25">
        <v>46288</v>
      </c>
      <c r="B25542" s="31">
        <v>0.88541666666666663</v>
      </c>
      <c r="C25542" s="46"/>
      <c r="D25542" s="29">
        <v>46288.885416666664</v>
      </c>
      <c r="E25542" s="15" t="str">
        <f>IF(AND($B$6=NB!$A$17,$B$8&gt;0),'Ersparnisberechnung Sommertarif'!$B$8*SLP!C25522,"")</f>
        <v/>
      </c>
    </row>
    <row r="25543" spans="1:5" x14ac:dyDescent="0.3">
      <c r="A25543" s="25">
        <v>46288</v>
      </c>
      <c r="B25543" s="31">
        <v>0.89583333333333337</v>
      </c>
      <c r="C25543" s="46"/>
      <c r="D25543" s="29">
        <v>46288.895833333336</v>
      </c>
      <c r="E25543" s="15" t="str">
        <f>IF(AND($B$6=NB!$A$17,$B$8&gt;0),'Ersparnisberechnung Sommertarif'!$B$8*SLP!C25523,"")</f>
        <v/>
      </c>
    </row>
    <row r="25544" spans="1:5" x14ac:dyDescent="0.3">
      <c r="A25544" s="25">
        <v>46288</v>
      </c>
      <c r="B25544" s="31">
        <v>0.90625</v>
      </c>
      <c r="C25544" s="46"/>
      <c r="D25544" s="29">
        <v>46288.90625</v>
      </c>
      <c r="E25544" s="15" t="str">
        <f>IF(AND($B$6=NB!$A$17,$B$8&gt;0),'Ersparnisberechnung Sommertarif'!$B$8*SLP!C25524,"")</f>
        <v/>
      </c>
    </row>
    <row r="25545" spans="1:5" x14ac:dyDescent="0.3">
      <c r="A25545" s="25">
        <v>46288</v>
      </c>
      <c r="B25545" s="31">
        <v>0.91666666666666663</v>
      </c>
      <c r="C25545" s="46"/>
      <c r="D25545" s="29">
        <v>46288.916666666664</v>
      </c>
      <c r="E25545" s="15" t="str">
        <f>IF(AND($B$6=NB!$A$17,$B$8&gt;0),'Ersparnisberechnung Sommertarif'!$B$8*SLP!C25525,"")</f>
        <v/>
      </c>
    </row>
    <row r="25546" spans="1:5" x14ac:dyDescent="0.3">
      <c r="A25546" s="25">
        <v>46288</v>
      </c>
      <c r="B25546" s="31">
        <v>0.92708333333333337</v>
      </c>
      <c r="C25546" s="46"/>
      <c r="D25546" s="29">
        <v>46288.927083333336</v>
      </c>
      <c r="E25546" s="15" t="str">
        <f>IF(AND($B$6=NB!$A$17,$B$8&gt;0),'Ersparnisberechnung Sommertarif'!$B$8*SLP!C25526,"")</f>
        <v/>
      </c>
    </row>
    <row r="25547" spans="1:5" x14ac:dyDescent="0.3">
      <c r="A25547" s="25">
        <v>46288</v>
      </c>
      <c r="B25547" s="31">
        <v>0.9375</v>
      </c>
      <c r="C25547" s="46"/>
      <c r="D25547" s="29">
        <v>46288.9375</v>
      </c>
      <c r="E25547" s="15" t="str">
        <f>IF(AND($B$6=NB!$A$17,$B$8&gt;0),'Ersparnisberechnung Sommertarif'!$B$8*SLP!C25527,"")</f>
        <v/>
      </c>
    </row>
    <row r="25548" spans="1:5" x14ac:dyDescent="0.3">
      <c r="A25548" s="25">
        <v>46288</v>
      </c>
      <c r="B25548" s="31">
        <v>0.94791666666666663</v>
      </c>
      <c r="C25548" s="46"/>
      <c r="D25548" s="29">
        <v>46288.947916666664</v>
      </c>
      <c r="E25548" s="15" t="str">
        <f>IF(AND($B$6=NB!$A$17,$B$8&gt;0),'Ersparnisberechnung Sommertarif'!$B$8*SLP!C25528,"")</f>
        <v/>
      </c>
    </row>
    <row r="25549" spans="1:5" x14ac:dyDescent="0.3">
      <c r="A25549" s="25">
        <v>46288</v>
      </c>
      <c r="B25549" s="31">
        <v>0.95833333333333337</v>
      </c>
      <c r="C25549" s="46"/>
      <c r="D25549" s="29">
        <v>46288.958333333336</v>
      </c>
      <c r="E25549" s="15" t="str">
        <f>IF(AND($B$6=NB!$A$17,$B$8&gt;0),'Ersparnisberechnung Sommertarif'!$B$8*SLP!C25529,"")</f>
        <v/>
      </c>
    </row>
    <row r="25550" spans="1:5" x14ac:dyDescent="0.3">
      <c r="A25550" s="25">
        <v>46288</v>
      </c>
      <c r="B25550" s="31">
        <v>0.96875</v>
      </c>
      <c r="C25550" s="46"/>
      <c r="D25550" s="29">
        <v>46288.96875</v>
      </c>
      <c r="E25550" s="15" t="str">
        <f>IF(AND($B$6=NB!$A$17,$B$8&gt;0),'Ersparnisberechnung Sommertarif'!$B$8*SLP!C25530,"")</f>
        <v/>
      </c>
    </row>
    <row r="25551" spans="1:5" x14ac:dyDescent="0.3">
      <c r="A25551" s="25">
        <v>46288</v>
      </c>
      <c r="B25551" s="31">
        <v>0.97916666666666663</v>
      </c>
      <c r="C25551" s="46"/>
      <c r="D25551" s="29">
        <v>46288.979166666664</v>
      </c>
      <c r="E25551" s="15" t="str">
        <f>IF(AND($B$6=NB!$A$17,$B$8&gt;0),'Ersparnisberechnung Sommertarif'!$B$8*SLP!C25531,"")</f>
        <v/>
      </c>
    </row>
    <row r="25552" spans="1:5" x14ac:dyDescent="0.3">
      <c r="A25552" s="25">
        <v>46288</v>
      </c>
      <c r="B25552" s="31">
        <v>0.98958333333333337</v>
      </c>
      <c r="C25552" s="46"/>
      <c r="D25552" s="29">
        <v>46288.989583333336</v>
      </c>
      <c r="E25552" s="15" t="str">
        <f>IF(AND($B$6=NB!$A$17,$B$8&gt;0),'Ersparnisberechnung Sommertarif'!$B$8*SLP!C25532,"")</f>
        <v/>
      </c>
    </row>
    <row r="25553" spans="1:5" x14ac:dyDescent="0.3">
      <c r="A25553" s="25">
        <v>46289</v>
      </c>
      <c r="B25553" s="31">
        <v>0</v>
      </c>
      <c r="C25553" s="46"/>
      <c r="D25553" s="29">
        <v>46289</v>
      </c>
      <c r="E25553" s="15" t="str">
        <f>IF(AND($B$6=NB!$A$17,$B$8&gt;0),'Ersparnisberechnung Sommertarif'!$B$8*SLP!C25533,"")</f>
        <v/>
      </c>
    </row>
    <row r="25554" spans="1:5" x14ac:dyDescent="0.3">
      <c r="A25554" s="25">
        <v>46289</v>
      </c>
      <c r="B25554" s="31">
        <v>1.0416666666666666E-2</v>
      </c>
      <c r="C25554" s="46"/>
      <c r="D25554" s="29">
        <v>46289.010416666664</v>
      </c>
      <c r="E25554" s="15" t="str">
        <f>IF(AND($B$6=NB!$A$17,$B$8&gt;0),'Ersparnisberechnung Sommertarif'!$B$8*SLP!C25534,"")</f>
        <v/>
      </c>
    </row>
    <row r="25555" spans="1:5" x14ac:dyDescent="0.3">
      <c r="A25555" s="25">
        <v>46289</v>
      </c>
      <c r="B25555" s="31">
        <v>2.0833333333333332E-2</v>
      </c>
      <c r="C25555" s="46"/>
      <c r="D25555" s="29">
        <v>46289.020833333336</v>
      </c>
      <c r="E25555" s="15" t="str">
        <f>IF(AND($B$6=NB!$A$17,$B$8&gt;0),'Ersparnisberechnung Sommertarif'!$B$8*SLP!C25535,"")</f>
        <v/>
      </c>
    </row>
    <row r="25556" spans="1:5" x14ac:dyDescent="0.3">
      <c r="A25556" s="25">
        <v>46289</v>
      </c>
      <c r="B25556" s="31">
        <v>3.125E-2</v>
      </c>
      <c r="C25556" s="46"/>
      <c r="D25556" s="29">
        <v>46289.03125</v>
      </c>
      <c r="E25556" s="15" t="str">
        <f>IF(AND($B$6=NB!$A$17,$B$8&gt;0),'Ersparnisberechnung Sommertarif'!$B$8*SLP!C25536,"")</f>
        <v/>
      </c>
    </row>
    <row r="25557" spans="1:5" x14ac:dyDescent="0.3">
      <c r="A25557" s="25">
        <v>46289</v>
      </c>
      <c r="B25557" s="31">
        <v>4.1666666666666664E-2</v>
      </c>
      <c r="C25557" s="46"/>
      <c r="D25557" s="29">
        <v>46289.041666666664</v>
      </c>
      <c r="E25557" s="15" t="str">
        <f>IF(AND($B$6=NB!$A$17,$B$8&gt;0),'Ersparnisberechnung Sommertarif'!$B$8*SLP!C25537,"")</f>
        <v/>
      </c>
    </row>
    <row r="25558" spans="1:5" x14ac:dyDescent="0.3">
      <c r="A25558" s="25">
        <v>46289</v>
      </c>
      <c r="B25558" s="31">
        <v>5.2083333333333336E-2</v>
      </c>
      <c r="C25558" s="46"/>
      <c r="D25558" s="29">
        <v>46289.052083333336</v>
      </c>
      <c r="E25558" s="15" t="str">
        <f>IF(AND($B$6=NB!$A$17,$B$8&gt;0),'Ersparnisberechnung Sommertarif'!$B$8*SLP!C25538,"")</f>
        <v/>
      </c>
    </row>
    <row r="25559" spans="1:5" x14ac:dyDescent="0.3">
      <c r="A25559" s="25">
        <v>46289</v>
      </c>
      <c r="B25559" s="31">
        <v>6.25E-2</v>
      </c>
      <c r="C25559" s="46"/>
      <c r="D25559" s="29">
        <v>46289.0625</v>
      </c>
      <c r="E25559" s="15" t="str">
        <f>IF(AND($B$6=NB!$A$17,$B$8&gt;0),'Ersparnisberechnung Sommertarif'!$B$8*SLP!C25539,"")</f>
        <v/>
      </c>
    </row>
    <row r="25560" spans="1:5" x14ac:dyDescent="0.3">
      <c r="A25560" s="25">
        <v>46289</v>
      </c>
      <c r="B25560" s="31">
        <v>7.2916666666666671E-2</v>
      </c>
      <c r="C25560" s="46"/>
      <c r="D25560" s="29">
        <v>46289.072916666664</v>
      </c>
      <c r="E25560" s="15" t="str">
        <f>IF(AND($B$6=NB!$A$17,$B$8&gt;0),'Ersparnisberechnung Sommertarif'!$B$8*SLP!C25540,"")</f>
        <v/>
      </c>
    </row>
    <row r="25561" spans="1:5" x14ac:dyDescent="0.3">
      <c r="A25561" s="25">
        <v>46289</v>
      </c>
      <c r="B25561" s="31">
        <v>8.3333333333333329E-2</v>
      </c>
      <c r="C25561" s="46"/>
      <c r="D25561" s="29">
        <v>46289.083333333336</v>
      </c>
      <c r="E25561" s="15" t="str">
        <f>IF(AND($B$6=NB!$A$17,$B$8&gt;0),'Ersparnisberechnung Sommertarif'!$B$8*SLP!C25541,"")</f>
        <v/>
      </c>
    </row>
    <row r="25562" spans="1:5" x14ac:dyDescent="0.3">
      <c r="A25562" s="25">
        <v>46289</v>
      </c>
      <c r="B25562" s="31">
        <v>9.375E-2</v>
      </c>
      <c r="C25562" s="46"/>
      <c r="D25562" s="29">
        <v>46289.09375</v>
      </c>
      <c r="E25562" s="15" t="str">
        <f>IF(AND($B$6=NB!$A$17,$B$8&gt;0),'Ersparnisberechnung Sommertarif'!$B$8*SLP!C25542,"")</f>
        <v/>
      </c>
    </row>
    <row r="25563" spans="1:5" x14ac:dyDescent="0.3">
      <c r="A25563" s="25">
        <v>46289</v>
      </c>
      <c r="B25563" s="31">
        <v>0.10416666666666667</v>
      </c>
      <c r="C25563" s="46"/>
      <c r="D25563" s="29">
        <v>46289.104166666664</v>
      </c>
      <c r="E25563" s="15" t="str">
        <f>IF(AND($B$6=NB!$A$17,$B$8&gt;0),'Ersparnisberechnung Sommertarif'!$B$8*SLP!C25543,"")</f>
        <v/>
      </c>
    </row>
    <row r="25564" spans="1:5" x14ac:dyDescent="0.3">
      <c r="A25564" s="25">
        <v>46289</v>
      </c>
      <c r="B25564" s="31">
        <v>0.11458333333333333</v>
      </c>
      <c r="C25564" s="46"/>
      <c r="D25564" s="29">
        <v>46289.114583333336</v>
      </c>
      <c r="E25564" s="15" t="str">
        <f>IF(AND($B$6=NB!$A$17,$B$8&gt;0),'Ersparnisberechnung Sommertarif'!$B$8*SLP!C25544,"")</f>
        <v/>
      </c>
    </row>
    <row r="25565" spans="1:5" x14ac:dyDescent="0.3">
      <c r="A25565" s="25">
        <v>46289</v>
      </c>
      <c r="B25565" s="31">
        <v>0.125</v>
      </c>
      <c r="C25565" s="46"/>
      <c r="D25565" s="29">
        <v>46289.125</v>
      </c>
      <c r="E25565" s="15" t="str">
        <f>IF(AND($B$6=NB!$A$17,$B$8&gt;0),'Ersparnisberechnung Sommertarif'!$B$8*SLP!C25545,"")</f>
        <v/>
      </c>
    </row>
    <row r="25566" spans="1:5" x14ac:dyDescent="0.3">
      <c r="A25566" s="25">
        <v>46289</v>
      </c>
      <c r="B25566" s="31">
        <v>0.13541666666666666</v>
      </c>
      <c r="C25566" s="46"/>
      <c r="D25566" s="29">
        <v>46289.135416666664</v>
      </c>
      <c r="E25566" s="15" t="str">
        <f>IF(AND($B$6=NB!$A$17,$B$8&gt;0),'Ersparnisberechnung Sommertarif'!$B$8*SLP!C25546,"")</f>
        <v/>
      </c>
    </row>
    <row r="25567" spans="1:5" x14ac:dyDescent="0.3">
      <c r="A25567" s="25">
        <v>46289</v>
      </c>
      <c r="B25567" s="31">
        <v>0.14583333333333334</v>
      </c>
      <c r="C25567" s="46"/>
      <c r="D25567" s="29">
        <v>46289.145833333336</v>
      </c>
      <c r="E25567" s="15" t="str">
        <f>IF(AND($B$6=NB!$A$17,$B$8&gt;0),'Ersparnisberechnung Sommertarif'!$B$8*SLP!C25547,"")</f>
        <v/>
      </c>
    </row>
    <row r="25568" spans="1:5" x14ac:dyDescent="0.3">
      <c r="A25568" s="25">
        <v>46289</v>
      </c>
      <c r="B25568" s="31">
        <v>0.15625</v>
      </c>
      <c r="C25568" s="46"/>
      <c r="D25568" s="29">
        <v>46289.15625</v>
      </c>
      <c r="E25568" s="15" t="str">
        <f>IF(AND($B$6=NB!$A$17,$B$8&gt;0),'Ersparnisberechnung Sommertarif'!$B$8*SLP!C25548,"")</f>
        <v/>
      </c>
    </row>
    <row r="25569" spans="1:5" x14ac:dyDescent="0.3">
      <c r="A25569" s="25">
        <v>46289</v>
      </c>
      <c r="B25569" s="31">
        <v>0.16666666666666666</v>
      </c>
      <c r="C25569" s="46"/>
      <c r="D25569" s="29">
        <v>46289.166666666664</v>
      </c>
      <c r="E25569" s="15" t="str">
        <f>IF(AND($B$6=NB!$A$17,$B$8&gt;0),'Ersparnisberechnung Sommertarif'!$B$8*SLP!C25549,"")</f>
        <v/>
      </c>
    </row>
    <row r="25570" spans="1:5" x14ac:dyDescent="0.3">
      <c r="A25570" s="25">
        <v>46289</v>
      </c>
      <c r="B25570" s="31">
        <v>0.17708333333333334</v>
      </c>
      <c r="C25570" s="46"/>
      <c r="D25570" s="29">
        <v>46289.177083333336</v>
      </c>
      <c r="E25570" s="15" t="str">
        <f>IF(AND($B$6=NB!$A$17,$B$8&gt;0),'Ersparnisberechnung Sommertarif'!$B$8*SLP!C25550,"")</f>
        <v/>
      </c>
    </row>
    <row r="25571" spans="1:5" x14ac:dyDescent="0.3">
      <c r="A25571" s="25">
        <v>46289</v>
      </c>
      <c r="B25571" s="31">
        <v>0.1875</v>
      </c>
      <c r="C25571" s="46"/>
      <c r="D25571" s="29">
        <v>46289.1875</v>
      </c>
      <c r="E25571" s="15" t="str">
        <f>IF(AND($B$6=NB!$A$17,$B$8&gt;0),'Ersparnisberechnung Sommertarif'!$B$8*SLP!C25551,"")</f>
        <v/>
      </c>
    </row>
    <row r="25572" spans="1:5" x14ac:dyDescent="0.3">
      <c r="A25572" s="25">
        <v>46289</v>
      </c>
      <c r="B25572" s="31">
        <v>0.19791666666666666</v>
      </c>
      <c r="C25572" s="46"/>
      <c r="D25572" s="29">
        <v>46289.197916666664</v>
      </c>
      <c r="E25572" s="15" t="str">
        <f>IF(AND($B$6=NB!$A$17,$B$8&gt;0),'Ersparnisberechnung Sommertarif'!$B$8*SLP!C25552,"")</f>
        <v/>
      </c>
    </row>
    <row r="25573" spans="1:5" x14ac:dyDescent="0.3">
      <c r="A25573" s="25">
        <v>46289</v>
      </c>
      <c r="B25573" s="31">
        <v>0.20833333333333334</v>
      </c>
      <c r="C25573" s="46"/>
      <c r="D25573" s="29">
        <v>46289.208333333336</v>
      </c>
      <c r="E25573" s="15" t="str">
        <f>IF(AND($B$6=NB!$A$17,$B$8&gt;0),'Ersparnisberechnung Sommertarif'!$B$8*SLP!C25553,"")</f>
        <v/>
      </c>
    </row>
    <row r="25574" spans="1:5" x14ac:dyDescent="0.3">
      <c r="A25574" s="25">
        <v>46289</v>
      </c>
      <c r="B25574" s="31">
        <v>0.21875</v>
      </c>
      <c r="C25574" s="46"/>
      <c r="D25574" s="29">
        <v>46289.21875</v>
      </c>
      <c r="E25574" s="15" t="str">
        <f>IF(AND($B$6=NB!$A$17,$B$8&gt;0),'Ersparnisberechnung Sommertarif'!$B$8*SLP!C25554,"")</f>
        <v/>
      </c>
    </row>
    <row r="25575" spans="1:5" x14ac:dyDescent="0.3">
      <c r="A25575" s="25">
        <v>46289</v>
      </c>
      <c r="B25575" s="31">
        <v>0.22916666666666666</v>
      </c>
      <c r="C25575" s="46"/>
      <c r="D25575" s="29">
        <v>46289.229166666664</v>
      </c>
      <c r="E25575" s="15" t="str">
        <f>IF(AND($B$6=NB!$A$17,$B$8&gt;0),'Ersparnisberechnung Sommertarif'!$B$8*SLP!C25555,"")</f>
        <v/>
      </c>
    </row>
    <row r="25576" spans="1:5" x14ac:dyDescent="0.3">
      <c r="A25576" s="25">
        <v>46289</v>
      </c>
      <c r="B25576" s="31">
        <v>0.23958333333333334</v>
      </c>
      <c r="C25576" s="46"/>
      <c r="D25576" s="29">
        <v>46289.239583333336</v>
      </c>
      <c r="E25576" s="15" t="str">
        <f>IF(AND($B$6=NB!$A$17,$B$8&gt;0),'Ersparnisberechnung Sommertarif'!$B$8*SLP!C25556,"")</f>
        <v/>
      </c>
    </row>
    <row r="25577" spans="1:5" x14ac:dyDescent="0.3">
      <c r="A25577" s="25">
        <v>46289</v>
      </c>
      <c r="B25577" s="31">
        <v>0.25</v>
      </c>
      <c r="C25577" s="46"/>
      <c r="D25577" s="29">
        <v>46289.25</v>
      </c>
      <c r="E25577" s="15" t="str">
        <f>IF(AND($B$6=NB!$A$17,$B$8&gt;0),'Ersparnisberechnung Sommertarif'!$B$8*SLP!C25557,"")</f>
        <v/>
      </c>
    </row>
    <row r="25578" spans="1:5" x14ac:dyDescent="0.3">
      <c r="A25578" s="25">
        <v>46289</v>
      </c>
      <c r="B25578" s="31">
        <v>0.26041666666666669</v>
      </c>
      <c r="C25578" s="46"/>
      <c r="D25578" s="29">
        <v>46289.260416666664</v>
      </c>
      <c r="E25578" s="15" t="str">
        <f>IF(AND($B$6=NB!$A$17,$B$8&gt;0),'Ersparnisberechnung Sommertarif'!$B$8*SLP!C25558,"")</f>
        <v/>
      </c>
    </row>
    <row r="25579" spans="1:5" x14ac:dyDescent="0.3">
      <c r="A25579" s="25">
        <v>46289</v>
      </c>
      <c r="B25579" s="31">
        <v>0.27083333333333331</v>
      </c>
      <c r="C25579" s="46"/>
      <c r="D25579" s="29">
        <v>46289.270833333336</v>
      </c>
      <c r="E25579" s="15" t="str">
        <f>IF(AND($B$6=NB!$A$17,$B$8&gt;0),'Ersparnisberechnung Sommertarif'!$B$8*SLP!C25559,"")</f>
        <v/>
      </c>
    </row>
    <row r="25580" spans="1:5" x14ac:dyDescent="0.3">
      <c r="A25580" s="25">
        <v>46289</v>
      </c>
      <c r="B25580" s="31">
        <v>0.28125</v>
      </c>
      <c r="C25580" s="46"/>
      <c r="D25580" s="29">
        <v>46289.28125</v>
      </c>
      <c r="E25580" s="15" t="str">
        <f>IF(AND($B$6=NB!$A$17,$B$8&gt;0),'Ersparnisberechnung Sommertarif'!$B$8*SLP!C25560,"")</f>
        <v/>
      </c>
    </row>
    <row r="25581" spans="1:5" x14ac:dyDescent="0.3">
      <c r="A25581" s="25">
        <v>46289</v>
      </c>
      <c r="B25581" s="31">
        <v>0.29166666666666669</v>
      </c>
      <c r="C25581" s="46"/>
      <c r="D25581" s="29">
        <v>46289.291666666664</v>
      </c>
      <c r="E25581" s="15" t="str">
        <f>IF(AND($B$6=NB!$A$17,$B$8&gt;0),'Ersparnisberechnung Sommertarif'!$B$8*SLP!C25561,"")</f>
        <v/>
      </c>
    </row>
    <row r="25582" spans="1:5" x14ac:dyDescent="0.3">
      <c r="A25582" s="25">
        <v>46289</v>
      </c>
      <c r="B25582" s="31">
        <v>0.30208333333333331</v>
      </c>
      <c r="C25582" s="46"/>
      <c r="D25582" s="29">
        <v>46289.302083333336</v>
      </c>
      <c r="E25582" s="15" t="str">
        <f>IF(AND($B$6=NB!$A$17,$B$8&gt;0),'Ersparnisberechnung Sommertarif'!$B$8*SLP!C25562,"")</f>
        <v/>
      </c>
    </row>
    <row r="25583" spans="1:5" x14ac:dyDescent="0.3">
      <c r="A25583" s="25">
        <v>46289</v>
      </c>
      <c r="B25583" s="31">
        <v>0.3125</v>
      </c>
      <c r="C25583" s="46"/>
      <c r="D25583" s="29">
        <v>46289.3125</v>
      </c>
      <c r="E25583" s="15" t="str">
        <f>IF(AND($B$6=NB!$A$17,$B$8&gt;0),'Ersparnisberechnung Sommertarif'!$B$8*SLP!C25563,"")</f>
        <v/>
      </c>
    </row>
    <row r="25584" spans="1:5" x14ac:dyDescent="0.3">
      <c r="A25584" s="25">
        <v>46289</v>
      </c>
      <c r="B25584" s="31">
        <v>0.32291666666666669</v>
      </c>
      <c r="C25584" s="46"/>
      <c r="D25584" s="29">
        <v>46289.322916666664</v>
      </c>
      <c r="E25584" s="15" t="str">
        <f>IF(AND($B$6=NB!$A$17,$B$8&gt;0),'Ersparnisberechnung Sommertarif'!$B$8*SLP!C25564,"")</f>
        <v/>
      </c>
    </row>
    <row r="25585" spans="1:5" x14ac:dyDescent="0.3">
      <c r="A25585" s="25">
        <v>46289</v>
      </c>
      <c r="B25585" s="31">
        <v>0.33333333333333331</v>
      </c>
      <c r="C25585" s="46"/>
      <c r="D25585" s="29">
        <v>46289.333333333336</v>
      </c>
      <c r="E25585" s="15" t="str">
        <f>IF(AND($B$6=NB!$A$17,$B$8&gt;0),'Ersparnisberechnung Sommertarif'!$B$8*SLP!C25565,"")</f>
        <v/>
      </c>
    </row>
    <row r="25586" spans="1:5" x14ac:dyDescent="0.3">
      <c r="A25586" s="25">
        <v>46289</v>
      </c>
      <c r="B25586" s="31">
        <v>0.34375</v>
      </c>
      <c r="C25586" s="46"/>
      <c r="D25586" s="29">
        <v>46289.34375</v>
      </c>
      <c r="E25586" s="15" t="str">
        <f>IF(AND($B$6=NB!$A$17,$B$8&gt;0),'Ersparnisberechnung Sommertarif'!$B$8*SLP!C25566,"")</f>
        <v/>
      </c>
    </row>
    <row r="25587" spans="1:5" x14ac:dyDescent="0.3">
      <c r="A25587" s="25">
        <v>46289</v>
      </c>
      <c r="B25587" s="31">
        <v>0.35416666666666669</v>
      </c>
      <c r="C25587" s="46"/>
      <c r="D25587" s="29">
        <v>46289.354166666664</v>
      </c>
      <c r="E25587" s="15" t="str">
        <f>IF(AND($B$6=NB!$A$17,$B$8&gt;0),'Ersparnisberechnung Sommertarif'!$B$8*SLP!C25567,"")</f>
        <v/>
      </c>
    </row>
    <row r="25588" spans="1:5" x14ac:dyDescent="0.3">
      <c r="A25588" s="25">
        <v>46289</v>
      </c>
      <c r="B25588" s="31">
        <v>0.36458333333333331</v>
      </c>
      <c r="C25588" s="46"/>
      <c r="D25588" s="29">
        <v>46289.364583333336</v>
      </c>
      <c r="E25588" s="15" t="str">
        <f>IF(AND($B$6=NB!$A$17,$B$8&gt;0),'Ersparnisberechnung Sommertarif'!$B$8*SLP!C25568,"")</f>
        <v/>
      </c>
    </row>
    <row r="25589" spans="1:5" x14ac:dyDescent="0.3">
      <c r="A25589" s="25">
        <v>46289</v>
      </c>
      <c r="B25589" s="31">
        <v>0.375</v>
      </c>
      <c r="C25589" s="46"/>
      <c r="D25589" s="29">
        <v>46289.375</v>
      </c>
      <c r="E25589" s="15" t="str">
        <f>IF(AND($B$6=NB!$A$17,$B$8&gt;0),'Ersparnisberechnung Sommertarif'!$B$8*SLP!C25569,"")</f>
        <v/>
      </c>
    </row>
    <row r="25590" spans="1:5" x14ac:dyDescent="0.3">
      <c r="A25590" s="25">
        <v>46289</v>
      </c>
      <c r="B25590" s="31">
        <v>0.38541666666666669</v>
      </c>
      <c r="C25590" s="46"/>
      <c r="D25590" s="29">
        <v>46289.385416666664</v>
      </c>
      <c r="E25590" s="15" t="str">
        <f>IF(AND($B$6=NB!$A$17,$B$8&gt;0),'Ersparnisberechnung Sommertarif'!$B$8*SLP!C25570,"")</f>
        <v/>
      </c>
    </row>
    <row r="25591" spans="1:5" x14ac:dyDescent="0.3">
      <c r="A25591" s="25">
        <v>46289</v>
      </c>
      <c r="B25591" s="31">
        <v>0.39583333333333331</v>
      </c>
      <c r="C25591" s="46"/>
      <c r="D25591" s="29">
        <v>46289.395833333336</v>
      </c>
      <c r="E25591" s="15" t="str">
        <f>IF(AND($B$6=NB!$A$17,$B$8&gt;0),'Ersparnisberechnung Sommertarif'!$B$8*SLP!C25571,"")</f>
        <v/>
      </c>
    </row>
    <row r="25592" spans="1:5" x14ac:dyDescent="0.3">
      <c r="A25592" s="25">
        <v>46289</v>
      </c>
      <c r="B25592" s="31">
        <v>0.40625</v>
      </c>
      <c r="C25592" s="46"/>
      <c r="D25592" s="29">
        <v>46289.40625</v>
      </c>
      <c r="E25592" s="15" t="str">
        <f>IF(AND($B$6=NB!$A$17,$B$8&gt;0),'Ersparnisberechnung Sommertarif'!$B$8*SLP!C25572,"")</f>
        <v/>
      </c>
    </row>
    <row r="25593" spans="1:5" x14ac:dyDescent="0.3">
      <c r="A25593" s="25">
        <v>46289</v>
      </c>
      <c r="B25593" s="31">
        <v>0.41666666666666669</v>
      </c>
      <c r="C25593" s="46"/>
      <c r="D25593" s="29">
        <v>46289.416666666664</v>
      </c>
      <c r="E25593" s="15" t="str">
        <f>IF(AND($B$6=NB!$A$17,$B$8&gt;0),'Ersparnisberechnung Sommertarif'!$B$8*SLP!C25573,"")</f>
        <v/>
      </c>
    </row>
    <row r="25594" spans="1:5" x14ac:dyDescent="0.3">
      <c r="A25594" s="25">
        <v>46289</v>
      </c>
      <c r="B25594" s="31">
        <v>0.42708333333333331</v>
      </c>
      <c r="C25594" s="46"/>
      <c r="D25594" s="29">
        <v>46289.427083333336</v>
      </c>
      <c r="E25594" s="15" t="str">
        <f>IF(AND($B$6=NB!$A$17,$B$8&gt;0),'Ersparnisberechnung Sommertarif'!$B$8*SLP!C25574,"")</f>
        <v/>
      </c>
    </row>
    <row r="25595" spans="1:5" x14ac:dyDescent="0.3">
      <c r="A25595" s="25">
        <v>46289</v>
      </c>
      <c r="B25595" s="31">
        <v>0.4375</v>
      </c>
      <c r="C25595" s="46"/>
      <c r="D25595" s="29">
        <v>46289.4375</v>
      </c>
      <c r="E25595" s="15" t="str">
        <f>IF(AND($B$6=NB!$A$17,$B$8&gt;0),'Ersparnisberechnung Sommertarif'!$B$8*SLP!C25575,"")</f>
        <v/>
      </c>
    </row>
    <row r="25596" spans="1:5" x14ac:dyDescent="0.3">
      <c r="A25596" s="25">
        <v>46289</v>
      </c>
      <c r="B25596" s="31">
        <v>0.44791666666666669</v>
      </c>
      <c r="C25596" s="46"/>
      <c r="D25596" s="29">
        <v>46289.447916666664</v>
      </c>
      <c r="E25596" s="15" t="str">
        <f>IF(AND($B$6=NB!$A$17,$B$8&gt;0),'Ersparnisberechnung Sommertarif'!$B$8*SLP!C25576,"")</f>
        <v/>
      </c>
    </row>
    <row r="25597" spans="1:5" x14ac:dyDescent="0.3">
      <c r="A25597" s="25">
        <v>46289</v>
      </c>
      <c r="B25597" s="31">
        <v>0.45833333333333331</v>
      </c>
      <c r="C25597" s="46"/>
      <c r="D25597" s="29">
        <v>46289.458333333336</v>
      </c>
      <c r="E25597" s="15" t="str">
        <f>IF(AND($B$6=NB!$A$17,$B$8&gt;0),'Ersparnisberechnung Sommertarif'!$B$8*SLP!C25577,"")</f>
        <v/>
      </c>
    </row>
    <row r="25598" spans="1:5" x14ac:dyDescent="0.3">
      <c r="A25598" s="25">
        <v>46289</v>
      </c>
      <c r="B25598" s="31">
        <v>0.46875</v>
      </c>
      <c r="C25598" s="46"/>
      <c r="D25598" s="29">
        <v>46289.46875</v>
      </c>
      <c r="E25598" s="15" t="str">
        <f>IF(AND($B$6=NB!$A$17,$B$8&gt;0),'Ersparnisberechnung Sommertarif'!$B$8*SLP!C25578,"")</f>
        <v/>
      </c>
    </row>
    <row r="25599" spans="1:5" x14ac:dyDescent="0.3">
      <c r="A25599" s="25">
        <v>46289</v>
      </c>
      <c r="B25599" s="31">
        <v>0.47916666666666669</v>
      </c>
      <c r="C25599" s="46"/>
      <c r="D25599" s="29">
        <v>46289.479166666664</v>
      </c>
      <c r="E25599" s="15" t="str">
        <f>IF(AND($B$6=NB!$A$17,$B$8&gt;0),'Ersparnisberechnung Sommertarif'!$B$8*SLP!C25579,"")</f>
        <v/>
      </c>
    </row>
    <row r="25600" spans="1:5" x14ac:dyDescent="0.3">
      <c r="A25600" s="25">
        <v>46289</v>
      </c>
      <c r="B25600" s="31">
        <v>0.48958333333333331</v>
      </c>
      <c r="C25600" s="46"/>
      <c r="D25600" s="29">
        <v>46289.489583333336</v>
      </c>
      <c r="E25600" s="15" t="str">
        <f>IF(AND($B$6=NB!$A$17,$B$8&gt;0),'Ersparnisberechnung Sommertarif'!$B$8*SLP!C25580,"")</f>
        <v/>
      </c>
    </row>
    <row r="25601" spans="1:5" x14ac:dyDescent="0.3">
      <c r="A25601" s="25">
        <v>46289</v>
      </c>
      <c r="B25601" s="31">
        <v>0.5</v>
      </c>
      <c r="C25601" s="46"/>
      <c r="D25601" s="29">
        <v>46289.5</v>
      </c>
      <c r="E25601" s="15" t="str">
        <f>IF(AND($B$6=NB!$A$17,$B$8&gt;0),'Ersparnisberechnung Sommertarif'!$B$8*SLP!C25581,"")</f>
        <v/>
      </c>
    </row>
    <row r="25602" spans="1:5" x14ac:dyDescent="0.3">
      <c r="A25602" s="25">
        <v>46289</v>
      </c>
      <c r="B25602" s="31">
        <v>0.51041666666666663</v>
      </c>
      <c r="C25602" s="46"/>
      <c r="D25602" s="29">
        <v>46289.510416666664</v>
      </c>
      <c r="E25602" s="15" t="str">
        <f>IF(AND($B$6=NB!$A$17,$B$8&gt;0),'Ersparnisberechnung Sommertarif'!$B$8*SLP!C25582,"")</f>
        <v/>
      </c>
    </row>
    <row r="25603" spans="1:5" x14ac:dyDescent="0.3">
      <c r="A25603" s="25">
        <v>46289</v>
      </c>
      <c r="B25603" s="31">
        <v>0.52083333333333337</v>
      </c>
      <c r="C25603" s="46"/>
      <c r="D25603" s="29">
        <v>46289.520833333336</v>
      </c>
      <c r="E25603" s="15" t="str">
        <f>IF(AND($B$6=NB!$A$17,$B$8&gt;0),'Ersparnisberechnung Sommertarif'!$B$8*SLP!C25583,"")</f>
        <v/>
      </c>
    </row>
    <row r="25604" spans="1:5" x14ac:dyDescent="0.3">
      <c r="A25604" s="25">
        <v>46289</v>
      </c>
      <c r="B25604" s="31">
        <v>0.53125</v>
      </c>
      <c r="C25604" s="46"/>
      <c r="D25604" s="29">
        <v>46289.53125</v>
      </c>
      <c r="E25604" s="15" t="str">
        <f>IF(AND($B$6=NB!$A$17,$B$8&gt;0),'Ersparnisberechnung Sommertarif'!$B$8*SLP!C25584,"")</f>
        <v/>
      </c>
    </row>
    <row r="25605" spans="1:5" x14ac:dyDescent="0.3">
      <c r="A25605" s="25">
        <v>46289</v>
      </c>
      <c r="B25605" s="31">
        <v>0.54166666666666663</v>
      </c>
      <c r="C25605" s="46"/>
      <c r="D25605" s="29">
        <v>46289.541666666664</v>
      </c>
      <c r="E25605" s="15" t="str">
        <f>IF(AND($B$6=NB!$A$17,$B$8&gt;0),'Ersparnisberechnung Sommertarif'!$B$8*SLP!C25585,"")</f>
        <v/>
      </c>
    </row>
    <row r="25606" spans="1:5" x14ac:dyDescent="0.3">
      <c r="A25606" s="25">
        <v>46289</v>
      </c>
      <c r="B25606" s="31">
        <v>0.55208333333333337</v>
      </c>
      <c r="C25606" s="46"/>
      <c r="D25606" s="29">
        <v>46289.552083333336</v>
      </c>
      <c r="E25606" s="15" t="str">
        <f>IF(AND($B$6=NB!$A$17,$B$8&gt;0),'Ersparnisberechnung Sommertarif'!$B$8*SLP!C25586,"")</f>
        <v/>
      </c>
    </row>
    <row r="25607" spans="1:5" x14ac:dyDescent="0.3">
      <c r="A25607" s="25">
        <v>46289</v>
      </c>
      <c r="B25607" s="31">
        <v>0.5625</v>
      </c>
      <c r="C25607" s="46"/>
      <c r="D25607" s="29">
        <v>46289.5625</v>
      </c>
      <c r="E25607" s="15" t="str">
        <f>IF(AND($B$6=NB!$A$17,$B$8&gt;0),'Ersparnisberechnung Sommertarif'!$B$8*SLP!C25587,"")</f>
        <v/>
      </c>
    </row>
    <row r="25608" spans="1:5" x14ac:dyDescent="0.3">
      <c r="A25608" s="25">
        <v>46289</v>
      </c>
      <c r="B25608" s="31">
        <v>0.57291666666666663</v>
      </c>
      <c r="C25608" s="46"/>
      <c r="D25608" s="29">
        <v>46289.572916666664</v>
      </c>
      <c r="E25608" s="15" t="str">
        <f>IF(AND($B$6=NB!$A$17,$B$8&gt;0),'Ersparnisberechnung Sommertarif'!$B$8*SLP!C25588,"")</f>
        <v/>
      </c>
    </row>
    <row r="25609" spans="1:5" x14ac:dyDescent="0.3">
      <c r="A25609" s="25">
        <v>46289</v>
      </c>
      <c r="B25609" s="31">
        <v>0.58333333333333337</v>
      </c>
      <c r="C25609" s="46"/>
      <c r="D25609" s="29">
        <v>46289.583333333336</v>
      </c>
      <c r="E25609" s="15" t="str">
        <f>IF(AND($B$6=NB!$A$17,$B$8&gt;0),'Ersparnisberechnung Sommertarif'!$B$8*SLP!C25589,"")</f>
        <v/>
      </c>
    </row>
    <row r="25610" spans="1:5" x14ac:dyDescent="0.3">
      <c r="A25610" s="25">
        <v>46289</v>
      </c>
      <c r="B25610" s="31">
        <v>0.59375</v>
      </c>
      <c r="C25610" s="46"/>
      <c r="D25610" s="29">
        <v>46289.59375</v>
      </c>
      <c r="E25610" s="15" t="str">
        <f>IF(AND($B$6=NB!$A$17,$B$8&gt;0),'Ersparnisberechnung Sommertarif'!$B$8*SLP!C25590,"")</f>
        <v/>
      </c>
    </row>
    <row r="25611" spans="1:5" x14ac:dyDescent="0.3">
      <c r="A25611" s="25">
        <v>46289</v>
      </c>
      <c r="B25611" s="31">
        <v>0.60416666666666663</v>
      </c>
      <c r="C25611" s="46"/>
      <c r="D25611" s="29">
        <v>46289.604166666664</v>
      </c>
      <c r="E25611" s="15" t="str">
        <f>IF(AND($B$6=NB!$A$17,$B$8&gt;0),'Ersparnisberechnung Sommertarif'!$B$8*SLP!C25591,"")</f>
        <v/>
      </c>
    </row>
    <row r="25612" spans="1:5" x14ac:dyDescent="0.3">
      <c r="A25612" s="25">
        <v>46289</v>
      </c>
      <c r="B25612" s="31">
        <v>0.61458333333333337</v>
      </c>
      <c r="C25612" s="46"/>
      <c r="D25612" s="29">
        <v>46289.614583333336</v>
      </c>
      <c r="E25612" s="15" t="str">
        <f>IF(AND($B$6=NB!$A$17,$B$8&gt;0),'Ersparnisberechnung Sommertarif'!$B$8*SLP!C25592,"")</f>
        <v/>
      </c>
    </row>
    <row r="25613" spans="1:5" x14ac:dyDescent="0.3">
      <c r="A25613" s="25">
        <v>46289</v>
      </c>
      <c r="B25613" s="31">
        <v>0.625</v>
      </c>
      <c r="C25613" s="46"/>
      <c r="D25613" s="29">
        <v>46289.625</v>
      </c>
      <c r="E25613" s="15" t="str">
        <f>IF(AND($B$6=NB!$A$17,$B$8&gt;0),'Ersparnisberechnung Sommertarif'!$B$8*SLP!C25593,"")</f>
        <v/>
      </c>
    </row>
    <row r="25614" spans="1:5" x14ac:dyDescent="0.3">
      <c r="A25614" s="25">
        <v>46289</v>
      </c>
      <c r="B25614" s="31">
        <v>0.63541666666666663</v>
      </c>
      <c r="C25614" s="46"/>
      <c r="D25614" s="29">
        <v>46289.635416666664</v>
      </c>
      <c r="E25614" s="15" t="str">
        <f>IF(AND($B$6=NB!$A$17,$B$8&gt;0),'Ersparnisberechnung Sommertarif'!$B$8*SLP!C25594,"")</f>
        <v/>
      </c>
    </row>
    <row r="25615" spans="1:5" x14ac:dyDescent="0.3">
      <c r="A25615" s="25">
        <v>46289</v>
      </c>
      <c r="B25615" s="31">
        <v>0.64583333333333337</v>
      </c>
      <c r="C25615" s="46"/>
      <c r="D25615" s="29">
        <v>46289.645833333336</v>
      </c>
      <c r="E25615" s="15" t="str">
        <f>IF(AND($B$6=NB!$A$17,$B$8&gt;0),'Ersparnisberechnung Sommertarif'!$B$8*SLP!C25595,"")</f>
        <v/>
      </c>
    </row>
    <row r="25616" spans="1:5" x14ac:dyDescent="0.3">
      <c r="A25616" s="25">
        <v>46289</v>
      </c>
      <c r="B25616" s="31">
        <v>0.65625</v>
      </c>
      <c r="C25616" s="46"/>
      <c r="D25616" s="29">
        <v>46289.65625</v>
      </c>
      <c r="E25616" s="15" t="str">
        <f>IF(AND($B$6=NB!$A$17,$B$8&gt;0),'Ersparnisberechnung Sommertarif'!$B$8*SLP!C25596,"")</f>
        <v/>
      </c>
    </row>
    <row r="25617" spans="1:5" x14ac:dyDescent="0.3">
      <c r="A25617" s="25">
        <v>46289</v>
      </c>
      <c r="B25617" s="31">
        <v>0.66666666666666663</v>
      </c>
      <c r="C25617" s="46"/>
      <c r="D25617" s="29">
        <v>46289.666666666664</v>
      </c>
      <c r="E25617" s="15" t="str">
        <f>IF(AND($B$6=NB!$A$17,$B$8&gt;0),'Ersparnisberechnung Sommertarif'!$B$8*SLP!C25597,"")</f>
        <v/>
      </c>
    </row>
    <row r="25618" spans="1:5" x14ac:dyDescent="0.3">
      <c r="A25618" s="25">
        <v>46289</v>
      </c>
      <c r="B25618" s="31">
        <v>0.67708333333333337</v>
      </c>
      <c r="C25618" s="46"/>
      <c r="D25618" s="29">
        <v>46289.677083333336</v>
      </c>
      <c r="E25618" s="15" t="str">
        <f>IF(AND($B$6=NB!$A$17,$B$8&gt;0),'Ersparnisberechnung Sommertarif'!$B$8*SLP!C25598,"")</f>
        <v/>
      </c>
    </row>
    <row r="25619" spans="1:5" x14ac:dyDescent="0.3">
      <c r="A25619" s="25">
        <v>46289</v>
      </c>
      <c r="B25619" s="31">
        <v>0.6875</v>
      </c>
      <c r="C25619" s="46"/>
      <c r="D25619" s="29">
        <v>46289.6875</v>
      </c>
      <c r="E25619" s="15" t="str">
        <f>IF(AND($B$6=NB!$A$17,$B$8&gt;0),'Ersparnisberechnung Sommertarif'!$B$8*SLP!C25599,"")</f>
        <v/>
      </c>
    </row>
    <row r="25620" spans="1:5" x14ac:dyDescent="0.3">
      <c r="A25620" s="25">
        <v>46289</v>
      </c>
      <c r="B25620" s="31">
        <v>0.69791666666666663</v>
      </c>
      <c r="C25620" s="46"/>
      <c r="D25620" s="29">
        <v>46289.697916666664</v>
      </c>
      <c r="E25620" s="15" t="str">
        <f>IF(AND($B$6=NB!$A$17,$B$8&gt;0),'Ersparnisberechnung Sommertarif'!$B$8*SLP!C25600,"")</f>
        <v/>
      </c>
    </row>
    <row r="25621" spans="1:5" x14ac:dyDescent="0.3">
      <c r="A25621" s="25">
        <v>46289</v>
      </c>
      <c r="B25621" s="31">
        <v>0.70833333333333337</v>
      </c>
      <c r="C25621" s="46"/>
      <c r="D25621" s="29">
        <v>46289.708333333336</v>
      </c>
      <c r="E25621" s="15" t="str">
        <f>IF(AND($B$6=NB!$A$17,$B$8&gt;0),'Ersparnisberechnung Sommertarif'!$B$8*SLP!C25601,"")</f>
        <v/>
      </c>
    </row>
    <row r="25622" spans="1:5" x14ac:dyDescent="0.3">
      <c r="A25622" s="25">
        <v>46289</v>
      </c>
      <c r="B25622" s="31">
        <v>0.71875</v>
      </c>
      <c r="C25622" s="46"/>
      <c r="D25622" s="29">
        <v>46289.71875</v>
      </c>
      <c r="E25622" s="15" t="str">
        <f>IF(AND($B$6=NB!$A$17,$B$8&gt;0),'Ersparnisberechnung Sommertarif'!$B$8*SLP!C25602,"")</f>
        <v/>
      </c>
    </row>
    <row r="25623" spans="1:5" x14ac:dyDescent="0.3">
      <c r="A25623" s="25">
        <v>46289</v>
      </c>
      <c r="B25623" s="31">
        <v>0.72916666666666663</v>
      </c>
      <c r="C25623" s="46"/>
      <c r="D25623" s="29">
        <v>46289.729166666664</v>
      </c>
      <c r="E25623" s="15" t="str">
        <f>IF(AND($B$6=NB!$A$17,$B$8&gt;0),'Ersparnisberechnung Sommertarif'!$B$8*SLP!C25603,"")</f>
        <v/>
      </c>
    </row>
    <row r="25624" spans="1:5" x14ac:dyDescent="0.3">
      <c r="A25624" s="25">
        <v>46289</v>
      </c>
      <c r="B25624" s="31">
        <v>0.73958333333333337</v>
      </c>
      <c r="C25624" s="46"/>
      <c r="D25624" s="29">
        <v>46289.739583333336</v>
      </c>
      <c r="E25624" s="15" t="str">
        <f>IF(AND($B$6=NB!$A$17,$B$8&gt;0),'Ersparnisberechnung Sommertarif'!$B$8*SLP!C25604,"")</f>
        <v/>
      </c>
    </row>
    <row r="25625" spans="1:5" x14ac:dyDescent="0.3">
      <c r="A25625" s="25">
        <v>46289</v>
      </c>
      <c r="B25625" s="31">
        <v>0.75</v>
      </c>
      <c r="C25625" s="46"/>
      <c r="D25625" s="29">
        <v>46289.75</v>
      </c>
      <c r="E25625" s="15" t="str">
        <f>IF(AND($B$6=NB!$A$17,$B$8&gt;0),'Ersparnisberechnung Sommertarif'!$B$8*SLP!C25605,"")</f>
        <v/>
      </c>
    </row>
    <row r="25626" spans="1:5" x14ac:dyDescent="0.3">
      <c r="A25626" s="25">
        <v>46289</v>
      </c>
      <c r="B25626" s="31">
        <v>0.76041666666666663</v>
      </c>
      <c r="C25626" s="46"/>
      <c r="D25626" s="29">
        <v>46289.760416666664</v>
      </c>
      <c r="E25626" s="15" t="str">
        <f>IF(AND($B$6=NB!$A$17,$B$8&gt;0),'Ersparnisberechnung Sommertarif'!$B$8*SLP!C25606,"")</f>
        <v/>
      </c>
    </row>
    <row r="25627" spans="1:5" x14ac:dyDescent="0.3">
      <c r="A25627" s="25">
        <v>46289</v>
      </c>
      <c r="B25627" s="31">
        <v>0.77083333333333337</v>
      </c>
      <c r="C25627" s="46"/>
      <c r="D25627" s="29">
        <v>46289.770833333336</v>
      </c>
      <c r="E25627" s="15" t="str">
        <f>IF(AND($B$6=NB!$A$17,$B$8&gt;0),'Ersparnisberechnung Sommertarif'!$B$8*SLP!C25607,"")</f>
        <v/>
      </c>
    </row>
    <row r="25628" spans="1:5" x14ac:dyDescent="0.3">
      <c r="A25628" s="25">
        <v>46289</v>
      </c>
      <c r="B25628" s="31">
        <v>0.78125</v>
      </c>
      <c r="C25628" s="46"/>
      <c r="D25628" s="29">
        <v>46289.78125</v>
      </c>
      <c r="E25628" s="15" t="str">
        <f>IF(AND($B$6=NB!$A$17,$B$8&gt;0),'Ersparnisberechnung Sommertarif'!$B$8*SLP!C25608,"")</f>
        <v/>
      </c>
    </row>
    <row r="25629" spans="1:5" x14ac:dyDescent="0.3">
      <c r="A25629" s="25">
        <v>46289</v>
      </c>
      <c r="B25629" s="31">
        <v>0.79166666666666663</v>
      </c>
      <c r="C25629" s="46"/>
      <c r="D25629" s="29">
        <v>46289.791666666664</v>
      </c>
      <c r="E25629" s="15" t="str">
        <f>IF(AND($B$6=NB!$A$17,$B$8&gt;0),'Ersparnisberechnung Sommertarif'!$B$8*SLP!C25609,"")</f>
        <v/>
      </c>
    </row>
    <row r="25630" spans="1:5" x14ac:dyDescent="0.3">
      <c r="A25630" s="25">
        <v>46289</v>
      </c>
      <c r="B25630" s="31">
        <v>0.80208333333333337</v>
      </c>
      <c r="C25630" s="46"/>
      <c r="D25630" s="29">
        <v>46289.802083333336</v>
      </c>
      <c r="E25630" s="15" t="str">
        <f>IF(AND($B$6=NB!$A$17,$B$8&gt;0),'Ersparnisberechnung Sommertarif'!$B$8*SLP!C25610,"")</f>
        <v/>
      </c>
    </row>
    <row r="25631" spans="1:5" x14ac:dyDescent="0.3">
      <c r="A25631" s="25">
        <v>46289</v>
      </c>
      <c r="B25631" s="31">
        <v>0.8125</v>
      </c>
      <c r="C25631" s="46"/>
      <c r="D25631" s="29">
        <v>46289.8125</v>
      </c>
      <c r="E25631" s="15" t="str">
        <f>IF(AND($B$6=NB!$A$17,$B$8&gt;0),'Ersparnisberechnung Sommertarif'!$B$8*SLP!C25611,"")</f>
        <v/>
      </c>
    </row>
    <row r="25632" spans="1:5" x14ac:dyDescent="0.3">
      <c r="A25632" s="25">
        <v>46289</v>
      </c>
      <c r="B25632" s="31">
        <v>0.82291666666666663</v>
      </c>
      <c r="C25632" s="46"/>
      <c r="D25632" s="29">
        <v>46289.822916666664</v>
      </c>
      <c r="E25632" s="15" t="str">
        <f>IF(AND($B$6=NB!$A$17,$B$8&gt;0),'Ersparnisberechnung Sommertarif'!$B$8*SLP!C25612,"")</f>
        <v/>
      </c>
    </row>
    <row r="25633" spans="1:5" x14ac:dyDescent="0.3">
      <c r="A25633" s="25">
        <v>46289</v>
      </c>
      <c r="B25633" s="31">
        <v>0.83333333333333337</v>
      </c>
      <c r="C25633" s="46"/>
      <c r="D25633" s="29">
        <v>46289.833333333336</v>
      </c>
      <c r="E25633" s="15" t="str">
        <f>IF(AND($B$6=NB!$A$17,$B$8&gt;0),'Ersparnisberechnung Sommertarif'!$B$8*SLP!C25613,"")</f>
        <v/>
      </c>
    </row>
    <row r="25634" spans="1:5" x14ac:dyDescent="0.3">
      <c r="A25634" s="25">
        <v>46289</v>
      </c>
      <c r="B25634" s="31">
        <v>0.84375</v>
      </c>
      <c r="C25634" s="46"/>
      <c r="D25634" s="29">
        <v>46289.84375</v>
      </c>
      <c r="E25634" s="15" t="str">
        <f>IF(AND($B$6=NB!$A$17,$B$8&gt;0),'Ersparnisberechnung Sommertarif'!$B$8*SLP!C25614,"")</f>
        <v/>
      </c>
    </row>
    <row r="25635" spans="1:5" x14ac:dyDescent="0.3">
      <c r="A25635" s="25">
        <v>46289</v>
      </c>
      <c r="B25635" s="31">
        <v>0.85416666666666663</v>
      </c>
      <c r="C25635" s="46"/>
      <c r="D25635" s="29">
        <v>46289.854166666664</v>
      </c>
      <c r="E25635" s="15" t="str">
        <f>IF(AND($B$6=NB!$A$17,$B$8&gt;0),'Ersparnisberechnung Sommertarif'!$B$8*SLP!C25615,"")</f>
        <v/>
      </c>
    </row>
    <row r="25636" spans="1:5" x14ac:dyDescent="0.3">
      <c r="A25636" s="25">
        <v>46289</v>
      </c>
      <c r="B25636" s="31">
        <v>0.86458333333333337</v>
      </c>
      <c r="C25636" s="46"/>
      <c r="D25636" s="29">
        <v>46289.864583333336</v>
      </c>
      <c r="E25636" s="15" t="str">
        <f>IF(AND($B$6=NB!$A$17,$B$8&gt;0),'Ersparnisberechnung Sommertarif'!$B$8*SLP!C25616,"")</f>
        <v/>
      </c>
    </row>
    <row r="25637" spans="1:5" x14ac:dyDescent="0.3">
      <c r="A25637" s="25">
        <v>46289</v>
      </c>
      <c r="B25637" s="31">
        <v>0.875</v>
      </c>
      <c r="C25637" s="46"/>
      <c r="D25637" s="29">
        <v>46289.875</v>
      </c>
      <c r="E25637" s="15" t="str">
        <f>IF(AND($B$6=NB!$A$17,$B$8&gt;0),'Ersparnisberechnung Sommertarif'!$B$8*SLP!C25617,"")</f>
        <v/>
      </c>
    </row>
    <row r="25638" spans="1:5" x14ac:dyDescent="0.3">
      <c r="A25638" s="25">
        <v>46289</v>
      </c>
      <c r="B25638" s="31">
        <v>0.88541666666666663</v>
      </c>
      <c r="C25638" s="46"/>
      <c r="D25638" s="29">
        <v>46289.885416666664</v>
      </c>
      <c r="E25638" s="15" t="str">
        <f>IF(AND($B$6=NB!$A$17,$B$8&gt;0),'Ersparnisberechnung Sommertarif'!$B$8*SLP!C25618,"")</f>
        <v/>
      </c>
    </row>
    <row r="25639" spans="1:5" x14ac:dyDescent="0.3">
      <c r="A25639" s="25">
        <v>46289</v>
      </c>
      <c r="B25639" s="31">
        <v>0.89583333333333337</v>
      </c>
      <c r="C25639" s="46"/>
      <c r="D25639" s="29">
        <v>46289.895833333336</v>
      </c>
      <c r="E25639" s="15" t="str">
        <f>IF(AND($B$6=NB!$A$17,$B$8&gt;0),'Ersparnisberechnung Sommertarif'!$B$8*SLP!C25619,"")</f>
        <v/>
      </c>
    </row>
    <row r="25640" spans="1:5" x14ac:dyDescent="0.3">
      <c r="A25640" s="25">
        <v>46289</v>
      </c>
      <c r="B25640" s="31">
        <v>0.90625</v>
      </c>
      <c r="C25640" s="46"/>
      <c r="D25640" s="29">
        <v>46289.90625</v>
      </c>
      <c r="E25640" s="15" t="str">
        <f>IF(AND($B$6=NB!$A$17,$B$8&gt;0),'Ersparnisberechnung Sommertarif'!$B$8*SLP!C25620,"")</f>
        <v/>
      </c>
    </row>
    <row r="25641" spans="1:5" x14ac:dyDescent="0.3">
      <c r="A25641" s="25">
        <v>46289</v>
      </c>
      <c r="B25641" s="31">
        <v>0.91666666666666663</v>
      </c>
      <c r="C25641" s="46"/>
      <c r="D25641" s="29">
        <v>46289.916666666664</v>
      </c>
      <c r="E25641" s="15" t="str">
        <f>IF(AND($B$6=NB!$A$17,$B$8&gt;0),'Ersparnisberechnung Sommertarif'!$B$8*SLP!C25621,"")</f>
        <v/>
      </c>
    </row>
    <row r="25642" spans="1:5" x14ac:dyDescent="0.3">
      <c r="A25642" s="25">
        <v>46289</v>
      </c>
      <c r="B25642" s="31">
        <v>0.92708333333333337</v>
      </c>
      <c r="C25642" s="46"/>
      <c r="D25642" s="29">
        <v>46289.927083333336</v>
      </c>
      <c r="E25642" s="15" t="str">
        <f>IF(AND($B$6=NB!$A$17,$B$8&gt;0),'Ersparnisberechnung Sommertarif'!$B$8*SLP!C25622,"")</f>
        <v/>
      </c>
    </row>
    <row r="25643" spans="1:5" x14ac:dyDescent="0.3">
      <c r="A25643" s="25">
        <v>46289</v>
      </c>
      <c r="B25643" s="31">
        <v>0.9375</v>
      </c>
      <c r="C25643" s="46"/>
      <c r="D25643" s="29">
        <v>46289.9375</v>
      </c>
      <c r="E25643" s="15" t="str">
        <f>IF(AND($B$6=NB!$A$17,$B$8&gt;0),'Ersparnisberechnung Sommertarif'!$B$8*SLP!C25623,"")</f>
        <v/>
      </c>
    </row>
    <row r="25644" spans="1:5" x14ac:dyDescent="0.3">
      <c r="A25644" s="25">
        <v>46289</v>
      </c>
      <c r="B25644" s="31">
        <v>0.94791666666666663</v>
      </c>
      <c r="C25644" s="46"/>
      <c r="D25644" s="29">
        <v>46289.947916666664</v>
      </c>
      <c r="E25644" s="15" t="str">
        <f>IF(AND($B$6=NB!$A$17,$B$8&gt;0),'Ersparnisberechnung Sommertarif'!$B$8*SLP!C25624,"")</f>
        <v/>
      </c>
    </row>
    <row r="25645" spans="1:5" x14ac:dyDescent="0.3">
      <c r="A25645" s="25">
        <v>46289</v>
      </c>
      <c r="B25645" s="31">
        <v>0.95833333333333337</v>
      </c>
      <c r="C25645" s="46"/>
      <c r="D25645" s="29">
        <v>46289.958333333336</v>
      </c>
      <c r="E25645" s="15" t="str">
        <f>IF(AND($B$6=NB!$A$17,$B$8&gt;0),'Ersparnisberechnung Sommertarif'!$B$8*SLP!C25625,"")</f>
        <v/>
      </c>
    </row>
    <row r="25646" spans="1:5" x14ac:dyDescent="0.3">
      <c r="A25646" s="25">
        <v>46289</v>
      </c>
      <c r="B25646" s="31">
        <v>0.96875</v>
      </c>
      <c r="C25646" s="46"/>
      <c r="D25646" s="29">
        <v>46289.96875</v>
      </c>
      <c r="E25646" s="15" t="str">
        <f>IF(AND($B$6=NB!$A$17,$B$8&gt;0),'Ersparnisberechnung Sommertarif'!$B$8*SLP!C25626,"")</f>
        <v/>
      </c>
    </row>
    <row r="25647" spans="1:5" x14ac:dyDescent="0.3">
      <c r="A25647" s="25">
        <v>46289</v>
      </c>
      <c r="B25647" s="31">
        <v>0.97916666666666663</v>
      </c>
      <c r="C25647" s="46"/>
      <c r="D25647" s="29">
        <v>46289.979166666664</v>
      </c>
      <c r="E25647" s="15" t="str">
        <f>IF(AND($B$6=NB!$A$17,$B$8&gt;0),'Ersparnisberechnung Sommertarif'!$B$8*SLP!C25627,"")</f>
        <v/>
      </c>
    </row>
    <row r="25648" spans="1:5" x14ac:dyDescent="0.3">
      <c r="A25648" s="25">
        <v>46289</v>
      </c>
      <c r="B25648" s="31">
        <v>0.98958333333333337</v>
      </c>
      <c r="C25648" s="46"/>
      <c r="D25648" s="29">
        <v>46289.989583333336</v>
      </c>
      <c r="E25648" s="15" t="str">
        <f>IF(AND($B$6=NB!$A$17,$B$8&gt;0),'Ersparnisberechnung Sommertarif'!$B$8*SLP!C25628,"")</f>
        <v/>
      </c>
    </row>
    <row r="25649" spans="1:5" x14ac:dyDescent="0.3">
      <c r="A25649" s="25">
        <v>46290</v>
      </c>
      <c r="B25649" s="31">
        <v>0</v>
      </c>
      <c r="C25649" s="46"/>
      <c r="D25649" s="29">
        <v>46290</v>
      </c>
      <c r="E25649" s="15" t="str">
        <f>IF(AND($B$6=NB!$A$17,$B$8&gt;0),'Ersparnisberechnung Sommertarif'!$B$8*SLP!C25629,"")</f>
        <v/>
      </c>
    </row>
    <row r="25650" spans="1:5" x14ac:dyDescent="0.3">
      <c r="A25650" s="25">
        <v>46290</v>
      </c>
      <c r="B25650" s="31">
        <v>1.0416666666666666E-2</v>
      </c>
      <c r="C25650" s="46"/>
      <c r="D25650" s="29">
        <v>46290.010416666664</v>
      </c>
      <c r="E25650" s="15" t="str">
        <f>IF(AND($B$6=NB!$A$17,$B$8&gt;0),'Ersparnisberechnung Sommertarif'!$B$8*SLP!C25630,"")</f>
        <v/>
      </c>
    </row>
    <row r="25651" spans="1:5" x14ac:dyDescent="0.3">
      <c r="A25651" s="25">
        <v>46290</v>
      </c>
      <c r="B25651" s="31">
        <v>2.0833333333333332E-2</v>
      </c>
      <c r="C25651" s="46"/>
      <c r="D25651" s="29">
        <v>46290.020833333336</v>
      </c>
      <c r="E25651" s="15" t="str">
        <f>IF(AND($B$6=NB!$A$17,$B$8&gt;0),'Ersparnisberechnung Sommertarif'!$B$8*SLP!C25631,"")</f>
        <v/>
      </c>
    </row>
    <row r="25652" spans="1:5" x14ac:dyDescent="0.3">
      <c r="A25652" s="25">
        <v>46290</v>
      </c>
      <c r="B25652" s="31">
        <v>3.125E-2</v>
      </c>
      <c r="C25652" s="46"/>
      <c r="D25652" s="29">
        <v>46290.03125</v>
      </c>
      <c r="E25652" s="15" t="str">
        <f>IF(AND($B$6=NB!$A$17,$B$8&gt;0),'Ersparnisberechnung Sommertarif'!$B$8*SLP!C25632,"")</f>
        <v/>
      </c>
    </row>
    <row r="25653" spans="1:5" x14ac:dyDescent="0.3">
      <c r="A25653" s="25">
        <v>46290</v>
      </c>
      <c r="B25653" s="31">
        <v>4.1666666666666664E-2</v>
      </c>
      <c r="C25653" s="46"/>
      <c r="D25653" s="29">
        <v>46290.041666666664</v>
      </c>
      <c r="E25653" s="15" t="str">
        <f>IF(AND($B$6=NB!$A$17,$B$8&gt;0),'Ersparnisberechnung Sommertarif'!$B$8*SLP!C25633,"")</f>
        <v/>
      </c>
    </row>
    <row r="25654" spans="1:5" x14ac:dyDescent="0.3">
      <c r="A25654" s="25">
        <v>46290</v>
      </c>
      <c r="B25654" s="31">
        <v>5.2083333333333336E-2</v>
      </c>
      <c r="C25654" s="46"/>
      <c r="D25654" s="29">
        <v>46290.052083333336</v>
      </c>
      <c r="E25654" s="15" t="str">
        <f>IF(AND($B$6=NB!$A$17,$B$8&gt;0),'Ersparnisberechnung Sommertarif'!$B$8*SLP!C25634,"")</f>
        <v/>
      </c>
    </row>
    <row r="25655" spans="1:5" x14ac:dyDescent="0.3">
      <c r="A25655" s="25">
        <v>46290</v>
      </c>
      <c r="B25655" s="31">
        <v>6.25E-2</v>
      </c>
      <c r="C25655" s="46"/>
      <c r="D25655" s="29">
        <v>46290.0625</v>
      </c>
      <c r="E25655" s="15" t="str">
        <f>IF(AND($B$6=NB!$A$17,$B$8&gt;0),'Ersparnisberechnung Sommertarif'!$B$8*SLP!C25635,"")</f>
        <v/>
      </c>
    </row>
    <row r="25656" spans="1:5" x14ac:dyDescent="0.3">
      <c r="A25656" s="25">
        <v>46290</v>
      </c>
      <c r="B25656" s="31">
        <v>7.2916666666666671E-2</v>
      </c>
      <c r="C25656" s="46"/>
      <c r="D25656" s="29">
        <v>46290.072916666664</v>
      </c>
      <c r="E25656" s="15" t="str">
        <f>IF(AND($B$6=NB!$A$17,$B$8&gt;0),'Ersparnisberechnung Sommertarif'!$B$8*SLP!C25636,"")</f>
        <v/>
      </c>
    </row>
    <row r="25657" spans="1:5" x14ac:dyDescent="0.3">
      <c r="A25657" s="25">
        <v>46290</v>
      </c>
      <c r="B25657" s="31">
        <v>8.3333333333333329E-2</v>
      </c>
      <c r="C25657" s="46"/>
      <c r="D25657" s="29">
        <v>46290.083333333336</v>
      </c>
      <c r="E25657" s="15" t="str">
        <f>IF(AND($B$6=NB!$A$17,$B$8&gt;0),'Ersparnisberechnung Sommertarif'!$B$8*SLP!C25637,"")</f>
        <v/>
      </c>
    </row>
    <row r="25658" spans="1:5" x14ac:dyDescent="0.3">
      <c r="A25658" s="25">
        <v>46290</v>
      </c>
      <c r="B25658" s="31">
        <v>9.375E-2</v>
      </c>
      <c r="C25658" s="46"/>
      <c r="D25658" s="29">
        <v>46290.09375</v>
      </c>
      <c r="E25658" s="15" t="str">
        <f>IF(AND($B$6=NB!$A$17,$B$8&gt;0),'Ersparnisberechnung Sommertarif'!$B$8*SLP!C25638,"")</f>
        <v/>
      </c>
    </row>
    <row r="25659" spans="1:5" x14ac:dyDescent="0.3">
      <c r="A25659" s="25">
        <v>46290</v>
      </c>
      <c r="B25659" s="31">
        <v>0.10416666666666667</v>
      </c>
      <c r="C25659" s="46"/>
      <c r="D25659" s="29">
        <v>46290.104166666664</v>
      </c>
      <c r="E25659" s="15" t="str">
        <f>IF(AND($B$6=NB!$A$17,$B$8&gt;0),'Ersparnisberechnung Sommertarif'!$B$8*SLP!C25639,"")</f>
        <v/>
      </c>
    </row>
    <row r="25660" spans="1:5" x14ac:dyDescent="0.3">
      <c r="A25660" s="25">
        <v>46290</v>
      </c>
      <c r="B25660" s="31">
        <v>0.11458333333333333</v>
      </c>
      <c r="C25660" s="46"/>
      <c r="D25660" s="29">
        <v>46290.114583333336</v>
      </c>
      <c r="E25660" s="15" t="str">
        <f>IF(AND($B$6=NB!$A$17,$B$8&gt;0),'Ersparnisberechnung Sommertarif'!$B$8*SLP!C25640,"")</f>
        <v/>
      </c>
    </row>
    <row r="25661" spans="1:5" x14ac:dyDescent="0.3">
      <c r="A25661" s="25">
        <v>46290</v>
      </c>
      <c r="B25661" s="31">
        <v>0.125</v>
      </c>
      <c r="C25661" s="46"/>
      <c r="D25661" s="29">
        <v>46290.125</v>
      </c>
      <c r="E25661" s="15" t="str">
        <f>IF(AND($B$6=NB!$A$17,$B$8&gt;0),'Ersparnisberechnung Sommertarif'!$B$8*SLP!C25641,"")</f>
        <v/>
      </c>
    </row>
    <row r="25662" spans="1:5" x14ac:dyDescent="0.3">
      <c r="A25662" s="25">
        <v>46290</v>
      </c>
      <c r="B25662" s="31">
        <v>0.13541666666666666</v>
      </c>
      <c r="C25662" s="46"/>
      <c r="D25662" s="29">
        <v>46290.135416666664</v>
      </c>
      <c r="E25662" s="15" t="str">
        <f>IF(AND($B$6=NB!$A$17,$B$8&gt;0),'Ersparnisberechnung Sommertarif'!$B$8*SLP!C25642,"")</f>
        <v/>
      </c>
    </row>
    <row r="25663" spans="1:5" x14ac:dyDescent="0.3">
      <c r="A25663" s="25">
        <v>46290</v>
      </c>
      <c r="B25663" s="31">
        <v>0.14583333333333334</v>
      </c>
      <c r="C25663" s="46"/>
      <c r="D25663" s="29">
        <v>46290.145833333336</v>
      </c>
      <c r="E25663" s="15" t="str">
        <f>IF(AND($B$6=NB!$A$17,$B$8&gt;0),'Ersparnisberechnung Sommertarif'!$B$8*SLP!C25643,"")</f>
        <v/>
      </c>
    </row>
    <row r="25664" spans="1:5" x14ac:dyDescent="0.3">
      <c r="A25664" s="25">
        <v>46290</v>
      </c>
      <c r="B25664" s="31">
        <v>0.15625</v>
      </c>
      <c r="C25664" s="46"/>
      <c r="D25664" s="29">
        <v>46290.15625</v>
      </c>
      <c r="E25664" s="15" t="str">
        <f>IF(AND($B$6=NB!$A$17,$B$8&gt;0),'Ersparnisberechnung Sommertarif'!$B$8*SLP!C25644,"")</f>
        <v/>
      </c>
    </row>
    <row r="25665" spans="1:5" x14ac:dyDescent="0.3">
      <c r="A25665" s="25">
        <v>46290</v>
      </c>
      <c r="B25665" s="31">
        <v>0.16666666666666666</v>
      </c>
      <c r="C25665" s="46"/>
      <c r="D25665" s="29">
        <v>46290.166666666664</v>
      </c>
      <c r="E25665" s="15" t="str">
        <f>IF(AND($B$6=NB!$A$17,$B$8&gt;0),'Ersparnisberechnung Sommertarif'!$B$8*SLP!C25645,"")</f>
        <v/>
      </c>
    </row>
    <row r="25666" spans="1:5" x14ac:dyDescent="0.3">
      <c r="A25666" s="25">
        <v>46290</v>
      </c>
      <c r="B25666" s="31">
        <v>0.17708333333333334</v>
      </c>
      <c r="C25666" s="46"/>
      <c r="D25666" s="29">
        <v>46290.177083333336</v>
      </c>
      <c r="E25666" s="15" t="str">
        <f>IF(AND($B$6=NB!$A$17,$B$8&gt;0),'Ersparnisberechnung Sommertarif'!$B$8*SLP!C25646,"")</f>
        <v/>
      </c>
    </row>
    <row r="25667" spans="1:5" x14ac:dyDescent="0.3">
      <c r="A25667" s="25">
        <v>46290</v>
      </c>
      <c r="B25667" s="31">
        <v>0.1875</v>
      </c>
      <c r="C25667" s="46"/>
      <c r="D25667" s="29">
        <v>46290.1875</v>
      </c>
      <c r="E25667" s="15" t="str">
        <f>IF(AND($B$6=NB!$A$17,$B$8&gt;0),'Ersparnisberechnung Sommertarif'!$B$8*SLP!C25647,"")</f>
        <v/>
      </c>
    </row>
    <row r="25668" spans="1:5" x14ac:dyDescent="0.3">
      <c r="A25668" s="25">
        <v>46290</v>
      </c>
      <c r="B25668" s="31">
        <v>0.19791666666666666</v>
      </c>
      <c r="C25668" s="46"/>
      <c r="D25668" s="29">
        <v>46290.197916666664</v>
      </c>
      <c r="E25668" s="15" t="str">
        <f>IF(AND($B$6=NB!$A$17,$B$8&gt;0),'Ersparnisberechnung Sommertarif'!$B$8*SLP!C25648,"")</f>
        <v/>
      </c>
    </row>
    <row r="25669" spans="1:5" x14ac:dyDescent="0.3">
      <c r="A25669" s="25">
        <v>46290</v>
      </c>
      <c r="B25669" s="31">
        <v>0.20833333333333334</v>
      </c>
      <c r="C25669" s="46"/>
      <c r="D25669" s="29">
        <v>46290.208333333336</v>
      </c>
      <c r="E25669" s="15" t="str">
        <f>IF(AND($B$6=NB!$A$17,$B$8&gt;0),'Ersparnisberechnung Sommertarif'!$B$8*SLP!C25649,"")</f>
        <v/>
      </c>
    </row>
    <row r="25670" spans="1:5" x14ac:dyDescent="0.3">
      <c r="A25670" s="25">
        <v>46290</v>
      </c>
      <c r="B25670" s="31">
        <v>0.21875</v>
      </c>
      <c r="C25670" s="46"/>
      <c r="D25670" s="29">
        <v>46290.21875</v>
      </c>
      <c r="E25670" s="15" t="str">
        <f>IF(AND($B$6=NB!$A$17,$B$8&gt;0),'Ersparnisberechnung Sommertarif'!$B$8*SLP!C25650,"")</f>
        <v/>
      </c>
    </row>
    <row r="25671" spans="1:5" x14ac:dyDescent="0.3">
      <c r="A25671" s="25">
        <v>46290</v>
      </c>
      <c r="B25671" s="31">
        <v>0.22916666666666666</v>
      </c>
      <c r="C25671" s="46"/>
      <c r="D25671" s="29">
        <v>46290.229166666664</v>
      </c>
      <c r="E25671" s="15" t="str">
        <f>IF(AND($B$6=NB!$A$17,$B$8&gt;0),'Ersparnisberechnung Sommertarif'!$B$8*SLP!C25651,"")</f>
        <v/>
      </c>
    </row>
    <row r="25672" spans="1:5" x14ac:dyDescent="0.3">
      <c r="A25672" s="25">
        <v>46290</v>
      </c>
      <c r="B25672" s="31">
        <v>0.23958333333333334</v>
      </c>
      <c r="C25672" s="46"/>
      <c r="D25672" s="29">
        <v>46290.239583333336</v>
      </c>
      <c r="E25672" s="15" t="str">
        <f>IF(AND($B$6=NB!$A$17,$B$8&gt;0),'Ersparnisberechnung Sommertarif'!$B$8*SLP!C25652,"")</f>
        <v/>
      </c>
    </row>
    <row r="25673" spans="1:5" x14ac:dyDescent="0.3">
      <c r="A25673" s="25">
        <v>46290</v>
      </c>
      <c r="B25673" s="31">
        <v>0.25</v>
      </c>
      <c r="C25673" s="46"/>
      <c r="D25673" s="29">
        <v>46290.25</v>
      </c>
      <c r="E25673" s="15" t="str">
        <f>IF(AND($B$6=NB!$A$17,$B$8&gt;0),'Ersparnisberechnung Sommertarif'!$B$8*SLP!C25653,"")</f>
        <v/>
      </c>
    </row>
    <row r="25674" spans="1:5" x14ac:dyDescent="0.3">
      <c r="A25674" s="25">
        <v>46290</v>
      </c>
      <c r="B25674" s="31">
        <v>0.26041666666666669</v>
      </c>
      <c r="C25674" s="46"/>
      <c r="D25674" s="29">
        <v>46290.260416666664</v>
      </c>
      <c r="E25674" s="15" t="str">
        <f>IF(AND($B$6=NB!$A$17,$B$8&gt;0),'Ersparnisberechnung Sommertarif'!$B$8*SLP!C25654,"")</f>
        <v/>
      </c>
    </row>
    <row r="25675" spans="1:5" x14ac:dyDescent="0.3">
      <c r="A25675" s="25">
        <v>46290</v>
      </c>
      <c r="B25675" s="31">
        <v>0.27083333333333331</v>
      </c>
      <c r="C25675" s="46"/>
      <c r="D25675" s="29">
        <v>46290.270833333336</v>
      </c>
      <c r="E25675" s="15" t="str">
        <f>IF(AND($B$6=NB!$A$17,$B$8&gt;0),'Ersparnisberechnung Sommertarif'!$B$8*SLP!C25655,"")</f>
        <v/>
      </c>
    </row>
    <row r="25676" spans="1:5" x14ac:dyDescent="0.3">
      <c r="A25676" s="25">
        <v>46290</v>
      </c>
      <c r="B25676" s="31">
        <v>0.28125</v>
      </c>
      <c r="C25676" s="46"/>
      <c r="D25676" s="29">
        <v>46290.28125</v>
      </c>
      <c r="E25676" s="15" t="str">
        <f>IF(AND($B$6=NB!$A$17,$B$8&gt;0),'Ersparnisberechnung Sommertarif'!$B$8*SLP!C25656,"")</f>
        <v/>
      </c>
    </row>
    <row r="25677" spans="1:5" x14ac:dyDescent="0.3">
      <c r="A25677" s="25">
        <v>46290</v>
      </c>
      <c r="B25677" s="31">
        <v>0.29166666666666669</v>
      </c>
      <c r="C25677" s="46"/>
      <c r="D25677" s="29">
        <v>46290.291666666664</v>
      </c>
      <c r="E25677" s="15" t="str">
        <f>IF(AND($B$6=NB!$A$17,$B$8&gt;0),'Ersparnisberechnung Sommertarif'!$B$8*SLP!C25657,"")</f>
        <v/>
      </c>
    </row>
    <row r="25678" spans="1:5" x14ac:dyDescent="0.3">
      <c r="A25678" s="25">
        <v>46290</v>
      </c>
      <c r="B25678" s="31">
        <v>0.30208333333333331</v>
      </c>
      <c r="C25678" s="46"/>
      <c r="D25678" s="29">
        <v>46290.302083333336</v>
      </c>
      <c r="E25678" s="15" t="str">
        <f>IF(AND($B$6=NB!$A$17,$B$8&gt;0),'Ersparnisberechnung Sommertarif'!$B$8*SLP!C25658,"")</f>
        <v/>
      </c>
    </row>
    <row r="25679" spans="1:5" x14ac:dyDescent="0.3">
      <c r="A25679" s="25">
        <v>46290</v>
      </c>
      <c r="B25679" s="31">
        <v>0.3125</v>
      </c>
      <c r="C25679" s="46"/>
      <c r="D25679" s="29">
        <v>46290.3125</v>
      </c>
      <c r="E25679" s="15" t="str">
        <f>IF(AND($B$6=NB!$A$17,$B$8&gt;0),'Ersparnisberechnung Sommertarif'!$B$8*SLP!C25659,"")</f>
        <v/>
      </c>
    </row>
    <row r="25680" spans="1:5" x14ac:dyDescent="0.3">
      <c r="A25680" s="25">
        <v>46290</v>
      </c>
      <c r="B25680" s="31">
        <v>0.32291666666666669</v>
      </c>
      <c r="C25680" s="46"/>
      <c r="D25680" s="29">
        <v>46290.322916666664</v>
      </c>
      <c r="E25680" s="15" t="str">
        <f>IF(AND($B$6=NB!$A$17,$B$8&gt;0),'Ersparnisberechnung Sommertarif'!$B$8*SLP!C25660,"")</f>
        <v/>
      </c>
    </row>
    <row r="25681" spans="1:5" x14ac:dyDescent="0.3">
      <c r="A25681" s="25">
        <v>46290</v>
      </c>
      <c r="B25681" s="31">
        <v>0.33333333333333331</v>
      </c>
      <c r="C25681" s="46"/>
      <c r="D25681" s="29">
        <v>46290.333333333336</v>
      </c>
      <c r="E25681" s="15" t="str">
        <f>IF(AND($B$6=NB!$A$17,$B$8&gt;0),'Ersparnisberechnung Sommertarif'!$B$8*SLP!C25661,"")</f>
        <v/>
      </c>
    </row>
    <row r="25682" spans="1:5" x14ac:dyDescent="0.3">
      <c r="A25682" s="25">
        <v>46290</v>
      </c>
      <c r="B25682" s="31">
        <v>0.34375</v>
      </c>
      <c r="C25682" s="46"/>
      <c r="D25682" s="29">
        <v>46290.34375</v>
      </c>
      <c r="E25682" s="15" t="str">
        <f>IF(AND($B$6=NB!$A$17,$B$8&gt;0),'Ersparnisberechnung Sommertarif'!$B$8*SLP!C25662,"")</f>
        <v/>
      </c>
    </row>
    <row r="25683" spans="1:5" x14ac:dyDescent="0.3">
      <c r="A25683" s="25">
        <v>46290</v>
      </c>
      <c r="B25683" s="31">
        <v>0.35416666666666669</v>
      </c>
      <c r="C25683" s="46"/>
      <c r="D25683" s="29">
        <v>46290.354166666664</v>
      </c>
      <c r="E25683" s="15" t="str">
        <f>IF(AND($B$6=NB!$A$17,$B$8&gt;0),'Ersparnisberechnung Sommertarif'!$B$8*SLP!C25663,"")</f>
        <v/>
      </c>
    </row>
    <row r="25684" spans="1:5" x14ac:dyDescent="0.3">
      <c r="A25684" s="25">
        <v>46290</v>
      </c>
      <c r="B25684" s="31">
        <v>0.36458333333333331</v>
      </c>
      <c r="C25684" s="46"/>
      <c r="D25684" s="29">
        <v>46290.364583333336</v>
      </c>
      <c r="E25684" s="15" t="str">
        <f>IF(AND($B$6=NB!$A$17,$B$8&gt;0),'Ersparnisberechnung Sommertarif'!$B$8*SLP!C25664,"")</f>
        <v/>
      </c>
    </row>
    <row r="25685" spans="1:5" x14ac:dyDescent="0.3">
      <c r="A25685" s="25">
        <v>46290</v>
      </c>
      <c r="B25685" s="31">
        <v>0.375</v>
      </c>
      <c r="C25685" s="46"/>
      <c r="D25685" s="29">
        <v>46290.375</v>
      </c>
      <c r="E25685" s="15" t="str">
        <f>IF(AND($B$6=NB!$A$17,$B$8&gt;0),'Ersparnisberechnung Sommertarif'!$B$8*SLP!C25665,"")</f>
        <v/>
      </c>
    </row>
    <row r="25686" spans="1:5" x14ac:dyDescent="0.3">
      <c r="A25686" s="25">
        <v>46290</v>
      </c>
      <c r="B25686" s="31">
        <v>0.38541666666666669</v>
      </c>
      <c r="C25686" s="46"/>
      <c r="D25686" s="29">
        <v>46290.385416666664</v>
      </c>
      <c r="E25686" s="15" t="str">
        <f>IF(AND($B$6=NB!$A$17,$B$8&gt;0),'Ersparnisberechnung Sommertarif'!$B$8*SLP!C25666,"")</f>
        <v/>
      </c>
    </row>
    <row r="25687" spans="1:5" x14ac:dyDescent="0.3">
      <c r="A25687" s="25">
        <v>46290</v>
      </c>
      <c r="B25687" s="31">
        <v>0.39583333333333331</v>
      </c>
      <c r="C25687" s="46"/>
      <c r="D25687" s="29">
        <v>46290.395833333336</v>
      </c>
      <c r="E25687" s="15" t="str">
        <f>IF(AND($B$6=NB!$A$17,$B$8&gt;0),'Ersparnisberechnung Sommertarif'!$B$8*SLP!C25667,"")</f>
        <v/>
      </c>
    </row>
    <row r="25688" spans="1:5" x14ac:dyDescent="0.3">
      <c r="A25688" s="25">
        <v>46290</v>
      </c>
      <c r="B25688" s="31">
        <v>0.40625</v>
      </c>
      <c r="C25688" s="46"/>
      <c r="D25688" s="29">
        <v>46290.40625</v>
      </c>
      <c r="E25688" s="15" t="str">
        <f>IF(AND($B$6=NB!$A$17,$B$8&gt;0),'Ersparnisberechnung Sommertarif'!$B$8*SLP!C25668,"")</f>
        <v/>
      </c>
    </row>
    <row r="25689" spans="1:5" x14ac:dyDescent="0.3">
      <c r="A25689" s="25">
        <v>46290</v>
      </c>
      <c r="B25689" s="31">
        <v>0.41666666666666669</v>
      </c>
      <c r="C25689" s="46"/>
      <c r="D25689" s="29">
        <v>46290.416666666664</v>
      </c>
      <c r="E25689" s="15" t="str">
        <f>IF(AND($B$6=NB!$A$17,$B$8&gt;0),'Ersparnisberechnung Sommertarif'!$B$8*SLP!C25669,"")</f>
        <v/>
      </c>
    </row>
    <row r="25690" spans="1:5" x14ac:dyDescent="0.3">
      <c r="A25690" s="25">
        <v>46290</v>
      </c>
      <c r="B25690" s="31">
        <v>0.42708333333333331</v>
      </c>
      <c r="C25690" s="46"/>
      <c r="D25690" s="29">
        <v>46290.427083333336</v>
      </c>
      <c r="E25690" s="15" t="str">
        <f>IF(AND($B$6=NB!$A$17,$B$8&gt;0),'Ersparnisberechnung Sommertarif'!$B$8*SLP!C25670,"")</f>
        <v/>
      </c>
    </row>
    <row r="25691" spans="1:5" x14ac:dyDescent="0.3">
      <c r="A25691" s="25">
        <v>46290</v>
      </c>
      <c r="B25691" s="31">
        <v>0.4375</v>
      </c>
      <c r="C25691" s="46"/>
      <c r="D25691" s="29">
        <v>46290.4375</v>
      </c>
      <c r="E25691" s="15" t="str">
        <f>IF(AND($B$6=NB!$A$17,$B$8&gt;0),'Ersparnisberechnung Sommertarif'!$B$8*SLP!C25671,"")</f>
        <v/>
      </c>
    </row>
    <row r="25692" spans="1:5" x14ac:dyDescent="0.3">
      <c r="A25692" s="25">
        <v>46290</v>
      </c>
      <c r="B25692" s="31">
        <v>0.44791666666666669</v>
      </c>
      <c r="C25692" s="46"/>
      <c r="D25692" s="29">
        <v>46290.447916666664</v>
      </c>
      <c r="E25692" s="15" t="str">
        <f>IF(AND($B$6=NB!$A$17,$B$8&gt;0),'Ersparnisberechnung Sommertarif'!$B$8*SLP!C25672,"")</f>
        <v/>
      </c>
    </row>
    <row r="25693" spans="1:5" x14ac:dyDescent="0.3">
      <c r="A25693" s="25">
        <v>46290</v>
      </c>
      <c r="B25693" s="31">
        <v>0.45833333333333331</v>
      </c>
      <c r="C25693" s="46"/>
      <c r="D25693" s="29">
        <v>46290.458333333336</v>
      </c>
      <c r="E25693" s="15" t="str">
        <f>IF(AND($B$6=NB!$A$17,$B$8&gt;0),'Ersparnisberechnung Sommertarif'!$B$8*SLP!C25673,"")</f>
        <v/>
      </c>
    </row>
    <row r="25694" spans="1:5" x14ac:dyDescent="0.3">
      <c r="A25694" s="25">
        <v>46290</v>
      </c>
      <c r="B25694" s="31">
        <v>0.46875</v>
      </c>
      <c r="C25694" s="46"/>
      <c r="D25694" s="29">
        <v>46290.46875</v>
      </c>
      <c r="E25694" s="15" t="str">
        <f>IF(AND($B$6=NB!$A$17,$B$8&gt;0),'Ersparnisberechnung Sommertarif'!$B$8*SLP!C25674,"")</f>
        <v/>
      </c>
    </row>
    <row r="25695" spans="1:5" x14ac:dyDescent="0.3">
      <c r="A25695" s="25">
        <v>46290</v>
      </c>
      <c r="B25695" s="31">
        <v>0.47916666666666669</v>
      </c>
      <c r="C25695" s="46"/>
      <c r="D25695" s="29">
        <v>46290.479166666664</v>
      </c>
      <c r="E25695" s="15" t="str">
        <f>IF(AND($B$6=NB!$A$17,$B$8&gt;0),'Ersparnisberechnung Sommertarif'!$B$8*SLP!C25675,"")</f>
        <v/>
      </c>
    </row>
    <row r="25696" spans="1:5" x14ac:dyDescent="0.3">
      <c r="A25696" s="25">
        <v>46290</v>
      </c>
      <c r="B25696" s="31">
        <v>0.48958333333333331</v>
      </c>
      <c r="C25696" s="46"/>
      <c r="D25696" s="29">
        <v>46290.489583333336</v>
      </c>
      <c r="E25696" s="15" t="str">
        <f>IF(AND($B$6=NB!$A$17,$B$8&gt;0),'Ersparnisberechnung Sommertarif'!$B$8*SLP!C25676,"")</f>
        <v/>
      </c>
    </row>
    <row r="25697" spans="1:5" x14ac:dyDescent="0.3">
      <c r="A25697" s="25">
        <v>46290</v>
      </c>
      <c r="B25697" s="31">
        <v>0.5</v>
      </c>
      <c r="C25697" s="46"/>
      <c r="D25697" s="29">
        <v>46290.5</v>
      </c>
      <c r="E25697" s="15" t="str">
        <f>IF(AND($B$6=NB!$A$17,$B$8&gt;0),'Ersparnisberechnung Sommertarif'!$B$8*SLP!C25677,"")</f>
        <v/>
      </c>
    </row>
    <row r="25698" spans="1:5" x14ac:dyDescent="0.3">
      <c r="A25698" s="25">
        <v>46290</v>
      </c>
      <c r="B25698" s="31">
        <v>0.51041666666666663</v>
      </c>
      <c r="C25698" s="46"/>
      <c r="D25698" s="29">
        <v>46290.510416666664</v>
      </c>
      <c r="E25698" s="15" t="str">
        <f>IF(AND($B$6=NB!$A$17,$B$8&gt;0),'Ersparnisberechnung Sommertarif'!$B$8*SLP!C25678,"")</f>
        <v/>
      </c>
    </row>
    <row r="25699" spans="1:5" x14ac:dyDescent="0.3">
      <c r="A25699" s="25">
        <v>46290</v>
      </c>
      <c r="B25699" s="31">
        <v>0.52083333333333337</v>
      </c>
      <c r="C25699" s="46"/>
      <c r="D25699" s="29">
        <v>46290.520833333336</v>
      </c>
      <c r="E25699" s="15" t="str">
        <f>IF(AND($B$6=NB!$A$17,$B$8&gt;0),'Ersparnisberechnung Sommertarif'!$B$8*SLP!C25679,"")</f>
        <v/>
      </c>
    </row>
    <row r="25700" spans="1:5" x14ac:dyDescent="0.3">
      <c r="A25700" s="25">
        <v>46290</v>
      </c>
      <c r="B25700" s="31">
        <v>0.53125</v>
      </c>
      <c r="C25700" s="46"/>
      <c r="D25700" s="29">
        <v>46290.53125</v>
      </c>
      <c r="E25700" s="15" t="str">
        <f>IF(AND($B$6=NB!$A$17,$B$8&gt;0),'Ersparnisberechnung Sommertarif'!$B$8*SLP!C25680,"")</f>
        <v/>
      </c>
    </row>
    <row r="25701" spans="1:5" x14ac:dyDescent="0.3">
      <c r="A25701" s="25">
        <v>46290</v>
      </c>
      <c r="B25701" s="31">
        <v>0.54166666666666663</v>
      </c>
      <c r="C25701" s="46"/>
      <c r="D25701" s="29">
        <v>46290.541666666664</v>
      </c>
      <c r="E25701" s="15" t="str">
        <f>IF(AND($B$6=NB!$A$17,$B$8&gt;0),'Ersparnisberechnung Sommertarif'!$B$8*SLP!C25681,"")</f>
        <v/>
      </c>
    </row>
    <row r="25702" spans="1:5" x14ac:dyDescent="0.3">
      <c r="A25702" s="25">
        <v>46290</v>
      </c>
      <c r="B25702" s="31">
        <v>0.55208333333333337</v>
      </c>
      <c r="C25702" s="46"/>
      <c r="D25702" s="29">
        <v>46290.552083333336</v>
      </c>
      <c r="E25702" s="15" t="str">
        <f>IF(AND($B$6=NB!$A$17,$B$8&gt;0),'Ersparnisberechnung Sommertarif'!$B$8*SLP!C25682,"")</f>
        <v/>
      </c>
    </row>
    <row r="25703" spans="1:5" x14ac:dyDescent="0.3">
      <c r="A25703" s="25">
        <v>46290</v>
      </c>
      <c r="B25703" s="31">
        <v>0.5625</v>
      </c>
      <c r="C25703" s="46"/>
      <c r="D25703" s="29">
        <v>46290.5625</v>
      </c>
      <c r="E25703" s="15" t="str">
        <f>IF(AND($B$6=NB!$A$17,$B$8&gt;0),'Ersparnisberechnung Sommertarif'!$B$8*SLP!C25683,"")</f>
        <v/>
      </c>
    </row>
    <row r="25704" spans="1:5" x14ac:dyDescent="0.3">
      <c r="A25704" s="25">
        <v>46290</v>
      </c>
      <c r="B25704" s="31">
        <v>0.57291666666666663</v>
      </c>
      <c r="C25704" s="46"/>
      <c r="D25704" s="29">
        <v>46290.572916666664</v>
      </c>
      <c r="E25704" s="15" t="str">
        <f>IF(AND($B$6=NB!$A$17,$B$8&gt;0),'Ersparnisberechnung Sommertarif'!$B$8*SLP!C25684,"")</f>
        <v/>
      </c>
    </row>
    <row r="25705" spans="1:5" x14ac:dyDescent="0.3">
      <c r="A25705" s="25">
        <v>46290</v>
      </c>
      <c r="B25705" s="31">
        <v>0.58333333333333337</v>
      </c>
      <c r="C25705" s="46"/>
      <c r="D25705" s="29">
        <v>46290.583333333336</v>
      </c>
      <c r="E25705" s="15" t="str">
        <f>IF(AND($B$6=NB!$A$17,$B$8&gt;0),'Ersparnisberechnung Sommertarif'!$B$8*SLP!C25685,"")</f>
        <v/>
      </c>
    </row>
    <row r="25706" spans="1:5" x14ac:dyDescent="0.3">
      <c r="A25706" s="25">
        <v>46290</v>
      </c>
      <c r="B25706" s="31">
        <v>0.59375</v>
      </c>
      <c r="C25706" s="46"/>
      <c r="D25706" s="29">
        <v>46290.59375</v>
      </c>
      <c r="E25706" s="15" t="str">
        <f>IF(AND($B$6=NB!$A$17,$B$8&gt;0),'Ersparnisberechnung Sommertarif'!$B$8*SLP!C25686,"")</f>
        <v/>
      </c>
    </row>
    <row r="25707" spans="1:5" x14ac:dyDescent="0.3">
      <c r="A25707" s="25">
        <v>46290</v>
      </c>
      <c r="B25707" s="31">
        <v>0.60416666666666663</v>
      </c>
      <c r="C25707" s="46"/>
      <c r="D25707" s="29">
        <v>46290.604166666664</v>
      </c>
      <c r="E25707" s="15" t="str">
        <f>IF(AND($B$6=NB!$A$17,$B$8&gt;0),'Ersparnisberechnung Sommertarif'!$B$8*SLP!C25687,"")</f>
        <v/>
      </c>
    </row>
    <row r="25708" spans="1:5" x14ac:dyDescent="0.3">
      <c r="A25708" s="25">
        <v>46290</v>
      </c>
      <c r="B25708" s="31">
        <v>0.61458333333333337</v>
      </c>
      <c r="C25708" s="46"/>
      <c r="D25708" s="29">
        <v>46290.614583333336</v>
      </c>
      <c r="E25708" s="15" t="str">
        <f>IF(AND($B$6=NB!$A$17,$B$8&gt;0),'Ersparnisberechnung Sommertarif'!$B$8*SLP!C25688,"")</f>
        <v/>
      </c>
    </row>
    <row r="25709" spans="1:5" x14ac:dyDescent="0.3">
      <c r="A25709" s="25">
        <v>46290</v>
      </c>
      <c r="B25709" s="31">
        <v>0.625</v>
      </c>
      <c r="C25709" s="46"/>
      <c r="D25709" s="29">
        <v>46290.625</v>
      </c>
      <c r="E25709" s="15" t="str">
        <f>IF(AND($B$6=NB!$A$17,$B$8&gt;0),'Ersparnisberechnung Sommertarif'!$B$8*SLP!C25689,"")</f>
        <v/>
      </c>
    </row>
    <row r="25710" spans="1:5" x14ac:dyDescent="0.3">
      <c r="A25710" s="25">
        <v>46290</v>
      </c>
      <c r="B25710" s="31">
        <v>0.63541666666666663</v>
      </c>
      <c r="C25710" s="46"/>
      <c r="D25710" s="29">
        <v>46290.635416666664</v>
      </c>
      <c r="E25710" s="15" t="str">
        <f>IF(AND($B$6=NB!$A$17,$B$8&gt;0),'Ersparnisberechnung Sommertarif'!$B$8*SLP!C25690,"")</f>
        <v/>
      </c>
    </row>
    <row r="25711" spans="1:5" x14ac:dyDescent="0.3">
      <c r="A25711" s="25">
        <v>46290</v>
      </c>
      <c r="B25711" s="31">
        <v>0.64583333333333337</v>
      </c>
      <c r="C25711" s="46"/>
      <c r="D25711" s="29">
        <v>46290.645833333336</v>
      </c>
      <c r="E25711" s="15" t="str">
        <f>IF(AND($B$6=NB!$A$17,$B$8&gt;0),'Ersparnisberechnung Sommertarif'!$B$8*SLP!C25691,"")</f>
        <v/>
      </c>
    </row>
    <row r="25712" spans="1:5" x14ac:dyDescent="0.3">
      <c r="A25712" s="25">
        <v>46290</v>
      </c>
      <c r="B25712" s="31">
        <v>0.65625</v>
      </c>
      <c r="C25712" s="46"/>
      <c r="D25712" s="29">
        <v>46290.65625</v>
      </c>
      <c r="E25712" s="15" t="str">
        <f>IF(AND($B$6=NB!$A$17,$B$8&gt;0),'Ersparnisberechnung Sommertarif'!$B$8*SLP!C25692,"")</f>
        <v/>
      </c>
    </row>
    <row r="25713" spans="1:5" x14ac:dyDescent="0.3">
      <c r="A25713" s="25">
        <v>46290</v>
      </c>
      <c r="B25713" s="31">
        <v>0.66666666666666663</v>
      </c>
      <c r="C25713" s="46"/>
      <c r="D25713" s="29">
        <v>46290.666666666664</v>
      </c>
      <c r="E25713" s="15" t="str">
        <f>IF(AND($B$6=NB!$A$17,$B$8&gt;0),'Ersparnisberechnung Sommertarif'!$B$8*SLP!C25693,"")</f>
        <v/>
      </c>
    </row>
    <row r="25714" spans="1:5" x14ac:dyDescent="0.3">
      <c r="A25714" s="25">
        <v>46290</v>
      </c>
      <c r="B25714" s="31">
        <v>0.67708333333333337</v>
      </c>
      <c r="C25714" s="46"/>
      <c r="D25714" s="29">
        <v>46290.677083333336</v>
      </c>
      <c r="E25714" s="15" t="str">
        <f>IF(AND($B$6=NB!$A$17,$B$8&gt;0),'Ersparnisberechnung Sommertarif'!$B$8*SLP!C25694,"")</f>
        <v/>
      </c>
    </row>
    <row r="25715" spans="1:5" x14ac:dyDescent="0.3">
      <c r="A25715" s="25">
        <v>46290</v>
      </c>
      <c r="B25715" s="31">
        <v>0.6875</v>
      </c>
      <c r="C25715" s="46"/>
      <c r="D25715" s="29">
        <v>46290.6875</v>
      </c>
      <c r="E25715" s="15" t="str">
        <f>IF(AND($B$6=NB!$A$17,$B$8&gt;0),'Ersparnisberechnung Sommertarif'!$B$8*SLP!C25695,"")</f>
        <v/>
      </c>
    </row>
    <row r="25716" spans="1:5" x14ac:dyDescent="0.3">
      <c r="A25716" s="25">
        <v>46290</v>
      </c>
      <c r="B25716" s="31">
        <v>0.69791666666666663</v>
      </c>
      <c r="C25716" s="46"/>
      <c r="D25716" s="29">
        <v>46290.697916666664</v>
      </c>
      <c r="E25716" s="15" t="str">
        <f>IF(AND($B$6=NB!$A$17,$B$8&gt;0),'Ersparnisberechnung Sommertarif'!$B$8*SLP!C25696,"")</f>
        <v/>
      </c>
    </row>
    <row r="25717" spans="1:5" x14ac:dyDescent="0.3">
      <c r="A25717" s="25">
        <v>46290</v>
      </c>
      <c r="B25717" s="31">
        <v>0.70833333333333337</v>
      </c>
      <c r="C25717" s="46"/>
      <c r="D25717" s="29">
        <v>46290.708333333336</v>
      </c>
      <c r="E25717" s="15" t="str">
        <f>IF(AND($B$6=NB!$A$17,$B$8&gt;0),'Ersparnisberechnung Sommertarif'!$B$8*SLP!C25697,"")</f>
        <v/>
      </c>
    </row>
    <row r="25718" spans="1:5" x14ac:dyDescent="0.3">
      <c r="A25718" s="25">
        <v>46290</v>
      </c>
      <c r="B25718" s="31">
        <v>0.71875</v>
      </c>
      <c r="C25718" s="46"/>
      <c r="D25718" s="29">
        <v>46290.71875</v>
      </c>
      <c r="E25718" s="15" t="str">
        <f>IF(AND($B$6=NB!$A$17,$B$8&gt;0),'Ersparnisberechnung Sommertarif'!$B$8*SLP!C25698,"")</f>
        <v/>
      </c>
    </row>
    <row r="25719" spans="1:5" x14ac:dyDescent="0.3">
      <c r="A25719" s="25">
        <v>46290</v>
      </c>
      <c r="B25719" s="31">
        <v>0.72916666666666663</v>
      </c>
      <c r="C25719" s="46"/>
      <c r="D25719" s="29">
        <v>46290.729166666664</v>
      </c>
      <c r="E25719" s="15" t="str">
        <f>IF(AND($B$6=NB!$A$17,$B$8&gt;0),'Ersparnisberechnung Sommertarif'!$B$8*SLP!C25699,"")</f>
        <v/>
      </c>
    </row>
    <row r="25720" spans="1:5" x14ac:dyDescent="0.3">
      <c r="A25720" s="25">
        <v>46290</v>
      </c>
      <c r="B25720" s="31">
        <v>0.73958333333333337</v>
      </c>
      <c r="C25720" s="46"/>
      <c r="D25720" s="29">
        <v>46290.739583333336</v>
      </c>
      <c r="E25720" s="15" t="str">
        <f>IF(AND($B$6=NB!$A$17,$B$8&gt;0),'Ersparnisberechnung Sommertarif'!$B$8*SLP!C25700,"")</f>
        <v/>
      </c>
    </row>
    <row r="25721" spans="1:5" x14ac:dyDescent="0.3">
      <c r="A25721" s="25">
        <v>46290</v>
      </c>
      <c r="B25721" s="31">
        <v>0.75</v>
      </c>
      <c r="C25721" s="46"/>
      <c r="D25721" s="29">
        <v>46290.75</v>
      </c>
      <c r="E25721" s="15" t="str">
        <f>IF(AND($B$6=NB!$A$17,$B$8&gt;0),'Ersparnisberechnung Sommertarif'!$B$8*SLP!C25701,"")</f>
        <v/>
      </c>
    </row>
    <row r="25722" spans="1:5" x14ac:dyDescent="0.3">
      <c r="A25722" s="25">
        <v>46290</v>
      </c>
      <c r="B25722" s="31">
        <v>0.76041666666666663</v>
      </c>
      <c r="C25722" s="46"/>
      <c r="D25722" s="29">
        <v>46290.760416666664</v>
      </c>
      <c r="E25722" s="15" t="str">
        <f>IF(AND($B$6=NB!$A$17,$B$8&gt;0),'Ersparnisberechnung Sommertarif'!$B$8*SLP!C25702,"")</f>
        <v/>
      </c>
    </row>
    <row r="25723" spans="1:5" x14ac:dyDescent="0.3">
      <c r="A25723" s="25">
        <v>46290</v>
      </c>
      <c r="B25723" s="31">
        <v>0.77083333333333337</v>
      </c>
      <c r="C25723" s="46"/>
      <c r="D25723" s="29">
        <v>46290.770833333336</v>
      </c>
      <c r="E25723" s="15" t="str">
        <f>IF(AND($B$6=NB!$A$17,$B$8&gt;0),'Ersparnisberechnung Sommertarif'!$B$8*SLP!C25703,"")</f>
        <v/>
      </c>
    </row>
    <row r="25724" spans="1:5" x14ac:dyDescent="0.3">
      <c r="A25724" s="25">
        <v>46290</v>
      </c>
      <c r="B25724" s="31">
        <v>0.78125</v>
      </c>
      <c r="C25724" s="46"/>
      <c r="D25724" s="29">
        <v>46290.78125</v>
      </c>
      <c r="E25724" s="15" t="str">
        <f>IF(AND($B$6=NB!$A$17,$B$8&gt;0),'Ersparnisberechnung Sommertarif'!$B$8*SLP!C25704,"")</f>
        <v/>
      </c>
    </row>
    <row r="25725" spans="1:5" x14ac:dyDescent="0.3">
      <c r="A25725" s="25">
        <v>46290</v>
      </c>
      <c r="B25725" s="31">
        <v>0.79166666666666663</v>
      </c>
      <c r="C25725" s="46"/>
      <c r="D25725" s="29">
        <v>46290.791666666664</v>
      </c>
      <c r="E25725" s="15" t="str">
        <f>IF(AND($B$6=NB!$A$17,$B$8&gt;0),'Ersparnisberechnung Sommertarif'!$B$8*SLP!C25705,"")</f>
        <v/>
      </c>
    </row>
    <row r="25726" spans="1:5" x14ac:dyDescent="0.3">
      <c r="A25726" s="25">
        <v>46290</v>
      </c>
      <c r="B25726" s="31">
        <v>0.80208333333333337</v>
      </c>
      <c r="C25726" s="46"/>
      <c r="D25726" s="29">
        <v>46290.802083333336</v>
      </c>
      <c r="E25726" s="15" t="str">
        <f>IF(AND($B$6=NB!$A$17,$B$8&gt;0),'Ersparnisberechnung Sommertarif'!$B$8*SLP!C25706,"")</f>
        <v/>
      </c>
    </row>
    <row r="25727" spans="1:5" x14ac:dyDescent="0.3">
      <c r="A25727" s="25">
        <v>46290</v>
      </c>
      <c r="B25727" s="31">
        <v>0.8125</v>
      </c>
      <c r="C25727" s="46"/>
      <c r="D25727" s="29">
        <v>46290.8125</v>
      </c>
      <c r="E25727" s="15" t="str">
        <f>IF(AND($B$6=NB!$A$17,$B$8&gt;0),'Ersparnisberechnung Sommertarif'!$B$8*SLP!C25707,"")</f>
        <v/>
      </c>
    </row>
    <row r="25728" spans="1:5" x14ac:dyDescent="0.3">
      <c r="A25728" s="25">
        <v>46290</v>
      </c>
      <c r="B25728" s="31">
        <v>0.82291666666666663</v>
      </c>
      <c r="C25728" s="46"/>
      <c r="D25728" s="29">
        <v>46290.822916666664</v>
      </c>
      <c r="E25728" s="15" t="str">
        <f>IF(AND($B$6=NB!$A$17,$B$8&gt;0),'Ersparnisberechnung Sommertarif'!$B$8*SLP!C25708,"")</f>
        <v/>
      </c>
    </row>
    <row r="25729" spans="1:5" x14ac:dyDescent="0.3">
      <c r="A25729" s="25">
        <v>46290</v>
      </c>
      <c r="B25729" s="31">
        <v>0.83333333333333337</v>
      </c>
      <c r="C25729" s="46"/>
      <c r="D25729" s="29">
        <v>46290.833333333336</v>
      </c>
      <c r="E25729" s="15" t="str">
        <f>IF(AND($B$6=NB!$A$17,$B$8&gt;0),'Ersparnisberechnung Sommertarif'!$B$8*SLP!C25709,"")</f>
        <v/>
      </c>
    </row>
    <row r="25730" spans="1:5" x14ac:dyDescent="0.3">
      <c r="A25730" s="25">
        <v>46290</v>
      </c>
      <c r="B25730" s="31">
        <v>0.84375</v>
      </c>
      <c r="C25730" s="46"/>
      <c r="D25730" s="29">
        <v>46290.84375</v>
      </c>
      <c r="E25730" s="15" t="str">
        <f>IF(AND($B$6=NB!$A$17,$B$8&gt;0),'Ersparnisberechnung Sommertarif'!$B$8*SLP!C25710,"")</f>
        <v/>
      </c>
    </row>
    <row r="25731" spans="1:5" x14ac:dyDescent="0.3">
      <c r="A25731" s="25">
        <v>46290</v>
      </c>
      <c r="B25731" s="31">
        <v>0.85416666666666663</v>
      </c>
      <c r="C25731" s="46"/>
      <c r="D25731" s="29">
        <v>46290.854166666664</v>
      </c>
      <c r="E25731" s="15" t="str">
        <f>IF(AND($B$6=NB!$A$17,$B$8&gt;0),'Ersparnisberechnung Sommertarif'!$B$8*SLP!C25711,"")</f>
        <v/>
      </c>
    </row>
    <row r="25732" spans="1:5" x14ac:dyDescent="0.3">
      <c r="A25732" s="25">
        <v>46290</v>
      </c>
      <c r="B25732" s="31">
        <v>0.86458333333333337</v>
      </c>
      <c r="C25732" s="46"/>
      <c r="D25732" s="29">
        <v>46290.864583333336</v>
      </c>
      <c r="E25732" s="15" t="str">
        <f>IF(AND($B$6=NB!$A$17,$B$8&gt;0),'Ersparnisberechnung Sommertarif'!$B$8*SLP!C25712,"")</f>
        <v/>
      </c>
    </row>
    <row r="25733" spans="1:5" x14ac:dyDescent="0.3">
      <c r="A25733" s="25">
        <v>46290</v>
      </c>
      <c r="B25733" s="31">
        <v>0.875</v>
      </c>
      <c r="C25733" s="46"/>
      <c r="D25733" s="29">
        <v>46290.875</v>
      </c>
      <c r="E25733" s="15" t="str">
        <f>IF(AND($B$6=NB!$A$17,$B$8&gt;0),'Ersparnisberechnung Sommertarif'!$B$8*SLP!C25713,"")</f>
        <v/>
      </c>
    </row>
    <row r="25734" spans="1:5" x14ac:dyDescent="0.3">
      <c r="A25734" s="25">
        <v>46290</v>
      </c>
      <c r="B25734" s="31">
        <v>0.88541666666666663</v>
      </c>
      <c r="C25734" s="46"/>
      <c r="D25734" s="29">
        <v>46290.885416666664</v>
      </c>
      <c r="E25734" s="15" t="str">
        <f>IF(AND($B$6=NB!$A$17,$B$8&gt;0),'Ersparnisberechnung Sommertarif'!$B$8*SLP!C25714,"")</f>
        <v/>
      </c>
    </row>
    <row r="25735" spans="1:5" x14ac:dyDescent="0.3">
      <c r="A25735" s="25">
        <v>46290</v>
      </c>
      <c r="B25735" s="31">
        <v>0.89583333333333337</v>
      </c>
      <c r="C25735" s="46"/>
      <c r="D25735" s="29">
        <v>46290.895833333336</v>
      </c>
      <c r="E25735" s="15" t="str">
        <f>IF(AND($B$6=NB!$A$17,$B$8&gt;0),'Ersparnisberechnung Sommertarif'!$B$8*SLP!C25715,"")</f>
        <v/>
      </c>
    </row>
    <row r="25736" spans="1:5" x14ac:dyDescent="0.3">
      <c r="A25736" s="25">
        <v>46290</v>
      </c>
      <c r="B25736" s="31">
        <v>0.90625</v>
      </c>
      <c r="C25736" s="46"/>
      <c r="D25736" s="29">
        <v>46290.90625</v>
      </c>
      <c r="E25736" s="15" t="str">
        <f>IF(AND($B$6=NB!$A$17,$B$8&gt;0),'Ersparnisberechnung Sommertarif'!$B$8*SLP!C25716,"")</f>
        <v/>
      </c>
    </row>
    <row r="25737" spans="1:5" x14ac:dyDescent="0.3">
      <c r="A25737" s="25">
        <v>46290</v>
      </c>
      <c r="B25737" s="31">
        <v>0.91666666666666663</v>
      </c>
      <c r="C25737" s="46"/>
      <c r="D25737" s="29">
        <v>46290.916666666664</v>
      </c>
      <c r="E25737" s="15" t="str">
        <f>IF(AND($B$6=NB!$A$17,$B$8&gt;0),'Ersparnisberechnung Sommertarif'!$B$8*SLP!C25717,"")</f>
        <v/>
      </c>
    </row>
    <row r="25738" spans="1:5" x14ac:dyDescent="0.3">
      <c r="A25738" s="25">
        <v>46290</v>
      </c>
      <c r="B25738" s="31">
        <v>0.92708333333333337</v>
      </c>
      <c r="C25738" s="46"/>
      <c r="D25738" s="29">
        <v>46290.927083333336</v>
      </c>
      <c r="E25738" s="15" t="str">
        <f>IF(AND($B$6=NB!$A$17,$B$8&gt;0),'Ersparnisberechnung Sommertarif'!$B$8*SLP!C25718,"")</f>
        <v/>
      </c>
    </row>
    <row r="25739" spans="1:5" x14ac:dyDescent="0.3">
      <c r="A25739" s="25">
        <v>46290</v>
      </c>
      <c r="B25739" s="31">
        <v>0.9375</v>
      </c>
      <c r="C25739" s="46"/>
      <c r="D25739" s="29">
        <v>46290.9375</v>
      </c>
      <c r="E25739" s="15" t="str">
        <f>IF(AND($B$6=NB!$A$17,$B$8&gt;0),'Ersparnisberechnung Sommertarif'!$B$8*SLP!C25719,"")</f>
        <v/>
      </c>
    </row>
    <row r="25740" spans="1:5" x14ac:dyDescent="0.3">
      <c r="A25740" s="25">
        <v>46290</v>
      </c>
      <c r="B25740" s="31">
        <v>0.94791666666666663</v>
      </c>
      <c r="C25740" s="46"/>
      <c r="D25740" s="29">
        <v>46290.947916666664</v>
      </c>
      <c r="E25740" s="15" t="str">
        <f>IF(AND($B$6=NB!$A$17,$B$8&gt;0),'Ersparnisberechnung Sommertarif'!$B$8*SLP!C25720,"")</f>
        <v/>
      </c>
    </row>
    <row r="25741" spans="1:5" x14ac:dyDescent="0.3">
      <c r="A25741" s="25">
        <v>46290</v>
      </c>
      <c r="B25741" s="31">
        <v>0.95833333333333337</v>
      </c>
      <c r="C25741" s="46"/>
      <c r="D25741" s="29">
        <v>46290.958333333336</v>
      </c>
      <c r="E25741" s="15" t="str">
        <f>IF(AND($B$6=NB!$A$17,$B$8&gt;0),'Ersparnisberechnung Sommertarif'!$B$8*SLP!C25721,"")</f>
        <v/>
      </c>
    </row>
    <row r="25742" spans="1:5" x14ac:dyDescent="0.3">
      <c r="A25742" s="25">
        <v>46290</v>
      </c>
      <c r="B25742" s="31">
        <v>0.96875</v>
      </c>
      <c r="C25742" s="46"/>
      <c r="D25742" s="29">
        <v>46290.96875</v>
      </c>
      <c r="E25742" s="15" t="str">
        <f>IF(AND($B$6=NB!$A$17,$B$8&gt;0),'Ersparnisberechnung Sommertarif'!$B$8*SLP!C25722,"")</f>
        <v/>
      </c>
    </row>
    <row r="25743" spans="1:5" x14ac:dyDescent="0.3">
      <c r="A25743" s="25">
        <v>46290</v>
      </c>
      <c r="B25743" s="31">
        <v>0.97916666666666663</v>
      </c>
      <c r="C25743" s="46"/>
      <c r="D25743" s="29">
        <v>46290.979166666664</v>
      </c>
      <c r="E25743" s="15" t="str">
        <f>IF(AND($B$6=NB!$A$17,$B$8&gt;0),'Ersparnisberechnung Sommertarif'!$B$8*SLP!C25723,"")</f>
        <v/>
      </c>
    </row>
    <row r="25744" spans="1:5" x14ac:dyDescent="0.3">
      <c r="A25744" s="25">
        <v>46290</v>
      </c>
      <c r="B25744" s="31">
        <v>0.98958333333333337</v>
      </c>
      <c r="C25744" s="46"/>
      <c r="D25744" s="29">
        <v>46290.989583333336</v>
      </c>
      <c r="E25744" s="15" t="str">
        <f>IF(AND($B$6=NB!$A$17,$B$8&gt;0),'Ersparnisberechnung Sommertarif'!$B$8*SLP!C25724,"")</f>
        <v/>
      </c>
    </row>
    <row r="25745" spans="1:5" x14ac:dyDescent="0.3">
      <c r="A25745" s="25">
        <v>46291</v>
      </c>
      <c r="B25745" s="31">
        <v>0</v>
      </c>
      <c r="C25745" s="46"/>
      <c r="D25745" s="29">
        <v>46291</v>
      </c>
      <c r="E25745" s="15" t="str">
        <f>IF(AND($B$6=NB!$A$17,$B$8&gt;0),'Ersparnisberechnung Sommertarif'!$B$8*SLP!C25725,"")</f>
        <v/>
      </c>
    </row>
    <row r="25746" spans="1:5" x14ac:dyDescent="0.3">
      <c r="A25746" s="25">
        <v>46291</v>
      </c>
      <c r="B25746" s="31">
        <v>1.0416666666666666E-2</v>
      </c>
      <c r="C25746" s="46"/>
      <c r="D25746" s="29">
        <v>46291.010416666664</v>
      </c>
      <c r="E25746" s="15" t="str">
        <f>IF(AND($B$6=NB!$A$17,$B$8&gt;0),'Ersparnisberechnung Sommertarif'!$B$8*SLP!C25726,"")</f>
        <v/>
      </c>
    </row>
    <row r="25747" spans="1:5" x14ac:dyDescent="0.3">
      <c r="A25747" s="25">
        <v>46291</v>
      </c>
      <c r="B25747" s="31">
        <v>2.0833333333333332E-2</v>
      </c>
      <c r="C25747" s="46"/>
      <c r="D25747" s="29">
        <v>46291.020833333336</v>
      </c>
      <c r="E25747" s="15" t="str">
        <f>IF(AND($B$6=NB!$A$17,$B$8&gt;0),'Ersparnisberechnung Sommertarif'!$B$8*SLP!C25727,"")</f>
        <v/>
      </c>
    </row>
    <row r="25748" spans="1:5" x14ac:dyDescent="0.3">
      <c r="A25748" s="25">
        <v>46291</v>
      </c>
      <c r="B25748" s="31">
        <v>3.125E-2</v>
      </c>
      <c r="C25748" s="46"/>
      <c r="D25748" s="29">
        <v>46291.03125</v>
      </c>
      <c r="E25748" s="15" t="str">
        <f>IF(AND($B$6=NB!$A$17,$B$8&gt;0),'Ersparnisberechnung Sommertarif'!$B$8*SLP!C25728,"")</f>
        <v/>
      </c>
    </row>
    <row r="25749" spans="1:5" x14ac:dyDescent="0.3">
      <c r="A25749" s="25">
        <v>46291</v>
      </c>
      <c r="B25749" s="31">
        <v>4.1666666666666664E-2</v>
      </c>
      <c r="C25749" s="46"/>
      <c r="D25749" s="29">
        <v>46291.041666666664</v>
      </c>
      <c r="E25749" s="15" t="str">
        <f>IF(AND($B$6=NB!$A$17,$B$8&gt;0),'Ersparnisberechnung Sommertarif'!$B$8*SLP!C25729,"")</f>
        <v/>
      </c>
    </row>
    <row r="25750" spans="1:5" x14ac:dyDescent="0.3">
      <c r="A25750" s="25">
        <v>46291</v>
      </c>
      <c r="B25750" s="31">
        <v>5.2083333333333336E-2</v>
      </c>
      <c r="C25750" s="46"/>
      <c r="D25750" s="29">
        <v>46291.052083333336</v>
      </c>
      <c r="E25750" s="15" t="str">
        <f>IF(AND($B$6=NB!$A$17,$B$8&gt;0),'Ersparnisberechnung Sommertarif'!$B$8*SLP!C25730,"")</f>
        <v/>
      </c>
    </row>
    <row r="25751" spans="1:5" x14ac:dyDescent="0.3">
      <c r="A25751" s="25">
        <v>46291</v>
      </c>
      <c r="B25751" s="31">
        <v>6.25E-2</v>
      </c>
      <c r="C25751" s="46"/>
      <c r="D25751" s="29">
        <v>46291.0625</v>
      </c>
      <c r="E25751" s="15" t="str">
        <f>IF(AND($B$6=NB!$A$17,$B$8&gt;0),'Ersparnisberechnung Sommertarif'!$B$8*SLP!C25731,"")</f>
        <v/>
      </c>
    </row>
    <row r="25752" spans="1:5" x14ac:dyDescent="0.3">
      <c r="A25752" s="25">
        <v>46291</v>
      </c>
      <c r="B25752" s="31">
        <v>7.2916666666666671E-2</v>
      </c>
      <c r="C25752" s="46"/>
      <c r="D25752" s="29">
        <v>46291.072916666664</v>
      </c>
      <c r="E25752" s="15" t="str">
        <f>IF(AND($B$6=NB!$A$17,$B$8&gt;0),'Ersparnisberechnung Sommertarif'!$B$8*SLP!C25732,"")</f>
        <v/>
      </c>
    </row>
    <row r="25753" spans="1:5" x14ac:dyDescent="0.3">
      <c r="A25753" s="25">
        <v>46291</v>
      </c>
      <c r="B25753" s="31">
        <v>8.3333333333333329E-2</v>
      </c>
      <c r="C25753" s="46"/>
      <c r="D25753" s="29">
        <v>46291.083333333336</v>
      </c>
      <c r="E25753" s="15" t="str">
        <f>IF(AND($B$6=NB!$A$17,$B$8&gt;0),'Ersparnisberechnung Sommertarif'!$B$8*SLP!C25733,"")</f>
        <v/>
      </c>
    </row>
    <row r="25754" spans="1:5" x14ac:dyDescent="0.3">
      <c r="A25754" s="25">
        <v>46291</v>
      </c>
      <c r="B25754" s="31">
        <v>9.375E-2</v>
      </c>
      <c r="C25754" s="46"/>
      <c r="D25754" s="29">
        <v>46291.09375</v>
      </c>
      <c r="E25754" s="15" t="str">
        <f>IF(AND($B$6=NB!$A$17,$B$8&gt;0),'Ersparnisberechnung Sommertarif'!$B$8*SLP!C25734,"")</f>
        <v/>
      </c>
    </row>
    <row r="25755" spans="1:5" x14ac:dyDescent="0.3">
      <c r="A25755" s="25">
        <v>46291</v>
      </c>
      <c r="B25755" s="31">
        <v>0.10416666666666667</v>
      </c>
      <c r="C25755" s="46"/>
      <c r="D25755" s="29">
        <v>46291.104166666664</v>
      </c>
      <c r="E25755" s="15" t="str">
        <f>IF(AND($B$6=NB!$A$17,$B$8&gt;0),'Ersparnisberechnung Sommertarif'!$B$8*SLP!C25735,"")</f>
        <v/>
      </c>
    </row>
    <row r="25756" spans="1:5" x14ac:dyDescent="0.3">
      <c r="A25756" s="25">
        <v>46291</v>
      </c>
      <c r="B25756" s="31">
        <v>0.11458333333333333</v>
      </c>
      <c r="C25756" s="46"/>
      <c r="D25756" s="29">
        <v>46291.114583333336</v>
      </c>
      <c r="E25756" s="15" t="str">
        <f>IF(AND($B$6=NB!$A$17,$B$8&gt;0),'Ersparnisberechnung Sommertarif'!$B$8*SLP!C25736,"")</f>
        <v/>
      </c>
    </row>
    <row r="25757" spans="1:5" x14ac:dyDescent="0.3">
      <c r="A25757" s="25">
        <v>46291</v>
      </c>
      <c r="B25757" s="31">
        <v>0.125</v>
      </c>
      <c r="C25757" s="46"/>
      <c r="D25757" s="29">
        <v>46291.125</v>
      </c>
      <c r="E25757" s="15" t="str">
        <f>IF(AND($B$6=NB!$A$17,$B$8&gt;0),'Ersparnisberechnung Sommertarif'!$B$8*SLP!C25737,"")</f>
        <v/>
      </c>
    </row>
    <row r="25758" spans="1:5" x14ac:dyDescent="0.3">
      <c r="A25758" s="25">
        <v>46291</v>
      </c>
      <c r="B25758" s="31">
        <v>0.13541666666666666</v>
      </c>
      <c r="C25758" s="46"/>
      <c r="D25758" s="29">
        <v>46291.135416666664</v>
      </c>
      <c r="E25758" s="15" t="str">
        <f>IF(AND($B$6=NB!$A$17,$B$8&gt;0),'Ersparnisberechnung Sommertarif'!$B$8*SLP!C25738,"")</f>
        <v/>
      </c>
    </row>
    <row r="25759" spans="1:5" x14ac:dyDescent="0.3">
      <c r="A25759" s="25">
        <v>46291</v>
      </c>
      <c r="B25759" s="31">
        <v>0.14583333333333334</v>
      </c>
      <c r="C25759" s="46"/>
      <c r="D25759" s="29">
        <v>46291.145833333336</v>
      </c>
      <c r="E25759" s="15" t="str">
        <f>IF(AND($B$6=NB!$A$17,$B$8&gt;0),'Ersparnisberechnung Sommertarif'!$B$8*SLP!C25739,"")</f>
        <v/>
      </c>
    </row>
    <row r="25760" spans="1:5" x14ac:dyDescent="0.3">
      <c r="A25760" s="25">
        <v>46291</v>
      </c>
      <c r="B25760" s="31">
        <v>0.15625</v>
      </c>
      <c r="C25760" s="46"/>
      <c r="D25760" s="29">
        <v>46291.15625</v>
      </c>
      <c r="E25760" s="15" t="str">
        <f>IF(AND($B$6=NB!$A$17,$B$8&gt;0),'Ersparnisberechnung Sommertarif'!$B$8*SLP!C25740,"")</f>
        <v/>
      </c>
    </row>
    <row r="25761" spans="1:5" x14ac:dyDescent="0.3">
      <c r="A25761" s="25">
        <v>46291</v>
      </c>
      <c r="B25761" s="31">
        <v>0.16666666666666666</v>
      </c>
      <c r="C25761" s="46"/>
      <c r="D25761" s="29">
        <v>46291.166666666664</v>
      </c>
      <c r="E25761" s="15" t="str">
        <f>IF(AND($B$6=NB!$A$17,$B$8&gt;0),'Ersparnisberechnung Sommertarif'!$B$8*SLP!C25741,"")</f>
        <v/>
      </c>
    </row>
    <row r="25762" spans="1:5" x14ac:dyDescent="0.3">
      <c r="A25762" s="25">
        <v>46291</v>
      </c>
      <c r="B25762" s="31">
        <v>0.17708333333333334</v>
      </c>
      <c r="C25762" s="46"/>
      <c r="D25762" s="29">
        <v>46291.177083333336</v>
      </c>
      <c r="E25762" s="15" t="str">
        <f>IF(AND($B$6=NB!$A$17,$B$8&gt;0),'Ersparnisberechnung Sommertarif'!$B$8*SLP!C25742,"")</f>
        <v/>
      </c>
    </row>
    <row r="25763" spans="1:5" x14ac:dyDescent="0.3">
      <c r="A25763" s="25">
        <v>46291</v>
      </c>
      <c r="B25763" s="31">
        <v>0.1875</v>
      </c>
      <c r="C25763" s="46"/>
      <c r="D25763" s="29">
        <v>46291.1875</v>
      </c>
      <c r="E25763" s="15" t="str">
        <f>IF(AND($B$6=NB!$A$17,$B$8&gt;0),'Ersparnisberechnung Sommertarif'!$B$8*SLP!C25743,"")</f>
        <v/>
      </c>
    </row>
    <row r="25764" spans="1:5" x14ac:dyDescent="0.3">
      <c r="A25764" s="25">
        <v>46291</v>
      </c>
      <c r="B25764" s="31">
        <v>0.19791666666666666</v>
      </c>
      <c r="C25764" s="46"/>
      <c r="D25764" s="29">
        <v>46291.197916666664</v>
      </c>
      <c r="E25764" s="15" t="str">
        <f>IF(AND($B$6=NB!$A$17,$B$8&gt;0),'Ersparnisberechnung Sommertarif'!$B$8*SLP!C25744,"")</f>
        <v/>
      </c>
    </row>
    <row r="25765" spans="1:5" x14ac:dyDescent="0.3">
      <c r="A25765" s="25">
        <v>46291</v>
      </c>
      <c r="B25765" s="31">
        <v>0.20833333333333334</v>
      </c>
      <c r="C25765" s="46"/>
      <c r="D25765" s="29">
        <v>46291.208333333336</v>
      </c>
      <c r="E25765" s="15" t="str">
        <f>IF(AND($B$6=NB!$A$17,$B$8&gt;0),'Ersparnisberechnung Sommertarif'!$B$8*SLP!C25745,"")</f>
        <v/>
      </c>
    </row>
    <row r="25766" spans="1:5" x14ac:dyDescent="0.3">
      <c r="A25766" s="25">
        <v>46291</v>
      </c>
      <c r="B25766" s="31">
        <v>0.21875</v>
      </c>
      <c r="C25766" s="46"/>
      <c r="D25766" s="29">
        <v>46291.21875</v>
      </c>
      <c r="E25766" s="15" t="str">
        <f>IF(AND($B$6=NB!$A$17,$B$8&gt;0),'Ersparnisberechnung Sommertarif'!$B$8*SLP!C25746,"")</f>
        <v/>
      </c>
    </row>
    <row r="25767" spans="1:5" x14ac:dyDescent="0.3">
      <c r="A25767" s="25">
        <v>46291</v>
      </c>
      <c r="B25767" s="31">
        <v>0.22916666666666666</v>
      </c>
      <c r="C25767" s="46"/>
      <c r="D25767" s="29">
        <v>46291.229166666664</v>
      </c>
      <c r="E25767" s="15" t="str">
        <f>IF(AND($B$6=NB!$A$17,$B$8&gt;0),'Ersparnisberechnung Sommertarif'!$B$8*SLP!C25747,"")</f>
        <v/>
      </c>
    </row>
    <row r="25768" spans="1:5" x14ac:dyDescent="0.3">
      <c r="A25768" s="25">
        <v>46291</v>
      </c>
      <c r="B25768" s="31">
        <v>0.23958333333333334</v>
      </c>
      <c r="C25768" s="46"/>
      <c r="D25768" s="29">
        <v>46291.239583333336</v>
      </c>
      <c r="E25768" s="15" t="str">
        <f>IF(AND($B$6=NB!$A$17,$B$8&gt;0),'Ersparnisberechnung Sommertarif'!$B$8*SLP!C25748,"")</f>
        <v/>
      </c>
    </row>
    <row r="25769" spans="1:5" x14ac:dyDescent="0.3">
      <c r="A25769" s="25">
        <v>46291</v>
      </c>
      <c r="B25769" s="31">
        <v>0.25</v>
      </c>
      <c r="C25769" s="46"/>
      <c r="D25769" s="29">
        <v>46291.25</v>
      </c>
      <c r="E25769" s="15" t="str">
        <f>IF(AND($B$6=NB!$A$17,$B$8&gt;0),'Ersparnisberechnung Sommertarif'!$B$8*SLP!C25749,"")</f>
        <v/>
      </c>
    </row>
    <row r="25770" spans="1:5" x14ac:dyDescent="0.3">
      <c r="A25770" s="25">
        <v>46291</v>
      </c>
      <c r="B25770" s="31">
        <v>0.26041666666666669</v>
      </c>
      <c r="C25770" s="46"/>
      <c r="D25770" s="29">
        <v>46291.260416666664</v>
      </c>
      <c r="E25770" s="15" t="str">
        <f>IF(AND($B$6=NB!$A$17,$B$8&gt;0),'Ersparnisberechnung Sommertarif'!$B$8*SLP!C25750,"")</f>
        <v/>
      </c>
    </row>
    <row r="25771" spans="1:5" x14ac:dyDescent="0.3">
      <c r="A25771" s="25">
        <v>46291</v>
      </c>
      <c r="B25771" s="31">
        <v>0.27083333333333331</v>
      </c>
      <c r="C25771" s="46"/>
      <c r="D25771" s="29">
        <v>46291.270833333336</v>
      </c>
      <c r="E25771" s="15" t="str">
        <f>IF(AND($B$6=NB!$A$17,$B$8&gt;0),'Ersparnisberechnung Sommertarif'!$B$8*SLP!C25751,"")</f>
        <v/>
      </c>
    </row>
    <row r="25772" spans="1:5" x14ac:dyDescent="0.3">
      <c r="A25772" s="25">
        <v>46291</v>
      </c>
      <c r="B25772" s="31">
        <v>0.28125</v>
      </c>
      <c r="C25772" s="46"/>
      <c r="D25772" s="29">
        <v>46291.28125</v>
      </c>
      <c r="E25772" s="15" t="str">
        <f>IF(AND($B$6=NB!$A$17,$B$8&gt;0),'Ersparnisberechnung Sommertarif'!$B$8*SLP!C25752,"")</f>
        <v/>
      </c>
    </row>
    <row r="25773" spans="1:5" x14ac:dyDescent="0.3">
      <c r="A25773" s="25">
        <v>46291</v>
      </c>
      <c r="B25773" s="31">
        <v>0.29166666666666669</v>
      </c>
      <c r="C25773" s="46"/>
      <c r="D25773" s="29">
        <v>46291.291666666664</v>
      </c>
      <c r="E25773" s="15" t="str">
        <f>IF(AND($B$6=NB!$A$17,$B$8&gt;0),'Ersparnisberechnung Sommertarif'!$B$8*SLP!C25753,"")</f>
        <v/>
      </c>
    </row>
    <row r="25774" spans="1:5" x14ac:dyDescent="0.3">
      <c r="A25774" s="25">
        <v>46291</v>
      </c>
      <c r="B25774" s="31">
        <v>0.30208333333333331</v>
      </c>
      <c r="C25774" s="46"/>
      <c r="D25774" s="29">
        <v>46291.302083333336</v>
      </c>
      <c r="E25774" s="15" t="str">
        <f>IF(AND($B$6=NB!$A$17,$B$8&gt;0),'Ersparnisberechnung Sommertarif'!$B$8*SLP!C25754,"")</f>
        <v/>
      </c>
    </row>
    <row r="25775" spans="1:5" x14ac:dyDescent="0.3">
      <c r="A25775" s="25">
        <v>46291</v>
      </c>
      <c r="B25775" s="31">
        <v>0.3125</v>
      </c>
      <c r="C25775" s="46"/>
      <c r="D25775" s="29">
        <v>46291.3125</v>
      </c>
      <c r="E25775" s="15" t="str">
        <f>IF(AND($B$6=NB!$A$17,$B$8&gt;0),'Ersparnisberechnung Sommertarif'!$B$8*SLP!C25755,"")</f>
        <v/>
      </c>
    </row>
    <row r="25776" spans="1:5" x14ac:dyDescent="0.3">
      <c r="A25776" s="25">
        <v>46291</v>
      </c>
      <c r="B25776" s="31">
        <v>0.32291666666666669</v>
      </c>
      <c r="C25776" s="46"/>
      <c r="D25776" s="29">
        <v>46291.322916666664</v>
      </c>
      <c r="E25776" s="15" t="str">
        <f>IF(AND($B$6=NB!$A$17,$B$8&gt;0),'Ersparnisberechnung Sommertarif'!$B$8*SLP!C25756,"")</f>
        <v/>
      </c>
    </row>
    <row r="25777" spans="1:5" x14ac:dyDescent="0.3">
      <c r="A25777" s="25">
        <v>46291</v>
      </c>
      <c r="B25777" s="31">
        <v>0.33333333333333331</v>
      </c>
      <c r="C25777" s="46"/>
      <c r="D25777" s="29">
        <v>46291.333333333336</v>
      </c>
      <c r="E25777" s="15" t="str">
        <f>IF(AND($B$6=NB!$A$17,$B$8&gt;0),'Ersparnisberechnung Sommertarif'!$B$8*SLP!C25757,"")</f>
        <v/>
      </c>
    </row>
    <row r="25778" spans="1:5" x14ac:dyDescent="0.3">
      <c r="A25778" s="25">
        <v>46291</v>
      </c>
      <c r="B25778" s="31">
        <v>0.34375</v>
      </c>
      <c r="C25778" s="46"/>
      <c r="D25778" s="29">
        <v>46291.34375</v>
      </c>
      <c r="E25778" s="15" t="str">
        <f>IF(AND($B$6=NB!$A$17,$B$8&gt;0),'Ersparnisberechnung Sommertarif'!$B$8*SLP!C25758,"")</f>
        <v/>
      </c>
    </row>
    <row r="25779" spans="1:5" x14ac:dyDescent="0.3">
      <c r="A25779" s="25">
        <v>46291</v>
      </c>
      <c r="B25779" s="31">
        <v>0.35416666666666669</v>
      </c>
      <c r="C25779" s="46"/>
      <c r="D25779" s="29">
        <v>46291.354166666664</v>
      </c>
      <c r="E25779" s="15" t="str">
        <f>IF(AND($B$6=NB!$A$17,$B$8&gt;0),'Ersparnisberechnung Sommertarif'!$B$8*SLP!C25759,"")</f>
        <v/>
      </c>
    </row>
    <row r="25780" spans="1:5" x14ac:dyDescent="0.3">
      <c r="A25780" s="25">
        <v>46291</v>
      </c>
      <c r="B25780" s="31">
        <v>0.36458333333333331</v>
      </c>
      <c r="C25780" s="46"/>
      <c r="D25780" s="29">
        <v>46291.364583333336</v>
      </c>
      <c r="E25780" s="15" t="str">
        <f>IF(AND($B$6=NB!$A$17,$B$8&gt;0),'Ersparnisberechnung Sommertarif'!$B$8*SLP!C25760,"")</f>
        <v/>
      </c>
    </row>
    <row r="25781" spans="1:5" x14ac:dyDescent="0.3">
      <c r="A25781" s="25">
        <v>46291</v>
      </c>
      <c r="B25781" s="31">
        <v>0.375</v>
      </c>
      <c r="C25781" s="46"/>
      <c r="D25781" s="29">
        <v>46291.375</v>
      </c>
      <c r="E25781" s="15" t="str">
        <f>IF(AND($B$6=NB!$A$17,$B$8&gt;0),'Ersparnisberechnung Sommertarif'!$B$8*SLP!C25761,"")</f>
        <v/>
      </c>
    </row>
    <row r="25782" spans="1:5" x14ac:dyDescent="0.3">
      <c r="A25782" s="25">
        <v>46291</v>
      </c>
      <c r="B25782" s="31">
        <v>0.38541666666666669</v>
      </c>
      <c r="C25782" s="46"/>
      <c r="D25782" s="29">
        <v>46291.385416666664</v>
      </c>
      <c r="E25782" s="15" t="str">
        <f>IF(AND($B$6=NB!$A$17,$B$8&gt;0),'Ersparnisberechnung Sommertarif'!$B$8*SLP!C25762,"")</f>
        <v/>
      </c>
    </row>
    <row r="25783" spans="1:5" x14ac:dyDescent="0.3">
      <c r="A25783" s="25">
        <v>46291</v>
      </c>
      <c r="B25783" s="31">
        <v>0.39583333333333331</v>
      </c>
      <c r="C25783" s="46"/>
      <c r="D25783" s="29">
        <v>46291.395833333336</v>
      </c>
      <c r="E25783" s="15" t="str">
        <f>IF(AND($B$6=NB!$A$17,$B$8&gt;0),'Ersparnisberechnung Sommertarif'!$B$8*SLP!C25763,"")</f>
        <v/>
      </c>
    </row>
    <row r="25784" spans="1:5" x14ac:dyDescent="0.3">
      <c r="A25784" s="25">
        <v>46291</v>
      </c>
      <c r="B25784" s="31">
        <v>0.40625</v>
      </c>
      <c r="C25784" s="46"/>
      <c r="D25784" s="29">
        <v>46291.40625</v>
      </c>
      <c r="E25784" s="15" t="str">
        <f>IF(AND($B$6=NB!$A$17,$B$8&gt;0),'Ersparnisberechnung Sommertarif'!$B$8*SLP!C25764,"")</f>
        <v/>
      </c>
    </row>
    <row r="25785" spans="1:5" x14ac:dyDescent="0.3">
      <c r="A25785" s="25">
        <v>46291</v>
      </c>
      <c r="B25785" s="31">
        <v>0.41666666666666669</v>
      </c>
      <c r="C25785" s="46"/>
      <c r="D25785" s="29">
        <v>46291.416666666664</v>
      </c>
      <c r="E25785" s="15" t="str">
        <f>IF(AND($B$6=NB!$A$17,$B$8&gt;0),'Ersparnisberechnung Sommertarif'!$B$8*SLP!C25765,"")</f>
        <v/>
      </c>
    </row>
    <row r="25786" spans="1:5" x14ac:dyDescent="0.3">
      <c r="A25786" s="25">
        <v>46291</v>
      </c>
      <c r="B25786" s="31">
        <v>0.42708333333333331</v>
      </c>
      <c r="C25786" s="46"/>
      <c r="D25786" s="29">
        <v>46291.427083333336</v>
      </c>
      <c r="E25786" s="15" t="str">
        <f>IF(AND($B$6=NB!$A$17,$B$8&gt;0),'Ersparnisberechnung Sommertarif'!$B$8*SLP!C25766,"")</f>
        <v/>
      </c>
    </row>
    <row r="25787" spans="1:5" x14ac:dyDescent="0.3">
      <c r="A25787" s="25">
        <v>46291</v>
      </c>
      <c r="B25787" s="31">
        <v>0.4375</v>
      </c>
      <c r="C25787" s="46"/>
      <c r="D25787" s="29">
        <v>46291.4375</v>
      </c>
      <c r="E25787" s="15" t="str">
        <f>IF(AND($B$6=NB!$A$17,$B$8&gt;0),'Ersparnisberechnung Sommertarif'!$B$8*SLP!C25767,"")</f>
        <v/>
      </c>
    </row>
    <row r="25788" spans="1:5" x14ac:dyDescent="0.3">
      <c r="A25788" s="25">
        <v>46291</v>
      </c>
      <c r="B25788" s="31">
        <v>0.44791666666666669</v>
      </c>
      <c r="C25788" s="46"/>
      <c r="D25788" s="29">
        <v>46291.447916666664</v>
      </c>
      <c r="E25788" s="15" t="str">
        <f>IF(AND($B$6=NB!$A$17,$B$8&gt;0),'Ersparnisberechnung Sommertarif'!$B$8*SLP!C25768,"")</f>
        <v/>
      </c>
    </row>
    <row r="25789" spans="1:5" x14ac:dyDescent="0.3">
      <c r="A25789" s="25">
        <v>46291</v>
      </c>
      <c r="B25789" s="31">
        <v>0.45833333333333331</v>
      </c>
      <c r="C25789" s="46"/>
      <c r="D25789" s="29">
        <v>46291.458333333336</v>
      </c>
      <c r="E25789" s="15" t="str">
        <f>IF(AND($B$6=NB!$A$17,$B$8&gt;0),'Ersparnisberechnung Sommertarif'!$B$8*SLP!C25769,"")</f>
        <v/>
      </c>
    </row>
    <row r="25790" spans="1:5" x14ac:dyDescent="0.3">
      <c r="A25790" s="25">
        <v>46291</v>
      </c>
      <c r="B25790" s="31">
        <v>0.46875</v>
      </c>
      <c r="C25790" s="46"/>
      <c r="D25790" s="29">
        <v>46291.46875</v>
      </c>
      <c r="E25790" s="15" t="str">
        <f>IF(AND($B$6=NB!$A$17,$B$8&gt;0),'Ersparnisberechnung Sommertarif'!$B$8*SLP!C25770,"")</f>
        <v/>
      </c>
    </row>
    <row r="25791" spans="1:5" x14ac:dyDescent="0.3">
      <c r="A25791" s="25">
        <v>46291</v>
      </c>
      <c r="B25791" s="31">
        <v>0.47916666666666669</v>
      </c>
      <c r="C25791" s="46"/>
      <c r="D25791" s="29">
        <v>46291.479166666664</v>
      </c>
      <c r="E25791" s="15" t="str">
        <f>IF(AND($B$6=NB!$A$17,$B$8&gt;0),'Ersparnisberechnung Sommertarif'!$B$8*SLP!C25771,"")</f>
        <v/>
      </c>
    </row>
    <row r="25792" spans="1:5" x14ac:dyDescent="0.3">
      <c r="A25792" s="25">
        <v>46291</v>
      </c>
      <c r="B25792" s="31">
        <v>0.48958333333333331</v>
      </c>
      <c r="C25792" s="46"/>
      <c r="D25792" s="29">
        <v>46291.489583333336</v>
      </c>
      <c r="E25792" s="15" t="str">
        <f>IF(AND($B$6=NB!$A$17,$B$8&gt;0),'Ersparnisberechnung Sommertarif'!$B$8*SLP!C25772,"")</f>
        <v/>
      </c>
    </row>
    <row r="25793" spans="1:5" x14ac:dyDescent="0.3">
      <c r="A25793" s="25">
        <v>46291</v>
      </c>
      <c r="B25793" s="31">
        <v>0.5</v>
      </c>
      <c r="C25793" s="46"/>
      <c r="D25793" s="29">
        <v>46291.5</v>
      </c>
      <c r="E25793" s="15" t="str">
        <f>IF(AND($B$6=NB!$A$17,$B$8&gt;0),'Ersparnisberechnung Sommertarif'!$B$8*SLP!C25773,"")</f>
        <v/>
      </c>
    </row>
    <row r="25794" spans="1:5" x14ac:dyDescent="0.3">
      <c r="A25794" s="25">
        <v>46291</v>
      </c>
      <c r="B25794" s="31">
        <v>0.51041666666666663</v>
      </c>
      <c r="C25794" s="46"/>
      <c r="D25794" s="29">
        <v>46291.510416666664</v>
      </c>
      <c r="E25794" s="15" t="str">
        <f>IF(AND($B$6=NB!$A$17,$B$8&gt;0),'Ersparnisberechnung Sommertarif'!$B$8*SLP!C25774,"")</f>
        <v/>
      </c>
    </row>
    <row r="25795" spans="1:5" x14ac:dyDescent="0.3">
      <c r="A25795" s="25">
        <v>46291</v>
      </c>
      <c r="B25795" s="31">
        <v>0.52083333333333337</v>
      </c>
      <c r="C25795" s="46"/>
      <c r="D25795" s="29">
        <v>46291.520833333336</v>
      </c>
      <c r="E25795" s="15" t="str">
        <f>IF(AND($B$6=NB!$A$17,$B$8&gt;0),'Ersparnisberechnung Sommertarif'!$B$8*SLP!C25775,"")</f>
        <v/>
      </c>
    </row>
    <row r="25796" spans="1:5" x14ac:dyDescent="0.3">
      <c r="A25796" s="25">
        <v>46291</v>
      </c>
      <c r="B25796" s="31">
        <v>0.53125</v>
      </c>
      <c r="C25796" s="46"/>
      <c r="D25796" s="29">
        <v>46291.53125</v>
      </c>
      <c r="E25796" s="15" t="str">
        <f>IF(AND($B$6=NB!$A$17,$B$8&gt;0),'Ersparnisberechnung Sommertarif'!$B$8*SLP!C25776,"")</f>
        <v/>
      </c>
    </row>
    <row r="25797" spans="1:5" x14ac:dyDescent="0.3">
      <c r="A25797" s="25">
        <v>46291</v>
      </c>
      <c r="B25797" s="31">
        <v>0.54166666666666663</v>
      </c>
      <c r="C25797" s="46"/>
      <c r="D25797" s="29">
        <v>46291.541666666664</v>
      </c>
      <c r="E25797" s="15" t="str">
        <f>IF(AND($B$6=NB!$A$17,$B$8&gt;0),'Ersparnisberechnung Sommertarif'!$B$8*SLP!C25777,"")</f>
        <v/>
      </c>
    </row>
    <row r="25798" spans="1:5" x14ac:dyDescent="0.3">
      <c r="A25798" s="25">
        <v>46291</v>
      </c>
      <c r="B25798" s="31">
        <v>0.55208333333333337</v>
      </c>
      <c r="C25798" s="46"/>
      <c r="D25798" s="29">
        <v>46291.552083333336</v>
      </c>
      <c r="E25798" s="15" t="str">
        <f>IF(AND($B$6=NB!$A$17,$B$8&gt;0),'Ersparnisberechnung Sommertarif'!$B$8*SLP!C25778,"")</f>
        <v/>
      </c>
    </row>
    <row r="25799" spans="1:5" x14ac:dyDescent="0.3">
      <c r="A25799" s="25">
        <v>46291</v>
      </c>
      <c r="B25799" s="31">
        <v>0.5625</v>
      </c>
      <c r="C25799" s="46"/>
      <c r="D25799" s="29">
        <v>46291.5625</v>
      </c>
      <c r="E25799" s="15" t="str">
        <f>IF(AND($B$6=NB!$A$17,$B$8&gt;0),'Ersparnisberechnung Sommertarif'!$B$8*SLP!C25779,"")</f>
        <v/>
      </c>
    </row>
    <row r="25800" spans="1:5" x14ac:dyDescent="0.3">
      <c r="A25800" s="25">
        <v>46291</v>
      </c>
      <c r="B25800" s="31">
        <v>0.57291666666666663</v>
      </c>
      <c r="C25800" s="46"/>
      <c r="D25800" s="29">
        <v>46291.572916666664</v>
      </c>
      <c r="E25800" s="15" t="str">
        <f>IF(AND($B$6=NB!$A$17,$B$8&gt;0),'Ersparnisberechnung Sommertarif'!$B$8*SLP!C25780,"")</f>
        <v/>
      </c>
    </row>
    <row r="25801" spans="1:5" x14ac:dyDescent="0.3">
      <c r="A25801" s="25">
        <v>46291</v>
      </c>
      <c r="B25801" s="31">
        <v>0.58333333333333337</v>
      </c>
      <c r="C25801" s="46"/>
      <c r="D25801" s="29">
        <v>46291.583333333336</v>
      </c>
      <c r="E25801" s="15" t="str">
        <f>IF(AND($B$6=NB!$A$17,$B$8&gt;0),'Ersparnisberechnung Sommertarif'!$B$8*SLP!C25781,"")</f>
        <v/>
      </c>
    </row>
    <row r="25802" spans="1:5" x14ac:dyDescent="0.3">
      <c r="A25802" s="25">
        <v>46291</v>
      </c>
      <c r="B25802" s="31">
        <v>0.59375</v>
      </c>
      <c r="C25802" s="46"/>
      <c r="D25802" s="29">
        <v>46291.59375</v>
      </c>
      <c r="E25802" s="15" t="str">
        <f>IF(AND($B$6=NB!$A$17,$B$8&gt;0),'Ersparnisberechnung Sommertarif'!$B$8*SLP!C25782,"")</f>
        <v/>
      </c>
    </row>
    <row r="25803" spans="1:5" x14ac:dyDescent="0.3">
      <c r="A25803" s="25">
        <v>46291</v>
      </c>
      <c r="B25803" s="31">
        <v>0.60416666666666663</v>
      </c>
      <c r="C25803" s="46"/>
      <c r="D25803" s="29">
        <v>46291.604166666664</v>
      </c>
      <c r="E25803" s="15" t="str">
        <f>IF(AND($B$6=NB!$A$17,$B$8&gt;0),'Ersparnisberechnung Sommertarif'!$B$8*SLP!C25783,"")</f>
        <v/>
      </c>
    </row>
    <row r="25804" spans="1:5" x14ac:dyDescent="0.3">
      <c r="A25804" s="25">
        <v>46291</v>
      </c>
      <c r="B25804" s="31">
        <v>0.61458333333333337</v>
      </c>
      <c r="C25804" s="46"/>
      <c r="D25804" s="29">
        <v>46291.614583333336</v>
      </c>
      <c r="E25804" s="15" t="str">
        <f>IF(AND($B$6=NB!$A$17,$B$8&gt;0),'Ersparnisberechnung Sommertarif'!$B$8*SLP!C25784,"")</f>
        <v/>
      </c>
    </row>
    <row r="25805" spans="1:5" x14ac:dyDescent="0.3">
      <c r="A25805" s="25">
        <v>46291</v>
      </c>
      <c r="B25805" s="31">
        <v>0.625</v>
      </c>
      <c r="C25805" s="46"/>
      <c r="D25805" s="29">
        <v>46291.625</v>
      </c>
      <c r="E25805" s="15" t="str">
        <f>IF(AND($B$6=NB!$A$17,$B$8&gt;0),'Ersparnisberechnung Sommertarif'!$B$8*SLP!C25785,"")</f>
        <v/>
      </c>
    </row>
    <row r="25806" spans="1:5" x14ac:dyDescent="0.3">
      <c r="A25806" s="25">
        <v>46291</v>
      </c>
      <c r="B25806" s="31">
        <v>0.63541666666666663</v>
      </c>
      <c r="C25806" s="46"/>
      <c r="D25806" s="29">
        <v>46291.635416666664</v>
      </c>
      <c r="E25806" s="15" t="str">
        <f>IF(AND($B$6=NB!$A$17,$B$8&gt;0),'Ersparnisberechnung Sommertarif'!$B$8*SLP!C25786,"")</f>
        <v/>
      </c>
    </row>
    <row r="25807" spans="1:5" x14ac:dyDescent="0.3">
      <c r="A25807" s="25">
        <v>46291</v>
      </c>
      <c r="B25807" s="31">
        <v>0.64583333333333337</v>
      </c>
      <c r="C25807" s="46"/>
      <c r="D25807" s="29">
        <v>46291.645833333336</v>
      </c>
      <c r="E25807" s="15" t="str">
        <f>IF(AND($B$6=NB!$A$17,$B$8&gt;0),'Ersparnisberechnung Sommertarif'!$B$8*SLP!C25787,"")</f>
        <v/>
      </c>
    </row>
    <row r="25808" spans="1:5" x14ac:dyDescent="0.3">
      <c r="A25808" s="25">
        <v>46291</v>
      </c>
      <c r="B25808" s="31">
        <v>0.65625</v>
      </c>
      <c r="C25808" s="46"/>
      <c r="D25808" s="29">
        <v>46291.65625</v>
      </c>
      <c r="E25808" s="15" t="str">
        <f>IF(AND($B$6=NB!$A$17,$B$8&gt;0),'Ersparnisberechnung Sommertarif'!$B$8*SLP!C25788,"")</f>
        <v/>
      </c>
    </row>
    <row r="25809" spans="1:5" x14ac:dyDescent="0.3">
      <c r="A25809" s="25">
        <v>46291</v>
      </c>
      <c r="B25809" s="31">
        <v>0.66666666666666663</v>
      </c>
      <c r="C25809" s="46"/>
      <c r="D25809" s="29">
        <v>46291.666666666664</v>
      </c>
      <c r="E25809" s="15" t="str">
        <f>IF(AND($B$6=NB!$A$17,$B$8&gt;0),'Ersparnisberechnung Sommertarif'!$B$8*SLP!C25789,"")</f>
        <v/>
      </c>
    </row>
    <row r="25810" spans="1:5" x14ac:dyDescent="0.3">
      <c r="A25810" s="25">
        <v>46291</v>
      </c>
      <c r="B25810" s="31">
        <v>0.67708333333333337</v>
      </c>
      <c r="C25810" s="46"/>
      <c r="D25810" s="29">
        <v>46291.677083333336</v>
      </c>
      <c r="E25810" s="15" t="str">
        <f>IF(AND($B$6=NB!$A$17,$B$8&gt;0),'Ersparnisberechnung Sommertarif'!$B$8*SLP!C25790,"")</f>
        <v/>
      </c>
    </row>
    <row r="25811" spans="1:5" x14ac:dyDescent="0.3">
      <c r="A25811" s="25">
        <v>46291</v>
      </c>
      <c r="B25811" s="31">
        <v>0.6875</v>
      </c>
      <c r="C25811" s="46"/>
      <c r="D25811" s="29">
        <v>46291.6875</v>
      </c>
      <c r="E25811" s="15" t="str">
        <f>IF(AND($B$6=NB!$A$17,$B$8&gt;0),'Ersparnisberechnung Sommertarif'!$B$8*SLP!C25791,"")</f>
        <v/>
      </c>
    </row>
    <row r="25812" spans="1:5" x14ac:dyDescent="0.3">
      <c r="A25812" s="25">
        <v>46291</v>
      </c>
      <c r="B25812" s="31">
        <v>0.69791666666666663</v>
      </c>
      <c r="C25812" s="46"/>
      <c r="D25812" s="29">
        <v>46291.697916666664</v>
      </c>
      <c r="E25812" s="15" t="str">
        <f>IF(AND($B$6=NB!$A$17,$B$8&gt;0),'Ersparnisberechnung Sommertarif'!$B$8*SLP!C25792,"")</f>
        <v/>
      </c>
    </row>
    <row r="25813" spans="1:5" x14ac:dyDescent="0.3">
      <c r="A25813" s="25">
        <v>46291</v>
      </c>
      <c r="B25813" s="31">
        <v>0.70833333333333337</v>
      </c>
      <c r="C25813" s="46"/>
      <c r="D25813" s="29">
        <v>46291.708333333336</v>
      </c>
      <c r="E25813" s="15" t="str">
        <f>IF(AND($B$6=NB!$A$17,$B$8&gt;0),'Ersparnisberechnung Sommertarif'!$B$8*SLP!C25793,"")</f>
        <v/>
      </c>
    </row>
    <row r="25814" spans="1:5" x14ac:dyDescent="0.3">
      <c r="A25814" s="25">
        <v>46291</v>
      </c>
      <c r="B25814" s="31">
        <v>0.71875</v>
      </c>
      <c r="C25814" s="46"/>
      <c r="D25814" s="29">
        <v>46291.71875</v>
      </c>
      <c r="E25814" s="15" t="str">
        <f>IF(AND($B$6=NB!$A$17,$B$8&gt;0),'Ersparnisberechnung Sommertarif'!$B$8*SLP!C25794,"")</f>
        <v/>
      </c>
    </row>
    <row r="25815" spans="1:5" x14ac:dyDescent="0.3">
      <c r="A25815" s="25">
        <v>46291</v>
      </c>
      <c r="B25815" s="31">
        <v>0.72916666666666663</v>
      </c>
      <c r="C25815" s="46"/>
      <c r="D25815" s="29">
        <v>46291.729166666664</v>
      </c>
      <c r="E25815" s="15" t="str">
        <f>IF(AND($B$6=NB!$A$17,$B$8&gt;0),'Ersparnisberechnung Sommertarif'!$B$8*SLP!C25795,"")</f>
        <v/>
      </c>
    </row>
    <row r="25816" spans="1:5" x14ac:dyDescent="0.3">
      <c r="A25816" s="25">
        <v>46291</v>
      </c>
      <c r="B25816" s="31">
        <v>0.73958333333333337</v>
      </c>
      <c r="C25816" s="46"/>
      <c r="D25816" s="29">
        <v>46291.739583333336</v>
      </c>
      <c r="E25816" s="15" t="str">
        <f>IF(AND($B$6=NB!$A$17,$B$8&gt;0),'Ersparnisberechnung Sommertarif'!$B$8*SLP!C25796,"")</f>
        <v/>
      </c>
    </row>
    <row r="25817" spans="1:5" x14ac:dyDescent="0.3">
      <c r="A25817" s="25">
        <v>46291</v>
      </c>
      <c r="B25817" s="31">
        <v>0.75</v>
      </c>
      <c r="C25817" s="46"/>
      <c r="D25817" s="29">
        <v>46291.75</v>
      </c>
      <c r="E25817" s="15" t="str">
        <f>IF(AND($B$6=NB!$A$17,$B$8&gt;0),'Ersparnisberechnung Sommertarif'!$B$8*SLP!C25797,"")</f>
        <v/>
      </c>
    </row>
    <row r="25818" spans="1:5" x14ac:dyDescent="0.3">
      <c r="A25818" s="25">
        <v>46291</v>
      </c>
      <c r="B25818" s="31">
        <v>0.76041666666666663</v>
      </c>
      <c r="C25818" s="46"/>
      <c r="D25818" s="29">
        <v>46291.760416666664</v>
      </c>
      <c r="E25818" s="15" t="str">
        <f>IF(AND($B$6=NB!$A$17,$B$8&gt;0),'Ersparnisberechnung Sommertarif'!$B$8*SLP!C25798,"")</f>
        <v/>
      </c>
    </row>
    <row r="25819" spans="1:5" x14ac:dyDescent="0.3">
      <c r="A25819" s="25">
        <v>46291</v>
      </c>
      <c r="B25819" s="31">
        <v>0.77083333333333337</v>
      </c>
      <c r="C25819" s="46"/>
      <c r="D25819" s="29">
        <v>46291.770833333336</v>
      </c>
      <c r="E25819" s="15" t="str">
        <f>IF(AND($B$6=NB!$A$17,$B$8&gt;0),'Ersparnisberechnung Sommertarif'!$B$8*SLP!C25799,"")</f>
        <v/>
      </c>
    </row>
    <row r="25820" spans="1:5" x14ac:dyDescent="0.3">
      <c r="A25820" s="25">
        <v>46291</v>
      </c>
      <c r="B25820" s="31">
        <v>0.78125</v>
      </c>
      <c r="C25820" s="46"/>
      <c r="D25820" s="29">
        <v>46291.78125</v>
      </c>
      <c r="E25820" s="15" t="str">
        <f>IF(AND($B$6=NB!$A$17,$B$8&gt;0),'Ersparnisberechnung Sommertarif'!$B$8*SLP!C25800,"")</f>
        <v/>
      </c>
    </row>
    <row r="25821" spans="1:5" x14ac:dyDescent="0.3">
      <c r="A25821" s="25">
        <v>46291</v>
      </c>
      <c r="B25821" s="31">
        <v>0.79166666666666663</v>
      </c>
      <c r="C25821" s="46"/>
      <c r="D25821" s="29">
        <v>46291.791666666664</v>
      </c>
      <c r="E25821" s="15" t="str">
        <f>IF(AND($B$6=NB!$A$17,$B$8&gt;0),'Ersparnisberechnung Sommertarif'!$B$8*SLP!C25801,"")</f>
        <v/>
      </c>
    </row>
    <row r="25822" spans="1:5" x14ac:dyDescent="0.3">
      <c r="A25822" s="25">
        <v>46291</v>
      </c>
      <c r="B25822" s="31">
        <v>0.80208333333333337</v>
      </c>
      <c r="C25822" s="46"/>
      <c r="D25822" s="29">
        <v>46291.802083333336</v>
      </c>
      <c r="E25822" s="15" t="str">
        <f>IF(AND($B$6=NB!$A$17,$B$8&gt;0),'Ersparnisberechnung Sommertarif'!$B$8*SLP!C25802,"")</f>
        <v/>
      </c>
    </row>
    <row r="25823" spans="1:5" x14ac:dyDescent="0.3">
      <c r="A25823" s="25">
        <v>46291</v>
      </c>
      <c r="B25823" s="31">
        <v>0.8125</v>
      </c>
      <c r="C25823" s="46"/>
      <c r="D25823" s="29">
        <v>46291.8125</v>
      </c>
      <c r="E25823" s="15" t="str">
        <f>IF(AND($B$6=NB!$A$17,$B$8&gt;0),'Ersparnisberechnung Sommertarif'!$B$8*SLP!C25803,"")</f>
        <v/>
      </c>
    </row>
    <row r="25824" spans="1:5" x14ac:dyDescent="0.3">
      <c r="A25824" s="25">
        <v>46291</v>
      </c>
      <c r="B25824" s="31">
        <v>0.82291666666666663</v>
      </c>
      <c r="C25824" s="46"/>
      <c r="D25824" s="29">
        <v>46291.822916666664</v>
      </c>
      <c r="E25824" s="15" t="str">
        <f>IF(AND($B$6=NB!$A$17,$B$8&gt;0),'Ersparnisberechnung Sommertarif'!$B$8*SLP!C25804,"")</f>
        <v/>
      </c>
    </row>
    <row r="25825" spans="1:5" x14ac:dyDescent="0.3">
      <c r="A25825" s="25">
        <v>46291</v>
      </c>
      <c r="B25825" s="31">
        <v>0.83333333333333337</v>
      </c>
      <c r="C25825" s="46"/>
      <c r="D25825" s="29">
        <v>46291.833333333336</v>
      </c>
      <c r="E25825" s="15" t="str">
        <f>IF(AND($B$6=NB!$A$17,$B$8&gt;0),'Ersparnisberechnung Sommertarif'!$B$8*SLP!C25805,"")</f>
        <v/>
      </c>
    </row>
    <row r="25826" spans="1:5" x14ac:dyDescent="0.3">
      <c r="A25826" s="25">
        <v>46291</v>
      </c>
      <c r="B25826" s="31">
        <v>0.84375</v>
      </c>
      <c r="C25826" s="46"/>
      <c r="D25826" s="29">
        <v>46291.84375</v>
      </c>
      <c r="E25826" s="15" t="str">
        <f>IF(AND($B$6=NB!$A$17,$B$8&gt;0),'Ersparnisberechnung Sommertarif'!$B$8*SLP!C25806,"")</f>
        <v/>
      </c>
    </row>
    <row r="25827" spans="1:5" x14ac:dyDescent="0.3">
      <c r="A25827" s="25">
        <v>46291</v>
      </c>
      <c r="B25827" s="31">
        <v>0.85416666666666663</v>
      </c>
      <c r="C25827" s="46"/>
      <c r="D25827" s="29">
        <v>46291.854166666664</v>
      </c>
      <c r="E25827" s="15" t="str">
        <f>IF(AND($B$6=NB!$A$17,$B$8&gt;0),'Ersparnisberechnung Sommertarif'!$B$8*SLP!C25807,"")</f>
        <v/>
      </c>
    </row>
    <row r="25828" spans="1:5" x14ac:dyDescent="0.3">
      <c r="A25828" s="25">
        <v>46291</v>
      </c>
      <c r="B25828" s="31">
        <v>0.86458333333333337</v>
      </c>
      <c r="C25828" s="46"/>
      <c r="D25828" s="29">
        <v>46291.864583333336</v>
      </c>
      <c r="E25828" s="15" t="str">
        <f>IF(AND($B$6=NB!$A$17,$B$8&gt;0),'Ersparnisberechnung Sommertarif'!$B$8*SLP!C25808,"")</f>
        <v/>
      </c>
    </row>
    <row r="25829" spans="1:5" x14ac:dyDescent="0.3">
      <c r="A25829" s="25">
        <v>46291</v>
      </c>
      <c r="B25829" s="31">
        <v>0.875</v>
      </c>
      <c r="C25829" s="46"/>
      <c r="D25829" s="29">
        <v>46291.875</v>
      </c>
      <c r="E25829" s="15" t="str">
        <f>IF(AND($B$6=NB!$A$17,$B$8&gt;0),'Ersparnisberechnung Sommertarif'!$B$8*SLP!C25809,"")</f>
        <v/>
      </c>
    </row>
    <row r="25830" spans="1:5" x14ac:dyDescent="0.3">
      <c r="A25830" s="25">
        <v>46291</v>
      </c>
      <c r="B25830" s="31">
        <v>0.88541666666666663</v>
      </c>
      <c r="C25830" s="46"/>
      <c r="D25830" s="29">
        <v>46291.885416666664</v>
      </c>
      <c r="E25830" s="15" t="str">
        <f>IF(AND($B$6=NB!$A$17,$B$8&gt;0),'Ersparnisberechnung Sommertarif'!$B$8*SLP!C25810,"")</f>
        <v/>
      </c>
    </row>
    <row r="25831" spans="1:5" x14ac:dyDescent="0.3">
      <c r="A25831" s="25">
        <v>46291</v>
      </c>
      <c r="B25831" s="31">
        <v>0.89583333333333337</v>
      </c>
      <c r="C25831" s="46"/>
      <c r="D25831" s="29">
        <v>46291.895833333336</v>
      </c>
      <c r="E25831" s="15" t="str">
        <f>IF(AND($B$6=NB!$A$17,$B$8&gt;0),'Ersparnisberechnung Sommertarif'!$B$8*SLP!C25811,"")</f>
        <v/>
      </c>
    </row>
    <row r="25832" spans="1:5" x14ac:dyDescent="0.3">
      <c r="A25832" s="25">
        <v>46291</v>
      </c>
      <c r="B25832" s="31">
        <v>0.90625</v>
      </c>
      <c r="C25832" s="46"/>
      <c r="D25832" s="29">
        <v>46291.90625</v>
      </c>
      <c r="E25832" s="15" t="str">
        <f>IF(AND($B$6=NB!$A$17,$B$8&gt;0),'Ersparnisberechnung Sommertarif'!$B$8*SLP!C25812,"")</f>
        <v/>
      </c>
    </row>
    <row r="25833" spans="1:5" x14ac:dyDescent="0.3">
      <c r="A25833" s="25">
        <v>46291</v>
      </c>
      <c r="B25833" s="31">
        <v>0.91666666666666663</v>
      </c>
      <c r="C25833" s="46"/>
      <c r="D25833" s="29">
        <v>46291.916666666664</v>
      </c>
      <c r="E25833" s="15" t="str">
        <f>IF(AND($B$6=NB!$A$17,$B$8&gt;0),'Ersparnisberechnung Sommertarif'!$B$8*SLP!C25813,"")</f>
        <v/>
      </c>
    </row>
    <row r="25834" spans="1:5" x14ac:dyDescent="0.3">
      <c r="A25834" s="25">
        <v>46291</v>
      </c>
      <c r="B25834" s="31">
        <v>0.92708333333333337</v>
      </c>
      <c r="C25834" s="46"/>
      <c r="D25834" s="29">
        <v>46291.927083333336</v>
      </c>
      <c r="E25834" s="15" t="str">
        <f>IF(AND($B$6=NB!$A$17,$B$8&gt;0),'Ersparnisberechnung Sommertarif'!$B$8*SLP!C25814,"")</f>
        <v/>
      </c>
    </row>
    <row r="25835" spans="1:5" x14ac:dyDescent="0.3">
      <c r="A25835" s="25">
        <v>46291</v>
      </c>
      <c r="B25835" s="31">
        <v>0.9375</v>
      </c>
      <c r="C25835" s="46"/>
      <c r="D25835" s="29">
        <v>46291.9375</v>
      </c>
      <c r="E25835" s="15" t="str">
        <f>IF(AND($B$6=NB!$A$17,$B$8&gt;0),'Ersparnisberechnung Sommertarif'!$B$8*SLP!C25815,"")</f>
        <v/>
      </c>
    </row>
    <row r="25836" spans="1:5" x14ac:dyDescent="0.3">
      <c r="A25836" s="25">
        <v>46291</v>
      </c>
      <c r="B25836" s="31">
        <v>0.94791666666666663</v>
      </c>
      <c r="C25836" s="46"/>
      <c r="D25836" s="29">
        <v>46291.947916666664</v>
      </c>
      <c r="E25836" s="15" t="str">
        <f>IF(AND($B$6=NB!$A$17,$B$8&gt;0),'Ersparnisberechnung Sommertarif'!$B$8*SLP!C25816,"")</f>
        <v/>
      </c>
    </row>
    <row r="25837" spans="1:5" x14ac:dyDescent="0.3">
      <c r="A25837" s="25">
        <v>46291</v>
      </c>
      <c r="B25837" s="31">
        <v>0.95833333333333337</v>
      </c>
      <c r="C25837" s="46"/>
      <c r="D25837" s="29">
        <v>46291.958333333336</v>
      </c>
      <c r="E25837" s="15" t="str">
        <f>IF(AND($B$6=NB!$A$17,$B$8&gt;0),'Ersparnisberechnung Sommertarif'!$B$8*SLP!C25817,"")</f>
        <v/>
      </c>
    </row>
    <row r="25838" spans="1:5" x14ac:dyDescent="0.3">
      <c r="A25838" s="25">
        <v>46291</v>
      </c>
      <c r="B25838" s="31">
        <v>0.96875</v>
      </c>
      <c r="C25838" s="46"/>
      <c r="D25838" s="29">
        <v>46291.96875</v>
      </c>
      <c r="E25838" s="15" t="str">
        <f>IF(AND($B$6=NB!$A$17,$B$8&gt;0),'Ersparnisberechnung Sommertarif'!$B$8*SLP!C25818,"")</f>
        <v/>
      </c>
    </row>
    <row r="25839" spans="1:5" x14ac:dyDescent="0.3">
      <c r="A25839" s="25">
        <v>46291</v>
      </c>
      <c r="B25839" s="31">
        <v>0.97916666666666663</v>
      </c>
      <c r="C25839" s="46"/>
      <c r="D25839" s="29">
        <v>46291.979166666664</v>
      </c>
      <c r="E25839" s="15" t="str">
        <f>IF(AND($B$6=NB!$A$17,$B$8&gt;0),'Ersparnisberechnung Sommertarif'!$B$8*SLP!C25819,"")</f>
        <v/>
      </c>
    </row>
    <row r="25840" spans="1:5" x14ac:dyDescent="0.3">
      <c r="A25840" s="25">
        <v>46291</v>
      </c>
      <c r="B25840" s="31">
        <v>0.98958333333333337</v>
      </c>
      <c r="C25840" s="46"/>
      <c r="D25840" s="29">
        <v>46291.989583333336</v>
      </c>
      <c r="E25840" s="15" t="str">
        <f>IF(AND($B$6=NB!$A$17,$B$8&gt;0),'Ersparnisberechnung Sommertarif'!$B$8*SLP!C25820,"")</f>
        <v/>
      </c>
    </row>
    <row r="25841" spans="1:5" x14ac:dyDescent="0.3">
      <c r="A25841" s="25">
        <v>46292</v>
      </c>
      <c r="B25841" s="31">
        <v>0</v>
      </c>
      <c r="C25841" s="46"/>
      <c r="D25841" s="29">
        <v>46292</v>
      </c>
      <c r="E25841" s="15" t="str">
        <f>IF(AND($B$6=NB!$A$17,$B$8&gt;0),'Ersparnisberechnung Sommertarif'!$B$8*SLP!C25821,"")</f>
        <v/>
      </c>
    </row>
    <row r="25842" spans="1:5" x14ac:dyDescent="0.3">
      <c r="A25842" s="25">
        <v>46292</v>
      </c>
      <c r="B25842" s="31">
        <v>1.0416666666666666E-2</v>
      </c>
      <c r="C25842" s="46"/>
      <c r="D25842" s="29">
        <v>46292.010416666664</v>
      </c>
      <c r="E25842" s="15" t="str">
        <f>IF(AND($B$6=NB!$A$17,$B$8&gt;0),'Ersparnisberechnung Sommertarif'!$B$8*SLP!C25822,"")</f>
        <v/>
      </c>
    </row>
    <row r="25843" spans="1:5" x14ac:dyDescent="0.3">
      <c r="A25843" s="25">
        <v>46292</v>
      </c>
      <c r="B25843" s="31">
        <v>2.0833333333333332E-2</v>
      </c>
      <c r="C25843" s="46"/>
      <c r="D25843" s="29">
        <v>46292.020833333336</v>
      </c>
      <c r="E25843" s="15" t="str">
        <f>IF(AND($B$6=NB!$A$17,$B$8&gt;0),'Ersparnisberechnung Sommertarif'!$B$8*SLP!C25823,"")</f>
        <v/>
      </c>
    </row>
    <row r="25844" spans="1:5" x14ac:dyDescent="0.3">
      <c r="A25844" s="25">
        <v>46292</v>
      </c>
      <c r="B25844" s="31">
        <v>3.125E-2</v>
      </c>
      <c r="C25844" s="46"/>
      <c r="D25844" s="29">
        <v>46292.03125</v>
      </c>
      <c r="E25844" s="15" t="str">
        <f>IF(AND($B$6=NB!$A$17,$B$8&gt;0),'Ersparnisberechnung Sommertarif'!$B$8*SLP!C25824,"")</f>
        <v/>
      </c>
    </row>
    <row r="25845" spans="1:5" x14ac:dyDescent="0.3">
      <c r="A25845" s="25">
        <v>46292</v>
      </c>
      <c r="B25845" s="31">
        <v>4.1666666666666664E-2</v>
      </c>
      <c r="C25845" s="46"/>
      <c r="D25845" s="29">
        <v>46292.041666666664</v>
      </c>
      <c r="E25845" s="15" t="str">
        <f>IF(AND($B$6=NB!$A$17,$B$8&gt;0),'Ersparnisberechnung Sommertarif'!$B$8*SLP!C25825,"")</f>
        <v/>
      </c>
    </row>
    <row r="25846" spans="1:5" x14ac:dyDescent="0.3">
      <c r="A25846" s="25">
        <v>46292</v>
      </c>
      <c r="B25846" s="31">
        <v>5.2083333333333336E-2</v>
      </c>
      <c r="C25846" s="46"/>
      <c r="D25846" s="29">
        <v>46292.052083333336</v>
      </c>
      <c r="E25846" s="15" t="str">
        <f>IF(AND($B$6=NB!$A$17,$B$8&gt;0),'Ersparnisberechnung Sommertarif'!$B$8*SLP!C25826,"")</f>
        <v/>
      </c>
    </row>
    <row r="25847" spans="1:5" x14ac:dyDescent="0.3">
      <c r="A25847" s="25">
        <v>46292</v>
      </c>
      <c r="B25847" s="31">
        <v>6.25E-2</v>
      </c>
      <c r="C25847" s="46"/>
      <c r="D25847" s="29">
        <v>46292.0625</v>
      </c>
      <c r="E25847" s="15" t="str">
        <f>IF(AND($B$6=NB!$A$17,$B$8&gt;0),'Ersparnisberechnung Sommertarif'!$B$8*SLP!C25827,"")</f>
        <v/>
      </c>
    </row>
    <row r="25848" spans="1:5" x14ac:dyDescent="0.3">
      <c r="A25848" s="25">
        <v>46292</v>
      </c>
      <c r="B25848" s="31">
        <v>7.2916666666666671E-2</v>
      </c>
      <c r="C25848" s="46"/>
      <c r="D25848" s="29">
        <v>46292.072916666664</v>
      </c>
      <c r="E25848" s="15" t="str">
        <f>IF(AND($B$6=NB!$A$17,$B$8&gt;0),'Ersparnisberechnung Sommertarif'!$B$8*SLP!C25828,"")</f>
        <v/>
      </c>
    </row>
    <row r="25849" spans="1:5" x14ac:dyDescent="0.3">
      <c r="A25849" s="25">
        <v>46292</v>
      </c>
      <c r="B25849" s="31">
        <v>8.3333333333333329E-2</v>
      </c>
      <c r="C25849" s="46"/>
      <c r="D25849" s="29">
        <v>46292.083333333336</v>
      </c>
      <c r="E25849" s="15" t="str">
        <f>IF(AND($B$6=NB!$A$17,$B$8&gt;0),'Ersparnisberechnung Sommertarif'!$B$8*SLP!C25829,"")</f>
        <v/>
      </c>
    </row>
    <row r="25850" spans="1:5" x14ac:dyDescent="0.3">
      <c r="A25850" s="25">
        <v>46292</v>
      </c>
      <c r="B25850" s="31">
        <v>9.375E-2</v>
      </c>
      <c r="C25850" s="46"/>
      <c r="D25850" s="29">
        <v>46292.09375</v>
      </c>
      <c r="E25850" s="15" t="str">
        <f>IF(AND($B$6=NB!$A$17,$B$8&gt;0),'Ersparnisberechnung Sommertarif'!$B$8*SLP!C25830,"")</f>
        <v/>
      </c>
    </row>
    <row r="25851" spans="1:5" x14ac:dyDescent="0.3">
      <c r="A25851" s="25">
        <v>46292</v>
      </c>
      <c r="B25851" s="31">
        <v>0.10416666666666667</v>
      </c>
      <c r="C25851" s="46"/>
      <c r="D25851" s="29">
        <v>46292.104166666664</v>
      </c>
      <c r="E25851" s="15" t="str">
        <f>IF(AND($B$6=NB!$A$17,$B$8&gt;0),'Ersparnisberechnung Sommertarif'!$B$8*SLP!C25831,"")</f>
        <v/>
      </c>
    </row>
    <row r="25852" spans="1:5" x14ac:dyDescent="0.3">
      <c r="A25852" s="25">
        <v>46292</v>
      </c>
      <c r="B25852" s="31">
        <v>0.11458333333333333</v>
      </c>
      <c r="C25852" s="46"/>
      <c r="D25852" s="29">
        <v>46292.114583333336</v>
      </c>
      <c r="E25852" s="15" t="str">
        <f>IF(AND($B$6=NB!$A$17,$B$8&gt;0),'Ersparnisberechnung Sommertarif'!$B$8*SLP!C25832,"")</f>
        <v/>
      </c>
    </row>
    <row r="25853" spans="1:5" x14ac:dyDescent="0.3">
      <c r="A25853" s="25">
        <v>46292</v>
      </c>
      <c r="B25853" s="31">
        <v>0.125</v>
      </c>
      <c r="C25853" s="46"/>
      <c r="D25853" s="29">
        <v>46292.125</v>
      </c>
      <c r="E25853" s="15" t="str">
        <f>IF(AND($B$6=NB!$A$17,$B$8&gt;0),'Ersparnisberechnung Sommertarif'!$B$8*SLP!C25833,"")</f>
        <v/>
      </c>
    </row>
    <row r="25854" spans="1:5" x14ac:dyDescent="0.3">
      <c r="A25854" s="25">
        <v>46292</v>
      </c>
      <c r="B25854" s="31">
        <v>0.13541666666666666</v>
      </c>
      <c r="C25854" s="46"/>
      <c r="D25854" s="29">
        <v>46292.135416666664</v>
      </c>
      <c r="E25854" s="15" t="str">
        <f>IF(AND($B$6=NB!$A$17,$B$8&gt;0),'Ersparnisberechnung Sommertarif'!$B$8*SLP!C25834,"")</f>
        <v/>
      </c>
    </row>
    <row r="25855" spans="1:5" x14ac:dyDescent="0.3">
      <c r="A25855" s="25">
        <v>46292</v>
      </c>
      <c r="B25855" s="31">
        <v>0.14583333333333334</v>
      </c>
      <c r="C25855" s="46"/>
      <c r="D25855" s="29">
        <v>46292.145833333336</v>
      </c>
      <c r="E25855" s="15" t="str">
        <f>IF(AND($B$6=NB!$A$17,$B$8&gt;0),'Ersparnisberechnung Sommertarif'!$B$8*SLP!C25835,"")</f>
        <v/>
      </c>
    </row>
    <row r="25856" spans="1:5" x14ac:dyDescent="0.3">
      <c r="A25856" s="25">
        <v>46292</v>
      </c>
      <c r="B25856" s="31">
        <v>0.15625</v>
      </c>
      <c r="C25856" s="46"/>
      <c r="D25856" s="29">
        <v>46292.15625</v>
      </c>
      <c r="E25856" s="15" t="str">
        <f>IF(AND($B$6=NB!$A$17,$B$8&gt;0),'Ersparnisberechnung Sommertarif'!$B$8*SLP!C25836,"")</f>
        <v/>
      </c>
    </row>
    <row r="25857" spans="1:5" x14ac:dyDescent="0.3">
      <c r="A25857" s="25">
        <v>46292</v>
      </c>
      <c r="B25857" s="31">
        <v>0.16666666666666666</v>
      </c>
      <c r="C25857" s="46"/>
      <c r="D25857" s="29">
        <v>46292.166666666664</v>
      </c>
      <c r="E25857" s="15" t="str">
        <f>IF(AND($B$6=NB!$A$17,$B$8&gt;0),'Ersparnisberechnung Sommertarif'!$B$8*SLP!C25837,"")</f>
        <v/>
      </c>
    </row>
    <row r="25858" spans="1:5" x14ac:dyDescent="0.3">
      <c r="A25858" s="25">
        <v>46292</v>
      </c>
      <c r="B25858" s="31">
        <v>0.17708333333333334</v>
      </c>
      <c r="C25858" s="46"/>
      <c r="D25858" s="29">
        <v>46292.177083333336</v>
      </c>
      <c r="E25858" s="15" t="str">
        <f>IF(AND($B$6=NB!$A$17,$B$8&gt;0),'Ersparnisberechnung Sommertarif'!$B$8*SLP!C25838,"")</f>
        <v/>
      </c>
    </row>
    <row r="25859" spans="1:5" x14ac:dyDescent="0.3">
      <c r="A25859" s="25">
        <v>46292</v>
      </c>
      <c r="B25859" s="31">
        <v>0.1875</v>
      </c>
      <c r="C25859" s="46"/>
      <c r="D25859" s="29">
        <v>46292.1875</v>
      </c>
      <c r="E25859" s="15" t="str">
        <f>IF(AND($B$6=NB!$A$17,$B$8&gt;0),'Ersparnisberechnung Sommertarif'!$B$8*SLP!C25839,"")</f>
        <v/>
      </c>
    </row>
    <row r="25860" spans="1:5" x14ac:dyDescent="0.3">
      <c r="A25860" s="25">
        <v>46292</v>
      </c>
      <c r="B25860" s="31">
        <v>0.19791666666666666</v>
      </c>
      <c r="C25860" s="46"/>
      <c r="D25860" s="29">
        <v>46292.197916666664</v>
      </c>
      <c r="E25860" s="15" t="str">
        <f>IF(AND($B$6=NB!$A$17,$B$8&gt;0),'Ersparnisberechnung Sommertarif'!$B$8*SLP!C25840,"")</f>
        <v/>
      </c>
    </row>
    <row r="25861" spans="1:5" x14ac:dyDescent="0.3">
      <c r="A25861" s="25">
        <v>46292</v>
      </c>
      <c r="B25861" s="31">
        <v>0.20833333333333334</v>
      </c>
      <c r="C25861" s="46"/>
      <c r="D25861" s="29">
        <v>46292.208333333336</v>
      </c>
      <c r="E25861" s="15" t="str">
        <f>IF(AND($B$6=NB!$A$17,$B$8&gt;0),'Ersparnisberechnung Sommertarif'!$B$8*SLP!C25841,"")</f>
        <v/>
      </c>
    </row>
    <row r="25862" spans="1:5" x14ac:dyDescent="0.3">
      <c r="A25862" s="25">
        <v>46292</v>
      </c>
      <c r="B25862" s="31">
        <v>0.21875</v>
      </c>
      <c r="C25862" s="46"/>
      <c r="D25862" s="29">
        <v>46292.21875</v>
      </c>
      <c r="E25862" s="15" t="str">
        <f>IF(AND($B$6=NB!$A$17,$B$8&gt;0),'Ersparnisberechnung Sommertarif'!$B$8*SLP!C25842,"")</f>
        <v/>
      </c>
    </row>
    <row r="25863" spans="1:5" x14ac:dyDescent="0.3">
      <c r="A25863" s="25">
        <v>46292</v>
      </c>
      <c r="B25863" s="31">
        <v>0.22916666666666666</v>
      </c>
      <c r="C25863" s="46"/>
      <c r="D25863" s="29">
        <v>46292.229166666664</v>
      </c>
      <c r="E25863" s="15" t="str">
        <f>IF(AND($B$6=NB!$A$17,$B$8&gt;0),'Ersparnisberechnung Sommertarif'!$B$8*SLP!C25843,"")</f>
        <v/>
      </c>
    </row>
    <row r="25864" spans="1:5" x14ac:dyDescent="0.3">
      <c r="A25864" s="25">
        <v>46292</v>
      </c>
      <c r="B25864" s="31">
        <v>0.23958333333333334</v>
      </c>
      <c r="C25864" s="46"/>
      <c r="D25864" s="29">
        <v>46292.239583333336</v>
      </c>
      <c r="E25864" s="15" t="str">
        <f>IF(AND($B$6=NB!$A$17,$B$8&gt;0),'Ersparnisberechnung Sommertarif'!$B$8*SLP!C25844,"")</f>
        <v/>
      </c>
    </row>
    <row r="25865" spans="1:5" x14ac:dyDescent="0.3">
      <c r="A25865" s="25">
        <v>46292</v>
      </c>
      <c r="B25865" s="31">
        <v>0.25</v>
      </c>
      <c r="C25865" s="46"/>
      <c r="D25865" s="29">
        <v>46292.25</v>
      </c>
      <c r="E25865" s="15" t="str">
        <f>IF(AND($B$6=NB!$A$17,$B$8&gt;0),'Ersparnisberechnung Sommertarif'!$B$8*SLP!C25845,"")</f>
        <v/>
      </c>
    </row>
    <row r="25866" spans="1:5" x14ac:dyDescent="0.3">
      <c r="A25866" s="25">
        <v>46292</v>
      </c>
      <c r="B25866" s="31">
        <v>0.26041666666666669</v>
      </c>
      <c r="C25866" s="46"/>
      <c r="D25866" s="29">
        <v>46292.260416666664</v>
      </c>
      <c r="E25866" s="15" t="str">
        <f>IF(AND($B$6=NB!$A$17,$B$8&gt;0),'Ersparnisberechnung Sommertarif'!$B$8*SLP!C25846,"")</f>
        <v/>
      </c>
    </row>
    <row r="25867" spans="1:5" x14ac:dyDescent="0.3">
      <c r="A25867" s="25">
        <v>46292</v>
      </c>
      <c r="B25867" s="31">
        <v>0.27083333333333331</v>
      </c>
      <c r="C25867" s="46"/>
      <c r="D25867" s="29">
        <v>46292.270833333336</v>
      </c>
      <c r="E25867" s="15" t="str">
        <f>IF(AND($B$6=NB!$A$17,$B$8&gt;0),'Ersparnisberechnung Sommertarif'!$B$8*SLP!C25847,"")</f>
        <v/>
      </c>
    </row>
    <row r="25868" spans="1:5" x14ac:dyDescent="0.3">
      <c r="A25868" s="25">
        <v>46292</v>
      </c>
      <c r="B25868" s="31">
        <v>0.28125</v>
      </c>
      <c r="C25868" s="46"/>
      <c r="D25868" s="29">
        <v>46292.28125</v>
      </c>
      <c r="E25868" s="15" t="str">
        <f>IF(AND($B$6=NB!$A$17,$B$8&gt;0),'Ersparnisberechnung Sommertarif'!$B$8*SLP!C25848,"")</f>
        <v/>
      </c>
    </row>
    <row r="25869" spans="1:5" x14ac:dyDescent="0.3">
      <c r="A25869" s="25">
        <v>46292</v>
      </c>
      <c r="B25869" s="31">
        <v>0.29166666666666669</v>
      </c>
      <c r="C25869" s="46"/>
      <c r="D25869" s="29">
        <v>46292.291666666664</v>
      </c>
      <c r="E25869" s="15" t="str">
        <f>IF(AND($B$6=NB!$A$17,$B$8&gt;0),'Ersparnisberechnung Sommertarif'!$B$8*SLP!C25849,"")</f>
        <v/>
      </c>
    </row>
    <row r="25870" spans="1:5" x14ac:dyDescent="0.3">
      <c r="A25870" s="25">
        <v>46292</v>
      </c>
      <c r="B25870" s="31">
        <v>0.30208333333333331</v>
      </c>
      <c r="C25870" s="46"/>
      <c r="D25870" s="29">
        <v>46292.302083333336</v>
      </c>
      <c r="E25870" s="15" t="str">
        <f>IF(AND($B$6=NB!$A$17,$B$8&gt;0),'Ersparnisberechnung Sommertarif'!$B$8*SLP!C25850,"")</f>
        <v/>
      </c>
    </row>
    <row r="25871" spans="1:5" x14ac:dyDescent="0.3">
      <c r="A25871" s="25">
        <v>46292</v>
      </c>
      <c r="B25871" s="31">
        <v>0.3125</v>
      </c>
      <c r="C25871" s="46"/>
      <c r="D25871" s="29">
        <v>46292.3125</v>
      </c>
      <c r="E25871" s="15" t="str">
        <f>IF(AND($B$6=NB!$A$17,$B$8&gt;0),'Ersparnisberechnung Sommertarif'!$B$8*SLP!C25851,"")</f>
        <v/>
      </c>
    </row>
    <row r="25872" spans="1:5" x14ac:dyDescent="0.3">
      <c r="A25872" s="25">
        <v>46292</v>
      </c>
      <c r="B25872" s="31">
        <v>0.32291666666666669</v>
      </c>
      <c r="C25872" s="46"/>
      <c r="D25872" s="29">
        <v>46292.322916666664</v>
      </c>
      <c r="E25872" s="15" t="str">
        <f>IF(AND($B$6=NB!$A$17,$B$8&gt;0),'Ersparnisberechnung Sommertarif'!$B$8*SLP!C25852,"")</f>
        <v/>
      </c>
    </row>
    <row r="25873" spans="1:5" x14ac:dyDescent="0.3">
      <c r="A25873" s="25">
        <v>46292</v>
      </c>
      <c r="B25873" s="31">
        <v>0.33333333333333331</v>
      </c>
      <c r="C25873" s="46"/>
      <c r="D25873" s="29">
        <v>46292.333333333336</v>
      </c>
      <c r="E25873" s="15" t="str">
        <f>IF(AND($B$6=NB!$A$17,$B$8&gt;0),'Ersparnisberechnung Sommertarif'!$B$8*SLP!C25853,"")</f>
        <v/>
      </c>
    </row>
    <row r="25874" spans="1:5" x14ac:dyDescent="0.3">
      <c r="A25874" s="25">
        <v>46292</v>
      </c>
      <c r="B25874" s="31">
        <v>0.34375</v>
      </c>
      <c r="C25874" s="46"/>
      <c r="D25874" s="29">
        <v>46292.34375</v>
      </c>
      <c r="E25874" s="15" t="str">
        <f>IF(AND($B$6=NB!$A$17,$B$8&gt;0),'Ersparnisberechnung Sommertarif'!$B$8*SLP!C25854,"")</f>
        <v/>
      </c>
    </row>
    <row r="25875" spans="1:5" x14ac:dyDescent="0.3">
      <c r="A25875" s="25">
        <v>46292</v>
      </c>
      <c r="B25875" s="31">
        <v>0.35416666666666669</v>
      </c>
      <c r="C25875" s="46"/>
      <c r="D25875" s="29">
        <v>46292.354166666664</v>
      </c>
      <c r="E25875" s="15" t="str">
        <f>IF(AND($B$6=NB!$A$17,$B$8&gt;0),'Ersparnisberechnung Sommertarif'!$B$8*SLP!C25855,"")</f>
        <v/>
      </c>
    </row>
    <row r="25876" spans="1:5" x14ac:dyDescent="0.3">
      <c r="A25876" s="25">
        <v>46292</v>
      </c>
      <c r="B25876" s="31">
        <v>0.36458333333333331</v>
      </c>
      <c r="C25876" s="46"/>
      <c r="D25876" s="29">
        <v>46292.364583333336</v>
      </c>
      <c r="E25876" s="15" t="str">
        <f>IF(AND($B$6=NB!$A$17,$B$8&gt;0),'Ersparnisberechnung Sommertarif'!$B$8*SLP!C25856,"")</f>
        <v/>
      </c>
    </row>
    <row r="25877" spans="1:5" x14ac:dyDescent="0.3">
      <c r="A25877" s="25">
        <v>46292</v>
      </c>
      <c r="B25877" s="31">
        <v>0.375</v>
      </c>
      <c r="C25877" s="46"/>
      <c r="D25877" s="29">
        <v>46292.375</v>
      </c>
      <c r="E25877" s="15" t="str">
        <f>IF(AND($B$6=NB!$A$17,$B$8&gt;0),'Ersparnisberechnung Sommertarif'!$B$8*SLP!C25857,"")</f>
        <v/>
      </c>
    </row>
    <row r="25878" spans="1:5" x14ac:dyDescent="0.3">
      <c r="A25878" s="25">
        <v>46292</v>
      </c>
      <c r="B25878" s="31">
        <v>0.38541666666666669</v>
      </c>
      <c r="C25878" s="46"/>
      <c r="D25878" s="29">
        <v>46292.385416666664</v>
      </c>
      <c r="E25878" s="15" t="str">
        <f>IF(AND($B$6=NB!$A$17,$B$8&gt;0),'Ersparnisberechnung Sommertarif'!$B$8*SLP!C25858,"")</f>
        <v/>
      </c>
    </row>
    <row r="25879" spans="1:5" x14ac:dyDescent="0.3">
      <c r="A25879" s="25">
        <v>46292</v>
      </c>
      <c r="B25879" s="31">
        <v>0.39583333333333331</v>
      </c>
      <c r="C25879" s="46"/>
      <c r="D25879" s="29">
        <v>46292.395833333336</v>
      </c>
      <c r="E25879" s="15" t="str">
        <f>IF(AND($B$6=NB!$A$17,$B$8&gt;0),'Ersparnisberechnung Sommertarif'!$B$8*SLP!C25859,"")</f>
        <v/>
      </c>
    </row>
    <row r="25880" spans="1:5" x14ac:dyDescent="0.3">
      <c r="A25880" s="25">
        <v>46292</v>
      </c>
      <c r="B25880" s="31">
        <v>0.40625</v>
      </c>
      <c r="C25880" s="46"/>
      <c r="D25880" s="29">
        <v>46292.40625</v>
      </c>
      <c r="E25880" s="15" t="str">
        <f>IF(AND($B$6=NB!$A$17,$B$8&gt;0),'Ersparnisberechnung Sommertarif'!$B$8*SLP!C25860,"")</f>
        <v/>
      </c>
    </row>
    <row r="25881" spans="1:5" x14ac:dyDescent="0.3">
      <c r="A25881" s="25">
        <v>46292</v>
      </c>
      <c r="B25881" s="31">
        <v>0.41666666666666669</v>
      </c>
      <c r="C25881" s="46"/>
      <c r="D25881" s="29">
        <v>46292.416666666664</v>
      </c>
      <c r="E25881" s="15" t="str">
        <f>IF(AND($B$6=NB!$A$17,$B$8&gt;0),'Ersparnisberechnung Sommertarif'!$B$8*SLP!C25861,"")</f>
        <v/>
      </c>
    </row>
    <row r="25882" spans="1:5" x14ac:dyDescent="0.3">
      <c r="A25882" s="25">
        <v>46292</v>
      </c>
      <c r="B25882" s="31">
        <v>0.42708333333333331</v>
      </c>
      <c r="C25882" s="46"/>
      <c r="D25882" s="29">
        <v>46292.427083333336</v>
      </c>
      <c r="E25882" s="15" t="str">
        <f>IF(AND($B$6=NB!$A$17,$B$8&gt;0),'Ersparnisberechnung Sommertarif'!$B$8*SLP!C25862,"")</f>
        <v/>
      </c>
    </row>
    <row r="25883" spans="1:5" x14ac:dyDescent="0.3">
      <c r="A25883" s="25">
        <v>46292</v>
      </c>
      <c r="B25883" s="31">
        <v>0.4375</v>
      </c>
      <c r="C25883" s="46"/>
      <c r="D25883" s="29">
        <v>46292.4375</v>
      </c>
      <c r="E25883" s="15" t="str">
        <f>IF(AND($B$6=NB!$A$17,$B$8&gt;0),'Ersparnisberechnung Sommertarif'!$B$8*SLP!C25863,"")</f>
        <v/>
      </c>
    </row>
    <row r="25884" spans="1:5" x14ac:dyDescent="0.3">
      <c r="A25884" s="25">
        <v>46292</v>
      </c>
      <c r="B25884" s="31">
        <v>0.44791666666666669</v>
      </c>
      <c r="C25884" s="46"/>
      <c r="D25884" s="29">
        <v>46292.447916666664</v>
      </c>
      <c r="E25884" s="15" t="str">
        <f>IF(AND($B$6=NB!$A$17,$B$8&gt;0),'Ersparnisberechnung Sommertarif'!$B$8*SLP!C25864,"")</f>
        <v/>
      </c>
    </row>
    <row r="25885" spans="1:5" x14ac:dyDescent="0.3">
      <c r="A25885" s="25">
        <v>46292</v>
      </c>
      <c r="B25885" s="31">
        <v>0.45833333333333331</v>
      </c>
      <c r="C25885" s="46"/>
      <c r="D25885" s="29">
        <v>46292.458333333336</v>
      </c>
      <c r="E25885" s="15" t="str">
        <f>IF(AND($B$6=NB!$A$17,$B$8&gt;0),'Ersparnisberechnung Sommertarif'!$B$8*SLP!C25865,"")</f>
        <v/>
      </c>
    </row>
    <row r="25886" spans="1:5" x14ac:dyDescent="0.3">
      <c r="A25886" s="25">
        <v>46292</v>
      </c>
      <c r="B25886" s="31">
        <v>0.46875</v>
      </c>
      <c r="C25886" s="46"/>
      <c r="D25886" s="29">
        <v>46292.46875</v>
      </c>
      <c r="E25886" s="15" t="str">
        <f>IF(AND($B$6=NB!$A$17,$B$8&gt;0),'Ersparnisberechnung Sommertarif'!$B$8*SLP!C25866,"")</f>
        <v/>
      </c>
    </row>
    <row r="25887" spans="1:5" x14ac:dyDescent="0.3">
      <c r="A25887" s="25">
        <v>46292</v>
      </c>
      <c r="B25887" s="31">
        <v>0.47916666666666669</v>
      </c>
      <c r="C25887" s="46"/>
      <c r="D25887" s="29">
        <v>46292.479166666664</v>
      </c>
      <c r="E25887" s="15" t="str">
        <f>IF(AND($B$6=NB!$A$17,$B$8&gt;0),'Ersparnisberechnung Sommertarif'!$B$8*SLP!C25867,"")</f>
        <v/>
      </c>
    </row>
    <row r="25888" spans="1:5" x14ac:dyDescent="0.3">
      <c r="A25888" s="25">
        <v>46292</v>
      </c>
      <c r="B25888" s="31">
        <v>0.48958333333333331</v>
      </c>
      <c r="C25888" s="46"/>
      <c r="D25888" s="29">
        <v>46292.489583333336</v>
      </c>
      <c r="E25888" s="15" t="str">
        <f>IF(AND($B$6=NB!$A$17,$B$8&gt;0),'Ersparnisberechnung Sommertarif'!$B$8*SLP!C25868,"")</f>
        <v/>
      </c>
    </row>
    <row r="25889" spans="1:5" x14ac:dyDescent="0.3">
      <c r="A25889" s="25">
        <v>46292</v>
      </c>
      <c r="B25889" s="31">
        <v>0.5</v>
      </c>
      <c r="C25889" s="46"/>
      <c r="D25889" s="29">
        <v>46292.5</v>
      </c>
      <c r="E25889" s="15" t="str">
        <f>IF(AND($B$6=NB!$A$17,$B$8&gt;0),'Ersparnisberechnung Sommertarif'!$B$8*SLP!C25869,"")</f>
        <v/>
      </c>
    </row>
    <row r="25890" spans="1:5" x14ac:dyDescent="0.3">
      <c r="A25890" s="25">
        <v>46292</v>
      </c>
      <c r="B25890" s="31">
        <v>0.51041666666666663</v>
      </c>
      <c r="C25890" s="46"/>
      <c r="D25890" s="29">
        <v>46292.510416666664</v>
      </c>
      <c r="E25890" s="15" t="str">
        <f>IF(AND($B$6=NB!$A$17,$B$8&gt;0),'Ersparnisberechnung Sommertarif'!$B$8*SLP!C25870,"")</f>
        <v/>
      </c>
    </row>
    <row r="25891" spans="1:5" x14ac:dyDescent="0.3">
      <c r="A25891" s="25">
        <v>46292</v>
      </c>
      <c r="B25891" s="31">
        <v>0.52083333333333337</v>
      </c>
      <c r="C25891" s="46"/>
      <c r="D25891" s="29">
        <v>46292.520833333336</v>
      </c>
      <c r="E25891" s="15" t="str">
        <f>IF(AND($B$6=NB!$A$17,$B$8&gt;0),'Ersparnisberechnung Sommertarif'!$B$8*SLP!C25871,"")</f>
        <v/>
      </c>
    </row>
    <row r="25892" spans="1:5" x14ac:dyDescent="0.3">
      <c r="A25892" s="25">
        <v>46292</v>
      </c>
      <c r="B25892" s="31">
        <v>0.53125</v>
      </c>
      <c r="C25892" s="46"/>
      <c r="D25892" s="29">
        <v>46292.53125</v>
      </c>
      <c r="E25892" s="15" t="str">
        <f>IF(AND($B$6=NB!$A$17,$B$8&gt;0),'Ersparnisberechnung Sommertarif'!$B$8*SLP!C25872,"")</f>
        <v/>
      </c>
    </row>
    <row r="25893" spans="1:5" x14ac:dyDescent="0.3">
      <c r="A25893" s="25">
        <v>46292</v>
      </c>
      <c r="B25893" s="31">
        <v>0.54166666666666663</v>
      </c>
      <c r="C25893" s="46"/>
      <c r="D25893" s="29">
        <v>46292.541666666664</v>
      </c>
      <c r="E25893" s="15" t="str">
        <f>IF(AND($B$6=NB!$A$17,$B$8&gt;0),'Ersparnisberechnung Sommertarif'!$B$8*SLP!C25873,"")</f>
        <v/>
      </c>
    </row>
    <row r="25894" spans="1:5" x14ac:dyDescent="0.3">
      <c r="A25894" s="25">
        <v>46292</v>
      </c>
      <c r="B25894" s="31">
        <v>0.55208333333333337</v>
      </c>
      <c r="C25894" s="46"/>
      <c r="D25894" s="29">
        <v>46292.552083333336</v>
      </c>
      <c r="E25894" s="15" t="str">
        <f>IF(AND($B$6=NB!$A$17,$B$8&gt;0),'Ersparnisberechnung Sommertarif'!$B$8*SLP!C25874,"")</f>
        <v/>
      </c>
    </row>
    <row r="25895" spans="1:5" x14ac:dyDescent="0.3">
      <c r="A25895" s="25">
        <v>46292</v>
      </c>
      <c r="B25895" s="31">
        <v>0.5625</v>
      </c>
      <c r="C25895" s="46"/>
      <c r="D25895" s="29">
        <v>46292.5625</v>
      </c>
      <c r="E25895" s="15" t="str">
        <f>IF(AND($B$6=NB!$A$17,$B$8&gt;0),'Ersparnisberechnung Sommertarif'!$B$8*SLP!C25875,"")</f>
        <v/>
      </c>
    </row>
    <row r="25896" spans="1:5" x14ac:dyDescent="0.3">
      <c r="A25896" s="25">
        <v>46292</v>
      </c>
      <c r="B25896" s="31">
        <v>0.57291666666666663</v>
      </c>
      <c r="C25896" s="46"/>
      <c r="D25896" s="29">
        <v>46292.572916666664</v>
      </c>
      <c r="E25896" s="15" t="str">
        <f>IF(AND($B$6=NB!$A$17,$B$8&gt;0),'Ersparnisberechnung Sommertarif'!$B$8*SLP!C25876,"")</f>
        <v/>
      </c>
    </row>
    <row r="25897" spans="1:5" x14ac:dyDescent="0.3">
      <c r="A25897" s="25">
        <v>46292</v>
      </c>
      <c r="B25897" s="31">
        <v>0.58333333333333337</v>
      </c>
      <c r="C25897" s="46"/>
      <c r="D25897" s="29">
        <v>46292.583333333336</v>
      </c>
      <c r="E25897" s="15" t="str">
        <f>IF(AND($B$6=NB!$A$17,$B$8&gt;0),'Ersparnisberechnung Sommertarif'!$B$8*SLP!C25877,"")</f>
        <v/>
      </c>
    </row>
    <row r="25898" spans="1:5" x14ac:dyDescent="0.3">
      <c r="A25898" s="25">
        <v>46292</v>
      </c>
      <c r="B25898" s="31">
        <v>0.59375</v>
      </c>
      <c r="C25898" s="46"/>
      <c r="D25898" s="29">
        <v>46292.59375</v>
      </c>
      <c r="E25898" s="15" t="str">
        <f>IF(AND($B$6=NB!$A$17,$B$8&gt;0),'Ersparnisberechnung Sommertarif'!$B$8*SLP!C25878,"")</f>
        <v/>
      </c>
    </row>
    <row r="25899" spans="1:5" x14ac:dyDescent="0.3">
      <c r="A25899" s="25">
        <v>46292</v>
      </c>
      <c r="B25899" s="31">
        <v>0.60416666666666663</v>
      </c>
      <c r="C25899" s="46"/>
      <c r="D25899" s="29">
        <v>46292.604166666664</v>
      </c>
      <c r="E25899" s="15" t="str">
        <f>IF(AND($B$6=NB!$A$17,$B$8&gt;0),'Ersparnisberechnung Sommertarif'!$B$8*SLP!C25879,"")</f>
        <v/>
      </c>
    </row>
    <row r="25900" spans="1:5" x14ac:dyDescent="0.3">
      <c r="A25900" s="25">
        <v>46292</v>
      </c>
      <c r="B25900" s="31">
        <v>0.61458333333333337</v>
      </c>
      <c r="C25900" s="46"/>
      <c r="D25900" s="29">
        <v>46292.614583333336</v>
      </c>
      <c r="E25900" s="15" t="str">
        <f>IF(AND($B$6=NB!$A$17,$B$8&gt;0),'Ersparnisberechnung Sommertarif'!$B$8*SLP!C25880,"")</f>
        <v/>
      </c>
    </row>
    <row r="25901" spans="1:5" x14ac:dyDescent="0.3">
      <c r="A25901" s="25">
        <v>46292</v>
      </c>
      <c r="B25901" s="31">
        <v>0.625</v>
      </c>
      <c r="C25901" s="46"/>
      <c r="D25901" s="29">
        <v>46292.625</v>
      </c>
      <c r="E25901" s="15" t="str">
        <f>IF(AND($B$6=NB!$A$17,$B$8&gt;0),'Ersparnisberechnung Sommertarif'!$B$8*SLP!C25881,"")</f>
        <v/>
      </c>
    </row>
    <row r="25902" spans="1:5" x14ac:dyDescent="0.3">
      <c r="A25902" s="25">
        <v>46292</v>
      </c>
      <c r="B25902" s="31">
        <v>0.63541666666666663</v>
      </c>
      <c r="C25902" s="46"/>
      <c r="D25902" s="29">
        <v>46292.635416666664</v>
      </c>
      <c r="E25902" s="15" t="str">
        <f>IF(AND($B$6=NB!$A$17,$B$8&gt;0),'Ersparnisberechnung Sommertarif'!$B$8*SLP!C25882,"")</f>
        <v/>
      </c>
    </row>
    <row r="25903" spans="1:5" x14ac:dyDescent="0.3">
      <c r="A25903" s="25">
        <v>46292</v>
      </c>
      <c r="B25903" s="31">
        <v>0.64583333333333337</v>
      </c>
      <c r="C25903" s="46"/>
      <c r="D25903" s="29">
        <v>46292.645833333336</v>
      </c>
      <c r="E25903" s="15" t="str">
        <f>IF(AND($B$6=NB!$A$17,$B$8&gt;0),'Ersparnisberechnung Sommertarif'!$B$8*SLP!C25883,"")</f>
        <v/>
      </c>
    </row>
    <row r="25904" spans="1:5" x14ac:dyDescent="0.3">
      <c r="A25904" s="25">
        <v>46292</v>
      </c>
      <c r="B25904" s="31">
        <v>0.65625</v>
      </c>
      <c r="C25904" s="46"/>
      <c r="D25904" s="29">
        <v>46292.65625</v>
      </c>
      <c r="E25904" s="15" t="str">
        <f>IF(AND($B$6=NB!$A$17,$B$8&gt;0),'Ersparnisberechnung Sommertarif'!$B$8*SLP!C25884,"")</f>
        <v/>
      </c>
    </row>
    <row r="25905" spans="1:5" x14ac:dyDescent="0.3">
      <c r="A25905" s="25">
        <v>46292</v>
      </c>
      <c r="B25905" s="31">
        <v>0.66666666666666663</v>
      </c>
      <c r="C25905" s="46"/>
      <c r="D25905" s="29">
        <v>46292.666666666664</v>
      </c>
      <c r="E25905" s="15" t="str">
        <f>IF(AND($B$6=NB!$A$17,$B$8&gt;0),'Ersparnisberechnung Sommertarif'!$B$8*SLP!C25885,"")</f>
        <v/>
      </c>
    </row>
    <row r="25906" spans="1:5" x14ac:dyDescent="0.3">
      <c r="A25906" s="25">
        <v>46292</v>
      </c>
      <c r="B25906" s="31">
        <v>0.67708333333333337</v>
      </c>
      <c r="C25906" s="46"/>
      <c r="D25906" s="29">
        <v>46292.677083333336</v>
      </c>
      <c r="E25906" s="15" t="str">
        <f>IF(AND($B$6=NB!$A$17,$B$8&gt;0),'Ersparnisberechnung Sommertarif'!$B$8*SLP!C25886,"")</f>
        <v/>
      </c>
    </row>
    <row r="25907" spans="1:5" x14ac:dyDescent="0.3">
      <c r="A25907" s="25">
        <v>46292</v>
      </c>
      <c r="B25907" s="31">
        <v>0.6875</v>
      </c>
      <c r="C25907" s="46"/>
      <c r="D25907" s="29">
        <v>46292.6875</v>
      </c>
      <c r="E25907" s="15" t="str">
        <f>IF(AND($B$6=NB!$A$17,$B$8&gt;0),'Ersparnisberechnung Sommertarif'!$B$8*SLP!C25887,"")</f>
        <v/>
      </c>
    </row>
    <row r="25908" spans="1:5" x14ac:dyDescent="0.3">
      <c r="A25908" s="25">
        <v>46292</v>
      </c>
      <c r="B25908" s="31">
        <v>0.69791666666666663</v>
      </c>
      <c r="C25908" s="46"/>
      <c r="D25908" s="29">
        <v>46292.697916666664</v>
      </c>
      <c r="E25908" s="15" t="str">
        <f>IF(AND($B$6=NB!$A$17,$B$8&gt;0),'Ersparnisberechnung Sommertarif'!$B$8*SLP!C25888,"")</f>
        <v/>
      </c>
    </row>
    <row r="25909" spans="1:5" x14ac:dyDescent="0.3">
      <c r="A25909" s="25">
        <v>46292</v>
      </c>
      <c r="B25909" s="31">
        <v>0.70833333333333337</v>
      </c>
      <c r="C25909" s="46"/>
      <c r="D25909" s="29">
        <v>46292.708333333336</v>
      </c>
      <c r="E25909" s="15" t="str">
        <f>IF(AND($B$6=NB!$A$17,$B$8&gt;0),'Ersparnisberechnung Sommertarif'!$B$8*SLP!C25889,"")</f>
        <v/>
      </c>
    </row>
    <row r="25910" spans="1:5" x14ac:dyDescent="0.3">
      <c r="A25910" s="25">
        <v>46292</v>
      </c>
      <c r="B25910" s="31">
        <v>0.71875</v>
      </c>
      <c r="C25910" s="46"/>
      <c r="D25910" s="29">
        <v>46292.71875</v>
      </c>
      <c r="E25910" s="15" t="str">
        <f>IF(AND($B$6=NB!$A$17,$B$8&gt;0),'Ersparnisberechnung Sommertarif'!$B$8*SLP!C25890,"")</f>
        <v/>
      </c>
    </row>
    <row r="25911" spans="1:5" x14ac:dyDescent="0.3">
      <c r="A25911" s="25">
        <v>46292</v>
      </c>
      <c r="B25911" s="31">
        <v>0.72916666666666663</v>
      </c>
      <c r="C25911" s="46"/>
      <c r="D25911" s="29">
        <v>46292.729166666664</v>
      </c>
      <c r="E25911" s="15" t="str">
        <f>IF(AND($B$6=NB!$A$17,$B$8&gt;0),'Ersparnisberechnung Sommertarif'!$B$8*SLP!C25891,"")</f>
        <v/>
      </c>
    </row>
    <row r="25912" spans="1:5" x14ac:dyDescent="0.3">
      <c r="A25912" s="25">
        <v>46292</v>
      </c>
      <c r="B25912" s="31">
        <v>0.73958333333333337</v>
      </c>
      <c r="C25912" s="46"/>
      <c r="D25912" s="29">
        <v>46292.739583333336</v>
      </c>
      <c r="E25912" s="15" t="str">
        <f>IF(AND($B$6=NB!$A$17,$B$8&gt;0),'Ersparnisberechnung Sommertarif'!$B$8*SLP!C25892,"")</f>
        <v/>
      </c>
    </row>
    <row r="25913" spans="1:5" x14ac:dyDescent="0.3">
      <c r="A25913" s="25">
        <v>46292</v>
      </c>
      <c r="B25913" s="31">
        <v>0.75</v>
      </c>
      <c r="C25913" s="46"/>
      <c r="D25913" s="29">
        <v>46292.75</v>
      </c>
      <c r="E25913" s="15" t="str">
        <f>IF(AND($B$6=NB!$A$17,$B$8&gt;0),'Ersparnisberechnung Sommertarif'!$B$8*SLP!C25893,"")</f>
        <v/>
      </c>
    </row>
    <row r="25914" spans="1:5" x14ac:dyDescent="0.3">
      <c r="A25914" s="25">
        <v>46292</v>
      </c>
      <c r="B25914" s="31">
        <v>0.76041666666666663</v>
      </c>
      <c r="C25914" s="46"/>
      <c r="D25914" s="29">
        <v>46292.760416666664</v>
      </c>
      <c r="E25914" s="15" t="str">
        <f>IF(AND($B$6=NB!$A$17,$B$8&gt;0),'Ersparnisberechnung Sommertarif'!$B$8*SLP!C25894,"")</f>
        <v/>
      </c>
    </row>
    <row r="25915" spans="1:5" x14ac:dyDescent="0.3">
      <c r="A25915" s="25">
        <v>46292</v>
      </c>
      <c r="B25915" s="31">
        <v>0.77083333333333337</v>
      </c>
      <c r="C25915" s="46"/>
      <c r="D25915" s="29">
        <v>46292.770833333336</v>
      </c>
      <c r="E25915" s="15" t="str">
        <f>IF(AND($B$6=NB!$A$17,$B$8&gt;0),'Ersparnisberechnung Sommertarif'!$B$8*SLP!C25895,"")</f>
        <v/>
      </c>
    </row>
    <row r="25916" spans="1:5" x14ac:dyDescent="0.3">
      <c r="A25916" s="25">
        <v>46292</v>
      </c>
      <c r="B25916" s="31">
        <v>0.78125</v>
      </c>
      <c r="C25916" s="46"/>
      <c r="D25916" s="29">
        <v>46292.78125</v>
      </c>
      <c r="E25916" s="15" t="str">
        <f>IF(AND($B$6=NB!$A$17,$B$8&gt;0),'Ersparnisberechnung Sommertarif'!$B$8*SLP!C25896,"")</f>
        <v/>
      </c>
    </row>
    <row r="25917" spans="1:5" x14ac:dyDescent="0.3">
      <c r="A25917" s="25">
        <v>46292</v>
      </c>
      <c r="B25917" s="31">
        <v>0.79166666666666663</v>
      </c>
      <c r="C25917" s="46"/>
      <c r="D25917" s="29">
        <v>46292.791666666664</v>
      </c>
      <c r="E25917" s="15" t="str">
        <f>IF(AND($B$6=NB!$A$17,$B$8&gt;0),'Ersparnisberechnung Sommertarif'!$B$8*SLP!C25897,"")</f>
        <v/>
      </c>
    </row>
    <row r="25918" spans="1:5" x14ac:dyDescent="0.3">
      <c r="A25918" s="25">
        <v>46292</v>
      </c>
      <c r="B25918" s="31">
        <v>0.80208333333333337</v>
      </c>
      <c r="C25918" s="46"/>
      <c r="D25918" s="29">
        <v>46292.802083333336</v>
      </c>
      <c r="E25918" s="15" t="str">
        <f>IF(AND($B$6=NB!$A$17,$B$8&gt;0),'Ersparnisberechnung Sommertarif'!$B$8*SLP!C25898,"")</f>
        <v/>
      </c>
    </row>
    <row r="25919" spans="1:5" x14ac:dyDescent="0.3">
      <c r="A25919" s="25">
        <v>46292</v>
      </c>
      <c r="B25919" s="31">
        <v>0.8125</v>
      </c>
      <c r="C25919" s="46"/>
      <c r="D25919" s="29">
        <v>46292.8125</v>
      </c>
      <c r="E25919" s="15" t="str">
        <f>IF(AND($B$6=NB!$A$17,$B$8&gt;0),'Ersparnisberechnung Sommertarif'!$B$8*SLP!C25899,"")</f>
        <v/>
      </c>
    </row>
    <row r="25920" spans="1:5" x14ac:dyDescent="0.3">
      <c r="A25920" s="25">
        <v>46292</v>
      </c>
      <c r="B25920" s="31">
        <v>0.82291666666666663</v>
      </c>
      <c r="C25920" s="46"/>
      <c r="D25920" s="29">
        <v>46292.822916666664</v>
      </c>
      <c r="E25920" s="15" t="str">
        <f>IF(AND($B$6=NB!$A$17,$B$8&gt;0),'Ersparnisberechnung Sommertarif'!$B$8*SLP!C25900,"")</f>
        <v/>
      </c>
    </row>
    <row r="25921" spans="1:5" x14ac:dyDescent="0.3">
      <c r="A25921" s="25">
        <v>46292</v>
      </c>
      <c r="B25921" s="31">
        <v>0.83333333333333337</v>
      </c>
      <c r="C25921" s="46"/>
      <c r="D25921" s="29">
        <v>46292.833333333336</v>
      </c>
      <c r="E25921" s="15" t="str">
        <f>IF(AND($B$6=NB!$A$17,$B$8&gt;0),'Ersparnisberechnung Sommertarif'!$B$8*SLP!C25901,"")</f>
        <v/>
      </c>
    </row>
    <row r="25922" spans="1:5" x14ac:dyDescent="0.3">
      <c r="A25922" s="25">
        <v>46292</v>
      </c>
      <c r="B25922" s="31">
        <v>0.84375</v>
      </c>
      <c r="C25922" s="46"/>
      <c r="D25922" s="29">
        <v>46292.84375</v>
      </c>
      <c r="E25922" s="15" t="str">
        <f>IF(AND($B$6=NB!$A$17,$B$8&gt;0),'Ersparnisberechnung Sommertarif'!$B$8*SLP!C25902,"")</f>
        <v/>
      </c>
    </row>
    <row r="25923" spans="1:5" x14ac:dyDescent="0.3">
      <c r="A25923" s="25">
        <v>46292</v>
      </c>
      <c r="B25923" s="31">
        <v>0.85416666666666663</v>
      </c>
      <c r="C25923" s="46"/>
      <c r="D25923" s="29">
        <v>46292.854166666664</v>
      </c>
      <c r="E25923" s="15" t="str">
        <f>IF(AND($B$6=NB!$A$17,$B$8&gt;0),'Ersparnisberechnung Sommertarif'!$B$8*SLP!C25903,"")</f>
        <v/>
      </c>
    </row>
    <row r="25924" spans="1:5" x14ac:dyDescent="0.3">
      <c r="A25924" s="25">
        <v>46292</v>
      </c>
      <c r="B25924" s="31">
        <v>0.86458333333333337</v>
      </c>
      <c r="C25924" s="46"/>
      <c r="D25924" s="29">
        <v>46292.864583333336</v>
      </c>
      <c r="E25924" s="15" t="str">
        <f>IF(AND($B$6=NB!$A$17,$B$8&gt;0),'Ersparnisberechnung Sommertarif'!$B$8*SLP!C25904,"")</f>
        <v/>
      </c>
    </row>
    <row r="25925" spans="1:5" x14ac:dyDescent="0.3">
      <c r="A25925" s="25">
        <v>46292</v>
      </c>
      <c r="B25925" s="31">
        <v>0.875</v>
      </c>
      <c r="C25925" s="46"/>
      <c r="D25925" s="29">
        <v>46292.875</v>
      </c>
      <c r="E25925" s="15" t="str">
        <f>IF(AND($B$6=NB!$A$17,$B$8&gt;0),'Ersparnisberechnung Sommertarif'!$B$8*SLP!C25905,"")</f>
        <v/>
      </c>
    </row>
    <row r="25926" spans="1:5" x14ac:dyDescent="0.3">
      <c r="A25926" s="25">
        <v>46292</v>
      </c>
      <c r="B25926" s="31">
        <v>0.88541666666666663</v>
      </c>
      <c r="C25926" s="46"/>
      <c r="D25926" s="29">
        <v>46292.885416666664</v>
      </c>
      <c r="E25926" s="15" t="str">
        <f>IF(AND($B$6=NB!$A$17,$B$8&gt;0),'Ersparnisberechnung Sommertarif'!$B$8*SLP!C25906,"")</f>
        <v/>
      </c>
    </row>
    <row r="25927" spans="1:5" x14ac:dyDescent="0.3">
      <c r="A25927" s="25">
        <v>46292</v>
      </c>
      <c r="B25927" s="31">
        <v>0.89583333333333337</v>
      </c>
      <c r="C25927" s="46"/>
      <c r="D25927" s="29">
        <v>46292.895833333336</v>
      </c>
      <c r="E25927" s="15" t="str">
        <f>IF(AND($B$6=NB!$A$17,$B$8&gt;0),'Ersparnisberechnung Sommertarif'!$B$8*SLP!C25907,"")</f>
        <v/>
      </c>
    </row>
    <row r="25928" spans="1:5" x14ac:dyDescent="0.3">
      <c r="A25928" s="25">
        <v>46292</v>
      </c>
      <c r="B25928" s="31">
        <v>0.90625</v>
      </c>
      <c r="C25928" s="46"/>
      <c r="D25928" s="29">
        <v>46292.90625</v>
      </c>
      <c r="E25928" s="15" t="str">
        <f>IF(AND($B$6=NB!$A$17,$B$8&gt;0),'Ersparnisberechnung Sommertarif'!$B$8*SLP!C25908,"")</f>
        <v/>
      </c>
    </row>
    <row r="25929" spans="1:5" x14ac:dyDescent="0.3">
      <c r="A25929" s="25">
        <v>46292</v>
      </c>
      <c r="B25929" s="31">
        <v>0.91666666666666663</v>
      </c>
      <c r="C25929" s="46"/>
      <c r="D25929" s="29">
        <v>46292.916666666664</v>
      </c>
      <c r="E25929" s="15" t="str">
        <f>IF(AND($B$6=NB!$A$17,$B$8&gt;0),'Ersparnisberechnung Sommertarif'!$B$8*SLP!C25909,"")</f>
        <v/>
      </c>
    </row>
    <row r="25930" spans="1:5" x14ac:dyDescent="0.3">
      <c r="A25930" s="25">
        <v>46292</v>
      </c>
      <c r="B25930" s="31">
        <v>0.92708333333333337</v>
      </c>
      <c r="C25930" s="46"/>
      <c r="D25930" s="29">
        <v>46292.927083333336</v>
      </c>
      <c r="E25930" s="15" t="str">
        <f>IF(AND($B$6=NB!$A$17,$B$8&gt;0),'Ersparnisberechnung Sommertarif'!$B$8*SLP!C25910,"")</f>
        <v/>
      </c>
    </row>
    <row r="25931" spans="1:5" x14ac:dyDescent="0.3">
      <c r="A25931" s="25">
        <v>46292</v>
      </c>
      <c r="B25931" s="31">
        <v>0.9375</v>
      </c>
      <c r="C25931" s="46"/>
      <c r="D25931" s="29">
        <v>46292.9375</v>
      </c>
      <c r="E25931" s="15" t="str">
        <f>IF(AND($B$6=NB!$A$17,$B$8&gt;0),'Ersparnisberechnung Sommertarif'!$B$8*SLP!C25911,"")</f>
        <v/>
      </c>
    </row>
    <row r="25932" spans="1:5" x14ac:dyDescent="0.3">
      <c r="A25932" s="25">
        <v>46292</v>
      </c>
      <c r="B25932" s="31">
        <v>0.94791666666666663</v>
      </c>
      <c r="C25932" s="46"/>
      <c r="D25932" s="29">
        <v>46292.947916666664</v>
      </c>
      <c r="E25932" s="15" t="str">
        <f>IF(AND($B$6=NB!$A$17,$B$8&gt;0),'Ersparnisberechnung Sommertarif'!$B$8*SLP!C25912,"")</f>
        <v/>
      </c>
    </row>
    <row r="25933" spans="1:5" x14ac:dyDescent="0.3">
      <c r="A25933" s="25">
        <v>46292</v>
      </c>
      <c r="B25933" s="31">
        <v>0.95833333333333337</v>
      </c>
      <c r="C25933" s="46"/>
      <c r="D25933" s="29">
        <v>46292.958333333336</v>
      </c>
      <c r="E25933" s="15" t="str">
        <f>IF(AND($B$6=NB!$A$17,$B$8&gt;0),'Ersparnisberechnung Sommertarif'!$B$8*SLP!C25913,"")</f>
        <v/>
      </c>
    </row>
    <row r="25934" spans="1:5" x14ac:dyDescent="0.3">
      <c r="A25934" s="25">
        <v>46292</v>
      </c>
      <c r="B25934" s="31">
        <v>0.96875</v>
      </c>
      <c r="C25934" s="46"/>
      <c r="D25934" s="29">
        <v>46292.96875</v>
      </c>
      <c r="E25934" s="15" t="str">
        <f>IF(AND($B$6=NB!$A$17,$B$8&gt;0),'Ersparnisberechnung Sommertarif'!$B$8*SLP!C25914,"")</f>
        <v/>
      </c>
    </row>
    <row r="25935" spans="1:5" x14ac:dyDescent="0.3">
      <c r="A25935" s="25">
        <v>46292</v>
      </c>
      <c r="B25935" s="31">
        <v>0.97916666666666663</v>
      </c>
      <c r="C25935" s="46"/>
      <c r="D25935" s="29">
        <v>46292.979166666664</v>
      </c>
      <c r="E25935" s="15" t="str">
        <f>IF(AND($B$6=NB!$A$17,$B$8&gt;0),'Ersparnisberechnung Sommertarif'!$B$8*SLP!C25915,"")</f>
        <v/>
      </c>
    </row>
    <row r="25936" spans="1:5" x14ac:dyDescent="0.3">
      <c r="A25936" s="25">
        <v>46292</v>
      </c>
      <c r="B25936" s="31">
        <v>0.98958333333333337</v>
      </c>
      <c r="C25936" s="46"/>
      <c r="D25936" s="29">
        <v>46292.989583333336</v>
      </c>
      <c r="E25936" s="15" t="str">
        <f>IF(AND($B$6=NB!$A$17,$B$8&gt;0),'Ersparnisberechnung Sommertarif'!$B$8*SLP!C25916,"")</f>
        <v/>
      </c>
    </row>
    <row r="25937" spans="1:5" x14ac:dyDescent="0.3">
      <c r="A25937" s="25">
        <v>46293</v>
      </c>
      <c r="B25937" s="31">
        <v>0</v>
      </c>
      <c r="C25937" s="46"/>
      <c r="D25937" s="29">
        <v>46293</v>
      </c>
      <c r="E25937" s="15" t="str">
        <f>IF(AND($B$6=NB!$A$17,$B$8&gt;0),'Ersparnisberechnung Sommertarif'!$B$8*SLP!C25917,"")</f>
        <v/>
      </c>
    </row>
    <row r="25938" spans="1:5" x14ac:dyDescent="0.3">
      <c r="A25938" s="25">
        <v>46293</v>
      </c>
      <c r="B25938" s="31">
        <v>1.0416666666666666E-2</v>
      </c>
      <c r="C25938" s="46"/>
      <c r="D25938" s="29">
        <v>46293.010416666664</v>
      </c>
      <c r="E25938" s="15" t="str">
        <f>IF(AND($B$6=NB!$A$17,$B$8&gt;0),'Ersparnisberechnung Sommertarif'!$B$8*SLP!C25918,"")</f>
        <v/>
      </c>
    </row>
    <row r="25939" spans="1:5" x14ac:dyDescent="0.3">
      <c r="A25939" s="25">
        <v>46293</v>
      </c>
      <c r="B25939" s="31">
        <v>2.0833333333333332E-2</v>
      </c>
      <c r="C25939" s="46"/>
      <c r="D25939" s="29">
        <v>46293.020833333336</v>
      </c>
      <c r="E25939" s="15" t="str">
        <f>IF(AND($B$6=NB!$A$17,$B$8&gt;0),'Ersparnisberechnung Sommertarif'!$B$8*SLP!C25919,"")</f>
        <v/>
      </c>
    </row>
    <row r="25940" spans="1:5" x14ac:dyDescent="0.3">
      <c r="A25940" s="25">
        <v>46293</v>
      </c>
      <c r="B25940" s="31">
        <v>3.125E-2</v>
      </c>
      <c r="C25940" s="46"/>
      <c r="D25940" s="29">
        <v>46293.03125</v>
      </c>
      <c r="E25940" s="15" t="str">
        <f>IF(AND($B$6=NB!$A$17,$B$8&gt;0),'Ersparnisberechnung Sommertarif'!$B$8*SLP!C25920,"")</f>
        <v/>
      </c>
    </row>
    <row r="25941" spans="1:5" x14ac:dyDescent="0.3">
      <c r="A25941" s="25">
        <v>46293</v>
      </c>
      <c r="B25941" s="31">
        <v>4.1666666666666664E-2</v>
      </c>
      <c r="C25941" s="46"/>
      <c r="D25941" s="29">
        <v>46293.041666666664</v>
      </c>
      <c r="E25941" s="15" t="str">
        <f>IF(AND($B$6=NB!$A$17,$B$8&gt;0),'Ersparnisberechnung Sommertarif'!$B$8*SLP!C25921,"")</f>
        <v/>
      </c>
    </row>
    <row r="25942" spans="1:5" x14ac:dyDescent="0.3">
      <c r="A25942" s="25">
        <v>46293</v>
      </c>
      <c r="B25942" s="31">
        <v>5.2083333333333336E-2</v>
      </c>
      <c r="C25942" s="46"/>
      <c r="D25942" s="29">
        <v>46293.052083333336</v>
      </c>
      <c r="E25942" s="15" t="str">
        <f>IF(AND($B$6=NB!$A$17,$B$8&gt;0),'Ersparnisberechnung Sommertarif'!$B$8*SLP!C25922,"")</f>
        <v/>
      </c>
    </row>
    <row r="25943" spans="1:5" x14ac:dyDescent="0.3">
      <c r="A25943" s="25">
        <v>46293</v>
      </c>
      <c r="B25943" s="31">
        <v>6.25E-2</v>
      </c>
      <c r="C25943" s="46"/>
      <c r="D25943" s="29">
        <v>46293.0625</v>
      </c>
      <c r="E25943" s="15" t="str">
        <f>IF(AND($B$6=NB!$A$17,$B$8&gt;0),'Ersparnisberechnung Sommertarif'!$B$8*SLP!C25923,"")</f>
        <v/>
      </c>
    </row>
    <row r="25944" spans="1:5" x14ac:dyDescent="0.3">
      <c r="A25944" s="25">
        <v>46293</v>
      </c>
      <c r="B25944" s="31">
        <v>7.2916666666666671E-2</v>
      </c>
      <c r="C25944" s="46"/>
      <c r="D25944" s="29">
        <v>46293.072916666664</v>
      </c>
      <c r="E25944" s="15" t="str">
        <f>IF(AND($B$6=NB!$A$17,$B$8&gt;0),'Ersparnisberechnung Sommertarif'!$B$8*SLP!C25924,"")</f>
        <v/>
      </c>
    </row>
    <row r="25945" spans="1:5" x14ac:dyDescent="0.3">
      <c r="A25945" s="25">
        <v>46293</v>
      </c>
      <c r="B25945" s="31">
        <v>8.3333333333333329E-2</v>
      </c>
      <c r="C25945" s="46"/>
      <c r="D25945" s="29">
        <v>46293.083333333336</v>
      </c>
      <c r="E25945" s="15" t="str">
        <f>IF(AND($B$6=NB!$A$17,$B$8&gt;0),'Ersparnisberechnung Sommertarif'!$B$8*SLP!C25925,"")</f>
        <v/>
      </c>
    </row>
    <row r="25946" spans="1:5" x14ac:dyDescent="0.3">
      <c r="A25946" s="25">
        <v>46293</v>
      </c>
      <c r="B25946" s="31">
        <v>9.375E-2</v>
      </c>
      <c r="C25946" s="46"/>
      <c r="D25946" s="29">
        <v>46293.09375</v>
      </c>
      <c r="E25946" s="15" t="str">
        <f>IF(AND($B$6=NB!$A$17,$B$8&gt;0),'Ersparnisberechnung Sommertarif'!$B$8*SLP!C25926,"")</f>
        <v/>
      </c>
    </row>
    <row r="25947" spans="1:5" x14ac:dyDescent="0.3">
      <c r="A25947" s="25">
        <v>46293</v>
      </c>
      <c r="B25947" s="31">
        <v>0.10416666666666667</v>
      </c>
      <c r="C25947" s="46"/>
      <c r="D25947" s="29">
        <v>46293.104166666664</v>
      </c>
      <c r="E25947" s="15" t="str">
        <f>IF(AND($B$6=NB!$A$17,$B$8&gt;0),'Ersparnisberechnung Sommertarif'!$B$8*SLP!C25927,"")</f>
        <v/>
      </c>
    </row>
    <row r="25948" spans="1:5" x14ac:dyDescent="0.3">
      <c r="A25948" s="25">
        <v>46293</v>
      </c>
      <c r="B25948" s="31">
        <v>0.11458333333333333</v>
      </c>
      <c r="C25948" s="46"/>
      <c r="D25948" s="29">
        <v>46293.114583333336</v>
      </c>
      <c r="E25948" s="15" t="str">
        <f>IF(AND($B$6=NB!$A$17,$B$8&gt;0),'Ersparnisberechnung Sommertarif'!$B$8*SLP!C25928,"")</f>
        <v/>
      </c>
    </row>
    <row r="25949" spans="1:5" x14ac:dyDescent="0.3">
      <c r="A25949" s="25">
        <v>46293</v>
      </c>
      <c r="B25949" s="31">
        <v>0.125</v>
      </c>
      <c r="C25949" s="46"/>
      <c r="D25949" s="29">
        <v>46293.125</v>
      </c>
      <c r="E25949" s="15" t="str">
        <f>IF(AND($B$6=NB!$A$17,$B$8&gt;0),'Ersparnisberechnung Sommertarif'!$B$8*SLP!C25929,"")</f>
        <v/>
      </c>
    </row>
    <row r="25950" spans="1:5" x14ac:dyDescent="0.3">
      <c r="A25950" s="25">
        <v>46293</v>
      </c>
      <c r="B25950" s="31">
        <v>0.13541666666666666</v>
      </c>
      <c r="C25950" s="46"/>
      <c r="D25950" s="29">
        <v>46293.135416666664</v>
      </c>
      <c r="E25950" s="15" t="str">
        <f>IF(AND($B$6=NB!$A$17,$B$8&gt;0),'Ersparnisberechnung Sommertarif'!$B$8*SLP!C25930,"")</f>
        <v/>
      </c>
    </row>
    <row r="25951" spans="1:5" x14ac:dyDescent="0.3">
      <c r="A25951" s="25">
        <v>46293</v>
      </c>
      <c r="B25951" s="31">
        <v>0.14583333333333334</v>
      </c>
      <c r="C25951" s="46"/>
      <c r="D25951" s="29">
        <v>46293.145833333336</v>
      </c>
      <c r="E25951" s="15" t="str">
        <f>IF(AND($B$6=NB!$A$17,$B$8&gt;0),'Ersparnisberechnung Sommertarif'!$B$8*SLP!C25931,"")</f>
        <v/>
      </c>
    </row>
    <row r="25952" spans="1:5" x14ac:dyDescent="0.3">
      <c r="A25952" s="25">
        <v>46293</v>
      </c>
      <c r="B25952" s="31">
        <v>0.15625</v>
      </c>
      <c r="C25952" s="46"/>
      <c r="D25952" s="29">
        <v>46293.15625</v>
      </c>
      <c r="E25952" s="15" t="str">
        <f>IF(AND($B$6=NB!$A$17,$B$8&gt;0),'Ersparnisberechnung Sommertarif'!$B$8*SLP!C25932,"")</f>
        <v/>
      </c>
    </row>
    <row r="25953" spans="1:5" x14ac:dyDescent="0.3">
      <c r="A25953" s="25">
        <v>46293</v>
      </c>
      <c r="B25953" s="31">
        <v>0.16666666666666666</v>
      </c>
      <c r="C25953" s="46"/>
      <c r="D25953" s="29">
        <v>46293.166666666664</v>
      </c>
      <c r="E25953" s="15" t="str">
        <f>IF(AND($B$6=NB!$A$17,$B$8&gt;0),'Ersparnisberechnung Sommertarif'!$B$8*SLP!C25933,"")</f>
        <v/>
      </c>
    </row>
    <row r="25954" spans="1:5" x14ac:dyDescent="0.3">
      <c r="A25954" s="25">
        <v>46293</v>
      </c>
      <c r="B25954" s="31">
        <v>0.17708333333333334</v>
      </c>
      <c r="C25954" s="46"/>
      <c r="D25954" s="29">
        <v>46293.177083333336</v>
      </c>
      <c r="E25954" s="15" t="str">
        <f>IF(AND($B$6=NB!$A$17,$B$8&gt;0),'Ersparnisberechnung Sommertarif'!$B$8*SLP!C25934,"")</f>
        <v/>
      </c>
    </row>
    <row r="25955" spans="1:5" x14ac:dyDescent="0.3">
      <c r="A25955" s="25">
        <v>46293</v>
      </c>
      <c r="B25955" s="31">
        <v>0.1875</v>
      </c>
      <c r="C25955" s="46"/>
      <c r="D25955" s="29">
        <v>46293.1875</v>
      </c>
      <c r="E25955" s="15" t="str">
        <f>IF(AND($B$6=NB!$A$17,$B$8&gt;0),'Ersparnisberechnung Sommertarif'!$B$8*SLP!C25935,"")</f>
        <v/>
      </c>
    </row>
    <row r="25956" spans="1:5" x14ac:dyDescent="0.3">
      <c r="A25956" s="25">
        <v>46293</v>
      </c>
      <c r="B25956" s="31">
        <v>0.19791666666666666</v>
      </c>
      <c r="C25956" s="46"/>
      <c r="D25956" s="29">
        <v>46293.197916666664</v>
      </c>
      <c r="E25956" s="15" t="str">
        <f>IF(AND($B$6=NB!$A$17,$B$8&gt;0),'Ersparnisberechnung Sommertarif'!$B$8*SLP!C25936,"")</f>
        <v/>
      </c>
    </row>
    <row r="25957" spans="1:5" x14ac:dyDescent="0.3">
      <c r="A25957" s="25">
        <v>46293</v>
      </c>
      <c r="B25957" s="31">
        <v>0.20833333333333334</v>
      </c>
      <c r="C25957" s="46"/>
      <c r="D25957" s="29">
        <v>46293.208333333336</v>
      </c>
      <c r="E25957" s="15" t="str">
        <f>IF(AND($B$6=NB!$A$17,$B$8&gt;0),'Ersparnisberechnung Sommertarif'!$B$8*SLP!C25937,"")</f>
        <v/>
      </c>
    </row>
    <row r="25958" spans="1:5" x14ac:dyDescent="0.3">
      <c r="A25958" s="25">
        <v>46293</v>
      </c>
      <c r="B25958" s="31">
        <v>0.21875</v>
      </c>
      <c r="C25958" s="46"/>
      <c r="D25958" s="29">
        <v>46293.21875</v>
      </c>
      <c r="E25958" s="15" t="str">
        <f>IF(AND($B$6=NB!$A$17,$B$8&gt;0),'Ersparnisberechnung Sommertarif'!$B$8*SLP!C25938,"")</f>
        <v/>
      </c>
    </row>
    <row r="25959" spans="1:5" x14ac:dyDescent="0.3">
      <c r="A25959" s="25">
        <v>46293</v>
      </c>
      <c r="B25959" s="31">
        <v>0.22916666666666666</v>
      </c>
      <c r="C25959" s="46"/>
      <c r="D25959" s="29">
        <v>46293.229166666664</v>
      </c>
      <c r="E25959" s="15" t="str">
        <f>IF(AND($B$6=NB!$A$17,$B$8&gt;0),'Ersparnisberechnung Sommertarif'!$B$8*SLP!C25939,"")</f>
        <v/>
      </c>
    </row>
    <row r="25960" spans="1:5" x14ac:dyDescent="0.3">
      <c r="A25960" s="25">
        <v>46293</v>
      </c>
      <c r="B25960" s="31">
        <v>0.23958333333333334</v>
      </c>
      <c r="C25960" s="46"/>
      <c r="D25960" s="29">
        <v>46293.239583333336</v>
      </c>
      <c r="E25960" s="15" t="str">
        <f>IF(AND($B$6=NB!$A$17,$B$8&gt;0),'Ersparnisberechnung Sommertarif'!$B$8*SLP!C25940,"")</f>
        <v/>
      </c>
    </row>
    <row r="25961" spans="1:5" x14ac:dyDescent="0.3">
      <c r="A25961" s="25">
        <v>46293</v>
      </c>
      <c r="B25961" s="31">
        <v>0.25</v>
      </c>
      <c r="C25961" s="46"/>
      <c r="D25961" s="29">
        <v>46293.25</v>
      </c>
      <c r="E25961" s="15" t="str">
        <f>IF(AND($B$6=NB!$A$17,$B$8&gt;0),'Ersparnisberechnung Sommertarif'!$B$8*SLP!C25941,"")</f>
        <v/>
      </c>
    </row>
    <row r="25962" spans="1:5" x14ac:dyDescent="0.3">
      <c r="A25962" s="25">
        <v>46293</v>
      </c>
      <c r="B25962" s="31">
        <v>0.26041666666666669</v>
      </c>
      <c r="C25962" s="46"/>
      <c r="D25962" s="29">
        <v>46293.260416666664</v>
      </c>
      <c r="E25962" s="15" t="str">
        <f>IF(AND($B$6=NB!$A$17,$B$8&gt;0),'Ersparnisberechnung Sommertarif'!$B$8*SLP!C25942,"")</f>
        <v/>
      </c>
    </row>
    <row r="25963" spans="1:5" x14ac:dyDescent="0.3">
      <c r="A25963" s="25">
        <v>46293</v>
      </c>
      <c r="B25963" s="31">
        <v>0.27083333333333331</v>
      </c>
      <c r="C25963" s="46"/>
      <c r="D25963" s="29">
        <v>46293.270833333336</v>
      </c>
      <c r="E25963" s="15" t="str">
        <f>IF(AND($B$6=NB!$A$17,$B$8&gt;0),'Ersparnisberechnung Sommertarif'!$B$8*SLP!C25943,"")</f>
        <v/>
      </c>
    </row>
    <row r="25964" spans="1:5" x14ac:dyDescent="0.3">
      <c r="A25964" s="25">
        <v>46293</v>
      </c>
      <c r="B25964" s="31">
        <v>0.28125</v>
      </c>
      <c r="C25964" s="46"/>
      <c r="D25964" s="29">
        <v>46293.28125</v>
      </c>
      <c r="E25964" s="15" t="str">
        <f>IF(AND($B$6=NB!$A$17,$B$8&gt;0),'Ersparnisberechnung Sommertarif'!$B$8*SLP!C25944,"")</f>
        <v/>
      </c>
    </row>
    <row r="25965" spans="1:5" x14ac:dyDescent="0.3">
      <c r="A25965" s="25">
        <v>46293</v>
      </c>
      <c r="B25965" s="31">
        <v>0.29166666666666669</v>
      </c>
      <c r="C25965" s="46"/>
      <c r="D25965" s="29">
        <v>46293.291666666664</v>
      </c>
      <c r="E25965" s="15" t="str">
        <f>IF(AND($B$6=NB!$A$17,$B$8&gt;0),'Ersparnisberechnung Sommertarif'!$B$8*SLP!C25945,"")</f>
        <v/>
      </c>
    </row>
    <row r="25966" spans="1:5" x14ac:dyDescent="0.3">
      <c r="A25966" s="25">
        <v>46293</v>
      </c>
      <c r="B25966" s="31">
        <v>0.30208333333333331</v>
      </c>
      <c r="C25966" s="46"/>
      <c r="D25966" s="29">
        <v>46293.302083333336</v>
      </c>
      <c r="E25966" s="15" t="str">
        <f>IF(AND($B$6=NB!$A$17,$B$8&gt;0),'Ersparnisberechnung Sommertarif'!$B$8*SLP!C25946,"")</f>
        <v/>
      </c>
    </row>
    <row r="25967" spans="1:5" x14ac:dyDescent="0.3">
      <c r="A25967" s="25">
        <v>46293</v>
      </c>
      <c r="B25967" s="31">
        <v>0.3125</v>
      </c>
      <c r="C25967" s="46"/>
      <c r="D25967" s="29">
        <v>46293.3125</v>
      </c>
      <c r="E25967" s="15" t="str">
        <f>IF(AND($B$6=NB!$A$17,$B$8&gt;0),'Ersparnisberechnung Sommertarif'!$B$8*SLP!C25947,"")</f>
        <v/>
      </c>
    </row>
    <row r="25968" spans="1:5" x14ac:dyDescent="0.3">
      <c r="A25968" s="25">
        <v>46293</v>
      </c>
      <c r="B25968" s="31">
        <v>0.32291666666666669</v>
      </c>
      <c r="C25968" s="46"/>
      <c r="D25968" s="29">
        <v>46293.322916666664</v>
      </c>
      <c r="E25968" s="15" t="str">
        <f>IF(AND($B$6=NB!$A$17,$B$8&gt;0),'Ersparnisberechnung Sommertarif'!$B$8*SLP!C25948,"")</f>
        <v/>
      </c>
    </row>
    <row r="25969" spans="1:5" x14ac:dyDescent="0.3">
      <c r="A25969" s="25">
        <v>46293</v>
      </c>
      <c r="B25969" s="31">
        <v>0.33333333333333331</v>
      </c>
      <c r="C25969" s="46"/>
      <c r="D25969" s="29">
        <v>46293.333333333336</v>
      </c>
      <c r="E25969" s="15" t="str">
        <f>IF(AND($B$6=NB!$A$17,$B$8&gt;0),'Ersparnisberechnung Sommertarif'!$B$8*SLP!C25949,"")</f>
        <v/>
      </c>
    </row>
    <row r="25970" spans="1:5" x14ac:dyDescent="0.3">
      <c r="A25970" s="25">
        <v>46293</v>
      </c>
      <c r="B25970" s="31">
        <v>0.34375</v>
      </c>
      <c r="C25970" s="46"/>
      <c r="D25970" s="29">
        <v>46293.34375</v>
      </c>
      <c r="E25970" s="15" t="str">
        <f>IF(AND($B$6=NB!$A$17,$B$8&gt;0),'Ersparnisberechnung Sommertarif'!$B$8*SLP!C25950,"")</f>
        <v/>
      </c>
    </row>
    <row r="25971" spans="1:5" x14ac:dyDescent="0.3">
      <c r="A25971" s="25">
        <v>46293</v>
      </c>
      <c r="B25971" s="31">
        <v>0.35416666666666669</v>
      </c>
      <c r="C25971" s="46"/>
      <c r="D25971" s="29">
        <v>46293.354166666664</v>
      </c>
      <c r="E25971" s="15" t="str">
        <f>IF(AND($B$6=NB!$A$17,$B$8&gt;0),'Ersparnisberechnung Sommertarif'!$B$8*SLP!C25951,"")</f>
        <v/>
      </c>
    </row>
    <row r="25972" spans="1:5" x14ac:dyDescent="0.3">
      <c r="A25972" s="25">
        <v>46293</v>
      </c>
      <c r="B25972" s="31">
        <v>0.36458333333333331</v>
      </c>
      <c r="C25972" s="46"/>
      <c r="D25972" s="29">
        <v>46293.364583333336</v>
      </c>
      <c r="E25972" s="15" t="str">
        <f>IF(AND($B$6=NB!$A$17,$B$8&gt;0),'Ersparnisberechnung Sommertarif'!$B$8*SLP!C25952,"")</f>
        <v/>
      </c>
    </row>
    <row r="25973" spans="1:5" x14ac:dyDescent="0.3">
      <c r="A25973" s="25">
        <v>46293</v>
      </c>
      <c r="B25973" s="31">
        <v>0.375</v>
      </c>
      <c r="C25973" s="46"/>
      <c r="D25973" s="29">
        <v>46293.375</v>
      </c>
      <c r="E25973" s="15" t="str">
        <f>IF(AND($B$6=NB!$A$17,$B$8&gt;0),'Ersparnisberechnung Sommertarif'!$B$8*SLP!C25953,"")</f>
        <v/>
      </c>
    </row>
    <row r="25974" spans="1:5" x14ac:dyDescent="0.3">
      <c r="A25974" s="25">
        <v>46293</v>
      </c>
      <c r="B25974" s="31">
        <v>0.38541666666666669</v>
      </c>
      <c r="C25974" s="46"/>
      <c r="D25974" s="29">
        <v>46293.385416666664</v>
      </c>
      <c r="E25974" s="15" t="str">
        <f>IF(AND($B$6=NB!$A$17,$B$8&gt;0),'Ersparnisberechnung Sommertarif'!$B$8*SLP!C25954,"")</f>
        <v/>
      </c>
    </row>
    <row r="25975" spans="1:5" x14ac:dyDescent="0.3">
      <c r="A25975" s="25">
        <v>46293</v>
      </c>
      <c r="B25975" s="31">
        <v>0.39583333333333331</v>
      </c>
      <c r="C25975" s="46"/>
      <c r="D25975" s="29">
        <v>46293.395833333336</v>
      </c>
      <c r="E25975" s="15" t="str">
        <f>IF(AND($B$6=NB!$A$17,$B$8&gt;0),'Ersparnisberechnung Sommertarif'!$B$8*SLP!C25955,"")</f>
        <v/>
      </c>
    </row>
    <row r="25976" spans="1:5" x14ac:dyDescent="0.3">
      <c r="A25976" s="25">
        <v>46293</v>
      </c>
      <c r="B25976" s="31">
        <v>0.40625</v>
      </c>
      <c r="C25976" s="46"/>
      <c r="D25976" s="29">
        <v>46293.40625</v>
      </c>
      <c r="E25976" s="15" t="str">
        <f>IF(AND($B$6=NB!$A$17,$B$8&gt;0),'Ersparnisberechnung Sommertarif'!$B$8*SLP!C25956,"")</f>
        <v/>
      </c>
    </row>
    <row r="25977" spans="1:5" x14ac:dyDescent="0.3">
      <c r="A25977" s="25">
        <v>46293</v>
      </c>
      <c r="B25977" s="31">
        <v>0.41666666666666669</v>
      </c>
      <c r="C25977" s="46"/>
      <c r="D25977" s="29">
        <v>46293.416666666664</v>
      </c>
      <c r="E25977" s="15" t="str">
        <f>IF(AND($B$6=NB!$A$17,$B$8&gt;0),'Ersparnisberechnung Sommertarif'!$B$8*SLP!C25957,"")</f>
        <v/>
      </c>
    </row>
    <row r="25978" spans="1:5" x14ac:dyDescent="0.3">
      <c r="A25978" s="25">
        <v>46293</v>
      </c>
      <c r="B25978" s="31">
        <v>0.42708333333333331</v>
      </c>
      <c r="C25978" s="46"/>
      <c r="D25978" s="29">
        <v>46293.427083333336</v>
      </c>
      <c r="E25978" s="15" t="str">
        <f>IF(AND($B$6=NB!$A$17,$B$8&gt;0),'Ersparnisberechnung Sommertarif'!$B$8*SLP!C25958,"")</f>
        <v/>
      </c>
    </row>
    <row r="25979" spans="1:5" x14ac:dyDescent="0.3">
      <c r="A25979" s="25">
        <v>46293</v>
      </c>
      <c r="B25979" s="31">
        <v>0.4375</v>
      </c>
      <c r="C25979" s="46"/>
      <c r="D25979" s="29">
        <v>46293.4375</v>
      </c>
      <c r="E25979" s="15" t="str">
        <f>IF(AND($B$6=NB!$A$17,$B$8&gt;0),'Ersparnisberechnung Sommertarif'!$B$8*SLP!C25959,"")</f>
        <v/>
      </c>
    </row>
    <row r="25980" spans="1:5" x14ac:dyDescent="0.3">
      <c r="A25980" s="25">
        <v>46293</v>
      </c>
      <c r="B25980" s="31">
        <v>0.44791666666666669</v>
      </c>
      <c r="C25980" s="46"/>
      <c r="D25980" s="29">
        <v>46293.447916666664</v>
      </c>
      <c r="E25980" s="15" t="str">
        <f>IF(AND($B$6=NB!$A$17,$B$8&gt;0),'Ersparnisberechnung Sommertarif'!$B$8*SLP!C25960,"")</f>
        <v/>
      </c>
    </row>
    <row r="25981" spans="1:5" x14ac:dyDescent="0.3">
      <c r="A25981" s="25">
        <v>46293</v>
      </c>
      <c r="B25981" s="31">
        <v>0.45833333333333331</v>
      </c>
      <c r="C25981" s="46"/>
      <c r="D25981" s="29">
        <v>46293.458333333336</v>
      </c>
      <c r="E25981" s="15" t="str">
        <f>IF(AND($B$6=NB!$A$17,$B$8&gt;0),'Ersparnisberechnung Sommertarif'!$B$8*SLP!C25961,"")</f>
        <v/>
      </c>
    </row>
    <row r="25982" spans="1:5" x14ac:dyDescent="0.3">
      <c r="A25982" s="25">
        <v>46293</v>
      </c>
      <c r="B25982" s="31">
        <v>0.46875</v>
      </c>
      <c r="C25982" s="46"/>
      <c r="D25982" s="29">
        <v>46293.46875</v>
      </c>
      <c r="E25982" s="15" t="str">
        <f>IF(AND($B$6=NB!$A$17,$B$8&gt;0),'Ersparnisberechnung Sommertarif'!$B$8*SLP!C25962,"")</f>
        <v/>
      </c>
    </row>
    <row r="25983" spans="1:5" x14ac:dyDescent="0.3">
      <c r="A25983" s="25">
        <v>46293</v>
      </c>
      <c r="B25983" s="31">
        <v>0.47916666666666669</v>
      </c>
      <c r="C25983" s="46"/>
      <c r="D25983" s="29">
        <v>46293.479166666664</v>
      </c>
      <c r="E25983" s="15" t="str">
        <f>IF(AND($B$6=NB!$A$17,$B$8&gt;0),'Ersparnisberechnung Sommertarif'!$B$8*SLP!C25963,"")</f>
        <v/>
      </c>
    </row>
    <row r="25984" spans="1:5" x14ac:dyDescent="0.3">
      <c r="A25984" s="25">
        <v>46293</v>
      </c>
      <c r="B25984" s="31">
        <v>0.48958333333333331</v>
      </c>
      <c r="C25984" s="46"/>
      <c r="D25984" s="29">
        <v>46293.489583333336</v>
      </c>
      <c r="E25984" s="15" t="str">
        <f>IF(AND($B$6=NB!$A$17,$B$8&gt;0),'Ersparnisberechnung Sommertarif'!$B$8*SLP!C25964,"")</f>
        <v/>
      </c>
    </row>
    <row r="25985" spans="1:5" x14ac:dyDescent="0.3">
      <c r="A25985" s="25">
        <v>46293</v>
      </c>
      <c r="B25985" s="31">
        <v>0.5</v>
      </c>
      <c r="C25985" s="46"/>
      <c r="D25985" s="29">
        <v>46293.5</v>
      </c>
      <c r="E25985" s="15" t="str">
        <f>IF(AND($B$6=NB!$A$17,$B$8&gt;0),'Ersparnisberechnung Sommertarif'!$B$8*SLP!C25965,"")</f>
        <v/>
      </c>
    </row>
    <row r="25986" spans="1:5" x14ac:dyDescent="0.3">
      <c r="A25986" s="25">
        <v>46293</v>
      </c>
      <c r="B25986" s="31">
        <v>0.51041666666666663</v>
      </c>
      <c r="C25986" s="46"/>
      <c r="D25986" s="29">
        <v>46293.510416666664</v>
      </c>
      <c r="E25986" s="15" t="str">
        <f>IF(AND($B$6=NB!$A$17,$B$8&gt;0),'Ersparnisberechnung Sommertarif'!$B$8*SLP!C25966,"")</f>
        <v/>
      </c>
    </row>
    <row r="25987" spans="1:5" x14ac:dyDescent="0.3">
      <c r="A25987" s="25">
        <v>46293</v>
      </c>
      <c r="B25987" s="31">
        <v>0.52083333333333337</v>
      </c>
      <c r="C25987" s="46"/>
      <c r="D25987" s="29">
        <v>46293.520833333336</v>
      </c>
      <c r="E25987" s="15" t="str">
        <f>IF(AND($B$6=NB!$A$17,$B$8&gt;0),'Ersparnisberechnung Sommertarif'!$B$8*SLP!C25967,"")</f>
        <v/>
      </c>
    </row>
    <row r="25988" spans="1:5" x14ac:dyDescent="0.3">
      <c r="A25988" s="25">
        <v>46293</v>
      </c>
      <c r="B25988" s="31">
        <v>0.53125</v>
      </c>
      <c r="C25988" s="46"/>
      <c r="D25988" s="29">
        <v>46293.53125</v>
      </c>
      <c r="E25988" s="15" t="str">
        <f>IF(AND($B$6=NB!$A$17,$B$8&gt;0),'Ersparnisberechnung Sommertarif'!$B$8*SLP!C25968,"")</f>
        <v/>
      </c>
    </row>
    <row r="25989" spans="1:5" x14ac:dyDescent="0.3">
      <c r="A25989" s="25">
        <v>46293</v>
      </c>
      <c r="B25989" s="31">
        <v>0.54166666666666663</v>
      </c>
      <c r="C25989" s="46"/>
      <c r="D25989" s="29">
        <v>46293.541666666664</v>
      </c>
      <c r="E25989" s="15" t="str">
        <f>IF(AND($B$6=NB!$A$17,$B$8&gt;0),'Ersparnisberechnung Sommertarif'!$B$8*SLP!C25969,"")</f>
        <v/>
      </c>
    </row>
    <row r="25990" spans="1:5" x14ac:dyDescent="0.3">
      <c r="A25990" s="25">
        <v>46293</v>
      </c>
      <c r="B25990" s="31">
        <v>0.55208333333333337</v>
      </c>
      <c r="C25990" s="46"/>
      <c r="D25990" s="29">
        <v>46293.552083333336</v>
      </c>
      <c r="E25990" s="15" t="str">
        <f>IF(AND($B$6=NB!$A$17,$B$8&gt;0),'Ersparnisberechnung Sommertarif'!$B$8*SLP!C25970,"")</f>
        <v/>
      </c>
    </row>
    <row r="25991" spans="1:5" x14ac:dyDescent="0.3">
      <c r="A25991" s="25">
        <v>46293</v>
      </c>
      <c r="B25991" s="31">
        <v>0.5625</v>
      </c>
      <c r="C25991" s="46"/>
      <c r="D25991" s="29">
        <v>46293.5625</v>
      </c>
      <c r="E25991" s="15" t="str">
        <f>IF(AND($B$6=NB!$A$17,$B$8&gt;0),'Ersparnisberechnung Sommertarif'!$B$8*SLP!C25971,"")</f>
        <v/>
      </c>
    </row>
    <row r="25992" spans="1:5" x14ac:dyDescent="0.3">
      <c r="A25992" s="25">
        <v>46293</v>
      </c>
      <c r="B25992" s="31">
        <v>0.57291666666666663</v>
      </c>
      <c r="C25992" s="46"/>
      <c r="D25992" s="29">
        <v>46293.572916666664</v>
      </c>
      <c r="E25992" s="15" t="str">
        <f>IF(AND($B$6=NB!$A$17,$B$8&gt;0),'Ersparnisberechnung Sommertarif'!$B$8*SLP!C25972,"")</f>
        <v/>
      </c>
    </row>
    <row r="25993" spans="1:5" x14ac:dyDescent="0.3">
      <c r="A25993" s="25">
        <v>46293</v>
      </c>
      <c r="B25993" s="31">
        <v>0.58333333333333337</v>
      </c>
      <c r="C25993" s="46"/>
      <c r="D25993" s="29">
        <v>46293.583333333336</v>
      </c>
      <c r="E25993" s="15" t="str">
        <f>IF(AND($B$6=NB!$A$17,$B$8&gt;0),'Ersparnisberechnung Sommertarif'!$B$8*SLP!C25973,"")</f>
        <v/>
      </c>
    </row>
    <row r="25994" spans="1:5" x14ac:dyDescent="0.3">
      <c r="A25994" s="25">
        <v>46293</v>
      </c>
      <c r="B25994" s="31">
        <v>0.59375</v>
      </c>
      <c r="C25994" s="46"/>
      <c r="D25994" s="29">
        <v>46293.59375</v>
      </c>
      <c r="E25994" s="15" t="str">
        <f>IF(AND($B$6=NB!$A$17,$B$8&gt;0),'Ersparnisberechnung Sommertarif'!$B$8*SLP!C25974,"")</f>
        <v/>
      </c>
    </row>
    <row r="25995" spans="1:5" x14ac:dyDescent="0.3">
      <c r="A25995" s="25">
        <v>46293</v>
      </c>
      <c r="B25995" s="31">
        <v>0.60416666666666663</v>
      </c>
      <c r="C25995" s="46"/>
      <c r="D25995" s="29">
        <v>46293.604166666664</v>
      </c>
      <c r="E25995" s="15" t="str">
        <f>IF(AND($B$6=NB!$A$17,$B$8&gt;0),'Ersparnisberechnung Sommertarif'!$B$8*SLP!C25975,"")</f>
        <v/>
      </c>
    </row>
    <row r="25996" spans="1:5" x14ac:dyDescent="0.3">
      <c r="A25996" s="25">
        <v>46293</v>
      </c>
      <c r="B25996" s="31">
        <v>0.61458333333333337</v>
      </c>
      <c r="C25996" s="46"/>
      <c r="D25996" s="29">
        <v>46293.614583333336</v>
      </c>
      <c r="E25996" s="15" t="str">
        <f>IF(AND($B$6=NB!$A$17,$B$8&gt;0),'Ersparnisberechnung Sommertarif'!$B$8*SLP!C25976,"")</f>
        <v/>
      </c>
    </row>
    <row r="25997" spans="1:5" x14ac:dyDescent="0.3">
      <c r="A25997" s="25">
        <v>46293</v>
      </c>
      <c r="B25997" s="31">
        <v>0.625</v>
      </c>
      <c r="C25997" s="46"/>
      <c r="D25997" s="29">
        <v>46293.625</v>
      </c>
      <c r="E25997" s="15" t="str">
        <f>IF(AND($B$6=NB!$A$17,$B$8&gt;0),'Ersparnisberechnung Sommertarif'!$B$8*SLP!C25977,"")</f>
        <v/>
      </c>
    </row>
    <row r="25998" spans="1:5" x14ac:dyDescent="0.3">
      <c r="A25998" s="25">
        <v>46293</v>
      </c>
      <c r="B25998" s="31">
        <v>0.63541666666666663</v>
      </c>
      <c r="C25998" s="46"/>
      <c r="D25998" s="29">
        <v>46293.635416666664</v>
      </c>
      <c r="E25998" s="15" t="str">
        <f>IF(AND($B$6=NB!$A$17,$B$8&gt;0),'Ersparnisberechnung Sommertarif'!$B$8*SLP!C25978,"")</f>
        <v/>
      </c>
    </row>
    <row r="25999" spans="1:5" x14ac:dyDescent="0.3">
      <c r="A25999" s="25">
        <v>46293</v>
      </c>
      <c r="B25999" s="31">
        <v>0.64583333333333337</v>
      </c>
      <c r="C25999" s="46"/>
      <c r="D25999" s="29">
        <v>46293.645833333336</v>
      </c>
      <c r="E25999" s="15" t="str">
        <f>IF(AND($B$6=NB!$A$17,$B$8&gt;0),'Ersparnisberechnung Sommertarif'!$B$8*SLP!C25979,"")</f>
        <v/>
      </c>
    </row>
    <row r="26000" spans="1:5" x14ac:dyDescent="0.3">
      <c r="A26000" s="25">
        <v>46293</v>
      </c>
      <c r="B26000" s="31">
        <v>0.65625</v>
      </c>
      <c r="C26000" s="46"/>
      <c r="D26000" s="29">
        <v>46293.65625</v>
      </c>
      <c r="E26000" s="15" t="str">
        <f>IF(AND($B$6=NB!$A$17,$B$8&gt;0),'Ersparnisberechnung Sommertarif'!$B$8*SLP!C25980,"")</f>
        <v/>
      </c>
    </row>
    <row r="26001" spans="1:5" x14ac:dyDescent="0.3">
      <c r="A26001" s="25">
        <v>46293</v>
      </c>
      <c r="B26001" s="31">
        <v>0.66666666666666663</v>
      </c>
      <c r="C26001" s="46"/>
      <c r="D26001" s="29">
        <v>46293.666666666664</v>
      </c>
      <c r="E26001" s="15" t="str">
        <f>IF(AND($B$6=NB!$A$17,$B$8&gt;0),'Ersparnisberechnung Sommertarif'!$B$8*SLP!C25981,"")</f>
        <v/>
      </c>
    </row>
    <row r="26002" spans="1:5" x14ac:dyDescent="0.3">
      <c r="A26002" s="25">
        <v>46293</v>
      </c>
      <c r="B26002" s="31">
        <v>0.67708333333333337</v>
      </c>
      <c r="C26002" s="46"/>
      <c r="D26002" s="29">
        <v>46293.677083333336</v>
      </c>
      <c r="E26002" s="15" t="str">
        <f>IF(AND($B$6=NB!$A$17,$B$8&gt;0),'Ersparnisberechnung Sommertarif'!$B$8*SLP!C25982,"")</f>
        <v/>
      </c>
    </row>
    <row r="26003" spans="1:5" x14ac:dyDescent="0.3">
      <c r="A26003" s="25">
        <v>46293</v>
      </c>
      <c r="B26003" s="31">
        <v>0.6875</v>
      </c>
      <c r="C26003" s="46"/>
      <c r="D26003" s="29">
        <v>46293.6875</v>
      </c>
      <c r="E26003" s="15" t="str">
        <f>IF(AND($B$6=NB!$A$17,$B$8&gt;0),'Ersparnisberechnung Sommertarif'!$B$8*SLP!C25983,"")</f>
        <v/>
      </c>
    </row>
    <row r="26004" spans="1:5" x14ac:dyDescent="0.3">
      <c r="A26004" s="25">
        <v>46293</v>
      </c>
      <c r="B26004" s="31">
        <v>0.69791666666666663</v>
      </c>
      <c r="C26004" s="46"/>
      <c r="D26004" s="29">
        <v>46293.697916666664</v>
      </c>
      <c r="E26004" s="15" t="str">
        <f>IF(AND($B$6=NB!$A$17,$B$8&gt;0),'Ersparnisberechnung Sommertarif'!$B$8*SLP!C25984,"")</f>
        <v/>
      </c>
    </row>
    <row r="26005" spans="1:5" x14ac:dyDescent="0.3">
      <c r="A26005" s="25">
        <v>46293</v>
      </c>
      <c r="B26005" s="31">
        <v>0.70833333333333337</v>
      </c>
      <c r="C26005" s="46"/>
      <c r="D26005" s="29">
        <v>46293.708333333336</v>
      </c>
      <c r="E26005" s="15" t="str">
        <f>IF(AND($B$6=NB!$A$17,$B$8&gt;0),'Ersparnisberechnung Sommertarif'!$B$8*SLP!C25985,"")</f>
        <v/>
      </c>
    </row>
    <row r="26006" spans="1:5" x14ac:dyDescent="0.3">
      <c r="A26006" s="25">
        <v>46293</v>
      </c>
      <c r="B26006" s="31">
        <v>0.71875</v>
      </c>
      <c r="C26006" s="46"/>
      <c r="D26006" s="29">
        <v>46293.71875</v>
      </c>
      <c r="E26006" s="15" t="str">
        <f>IF(AND($B$6=NB!$A$17,$B$8&gt;0),'Ersparnisberechnung Sommertarif'!$B$8*SLP!C25986,"")</f>
        <v/>
      </c>
    </row>
    <row r="26007" spans="1:5" x14ac:dyDescent="0.3">
      <c r="A26007" s="25">
        <v>46293</v>
      </c>
      <c r="B26007" s="31">
        <v>0.72916666666666663</v>
      </c>
      <c r="C26007" s="46"/>
      <c r="D26007" s="29">
        <v>46293.729166666664</v>
      </c>
      <c r="E26007" s="15" t="str">
        <f>IF(AND($B$6=NB!$A$17,$B$8&gt;0),'Ersparnisberechnung Sommertarif'!$B$8*SLP!C25987,"")</f>
        <v/>
      </c>
    </row>
    <row r="26008" spans="1:5" x14ac:dyDescent="0.3">
      <c r="A26008" s="25">
        <v>46293</v>
      </c>
      <c r="B26008" s="31">
        <v>0.73958333333333337</v>
      </c>
      <c r="C26008" s="46"/>
      <c r="D26008" s="29">
        <v>46293.739583333336</v>
      </c>
      <c r="E26008" s="15" t="str">
        <f>IF(AND($B$6=NB!$A$17,$B$8&gt;0),'Ersparnisberechnung Sommertarif'!$B$8*SLP!C25988,"")</f>
        <v/>
      </c>
    </row>
    <row r="26009" spans="1:5" x14ac:dyDescent="0.3">
      <c r="A26009" s="25">
        <v>46293</v>
      </c>
      <c r="B26009" s="31">
        <v>0.75</v>
      </c>
      <c r="C26009" s="46"/>
      <c r="D26009" s="29">
        <v>46293.75</v>
      </c>
      <c r="E26009" s="15" t="str">
        <f>IF(AND($B$6=NB!$A$17,$B$8&gt;0),'Ersparnisberechnung Sommertarif'!$B$8*SLP!C25989,"")</f>
        <v/>
      </c>
    </row>
    <row r="26010" spans="1:5" x14ac:dyDescent="0.3">
      <c r="A26010" s="25">
        <v>46293</v>
      </c>
      <c r="B26010" s="31">
        <v>0.76041666666666663</v>
      </c>
      <c r="C26010" s="46"/>
      <c r="D26010" s="29">
        <v>46293.760416666664</v>
      </c>
      <c r="E26010" s="15" t="str">
        <f>IF(AND($B$6=NB!$A$17,$B$8&gt;0),'Ersparnisberechnung Sommertarif'!$B$8*SLP!C25990,"")</f>
        <v/>
      </c>
    </row>
    <row r="26011" spans="1:5" x14ac:dyDescent="0.3">
      <c r="A26011" s="25">
        <v>46293</v>
      </c>
      <c r="B26011" s="31">
        <v>0.77083333333333337</v>
      </c>
      <c r="C26011" s="46"/>
      <c r="D26011" s="29">
        <v>46293.770833333336</v>
      </c>
      <c r="E26011" s="15" t="str">
        <f>IF(AND($B$6=NB!$A$17,$B$8&gt;0),'Ersparnisberechnung Sommertarif'!$B$8*SLP!C25991,"")</f>
        <v/>
      </c>
    </row>
    <row r="26012" spans="1:5" x14ac:dyDescent="0.3">
      <c r="A26012" s="25">
        <v>46293</v>
      </c>
      <c r="B26012" s="31">
        <v>0.78125</v>
      </c>
      <c r="C26012" s="46"/>
      <c r="D26012" s="29">
        <v>46293.78125</v>
      </c>
      <c r="E26012" s="15" t="str">
        <f>IF(AND($B$6=NB!$A$17,$B$8&gt;0),'Ersparnisberechnung Sommertarif'!$B$8*SLP!C25992,"")</f>
        <v/>
      </c>
    </row>
    <row r="26013" spans="1:5" x14ac:dyDescent="0.3">
      <c r="A26013" s="25">
        <v>46293</v>
      </c>
      <c r="B26013" s="31">
        <v>0.79166666666666663</v>
      </c>
      <c r="C26013" s="46"/>
      <c r="D26013" s="29">
        <v>46293.791666666664</v>
      </c>
      <c r="E26013" s="15" t="str">
        <f>IF(AND($B$6=NB!$A$17,$B$8&gt;0),'Ersparnisberechnung Sommertarif'!$B$8*SLP!C25993,"")</f>
        <v/>
      </c>
    </row>
    <row r="26014" spans="1:5" x14ac:dyDescent="0.3">
      <c r="A26014" s="25">
        <v>46293</v>
      </c>
      <c r="B26014" s="31">
        <v>0.80208333333333337</v>
      </c>
      <c r="C26014" s="46"/>
      <c r="D26014" s="29">
        <v>46293.802083333336</v>
      </c>
      <c r="E26014" s="15" t="str">
        <f>IF(AND($B$6=NB!$A$17,$B$8&gt;0),'Ersparnisberechnung Sommertarif'!$B$8*SLP!C25994,"")</f>
        <v/>
      </c>
    </row>
    <row r="26015" spans="1:5" x14ac:dyDescent="0.3">
      <c r="A26015" s="25">
        <v>46293</v>
      </c>
      <c r="B26015" s="31">
        <v>0.8125</v>
      </c>
      <c r="C26015" s="46"/>
      <c r="D26015" s="29">
        <v>46293.8125</v>
      </c>
      <c r="E26015" s="15" t="str">
        <f>IF(AND($B$6=NB!$A$17,$B$8&gt;0),'Ersparnisberechnung Sommertarif'!$B$8*SLP!C25995,"")</f>
        <v/>
      </c>
    </row>
    <row r="26016" spans="1:5" x14ac:dyDescent="0.3">
      <c r="A26016" s="25">
        <v>46293</v>
      </c>
      <c r="B26016" s="31">
        <v>0.82291666666666663</v>
      </c>
      <c r="C26016" s="46"/>
      <c r="D26016" s="29">
        <v>46293.822916666664</v>
      </c>
      <c r="E26016" s="15" t="str">
        <f>IF(AND($B$6=NB!$A$17,$B$8&gt;0),'Ersparnisberechnung Sommertarif'!$B$8*SLP!C25996,"")</f>
        <v/>
      </c>
    </row>
    <row r="26017" spans="1:5" x14ac:dyDescent="0.3">
      <c r="A26017" s="25">
        <v>46293</v>
      </c>
      <c r="B26017" s="31">
        <v>0.83333333333333337</v>
      </c>
      <c r="C26017" s="46"/>
      <c r="D26017" s="29">
        <v>46293.833333333336</v>
      </c>
      <c r="E26017" s="15" t="str">
        <f>IF(AND($B$6=NB!$A$17,$B$8&gt;0),'Ersparnisberechnung Sommertarif'!$B$8*SLP!C25997,"")</f>
        <v/>
      </c>
    </row>
    <row r="26018" spans="1:5" x14ac:dyDescent="0.3">
      <c r="A26018" s="25">
        <v>46293</v>
      </c>
      <c r="B26018" s="31">
        <v>0.84375</v>
      </c>
      <c r="C26018" s="46"/>
      <c r="D26018" s="29">
        <v>46293.84375</v>
      </c>
      <c r="E26018" s="15" t="str">
        <f>IF(AND($B$6=NB!$A$17,$B$8&gt;0),'Ersparnisberechnung Sommertarif'!$B$8*SLP!C25998,"")</f>
        <v/>
      </c>
    </row>
    <row r="26019" spans="1:5" x14ac:dyDescent="0.3">
      <c r="A26019" s="25">
        <v>46293</v>
      </c>
      <c r="B26019" s="31">
        <v>0.85416666666666663</v>
      </c>
      <c r="C26019" s="46"/>
      <c r="D26019" s="29">
        <v>46293.854166666664</v>
      </c>
      <c r="E26019" s="15" t="str">
        <f>IF(AND($B$6=NB!$A$17,$B$8&gt;0),'Ersparnisberechnung Sommertarif'!$B$8*SLP!C25999,"")</f>
        <v/>
      </c>
    </row>
    <row r="26020" spans="1:5" x14ac:dyDescent="0.3">
      <c r="A26020" s="25">
        <v>46293</v>
      </c>
      <c r="B26020" s="31">
        <v>0.86458333333333337</v>
      </c>
      <c r="C26020" s="46"/>
      <c r="D26020" s="29">
        <v>46293.864583333336</v>
      </c>
      <c r="E26020" s="15" t="str">
        <f>IF(AND($B$6=NB!$A$17,$B$8&gt;0),'Ersparnisberechnung Sommertarif'!$B$8*SLP!C26000,"")</f>
        <v/>
      </c>
    </row>
    <row r="26021" spans="1:5" x14ac:dyDescent="0.3">
      <c r="A26021" s="25">
        <v>46293</v>
      </c>
      <c r="B26021" s="31">
        <v>0.875</v>
      </c>
      <c r="C26021" s="46"/>
      <c r="D26021" s="29">
        <v>46293.875</v>
      </c>
      <c r="E26021" s="15" t="str">
        <f>IF(AND($B$6=NB!$A$17,$B$8&gt;0),'Ersparnisberechnung Sommertarif'!$B$8*SLP!C26001,"")</f>
        <v/>
      </c>
    </row>
    <row r="26022" spans="1:5" x14ac:dyDescent="0.3">
      <c r="A26022" s="25">
        <v>46293</v>
      </c>
      <c r="B26022" s="31">
        <v>0.88541666666666663</v>
      </c>
      <c r="C26022" s="46"/>
      <c r="D26022" s="29">
        <v>46293.885416666664</v>
      </c>
      <c r="E26022" s="15" t="str">
        <f>IF(AND($B$6=NB!$A$17,$B$8&gt;0),'Ersparnisberechnung Sommertarif'!$B$8*SLP!C26002,"")</f>
        <v/>
      </c>
    </row>
    <row r="26023" spans="1:5" x14ac:dyDescent="0.3">
      <c r="A26023" s="25">
        <v>46293</v>
      </c>
      <c r="B26023" s="31">
        <v>0.89583333333333337</v>
      </c>
      <c r="C26023" s="46"/>
      <c r="D26023" s="29">
        <v>46293.895833333336</v>
      </c>
      <c r="E26023" s="15" t="str">
        <f>IF(AND($B$6=NB!$A$17,$B$8&gt;0),'Ersparnisberechnung Sommertarif'!$B$8*SLP!C26003,"")</f>
        <v/>
      </c>
    </row>
    <row r="26024" spans="1:5" x14ac:dyDescent="0.3">
      <c r="A26024" s="25">
        <v>46293</v>
      </c>
      <c r="B26024" s="31">
        <v>0.90625</v>
      </c>
      <c r="C26024" s="46"/>
      <c r="D26024" s="29">
        <v>46293.90625</v>
      </c>
      <c r="E26024" s="15" t="str">
        <f>IF(AND($B$6=NB!$A$17,$B$8&gt;0),'Ersparnisberechnung Sommertarif'!$B$8*SLP!C26004,"")</f>
        <v/>
      </c>
    </row>
    <row r="26025" spans="1:5" x14ac:dyDescent="0.3">
      <c r="A26025" s="25">
        <v>46293</v>
      </c>
      <c r="B26025" s="31">
        <v>0.91666666666666663</v>
      </c>
      <c r="C26025" s="46"/>
      <c r="D26025" s="29">
        <v>46293.916666666664</v>
      </c>
      <c r="E26025" s="15" t="str">
        <f>IF(AND($B$6=NB!$A$17,$B$8&gt;0),'Ersparnisberechnung Sommertarif'!$B$8*SLP!C26005,"")</f>
        <v/>
      </c>
    </row>
    <row r="26026" spans="1:5" x14ac:dyDescent="0.3">
      <c r="A26026" s="25">
        <v>46293</v>
      </c>
      <c r="B26026" s="31">
        <v>0.92708333333333337</v>
      </c>
      <c r="C26026" s="46"/>
      <c r="D26026" s="29">
        <v>46293.927083333336</v>
      </c>
      <c r="E26026" s="15" t="str">
        <f>IF(AND($B$6=NB!$A$17,$B$8&gt;0),'Ersparnisberechnung Sommertarif'!$B$8*SLP!C26006,"")</f>
        <v/>
      </c>
    </row>
    <row r="26027" spans="1:5" x14ac:dyDescent="0.3">
      <c r="A26027" s="25">
        <v>46293</v>
      </c>
      <c r="B26027" s="31">
        <v>0.9375</v>
      </c>
      <c r="C26027" s="46"/>
      <c r="D26027" s="29">
        <v>46293.9375</v>
      </c>
      <c r="E26027" s="15" t="str">
        <f>IF(AND($B$6=NB!$A$17,$B$8&gt;0),'Ersparnisberechnung Sommertarif'!$B$8*SLP!C26007,"")</f>
        <v/>
      </c>
    </row>
    <row r="26028" spans="1:5" x14ac:dyDescent="0.3">
      <c r="A26028" s="25">
        <v>46293</v>
      </c>
      <c r="B26028" s="31">
        <v>0.94791666666666663</v>
      </c>
      <c r="C26028" s="46"/>
      <c r="D26028" s="29">
        <v>46293.947916666664</v>
      </c>
      <c r="E26028" s="15" t="str">
        <f>IF(AND($B$6=NB!$A$17,$B$8&gt;0),'Ersparnisberechnung Sommertarif'!$B$8*SLP!C26008,"")</f>
        <v/>
      </c>
    </row>
    <row r="26029" spans="1:5" x14ac:dyDescent="0.3">
      <c r="A26029" s="25">
        <v>46293</v>
      </c>
      <c r="B26029" s="31">
        <v>0.95833333333333337</v>
      </c>
      <c r="C26029" s="46"/>
      <c r="D26029" s="29">
        <v>46293.958333333336</v>
      </c>
      <c r="E26029" s="15" t="str">
        <f>IF(AND($B$6=NB!$A$17,$B$8&gt;0),'Ersparnisberechnung Sommertarif'!$B$8*SLP!C26009,"")</f>
        <v/>
      </c>
    </row>
    <row r="26030" spans="1:5" x14ac:dyDescent="0.3">
      <c r="A26030" s="25">
        <v>46293</v>
      </c>
      <c r="B26030" s="31">
        <v>0.96875</v>
      </c>
      <c r="C26030" s="46"/>
      <c r="D26030" s="29">
        <v>46293.96875</v>
      </c>
      <c r="E26030" s="15" t="str">
        <f>IF(AND($B$6=NB!$A$17,$B$8&gt;0),'Ersparnisberechnung Sommertarif'!$B$8*SLP!C26010,"")</f>
        <v/>
      </c>
    </row>
    <row r="26031" spans="1:5" x14ac:dyDescent="0.3">
      <c r="A26031" s="25">
        <v>46293</v>
      </c>
      <c r="B26031" s="31">
        <v>0.97916666666666663</v>
      </c>
      <c r="C26031" s="46"/>
      <c r="D26031" s="29">
        <v>46293.979166666664</v>
      </c>
      <c r="E26031" s="15" t="str">
        <f>IF(AND($B$6=NB!$A$17,$B$8&gt;0),'Ersparnisberechnung Sommertarif'!$B$8*SLP!C26011,"")</f>
        <v/>
      </c>
    </row>
    <row r="26032" spans="1:5" x14ac:dyDescent="0.3">
      <c r="A26032" s="25">
        <v>46293</v>
      </c>
      <c r="B26032" s="31">
        <v>0.98958333333333337</v>
      </c>
      <c r="C26032" s="46"/>
      <c r="D26032" s="29">
        <v>46293.989583333336</v>
      </c>
      <c r="E26032" s="15" t="str">
        <f>IF(AND($B$6=NB!$A$17,$B$8&gt;0),'Ersparnisberechnung Sommertarif'!$B$8*SLP!C26012,"")</f>
        <v/>
      </c>
    </row>
    <row r="26033" spans="1:5" x14ac:dyDescent="0.3">
      <c r="A26033" s="25">
        <v>46294</v>
      </c>
      <c r="B26033" s="31">
        <v>0</v>
      </c>
      <c r="C26033" s="46"/>
      <c r="D26033" s="29">
        <v>46294</v>
      </c>
      <c r="E26033" s="15" t="str">
        <f>IF(AND($B$6=NB!$A$17,$B$8&gt;0),'Ersparnisberechnung Sommertarif'!$B$8*SLP!C26013,"")</f>
        <v/>
      </c>
    </row>
    <row r="26034" spans="1:5" x14ac:dyDescent="0.3">
      <c r="A26034" s="25">
        <v>46294</v>
      </c>
      <c r="B26034" s="31">
        <v>1.0416666666666666E-2</v>
      </c>
      <c r="C26034" s="46"/>
      <c r="D26034" s="29">
        <v>46294.010416666664</v>
      </c>
      <c r="E26034" s="15" t="str">
        <f>IF(AND($B$6=NB!$A$17,$B$8&gt;0),'Ersparnisberechnung Sommertarif'!$B$8*SLP!C26014,"")</f>
        <v/>
      </c>
    </row>
    <row r="26035" spans="1:5" x14ac:dyDescent="0.3">
      <c r="A26035" s="25">
        <v>46294</v>
      </c>
      <c r="B26035" s="31">
        <v>2.0833333333333332E-2</v>
      </c>
      <c r="C26035" s="46"/>
      <c r="D26035" s="29">
        <v>46294.020833333336</v>
      </c>
      <c r="E26035" s="15" t="str">
        <f>IF(AND($B$6=NB!$A$17,$B$8&gt;0),'Ersparnisberechnung Sommertarif'!$B$8*SLP!C26015,"")</f>
        <v/>
      </c>
    </row>
    <row r="26036" spans="1:5" x14ac:dyDescent="0.3">
      <c r="A26036" s="25">
        <v>46294</v>
      </c>
      <c r="B26036" s="31">
        <v>3.125E-2</v>
      </c>
      <c r="C26036" s="46"/>
      <c r="D26036" s="29">
        <v>46294.03125</v>
      </c>
      <c r="E26036" s="15" t="str">
        <f>IF(AND($B$6=NB!$A$17,$B$8&gt;0),'Ersparnisberechnung Sommertarif'!$B$8*SLP!C26016,"")</f>
        <v/>
      </c>
    </row>
    <row r="26037" spans="1:5" x14ac:dyDescent="0.3">
      <c r="A26037" s="25">
        <v>46294</v>
      </c>
      <c r="B26037" s="31">
        <v>4.1666666666666664E-2</v>
      </c>
      <c r="C26037" s="46"/>
      <c r="D26037" s="29">
        <v>46294.041666666664</v>
      </c>
      <c r="E26037" s="15" t="str">
        <f>IF(AND($B$6=NB!$A$17,$B$8&gt;0),'Ersparnisberechnung Sommertarif'!$B$8*SLP!C26017,"")</f>
        <v/>
      </c>
    </row>
    <row r="26038" spans="1:5" x14ac:dyDescent="0.3">
      <c r="A26038" s="25">
        <v>46294</v>
      </c>
      <c r="B26038" s="31">
        <v>5.2083333333333336E-2</v>
      </c>
      <c r="C26038" s="46"/>
      <c r="D26038" s="29">
        <v>46294.052083333336</v>
      </c>
      <c r="E26038" s="15" t="str">
        <f>IF(AND($B$6=NB!$A$17,$B$8&gt;0),'Ersparnisberechnung Sommertarif'!$B$8*SLP!C26018,"")</f>
        <v/>
      </c>
    </row>
    <row r="26039" spans="1:5" x14ac:dyDescent="0.3">
      <c r="A26039" s="25">
        <v>46294</v>
      </c>
      <c r="B26039" s="31">
        <v>6.25E-2</v>
      </c>
      <c r="C26039" s="46"/>
      <c r="D26039" s="29">
        <v>46294.0625</v>
      </c>
      <c r="E26039" s="15" t="str">
        <f>IF(AND($B$6=NB!$A$17,$B$8&gt;0),'Ersparnisberechnung Sommertarif'!$B$8*SLP!C26019,"")</f>
        <v/>
      </c>
    </row>
    <row r="26040" spans="1:5" x14ac:dyDescent="0.3">
      <c r="A26040" s="25">
        <v>46294</v>
      </c>
      <c r="B26040" s="31">
        <v>7.2916666666666671E-2</v>
      </c>
      <c r="C26040" s="46"/>
      <c r="D26040" s="29">
        <v>46294.072916666664</v>
      </c>
      <c r="E26040" s="15" t="str">
        <f>IF(AND($B$6=NB!$A$17,$B$8&gt;0),'Ersparnisberechnung Sommertarif'!$B$8*SLP!C26020,"")</f>
        <v/>
      </c>
    </row>
    <row r="26041" spans="1:5" x14ac:dyDescent="0.3">
      <c r="A26041" s="25">
        <v>46294</v>
      </c>
      <c r="B26041" s="31">
        <v>8.3333333333333329E-2</v>
      </c>
      <c r="C26041" s="46"/>
      <c r="D26041" s="29">
        <v>46294.083333333336</v>
      </c>
      <c r="E26041" s="15" t="str">
        <f>IF(AND($B$6=NB!$A$17,$B$8&gt;0),'Ersparnisberechnung Sommertarif'!$B$8*SLP!C26021,"")</f>
        <v/>
      </c>
    </row>
    <row r="26042" spans="1:5" x14ac:dyDescent="0.3">
      <c r="A26042" s="25">
        <v>46294</v>
      </c>
      <c r="B26042" s="31">
        <v>9.375E-2</v>
      </c>
      <c r="C26042" s="46"/>
      <c r="D26042" s="29">
        <v>46294.09375</v>
      </c>
      <c r="E26042" s="15" t="str">
        <f>IF(AND($B$6=NB!$A$17,$B$8&gt;0),'Ersparnisberechnung Sommertarif'!$B$8*SLP!C26022,"")</f>
        <v/>
      </c>
    </row>
    <row r="26043" spans="1:5" x14ac:dyDescent="0.3">
      <c r="A26043" s="25">
        <v>46294</v>
      </c>
      <c r="B26043" s="31">
        <v>0.10416666666666667</v>
      </c>
      <c r="C26043" s="46"/>
      <c r="D26043" s="29">
        <v>46294.104166666664</v>
      </c>
      <c r="E26043" s="15" t="str">
        <f>IF(AND($B$6=NB!$A$17,$B$8&gt;0),'Ersparnisberechnung Sommertarif'!$B$8*SLP!C26023,"")</f>
        <v/>
      </c>
    </row>
    <row r="26044" spans="1:5" x14ac:dyDescent="0.3">
      <c r="A26044" s="25">
        <v>46294</v>
      </c>
      <c r="B26044" s="31">
        <v>0.11458333333333333</v>
      </c>
      <c r="C26044" s="46"/>
      <c r="D26044" s="29">
        <v>46294.114583333336</v>
      </c>
      <c r="E26044" s="15" t="str">
        <f>IF(AND($B$6=NB!$A$17,$B$8&gt;0),'Ersparnisberechnung Sommertarif'!$B$8*SLP!C26024,"")</f>
        <v/>
      </c>
    </row>
    <row r="26045" spans="1:5" x14ac:dyDescent="0.3">
      <c r="A26045" s="25">
        <v>46294</v>
      </c>
      <c r="B26045" s="31">
        <v>0.125</v>
      </c>
      <c r="C26045" s="46"/>
      <c r="D26045" s="29">
        <v>46294.125</v>
      </c>
      <c r="E26045" s="15" t="str">
        <f>IF(AND($B$6=NB!$A$17,$B$8&gt;0),'Ersparnisberechnung Sommertarif'!$B$8*SLP!C26025,"")</f>
        <v/>
      </c>
    </row>
    <row r="26046" spans="1:5" x14ac:dyDescent="0.3">
      <c r="A26046" s="25">
        <v>46294</v>
      </c>
      <c r="B26046" s="31">
        <v>0.13541666666666666</v>
      </c>
      <c r="C26046" s="46"/>
      <c r="D26046" s="29">
        <v>46294.135416666664</v>
      </c>
      <c r="E26046" s="15" t="str">
        <f>IF(AND($B$6=NB!$A$17,$B$8&gt;0),'Ersparnisberechnung Sommertarif'!$B$8*SLP!C26026,"")</f>
        <v/>
      </c>
    </row>
    <row r="26047" spans="1:5" x14ac:dyDescent="0.3">
      <c r="A26047" s="25">
        <v>46294</v>
      </c>
      <c r="B26047" s="31">
        <v>0.14583333333333334</v>
      </c>
      <c r="C26047" s="46"/>
      <c r="D26047" s="29">
        <v>46294.145833333336</v>
      </c>
      <c r="E26047" s="15" t="str">
        <f>IF(AND($B$6=NB!$A$17,$B$8&gt;0),'Ersparnisberechnung Sommertarif'!$B$8*SLP!C26027,"")</f>
        <v/>
      </c>
    </row>
    <row r="26048" spans="1:5" x14ac:dyDescent="0.3">
      <c r="A26048" s="25">
        <v>46294</v>
      </c>
      <c r="B26048" s="31">
        <v>0.15625</v>
      </c>
      <c r="C26048" s="46"/>
      <c r="D26048" s="29">
        <v>46294.15625</v>
      </c>
      <c r="E26048" s="15" t="str">
        <f>IF(AND($B$6=NB!$A$17,$B$8&gt;0),'Ersparnisberechnung Sommertarif'!$B$8*SLP!C26028,"")</f>
        <v/>
      </c>
    </row>
    <row r="26049" spans="1:5" x14ac:dyDescent="0.3">
      <c r="A26049" s="25">
        <v>46294</v>
      </c>
      <c r="B26049" s="31">
        <v>0.16666666666666666</v>
      </c>
      <c r="C26049" s="46"/>
      <c r="D26049" s="29">
        <v>46294.166666666664</v>
      </c>
      <c r="E26049" s="15" t="str">
        <f>IF(AND($B$6=NB!$A$17,$B$8&gt;0),'Ersparnisberechnung Sommertarif'!$B$8*SLP!C26029,"")</f>
        <v/>
      </c>
    </row>
    <row r="26050" spans="1:5" x14ac:dyDescent="0.3">
      <c r="A26050" s="25">
        <v>46294</v>
      </c>
      <c r="B26050" s="31">
        <v>0.17708333333333334</v>
      </c>
      <c r="C26050" s="46"/>
      <c r="D26050" s="29">
        <v>46294.177083333336</v>
      </c>
      <c r="E26050" s="15" t="str">
        <f>IF(AND($B$6=NB!$A$17,$B$8&gt;0),'Ersparnisberechnung Sommertarif'!$B$8*SLP!C26030,"")</f>
        <v/>
      </c>
    </row>
    <row r="26051" spans="1:5" x14ac:dyDescent="0.3">
      <c r="A26051" s="25">
        <v>46294</v>
      </c>
      <c r="B26051" s="31">
        <v>0.1875</v>
      </c>
      <c r="C26051" s="46"/>
      <c r="D26051" s="29">
        <v>46294.1875</v>
      </c>
      <c r="E26051" s="15" t="str">
        <f>IF(AND($B$6=NB!$A$17,$B$8&gt;0),'Ersparnisberechnung Sommertarif'!$B$8*SLP!C26031,"")</f>
        <v/>
      </c>
    </row>
    <row r="26052" spans="1:5" x14ac:dyDescent="0.3">
      <c r="A26052" s="25">
        <v>46294</v>
      </c>
      <c r="B26052" s="31">
        <v>0.19791666666666666</v>
      </c>
      <c r="C26052" s="46"/>
      <c r="D26052" s="29">
        <v>46294.197916666664</v>
      </c>
      <c r="E26052" s="15" t="str">
        <f>IF(AND($B$6=NB!$A$17,$B$8&gt;0),'Ersparnisberechnung Sommertarif'!$B$8*SLP!C26032,"")</f>
        <v/>
      </c>
    </row>
    <row r="26053" spans="1:5" x14ac:dyDescent="0.3">
      <c r="A26053" s="25">
        <v>46294</v>
      </c>
      <c r="B26053" s="31">
        <v>0.20833333333333334</v>
      </c>
      <c r="C26053" s="46"/>
      <c r="D26053" s="29">
        <v>46294.208333333336</v>
      </c>
      <c r="E26053" s="15" t="str">
        <f>IF(AND($B$6=NB!$A$17,$B$8&gt;0),'Ersparnisberechnung Sommertarif'!$B$8*SLP!C26033,"")</f>
        <v/>
      </c>
    </row>
    <row r="26054" spans="1:5" x14ac:dyDescent="0.3">
      <c r="A26054" s="25">
        <v>46294</v>
      </c>
      <c r="B26054" s="31">
        <v>0.21875</v>
      </c>
      <c r="C26054" s="46"/>
      <c r="D26054" s="29">
        <v>46294.21875</v>
      </c>
      <c r="E26054" s="15" t="str">
        <f>IF(AND($B$6=NB!$A$17,$B$8&gt;0),'Ersparnisberechnung Sommertarif'!$B$8*SLP!C26034,"")</f>
        <v/>
      </c>
    </row>
    <row r="26055" spans="1:5" x14ac:dyDescent="0.3">
      <c r="A26055" s="25">
        <v>46294</v>
      </c>
      <c r="B26055" s="31">
        <v>0.22916666666666666</v>
      </c>
      <c r="C26055" s="46"/>
      <c r="D26055" s="29">
        <v>46294.229166666664</v>
      </c>
      <c r="E26055" s="15" t="str">
        <f>IF(AND($B$6=NB!$A$17,$B$8&gt;0),'Ersparnisberechnung Sommertarif'!$B$8*SLP!C26035,"")</f>
        <v/>
      </c>
    </row>
    <row r="26056" spans="1:5" x14ac:dyDescent="0.3">
      <c r="A26056" s="25">
        <v>46294</v>
      </c>
      <c r="B26056" s="31">
        <v>0.23958333333333334</v>
      </c>
      <c r="C26056" s="46"/>
      <c r="D26056" s="29">
        <v>46294.239583333336</v>
      </c>
      <c r="E26056" s="15" t="str">
        <f>IF(AND($B$6=NB!$A$17,$B$8&gt;0),'Ersparnisberechnung Sommertarif'!$B$8*SLP!C26036,"")</f>
        <v/>
      </c>
    </row>
    <row r="26057" spans="1:5" x14ac:dyDescent="0.3">
      <c r="A26057" s="25">
        <v>46294</v>
      </c>
      <c r="B26057" s="31">
        <v>0.25</v>
      </c>
      <c r="C26057" s="46"/>
      <c r="D26057" s="29">
        <v>46294.25</v>
      </c>
      <c r="E26057" s="15" t="str">
        <f>IF(AND($B$6=NB!$A$17,$B$8&gt;0),'Ersparnisberechnung Sommertarif'!$B$8*SLP!C26037,"")</f>
        <v/>
      </c>
    </row>
    <row r="26058" spans="1:5" x14ac:dyDescent="0.3">
      <c r="A26058" s="25">
        <v>46294</v>
      </c>
      <c r="B26058" s="31">
        <v>0.26041666666666669</v>
      </c>
      <c r="C26058" s="46"/>
      <c r="D26058" s="29">
        <v>46294.260416666664</v>
      </c>
      <c r="E26058" s="15" t="str">
        <f>IF(AND($B$6=NB!$A$17,$B$8&gt;0),'Ersparnisberechnung Sommertarif'!$B$8*SLP!C26038,"")</f>
        <v/>
      </c>
    </row>
    <row r="26059" spans="1:5" x14ac:dyDescent="0.3">
      <c r="A26059" s="25">
        <v>46294</v>
      </c>
      <c r="B26059" s="31">
        <v>0.27083333333333331</v>
      </c>
      <c r="C26059" s="46"/>
      <c r="D26059" s="29">
        <v>46294.270833333336</v>
      </c>
      <c r="E26059" s="15" t="str">
        <f>IF(AND($B$6=NB!$A$17,$B$8&gt;0),'Ersparnisberechnung Sommertarif'!$B$8*SLP!C26039,"")</f>
        <v/>
      </c>
    </row>
    <row r="26060" spans="1:5" x14ac:dyDescent="0.3">
      <c r="A26060" s="25">
        <v>46294</v>
      </c>
      <c r="B26060" s="31">
        <v>0.28125</v>
      </c>
      <c r="C26060" s="46"/>
      <c r="D26060" s="29">
        <v>46294.28125</v>
      </c>
      <c r="E26060" s="15" t="str">
        <f>IF(AND($B$6=NB!$A$17,$B$8&gt;0),'Ersparnisberechnung Sommertarif'!$B$8*SLP!C26040,"")</f>
        <v/>
      </c>
    </row>
    <row r="26061" spans="1:5" x14ac:dyDescent="0.3">
      <c r="A26061" s="25">
        <v>46294</v>
      </c>
      <c r="B26061" s="31">
        <v>0.29166666666666669</v>
      </c>
      <c r="C26061" s="46"/>
      <c r="D26061" s="29">
        <v>46294.291666666664</v>
      </c>
      <c r="E26061" s="15" t="str">
        <f>IF(AND($B$6=NB!$A$17,$B$8&gt;0),'Ersparnisberechnung Sommertarif'!$B$8*SLP!C26041,"")</f>
        <v/>
      </c>
    </row>
    <row r="26062" spans="1:5" x14ac:dyDescent="0.3">
      <c r="A26062" s="25">
        <v>46294</v>
      </c>
      <c r="B26062" s="31">
        <v>0.30208333333333331</v>
      </c>
      <c r="C26062" s="46"/>
      <c r="D26062" s="29">
        <v>46294.302083333336</v>
      </c>
      <c r="E26062" s="15" t="str">
        <f>IF(AND($B$6=NB!$A$17,$B$8&gt;0),'Ersparnisberechnung Sommertarif'!$B$8*SLP!C26042,"")</f>
        <v/>
      </c>
    </row>
    <row r="26063" spans="1:5" x14ac:dyDescent="0.3">
      <c r="A26063" s="25">
        <v>46294</v>
      </c>
      <c r="B26063" s="31">
        <v>0.3125</v>
      </c>
      <c r="C26063" s="46"/>
      <c r="D26063" s="29">
        <v>46294.3125</v>
      </c>
      <c r="E26063" s="15" t="str">
        <f>IF(AND($B$6=NB!$A$17,$B$8&gt;0),'Ersparnisberechnung Sommertarif'!$B$8*SLP!C26043,"")</f>
        <v/>
      </c>
    </row>
    <row r="26064" spans="1:5" x14ac:dyDescent="0.3">
      <c r="A26064" s="25">
        <v>46294</v>
      </c>
      <c r="B26064" s="31">
        <v>0.32291666666666669</v>
      </c>
      <c r="C26064" s="46"/>
      <c r="D26064" s="29">
        <v>46294.322916666664</v>
      </c>
      <c r="E26064" s="15" t="str">
        <f>IF(AND($B$6=NB!$A$17,$B$8&gt;0),'Ersparnisberechnung Sommertarif'!$B$8*SLP!C26044,"")</f>
        <v/>
      </c>
    </row>
    <row r="26065" spans="1:5" x14ac:dyDescent="0.3">
      <c r="A26065" s="25">
        <v>46294</v>
      </c>
      <c r="B26065" s="31">
        <v>0.33333333333333331</v>
      </c>
      <c r="C26065" s="46"/>
      <c r="D26065" s="29">
        <v>46294.333333333336</v>
      </c>
      <c r="E26065" s="15" t="str">
        <f>IF(AND($B$6=NB!$A$17,$B$8&gt;0),'Ersparnisberechnung Sommertarif'!$B$8*SLP!C26045,"")</f>
        <v/>
      </c>
    </row>
    <row r="26066" spans="1:5" x14ac:dyDescent="0.3">
      <c r="A26066" s="25">
        <v>46294</v>
      </c>
      <c r="B26066" s="31">
        <v>0.34375</v>
      </c>
      <c r="C26066" s="46"/>
      <c r="D26066" s="29">
        <v>46294.34375</v>
      </c>
      <c r="E26066" s="15" t="str">
        <f>IF(AND($B$6=NB!$A$17,$B$8&gt;0),'Ersparnisberechnung Sommertarif'!$B$8*SLP!C26046,"")</f>
        <v/>
      </c>
    </row>
    <row r="26067" spans="1:5" x14ac:dyDescent="0.3">
      <c r="A26067" s="25">
        <v>46294</v>
      </c>
      <c r="B26067" s="31">
        <v>0.35416666666666669</v>
      </c>
      <c r="C26067" s="46"/>
      <c r="D26067" s="29">
        <v>46294.354166666664</v>
      </c>
      <c r="E26067" s="15" t="str">
        <f>IF(AND($B$6=NB!$A$17,$B$8&gt;0),'Ersparnisberechnung Sommertarif'!$B$8*SLP!C26047,"")</f>
        <v/>
      </c>
    </row>
    <row r="26068" spans="1:5" x14ac:dyDescent="0.3">
      <c r="A26068" s="25">
        <v>46294</v>
      </c>
      <c r="B26068" s="31">
        <v>0.36458333333333331</v>
      </c>
      <c r="C26068" s="46"/>
      <c r="D26068" s="29">
        <v>46294.364583333336</v>
      </c>
      <c r="E26068" s="15" t="str">
        <f>IF(AND($B$6=NB!$A$17,$B$8&gt;0),'Ersparnisberechnung Sommertarif'!$B$8*SLP!C26048,"")</f>
        <v/>
      </c>
    </row>
    <row r="26069" spans="1:5" x14ac:dyDescent="0.3">
      <c r="A26069" s="25">
        <v>46294</v>
      </c>
      <c r="B26069" s="31">
        <v>0.375</v>
      </c>
      <c r="C26069" s="46"/>
      <c r="D26069" s="29">
        <v>46294.375</v>
      </c>
      <c r="E26069" s="15" t="str">
        <f>IF(AND($B$6=NB!$A$17,$B$8&gt;0),'Ersparnisberechnung Sommertarif'!$B$8*SLP!C26049,"")</f>
        <v/>
      </c>
    </row>
    <row r="26070" spans="1:5" x14ac:dyDescent="0.3">
      <c r="A26070" s="25">
        <v>46294</v>
      </c>
      <c r="B26070" s="31">
        <v>0.38541666666666669</v>
      </c>
      <c r="C26070" s="46"/>
      <c r="D26070" s="29">
        <v>46294.385416666664</v>
      </c>
      <c r="E26070" s="15" t="str">
        <f>IF(AND($B$6=NB!$A$17,$B$8&gt;0),'Ersparnisberechnung Sommertarif'!$B$8*SLP!C26050,"")</f>
        <v/>
      </c>
    </row>
    <row r="26071" spans="1:5" x14ac:dyDescent="0.3">
      <c r="A26071" s="25">
        <v>46294</v>
      </c>
      <c r="B26071" s="31">
        <v>0.39583333333333331</v>
      </c>
      <c r="C26071" s="46"/>
      <c r="D26071" s="29">
        <v>46294.395833333336</v>
      </c>
      <c r="E26071" s="15" t="str">
        <f>IF(AND($B$6=NB!$A$17,$B$8&gt;0),'Ersparnisberechnung Sommertarif'!$B$8*SLP!C26051,"")</f>
        <v/>
      </c>
    </row>
    <row r="26072" spans="1:5" x14ac:dyDescent="0.3">
      <c r="A26072" s="25">
        <v>46294</v>
      </c>
      <c r="B26072" s="31">
        <v>0.40625</v>
      </c>
      <c r="C26072" s="46"/>
      <c r="D26072" s="29">
        <v>46294.40625</v>
      </c>
      <c r="E26072" s="15" t="str">
        <f>IF(AND($B$6=NB!$A$17,$B$8&gt;0),'Ersparnisberechnung Sommertarif'!$B$8*SLP!C26052,"")</f>
        <v/>
      </c>
    </row>
    <row r="26073" spans="1:5" x14ac:dyDescent="0.3">
      <c r="A26073" s="25">
        <v>46294</v>
      </c>
      <c r="B26073" s="31">
        <v>0.41666666666666669</v>
      </c>
      <c r="C26073" s="46"/>
      <c r="D26073" s="29">
        <v>46294.416666666664</v>
      </c>
      <c r="E26073" s="15" t="str">
        <f>IF(AND($B$6=NB!$A$17,$B$8&gt;0),'Ersparnisberechnung Sommertarif'!$B$8*SLP!C26053,"")</f>
        <v/>
      </c>
    </row>
    <row r="26074" spans="1:5" x14ac:dyDescent="0.3">
      <c r="A26074" s="25">
        <v>46294</v>
      </c>
      <c r="B26074" s="31">
        <v>0.42708333333333331</v>
      </c>
      <c r="C26074" s="46"/>
      <c r="D26074" s="29">
        <v>46294.427083333336</v>
      </c>
      <c r="E26074" s="15" t="str">
        <f>IF(AND($B$6=NB!$A$17,$B$8&gt;0),'Ersparnisberechnung Sommertarif'!$B$8*SLP!C26054,"")</f>
        <v/>
      </c>
    </row>
    <row r="26075" spans="1:5" x14ac:dyDescent="0.3">
      <c r="A26075" s="25">
        <v>46294</v>
      </c>
      <c r="B26075" s="31">
        <v>0.4375</v>
      </c>
      <c r="C26075" s="46"/>
      <c r="D26075" s="29">
        <v>46294.4375</v>
      </c>
      <c r="E26075" s="15" t="str">
        <f>IF(AND($B$6=NB!$A$17,$B$8&gt;0),'Ersparnisberechnung Sommertarif'!$B$8*SLP!C26055,"")</f>
        <v/>
      </c>
    </row>
    <row r="26076" spans="1:5" x14ac:dyDescent="0.3">
      <c r="A26076" s="25">
        <v>46294</v>
      </c>
      <c r="B26076" s="31">
        <v>0.44791666666666669</v>
      </c>
      <c r="C26076" s="46"/>
      <c r="D26076" s="29">
        <v>46294.447916666664</v>
      </c>
      <c r="E26076" s="15" t="str">
        <f>IF(AND($B$6=NB!$A$17,$B$8&gt;0),'Ersparnisberechnung Sommertarif'!$B$8*SLP!C26056,"")</f>
        <v/>
      </c>
    </row>
    <row r="26077" spans="1:5" x14ac:dyDescent="0.3">
      <c r="A26077" s="25">
        <v>46294</v>
      </c>
      <c r="B26077" s="31">
        <v>0.45833333333333331</v>
      </c>
      <c r="C26077" s="46"/>
      <c r="D26077" s="29">
        <v>46294.458333333336</v>
      </c>
      <c r="E26077" s="15" t="str">
        <f>IF(AND($B$6=NB!$A$17,$B$8&gt;0),'Ersparnisberechnung Sommertarif'!$B$8*SLP!C26057,"")</f>
        <v/>
      </c>
    </row>
    <row r="26078" spans="1:5" x14ac:dyDescent="0.3">
      <c r="A26078" s="25">
        <v>46294</v>
      </c>
      <c r="B26078" s="31">
        <v>0.46875</v>
      </c>
      <c r="C26078" s="46"/>
      <c r="D26078" s="29">
        <v>46294.46875</v>
      </c>
      <c r="E26078" s="15" t="str">
        <f>IF(AND($B$6=NB!$A$17,$B$8&gt;0),'Ersparnisberechnung Sommertarif'!$B$8*SLP!C26058,"")</f>
        <v/>
      </c>
    </row>
    <row r="26079" spans="1:5" x14ac:dyDescent="0.3">
      <c r="A26079" s="25">
        <v>46294</v>
      </c>
      <c r="B26079" s="31">
        <v>0.47916666666666669</v>
      </c>
      <c r="C26079" s="46"/>
      <c r="D26079" s="29">
        <v>46294.479166666664</v>
      </c>
      <c r="E26079" s="15" t="str">
        <f>IF(AND($B$6=NB!$A$17,$B$8&gt;0),'Ersparnisberechnung Sommertarif'!$B$8*SLP!C26059,"")</f>
        <v/>
      </c>
    </row>
    <row r="26080" spans="1:5" x14ac:dyDescent="0.3">
      <c r="A26080" s="25">
        <v>46294</v>
      </c>
      <c r="B26080" s="31">
        <v>0.48958333333333331</v>
      </c>
      <c r="C26080" s="46"/>
      <c r="D26080" s="29">
        <v>46294.489583333336</v>
      </c>
      <c r="E26080" s="15" t="str">
        <f>IF(AND($B$6=NB!$A$17,$B$8&gt;0),'Ersparnisberechnung Sommertarif'!$B$8*SLP!C26060,"")</f>
        <v/>
      </c>
    </row>
    <row r="26081" spans="1:5" x14ac:dyDescent="0.3">
      <c r="A26081" s="25">
        <v>46294</v>
      </c>
      <c r="B26081" s="31">
        <v>0.5</v>
      </c>
      <c r="C26081" s="46"/>
      <c r="D26081" s="29">
        <v>46294.5</v>
      </c>
      <c r="E26081" s="15" t="str">
        <f>IF(AND($B$6=NB!$A$17,$B$8&gt;0),'Ersparnisberechnung Sommertarif'!$B$8*SLP!C26061,"")</f>
        <v/>
      </c>
    </row>
    <row r="26082" spans="1:5" x14ac:dyDescent="0.3">
      <c r="A26082" s="25">
        <v>46294</v>
      </c>
      <c r="B26082" s="31">
        <v>0.51041666666666663</v>
      </c>
      <c r="C26082" s="46"/>
      <c r="D26082" s="29">
        <v>46294.510416666664</v>
      </c>
      <c r="E26082" s="15" t="str">
        <f>IF(AND($B$6=NB!$A$17,$B$8&gt;0),'Ersparnisberechnung Sommertarif'!$B$8*SLP!C26062,"")</f>
        <v/>
      </c>
    </row>
    <row r="26083" spans="1:5" x14ac:dyDescent="0.3">
      <c r="A26083" s="25">
        <v>46294</v>
      </c>
      <c r="B26083" s="31">
        <v>0.52083333333333337</v>
      </c>
      <c r="C26083" s="46"/>
      <c r="D26083" s="29">
        <v>46294.520833333336</v>
      </c>
      <c r="E26083" s="15" t="str">
        <f>IF(AND($B$6=NB!$A$17,$B$8&gt;0),'Ersparnisberechnung Sommertarif'!$B$8*SLP!C26063,"")</f>
        <v/>
      </c>
    </row>
    <row r="26084" spans="1:5" x14ac:dyDescent="0.3">
      <c r="A26084" s="25">
        <v>46294</v>
      </c>
      <c r="B26084" s="31">
        <v>0.53125</v>
      </c>
      <c r="C26084" s="46"/>
      <c r="D26084" s="29">
        <v>46294.53125</v>
      </c>
      <c r="E26084" s="15" t="str">
        <f>IF(AND($B$6=NB!$A$17,$B$8&gt;0),'Ersparnisberechnung Sommertarif'!$B$8*SLP!C26064,"")</f>
        <v/>
      </c>
    </row>
    <row r="26085" spans="1:5" x14ac:dyDescent="0.3">
      <c r="A26085" s="25">
        <v>46294</v>
      </c>
      <c r="B26085" s="31">
        <v>0.54166666666666663</v>
      </c>
      <c r="C26085" s="46"/>
      <c r="D26085" s="29">
        <v>46294.541666666664</v>
      </c>
      <c r="E26085" s="15" t="str">
        <f>IF(AND($B$6=NB!$A$17,$B$8&gt;0),'Ersparnisberechnung Sommertarif'!$B$8*SLP!C26065,"")</f>
        <v/>
      </c>
    </row>
    <row r="26086" spans="1:5" x14ac:dyDescent="0.3">
      <c r="A26086" s="25">
        <v>46294</v>
      </c>
      <c r="B26086" s="31">
        <v>0.55208333333333337</v>
      </c>
      <c r="C26086" s="46"/>
      <c r="D26086" s="29">
        <v>46294.552083333336</v>
      </c>
      <c r="E26086" s="15" t="str">
        <f>IF(AND($B$6=NB!$A$17,$B$8&gt;0),'Ersparnisberechnung Sommertarif'!$B$8*SLP!C26066,"")</f>
        <v/>
      </c>
    </row>
    <row r="26087" spans="1:5" x14ac:dyDescent="0.3">
      <c r="A26087" s="25">
        <v>46294</v>
      </c>
      <c r="B26087" s="31">
        <v>0.5625</v>
      </c>
      <c r="C26087" s="46"/>
      <c r="D26087" s="29">
        <v>46294.5625</v>
      </c>
      <c r="E26087" s="15" t="str">
        <f>IF(AND($B$6=NB!$A$17,$B$8&gt;0),'Ersparnisberechnung Sommertarif'!$B$8*SLP!C26067,"")</f>
        <v/>
      </c>
    </row>
    <row r="26088" spans="1:5" x14ac:dyDescent="0.3">
      <c r="A26088" s="25">
        <v>46294</v>
      </c>
      <c r="B26088" s="31">
        <v>0.57291666666666663</v>
      </c>
      <c r="C26088" s="46"/>
      <c r="D26088" s="29">
        <v>46294.572916666664</v>
      </c>
      <c r="E26088" s="15" t="str">
        <f>IF(AND($B$6=NB!$A$17,$B$8&gt;0),'Ersparnisberechnung Sommertarif'!$B$8*SLP!C26068,"")</f>
        <v/>
      </c>
    </row>
    <row r="26089" spans="1:5" x14ac:dyDescent="0.3">
      <c r="A26089" s="25">
        <v>46294</v>
      </c>
      <c r="B26089" s="31">
        <v>0.58333333333333337</v>
      </c>
      <c r="C26089" s="46"/>
      <c r="D26089" s="29">
        <v>46294.583333333336</v>
      </c>
      <c r="E26089" s="15" t="str">
        <f>IF(AND($B$6=NB!$A$17,$B$8&gt;0),'Ersparnisberechnung Sommertarif'!$B$8*SLP!C26069,"")</f>
        <v/>
      </c>
    </row>
    <row r="26090" spans="1:5" x14ac:dyDescent="0.3">
      <c r="A26090" s="25">
        <v>46294</v>
      </c>
      <c r="B26090" s="31">
        <v>0.59375</v>
      </c>
      <c r="C26090" s="46"/>
      <c r="D26090" s="29">
        <v>46294.59375</v>
      </c>
      <c r="E26090" s="15" t="str">
        <f>IF(AND($B$6=NB!$A$17,$B$8&gt;0),'Ersparnisberechnung Sommertarif'!$B$8*SLP!C26070,"")</f>
        <v/>
      </c>
    </row>
    <row r="26091" spans="1:5" x14ac:dyDescent="0.3">
      <c r="A26091" s="25">
        <v>46294</v>
      </c>
      <c r="B26091" s="31">
        <v>0.60416666666666663</v>
      </c>
      <c r="C26091" s="46"/>
      <c r="D26091" s="29">
        <v>46294.604166666664</v>
      </c>
      <c r="E26091" s="15" t="str">
        <f>IF(AND($B$6=NB!$A$17,$B$8&gt;0),'Ersparnisberechnung Sommertarif'!$B$8*SLP!C26071,"")</f>
        <v/>
      </c>
    </row>
    <row r="26092" spans="1:5" x14ac:dyDescent="0.3">
      <c r="A26092" s="25">
        <v>46294</v>
      </c>
      <c r="B26092" s="31">
        <v>0.61458333333333337</v>
      </c>
      <c r="C26092" s="46"/>
      <c r="D26092" s="29">
        <v>46294.614583333336</v>
      </c>
      <c r="E26092" s="15" t="str">
        <f>IF(AND($B$6=NB!$A$17,$B$8&gt;0),'Ersparnisberechnung Sommertarif'!$B$8*SLP!C26072,"")</f>
        <v/>
      </c>
    </row>
    <row r="26093" spans="1:5" x14ac:dyDescent="0.3">
      <c r="A26093" s="25">
        <v>46294</v>
      </c>
      <c r="B26093" s="31">
        <v>0.625</v>
      </c>
      <c r="C26093" s="46"/>
      <c r="D26093" s="29">
        <v>46294.625</v>
      </c>
      <c r="E26093" s="15" t="str">
        <f>IF(AND($B$6=NB!$A$17,$B$8&gt;0),'Ersparnisberechnung Sommertarif'!$B$8*SLP!C26073,"")</f>
        <v/>
      </c>
    </row>
    <row r="26094" spans="1:5" x14ac:dyDescent="0.3">
      <c r="A26094" s="25">
        <v>46294</v>
      </c>
      <c r="B26094" s="31">
        <v>0.63541666666666663</v>
      </c>
      <c r="C26094" s="46"/>
      <c r="D26094" s="29">
        <v>46294.635416666664</v>
      </c>
      <c r="E26094" s="15" t="str">
        <f>IF(AND($B$6=NB!$A$17,$B$8&gt;0),'Ersparnisberechnung Sommertarif'!$B$8*SLP!C26074,"")</f>
        <v/>
      </c>
    </row>
    <row r="26095" spans="1:5" x14ac:dyDescent="0.3">
      <c r="A26095" s="25">
        <v>46294</v>
      </c>
      <c r="B26095" s="31">
        <v>0.64583333333333337</v>
      </c>
      <c r="C26095" s="46"/>
      <c r="D26095" s="29">
        <v>46294.645833333336</v>
      </c>
      <c r="E26095" s="15" t="str">
        <f>IF(AND($B$6=NB!$A$17,$B$8&gt;0),'Ersparnisberechnung Sommertarif'!$B$8*SLP!C26075,"")</f>
        <v/>
      </c>
    </row>
    <row r="26096" spans="1:5" x14ac:dyDescent="0.3">
      <c r="A26096" s="25">
        <v>46294</v>
      </c>
      <c r="B26096" s="31">
        <v>0.65625</v>
      </c>
      <c r="C26096" s="46"/>
      <c r="D26096" s="29">
        <v>46294.65625</v>
      </c>
      <c r="E26096" s="15" t="str">
        <f>IF(AND($B$6=NB!$A$17,$B$8&gt;0),'Ersparnisberechnung Sommertarif'!$B$8*SLP!C26076,"")</f>
        <v/>
      </c>
    </row>
    <row r="26097" spans="1:5" x14ac:dyDescent="0.3">
      <c r="A26097" s="25">
        <v>46294</v>
      </c>
      <c r="B26097" s="31">
        <v>0.66666666666666663</v>
      </c>
      <c r="C26097" s="46"/>
      <c r="D26097" s="29">
        <v>46294.666666666664</v>
      </c>
      <c r="E26097" s="15" t="str">
        <f>IF(AND($B$6=NB!$A$17,$B$8&gt;0),'Ersparnisberechnung Sommertarif'!$B$8*SLP!C26077,"")</f>
        <v/>
      </c>
    </row>
    <row r="26098" spans="1:5" x14ac:dyDescent="0.3">
      <c r="A26098" s="25">
        <v>46294</v>
      </c>
      <c r="B26098" s="31">
        <v>0.67708333333333337</v>
      </c>
      <c r="C26098" s="46"/>
      <c r="D26098" s="29">
        <v>46294.677083333336</v>
      </c>
      <c r="E26098" s="15" t="str">
        <f>IF(AND($B$6=NB!$A$17,$B$8&gt;0),'Ersparnisberechnung Sommertarif'!$B$8*SLP!C26078,"")</f>
        <v/>
      </c>
    </row>
    <row r="26099" spans="1:5" x14ac:dyDescent="0.3">
      <c r="A26099" s="25">
        <v>46294</v>
      </c>
      <c r="B26099" s="31">
        <v>0.6875</v>
      </c>
      <c r="C26099" s="46"/>
      <c r="D26099" s="29">
        <v>46294.6875</v>
      </c>
      <c r="E26099" s="15" t="str">
        <f>IF(AND($B$6=NB!$A$17,$B$8&gt;0),'Ersparnisberechnung Sommertarif'!$B$8*SLP!C26079,"")</f>
        <v/>
      </c>
    </row>
    <row r="26100" spans="1:5" x14ac:dyDescent="0.3">
      <c r="A26100" s="25">
        <v>46294</v>
      </c>
      <c r="B26100" s="31">
        <v>0.69791666666666663</v>
      </c>
      <c r="C26100" s="46"/>
      <c r="D26100" s="29">
        <v>46294.697916666664</v>
      </c>
      <c r="E26100" s="15" t="str">
        <f>IF(AND($B$6=NB!$A$17,$B$8&gt;0),'Ersparnisberechnung Sommertarif'!$B$8*SLP!C26080,"")</f>
        <v/>
      </c>
    </row>
    <row r="26101" spans="1:5" x14ac:dyDescent="0.3">
      <c r="A26101" s="25">
        <v>46294</v>
      </c>
      <c r="B26101" s="31">
        <v>0.70833333333333337</v>
      </c>
      <c r="C26101" s="46"/>
      <c r="D26101" s="29">
        <v>46294.708333333336</v>
      </c>
      <c r="E26101" s="15" t="str">
        <f>IF(AND($B$6=NB!$A$17,$B$8&gt;0),'Ersparnisberechnung Sommertarif'!$B$8*SLP!C26081,"")</f>
        <v/>
      </c>
    </row>
    <row r="26102" spans="1:5" x14ac:dyDescent="0.3">
      <c r="A26102" s="25">
        <v>46294</v>
      </c>
      <c r="B26102" s="31">
        <v>0.71875</v>
      </c>
      <c r="C26102" s="46"/>
      <c r="D26102" s="29">
        <v>46294.71875</v>
      </c>
      <c r="E26102" s="15" t="str">
        <f>IF(AND($B$6=NB!$A$17,$B$8&gt;0),'Ersparnisberechnung Sommertarif'!$B$8*SLP!C26082,"")</f>
        <v/>
      </c>
    </row>
    <row r="26103" spans="1:5" x14ac:dyDescent="0.3">
      <c r="A26103" s="25">
        <v>46294</v>
      </c>
      <c r="B26103" s="31">
        <v>0.72916666666666663</v>
      </c>
      <c r="C26103" s="46"/>
      <c r="D26103" s="29">
        <v>46294.729166666664</v>
      </c>
      <c r="E26103" s="15" t="str">
        <f>IF(AND($B$6=NB!$A$17,$B$8&gt;0),'Ersparnisberechnung Sommertarif'!$B$8*SLP!C26083,"")</f>
        <v/>
      </c>
    </row>
    <row r="26104" spans="1:5" x14ac:dyDescent="0.3">
      <c r="A26104" s="25">
        <v>46294</v>
      </c>
      <c r="B26104" s="31">
        <v>0.73958333333333337</v>
      </c>
      <c r="C26104" s="46"/>
      <c r="D26104" s="29">
        <v>46294.739583333336</v>
      </c>
      <c r="E26104" s="15" t="str">
        <f>IF(AND($B$6=NB!$A$17,$B$8&gt;0),'Ersparnisberechnung Sommertarif'!$B$8*SLP!C26084,"")</f>
        <v/>
      </c>
    </row>
    <row r="26105" spans="1:5" x14ac:dyDescent="0.3">
      <c r="A26105" s="25">
        <v>46294</v>
      </c>
      <c r="B26105" s="31">
        <v>0.75</v>
      </c>
      <c r="C26105" s="46"/>
      <c r="D26105" s="29">
        <v>46294.75</v>
      </c>
      <c r="E26105" s="15" t="str">
        <f>IF(AND($B$6=NB!$A$17,$B$8&gt;0),'Ersparnisberechnung Sommertarif'!$B$8*SLP!C26085,"")</f>
        <v/>
      </c>
    </row>
    <row r="26106" spans="1:5" x14ac:dyDescent="0.3">
      <c r="A26106" s="25">
        <v>46294</v>
      </c>
      <c r="B26106" s="31">
        <v>0.76041666666666663</v>
      </c>
      <c r="C26106" s="46"/>
      <c r="D26106" s="29">
        <v>46294.760416666664</v>
      </c>
      <c r="E26106" s="15" t="str">
        <f>IF(AND($B$6=NB!$A$17,$B$8&gt;0),'Ersparnisberechnung Sommertarif'!$B$8*SLP!C26086,"")</f>
        <v/>
      </c>
    </row>
    <row r="26107" spans="1:5" x14ac:dyDescent="0.3">
      <c r="A26107" s="25">
        <v>46294</v>
      </c>
      <c r="B26107" s="31">
        <v>0.77083333333333337</v>
      </c>
      <c r="C26107" s="46"/>
      <c r="D26107" s="29">
        <v>46294.770833333336</v>
      </c>
      <c r="E26107" s="15" t="str">
        <f>IF(AND($B$6=NB!$A$17,$B$8&gt;0),'Ersparnisberechnung Sommertarif'!$B$8*SLP!C26087,"")</f>
        <v/>
      </c>
    </row>
    <row r="26108" spans="1:5" x14ac:dyDescent="0.3">
      <c r="A26108" s="25">
        <v>46294</v>
      </c>
      <c r="B26108" s="31">
        <v>0.78125</v>
      </c>
      <c r="C26108" s="46"/>
      <c r="D26108" s="29">
        <v>46294.78125</v>
      </c>
      <c r="E26108" s="15" t="str">
        <f>IF(AND($B$6=NB!$A$17,$B$8&gt;0),'Ersparnisberechnung Sommertarif'!$B$8*SLP!C26088,"")</f>
        <v/>
      </c>
    </row>
    <row r="26109" spans="1:5" x14ac:dyDescent="0.3">
      <c r="A26109" s="25">
        <v>46294</v>
      </c>
      <c r="B26109" s="31">
        <v>0.79166666666666663</v>
      </c>
      <c r="C26109" s="46"/>
      <c r="D26109" s="29">
        <v>46294.791666666664</v>
      </c>
      <c r="E26109" s="15" t="str">
        <f>IF(AND($B$6=NB!$A$17,$B$8&gt;0),'Ersparnisberechnung Sommertarif'!$B$8*SLP!C26089,"")</f>
        <v/>
      </c>
    </row>
    <row r="26110" spans="1:5" x14ac:dyDescent="0.3">
      <c r="A26110" s="25">
        <v>46294</v>
      </c>
      <c r="B26110" s="31">
        <v>0.80208333333333337</v>
      </c>
      <c r="C26110" s="46"/>
      <c r="D26110" s="29">
        <v>46294.802083333336</v>
      </c>
      <c r="E26110" s="15" t="str">
        <f>IF(AND($B$6=NB!$A$17,$B$8&gt;0),'Ersparnisberechnung Sommertarif'!$B$8*SLP!C26090,"")</f>
        <v/>
      </c>
    </row>
    <row r="26111" spans="1:5" x14ac:dyDescent="0.3">
      <c r="A26111" s="25">
        <v>46294</v>
      </c>
      <c r="B26111" s="31">
        <v>0.8125</v>
      </c>
      <c r="C26111" s="46"/>
      <c r="D26111" s="29">
        <v>46294.8125</v>
      </c>
      <c r="E26111" s="15" t="str">
        <f>IF(AND($B$6=NB!$A$17,$B$8&gt;0),'Ersparnisberechnung Sommertarif'!$B$8*SLP!C26091,"")</f>
        <v/>
      </c>
    </row>
    <row r="26112" spans="1:5" x14ac:dyDescent="0.3">
      <c r="A26112" s="25">
        <v>46294</v>
      </c>
      <c r="B26112" s="31">
        <v>0.82291666666666663</v>
      </c>
      <c r="C26112" s="46"/>
      <c r="D26112" s="29">
        <v>46294.822916666664</v>
      </c>
      <c r="E26112" s="15" t="str">
        <f>IF(AND($B$6=NB!$A$17,$B$8&gt;0),'Ersparnisberechnung Sommertarif'!$B$8*SLP!C26092,"")</f>
        <v/>
      </c>
    </row>
    <row r="26113" spans="1:5" x14ac:dyDescent="0.3">
      <c r="A26113" s="25">
        <v>46294</v>
      </c>
      <c r="B26113" s="31">
        <v>0.83333333333333337</v>
      </c>
      <c r="C26113" s="46"/>
      <c r="D26113" s="29">
        <v>46294.833333333336</v>
      </c>
      <c r="E26113" s="15" t="str">
        <f>IF(AND($B$6=NB!$A$17,$B$8&gt;0),'Ersparnisberechnung Sommertarif'!$B$8*SLP!C26093,"")</f>
        <v/>
      </c>
    </row>
    <row r="26114" spans="1:5" x14ac:dyDescent="0.3">
      <c r="A26114" s="25">
        <v>46294</v>
      </c>
      <c r="B26114" s="31">
        <v>0.84375</v>
      </c>
      <c r="C26114" s="46"/>
      <c r="D26114" s="29">
        <v>46294.84375</v>
      </c>
      <c r="E26114" s="15" t="str">
        <f>IF(AND($B$6=NB!$A$17,$B$8&gt;0),'Ersparnisberechnung Sommertarif'!$B$8*SLP!C26094,"")</f>
        <v/>
      </c>
    </row>
    <row r="26115" spans="1:5" x14ac:dyDescent="0.3">
      <c r="A26115" s="25">
        <v>46294</v>
      </c>
      <c r="B26115" s="31">
        <v>0.85416666666666663</v>
      </c>
      <c r="C26115" s="46"/>
      <c r="D26115" s="29">
        <v>46294.854166666664</v>
      </c>
      <c r="E26115" s="15" t="str">
        <f>IF(AND($B$6=NB!$A$17,$B$8&gt;0),'Ersparnisberechnung Sommertarif'!$B$8*SLP!C26095,"")</f>
        <v/>
      </c>
    </row>
    <row r="26116" spans="1:5" x14ac:dyDescent="0.3">
      <c r="A26116" s="25">
        <v>46294</v>
      </c>
      <c r="B26116" s="31">
        <v>0.86458333333333337</v>
      </c>
      <c r="C26116" s="46"/>
      <c r="D26116" s="29">
        <v>46294.864583333336</v>
      </c>
      <c r="E26116" s="15" t="str">
        <f>IF(AND($B$6=NB!$A$17,$B$8&gt;0),'Ersparnisberechnung Sommertarif'!$B$8*SLP!C26096,"")</f>
        <v/>
      </c>
    </row>
    <row r="26117" spans="1:5" x14ac:dyDescent="0.3">
      <c r="A26117" s="25">
        <v>46294</v>
      </c>
      <c r="B26117" s="31">
        <v>0.875</v>
      </c>
      <c r="C26117" s="46"/>
      <c r="D26117" s="29">
        <v>46294.875</v>
      </c>
      <c r="E26117" s="15" t="str">
        <f>IF(AND($B$6=NB!$A$17,$B$8&gt;0),'Ersparnisberechnung Sommertarif'!$B$8*SLP!C26097,"")</f>
        <v/>
      </c>
    </row>
    <row r="26118" spans="1:5" x14ac:dyDescent="0.3">
      <c r="A26118" s="25">
        <v>46294</v>
      </c>
      <c r="B26118" s="31">
        <v>0.88541666666666663</v>
      </c>
      <c r="C26118" s="46"/>
      <c r="D26118" s="29">
        <v>46294.885416666664</v>
      </c>
      <c r="E26118" s="15" t="str">
        <f>IF(AND($B$6=NB!$A$17,$B$8&gt;0),'Ersparnisberechnung Sommertarif'!$B$8*SLP!C26098,"")</f>
        <v/>
      </c>
    </row>
    <row r="26119" spans="1:5" x14ac:dyDescent="0.3">
      <c r="A26119" s="25">
        <v>46294</v>
      </c>
      <c r="B26119" s="31">
        <v>0.89583333333333337</v>
      </c>
      <c r="C26119" s="46"/>
      <c r="D26119" s="29">
        <v>46294.895833333336</v>
      </c>
      <c r="E26119" s="15" t="str">
        <f>IF(AND($B$6=NB!$A$17,$B$8&gt;0),'Ersparnisberechnung Sommertarif'!$B$8*SLP!C26099,"")</f>
        <v/>
      </c>
    </row>
    <row r="26120" spans="1:5" x14ac:dyDescent="0.3">
      <c r="A26120" s="25">
        <v>46294</v>
      </c>
      <c r="B26120" s="31">
        <v>0.90625</v>
      </c>
      <c r="C26120" s="46"/>
      <c r="D26120" s="29">
        <v>46294.90625</v>
      </c>
      <c r="E26120" s="15" t="str">
        <f>IF(AND($B$6=NB!$A$17,$B$8&gt;0),'Ersparnisberechnung Sommertarif'!$B$8*SLP!C26100,"")</f>
        <v/>
      </c>
    </row>
    <row r="26121" spans="1:5" x14ac:dyDescent="0.3">
      <c r="A26121" s="25">
        <v>46294</v>
      </c>
      <c r="B26121" s="31">
        <v>0.91666666666666663</v>
      </c>
      <c r="C26121" s="46"/>
      <c r="D26121" s="29">
        <v>46294.916666666664</v>
      </c>
      <c r="E26121" s="15" t="str">
        <f>IF(AND($B$6=NB!$A$17,$B$8&gt;0),'Ersparnisberechnung Sommertarif'!$B$8*SLP!C26101,"")</f>
        <v/>
      </c>
    </row>
    <row r="26122" spans="1:5" x14ac:dyDescent="0.3">
      <c r="A26122" s="25">
        <v>46294</v>
      </c>
      <c r="B26122" s="31">
        <v>0.92708333333333337</v>
      </c>
      <c r="C26122" s="46"/>
      <c r="D26122" s="29">
        <v>46294.927083333336</v>
      </c>
      <c r="E26122" s="15" t="str">
        <f>IF(AND($B$6=NB!$A$17,$B$8&gt;0),'Ersparnisberechnung Sommertarif'!$B$8*SLP!C26102,"")</f>
        <v/>
      </c>
    </row>
    <row r="26123" spans="1:5" x14ac:dyDescent="0.3">
      <c r="A26123" s="25">
        <v>46294</v>
      </c>
      <c r="B26123" s="31">
        <v>0.9375</v>
      </c>
      <c r="C26123" s="46"/>
      <c r="D26123" s="29">
        <v>46294.9375</v>
      </c>
      <c r="E26123" s="15" t="str">
        <f>IF(AND($B$6=NB!$A$17,$B$8&gt;0),'Ersparnisberechnung Sommertarif'!$B$8*SLP!C26103,"")</f>
        <v/>
      </c>
    </row>
    <row r="26124" spans="1:5" x14ac:dyDescent="0.3">
      <c r="A26124" s="25">
        <v>46294</v>
      </c>
      <c r="B26124" s="31">
        <v>0.94791666666666663</v>
      </c>
      <c r="C26124" s="46"/>
      <c r="D26124" s="29">
        <v>46294.947916666664</v>
      </c>
      <c r="E26124" s="15" t="str">
        <f>IF(AND($B$6=NB!$A$17,$B$8&gt;0),'Ersparnisberechnung Sommertarif'!$B$8*SLP!C26104,"")</f>
        <v/>
      </c>
    </row>
    <row r="26125" spans="1:5" x14ac:dyDescent="0.3">
      <c r="A26125" s="25">
        <v>46294</v>
      </c>
      <c r="B26125" s="31">
        <v>0.95833333333333337</v>
      </c>
      <c r="C26125" s="46"/>
      <c r="D26125" s="29">
        <v>46294.958333333336</v>
      </c>
      <c r="E26125" s="15" t="str">
        <f>IF(AND($B$6=NB!$A$17,$B$8&gt;0),'Ersparnisberechnung Sommertarif'!$B$8*SLP!C26105,"")</f>
        <v/>
      </c>
    </row>
    <row r="26126" spans="1:5" x14ac:dyDescent="0.3">
      <c r="A26126" s="25">
        <v>46294</v>
      </c>
      <c r="B26126" s="31">
        <v>0.96875</v>
      </c>
      <c r="C26126" s="46"/>
      <c r="D26126" s="29">
        <v>46294.96875</v>
      </c>
      <c r="E26126" s="15" t="str">
        <f>IF(AND($B$6=NB!$A$17,$B$8&gt;0),'Ersparnisberechnung Sommertarif'!$B$8*SLP!C26106,"")</f>
        <v/>
      </c>
    </row>
    <row r="26127" spans="1:5" x14ac:dyDescent="0.3">
      <c r="A26127" s="25">
        <v>46294</v>
      </c>
      <c r="B26127" s="31">
        <v>0.97916666666666663</v>
      </c>
      <c r="C26127" s="46"/>
      <c r="D26127" s="29">
        <v>46294.979166666664</v>
      </c>
      <c r="E26127" s="15" t="str">
        <f>IF(AND($B$6=NB!$A$17,$B$8&gt;0),'Ersparnisberechnung Sommertarif'!$B$8*SLP!C26107,"")</f>
        <v/>
      </c>
    </row>
    <row r="26128" spans="1:5" x14ac:dyDescent="0.3">
      <c r="A26128" s="25">
        <v>46294</v>
      </c>
      <c r="B26128" s="31">
        <v>0.98958333333333337</v>
      </c>
      <c r="C26128" s="46"/>
      <c r="D26128" s="29">
        <v>46294.989583333336</v>
      </c>
      <c r="E26128" s="15" t="str">
        <f>IF(AND($B$6=NB!$A$17,$B$8&gt;0),'Ersparnisberechnung Sommertarif'!$B$8*SLP!C26108,"")</f>
        <v/>
      </c>
    </row>
    <row r="26129" spans="1:5" x14ac:dyDescent="0.3">
      <c r="A26129" s="25">
        <v>46295</v>
      </c>
      <c r="B26129" s="31">
        <v>0</v>
      </c>
      <c r="C26129" s="46"/>
      <c r="D26129" s="29">
        <v>46295</v>
      </c>
      <c r="E26129" s="15" t="str">
        <f>IF(AND($B$6=NB!$A$17,$B$8&gt;0),'Ersparnisberechnung Sommertarif'!$B$8*SLP!C26109,"")</f>
        <v/>
      </c>
    </row>
    <row r="26130" spans="1:5" x14ac:dyDescent="0.3">
      <c r="A26130" s="25">
        <v>46295</v>
      </c>
      <c r="B26130" s="31">
        <v>1.0416666666666666E-2</v>
      </c>
      <c r="C26130" s="46"/>
      <c r="D26130" s="29">
        <v>46295.010416666664</v>
      </c>
      <c r="E26130" s="15" t="str">
        <f>IF(AND($B$6=NB!$A$17,$B$8&gt;0),'Ersparnisberechnung Sommertarif'!$B$8*SLP!C26110,"")</f>
        <v/>
      </c>
    </row>
    <row r="26131" spans="1:5" x14ac:dyDescent="0.3">
      <c r="A26131" s="25">
        <v>46295</v>
      </c>
      <c r="B26131" s="31">
        <v>2.0833333333333332E-2</v>
      </c>
      <c r="C26131" s="46"/>
      <c r="D26131" s="29">
        <v>46295.020833333336</v>
      </c>
      <c r="E26131" s="15" t="str">
        <f>IF(AND($B$6=NB!$A$17,$B$8&gt;0),'Ersparnisberechnung Sommertarif'!$B$8*SLP!C26111,"")</f>
        <v/>
      </c>
    </row>
    <row r="26132" spans="1:5" x14ac:dyDescent="0.3">
      <c r="A26132" s="25">
        <v>46295</v>
      </c>
      <c r="B26132" s="31">
        <v>3.125E-2</v>
      </c>
      <c r="C26132" s="46"/>
      <c r="D26132" s="29">
        <v>46295.03125</v>
      </c>
      <c r="E26132" s="15" t="str">
        <f>IF(AND($B$6=NB!$A$17,$B$8&gt;0),'Ersparnisberechnung Sommertarif'!$B$8*SLP!C26112,"")</f>
        <v/>
      </c>
    </row>
    <row r="26133" spans="1:5" x14ac:dyDescent="0.3">
      <c r="A26133" s="25">
        <v>46295</v>
      </c>
      <c r="B26133" s="31">
        <v>4.1666666666666664E-2</v>
      </c>
      <c r="C26133" s="46"/>
      <c r="D26133" s="29">
        <v>46295.041666666664</v>
      </c>
      <c r="E26133" s="15" t="str">
        <f>IF(AND($B$6=NB!$A$17,$B$8&gt;0),'Ersparnisberechnung Sommertarif'!$B$8*SLP!C26113,"")</f>
        <v/>
      </c>
    </row>
    <row r="26134" spans="1:5" x14ac:dyDescent="0.3">
      <c r="A26134" s="25">
        <v>46295</v>
      </c>
      <c r="B26134" s="31">
        <v>5.2083333333333336E-2</v>
      </c>
      <c r="C26134" s="46"/>
      <c r="D26134" s="29">
        <v>46295.052083333336</v>
      </c>
      <c r="E26134" s="15" t="str">
        <f>IF(AND($B$6=NB!$A$17,$B$8&gt;0),'Ersparnisberechnung Sommertarif'!$B$8*SLP!C26114,"")</f>
        <v/>
      </c>
    </row>
    <row r="26135" spans="1:5" x14ac:dyDescent="0.3">
      <c r="A26135" s="25">
        <v>46295</v>
      </c>
      <c r="B26135" s="31">
        <v>6.25E-2</v>
      </c>
      <c r="C26135" s="46"/>
      <c r="D26135" s="29">
        <v>46295.0625</v>
      </c>
      <c r="E26135" s="15" t="str">
        <f>IF(AND($B$6=NB!$A$17,$B$8&gt;0),'Ersparnisberechnung Sommertarif'!$B$8*SLP!C26115,"")</f>
        <v/>
      </c>
    </row>
    <row r="26136" spans="1:5" x14ac:dyDescent="0.3">
      <c r="A26136" s="25">
        <v>46295</v>
      </c>
      <c r="B26136" s="31">
        <v>7.2916666666666671E-2</v>
      </c>
      <c r="C26136" s="46"/>
      <c r="D26136" s="29">
        <v>46295.072916666664</v>
      </c>
      <c r="E26136" s="15" t="str">
        <f>IF(AND($B$6=NB!$A$17,$B$8&gt;0),'Ersparnisberechnung Sommertarif'!$B$8*SLP!C26116,"")</f>
        <v/>
      </c>
    </row>
    <row r="26137" spans="1:5" x14ac:dyDescent="0.3">
      <c r="A26137" s="25">
        <v>46295</v>
      </c>
      <c r="B26137" s="31">
        <v>8.3333333333333329E-2</v>
      </c>
      <c r="C26137" s="46"/>
      <c r="D26137" s="29">
        <v>46295.083333333336</v>
      </c>
      <c r="E26137" s="15" t="str">
        <f>IF(AND($B$6=NB!$A$17,$B$8&gt;0),'Ersparnisberechnung Sommertarif'!$B$8*SLP!C26117,"")</f>
        <v/>
      </c>
    </row>
    <row r="26138" spans="1:5" x14ac:dyDescent="0.3">
      <c r="A26138" s="25">
        <v>46295</v>
      </c>
      <c r="B26138" s="31">
        <v>9.375E-2</v>
      </c>
      <c r="C26138" s="46"/>
      <c r="D26138" s="29">
        <v>46295.09375</v>
      </c>
      <c r="E26138" s="15" t="str">
        <f>IF(AND($B$6=NB!$A$17,$B$8&gt;0),'Ersparnisberechnung Sommertarif'!$B$8*SLP!C26118,"")</f>
        <v/>
      </c>
    </row>
    <row r="26139" spans="1:5" x14ac:dyDescent="0.3">
      <c r="A26139" s="25">
        <v>46295</v>
      </c>
      <c r="B26139" s="31">
        <v>0.10416666666666667</v>
      </c>
      <c r="C26139" s="46"/>
      <c r="D26139" s="29">
        <v>46295.104166666664</v>
      </c>
      <c r="E26139" s="15" t="str">
        <f>IF(AND($B$6=NB!$A$17,$B$8&gt;0),'Ersparnisberechnung Sommertarif'!$B$8*SLP!C26119,"")</f>
        <v/>
      </c>
    </row>
    <row r="26140" spans="1:5" x14ac:dyDescent="0.3">
      <c r="A26140" s="25">
        <v>46295</v>
      </c>
      <c r="B26140" s="31">
        <v>0.11458333333333333</v>
      </c>
      <c r="C26140" s="46"/>
      <c r="D26140" s="29">
        <v>46295.114583333336</v>
      </c>
      <c r="E26140" s="15" t="str">
        <f>IF(AND($B$6=NB!$A$17,$B$8&gt;0),'Ersparnisberechnung Sommertarif'!$B$8*SLP!C26120,"")</f>
        <v/>
      </c>
    </row>
    <row r="26141" spans="1:5" x14ac:dyDescent="0.3">
      <c r="A26141" s="25">
        <v>46295</v>
      </c>
      <c r="B26141" s="31">
        <v>0.125</v>
      </c>
      <c r="C26141" s="46"/>
      <c r="D26141" s="29">
        <v>46295.125</v>
      </c>
      <c r="E26141" s="15" t="str">
        <f>IF(AND($B$6=NB!$A$17,$B$8&gt;0),'Ersparnisberechnung Sommertarif'!$B$8*SLP!C26121,"")</f>
        <v/>
      </c>
    </row>
    <row r="26142" spans="1:5" x14ac:dyDescent="0.3">
      <c r="A26142" s="25">
        <v>46295</v>
      </c>
      <c r="B26142" s="31">
        <v>0.13541666666666666</v>
      </c>
      <c r="C26142" s="46"/>
      <c r="D26142" s="29">
        <v>46295.135416666664</v>
      </c>
      <c r="E26142" s="15" t="str">
        <f>IF(AND($B$6=NB!$A$17,$B$8&gt;0),'Ersparnisberechnung Sommertarif'!$B$8*SLP!C26122,"")</f>
        <v/>
      </c>
    </row>
    <row r="26143" spans="1:5" x14ac:dyDescent="0.3">
      <c r="A26143" s="25">
        <v>46295</v>
      </c>
      <c r="B26143" s="31">
        <v>0.14583333333333334</v>
      </c>
      <c r="C26143" s="46"/>
      <c r="D26143" s="29">
        <v>46295.145833333336</v>
      </c>
      <c r="E26143" s="15" t="str">
        <f>IF(AND($B$6=NB!$A$17,$B$8&gt;0),'Ersparnisberechnung Sommertarif'!$B$8*SLP!C26123,"")</f>
        <v/>
      </c>
    </row>
    <row r="26144" spans="1:5" x14ac:dyDescent="0.3">
      <c r="A26144" s="25">
        <v>46295</v>
      </c>
      <c r="B26144" s="31">
        <v>0.15625</v>
      </c>
      <c r="C26144" s="46"/>
      <c r="D26144" s="29">
        <v>46295.15625</v>
      </c>
      <c r="E26144" s="15" t="str">
        <f>IF(AND($B$6=NB!$A$17,$B$8&gt;0),'Ersparnisberechnung Sommertarif'!$B$8*SLP!C26124,"")</f>
        <v/>
      </c>
    </row>
    <row r="26145" spans="1:5" x14ac:dyDescent="0.3">
      <c r="A26145" s="25">
        <v>46295</v>
      </c>
      <c r="B26145" s="31">
        <v>0.16666666666666666</v>
      </c>
      <c r="C26145" s="46"/>
      <c r="D26145" s="29">
        <v>46295.166666666664</v>
      </c>
      <c r="E26145" s="15" t="str">
        <f>IF(AND($B$6=NB!$A$17,$B$8&gt;0),'Ersparnisberechnung Sommertarif'!$B$8*SLP!C26125,"")</f>
        <v/>
      </c>
    </row>
    <row r="26146" spans="1:5" x14ac:dyDescent="0.3">
      <c r="A26146" s="25">
        <v>46295</v>
      </c>
      <c r="B26146" s="31">
        <v>0.17708333333333334</v>
      </c>
      <c r="C26146" s="46"/>
      <c r="D26146" s="29">
        <v>46295.177083333336</v>
      </c>
      <c r="E26146" s="15" t="str">
        <f>IF(AND($B$6=NB!$A$17,$B$8&gt;0),'Ersparnisberechnung Sommertarif'!$B$8*SLP!C26126,"")</f>
        <v/>
      </c>
    </row>
    <row r="26147" spans="1:5" x14ac:dyDescent="0.3">
      <c r="A26147" s="25">
        <v>46295</v>
      </c>
      <c r="B26147" s="31">
        <v>0.1875</v>
      </c>
      <c r="C26147" s="46"/>
      <c r="D26147" s="29">
        <v>46295.1875</v>
      </c>
      <c r="E26147" s="15" t="str">
        <f>IF(AND($B$6=NB!$A$17,$B$8&gt;0),'Ersparnisberechnung Sommertarif'!$B$8*SLP!C26127,"")</f>
        <v/>
      </c>
    </row>
    <row r="26148" spans="1:5" x14ac:dyDescent="0.3">
      <c r="A26148" s="25">
        <v>46295</v>
      </c>
      <c r="B26148" s="31">
        <v>0.19791666666666666</v>
      </c>
      <c r="C26148" s="46"/>
      <c r="D26148" s="29">
        <v>46295.197916666664</v>
      </c>
      <c r="E26148" s="15" t="str">
        <f>IF(AND($B$6=NB!$A$17,$B$8&gt;0),'Ersparnisberechnung Sommertarif'!$B$8*SLP!C26128,"")</f>
        <v/>
      </c>
    </row>
    <row r="26149" spans="1:5" x14ac:dyDescent="0.3">
      <c r="A26149" s="25">
        <v>46295</v>
      </c>
      <c r="B26149" s="31">
        <v>0.20833333333333334</v>
      </c>
      <c r="C26149" s="46"/>
      <c r="D26149" s="29">
        <v>46295.208333333336</v>
      </c>
      <c r="E26149" s="15" t="str">
        <f>IF(AND($B$6=NB!$A$17,$B$8&gt;0),'Ersparnisberechnung Sommertarif'!$B$8*SLP!C26129,"")</f>
        <v/>
      </c>
    </row>
    <row r="26150" spans="1:5" x14ac:dyDescent="0.3">
      <c r="A26150" s="25">
        <v>46295</v>
      </c>
      <c r="B26150" s="31">
        <v>0.21875</v>
      </c>
      <c r="C26150" s="46"/>
      <c r="D26150" s="29">
        <v>46295.21875</v>
      </c>
      <c r="E26150" s="15" t="str">
        <f>IF(AND($B$6=NB!$A$17,$B$8&gt;0),'Ersparnisberechnung Sommertarif'!$B$8*SLP!C26130,"")</f>
        <v/>
      </c>
    </row>
    <row r="26151" spans="1:5" x14ac:dyDescent="0.3">
      <c r="A26151" s="25">
        <v>46295</v>
      </c>
      <c r="B26151" s="31">
        <v>0.22916666666666666</v>
      </c>
      <c r="C26151" s="46"/>
      <c r="D26151" s="29">
        <v>46295.229166666664</v>
      </c>
      <c r="E26151" s="15" t="str">
        <f>IF(AND($B$6=NB!$A$17,$B$8&gt;0),'Ersparnisberechnung Sommertarif'!$B$8*SLP!C26131,"")</f>
        <v/>
      </c>
    </row>
    <row r="26152" spans="1:5" x14ac:dyDescent="0.3">
      <c r="A26152" s="25">
        <v>46295</v>
      </c>
      <c r="B26152" s="31">
        <v>0.23958333333333334</v>
      </c>
      <c r="C26152" s="46"/>
      <c r="D26152" s="29">
        <v>46295.239583333336</v>
      </c>
      <c r="E26152" s="15" t="str">
        <f>IF(AND($B$6=NB!$A$17,$B$8&gt;0),'Ersparnisberechnung Sommertarif'!$B$8*SLP!C26132,"")</f>
        <v/>
      </c>
    </row>
    <row r="26153" spans="1:5" x14ac:dyDescent="0.3">
      <c r="A26153" s="25">
        <v>46295</v>
      </c>
      <c r="B26153" s="31">
        <v>0.25</v>
      </c>
      <c r="C26153" s="46"/>
      <c r="D26153" s="29">
        <v>46295.25</v>
      </c>
      <c r="E26153" s="15" t="str">
        <f>IF(AND($B$6=NB!$A$17,$B$8&gt;0),'Ersparnisberechnung Sommertarif'!$B$8*SLP!C26133,"")</f>
        <v/>
      </c>
    </row>
    <row r="26154" spans="1:5" x14ac:dyDescent="0.3">
      <c r="A26154" s="25">
        <v>46295</v>
      </c>
      <c r="B26154" s="31">
        <v>0.26041666666666669</v>
      </c>
      <c r="C26154" s="46"/>
      <c r="D26154" s="29">
        <v>46295.260416666664</v>
      </c>
      <c r="E26154" s="15" t="str">
        <f>IF(AND($B$6=NB!$A$17,$B$8&gt;0),'Ersparnisberechnung Sommertarif'!$B$8*SLP!C26134,"")</f>
        <v/>
      </c>
    </row>
    <row r="26155" spans="1:5" x14ac:dyDescent="0.3">
      <c r="A26155" s="25">
        <v>46295</v>
      </c>
      <c r="B26155" s="31">
        <v>0.27083333333333331</v>
      </c>
      <c r="C26155" s="46"/>
      <c r="D26155" s="29">
        <v>46295.270833333336</v>
      </c>
      <c r="E26155" s="15" t="str">
        <f>IF(AND($B$6=NB!$A$17,$B$8&gt;0),'Ersparnisberechnung Sommertarif'!$B$8*SLP!C26135,"")</f>
        <v/>
      </c>
    </row>
    <row r="26156" spans="1:5" x14ac:dyDescent="0.3">
      <c r="A26156" s="25">
        <v>46295</v>
      </c>
      <c r="B26156" s="31">
        <v>0.28125</v>
      </c>
      <c r="C26156" s="46"/>
      <c r="D26156" s="29">
        <v>46295.28125</v>
      </c>
      <c r="E26156" s="15" t="str">
        <f>IF(AND($B$6=NB!$A$17,$B$8&gt;0),'Ersparnisberechnung Sommertarif'!$B$8*SLP!C26136,"")</f>
        <v/>
      </c>
    </row>
    <row r="26157" spans="1:5" x14ac:dyDescent="0.3">
      <c r="A26157" s="25">
        <v>46295</v>
      </c>
      <c r="B26157" s="31">
        <v>0.29166666666666669</v>
      </c>
      <c r="C26157" s="46"/>
      <c r="D26157" s="29">
        <v>46295.291666666664</v>
      </c>
      <c r="E26157" s="15" t="str">
        <f>IF(AND($B$6=NB!$A$17,$B$8&gt;0),'Ersparnisberechnung Sommertarif'!$B$8*SLP!C26137,"")</f>
        <v/>
      </c>
    </row>
    <row r="26158" spans="1:5" x14ac:dyDescent="0.3">
      <c r="A26158" s="25">
        <v>46295</v>
      </c>
      <c r="B26158" s="31">
        <v>0.30208333333333331</v>
      </c>
      <c r="C26158" s="46"/>
      <c r="D26158" s="29">
        <v>46295.302083333336</v>
      </c>
      <c r="E26158" s="15" t="str">
        <f>IF(AND($B$6=NB!$A$17,$B$8&gt;0),'Ersparnisberechnung Sommertarif'!$B$8*SLP!C26138,"")</f>
        <v/>
      </c>
    </row>
    <row r="26159" spans="1:5" x14ac:dyDescent="0.3">
      <c r="A26159" s="25">
        <v>46295</v>
      </c>
      <c r="B26159" s="31">
        <v>0.3125</v>
      </c>
      <c r="C26159" s="46"/>
      <c r="D26159" s="29">
        <v>46295.3125</v>
      </c>
      <c r="E26159" s="15" t="str">
        <f>IF(AND($B$6=NB!$A$17,$B$8&gt;0),'Ersparnisberechnung Sommertarif'!$B$8*SLP!C26139,"")</f>
        <v/>
      </c>
    </row>
    <row r="26160" spans="1:5" x14ac:dyDescent="0.3">
      <c r="A26160" s="25">
        <v>46295</v>
      </c>
      <c r="B26160" s="31">
        <v>0.32291666666666669</v>
      </c>
      <c r="C26160" s="46"/>
      <c r="D26160" s="29">
        <v>46295.322916666664</v>
      </c>
      <c r="E26160" s="15" t="str">
        <f>IF(AND($B$6=NB!$A$17,$B$8&gt;0),'Ersparnisberechnung Sommertarif'!$B$8*SLP!C26140,"")</f>
        <v/>
      </c>
    </row>
    <row r="26161" spans="1:5" x14ac:dyDescent="0.3">
      <c r="A26161" s="25">
        <v>46295</v>
      </c>
      <c r="B26161" s="31">
        <v>0.33333333333333331</v>
      </c>
      <c r="C26161" s="46"/>
      <c r="D26161" s="29">
        <v>46295.333333333336</v>
      </c>
      <c r="E26161" s="15" t="str">
        <f>IF(AND($B$6=NB!$A$17,$B$8&gt;0),'Ersparnisberechnung Sommertarif'!$B$8*SLP!C26141,"")</f>
        <v/>
      </c>
    </row>
    <row r="26162" spans="1:5" x14ac:dyDescent="0.3">
      <c r="A26162" s="25">
        <v>46295</v>
      </c>
      <c r="B26162" s="31">
        <v>0.34375</v>
      </c>
      <c r="C26162" s="46"/>
      <c r="D26162" s="29">
        <v>46295.34375</v>
      </c>
      <c r="E26162" s="15" t="str">
        <f>IF(AND($B$6=NB!$A$17,$B$8&gt;0),'Ersparnisberechnung Sommertarif'!$B$8*SLP!C26142,"")</f>
        <v/>
      </c>
    </row>
    <row r="26163" spans="1:5" x14ac:dyDescent="0.3">
      <c r="A26163" s="25">
        <v>46295</v>
      </c>
      <c r="B26163" s="31">
        <v>0.35416666666666669</v>
      </c>
      <c r="C26163" s="46"/>
      <c r="D26163" s="29">
        <v>46295.354166666664</v>
      </c>
      <c r="E26163" s="15" t="str">
        <f>IF(AND($B$6=NB!$A$17,$B$8&gt;0),'Ersparnisberechnung Sommertarif'!$B$8*SLP!C26143,"")</f>
        <v/>
      </c>
    </row>
    <row r="26164" spans="1:5" x14ac:dyDescent="0.3">
      <c r="A26164" s="25">
        <v>46295</v>
      </c>
      <c r="B26164" s="31">
        <v>0.36458333333333331</v>
      </c>
      <c r="C26164" s="46"/>
      <c r="D26164" s="29">
        <v>46295.364583333336</v>
      </c>
      <c r="E26164" s="15" t="str">
        <f>IF(AND($B$6=NB!$A$17,$B$8&gt;0),'Ersparnisberechnung Sommertarif'!$B$8*SLP!C26144,"")</f>
        <v/>
      </c>
    </row>
    <row r="26165" spans="1:5" x14ac:dyDescent="0.3">
      <c r="A26165" s="25">
        <v>46295</v>
      </c>
      <c r="B26165" s="31">
        <v>0.375</v>
      </c>
      <c r="C26165" s="46"/>
      <c r="D26165" s="29">
        <v>46295.375</v>
      </c>
      <c r="E26165" s="15" t="str">
        <f>IF(AND($B$6=NB!$A$17,$B$8&gt;0),'Ersparnisberechnung Sommertarif'!$B$8*SLP!C26145,"")</f>
        <v/>
      </c>
    </row>
    <row r="26166" spans="1:5" x14ac:dyDescent="0.3">
      <c r="A26166" s="25">
        <v>46295</v>
      </c>
      <c r="B26166" s="31">
        <v>0.38541666666666669</v>
      </c>
      <c r="C26166" s="46"/>
      <c r="D26166" s="29">
        <v>46295.385416666664</v>
      </c>
      <c r="E26166" s="15" t="str">
        <f>IF(AND($B$6=NB!$A$17,$B$8&gt;0),'Ersparnisberechnung Sommertarif'!$B$8*SLP!C26146,"")</f>
        <v/>
      </c>
    </row>
    <row r="26167" spans="1:5" x14ac:dyDescent="0.3">
      <c r="A26167" s="25">
        <v>46295</v>
      </c>
      <c r="B26167" s="31">
        <v>0.39583333333333331</v>
      </c>
      <c r="C26167" s="46"/>
      <c r="D26167" s="29">
        <v>46295.395833333336</v>
      </c>
      <c r="E26167" s="15" t="str">
        <f>IF(AND($B$6=NB!$A$17,$B$8&gt;0),'Ersparnisberechnung Sommertarif'!$B$8*SLP!C26147,"")</f>
        <v/>
      </c>
    </row>
    <row r="26168" spans="1:5" x14ac:dyDescent="0.3">
      <c r="A26168" s="25">
        <v>46295</v>
      </c>
      <c r="B26168" s="31">
        <v>0.40625</v>
      </c>
      <c r="C26168" s="46"/>
      <c r="D26168" s="29">
        <v>46295.40625</v>
      </c>
      <c r="E26168" s="15" t="str">
        <f>IF(AND($B$6=NB!$A$17,$B$8&gt;0),'Ersparnisberechnung Sommertarif'!$B$8*SLP!C26148,"")</f>
        <v/>
      </c>
    </row>
    <row r="26169" spans="1:5" x14ac:dyDescent="0.3">
      <c r="A26169" s="25">
        <v>46295</v>
      </c>
      <c r="B26169" s="31">
        <v>0.41666666666666669</v>
      </c>
      <c r="C26169" s="46"/>
      <c r="D26169" s="29">
        <v>46295.416666666664</v>
      </c>
      <c r="E26169" s="15" t="str">
        <f>IF(AND($B$6=NB!$A$17,$B$8&gt;0),'Ersparnisberechnung Sommertarif'!$B$8*SLP!C26149,"")</f>
        <v/>
      </c>
    </row>
    <row r="26170" spans="1:5" x14ac:dyDescent="0.3">
      <c r="A26170" s="25">
        <v>46295</v>
      </c>
      <c r="B26170" s="31">
        <v>0.42708333333333331</v>
      </c>
      <c r="C26170" s="46"/>
      <c r="D26170" s="29">
        <v>46295.427083333336</v>
      </c>
      <c r="E26170" s="15" t="str">
        <f>IF(AND($B$6=NB!$A$17,$B$8&gt;0),'Ersparnisberechnung Sommertarif'!$B$8*SLP!C26150,"")</f>
        <v/>
      </c>
    </row>
    <row r="26171" spans="1:5" x14ac:dyDescent="0.3">
      <c r="A26171" s="25">
        <v>46295</v>
      </c>
      <c r="B26171" s="31">
        <v>0.4375</v>
      </c>
      <c r="C26171" s="46"/>
      <c r="D26171" s="29">
        <v>46295.4375</v>
      </c>
      <c r="E26171" s="15" t="str">
        <f>IF(AND($B$6=NB!$A$17,$B$8&gt;0),'Ersparnisberechnung Sommertarif'!$B$8*SLP!C26151,"")</f>
        <v/>
      </c>
    </row>
    <row r="26172" spans="1:5" x14ac:dyDescent="0.3">
      <c r="A26172" s="25">
        <v>46295</v>
      </c>
      <c r="B26172" s="31">
        <v>0.44791666666666669</v>
      </c>
      <c r="C26172" s="46"/>
      <c r="D26172" s="29">
        <v>46295.447916666664</v>
      </c>
      <c r="E26172" s="15" t="str">
        <f>IF(AND($B$6=NB!$A$17,$B$8&gt;0),'Ersparnisberechnung Sommertarif'!$B$8*SLP!C26152,"")</f>
        <v/>
      </c>
    </row>
    <row r="26173" spans="1:5" x14ac:dyDescent="0.3">
      <c r="A26173" s="25">
        <v>46295</v>
      </c>
      <c r="B26173" s="31">
        <v>0.45833333333333331</v>
      </c>
      <c r="C26173" s="46"/>
      <c r="D26173" s="29">
        <v>46295.458333333336</v>
      </c>
      <c r="E26173" s="15" t="str">
        <f>IF(AND($B$6=NB!$A$17,$B$8&gt;0),'Ersparnisberechnung Sommertarif'!$B$8*SLP!C26153,"")</f>
        <v/>
      </c>
    </row>
    <row r="26174" spans="1:5" x14ac:dyDescent="0.3">
      <c r="A26174" s="25">
        <v>46295</v>
      </c>
      <c r="B26174" s="31">
        <v>0.46875</v>
      </c>
      <c r="C26174" s="46"/>
      <c r="D26174" s="29">
        <v>46295.46875</v>
      </c>
      <c r="E26174" s="15" t="str">
        <f>IF(AND($B$6=NB!$A$17,$B$8&gt;0),'Ersparnisberechnung Sommertarif'!$B$8*SLP!C26154,"")</f>
        <v/>
      </c>
    </row>
    <row r="26175" spans="1:5" x14ac:dyDescent="0.3">
      <c r="A26175" s="25">
        <v>46295</v>
      </c>
      <c r="B26175" s="31">
        <v>0.47916666666666669</v>
      </c>
      <c r="C26175" s="46"/>
      <c r="D26175" s="29">
        <v>46295.479166666664</v>
      </c>
      <c r="E26175" s="15" t="str">
        <f>IF(AND($B$6=NB!$A$17,$B$8&gt;0),'Ersparnisberechnung Sommertarif'!$B$8*SLP!C26155,"")</f>
        <v/>
      </c>
    </row>
    <row r="26176" spans="1:5" x14ac:dyDescent="0.3">
      <c r="A26176" s="25">
        <v>46295</v>
      </c>
      <c r="B26176" s="31">
        <v>0.48958333333333331</v>
      </c>
      <c r="C26176" s="46"/>
      <c r="D26176" s="29">
        <v>46295.489583333336</v>
      </c>
      <c r="E26176" s="15" t="str">
        <f>IF(AND($B$6=NB!$A$17,$B$8&gt;0),'Ersparnisberechnung Sommertarif'!$B$8*SLP!C26156,"")</f>
        <v/>
      </c>
    </row>
    <row r="26177" spans="1:5" x14ac:dyDescent="0.3">
      <c r="A26177" s="25">
        <v>46295</v>
      </c>
      <c r="B26177" s="31">
        <v>0.5</v>
      </c>
      <c r="C26177" s="46"/>
      <c r="D26177" s="29">
        <v>46295.5</v>
      </c>
      <c r="E26177" s="15" t="str">
        <f>IF(AND($B$6=NB!$A$17,$B$8&gt;0),'Ersparnisberechnung Sommertarif'!$B$8*SLP!C26157,"")</f>
        <v/>
      </c>
    </row>
    <row r="26178" spans="1:5" x14ac:dyDescent="0.3">
      <c r="A26178" s="25">
        <v>46295</v>
      </c>
      <c r="B26178" s="31">
        <v>0.51041666666666663</v>
      </c>
      <c r="C26178" s="46"/>
      <c r="D26178" s="29">
        <v>46295.510416666664</v>
      </c>
      <c r="E26178" s="15" t="str">
        <f>IF(AND($B$6=NB!$A$17,$B$8&gt;0),'Ersparnisberechnung Sommertarif'!$B$8*SLP!C26158,"")</f>
        <v/>
      </c>
    </row>
    <row r="26179" spans="1:5" x14ac:dyDescent="0.3">
      <c r="A26179" s="25">
        <v>46295</v>
      </c>
      <c r="B26179" s="31">
        <v>0.52083333333333337</v>
      </c>
      <c r="C26179" s="46"/>
      <c r="D26179" s="29">
        <v>46295.520833333336</v>
      </c>
      <c r="E26179" s="15" t="str">
        <f>IF(AND($B$6=NB!$A$17,$B$8&gt;0),'Ersparnisberechnung Sommertarif'!$B$8*SLP!C26159,"")</f>
        <v/>
      </c>
    </row>
    <row r="26180" spans="1:5" x14ac:dyDescent="0.3">
      <c r="A26180" s="25">
        <v>46295</v>
      </c>
      <c r="B26180" s="31">
        <v>0.53125</v>
      </c>
      <c r="C26180" s="46"/>
      <c r="D26180" s="29">
        <v>46295.53125</v>
      </c>
      <c r="E26180" s="15" t="str">
        <f>IF(AND($B$6=NB!$A$17,$B$8&gt;0),'Ersparnisberechnung Sommertarif'!$B$8*SLP!C26160,"")</f>
        <v/>
      </c>
    </row>
    <row r="26181" spans="1:5" x14ac:dyDescent="0.3">
      <c r="A26181" s="25">
        <v>46295</v>
      </c>
      <c r="B26181" s="31">
        <v>0.54166666666666663</v>
      </c>
      <c r="C26181" s="46"/>
      <c r="D26181" s="29">
        <v>46295.541666666664</v>
      </c>
      <c r="E26181" s="15" t="str">
        <f>IF(AND($B$6=NB!$A$17,$B$8&gt;0),'Ersparnisberechnung Sommertarif'!$B$8*SLP!C26161,"")</f>
        <v/>
      </c>
    </row>
    <row r="26182" spans="1:5" x14ac:dyDescent="0.3">
      <c r="A26182" s="25">
        <v>46295</v>
      </c>
      <c r="B26182" s="31">
        <v>0.55208333333333337</v>
      </c>
      <c r="C26182" s="46"/>
      <c r="D26182" s="29">
        <v>46295.552083333336</v>
      </c>
      <c r="E26182" s="15" t="str">
        <f>IF(AND($B$6=NB!$A$17,$B$8&gt;0),'Ersparnisberechnung Sommertarif'!$B$8*SLP!C26162,"")</f>
        <v/>
      </c>
    </row>
    <row r="26183" spans="1:5" x14ac:dyDescent="0.3">
      <c r="A26183" s="25">
        <v>46295</v>
      </c>
      <c r="B26183" s="31">
        <v>0.5625</v>
      </c>
      <c r="C26183" s="46"/>
      <c r="D26183" s="29">
        <v>46295.5625</v>
      </c>
      <c r="E26183" s="15" t="str">
        <f>IF(AND($B$6=NB!$A$17,$B$8&gt;0),'Ersparnisberechnung Sommertarif'!$B$8*SLP!C26163,"")</f>
        <v/>
      </c>
    </row>
    <row r="26184" spans="1:5" x14ac:dyDescent="0.3">
      <c r="A26184" s="25">
        <v>46295</v>
      </c>
      <c r="B26184" s="31">
        <v>0.57291666666666663</v>
      </c>
      <c r="C26184" s="46"/>
      <c r="D26184" s="29">
        <v>46295.572916666664</v>
      </c>
      <c r="E26184" s="15" t="str">
        <f>IF(AND($B$6=NB!$A$17,$B$8&gt;0),'Ersparnisberechnung Sommertarif'!$B$8*SLP!C26164,"")</f>
        <v/>
      </c>
    </row>
    <row r="26185" spans="1:5" x14ac:dyDescent="0.3">
      <c r="A26185" s="25">
        <v>46295</v>
      </c>
      <c r="B26185" s="31">
        <v>0.58333333333333337</v>
      </c>
      <c r="C26185" s="46"/>
      <c r="D26185" s="29">
        <v>46295.583333333336</v>
      </c>
      <c r="E26185" s="15" t="str">
        <f>IF(AND($B$6=NB!$A$17,$B$8&gt;0),'Ersparnisberechnung Sommertarif'!$B$8*SLP!C26165,"")</f>
        <v/>
      </c>
    </row>
    <row r="26186" spans="1:5" x14ac:dyDescent="0.3">
      <c r="A26186" s="25">
        <v>46295</v>
      </c>
      <c r="B26186" s="31">
        <v>0.59375</v>
      </c>
      <c r="C26186" s="46"/>
      <c r="D26186" s="29">
        <v>46295.59375</v>
      </c>
      <c r="E26186" s="15" t="str">
        <f>IF(AND($B$6=NB!$A$17,$B$8&gt;0),'Ersparnisberechnung Sommertarif'!$B$8*SLP!C26166,"")</f>
        <v/>
      </c>
    </row>
    <row r="26187" spans="1:5" x14ac:dyDescent="0.3">
      <c r="A26187" s="25">
        <v>46295</v>
      </c>
      <c r="B26187" s="31">
        <v>0.60416666666666663</v>
      </c>
      <c r="C26187" s="46"/>
      <c r="D26187" s="29">
        <v>46295.604166666664</v>
      </c>
      <c r="E26187" s="15" t="str">
        <f>IF(AND($B$6=NB!$A$17,$B$8&gt;0),'Ersparnisberechnung Sommertarif'!$B$8*SLP!C26167,"")</f>
        <v/>
      </c>
    </row>
    <row r="26188" spans="1:5" x14ac:dyDescent="0.3">
      <c r="A26188" s="25">
        <v>46295</v>
      </c>
      <c r="B26188" s="31">
        <v>0.61458333333333337</v>
      </c>
      <c r="C26188" s="46"/>
      <c r="D26188" s="29">
        <v>46295.614583333336</v>
      </c>
      <c r="E26188" s="15" t="str">
        <f>IF(AND($B$6=NB!$A$17,$B$8&gt;0),'Ersparnisberechnung Sommertarif'!$B$8*SLP!C26168,"")</f>
        <v/>
      </c>
    </row>
    <row r="26189" spans="1:5" x14ac:dyDescent="0.3">
      <c r="A26189" s="25">
        <v>46295</v>
      </c>
      <c r="B26189" s="31">
        <v>0.625</v>
      </c>
      <c r="C26189" s="46"/>
      <c r="D26189" s="29">
        <v>46295.625</v>
      </c>
      <c r="E26189" s="15" t="str">
        <f>IF(AND($B$6=NB!$A$17,$B$8&gt;0),'Ersparnisberechnung Sommertarif'!$B$8*SLP!C26169,"")</f>
        <v/>
      </c>
    </row>
    <row r="26190" spans="1:5" x14ac:dyDescent="0.3">
      <c r="A26190" s="25">
        <v>46295</v>
      </c>
      <c r="B26190" s="31">
        <v>0.63541666666666663</v>
      </c>
      <c r="C26190" s="46"/>
      <c r="D26190" s="29">
        <v>46295.635416666664</v>
      </c>
      <c r="E26190" s="15" t="str">
        <f>IF(AND($B$6=NB!$A$17,$B$8&gt;0),'Ersparnisberechnung Sommertarif'!$B$8*SLP!C26170,"")</f>
        <v/>
      </c>
    </row>
    <row r="26191" spans="1:5" x14ac:dyDescent="0.3">
      <c r="A26191" s="25">
        <v>46295</v>
      </c>
      <c r="B26191" s="31">
        <v>0.64583333333333337</v>
      </c>
      <c r="C26191" s="46"/>
      <c r="D26191" s="29">
        <v>46295.645833333336</v>
      </c>
      <c r="E26191" s="15" t="str">
        <f>IF(AND($B$6=NB!$A$17,$B$8&gt;0),'Ersparnisberechnung Sommertarif'!$B$8*SLP!C26171,"")</f>
        <v/>
      </c>
    </row>
    <row r="26192" spans="1:5" x14ac:dyDescent="0.3">
      <c r="A26192" s="25">
        <v>46295</v>
      </c>
      <c r="B26192" s="31">
        <v>0.65625</v>
      </c>
      <c r="C26192" s="46"/>
      <c r="D26192" s="29">
        <v>46295.65625</v>
      </c>
      <c r="E26192" s="15" t="str">
        <f>IF(AND($B$6=NB!$A$17,$B$8&gt;0),'Ersparnisberechnung Sommertarif'!$B$8*SLP!C26172,"")</f>
        <v/>
      </c>
    </row>
    <row r="26193" spans="1:5" x14ac:dyDescent="0.3">
      <c r="A26193" s="25">
        <v>46295</v>
      </c>
      <c r="B26193" s="31">
        <v>0.66666666666666663</v>
      </c>
      <c r="C26193" s="46"/>
      <c r="D26193" s="29">
        <v>46295.666666666664</v>
      </c>
      <c r="E26193" s="15" t="str">
        <f>IF(AND($B$6=NB!$A$17,$B$8&gt;0),'Ersparnisberechnung Sommertarif'!$B$8*SLP!C26173,"")</f>
        <v/>
      </c>
    </row>
    <row r="26194" spans="1:5" x14ac:dyDescent="0.3">
      <c r="A26194" s="25">
        <v>46295</v>
      </c>
      <c r="B26194" s="31">
        <v>0.67708333333333337</v>
      </c>
      <c r="C26194" s="46"/>
      <c r="D26194" s="29">
        <v>46295.677083333336</v>
      </c>
      <c r="E26194" s="15" t="str">
        <f>IF(AND($B$6=NB!$A$17,$B$8&gt;0),'Ersparnisberechnung Sommertarif'!$B$8*SLP!C26174,"")</f>
        <v/>
      </c>
    </row>
    <row r="26195" spans="1:5" x14ac:dyDescent="0.3">
      <c r="A26195" s="25">
        <v>46295</v>
      </c>
      <c r="B26195" s="31">
        <v>0.6875</v>
      </c>
      <c r="C26195" s="46"/>
      <c r="D26195" s="29">
        <v>46295.6875</v>
      </c>
      <c r="E26195" s="15" t="str">
        <f>IF(AND($B$6=NB!$A$17,$B$8&gt;0),'Ersparnisberechnung Sommertarif'!$B$8*SLP!C26175,"")</f>
        <v/>
      </c>
    </row>
    <row r="26196" spans="1:5" x14ac:dyDescent="0.3">
      <c r="A26196" s="25">
        <v>46295</v>
      </c>
      <c r="B26196" s="31">
        <v>0.69791666666666663</v>
      </c>
      <c r="C26196" s="46"/>
      <c r="D26196" s="29">
        <v>46295.697916666664</v>
      </c>
      <c r="E26196" s="15" t="str">
        <f>IF(AND($B$6=NB!$A$17,$B$8&gt;0),'Ersparnisberechnung Sommertarif'!$B$8*SLP!C26176,"")</f>
        <v/>
      </c>
    </row>
    <row r="26197" spans="1:5" x14ac:dyDescent="0.3">
      <c r="A26197" s="25">
        <v>46295</v>
      </c>
      <c r="B26197" s="31">
        <v>0.70833333333333337</v>
      </c>
      <c r="C26197" s="46"/>
      <c r="D26197" s="29">
        <v>46295.708333333336</v>
      </c>
      <c r="E26197" s="15" t="str">
        <f>IF(AND($B$6=NB!$A$17,$B$8&gt;0),'Ersparnisberechnung Sommertarif'!$B$8*SLP!C26177,"")</f>
        <v/>
      </c>
    </row>
    <row r="26198" spans="1:5" x14ac:dyDescent="0.3">
      <c r="A26198" s="25">
        <v>46295</v>
      </c>
      <c r="B26198" s="31">
        <v>0.71875</v>
      </c>
      <c r="C26198" s="46"/>
      <c r="D26198" s="29">
        <v>46295.71875</v>
      </c>
      <c r="E26198" s="15" t="str">
        <f>IF(AND($B$6=NB!$A$17,$B$8&gt;0),'Ersparnisberechnung Sommertarif'!$B$8*SLP!C26178,"")</f>
        <v/>
      </c>
    </row>
    <row r="26199" spans="1:5" x14ac:dyDescent="0.3">
      <c r="A26199" s="25">
        <v>46295</v>
      </c>
      <c r="B26199" s="31">
        <v>0.72916666666666663</v>
      </c>
      <c r="C26199" s="46"/>
      <c r="D26199" s="29">
        <v>46295.729166666664</v>
      </c>
      <c r="E26199" s="15" t="str">
        <f>IF(AND($B$6=NB!$A$17,$B$8&gt;0),'Ersparnisberechnung Sommertarif'!$B$8*SLP!C26179,"")</f>
        <v/>
      </c>
    </row>
    <row r="26200" spans="1:5" x14ac:dyDescent="0.3">
      <c r="A26200" s="25">
        <v>46295</v>
      </c>
      <c r="B26200" s="31">
        <v>0.73958333333333337</v>
      </c>
      <c r="C26200" s="46"/>
      <c r="D26200" s="29">
        <v>46295.739583333336</v>
      </c>
      <c r="E26200" s="15" t="str">
        <f>IF(AND($B$6=NB!$A$17,$B$8&gt;0),'Ersparnisberechnung Sommertarif'!$B$8*SLP!C26180,"")</f>
        <v/>
      </c>
    </row>
    <row r="26201" spans="1:5" x14ac:dyDescent="0.3">
      <c r="A26201" s="25">
        <v>46295</v>
      </c>
      <c r="B26201" s="31">
        <v>0.75</v>
      </c>
      <c r="C26201" s="46"/>
      <c r="D26201" s="29">
        <v>46295.75</v>
      </c>
      <c r="E26201" s="15" t="str">
        <f>IF(AND($B$6=NB!$A$17,$B$8&gt;0),'Ersparnisberechnung Sommertarif'!$B$8*SLP!C26181,"")</f>
        <v/>
      </c>
    </row>
    <row r="26202" spans="1:5" x14ac:dyDescent="0.3">
      <c r="A26202" s="25">
        <v>46295</v>
      </c>
      <c r="B26202" s="31">
        <v>0.76041666666666663</v>
      </c>
      <c r="C26202" s="46"/>
      <c r="D26202" s="29">
        <v>46295.760416666664</v>
      </c>
      <c r="E26202" s="15" t="str">
        <f>IF(AND($B$6=NB!$A$17,$B$8&gt;0),'Ersparnisberechnung Sommertarif'!$B$8*SLP!C26182,"")</f>
        <v/>
      </c>
    </row>
    <row r="26203" spans="1:5" x14ac:dyDescent="0.3">
      <c r="A26203" s="25">
        <v>46295</v>
      </c>
      <c r="B26203" s="31">
        <v>0.77083333333333337</v>
      </c>
      <c r="C26203" s="46"/>
      <c r="D26203" s="29">
        <v>46295.770833333336</v>
      </c>
      <c r="E26203" s="15" t="str">
        <f>IF(AND($B$6=NB!$A$17,$B$8&gt;0),'Ersparnisberechnung Sommertarif'!$B$8*SLP!C26183,"")</f>
        <v/>
      </c>
    </row>
    <row r="26204" spans="1:5" x14ac:dyDescent="0.3">
      <c r="A26204" s="25">
        <v>46295</v>
      </c>
      <c r="B26204" s="31">
        <v>0.78125</v>
      </c>
      <c r="C26204" s="46"/>
      <c r="D26204" s="29">
        <v>46295.78125</v>
      </c>
      <c r="E26204" s="15" t="str">
        <f>IF(AND($B$6=NB!$A$17,$B$8&gt;0),'Ersparnisberechnung Sommertarif'!$B$8*SLP!C26184,"")</f>
        <v/>
      </c>
    </row>
    <row r="26205" spans="1:5" x14ac:dyDescent="0.3">
      <c r="A26205" s="25">
        <v>46295</v>
      </c>
      <c r="B26205" s="31">
        <v>0.79166666666666663</v>
      </c>
      <c r="C26205" s="46"/>
      <c r="D26205" s="29">
        <v>46295.791666666664</v>
      </c>
      <c r="E26205" s="15" t="str">
        <f>IF(AND($B$6=NB!$A$17,$B$8&gt;0),'Ersparnisberechnung Sommertarif'!$B$8*SLP!C26185,"")</f>
        <v/>
      </c>
    </row>
    <row r="26206" spans="1:5" x14ac:dyDescent="0.3">
      <c r="A26206" s="25">
        <v>46295</v>
      </c>
      <c r="B26206" s="31">
        <v>0.80208333333333337</v>
      </c>
      <c r="C26206" s="46"/>
      <c r="D26206" s="29">
        <v>46295.802083333336</v>
      </c>
      <c r="E26206" s="15" t="str">
        <f>IF(AND($B$6=NB!$A$17,$B$8&gt;0),'Ersparnisberechnung Sommertarif'!$B$8*SLP!C26186,"")</f>
        <v/>
      </c>
    </row>
    <row r="26207" spans="1:5" x14ac:dyDescent="0.3">
      <c r="A26207" s="25">
        <v>46295</v>
      </c>
      <c r="B26207" s="31">
        <v>0.8125</v>
      </c>
      <c r="C26207" s="46"/>
      <c r="D26207" s="29">
        <v>46295.8125</v>
      </c>
      <c r="E26207" s="15" t="str">
        <f>IF(AND($B$6=NB!$A$17,$B$8&gt;0),'Ersparnisberechnung Sommertarif'!$B$8*SLP!C26187,"")</f>
        <v/>
      </c>
    </row>
    <row r="26208" spans="1:5" x14ac:dyDescent="0.3">
      <c r="A26208" s="25">
        <v>46295</v>
      </c>
      <c r="B26208" s="31">
        <v>0.82291666666666663</v>
      </c>
      <c r="C26208" s="46"/>
      <c r="D26208" s="29">
        <v>46295.822916666664</v>
      </c>
      <c r="E26208" s="15" t="str">
        <f>IF(AND($B$6=NB!$A$17,$B$8&gt;0),'Ersparnisberechnung Sommertarif'!$B$8*SLP!C26188,"")</f>
        <v/>
      </c>
    </row>
    <row r="26209" spans="1:5" x14ac:dyDescent="0.3">
      <c r="A26209" s="25">
        <v>46295</v>
      </c>
      <c r="B26209" s="31">
        <v>0.83333333333333337</v>
      </c>
      <c r="C26209" s="46"/>
      <c r="D26209" s="29">
        <v>46295.833333333336</v>
      </c>
      <c r="E26209" s="15" t="str">
        <f>IF(AND($B$6=NB!$A$17,$B$8&gt;0),'Ersparnisberechnung Sommertarif'!$B$8*SLP!C26189,"")</f>
        <v/>
      </c>
    </row>
    <row r="26210" spans="1:5" x14ac:dyDescent="0.3">
      <c r="A26210" s="25">
        <v>46295</v>
      </c>
      <c r="B26210" s="31">
        <v>0.84375</v>
      </c>
      <c r="C26210" s="46"/>
      <c r="D26210" s="29">
        <v>46295.84375</v>
      </c>
      <c r="E26210" s="15" t="str">
        <f>IF(AND($B$6=NB!$A$17,$B$8&gt;0),'Ersparnisberechnung Sommertarif'!$B$8*SLP!C26190,"")</f>
        <v/>
      </c>
    </row>
    <row r="26211" spans="1:5" x14ac:dyDescent="0.3">
      <c r="A26211" s="25">
        <v>46295</v>
      </c>
      <c r="B26211" s="31">
        <v>0.85416666666666663</v>
      </c>
      <c r="C26211" s="46"/>
      <c r="D26211" s="29">
        <v>46295.854166666664</v>
      </c>
      <c r="E26211" s="15" t="str">
        <f>IF(AND($B$6=NB!$A$17,$B$8&gt;0),'Ersparnisberechnung Sommertarif'!$B$8*SLP!C26191,"")</f>
        <v/>
      </c>
    </row>
    <row r="26212" spans="1:5" x14ac:dyDescent="0.3">
      <c r="A26212" s="25">
        <v>46295</v>
      </c>
      <c r="B26212" s="31">
        <v>0.86458333333333337</v>
      </c>
      <c r="C26212" s="46"/>
      <c r="D26212" s="29">
        <v>46295.864583333336</v>
      </c>
      <c r="E26212" s="15" t="str">
        <f>IF(AND($B$6=NB!$A$17,$B$8&gt;0),'Ersparnisberechnung Sommertarif'!$B$8*SLP!C26192,"")</f>
        <v/>
      </c>
    </row>
    <row r="26213" spans="1:5" x14ac:dyDescent="0.3">
      <c r="A26213" s="25">
        <v>46295</v>
      </c>
      <c r="B26213" s="31">
        <v>0.875</v>
      </c>
      <c r="C26213" s="46"/>
      <c r="D26213" s="29">
        <v>46295.875</v>
      </c>
      <c r="E26213" s="15" t="str">
        <f>IF(AND($B$6=NB!$A$17,$B$8&gt;0),'Ersparnisberechnung Sommertarif'!$B$8*SLP!C26193,"")</f>
        <v/>
      </c>
    </row>
    <row r="26214" spans="1:5" x14ac:dyDescent="0.3">
      <c r="A26214" s="25">
        <v>46295</v>
      </c>
      <c r="B26214" s="31">
        <v>0.88541666666666663</v>
      </c>
      <c r="C26214" s="46"/>
      <c r="D26214" s="29">
        <v>46295.885416666664</v>
      </c>
      <c r="E26214" s="15" t="str">
        <f>IF(AND($B$6=NB!$A$17,$B$8&gt;0),'Ersparnisberechnung Sommertarif'!$B$8*SLP!C26194,"")</f>
        <v/>
      </c>
    </row>
    <row r="26215" spans="1:5" x14ac:dyDescent="0.3">
      <c r="A26215" s="25">
        <v>46295</v>
      </c>
      <c r="B26215" s="31">
        <v>0.89583333333333337</v>
      </c>
      <c r="C26215" s="46"/>
      <c r="D26215" s="29">
        <v>46295.895833333336</v>
      </c>
      <c r="E26215" s="15" t="str">
        <f>IF(AND($B$6=NB!$A$17,$B$8&gt;0),'Ersparnisberechnung Sommertarif'!$B$8*SLP!C26195,"")</f>
        <v/>
      </c>
    </row>
    <row r="26216" spans="1:5" x14ac:dyDescent="0.3">
      <c r="A26216" s="25">
        <v>46295</v>
      </c>
      <c r="B26216" s="31">
        <v>0.90625</v>
      </c>
      <c r="C26216" s="46"/>
      <c r="D26216" s="29">
        <v>46295.90625</v>
      </c>
      <c r="E26216" s="15" t="str">
        <f>IF(AND($B$6=NB!$A$17,$B$8&gt;0),'Ersparnisberechnung Sommertarif'!$B$8*SLP!C26196,"")</f>
        <v/>
      </c>
    </row>
    <row r="26217" spans="1:5" x14ac:dyDescent="0.3">
      <c r="A26217" s="25">
        <v>46295</v>
      </c>
      <c r="B26217" s="31">
        <v>0.91666666666666663</v>
      </c>
      <c r="C26217" s="46"/>
      <c r="D26217" s="29">
        <v>46295.916666666664</v>
      </c>
      <c r="E26217" s="15" t="str">
        <f>IF(AND($B$6=NB!$A$17,$B$8&gt;0),'Ersparnisberechnung Sommertarif'!$B$8*SLP!C26197,"")</f>
        <v/>
      </c>
    </row>
    <row r="26218" spans="1:5" x14ac:dyDescent="0.3">
      <c r="A26218" s="25">
        <v>46295</v>
      </c>
      <c r="B26218" s="31">
        <v>0.92708333333333337</v>
      </c>
      <c r="C26218" s="46"/>
      <c r="D26218" s="29">
        <v>46295.927083333336</v>
      </c>
      <c r="E26218" s="15" t="str">
        <f>IF(AND($B$6=NB!$A$17,$B$8&gt;0),'Ersparnisberechnung Sommertarif'!$B$8*SLP!C26198,"")</f>
        <v/>
      </c>
    </row>
    <row r="26219" spans="1:5" x14ac:dyDescent="0.3">
      <c r="A26219" s="25">
        <v>46295</v>
      </c>
      <c r="B26219" s="31">
        <v>0.9375</v>
      </c>
      <c r="C26219" s="46"/>
      <c r="D26219" s="29">
        <v>46295.9375</v>
      </c>
      <c r="E26219" s="15" t="str">
        <f>IF(AND($B$6=NB!$A$17,$B$8&gt;0),'Ersparnisberechnung Sommertarif'!$B$8*SLP!C26199,"")</f>
        <v/>
      </c>
    </row>
    <row r="26220" spans="1:5" x14ac:dyDescent="0.3">
      <c r="A26220" s="25">
        <v>46295</v>
      </c>
      <c r="B26220" s="31">
        <v>0.94791666666666663</v>
      </c>
      <c r="C26220" s="46"/>
      <c r="D26220" s="29">
        <v>46295.947916666664</v>
      </c>
      <c r="E26220" s="15" t="str">
        <f>IF(AND($B$6=NB!$A$17,$B$8&gt;0),'Ersparnisberechnung Sommertarif'!$B$8*SLP!C26200,"")</f>
        <v/>
      </c>
    </row>
    <row r="26221" spans="1:5" x14ac:dyDescent="0.3">
      <c r="A26221" s="25">
        <v>46295</v>
      </c>
      <c r="B26221" s="31">
        <v>0.95833333333333337</v>
      </c>
      <c r="C26221" s="46"/>
      <c r="D26221" s="29">
        <v>46295.958333333336</v>
      </c>
      <c r="E26221" s="15" t="str">
        <f>IF(AND($B$6=NB!$A$17,$B$8&gt;0),'Ersparnisberechnung Sommertarif'!$B$8*SLP!C26201,"")</f>
        <v/>
      </c>
    </row>
    <row r="26222" spans="1:5" x14ac:dyDescent="0.3">
      <c r="A26222" s="25">
        <v>46295</v>
      </c>
      <c r="B26222" s="31">
        <v>0.96875</v>
      </c>
      <c r="C26222" s="46"/>
      <c r="D26222" s="29">
        <v>46295.96875</v>
      </c>
      <c r="E26222" s="15" t="str">
        <f>IF(AND($B$6=NB!$A$17,$B$8&gt;0),'Ersparnisberechnung Sommertarif'!$B$8*SLP!C26202,"")</f>
        <v/>
      </c>
    </row>
    <row r="26223" spans="1:5" x14ac:dyDescent="0.3">
      <c r="A26223" s="25">
        <v>46295</v>
      </c>
      <c r="B26223" s="31">
        <v>0.97916666666666663</v>
      </c>
      <c r="C26223" s="46"/>
      <c r="D26223" s="29">
        <v>46295.979166666664</v>
      </c>
      <c r="E26223" s="15" t="str">
        <f>IF(AND($B$6=NB!$A$17,$B$8&gt;0),'Ersparnisberechnung Sommertarif'!$B$8*SLP!C26203,"")</f>
        <v/>
      </c>
    </row>
    <row r="26224" spans="1:5" x14ac:dyDescent="0.3">
      <c r="A26224" s="25">
        <v>46295</v>
      </c>
      <c r="B26224" s="31">
        <v>0.98958333333333337</v>
      </c>
      <c r="C26224" s="46"/>
      <c r="D26224" s="29">
        <v>46295.989583333336</v>
      </c>
      <c r="E26224" s="15" t="str">
        <f>IF(AND($B$6=NB!$A$17,$B$8&gt;0),'Ersparnisberechnung Sommertarif'!$B$8*SLP!C26204,"")</f>
        <v/>
      </c>
    </row>
    <row r="26225" spans="1:5" x14ac:dyDescent="0.3">
      <c r="A26225" s="25">
        <v>46296</v>
      </c>
      <c r="B26225" s="31">
        <v>0</v>
      </c>
      <c r="C26225" s="46"/>
      <c r="D26225" s="29">
        <v>46296</v>
      </c>
      <c r="E26225" s="15" t="str">
        <f>IF(AND($B$6=NB!$A$17,$B$8&gt;0),'Ersparnisberechnung Sommertarif'!$B$8*SLP!C26205,"")</f>
        <v/>
      </c>
    </row>
    <row r="26226" spans="1:5" x14ac:dyDescent="0.3">
      <c r="A26226" s="25">
        <v>46296</v>
      </c>
      <c r="B26226" s="31">
        <v>1.0416666666666666E-2</v>
      </c>
      <c r="C26226" s="46"/>
      <c r="D26226" s="29">
        <v>46296.010416666664</v>
      </c>
      <c r="E26226" s="15" t="str">
        <f>IF(AND($B$6=NB!$A$17,$B$8&gt;0),'Ersparnisberechnung Sommertarif'!$B$8*SLP!C26206,"")</f>
        <v/>
      </c>
    </row>
    <row r="26227" spans="1:5" x14ac:dyDescent="0.3">
      <c r="A26227" s="25">
        <v>46296</v>
      </c>
      <c r="B26227" s="31">
        <v>2.0833333333333332E-2</v>
      </c>
      <c r="C26227" s="46"/>
      <c r="D26227" s="29">
        <v>46296.020833333336</v>
      </c>
      <c r="E26227" s="15" t="str">
        <f>IF(AND($B$6=NB!$A$17,$B$8&gt;0),'Ersparnisberechnung Sommertarif'!$B$8*SLP!C26207,"")</f>
        <v/>
      </c>
    </row>
    <row r="26228" spans="1:5" x14ac:dyDescent="0.3">
      <c r="A26228" s="25">
        <v>46296</v>
      </c>
      <c r="B26228" s="31">
        <v>3.125E-2</v>
      </c>
      <c r="C26228" s="46"/>
      <c r="D26228" s="29">
        <v>46296.03125</v>
      </c>
      <c r="E26228" s="15" t="str">
        <f>IF(AND($B$6=NB!$A$17,$B$8&gt;0),'Ersparnisberechnung Sommertarif'!$B$8*SLP!C26208,"")</f>
        <v/>
      </c>
    </row>
    <row r="26229" spans="1:5" x14ac:dyDescent="0.3">
      <c r="A26229" s="25">
        <v>46296</v>
      </c>
      <c r="B26229" s="31">
        <v>4.1666666666666664E-2</v>
      </c>
      <c r="C26229" s="46"/>
      <c r="D26229" s="29">
        <v>46296.041666666664</v>
      </c>
      <c r="E26229" s="15" t="str">
        <f>IF(AND($B$6=NB!$A$17,$B$8&gt;0),'Ersparnisberechnung Sommertarif'!$B$8*SLP!C26209,"")</f>
        <v/>
      </c>
    </row>
    <row r="26230" spans="1:5" x14ac:dyDescent="0.3">
      <c r="A26230" s="25">
        <v>46296</v>
      </c>
      <c r="B26230" s="31">
        <v>5.2083333333333336E-2</v>
      </c>
      <c r="C26230" s="46"/>
      <c r="D26230" s="29">
        <v>46296.052083333336</v>
      </c>
      <c r="E26230" s="15" t="str">
        <f>IF(AND($B$6=NB!$A$17,$B$8&gt;0),'Ersparnisberechnung Sommertarif'!$B$8*SLP!C26210,"")</f>
        <v/>
      </c>
    </row>
    <row r="26231" spans="1:5" x14ac:dyDescent="0.3">
      <c r="A26231" s="25">
        <v>46296</v>
      </c>
      <c r="B26231" s="31">
        <v>6.25E-2</v>
      </c>
      <c r="C26231" s="46"/>
      <c r="D26231" s="29">
        <v>46296.0625</v>
      </c>
      <c r="E26231" s="15" t="str">
        <f>IF(AND($B$6=NB!$A$17,$B$8&gt;0),'Ersparnisberechnung Sommertarif'!$B$8*SLP!C26211,"")</f>
        <v/>
      </c>
    </row>
    <row r="26232" spans="1:5" x14ac:dyDescent="0.3">
      <c r="A26232" s="25">
        <v>46296</v>
      </c>
      <c r="B26232" s="31">
        <v>7.2916666666666671E-2</v>
      </c>
      <c r="C26232" s="46"/>
      <c r="D26232" s="29">
        <v>46296.072916666664</v>
      </c>
      <c r="E26232" s="15" t="str">
        <f>IF(AND($B$6=NB!$A$17,$B$8&gt;0),'Ersparnisberechnung Sommertarif'!$B$8*SLP!C26212,"")</f>
        <v/>
      </c>
    </row>
    <row r="26233" spans="1:5" x14ac:dyDescent="0.3">
      <c r="A26233" s="25">
        <v>46296</v>
      </c>
      <c r="B26233" s="31">
        <v>8.3333333333333329E-2</v>
      </c>
      <c r="C26233" s="46"/>
      <c r="D26233" s="29">
        <v>46296.083333333336</v>
      </c>
      <c r="E26233" s="15" t="str">
        <f>IF(AND($B$6=NB!$A$17,$B$8&gt;0),'Ersparnisberechnung Sommertarif'!$B$8*SLP!C26213,"")</f>
        <v/>
      </c>
    </row>
    <row r="26234" spans="1:5" x14ac:dyDescent="0.3">
      <c r="A26234" s="25">
        <v>46296</v>
      </c>
      <c r="B26234" s="31">
        <v>9.375E-2</v>
      </c>
      <c r="C26234" s="46"/>
      <c r="D26234" s="29">
        <v>46296.09375</v>
      </c>
      <c r="E26234" s="15" t="str">
        <f>IF(AND($B$6=NB!$A$17,$B$8&gt;0),'Ersparnisberechnung Sommertarif'!$B$8*SLP!C26214,"")</f>
        <v/>
      </c>
    </row>
    <row r="26235" spans="1:5" x14ac:dyDescent="0.3">
      <c r="A26235" s="25">
        <v>46296</v>
      </c>
      <c r="B26235" s="31">
        <v>0.10416666666666667</v>
      </c>
      <c r="C26235" s="46"/>
      <c r="D26235" s="29">
        <v>46296.104166666664</v>
      </c>
      <c r="E26235" s="15" t="str">
        <f>IF(AND($B$6=NB!$A$17,$B$8&gt;0),'Ersparnisberechnung Sommertarif'!$B$8*SLP!C26215,"")</f>
        <v/>
      </c>
    </row>
    <row r="26236" spans="1:5" x14ac:dyDescent="0.3">
      <c r="A26236" s="25">
        <v>46296</v>
      </c>
      <c r="B26236" s="31">
        <v>0.11458333333333333</v>
      </c>
      <c r="C26236" s="46"/>
      <c r="D26236" s="29">
        <v>46296.114583333336</v>
      </c>
      <c r="E26236" s="15" t="str">
        <f>IF(AND($B$6=NB!$A$17,$B$8&gt;0),'Ersparnisberechnung Sommertarif'!$B$8*SLP!C26216,"")</f>
        <v/>
      </c>
    </row>
    <row r="26237" spans="1:5" x14ac:dyDescent="0.3">
      <c r="A26237" s="25">
        <v>46296</v>
      </c>
      <c r="B26237" s="31">
        <v>0.125</v>
      </c>
      <c r="C26237" s="46"/>
      <c r="D26237" s="29">
        <v>46296.125</v>
      </c>
      <c r="E26237" s="15" t="str">
        <f>IF(AND($B$6=NB!$A$17,$B$8&gt;0),'Ersparnisberechnung Sommertarif'!$B$8*SLP!C26217,"")</f>
        <v/>
      </c>
    </row>
    <row r="26238" spans="1:5" x14ac:dyDescent="0.3">
      <c r="A26238" s="25">
        <v>46296</v>
      </c>
      <c r="B26238" s="31">
        <v>0.13541666666666666</v>
      </c>
      <c r="C26238" s="46"/>
      <c r="D26238" s="29">
        <v>46296.135416666664</v>
      </c>
      <c r="E26238" s="15" t="str">
        <f>IF(AND($B$6=NB!$A$17,$B$8&gt;0),'Ersparnisberechnung Sommertarif'!$B$8*SLP!C26218,"")</f>
        <v/>
      </c>
    </row>
    <row r="26239" spans="1:5" x14ac:dyDescent="0.3">
      <c r="A26239" s="25">
        <v>46296</v>
      </c>
      <c r="B26239" s="31">
        <v>0.14583333333333334</v>
      </c>
      <c r="C26239" s="46"/>
      <c r="D26239" s="29">
        <v>46296.145833333336</v>
      </c>
      <c r="E26239" s="15" t="str">
        <f>IF(AND($B$6=NB!$A$17,$B$8&gt;0),'Ersparnisberechnung Sommertarif'!$B$8*SLP!C26219,"")</f>
        <v/>
      </c>
    </row>
    <row r="26240" spans="1:5" x14ac:dyDescent="0.3">
      <c r="A26240" s="25">
        <v>46296</v>
      </c>
      <c r="B26240" s="31">
        <v>0.15625</v>
      </c>
      <c r="C26240" s="46"/>
      <c r="D26240" s="29">
        <v>46296.15625</v>
      </c>
      <c r="E26240" s="15" t="str">
        <f>IF(AND($B$6=NB!$A$17,$B$8&gt;0),'Ersparnisberechnung Sommertarif'!$B$8*SLP!C26220,"")</f>
        <v/>
      </c>
    </row>
    <row r="26241" spans="1:5" x14ac:dyDescent="0.3">
      <c r="A26241" s="25">
        <v>46296</v>
      </c>
      <c r="B26241" s="31">
        <v>0.16666666666666666</v>
      </c>
      <c r="C26241" s="46"/>
      <c r="D26241" s="29">
        <v>46296.166666666664</v>
      </c>
      <c r="E26241" s="15" t="str">
        <f>IF(AND($B$6=NB!$A$17,$B$8&gt;0),'Ersparnisberechnung Sommertarif'!$B$8*SLP!C26221,"")</f>
        <v/>
      </c>
    </row>
    <row r="26242" spans="1:5" x14ac:dyDescent="0.3">
      <c r="A26242" s="25">
        <v>46296</v>
      </c>
      <c r="B26242" s="31">
        <v>0.17708333333333334</v>
      </c>
      <c r="C26242" s="46"/>
      <c r="D26242" s="29">
        <v>46296.177083333336</v>
      </c>
      <c r="E26242" s="15" t="str">
        <f>IF(AND($B$6=NB!$A$17,$B$8&gt;0),'Ersparnisberechnung Sommertarif'!$B$8*SLP!C26222,"")</f>
        <v/>
      </c>
    </row>
    <row r="26243" spans="1:5" x14ac:dyDescent="0.3">
      <c r="A26243" s="25">
        <v>46296</v>
      </c>
      <c r="B26243" s="31">
        <v>0.1875</v>
      </c>
      <c r="C26243" s="46"/>
      <c r="D26243" s="29">
        <v>46296.1875</v>
      </c>
      <c r="E26243" s="15" t="str">
        <f>IF(AND($B$6=NB!$A$17,$B$8&gt;0),'Ersparnisberechnung Sommertarif'!$B$8*SLP!C26223,"")</f>
        <v/>
      </c>
    </row>
    <row r="26244" spans="1:5" x14ac:dyDescent="0.3">
      <c r="A26244" s="25">
        <v>46296</v>
      </c>
      <c r="B26244" s="31">
        <v>0.19791666666666666</v>
      </c>
      <c r="C26244" s="46"/>
      <c r="D26244" s="29">
        <v>46296.197916666664</v>
      </c>
      <c r="E26244" s="15" t="str">
        <f>IF(AND($B$6=NB!$A$17,$B$8&gt;0),'Ersparnisberechnung Sommertarif'!$B$8*SLP!C26224,"")</f>
        <v/>
      </c>
    </row>
    <row r="26245" spans="1:5" x14ac:dyDescent="0.3">
      <c r="A26245" s="25">
        <v>46296</v>
      </c>
      <c r="B26245" s="31">
        <v>0.20833333333333334</v>
      </c>
      <c r="C26245" s="46"/>
      <c r="D26245" s="29">
        <v>46296.208333333336</v>
      </c>
      <c r="E26245" s="15" t="str">
        <f>IF(AND($B$6=NB!$A$17,$B$8&gt;0),'Ersparnisberechnung Sommertarif'!$B$8*SLP!C26225,"")</f>
        <v/>
      </c>
    </row>
    <row r="26246" spans="1:5" x14ac:dyDescent="0.3">
      <c r="A26246" s="25">
        <v>46296</v>
      </c>
      <c r="B26246" s="31">
        <v>0.21875</v>
      </c>
      <c r="C26246" s="46"/>
      <c r="D26246" s="29">
        <v>46296.21875</v>
      </c>
      <c r="E26246" s="15" t="str">
        <f>IF(AND($B$6=NB!$A$17,$B$8&gt;0),'Ersparnisberechnung Sommertarif'!$B$8*SLP!C26226,"")</f>
        <v/>
      </c>
    </row>
    <row r="26247" spans="1:5" x14ac:dyDescent="0.3">
      <c r="A26247" s="25">
        <v>46296</v>
      </c>
      <c r="B26247" s="31">
        <v>0.22916666666666666</v>
      </c>
      <c r="C26247" s="46"/>
      <c r="D26247" s="29">
        <v>46296.229166666664</v>
      </c>
      <c r="E26247" s="15" t="str">
        <f>IF(AND($B$6=NB!$A$17,$B$8&gt;0),'Ersparnisberechnung Sommertarif'!$B$8*SLP!C26227,"")</f>
        <v/>
      </c>
    </row>
    <row r="26248" spans="1:5" x14ac:dyDescent="0.3">
      <c r="A26248" s="25">
        <v>46296</v>
      </c>
      <c r="B26248" s="31">
        <v>0.23958333333333334</v>
      </c>
      <c r="C26248" s="46"/>
      <c r="D26248" s="29">
        <v>46296.239583333336</v>
      </c>
      <c r="E26248" s="15" t="str">
        <f>IF(AND($B$6=NB!$A$17,$B$8&gt;0),'Ersparnisberechnung Sommertarif'!$B$8*SLP!C26228,"")</f>
        <v/>
      </c>
    </row>
    <row r="26249" spans="1:5" x14ac:dyDescent="0.3">
      <c r="A26249" s="25">
        <v>46296</v>
      </c>
      <c r="B26249" s="31">
        <v>0.25</v>
      </c>
      <c r="C26249" s="46"/>
      <c r="D26249" s="29">
        <v>46296.25</v>
      </c>
      <c r="E26249" s="15" t="str">
        <f>IF(AND($B$6=NB!$A$17,$B$8&gt;0),'Ersparnisberechnung Sommertarif'!$B$8*SLP!C26229,"")</f>
        <v/>
      </c>
    </row>
    <row r="26250" spans="1:5" x14ac:dyDescent="0.3">
      <c r="A26250" s="25">
        <v>46296</v>
      </c>
      <c r="B26250" s="31">
        <v>0.26041666666666669</v>
      </c>
      <c r="C26250" s="46"/>
      <c r="D26250" s="29">
        <v>46296.260416666664</v>
      </c>
      <c r="E26250" s="15" t="str">
        <f>IF(AND($B$6=NB!$A$17,$B$8&gt;0),'Ersparnisberechnung Sommertarif'!$B$8*SLP!C26230,"")</f>
        <v/>
      </c>
    </row>
    <row r="26251" spans="1:5" x14ac:dyDescent="0.3">
      <c r="A26251" s="25">
        <v>46296</v>
      </c>
      <c r="B26251" s="31">
        <v>0.27083333333333331</v>
      </c>
      <c r="C26251" s="46"/>
      <c r="D26251" s="29">
        <v>46296.270833333336</v>
      </c>
      <c r="E26251" s="15" t="str">
        <f>IF(AND($B$6=NB!$A$17,$B$8&gt;0),'Ersparnisberechnung Sommertarif'!$B$8*SLP!C26231,"")</f>
        <v/>
      </c>
    </row>
    <row r="26252" spans="1:5" x14ac:dyDescent="0.3">
      <c r="A26252" s="25">
        <v>46296</v>
      </c>
      <c r="B26252" s="31">
        <v>0.28125</v>
      </c>
      <c r="C26252" s="46"/>
      <c r="D26252" s="29">
        <v>46296.28125</v>
      </c>
      <c r="E26252" s="15" t="str">
        <f>IF(AND($B$6=NB!$A$17,$B$8&gt;0),'Ersparnisberechnung Sommertarif'!$B$8*SLP!C26232,"")</f>
        <v/>
      </c>
    </row>
    <row r="26253" spans="1:5" x14ac:dyDescent="0.3">
      <c r="A26253" s="25">
        <v>46296</v>
      </c>
      <c r="B26253" s="31">
        <v>0.29166666666666669</v>
      </c>
      <c r="C26253" s="46"/>
      <c r="D26253" s="29">
        <v>46296.291666666664</v>
      </c>
      <c r="E26253" s="15" t="str">
        <f>IF(AND($B$6=NB!$A$17,$B$8&gt;0),'Ersparnisberechnung Sommertarif'!$B$8*SLP!C26233,"")</f>
        <v/>
      </c>
    </row>
    <row r="26254" spans="1:5" x14ac:dyDescent="0.3">
      <c r="A26254" s="25">
        <v>46296</v>
      </c>
      <c r="B26254" s="31">
        <v>0.30208333333333331</v>
      </c>
      <c r="C26254" s="46"/>
      <c r="D26254" s="29">
        <v>46296.302083333336</v>
      </c>
      <c r="E26254" s="15" t="str">
        <f>IF(AND($B$6=NB!$A$17,$B$8&gt;0),'Ersparnisberechnung Sommertarif'!$B$8*SLP!C26234,"")</f>
        <v/>
      </c>
    </row>
    <row r="26255" spans="1:5" x14ac:dyDescent="0.3">
      <c r="A26255" s="25">
        <v>46296</v>
      </c>
      <c r="B26255" s="31">
        <v>0.3125</v>
      </c>
      <c r="C26255" s="46"/>
      <c r="D26255" s="29">
        <v>46296.3125</v>
      </c>
      <c r="E26255" s="15" t="str">
        <f>IF(AND($B$6=NB!$A$17,$B$8&gt;0),'Ersparnisberechnung Sommertarif'!$B$8*SLP!C26235,"")</f>
        <v/>
      </c>
    </row>
    <row r="26256" spans="1:5" x14ac:dyDescent="0.3">
      <c r="A26256" s="25">
        <v>46296</v>
      </c>
      <c r="B26256" s="31">
        <v>0.32291666666666669</v>
      </c>
      <c r="C26256" s="46"/>
      <c r="D26256" s="29">
        <v>46296.322916666664</v>
      </c>
      <c r="E26256" s="15" t="str">
        <f>IF(AND($B$6=NB!$A$17,$B$8&gt;0),'Ersparnisberechnung Sommertarif'!$B$8*SLP!C26236,"")</f>
        <v/>
      </c>
    </row>
    <row r="26257" spans="1:5" x14ac:dyDescent="0.3">
      <c r="A26257" s="25">
        <v>46296</v>
      </c>
      <c r="B26257" s="31">
        <v>0.33333333333333331</v>
      </c>
      <c r="C26257" s="46"/>
      <c r="D26257" s="29">
        <v>46296.333333333336</v>
      </c>
      <c r="E26257" s="15" t="str">
        <f>IF(AND($B$6=NB!$A$17,$B$8&gt;0),'Ersparnisberechnung Sommertarif'!$B$8*SLP!C26237,"")</f>
        <v/>
      </c>
    </row>
    <row r="26258" spans="1:5" x14ac:dyDescent="0.3">
      <c r="A26258" s="25">
        <v>46296</v>
      </c>
      <c r="B26258" s="31">
        <v>0.34375</v>
      </c>
      <c r="C26258" s="46"/>
      <c r="D26258" s="29">
        <v>46296.34375</v>
      </c>
      <c r="E26258" s="15" t="str">
        <f>IF(AND($B$6=NB!$A$17,$B$8&gt;0),'Ersparnisberechnung Sommertarif'!$B$8*SLP!C26238,"")</f>
        <v/>
      </c>
    </row>
    <row r="26259" spans="1:5" x14ac:dyDescent="0.3">
      <c r="A26259" s="25">
        <v>46296</v>
      </c>
      <c r="B26259" s="31">
        <v>0.35416666666666669</v>
      </c>
      <c r="C26259" s="46"/>
      <c r="D26259" s="29">
        <v>46296.354166666664</v>
      </c>
      <c r="E26259" s="15" t="str">
        <f>IF(AND($B$6=NB!$A$17,$B$8&gt;0),'Ersparnisberechnung Sommertarif'!$B$8*SLP!C26239,"")</f>
        <v/>
      </c>
    </row>
    <row r="26260" spans="1:5" x14ac:dyDescent="0.3">
      <c r="A26260" s="25">
        <v>46296</v>
      </c>
      <c r="B26260" s="31">
        <v>0.36458333333333331</v>
      </c>
      <c r="C26260" s="46"/>
      <c r="D26260" s="29">
        <v>46296.364583333336</v>
      </c>
      <c r="E26260" s="15" t="str">
        <f>IF(AND($B$6=NB!$A$17,$B$8&gt;0),'Ersparnisberechnung Sommertarif'!$B$8*SLP!C26240,"")</f>
        <v/>
      </c>
    </row>
    <row r="26261" spans="1:5" x14ac:dyDescent="0.3">
      <c r="A26261" s="25">
        <v>46296</v>
      </c>
      <c r="B26261" s="31">
        <v>0.375</v>
      </c>
      <c r="C26261" s="46"/>
      <c r="D26261" s="29">
        <v>46296.375</v>
      </c>
      <c r="E26261" s="15" t="str">
        <f>IF(AND($B$6=NB!$A$17,$B$8&gt;0),'Ersparnisberechnung Sommertarif'!$B$8*SLP!C26241,"")</f>
        <v/>
      </c>
    </row>
    <row r="26262" spans="1:5" x14ac:dyDescent="0.3">
      <c r="A26262" s="25">
        <v>46296</v>
      </c>
      <c r="B26262" s="31">
        <v>0.38541666666666669</v>
      </c>
      <c r="C26262" s="46"/>
      <c r="D26262" s="29">
        <v>46296.385416666664</v>
      </c>
      <c r="E26262" s="15" t="str">
        <f>IF(AND($B$6=NB!$A$17,$B$8&gt;0),'Ersparnisberechnung Sommertarif'!$B$8*SLP!C26242,"")</f>
        <v/>
      </c>
    </row>
    <row r="26263" spans="1:5" x14ac:dyDescent="0.3">
      <c r="A26263" s="25">
        <v>46296</v>
      </c>
      <c r="B26263" s="31">
        <v>0.39583333333333331</v>
      </c>
      <c r="C26263" s="46"/>
      <c r="D26263" s="29">
        <v>46296.395833333336</v>
      </c>
      <c r="E26263" s="15" t="str">
        <f>IF(AND($B$6=NB!$A$17,$B$8&gt;0),'Ersparnisberechnung Sommertarif'!$B$8*SLP!C26243,"")</f>
        <v/>
      </c>
    </row>
    <row r="26264" spans="1:5" x14ac:dyDescent="0.3">
      <c r="A26264" s="25">
        <v>46296</v>
      </c>
      <c r="B26264" s="31">
        <v>0.40625</v>
      </c>
      <c r="C26264" s="46"/>
      <c r="D26264" s="29">
        <v>46296.40625</v>
      </c>
      <c r="E26264" s="15" t="str">
        <f>IF(AND($B$6=NB!$A$17,$B$8&gt;0),'Ersparnisberechnung Sommertarif'!$B$8*SLP!C26244,"")</f>
        <v/>
      </c>
    </row>
    <row r="26265" spans="1:5" x14ac:dyDescent="0.3">
      <c r="A26265" s="25">
        <v>46296</v>
      </c>
      <c r="B26265" s="31">
        <v>0.41666666666666669</v>
      </c>
      <c r="C26265" s="46"/>
      <c r="D26265" s="29">
        <v>46296.416666666664</v>
      </c>
      <c r="E26265" s="15" t="str">
        <f>IF(AND($B$6=NB!$A$17,$B$8&gt;0),'Ersparnisberechnung Sommertarif'!$B$8*SLP!C26245,"")</f>
        <v/>
      </c>
    </row>
    <row r="26266" spans="1:5" x14ac:dyDescent="0.3">
      <c r="A26266" s="25">
        <v>46296</v>
      </c>
      <c r="B26266" s="31">
        <v>0.42708333333333331</v>
      </c>
      <c r="C26266" s="46"/>
      <c r="D26266" s="29">
        <v>46296.427083333336</v>
      </c>
      <c r="E26266" s="15" t="str">
        <f>IF(AND($B$6=NB!$A$17,$B$8&gt;0),'Ersparnisberechnung Sommertarif'!$B$8*SLP!C26246,"")</f>
        <v/>
      </c>
    </row>
    <row r="26267" spans="1:5" x14ac:dyDescent="0.3">
      <c r="A26267" s="25">
        <v>46296</v>
      </c>
      <c r="B26267" s="31">
        <v>0.4375</v>
      </c>
      <c r="C26267" s="46"/>
      <c r="D26267" s="29">
        <v>46296.4375</v>
      </c>
      <c r="E26267" s="15" t="str">
        <f>IF(AND($B$6=NB!$A$17,$B$8&gt;0),'Ersparnisberechnung Sommertarif'!$B$8*SLP!C26247,"")</f>
        <v/>
      </c>
    </row>
    <row r="26268" spans="1:5" x14ac:dyDescent="0.3">
      <c r="A26268" s="25">
        <v>46296</v>
      </c>
      <c r="B26268" s="31">
        <v>0.44791666666666669</v>
      </c>
      <c r="C26268" s="46"/>
      <c r="D26268" s="29">
        <v>46296.447916666664</v>
      </c>
      <c r="E26268" s="15" t="str">
        <f>IF(AND($B$6=NB!$A$17,$B$8&gt;0),'Ersparnisberechnung Sommertarif'!$B$8*SLP!C26248,"")</f>
        <v/>
      </c>
    </row>
    <row r="26269" spans="1:5" x14ac:dyDescent="0.3">
      <c r="A26269" s="25">
        <v>46296</v>
      </c>
      <c r="B26269" s="31">
        <v>0.45833333333333331</v>
      </c>
      <c r="C26269" s="46"/>
      <c r="D26269" s="29">
        <v>46296.458333333336</v>
      </c>
      <c r="E26269" s="15" t="str">
        <f>IF(AND($B$6=NB!$A$17,$B$8&gt;0),'Ersparnisberechnung Sommertarif'!$B$8*SLP!C26249,"")</f>
        <v/>
      </c>
    </row>
    <row r="26270" spans="1:5" x14ac:dyDescent="0.3">
      <c r="A26270" s="25">
        <v>46296</v>
      </c>
      <c r="B26270" s="31">
        <v>0.46875</v>
      </c>
      <c r="C26270" s="46"/>
      <c r="D26270" s="29">
        <v>46296.46875</v>
      </c>
      <c r="E26270" s="15" t="str">
        <f>IF(AND($B$6=NB!$A$17,$B$8&gt;0),'Ersparnisberechnung Sommertarif'!$B$8*SLP!C26250,"")</f>
        <v/>
      </c>
    </row>
    <row r="26271" spans="1:5" x14ac:dyDescent="0.3">
      <c r="A26271" s="25">
        <v>46296</v>
      </c>
      <c r="B26271" s="31">
        <v>0.47916666666666669</v>
      </c>
      <c r="C26271" s="46"/>
      <c r="D26271" s="29">
        <v>46296.479166666664</v>
      </c>
      <c r="E26271" s="15" t="str">
        <f>IF(AND($B$6=NB!$A$17,$B$8&gt;0),'Ersparnisberechnung Sommertarif'!$B$8*SLP!C26251,"")</f>
        <v/>
      </c>
    </row>
    <row r="26272" spans="1:5" x14ac:dyDescent="0.3">
      <c r="A26272" s="25">
        <v>46296</v>
      </c>
      <c r="B26272" s="31">
        <v>0.48958333333333331</v>
      </c>
      <c r="C26272" s="46"/>
      <c r="D26272" s="29">
        <v>46296.489583333336</v>
      </c>
      <c r="E26272" s="15" t="str">
        <f>IF(AND($B$6=NB!$A$17,$B$8&gt;0),'Ersparnisberechnung Sommertarif'!$B$8*SLP!C26252,"")</f>
        <v/>
      </c>
    </row>
    <row r="26273" spans="1:5" x14ac:dyDescent="0.3">
      <c r="A26273" s="25">
        <v>46296</v>
      </c>
      <c r="B26273" s="31">
        <v>0.5</v>
      </c>
      <c r="C26273" s="46"/>
      <c r="D26273" s="29">
        <v>46296.5</v>
      </c>
      <c r="E26273" s="15" t="str">
        <f>IF(AND($B$6=NB!$A$17,$B$8&gt;0),'Ersparnisberechnung Sommertarif'!$B$8*SLP!C26253,"")</f>
        <v/>
      </c>
    </row>
    <row r="26274" spans="1:5" x14ac:dyDescent="0.3">
      <c r="A26274" s="25">
        <v>46296</v>
      </c>
      <c r="B26274" s="31">
        <v>0.51041666666666663</v>
      </c>
      <c r="C26274" s="46"/>
      <c r="D26274" s="29">
        <v>46296.510416666664</v>
      </c>
      <c r="E26274" s="15" t="str">
        <f>IF(AND($B$6=NB!$A$17,$B$8&gt;0),'Ersparnisberechnung Sommertarif'!$B$8*SLP!C26254,"")</f>
        <v/>
      </c>
    </row>
    <row r="26275" spans="1:5" x14ac:dyDescent="0.3">
      <c r="A26275" s="25">
        <v>46296</v>
      </c>
      <c r="B26275" s="31">
        <v>0.52083333333333337</v>
      </c>
      <c r="C26275" s="46"/>
      <c r="D26275" s="29">
        <v>46296.520833333336</v>
      </c>
      <c r="E26275" s="15" t="str">
        <f>IF(AND($B$6=NB!$A$17,$B$8&gt;0),'Ersparnisberechnung Sommertarif'!$B$8*SLP!C26255,"")</f>
        <v/>
      </c>
    </row>
    <row r="26276" spans="1:5" x14ac:dyDescent="0.3">
      <c r="A26276" s="25">
        <v>46296</v>
      </c>
      <c r="B26276" s="31">
        <v>0.53125</v>
      </c>
      <c r="C26276" s="46"/>
      <c r="D26276" s="29">
        <v>46296.53125</v>
      </c>
      <c r="E26276" s="15" t="str">
        <f>IF(AND($B$6=NB!$A$17,$B$8&gt;0),'Ersparnisberechnung Sommertarif'!$B$8*SLP!C26256,"")</f>
        <v/>
      </c>
    </row>
    <row r="26277" spans="1:5" x14ac:dyDescent="0.3">
      <c r="A26277" s="25">
        <v>46296</v>
      </c>
      <c r="B26277" s="31">
        <v>0.54166666666666663</v>
      </c>
      <c r="C26277" s="46"/>
      <c r="D26277" s="29">
        <v>46296.541666666664</v>
      </c>
      <c r="E26277" s="15" t="str">
        <f>IF(AND($B$6=NB!$A$17,$B$8&gt;0),'Ersparnisberechnung Sommertarif'!$B$8*SLP!C26257,"")</f>
        <v/>
      </c>
    </row>
    <row r="26278" spans="1:5" x14ac:dyDescent="0.3">
      <c r="A26278" s="25">
        <v>46296</v>
      </c>
      <c r="B26278" s="31">
        <v>0.55208333333333337</v>
      </c>
      <c r="C26278" s="46"/>
      <c r="D26278" s="29">
        <v>46296.552083333336</v>
      </c>
      <c r="E26278" s="15" t="str">
        <f>IF(AND($B$6=NB!$A$17,$B$8&gt;0),'Ersparnisberechnung Sommertarif'!$B$8*SLP!C26258,"")</f>
        <v/>
      </c>
    </row>
    <row r="26279" spans="1:5" x14ac:dyDescent="0.3">
      <c r="A26279" s="25">
        <v>46296</v>
      </c>
      <c r="B26279" s="31">
        <v>0.5625</v>
      </c>
      <c r="C26279" s="46"/>
      <c r="D26279" s="29">
        <v>46296.5625</v>
      </c>
      <c r="E26279" s="15" t="str">
        <f>IF(AND($B$6=NB!$A$17,$B$8&gt;0),'Ersparnisberechnung Sommertarif'!$B$8*SLP!C26259,"")</f>
        <v/>
      </c>
    </row>
    <row r="26280" spans="1:5" x14ac:dyDescent="0.3">
      <c r="A26280" s="25">
        <v>46296</v>
      </c>
      <c r="B26280" s="31">
        <v>0.57291666666666663</v>
      </c>
      <c r="C26280" s="46"/>
      <c r="D26280" s="29">
        <v>46296.572916666664</v>
      </c>
      <c r="E26280" s="15" t="str">
        <f>IF(AND($B$6=NB!$A$17,$B$8&gt;0),'Ersparnisberechnung Sommertarif'!$B$8*SLP!C26260,"")</f>
        <v/>
      </c>
    </row>
    <row r="26281" spans="1:5" x14ac:dyDescent="0.3">
      <c r="A26281" s="25">
        <v>46296</v>
      </c>
      <c r="B26281" s="31">
        <v>0.58333333333333337</v>
      </c>
      <c r="C26281" s="46"/>
      <c r="D26281" s="29">
        <v>46296.583333333336</v>
      </c>
      <c r="E26281" s="15" t="str">
        <f>IF(AND($B$6=NB!$A$17,$B$8&gt;0),'Ersparnisberechnung Sommertarif'!$B$8*SLP!C26261,"")</f>
        <v/>
      </c>
    </row>
    <row r="26282" spans="1:5" x14ac:dyDescent="0.3">
      <c r="A26282" s="25">
        <v>46296</v>
      </c>
      <c r="B26282" s="31">
        <v>0.59375</v>
      </c>
      <c r="C26282" s="46"/>
      <c r="D26282" s="29">
        <v>46296.59375</v>
      </c>
      <c r="E26282" s="15" t="str">
        <f>IF(AND($B$6=NB!$A$17,$B$8&gt;0),'Ersparnisberechnung Sommertarif'!$B$8*SLP!C26262,"")</f>
        <v/>
      </c>
    </row>
    <row r="26283" spans="1:5" x14ac:dyDescent="0.3">
      <c r="A26283" s="25">
        <v>46296</v>
      </c>
      <c r="B26283" s="31">
        <v>0.60416666666666663</v>
      </c>
      <c r="C26283" s="46"/>
      <c r="D26283" s="29">
        <v>46296.604166666664</v>
      </c>
      <c r="E26283" s="15" t="str">
        <f>IF(AND($B$6=NB!$A$17,$B$8&gt;0),'Ersparnisberechnung Sommertarif'!$B$8*SLP!C26263,"")</f>
        <v/>
      </c>
    </row>
    <row r="26284" spans="1:5" x14ac:dyDescent="0.3">
      <c r="A26284" s="25">
        <v>46296</v>
      </c>
      <c r="B26284" s="31">
        <v>0.61458333333333337</v>
      </c>
      <c r="C26284" s="46"/>
      <c r="D26284" s="29">
        <v>46296.614583333336</v>
      </c>
      <c r="E26284" s="15" t="str">
        <f>IF(AND($B$6=NB!$A$17,$B$8&gt;0),'Ersparnisberechnung Sommertarif'!$B$8*SLP!C26264,"")</f>
        <v/>
      </c>
    </row>
    <row r="26285" spans="1:5" x14ac:dyDescent="0.3">
      <c r="A26285" s="25">
        <v>46296</v>
      </c>
      <c r="B26285" s="31">
        <v>0.625</v>
      </c>
      <c r="C26285" s="46"/>
      <c r="D26285" s="29">
        <v>46296.625</v>
      </c>
      <c r="E26285" s="15" t="str">
        <f>IF(AND($B$6=NB!$A$17,$B$8&gt;0),'Ersparnisberechnung Sommertarif'!$B$8*SLP!C26265,"")</f>
        <v/>
      </c>
    </row>
    <row r="26286" spans="1:5" x14ac:dyDescent="0.3">
      <c r="A26286" s="25">
        <v>46296</v>
      </c>
      <c r="B26286" s="31">
        <v>0.63541666666666663</v>
      </c>
      <c r="C26286" s="46"/>
      <c r="D26286" s="29">
        <v>46296.635416666664</v>
      </c>
      <c r="E26286" s="15" t="str">
        <f>IF(AND($B$6=NB!$A$17,$B$8&gt;0),'Ersparnisberechnung Sommertarif'!$B$8*SLP!C26266,"")</f>
        <v/>
      </c>
    </row>
    <row r="26287" spans="1:5" x14ac:dyDescent="0.3">
      <c r="A26287" s="25">
        <v>46296</v>
      </c>
      <c r="B26287" s="31">
        <v>0.64583333333333337</v>
      </c>
      <c r="C26287" s="46"/>
      <c r="D26287" s="29">
        <v>46296.645833333336</v>
      </c>
      <c r="E26287" s="15" t="str">
        <f>IF(AND($B$6=NB!$A$17,$B$8&gt;0),'Ersparnisberechnung Sommertarif'!$B$8*SLP!C26267,"")</f>
        <v/>
      </c>
    </row>
    <row r="26288" spans="1:5" x14ac:dyDescent="0.3">
      <c r="A26288" s="25">
        <v>46296</v>
      </c>
      <c r="B26288" s="31">
        <v>0.65625</v>
      </c>
      <c r="C26288" s="46"/>
      <c r="D26288" s="29">
        <v>46296.65625</v>
      </c>
      <c r="E26288" s="15" t="str">
        <f>IF(AND($B$6=NB!$A$17,$B$8&gt;0),'Ersparnisberechnung Sommertarif'!$B$8*SLP!C26268,"")</f>
        <v/>
      </c>
    </row>
    <row r="26289" spans="1:5" x14ac:dyDescent="0.3">
      <c r="A26289" s="25">
        <v>46296</v>
      </c>
      <c r="B26289" s="31">
        <v>0.66666666666666663</v>
      </c>
      <c r="C26289" s="46"/>
      <c r="D26289" s="29">
        <v>46296.666666666664</v>
      </c>
      <c r="E26289" s="15" t="str">
        <f>IF(AND($B$6=NB!$A$17,$B$8&gt;0),'Ersparnisberechnung Sommertarif'!$B$8*SLP!C26269,"")</f>
        <v/>
      </c>
    </row>
    <row r="26290" spans="1:5" x14ac:dyDescent="0.3">
      <c r="A26290" s="25">
        <v>46296</v>
      </c>
      <c r="B26290" s="31">
        <v>0.67708333333333337</v>
      </c>
      <c r="C26290" s="46"/>
      <c r="D26290" s="29">
        <v>46296.677083333336</v>
      </c>
      <c r="E26290" s="15" t="str">
        <f>IF(AND($B$6=NB!$A$17,$B$8&gt;0),'Ersparnisberechnung Sommertarif'!$B$8*SLP!C26270,"")</f>
        <v/>
      </c>
    </row>
    <row r="26291" spans="1:5" x14ac:dyDescent="0.3">
      <c r="A26291" s="25">
        <v>46296</v>
      </c>
      <c r="B26291" s="31">
        <v>0.6875</v>
      </c>
      <c r="C26291" s="46"/>
      <c r="D26291" s="29">
        <v>46296.6875</v>
      </c>
      <c r="E26291" s="15" t="str">
        <f>IF(AND($B$6=NB!$A$17,$B$8&gt;0),'Ersparnisberechnung Sommertarif'!$B$8*SLP!C26271,"")</f>
        <v/>
      </c>
    </row>
    <row r="26292" spans="1:5" x14ac:dyDescent="0.3">
      <c r="A26292" s="25">
        <v>46296</v>
      </c>
      <c r="B26292" s="31">
        <v>0.69791666666666663</v>
      </c>
      <c r="C26292" s="46"/>
      <c r="D26292" s="29">
        <v>46296.697916666664</v>
      </c>
      <c r="E26292" s="15" t="str">
        <f>IF(AND($B$6=NB!$A$17,$B$8&gt;0),'Ersparnisberechnung Sommertarif'!$B$8*SLP!C26272,"")</f>
        <v/>
      </c>
    </row>
    <row r="26293" spans="1:5" x14ac:dyDescent="0.3">
      <c r="A26293" s="25">
        <v>46296</v>
      </c>
      <c r="B26293" s="31">
        <v>0.70833333333333337</v>
      </c>
      <c r="C26293" s="46"/>
      <c r="D26293" s="29">
        <v>46296.708333333336</v>
      </c>
      <c r="E26293" s="15" t="str">
        <f>IF(AND($B$6=NB!$A$17,$B$8&gt;0),'Ersparnisberechnung Sommertarif'!$B$8*SLP!C26273,"")</f>
        <v/>
      </c>
    </row>
    <row r="26294" spans="1:5" x14ac:dyDescent="0.3">
      <c r="A26294" s="25">
        <v>46296</v>
      </c>
      <c r="B26294" s="31">
        <v>0.71875</v>
      </c>
      <c r="C26294" s="46"/>
      <c r="D26294" s="29">
        <v>46296.71875</v>
      </c>
      <c r="E26294" s="15" t="str">
        <f>IF(AND($B$6=NB!$A$17,$B$8&gt;0),'Ersparnisberechnung Sommertarif'!$B$8*SLP!C26274,"")</f>
        <v/>
      </c>
    </row>
    <row r="26295" spans="1:5" x14ac:dyDescent="0.3">
      <c r="A26295" s="25">
        <v>46296</v>
      </c>
      <c r="B26295" s="31">
        <v>0.72916666666666663</v>
      </c>
      <c r="C26295" s="46"/>
      <c r="D26295" s="29">
        <v>46296.729166666664</v>
      </c>
      <c r="E26295" s="15" t="str">
        <f>IF(AND($B$6=NB!$A$17,$B$8&gt;0),'Ersparnisberechnung Sommertarif'!$B$8*SLP!C26275,"")</f>
        <v/>
      </c>
    </row>
    <row r="26296" spans="1:5" x14ac:dyDescent="0.3">
      <c r="A26296" s="25">
        <v>46296</v>
      </c>
      <c r="B26296" s="31">
        <v>0.73958333333333337</v>
      </c>
      <c r="C26296" s="46"/>
      <c r="D26296" s="29">
        <v>46296.739583333336</v>
      </c>
      <c r="E26296" s="15" t="str">
        <f>IF(AND($B$6=NB!$A$17,$B$8&gt;0),'Ersparnisberechnung Sommertarif'!$B$8*SLP!C26276,"")</f>
        <v/>
      </c>
    </row>
    <row r="26297" spans="1:5" x14ac:dyDescent="0.3">
      <c r="A26297" s="25">
        <v>46296</v>
      </c>
      <c r="B26297" s="31">
        <v>0.75</v>
      </c>
      <c r="C26297" s="46"/>
      <c r="D26297" s="29">
        <v>46296.75</v>
      </c>
      <c r="E26297" s="15" t="str">
        <f>IF(AND($B$6=NB!$A$17,$B$8&gt;0),'Ersparnisberechnung Sommertarif'!$B$8*SLP!C26277,"")</f>
        <v/>
      </c>
    </row>
    <row r="26298" spans="1:5" x14ac:dyDescent="0.3">
      <c r="A26298" s="25">
        <v>46296</v>
      </c>
      <c r="B26298" s="31">
        <v>0.76041666666666663</v>
      </c>
      <c r="C26298" s="46"/>
      <c r="D26298" s="29">
        <v>46296.760416666664</v>
      </c>
      <c r="E26298" s="15" t="str">
        <f>IF(AND($B$6=NB!$A$17,$B$8&gt;0),'Ersparnisberechnung Sommertarif'!$B$8*SLP!C26278,"")</f>
        <v/>
      </c>
    </row>
    <row r="26299" spans="1:5" x14ac:dyDescent="0.3">
      <c r="A26299" s="25">
        <v>46296</v>
      </c>
      <c r="B26299" s="31">
        <v>0.77083333333333337</v>
      </c>
      <c r="C26299" s="46"/>
      <c r="D26299" s="29">
        <v>46296.770833333336</v>
      </c>
      <c r="E26299" s="15" t="str">
        <f>IF(AND($B$6=NB!$A$17,$B$8&gt;0),'Ersparnisberechnung Sommertarif'!$B$8*SLP!C26279,"")</f>
        <v/>
      </c>
    </row>
    <row r="26300" spans="1:5" x14ac:dyDescent="0.3">
      <c r="A26300" s="25">
        <v>46296</v>
      </c>
      <c r="B26300" s="31">
        <v>0.78125</v>
      </c>
      <c r="C26300" s="46"/>
      <c r="D26300" s="29">
        <v>46296.78125</v>
      </c>
      <c r="E26300" s="15" t="str">
        <f>IF(AND($B$6=NB!$A$17,$B$8&gt;0),'Ersparnisberechnung Sommertarif'!$B$8*SLP!C26280,"")</f>
        <v/>
      </c>
    </row>
    <row r="26301" spans="1:5" x14ac:dyDescent="0.3">
      <c r="A26301" s="25">
        <v>46296</v>
      </c>
      <c r="B26301" s="31">
        <v>0.79166666666666663</v>
      </c>
      <c r="C26301" s="46"/>
      <c r="D26301" s="29">
        <v>46296.791666666664</v>
      </c>
      <c r="E26301" s="15" t="str">
        <f>IF(AND($B$6=NB!$A$17,$B$8&gt;0),'Ersparnisberechnung Sommertarif'!$B$8*SLP!C26281,"")</f>
        <v/>
      </c>
    </row>
    <row r="26302" spans="1:5" x14ac:dyDescent="0.3">
      <c r="A26302" s="25">
        <v>46296</v>
      </c>
      <c r="B26302" s="31">
        <v>0.80208333333333337</v>
      </c>
      <c r="C26302" s="46"/>
      <c r="D26302" s="29">
        <v>46296.802083333336</v>
      </c>
      <c r="E26302" s="15" t="str">
        <f>IF(AND($B$6=NB!$A$17,$B$8&gt;0),'Ersparnisberechnung Sommertarif'!$B$8*SLP!C26282,"")</f>
        <v/>
      </c>
    </row>
    <row r="26303" spans="1:5" x14ac:dyDescent="0.3">
      <c r="A26303" s="25">
        <v>46296</v>
      </c>
      <c r="B26303" s="31">
        <v>0.8125</v>
      </c>
      <c r="C26303" s="46"/>
      <c r="D26303" s="29">
        <v>46296.8125</v>
      </c>
      <c r="E26303" s="15" t="str">
        <f>IF(AND($B$6=NB!$A$17,$B$8&gt;0),'Ersparnisberechnung Sommertarif'!$B$8*SLP!C26283,"")</f>
        <v/>
      </c>
    </row>
    <row r="26304" spans="1:5" x14ac:dyDescent="0.3">
      <c r="A26304" s="25">
        <v>46296</v>
      </c>
      <c r="B26304" s="31">
        <v>0.82291666666666663</v>
      </c>
      <c r="C26304" s="46"/>
      <c r="D26304" s="29">
        <v>46296.822916666664</v>
      </c>
      <c r="E26304" s="15" t="str">
        <f>IF(AND($B$6=NB!$A$17,$B$8&gt;0),'Ersparnisberechnung Sommertarif'!$B$8*SLP!C26284,"")</f>
        <v/>
      </c>
    </row>
    <row r="26305" spans="1:5" x14ac:dyDescent="0.3">
      <c r="A26305" s="25">
        <v>46296</v>
      </c>
      <c r="B26305" s="31">
        <v>0.83333333333333337</v>
      </c>
      <c r="C26305" s="46"/>
      <c r="D26305" s="29">
        <v>46296.833333333336</v>
      </c>
      <c r="E26305" s="15" t="str">
        <f>IF(AND($B$6=NB!$A$17,$B$8&gt;0),'Ersparnisberechnung Sommertarif'!$B$8*SLP!C26285,"")</f>
        <v/>
      </c>
    </row>
    <row r="26306" spans="1:5" x14ac:dyDescent="0.3">
      <c r="A26306" s="25">
        <v>46296</v>
      </c>
      <c r="B26306" s="31">
        <v>0.84375</v>
      </c>
      <c r="C26306" s="46"/>
      <c r="D26306" s="29">
        <v>46296.84375</v>
      </c>
      <c r="E26306" s="15" t="str">
        <f>IF(AND($B$6=NB!$A$17,$B$8&gt;0),'Ersparnisberechnung Sommertarif'!$B$8*SLP!C26286,"")</f>
        <v/>
      </c>
    </row>
    <row r="26307" spans="1:5" x14ac:dyDescent="0.3">
      <c r="A26307" s="25">
        <v>46296</v>
      </c>
      <c r="B26307" s="31">
        <v>0.85416666666666663</v>
      </c>
      <c r="C26307" s="46"/>
      <c r="D26307" s="29">
        <v>46296.854166666664</v>
      </c>
      <c r="E26307" s="15" t="str">
        <f>IF(AND($B$6=NB!$A$17,$B$8&gt;0),'Ersparnisberechnung Sommertarif'!$B$8*SLP!C26287,"")</f>
        <v/>
      </c>
    </row>
    <row r="26308" spans="1:5" x14ac:dyDescent="0.3">
      <c r="A26308" s="25">
        <v>46296</v>
      </c>
      <c r="B26308" s="31">
        <v>0.86458333333333337</v>
      </c>
      <c r="C26308" s="46"/>
      <c r="D26308" s="29">
        <v>46296.864583333336</v>
      </c>
      <c r="E26308" s="15" t="str">
        <f>IF(AND($B$6=NB!$A$17,$B$8&gt;0),'Ersparnisberechnung Sommertarif'!$B$8*SLP!C26288,"")</f>
        <v/>
      </c>
    </row>
    <row r="26309" spans="1:5" x14ac:dyDescent="0.3">
      <c r="A26309" s="25">
        <v>46296</v>
      </c>
      <c r="B26309" s="31">
        <v>0.875</v>
      </c>
      <c r="C26309" s="46"/>
      <c r="D26309" s="29">
        <v>46296.875</v>
      </c>
      <c r="E26309" s="15" t="str">
        <f>IF(AND($B$6=NB!$A$17,$B$8&gt;0),'Ersparnisberechnung Sommertarif'!$B$8*SLP!C26289,"")</f>
        <v/>
      </c>
    </row>
    <row r="26310" spans="1:5" x14ac:dyDescent="0.3">
      <c r="A26310" s="25">
        <v>46296</v>
      </c>
      <c r="B26310" s="31">
        <v>0.88541666666666663</v>
      </c>
      <c r="C26310" s="46"/>
      <c r="D26310" s="29">
        <v>46296.885416666664</v>
      </c>
      <c r="E26310" s="15" t="str">
        <f>IF(AND($B$6=NB!$A$17,$B$8&gt;0),'Ersparnisberechnung Sommertarif'!$B$8*SLP!C26290,"")</f>
        <v/>
      </c>
    </row>
    <row r="26311" spans="1:5" x14ac:dyDescent="0.3">
      <c r="A26311" s="25">
        <v>46296</v>
      </c>
      <c r="B26311" s="31">
        <v>0.89583333333333337</v>
      </c>
      <c r="C26311" s="46"/>
      <c r="D26311" s="29">
        <v>46296.895833333336</v>
      </c>
      <c r="E26311" s="15" t="str">
        <f>IF(AND($B$6=NB!$A$17,$B$8&gt;0),'Ersparnisberechnung Sommertarif'!$B$8*SLP!C26291,"")</f>
        <v/>
      </c>
    </row>
    <row r="26312" spans="1:5" x14ac:dyDescent="0.3">
      <c r="A26312" s="25">
        <v>46296</v>
      </c>
      <c r="B26312" s="31">
        <v>0.90625</v>
      </c>
      <c r="C26312" s="46"/>
      <c r="D26312" s="29">
        <v>46296.90625</v>
      </c>
      <c r="E26312" s="15" t="str">
        <f>IF(AND($B$6=NB!$A$17,$B$8&gt;0),'Ersparnisberechnung Sommertarif'!$B$8*SLP!C26292,"")</f>
        <v/>
      </c>
    </row>
    <row r="26313" spans="1:5" x14ac:dyDescent="0.3">
      <c r="A26313" s="25">
        <v>46296</v>
      </c>
      <c r="B26313" s="31">
        <v>0.91666666666666663</v>
      </c>
      <c r="C26313" s="46"/>
      <c r="D26313" s="29">
        <v>46296.916666666664</v>
      </c>
      <c r="E26313" s="15" t="str">
        <f>IF(AND($B$6=NB!$A$17,$B$8&gt;0),'Ersparnisberechnung Sommertarif'!$B$8*SLP!C26293,"")</f>
        <v/>
      </c>
    </row>
    <row r="26314" spans="1:5" x14ac:dyDescent="0.3">
      <c r="A26314" s="25">
        <v>46296</v>
      </c>
      <c r="B26314" s="31">
        <v>0.92708333333333337</v>
      </c>
      <c r="C26314" s="46"/>
      <c r="D26314" s="29">
        <v>46296.927083333336</v>
      </c>
      <c r="E26314" s="15" t="str">
        <f>IF(AND($B$6=NB!$A$17,$B$8&gt;0),'Ersparnisberechnung Sommertarif'!$B$8*SLP!C26294,"")</f>
        <v/>
      </c>
    </row>
    <row r="26315" spans="1:5" x14ac:dyDescent="0.3">
      <c r="A26315" s="25">
        <v>46296</v>
      </c>
      <c r="B26315" s="31">
        <v>0.9375</v>
      </c>
      <c r="C26315" s="46"/>
      <c r="D26315" s="29">
        <v>46296.9375</v>
      </c>
      <c r="E26315" s="15" t="str">
        <f>IF(AND($B$6=NB!$A$17,$B$8&gt;0),'Ersparnisberechnung Sommertarif'!$B$8*SLP!C26295,"")</f>
        <v/>
      </c>
    </row>
    <row r="26316" spans="1:5" x14ac:dyDescent="0.3">
      <c r="A26316" s="25">
        <v>46296</v>
      </c>
      <c r="B26316" s="31">
        <v>0.94791666666666663</v>
      </c>
      <c r="C26316" s="46"/>
      <c r="D26316" s="29">
        <v>46296.947916666664</v>
      </c>
      <c r="E26316" s="15" t="str">
        <f>IF(AND($B$6=NB!$A$17,$B$8&gt;0),'Ersparnisberechnung Sommertarif'!$B$8*SLP!C26296,"")</f>
        <v/>
      </c>
    </row>
    <row r="26317" spans="1:5" x14ac:dyDescent="0.3">
      <c r="A26317" s="25">
        <v>46296</v>
      </c>
      <c r="B26317" s="31">
        <v>0.95833333333333337</v>
      </c>
      <c r="C26317" s="46"/>
      <c r="D26317" s="29">
        <v>46296.958333333336</v>
      </c>
      <c r="E26317" s="15" t="str">
        <f>IF(AND($B$6=NB!$A$17,$B$8&gt;0),'Ersparnisberechnung Sommertarif'!$B$8*SLP!C26297,"")</f>
        <v/>
      </c>
    </row>
    <row r="26318" spans="1:5" x14ac:dyDescent="0.3">
      <c r="A26318" s="25">
        <v>46296</v>
      </c>
      <c r="B26318" s="31">
        <v>0.96875</v>
      </c>
      <c r="C26318" s="46"/>
      <c r="D26318" s="29">
        <v>46296.96875</v>
      </c>
      <c r="E26318" s="15" t="str">
        <f>IF(AND($B$6=NB!$A$17,$B$8&gt;0),'Ersparnisberechnung Sommertarif'!$B$8*SLP!C26298,"")</f>
        <v/>
      </c>
    </row>
    <row r="26319" spans="1:5" x14ac:dyDescent="0.3">
      <c r="A26319" s="25">
        <v>46296</v>
      </c>
      <c r="B26319" s="31">
        <v>0.97916666666666663</v>
      </c>
      <c r="C26319" s="46"/>
      <c r="D26319" s="29">
        <v>46296.979166666664</v>
      </c>
      <c r="E26319" s="15" t="str">
        <f>IF(AND($B$6=NB!$A$17,$B$8&gt;0),'Ersparnisberechnung Sommertarif'!$B$8*SLP!C26299,"")</f>
        <v/>
      </c>
    </row>
    <row r="26320" spans="1:5" x14ac:dyDescent="0.3">
      <c r="A26320" s="25">
        <v>46296</v>
      </c>
      <c r="B26320" s="31">
        <v>0.98958333333333337</v>
      </c>
      <c r="C26320" s="46"/>
      <c r="D26320" s="29">
        <v>46296.989583333336</v>
      </c>
      <c r="E26320" s="15" t="str">
        <f>IF(AND($B$6=NB!$A$17,$B$8&gt;0),'Ersparnisberechnung Sommertarif'!$B$8*SLP!C26300,"")</f>
        <v/>
      </c>
    </row>
    <row r="26321" spans="1:5" x14ac:dyDescent="0.3">
      <c r="A26321" s="25">
        <v>46297</v>
      </c>
      <c r="B26321" s="31">
        <v>0</v>
      </c>
      <c r="C26321" s="46"/>
      <c r="D26321" s="29">
        <v>46297</v>
      </c>
      <c r="E26321" s="15" t="str">
        <f>IF(AND($B$6=NB!$A$17,$B$8&gt;0),'Ersparnisberechnung Sommertarif'!$B$8*SLP!C26301,"")</f>
        <v/>
      </c>
    </row>
    <row r="26322" spans="1:5" x14ac:dyDescent="0.3">
      <c r="A26322" s="25">
        <v>46297</v>
      </c>
      <c r="B26322" s="31">
        <v>1.0416666666666666E-2</v>
      </c>
      <c r="C26322" s="46"/>
      <c r="D26322" s="29">
        <v>46297.010416666664</v>
      </c>
      <c r="E26322" s="15" t="str">
        <f>IF(AND($B$6=NB!$A$17,$B$8&gt;0),'Ersparnisberechnung Sommertarif'!$B$8*SLP!C26302,"")</f>
        <v/>
      </c>
    </row>
    <row r="26323" spans="1:5" x14ac:dyDescent="0.3">
      <c r="A26323" s="25">
        <v>46297</v>
      </c>
      <c r="B26323" s="31">
        <v>2.0833333333333332E-2</v>
      </c>
      <c r="C26323" s="46"/>
      <c r="D26323" s="29">
        <v>46297.020833333336</v>
      </c>
      <c r="E26323" s="15" t="str">
        <f>IF(AND($B$6=NB!$A$17,$B$8&gt;0),'Ersparnisberechnung Sommertarif'!$B$8*SLP!C26303,"")</f>
        <v/>
      </c>
    </row>
    <row r="26324" spans="1:5" x14ac:dyDescent="0.3">
      <c r="A26324" s="25">
        <v>46297</v>
      </c>
      <c r="B26324" s="31">
        <v>3.125E-2</v>
      </c>
      <c r="C26324" s="46"/>
      <c r="D26324" s="29">
        <v>46297.03125</v>
      </c>
      <c r="E26324" s="15" t="str">
        <f>IF(AND($B$6=NB!$A$17,$B$8&gt;0),'Ersparnisberechnung Sommertarif'!$B$8*SLP!C26304,"")</f>
        <v/>
      </c>
    </row>
    <row r="26325" spans="1:5" x14ac:dyDescent="0.3">
      <c r="A26325" s="25">
        <v>46297</v>
      </c>
      <c r="B26325" s="31">
        <v>4.1666666666666664E-2</v>
      </c>
      <c r="C26325" s="46"/>
      <c r="D26325" s="29">
        <v>46297.041666666664</v>
      </c>
      <c r="E26325" s="15" t="str">
        <f>IF(AND($B$6=NB!$A$17,$B$8&gt;0),'Ersparnisberechnung Sommertarif'!$B$8*SLP!C26305,"")</f>
        <v/>
      </c>
    </row>
    <row r="26326" spans="1:5" x14ac:dyDescent="0.3">
      <c r="A26326" s="25">
        <v>46297</v>
      </c>
      <c r="B26326" s="31">
        <v>5.2083333333333336E-2</v>
      </c>
      <c r="C26326" s="46"/>
      <c r="D26326" s="29">
        <v>46297.052083333336</v>
      </c>
      <c r="E26326" s="15" t="str">
        <f>IF(AND($B$6=NB!$A$17,$B$8&gt;0),'Ersparnisberechnung Sommertarif'!$B$8*SLP!C26306,"")</f>
        <v/>
      </c>
    </row>
    <row r="26327" spans="1:5" x14ac:dyDescent="0.3">
      <c r="A26327" s="25">
        <v>46297</v>
      </c>
      <c r="B26327" s="31">
        <v>6.25E-2</v>
      </c>
      <c r="C26327" s="46"/>
      <c r="D26327" s="29">
        <v>46297.0625</v>
      </c>
      <c r="E26327" s="15" t="str">
        <f>IF(AND($B$6=NB!$A$17,$B$8&gt;0),'Ersparnisberechnung Sommertarif'!$B$8*SLP!C26307,"")</f>
        <v/>
      </c>
    </row>
    <row r="26328" spans="1:5" x14ac:dyDescent="0.3">
      <c r="A26328" s="25">
        <v>46297</v>
      </c>
      <c r="B26328" s="31">
        <v>7.2916666666666671E-2</v>
      </c>
      <c r="C26328" s="46"/>
      <c r="D26328" s="29">
        <v>46297.072916666664</v>
      </c>
      <c r="E26328" s="15" t="str">
        <f>IF(AND($B$6=NB!$A$17,$B$8&gt;0),'Ersparnisberechnung Sommertarif'!$B$8*SLP!C26308,"")</f>
        <v/>
      </c>
    </row>
    <row r="26329" spans="1:5" x14ac:dyDescent="0.3">
      <c r="A26329" s="25">
        <v>46297</v>
      </c>
      <c r="B26329" s="31">
        <v>8.3333333333333329E-2</v>
      </c>
      <c r="C26329" s="46"/>
      <c r="D26329" s="29">
        <v>46297.083333333336</v>
      </c>
      <c r="E26329" s="15" t="str">
        <f>IF(AND($B$6=NB!$A$17,$B$8&gt;0),'Ersparnisberechnung Sommertarif'!$B$8*SLP!C26309,"")</f>
        <v/>
      </c>
    </row>
    <row r="26330" spans="1:5" x14ac:dyDescent="0.3">
      <c r="A26330" s="25">
        <v>46297</v>
      </c>
      <c r="B26330" s="31">
        <v>9.375E-2</v>
      </c>
      <c r="C26330" s="46"/>
      <c r="D26330" s="29">
        <v>46297.09375</v>
      </c>
      <c r="E26330" s="15" t="str">
        <f>IF(AND($B$6=NB!$A$17,$B$8&gt;0),'Ersparnisberechnung Sommertarif'!$B$8*SLP!C26310,"")</f>
        <v/>
      </c>
    </row>
    <row r="26331" spans="1:5" x14ac:dyDescent="0.3">
      <c r="A26331" s="25">
        <v>46297</v>
      </c>
      <c r="B26331" s="31">
        <v>0.10416666666666667</v>
      </c>
      <c r="C26331" s="46"/>
      <c r="D26331" s="29">
        <v>46297.104166666664</v>
      </c>
      <c r="E26331" s="15" t="str">
        <f>IF(AND($B$6=NB!$A$17,$B$8&gt;0),'Ersparnisberechnung Sommertarif'!$B$8*SLP!C26311,"")</f>
        <v/>
      </c>
    </row>
    <row r="26332" spans="1:5" x14ac:dyDescent="0.3">
      <c r="A26332" s="25">
        <v>46297</v>
      </c>
      <c r="B26332" s="31">
        <v>0.11458333333333333</v>
      </c>
      <c r="C26332" s="46"/>
      <c r="D26332" s="29">
        <v>46297.114583333336</v>
      </c>
      <c r="E26332" s="15" t="str">
        <f>IF(AND($B$6=NB!$A$17,$B$8&gt;0),'Ersparnisberechnung Sommertarif'!$B$8*SLP!C26312,"")</f>
        <v/>
      </c>
    </row>
    <row r="26333" spans="1:5" x14ac:dyDescent="0.3">
      <c r="A26333" s="25">
        <v>46297</v>
      </c>
      <c r="B26333" s="31">
        <v>0.125</v>
      </c>
      <c r="C26333" s="46"/>
      <c r="D26333" s="29">
        <v>46297.125</v>
      </c>
      <c r="E26333" s="15" t="str">
        <f>IF(AND($B$6=NB!$A$17,$B$8&gt;0),'Ersparnisberechnung Sommertarif'!$B$8*SLP!C26313,"")</f>
        <v/>
      </c>
    </row>
    <row r="26334" spans="1:5" x14ac:dyDescent="0.3">
      <c r="A26334" s="25">
        <v>46297</v>
      </c>
      <c r="B26334" s="31">
        <v>0.13541666666666666</v>
      </c>
      <c r="C26334" s="46"/>
      <c r="D26334" s="29">
        <v>46297.135416666664</v>
      </c>
      <c r="E26334" s="15" t="str">
        <f>IF(AND($B$6=NB!$A$17,$B$8&gt;0),'Ersparnisberechnung Sommertarif'!$B$8*SLP!C26314,"")</f>
        <v/>
      </c>
    </row>
    <row r="26335" spans="1:5" x14ac:dyDescent="0.3">
      <c r="A26335" s="25">
        <v>46297</v>
      </c>
      <c r="B26335" s="31">
        <v>0.14583333333333334</v>
      </c>
      <c r="C26335" s="46"/>
      <c r="D26335" s="29">
        <v>46297.145833333336</v>
      </c>
      <c r="E26335" s="15" t="str">
        <f>IF(AND($B$6=NB!$A$17,$B$8&gt;0),'Ersparnisberechnung Sommertarif'!$B$8*SLP!C26315,"")</f>
        <v/>
      </c>
    </row>
    <row r="26336" spans="1:5" x14ac:dyDescent="0.3">
      <c r="A26336" s="25">
        <v>46297</v>
      </c>
      <c r="B26336" s="31">
        <v>0.15625</v>
      </c>
      <c r="C26336" s="46"/>
      <c r="D26336" s="29">
        <v>46297.15625</v>
      </c>
      <c r="E26336" s="15" t="str">
        <f>IF(AND($B$6=NB!$A$17,$B$8&gt;0),'Ersparnisberechnung Sommertarif'!$B$8*SLP!C26316,"")</f>
        <v/>
      </c>
    </row>
    <row r="26337" spans="1:5" x14ac:dyDescent="0.3">
      <c r="A26337" s="25">
        <v>46297</v>
      </c>
      <c r="B26337" s="31">
        <v>0.16666666666666666</v>
      </c>
      <c r="C26337" s="46"/>
      <c r="D26337" s="29">
        <v>46297.166666666664</v>
      </c>
      <c r="E26337" s="15" t="str">
        <f>IF(AND($B$6=NB!$A$17,$B$8&gt;0),'Ersparnisberechnung Sommertarif'!$B$8*SLP!C26317,"")</f>
        <v/>
      </c>
    </row>
    <row r="26338" spans="1:5" x14ac:dyDescent="0.3">
      <c r="A26338" s="25">
        <v>46297</v>
      </c>
      <c r="B26338" s="31">
        <v>0.17708333333333334</v>
      </c>
      <c r="C26338" s="46"/>
      <c r="D26338" s="29">
        <v>46297.177083333336</v>
      </c>
      <c r="E26338" s="15" t="str">
        <f>IF(AND($B$6=NB!$A$17,$B$8&gt;0),'Ersparnisberechnung Sommertarif'!$B$8*SLP!C26318,"")</f>
        <v/>
      </c>
    </row>
    <row r="26339" spans="1:5" x14ac:dyDescent="0.3">
      <c r="A26339" s="25">
        <v>46297</v>
      </c>
      <c r="B26339" s="31">
        <v>0.1875</v>
      </c>
      <c r="C26339" s="46"/>
      <c r="D26339" s="29">
        <v>46297.1875</v>
      </c>
      <c r="E26339" s="15" t="str">
        <f>IF(AND($B$6=NB!$A$17,$B$8&gt;0),'Ersparnisberechnung Sommertarif'!$B$8*SLP!C26319,"")</f>
        <v/>
      </c>
    </row>
    <row r="26340" spans="1:5" x14ac:dyDescent="0.3">
      <c r="A26340" s="25">
        <v>46297</v>
      </c>
      <c r="B26340" s="31">
        <v>0.19791666666666666</v>
      </c>
      <c r="C26340" s="46"/>
      <c r="D26340" s="29">
        <v>46297.197916666664</v>
      </c>
      <c r="E26340" s="15" t="str">
        <f>IF(AND($B$6=NB!$A$17,$B$8&gt;0),'Ersparnisberechnung Sommertarif'!$B$8*SLP!C26320,"")</f>
        <v/>
      </c>
    </row>
    <row r="26341" spans="1:5" x14ac:dyDescent="0.3">
      <c r="A26341" s="25">
        <v>46297</v>
      </c>
      <c r="B26341" s="31">
        <v>0.20833333333333334</v>
      </c>
      <c r="C26341" s="46"/>
      <c r="D26341" s="29">
        <v>46297.208333333336</v>
      </c>
      <c r="E26341" s="15" t="str">
        <f>IF(AND($B$6=NB!$A$17,$B$8&gt;0),'Ersparnisberechnung Sommertarif'!$B$8*SLP!C26321,"")</f>
        <v/>
      </c>
    </row>
    <row r="26342" spans="1:5" x14ac:dyDescent="0.3">
      <c r="A26342" s="25">
        <v>46297</v>
      </c>
      <c r="B26342" s="31">
        <v>0.21875</v>
      </c>
      <c r="C26342" s="46"/>
      <c r="D26342" s="29">
        <v>46297.21875</v>
      </c>
      <c r="E26342" s="15" t="str">
        <f>IF(AND($B$6=NB!$A$17,$B$8&gt;0),'Ersparnisberechnung Sommertarif'!$B$8*SLP!C26322,"")</f>
        <v/>
      </c>
    </row>
    <row r="26343" spans="1:5" x14ac:dyDescent="0.3">
      <c r="A26343" s="25">
        <v>46297</v>
      </c>
      <c r="B26343" s="31">
        <v>0.22916666666666666</v>
      </c>
      <c r="C26343" s="46"/>
      <c r="D26343" s="29">
        <v>46297.229166666664</v>
      </c>
      <c r="E26343" s="15" t="str">
        <f>IF(AND($B$6=NB!$A$17,$B$8&gt;0),'Ersparnisberechnung Sommertarif'!$B$8*SLP!C26323,"")</f>
        <v/>
      </c>
    </row>
    <row r="26344" spans="1:5" x14ac:dyDescent="0.3">
      <c r="A26344" s="25">
        <v>46297</v>
      </c>
      <c r="B26344" s="31">
        <v>0.23958333333333334</v>
      </c>
      <c r="C26344" s="46"/>
      <c r="D26344" s="29">
        <v>46297.239583333336</v>
      </c>
      <c r="E26344" s="15" t="str">
        <f>IF(AND($B$6=NB!$A$17,$B$8&gt;0),'Ersparnisberechnung Sommertarif'!$B$8*SLP!C26324,"")</f>
        <v/>
      </c>
    </row>
    <row r="26345" spans="1:5" x14ac:dyDescent="0.3">
      <c r="A26345" s="25">
        <v>46297</v>
      </c>
      <c r="B26345" s="31">
        <v>0.25</v>
      </c>
      <c r="C26345" s="46"/>
      <c r="D26345" s="29">
        <v>46297.25</v>
      </c>
      <c r="E26345" s="15" t="str">
        <f>IF(AND($B$6=NB!$A$17,$B$8&gt;0),'Ersparnisberechnung Sommertarif'!$B$8*SLP!C26325,"")</f>
        <v/>
      </c>
    </row>
    <row r="26346" spans="1:5" x14ac:dyDescent="0.3">
      <c r="A26346" s="25">
        <v>46297</v>
      </c>
      <c r="B26346" s="31">
        <v>0.26041666666666669</v>
      </c>
      <c r="C26346" s="46"/>
      <c r="D26346" s="29">
        <v>46297.260416666664</v>
      </c>
      <c r="E26346" s="15" t="str">
        <f>IF(AND($B$6=NB!$A$17,$B$8&gt;0),'Ersparnisberechnung Sommertarif'!$B$8*SLP!C26326,"")</f>
        <v/>
      </c>
    </row>
    <row r="26347" spans="1:5" x14ac:dyDescent="0.3">
      <c r="A26347" s="25">
        <v>46297</v>
      </c>
      <c r="B26347" s="31">
        <v>0.27083333333333331</v>
      </c>
      <c r="C26347" s="46"/>
      <c r="D26347" s="29">
        <v>46297.270833333336</v>
      </c>
      <c r="E26347" s="15" t="str">
        <f>IF(AND($B$6=NB!$A$17,$B$8&gt;0),'Ersparnisberechnung Sommertarif'!$B$8*SLP!C26327,"")</f>
        <v/>
      </c>
    </row>
    <row r="26348" spans="1:5" x14ac:dyDescent="0.3">
      <c r="A26348" s="25">
        <v>46297</v>
      </c>
      <c r="B26348" s="31">
        <v>0.28125</v>
      </c>
      <c r="C26348" s="46"/>
      <c r="D26348" s="29">
        <v>46297.28125</v>
      </c>
      <c r="E26348" s="15" t="str">
        <f>IF(AND($B$6=NB!$A$17,$B$8&gt;0),'Ersparnisberechnung Sommertarif'!$B$8*SLP!C26328,"")</f>
        <v/>
      </c>
    </row>
    <row r="26349" spans="1:5" x14ac:dyDescent="0.3">
      <c r="A26349" s="25">
        <v>46297</v>
      </c>
      <c r="B26349" s="31">
        <v>0.29166666666666669</v>
      </c>
      <c r="C26349" s="46"/>
      <c r="D26349" s="29">
        <v>46297.291666666664</v>
      </c>
      <c r="E26349" s="15" t="str">
        <f>IF(AND($B$6=NB!$A$17,$B$8&gt;0),'Ersparnisberechnung Sommertarif'!$B$8*SLP!C26329,"")</f>
        <v/>
      </c>
    </row>
    <row r="26350" spans="1:5" x14ac:dyDescent="0.3">
      <c r="A26350" s="25">
        <v>46297</v>
      </c>
      <c r="B26350" s="31">
        <v>0.30208333333333331</v>
      </c>
      <c r="C26350" s="46"/>
      <c r="D26350" s="29">
        <v>46297.302083333336</v>
      </c>
      <c r="E26350" s="15" t="str">
        <f>IF(AND($B$6=NB!$A$17,$B$8&gt;0),'Ersparnisberechnung Sommertarif'!$B$8*SLP!C26330,"")</f>
        <v/>
      </c>
    </row>
    <row r="26351" spans="1:5" x14ac:dyDescent="0.3">
      <c r="A26351" s="25">
        <v>46297</v>
      </c>
      <c r="B26351" s="31">
        <v>0.3125</v>
      </c>
      <c r="C26351" s="46"/>
      <c r="D26351" s="29">
        <v>46297.3125</v>
      </c>
      <c r="E26351" s="15" t="str">
        <f>IF(AND($B$6=NB!$A$17,$B$8&gt;0),'Ersparnisberechnung Sommertarif'!$B$8*SLP!C26331,"")</f>
        <v/>
      </c>
    </row>
    <row r="26352" spans="1:5" x14ac:dyDescent="0.3">
      <c r="A26352" s="25">
        <v>46297</v>
      </c>
      <c r="B26352" s="31">
        <v>0.32291666666666669</v>
      </c>
      <c r="C26352" s="46"/>
      <c r="D26352" s="29">
        <v>46297.322916666664</v>
      </c>
      <c r="E26352" s="15" t="str">
        <f>IF(AND($B$6=NB!$A$17,$B$8&gt;0),'Ersparnisberechnung Sommertarif'!$B$8*SLP!C26332,"")</f>
        <v/>
      </c>
    </row>
    <row r="26353" spans="1:5" x14ac:dyDescent="0.3">
      <c r="A26353" s="25">
        <v>46297</v>
      </c>
      <c r="B26353" s="31">
        <v>0.33333333333333331</v>
      </c>
      <c r="C26353" s="46"/>
      <c r="D26353" s="29">
        <v>46297.333333333336</v>
      </c>
      <c r="E26353" s="15" t="str">
        <f>IF(AND($B$6=NB!$A$17,$B$8&gt;0),'Ersparnisberechnung Sommertarif'!$B$8*SLP!C26333,"")</f>
        <v/>
      </c>
    </row>
    <row r="26354" spans="1:5" x14ac:dyDescent="0.3">
      <c r="A26354" s="25">
        <v>46297</v>
      </c>
      <c r="B26354" s="31">
        <v>0.34375</v>
      </c>
      <c r="C26354" s="46"/>
      <c r="D26354" s="29">
        <v>46297.34375</v>
      </c>
      <c r="E26354" s="15" t="str">
        <f>IF(AND($B$6=NB!$A$17,$B$8&gt;0),'Ersparnisberechnung Sommertarif'!$B$8*SLP!C26334,"")</f>
        <v/>
      </c>
    </row>
    <row r="26355" spans="1:5" x14ac:dyDescent="0.3">
      <c r="A26355" s="25">
        <v>46297</v>
      </c>
      <c r="B26355" s="31">
        <v>0.35416666666666669</v>
      </c>
      <c r="C26355" s="46"/>
      <c r="D26355" s="29">
        <v>46297.354166666664</v>
      </c>
      <c r="E26355" s="15" t="str">
        <f>IF(AND($B$6=NB!$A$17,$B$8&gt;0),'Ersparnisberechnung Sommertarif'!$B$8*SLP!C26335,"")</f>
        <v/>
      </c>
    </row>
    <row r="26356" spans="1:5" x14ac:dyDescent="0.3">
      <c r="A26356" s="25">
        <v>46297</v>
      </c>
      <c r="B26356" s="31">
        <v>0.36458333333333331</v>
      </c>
      <c r="C26356" s="46"/>
      <c r="D26356" s="29">
        <v>46297.364583333336</v>
      </c>
      <c r="E26356" s="15" t="str">
        <f>IF(AND($B$6=NB!$A$17,$B$8&gt;0),'Ersparnisberechnung Sommertarif'!$B$8*SLP!C26336,"")</f>
        <v/>
      </c>
    </row>
    <row r="26357" spans="1:5" x14ac:dyDescent="0.3">
      <c r="A26357" s="25">
        <v>46297</v>
      </c>
      <c r="B26357" s="31">
        <v>0.375</v>
      </c>
      <c r="C26357" s="46"/>
      <c r="D26357" s="29">
        <v>46297.375</v>
      </c>
      <c r="E26357" s="15" t="str">
        <f>IF(AND($B$6=NB!$A$17,$B$8&gt;0),'Ersparnisberechnung Sommertarif'!$B$8*SLP!C26337,"")</f>
        <v/>
      </c>
    </row>
    <row r="26358" spans="1:5" x14ac:dyDescent="0.3">
      <c r="A26358" s="25">
        <v>46297</v>
      </c>
      <c r="B26358" s="31">
        <v>0.38541666666666669</v>
      </c>
      <c r="C26358" s="46"/>
      <c r="D26358" s="29">
        <v>46297.385416666664</v>
      </c>
      <c r="E26358" s="15" t="str">
        <f>IF(AND($B$6=NB!$A$17,$B$8&gt;0),'Ersparnisberechnung Sommertarif'!$B$8*SLP!C26338,"")</f>
        <v/>
      </c>
    </row>
    <row r="26359" spans="1:5" x14ac:dyDescent="0.3">
      <c r="A26359" s="25">
        <v>46297</v>
      </c>
      <c r="B26359" s="31">
        <v>0.39583333333333331</v>
      </c>
      <c r="C26359" s="46"/>
      <c r="D26359" s="29">
        <v>46297.395833333336</v>
      </c>
      <c r="E26359" s="15" t="str">
        <f>IF(AND($B$6=NB!$A$17,$B$8&gt;0),'Ersparnisberechnung Sommertarif'!$B$8*SLP!C26339,"")</f>
        <v/>
      </c>
    </row>
    <row r="26360" spans="1:5" x14ac:dyDescent="0.3">
      <c r="A26360" s="25">
        <v>46297</v>
      </c>
      <c r="B26360" s="31">
        <v>0.40625</v>
      </c>
      <c r="C26360" s="46"/>
      <c r="D26360" s="29">
        <v>46297.40625</v>
      </c>
      <c r="E26360" s="15" t="str">
        <f>IF(AND($B$6=NB!$A$17,$B$8&gt;0),'Ersparnisberechnung Sommertarif'!$B$8*SLP!C26340,"")</f>
        <v/>
      </c>
    </row>
    <row r="26361" spans="1:5" x14ac:dyDescent="0.3">
      <c r="A26361" s="25">
        <v>46297</v>
      </c>
      <c r="B26361" s="31">
        <v>0.41666666666666669</v>
      </c>
      <c r="C26361" s="46"/>
      <c r="D26361" s="29">
        <v>46297.416666666664</v>
      </c>
      <c r="E26361" s="15" t="str">
        <f>IF(AND($B$6=NB!$A$17,$B$8&gt;0),'Ersparnisberechnung Sommertarif'!$B$8*SLP!C26341,"")</f>
        <v/>
      </c>
    </row>
    <row r="26362" spans="1:5" x14ac:dyDescent="0.3">
      <c r="A26362" s="25">
        <v>46297</v>
      </c>
      <c r="B26362" s="31">
        <v>0.42708333333333331</v>
      </c>
      <c r="C26362" s="46"/>
      <c r="D26362" s="29">
        <v>46297.427083333336</v>
      </c>
      <c r="E26362" s="15" t="str">
        <f>IF(AND($B$6=NB!$A$17,$B$8&gt;0),'Ersparnisberechnung Sommertarif'!$B$8*SLP!C26342,"")</f>
        <v/>
      </c>
    </row>
    <row r="26363" spans="1:5" x14ac:dyDescent="0.3">
      <c r="A26363" s="25">
        <v>46297</v>
      </c>
      <c r="B26363" s="31">
        <v>0.4375</v>
      </c>
      <c r="C26363" s="46"/>
      <c r="D26363" s="29">
        <v>46297.4375</v>
      </c>
      <c r="E26363" s="15" t="str">
        <f>IF(AND($B$6=NB!$A$17,$B$8&gt;0),'Ersparnisberechnung Sommertarif'!$B$8*SLP!C26343,"")</f>
        <v/>
      </c>
    </row>
    <row r="26364" spans="1:5" x14ac:dyDescent="0.3">
      <c r="A26364" s="25">
        <v>46297</v>
      </c>
      <c r="B26364" s="31">
        <v>0.44791666666666669</v>
      </c>
      <c r="C26364" s="46"/>
      <c r="D26364" s="29">
        <v>46297.447916666664</v>
      </c>
      <c r="E26364" s="15" t="str">
        <f>IF(AND($B$6=NB!$A$17,$B$8&gt;0),'Ersparnisberechnung Sommertarif'!$B$8*SLP!C26344,"")</f>
        <v/>
      </c>
    </row>
    <row r="26365" spans="1:5" x14ac:dyDescent="0.3">
      <c r="A26365" s="25">
        <v>46297</v>
      </c>
      <c r="B26365" s="31">
        <v>0.45833333333333331</v>
      </c>
      <c r="C26365" s="46"/>
      <c r="D26365" s="29">
        <v>46297.458333333336</v>
      </c>
      <c r="E26365" s="15" t="str">
        <f>IF(AND($B$6=NB!$A$17,$B$8&gt;0),'Ersparnisberechnung Sommertarif'!$B$8*SLP!C26345,"")</f>
        <v/>
      </c>
    </row>
    <row r="26366" spans="1:5" x14ac:dyDescent="0.3">
      <c r="A26366" s="25">
        <v>46297</v>
      </c>
      <c r="B26366" s="31">
        <v>0.46875</v>
      </c>
      <c r="C26366" s="46"/>
      <c r="D26366" s="29">
        <v>46297.46875</v>
      </c>
      <c r="E26366" s="15" t="str">
        <f>IF(AND($B$6=NB!$A$17,$B$8&gt;0),'Ersparnisberechnung Sommertarif'!$B$8*SLP!C26346,"")</f>
        <v/>
      </c>
    </row>
    <row r="26367" spans="1:5" x14ac:dyDescent="0.3">
      <c r="A26367" s="25">
        <v>46297</v>
      </c>
      <c r="B26367" s="31">
        <v>0.47916666666666669</v>
      </c>
      <c r="C26367" s="46"/>
      <c r="D26367" s="29">
        <v>46297.479166666664</v>
      </c>
      <c r="E26367" s="15" t="str">
        <f>IF(AND($B$6=NB!$A$17,$B$8&gt;0),'Ersparnisberechnung Sommertarif'!$B$8*SLP!C26347,"")</f>
        <v/>
      </c>
    </row>
    <row r="26368" spans="1:5" x14ac:dyDescent="0.3">
      <c r="A26368" s="25">
        <v>46297</v>
      </c>
      <c r="B26368" s="31">
        <v>0.48958333333333331</v>
      </c>
      <c r="C26368" s="46"/>
      <c r="D26368" s="29">
        <v>46297.489583333336</v>
      </c>
      <c r="E26368" s="15" t="str">
        <f>IF(AND($B$6=NB!$A$17,$B$8&gt;0),'Ersparnisberechnung Sommertarif'!$B$8*SLP!C26348,"")</f>
        <v/>
      </c>
    </row>
    <row r="26369" spans="1:5" x14ac:dyDescent="0.3">
      <c r="A26369" s="25">
        <v>46297</v>
      </c>
      <c r="B26369" s="31">
        <v>0.5</v>
      </c>
      <c r="C26369" s="46"/>
      <c r="D26369" s="29">
        <v>46297.5</v>
      </c>
      <c r="E26369" s="15" t="str">
        <f>IF(AND($B$6=NB!$A$17,$B$8&gt;0),'Ersparnisberechnung Sommertarif'!$B$8*SLP!C26349,"")</f>
        <v/>
      </c>
    </row>
    <row r="26370" spans="1:5" x14ac:dyDescent="0.3">
      <c r="A26370" s="25">
        <v>46297</v>
      </c>
      <c r="B26370" s="31">
        <v>0.51041666666666663</v>
      </c>
      <c r="C26370" s="46"/>
      <c r="D26370" s="29">
        <v>46297.510416666664</v>
      </c>
      <c r="E26370" s="15" t="str">
        <f>IF(AND($B$6=NB!$A$17,$B$8&gt;0),'Ersparnisberechnung Sommertarif'!$B$8*SLP!C26350,"")</f>
        <v/>
      </c>
    </row>
    <row r="26371" spans="1:5" x14ac:dyDescent="0.3">
      <c r="A26371" s="25">
        <v>46297</v>
      </c>
      <c r="B26371" s="31">
        <v>0.52083333333333337</v>
      </c>
      <c r="C26371" s="46"/>
      <c r="D26371" s="29">
        <v>46297.520833333336</v>
      </c>
      <c r="E26371" s="15" t="str">
        <f>IF(AND($B$6=NB!$A$17,$B$8&gt;0),'Ersparnisberechnung Sommertarif'!$B$8*SLP!C26351,"")</f>
        <v/>
      </c>
    </row>
    <row r="26372" spans="1:5" x14ac:dyDescent="0.3">
      <c r="A26372" s="25">
        <v>46297</v>
      </c>
      <c r="B26372" s="31">
        <v>0.53125</v>
      </c>
      <c r="C26372" s="46"/>
      <c r="D26372" s="29">
        <v>46297.53125</v>
      </c>
      <c r="E26372" s="15" t="str">
        <f>IF(AND($B$6=NB!$A$17,$B$8&gt;0),'Ersparnisberechnung Sommertarif'!$B$8*SLP!C26352,"")</f>
        <v/>
      </c>
    </row>
    <row r="26373" spans="1:5" x14ac:dyDescent="0.3">
      <c r="A26373" s="25">
        <v>46297</v>
      </c>
      <c r="B26373" s="31">
        <v>0.54166666666666663</v>
      </c>
      <c r="C26373" s="46"/>
      <c r="D26373" s="29">
        <v>46297.541666666664</v>
      </c>
      <c r="E26373" s="15" t="str">
        <f>IF(AND($B$6=NB!$A$17,$B$8&gt;0),'Ersparnisberechnung Sommertarif'!$B$8*SLP!C26353,"")</f>
        <v/>
      </c>
    </row>
    <row r="26374" spans="1:5" x14ac:dyDescent="0.3">
      <c r="A26374" s="25">
        <v>46297</v>
      </c>
      <c r="B26374" s="31">
        <v>0.55208333333333337</v>
      </c>
      <c r="C26374" s="46"/>
      <c r="D26374" s="29">
        <v>46297.552083333336</v>
      </c>
      <c r="E26374" s="15" t="str">
        <f>IF(AND($B$6=NB!$A$17,$B$8&gt;0),'Ersparnisberechnung Sommertarif'!$B$8*SLP!C26354,"")</f>
        <v/>
      </c>
    </row>
    <row r="26375" spans="1:5" x14ac:dyDescent="0.3">
      <c r="A26375" s="25">
        <v>46297</v>
      </c>
      <c r="B26375" s="31">
        <v>0.5625</v>
      </c>
      <c r="C26375" s="46"/>
      <c r="D26375" s="29">
        <v>46297.5625</v>
      </c>
      <c r="E26375" s="15" t="str">
        <f>IF(AND($B$6=NB!$A$17,$B$8&gt;0),'Ersparnisberechnung Sommertarif'!$B$8*SLP!C26355,"")</f>
        <v/>
      </c>
    </row>
    <row r="26376" spans="1:5" x14ac:dyDescent="0.3">
      <c r="A26376" s="25">
        <v>46297</v>
      </c>
      <c r="B26376" s="31">
        <v>0.57291666666666663</v>
      </c>
      <c r="C26376" s="46"/>
      <c r="D26376" s="29">
        <v>46297.572916666664</v>
      </c>
      <c r="E26376" s="15" t="str">
        <f>IF(AND($B$6=NB!$A$17,$B$8&gt;0),'Ersparnisberechnung Sommertarif'!$B$8*SLP!C26356,"")</f>
        <v/>
      </c>
    </row>
    <row r="26377" spans="1:5" x14ac:dyDescent="0.3">
      <c r="A26377" s="25">
        <v>46297</v>
      </c>
      <c r="B26377" s="31">
        <v>0.58333333333333337</v>
      </c>
      <c r="C26377" s="46"/>
      <c r="D26377" s="29">
        <v>46297.583333333336</v>
      </c>
      <c r="E26377" s="15" t="str">
        <f>IF(AND($B$6=NB!$A$17,$B$8&gt;0),'Ersparnisberechnung Sommertarif'!$B$8*SLP!C26357,"")</f>
        <v/>
      </c>
    </row>
    <row r="26378" spans="1:5" x14ac:dyDescent="0.3">
      <c r="A26378" s="25">
        <v>46297</v>
      </c>
      <c r="B26378" s="31">
        <v>0.59375</v>
      </c>
      <c r="C26378" s="46"/>
      <c r="D26378" s="29">
        <v>46297.59375</v>
      </c>
      <c r="E26378" s="15" t="str">
        <f>IF(AND($B$6=NB!$A$17,$B$8&gt;0),'Ersparnisberechnung Sommertarif'!$B$8*SLP!C26358,"")</f>
        <v/>
      </c>
    </row>
    <row r="26379" spans="1:5" x14ac:dyDescent="0.3">
      <c r="A26379" s="25">
        <v>46297</v>
      </c>
      <c r="B26379" s="31">
        <v>0.60416666666666663</v>
      </c>
      <c r="C26379" s="46"/>
      <c r="D26379" s="29">
        <v>46297.604166666664</v>
      </c>
      <c r="E26379" s="15" t="str">
        <f>IF(AND($B$6=NB!$A$17,$B$8&gt;0),'Ersparnisberechnung Sommertarif'!$B$8*SLP!C26359,"")</f>
        <v/>
      </c>
    </row>
    <row r="26380" spans="1:5" x14ac:dyDescent="0.3">
      <c r="A26380" s="25">
        <v>46297</v>
      </c>
      <c r="B26380" s="31">
        <v>0.61458333333333337</v>
      </c>
      <c r="C26380" s="46"/>
      <c r="D26380" s="29">
        <v>46297.614583333336</v>
      </c>
      <c r="E26380" s="15" t="str">
        <f>IF(AND($B$6=NB!$A$17,$B$8&gt;0),'Ersparnisberechnung Sommertarif'!$B$8*SLP!C26360,"")</f>
        <v/>
      </c>
    </row>
    <row r="26381" spans="1:5" x14ac:dyDescent="0.3">
      <c r="A26381" s="25">
        <v>46297</v>
      </c>
      <c r="B26381" s="31">
        <v>0.625</v>
      </c>
      <c r="C26381" s="46"/>
      <c r="D26381" s="29">
        <v>46297.625</v>
      </c>
      <c r="E26381" s="15" t="str">
        <f>IF(AND($B$6=NB!$A$17,$B$8&gt;0),'Ersparnisberechnung Sommertarif'!$B$8*SLP!C26361,"")</f>
        <v/>
      </c>
    </row>
    <row r="26382" spans="1:5" x14ac:dyDescent="0.3">
      <c r="A26382" s="25">
        <v>46297</v>
      </c>
      <c r="B26382" s="31">
        <v>0.63541666666666663</v>
      </c>
      <c r="C26382" s="46"/>
      <c r="D26382" s="29">
        <v>46297.635416666664</v>
      </c>
      <c r="E26382" s="15" t="str">
        <f>IF(AND($B$6=NB!$A$17,$B$8&gt;0),'Ersparnisberechnung Sommertarif'!$B$8*SLP!C26362,"")</f>
        <v/>
      </c>
    </row>
    <row r="26383" spans="1:5" x14ac:dyDescent="0.3">
      <c r="A26383" s="25">
        <v>46297</v>
      </c>
      <c r="B26383" s="31">
        <v>0.64583333333333337</v>
      </c>
      <c r="C26383" s="46"/>
      <c r="D26383" s="29">
        <v>46297.645833333336</v>
      </c>
      <c r="E26383" s="15" t="str">
        <f>IF(AND($B$6=NB!$A$17,$B$8&gt;0),'Ersparnisberechnung Sommertarif'!$B$8*SLP!C26363,"")</f>
        <v/>
      </c>
    </row>
    <row r="26384" spans="1:5" x14ac:dyDescent="0.3">
      <c r="A26384" s="25">
        <v>46297</v>
      </c>
      <c r="B26384" s="31">
        <v>0.65625</v>
      </c>
      <c r="C26384" s="46"/>
      <c r="D26384" s="29">
        <v>46297.65625</v>
      </c>
      <c r="E26384" s="15" t="str">
        <f>IF(AND($B$6=NB!$A$17,$B$8&gt;0),'Ersparnisberechnung Sommertarif'!$B$8*SLP!C26364,"")</f>
        <v/>
      </c>
    </row>
    <row r="26385" spans="1:5" x14ac:dyDescent="0.3">
      <c r="A26385" s="25">
        <v>46297</v>
      </c>
      <c r="B26385" s="31">
        <v>0.66666666666666663</v>
      </c>
      <c r="C26385" s="46"/>
      <c r="D26385" s="29">
        <v>46297.666666666664</v>
      </c>
      <c r="E26385" s="15" t="str">
        <f>IF(AND($B$6=NB!$A$17,$B$8&gt;0),'Ersparnisberechnung Sommertarif'!$B$8*SLP!C26365,"")</f>
        <v/>
      </c>
    </row>
    <row r="26386" spans="1:5" x14ac:dyDescent="0.3">
      <c r="A26386" s="25">
        <v>46297</v>
      </c>
      <c r="B26386" s="31">
        <v>0.67708333333333337</v>
      </c>
      <c r="C26386" s="46"/>
      <c r="D26386" s="29">
        <v>46297.677083333336</v>
      </c>
      <c r="E26386" s="15" t="str">
        <f>IF(AND($B$6=NB!$A$17,$B$8&gt;0),'Ersparnisberechnung Sommertarif'!$B$8*SLP!C26366,"")</f>
        <v/>
      </c>
    </row>
    <row r="26387" spans="1:5" x14ac:dyDescent="0.3">
      <c r="A26387" s="25">
        <v>46297</v>
      </c>
      <c r="B26387" s="31">
        <v>0.6875</v>
      </c>
      <c r="C26387" s="46"/>
      <c r="D26387" s="29">
        <v>46297.6875</v>
      </c>
      <c r="E26387" s="15" t="str">
        <f>IF(AND($B$6=NB!$A$17,$B$8&gt;0),'Ersparnisberechnung Sommertarif'!$B$8*SLP!C26367,"")</f>
        <v/>
      </c>
    </row>
    <row r="26388" spans="1:5" x14ac:dyDescent="0.3">
      <c r="A26388" s="25">
        <v>46297</v>
      </c>
      <c r="B26388" s="31">
        <v>0.69791666666666663</v>
      </c>
      <c r="C26388" s="46"/>
      <c r="D26388" s="29">
        <v>46297.697916666664</v>
      </c>
      <c r="E26388" s="15" t="str">
        <f>IF(AND($B$6=NB!$A$17,$B$8&gt;0),'Ersparnisberechnung Sommertarif'!$B$8*SLP!C26368,"")</f>
        <v/>
      </c>
    </row>
    <row r="26389" spans="1:5" x14ac:dyDescent="0.3">
      <c r="A26389" s="25">
        <v>46297</v>
      </c>
      <c r="B26389" s="31">
        <v>0.70833333333333337</v>
      </c>
      <c r="C26389" s="46"/>
      <c r="D26389" s="29">
        <v>46297.708333333336</v>
      </c>
      <c r="E26389" s="15" t="str">
        <f>IF(AND($B$6=NB!$A$17,$B$8&gt;0),'Ersparnisberechnung Sommertarif'!$B$8*SLP!C26369,"")</f>
        <v/>
      </c>
    </row>
    <row r="26390" spans="1:5" x14ac:dyDescent="0.3">
      <c r="A26390" s="25">
        <v>46297</v>
      </c>
      <c r="B26390" s="31">
        <v>0.71875</v>
      </c>
      <c r="C26390" s="46"/>
      <c r="D26390" s="29">
        <v>46297.71875</v>
      </c>
      <c r="E26390" s="15" t="str">
        <f>IF(AND($B$6=NB!$A$17,$B$8&gt;0),'Ersparnisberechnung Sommertarif'!$B$8*SLP!C26370,"")</f>
        <v/>
      </c>
    </row>
    <row r="26391" spans="1:5" x14ac:dyDescent="0.3">
      <c r="A26391" s="25">
        <v>46297</v>
      </c>
      <c r="B26391" s="31">
        <v>0.72916666666666663</v>
      </c>
      <c r="C26391" s="46"/>
      <c r="D26391" s="29">
        <v>46297.729166666664</v>
      </c>
      <c r="E26391" s="15" t="str">
        <f>IF(AND($B$6=NB!$A$17,$B$8&gt;0),'Ersparnisberechnung Sommertarif'!$B$8*SLP!C26371,"")</f>
        <v/>
      </c>
    </row>
    <row r="26392" spans="1:5" x14ac:dyDescent="0.3">
      <c r="A26392" s="25">
        <v>46297</v>
      </c>
      <c r="B26392" s="31">
        <v>0.73958333333333337</v>
      </c>
      <c r="C26392" s="46"/>
      <c r="D26392" s="29">
        <v>46297.739583333336</v>
      </c>
      <c r="E26392" s="15" t="str">
        <f>IF(AND($B$6=NB!$A$17,$B$8&gt;0),'Ersparnisberechnung Sommertarif'!$B$8*SLP!C26372,"")</f>
        <v/>
      </c>
    </row>
    <row r="26393" spans="1:5" x14ac:dyDescent="0.3">
      <c r="A26393" s="25">
        <v>46297</v>
      </c>
      <c r="B26393" s="31">
        <v>0.75</v>
      </c>
      <c r="C26393" s="46"/>
      <c r="D26393" s="29">
        <v>46297.75</v>
      </c>
      <c r="E26393" s="15" t="str">
        <f>IF(AND($B$6=NB!$A$17,$B$8&gt;0),'Ersparnisberechnung Sommertarif'!$B$8*SLP!C26373,"")</f>
        <v/>
      </c>
    </row>
    <row r="26394" spans="1:5" x14ac:dyDescent="0.3">
      <c r="A26394" s="25">
        <v>46297</v>
      </c>
      <c r="B26394" s="31">
        <v>0.76041666666666663</v>
      </c>
      <c r="C26394" s="46"/>
      <c r="D26394" s="29">
        <v>46297.760416666664</v>
      </c>
      <c r="E26394" s="15" t="str">
        <f>IF(AND($B$6=NB!$A$17,$B$8&gt;0),'Ersparnisberechnung Sommertarif'!$B$8*SLP!C26374,"")</f>
        <v/>
      </c>
    </row>
    <row r="26395" spans="1:5" x14ac:dyDescent="0.3">
      <c r="A26395" s="25">
        <v>46297</v>
      </c>
      <c r="B26395" s="31">
        <v>0.77083333333333337</v>
      </c>
      <c r="C26395" s="46"/>
      <c r="D26395" s="29">
        <v>46297.770833333336</v>
      </c>
      <c r="E26395" s="15" t="str">
        <f>IF(AND($B$6=NB!$A$17,$B$8&gt;0),'Ersparnisberechnung Sommertarif'!$B$8*SLP!C26375,"")</f>
        <v/>
      </c>
    </row>
    <row r="26396" spans="1:5" x14ac:dyDescent="0.3">
      <c r="A26396" s="25">
        <v>46297</v>
      </c>
      <c r="B26396" s="31">
        <v>0.78125</v>
      </c>
      <c r="C26396" s="46"/>
      <c r="D26396" s="29">
        <v>46297.78125</v>
      </c>
      <c r="E26396" s="15" t="str">
        <f>IF(AND($B$6=NB!$A$17,$B$8&gt;0),'Ersparnisberechnung Sommertarif'!$B$8*SLP!C26376,"")</f>
        <v/>
      </c>
    </row>
    <row r="26397" spans="1:5" x14ac:dyDescent="0.3">
      <c r="A26397" s="25">
        <v>46297</v>
      </c>
      <c r="B26397" s="31">
        <v>0.79166666666666663</v>
      </c>
      <c r="C26397" s="46"/>
      <c r="D26397" s="29">
        <v>46297.791666666664</v>
      </c>
      <c r="E26397" s="15" t="str">
        <f>IF(AND($B$6=NB!$A$17,$B$8&gt;0),'Ersparnisberechnung Sommertarif'!$B$8*SLP!C26377,"")</f>
        <v/>
      </c>
    </row>
    <row r="26398" spans="1:5" x14ac:dyDescent="0.3">
      <c r="A26398" s="25">
        <v>46297</v>
      </c>
      <c r="B26398" s="31">
        <v>0.80208333333333337</v>
      </c>
      <c r="C26398" s="46"/>
      <c r="D26398" s="29">
        <v>46297.802083333336</v>
      </c>
      <c r="E26398" s="15" t="str">
        <f>IF(AND($B$6=NB!$A$17,$B$8&gt;0),'Ersparnisberechnung Sommertarif'!$B$8*SLP!C26378,"")</f>
        <v/>
      </c>
    </row>
    <row r="26399" spans="1:5" x14ac:dyDescent="0.3">
      <c r="A26399" s="25">
        <v>46297</v>
      </c>
      <c r="B26399" s="31">
        <v>0.8125</v>
      </c>
      <c r="C26399" s="46"/>
      <c r="D26399" s="29">
        <v>46297.8125</v>
      </c>
      <c r="E26399" s="15" t="str">
        <f>IF(AND($B$6=NB!$A$17,$B$8&gt;0),'Ersparnisberechnung Sommertarif'!$B$8*SLP!C26379,"")</f>
        <v/>
      </c>
    </row>
    <row r="26400" spans="1:5" x14ac:dyDescent="0.3">
      <c r="A26400" s="25">
        <v>46297</v>
      </c>
      <c r="B26400" s="31">
        <v>0.82291666666666663</v>
      </c>
      <c r="C26400" s="46"/>
      <c r="D26400" s="29">
        <v>46297.822916666664</v>
      </c>
      <c r="E26400" s="15" t="str">
        <f>IF(AND($B$6=NB!$A$17,$B$8&gt;0),'Ersparnisberechnung Sommertarif'!$B$8*SLP!C26380,"")</f>
        <v/>
      </c>
    </row>
    <row r="26401" spans="1:5" x14ac:dyDescent="0.3">
      <c r="A26401" s="25">
        <v>46297</v>
      </c>
      <c r="B26401" s="31">
        <v>0.83333333333333337</v>
      </c>
      <c r="C26401" s="46"/>
      <c r="D26401" s="29">
        <v>46297.833333333336</v>
      </c>
      <c r="E26401" s="15" t="str">
        <f>IF(AND($B$6=NB!$A$17,$B$8&gt;0),'Ersparnisberechnung Sommertarif'!$B$8*SLP!C26381,"")</f>
        <v/>
      </c>
    </row>
    <row r="26402" spans="1:5" x14ac:dyDescent="0.3">
      <c r="A26402" s="25">
        <v>46297</v>
      </c>
      <c r="B26402" s="31">
        <v>0.84375</v>
      </c>
      <c r="C26402" s="46"/>
      <c r="D26402" s="29">
        <v>46297.84375</v>
      </c>
      <c r="E26402" s="15" t="str">
        <f>IF(AND($B$6=NB!$A$17,$B$8&gt;0),'Ersparnisberechnung Sommertarif'!$B$8*SLP!C26382,"")</f>
        <v/>
      </c>
    </row>
    <row r="26403" spans="1:5" x14ac:dyDescent="0.3">
      <c r="A26403" s="25">
        <v>46297</v>
      </c>
      <c r="B26403" s="31">
        <v>0.85416666666666663</v>
      </c>
      <c r="C26403" s="46"/>
      <c r="D26403" s="29">
        <v>46297.854166666664</v>
      </c>
      <c r="E26403" s="15" t="str">
        <f>IF(AND($B$6=NB!$A$17,$B$8&gt;0),'Ersparnisberechnung Sommertarif'!$B$8*SLP!C26383,"")</f>
        <v/>
      </c>
    </row>
    <row r="26404" spans="1:5" x14ac:dyDescent="0.3">
      <c r="A26404" s="25">
        <v>46297</v>
      </c>
      <c r="B26404" s="31">
        <v>0.86458333333333337</v>
      </c>
      <c r="C26404" s="46"/>
      <c r="D26404" s="29">
        <v>46297.864583333336</v>
      </c>
      <c r="E26404" s="15" t="str">
        <f>IF(AND($B$6=NB!$A$17,$B$8&gt;0),'Ersparnisberechnung Sommertarif'!$B$8*SLP!C26384,"")</f>
        <v/>
      </c>
    </row>
    <row r="26405" spans="1:5" x14ac:dyDescent="0.3">
      <c r="A26405" s="25">
        <v>46297</v>
      </c>
      <c r="B26405" s="31">
        <v>0.875</v>
      </c>
      <c r="C26405" s="46"/>
      <c r="D26405" s="29">
        <v>46297.875</v>
      </c>
      <c r="E26405" s="15" t="str">
        <f>IF(AND($B$6=NB!$A$17,$B$8&gt;0),'Ersparnisberechnung Sommertarif'!$B$8*SLP!C26385,"")</f>
        <v/>
      </c>
    </row>
    <row r="26406" spans="1:5" x14ac:dyDescent="0.3">
      <c r="A26406" s="25">
        <v>46297</v>
      </c>
      <c r="B26406" s="31">
        <v>0.88541666666666663</v>
      </c>
      <c r="C26406" s="46"/>
      <c r="D26406" s="29">
        <v>46297.885416666664</v>
      </c>
      <c r="E26406" s="15" t="str">
        <f>IF(AND($B$6=NB!$A$17,$B$8&gt;0),'Ersparnisberechnung Sommertarif'!$B$8*SLP!C26386,"")</f>
        <v/>
      </c>
    </row>
    <row r="26407" spans="1:5" x14ac:dyDescent="0.3">
      <c r="A26407" s="25">
        <v>46297</v>
      </c>
      <c r="B26407" s="31">
        <v>0.89583333333333337</v>
      </c>
      <c r="C26407" s="46"/>
      <c r="D26407" s="29">
        <v>46297.895833333336</v>
      </c>
      <c r="E26407" s="15" t="str">
        <f>IF(AND($B$6=NB!$A$17,$B$8&gt;0),'Ersparnisberechnung Sommertarif'!$B$8*SLP!C26387,"")</f>
        <v/>
      </c>
    </row>
    <row r="26408" spans="1:5" x14ac:dyDescent="0.3">
      <c r="A26408" s="25">
        <v>46297</v>
      </c>
      <c r="B26408" s="31">
        <v>0.90625</v>
      </c>
      <c r="C26408" s="46"/>
      <c r="D26408" s="29">
        <v>46297.90625</v>
      </c>
      <c r="E26408" s="15" t="str">
        <f>IF(AND($B$6=NB!$A$17,$B$8&gt;0),'Ersparnisberechnung Sommertarif'!$B$8*SLP!C26388,"")</f>
        <v/>
      </c>
    </row>
    <row r="26409" spans="1:5" x14ac:dyDescent="0.3">
      <c r="A26409" s="25">
        <v>46297</v>
      </c>
      <c r="B26409" s="31">
        <v>0.91666666666666663</v>
      </c>
      <c r="C26409" s="46"/>
      <c r="D26409" s="29">
        <v>46297.916666666664</v>
      </c>
      <c r="E26409" s="15" t="str">
        <f>IF(AND($B$6=NB!$A$17,$B$8&gt;0),'Ersparnisberechnung Sommertarif'!$B$8*SLP!C26389,"")</f>
        <v/>
      </c>
    </row>
    <row r="26410" spans="1:5" x14ac:dyDescent="0.3">
      <c r="A26410" s="25">
        <v>46297</v>
      </c>
      <c r="B26410" s="31">
        <v>0.92708333333333337</v>
      </c>
      <c r="C26410" s="46"/>
      <c r="D26410" s="29">
        <v>46297.927083333336</v>
      </c>
      <c r="E26410" s="15" t="str">
        <f>IF(AND($B$6=NB!$A$17,$B$8&gt;0),'Ersparnisberechnung Sommertarif'!$B$8*SLP!C26390,"")</f>
        <v/>
      </c>
    </row>
    <row r="26411" spans="1:5" x14ac:dyDescent="0.3">
      <c r="A26411" s="25">
        <v>46297</v>
      </c>
      <c r="B26411" s="31">
        <v>0.9375</v>
      </c>
      <c r="C26411" s="46"/>
      <c r="D26411" s="29">
        <v>46297.9375</v>
      </c>
      <c r="E26411" s="15" t="str">
        <f>IF(AND($B$6=NB!$A$17,$B$8&gt;0),'Ersparnisberechnung Sommertarif'!$B$8*SLP!C26391,"")</f>
        <v/>
      </c>
    </row>
    <row r="26412" spans="1:5" x14ac:dyDescent="0.3">
      <c r="A26412" s="25">
        <v>46297</v>
      </c>
      <c r="B26412" s="31">
        <v>0.94791666666666663</v>
      </c>
      <c r="C26412" s="46"/>
      <c r="D26412" s="29">
        <v>46297.947916666664</v>
      </c>
      <c r="E26412" s="15" t="str">
        <f>IF(AND($B$6=NB!$A$17,$B$8&gt;0),'Ersparnisberechnung Sommertarif'!$B$8*SLP!C26392,"")</f>
        <v/>
      </c>
    </row>
    <row r="26413" spans="1:5" x14ac:dyDescent="0.3">
      <c r="A26413" s="25">
        <v>46297</v>
      </c>
      <c r="B26413" s="31">
        <v>0.95833333333333337</v>
      </c>
      <c r="C26413" s="46"/>
      <c r="D26413" s="29">
        <v>46297.958333333336</v>
      </c>
      <c r="E26413" s="15" t="str">
        <f>IF(AND($B$6=NB!$A$17,$B$8&gt;0),'Ersparnisberechnung Sommertarif'!$B$8*SLP!C26393,"")</f>
        <v/>
      </c>
    </row>
    <row r="26414" spans="1:5" x14ac:dyDescent="0.3">
      <c r="A26414" s="25">
        <v>46297</v>
      </c>
      <c r="B26414" s="31">
        <v>0.96875</v>
      </c>
      <c r="C26414" s="46"/>
      <c r="D26414" s="29">
        <v>46297.96875</v>
      </c>
      <c r="E26414" s="15" t="str">
        <f>IF(AND($B$6=NB!$A$17,$B$8&gt;0),'Ersparnisberechnung Sommertarif'!$B$8*SLP!C26394,"")</f>
        <v/>
      </c>
    </row>
    <row r="26415" spans="1:5" x14ac:dyDescent="0.3">
      <c r="A26415" s="25">
        <v>46297</v>
      </c>
      <c r="B26415" s="31">
        <v>0.97916666666666663</v>
      </c>
      <c r="C26415" s="46"/>
      <c r="D26415" s="29">
        <v>46297.979166666664</v>
      </c>
      <c r="E26415" s="15" t="str">
        <f>IF(AND($B$6=NB!$A$17,$B$8&gt;0),'Ersparnisberechnung Sommertarif'!$B$8*SLP!C26395,"")</f>
        <v/>
      </c>
    </row>
    <row r="26416" spans="1:5" x14ac:dyDescent="0.3">
      <c r="A26416" s="25">
        <v>46297</v>
      </c>
      <c r="B26416" s="31">
        <v>0.98958333333333337</v>
      </c>
      <c r="C26416" s="46"/>
      <c r="D26416" s="29">
        <v>46297.989583333336</v>
      </c>
      <c r="E26416" s="15" t="str">
        <f>IF(AND($B$6=NB!$A$17,$B$8&gt;0),'Ersparnisberechnung Sommertarif'!$B$8*SLP!C26396,"")</f>
        <v/>
      </c>
    </row>
    <row r="26417" spans="1:5" x14ac:dyDescent="0.3">
      <c r="A26417" s="25">
        <v>46298</v>
      </c>
      <c r="B26417" s="31">
        <v>0</v>
      </c>
      <c r="C26417" s="46"/>
      <c r="D26417" s="29">
        <v>46298</v>
      </c>
      <c r="E26417" s="15" t="str">
        <f>IF(AND($B$6=NB!$A$17,$B$8&gt;0),'Ersparnisberechnung Sommertarif'!$B$8*SLP!C26397,"")</f>
        <v/>
      </c>
    </row>
    <row r="26418" spans="1:5" x14ac:dyDescent="0.3">
      <c r="A26418" s="25">
        <v>46298</v>
      </c>
      <c r="B26418" s="31">
        <v>1.0416666666666666E-2</v>
      </c>
      <c r="C26418" s="46"/>
      <c r="D26418" s="29">
        <v>46298.010416666664</v>
      </c>
      <c r="E26418" s="15" t="str">
        <f>IF(AND($B$6=NB!$A$17,$B$8&gt;0),'Ersparnisberechnung Sommertarif'!$B$8*SLP!C26398,"")</f>
        <v/>
      </c>
    </row>
    <row r="26419" spans="1:5" x14ac:dyDescent="0.3">
      <c r="A26419" s="25">
        <v>46298</v>
      </c>
      <c r="B26419" s="31">
        <v>2.0833333333333332E-2</v>
      </c>
      <c r="C26419" s="46"/>
      <c r="D26419" s="29">
        <v>46298.020833333336</v>
      </c>
      <c r="E26419" s="15" t="str">
        <f>IF(AND($B$6=NB!$A$17,$B$8&gt;0),'Ersparnisberechnung Sommertarif'!$B$8*SLP!C26399,"")</f>
        <v/>
      </c>
    </row>
    <row r="26420" spans="1:5" x14ac:dyDescent="0.3">
      <c r="A26420" s="25">
        <v>46298</v>
      </c>
      <c r="B26420" s="31">
        <v>3.125E-2</v>
      </c>
      <c r="C26420" s="46"/>
      <c r="D26420" s="29">
        <v>46298.03125</v>
      </c>
      <c r="E26420" s="15" t="str">
        <f>IF(AND($B$6=NB!$A$17,$B$8&gt;0),'Ersparnisberechnung Sommertarif'!$B$8*SLP!C26400,"")</f>
        <v/>
      </c>
    </row>
    <row r="26421" spans="1:5" x14ac:dyDescent="0.3">
      <c r="A26421" s="25">
        <v>46298</v>
      </c>
      <c r="B26421" s="31">
        <v>4.1666666666666664E-2</v>
      </c>
      <c r="C26421" s="46"/>
      <c r="D26421" s="29">
        <v>46298.041666666664</v>
      </c>
      <c r="E26421" s="15" t="str">
        <f>IF(AND($B$6=NB!$A$17,$B$8&gt;0),'Ersparnisberechnung Sommertarif'!$B$8*SLP!C26401,"")</f>
        <v/>
      </c>
    </row>
    <row r="26422" spans="1:5" x14ac:dyDescent="0.3">
      <c r="A26422" s="25">
        <v>46298</v>
      </c>
      <c r="B26422" s="31">
        <v>5.2083333333333336E-2</v>
      </c>
      <c r="C26422" s="46"/>
      <c r="D26422" s="29">
        <v>46298.052083333336</v>
      </c>
      <c r="E26422" s="15" t="str">
        <f>IF(AND($B$6=NB!$A$17,$B$8&gt;0),'Ersparnisberechnung Sommertarif'!$B$8*SLP!C26402,"")</f>
        <v/>
      </c>
    </row>
    <row r="26423" spans="1:5" x14ac:dyDescent="0.3">
      <c r="A26423" s="25">
        <v>46298</v>
      </c>
      <c r="B26423" s="31">
        <v>6.25E-2</v>
      </c>
      <c r="C26423" s="46"/>
      <c r="D26423" s="29">
        <v>46298.0625</v>
      </c>
      <c r="E26423" s="15" t="str">
        <f>IF(AND($B$6=NB!$A$17,$B$8&gt;0),'Ersparnisberechnung Sommertarif'!$B$8*SLP!C26403,"")</f>
        <v/>
      </c>
    </row>
    <row r="26424" spans="1:5" x14ac:dyDescent="0.3">
      <c r="A26424" s="25">
        <v>46298</v>
      </c>
      <c r="B26424" s="31">
        <v>7.2916666666666671E-2</v>
      </c>
      <c r="C26424" s="46"/>
      <c r="D26424" s="29">
        <v>46298.072916666664</v>
      </c>
      <c r="E26424" s="15" t="str">
        <f>IF(AND($B$6=NB!$A$17,$B$8&gt;0),'Ersparnisberechnung Sommertarif'!$B$8*SLP!C26404,"")</f>
        <v/>
      </c>
    </row>
    <row r="26425" spans="1:5" x14ac:dyDescent="0.3">
      <c r="A26425" s="25">
        <v>46298</v>
      </c>
      <c r="B26425" s="31">
        <v>8.3333333333333329E-2</v>
      </c>
      <c r="C26425" s="46"/>
      <c r="D26425" s="29">
        <v>46298.083333333336</v>
      </c>
      <c r="E26425" s="15" t="str">
        <f>IF(AND($B$6=NB!$A$17,$B$8&gt;0),'Ersparnisberechnung Sommertarif'!$B$8*SLP!C26405,"")</f>
        <v/>
      </c>
    </row>
    <row r="26426" spans="1:5" x14ac:dyDescent="0.3">
      <c r="A26426" s="25">
        <v>46298</v>
      </c>
      <c r="B26426" s="31">
        <v>9.375E-2</v>
      </c>
      <c r="C26426" s="46"/>
      <c r="D26426" s="29">
        <v>46298.09375</v>
      </c>
      <c r="E26426" s="15" t="str">
        <f>IF(AND($B$6=NB!$A$17,$B$8&gt;0),'Ersparnisberechnung Sommertarif'!$B$8*SLP!C26406,"")</f>
        <v/>
      </c>
    </row>
    <row r="26427" spans="1:5" x14ac:dyDescent="0.3">
      <c r="A26427" s="25">
        <v>46298</v>
      </c>
      <c r="B26427" s="31">
        <v>0.10416666666666667</v>
      </c>
      <c r="C26427" s="46"/>
      <c r="D26427" s="29">
        <v>46298.104166666664</v>
      </c>
      <c r="E26427" s="15" t="str">
        <f>IF(AND($B$6=NB!$A$17,$B$8&gt;0),'Ersparnisberechnung Sommertarif'!$B$8*SLP!C26407,"")</f>
        <v/>
      </c>
    </row>
    <row r="26428" spans="1:5" x14ac:dyDescent="0.3">
      <c r="A26428" s="25">
        <v>46298</v>
      </c>
      <c r="B26428" s="31">
        <v>0.11458333333333333</v>
      </c>
      <c r="C26428" s="46"/>
      <c r="D26428" s="29">
        <v>46298.114583333336</v>
      </c>
      <c r="E26428" s="15" t="str">
        <f>IF(AND($B$6=NB!$A$17,$B$8&gt;0),'Ersparnisberechnung Sommertarif'!$B$8*SLP!C26408,"")</f>
        <v/>
      </c>
    </row>
    <row r="26429" spans="1:5" x14ac:dyDescent="0.3">
      <c r="A26429" s="25">
        <v>46298</v>
      </c>
      <c r="B26429" s="31">
        <v>0.125</v>
      </c>
      <c r="C26429" s="46"/>
      <c r="D26429" s="29">
        <v>46298.125</v>
      </c>
      <c r="E26429" s="15" t="str">
        <f>IF(AND($B$6=NB!$A$17,$B$8&gt;0),'Ersparnisberechnung Sommertarif'!$B$8*SLP!C26409,"")</f>
        <v/>
      </c>
    </row>
    <row r="26430" spans="1:5" x14ac:dyDescent="0.3">
      <c r="A26430" s="25">
        <v>46298</v>
      </c>
      <c r="B26430" s="31">
        <v>0.13541666666666666</v>
      </c>
      <c r="C26430" s="46"/>
      <c r="D26430" s="29">
        <v>46298.135416666664</v>
      </c>
      <c r="E26430" s="15" t="str">
        <f>IF(AND($B$6=NB!$A$17,$B$8&gt;0),'Ersparnisberechnung Sommertarif'!$B$8*SLP!C26410,"")</f>
        <v/>
      </c>
    </row>
    <row r="26431" spans="1:5" x14ac:dyDescent="0.3">
      <c r="A26431" s="25">
        <v>46298</v>
      </c>
      <c r="B26431" s="31">
        <v>0.14583333333333334</v>
      </c>
      <c r="C26431" s="46"/>
      <c r="D26431" s="29">
        <v>46298.145833333336</v>
      </c>
      <c r="E26431" s="15" t="str">
        <f>IF(AND($B$6=NB!$A$17,$B$8&gt;0),'Ersparnisberechnung Sommertarif'!$B$8*SLP!C26411,"")</f>
        <v/>
      </c>
    </row>
    <row r="26432" spans="1:5" x14ac:dyDescent="0.3">
      <c r="A26432" s="25">
        <v>46298</v>
      </c>
      <c r="B26432" s="31">
        <v>0.15625</v>
      </c>
      <c r="C26432" s="46"/>
      <c r="D26432" s="29">
        <v>46298.15625</v>
      </c>
      <c r="E26432" s="15" t="str">
        <f>IF(AND($B$6=NB!$A$17,$B$8&gt;0),'Ersparnisberechnung Sommertarif'!$B$8*SLP!C26412,"")</f>
        <v/>
      </c>
    </row>
    <row r="26433" spans="1:5" x14ac:dyDescent="0.3">
      <c r="A26433" s="25">
        <v>46298</v>
      </c>
      <c r="B26433" s="31">
        <v>0.16666666666666666</v>
      </c>
      <c r="C26433" s="46"/>
      <c r="D26433" s="29">
        <v>46298.166666666664</v>
      </c>
      <c r="E26433" s="15" t="str">
        <f>IF(AND($B$6=NB!$A$17,$B$8&gt;0),'Ersparnisberechnung Sommertarif'!$B$8*SLP!C26413,"")</f>
        <v/>
      </c>
    </row>
    <row r="26434" spans="1:5" x14ac:dyDescent="0.3">
      <c r="A26434" s="25">
        <v>46298</v>
      </c>
      <c r="B26434" s="31">
        <v>0.17708333333333334</v>
      </c>
      <c r="C26434" s="46"/>
      <c r="D26434" s="29">
        <v>46298.177083333336</v>
      </c>
      <c r="E26434" s="15" t="str">
        <f>IF(AND($B$6=NB!$A$17,$B$8&gt;0),'Ersparnisberechnung Sommertarif'!$B$8*SLP!C26414,"")</f>
        <v/>
      </c>
    </row>
    <row r="26435" spans="1:5" x14ac:dyDescent="0.3">
      <c r="A26435" s="25">
        <v>46298</v>
      </c>
      <c r="B26435" s="31">
        <v>0.1875</v>
      </c>
      <c r="C26435" s="46"/>
      <c r="D26435" s="29">
        <v>46298.1875</v>
      </c>
      <c r="E26435" s="15" t="str">
        <f>IF(AND($B$6=NB!$A$17,$B$8&gt;0),'Ersparnisberechnung Sommertarif'!$B$8*SLP!C26415,"")</f>
        <v/>
      </c>
    </row>
    <row r="26436" spans="1:5" x14ac:dyDescent="0.3">
      <c r="A26436" s="25">
        <v>46298</v>
      </c>
      <c r="B26436" s="31">
        <v>0.19791666666666666</v>
      </c>
      <c r="C26436" s="46"/>
      <c r="D26436" s="29">
        <v>46298.197916666664</v>
      </c>
      <c r="E26436" s="15" t="str">
        <f>IF(AND($B$6=NB!$A$17,$B$8&gt;0),'Ersparnisberechnung Sommertarif'!$B$8*SLP!C26416,"")</f>
        <v/>
      </c>
    </row>
    <row r="26437" spans="1:5" x14ac:dyDescent="0.3">
      <c r="A26437" s="25">
        <v>46298</v>
      </c>
      <c r="B26437" s="31">
        <v>0.20833333333333334</v>
      </c>
      <c r="C26437" s="46"/>
      <c r="D26437" s="29">
        <v>46298.208333333336</v>
      </c>
      <c r="E26437" s="15" t="str">
        <f>IF(AND($B$6=NB!$A$17,$B$8&gt;0),'Ersparnisberechnung Sommertarif'!$B$8*SLP!C26417,"")</f>
        <v/>
      </c>
    </row>
    <row r="26438" spans="1:5" x14ac:dyDescent="0.3">
      <c r="A26438" s="25">
        <v>46298</v>
      </c>
      <c r="B26438" s="31">
        <v>0.21875</v>
      </c>
      <c r="C26438" s="46"/>
      <c r="D26438" s="29">
        <v>46298.21875</v>
      </c>
      <c r="E26438" s="15" t="str">
        <f>IF(AND($B$6=NB!$A$17,$B$8&gt;0),'Ersparnisberechnung Sommertarif'!$B$8*SLP!C26418,"")</f>
        <v/>
      </c>
    </row>
    <row r="26439" spans="1:5" x14ac:dyDescent="0.3">
      <c r="A26439" s="25">
        <v>46298</v>
      </c>
      <c r="B26439" s="31">
        <v>0.22916666666666666</v>
      </c>
      <c r="C26439" s="46"/>
      <c r="D26439" s="29">
        <v>46298.229166666664</v>
      </c>
      <c r="E26439" s="15" t="str">
        <f>IF(AND($B$6=NB!$A$17,$B$8&gt;0),'Ersparnisberechnung Sommertarif'!$B$8*SLP!C26419,"")</f>
        <v/>
      </c>
    </row>
    <row r="26440" spans="1:5" x14ac:dyDescent="0.3">
      <c r="A26440" s="25">
        <v>46298</v>
      </c>
      <c r="B26440" s="31">
        <v>0.23958333333333334</v>
      </c>
      <c r="C26440" s="46"/>
      <c r="D26440" s="29">
        <v>46298.239583333336</v>
      </c>
      <c r="E26440" s="15" t="str">
        <f>IF(AND($B$6=NB!$A$17,$B$8&gt;0),'Ersparnisberechnung Sommertarif'!$B$8*SLP!C26420,"")</f>
        <v/>
      </c>
    </row>
    <row r="26441" spans="1:5" x14ac:dyDescent="0.3">
      <c r="A26441" s="25">
        <v>46298</v>
      </c>
      <c r="B26441" s="31">
        <v>0.25</v>
      </c>
      <c r="C26441" s="46"/>
      <c r="D26441" s="29">
        <v>46298.25</v>
      </c>
      <c r="E26441" s="15" t="str">
        <f>IF(AND($B$6=NB!$A$17,$B$8&gt;0),'Ersparnisberechnung Sommertarif'!$B$8*SLP!C26421,"")</f>
        <v/>
      </c>
    </row>
    <row r="26442" spans="1:5" x14ac:dyDescent="0.3">
      <c r="A26442" s="25">
        <v>46298</v>
      </c>
      <c r="B26442" s="31">
        <v>0.26041666666666669</v>
      </c>
      <c r="C26442" s="46"/>
      <c r="D26442" s="29">
        <v>46298.260416666664</v>
      </c>
      <c r="E26442" s="15" t="str">
        <f>IF(AND($B$6=NB!$A$17,$B$8&gt;0),'Ersparnisberechnung Sommertarif'!$B$8*SLP!C26422,"")</f>
        <v/>
      </c>
    </row>
    <row r="26443" spans="1:5" x14ac:dyDescent="0.3">
      <c r="A26443" s="25">
        <v>46298</v>
      </c>
      <c r="B26443" s="31">
        <v>0.27083333333333331</v>
      </c>
      <c r="C26443" s="46"/>
      <c r="D26443" s="29">
        <v>46298.270833333336</v>
      </c>
      <c r="E26443" s="15" t="str">
        <f>IF(AND($B$6=NB!$A$17,$B$8&gt;0),'Ersparnisberechnung Sommertarif'!$B$8*SLP!C26423,"")</f>
        <v/>
      </c>
    </row>
    <row r="26444" spans="1:5" x14ac:dyDescent="0.3">
      <c r="A26444" s="25">
        <v>46298</v>
      </c>
      <c r="B26444" s="31">
        <v>0.28125</v>
      </c>
      <c r="C26444" s="46"/>
      <c r="D26444" s="29">
        <v>46298.28125</v>
      </c>
      <c r="E26444" s="15" t="str">
        <f>IF(AND($B$6=NB!$A$17,$B$8&gt;0),'Ersparnisberechnung Sommertarif'!$B$8*SLP!C26424,"")</f>
        <v/>
      </c>
    </row>
    <row r="26445" spans="1:5" x14ac:dyDescent="0.3">
      <c r="A26445" s="25">
        <v>46298</v>
      </c>
      <c r="B26445" s="31">
        <v>0.29166666666666669</v>
      </c>
      <c r="C26445" s="46"/>
      <c r="D26445" s="29">
        <v>46298.291666666664</v>
      </c>
      <c r="E26445" s="15" t="str">
        <f>IF(AND($B$6=NB!$A$17,$B$8&gt;0),'Ersparnisberechnung Sommertarif'!$B$8*SLP!C26425,"")</f>
        <v/>
      </c>
    </row>
    <row r="26446" spans="1:5" x14ac:dyDescent="0.3">
      <c r="A26446" s="25">
        <v>46298</v>
      </c>
      <c r="B26446" s="31">
        <v>0.30208333333333331</v>
      </c>
      <c r="C26446" s="46"/>
      <c r="D26446" s="29">
        <v>46298.302083333336</v>
      </c>
      <c r="E26446" s="15" t="str">
        <f>IF(AND($B$6=NB!$A$17,$B$8&gt;0),'Ersparnisberechnung Sommertarif'!$B$8*SLP!C26426,"")</f>
        <v/>
      </c>
    </row>
    <row r="26447" spans="1:5" x14ac:dyDescent="0.3">
      <c r="A26447" s="25">
        <v>46298</v>
      </c>
      <c r="B26447" s="31">
        <v>0.3125</v>
      </c>
      <c r="C26447" s="46"/>
      <c r="D26447" s="29">
        <v>46298.3125</v>
      </c>
      <c r="E26447" s="15" t="str">
        <f>IF(AND($B$6=NB!$A$17,$B$8&gt;0),'Ersparnisberechnung Sommertarif'!$B$8*SLP!C26427,"")</f>
        <v/>
      </c>
    </row>
    <row r="26448" spans="1:5" x14ac:dyDescent="0.3">
      <c r="A26448" s="25">
        <v>46298</v>
      </c>
      <c r="B26448" s="31">
        <v>0.32291666666666669</v>
      </c>
      <c r="C26448" s="46"/>
      <c r="D26448" s="29">
        <v>46298.322916666664</v>
      </c>
      <c r="E26448" s="15" t="str">
        <f>IF(AND($B$6=NB!$A$17,$B$8&gt;0),'Ersparnisberechnung Sommertarif'!$B$8*SLP!C26428,"")</f>
        <v/>
      </c>
    </row>
    <row r="26449" spans="1:5" x14ac:dyDescent="0.3">
      <c r="A26449" s="25">
        <v>46298</v>
      </c>
      <c r="B26449" s="31">
        <v>0.33333333333333331</v>
      </c>
      <c r="C26449" s="46"/>
      <c r="D26449" s="29">
        <v>46298.333333333336</v>
      </c>
      <c r="E26449" s="15" t="str">
        <f>IF(AND($B$6=NB!$A$17,$B$8&gt;0),'Ersparnisberechnung Sommertarif'!$B$8*SLP!C26429,"")</f>
        <v/>
      </c>
    </row>
    <row r="26450" spans="1:5" x14ac:dyDescent="0.3">
      <c r="A26450" s="25">
        <v>46298</v>
      </c>
      <c r="B26450" s="31">
        <v>0.34375</v>
      </c>
      <c r="C26450" s="46"/>
      <c r="D26450" s="29">
        <v>46298.34375</v>
      </c>
      <c r="E26450" s="15" t="str">
        <f>IF(AND($B$6=NB!$A$17,$B$8&gt;0),'Ersparnisberechnung Sommertarif'!$B$8*SLP!C26430,"")</f>
        <v/>
      </c>
    </row>
    <row r="26451" spans="1:5" x14ac:dyDescent="0.3">
      <c r="A26451" s="25">
        <v>46298</v>
      </c>
      <c r="B26451" s="31">
        <v>0.35416666666666669</v>
      </c>
      <c r="C26451" s="46"/>
      <c r="D26451" s="29">
        <v>46298.354166666664</v>
      </c>
      <c r="E26451" s="15" t="str">
        <f>IF(AND($B$6=NB!$A$17,$B$8&gt;0),'Ersparnisberechnung Sommertarif'!$B$8*SLP!C26431,"")</f>
        <v/>
      </c>
    </row>
    <row r="26452" spans="1:5" x14ac:dyDescent="0.3">
      <c r="A26452" s="25">
        <v>46298</v>
      </c>
      <c r="B26452" s="31">
        <v>0.36458333333333331</v>
      </c>
      <c r="C26452" s="46"/>
      <c r="D26452" s="29">
        <v>46298.364583333336</v>
      </c>
      <c r="E26452" s="15" t="str">
        <f>IF(AND($B$6=NB!$A$17,$B$8&gt;0),'Ersparnisberechnung Sommertarif'!$B$8*SLP!C26432,"")</f>
        <v/>
      </c>
    </row>
    <row r="26453" spans="1:5" x14ac:dyDescent="0.3">
      <c r="A26453" s="25">
        <v>46298</v>
      </c>
      <c r="B26453" s="31">
        <v>0.375</v>
      </c>
      <c r="C26453" s="46"/>
      <c r="D26453" s="29">
        <v>46298.375</v>
      </c>
      <c r="E26453" s="15" t="str">
        <f>IF(AND($B$6=NB!$A$17,$B$8&gt;0),'Ersparnisberechnung Sommertarif'!$B$8*SLP!C26433,"")</f>
        <v/>
      </c>
    </row>
    <row r="26454" spans="1:5" x14ac:dyDescent="0.3">
      <c r="A26454" s="25">
        <v>46298</v>
      </c>
      <c r="B26454" s="31">
        <v>0.38541666666666669</v>
      </c>
      <c r="C26454" s="46"/>
      <c r="D26454" s="29">
        <v>46298.385416666664</v>
      </c>
      <c r="E26454" s="15" t="str">
        <f>IF(AND($B$6=NB!$A$17,$B$8&gt;0),'Ersparnisberechnung Sommertarif'!$B$8*SLP!C26434,"")</f>
        <v/>
      </c>
    </row>
    <row r="26455" spans="1:5" x14ac:dyDescent="0.3">
      <c r="A26455" s="25">
        <v>46298</v>
      </c>
      <c r="B26455" s="31">
        <v>0.39583333333333331</v>
      </c>
      <c r="C26455" s="46"/>
      <c r="D26455" s="29">
        <v>46298.395833333336</v>
      </c>
      <c r="E26455" s="15" t="str">
        <f>IF(AND($B$6=NB!$A$17,$B$8&gt;0),'Ersparnisberechnung Sommertarif'!$B$8*SLP!C26435,"")</f>
        <v/>
      </c>
    </row>
    <row r="26456" spans="1:5" x14ac:dyDescent="0.3">
      <c r="A26456" s="25">
        <v>46298</v>
      </c>
      <c r="B26456" s="31">
        <v>0.40625</v>
      </c>
      <c r="C26456" s="46"/>
      <c r="D26456" s="29">
        <v>46298.40625</v>
      </c>
      <c r="E26456" s="15" t="str">
        <f>IF(AND($B$6=NB!$A$17,$B$8&gt;0),'Ersparnisberechnung Sommertarif'!$B$8*SLP!C26436,"")</f>
        <v/>
      </c>
    </row>
    <row r="26457" spans="1:5" x14ac:dyDescent="0.3">
      <c r="A26457" s="25">
        <v>46298</v>
      </c>
      <c r="B26457" s="31">
        <v>0.41666666666666669</v>
      </c>
      <c r="C26457" s="46"/>
      <c r="D26457" s="29">
        <v>46298.416666666664</v>
      </c>
      <c r="E26457" s="15" t="str">
        <f>IF(AND($B$6=NB!$A$17,$B$8&gt;0),'Ersparnisberechnung Sommertarif'!$B$8*SLP!C26437,"")</f>
        <v/>
      </c>
    </row>
    <row r="26458" spans="1:5" x14ac:dyDescent="0.3">
      <c r="A26458" s="25">
        <v>46298</v>
      </c>
      <c r="B26458" s="31">
        <v>0.42708333333333331</v>
      </c>
      <c r="C26458" s="46"/>
      <c r="D26458" s="29">
        <v>46298.427083333336</v>
      </c>
      <c r="E26458" s="15" t="str">
        <f>IF(AND($B$6=NB!$A$17,$B$8&gt;0),'Ersparnisberechnung Sommertarif'!$B$8*SLP!C26438,"")</f>
        <v/>
      </c>
    </row>
    <row r="26459" spans="1:5" x14ac:dyDescent="0.3">
      <c r="A26459" s="25">
        <v>46298</v>
      </c>
      <c r="B26459" s="31">
        <v>0.4375</v>
      </c>
      <c r="C26459" s="46"/>
      <c r="D26459" s="29">
        <v>46298.4375</v>
      </c>
      <c r="E26459" s="15" t="str">
        <f>IF(AND($B$6=NB!$A$17,$B$8&gt;0),'Ersparnisberechnung Sommertarif'!$B$8*SLP!C26439,"")</f>
        <v/>
      </c>
    </row>
    <row r="26460" spans="1:5" x14ac:dyDescent="0.3">
      <c r="A26460" s="25">
        <v>46298</v>
      </c>
      <c r="B26460" s="31">
        <v>0.44791666666666669</v>
      </c>
      <c r="C26460" s="46"/>
      <c r="D26460" s="29">
        <v>46298.447916666664</v>
      </c>
      <c r="E26460" s="15" t="str">
        <f>IF(AND($B$6=NB!$A$17,$B$8&gt;0),'Ersparnisberechnung Sommertarif'!$B$8*SLP!C26440,"")</f>
        <v/>
      </c>
    </row>
    <row r="26461" spans="1:5" x14ac:dyDescent="0.3">
      <c r="A26461" s="25">
        <v>46298</v>
      </c>
      <c r="B26461" s="31">
        <v>0.45833333333333331</v>
      </c>
      <c r="C26461" s="46"/>
      <c r="D26461" s="29">
        <v>46298.458333333336</v>
      </c>
      <c r="E26461" s="15" t="str">
        <f>IF(AND($B$6=NB!$A$17,$B$8&gt;0),'Ersparnisberechnung Sommertarif'!$B$8*SLP!C26441,"")</f>
        <v/>
      </c>
    </row>
    <row r="26462" spans="1:5" x14ac:dyDescent="0.3">
      <c r="A26462" s="25">
        <v>46298</v>
      </c>
      <c r="B26462" s="31">
        <v>0.46875</v>
      </c>
      <c r="C26462" s="46"/>
      <c r="D26462" s="29">
        <v>46298.46875</v>
      </c>
      <c r="E26462" s="15" t="str">
        <f>IF(AND($B$6=NB!$A$17,$B$8&gt;0),'Ersparnisberechnung Sommertarif'!$B$8*SLP!C26442,"")</f>
        <v/>
      </c>
    </row>
    <row r="26463" spans="1:5" x14ac:dyDescent="0.3">
      <c r="A26463" s="25">
        <v>46298</v>
      </c>
      <c r="B26463" s="31">
        <v>0.47916666666666669</v>
      </c>
      <c r="C26463" s="46"/>
      <c r="D26463" s="29">
        <v>46298.479166666664</v>
      </c>
      <c r="E26463" s="15" t="str">
        <f>IF(AND($B$6=NB!$A$17,$B$8&gt;0),'Ersparnisberechnung Sommertarif'!$B$8*SLP!C26443,"")</f>
        <v/>
      </c>
    </row>
    <row r="26464" spans="1:5" x14ac:dyDescent="0.3">
      <c r="A26464" s="25">
        <v>46298</v>
      </c>
      <c r="B26464" s="31">
        <v>0.48958333333333331</v>
      </c>
      <c r="C26464" s="46"/>
      <c r="D26464" s="29">
        <v>46298.489583333336</v>
      </c>
      <c r="E26464" s="15" t="str">
        <f>IF(AND($B$6=NB!$A$17,$B$8&gt;0),'Ersparnisberechnung Sommertarif'!$B$8*SLP!C26444,"")</f>
        <v/>
      </c>
    </row>
    <row r="26465" spans="1:5" x14ac:dyDescent="0.3">
      <c r="A26465" s="25">
        <v>46298</v>
      </c>
      <c r="B26465" s="31">
        <v>0.5</v>
      </c>
      <c r="C26465" s="46"/>
      <c r="D26465" s="29">
        <v>46298.5</v>
      </c>
      <c r="E26465" s="15" t="str">
        <f>IF(AND($B$6=NB!$A$17,$B$8&gt;0),'Ersparnisberechnung Sommertarif'!$B$8*SLP!C26445,"")</f>
        <v/>
      </c>
    </row>
    <row r="26466" spans="1:5" x14ac:dyDescent="0.3">
      <c r="A26466" s="25">
        <v>46298</v>
      </c>
      <c r="B26466" s="31">
        <v>0.51041666666666663</v>
      </c>
      <c r="C26466" s="46"/>
      <c r="D26466" s="29">
        <v>46298.510416666664</v>
      </c>
      <c r="E26466" s="15" t="str">
        <f>IF(AND($B$6=NB!$A$17,$B$8&gt;0),'Ersparnisberechnung Sommertarif'!$B$8*SLP!C26446,"")</f>
        <v/>
      </c>
    </row>
    <row r="26467" spans="1:5" x14ac:dyDescent="0.3">
      <c r="A26467" s="25">
        <v>46298</v>
      </c>
      <c r="B26467" s="31">
        <v>0.52083333333333337</v>
      </c>
      <c r="C26467" s="46"/>
      <c r="D26467" s="29">
        <v>46298.520833333336</v>
      </c>
      <c r="E26467" s="15" t="str">
        <f>IF(AND($B$6=NB!$A$17,$B$8&gt;0),'Ersparnisberechnung Sommertarif'!$B$8*SLP!C26447,"")</f>
        <v/>
      </c>
    </row>
    <row r="26468" spans="1:5" x14ac:dyDescent="0.3">
      <c r="A26468" s="25">
        <v>46298</v>
      </c>
      <c r="B26468" s="31">
        <v>0.53125</v>
      </c>
      <c r="C26468" s="46"/>
      <c r="D26468" s="29">
        <v>46298.53125</v>
      </c>
      <c r="E26468" s="15" t="str">
        <f>IF(AND($B$6=NB!$A$17,$B$8&gt;0),'Ersparnisberechnung Sommertarif'!$B$8*SLP!C26448,"")</f>
        <v/>
      </c>
    </row>
    <row r="26469" spans="1:5" x14ac:dyDescent="0.3">
      <c r="A26469" s="25">
        <v>46298</v>
      </c>
      <c r="B26469" s="31">
        <v>0.54166666666666663</v>
      </c>
      <c r="C26469" s="46"/>
      <c r="D26469" s="29">
        <v>46298.541666666664</v>
      </c>
      <c r="E26469" s="15" t="str">
        <f>IF(AND($B$6=NB!$A$17,$B$8&gt;0),'Ersparnisberechnung Sommertarif'!$B$8*SLP!C26449,"")</f>
        <v/>
      </c>
    </row>
    <row r="26470" spans="1:5" x14ac:dyDescent="0.3">
      <c r="A26470" s="25">
        <v>46298</v>
      </c>
      <c r="B26470" s="31">
        <v>0.55208333333333337</v>
      </c>
      <c r="C26470" s="46"/>
      <c r="D26470" s="29">
        <v>46298.552083333336</v>
      </c>
      <c r="E26470" s="15" t="str">
        <f>IF(AND($B$6=NB!$A$17,$B$8&gt;0),'Ersparnisberechnung Sommertarif'!$B$8*SLP!C26450,"")</f>
        <v/>
      </c>
    </row>
    <row r="26471" spans="1:5" x14ac:dyDescent="0.3">
      <c r="A26471" s="25">
        <v>46298</v>
      </c>
      <c r="B26471" s="31">
        <v>0.5625</v>
      </c>
      <c r="C26471" s="46"/>
      <c r="D26471" s="29">
        <v>46298.5625</v>
      </c>
      <c r="E26471" s="15" t="str">
        <f>IF(AND($B$6=NB!$A$17,$B$8&gt;0),'Ersparnisberechnung Sommertarif'!$B$8*SLP!C26451,"")</f>
        <v/>
      </c>
    </row>
    <row r="26472" spans="1:5" x14ac:dyDescent="0.3">
      <c r="A26472" s="25">
        <v>46298</v>
      </c>
      <c r="B26472" s="31">
        <v>0.57291666666666663</v>
      </c>
      <c r="C26472" s="46"/>
      <c r="D26472" s="29">
        <v>46298.572916666664</v>
      </c>
      <c r="E26472" s="15" t="str">
        <f>IF(AND($B$6=NB!$A$17,$B$8&gt;0),'Ersparnisberechnung Sommertarif'!$B$8*SLP!C26452,"")</f>
        <v/>
      </c>
    </row>
    <row r="26473" spans="1:5" x14ac:dyDescent="0.3">
      <c r="A26473" s="25">
        <v>46298</v>
      </c>
      <c r="B26473" s="31">
        <v>0.58333333333333337</v>
      </c>
      <c r="C26473" s="46"/>
      <c r="D26473" s="29">
        <v>46298.583333333336</v>
      </c>
      <c r="E26473" s="15" t="str">
        <f>IF(AND($B$6=NB!$A$17,$B$8&gt;0),'Ersparnisberechnung Sommertarif'!$B$8*SLP!C26453,"")</f>
        <v/>
      </c>
    </row>
    <row r="26474" spans="1:5" x14ac:dyDescent="0.3">
      <c r="A26474" s="25">
        <v>46298</v>
      </c>
      <c r="B26474" s="31">
        <v>0.59375</v>
      </c>
      <c r="C26474" s="46"/>
      <c r="D26474" s="29">
        <v>46298.59375</v>
      </c>
      <c r="E26474" s="15" t="str">
        <f>IF(AND($B$6=NB!$A$17,$B$8&gt;0),'Ersparnisberechnung Sommertarif'!$B$8*SLP!C26454,"")</f>
        <v/>
      </c>
    </row>
    <row r="26475" spans="1:5" x14ac:dyDescent="0.3">
      <c r="A26475" s="25">
        <v>46298</v>
      </c>
      <c r="B26475" s="31">
        <v>0.60416666666666663</v>
      </c>
      <c r="C26475" s="46"/>
      <c r="D26475" s="29">
        <v>46298.604166666664</v>
      </c>
      <c r="E26475" s="15" t="str">
        <f>IF(AND($B$6=NB!$A$17,$B$8&gt;0),'Ersparnisberechnung Sommertarif'!$B$8*SLP!C26455,"")</f>
        <v/>
      </c>
    </row>
    <row r="26476" spans="1:5" x14ac:dyDescent="0.3">
      <c r="A26476" s="25">
        <v>46298</v>
      </c>
      <c r="B26476" s="31">
        <v>0.61458333333333337</v>
      </c>
      <c r="C26476" s="46"/>
      <c r="D26476" s="29">
        <v>46298.614583333336</v>
      </c>
      <c r="E26476" s="15" t="str">
        <f>IF(AND($B$6=NB!$A$17,$B$8&gt;0),'Ersparnisberechnung Sommertarif'!$B$8*SLP!C26456,"")</f>
        <v/>
      </c>
    </row>
    <row r="26477" spans="1:5" x14ac:dyDescent="0.3">
      <c r="A26477" s="25">
        <v>46298</v>
      </c>
      <c r="B26477" s="31">
        <v>0.625</v>
      </c>
      <c r="C26477" s="46"/>
      <c r="D26477" s="29">
        <v>46298.625</v>
      </c>
      <c r="E26477" s="15" t="str">
        <f>IF(AND($B$6=NB!$A$17,$B$8&gt;0),'Ersparnisberechnung Sommertarif'!$B$8*SLP!C26457,"")</f>
        <v/>
      </c>
    </row>
    <row r="26478" spans="1:5" x14ac:dyDescent="0.3">
      <c r="A26478" s="25">
        <v>46298</v>
      </c>
      <c r="B26478" s="31">
        <v>0.63541666666666663</v>
      </c>
      <c r="C26478" s="46"/>
      <c r="D26478" s="29">
        <v>46298.635416666664</v>
      </c>
      <c r="E26478" s="15" t="str">
        <f>IF(AND($B$6=NB!$A$17,$B$8&gt;0),'Ersparnisberechnung Sommertarif'!$B$8*SLP!C26458,"")</f>
        <v/>
      </c>
    </row>
    <row r="26479" spans="1:5" x14ac:dyDescent="0.3">
      <c r="A26479" s="25">
        <v>46298</v>
      </c>
      <c r="B26479" s="31">
        <v>0.64583333333333337</v>
      </c>
      <c r="C26479" s="46"/>
      <c r="D26479" s="29">
        <v>46298.645833333336</v>
      </c>
      <c r="E26479" s="15" t="str">
        <f>IF(AND($B$6=NB!$A$17,$B$8&gt;0),'Ersparnisberechnung Sommertarif'!$B$8*SLP!C26459,"")</f>
        <v/>
      </c>
    </row>
    <row r="26480" spans="1:5" x14ac:dyDescent="0.3">
      <c r="A26480" s="25">
        <v>46298</v>
      </c>
      <c r="B26480" s="31">
        <v>0.65625</v>
      </c>
      <c r="C26480" s="46"/>
      <c r="D26480" s="29">
        <v>46298.65625</v>
      </c>
      <c r="E26480" s="15" t="str">
        <f>IF(AND($B$6=NB!$A$17,$B$8&gt;0),'Ersparnisberechnung Sommertarif'!$B$8*SLP!C26460,"")</f>
        <v/>
      </c>
    </row>
    <row r="26481" spans="1:5" x14ac:dyDescent="0.3">
      <c r="A26481" s="25">
        <v>46298</v>
      </c>
      <c r="B26481" s="31">
        <v>0.66666666666666663</v>
      </c>
      <c r="C26481" s="46"/>
      <c r="D26481" s="29">
        <v>46298.666666666664</v>
      </c>
      <c r="E26481" s="15" t="str">
        <f>IF(AND($B$6=NB!$A$17,$B$8&gt;0),'Ersparnisberechnung Sommertarif'!$B$8*SLP!C26461,"")</f>
        <v/>
      </c>
    </row>
    <row r="26482" spans="1:5" x14ac:dyDescent="0.3">
      <c r="A26482" s="25">
        <v>46298</v>
      </c>
      <c r="B26482" s="31">
        <v>0.67708333333333337</v>
      </c>
      <c r="C26482" s="46"/>
      <c r="D26482" s="29">
        <v>46298.677083333336</v>
      </c>
      <c r="E26482" s="15" t="str">
        <f>IF(AND($B$6=NB!$A$17,$B$8&gt;0),'Ersparnisberechnung Sommertarif'!$B$8*SLP!C26462,"")</f>
        <v/>
      </c>
    </row>
    <row r="26483" spans="1:5" x14ac:dyDescent="0.3">
      <c r="A26483" s="25">
        <v>46298</v>
      </c>
      <c r="B26483" s="31">
        <v>0.6875</v>
      </c>
      <c r="C26483" s="46"/>
      <c r="D26483" s="29">
        <v>46298.6875</v>
      </c>
      <c r="E26483" s="15" t="str">
        <f>IF(AND($B$6=NB!$A$17,$B$8&gt;0),'Ersparnisberechnung Sommertarif'!$B$8*SLP!C26463,"")</f>
        <v/>
      </c>
    </row>
    <row r="26484" spans="1:5" x14ac:dyDescent="0.3">
      <c r="A26484" s="25">
        <v>46298</v>
      </c>
      <c r="B26484" s="31">
        <v>0.69791666666666663</v>
      </c>
      <c r="C26484" s="46"/>
      <c r="D26484" s="29">
        <v>46298.697916666664</v>
      </c>
      <c r="E26484" s="15" t="str">
        <f>IF(AND($B$6=NB!$A$17,$B$8&gt;0),'Ersparnisberechnung Sommertarif'!$B$8*SLP!C26464,"")</f>
        <v/>
      </c>
    </row>
    <row r="26485" spans="1:5" x14ac:dyDescent="0.3">
      <c r="A26485" s="25">
        <v>46298</v>
      </c>
      <c r="B26485" s="31">
        <v>0.70833333333333337</v>
      </c>
      <c r="C26485" s="46"/>
      <c r="D26485" s="29">
        <v>46298.708333333336</v>
      </c>
      <c r="E26485" s="15" t="str">
        <f>IF(AND($B$6=NB!$A$17,$B$8&gt;0),'Ersparnisberechnung Sommertarif'!$B$8*SLP!C26465,"")</f>
        <v/>
      </c>
    </row>
    <row r="26486" spans="1:5" x14ac:dyDescent="0.3">
      <c r="A26486" s="25">
        <v>46298</v>
      </c>
      <c r="B26486" s="31">
        <v>0.71875</v>
      </c>
      <c r="C26486" s="46"/>
      <c r="D26486" s="29">
        <v>46298.71875</v>
      </c>
      <c r="E26486" s="15" t="str">
        <f>IF(AND($B$6=NB!$A$17,$B$8&gt;0),'Ersparnisberechnung Sommertarif'!$B$8*SLP!C26466,"")</f>
        <v/>
      </c>
    </row>
    <row r="26487" spans="1:5" x14ac:dyDescent="0.3">
      <c r="A26487" s="25">
        <v>46298</v>
      </c>
      <c r="B26487" s="31">
        <v>0.72916666666666663</v>
      </c>
      <c r="C26487" s="46"/>
      <c r="D26487" s="29">
        <v>46298.729166666664</v>
      </c>
      <c r="E26487" s="15" t="str">
        <f>IF(AND($B$6=NB!$A$17,$B$8&gt;0),'Ersparnisberechnung Sommertarif'!$B$8*SLP!C26467,"")</f>
        <v/>
      </c>
    </row>
    <row r="26488" spans="1:5" x14ac:dyDescent="0.3">
      <c r="A26488" s="25">
        <v>46298</v>
      </c>
      <c r="B26488" s="31">
        <v>0.73958333333333337</v>
      </c>
      <c r="C26488" s="46"/>
      <c r="D26488" s="29">
        <v>46298.739583333336</v>
      </c>
      <c r="E26488" s="15" t="str">
        <f>IF(AND($B$6=NB!$A$17,$B$8&gt;0),'Ersparnisberechnung Sommertarif'!$B$8*SLP!C26468,"")</f>
        <v/>
      </c>
    </row>
    <row r="26489" spans="1:5" x14ac:dyDescent="0.3">
      <c r="A26489" s="25">
        <v>46298</v>
      </c>
      <c r="B26489" s="31">
        <v>0.75</v>
      </c>
      <c r="C26489" s="46"/>
      <c r="D26489" s="29">
        <v>46298.75</v>
      </c>
      <c r="E26489" s="15" t="str">
        <f>IF(AND($B$6=NB!$A$17,$B$8&gt;0),'Ersparnisberechnung Sommertarif'!$B$8*SLP!C26469,"")</f>
        <v/>
      </c>
    </row>
    <row r="26490" spans="1:5" x14ac:dyDescent="0.3">
      <c r="A26490" s="25">
        <v>46298</v>
      </c>
      <c r="B26490" s="31">
        <v>0.76041666666666663</v>
      </c>
      <c r="C26490" s="46"/>
      <c r="D26490" s="29">
        <v>46298.760416666664</v>
      </c>
      <c r="E26490" s="15" t="str">
        <f>IF(AND($B$6=NB!$A$17,$B$8&gt;0),'Ersparnisberechnung Sommertarif'!$B$8*SLP!C26470,"")</f>
        <v/>
      </c>
    </row>
    <row r="26491" spans="1:5" x14ac:dyDescent="0.3">
      <c r="A26491" s="25">
        <v>46298</v>
      </c>
      <c r="B26491" s="31">
        <v>0.77083333333333337</v>
      </c>
      <c r="C26491" s="46"/>
      <c r="D26491" s="29">
        <v>46298.770833333336</v>
      </c>
      <c r="E26491" s="15" t="str">
        <f>IF(AND($B$6=NB!$A$17,$B$8&gt;0),'Ersparnisberechnung Sommertarif'!$B$8*SLP!C26471,"")</f>
        <v/>
      </c>
    </row>
    <row r="26492" spans="1:5" x14ac:dyDescent="0.3">
      <c r="A26492" s="25">
        <v>46298</v>
      </c>
      <c r="B26492" s="31">
        <v>0.78125</v>
      </c>
      <c r="C26492" s="46"/>
      <c r="D26492" s="29">
        <v>46298.78125</v>
      </c>
      <c r="E26492" s="15" t="str">
        <f>IF(AND($B$6=NB!$A$17,$B$8&gt;0),'Ersparnisberechnung Sommertarif'!$B$8*SLP!C26472,"")</f>
        <v/>
      </c>
    </row>
    <row r="26493" spans="1:5" x14ac:dyDescent="0.3">
      <c r="A26493" s="25">
        <v>46298</v>
      </c>
      <c r="B26493" s="31">
        <v>0.79166666666666663</v>
      </c>
      <c r="C26493" s="46"/>
      <c r="D26493" s="29">
        <v>46298.791666666664</v>
      </c>
      <c r="E26493" s="15" t="str">
        <f>IF(AND($B$6=NB!$A$17,$B$8&gt;0),'Ersparnisberechnung Sommertarif'!$B$8*SLP!C26473,"")</f>
        <v/>
      </c>
    </row>
    <row r="26494" spans="1:5" x14ac:dyDescent="0.3">
      <c r="A26494" s="25">
        <v>46298</v>
      </c>
      <c r="B26494" s="31">
        <v>0.80208333333333337</v>
      </c>
      <c r="C26494" s="46"/>
      <c r="D26494" s="29">
        <v>46298.802083333336</v>
      </c>
      <c r="E26494" s="15" t="str">
        <f>IF(AND($B$6=NB!$A$17,$B$8&gt;0),'Ersparnisberechnung Sommertarif'!$B$8*SLP!C26474,"")</f>
        <v/>
      </c>
    </row>
    <row r="26495" spans="1:5" x14ac:dyDescent="0.3">
      <c r="A26495" s="25">
        <v>46298</v>
      </c>
      <c r="B26495" s="31">
        <v>0.8125</v>
      </c>
      <c r="C26495" s="46"/>
      <c r="D26495" s="29">
        <v>46298.8125</v>
      </c>
      <c r="E26495" s="15" t="str">
        <f>IF(AND($B$6=NB!$A$17,$B$8&gt;0),'Ersparnisberechnung Sommertarif'!$B$8*SLP!C26475,"")</f>
        <v/>
      </c>
    </row>
    <row r="26496" spans="1:5" x14ac:dyDescent="0.3">
      <c r="A26496" s="25">
        <v>46298</v>
      </c>
      <c r="B26496" s="31">
        <v>0.82291666666666663</v>
      </c>
      <c r="C26496" s="46"/>
      <c r="D26496" s="29">
        <v>46298.822916666664</v>
      </c>
      <c r="E26496" s="15" t="str">
        <f>IF(AND($B$6=NB!$A$17,$B$8&gt;0),'Ersparnisberechnung Sommertarif'!$B$8*SLP!C26476,"")</f>
        <v/>
      </c>
    </row>
    <row r="26497" spans="1:5" x14ac:dyDescent="0.3">
      <c r="A26497" s="25">
        <v>46298</v>
      </c>
      <c r="B26497" s="31">
        <v>0.83333333333333337</v>
      </c>
      <c r="C26497" s="46"/>
      <c r="D26497" s="29">
        <v>46298.833333333336</v>
      </c>
      <c r="E26497" s="15" t="str">
        <f>IF(AND($B$6=NB!$A$17,$B$8&gt;0),'Ersparnisberechnung Sommertarif'!$B$8*SLP!C26477,"")</f>
        <v/>
      </c>
    </row>
    <row r="26498" spans="1:5" x14ac:dyDescent="0.3">
      <c r="A26498" s="25">
        <v>46298</v>
      </c>
      <c r="B26498" s="31">
        <v>0.84375</v>
      </c>
      <c r="C26498" s="46"/>
      <c r="D26498" s="29">
        <v>46298.84375</v>
      </c>
      <c r="E26498" s="15" t="str">
        <f>IF(AND($B$6=NB!$A$17,$B$8&gt;0),'Ersparnisberechnung Sommertarif'!$B$8*SLP!C26478,"")</f>
        <v/>
      </c>
    </row>
    <row r="26499" spans="1:5" x14ac:dyDescent="0.3">
      <c r="A26499" s="25">
        <v>46298</v>
      </c>
      <c r="B26499" s="31">
        <v>0.85416666666666663</v>
      </c>
      <c r="C26499" s="46"/>
      <c r="D26499" s="29">
        <v>46298.854166666664</v>
      </c>
      <c r="E26499" s="15" t="str">
        <f>IF(AND($B$6=NB!$A$17,$B$8&gt;0),'Ersparnisberechnung Sommertarif'!$B$8*SLP!C26479,"")</f>
        <v/>
      </c>
    </row>
    <row r="26500" spans="1:5" x14ac:dyDescent="0.3">
      <c r="A26500" s="25">
        <v>46298</v>
      </c>
      <c r="B26500" s="31">
        <v>0.86458333333333337</v>
      </c>
      <c r="C26500" s="46"/>
      <c r="D26500" s="29">
        <v>46298.864583333336</v>
      </c>
      <c r="E26500" s="15" t="str">
        <f>IF(AND($B$6=NB!$A$17,$B$8&gt;0),'Ersparnisberechnung Sommertarif'!$B$8*SLP!C26480,"")</f>
        <v/>
      </c>
    </row>
    <row r="26501" spans="1:5" x14ac:dyDescent="0.3">
      <c r="A26501" s="25">
        <v>46298</v>
      </c>
      <c r="B26501" s="31">
        <v>0.875</v>
      </c>
      <c r="C26501" s="46"/>
      <c r="D26501" s="29">
        <v>46298.875</v>
      </c>
      <c r="E26501" s="15" t="str">
        <f>IF(AND($B$6=NB!$A$17,$B$8&gt;0),'Ersparnisberechnung Sommertarif'!$B$8*SLP!C26481,"")</f>
        <v/>
      </c>
    </row>
    <row r="26502" spans="1:5" x14ac:dyDescent="0.3">
      <c r="A26502" s="25">
        <v>46298</v>
      </c>
      <c r="B26502" s="31">
        <v>0.88541666666666663</v>
      </c>
      <c r="C26502" s="46"/>
      <c r="D26502" s="29">
        <v>46298.885416666664</v>
      </c>
      <c r="E26502" s="15" t="str">
        <f>IF(AND($B$6=NB!$A$17,$B$8&gt;0),'Ersparnisberechnung Sommertarif'!$B$8*SLP!C26482,"")</f>
        <v/>
      </c>
    </row>
    <row r="26503" spans="1:5" x14ac:dyDescent="0.3">
      <c r="A26503" s="25">
        <v>46298</v>
      </c>
      <c r="B26503" s="31">
        <v>0.89583333333333337</v>
      </c>
      <c r="C26503" s="46"/>
      <c r="D26503" s="29">
        <v>46298.895833333336</v>
      </c>
      <c r="E26503" s="15" t="str">
        <f>IF(AND($B$6=NB!$A$17,$B$8&gt;0),'Ersparnisberechnung Sommertarif'!$B$8*SLP!C26483,"")</f>
        <v/>
      </c>
    </row>
    <row r="26504" spans="1:5" x14ac:dyDescent="0.3">
      <c r="A26504" s="25">
        <v>46298</v>
      </c>
      <c r="B26504" s="31">
        <v>0.90625</v>
      </c>
      <c r="C26504" s="46"/>
      <c r="D26504" s="29">
        <v>46298.90625</v>
      </c>
      <c r="E26504" s="15" t="str">
        <f>IF(AND($B$6=NB!$A$17,$B$8&gt;0),'Ersparnisberechnung Sommertarif'!$B$8*SLP!C26484,"")</f>
        <v/>
      </c>
    </row>
    <row r="26505" spans="1:5" x14ac:dyDescent="0.3">
      <c r="A26505" s="25">
        <v>46298</v>
      </c>
      <c r="B26505" s="31">
        <v>0.91666666666666663</v>
      </c>
      <c r="C26505" s="46"/>
      <c r="D26505" s="29">
        <v>46298.916666666664</v>
      </c>
      <c r="E26505" s="15" t="str">
        <f>IF(AND($B$6=NB!$A$17,$B$8&gt;0),'Ersparnisberechnung Sommertarif'!$B$8*SLP!C26485,"")</f>
        <v/>
      </c>
    </row>
    <row r="26506" spans="1:5" x14ac:dyDescent="0.3">
      <c r="A26506" s="25">
        <v>46298</v>
      </c>
      <c r="B26506" s="31">
        <v>0.92708333333333337</v>
      </c>
      <c r="C26506" s="46"/>
      <c r="D26506" s="29">
        <v>46298.927083333336</v>
      </c>
      <c r="E26506" s="15" t="str">
        <f>IF(AND($B$6=NB!$A$17,$B$8&gt;0),'Ersparnisberechnung Sommertarif'!$B$8*SLP!C26486,"")</f>
        <v/>
      </c>
    </row>
    <row r="26507" spans="1:5" x14ac:dyDescent="0.3">
      <c r="A26507" s="25">
        <v>46298</v>
      </c>
      <c r="B26507" s="31">
        <v>0.9375</v>
      </c>
      <c r="C26507" s="46"/>
      <c r="D26507" s="29">
        <v>46298.9375</v>
      </c>
      <c r="E26507" s="15" t="str">
        <f>IF(AND($B$6=NB!$A$17,$B$8&gt;0),'Ersparnisberechnung Sommertarif'!$B$8*SLP!C26487,"")</f>
        <v/>
      </c>
    </row>
    <row r="26508" spans="1:5" x14ac:dyDescent="0.3">
      <c r="A26508" s="25">
        <v>46298</v>
      </c>
      <c r="B26508" s="31">
        <v>0.94791666666666663</v>
      </c>
      <c r="C26508" s="46"/>
      <c r="D26508" s="29">
        <v>46298.947916666664</v>
      </c>
      <c r="E26508" s="15" t="str">
        <f>IF(AND($B$6=NB!$A$17,$B$8&gt;0),'Ersparnisberechnung Sommertarif'!$B$8*SLP!C26488,"")</f>
        <v/>
      </c>
    </row>
    <row r="26509" spans="1:5" x14ac:dyDescent="0.3">
      <c r="A26509" s="25">
        <v>46298</v>
      </c>
      <c r="B26509" s="31">
        <v>0.95833333333333337</v>
      </c>
      <c r="C26509" s="46"/>
      <c r="D26509" s="29">
        <v>46298.958333333336</v>
      </c>
      <c r="E26509" s="15" t="str">
        <f>IF(AND($B$6=NB!$A$17,$B$8&gt;0),'Ersparnisberechnung Sommertarif'!$B$8*SLP!C26489,"")</f>
        <v/>
      </c>
    </row>
    <row r="26510" spans="1:5" x14ac:dyDescent="0.3">
      <c r="A26510" s="25">
        <v>46298</v>
      </c>
      <c r="B26510" s="31">
        <v>0.96875</v>
      </c>
      <c r="C26510" s="46"/>
      <c r="D26510" s="29">
        <v>46298.96875</v>
      </c>
      <c r="E26510" s="15" t="str">
        <f>IF(AND($B$6=NB!$A$17,$B$8&gt;0),'Ersparnisberechnung Sommertarif'!$B$8*SLP!C26490,"")</f>
        <v/>
      </c>
    </row>
    <row r="26511" spans="1:5" x14ac:dyDescent="0.3">
      <c r="A26511" s="25">
        <v>46298</v>
      </c>
      <c r="B26511" s="31">
        <v>0.97916666666666663</v>
      </c>
      <c r="C26511" s="46"/>
      <c r="D26511" s="29">
        <v>46298.979166666664</v>
      </c>
      <c r="E26511" s="15" t="str">
        <f>IF(AND($B$6=NB!$A$17,$B$8&gt;0),'Ersparnisberechnung Sommertarif'!$B$8*SLP!C26491,"")</f>
        <v/>
      </c>
    </row>
    <row r="26512" spans="1:5" x14ac:dyDescent="0.3">
      <c r="A26512" s="25">
        <v>46298</v>
      </c>
      <c r="B26512" s="31">
        <v>0.98958333333333337</v>
      </c>
      <c r="C26512" s="46"/>
      <c r="D26512" s="29">
        <v>46298.989583333336</v>
      </c>
      <c r="E26512" s="15" t="str">
        <f>IF(AND($B$6=NB!$A$17,$B$8&gt;0),'Ersparnisberechnung Sommertarif'!$B$8*SLP!C26492,"")</f>
        <v/>
      </c>
    </row>
    <row r="26513" spans="1:5" x14ac:dyDescent="0.3">
      <c r="A26513" s="25">
        <v>46299</v>
      </c>
      <c r="B26513" s="31">
        <v>0</v>
      </c>
      <c r="C26513" s="46"/>
      <c r="D26513" s="29">
        <v>46299</v>
      </c>
      <c r="E26513" s="15" t="str">
        <f>IF(AND($B$6=NB!$A$17,$B$8&gt;0),'Ersparnisberechnung Sommertarif'!$B$8*SLP!C26493,"")</f>
        <v/>
      </c>
    </row>
    <row r="26514" spans="1:5" x14ac:dyDescent="0.3">
      <c r="A26514" s="25">
        <v>46299</v>
      </c>
      <c r="B26514" s="31">
        <v>1.0416666666666666E-2</v>
      </c>
      <c r="C26514" s="46"/>
      <c r="D26514" s="29">
        <v>46299.010416666664</v>
      </c>
      <c r="E26514" s="15" t="str">
        <f>IF(AND($B$6=NB!$A$17,$B$8&gt;0),'Ersparnisberechnung Sommertarif'!$B$8*SLP!C26494,"")</f>
        <v/>
      </c>
    </row>
    <row r="26515" spans="1:5" x14ac:dyDescent="0.3">
      <c r="A26515" s="25">
        <v>46299</v>
      </c>
      <c r="B26515" s="31">
        <v>2.0833333333333332E-2</v>
      </c>
      <c r="C26515" s="46"/>
      <c r="D26515" s="29">
        <v>46299.020833333336</v>
      </c>
      <c r="E26515" s="15" t="str">
        <f>IF(AND($B$6=NB!$A$17,$B$8&gt;0),'Ersparnisberechnung Sommertarif'!$B$8*SLP!C26495,"")</f>
        <v/>
      </c>
    </row>
    <row r="26516" spans="1:5" x14ac:dyDescent="0.3">
      <c r="A26516" s="25">
        <v>46299</v>
      </c>
      <c r="B26516" s="31">
        <v>3.125E-2</v>
      </c>
      <c r="C26516" s="46"/>
      <c r="D26516" s="29">
        <v>46299.03125</v>
      </c>
      <c r="E26516" s="15" t="str">
        <f>IF(AND($B$6=NB!$A$17,$B$8&gt;0),'Ersparnisberechnung Sommertarif'!$B$8*SLP!C26496,"")</f>
        <v/>
      </c>
    </row>
    <row r="26517" spans="1:5" x14ac:dyDescent="0.3">
      <c r="A26517" s="25">
        <v>46299</v>
      </c>
      <c r="B26517" s="31">
        <v>4.1666666666666664E-2</v>
      </c>
      <c r="C26517" s="46"/>
      <c r="D26517" s="29">
        <v>46299.041666666664</v>
      </c>
      <c r="E26517" s="15" t="str">
        <f>IF(AND($B$6=NB!$A$17,$B$8&gt;0),'Ersparnisberechnung Sommertarif'!$B$8*SLP!C26497,"")</f>
        <v/>
      </c>
    </row>
    <row r="26518" spans="1:5" x14ac:dyDescent="0.3">
      <c r="A26518" s="25">
        <v>46299</v>
      </c>
      <c r="B26518" s="31">
        <v>5.2083333333333336E-2</v>
      </c>
      <c r="C26518" s="46"/>
      <c r="D26518" s="29">
        <v>46299.052083333336</v>
      </c>
      <c r="E26518" s="15" t="str">
        <f>IF(AND($B$6=NB!$A$17,$B$8&gt;0),'Ersparnisberechnung Sommertarif'!$B$8*SLP!C26498,"")</f>
        <v/>
      </c>
    </row>
    <row r="26519" spans="1:5" x14ac:dyDescent="0.3">
      <c r="A26519" s="25">
        <v>46299</v>
      </c>
      <c r="B26519" s="31">
        <v>6.25E-2</v>
      </c>
      <c r="C26519" s="46"/>
      <c r="D26519" s="29">
        <v>46299.0625</v>
      </c>
      <c r="E26519" s="15" t="str">
        <f>IF(AND($B$6=NB!$A$17,$B$8&gt;0),'Ersparnisberechnung Sommertarif'!$B$8*SLP!C26499,"")</f>
        <v/>
      </c>
    </row>
    <row r="26520" spans="1:5" x14ac:dyDescent="0.3">
      <c r="A26520" s="25">
        <v>46299</v>
      </c>
      <c r="B26520" s="31">
        <v>7.2916666666666671E-2</v>
      </c>
      <c r="C26520" s="46"/>
      <c r="D26520" s="29">
        <v>46299.072916666664</v>
      </c>
      <c r="E26520" s="15" t="str">
        <f>IF(AND($B$6=NB!$A$17,$B$8&gt;0),'Ersparnisberechnung Sommertarif'!$B$8*SLP!C26500,"")</f>
        <v/>
      </c>
    </row>
    <row r="26521" spans="1:5" x14ac:dyDescent="0.3">
      <c r="A26521" s="25">
        <v>46299</v>
      </c>
      <c r="B26521" s="31">
        <v>8.3333333333333329E-2</v>
      </c>
      <c r="C26521" s="46"/>
      <c r="D26521" s="29">
        <v>46299.083333333336</v>
      </c>
      <c r="E26521" s="15" t="str">
        <f>IF(AND($B$6=NB!$A$17,$B$8&gt;0),'Ersparnisberechnung Sommertarif'!$B$8*SLP!C26501,"")</f>
        <v/>
      </c>
    </row>
    <row r="26522" spans="1:5" x14ac:dyDescent="0.3">
      <c r="A26522" s="25">
        <v>46299</v>
      </c>
      <c r="B26522" s="31">
        <v>9.375E-2</v>
      </c>
      <c r="C26522" s="46"/>
      <c r="D26522" s="29">
        <v>46299.09375</v>
      </c>
      <c r="E26522" s="15" t="str">
        <f>IF(AND($B$6=NB!$A$17,$B$8&gt;0),'Ersparnisberechnung Sommertarif'!$B$8*SLP!C26502,"")</f>
        <v/>
      </c>
    </row>
    <row r="26523" spans="1:5" x14ac:dyDescent="0.3">
      <c r="A26523" s="25">
        <v>46299</v>
      </c>
      <c r="B26523" s="31">
        <v>0.10416666666666667</v>
      </c>
      <c r="C26523" s="46"/>
      <c r="D26523" s="29">
        <v>46299.104166666664</v>
      </c>
      <c r="E26523" s="15" t="str">
        <f>IF(AND($B$6=NB!$A$17,$B$8&gt;0),'Ersparnisberechnung Sommertarif'!$B$8*SLP!C26503,"")</f>
        <v/>
      </c>
    </row>
    <row r="26524" spans="1:5" x14ac:dyDescent="0.3">
      <c r="A26524" s="25">
        <v>46299</v>
      </c>
      <c r="B26524" s="31">
        <v>0.11458333333333333</v>
      </c>
      <c r="C26524" s="46"/>
      <c r="D26524" s="29">
        <v>46299.114583333336</v>
      </c>
      <c r="E26524" s="15" t="str">
        <f>IF(AND($B$6=NB!$A$17,$B$8&gt;0),'Ersparnisberechnung Sommertarif'!$B$8*SLP!C26504,"")</f>
        <v/>
      </c>
    </row>
    <row r="26525" spans="1:5" x14ac:dyDescent="0.3">
      <c r="A26525" s="25">
        <v>46299</v>
      </c>
      <c r="B26525" s="31">
        <v>0.125</v>
      </c>
      <c r="C26525" s="46"/>
      <c r="D26525" s="29">
        <v>46299.125</v>
      </c>
      <c r="E26525" s="15" t="str">
        <f>IF(AND($B$6=NB!$A$17,$B$8&gt;0),'Ersparnisberechnung Sommertarif'!$B$8*SLP!C26505,"")</f>
        <v/>
      </c>
    </row>
    <row r="26526" spans="1:5" x14ac:dyDescent="0.3">
      <c r="A26526" s="25">
        <v>46299</v>
      </c>
      <c r="B26526" s="31">
        <v>0.13541666666666666</v>
      </c>
      <c r="C26526" s="46"/>
      <c r="D26526" s="29">
        <v>46299.135416666664</v>
      </c>
      <c r="E26526" s="15" t="str">
        <f>IF(AND($B$6=NB!$A$17,$B$8&gt;0),'Ersparnisberechnung Sommertarif'!$B$8*SLP!C26506,"")</f>
        <v/>
      </c>
    </row>
    <row r="26527" spans="1:5" x14ac:dyDescent="0.3">
      <c r="A26527" s="25">
        <v>46299</v>
      </c>
      <c r="B26527" s="31">
        <v>0.14583333333333334</v>
      </c>
      <c r="C26527" s="46"/>
      <c r="D26527" s="29">
        <v>46299.145833333336</v>
      </c>
      <c r="E26527" s="15" t="str">
        <f>IF(AND($B$6=NB!$A$17,$B$8&gt;0),'Ersparnisberechnung Sommertarif'!$B$8*SLP!C26507,"")</f>
        <v/>
      </c>
    </row>
    <row r="26528" spans="1:5" x14ac:dyDescent="0.3">
      <c r="A26528" s="25">
        <v>46299</v>
      </c>
      <c r="B26528" s="31">
        <v>0.15625</v>
      </c>
      <c r="C26528" s="46"/>
      <c r="D26528" s="29">
        <v>46299.15625</v>
      </c>
      <c r="E26528" s="15" t="str">
        <f>IF(AND($B$6=NB!$A$17,$B$8&gt;0),'Ersparnisberechnung Sommertarif'!$B$8*SLP!C26508,"")</f>
        <v/>
      </c>
    </row>
    <row r="26529" spans="1:5" x14ac:dyDescent="0.3">
      <c r="A26529" s="25">
        <v>46299</v>
      </c>
      <c r="B26529" s="31">
        <v>0.16666666666666666</v>
      </c>
      <c r="C26529" s="46"/>
      <c r="D26529" s="29">
        <v>46299.166666666664</v>
      </c>
      <c r="E26529" s="15" t="str">
        <f>IF(AND($B$6=NB!$A$17,$B$8&gt;0),'Ersparnisberechnung Sommertarif'!$B$8*SLP!C26509,"")</f>
        <v/>
      </c>
    </row>
    <row r="26530" spans="1:5" x14ac:dyDescent="0.3">
      <c r="A26530" s="25">
        <v>46299</v>
      </c>
      <c r="B26530" s="31">
        <v>0.17708333333333334</v>
      </c>
      <c r="C26530" s="46"/>
      <c r="D26530" s="29">
        <v>46299.177083333336</v>
      </c>
      <c r="E26530" s="15" t="str">
        <f>IF(AND($B$6=NB!$A$17,$B$8&gt;0),'Ersparnisberechnung Sommertarif'!$B$8*SLP!C26510,"")</f>
        <v/>
      </c>
    </row>
    <row r="26531" spans="1:5" x14ac:dyDescent="0.3">
      <c r="A26531" s="25">
        <v>46299</v>
      </c>
      <c r="B26531" s="31">
        <v>0.1875</v>
      </c>
      <c r="C26531" s="46"/>
      <c r="D26531" s="29">
        <v>46299.1875</v>
      </c>
      <c r="E26531" s="15" t="str">
        <f>IF(AND($B$6=NB!$A$17,$B$8&gt;0),'Ersparnisberechnung Sommertarif'!$B$8*SLP!C26511,"")</f>
        <v/>
      </c>
    </row>
    <row r="26532" spans="1:5" x14ac:dyDescent="0.3">
      <c r="A26532" s="25">
        <v>46299</v>
      </c>
      <c r="B26532" s="31">
        <v>0.19791666666666666</v>
      </c>
      <c r="C26532" s="46"/>
      <c r="D26532" s="29">
        <v>46299.197916666664</v>
      </c>
      <c r="E26532" s="15" t="str">
        <f>IF(AND($B$6=NB!$A$17,$B$8&gt;0),'Ersparnisberechnung Sommertarif'!$B$8*SLP!C26512,"")</f>
        <v/>
      </c>
    </row>
    <row r="26533" spans="1:5" x14ac:dyDescent="0.3">
      <c r="A26533" s="25">
        <v>46299</v>
      </c>
      <c r="B26533" s="31">
        <v>0.20833333333333334</v>
      </c>
      <c r="C26533" s="46"/>
      <c r="D26533" s="29">
        <v>46299.208333333336</v>
      </c>
      <c r="E26533" s="15" t="str">
        <f>IF(AND($B$6=NB!$A$17,$B$8&gt;0),'Ersparnisberechnung Sommertarif'!$B$8*SLP!C26513,"")</f>
        <v/>
      </c>
    </row>
    <row r="26534" spans="1:5" x14ac:dyDescent="0.3">
      <c r="A26534" s="25">
        <v>46299</v>
      </c>
      <c r="B26534" s="31">
        <v>0.21875</v>
      </c>
      <c r="C26534" s="46"/>
      <c r="D26534" s="29">
        <v>46299.21875</v>
      </c>
      <c r="E26534" s="15" t="str">
        <f>IF(AND($B$6=NB!$A$17,$B$8&gt;0),'Ersparnisberechnung Sommertarif'!$B$8*SLP!C26514,"")</f>
        <v/>
      </c>
    </row>
    <row r="26535" spans="1:5" x14ac:dyDescent="0.3">
      <c r="A26535" s="25">
        <v>46299</v>
      </c>
      <c r="B26535" s="31">
        <v>0.22916666666666666</v>
      </c>
      <c r="C26535" s="46"/>
      <c r="D26535" s="29">
        <v>46299.229166666664</v>
      </c>
      <c r="E26535" s="15" t="str">
        <f>IF(AND($B$6=NB!$A$17,$B$8&gt;0),'Ersparnisberechnung Sommertarif'!$B$8*SLP!C26515,"")</f>
        <v/>
      </c>
    </row>
    <row r="26536" spans="1:5" x14ac:dyDescent="0.3">
      <c r="A26536" s="25">
        <v>46299</v>
      </c>
      <c r="B26536" s="31">
        <v>0.23958333333333334</v>
      </c>
      <c r="C26536" s="46"/>
      <c r="D26536" s="29">
        <v>46299.239583333336</v>
      </c>
      <c r="E26536" s="15" t="str">
        <f>IF(AND($B$6=NB!$A$17,$B$8&gt;0),'Ersparnisberechnung Sommertarif'!$B$8*SLP!C26516,"")</f>
        <v/>
      </c>
    </row>
    <row r="26537" spans="1:5" x14ac:dyDescent="0.3">
      <c r="A26537" s="25">
        <v>46299</v>
      </c>
      <c r="B26537" s="31">
        <v>0.25</v>
      </c>
      <c r="C26537" s="46"/>
      <c r="D26537" s="29">
        <v>46299.25</v>
      </c>
      <c r="E26537" s="15" t="str">
        <f>IF(AND($B$6=NB!$A$17,$B$8&gt;0),'Ersparnisberechnung Sommertarif'!$B$8*SLP!C26517,"")</f>
        <v/>
      </c>
    </row>
    <row r="26538" spans="1:5" x14ac:dyDescent="0.3">
      <c r="A26538" s="25">
        <v>46299</v>
      </c>
      <c r="B26538" s="31">
        <v>0.26041666666666669</v>
      </c>
      <c r="C26538" s="46"/>
      <c r="D26538" s="29">
        <v>46299.260416666664</v>
      </c>
      <c r="E26538" s="15" t="str">
        <f>IF(AND($B$6=NB!$A$17,$B$8&gt;0),'Ersparnisberechnung Sommertarif'!$B$8*SLP!C26518,"")</f>
        <v/>
      </c>
    </row>
    <row r="26539" spans="1:5" x14ac:dyDescent="0.3">
      <c r="A26539" s="25">
        <v>46299</v>
      </c>
      <c r="B26539" s="31">
        <v>0.27083333333333331</v>
      </c>
      <c r="C26539" s="46"/>
      <c r="D26539" s="29">
        <v>46299.270833333336</v>
      </c>
      <c r="E26539" s="15" t="str">
        <f>IF(AND($B$6=NB!$A$17,$B$8&gt;0),'Ersparnisberechnung Sommertarif'!$B$8*SLP!C26519,"")</f>
        <v/>
      </c>
    </row>
    <row r="26540" spans="1:5" x14ac:dyDescent="0.3">
      <c r="A26540" s="25">
        <v>46299</v>
      </c>
      <c r="B26540" s="31">
        <v>0.28125</v>
      </c>
      <c r="C26540" s="46"/>
      <c r="D26540" s="29">
        <v>46299.28125</v>
      </c>
      <c r="E26540" s="15" t="str">
        <f>IF(AND($B$6=NB!$A$17,$B$8&gt;0),'Ersparnisberechnung Sommertarif'!$B$8*SLP!C26520,"")</f>
        <v/>
      </c>
    </row>
    <row r="26541" spans="1:5" x14ac:dyDescent="0.3">
      <c r="A26541" s="25">
        <v>46299</v>
      </c>
      <c r="B26541" s="31">
        <v>0.29166666666666669</v>
      </c>
      <c r="C26541" s="46"/>
      <c r="D26541" s="29">
        <v>46299.291666666664</v>
      </c>
      <c r="E26541" s="15" t="str">
        <f>IF(AND($B$6=NB!$A$17,$B$8&gt;0),'Ersparnisberechnung Sommertarif'!$B$8*SLP!C26521,"")</f>
        <v/>
      </c>
    </row>
    <row r="26542" spans="1:5" x14ac:dyDescent="0.3">
      <c r="A26542" s="25">
        <v>46299</v>
      </c>
      <c r="B26542" s="31">
        <v>0.30208333333333331</v>
      </c>
      <c r="C26542" s="46"/>
      <c r="D26542" s="29">
        <v>46299.302083333336</v>
      </c>
      <c r="E26542" s="15" t="str">
        <f>IF(AND($B$6=NB!$A$17,$B$8&gt;0),'Ersparnisberechnung Sommertarif'!$B$8*SLP!C26522,"")</f>
        <v/>
      </c>
    </row>
    <row r="26543" spans="1:5" x14ac:dyDescent="0.3">
      <c r="A26543" s="25">
        <v>46299</v>
      </c>
      <c r="B26543" s="31">
        <v>0.3125</v>
      </c>
      <c r="C26543" s="46"/>
      <c r="D26543" s="29">
        <v>46299.3125</v>
      </c>
      <c r="E26543" s="15" t="str">
        <f>IF(AND($B$6=NB!$A$17,$B$8&gt;0),'Ersparnisberechnung Sommertarif'!$B$8*SLP!C26523,"")</f>
        <v/>
      </c>
    </row>
    <row r="26544" spans="1:5" x14ac:dyDescent="0.3">
      <c r="A26544" s="25">
        <v>46299</v>
      </c>
      <c r="B26544" s="31">
        <v>0.32291666666666669</v>
      </c>
      <c r="C26544" s="46"/>
      <c r="D26544" s="29">
        <v>46299.322916666664</v>
      </c>
      <c r="E26544" s="15" t="str">
        <f>IF(AND($B$6=NB!$A$17,$B$8&gt;0),'Ersparnisberechnung Sommertarif'!$B$8*SLP!C26524,"")</f>
        <v/>
      </c>
    </row>
    <row r="26545" spans="1:5" x14ac:dyDescent="0.3">
      <c r="A26545" s="25">
        <v>46299</v>
      </c>
      <c r="B26545" s="31">
        <v>0.33333333333333331</v>
      </c>
      <c r="C26545" s="46"/>
      <c r="D26545" s="29">
        <v>46299.333333333336</v>
      </c>
      <c r="E26545" s="15" t="str">
        <f>IF(AND($B$6=NB!$A$17,$B$8&gt;0),'Ersparnisberechnung Sommertarif'!$B$8*SLP!C26525,"")</f>
        <v/>
      </c>
    </row>
    <row r="26546" spans="1:5" x14ac:dyDescent="0.3">
      <c r="A26546" s="25">
        <v>46299</v>
      </c>
      <c r="B26546" s="31">
        <v>0.34375</v>
      </c>
      <c r="C26546" s="46"/>
      <c r="D26546" s="29">
        <v>46299.34375</v>
      </c>
      <c r="E26546" s="15" t="str">
        <f>IF(AND($B$6=NB!$A$17,$B$8&gt;0),'Ersparnisberechnung Sommertarif'!$B$8*SLP!C26526,"")</f>
        <v/>
      </c>
    </row>
    <row r="26547" spans="1:5" x14ac:dyDescent="0.3">
      <c r="A26547" s="25">
        <v>46299</v>
      </c>
      <c r="B26547" s="31">
        <v>0.35416666666666669</v>
      </c>
      <c r="C26547" s="46"/>
      <c r="D26547" s="29">
        <v>46299.354166666664</v>
      </c>
      <c r="E26547" s="15" t="str">
        <f>IF(AND($B$6=NB!$A$17,$B$8&gt;0),'Ersparnisberechnung Sommertarif'!$B$8*SLP!C26527,"")</f>
        <v/>
      </c>
    </row>
    <row r="26548" spans="1:5" x14ac:dyDescent="0.3">
      <c r="A26548" s="25">
        <v>46299</v>
      </c>
      <c r="B26548" s="31">
        <v>0.36458333333333331</v>
      </c>
      <c r="C26548" s="46"/>
      <c r="D26548" s="29">
        <v>46299.364583333336</v>
      </c>
      <c r="E26548" s="15" t="str">
        <f>IF(AND($B$6=NB!$A$17,$B$8&gt;0),'Ersparnisberechnung Sommertarif'!$B$8*SLP!C26528,"")</f>
        <v/>
      </c>
    </row>
    <row r="26549" spans="1:5" x14ac:dyDescent="0.3">
      <c r="A26549" s="25">
        <v>46299</v>
      </c>
      <c r="B26549" s="31">
        <v>0.375</v>
      </c>
      <c r="C26549" s="46"/>
      <c r="D26549" s="29">
        <v>46299.375</v>
      </c>
      <c r="E26549" s="15" t="str">
        <f>IF(AND($B$6=NB!$A$17,$B$8&gt;0),'Ersparnisberechnung Sommertarif'!$B$8*SLP!C26529,"")</f>
        <v/>
      </c>
    </row>
    <row r="26550" spans="1:5" x14ac:dyDescent="0.3">
      <c r="A26550" s="25">
        <v>46299</v>
      </c>
      <c r="B26550" s="31">
        <v>0.38541666666666669</v>
      </c>
      <c r="C26550" s="46"/>
      <c r="D26550" s="29">
        <v>46299.385416666664</v>
      </c>
      <c r="E26550" s="15" t="str">
        <f>IF(AND($B$6=NB!$A$17,$B$8&gt;0),'Ersparnisberechnung Sommertarif'!$B$8*SLP!C26530,"")</f>
        <v/>
      </c>
    </row>
    <row r="26551" spans="1:5" x14ac:dyDescent="0.3">
      <c r="A26551" s="25">
        <v>46299</v>
      </c>
      <c r="B26551" s="31">
        <v>0.39583333333333331</v>
      </c>
      <c r="C26551" s="46"/>
      <c r="D26551" s="29">
        <v>46299.395833333336</v>
      </c>
      <c r="E26551" s="15" t="str">
        <f>IF(AND($B$6=NB!$A$17,$B$8&gt;0),'Ersparnisberechnung Sommertarif'!$B$8*SLP!C26531,"")</f>
        <v/>
      </c>
    </row>
    <row r="26552" spans="1:5" x14ac:dyDescent="0.3">
      <c r="A26552" s="25">
        <v>46299</v>
      </c>
      <c r="B26552" s="31">
        <v>0.40625</v>
      </c>
      <c r="C26552" s="46"/>
      <c r="D26552" s="29">
        <v>46299.40625</v>
      </c>
      <c r="E26552" s="15" t="str">
        <f>IF(AND($B$6=NB!$A$17,$B$8&gt;0),'Ersparnisberechnung Sommertarif'!$B$8*SLP!C26532,"")</f>
        <v/>
      </c>
    </row>
    <row r="26553" spans="1:5" x14ac:dyDescent="0.3">
      <c r="A26553" s="25">
        <v>46299</v>
      </c>
      <c r="B26553" s="31">
        <v>0.41666666666666669</v>
      </c>
      <c r="C26553" s="46"/>
      <c r="D26553" s="29">
        <v>46299.416666666664</v>
      </c>
      <c r="E26553" s="15" t="str">
        <f>IF(AND($B$6=NB!$A$17,$B$8&gt;0),'Ersparnisberechnung Sommertarif'!$B$8*SLP!C26533,"")</f>
        <v/>
      </c>
    </row>
    <row r="26554" spans="1:5" x14ac:dyDescent="0.3">
      <c r="A26554" s="25">
        <v>46299</v>
      </c>
      <c r="B26554" s="31">
        <v>0.42708333333333331</v>
      </c>
      <c r="C26554" s="46"/>
      <c r="D26554" s="29">
        <v>46299.427083333336</v>
      </c>
      <c r="E26554" s="15" t="str">
        <f>IF(AND($B$6=NB!$A$17,$B$8&gt;0),'Ersparnisberechnung Sommertarif'!$B$8*SLP!C26534,"")</f>
        <v/>
      </c>
    </row>
    <row r="26555" spans="1:5" x14ac:dyDescent="0.3">
      <c r="A26555" s="25">
        <v>46299</v>
      </c>
      <c r="B26555" s="31">
        <v>0.4375</v>
      </c>
      <c r="C26555" s="46"/>
      <c r="D26555" s="29">
        <v>46299.4375</v>
      </c>
      <c r="E26555" s="15" t="str">
        <f>IF(AND($B$6=NB!$A$17,$B$8&gt;0),'Ersparnisberechnung Sommertarif'!$B$8*SLP!C26535,"")</f>
        <v/>
      </c>
    </row>
    <row r="26556" spans="1:5" x14ac:dyDescent="0.3">
      <c r="A26556" s="25">
        <v>46299</v>
      </c>
      <c r="B26556" s="31">
        <v>0.44791666666666669</v>
      </c>
      <c r="C26556" s="46"/>
      <c r="D26556" s="29">
        <v>46299.447916666664</v>
      </c>
      <c r="E26556" s="15" t="str">
        <f>IF(AND($B$6=NB!$A$17,$B$8&gt;0),'Ersparnisberechnung Sommertarif'!$B$8*SLP!C26536,"")</f>
        <v/>
      </c>
    </row>
    <row r="26557" spans="1:5" x14ac:dyDescent="0.3">
      <c r="A26557" s="25">
        <v>46299</v>
      </c>
      <c r="B26557" s="31">
        <v>0.45833333333333331</v>
      </c>
      <c r="C26557" s="46"/>
      <c r="D26557" s="29">
        <v>46299.458333333336</v>
      </c>
      <c r="E26557" s="15" t="str">
        <f>IF(AND($B$6=NB!$A$17,$B$8&gt;0),'Ersparnisberechnung Sommertarif'!$B$8*SLP!C26537,"")</f>
        <v/>
      </c>
    </row>
    <row r="26558" spans="1:5" x14ac:dyDescent="0.3">
      <c r="A26558" s="25">
        <v>46299</v>
      </c>
      <c r="B26558" s="31">
        <v>0.46875</v>
      </c>
      <c r="C26558" s="46"/>
      <c r="D26558" s="29">
        <v>46299.46875</v>
      </c>
      <c r="E26558" s="15" t="str">
        <f>IF(AND($B$6=NB!$A$17,$B$8&gt;0),'Ersparnisberechnung Sommertarif'!$B$8*SLP!C26538,"")</f>
        <v/>
      </c>
    </row>
    <row r="26559" spans="1:5" x14ac:dyDescent="0.3">
      <c r="A26559" s="25">
        <v>46299</v>
      </c>
      <c r="B26559" s="31">
        <v>0.47916666666666669</v>
      </c>
      <c r="C26559" s="46"/>
      <c r="D26559" s="29">
        <v>46299.479166666664</v>
      </c>
      <c r="E26559" s="15" t="str">
        <f>IF(AND($B$6=NB!$A$17,$B$8&gt;0),'Ersparnisberechnung Sommertarif'!$B$8*SLP!C26539,"")</f>
        <v/>
      </c>
    </row>
    <row r="26560" spans="1:5" x14ac:dyDescent="0.3">
      <c r="A26560" s="25">
        <v>46299</v>
      </c>
      <c r="B26560" s="31">
        <v>0.48958333333333331</v>
      </c>
      <c r="C26560" s="46"/>
      <c r="D26560" s="29">
        <v>46299.489583333336</v>
      </c>
      <c r="E26560" s="15" t="str">
        <f>IF(AND($B$6=NB!$A$17,$B$8&gt;0),'Ersparnisberechnung Sommertarif'!$B$8*SLP!C26540,"")</f>
        <v/>
      </c>
    </row>
    <row r="26561" spans="1:5" x14ac:dyDescent="0.3">
      <c r="A26561" s="25">
        <v>46299</v>
      </c>
      <c r="B26561" s="31">
        <v>0.5</v>
      </c>
      <c r="C26561" s="46"/>
      <c r="D26561" s="29">
        <v>46299.5</v>
      </c>
      <c r="E26561" s="15" t="str">
        <f>IF(AND($B$6=NB!$A$17,$B$8&gt;0),'Ersparnisberechnung Sommertarif'!$B$8*SLP!C26541,"")</f>
        <v/>
      </c>
    </row>
    <row r="26562" spans="1:5" x14ac:dyDescent="0.3">
      <c r="A26562" s="25">
        <v>46299</v>
      </c>
      <c r="B26562" s="31">
        <v>0.51041666666666663</v>
      </c>
      <c r="C26562" s="46"/>
      <c r="D26562" s="29">
        <v>46299.510416666664</v>
      </c>
      <c r="E26562" s="15" t="str">
        <f>IF(AND($B$6=NB!$A$17,$B$8&gt;0),'Ersparnisberechnung Sommertarif'!$B$8*SLP!C26542,"")</f>
        <v/>
      </c>
    </row>
    <row r="26563" spans="1:5" x14ac:dyDescent="0.3">
      <c r="A26563" s="25">
        <v>46299</v>
      </c>
      <c r="B26563" s="31">
        <v>0.52083333333333337</v>
      </c>
      <c r="C26563" s="46"/>
      <c r="D26563" s="29">
        <v>46299.520833333336</v>
      </c>
      <c r="E26563" s="15" t="str">
        <f>IF(AND($B$6=NB!$A$17,$B$8&gt;0),'Ersparnisberechnung Sommertarif'!$B$8*SLP!C26543,"")</f>
        <v/>
      </c>
    </row>
    <row r="26564" spans="1:5" x14ac:dyDescent="0.3">
      <c r="A26564" s="25">
        <v>46299</v>
      </c>
      <c r="B26564" s="31">
        <v>0.53125</v>
      </c>
      <c r="C26564" s="46"/>
      <c r="D26564" s="29">
        <v>46299.53125</v>
      </c>
      <c r="E26564" s="15" t="str">
        <f>IF(AND($B$6=NB!$A$17,$B$8&gt;0),'Ersparnisberechnung Sommertarif'!$B$8*SLP!C26544,"")</f>
        <v/>
      </c>
    </row>
    <row r="26565" spans="1:5" x14ac:dyDescent="0.3">
      <c r="A26565" s="25">
        <v>46299</v>
      </c>
      <c r="B26565" s="31">
        <v>0.54166666666666663</v>
      </c>
      <c r="C26565" s="46"/>
      <c r="D26565" s="29">
        <v>46299.541666666664</v>
      </c>
      <c r="E26565" s="15" t="str">
        <f>IF(AND($B$6=NB!$A$17,$B$8&gt;0),'Ersparnisberechnung Sommertarif'!$B$8*SLP!C26545,"")</f>
        <v/>
      </c>
    </row>
    <row r="26566" spans="1:5" x14ac:dyDescent="0.3">
      <c r="A26566" s="25">
        <v>46299</v>
      </c>
      <c r="B26566" s="31">
        <v>0.55208333333333337</v>
      </c>
      <c r="C26566" s="46"/>
      <c r="D26566" s="29">
        <v>46299.552083333336</v>
      </c>
      <c r="E26566" s="15" t="str">
        <f>IF(AND($B$6=NB!$A$17,$B$8&gt;0),'Ersparnisberechnung Sommertarif'!$B$8*SLP!C26546,"")</f>
        <v/>
      </c>
    </row>
    <row r="26567" spans="1:5" x14ac:dyDescent="0.3">
      <c r="A26567" s="25">
        <v>46299</v>
      </c>
      <c r="B26567" s="31">
        <v>0.5625</v>
      </c>
      <c r="C26567" s="46"/>
      <c r="D26567" s="29">
        <v>46299.5625</v>
      </c>
      <c r="E26567" s="15" t="str">
        <f>IF(AND($B$6=NB!$A$17,$B$8&gt;0),'Ersparnisberechnung Sommertarif'!$B$8*SLP!C26547,"")</f>
        <v/>
      </c>
    </row>
    <row r="26568" spans="1:5" x14ac:dyDescent="0.3">
      <c r="A26568" s="25">
        <v>46299</v>
      </c>
      <c r="B26568" s="31">
        <v>0.57291666666666663</v>
      </c>
      <c r="C26568" s="46"/>
      <c r="D26568" s="29">
        <v>46299.572916666664</v>
      </c>
      <c r="E26568" s="15" t="str">
        <f>IF(AND($B$6=NB!$A$17,$B$8&gt;0),'Ersparnisberechnung Sommertarif'!$B$8*SLP!C26548,"")</f>
        <v/>
      </c>
    </row>
    <row r="26569" spans="1:5" x14ac:dyDescent="0.3">
      <c r="A26569" s="25">
        <v>46299</v>
      </c>
      <c r="B26569" s="31">
        <v>0.58333333333333337</v>
      </c>
      <c r="C26569" s="46"/>
      <c r="D26569" s="29">
        <v>46299.583333333336</v>
      </c>
      <c r="E26569" s="15" t="str">
        <f>IF(AND($B$6=NB!$A$17,$B$8&gt;0),'Ersparnisberechnung Sommertarif'!$B$8*SLP!C26549,"")</f>
        <v/>
      </c>
    </row>
    <row r="26570" spans="1:5" x14ac:dyDescent="0.3">
      <c r="A26570" s="25">
        <v>46299</v>
      </c>
      <c r="B26570" s="31">
        <v>0.59375</v>
      </c>
      <c r="C26570" s="46"/>
      <c r="D26570" s="29">
        <v>46299.59375</v>
      </c>
      <c r="E26570" s="15" t="str">
        <f>IF(AND($B$6=NB!$A$17,$B$8&gt;0),'Ersparnisberechnung Sommertarif'!$B$8*SLP!C26550,"")</f>
        <v/>
      </c>
    </row>
    <row r="26571" spans="1:5" x14ac:dyDescent="0.3">
      <c r="A26571" s="25">
        <v>46299</v>
      </c>
      <c r="B26571" s="31">
        <v>0.60416666666666663</v>
      </c>
      <c r="C26571" s="46"/>
      <c r="D26571" s="29">
        <v>46299.604166666664</v>
      </c>
      <c r="E26571" s="15" t="str">
        <f>IF(AND($B$6=NB!$A$17,$B$8&gt;0),'Ersparnisberechnung Sommertarif'!$B$8*SLP!C26551,"")</f>
        <v/>
      </c>
    </row>
    <row r="26572" spans="1:5" x14ac:dyDescent="0.3">
      <c r="A26572" s="25">
        <v>46299</v>
      </c>
      <c r="B26572" s="31">
        <v>0.61458333333333337</v>
      </c>
      <c r="C26572" s="46"/>
      <c r="D26572" s="29">
        <v>46299.614583333336</v>
      </c>
      <c r="E26572" s="15" t="str">
        <f>IF(AND($B$6=NB!$A$17,$B$8&gt;0),'Ersparnisberechnung Sommertarif'!$B$8*SLP!C26552,"")</f>
        <v/>
      </c>
    </row>
    <row r="26573" spans="1:5" x14ac:dyDescent="0.3">
      <c r="A26573" s="25">
        <v>46299</v>
      </c>
      <c r="B26573" s="31">
        <v>0.625</v>
      </c>
      <c r="C26573" s="46"/>
      <c r="D26573" s="29">
        <v>46299.625</v>
      </c>
      <c r="E26573" s="15" t="str">
        <f>IF(AND($B$6=NB!$A$17,$B$8&gt;0),'Ersparnisberechnung Sommertarif'!$B$8*SLP!C26553,"")</f>
        <v/>
      </c>
    </row>
    <row r="26574" spans="1:5" x14ac:dyDescent="0.3">
      <c r="A26574" s="25">
        <v>46299</v>
      </c>
      <c r="B26574" s="31">
        <v>0.63541666666666663</v>
      </c>
      <c r="C26574" s="46"/>
      <c r="D26574" s="29">
        <v>46299.635416666664</v>
      </c>
      <c r="E26574" s="15" t="str">
        <f>IF(AND($B$6=NB!$A$17,$B$8&gt;0),'Ersparnisberechnung Sommertarif'!$B$8*SLP!C26554,"")</f>
        <v/>
      </c>
    </row>
    <row r="26575" spans="1:5" x14ac:dyDescent="0.3">
      <c r="A26575" s="25">
        <v>46299</v>
      </c>
      <c r="B26575" s="31">
        <v>0.64583333333333337</v>
      </c>
      <c r="C26575" s="46"/>
      <c r="D26575" s="29">
        <v>46299.645833333336</v>
      </c>
      <c r="E26575" s="15" t="str">
        <f>IF(AND($B$6=NB!$A$17,$B$8&gt;0),'Ersparnisberechnung Sommertarif'!$B$8*SLP!C26555,"")</f>
        <v/>
      </c>
    </row>
    <row r="26576" spans="1:5" x14ac:dyDescent="0.3">
      <c r="A26576" s="25">
        <v>46299</v>
      </c>
      <c r="B26576" s="31">
        <v>0.65625</v>
      </c>
      <c r="C26576" s="46"/>
      <c r="D26576" s="29">
        <v>46299.65625</v>
      </c>
      <c r="E26576" s="15" t="str">
        <f>IF(AND($B$6=NB!$A$17,$B$8&gt;0),'Ersparnisberechnung Sommertarif'!$B$8*SLP!C26556,"")</f>
        <v/>
      </c>
    </row>
    <row r="26577" spans="1:5" x14ac:dyDescent="0.3">
      <c r="A26577" s="25">
        <v>46299</v>
      </c>
      <c r="B26577" s="31">
        <v>0.66666666666666663</v>
      </c>
      <c r="C26577" s="46"/>
      <c r="D26577" s="29">
        <v>46299.666666666664</v>
      </c>
      <c r="E26577" s="15" t="str">
        <f>IF(AND($B$6=NB!$A$17,$B$8&gt;0),'Ersparnisberechnung Sommertarif'!$B$8*SLP!C26557,"")</f>
        <v/>
      </c>
    </row>
    <row r="26578" spans="1:5" x14ac:dyDescent="0.3">
      <c r="A26578" s="25">
        <v>46299</v>
      </c>
      <c r="B26578" s="31">
        <v>0.67708333333333337</v>
      </c>
      <c r="C26578" s="46"/>
      <c r="D26578" s="29">
        <v>46299.677083333336</v>
      </c>
      <c r="E26578" s="15" t="str">
        <f>IF(AND($B$6=NB!$A$17,$B$8&gt;0),'Ersparnisberechnung Sommertarif'!$B$8*SLP!C26558,"")</f>
        <v/>
      </c>
    </row>
    <row r="26579" spans="1:5" x14ac:dyDescent="0.3">
      <c r="A26579" s="25">
        <v>46299</v>
      </c>
      <c r="B26579" s="31">
        <v>0.6875</v>
      </c>
      <c r="C26579" s="46"/>
      <c r="D26579" s="29">
        <v>46299.6875</v>
      </c>
      <c r="E26579" s="15" t="str">
        <f>IF(AND($B$6=NB!$A$17,$B$8&gt;0),'Ersparnisberechnung Sommertarif'!$B$8*SLP!C26559,"")</f>
        <v/>
      </c>
    </row>
    <row r="26580" spans="1:5" x14ac:dyDescent="0.3">
      <c r="A26580" s="25">
        <v>46299</v>
      </c>
      <c r="B26580" s="31">
        <v>0.69791666666666663</v>
      </c>
      <c r="C26580" s="46"/>
      <c r="D26580" s="29">
        <v>46299.697916666664</v>
      </c>
      <c r="E26580" s="15" t="str">
        <f>IF(AND($B$6=NB!$A$17,$B$8&gt;0),'Ersparnisberechnung Sommertarif'!$B$8*SLP!C26560,"")</f>
        <v/>
      </c>
    </row>
    <row r="26581" spans="1:5" x14ac:dyDescent="0.3">
      <c r="A26581" s="25">
        <v>46299</v>
      </c>
      <c r="B26581" s="31">
        <v>0.70833333333333337</v>
      </c>
      <c r="C26581" s="46"/>
      <c r="D26581" s="29">
        <v>46299.708333333336</v>
      </c>
      <c r="E26581" s="15" t="str">
        <f>IF(AND($B$6=NB!$A$17,$B$8&gt;0),'Ersparnisberechnung Sommertarif'!$B$8*SLP!C26561,"")</f>
        <v/>
      </c>
    </row>
    <row r="26582" spans="1:5" x14ac:dyDescent="0.3">
      <c r="A26582" s="25">
        <v>46299</v>
      </c>
      <c r="B26582" s="31">
        <v>0.71875</v>
      </c>
      <c r="C26582" s="46"/>
      <c r="D26582" s="29">
        <v>46299.71875</v>
      </c>
      <c r="E26582" s="15" t="str">
        <f>IF(AND($B$6=NB!$A$17,$B$8&gt;0),'Ersparnisberechnung Sommertarif'!$B$8*SLP!C26562,"")</f>
        <v/>
      </c>
    </row>
    <row r="26583" spans="1:5" x14ac:dyDescent="0.3">
      <c r="A26583" s="25">
        <v>46299</v>
      </c>
      <c r="B26583" s="31">
        <v>0.72916666666666663</v>
      </c>
      <c r="C26583" s="46"/>
      <c r="D26583" s="29">
        <v>46299.729166666664</v>
      </c>
      <c r="E26583" s="15" t="str">
        <f>IF(AND($B$6=NB!$A$17,$B$8&gt;0),'Ersparnisberechnung Sommertarif'!$B$8*SLP!C26563,"")</f>
        <v/>
      </c>
    </row>
    <row r="26584" spans="1:5" x14ac:dyDescent="0.3">
      <c r="A26584" s="25">
        <v>46299</v>
      </c>
      <c r="B26584" s="31">
        <v>0.73958333333333337</v>
      </c>
      <c r="C26584" s="46"/>
      <c r="D26584" s="29">
        <v>46299.739583333336</v>
      </c>
      <c r="E26584" s="15" t="str">
        <f>IF(AND($B$6=NB!$A$17,$B$8&gt;0),'Ersparnisberechnung Sommertarif'!$B$8*SLP!C26564,"")</f>
        <v/>
      </c>
    </row>
    <row r="26585" spans="1:5" x14ac:dyDescent="0.3">
      <c r="A26585" s="25">
        <v>46299</v>
      </c>
      <c r="B26585" s="31">
        <v>0.75</v>
      </c>
      <c r="C26585" s="46"/>
      <c r="D26585" s="29">
        <v>46299.75</v>
      </c>
      <c r="E26585" s="15" t="str">
        <f>IF(AND($B$6=NB!$A$17,$B$8&gt;0),'Ersparnisberechnung Sommertarif'!$B$8*SLP!C26565,"")</f>
        <v/>
      </c>
    </row>
    <row r="26586" spans="1:5" x14ac:dyDescent="0.3">
      <c r="A26586" s="25">
        <v>46299</v>
      </c>
      <c r="B26586" s="31">
        <v>0.76041666666666663</v>
      </c>
      <c r="C26586" s="46"/>
      <c r="D26586" s="29">
        <v>46299.760416666664</v>
      </c>
      <c r="E26586" s="15" t="str">
        <f>IF(AND($B$6=NB!$A$17,$B$8&gt;0),'Ersparnisberechnung Sommertarif'!$B$8*SLP!C26566,"")</f>
        <v/>
      </c>
    </row>
    <row r="26587" spans="1:5" x14ac:dyDescent="0.3">
      <c r="A26587" s="25">
        <v>46299</v>
      </c>
      <c r="B26587" s="31">
        <v>0.77083333333333337</v>
      </c>
      <c r="C26587" s="46"/>
      <c r="D26587" s="29">
        <v>46299.770833333336</v>
      </c>
      <c r="E26587" s="15" t="str">
        <f>IF(AND($B$6=NB!$A$17,$B$8&gt;0),'Ersparnisberechnung Sommertarif'!$B$8*SLP!C26567,"")</f>
        <v/>
      </c>
    </row>
    <row r="26588" spans="1:5" x14ac:dyDescent="0.3">
      <c r="A26588" s="25">
        <v>46299</v>
      </c>
      <c r="B26588" s="31">
        <v>0.78125</v>
      </c>
      <c r="C26588" s="46"/>
      <c r="D26588" s="29">
        <v>46299.78125</v>
      </c>
      <c r="E26588" s="15" t="str">
        <f>IF(AND($B$6=NB!$A$17,$B$8&gt;0),'Ersparnisberechnung Sommertarif'!$B$8*SLP!C26568,"")</f>
        <v/>
      </c>
    </row>
    <row r="26589" spans="1:5" x14ac:dyDescent="0.3">
      <c r="A26589" s="25">
        <v>46299</v>
      </c>
      <c r="B26589" s="31">
        <v>0.79166666666666663</v>
      </c>
      <c r="C26589" s="46"/>
      <c r="D26589" s="29">
        <v>46299.791666666664</v>
      </c>
      <c r="E26589" s="15" t="str">
        <f>IF(AND($B$6=NB!$A$17,$B$8&gt;0),'Ersparnisberechnung Sommertarif'!$B$8*SLP!C26569,"")</f>
        <v/>
      </c>
    </row>
    <row r="26590" spans="1:5" x14ac:dyDescent="0.3">
      <c r="A26590" s="25">
        <v>46299</v>
      </c>
      <c r="B26590" s="31">
        <v>0.80208333333333337</v>
      </c>
      <c r="C26590" s="46"/>
      <c r="D26590" s="29">
        <v>46299.802083333336</v>
      </c>
      <c r="E26590" s="15" t="str">
        <f>IF(AND($B$6=NB!$A$17,$B$8&gt;0),'Ersparnisberechnung Sommertarif'!$B$8*SLP!C26570,"")</f>
        <v/>
      </c>
    </row>
    <row r="26591" spans="1:5" x14ac:dyDescent="0.3">
      <c r="A26591" s="25">
        <v>46299</v>
      </c>
      <c r="B26591" s="31">
        <v>0.8125</v>
      </c>
      <c r="C26591" s="46"/>
      <c r="D26591" s="29">
        <v>46299.8125</v>
      </c>
      <c r="E26591" s="15" t="str">
        <f>IF(AND($B$6=NB!$A$17,$B$8&gt;0),'Ersparnisberechnung Sommertarif'!$B$8*SLP!C26571,"")</f>
        <v/>
      </c>
    </row>
    <row r="26592" spans="1:5" x14ac:dyDescent="0.3">
      <c r="A26592" s="25">
        <v>46299</v>
      </c>
      <c r="B26592" s="31">
        <v>0.82291666666666663</v>
      </c>
      <c r="C26592" s="46"/>
      <c r="D26592" s="29">
        <v>46299.822916666664</v>
      </c>
      <c r="E26592" s="15" t="str">
        <f>IF(AND($B$6=NB!$A$17,$B$8&gt;0),'Ersparnisberechnung Sommertarif'!$B$8*SLP!C26572,"")</f>
        <v/>
      </c>
    </row>
    <row r="26593" spans="1:5" x14ac:dyDescent="0.3">
      <c r="A26593" s="25">
        <v>46299</v>
      </c>
      <c r="B26593" s="31">
        <v>0.83333333333333337</v>
      </c>
      <c r="C26593" s="46"/>
      <c r="D26593" s="29">
        <v>46299.833333333336</v>
      </c>
      <c r="E26593" s="15" t="str">
        <f>IF(AND($B$6=NB!$A$17,$B$8&gt;0),'Ersparnisberechnung Sommertarif'!$B$8*SLP!C26573,"")</f>
        <v/>
      </c>
    </row>
    <row r="26594" spans="1:5" x14ac:dyDescent="0.3">
      <c r="A26594" s="25">
        <v>46299</v>
      </c>
      <c r="B26594" s="31">
        <v>0.84375</v>
      </c>
      <c r="C26594" s="46"/>
      <c r="D26594" s="29">
        <v>46299.84375</v>
      </c>
      <c r="E26594" s="15" t="str">
        <f>IF(AND($B$6=NB!$A$17,$B$8&gt;0),'Ersparnisberechnung Sommertarif'!$B$8*SLP!C26574,"")</f>
        <v/>
      </c>
    </row>
    <row r="26595" spans="1:5" x14ac:dyDescent="0.3">
      <c r="A26595" s="25">
        <v>46299</v>
      </c>
      <c r="B26595" s="31">
        <v>0.85416666666666663</v>
      </c>
      <c r="C26595" s="46"/>
      <c r="D26595" s="29">
        <v>46299.854166666664</v>
      </c>
      <c r="E26595" s="15" t="str">
        <f>IF(AND($B$6=NB!$A$17,$B$8&gt;0),'Ersparnisberechnung Sommertarif'!$B$8*SLP!C26575,"")</f>
        <v/>
      </c>
    </row>
    <row r="26596" spans="1:5" x14ac:dyDescent="0.3">
      <c r="A26596" s="25">
        <v>46299</v>
      </c>
      <c r="B26596" s="31">
        <v>0.86458333333333337</v>
      </c>
      <c r="C26596" s="46"/>
      <c r="D26596" s="29">
        <v>46299.864583333336</v>
      </c>
      <c r="E26596" s="15" t="str">
        <f>IF(AND($B$6=NB!$A$17,$B$8&gt;0),'Ersparnisberechnung Sommertarif'!$B$8*SLP!C26576,"")</f>
        <v/>
      </c>
    </row>
    <row r="26597" spans="1:5" x14ac:dyDescent="0.3">
      <c r="A26597" s="25">
        <v>46299</v>
      </c>
      <c r="B26597" s="31">
        <v>0.875</v>
      </c>
      <c r="C26597" s="46"/>
      <c r="D26597" s="29">
        <v>46299.875</v>
      </c>
      <c r="E26597" s="15" t="str">
        <f>IF(AND($B$6=NB!$A$17,$B$8&gt;0),'Ersparnisberechnung Sommertarif'!$B$8*SLP!C26577,"")</f>
        <v/>
      </c>
    </row>
    <row r="26598" spans="1:5" x14ac:dyDescent="0.3">
      <c r="A26598" s="25">
        <v>46299</v>
      </c>
      <c r="B26598" s="31">
        <v>0.88541666666666663</v>
      </c>
      <c r="C26598" s="46"/>
      <c r="D26598" s="29">
        <v>46299.885416666664</v>
      </c>
      <c r="E26598" s="15" t="str">
        <f>IF(AND($B$6=NB!$A$17,$B$8&gt;0),'Ersparnisberechnung Sommertarif'!$B$8*SLP!C26578,"")</f>
        <v/>
      </c>
    </row>
    <row r="26599" spans="1:5" x14ac:dyDescent="0.3">
      <c r="A26599" s="25">
        <v>46299</v>
      </c>
      <c r="B26599" s="31">
        <v>0.89583333333333337</v>
      </c>
      <c r="C26599" s="46"/>
      <c r="D26599" s="29">
        <v>46299.895833333336</v>
      </c>
      <c r="E26599" s="15" t="str">
        <f>IF(AND($B$6=NB!$A$17,$B$8&gt;0),'Ersparnisberechnung Sommertarif'!$B$8*SLP!C26579,"")</f>
        <v/>
      </c>
    </row>
    <row r="26600" spans="1:5" x14ac:dyDescent="0.3">
      <c r="A26600" s="25">
        <v>46299</v>
      </c>
      <c r="B26600" s="31">
        <v>0.90625</v>
      </c>
      <c r="C26600" s="46"/>
      <c r="D26600" s="29">
        <v>46299.90625</v>
      </c>
      <c r="E26600" s="15" t="str">
        <f>IF(AND($B$6=NB!$A$17,$B$8&gt;0),'Ersparnisberechnung Sommertarif'!$B$8*SLP!C26580,"")</f>
        <v/>
      </c>
    </row>
    <row r="26601" spans="1:5" x14ac:dyDescent="0.3">
      <c r="A26601" s="25">
        <v>46299</v>
      </c>
      <c r="B26601" s="31">
        <v>0.91666666666666663</v>
      </c>
      <c r="C26601" s="46"/>
      <c r="D26601" s="29">
        <v>46299.916666666664</v>
      </c>
      <c r="E26601" s="15" t="str">
        <f>IF(AND($B$6=NB!$A$17,$B$8&gt;0),'Ersparnisberechnung Sommertarif'!$B$8*SLP!C26581,"")</f>
        <v/>
      </c>
    </row>
    <row r="26602" spans="1:5" x14ac:dyDescent="0.3">
      <c r="A26602" s="25">
        <v>46299</v>
      </c>
      <c r="B26602" s="31">
        <v>0.92708333333333337</v>
      </c>
      <c r="C26602" s="46"/>
      <c r="D26602" s="29">
        <v>46299.927083333336</v>
      </c>
      <c r="E26602" s="15" t="str">
        <f>IF(AND($B$6=NB!$A$17,$B$8&gt;0),'Ersparnisberechnung Sommertarif'!$B$8*SLP!C26582,"")</f>
        <v/>
      </c>
    </row>
    <row r="26603" spans="1:5" x14ac:dyDescent="0.3">
      <c r="A26603" s="25">
        <v>46299</v>
      </c>
      <c r="B26603" s="31">
        <v>0.9375</v>
      </c>
      <c r="C26603" s="46"/>
      <c r="D26603" s="29">
        <v>46299.9375</v>
      </c>
      <c r="E26603" s="15" t="str">
        <f>IF(AND($B$6=NB!$A$17,$B$8&gt;0),'Ersparnisberechnung Sommertarif'!$B$8*SLP!C26583,"")</f>
        <v/>
      </c>
    </row>
    <row r="26604" spans="1:5" x14ac:dyDescent="0.3">
      <c r="A26604" s="25">
        <v>46299</v>
      </c>
      <c r="B26604" s="31">
        <v>0.94791666666666663</v>
      </c>
      <c r="C26604" s="46"/>
      <c r="D26604" s="29">
        <v>46299.947916666664</v>
      </c>
      <c r="E26604" s="15" t="str">
        <f>IF(AND($B$6=NB!$A$17,$B$8&gt;0),'Ersparnisberechnung Sommertarif'!$B$8*SLP!C26584,"")</f>
        <v/>
      </c>
    </row>
    <row r="26605" spans="1:5" x14ac:dyDescent="0.3">
      <c r="A26605" s="25">
        <v>46299</v>
      </c>
      <c r="B26605" s="31">
        <v>0.95833333333333337</v>
      </c>
      <c r="C26605" s="46"/>
      <c r="D26605" s="29">
        <v>46299.958333333336</v>
      </c>
      <c r="E26605" s="15" t="str">
        <f>IF(AND($B$6=NB!$A$17,$B$8&gt;0),'Ersparnisberechnung Sommertarif'!$B$8*SLP!C26585,"")</f>
        <v/>
      </c>
    </row>
    <row r="26606" spans="1:5" x14ac:dyDescent="0.3">
      <c r="A26606" s="25">
        <v>46299</v>
      </c>
      <c r="B26606" s="31">
        <v>0.96875</v>
      </c>
      <c r="C26606" s="46"/>
      <c r="D26606" s="29">
        <v>46299.96875</v>
      </c>
      <c r="E26606" s="15" t="str">
        <f>IF(AND($B$6=NB!$A$17,$B$8&gt;0),'Ersparnisberechnung Sommertarif'!$B$8*SLP!C26586,"")</f>
        <v/>
      </c>
    </row>
    <row r="26607" spans="1:5" x14ac:dyDescent="0.3">
      <c r="A26607" s="25">
        <v>46299</v>
      </c>
      <c r="B26607" s="31">
        <v>0.97916666666666663</v>
      </c>
      <c r="C26607" s="46"/>
      <c r="D26607" s="29">
        <v>46299.979166666664</v>
      </c>
      <c r="E26607" s="15" t="str">
        <f>IF(AND($B$6=NB!$A$17,$B$8&gt;0),'Ersparnisberechnung Sommertarif'!$B$8*SLP!C26587,"")</f>
        <v/>
      </c>
    </row>
    <row r="26608" spans="1:5" x14ac:dyDescent="0.3">
      <c r="A26608" s="25">
        <v>46299</v>
      </c>
      <c r="B26608" s="31">
        <v>0.98958333333333337</v>
      </c>
      <c r="C26608" s="46"/>
      <c r="D26608" s="29">
        <v>46299.989583333336</v>
      </c>
      <c r="E26608" s="15" t="str">
        <f>IF(AND($B$6=NB!$A$17,$B$8&gt;0),'Ersparnisberechnung Sommertarif'!$B$8*SLP!C26588,"")</f>
        <v/>
      </c>
    </row>
    <row r="26609" spans="1:5" x14ac:dyDescent="0.3">
      <c r="A26609" s="25">
        <v>46300</v>
      </c>
      <c r="B26609" s="31">
        <v>0</v>
      </c>
      <c r="C26609" s="46"/>
      <c r="D26609" s="29">
        <v>46300</v>
      </c>
      <c r="E26609" s="15" t="str">
        <f>IF(AND($B$6=NB!$A$17,$B$8&gt;0),'Ersparnisberechnung Sommertarif'!$B$8*SLP!C26589,"")</f>
        <v/>
      </c>
    </row>
    <row r="26610" spans="1:5" x14ac:dyDescent="0.3">
      <c r="A26610" s="25">
        <v>46300</v>
      </c>
      <c r="B26610" s="31">
        <v>1.0416666666666666E-2</v>
      </c>
      <c r="C26610" s="46"/>
      <c r="D26610" s="29">
        <v>46300.010416666664</v>
      </c>
      <c r="E26610" s="15" t="str">
        <f>IF(AND($B$6=NB!$A$17,$B$8&gt;0),'Ersparnisberechnung Sommertarif'!$B$8*SLP!C26590,"")</f>
        <v/>
      </c>
    </row>
    <row r="26611" spans="1:5" x14ac:dyDescent="0.3">
      <c r="A26611" s="25">
        <v>46300</v>
      </c>
      <c r="B26611" s="31">
        <v>2.0833333333333332E-2</v>
      </c>
      <c r="C26611" s="46"/>
      <c r="D26611" s="29">
        <v>46300.020833333336</v>
      </c>
      <c r="E26611" s="15" t="str">
        <f>IF(AND($B$6=NB!$A$17,$B$8&gt;0),'Ersparnisberechnung Sommertarif'!$B$8*SLP!C26591,"")</f>
        <v/>
      </c>
    </row>
    <row r="26612" spans="1:5" x14ac:dyDescent="0.3">
      <c r="A26612" s="25">
        <v>46300</v>
      </c>
      <c r="B26612" s="31">
        <v>3.125E-2</v>
      </c>
      <c r="C26612" s="46"/>
      <c r="D26612" s="29">
        <v>46300.03125</v>
      </c>
      <c r="E26612" s="15" t="str">
        <f>IF(AND($B$6=NB!$A$17,$B$8&gt;0),'Ersparnisberechnung Sommertarif'!$B$8*SLP!C26592,"")</f>
        <v/>
      </c>
    </row>
    <row r="26613" spans="1:5" x14ac:dyDescent="0.3">
      <c r="A26613" s="25">
        <v>46300</v>
      </c>
      <c r="B26613" s="31">
        <v>4.1666666666666664E-2</v>
      </c>
      <c r="C26613" s="46"/>
      <c r="D26613" s="29">
        <v>46300.041666666664</v>
      </c>
      <c r="E26613" s="15" t="str">
        <f>IF(AND($B$6=NB!$A$17,$B$8&gt;0),'Ersparnisberechnung Sommertarif'!$B$8*SLP!C26593,"")</f>
        <v/>
      </c>
    </row>
    <row r="26614" spans="1:5" x14ac:dyDescent="0.3">
      <c r="A26614" s="25">
        <v>46300</v>
      </c>
      <c r="B26614" s="31">
        <v>5.2083333333333336E-2</v>
      </c>
      <c r="C26614" s="46"/>
      <c r="D26614" s="29">
        <v>46300.052083333336</v>
      </c>
      <c r="E26614" s="15" t="str">
        <f>IF(AND($B$6=NB!$A$17,$B$8&gt;0),'Ersparnisberechnung Sommertarif'!$B$8*SLP!C26594,"")</f>
        <v/>
      </c>
    </row>
    <row r="26615" spans="1:5" x14ac:dyDescent="0.3">
      <c r="A26615" s="25">
        <v>46300</v>
      </c>
      <c r="B26615" s="31">
        <v>6.25E-2</v>
      </c>
      <c r="C26615" s="46"/>
      <c r="D26615" s="29">
        <v>46300.0625</v>
      </c>
      <c r="E26615" s="15" t="str">
        <f>IF(AND($B$6=NB!$A$17,$B$8&gt;0),'Ersparnisberechnung Sommertarif'!$B$8*SLP!C26595,"")</f>
        <v/>
      </c>
    </row>
    <row r="26616" spans="1:5" x14ac:dyDescent="0.3">
      <c r="A26616" s="25">
        <v>46300</v>
      </c>
      <c r="B26616" s="31">
        <v>7.2916666666666671E-2</v>
      </c>
      <c r="C26616" s="46"/>
      <c r="D26616" s="29">
        <v>46300.072916666664</v>
      </c>
      <c r="E26616" s="15" t="str">
        <f>IF(AND($B$6=NB!$A$17,$B$8&gt;0),'Ersparnisberechnung Sommertarif'!$B$8*SLP!C26596,"")</f>
        <v/>
      </c>
    </row>
    <row r="26617" spans="1:5" x14ac:dyDescent="0.3">
      <c r="A26617" s="25">
        <v>46300</v>
      </c>
      <c r="B26617" s="31">
        <v>8.3333333333333329E-2</v>
      </c>
      <c r="C26617" s="46"/>
      <c r="D26617" s="29">
        <v>46300.083333333336</v>
      </c>
      <c r="E26617" s="15" t="str">
        <f>IF(AND($B$6=NB!$A$17,$B$8&gt;0),'Ersparnisberechnung Sommertarif'!$B$8*SLP!C26597,"")</f>
        <v/>
      </c>
    </row>
    <row r="26618" spans="1:5" x14ac:dyDescent="0.3">
      <c r="A26618" s="25">
        <v>46300</v>
      </c>
      <c r="B26618" s="31">
        <v>9.375E-2</v>
      </c>
      <c r="C26618" s="46"/>
      <c r="D26618" s="29">
        <v>46300.09375</v>
      </c>
      <c r="E26618" s="15" t="str">
        <f>IF(AND($B$6=NB!$A$17,$B$8&gt;0),'Ersparnisberechnung Sommertarif'!$B$8*SLP!C26598,"")</f>
        <v/>
      </c>
    </row>
    <row r="26619" spans="1:5" x14ac:dyDescent="0.3">
      <c r="A26619" s="25">
        <v>46300</v>
      </c>
      <c r="B26619" s="31">
        <v>0.10416666666666667</v>
      </c>
      <c r="C26619" s="46"/>
      <c r="D26619" s="29">
        <v>46300.104166666664</v>
      </c>
      <c r="E26619" s="15" t="str">
        <f>IF(AND($B$6=NB!$A$17,$B$8&gt;0),'Ersparnisberechnung Sommertarif'!$B$8*SLP!C26599,"")</f>
        <v/>
      </c>
    </row>
    <row r="26620" spans="1:5" x14ac:dyDescent="0.3">
      <c r="A26620" s="25">
        <v>46300</v>
      </c>
      <c r="B26620" s="31">
        <v>0.11458333333333333</v>
      </c>
      <c r="C26620" s="46"/>
      <c r="D26620" s="29">
        <v>46300.114583333336</v>
      </c>
      <c r="E26620" s="15" t="str">
        <f>IF(AND($B$6=NB!$A$17,$B$8&gt;0),'Ersparnisberechnung Sommertarif'!$B$8*SLP!C26600,"")</f>
        <v/>
      </c>
    </row>
    <row r="26621" spans="1:5" x14ac:dyDescent="0.3">
      <c r="A26621" s="25">
        <v>46300</v>
      </c>
      <c r="B26621" s="31">
        <v>0.125</v>
      </c>
      <c r="C26621" s="46"/>
      <c r="D26621" s="29">
        <v>46300.125</v>
      </c>
      <c r="E26621" s="15" t="str">
        <f>IF(AND($B$6=NB!$A$17,$B$8&gt;0),'Ersparnisberechnung Sommertarif'!$B$8*SLP!C26601,"")</f>
        <v/>
      </c>
    </row>
    <row r="26622" spans="1:5" x14ac:dyDescent="0.3">
      <c r="A26622" s="25">
        <v>46300</v>
      </c>
      <c r="B26622" s="31">
        <v>0.13541666666666666</v>
      </c>
      <c r="C26622" s="46"/>
      <c r="D26622" s="29">
        <v>46300.135416666664</v>
      </c>
      <c r="E26622" s="15" t="str">
        <f>IF(AND($B$6=NB!$A$17,$B$8&gt;0),'Ersparnisberechnung Sommertarif'!$B$8*SLP!C26602,"")</f>
        <v/>
      </c>
    </row>
    <row r="26623" spans="1:5" x14ac:dyDescent="0.3">
      <c r="A26623" s="25">
        <v>46300</v>
      </c>
      <c r="B26623" s="31">
        <v>0.14583333333333334</v>
      </c>
      <c r="C26623" s="46"/>
      <c r="D26623" s="29">
        <v>46300.145833333336</v>
      </c>
      <c r="E26623" s="15" t="str">
        <f>IF(AND($B$6=NB!$A$17,$B$8&gt;0),'Ersparnisberechnung Sommertarif'!$B$8*SLP!C26603,"")</f>
        <v/>
      </c>
    </row>
    <row r="26624" spans="1:5" x14ac:dyDescent="0.3">
      <c r="A26624" s="25">
        <v>46300</v>
      </c>
      <c r="B26624" s="31">
        <v>0.15625</v>
      </c>
      <c r="C26624" s="46"/>
      <c r="D26624" s="29">
        <v>46300.15625</v>
      </c>
      <c r="E26624" s="15" t="str">
        <f>IF(AND($B$6=NB!$A$17,$B$8&gt;0),'Ersparnisberechnung Sommertarif'!$B$8*SLP!C26604,"")</f>
        <v/>
      </c>
    </row>
    <row r="26625" spans="1:5" x14ac:dyDescent="0.3">
      <c r="A26625" s="25">
        <v>46300</v>
      </c>
      <c r="B26625" s="31">
        <v>0.16666666666666666</v>
      </c>
      <c r="C26625" s="46"/>
      <c r="D26625" s="29">
        <v>46300.166666666664</v>
      </c>
      <c r="E26625" s="15" t="str">
        <f>IF(AND($B$6=NB!$A$17,$B$8&gt;0),'Ersparnisberechnung Sommertarif'!$B$8*SLP!C26605,"")</f>
        <v/>
      </c>
    </row>
    <row r="26626" spans="1:5" x14ac:dyDescent="0.3">
      <c r="A26626" s="25">
        <v>46300</v>
      </c>
      <c r="B26626" s="31">
        <v>0.17708333333333334</v>
      </c>
      <c r="C26626" s="46"/>
      <c r="D26626" s="29">
        <v>46300.177083333336</v>
      </c>
      <c r="E26626" s="15" t="str">
        <f>IF(AND($B$6=NB!$A$17,$B$8&gt;0),'Ersparnisberechnung Sommertarif'!$B$8*SLP!C26606,"")</f>
        <v/>
      </c>
    </row>
    <row r="26627" spans="1:5" x14ac:dyDescent="0.3">
      <c r="A26627" s="25">
        <v>46300</v>
      </c>
      <c r="B26627" s="31">
        <v>0.1875</v>
      </c>
      <c r="C26627" s="46"/>
      <c r="D26627" s="29">
        <v>46300.1875</v>
      </c>
      <c r="E26627" s="15" t="str">
        <f>IF(AND($B$6=NB!$A$17,$B$8&gt;0),'Ersparnisberechnung Sommertarif'!$B$8*SLP!C26607,"")</f>
        <v/>
      </c>
    </row>
    <row r="26628" spans="1:5" x14ac:dyDescent="0.3">
      <c r="A26628" s="25">
        <v>46300</v>
      </c>
      <c r="B26628" s="31">
        <v>0.19791666666666666</v>
      </c>
      <c r="C26628" s="46"/>
      <c r="D26628" s="29">
        <v>46300.197916666664</v>
      </c>
      <c r="E26628" s="15" t="str">
        <f>IF(AND($B$6=NB!$A$17,$B$8&gt;0),'Ersparnisberechnung Sommertarif'!$B$8*SLP!C26608,"")</f>
        <v/>
      </c>
    </row>
    <row r="26629" spans="1:5" x14ac:dyDescent="0.3">
      <c r="A26629" s="25">
        <v>46300</v>
      </c>
      <c r="B26629" s="31">
        <v>0.20833333333333334</v>
      </c>
      <c r="C26629" s="46"/>
      <c r="D26629" s="29">
        <v>46300.208333333336</v>
      </c>
      <c r="E26629" s="15" t="str">
        <f>IF(AND($B$6=NB!$A$17,$B$8&gt;0),'Ersparnisberechnung Sommertarif'!$B$8*SLP!C26609,"")</f>
        <v/>
      </c>
    </row>
    <row r="26630" spans="1:5" x14ac:dyDescent="0.3">
      <c r="A26630" s="25">
        <v>46300</v>
      </c>
      <c r="B26630" s="31">
        <v>0.21875</v>
      </c>
      <c r="C26630" s="46"/>
      <c r="D26630" s="29">
        <v>46300.21875</v>
      </c>
      <c r="E26630" s="15" t="str">
        <f>IF(AND($B$6=NB!$A$17,$B$8&gt;0),'Ersparnisberechnung Sommertarif'!$B$8*SLP!C26610,"")</f>
        <v/>
      </c>
    </row>
    <row r="26631" spans="1:5" x14ac:dyDescent="0.3">
      <c r="A26631" s="25">
        <v>46300</v>
      </c>
      <c r="B26631" s="31">
        <v>0.22916666666666666</v>
      </c>
      <c r="C26631" s="46"/>
      <c r="D26631" s="29">
        <v>46300.229166666664</v>
      </c>
      <c r="E26631" s="15" t="str">
        <f>IF(AND($B$6=NB!$A$17,$B$8&gt;0),'Ersparnisberechnung Sommertarif'!$B$8*SLP!C26611,"")</f>
        <v/>
      </c>
    </row>
    <row r="26632" spans="1:5" x14ac:dyDescent="0.3">
      <c r="A26632" s="25">
        <v>46300</v>
      </c>
      <c r="B26632" s="31">
        <v>0.23958333333333334</v>
      </c>
      <c r="C26632" s="46"/>
      <c r="D26632" s="29">
        <v>46300.239583333336</v>
      </c>
      <c r="E26632" s="15" t="str">
        <f>IF(AND($B$6=NB!$A$17,$B$8&gt;0),'Ersparnisberechnung Sommertarif'!$B$8*SLP!C26612,"")</f>
        <v/>
      </c>
    </row>
    <row r="26633" spans="1:5" x14ac:dyDescent="0.3">
      <c r="A26633" s="25">
        <v>46300</v>
      </c>
      <c r="B26633" s="31">
        <v>0.25</v>
      </c>
      <c r="C26633" s="46"/>
      <c r="D26633" s="29">
        <v>46300.25</v>
      </c>
      <c r="E26633" s="15" t="str">
        <f>IF(AND($B$6=NB!$A$17,$B$8&gt;0),'Ersparnisberechnung Sommertarif'!$B$8*SLP!C26613,"")</f>
        <v/>
      </c>
    </row>
    <row r="26634" spans="1:5" x14ac:dyDescent="0.3">
      <c r="A26634" s="25">
        <v>46300</v>
      </c>
      <c r="B26634" s="31">
        <v>0.26041666666666669</v>
      </c>
      <c r="C26634" s="46"/>
      <c r="D26634" s="29">
        <v>46300.260416666664</v>
      </c>
      <c r="E26634" s="15" t="str">
        <f>IF(AND($B$6=NB!$A$17,$B$8&gt;0),'Ersparnisberechnung Sommertarif'!$B$8*SLP!C26614,"")</f>
        <v/>
      </c>
    </row>
    <row r="26635" spans="1:5" x14ac:dyDescent="0.3">
      <c r="A26635" s="25">
        <v>46300</v>
      </c>
      <c r="B26635" s="31">
        <v>0.27083333333333331</v>
      </c>
      <c r="C26635" s="46"/>
      <c r="D26635" s="29">
        <v>46300.270833333336</v>
      </c>
      <c r="E26635" s="15" t="str">
        <f>IF(AND($B$6=NB!$A$17,$B$8&gt;0),'Ersparnisberechnung Sommertarif'!$B$8*SLP!C26615,"")</f>
        <v/>
      </c>
    </row>
    <row r="26636" spans="1:5" x14ac:dyDescent="0.3">
      <c r="A26636" s="25">
        <v>46300</v>
      </c>
      <c r="B26636" s="31">
        <v>0.28125</v>
      </c>
      <c r="C26636" s="46"/>
      <c r="D26636" s="29">
        <v>46300.28125</v>
      </c>
      <c r="E26636" s="15" t="str">
        <f>IF(AND($B$6=NB!$A$17,$B$8&gt;0),'Ersparnisberechnung Sommertarif'!$B$8*SLP!C26616,"")</f>
        <v/>
      </c>
    </row>
    <row r="26637" spans="1:5" x14ac:dyDescent="0.3">
      <c r="A26637" s="25">
        <v>46300</v>
      </c>
      <c r="B26637" s="31">
        <v>0.29166666666666669</v>
      </c>
      <c r="C26637" s="46"/>
      <c r="D26637" s="29">
        <v>46300.291666666664</v>
      </c>
      <c r="E26637" s="15" t="str">
        <f>IF(AND($B$6=NB!$A$17,$B$8&gt;0),'Ersparnisberechnung Sommertarif'!$B$8*SLP!C26617,"")</f>
        <v/>
      </c>
    </row>
    <row r="26638" spans="1:5" x14ac:dyDescent="0.3">
      <c r="A26638" s="25">
        <v>46300</v>
      </c>
      <c r="B26638" s="31">
        <v>0.30208333333333331</v>
      </c>
      <c r="C26638" s="46"/>
      <c r="D26638" s="29">
        <v>46300.302083333336</v>
      </c>
      <c r="E26638" s="15" t="str">
        <f>IF(AND($B$6=NB!$A$17,$B$8&gt;0),'Ersparnisberechnung Sommertarif'!$B$8*SLP!C26618,"")</f>
        <v/>
      </c>
    </row>
    <row r="26639" spans="1:5" x14ac:dyDescent="0.3">
      <c r="A26639" s="25">
        <v>46300</v>
      </c>
      <c r="B26639" s="31">
        <v>0.3125</v>
      </c>
      <c r="C26639" s="46"/>
      <c r="D26639" s="29">
        <v>46300.3125</v>
      </c>
      <c r="E26639" s="15" t="str">
        <f>IF(AND($B$6=NB!$A$17,$B$8&gt;0),'Ersparnisberechnung Sommertarif'!$B$8*SLP!C26619,"")</f>
        <v/>
      </c>
    </row>
    <row r="26640" spans="1:5" x14ac:dyDescent="0.3">
      <c r="A26640" s="25">
        <v>46300</v>
      </c>
      <c r="B26640" s="31">
        <v>0.32291666666666669</v>
      </c>
      <c r="C26640" s="46"/>
      <c r="D26640" s="29">
        <v>46300.322916666664</v>
      </c>
      <c r="E26640" s="15" t="str">
        <f>IF(AND($B$6=NB!$A$17,$B$8&gt;0),'Ersparnisberechnung Sommertarif'!$B$8*SLP!C26620,"")</f>
        <v/>
      </c>
    </row>
    <row r="26641" spans="1:5" x14ac:dyDescent="0.3">
      <c r="A26641" s="25">
        <v>46300</v>
      </c>
      <c r="B26641" s="31">
        <v>0.33333333333333331</v>
      </c>
      <c r="C26641" s="46"/>
      <c r="D26641" s="29">
        <v>46300.333333333336</v>
      </c>
      <c r="E26641" s="15" t="str">
        <f>IF(AND($B$6=NB!$A$17,$B$8&gt;0),'Ersparnisberechnung Sommertarif'!$B$8*SLP!C26621,"")</f>
        <v/>
      </c>
    </row>
    <row r="26642" spans="1:5" x14ac:dyDescent="0.3">
      <c r="A26642" s="25">
        <v>46300</v>
      </c>
      <c r="B26642" s="31">
        <v>0.34375</v>
      </c>
      <c r="C26642" s="46"/>
      <c r="D26642" s="29">
        <v>46300.34375</v>
      </c>
      <c r="E26642" s="15" t="str">
        <f>IF(AND($B$6=NB!$A$17,$B$8&gt;0),'Ersparnisberechnung Sommertarif'!$B$8*SLP!C26622,"")</f>
        <v/>
      </c>
    </row>
    <row r="26643" spans="1:5" x14ac:dyDescent="0.3">
      <c r="A26643" s="25">
        <v>46300</v>
      </c>
      <c r="B26643" s="31">
        <v>0.35416666666666669</v>
      </c>
      <c r="C26643" s="46"/>
      <c r="D26643" s="29">
        <v>46300.354166666664</v>
      </c>
      <c r="E26643" s="15" t="str">
        <f>IF(AND($B$6=NB!$A$17,$B$8&gt;0),'Ersparnisberechnung Sommertarif'!$B$8*SLP!C26623,"")</f>
        <v/>
      </c>
    </row>
    <row r="26644" spans="1:5" x14ac:dyDescent="0.3">
      <c r="A26644" s="25">
        <v>46300</v>
      </c>
      <c r="B26644" s="31">
        <v>0.36458333333333331</v>
      </c>
      <c r="C26644" s="46"/>
      <c r="D26644" s="29">
        <v>46300.364583333336</v>
      </c>
      <c r="E26644" s="15" t="str">
        <f>IF(AND($B$6=NB!$A$17,$B$8&gt;0),'Ersparnisberechnung Sommertarif'!$B$8*SLP!C26624,"")</f>
        <v/>
      </c>
    </row>
    <row r="26645" spans="1:5" x14ac:dyDescent="0.3">
      <c r="A26645" s="25">
        <v>46300</v>
      </c>
      <c r="B26645" s="31">
        <v>0.375</v>
      </c>
      <c r="C26645" s="46"/>
      <c r="D26645" s="29">
        <v>46300.375</v>
      </c>
      <c r="E26645" s="15" t="str">
        <f>IF(AND($B$6=NB!$A$17,$B$8&gt;0),'Ersparnisberechnung Sommertarif'!$B$8*SLP!C26625,"")</f>
        <v/>
      </c>
    </row>
    <row r="26646" spans="1:5" x14ac:dyDescent="0.3">
      <c r="A26646" s="25">
        <v>46300</v>
      </c>
      <c r="B26646" s="31">
        <v>0.38541666666666669</v>
      </c>
      <c r="C26646" s="46"/>
      <c r="D26646" s="29">
        <v>46300.385416666664</v>
      </c>
      <c r="E26646" s="15" t="str">
        <f>IF(AND($B$6=NB!$A$17,$B$8&gt;0),'Ersparnisberechnung Sommertarif'!$B$8*SLP!C26626,"")</f>
        <v/>
      </c>
    </row>
    <row r="26647" spans="1:5" x14ac:dyDescent="0.3">
      <c r="A26647" s="25">
        <v>46300</v>
      </c>
      <c r="B26647" s="31">
        <v>0.39583333333333331</v>
      </c>
      <c r="C26647" s="46"/>
      <c r="D26647" s="29">
        <v>46300.395833333336</v>
      </c>
      <c r="E26647" s="15" t="str">
        <f>IF(AND($B$6=NB!$A$17,$B$8&gt;0),'Ersparnisberechnung Sommertarif'!$B$8*SLP!C26627,"")</f>
        <v/>
      </c>
    </row>
    <row r="26648" spans="1:5" x14ac:dyDescent="0.3">
      <c r="A26648" s="25">
        <v>46300</v>
      </c>
      <c r="B26648" s="31">
        <v>0.40625</v>
      </c>
      <c r="C26648" s="46"/>
      <c r="D26648" s="29">
        <v>46300.40625</v>
      </c>
      <c r="E26648" s="15" t="str">
        <f>IF(AND($B$6=NB!$A$17,$B$8&gt;0),'Ersparnisberechnung Sommertarif'!$B$8*SLP!C26628,"")</f>
        <v/>
      </c>
    </row>
    <row r="26649" spans="1:5" x14ac:dyDescent="0.3">
      <c r="A26649" s="25">
        <v>46300</v>
      </c>
      <c r="B26649" s="31">
        <v>0.41666666666666669</v>
      </c>
      <c r="C26649" s="46"/>
      <c r="D26649" s="29">
        <v>46300.416666666664</v>
      </c>
      <c r="E26649" s="15" t="str">
        <f>IF(AND($B$6=NB!$A$17,$B$8&gt;0),'Ersparnisberechnung Sommertarif'!$B$8*SLP!C26629,"")</f>
        <v/>
      </c>
    </row>
    <row r="26650" spans="1:5" x14ac:dyDescent="0.3">
      <c r="A26650" s="25">
        <v>46300</v>
      </c>
      <c r="B26650" s="31">
        <v>0.42708333333333331</v>
      </c>
      <c r="C26650" s="46"/>
      <c r="D26650" s="29">
        <v>46300.427083333336</v>
      </c>
      <c r="E26650" s="15" t="str">
        <f>IF(AND($B$6=NB!$A$17,$B$8&gt;0),'Ersparnisberechnung Sommertarif'!$B$8*SLP!C26630,"")</f>
        <v/>
      </c>
    </row>
    <row r="26651" spans="1:5" x14ac:dyDescent="0.3">
      <c r="A26651" s="25">
        <v>46300</v>
      </c>
      <c r="B26651" s="31">
        <v>0.4375</v>
      </c>
      <c r="C26651" s="46"/>
      <c r="D26651" s="29">
        <v>46300.4375</v>
      </c>
      <c r="E26651" s="15" t="str">
        <f>IF(AND($B$6=NB!$A$17,$B$8&gt;0),'Ersparnisberechnung Sommertarif'!$B$8*SLP!C26631,"")</f>
        <v/>
      </c>
    </row>
    <row r="26652" spans="1:5" x14ac:dyDescent="0.3">
      <c r="A26652" s="25">
        <v>46300</v>
      </c>
      <c r="B26652" s="31">
        <v>0.44791666666666669</v>
      </c>
      <c r="C26652" s="46"/>
      <c r="D26652" s="29">
        <v>46300.447916666664</v>
      </c>
      <c r="E26652" s="15" t="str">
        <f>IF(AND($B$6=NB!$A$17,$B$8&gt;0),'Ersparnisberechnung Sommertarif'!$B$8*SLP!C26632,"")</f>
        <v/>
      </c>
    </row>
    <row r="26653" spans="1:5" x14ac:dyDescent="0.3">
      <c r="A26653" s="25">
        <v>46300</v>
      </c>
      <c r="B26653" s="31">
        <v>0.45833333333333331</v>
      </c>
      <c r="C26653" s="46"/>
      <c r="D26653" s="29">
        <v>46300.458333333336</v>
      </c>
      <c r="E26653" s="15" t="str">
        <f>IF(AND($B$6=NB!$A$17,$B$8&gt;0),'Ersparnisberechnung Sommertarif'!$B$8*SLP!C26633,"")</f>
        <v/>
      </c>
    </row>
    <row r="26654" spans="1:5" x14ac:dyDescent="0.3">
      <c r="A26654" s="25">
        <v>46300</v>
      </c>
      <c r="B26654" s="31">
        <v>0.46875</v>
      </c>
      <c r="C26654" s="46"/>
      <c r="D26654" s="29">
        <v>46300.46875</v>
      </c>
      <c r="E26654" s="15" t="str">
        <f>IF(AND($B$6=NB!$A$17,$B$8&gt;0),'Ersparnisberechnung Sommertarif'!$B$8*SLP!C26634,"")</f>
        <v/>
      </c>
    </row>
    <row r="26655" spans="1:5" x14ac:dyDescent="0.3">
      <c r="A26655" s="25">
        <v>46300</v>
      </c>
      <c r="B26655" s="31">
        <v>0.47916666666666669</v>
      </c>
      <c r="C26655" s="46"/>
      <c r="D26655" s="29">
        <v>46300.479166666664</v>
      </c>
      <c r="E26655" s="15" t="str">
        <f>IF(AND($B$6=NB!$A$17,$B$8&gt;0),'Ersparnisberechnung Sommertarif'!$B$8*SLP!C26635,"")</f>
        <v/>
      </c>
    </row>
    <row r="26656" spans="1:5" x14ac:dyDescent="0.3">
      <c r="A26656" s="25">
        <v>46300</v>
      </c>
      <c r="B26656" s="31">
        <v>0.48958333333333331</v>
      </c>
      <c r="C26656" s="46"/>
      <c r="D26656" s="29">
        <v>46300.489583333336</v>
      </c>
      <c r="E26656" s="15" t="str">
        <f>IF(AND($B$6=NB!$A$17,$B$8&gt;0),'Ersparnisberechnung Sommertarif'!$B$8*SLP!C26636,"")</f>
        <v/>
      </c>
    </row>
    <row r="26657" spans="1:5" x14ac:dyDescent="0.3">
      <c r="A26657" s="25">
        <v>46300</v>
      </c>
      <c r="B26657" s="31">
        <v>0.5</v>
      </c>
      <c r="C26657" s="46"/>
      <c r="D26657" s="29">
        <v>46300.5</v>
      </c>
      <c r="E26657" s="15" t="str">
        <f>IF(AND($B$6=NB!$A$17,$B$8&gt;0),'Ersparnisberechnung Sommertarif'!$B$8*SLP!C26637,"")</f>
        <v/>
      </c>
    </row>
    <row r="26658" spans="1:5" x14ac:dyDescent="0.3">
      <c r="A26658" s="25">
        <v>46300</v>
      </c>
      <c r="B26658" s="31">
        <v>0.51041666666666663</v>
      </c>
      <c r="C26658" s="46"/>
      <c r="D26658" s="29">
        <v>46300.510416666664</v>
      </c>
      <c r="E26658" s="15" t="str">
        <f>IF(AND($B$6=NB!$A$17,$B$8&gt;0),'Ersparnisberechnung Sommertarif'!$B$8*SLP!C26638,"")</f>
        <v/>
      </c>
    </row>
    <row r="26659" spans="1:5" x14ac:dyDescent="0.3">
      <c r="A26659" s="25">
        <v>46300</v>
      </c>
      <c r="B26659" s="31">
        <v>0.52083333333333337</v>
      </c>
      <c r="C26659" s="46"/>
      <c r="D26659" s="29">
        <v>46300.520833333336</v>
      </c>
      <c r="E26659" s="15" t="str">
        <f>IF(AND($B$6=NB!$A$17,$B$8&gt;0),'Ersparnisberechnung Sommertarif'!$B$8*SLP!C26639,"")</f>
        <v/>
      </c>
    </row>
    <row r="26660" spans="1:5" x14ac:dyDescent="0.3">
      <c r="A26660" s="25">
        <v>46300</v>
      </c>
      <c r="B26660" s="31">
        <v>0.53125</v>
      </c>
      <c r="C26660" s="46"/>
      <c r="D26660" s="29">
        <v>46300.53125</v>
      </c>
      <c r="E26660" s="15" t="str">
        <f>IF(AND($B$6=NB!$A$17,$B$8&gt;0),'Ersparnisberechnung Sommertarif'!$B$8*SLP!C26640,"")</f>
        <v/>
      </c>
    </row>
    <row r="26661" spans="1:5" x14ac:dyDescent="0.3">
      <c r="A26661" s="25">
        <v>46300</v>
      </c>
      <c r="B26661" s="31">
        <v>0.54166666666666663</v>
      </c>
      <c r="C26661" s="46"/>
      <c r="D26661" s="29">
        <v>46300.541666666664</v>
      </c>
      <c r="E26661" s="15" t="str">
        <f>IF(AND($B$6=NB!$A$17,$B$8&gt;0),'Ersparnisberechnung Sommertarif'!$B$8*SLP!C26641,"")</f>
        <v/>
      </c>
    </row>
    <row r="26662" spans="1:5" x14ac:dyDescent="0.3">
      <c r="A26662" s="25">
        <v>46300</v>
      </c>
      <c r="B26662" s="31">
        <v>0.55208333333333337</v>
      </c>
      <c r="C26662" s="46"/>
      <c r="D26662" s="29">
        <v>46300.552083333336</v>
      </c>
      <c r="E26662" s="15" t="str">
        <f>IF(AND($B$6=NB!$A$17,$B$8&gt;0),'Ersparnisberechnung Sommertarif'!$B$8*SLP!C26642,"")</f>
        <v/>
      </c>
    </row>
    <row r="26663" spans="1:5" x14ac:dyDescent="0.3">
      <c r="A26663" s="25">
        <v>46300</v>
      </c>
      <c r="B26663" s="31">
        <v>0.5625</v>
      </c>
      <c r="C26663" s="46"/>
      <c r="D26663" s="29">
        <v>46300.5625</v>
      </c>
      <c r="E26663" s="15" t="str">
        <f>IF(AND($B$6=NB!$A$17,$B$8&gt;0),'Ersparnisberechnung Sommertarif'!$B$8*SLP!C26643,"")</f>
        <v/>
      </c>
    </row>
    <row r="26664" spans="1:5" x14ac:dyDescent="0.3">
      <c r="A26664" s="25">
        <v>46300</v>
      </c>
      <c r="B26664" s="31">
        <v>0.57291666666666663</v>
      </c>
      <c r="C26664" s="46"/>
      <c r="D26664" s="29">
        <v>46300.572916666664</v>
      </c>
      <c r="E26664" s="15" t="str">
        <f>IF(AND($B$6=NB!$A$17,$B$8&gt;0),'Ersparnisberechnung Sommertarif'!$B$8*SLP!C26644,"")</f>
        <v/>
      </c>
    </row>
    <row r="26665" spans="1:5" x14ac:dyDescent="0.3">
      <c r="A26665" s="25">
        <v>46300</v>
      </c>
      <c r="B26665" s="31">
        <v>0.58333333333333337</v>
      </c>
      <c r="C26665" s="46"/>
      <c r="D26665" s="29">
        <v>46300.583333333336</v>
      </c>
      <c r="E26665" s="15" t="str">
        <f>IF(AND($B$6=NB!$A$17,$B$8&gt;0),'Ersparnisberechnung Sommertarif'!$B$8*SLP!C26645,"")</f>
        <v/>
      </c>
    </row>
    <row r="26666" spans="1:5" x14ac:dyDescent="0.3">
      <c r="A26666" s="25">
        <v>46300</v>
      </c>
      <c r="B26666" s="31">
        <v>0.59375</v>
      </c>
      <c r="C26666" s="46"/>
      <c r="D26666" s="29">
        <v>46300.59375</v>
      </c>
      <c r="E26666" s="15" t="str">
        <f>IF(AND($B$6=NB!$A$17,$B$8&gt;0),'Ersparnisberechnung Sommertarif'!$B$8*SLP!C26646,"")</f>
        <v/>
      </c>
    </row>
    <row r="26667" spans="1:5" x14ac:dyDescent="0.3">
      <c r="A26667" s="25">
        <v>46300</v>
      </c>
      <c r="B26667" s="31">
        <v>0.60416666666666663</v>
      </c>
      <c r="C26667" s="46"/>
      <c r="D26667" s="29">
        <v>46300.604166666664</v>
      </c>
      <c r="E26667" s="15" t="str">
        <f>IF(AND($B$6=NB!$A$17,$B$8&gt;0),'Ersparnisberechnung Sommertarif'!$B$8*SLP!C26647,"")</f>
        <v/>
      </c>
    </row>
    <row r="26668" spans="1:5" x14ac:dyDescent="0.3">
      <c r="A26668" s="25">
        <v>46300</v>
      </c>
      <c r="B26668" s="31">
        <v>0.61458333333333337</v>
      </c>
      <c r="C26668" s="46"/>
      <c r="D26668" s="29">
        <v>46300.614583333336</v>
      </c>
      <c r="E26668" s="15" t="str">
        <f>IF(AND($B$6=NB!$A$17,$B$8&gt;0),'Ersparnisberechnung Sommertarif'!$B$8*SLP!C26648,"")</f>
        <v/>
      </c>
    </row>
    <row r="26669" spans="1:5" x14ac:dyDescent="0.3">
      <c r="A26669" s="25">
        <v>46300</v>
      </c>
      <c r="B26669" s="31">
        <v>0.625</v>
      </c>
      <c r="C26669" s="46"/>
      <c r="D26669" s="29">
        <v>46300.625</v>
      </c>
      <c r="E26669" s="15" t="str">
        <f>IF(AND($B$6=NB!$A$17,$B$8&gt;0),'Ersparnisberechnung Sommertarif'!$B$8*SLP!C26649,"")</f>
        <v/>
      </c>
    </row>
    <row r="26670" spans="1:5" x14ac:dyDescent="0.3">
      <c r="A26670" s="25">
        <v>46300</v>
      </c>
      <c r="B26670" s="31">
        <v>0.63541666666666663</v>
      </c>
      <c r="C26670" s="46"/>
      <c r="D26670" s="29">
        <v>46300.635416666664</v>
      </c>
      <c r="E26670" s="15" t="str">
        <f>IF(AND($B$6=NB!$A$17,$B$8&gt;0),'Ersparnisberechnung Sommertarif'!$B$8*SLP!C26650,"")</f>
        <v/>
      </c>
    </row>
    <row r="26671" spans="1:5" x14ac:dyDescent="0.3">
      <c r="A26671" s="25">
        <v>46300</v>
      </c>
      <c r="B26671" s="31">
        <v>0.64583333333333337</v>
      </c>
      <c r="C26671" s="46"/>
      <c r="D26671" s="29">
        <v>46300.645833333336</v>
      </c>
      <c r="E26671" s="15" t="str">
        <f>IF(AND($B$6=NB!$A$17,$B$8&gt;0),'Ersparnisberechnung Sommertarif'!$B$8*SLP!C26651,"")</f>
        <v/>
      </c>
    </row>
    <row r="26672" spans="1:5" x14ac:dyDescent="0.3">
      <c r="A26672" s="25">
        <v>46300</v>
      </c>
      <c r="B26672" s="31">
        <v>0.65625</v>
      </c>
      <c r="C26672" s="46"/>
      <c r="D26672" s="29">
        <v>46300.65625</v>
      </c>
      <c r="E26672" s="15" t="str">
        <f>IF(AND($B$6=NB!$A$17,$B$8&gt;0),'Ersparnisberechnung Sommertarif'!$B$8*SLP!C26652,"")</f>
        <v/>
      </c>
    </row>
    <row r="26673" spans="1:5" x14ac:dyDescent="0.3">
      <c r="A26673" s="25">
        <v>46300</v>
      </c>
      <c r="B26673" s="31">
        <v>0.66666666666666663</v>
      </c>
      <c r="C26673" s="46"/>
      <c r="D26673" s="29">
        <v>46300.666666666664</v>
      </c>
      <c r="E26673" s="15" t="str">
        <f>IF(AND($B$6=NB!$A$17,$B$8&gt;0),'Ersparnisberechnung Sommertarif'!$B$8*SLP!C26653,"")</f>
        <v/>
      </c>
    </row>
    <row r="26674" spans="1:5" x14ac:dyDescent="0.3">
      <c r="A26674" s="25">
        <v>46300</v>
      </c>
      <c r="B26674" s="31">
        <v>0.67708333333333337</v>
      </c>
      <c r="C26674" s="46"/>
      <c r="D26674" s="29">
        <v>46300.677083333336</v>
      </c>
      <c r="E26674" s="15" t="str">
        <f>IF(AND($B$6=NB!$A$17,$B$8&gt;0),'Ersparnisberechnung Sommertarif'!$B$8*SLP!C26654,"")</f>
        <v/>
      </c>
    </row>
    <row r="26675" spans="1:5" x14ac:dyDescent="0.3">
      <c r="A26675" s="25">
        <v>46300</v>
      </c>
      <c r="B26675" s="31">
        <v>0.6875</v>
      </c>
      <c r="C26675" s="46"/>
      <c r="D26675" s="29">
        <v>46300.6875</v>
      </c>
      <c r="E26675" s="15" t="str">
        <f>IF(AND($B$6=NB!$A$17,$B$8&gt;0),'Ersparnisberechnung Sommertarif'!$B$8*SLP!C26655,"")</f>
        <v/>
      </c>
    </row>
    <row r="26676" spans="1:5" x14ac:dyDescent="0.3">
      <c r="A26676" s="25">
        <v>46300</v>
      </c>
      <c r="B26676" s="31">
        <v>0.69791666666666663</v>
      </c>
      <c r="C26676" s="46"/>
      <c r="D26676" s="29">
        <v>46300.697916666664</v>
      </c>
      <c r="E26676" s="15" t="str">
        <f>IF(AND($B$6=NB!$A$17,$B$8&gt;0),'Ersparnisberechnung Sommertarif'!$B$8*SLP!C26656,"")</f>
        <v/>
      </c>
    </row>
    <row r="26677" spans="1:5" x14ac:dyDescent="0.3">
      <c r="A26677" s="25">
        <v>46300</v>
      </c>
      <c r="B26677" s="31">
        <v>0.70833333333333337</v>
      </c>
      <c r="C26677" s="46"/>
      <c r="D26677" s="29">
        <v>46300.708333333336</v>
      </c>
      <c r="E26677" s="15" t="str">
        <f>IF(AND($B$6=NB!$A$17,$B$8&gt;0),'Ersparnisberechnung Sommertarif'!$B$8*SLP!C26657,"")</f>
        <v/>
      </c>
    </row>
    <row r="26678" spans="1:5" x14ac:dyDescent="0.3">
      <c r="A26678" s="25">
        <v>46300</v>
      </c>
      <c r="B26678" s="31">
        <v>0.71875</v>
      </c>
      <c r="C26678" s="46"/>
      <c r="D26678" s="29">
        <v>46300.71875</v>
      </c>
      <c r="E26678" s="15" t="str">
        <f>IF(AND($B$6=NB!$A$17,$B$8&gt;0),'Ersparnisberechnung Sommertarif'!$B$8*SLP!C26658,"")</f>
        <v/>
      </c>
    </row>
    <row r="26679" spans="1:5" x14ac:dyDescent="0.3">
      <c r="A26679" s="25">
        <v>46300</v>
      </c>
      <c r="B26679" s="31">
        <v>0.72916666666666663</v>
      </c>
      <c r="C26679" s="46"/>
      <c r="D26679" s="29">
        <v>46300.729166666664</v>
      </c>
      <c r="E26679" s="15" t="str">
        <f>IF(AND($B$6=NB!$A$17,$B$8&gt;0),'Ersparnisberechnung Sommertarif'!$B$8*SLP!C26659,"")</f>
        <v/>
      </c>
    </row>
    <row r="26680" spans="1:5" x14ac:dyDescent="0.3">
      <c r="A26680" s="25">
        <v>46300</v>
      </c>
      <c r="B26680" s="31">
        <v>0.73958333333333337</v>
      </c>
      <c r="C26680" s="46"/>
      <c r="D26680" s="29">
        <v>46300.739583333336</v>
      </c>
      <c r="E26680" s="15" t="str">
        <f>IF(AND($B$6=NB!$A$17,$B$8&gt;0),'Ersparnisberechnung Sommertarif'!$B$8*SLP!C26660,"")</f>
        <v/>
      </c>
    </row>
    <row r="26681" spans="1:5" x14ac:dyDescent="0.3">
      <c r="A26681" s="25">
        <v>46300</v>
      </c>
      <c r="B26681" s="31">
        <v>0.75</v>
      </c>
      <c r="C26681" s="46"/>
      <c r="D26681" s="29">
        <v>46300.75</v>
      </c>
      <c r="E26681" s="15" t="str">
        <f>IF(AND($B$6=NB!$A$17,$B$8&gt;0),'Ersparnisberechnung Sommertarif'!$B$8*SLP!C26661,"")</f>
        <v/>
      </c>
    </row>
    <row r="26682" spans="1:5" x14ac:dyDescent="0.3">
      <c r="A26682" s="25">
        <v>46300</v>
      </c>
      <c r="B26682" s="31">
        <v>0.76041666666666663</v>
      </c>
      <c r="C26682" s="46"/>
      <c r="D26682" s="29">
        <v>46300.760416666664</v>
      </c>
      <c r="E26682" s="15" t="str">
        <f>IF(AND($B$6=NB!$A$17,$B$8&gt;0),'Ersparnisberechnung Sommertarif'!$B$8*SLP!C26662,"")</f>
        <v/>
      </c>
    </row>
    <row r="26683" spans="1:5" x14ac:dyDescent="0.3">
      <c r="A26683" s="25">
        <v>46300</v>
      </c>
      <c r="B26683" s="31">
        <v>0.77083333333333337</v>
      </c>
      <c r="C26683" s="46"/>
      <c r="D26683" s="29">
        <v>46300.770833333336</v>
      </c>
      <c r="E26683" s="15" t="str">
        <f>IF(AND($B$6=NB!$A$17,$B$8&gt;0),'Ersparnisberechnung Sommertarif'!$B$8*SLP!C26663,"")</f>
        <v/>
      </c>
    </row>
    <row r="26684" spans="1:5" x14ac:dyDescent="0.3">
      <c r="A26684" s="25">
        <v>46300</v>
      </c>
      <c r="B26684" s="31">
        <v>0.78125</v>
      </c>
      <c r="C26684" s="46"/>
      <c r="D26684" s="29">
        <v>46300.78125</v>
      </c>
      <c r="E26684" s="15" t="str">
        <f>IF(AND($B$6=NB!$A$17,$B$8&gt;0),'Ersparnisberechnung Sommertarif'!$B$8*SLP!C26664,"")</f>
        <v/>
      </c>
    </row>
    <row r="26685" spans="1:5" x14ac:dyDescent="0.3">
      <c r="A26685" s="25">
        <v>46300</v>
      </c>
      <c r="B26685" s="31">
        <v>0.79166666666666663</v>
      </c>
      <c r="C26685" s="46"/>
      <c r="D26685" s="29">
        <v>46300.791666666664</v>
      </c>
      <c r="E26685" s="15" t="str">
        <f>IF(AND($B$6=NB!$A$17,$B$8&gt;0),'Ersparnisberechnung Sommertarif'!$B$8*SLP!C26665,"")</f>
        <v/>
      </c>
    </row>
    <row r="26686" spans="1:5" x14ac:dyDescent="0.3">
      <c r="A26686" s="25">
        <v>46300</v>
      </c>
      <c r="B26686" s="31">
        <v>0.80208333333333337</v>
      </c>
      <c r="C26686" s="46"/>
      <c r="D26686" s="29">
        <v>46300.802083333336</v>
      </c>
      <c r="E26686" s="15" t="str">
        <f>IF(AND($B$6=NB!$A$17,$B$8&gt;0),'Ersparnisberechnung Sommertarif'!$B$8*SLP!C26666,"")</f>
        <v/>
      </c>
    </row>
    <row r="26687" spans="1:5" x14ac:dyDescent="0.3">
      <c r="A26687" s="25">
        <v>46300</v>
      </c>
      <c r="B26687" s="31">
        <v>0.8125</v>
      </c>
      <c r="C26687" s="46"/>
      <c r="D26687" s="29">
        <v>46300.8125</v>
      </c>
      <c r="E26687" s="15" t="str">
        <f>IF(AND($B$6=NB!$A$17,$B$8&gt;0),'Ersparnisberechnung Sommertarif'!$B$8*SLP!C26667,"")</f>
        <v/>
      </c>
    </row>
    <row r="26688" spans="1:5" x14ac:dyDescent="0.3">
      <c r="A26688" s="25">
        <v>46300</v>
      </c>
      <c r="B26688" s="31">
        <v>0.82291666666666663</v>
      </c>
      <c r="C26688" s="46"/>
      <c r="D26688" s="29">
        <v>46300.822916666664</v>
      </c>
      <c r="E26688" s="15" t="str">
        <f>IF(AND($B$6=NB!$A$17,$B$8&gt;0),'Ersparnisberechnung Sommertarif'!$B$8*SLP!C26668,"")</f>
        <v/>
      </c>
    </row>
    <row r="26689" spans="1:5" x14ac:dyDescent="0.3">
      <c r="A26689" s="25">
        <v>46300</v>
      </c>
      <c r="B26689" s="31">
        <v>0.83333333333333337</v>
      </c>
      <c r="C26689" s="46"/>
      <c r="D26689" s="29">
        <v>46300.833333333336</v>
      </c>
      <c r="E26689" s="15" t="str">
        <f>IF(AND($B$6=NB!$A$17,$B$8&gt;0),'Ersparnisberechnung Sommertarif'!$B$8*SLP!C26669,"")</f>
        <v/>
      </c>
    </row>
    <row r="26690" spans="1:5" x14ac:dyDescent="0.3">
      <c r="A26690" s="25">
        <v>46300</v>
      </c>
      <c r="B26690" s="31">
        <v>0.84375</v>
      </c>
      <c r="C26690" s="46"/>
      <c r="D26690" s="29">
        <v>46300.84375</v>
      </c>
      <c r="E26690" s="15" t="str">
        <f>IF(AND($B$6=NB!$A$17,$B$8&gt;0),'Ersparnisberechnung Sommertarif'!$B$8*SLP!C26670,"")</f>
        <v/>
      </c>
    </row>
    <row r="26691" spans="1:5" x14ac:dyDescent="0.3">
      <c r="A26691" s="25">
        <v>46300</v>
      </c>
      <c r="B26691" s="31">
        <v>0.85416666666666663</v>
      </c>
      <c r="C26691" s="46"/>
      <c r="D26691" s="29">
        <v>46300.854166666664</v>
      </c>
      <c r="E26691" s="15" t="str">
        <f>IF(AND($B$6=NB!$A$17,$B$8&gt;0),'Ersparnisberechnung Sommertarif'!$B$8*SLP!C26671,"")</f>
        <v/>
      </c>
    </row>
    <row r="26692" spans="1:5" x14ac:dyDescent="0.3">
      <c r="A26692" s="25">
        <v>46300</v>
      </c>
      <c r="B26692" s="31">
        <v>0.86458333333333337</v>
      </c>
      <c r="C26692" s="46"/>
      <c r="D26692" s="29">
        <v>46300.864583333336</v>
      </c>
      <c r="E26692" s="15" t="str">
        <f>IF(AND($B$6=NB!$A$17,$B$8&gt;0),'Ersparnisberechnung Sommertarif'!$B$8*SLP!C26672,"")</f>
        <v/>
      </c>
    </row>
    <row r="26693" spans="1:5" x14ac:dyDescent="0.3">
      <c r="A26693" s="25">
        <v>46300</v>
      </c>
      <c r="B26693" s="31">
        <v>0.875</v>
      </c>
      <c r="C26693" s="46"/>
      <c r="D26693" s="29">
        <v>46300.875</v>
      </c>
      <c r="E26693" s="15" t="str">
        <f>IF(AND($B$6=NB!$A$17,$B$8&gt;0),'Ersparnisberechnung Sommertarif'!$B$8*SLP!C26673,"")</f>
        <v/>
      </c>
    </row>
    <row r="26694" spans="1:5" x14ac:dyDescent="0.3">
      <c r="A26694" s="25">
        <v>46300</v>
      </c>
      <c r="B26694" s="31">
        <v>0.88541666666666663</v>
      </c>
      <c r="C26694" s="46"/>
      <c r="D26694" s="29">
        <v>46300.885416666664</v>
      </c>
      <c r="E26694" s="15" t="str">
        <f>IF(AND($B$6=NB!$A$17,$B$8&gt;0),'Ersparnisberechnung Sommertarif'!$B$8*SLP!C26674,"")</f>
        <v/>
      </c>
    </row>
    <row r="26695" spans="1:5" x14ac:dyDescent="0.3">
      <c r="A26695" s="25">
        <v>46300</v>
      </c>
      <c r="B26695" s="31">
        <v>0.89583333333333337</v>
      </c>
      <c r="C26695" s="46"/>
      <c r="D26695" s="29">
        <v>46300.895833333336</v>
      </c>
      <c r="E26695" s="15" t="str">
        <f>IF(AND($B$6=NB!$A$17,$B$8&gt;0),'Ersparnisberechnung Sommertarif'!$B$8*SLP!C26675,"")</f>
        <v/>
      </c>
    </row>
    <row r="26696" spans="1:5" x14ac:dyDescent="0.3">
      <c r="A26696" s="25">
        <v>46300</v>
      </c>
      <c r="B26696" s="31">
        <v>0.90625</v>
      </c>
      <c r="C26696" s="46"/>
      <c r="D26696" s="29">
        <v>46300.90625</v>
      </c>
      <c r="E26696" s="15" t="str">
        <f>IF(AND($B$6=NB!$A$17,$B$8&gt;0),'Ersparnisberechnung Sommertarif'!$B$8*SLP!C26676,"")</f>
        <v/>
      </c>
    </row>
    <row r="26697" spans="1:5" x14ac:dyDescent="0.3">
      <c r="A26697" s="25">
        <v>46300</v>
      </c>
      <c r="B26697" s="31">
        <v>0.91666666666666663</v>
      </c>
      <c r="C26697" s="46"/>
      <c r="D26697" s="29">
        <v>46300.916666666664</v>
      </c>
      <c r="E26697" s="15" t="str">
        <f>IF(AND($B$6=NB!$A$17,$B$8&gt;0),'Ersparnisberechnung Sommertarif'!$B$8*SLP!C26677,"")</f>
        <v/>
      </c>
    </row>
    <row r="26698" spans="1:5" x14ac:dyDescent="0.3">
      <c r="A26698" s="25">
        <v>46300</v>
      </c>
      <c r="B26698" s="31">
        <v>0.92708333333333337</v>
      </c>
      <c r="C26698" s="46"/>
      <c r="D26698" s="29">
        <v>46300.927083333336</v>
      </c>
      <c r="E26698" s="15" t="str">
        <f>IF(AND($B$6=NB!$A$17,$B$8&gt;0),'Ersparnisberechnung Sommertarif'!$B$8*SLP!C26678,"")</f>
        <v/>
      </c>
    </row>
    <row r="26699" spans="1:5" x14ac:dyDescent="0.3">
      <c r="A26699" s="25">
        <v>46300</v>
      </c>
      <c r="B26699" s="31">
        <v>0.9375</v>
      </c>
      <c r="C26699" s="46"/>
      <c r="D26699" s="29">
        <v>46300.9375</v>
      </c>
      <c r="E26699" s="15" t="str">
        <f>IF(AND($B$6=NB!$A$17,$B$8&gt;0),'Ersparnisberechnung Sommertarif'!$B$8*SLP!C26679,"")</f>
        <v/>
      </c>
    </row>
    <row r="26700" spans="1:5" x14ac:dyDescent="0.3">
      <c r="A26700" s="25">
        <v>46300</v>
      </c>
      <c r="B26700" s="31">
        <v>0.94791666666666663</v>
      </c>
      <c r="C26700" s="46"/>
      <c r="D26700" s="29">
        <v>46300.947916666664</v>
      </c>
      <c r="E26700" s="15" t="str">
        <f>IF(AND($B$6=NB!$A$17,$B$8&gt;0),'Ersparnisberechnung Sommertarif'!$B$8*SLP!C26680,"")</f>
        <v/>
      </c>
    </row>
    <row r="26701" spans="1:5" x14ac:dyDescent="0.3">
      <c r="A26701" s="25">
        <v>46300</v>
      </c>
      <c r="B26701" s="31">
        <v>0.95833333333333337</v>
      </c>
      <c r="C26701" s="46"/>
      <c r="D26701" s="29">
        <v>46300.958333333336</v>
      </c>
      <c r="E26701" s="15" t="str">
        <f>IF(AND($B$6=NB!$A$17,$B$8&gt;0),'Ersparnisberechnung Sommertarif'!$B$8*SLP!C26681,"")</f>
        <v/>
      </c>
    </row>
    <row r="26702" spans="1:5" x14ac:dyDescent="0.3">
      <c r="A26702" s="25">
        <v>46300</v>
      </c>
      <c r="B26702" s="31">
        <v>0.96875</v>
      </c>
      <c r="C26702" s="46"/>
      <c r="D26702" s="29">
        <v>46300.96875</v>
      </c>
      <c r="E26702" s="15" t="str">
        <f>IF(AND($B$6=NB!$A$17,$B$8&gt;0),'Ersparnisberechnung Sommertarif'!$B$8*SLP!C26682,"")</f>
        <v/>
      </c>
    </row>
    <row r="26703" spans="1:5" x14ac:dyDescent="0.3">
      <c r="A26703" s="25">
        <v>46300</v>
      </c>
      <c r="B26703" s="31">
        <v>0.97916666666666663</v>
      </c>
      <c r="C26703" s="46"/>
      <c r="D26703" s="29">
        <v>46300.979166666664</v>
      </c>
      <c r="E26703" s="15" t="str">
        <f>IF(AND($B$6=NB!$A$17,$B$8&gt;0),'Ersparnisberechnung Sommertarif'!$B$8*SLP!C26683,"")</f>
        <v/>
      </c>
    </row>
    <row r="26704" spans="1:5" x14ac:dyDescent="0.3">
      <c r="A26704" s="25">
        <v>46300</v>
      </c>
      <c r="B26704" s="31">
        <v>0.98958333333333337</v>
      </c>
      <c r="C26704" s="46"/>
      <c r="D26704" s="29">
        <v>46300.989583333336</v>
      </c>
      <c r="E26704" s="15" t="str">
        <f>IF(AND($B$6=NB!$A$17,$B$8&gt;0),'Ersparnisberechnung Sommertarif'!$B$8*SLP!C26684,"")</f>
        <v/>
      </c>
    </row>
    <row r="26705" spans="1:5" x14ac:dyDescent="0.3">
      <c r="A26705" s="25">
        <v>46301</v>
      </c>
      <c r="B26705" s="31">
        <v>0</v>
      </c>
      <c r="C26705" s="46"/>
      <c r="D26705" s="29">
        <v>46301</v>
      </c>
      <c r="E26705" s="15" t="str">
        <f>IF(AND($B$6=NB!$A$17,$B$8&gt;0),'Ersparnisberechnung Sommertarif'!$B$8*SLP!C26685,"")</f>
        <v/>
      </c>
    </row>
    <row r="26706" spans="1:5" x14ac:dyDescent="0.3">
      <c r="A26706" s="25">
        <v>46301</v>
      </c>
      <c r="B26706" s="31">
        <v>1.0416666666666666E-2</v>
      </c>
      <c r="C26706" s="46"/>
      <c r="D26706" s="29">
        <v>46301.010416666664</v>
      </c>
      <c r="E26706" s="15" t="str">
        <f>IF(AND($B$6=NB!$A$17,$B$8&gt;0),'Ersparnisberechnung Sommertarif'!$B$8*SLP!C26686,"")</f>
        <v/>
      </c>
    </row>
    <row r="26707" spans="1:5" x14ac:dyDescent="0.3">
      <c r="A26707" s="25">
        <v>46301</v>
      </c>
      <c r="B26707" s="31">
        <v>2.0833333333333332E-2</v>
      </c>
      <c r="C26707" s="46"/>
      <c r="D26707" s="29">
        <v>46301.020833333336</v>
      </c>
      <c r="E26707" s="15" t="str">
        <f>IF(AND($B$6=NB!$A$17,$B$8&gt;0),'Ersparnisberechnung Sommertarif'!$B$8*SLP!C26687,"")</f>
        <v/>
      </c>
    </row>
    <row r="26708" spans="1:5" x14ac:dyDescent="0.3">
      <c r="A26708" s="25">
        <v>46301</v>
      </c>
      <c r="B26708" s="31">
        <v>3.125E-2</v>
      </c>
      <c r="C26708" s="46"/>
      <c r="D26708" s="29">
        <v>46301.03125</v>
      </c>
      <c r="E26708" s="15" t="str">
        <f>IF(AND($B$6=NB!$A$17,$B$8&gt;0),'Ersparnisberechnung Sommertarif'!$B$8*SLP!C26688,"")</f>
        <v/>
      </c>
    </row>
    <row r="26709" spans="1:5" x14ac:dyDescent="0.3">
      <c r="A26709" s="25">
        <v>46301</v>
      </c>
      <c r="B26709" s="31">
        <v>4.1666666666666664E-2</v>
      </c>
      <c r="C26709" s="46"/>
      <c r="D26709" s="29">
        <v>46301.041666666664</v>
      </c>
      <c r="E26709" s="15" t="str">
        <f>IF(AND($B$6=NB!$A$17,$B$8&gt;0),'Ersparnisberechnung Sommertarif'!$B$8*SLP!C26689,"")</f>
        <v/>
      </c>
    </row>
    <row r="26710" spans="1:5" x14ac:dyDescent="0.3">
      <c r="A26710" s="25">
        <v>46301</v>
      </c>
      <c r="B26710" s="31">
        <v>5.2083333333333336E-2</v>
      </c>
      <c r="C26710" s="46"/>
      <c r="D26710" s="29">
        <v>46301.052083333336</v>
      </c>
      <c r="E26710" s="15" t="str">
        <f>IF(AND($B$6=NB!$A$17,$B$8&gt;0),'Ersparnisberechnung Sommertarif'!$B$8*SLP!C26690,"")</f>
        <v/>
      </c>
    </row>
    <row r="26711" spans="1:5" x14ac:dyDescent="0.3">
      <c r="A26711" s="25">
        <v>46301</v>
      </c>
      <c r="B26711" s="31">
        <v>6.25E-2</v>
      </c>
      <c r="C26711" s="46"/>
      <c r="D26711" s="29">
        <v>46301.0625</v>
      </c>
      <c r="E26711" s="15" t="str">
        <f>IF(AND($B$6=NB!$A$17,$B$8&gt;0),'Ersparnisberechnung Sommertarif'!$B$8*SLP!C26691,"")</f>
        <v/>
      </c>
    </row>
    <row r="26712" spans="1:5" x14ac:dyDescent="0.3">
      <c r="A26712" s="25">
        <v>46301</v>
      </c>
      <c r="B26712" s="31">
        <v>7.2916666666666671E-2</v>
      </c>
      <c r="C26712" s="46"/>
      <c r="D26712" s="29">
        <v>46301.072916666664</v>
      </c>
      <c r="E26712" s="15" t="str">
        <f>IF(AND($B$6=NB!$A$17,$B$8&gt;0),'Ersparnisberechnung Sommertarif'!$B$8*SLP!C26692,"")</f>
        <v/>
      </c>
    </row>
    <row r="26713" spans="1:5" x14ac:dyDescent="0.3">
      <c r="A26713" s="25">
        <v>46301</v>
      </c>
      <c r="B26713" s="31">
        <v>8.3333333333333329E-2</v>
      </c>
      <c r="C26713" s="46"/>
      <c r="D26713" s="29">
        <v>46301.083333333336</v>
      </c>
      <c r="E26713" s="15" t="str">
        <f>IF(AND($B$6=NB!$A$17,$B$8&gt;0),'Ersparnisberechnung Sommertarif'!$B$8*SLP!C26693,"")</f>
        <v/>
      </c>
    </row>
    <row r="26714" spans="1:5" x14ac:dyDescent="0.3">
      <c r="A26714" s="25">
        <v>46301</v>
      </c>
      <c r="B26714" s="31">
        <v>9.375E-2</v>
      </c>
      <c r="C26714" s="46"/>
      <c r="D26714" s="29">
        <v>46301.09375</v>
      </c>
      <c r="E26714" s="15" t="str">
        <f>IF(AND($B$6=NB!$A$17,$B$8&gt;0),'Ersparnisberechnung Sommertarif'!$B$8*SLP!C26694,"")</f>
        <v/>
      </c>
    </row>
    <row r="26715" spans="1:5" x14ac:dyDescent="0.3">
      <c r="A26715" s="25">
        <v>46301</v>
      </c>
      <c r="B26715" s="31">
        <v>0.10416666666666667</v>
      </c>
      <c r="C26715" s="46"/>
      <c r="D26715" s="29">
        <v>46301.104166666664</v>
      </c>
      <c r="E26715" s="15" t="str">
        <f>IF(AND($B$6=NB!$A$17,$B$8&gt;0),'Ersparnisberechnung Sommertarif'!$B$8*SLP!C26695,"")</f>
        <v/>
      </c>
    </row>
    <row r="26716" spans="1:5" x14ac:dyDescent="0.3">
      <c r="A26716" s="25">
        <v>46301</v>
      </c>
      <c r="B26716" s="31">
        <v>0.11458333333333333</v>
      </c>
      <c r="C26716" s="46"/>
      <c r="D26716" s="29">
        <v>46301.114583333336</v>
      </c>
      <c r="E26716" s="15" t="str">
        <f>IF(AND($B$6=NB!$A$17,$B$8&gt;0),'Ersparnisberechnung Sommertarif'!$B$8*SLP!C26696,"")</f>
        <v/>
      </c>
    </row>
    <row r="26717" spans="1:5" x14ac:dyDescent="0.3">
      <c r="A26717" s="25">
        <v>46301</v>
      </c>
      <c r="B26717" s="31">
        <v>0.125</v>
      </c>
      <c r="C26717" s="46"/>
      <c r="D26717" s="29">
        <v>46301.125</v>
      </c>
      <c r="E26717" s="15" t="str">
        <f>IF(AND($B$6=NB!$A$17,$B$8&gt;0),'Ersparnisberechnung Sommertarif'!$B$8*SLP!C26697,"")</f>
        <v/>
      </c>
    </row>
    <row r="26718" spans="1:5" x14ac:dyDescent="0.3">
      <c r="A26718" s="25">
        <v>46301</v>
      </c>
      <c r="B26718" s="31">
        <v>0.13541666666666666</v>
      </c>
      <c r="C26718" s="46"/>
      <c r="D26718" s="29">
        <v>46301.135416666664</v>
      </c>
      <c r="E26718" s="15" t="str">
        <f>IF(AND($B$6=NB!$A$17,$B$8&gt;0),'Ersparnisberechnung Sommertarif'!$B$8*SLP!C26698,"")</f>
        <v/>
      </c>
    </row>
    <row r="26719" spans="1:5" x14ac:dyDescent="0.3">
      <c r="A26719" s="25">
        <v>46301</v>
      </c>
      <c r="B26719" s="31">
        <v>0.14583333333333334</v>
      </c>
      <c r="C26719" s="46"/>
      <c r="D26719" s="29">
        <v>46301.145833333336</v>
      </c>
      <c r="E26719" s="15" t="str">
        <f>IF(AND($B$6=NB!$A$17,$B$8&gt;0),'Ersparnisberechnung Sommertarif'!$B$8*SLP!C26699,"")</f>
        <v/>
      </c>
    </row>
    <row r="26720" spans="1:5" x14ac:dyDescent="0.3">
      <c r="A26720" s="25">
        <v>46301</v>
      </c>
      <c r="B26720" s="31">
        <v>0.15625</v>
      </c>
      <c r="C26720" s="46"/>
      <c r="D26720" s="29">
        <v>46301.15625</v>
      </c>
      <c r="E26720" s="15" t="str">
        <f>IF(AND($B$6=NB!$A$17,$B$8&gt;0),'Ersparnisberechnung Sommertarif'!$B$8*SLP!C26700,"")</f>
        <v/>
      </c>
    </row>
    <row r="26721" spans="1:5" x14ac:dyDescent="0.3">
      <c r="A26721" s="25">
        <v>46301</v>
      </c>
      <c r="B26721" s="31">
        <v>0.16666666666666666</v>
      </c>
      <c r="C26721" s="46"/>
      <c r="D26721" s="29">
        <v>46301.166666666664</v>
      </c>
      <c r="E26721" s="15" t="str">
        <f>IF(AND($B$6=NB!$A$17,$B$8&gt;0),'Ersparnisberechnung Sommertarif'!$B$8*SLP!C26701,"")</f>
        <v/>
      </c>
    </row>
    <row r="26722" spans="1:5" x14ac:dyDescent="0.3">
      <c r="A26722" s="25">
        <v>46301</v>
      </c>
      <c r="B26722" s="31">
        <v>0.17708333333333334</v>
      </c>
      <c r="C26722" s="46"/>
      <c r="D26722" s="29">
        <v>46301.177083333336</v>
      </c>
      <c r="E26722" s="15" t="str">
        <f>IF(AND($B$6=NB!$A$17,$B$8&gt;0),'Ersparnisberechnung Sommertarif'!$B$8*SLP!C26702,"")</f>
        <v/>
      </c>
    </row>
    <row r="26723" spans="1:5" x14ac:dyDescent="0.3">
      <c r="A26723" s="25">
        <v>46301</v>
      </c>
      <c r="B26723" s="31">
        <v>0.1875</v>
      </c>
      <c r="C26723" s="46"/>
      <c r="D26723" s="29">
        <v>46301.1875</v>
      </c>
      <c r="E26723" s="15" t="str">
        <f>IF(AND($B$6=NB!$A$17,$B$8&gt;0),'Ersparnisberechnung Sommertarif'!$B$8*SLP!C26703,"")</f>
        <v/>
      </c>
    </row>
    <row r="26724" spans="1:5" x14ac:dyDescent="0.3">
      <c r="A26724" s="25">
        <v>46301</v>
      </c>
      <c r="B26724" s="31">
        <v>0.19791666666666666</v>
      </c>
      <c r="C26724" s="46"/>
      <c r="D26724" s="29">
        <v>46301.197916666664</v>
      </c>
      <c r="E26724" s="15" t="str">
        <f>IF(AND($B$6=NB!$A$17,$B$8&gt;0),'Ersparnisberechnung Sommertarif'!$B$8*SLP!C26704,"")</f>
        <v/>
      </c>
    </row>
    <row r="26725" spans="1:5" x14ac:dyDescent="0.3">
      <c r="A26725" s="25">
        <v>46301</v>
      </c>
      <c r="B26725" s="31">
        <v>0.20833333333333334</v>
      </c>
      <c r="C26725" s="46"/>
      <c r="D26725" s="29">
        <v>46301.208333333336</v>
      </c>
      <c r="E26725" s="15" t="str">
        <f>IF(AND($B$6=NB!$A$17,$B$8&gt;0),'Ersparnisberechnung Sommertarif'!$B$8*SLP!C26705,"")</f>
        <v/>
      </c>
    </row>
    <row r="26726" spans="1:5" x14ac:dyDescent="0.3">
      <c r="A26726" s="25">
        <v>46301</v>
      </c>
      <c r="B26726" s="31">
        <v>0.21875</v>
      </c>
      <c r="C26726" s="46"/>
      <c r="D26726" s="29">
        <v>46301.21875</v>
      </c>
      <c r="E26726" s="15" t="str">
        <f>IF(AND($B$6=NB!$A$17,$B$8&gt;0),'Ersparnisberechnung Sommertarif'!$B$8*SLP!C26706,"")</f>
        <v/>
      </c>
    </row>
    <row r="26727" spans="1:5" x14ac:dyDescent="0.3">
      <c r="A26727" s="25">
        <v>46301</v>
      </c>
      <c r="B26727" s="31">
        <v>0.22916666666666666</v>
      </c>
      <c r="C26727" s="46"/>
      <c r="D26727" s="29">
        <v>46301.229166666664</v>
      </c>
      <c r="E26727" s="15" t="str">
        <f>IF(AND($B$6=NB!$A$17,$B$8&gt;0),'Ersparnisberechnung Sommertarif'!$B$8*SLP!C26707,"")</f>
        <v/>
      </c>
    </row>
    <row r="26728" spans="1:5" x14ac:dyDescent="0.3">
      <c r="A26728" s="25">
        <v>46301</v>
      </c>
      <c r="B26728" s="31">
        <v>0.23958333333333334</v>
      </c>
      <c r="C26728" s="46"/>
      <c r="D26728" s="29">
        <v>46301.239583333336</v>
      </c>
      <c r="E26728" s="15" t="str">
        <f>IF(AND($B$6=NB!$A$17,$B$8&gt;0),'Ersparnisberechnung Sommertarif'!$B$8*SLP!C26708,"")</f>
        <v/>
      </c>
    </row>
    <row r="26729" spans="1:5" x14ac:dyDescent="0.3">
      <c r="A26729" s="25">
        <v>46301</v>
      </c>
      <c r="B26729" s="31">
        <v>0.25</v>
      </c>
      <c r="C26729" s="46"/>
      <c r="D26729" s="29">
        <v>46301.25</v>
      </c>
      <c r="E26729" s="15" t="str">
        <f>IF(AND($B$6=NB!$A$17,$B$8&gt;0),'Ersparnisberechnung Sommertarif'!$B$8*SLP!C26709,"")</f>
        <v/>
      </c>
    </row>
    <row r="26730" spans="1:5" x14ac:dyDescent="0.3">
      <c r="A26730" s="25">
        <v>46301</v>
      </c>
      <c r="B26730" s="31">
        <v>0.26041666666666669</v>
      </c>
      <c r="C26730" s="46"/>
      <c r="D26730" s="29">
        <v>46301.260416666664</v>
      </c>
      <c r="E26730" s="15" t="str">
        <f>IF(AND($B$6=NB!$A$17,$B$8&gt;0),'Ersparnisberechnung Sommertarif'!$B$8*SLP!C26710,"")</f>
        <v/>
      </c>
    </row>
    <row r="26731" spans="1:5" x14ac:dyDescent="0.3">
      <c r="A26731" s="25">
        <v>46301</v>
      </c>
      <c r="B26731" s="31">
        <v>0.27083333333333331</v>
      </c>
      <c r="C26731" s="46"/>
      <c r="D26731" s="29">
        <v>46301.270833333336</v>
      </c>
      <c r="E26731" s="15" t="str">
        <f>IF(AND($B$6=NB!$A$17,$B$8&gt;0),'Ersparnisberechnung Sommertarif'!$B$8*SLP!C26711,"")</f>
        <v/>
      </c>
    </row>
    <row r="26732" spans="1:5" x14ac:dyDescent="0.3">
      <c r="A26732" s="25">
        <v>46301</v>
      </c>
      <c r="B26732" s="31">
        <v>0.28125</v>
      </c>
      <c r="C26732" s="46"/>
      <c r="D26732" s="29">
        <v>46301.28125</v>
      </c>
      <c r="E26732" s="15" t="str">
        <f>IF(AND($B$6=NB!$A$17,$B$8&gt;0),'Ersparnisberechnung Sommertarif'!$B$8*SLP!C26712,"")</f>
        <v/>
      </c>
    </row>
    <row r="26733" spans="1:5" x14ac:dyDescent="0.3">
      <c r="A26733" s="25">
        <v>46301</v>
      </c>
      <c r="B26733" s="31">
        <v>0.29166666666666669</v>
      </c>
      <c r="C26733" s="46"/>
      <c r="D26733" s="29">
        <v>46301.291666666664</v>
      </c>
      <c r="E26733" s="15" t="str">
        <f>IF(AND($B$6=NB!$A$17,$B$8&gt;0),'Ersparnisberechnung Sommertarif'!$B$8*SLP!C26713,"")</f>
        <v/>
      </c>
    </row>
    <row r="26734" spans="1:5" x14ac:dyDescent="0.3">
      <c r="A26734" s="25">
        <v>46301</v>
      </c>
      <c r="B26734" s="31">
        <v>0.30208333333333331</v>
      </c>
      <c r="C26734" s="46"/>
      <c r="D26734" s="29">
        <v>46301.302083333336</v>
      </c>
      <c r="E26734" s="15" t="str">
        <f>IF(AND($B$6=NB!$A$17,$B$8&gt;0),'Ersparnisberechnung Sommertarif'!$B$8*SLP!C26714,"")</f>
        <v/>
      </c>
    </row>
    <row r="26735" spans="1:5" x14ac:dyDescent="0.3">
      <c r="A26735" s="25">
        <v>46301</v>
      </c>
      <c r="B26735" s="31">
        <v>0.3125</v>
      </c>
      <c r="C26735" s="46"/>
      <c r="D26735" s="29">
        <v>46301.3125</v>
      </c>
      <c r="E26735" s="15" t="str">
        <f>IF(AND($B$6=NB!$A$17,$B$8&gt;0),'Ersparnisberechnung Sommertarif'!$B$8*SLP!C26715,"")</f>
        <v/>
      </c>
    </row>
    <row r="26736" spans="1:5" x14ac:dyDescent="0.3">
      <c r="A26736" s="25">
        <v>46301</v>
      </c>
      <c r="B26736" s="31">
        <v>0.32291666666666669</v>
      </c>
      <c r="C26736" s="46"/>
      <c r="D26736" s="29">
        <v>46301.322916666664</v>
      </c>
      <c r="E26736" s="15" t="str">
        <f>IF(AND($B$6=NB!$A$17,$B$8&gt;0),'Ersparnisberechnung Sommertarif'!$B$8*SLP!C26716,"")</f>
        <v/>
      </c>
    </row>
    <row r="26737" spans="1:5" x14ac:dyDescent="0.3">
      <c r="A26737" s="25">
        <v>46301</v>
      </c>
      <c r="B26737" s="31">
        <v>0.33333333333333331</v>
      </c>
      <c r="C26737" s="46"/>
      <c r="D26737" s="29">
        <v>46301.333333333336</v>
      </c>
      <c r="E26737" s="15" t="str">
        <f>IF(AND($B$6=NB!$A$17,$B$8&gt;0),'Ersparnisberechnung Sommertarif'!$B$8*SLP!C26717,"")</f>
        <v/>
      </c>
    </row>
    <row r="26738" spans="1:5" x14ac:dyDescent="0.3">
      <c r="A26738" s="25">
        <v>46301</v>
      </c>
      <c r="B26738" s="31">
        <v>0.34375</v>
      </c>
      <c r="C26738" s="46"/>
      <c r="D26738" s="29">
        <v>46301.34375</v>
      </c>
      <c r="E26738" s="15" t="str">
        <f>IF(AND($B$6=NB!$A$17,$B$8&gt;0),'Ersparnisberechnung Sommertarif'!$B$8*SLP!C26718,"")</f>
        <v/>
      </c>
    </row>
    <row r="26739" spans="1:5" x14ac:dyDescent="0.3">
      <c r="A26739" s="25">
        <v>46301</v>
      </c>
      <c r="B26739" s="31">
        <v>0.35416666666666669</v>
      </c>
      <c r="C26739" s="46"/>
      <c r="D26739" s="29">
        <v>46301.354166666664</v>
      </c>
      <c r="E26739" s="15" t="str">
        <f>IF(AND($B$6=NB!$A$17,$B$8&gt;0),'Ersparnisberechnung Sommertarif'!$B$8*SLP!C26719,"")</f>
        <v/>
      </c>
    </row>
    <row r="26740" spans="1:5" x14ac:dyDescent="0.3">
      <c r="A26740" s="25">
        <v>46301</v>
      </c>
      <c r="B26740" s="31">
        <v>0.36458333333333331</v>
      </c>
      <c r="C26740" s="46"/>
      <c r="D26740" s="29">
        <v>46301.364583333336</v>
      </c>
      <c r="E26740" s="15" t="str">
        <f>IF(AND($B$6=NB!$A$17,$B$8&gt;0),'Ersparnisberechnung Sommertarif'!$B$8*SLP!C26720,"")</f>
        <v/>
      </c>
    </row>
    <row r="26741" spans="1:5" x14ac:dyDescent="0.3">
      <c r="A26741" s="25">
        <v>46301</v>
      </c>
      <c r="B26741" s="31">
        <v>0.375</v>
      </c>
      <c r="C26741" s="46"/>
      <c r="D26741" s="29">
        <v>46301.375</v>
      </c>
      <c r="E26741" s="15" t="str">
        <f>IF(AND($B$6=NB!$A$17,$B$8&gt;0),'Ersparnisberechnung Sommertarif'!$B$8*SLP!C26721,"")</f>
        <v/>
      </c>
    </row>
    <row r="26742" spans="1:5" x14ac:dyDescent="0.3">
      <c r="A26742" s="25">
        <v>46301</v>
      </c>
      <c r="B26742" s="31">
        <v>0.38541666666666669</v>
      </c>
      <c r="C26742" s="46"/>
      <c r="D26742" s="29">
        <v>46301.385416666664</v>
      </c>
      <c r="E26742" s="15" t="str">
        <f>IF(AND($B$6=NB!$A$17,$B$8&gt;0),'Ersparnisberechnung Sommertarif'!$B$8*SLP!C26722,"")</f>
        <v/>
      </c>
    </row>
    <row r="26743" spans="1:5" x14ac:dyDescent="0.3">
      <c r="A26743" s="25">
        <v>46301</v>
      </c>
      <c r="B26743" s="31">
        <v>0.39583333333333331</v>
      </c>
      <c r="C26743" s="46"/>
      <c r="D26743" s="29">
        <v>46301.395833333336</v>
      </c>
      <c r="E26743" s="15" t="str">
        <f>IF(AND($B$6=NB!$A$17,$B$8&gt;0),'Ersparnisberechnung Sommertarif'!$B$8*SLP!C26723,"")</f>
        <v/>
      </c>
    </row>
    <row r="26744" spans="1:5" x14ac:dyDescent="0.3">
      <c r="A26744" s="25">
        <v>46301</v>
      </c>
      <c r="B26744" s="31">
        <v>0.40625</v>
      </c>
      <c r="C26744" s="46"/>
      <c r="D26744" s="29">
        <v>46301.40625</v>
      </c>
      <c r="E26744" s="15" t="str">
        <f>IF(AND($B$6=NB!$A$17,$B$8&gt;0),'Ersparnisberechnung Sommertarif'!$B$8*SLP!C26724,"")</f>
        <v/>
      </c>
    </row>
    <row r="26745" spans="1:5" x14ac:dyDescent="0.3">
      <c r="A26745" s="25">
        <v>46301</v>
      </c>
      <c r="B26745" s="31">
        <v>0.41666666666666669</v>
      </c>
      <c r="C26745" s="46"/>
      <c r="D26745" s="29">
        <v>46301.416666666664</v>
      </c>
      <c r="E26745" s="15" t="str">
        <f>IF(AND($B$6=NB!$A$17,$B$8&gt;0),'Ersparnisberechnung Sommertarif'!$B$8*SLP!C26725,"")</f>
        <v/>
      </c>
    </row>
    <row r="26746" spans="1:5" x14ac:dyDescent="0.3">
      <c r="A26746" s="25">
        <v>46301</v>
      </c>
      <c r="B26746" s="31">
        <v>0.42708333333333331</v>
      </c>
      <c r="C26746" s="46"/>
      <c r="D26746" s="29">
        <v>46301.427083333336</v>
      </c>
      <c r="E26746" s="15" t="str">
        <f>IF(AND($B$6=NB!$A$17,$B$8&gt;0),'Ersparnisberechnung Sommertarif'!$B$8*SLP!C26726,"")</f>
        <v/>
      </c>
    </row>
    <row r="26747" spans="1:5" x14ac:dyDescent="0.3">
      <c r="A26747" s="25">
        <v>46301</v>
      </c>
      <c r="B26747" s="31">
        <v>0.4375</v>
      </c>
      <c r="C26747" s="46"/>
      <c r="D26747" s="29">
        <v>46301.4375</v>
      </c>
      <c r="E26747" s="15" t="str">
        <f>IF(AND($B$6=NB!$A$17,$B$8&gt;0),'Ersparnisberechnung Sommertarif'!$B$8*SLP!C26727,"")</f>
        <v/>
      </c>
    </row>
    <row r="26748" spans="1:5" x14ac:dyDescent="0.3">
      <c r="A26748" s="25">
        <v>46301</v>
      </c>
      <c r="B26748" s="31">
        <v>0.44791666666666669</v>
      </c>
      <c r="C26748" s="46"/>
      <c r="D26748" s="29">
        <v>46301.447916666664</v>
      </c>
      <c r="E26748" s="15" t="str">
        <f>IF(AND($B$6=NB!$A$17,$B$8&gt;0),'Ersparnisberechnung Sommertarif'!$B$8*SLP!C26728,"")</f>
        <v/>
      </c>
    </row>
    <row r="26749" spans="1:5" x14ac:dyDescent="0.3">
      <c r="A26749" s="25">
        <v>46301</v>
      </c>
      <c r="B26749" s="31">
        <v>0.45833333333333331</v>
      </c>
      <c r="C26749" s="46"/>
      <c r="D26749" s="29">
        <v>46301.458333333336</v>
      </c>
      <c r="E26749" s="15" t="str">
        <f>IF(AND($B$6=NB!$A$17,$B$8&gt;0),'Ersparnisberechnung Sommertarif'!$B$8*SLP!C26729,"")</f>
        <v/>
      </c>
    </row>
    <row r="26750" spans="1:5" x14ac:dyDescent="0.3">
      <c r="A26750" s="25">
        <v>46301</v>
      </c>
      <c r="B26750" s="31">
        <v>0.46875</v>
      </c>
      <c r="C26750" s="46"/>
      <c r="D26750" s="29">
        <v>46301.46875</v>
      </c>
      <c r="E26750" s="15" t="str">
        <f>IF(AND($B$6=NB!$A$17,$B$8&gt;0),'Ersparnisberechnung Sommertarif'!$B$8*SLP!C26730,"")</f>
        <v/>
      </c>
    </row>
    <row r="26751" spans="1:5" x14ac:dyDescent="0.3">
      <c r="A26751" s="25">
        <v>46301</v>
      </c>
      <c r="B26751" s="31">
        <v>0.47916666666666669</v>
      </c>
      <c r="C26751" s="46"/>
      <c r="D26751" s="29">
        <v>46301.479166666664</v>
      </c>
      <c r="E26751" s="15" t="str">
        <f>IF(AND($B$6=NB!$A$17,$B$8&gt;0),'Ersparnisberechnung Sommertarif'!$B$8*SLP!C26731,"")</f>
        <v/>
      </c>
    </row>
    <row r="26752" spans="1:5" x14ac:dyDescent="0.3">
      <c r="A26752" s="25">
        <v>46301</v>
      </c>
      <c r="B26752" s="31">
        <v>0.48958333333333331</v>
      </c>
      <c r="C26752" s="46"/>
      <c r="D26752" s="29">
        <v>46301.489583333336</v>
      </c>
      <c r="E26752" s="15" t="str">
        <f>IF(AND($B$6=NB!$A$17,$B$8&gt;0),'Ersparnisberechnung Sommertarif'!$B$8*SLP!C26732,"")</f>
        <v/>
      </c>
    </row>
    <row r="26753" spans="1:5" x14ac:dyDescent="0.3">
      <c r="A26753" s="25">
        <v>46301</v>
      </c>
      <c r="B26753" s="31">
        <v>0.5</v>
      </c>
      <c r="C26753" s="46"/>
      <c r="D26753" s="29">
        <v>46301.5</v>
      </c>
      <c r="E26753" s="15" t="str">
        <f>IF(AND($B$6=NB!$A$17,$B$8&gt;0),'Ersparnisberechnung Sommertarif'!$B$8*SLP!C26733,"")</f>
        <v/>
      </c>
    </row>
    <row r="26754" spans="1:5" x14ac:dyDescent="0.3">
      <c r="A26754" s="25">
        <v>46301</v>
      </c>
      <c r="B26754" s="31">
        <v>0.51041666666666663</v>
      </c>
      <c r="C26754" s="46"/>
      <c r="D26754" s="29">
        <v>46301.510416666664</v>
      </c>
      <c r="E26754" s="15" t="str">
        <f>IF(AND($B$6=NB!$A$17,$B$8&gt;0),'Ersparnisberechnung Sommertarif'!$B$8*SLP!C26734,"")</f>
        <v/>
      </c>
    </row>
    <row r="26755" spans="1:5" x14ac:dyDescent="0.3">
      <c r="A26755" s="25">
        <v>46301</v>
      </c>
      <c r="B26755" s="31">
        <v>0.52083333333333337</v>
      </c>
      <c r="C26755" s="46"/>
      <c r="D26755" s="29">
        <v>46301.520833333336</v>
      </c>
      <c r="E26755" s="15" t="str">
        <f>IF(AND($B$6=NB!$A$17,$B$8&gt;0),'Ersparnisberechnung Sommertarif'!$B$8*SLP!C26735,"")</f>
        <v/>
      </c>
    </row>
    <row r="26756" spans="1:5" x14ac:dyDescent="0.3">
      <c r="A26756" s="25">
        <v>46301</v>
      </c>
      <c r="B26756" s="31">
        <v>0.53125</v>
      </c>
      <c r="C26756" s="46"/>
      <c r="D26756" s="29">
        <v>46301.53125</v>
      </c>
      <c r="E26756" s="15" t="str">
        <f>IF(AND($B$6=NB!$A$17,$B$8&gt;0),'Ersparnisberechnung Sommertarif'!$B$8*SLP!C26736,"")</f>
        <v/>
      </c>
    </row>
    <row r="26757" spans="1:5" x14ac:dyDescent="0.3">
      <c r="A26757" s="25">
        <v>46301</v>
      </c>
      <c r="B26757" s="31">
        <v>0.54166666666666663</v>
      </c>
      <c r="C26757" s="46"/>
      <c r="D26757" s="29">
        <v>46301.541666666664</v>
      </c>
      <c r="E26757" s="15" t="str">
        <f>IF(AND($B$6=NB!$A$17,$B$8&gt;0),'Ersparnisberechnung Sommertarif'!$B$8*SLP!C26737,"")</f>
        <v/>
      </c>
    </row>
    <row r="26758" spans="1:5" x14ac:dyDescent="0.3">
      <c r="A26758" s="25">
        <v>46301</v>
      </c>
      <c r="B26758" s="31">
        <v>0.55208333333333337</v>
      </c>
      <c r="C26758" s="46"/>
      <c r="D26758" s="29">
        <v>46301.552083333336</v>
      </c>
      <c r="E26758" s="15" t="str">
        <f>IF(AND($B$6=NB!$A$17,$B$8&gt;0),'Ersparnisberechnung Sommertarif'!$B$8*SLP!C26738,"")</f>
        <v/>
      </c>
    </row>
    <row r="26759" spans="1:5" x14ac:dyDescent="0.3">
      <c r="A26759" s="25">
        <v>46301</v>
      </c>
      <c r="B26759" s="31">
        <v>0.5625</v>
      </c>
      <c r="C26759" s="46"/>
      <c r="D26759" s="29">
        <v>46301.5625</v>
      </c>
      <c r="E26759" s="15" t="str">
        <f>IF(AND($B$6=NB!$A$17,$B$8&gt;0),'Ersparnisberechnung Sommertarif'!$B$8*SLP!C26739,"")</f>
        <v/>
      </c>
    </row>
    <row r="26760" spans="1:5" x14ac:dyDescent="0.3">
      <c r="A26760" s="25">
        <v>46301</v>
      </c>
      <c r="B26760" s="31">
        <v>0.57291666666666663</v>
      </c>
      <c r="C26760" s="46"/>
      <c r="D26760" s="29">
        <v>46301.572916666664</v>
      </c>
      <c r="E26760" s="15" t="str">
        <f>IF(AND($B$6=NB!$A$17,$B$8&gt;0),'Ersparnisberechnung Sommertarif'!$B$8*SLP!C26740,"")</f>
        <v/>
      </c>
    </row>
    <row r="26761" spans="1:5" x14ac:dyDescent="0.3">
      <c r="A26761" s="25">
        <v>46301</v>
      </c>
      <c r="B26761" s="31">
        <v>0.58333333333333337</v>
      </c>
      <c r="C26761" s="46"/>
      <c r="D26761" s="29">
        <v>46301.583333333336</v>
      </c>
      <c r="E26761" s="15" t="str">
        <f>IF(AND($B$6=NB!$A$17,$B$8&gt;0),'Ersparnisberechnung Sommertarif'!$B$8*SLP!C26741,"")</f>
        <v/>
      </c>
    </row>
    <row r="26762" spans="1:5" x14ac:dyDescent="0.3">
      <c r="A26762" s="25">
        <v>46301</v>
      </c>
      <c r="B26762" s="31">
        <v>0.59375</v>
      </c>
      <c r="C26762" s="46"/>
      <c r="D26762" s="29">
        <v>46301.59375</v>
      </c>
      <c r="E26762" s="15" t="str">
        <f>IF(AND($B$6=NB!$A$17,$B$8&gt;0),'Ersparnisberechnung Sommertarif'!$B$8*SLP!C26742,"")</f>
        <v/>
      </c>
    </row>
    <row r="26763" spans="1:5" x14ac:dyDescent="0.3">
      <c r="A26763" s="25">
        <v>46301</v>
      </c>
      <c r="B26763" s="31">
        <v>0.60416666666666663</v>
      </c>
      <c r="C26763" s="46"/>
      <c r="D26763" s="29">
        <v>46301.604166666664</v>
      </c>
      <c r="E26763" s="15" t="str">
        <f>IF(AND($B$6=NB!$A$17,$B$8&gt;0),'Ersparnisberechnung Sommertarif'!$B$8*SLP!C26743,"")</f>
        <v/>
      </c>
    </row>
    <row r="26764" spans="1:5" x14ac:dyDescent="0.3">
      <c r="A26764" s="25">
        <v>46301</v>
      </c>
      <c r="B26764" s="31">
        <v>0.61458333333333337</v>
      </c>
      <c r="C26764" s="46"/>
      <c r="D26764" s="29">
        <v>46301.614583333336</v>
      </c>
      <c r="E26764" s="15" t="str">
        <f>IF(AND($B$6=NB!$A$17,$B$8&gt;0),'Ersparnisberechnung Sommertarif'!$B$8*SLP!C26744,"")</f>
        <v/>
      </c>
    </row>
    <row r="26765" spans="1:5" x14ac:dyDescent="0.3">
      <c r="A26765" s="25">
        <v>46301</v>
      </c>
      <c r="B26765" s="31">
        <v>0.625</v>
      </c>
      <c r="C26765" s="46"/>
      <c r="D26765" s="29">
        <v>46301.625</v>
      </c>
      <c r="E26765" s="15" t="str">
        <f>IF(AND($B$6=NB!$A$17,$B$8&gt;0),'Ersparnisberechnung Sommertarif'!$B$8*SLP!C26745,"")</f>
        <v/>
      </c>
    </row>
    <row r="26766" spans="1:5" x14ac:dyDescent="0.3">
      <c r="A26766" s="25">
        <v>46301</v>
      </c>
      <c r="B26766" s="31">
        <v>0.63541666666666663</v>
      </c>
      <c r="C26766" s="46"/>
      <c r="D26766" s="29">
        <v>46301.635416666664</v>
      </c>
      <c r="E26766" s="15" t="str">
        <f>IF(AND($B$6=NB!$A$17,$B$8&gt;0),'Ersparnisberechnung Sommertarif'!$B$8*SLP!C26746,"")</f>
        <v/>
      </c>
    </row>
    <row r="26767" spans="1:5" x14ac:dyDescent="0.3">
      <c r="A26767" s="25">
        <v>46301</v>
      </c>
      <c r="B26767" s="31">
        <v>0.64583333333333337</v>
      </c>
      <c r="C26767" s="46"/>
      <c r="D26767" s="29">
        <v>46301.645833333336</v>
      </c>
      <c r="E26767" s="15" t="str">
        <f>IF(AND($B$6=NB!$A$17,$B$8&gt;0),'Ersparnisberechnung Sommertarif'!$B$8*SLP!C26747,"")</f>
        <v/>
      </c>
    </row>
    <row r="26768" spans="1:5" x14ac:dyDescent="0.3">
      <c r="A26768" s="25">
        <v>46301</v>
      </c>
      <c r="B26768" s="31">
        <v>0.65625</v>
      </c>
      <c r="C26768" s="46"/>
      <c r="D26768" s="29">
        <v>46301.65625</v>
      </c>
      <c r="E26768" s="15" t="str">
        <f>IF(AND($B$6=NB!$A$17,$B$8&gt;0),'Ersparnisberechnung Sommertarif'!$B$8*SLP!C26748,"")</f>
        <v/>
      </c>
    </row>
    <row r="26769" spans="1:5" x14ac:dyDescent="0.3">
      <c r="A26769" s="25">
        <v>46301</v>
      </c>
      <c r="B26769" s="31">
        <v>0.66666666666666663</v>
      </c>
      <c r="C26769" s="46"/>
      <c r="D26769" s="29">
        <v>46301.666666666664</v>
      </c>
      <c r="E26769" s="15" t="str">
        <f>IF(AND($B$6=NB!$A$17,$B$8&gt;0),'Ersparnisberechnung Sommertarif'!$B$8*SLP!C26749,"")</f>
        <v/>
      </c>
    </row>
    <row r="26770" spans="1:5" x14ac:dyDescent="0.3">
      <c r="A26770" s="25">
        <v>46301</v>
      </c>
      <c r="B26770" s="31">
        <v>0.67708333333333337</v>
      </c>
      <c r="C26770" s="46"/>
      <c r="D26770" s="29">
        <v>46301.677083333336</v>
      </c>
      <c r="E26770" s="15" t="str">
        <f>IF(AND($B$6=NB!$A$17,$B$8&gt;0),'Ersparnisberechnung Sommertarif'!$B$8*SLP!C26750,"")</f>
        <v/>
      </c>
    </row>
    <row r="26771" spans="1:5" x14ac:dyDescent="0.3">
      <c r="A26771" s="25">
        <v>46301</v>
      </c>
      <c r="B26771" s="31">
        <v>0.6875</v>
      </c>
      <c r="C26771" s="46"/>
      <c r="D26771" s="29">
        <v>46301.6875</v>
      </c>
      <c r="E26771" s="15" t="str">
        <f>IF(AND($B$6=NB!$A$17,$B$8&gt;0),'Ersparnisberechnung Sommertarif'!$B$8*SLP!C26751,"")</f>
        <v/>
      </c>
    </row>
    <row r="26772" spans="1:5" x14ac:dyDescent="0.3">
      <c r="A26772" s="25">
        <v>46301</v>
      </c>
      <c r="B26772" s="31">
        <v>0.69791666666666663</v>
      </c>
      <c r="C26772" s="46"/>
      <c r="D26772" s="29">
        <v>46301.697916666664</v>
      </c>
      <c r="E26772" s="15" t="str">
        <f>IF(AND($B$6=NB!$A$17,$B$8&gt;0),'Ersparnisberechnung Sommertarif'!$B$8*SLP!C26752,"")</f>
        <v/>
      </c>
    </row>
    <row r="26773" spans="1:5" x14ac:dyDescent="0.3">
      <c r="A26773" s="25">
        <v>46301</v>
      </c>
      <c r="B26773" s="31">
        <v>0.70833333333333337</v>
      </c>
      <c r="C26773" s="46"/>
      <c r="D26773" s="29">
        <v>46301.708333333336</v>
      </c>
      <c r="E26773" s="15" t="str">
        <f>IF(AND($B$6=NB!$A$17,$B$8&gt;0),'Ersparnisberechnung Sommertarif'!$B$8*SLP!C26753,"")</f>
        <v/>
      </c>
    </row>
    <row r="26774" spans="1:5" x14ac:dyDescent="0.3">
      <c r="A26774" s="25">
        <v>46301</v>
      </c>
      <c r="B26774" s="31">
        <v>0.71875</v>
      </c>
      <c r="C26774" s="46"/>
      <c r="D26774" s="29">
        <v>46301.71875</v>
      </c>
      <c r="E26774" s="15" t="str">
        <f>IF(AND($B$6=NB!$A$17,$B$8&gt;0),'Ersparnisberechnung Sommertarif'!$B$8*SLP!C26754,"")</f>
        <v/>
      </c>
    </row>
    <row r="26775" spans="1:5" x14ac:dyDescent="0.3">
      <c r="A26775" s="25">
        <v>46301</v>
      </c>
      <c r="B26775" s="31">
        <v>0.72916666666666663</v>
      </c>
      <c r="C26775" s="46"/>
      <c r="D26775" s="29">
        <v>46301.729166666664</v>
      </c>
      <c r="E26775" s="15" t="str">
        <f>IF(AND($B$6=NB!$A$17,$B$8&gt;0),'Ersparnisberechnung Sommertarif'!$B$8*SLP!C26755,"")</f>
        <v/>
      </c>
    </row>
    <row r="26776" spans="1:5" x14ac:dyDescent="0.3">
      <c r="A26776" s="25">
        <v>46301</v>
      </c>
      <c r="B26776" s="31">
        <v>0.73958333333333337</v>
      </c>
      <c r="C26776" s="46"/>
      <c r="D26776" s="29">
        <v>46301.739583333336</v>
      </c>
      <c r="E26776" s="15" t="str">
        <f>IF(AND($B$6=NB!$A$17,$B$8&gt;0),'Ersparnisberechnung Sommertarif'!$B$8*SLP!C26756,"")</f>
        <v/>
      </c>
    </row>
    <row r="26777" spans="1:5" x14ac:dyDescent="0.3">
      <c r="A26777" s="25">
        <v>46301</v>
      </c>
      <c r="B26777" s="31">
        <v>0.75</v>
      </c>
      <c r="C26777" s="46"/>
      <c r="D26777" s="29">
        <v>46301.75</v>
      </c>
      <c r="E26777" s="15" t="str">
        <f>IF(AND($B$6=NB!$A$17,$B$8&gt;0),'Ersparnisberechnung Sommertarif'!$B$8*SLP!C26757,"")</f>
        <v/>
      </c>
    </row>
    <row r="26778" spans="1:5" x14ac:dyDescent="0.3">
      <c r="A26778" s="25">
        <v>46301</v>
      </c>
      <c r="B26778" s="31">
        <v>0.76041666666666663</v>
      </c>
      <c r="C26778" s="46"/>
      <c r="D26778" s="29">
        <v>46301.760416666664</v>
      </c>
      <c r="E26778" s="15" t="str">
        <f>IF(AND($B$6=NB!$A$17,$B$8&gt;0),'Ersparnisberechnung Sommertarif'!$B$8*SLP!C26758,"")</f>
        <v/>
      </c>
    </row>
    <row r="26779" spans="1:5" x14ac:dyDescent="0.3">
      <c r="A26779" s="25">
        <v>46301</v>
      </c>
      <c r="B26779" s="31">
        <v>0.77083333333333337</v>
      </c>
      <c r="C26779" s="46"/>
      <c r="D26779" s="29">
        <v>46301.770833333336</v>
      </c>
      <c r="E26779" s="15" t="str">
        <f>IF(AND($B$6=NB!$A$17,$B$8&gt;0),'Ersparnisberechnung Sommertarif'!$B$8*SLP!C26759,"")</f>
        <v/>
      </c>
    </row>
    <row r="26780" spans="1:5" x14ac:dyDescent="0.3">
      <c r="A26780" s="25">
        <v>46301</v>
      </c>
      <c r="B26780" s="31">
        <v>0.78125</v>
      </c>
      <c r="C26780" s="46"/>
      <c r="D26780" s="29">
        <v>46301.78125</v>
      </c>
      <c r="E26780" s="15" t="str">
        <f>IF(AND($B$6=NB!$A$17,$B$8&gt;0),'Ersparnisberechnung Sommertarif'!$B$8*SLP!C26760,"")</f>
        <v/>
      </c>
    </row>
    <row r="26781" spans="1:5" x14ac:dyDescent="0.3">
      <c r="A26781" s="25">
        <v>46301</v>
      </c>
      <c r="B26781" s="31">
        <v>0.79166666666666663</v>
      </c>
      <c r="C26781" s="46"/>
      <c r="D26781" s="29">
        <v>46301.791666666664</v>
      </c>
      <c r="E26781" s="15" t="str">
        <f>IF(AND($B$6=NB!$A$17,$B$8&gt;0),'Ersparnisberechnung Sommertarif'!$B$8*SLP!C26761,"")</f>
        <v/>
      </c>
    </row>
    <row r="26782" spans="1:5" x14ac:dyDescent="0.3">
      <c r="A26782" s="25">
        <v>46301</v>
      </c>
      <c r="B26782" s="31">
        <v>0.80208333333333337</v>
      </c>
      <c r="C26782" s="46"/>
      <c r="D26782" s="29">
        <v>46301.802083333336</v>
      </c>
      <c r="E26782" s="15" t="str">
        <f>IF(AND($B$6=NB!$A$17,$B$8&gt;0),'Ersparnisberechnung Sommertarif'!$B$8*SLP!C26762,"")</f>
        <v/>
      </c>
    </row>
    <row r="26783" spans="1:5" x14ac:dyDescent="0.3">
      <c r="A26783" s="25">
        <v>46301</v>
      </c>
      <c r="B26783" s="31">
        <v>0.8125</v>
      </c>
      <c r="C26783" s="46"/>
      <c r="D26783" s="29">
        <v>46301.8125</v>
      </c>
      <c r="E26783" s="15" t="str">
        <f>IF(AND($B$6=NB!$A$17,$B$8&gt;0),'Ersparnisberechnung Sommertarif'!$B$8*SLP!C26763,"")</f>
        <v/>
      </c>
    </row>
    <row r="26784" spans="1:5" x14ac:dyDescent="0.3">
      <c r="A26784" s="25">
        <v>46301</v>
      </c>
      <c r="B26784" s="31">
        <v>0.82291666666666663</v>
      </c>
      <c r="C26784" s="46"/>
      <c r="D26784" s="29">
        <v>46301.822916666664</v>
      </c>
      <c r="E26784" s="15" t="str">
        <f>IF(AND($B$6=NB!$A$17,$B$8&gt;0),'Ersparnisberechnung Sommertarif'!$B$8*SLP!C26764,"")</f>
        <v/>
      </c>
    </row>
    <row r="26785" spans="1:5" x14ac:dyDescent="0.3">
      <c r="A26785" s="25">
        <v>46301</v>
      </c>
      <c r="B26785" s="31">
        <v>0.83333333333333337</v>
      </c>
      <c r="C26785" s="46"/>
      <c r="D26785" s="29">
        <v>46301.833333333336</v>
      </c>
      <c r="E26785" s="15" t="str">
        <f>IF(AND($B$6=NB!$A$17,$B$8&gt;0),'Ersparnisberechnung Sommertarif'!$B$8*SLP!C26765,"")</f>
        <v/>
      </c>
    </row>
    <row r="26786" spans="1:5" x14ac:dyDescent="0.3">
      <c r="A26786" s="25">
        <v>46301</v>
      </c>
      <c r="B26786" s="31">
        <v>0.84375</v>
      </c>
      <c r="C26786" s="46"/>
      <c r="D26786" s="29">
        <v>46301.84375</v>
      </c>
      <c r="E26786" s="15" t="str">
        <f>IF(AND($B$6=NB!$A$17,$B$8&gt;0),'Ersparnisberechnung Sommertarif'!$B$8*SLP!C26766,"")</f>
        <v/>
      </c>
    </row>
    <row r="26787" spans="1:5" x14ac:dyDescent="0.3">
      <c r="A26787" s="25">
        <v>46301</v>
      </c>
      <c r="B26787" s="31">
        <v>0.85416666666666663</v>
      </c>
      <c r="C26787" s="46"/>
      <c r="D26787" s="29">
        <v>46301.854166666664</v>
      </c>
      <c r="E26787" s="15" t="str">
        <f>IF(AND($B$6=NB!$A$17,$B$8&gt;0),'Ersparnisberechnung Sommertarif'!$B$8*SLP!C26767,"")</f>
        <v/>
      </c>
    </row>
    <row r="26788" spans="1:5" x14ac:dyDescent="0.3">
      <c r="A26788" s="25">
        <v>46301</v>
      </c>
      <c r="B26788" s="31">
        <v>0.86458333333333337</v>
      </c>
      <c r="C26788" s="46"/>
      <c r="D26788" s="29">
        <v>46301.864583333336</v>
      </c>
      <c r="E26788" s="15" t="str">
        <f>IF(AND($B$6=NB!$A$17,$B$8&gt;0),'Ersparnisberechnung Sommertarif'!$B$8*SLP!C26768,"")</f>
        <v/>
      </c>
    </row>
    <row r="26789" spans="1:5" x14ac:dyDescent="0.3">
      <c r="A26789" s="25">
        <v>46301</v>
      </c>
      <c r="B26789" s="31">
        <v>0.875</v>
      </c>
      <c r="C26789" s="46"/>
      <c r="D26789" s="29">
        <v>46301.875</v>
      </c>
      <c r="E26789" s="15" t="str">
        <f>IF(AND($B$6=NB!$A$17,$B$8&gt;0),'Ersparnisberechnung Sommertarif'!$B$8*SLP!C26769,"")</f>
        <v/>
      </c>
    </row>
    <row r="26790" spans="1:5" x14ac:dyDescent="0.3">
      <c r="A26790" s="25">
        <v>46301</v>
      </c>
      <c r="B26790" s="31">
        <v>0.88541666666666663</v>
      </c>
      <c r="C26790" s="46"/>
      <c r="D26790" s="29">
        <v>46301.885416666664</v>
      </c>
      <c r="E26790" s="15" t="str">
        <f>IF(AND($B$6=NB!$A$17,$B$8&gt;0),'Ersparnisberechnung Sommertarif'!$B$8*SLP!C26770,"")</f>
        <v/>
      </c>
    </row>
    <row r="26791" spans="1:5" x14ac:dyDescent="0.3">
      <c r="A26791" s="25">
        <v>46301</v>
      </c>
      <c r="B26791" s="31">
        <v>0.89583333333333337</v>
      </c>
      <c r="C26791" s="46"/>
      <c r="D26791" s="29">
        <v>46301.895833333336</v>
      </c>
      <c r="E26791" s="15" t="str">
        <f>IF(AND($B$6=NB!$A$17,$B$8&gt;0),'Ersparnisberechnung Sommertarif'!$B$8*SLP!C26771,"")</f>
        <v/>
      </c>
    </row>
    <row r="26792" spans="1:5" x14ac:dyDescent="0.3">
      <c r="A26792" s="25">
        <v>46301</v>
      </c>
      <c r="B26792" s="31">
        <v>0.90625</v>
      </c>
      <c r="C26792" s="46"/>
      <c r="D26792" s="29">
        <v>46301.90625</v>
      </c>
      <c r="E26792" s="15" t="str">
        <f>IF(AND($B$6=NB!$A$17,$B$8&gt;0),'Ersparnisberechnung Sommertarif'!$B$8*SLP!C26772,"")</f>
        <v/>
      </c>
    </row>
    <row r="26793" spans="1:5" x14ac:dyDescent="0.3">
      <c r="A26793" s="25">
        <v>46301</v>
      </c>
      <c r="B26793" s="31">
        <v>0.91666666666666663</v>
      </c>
      <c r="C26793" s="46"/>
      <c r="D26793" s="29">
        <v>46301.916666666664</v>
      </c>
      <c r="E26793" s="15" t="str">
        <f>IF(AND($B$6=NB!$A$17,$B$8&gt;0),'Ersparnisberechnung Sommertarif'!$B$8*SLP!C26773,"")</f>
        <v/>
      </c>
    </row>
    <row r="26794" spans="1:5" x14ac:dyDescent="0.3">
      <c r="A26794" s="25">
        <v>46301</v>
      </c>
      <c r="B26794" s="31">
        <v>0.92708333333333337</v>
      </c>
      <c r="C26794" s="46"/>
      <c r="D26794" s="29">
        <v>46301.927083333336</v>
      </c>
      <c r="E26794" s="15" t="str">
        <f>IF(AND($B$6=NB!$A$17,$B$8&gt;0),'Ersparnisberechnung Sommertarif'!$B$8*SLP!C26774,"")</f>
        <v/>
      </c>
    </row>
    <row r="26795" spans="1:5" x14ac:dyDescent="0.3">
      <c r="A26795" s="25">
        <v>46301</v>
      </c>
      <c r="B26795" s="31">
        <v>0.9375</v>
      </c>
      <c r="C26795" s="46"/>
      <c r="D26795" s="29">
        <v>46301.9375</v>
      </c>
      <c r="E26795" s="15" t="str">
        <f>IF(AND($B$6=NB!$A$17,$B$8&gt;0),'Ersparnisberechnung Sommertarif'!$B$8*SLP!C26775,"")</f>
        <v/>
      </c>
    </row>
    <row r="26796" spans="1:5" x14ac:dyDescent="0.3">
      <c r="A26796" s="25">
        <v>46301</v>
      </c>
      <c r="B26796" s="31">
        <v>0.94791666666666663</v>
      </c>
      <c r="C26796" s="46"/>
      <c r="D26796" s="29">
        <v>46301.947916666664</v>
      </c>
      <c r="E26796" s="15" t="str">
        <f>IF(AND($B$6=NB!$A$17,$B$8&gt;0),'Ersparnisberechnung Sommertarif'!$B$8*SLP!C26776,"")</f>
        <v/>
      </c>
    </row>
    <row r="26797" spans="1:5" x14ac:dyDescent="0.3">
      <c r="A26797" s="25">
        <v>46301</v>
      </c>
      <c r="B26797" s="31">
        <v>0.95833333333333337</v>
      </c>
      <c r="C26797" s="46"/>
      <c r="D26797" s="29">
        <v>46301.958333333336</v>
      </c>
      <c r="E26797" s="15" t="str">
        <f>IF(AND($B$6=NB!$A$17,$B$8&gt;0),'Ersparnisberechnung Sommertarif'!$B$8*SLP!C26777,"")</f>
        <v/>
      </c>
    </row>
    <row r="26798" spans="1:5" x14ac:dyDescent="0.3">
      <c r="A26798" s="25">
        <v>46301</v>
      </c>
      <c r="B26798" s="31">
        <v>0.96875</v>
      </c>
      <c r="C26798" s="46"/>
      <c r="D26798" s="29">
        <v>46301.96875</v>
      </c>
      <c r="E26798" s="15" t="str">
        <f>IF(AND($B$6=NB!$A$17,$B$8&gt;0),'Ersparnisberechnung Sommertarif'!$B$8*SLP!C26778,"")</f>
        <v/>
      </c>
    </row>
    <row r="26799" spans="1:5" x14ac:dyDescent="0.3">
      <c r="A26799" s="25">
        <v>46301</v>
      </c>
      <c r="B26799" s="31">
        <v>0.97916666666666663</v>
      </c>
      <c r="C26799" s="46"/>
      <c r="D26799" s="29">
        <v>46301.979166666664</v>
      </c>
      <c r="E26799" s="15" t="str">
        <f>IF(AND($B$6=NB!$A$17,$B$8&gt;0),'Ersparnisberechnung Sommertarif'!$B$8*SLP!C26779,"")</f>
        <v/>
      </c>
    </row>
    <row r="26800" spans="1:5" x14ac:dyDescent="0.3">
      <c r="A26800" s="25">
        <v>46301</v>
      </c>
      <c r="B26800" s="31">
        <v>0.98958333333333337</v>
      </c>
      <c r="C26800" s="46"/>
      <c r="D26800" s="29">
        <v>46301.989583333336</v>
      </c>
      <c r="E26800" s="15" t="str">
        <f>IF(AND($B$6=NB!$A$17,$B$8&gt;0),'Ersparnisberechnung Sommertarif'!$B$8*SLP!C26780,"")</f>
        <v/>
      </c>
    </row>
    <row r="26801" spans="1:5" x14ac:dyDescent="0.3">
      <c r="A26801" s="25">
        <v>46302</v>
      </c>
      <c r="B26801" s="31">
        <v>0</v>
      </c>
      <c r="C26801" s="46"/>
      <c r="D26801" s="29">
        <v>46302</v>
      </c>
      <c r="E26801" s="15" t="str">
        <f>IF(AND($B$6=NB!$A$17,$B$8&gt;0),'Ersparnisberechnung Sommertarif'!$B$8*SLP!C26781,"")</f>
        <v/>
      </c>
    </row>
    <row r="26802" spans="1:5" x14ac:dyDescent="0.3">
      <c r="A26802" s="25">
        <v>46302</v>
      </c>
      <c r="B26802" s="31">
        <v>1.0416666666666666E-2</v>
      </c>
      <c r="C26802" s="46"/>
      <c r="D26802" s="29">
        <v>46302.010416666664</v>
      </c>
      <c r="E26802" s="15" t="str">
        <f>IF(AND($B$6=NB!$A$17,$B$8&gt;0),'Ersparnisberechnung Sommertarif'!$B$8*SLP!C26782,"")</f>
        <v/>
      </c>
    </row>
    <row r="26803" spans="1:5" x14ac:dyDescent="0.3">
      <c r="A26803" s="25">
        <v>46302</v>
      </c>
      <c r="B26803" s="31">
        <v>2.0833333333333332E-2</v>
      </c>
      <c r="C26803" s="46"/>
      <c r="D26803" s="29">
        <v>46302.020833333336</v>
      </c>
      <c r="E26803" s="15" t="str">
        <f>IF(AND($B$6=NB!$A$17,$B$8&gt;0),'Ersparnisberechnung Sommertarif'!$B$8*SLP!C26783,"")</f>
        <v/>
      </c>
    </row>
    <row r="26804" spans="1:5" x14ac:dyDescent="0.3">
      <c r="A26804" s="25">
        <v>46302</v>
      </c>
      <c r="B26804" s="31">
        <v>3.125E-2</v>
      </c>
      <c r="C26804" s="46"/>
      <c r="D26804" s="29">
        <v>46302.03125</v>
      </c>
      <c r="E26804" s="15" t="str">
        <f>IF(AND($B$6=NB!$A$17,$B$8&gt;0),'Ersparnisberechnung Sommertarif'!$B$8*SLP!C26784,"")</f>
        <v/>
      </c>
    </row>
    <row r="26805" spans="1:5" x14ac:dyDescent="0.3">
      <c r="A26805" s="25">
        <v>46302</v>
      </c>
      <c r="B26805" s="31">
        <v>4.1666666666666664E-2</v>
      </c>
      <c r="C26805" s="46"/>
      <c r="D26805" s="29">
        <v>46302.041666666664</v>
      </c>
      <c r="E26805" s="15" t="str">
        <f>IF(AND($B$6=NB!$A$17,$B$8&gt;0),'Ersparnisberechnung Sommertarif'!$B$8*SLP!C26785,"")</f>
        <v/>
      </c>
    </row>
    <row r="26806" spans="1:5" x14ac:dyDescent="0.3">
      <c r="A26806" s="25">
        <v>46302</v>
      </c>
      <c r="B26806" s="31">
        <v>5.2083333333333336E-2</v>
      </c>
      <c r="C26806" s="46"/>
      <c r="D26806" s="29">
        <v>46302.052083333336</v>
      </c>
      <c r="E26806" s="15" t="str">
        <f>IF(AND($B$6=NB!$A$17,$B$8&gt;0),'Ersparnisberechnung Sommertarif'!$B$8*SLP!C26786,"")</f>
        <v/>
      </c>
    </row>
    <row r="26807" spans="1:5" x14ac:dyDescent="0.3">
      <c r="A26807" s="25">
        <v>46302</v>
      </c>
      <c r="B26807" s="31">
        <v>6.25E-2</v>
      </c>
      <c r="C26807" s="46"/>
      <c r="D26807" s="29">
        <v>46302.0625</v>
      </c>
      <c r="E26807" s="15" t="str">
        <f>IF(AND($B$6=NB!$A$17,$B$8&gt;0),'Ersparnisberechnung Sommertarif'!$B$8*SLP!C26787,"")</f>
        <v/>
      </c>
    </row>
    <row r="26808" spans="1:5" x14ac:dyDescent="0.3">
      <c r="A26808" s="25">
        <v>46302</v>
      </c>
      <c r="B26808" s="31">
        <v>7.2916666666666671E-2</v>
      </c>
      <c r="C26808" s="46"/>
      <c r="D26808" s="29">
        <v>46302.072916666664</v>
      </c>
      <c r="E26808" s="15" t="str">
        <f>IF(AND($B$6=NB!$A$17,$B$8&gt;0),'Ersparnisberechnung Sommertarif'!$B$8*SLP!C26788,"")</f>
        <v/>
      </c>
    </row>
    <row r="26809" spans="1:5" x14ac:dyDescent="0.3">
      <c r="A26809" s="25">
        <v>46302</v>
      </c>
      <c r="B26809" s="31">
        <v>8.3333333333333329E-2</v>
      </c>
      <c r="C26809" s="46"/>
      <c r="D26809" s="29">
        <v>46302.083333333336</v>
      </c>
      <c r="E26809" s="15" t="str">
        <f>IF(AND($B$6=NB!$A$17,$B$8&gt;0),'Ersparnisberechnung Sommertarif'!$B$8*SLP!C26789,"")</f>
        <v/>
      </c>
    </row>
    <row r="26810" spans="1:5" x14ac:dyDescent="0.3">
      <c r="A26810" s="25">
        <v>46302</v>
      </c>
      <c r="B26810" s="31">
        <v>9.375E-2</v>
      </c>
      <c r="C26810" s="46"/>
      <c r="D26810" s="29">
        <v>46302.09375</v>
      </c>
      <c r="E26810" s="15" t="str">
        <f>IF(AND($B$6=NB!$A$17,$B$8&gt;0),'Ersparnisberechnung Sommertarif'!$B$8*SLP!C26790,"")</f>
        <v/>
      </c>
    </row>
    <row r="26811" spans="1:5" x14ac:dyDescent="0.3">
      <c r="A26811" s="25">
        <v>46302</v>
      </c>
      <c r="B26811" s="31">
        <v>0.10416666666666667</v>
      </c>
      <c r="C26811" s="46"/>
      <c r="D26811" s="29">
        <v>46302.104166666664</v>
      </c>
      <c r="E26811" s="15" t="str">
        <f>IF(AND($B$6=NB!$A$17,$B$8&gt;0),'Ersparnisberechnung Sommertarif'!$B$8*SLP!C26791,"")</f>
        <v/>
      </c>
    </row>
    <row r="26812" spans="1:5" x14ac:dyDescent="0.3">
      <c r="A26812" s="25">
        <v>46302</v>
      </c>
      <c r="B26812" s="31">
        <v>0.11458333333333333</v>
      </c>
      <c r="C26812" s="46"/>
      <c r="D26812" s="29">
        <v>46302.114583333336</v>
      </c>
      <c r="E26812" s="15" t="str">
        <f>IF(AND($B$6=NB!$A$17,$B$8&gt;0),'Ersparnisberechnung Sommertarif'!$B$8*SLP!C26792,"")</f>
        <v/>
      </c>
    </row>
    <row r="26813" spans="1:5" x14ac:dyDescent="0.3">
      <c r="A26813" s="25">
        <v>46302</v>
      </c>
      <c r="B26813" s="31">
        <v>0.125</v>
      </c>
      <c r="C26813" s="46"/>
      <c r="D26813" s="29">
        <v>46302.125</v>
      </c>
      <c r="E26813" s="15" t="str">
        <f>IF(AND($B$6=NB!$A$17,$B$8&gt;0),'Ersparnisberechnung Sommertarif'!$B$8*SLP!C26793,"")</f>
        <v/>
      </c>
    </row>
    <row r="26814" spans="1:5" x14ac:dyDescent="0.3">
      <c r="A26814" s="25">
        <v>46302</v>
      </c>
      <c r="B26814" s="31">
        <v>0.13541666666666666</v>
      </c>
      <c r="C26814" s="46"/>
      <c r="D26814" s="29">
        <v>46302.135416666664</v>
      </c>
      <c r="E26814" s="15" t="str">
        <f>IF(AND($B$6=NB!$A$17,$B$8&gt;0),'Ersparnisberechnung Sommertarif'!$B$8*SLP!C26794,"")</f>
        <v/>
      </c>
    </row>
    <row r="26815" spans="1:5" x14ac:dyDescent="0.3">
      <c r="A26815" s="25">
        <v>46302</v>
      </c>
      <c r="B26815" s="31">
        <v>0.14583333333333334</v>
      </c>
      <c r="C26815" s="46"/>
      <c r="D26815" s="29">
        <v>46302.145833333336</v>
      </c>
      <c r="E26815" s="15" t="str">
        <f>IF(AND($B$6=NB!$A$17,$B$8&gt;0),'Ersparnisberechnung Sommertarif'!$B$8*SLP!C26795,"")</f>
        <v/>
      </c>
    </row>
    <row r="26816" spans="1:5" x14ac:dyDescent="0.3">
      <c r="A26816" s="25">
        <v>46302</v>
      </c>
      <c r="B26816" s="31">
        <v>0.15625</v>
      </c>
      <c r="C26816" s="46"/>
      <c r="D26816" s="29">
        <v>46302.15625</v>
      </c>
      <c r="E26816" s="15" t="str">
        <f>IF(AND($B$6=NB!$A$17,$B$8&gt;0),'Ersparnisberechnung Sommertarif'!$B$8*SLP!C26796,"")</f>
        <v/>
      </c>
    </row>
    <row r="26817" spans="1:5" x14ac:dyDescent="0.3">
      <c r="A26817" s="25">
        <v>46302</v>
      </c>
      <c r="B26817" s="31">
        <v>0.16666666666666666</v>
      </c>
      <c r="C26817" s="46"/>
      <c r="D26817" s="29">
        <v>46302.166666666664</v>
      </c>
      <c r="E26817" s="15" t="str">
        <f>IF(AND($B$6=NB!$A$17,$B$8&gt;0),'Ersparnisberechnung Sommertarif'!$B$8*SLP!C26797,"")</f>
        <v/>
      </c>
    </row>
    <row r="26818" spans="1:5" x14ac:dyDescent="0.3">
      <c r="A26818" s="25">
        <v>46302</v>
      </c>
      <c r="B26818" s="31">
        <v>0.17708333333333334</v>
      </c>
      <c r="C26818" s="46"/>
      <c r="D26818" s="29">
        <v>46302.177083333336</v>
      </c>
      <c r="E26818" s="15" t="str">
        <f>IF(AND($B$6=NB!$A$17,$B$8&gt;0),'Ersparnisberechnung Sommertarif'!$B$8*SLP!C26798,"")</f>
        <v/>
      </c>
    </row>
    <row r="26819" spans="1:5" x14ac:dyDescent="0.3">
      <c r="A26819" s="25">
        <v>46302</v>
      </c>
      <c r="B26819" s="31">
        <v>0.1875</v>
      </c>
      <c r="C26819" s="46"/>
      <c r="D26819" s="29">
        <v>46302.1875</v>
      </c>
      <c r="E26819" s="15" t="str">
        <f>IF(AND($B$6=NB!$A$17,$B$8&gt;0),'Ersparnisberechnung Sommertarif'!$B$8*SLP!C26799,"")</f>
        <v/>
      </c>
    </row>
    <row r="26820" spans="1:5" x14ac:dyDescent="0.3">
      <c r="A26820" s="25">
        <v>46302</v>
      </c>
      <c r="B26820" s="31">
        <v>0.19791666666666666</v>
      </c>
      <c r="C26820" s="46"/>
      <c r="D26820" s="29">
        <v>46302.197916666664</v>
      </c>
      <c r="E26820" s="15" t="str">
        <f>IF(AND($B$6=NB!$A$17,$B$8&gt;0),'Ersparnisberechnung Sommertarif'!$B$8*SLP!C26800,"")</f>
        <v/>
      </c>
    </row>
    <row r="26821" spans="1:5" x14ac:dyDescent="0.3">
      <c r="A26821" s="25">
        <v>46302</v>
      </c>
      <c r="B26821" s="31">
        <v>0.20833333333333334</v>
      </c>
      <c r="C26821" s="46"/>
      <c r="D26821" s="29">
        <v>46302.208333333336</v>
      </c>
      <c r="E26821" s="15" t="str">
        <f>IF(AND($B$6=NB!$A$17,$B$8&gt;0),'Ersparnisberechnung Sommertarif'!$B$8*SLP!C26801,"")</f>
        <v/>
      </c>
    </row>
    <row r="26822" spans="1:5" x14ac:dyDescent="0.3">
      <c r="A26822" s="25">
        <v>46302</v>
      </c>
      <c r="B26822" s="31">
        <v>0.21875</v>
      </c>
      <c r="C26822" s="46"/>
      <c r="D26822" s="29">
        <v>46302.21875</v>
      </c>
      <c r="E26822" s="15" t="str">
        <f>IF(AND($B$6=NB!$A$17,$B$8&gt;0),'Ersparnisberechnung Sommertarif'!$B$8*SLP!C26802,"")</f>
        <v/>
      </c>
    </row>
    <row r="26823" spans="1:5" x14ac:dyDescent="0.3">
      <c r="A26823" s="25">
        <v>46302</v>
      </c>
      <c r="B26823" s="31">
        <v>0.22916666666666666</v>
      </c>
      <c r="C26823" s="46"/>
      <c r="D26823" s="29">
        <v>46302.229166666664</v>
      </c>
      <c r="E26823" s="15" t="str">
        <f>IF(AND($B$6=NB!$A$17,$B$8&gt;0),'Ersparnisberechnung Sommertarif'!$B$8*SLP!C26803,"")</f>
        <v/>
      </c>
    </row>
    <row r="26824" spans="1:5" x14ac:dyDescent="0.3">
      <c r="A26824" s="25">
        <v>46302</v>
      </c>
      <c r="B26824" s="31">
        <v>0.23958333333333334</v>
      </c>
      <c r="C26824" s="46"/>
      <c r="D26824" s="29">
        <v>46302.239583333336</v>
      </c>
      <c r="E26824" s="15" t="str">
        <f>IF(AND($B$6=NB!$A$17,$B$8&gt;0),'Ersparnisberechnung Sommertarif'!$B$8*SLP!C26804,"")</f>
        <v/>
      </c>
    </row>
    <row r="26825" spans="1:5" x14ac:dyDescent="0.3">
      <c r="A26825" s="25">
        <v>46302</v>
      </c>
      <c r="B26825" s="31">
        <v>0.25</v>
      </c>
      <c r="C26825" s="46"/>
      <c r="D26825" s="29">
        <v>46302.25</v>
      </c>
      <c r="E26825" s="15" t="str">
        <f>IF(AND($B$6=NB!$A$17,$B$8&gt;0),'Ersparnisberechnung Sommertarif'!$B$8*SLP!C26805,"")</f>
        <v/>
      </c>
    </row>
    <row r="26826" spans="1:5" x14ac:dyDescent="0.3">
      <c r="A26826" s="25">
        <v>46302</v>
      </c>
      <c r="B26826" s="31">
        <v>0.26041666666666669</v>
      </c>
      <c r="C26826" s="46"/>
      <c r="D26826" s="29">
        <v>46302.260416666664</v>
      </c>
      <c r="E26826" s="15" t="str">
        <f>IF(AND($B$6=NB!$A$17,$B$8&gt;0),'Ersparnisberechnung Sommertarif'!$B$8*SLP!C26806,"")</f>
        <v/>
      </c>
    </row>
    <row r="26827" spans="1:5" x14ac:dyDescent="0.3">
      <c r="A26827" s="25">
        <v>46302</v>
      </c>
      <c r="B26827" s="31">
        <v>0.27083333333333331</v>
      </c>
      <c r="C26827" s="46"/>
      <c r="D26827" s="29">
        <v>46302.270833333336</v>
      </c>
      <c r="E26827" s="15" t="str">
        <f>IF(AND($B$6=NB!$A$17,$B$8&gt;0),'Ersparnisberechnung Sommertarif'!$B$8*SLP!C26807,"")</f>
        <v/>
      </c>
    </row>
    <row r="26828" spans="1:5" x14ac:dyDescent="0.3">
      <c r="A26828" s="25">
        <v>46302</v>
      </c>
      <c r="B26828" s="31">
        <v>0.28125</v>
      </c>
      <c r="C26828" s="46"/>
      <c r="D26828" s="29">
        <v>46302.28125</v>
      </c>
      <c r="E26828" s="15" t="str">
        <f>IF(AND($B$6=NB!$A$17,$B$8&gt;0),'Ersparnisberechnung Sommertarif'!$B$8*SLP!C26808,"")</f>
        <v/>
      </c>
    </row>
    <row r="26829" spans="1:5" x14ac:dyDescent="0.3">
      <c r="A26829" s="25">
        <v>46302</v>
      </c>
      <c r="B26829" s="31">
        <v>0.29166666666666669</v>
      </c>
      <c r="C26829" s="46"/>
      <c r="D26829" s="29">
        <v>46302.291666666664</v>
      </c>
      <c r="E26829" s="15" t="str">
        <f>IF(AND($B$6=NB!$A$17,$B$8&gt;0),'Ersparnisberechnung Sommertarif'!$B$8*SLP!C26809,"")</f>
        <v/>
      </c>
    </row>
    <row r="26830" spans="1:5" x14ac:dyDescent="0.3">
      <c r="A26830" s="25">
        <v>46302</v>
      </c>
      <c r="B26830" s="31">
        <v>0.30208333333333331</v>
      </c>
      <c r="C26830" s="46"/>
      <c r="D26830" s="29">
        <v>46302.302083333336</v>
      </c>
      <c r="E26830" s="15" t="str">
        <f>IF(AND($B$6=NB!$A$17,$B$8&gt;0),'Ersparnisberechnung Sommertarif'!$B$8*SLP!C26810,"")</f>
        <v/>
      </c>
    </row>
    <row r="26831" spans="1:5" x14ac:dyDescent="0.3">
      <c r="A26831" s="25">
        <v>46302</v>
      </c>
      <c r="B26831" s="31">
        <v>0.3125</v>
      </c>
      <c r="C26831" s="46"/>
      <c r="D26831" s="29">
        <v>46302.3125</v>
      </c>
      <c r="E26831" s="15" t="str">
        <f>IF(AND($B$6=NB!$A$17,$B$8&gt;0),'Ersparnisberechnung Sommertarif'!$B$8*SLP!C26811,"")</f>
        <v/>
      </c>
    </row>
    <row r="26832" spans="1:5" x14ac:dyDescent="0.3">
      <c r="A26832" s="25">
        <v>46302</v>
      </c>
      <c r="B26832" s="31">
        <v>0.32291666666666669</v>
      </c>
      <c r="C26832" s="46"/>
      <c r="D26832" s="29">
        <v>46302.322916666664</v>
      </c>
      <c r="E26832" s="15" t="str">
        <f>IF(AND($B$6=NB!$A$17,$B$8&gt;0),'Ersparnisberechnung Sommertarif'!$B$8*SLP!C26812,"")</f>
        <v/>
      </c>
    </row>
    <row r="26833" spans="1:5" x14ac:dyDescent="0.3">
      <c r="A26833" s="25">
        <v>46302</v>
      </c>
      <c r="B26833" s="31">
        <v>0.33333333333333331</v>
      </c>
      <c r="C26833" s="46"/>
      <c r="D26833" s="29">
        <v>46302.333333333336</v>
      </c>
      <c r="E26833" s="15" t="str">
        <f>IF(AND($B$6=NB!$A$17,$B$8&gt;0),'Ersparnisberechnung Sommertarif'!$B$8*SLP!C26813,"")</f>
        <v/>
      </c>
    </row>
    <row r="26834" spans="1:5" x14ac:dyDescent="0.3">
      <c r="A26834" s="25">
        <v>46302</v>
      </c>
      <c r="B26834" s="31">
        <v>0.34375</v>
      </c>
      <c r="C26834" s="46"/>
      <c r="D26834" s="29">
        <v>46302.34375</v>
      </c>
      <c r="E26834" s="15" t="str">
        <f>IF(AND($B$6=NB!$A$17,$B$8&gt;0),'Ersparnisberechnung Sommertarif'!$B$8*SLP!C26814,"")</f>
        <v/>
      </c>
    </row>
    <row r="26835" spans="1:5" x14ac:dyDescent="0.3">
      <c r="A26835" s="25">
        <v>46302</v>
      </c>
      <c r="B26835" s="31">
        <v>0.35416666666666669</v>
      </c>
      <c r="C26835" s="46"/>
      <c r="D26835" s="29">
        <v>46302.354166666664</v>
      </c>
      <c r="E26835" s="15" t="str">
        <f>IF(AND($B$6=NB!$A$17,$B$8&gt;0),'Ersparnisberechnung Sommertarif'!$B$8*SLP!C26815,"")</f>
        <v/>
      </c>
    </row>
    <row r="26836" spans="1:5" x14ac:dyDescent="0.3">
      <c r="A26836" s="25">
        <v>46302</v>
      </c>
      <c r="B26836" s="31">
        <v>0.36458333333333331</v>
      </c>
      <c r="C26836" s="46"/>
      <c r="D26836" s="29">
        <v>46302.364583333336</v>
      </c>
      <c r="E26836" s="15" t="str">
        <f>IF(AND($B$6=NB!$A$17,$B$8&gt;0),'Ersparnisberechnung Sommertarif'!$B$8*SLP!C26816,"")</f>
        <v/>
      </c>
    </row>
    <row r="26837" spans="1:5" x14ac:dyDescent="0.3">
      <c r="A26837" s="25">
        <v>46302</v>
      </c>
      <c r="B26837" s="31">
        <v>0.375</v>
      </c>
      <c r="C26837" s="46"/>
      <c r="D26837" s="29">
        <v>46302.375</v>
      </c>
      <c r="E26837" s="15" t="str">
        <f>IF(AND($B$6=NB!$A$17,$B$8&gt;0),'Ersparnisberechnung Sommertarif'!$B$8*SLP!C26817,"")</f>
        <v/>
      </c>
    </row>
    <row r="26838" spans="1:5" x14ac:dyDescent="0.3">
      <c r="A26838" s="25">
        <v>46302</v>
      </c>
      <c r="B26838" s="31">
        <v>0.38541666666666669</v>
      </c>
      <c r="C26838" s="46"/>
      <c r="D26838" s="29">
        <v>46302.385416666664</v>
      </c>
      <c r="E26838" s="15" t="str">
        <f>IF(AND($B$6=NB!$A$17,$B$8&gt;0),'Ersparnisberechnung Sommertarif'!$B$8*SLP!C26818,"")</f>
        <v/>
      </c>
    </row>
    <row r="26839" spans="1:5" x14ac:dyDescent="0.3">
      <c r="A26839" s="25">
        <v>46302</v>
      </c>
      <c r="B26839" s="31">
        <v>0.39583333333333331</v>
      </c>
      <c r="C26839" s="46"/>
      <c r="D26839" s="29">
        <v>46302.395833333336</v>
      </c>
      <c r="E26839" s="15" t="str">
        <f>IF(AND($B$6=NB!$A$17,$B$8&gt;0),'Ersparnisberechnung Sommertarif'!$B$8*SLP!C26819,"")</f>
        <v/>
      </c>
    </row>
    <row r="26840" spans="1:5" x14ac:dyDescent="0.3">
      <c r="A26840" s="25">
        <v>46302</v>
      </c>
      <c r="B26840" s="31">
        <v>0.40625</v>
      </c>
      <c r="C26840" s="46"/>
      <c r="D26840" s="29">
        <v>46302.40625</v>
      </c>
      <c r="E26840" s="15" t="str">
        <f>IF(AND($B$6=NB!$A$17,$B$8&gt;0),'Ersparnisberechnung Sommertarif'!$B$8*SLP!C26820,"")</f>
        <v/>
      </c>
    </row>
    <row r="26841" spans="1:5" x14ac:dyDescent="0.3">
      <c r="A26841" s="25">
        <v>46302</v>
      </c>
      <c r="B26841" s="31">
        <v>0.41666666666666669</v>
      </c>
      <c r="C26841" s="46"/>
      <c r="D26841" s="29">
        <v>46302.416666666664</v>
      </c>
      <c r="E26841" s="15" t="str">
        <f>IF(AND($B$6=NB!$A$17,$B$8&gt;0),'Ersparnisberechnung Sommertarif'!$B$8*SLP!C26821,"")</f>
        <v/>
      </c>
    </row>
    <row r="26842" spans="1:5" x14ac:dyDescent="0.3">
      <c r="A26842" s="25">
        <v>46302</v>
      </c>
      <c r="B26842" s="31">
        <v>0.42708333333333331</v>
      </c>
      <c r="C26842" s="46"/>
      <c r="D26842" s="29">
        <v>46302.427083333336</v>
      </c>
      <c r="E26842" s="15" t="str">
        <f>IF(AND($B$6=NB!$A$17,$B$8&gt;0),'Ersparnisberechnung Sommertarif'!$B$8*SLP!C26822,"")</f>
        <v/>
      </c>
    </row>
    <row r="26843" spans="1:5" x14ac:dyDescent="0.3">
      <c r="A26843" s="25">
        <v>46302</v>
      </c>
      <c r="B26843" s="31">
        <v>0.4375</v>
      </c>
      <c r="C26843" s="46"/>
      <c r="D26843" s="29">
        <v>46302.4375</v>
      </c>
      <c r="E26843" s="15" t="str">
        <f>IF(AND($B$6=NB!$A$17,$B$8&gt;0),'Ersparnisberechnung Sommertarif'!$B$8*SLP!C26823,"")</f>
        <v/>
      </c>
    </row>
    <row r="26844" spans="1:5" x14ac:dyDescent="0.3">
      <c r="A26844" s="25">
        <v>46302</v>
      </c>
      <c r="B26844" s="31">
        <v>0.44791666666666669</v>
      </c>
      <c r="C26844" s="46"/>
      <c r="D26844" s="29">
        <v>46302.447916666664</v>
      </c>
      <c r="E26844" s="15" t="str">
        <f>IF(AND($B$6=NB!$A$17,$B$8&gt;0),'Ersparnisberechnung Sommertarif'!$B$8*SLP!C26824,"")</f>
        <v/>
      </c>
    </row>
    <row r="26845" spans="1:5" x14ac:dyDescent="0.3">
      <c r="A26845" s="25">
        <v>46302</v>
      </c>
      <c r="B26845" s="31">
        <v>0.45833333333333331</v>
      </c>
      <c r="C26845" s="46"/>
      <c r="D26845" s="29">
        <v>46302.458333333336</v>
      </c>
      <c r="E26845" s="15" t="str">
        <f>IF(AND($B$6=NB!$A$17,$B$8&gt;0),'Ersparnisberechnung Sommertarif'!$B$8*SLP!C26825,"")</f>
        <v/>
      </c>
    </row>
    <row r="26846" spans="1:5" x14ac:dyDescent="0.3">
      <c r="A26846" s="25">
        <v>46302</v>
      </c>
      <c r="B26846" s="31">
        <v>0.46875</v>
      </c>
      <c r="C26846" s="46"/>
      <c r="D26846" s="29">
        <v>46302.46875</v>
      </c>
      <c r="E26846" s="15" t="str">
        <f>IF(AND($B$6=NB!$A$17,$B$8&gt;0),'Ersparnisberechnung Sommertarif'!$B$8*SLP!C26826,"")</f>
        <v/>
      </c>
    </row>
    <row r="26847" spans="1:5" x14ac:dyDescent="0.3">
      <c r="A26847" s="25">
        <v>46302</v>
      </c>
      <c r="B26847" s="31">
        <v>0.47916666666666669</v>
      </c>
      <c r="C26847" s="46"/>
      <c r="D26847" s="29">
        <v>46302.479166666664</v>
      </c>
      <c r="E26847" s="15" t="str">
        <f>IF(AND($B$6=NB!$A$17,$B$8&gt;0),'Ersparnisberechnung Sommertarif'!$B$8*SLP!C26827,"")</f>
        <v/>
      </c>
    </row>
    <row r="26848" spans="1:5" x14ac:dyDescent="0.3">
      <c r="A26848" s="25">
        <v>46302</v>
      </c>
      <c r="B26848" s="31">
        <v>0.48958333333333331</v>
      </c>
      <c r="C26848" s="46"/>
      <c r="D26848" s="29">
        <v>46302.489583333336</v>
      </c>
      <c r="E26848" s="15" t="str">
        <f>IF(AND($B$6=NB!$A$17,$B$8&gt;0),'Ersparnisberechnung Sommertarif'!$B$8*SLP!C26828,"")</f>
        <v/>
      </c>
    </row>
    <row r="26849" spans="1:5" x14ac:dyDescent="0.3">
      <c r="A26849" s="25">
        <v>46302</v>
      </c>
      <c r="B26849" s="31">
        <v>0.5</v>
      </c>
      <c r="C26849" s="46"/>
      <c r="D26849" s="29">
        <v>46302.5</v>
      </c>
      <c r="E26849" s="15" t="str">
        <f>IF(AND($B$6=NB!$A$17,$B$8&gt;0),'Ersparnisberechnung Sommertarif'!$B$8*SLP!C26829,"")</f>
        <v/>
      </c>
    </row>
    <row r="26850" spans="1:5" x14ac:dyDescent="0.3">
      <c r="A26850" s="25">
        <v>46302</v>
      </c>
      <c r="B26850" s="31">
        <v>0.51041666666666663</v>
      </c>
      <c r="C26850" s="46"/>
      <c r="D26850" s="29">
        <v>46302.510416666664</v>
      </c>
      <c r="E26850" s="15" t="str">
        <f>IF(AND($B$6=NB!$A$17,$B$8&gt;0),'Ersparnisberechnung Sommertarif'!$B$8*SLP!C26830,"")</f>
        <v/>
      </c>
    </row>
    <row r="26851" spans="1:5" x14ac:dyDescent="0.3">
      <c r="A26851" s="25">
        <v>46302</v>
      </c>
      <c r="B26851" s="31">
        <v>0.52083333333333337</v>
      </c>
      <c r="C26851" s="46"/>
      <c r="D26851" s="29">
        <v>46302.520833333336</v>
      </c>
      <c r="E26851" s="15" t="str">
        <f>IF(AND($B$6=NB!$A$17,$B$8&gt;0),'Ersparnisberechnung Sommertarif'!$B$8*SLP!C26831,"")</f>
        <v/>
      </c>
    </row>
    <row r="26852" spans="1:5" x14ac:dyDescent="0.3">
      <c r="A26852" s="25">
        <v>46302</v>
      </c>
      <c r="B26852" s="31">
        <v>0.53125</v>
      </c>
      <c r="C26852" s="46"/>
      <c r="D26852" s="29">
        <v>46302.53125</v>
      </c>
      <c r="E26852" s="15" t="str">
        <f>IF(AND($B$6=NB!$A$17,$B$8&gt;0),'Ersparnisberechnung Sommertarif'!$B$8*SLP!C26832,"")</f>
        <v/>
      </c>
    </row>
    <row r="26853" spans="1:5" x14ac:dyDescent="0.3">
      <c r="A26853" s="25">
        <v>46302</v>
      </c>
      <c r="B26853" s="31">
        <v>0.54166666666666663</v>
      </c>
      <c r="C26853" s="46"/>
      <c r="D26853" s="29">
        <v>46302.541666666664</v>
      </c>
      <c r="E26853" s="15" t="str">
        <f>IF(AND($B$6=NB!$A$17,$B$8&gt;0),'Ersparnisberechnung Sommertarif'!$B$8*SLP!C26833,"")</f>
        <v/>
      </c>
    </row>
    <row r="26854" spans="1:5" x14ac:dyDescent="0.3">
      <c r="A26854" s="25">
        <v>46302</v>
      </c>
      <c r="B26854" s="31">
        <v>0.55208333333333337</v>
      </c>
      <c r="C26854" s="46"/>
      <c r="D26854" s="29">
        <v>46302.552083333336</v>
      </c>
      <c r="E26854" s="15" t="str">
        <f>IF(AND($B$6=NB!$A$17,$B$8&gt;0),'Ersparnisberechnung Sommertarif'!$B$8*SLP!C26834,"")</f>
        <v/>
      </c>
    </row>
    <row r="26855" spans="1:5" x14ac:dyDescent="0.3">
      <c r="A26855" s="25">
        <v>46302</v>
      </c>
      <c r="B26855" s="31">
        <v>0.5625</v>
      </c>
      <c r="C26855" s="46"/>
      <c r="D26855" s="29">
        <v>46302.5625</v>
      </c>
      <c r="E26855" s="15" t="str">
        <f>IF(AND($B$6=NB!$A$17,$B$8&gt;0),'Ersparnisberechnung Sommertarif'!$B$8*SLP!C26835,"")</f>
        <v/>
      </c>
    </row>
    <row r="26856" spans="1:5" x14ac:dyDescent="0.3">
      <c r="A26856" s="25">
        <v>46302</v>
      </c>
      <c r="B26856" s="31">
        <v>0.57291666666666663</v>
      </c>
      <c r="C26856" s="46"/>
      <c r="D26856" s="29">
        <v>46302.572916666664</v>
      </c>
      <c r="E26856" s="15" t="str">
        <f>IF(AND($B$6=NB!$A$17,$B$8&gt;0),'Ersparnisberechnung Sommertarif'!$B$8*SLP!C26836,"")</f>
        <v/>
      </c>
    </row>
    <row r="26857" spans="1:5" x14ac:dyDescent="0.3">
      <c r="A26857" s="25">
        <v>46302</v>
      </c>
      <c r="B26857" s="31">
        <v>0.58333333333333337</v>
      </c>
      <c r="C26857" s="46"/>
      <c r="D26857" s="29">
        <v>46302.583333333336</v>
      </c>
      <c r="E26857" s="15" t="str">
        <f>IF(AND($B$6=NB!$A$17,$B$8&gt;0),'Ersparnisberechnung Sommertarif'!$B$8*SLP!C26837,"")</f>
        <v/>
      </c>
    </row>
    <row r="26858" spans="1:5" x14ac:dyDescent="0.3">
      <c r="A26858" s="25">
        <v>46302</v>
      </c>
      <c r="B26858" s="31">
        <v>0.59375</v>
      </c>
      <c r="C26858" s="46"/>
      <c r="D26858" s="29">
        <v>46302.59375</v>
      </c>
      <c r="E26858" s="15" t="str">
        <f>IF(AND($B$6=NB!$A$17,$B$8&gt;0),'Ersparnisberechnung Sommertarif'!$B$8*SLP!C26838,"")</f>
        <v/>
      </c>
    </row>
    <row r="26859" spans="1:5" x14ac:dyDescent="0.3">
      <c r="A26859" s="25">
        <v>46302</v>
      </c>
      <c r="B26859" s="31">
        <v>0.60416666666666663</v>
      </c>
      <c r="C26859" s="46"/>
      <c r="D26859" s="29">
        <v>46302.604166666664</v>
      </c>
      <c r="E26859" s="15" t="str">
        <f>IF(AND($B$6=NB!$A$17,$B$8&gt;0),'Ersparnisberechnung Sommertarif'!$B$8*SLP!C26839,"")</f>
        <v/>
      </c>
    </row>
    <row r="26860" spans="1:5" x14ac:dyDescent="0.3">
      <c r="A26860" s="25">
        <v>46302</v>
      </c>
      <c r="B26860" s="31">
        <v>0.61458333333333337</v>
      </c>
      <c r="C26860" s="46"/>
      <c r="D26860" s="29">
        <v>46302.614583333336</v>
      </c>
      <c r="E26860" s="15" t="str">
        <f>IF(AND($B$6=NB!$A$17,$B$8&gt;0),'Ersparnisberechnung Sommertarif'!$B$8*SLP!C26840,"")</f>
        <v/>
      </c>
    </row>
    <row r="26861" spans="1:5" x14ac:dyDescent="0.3">
      <c r="A26861" s="25">
        <v>46302</v>
      </c>
      <c r="B26861" s="31">
        <v>0.625</v>
      </c>
      <c r="C26861" s="46"/>
      <c r="D26861" s="29">
        <v>46302.625</v>
      </c>
      <c r="E26861" s="15" t="str">
        <f>IF(AND($B$6=NB!$A$17,$B$8&gt;0),'Ersparnisberechnung Sommertarif'!$B$8*SLP!C26841,"")</f>
        <v/>
      </c>
    </row>
    <row r="26862" spans="1:5" x14ac:dyDescent="0.3">
      <c r="A26862" s="25">
        <v>46302</v>
      </c>
      <c r="B26862" s="31">
        <v>0.63541666666666663</v>
      </c>
      <c r="C26862" s="46"/>
      <c r="D26862" s="29">
        <v>46302.635416666664</v>
      </c>
      <c r="E26862" s="15" t="str">
        <f>IF(AND($B$6=NB!$A$17,$B$8&gt;0),'Ersparnisberechnung Sommertarif'!$B$8*SLP!C26842,"")</f>
        <v/>
      </c>
    </row>
    <row r="26863" spans="1:5" x14ac:dyDescent="0.3">
      <c r="A26863" s="25">
        <v>46302</v>
      </c>
      <c r="B26863" s="31">
        <v>0.64583333333333337</v>
      </c>
      <c r="C26863" s="46"/>
      <c r="D26863" s="29">
        <v>46302.645833333336</v>
      </c>
      <c r="E26863" s="15" t="str">
        <f>IF(AND($B$6=NB!$A$17,$B$8&gt;0),'Ersparnisberechnung Sommertarif'!$B$8*SLP!C26843,"")</f>
        <v/>
      </c>
    </row>
    <row r="26864" spans="1:5" x14ac:dyDescent="0.3">
      <c r="A26864" s="25">
        <v>46302</v>
      </c>
      <c r="B26864" s="31">
        <v>0.65625</v>
      </c>
      <c r="C26864" s="46"/>
      <c r="D26864" s="29">
        <v>46302.65625</v>
      </c>
      <c r="E26864" s="15" t="str">
        <f>IF(AND($B$6=NB!$A$17,$B$8&gt;0),'Ersparnisberechnung Sommertarif'!$B$8*SLP!C26844,"")</f>
        <v/>
      </c>
    </row>
    <row r="26865" spans="1:5" x14ac:dyDescent="0.3">
      <c r="A26865" s="25">
        <v>46302</v>
      </c>
      <c r="B26865" s="31">
        <v>0.66666666666666663</v>
      </c>
      <c r="C26865" s="46"/>
      <c r="D26865" s="29">
        <v>46302.666666666664</v>
      </c>
      <c r="E26865" s="15" t="str">
        <f>IF(AND($B$6=NB!$A$17,$B$8&gt;0),'Ersparnisberechnung Sommertarif'!$B$8*SLP!C26845,"")</f>
        <v/>
      </c>
    </row>
    <row r="26866" spans="1:5" x14ac:dyDescent="0.3">
      <c r="A26866" s="25">
        <v>46302</v>
      </c>
      <c r="B26866" s="31">
        <v>0.67708333333333337</v>
      </c>
      <c r="C26866" s="46"/>
      <c r="D26866" s="29">
        <v>46302.677083333336</v>
      </c>
      <c r="E26866" s="15" t="str">
        <f>IF(AND($B$6=NB!$A$17,$B$8&gt;0),'Ersparnisberechnung Sommertarif'!$B$8*SLP!C26846,"")</f>
        <v/>
      </c>
    </row>
    <row r="26867" spans="1:5" x14ac:dyDescent="0.3">
      <c r="A26867" s="25">
        <v>46302</v>
      </c>
      <c r="B26867" s="31">
        <v>0.6875</v>
      </c>
      <c r="C26867" s="46"/>
      <c r="D26867" s="29">
        <v>46302.6875</v>
      </c>
      <c r="E26867" s="15" t="str">
        <f>IF(AND($B$6=NB!$A$17,$B$8&gt;0),'Ersparnisberechnung Sommertarif'!$B$8*SLP!C26847,"")</f>
        <v/>
      </c>
    </row>
    <row r="26868" spans="1:5" x14ac:dyDescent="0.3">
      <c r="A26868" s="25">
        <v>46302</v>
      </c>
      <c r="B26868" s="31">
        <v>0.69791666666666663</v>
      </c>
      <c r="C26868" s="46"/>
      <c r="D26868" s="29">
        <v>46302.697916666664</v>
      </c>
      <c r="E26868" s="15" t="str">
        <f>IF(AND($B$6=NB!$A$17,$B$8&gt;0),'Ersparnisberechnung Sommertarif'!$B$8*SLP!C26848,"")</f>
        <v/>
      </c>
    </row>
    <row r="26869" spans="1:5" x14ac:dyDescent="0.3">
      <c r="A26869" s="25">
        <v>46302</v>
      </c>
      <c r="B26869" s="31">
        <v>0.70833333333333337</v>
      </c>
      <c r="C26869" s="46"/>
      <c r="D26869" s="29">
        <v>46302.708333333336</v>
      </c>
      <c r="E26869" s="15" t="str">
        <f>IF(AND($B$6=NB!$A$17,$B$8&gt;0),'Ersparnisberechnung Sommertarif'!$B$8*SLP!C26849,"")</f>
        <v/>
      </c>
    </row>
    <row r="26870" spans="1:5" x14ac:dyDescent="0.3">
      <c r="A26870" s="25">
        <v>46302</v>
      </c>
      <c r="B26870" s="31">
        <v>0.71875</v>
      </c>
      <c r="C26870" s="46"/>
      <c r="D26870" s="29">
        <v>46302.71875</v>
      </c>
      <c r="E26870" s="15" t="str">
        <f>IF(AND($B$6=NB!$A$17,$B$8&gt;0),'Ersparnisberechnung Sommertarif'!$B$8*SLP!C26850,"")</f>
        <v/>
      </c>
    </row>
    <row r="26871" spans="1:5" x14ac:dyDescent="0.3">
      <c r="A26871" s="25">
        <v>46302</v>
      </c>
      <c r="B26871" s="31">
        <v>0.72916666666666663</v>
      </c>
      <c r="C26871" s="46"/>
      <c r="D26871" s="29">
        <v>46302.729166666664</v>
      </c>
      <c r="E26871" s="15" t="str">
        <f>IF(AND($B$6=NB!$A$17,$B$8&gt;0),'Ersparnisberechnung Sommertarif'!$B$8*SLP!C26851,"")</f>
        <v/>
      </c>
    </row>
    <row r="26872" spans="1:5" x14ac:dyDescent="0.3">
      <c r="A26872" s="25">
        <v>46302</v>
      </c>
      <c r="B26872" s="31">
        <v>0.73958333333333337</v>
      </c>
      <c r="C26872" s="46"/>
      <c r="D26872" s="29">
        <v>46302.739583333336</v>
      </c>
      <c r="E26872" s="15" t="str">
        <f>IF(AND($B$6=NB!$A$17,$B$8&gt;0),'Ersparnisberechnung Sommertarif'!$B$8*SLP!C26852,"")</f>
        <v/>
      </c>
    </row>
    <row r="26873" spans="1:5" x14ac:dyDescent="0.3">
      <c r="A26873" s="25">
        <v>46302</v>
      </c>
      <c r="B26873" s="31">
        <v>0.75</v>
      </c>
      <c r="C26873" s="46"/>
      <c r="D26873" s="29">
        <v>46302.75</v>
      </c>
      <c r="E26873" s="15" t="str">
        <f>IF(AND($B$6=NB!$A$17,$B$8&gt;0),'Ersparnisberechnung Sommertarif'!$B$8*SLP!C26853,"")</f>
        <v/>
      </c>
    </row>
    <row r="26874" spans="1:5" x14ac:dyDescent="0.3">
      <c r="A26874" s="25">
        <v>46302</v>
      </c>
      <c r="B26874" s="31">
        <v>0.76041666666666663</v>
      </c>
      <c r="C26874" s="46"/>
      <c r="D26874" s="29">
        <v>46302.760416666664</v>
      </c>
      <c r="E26874" s="15" t="str">
        <f>IF(AND($B$6=NB!$A$17,$B$8&gt;0),'Ersparnisberechnung Sommertarif'!$B$8*SLP!C26854,"")</f>
        <v/>
      </c>
    </row>
    <row r="26875" spans="1:5" x14ac:dyDescent="0.3">
      <c r="A26875" s="25">
        <v>46302</v>
      </c>
      <c r="B26875" s="31">
        <v>0.77083333333333337</v>
      </c>
      <c r="C26875" s="46"/>
      <c r="D26875" s="29">
        <v>46302.770833333336</v>
      </c>
      <c r="E26875" s="15" t="str">
        <f>IF(AND($B$6=NB!$A$17,$B$8&gt;0),'Ersparnisberechnung Sommertarif'!$B$8*SLP!C26855,"")</f>
        <v/>
      </c>
    </row>
    <row r="26876" spans="1:5" x14ac:dyDescent="0.3">
      <c r="A26876" s="25">
        <v>46302</v>
      </c>
      <c r="B26876" s="31">
        <v>0.78125</v>
      </c>
      <c r="C26876" s="46"/>
      <c r="D26876" s="29">
        <v>46302.78125</v>
      </c>
      <c r="E26876" s="15" t="str">
        <f>IF(AND($B$6=NB!$A$17,$B$8&gt;0),'Ersparnisberechnung Sommertarif'!$B$8*SLP!C26856,"")</f>
        <v/>
      </c>
    </row>
    <row r="26877" spans="1:5" x14ac:dyDescent="0.3">
      <c r="A26877" s="25">
        <v>46302</v>
      </c>
      <c r="B26877" s="31">
        <v>0.79166666666666663</v>
      </c>
      <c r="C26877" s="46"/>
      <c r="D26877" s="29">
        <v>46302.791666666664</v>
      </c>
      <c r="E26877" s="15" t="str">
        <f>IF(AND($B$6=NB!$A$17,$B$8&gt;0),'Ersparnisberechnung Sommertarif'!$B$8*SLP!C26857,"")</f>
        <v/>
      </c>
    </row>
    <row r="26878" spans="1:5" x14ac:dyDescent="0.3">
      <c r="A26878" s="25">
        <v>46302</v>
      </c>
      <c r="B26878" s="31">
        <v>0.80208333333333337</v>
      </c>
      <c r="C26878" s="46"/>
      <c r="D26878" s="29">
        <v>46302.802083333336</v>
      </c>
      <c r="E26878" s="15" t="str">
        <f>IF(AND($B$6=NB!$A$17,$B$8&gt;0),'Ersparnisberechnung Sommertarif'!$B$8*SLP!C26858,"")</f>
        <v/>
      </c>
    </row>
    <row r="26879" spans="1:5" x14ac:dyDescent="0.3">
      <c r="A26879" s="25">
        <v>46302</v>
      </c>
      <c r="B26879" s="31">
        <v>0.8125</v>
      </c>
      <c r="C26879" s="46"/>
      <c r="D26879" s="29">
        <v>46302.8125</v>
      </c>
      <c r="E26879" s="15" t="str">
        <f>IF(AND($B$6=NB!$A$17,$B$8&gt;0),'Ersparnisberechnung Sommertarif'!$B$8*SLP!C26859,"")</f>
        <v/>
      </c>
    </row>
    <row r="26880" spans="1:5" x14ac:dyDescent="0.3">
      <c r="A26880" s="25">
        <v>46302</v>
      </c>
      <c r="B26880" s="31">
        <v>0.82291666666666663</v>
      </c>
      <c r="C26880" s="46"/>
      <c r="D26880" s="29">
        <v>46302.822916666664</v>
      </c>
      <c r="E26880" s="15" t="str">
        <f>IF(AND($B$6=NB!$A$17,$B$8&gt;0),'Ersparnisberechnung Sommertarif'!$B$8*SLP!C26860,"")</f>
        <v/>
      </c>
    </row>
    <row r="26881" spans="1:5" x14ac:dyDescent="0.3">
      <c r="A26881" s="25">
        <v>46302</v>
      </c>
      <c r="B26881" s="31">
        <v>0.83333333333333337</v>
      </c>
      <c r="C26881" s="46"/>
      <c r="D26881" s="29">
        <v>46302.833333333336</v>
      </c>
      <c r="E26881" s="15" t="str">
        <f>IF(AND($B$6=NB!$A$17,$B$8&gt;0),'Ersparnisberechnung Sommertarif'!$B$8*SLP!C26861,"")</f>
        <v/>
      </c>
    </row>
    <row r="26882" spans="1:5" x14ac:dyDescent="0.3">
      <c r="A26882" s="25">
        <v>46302</v>
      </c>
      <c r="B26882" s="31">
        <v>0.84375</v>
      </c>
      <c r="C26882" s="46"/>
      <c r="D26882" s="29">
        <v>46302.84375</v>
      </c>
      <c r="E26882" s="15" t="str">
        <f>IF(AND($B$6=NB!$A$17,$B$8&gt;0),'Ersparnisberechnung Sommertarif'!$B$8*SLP!C26862,"")</f>
        <v/>
      </c>
    </row>
    <row r="26883" spans="1:5" x14ac:dyDescent="0.3">
      <c r="A26883" s="25">
        <v>46302</v>
      </c>
      <c r="B26883" s="31">
        <v>0.85416666666666663</v>
      </c>
      <c r="C26883" s="46"/>
      <c r="D26883" s="29">
        <v>46302.854166666664</v>
      </c>
      <c r="E26883" s="15" t="str">
        <f>IF(AND($B$6=NB!$A$17,$B$8&gt;0),'Ersparnisberechnung Sommertarif'!$B$8*SLP!C26863,"")</f>
        <v/>
      </c>
    </row>
    <row r="26884" spans="1:5" x14ac:dyDescent="0.3">
      <c r="A26884" s="25">
        <v>46302</v>
      </c>
      <c r="B26884" s="31">
        <v>0.86458333333333337</v>
      </c>
      <c r="C26884" s="46"/>
      <c r="D26884" s="29">
        <v>46302.864583333336</v>
      </c>
      <c r="E26884" s="15" t="str">
        <f>IF(AND($B$6=NB!$A$17,$B$8&gt;0),'Ersparnisberechnung Sommertarif'!$B$8*SLP!C26864,"")</f>
        <v/>
      </c>
    </row>
    <row r="26885" spans="1:5" x14ac:dyDescent="0.3">
      <c r="A26885" s="25">
        <v>46302</v>
      </c>
      <c r="B26885" s="31">
        <v>0.875</v>
      </c>
      <c r="C26885" s="46"/>
      <c r="D26885" s="29">
        <v>46302.875</v>
      </c>
      <c r="E26885" s="15" t="str">
        <f>IF(AND($B$6=NB!$A$17,$B$8&gt;0),'Ersparnisberechnung Sommertarif'!$B$8*SLP!C26865,"")</f>
        <v/>
      </c>
    </row>
    <row r="26886" spans="1:5" x14ac:dyDescent="0.3">
      <c r="A26886" s="25">
        <v>46302</v>
      </c>
      <c r="B26886" s="31">
        <v>0.88541666666666663</v>
      </c>
      <c r="C26886" s="46"/>
      <c r="D26886" s="29">
        <v>46302.885416666664</v>
      </c>
      <c r="E26886" s="15" t="str">
        <f>IF(AND($B$6=NB!$A$17,$B$8&gt;0),'Ersparnisberechnung Sommertarif'!$B$8*SLP!C26866,"")</f>
        <v/>
      </c>
    </row>
    <row r="26887" spans="1:5" x14ac:dyDescent="0.3">
      <c r="A26887" s="25">
        <v>46302</v>
      </c>
      <c r="B26887" s="31">
        <v>0.89583333333333337</v>
      </c>
      <c r="C26887" s="46"/>
      <c r="D26887" s="29">
        <v>46302.895833333336</v>
      </c>
      <c r="E26887" s="15" t="str">
        <f>IF(AND($B$6=NB!$A$17,$B$8&gt;0),'Ersparnisberechnung Sommertarif'!$B$8*SLP!C26867,"")</f>
        <v/>
      </c>
    </row>
    <row r="26888" spans="1:5" x14ac:dyDescent="0.3">
      <c r="A26888" s="25">
        <v>46302</v>
      </c>
      <c r="B26888" s="31">
        <v>0.90625</v>
      </c>
      <c r="C26888" s="46"/>
      <c r="D26888" s="29">
        <v>46302.90625</v>
      </c>
      <c r="E26888" s="15" t="str">
        <f>IF(AND($B$6=NB!$A$17,$B$8&gt;0),'Ersparnisberechnung Sommertarif'!$B$8*SLP!C26868,"")</f>
        <v/>
      </c>
    </row>
    <row r="26889" spans="1:5" x14ac:dyDescent="0.3">
      <c r="A26889" s="25">
        <v>46302</v>
      </c>
      <c r="B26889" s="31">
        <v>0.91666666666666663</v>
      </c>
      <c r="C26889" s="46"/>
      <c r="D26889" s="29">
        <v>46302.916666666664</v>
      </c>
      <c r="E26889" s="15" t="str">
        <f>IF(AND($B$6=NB!$A$17,$B$8&gt;0),'Ersparnisberechnung Sommertarif'!$B$8*SLP!C26869,"")</f>
        <v/>
      </c>
    </row>
    <row r="26890" spans="1:5" x14ac:dyDescent="0.3">
      <c r="A26890" s="25">
        <v>46302</v>
      </c>
      <c r="B26890" s="31">
        <v>0.92708333333333337</v>
      </c>
      <c r="C26890" s="46"/>
      <c r="D26890" s="29">
        <v>46302.927083333336</v>
      </c>
      <c r="E26890" s="15" t="str">
        <f>IF(AND($B$6=NB!$A$17,$B$8&gt;0),'Ersparnisberechnung Sommertarif'!$B$8*SLP!C26870,"")</f>
        <v/>
      </c>
    </row>
    <row r="26891" spans="1:5" x14ac:dyDescent="0.3">
      <c r="A26891" s="25">
        <v>46302</v>
      </c>
      <c r="B26891" s="31">
        <v>0.9375</v>
      </c>
      <c r="C26891" s="46"/>
      <c r="D26891" s="29">
        <v>46302.9375</v>
      </c>
      <c r="E26891" s="15" t="str">
        <f>IF(AND($B$6=NB!$A$17,$B$8&gt;0),'Ersparnisberechnung Sommertarif'!$B$8*SLP!C26871,"")</f>
        <v/>
      </c>
    </row>
    <row r="26892" spans="1:5" x14ac:dyDescent="0.3">
      <c r="A26892" s="25">
        <v>46302</v>
      </c>
      <c r="B26892" s="31">
        <v>0.94791666666666663</v>
      </c>
      <c r="C26892" s="46"/>
      <c r="D26892" s="29">
        <v>46302.947916666664</v>
      </c>
      <c r="E26892" s="15" t="str">
        <f>IF(AND($B$6=NB!$A$17,$B$8&gt;0),'Ersparnisberechnung Sommertarif'!$B$8*SLP!C26872,"")</f>
        <v/>
      </c>
    </row>
    <row r="26893" spans="1:5" x14ac:dyDescent="0.3">
      <c r="A26893" s="25">
        <v>46302</v>
      </c>
      <c r="B26893" s="31">
        <v>0.95833333333333337</v>
      </c>
      <c r="C26893" s="46"/>
      <c r="D26893" s="29">
        <v>46302.958333333336</v>
      </c>
      <c r="E26893" s="15" t="str">
        <f>IF(AND($B$6=NB!$A$17,$B$8&gt;0),'Ersparnisberechnung Sommertarif'!$B$8*SLP!C26873,"")</f>
        <v/>
      </c>
    </row>
    <row r="26894" spans="1:5" x14ac:dyDescent="0.3">
      <c r="A26894" s="25">
        <v>46302</v>
      </c>
      <c r="B26894" s="31">
        <v>0.96875</v>
      </c>
      <c r="C26894" s="46"/>
      <c r="D26894" s="29">
        <v>46302.96875</v>
      </c>
      <c r="E26894" s="15" t="str">
        <f>IF(AND($B$6=NB!$A$17,$B$8&gt;0),'Ersparnisberechnung Sommertarif'!$B$8*SLP!C26874,"")</f>
        <v/>
      </c>
    </row>
    <row r="26895" spans="1:5" x14ac:dyDescent="0.3">
      <c r="A26895" s="25">
        <v>46302</v>
      </c>
      <c r="B26895" s="31">
        <v>0.97916666666666663</v>
      </c>
      <c r="C26895" s="46"/>
      <c r="D26895" s="29">
        <v>46302.979166666664</v>
      </c>
      <c r="E26895" s="15" t="str">
        <f>IF(AND($B$6=NB!$A$17,$B$8&gt;0),'Ersparnisberechnung Sommertarif'!$B$8*SLP!C26875,"")</f>
        <v/>
      </c>
    </row>
    <row r="26896" spans="1:5" x14ac:dyDescent="0.3">
      <c r="A26896" s="25">
        <v>46302</v>
      </c>
      <c r="B26896" s="31">
        <v>0.98958333333333337</v>
      </c>
      <c r="C26896" s="46"/>
      <c r="D26896" s="29">
        <v>46302.989583333336</v>
      </c>
      <c r="E26896" s="15" t="str">
        <f>IF(AND($B$6=NB!$A$17,$B$8&gt;0),'Ersparnisberechnung Sommertarif'!$B$8*SLP!C26876,"")</f>
        <v/>
      </c>
    </row>
    <row r="26897" spans="1:5" x14ac:dyDescent="0.3">
      <c r="A26897" s="25">
        <v>46303</v>
      </c>
      <c r="B26897" s="31">
        <v>0</v>
      </c>
      <c r="C26897" s="46"/>
      <c r="D26897" s="29">
        <v>46303</v>
      </c>
      <c r="E26897" s="15" t="str">
        <f>IF(AND($B$6=NB!$A$17,$B$8&gt;0),'Ersparnisberechnung Sommertarif'!$B$8*SLP!C26877,"")</f>
        <v/>
      </c>
    </row>
    <row r="26898" spans="1:5" x14ac:dyDescent="0.3">
      <c r="A26898" s="25">
        <v>46303</v>
      </c>
      <c r="B26898" s="31">
        <v>1.0416666666666666E-2</v>
      </c>
      <c r="C26898" s="46"/>
      <c r="D26898" s="29">
        <v>46303.010416666664</v>
      </c>
      <c r="E26898" s="15" t="str">
        <f>IF(AND($B$6=NB!$A$17,$B$8&gt;0),'Ersparnisberechnung Sommertarif'!$B$8*SLP!C26878,"")</f>
        <v/>
      </c>
    </row>
    <row r="26899" spans="1:5" x14ac:dyDescent="0.3">
      <c r="A26899" s="25">
        <v>46303</v>
      </c>
      <c r="B26899" s="31">
        <v>2.0833333333333332E-2</v>
      </c>
      <c r="C26899" s="46"/>
      <c r="D26899" s="29">
        <v>46303.020833333336</v>
      </c>
      <c r="E26899" s="15" t="str">
        <f>IF(AND($B$6=NB!$A$17,$B$8&gt;0),'Ersparnisberechnung Sommertarif'!$B$8*SLP!C26879,"")</f>
        <v/>
      </c>
    </row>
    <row r="26900" spans="1:5" x14ac:dyDescent="0.3">
      <c r="A26900" s="25">
        <v>46303</v>
      </c>
      <c r="B26900" s="31">
        <v>3.125E-2</v>
      </c>
      <c r="C26900" s="46"/>
      <c r="D26900" s="29">
        <v>46303.03125</v>
      </c>
      <c r="E26900" s="15" t="str">
        <f>IF(AND($B$6=NB!$A$17,$B$8&gt;0),'Ersparnisberechnung Sommertarif'!$B$8*SLP!C26880,"")</f>
        <v/>
      </c>
    </row>
    <row r="26901" spans="1:5" x14ac:dyDescent="0.3">
      <c r="A26901" s="25">
        <v>46303</v>
      </c>
      <c r="B26901" s="31">
        <v>4.1666666666666664E-2</v>
      </c>
      <c r="C26901" s="46"/>
      <c r="D26901" s="29">
        <v>46303.041666666664</v>
      </c>
      <c r="E26901" s="15" t="str">
        <f>IF(AND($B$6=NB!$A$17,$B$8&gt;0),'Ersparnisberechnung Sommertarif'!$B$8*SLP!C26881,"")</f>
        <v/>
      </c>
    </row>
    <row r="26902" spans="1:5" x14ac:dyDescent="0.3">
      <c r="A26902" s="25">
        <v>46303</v>
      </c>
      <c r="B26902" s="31">
        <v>5.2083333333333336E-2</v>
      </c>
      <c r="C26902" s="46"/>
      <c r="D26902" s="29">
        <v>46303.052083333336</v>
      </c>
      <c r="E26902" s="15" t="str">
        <f>IF(AND($B$6=NB!$A$17,$B$8&gt;0),'Ersparnisberechnung Sommertarif'!$B$8*SLP!C26882,"")</f>
        <v/>
      </c>
    </row>
    <row r="26903" spans="1:5" x14ac:dyDescent="0.3">
      <c r="A26903" s="25">
        <v>46303</v>
      </c>
      <c r="B26903" s="31">
        <v>6.25E-2</v>
      </c>
      <c r="C26903" s="46"/>
      <c r="D26903" s="29">
        <v>46303.0625</v>
      </c>
      <c r="E26903" s="15" t="str">
        <f>IF(AND($B$6=NB!$A$17,$B$8&gt;0),'Ersparnisberechnung Sommertarif'!$B$8*SLP!C26883,"")</f>
        <v/>
      </c>
    </row>
    <row r="26904" spans="1:5" x14ac:dyDescent="0.3">
      <c r="A26904" s="25">
        <v>46303</v>
      </c>
      <c r="B26904" s="31">
        <v>7.2916666666666671E-2</v>
      </c>
      <c r="C26904" s="46"/>
      <c r="D26904" s="29">
        <v>46303.072916666664</v>
      </c>
      <c r="E26904" s="15" t="str">
        <f>IF(AND($B$6=NB!$A$17,$B$8&gt;0),'Ersparnisberechnung Sommertarif'!$B$8*SLP!C26884,"")</f>
        <v/>
      </c>
    </row>
    <row r="26905" spans="1:5" x14ac:dyDescent="0.3">
      <c r="A26905" s="25">
        <v>46303</v>
      </c>
      <c r="B26905" s="31">
        <v>8.3333333333333329E-2</v>
      </c>
      <c r="C26905" s="46"/>
      <c r="D26905" s="29">
        <v>46303.083333333336</v>
      </c>
      <c r="E26905" s="15" t="str">
        <f>IF(AND($B$6=NB!$A$17,$B$8&gt;0),'Ersparnisberechnung Sommertarif'!$B$8*SLP!C26885,"")</f>
        <v/>
      </c>
    </row>
    <row r="26906" spans="1:5" x14ac:dyDescent="0.3">
      <c r="A26906" s="25">
        <v>46303</v>
      </c>
      <c r="B26906" s="31">
        <v>9.375E-2</v>
      </c>
      <c r="C26906" s="46"/>
      <c r="D26906" s="29">
        <v>46303.09375</v>
      </c>
      <c r="E26906" s="15" t="str">
        <f>IF(AND($B$6=NB!$A$17,$B$8&gt;0),'Ersparnisberechnung Sommertarif'!$B$8*SLP!C26886,"")</f>
        <v/>
      </c>
    </row>
    <row r="26907" spans="1:5" x14ac:dyDescent="0.3">
      <c r="A26907" s="25">
        <v>46303</v>
      </c>
      <c r="B26907" s="31">
        <v>0.10416666666666667</v>
      </c>
      <c r="C26907" s="46"/>
      <c r="D26907" s="29">
        <v>46303.104166666664</v>
      </c>
      <c r="E26907" s="15" t="str">
        <f>IF(AND($B$6=NB!$A$17,$B$8&gt;0),'Ersparnisberechnung Sommertarif'!$B$8*SLP!C26887,"")</f>
        <v/>
      </c>
    </row>
    <row r="26908" spans="1:5" x14ac:dyDescent="0.3">
      <c r="A26908" s="25">
        <v>46303</v>
      </c>
      <c r="B26908" s="31">
        <v>0.11458333333333333</v>
      </c>
      <c r="C26908" s="46"/>
      <c r="D26908" s="29">
        <v>46303.114583333336</v>
      </c>
      <c r="E26908" s="15" t="str">
        <f>IF(AND($B$6=NB!$A$17,$B$8&gt;0),'Ersparnisberechnung Sommertarif'!$B$8*SLP!C26888,"")</f>
        <v/>
      </c>
    </row>
    <row r="26909" spans="1:5" x14ac:dyDescent="0.3">
      <c r="A26909" s="25">
        <v>46303</v>
      </c>
      <c r="B26909" s="31">
        <v>0.125</v>
      </c>
      <c r="C26909" s="46"/>
      <c r="D26909" s="29">
        <v>46303.125</v>
      </c>
      <c r="E26909" s="15" t="str">
        <f>IF(AND($B$6=NB!$A$17,$B$8&gt;0),'Ersparnisberechnung Sommertarif'!$B$8*SLP!C26889,"")</f>
        <v/>
      </c>
    </row>
    <row r="26910" spans="1:5" x14ac:dyDescent="0.3">
      <c r="A26910" s="25">
        <v>46303</v>
      </c>
      <c r="B26910" s="31">
        <v>0.13541666666666666</v>
      </c>
      <c r="C26910" s="46"/>
      <c r="D26910" s="29">
        <v>46303.135416666664</v>
      </c>
      <c r="E26910" s="15" t="str">
        <f>IF(AND($B$6=NB!$A$17,$B$8&gt;0),'Ersparnisberechnung Sommertarif'!$B$8*SLP!C26890,"")</f>
        <v/>
      </c>
    </row>
    <row r="26911" spans="1:5" x14ac:dyDescent="0.3">
      <c r="A26911" s="25">
        <v>46303</v>
      </c>
      <c r="B26911" s="31">
        <v>0.14583333333333334</v>
      </c>
      <c r="C26911" s="46"/>
      <c r="D26911" s="29">
        <v>46303.145833333336</v>
      </c>
      <c r="E26911" s="15" t="str">
        <f>IF(AND($B$6=NB!$A$17,$B$8&gt;0),'Ersparnisberechnung Sommertarif'!$B$8*SLP!C26891,"")</f>
        <v/>
      </c>
    </row>
    <row r="26912" spans="1:5" x14ac:dyDescent="0.3">
      <c r="A26912" s="25">
        <v>46303</v>
      </c>
      <c r="B26912" s="31">
        <v>0.15625</v>
      </c>
      <c r="C26912" s="46"/>
      <c r="D26912" s="29">
        <v>46303.15625</v>
      </c>
      <c r="E26912" s="15" t="str">
        <f>IF(AND($B$6=NB!$A$17,$B$8&gt;0),'Ersparnisberechnung Sommertarif'!$B$8*SLP!C26892,"")</f>
        <v/>
      </c>
    </row>
    <row r="26913" spans="1:5" x14ac:dyDescent="0.3">
      <c r="A26913" s="25">
        <v>46303</v>
      </c>
      <c r="B26913" s="31">
        <v>0.16666666666666666</v>
      </c>
      <c r="C26913" s="46"/>
      <c r="D26913" s="29">
        <v>46303.166666666664</v>
      </c>
      <c r="E26913" s="15" t="str">
        <f>IF(AND($B$6=NB!$A$17,$B$8&gt;0),'Ersparnisberechnung Sommertarif'!$B$8*SLP!C26893,"")</f>
        <v/>
      </c>
    </row>
    <row r="26914" spans="1:5" x14ac:dyDescent="0.3">
      <c r="A26914" s="25">
        <v>46303</v>
      </c>
      <c r="B26914" s="31">
        <v>0.17708333333333334</v>
      </c>
      <c r="C26914" s="46"/>
      <c r="D26914" s="29">
        <v>46303.177083333336</v>
      </c>
      <c r="E26914" s="15" t="str">
        <f>IF(AND($B$6=NB!$A$17,$B$8&gt;0),'Ersparnisberechnung Sommertarif'!$B$8*SLP!C26894,"")</f>
        <v/>
      </c>
    </row>
    <row r="26915" spans="1:5" x14ac:dyDescent="0.3">
      <c r="A26915" s="25">
        <v>46303</v>
      </c>
      <c r="B26915" s="31">
        <v>0.1875</v>
      </c>
      <c r="C26915" s="46"/>
      <c r="D26915" s="29">
        <v>46303.1875</v>
      </c>
      <c r="E26915" s="15" t="str">
        <f>IF(AND($B$6=NB!$A$17,$B$8&gt;0),'Ersparnisberechnung Sommertarif'!$B$8*SLP!C26895,"")</f>
        <v/>
      </c>
    </row>
    <row r="26916" spans="1:5" x14ac:dyDescent="0.3">
      <c r="A26916" s="25">
        <v>46303</v>
      </c>
      <c r="B26916" s="31">
        <v>0.19791666666666666</v>
      </c>
      <c r="C26916" s="46"/>
      <c r="D26916" s="29">
        <v>46303.197916666664</v>
      </c>
      <c r="E26916" s="15" t="str">
        <f>IF(AND($B$6=NB!$A$17,$B$8&gt;0),'Ersparnisberechnung Sommertarif'!$B$8*SLP!C26896,"")</f>
        <v/>
      </c>
    </row>
    <row r="26917" spans="1:5" x14ac:dyDescent="0.3">
      <c r="A26917" s="25">
        <v>46303</v>
      </c>
      <c r="B26917" s="31">
        <v>0.20833333333333334</v>
      </c>
      <c r="C26917" s="46"/>
      <c r="D26917" s="29">
        <v>46303.208333333336</v>
      </c>
      <c r="E26917" s="15" t="str">
        <f>IF(AND($B$6=NB!$A$17,$B$8&gt;0),'Ersparnisberechnung Sommertarif'!$B$8*SLP!C26897,"")</f>
        <v/>
      </c>
    </row>
    <row r="26918" spans="1:5" x14ac:dyDescent="0.3">
      <c r="A26918" s="25">
        <v>46303</v>
      </c>
      <c r="B26918" s="31">
        <v>0.21875</v>
      </c>
      <c r="C26918" s="46"/>
      <c r="D26918" s="29">
        <v>46303.21875</v>
      </c>
      <c r="E26918" s="15" t="str">
        <f>IF(AND($B$6=NB!$A$17,$B$8&gt;0),'Ersparnisberechnung Sommertarif'!$B$8*SLP!C26898,"")</f>
        <v/>
      </c>
    </row>
    <row r="26919" spans="1:5" x14ac:dyDescent="0.3">
      <c r="A26919" s="25">
        <v>46303</v>
      </c>
      <c r="B26919" s="31">
        <v>0.22916666666666666</v>
      </c>
      <c r="C26919" s="46"/>
      <c r="D26919" s="29">
        <v>46303.229166666664</v>
      </c>
      <c r="E26919" s="15" t="str">
        <f>IF(AND($B$6=NB!$A$17,$B$8&gt;0),'Ersparnisberechnung Sommertarif'!$B$8*SLP!C26899,"")</f>
        <v/>
      </c>
    </row>
    <row r="26920" spans="1:5" x14ac:dyDescent="0.3">
      <c r="A26920" s="25">
        <v>46303</v>
      </c>
      <c r="B26920" s="31">
        <v>0.23958333333333334</v>
      </c>
      <c r="C26920" s="46"/>
      <c r="D26920" s="29">
        <v>46303.239583333336</v>
      </c>
      <c r="E26920" s="15" t="str">
        <f>IF(AND($B$6=NB!$A$17,$B$8&gt;0),'Ersparnisberechnung Sommertarif'!$B$8*SLP!C26900,"")</f>
        <v/>
      </c>
    </row>
    <row r="26921" spans="1:5" x14ac:dyDescent="0.3">
      <c r="A26921" s="25">
        <v>46303</v>
      </c>
      <c r="B26921" s="31">
        <v>0.25</v>
      </c>
      <c r="C26921" s="46"/>
      <c r="D26921" s="29">
        <v>46303.25</v>
      </c>
      <c r="E26921" s="15" t="str">
        <f>IF(AND($B$6=NB!$A$17,$B$8&gt;0),'Ersparnisberechnung Sommertarif'!$B$8*SLP!C26901,"")</f>
        <v/>
      </c>
    </row>
    <row r="26922" spans="1:5" x14ac:dyDescent="0.3">
      <c r="A26922" s="25">
        <v>46303</v>
      </c>
      <c r="B26922" s="31">
        <v>0.26041666666666669</v>
      </c>
      <c r="C26922" s="46"/>
      <c r="D26922" s="29">
        <v>46303.260416666664</v>
      </c>
      <c r="E26922" s="15" t="str">
        <f>IF(AND($B$6=NB!$A$17,$B$8&gt;0),'Ersparnisberechnung Sommertarif'!$B$8*SLP!C26902,"")</f>
        <v/>
      </c>
    </row>
    <row r="26923" spans="1:5" x14ac:dyDescent="0.3">
      <c r="A26923" s="25">
        <v>46303</v>
      </c>
      <c r="B26923" s="31">
        <v>0.27083333333333331</v>
      </c>
      <c r="C26923" s="46"/>
      <c r="D26923" s="29">
        <v>46303.270833333336</v>
      </c>
      <c r="E26923" s="15" t="str">
        <f>IF(AND($B$6=NB!$A$17,$B$8&gt;0),'Ersparnisberechnung Sommertarif'!$B$8*SLP!C26903,"")</f>
        <v/>
      </c>
    </row>
    <row r="26924" spans="1:5" x14ac:dyDescent="0.3">
      <c r="A26924" s="25">
        <v>46303</v>
      </c>
      <c r="B26924" s="31">
        <v>0.28125</v>
      </c>
      <c r="C26924" s="46"/>
      <c r="D26924" s="29">
        <v>46303.28125</v>
      </c>
      <c r="E26924" s="15" t="str">
        <f>IF(AND($B$6=NB!$A$17,$B$8&gt;0),'Ersparnisberechnung Sommertarif'!$B$8*SLP!C26904,"")</f>
        <v/>
      </c>
    </row>
    <row r="26925" spans="1:5" x14ac:dyDescent="0.3">
      <c r="A26925" s="25">
        <v>46303</v>
      </c>
      <c r="B26925" s="31">
        <v>0.29166666666666669</v>
      </c>
      <c r="C26925" s="46"/>
      <c r="D26925" s="29">
        <v>46303.291666666664</v>
      </c>
      <c r="E26925" s="15" t="str">
        <f>IF(AND($B$6=NB!$A$17,$B$8&gt;0),'Ersparnisberechnung Sommertarif'!$B$8*SLP!C26905,"")</f>
        <v/>
      </c>
    </row>
    <row r="26926" spans="1:5" x14ac:dyDescent="0.3">
      <c r="A26926" s="25">
        <v>46303</v>
      </c>
      <c r="B26926" s="31">
        <v>0.30208333333333331</v>
      </c>
      <c r="C26926" s="46"/>
      <c r="D26926" s="29">
        <v>46303.302083333336</v>
      </c>
      <c r="E26926" s="15" t="str">
        <f>IF(AND($B$6=NB!$A$17,$B$8&gt;0),'Ersparnisberechnung Sommertarif'!$B$8*SLP!C26906,"")</f>
        <v/>
      </c>
    </row>
    <row r="26927" spans="1:5" x14ac:dyDescent="0.3">
      <c r="A26927" s="25">
        <v>46303</v>
      </c>
      <c r="B26927" s="31">
        <v>0.3125</v>
      </c>
      <c r="C26927" s="46"/>
      <c r="D26927" s="29">
        <v>46303.3125</v>
      </c>
      <c r="E26927" s="15" t="str">
        <f>IF(AND($B$6=NB!$A$17,$B$8&gt;0),'Ersparnisberechnung Sommertarif'!$B$8*SLP!C26907,"")</f>
        <v/>
      </c>
    </row>
    <row r="26928" spans="1:5" x14ac:dyDescent="0.3">
      <c r="A26928" s="25">
        <v>46303</v>
      </c>
      <c r="B26928" s="31">
        <v>0.32291666666666669</v>
      </c>
      <c r="C26928" s="46"/>
      <c r="D26928" s="29">
        <v>46303.322916666664</v>
      </c>
      <c r="E26928" s="15" t="str">
        <f>IF(AND($B$6=NB!$A$17,$B$8&gt;0),'Ersparnisberechnung Sommertarif'!$B$8*SLP!C26908,"")</f>
        <v/>
      </c>
    </row>
    <row r="26929" spans="1:5" x14ac:dyDescent="0.3">
      <c r="A26929" s="25">
        <v>46303</v>
      </c>
      <c r="B26929" s="31">
        <v>0.33333333333333331</v>
      </c>
      <c r="C26929" s="46"/>
      <c r="D26929" s="29">
        <v>46303.333333333336</v>
      </c>
      <c r="E26929" s="15" t="str">
        <f>IF(AND($B$6=NB!$A$17,$B$8&gt;0),'Ersparnisberechnung Sommertarif'!$B$8*SLP!C26909,"")</f>
        <v/>
      </c>
    </row>
    <row r="26930" spans="1:5" x14ac:dyDescent="0.3">
      <c r="A26930" s="25">
        <v>46303</v>
      </c>
      <c r="B26930" s="31">
        <v>0.34375</v>
      </c>
      <c r="C26930" s="46"/>
      <c r="D26930" s="29">
        <v>46303.34375</v>
      </c>
      <c r="E26930" s="15" t="str">
        <f>IF(AND($B$6=NB!$A$17,$B$8&gt;0),'Ersparnisberechnung Sommertarif'!$B$8*SLP!C26910,"")</f>
        <v/>
      </c>
    </row>
    <row r="26931" spans="1:5" x14ac:dyDescent="0.3">
      <c r="A26931" s="25">
        <v>46303</v>
      </c>
      <c r="B26931" s="31">
        <v>0.35416666666666669</v>
      </c>
      <c r="C26931" s="46"/>
      <c r="D26931" s="29">
        <v>46303.354166666664</v>
      </c>
      <c r="E26931" s="15" t="str">
        <f>IF(AND($B$6=NB!$A$17,$B$8&gt;0),'Ersparnisberechnung Sommertarif'!$B$8*SLP!C26911,"")</f>
        <v/>
      </c>
    </row>
    <row r="26932" spans="1:5" x14ac:dyDescent="0.3">
      <c r="A26932" s="25">
        <v>46303</v>
      </c>
      <c r="B26932" s="31">
        <v>0.36458333333333331</v>
      </c>
      <c r="C26932" s="46"/>
      <c r="D26932" s="29">
        <v>46303.364583333336</v>
      </c>
      <c r="E26932" s="15" t="str">
        <f>IF(AND($B$6=NB!$A$17,$B$8&gt;0),'Ersparnisberechnung Sommertarif'!$B$8*SLP!C26912,"")</f>
        <v/>
      </c>
    </row>
    <row r="26933" spans="1:5" x14ac:dyDescent="0.3">
      <c r="A26933" s="25">
        <v>46303</v>
      </c>
      <c r="B26933" s="31">
        <v>0.375</v>
      </c>
      <c r="C26933" s="46"/>
      <c r="D26933" s="29">
        <v>46303.375</v>
      </c>
      <c r="E26933" s="15" t="str">
        <f>IF(AND($B$6=NB!$A$17,$B$8&gt;0),'Ersparnisberechnung Sommertarif'!$B$8*SLP!C26913,"")</f>
        <v/>
      </c>
    </row>
    <row r="26934" spans="1:5" x14ac:dyDescent="0.3">
      <c r="A26934" s="25">
        <v>46303</v>
      </c>
      <c r="B26934" s="31">
        <v>0.38541666666666669</v>
      </c>
      <c r="C26934" s="46"/>
      <c r="D26934" s="29">
        <v>46303.385416666664</v>
      </c>
      <c r="E26934" s="15" t="str">
        <f>IF(AND($B$6=NB!$A$17,$B$8&gt;0),'Ersparnisberechnung Sommertarif'!$B$8*SLP!C26914,"")</f>
        <v/>
      </c>
    </row>
    <row r="26935" spans="1:5" x14ac:dyDescent="0.3">
      <c r="A26935" s="25">
        <v>46303</v>
      </c>
      <c r="B26935" s="31">
        <v>0.39583333333333331</v>
      </c>
      <c r="C26935" s="46"/>
      <c r="D26935" s="29">
        <v>46303.395833333336</v>
      </c>
      <c r="E26935" s="15" t="str">
        <f>IF(AND($B$6=NB!$A$17,$B$8&gt;0),'Ersparnisberechnung Sommertarif'!$B$8*SLP!C26915,"")</f>
        <v/>
      </c>
    </row>
    <row r="26936" spans="1:5" x14ac:dyDescent="0.3">
      <c r="A26936" s="25">
        <v>46303</v>
      </c>
      <c r="B26936" s="31">
        <v>0.40625</v>
      </c>
      <c r="C26936" s="46"/>
      <c r="D26936" s="29">
        <v>46303.40625</v>
      </c>
      <c r="E26936" s="15" t="str">
        <f>IF(AND($B$6=NB!$A$17,$B$8&gt;0),'Ersparnisberechnung Sommertarif'!$B$8*SLP!C26916,"")</f>
        <v/>
      </c>
    </row>
    <row r="26937" spans="1:5" x14ac:dyDescent="0.3">
      <c r="A26937" s="25">
        <v>46303</v>
      </c>
      <c r="B26937" s="31">
        <v>0.41666666666666669</v>
      </c>
      <c r="C26937" s="46"/>
      <c r="D26937" s="29">
        <v>46303.416666666664</v>
      </c>
      <c r="E26937" s="15" t="str">
        <f>IF(AND($B$6=NB!$A$17,$B$8&gt;0),'Ersparnisberechnung Sommertarif'!$B$8*SLP!C26917,"")</f>
        <v/>
      </c>
    </row>
    <row r="26938" spans="1:5" x14ac:dyDescent="0.3">
      <c r="A26938" s="25">
        <v>46303</v>
      </c>
      <c r="B26938" s="31">
        <v>0.42708333333333331</v>
      </c>
      <c r="C26938" s="46"/>
      <c r="D26938" s="29">
        <v>46303.427083333336</v>
      </c>
      <c r="E26938" s="15" t="str">
        <f>IF(AND($B$6=NB!$A$17,$B$8&gt;0),'Ersparnisberechnung Sommertarif'!$B$8*SLP!C26918,"")</f>
        <v/>
      </c>
    </row>
    <row r="26939" spans="1:5" x14ac:dyDescent="0.3">
      <c r="A26939" s="25">
        <v>46303</v>
      </c>
      <c r="B26939" s="31">
        <v>0.4375</v>
      </c>
      <c r="C26939" s="46"/>
      <c r="D26939" s="29">
        <v>46303.4375</v>
      </c>
      <c r="E26939" s="15" t="str">
        <f>IF(AND($B$6=NB!$A$17,$B$8&gt;0),'Ersparnisberechnung Sommertarif'!$B$8*SLP!C26919,"")</f>
        <v/>
      </c>
    </row>
    <row r="26940" spans="1:5" x14ac:dyDescent="0.3">
      <c r="A26940" s="25">
        <v>46303</v>
      </c>
      <c r="B26940" s="31">
        <v>0.44791666666666669</v>
      </c>
      <c r="C26940" s="46"/>
      <c r="D26940" s="29">
        <v>46303.447916666664</v>
      </c>
      <c r="E26940" s="15" t="str">
        <f>IF(AND($B$6=NB!$A$17,$B$8&gt;0),'Ersparnisberechnung Sommertarif'!$B$8*SLP!C26920,"")</f>
        <v/>
      </c>
    </row>
    <row r="26941" spans="1:5" x14ac:dyDescent="0.3">
      <c r="A26941" s="25">
        <v>46303</v>
      </c>
      <c r="B26941" s="31">
        <v>0.45833333333333331</v>
      </c>
      <c r="C26941" s="46"/>
      <c r="D26941" s="29">
        <v>46303.458333333336</v>
      </c>
      <c r="E26941" s="15" t="str">
        <f>IF(AND($B$6=NB!$A$17,$B$8&gt;0),'Ersparnisberechnung Sommertarif'!$B$8*SLP!C26921,"")</f>
        <v/>
      </c>
    </row>
    <row r="26942" spans="1:5" x14ac:dyDescent="0.3">
      <c r="A26942" s="25">
        <v>46303</v>
      </c>
      <c r="B26942" s="31">
        <v>0.46875</v>
      </c>
      <c r="C26942" s="46"/>
      <c r="D26942" s="29">
        <v>46303.46875</v>
      </c>
      <c r="E26942" s="15" t="str">
        <f>IF(AND($B$6=NB!$A$17,$B$8&gt;0),'Ersparnisberechnung Sommertarif'!$B$8*SLP!C26922,"")</f>
        <v/>
      </c>
    </row>
    <row r="26943" spans="1:5" x14ac:dyDescent="0.3">
      <c r="A26943" s="25">
        <v>46303</v>
      </c>
      <c r="B26943" s="31">
        <v>0.47916666666666669</v>
      </c>
      <c r="C26943" s="46"/>
      <c r="D26943" s="29">
        <v>46303.479166666664</v>
      </c>
      <c r="E26943" s="15" t="str">
        <f>IF(AND($B$6=NB!$A$17,$B$8&gt;0),'Ersparnisberechnung Sommertarif'!$B$8*SLP!C26923,"")</f>
        <v/>
      </c>
    </row>
    <row r="26944" spans="1:5" x14ac:dyDescent="0.3">
      <c r="A26944" s="25">
        <v>46303</v>
      </c>
      <c r="B26944" s="31">
        <v>0.48958333333333331</v>
      </c>
      <c r="C26944" s="46"/>
      <c r="D26944" s="29">
        <v>46303.489583333336</v>
      </c>
      <c r="E26944" s="15" t="str">
        <f>IF(AND($B$6=NB!$A$17,$B$8&gt;0),'Ersparnisberechnung Sommertarif'!$B$8*SLP!C26924,"")</f>
        <v/>
      </c>
    </row>
    <row r="26945" spans="1:5" x14ac:dyDescent="0.3">
      <c r="A26945" s="25">
        <v>46303</v>
      </c>
      <c r="B26945" s="31">
        <v>0.5</v>
      </c>
      <c r="C26945" s="46"/>
      <c r="D26945" s="29">
        <v>46303.5</v>
      </c>
      <c r="E26945" s="15" t="str">
        <f>IF(AND($B$6=NB!$A$17,$B$8&gt;0),'Ersparnisberechnung Sommertarif'!$B$8*SLP!C26925,"")</f>
        <v/>
      </c>
    </row>
    <row r="26946" spans="1:5" x14ac:dyDescent="0.3">
      <c r="A26946" s="25">
        <v>46303</v>
      </c>
      <c r="B26946" s="31">
        <v>0.51041666666666663</v>
      </c>
      <c r="C26946" s="46"/>
      <c r="D26946" s="29">
        <v>46303.510416666664</v>
      </c>
      <c r="E26946" s="15" t="str">
        <f>IF(AND($B$6=NB!$A$17,$B$8&gt;0),'Ersparnisberechnung Sommertarif'!$B$8*SLP!C26926,"")</f>
        <v/>
      </c>
    </row>
    <row r="26947" spans="1:5" x14ac:dyDescent="0.3">
      <c r="A26947" s="25">
        <v>46303</v>
      </c>
      <c r="B26947" s="31">
        <v>0.52083333333333337</v>
      </c>
      <c r="C26947" s="46"/>
      <c r="D26947" s="29">
        <v>46303.520833333336</v>
      </c>
      <c r="E26947" s="15" t="str">
        <f>IF(AND($B$6=NB!$A$17,$B$8&gt;0),'Ersparnisberechnung Sommertarif'!$B$8*SLP!C26927,"")</f>
        <v/>
      </c>
    </row>
    <row r="26948" spans="1:5" x14ac:dyDescent="0.3">
      <c r="A26948" s="25">
        <v>46303</v>
      </c>
      <c r="B26948" s="31">
        <v>0.53125</v>
      </c>
      <c r="C26948" s="46"/>
      <c r="D26948" s="29">
        <v>46303.53125</v>
      </c>
      <c r="E26948" s="15" t="str">
        <f>IF(AND($B$6=NB!$A$17,$B$8&gt;0),'Ersparnisberechnung Sommertarif'!$B$8*SLP!C26928,"")</f>
        <v/>
      </c>
    </row>
    <row r="26949" spans="1:5" x14ac:dyDescent="0.3">
      <c r="A26949" s="25">
        <v>46303</v>
      </c>
      <c r="B26949" s="31">
        <v>0.54166666666666663</v>
      </c>
      <c r="C26949" s="46"/>
      <c r="D26949" s="29">
        <v>46303.541666666664</v>
      </c>
      <c r="E26949" s="15" t="str">
        <f>IF(AND($B$6=NB!$A$17,$B$8&gt;0),'Ersparnisberechnung Sommertarif'!$B$8*SLP!C26929,"")</f>
        <v/>
      </c>
    </row>
    <row r="26950" spans="1:5" x14ac:dyDescent="0.3">
      <c r="A26950" s="25">
        <v>46303</v>
      </c>
      <c r="B26950" s="31">
        <v>0.55208333333333337</v>
      </c>
      <c r="C26950" s="46"/>
      <c r="D26950" s="29">
        <v>46303.552083333336</v>
      </c>
      <c r="E26950" s="15" t="str">
        <f>IF(AND($B$6=NB!$A$17,$B$8&gt;0),'Ersparnisberechnung Sommertarif'!$B$8*SLP!C26930,"")</f>
        <v/>
      </c>
    </row>
    <row r="26951" spans="1:5" x14ac:dyDescent="0.3">
      <c r="A26951" s="25">
        <v>46303</v>
      </c>
      <c r="B26951" s="31">
        <v>0.5625</v>
      </c>
      <c r="C26951" s="46"/>
      <c r="D26951" s="29">
        <v>46303.5625</v>
      </c>
      <c r="E26951" s="15" t="str">
        <f>IF(AND($B$6=NB!$A$17,$B$8&gt;0),'Ersparnisberechnung Sommertarif'!$B$8*SLP!C26931,"")</f>
        <v/>
      </c>
    </row>
    <row r="26952" spans="1:5" x14ac:dyDescent="0.3">
      <c r="A26952" s="25">
        <v>46303</v>
      </c>
      <c r="B26952" s="31">
        <v>0.57291666666666663</v>
      </c>
      <c r="C26952" s="46"/>
      <c r="D26952" s="29">
        <v>46303.572916666664</v>
      </c>
      <c r="E26952" s="15" t="str">
        <f>IF(AND($B$6=NB!$A$17,$B$8&gt;0),'Ersparnisberechnung Sommertarif'!$B$8*SLP!C26932,"")</f>
        <v/>
      </c>
    </row>
    <row r="26953" spans="1:5" x14ac:dyDescent="0.3">
      <c r="A26953" s="25">
        <v>46303</v>
      </c>
      <c r="B26953" s="31">
        <v>0.58333333333333337</v>
      </c>
      <c r="C26953" s="46"/>
      <c r="D26953" s="29">
        <v>46303.583333333336</v>
      </c>
      <c r="E26953" s="15" t="str">
        <f>IF(AND($B$6=NB!$A$17,$B$8&gt;0),'Ersparnisberechnung Sommertarif'!$B$8*SLP!C26933,"")</f>
        <v/>
      </c>
    </row>
    <row r="26954" spans="1:5" x14ac:dyDescent="0.3">
      <c r="A26954" s="25">
        <v>46303</v>
      </c>
      <c r="B26954" s="31">
        <v>0.59375</v>
      </c>
      <c r="C26954" s="46"/>
      <c r="D26954" s="29">
        <v>46303.59375</v>
      </c>
      <c r="E26954" s="15" t="str">
        <f>IF(AND($B$6=NB!$A$17,$B$8&gt;0),'Ersparnisberechnung Sommertarif'!$B$8*SLP!C26934,"")</f>
        <v/>
      </c>
    </row>
    <row r="26955" spans="1:5" x14ac:dyDescent="0.3">
      <c r="A26955" s="25">
        <v>46303</v>
      </c>
      <c r="B26955" s="31">
        <v>0.60416666666666663</v>
      </c>
      <c r="C26955" s="46"/>
      <c r="D26955" s="29">
        <v>46303.604166666664</v>
      </c>
      <c r="E26955" s="15" t="str">
        <f>IF(AND($B$6=NB!$A$17,$B$8&gt;0),'Ersparnisberechnung Sommertarif'!$B$8*SLP!C26935,"")</f>
        <v/>
      </c>
    </row>
    <row r="26956" spans="1:5" x14ac:dyDescent="0.3">
      <c r="A26956" s="25">
        <v>46303</v>
      </c>
      <c r="B26956" s="31">
        <v>0.61458333333333337</v>
      </c>
      <c r="C26956" s="46"/>
      <c r="D26956" s="29">
        <v>46303.614583333336</v>
      </c>
      <c r="E26956" s="15" t="str">
        <f>IF(AND($B$6=NB!$A$17,$B$8&gt;0),'Ersparnisberechnung Sommertarif'!$B$8*SLP!C26936,"")</f>
        <v/>
      </c>
    </row>
    <row r="26957" spans="1:5" x14ac:dyDescent="0.3">
      <c r="A26957" s="25">
        <v>46303</v>
      </c>
      <c r="B26957" s="31">
        <v>0.625</v>
      </c>
      <c r="C26957" s="46"/>
      <c r="D26957" s="29">
        <v>46303.625</v>
      </c>
      <c r="E26957" s="15" t="str">
        <f>IF(AND($B$6=NB!$A$17,$B$8&gt;0),'Ersparnisberechnung Sommertarif'!$B$8*SLP!C26937,"")</f>
        <v/>
      </c>
    </row>
    <row r="26958" spans="1:5" x14ac:dyDescent="0.3">
      <c r="A26958" s="25">
        <v>46303</v>
      </c>
      <c r="B26958" s="31">
        <v>0.63541666666666663</v>
      </c>
      <c r="C26958" s="46"/>
      <c r="D26958" s="29">
        <v>46303.635416666664</v>
      </c>
      <c r="E26958" s="15" t="str">
        <f>IF(AND($B$6=NB!$A$17,$B$8&gt;0),'Ersparnisberechnung Sommertarif'!$B$8*SLP!C26938,"")</f>
        <v/>
      </c>
    </row>
    <row r="26959" spans="1:5" x14ac:dyDescent="0.3">
      <c r="A26959" s="25">
        <v>46303</v>
      </c>
      <c r="B26959" s="31">
        <v>0.64583333333333337</v>
      </c>
      <c r="C26959" s="46"/>
      <c r="D26959" s="29">
        <v>46303.645833333336</v>
      </c>
      <c r="E26959" s="15" t="str">
        <f>IF(AND($B$6=NB!$A$17,$B$8&gt;0),'Ersparnisberechnung Sommertarif'!$B$8*SLP!C26939,"")</f>
        <v/>
      </c>
    </row>
    <row r="26960" spans="1:5" x14ac:dyDescent="0.3">
      <c r="A26960" s="25">
        <v>46303</v>
      </c>
      <c r="B26960" s="31">
        <v>0.65625</v>
      </c>
      <c r="C26960" s="46"/>
      <c r="D26960" s="29">
        <v>46303.65625</v>
      </c>
      <c r="E26960" s="15" t="str">
        <f>IF(AND($B$6=NB!$A$17,$B$8&gt;0),'Ersparnisberechnung Sommertarif'!$B$8*SLP!C26940,"")</f>
        <v/>
      </c>
    </row>
    <row r="26961" spans="1:5" x14ac:dyDescent="0.3">
      <c r="A26961" s="25">
        <v>46303</v>
      </c>
      <c r="B26961" s="31">
        <v>0.66666666666666663</v>
      </c>
      <c r="C26961" s="46"/>
      <c r="D26961" s="29">
        <v>46303.666666666664</v>
      </c>
      <c r="E26961" s="15" t="str">
        <f>IF(AND($B$6=NB!$A$17,$B$8&gt;0),'Ersparnisberechnung Sommertarif'!$B$8*SLP!C26941,"")</f>
        <v/>
      </c>
    </row>
    <row r="26962" spans="1:5" x14ac:dyDescent="0.3">
      <c r="A26962" s="25">
        <v>46303</v>
      </c>
      <c r="B26962" s="31">
        <v>0.67708333333333337</v>
      </c>
      <c r="C26962" s="46"/>
      <c r="D26962" s="29">
        <v>46303.677083333336</v>
      </c>
      <c r="E26962" s="15" t="str">
        <f>IF(AND($B$6=NB!$A$17,$B$8&gt;0),'Ersparnisberechnung Sommertarif'!$B$8*SLP!C26942,"")</f>
        <v/>
      </c>
    </row>
    <row r="26963" spans="1:5" x14ac:dyDescent="0.3">
      <c r="A26963" s="25">
        <v>46303</v>
      </c>
      <c r="B26963" s="31">
        <v>0.6875</v>
      </c>
      <c r="C26963" s="46"/>
      <c r="D26963" s="29">
        <v>46303.6875</v>
      </c>
      <c r="E26963" s="15" t="str">
        <f>IF(AND($B$6=NB!$A$17,$B$8&gt;0),'Ersparnisberechnung Sommertarif'!$B$8*SLP!C26943,"")</f>
        <v/>
      </c>
    </row>
    <row r="26964" spans="1:5" x14ac:dyDescent="0.3">
      <c r="A26964" s="25">
        <v>46303</v>
      </c>
      <c r="B26964" s="31">
        <v>0.69791666666666663</v>
      </c>
      <c r="C26964" s="46"/>
      <c r="D26964" s="29">
        <v>46303.697916666664</v>
      </c>
      <c r="E26964" s="15" t="str">
        <f>IF(AND($B$6=NB!$A$17,$B$8&gt;0),'Ersparnisberechnung Sommertarif'!$B$8*SLP!C26944,"")</f>
        <v/>
      </c>
    </row>
    <row r="26965" spans="1:5" x14ac:dyDescent="0.3">
      <c r="A26965" s="25">
        <v>46303</v>
      </c>
      <c r="B26965" s="31">
        <v>0.70833333333333337</v>
      </c>
      <c r="C26965" s="46"/>
      <c r="D26965" s="29">
        <v>46303.708333333336</v>
      </c>
      <c r="E26965" s="15" t="str">
        <f>IF(AND($B$6=NB!$A$17,$B$8&gt;0),'Ersparnisberechnung Sommertarif'!$B$8*SLP!C26945,"")</f>
        <v/>
      </c>
    </row>
    <row r="26966" spans="1:5" x14ac:dyDescent="0.3">
      <c r="A26966" s="25">
        <v>46303</v>
      </c>
      <c r="B26966" s="31">
        <v>0.71875</v>
      </c>
      <c r="C26966" s="46"/>
      <c r="D26966" s="29">
        <v>46303.71875</v>
      </c>
      <c r="E26966" s="15" t="str">
        <f>IF(AND($B$6=NB!$A$17,$B$8&gt;0),'Ersparnisberechnung Sommertarif'!$B$8*SLP!C26946,"")</f>
        <v/>
      </c>
    </row>
    <row r="26967" spans="1:5" x14ac:dyDescent="0.3">
      <c r="A26967" s="25">
        <v>46303</v>
      </c>
      <c r="B26967" s="31">
        <v>0.72916666666666663</v>
      </c>
      <c r="C26967" s="46"/>
      <c r="D26967" s="29">
        <v>46303.729166666664</v>
      </c>
      <c r="E26967" s="15" t="str">
        <f>IF(AND($B$6=NB!$A$17,$B$8&gt;0),'Ersparnisberechnung Sommertarif'!$B$8*SLP!C26947,"")</f>
        <v/>
      </c>
    </row>
    <row r="26968" spans="1:5" x14ac:dyDescent="0.3">
      <c r="A26968" s="25">
        <v>46303</v>
      </c>
      <c r="B26968" s="31">
        <v>0.73958333333333337</v>
      </c>
      <c r="C26968" s="46"/>
      <c r="D26968" s="29">
        <v>46303.739583333336</v>
      </c>
      <c r="E26968" s="15" t="str">
        <f>IF(AND($B$6=NB!$A$17,$B$8&gt;0),'Ersparnisberechnung Sommertarif'!$B$8*SLP!C26948,"")</f>
        <v/>
      </c>
    </row>
    <row r="26969" spans="1:5" x14ac:dyDescent="0.3">
      <c r="A26969" s="25">
        <v>46303</v>
      </c>
      <c r="B26969" s="31">
        <v>0.75</v>
      </c>
      <c r="C26969" s="46"/>
      <c r="D26969" s="29">
        <v>46303.75</v>
      </c>
      <c r="E26969" s="15" t="str">
        <f>IF(AND($B$6=NB!$A$17,$B$8&gt;0),'Ersparnisberechnung Sommertarif'!$B$8*SLP!C26949,"")</f>
        <v/>
      </c>
    </row>
    <row r="26970" spans="1:5" x14ac:dyDescent="0.3">
      <c r="A26970" s="25">
        <v>46303</v>
      </c>
      <c r="B26970" s="31">
        <v>0.76041666666666663</v>
      </c>
      <c r="C26970" s="46"/>
      <c r="D26970" s="29">
        <v>46303.760416666664</v>
      </c>
      <c r="E26970" s="15" t="str">
        <f>IF(AND($B$6=NB!$A$17,$B$8&gt;0),'Ersparnisberechnung Sommertarif'!$B$8*SLP!C26950,"")</f>
        <v/>
      </c>
    </row>
    <row r="26971" spans="1:5" x14ac:dyDescent="0.3">
      <c r="A26971" s="25">
        <v>46303</v>
      </c>
      <c r="B26971" s="31">
        <v>0.77083333333333337</v>
      </c>
      <c r="C26971" s="46"/>
      <c r="D26971" s="29">
        <v>46303.770833333336</v>
      </c>
      <c r="E26971" s="15" t="str">
        <f>IF(AND($B$6=NB!$A$17,$B$8&gt;0),'Ersparnisberechnung Sommertarif'!$B$8*SLP!C26951,"")</f>
        <v/>
      </c>
    </row>
    <row r="26972" spans="1:5" x14ac:dyDescent="0.3">
      <c r="A26972" s="25">
        <v>46303</v>
      </c>
      <c r="B26972" s="31">
        <v>0.78125</v>
      </c>
      <c r="C26972" s="46"/>
      <c r="D26972" s="29">
        <v>46303.78125</v>
      </c>
      <c r="E26972" s="15" t="str">
        <f>IF(AND($B$6=NB!$A$17,$B$8&gt;0),'Ersparnisberechnung Sommertarif'!$B$8*SLP!C26952,"")</f>
        <v/>
      </c>
    </row>
    <row r="26973" spans="1:5" x14ac:dyDescent="0.3">
      <c r="A26973" s="25">
        <v>46303</v>
      </c>
      <c r="B26973" s="31">
        <v>0.79166666666666663</v>
      </c>
      <c r="C26973" s="46"/>
      <c r="D26973" s="29">
        <v>46303.791666666664</v>
      </c>
      <c r="E26973" s="15" t="str">
        <f>IF(AND($B$6=NB!$A$17,$B$8&gt;0),'Ersparnisberechnung Sommertarif'!$B$8*SLP!C26953,"")</f>
        <v/>
      </c>
    </row>
    <row r="26974" spans="1:5" x14ac:dyDescent="0.3">
      <c r="A26974" s="25">
        <v>46303</v>
      </c>
      <c r="B26974" s="31">
        <v>0.80208333333333337</v>
      </c>
      <c r="C26974" s="46"/>
      <c r="D26974" s="29">
        <v>46303.802083333336</v>
      </c>
      <c r="E26974" s="15" t="str">
        <f>IF(AND($B$6=NB!$A$17,$B$8&gt;0),'Ersparnisberechnung Sommertarif'!$B$8*SLP!C26954,"")</f>
        <v/>
      </c>
    </row>
    <row r="26975" spans="1:5" x14ac:dyDescent="0.3">
      <c r="A26975" s="25">
        <v>46303</v>
      </c>
      <c r="B26975" s="31">
        <v>0.8125</v>
      </c>
      <c r="C26975" s="46"/>
      <c r="D26975" s="29">
        <v>46303.8125</v>
      </c>
      <c r="E26975" s="15" t="str">
        <f>IF(AND($B$6=NB!$A$17,$B$8&gt;0),'Ersparnisberechnung Sommertarif'!$B$8*SLP!C26955,"")</f>
        <v/>
      </c>
    </row>
    <row r="26976" spans="1:5" x14ac:dyDescent="0.3">
      <c r="A26976" s="25">
        <v>46303</v>
      </c>
      <c r="B26976" s="31">
        <v>0.82291666666666663</v>
      </c>
      <c r="C26976" s="46"/>
      <c r="D26976" s="29">
        <v>46303.822916666664</v>
      </c>
      <c r="E26976" s="15" t="str">
        <f>IF(AND($B$6=NB!$A$17,$B$8&gt;0),'Ersparnisberechnung Sommertarif'!$B$8*SLP!C26956,"")</f>
        <v/>
      </c>
    </row>
    <row r="26977" spans="1:5" x14ac:dyDescent="0.3">
      <c r="A26977" s="25">
        <v>46303</v>
      </c>
      <c r="B26977" s="31">
        <v>0.83333333333333337</v>
      </c>
      <c r="C26977" s="46"/>
      <c r="D26977" s="29">
        <v>46303.833333333336</v>
      </c>
      <c r="E26977" s="15" t="str">
        <f>IF(AND($B$6=NB!$A$17,$B$8&gt;0),'Ersparnisberechnung Sommertarif'!$B$8*SLP!C26957,"")</f>
        <v/>
      </c>
    </row>
    <row r="26978" spans="1:5" x14ac:dyDescent="0.3">
      <c r="A26978" s="25">
        <v>46303</v>
      </c>
      <c r="B26978" s="31">
        <v>0.84375</v>
      </c>
      <c r="C26978" s="46"/>
      <c r="D26978" s="29">
        <v>46303.84375</v>
      </c>
      <c r="E26978" s="15" t="str">
        <f>IF(AND($B$6=NB!$A$17,$B$8&gt;0),'Ersparnisberechnung Sommertarif'!$B$8*SLP!C26958,"")</f>
        <v/>
      </c>
    </row>
    <row r="26979" spans="1:5" x14ac:dyDescent="0.3">
      <c r="A26979" s="25">
        <v>46303</v>
      </c>
      <c r="B26979" s="31">
        <v>0.85416666666666663</v>
      </c>
      <c r="C26979" s="46"/>
      <c r="D26979" s="29">
        <v>46303.854166666664</v>
      </c>
      <c r="E26979" s="15" t="str">
        <f>IF(AND($B$6=NB!$A$17,$B$8&gt;0),'Ersparnisberechnung Sommertarif'!$B$8*SLP!C26959,"")</f>
        <v/>
      </c>
    </row>
    <row r="26980" spans="1:5" x14ac:dyDescent="0.3">
      <c r="A26980" s="25">
        <v>46303</v>
      </c>
      <c r="B26980" s="31">
        <v>0.86458333333333337</v>
      </c>
      <c r="C26980" s="46"/>
      <c r="D26980" s="29">
        <v>46303.864583333336</v>
      </c>
      <c r="E26980" s="15" t="str">
        <f>IF(AND($B$6=NB!$A$17,$B$8&gt;0),'Ersparnisberechnung Sommertarif'!$B$8*SLP!C26960,"")</f>
        <v/>
      </c>
    </row>
    <row r="26981" spans="1:5" x14ac:dyDescent="0.3">
      <c r="A26981" s="25">
        <v>46303</v>
      </c>
      <c r="B26981" s="31">
        <v>0.875</v>
      </c>
      <c r="C26981" s="46"/>
      <c r="D26981" s="29">
        <v>46303.875</v>
      </c>
      <c r="E26981" s="15" t="str">
        <f>IF(AND($B$6=NB!$A$17,$B$8&gt;0),'Ersparnisberechnung Sommertarif'!$B$8*SLP!C26961,"")</f>
        <v/>
      </c>
    </row>
    <row r="26982" spans="1:5" x14ac:dyDescent="0.3">
      <c r="A26982" s="25">
        <v>46303</v>
      </c>
      <c r="B26982" s="31">
        <v>0.88541666666666663</v>
      </c>
      <c r="C26982" s="46"/>
      <c r="D26982" s="29">
        <v>46303.885416666664</v>
      </c>
      <c r="E26982" s="15" t="str">
        <f>IF(AND($B$6=NB!$A$17,$B$8&gt;0),'Ersparnisberechnung Sommertarif'!$B$8*SLP!C26962,"")</f>
        <v/>
      </c>
    </row>
    <row r="26983" spans="1:5" x14ac:dyDescent="0.3">
      <c r="A26983" s="25">
        <v>46303</v>
      </c>
      <c r="B26983" s="31">
        <v>0.89583333333333337</v>
      </c>
      <c r="C26983" s="46"/>
      <c r="D26983" s="29">
        <v>46303.895833333336</v>
      </c>
      <c r="E26983" s="15" t="str">
        <f>IF(AND($B$6=NB!$A$17,$B$8&gt;0),'Ersparnisberechnung Sommertarif'!$B$8*SLP!C26963,"")</f>
        <v/>
      </c>
    </row>
    <row r="26984" spans="1:5" x14ac:dyDescent="0.3">
      <c r="A26984" s="25">
        <v>46303</v>
      </c>
      <c r="B26984" s="31">
        <v>0.90625</v>
      </c>
      <c r="C26984" s="46"/>
      <c r="D26984" s="29">
        <v>46303.90625</v>
      </c>
      <c r="E26984" s="15" t="str">
        <f>IF(AND($B$6=NB!$A$17,$B$8&gt;0),'Ersparnisberechnung Sommertarif'!$B$8*SLP!C26964,"")</f>
        <v/>
      </c>
    </row>
    <row r="26985" spans="1:5" x14ac:dyDescent="0.3">
      <c r="A26985" s="25">
        <v>46303</v>
      </c>
      <c r="B26985" s="31">
        <v>0.91666666666666663</v>
      </c>
      <c r="C26985" s="46"/>
      <c r="D26985" s="29">
        <v>46303.916666666664</v>
      </c>
      <c r="E26985" s="15" t="str">
        <f>IF(AND($B$6=NB!$A$17,$B$8&gt;0),'Ersparnisberechnung Sommertarif'!$B$8*SLP!C26965,"")</f>
        <v/>
      </c>
    </row>
    <row r="26986" spans="1:5" x14ac:dyDescent="0.3">
      <c r="A26986" s="25">
        <v>46303</v>
      </c>
      <c r="B26986" s="31">
        <v>0.92708333333333337</v>
      </c>
      <c r="C26986" s="46"/>
      <c r="D26986" s="29">
        <v>46303.927083333336</v>
      </c>
      <c r="E26986" s="15" t="str">
        <f>IF(AND($B$6=NB!$A$17,$B$8&gt;0),'Ersparnisberechnung Sommertarif'!$B$8*SLP!C26966,"")</f>
        <v/>
      </c>
    </row>
    <row r="26987" spans="1:5" x14ac:dyDescent="0.3">
      <c r="A26987" s="25">
        <v>46303</v>
      </c>
      <c r="B26987" s="31">
        <v>0.9375</v>
      </c>
      <c r="C26987" s="46"/>
      <c r="D26987" s="29">
        <v>46303.9375</v>
      </c>
      <c r="E26987" s="15" t="str">
        <f>IF(AND($B$6=NB!$A$17,$B$8&gt;0),'Ersparnisberechnung Sommertarif'!$B$8*SLP!C26967,"")</f>
        <v/>
      </c>
    </row>
    <row r="26988" spans="1:5" x14ac:dyDescent="0.3">
      <c r="A26988" s="25">
        <v>46303</v>
      </c>
      <c r="B26988" s="31">
        <v>0.94791666666666663</v>
      </c>
      <c r="C26988" s="46"/>
      <c r="D26988" s="29">
        <v>46303.947916666664</v>
      </c>
      <c r="E26988" s="15" t="str">
        <f>IF(AND($B$6=NB!$A$17,$B$8&gt;0),'Ersparnisberechnung Sommertarif'!$B$8*SLP!C26968,"")</f>
        <v/>
      </c>
    </row>
    <row r="26989" spans="1:5" x14ac:dyDescent="0.3">
      <c r="A26989" s="25">
        <v>46303</v>
      </c>
      <c r="B26989" s="31">
        <v>0.95833333333333337</v>
      </c>
      <c r="C26989" s="46"/>
      <c r="D26989" s="29">
        <v>46303.958333333336</v>
      </c>
      <c r="E26989" s="15" t="str">
        <f>IF(AND($B$6=NB!$A$17,$B$8&gt;0),'Ersparnisberechnung Sommertarif'!$B$8*SLP!C26969,"")</f>
        <v/>
      </c>
    </row>
    <row r="26990" spans="1:5" x14ac:dyDescent="0.3">
      <c r="A26990" s="25">
        <v>46303</v>
      </c>
      <c r="B26990" s="31">
        <v>0.96875</v>
      </c>
      <c r="C26990" s="46"/>
      <c r="D26990" s="29">
        <v>46303.96875</v>
      </c>
      <c r="E26990" s="15" t="str">
        <f>IF(AND($B$6=NB!$A$17,$B$8&gt;0),'Ersparnisberechnung Sommertarif'!$B$8*SLP!C26970,"")</f>
        <v/>
      </c>
    </row>
    <row r="26991" spans="1:5" x14ac:dyDescent="0.3">
      <c r="A26991" s="25">
        <v>46303</v>
      </c>
      <c r="B26991" s="31">
        <v>0.97916666666666663</v>
      </c>
      <c r="C26991" s="46"/>
      <c r="D26991" s="29">
        <v>46303.979166666664</v>
      </c>
      <c r="E26991" s="15" t="str">
        <f>IF(AND($B$6=NB!$A$17,$B$8&gt;0),'Ersparnisberechnung Sommertarif'!$B$8*SLP!C26971,"")</f>
        <v/>
      </c>
    </row>
    <row r="26992" spans="1:5" x14ac:dyDescent="0.3">
      <c r="A26992" s="25">
        <v>46303</v>
      </c>
      <c r="B26992" s="31">
        <v>0.98958333333333337</v>
      </c>
      <c r="C26992" s="46"/>
      <c r="D26992" s="29">
        <v>46303.989583333336</v>
      </c>
      <c r="E26992" s="15" t="str">
        <f>IF(AND($B$6=NB!$A$17,$B$8&gt;0),'Ersparnisberechnung Sommertarif'!$B$8*SLP!C26972,"")</f>
        <v/>
      </c>
    </row>
    <row r="26993" spans="1:5" x14ac:dyDescent="0.3">
      <c r="A26993" s="25">
        <v>46304</v>
      </c>
      <c r="B26993" s="31">
        <v>0</v>
      </c>
      <c r="C26993" s="46"/>
      <c r="D26993" s="29">
        <v>46304</v>
      </c>
      <c r="E26993" s="15" t="str">
        <f>IF(AND($B$6=NB!$A$17,$B$8&gt;0),'Ersparnisberechnung Sommertarif'!$B$8*SLP!C26973,"")</f>
        <v/>
      </c>
    </row>
    <row r="26994" spans="1:5" x14ac:dyDescent="0.3">
      <c r="A26994" s="25">
        <v>46304</v>
      </c>
      <c r="B26994" s="31">
        <v>1.0416666666666666E-2</v>
      </c>
      <c r="C26994" s="46"/>
      <c r="D26994" s="29">
        <v>46304.010416666664</v>
      </c>
      <c r="E26994" s="15" t="str">
        <f>IF(AND($B$6=NB!$A$17,$B$8&gt;0),'Ersparnisberechnung Sommertarif'!$B$8*SLP!C26974,"")</f>
        <v/>
      </c>
    </row>
    <row r="26995" spans="1:5" x14ac:dyDescent="0.3">
      <c r="A26995" s="25">
        <v>46304</v>
      </c>
      <c r="B26995" s="31">
        <v>2.0833333333333332E-2</v>
      </c>
      <c r="C26995" s="46"/>
      <c r="D26995" s="29">
        <v>46304.020833333336</v>
      </c>
      <c r="E26995" s="15" t="str">
        <f>IF(AND($B$6=NB!$A$17,$B$8&gt;0),'Ersparnisberechnung Sommertarif'!$B$8*SLP!C26975,"")</f>
        <v/>
      </c>
    </row>
    <row r="26996" spans="1:5" x14ac:dyDescent="0.3">
      <c r="A26996" s="25">
        <v>46304</v>
      </c>
      <c r="B26996" s="31">
        <v>3.125E-2</v>
      </c>
      <c r="C26996" s="46"/>
      <c r="D26996" s="29">
        <v>46304.03125</v>
      </c>
      <c r="E26996" s="15" t="str">
        <f>IF(AND($B$6=NB!$A$17,$B$8&gt;0),'Ersparnisberechnung Sommertarif'!$B$8*SLP!C26976,"")</f>
        <v/>
      </c>
    </row>
    <row r="26997" spans="1:5" x14ac:dyDescent="0.3">
      <c r="A26997" s="25">
        <v>46304</v>
      </c>
      <c r="B26997" s="31">
        <v>4.1666666666666664E-2</v>
      </c>
      <c r="C26997" s="46"/>
      <c r="D26997" s="29">
        <v>46304.041666666664</v>
      </c>
      <c r="E26997" s="15" t="str">
        <f>IF(AND($B$6=NB!$A$17,$B$8&gt;0),'Ersparnisberechnung Sommertarif'!$B$8*SLP!C26977,"")</f>
        <v/>
      </c>
    </row>
    <row r="26998" spans="1:5" x14ac:dyDescent="0.3">
      <c r="A26998" s="25">
        <v>46304</v>
      </c>
      <c r="B26998" s="31">
        <v>5.2083333333333336E-2</v>
      </c>
      <c r="C26998" s="46"/>
      <c r="D26998" s="29">
        <v>46304.052083333336</v>
      </c>
      <c r="E26998" s="15" t="str">
        <f>IF(AND($B$6=NB!$A$17,$B$8&gt;0),'Ersparnisberechnung Sommertarif'!$B$8*SLP!C26978,"")</f>
        <v/>
      </c>
    </row>
    <row r="26999" spans="1:5" x14ac:dyDescent="0.3">
      <c r="A26999" s="25">
        <v>46304</v>
      </c>
      <c r="B26999" s="31">
        <v>6.25E-2</v>
      </c>
      <c r="C26999" s="46"/>
      <c r="D26999" s="29">
        <v>46304.0625</v>
      </c>
      <c r="E26999" s="15" t="str">
        <f>IF(AND($B$6=NB!$A$17,$B$8&gt;0),'Ersparnisberechnung Sommertarif'!$B$8*SLP!C26979,"")</f>
        <v/>
      </c>
    </row>
    <row r="27000" spans="1:5" x14ac:dyDescent="0.3">
      <c r="A27000" s="25">
        <v>46304</v>
      </c>
      <c r="B27000" s="31">
        <v>7.2916666666666671E-2</v>
      </c>
      <c r="C27000" s="46"/>
      <c r="D27000" s="29">
        <v>46304.072916666664</v>
      </c>
      <c r="E27000" s="15" t="str">
        <f>IF(AND($B$6=NB!$A$17,$B$8&gt;0),'Ersparnisberechnung Sommertarif'!$B$8*SLP!C26980,"")</f>
        <v/>
      </c>
    </row>
    <row r="27001" spans="1:5" x14ac:dyDescent="0.3">
      <c r="A27001" s="25">
        <v>46304</v>
      </c>
      <c r="B27001" s="31">
        <v>8.3333333333333329E-2</v>
      </c>
      <c r="C27001" s="46"/>
      <c r="D27001" s="29">
        <v>46304.083333333336</v>
      </c>
      <c r="E27001" s="15" t="str">
        <f>IF(AND($B$6=NB!$A$17,$B$8&gt;0),'Ersparnisberechnung Sommertarif'!$B$8*SLP!C26981,"")</f>
        <v/>
      </c>
    </row>
    <row r="27002" spans="1:5" x14ac:dyDescent="0.3">
      <c r="A27002" s="25">
        <v>46304</v>
      </c>
      <c r="B27002" s="31">
        <v>9.375E-2</v>
      </c>
      <c r="C27002" s="46"/>
      <c r="D27002" s="29">
        <v>46304.09375</v>
      </c>
      <c r="E27002" s="15" t="str">
        <f>IF(AND($B$6=NB!$A$17,$B$8&gt;0),'Ersparnisberechnung Sommertarif'!$B$8*SLP!C26982,"")</f>
        <v/>
      </c>
    </row>
    <row r="27003" spans="1:5" x14ac:dyDescent="0.3">
      <c r="A27003" s="25">
        <v>46304</v>
      </c>
      <c r="B27003" s="31">
        <v>0.10416666666666667</v>
      </c>
      <c r="C27003" s="46"/>
      <c r="D27003" s="29">
        <v>46304.104166666664</v>
      </c>
      <c r="E27003" s="15" t="str">
        <f>IF(AND($B$6=NB!$A$17,$B$8&gt;0),'Ersparnisberechnung Sommertarif'!$B$8*SLP!C26983,"")</f>
        <v/>
      </c>
    </row>
    <row r="27004" spans="1:5" x14ac:dyDescent="0.3">
      <c r="A27004" s="25">
        <v>46304</v>
      </c>
      <c r="B27004" s="31">
        <v>0.11458333333333333</v>
      </c>
      <c r="C27004" s="46"/>
      <c r="D27004" s="29">
        <v>46304.114583333336</v>
      </c>
      <c r="E27004" s="15" t="str">
        <f>IF(AND($B$6=NB!$A$17,$B$8&gt;0),'Ersparnisberechnung Sommertarif'!$B$8*SLP!C26984,"")</f>
        <v/>
      </c>
    </row>
    <row r="27005" spans="1:5" x14ac:dyDescent="0.3">
      <c r="A27005" s="25">
        <v>46304</v>
      </c>
      <c r="B27005" s="31">
        <v>0.125</v>
      </c>
      <c r="C27005" s="46"/>
      <c r="D27005" s="29">
        <v>46304.125</v>
      </c>
      <c r="E27005" s="15" t="str">
        <f>IF(AND($B$6=NB!$A$17,$B$8&gt;0),'Ersparnisberechnung Sommertarif'!$B$8*SLP!C26985,"")</f>
        <v/>
      </c>
    </row>
    <row r="27006" spans="1:5" x14ac:dyDescent="0.3">
      <c r="A27006" s="25">
        <v>46304</v>
      </c>
      <c r="B27006" s="31">
        <v>0.13541666666666666</v>
      </c>
      <c r="C27006" s="46"/>
      <c r="D27006" s="29">
        <v>46304.135416666664</v>
      </c>
      <c r="E27006" s="15" t="str">
        <f>IF(AND($B$6=NB!$A$17,$B$8&gt;0),'Ersparnisberechnung Sommertarif'!$B$8*SLP!C26986,"")</f>
        <v/>
      </c>
    </row>
    <row r="27007" spans="1:5" x14ac:dyDescent="0.3">
      <c r="A27007" s="25">
        <v>46304</v>
      </c>
      <c r="B27007" s="31">
        <v>0.14583333333333334</v>
      </c>
      <c r="C27007" s="46"/>
      <c r="D27007" s="29">
        <v>46304.145833333336</v>
      </c>
      <c r="E27007" s="15" t="str">
        <f>IF(AND($B$6=NB!$A$17,$B$8&gt;0),'Ersparnisberechnung Sommertarif'!$B$8*SLP!C26987,"")</f>
        <v/>
      </c>
    </row>
    <row r="27008" spans="1:5" x14ac:dyDescent="0.3">
      <c r="A27008" s="25">
        <v>46304</v>
      </c>
      <c r="B27008" s="31">
        <v>0.15625</v>
      </c>
      <c r="C27008" s="46"/>
      <c r="D27008" s="29">
        <v>46304.15625</v>
      </c>
      <c r="E27008" s="15" t="str">
        <f>IF(AND($B$6=NB!$A$17,$B$8&gt;0),'Ersparnisberechnung Sommertarif'!$B$8*SLP!C26988,"")</f>
        <v/>
      </c>
    </row>
    <row r="27009" spans="1:5" x14ac:dyDescent="0.3">
      <c r="A27009" s="25">
        <v>46304</v>
      </c>
      <c r="B27009" s="31">
        <v>0.16666666666666666</v>
      </c>
      <c r="C27009" s="46"/>
      <c r="D27009" s="29">
        <v>46304.166666666664</v>
      </c>
      <c r="E27009" s="15" t="str">
        <f>IF(AND($B$6=NB!$A$17,$B$8&gt;0),'Ersparnisberechnung Sommertarif'!$B$8*SLP!C26989,"")</f>
        <v/>
      </c>
    </row>
    <row r="27010" spans="1:5" x14ac:dyDescent="0.3">
      <c r="A27010" s="25">
        <v>46304</v>
      </c>
      <c r="B27010" s="31">
        <v>0.17708333333333334</v>
      </c>
      <c r="C27010" s="46"/>
      <c r="D27010" s="29">
        <v>46304.177083333336</v>
      </c>
      <c r="E27010" s="15" t="str">
        <f>IF(AND($B$6=NB!$A$17,$B$8&gt;0),'Ersparnisberechnung Sommertarif'!$B$8*SLP!C26990,"")</f>
        <v/>
      </c>
    </row>
    <row r="27011" spans="1:5" x14ac:dyDescent="0.3">
      <c r="A27011" s="25">
        <v>46304</v>
      </c>
      <c r="B27011" s="31">
        <v>0.1875</v>
      </c>
      <c r="C27011" s="46"/>
      <c r="D27011" s="29">
        <v>46304.1875</v>
      </c>
      <c r="E27011" s="15" t="str">
        <f>IF(AND($B$6=NB!$A$17,$B$8&gt;0),'Ersparnisberechnung Sommertarif'!$B$8*SLP!C26991,"")</f>
        <v/>
      </c>
    </row>
    <row r="27012" spans="1:5" x14ac:dyDescent="0.3">
      <c r="A27012" s="25">
        <v>46304</v>
      </c>
      <c r="B27012" s="31">
        <v>0.19791666666666666</v>
      </c>
      <c r="C27012" s="46"/>
      <c r="D27012" s="29">
        <v>46304.197916666664</v>
      </c>
      <c r="E27012" s="15" t="str">
        <f>IF(AND($B$6=NB!$A$17,$B$8&gt;0),'Ersparnisberechnung Sommertarif'!$B$8*SLP!C26992,"")</f>
        <v/>
      </c>
    </row>
    <row r="27013" spans="1:5" x14ac:dyDescent="0.3">
      <c r="A27013" s="25">
        <v>46304</v>
      </c>
      <c r="B27013" s="31">
        <v>0.20833333333333334</v>
      </c>
      <c r="C27013" s="46"/>
      <c r="D27013" s="29">
        <v>46304.208333333336</v>
      </c>
      <c r="E27013" s="15" t="str">
        <f>IF(AND($B$6=NB!$A$17,$B$8&gt;0),'Ersparnisberechnung Sommertarif'!$B$8*SLP!C26993,"")</f>
        <v/>
      </c>
    </row>
    <row r="27014" spans="1:5" x14ac:dyDescent="0.3">
      <c r="A27014" s="25">
        <v>46304</v>
      </c>
      <c r="B27014" s="31">
        <v>0.21875</v>
      </c>
      <c r="C27014" s="46"/>
      <c r="D27014" s="29">
        <v>46304.21875</v>
      </c>
      <c r="E27014" s="15" t="str">
        <f>IF(AND($B$6=NB!$A$17,$B$8&gt;0),'Ersparnisberechnung Sommertarif'!$B$8*SLP!C26994,"")</f>
        <v/>
      </c>
    </row>
    <row r="27015" spans="1:5" x14ac:dyDescent="0.3">
      <c r="A27015" s="25">
        <v>46304</v>
      </c>
      <c r="B27015" s="31">
        <v>0.22916666666666666</v>
      </c>
      <c r="C27015" s="46"/>
      <c r="D27015" s="29">
        <v>46304.229166666664</v>
      </c>
      <c r="E27015" s="15" t="str">
        <f>IF(AND($B$6=NB!$A$17,$B$8&gt;0),'Ersparnisberechnung Sommertarif'!$B$8*SLP!C26995,"")</f>
        <v/>
      </c>
    </row>
    <row r="27016" spans="1:5" x14ac:dyDescent="0.3">
      <c r="A27016" s="25">
        <v>46304</v>
      </c>
      <c r="B27016" s="31">
        <v>0.23958333333333334</v>
      </c>
      <c r="C27016" s="46"/>
      <c r="D27016" s="29">
        <v>46304.239583333336</v>
      </c>
      <c r="E27016" s="15" t="str">
        <f>IF(AND($B$6=NB!$A$17,$B$8&gt;0),'Ersparnisberechnung Sommertarif'!$B$8*SLP!C26996,"")</f>
        <v/>
      </c>
    </row>
    <row r="27017" spans="1:5" x14ac:dyDescent="0.3">
      <c r="A27017" s="25">
        <v>46304</v>
      </c>
      <c r="B27017" s="31">
        <v>0.25</v>
      </c>
      <c r="C27017" s="46"/>
      <c r="D27017" s="29">
        <v>46304.25</v>
      </c>
      <c r="E27017" s="15" t="str">
        <f>IF(AND($B$6=NB!$A$17,$B$8&gt;0),'Ersparnisberechnung Sommertarif'!$B$8*SLP!C26997,"")</f>
        <v/>
      </c>
    </row>
    <row r="27018" spans="1:5" x14ac:dyDescent="0.3">
      <c r="A27018" s="25">
        <v>46304</v>
      </c>
      <c r="B27018" s="31">
        <v>0.26041666666666669</v>
      </c>
      <c r="C27018" s="46"/>
      <c r="D27018" s="29">
        <v>46304.260416666664</v>
      </c>
      <c r="E27018" s="15" t="str">
        <f>IF(AND($B$6=NB!$A$17,$B$8&gt;0),'Ersparnisberechnung Sommertarif'!$B$8*SLP!C26998,"")</f>
        <v/>
      </c>
    </row>
    <row r="27019" spans="1:5" x14ac:dyDescent="0.3">
      <c r="A27019" s="25">
        <v>46304</v>
      </c>
      <c r="B27019" s="31">
        <v>0.27083333333333331</v>
      </c>
      <c r="C27019" s="46"/>
      <c r="D27019" s="29">
        <v>46304.270833333336</v>
      </c>
      <c r="E27019" s="15" t="str">
        <f>IF(AND($B$6=NB!$A$17,$B$8&gt;0),'Ersparnisberechnung Sommertarif'!$B$8*SLP!C26999,"")</f>
        <v/>
      </c>
    </row>
    <row r="27020" spans="1:5" x14ac:dyDescent="0.3">
      <c r="A27020" s="25">
        <v>46304</v>
      </c>
      <c r="B27020" s="31">
        <v>0.28125</v>
      </c>
      <c r="C27020" s="46"/>
      <c r="D27020" s="29">
        <v>46304.28125</v>
      </c>
      <c r="E27020" s="15" t="str">
        <f>IF(AND($B$6=NB!$A$17,$B$8&gt;0),'Ersparnisberechnung Sommertarif'!$B$8*SLP!C27000,"")</f>
        <v/>
      </c>
    </row>
    <row r="27021" spans="1:5" x14ac:dyDescent="0.3">
      <c r="A27021" s="25">
        <v>46304</v>
      </c>
      <c r="B27021" s="31">
        <v>0.29166666666666669</v>
      </c>
      <c r="C27021" s="46"/>
      <c r="D27021" s="29">
        <v>46304.291666666664</v>
      </c>
      <c r="E27021" s="15" t="str">
        <f>IF(AND($B$6=NB!$A$17,$B$8&gt;0),'Ersparnisberechnung Sommertarif'!$B$8*SLP!C27001,"")</f>
        <v/>
      </c>
    </row>
    <row r="27022" spans="1:5" x14ac:dyDescent="0.3">
      <c r="A27022" s="25">
        <v>46304</v>
      </c>
      <c r="B27022" s="31">
        <v>0.30208333333333331</v>
      </c>
      <c r="C27022" s="46"/>
      <c r="D27022" s="29">
        <v>46304.302083333336</v>
      </c>
      <c r="E27022" s="15" t="str">
        <f>IF(AND($B$6=NB!$A$17,$B$8&gt;0),'Ersparnisberechnung Sommertarif'!$B$8*SLP!C27002,"")</f>
        <v/>
      </c>
    </row>
    <row r="27023" spans="1:5" x14ac:dyDescent="0.3">
      <c r="A27023" s="25">
        <v>46304</v>
      </c>
      <c r="B27023" s="31">
        <v>0.3125</v>
      </c>
      <c r="C27023" s="46"/>
      <c r="D27023" s="29">
        <v>46304.3125</v>
      </c>
      <c r="E27023" s="15" t="str">
        <f>IF(AND($B$6=NB!$A$17,$B$8&gt;0),'Ersparnisberechnung Sommertarif'!$B$8*SLP!C27003,"")</f>
        <v/>
      </c>
    </row>
    <row r="27024" spans="1:5" x14ac:dyDescent="0.3">
      <c r="A27024" s="25">
        <v>46304</v>
      </c>
      <c r="B27024" s="31">
        <v>0.32291666666666669</v>
      </c>
      <c r="C27024" s="46"/>
      <c r="D27024" s="29">
        <v>46304.322916666664</v>
      </c>
      <c r="E27024" s="15" t="str">
        <f>IF(AND($B$6=NB!$A$17,$B$8&gt;0),'Ersparnisberechnung Sommertarif'!$B$8*SLP!C27004,"")</f>
        <v/>
      </c>
    </row>
    <row r="27025" spans="1:5" x14ac:dyDescent="0.3">
      <c r="A27025" s="25">
        <v>46304</v>
      </c>
      <c r="B27025" s="31">
        <v>0.33333333333333331</v>
      </c>
      <c r="C27025" s="46"/>
      <c r="D27025" s="29">
        <v>46304.333333333336</v>
      </c>
      <c r="E27025" s="15" t="str">
        <f>IF(AND($B$6=NB!$A$17,$B$8&gt;0),'Ersparnisberechnung Sommertarif'!$B$8*SLP!C27005,"")</f>
        <v/>
      </c>
    </row>
    <row r="27026" spans="1:5" x14ac:dyDescent="0.3">
      <c r="A27026" s="25">
        <v>46304</v>
      </c>
      <c r="B27026" s="31">
        <v>0.34375</v>
      </c>
      <c r="C27026" s="46"/>
      <c r="D27026" s="29">
        <v>46304.34375</v>
      </c>
      <c r="E27026" s="15" t="str">
        <f>IF(AND($B$6=NB!$A$17,$B$8&gt;0),'Ersparnisberechnung Sommertarif'!$B$8*SLP!C27006,"")</f>
        <v/>
      </c>
    </row>
    <row r="27027" spans="1:5" x14ac:dyDescent="0.3">
      <c r="A27027" s="25">
        <v>46304</v>
      </c>
      <c r="B27027" s="31">
        <v>0.35416666666666669</v>
      </c>
      <c r="C27027" s="46"/>
      <c r="D27027" s="29">
        <v>46304.354166666664</v>
      </c>
      <c r="E27027" s="15" t="str">
        <f>IF(AND($B$6=NB!$A$17,$B$8&gt;0),'Ersparnisberechnung Sommertarif'!$B$8*SLP!C27007,"")</f>
        <v/>
      </c>
    </row>
    <row r="27028" spans="1:5" x14ac:dyDescent="0.3">
      <c r="A27028" s="25">
        <v>46304</v>
      </c>
      <c r="B27028" s="31">
        <v>0.36458333333333331</v>
      </c>
      <c r="C27028" s="46"/>
      <c r="D27028" s="29">
        <v>46304.364583333336</v>
      </c>
      <c r="E27028" s="15" t="str">
        <f>IF(AND($B$6=NB!$A$17,$B$8&gt;0),'Ersparnisberechnung Sommertarif'!$B$8*SLP!C27008,"")</f>
        <v/>
      </c>
    </row>
    <row r="27029" spans="1:5" x14ac:dyDescent="0.3">
      <c r="A27029" s="25">
        <v>46304</v>
      </c>
      <c r="B27029" s="31">
        <v>0.375</v>
      </c>
      <c r="C27029" s="46"/>
      <c r="D27029" s="29">
        <v>46304.375</v>
      </c>
      <c r="E27029" s="15" t="str">
        <f>IF(AND($B$6=NB!$A$17,$B$8&gt;0),'Ersparnisberechnung Sommertarif'!$B$8*SLP!C27009,"")</f>
        <v/>
      </c>
    </row>
    <row r="27030" spans="1:5" x14ac:dyDescent="0.3">
      <c r="A27030" s="25">
        <v>46304</v>
      </c>
      <c r="B27030" s="31">
        <v>0.38541666666666669</v>
      </c>
      <c r="C27030" s="46"/>
      <c r="D27030" s="29">
        <v>46304.385416666664</v>
      </c>
      <c r="E27030" s="15" t="str">
        <f>IF(AND($B$6=NB!$A$17,$B$8&gt;0),'Ersparnisberechnung Sommertarif'!$B$8*SLP!C27010,"")</f>
        <v/>
      </c>
    </row>
    <row r="27031" spans="1:5" x14ac:dyDescent="0.3">
      <c r="A27031" s="25">
        <v>46304</v>
      </c>
      <c r="B27031" s="31">
        <v>0.39583333333333331</v>
      </c>
      <c r="C27031" s="46"/>
      <c r="D27031" s="29">
        <v>46304.395833333336</v>
      </c>
      <c r="E27031" s="15" t="str">
        <f>IF(AND($B$6=NB!$A$17,$B$8&gt;0),'Ersparnisberechnung Sommertarif'!$B$8*SLP!C27011,"")</f>
        <v/>
      </c>
    </row>
    <row r="27032" spans="1:5" x14ac:dyDescent="0.3">
      <c r="A27032" s="25">
        <v>46304</v>
      </c>
      <c r="B27032" s="31">
        <v>0.40625</v>
      </c>
      <c r="C27032" s="46"/>
      <c r="D27032" s="29">
        <v>46304.40625</v>
      </c>
      <c r="E27032" s="15" t="str">
        <f>IF(AND($B$6=NB!$A$17,$B$8&gt;0),'Ersparnisberechnung Sommertarif'!$B$8*SLP!C27012,"")</f>
        <v/>
      </c>
    </row>
    <row r="27033" spans="1:5" x14ac:dyDescent="0.3">
      <c r="A27033" s="25">
        <v>46304</v>
      </c>
      <c r="B27033" s="31">
        <v>0.41666666666666669</v>
      </c>
      <c r="C27033" s="46"/>
      <c r="D27033" s="29">
        <v>46304.416666666664</v>
      </c>
      <c r="E27033" s="15" t="str">
        <f>IF(AND($B$6=NB!$A$17,$B$8&gt;0),'Ersparnisberechnung Sommertarif'!$B$8*SLP!C27013,"")</f>
        <v/>
      </c>
    </row>
    <row r="27034" spans="1:5" x14ac:dyDescent="0.3">
      <c r="A27034" s="25">
        <v>46304</v>
      </c>
      <c r="B27034" s="31">
        <v>0.42708333333333331</v>
      </c>
      <c r="C27034" s="46"/>
      <c r="D27034" s="29">
        <v>46304.427083333336</v>
      </c>
      <c r="E27034" s="15" t="str">
        <f>IF(AND($B$6=NB!$A$17,$B$8&gt;0),'Ersparnisberechnung Sommertarif'!$B$8*SLP!C27014,"")</f>
        <v/>
      </c>
    </row>
    <row r="27035" spans="1:5" x14ac:dyDescent="0.3">
      <c r="A27035" s="25">
        <v>46304</v>
      </c>
      <c r="B27035" s="31">
        <v>0.4375</v>
      </c>
      <c r="C27035" s="46"/>
      <c r="D27035" s="29">
        <v>46304.4375</v>
      </c>
      <c r="E27035" s="15" t="str">
        <f>IF(AND($B$6=NB!$A$17,$B$8&gt;0),'Ersparnisberechnung Sommertarif'!$B$8*SLP!C27015,"")</f>
        <v/>
      </c>
    </row>
    <row r="27036" spans="1:5" x14ac:dyDescent="0.3">
      <c r="A27036" s="25">
        <v>46304</v>
      </c>
      <c r="B27036" s="31">
        <v>0.44791666666666669</v>
      </c>
      <c r="C27036" s="46"/>
      <c r="D27036" s="29">
        <v>46304.447916666664</v>
      </c>
      <c r="E27036" s="15" t="str">
        <f>IF(AND($B$6=NB!$A$17,$B$8&gt;0),'Ersparnisberechnung Sommertarif'!$B$8*SLP!C27016,"")</f>
        <v/>
      </c>
    </row>
    <row r="27037" spans="1:5" x14ac:dyDescent="0.3">
      <c r="A27037" s="25">
        <v>46304</v>
      </c>
      <c r="B27037" s="31">
        <v>0.45833333333333331</v>
      </c>
      <c r="C27037" s="46"/>
      <c r="D27037" s="29">
        <v>46304.458333333336</v>
      </c>
      <c r="E27037" s="15" t="str">
        <f>IF(AND($B$6=NB!$A$17,$B$8&gt;0),'Ersparnisberechnung Sommertarif'!$B$8*SLP!C27017,"")</f>
        <v/>
      </c>
    </row>
    <row r="27038" spans="1:5" x14ac:dyDescent="0.3">
      <c r="A27038" s="25">
        <v>46304</v>
      </c>
      <c r="B27038" s="31">
        <v>0.46875</v>
      </c>
      <c r="C27038" s="46"/>
      <c r="D27038" s="29">
        <v>46304.46875</v>
      </c>
      <c r="E27038" s="15" t="str">
        <f>IF(AND($B$6=NB!$A$17,$B$8&gt;0),'Ersparnisberechnung Sommertarif'!$B$8*SLP!C27018,"")</f>
        <v/>
      </c>
    </row>
    <row r="27039" spans="1:5" x14ac:dyDescent="0.3">
      <c r="A27039" s="25">
        <v>46304</v>
      </c>
      <c r="B27039" s="31">
        <v>0.47916666666666669</v>
      </c>
      <c r="C27039" s="46"/>
      <c r="D27039" s="29">
        <v>46304.479166666664</v>
      </c>
      <c r="E27039" s="15" t="str">
        <f>IF(AND($B$6=NB!$A$17,$B$8&gt;0),'Ersparnisberechnung Sommertarif'!$B$8*SLP!C27019,"")</f>
        <v/>
      </c>
    </row>
    <row r="27040" spans="1:5" x14ac:dyDescent="0.3">
      <c r="A27040" s="25">
        <v>46304</v>
      </c>
      <c r="B27040" s="31">
        <v>0.48958333333333331</v>
      </c>
      <c r="C27040" s="46"/>
      <c r="D27040" s="29">
        <v>46304.489583333336</v>
      </c>
      <c r="E27040" s="15" t="str">
        <f>IF(AND($B$6=NB!$A$17,$B$8&gt;0),'Ersparnisberechnung Sommertarif'!$B$8*SLP!C27020,"")</f>
        <v/>
      </c>
    </row>
    <row r="27041" spans="1:5" x14ac:dyDescent="0.3">
      <c r="A27041" s="25">
        <v>46304</v>
      </c>
      <c r="B27041" s="31">
        <v>0.5</v>
      </c>
      <c r="C27041" s="46"/>
      <c r="D27041" s="29">
        <v>46304.5</v>
      </c>
      <c r="E27041" s="15" t="str">
        <f>IF(AND($B$6=NB!$A$17,$B$8&gt;0),'Ersparnisberechnung Sommertarif'!$B$8*SLP!C27021,"")</f>
        <v/>
      </c>
    </row>
    <row r="27042" spans="1:5" x14ac:dyDescent="0.3">
      <c r="A27042" s="25">
        <v>46304</v>
      </c>
      <c r="B27042" s="31">
        <v>0.51041666666666663</v>
      </c>
      <c r="C27042" s="46"/>
      <c r="D27042" s="29">
        <v>46304.510416666664</v>
      </c>
      <c r="E27042" s="15" t="str">
        <f>IF(AND($B$6=NB!$A$17,$B$8&gt;0),'Ersparnisberechnung Sommertarif'!$B$8*SLP!C27022,"")</f>
        <v/>
      </c>
    </row>
    <row r="27043" spans="1:5" x14ac:dyDescent="0.3">
      <c r="A27043" s="25">
        <v>46304</v>
      </c>
      <c r="B27043" s="31">
        <v>0.52083333333333337</v>
      </c>
      <c r="C27043" s="46"/>
      <c r="D27043" s="29">
        <v>46304.520833333336</v>
      </c>
      <c r="E27043" s="15" t="str">
        <f>IF(AND($B$6=NB!$A$17,$B$8&gt;0),'Ersparnisberechnung Sommertarif'!$B$8*SLP!C27023,"")</f>
        <v/>
      </c>
    </row>
    <row r="27044" spans="1:5" x14ac:dyDescent="0.3">
      <c r="A27044" s="25">
        <v>46304</v>
      </c>
      <c r="B27044" s="31">
        <v>0.53125</v>
      </c>
      <c r="C27044" s="46"/>
      <c r="D27044" s="29">
        <v>46304.53125</v>
      </c>
      <c r="E27044" s="15" t="str">
        <f>IF(AND($B$6=NB!$A$17,$B$8&gt;0),'Ersparnisberechnung Sommertarif'!$B$8*SLP!C27024,"")</f>
        <v/>
      </c>
    </row>
    <row r="27045" spans="1:5" x14ac:dyDescent="0.3">
      <c r="A27045" s="25">
        <v>46304</v>
      </c>
      <c r="B27045" s="31">
        <v>0.54166666666666663</v>
      </c>
      <c r="C27045" s="46"/>
      <c r="D27045" s="29">
        <v>46304.541666666664</v>
      </c>
      <c r="E27045" s="15" t="str">
        <f>IF(AND($B$6=NB!$A$17,$B$8&gt;0),'Ersparnisberechnung Sommertarif'!$B$8*SLP!C27025,"")</f>
        <v/>
      </c>
    </row>
    <row r="27046" spans="1:5" x14ac:dyDescent="0.3">
      <c r="A27046" s="25">
        <v>46304</v>
      </c>
      <c r="B27046" s="31">
        <v>0.55208333333333337</v>
      </c>
      <c r="C27046" s="46"/>
      <c r="D27046" s="29">
        <v>46304.552083333336</v>
      </c>
      <c r="E27046" s="15" t="str">
        <f>IF(AND($B$6=NB!$A$17,$B$8&gt;0),'Ersparnisberechnung Sommertarif'!$B$8*SLP!C27026,"")</f>
        <v/>
      </c>
    </row>
    <row r="27047" spans="1:5" x14ac:dyDescent="0.3">
      <c r="A27047" s="25">
        <v>46304</v>
      </c>
      <c r="B27047" s="31">
        <v>0.5625</v>
      </c>
      <c r="C27047" s="46"/>
      <c r="D27047" s="29">
        <v>46304.5625</v>
      </c>
      <c r="E27047" s="15" t="str">
        <f>IF(AND($B$6=NB!$A$17,$B$8&gt;0),'Ersparnisberechnung Sommertarif'!$B$8*SLP!C27027,"")</f>
        <v/>
      </c>
    </row>
    <row r="27048" spans="1:5" x14ac:dyDescent="0.3">
      <c r="A27048" s="25">
        <v>46304</v>
      </c>
      <c r="B27048" s="31">
        <v>0.57291666666666663</v>
      </c>
      <c r="C27048" s="46"/>
      <c r="D27048" s="29">
        <v>46304.572916666664</v>
      </c>
      <c r="E27048" s="15" t="str">
        <f>IF(AND($B$6=NB!$A$17,$B$8&gt;0),'Ersparnisberechnung Sommertarif'!$B$8*SLP!C27028,"")</f>
        <v/>
      </c>
    </row>
    <row r="27049" spans="1:5" x14ac:dyDescent="0.3">
      <c r="A27049" s="25">
        <v>46304</v>
      </c>
      <c r="B27049" s="31">
        <v>0.58333333333333337</v>
      </c>
      <c r="C27049" s="46"/>
      <c r="D27049" s="29">
        <v>46304.583333333336</v>
      </c>
      <c r="E27049" s="15" t="str">
        <f>IF(AND($B$6=NB!$A$17,$B$8&gt;0),'Ersparnisberechnung Sommertarif'!$B$8*SLP!C27029,"")</f>
        <v/>
      </c>
    </row>
    <row r="27050" spans="1:5" x14ac:dyDescent="0.3">
      <c r="A27050" s="25">
        <v>46304</v>
      </c>
      <c r="B27050" s="31">
        <v>0.59375</v>
      </c>
      <c r="C27050" s="46"/>
      <c r="D27050" s="29">
        <v>46304.59375</v>
      </c>
      <c r="E27050" s="15" t="str">
        <f>IF(AND($B$6=NB!$A$17,$B$8&gt;0),'Ersparnisberechnung Sommertarif'!$B$8*SLP!C27030,"")</f>
        <v/>
      </c>
    </row>
    <row r="27051" spans="1:5" x14ac:dyDescent="0.3">
      <c r="A27051" s="25">
        <v>46304</v>
      </c>
      <c r="B27051" s="31">
        <v>0.60416666666666663</v>
      </c>
      <c r="C27051" s="46"/>
      <c r="D27051" s="29">
        <v>46304.604166666664</v>
      </c>
      <c r="E27051" s="15" t="str">
        <f>IF(AND($B$6=NB!$A$17,$B$8&gt;0),'Ersparnisberechnung Sommertarif'!$B$8*SLP!C27031,"")</f>
        <v/>
      </c>
    </row>
    <row r="27052" spans="1:5" x14ac:dyDescent="0.3">
      <c r="A27052" s="25">
        <v>46304</v>
      </c>
      <c r="B27052" s="31">
        <v>0.61458333333333337</v>
      </c>
      <c r="C27052" s="46"/>
      <c r="D27052" s="29">
        <v>46304.614583333336</v>
      </c>
      <c r="E27052" s="15" t="str">
        <f>IF(AND($B$6=NB!$A$17,$B$8&gt;0),'Ersparnisberechnung Sommertarif'!$B$8*SLP!C27032,"")</f>
        <v/>
      </c>
    </row>
    <row r="27053" spans="1:5" x14ac:dyDescent="0.3">
      <c r="A27053" s="25">
        <v>46304</v>
      </c>
      <c r="B27053" s="31">
        <v>0.625</v>
      </c>
      <c r="C27053" s="46"/>
      <c r="D27053" s="29">
        <v>46304.625</v>
      </c>
      <c r="E27053" s="15" t="str">
        <f>IF(AND($B$6=NB!$A$17,$B$8&gt;0),'Ersparnisberechnung Sommertarif'!$B$8*SLP!C27033,"")</f>
        <v/>
      </c>
    </row>
    <row r="27054" spans="1:5" x14ac:dyDescent="0.3">
      <c r="A27054" s="25">
        <v>46304</v>
      </c>
      <c r="B27054" s="31">
        <v>0.63541666666666663</v>
      </c>
      <c r="C27054" s="46"/>
      <c r="D27054" s="29">
        <v>46304.635416666664</v>
      </c>
      <c r="E27054" s="15" t="str">
        <f>IF(AND($B$6=NB!$A$17,$B$8&gt;0),'Ersparnisberechnung Sommertarif'!$B$8*SLP!C27034,"")</f>
        <v/>
      </c>
    </row>
    <row r="27055" spans="1:5" x14ac:dyDescent="0.3">
      <c r="A27055" s="25">
        <v>46304</v>
      </c>
      <c r="B27055" s="31">
        <v>0.64583333333333337</v>
      </c>
      <c r="C27055" s="46"/>
      <c r="D27055" s="29">
        <v>46304.645833333336</v>
      </c>
      <c r="E27055" s="15" t="str">
        <f>IF(AND($B$6=NB!$A$17,$B$8&gt;0),'Ersparnisberechnung Sommertarif'!$B$8*SLP!C27035,"")</f>
        <v/>
      </c>
    </row>
    <row r="27056" spans="1:5" x14ac:dyDescent="0.3">
      <c r="A27056" s="25">
        <v>46304</v>
      </c>
      <c r="B27056" s="31">
        <v>0.65625</v>
      </c>
      <c r="C27056" s="46"/>
      <c r="D27056" s="29">
        <v>46304.65625</v>
      </c>
      <c r="E27056" s="15" t="str">
        <f>IF(AND($B$6=NB!$A$17,$B$8&gt;0),'Ersparnisberechnung Sommertarif'!$B$8*SLP!C27036,"")</f>
        <v/>
      </c>
    </row>
    <row r="27057" spans="1:5" x14ac:dyDescent="0.3">
      <c r="A27057" s="25">
        <v>46304</v>
      </c>
      <c r="B27057" s="31">
        <v>0.66666666666666663</v>
      </c>
      <c r="C27057" s="46"/>
      <c r="D27057" s="29">
        <v>46304.666666666664</v>
      </c>
      <c r="E27057" s="15" t="str">
        <f>IF(AND($B$6=NB!$A$17,$B$8&gt;0),'Ersparnisberechnung Sommertarif'!$B$8*SLP!C27037,"")</f>
        <v/>
      </c>
    </row>
    <row r="27058" spans="1:5" x14ac:dyDescent="0.3">
      <c r="A27058" s="25">
        <v>46304</v>
      </c>
      <c r="B27058" s="31">
        <v>0.67708333333333337</v>
      </c>
      <c r="C27058" s="46"/>
      <c r="D27058" s="29">
        <v>46304.677083333336</v>
      </c>
      <c r="E27058" s="15" t="str">
        <f>IF(AND($B$6=NB!$A$17,$B$8&gt;0),'Ersparnisberechnung Sommertarif'!$B$8*SLP!C27038,"")</f>
        <v/>
      </c>
    </row>
    <row r="27059" spans="1:5" x14ac:dyDescent="0.3">
      <c r="A27059" s="25">
        <v>46304</v>
      </c>
      <c r="B27059" s="31">
        <v>0.6875</v>
      </c>
      <c r="C27059" s="46"/>
      <c r="D27059" s="29">
        <v>46304.6875</v>
      </c>
      <c r="E27059" s="15" t="str">
        <f>IF(AND($B$6=NB!$A$17,$B$8&gt;0),'Ersparnisberechnung Sommertarif'!$B$8*SLP!C27039,"")</f>
        <v/>
      </c>
    </row>
    <row r="27060" spans="1:5" x14ac:dyDescent="0.3">
      <c r="A27060" s="25">
        <v>46304</v>
      </c>
      <c r="B27060" s="31">
        <v>0.69791666666666663</v>
      </c>
      <c r="C27060" s="46"/>
      <c r="D27060" s="29">
        <v>46304.697916666664</v>
      </c>
      <c r="E27060" s="15" t="str">
        <f>IF(AND($B$6=NB!$A$17,$B$8&gt;0),'Ersparnisberechnung Sommertarif'!$B$8*SLP!C27040,"")</f>
        <v/>
      </c>
    </row>
    <row r="27061" spans="1:5" x14ac:dyDescent="0.3">
      <c r="A27061" s="25">
        <v>46304</v>
      </c>
      <c r="B27061" s="31">
        <v>0.70833333333333337</v>
      </c>
      <c r="C27061" s="46"/>
      <c r="D27061" s="29">
        <v>46304.708333333336</v>
      </c>
      <c r="E27061" s="15" t="str">
        <f>IF(AND($B$6=NB!$A$17,$B$8&gt;0),'Ersparnisberechnung Sommertarif'!$B$8*SLP!C27041,"")</f>
        <v/>
      </c>
    </row>
    <row r="27062" spans="1:5" x14ac:dyDescent="0.3">
      <c r="A27062" s="25">
        <v>46304</v>
      </c>
      <c r="B27062" s="31">
        <v>0.71875</v>
      </c>
      <c r="C27062" s="46"/>
      <c r="D27062" s="29">
        <v>46304.71875</v>
      </c>
      <c r="E27062" s="15" t="str">
        <f>IF(AND($B$6=NB!$A$17,$B$8&gt;0),'Ersparnisberechnung Sommertarif'!$B$8*SLP!C27042,"")</f>
        <v/>
      </c>
    </row>
    <row r="27063" spans="1:5" x14ac:dyDescent="0.3">
      <c r="A27063" s="25">
        <v>46304</v>
      </c>
      <c r="B27063" s="31">
        <v>0.72916666666666663</v>
      </c>
      <c r="C27063" s="46"/>
      <c r="D27063" s="29">
        <v>46304.729166666664</v>
      </c>
      <c r="E27063" s="15" t="str">
        <f>IF(AND($B$6=NB!$A$17,$B$8&gt;0),'Ersparnisberechnung Sommertarif'!$B$8*SLP!C27043,"")</f>
        <v/>
      </c>
    </row>
    <row r="27064" spans="1:5" x14ac:dyDescent="0.3">
      <c r="A27064" s="25">
        <v>46304</v>
      </c>
      <c r="B27064" s="31">
        <v>0.73958333333333337</v>
      </c>
      <c r="C27064" s="46"/>
      <c r="D27064" s="29">
        <v>46304.739583333336</v>
      </c>
      <c r="E27064" s="15" t="str">
        <f>IF(AND($B$6=NB!$A$17,$B$8&gt;0),'Ersparnisberechnung Sommertarif'!$B$8*SLP!C27044,"")</f>
        <v/>
      </c>
    </row>
    <row r="27065" spans="1:5" x14ac:dyDescent="0.3">
      <c r="A27065" s="25">
        <v>46304</v>
      </c>
      <c r="B27065" s="31">
        <v>0.75</v>
      </c>
      <c r="C27065" s="46"/>
      <c r="D27065" s="29">
        <v>46304.75</v>
      </c>
      <c r="E27065" s="15" t="str">
        <f>IF(AND($B$6=NB!$A$17,$B$8&gt;0),'Ersparnisberechnung Sommertarif'!$B$8*SLP!C27045,"")</f>
        <v/>
      </c>
    </row>
    <row r="27066" spans="1:5" x14ac:dyDescent="0.3">
      <c r="A27066" s="25">
        <v>46304</v>
      </c>
      <c r="B27066" s="31">
        <v>0.76041666666666663</v>
      </c>
      <c r="C27066" s="46"/>
      <c r="D27066" s="29">
        <v>46304.760416666664</v>
      </c>
      <c r="E27066" s="15" t="str">
        <f>IF(AND($B$6=NB!$A$17,$B$8&gt;0),'Ersparnisberechnung Sommertarif'!$B$8*SLP!C27046,"")</f>
        <v/>
      </c>
    </row>
    <row r="27067" spans="1:5" x14ac:dyDescent="0.3">
      <c r="A27067" s="25">
        <v>46304</v>
      </c>
      <c r="B27067" s="31">
        <v>0.77083333333333337</v>
      </c>
      <c r="C27067" s="46"/>
      <c r="D27067" s="29">
        <v>46304.770833333336</v>
      </c>
      <c r="E27067" s="15" t="str">
        <f>IF(AND($B$6=NB!$A$17,$B$8&gt;0),'Ersparnisberechnung Sommertarif'!$B$8*SLP!C27047,"")</f>
        <v/>
      </c>
    </row>
    <row r="27068" spans="1:5" x14ac:dyDescent="0.3">
      <c r="A27068" s="25">
        <v>46304</v>
      </c>
      <c r="B27068" s="31">
        <v>0.78125</v>
      </c>
      <c r="C27068" s="46"/>
      <c r="D27068" s="29">
        <v>46304.78125</v>
      </c>
      <c r="E27068" s="15" t="str">
        <f>IF(AND($B$6=NB!$A$17,$B$8&gt;0),'Ersparnisberechnung Sommertarif'!$B$8*SLP!C27048,"")</f>
        <v/>
      </c>
    </row>
    <row r="27069" spans="1:5" x14ac:dyDescent="0.3">
      <c r="A27069" s="25">
        <v>46304</v>
      </c>
      <c r="B27069" s="31">
        <v>0.79166666666666663</v>
      </c>
      <c r="C27069" s="46"/>
      <c r="D27069" s="29">
        <v>46304.791666666664</v>
      </c>
      <c r="E27069" s="15" t="str">
        <f>IF(AND($B$6=NB!$A$17,$B$8&gt;0),'Ersparnisberechnung Sommertarif'!$B$8*SLP!C27049,"")</f>
        <v/>
      </c>
    </row>
    <row r="27070" spans="1:5" x14ac:dyDescent="0.3">
      <c r="A27070" s="25">
        <v>46304</v>
      </c>
      <c r="B27070" s="31">
        <v>0.80208333333333337</v>
      </c>
      <c r="C27070" s="46"/>
      <c r="D27070" s="29">
        <v>46304.802083333336</v>
      </c>
      <c r="E27070" s="15" t="str">
        <f>IF(AND($B$6=NB!$A$17,$B$8&gt;0),'Ersparnisberechnung Sommertarif'!$B$8*SLP!C27050,"")</f>
        <v/>
      </c>
    </row>
    <row r="27071" spans="1:5" x14ac:dyDescent="0.3">
      <c r="A27071" s="25">
        <v>46304</v>
      </c>
      <c r="B27071" s="31">
        <v>0.8125</v>
      </c>
      <c r="C27071" s="46"/>
      <c r="D27071" s="29">
        <v>46304.8125</v>
      </c>
      <c r="E27071" s="15" t="str">
        <f>IF(AND($B$6=NB!$A$17,$B$8&gt;0),'Ersparnisberechnung Sommertarif'!$B$8*SLP!C27051,"")</f>
        <v/>
      </c>
    </row>
    <row r="27072" spans="1:5" x14ac:dyDescent="0.3">
      <c r="A27072" s="25">
        <v>46304</v>
      </c>
      <c r="B27072" s="31">
        <v>0.82291666666666663</v>
      </c>
      <c r="C27072" s="46"/>
      <c r="D27072" s="29">
        <v>46304.822916666664</v>
      </c>
      <c r="E27072" s="15" t="str">
        <f>IF(AND($B$6=NB!$A$17,$B$8&gt;0),'Ersparnisberechnung Sommertarif'!$B$8*SLP!C27052,"")</f>
        <v/>
      </c>
    </row>
    <row r="27073" spans="1:5" x14ac:dyDescent="0.3">
      <c r="A27073" s="25">
        <v>46304</v>
      </c>
      <c r="B27073" s="31">
        <v>0.83333333333333337</v>
      </c>
      <c r="C27073" s="46"/>
      <c r="D27073" s="29">
        <v>46304.833333333336</v>
      </c>
      <c r="E27073" s="15" t="str">
        <f>IF(AND($B$6=NB!$A$17,$B$8&gt;0),'Ersparnisberechnung Sommertarif'!$B$8*SLP!C27053,"")</f>
        <v/>
      </c>
    </row>
    <row r="27074" spans="1:5" x14ac:dyDescent="0.3">
      <c r="A27074" s="25">
        <v>46304</v>
      </c>
      <c r="B27074" s="31">
        <v>0.84375</v>
      </c>
      <c r="C27074" s="46"/>
      <c r="D27074" s="29">
        <v>46304.84375</v>
      </c>
      <c r="E27074" s="15" t="str">
        <f>IF(AND($B$6=NB!$A$17,$B$8&gt;0),'Ersparnisberechnung Sommertarif'!$B$8*SLP!C27054,"")</f>
        <v/>
      </c>
    </row>
    <row r="27075" spans="1:5" x14ac:dyDescent="0.3">
      <c r="A27075" s="25">
        <v>46304</v>
      </c>
      <c r="B27075" s="31">
        <v>0.85416666666666663</v>
      </c>
      <c r="C27075" s="46"/>
      <c r="D27075" s="29">
        <v>46304.854166666664</v>
      </c>
      <c r="E27075" s="15" t="str">
        <f>IF(AND($B$6=NB!$A$17,$B$8&gt;0),'Ersparnisberechnung Sommertarif'!$B$8*SLP!C27055,"")</f>
        <v/>
      </c>
    </row>
    <row r="27076" spans="1:5" x14ac:dyDescent="0.3">
      <c r="A27076" s="25">
        <v>46304</v>
      </c>
      <c r="B27076" s="31">
        <v>0.86458333333333337</v>
      </c>
      <c r="C27076" s="46"/>
      <c r="D27076" s="29">
        <v>46304.864583333336</v>
      </c>
      <c r="E27076" s="15" t="str">
        <f>IF(AND($B$6=NB!$A$17,$B$8&gt;0),'Ersparnisberechnung Sommertarif'!$B$8*SLP!C27056,"")</f>
        <v/>
      </c>
    </row>
    <row r="27077" spans="1:5" x14ac:dyDescent="0.3">
      <c r="A27077" s="25">
        <v>46304</v>
      </c>
      <c r="B27077" s="31">
        <v>0.875</v>
      </c>
      <c r="C27077" s="46"/>
      <c r="D27077" s="29">
        <v>46304.875</v>
      </c>
      <c r="E27077" s="15" t="str">
        <f>IF(AND($B$6=NB!$A$17,$B$8&gt;0),'Ersparnisberechnung Sommertarif'!$B$8*SLP!C27057,"")</f>
        <v/>
      </c>
    </row>
    <row r="27078" spans="1:5" x14ac:dyDescent="0.3">
      <c r="A27078" s="25">
        <v>46304</v>
      </c>
      <c r="B27078" s="31">
        <v>0.88541666666666663</v>
      </c>
      <c r="C27078" s="46"/>
      <c r="D27078" s="29">
        <v>46304.885416666664</v>
      </c>
      <c r="E27078" s="15" t="str">
        <f>IF(AND($B$6=NB!$A$17,$B$8&gt;0),'Ersparnisberechnung Sommertarif'!$B$8*SLP!C27058,"")</f>
        <v/>
      </c>
    </row>
    <row r="27079" spans="1:5" x14ac:dyDescent="0.3">
      <c r="A27079" s="25">
        <v>46304</v>
      </c>
      <c r="B27079" s="31">
        <v>0.89583333333333337</v>
      </c>
      <c r="C27079" s="46"/>
      <c r="D27079" s="29">
        <v>46304.895833333336</v>
      </c>
      <c r="E27079" s="15" t="str">
        <f>IF(AND($B$6=NB!$A$17,$B$8&gt;0),'Ersparnisberechnung Sommertarif'!$B$8*SLP!C27059,"")</f>
        <v/>
      </c>
    </row>
    <row r="27080" spans="1:5" x14ac:dyDescent="0.3">
      <c r="A27080" s="25">
        <v>46304</v>
      </c>
      <c r="B27080" s="31">
        <v>0.90625</v>
      </c>
      <c r="C27080" s="46"/>
      <c r="D27080" s="29">
        <v>46304.90625</v>
      </c>
      <c r="E27080" s="15" t="str">
        <f>IF(AND($B$6=NB!$A$17,$B$8&gt;0),'Ersparnisberechnung Sommertarif'!$B$8*SLP!C27060,"")</f>
        <v/>
      </c>
    </row>
    <row r="27081" spans="1:5" x14ac:dyDescent="0.3">
      <c r="A27081" s="25">
        <v>46304</v>
      </c>
      <c r="B27081" s="31">
        <v>0.91666666666666663</v>
      </c>
      <c r="C27081" s="46"/>
      <c r="D27081" s="29">
        <v>46304.916666666664</v>
      </c>
      <c r="E27081" s="15" t="str">
        <f>IF(AND($B$6=NB!$A$17,$B$8&gt;0),'Ersparnisberechnung Sommertarif'!$B$8*SLP!C27061,"")</f>
        <v/>
      </c>
    </row>
    <row r="27082" spans="1:5" x14ac:dyDescent="0.3">
      <c r="A27082" s="25">
        <v>46304</v>
      </c>
      <c r="B27082" s="31">
        <v>0.92708333333333337</v>
      </c>
      <c r="C27082" s="46"/>
      <c r="D27082" s="29">
        <v>46304.927083333336</v>
      </c>
      <c r="E27082" s="15" t="str">
        <f>IF(AND($B$6=NB!$A$17,$B$8&gt;0),'Ersparnisberechnung Sommertarif'!$B$8*SLP!C27062,"")</f>
        <v/>
      </c>
    </row>
    <row r="27083" spans="1:5" x14ac:dyDescent="0.3">
      <c r="A27083" s="25">
        <v>46304</v>
      </c>
      <c r="B27083" s="31">
        <v>0.9375</v>
      </c>
      <c r="C27083" s="46"/>
      <c r="D27083" s="29">
        <v>46304.9375</v>
      </c>
      <c r="E27083" s="15" t="str">
        <f>IF(AND($B$6=NB!$A$17,$B$8&gt;0),'Ersparnisberechnung Sommertarif'!$B$8*SLP!C27063,"")</f>
        <v/>
      </c>
    </row>
    <row r="27084" spans="1:5" x14ac:dyDescent="0.3">
      <c r="A27084" s="25">
        <v>46304</v>
      </c>
      <c r="B27084" s="31">
        <v>0.94791666666666663</v>
      </c>
      <c r="C27084" s="46"/>
      <c r="D27084" s="29">
        <v>46304.947916666664</v>
      </c>
      <c r="E27084" s="15" t="str">
        <f>IF(AND($B$6=NB!$A$17,$B$8&gt;0),'Ersparnisberechnung Sommertarif'!$B$8*SLP!C27064,"")</f>
        <v/>
      </c>
    </row>
    <row r="27085" spans="1:5" x14ac:dyDescent="0.3">
      <c r="A27085" s="25">
        <v>46304</v>
      </c>
      <c r="B27085" s="31">
        <v>0.95833333333333337</v>
      </c>
      <c r="C27085" s="46"/>
      <c r="D27085" s="29">
        <v>46304.958333333336</v>
      </c>
      <c r="E27085" s="15" t="str">
        <f>IF(AND($B$6=NB!$A$17,$B$8&gt;0),'Ersparnisberechnung Sommertarif'!$B$8*SLP!C27065,"")</f>
        <v/>
      </c>
    </row>
    <row r="27086" spans="1:5" x14ac:dyDescent="0.3">
      <c r="A27086" s="25">
        <v>46304</v>
      </c>
      <c r="B27086" s="31">
        <v>0.96875</v>
      </c>
      <c r="C27086" s="46"/>
      <c r="D27086" s="29">
        <v>46304.96875</v>
      </c>
      <c r="E27086" s="15" t="str">
        <f>IF(AND($B$6=NB!$A$17,$B$8&gt;0),'Ersparnisberechnung Sommertarif'!$B$8*SLP!C27066,"")</f>
        <v/>
      </c>
    </row>
    <row r="27087" spans="1:5" x14ac:dyDescent="0.3">
      <c r="A27087" s="25">
        <v>46304</v>
      </c>
      <c r="B27087" s="31">
        <v>0.97916666666666663</v>
      </c>
      <c r="C27087" s="46"/>
      <c r="D27087" s="29">
        <v>46304.979166666664</v>
      </c>
      <c r="E27087" s="15" t="str">
        <f>IF(AND($B$6=NB!$A$17,$B$8&gt;0),'Ersparnisberechnung Sommertarif'!$B$8*SLP!C27067,"")</f>
        <v/>
      </c>
    </row>
    <row r="27088" spans="1:5" x14ac:dyDescent="0.3">
      <c r="A27088" s="25">
        <v>46304</v>
      </c>
      <c r="B27088" s="31">
        <v>0.98958333333333337</v>
      </c>
      <c r="C27088" s="46"/>
      <c r="D27088" s="29">
        <v>46304.989583333336</v>
      </c>
      <c r="E27088" s="15" t="str">
        <f>IF(AND($B$6=NB!$A$17,$B$8&gt;0),'Ersparnisberechnung Sommertarif'!$B$8*SLP!C27068,"")</f>
        <v/>
      </c>
    </row>
    <row r="27089" spans="1:5" x14ac:dyDescent="0.3">
      <c r="A27089" s="25">
        <v>46305</v>
      </c>
      <c r="B27089" s="31">
        <v>0</v>
      </c>
      <c r="C27089" s="46"/>
      <c r="D27089" s="29">
        <v>46305</v>
      </c>
      <c r="E27089" s="15" t="str">
        <f>IF(AND($B$6=NB!$A$17,$B$8&gt;0),'Ersparnisberechnung Sommertarif'!$B$8*SLP!C27069,"")</f>
        <v/>
      </c>
    </row>
    <row r="27090" spans="1:5" x14ac:dyDescent="0.3">
      <c r="A27090" s="25">
        <v>46305</v>
      </c>
      <c r="B27090" s="31">
        <v>1.0416666666666666E-2</v>
      </c>
      <c r="C27090" s="46"/>
      <c r="D27090" s="29">
        <v>46305.010416666664</v>
      </c>
      <c r="E27090" s="15" t="str">
        <f>IF(AND($B$6=NB!$A$17,$B$8&gt;0),'Ersparnisberechnung Sommertarif'!$B$8*SLP!C27070,"")</f>
        <v/>
      </c>
    </row>
    <row r="27091" spans="1:5" x14ac:dyDescent="0.3">
      <c r="A27091" s="25">
        <v>46305</v>
      </c>
      <c r="B27091" s="31">
        <v>2.0833333333333332E-2</v>
      </c>
      <c r="C27091" s="46"/>
      <c r="D27091" s="29">
        <v>46305.020833333336</v>
      </c>
      <c r="E27091" s="15" t="str">
        <f>IF(AND($B$6=NB!$A$17,$B$8&gt;0),'Ersparnisberechnung Sommertarif'!$B$8*SLP!C27071,"")</f>
        <v/>
      </c>
    </row>
    <row r="27092" spans="1:5" x14ac:dyDescent="0.3">
      <c r="A27092" s="25">
        <v>46305</v>
      </c>
      <c r="B27092" s="31">
        <v>3.125E-2</v>
      </c>
      <c r="C27092" s="46"/>
      <c r="D27092" s="29">
        <v>46305.03125</v>
      </c>
      <c r="E27092" s="15" t="str">
        <f>IF(AND($B$6=NB!$A$17,$B$8&gt;0),'Ersparnisberechnung Sommertarif'!$B$8*SLP!C27072,"")</f>
        <v/>
      </c>
    </row>
    <row r="27093" spans="1:5" x14ac:dyDescent="0.3">
      <c r="A27093" s="25">
        <v>46305</v>
      </c>
      <c r="B27093" s="31">
        <v>4.1666666666666664E-2</v>
      </c>
      <c r="C27093" s="46"/>
      <c r="D27093" s="29">
        <v>46305.041666666664</v>
      </c>
      <c r="E27093" s="15" t="str">
        <f>IF(AND($B$6=NB!$A$17,$B$8&gt;0),'Ersparnisberechnung Sommertarif'!$B$8*SLP!C27073,"")</f>
        <v/>
      </c>
    </row>
    <row r="27094" spans="1:5" x14ac:dyDescent="0.3">
      <c r="A27094" s="25">
        <v>46305</v>
      </c>
      <c r="B27094" s="31">
        <v>5.2083333333333336E-2</v>
      </c>
      <c r="C27094" s="46"/>
      <c r="D27094" s="29">
        <v>46305.052083333336</v>
      </c>
      <c r="E27094" s="15" t="str">
        <f>IF(AND($B$6=NB!$A$17,$B$8&gt;0),'Ersparnisberechnung Sommertarif'!$B$8*SLP!C27074,"")</f>
        <v/>
      </c>
    </row>
    <row r="27095" spans="1:5" x14ac:dyDescent="0.3">
      <c r="A27095" s="25">
        <v>46305</v>
      </c>
      <c r="B27095" s="31">
        <v>6.25E-2</v>
      </c>
      <c r="C27095" s="46"/>
      <c r="D27095" s="29">
        <v>46305.0625</v>
      </c>
      <c r="E27095" s="15" t="str">
        <f>IF(AND($B$6=NB!$A$17,$B$8&gt;0),'Ersparnisberechnung Sommertarif'!$B$8*SLP!C27075,"")</f>
        <v/>
      </c>
    </row>
    <row r="27096" spans="1:5" x14ac:dyDescent="0.3">
      <c r="A27096" s="25">
        <v>46305</v>
      </c>
      <c r="B27096" s="31">
        <v>7.2916666666666671E-2</v>
      </c>
      <c r="C27096" s="46"/>
      <c r="D27096" s="29">
        <v>46305.072916666664</v>
      </c>
      <c r="E27096" s="15" t="str">
        <f>IF(AND($B$6=NB!$A$17,$B$8&gt;0),'Ersparnisberechnung Sommertarif'!$B$8*SLP!C27076,"")</f>
        <v/>
      </c>
    </row>
    <row r="27097" spans="1:5" x14ac:dyDescent="0.3">
      <c r="A27097" s="25">
        <v>46305</v>
      </c>
      <c r="B27097" s="31">
        <v>8.3333333333333329E-2</v>
      </c>
      <c r="C27097" s="46"/>
      <c r="D27097" s="29">
        <v>46305.083333333336</v>
      </c>
      <c r="E27097" s="15" t="str">
        <f>IF(AND($B$6=NB!$A$17,$B$8&gt;0),'Ersparnisberechnung Sommertarif'!$B$8*SLP!C27077,"")</f>
        <v/>
      </c>
    </row>
    <row r="27098" spans="1:5" x14ac:dyDescent="0.3">
      <c r="A27098" s="25">
        <v>46305</v>
      </c>
      <c r="B27098" s="31">
        <v>9.375E-2</v>
      </c>
      <c r="C27098" s="46"/>
      <c r="D27098" s="29">
        <v>46305.09375</v>
      </c>
      <c r="E27098" s="15" t="str">
        <f>IF(AND($B$6=NB!$A$17,$B$8&gt;0),'Ersparnisberechnung Sommertarif'!$B$8*SLP!C27078,"")</f>
        <v/>
      </c>
    </row>
    <row r="27099" spans="1:5" x14ac:dyDescent="0.3">
      <c r="A27099" s="25">
        <v>46305</v>
      </c>
      <c r="B27099" s="31">
        <v>0.10416666666666667</v>
      </c>
      <c r="C27099" s="46"/>
      <c r="D27099" s="29">
        <v>46305.104166666664</v>
      </c>
      <c r="E27099" s="15" t="str">
        <f>IF(AND($B$6=NB!$A$17,$B$8&gt;0),'Ersparnisberechnung Sommertarif'!$B$8*SLP!C27079,"")</f>
        <v/>
      </c>
    </row>
    <row r="27100" spans="1:5" x14ac:dyDescent="0.3">
      <c r="A27100" s="25">
        <v>46305</v>
      </c>
      <c r="B27100" s="31">
        <v>0.11458333333333333</v>
      </c>
      <c r="C27100" s="46"/>
      <c r="D27100" s="29">
        <v>46305.114583333336</v>
      </c>
      <c r="E27100" s="15" t="str">
        <f>IF(AND($B$6=NB!$A$17,$B$8&gt;0),'Ersparnisberechnung Sommertarif'!$B$8*SLP!C27080,"")</f>
        <v/>
      </c>
    </row>
    <row r="27101" spans="1:5" x14ac:dyDescent="0.3">
      <c r="A27101" s="25">
        <v>46305</v>
      </c>
      <c r="B27101" s="31">
        <v>0.125</v>
      </c>
      <c r="C27101" s="46"/>
      <c r="D27101" s="29">
        <v>46305.125</v>
      </c>
      <c r="E27101" s="15" t="str">
        <f>IF(AND($B$6=NB!$A$17,$B$8&gt;0),'Ersparnisberechnung Sommertarif'!$B$8*SLP!C27081,"")</f>
        <v/>
      </c>
    </row>
    <row r="27102" spans="1:5" x14ac:dyDescent="0.3">
      <c r="A27102" s="25">
        <v>46305</v>
      </c>
      <c r="B27102" s="31">
        <v>0.13541666666666666</v>
      </c>
      <c r="C27102" s="46"/>
      <c r="D27102" s="29">
        <v>46305.135416666664</v>
      </c>
      <c r="E27102" s="15" t="str">
        <f>IF(AND($B$6=NB!$A$17,$B$8&gt;0),'Ersparnisberechnung Sommertarif'!$B$8*SLP!C27082,"")</f>
        <v/>
      </c>
    </row>
    <row r="27103" spans="1:5" x14ac:dyDescent="0.3">
      <c r="A27103" s="25">
        <v>46305</v>
      </c>
      <c r="B27103" s="31">
        <v>0.14583333333333334</v>
      </c>
      <c r="C27103" s="46"/>
      <c r="D27103" s="29">
        <v>46305.145833333336</v>
      </c>
      <c r="E27103" s="15" t="str">
        <f>IF(AND($B$6=NB!$A$17,$B$8&gt;0),'Ersparnisberechnung Sommertarif'!$B$8*SLP!C27083,"")</f>
        <v/>
      </c>
    </row>
    <row r="27104" spans="1:5" x14ac:dyDescent="0.3">
      <c r="A27104" s="25">
        <v>46305</v>
      </c>
      <c r="B27104" s="31">
        <v>0.15625</v>
      </c>
      <c r="C27104" s="46"/>
      <c r="D27104" s="29">
        <v>46305.15625</v>
      </c>
      <c r="E27104" s="15" t="str">
        <f>IF(AND($B$6=NB!$A$17,$B$8&gt;0),'Ersparnisberechnung Sommertarif'!$B$8*SLP!C27084,"")</f>
        <v/>
      </c>
    </row>
    <row r="27105" spans="1:5" x14ac:dyDescent="0.3">
      <c r="A27105" s="25">
        <v>46305</v>
      </c>
      <c r="B27105" s="31">
        <v>0.16666666666666666</v>
      </c>
      <c r="C27105" s="46"/>
      <c r="D27105" s="29">
        <v>46305.166666666664</v>
      </c>
      <c r="E27105" s="15" t="str">
        <f>IF(AND($B$6=NB!$A$17,$B$8&gt;0),'Ersparnisberechnung Sommertarif'!$B$8*SLP!C27085,"")</f>
        <v/>
      </c>
    </row>
    <row r="27106" spans="1:5" x14ac:dyDescent="0.3">
      <c r="A27106" s="25">
        <v>46305</v>
      </c>
      <c r="B27106" s="31">
        <v>0.17708333333333334</v>
      </c>
      <c r="C27106" s="46"/>
      <c r="D27106" s="29">
        <v>46305.177083333336</v>
      </c>
      <c r="E27106" s="15" t="str">
        <f>IF(AND($B$6=NB!$A$17,$B$8&gt;0),'Ersparnisberechnung Sommertarif'!$B$8*SLP!C27086,"")</f>
        <v/>
      </c>
    </row>
    <row r="27107" spans="1:5" x14ac:dyDescent="0.3">
      <c r="A27107" s="25">
        <v>46305</v>
      </c>
      <c r="B27107" s="31">
        <v>0.1875</v>
      </c>
      <c r="C27107" s="46"/>
      <c r="D27107" s="29">
        <v>46305.1875</v>
      </c>
      <c r="E27107" s="15" t="str">
        <f>IF(AND($B$6=NB!$A$17,$B$8&gt;0),'Ersparnisberechnung Sommertarif'!$B$8*SLP!C27087,"")</f>
        <v/>
      </c>
    </row>
    <row r="27108" spans="1:5" x14ac:dyDescent="0.3">
      <c r="A27108" s="25">
        <v>46305</v>
      </c>
      <c r="B27108" s="31">
        <v>0.19791666666666666</v>
      </c>
      <c r="C27108" s="46"/>
      <c r="D27108" s="29">
        <v>46305.197916666664</v>
      </c>
      <c r="E27108" s="15" t="str">
        <f>IF(AND($B$6=NB!$A$17,$B$8&gt;0),'Ersparnisberechnung Sommertarif'!$B$8*SLP!C27088,"")</f>
        <v/>
      </c>
    </row>
    <row r="27109" spans="1:5" x14ac:dyDescent="0.3">
      <c r="A27109" s="25">
        <v>46305</v>
      </c>
      <c r="B27109" s="31">
        <v>0.20833333333333334</v>
      </c>
      <c r="C27109" s="46"/>
      <c r="D27109" s="29">
        <v>46305.208333333336</v>
      </c>
      <c r="E27109" s="15" t="str">
        <f>IF(AND($B$6=NB!$A$17,$B$8&gt;0),'Ersparnisberechnung Sommertarif'!$B$8*SLP!C27089,"")</f>
        <v/>
      </c>
    </row>
    <row r="27110" spans="1:5" x14ac:dyDescent="0.3">
      <c r="A27110" s="25">
        <v>46305</v>
      </c>
      <c r="B27110" s="31">
        <v>0.21875</v>
      </c>
      <c r="C27110" s="46"/>
      <c r="D27110" s="29">
        <v>46305.21875</v>
      </c>
      <c r="E27110" s="15" t="str">
        <f>IF(AND($B$6=NB!$A$17,$B$8&gt;0),'Ersparnisberechnung Sommertarif'!$B$8*SLP!C27090,"")</f>
        <v/>
      </c>
    </row>
    <row r="27111" spans="1:5" x14ac:dyDescent="0.3">
      <c r="A27111" s="25">
        <v>46305</v>
      </c>
      <c r="B27111" s="31">
        <v>0.22916666666666666</v>
      </c>
      <c r="C27111" s="46"/>
      <c r="D27111" s="29">
        <v>46305.229166666664</v>
      </c>
      <c r="E27111" s="15" t="str">
        <f>IF(AND($B$6=NB!$A$17,$B$8&gt;0),'Ersparnisberechnung Sommertarif'!$B$8*SLP!C27091,"")</f>
        <v/>
      </c>
    </row>
    <row r="27112" spans="1:5" x14ac:dyDescent="0.3">
      <c r="A27112" s="25">
        <v>46305</v>
      </c>
      <c r="B27112" s="31">
        <v>0.23958333333333334</v>
      </c>
      <c r="C27112" s="46"/>
      <c r="D27112" s="29">
        <v>46305.239583333336</v>
      </c>
      <c r="E27112" s="15" t="str">
        <f>IF(AND($B$6=NB!$A$17,$B$8&gt;0),'Ersparnisberechnung Sommertarif'!$B$8*SLP!C27092,"")</f>
        <v/>
      </c>
    </row>
    <row r="27113" spans="1:5" x14ac:dyDescent="0.3">
      <c r="A27113" s="25">
        <v>46305</v>
      </c>
      <c r="B27113" s="31">
        <v>0.25</v>
      </c>
      <c r="C27113" s="46"/>
      <c r="D27113" s="29">
        <v>46305.25</v>
      </c>
      <c r="E27113" s="15" t="str">
        <f>IF(AND($B$6=NB!$A$17,$B$8&gt;0),'Ersparnisberechnung Sommertarif'!$B$8*SLP!C27093,"")</f>
        <v/>
      </c>
    </row>
    <row r="27114" spans="1:5" x14ac:dyDescent="0.3">
      <c r="A27114" s="25">
        <v>46305</v>
      </c>
      <c r="B27114" s="31">
        <v>0.26041666666666669</v>
      </c>
      <c r="C27114" s="46"/>
      <c r="D27114" s="29">
        <v>46305.260416666664</v>
      </c>
      <c r="E27114" s="15" t="str">
        <f>IF(AND($B$6=NB!$A$17,$B$8&gt;0),'Ersparnisberechnung Sommertarif'!$B$8*SLP!C27094,"")</f>
        <v/>
      </c>
    </row>
    <row r="27115" spans="1:5" x14ac:dyDescent="0.3">
      <c r="A27115" s="25">
        <v>46305</v>
      </c>
      <c r="B27115" s="31">
        <v>0.27083333333333331</v>
      </c>
      <c r="C27115" s="46"/>
      <c r="D27115" s="29">
        <v>46305.270833333336</v>
      </c>
      <c r="E27115" s="15" t="str">
        <f>IF(AND($B$6=NB!$A$17,$B$8&gt;0),'Ersparnisberechnung Sommertarif'!$B$8*SLP!C27095,"")</f>
        <v/>
      </c>
    </row>
    <row r="27116" spans="1:5" x14ac:dyDescent="0.3">
      <c r="A27116" s="25">
        <v>46305</v>
      </c>
      <c r="B27116" s="31">
        <v>0.28125</v>
      </c>
      <c r="C27116" s="46"/>
      <c r="D27116" s="29">
        <v>46305.28125</v>
      </c>
      <c r="E27116" s="15" t="str">
        <f>IF(AND($B$6=NB!$A$17,$B$8&gt;0),'Ersparnisberechnung Sommertarif'!$B$8*SLP!C27096,"")</f>
        <v/>
      </c>
    </row>
    <row r="27117" spans="1:5" x14ac:dyDescent="0.3">
      <c r="A27117" s="25">
        <v>46305</v>
      </c>
      <c r="B27117" s="31">
        <v>0.29166666666666669</v>
      </c>
      <c r="C27117" s="46"/>
      <c r="D27117" s="29">
        <v>46305.291666666664</v>
      </c>
      <c r="E27117" s="15" t="str">
        <f>IF(AND($B$6=NB!$A$17,$B$8&gt;0),'Ersparnisberechnung Sommertarif'!$B$8*SLP!C27097,"")</f>
        <v/>
      </c>
    </row>
    <row r="27118" spans="1:5" x14ac:dyDescent="0.3">
      <c r="A27118" s="25">
        <v>46305</v>
      </c>
      <c r="B27118" s="31">
        <v>0.30208333333333331</v>
      </c>
      <c r="C27118" s="46"/>
      <c r="D27118" s="29">
        <v>46305.302083333336</v>
      </c>
      <c r="E27118" s="15" t="str">
        <f>IF(AND($B$6=NB!$A$17,$B$8&gt;0),'Ersparnisberechnung Sommertarif'!$B$8*SLP!C27098,"")</f>
        <v/>
      </c>
    </row>
    <row r="27119" spans="1:5" x14ac:dyDescent="0.3">
      <c r="A27119" s="25">
        <v>46305</v>
      </c>
      <c r="B27119" s="31">
        <v>0.3125</v>
      </c>
      <c r="C27119" s="46"/>
      <c r="D27119" s="29">
        <v>46305.3125</v>
      </c>
      <c r="E27119" s="15" t="str">
        <f>IF(AND($B$6=NB!$A$17,$B$8&gt;0),'Ersparnisberechnung Sommertarif'!$B$8*SLP!C27099,"")</f>
        <v/>
      </c>
    </row>
    <row r="27120" spans="1:5" x14ac:dyDescent="0.3">
      <c r="A27120" s="25">
        <v>46305</v>
      </c>
      <c r="B27120" s="31">
        <v>0.32291666666666669</v>
      </c>
      <c r="C27120" s="46"/>
      <c r="D27120" s="29">
        <v>46305.322916666664</v>
      </c>
      <c r="E27120" s="15" t="str">
        <f>IF(AND($B$6=NB!$A$17,$B$8&gt;0),'Ersparnisberechnung Sommertarif'!$B$8*SLP!C27100,"")</f>
        <v/>
      </c>
    </row>
    <row r="27121" spans="1:5" x14ac:dyDescent="0.3">
      <c r="A27121" s="25">
        <v>46305</v>
      </c>
      <c r="B27121" s="31">
        <v>0.33333333333333331</v>
      </c>
      <c r="C27121" s="46"/>
      <c r="D27121" s="29">
        <v>46305.333333333336</v>
      </c>
      <c r="E27121" s="15" t="str">
        <f>IF(AND($B$6=NB!$A$17,$B$8&gt;0),'Ersparnisberechnung Sommertarif'!$B$8*SLP!C27101,"")</f>
        <v/>
      </c>
    </row>
    <row r="27122" spans="1:5" x14ac:dyDescent="0.3">
      <c r="A27122" s="25">
        <v>46305</v>
      </c>
      <c r="B27122" s="31">
        <v>0.34375</v>
      </c>
      <c r="C27122" s="46"/>
      <c r="D27122" s="29">
        <v>46305.34375</v>
      </c>
      <c r="E27122" s="15" t="str">
        <f>IF(AND($B$6=NB!$A$17,$B$8&gt;0),'Ersparnisberechnung Sommertarif'!$B$8*SLP!C27102,"")</f>
        <v/>
      </c>
    </row>
    <row r="27123" spans="1:5" x14ac:dyDescent="0.3">
      <c r="A27123" s="25">
        <v>46305</v>
      </c>
      <c r="B27123" s="31">
        <v>0.35416666666666669</v>
      </c>
      <c r="C27123" s="46"/>
      <c r="D27123" s="29">
        <v>46305.354166666664</v>
      </c>
      <c r="E27123" s="15" t="str">
        <f>IF(AND($B$6=NB!$A$17,$B$8&gt;0),'Ersparnisberechnung Sommertarif'!$B$8*SLP!C27103,"")</f>
        <v/>
      </c>
    </row>
    <row r="27124" spans="1:5" x14ac:dyDescent="0.3">
      <c r="A27124" s="25">
        <v>46305</v>
      </c>
      <c r="B27124" s="31">
        <v>0.36458333333333331</v>
      </c>
      <c r="C27124" s="46"/>
      <c r="D27124" s="29">
        <v>46305.364583333336</v>
      </c>
      <c r="E27124" s="15" t="str">
        <f>IF(AND($B$6=NB!$A$17,$B$8&gt;0),'Ersparnisberechnung Sommertarif'!$B$8*SLP!C27104,"")</f>
        <v/>
      </c>
    </row>
    <row r="27125" spans="1:5" x14ac:dyDescent="0.3">
      <c r="A27125" s="25">
        <v>46305</v>
      </c>
      <c r="B27125" s="31">
        <v>0.375</v>
      </c>
      <c r="C27125" s="46"/>
      <c r="D27125" s="29">
        <v>46305.375</v>
      </c>
      <c r="E27125" s="15" t="str">
        <f>IF(AND($B$6=NB!$A$17,$B$8&gt;0),'Ersparnisberechnung Sommertarif'!$B$8*SLP!C27105,"")</f>
        <v/>
      </c>
    </row>
    <row r="27126" spans="1:5" x14ac:dyDescent="0.3">
      <c r="A27126" s="25">
        <v>46305</v>
      </c>
      <c r="B27126" s="31">
        <v>0.38541666666666669</v>
      </c>
      <c r="C27126" s="46"/>
      <c r="D27126" s="29">
        <v>46305.385416666664</v>
      </c>
      <c r="E27126" s="15" t="str">
        <f>IF(AND($B$6=NB!$A$17,$B$8&gt;0),'Ersparnisberechnung Sommertarif'!$B$8*SLP!C27106,"")</f>
        <v/>
      </c>
    </row>
    <row r="27127" spans="1:5" x14ac:dyDescent="0.3">
      <c r="A27127" s="25">
        <v>46305</v>
      </c>
      <c r="B27127" s="31">
        <v>0.39583333333333331</v>
      </c>
      <c r="C27127" s="46"/>
      <c r="D27127" s="29">
        <v>46305.395833333336</v>
      </c>
      <c r="E27127" s="15" t="str">
        <f>IF(AND($B$6=NB!$A$17,$B$8&gt;0),'Ersparnisberechnung Sommertarif'!$B$8*SLP!C27107,"")</f>
        <v/>
      </c>
    </row>
    <row r="27128" spans="1:5" x14ac:dyDescent="0.3">
      <c r="A27128" s="25">
        <v>46305</v>
      </c>
      <c r="B27128" s="31">
        <v>0.40625</v>
      </c>
      <c r="C27128" s="46"/>
      <c r="D27128" s="29">
        <v>46305.40625</v>
      </c>
      <c r="E27128" s="15" t="str">
        <f>IF(AND($B$6=NB!$A$17,$B$8&gt;0),'Ersparnisberechnung Sommertarif'!$B$8*SLP!C27108,"")</f>
        <v/>
      </c>
    </row>
    <row r="27129" spans="1:5" x14ac:dyDescent="0.3">
      <c r="A27129" s="25">
        <v>46305</v>
      </c>
      <c r="B27129" s="31">
        <v>0.41666666666666669</v>
      </c>
      <c r="C27129" s="46"/>
      <c r="D27129" s="29">
        <v>46305.416666666664</v>
      </c>
      <c r="E27129" s="15" t="str">
        <f>IF(AND($B$6=NB!$A$17,$B$8&gt;0),'Ersparnisberechnung Sommertarif'!$B$8*SLP!C27109,"")</f>
        <v/>
      </c>
    </row>
    <row r="27130" spans="1:5" x14ac:dyDescent="0.3">
      <c r="A27130" s="25">
        <v>46305</v>
      </c>
      <c r="B27130" s="31">
        <v>0.42708333333333331</v>
      </c>
      <c r="C27130" s="46"/>
      <c r="D27130" s="29">
        <v>46305.427083333336</v>
      </c>
      <c r="E27130" s="15" t="str">
        <f>IF(AND($B$6=NB!$A$17,$B$8&gt;0),'Ersparnisberechnung Sommertarif'!$B$8*SLP!C27110,"")</f>
        <v/>
      </c>
    </row>
    <row r="27131" spans="1:5" x14ac:dyDescent="0.3">
      <c r="A27131" s="25">
        <v>46305</v>
      </c>
      <c r="B27131" s="31">
        <v>0.4375</v>
      </c>
      <c r="C27131" s="46"/>
      <c r="D27131" s="29">
        <v>46305.4375</v>
      </c>
      <c r="E27131" s="15" t="str">
        <f>IF(AND($B$6=NB!$A$17,$B$8&gt;0),'Ersparnisberechnung Sommertarif'!$B$8*SLP!C27111,"")</f>
        <v/>
      </c>
    </row>
    <row r="27132" spans="1:5" x14ac:dyDescent="0.3">
      <c r="A27132" s="25">
        <v>46305</v>
      </c>
      <c r="B27132" s="31">
        <v>0.44791666666666669</v>
      </c>
      <c r="C27132" s="46"/>
      <c r="D27132" s="29">
        <v>46305.447916666664</v>
      </c>
      <c r="E27132" s="15" t="str">
        <f>IF(AND($B$6=NB!$A$17,$B$8&gt;0),'Ersparnisberechnung Sommertarif'!$B$8*SLP!C27112,"")</f>
        <v/>
      </c>
    </row>
    <row r="27133" spans="1:5" x14ac:dyDescent="0.3">
      <c r="A27133" s="25">
        <v>46305</v>
      </c>
      <c r="B27133" s="31">
        <v>0.45833333333333331</v>
      </c>
      <c r="C27133" s="46"/>
      <c r="D27133" s="29">
        <v>46305.458333333336</v>
      </c>
      <c r="E27133" s="15" t="str">
        <f>IF(AND($B$6=NB!$A$17,$B$8&gt;0),'Ersparnisberechnung Sommertarif'!$B$8*SLP!C27113,"")</f>
        <v/>
      </c>
    </row>
    <row r="27134" spans="1:5" x14ac:dyDescent="0.3">
      <c r="A27134" s="25">
        <v>46305</v>
      </c>
      <c r="B27134" s="31">
        <v>0.46875</v>
      </c>
      <c r="C27134" s="46"/>
      <c r="D27134" s="29">
        <v>46305.46875</v>
      </c>
      <c r="E27134" s="15" t="str">
        <f>IF(AND($B$6=NB!$A$17,$B$8&gt;0),'Ersparnisberechnung Sommertarif'!$B$8*SLP!C27114,"")</f>
        <v/>
      </c>
    </row>
    <row r="27135" spans="1:5" x14ac:dyDescent="0.3">
      <c r="A27135" s="25">
        <v>46305</v>
      </c>
      <c r="B27135" s="31">
        <v>0.47916666666666669</v>
      </c>
      <c r="C27135" s="46"/>
      <c r="D27135" s="29">
        <v>46305.479166666664</v>
      </c>
      <c r="E27135" s="15" t="str">
        <f>IF(AND($B$6=NB!$A$17,$B$8&gt;0),'Ersparnisberechnung Sommertarif'!$B$8*SLP!C27115,"")</f>
        <v/>
      </c>
    </row>
    <row r="27136" spans="1:5" x14ac:dyDescent="0.3">
      <c r="A27136" s="25">
        <v>46305</v>
      </c>
      <c r="B27136" s="31">
        <v>0.48958333333333331</v>
      </c>
      <c r="C27136" s="46"/>
      <c r="D27136" s="29">
        <v>46305.489583333336</v>
      </c>
      <c r="E27136" s="15" t="str">
        <f>IF(AND($B$6=NB!$A$17,$B$8&gt;0),'Ersparnisberechnung Sommertarif'!$B$8*SLP!C27116,"")</f>
        <v/>
      </c>
    </row>
    <row r="27137" spans="1:5" x14ac:dyDescent="0.3">
      <c r="A27137" s="25">
        <v>46305</v>
      </c>
      <c r="B27137" s="31">
        <v>0.5</v>
      </c>
      <c r="C27137" s="46"/>
      <c r="D27137" s="29">
        <v>46305.5</v>
      </c>
      <c r="E27137" s="15" t="str">
        <f>IF(AND($B$6=NB!$A$17,$B$8&gt;0),'Ersparnisberechnung Sommertarif'!$B$8*SLP!C27117,"")</f>
        <v/>
      </c>
    </row>
    <row r="27138" spans="1:5" x14ac:dyDescent="0.3">
      <c r="A27138" s="25">
        <v>46305</v>
      </c>
      <c r="B27138" s="31">
        <v>0.51041666666666663</v>
      </c>
      <c r="C27138" s="46"/>
      <c r="D27138" s="29">
        <v>46305.510416666664</v>
      </c>
      <c r="E27138" s="15" t="str">
        <f>IF(AND($B$6=NB!$A$17,$B$8&gt;0),'Ersparnisberechnung Sommertarif'!$B$8*SLP!C27118,"")</f>
        <v/>
      </c>
    </row>
    <row r="27139" spans="1:5" x14ac:dyDescent="0.3">
      <c r="A27139" s="25">
        <v>46305</v>
      </c>
      <c r="B27139" s="31">
        <v>0.52083333333333337</v>
      </c>
      <c r="C27139" s="46"/>
      <c r="D27139" s="29">
        <v>46305.520833333336</v>
      </c>
      <c r="E27139" s="15" t="str">
        <f>IF(AND($B$6=NB!$A$17,$B$8&gt;0),'Ersparnisberechnung Sommertarif'!$B$8*SLP!C27119,"")</f>
        <v/>
      </c>
    </row>
    <row r="27140" spans="1:5" x14ac:dyDescent="0.3">
      <c r="A27140" s="25">
        <v>46305</v>
      </c>
      <c r="B27140" s="31">
        <v>0.53125</v>
      </c>
      <c r="C27140" s="46"/>
      <c r="D27140" s="29">
        <v>46305.53125</v>
      </c>
      <c r="E27140" s="15" t="str">
        <f>IF(AND($B$6=NB!$A$17,$B$8&gt;0),'Ersparnisberechnung Sommertarif'!$B$8*SLP!C27120,"")</f>
        <v/>
      </c>
    </row>
    <row r="27141" spans="1:5" x14ac:dyDescent="0.3">
      <c r="A27141" s="25">
        <v>46305</v>
      </c>
      <c r="B27141" s="31">
        <v>0.54166666666666663</v>
      </c>
      <c r="C27141" s="46"/>
      <c r="D27141" s="29">
        <v>46305.541666666664</v>
      </c>
      <c r="E27141" s="15" t="str">
        <f>IF(AND($B$6=NB!$A$17,$B$8&gt;0),'Ersparnisberechnung Sommertarif'!$B$8*SLP!C27121,"")</f>
        <v/>
      </c>
    </row>
    <row r="27142" spans="1:5" x14ac:dyDescent="0.3">
      <c r="A27142" s="25">
        <v>46305</v>
      </c>
      <c r="B27142" s="31">
        <v>0.55208333333333337</v>
      </c>
      <c r="C27142" s="46"/>
      <c r="D27142" s="29">
        <v>46305.552083333336</v>
      </c>
      <c r="E27142" s="15" t="str">
        <f>IF(AND($B$6=NB!$A$17,$B$8&gt;0),'Ersparnisberechnung Sommertarif'!$B$8*SLP!C27122,"")</f>
        <v/>
      </c>
    </row>
    <row r="27143" spans="1:5" x14ac:dyDescent="0.3">
      <c r="A27143" s="25">
        <v>46305</v>
      </c>
      <c r="B27143" s="31">
        <v>0.5625</v>
      </c>
      <c r="C27143" s="46"/>
      <c r="D27143" s="29">
        <v>46305.5625</v>
      </c>
      <c r="E27143" s="15" t="str">
        <f>IF(AND($B$6=NB!$A$17,$B$8&gt;0),'Ersparnisberechnung Sommertarif'!$B$8*SLP!C27123,"")</f>
        <v/>
      </c>
    </row>
    <row r="27144" spans="1:5" x14ac:dyDescent="0.3">
      <c r="A27144" s="25">
        <v>46305</v>
      </c>
      <c r="B27144" s="31">
        <v>0.57291666666666663</v>
      </c>
      <c r="C27144" s="46"/>
      <c r="D27144" s="29">
        <v>46305.572916666664</v>
      </c>
      <c r="E27144" s="15" t="str">
        <f>IF(AND($B$6=NB!$A$17,$B$8&gt;0),'Ersparnisberechnung Sommertarif'!$B$8*SLP!C27124,"")</f>
        <v/>
      </c>
    </row>
    <row r="27145" spans="1:5" x14ac:dyDescent="0.3">
      <c r="A27145" s="25">
        <v>46305</v>
      </c>
      <c r="B27145" s="31">
        <v>0.58333333333333337</v>
      </c>
      <c r="C27145" s="46"/>
      <c r="D27145" s="29">
        <v>46305.583333333336</v>
      </c>
      <c r="E27145" s="15" t="str">
        <f>IF(AND($B$6=NB!$A$17,$B$8&gt;0),'Ersparnisberechnung Sommertarif'!$B$8*SLP!C27125,"")</f>
        <v/>
      </c>
    </row>
    <row r="27146" spans="1:5" x14ac:dyDescent="0.3">
      <c r="A27146" s="25">
        <v>46305</v>
      </c>
      <c r="B27146" s="31">
        <v>0.59375</v>
      </c>
      <c r="C27146" s="46"/>
      <c r="D27146" s="29">
        <v>46305.59375</v>
      </c>
      <c r="E27146" s="15" t="str">
        <f>IF(AND($B$6=NB!$A$17,$B$8&gt;0),'Ersparnisberechnung Sommertarif'!$B$8*SLP!C27126,"")</f>
        <v/>
      </c>
    </row>
    <row r="27147" spans="1:5" x14ac:dyDescent="0.3">
      <c r="A27147" s="25">
        <v>46305</v>
      </c>
      <c r="B27147" s="31">
        <v>0.60416666666666663</v>
      </c>
      <c r="C27147" s="46"/>
      <c r="D27147" s="29">
        <v>46305.604166666664</v>
      </c>
      <c r="E27147" s="15" t="str">
        <f>IF(AND($B$6=NB!$A$17,$B$8&gt;0),'Ersparnisberechnung Sommertarif'!$B$8*SLP!C27127,"")</f>
        <v/>
      </c>
    </row>
    <row r="27148" spans="1:5" x14ac:dyDescent="0.3">
      <c r="A27148" s="25">
        <v>46305</v>
      </c>
      <c r="B27148" s="31">
        <v>0.61458333333333337</v>
      </c>
      <c r="C27148" s="46"/>
      <c r="D27148" s="29">
        <v>46305.614583333336</v>
      </c>
      <c r="E27148" s="15" t="str">
        <f>IF(AND($B$6=NB!$A$17,$B$8&gt;0),'Ersparnisberechnung Sommertarif'!$B$8*SLP!C27128,"")</f>
        <v/>
      </c>
    </row>
    <row r="27149" spans="1:5" x14ac:dyDescent="0.3">
      <c r="A27149" s="25">
        <v>46305</v>
      </c>
      <c r="B27149" s="31">
        <v>0.625</v>
      </c>
      <c r="C27149" s="46"/>
      <c r="D27149" s="29">
        <v>46305.625</v>
      </c>
      <c r="E27149" s="15" t="str">
        <f>IF(AND($B$6=NB!$A$17,$B$8&gt;0),'Ersparnisberechnung Sommertarif'!$B$8*SLP!C27129,"")</f>
        <v/>
      </c>
    </row>
    <row r="27150" spans="1:5" x14ac:dyDescent="0.3">
      <c r="A27150" s="25">
        <v>46305</v>
      </c>
      <c r="B27150" s="31">
        <v>0.63541666666666663</v>
      </c>
      <c r="C27150" s="46"/>
      <c r="D27150" s="29">
        <v>46305.635416666664</v>
      </c>
      <c r="E27150" s="15" t="str">
        <f>IF(AND($B$6=NB!$A$17,$B$8&gt;0),'Ersparnisberechnung Sommertarif'!$B$8*SLP!C27130,"")</f>
        <v/>
      </c>
    </row>
    <row r="27151" spans="1:5" x14ac:dyDescent="0.3">
      <c r="A27151" s="25">
        <v>46305</v>
      </c>
      <c r="B27151" s="31">
        <v>0.64583333333333337</v>
      </c>
      <c r="C27151" s="46"/>
      <c r="D27151" s="29">
        <v>46305.645833333336</v>
      </c>
      <c r="E27151" s="15" t="str">
        <f>IF(AND($B$6=NB!$A$17,$B$8&gt;0),'Ersparnisberechnung Sommertarif'!$B$8*SLP!C27131,"")</f>
        <v/>
      </c>
    </row>
    <row r="27152" spans="1:5" x14ac:dyDescent="0.3">
      <c r="A27152" s="25">
        <v>46305</v>
      </c>
      <c r="B27152" s="31">
        <v>0.65625</v>
      </c>
      <c r="C27152" s="46"/>
      <c r="D27152" s="29">
        <v>46305.65625</v>
      </c>
      <c r="E27152" s="15" t="str">
        <f>IF(AND($B$6=NB!$A$17,$B$8&gt;0),'Ersparnisberechnung Sommertarif'!$B$8*SLP!C27132,"")</f>
        <v/>
      </c>
    </row>
    <row r="27153" spans="1:5" x14ac:dyDescent="0.3">
      <c r="A27153" s="25">
        <v>46305</v>
      </c>
      <c r="B27153" s="31">
        <v>0.66666666666666663</v>
      </c>
      <c r="C27153" s="46"/>
      <c r="D27153" s="29">
        <v>46305.666666666664</v>
      </c>
      <c r="E27153" s="15" t="str">
        <f>IF(AND($B$6=NB!$A$17,$B$8&gt;0),'Ersparnisberechnung Sommertarif'!$B$8*SLP!C27133,"")</f>
        <v/>
      </c>
    </row>
    <row r="27154" spans="1:5" x14ac:dyDescent="0.3">
      <c r="A27154" s="25">
        <v>46305</v>
      </c>
      <c r="B27154" s="31">
        <v>0.67708333333333337</v>
      </c>
      <c r="C27154" s="46"/>
      <c r="D27154" s="29">
        <v>46305.677083333336</v>
      </c>
      <c r="E27154" s="15" t="str">
        <f>IF(AND($B$6=NB!$A$17,$B$8&gt;0),'Ersparnisberechnung Sommertarif'!$B$8*SLP!C27134,"")</f>
        <v/>
      </c>
    </row>
    <row r="27155" spans="1:5" x14ac:dyDescent="0.3">
      <c r="A27155" s="25">
        <v>46305</v>
      </c>
      <c r="B27155" s="31">
        <v>0.6875</v>
      </c>
      <c r="C27155" s="46"/>
      <c r="D27155" s="29">
        <v>46305.6875</v>
      </c>
      <c r="E27155" s="15" t="str">
        <f>IF(AND($B$6=NB!$A$17,$B$8&gt;0),'Ersparnisberechnung Sommertarif'!$B$8*SLP!C27135,"")</f>
        <v/>
      </c>
    </row>
    <row r="27156" spans="1:5" x14ac:dyDescent="0.3">
      <c r="A27156" s="25">
        <v>46305</v>
      </c>
      <c r="B27156" s="31">
        <v>0.69791666666666663</v>
      </c>
      <c r="C27156" s="46"/>
      <c r="D27156" s="29">
        <v>46305.697916666664</v>
      </c>
      <c r="E27156" s="15" t="str">
        <f>IF(AND($B$6=NB!$A$17,$B$8&gt;0),'Ersparnisberechnung Sommertarif'!$B$8*SLP!C27136,"")</f>
        <v/>
      </c>
    </row>
    <row r="27157" spans="1:5" x14ac:dyDescent="0.3">
      <c r="A27157" s="25">
        <v>46305</v>
      </c>
      <c r="B27157" s="31">
        <v>0.70833333333333337</v>
      </c>
      <c r="C27157" s="46"/>
      <c r="D27157" s="29">
        <v>46305.708333333336</v>
      </c>
      <c r="E27157" s="15" t="str">
        <f>IF(AND($B$6=NB!$A$17,$B$8&gt;0),'Ersparnisberechnung Sommertarif'!$B$8*SLP!C27137,"")</f>
        <v/>
      </c>
    </row>
    <row r="27158" spans="1:5" x14ac:dyDescent="0.3">
      <c r="A27158" s="25">
        <v>46305</v>
      </c>
      <c r="B27158" s="31">
        <v>0.71875</v>
      </c>
      <c r="C27158" s="46"/>
      <c r="D27158" s="29">
        <v>46305.71875</v>
      </c>
      <c r="E27158" s="15" t="str">
        <f>IF(AND($B$6=NB!$A$17,$B$8&gt;0),'Ersparnisberechnung Sommertarif'!$B$8*SLP!C27138,"")</f>
        <v/>
      </c>
    </row>
    <row r="27159" spans="1:5" x14ac:dyDescent="0.3">
      <c r="A27159" s="25">
        <v>46305</v>
      </c>
      <c r="B27159" s="31">
        <v>0.72916666666666663</v>
      </c>
      <c r="C27159" s="46"/>
      <c r="D27159" s="29">
        <v>46305.729166666664</v>
      </c>
      <c r="E27159" s="15" t="str">
        <f>IF(AND($B$6=NB!$A$17,$B$8&gt;0),'Ersparnisberechnung Sommertarif'!$B$8*SLP!C27139,"")</f>
        <v/>
      </c>
    </row>
    <row r="27160" spans="1:5" x14ac:dyDescent="0.3">
      <c r="A27160" s="25">
        <v>46305</v>
      </c>
      <c r="B27160" s="31">
        <v>0.73958333333333337</v>
      </c>
      <c r="C27160" s="46"/>
      <c r="D27160" s="29">
        <v>46305.739583333336</v>
      </c>
      <c r="E27160" s="15" t="str">
        <f>IF(AND($B$6=NB!$A$17,$B$8&gt;0),'Ersparnisberechnung Sommertarif'!$B$8*SLP!C27140,"")</f>
        <v/>
      </c>
    </row>
    <row r="27161" spans="1:5" x14ac:dyDescent="0.3">
      <c r="A27161" s="25">
        <v>46305</v>
      </c>
      <c r="B27161" s="31">
        <v>0.75</v>
      </c>
      <c r="C27161" s="46"/>
      <c r="D27161" s="29">
        <v>46305.75</v>
      </c>
      <c r="E27161" s="15" t="str">
        <f>IF(AND($B$6=NB!$A$17,$B$8&gt;0),'Ersparnisberechnung Sommertarif'!$B$8*SLP!C27141,"")</f>
        <v/>
      </c>
    </row>
    <row r="27162" spans="1:5" x14ac:dyDescent="0.3">
      <c r="A27162" s="25">
        <v>46305</v>
      </c>
      <c r="B27162" s="31">
        <v>0.76041666666666663</v>
      </c>
      <c r="C27162" s="46"/>
      <c r="D27162" s="29">
        <v>46305.760416666664</v>
      </c>
      <c r="E27162" s="15" t="str">
        <f>IF(AND($B$6=NB!$A$17,$B$8&gt;0),'Ersparnisberechnung Sommertarif'!$B$8*SLP!C27142,"")</f>
        <v/>
      </c>
    </row>
    <row r="27163" spans="1:5" x14ac:dyDescent="0.3">
      <c r="A27163" s="25">
        <v>46305</v>
      </c>
      <c r="B27163" s="31">
        <v>0.77083333333333337</v>
      </c>
      <c r="C27163" s="46"/>
      <c r="D27163" s="29">
        <v>46305.770833333336</v>
      </c>
      <c r="E27163" s="15" t="str">
        <f>IF(AND($B$6=NB!$A$17,$B$8&gt;0),'Ersparnisberechnung Sommertarif'!$B$8*SLP!C27143,"")</f>
        <v/>
      </c>
    </row>
    <row r="27164" spans="1:5" x14ac:dyDescent="0.3">
      <c r="A27164" s="25">
        <v>46305</v>
      </c>
      <c r="B27164" s="31">
        <v>0.78125</v>
      </c>
      <c r="C27164" s="46"/>
      <c r="D27164" s="29">
        <v>46305.78125</v>
      </c>
      <c r="E27164" s="15" t="str">
        <f>IF(AND($B$6=NB!$A$17,$B$8&gt;0),'Ersparnisberechnung Sommertarif'!$B$8*SLP!C27144,"")</f>
        <v/>
      </c>
    </row>
    <row r="27165" spans="1:5" x14ac:dyDescent="0.3">
      <c r="A27165" s="25">
        <v>46305</v>
      </c>
      <c r="B27165" s="31">
        <v>0.79166666666666663</v>
      </c>
      <c r="C27165" s="46"/>
      <c r="D27165" s="29">
        <v>46305.791666666664</v>
      </c>
      <c r="E27165" s="15" t="str">
        <f>IF(AND($B$6=NB!$A$17,$B$8&gt;0),'Ersparnisberechnung Sommertarif'!$B$8*SLP!C27145,"")</f>
        <v/>
      </c>
    </row>
    <row r="27166" spans="1:5" x14ac:dyDescent="0.3">
      <c r="A27166" s="25">
        <v>46305</v>
      </c>
      <c r="B27166" s="31">
        <v>0.80208333333333337</v>
      </c>
      <c r="C27166" s="46"/>
      <c r="D27166" s="29">
        <v>46305.802083333336</v>
      </c>
      <c r="E27166" s="15" t="str">
        <f>IF(AND($B$6=NB!$A$17,$B$8&gt;0),'Ersparnisberechnung Sommertarif'!$B$8*SLP!C27146,"")</f>
        <v/>
      </c>
    </row>
    <row r="27167" spans="1:5" x14ac:dyDescent="0.3">
      <c r="A27167" s="25">
        <v>46305</v>
      </c>
      <c r="B27167" s="31">
        <v>0.8125</v>
      </c>
      <c r="C27167" s="46"/>
      <c r="D27167" s="29">
        <v>46305.8125</v>
      </c>
      <c r="E27167" s="15" t="str">
        <f>IF(AND($B$6=NB!$A$17,$B$8&gt;0),'Ersparnisberechnung Sommertarif'!$B$8*SLP!C27147,"")</f>
        <v/>
      </c>
    </row>
    <row r="27168" spans="1:5" x14ac:dyDescent="0.3">
      <c r="A27168" s="25">
        <v>46305</v>
      </c>
      <c r="B27168" s="31">
        <v>0.82291666666666663</v>
      </c>
      <c r="C27168" s="46"/>
      <c r="D27168" s="29">
        <v>46305.822916666664</v>
      </c>
      <c r="E27168" s="15" t="str">
        <f>IF(AND($B$6=NB!$A$17,$B$8&gt;0),'Ersparnisberechnung Sommertarif'!$B$8*SLP!C27148,"")</f>
        <v/>
      </c>
    </row>
    <row r="27169" spans="1:5" x14ac:dyDescent="0.3">
      <c r="A27169" s="25">
        <v>46305</v>
      </c>
      <c r="B27169" s="31">
        <v>0.83333333333333337</v>
      </c>
      <c r="C27169" s="46"/>
      <c r="D27169" s="29">
        <v>46305.833333333336</v>
      </c>
      <c r="E27169" s="15" t="str">
        <f>IF(AND($B$6=NB!$A$17,$B$8&gt;0),'Ersparnisberechnung Sommertarif'!$B$8*SLP!C27149,"")</f>
        <v/>
      </c>
    </row>
    <row r="27170" spans="1:5" x14ac:dyDescent="0.3">
      <c r="A27170" s="25">
        <v>46305</v>
      </c>
      <c r="B27170" s="31">
        <v>0.84375</v>
      </c>
      <c r="C27170" s="46"/>
      <c r="D27170" s="29">
        <v>46305.84375</v>
      </c>
      <c r="E27170" s="15" t="str">
        <f>IF(AND($B$6=NB!$A$17,$B$8&gt;0),'Ersparnisberechnung Sommertarif'!$B$8*SLP!C27150,"")</f>
        <v/>
      </c>
    </row>
    <row r="27171" spans="1:5" x14ac:dyDescent="0.3">
      <c r="A27171" s="25">
        <v>46305</v>
      </c>
      <c r="B27171" s="31">
        <v>0.85416666666666663</v>
      </c>
      <c r="C27171" s="46"/>
      <c r="D27171" s="29">
        <v>46305.854166666664</v>
      </c>
      <c r="E27171" s="15" t="str">
        <f>IF(AND($B$6=NB!$A$17,$B$8&gt;0),'Ersparnisberechnung Sommertarif'!$B$8*SLP!C27151,"")</f>
        <v/>
      </c>
    </row>
    <row r="27172" spans="1:5" x14ac:dyDescent="0.3">
      <c r="A27172" s="25">
        <v>46305</v>
      </c>
      <c r="B27172" s="31">
        <v>0.86458333333333337</v>
      </c>
      <c r="C27172" s="46"/>
      <c r="D27172" s="29">
        <v>46305.864583333336</v>
      </c>
      <c r="E27172" s="15" t="str">
        <f>IF(AND($B$6=NB!$A$17,$B$8&gt;0),'Ersparnisberechnung Sommertarif'!$B$8*SLP!C27152,"")</f>
        <v/>
      </c>
    </row>
    <row r="27173" spans="1:5" x14ac:dyDescent="0.3">
      <c r="A27173" s="25">
        <v>46305</v>
      </c>
      <c r="B27173" s="31">
        <v>0.875</v>
      </c>
      <c r="C27173" s="46"/>
      <c r="D27173" s="29">
        <v>46305.875</v>
      </c>
      <c r="E27173" s="15" t="str">
        <f>IF(AND($B$6=NB!$A$17,$B$8&gt;0),'Ersparnisberechnung Sommertarif'!$B$8*SLP!C27153,"")</f>
        <v/>
      </c>
    </row>
    <row r="27174" spans="1:5" x14ac:dyDescent="0.3">
      <c r="A27174" s="25">
        <v>46305</v>
      </c>
      <c r="B27174" s="31">
        <v>0.88541666666666663</v>
      </c>
      <c r="C27174" s="46"/>
      <c r="D27174" s="29">
        <v>46305.885416666664</v>
      </c>
      <c r="E27174" s="15" t="str">
        <f>IF(AND($B$6=NB!$A$17,$B$8&gt;0),'Ersparnisberechnung Sommertarif'!$B$8*SLP!C27154,"")</f>
        <v/>
      </c>
    </row>
    <row r="27175" spans="1:5" x14ac:dyDescent="0.3">
      <c r="A27175" s="25">
        <v>46305</v>
      </c>
      <c r="B27175" s="31">
        <v>0.89583333333333337</v>
      </c>
      <c r="C27175" s="46"/>
      <c r="D27175" s="29">
        <v>46305.895833333336</v>
      </c>
      <c r="E27175" s="15" t="str">
        <f>IF(AND($B$6=NB!$A$17,$B$8&gt;0),'Ersparnisberechnung Sommertarif'!$B$8*SLP!C27155,"")</f>
        <v/>
      </c>
    </row>
    <row r="27176" spans="1:5" x14ac:dyDescent="0.3">
      <c r="A27176" s="25">
        <v>46305</v>
      </c>
      <c r="B27176" s="31">
        <v>0.90625</v>
      </c>
      <c r="C27176" s="46"/>
      <c r="D27176" s="29">
        <v>46305.90625</v>
      </c>
      <c r="E27176" s="15" t="str">
        <f>IF(AND($B$6=NB!$A$17,$B$8&gt;0),'Ersparnisberechnung Sommertarif'!$B$8*SLP!C27156,"")</f>
        <v/>
      </c>
    </row>
    <row r="27177" spans="1:5" x14ac:dyDescent="0.3">
      <c r="A27177" s="25">
        <v>46305</v>
      </c>
      <c r="B27177" s="31">
        <v>0.91666666666666663</v>
      </c>
      <c r="C27177" s="46"/>
      <c r="D27177" s="29">
        <v>46305.916666666664</v>
      </c>
      <c r="E27177" s="15" t="str">
        <f>IF(AND($B$6=NB!$A$17,$B$8&gt;0),'Ersparnisberechnung Sommertarif'!$B$8*SLP!C27157,"")</f>
        <v/>
      </c>
    </row>
    <row r="27178" spans="1:5" x14ac:dyDescent="0.3">
      <c r="A27178" s="25">
        <v>46305</v>
      </c>
      <c r="B27178" s="31">
        <v>0.92708333333333337</v>
      </c>
      <c r="C27178" s="46"/>
      <c r="D27178" s="29">
        <v>46305.927083333336</v>
      </c>
      <c r="E27178" s="15" t="str">
        <f>IF(AND($B$6=NB!$A$17,$B$8&gt;0),'Ersparnisberechnung Sommertarif'!$B$8*SLP!C27158,"")</f>
        <v/>
      </c>
    </row>
    <row r="27179" spans="1:5" x14ac:dyDescent="0.3">
      <c r="A27179" s="25">
        <v>46305</v>
      </c>
      <c r="B27179" s="31">
        <v>0.9375</v>
      </c>
      <c r="C27179" s="46"/>
      <c r="D27179" s="29">
        <v>46305.9375</v>
      </c>
      <c r="E27179" s="15" t="str">
        <f>IF(AND($B$6=NB!$A$17,$B$8&gt;0),'Ersparnisberechnung Sommertarif'!$B$8*SLP!C27159,"")</f>
        <v/>
      </c>
    </row>
    <row r="27180" spans="1:5" x14ac:dyDescent="0.3">
      <c r="A27180" s="25">
        <v>46305</v>
      </c>
      <c r="B27180" s="31">
        <v>0.94791666666666663</v>
      </c>
      <c r="C27180" s="46"/>
      <c r="D27180" s="29">
        <v>46305.947916666664</v>
      </c>
      <c r="E27180" s="15" t="str">
        <f>IF(AND($B$6=NB!$A$17,$B$8&gt;0),'Ersparnisberechnung Sommertarif'!$B$8*SLP!C27160,"")</f>
        <v/>
      </c>
    </row>
    <row r="27181" spans="1:5" x14ac:dyDescent="0.3">
      <c r="A27181" s="25">
        <v>46305</v>
      </c>
      <c r="B27181" s="31">
        <v>0.95833333333333337</v>
      </c>
      <c r="C27181" s="46"/>
      <c r="D27181" s="29">
        <v>46305.958333333336</v>
      </c>
      <c r="E27181" s="15" t="str">
        <f>IF(AND($B$6=NB!$A$17,$B$8&gt;0),'Ersparnisberechnung Sommertarif'!$B$8*SLP!C27161,"")</f>
        <v/>
      </c>
    </row>
    <row r="27182" spans="1:5" x14ac:dyDescent="0.3">
      <c r="A27182" s="25">
        <v>46305</v>
      </c>
      <c r="B27182" s="31">
        <v>0.96875</v>
      </c>
      <c r="C27182" s="46"/>
      <c r="D27182" s="29">
        <v>46305.96875</v>
      </c>
      <c r="E27182" s="15" t="str">
        <f>IF(AND($B$6=NB!$A$17,$B$8&gt;0),'Ersparnisberechnung Sommertarif'!$B$8*SLP!C27162,"")</f>
        <v/>
      </c>
    </row>
    <row r="27183" spans="1:5" x14ac:dyDescent="0.3">
      <c r="A27183" s="25">
        <v>46305</v>
      </c>
      <c r="B27183" s="31">
        <v>0.97916666666666663</v>
      </c>
      <c r="C27183" s="46"/>
      <c r="D27183" s="29">
        <v>46305.979166666664</v>
      </c>
      <c r="E27183" s="15" t="str">
        <f>IF(AND($B$6=NB!$A$17,$B$8&gt;0),'Ersparnisberechnung Sommertarif'!$B$8*SLP!C27163,"")</f>
        <v/>
      </c>
    </row>
    <row r="27184" spans="1:5" x14ac:dyDescent="0.3">
      <c r="A27184" s="25">
        <v>46305</v>
      </c>
      <c r="B27184" s="31">
        <v>0.98958333333333337</v>
      </c>
      <c r="C27184" s="46"/>
      <c r="D27184" s="29">
        <v>46305.989583333336</v>
      </c>
      <c r="E27184" s="15" t="str">
        <f>IF(AND($B$6=NB!$A$17,$B$8&gt;0),'Ersparnisberechnung Sommertarif'!$B$8*SLP!C27164,"")</f>
        <v/>
      </c>
    </row>
    <row r="27185" spans="1:5" x14ac:dyDescent="0.3">
      <c r="A27185" s="25">
        <v>46306</v>
      </c>
      <c r="B27185" s="31">
        <v>0</v>
      </c>
      <c r="C27185" s="46"/>
      <c r="D27185" s="29">
        <v>46306</v>
      </c>
      <c r="E27185" s="15" t="str">
        <f>IF(AND($B$6=NB!$A$17,$B$8&gt;0),'Ersparnisberechnung Sommertarif'!$B$8*SLP!C27165,"")</f>
        <v/>
      </c>
    </row>
    <row r="27186" spans="1:5" x14ac:dyDescent="0.3">
      <c r="A27186" s="25">
        <v>46306</v>
      </c>
      <c r="B27186" s="31">
        <v>1.0416666666666666E-2</v>
      </c>
      <c r="C27186" s="46"/>
      <c r="D27186" s="29">
        <v>46306.010416666664</v>
      </c>
      <c r="E27186" s="15" t="str">
        <f>IF(AND($B$6=NB!$A$17,$B$8&gt;0),'Ersparnisberechnung Sommertarif'!$B$8*SLP!C27166,"")</f>
        <v/>
      </c>
    </row>
    <row r="27187" spans="1:5" x14ac:dyDescent="0.3">
      <c r="A27187" s="25">
        <v>46306</v>
      </c>
      <c r="B27187" s="31">
        <v>2.0833333333333332E-2</v>
      </c>
      <c r="C27187" s="46"/>
      <c r="D27187" s="29">
        <v>46306.020833333336</v>
      </c>
      <c r="E27187" s="15" t="str">
        <f>IF(AND($B$6=NB!$A$17,$B$8&gt;0),'Ersparnisberechnung Sommertarif'!$B$8*SLP!C27167,"")</f>
        <v/>
      </c>
    </row>
    <row r="27188" spans="1:5" x14ac:dyDescent="0.3">
      <c r="A27188" s="25">
        <v>46306</v>
      </c>
      <c r="B27188" s="31">
        <v>3.125E-2</v>
      </c>
      <c r="C27188" s="46"/>
      <c r="D27188" s="29">
        <v>46306.03125</v>
      </c>
      <c r="E27188" s="15" t="str">
        <f>IF(AND($B$6=NB!$A$17,$B$8&gt;0),'Ersparnisberechnung Sommertarif'!$B$8*SLP!C27168,"")</f>
        <v/>
      </c>
    </row>
    <row r="27189" spans="1:5" x14ac:dyDescent="0.3">
      <c r="A27189" s="25">
        <v>46306</v>
      </c>
      <c r="B27189" s="31">
        <v>4.1666666666666664E-2</v>
      </c>
      <c r="C27189" s="46"/>
      <c r="D27189" s="29">
        <v>46306.041666666664</v>
      </c>
      <c r="E27189" s="15" t="str">
        <f>IF(AND($B$6=NB!$A$17,$B$8&gt;0),'Ersparnisberechnung Sommertarif'!$B$8*SLP!C27169,"")</f>
        <v/>
      </c>
    </row>
    <row r="27190" spans="1:5" x14ac:dyDescent="0.3">
      <c r="A27190" s="25">
        <v>46306</v>
      </c>
      <c r="B27190" s="31">
        <v>5.2083333333333336E-2</v>
      </c>
      <c r="C27190" s="46"/>
      <c r="D27190" s="29">
        <v>46306.052083333336</v>
      </c>
      <c r="E27190" s="15" t="str">
        <f>IF(AND($B$6=NB!$A$17,$B$8&gt;0),'Ersparnisberechnung Sommertarif'!$B$8*SLP!C27170,"")</f>
        <v/>
      </c>
    </row>
    <row r="27191" spans="1:5" x14ac:dyDescent="0.3">
      <c r="A27191" s="25">
        <v>46306</v>
      </c>
      <c r="B27191" s="31">
        <v>6.25E-2</v>
      </c>
      <c r="C27191" s="46"/>
      <c r="D27191" s="29">
        <v>46306.0625</v>
      </c>
      <c r="E27191" s="15" t="str">
        <f>IF(AND($B$6=NB!$A$17,$B$8&gt;0),'Ersparnisberechnung Sommertarif'!$B$8*SLP!C27171,"")</f>
        <v/>
      </c>
    </row>
    <row r="27192" spans="1:5" x14ac:dyDescent="0.3">
      <c r="A27192" s="25">
        <v>46306</v>
      </c>
      <c r="B27192" s="31">
        <v>7.2916666666666671E-2</v>
      </c>
      <c r="C27192" s="46"/>
      <c r="D27192" s="29">
        <v>46306.072916666664</v>
      </c>
      <c r="E27192" s="15" t="str">
        <f>IF(AND($B$6=NB!$A$17,$B$8&gt;0),'Ersparnisberechnung Sommertarif'!$B$8*SLP!C27172,"")</f>
        <v/>
      </c>
    </row>
    <row r="27193" spans="1:5" x14ac:dyDescent="0.3">
      <c r="A27193" s="25">
        <v>46306</v>
      </c>
      <c r="B27193" s="31">
        <v>8.3333333333333329E-2</v>
      </c>
      <c r="C27193" s="46"/>
      <c r="D27193" s="29">
        <v>46306.083333333336</v>
      </c>
      <c r="E27193" s="15" t="str">
        <f>IF(AND($B$6=NB!$A$17,$B$8&gt;0),'Ersparnisberechnung Sommertarif'!$B$8*SLP!C27173,"")</f>
        <v/>
      </c>
    </row>
    <row r="27194" spans="1:5" x14ac:dyDescent="0.3">
      <c r="A27194" s="25">
        <v>46306</v>
      </c>
      <c r="B27194" s="31">
        <v>9.375E-2</v>
      </c>
      <c r="C27194" s="46"/>
      <c r="D27194" s="29">
        <v>46306.09375</v>
      </c>
      <c r="E27194" s="15" t="str">
        <f>IF(AND($B$6=NB!$A$17,$B$8&gt;0),'Ersparnisberechnung Sommertarif'!$B$8*SLP!C27174,"")</f>
        <v/>
      </c>
    </row>
    <row r="27195" spans="1:5" x14ac:dyDescent="0.3">
      <c r="A27195" s="25">
        <v>46306</v>
      </c>
      <c r="B27195" s="31">
        <v>0.10416666666666667</v>
      </c>
      <c r="C27195" s="46"/>
      <c r="D27195" s="29">
        <v>46306.104166666664</v>
      </c>
      <c r="E27195" s="15" t="str">
        <f>IF(AND($B$6=NB!$A$17,$B$8&gt;0),'Ersparnisberechnung Sommertarif'!$B$8*SLP!C27175,"")</f>
        <v/>
      </c>
    </row>
    <row r="27196" spans="1:5" x14ac:dyDescent="0.3">
      <c r="A27196" s="25">
        <v>46306</v>
      </c>
      <c r="B27196" s="31">
        <v>0.11458333333333333</v>
      </c>
      <c r="C27196" s="46"/>
      <c r="D27196" s="29">
        <v>46306.114583333336</v>
      </c>
      <c r="E27196" s="15" t="str">
        <f>IF(AND($B$6=NB!$A$17,$B$8&gt;0),'Ersparnisberechnung Sommertarif'!$B$8*SLP!C27176,"")</f>
        <v/>
      </c>
    </row>
    <row r="27197" spans="1:5" x14ac:dyDescent="0.3">
      <c r="A27197" s="25">
        <v>46306</v>
      </c>
      <c r="B27197" s="31">
        <v>0.125</v>
      </c>
      <c r="C27197" s="46"/>
      <c r="D27197" s="29">
        <v>46306.125</v>
      </c>
      <c r="E27197" s="15" t="str">
        <f>IF(AND($B$6=NB!$A$17,$B$8&gt;0),'Ersparnisberechnung Sommertarif'!$B$8*SLP!C27177,"")</f>
        <v/>
      </c>
    </row>
    <row r="27198" spans="1:5" x14ac:dyDescent="0.3">
      <c r="A27198" s="25">
        <v>46306</v>
      </c>
      <c r="B27198" s="31">
        <v>0.13541666666666666</v>
      </c>
      <c r="C27198" s="46"/>
      <c r="D27198" s="29">
        <v>46306.135416666664</v>
      </c>
      <c r="E27198" s="15" t="str">
        <f>IF(AND($B$6=NB!$A$17,$B$8&gt;0),'Ersparnisberechnung Sommertarif'!$B$8*SLP!C27178,"")</f>
        <v/>
      </c>
    </row>
    <row r="27199" spans="1:5" x14ac:dyDescent="0.3">
      <c r="A27199" s="25">
        <v>46306</v>
      </c>
      <c r="B27199" s="31">
        <v>0.14583333333333334</v>
      </c>
      <c r="C27199" s="46"/>
      <c r="D27199" s="29">
        <v>46306.145833333336</v>
      </c>
      <c r="E27199" s="15" t="str">
        <f>IF(AND($B$6=NB!$A$17,$B$8&gt;0),'Ersparnisberechnung Sommertarif'!$B$8*SLP!C27179,"")</f>
        <v/>
      </c>
    </row>
    <row r="27200" spans="1:5" x14ac:dyDescent="0.3">
      <c r="A27200" s="25">
        <v>46306</v>
      </c>
      <c r="B27200" s="31">
        <v>0.15625</v>
      </c>
      <c r="C27200" s="46"/>
      <c r="D27200" s="29">
        <v>46306.15625</v>
      </c>
      <c r="E27200" s="15" t="str">
        <f>IF(AND($B$6=NB!$A$17,$B$8&gt;0),'Ersparnisberechnung Sommertarif'!$B$8*SLP!C27180,"")</f>
        <v/>
      </c>
    </row>
    <row r="27201" spans="1:5" x14ac:dyDescent="0.3">
      <c r="A27201" s="25">
        <v>46306</v>
      </c>
      <c r="B27201" s="31">
        <v>0.16666666666666666</v>
      </c>
      <c r="C27201" s="46"/>
      <c r="D27201" s="29">
        <v>46306.166666666664</v>
      </c>
      <c r="E27201" s="15" t="str">
        <f>IF(AND($B$6=NB!$A$17,$B$8&gt;0),'Ersparnisberechnung Sommertarif'!$B$8*SLP!C27181,"")</f>
        <v/>
      </c>
    </row>
    <row r="27202" spans="1:5" x14ac:dyDescent="0.3">
      <c r="A27202" s="25">
        <v>46306</v>
      </c>
      <c r="B27202" s="31">
        <v>0.17708333333333334</v>
      </c>
      <c r="C27202" s="46"/>
      <c r="D27202" s="29">
        <v>46306.177083333336</v>
      </c>
      <c r="E27202" s="15" t="str">
        <f>IF(AND($B$6=NB!$A$17,$B$8&gt;0),'Ersparnisberechnung Sommertarif'!$B$8*SLP!C27182,"")</f>
        <v/>
      </c>
    </row>
    <row r="27203" spans="1:5" x14ac:dyDescent="0.3">
      <c r="A27203" s="25">
        <v>46306</v>
      </c>
      <c r="B27203" s="31">
        <v>0.1875</v>
      </c>
      <c r="C27203" s="46"/>
      <c r="D27203" s="29">
        <v>46306.1875</v>
      </c>
      <c r="E27203" s="15" t="str">
        <f>IF(AND($B$6=NB!$A$17,$B$8&gt;0),'Ersparnisberechnung Sommertarif'!$B$8*SLP!C27183,"")</f>
        <v/>
      </c>
    </row>
    <row r="27204" spans="1:5" x14ac:dyDescent="0.3">
      <c r="A27204" s="25">
        <v>46306</v>
      </c>
      <c r="B27204" s="31">
        <v>0.19791666666666666</v>
      </c>
      <c r="C27204" s="46"/>
      <c r="D27204" s="29">
        <v>46306.197916666664</v>
      </c>
      <c r="E27204" s="15" t="str">
        <f>IF(AND($B$6=NB!$A$17,$B$8&gt;0),'Ersparnisberechnung Sommertarif'!$B$8*SLP!C27184,"")</f>
        <v/>
      </c>
    </row>
    <row r="27205" spans="1:5" x14ac:dyDescent="0.3">
      <c r="A27205" s="25">
        <v>46306</v>
      </c>
      <c r="B27205" s="31">
        <v>0.20833333333333334</v>
      </c>
      <c r="C27205" s="46"/>
      <c r="D27205" s="29">
        <v>46306.208333333336</v>
      </c>
      <c r="E27205" s="15" t="str">
        <f>IF(AND($B$6=NB!$A$17,$B$8&gt;0),'Ersparnisberechnung Sommertarif'!$B$8*SLP!C27185,"")</f>
        <v/>
      </c>
    </row>
    <row r="27206" spans="1:5" x14ac:dyDescent="0.3">
      <c r="A27206" s="25">
        <v>46306</v>
      </c>
      <c r="B27206" s="31">
        <v>0.21875</v>
      </c>
      <c r="C27206" s="46"/>
      <c r="D27206" s="29">
        <v>46306.21875</v>
      </c>
      <c r="E27206" s="15" t="str">
        <f>IF(AND($B$6=NB!$A$17,$B$8&gt;0),'Ersparnisberechnung Sommertarif'!$B$8*SLP!C27186,"")</f>
        <v/>
      </c>
    </row>
    <row r="27207" spans="1:5" x14ac:dyDescent="0.3">
      <c r="A27207" s="25">
        <v>46306</v>
      </c>
      <c r="B27207" s="31">
        <v>0.22916666666666666</v>
      </c>
      <c r="C27207" s="46"/>
      <c r="D27207" s="29">
        <v>46306.229166666664</v>
      </c>
      <c r="E27207" s="15" t="str">
        <f>IF(AND($B$6=NB!$A$17,$B$8&gt;0),'Ersparnisberechnung Sommertarif'!$B$8*SLP!C27187,"")</f>
        <v/>
      </c>
    </row>
    <row r="27208" spans="1:5" x14ac:dyDescent="0.3">
      <c r="A27208" s="25">
        <v>46306</v>
      </c>
      <c r="B27208" s="31">
        <v>0.23958333333333334</v>
      </c>
      <c r="C27208" s="46"/>
      <c r="D27208" s="29">
        <v>46306.239583333336</v>
      </c>
      <c r="E27208" s="15" t="str">
        <f>IF(AND($B$6=NB!$A$17,$B$8&gt;0),'Ersparnisberechnung Sommertarif'!$B$8*SLP!C27188,"")</f>
        <v/>
      </c>
    </row>
    <row r="27209" spans="1:5" x14ac:dyDescent="0.3">
      <c r="A27209" s="25">
        <v>46306</v>
      </c>
      <c r="B27209" s="31">
        <v>0.25</v>
      </c>
      <c r="C27209" s="46"/>
      <c r="D27209" s="29">
        <v>46306.25</v>
      </c>
      <c r="E27209" s="15" t="str">
        <f>IF(AND($B$6=NB!$A$17,$B$8&gt;0),'Ersparnisberechnung Sommertarif'!$B$8*SLP!C27189,"")</f>
        <v/>
      </c>
    </row>
    <row r="27210" spans="1:5" x14ac:dyDescent="0.3">
      <c r="A27210" s="25">
        <v>46306</v>
      </c>
      <c r="B27210" s="31">
        <v>0.26041666666666669</v>
      </c>
      <c r="C27210" s="46"/>
      <c r="D27210" s="29">
        <v>46306.260416666664</v>
      </c>
      <c r="E27210" s="15" t="str">
        <f>IF(AND($B$6=NB!$A$17,$B$8&gt;0),'Ersparnisberechnung Sommertarif'!$B$8*SLP!C27190,"")</f>
        <v/>
      </c>
    </row>
    <row r="27211" spans="1:5" x14ac:dyDescent="0.3">
      <c r="A27211" s="25">
        <v>46306</v>
      </c>
      <c r="B27211" s="31">
        <v>0.27083333333333331</v>
      </c>
      <c r="C27211" s="46"/>
      <c r="D27211" s="29">
        <v>46306.270833333336</v>
      </c>
      <c r="E27211" s="15" t="str">
        <f>IF(AND($B$6=NB!$A$17,$B$8&gt;0),'Ersparnisberechnung Sommertarif'!$B$8*SLP!C27191,"")</f>
        <v/>
      </c>
    </row>
    <row r="27212" spans="1:5" x14ac:dyDescent="0.3">
      <c r="A27212" s="25">
        <v>46306</v>
      </c>
      <c r="B27212" s="31">
        <v>0.28125</v>
      </c>
      <c r="C27212" s="46"/>
      <c r="D27212" s="29">
        <v>46306.28125</v>
      </c>
      <c r="E27212" s="15" t="str">
        <f>IF(AND($B$6=NB!$A$17,$B$8&gt;0),'Ersparnisberechnung Sommertarif'!$B$8*SLP!C27192,"")</f>
        <v/>
      </c>
    </row>
    <row r="27213" spans="1:5" x14ac:dyDescent="0.3">
      <c r="A27213" s="25">
        <v>46306</v>
      </c>
      <c r="B27213" s="31">
        <v>0.29166666666666669</v>
      </c>
      <c r="C27213" s="46"/>
      <c r="D27213" s="29">
        <v>46306.291666666664</v>
      </c>
      <c r="E27213" s="15" t="str">
        <f>IF(AND($B$6=NB!$A$17,$B$8&gt;0),'Ersparnisberechnung Sommertarif'!$B$8*SLP!C27193,"")</f>
        <v/>
      </c>
    </row>
    <row r="27214" spans="1:5" x14ac:dyDescent="0.3">
      <c r="A27214" s="25">
        <v>46306</v>
      </c>
      <c r="B27214" s="31">
        <v>0.30208333333333331</v>
      </c>
      <c r="C27214" s="46"/>
      <c r="D27214" s="29">
        <v>46306.302083333336</v>
      </c>
      <c r="E27214" s="15" t="str">
        <f>IF(AND($B$6=NB!$A$17,$B$8&gt;0),'Ersparnisberechnung Sommertarif'!$B$8*SLP!C27194,"")</f>
        <v/>
      </c>
    </row>
    <row r="27215" spans="1:5" x14ac:dyDescent="0.3">
      <c r="A27215" s="25">
        <v>46306</v>
      </c>
      <c r="B27215" s="31">
        <v>0.3125</v>
      </c>
      <c r="C27215" s="46"/>
      <c r="D27215" s="29">
        <v>46306.3125</v>
      </c>
      <c r="E27215" s="15" t="str">
        <f>IF(AND($B$6=NB!$A$17,$B$8&gt;0),'Ersparnisberechnung Sommertarif'!$B$8*SLP!C27195,"")</f>
        <v/>
      </c>
    </row>
    <row r="27216" spans="1:5" x14ac:dyDescent="0.3">
      <c r="A27216" s="25">
        <v>46306</v>
      </c>
      <c r="B27216" s="31">
        <v>0.32291666666666669</v>
      </c>
      <c r="C27216" s="46"/>
      <c r="D27216" s="29">
        <v>46306.322916666664</v>
      </c>
      <c r="E27216" s="15" t="str">
        <f>IF(AND($B$6=NB!$A$17,$B$8&gt;0),'Ersparnisberechnung Sommertarif'!$B$8*SLP!C27196,"")</f>
        <v/>
      </c>
    </row>
    <row r="27217" spans="1:5" x14ac:dyDescent="0.3">
      <c r="A27217" s="25">
        <v>46306</v>
      </c>
      <c r="B27217" s="31">
        <v>0.33333333333333331</v>
      </c>
      <c r="C27217" s="46"/>
      <c r="D27217" s="29">
        <v>46306.333333333336</v>
      </c>
      <c r="E27217" s="15" t="str">
        <f>IF(AND($B$6=NB!$A$17,$B$8&gt;0),'Ersparnisberechnung Sommertarif'!$B$8*SLP!C27197,"")</f>
        <v/>
      </c>
    </row>
    <row r="27218" spans="1:5" x14ac:dyDescent="0.3">
      <c r="A27218" s="25">
        <v>46306</v>
      </c>
      <c r="B27218" s="31">
        <v>0.34375</v>
      </c>
      <c r="C27218" s="46"/>
      <c r="D27218" s="29">
        <v>46306.34375</v>
      </c>
      <c r="E27218" s="15" t="str">
        <f>IF(AND($B$6=NB!$A$17,$B$8&gt;0),'Ersparnisberechnung Sommertarif'!$B$8*SLP!C27198,"")</f>
        <v/>
      </c>
    </row>
    <row r="27219" spans="1:5" x14ac:dyDescent="0.3">
      <c r="A27219" s="25">
        <v>46306</v>
      </c>
      <c r="B27219" s="31">
        <v>0.35416666666666669</v>
      </c>
      <c r="C27219" s="46"/>
      <c r="D27219" s="29">
        <v>46306.354166666664</v>
      </c>
      <c r="E27219" s="15" t="str">
        <f>IF(AND($B$6=NB!$A$17,$B$8&gt;0),'Ersparnisberechnung Sommertarif'!$B$8*SLP!C27199,"")</f>
        <v/>
      </c>
    </row>
    <row r="27220" spans="1:5" x14ac:dyDescent="0.3">
      <c r="A27220" s="25">
        <v>46306</v>
      </c>
      <c r="B27220" s="31">
        <v>0.36458333333333331</v>
      </c>
      <c r="C27220" s="46"/>
      <c r="D27220" s="29">
        <v>46306.364583333336</v>
      </c>
      <c r="E27220" s="15" t="str">
        <f>IF(AND($B$6=NB!$A$17,$B$8&gt;0),'Ersparnisberechnung Sommertarif'!$B$8*SLP!C27200,"")</f>
        <v/>
      </c>
    </row>
    <row r="27221" spans="1:5" x14ac:dyDescent="0.3">
      <c r="A27221" s="25">
        <v>46306</v>
      </c>
      <c r="B27221" s="31">
        <v>0.375</v>
      </c>
      <c r="C27221" s="46"/>
      <c r="D27221" s="29">
        <v>46306.375</v>
      </c>
      <c r="E27221" s="15" t="str">
        <f>IF(AND($B$6=NB!$A$17,$B$8&gt;0),'Ersparnisberechnung Sommertarif'!$B$8*SLP!C27201,"")</f>
        <v/>
      </c>
    </row>
    <row r="27222" spans="1:5" x14ac:dyDescent="0.3">
      <c r="A27222" s="25">
        <v>46306</v>
      </c>
      <c r="B27222" s="31">
        <v>0.38541666666666669</v>
      </c>
      <c r="C27222" s="46"/>
      <c r="D27222" s="29">
        <v>46306.385416666664</v>
      </c>
      <c r="E27222" s="15" t="str">
        <f>IF(AND($B$6=NB!$A$17,$B$8&gt;0),'Ersparnisberechnung Sommertarif'!$B$8*SLP!C27202,"")</f>
        <v/>
      </c>
    </row>
    <row r="27223" spans="1:5" x14ac:dyDescent="0.3">
      <c r="A27223" s="25">
        <v>46306</v>
      </c>
      <c r="B27223" s="31">
        <v>0.39583333333333331</v>
      </c>
      <c r="C27223" s="46"/>
      <c r="D27223" s="29">
        <v>46306.395833333336</v>
      </c>
      <c r="E27223" s="15" t="str">
        <f>IF(AND($B$6=NB!$A$17,$B$8&gt;0),'Ersparnisberechnung Sommertarif'!$B$8*SLP!C27203,"")</f>
        <v/>
      </c>
    </row>
    <row r="27224" spans="1:5" x14ac:dyDescent="0.3">
      <c r="A27224" s="25">
        <v>46306</v>
      </c>
      <c r="B27224" s="31">
        <v>0.40625</v>
      </c>
      <c r="C27224" s="46"/>
      <c r="D27224" s="29">
        <v>46306.40625</v>
      </c>
      <c r="E27224" s="15" t="str">
        <f>IF(AND($B$6=NB!$A$17,$B$8&gt;0),'Ersparnisberechnung Sommertarif'!$B$8*SLP!C27204,"")</f>
        <v/>
      </c>
    </row>
    <row r="27225" spans="1:5" x14ac:dyDescent="0.3">
      <c r="A27225" s="25">
        <v>46306</v>
      </c>
      <c r="B27225" s="31">
        <v>0.41666666666666669</v>
      </c>
      <c r="C27225" s="46"/>
      <c r="D27225" s="29">
        <v>46306.416666666664</v>
      </c>
      <c r="E27225" s="15" t="str">
        <f>IF(AND($B$6=NB!$A$17,$B$8&gt;0),'Ersparnisberechnung Sommertarif'!$B$8*SLP!C27205,"")</f>
        <v/>
      </c>
    </row>
    <row r="27226" spans="1:5" x14ac:dyDescent="0.3">
      <c r="A27226" s="25">
        <v>46306</v>
      </c>
      <c r="B27226" s="31">
        <v>0.42708333333333331</v>
      </c>
      <c r="C27226" s="46"/>
      <c r="D27226" s="29">
        <v>46306.427083333336</v>
      </c>
      <c r="E27226" s="15" t="str">
        <f>IF(AND($B$6=NB!$A$17,$B$8&gt;0),'Ersparnisberechnung Sommertarif'!$B$8*SLP!C27206,"")</f>
        <v/>
      </c>
    </row>
    <row r="27227" spans="1:5" x14ac:dyDescent="0.3">
      <c r="A27227" s="25">
        <v>46306</v>
      </c>
      <c r="B27227" s="31">
        <v>0.4375</v>
      </c>
      <c r="C27227" s="46"/>
      <c r="D27227" s="29">
        <v>46306.4375</v>
      </c>
      <c r="E27227" s="15" t="str">
        <f>IF(AND($B$6=NB!$A$17,$B$8&gt;0),'Ersparnisberechnung Sommertarif'!$B$8*SLP!C27207,"")</f>
        <v/>
      </c>
    </row>
    <row r="27228" spans="1:5" x14ac:dyDescent="0.3">
      <c r="A27228" s="25">
        <v>46306</v>
      </c>
      <c r="B27228" s="31">
        <v>0.44791666666666669</v>
      </c>
      <c r="C27228" s="46"/>
      <c r="D27228" s="29">
        <v>46306.447916666664</v>
      </c>
      <c r="E27228" s="15" t="str">
        <f>IF(AND($B$6=NB!$A$17,$B$8&gt;0),'Ersparnisberechnung Sommertarif'!$B$8*SLP!C27208,"")</f>
        <v/>
      </c>
    </row>
    <row r="27229" spans="1:5" x14ac:dyDescent="0.3">
      <c r="A27229" s="25">
        <v>46306</v>
      </c>
      <c r="B27229" s="31">
        <v>0.45833333333333331</v>
      </c>
      <c r="C27229" s="46"/>
      <c r="D27229" s="29">
        <v>46306.458333333336</v>
      </c>
      <c r="E27229" s="15" t="str">
        <f>IF(AND($B$6=NB!$A$17,$B$8&gt;0),'Ersparnisberechnung Sommertarif'!$B$8*SLP!C27209,"")</f>
        <v/>
      </c>
    </row>
    <row r="27230" spans="1:5" x14ac:dyDescent="0.3">
      <c r="A27230" s="25">
        <v>46306</v>
      </c>
      <c r="B27230" s="31">
        <v>0.46875</v>
      </c>
      <c r="C27230" s="46"/>
      <c r="D27230" s="29">
        <v>46306.46875</v>
      </c>
      <c r="E27230" s="15" t="str">
        <f>IF(AND($B$6=NB!$A$17,$B$8&gt;0),'Ersparnisberechnung Sommertarif'!$B$8*SLP!C27210,"")</f>
        <v/>
      </c>
    </row>
    <row r="27231" spans="1:5" x14ac:dyDescent="0.3">
      <c r="A27231" s="25">
        <v>46306</v>
      </c>
      <c r="B27231" s="31">
        <v>0.47916666666666669</v>
      </c>
      <c r="C27231" s="46"/>
      <c r="D27231" s="29">
        <v>46306.479166666664</v>
      </c>
      <c r="E27231" s="15" t="str">
        <f>IF(AND($B$6=NB!$A$17,$B$8&gt;0),'Ersparnisberechnung Sommertarif'!$B$8*SLP!C27211,"")</f>
        <v/>
      </c>
    </row>
    <row r="27232" spans="1:5" x14ac:dyDescent="0.3">
      <c r="A27232" s="25">
        <v>46306</v>
      </c>
      <c r="B27232" s="31">
        <v>0.48958333333333331</v>
      </c>
      <c r="C27232" s="46"/>
      <c r="D27232" s="29">
        <v>46306.489583333336</v>
      </c>
      <c r="E27232" s="15" t="str">
        <f>IF(AND($B$6=NB!$A$17,$B$8&gt;0),'Ersparnisberechnung Sommertarif'!$B$8*SLP!C27212,"")</f>
        <v/>
      </c>
    </row>
    <row r="27233" spans="1:5" x14ac:dyDescent="0.3">
      <c r="A27233" s="25">
        <v>46306</v>
      </c>
      <c r="B27233" s="31">
        <v>0.5</v>
      </c>
      <c r="C27233" s="46"/>
      <c r="D27233" s="29">
        <v>46306.5</v>
      </c>
      <c r="E27233" s="15" t="str">
        <f>IF(AND($B$6=NB!$A$17,$B$8&gt;0),'Ersparnisberechnung Sommertarif'!$B$8*SLP!C27213,"")</f>
        <v/>
      </c>
    </row>
    <row r="27234" spans="1:5" x14ac:dyDescent="0.3">
      <c r="A27234" s="25">
        <v>46306</v>
      </c>
      <c r="B27234" s="31">
        <v>0.51041666666666663</v>
      </c>
      <c r="C27234" s="46"/>
      <c r="D27234" s="29">
        <v>46306.510416666664</v>
      </c>
      <c r="E27234" s="15" t="str">
        <f>IF(AND($B$6=NB!$A$17,$B$8&gt;0),'Ersparnisberechnung Sommertarif'!$B$8*SLP!C27214,"")</f>
        <v/>
      </c>
    </row>
    <row r="27235" spans="1:5" x14ac:dyDescent="0.3">
      <c r="A27235" s="25">
        <v>46306</v>
      </c>
      <c r="B27235" s="31">
        <v>0.52083333333333337</v>
      </c>
      <c r="C27235" s="46"/>
      <c r="D27235" s="29">
        <v>46306.520833333336</v>
      </c>
      <c r="E27235" s="15" t="str">
        <f>IF(AND($B$6=NB!$A$17,$B$8&gt;0),'Ersparnisberechnung Sommertarif'!$B$8*SLP!C27215,"")</f>
        <v/>
      </c>
    </row>
    <row r="27236" spans="1:5" x14ac:dyDescent="0.3">
      <c r="A27236" s="25">
        <v>46306</v>
      </c>
      <c r="B27236" s="31">
        <v>0.53125</v>
      </c>
      <c r="C27236" s="46"/>
      <c r="D27236" s="29">
        <v>46306.53125</v>
      </c>
      <c r="E27236" s="15" t="str">
        <f>IF(AND($B$6=NB!$A$17,$B$8&gt;0),'Ersparnisberechnung Sommertarif'!$B$8*SLP!C27216,"")</f>
        <v/>
      </c>
    </row>
    <row r="27237" spans="1:5" x14ac:dyDescent="0.3">
      <c r="A27237" s="25">
        <v>46306</v>
      </c>
      <c r="B27237" s="31">
        <v>0.54166666666666663</v>
      </c>
      <c r="C27237" s="46"/>
      <c r="D27237" s="29">
        <v>46306.541666666664</v>
      </c>
      <c r="E27237" s="15" t="str">
        <f>IF(AND($B$6=NB!$A$17,$B$8&gt;0),'Ersparnisberechnung Sommertarif'!$B$8*SLP!C27217,"")</f>
        <v/>
      </c>
    </row>
    <row r="27238" spans="1:5" x14ac:dyDescent="0.3">
      <c r="A27238" s="25">
        <v>46306</v>
      </c>
      <c r="B27238" s="31">
        <v>0.55208333333333337</v>
      </c>
      <c r="C27238" s="46"/>
      <c r="D27238" s="29">
        <v>46306.552083333336</v>
      </c>
      <c r="E27238" s="15" t="str">
        <f>IF(AND($B$6=NB!$A$17,$B$8&gt;0),'Ersparnisberechnung Sommertarif'!$B$8*SLP!C27218,"")</f>
        <v/>
      </c>
    </row>
    <row r="27239" spans="1:5" x14ac:dyDescent="0.3">
      <c r="A27239" s="25">
        <v>46306</v>
      </c>
      <c r="B27239" s="31">
        <v>0.5625</v>
      </c>
      <c r="C27239" s="46"/>
      <c r="D27239" s="29">
        <v>46306.5625</v>
      </c>
      <c r="E27239" s="15" t="str">
        <f>IF(AND($B$6=NB!$A$17,$B$8&gt;0),'Ersparnisberechnung Sommertarif'!$B$8*SLP!C27219,"")</f>
        <v/>
      </c>
    </row>
    <row r="27240" spans="1:5" x14ac:dyDescent="0.3">
      <c r="A27240" s="25">
        <v>46306</v>
      </c>
      <c r="B27240" s="31">
        <v>0.57291666666666663</v>
      </c>
      <c r="C27240" s="46"/>
      <c r="D27240" s="29">
        <v>46306.572916666664</v>
      </c>
      <c r="E27240" s="15" t="str">
        <f>IF(AND($B$6=NB!$A$17,$B$8&gt;0),'Ersparnisberechnung Sommertarif'!$B$8*SLP!C27220,"")</f>
        <v/>
      </c>
    </row>
    <row r="27241" spans="1:5" x14ac:dyDescent="0.3">
      <c r="A27241" s="25">
        <v>46306</v>
      </c>
      <c r="B27241" s="31">
        <v>0.58333333333333337</v>
      </c>
      <c r="C27241" s="46"/>
      <c r="D27241" s="29">
        <v>46306.583333333336</v>
      </c>
      <c r="E27241" s="15" t="str">
        <f>IF(AND($B$6=NB!$A$17,$B$8&gt;0),'Ersparnisberechnung Sommertarif'!$B$8*SLP!C27221,"")</f>
        <v/>
      </c>
    </row>
    <row r="27242" spans="1:5" x14ac:dyDescent="0.3">
      <c r="A27242" s="25">
        <v>46306</v>
      </c>
      <c r="B27242" s="31">
        <v>0.59375</v>
      </c>
      <c r="C27242" s="46"/>
      <c r="D27242" s="29">
        <v>46306.59375</v>
      </c>
      <c r="E27242" s="15" t="str">
        <f>IF(AND($B$6=NB!$A$17,$B$8&gt;0),'Ersparnisberechnung Sommertarif'!$B$8*SLP!C27222,"")</f>
        <v/>
      </c>
    </row>
    <row r="27243" spans="1:5" x14ac:dyDescent="0.3">
      <c r="A27243" s="25">
        <v>46306</v>
      </c>
      <c r="B27243" s="31">
        <v>0.60416666666666663</v>
      </c>
      <c r="C27243" s="46"/>
      <c r="D27243" s="29">
        <v>46306.604166666664</v>
      </c>
      <c r="E27243" s="15" t="str">
        <f>IF(AND($B$6=NB!$A$17,$B$8&gt;0),'Ersparnisberechnung Sommertarif'!$B$8*SLP!C27223,"")</f>
        <v/>
      </c>
    </row>
    <row r="27244" spans="1:5" x14ac:dyDescent="0.3">
      <c r="A27244" s="25">
        <v>46306</v>
      </c>
      <c r="B27244" s="31">
        <v>0.61458333333333337</v>
      </c>
      <c r="C27244" s="46"/>
      <c r="D27244" s="29">
        <v>46306.614583333336</v>
      </c>
      <c r="E27244" s="15" t="str">
        <f>IF(AND($B$6=NB!$A$17,$B$8&gt;0),'Ersparnisberechnung Sommertarif'!$B$8*SLP!C27224,"")</f>
        <v/>
      </c>
    </row>
    <row r="27245" spans="1:5" x14ac:dyDescent="0.3">
      <c r="A27245" s="25">
        <v>46306</v>
      </c>
      <c r="B27245" s="31">
        <v>0.625</v>
      </c>
      <c r="C27245" s="46"/>
      <c r="D27245" s="29">
        <v>46306.625</v>
      </c>
      <c r="E27245" s="15" t="str">
        <f>IF(AND($B$6=NB!$A$17,$B$8&gt;0),'Ersparnisberechnung Sommertarif'!$B$8*SLP!C27225,"")</f>
        <v/>
      </c>
    </row>
    <row r="27246" spans="1:5" x14ac:dyDescent="0.3">
      <c r="A27246" s="25">
        <v>46306</v>
      </c>
      <c r="B27246" s="31">
        <v>0.63541666666666663</v>
      </c>
      <c r="C27246" s="46"/>
      <c r="D27246" s="29">
        <v>46306.635416666664</v>
      </c>
      <c r="E27246" s="15" t="str">
        <f>IF(AND($B$6=NB!$A$17,$B$8&gt;0),'Ersparnisberechnung Sommertarif'!$B$8*SLP!C27226,"")</f>
        <v/>
      </c>
    </row>
    <row r="27247" spans="1:5" x14ac:dyDescent="0.3">
      <c r="A27247" s="25">
        <v>46306</v>
      </c>
      <c r="B27247" s="31">
        <v>0.64583333333333337</v>
      </c>
      <c r="C27247" s="46"/>
      <c r="D27247" s="29">
        <v>46306.645833333336</v>
      </c>
      <c r="E27247" s="15" t="str">
        <f>IF(AND($B$6=NB!$A$17,$B$8&gt;0),'Ersparnisberechnung Sommertarif'!$B$8*SLP!C27227,"")</f>
        <v/>
      </c>
    </row>
    <row r="27248" spans="1:5" x14ac:dyDescent="0.3">
      <c r="A27248" s="25">
        <v>46306</v>
      </c>
      <c r="B27248" s="31">
        <v>0.65625</v>
      </c>
      <c r="C27248" s="46"/>
      <c r="D27248" s="29">
        <v>46306.65625</v>
      </c>
      <c r="E27248" s="15" t="str">
        <f>IF(AND($B$6=NB!$A$17,$B$8&gt;0),'Ersparnisberechnung Sommertarif'!$B$8*SLP!C27228,"")</f>
        <v/>
      </c>
    </row>
    <row r="27249" spans="1:5" x14ac:dyDescent="0.3">
      <c r="A27249" s="25">
        <v>46306</v>
      </c>
      <c r="B27249" s="31">
        <v>0.66666666666666663</v>
      </c>
      <c r="C27249" s="46"/>
      <c r="D27249" s="29">
        <v>46306.666666666664</v>
      </c>
      <c r="E27249" s="15" t="str">
        <f>IF(AND($B$6=NB!$A$17,$B$8&gt;0),'Ersparnisberechnung Sommertarif'!$B$8*SLP!C27229,"")</f>
        <v/>
      </c>
    </row>
    <row r="27250" spans="1:5" x14ac:dyDescent="0.3">
      <c r="A27250" s="25">
        <v>46306</v>
      </c>
      <c r="B27250" s="31">
        <v>0.67708333333333337</v>
      </c>
      <c r="C27250" s="46"/>
      <c r="D27250" s="29">
        <v>46306.677083333336</v>
      </c>
      <c r="E27250" s="15" t="str">
        <f>IF(AND($B$6=NB!$A$17,$B$8&gt;0),'Ersparnisberechnung Sommertarif'!$B$8*SLP!C27230,"")</f>
        <v/>
      </c>
    </row>
    <row r="27251" spans="1:5" x14ac:dyDescent="0.3">
      <c r="A27251" s="25">
        <v>46306</v>
      </c>
      <c r="B27251" s="31">
        <v>0.6875</v>
      </c>
      <c r="C27251" s="46"/>
      <c r="D27251" s="29">
        <v>46306.6875</v>
      </c>
      <c r="E27251" s="15" t="str">
        <f>IF(AND($B$6=NB!$A$17,$B$8&gt;0),'Ersparnisberechnung Sommertarif'!$B$8*SLP!C27231,"")</f>
        <v/>
      </c>
    </row>
    <row r="27252" spans="1:5" x14ac:dyDescent="0.3">
      <c r="A27252" s="25">
        <v>46306</v>
      </c>
      <c r="B27252" s="31">
        <v>0.69791666666666663</v>
      </c>
      <c r="C27252" s="46"/>
      <c r="D27252" s="29">
        <v>46306.697916666664</v>
      </c>
      <c r="E27252" s="15" t="str">
        <f>IF(AND($B$6=NB!$A$17,$B$8&gt;0),'Ersparnisberechnung Sommertarif'!$B$8*SLP!C27232,"")</f>
        <v/>
      </c>
    </row>
    <row r="27253" spans="1:5" x14ac:dyDescent="0.3">
      <c r="A27253" s="25">
        <v>46306</v>
      </c>
      <c r="B27253" s="31">
        <v>0.70833333333333337</v>
      </c>
      <c r="C27253" s="46"/>
      <c r="D27253" s="29">
        <v>46306.708333333336</v>
      </c>
      <c r="E27253" s="15" t="str">
        <f>IF(AND($B$6=NB!$A$17,$B$8&gt;0),'Ersparnisberechnung Sommertarif'!$B$8*SLP!C27233,"")</f>
        <v/>
      </c>
    </row>
    <row r="27254" spans="1:5" x14ac:dyDescent="0.3">
      <c r="A27254" s="25">
        <v>46306</v>
      </c>
      <c r="B27254" s="31">
        <v>0.71875</v>
      </c>
      <c r="C27254" s="46"/>
      <c r="D27254" s="29">
        <v>46306.71875</v>
      </c>
      <c r="E27254" s="15" t="str">
        <f>IF(AND($B$6=NB!$A$17,$B$8&gt;0),'Ersparnisberechnung Sommertarif'!$B$8*SLP!C27234,"")</f>
        <v/>
      </c>
    </row>
    <row r="27255" spans="1:5" x14ac:dyDescent="0.3">
      <c r="A27255" s="25">
        <v>46306</v>
      </c>
      <c r="B27255" s="31">
        <v>0.72916666666666663</v>
      </c>
      <c r="C27255" s="46"/>
      <c r="D27255" s="29">
        <v>46306.729166666664</v>
      </c>
      <c r="E27255" s="15" t="str">
        <f>IF(AND($B$6=NB!$A$17,$B$8&gt;0),'Ersparnisberechnung Sommertarif'!$B$8*SLP!C27235,"")</f>
        <v/>
      </c>
    </row>
    <row r="27256" spans="1:5" x14ac:dyDescent="0.3">
      <c r="A27256" s="25">
        <v>46306</v>
      </c>
      <c r="B27256" s="31">
        <v>0.73958333333333337</v>
      </c>
      <c r="C27256" s="46"/>
      <c r="D27256" s="29">
        <v>46306.739583333336</v>
      </c>
      <c r="E27256" s="15" t="str">
        <f>IF(AND($B$6=NB!$A$17,$B$8&gt;0),'Ersparnisberechnung Sommertarif'!$B$8*SLP!C27236,"")</f>
        <v/>
      </c>
    </row>
    <row r="27257" spans="1:5" x14ac:dyDescent="0.3">
      <c r="A27257" s="25">
        <v>46306</v>
      </c>
      <c r="B27257" s="31">
        <v>0.75</v>
      </c>
      <c r="C27257" s="46"/>
      <c r="D27257" s="29">
        <v>46306.75</v>
      </c>
      <c r="E27257" s="15" t="str">
        <f>IF(AND($B$6=NB!$A$17,$B$8&gt;0),'Ersparnisberechnung Sommertarif'!$B$8*SLP!C27237,"")</f>
        <v/>
      </c>
    </row>
    <row r="27258" spans="1:5" x14ac:dyDescent="0.3">
      <c r="A27258" s="25">
        <v>46306</v>
      </c>
      <c r="B27258" s="31">
        <v>0.76041666666666663</v>
      </c>
      <c r="C27258" s="46"/>
      <c r="D27258" s="29">
        <v>46306.760416666664</v>
      </c>
      <c r="E27258" s="15" t="str">
        <f>IF(AND($B$6=NB!$A$17,$B$8&gt;0),'Ersparnisberechnung Sommertarif'!$B$8*SLP!C27238,"")</f>
        <v/>
      </c>
    </row>
    <row r="27259" spans="1:5" x14ac:dyDescent="0.3">
      <c r="A27259" s="25">
        <v>46306</v>
      </c>
      <c r="B27259" s="31">
        <v>0.77083333333333337</v>
      </c>
      <c r="C27259" s="46"/>
      <c r="D27259" s="29">
        <v>46306.770833333336</v>
      </c>
      <c r="E27259" s="15" t="str">
        <f>IF(AND($B$6=NB!$A$17,$B$8&gt;0),'Ersparnisberechnung Sommertarif'!$B$8*SLP!C27239,"")</f>
        <v/>
      </c>
    </row>
    <row r="27260" spans="1:5" x14ac:dyDescent="0.3">
      <c r="A27260" s="25">
        <v>46306</v>
      </c>
      <c r="B27260" s="31">
        <v>0.78125</v>
      </c>
      <c r="C27260" s="46"/>
      <c r="D27260" s="29">
        <v>46306.78125</v>
      </c>
      <c r="E27260" s="15" t="str">
        <f>IF(AND($B$6=NB!$A$17,$B$8&gt;0),'Ersparnisberechnung Sommertarif'!$B$8*SLP!C27240,"")</f>
        <v/>
      </c>
    </row>
    <row r="27261" spans="1:5" x14ac:dyDescent="0.3">
      <c r="A27261" s="25">
        <v>46306</v>
      </c>
      <c r="B27261" s="31">
        <v>0.79166666666666663</v>
      </c>
      <c r="C27261" s="46"/>
      <c r="D27261" s="29">
        <v>46306.791666666664</v>
      </c>
      <c r="E27261" s="15" t="str">
        <f>IF(AND($B$6=NB!$A$17,$B$8&gt;0),'Ersparnisberechnung Sommertarif'!$B$8*SLP!C27241,"")</f>
        <v/>
      </c>
    </row>
    <row r="27262" spans="1:5" x14ac:dyDescent="0.3">
      <c r="A27262" s="25">
        <v>46306</v>
      </c>
      <c r="B27262" s="31">
        <v>0.80208333333333337</v>
      </c>
      <c r="C27262" s="46"/>
      <c r="D27262" s="29">
        <v>46306.802083333336</v>
      </c>
      <c r="E27262" s="15" t="str">
        <f>IF(AND($B$6=NB!$A$17,$B$8&gt;0),'Ersparnisberechnung Sommertarif'!$B$8*SLP!C27242,"")</f>
        <v/>
      </c>
    </row>
    <row r="27263" spans="1:5" x14ac:dyDescent="0.3">
      <c r="A27263" s="25">
        <v>46306</v>
      </c>
      <c r="B27263" s="31">
        <v>0.8125</v>
      </c>
      <c r="C27263" s="46"/>
      <c r="D27263" s="29">
        <v>46306.8125</v>
      </c>
      <c r="E27263" s="15" t="str">
        <f>IF(AND($B$6=NB!$A$17,$B$8&gt;0),'Ersparnisberechnung Sommertarif'!$B$8*SLP!C27243,"")</f>
        <v/>
      </c>
    </row>
    <row r="27264" spans="1:5" x14ac:dyDescent="0.3">
      <c r="A27264" s="25">
        <v>46306</v>
      </c>
      <c r="B27264" s="31">
        <v>0.82291666666666663</v>
      </c>
      <c r="C27264" s="46"/>
      <c r="D27264" s="29">
        <v>46306.822916666664</v>
      </c>
      <c r="E27264" s="15" t="str">
        <f>IF(AND($B$6=NB!$A$17,$B$8&gt;0),'Ersparnisberechnung Sommertarif'!$B$8*SLP!C27244,"")</f>
        <v/>
      </c>
    </row>
    <row r="27265" spans="1:5" x14ac:dyDescent="0.3">
      <c r="A27265" s="25">
        <v>46306</v>
      </c>
      <c r="B27265" s="31">
        <v>0.83333333333333337</v>
      </c>
      <c r="C27265" s="46"/>
      <c r="D27265" s="29">
        <v>46306.833333333336</v>
      </c>
      <c r="E27265" s="15" t="str">
        <f>IF(AND($B$6=NB!$A$17,$B$8&gt;0),'Ersparnisberechnung Sommertarif'!$B$8*SLP!C27245,"")</f>
        <v/>
      </c>
    </row>
    <row r="27266" spans="1:5" x14ac:dyDescent="0.3">
      <c r="A27266" s="25">
        <v>46306</v>
      </c>
      <c r="B27266" s="31">
        <v>0.84375</v>
      </c>
      <c r="C27266" s="46"/>
      <c r="D27266" s="29">
        <v>46306.84375</v>
      </c>
      <c r="E27266" s="15" t="str">
        <f>IF(AND($B$6=NB!$A$17,$B$8&gt;0),'Ersparnisberechnung Sommertarif'!$B$8*SLP!C27246,"")</f>
        <v/>
      </c>
    </row>
    <row r="27267" spans="1:5" x14ac:dyDescent="0.3">
      <c r="A27267" s="25">
        <v>46306</v>
      </c>
      <c r="B27267" s="31">
        <v>0.85416666666666663</v>
      </c>
      <c r="C27267" s="46"/>
      <c r="D27267" s="29">
        <v>46306.854166666664</v>
      </c>
      <c r="E27267" s="15" t="str">
        <f>IF(AND($B$6=NB!$A$17,$B$8&gt;0),'Ersparnisberechnung Sommertarif'!$B$8*SLP!C27247,"")</f>
        <v/>
      </c>
    </row>
    <row r="27268" spans="1:5" x14ac:dyDescent="0.3">
      <c r="A27268" s="25">
        <v>46306</v>
      </c>
      <c r="B27268" s="31">
        <v>0.86458333333333337</v>
      </c>
      <c r="C27268" s="46"/>
      <c r="D27268" s="29">
        <v>46306.864583333336</v>
      </c>
      <c r="E27268" s="15" t="str">
        <f>IF(AND($B$6=NB!$A$17,$B$8&gt;0),'Ersparnisberechnung Sommertarif'!$B$8*SLP!C27248,"")</f>
        <v/>
      </c>
    </row>
    <row r="27269" spans="1:5" x14ac:dyDescent="0.3">
      <c r="A27269" s="25">
        <v>46306</v>
      </c>
      <c r="B27269" s="31">
        <v>0.875</v>
      </c>
      <c r="C27269" s="46"/>
      <c r="D27269" s="29">
        <v>46306.875</v>
      </c>
      <c r="E27269" s="15" t="str">
        <f>IF(AND($B$6=NB!$A$17,$B$8&gt;0),'Ersparnisberechnung Sommertarif'!$B$8*SLP!C27249,"")</f>
        <v/>
      </c>
    </row>
    <row r="27270" spans="1:5" x14ac:dyDescent="0.3">
      <c r="A27270" s="25">
        <v>46306</v>
      </c>
      <c r="B27270" s="31">
        <v>0.88541666666666663</v>
      </c>
      <c r="C27270" s="46"/>
      <c r="D27270" s="29">
        <v>46306.885416666664</v>
      </c>
      <c r="E27270" s="15" t="str">
        <f>IF(AND($B$6=NB!$A$17,$B$8&gt;0),'Ersparnisberechnung Sommertarif'!$B$8*SLP!C27250,"")</f>
        <v/>
      </c>
    </row>
    <row r="27271" spans="1:5" x14ac:dyDescent="0.3">
      <c r="A27271" s="25">
        <v>46306</v>
      </c>
      <c r="B27271" s="31">
        <v>0.89583333333333337</v>
      </c>
      <c r="C27271" s="46"/>
      <c r="D27271" s="29">
        <v>46306.895833333336</v>
      </c>
      <c r="E27271" s="15" t="str">
        <f>IF(AND($B$6=NB!$A$17,$B$8&gt;0),'Ersparnisberechnung Sommertarif'!$B$8*SLP!C27251,"")</f>
        <v/>
      </c>
    </row>
    <row r="27272" spans="1:5" x14ac:dyDescent="0.3">
      <c r="A27272" s="25">
        <v>46306</v>
      </c>
      <c r="B27272" s="31">
        <v>0.90625</v>
      </c>
      <c r="C27272" s="46"/>
      <c r="D27272" s="29">
        <v>46306.90625</v>
      </c>
      <c r="E27272" s="15" t="str">
        <f>IF(AND($B$6=NB!$A$17,$B$8&gt;0),'Ersparnisberechnung Sommertarif'!$B$8*SLP!C27252,"")</f>
        <v/>
      </c>
    </row>
    <row r="27273" spans="1:5" x14ac:dyDescent="0.3">
      <c r="A27273" s="25">
        <v>46306</v>
      </c>
      <c r="B27273" s="31">
        <v>0.91666666666666663</v>
      </c>
      <c r="C27273" s="46"/>
      <c r="D27273" s="29">
        <v>46306.916666666664</v>
      </c>
      <c r="E27273" s="15" t="str">
        <f>IF(AND($B$6=NB!$A$17,$B$8&gt;0),'Ersparnisberechnung Sommertarif'!$B$8*SLP!C27253,"")</f>
        <v/>
      </c>
    </row>
    <row r="27274" spans="1:5" x14ac:dyDescent="0.3">
      <c r="A27274" s="25">
        <v>46306</v>
      </c>
      <c r="B27274" s="31">
        <v>0.92708333333333337</v>
      </c>
      <c r="C27274" s="46"/>
      <c r="D27274" s="29">
        <v>46306.927083333336</v>
      </c>
      <c r="E27274" s="15" t="str">
        <f>IF(AND($B$6=NB!$A$17,$B$8&gt;0),'Ersparnisberechnung Sommertarif'!$B$8*SLP!C27254,"")</f>
        <v/>
      </c>
    </row>
    <row r="27275" spans="1:5" x14ac:dyDescent="0.3">
      <c r="A27275" s="25">
        <v>46306</v>
      </c>
      <c r="B27275" s="31">
        <v>0.9375</v>
      </c>
      <c r="C27275" s="46"/>
      <c r="D27275" s="29">
        <v>46306.9375</v>
      </c>
      <c r="E27275" s="15" t="str">
        <f>IF(AND($B$6=NB!$A$17,$B$8&gt;0),'Ersparnisberechnung Sommertarif'!$B$8*SLP!C27255,"")</f>
        <v/>
      </c>
    </row>
    <row r="27276" spans="1:5" x14ac:dyDescent="0.3">
      <c r="A27276" s="25">
        <v>46306</v>
      </c>
      <c r="B27276" s="31">
        <v>0.94791666666666663</v>
      </c>
      <c r="C27276" s="46"/>
      <c r="D27276" s="29">
        <v>46306.947916666664</v>
      </c>
      <c r="E27276" s="15" t="str">
        <f>IF(AND($B$6=NB!$A$17,$B$8&gt;0),'Ersparnisberechnung Sommertarif'!$B$8*SLP!C27256,"")</f>
        <v/>
      </c>
    </row>
    <row r="27277" spans="1:5" x14ac:dyDescent="0.3">
      <c r="A27277" s="25">
        <v>46306</v>
      </c>
      <c r="B27277" s="31">
        <v>0.95833333333333337</v>
      </c>
      <c r="C27277" s="46"/>
      <c r="D27277" s="29">
        <v>46306.958333333336</v>
      </c>
      <c r="E27277" s="15" t="str">
        <f>IF(AND($B$6=NB!$A$17,$B$8&gt;0),'Ersparnisberechnung Sommertarif'!$B$8*SLP!C27257,"")</f>
        <v/>
      </c>
    </row>
    <row r="27278" spans="1:5" x14ac:dyDescent="0.3">
      <c r="A27278" s="25">
        <v>46306</v>
      </c>
      <c r="B27278" s="31">
        <v>0.96875</v>
      </c>
      <c r="C27278" s="46"/>
      <c r="D27278" s="29">
        <v>46306.96875</v>
      </c>
      <c r="E27278" s="15" t="str">
        <f>IF(AND($B$6=NB!$A$17,$B$8&gt;0),'Ersparnisberechnung Sommertarif'!$B$8*SLP!C27258,"")</f>
        <v/>
      </c>
    </row>
    <row r="27279" spans="1:5" x14ac:dyDescent="0.3">
      <c r="A27279" s="25">
        <v>46306</v>
      </c>
      <c r="B27279" s="31">
        <v>0.97916666666666663</v>
      </c>
      <c r="C27279" s="46"/>
      <c r="D27279" s="29">
        <v>46306.979166666664</v>
      </c>
      <c r="E27279" s="15" t="str">
        <f>IF(AND($B$6=NB!$A$17,$B$8&gt;0),'Ersparnisberechnung Sommertarif'!$B$8*SLP!C27259,"")</f>
        <v/>
      </c>
    </row>
    <row r="27280" spans="1:5" x14ac:dyDescent="0.3">
      <c r="A27280" s="25">
        <v>46306</v>
      </c>
      <c r="B27280" s="31">
        <v>0.98958333333333337</v>
      </c>
      <c r="C27280" s="46"/>
      <c r="D27280" s="29">
        <v>46306.989583333336</v>
      </c>
      <c r="E27280" s="15" t="str">
        <f>IF(AND($B$6=NB!$A$17,$B$8&gt;0),'Ersparnisberechnung Sommertarif'!$B$8*SLP!C27260,"")</f>
        <v/>
      </c>
    </row>
    <row r="27281" spans="1:5" x14ac:dyDescent="0.3">
      <c r="A27281" s="25">
        <v>46307</v>
      </c>
      <c r="B27281" s="31">
        <v>0</v>
      </c>
      <c r="C27281" s="46"/>
      <c r="D27281" s="29">
        <v>46307</v>
      </c>
      <c r="E27281" s="15" t="str">
        <f>IF(AND($B$6=NB!$A$17,$B$8&gt;0),'Ersparnisberechnung Sommertarif'!$B$8*SLP!C27261,"")</f>
        <v/>
      </c>
    </row>
    <row r="27282" spans="1:5" x14ac:dyDescent="0.3">
      <c r="A27282" s="25">
        <v>46307</v>
      </c>
      <c r="B27282" s="31">
        <v>1.0416666666666666E-2</v>
      </c>
      <c r="C27282" s="46"/>
      <c r="D27282" s="29">
        <v>46307.010416666664</v>
      </c>
      <c r="E27282" s="15" t="str">
        <f>IF(AND($B$6=NB!$A$17,$B$8&gt;0),'Ersparnisberechnung Sommertarif'!$B$8*SLP!C27262,"")</f>
        <v/>
      </c>
    </row>
    <row r="27283" spans="1:5" x14ac:dyDescent="0.3">
      <c r="A27283" s="25">
        <v>46307</v>
      </c>
      <c r="B27283" s="31">
        <v>2.0833333333333332E-2</v>
      </c>
      <c r="C27283" s="46"/>
      <c r="D27283" s="29">
        <v>46307.020833333336</v>
      </c>
      <c r="E27283" s="15" t="str">
        <f>IF(AND($B$6=NB!$A$17,$B$8&gt;0),'Ersparnisberechnung Sommertarif'!$B$8*SLP!C27263,"")</f>
        <v/>
      </c>
    </row>
    <row r="27284" spans="1:5" x14ac:dyDescent="0.3">
      <c r="A27284" s="25">
        <v>46307</v>
      </c>
      <c r="B27284" s="31">
        <v>3.125E-2</v>
      </c>
      <c r="C27284" s="46"/>
      <c r="D27284" s="29">
        <v>46307.03125</v>
      </c>
      <c r="E27284" s="15" t="str">
        <f>IF(AND($B$6=NB!$A$17,$B$8&gt;0),'Ersparnisberechnung Sommertarif'!$B$8*SLP!C27264,"")</f>
        <v/>
      </c>
    </row>
    <row r="27285" spans="1:5" x14ac:dyDescent="0.3">
      <c r="A27285" s="25">
        <v>46307</v>
      </c>
      <c r="B27285" s="31">
        <v>4.1666666666666664E-2</v>
      </c>
      <c r="C27285" s="46"/>
      <c r="D27285" s="29">
        <v>46307.041666666664</v>
      </c>
      <c r="E27285" s="15" t="str">
        <f>IF(AND($B$6=NB!$A$17,$B$8&gt;0),'Ersparnisberechnung Sommertarif'!$B$8*SLP!C27265,"")</f>
        <v/>
      </c>
    </row>
    <row r="27286" spans="1:5" x14ac:dyDescent="0.3">
      <c r="A27286" s="25">
        <v>46307</v>
      </c>
      <c r="B27286" s="31">
        <v>5.2083333333333336E-2</v>
      </c>
      <c r="C27286" s="46"/>
      <c r="D27286" s="29">
        <v>46307.052083333336</v>
      </c>
      <c r="E27286" s="15" t="str">
        <f>IF(AND($B$6=NB!$A$17,$B$8&gt;0),'Ersparnisberechnung Sommertarif'!$B$8*SLP!C27266,"")</f>
        <v/>
      </c>
    </row>
    <row r="27287" spans="1:5" x14ac:dyDescent="0.3">
      <c r="A27287" s="25">
        <v>46307</v>
      </c>
      <c r="B27287" s="31">
        <v>6.25E-2</v>
      </c>
      <c r="C27287" s="46"/>
      <c r="D27287" s="29">
        <v>46307.0625</v>
      </c>
      <c r="E27287" s="15" t="str">
        <f>IF(AND($B$6=NB!$A$17,$B$8&gt;0),'Ersparnisberechnung Sommertarif'!$B$8*SLP!C27267,"")</f>
        <v/>
      </c>
    </row>
    <row r="27288" spans="1:5" x14ac:dyDescent="0.3">
      <c r="A27288" s="25">
        <v>46307</v>
      </c>
      <c r="B27288" s="31">
        <v>7.2916666666666671E-2</v>
      </c>
      <c r="C27288" s="46"/>
      <c r="D27288" s="29">
        <v>46307.072916666664</v>
      </c>
      <c r="E27288" s="15" t="str">
        <f>IF(AND($B$6=NB!$A$17,$B$8&gt;0),'Ersparnisberechnung Sommertarif'!$B$8*SLP!C27268,"")</f>
        <v/>
      </c>
    </row>
    <row r="27289" spans="1:5" x14ac:dyDescent="0.3">
      <c r="A27289" s="25">
        <v>46307</v>
      </c>
      <c r="B27289" s="31">
        <v>8.3333333333333329E-2</v>
      </c>
      <c r="C27289" s="46"/>
      <c r="D27289" s="29">
        <v>46307.083333333336</v>
      </c>
      <c r="E27289" s="15" t="str">
        <f>IF(AND($B$6=NB!$A$17,$B$8&gt;0),'Ersparnisberechnung Sommertarif'!$B$8*SLP!C27269,"")</f>
        <v/>
      </c>
    </row>
    <row r="27290" spans="1:5" x14ac:dyDescent="0.3">
      <c r="A27290" s="25">
        <v>46307</v>
      </c>
      <c r="B27290" s="31">
        <v>9.375E-2</v>
      </c>
      <c r="C27290" s="46"/>
      <c r="D27290" s="29">
        <v>46307.09375</v>
      </c>
      <c r="E27290" s="15" t="str">
        <f>IF(AND($B$6=NB!$A$17,$B$8&gt;0),'Ersparnisberechnung Sommertarif'!$B$8*SLP!C27270,"")</f>
        <v/>
      </c>
    </row>
    <row r="27291" spans="1:5" x14ac:dyDescent="0.3">
      <c r="A27291" s="25">
        <v>46307</v>
      </c>
      <c r="B27291" s="31">
        <v>0.10416666666666667</v>
      </c>
      <c r="C27291" s="46"/>
      <c r="D27291" s="29">
        <v>46307.104166666664</v>
      </c>
      <c r="E27291" s="15" t="str">
        <f>IF(AND($B$6=NB!$A$17,$B$8&gt;0),'Ersparnisberechnung Sommertarif'!$B$8*SLP!C27271,"")</f>
        <v/>
      </c>
    </row>
    <row r="27292" spans="1:5" x14ac:dyDescent="0.3">
      <c r="A27292" s="25">
        <v>46307</v>
      </c>
      <c r="B27292" s="31">
        <v>0.11458333333333333</v>
      </c>
      <c r="C27292" s="46"/>
      <c r="D27292" s="29">
        <v>46307.114583333336</v>
      </c>
      <c r="E27292" s="15" t="str">
        <f>IF(AND($B$6=NB!$A$17,$B$8&gt;0),'Ersparnisberechnung Sommertarif'!$B$8*SLP!C27272,"")</f>
        <v/>
      </c>
    </row>
    <row r="27293" spans="1:5" x14ac:dyDescent="0.3">
      <c r="A27293" s="25">
        <v>46307</v>
      </c>
      <c r="B27293" s="31">
        <v>0.125</v>
      </c>
      <c r="C27293" s="46"/>
      <c r="D27293" s="29">
        <v>46307.125</v>
      </c>
      <c r="E27293" s="15" t="str">
        <f>IF(AND($B$6=NB!$A$17,$B$8&gt;0),'Ersparnisberechnung Sommertarif'!$B$8*SLP!C27273,"")</f>
        <v/>
      </c>
    </row>
    <row r="27294" spans="1:5" x14ac:dyDescent="0.3">
      <c r="A27294" s="25">
        <v>46307</v>
      </c>
      <c r="B27294" s="31">
        <v>0.13541666666666666</v>
      </c>
      <c r="C27294" s="46"/>
      <c r="D27294" s="29">
        <v>46307.135416666664</v>
      </c>
      <c r="E27294" s="15" t="str">
        <f>IF(AND($B$6=NB!$A$17,$B$8&gt;0),'Ersparnisberechnung Sommertarif'!$B$8*SLP!C27274,"")</f>
        <v/>
      </c>
    </row>
    <row r="27295" spans="1:5" x14ac:dyDescent="0.3">
      <c r="A27295" s="25">
        <v>46307</v>
      </c>
      <c r="B27295" s="31">
        <v>0.14583333333333334</v>
      </c>
      <c r="C27295" s="46"/>
      <c r="D27295" s="29">
        <v>46307.145833333336</v>
      </c>
      <c r="E27295" s="15" t="str">
        <f>IF(AND($B$6=NB!$A$17,$B$8&gt;0),'Ersparnisberechnung Sommertarif'!$B$8*SLP!C27275,"")</f>
        <v/>
      </c>
    </row>
    <row r="27296" spans="1:5" x14ac:dyDescent="0.3">
      <c r="A27296" s="25">
        <v>46307</v>
      </c>
      <c r="B27296" s="31">
        <v>0.15625</v>
      </c>
      <c r="C27296" s="46"/>
      <c r="D27296" s="29">
        <v>46307.15625</v>
      </c>
      <c r="E27296" s="15" t="str">
        <f>IF(AND($B$6=NB!$A$17,$B$8&gt;0),'Ersparnisberechnung Sommertarif'!$B$8*SLP!C27276,"")</f>
        <v/>
      </c>
    </row>
    <row r="27297" spans="1:5" x14ac:dyDescent="0.3">
      <c r="A27297" s="25">
        <v>46307</v>
      </c>
      <c r="B27297" s="31">
        <v>0.16666666666666666</v>
      </c>
      <c r="C27297" s="46"/>
      <c r="D27297" s="29">
        <v>46307.166666666664</v>
      </c>
      <c r="E27297" s="15" t="str">
        <f>IF(AND($B$6=NB!$A$17,$B$8&gt;0),'Ersparnisberechnung Sommertarif'!$B$8*SLP!C27277,"")</f>
        <v/>
      </c>
    </row>
    <row r="27298" spans="1:5" x14ac:dyDescent="0.3">
      <c r="A27298" s="25">
        <v>46307</v>
      </c>
      <c r="B27298" s="31">
        <v>0.17708333333333334</v>
      </c>
      <c r="C27298" s="46"/>
      <c r="D27298" s="29">
        <v>46307.177083333336</v>
      </c>
      <c r="E27298" s="15" t="str">
        <f>IF(AND($B$6=NB!$A$17,$B$8&gt;0),'Ersparnisberechnung Sommertarif'!$B$8*SLP!C27278,"")</f>
        <v/>
      </c>
    </row>
    <row r="27299" spans="1:5" x14ac:dyDescent="0.3">
      <c r="A27299" s="25">
        <v>46307</v>
      </c>
      <c r="B27299" s="31">
        <v>0.1875</v>
      </c>
      <c r="C27299" s="46"/>
      <c r="D27299" s="29">
        <v>46307.1875</v>
      </c>
      <c r="E27299" s="15" t="str">
        <f>IF(AND($B$6=NB!$A$17,$B$8&gt;0),'Ersparnisberechnung Sommertarif'!$B$8*SLP!C27279,"")</f>
        <v/>
      </c>
    </row>
    <row r="27300" spans="1:5" x14ac:dyDescent="0.3">
      <c r="A27300" s="25">
        <v>46307</v>
      </c>
      <c r="B27300" s="31">
        <v>0.19791666666666666</v>
      </c>
      <c r="C27300" s="46"/>
      <c r="D27300" s="29">
        <v>46307.197916666664</v>
      </c>
      <c r="E27300" s="15" t="str">
        <f>IF(AND($B$6=NB!$A$17,$B$8&gt;0),'Ersparnisberechnung Sommertarif'!$B$8*SLP!C27280,"")</f>
        <v/>
      </c>
    </row>
    <row r="27301" spans="1:5" x14ac:dyDescent="0.3">
      <c r="A27301" s="25">
        <v>46307</v>
      </c>
      <c r="B27301" s="31">
        <v>0.20833333333333334</v>
      </c>
      <c r="C27301" s="46"/>
      <c r="D27301" s="29">
        <v>46307.208333333336</v>
      </c>
      <c r="E27301" s="15" t="str">
        <f>IF(AND($B$6=NB!$A$17,$B$8&gt;0),'Ersparnisberechnung Sommertarif'!$B$8*SLP!C27281,"")</f>
        <v/>
      </c>
    </row>
    <row r="27302" spans="1:5" x14ac:dyDescent="0.3">
      <c r="A27302" s="25">
        <v>46307</v>
      </c>
      <c r="B27302" s="31">
        <v>0.21875</v>
      </c>
      <c r="C27302" s="46"/>
      <c r="D27302" s="29">
        <v>46307.21875</v>
      </c>
      <c r="E27302" s="15" t="str">
        <f>IF(AND($B$6=NB!$A$17,$B$8&gt;0),'Ersparnisberechnung Sommertarif'!$B$8*SLP!C27282,"")</f>
        <v/>
      </c>
    </row>
    <row r="27303" spans="1:5" x14ac:dyDescent="0.3">
      <c r="A27303" s="25">
        <v>46307</v>
      </c>
      <c r="B27303" s="31">
        <v>0.22916666666666666</v>
      </c>
      <c r="C27303" s="46"/>
      <c r="D27303" s="29">
        <v>46307.229166666664</v>
      </c>
      <c r="E27303" s="15" t="str">
        <f>IF(AND($B$6=NB!$A$17,$B$8&gt;0),'Ersparnisberechnung Sommertarif'!$B$8*SLP!C27283,"")</f>
        <v/>
      </c>
    </row>
    <row r="27304" spans="1:5" x14ac:dyDescent="0.3">
      <c r="A27304" s="25">
        <v>46307</v>
      </c>
      <c r="B27304" s="31">
        <v>0.23958333333333334</v>
      </c>
      <c r="C27304" s="46"/>
      <c r="D27304" s="29">
        <v>46307.239583333336</v>
      </c>
      <c r="E27304" s="15" t="str">
        <f>IF(AND($B$6=NB!$A$17,$B$8&gt;0),'Ersparnisberechnung Sommertarif'!$B$8*SLP!C27284,"")</f>
        <v/>
      </c>
    </row>
    <row r="27305" spans="1:5" x14ac:dyDescent="0.3">
      <c r="A27305" s="25">
        <v>46307</v>
      </c>
      <c r="B27305" s="31">
        <v>0.25</v>
      </c>
      <c r="C27305" s="46"/>
      <c r="D27305" s="29">
        <v>46307.25</v>
      </c>
      <c r="E27305" s="15" t="str">
        <f>IF(AND($B$6=NB!$A$17,$B$8&gt;0),'Ersparnisberechnung Sommertarif'!$B$8*SLP!C27285,"")</f>
        <v/>
      </c>
    </row>
    <row r="27306" spans="1:5" x14ac:dyDescent="0.3">
      <c r="A27306" s="25">
        <v>46307</v>
      </c>
      <c r="B27306" s="31">
        <v>0.26041666666666669</v>
      </c>
      <c r="C27306" s="46"/>
      <c r="D27306" s="29">
        <v>46307.260416666664</v>
      </c>
      <c r="E27306" s="15" t="str">
        <f>IF(AND($B$6=NB!$A$17,$B$8&gt;0),'Ersparnisberechnung Sommertarif'!$B$8*SLP!C27286,"")</f>
        <v/>
      </c>
    </row>
    <row r="27307" spans="1:5" x14ac:dyDescent="0.3">
      <c r="A27307" s="25">
        <v>46307</v>
      </c>
      <c r="B27307" s="31">
        <v>0.27083333333333331</v>
      </c>
      <c r="C27307" s="46"/>
      <c r="D27307" s="29">
        <v>46307.270833333336</v>
      </c>
      <c r="E27307" s="15" t="str">
        <f>IF(AND($B$6=NB!$A$17,$B$8&gt;0),'Ersparnisberechnung Sommertarif'!$B$8*SLP!C27287,"")</f>
        <v/>
      </c>
    </row>
    <row r="27308" spans="1:5" x14ac:dyDescent="0.3">
      <c r="A27308" s="25">
        <v>46307</v>
      </c>
      <c r="B27308" s="31">
        <v>0.28125</v>
      </c>
      <c r="C27308" s="46"/>
      <c r="D27308" s="29">
        <v>46307.28125</v>
      </c>
      <c r="E27308" s="15" t="str">
        <f>IF(AND($B$6=NB!$A$17,$B$8&gt;0),'Ersparnisberechnung Sommertarif'!$B$8*SLP!C27288,"")</f>
        <v/>
      </c>
    </row>
    <row r="27309" spans="1:5" x14ac:dyDescent="0.3">
      <c r="A27309" s="25">
        <v>46307</v>
      </c>
      <c r="B27309" s="31">
        <v>0.29166666666666669</v>
      </c>
      <c r="C27309" s="46"/>
      <c r="D27309" s="29">
        <v>46307.291666666664</v>
      </c>
      <c r="E27309" s="15" t="str">
        <f>IF(AND($B$6=NB!$A$17,$B$8&gt;0),'Ersparnisberechnung Sommertarif'!$B$8*SLP!C27289,"")</f>
        <v/>
      </c>
    </row>
    <row r="27310" spans="1:5" x14ac:dyDescent="0.3">
      <c r="A27310" s="25">
        <v>46307</v>
      </c>
      <c r="B27310" s="31">
        <v>0.30208333333333331</v>
      </c>
      <c r="C27310" s="46"/>
      <c r="D27310" s="29">
        <v>46307.302083333336</v>
      </c>
      <c r="E27310" s="15" t="str">
        <f>IF(AND($B$6=NB!$A$17,$B$8&gt;0),'Ersparnisberechnung Sommertarif'!$B$8*SLP!C27290,"")</f>
        <v/>
      </c>
    </row>
    <row r="27311" spans="1:5" x14ac:dyDescent="0.3">
      <c r="A27311" s="25">
        <v>46307</v>
      </c>
      <c r="B27311" s="31">
        <v>0.3125</v>
      </c>
      <c r="C27311" s="46"/>
      <c r="D27311" s="29">
        <v>46307.3125</v>
      </c>
      <c r="E27311" s="15" t="str">
        <f>IF(AND($B$6=NB!$A$17,$B$8&gt;0),'Ersparnisberechnung Sommertarif'!$B$8*SLP!C27291,"")</f>
        <v/>
      </c>
    </row>
    <row r="27312" spans="1:5" x14ac:dyDescent="0.3">
      <c r="A27312" s="25">
        <v>46307</v>
      </c>
      <c r="B27312" s="31">
        <v>0.32291666666666669</v>
      </c>
      <c r="C27312" s="46"/>
      <c r="D27312" s="29">
        <v>46307.322916666664</v>
      </c>
      <c r="E27312" s="15" t="str">
        <f>IF(AND($B$6=NB!$A$17,$B$8&gt;0),'Ersparnisberechnung Sommertarif'!$B$8*SLP!C27292,"")</f>
        <v/>
      </c>
    </row>
    <row r="27313" spans="1:5" x14ac:dyDescent="0.3">
      <c r="A27313" s="25">
        <v>46307</v>
      </c>
      <c r="B27313" s="31">
        <v>0.33333333333333331</v>
      </c>
      <c r="C27313" s="46"/>
      <c r="D27313" s="29">
        <v>46307.333333333336</v>
      </c>
      <c r="E27313" s="15" t="str">
        <f>IF(AND($B$6=NB!$A$17,$B$8&gt;0),'Ersparnisberechnung Sommertarif'!$B$8*SLP!C27293,"")</f>
        <v/>
      </c>
    </row>
    <row r="27314" spans="1:5" x14ac:dyDescent="0.3">
      <c r="A27314" s="25">
        <v>46307</v>
      </c>
      <c r="B27314" s="31">
        <v>0.34375</v>
      </c>
      <c r="C27314" s="46"/>
      <c r="D27314" s="29">
        <v>46307.34375</v>
      </c>
      <c r="E27314" s="15" t="str">
        <f>IF(AND($B$6=NB!$A$17,$B$8&gt;0),'Ersparnisberechnung Sommertarif'!$B$8*SLP!C27294,"")</f>
        <v/>
      </c>
    </row>
    <row r="27315" spans="1:5" x14ac:dyDescent="0.3">
      <c r="A27315" s="25">
        <v>46307</v>
      </c>
      <c r="B27315" s="31">
        <v>0.35416666666666669</v>
      </c>
      <c r="C27315" s="46"/>
      <c r="D27315" s="29">
        <v>46307.354166666664</v>
      </c>
      <c r="E27315" s="15" t="str">
        <f>IF(AND($B$6=NB!$A$17,$B$8&gt;0),'Ersparnisberechnung Sommertarif'!$B$8*SLP!C27295,"")</f>
        <v/>
      </c>
    </row>
    <row r="27316" spans="1:5" x14ac:dyDescent="0.3">
      <c r="A27316" s="25">
        <v>46307</v>
      </c>
      <c r="B27316" s="31">
        <v>0.36458333333333331</v>
      </c>
      <c r="C27316" s="46"/>
      <c r="D27316" s="29">
        <v>46307.364583333336</v>
      </c>
      <c r="E27316" s="15" t="str">
        <f>IF(AND($B$6=NB!$A$17,$B$8&gt;0),'Ersparnisberechnung Sommertarif'!$B$8*SLP!C27296,"")</f>
        <v/>
      </c>
    </row>
    <row r="27317" spans="1:5" x14ac:dyDescent="0.3">
      <c r="A27317" s="25">
        <v>46307</v>
      </c>
      <c r="B27317" s="31">
        <v>0.375</v>
      </c>
      <c r="C27317" s="46"/>
      <c r="D27317" s="29">
        <v>46307.375</v>
      </c>
      <c r="E27317" s="15" t="str">
        <f>IF(AND($B$6=NB!$A$17,$B$8&gt;0),'Ersparnisberechnung Sommertarif'!$B$8*SLP!C27297,"")</f>
        <v/>
      </c>
    </row>
    <row r="27318" spans="1:5" x14ac:dyDescent="0.3">
      <c r="A27318" s="25">
        <v>46307</v>
      </c>
      <c r="B27318" s="31">
        <v>0.38541666666666669</v>
      </c>
      <c r="C27318" s="46"/>
      <c r="D27318" s="29">
        <v>46307.385416666664</v>
      </c>
      <c r="E27318" s="15" t="str">
        <f>IF(AND($B$6=NB!$A$17,$B$8&gt;0),'Ersparnisberechnung Sommertarif'!$B$8*SLP!C27298,"")</f>
        <v/>
      </c>
    </row>
    <row r="27319" spans="1:5" x14ac:dyDescent="0.3">
      <c r="A27319" s="25">
        <v>46307</v>
      </c>
      <c r="B27319" s="31">
        <v>0.39583333333333331</v>
      </c>
      <c r="C27319" s="46"/>
      <c r="D27319" s="29">
        <v>46307.395833333336</v>
      </c>
      <c r="E27319" s="15" t="str">
        <f>IF(AND($B$6=NB!$A$17,$B$8&gt;0),'Ersparnisberechnung Sommertarif'!$B$8*SLP!C27299,"")</f>
        <v/>
      </c>
    </row>
    <row r="27320" spans="1:5" x14ac:dyDescent="0.3">
      <c r="A27320" s="25">
        <v>46307</v>
      </c>
      <c r="B27320" s="31">
        <v>0.40625</v>
      </c>
      <c r="C27320" s="46"/>
      <c r="D27320" s="29">
        <v>46307.40625</v>
      </c>
      <c r="E27320" s="15" t="str">
        <f>IF(AND($B$6=NB!$A$17,$B$8&gt;0),'Ersparnisberechnung Sommertarif'!$B$8*SLP!C27300,"")</f>
        <v/>
      </c>
    </row>
    <row r="27321" spans="1:5" x14ac:dyDescent="0.3">
      <c r="A27321" s="25">
        <v>46307</v>
      </c>
      <c r="B27321" s="31">
        <v>0.41666666666666669</v>
      </c>
      <c r="C27321" s="46"/>
      <c r="D27321" s="29">
        <v>46307.416666666664</v>
      </c>
      <c r="E27321" s="15" t="str">
        <f>IF(AND($B$6=NB!$A$17,$B$8&gt;0),'Ersparnisberechnung Sommertarif'!$B$8*SLP!C27301,"")</f>
        <v/>
      </c>
    </row>
    <row r="27322" spans="1:5" x14ac:dyDescent="0.3">
      <c r="A27322" s="25">
        <v>46307</v>
      </c>
      <c r="B27322" s="31">
        <v>0.42708333333333331</v>
      </c>
      <c r="C27322" s="46"/>
      <c r="D27322" s="29">
        <v>46307.427083333336</v>
      </c>
      <c r="E27322" s="15" t="str">
        <f>IF(AND($B$6=NB!$A$17,$B$8&gt;0),'Ersparnisberechnung Sommertarif'!$B$8*SLP!C27302,"")</f>
        <v/>
      </c>
    </row>
    <row r="27323" spans="1:5" x14ac:dyDescent="0.3">
      <c r="A27323" s="25">
        <v>46307</v>
      </c>
      <c r="B27323" s="31">
        <v>0.4375</v>
      </c>
      <c r="C27323" s="46"/>
      <c r="D27323" s="29">
        <v>46307.4375</v>
      </c>
      <c r="E27323" s="15" t="str">
        <f>IF(AND($B$6=NB!$A$17,$B$8&gt;0),'Ersparnisberechnung Sommertarif'!$B$8*SLP!C27303,"")</f>
        <v/>
      </c>
    </row>
    <row r="27324" spans="1:5" x14ac:dyDescent="0.3">
      <c r="A27324" s="25">
        <v>46307</v>
      </c>
      <c r="B27324" s="31">
        <v>0.44791666666666669</v>
      </c>
      <c r="C27324" s="46"/>
      <c r="D27324" s="29">
        <v>46307.447916666664</v>
      </c>
      <c r="E27324" s="15" t="str">
        <f>IF(AND($B$6=NB!$A$17,$B$8&gt;0),'Ersparnisberechnung Sommertarif'!$B$8*SLP!C27304,"")</f>
        <v/>
      </c>
    </row>
    <row r="27325" spans="1:5" x14ac:dyDescent="0.3">
      <c r="A27325" s="25">
        <v>46307</v>
      </c>
      <c r="B27325" s="31">
        <v>0.45833333333333331</v>
      </c>
      <c r="C27325" s="46"/>
      <c r="D27325" s="29">
        <v>46307.458333333336</v>
      </c>
      <c r="E27325" s="15" t="str">
        <f>IF(AND($B$6=NB!$A$17,$B$8&gt;0),'Ersparnisberechnung Sommertarif'!$B$8*SLP!C27305,"")</f>
        <v/>
      </c>
    </row>
    <row r="27326" spans="1:5" x14ac:dyDescent="0.3">
      <c r="A27326" s="25">
        <v>46307</v>
      </c>
      <c r="B27326" s="31">
        <v>0.46875</v>
      </c>
      <c r="C27326" s="46"/>
      <c r="D27326" s="29">
        <v>46307.46875</v>
      </c>
      <c r="E27326" s="15" t="str">
        <f>IF(AND($B$6=NB!$A$17,$B$8&gt;0),'Ersparnisberechnung Sommertarif'!$B$8*SLP!C27306,"")</f>
        <v/>
      </c>
    </row>
    <row r="27327" spans="1:5" x14ac:dyDescent="0.3">
      <c r="A27327" s="25">
        <v>46307</v>
      </c>
      <c r="B27327" s="31">
        <v>0.47916666666666669</v>
      </c>
      <c r="C27327" s="46"/>
      <c r="D27327" s="29">
        <v>46307.479166666664</v>
      </c>
      <c r="E27327" s="15" t="str">
        <f>IF(AND($B$6=NB!$A$17,$B$8&gt;0),'Ersparnisberechnung Sommertarif'!$B$8*SLP!C27307,"")</f>
        <v/>
      </c>
    </row>
    <row r="27328" spans="1:5" x14ac:dyDescent="0.3">
      <c r="A27328" s="25">
        <v>46307</v>
      </c>
      <c r="B27328" s="31">
        <v>0.48958333333333331</v>
      </c>
      <c r="C27328" s="46"/>
      <c r="D27328" s="29">
        <v>46307.489583333336</v>
      </c>
      <c r="E27328" s="15" t="str">
        <f>IF(AND($B$6=NB!$A$17,$B$8&gt;0),'Ersparnisberechnung Sommertarif'!$B$8*SLP!C27308,"")</f>
        <v/>
      </c>
    </row>
    <row r="27329" spans="1:5" x14ac:dyDescent="0.3">
      <c r="A27329" s="25">
        <v>46307</v>
      </c>
      <c r="B27329" s="31">
        <v>0.5</v>
      </c>
      <c r="C27329" s="46"/>
      <c r="D27329" s="29">
        <v>46307.5</v>
      </c>
      <c r="E27329" s="15" t="str">
        <f>IF(AND($B$6=NB!$A$17,$B$8&gt;0),'Ersparnisberechnung Sommertarif'!$B$8*SLP!C27309,"")</f>
        <v/>
      </c>
    </row>
    <row r="27330" spans="1:5" x14ac:dyDescent="0.3">
      <c r="A27330" s="25">
        <v>46307</v>
      </c>
      <c r="B27330" s="31">
        <v>0.51041666666666663</v>
      </c>
      <c r="C27330" s="46"/>
      <c r="D27330" s="29">
        <v>46307.510416666664</v>
      </c>
      <c r="E27330" s="15" t="str">
        <f>IF(AND($B$6=NB!$A$17,$B$8&gt;0),'Ersparnisberechnung Sommertarif'!$B$8*SLP!C27310,"")</f>
        <v/>
      </c>
    </row>
    <row r="27331" spans="1:5" x14ac:dyDescent="0.3">
      <c r="A27331" s="25">
        <v>46307</v>
      </c>
      <c r="B27331" s="31">
        <v>0.52083333333333337</v>
      </c>
      <c r="C27331" s="46"/>
      <c r="D27331" s="29">
        <v>46307.520833333336</v>
      </c>
      <c r="E27331" s="15" t="str">
        <f>IF(AND($B$6=NB!$A$17,$B$8&gt;0),'Ersparnisberechnung Sommertarif'!$B$8*SLP!C27311,"")</f>
        <v/>
      </c>
    </row>
    <row r="27332" spans="1:5" x14ac:dyDescent="0.3">
      <c r="A27332" s="25">
        <v>46307</v>
      </c>
      <c r="B27332" s="31">
        <v>0.53125</v>
      </c>
      <c r="C27332" s="46"/>
      <c r="D27332" s="29">
        <v>46307.53125</v>
      </c>
      <c r="E27332" s="15" t="str">
        <f>IF(AND($B$6=NB!$A$17,$B$8&gt;0),'Ersparnisberechnung Sommertarif'!$B$8*SLP!C27312,"")</f>
        <v/>
      </c>
    </row>
    <row r="27333" spans="1:5" x14ac:dyDescent="0.3">
      <c r="A27333" s="25">
        <v>46307</v>
      </c>
      <c r="B27333" s="31">
        <v>0.54166666666666663</v>
      </c>
      <c r="C27333" s="46"/>
      <c r="D27333" s="29">
        <v>46307.541666666664</v>
      </c>
      <c r="E27333" s="15" t="str">
        <f>IF(AND($B$6=NB!$A$17,$B$8&gt;0),'Ersparnisberechnung Sommertarif'!$B$8*SLP!C27313,"")</f>
        <v/>
      </c>
    </row>
    <row r="27334" spans="1:5" x14ac:dyDescent="0.3">
      <c r="A27334" s="25">
        <v>46307</v>
      </c>
      <c r="B27334" s="31">
        <v>0.55208333333333337</v>
      </c>
      <c r="C27334" s="46"/>
      <c r="D27334" s="29">
        <v>46307.552083333336</v>
      </c>
      <c r="E27334" s="15" t="str">
        <f>IF(AND($B$6=NB!$A$17,$B$8&gt;0),'Ersparnisberechnung Sommertarif'!$B$8*SLP!C27314,"")</f>
        <v/>
      </c>
    </row>
    <row r="27335" spans="1:5" x14ac:dyDescent="0.3">
      <c r="A27335" s="25">
        <v>46307</v>
      </c>
      <c r="B27335" s="31">
        <v>0.5625</v>
      </c>
      <c r="C27335" s="46"/>
      <c r="D27335" s="29">
        <v>46307.5625</v>
      </c>
      <c r="E27335" s="15" t="str">
        <f>IF(AND($B$6=NB!$A$17,$B$8&gt;0),'Ersparnisberechnung Sommertarif'!$B$8*SLP!C27315,"")</f>
        <v/>
      </c>
    </row>
    <row r="27336" spans="1:5" x14ac:dyDescent="0.3">
      <c r="A27336" s="25">
        <v>46307</v>
      </c>
      <c r="B27336" s="31">
        <v>0.57291666666666663</v>
      </c>
      <c r="C27336" s="46"/>
      <c r="D27336" s="29">
        <v>46307.572916666664</v>
      </c>
      <c r="E27336" s="15" t="str">
        <f>IF(AND($B$6=NB!$A$17,$B$8&gt;0),'Ersparnisberechnung Sommertarif'!$B$8*SLP!C27316,"")</f>
        <v/>
      </c>
    </row>
    <row r="27337" spans="1:5" x14ac:dyDescent="0.3">
      <c r="A27337" s="25">
        <v>46307</v>
      </c>
      <c r="B27337" s="31">
        <v>0.58333333333333337</v>
      </c>
      <c r="C27337" s="46"/>
      <c r="D27337" s="29">
        <v>46307.583333333336</v>
      </c>
      <c r="E27337" s="15" t="str">
        <f>IF(AND($B$6=NB!$A$17,$B$8&gt;0),'Ersparnisberechnung Sommertarif'!$B$8*SLP!C27317,"")</f>
        <v/>
      </c>
    </row>
    <row r="27338" spans="1:5" x14ac:dyDescent="0.3">
      <c r="A27338" s="25">
        <v>46307</v>
      </c>
      <c r="B27338" s="31">
        <v>0.59375</v>
      </c>
      <c r="C27338" s="46"/>
      <c r="D27338" s="29">
        <v>46307.59375</v>
      </c>
      <c r="E27338" s="15" t="str">
        <f>IF(AND($B$6=NB!$A$17,$B$8&gt;0),'Ersparnisberechnung Sommertarif'!$B$8*SLP!C27318,"")</f>
        <v/>
      </c>
    </row>
    <row r="27339" spans="1:5" x14ac:dyDescent="0.3">
      <c r="A27339" s="25">
        <v>46307</v>
      </c>
      <c r="B27339" s="31">
        <v>0.60416666666666663</v>
      </c>
      <c r="C27339" s="46"/>
      <c r="D27339" s="29">
        <v>46307.604166666664</v>
      </c>
      <c r="E27339" s="15" t="str">
        <f>IF(AND($B$6=NB!$A$17,$B$8&gt;0),'Ersparnisberechnung Sommertarif'!$B$8*SLP!C27319,"")</f>
        <v/>
      </c>
    </row>
    <row r="27340" spans="1:5" x14ac:dyDescent="0.3">
      <c r="A27340" s="25">
        <v>46307</v>
      </c>
      <c r="B27340" s="31">
        <v>0.61458333333333337</v>
      </c>
      <c r="C27340" s="46"/>
      <c r="D27340" s="29">
        <v>46307.614583333336</v>
      </c>
      <c r="E27340" s="15" t="str">
        <f>IF(AND($B$6=NB!$A$17,$B$8&gt;0),'Ersparnisberechnung Sommertarif'!$B$8*SLP!C27320,"")</f>
        <v/>
      </c>
    </row>
    <row r="27341" spans="1:5" x14ac:dyDescent="0.3">
      <c r="A27341" s="25">
        <v>46307</v>
      </c>
      <c r="B27341" s="31">
        <v>0.625</v>
      </c>
      <c r="C27341" s="46"/>
      <c r="D27341" s="29">
        <v>46307.625</v>
      </c>
      <c r="E27341" s="15" t="str">
        <f>IF(AND($B$6=NB!$A$17,$B$8&gt;0),'Ersparnisberechnung Sommertarif'!$B$8*SLP!C27321,"")</f>
        <v/>
      </c>
    </row>
    <row r="27342" spans="1:5" x14ac:dyDescent="0.3">
      <c r="A27342" s="25">
        <v>46307</v>
      </c>
      <c r="B27342" s="31">
        <v>0.63541666666666663</v>
      </c>
      <c r="C27342" s="46"/>
      <c r="D27342" s="29">
        <v>46307.635416666664</v>
      </c>
      <c r="E27342" s="15" t="str">
        <f>IF(AND($B$6=NB!$A$17,$B$8&gt;0),'Ersparnisberechnung Sommertarif'!$B$8*SLP!C27322,"")</f>
        <v/>
      </c>
    </row>
    <row r="27343" spans="1:5" x14ac:dyDescent="0.3">
      <c r="A27343" s="25">
        <v>46307</v>
      </c>
      <c r="B27343" s="31">
        <v>0.64583333333333337</v>
      </c>
      <c r="C27343" s="46"/>
      <c r="D27343" s="29">
        <v>46307.645833333336</v>
      </c>
      <c r="E27343" s="15" t="str">
        <f>IF(AND($B$6=NB!$A$17,$B$8&gt;0),'Ersparnisberechnung Sommertarif'!$B$8*SLP!C27323,"")</f>
        <v/>
      </c>
    </row>
    <row r="27344" spans="1:5" x14ac:dyDescent="0.3">
      <c r="A27344" s="25">
        <v>46307</v>
      </c>
      <c r="B27344" s="31">
        <v>0.65625</v>
      </c>
      <c r="C27344" s="46"/>
      <c r="D27344" s="29">
        <v>46307.65625</v>
      </c>
      <c r="E27344" s="15" t="str">
        <f>IF(AND($B$6=NB!$A$17,$B$8&gt;0),'Ersparnisberechnung Sommertarif'!$B$8*SLP!C27324,"")</f>
        <v/>
      </c>
    </row>
    <row r="27345" spans="1:5" x14ac:dyDescent="0.3">
      <c r="A27345" s="25">
        <v>46307</v>
      </c>
      <c r="B27345" s="31">
        <v>0.66666666666666663</v>
      </c>
      <c r="C27345" s="46"/>
      <c r="D27345" s="29">
        <v>46307.666666666664</v>
      </c>
      <c r="E27345" s="15" t="str">
        <f>IF(AND($B$6=NB!$A$17,$B$8&gt;0),'Ersparnisberechnung Sommertarif'!$B$8*SLP!C27325,"")</f>
        <v/>
      </c>
    </row>
    <row r="27346" spans="1:5" x14ac:dyDescent="0.3">
      <c r="A27346" s="25">
        <v>46307</v>
      </c>
      <c r="B27346" s="31">
        <v>0.67708333333333337</v>
      </c>
      <c r="C27346" s="46"/>
      <c r="D27346" s="29">
        <v>46307.677083333336</v>
      </c>
      <c r="E27346" s="15" t="str">
        <f>IF(AND($B$6=NB!$A$17,$B$8&gt;0),'Ersparnisberechnung Sommertarif'!$B$8*SLP!C27326,"")</f>
        <v/>
      </c>
    </row>
    <row r="27347" spans="1:5" x14ac:dyDescent="0.3">
      <c r="A27347" s="25">
        <v>46307</v>
      </c>
      <c r="B27347" s="31">
        <v>0.6875</v>
      </c>
      <c r="C27347" s="46"/>
      <c r="D27347" s="29">
        <v>46307.6875</v>
      </c>
      <c r="E27347" s="15" t="str">
        <f>IF(AND($B$6=NB!$A$17,$B$8&gt;0),'Ersparnisberechnung Sommertarif'!$B$8*SLP!C27327,"")</f>
        <v/>
      </c>
    </row>
    <row r="27348" spans="1:5" x14ac:dyDescent="0.3">
      <c r="A27348" s="25">
        <v>46307</v>
      </c>
      <c r="B27348" s="31">
        <v>0.69791666666666663</v>
      </c>
      <c r="C27348" s="46"/>
      <c r="D27348" s="29">
        <v>46307.697916666664</v>
      </c>
      <c r="E27348" s="15" t="str">
        <f>IF(AND($B$6=NB!$A$17,$B$8&gt;0),'Ersparnisberechnung Sommertarif'!$B$8*SLP!C27328,"")</f>
        <v/>
      </c>
    </row>
    <row r="27349" spans="1:5" x14ac:dyDescent="0.3">
      <c r="A27349" s="25">
        <v>46307</v>
      </c>
      <c r="B27349" s="31">
        <v>0.70833333333333337</v>
      </c>
      <c r="C27349" s="46"/>
      <c r="D27349" s="29">
        <v>46307.708333333336</v>
      </c>
      <c r="E27349" s="15" t="str">
        <f>IF(AND($B$6=NB!$A$17,$B$8&gt;0),'Ersparnisberechnung Sommertarif'!$B$8*SLP!C27329,"")</f>
        <v/>
      </c>
    </row>
    <row r="27350" spans="1:5" x14ac:dyDescent="0.3">
      <c r="A27350" s="25">
        <v>46307</v>
      </c>
      <c r="B27350" s="31">
        <v>0.71875</v>
      </c>
      <c r="C27350" s="46"/>
      <c r="D27350" s="29">
        <v>46307.71875</v>
      </c>
      <c r="E27350" s="15" t="str">
        <f>IF(AND($B$6=NB!$A$17,$B$8&gt;0),'Ersparnisberechnung Sommertarif'!$B$8*SLP!C27330,"")</f>
        <v/>
      </c>
    </row>
    <row r="27351" spans="1:5" x14ac:dyDescent="0.3">
      <c r="A27351" s="25">
        <v>46307</v>
      </c>
      <c r="B27351" s="31">
        <v>0.72916666666666663</v>
      </c>
      <c r="C27351" s="46"/>
      <c r="D27351" s="29">
        <v>46307.729166666664</v>
      </c>
      <c r="E27351" s="15" t="str">
        <f>IF(AND($B$6=NB!$A$17,$B$8&gt;0),'Ersparnisberechnung Sommertarif'!$B$8*SLP!C27331,"")</f>
        <v/>
      </c>
    </row>
    <row r="27352" spans="1:5" x14ac:dyDescent="0.3">
      <c r="A27352" s="25">
        <v>46307</v>
      </c>
      <c r="B27352" s="31">
        <v>0.73958333333333337</v>
      </c>
      <c r="C27352" s="46"/>
      <c r="D27352" s="29">
        <v>46307.739583333336</v>
      </c>
      <c r="E27352" s="15" t="str">
        <f>IF(AND($B$6=NB!$A$17,$B$8&gt;0),'Ersparnisberechnung Sommertarif'!$B$8*SLP!C27332,"")</f>
        <v/>
      </c>
    </row>
    <row r="27353" spans="1:5" x14ac:dyDescent="0.3">
      <c r="A27353" s="25">
        <v>46307</v>
      </c>
      <c r="B27353" s="31">
        <v>0.75</v>
      </c>
      <c r="C27353" s="46"/>
      <c r="D27353" s="29">
        <v>46307.75</v>
      </c>
      <c r="E27353" s="15" t="str">
        <f>IF(AND($B$6=NB!$A$17,$B$8&gt;0),'Ersparnisberechnung Sommertarif'!$B$8*SLP!C27333,"")</f>
        <v/>
      </c>
    </row>
    <row r="27354" spans="1:5" x14ac:dyDescent="0.3">
      <c r="A27354" s="25">
        <v>46307</v>
      </c>
      <c r="B27354" s="31">
        <v>0.76041666666666663</v>
      </c>
      <c r="C27354" s="46"/>
      <c r="D27354" s="29">
        <v>46307.760416666664</v>
      </c>
      <c r="E27354" s="15" t="str">
        <f>IF(AND($B$6=NB!$A$17,$B$8&gt;0),'Ersparnisberechnung Sommertarif'!$B$8*SLP!C27334,"")</f>
        <v/>
      </c>
    </row>
    <row r="27355" spans="1:5" x14ac:dyDescent="0.3">
      <c r="A27355" s="25">
        <v>46307</v>
      </c>
      <c r="B27355" s="31">
        <v>0.77083333333333337</v>
      </c>
      <c r="C27355" s="46"/>
      <c r="D27355" s="29">
        <v>46307.770833333336</v>
      </c>
      <c r="E27355" s="15" t="str">
        <f>IF(AND($B$6=NB!$A$17,$B$8&gt;0),'Ersparnisberechnung Sommertarif'!$B$8*SLP!C27335,"")</f>
        <v/>
      </c>
    </row>
    <row r="27356" spans="1:5" x14ac:dyDescent="0.3">
      <c r="A27356" s="25">
        <v>46307</v>
      </c>
      <c r="B27356" s="31">
        <v>0.78125</v>
      </c>
      <c r="C27356" s="46"/>
      <c r="D27356" s="29">
        <v>46307.78125</v>
      </c>
      <c r="E27356" s="15" t="str">
        <f>IF(AND($B$6=NB!$A$17,$B$8&gt;0),'Ersparnisberechnung Sommertarif'!$B$8*SLP!C27336,"")</f>
        <v/>
      </c>
    </row>
    <row r="27357" spans="1:5" x14ac:dyDescent="0.3">
      <c r="A27357" s="25">
        <v>46307</v>
      </c>
      <c r="B27357" s="31">
        <v>0.79166666666666663</v>
      </c>
      <c r="C27357" s="46"/>
      <c r="D27357" s="29">
        <v>46307.791666666664</v>
      </c>
      <c r="E27357" s="15" t="str">
        <f>IF(AND($B$6=NB!$A$17,$B$8&gt;0),'Ersparnisberechnung Sommertarif'!$B$8*SLP!C27337,"")</f>
        <v/>
      </c>
    </row>
    <row r="27358" spans="1:5" x14ac:dyDescent="0.3">
      <c r="A27358" s="25">
        <v>46307</v>
      </c>
      <c r="B27358" s="31">
        <v>0.80208333333333337</v>
      </c>
      <c r="C27358" s="46"/>
      <c r="D27358" s="29">
        <v>46307.802083333336</v>
      </c>
      <c r="E27358" s="15" t="str">
        <f>IF(AND($B$6=NB!$A$17,$B$8&gt;0),'Ersparnisberechnung Sommertarif'!$B$8*SLP!C27338,"")</f>
        <v/>
      </c>
    </row>
    <row r="27359" spans="1:5" x14ac:dyDescent="0.3">
      <c r="A27359" s="25">
        <v>46307</v>
      </c>
      <c r="B27359" s="31">
        <v>0.8125</v>
      </c>
      <c r="C27359" s="46"/>
      <c r="D27359" s="29">
        <v>46307.8125</v>
      </c>
      <c r="E27359" s="15" t="str">
        <f>IF(AND($B$6=NB!$A$17,$B$8&gt;0),'Ersparnisberechnung Sommertarif'!$B$8*SLP!C27339,"")</f>
        <v/>
      </c>
    </row>
    <row r="27360" spans="1:5" x14ac:dyDescent="0.3">
      <c r="A27360" s="25">
        <v>46307</v>
      </c>
      <c r="B27360" s="31">
        <v>0.82291666666666663</v>
      </c>
      <c r="C27360" s="46"/>
      <c r="D27360" s="29">
        <v>46307.822916666664</v>
      </c>
      <c r="E27360" s="15" t="str">
        <f>IF(AND($B$6=NB!$A$17,$B$8&gt;0),'Ersparnisberechnung Sommertarif'!$B$8*SLP!C27340,"")</f>
        <v/>
      </c>
    </row>
    <row r="27361" spans="1:5" x14ac:dyDescent="0.3">
      <c r="A27361" s="25">
        <v>46307</v>
      </c>
      <c r="B27361" s="31">
        <v>0.83333333333333337</v>
      </c>
      <c r="C27361" s="46"/>
      <c r="D27361" s="29">
        <v>46307.833333333336</v>
      </c>
      <c r="E27361" s="15" t="str">
        <f>IF(AND($B$6=NB!$A$17,$B$8&gt;0),'Ersparnisberechnung Sommertarif'!$B$8*SLP!C27341,"")</f>
        <v/>
      </c>
    </row>
    <row r="27362" spans="1:5" x14ac:dyDescent="0.3">
      <c r="A27362" s="25">
        <v>46307</v>
      </c>
      <c r="B27362" s="31">
        <v>0.84375</v>
      </c>
      <c r="C27362" s="46"/>
      <c r="D27362" s="29">
        <v>46307.84375</v>
      </c>
      <c r="E27362" s="15" t="str">
        <f>IF(AND($B$6=NB!$A$17,$B$8&gt;0),'Ersparnisberechnung Sommertarif'!$B$8*SLP!C27342,"")</f>
        <v/>
      </c>
    </row>
    <row r="27363" spans="1:5" x14ac:dyDescent="0.3">
      <c r="A27363" s="25">
        <v>46307</v>
      </c>
      <c r="B27363" s="31">
        <v>0.85416666666666663</v>
      </c>
      <c r="C27363" s="46"/>
      <c r="D27363" s="29">
        <v>46307.854166666664</v>
      </c>
      <c r="E27363" s="15" t="str">
        <f>IF(AND($B$6=NB!$A$17,$B$8&gt;0),'Ersparnisberechnung Sommertarif'!$B$8*SLP!C27343,"")</f>
        <v/>
      </c>
    </row>
    <row r="27364" spans="1:5" x14ac:dyDescent="0.3">
      <c r="A27364" s="25">
        <v>46307</v>
      </c>
      <c r="B27364" s="31">
        <v>0.86458333333333337</v>
      </c>
      <c r="C27364" s="46"/>
      <c r="D27364" s="29">
        <v>46307.864583333336</v>
      </c>
      <c r="E27364" s="15" t="str">
        <f>IF(AND($B$6=NB!$A$17,$B$8&gt;0),'Ersparnisberechnung Sommertarif'!$B$8*SLP!C27344,"")</f>
        <v/>
      </c>
    </row>
    <row r="27365" spans="1:5" x14ac:dyDescent="0.3">
      <c r="A27365" s="25">
        <v>46307</v>
      </c>
      <c r="B27365" s="31">
        <v>0.875</v>
      </c>
      <c r="C27365" s="46"/>
      <c r="D27365" s="29">
        <v>46307.875</v>
      </c>
      <c r="E27365" s="15" t="str">
        <f>IF(AND($B$6=NB!$A$17,$B$8&gt;0),'Ersparnisberechnung Sommertarif'!$B$8*SLP!C27345,"")</f>
        <v/>
      </c>
    </row>
    <row r="27366" spans="1:5" x14ac:dyDescent="0.3">
      <c r="A27366" s="25">
        <v>46307</v>
      </c>
      <c r="B27366" s="31">
        <v>0.88541666666666663</v>
      </c>
      <c r="C27366" s="46"/>
      <c r="D27366" s="29">
        <v>46307.885416666664</v>
      </c>
      <c r="E27366" s="15" t="str">
        <f>IF(AND($B$6=NB!$A$17,$B$8&gt;0),'Ersparnisberechnung Sommertarif'!$B$8*SLP!C27346,"")</f>
        <v/>
      </c>
    </row>
    <row r="27367" spans="1:5" x14ac:dyDescent="0.3">
      <c r="A27367" s="25">
        <v>46307</v>
      </c>
      <c r="B27367" s="31">
        <v>0.89583333333333337</v>
      </c>
      <c r="C27367" s="46"/>
      <c r="D27367" s="29">
        <v>46307.895833333336</v>
      </c>
      <c r="E27367" s="15" t="str">
        <f>IF(AND($B$6=NB!$A$17,$B$8&gt;0),'Ersparnisberechnung Sommertarif'!$B$8*SLP!C27347,"")</f>
        <v/>
      </c>
    </row>
    <row r="27368" spans="1:5" x14ac:dyDescent="0.3">
      <c r="A27368" s="25">
        <v>46307</v>
      </c>
      <c r="B27368" s="31">
        <v>0.90625</v>
      </c>
      <c r="C27368" s="46"/>
      <c r="D27368" s="29">
        <v>46307.90625</v>
      </c>
      <c r="E27368" s="15" t="str">
        <f>IF(AND($B$6=NB!$A$17,$B$8&gt;0),'Ersparnisberechnung Sommertarif'!$B$8*SLP!C27348,"")</f>
        <v/>
      </c>
    </row>
    <row r="27369" spans="1:5" x14ac:dyDescent="0.3">
      <c r="A27369" s="25">
        <v>46307</v>
      </c>
      <c r="B27369" s="31">
        <v>0.91666666666666663</v>
      </c>
      <c r="C27369" s="46"/>
      <c r="D27369" s="29">
        <v>46307.916666666664</v>
      </c>
      <c r="E27369" s="15" t="str">
        <f>IF(AND($B$6=NB!$A$17,$B$8&gt;0),'Ersparnisberechnung Sommertarif'!$B$8*SLP!C27349,"")</f>
        <v/>
      </c>
    </row>
    <row r="27370" spans="1:5" x14ac:dyDescent="0.3">
      <c r="A27370" s="25">
        <v>46307</v>
      </c>
      <c r="B27370" s="31">
        <v>0.92708333333333337</v>
      </c>
      <c r="C27370" s="46"/>
      <c r="D27370" s="29">
        <v>46307.927083333336</v>
      </c>
      <c r="E27370" s="15" t="str">
        <f>IF(AND($B$6=NB!$A$17,$B$8&gt;0),'Ersparnisberechnung Sommertarif'!$B$8*SLP!C27350,"")</f>
        <v/>
      </c>
    </row>
    <row r="27371" spans="1:5" x14ac:dyDescent="0.3">
      <c r="A27371" s="25">
        <v>46307</v>
      </c>
      <c r="B27371" s="31">
        <v>0.9375</v>
      </c>
      <c r="C27371" s="46"/>
      <c r="D27371" s="29">
        <v>46307.9375</v>
      </c>
      <c r="E27371" s="15" t="str">
        <f>IF(AND($B$6=NB!$A$17,$B$8&gt;0),'Ersparnisberechnung Sommertarif'!$B$8*SLP!C27351,"")</f>
        <v/>
      </c>
    </row>
    <row r="27372" spans="1:5" x14ac:dyDescent="0.3">
      <c r="A27372" s="25">
        <v>46307</v>
      </c>
      <c r="B27372" s="31">
        <v>0.94791666666666663</v>
      </c>
      <c r="C27372" s="46"/>
      <c r="D27372" s="29">
        <v>46307.947916666664</v>
      </c>
      <c r="E27372" s="15" t="str">
        <f>IF(AND($B$6=NB!$A$17,$B$8&gt;0),'Ersparnisberechnung Sommertarif'!$B$8*SLP!C27352,"")</f>
        <v/>
      </c>
    </row>
    <row r="27373" spans="1:5" x14ac:dyDescent="0.3">
      <c r="A27373" s="25">
        <v>46307</v>
      </c>
      <c r="B27373" s="31">
        <v>0.95833333333333337</v>
      </c>
      <c r="C27373" s="46"/>
      <c r="D27373" s="29">
        <v>46307.958333333336</v>
      </c>
      <c r="E27373" s="15" t="str">
        <f>IF(AND($B$6=NB!$A$17,$B$8&gt;0),'Ersparnisberechnung Sommertarif'!$B$8*SLP!C27353,"")</f>
        <v/>
      </c>
    </row>
    <row r="27374" spans="1:5" x14ac:dyDescent="0.3">
      <c r="A27374" s="25">
        <v>46307</v>
      </c>
      <c r="B27374" s="31">
        <v>0.96875</v>
      </c>
      <c r="C27374" s="46"/>
      <c r="D27374" s="29">
        <v>46307.96875</v>
      </c>
      <c r="E27374" s="15" t="str">
        <f>IF(AND($B$6=NB!$A$17,$B$8&gt;0),'Ersparnisberechnung Sommertarif'!$B$8*SLP!C27354,"")</f>
        <v/>
      </c>
    </row>
    <row r="27375" spans="1:5" x14ac:dyDescent="0.3">
      <c r="A27375" s="25">
        <v>46307</v>
      </c>
      <c r="B27375" s="31">
        <v>0.97916666666666663</v>
      </c>
      <c r="C27375" s="46"/>
      <c r="D27375" s="29">
        <v>46307.979166666664</v>
      </c>
      <c r="E27375" s="15" t="str">
        <f>IF(AND($B$6=NB!$A$17,$B$8&gt;0),'Ersparnisberechnung Sommertarif'!$B$8*SLP!C27355,"")</f>
        <v/>
      </c>
    </row>
    <row r="27376" spans="1:5" x14ac:dyDescent="0.3">
      <c r="A27376" s="25">
        <v>46307</v>
      </c>
      <c r="B27376" s="31">
        <v>0.98958333333333337</v>
      </c>
      <c r="C27376" s="46"/>
      <c r="D27376" s="29">
        <v>46307.989583333336</v>
      </c>
      <c r="E27376" s="15" t="str">
        <f>IF(AND($B$6=NB!$A$17,$B$8&gt;0),'Ersparnisberechnung Sommertarif'!$B$8*SLP!C27356,"")</f>
        <v/>
      </c>
    </row>
    <row r="27377" spans="1:5" x14ac:dyDescent="0.3">
      <c r="A27377" s="25">
        <v>46308</v>
      </c>
      <c r="B27377" s="31">
        <v>0</v>
      </c>
      <c r="C27377" s="46"/>
      <c r="D27377" s="29">
        <v>46308</v>
      </c>
      <c r="E27377" s="15" t="str">
        <f>IF(AND($B$6=NB!$A$17,$B$8&gt;0),'Ersparnisberechnung Sommertarif'!$B$8*SLP!C27357,"")</f>
        <v/>
      </c>
    </row>
    <row r="27378" spans="1:5" x14ac:dyDescent="0.3">
      <c r="A27378" s="25">
        <v>46308</v>
      </c>
      <c r="B27378" s="31">
        <v>1.0416666666666666E-2</v>
      </c>
      <c r="C27378" s="46"/>
      <c r="D27378" s="29">
        <v>46308.010416666664</v>
      </c>
      <c r="E27378" s="15" t="str">
        <f>IF(AND($B$6=NB!$A$17,$B$8&gt;0),'Ersparnisberechnung Sommertarif'!$B$8*SLP!C27358,"")</f>
        <v/>
      </c>
    </row>
    <row r="27379" spans="1:5" x14ac:dyDescent="0.3">
      <c r="A27379" s="25">
        <v>46308</v>
      </c>
      <c r="B27379" s="31">
        <v>2.0833333333333332E-2</v>
      </c>
      <c r="C27379" s="46"/>
      <c r="D27379" s="29">
        <v>46308.020833333336</v>
      </c>
      <c r="E27379" s="15" t="str">
        <f>IF(AND($B$6=NB!$A$17,$B$8&gt;0),'Ersparnisberechnung Sommertarif'!$B$8*SLP!C27359,"")</f>
        <v/>
      </c>
    </row>
    <row r="27380" spans="1:5" x14ac:dyDescent="0.3">
      <c r="A27380" s="25">
        <v>46308</v>
      </c>
      <c r="B27380" s="31">
        <v>3.125E-2</v>
      </c>
      <c r="C27380" s="46"/>
      <c r="D27380" s="29">
        <v>46308.03125</v>
      </c>
      <c r="E27380" s="15" t="str">
        <f>IF(AND($B$6=NB!$A$17,$B$8&gt;0),'Ersparnisberechnung Sommertarif'!$B$8*SLP!C27360,"")</f>
        <v/>
      </c>
    </row>
    <row r="27381" spans="1:5" x14ac:dyDescent="0.3">
      <c r="A27381" s="25">
        <v>46308</v>
      </c>
      <c r="B27381" s="31">
        <v>4.1666666666666664E-2</v>
      </c>
      <c r="C27381" s="46"/>
      <c r="D27381" s="29">
        <v>46308.041666666664</v>
      </c>
      <c r="E27381" s="15" t="str">
        <f>IF(AND($B$6=NB!$A$17,$B$8&gt;0),'Ersparnisberechnung Sommertarif'!$B$8*SLP!C27361,"")</f>
        <v/>
      </c>
    </row>
    <row r="27382" spans="1:5" x14ac:dyDescent="0.3">
      <c r="A27382" s="25">
        <v>46308</v>
      </c>
      <c r="B27382" s="31">
        <v>5.2083333333333336E-2</v>
      </c>
      <c r="C27382" s="46"/>
      <c r="D27382" s="29">
        <v>46308.052083333336</v>
      </c>
      <c r="E27382" s="15" t="str">
        <f>IF(AND($B$6=NB!$A$17,$B$8&gt;0),'Ersparnisberechnung Sommertarif'!$B$8*SLP!C27362,"")</f>
        <v/>
      </c>
    </row>
    <row r="27383" spans="1:5" x14ac:dyDescent="0.3">
      <c r="A27383" s="25">
        <v>46308</v>
      </c>
      <c r="B27383" s="31">
        <v>6.25E-2</v>
      </c>
      <c r="C27383" s="46"/>
      <c r="D27383" s="29">
        <v>46308.0625</v>
      </c>
      <c r="E27383" s="15" t="str">
        <f>IF(AND($B$6=NB!$A$17,$B$8&gt;0),'Ersparnisberechnung Sommertarif'!$B$8*SLP!C27363,"")</f>
        <v/>
      </c>
    </row>
    <row r="27384" spans="1:5" x14ac:dyDescent="0.3">
      <c r="A27384" s="25">
        <v>46308</v>
      </c>
      <c r="B27384" s="31">
        <v>7.2916666666666671E-2</v>
      </c>
      <c r="C27384" s="46"/>
      <c r="D27384" s="29">
        <v>46308.072916666664</v>
      </c>
      <c r="E27384" s="15" t="str">
        <f>IF(AND($B$6=NB!$A$17,$B$8&gt;0),'Ersparnisberechnung Sommertarif'!$B$8*SLP!C27364,"")</f>
        <v/>
      </c>
    </row>
    <row r="27385" spans="1:5" x14ac:dyDescent="0.3">
      <c r="A27385" s="25">
        <v>46308</v>
      </c>
      <c r="B27385" s="31">
        <v>8.3333333333333329E-2</v>
      </c>
      <c r="C27385" s="46"/>
      <c r="D27385" s="29">
        <v>46308.083333333336</v>
      </c>
      <c r="E27385" s="15" t="str">
        <f>IF(AND($B$6=NB!$A$17,$B$8&gt;0),'Ersparnisberechnung Sommertarif'!$B$8*SLP!C27365,"")</f>
        <v/>
      </c>
    </row>
    <row r="27386" spans="1:5" x14ac:dyDescent="0.3">
      <c r="A27386" s="25">
        <v>46308</v>
      </c>
      <c r="B27386" s="31">
        <v>9.375E-2</v>
      </c>
      <c r="C27386" s="46"/>
      <c r="D27386" s="29">
        <v>46308.09375</v>
      </c>
      <c r="E27386" s="15" t="str">
        <f>IF(AND($B$6=NB!$A$17,$B$8&gt;0),'Ersparnisberechnung Sommertarif'!$B$8*SLP!C27366,"")</f>
        <v/>
      </c>
    </row>
    <row r="27387" spans="1:5" x14ac:dyDescent="0.3">
      <c r="A27387" s="25">
        <v>46308</v>
      </c>
      <c r="B27387" s="31">
        <v>0.10416666666666667</v>
      </c>
      <c r="C27387" s="46"/>
      <c r="D27387" s="29">
        <v>46308.104166666664</v>
      </c>
      <c r="E27387" s="15" t="str">
        <f>IF(AND($B$6=NB!$A$17,$B$8&gt;0),'Ersparnisberechnung Sommertarif'!$B$8*SLP!C27367,"")</f>
        <v/>
      </c>
    </row>
    <row r="27388" spans="1:5" x14ac:dyDescent="0.3">
      <c r="A27388" s="25">
        <v>46308</v>
      </c>
      <c r="B27388" s="31">
        <v>0.11458333333333333</v>
      </c>
      <c r="C27388" s="46"/>
      <c r="D27388" s="29">
        <v>46308.114583333336</v>
      </c>
      <c r="E27388" s="15" t="str">
        <f>IF(AND($B$6=NB!$A$17,$B$8&gt;0),'Ersparnisberechnung Sommertarif'!$B$8*SLP!C27368,"")</f>
        <v/>
      </c>
    </row>
    <row r="27389" spans="1:5" x14ac:dyDescent="0.3">
      <c r="A27389" s="25">
        <v>46308</v>
      </c>
      <c r="B27389" s="31">
        <v>0.125</v>
      </c>
      <c r="C27389" s="46"/>
      <c r="D27389" s="29">
        <v>46308.125</v>
      </c>
      <c r="E27389" s="15" t="str">
        <f>IF(AND($B$6=NB!$A$17,$B$8&gt;0),'Ersparnisberechnung Sommertarif'!$B$8*SLP!C27369,"")</f>
        <v/>
      </c>
    </row>
    <row r="27390" spans="1:5" x14ac:dyDescent="0.3">
      <c r="A27390" s="25">
        <v>46308</v>
      </c>
      <c r="B27390" s="31">
        <v>0.13541666666666666</v>
      </c>
      <c r="C27390" s="46"/>
      <c r="D27390" s="29">
        <v>46308.135416666664</v>
      </c>
      <c r="E27390" s="15" t="str">
        <f>IF(AND($B$6=NB!$A$17,$B$8&gt;0),'Ersparnisberechnung Sommertarif'!$B$8*SLP!C27370,"")</f>
        <v/>
      </c>
    </row>
    <row r="27391" spans="1:5" x14ac:dyDescent="0.3">
      <c r="A27391" s="25">
        <v>46308</v>
      </c>
      <c r="B27391" s="31">
        <v>0.14583333333333334</v>
      </c>
      <c r="C27391" s="46"/>
      <c r="D27391" s="29">
        <v>46308.145833333336</v>
      </c>
      <c r="E27391" s="15" t="str">
        <f>IF(AND($B$6=NB!$A$17,$B$8&gt;0),'Ersparnisberechnung Sommertarif'!$B$8*SLP!C27371,"")</f>
        <v/>
      </c>
    </row>
    <row r="27392" spans="1:5" x14ac:dyDescent="0.3">
      <c r="A27392" s="25">
        <v>46308</v>
      </c>
      <c r="B27392" s="31">
        <v>0.15625</v>
      </c>
      <c r="C27392" s="46"/>
      <c r="D27392" s="29">
        <v>46308.15625</v>
      </c>
      <c r="E27392" s="15" t="str">
        <f>IF(AND($B$6=NB!$A$17,$B$8&gt;0),'Ersparnisberechnung Sommertarif'!$B$8*SLP!C27372,"")</f>
        <v/>
      </c>
    </row>
    <row r="27393" spans="1:5" x14ac:dyDescent="0.3">
      <c r="A27393" s="25">
        <v>46308</v>
      </c>
      <c r="B27393" s="31">
        <v>0.16666666666666666</v>
      </c>
      <c r="C27393" s="46"/>
      <c r="D27393" s="29">
        <v>46308.166666666664</v>
      </c>
      <c r="E27393" s="15" t="str">
        <f>IF(AND($B$6=NB!$A$17,$B$8&gt;0),'Ersparnisberechnung Sommertarif'!$B$8*SLP!C27373,"")</f>
        <v/>
      </c>
    </row>
    <row r="27394" spans="1:5" x14ac:dyDescent="0.3">
      <c r="A27394" s="25">
        <v>46308</v>
      </c>
      <c r="B27394" s="31">
        <v>0.17708333333333334</v>
      </c>
      <c r="C27394" s="46"/>
      <c r="D27394" s="29">
        <v>46308.177083333336</v>
      </c>
      <c r="E27394" s="15" t="str">
        <f>IF(AND($B$6=NB!$A$17,$B$8&gt;0),'Ersparnisberechnung Sommertarif'!$B$8*SLP!C27374,"")</f>
        <v/>
      </c>
    </row>
    <row r="27395" spans="1:5" x14ac:dyDescent="0.3">
      <c r="A27395" s="25">
        <v>46308</v>
      </c>
      <c r="B27395" s="31">
        <v>0.1875</v>
      </c>
      <c r="C27395" s="46"/>
      <c r="D27395" s="29">
        <v>46308.1875</v>
      </c>
      <c r="E27395" s="15" t="str">
        <f>IF(AND($B$6=NB!$A$17,$B$8&gt;0),'Ersparnisberechnung Sommertarif'!$B$8*SLP!C27375,"")</f>
        <v/>
      </c>
    </row>
    <row r="27396" spans="1:5" x14ac:dyDescent="0.3">
      <c r="A27396" s="25">
        <v>46308</v>
      </c>
      <c r="B27396" s="31">
        <v>0.19791666666666666</v>
      </c>
      <c r="C27396" s="46"/>
      <c r="D27396" s="29">
        <v>46308.197916666664</v>
      </c>
      <c r="E27396" s="15" t="str">
        <f>IF(AND($B$6=NB!$A$17,$B$8&gt;0),'Ersparnisberechnung Sommertarif'!$B$8*SLP!C27376,"")</f>
        <v/>
      </c>
    </row>
    <row r="27397" spans="1:5" x14ac:dyDescent="0.3">
      <c r="A27397" s="25">
        <v>46308</v>
      </c>
      <c r="B27397" s="31">
        <v>0.20833333333333334</v>
      </c>
      <c r="C27397" s="46"/>
      <c r="D27397" s="29">
        <v>46308.208333333336</v>
      </c>
      <c r="E27397" s="15" t="str">
        <f>IF(AND($B$6=NB!$A$17,$B$8&gt;0),'Ersparnisberechnung Sommertarif'!$B$8*SLP!C27377,"")</f>
        <v/>
      </c>
    </row>
    <row r="27398" spans="1:5" x14ac:dyDescent="0.3">
      <c r="A27398" s="25">
        <v>46308</v>
      </c>
      <c r="B27398" s="31">
        <v>0.21875</v>
      </c>
      <c r="C27398" s="46"/>
      <c r="D27398" s="29">
        <v>46308.21875</v>
      </c>
      <c r="E27398" s="15" t="str">
        <f>IF(AND($B$6=NB!$A$17,$B$8&gt;0),'Ersparnisberechnung Sommertarif'!$B$8*SLP!C27378,"")</f>
        <v/>
      </c>
    </row>
    <row r="27399" spans="1:5" x14ac:dyDescent="0.3">
      <c r="A27399" s="25">
        <v>46308</v>
      </c>
      <c r="B27399" s="31">
        <v>0.22916666666666666</v>
      </c>
      <c r="C27399" s="46"/>
      <c r="D27399" s="29">
        <v>46308.229166666664</v>
      </c>
      <c r="E27399" s="15" t="str">
        <f>IF(AND($B$6=NB!$A$17,$B$8&gt;0),'Ersparnisberechnung Sommertarif'!$B$8*SLP!C27379,"")</f>
        <v/>
      </c>
    </row>
    <row r="27400" spans="1:5" x14ac:dyDescent="0.3">
      <c r="A27400" s="25">
        <v>46308</v>
      </c>
      <c r="B27400" s="31">
        <v>0.23958333333333334</v>
      </c>
      <c r="C27400" s="46"/>
      <c r="D27400" s="29">
        <v>46308.239583333336</v>
      </c>
      <c r="E27400" s="15" t="str">
        <f>IF(AND($B$6=NB!$A$17,$B$8&gt;0),'Ersparnisberechnung Sommertarif'!$B$8*SLP!C27380,"")</f>
        <v/>
      </c>
    </row>
    <row r="27401" spans="1:5" x14ac:dyDescent="0.3">
      <c r="A27401" s="25">
        <v>46308</v>
      </c>
      <c r="B27401" s="31">
        <v>0.25</v>
      </c>
      <c r="C27401" s="46"/>
      <c r="D27401" s="29">
        <v>46308.25</v>
      </c>
      <c r="E27401" s="15" t="str">
        <f>IF(AND($B$6=NB!$A$17,$B$8&gt;0),'Ersparnisberechnung Sommertarif'!$B$8*SLP!C27381,"")</f>
        <v/>
      </c>
    </row>
    <row r="27402" spans="1:5" x14ac:dyDescent="0.3">
      <c r="A27402" s="25">
        <v>46308</v>
      </c>
      <c r="B27402" s="31">
        <v>0.26041666666666669</v>
      </c>
      <c r="C27402" s="46"/>
      <c r="D27402" s="29">
        <v>46308.260416666664</v>
      </c>
      <c r="E27402" s="15" t="str">
        <f>IF(AND($B$6=NB!$A$17,$B$8&gt;0),'Ersparnisberechnung Sommertarif'!$B$8*SLP!C27382,"")</f>
        <v/>
      </c>
    </row>
    <row r="27403" spans="1:5" x14ac:dyDescent="0.3">
      <c r="A27403" s="25">
        <v>46308</v>
      </c>
      <c r="B27403" s="31">
        <v>0.27083333333333331</v>
      </c>
      <c r="C27403" s="46"/>
      <c r="D27403" s="29">
        <v>46308.270833333336</v>
      </c>
      <c r="E27403" s="15" t="str">
        <f>IF(AND($B$6=NB!$A$17,$B$8&gt;0),'Ersparnisberechnung Sommertarif'!$B$8*SLP!C27383,"")</f>
        <v/>
      </c>
    </row>
    <row r="27404" spans="1:5" x14ac:dyDescent="0.3">
      <c r="A27404" s="25">
        <v>46308</v>
      </c>
      <c r="B27404" s="31">
        <v>0.28125</v>
      </c>
      <c r="C27404" s="46"/>
      <c r="D27404" s="29">
        <v>46308.28125</v>
      </c>
      <c r="E27404" s="15" t="str">
        <f>IF(AND($B$6=NB!$A$17,$B$8&gt;0),'Ersparnisberechnung Sommertarif'!$B$8*SLP!C27384,"")</f>
        <v/>
      </c>
    </row>
    <row r="27405" spans="1:5" x14ac:dyDescent="0.3">
      <c r="A27405" s="25">
        <v>46308</v>
      </c>
      <c r="B27405" s="31">
        <v>0.29166666666666669</v>
      </c>
      <c r="C27405" s="46"/>
      <c r="D27405" s="29">
        <v>46308.291666666664</v>
      </c>
      <c r="E27405" s="15" t="str">
        <f>IF(AND($B$6=NB!$A$17,$B$8&gt;0),'Ersparnisberechnung Sommertarif'!$B$8*SLP!C27385,"")</f>
        <v/>
      </c>
    </row>
    <row r="27406" spans="1:5" x14ac:dyDescent="0.3">
      <c r="A27406" s="25">
        <v>46308</v>
      </c>
      <c r="B27406" s="31">
        <v>0.30208333333333331</v>
      </c>
      <c r="C27406" s="46"/>
      <c r="D27406" s="29">
        <v>46308.302083333336</v>
      </c>
      <c r="E27406" s="15" t="str">
        <f>IF(AND($B$6=NB!$A$17,$B$8&gt;0),'Ersparnisberechnung Sommertarif'!$B$8*SLP!C27386,"")</f>
        <v/>
      </c>
    </row>
    <row r="27407" spans="1:5" x14ac:dyDescent="0.3">
      <c r="A27407" s="25">
        <v>46308</v>
      </c>
      <c r="B27407" s="31">
        <v>0.3125</v>
      </c>
      <c r="C27407" s="46"/>
      <c r="D27407" s="29">
        <v>46308.3125</v>
      </c>
      <c r="E27407" s="15" t="str">
        <f>IF(AND($B$6=NB!$A$17,$B$8&gt;0),'Ersparnisberechnung Sommertarif'!$B$8*SLP!C27387,"")</f>
        <v/>
      </c>
    </row>
    <row r="27408" spans="1:5" x14ac:dyDescent="0.3">
      <c r="A27408" s="25">
        <v>46308</v>
      </c>
      <c r="B27408" s="31">
        <v>0.32291666666666669</v>
      </c>
      <c r="C27408" s="46"/>
      <c r="D27408" s="29">
        <v>46308.322916666664</v>
      </c>
      <c r="E27408" s="15" t="str">
        <f>IF(AND($B$6=NB!$A$17,$B$8&gt;0),'Ersparnisberechnung Sommertarif'!$B$8*SLP!C27388,"")</f>
        <v/>
      </c>
    </row>
    <row r="27409" spans="1:5" x14ac:dyDescent="0.3">
      <c r="A27409" s="25">
        <v>46308</v>
      </c>
      <c r="B27409" s="31">
        <v>0.33333333333333331</v>
      </c>
      <c r="C27409" s="46"/>
      <c r="D27409" s="29">
        <v>46308.333333333336</v>
      </c>
      <c r="E27409" s="15" t="str">
        <f>IF(AND($B$6=NB!$A$17,$B$8&gt;0),'Ersparnisberechnung Sommertarif'!$B$8*SLP!C27389,"")</f>
        <v/>
      </c>
    </row>
    <row r="27410" spans="1:5" x14ac:dyDescent="0.3">
      <c r="A27410" s="25">
        <v>46308</v>
      </c>
      <c r="B27410" s="31">
        <v>0.34375</v>
      </c>
      <c r="C27410" s="46"/>
      <c r="D27410" s="29">
        <v>46308.34375</v>
      </c>
      <c r="E27410" s="15" t="str">
        <f>IF(AND($B$6=NB!$A$17,$B$8&gt;0),'Ersparnisberechnung Sommertarif'!$B$8*SLP!C27390,"")</f>
        <v/>
      </c>
    </row>
    <row r="27411" spans="1:5" x14ac:dyDescent="0.3">
      <c r="A27411" s="25">
        <v>46308</v>
      </c>
      <c r="B27411" s="31">
        <v>0.35416666666666669</v>
      </c>
      <c r="C27411" s="46"/>
      <c r="D27411" s="29">
        <v>46308.354166666664</v>
      </c>
      <c r="E27411" s="15" t="str">
        <f>IF(AND($B$6=NB!$A$17,$B$8&gt;0),'Ersparnisberechnung Sommertarif'!$B$8*SLP!C27391,"")</f>
        <v/>
      </c>
    </row>
    <row r="27412" spans="1:5" x14ac:dyDescent="0.3">
      <c r="A27412" s="25">
        <v>46308</v>
      </c>
      <c r="B27412" s="31">
        <v>0.36458333333333331</v>
      </c>
      <c r="C27412" s="46"/>
      <c r="D27412" s="29">
        <v>46308.364583333336</v>
      </c>
      <c r="E27412" s="15" t="str">
        <f>IF(AND($B$6=NB!$A$17,$B$8&gt;0),'Ersparnisberechnung Sommertarif'!$B$8*SLP!C27392,"")</f>
        <v/>
      </c>
    </row>
    <row r="27413" spans="1:5" x14ac:dyDescent="0.3">
      <c r="A27413" s="25">
        <v>46308</v>
      </c>
      <c r="B27413" s="31">
        <v>0.375</v>
      </c>
      <c r="C27413" s="46"/>
      <c r="D27413" s="29">
        <v>46308.375</v>
      </c>
      <c r="E27413" s="15" t="str">
        <f>IF(AND($B$6=NB!$A$17,$B$8&gt;0),'Ersparnisberechnung Sommertarif'!$B$8*SLP!C27393,"")</f>
        <v/>
      </c>
    </row>
    <row r="27414" spans="1:5" x14ac:dyDescent="0.3">
      <c r="A27414" s="25">
        <v>46308</v>
      </c>
      <c r="B27414" s="31">
        <v>0.38541666666666669</v>
      </c>
      <c r="C27414" s="46"/>
      <c r="D27414" s="29">
        <v>46308.385416666664</v>
      </c>
      <c r="E27414" s="15" t="str">
        <f>IF(AND($B$6=NB!$A$17,$B$8&gt;0),'Ersparnisberechnung Sommertarif'!$B$8*SLP!C27394,"")</f>
        <v/>
      </c>
    </row>
    <row r="27415" spans="1:5" x14ac:dyDescent="0.3">
      <c r="A27415" s="25">
        <v>46308</v>
      </c>
      <c r="B27415" s="31">
        <v>0.39583333333333331</v>
      </c>
      <c r="C27415" s="46"/>
      <c r="D27415" s="29">
        <v>46308.395833333336</v>
      </c>
      <c r="E27415" s="15" t="str">
        <f>IF(AND($B$6=NB!$A$17,$B$8&gt;0),'Ersparnisberechnung Sommertarif'!$B$8*SLP!C27395,"")</f>
        <v/>
      </c>
    </row>
    <row r="27416" spans="1:5" x14ac:dyDescent="0.3">
      <c r="A27416" s="25">
        <v>46308</v>
      </c>
      <c r="B27416" s="31">
        <v>0.40625</v>
      </c>
      <c r="C27416" s="46"/>
      <c r="D27416" s="29">
        <v>46308.40625</v>
      </c>
      <c r="E27416" s="15" t="str">
        <f>IF(AND($B$6=NB!$A$17,$B$8&gt;0),'Ersparnisberechnung Sommertarif'!$B$8*SLP!C27396,"")</f>
        <v/>
      </c>
    </row>
    <row r="27417" spans="1:5" x14ac:dyDescent="0.3">
      <c r="A27417" s="25">
        <v>46308</v>
      </c>
      <c r="B27417" s="31">
        <v>0.41666666666666669</v>
      </c>
      <c r="C27417" s="46"/>
      <c r="D27417" s="29">
        <v>46308.416666666664</v>
      </c>
      <c r="E27417" s="15" t="str">
        <f>IF(AND($B$6=NB!$A$17,$B$8&gt;0),'Ersparnisberechnung Sommertarif'!$B$8*SLP!C27397,"")</f>
        <v/>
      </c>
    </row>
    <row r="27418" spans="1:5" x14ac:dyDescent="0.3">
      <c r="A27418" s="25">
        <v>46308</v>
      </c>
      <c r="B27418" s="31">
        <v>0.42708333333333331</v>
      </c>
      <c r="C27418" s="46"/>
      <c r="D27418" s="29">
        <v>46308.427083333336</v>
      </c>
      <c r="E27418" s="15" t="str">
        <f>IF(AND($B$6=NB!$A$17,$B$8&gt;0),'Ersparnisberechnung Sommertarif'!$B$8*SLP!C27398,"")</f>
        <v/>
      </c>
    </row>
    <row r="27419" spans="1:5" x14ac:dyDescent="0.3">
      <c r="A27419" s="25">
        <v>46308</v>
      </c>
      <c r="B27419" s="31">
        <v>0.4375</v>
      </c>
      <c r="C27419" s="46"/>
      <c r="D27419" s="29">
        <v>46308.4375</v>
      </c>
      <c r="E27419" s="15" t="str">
        <f>IF(AND($B$6=NB!$A$17,$B$8&gt;0),'Ersparnisberechnung Sommertarif'!$B$8*SLP!C27399,"")</f>
        <v/>
      </c>
    </row>
    <row r="27420" spans="1:5" x14ac:dyDescent="0.3">
      <c r="A27420" s="25">
        <v>46308</v>
      </c>
      <c r="B27420" s="31">
        <v>0.44791666666666669</v>
      </c>
      <c r="C27420" s="46"/>
      <c r="D27420" s="29">
        <v>46308.447916666664</v>
      </c>
      <c r="E27420" s="15" t="str">
        <f>IF(AND($B$6=NB!$A$17,$B$8&gt;0),'Ersparnisberechnung Sommertarif'!$B$8*SLP!C27400,"")</f>
        <v/>
      </c>
    </row>
    <row r="27421" spans="1:5" x14ac:dyDescent="0.3">
      <c r="A27421" s="25">
        <v>46308</v>
      </c>
      <c r="B27421" s="31">
        <v>0.45833333333333331</v>
      </c>
      <c r="C27421" s="46"/>
      <c r="D27421" s="29">
        <v>46308.458333333336</v>
      </c>
      <c r="E27421" s="15" t="str">
        <f>IF(AND($B$6=NB!$A$17,$B$8&gt;0),'Ersparnisberechnung Sommertarif'!$B$8*SLP!C27401,"")</f>
        <v/>
      </c>
    </row>
    <row r="27422" spans="1:5" x14ac:dyDescent="0.3">
      <c r="A27422" s="25">
        <v>46308</v>
      </c>
      <c r="B27422" s="31">
        <v>0.46875</v>
      </c>
      <c r="C27422" s="46"/>
      <c r="D27422" s="29">
        <v>46308.46875</v>
      </c>
      <c r="E27422" s="15" t="str">
        <f>IF(AND($B$6=NB!$A$17,$B$8&gt;0),'Ersparnisberechnung Sommertarif'!$B$8*SLP!C27402,"")</f>
        <v/>
      </c>
    </row>
    <row r="27423" spans="1:5" x14ac:dyDescent="0.3">
      <c r="A27423" s="25">
        <v>46308</v>
      </c>
      <c r="B27423" s="31">
        <v>0.47916666666666669</v>
      </c>
      <c r="C27423" s="46"/>
      <c r="D27423" s="29">
        <v>46308.479166666664</v>
      </c>
      <c r="E27423" s="15" t="str">
        <f>IF(AND($B$6=NB!$A$17,$B$8&gt;0),'Ersparnisberechnung Sommertarif'!$B$8*SLP!C27403,"")</f>
        <v/>
      </c>
    </row>
    <row r="27424" spans="1:5" x14ac:dyDescent="0.3">
      <c r="A27424" s="25">
        <v>46308</v>
      </c>
      <c r="B27424" s="31">
        <v>0.48958333333333331</v>
      </c>
      <c r="C27424" s="46"/>
      <c r="D27424" s="29">
        <v>46308.489583333336</v>
      </c>
      <c r="E27424" s="15" t="str">
        <f>IF(AND($B$6=NB!$A$17,$B$8&gt;0),'Ersparnisberechnung Sommertarif'!$B$8*SLP!C27404,"")</f>
        <v/>
      </c>
    </row>
    <row r="27425" spans="1:5" x14ac:dyDescent="0.3">
      <c r="A27425" s="25">
        <v>46308</v>
      </c>
      <c r="B27425" s="31">
        <v>0.5</v>
      </c>
      <c r="C27425" s="46"/>
      <c r="D27425" s="29">
        <v>46308.5</v>
      </c>
      <c r="E27425" s="15" t="str">
        <f>IF(AND($B$6=NB!$A$17,$B$8&gt;0),'Ersparnisberechnung Sommertarif'!$B$8*SLP!C27405,"")</f>
        <v/>
      </c>
    </row>
    <row r="27426" spans="1:5" x14ac:dyDescent="0.3">
      <c r="A27426" s="25">
        <v>46308</v>
      </c>
      <c r="B27426" s="31">
        <v>0.51041666666666663</v>
      </c>
      <c r="C27426" s="46"/>
      <c r="D27426" s="29">
        <v>46308.510416666664</v>
      </c>
      <c r="E27426" s="15" t="str">
        <f>IF(AND($B$6=NB!$A$17,$B$8&gt;0),'Ersparnisberechnung Sommertarif'!$B$8*SLP!C27406,"")</f>
        <v/>
      </c>
    </row>
    <row r="27427" spans="1:5" x14ac:dyDescent="0.3">
      <c r="A27427" s="25">
        <v>46308</v>
      </c>
      <c r="B27427" s="31">
        <v>0.52083333333333337</v>
      </c>
      <c r="C27427" s="46"/>
      <c r="D27427" s="29">
        <v>46308.520833333336</v>
      </c>
      <c r="E27427" s="15" t="str">
        <f>IF(AND($B$6=NB!$A$17,$B$8&gt;0),'Ersparnisberechnung Sommertarif'!$B$8*SLP!C27407,"")</f>
        <v/>
      </c>
    </row>
    <row r="27428" spans="1:5" x14ac:dyDescent="0.3">
      <c r="A27428" s="25">
        <v>46308</v>
      </c>
      <c r="B27428" s="31">
        <v>0.53125</v>
      </c>
      <c r="C27428" s="46"/>
      <c r="D27428" s="29">
        <v>46308.53125</v>
      </c>
      <c r="E27428" s="15" t="str">
        <f>IF(AND($B$6=NB!$A$17,$B$8&gt;0),'Ersparnisberechnung Sommertarif'!$B$8*SLP!C27408,"")</f>
        <v/>
      </c>
    </row>
    <row r="27429" spans="1:5" x14ac:dyDescent="0.3">
      <c r="A27429" s="25">
        <v>46308</v>
      </c>
      <c r="B27429" s="31">
        <v>0.54166666666666663</v>
      </c>
      <c r="C27429" s="46"/>
      <c r="D27429" s="29">
        <v>46308.541666666664</v>
      </c>
      <c r="E27429" s="15" t="str">
        <f>IF(AND($B$6=NB!$A$17,$B$8&gt;0),'Ersparnisberechnung Sommertarif'!$B$8*SLP!C27409,"")</f>
        <v/>
      </c>
    </row>
    <row r="27430" spans="1:5" x14ac:dyDescent="0.3">
      <c r="A27430" s="25">
        <v>46308</v>
      </c>
      <c r="B27430" s="31">
        <v>0.55208333333333337</v>
      </c>
      <c r="C27430" s="46"/>
      <c r="D27430" s="29">
        <v>46308.552083333336</v>
      </c>
      <c r="E27430" s="15" t="str">
        <f>IF(AND($B$6=NB!$A$17,$B$8&gt;0),'Ersparnisberechnung Sommertarif'!$B$8*SLP!C27410,"")</f>
        <v/>
      </c>
    </row>
    <row r="27431" spans="1:5" x14ac:dyDescent="0.3">
      <c r="A27431" s="25">
        <v>46308</v>
      </c>
      <c r="B27431" s="31">
        <v>0.5625</v>
      </c>
      <c r="C27431" s="46"/>
      <c r="D27431" s="29">
        <v>46308.5625</v>
      </c>
      <c r="E27431" s="15" t="str">
        <f>IF(AND($B$6=NB!$A$17,$B$8&gt;0),'Ersparnisberechnung Sommertarif'!$B$8*SLP!C27411,"")</f>
        <v/>
      </c>
    </row>
    <row r="27432" spans="1:5" x14ac:dyDescent="0.3">
      <c r="A27432" s="25">
        <v>46308</v>
      </c>
      <c r="B27432" s="31">
        <v>0.57291666666666663</v>
      </c>
      <c r="C27432" s="46"/>
      <c r="D27432" s="29">
        <v>46308.572916666664</v>
      </c>
      <c r="E27432" s="15" t="str">
        <f>IF(AND($B$6=NB!$A$17,$B$8&gt;0),'Ersparnisberechnung Sommertarif'!$B$8*SLP!C27412,"")</f>
        <v/>
      </c>
    </row>
    <row r="27433" spans="1:5" x14ac:dyDescent="0.3">
      <c r="A27433" s="25">
        <v>46308</v>
      </c>
      <c r="B27433" s="31">
        <v>0.58333333333333337</v>
      </c>
      <c r="C27433" s="46"/>
      <c r="D27433" s="29">
        <v>46308.583333333336</v>
      </c>
      <c r="E27433" s="15" t="str">
        <f>IF(AND($B$6=NB!$A$17,$B$8&gt;0),'Ersparnisberechnung Sommertarif'!$B$8*SLP!C27413,"")</f>
        <v/>
      </c>
    </row>
    <row r="27434" spans="1:5" x14ac:dyDescent="0.3">
      <c r="A27434" s="25">
        <v>46308</v>
      </c>
      <c r="B27434" s="31">
        <v>0.59375</v>
      </c>
      <c r="C27434" s="46"/>
      <c r="D27434" s="29">
        <v>46308.59375</v>
      </c>
      <c r="E27434" s="15" t="str">
        <f>IF(AND($B$6=NB!$A$17,$B$8&gt;0),'Ersparnisberechnung Sommertarif'!$B$8*SLP!C27414,"")</f>
        <v/>
      </c>
    </row>
    <row r="27435" spans="1:5" x14ac:dyDescent="0.3">
      <c r="A27435" s="25">
        <v>46308</v>
      </c>
      <c r="B27435" s="31">
        <v>0.60416666666666663</v>
      </c>
      <c r="C27435" s="46"/>
      <c r="D27435" s="29">
        <v>46308.604166666664</v>
      </c>
      <c r="E27435" s="15" t="str">
        <f>IF(AND($B$6=NB!$A$17,$B$8&gt;0),'Ersparnisberechnung Sommertarif'!$B$8*SLP!C27415,"")</f>
        <v/>
      </c>
    </row>
    <row r="27436" spans="1:5" x14ac:dyDescent="0.3">
      <c r="A27436" s="25">
        <v>46308</v>
      </c>
      <c r="B27436" s="31">
        <v>0.61458333333333337</v>
      </c>
      <c r="C27436" s="46"/>
      <c r="D27436" s="29">
        <v>46308.614583333336</v>
      </c>
      <c r="E27436" s="15" t="str">
        <f>IF(AND($B$6=NB!$A$17,$B$8&gt;0),'Ersparnisberechnung Sommertarif'!$B$8*SLP!C27416,"")</f>
        <v/>
      </c>
    </row>
    <row r="27437" spans="1:5" x14ac:dyDescent="0.3">
      <c r="A27437" s="25">
        <v>46308</v>
      </c>
      <c r="B27437" s="31">
        <v>0.625</v>
      </c>
      <c r="C27437" s="46"/>
      <c r="D27437" s="29">
        <v>46308.625</v>
      </c>
      <c r="E27437" s="15" t="str">
        <f>IF(AND($B$6=NB!$A$17,$B$8&gt;0),'Ersparnisberechnung Sommertarif'!$B$8*SLP!C27417,"")</f>
        <v/>
      </c>
    </row>
    <row r="27438" spans="1:5" x14ac:dyDescent="0.3">
      <c r="A27438" s="25">
        <v>46308</v>
      </c>
      <c r="B27438" s="31">
        <v>0.63541666666666663</v>
      </c>
      <c r="C27438" s="46"/>
      <c r="D27438" s="29">
        <v>46308.635416666664</v>
      </c>
      <c r="E27438" s="15" t="str">
        <f>IF(AND($B$6=NB!$A$17,$B$8&gt;0),'Ersparnisberechnung Sommertarif'!$B$8*SLP!C27418,"")</f>
        <v/>
      </c>
    </row>
    <row r="27439" spans="1:5" x14ac:dyDescent="0.3">
      <c r="A27439" s="25">
        <v>46308</v>
      </c>
      <c r="B27439" s="31">
        <v>0.64583333333333337</v>
      </c>
      <c r="C27439" s="46"/>
      <c r="D27439" s="29">
        <v>46308.645833333336</v>
      </c>
      <c r="E27439" s="15" t="str">
        <f>IF(AND($B$6=NB!$A$17,$B$8&gt;0),'Ersparnisberechnung Sommertarif'!$B$8*SLP!C27419,"")</f>
        <v/>
      </c>
    </row>
    <row r="27440" spans="1:5" x14ac:dyDescent="0.3">
      <c r="A27440" s="25">
        <v>46308</v>
      </c>
      <c r="B27440" s="31">
        <v>0.65625</v>
      </c>
      <c r="C27440" s="46"/>
      <c r="D27440" s="29">
        <v>46308.65625</v>
      </c>
      <c r="E27440" s="15" t="str">
        <f>IF(AND($B$6=NB!$A$17,$B$8&gt;0),'Ersparnisberechnung Sommertarif'!$B$8*SLP!C27420,"")</f>
        <v/>
      </c>
    </row>
    <row r="27441" spans="1:5" x14ac:dyDescent="0.3">
      <c r="A27441" s="25">
        <v>46308</v>
      </c>
      <c r="B27441" s="31">
        <v>0.66666666666666663</v>
      </c>
      <c r="C27441" s="46"/>
      <c r="D27441" s="29">
        <v>46308.666666666664</v>
      </c>
      <c r="E27441" s="15" t="str">
        <f>IF(AND($B$6=NB!$A$17,$B$8&gt;0),'Ersparnisberechnung Sommertarif'!$B$8*SLP!C27421,"")</f>
        <v/>
      </c>
    </row>
    <row r="27442" spans="1:5" x14ac:dyDescent="0.3">
      <c r="A27442" s="25">
        <v>46308</v>
      </c>
      <c r="B27442" s="31">
        <v>0.67708333333333337</v>
      </c>
      <c r="C27442" s="46"/>
      <c r="D27442" s="29">
        <v>46308.677083333336</v>
      </c>
      <c r="E27442" s="15" t="str">
        <f>IF(AND($B$6=NB!$A$17,$B$8&gt;0),'Ersparnisberechnung Sommertarif'!$B$8*SLP!C27422,"")</f>
        <v/>
      </c>
    </row>
    <row r="27443" spans="1:5" x14ac:dyDescent="0.3">
      <c r="A27443" s="25">
        <v>46308</v>
      </c>
      <c r="B27443" s="31">
        <v>0.6875</v>
      </c>
      <c r="C27443" s="46"/>
      <c r="D27443" s="29">
        <v>46308.6875</v>
      </c>
      <c r="E27443" s="15" t="str">
        <f>IF(AND($B$6=NB!$A$17,$B$8&gt;0),'Ersparnisberechnung Sommertarif'!$B$8*SLP!C27423,"")</f>
        <v/>
      </c>
    </row>
    <row r="27444" spans="1:5" x14ac:dyDescent="0.3">
      <c r="A27444" s="25">
        <v>46308</v>
      </c>
      <c r="B27444" s="31">
        <v>0.69791666666666663</v>
      </c>
      <c r="C27444" s="46"/>
      <c r="D27444" s="29">
        <v>46308.697916666664</v>
      </c>
      <c r="E27444" s="15" t="str">
        <f>IF(AND($B$6=NB!$A$17,$B$8&gt;0),'Ersparnisberechnung Sommertarif'!$B$8*SLP!C27424,"")</f>
        <v/>
      </c>
    </row>
    <row r="27445" spans="1:5" x14ac:dyDescent="0.3">
      <c r="A27445" s="25">
        <v>46308</v>
      </c>
      <c r="B27445" s="31">
        <v>0.70833333333333337</v>
      </c>
      <c r="C27445" s="46"/>
      <c r="D27445" s="29">
        <v>46308.708333333336</v>
      </c>
      <c r="E27445" s="15" t="str">
        <f>IF(AND($B$6=NB!$A$17,$B$8&gt;0),'Ersparnisberechnung Sommertarif'!$B$8*SLP!C27425,"")</f>
        <v/>
      </c>
    </row>
    <row r="27446" spans="1:5" x14ac:dyDescent="0.3">
      <c r="A27446" s="25">
        <v>46308</v>
      </c>
      <c r="B27446" s="31">
        <v>0.71875</v>
      </c>
      <c r="C27446" s="46"/>
      <c r="D27446" s="29">
        <v>46308.71875</v>
      </c>
      <c r="E27446" s="15" t="str">
        <f>IF(AND($B$6=NB!$A$17,$B$8&gt;0),'Ersparnisberechnung Sommertarif'!$B$8*SLP!C27426,"")</f>
        <v/>
      </c>
    </row>
    <row r="27447" spans="1:5" x14ac:dyDescent="0.3">
      <c r="A27447" s="25">
        <v>46308</v>
      </c>
      <c r="B27447" s="31">
        <v>0.72916666666666663</v>
      </c>
      <c r="C27447" s="46"/>
      <c r="D27447" s="29">
        <v>46308.729166666664</v>
      </c>
      <c r="E27447" s="15" t="str">
        <f>IF(AND($B$6=NB!$A$17,$B$8&gt;0),'Ersparnisberechnung Sommertarif'!$B$8*SLP!C27427,"")</f>
        <v/>
      </c>
    </row>
    <row r="27448" spans="1:5" x14ac:dyDescent="0.3">
      <c r="A27448" s="25">
        <v>46308</v>
      </c>
      <c r="B27448" s="31">
        <v>0.73958333333333337</v>
      </c>
      <c r="C27448" s="46"/>
      <c r="D27448" s="29">
        <v>46308.739583333336</v>
      </c>
      <c r="E27448" s="15" t="str">
        <f>IF(AND($B$6=NB!$A$17,$B$8&gt;0),'Ersparnisberechnung Sommertarif'!$B$8*SLP!C27428,"")</f>
        <v/>
      </c>
    </row>
    <row r="27449" spans="1:5" x14ac:dyDescent="0.3">
      <c r="A27449" s="25">
        <v>46308</v>
      </c>
      <c r="B27449" s="31">
        <v>0.75</v>
      </c>
      <c r="C27449" s="46"/>
      <c r="D27449" s="29">
        <v>46308.75</v>
      </c>
      <c r="E27449" s="15" t="str">
        <f>IF(AND($B$6=NB!$A$17,$B$8&gt;0),'Ersparnisberechnung Sommertarif'!$B$8*SLP!C27429,"")</f>
        <v/>
      </c>
    </row>
    <row r="27450" spans="1:5" x14ac:dyDescent="0.3">
      <c r="A27450" s="25">
        <v>46308</v>
      </c>
      <c r="B27450" s="31">
        <v>0.76041666666666663</v>
      </c>
      <c r="C27450" s="46"/>
      <c r="D27450" s="29">
        <v>46308.760416666664</v>
      </c>
      <c r="E27450" s="15" t="str">
        <f>IF(AND($B$6=NB!$A$17,$B$8&gt;0),'Ersparnisberechnung Sommertarif'!$B$8*SLP!C27430,"")</f>
        <v/>
      </c>
    </row>
    <row r="27451" spans="1:5" x14ac:dyDescent="0.3">
      <c r="A27451" s="25">
        <v>46308</v>
      </c>
      <c r="B27451" s="31">
        <v>0.77083333333333337</v>
      </c>
      <c r="C27451" s="46"/>
      <c r="D27451" s="29">
        <v>46308.770833333336</v>
      </c>
      <c r="E27451" s="15" t="str">
        <f>IF(AND($B$6=NB!$A$17,$B$8&gt;0),'Ersparnisberechnung Sommertarif'!$B$8*SLP!C27431,"")</f>
        <v/>
      </c>
    </row>
    <row r="27452" spans="1:5" x14ac:dyDescent="0.3">
      <c r="A27452" s="25">
        <v>46308</v>
      </c>
      <c r="B27452" s="31">
        <v>0.78125</v>
      </c>
      <c r="C27452" s="46"/>
      <c r="D27452" s="29">
        <v>46308.78125</v>
      </c>
      <c r="E27452" s="15" t="str">
        <f>IF(AND($B$6=NB!$A$17,$B$8&gt;0),'Ersparnisberechnung Sommertarif'!$B$8*SLP!C27432,"")</f>
        <v/>
      </c>
    </row>
    <row r="27453" spans="1:5" x14ac:dyDescent="0.3">
      <c r="A27453" s="25">
        <v>46308</v>
      </c>
      <c r="B27453" s="31">
        <v>0.79166666666666663</v>
      </c>
      <c r="C27453" s="46"/>
      <c r="D27453" s="29">
        <v>46308.791666666664</v>
      </c>
      <c r="E27453" s="15" t="str">
        <f>IF(AND($B$6=NB!$A$17,$B$8&gt;0),'Ersparnisberechnung Sommertarif'!$B$8*SLP!C27433,"")</f>
        <v/>
      </c>
    </row>
    <row r="27454" spans="1:5" x14ac:dyDescent="0.3">
      <c r="A27454" s="25">
        <v>46308</v>
      </c>
      <c r="B27454" s="31">
        <v>0.80208333333333337</v>
      </c>
      <c r="C27454" s="46"/>
      <c r="D27454" s="29">
        <v>46308.802083333336</v>
      </c>
      <c r="E27454" s="15" t="str">
        <f>IF(AND($B$6=NB!$A$17,$B$8&gt;0),'Ersparnisberechnung Sommertarif'!$B$8*SLP!C27434,"")</f>
        <v/>
      </c>
    </row>
    <row r="27455" spans="1:5" x14ac:dyDescent="0.3">
      <c r="A27455" s="25">
        <v>46308</v>
      </c>
      <c r="B27455" s="31">
        <v>0.8125</v>
      </c>
      <c r="C27455" s="46"/>
      <c r="D27455" s="29">
        <v>46308.8125</v>
      </c>
      <c r="E27455" s="15" t="str">
        <f>IF(AND($B$6=NB!$A$17,$B$8&gt;0),'Ersparnisberechnung Sommertarif'!$B$8*SLP!C27435,"")</f>
        <v/>
      </c>
    </row>
    <row r="27456" spans="1:5" x14ac:dyDescent="0.3">
      <c r="A27456" s="25">
        <v>46308</v>
      </c>
      <c r="B27456" s="31">
        <v>0.82291666666666663</v>
      </c>
      <c r="C27456" s="46"/>
      <c r="D27456" s="29">
        <v>46308.822916666664</v>
      </c>
      <c r="E27456" s="15" t="str">
        <f>IF(AND($B$6=NB!$A$17,$B$8&gt;0),'Ersparnisberechnung Sommertarif'!$B$8*SLP!C27436,"")</f>
        <v/>
      </c>
    </row>
    <row r="27457" spans="1:5" x14ac:dyDescent="0.3">
      <c r="A27457" s="25">
        <v>46308</v>
      </c>
      <c r="B27457" s="31">
        <v>0.83333333333333337</v>
      </c>
      <c r="C27457" s="46"/>
      <c r="D27457" s="29">
        <v>46308.833333333336</v>
      </c>
      <c r="E27457" s="15" t="str">
        <f>IF(AND($B$6=NB!$A$17,$B$8&gt;0),'Ersparnisberechnung Sommertarif'!$B$8*SLP!C27437,"")</f>
        <v/>
      </c>
    </row>
    <row r="27458" spans="1:5" x14ac:dyDescent="0.3">
      <c r="A27458" s="25">
        <v>46308</v>
      </c>
      <c r="B27458" s="31">
        <v>0.84375</v>
      </c>
      <c r="C27458" s="46"/>
      <c r="D27458" s="29">
        <v>46308.84375</v>
      </c>
      <c r="E27458" s="15" t="str">
        <f>IF(AND($B$6=NB!$A$17,$B$8&gt;0),'Ersparnisberechnung Sommertarif'!$B$8*SLP!C27438,"")</f>
        <v/>
      </c>
    </row>
    <row r="27459" spans="1:5" x14ac:dyDescent="0.3">
      <c r="A27459" s="25">
        <v>46308</v>
      </c>
      <c r="B27459" s="31">
        <v>0.85416666666666663</v>
      </c>
      <c r="C27459" s="46"/>
      <c r="D27459" s="29">
        <v>46308.854166666664</v>
      </c>
      <c r="E27459" s="15" t="str">
        <f>IF(AND($B$6=NB!$A$17,$B$8&gt;0),'Ersparnisberechnung Sommertarif'!$B$8*SLP!C27439,"")</f>
        <v/>
      </c>
    </row>
    <row r="27460" spans="1:5" x14ac:dyDescent="0.3">
      <c r="A27460" s="25">
        <v>46308</v>
      </c>
      <c r="B27460" s="31">
        <v>0.86458333333333337</v>
      </c>
      <c r="C27460" s="46"/>
      <c r="D27460" s="29">
        <v>46308.864583333336</v>
      </c>
      <c r="E27460" s="15" t="str">
        <f>IF(AND($B$6=NB!$A$17,$B$8&gt;0),'Ersparnisberechnung Sommertarif'!$B$8*SLP!C27440,"")</f>
        <v/>
      </c>
    </row>
    <row r="27461" spans="1:5" x14ac:dyDescent="0.3">
      <c r="A27461" s="25">
        <v>46308</v>
      </c>
      <c r="B27461" s="31">
        <v>0.875</v>
      </c>
      <c r="C27461" s="46"/>
      <c r="D27461" s="29">
        <v>46308.875</v>
      </c>
      <c r="E27461" s="15" t="str">
        <f>IF(AND($B$6=NB!$A$17,$B$8&gt;0),'Ersparnisberechnung Sommertarif'!$B$8*SLP!C27441,"")</f>
        <v/>
      </c>
    </row>
    <row r="27462" spans="1:5" x14ac:dyDescent="0.3">
      <c r="A27462" s="25">
        <v>46308</v>
      </c>
      <c r="B27462" s="31">
        <v>0.88541666666666663</v>
      </c>
      <c r="C27462" s="46"/>
      <c r="D27462" s="29">
        <v>46308.885416666664</v>
      </c>
      <c r="E27462" s="15" t="str">
        <f>IF(AND($B$6=NB!$A$17,$B$8&gt;0),'Ersparnisberechnung Sommertarif'!$B$8*SLP!C27442,"")</f>
        <v/>
      </c>
    </row>
    <row r="27463" spans="1:5" x14ac:dyDescent="0.3">
      <c r="A27463" s="25">
        <v>46308</v>
      </c>
      <c r="B27463" s="31">
        <v>0.89583333333333337</v>
      </c>
      <c r="C27463" s="46"/>
      <c r="D27463" s="29">
        <v>46308.895833333336</v>
      </c>
      <c r="E27463" s="15" t="str">
        <f>IF(AND($B$6=NB!$A$17,$B$8&gt;0),'Ersparnisberechnung Sommertarif'!$B$8*SLP!C27443,"")</f>
        <v/>
      </c>
    </row>
    <row r="27464" spans="1:5" x14ac:dyDescent="0.3">
      <c r="A27464" s="25">
        <v>46308</v>
      </c>
      <c r="B27464" s="31">
        <v>0.90625</v>
      </c>
      <c r="C27464" s="46"/>
      <c r="D27464" s="29">
        <v>46308.90625</v>
      </c>
      <c r="E27464" s="15" t="str">
        <f>IF(AND($B$6=NB!$A$17,$B$8&gt;0),'Ersparnisberechnung Sommertarif'!$B$8*SLP!C27444,"")</f>
        <v/>
      </c>
    </row>
    <row r="27465" spans="1:5" x14ac:dyDescent="0.3">
      <c r="A27465" s="25">
        <v>46308</v>
      </c>
      <c r="B27465" s="31">
        <v>0.91666666666666663</v>
      </c>
      <c r="C27465" s="46"/>
      <c r="D27465" s="29">
        <v>46308.916666666664</v>
      </c>
      <c r="E27465" s="15" t="str">
        <f>IF(AND($B$6=NB!$A$17,$B$8&gt;0),'Ersparnisberechnung Sommertarif'!$B$8*SLP!C27445,"")</f>
        <v/>
      </c>
    </row>
    <row r="27466" spans="1:5" x14ac:dyDescent="0.3">
      <c r="A27466" s="25">
        <v>46308</v>
      </c>
      <c r="B27466" s="31">
        <v>0.92708333333333337</v>
      </c>
      <c r="C27466" s="46"/>
      <c r="D27466" s="29">
        <v>46308.927083333336</v>
      </c>
      <c r="E27466" s="15" t="str">
        <f>IF(AND($B$6=NB!$A$17,$B$8&gt;0),'Ersparnisberechnung Sommertarif'!$B$8*SLP!C27446,"")</f>
        <v/>
      </c>
    </row>
    <row r="27467" spans="1:5" x14ac:dyDescent="0.3">
      <c r="A27467" s="25">
        <v>46308</v>
      </c>
      <c r="B27467" s="31">
        <v>0.9375</v>
      </c>
      <c r="C27467" s="46"/>
      <c r="D27467" s="29">
        <v>46308.9375</v>
      </c>
      <c r="E27467" s="15" t="str">
        <f>IF(AND($B$6=NB!$A$17,$B$8&gt;0),'Ersparnisberechnung Sommertarif'!$B$8*SLP!C27447,"")</f>
        <v/>
      </c>
    </row>
    <row r="27468" spans="1:5" x14ac:dyDescent="0.3">
      <c r="A27468" s="25">
        <v>46308</v>
      </c>
      <c r="B27468" s="31">
        <v>0.94791666666666663</v>
      </c>
      <c r="C27468" s="46"/>
      <c r="D27468" s="29">
        <v>46308.947916666664</v>
      </c>
      <c r="E27468" s="15" t="str">
        <f>IF(AND($B$6=NB!$A$17,$B$8&gt;0),'Ersparnisberechnung Sommertarif'!$B$8*SLP!C27448,"")</f>
        <v/>
      </c>
    </row>
    <row r="27469" spans="1:5" x14ac:dyDescent="0.3">
      <c r="A27469" s="25">
        <v>46308</v>
      </c>
      <c r="B27469" s="31">
        <v>0.95833333333333337</v>
      </c>
      <c r="C27469" s="46"/>
      <c r="D27469" s="29">
        <v>46308.958333333336</v>
      </c>
      <c r="E27469" s="15" t="str">
        <f>IF(AND($B$6=NB!$A$17,$B$8&gt;0),'Ersparnisberechnung Sommertarif'!$B$8*SLP!C27449,"")</f>
        <v/>
      </c>
    </row>
    <row r="27470" spans="1:5" x14ac:dyDescent="0.3">
      <c r="A27470" s="25">
        <v>46308</v>
      </c>
      <c r="B27470" s="31">
        <v>0.96875</v>
      </c>
      <c r="C27470" s="46"/>
      <c r="D27470" s="29">
        <v>46308.96875</v>
      </c>
      <c r="E27470" s="15" t="str">
        <f>IF(AND($B$6=NB!$A$17,$B$8&gt;0),'Ersparnisberechnung Sommertarif'!$B$8*SLP!C27450,"")</f>
        <v/>
      </c>
    </row>
    <row r="27471" spans="1:5" x14ac:dyDescent="0.3">
      <c r="A27471" s="25">
        <v>46308</v>
      </c>
      <c r="B27471" s="31">
        <v>0.97916666666666663</v>
      </c>
      <c r="C27471" s="46"/>
      <c r="D27471" s="29">
        <v>46308.979166666664</v>
      </c>
      <c r="E27471" s="15" t="str">
        <f>IF(AND($B$6=NB!$A$17,$B$8&gt;0),'Ersparnisberechnung Sommertarif'!$B$8*SLP!C27451,"")</f>
        <v/>
      </c>
    </row>
    <row r="27472" spans="1:5" x14ac:dyDescent="0.3">
      <c r="A27472" s="25">
        <v>46308</v>
      </c>
      <c r="B27472" s="31">
        <v>0.98958333333333337</v>
      </c>
      <c r="C27472" s="46"/>
      <c r="D27472" s="29">
        <v>46308.989583333336</v>
      </c>
      <c r="E27472" s="15" t="str">
        <f>IF(AND($B$6=NB!$A$17,$B$8&gt;0),'Ersparnisberechnung Sommertarif'!$B$8*SLP!C27452,"")</f>
        <v/>
      </c>
    </row>
    <row r="27473" spans="1:5" x14ac:dyDescent="0.3">
      <c r="A27473" s="25">
        <v>46309</v>
      </c>
      <c r="B27473" s="31">
        <v>0</v>
      </c>
      <c r="C27473" s="46"/>
      <c r="D27473" s="29">
        <v>46309</v>
      </c>
      <c r="E27473" s="15" t="str">
        <f>IF(AND($B$6=NB!$A$17,$B$8&gt;0),'Ersparnisberechnung Sommertarif'!$B$8*SLP!C27453,"")</f>
        <v/>
      </c>
    </row>
    <row r="27474" spans="1:5" x14ac:dyDescent="0.3">
      <c r="A27474" s="25">
        <v>46309</v>
      </c>
      <c r="B27474" s="31">
        <v>1.0416666666666666E-2</v>
      </c>
      <c r="C27474" s="46"/>
      <c r="D27474" s="29">
        <v>46309.010416666664</v>
      </c>
      <c r="E27474" s="15" t="str">
        <f>IF(AND($B$6=NB!$A$17,$B$8&gt;0),'Ersparnisberechnung Sommertarif'!$B$8*SLP!C27454,"")</f>
        <v/>
      </c>
    </row>
    <row r="27475" spans="1:5" x14ac:dyDescent="0.3">
      <c r="A27475" s="25">
        <v>46309</v>
      </c>
      <c r="B27475" s="31">
        <v>2.0833333333333332E-2</v>
      </c>
      <c r="C27475" s="46"/>
      <c r="D27475" s="29">
        <v>46309.020833333336</v>
      </c>
      <c r="E27475" s="15" t="str">
        <f>IF(AND($B$6=NB!$A$17,$B$8&gt;0),'Ersparnisberechnung Sommertarif'!$B$8*SLP!C27455,"")</f>
        <v/>
      </c>
    </row>
    <row r="27476" spans="1:5" x14ac:dyDescent="0.3">
      <c r="A27476" s="25">
        <v>46309</v>
      </c>
      <c r="B27476" s="31">
        <v>3.125E-2</v>
      </c>
      <c r="C27476" s="46"/>
      <c r="D27476" s="29">
        <v>46309.03125</v>
      </c>
      <c r="E27476" s="15" t="str">
        <f>IF(AND($B$6=NB!$A$17,$B$8&gt;0),'Ersparnisberechnung Sommertarif'!$B$8*SLP!C27456,"")</f>
        <v/>
      </c>
    </row>
    <row r="27477" spans="1:5" x14ac:dyDescent="0.3">
      <c r="A27477" s="25">
        <v>46309</v>
      </c>
      <c r="B27477" s="31">
        <v>4.1666666666666664E-2</v>
      </c>
      <c r="C27477" s="46"/>
      <c r="D27477" s="29">
        <v>46309.041666666664</v>
      </c>
      <c r="E27477" s="15" t="str">
        <f>IF(AND($B$6=NB!$A$17,$B$8&gt;0),'Ersparnisberechnung Sommertarif'!$B$8*SLP!C27457,"")</f>
        <v/>
      </c>
    </row>
    <row r="27478" spans="1:5" x14ac:dyDescent="0.3">
      <c r="A27478" s="25">
        <v>46309</v>
      </c>
      <c r="B27478" s="31">
        <v>5.2083333333333336E-2</v>
      </c>
      <c r="C27478" s="46"/>
      <c r="D27478" s="29">
        <v>46309.052083333336</v>
      </c>
      <c r="E27478" s="15" t="str">
        <f>IF(AND($B$6=NB!$A$17,$B$8&gt;0),'Ersparnisberechnung Sommertarif'!$B$8*SLP!C27458,"")</f>
        <v/>
      </c>
    </row>
    <row r="27479" spans="1:5" x14ac:dyDescent="0.3">
      <c r="A27479" s="25">
        <v>46309</v>
      </c>
      <c r="B27479" s="31">
        <v>6.25E-2</v>
      </c>
      <c r="C27479" s="46"/>
      <c r="D27479" s="29">
        <v>46309.0625</v>
      </c>
      <c r="E27479" s="15" t="str">
        <f>IF(AND($B$6=NB!$A$17,$B$8&gt;0),'Ersparnisberechnung Sommertarif'!$B$8*SLP!C27459,"")</f>
        <v/>
      </c>
    </row>
    <row r="27480" spans="1:5" x14ac:dyDescent="0.3">
      <c r="A27480" s="25">
        <v>46309</v>
      </c>
      <c r="B27480" s="31">
        <v>7.2916666666666671E-2</v>
      </c>
      <c r="C27480" s="46"/>
      <c r="D27480" s="29">
        <v>46309.072916666664</v>
      </c>
      <c r="E27480" s="15" t="str">
        <f>IF(AND($B$6=NB!$A$17,$B$8&gt;0),'Ersparnisberechnung Sommertarif'!$B$8*SLP!C27460,"")</f>
        <v/>
      </c>
    </row>
    <row r="27481" spans="1:5" x14ac:dyDescent="0.3">
      <c r="A27481" s="25">
        <v>46309</v>
      </c>
      <c r="B27481" s="31">
        <v>8.3333333333333329E-2</v>
      </c>
      <c r="C27481" s="46"/>
      <c r="D27481" s="29">
        <v>46309.083333333336</v>
      </c>
      <c r="E27481" s="15" t="str">
        <f>IF(AND($B$6=NB!$A$17,$B$8&gt;0),'Ersparnisberechnung Sommertarif'!$B$8*SLP!C27461,"")</f>
        <v/>
      </c>
    </row>
    <row r="27482" spans="1:5" x14ac:dyDescent="0.3">
      <c r="A27482" s="25">
        <v>46309</v>
      </c>
      <c r="B27482" s="31">
        <v>9.375E-2</v>
      </c>
      <c r="C27482" s="46"/>
      <c r="D27482" s="29">
        <v>46309.09375</v>
      </c>
      <c r="E27482" s="15" t="str">
        <f>IF(AND($B$6=NB!$A$17,$B$8&gt;0),'Ersparnisberechnung Sommertarif'!$B$8*SLP!C27462,"")</f>
        <v/>
      </c>
    </row>
    <row r="27483" spans="1:5" x14ac:dyDescent="0.3">
      <c r="A27483" s="25">
        <v>46309</v>
      </c>
      <c r="B27483" s="31">
        <v>0.10416666666666667</v>
      </c>
      <c r="C27483" s="46"/>
      <c r="D27483" s="29">
        <v>46309.104166666664</v>
      </c>
      <c r="E27483" s="15" t="str">
        <f>IF(AND($B$6=NB!$A$17,$B$8&gt;0),'Ersparnisberechnung Sommertarif'!$B$8*SLP!C27463,"")</f>
        <v/>
      </c>
    </row>
    <row r="27484" spans="1:5" x14ac:dyDescent="0.3">
      <c r="A27484" s="25">
        <v>46309</v>
      </c>
      <c r="B27484" s="31">
        <v>0.11458333333333333</v>
      </c>
      <c r="C27484" s="46"/>
      <c r="D27484" s="29">
        <v>46309.114583333336</v>
      </c>
      <c r="E27484" s="15" t="str">
        <f>IF(AND($B$6=NB!$A$17,$B$8&gt;0),'Ersparnisberechnung Sommertarif'!$B$8*SLP!C27464,"")</f>
        <v/>
      </c>
    </row>
    <row r="27485" spans="1:5" x14ac:dyDescent="0.3">
      <c r="A27485" s="25">
        <v>46309</v>
      </c>
      <c r="B27485" s="31">
        <v>0.125</v>
      </c>
      <c r="C27485" s="46"/>
      <c r="D27485" s="29">
        <v>46309.125</v>
      </c>
      <c r="E27485" s="15" t="str">
        <f>IF(AND($B$6=NB!$A$17,$B$8&gt;0),'Ersparnisberechnung Sommertarif'!$B$8*SLP!C27465,"")</f>
        <v/>
      </c>
    </row>
    <row r="27486" spans="1:5" x14ac:dyDescent="0.3">
      <c r="A27486" s="25">
        <v>46309</v>
      </c>
      <c r="B27486" s="31">
        <v>0.13541666666666666</v>
      </c>
      <c r="C27486" s="46"/>
      <c r="D27486" s="29">
        <v>46309.135416666664</v>
      </c>
      <c r="E27486" s="15" t="str">
        <f>IF(AND($B$6=NB!$A$17,$B$8&gt;0),'Ersparnisberechnung Sommertarif'!$B$8*SLP!C27466,"")</f>
        <v/>
      </c>
    </row>
    <row r="27487" spans="1:5" x14ac:dyDescent="0.3">
      <c r="A27487" s="25">
        <v>46309</v>
      </c>
      <c r="B27487" s="31">
        <v>0.14583333333333334</v>
      </c>
      <c r="C27487" s="46"/>
      <c r="D27487" s="29">
        <v>46309.145833333336</v>
      </c>
      <c r="E27487" s="15" t="str">
        <f>IF(AND($B$6=NB!$A$17,$B$8&gt;0),'Ersparnisberechnung Sommertarif'!$B$8*SLP!C27467,"")</f>
        <v/>
      </c>
    </row>
    <row r="27488" spans="1:5" x14ac:dyDescent="0.3">
      <c r="A27488" s="25">
        <v>46309</v>
      </c>
      <c r="B27488" s="31">
        <v>0.15625</v>
      </c>
      <c r="C27488" s="46"/>
      <c r="D27488" s="29">
        <v>46309.15625</v>
      </c>
      <c r="E27488" s="15" t="str">
        <f>IF(AND($B$6=NB!$A$17,$B$8&gt;0),'Ersparnisberechnung Sommertarif'!$B$8*SLP!C27468,"")</f>
        <v/>
      </c>
    </row>
    <row r="27489" spans="1:5" x14ac:dyDescent="0.3">
      <c r="A27489" s="25">
        <v>46309</v>
      </c>
      <c r="B27489" s="31">
        <v>0.16666666666666666</v>
      </c>
      <c r="C27489" s="46"/>
      <c r="D27489" s="29">
        <v>46309.166666666664</v>
      </c>
      <c r="E27489" s="15" t="str">
        <f>IF(AND($B$6=NB!$A$17,$B$8&gt;0),'Ersparnisberechnung Sommertarif'!$B$8*SLP!C27469,"")</f>
        <v/>
      </c>
    </row>
    <row r="27490" spans="1:5" x14ac:dyDescent="0.3">
      <c r="A27490" s="25">
        <v>46309</v>
      </c>
      <c r="B27490" s="31">
        <v>0.17708333333333334</v>
      </c>
      <c r="C27490" s="46"/>
      <c r="D27490" s="29">
        <v>46309.177083333336</v>
      </c>
      <c r="E27490" s="15" t="str">
        <f>IF(AND($B$6=NB!$A$17,$B$8&gt;0),'Ersparnisberechnung Sommertarif'!$B$8*SLP!C27470,"")</f>
        <v/>
      </c>
    </row>
    <row r="27491" spans="1:5" x14ac:dyDescent="0.3">
      <c r="A27491" s="25">
        <v>46309</v>
      </c>
      <c r="B27491" s="31">
        <v>0.1875</v>
      </c>
      <c r="C27491" s="46"/>
      <c r="D27491" s="29">
        <v>46309.1875</v>
      </c>
      <c r="E27491" s="15" t="str">
        <f>IF(AND($B$6=NB!$A$17,$B$8&gt;0),'Ersparnisberechnung Sommertarif'!$B$8*SLP!C27471,"")</f>
        <v/>
      </c>
    </row>
    <row r="27492" spans="1:5" x14ac:dyDescent="0.3">
      <c r="A27492" s="25">
        <v>46309</v>
      </c>
      <c r="B27492" s="31">
        <v>0.19791666666666666</v>
      </c>
      <c r="C27492" s="46"/>
      <c r="D27492" s="29">
        <v>46309.197916666664</v>
      </c>
      <c r="E27492" s="15" t="str">
        <f>IF(AND($B$6=NB!$A$17,$B$8&gt;0),'Ersparnisberechnung Sommertarif'!$B$8*SLP!C27472,"")</f>
        <v/>
      </c>
    </row>
    <row r="27493" spans="1:5" x14ac:dyDescent="0.3">
      <c r="A27493" s="25">
        <v>46309</v>
      </c>
      <c r="B27493" s="31">
        <v>0.20833333333333334</v>
      </c>
      <c r="C27493" s="46"/>
      <c r="D27493" s="29">
        <v>46309.208333333336</v>
      </c>
      <c r="E27493" s="15" t="str">
        <f>IF(AND($B$6=NB!$A$17,$B$8&gt;0),'Ersparnisberechnung Sommertarif'!$B$8*SLP!C27473,"")</f>
        <v/>
      </c>
    </row>
    <row r="27494" spans="1:5" x14ac:dyDescent="0.3">
      <c r="A27494" s="25">
        <v>46309</v>
      </c>
      <c r="B27494" s="31">
        <v>0.21875</v>
      </c>
      <c r="C27494" s="46"/>
      <c r="D27494" s="29">
        <v>46309.21875</v>
      </c>
      <c r="E27494" s="15" t="str">
        <f>IF(AND($B$6=NB!$A$17,$B$8&gt;0),'Ersparnisberechnung Sommertarif'!$B$8*SLP!C27474,"")</f>
        <v/>
      </c>
    </row>
    <row r="27495" spans="1:5" x14ac:dyDescent="0.3">
      <c r="A27495" s="25">
        <v>46309</v>
      </c>
      <c r="B27495" s="31">
        <v>0.22916666666666666</v>
      </c>
      <c r="C27495" s="46"/>
      <c r="D27495" s="29">
        <v>46309.229166666664</v>
      </c>
      <c r="E27495" s="15" t="str">
        <f>IF(AND($B$6=NB!$A$17,$B$8&gt;0),'Ersparnisberechnung Sommertarif'!$B$8*SLP!C27475,"")</f>
        <v/>
      </c>
    </row>
    <row r="27496" spans="1:5" x14ac:dyDescent="0.3">
      <c r="A27496" s="25">
        <v>46309</v>
      </c>
      <c r="B27496" s="31">
        <v>0.23958333333333334</v>
      </c>
      <c r="C27496" s="46"/>
      <c r="D27496" s="29">
        <v>46309.239583333336</v>
      </c>
      <c r="E27496" s="15" t="str">
        <f>IF(AND($B$6=NB!$A$17,$B$8&gt;0),'Ersparnisberechnung Sommertarif'!$B$8*SLP!C27476,"")</f>
        <v/>
      </c>
    </row>
    <row r="27497" spans="1:5" x14ac:dyDescent="0.3">
      <c r="A27497" s="25">
        <v>46309</v>
      </c>
      <c r="B27497" s="31">
        <v>0.25</v>
      </c>
      <c r="C27497" s="46"/>
      <c r="D27497" s="29">
        <v>46309.25</v>
      </c>
      <c r="E27497" s="15" t="str">
        <f>IF(AND($B$6=NB!$A$17,$B$8&gt;0),'Ersparnisberechnung Sommertarif'!$B$8*SLP!C27477,"")</f>
        <v/>
      </c>
    </row>
    <row r="27498" spans="1:5" x14ac:dyDescent="0.3">
      <c r="A27498" s="25">
        <v>46309</v>
      </c>
      <c r="B27498" s="31">
        <v>0.26041666666666669</v>
      </c>
      <c r="C27498" s="46"/>
      <c r="D27498" s="29">
        <v>46309.260416666664</v>
      </c>
      <c r="E27498" s="15" t="str">
        <f>IF(AND($B$6=NB!$A$17,$B$8&gt;0),'Ersparnisberechnung Sommertarif'!$B$8*SLP!C27478,"")</f>
        <v/>
      </c>
    </row>
    <row r="27499" spans="1:5" x14ac:dyDescent="0.3">
      <c r="A27499" s="25">
        <v>46309</v>
      </c>
      <c r="B27499" s="31">
        <v>0.27083333333333331</v>
      </c>
      <c r="C27499" s="46"/>
      <c r="D27499" s="29">
        <v>46309.270833333336</v>
      </c>
      <c r="E27499" s="15" t="str">
        <f>IF(AND($B$6=NB!$A$17,$B$8&gt;0),'Ersparnisberechnung Sommertarif'!$B$8*SLP!C27479,"")</f>
        <v/>
      </c>
    </row>
    <row r="27500" spans="1:5" x14ac:dyDescent="0.3">
      <c r="A27500" s="25">
        <v>46309</v>
      </c>
      <c r="B27500" s="31">
        <v>0.28125</v>
      </c>
      <c r="C27500" s="46"/>
      <c r="D27500" s="29">
        <v>46309.28125</v>
      </c>
      <c r="E27500" s="15" t="str">
        <f>IF(AND($B$6=NB!$A$17,$B$8&gt;0),'Ersparnisberechnung Sommertarif'!$B$8*SLP!C27480,"")</f>
        <v/>
      </c>
    </row>
    <row r="27501" spans="1:5" x14ac:dyDescent="0.3">
      <c r="A27501" s="25">
        <v>46309</v>
      </c>
      <c r="B27501" s="31">
        <v>0.29166666666666669</v>
      </c>
      <c r="C27501" s="46"/>
      <c r="D27501" s="29">
        <v>46309.291666666664</v>
      </c>
      <c r="E27501" s="15" t="str">
        <f>IF(AND($B$6=NB!$A$17,$B$8&gt;0),'Ersparnisberechnung Sommertarif'!$B$8*SLP!C27481,"")</f>
        <v/>
      </c>
    </row>
    <row r="27502" spans="1:5" x14ac:dyDescent="0.3">
      <c r="A27502" s="25">
        <v>46309</v>
      </c>
      <c r="B27502" s="31">
        <v>0.30208333333333331</v>
      </c>
      <c r="C27502" s="46"/>
      <c r="D27502" s="29">
        <v>46309.302083333336</v>
      </c>
      <c r="E27502" s="15" t="str">
        <f>IF(AND($B$6=NB!$A$17,$B$8&gt;0),'Ersparnisberechnung Sommertarif'!$B$8*SLP!C27482,"")</f>
        <v/>
      </c>
    </row>
    <row r="27503" spans="1:5" x14ac:dyDescent="0.3">
      <c r="A27503" s="25">
        <v>46309</v>
      </c>
      <c r="B27503" s="31">
        <v>0.3125</v>
      </c>
      <c r="C27503" s="46"/>
      <c r="D27503" s="29">
        <v>46309.3125</v>
      </c>
      <c r="E27503" s="15" t="str">
        <f>IF(AND($B$6=NB!$A$17,$B$8&gt;0),'Ersparnisberechnung Sommertarif'!$B$8*SLP!C27483,"")</f>
        <v/>
      </c>
    </row>
    <row r="27504" spans="1:5" x14ac:dyDescent="0.3">
      <c r="A27504" s="25">
        <v>46309</v>
      </c>
      <c r="B27504" s="31">
        <v>0.32291666666666669</v>
      </c>
      <c r="C27504" s="46"/>
      <c r="D27504" s="29">
        <v>46309.322916666664</v>
      </c>
      <c r="E27504" s="15" t="str">
        <f>IF(AND($B$6=NB!$A$17,$B$8&gt;0),'Ersparnisberechnung Sommertarif'!$B$8*SLP!C27484,"")</f>
        <v/>
      </c>
    </row>
    <row r="27505" spans="1:5" x14ac:dyDescent="0.3">
      <c r="A27505" s="25">
        <v>46309</v>
      </c>
      <c r="B27505" s="31">
        <v>0.33333333333333331</v>
      </c>
      <c r="C27505" s="46"/>
      <c r="D27505" s="29">
        <v>46309.333333333336</v>
      </c>
      <c r="E27505" s="15" t="str">
        <f>IF(AND($B$6=NB!$A$17,$B$8&gt;0),'Ersparnisberechnung Sommertarif'!$B$8*SLP!C27485,"")</f>
        <v/>
      </c>
    </row>
    <row r="27506" spans="1:5" x14ac:dyDescent="0.3">
      <c r="A27506" s="25">
        <v>46309</v>
      </c>
      <c r="B27506" s="31">
        <v>0.34375</v>
      </c>
      <c r="C27506" s="46"/>
      <c r="D27506" s="29">
        <v>46309.34375</v>
      </c>
      <c r="E27506" s="15" t="str">
        <f>IF(AND($B$6=NB!$A$17,$B$8&gt;0),'Ersparnisberechnung Sommertarif'!$B$8*SLP!C27486,"")</f>
        <v/>
      </c>
    </row>
    <row r="27507" spans="1:5" x14ac:dyDescent="0.3">
      <c r="A27507" s="25">
        <v>46309</v>
      </c>
      <c r="B27507" s="31">
        <v>0.35416666666666669</v>
      </c>
      <c r="C27507" s="46"/>
      <c r="D27507" s="29">
        <v>46309.354166666664</v>
      </c>
      <c r="E27507" s="15" t="str">
        <f>IF(AND($B$6=NB!$A$17,$B$8&gt;0),'Ersparnisberechnung Sommertarif'!$B$8*SLP!C27487,"")</f>
        <v/>
      </c>
    </row>
    <row r="27508" spans="1:5" x14ac:dyDescent="0.3">
      <c r="A27508" s="25">
        <v>46309</v>
      </c>
      <c r="B27508" s="31">
        <v>0.36458333333333331</v>
      </c>
      <c r="C27508" s="46"/>
      <c r="D27508" s="29">
        <v>46309.364583333336</v>
      </c>
      <c r="E27508" s="15" t="str">
        <f>IF(AND($B$6=NB!$A$17,$B$8&gt;0),'Ersparnisberechnung Sommertarif'!$B$8*SLP!C27488,"")</f>
        <v/>
      </c>
    </row>
    <row r="27509" spans="1:5" x14ac:dyDescent="0.3">
      <c r="A27509" s="25">
        <v>46309</v>
      </c>
      <c r="B27509" s="31">
        <v>0.375</v>
      </c>
      <c r="C27509" s="46"/>
      <c r="D27509" s="29">
        <v>46309.375</v>
      </c>
      <c r="E27509" s="15" t="str">
        <f>IF(AND($B$6=NB!$A$17,$B$8&gt;0),'Ersparnisberechnung Sommertarif'!$B$8*SLP!C27489,"")</f>
        <v/>
      </c>
    </row>
    <row r="27510" spans="1:5" x14ac:dyDescent="0.3">
      <c r="A27510" s="25">
        <v>46309</v>
      </c>
      <c r="B27510" s="31">
        <v>0.38541666666666669</v>
      </c>
      <c r="C27510" s="46"/>
      <c r="D27510" s="29">
        <v>46309.385416666664</v>
      </c>
      <c r="E27510" s="15" t="str">
        <f>IF(AND($B$6=NB!$A$17,$B$8&gt;0),'Ersparnisberechnung Sommertarif'!$B$8*SLP!C27490,"")</f>
        <v/>
      </c>
    </row>
    <row r="27511" spans="1:5" x14ac:dyDescent="0.3">
      <c r="A27511" s="25">
        <v>46309</v>
      </c>
      <c r="B27511" s="31">
        <v>0.39583333333333331</v>
      </c>
      <c r="C27511" s="46"/>
      <c r="D27511" s="29">
        <v>46309.395833333336</v>
      </c>
      <c r="E27511" s="15" t="str">
        <f>IF(AND($B$6=NB!$A$17,$B$8&gt;0),'Ersparnisberechnung Sommertarif'!$B$8*SLP!C27491,"")</f>
        <v/>
      </c>
    </row>
    <row r="27512" spans="1:5" x14ac:dyDescent="0.3">
      <c r="A27512" s="25">
        <v>46309</v>
      </c>
      <c r="B27512" s="31">
        <v>0.40625</v>
      </c>
      <c r="C27512" s="46"/>
      <c r="D27512" s="29">
        <v>46309.40625</v>
      </c>
      <c r="E27512" s="15" t="str">
        <f>IF(AND($B$6=NB!$A$17,$B$8&gt;0),'Ersparnisberechnung Sommertarif'!$B$8*SLP!C27492,"")</f>
        <v/>
      </c>
    </row>
    <row r="27513" spans="1:5" x14ac:dyDescent="0.3">
      <c r="A27513" s="25">
        <v>46309</v>
      </c>
      <c r="B27513" s="31">
        <v>0.41666666666666669</v>
      </c>
      <c r="C27513" s="46"/>
      <c r="D27513" s="29">
        <v>46309.416666666664</v>
      </c>
      <c r="E27513" s="15" t="str">
        <f>IF(AND($B$6=NB!$A$17,$B$8&gt;0),'Ersparnisberechnung Sommertarif'!$B$8*SLP!C27493,"")</f>
        <v/>
      </c>
    </row>
    <row r="27514" spans="1:5" x14ac:dyDescent="0.3">
      <c r="A27514" s="25">
        <v>46309</v>
      </c>
      <c r="B27514" s="31">
        <v>0.42708333333333331</v>
      </c>
      <c r="C27514" s="46"/>
      <c r="D27514" s="29">
        <v>46309.427083333336</v>
      </c>
      <c r="E27514" s="15" t="str">
        <f>IF(AND($B$6=NB!$A$17,$B$8&gt;0),'Ersparnisberechnung Sommertarif'!$B$8*SLP!C27494,"")</f>
        <v/>
      </c>
    </row>
    <row r="27515" spans="1:5" x14ac:dyDescent="0.3">
      <c r="A27515" s="25">
        <v>46309</v>
      </c>
      <c r="B27515" s="31">
        <v>0.4375</v>
      </c>
      <c r="C27515" s="46"/>
      <c r="D27515" s="29">
        <v>46309.4375</v>
      </c>
      <c r="E27515" s="15" t="str">
        <f>IF(AND($B$6=NB!$A$17,$B$8&gt;0),'Ersparnisberechnung Sommertarif'!$B$8*SLP!C27495,"")</f>
        <v/>
      </c>
    </row>
    <row r="27516" spans="1:5" x14ac:dyDescent="0.3">
      <c r="A27516" s="25">
        <v>46309</v>
      </c>
      <c r="B27516" s="31">
        <v>0.44791666666666669</v>
      </c>
      <c r="C27516" s="46"/>
      <c r="D27516" s="29">
        <v>46309.447916666664</v>
      </c>
      <c r="E27516" s="15" t="str">
        <f>IF(AND($B$6=NB!$A$17,$B$8&gt;0),'Ersparnisberechnung Sommertarif'!$B$8*SLP!C27496,"")</f>
        <v/>
      </c>
    </row>
    <row r="27517" spans="1:5" x14ac:dyDescent="0.3">
      <c r="A27517" s="25">
        <v>46309</v>
      </c>
      <c r="B27517" s="31">
        <v>0.45833333333333331</v>
      </c>
      <c r="C27517" s="46"/>
      <c r="D27517" s="29">
        <v>46309.458333333336</v>
      </c>
      <c r="E27517" s="15" t="str">
        <f>IF(AND($B$6=NB!$A$17,$B$8&gt;0),'Ersparnisberechnung Sommertarif'!$B$8*SLP!C27497,"")</f>
        <v/>
      </c>
    </row>
    <row r="27518" spans="1:5" x14ac:dyDescent="0.3">
      <c r="A27518" s="25">
        <v>46309</v>
      </c>
      <c r="B27518" s="31">
        <v>0.46875</v>
      </c>
      <c r="C27518" s="46"/>
      <c r="D27518" s="29">
        <v>46309.46875</v>
      </c>
      <c r="E27518" s="15" t="str">
        <f>IF(AND($B$6=NB!$A$17,$B$8&gt;0),'Ersparnisberechnung Sommertarif'!$B$8*SLP!C27498,"")</f>
        <v/>
      </c>
    </row>
    <row r="27519" spans="1:5" x14ac:dyDescent="0.3">
      <c r="A27519" s="25">
        <v>46309</v>
      </c>
      <c r="B27519" s="31">
        <v>0.47916666666666669</v>
      </c>
      <c r="C27519" s="46"/>
      <c r="D27519" s="29">
        <v>46309.479166666664</v>
      </c>
      <c r="E27519" s="15" t="str">
        <f>IF(AND($B$6=NB!$A$17,$B$8&gt;0),'Ersparnisberechnung Sommertarif'!$B$8*SLP!C27499,"")</f>
        <v/>
      </c>
    </row>
    <row r="27520" spans="1:5" x14ac:dyDescent="0.3">
      <c r="A27520" s="25">
        <v>46309</v>
      </c>
      <c r="B27520" s="31">
        <v>0.48958333333333331</v>
      </c>
      <c r="C27520" s="46"/>
      <c r="D27520" s="29">
        <v>46309.489583333336</v>
      </c>
      <c r="E27520" s="15" t="str">
        <f>IF(AND($B$6=NB!$A$17,$B$8&gt;0),'Ersparnisberechnung Sommertarif'!$B$8*SLP!C27500,"")</f>
        <v/>
      </c>
    </row>
    <row r="27521" spans="1:5" x14ac:dyDescent="0.3">
      <c r="A27521" s="25">
        <v>46309</v>
      </c>
      <c r="B27521" s="31">
        <v>0.5</v>
      </c>
      <c r="C27521" s="46"/>
      <c r="D27521" s="29">
        <v>46309.5</v>
      </c>
      <c r="E27521" s="15" t="str">
        <f>IF(AND($B$6=NB!$A$17,$B$8&gt;0),'Ersparnisberechnung Sommertarif'!$B$8*SLP!C27501,"")</f>
        <v/>
      </c>
    </row>
    <row r="27522" spans="1:5" x14ac:dyDescent="0.3">
      <c r="A27522" s="25">
        <v>46309</v>
      </c>
      <c r="B27522" s="31">
        <v>0.51041666666666663</v>
      </c>
      <c r="C27522" s="46"/>
      <c r="D27522" s="29">
        <v>46309.510416666664</v>
      </c>
      <c r="E27522" s="15" t="str">
        <f>IF(AND($B$6=NB!$A$17,$B$8&gt;0),'Ersparnisberechnung Sommertarif'!$B$8*SLP!C27502,"")</f>
        <v/>
      </c>
    </row>
    <row r="27523" spans="1:5" x14ac:dyDescent="0.3">
      <c r="A27523" s="25">
        <v>46309</v>
      </c>
      <c r="B27523" s="31">
        <v>0.52083333333333337</v>
      </c>
      <c r="C27523" s="46"/>
      <c r="D27523" s="29">
        <v>46309.520833333336</v>
      </c>
      <c r="E27523" s="15" t="str">
        <f>IF(AND($B$6=NB!$A$17,$B$8&gt;0),'Ersparnisberechnung Sommertarif'!$B$8*SLP!C27503,"")</f>
        <v/>
      </c>
    </row>
    <row r="27524" spans="1:5" x14ac:dyDescent="0.3">
      <c r="A27524" s="25">
        <v>46309</v>
      </c>
      <c r="B27524" s="31">
        <v>0.53125</v>
      </c>
      <c r="C27524" s="46"/>
      <c r="D27524" s="29">
        <v>46309.53125</v>
      </c>
      <c r="E27524" s="15" t="str">
        <f>IF(AND($B$6=NB!$A$17,$B$8&gt;0),'Ersparnisberechnung Sommertarif'!$B$8*SLP!C27504,"")</f>
        <v/>
      </c>
    </row>
    <row r="27525" spans="1:5" x14ac:dyDescent="0.3">
      <c r="A27525" s="25">
        <v>46309</v>
      </c>
      <c r="B27525" s="31">
        <v>0.54166666666666663</v>
      </c>
      <c r="C27525" s="46"/>
      <c r="D27525" s="29">
        <v>46309.541666666664</v>
      </c>
      <c r="E27525" s="15" t="str">
        <f>IF(AND($B$6=NB!$A$17,$B$8&gt;0),'Ersparnisberechnung Sommertarif'!$B$8*SLP!C27505,"")</f>
        <v/>
      </c>
    </row>
    <row r="27526" spans="1:5" x14ac:dyDescent="0.3">
      <c r="A27526" s="25">
        <v>46309</v>
      </c>
      <c r="B27526" s="31">
        <v>0.55208333333333337</v>
      </c>
      <c r="C27526" s="46"/>
      <c r="D27526" s="29">
        <v>46309.552083333336</v>
      </c>
      <c r="E27526" s="15" t="str">
        <f>IF(AND($B$6=NB!$A$17,$B$8&gt;0),'Ersparnisberechnung Sommertarif'!$B$8*SLP!C27506,"")</f>
        <v/>
      </c>
    </row>
    <row r="27527" spans="1:5" x14ac:dyDescent="0.3">
      <c r="A27527" s="25">
        <v>46309</v>
      </c>
      <c r="B27527" s="31">
        <v>0.5625</v>
      </c>
      <c r="C27527" s="46"/>
      <c r="D27527" s="29">
        <v>46309.5625</v>
      </c>
      <c r="E27527" s="15" t="str">
        <f>IF(AND($B$6=NB!$A$17,$B$8&gt;0),'Ersparnisberechnung Sommertarif'!$B$8*SLP!C27507,"")</f>
        <v/>
      </c>
    </row>
    <row r="27528" spans="1:5" x14ac:dyDescent="0.3">
      <c r="A27528" s="25">
        <v>46309</v>
      </c>
      <c r="B27528" s="31">
        <v>0.57291666666666663</v>
      </c>
      <c r="C27528" s="46"/>
      <c r="D27528" s="29">
        <v>46309.572916666664</v>
      </c>
      <c r="E27528" s="15" t="str">
        <f>IF(AND($B$6=NB!$A$17,$B$8&gt;0),'Ersparnisberechnung Sommertarif'!$B$8*SLP!C27508,"")</f>
        <v/>
      </c>
    </row>
    <row r="27529" spans="1:5" x14ac:dyDescent="0.3">
      <c r="A27529" s="25">
        <v>46309</v>
      </c>
      <c r="B27529" s="31">
        <v>0.58333333333333337</v>
      </c>
      <c r="C27529" s="46"/>
      <c r="D27529" s="29">
        <v>46309.583333333336</v>
      </c>
      <c r="E27529" s="15" t="str">
        <f>IF(AND($B$6=NB!$A$17,$B$8&gt;0),'Ersparnisberechnung Sommertarif'!$B$8*SLP!C27509,"")</f>
        <v/>
      </c>
    </row>
    <row r="27530" spans="1:5" x14ac:dyDescent="0.3">
      <c r="A27530" s="25">
        <v>46309</v>
      </c>
      <c r="B27530" s="31">
        <v>0.59375</v>
      </c>
      <c r="C27530" s="46"/>
      <c r="D27530" s="29">
        <v>46309.59375</v>
      </c>
      <c r="E27530" s="15" t="str">
        <f>IF(AND($B$6=NB!$A$17,$B$8&gt;0),'Ersparnisberechnung Sommertarif'!$B$8*SLP!C27510,"")</f>
        <v/>
      </c>
    </row>
    <row r="27531" spans="1:5" x14ac:dyDescent="0.3">
      <c r="A27531" s="25">
        <v>46309</v>
      </c>
      <c r="B27531" s="31">
        <v>0.60416666666666663</v>
      </c>
      <c r="C27531" s="46"/>
      <c r="D27531" s="29">
        <v>46309.604166666664</v>
      </c>
      <c r="E27531" s="15" t="str">
        <f>IF(AND($B$6=NB!$A$17,$B$8&gt;0),'Ersparnisberechnung Sommertarif'!$B$8*SLP!C27511,"")</f>
        <v/>
      </c>
    </row>
    <row r="27532" spans="1:5" x14ac:dyDescent="0.3">
      <c r="A27532" s="25">
        <v>46309</v>
      </c>
      <c r="B27532" s="31">
        <v>0.61458333333333337</v>
      </c>
      <c r="C27532" s="46"/>
      <c r="D27532" s="29">
        <v>46309.614583333336</v>
      </c>
      <c r="E27532" s="15" t="str">
        <f>IF(AND($B$6=NB!$A$17,$B$8&gt;0),'Ersparnisberechnung Sommertarif'!$B$8*SLP!C27512,"")</f>
        <v/>
      </c>
    </row>
    <row r="27533" spans="1:5" x14ac:dyDescent="0.3">
      <c r="A27533" s="25">
        <v>46309</v>
      </c>
      <c r="B27533" s="31">
        <v>0.625</v>
      </c>
      <c r="C27533" s="46"/>
      <c r="D27533" s="29">
        <v>46309.625</v>
      </c>
      <c r="E27533" s="15" t="str">
        <f>IF(AND($B$6=NB!$A$17,$B$8&gt;0),'Ersparnisberechnung Sommertarif'!$B$8*SLP!C27513,"")</f>
        <v/>
      </c>
    </row>
    <row r="27534" spans="1:5" x14ac:dyDescent="0.3">
      <c r="A27534" s="25">
        <v>46309</v>
      </c>
      <c r="B27534" s="31">
        <v>0.63541666666666663</v>
      </c>
      <c r="C27534" s="46"/>
      <c r="D27534" s="29">
        <v>46309.635416666664</v>
      </c>
      <c r="E27534" s="15" t="str">
        <f>IF(AND($B$6=NB!$A$17,$B$8&gt;0),'Ersparnisberechnung Sommertarif'!$B$8*SLP!C27514,"")</f>
        <v/>
      </c>
    </row>
    <row r="27535" spans="1:5" x14ac:dyDescent="0.3">
      <c r="A27535" s="25">
        <v>46309</v>
      </c>
      <c r="B27535" s="31">
        <v>0.64583333333333337</v>
      </c>
      <c r="C27535" s="46"/>
      <c r="D27535" s="29">
        <v>46309.645833333336</v>
      </c>
      <c r="E27535" s="15" t="str">
        <f>IF(AND($B$6=NB!$A$17,$B$8&gt;0),'Ersparnisberechnung Sommertarif'!$B$8*SLP!C27515,"")</f>
        <v/>
      </c>
    </row>
    <row r="27536" spans="1:5" x14ac:dyDescent="0.3">
      <c r="A27536" s="25">
        <v>46309</v>
      </c>
      <c r="B27536" s="31">
        <v>0.65625</v>
      </c>
      <c r="C27536" s="46"/>
      <c r="D27536" s="29">
        <v>46309.65625</v>
      </c>
      <c r="E27536" s="15" t="str">
        <f>IF(AND($B$6=NB!$A$17,$B$8&gt;0),'Ersparnisberechnung Sommertarif'!$B$8*SLP!C27516,"")</f>
        <v/>
      </c>
    </row>
    <row r="27537" spans="1:5" x14ac:dyDescent="0.3">
      <c r="A27537" s="25">
        <v>46309</v>
      </c>
      <c r="B27537" s="31">
        <v>0.66666666666666663</v>
      </c>
      <c r="C27537" s="46"/>
      <c r="D27537" s="29">
        <v>46309.666666666664</v>
      </c>
      <c r="E27537" s="15" t="str">
        <f>IF(AND($B$6=NB!$A$17,$B$8&gt;0),'Ersparnisberechnung Sommertarif'!$B$8*SLP!C27517,"")</f>
        <v/>
      </c>
    </row>
    <row r="27538" spans="1:5" x14ac:dyDescent="0.3">
      <c r="A27538" s="25">
        <v>46309</v>
      </c>
      <c r="B27538" s="31">
        <v>0.67708333333333337</v>
      </c>
      <c r="C27538" s="46"/>
      <c r="D27538" s="29">
        <v>46309.677083333336</v>
      </c>
      <c r="E27538" s="15" t="str">
        <f>IF(AND($B$6=NB!$A$17,$B$8&gt;0),'Ersparnisberechnung Sommertarif'!$B$8*SLP!C27518,"")</f>
        <v/>
      </c>
    </row>
    <row r="27539" spans="1:5" x14ac:dyDescent="0.3">
      <c r="A27539" s="25">
        <v>46309</v>
      </c>
      <c r="B27539" s="31">
        <v>0.6875</v>
      </c>
      <c r="C27539" s="46"/>
      <c r="D27539" s="29">
        <v>46309.6875</v>
      </c>
      <c r="E27539" s="15" t="str">
        <f>IF(AND($B$6=NB!$A$17,$B$8&gt;0),'Ersparnisberechnung Sommertarif'!$B$8*SLP!C27519,"")</f>
        <v/>
      </c>
    </row>
    <row r="27540" spans="1:5" x14ac:dyDescent="0.3">
      <c r="A27540" s="25">
        <v>46309</v>
      </c>
      <c r="B27540" s="31">
        <v>0.69791666666666663</v>
      </c>
      <c r="C27540" s="46"/>
      <c r="D27540" s="29">
        <v>46309.697916666664</v>
      </c>
      <c r="E27540" s="15" t="str">
        <f>IF(AND($B$6=NB!$A$17,$B$8&gt;0),'Ersparnisberechnung Sommertarif'!$B$8*SLP!C27520,"")</f>
        <v/>
      </c>
    </row>
    <row r="27541" spans="1:5" x14ac:dyDescent="0.3">
      <c r="A27541" s="25">
        <v>46309</v>
      </c>
      <c r="B27541" s="31">
        <v>0.70833333333333337</v>
      </c>
      <c r="C27541" s="46"/>
      <c r="D27541" s="29">
        <v>46309.708333333336</v>
      </c>
      <c r="E27541" s="15" t="str">
        <f>IF(AND($B$6=NB!$A$17,$B$8&gt;0),'Ersparnisberechnung Sommertarif'!$B$8*SLP!C27521,"")</f>
        <v/>
      </c>
    </row>
    <row r="27542" spans="1:5" x14ac:dyDescent="0.3">
      <c r="A27542" s="25">
        <v>46309</v>
      </c>
      <c r="B27542" s="31">
        <v>0.71875</v>
      </c>
      <c r="C27542" s="46"/>
      <c r="D27542" s="29">
        <v>46309.71875</v>
      </c>
      <c r="E27542" s="15" t="str">
        <f>IF(AND($B$6=NB!$A$17,$B$8&gt;0),'Ersparnisberechnung Sommertarif'!$B$8*SLP!C27522,"")</f>
        <v/>
      </c>
    </row>
    <row r="27543" spans="1:5" x14ac:dyDescent="0.3">
      <c r="A27543" s="25">
        <v>46309</v>
      </c>
      <c r="B27543" s="31">
        <v>0.72916666666666663</v>
      </c>
      <c r="C27543" s="46"/>
      <c r="D27543" s="29">
        <v>46309.729166666664</v>
      </c>
      <c r="E27543" s="15" t="str">
        <f>IF(AND($B$6=NB!$A$17,$B$8&gt;0),'Ersparnisberechnung Sommertarif'!$B$8*SLP!C27523,"")</f>
        <v/>
      </c>
    </row>
    <row r="27544" spans="1:5" x14ac:dyDescent="0.3">
      <c r="A27544" s="25">
        <v>46309</v>
      </c>
      <c r="B27544" s="31">
        <v>0.73958333333333337</v>
      </c>
      <c r="C27544" s="46"/>
      <c r="D27544" s="29">
        <v>46309.739583333336</v>
      </c>
      <c r="E27544" s="15" t="str">
        <f>IF(AND($B$6=NB!$A$17,$B$8&gt;0),'Ersparnisberechnung Sommertarif'!$B$8*SLP!C27524,"")</f>
        <v/>
      </c>
    </row>
    <row r="27545" spans="1:5" x14ac:dyDescent="0.3">
      <c r="A27545" s="25">
        <v>46309</v>
      </c>
      <c r="B27545" s="31">
        <v>0.75</v>
      </c>
      <c r="C27545" s="46"/>
      <c r="D27545" s="29">
        <v>46309.75</v>
      </c>
      <c r="E27545" s="15" t="str">
        <f>IF(AND($B$6=NB!$A$17,$B$8&gt;0),'Ersparnisberechnung Sommertarif'!$B$8*SLP!C27525,"")</f>
        <v/>
      </c>
    </row>
    <row r="27546" spans="1:5" x14ac:dyDescent="0.3">
      <c r="A27546" s="25">
        <v>46309</v>
      </c>
      <c r="B27546" s="31">
        <v>0.76041666666666663</v>
      </c>
      <c r="C27546" s="46"/>
      <c r="D27546" s="29">
        <v>46309.760416666664</v>
      </c>
      <c r="E27546" s="15" t="str">
        <f>IF(AND($B$6=NB!$A$17,$B$8&gt;0),'Ersparnisberechnung Sommertarif'!$B$8*SLP!C27526,"")</f>
        <v/>
      </c>
    </row>
    <row r="27547" spans="1:5" x14ac:dyDescent="0.3">
      <c r="A27547" s="25">
        <v>46309</v>
      </c>
      <c r="B27547" s="31">
        <v>0.77083333333333337</v>
      </c>
      <c r="C27547" s="46"/>
      <c r="D27547" s="29">
        <v>46309.770833333336</v>
      </c>
      <c r="E27547" s="15" t="str">
        <f>IF(AND($B$6=NB!$A$17,$B$8&gt;0),'Ersparnisberechnung Sommertarif'!$B$8*SLP!C27527,"")</f>
        <v/>
      </c>
    </row>
    <row r="27548" spans="1:5" x14ac:dyDescent="0.3">
      <c r="A27548" s="25">
        <v>46309</v>
      </c>
      <c r="B27548" s="31">
        <v>0.78125</v>
      </c>
      <c r="C27548" s="46"/>
      <c r="D27548" s="29">
        <v>46309.78125</v>
      </c>
      <c r="E27548" s="15" t="str">
        <f>IF(AND($B$6=NB!$A$17,$B$8&gt;0),'Ersparnisberechnung Sommertarif'!$B$8*SLP!C27528,"")</f>
        <v/>
      </c>
    </row>
    <row r="27549" spans="1:5" x14ac:dyDescent="0.3">
      <c r="A27549" s="25">
        <v>46309</v>
      </c>
      <c r="B27549" s="31">
        <v>0.79166666666666663</v>
      </c>
      <c r="C27549" s="46"/>
      <c r="D27549" s="29">
        <v>46309.791666666664</v>
      </c>
      <c r="E27549" s="15" t="str">
        <f>IF(AND($B$6=NB!$A$17,$B$8&gt;0),'Ersparnisberechnung Sommertarif'!$B$8*SLP!C27529,"")</f>
        <v/>
      </c>
    </row>
    <row r="27550" spans="1:5" x14ac:dyDescent="0.3">
      <c r="A27550" s="25">
        <v>46309</v>
      </c>
      <c r="B27550" s="31">
        <v>0.80208333333333337</v>
      </c>
      <c r="C27550" s="46"/>
      <c r="D27550" s="29">
        <v>46309.802083333336</v>
      </c>
      <c r="E27550" s="15" t="str">
        <f>IF(AND($B$6=NB!$A$17,$B$8&gt;0),'Ersparnisberechnung Sommertarif'!$B$8*SLP!C27530,"")</f>
        <v/>
      </c>
    </row>
    <row r="27551" spans="1:5" x14ac:dyDescent="0.3">
      <c r="A27551" s="25">
        <v>46309</v>
      </c>
      <c r="B27551" s="31">
        <v>0.8125</v>
      </c>
      <c r="C27551" s="46"/>
      <c r="D27551" s="29">
        <v>46309.8125</v>
      </c>
      <c r="E27551" s="15" t="str">
        <f>IF(AND($B$6=NB!$A$17,$B$8&gt;0),'Ersparnisberechnung Sommertarif'!$B$8*SLP!C27531,"")</f>
        <v/>
      </c>
    </row>
    <row r="27552" spans="1:5" x14ac:dyDescent="0.3">
      <c r="A27552" s="25">
        <v>46309</v>
      </c>
      <c r="B27552" s="31">
        <v>0.82291666666666663</v>
      </c>
      <c r="C27552" s="46"/>
      <c r="D27552" s="29">
        <v>46309.822916666664</v>
      </c>
      <c r="E27552" s="15" t="str">
        <f>IF(AND($B$6=NB!$A$17,$B$8&gt;0),'Ersparnisberechnung Sommertarif'!$B$8*SLP!C27532,"")</f>
        <v/>
      </c>
    </row>
    <row r="27553" spans="1:5" x14ac:dyDescent="0.3">
      <c r="A27553" s="25">
        <v>46309</v>
      </c>
      <c r="B27553" s="31">
        <v>0.83333333333333337</v>
      </c>
      <c r="C27553" s="46"/>
      <c r="D27553" s="29">
        <v>46309.833333333336</v>
      </c>
      <c r="E27553" s="15" t="str">
        <f>IF(AND($B$6=NB!$A$17,$B$8&gt;0),'Ersparnisberechnung Sommertarif'!$B$8*SLP!C27533,"")</f>
        <v/>
      </c>
    </row>
    <row r="27554" spans="1:5" x14ac:dyDescent="0.3">
      <c r="A27554" s="25">
        <v>46309</v>
      </c>
      <c r="B27554" s="31">
        <v>0.84375</v>
      </c>
      <c r="C27554" s="46"/>
      <c r="D27554" s="29">
        <v>46309.84375</v>
      </c>
      <c r="E27554" s="15" t="str">
        <f>IF(AND($B$6=NB!$A$17,$B$8&gt;0),'Ersparnisberechnung Sommertarif'!$B$8*SLP!C27534,"")</f>
        <v/>
      </c>
    </row>
    <row r="27555" spans="1:5" x14ac:dyDescent="0.3">
      <c r="A27555" s="25">
        <v>46309</v>
      </c>
      <c r="B27555" s="31">
        <v>0.85416666666666663</v>
      </c>
      <c r="C27555" s="46"/>
      <c r="D27555" s="29">
        <v>46309.854166666664</v>
      </c>
      <c r="E27555" s="15" t="str">
        <f>IF(AND($B$6=NB!$A$17,$B$8&gt;0),'Ersparnisberechnung Sommertarif'!$B$8*SLP!C27535,"")</f>
        <v/>
      </c>
    </row>
    <row r="27556" spans="1:5" x14ac:dyDescent="0.3">
      <c r="A27556" s="25">
        <v>46309</v>
      </c>
      <c r="B27556" s="31">
        <v>0.86458333333333337</v>
      </c>
      <c r="C27556" s="46"/>
      <c r="D27556" s="29">
        <v>46309.864583333336</v>
      </c>
      <c r="E27556" s="15" t="str">
        <f>IF(AND($B$6=NB!$A$17,$B$8&gt;0),'Ersparnisberechnung Sommertarif'!$B$8*SLP!C27536,"")</f>
        <v/>
      </c>
    </row>
    <row r="27557" spans="1:5" x14ac:dyDescent="0.3">
      <c r="A27557" s="25">
        <v>46309</v>
      </c>
      <c r="B27557" s="31">
        <v>0.875</v>
      </c>
      <c r="C27557" s="46"/>
      <c r="D27557" s="29">
        <v>46309.875</v>
      </c>
      <c r="E27557" s="15" t="str">
        <f>IF(AND($B$6=NB!$A$17,$B$8&gt;0),'Ersparnisberechnung Sommertarif'!$B$8*SLP!C27537,"")</f>
        <v/>
      </c>
    </row>
    <row r="27558" spans="1:5" x14ac:dyDescent="0.3">
      <c r="A27558" s="25">
        <v>46309</v>
      </c>
      <c r="B27558" s="31">
        <v>0.88541666666666663</v>
      </c>
      <c r="C27558" s="46"/>
      <c r="D27558" s="29">
        <v>46309.885416666664</v>
      </c>
      <c r="E27558" s="15" t="str">
        <f>IF(AND($B$6=NB!$A$17,$B$8&gt;0),'Ersparnisberechnung Sommertarif'!$B$8*SLP!C27538,"")</f>
        <v/>
      </c>
    </row>
    <row r="27559" spans="1:5" x14ac:dyDescent="0.3">
      <c r="A27559" s="25">
        <v>46309</v>
      </c>
      <c r="B27559" s="31">
        <v>0.89583333333333337</v>
      </c>
      <c r="C27559" s="46"/>
      <c r="D27559" s="29">
        <v>46309.895833333336</v>
      </c>
      <c r="E27559" s="15" t="str">
        <f>IF(AND($B$6=NB!$A$17,$B$8&gt;0),'Ersparnisberechnung Sommertarif'!$B$8*SLP!C27539,"")</f>
        <v/>
      </c>
    </row>
    <row r="27560" spans="1:5" x14ac:dyDescent="0.3">
      <c r="A27560" s="25">
        <v>46309</v>
      </c>
      <c r="B27560" s="31">
        <v>0.90625</v>
      </c>
      <c r="C27560" s="46"/>
      <c r="D27560" s="29">
        <v>46309.90625</v>
      </c>
      <c r="E27560" s="15" t="str">
        <f>IF(AND($B$6=NB!$A$17,$B$8&gt;0),'Ersparnisberechnung Sommertarif'!$B$8*SLP!C27540,"")</f>
        <v/>
      </c>
    </row>
    <row r="27561" spans="1:5" x14ac:dyDescent="0.3">
      <c r="A27561" s="25">
        <v>46309</v>
      </c>
      <c r="B27561" s="31">
        <v>0.91666666666666663</v>
      </c>
      <c r="C27561" s="46"/>
      <c r="D27561" s="29">
        <v>46309.916666666664</v>
      </c>
      <c r="E27561" s="15" t="str">
        <f>IF(AND($B$6=NB!$A$17,$B$8&gt;0),'Ersparnisberechnung Sommertarif'!$B$8*SLP!C27541,"")</f>
        <v/>
      </c>
    </row>
    <row r="27562" spans="1:5" x14ac:dyDescent="0.3">
      <c r="A27562" s="25">
        <v>46309</v>
      </c>
      <c r="B27562" s="31">
        <v>0.92708333333333337</v>
      </c>
      <c r="C27562" s="46"/>
      <c r="D27562" s="29">
        <v>46309.927083333336</v>
      </c>
      <c r="E27562" s="15" t="str">
        <f>IF(AND($B$6=NB!$A$17,$B$8&gt;0),'Ersparnisberechnung Sommertarif'!$B$8*SLP!C27542,"")</f>
        <v/>
      </c>
    </row>
    <row r="27563" spans="1:5" x14ac:dyDescent="0.3">
      <c r="A27563" s="25">
        <v>46309</v>
      </c>
      <c r="B27563" s="31">
        <v>0.9375</v>
      </c>
      <c r="C27563" s="46"/>
      <c r="D27563" s="29">
        <v>46309.9375</v>
      </c>
      <c r="E27563" s="15" t="str">
        <f>IF(AND($B$6=NB!$A$17,$B$8&gt;0),'Ersparnisberechnung Sommertarif'!$B$8*SLP!C27543,"")</f>
        <v/>
      </c>
    </row>
    <row r="27564" spans="1:5" x14ac:dyDescent="0.3">
      <c r="A27564" s="25">
        <v>46309</v>
      </c>
      <c r="B27564" s="31">
        <v>0.94791666666666663</v>
      </c>
      <c r="C27564" s="46"/>
      <c r="D27564" s="29">
        <v>46309.947916666664</v>
      </c>
      <c r="E27564" s="15" t="str">
        <f>IF(AND($B$6=NB!$A$17,$B$8&gt;0),'Ersparnisberechnung Sommertarif'!$B$8*SLP!C27544,"")</f>
        <v/>
      </c>
    </row>
    <row r="27565" spans="1:5" x14ac:dyDescent="0.3">
      <c r="A27565" s="25">
        <v>46309</v>
      </c>
      <c r="B27565" s="31">
        <v>0.95833333333333337</v>
      </c>
      <c r="C27565" s="46"/>
      <c r="D27565" s="29">
        <v>46309.958333333336</v>
      </c>
      <c r="E27565" s="15" t="str">
        <f>IF(AND($B$6=NB!$A$17,$B$8&gt;0),'Ersparnisberechnung Sommertarif'!$B$8*SLP!C27545,"")</f>
        <v/>
      </c>
    </row>
    <row r="27566" spans="1:5" x14ac:dyDescent="0.3">
      <c r="A27566" s="25">
        <v>46309</v>
      </c>
      <c r="B27566" s="31">
        <v>0.96875</v>
      </c>
      <c r="C27566" s="46"/>
      <c r="D27566" s="29">
        <v>46309.96875</v>
      </c>
      <c r="E27566" s="15" t="str">
        <f>IF(AND($B$6=NB!$A$17,$B$8&gt;0),'Ersparnisberechnung Sommertarif'!$B$8*SLP!C27546,"")</f>
        <v/>
      </c>
    </row>
    <row r="27567" spans="1:5" x14ac:dyDescent="0.3">
      <c r="A27567" s="25">
        <v>46309</v>
      </c>
      <c r="B27567" s="31">
        <v>0.97916666666666663</v>
      </c>
      <c r="C27567" s="46"/>
      <c r="D27567" s="29">
        <v>46309.979166666664</v>
      </c>
      <c r="E27567" s="15" t="str">
        <f>IF(AND($B$6=NB!$A$17,$B$8&gt;0),'Ersparnisberechnung Sommertarif'!$B$8*SLP!C27547,"")</f>
        <v/>
      </c>
    </row>
    <row r="27568" spans="1:5" x14ac:dyDescent="0.3">
      <c r="A27568" s="25">
        <v>46309</v>
      </c>
      <c r="B27568" s="31">
        <v>0.98958333333333337</v>
      </c>
      <c r="C27568" s="46"/>
      <c r="D27568" s="29">
        <v>46309.989583333336</v>
      </c>
      <c r="E27568" s="15" t="str">
        <f>IF(AND($B$6=NB!$A$17,$B$8&gt;0),'Ersparnisberechnung Sommertarif'!$B$8*SLP!C27548,"")</f>
        <v/>
      </c>
    </row>
    <row r="27569" spans="1:5" x14ac:dyDescent="0.3">
      <c r="A27569" s="25">
        <v>46310</v>
      </c>
      <c r="B27569" s="31">
        <v>0</v>
      </c>
      <c r="C27569" s="46"/>
      <c r="D27569" s="29">
        <v>46310</v>
      </c>
      <c r="E27569" s="15" t="str">
        <f>IF(AND($B$6=NB!$A$17,$B$8&gt;0),'Ersparnisberechnung Sommertarif'!$B$8*SLP!C27549,"")</f>
        <v/>
      </c>
    </row>
    <row r="27570" spans="1:5" x14ac:dyDescent="0.3">
      <c r="A27570" s="25">
        <v>46310</v>
      </c>
      <c r="B27570" s="31">
        <v>1.0416666666666666E-2</v>
      </c>
      <c r="C27570" s="46"/>
      <c r="D27570" s="29">
        <v>46310.010416666664</v>
      </c>
      <c r="E27570" s="15" t="str">
        <f>IF(AND($B$6=NB!$A$17,$B$8&gt;0),'Ersparnisberechnung Sommertarif'!$B$8*SLP!C27550,"")</f>
        <v/>
      </c>
    </row>
    <row r="27571" spans="1:5" x14ac:dyDescent="0.3">
      <c r="A27571" s="25">
        <v>46310</v>
      </c>
      <c r="B27571" s="31">
        <v>2.0833333333333332E-2</v>
      </c>
      <c r="C27571" s="46"/>
      <c r="D27571" s="29">
        <v>46310.020833333336</v>
      </c>
      <c r="E27571" s="15" t="str">
        <f>IF(AND($B$6=NB!$A$17,$B$8&gt;0),'Ersparnisberechnung Sommertarif'!$B$8*SLP!C27551,"")</f>
        <v/>
      </c>
    </row>
    <row r="27572" spans="1:5" x14ac:dyDescent="0.3">
      <c r="A27572" s="25">
        <v>46310</v>
      </c>
      <c r="B27572" s="31">
        <v>3.125E-2</v>
      </c>
      <c r="C27572" s="46"/>
      <c r="D27572" s="29">
        <v>46310.03125</v>
      </c>
      <c r="E27572" s="15" t="str">
        <f>IF(AND($B$6=NB!$A$17,$B$8&gt;0),'Ersparnisberechnung Sommertarif'!$B$8*SLP!C27552,"")</f>
        <v/>
      </c>
    </row>
    <row r="27573" spans="1:5" x14ac:dyDescent="0.3">
      <c r="A27573" s="25">
        <v>46310</v>
      </c>
      <c r="B27573" s="31">
        <v>4.1666666666666664E-2</v>
      </c>
      <c r="C27573" s="46"/>
      <c r="D27573" s="29">
        <v>46310.041666666664</v>
      </c>
      <c r="E27573" s="15" t="str">
        <f>IF(AND($B$6=NB!$A$17,$B$8&gt;0),'Ersparnisberechnung Sommertarif'!$B$8*SLP!C27553,"")</f>
        <v/>
      </c>
    </row>
    <row r="27574" spans="1:5" x14ac:dyDescent="0.3">
      <c r="A27574" s="25">
        <v>46310</v>
      </c>
      <c r="B27574" s="31">
        <v>5.2083333333333336E-2</v>
      </c>
      <c r="C27574" s="46"/>
      <c r="D27574" s="29">
        <v>46310.052083333336</v>
      </c>
      <c r="E27574" s="15" t="str">
        <f>IF(AND($B$6=NB!$A$17,$B$8&gt;0),'Ersparnisberechnung Sommertarif'!$B$8*SLP!C27554,"")</f>
        <v/>
      </c>
    </row>
    <row r="27575" spans="1:5" x14ac:dyDescent="0.3">
      <c r="A27575" s="25">
        <v>46310</v>
      </c>
      <c r="B27575" s="31">
        <v>6.25E-2</v>
      </c>
      <c r="C27575" s="46"/>
      <c r="D27575" s="29">
        <v>46310.0625</v>
      </c>
      <c r="E27575" s="15" t="str">
        <f>IF(AND($B$6=NB!$A$17,$B$8&gt;0),'Ersparnisberechnung Sommertarif'!$B$8*SLP!C27555,"")</f>
        <v/>
      </c>
    </row>
    <row r="27576" spans="1:5" x14ac:dyDescent="0.3">
      <c r="A27576" s="25">
        <v>46310</v>
      </c>
      <c r="B27576" s="31">
        <v>7.2916666666666671E-2</v>
      </c>
      <c r="C27576" s="46"/>
      <c r="D27576" s="29">
        <v>46310.072916666664</v>
      </c>
      <c r="E27576" s="15" t="str">
        <f>IF(AND($B$6=NB!$A$17,$B$8&gt;0),'Ersparnisberechnung Sommertarif'!$B$8*SLP!C27556,"")</f>
        <v/>
      </c>
    </row>
    <row r="27577" spans="1:5" x14ac:dyDescent="0.3">
      <c r="A27577" s="25">
        <v>46310</v>
      </c>
      <c r="B27577" s="31">
        <v>8.3333333333333329E-2</v>
      </c>
      <c r="C27577" s="46"/>
      <c r="D27577" s="29">
        <v>46310.083333333336</v>
      </c>
      <c r="E27577" s="15" t="str">
        <f>IF(AND($B$6=NB!$A$17,$B$8&gt;0),'Ersparnisberechnung Sommertarif'!$B$8*SLP!C27557,"")</f>
        <v/>
      </c>
    </row>
    <row r="27578" spans="1:5" x14ac:dyDescent="0.3">
      <c r="A27578" s="25">
        <v>46310</v>
      </c>
      <c r="B27578" s="31">
        <v>9.375E-2</v>
      </c>
      <c r="C27578" s="46"/>
      <c r="D27578" s="29">
        <v>46310.09375</v>
      </c>
      <c r="E27578" s="15" t="str">
        <f>IF(AND($B$6=NB!$A$17,$B$8&gt;0),'Ersparnisberechnung Sommertarif'!$B$8*SLP!C27558,"")</f>
        <v/>
      </c>
    </row>
    <row r="27579" spans="1:5" x14ac:dyDescent="0.3">
      <c r="A27579" s="25">
        <v>46310</v>
      </c>
      <c r="B27579" s="31">
        <v>0.10416666666666667</v>
      </c>
      <c r="C27579" s="46"/>
      <c r="D27579" s="29">
        <v>46310.104166666664</v>
      </c>
      <c r="E27579" s="15" t="str">
        <f>IF(AND($B$6=NB!$A$17,$B$8&gt;0),'Ersparnisberechnung Sommertarif'!$B$8*SLP!C27559,"")</f>
        <v/>
      </c>
    </row>
    <row r="27580" spans="1:5" x14ac:dyDescent="0.3">
      <c r="A27580" s="25">
        <v>46310</v>
      </c>
      <c r="B27580" s="31">
        <v>0.11458333333333333</v>
      </c>
      <c r="C27580" s="46"/>
      <c r="D27580" s="29">
        <v>46310.114583333336</v>
      </c>
      <c r="E27580" s="15" t="str">
        <f>IF(AND($B$6=NB!$A$17,$B$8&gt;0),'Ersparnisberechnung Sommertarif'!$B$8*SLP!C27560,"")</f>
        <v/>
      </c>
    </row>
    <row r="27581" spans="1:5" x14ac:dyDescent="0.3">
      <c r="A27581" s="25">
        <v>46310</v>
      </c>
      <c r="B27581" s="31">
        <v>0.125</v>
      </c>
      <c r="C27581" s="46"/>
      <c r="D27581" s="29">
        <v>46310.125</v>
      </c>
      <c r="E27581" s="15" t="str">
        <f>IF(AND($B$6=NB!$A$17,$B$8&gt;0),'Ersparnisberechnung Sommertarif'!$B$8*SLP!C27561,"")</f>
        <v/>
      </c>
    </row>
    <row r="27582" spans="1:5" x14ac:dyDescent="0.3">
      <c r="A27582" s="25">
        <v>46310</v>
      </c>
      <c r="B27582" s="31">
        <v>0.13541666666666666</v>
      </c>
      <c r="C27582" s="46"/>
      <c r="D27582" s="29">
        <v>46310.135416666664</v>
      </c>
      <c r="E27582" s="15" t="str">
        <f>IF(AND($B$6=NB!$A$17,$B$8&gt;0),'Ersparnisberechnung Sommertarif'!$B$8*SLP!C27562,"")</f>
        <v/>
      </c>
    </row>
    <row r="27583" spans="1:5" x14ac:dyDescent="0.3">
      <c r="A27583" s="25">
        <v>46310</v>
      </c>
      <c r="B27583" s="31">
        <v>0.14583333333333334</v>
      </c>
      <c r="C27583" s="46"/>
      <c r="D27583" s="29">
        <v>46310.145833333336</v>
      </c>
      <c r="E27583" s="15" t="str">
        <f>IF(AND($B$6=NB!$A$17,$B$8&gt;0),'Ersparnisberechnung Sommertarif'!$B$8*SLP!C27563,"")</f>
        <v/>
      </c>
    </row>
    <row r="27584" spans="1:5" x14ac:dyDescent="0.3">
      <c r="A27584" s="25">
        <v>46310</v>
      </c>
      <c r="B27584" s="31">
        <v>0.15625</v>
      </c>
      <c r="C27584" s="46"/>
      <c r="D27584" s="29">
        <v>46310.15625</v>
      </c>
      <c r="E27584" s="15" t="str">
        <f>IF(AND($B$6=NB!$A$17,$B$8&gt;0),'Ersparnisberechnung Sommertarif'!$B$8*SLP!C27564,"")</f>
        <v/>
      </c>
    </row>
    <row r="27585" spans="1:5" x14ac:dyDescent="0.3">
      <c r="A27585" s="25">
        <v>46310</v>
      </c>
      <c r="B27585" s="31">
        <v>0.16666666666666666</v>
      </c>
      <c r="C27585" s="46"/>
      <c r="D27585" s="29">
        <v>46310.166666666664</v>
      </c>
      <c r="E27585" s="15" t="str">
        <f>IF(AND($B$6=NB!$A$17,$B$8&gt;0),'Ersparnisberechnung Sommertarif'!$B$8*SLP!C27565,"")</f>
        <v/>
      </c>
    </row>
    <row r="27586" spans="1:5" x14ac:dyDescent="0.3">
      <c r="A27586" s="25">
        <v>46310</v>
      </c>
      <c r="B27586" s="31">
        <v>0.17708333333333334</v>
      </c>
      <c r="C27586" s="46"/>
      <c r="D27586" s="29">
        <v>46310.177083333336</v>
      </c>
      <c r="E27586" s="15" t="str">
        <f>IF(AND($B$6=NB!$A$17,$B$8&gt;0),'Ersparnisberechnung Sommertarif'!$B$8*SLP!C27566,"")</f>
        <v/>
      </c>
    </row>
    <row r="27587" spans="1:5" x14ac:dyDescent="0.3">
      <c r="A27587" s="25">
        <v>46310</v>
      </c>
      <c r="B27587" s="31">
        <v>0.1875</v>
      </c>
      <c r="C27587" s="46"/>
      <c r="D27587" s="29">
        <v>46310.1875</v>
      </c>
      <c r="E27587" s="15" t="str">
        <f>IF(AND($B$6=NB!$A$17,$B$8&gt;0),'Ersparnisberechnung Sommertarif'!$B$8*SLP!C27567,"")</f>
        <v/>
      </c>
    </row>
    <row r="27588" spans="1:5" x14ac:dyDescent="0.3">
      <c r="A27588" s="25">
        <v>46310</v>
      </c>
      <c r="B27588" s="31">
        <v>0.19791666666666666</v>
      </c>
      <c r="C27588" s="46"/>
      <c r="D27588" s="29">
        <v>46310.197916666664</v>
      </c>
      <c r="E27588" s="15" t="str">
        <f>IF(AND($B$6=NB!$A$17,$B$8&gt;0),'Ersparnisberechnung Sommertarif'!$B$8*SLP!C27568,"")</f>
        <v/>
      </c>
    </row>
    <row r="27589" spans="1:5" x14ac:dyDescent="0.3">
      <c r="A27589" s="25">
        <v>46310</v>
      </c>
      <c r="B27589" s="31">
        <v>0.20833333333333334</v>
      </c>
      <c r="C27589" s="46"/>
      <c r="D27589" s="29">
        <v>46310.208333333336</v>
      </c>
      <c r="E27589" s="15" t="str">
        <f>IF(AND($B$6=NB!$A$17,$B$8&gt;0),'Ersparnisberechnung Sommertarif'!$B$8*SLP!C27569,"")</f>
        <v/>
      </c>
    </row>
    <row r="27590" spans="1:5" x14ac:dyDescent="0.3">
      <c r="A27590" s="25">
        <v>46310</v>
      </c>
      <c r="B27590" s="31">
        <v>0.21875</v>
      </c>
      <c r="C27590" s="46"/>
      <c r="D27590" s="29">
        <v>46310.21875</v>
      </c>
      <c r="E27590" s="15" t="str">
        <f>IF(AND($B$6=NB!$A$17,$B$8&gt;0),'Ersparnisberechnung Sommertarif'!$B$8*SLP!C27570,"")</f>
        <v/>
      </c>
    </row>
    <row r="27591" spans="1:5" x14ac:dyDescent="0.3">
      <c r="A27591" s="25">
        <v>46310</v>
      </c>
      <c r="B27591" s="31">
        <v>0.22916666666666666</v>
      </c>
      <c r="C27591" s="46"/>
      <c r="D27591" s="29">
        <v>46310.229166666664</v>
      </c>
      <c r="E27591" s="15" t="str">
        <f>IF(AND($B$6=NB!$A$17,$B$8&gt;0),'Ersparnisberechnung Sommertarif'!$B$8*SLP!C27571,"")</f>
        <v/>
      </c>
    </row>
    <row r="27592" spans="1:5" x14ac:dyDescent="0.3">
      <c r="A27592" s="25">
        <v>46310</v>
      </c>
      <c r="B27592" s="31">
        <v>0.23958333333333334</v>
      </c>
      <c r="C27592" s="46"/>
      <c r="D27592" s="29">
        <v>46310.239583333336</v>
      </c>
      <c r="E27592" s="15" t="str">
        <f>IF(AND($B$6=NB!$A$17,$B$8&gt;0),'Ersparnisberechnung Sommertarif'!$B$8*SLP!C27572,"")</f>
        <v/>
      </c>
    </row>
    <row r="27593" spans="1:5" x14ac:dyDescent="0.3">
      <c r="A27593" s="25">
        <v>46310</v>
      </c>
      <c r="B27593" s="31">
        <v>0.25</v>
      </c>
      <c r="C27593" s="46"/>
      <c r="D27593" s="29">
        <v>46310.25</v>
      </c>
      <c r="E27593" s="15" t="str">
        <f>IF(AND($B$6=NB!$A$17,$B$8&gt;0),'Ersparnisberechnung Sommertarif'!$B$8*SLP!C27573,"")</f>
        <v/>
      </c>
    </row>
    <row r="27594" spans="1:5" x14ac:dyDescent="0.3">
      <c r="A27594" s="25">
        <v>46310</v>
      </c>
      <c r="B27594" s="31">
        <v>0.26041666666666669</v>
      </c>
      <c r="C27594" s="46"/>
      <c r="D27594" s="29">
        <v>46310.260416666664</v>
      </c>
      <c r="E27594" s="15" t="str">
        <f>IF(AND($B$6=NB!$A$17,$B$8&gt;0),'Ersparnisberechnung Sommertarif'!$B$8*SLP!C27574,"")</f>
        <v/>
      </c>
    </row>
    <row r="27595" spans="1:5" x14ac:dyDescent="0.3">
      <c r="A27595" s="25">
        <v>46310</v>
      </c>
      <c r="B27595" s="31">
        <v>0.27083333333333331</v>
      </c>
      <c r="C27595" s="46"/>
      <c r="D27595" s="29">
        <v>46310.270833333336</v>
      </c>
      <c r="E27595" s="15" t="str">
        <f>IF(AND($B$6=NB!$A$17,$B$8&gt;0),'Ersparnisberechnung Sommertarif'!$B$8*SLP!C27575,"")</f>
        <v/>
      </c>
    </row>
    <row r="27596" spans="1:5" x14ac:dyDescent="0.3">
      <c r="A27596" s="25">
        <v>46310</v>
      </c>
      <c r="B27596" s="31">
        <v>0.28125</v>
      </c>
      <c r="C27596" s="46"/>
      <c r="D27596" s="29">
        <v>46310.28125</v>
      </c>
      <c r="E27596" s="15" t="str">
        <f>IF(AND($B$6=NB!$A$17,$B$8&gt;0),'Ersparnisberechnung Sommertarif'!$B$8*SLP!C27576,"")</f>
        <v/>
      </c>
    </row>
    <row r="27597" spans="1:5" x14ac:dyDescent="0.3">
      <c r="A27597" s="25">
        <v>46310</v>
      </c>
      <c r="B27597" s="31">
        <v>0.29166666666666669</v>
      </c>
      <c r="C27597" s="46"/>
      <c r="D27597" s="29">
        <v>46310.291666666664</v>
      </c>
      <c r="E27597" s="15" t="str">
        <f>IF(AND($B$6=NB!$A$17,$B$8&gt;0),'Ersparnisberechnung Sommertarif'!$B$8*SLP!C27577,"")</f>
        <v/>
      </c>
    </row>
    <row r="27598" spans="1:5" x14ac:dyDescent="0.3">
      <c r="A27598" s="25">
        <v>46310</v>
      </c>
      <c r="B27598" s="31">
        <v>0.30208333333333331</v>
      </c>
      <c r="C27598" s="46"/>
      <c r="D27598" s="29">
        <v>46310.302083333336</v>
      </c>
      <c r="E27598" s="15" t="str">
        <f>IF(AND($B$6=NB!$A$17,$B$8&gt;0),'Ersparnisberechnung Sommertarif'!$B$8*SLP!C27578,"")</f>
        <v/>
      </c>
    </row>
    <row r="27599" spans="1:5" x14ac:dyDescent="0.3">
      <c r="A27599" s="25">
        <v>46310</v>
      </c>
      <c r="B27599" s="31">
        <v>0.3125</v>
      </c>
      <c r="C27599" s="46"/>
      <c r="D27599" s="29">
        <v>46310.3125</v>
      </c>
      <c r="E27599" s="15" t="str">
        <f>IF(AND($B$6=NB!$A$17,$B$8&gt;0),'Ersparnisberechnung Sommertarif'!$B$8*SLP!C27579,"")</f>
        <v/>
      </c>
    </row>
    <row r="27600" spans="1:5" x14ac:dyDescent="0.3">
      <c r="A27600" s="25">
        <v>46310</v>
      </c>
      <c r="B27600" s="31">
        <v>0.32291666666666669</v>
      </c>
      <c r="C27600" s="46"/>
      <c r="D27600" s="29">
        <v>46310.322916666664</v>
      </c>
      <c r="E27600" s="15" t="str">
        <f>IF(AND($B$6=NB!$A$17,$B$8&gt;0),'Ersparnisberechnung Sommertarif'!$B$8*SLP!C27580,"")</f>
        <v/>
      </c>
    </row>
    <row r="27601" spans="1:5" x14ac:dyDescent="0.3">
      <c r="A27601" s="25">
        <v>46310</v>
      </c>
      <c r="B27601" s="31">
        <v>0.33333333333333331</v>
      </c>
      <c r="C27601" s="46"/>
      <c r="D27601" s="29">
        <v>46310.333333333336</v>
      </c>
      <c r="E27601" s="15" t="str">
        <f>IF(AND($B$6=NB!$A$17,$B$8&gt;0),'Ersparnisberechnung Sommertarif'!$B$8*SLP!C27581,"")</f>
        <v/>
      </c>
    </row>
    <row r="27602" spans="1:5" x14ac:dyDescent="0.3">
      <c r="A27602" s="25">
        <v>46310</v>
      </c>
      <c r="B27602" s="31">
        <v>0.34375</v>
      </c>
      <c r="C27602" s="46"/>
      <c r="D27602" s="29">
        <v>46310.34375</v>
      </c>
      <c r="E27602" s="15" t="str">
        <f>IF(AND($B$6=NB!$A$17,$B$8&gt;0),'Ersparnisberechnung Sommertarif'!$B$8*SLP!C27582,"")</f>
        <v/>
      </c>
    </row>
    <row r="27603" spans="1:5" x14ac:dyDescent="0.3">
      <c r="A27603" s="25">
        <v>46310</v>
      </c>
      <c r="B27603" s="31">
        <v>0.35416666666666669</v>
      </c>
      <c r="C27603" s="46"/>
      <c r="D27603" s="29">
        <v>46310.354166666664</v>
      </c>
      <c r="E27603" s="15" t="str">
        <f>IF(AND($B$6=NB!$A$17,$B$8&gt;0),'Ersparnisberechnung Sommertarif'!$B$8*SLP!C27583,"")</f>
        <v/>
      </c>
    </row>
    <row r="27604" spans="1:5" x14ac:dyDescent="0.3">
      <c r="A27604" s="25">
        <v>46310</v>
      </c>
      <c r="B27604" s="31">
        <v>0.36458333333333331</v>
      </c>
      <c r="C27604" s="46"/>
      <c r="D27604" s="29">
        <v>46310.364583333336</v>
      </c>
      <c r="E27604" s="15" t="str">
        <f>IF(AND($B$6=NB!$A$17,$B$8&gt;0),'Ersparnisberechnung Sommertarif'!$B$8*SLP!C27584,"")</f>
        <v/>
      </c>
    </row>
    <row r="27605" spans="1:5" x14ac:dyDescent="0.3">
      <c r="A27605" s="25">
        <v>46310</v>
      </c>
      <c r="B27605" s="31">
        <v>0.375</v>
      </c>
      <c r="C27605" s="46"/>
      <c r="D27605" s="29">
        <v>46310.375</v>
      </c>
      <c r="E27605" s="15" t="str">
        <f>IF(AND($B$6=NB!$A$17,$B$8&gt;0),'Ersparnisberechnung Sommertarif'!$B$8*SLP!C27585,"")</f>
        <v/>
      </c>
    </row>
    <row r="27606" spans="1:5" x14ac:dyDescent="0.3">
      <c r="A27606" s="25">
        <v>46310</v>
      </c>
      <c r="B27606" s="31">
        <v>0.38541666666666669</v>
      </c>
      <c r="C27606" s="46"/>
      <c r="D27606" s="29">
        <v>46310.385416666664</v>
      </c>
      <c r="E27606" s="15" t="str">
        <f>IF(AND($B$6=NB!$A$17,$B$8&gt;0),'Ersparnisberechnung Sommertarif'!$B$8*SLP!C27586,"")</f>
        <v/>
      </c>
    </row>
    <row r="27607" spans="1:5" x14ac:dyDescent="0.3">
      <c r="A27607" s="25">
        <v>46310</v>
      </c>
      <c r="B27607" s="31">
        <v>0.39583333333333331</v>
      </c>
      <c r="C27607" s="46"/>
      <c r="D27607" s="29">
        <v>46310.395833333336</v>
      </c>
      <c r="E27607" s="15" t="str">
        <f>IF(AND($B$6=NB!$A$17,$B$8&gt;0),'Ersparnisberechnung Sommertarif'!$B$8*SLP!C27587,"")</f>
        <v/>
      </c>
    </row>
    <row r="27608" spans="1:5" x14ac:dyDescent="0.3">
      <c r="A27608" s="25">
        <v>46310</v>
      </c>
      <c r="B27608" s="31">
        <v>0.40625</v>
      </c>
      <c r="C27608" s="46"/>
      <c r="D27608" s="29">
        <v>46310.40625</v>
      </c>
      <c r="E27608" s="15" t="str">
        <f>IF(AND($B$6=NB!$A$17,$B$8&gt;0),'Ersparnisberechnung Sommertarif'!$B$8*SLP!C27588,"")</f>
        <v/>
      </c>
    </row>
    <row r="27609" spans="1:5" x14ac:dyDescent="0.3">
      <c r="A27609" s="25">
        <v>46310</v>
      </c>
      <c r="B27609" s="31">
        <v>0.41666666666666669</v>
      </c>
      <c r="C27609" s="46"/>
      <c r="D27609" s="29">
        <v>46310.416666666664</v>
      </c>
      <c r="E27609" s="15" t="str">
        <f>IF(AND($B$6=NB!$A$17,$B$8&gt;0),'Ersparnisberechnung Sommertarif'!$B$8*SLP!C27589,"")</f>
        <v/>
      </c>
    </row>
    <row r="27610" spans="1:5" x14ac:dyDescent="0.3">
      <c r="A27610" s="25">
        <v>46310</v>
      </c>
      <c r="B27610" s="31">
        <v>0.42708333333333331</v>
      </c>
      <c r="C27610" s="46"/>
      <c r="D27610" s="29">
        <v>46310.427083333336</v>
      </c>
      <c r="E27610" s="15" t="str">
        <f>IF(AND($B$6=NB!$A$17,$B$8&gt;0),'Ersparnisberechnung Sommertarif'!$B$8*SLP!C27590,"")</f>
        <v/>
      </c>
    </row>
    <row r="27611" spans="1:5" x14ac:dyDescent="0.3">
      <c r="A27611" s="25">
        <v>46310</v>
      </c>
      <c r="B27611" s="31">
        <v>0.4375</v>
      </c>
      <c r="C27611" s="46"/>
      <c r="D27611" s="29">
        <v>46310.4375</v>
      </c>
      <c r="E27611" s="15" t="str">
        <f>IF(AND($B$6=NB!$A$17,$B$8&gt;0),'Ersparnisberechnung Sommertarif'!$B$8*SLP!C27591,"")</f>
        <v/>
      </c>
    </row>
    <row r="27612" spans="1:5" x14ac:dyDescent="0.3">
      <c r="A27612" s="25">
        <v>46310</v>
      </c>
      <c r="B27612" s="31">
        <v>0.44791666666666669</v>
      </c>
      <c r="C27612" s="46"/>
      <c r="D27612" s="29">
        <v>46310.447916666664</v>
      </c>
      <c r="E27612" s="15" t="str">
        <f>IF(AND($B$6=NB!$A$17,$B$8&gt;0),'Ersparnisberechnung Sommertarif'!$B$8*SLP!C27592,"")</f>
        <v/>
      </c>
    </row>
    <row r="27613" spans="1:5" x14ac:dyDescent="0.3">
      <c r="A27613" s="25">
        <v>46310</v>
      </c>
      <c r="B27613" s="31">
        <v>0.45833333333333331</v>
      </c>
      <c r="C27613" s="46"/>
      <c r="D27613" s="29">
        <v>46310.458333333336</v>
      </c>
      <c r="E27613" s="15" t="str">
        <f>IF(AND($B$6=NB!$A$17,$B$8&gt;0),'Ersparnisberechnung Sommertarif'!$B$8*SLP!C27593,"")</f>
        <v/>
      </c>
    </row>
    <row r="27614" spans="1:5" x14ac:dyDescent="0.3">
      <c r="A27614" s="25">
        <v>46310</v>
      </c>
      <c r="B27614" s="31">
        <v>0.46875</v>
      </c>
      <c r="C27614" s="46"/>
      <c r="D27614" s="29">
        <v>46310.46875</v>
      </c>
      <c r="E27614" s="15" t="str">
        <f>IF(AND($B$6=NB!$A$17,$B$8&gt;0),'Ersparnisberechnung Sommertarif'!$B$8*SLP!C27594,"")</f>
        <v/>
      </c>
    </row>
    <row r="27615" spans="1:5" x14ac:dyDescent="0.3">
      <c r="A27615" s="25">
        <v>46310</v>
      </c>
      <c r="B27615" s="31">
        <v>0.47916666666666669</v>
      </c>
      <c r="C27615" s="46"/>
      <c r="D27615" s="29">
        <v>46310.479166666664</v>
      </c>
      <c r="E27615" s="15" t="str">
        <f>IF(AND($B$6=NB!$A$17,$B$8&gt;0),'Ersparnisberechnung Sommertarif'!$B$8*SLP!C27595,"")</f>
        <v/>
      </c>
    </row>
    <row r="27616" spans="1:5" x14ac:dyDescent="0.3">
      <c r="A27616" s="25">
        <v>46310</v>
      </c>
      <c r="B27616" s="31">
        <v>0.48958333333333331</v>
      </c>
      <c r="C27616" s="46"/>
      <c r="D27616" s="29">
        <v>46310.489583333336</v>
      </c>
      <c r="E27616" s="15" t="str">
        <f>IF(AND($B$6=NB!$A$17,$B$8&gt;0),'Ersparnisberechnung Sommertarif'!$B$8*SLP!C27596,"")</f>
        <v/>
      </c>
    </row>
    <row r="27617" spans="1:5" x14ac:dyDescent="0.3">
      <c r="A27617" s="25">
        <v>46310</v>
      </c>
      <c r="B27617" s="31">
        <v>0.5</v>
      </c>
      <c r="C27617" s="46"/>
      <c r="D27617" s="29">
        <v>46310.5</v>
      </c>
      <c r="E27617" s="15" t="str">
        <f>IF(AND($B$6=NB!$A$17,$B$8&gt;0),'Ersparnisberechnung Sommertarif'!$B$8*SLP!C27597,"")</f>
        <v/>
      </c>
    </row>
    <row r="27618" spans="1:5" x14ac:dyDescent="0.3">
      <c r="A27618" s="25">
        <v>46310</v>
      </c>
      <c r="B27618" s="31">
        <v>0.51041666666666663</v>
      </c>
      <c r="C27618" s="46"/>
      <c r="D27618" s="29">
        <v>46310.510416666664</v>
      </c>
      <c r="E27618" s="15" t="str">
        <f>IF(AND($B$6=NB!$A$17,$B$8&gt;0),'Ersparnisberechnung Sommertarif'!$B$8*SLP!C27598,"")</f>
        <v/>
      </c>
    </row>
    <row r="27619" spans="1:5" x14ac:dyDescent="0.3">
      <c r="A27619" s="25">
        <v>46310</v>
      </c>
      <c r="B27619" s="31">
        <v>0.52083333333333337</v>
      </c>
      <c r="C27619" s="46"/>
      <c r="D27619" s="29">
        <v>46310.520833333336</v>
      </c>
      <c r="E27619" s="15" t="str">
        <f>IF(AND($B$6=NB!$A$17,$B$8&gt;0),'Ersparnisberechnung Sommertarif'!$B$8*SLP!C27599,"")</f>
        <v/>
      </c>
    </row>
    <row r="27620" spans="1:5" x14ac:dyDescent="0.3">
      <c r="A27620" s="25">
        <v>46310</v>
      </c>
      <c r="B27620" s="31">
        <v>0.53125</v>
      </c>
      <c r="C27620" s="46"/>
      <c r="D27620" s="29">
        <v>46310.53125</v>
      </c>
      <c r="E27620" s="15" t="str">
        <f>IF(AND($B$6=NB!$A$17,$B$8&gt;0),'Ersparnisberechnung Sommertarif'!$B$8*SLP!C27600,"")</f>
        <v/>
      </c>
    </row>
    <row r="27621" spans="1:5" x14ac:dyDescent="0.3">
      <c r="A27621" s="25">
        <v>46310</v>
      </c>
      <c r="B27621" s="31">
        <v>0.54166666666666663</v>
      </c>
      <c r="C27621" s="46"/>
      <c r="D27621" s="29">
        <v>46310.541666666664</v>
      </c>
      <c r="E27621" s="15" t="str">
        <f>IF(AND($B$6=NB!$A$17,$B$8&gt;0),'Ersparnisberechnung Sommertarif'!$B$8*SLP!C27601,"")</f>
        <v/>
      </c>
    </row>
    <row r="27622" spans="1:5" x14ac:dyDescent="0.3">
      <c r="A27622" s="25">
        <v>46310</v>
      </c>
      <c r="B27622" s="31">
        <v>0.55208333333333337</v>
      </c>
      <c r="C27622" s="46"/>
      <c r="D27622" s="29">
        <v>46310.552083333336</v>
      </c>
      <c r="E27622" s="15" t="str">
        <f>IF(AND($B$6=NB!$A$17,$B$8&gt;0),'Ersparnisberechnung Sommertarif'!$B$8*SLP!C27602,"")</f>
        <v/>
      </c>
    </row>
    <row r="27623" spans="1:5" x14ac:dyDescent="0.3">
      <c r="A27623" s="25">
        <v>46310</v>
      </c>
      <c r="B27623" s="31">
        <v>0.5625</v>
      </c>
      <c r="C27623" s="46"/>
      <c r="D27623" s="29">
        <v>46310.5625</v>
      </c>
      <c r="E27623" s="15" t="str">
        <f>IF(AND($B$6=NB!$A$17,$B$8&gt;0),'Ersparnisberechnung Sommertarif'!$B$8*SLP!C27603,"")</f>
        <v/>
      </c>
    </row>
    <row r="27624" spans="1:5" x14ac:dyDescent="0.3">
      <c r="A27624" s="25">
        <v>46310</v>
      </c>
      <c r="B27624" s="31">
        <v>0.57291666666666663</v>
      </c>
      <c r="C27624" s="46"/>
      <c r="D27624" s="29">
        <v>46310.572916666664</v>
      </c>
      <c r="E27624" s="15" t="str">
        <f>IF(AND($B$6=NB!$A$17,$B$8&gt;0),'Ersparnisberechnung Sommertarif'!$B$8*SLP!C27604,"")</f>
        <v/>
      </c>
    </row>
    <row r="27625" spans="1:5" x14ac:dyDescent="0.3">
      <c r="A27625" s="25">
        <v>46310</v>
      </c>
      <c r="B27625" s="31">
        <v>0.58333333333333337</v>
      </c>
      <c r="C27625" s="46"/>
      <c r="D27625" s="29">
        <v>46310.583333333336</v>
      </c>
      <c r="E27625" s="15" t="str">
        <f>IF(AND($B$6=NB!$A$17,$B$8&gt;0),'Ersparnisberechnung Sommertarif'!$B$8*SLP!C27605,"")</f>
        <v/>
      </c>
    </row>
    <row r="27626" spans="1:5" x14ac:dyDescent="0.3">
      <c r="A27626" s="25">
        <v>46310</v>
      </c>
      <c r="B27626" s="31">
        <v>0.59375</v>
      </c>
      <c r="C27626" s="46"/>
      <c r="D27626" s="29">
        <v>46310.59375</v>
      </c>
      <c r="E27626" s="15" t="str">
        <f>IF(AND($B$6=NB!$A$17,$B$8&gt;0),'Ersparnisberechnung Sommertarif'!$B$8*SLP!C27606,"")</f>
        <v/>
      </c>
    </row>
    <row r="27627" spans="1:5" x14ac:dyDescent="0.3">
      <c r="A27627" s="25">
        <v>46310</v>
      </c>
      <c r="B27627" s="31">
        <v>0.60416666666666663</v>
      </c>
      <c r="C27627" s="46"/>
      <c r="D27627" s="29">
        <v>46310.604166666664</v>
      </c>
      <c r="E27627" s="15" t="str">
        <f>IF(AND($B$6=NB!$A$17,$B$8&gt;0),'Ersparnisberechnung Sommertarif'!$B$8*SLP!C27607,"")</f>
        <v/>
      </c>
    </row>
    <row r="27628" spans="1:5" x14ac:dyDescent="0.3">
      <c r="A27628" s="25">
        <v>46310</v>
      </c>
      <c r="B27628" s="31">
        <v>0.61458333333333337</v>
      </c>
      <c r="C27628" s="46"/>
      <c r="D27628" s="29">
        <v>46310.614583333336</v>
      </c>
      <c r="E27628" s="15" t="str">
        <f>IF(AND($B$6=NB!$A$17,$B$8&gt;0),'Ersparnisberechnung Sommertarif'!$B$8*SLP!C27608,"")</f>
        <v/>
      </c>
    </row>
    <row r="27629" spans="1:5" x14ac:dyDescent="0.3">
      <c r="A27629" s="25">
        <v>46310</v>
      </c>
      <c r="B27629" s="31">
        <v>0.625</v>
      </c>
      <c r="C27629" s="46"/>
      <c r="D27629" s="29">
        <v>46310.625</v>
      </c>
      <c r="E27629" s="15" t="str">
        <f>IF(AND($B$6=NB!$A$17,$B$8&gt;0),'Ersparnisberechnung Sommertarif'!$B$8*SLP!C27609,"")</f>
        <v/>
      </c>
    </row>
    <row r="27630" spans="1:5" x14ac:dyDescent="0.3">
      <c r="A27630" s="25">
        <v>46310</v>
      </c>
      <c r="B27630" s="31">
        <v>0.63541666666666663</v>
      </c>
      <c r="C27630" s="46"/>
      <c r="D27630" s="29">
        <v>46310.635416666664</v>
      </c>
      <c r="E27630" s="15" t="str">
        <f>IF(AND($B$6=NB!$A$17,$B$8&gt;0),'Ersparnisberechnung Sommertarif'!$B$8*SLP!C27610,"")</f>
        <v/>
      </c>
    </row>
    <row r="27631" spans="1:5" x14ac:dyDescent="0.3">
      <c r="A27631" s="25">
        <v>46310</v>
      </c>
      <c r="B27631" s="31">
        <v>0.64583333333333337</v>
      </c>
      <c r="C27631" s="46"/>
      <c r="D27631" s="29">
        <v>46310.645833333336</v>
      </c>
      <c r="E27631" s="15" t="str">
        <f>IF(AND($B$6=NB!$A$17,$B$8&gt;0),'Ersparnisberechnung Sommertarif'!$B$8*SLP!C27611,"")</f>
        <v/>
      </c>
    </row>
    <row r="27632" spans="1:5" x14ac:dyDescent="0.3">
      <c r="A27632" s="25">
        <v>46310</v>
      </c>
      <c r="B27632" s="31">
        <v>0.65625</v>
      </c>
      <c r="C27632" s="46"/>
      <c r="D27632" s="29">
        <v>46310.65625</v>
      </c>
      <c r="E27632" s="15" t="str">
        <f>IF(AND($B$6=NB!$A$17,$B$8&gt;0),'Ersparnisberechnung Sommertarif'!$B$8*SLP!C27612,"")</f>
        <v/>
      </c>
    </row>
    <row r="27633" spans="1:5" x14ac:dyDescent="0.3">
      <c r="A27633" s="25">
        <v>46310</v>
      </c>
      <c r="B27633" s="31">
        <v>0.66666666666666663</v>
      </c>
      <c r="C27633" s="46"/>
      <c r="D27633" s="29">
        <v>46310.666666666664</v>
      </c>
      <c r="E27633" s="15" t="str">
        <f>IF(AND($B$6=NB!$A$17,$B$8&gt;0),'Ersparnisberechnung Sommertarif'!$B$8*SLP!C27613,"")</f>
        <v/>
      </c>
    </row>
    <row r="27634" spans="1:5" x14ac:dyDescent="0.3">
      <c r="A27634" s="25">
        <v>46310</v>
      </c>
      <c r="B27634" s="31">
        <v>0.67708333333333337</v>
      </c>
      <c r="C27634" s="46"/>
      <c r="D27634" s="29">
        <v>46310.677083333336</v>
      </c>
      <c r="E27634" s="15" t="str">
        <f>IF(AND($B$6=NB!$A$17,$B$8&gt;0),'Ersparnisberechnung Sommertarif'!$B$8*SLP!C27614,"")</f>
        <v/>
      </c>
    </row>
    <row r="27635" spans="1:5" x14ac:dyDescent="0.3">
      <c r="A27635" s="25">
        <v>46310</v>
      </c>
      <c r="B27635" s="31">
        <v>0.6875</v>
      </c>
      <c r="C27635" s="46"/>
      <c r="D27635" s="29">
        <v>46310.6875</v>
      </c>
      <c r="E27635" s="15" t="str">
        <f>IF(AND($B$6=NB!$A$17,$B$8&gt;0),'Ersparnisberechnung Sommertarif'!$B$8*SLP!C27615,"")</f>
        <v/>
      </c>
    </row>
    <row r="27636" spans="1:5" x14ac:dyDescent="0.3">
      <c r="A27636" s="25">
        <v>46310</v>
      </c>
      <c r="B27636" s="31">
        <v>0.69791666666666663</v>
      </c>
      <c r="C27636" s="46"/>
      <c r="D27636" s="29">
        <v>46310.697916666664</v>
      </c>
      <c r="E27636" s="15" t="str">
        <f>IF(AND($B$6=NB!$A$17,$B$8&gt;0),'Ersparnisberechnung Sommertarif'!$B$8*SLP!C27616,"")</f>
        <v/>
      </c>
    </row>
    <row r="27637" spans="1:5" x14ac:dyDescent="0.3">
      <c r="A27637" s="25">
        <v>46310</v>
      </c>
      <c r="B27637" s="31">
        <v>0.70833333333333337</v>
      </c>
      <c r="C27637" s="46"/>
      <c r="D27637" s="29">
        <v>46310.708333333336</v>
      </c>
      <c r="E27637" s="15" t="str">
        <f>IF(AND($B$6=NB!$A$17,$B$8&gt;0),'Ersparnisberechnung Sommertarif'!$B$8*SLP!C27617,"")</f>
        <v/>
      </c>
    </row>
    <row r="27638" spans="1:5" x14ac:dyDescent="0.3">
      <c r="A27638" s="25">
        <v>46310</v>
      </c>
      <c r="B27638" s="31">
        <v>0.71875</v>
      </c>
      <c r="C27638" s="46"/>
      <c r="D27638" s="29">
        <v>46310.71875</v>
      </c>
      <c r="E27638" s="15" t="str">
        <f>IF(AND($B$6=NB!$A$17,$B$8&gt;0),'Ersparnisberechnung Sommertarif'!$B$8*SLP!C27618,"")</f>
        <v/>
      </c>
    </row>
    <row r="27639" spans="1:5" x14ac:dyDescent="0.3">
      <c r="A27639" s="25">
        <v>46310</v>
      </c>
      <c r="B27639" s="31">
        <v>0.72916666666666663</v>
      </c>
      <c r="C27639" s="46"/>
      <c r="D27639" s="29">
        <v>46310.729166666664</v>
      </c>
      <c r="E27639" s="15" t="str">
        <f>IF(AND($B$6=NB!$A$17,$B$8&gt;0),'Ersparnisberechnung Sommertarif'!$B$8*SLP!C27619,"")</f>
        <v/>
      </c>
    </row>
    <row r="27640" spans="1:5" x14ac:dyDescent="0.3">
      <c r="A27640" s="25">
        <v>46310</v>
      </c>
      <c r="B27640" s="31">
        <v>0.73958333333333337</v>
      </c>
      <c r="C27640" s="46"/>
      <c r="D27640" s="29">
        <v>46310.739583333336</v>
      </c>
      <c r="E27640" s="15" t="str">
        <f>IF(AND($B$6=NB!$A$17,$B$8&gt;0),'Ersparnisberechnung Sommertarif'!$B$8*SLP!C27620,"")</f>
        <v/>
      </c>
    </row>
    <row r="27641" spans="1:5" x14ac:dyDescent="0.3">
      <c r="A27641" s="25">
        <v>46310</v>
      </c>
      <c r="B27641" s="31">
        <v>0.75</v>
      </c>
      <c r="C27641" s="46"/>
      <c r="D27641" s="29">
        <v>46310.75</v>
      </c>
      <c r="E27641" s="15" t="str">
        <f>IF(AND($B$6=NB!$A$17,$B$8&gt;0),'Ersparnisberechnung Sommertarif'!$B$8*SLP!C27621,"")</f>
        <v/>
      </c>
    </row>
    <row r="27642" spans="1:5" x14ac:dyDescent="0.3">
      <c r="A27642" s="25">
        <v>46310</v>
      </c>
      <c r="B27642" s="31">
        <v>0.76041666666666663</v>
      </c>
      <c r="C27642" s="46"/>
      <c r="D27642" s="29">
        <v>46310.760416666664</v>
      </c>
      <c r="E27642" s="15" t="str">
        <f>IF(AND($B$6=NB!$A$17,$B$8&gt;0),'Ersparnisberechnung Sommertarif'!$B$8*SLP!C27622,"")</f>
        <v/>
      </c>
    </row>
    <row r="27643" spans="1:5" x14ac:dyDescent="0.3">
      <c r="A27643" s="25">
        <v>46310</v>
      </c>
      <c r="B27643" s="31">
        <v>0.77083333333333337</v>
      </c>
      <c r="C27643" s="46"/>
      <c r="D27643" s="29">
        <v>46310.770833333336</v>
      </c>
      <c r="E27643" s="15" t="str">
        <f>IF(AND($B$6=NB!$A$17,$B$8&gt;0),'Ersparnisberechnung Sommertarif'!$B$8*SLP!C27623,"")</f>
        <v/>
      </c>
    </row>
    <row r="27644" spans="1:5" x14ac:dyDescent="0.3">
      <c r="A27644" s="25">
        <v>46310</v>
      </c>
      <c r="B27644" s="31">
        <v>0.78125</v>
      </c>
      <c r="C27644" s="46"/>
      <c r="D27644" s="29">
        <v>46310.78125</v>
      </c>
      <c r="E27644" s="15" t="str">
        <f>IF(AND($B$6=NB!$A$17,$B$8&gt;0),'Ersparnisberechnung Sommertarif'!$B$8*SLP!C27624,"")</f>
        <v/>
      </c>
    </row>
    <row r="27645" spans="1:5" x14ac:dyDescent="0.3">
      <c r="A27645" s="25">
        <v>46310</v>
      </c>
      <c r="B27645" s="31">
        <v>0.79166666666666663</v>
      </c>
      <c r="C27645" s="46"/>
      <c r="D27645" s="29">
        <v>46310.791666666664</v>
      </c>
      <c r="E27645" s="15" t="str">
        <f>IF(AND($B$6=NB!$A$17,$B$8&gt;0),'Ersparnisberechnung Sommertarif'!$B$8*SLP!C27625,"")</f>
        <v/>
      </c>
    </row>
    <row r="27646" spans="1:5" x14ac:dyDescent="0.3">
      <c r="A27646" s="25">
        <v>46310</v>
      </c>
      <c r="B27646" s="31">
        <v>0.80208333333333337</v>
      </c>
      <c r="C27646" s="46"/>
      <c r="D27646" s="29">
        <v>46310.802083333336</v>
      </c>
      <c r="E27646" s="15" t="str">
        <f>IF(AND($B$6=NB!$A$17,$B$8&gt;0),'Ersparnisberechnung Sommertarif'!$B$8*SLP!C27626,"")</f>
        <v/>
      </c>
    </row>
    <row r="27647" spans="1:5" x14ac:dyDescent="0.3">
      <c r="A27647" s="25">
        <v>46310</v>
      </c>
      <c r="B27647" s="31">
        <v>0.8125</v>
      </c>
      <c r="C27647" s="46"/>
      <c r="D27647" s="29">
        <v>46310.8125</v>
      </c>
      <c r="E27647" s="15" t="str">
        <f>IF(AND($B$6=NB!$A$17,$B$8&gt;0),'Ersparnisberechnung Sommertarif'!$B$8*SLP!C27627,"")</f>
        <v/>
      </c>
    </row>
    <row r="27648" spans="1:5" x14ac:dyDescent="0.3">
      <c r="A27648" s="25">
        <v>46310</v>
      </c>
      <c r="B27648" s="31">
        <v>0.82291666666666663</v>
      </c>
      <c r="C27648" s="46"/>
      <c r="D27648" s="29">
        <v>46310.822916666664</v>
      </c>
      <c r="E27648" s="15" t="str">
        <f>IF(AND($B$6=NB!$A$17,$B$8&gt;0),'Ersparnisberechnung Sommertarif'!$B$8*SLP!C27628,"")</f>
        <v/>
      </c>
    </row>
    <row r="27649" spans="1:5" x14ac:dyDescent="0.3">
      <c r="A27649" s="25">
        <v>46310</v>
      </c>
      <c r="B27649" s="31">
        <v>0.83333333333333337</v>
      </c>
      <c r="C27649" s="46"/>
      <c r="D27649" s="29">
        <v>46310.833333333336</v>
      </c>
      <c r="E27649" s="15" t="str">
        <f>IF(AND($B$6=NB!$A$17,$B$8&gt;0),'Ersparnisberechnung Sommertarif'!$B$8*SLP!C27629,"")</f>
        <v/>
      </c>
    </row>
    <row r="27650" spans="1:5" x14ac:dyDescent="0.3">
      <c r="A27650" s="25">
        <v>46310</v>
      </c>
      <c r="B27650" s="31">
        <v>0.84375</v>
      </c>
      <c r="C27650" s="46"/>
      <c r="D27650" s="29">
        <v>46310.84375</v>
      </c>
      <c r="E27650" s="15" t="str">
        <f>IF(AND($B$6=NB!$A$17,$B$8&gt;0),'Ersparnisberechnung Sommertarif'!$B$8*SLP!C27630,"")</f>
        <v/>
      </c>
    </row>
    <row r="27651" spans="1:5" x14ac:dyDescent="0.3">
      <c r="A27651" s="25">
        <v>46310</v>
      </c>
      <c r="B27651" s="31">
        <v>0.85416666666666663</v>
      </c>
      <c r="C27651" s="46"/>
      <c r="D27651" s="29">
        <v>46310.854166666664</v>
      </c>
      <c r="E27651" s="15" t="str">
        <f>IF(AND($B$6=NB!$A$17,$B$8&gt;0),'Ersparnisberechnung Sommertarif'!$B$8*SLP!C27631,"")</f>
        <v/>
      </c>
    </row>
    <row r="27652" spans="1:5" x14ac:dyDescent="0.3">
      <c r="A27652" s="25">
        <v>46310</v>
      </c>
      <c r="B27652" s="31">
        <v>0.86458333333333337</v>
      </c>
      <c r="C27652" s="46"/>
      <c r="D27652" s="29">
        <v>46310.864583333336</v>
      </c>
      <c r="E27652" s="15" t="str">
        <f>IF(AND($B$6=NB!$A$17,$B$8&gt;0),'Ersparnisberechnung Sommertarif'!$B$8*SLP!C27632,"")</f>
        <v/>
      </c>
    </row>
    <row r="27653" spans="1:5" x14ac:dyDescent="0.3">
      <c r="A27653" s="25">
        <v>46310</v>
      </c>
      <c r="B27653" s="31">
        <v>0.875</v>
      </c>
      <c r="C27653" s="46"/>
      <c r="D27653" s="29">
        <v>46310.875</v>
      </c>
      <c r="E27653" s="15" t="str">
        <f>IF(AND($B$6=NB!$A$17,$B$8&gt;0),'Ersparnisberechnung Sommertarif'!$B$8*SLP!C27633,"")</f>
        <v/>
      </c>
    </row>
    <row r="27654" spans="1:5" x14ac:dyDescent="0.3">
      <c r="A27654" s="25">
        <v>46310</v>
      </c>
      <c r="B27654" s="31">
        <v>0.88541666666666663</v>
      </c>
      <c r="C27654" s="46"/>
      <c r="D27654" s="29">
        <v>46310.885416666664</v>
      </c>
      <c r="E27654" s="15" t="str">
        <f>IF(AND($B$6=NB!$A$17,$B$8&gt;0),'Ersparnisberechnung Sommertarif'!$B$8*SLP!C27634,"")</f>
        <v/>
      </c>
    </row>
    <row r="27655" spans="1:5" x14ac:dyDescent="0.3">
      <c r="A27655" s="25">
        <v>46310</v>
      </c>
      <c r="B27655" s="31">
        <v>0.89583333333333337</v>
      </c>
      <c r="C27655" s="46"/>
      <c r="D27655" s="29">
        <v>46310.895833333336</v>
      </c>
      <c r="E27655" s="15" t="str">
        <f>IF(AND($B$6=NB!$A$17,$B$8&gt;0),'Ersparnisberechnung Sommertarif'!$B$8*SLP!C27635,"")</f>
        <v/>
      </c>
    </row>
    <row r="27656" spans="1:5" x14ac:dyDescent="0.3">
      <c r="A27656" s="25">
        <v>46310</v>
      </c>
      <c r="B27656" s="31">
        <v>0.90625</v>
      </c>
      <c r="C27656" s="46"/>
      <c r="D27656" s="29">
        <v>46310.90625</v>
      </c>
      <c r="E27656" s="15" t="str">
        <f>IF(AND($B$6=NB!$A$17,$B$8&gt;0),'Ersparnisberechnung Sommertarif'!$B$8*SLP!C27636,"")</f>
        <v/>
      </c>
    </row>
    <row r="27657" spans="1:5" x14ac:dyDescent="0.3">
      <c r="A27657" s="25">
        <v>46310</v>
      </c>
      <c r="B27657" s="31">
        <v>0.91666666666666663</v>
      </c>
      <c r="C27657" s="46"/>
      <c r="D27657" s="29">
        <v>46310.916666666664</v>
      </c>
      <c r="E27657" s="15" t="str">
        <f>IF(AND($B$6=NB!$A$17,$B$8&gt;0),'Ersparnisberechnung Sommertarif'!$B$8*SLP!C27637,"")</f>
        <v/>
      </c>
    </row>
    <row r="27658" spans="1:5" x14ac:dyDescent="0.3">
      <c r="A27658" s="25">
        <v>46310</v>
      </c>
      <c r="B27658" s="31">
        <v>0.92708333333333337</v>
      </c>
      <c r="C27658" s="46"/>
      <c r="D27658" s="29">
        <v>46310.927083333336</v>
      </c>
      <c r="E27658" s="15" t="str">
        <f>IF(AND($B$6=NB!$A$17,$B$8&gt;0),'Ersparnisberechnung Sommertarif'!$B$8*SLP!C27638,"")</f>
        <v/>
      </c>
    </row>
    <row r="27659" spans="1:5" x14ac:dyDescent="0.3">
      <c r="A27659" s="25">
        <v>46310</v>
      </c>
      <c r="B27659" s="31">
        <v>0.9375</v>
      </c>
      <c r="C27659" s="46"/>
      <c r="D27659" s="29">
        <v>46310.9375</v>
      </c>
      <c r="E27659" s="15" t="str">
        <f>IF(AND($B$6=NB!$A$17,$B$8&gt;0),'Ersparnisberechnung Sommertarif'!$B$8*SLP!C27639,"")</f>
        <v/>
      </c>
    </row>
    <row r="27660" spans="1:5" x14ac:dyDescent="0.3">
      <c r="A27660" s="25">
        <v>46310</v>
      </c>
      <c r="B27660" s="31">
        <v>0.94791666666666663</v>
      </c>
      <c r="C27660" s="46"/>
      <c r="D27660" s="29">
        <v>46310.947916666664</v>
      </c>
      <c r="E27660" s="15" t="str">
        <f>IF(AND($B$6=NB!$A$17,$B$8&gt;0),'Ersparnisberechnung Sommertarif'!$B$8*SLP!C27640,"")</f>
        <v/>
      </c>
    </row>
    <row r="27661" spans="1:5" x14ac:dyDescent="0.3">
      <c r="A27661" s="25">
        <v>46310</v>
      </c>
      <c r="B27661" s="31">
        <v>0.95833333333333337</v>
      </c>
      <c r="C27661" s="46"/>
      <c r="D27661" s="29">
        <v>46310.958333333336</v>
      </c>
      <c r="E27661" s="15" t="str">
        <f>IF(AND($B$6=NB!$A$17,$B$8&gt;0),'Ersparnisberechnung Sommertarif'!$B$8*SLP!C27641,"")</f>
        <v/>
      </c>
    </row>
    <row r="27662" spans="1:5" x14ac:dyDescent="0.3">
      <c r="A27662" s="25">
        <v>46310</v>
      </c>
      <c r="B27662" s="31">
        <v>0.96875</v>
      </c>
      <c r="C27662" s="46"/>
      <c r="D27662" s="29">
        <v>46310.96875</v>
      </c>
      <c r="E27662" s="15" t="str">
        <f>IF(AND($B$6=NB!$A$17,$B$8&gt;0),'Ersparnisberechnung Sommertarif'!$B$8*SLP!C27642,"")</f>
        <v/>
      </c>
    </row>
    <row r="27663" spans="1:5" x14ac:dyDescent="0.3">
      <c r="A27663" s="25">
        <v>46310</v>
      </c>
      <c r="B27663" s="31">
        <v>0.97916666666666663</v>
      </c>
      <c r="C27663" s="46"/>
      <c r="D27663" s="29">
        <v>46310.979166666664</v>
      </c>
      <c r="E27663" s="15" t="str">
        <f>IF(AND($B$6=NB!$A$17,$B$8&gt;0),'Ersparnisberechnung Sommertarif'!$B$8*SLP!C27643,"")</f>
        <v/>
      </c>
    </row>
    <row r="27664" spans="1:5" x14ac:dyDescent="0.3">
      <c r="A27664" s="25">
        <v>46310</v>
      </c>
      <c r="B27664" s="31">
        <v>0.98958333333333337</v>
      </c>
      <c r="C27664" s="46"/>
      <c r="D27664" s="29">
        <v>46310.989583333336</v>
      </c>
      <c r="E27664" s="15" t="str">
        <f>IF(AND($B$6=NB!$A$17,$B$8&gt;0),'Ersparnisberechnung Sommertarif'!$B$8*SLP!C27644,"")</f>
        <v/>
      </c>
    </row>
    <row r="27665" spans="1:5" x14ac:dyDescent="0.3">
      <c r="A27665" s="25">
        <v>46311</v>
      </c>
      <c r="B27665" s="31">
        <v>0</v>
      </c>
      <c r="C27665" s="46"/>
      <c r="D27665" s="29">
        <v>46311</v>
      </c>
      <c r="E27665" s="15" t="str">
        <f>IF(AND($B$6=NB!$A$17,$B$8&gt;0),'Ersparnisberechnung Sommertarif'!$B$8*SLP!C27645,"")</f>
        <v/>
      </c>
    </row>
    <row r="27666" spans="1:5" x14ac:dyDescent="0.3">
      <c r="A27666" s="25">
        <v>46311</v>
      </c>
      <c r="B27666" s="31">
        <v>1.0416666666666666E-2</v>
      </c>
      <c r="C27666" s="46"/>
      <c r="D27666" s="29">
        <v>46311.010416666664</v>
      </c>
      <c r="E27666" s="15" t="str">
        <f>IF(AND($B$6=NB!$A$17,$B$8&gt;0),'Ersparnisberechnung Sommertarif'!$B$8*SLP!C27646,"")</f>
        <v/>
      </c>
    </row>
    <row r="27667" spans="1:5" x14ac:dyDescent="0.3">
      <c r="A27667" s="25">
        <v>46311</v>
      </c>
      <c r="B27667" s="31">
        <v>2.0833333333333332E-2</v>
      </c>
      <c r="C27667" s="46"/>
      <c r="D27667" s="29">
        <v>46311.020833333336</v>
      </c>
      <c r="E27667" s="15" t="str">
        <f>IF(AND($B$6=NB!$A$17,$B$8&gt;0),'Ersparnisberechnung Sommertarif'!$B$8*SLP!C27647,"")</f>
        <v/>
      </c>
    </row>
    <row r="27668" spans="1:5" x14ac:dyDescent="0.3">
      <c r="A27668" s="25">
        <v>46311</v>
      </c>
      <c r="B27668" s="31">
        <v>3.125E-2</v>
      </c>
      <c r="C27668" s="46"/>
      <c r="D27668" s="29">
        <v>46311.03125</v>
      </c>
      <c r="E27668" s="15" t="str">
        <f>IF(AND($B$6=NB!$A$17,$B$8&gt;0),'Ersparnisberechnung Sommertarif'!$B$8*SLP!C27648,"")</f>
        <v/>
      </c>
    </row>
    <row r="27669" spans="1:5" x14ac:dyDescent="0.3">
      <c r="A27669" s="25">
        <v>46311</v>
      </c>
      <c r="B27669" s="31">
        <v>4.1666666666666664E-2</v>
      </c>
      <c r="C27669" s="46"/>
      <c r="D27669" s="29">
        <v>46311.041666666664</v>
      </c>
      <c r="E27669" s="15" t="str">
        <f>IF(AND($B$6=NB!$A$17,$B$8&gt;0),'Ersparnisberechnung Sommertarif'!$B$8*SLP!C27649,"")</f>
        <v/>
      </c>
    </row>
    <row r="27670" spans="1:5" x14ac:dyDescent="0.3">
      <c r="A27670" s="25">
        <v>46311</v>
      </c>
      <c r="B27670" s="31">
        <v>5.2083333333333336E-2</v>
      </c>
      <c r="C27670" s="46"/>
      <c r="D27670" s="29">
        <v>46311.052083333336</v>
      </c>
      <c r="E27670" s="15" t="str">
        <f>IF(AND($B$6=NB!$A$17,$B$8&gt;0),'Ersparnisberechnung Sommertarif'!$B$8*SLP!C27650,"")</f>
        <v/>
      </c>
    </row>
    <row r="27671" spans="1:5" x14ac:dyDescent="0.3">
      <c r="A27671" s="25">
        <v>46311</v>
      </c>
      <c r="B27671" s="31">
        <v>6.25E-2</v>
      </c>
      <c r="C27671" s="46"/>
      <c r="D27671" s="29">
        <v>46311.0625</v>
      </c>
      <c r="E27671" s="15" t="str">
        <f>IF(AND($B$6=NB!$A$17,$B$8&gt;0),'Ersparnisberechnung Sommertarif'!$B$8*SLP!C27651,"")</f>
        <v/>
      </c>
    </row>
    <row r="27672" spans="1:5" x14ac:dyDescent="0.3">
      <c r="A27672" s="25">
        <v>46311</v>
      </c>
      <c r="B27672" s="31">
        <v>7.2916666666666671E-2</v>
      </c>
      <c r="C27672" s="46"/>
      <c r="D27672" s="29">
        <v>46311.072916666664</v>
      </c>
      <c r="E27672" s="15" t="str">
        <f>IF(AND($B$6=NB!$A$17,$B$8&gt;0),'Ersparnisberechnung Sommertarif'!$B$8*SLP!C27652,"")</f>
        <v/>
      </c>
    </row>
    <row r="27673" spans="1:5" x14ac:dyDescent="0.3">
      <c r="A27673" s="25">
        <v>46311</v>
      </c>
      <c r="B27673" s="31">
        <v>8.3333333333333329E-2</v>
      </c>
      <c r="C27673" s="46"/>
      <c r="D27673" s="29">
        <v>46311.083333333336</v>
      </c>
      <c r="E27673" s="15" t="str">
        <f>IF(AND($B$6=NB!$A$17,$B$8&gt;0),'Ersparnisberechnung Sommertarif'!$B$8*SLP!C27653,"")</f>
        <v/>
      </c>
    </row>
    <row r="27674" spans="1:5" x14ac:dyDescent="0.3">
      <c r="A27674" s="25">
        <v>46311</v>
      </c>
      <c r="B27674" s="31">
        <v>9.375E-2</v>
      </c>
      <c r="C27674" s="46"/>
      <c r="D27674" s="29">
        <v>46311.09375</v>
      </c>
      <c r="E27674" s="15" t="str">
        <f>IF(AND($B$6=NB!$A$17,$B$8&gt;0),'Ersparnisberechnung Sommertarif'!$B$8*SLP!C27654,"")</f>
        <v/>
      </c>
    </row>
    <row r="27675" spans="1:5" x14ac:dyDescent="0.3">
      <c r="A27675" s="25">
        <v>46311</v>
      </c>
      <c r="B27675" s="31">
        <v>0.10416666666666667</v>
      </c>
      <c r="C27675" s="46"/>
      <c r="D27675" s="29">
        <v>46311.104166666664</v>
      </c>
      <c r="E27675" s="15" t="str">
        <f>IF(AND($B$6=NB!$A$17,$B$8&gt;0),'Ersparnisberechnung Sommertarif'!$B$8*SLP!C27655,"")</f>
        <v/>
      </c>
    </row>
    <row r="27676" spans="1:5" x14ac:dyDescent="0.3">
      <c r="A27676" s="25">
        <v>46311</v>
      </c>
      <c r="B27676" s="31">
        <v>0.11458333333333333</v>
      </c>
      <c r="C27676" s="46"/>
      <c r="D27676" s="29">
        <v>46311.114583333336</v>
      </c>
      <c r="E27676" s="15" t="str">
        <f>IF(AND($B$6=NB!$A$17,$B$8&gt;0),'Ersparnisberechnung Sommertarif'!$B$8*SLP!C27656,"")</f>
        <v/>
      </c>
    </row>
    <row r="27677" spans="1:5" x14ac:dyDescent="0.3">
      <c r="A27677" s="25">
        <v>46311</v>
      </c>
      <c r="B27677" s="31">
        <v>0.125</v>
      </c>
      <c r="C27677" s="46"/>
      <c r="D27677" s="29">
        <v>46311.125</v>
      </c>
      <c r="E27677" s="15" t="str">
        <f>IF(AND($B$6=NB!$A$17,$B$8&gt;0),'Ersparnisberechnung Sommertarif'!$B$8*SLP!C27657,"")</f>
        <v/>
      </c>
    </row>
    <row r="27678" spans="1:5" x14ac:dyDescent="0.3">
      <c r="A27678" s="25">
        <v>46311</v>
      </c>
      <c r="B27678" s="31">
        <v>0.13541666666666666</v>
      </c>
      <c r="C27678" s="46"/>
      <c r="D27678" s="29">
        <v>46311.135416666664</v>
      </c>
      <c r="E27678" s="15" t="str">
        <f>IF(AND($B$6=NB!$A$17,$B$8&gt;0),'Ersparnisberechnung Sommertarif'!$B$8*SLP!C27658,"")</f>
        <v/>
      </c>
    </row>
    <row r="27679" spans="1:5" x14ac:dyDescent="0.3">
      <c r="A27679" s="25">
        <v>46311</v>
      </c>
      <c r="B27679" s="31">
        <v>0.14583333333333334</v>
      </c>
      <c r="C27679" s="46"/>
      <c r="D27679" s="29">
        <v>46311.145833333336</v>
      </c>
      <c r="E27679" s="15" t="str">
        <f>IF(AND($B$6=NB!$A$17,$B$8&gt;0),'Ersparnisberechnung Sommertarif'!$B$8*SLP!C27659,"")</f>
        <v/>
      </c>
    </row>
    <row r="27680" spans="1:5" x14ac:dyDescent="0.3">
      <c r="A27680" s="25">
        <v>46311</v>
      </c>
      <c r="B27680" s="31">
        <v>0.15625</v>
      </c>
      <c r="C27680" s="46"/>
      <c r="D27680" s="29">
        <v>46311.15625</v>
      </c>
      <c r="E27680" s="15" t="str">
        <f>IF(AND($B$6=NB!$A$17,$B$8&gt;0),'Ersparnisberechnung Sommertarif'!$B$8*SLP!C27660,"")</f>
        <v/>
      </c>
    </row>
    <row r="27681" spans="1:5" x14ac:dyDescent="0.3">
      <c r="A27681" s="25">
        <v>46311</v>
      </c>
      <c r="B27681" s="31">
        <v>0.16666666666666666</v>
      </c>
      <c r="C27681" s="46"/>
      <c r="D27681" s="29">
        <v>46311.166666666664</v>
      </c>
      <c r="E27681" s="15" t="str">
        <f>IF(AND($B$6=NB!$A$17,$B$8&gt;0),'Ersparnisberechnung Sommertarif'!$B$8*SLP!C27661,"")</f>
        <v/>
      </c>
    </row>
    <row r="27682" spans="1:5" x14ac:dyDescent="0.3">
      <c r="A27682" s="25">
        <v>46311</v>
      </c>
      <c r="B27682" s="31">
        <v>0.17708333333333334</v>
      </c>
      <c r="C27682" s="46"/>
      <c r="D27682" s="29">
        <v>46311.177083333336</v>
      </c>
      <c r="E27682" s="15" t="str">
        <f>IF(AND($B$6=NB!$A$17,$B$8&gt;0),'Ersparnisberechnung Sommertarif'!$B$8*SLP!C27662,"")</f>
        <v/>
      </c>
    </row>
    <row r="27683" spans="1:5" x14ac:dyDescent="0.3">
      <c r="A27683" s="25">
        <v>46311</v>
      </c>
      <c r="B27683" s="31">
        <v>0.1875</v>
      </c>
      <c r="C27683" s="46"/>
      <c r="D27683" s="29">
        <v>46311.1875</v>
      </c>
      <c r="E27683" s="15" t="str">
        <f>IF(AND($B$6=NB!$A$17,$B$8&gt;0),'Ersparnisberechnung Sommertarif'!$B$8*SLP!C27663,"")</f>
        <v/>
      </c>
    </row>
    <row r="27684" spans="1:5" x14ac:dyDescent="0.3">
      <c r="A27684" s="25">
        <v>46311</v>
      </c>
      <c r="B27684" s="31">
        <v>0.19791666666666666</v>
      </c>
      <c r="C27684" s="46"/>
      <c r="D27684" s="29">
        <v>46311.197916666664</v>
      </c>
      <c r="E27684" s="15" t="str">
        <f>IF(AND($B$6=NB!$A$17,$B$8&gt;0),'Ersparnisberechnung Sommertarif'!$B$8*SLP!C27664,"")</f>
        <v/>
      </c>
    </row>
    <row r="27685" spans="1:5" x14ac:dyDescent="0.3">
      <c r="A27685" s="25">
        <v>46311</v>
      </c>
      <c r="B27685" s="31">
        <v>0.20833333333333334</v>
      </c>
      <c r="C27685" s="46"/>
      <c r="D27685" s="29">
        <v>46311.208333333336</v>
      </c>
      <c r="E27685" s="15" t="str">
        <f>IF(AND($B$6=NB!$A$17,$B$8&gt;0),'Ersparnisberechnung Sommertarif'!$B$8*SLP!C27665,"")</f>
        <v/>
      </c>
    </row>
    <row r="27686" spans="1:5" x14ac:dyDescent="0.3">
      <c r="A27686" s="25">
        <v>46311</v>
      </c>
      <c r="B27686" s="31">
        <v>0.21875</v>
      </c>
      <c r="C27686" s="46"/>
      <c r="D27686" s="29">
        <v>46311.21875</v>
      </c>
      <c r="E27686" s="15" t="str">
        <f>IF(AND($B$6=NB!$A$17,$B$8&gt;0),'Ersparnisberechnung Sommertarif'!$B$8*SLP!C27666,"")</f>
        <v/>
      </c>
    </row>
    <row r="27687" spans="1:5" x14ac:dyDescent="0.3">
      <c r="A27687" s="25">
        <v>46311</v>
      </c>
      <c r="B27687" s="31">
        <v>0.22916666666666666</v>
      </c>
      <c r="C27687" s="46"/>
      <c r="D27687" s="29">
        <v>46311.229166666664</v>
      </c>
      <c r="E27687" s="15" t="str">
        <f>IF(AND($B$6=NB!$A$17,$B$8&gt;0),'Ersparnisberechnung Sommertarif'!$B$8*SLP!C27667,"")</f>
        <v/>
      </c>
    </row>
    <row r="27688" spans="1:5" x14ac:dyDescent="0.3">
      <c r="A27688" s="25">
        <v>46311</v>
      </c>
      <c r="B27688" s="31">
        <v>0.23958333333333334</v>
      </c>
      <c r="C27688" s="46"/>
      <c r="D27688" s="29">
        <v>46311.239583333336</v>
      </c>
      <c r="E27688" s="15" t="str">
        <f>IF(AND($B$6=NB!$A$17,$B$8&gt;0),'Ersparnisberechnung Sommertarif'!$B$8*SLP!C27668,"")</f>
        <v/>
      </c>
    </row>
    <row r="27689" spans="1:5" x14ac:dyDescent="0.3">
      <c r="A27689" s="25">
        <v>46311</v>
      </c>
      <c r="B27689" s="31">
        <v>0.25</v>
      </c>
      <c r="C27689" s="46"/>
      <c r="D27689" s="29">
        <v>46311.25</v>
      </c>
      <c r="E27689" s="15" t="str">
        <f>IF(AND($B$6=NB!$A$17,$B$8&gt;0),'Ersparnisberechnung Sommertarif'!$B$8*SLP!C27669,"")</f>
        <v/>
      </c>
    </row>
    <row r="27690" spans="1:5" x14ac:dyDescent="0.3">
      <c r="A27690" s="25">
        <v>46311</v>
      </c>
      <c r="B27690" s="31">
        <v>0.26041666666666669</v>
      </c>
      <c r="C27690" s="46"/>
      <c r="D27690" s="29">
        <v>46311.260416666664</v>
      </c>
      <c r="E27690" s="15" t="str">
        <f>IF(AND($B$6=NB!$A$17,$B$8&gt;0),'Ersparnisberechnung Sommertarif'!$B$8*SLP!C27670,"")</f>
        <v/>
      </c>
    </row>
    <row r="27691" spans="1:5" x14ac:dyDescent="0.3">
      <c r="A27691" s="25">
        <v>46311</v>
      </c>
      <c r="B27691" s="31">
        <v>0.27083333333333331</v>
      </c>
      <c r="C27691" s="46"/>
      <c r="D27691" s="29">
        <v>46311.270833333336</v>
      </c>
      <c r="E27691" s="15" t="str">
        <f>IF(AND($B$6=NB!$A$17,$B$8&gt;0),'Ersparnisberechnung Sommertarif'!$B$8*SLP!C27671,"")</f>
        <v/>
      </c>
    </row>
    <row r="27692" spans="1:5" x14ac:dyDescent="0.3">
      <c r="A27692" s="25">
        <v>46311</v>
      </c>
      <c r="B27692" s="31">
        <v>0.28125</v>
      </c>
      <c r="C27692" s="46"/>
      <c r="D27692" s="29">
        <v>46311.28125</v>
      </c>
      <c r="E27692" s="15" t="str">
        <f>IF(AND($B$6=NB!$A$17,$B$8&gt;0),'Ersparnisberechnung Sommertarif'!$B$8*SLP!C27672,"")</f>
        <v/>
      </c>
    </row>
    <row r="27693" spans="1:5" x14ac:dyDescent="0.3">
      <c r="A27693" s="25">
        <v>46311</v>
      </c>
      <c r="B27693" s="31">
        <v>0.29166666666666669</v>
      </c>
      <c r="C27693" s="46"/>
      <c r="D27693" s="29">
        <v>46311.291666666664</v>
      </c>
      <c r="E27693" s="15" t="str">
        <f>IF(AND($B$6=NB!$A$17,$B$8&gt;0),'Ersparnisberechnung Sommertarif'!$B$8*SLP!C27673,"")</f>
        <v/>
      </c>
    </row>
    <row r="27694" spans="1:5" x14ac:dyDescent="0.3">
      <c r="A27694" s="25">
        <v>46311</v>
      </c>
      <c r="B27694" s="31">
        <v>0.30208333333333331</v>
      </c>
      <c r="C27694" s="46"/>
      <c r="D27694" s="29">
        <v>46311.302083333336</v>
      </c>
      <c r="E27694" s="15" t="str">
        <f>IF(AND($B$6=NB!$A$17,$B$8&gt;0),'Ersparnisberechnung Sommertarif'!$B$8*SLP!C27674,"")</f>
        <v/>
      </c>
    </row>
    <row r="27695" spans="1:5" x14ac:dyDescent="0.3">
      <c r="A27695" s="25">
        <v>46311</v>
      </c>
      <c r="B27695" s="31">
        <v>0.3125</v>
      </c>
      <c r="C27695" s="46"/>
      <c r="D27695" s="29">
        <v>46311.3125</v>
      </c>
      <c r="E27695" s="15" t="str">
        <f>IF(AND($B$6=NB!$A$17,$B$8&gt;0),'Ersparnisberechnung Sommertarif'!$B$8*SLP!C27675,"")</f>
        <v/>
      </c>
    </row>
    <row r="27696" spans="1:5" x14ac:dyDescent="0.3">
      <c r="A27696" s="25">
        <v>46311</v>
      </c>
      <c r="B27696" s="31">
        <v>0.32291666666666669</v>
      </c>
      <c r="C27696" s="46"/>
      <c r="D27696" s="29">
        <v>46311.322916666664</v>
      </c>
      <c r="E27696" s="15" t="str">
        <f>IF(AND($B$6=NB!$A$17,$B$8&gt;0),'Ersparnisberechnung Sommertarif'!$B$8*SLP!C27676,"")</f>
        <v/>
      </c>
    </row>
    <row r="27697" spans="1:5" x14ac:dyDescent="0.3">
      <c r="A27697" s="25">
        <v>46311</v>
      </c>
      <c r="B27697" s="31">
        <v>0.33333333333333331</v>
      </c>
      <c r="C27697" s="46"/>
      <c r="D27697" s="29">
        <v>46311.333333333336</v>
      </c>
      <c r="E27697" s="15" t="str">
        <f>IF(AND($B$6=NB!$A$17,$B$8&gt;0),'Ersparnisberechnung Sommertarif'!$B$8*SLP!C27677,"")</f>
        <v/>
      </c>
    </row>
    <row r="27698" spans="1:5" x14ac:dyDescent="0.3">
      <c r="A27698" s="25">
        <v>46311</v>
      </c>
      <c r="B27698" s="31">
        <v>0.34375</v>
      </c>
      <c r="C27698" s="46"/>
      <c r="D27698" s="29">
        <v>46311.34375</v>
      </c>
      <c r="E27698" s="15" t="str">
        <f>IF(AND($B$6=NB!$A$17,$B$8&gt;0),'Ersparnisberechnung Sommertarif'!$B$8*SLP!C27678,"")</f>
        <v/>
      </c>
    </row>
    <row r="27699" spans="1:5" x14ac:dyDescent="0.3">
      <c r="A27699" s="25">
        <v>46311</v>
      </c>
      <c r="B27699" s="31">
        <v>0.35416666666666669</v>
      </c>
      <c r="C27699" s="46"/>
      <c r="D27699" s="29">
        <v>46311.354166666664</v>
      </c>
      <c r="E27699" s="15" t="str">
        <f>IF(AND($B$6=NB!$A$17,$B$8&gt;0),'Ersparnisberechnung Sommertarif'!$B$8*SLP!C27679,"")</f>
        <v/>
      </c>
    </row>
    <row r="27700" spans="1:5" x14ac:dyDescent="0.3">
      <c r="A27700" s="25">
        <v>46311</v>
      </c>
      <c r="B27700" s="31">
        <v>0.36458333333333331</v>
      </c>
      <c r="C27700" s="46"/>
      <c r="D27700" s="29">
        <v>46311.364583333336</v>
      </c>
      <c r="E27700" s="15" t="str">
        <f>IF(AND($B$6=NB!$A$17,$B$8&gt;0),'Ersparnisberechnung Sommertarif'!$B$8*SLP!C27680,"")</f>
        <v/>
      </c>
    </row>
    <row r="27701" spans="1:5" x14ac:dyDescent="0.3">
      <c r="A27701" s="25">
        <v>46311</v>
      </c>
      <c r="B27701" s="31">
        <v>0.375</v>
      </c>
      <c r="C27701" s="46"/>
      <c r="D27701" s="29">
        <v>46311.375</v>
      </c>
      <c r="E27701" s="15" t="str">
        <f>IF(AND($B$6=NB!$A$17,$B$8&gt;0),'Ersparnisberechnung Sommertarif'!$B$8*SLP!C27681,"")</f>
        <v/>
      </c>
    </row>
    <row r="27702" spans="1:5" x14ac:dyDescent="0.3">
      <c r="A27702" s="25">
        <v>46311</v>
      </c>
      <c r="B27702" s="31">
        <v>0.38541666666666669</v>
      </c>
      <c r="C27702" s="46"/>
      <c r="D27702" s="29">
        <v>46311.385416666664</v>
      </c>
      <c r="E27702" s="15" t="str">
        <f>IF(AND($B$6=NB!$A$17,$B$8&gt;0),'Ersparnisberechnung Sommertarif'!$B$8*SLP!C27682,"")</f>
        <v/>
      </c>
    </row>
    <row r="27703" spans="1:5" x14ac:dyDescent="0.3">
      <c r="A27703" s="25">
        <v>46311</v>
      </c>
      <c r="B27703" s="31">
        <v>0.39583333333333331</v>
      </c>
      <c r="C27703" s="46"/>
      <c r="D27703" s="29">
        <v>46311.395833333336</v>
      </c>
      <c r="E27703" s="15" t="str">
        <f>IF(AND($B$6=NB!$A$17,$B$8&gt;0),'Ersparnisberechnung Sommertarif'!$B$8*SLP!C27683,"")</f>
        <v/>
      </c>
    </row>
    <row r="27704" spans="1:5" x14ac:dyDescent="0.3">
      <c r="A27704" s="25">
        <v>46311</v>
      </c>
      <c r="B27704" s="31">
        <v>0.40625</v>
      </c>
      <c r="C27704" s="46"/>
      <c r="D27704" s="29">
        <v>46311.40625</v>
      </c>
      <c r="E27704" s="15" t="str">
        <f>IF(AND($B$6=NB!$A$17,$B$8&gt;0),'Ersparnisberechnung Sommertarif'!$B$8*SLP!C27684,"")</f>
        <v/>
      </c>
    </row>
    <row r="27705" spans="1:5" x14ac:dyDescent="0.3">
      <c r="A27705" s="25">
        <v>46311</v>
      </c>
      <c r="B27705" s="31">
        <v>0.41666666666666669</v>
      </c>
      <c r="C27705" s="46"/>
      <c r="D27705" s="29">
        <v>46311.416666666664</v>
      </c>
      <c r="E27705" s="15" t="str">
        <f>IF(AND($B$6=NB!$A$17,$B$8&gt;0),'Ersparnisberechnung Sommertarif'!$B$8*SLP!C27685,"")</f>
        <v/>
      </c>
    </row>
    <row r="27706" spans="1:5" x14ac:dyDescent="0.3">
      <c r="A27706" s="25">
        <v>46311</v>
      </c>
      <c r="B27706" s="31">
        <v>0.42708333333333331</v>
      </c>
      <c r="C27706" s="46"/>
      <c r="D27706" s="29">
        <v>46311.427083333336</v>
      </c>
      <c r="E27706" s="15" t="str">
        <f>IF(AND($B$6=NB!$A$17,$B$8&gt;0),'Ersparnisberechnung Sommertarif'!$B$8*SLP!C27686,"")</f>
        <v/>
      </c>
    </row>
    <row r="27707" spans="1:5" x14ac:dyDescent="0.3">
      <c r="A27707" s="25">
        <v>46311</v>
      </c>
      <c r="B27707" s="31">
        <v>0.4375</v>
      </c>
      <c r="C27707" s="46"/>
      <c r="D27707" s="29">
        <v>46311.4375</v>
      </c>
      <c r="E27707" s="15" t="str">
        <f>IF(AND($B$6=NB!$A$17,$B$8&gt;0),'Ersparnisberechnung Sommertarif'!$B$8*SLP!C27687,"")</f>
        <v/>
      </c>
    </row>
    <row r="27708" spans="1:5" x14ac:dyDescent="0.3">
      <c r="A27708" s="25">
        <v>46311</v>
      </c>
      <c r="B27708" s="31">
        <v>0.44791666666666669</v>
      </c>
      <c r="C27708" s="46"/>
      <c r="D27708" s="29">
        <v>46311.447916666664</v>
      </c>
      <c r="E27708" s="15" t="str">
        <f>IF(AND($B$6=NB!$A$17,$B$8&gt;0),'Ersparnisberechnung Sommertarif'!$B$8*SLP!C27688,"")</f>
        <v/>
      </c>
    </row>
    <row r="27709" spans="1:5" x14ac:dyDescent="0.3">
      <c r="A27709" s="25">
        <v>46311</v>
      </c>
      <c r="B27709" s="31">
        <v>0.45833333333333331</v>
      </c>
      <c r="C27709" s="46"/>
      <c r="D27709" s="29">
        <v>46311.458333333336</v>
      </c>
      <c r="E27709" s="15" t="str">
        <f>IF(AND($B$6=NB!$A$17,$B$8&gt;0),'Ersparnisberechnung Sommertarif'!$B$8*SLP!C27689,"")</f>
        <v/>
      </c>
    </row>
    <row r="27710" spans="1:5" x14ac:dyDescent="0.3">
      <c r="A27710" s="25">
        <v>46311</v>
      </c>
      <c r="B27710" s="31">
        <v>0.46875</v>
      </c>
      <c r="C27710" s="46"/>
      <c r="D27710" s="29">
        <v>46311.46875</v>
      </c>
      <c r="E27710" s="15" t="str">
        <f>IF(AND($B$6=NB!$A$17,$B$8&gt;0),'Ersparnisberechnung Sommertarif'!$B$8*SLP!C27690,"")</f>
        <v/>
      </c>
    </row>
    <row r="27711" spans="1:5" x14ac:dyDescent="0.3">
      <c r="A27711" s="25">
        <v>46311</v>
      </c>
      <c r="B27711" s="31">
        <v>0.47916666666666669</v>
      </c>
      <c r="C27711" s="46"/>
      <c r="D27711" s="29">
        <v>46311.479166666664</v>
      </c>
      <c r="E27711" s="15" t="str">
        <f>IF(AND($B$6=NB!$A$17,$B$8&gt;0),'Ersparnisberechnung Sommertarif'!$B$8*SLP!C27691,"")</f>
        <v/>
      </c>
    </row>
    <row r="27712" spans="1:5" x14ac:dyDescent="0.3">
      <c r="A27712" s="25">
        <v>46311</v>
      </c>
      <c r="B27712" s="31">
        <v>0.48958333333333331</v>
      </c>
      <c r="C27712" s="46"/>
      <c r="D27712" s="29">
        <v>46311.489583333336</v>
      </c>
      <c r="E27712" s="15" t="str">
        <f>IF(AND($B$6=NB!$A$17,$B$8&gt;0),'Ersparnisberechnung Sommertarif'!$B$8*SLP!C27692,"")</f>
        <v/>
      </c>
    </row>
    <row r="27713" spans="1:5" x14ac:dyDescent="0.3">
      <c r="A27713" s="25">
        <v>46311</v>
      </c>
      <c r="B27713" s="31">
        <v>0.5</v>
      </c>
      <c r="C27713" s="46"/>
      <c r="D27713" s="29">
        <v>46311.5</v>
      </c>
      <c r="E27713" s="15" t="str">
        <f>IF(AND($B$6=NB!$A$17,$B$8&gt;0),'Ersparnisberechnung Sommertarif'!$B$8*SLP!C27693,"")</f>
        <v/>
      </c>
    </row>
    <row r="27714" spans="1:5" x14ac:dyDescent="0.3">
      <c r="A27714" s="25">
        <v>46311</v>
      </c>
      <c r="B27714" s="31">
        <v>0.51041666666666663</v>
      </c>
      <c r="C27714" s="46"/>
      <c r="D27714" s="29">
        <v>46311.510416666664</v>
      </c>
      <c r="E27714" s="15" t="str">
        <f>IF(AND($B$6=NB!$A$17,$B$8&gt;0),'Ersparnisberechnung Sommertarif'!$B$8*SLP!C27694,"")</f>
        <v/>
      </c>
    </row>
    <row r="27715" spans="1:5" x14ac:dyDescent="0.3">
      <c r="A27715" s="25">
        <v>46311</v>
      </c>
      <c r="B27715" s="31">
        <v>0.52083333333333337</v>
      </c>
      <c r="C27715" s="46"/>
      <c r="D27715" s="29">
        <v>46311.520833333336</v>
      </c>
      <c r="E27715" s="15" t="str">
        <f>IF(AND($B$6=NB!$A$17,$B$8&gt;0),'Ersparnisberechnung Sommertarif'!$B$8*SLP!C27695,"")</f>
        <v/>
      </c>
    </row>
    <row r="27716" spans="1:5" x14ac:dyDescent="0.3">
      <c r="A27716" s="25">
        <v>46311</v>
      </c>
      <c r="B27716" s="31">
        <v>0.53125</v>
      </c>
      <c r="C27716" s="46"/>
      <c r="D27716" s="29">
        <v>46311.53125</v>
      </c>
      <c r="E27716" s="15" t="str">
        <f>IF(AND($B$6=NB!$A$17,$B$8&gt;0),'Ersparnisberechnung Sommertarif'!$B$8*SLP!C27696,"")</f>
        <v/>
      </c>
    </row>
    <row r="27717" spans="1:5" x14ac:dyDescent="0.3">
      <c r="A27717" s="25">
        <v>46311</v>
      </c>
      <c r="B27717" s="31">
        <v>0.54166666666666663</v>
      </c>
      <c r="C27717" s="46"/>
      <c r="D27717" s="29">
        <v>46311.541666666664</v>
      </c>
      <c r="E27717" s="15" t="str">
        <f>IF(AND($B$6=NB!$A$17,$B$8&gt;0),'Ersparnisberechnung Sommertarif'!$B$8*SLP!C27697,"")</f>
        <v/>
      </c>
    </row>
    <row r="27718" spans="1:5" x14ac:dyDescent="0.3">
      <c r="A27718" s="25">
        <v>46311</v>
      </c>
      <c r="B27718" s="31">
        <v>0.55208333333333337</v>
      </c>
      <c r="C27718" s="46"/>
      <c r="D27718" s="29">
        <v>46311.552083333336</v>
      </c>
      <c r="E27718" s="15" t="str">
        <f>IF(AND($B$6=NB!$A$17,$B$8&gt;0),'Ersparnisberechnung Sommertarif'!$B$8*SLP!C27698,"")</f>
        <v/>
      </c>
    </row>
    <row r="27719" spans="1:5" x14ac:dyDescent="0.3">
      <c r="A27719" s="25">
        <v>46311</v>
      </c>
      <c r="B27719" s="31">
        <v>0.5625</v>
      </c>
      <c r="C27719" s="46"/>
      <c r="D27719" s="29">
        <v>46311.5625</v>
      </c>
      <c r="E27719" s="15" t="str">
        <f>IF(AND($B$6=NB!$A$17,$B$8&gt;0),'Ersparnisberechnung Sommertarif'!$B$8*SLP!C27699,"")</f>
        <v/>
      </c>
    </row>
    <row r="27720" spans="1:5" x14ac:dyDescent="0.3">
      <c r="A27720" s="25">
        <v>46311</v>
      </c>
      <c r="B27720" s="31">
        <v>0.57291666666666663</v>
      </c>
      <c r="C27720" s="46"/>
      <c r="D27720" s="29">
        <v>46311.572916666664</v>
      </c>
      <c r="E27720" s="15" t="str">
        <f>IF(AND($B$6=NB!$A$17,$B$8&gt;0),'Ersparnisberechnung Sommertarif'!$B$8*SLP!C27700,"")</f>
        <v/>
      </c>
    </row>
    <row r="27721" spans="1:5" x14ac:dyDescent="0.3">
      <c r="A27721" s="25">
        <v>46311</v>
      </c>
      <c r="B27721" s="31">
        <v>0.58333333333333337</v>
      </c>
      <c r="C27721" s="46"/>
      <c r="D27721" s="29">
        <v>46311.583333333336</v>
      </c>
      <c r="E27721" s="15" t="str">
        <f>IF(AND($B$6=NB!$A$17,$B$8&gt;0),'Ersparnisberechnung Sommertarif'!$B$8*SLP!C27701,"")</f>
        <v/>
      </c>
    </row>
    <row r="27722" spans="1:5" x14ac:dyDescent="0.3">
      <c r="A27722" s="25">
        <v>46311</v>
      </c>
      <c r="B27722" s="31">
        <v>0.59375</v>
      </c>
      <c r="C27722" s="46"/>
      <c r="D27722" s="29">
        <v>46311.59375</v>
      </c>
      <c r="E27722" s="15" t="str">
        <f>IF(AND($B$6=NB!$A$17,$B$8&gt;0),'Ersparnisberechnung Sommertarif'!$B$8*SLP!C27702,"")</f>
        <v/>
      </c>
    </row>
    <row r="27723" spans="1:5" x14ac:dyDescent="0.3">
      <c r="A27723" s="25">
        <v>46311</v>
      </c>
      <c r="B27723" s="31">
        <v>0.60416666666666663</v>
      </c>
      <c r="C27723" s="46"/>
      <c r="D27723" s="29">
        <v>46311.604166666664</v>
      </c>
      <c r="E27723" s="15" t="str">
        <f>IF(AND($B$6=NB!$A$17,$B$8&gt;0),'Ersparnisberechnung Sommertarif'!$B$8*SLP!C27703,"")</f>
        <v/>
      </c>
    </row>
    <row r="27724" spans="1:5" x14ac:dyDescent="0.3">
      <c r="A27724" s="25">
        <v>46311</v>
      </c>
      <c r="B27724" s="31">
        <v>0.61458333333333337</v>
      </c>
      <c r="C27724" s="46"/>
      <c r="D27724" s="29">
        <v>46311.614583333336</v>
      </c>
      <c r="E27724" s="15" t="str">
        <f>IF(AND($B$6=NB!$A$17,$B$8&gt;0),'Ersparnisberechnung Sommertarif'!$B$8*SLP!C27704,"")</f>
        <v/>
      </c>
    </row>
    <row r="27725" spans="1:5" x14ac:dyDescent="0.3">
      <c r="A27725" s="25">
        <v>46311</v>
      </c>
      <c r="B27725" s="31">
        <v>0.625</v>
      </c>
      <c r="C27725" s="46"/>
      <c r="D27725" s="29">
        <v>46311.625</v>
      </c>
      <c r="E27725" s="15" t="str">
        <f>IF(AND($B$6=NB!$A$17,$B$8&gt;0),'Ersparnisberechnung Sommertarif'!$B$8*SLP!C27705,"")</f>
        <v/>
      </c>
    </row>
    <row r="27726" spans="1:5" x14ac:dyDescent="0.3">
      <c r="A27726" s="25">
        <v>46311</v>
      </c>
      <c r="B27726" s="31">
        <v>0.63541666666666663</v>
      </c>
      <c r="C27726" s="46"/>
      <c r="D27726" s="29">
        <v>46311.635416666664</v>
      </c>
      <c r="E27726" s="15" t="str">
        <f>IF(AND($B$6=NB!$A$17,$B$8&gt;0),'Ersparnisberechnung Sommertarif'!$B$8*SLP!C27706,"")</f>
        <v/>
      </c>
    </row>
    <row r="27727" spans="1:5" x14ac:dyDescent="0.3">
      <c r="A27727" s="25">
        <v>46311</v>
      </c>
      <c r="B27727" s="31">
        <v>0.64583333333333337</v>
      </c>
      <c r="C27727" s="46"/>
      <c r="D27727" s="29">
        <v>46311.645833333336</v>
      </c>
      <c r="E27727" s="15" t="str">
        <f>IF(AND($B$6=NB!$A$17,$B$8&gt;0),'Ersparnisberechnung Sommertarif'!$B$8*SLP!C27707,"")</f>
        <v/>
      </c>
    </row>
    <row r="27728" spans="1:5" x14ac:dyDescent="0.3">
      <c r="A27728" s="25">
        <v>46311</v>
      </c>
      <c r="B27728" s="31">
        <v>0.65625</v>
      </c>
      <c r="C27728" s="46"/>
      <c r="D27728" s="29">
        <v>46311.65625</v>
      </c>
      <c r="E27728" s="15" t="str">
        <f>IF(AND($B$6=NB!$A$17,$B$8&gt;0),'Ersparnisberechnung Sommertarif'!$B$8*SLP!C27708,"")</f>
        <v/>
      </c>
    </row>
    <row r="27729" spans="1:5" x14ac:dyDescent="0.3">
      <c r="A27729" s="25">
        <v>46311</v>
      </c>
      <c r="B27729" s="31">
        <v>0.66666666666666663</v>
      </c>
      <c r="C27729" s="46"/>
      <c r="D27729" s="29">
        <v>46311.666666666664</v>
      </c>
      <c r="E27729" s="15" t="str">
        <f>IF(AND($B$6=NB!$A$17,$B$8&gt;0),'Ersparnisberechnung Sommertarif'!$B$8*SLP!C27709,"")</f>
        <v/>
      </c>
    </row>
    <row r="27730" spans="1:5" x14ac:dyDescent="0.3">
      <c r="A27730" s="25">
        <v>46311</v>
      </c>
      <c r="B27730" s="31">
        <v>0.67708333333333337</v>
      </c>
      <c r="C27730" s="46"/>
      <c r="D27730" s="29">
        <v>46311.677083333336</v>
      </c>
      <c r="E27730" s="15" t="str">
        <f>IF(AND($B$6=NB!$A$17,$B$8&gt;0),'Ersparnisberechnung Sommertarif'!$B$8*SLP!C27710,"")</f>
        <v/>
      </c>
    </row>
    <row r="27731" spans="1:5" x14ac:dyDescent="0.3">
      <c r="A27731" s="25">
        <v>46311</v>
      </c>
      <c r="B27731" s="31">
        <v>0.6875</v>
      </c>
      <c r="C27731" s="46"/>
      <c r="D27731" s="29">
        <v>46311.6875</v>
      </c>
      <c r="E27731" s="15" t="str">
        <f>IF(AND($B$6=NB!$A$17,$B$8&gt;0),'Ersparnisberechnung Sommertarif'!$B$8*SLP!C27711,"")</f>
        <v/>
      </c>
    </row>
    <row r="27732" spans="1:5" x14ac:dyDescent="0.3">
      <c r="A27732" s="25">
        <v>46311</v>
      </c>
      <c r="B27732" s="31">
        <v>0.69791666666666663</v>
      </c>
      <c r="C27732" s="46"/>
      <c r="D27732" s="29">
        <v>46311.697916666664</v>
      </c>
      <c r="E27732" s="15" t="str">
        <f>IF(AND($B$6=NB!$A$17,$B$8&gt;0),'Ersparnisberechnung Sommertarif'!$B$8*SLP!C27712,"")</f>
        <v/>
      </c>
    </row>
    <row r="27733" spans="1:5" x14ac:dyDescent="0.3">
      <c r="A27733" s="25">
        <v>46311</v>
      </c>
      <c r="B27733" s="31">
        <v>0.70833333333333337</v>
      </c>
      <c r="C27733" s="46"/>
      <c r="D27733" s="29">
        <v>46311.708333333336</v>
      </c>
      <c r="E27733" s="15" t="str">
        <f>IF(AND($B$6=NB!$A$17,$B$8&gt;0),'Ersparnisberechnung Sommertarif'!$B$8*SLP!C27713,"")</f>
        <v/>
      </c>
    </row>
    <row r="27734" spans="1:5" x14ac:dyDescent="0.3">
      <c r="A27734" s="25">
        <v>46311</v>
      </c>
      <c r="B27734" s="31">
        <v>0.71875</v>
      </c>
      <c r="C27734" s="46"/>
      <c r="D27734" s="29">
        <v>46311.71875</v>
      </c>
      <c r="E27734" s="15" t="str">
        <f>IF(AND($B$6=NB!$A$17,$B$8&gt;0),'Ersparnisberechnung Sommertarif'!$B$8*SLP!C27714,"")</f>
        <v/>
      </c>
    </row>
    <row r="27735" spans="1:5" x14ac:dyDescent="0.3">
      <c r="A27735" s="25">
        <v>46311</v>
      </c>
      <c r="B27735" s="31">
        <v>0.72916666666666663</v>
      </c>
      <c r="C27735" s="46"/>
      <c r="D27735" s="29">
        <v>46311.729166666664</v>
      </c>
      <c r="E27735" s="15" t="str">
        <f>IF(AND($B$6=NB!$A$17,$B$8&gt;0),'Ersparnisberechnung Sommertarif'!$B$8*SLP!C27715,"")</f>
        <v/>
      </c>
    </row>
    <row r="27736" spans="1:5" x14ac:dyDescent="0.3">
      <c r="A27736" s="25">
        <v>46311</v>
      </c>
      <c r="B27736" s="31">
        <v>0.73958333333333337</v>
      </c>
      <c r="C27736" s="46"/>
      <c r="D27736" s="29">
        <v>46311.739583333336</v>
      </c>
      <c r="E27736" s="15" t="str">
        <f>IF(AND($B$6=NB!$A$17,$B$8&gt;0),'Ersparnisberechnung Sommertarif'!$B$8*SLP!C27716,"")</f>
        <v/>
      </c>
    </row>
    <row r="27737" spans="1:5" x14ac:dyDescent="0.3">
      <c r="A27737" s="25">
        <v>46311</v>
      </c>
      <c r="B27737" s="31">
        <v>0.75</v>
      </c>
      <c r="C27737" s="46"/>
      <c r="D27737" s="29">
        <v>46311.75</v>
      </c>
      <c r="E27737" s="15" t="str">
        <f>IF(AND($B$6=NB!$A$17,$B$8&gt;0),'Ersparnisberechnung Sommertarif'!$B$8*SLP!C27717,"")</f>
        <v/>
      </c>
    </row>
    <row r="27738" spans="1:5" x14ac:dyDescent="0.3">
      <c r="A27738" s="25">
        <v>46311</v>
      </c>
      <c r="B27738" s="31">
        <v>0.76041666666666663</v>
      </c>
      <c r="C27738" s="46"/>
      <c r="D27738" s="29">
        <v>46311.760416666664</v>
      </c>
      <c r="E27738" s="15" t="str">
        <f>IF(AND($B$6=NB!$A$17,$B$8&gt;0),'Ersparnisberechnung Sommertarif'!$B$8*SLP!C27718,"")</f>
        <v/>
      </c>
    </row>
    <row r="27739" spans="1:5" x14ac:dyDescent="0.3">
      <c r="A27739" s="25">
        <v>46311</v>
      </c>
      <c r="B27739" s="31">
        <v>0.77083333333333337</v>
      </c>
      <c r="C27739" s="46"/>
      <c r="D27739" s="29">
        <v>46311.770833333336</v>
      </c>
      <c r="E27739" s="15" t="str">
        <f>IF(AND($B$6=NB!$A$17,$B$8&gt;0),'Ersparnisberechnung Sommertarif'!$B$8*SLP!C27719,"")</f>
        <v/>
      </c>
    </row>
    <row r="27740" spans="1:5" x14ac:dyDescent="0.3">
      <c r="A27740" s="25">
        <v>46311</v>
      </c>
      <c r="B27740" s="31">
        <v>0.78125</v>
      </c>
      <c r="C27740" s="46"/>
      <c r="D27740" s="29">
        <v>46311.78125</v>
      </c>
      <c r="E27740" s="15" t="str">
        <f>IF(AND($B$6=NB!$A$17,$B$8&gt;0),'Ersparnisberechnung Sommertarif'!$B$8*SLP!C27720,"")</f>
        <v/>
      </c>
    </row>
    <row r="27741" spans="1:5" x14ac:dyDescent="0.3">
      <c r="A27741" s="25">
        <v>46311</v>
      </c>
      <c r="B27741" s="31">
        <v>0.79166666666666663</v>
      </c>
      <c r="C27741" s="46"/>
      <c r="D27741" s="29">
        <v>46311.791666666664</v>
      </c>
      <c r="E27741" s="15" t="str">
        <f>IF(AND($B$6=NB!$A$17,$B$8&gt;0),'Ersparnisberechnung Sommertarif'!$B$8*SLP!C27721,"")</f>
        <v/>
      </c>
    </row>
    <row r="27742" spans="1:5" x14ac:dyDescent="0.3">
      <c r="A27742" s="25">
        <v>46311</v>
      </c>
      <c r="B27742" s="31">
        <v>0.80208333333333337</v>
      </c>
      <c r="C27742" s="46"/>
      <c r="D27742" s="29">
        <v>46311.802083333336</v>
      </c>
      <c r="E27742" s="15" t="str">
        <f>IF(AND($B$6=NB!$A$17,$B$8&gt;0),'Ersparnisberechnung Sommertarif'!$B$8*SLP!C27722,"")</f>
        <v/>
      </c>
    </row>
    <row r="27743" spans="1:5" x14ac:dyDescent="0.3">
      <c r="A27743" s="25">
        <v>46311</v>
      </c>
      <c r="B27743" s="31">
        <v>0.8125</v>
      </c>
      <c r="C27743" s="46"/>
      <c r="D27743" s="29">
        <v>46311.8125</v>
      </c>
      <c r="E27743" s="15" t="str">
        <f>IF(AND($B$6=NB!$A$17,$B$8&gt;0),'Ersparnisberechnung Sommertarif'!$B$8*SLP!C27723,"")</f>
        <v/>
      </c>
    </row>
    <row r="27744" spans="1:5" x14ac:dyDescent="0.3">
      <c r="A27744" s="25">
        <v>46311</v>
      </c>
      <c r="B27744" s="31">
        <v>0.82291666666666663</v>
      </c>
      <c r="C27744" s="46"/>
      <c r="D27744" s="29">
        <v>46311.822916666664</v>
      </c>
      <c r="E27744" s="15" t="str">
        <f>IF(AND($B$6=NB!$A$17,$B$8&gt;0),'Ersparnisberechnung Sommertarif'!$B$8*SLP!C27724,"")</f>
        <v/>
      </c>
    </row>
    <row r="27745" spans="1:5" x14ac:dyDescent="0.3">
      <c r="A27745" s="25">
        <v>46311</v>
      </c>
      <c r="B27745" s="31">
        <v>0.83333333333333337</v>
      </c>
      <c r="C27745" s="46"/>
      <c r="D27745" s="29">
        <v>46311.833333333336</v>
      </c>
      <c r="E27745" s="15" t="str">
        <f>IF(AND($B$6=NB!$A$17,$B$8&gt;0),'Ersparnisberechnung Sommertarif'!$B$8*SLP!C27725,"")</f>
        <v/>
      </c>
    </row>
    <row r="27746" spans="1:5" x14ac:dyDescent="0.3">
      <c r="A27746" s="25">
        <v>46311</v>
      </c>
      <c r="B27746" s="31">
        <v>0.84375</v>
      </c>
      <c r="C27746" s="46"/>
      <c r="D27746" s="29">
        <v>46311.84375</v>
      </c>
      <c r="E27746" s="15" t="str">
        <f>IF(AND($B$6=NB!$A$17,$B$8&gt;0),'Ersparnisberechnung Sommertarif'!$B$8*SLP!C27726,"")</f>
        <v/>
      </c>
    </row>
    <row r="27747" spans="1:5" x14ac:dyDescent="0.3">
      <c r="A27747" s="25">
        <v>46311</v>
      </c>
      <c r="B27747" s="31">
        <v>0.85416666666666663</v>
      </c>
      <c r="C27747" s="46"/>
      <c r="D27747" s="29">
        <v>46311.854166666664</v>
      </c>
      <c r="E27747" s="15" t="str">
        <f>IF(AND($B$6=NB!$A$17,$B$8&gt;0),'Ersparnisberechnung Sommertarif'!$B$8*SLP!C27727,"")</f>
        <v/>
      </c>
    </row>
    <row r="27748" spans="1:5" x14ac:dyDescent="0.3">
      <c r="A27748" s="25">
        <v>46311</v>
      </c>
      <c r="B27748" s="31">
        <v>0.86458333333333337</v>
      </c>
      <c r="C27748" s="46"/>
      <c r="D27748" s="29">
        <v>46311.864583333336</v>
      </c>
      <c r="E27748" s="15" t="str">
        <f>IF(AND($B$6=NB!$A$17,$B$8&gt;0),'Ersparnisberechnung Sommertarif'!$B$8*SLP!C27728,"")</f>
        <v/>
      </c>
    </row>
    <row r="27749" spans="1:5" x14ac:dyDescent="0.3">
      <c r="A27749" s="25">
        <v>46311</v>
      </c>
      <c r="B27749" s="31">
        <v>0.875</v>
      </c>
      <c r="C27749" s="46"/>
      <c r="D27749" s="29">
        <v>46311.875</v>
      </c>
      <c r="E27749" s="15" t="str">
        <f>IF(AND($B$6=NB!$A$17,$B$8&gt;0),'Ersparnisberechnung Sommertarif'!$B$8*SLP!C27729,"")</f>
        <v/>
      </c>
    </row>
    <row r="27750" spans="1:5" x14ac:dyDescent="0.3">
      <c r="A27750" s="25">
        <v>46311</v>
      </c>
      <c r="B27750" s="31">
        <v>0.88541666666666663</v>
      </c>
      <c r="C27750" s="46"/>
      <c r="D27750" s="29">
        <v>46311.885416666664</v>
      </c>
      <c r="E27750" s="15" t="str">
        <f>IF(AND($B$6=NB!$A$17,$B$8&gt;0),'Ersparnisberechnung Sommertarif'!$B$8*SLP!C27730,"")</f>
        <v/>
      </c>
    </row>
    <row r="27751" spans="1:5" x14ac:dyDescent="0.3">
      <c r="A27751" s="25">
        <v>46311</v>
      </c>
      <c r="B27751" s="31">
        <v>0.89583333333333337</v>
      </c>
      <c r="C27751" s="46"/>
      <c r="D27751" s="29">
        <v>46311.895833333336</v>
      </c>
      <c r="E27751" s="15" t="str">
        <f>IF(AND($B$6=NB!$A$17,$B$8&gt;0),'Ersparnisberechnung Sommertarif'!$B$8*SLP!C27731,"")</f>
        <v/>
      </c>
    </row>
    <row r="27752" spans="1:5" x14ac:dyDescent="0.3">
      <c r="A27752" s="25">
        <v>46311</v>
      </c>
      <c r="B27752" s="31">
        <v>0.90625</v>
      </c>
      <c r="C27752" s="46"/>
      <c r="D27752" s="29">
        <v>46311.90625</v>
      </c>
      <c r="E27752" s="15" t="str">
        <f>IF(AND($B$6=NB!$A$17,$B$8&gt;0),'Ersparnisberechnung Sommertarif'!$B$8*SLP!C27732,"")</f>
        <v/>
      </c>
    </row>
    <row r="27753" spans="1:5" x14ac:dyDescent="0.3">
      <c r="A27753" s="25">
        <v>46311</v>
      </c>
      <c r="B27753" s="31">
        <v>0.91666666666666663</v>
      </c>
      <c r="C27753" s="46"/>
      <c r="D27753" s="29">
        <v>46311.916666666664</v>
      </c>
      <c r="E27753" s="15" t="str">
        <f>IF(AND($B$6=NB!$A$17,$B$8&gt;0),'Ersparnisberechnung Sommertarif'!$B$8*SLP!C27733,"")</f>
        <v/>
      </c>
    </row>
    <row r="27754" spans="1:5" x14ac:dyDescent="0.3">
      <c r="A27754" s="25">
        <v>46311</v>
      </c>
      <c r="B27754" s="31">
        <v>0.92708333333333337</v>
      </c>
      <c r="C27754" s="46"/>
      <c r="D27754" s="29">
        <v>46311.927083333336</v>
      </c>
      <c r="E27754" s="15" t="str">
        <f>IF(AND($B$6=NB!$A$17,$B$8&gt;0),'Ersparnisberechnung Sommertarif'!$B$8*SLP!C27734,"")</f>
        <v/>
      </c>
    </row>
    <row r="27755" spans="1:5" x14ac:dyDescent="0.3">
      <c r="A27755" s="25">
        <v>46311</v>
      </c>
      <c r="B27755" s="31">
        <v>0.9375</v>
      </c>
      <c r="C27755" s="46"/>
      <c r="D27755" s="29">
        <v>46311.9375</v>
      </c>
      <c r="E27755" s="15" t="str">
        <f>IF(AND($B$6=NB!$A$17,$B$8&gt;0),'Ersparnisberechnung Sommertarif'!$B$8*SLP!C27735,"")</f>
        <v/>
      </c>
    </row>
    <row r="27756" spans="1:5" x14ac:dyDescent="0.3">
      <c r="A27756" s="25">
        <v>46311</v>
      </c>
      <c r="B27756" s="31">
        <v>0.94791666666666663</v>
      </c>
      <c r="C27756" s="46"/>
      <c r="D27756" s="29">
        <v>46311.947916666664</v>
      </c>
      <c r="E27756" s="15" t="str">
        <f>IF(AND($B$6=NB!$A$17,$B$8&gt;0),'Ersparnisberechnung Sommertarif'!$B$8*SLP!C27736,"")</f>
        <v/>
      </c>
    </row>
    <row r="27757" spans="1:5" x14ac:dyDescent="0.3">
      <c r="A27757" s="25">
        <v>46311</v>
      </c>
      <c r="B27757" s="31">
        <v>0.95833333333333337</v>
      </c>
      <c r="C27757" s="46"/>
      <c r="D27757" s="29">
        <v>46311.958333333336</v>
      </c>
      <c r="E27757" s="15" t="str">
        <f>IF(AND($B$6=NB!$A$17,$B$8&gt;0),'Ersparnisberechnung Sommertarif'!$B$8*SLP!C27737,"")</f>
        <v/>
      </c>
    </row>
    <row r="27758" spans="1:5" x14ac:dyDescent="0.3">
      <c r="A27758" s="25">
        <v>46311</v>
      </c>
      <c r="B27758" s="31">
        <v>0.96875</v>
      </c>
      <c r="C27758" s="46"/>
      <c r="D27758" s="29">
        <v>46311.96875</v>
      </c>
      <c r="E27758" s="15" t="str">
        <f>IF(AND($B$6=NB!$A$17,$B$8&gt;0),'Ersparnisberechnung Sommertarif'!$B$8*SLP!C27738,"")</f>
        <v/>
      </c>
    </row>
    <row r="27759" spans="1:5" x14ac:dyDescent="0.3">
      <c r="A27759" s="25">
        <v>46311</v>
      </c>
      <c r="B27759" s="31">
        <v>0.97916666666666663</v>
      </c>
      <c r="C27759" s="46"/>
      <c r="D27759" s="29">
        <v>46311.979166666664</v>
      </c>
      <c r="E27759" s="15" t="str">
        <f>IF(AND($B$6=NB!$A$17,$B$8&gt;0),'Ersparnisberechnung Sommertarif'!$B$8*SLP!C27739,"")</f>
        <v/>
      </c>
    </row>
    <row r="27760" spans="1:5" x14ac:dyDescent="0.3">
      <c r="A27760" s="25">
        <v>46311</v>
      </c>
      <c r="B27760" s="31">
        <v>0.98958333333333337</v>
      </c>
      <c r="C27760" s="46"/>
      <c r="D27760" s="29">
        <v>46311.989583333336</v>
      </c>
      <c r="E27760" s="15" t="str">
        <f>IF(AND($B$6=NB!$A$17,$B$8&gt;0),'Ersparnisberechnung Sommertarif'!$B$8*SLP!C27740,"")</f>
        <v/>
      </c>
    </row>
    <row r="27761" spans="1:5" x14ac:dyDescent="0.3">
      <c r="A27761" s="25">
        <v>46312</v>
      </c>
      <c r="B27761" s="31">
        <v>0</v>
      </c>
      <c r="C27761" s="46"/>
      <c r="D27761" s="29">
        <v>46312</v>
      </c>
      <c r="E27761" s="15" t="str">
        <f>IF(AND($B$6=NB!$A$17,$B$8&gt;0),'Ersparnisberechnung Sommertarif'!$B$8*SLP!C27741,"")</f>
        <v/>
      </c>
    </row>
    <row r="27762" spans="1:5" x14ac:dyDescent="0.3">
      <c r="A27762" s="25">
        <v>46312</v>
      </c>
      <c r="B27762" s="31">
        <v>1.0416666666666666E-2</v>
      </c>
      <c r="C27762" s="46"/>
      <c r="D27762" s="29">
        <v>46312.010416666664</v>
      </c>
      <c r="E27762" s="15" t="str">
        <f>IF(AND($B$6=NB!$A$17,$B$8&gt;0),'Ersparnisberechnung Sommertarif'!$B$8*SLP!C27742,"")</f>
        <v/>
      </c>
    </row>
    <row r="27763" spans="1:5" x14ac:dyDescent="0.3">
      <c r="A27763" s="25">
        <v>46312</v>
      </c>
      <c r="B27763" s="31">
        <v>2.0833333333333332E-2</v>
      </c>
      <c r="C27763" s="46"/>
      <c r="D27763" s="29">
        <v>46312.020833333336</v>
      </c>
      <c r="E27763" s="15" t="str">
        <f>IF(AND($B$6=NB!$A$17,$B$8&gt;0),'Ersparnisberechnung Sommertarif'!$B$8*SLP!C27743,"")</f>
        <v/>
      </c>
    </row>
    <row r="27764" spans="1:5" x14ac:dyDescent="0.3">
      <c r="A27764" s="25">
        <v>46312</v>
      </c>
      <c r="B27764" s="31">
        <v>3.125E-2</v>
      </c>
      <c r="C27764" s="46"/>
      <c r="D27764" s="29">
        <v>46312.03125</v>
      </c>
      <c r="E27764" s="15" t="str">
        <f>IF(AND($B$6=NB!$A$17,$B$8&gt;0),'Ersparnisberechnung Sommertarif'!$B$8*SLP!C27744,"")</f>
        <v/>
      </c>
    </row>
    <row r="27765" spans="1:5" x14ac:dyDescent="0.3">
      <c r="A27765" s="25">
        <v>46312</v>
      </c>
      <c r="B27765" s="31">
        <v>4.1666666666666664E-2</v>
      </c>
      <c r="C27765" s="46"/>
      <c r="D27765" s="29">
        <v>46312.041666666664</v>
      </c>
      <c r="E27765" s="15" t="str">
        <f>IF(AND($B$6=NB!$A$17,$B$8&gt;0),'Ersparnisberechnung Sommertarif'!$B$8*SLP!C27745,"")</f>
        <v/>
      </c>
    </row>
    <row r="27766" spans="1:5" x14ac:dyDescent="0.3">
      <c r="A27766" s="25">
        <v>46312</v>
      </c>
      <c r="B27766" s="31">
        <v>5.2083333333333336E-2</v>
      </c>
      <c r="C27766" s="46"/>
      <c r="D27766" s="29">
        <v>46312.052083333336</v>
      </c>
      <c r="E27766" s="15" t="str">
        <f>IF(AND($B$6=NB!$A$17,$B$8&gt;0),'Ersparnisberechnung Sommertarif'!$B$8*SLP!C27746,"")</f>
        <v/>
      </c>
    </row>
    <row r="27767" spans="1:5" x14ac:dyDescent="0.3">
      <c r="A27767" s="25">
        <v>46312</v>
      </c>
      <c r="B27767" s="31">
        <v>6.25E-2</v>
      </c>
      <c r="C27767" s="46"/>
      <c r="D27767" s="29">
        <v>46312.0625</v>
      </c>
      <c r="E27767" s="15" t="str">
        <f>IF(AND($B$6=NB!$A$17,$B$8&gt;0),'Ersparnisberechnung Sommertarif'!$B$8*SLP!C27747,"")</f>
        <v/>
      </c>
    </row>
    <row r="27768" spans="1:5" x14ac:dyDescent="0.3">
      <c r="A27768" s="25">
        <v>46312</v>
      </c>
      <c r="B27768" s="31">
        <v>7.2916666666666671E-2</v>
      </c>
      <c r="C27768" s="46"/>
      <c r="D27768" s="29">
        <v>46312.072916666664</v>
      </c>
      <c r="E27768" s="15" t="str">
        <f>IF(AND($B$6=NB!$A$17,$B$8&gt;0),'Ersparnisberechnung Sommertarif'!$B$8*SLP!C27748,"")</f>
        <v/>
      </c>
    </row>
    <row r="27769" spans="1:5" x14ac:dyDescent="0.3">
      <c r="A27769" s="25">
        <v>46312</v>
      </c>
      <c r="B27769" s="31">
        <v>8.3333333333333329E-2</v>
      </c>
      <c r="C27769" s="46"/>
      <c r="D27769" s="29">
        <v>46312.083333333336</v>
      </c>
      <c r="E27769" s="15" t="str">
        <f>IF(AND($B$6=NB!$A$17,$B$8&gt;0),'Ersparnisberechnung Sommertarif'!$B$8*SLP!C27749,"")</f>
        <v/>
      </c>
    </row>
    <row r="27770" spans="1:5" x14ac:dyDescent="0.3">
      <c r="A27770" s="25">
        <v>46312</v>
      </c>
      <c r="B27770" s="31">
        <v>9.375E-2</v>
      </c>
      <c r="C27770" s="46"/>
      <c r="D27770" s="29">
        <v>46312.09375</v>
      </c>
      <c r="E27770" s="15" t="str">
        <f>IF(AND($B$6=NB!$A$17,$B$8&gt;0),'Ersparnisberechnung Sommertarif'!$B$8*SLP!C27750,"")</f>
        <v/>
      </c>
    </row>
    <row r="27771" spans="1:5" x14ac:dyDescent="0.3">
      <c r="A27771" s="25">
        <v>46312</v>
      </c>
      <c r="B27771" s="31">
        <v>0.10416666666666667</v>
      </c>
      <c r="C27771" s="46"/>
      <c r="D27771" s="29">
        <v>46312.104166666664</v>
      </c>
      <c r="E27771" s="15" t="str">
        <f>IF(AND($B$6=NB!$A$17,$B$8&gt;0),'Ersparnisberechnung Sommertarif'!$B$8*SLP!C27751,"")</f>
        <v/>
      </c>
    </row>
    <row r="27772" spans="1:5" x14ac:dyDescent="0.3">
      <c r="A27772" s="25">
        <v>46312</v>
      </c>
      <c r="B27772" s="31">
        <v>0.11458333333333333</v>
      </c>
      <c r="C27772" s="46"/>
      <c r="D27772" s="29">
        <v>46312.114583333336</v>
      </c>
      <c r="E27772" s="15" t="str">
        <f>IF(AND($B$6=NB!$A$17,$B$8&gt;0),'Ersparnisberechnung Sommertarif'!$B$8*SLP!C27752,"")</f>
        <v/>
      </c>
    </row>
    <row r="27773" spans="1:5" x14ac:dyDescent="0.3">
      <c r="A27773" s="25">
        <v>46312</v>
      </c>
      <c r="B27773" s="31">
        <v>0.125</v>
      </c>
      <c r="C27773" s="46"/>
      <c r="D27773" s="29">
        <v>46312.125</v>
      </c>
      <c r="E27773" s="15" t="str">
        <f>IF(AND($B$6=NB!$A$17,$B$8&gt;0),'Ersparnisberechnung Sommertarif'!$B$8*SLP!C27753,"")</f>
        <v/>
      </c>
    </row>
    <row r="27774" spans="1:5" x14ac:dyDescent="0.3">
      <c r="A27774" s="25">
        <v>46312</v>
      </c>
      <c r="B27774" s="31">
        <v>0.13541666666666666</v>
      </c>
      <c r="C27774" s="46"/>
      <c r="D27774" s="29">
        <v>46312.135416666664</v>
      </c>
      <c r="E27774" s="15" t="str">
        <f>IF(AND($B$6=NB!$A$17,$B$8&gt;0),'Ersparnisberechnung Sommertarif'!$B$8*SLP!C27754,"")</f>
        <v/>
      </c>
    </row>
    <row r="27775" spans="1:5" x14ac:dyDescent="0.3">
      <c r="A27775" s="25">
        <v>46312</v>
      </c>
      <c r="B27775" s="31">
        <v>0.14583333333333334</v>
      </c>
      <c r="C27775" s="46"/>
      <c r="D27775" s="29">
        <v>46312.145833333336</v>
      </c>
      <c r="E27775" s="15" t="str">
        <f>IF(AND($B$6=NB!$A$17,$B$8&gt;0),'Ersparnisberechnung Sommertarif'!$B$8*SLP!C27755,"")</f>
        <v/>
      </c>
    </row>
    <row r="27776" spans="1:5" x14ac:dyDescent="0.3">
      <c r="A27776" s="25">
        <v>46312</v>
      </c>
      <c r="B27776" s="31">
        <v>0.15625</v>
      </c>
      <c r="C27776" s="46"/>
      <c r="D27776" s="29">
        <v>46312.15625</v>
      </c>
      <c r="E27776" s="15" t="str">
        <f>IF(AND($B$6=NB!$A$17,$B$8&gt;0),'Ersparnisberechnung Sommertarif'!$B$8*SLP!C27756,"")</f>
        <v/>
      </c>
    </row>
    <row r="27777" spans="1:5" x14ac:dyDescent="0.3">
      <c r="A27777" s="25">
        <v>46312</v>
      </c>
      <c r="B27777" s="31">
        <v>0.16666666666666666</v>
      </c>
      <c r="C27777" s="46"/>
      <c r="D27777" s="29">
        <v>46312.166666666664</v>
      </c>
      <c r="E27777" s="15" t="str">
        <f>IF(AND($B$6=NB!$A$17,$B$8&gt;0),'Ersparnisberechnung Sommertarif'!$B$8*SLP!C27757,"")</f>
        <v/>
      </c>
    </row>
    <row r="27778" spans="1:5" x14ac:dyDescent="0.3">
      <c r="A27778" s="25">
        <v>46312</v>
      </c>
      <c r="B27778" s="31">
        <v>0.17708333333333334</v>
      </c>
      <c r="C27778" s="46"/>
      <c r="D27778" s="29">
        <v>46312.177083333336</v>
      </c>
      <c r="E27778" s="15" t="str">
        <f>IF(AND($B$6=NB!$A$17,$B$8&gt;0),'Ersparnisberechnung Sommertarif'!$B$8*SLP!C27758,"")</f>
        <v/>
      </c>
    </row>
    <row r="27779" spans="1:5" x14ac:dyDescent="0.3">
      <c r="A27779" s="25">
        <v>46312</v>
      </c>
      <c r="B27779" s="31">
        <v>0.1875</v>
      </c>
      <c r="C27779" s="46"/>
      <c r="D27779" s="29">
        <v>46312.1875</v>
      </c>
      <c r="E27779" s="15" t="str">
        <f>IF(AND($B$6=NB!$A$17,$B$8&gt;0),'Ersparnisberechnung Sommertarif'!$B$8*SLP!C27759,"")</f>
        <v/>
      </c>
    </row>
    <row r="27780" spans="1:5" x14ac:dyDescent="0.3">
      <c r="A27780" s="25">
        <v>46312</v>
      </c>
      <c r="B27780" s="31">
        <v>0.19791666666666666</v>
      </c>
      <c r="C27780" s="46"/>
      <c r="D27780" s="29">
        <v>46312.197916666664</v>
      </c>
      <c r="E27780" s="15" t="str">
        <f>IF(AND($B$6=NB!$A$17,$B$8&gt;0),'Ersparnisberechnung Sommertarif'!$B$8*SLP!C27760,"")</f>
        <v/>
      </c>
    </row>
    <row r="27781" spans="1:5" x14ac:dyDescent="0.3">
      <c r="A27781" s="25">
        <v>46312</v>
      </c>
      <c r="B27781" s="31">
        <v>0.20833333333333334</v>
      </c>
      <c r="C27781" s="46"/>
      <c r="D27781" s="29">
        <v>46312.208333333336</v>
      </c>
      <c r="E27781" s="15" t="str">
        <f>IF(AND($B$6=NB!$A$17,$B$8&gt;0),'Ersparnisberechnung Sommertarif'!$B$8*SLP!C27761,"")</f>
        <v/>
      </c>
    </row>
    <row r="27782" spans="1:5" x14ac:dyDescent="0.3">
      <c r="A27782" s="25">
        <v>46312</v>
      </c>
      <c r="B27782" s="31">
        <v>0.21875</v>
      </c>
      <c r="C27782" s="46"/>
      <c r="D27782" s="29">
        <v>46312.21875</v>
      </c>
      <c r="E27782" s="15" t="str">
        <f>IF(AND($B$6=NB!$A$17,$B$8&gt;0),'Ersparnisberechnung Sommertarif'!$B$8*SLP!C27762,"")</f>
        <v/>
      </c>
    </row>
    <row r="27783" spans="1:5" x14ac:dyDescent="0.3">
      <c r="A27783" s="25">
        <v>46312</v>
      </c>
      <c r="B27783" s="31">
        <v>0.22916666666666666</v>
      </c>
      <c r="C27783" s="46"/>
      <c r="D27783" s="29">
        <v>46312.229166666664</v>
      </c>
      <c r="E27783" s="15" t="str">
        <f>IF(AND($B$6=NB!$A$17,$B$8&gt;0),'Ersparnisberechnung Sommertarif'!$B$8*SLP!C27763,"")</f>
        <v/>
      </c>
    </row>
    <row r="27784" spans="1:5" x14ac:dyDescent="0.3">
      <c r="A27784" s="25">
        <v>46312</v>
      </c>
      <c r="B27784" s="31">
        <v>0.23958333333333334</v>
      </c>
      <c r="C27784" s="46"/>
      <c r="D27784" s="29">
        <v>46312.239583333336</v>
      </c>
      <c r="E27784" s="15" t="str">
        <f>IF(AND($B$6=NB!$A$17,$B$8&gt;0),'Ersparnisberechnung Sommertarif'!$B$8*SLP!C27764,"")</f>
        <v/>
      </c>
    </row>
    <row r="27785" spans="1:5" x14ac:dyDescent="0.3">
      <c r="A27785" s="25">
        <v>46312</v>
      </c>
      <c r="B27785" s="31">
        <v>0.25</v>
      </c>
      <c r="C27785" s="46"/>
      <c r="D27785" s="29">
        <v>46312.25</v>
      </c>
      <c r="E27785" s="15" t="str">
        <f>IF(AND($B$6=NB!$A$17,$B$8&gt;0),'Ersparnisberechnung Sommertarif'!$B$8*SLP!C27765,"")</f>
        <v/>
      </c>
    </row>
    <row r="27786" spans="1:5" x14ac:dyDescent="0.3">
      <c r="A27786" s="25">
        <v>46312</v>
      </c>
      <c r="B27786" s="31">
        <v>0.26041666666666669</v>
      </c>
      <c r="C27786" s="46"/>
      <c r="D27786" s="29">
        <v>46312.260416666664</v>
      </c>
      <c r="E27786" s="15" t="str">
        <f>IF(AND($B$6=NB!$A$17,$B$8&gt;0),'Ersparnisberechnung Sommertarif'!$B$8*SLP!C27766,"")</f>
        <v/>
      </c>
    </row>
    <row r="27787" spans="1:5" x14ac:dyDescent="0.3">
      <c r="A27787" s="25">
        <v>46312</v>
      </c>
      <c r="B27787" s="31">
        <v>0.27083333333333331</v>
      </c>
      <c r="C27787" s="46"/>
      <c r="D27787" s="29">
        <v>46312.270833333336</v>
      </c>
      <c r="E27787" s="15" t="str">
        <f>IF(AND($B$6=NB!$A$17,$B$8&gt;0),'Ersparnisberechnung Sommertarif'!$B$8*SLP!C27767,"")</f>
        <v/>
      </c>
    </row>
    <row r="27788" spans="1:5" x14ac:dyDescent="0.3">
      <c r="A27788" s="25">
        <v>46312</v>
      </c>
      <c r="B27788" s="31">
        <v>0.28125</v>
      </c>
      <c r="C27788" s="46"/>
      <c r="D27788" s="29">
        <v>46312.28125</v>
      </c>
      <c r="E27788" s="15" t="str">
        <f>IF(AND($B$6=NB!$A$17,$B$8&gt;0),'Ersparnisberechnung Sommertarif'!$B$8*SLP!C27768,"")</f>
        <v/>
      </c>
    </row>
    <row r="27789" spans="1:5" x14ac:dyDescent="0.3">
      <c r="A27789" s="25">
        <v>46312</v>
      </c>
      <c r="B27789" s="31">
        <v>0.29166666666666669</v>
      </c>
      <c r="C27789" s="46"/>
      <c r="D27789" s="29">
        <v>46312.291666666664</v>
      </c>
      <c r="E27789" s="15" t="str">
        <f>IF(AND($B$6=NB!$A$17,$B$8&gt;0),'Ersparnisberechnung Sommertarif'!$B$8*SLP!C27769,"")</f>
        <v/>
      </c>
    </row>
    <row r="27790" spans="1:5" x14ac:dyDescent="0.3">
      <c r="A27790" s="25">
        <v>46312</v>
      </c>
      <c r="B27790" s="31">
        <v>0.30208333333333331</v>
      </c>
      <c r="C27790" s="46"/>
      <c r="D27790" s="29">
        <v>46312.302083333336</v>
      </c>
      <c r="E27790" s="15" t="str">
        <f>IF(AND($B$6=NB!$A$17,$B$8&gt;0),'Ersparnisberechnung Sommertarif'!$B$8*SLP!C27770,"")</f>
        <v/>
      </c>
    </row>
    <row r="27791" spans="1:5" x14ac:dyDescent="0.3">
      <c r="A27791" s="25">
        <v>46312</v>
      </c>
      <c r="B27791" s="31">
        <v>0.3125</v>
      </c>
      <c r="C27791" s="46"/>
      <c r="D27791" s="29">
        <v>46312.3125</v>
      </c>
      <c r="E27791" s="15" t="str">
        <f>IF(AND($B$6=NB!$A$17,$B$8&gt;0),'Ersparnisberechnung Sommertarif'!$B$8*SLP!C27771,"")</f>
        <v/>
      </c>
    </row>
    <row r="27792" spans="1:5" x14ac:dyDescent="0.3">
      <c r="A27792" s="25">
        <v>46312</v>
      </c>
      <c r="B27792" s="31">
        <v>0.32291666666666669</v>
      </c>
      <c r="C27792" s="46"/>
      <c r="D27792" s="29">
        <v>46312.322916666664</v>
      </c>
      <c r="E27792" s="15" t="str">
        <f>IF(AND($B$6=NB!$A$17,$B$8&gt;0),'Ersparnisberechnung Sommertarif'!$B$8*SLP!C27772,"")</f>
        <v/>
      </c>
    </row>
    <row r="27793" spans="1:5" x14ac:dyDescent="0.3">
      <c r="A27793" s="25">
        <v>46312</v>
      </c>
      <c r="B27793" s="31">
        <v>0.33333333333333331</v>
      </c>
      <c r="C27793" s="46"/>
      <c r="D27793" s="29">
        <v>46312.333333333336</v>
      </c>
      <c r="E27793" s="15" t="str">
        <f>IF(AND($B$6=NB!$A$17,$B$8&gt;0),'Ersparnisberechnung Sommertarif'!$B$8*SLP!C27773,"")</f>
        <v/>
      </c>
    </row>
    <row r="27794" spans="1:5" x14ac:dyDescent="0.3">
      <c r="A27794" s="25">
        <v>46312</v>
      </c>
      <c r="B27794" s="31">
        <v>0.34375</v>
      </c>
      <c r="C27794" s="46"/>
      <c r="D27794" s="29">
        <v>46312.34375</v>
      </c>
      <c r="E27794" s="15" t="str">
        <f>IF(AND($B$6=NB!$A$17,$B$8&gt;0),'Ersparnisberechnung Sommertarif'!$B$8*SLP!C27774,"")</f>
        <v/>
      </c>
    </row>
    <row r="27795" spans="1:5" x14ac:dyDescent="0.3">
      <c r="A27795" s="25">
        <v>46312</v>
      </c>
      <c r="B27795" s="31">
        <v>0.35416666666666669</v>
      </c>
      <c r="C27795" s="46"/>
      <c r="D27795" s="29">
        <v>46312.354166666664</v>
      </c>
      <c r="E27795" s="15" t="str">
        <f>IF(AND($B$6=NB!$A$17,$B$8&gt;0),'Ersparnisberechnung Sommertarif'!$B$8*SLP!C27775,"")</f>
        <v/>
      </c>
    </row>
    <row r="27796" spans="1:5" x14ac:dyDescent="0.3">
      <c r="A27796" s="25">
        <v>46312</v>
      </c>
      <c r="B27796" s="31">
        <v>0.36458333333333331</v>
      </c>
      <c r="C27796" s="46"/>
      <c r="D27796" s="29">
        <v>46312.364583333336</v>
      </c>
      <c r="E27796" s="15" t="str">
        <f>IF(AND($B$6=NB!$A$17,$B$8&gt;0),'Ersparnisberechnung Sommertarif'!$B$8*SLP!C27776,"")</f>
        <v/>
      </c>
    </row>
    <row r="27797" spans="1:5" x14ac:dyDescent="0.3">
      <c r="A27797" s="25">
        <v>46312</v>
      </c>
      <c r="B27797" s="31">
        <v>0.375</v>
      </c>
      <c r="C27797" s="46"/>
      <c r="D27797" s="29">
        <v>46312.375</v>
      </c>
      <c r="E27797" s="15" t="str">
        <f>IF(AND($B$6=NB!$A$17,$B$8&gt;0),'Ersparnisberechnung Sommertarif'!$B$8*SLP!C27777,"")</f>
        <v/>
      </c>
    </row>
    <row r="27798" spans="1:5" x14ac:dyDescent="0.3">
      <c r="A27798" s="25">
        <v>46312</v>
      </c>
      <c r="B27798" s="31">
        <v>0.38541666666666669</v>
      </c>
      <c r="C27798" s="46"/>
      <c r="D27798" s="29">
        <v>46312.385416666664</v>
      </c>
      <c r="E27798" s="15" t="str">
        <f>IF(AND($B$6=NB!$A$17,$B$8&gt;0),'Ersparnisberechnung Sommertarif'!$B$8*SLP!C27778,"")</f>
        <v/>
      </c>
    </row>
    <row r="27799" spans="1:5" x14ac:dyDescent="0.3">
      <c r="A27799" s="25">
        <v>46312</v>
      </c>
      <c r="B27799" s="31">
        <v>0.39583333333333331</v>
      </c>
      <c r="C27799" s="46"/>
      <c r="D27799" s="29">
        <v>46312.395833333336</v>
      </c>
      <c r="E27799" s="15" t="str">
        <f>IF(AND($B$6=NB!$A$17,$B$8&gt;0),'Ersparnisberechnung Sommertarif'!$B$8*SLP!C27779,"")</f>
        <v/>
      </c>
    </row>
    <row r="27800" spans="1:5" x14ac:dyDescent="0.3">
      <c r="A27800" s="25">
        <v>46312</v>
      </c>
      <c r="B27800" s="31">
        <v>0.40625</v>
      </c>
      <c r="C27800" s="46"/>
      <c r="D27800" s="29">
        <v>46312.40625</v>
      </c>
      <c r="E27800" s="15" t="str">
        <f>IF(AND($B$6=NB!$A$17,$B$8&gt;0),'Ersparnisberechnung Sommertarif'!$B$8*SLP!C27780,"")</f>
        <v/>
      </c>
    </row>
    <row r="27801" spans="1:5" x14ac:dyDescent="0.3">
      <c r="A27801" s="25">
        <v>46312</v>
      </c>
      <c r="B27801" s="31">
        <v>0.41666666666666669</v>
      </c>
      <c r="C27801" s="46"/>
      <c r="D27801" s="29">
        <v>46312.416666666664</v>
      </c>
      <c r="E27801" s="15" t="str">
        <f>IF(AND($B$6=NB!$A$17,$B$8&gt;0),'Ersparnisberechnung Sommertarif'!$B$8*SLP!C27781,"")</f>
        <v/>
      </c>
    </row>
    <row r="27802" spans="1:5" x14ac:dyDescent="0.3">
      <c r="A27802" s="25">
        <v>46312</v>
      </c>
      <c r="B27802" s="31">
        <v>0.42708333333333331</v>
      </c>
      <c r="C27802" s="46"/>
      <c r="D27802" s="29">
        <v>46312.427083333336</v>
      </c>
      <c r="E27802" s="15" t="str">
        <f>IF(AND($B$6=NB!$A$17,$B$8&gt;0),'Ersparnisberechnung Sommertarif'!$B$8*SLP!C27782,"")</f>
        <v/>
      </c>
    </row>
    <row r="27803" spans="1:5" x14ac:dyDescent="0.3">
      <c r="A27803" s="25">
        <v>46312</v>
      </c>
      <c r="B27803" s="31">
        <v>0.4375</v>
      </c>
      <c r="C27803" s="46"/>
      <c r="D27803" s="29">
        <v>46312.4375</v>
      </c>
      <c r="E27803" s="15" t="str">
        <f>IF(AND($B$6=NB!$A$17,$B$8&gt;0),'Ersparnisberechnung Sommertarif'!$B$8*SLP!C27783,"")</f>
        <v/>
      </c>
    </row>
    <row r="27804" spans="1:5" x14ac:dyDescent="0.3">
      <c r="A27804" s="25">
        <v>46312</v>
      </c>
      <c r="B27804" s="31">
        <v>0.44791666666666669</v>
      </c>
      <c r="C27804" s="46"/>
      <c r="D27804" s="29">
        <v>46312.447916666664</v>
      </c>
      <c r="E27804" s="15" t="str">
        <f>IF(AND($B$6=NB!$A$17,$B$8&gt;0),'Ersparnisberechnung Sommertarif'!$B$8*SLP!C27784,"")</f>
        <v/>
      </c>
    </row>
    <row r="27805" spans="1:5" x14ac:dyDescent="0.3">
      <c r="A27805" s="25">
        <v>46312</v>
      </c>
      <c r="B27805" s="31">
        <v>0.45833333333333331</v>
      </c>
      <c r="C27805" s="46"/>
      <c r="D27805" s="29">
        <v>46312.458333333336</v>
      </c>
      <c r="E27805" s="15" t="str">
        <f>IF(AND($B$6=NB!$A$17,$B$8&gt;0),'Ersparnisberechnung Sommertarif'!$B$8*SLP!C27785,"")</f>
        <v/>
      </c>
    </row>
    <row r="27806" spans="1:5" x14ac:dyDescent="0.3">
      <c r="A27806" s="25">
        <v>46312</v>
      </c>
      <c r="B27806" s="31">
        <v>0.46875</v>
      </c>
      <c r="C27806" s="46"/>
      <c r="D27806" s="29">
        <v>46312.46875</v>
      </c>
      <c r="E27806" s="15" t="str">
        <f>IF(AND($B$6=NB!$A$17,$B$8&gt;0),'Ersparnisberechnung Sommertarif'!$B$8*SLP!C27786,"")</f>
        <v/>
      </c>
    </row>
    <row r="27807" spans="1:5" x14ac:dyDescent="0.3">
      <c r="A27807" s="25">
        <v>46312</v>
      </c>
      <c r="B27807" s="31">
        <v>0.47916666666666669</v>
      </c>
      <c r="C27807" s="46"/>
      <c r="D27807" s="29">
        <v>46312.479166666664</v>
      </c>
      <c r="E27807" s="15" t="str">
        <f>IF(AND($B$6=NB!$A$17,$B$8&gt;0),'Ersparnisberechnung Sommertarif'!$B$8*SLP!C27787,"")</f>
        <v/>
      </c>
    </row>
    <row r="27808" spans="1:5" x14ac:dyDescent="0.3">
      <c r="A27808" s="25">
        <v>46312</v>
      </c>
      <c r="B27808" s="31">
        <v>0.48958333333333331</v>
      </c>
      <c r="C27808" s="46"/>
      <c r="D27808" s="29">
        <v>46312.489583333336</v>
      </c>
      <c r="E27808" s="15" t="str">
        <f>IF(AND($B$6=NB!$A$17,$B$8&gt;0),'Ersparnisberechnung Sommertarif'!$B$8*SLP!C27788,"")</f>
        <v/>
      </c>
    </row>
    <row r="27809" spans="1:5" x14ac:dyDescent="0.3">
      <c r="A27809" s="25">
        <v>46312</v>
      </c>
      <c r="B27809" s="31">
        <v>0.5</v>
      </c>
      <c r="C27809" s="46"/>
      <c r="D27809" s="29">
        <v>46312.5</v>
      </c>
      <c r="E27809" s="15" t="str">
        <f>IF(AND($B$6=NB!$A$17,$B$8&gt;0),'Ersparnisberechnung Sommertarif'!$B$8*SLP!C27789,"")</f>
        <v/>
      </c>
    </row>
    <row r="27810" spans="1:5" x14ac:dyDescent="0.3">
      <c r="A27810" s="25">
        <v>46312</v>
      </c>
      <c r="B27810" s="31">
        <v>0.51041666666666663</v>
      </c>
      <c r="C27810" s="46"/>
      <c r="D27810" s="29">
        <v>46312.510416666664</v>
      </c>
      <c r="E27810" s="15" t="str">
        <f>IF(AND($B$6=NB!$A$17,$B$8&gt;0),'Ersparnisberechnung Sommertarif'!$B$8*SLP!C27790,"")</f>
        <v/>
      </c>
    </row>
    <row r="27811" spans="1:5" x14ac:dyDescent="0.3">
      <c r="A27811" s="25">
        <v>46312</v>
      </c>
      <c r="B27811" s="31">
        <v>0.52083333333333337</v>
      </c>
      <c r="C27811" s="46"/>
      <c r="D27811" s="29">
        <v>46312.520833333336</v>
      </c>
      <c r="E27811" s="15" t="str">
        <f>IF(AND($B$6=NB!$A$17,$B$8&gt;0),'Ersparnisberechnung Sommertarif'!$B$8*SLP!C27791,"")</f>
        <v/>
      </c>
    </row>
    <row r="27812" spans="1:5" x14ac:dyDescent="0.3">
      <c r="A27812" s="25">
        <v>46312</v>
      </c>
      <c r="B27812" s="31">
        <v>0.53125</v>
      </c>
      <c r="C27812" s="46"/>
      <c r="D27812" s="29">
        <v>46312.53125</v>
      </c>
      <c r="E27812" s="15" t="str">
        <f>IF(AND($B$6=NB!$A$17,$B$8&gt;0),'Ersparnisberechnung Sommertarif'!$B$8*SLP!C27792,"")</f>
        <v/>
      </c>
    </row>
    <row r="27813" spans="1:5" x14ac:dyDescent="0.3">
      <c r="A27813" s="25">
        <v>46312</v>
      </c>
      <c r="B27813" s="31">
        <v>0.54166666666666663</v>
      </c>
      <c r="C27813" s="46"/>
      <c r="D27813" s="29">
        <v>46312.541666666664</v>
      </c>
      <c r="E27813" s="15" t="str">
        <f>IF(AND($B$6=NB!$A$17,$B$8&gt;0),'Ersparnisberechnung Sommertarif'!$B$8*SLP!C27793,"")</f>
        <v/>
      </c>
    </row>
    <row r="27814" spans="1:5" x14ac:dyDescent="0.3">
      <c r="A27814" s="25">
        <v>46312</v>
      </c>
      <c r="B27814" s="31">
        <v>0.55208333333333337</v>
      </c>
      <c r="C27814" s="46"/>
      <c r="D27814" s="29">
        <v>46312.552083333336</v>
      </c>
      <c r="E27814" s="15" t="str">
        <f>IF(AND($B$6=NB!$A$17,$B$8&gt;0),'Ersparnisberechnung Sommertarif'!$B$8*SLP!C27794,"")</f>
        <v/>
      </c>
    </row>
    <row r="27815" spans="1:5" x14ac:dyDescent="0.3">
      <c r="A27815" s="25">
        <v>46312</v>
      </c>
      <c r="B27815" s="31">
        <v>0.5625</v>
      </c>
      <c r="C27815" s="46"/>
      <c r="D27815" s="29">
        <v>46312.5625</v>
      </c>
      <c r="E27815" s="15" t="str">
        <f>IF(AND($B$6=NB!$A$17,$B$8&gt;0),'Ersparnisberechnung Sommertarif'!$B$8*SLP!C27795,"")</f>
        <v/>
      </c>
    </row>
    <row r="27816" spans="1:5" x14ac:dyDescent="0.3">
      <c r="A27816" s="25">
        <v>46312</v>
      </c>
      <c r="B27816" s="31">
        <v>0.57291666666666663</v>
      </c>
      <c r="C27816" s="46"/>
      <c r="D27816" s="29">
        <v>46312.572916666664</v>
      </c>
      <c r="E27816" s="15" t="str">
        <f>IF(AND($B$6=NB!$A$17,$B$8&gt;0),'Ersparnisberechnung Sommertarif'!$B$8*SLP!C27796,"")</f>
        <v/>
      </c>
    </row>
    <row r="27817" spans="1:5" x14ac:dyDescent="0.3">
      <c r="A27817" s="25">
        <v>46312</v>
      </c>
      <c r="B27817" s="31">
        <v>0.58333333333333337</v>
      </c>
      <c r="C27817" s="46"/>
      <c r="D27817" s="29">
        <v>46312.583333333336</v>
      </c>
      <c r="E27817" s="15" t="str">
        <f>IF(AND($B$6=NB!$A$17,$B$8&gt;0),'Ersparnisberechnung Sommertarif'!$B$8*SLP!C27797,"")</f>
        <v/>
      </c>
    </row>
    <row r="27818" spans="1:5" x14ac:dyDescent="0.3">
      <c r="A27818" s="25">
        <v>46312</v>
      </c>
      <c r="B27818" s="31">
        <v>0.59375</v>
      </c>
      <c r="C27818" s="46"/>
      <c r="D27818" s="29">
        <v>46312.59375</v>
      </c>
      <c r="E27818" s="15" t="str">
        <f>IF(AND($B$6=NB!$A$17,$B$8&gt;0),'Ersparnisberechnung Sommertarif'!$B$8*SLP!C27798,"")</f>
        <v/>
      </c>
    </row>
    <row r="27819" spans="1:5" x14ac:dyDescent="0.3">
      <c r="A27819" s="25">
        <v>46312</v>
      </c>
      <c r="B27819" s="31">
        <v>0.60416666666666663</v>
      </c>
      <c r="C27819" s="46"/>
      <c r="D27819" s="29">
        <v>46312.604166666664</v>
      </c>
      <c r="E27819" s="15" t="str">
        <f>IF(AND($B$6=NB!$A$17,$B$8&gt;0),'Ersparnisberechnung Sommertarif'!$B$8*SLP!C27799,"")</f>
        <v/>
      </c>
    </row>
    <row r="27820" spans="1:5" x14ac:dyDescent="0.3">
      <c r="A27820" s="25">
        <v>46312</v>
      </c>
      <c r="B27820" s="31">
        <v>0.61458333333333337</v>
      </c>
      <c r="C27820" s="46"/>
      <c r="D27820" s="29">
        <v>46312.614583333336</v>
      </c>
      <c r="E27820" s="15" t="str">
        <f>IF(AND($B$6=NB!$A$17,$B$8&gt;0),'Ersparnisberechnung Sommertarif'!$B$8*SLP!C27800,"")</f>
        <v/>
      </c>
    </row>
    <row r="27821" spans="1:5" x14ac:dyDescent="0.3">
      <c r="A27821" s="25">
        <v>46312</v>
      </c>
      <c r="B27821" s="31">
        <v>0.625</v>
      </c>
      <c r="C27821" s="46"/>
      <c r="D27821" s="29">
        <v>46312.625</v>
      </c>
      <c r="E27821" s="15" t="str">
        <f>IF(AND($B$6=NB!$A$17,$B$8&gt;0),'Ersparnisberechnung Sommertarif'!$B$8*SLP!C27801,"")</f>
        <v/>
      </c>
    </row>
    <row r="27822" spans="1:5" x14ac:dyDescent="0.3">
      <c r="A27822" s="25">
        <v>46312</v>
      </c>
      <c r="B27822" s="31">
        <v>0.63541666666666663</v>
      </c>
      <c r="C27822" s="46"/>
      <c r="D27822" s="29">
        <v>46312.635416666664</v>
      </c>
      <c r="E27822" s="15" t="str">
        <f>IF(AND($B$6=NB!$A$17,$B$8&gt;0),'Ersparnisberechnung Sommertarif'!$B$8*SLP!C27802,"")</f>
        <v/>
      </c>
    </row>
    <row r="27823" spans="1:5" x14ac:dyDescent="0.3">
      <c r="A27823" s="25">
        <v>46312</v>
      </c>
      <c r="B27823" s="31">
        <v>0.64583333333333337</v>
      </c>
      <c r="C27823" s="46"/>
      <c r="D27823" s="29">
        <v>46312.645833333336</v>
      </c>
      <c r="E27823" s="15" t="str">
        <f>IF(AND($B$6=NB!$A$17,$B$8&gt;0),'Ersparnisberechnung Sommertarif'!$B$8*SLP!C27803,"")</f>
        <v/>
      </c>
    </row>
    <row r="27824" spans="1:5" x14ac:dyDescent="0.3">
      <c r="A27824" s="25">
        <v>46312</v>
      </c>
      <c r="B27824" s="31">
        <v>0.65625</v>
      </c>
      <c r="C27824" s="46"/>
      <c r="D27824" s="29">
        <v>46312.65625</v>
      </c>
      <c r="E27824" s="15" t="str">
        <f>IF(AND($B$6=NB!$A$17,$B$8&gt;0),'Ersparnisberechnung Sommertarif'!$B$8*SLP!C27804,"")</f>
        <v/>
      </c>
    </row>
    <row r="27825" spans="1:5" x14ac:dyDescent="0.3">
      <c r="A27825" s="25">
        <v>46312</v>
      </c>
      <c r="B27825" s="31">
        <v>0.66666666666666663</v>
      </c>
      <c r="C27825" s="46"/>
      <c r="D27825" s="29">
        <v>46312.666666666664</v>
      </c>
      <c r="E27825" s="15" t="str">
        <f>IF(AND($B$6=NB!$A$17,$B$8&gt;0),'Ersparnisberechnung Sommertarif'!$B$8*SLP!C27805,"")</f>
        <v/>
      </c>
    </row>
    <row r="27826" spans="1:5" x14ac:dyDescent="0.3">
      <c r="A27826" s="25">
        <v>46312</v>
      </c>
      <c r="B27826" s="31">
        <v>0.67708333333333337</v>
      </c>
      <c r="C27826" s="46"/>
      <c r="D27826" s="29">
        <v>46312.677083333336</v>
      </c>
      <c r="E27826" s="15" t="str">
        <f>IF(AND($B$6=NB!$A$17,$B$8&gt;0),'Ersparnisberechnung Sommertarif'!$B$8*SLP!C27806,"")</f>
        <v/>
      </c>
    </row>
    <row r="27827" spans="1:5" x14ac:dyDescent="0.3">
      <c r="A27827" s="25">
        <v>46312</v>
      </c>
      <c r="B27827" s="31">
        <v>0.6875</v>
      </c>
      <c r="C27827" s="46"/>
      <c r="D27827" s="29">
        <v>46312.6875</v>
      </c>
      <c r="E27827" s="15" t="str">
        <f>IF(AND($B$6=NB!$A$17,$B$8&gt;0),'Ersparnisberechnung Sommertarif'!$B$8*SLP!C27807,"")</f>
        <v/>
      </c>
    </row>
    <row r="27828" spans="1:5" x14ac:dyDescent="0.3">
      <c r="A27828" s="25">
        <v>46312</v>
      </c>
      <c r="B27828" s="31">
        <v>0.69791666666666663</v>
      </c>
      <c r="C27828" s="46"/>
      <c r="D27828" s="29">
        <v>46312.697916666664</v>
      </c>
      <c r="E27828" s="15" t="str">
        <f>IF(AND($B$6=NB!$A$17,$B$8&gt;0),'Ersparnisberechnung Sommertarif'!$B$8*SLP!C27808,"")</f>
        <v/>
      </c>
    </row>
    <row r="27829" spans="1:5" x14ac:dyDescent="0.3">
      <c r="A27829" s="25">
        <v>46312</v>
      </c>
      <c r="B27829" s="31">
        <v>0.70833333333333337</v>
      </c>
      <c r="C27829" s="46"/>
      <c r="D27829" s="29">
        <v>46312.708333333336</v>
      </c>
      <c r="E27829" s="15" t="str">
        <f>IF(AND($B$6=NB!$A$17,$B$8&gt;0),'Ersparnisberechnung Sommertarif'!$B$8*SLP!C27809,"")</f>
        <v/>
      </c>
    </row>
    <row r="27830" spans="1:5" x14ac:dyDescent="0.3">
      <c r="A27830" s="25">
        <v>46312</v>
      </c>
      <c r="B27830" s="31">
        <v>0.71875</v>
      </c>
      <c r="C27830" s="46"/>
      <c r="D27830" s="29">
        <v>46312.71875</v>
      </c>
      <c r="E27830" s="15" t="str">
        <f>IF(AND($B$6=NB!$A$17,$B$8&gt;0),'Ersparnisberechnung Sommertarif'!$B$8*SLP!C27810,"")</f>
        <v/>
      </c>
    </row>
    <row r="27831" spans="1:5" x14ac:dyDescent="0.3">
      <c r="A27831" s="25">
        <v>46312</v>
      </c>
      <c r="B27831" s="31">
        <v>0.72916666666666663</v>
      </c>
      <c r="C27831" s="46"/>
      <c r="D27831" s="29">
        <v>46312.729166666664</v>
      </c>
      <c r="E27831" s="15" t="str">
        <f>IF(AND($B$6=NB!$A$17,$B$8&gt;0),'Ersparnisberechnung Sommertarif'!$B$8*SLP!C27811,"")</f>
        <v/>
      </c>
    </row>
    <row r="27832" spans="1:5" x14ac:dyDescent="0.3">
      <c r="A27832" s="25">
        <v>46312</v>
      </c>
      <c r="B27832" s="31">
        <v>0.73958333333333337</v>
      </c>
      <c r="C27832" s="46"/>
      <c r="D27832" s="29">
        <v>46312.739583333336</v>
      </c>
      <c r="E27832" s="15" t="str">
        <f>IF(AND($B$6=NB!$A$17,$B$8&gt;0),'Ersparnisberechnung Sommertarif'!$B$8*SLP!C27812,"")</f>
        <v/>
      </c>
    </row>
    <row r="27833" spans="1:5" x14ac:dyDescent="0.3">
      <c r="A27833" s="25">
        <v>46312</v>
      </c>
      <c r="B27833" s="31">
        <v>0.75</v>
      </c>
      <c r="C27833" s="46"/>
      <c r="D27833" s="29">
        <v>46312.75</v>
      </c>
      <c r="E27833" s="15" t="str">
        <f>IF(AND($B$6=NB!$A$17,$B$8&gt;0),'Ersparnisberechnung Sommertarif'!$B$8*SLP!C27813,"")</f>
        <v/>
      </c>
    </row>
    <row r="27834" spans="1:5" x14ac:dyDescent="0.3">
      <c r="A27834" s="25">
        <v>46312</v>
      </c>
      <c r="B27834" s="31">
        <v>0.76041666666666663</v>
      </c>
      <c r="C27834" s="46"/>
      <c r="D27834" s="29">
        <v>46312.760416666664</v>
      </c>
      <c r="E27834" s="15" t="str">
        <f>IF(AND($B$6=NB!$A$17,$B$8&gt;0),'Ersparnisberechnung Sommertarif'!$B$8*SLP!C27814,"")</f>
        <v/>
      </c>
    </row>
    <row r="27835" spans="1:5" x14ac:dyDescent="0.3">
      <c r="A27835" s="25">
        <v>46312</v>
      </c>
      <c r="B27835" s="31">
        <v>0.77083333333333337</v>
      </c>
      <c r="C27835" s="46"/>
      <c r="D27835" s="29">
        <v>46312.770833333336</v>
      </c>
      <c r="E27835" s="15" t="str">
        <f>IF(AND($B$6=NB!$A$17,$B$8&gt;0),'Ersparnisberechnung Sommertarif'!$B$8*SLP!C27815,"")</f>
        <v/>
      </c>
    </row>
    <row r="27836" spans="1:5" x14ac:dyDescent="0.3">
      <c r="A27836" s="25">
        <v>46312</v>
      </c>
      <c r="B27836" s="31">
        <v>0.78125</v>
      </c>
      <c r="C27836" s="46"/>
      <c r="D27836" s="29">
        <v>46312.78125</v>
      </c>
      <c r="E27836" s="15" t="str">
        <f>IF(AND($B$6=NB!$A$17,$B$8&gt;0),'Ersparnisberechnung Sommertarif'!$B$8*SLP!C27816,"")</f>
        <v/>
      </c>
    </row>
    <row r="27837" spans="1:5" x14ac:dyDescent="0.3">
      <c r="A27837" s="25">
        <v>46312</v>
      </c>
      <c r="B27837" s="31">
        <v>0.79166666666666663</v>
      </c>
      <c r="C27837" s="46"/>
      <c r="D27837" s="29">
        <v>46312.791666666664</v>
      </c>
      <c r="E27837" s="15" t="str">
        <f>IF(AND($B$6=NB!$A$17,$B$8&gt;0),'Ersparnisberechnung Sommertarif'!$B$8*SLP!C27817,"")</f>
        <v/>
      </c>
    </row>
    <row r="27838" spans="1:5" x14ac:dyDescent="0.3">
      <c r="A27838" s="25">
        <v>46312</v>
      </c>
      <c r="B27838" s="31">
        <v>0.80208333333333337</v>
      </c>
      <c r="C27838" s="46"/>
      <c r="D27838" s="29">
        <v>46312.802083333336</v>
      </c>
      <c r="E27838" s="15" t="str">
        <f>IF(AND($B$6=NB!$A$17,$B$8&gt;0),'Ersparnisberechnung Sommertarif'!$B$8*SLP!C27818,"")</f>
        <v/>
      </c>
    </row>
    <row r="27839" spans="1:5" x14ac:dyDescent="0.3">
      <c r="A27839" s="25">
        <v>46312</v>
      </c>
      <c r="B27839" s="31">
        <v>0.8125</v>
      </c>
      <c r="C27839" s="46"/>
      <c r="D27839" s="29">
        <v>46312.8125</v>
      </c>
      <c r="E27839" s="15" t="str">
        <f>IF(AND($B$6=NB!$A$17,$B$8&gt;0),'Ersparnisberechnung Sommertarif'!$B$8*SLP!C27819,"")</f>
        <v/>
      </c>
    </row>
    <row r="27840" spans="1:5" x14ac:dyDescent="0.3">
      <c r="A27840" s="25">
        <v>46312</v>
      </c>
      <c r="B27840" s="31">
        <v>0.82291666666666663</v>
      </c>
      <c r="C27840" s="46"/>
      <c r="D27840" s="29">
        <v>46312.822916666664</v>
      </c>
      <c r="E27840" s="15" t="str">
        <f>IF(AND($B$6=NB!$A$17,$B$8&gt;0),'Ersparnisberechnung Sommertarif'!$B$8*SLP!C27820,"")</f>
        <v/>
      </c>
    </row>
    <row r="27841" spans="1:5" x14ac:dyDescent="0.3">
      <c r="A27841" s="25">
        <v>46312</v>
      </c>
      <c r="B27841" s="31">
        <v>0.83333333333333337</v>
      </c>
      <c r="C27841" s="46"/>
      <c r="D27841" s="29">
        <v>46312.833333333336</v>
      </c>
      <c r="E27841" s="15" t="str">
        <f>IF(AND($B$6=NB!$A$17,$B$8&gt;0),'Ersparnisberechnung Sommertarif'!$B$8*SLP!C27821,"")</f>
        <v/>
      </c>
    </row>
    <row r="27842" spans="1:5" x14ac:dyDescent="0.3">
      <c r="A27842" s="25">
        <v>46312</v>
      </c>
      <c r="B27842" s="31">
        <v>0.84375</v>
      </c>
      <c r="C27842" s="46"/>
      <c r="D27842" s="29">
        <v>46312.84375</v>
      </c>
      <c r="E27842" s="15" t="str">
        <f>IF(AND($B$6=NB!$A$17,$B$8&gt;0),'Ersparnisberechnung Sommertarif'!$B$8*SLP!C27822,"")</f>
        <v/>
      </c>
    </row>
    <row r="27843" spans="1:5" x14ac:dyDescent="0.3">
      <c r="A27843" s="25">
        <v>46312</v>
      </c>
      <c r="B27843" s="31">
        <v>0.85416666666666663</v>
      </c>
      <c r="C27843" s="46"/>
      <c r="D27843" s="29">
        <v>46312.854166666664</v>
      </c>
      <c r="E27843" s="15" t="str">
        <f>IF(AND($B$6=NB!$A$17,$B$8&gt;0),'Ersparnisberechnung Sommertarif'!$B$8*SLP!C27823,"")</f>
        <v/>
      </c>
    </row>
    <row r="27844" spans="1:5" x14ac:dyDescent="0.3">
      <c r="A27844" s="25">
        <v>46312</v>
      </c>
      <c r="B27844" s="31">
        <v>0.86458333333333337</v>
      </c>
      <c r="C27844" s="46"/>
      <c r="D27844" s="29">
        <v>46312.864583333336</v>
      </c>
      <c r="E27844" s="15" t="str">
        <f>IF(AND($B$6=NB!$A$17,$B$8&gt;0),'Ersparnisberechnung Sommertarif'!$B$8*SLP!C27824,"")</f>
        <v/>
      </c>
    </row>
    <row r="27845" spans="1:5" x14ac:dyDescent="0.3">
      <c r="A27845" s="25">
        <v>46312</v>
      </c>
      <c r="B27845" s="31">
        <v>0.875</v>
      </c>
      <c r="C27845" s="46"/>
      <c r="D27845" s="29">
        <v>46312.875</v>
      </c>
      <c r="E27845" s="15" t="str">
        <f>IF(AND($B$6=NB!$A$17,$B$8&gt;0),'Ersparnisberechnung Sommertarif'!$B$8*SLP!C27825,"")</f>
        <v/>
      </c>
    </row>
    <row r="27846" spans="1:5" x14ac:dyDescent="0.3">
      <c r="A27846" s="25">
        <v>46312</v>
      </c>
      <c r="B27846" s="31">
        <v>0.88541666666666663</v>
      </c>
      <c r="C27846" s="46"/>
      <c r="D27846" s="29">
        <v>46312.885416666664</v>
      </c>
      <c r="E27846" s="15" t="str">
        <f>IF(AND($B$6=NB!$A$17,$B$8&gt;0),'Ersparnisberechnung Sommertarif'!$B$8*SLP!C27826,"")</f>
        <v/>
      </c>
    </row>
    <row r="27847" spans="1:5" x14ac:dyDescent="0.3">
      <c r="A27847" s="25">
        <v>46312</v>
      </c>
      <c r="B27847" s="31">
        <v>0.89583333333333337</v>
      </c>
      <c r="C27847" s="46"/>
      <c r="D27847" s="29">
        <v>46312.895833333336</v>
      </c>
      <c r="E27847" s="15" t="str">
        <f>IF(AND($B$6=NB!$A$17,$B$8&gt;0),'Ersparnisberechnung Sommertarif'!$B$8*SLP!C27827,"")</f>
        <v/>
      </c>
    </row>
    <row r="27848" spans="1:5" x14ac:dyDescent="0.3">
      <c r="A27848" s="25">
        <v>46312</v>
      </c>
      <c r="B27848" s="31">
        <v>0.90625</v>
      </c>
      <c r="C27848" s="46"/>
      <c r="D27848" s="29">
        <v>46312.90625</v>
      </c>
      <c r="E27848" s="15" t="str">
        <f>IF(AND($B$6=NB!$A$17,$B$8&gt;0),'Ersparnisberechnung Sommertarif'!$B$8*SLP!C27828,"")</f>
        <v/>
      </c>
    </row>
    <row r="27849" spans="1:5" x14ac:dyDescent="0.3">
      <c r="A27849" s="25">
        <v>46312</v>
      </c>
      <c r="B27849" s="31">
        <v>0.91666666666666663</v>
      </c>
      <c r="C27849" s="46"/>
      <c r="D27849" s="29">
        <v>46312.916666666664</v>
      </c>
      <c r="E27849" s="15" t="str">
        <f>IF(AND($B$6=NB!$A$17,$B$8&gt;0),'Ersparnisberechnung Sommertarif'!$B$8*SLP!C27829,"")</f>
        <v/>
      </c>
    </row>
    <row r="27850" spans="1:5" x14ac:dyDescent="0.3">
      <c r="A27850" s="25">
        <v>46312</v>
      </c>
      <c r="B27850" s="31">
        <v>0.92708333333333337</v>
      </c>
      <c r="C27850" s="46"/>
      <c r="D27850" s="29">
        <v>46312.927083333336</v>
      </c>
      <c r="E27850" s="15" t="str">
        <f>IF(AND($B$6=NB!$A$17,$B$8&gt;0),'Ersparnisberechnung Sommertarif'!$B$8*SLP!C27830,"")</f>
        <v/>
      </c>
    </row>
    <row r="27851" spans="1:5" x14ac:dyDescent="0.3">
      <c r="A27851" s="25">
        <v>46312</v>
      </c>
      <c r="B27851" s="31">
        <v>0.9375</v>
      </c>
      <c r="C27851" s="46"/>
      <c r="D27851" s="29">
        <v>46312.9375</v>
      </c>
      <c r="E27851" s="15" t="str">
        <f>IF(AND($B$6=NB!$A$17,$B$8&gt;0),'Ersparnisberechnung Sommertarif'!$B$8*SLP!C27831,"")</f>
        <v/>
      </c>
    </row>
    <row r="27852" spans="1:5" x14ac:dyDescent="0.3">
      <c r="A27852" s="25">
        <v>46312</v>
      </c>
      <c r="B27852" s="31">
        <v>0.94791666666666663</v>
      </c>
      <c r="C27852" s="46"/>
      <c r="D27852" s="29">
        <v>46312.947916666664</v>
      </c>
      <c r="E27852" s="15" t="str">
        <f>IF(AND($B$6=NB!$A$17,$B$8&gt;0),'Ersparnisberechnung Sommertarif'!$B$8*SLP!C27832,"")</f>
        <v/>
      </c>
    </row>
    <row r="27853" spans="1:5" x14ac:dyDescent="0.3">
      <c r="A27853" s="25">
        <v>46312</v>
      </c>
      <c r="B27853" s="31">
        <v>0.95833333333333337</v>
      </c>
      <c r="C27853" s="46"/>
      <c r="D27853" s="29">
        <v>46312.958333333336</v>
      </c>
      <c r="E27853" s="15" t="str">
        <f>IF(AND($B$6=NB!$A$17,$B$8&gt;0),'Ersparnisberechnung Sommertarif'!$B$8*SLP!C27833,"")</f>
        <v/>
      </c>
    </row>
    <row r="27854" spans="1:5" x14ac:dyDescent="0.3">
      <c r="A27854" s="25">
        <v>46312</v>
      </c>
      <c r="B27854" s="31">
        <v>0.96875</v>
      </c>
      <c r="C27854" s="46"/>
      <c r="D27854" s="29">
        <v>46312.96875</v>
      </c>
      <c r="E27854" s="15" t="str">
        <f>IF(AND($B$6=NB!$A$17,$B$8&gt;0),'Ersparnisberechnung Sommertarif'!$B$8*SLP!C27834,"")</f>
        <v/>
      </c>
    </row>
    <row r="27855" spans="1:5" x14ac:dyDescent="0.3">
      <c r="A27855" s="25">
        <v>46312</v>
      </c>
      <c r="B27855" s="31">
        <v>0.97916666666666663</v>
      </c>
      <c r="C27855" s="46"/>
      <c r="D27855" s="29">
        <v>46312.979166666664</v>
      </c>
      <c r="E27855" s="15" t="str">
        <f>IF(AND($B$6=NB!$A$17,$B$8&gt;0),'Ersparnisberechnung Sommertarif'!$B$8*SLP!C27835,"")</f>
        <v/>
      </c>
    </row>
    <row r="27856" spans="1:5" x14ac:dyDescent="0.3">
      <c r="A27856" s="25">
        <v>46312</v>
      </c>
      <c r="B27856" s="31">
        <v>0.98958333333333337</v>
      </c>
      <c r="C27856" s="46"/>
      <c r="D27856" s="29">
        <v>46312.989583333336</v>
      </c>
      <c r="E27856" s="15" t="str">
        <f>IF(AND($B$6=NB!$A$17,$B$8&gt;0),'Ersparnisberechnung Sommertarif'!$B$8*SLP!C27836,"")</f>
        <v/>
      </c>
    </row>
    <row r="27857" spans="1:5" x14ac:dyDescent="0.3">
      <c r="A27857" s="25">
        <v>46313</v>
      </c>
      <c r="B27857" s="31">
        <v>0</v>
      </c>
      <c r="C27857" s="46"/>
      <c r="D27857" s="29">
        <v>46313</v>
      </c>
      <c r="E27857" s="15" t="str">
        <f>IF(AND($B$6=NB!$A$17,$B$8&gt;0),'Ersparnisberechnung Sommertarif'!$B$8*SLP!C27837,"")</f>
        <v/>
      </c>
    </row>
    <row r="27858" spans="1:5" x14ac:dyDescent="0.3">
      <c r="A27858" s="25">
        <v>46313</v>
      </c>
      <c r="B27858" s="31">
        <v>1.0416666666666666E-2</v>
      </c>
      <c r="C27858" s="46"/>
      <c r="D27858" s="29">
        <v>46313.010416666664</v>
      </c>
      <c r="E27858" s="15" t="str">
        <f>IF(AND($B$6=NB!$A$17,$B$8&gt;0),'Ersparnisberechnung Sommertarif'!$B$8*SLP!C27838,"")</f>
        <v/>
      </c>
    </row>
    <row r="27859" spans="1:5" x14ac:dyDescent="0.3">
      <c r="A27859" s="25">
        <v>46313</v>
      </c>
      <c r="B27859" s="31">
        <v>2.0833333333333332E-2</v>
      </c>
      <c r="C27859" s="46"/>
      <c r="D27859" s="29">
        <v>46313.020833333336</v>
      </c>
      <c r="E27859" s="15" t="str">
        <f>IF(AND($B$6=NB!$A$17,$B$8&gt;0),'Ersparnisberechnung Sommertarif'!$B$8*SLP!C27839,"")</f>
        <v/>
      </c>
    </row>
    <row r="27860" spans="1:5" x14ac:dyDescent="0.3">
      <c r="A27860" s="25">
        <v>46313</v>
      </c>
      <c r="B27860" s="31">
        <v>3.125E-2</v>
      </c>
      <c r="C27860" s="46"/>
      <c r="D27860" s="29">
        <v>46313.03125</v>
      </c>
      <c r="E27860" s="15" t="str">
        <f>IF(AND($B$6=NB!$A$17,$B$8&gt;0),'Ersparnisberechnung Sommertarif'!$B$8*SLP!C27840,"")</f>
        <v/>
      </c>
    </row>
    <row r="27861" spans="1:5" x14ac:dyDescent="0.3">
      <c r="A27861" s="25">
        <v>46313</v>
      </c>
      <c r="B27861" s="31">
        <v>4.1666666666666664E-2</v>
      </c>
      <c r="C27861" s="46"/>
      <c r="D27861" s="29">
        <v>46313.041666666664</v>
      </c>
      <c r="E27861" s="15" t="str">
        <f>IF(AND($B$6=NB!$A$17,$B$8&gt;0),'Ersparnisberechnung Sommertarif'!$B$8*SLP!C27841,"")</f>
        <v/>
      </c>
    </row>
    <row r="27862" spans="1:5" x14ac:dyDescent="0.3">
      <c r="A27862" s="25">
        <v>46313</v>
      </c>
      <c r="B27862" s="31">
        <v>5.2083333333333336E-2</v>
      </c>
      <c r="C27862" s="46"/>
      <c r="D27862" s="29">
        <v>46313.052083333336</v>
      </c>
      <c r="E27862" s="15" t="str">
        <f>IF(AND($B$6=NB!$A$17,$B$8&gt;0),'Ersparnisberechnung Sommertarif'!$B$8*SLP!C27842,"")</f>
        <v/>
      </c>
    </row>
    <row r="27863" spans="1:5" x14ac:dyDescent="0.3">
      <c r="A27863" s="25">
        <v>46313</v>
      </c>
      <c r="B27863" s="31">
        <v>6.25E-2</v>
      </c>
      <c r="C27863" s="46"/>
      <c r="D27863" s="29">
        <v>46313.0625</v>
      </c>
      <c r="E27863" s="15" t="str">
        <f>IF(AND($B$6=NB!$A$17,$B$8&gt;0),'Ersparnisberechnung Sommertarif'!$B$8*SLP!C27843,"")</f>
        <v/>
      </c>
    </row>
    <row r="27864" spans="1:5" x14ac:dyDescent="0.3">
      <c r="A27864" s="25">
        <v>46313</v>
      </c>
      <c r="B27864" s="31">
        <v>7.2916666666666671E-2</v>
      </c>
      <c r="C27864" s="46"/>
      <c r="D27864" s="29">
        <v>46313.072916666664</v>
      </c>
      <c r="E27864" s="15" t="str">
        <f>IF(AND($B$6=NB!$A$17,$B$8&gt;0),'Ersparnisberechnung Sommertarif'!$B$8*SLP!C27844,"")</f>
        <v/>
      </c>
    </row>
    <row r="27865" spans="1:5" x14ac:dyDescent="0.3">
      <c r="A27865" s="25">
        <v>46313</v>
      </c>
      <c r="B27865" s="31">
        <v>8.3333333333333329E-2</v>
      </c>
      <c r="C27865" s="46"/>
      <c r="D27865" s="29">
        <v>46313.083333333336</v>
      </c>
      <c r="E27865" s="15" t="str">
        <f>IF(AND($B$6=NB!$A$17,$B$8&gt;0),'Ersparnisberechnung Sommertarif'!$B$8*SLP!C27845,"")</f>
        <v/>
      </c>
    </row>
    <row r="27866" spans="1:5" x14ac:dyDescent="0.3">
      <c r="A27866" s="25">
        <v>46313</v>
      </c>
      <c r="B27866" s="31">
        <v>9.375E-2</v>
      </c>
      <c r="C27866" s="46"/>
      <c r="D27866" s="29">
        <v>46313.09375</v>
      </c>
      <c r="E27866" s="15" t="str">
        <f>IF(AND($B$6=NB!$A$17,$B$8&gt;0),'Ersparnisberechnung Sommertarif'!$B$8*SLP!C27846,"")</f>
        <v/>
      </c>
    </row>
    <row r="27867" spans="1:5" x14ac:dyDescent="0.3">
      <c r="A27867" s="25">
        <v>46313</v>
      </c>
      <c r="B27867" s="31">
        <v>0.10416666666666667</v>
      </c>
      <c r="C27867" s="46"/>
      <c r="D27867" s="29">
        <v>46313.104166666664</v>
      </c>
      <c r="E27867" s="15" t="str">
        <f>IF(AND($B$6=NB!$A$17,$B$8&gt;0),'Ersparnisberechnung Sommertarif'!$B$8*SLP!C27847,"")</f>
        <v/>
      </c>
    </row>
    <row r="27868" spans="1:5" x14ac:dyDescent="0.3">
      <c r="A27868" s="25">
        <v>46313</v>
      </c>
      <c r="B27868" s="31">
        <v>0.11458333333333333</v>
      </c>
      <c r="C27868" s="46"/>
      <c r="D27868" s="29">
        <v>46313.114583333336</v>
      </c>
      <c r="E27868" s="15" t="str">
        <f>IF(AND($B$6=NB!$A$17,$B$8&gt;0),'Ersparnisberechnung Sommertarif'!$B$8*SLP!C27848,"")</f>
        <v/>
      </c>
    </row>
    <row r="27869" spans="1:5" x14ac:dyDescent="0.3">
      <c r="A27869" s="25">
        <v>46313</v>
      </c>
      <c r="B27869" s="31">
        <v>0.125</v>
      </c>
      <c r="C27869" s="46"/>
      <c r="D27869" s="29">
        <v>46313.125</v>
      </c>
      <c r="E27869" s="15" t="str">
        <f>IF(AND($B$6=NB!$A$17,$B$8&gt;0),'Ersparnisberechnung Sommertarif'!$B$8*SLP!C27849,"")</f>
        <v/>
      </c>
    </row>
    <row r="27870" spans="1:5" x14ac:dyDescent="0.3">
      <c r="A27870" s="25">
        <v>46313</v>
      </c>
      <c r="B27870" s="31">
        <v>0.13541666666666666</v>
      </c>
      <c r="C27870" s="46"/>
      <c r="D27870" s="29">
        <v>46313.135416666664</v>
      </c>
      <c r="E27870" s="15" t="str">
        <f>IF(AND($B$6=NB!$A$17,$B$8&gt;0),'Ersparnisberechnung Sommertarif'!$B$8*SLP!C27850,"")</f>
        <v/>
      </c>
    </row>
    <row r="27871" spans="1:5" x14ac:dyDescent="0.3">
      <c r="A27871" s="25">
        <v>46313</v>
      </c>
      <c r="B27871" s="31">
        <v>0.14583333333333334</v>
      </c>
      <c r="C27871" s="46"/>
      <c r="D27871" s="29">
        <v>46313.145833333336</v>
      </c>
      <c r="E27871" s="15" t="str">
        <f>IF(AND($B$6=NB!$A$17,$B$8&gt;0),'Ersparnisberechnung Sommertarif'!$B$8*SLP!C27851,"")</f>
        <v/>
      </c>
    </row>
    <row r="27872" spans="1:5" x14ac:dyDescent="0.3">
      <c r="A27872" s="25">
        <v>46313</v>
      </c>
      <c r="B27872" s="31">
        <v>0.15625</v>
      </c>
      <c r="C27872" s="46"/>
      <c r="D27872" s="29">
        <v>46313.15625</v>
      </c>
      <c r="E27872" s="15" t="str">
        <f>IF(AND($B$6=NB!$A$17,$B$8&gt;0),'Ersparnisberechnung Sommertarif'!$B$8*SLP!C27852,"")</f>
        <v/>
      </c>
    </row>
    <row r="27873" spans="1:5" x14ac:dyDescent="0.3">
      <c r="A27873" s="25">
        <v>46313</v>
      </c>
      <c r="B27873" s="31">
        <v>0.16666666666666666</v>
      </c>
      <c r="C27873" s="46"/>
      <c r="D27873" s="29">
        <v>46313.166666666664</v>
      </c>
      <c r="E27873" s="15" t="str">
        <f>IF(AND($B$6=NB!$A$17,$B$8&gt;0),'Ersparnisberechnung Sommertarif'!$B$8*SLP!C27853,"")</f>
        <v/>
      </c>
    </row>
    <row r="27874" spans="1:5" x14ac:dyDescent="0.3">
      <c r="A27874" s="25">
        <v>46313</v>
      </c>
      <c r="B27874" s="31">
        <v>0.17708333333333334</v>
      </c>
      <c r="C27874" s="46"/>
      <c r="D27874" s="29">
        <v>46313.177083333336</v>
      </c>
      <c r="E27874" s="15" t="str">
        <f>IF(AND($B$6=NB!$A$17,$B$8&gt;0),'Ersparnisberechnung Sommertarif'!$B$8*SLP!C27854,"")</f>
        <v/>
      </c>
    </row>
    <row r="27875" spans="1:5" x14ac:dyDescent="0.3">
      <c r="A27875" s="25">
        <v>46313</v>
      </c>
      <c r="B27875" s="31">
        <v>0.1875</v>
      </c>
      <c r="C27875" s="46"/>
      <c r="D27875" s="29">
        <v>46313.1875</v>
      </c>
      <c r="E27875" s="15" t="str">
        <f>IF(AND($B$6=NB!$A$17,$B$8&gt;0),'Ersparnisberechnung Sommertarif'!$B$8*SLP!C27855,"")</f>
        <v/>
      </c>
    </row>
    <row r="27876" spans="1:5" x14ac:dyDescent="0.3">
      <c r="A27876" s="25">
        <v>46313</v>
      </c>
      <c r="B27876" s="31">
        <v>0.19791666666666666</v>
      </c>
      <c r="C27876" s="46"/>
      <c r="D27876" s="29">
        <v>46313.197916666664</v>
      </c>
      <c r="E27876" s="15" t="str">
        <f>IF(AND($B$6=NB!$A$17,$B$8&gt;0),'Ersparnisberechnung Sommertarif'!$B$8*SLP!C27856,"")</f>
        <v/>
      </c>
    </row>
    <row r="27877" spans="1:5" x14ac:dyDescent="0.3">
      <c r="A27877" s="25">
        <v>46313</v>
      </c>
      <c r="B27877" s="31">
        <v>0.20833333333333334</v>
      </c>
      <c r="C27877" s="46"/>
      <c r="D27877" s="29">
        <v>46313.208333333336</v>
      </c>
      <c r="E27877" s="15" t="str">
        <f>IF(AND($B$6=NB!$A$17,$B$8&gt;0),'Ersparnisberechnung Sommertarif'!$B$8*SLP!C27857,"")</f>
        <v/>
      </c>
    </row>
    <row r="27878" spans="1:5" x14ac:dyDescent="0.3">
      <c r="A27878" s="25">
        <v>46313</v>
      </c>
      <c r="B27878" s="31">
        <v>0.21875</v>
      </c>
      <c r="C27878" s="46"/>
      <c r="D27878" s="29">
        <v>46313.21875</v>
      </c>
      <c r="E27878" s="15" t="str">
        <f>IF(AND($B$6=NB!$A$17,$B$8&gt;0),'Ersparnisberechnung Sommertarif'!$B$8*SLP!C27858,"")</f>
        <v/>
      </c>
    </row>
    <row r="27879" spans="1:5" x14ac:dyDescent="0.3">
      <c r="A27879" s="25">
        <v>46313</v>
      </c>
      <c r="B27879" s="31">
        <v>0.22916666666666666</v>
      </c>
      <c r="C27879" s="46"/>
      <c r="D27879" s="29">
        <v>46313.229166666664</v>
      </c>
      <c r="E27879" s="15" t="str">
        <f>IF(AND($B$6=NB!$A$17,$B$8&gt;0),'Ersparnisberechnung Sommertarif'!$B$8*SLP!C27859,"")</f>
        <v/>
      </c>
    </row>
    <row r="27880" spans="1:5" x14ac:dyDescent="0.3">
      <c r="A27880" s="25">
        <v>46313</v>
      </c>
      <c r="B27880" s="31">
        <v>0.23958333333333334</v>
      </c>
      <c r="C27880" s="46"/>
      <c r="D27880" s="29">
        <v>46313.239583333336</v>
      </c>
      <c r="E27880" s="15" t="str">
        <f>IF(AND($B$6=NB!$A$17,$B$8&gt;0),'Ersparnisberechnung Sommertarif'!$B$8*SLP!C27860,"")</f>
        <v/>
      </c>
    </row>
    <row r="27881" spans="1:5" x14ac:dyDescent="0.3">
      <c r="A27881" s="25">
        <v>46313</v>
      </c>
      <c r="B27881" s="31">
        <v>0.25</v>
      </c>
      <c r="C27881" s="46"/>
      <c r="D27881" s="29">
        <v>46313.25</v>
      </c>
      <c r="E27881" s="15" t="str">
        <f>IF(AND($B$6=NB!$A$17,$B$8&gt;0),'Ersparnisberechnung Sommertarif'!$B$8*SLP!C27861,"")</f>
        <v/>
      </c>
    </row>
    <row r="27882" spans="1:5" x14ac:dyDescent="0.3">
      <c r="A27882" s="25">
        <v>46313</v>
      </c>
      <c r="B27882" s="31">
        <v>0.26041666666666669</v>
      </c>
      <c r="C27882" s="46"/>
      <c r="D27882" s="29">
        <v>46313.260416666664</v>
      </c>
      <c r="E27882" s="15" t="str">
        <f>IF(AND($B$6=NB!$A$17,$B$8&gt;0),'Ersparnisberechnung Sommertarif'!$B$8*SLP!C27862,"")</f>
        <v/>
      </c>
    </row>
    <row r="27883" spans="1:5" x14ac:dyDescent="0.3">
      <c r="A27883" s="25">
        <v>46313</v>
      </c>
      <c r="B27883" s="31">
        <v>0.27083333333333331</v>
      </c>
      <c r="C27883" s="46"/>
      <c r="D27883" s="29">
        <v>46313.270833333336</v>
      </c>
      <c r="E27883" s="15" t="str">
        <f>IF(AND($B$6=NB!$A$17,$B$8&gt;0),'Ersparnisberechnung Sommertarif'!$B$8*SLP!C27863,"")</f>
        <v/>
      </c>
    </row>
    <row r="27884" spans="1:5" x14ac:dyDescent="0.3">
      <c r="A27884" s="25">
        <v>46313</v>
      </c>
      <c r="B27884" s="31">
        <v>0.28125</v>
      </c>
      <c r="C27884" s="46"/>
      <c r="D27884" s="29">
        <v>46313.28125</v>
      </c>
      <c r="E27884" s="15" t="str">
        <f>IF(AND($B$6=NB!$A$17,$B$8&gt;0),'Ersparnisberechnung Sommertarif'!$B$8*SLP!C27864,"")</f>
        <v/>
      </c>
    </row>
    <row r="27885" spans="1:5" x14ac:dyDescent="0.3">
      <c r="A27885" s="25">
        <v>46313</v>
      </c>
      <c r="B27885" s="31">
        <v>0.29166666666666669</v>
      </c>
      <c r="C27885" s="46"/>
      <c r="D27885" s="29">
        <v>46313.291666666664</v>
      </c>
      <c r="E27885" s="15" t="str">
        <f>IF(AND($B$6=NB!$A$17,$B$8&gt;0),'Ersparnisberechnung Sommertarif'!$B$8*SLP!C27865,"")</f>
        <v/>
      </c>
    </row>
    <row r="27886" spans="1:5" x14ac:dyDescent="0.3">
      <c r="A27886" s="25">
        <v>46313</v>
      </c>
      <c r="B27886" s="31">
        <v>0.30208333333333331</v>
      </c>
      <c r="C27886" s="46"/>
      <c r="D27886" s="29">
        <v>46313.302083333336</v>
      </c>
      <c r="E27886" s="15" t="str">
        <f>IF(AND($B$6=NB!$A$17,$B$8&gt;0),'Ersparnisberechnung Sommertarif'!$B$8*SLP!C27866,"")</f>
        <v/>
      </c>
    </row>
    <row r="27887" spans="1:5" x14ac:dyDescent="0.3">
      <c r="A27887" s="25">
        <v>46313</v>
      </c>
      <c r="B27887" s="31">
        <v>0.3125</v>
      </c>
      <c r="C27887" s="46"/>
      <c r="D27887" s="29">
        <v>46313.3125</v>
      </c>
      <c r="E27887" s="15" t="str">
        <f>IF(AND($B$6=NB!$A$17,$B$8&gt;0),'Ersparnisberechnung Sommertarif'!$B$8*SLP!C27867,"")</f>
        <v/>
      </c>
    </row>
    <row r="27888" spans="1:5" x14ac:dyDescent="0.3">
      <c r="A27888" s="25">
        <v>46313</v>
      </c>
      <c r="B27888" s="31">
        <v>0.32291666666666669</v>
      </c>
      <c r="C27888" s="46"/>
      <c r="D27888" s="29">
        <v>46313.322916666664</v>
      </c>
      <c r="E27888" s="15" t="str">
        <f>IF(AND($B$6=NB!$A$17,$B$8&gt;0),'Ersparnisberechnung Sommertarif'!$B$8*SLP!C27868,"")</f>
        <v/>
      </c>
    </row>
    <row r="27889" spans="1:5" x14ac:dyDescent="0.3">
      <c r="A27889" s="25">
        <v>46313</v>
      </c>
      <c r="B27889" s="31">
        <v>0.33333333333333331</v>
      </c>
      <c r="C27889" s="46"/>
      <c r="D27889" s="29">
        <v>46313.333333333336</v>
      </c>
      <c r="E27889" s="15" t="str">
        <f>IF(AND($B$6=NB!$A$17,$B$8&gt;0),'Ersparnisberechnung Sommertarif'!$B$8*SLP!C27869,"")</f>
        <v/>
      </c>
    </row>
    <row r="27890" spans="1:5" x14ac:dyDescent="0.3">
      <c r="A27890" s="25">
        <v>46313</v>
      </c>
      <c r="B27890" s="31">
        <v>0.34375</v>
      </c>
      <c r="C27890" s="46"/>
      <c r="D27890" s="29">
        <v>46313.34375</v>
      </c>
      <c r="E27890" s="15" t="str">
        <f>IF(AND($B$6=NB!$A$17,$B$8&gt;0),'Ersparnisberechnung Sommertarif'!$B$8*SLP!C27870,"")</f>
        <v/>
      </c>
    </row>
    <row r="27891" spans="1:5" x14ac:dyDescent="0.3">
      <c r="A27891" s="25">
        <v>46313</v>
      </c>
      <c r="B27891" s="31">
        <v>0.35416666666666669</v>
      </c>
      <c r="C27891" s="46"/>
      <c r="D27891" s="29">
        <v>46313.354166666664</v>
      </c>
      <c r="E27891" s="15" t="str">
        <f>IF(AND($B$6=NB!$A$17,$B$8&gt;0),'Ersparnisberechnung Sommertarif'!$B$8*SLP!C27871,"")</f>
        <v/>
      </c>
    </row>
    <row r="27892" spans="1:5" x14ac:dyDescent="0.3">
      <c r="A27892" s="25">
        <v>46313</v>
      </c>
      <c r="B27892" s="31">
        <v>0.36458333333333331</v>
      </c>
      <c r="C27892" s="46"/>
      <c r="D27892" s="29">
        <v>46313.364583333336</v>
      </c>
      <c r="E27892" s="15" t="str">
        <f>IF(AND($B$6=NB!$A$17,$B$8&gt;0),'Ersparnisberechnung Sommertarif'!$B$8*SLP!C27872,"")</f>
        <v/>
      </c>
    </row>
    <row r="27893" spans="1:5" x14ac:dyDescent="0.3">
      <c r="A27893" s="25">
        <v>46313</v>
      </c>
      <c r="B27893" s="31">
        <v>0.375</v>
      </c>
      <c r="C27893" s="46"/>
      <c r="D27893" s="29">
        <v>46313.375</v>
      </c>
      <c r="E27893" s="15" t="str">
        <f>IF(AND($B$6=NB!$A$17,$B$8&gt;0),'Ersparnisberechnung Sommertarif'!$B$8*SLP!C27873,"")</f>
        <v/>
      </c>
    </row>
    <row r="27894" spans="1:5" x14ac:dyDescent="0.3">
      <c r="A27894" s="25">
        <v>46313</v>
      </c>
      <c r="B27894" s="31">
        <v>0.38541666666666669</v>
      </c>
      <c r="C27894" s="46"/>
      <c r="D27894" s="29">
        <v>46313.385416666664</v>
      </c>
      <c r="E27894" s="15" t="str">
        <f>IF(AND($B$6=NB!$A$17,$B$8&gt;0),'Ersparnisberechnung Sommertarif'!$B$8*SLP!C27874,"")</f>
        <v/>
      </c>
    </row>
    <row r="27895" spans="1:5" x14ac:dyDescent="0.3">
      <c r="A27895" s="25">
        <v>46313</v>
      </c>
      <c r="B27895" s="31">
        <v>0.39583333333333331</v>
      </c>
      <c r="C27895" s="46"/>
      <c r="D27895" s="29">
        <v>46313.395833333336</v>
      </c>
      <c r="E27895" s="15" t="str">
        <f>IF(AND($B$6=NB!$A$17,$B$8&gt;0),'Ersparnisberechnung Sommertarif'!$B$8*SLP!C27875,"")</f>
        <v/>
      </c>
    </row>
    <row r="27896" spans="1:5" x14ac:dyDescent="0.3">
      <c r="A27896" s="25">
        <v>46313</v>
      </c>
      <c r="B27896" s="31">
        <v>0.40625</v>
      </c>
      <c r="C27896" s="46"/>
      <c r="D27896" s="29">
        <v>46313.40625</v>
      </c>
      <c r="E27896" s="15" t="str">
        <f>IF(AND($B$6=NB!$A$17,$B$8&gt;0),'Ersparnisberechnung Sommertarif'!$B$8*SLP!C27876,"")</f>
        <v/>
      </c>
    </row>
    <row r="27897" spans="1:5" x14ac:dyDescent="0.3">
      <c r="A27897" s="25">
        <v>46313</v>
      </c>
      <c r="B27897" s="31">
        <v>0.41666666666666669</v>
      </c>
      <c r="C27897" s="46"/>
      <c r="D27897" s="29">
        <v>46313.416666666664</v>
      </c>
      <c r="E27897" s="15" t="str">
        <f>IF(AND($B$6=NB!$A$17,$B$8&gt;0),'Ersparnisberechnung Sommertarif'!$B$8*SLP!C27877,"")</f>
        <v/>
      </c>
    </row>
    <row r="27898" spans="1:5" x14ac:dyDescent="0.3">
      <c r="A27898" s="25">
        <v>46313</v>
      </c>
      <c r="B27898" s="31">
        <v>0.42708333333333331</v>
      </c>
      <c r="C27898" s="46"/>
      <c r="D27898" s="29">
        <v>46313.427083333336</v>
      </c>
      <c r="E27898" s="15" t="str">
        <f>IF(AND($B$6=NB!$A$17,$B$8&gt;0),'Ersparnisberechnung Sommertarif'!$B$8*SLP!C27878,"")</f>
        <v/>
      </c>
    </row>
    <row r="27899" spans="1:5" x14ac:dyDescent="0.3">
      <c r="A27899" s="25">
        <v>46313</v>
      </c>
      <c r="B27899" s="31">
        <v>0.4375</v>
      </c>
      <c r="C27899" s="46"/>
      <c r="D27899" s="29">
        <v>46313.4375</v>
      </c>
      <c r="E27899" s="15" t="str">
        <f>IF(AND($B$6=NB!$A$17,$B$8&gt;0),'Ersparnisberechnung Sommertarif'!$B$8*SLP!C27879,"")</f>
        <v/>
      </c>
    </row>
    <row r="27900" spans="1:5" x14ac:dyDescent="0.3">
      <c r="A27900" s="25">
        <v>46313</v>
      </c>
      <c r="B27900" s="31">
        <v>0.44791666666666669</v>
      </c>
      <c r="C27900" s="46"/>
      <c r="D27900" s="29">
        <v>46313.447916666664</v>
      </c>
      <c r="E27900" s="15" t="str">
        <f>IF(AND($B$6=NB!$A$17,$B$8&gt;0),'Ersparnisberechnung Sommertarif'!$B$8*SLP!C27880,"")</f>
        <v/>
      </c>
    </row>
    <row r="27901" spans="1:5" x14ac:dyDescent="0.3">
      <c r="A27901" s="25">
        <v>46313</v>
      </c>
      <c r="B27901" s="31">
        <v>0.45833333333333331</v>
      </c>
      <c r="C27901" s="46"/>
      <c r="D27901" s="29">
        <v>46313.458333333336</v>
      </c>
      <c r="E27901" s="15" t="str">
        <f>IF(AND($B$6=NB!$A$17,$B$8&gt;0),'Ersparnisberechnung Sommertarif'!$B$8*SLP!C27881,"")</f>
        <v/>
      </c>
    </row>
    <row r="27902" spans="1:5" x14ac:dyDescent="0.3">
      <c r="A27902" s="25">
        <v>46313</v>
      </c>
      <c r="B27902" s="31">
        <v>0.46875</v>
      </c>
      <c r="C27902" s="46"/>
      <c r="D27902" s="29">
        <v>46313.46875</v>
      </c>
      <c r="E27902" s="15" t="str">
        <f>IF(AND($B$6=NB!$A$17,$B$8&gt;0),'Ersparnisberechnung Sommertarif'!$B$8*SLP!C27882,"")</f>
        <v/>
      </c>
    </row>
    <row r="27903" spans="1:5" x14ac:dyDescent="0.3">
      <c r="A27903" s="25">
        <v>46313</v>
      </c>
      <c r="B27903" s="31">
        <v>0.47916666666666669</v>
      </c>
      <c r="C27903" s="46"/>
      <c r="D27903" s="29">
        <v>46313.479166666664</v>
      </c>
      <c r="E27903" s="15" t="str">
        <f>IF(AND($B$6=NB!$A$17,$B$8&gt;0),'Ersparnisberechnung Sommertarif'!$B$8*SLP!C27883,"")</f>
        <v/>
      </c>
    </row>
    <row r="27904" spans="1:5" x14ac:dyDescent="0.3">
      <c r="A27904" s="25">
        <v>46313</v>
      </c>
      <c r="B27904" s="31">
        <v>0.48958333333333331</v>
      </c>
      <c r="C27904" s="46"/>
      <c r="D27904" s="29">
        <v>46313.489583333336</v>
      </c>
      <c r="E27904" s="15" t="str">
        <f>IF(AND($B$6=NB!$A$17,$B$8&gt;0),'Ersparnisberechnung Sommertarif'!$B$8*SLP!C27884,"")</f>
        <v/>
      </c>
    </row>
    <row r="27905" spans="1:5" x14ac:dyDescent="0.3">
      <c r="A27905" s="25">
        <v>46313</v>
      </c>
      <c r="B27905" s="31">
        <v>0.5</v>
      </c>
      <c r="C27905" s="46"/>
      <c r="D27905" s="29">
        <v>46313.5</v>
      </c>
      <c r="E27905" s="15" t="str">
        <f>IF(AND($B$6=NB!$A$17,$B$8&gt;0),'Ersparnisberechnung Sommertarif'!$B$8*SLP!C27885,"")</f>
        <v/>
      </c>
    </row>
    <row r="27906" spans="1:5" x14ac:dyDescent="0.3">
      <c r="A27906" s="25">
        <v>46313</v>
      </c>
      <c r="B27906" s="31">
        <v>0.51041666666666663</v>
      </c>
      <c r="C27906" s="46"/>
      <c r="D27906" s="29">
        <v>46313.510416666664</v>
      </c>
      <c r="E27906" s="15" t="str">
        <f>IF(AND($B$6=NB!$A$17,$B$8&gt;0),'Ersparnisberechnung Sommertarif'!$B$8*SLP!C27886,"")</f>
        <v/>
      </c>
    </row>
    <row r="27907" spans="1:5" x14ac:dyDescent="0.3">
      <c r="A27907" s="25">
        <v>46313</v>
      </c>
      <c r="B27907" s="31">
        <v>0.52083333333333337</v>
      </c>
      <c r="C27907" s="46"/>
      <c r="D27907" s="29">
        <v>46313.520833333336</v>
      </c>
      <c r="E27907" s="15" t="str">
        <f>IF(AND($B$6=NB!$A$17,$B$8&gt;0),'Ersparnisberechnung Sommertarif'!$B$8*SLP!C27887,"")</f>
        <v/>
      </c>
    </row>
    <row r="27908" spans="1:5" x14ac:dyDescent="0.3">
      <c r="A27908" s="25">
        <v>46313</v>
      </c>
      <c r="B27908" s="31">
        <v>0.53125</v>
      </c>
      <c r="C27908" s="46"/>
      <c r="D27908" s="29">
        <v>46313.53125</v>
      </c>
      <c r="E27908" s="15" t="str">
        <f>IF(AND($B$6=NB!$A$17,$B$8&gt;0),'Ersparnisberechnung Sommertarif'!$B$8*SLP!C27888,"")</f>
        <v/>
      </c>
    </row>
    <row r="27909" spans="1:5" x14ac:dyDescent="0.3">
      <c r="A27909" s="25">
        <v>46313</v>
      </c>
      <c r="B27909" s="31">
        <v>0.54166666666666663</v>
      </c>
      <c r="C27909" s="46"/>
      <c r="D27909" s="29">
        <v>46313.541666666664</v>
      </c>
      <c r="E27909" s="15" t="str">
        <f>IF(AND($B$6=NB!$A$17,$B$8&gt;0),'Ersparnisberechnung Sommertarif'!$B$8*SLP!C27889,"")</f>
        <v/>
      </c>
    </row>
    <row r="27910" spans="1:5" x14ac:dyDescent="0.3">
      <c r="A27910" s="25">
        <v>46313</v>
      </c>
      <c r="B27910" s="31">
        <v>0.55208333333333337</v>
      </c>
      <c r="C27910" s="46"/>
      <c r="D27910" s="29">
        <v>46313.552083333336</v>
      </c>
      <c r="E27910" s="15" t="str">
        <f>IF(AND($B$6=NB!$A$17,$B$8&gt;0),'Ersparnisberechnung Sommertarif'!$B$8*SLP!C27890,"")</f>
        <v/>
      </c>
    </row>
    <row r="27911" spans="1:5" x14ac:dyDescent="0.3">
      <c r="A27911" s="25">
        <v>46313</v>
      </c>
      <c r="B27911" s="31">
        <v>0.5625</v>
      </c>
      <c r="C27911" s="46"/>
      <c r="D27911" s="29">
        <v>46313.5625</v>
      </c>
      <c r="E27911" s="15" t="str">
        <f>IF(AND($B$6=NB!$A$17,$B$8&gt;0),'Ersparnisberechnung Sommertarif'!$B$8*SLP!C27891,"")</f>
        <v/>
      </c>
    </row>
    <row r="27912" spans="1:5" x14ac:dyDescent="0.3">
      <c r="A27912" s="25">
        <v>46313</v>
      </c>
      <c r="B27912" s="31">
        <v>0.57291666666666663</v>
      </c>
      <c r="C27912" s="46"/>
      <c r="D27912" s="29">
        <v>46313.572916666664</v>
      </c>
      <c r="E27912" s="15" t="str">
        <f>IF(AND($B$6=NB!$A$17,$B$8&gt;0),'Ersparnisberechnung Sommertarif'!$B$8*SLP!C27892,"")</f>
        <v/>
      </c>
    </row>
    <row r="27913" spans="1:5" x14ac:dyDescent="0.3">
      <c r="A27913" s="25">
        <v>46313</v>
      </c>
      <c r="B27913" s="31">
        <v>0.58333333333333337</v>
      </c>
      <c r="C27913" s="46"/>
      <c r="D27913" s="29">
        <v>46313.583333333336</v>
      </c>
      <c r="E27913" s="15" t="str">
        <f>IF(AND($B$6=NB!$A$17,$B$8&gt;0),'Ersparnisberechnung Sommertarif'!$B$8*SLP!C27893,"")</f>
        <v/>
      </c>
    </row>
    <row r="27914" spans="1:5" x14ac:dyDescent="0.3">
      <c r="A27914" s="25">
        <v>46313</v>
      </c>
      <c r="B27914" s="31">
        <v>0.59375</v>
      </c>
      <c r="C27914" s="46"/>
      <c r="D27914" s="29">
        <v>46313.59375</v>
      </c>
      <c r="E27914" s="15" t="str">
        <f>IF(AND($B$6=NB!$A$17,$B$8&gt;0),'Ersparnisberechnung Sommertarif'!$B$8*SLP!C27894,"")</f>
        <v/>
      </c>
    </row>
    <row r="27915" spans="1:5" x14ac:dyDescent="0.3">
      <c r="A27915" s="25">
        <v>46313</v>
      </c>
      <c r="B27915" s="31">
        <v>0.60416666666666663</v>
      </c>
      <c r="C27915" s="46"/>
      <c r="D27915" s="29">
        <v>46313.604166666664</v>
      </c>
      <c r="E27915" s="15" t="str">
        <f>IF(AND($B$6=NB!$A$17,$B$8&gt;0),'Ersparnisberechnung Sommertarif'!$B$8*SLP!C27895,"")</f>
        <v/>
      </c>
    </row>
    <row r="27916" spans="1:5" x14ac:dyDescent="0.3">
      <c r="A27916" s="25">
        <v>46313</v>
      </c>
      <c r="B27916" s="31">
        <v>0.61458333333333337</v>
      </c>
      <c r="C27916" s="46"/>
      <c r="D27916" s="29">
        <v>46313.614583333336</v>
      </c>
      <c r="E27916" s="15" t="str">
        <f>IF(AND($B$6=NB!$A$17,$B$8&gt;0),'Ersparnisberechnung Sommertarif'!$B$8*SLP!C27896,"")</f>
        <v/>
      </c>
    </row>
    <row r="27917" spans="1:5" x14ac:dyDescent="0.3">
      <c r="A27917" s="25">
        <v>46313</v>
      </c>
      <c r="B27917" s="31">
        <v>0.625</v>
      </c>
      <c r="C27917" s="46"/>
      <c r="D27917" s="29">
        <v>46313.625</v>
      </c>
      <c r="E27917" s="15" t="str">
        <f>IF(AND($B$6=NB!$A$17,$B$8&gt;0),'Ersparnisberechnung Sommertarif'!$B$8*SLP!C27897,"")</f>
        <v/>
      </c>
    </row>
    <row r="27918" spans="1:5" x14ac:dyDescent="0.3">
      <c r="A27918" s="25">
        <v>46313</v>
      </c>
      <c r="B27918" s="31">
        <v>0.63541666666666663</v>
      </c>
      <c r="C27918" s="46"/>
      <c r="D27918" s="29">
        <v>46313.635416666664</v>
      </c>
      <c r="E27918" s="15" t="str">
        <f>IF(AND($B$6=NB!$A$17,$B$8&gt;0),'Ersparnisberechnung Sommertarif'!$B$8*SLP!C27898,"")</f>
        <v/>
      </c>
    </row>
    <row r="27919" spans="1:5" x14ac:dyDescent="0.3">
      <c r="A27919" s="25">
        <v>46313</v>
      </c>
      <c r="B27919" s="31">
        <v>0.64583333333333337</v>
      </c>
      <c r="C27919" s="46"/>
      <c r="D27919" s="29">
        <v>46313.645833333336</v>
      </c>
      <c r="E27919" s="15" t="str">
        <f>IF(AND($B$6=NB!$A$17,$B$8&gt;0),'Ersparnisberechnung Sommertarif'!$B$8*SLP!C27899,"")</f>
        <v/>
      </c>
    </row>
    <row r="27920" spans="1:5" x14ac:dyDescent="0.3">
      <c r="A27920" s="25">
        <v>46313</v>
      </c>
      <c r="B27920" s="31">
        <v>0.65625</v>
      </c>
      <c r="C27920" s="46"/>
      <c r="D27920" s="29">
        <v>46313.65625</v>
      </c>
      <c r="E27920" s="15" t="str">
        <f>IF(AND($B$6=NB!$A$17,$B$8&gt;0),'Ersparnisberechnung Sommertarif'!$B$8*SLP!C27900,"")</f>
        <v/>
      </c>
    </row>
    <row r="27921" spans="1:5" x14ac:dyDescent="0.3">
      <c r="A27921" s="25">
        <v>46313</v>
      </c>
      <c r="B27921" s="31">
        <v>0.66666666666666663</v>
      </c>
      <c r="C27921" s="46"/>
      <c r="D27921" s="29">
        <v>46313.666666666664</v>
      </c>
      <c r="E27921" s="15" t="str">
        <f>IF(AND($B$6=NB!$A$17,$B$8&gt;0),'Ersparnisberechnung Sommertarif'!$B$8*SLP!C27901,"")</f>
        <v/>
      </c>
    </row>
    <row r="27922" spans="1:5" x14ac:dyDescent="0.3">
      <c r="A27922" s="25">
        <v>46313</v>
      </c>
      <c r="B27922" s="31">
        <v>0.67708333333333337</v>
      </c>
      <c r="C27922" s="46"/>
      <c r="D27922" s="29">
        <v>46313.677083333336</v>
      </c>
      <c r="E27922" s="15" t="str">
        <f>IF(AND($B$6=NB!$A$17,$B$8&gt;0),'Ersparnisberechnung Sommertarif'!$B$8*SLP!C27902,"")</f>
        <v/>
      </c>
    </row>
    <row r="27923" spans="1:5" x14ac:dyDescent="0.3">
      <c r="A27923" s="25">
        <v>46313</v>
      </c>
      <c r="B27923" s="31">
        <v>0.6875</v>
      </c>
      <c r="C27923" s="46"/>
      <c r="D27923" s="29">
        <v>46313.6875</v>
      </c>
      <c r="E27923" s="15" t="str">
        <f>IF(AND($B$6=NB!$A$17,$B$8&gt;0),'Ersparnisberechnung Sommertarif'!$B$8*SLP!C27903,"")</f>
        <v/>
      </c>
    </row>
    <row r="27924" spans="1:5" x14ac:dyDescent="0.3">
      <c r="A27924" s="25">
        <v>46313</v>
      </c>
      <c r="B27924" s="31">
        <v>0.69791666666666663</v>
      </c>
      <c r="C27924" s="46"/>
      <c r="D27924" s="29">
        <v>46313.697916666664</v>
      </c>
      <c r="E27924" s="15" t="str">
        <f>IF(AND($B$6=NB!$A$17,$B$8&gt;0),'Ersparnisberechnung Sommertarif'!$B$8*SLP!C27904,"")</f>
        <v/>
      </c>
    </row>
    <row r="27925" spans="1:5" x14ac:dyDescent="0.3">
      <c r="A27925" s="25">
        <v>46313</v>
      </c>
      <c r="B27925" s="31">
        <v>0.70833333333333337</v>
      </c>
      <c r="C27925" s="46"/>
      <c r="D27925" s="29">
        <v>46313.708333333336</v>
      </c>
      <c r="E27925" s="15" t="str">
        <f>IF(AND($B$6=NB!$A$17,$B$8&gt;0),'Ersparnisberechnung Sommertarif'!$B$8*SLP!C27905,"")</f>
        <v/>
      </c>
    </row>
    <row r="27926" spans="1:5" x14ac:dyDescent="0.3">
      <c r="A27926" s="25">
        <v>46313</v>
      </c>
      <c r="B27926" s="31">
        <v>0.71875</v>
      </c>
      <c r="C27926" s="46"/>
      <c r="D27926" s="29">
        <v>46313.71875</v>
      </c>
      <c r="E27926" s="15" t="str">
        <f>IF(AND($B$6=NB!$A$17,$B$8&gt;0),'Ersparnisberechnung Sommertarif'!$B$8*SLP!C27906,"")</f>
        <v/>
      </c>
    </row>
    <row r="27927" spans="1:5" x14ac:dyDescent="0.3">
      <c r="A27927" s="25">
        <v>46313</v>
      </c>
      <c r="B27927" s="31">
        <v>0.72916666666666663</v>
      </c>
      <c r="C27927" s="46"/>
      <c r="D27927" s="29">
        <v>46313.729166666664</v>
      </c>
      <c r="E27927" s="15" t="str">
        <f>IF(AND($B$6=NB!$A$17,$B$8&gt;0),'Ersparnisberechnung Sommertarif'!$B$8*SLP!C27907,"")</f>
        <v/>
      </c>
    </row>
    <row r="27928" spans="1:5" x14ac:dyDescent="0.3">
      <c r="A27928" s="25">
        <v>46313</v>
      </c>
      <c r="B27928" s="31">
        <v>0.73958333333333337</v>
      </c>
      <c r="C27928" s="46"/>
      <c r="D27928" s="29">
        <v>46313.739583333336</v>
      </c>
      <c r="E27928" s="15" t="str">
        <f>IF(AND($B$6=NB!$A$17,$B$8&gt;0),'Ersparnisberechnung Sommertarif'!$B$8*SLP!C27908,"")</f>
        <v/>
      </c>
    </row>
    <row r="27929" spans="1:5" x14ac:dyDescent="0.3">
      <c r="A27929" s="25">
        <v>46313</v>
      </c>
      <c r="B27929" s="31">
        <v>0.75</v>
      </c>
      <c r="C27929" s="46"/>
      <c r="D27929" s="29">
        <v>46313.75</v>
      </c>
      <c r="E27929" s="15" t="str">
        <f>IF(AND($B$6=NB!$A$17,$B$8&gt;0),'Ersparnisberechnung Sommertarif'!$B$8*SLP!C27909,"")</f>
        <v/>
      </c>
    </row>
    <row r="27930" spans="1:5" x14ac:dyDescent="0.3">
      <c r="A27930" s="25">
        <v>46313</v>
      </c>
      <c r="B27930" s="31">
        <v>0.76041666666666663</v>
      </c>
      <c r="C27930" s="46"/>
      <c r="D27930" s="29">
        <v>46313.760416666664</v>
      </c>
      <c r="E27930" s="15" t="str">
        <f>IF(AND($B$6=NB!$A$17,$B$8&gt;0),'Ersparnisberechnung Sommertarif'!$B$8*SLP!C27910,"")</f>
        <v/>
      </c>
    </row>
    <row r="27931" spans="1:5" x14ac:dyDescent="0.3">
      <c r="A27931" s="25">
        <v>46313</v>
      </c>
      <c r="B27931" s="31">
        <v>0.77083333333333337</v>
      </c>
      <c r="C27931" s="46"/>
      <c r="D27931" s="29">
        <v>46313.770833333336</v>
      </c>
      <c r="E27931" s="15" t="str">
        <f>IF(AND($B$6=NB!$A$17,$B$8&gt;0),'Ersparnisberechnung Sommertarif'!$B$8*SLP!C27911,"")</f>
        <v/>
      </c>
    </row>
    <row r="27932" spans="1:5" x14ac:dyDescent="0.3">
      <c r="A27932" s="25">
        <v>46313</v>
      </c>
      <c r="B27932" s="31">
        <v>0.78125</v>
      </c>
      <c r="C27932" s="46"/>
      <c r="D27932" s="29">
        <v>46313.78125</v>
      </c>
      <c r="E27932" s="15" t="str">
        <f>IF(AND($B$6=NB!$A$17,$B$8&gt;0),'Ersparnisberechnung Sommertarif'!$B$8*SLP!C27912,"")</f>
        <v/>
      </c>
    </row>
    <row r="27933" spans="1:5" x14ac:dyDescent="0.3">
      <c r="A27933" s="25">
        <v>46313</v>
      </c>
      <c r="B27933" s="31">
        <v>0.79166666666666663</v>
      </c>
      <c r="C27933" s="46"/>
      <c r="D27933" s="29">
        <v>46313.791666666664</v>
      </c>
      <c r="E27933" s="15" t="str">
        <f>IF(AND($B$6=NB!$A$17,$B$8&gt;0),'Ersparnisberechnung Sommertarif'!$B$8*SLP!C27913,"")</f>
        <v/>
      </c>
    </row>
    <row r="27934" spans="1:5" x14ac:dyDescent="0.3">
      <c r="A27934" s="25">
        <v>46313</v>
      </c>
      <c r="B27934" s="31">
        <v>0.80208333333333337</v>
      </c>
      <c r="C27934" s="46"/>
      <c r="D27934" s="29">
        <v>46313.802083333336</v>
      </c>
      <c r="E27934" s="15" t="str">
        <f>IF(AND($B$6=NB!$A$17,$B$8&gt;0),'Ersparnisberechnung Sommertarif'!$B$8*SLP!C27914,"")</f>
        <v/>
      </c>
    </row>
    <row r="27935" spans="1:5" x14ac:dyDescent="0.3">
      <c r="A27935" s="25">
        <v>46313</v>
      </c>
      <c r="B27935" s="31">
        <v>0.8125</v>
      </c>
      <c r="C27935" s="46"/>
      <c r="D27935" s="29">
        <v>46313.8125</v>
      </c>
      <c r="E27935" s="15" t="str">
        <f>IF(AND($B$6=NB!$A$17,$B$8&gt;0),'Ersparnisberechnung Sommertarif'!$B$8*SLP!C27915,"")</f>
        <v/>
      </c>
    </row>
    <row r="27936" spans="1:5" x14ac:dyDescent="0.3">
      <c r="A27936" s="25">
        <v>46313</v>
      </c>
      <c r="B27936" s="31">
        <v>0.82291666666666663</v>
      </c>
      <c r="C27936" s="46"/>
      <c r="D27936" s="29">
        <v>46313.822916666664</v>
      </c>
      <c r="E27936" s="15" t="str">
        <f>IF(AND($B$6=NB!$A$17,$B$8&gt;0),'Ersparnisberechnung Sommertarif'!$B$8*SLP!C27916,"")</f>
        <v/>
      </c>
    </row>
    <row r="27937" spans="1:5" x14ac:dyDescent="0.3">
      <c r="A27937" s="25">
        <v>46313</v>
      </c>
      <c r="B27937" s="31">
        <v>0.83333333333333337</v>
      </c>
      <c r="C27937" s="46"/>
      <c r="D27937" s="29">
        <v>46313.833333333336</v>
      </c>
      <c r="E27937" s="15" t="str">
        <f>IF(AND($B$6=NB!$A$17,$B$8&gt;0),'Ersparnisberechnung Sommertarif'!$B$8*SLP!C27917,"")</f>
        <v/>
      </c>
    </row>
    <row r="27938" spans="1:5" x14ac:dyDescent="0.3">
      <c r="A27938" s="25">
        <v>46313</v>
      </c>
      <c r="B27938" s="31">
        <v>0.84375</v>
      </c>
      <c r="C27938" s="46"/>
      <c r="D27938" s="29">
        <v>46313.84375</v>
      </c>
      <c r="E27938" s="15" t="str">
        <f>IF(AND($B$6=NB!$A$17,$B$8&gt;0),'Ersparnisberechnung Sommertarif'!$B$8*SLP!C27918,"")</f>
        <v/>
      </c>
    </row>
    <row r="27939" spans="1:5" x14ac:dyDescent="0.3">
      <c r="A27939" s="25">
        <v>46313</v>
      </c>
      <c r="B27939" s="31">
        <v>0.85416666666666663</v>
      </c>
      <c r="C27939" s="46"/>
      <c r="D27939" s="29">
        <v>46313.854166666664</v>
      </c>
      <c r="E27939" s="15" t="str">
        <f>IF(AND($B$6=NB!$A$17,$B$8&gt;0),'Ersparnisberechnung Sommertarif'!$B$8*SLP!C27919,"")</f>
        <v/>
      </c>
    </row>
    <row r="27940" spans="1:5" x14ac:dyDescent="0.3">
      <c r="A27940" s="25">
        <v>46313</v>
      </c>
      <c r="B27940" s="31">
        <v>0.86458333333333337</v>
      </c>
      <c r="C27940" s="46"/>
      <c r="D27940" s="29">
        <v>46313.864583333336</v>
      </c>
      <c r="E27940" s="15" t="str">
        <f>IF(AND($B$6=NB!$A$17,$B$8&gt;0),'Ersparnisberechnung Sommertarif'!$B$8*SLP!C27920,"")</f>
        <v/>
      </c>
    </row>
    <row r="27941" spans="1:5" x14ac:dyDescent="0.3">
      <c r="A27941" s="25">
        <v>46313</v>
      </c>
      <c r="B27941" s="31">
        <v>0.875</v>
      </c>
      <c r="C27941" s="46"/>
      <c r="D27941" s="29">
        <v>46313.875</v>
      </c>
      <c r="E27941" s="15" t="str">
        <f>IF(AND($B$6=NB!$A$17,$B$8&gt;0),'Ersparnisberechnung Sommertarif'!$B$8*SLP!C27921,"")</f>
        <v/>
      </c>
    </row>
    <row r="27942" spans="1:5" x14ac:dyDescent="0.3">
      <c r="A27942" s="25">
        <v>46313</v>
      </c>
      <c r="B27942" s="31">
        <v>0.88541666666666663</v>
      </c>
      <c r="C27942" s="46"/>
      <c r="D27942" s="29">
        <v>46313.885416666664</v>
      </c>
      <c r="E27942" s="15" t="str">
        <f>IF(AND($B$6=NB!$A$17,$B$8&gt;0),'Ersparnisberechnung Sommertarif'!$B$8*SLP!C27922,"")</f>
        <v/>
      </c>
    </row>
    <row r="27943" spans="1:5" x14ac:dyDescent="0.3">
      <c r="A27943" s="25">
        <v>46313</v>
      </c>
      <c r="B27943" s="31">
        <v>0.89583333333333337</v>
      </c>
      <c r="C27943" s="46"/>
      <c r="D27943" s="29">
        <v>46313.895833333336</v>
      </c>
      <c r="E27943" s="15" t="str">
        <f>IF(AND($B$6=NB!$A$17,$B$8&gt;0),'Ersparnisberechnung Sommertarif'!$B$8*SLP!C27923,"")</f>
        <v/>
      </c>
    </row>
    <row r="27944" spans="1:5" x14ac:dyDescent="0.3">
      <c r="A27944" s="25">
        <v>46313</v>
      </c>
      <c r="B27944" s="31">
        <v>0.90625</v>
      </c>
      <c r="C27944" s="46"/>
      <c r="D27944" s="29">
        <v>46313.90625</v>
      </c>
      <c r="E27944" s="15" t="str">
        <f>IF(AND($B$6=NB!$A$17,$B$8&gt;0),'Ersparnisberechnung Sommertarif'!$B$8*SLP!C27924,"")</f>
        <v/>
      </c>
    </row>
    <row r="27945" spans="1:5" x14ac:dyDescent="0.3">
      <c r="A27945" s="25">
        <v>46313</v>
      </c>
      <c r="B27945" s="31">
        <v>0.91666666666666663</v>
      </c>
      <c r="C27945" s="46"/>
      <c r="D27945" s="29">
        <v>46313.916666666664</v>
      </c>
      <c r="E27945" s="15" t="str">
        <f>IF(AND($B$6=NB!$A$17,$B$8&gt;0),'Ersparnisberechnung Sommertarif'!$B$8*SLP!C27925,"")</f>
        <v/>
      </c>
    </row>
    <row r="27946" spans="1:5" x14ac:dyDescent="0.3">
      <c r="A27946" s="25">
        <v>46313</v>
      </c>
      <c r="B27946" s="31">
        <v>0.92708333333333337</v>
      </c>
      <c r="C27946" s="46"/>
      <c r="D27946" s="29">
        <v>46313.927083333336</v>
      </c>
      <c r="E27946" s="15" t="str">
        <f>IF(AND($B$6=NB!$A$17,$B$8&gt;0),'Ersparnisberechnung Sommertarif'!$B$8*SLP!C27926,"")</f>
        <v/>
      </c>
    </row>
    <row r="27947" spans="1:5" x14ac:dyDescent="0.3">
      <c r="A27947" s="25">
        <v>46313</v>
      </c>
      <c r="B27947" s="31">
        <v>0.9375</v>
      </c>
      <c r="C27947" s="46"/>
      <c r="D27947" s="29">
        <v>46313.9375</v>
      </c>
      <c r="E27947" s="15" t="str">
        <f>IF(AND($B$6=NB!$A$17,$B$8&gt;0),'Ersparnisberechnung Sommertarif'!$B$8*SLP!C27927,"")</f>
        <v/>
      </c>
    </row>
    <row r="27948" spans="1:5" x14ac:dyDescent="0.3">
      <c r="A27948" s="25">
        <v>46313</v>
      </c>
      <c r="B27948" s="31">
        <v>0.94791666666666663</v>
      </c>
      <c r="C27948" s="46"/>
      <c r="D27948" s="29">
        <v>46313.947916666664</v>
      </c>
      <c r="E27948" s="15" t="str">
        <f>IF(AND($B$6=NB!$A$17,$B$8&gt;0),'Ersparnisberechnung Sommertarif'!$B$8*SLP!C27928,"")</f>
        <v/>
      </c>
    </row>
    <row r="27949" spans="1:5" x14ac:dyDescent="0.3">
      <c r="A27949" s="25">
        <v>46313</v>
      </c>
      <c r="B27949" s="31">
        <v>0.95833333333333337</v>
      </c>
      <c r="C27949" s="46"/>
      <c r="D27949" s="29">
        <v>46313.958333333336</v>
      </c>
      <c r="E27949" s="15" t="str">
        <f>IF(AND($B$6=NB!$A$17,$B$8&gt;0),'Ersparnisberechnung Sommertarif'!$B$8*SLP!C27929,"")</f>
        <v/>
      </c>
    </row>
    <row r="27950" spans="1:5" x14ac:dyDescent="0.3">
      <c r="A27950" s="25">
        <v>46313</v>
      </c>
      <c r="B27950" s="31">
        <v>0.96875</v>
      </c>
      <c r="C27950" s="46"/>
      <c r="D27950" s="29">
        <v>46313.96875</v>
      </c>
      <c r="E27950" s="15" t="str">
        <f>IF(AND($B$6=NB!$A$17,$B$8&gt;0),'Ersparnisberechnung Sommertarif'!$B$8*SLP!C27930,"")</f>
        <v/>
      </c>
    </row>
    <row r="27951" spans="1:5" x14ac:dyDescent="0.3">
      <c r="A27951" s="25">
        <v>46313</v>
      </c>
      <c r="B27951" s="31">
        <v>0.97916666666666663</v>
      </c>
      <c r="C27951" s="46"/>
      <c r="D27951" s="29">
        <v>46313.979166666664</v>
      </c>
      <c r="E27951" s="15" t="str">
        <f>IF(AND($B$6=NB!$A$17,$B$8&gt;0),'Ersparnisberechnung Sommertarif'!$B$8*SLP!C27931,"")</f>
        <v/>
      </c>
    </row>
    <row r="27952" spans="1:5" x14ac:dyDescent="0.3">
      <c r="A27952" s="25">
        <v>46313</v>
      </c>
      <c r="B27952" s="31">
        <v>0.98958333333333337</v>
      </c>
      <c r="C27952" s="46"/>
      <c r="D27952" s="29">
        <v>46313.989583333336</v>
      </c>
      <c r="E27952" s="15" t="str">
        <f>IF(AND($B$6=NB!$A$17,$B$8&gt;0),'Ersparnisberechnung Sommertarif'!$B$8*SLP!C27932,"")</f>
        <v/>
      </c>
    </row>
    <row r="27953" spans="1:5" x14ac:dyDescent="0.3">
      <c r="A27953" s="25">
        <v>46314</v>
      </c>
      <c r="B27953" s="31">
        <v>0</v>
      </c>
      <c r="C27953" s="46"/>
      <c r="D27953" s="29">
        <v>46314</v>
      </c>
      <c r="E27953" s="15" t="str">
        <f>IF(AND($B$6=NB!$A$17,$B$8&gt;0),'Ersparnisberechnung Sommertarif'!$B$8*SLP!C27933,"")</f>
        <v/>
      </c>
    </row>
    <row r="27954" spans="1:5" x14ac:dyDescent="0.3">
      <c r="A27954" s="25">
        <v>46314</v>
      </c>
      <c r="B27954" s="31">
        <v>1.0416666666666666E-2</v>
      </c>
      <c r="C27954" s="46"/>
      <c r="D27954" s="29">
        <v>46314.010416666664</v>
      </c>
      <c r="E27954" s="15" t="str">
        <f>IF(AND($B$6=NB!$A$17,$B$8&gt;0),'Ersparnisberechnung Sommertarif'!$B$8*SLP!C27934,"")</f>
        <v/>
      </c>
    </row>
    <row r="27955" spans="1:5" x14ac:dyDescent="0.3">
      <c r="A27955" s="25">
        <v>46314</v>
      </c>
      <c r="B27955" s="31">
        <v>2.0833333333333332E-2</v>
      </c>
      <c r="C27955" s="46"/>
      <c r="D27955" s="29">
        <v>46314.020833333336</v>
      </c>
      <c r="E27955" s="15" t="str">
        <f>IF(AND($B$6=NB!$A$17,$B$8&gt;0),'Ersparnisberechnung Sommertarif'!$B$8*SLP!C27935,"")</f>
        <v/>
      </c>
    </row>
    <row r="27956" spans="1:5" x14ac:dyDescent="0.3">
      <c r="A27956" s="25">
        <v>46314</v>
      </c>
      <c r="B27956" s="31">
        <v>3.125E-2</v>
      </c>
      <c r="C27956" s="46"/>
      <c r="D27956" s="29">
        <v>46314.03125</v>
      </c>
      <c r="E27956" s="15" t="str">
        <f>IF(AND($B$6=NB!$A$17,$B$8&gt;0),'Ersparnisberechnung Sommertarif'!$B$8*SLP!C27936,"")</f>
        <v/>
      </c>
    </row>
    <row r="27957" spans="1:5" x14ac:dyDescent="0.3">
      <c r="A27957" s="25">
        <v>46314</v>
      </c>
      <c r="B27957" s="31">
        <v>4.1666666666666664E-2</v>
      </c>
      <c r="C27957" s="46"/>
      <c r="D27957" s="29">
        <v>46314.041666666664</v>
      </c>
      <c r="E27957" s="15" t="str">
        <f>IF(AND($B$6=NB!$A$17,$B$8&gt;0),'Ersparnisberechnung Sommertarif'!$B$8*SLP!C27937,"")</f>
        <v/>
      </c>
    </row>
    <row r="27958" spans="1:5" x14ac:dyDescent="0.3">
      <c r="A27958" s="25">
        <v>46314</v>
      </c>
      <c r="B27958" s="31">
        <v>5.2083333333333336E-2</v>
      </c>
      <c r="C27958" s="46"/>
      <c r="D27958" s="29">
        <v>46314.052083333336</v>
      </c>
      <c r="E27958" s="15" t="str">
        <f>IF(AND($B$6=NB!$A$17,$B$8&gt;0),'Ersparnisberechnung Sommertarif'!$B$8*SLP!C27938,"")</f>
        <v/>
      </c>
    </row>
    <row r="27959" spans="1:5" x14ac:dyDescent="0.3">
      <c r="A27959" s="25">
        <v>46314</v>
      </c>
      <c r="B27959" s="31">
        <v>6.25E-2</v>
      </c>
      <c r="C27959" s="46"/>
      <c r="D27959" s="29">
        <v>46314.0625</v>
      </c>
      <c r="E27959" s="15" t="str">
        <f>IF(AND($B$6=NB!$A$17,$B$8&gt;0),'Ersparnisberechnung Sommertarif'!$B$8*SLP!C27939,"")</f>
        <v/>
      </c>
    </row>
    <row r="27960" spans="1:5" x14ac:dyDescent="0.3">
      <c r="A27960" s="25">
        <v>46314</v>
      </c>
      <c r="B27960" s="31">
        <v>7.2916666666666671E-2</v>
      </c>
      <c r="C27960" s="46"/>
      <c r="D27960" s="29">
        <v>46314.072916666664</v>
      </c>
      <c r="E27960" s="15" t="str">
        <f>IF(AND($B$6=NB!$A$17,$B$8&gt;0),'Ersparnisberechnung Sommertarif'!$B$8*SLP!C27940,"")</f>
        <v/>
      </c>
    </row>
    <row r="27961" spans="1:5" x14ac:dyDescent="0.3">
      <c r="A27961" s="25">
        <v>46314</v>
      </c>
      <c r="B27961" s="31">
        <v>8.3333333333333329E-2</v>
      </c>
      <c r="C27961" s="46"/>
      <c r="D27961" s="29">
        <v>46314.083333333336</v>
      </c>
      <c r="E27961" s="15" t="str">
        <f>IF(AND($B$6=NB!$A$17,$B$8&gt;0),'Ersparnisberechnung Sommertarif'!$B$8*SLP!C27941,"")</f>
        <v/>
      </c>
    </row>
    <row r="27962" spans="1:5" x14ac:dyDescent="0.3">
      <c r="A27962" s="25">
        <v>46314</v>
      </c>
      <c r="B27962" s="31">
        <v>9.375E-2</v>
      </c>
      <c r="C27962" s="46"/>
      <c r="D27962" s="29">
        <v>46314.09375</v>
      </c>
      <c r="E27962" s="15" t="str">
        <f>IF(AND($B$6=NB!$A$17,$B$8&gt;0),'Ersparnisberechnung Sommertarif'!$B$8*SLP!C27942,"")</f>
        <v/>
      </c>
    </row>
    <row r="27963" spans="1:5" x14ac:dyDescent="0.3">
      <c r="A27963" s="25">
        <v>46314</v>
      </c>
      <c r="B27963" s="31">
        <v>0.10416666666666667</v>
      </c>
      <c r="C27963" s="46"/>
      <c r="D27963" s="29">
        <v>46314.104166666664</v>
      </c>
      <c r="E27963" s="15" t="str">
        <f>IF(AND($B$6=NB!$A$17,$B$8&gt;0),'Ersparnisberechnung Sommertarif'!$B$8*SLP!C27943,"")</f>
        <v/>
      </c>
    </row>
    <row r="27964" spans="1:5" x14ac:dyDescent="0.3">
      <c r="A27964" s="25">
        <v>46314</v>
      </c>
      <c r="B27964" s="31">
        <v>0.11458333333333333</v>
      </c>
      <c r="C27964" s="46"/>
      <c r="D27964" s="29">
        <v>46314.114583333336</v>
      </c>
      <c r="E27964" s="15" t="str">
        <f>IF(AND($B$6=NB!$A$17,$B$8&gt;0),'Ersparnisberechnung Sommertarif'!$B$8*SLP!C27944,"")</f>
        <v/>
      </c>
    </row>
    <row r="27965" spans="1:5" x14ac:dyDescent="0.3">
      <c r="A27965" s="25">
        <v>46314</v>
      </c>
      <c r="B27965" s="31">
        <v>0.125</v>
      </c>
      <c r="C27965" s="46"/>
      <c r="D27965" s="29">
        <v>46314.125</v>
      </c>
      <c r="E27965" s="15" t="str">
        <f>IF(AND($B$6=NB!$A$17,$B$8&gt;0),'Ersparnisberechnung Sommertarif'!$B$8*SLP!C27945,"")</f>
        <v/>
      </c>
    </row>
    <row r="27966" spans="1:5" x14ac:dyDescent="0.3">
      <c r="A27966" s="25">
        <v>46314</v>
      </c>
      <c r="B27966" s="31">
        <v>0.13541666666666666</v>
      </c>
      <c r="C27966" s="46"/>
      <c r="D27966" s="29">
        <v>46314.135416666664</v>
      </c>
      <c r="E27966" s="15" t="str">
        <f>IF(AND($B$6=NB!$A$17,$B$8&gt;0),'Ersparnisberechnung Sommertarif'!$B$8*SLP!C27946,"")</f>
        <v/>
      </c>
    </row>
    <row r="27967" spans="1:5" x14ac:dyDescent="0.3">
      <c r="A27967" s="25">
        <v>46314</v>
      </c>
      <c r="B27967" s="31">
        <v>0.14583333333333334</v>
      </c>
      <c r="C27967" s="46"/>
      <c r="D27967" s="29">
        <v>46314.145833333336</v>
      </c>
      <c r="E27967" s="15" t="str">
        <f>IF(AND($B$6=NB!$A$17,$B$8&gt;0),'Ersparnisberechnung Sommertarif'!$B$8*SLP!C27947,"")</f>
        <v/>
      </c>
    </row>
    <row r="27968" spans="1:5" x14ac:dyDescent="0.3">
      <c r="A27968" s="25">
        <v>46314</v>
      </c>
      <c r="B27968" s="31">
        <v>0.15625</v>
      </c>
      <c r="C27968" s="46"/>
      <c r="D27968" s="29">
        <v>46314.15625</v>
      </c>
      <c r="E27968" s="15" t="str">
        <f>IF(AND($B$6=NB!$A$17,$B$8&gt;0),'Ersparnisberechnung Sommertarif'!$B$8*SLP!C27948,"")</f>
        <v/>
      </c>
    </row>
    <row r="27969" spans="1:5" x14ac:dyDescent="0.3">
      <c r="A27969" s="25">
        <v>46314</v>
      </c>
      <c r="B27969" s="31">
        <v>0.16666666666666666</v>
      </c>
      <c r="C27969" s="46"/>
      <c r="D27969" s="29">
        <v>46314.166666666664</v>
      </c>
      <c r="E27969" s="15" t="str">
        <f>IF(AND($B$6=NB!$A$17,$B$8&gt;0),'Ersparnisberechnung Sommertarif'!$B$8*SLP!C27949,"")</f>
        <v/>
      </c>
    </row>
    <row r="27970" spans="1:5" x14ac:dyDescent="0.3">
      <c r="A27970" s="25">
        <v>46314</v>
      </c>
      <c r="B27970" s="31">
        <v>0.17708333333333334</v>
      </c>
      <c r="C27970" s="46"/>
      <c r="D27970" s="29">
        <v>46314.177083333336</v>
      </c>
      <c r="E27970" s="15" t="str">
        <f>IF(AND($B$6=NB!$A$17,$B$8&gt;0),'Ersparnisberechnung Sommertarif'!$B$8*SLP!C27950,"")</f>
        <v/>
      </c>
    </row>
    <row r="27971" spans="1:5" x14ac:dyDescent="0.3">
      <c r="A27971" s="25">
        <v>46314</v>
      </c>
      <c r="B27971" s="31">
        <v>0.1875</v>
      </c>
      <c r="C27971" s="46"/>
      <c r="D27971" s="29">
        <v>46314.1875</v>
      </c>
      <c r="E27971" s="15" t="str">
        <f>IF(AND($B$6=NB!$A$17,$B$8&gt;0),'Ersparnisberechnung Sommertarif'!$B$8*SLP!C27951,"")</f>
        <v/>
      </c>
    </row>
    <row r="27972" spans="1:5" x14ac:dyDescent="0.3">
      <c r="A27972" s="25">
        <v>46314</v>
      </c>
      <c r="B27972" s="31">
        <v>0.19791666666666666</v>
      </c>
      <c r="C27972" s="46"/>
      <c r="D27972" s="29">
        <v>46314.197916666664</v>
      </c>
      <c r="E27972" s="15" t="str">
        <f>IF(AND($B$6=NB!$A$17,$B$8&gt;0),'Ersparnisberechnung Sommertarif'!$B$8*SLP!C27952,"")</f>
        <v/>
      </c>
    </row>
    <row r="27973" spans="1:5" x14ac:dyDescent="0.3">
      <c r="A27973" s="25">
        <v>46314</v>
      </c>
      <c r="B27973" s="31">
        <v>0.20833333333333334</v>
      </c>
      <c r="C27973" s="46"/>
      <c r="D27973" s="29">
        <v>46314.208333333336</v>
      </c>
      <c r="E27973" s="15" t="str">
        <f>IF(AND($B$6=NB!$A$17,$B$8&gt;0),'Ersparnisberechnung Sommertarif'!$B$8*SLP!C27953,"")</f>
        <v/>
      </c>
    </row>
    <row r="27974" spans="1:5" x14ac:dyDescent="0.3">
      <c r="A27974" s="25">
        <v>46314</v>
      </c>
      <c r="B27974" s="31">
        <v>0.21875</v>
      </c>
      <c r="C27974" s="46"/>
      <c r="D27974" s="29">
        <v>46314.21875</v>
      </c>
      <c r="E27974" s="15" t="str">
        <f>IF(AND($B$6=NB!$A$17,$B$8&gt;0),'Ersparnisberechnung Sommertarif'!$B$8*SLP!C27954,"")</f>
        <v/>
      </c>
    </row>
    <row r="27975" spans="1:5" x14ac:dyDescent="0.3">
      <c r="A27975" s="25">
        <v>46314</v>
      </c>
      <c r="B27975" s="31">
        <v>0.22916666666666666</v>
      </c>
      <c r="C27975" s="46"/>
      <c r="D27975" s="29">
        <v>46314.229166666664</v>
      </c>
      <c r="E27975" s="15" t="str">
        <f>IF(AND($B$6=NB!$A$17,$B$8&gt;0),'Ersparnisberechnung Sommertarif'!$B$8*SLP!C27955,"")</f>
        <v/>
      </c>
    </row>
    <row r="27976" spans="1:5" x14ac:dyDescent="0.3">
      <c r="A27976" s="25">
        <v>46314</v>
      </c>
      <c r="B27976" s="31">
        <v>0.23958333333333334</v>
      </c>
      <c r="C27976" s="46"/>
      <c r="D27976" s="29">
        <v>46314.239583333336</v>
      </c>
      <c r="E27976" s="15" t="str">
        <f>IF(AND($B$6=NB!$A$17,$B$8&gt;0),'Ersparnisberechnung Sommertarif'!$B$8*SLP!C27956,"")</f>
        <v/>
      </c>
    </row>
    <row r="27977" spans="1:5" x14ac:dyDescent="0.3">
      <c r="A27977" s="25">
        <v>46314</v>
      </c>
      <c r="B27977" s="31">
        <v>0.25</v>
      </c>
      <c r="C27977" s="46"/>
      <c r="D27977" s="29">
        <v>46314.25</v>
      </c>
      <c r="E27977" s="15" t="str">
        <f>IF(AND($B$6=NB!$A$17,$B$8&gt;0),'Ersparnisberechnung Sommertarif'!$B$8*SLP!C27957,"")</f>
        <v/>
      </c>
    </row>
    <row r="27978" spans="1:5" x14ac:dyDescent="0.3">
      <c r="A27978" s="25">
        <v>46314</v>
      </c>
      <c r="B27978" s="31">
        <v>0.26041666666666669</v>
      </c>
      <c r="C27978" s="46"/>
      <c r="D27978" s="29">
        <v>46314.260416666664</v>
      </c>
      <c r="E27978" s="15" t="str">
        <f>IF(AND($B$6=NB!$A$17,$B$8&gt;0),'Ersparnisberechnung Sommertarif'!$B$8*SLP!C27958,"")</f>
        <v/>
      </c>
    </row>
    <row r="27979" spans="1:5" x14ac:dyDescent="0.3">
      <c r="A27979" s="25">
        <v>46314</v>
      </c>
      <c r="B27979" s="31">
        <v>0.27083333333333331</v>
      </c>
      <c r="C27979" s="46"/>
      <c r="D27979" s="29">
        <v>46314.270833333336</v>
      </c>
      <c r="E27979" s="15" t="str">
        <f>IF(AND($B$6=NB!$A$17,$B$8&gt;0),'Ersparnisberechnung Sommertarif'!$B$8*SLP!C27959,"")</f>
        <v/>
      </c>
    </row>
    <row r="27980" spans="1:5" x14ac:dyDescent="0.3">
      <c r="A27980" s="25">
        <v>46314</v>
      </c>
      <c r="B27980" s="31">
        <v>0.28125</v>
      </c>
      <c r="C27980" s="46"/>
      <c r="D27980" s="29">
        <v>46314.28125</v>
      </c>
      <c r="E27980" s="15" t="str">
        <f>IF(AND($B$6=NB!$A$17,$B$8&gt;0),'Ersparnisberechnung Sommertarif'!$B$8*SLP!C27960,"")</f>
        <v/>
      </c>
    </row>
    <row r="27981" spans="1:5" x14ac:dyDescent="0.3">
      <c r="A27981" s="25">
        <v>46314</v>
      </c>
      <c r="B27981" s="31">
        <v>0.29166666666666669</v>
      </c>
      <c r="C27981" s="46"/>
      <c r="D27981" s="29">
        <v>46314.291666666664</v>
      </c>
      <c r="E27981" s="15" t="str">
        <f>IF(AND($B$6=NB!$A$17,$B$8&gt;0),'Ersparnisberechnung Sommertarif'!$B$8*SLP!C27961,"")</f>
        <v/>
      </c>
    </row>
    <row r="27982" spans="1:5" x14ac:dyDescent="0.3">
      <c r="A27982" s="25">
        <v>46314</v>
      </c>
      <c r="B27982" s="31">
        <v>0.30208333333333331</v>
      </c>
      <c r="C27982" s="46"/>
      <c r="D27982" s="29">
        <v>46314.302083333336</v>
      </c>
      <c r="E27982" s="15" t="str">
        <f>IF(AND($B$6=NB!$A$17,$B$8&gt;0),'Ersparnisberechnung Sommertarif'!$B$8*SLP!C27962,"")</f>
        <v/>
      </c>
    </row>
    <row r="27983" spans="1:5" x14ac:dyDescent="0.3">
      <c r="A27983" s="25">
        <v>46314</v>
      </c>
      <c r="B27983" s="31">
        <v>0.3125</v>
      </c>
      <c r="C27983" s="46"/>
      <c r="D27983" s="29">
        <v>46314.3125</v>
      </c>
      <c r="E27983" s="15" t="str">
        <f>IF(AND($B$6=NB!$A$17,$B$8&gt;0),'Ersparnisberechnung Sommertarif'!$B$8*SLP!C27963,"")</f>
        <v/>
      </c>
    </row>
    <row r="27984" spans="1:5" x14ac:dyDescent="0.3">
      <c r="A27984" s="25">
        <v>46314</v>
      </c>
      <c r="B27984" s="31">
        <v>0.32291666666666669</v>
      </c>
      <c r="C27984" s="46"/>
      <c r="D27984" s="29">
        <v>46314.322916666664</v>
      </c>
      <c r="E27984" s="15" t="str">
        <f>IF(AND($B$6=NB!$A$17,$B$8&gt;0),'Ersparnisberechnung Sommertarif'!$B$8*SLP!C27964,"")</f>
        <v/>
      </c>
    </row>
    <row r="27985" spans="1:5" x14ac:dyDescent="0.3">
      <c r="A27985" s="25">
        <v>46314</v>
      </c>
      <c r="B27985" s="31">
        <v>0.33333333333333331</v>
      </c>
      <c r="C27985" s="46"/>
      <c r="D27985" s="29">
        <v>46314.333333333336</v>
      </c>
      <c r="E27985" s="15" t="str">
        <f>IF(AND($B$6=NB!$A$17,$B$8&gt;0),'Ersparnisberechnung Sommertarif'!$B$8*SLP!C27965,"")</f>
        <v/>
      </c>
    </row>
    <row r="27986" spans="1:5" x14ac:dyDescent="0.3">
      <c r="A27986" s="25">
        <v>46314</v>
      </c>
      <c r="B27986" s="31">
        <v>0.34375</v>
      </c>
      <c r="C27986" s="46"/>
      <c r="D27986" s="29">
        <v>46314.34375</v>
      </c>
      <c r="E27986" s="15" t="str">
        <f>IF(AND($B$6=NB!$A$17,$B$8&gt;0),'Ersparnisberechnung Sommertarif'!$B$8*SLP!C27966,"")</f>
        <v/>
      </c>
    </row>
    <row r="27987" spans="1:5" x14ac:dyDescent="0.3">
      <c r="A27987" s="25">
        <v>46314</v>
      </c>
      <c r="B27987" s="31">
        <v>0.35416666666666669</v>
      </c>
      <c r="C27987" s="46"/>
      <c r="D27987" s="29">
        <v>46314.354166666664</v>
      </c>
      <c r="E27987" s="15" t="str">
        <f>IF(AND($B$6=NB!$A$17,$B$8&gt;0),'Ersparnisberechnung Sommertarif'!$B$8*SLP!C27967,"")</f>
        <v/>
      </c>
    </row>
    <row r="27988" spans="1:5" x14ac:dyDescent="0.3">
      <c r="A27988" s="25">
        <v>46314</v>
      </c>
      <c r="B27988" s="31">
        <v>0.36458333333333331</v>
      </c>
      <c r="C27988" s="46"/>
      <c r="D27988" s="29">
        <v>46314.364583333336</v>
      </c>
      <c r="E27988" s="15" t="str">
        <f>IF(AND($B$6=NB!$A$17,$B$8&gt;0),'Ersparnisberechnung Sommertarif'!$B$8*SLP!C27968,"")</f>
        <v/>
      </c>
    </row>
    <row r="27989" spans="1:5" x14ac:dyDescent="0.3">
      <c r="A27989" s="25">
        <v>46314</v>
      </c>
      <c r="B27989" s="31">
        <v>0.375</v>
      </c>
      <c r="C27989" s="46"/>
      <c r="D27989" s="29">
        <v>46314.375</v>
      </c>
      <c r="E27989" s="15" t="str">
        <f>IF(AND($B$6=NB!$A$17,$B$8&gt;0),'Ersparnisberechnung Sommertarif'!$B$8*SLP!C27969,"")</f>
        <v/>
      </c>
    </row>
    <row r="27990" spans="1:5" x14ac:dyDescent="0.3">
      <c r="A27990" s="25">
        <v>46314</v>
      </c>
      <c r="B27990" s="31">
        <v>0.38541666666666669</v>
      </c>
      <c r="C27990" s="46"/>
      <c r="D27990" s="29">
        <v>46314.385416666664</v>
      </c>
      <c r="E27990" s="15" t="str">
        <f>IF(AND($B$6=NB!$A$17,$B$8&gt;0),'Ersparnisberechnung Sommertarif'!$B$8*SLP!C27970,"")</f>
        <v/>
      </c>
    </row>
    <row r="27991" spans="1:5" x14ac:dyDescent="0.3">
      <c r="A27991" s="25">
        <v>46314</v>
      </c>
      <c r="B27991" s="31">
        <v>0.39583333333333331</v>
      </c>
      <c r="C27991" s="46"/>
      <c r="D27991" s="29">
        <v>46314.395833333336</v>
      </c>
      <c r="E27991" s="15" t="str">
        <f>IF(AND($B$6=NB!$A$17,$B$8&gt;0),'Ersparnisberechnung Sommertarif'!$B$8*SLP!C27971,"")</f>
        <v/>
      </c>
    </row>
    <row r="27992" spans="1:5" x14ac:dyDescent="0.3">
      <c r="A27992" s="25">
        <v>46314</v>
      </c>
      <c r="B27992" s="31">
        <v>0.40625</v>
      </c>
      <c r="C27992" s="46"/>
      <c r="D27992" s="29">
        <v>46314.40625</v>
      </c>
      <c r="E27992" s="15" t="str">
        <f>IF(AND($B$6=NB!$A$17,$B$8&gt;0),'Ersparnisberechnung Sommertarif'!$B$8*SLP!C27972,"")</f>
        <v/>
      </c>
    </row>
    <row r="27993" spans="1:5" x14ac:dyDescent="0.3">
      <c r="A27993" s="25">
        <v>46314</v>
      </c>
      <c r="B27993" s="31">
        <v>0.41666666666666669</v>
      </c>
      <c r="C27993" s="46"/>
      <c r="D27993" s="29">
        <v>46314.416666666664</v>
      </c>
      <c r="E27993" s="15" t="str">
        <f>IF(AND($B$6=NB!$A$17,$B$8&gt;0),'Ersparnisberechnung Sommertarif'!$B$8*SLP!C27973,"")</f>
        <v/>
      </c>
    </row>
    <row r="27994" spans="1:5" x14ac:dyDescent="0.3">
      <c r="A27994" s="25">
        <v>46314</v>
      </c>
      <c r="B27994" s="31">
        <v>0.42708333333333331</v>
      </c>
      <c r="C27994" s="46"/>
      <c r="D27994" s="29">
        <v>46314.427083333336</v>
      </c>
      <c r="E27994" s="15" t="str">
        <f>IF(AND($B$6=NB!$A$17,$B$8&gt;0),'Ersparnisberechnung Sommertarif'!$B$8*SLP!C27974,"")</f>
        <v/>
      </c>
    </row>
    <row r="27995" spans="1:5" x14ac:dyDescent="0.3">
      <c r="A27995" s="25">
        <v>46314</v>
      </c>
      <c r="B27995" s="31">
        <v>0.4375</v>
      </c>
      <c r="C27995" s="46"/>
      <c r="D27995" s="29">
        <v>46314.4375</v>
      </c>
      <c r="E27995" s="15" t="str">
        <f>IF(AND($B$6=NB!$A$17,$B$8&gt;0),'Ersparnisberechnung Sommertarif'!$B$8*SLP!C27975,"")</f>
        <v/>
      </c>
    </row>
    <row r="27996" spans="1:5" x14ac:dyDescent="0.3">
      <c r="A27996" s="25">
        <v>46314</v>
      </c>
      <c r="B27996" s="31">
        <v>0.44791666666666669</v>
      </c>
      <c r="C27996" s="46"/>
      <c r="D27996" s="29">
        <v>46314.447916666664</v>
      </c>
      <c r="E27996" s="15" t="str">
        <f>IF(AND($B$6=NB!$A$17,$B$8&gt;0),'Ersparnisberechnung Sommertarif'!$B$8*SLP!C27976,"")</f>
        <v/>
      </c>
    </row>
    <row r="27997" spans="1:5" x14ac:dyDescent="0.3">
      <c r="A27997" s="25">
        <v>46314</v>
      </c>
      <c r="B27997" s="31">
        <v>0.45833333333333331</v>
      </c>
      <c r="C27997" s="46"/>
      <c r="D27997" s="29">
        <v>46314.458333333336</v>
      </c>
      <c r="E27997" s="15" t="str">
        <f>IF(AND($B$6=NB!$A$17,$B$8&gt;0),'Ersparnisberechnung Sommertarif'!$B$8*SLP!C27977,"")</f>
        <v/>
      </c>
    </row>
    <row r="27998" spans="1:5" x14ac:dyDescent="0.3">
      <c r="A27998" s="25">
        <v>46314</v>
      </c>
      <c r="B27998" s="31">
        <v>0.46875</v>
      </c>
      <c r="C27998" s="46"/>
      <c r="D27998" s="29">
        <v>46314.46875</v>
      </c>
      <c r="E27998" s="15" t="str">
        <f>IF(AND($B$6=NB!$A$17,$B$8&gt;0),'Ersparnisberechnung Sommertarif'!$B$8*SLP!C27978,"")</f>
        <v/>
      </c>
    </row>
    <row r="27999" spans="1:5" x14ac:dyDescent="0.3">
      <c r="A27999" s="25">
        <v>46314</v>
      </c>
      <c r="B27999" s="31">
        <v>0.47916666666666669</v>
      </c>
      <c r="C27999" s="46"/>
      <c r="D27999" s="29">
        <v>46314.479166666664</v>
      </c>
      <c r="E27999" s="15" t="str">
        <f>IF(AND($B$6=NB!$A$17,$B$8&gt;0),'Ersparnisberechnung Sommertarif'!$B$8*SLP!C27979,"")</f>
        <v/>
      </c>
    </row>
    <row r="28000" spans="1:5" x14ac:dyDescent="0.3">
      <c r="A28000" s="25">
        <v>46314</v>
      </c>
      <c r="B28000" s="31">
        <v>0.48958333333333331</v>
      </c>
      <c r="C28000" s="46"/>
      <c r="D28000" s="29">
        <v>46314.489583333336</v>
      </c>
      <c r="E28000" s="15" t="str">
        <f>IF(AND($B$6=NB!$A$17,$B$8&gt;0),'Ersparnisberechnung Sommertarif'!$B$8*SLP!C27980,"")</f>
        <v/>
      </c>
    </row>
    <row r="28001" spans="1:5" x14ac:dyDescent="0.3">
      <c r="A28001" s="25">
        <v>46314</v>
      </c>
      <c r="B28001" s="31">
        <v>0.5</v>
      </c>
      <c r="C28001" s="46"/>
      <c r="D28001" s="29">
        <v>46314.5</v>
      </c>
      <c r="E28001" s="15" t="str">
        <f>IF(AND($B$6=NB!$A$17,$B$8&gt;0),'Ersparnisberechnung Sommertarif'!$B$8*SLP!C27981,"")</f>
        <v/>
      </c>
    </row>
    <row r="28002" spans="1:5" x14ac:dyDescent="0.3">
      <c r="A28002" s="25">
        <v>46314</v>
      </c>
      <c r="B28002" s="31">
        <v>0.51041666666666663</v>
      </c>
      <c r="C28002" s="46"/>
      <c r="D28002" s="29">
        <v>46314.510416666664</v>
      </c>
      <c r="E28002" s="15" t="str">
        <f>IF(AND($B$6=NB!$A$17,$B$8&gt;0),'Ersparnisberechnung Sommertarif'!$B$8*SLP!C27982,"")</f>
        <v/>
      </c>
    </row>
    <row r="28003" spans="1:5" x14ac:dyDescent="0.3">
      <c r="A28003" s="25">
        <v>46314</v>
      </c>
      <c r="B28003" s="31">
        <v>0.52083333333333337</v>
      </c>
      <c r="C28003" s="46"/>
      <c r="D28003" s="29">
        <v>46314.520833333336</v>
      </c>
      <c r="E28003" s="15" t="str">
        <f>IF(AND($B$6=NB!$A$17,$B$8&gt;0),'Ersparnisberechnung Sommertarif'!$B$8*SLP!C27983,"")</f>
        <v/>
      </c>
    </row>
    <row r="28004" spans="1:5" x14ac:dyDescent="0.3">
      <c r="A28004" s="25">
        <v>46314</v>
      </c>
      <c r="B28004" s="31">
        <v>0.53125</v>
      </c>
      <c r="C28004" s="46"/>
      <c r="D28004" s="29">
        <v>46314.53125</v>
      </c>
      <c r="E28004" s="15" t="str">
        <f>IF(AND($B$6=NB!$A$17,$B$8&gt;0),'Ersparnisberechnung Sommertarif'!$B$8*SLP!C27984,"")</f>
        <v/>
      </c>
    </row>
    <row r="28005" spans="1:5" x14ac:dyDescent="0.3">
      <c r="A28005" s="25">
        <v>46314</v>
      </c>
      <c r="B28005" s="31">
        <v>0.54166666666666663</v>
      </c>
      <c r="C28005" s="46"/>
      <c r="D28005" s="29">
        <v>46314.541666666664</v>
      </c>
      <c r="E28005" s="15" t="str">
        <f>IF(AND($B$6=NB!$A$17,$B$8&gt;0),'Ersparnisberechnung Sommertarif'!$B$8*SLP!C27985,"")</f>
        <v/>
      </c>
    </row>
    <row r="28006" spans="1:5" x14ac:dyDescent="0.3">
      <c r="A28006" s="25">
        <v>46314</v>
      </c>
      <c r="B28006" s="31">
        <v>0.55208333333333337</v>
      </c>
      <c r="C28006" s="46"/>
      <c r="D28006" s="29">
        <v>46314.552083333336</v>
      </c>
      <c r="E28006" s="15" t="str">
        <f>IF(AND($B$6=NB!$A$17,$B$8&gt;0),'Ersparnisberechnung Sommertarif'!$B$8*SLP!C27986,"")</f>
        <v/>
      </c>
    </row>
    <row r="28007" spans="1:5" x14ac:dyDescent="0.3">
      <c r="A28007" s="25">
        <v>46314</v>
      </c>
      <c r="B28007" s="31">
        <v>0.5625</v>
      </c>
      <c r="C28007" s="46"/>
      <c r="D28007" s="29">
        <v>46314.5625</v>
      </c>
      <c r="E28007" s="15" t="str">
        <f>IF(AND($B$6=NB!$A$17,$B$8&gt;0),'Ersparnisberechnung Sommertarif'!$B$8*SLP!C27987,"")</f>
        <v/>
      </c>
    </row>
    <row r="28008" spans="1:5" x14ac:dyDescent="0.3">
      <c r="A28008" s="25">
        <v>46314</v>
      </c>
      <c r="B28008" s="31">
        <v>0.57291666666666663</v>
      </c>
      <c r="C28008" s="46"/>
      <c r="D28008" s="29">
        <v>46314.572916666664</v>
      </c>
      <c r="E28008" s="15" t="str">
        <f>IF(AND($B$6=NB!$A$17,$B$8&gt;0),'Ersparnisberechnung Sommertarif'!$B$8*SLP!C27988,"")</f>
        <v/>
      </c>
    </row>
    <row r="28009" spans="1:5" x14ac:dyDescent="0.3">
      <c r="A28009" s="25">
        <v>46314</v>
      </c>
      <c r="B28009" s="31">
        <v>0.58333333333333337</v>
      </c>
      <c r="C28009" s="46"/>
      <c r="D28009" s="29">
        <v>46314.583333333336</v>
      </c>
      <c r="E28009" s="15" t="str">
        <f>IF(AND($B$6=NB!$A$17,$B$8&gt;0),'Ersparnisberechnung Sommertarif'!$B$8*SLP!C27989,"")</f>
        <v/>
      </c>
    </row>
    <row r="28010" spans="1:5" x14ac:dyDescent="0.3">
      <c r="A28010" s="25">
        <v>46314</v>
      </c>
      <c r="B28010" s="31">
        <v>0.59375</v>
      </c>
      <c r="C28010" s="46"/>
      <c r="D28010" s="29">
        <v>46314.59375</v>
      </c>
      <c r="E28010" s="15" t="str">
        <f>IF(AND($B$6=NB!$A$17,$B$8&gt;0),'Ersparnisberechnung Sommertarif'!$B$8*SLP!C27990,"")</f>
        <v/>
      </c>
    </row>
    <row r="28011" spans="1:5" x14ac:dyDescent="0.3">
      <c r="A28011" s="25">
        <v>46314</v>
      </c>
      <c r="B28011" s="31">
        <v>0.60416666666666663</v>
      </c>
      <c r="C28011" s="46"/>
      <c r="D28011" s="29">
        <v>46314.604166666664</v>
      </c>
      <c r="E28011" s="15" t="str">
        <f>IF(AND($B$6=NB!$A$17,$B$8&gt;0),'Ersparnisberechnung Sommertarif'!$B$8*SLP!C27991,"")</f>
        <v/>
      </c>
    </row>
    <row r="28012" spans="1:5" x14ac:dyDescent="0.3">
      <c r="A28012" s="25">
        <v>46314</v>
      </c>
      <c r="B28012" s="31">
        <v>0.61458333333333337</v>
      </c>
      <c r="C28012" s="46"/>
      <c r="D28012" s="29">
        <v>46314.614583333336</v>
      </c>
      <c r="E28012" s="15" t="str">
        <f>IF(AND($B$6=NB!$A$17,$B$8&gt;0),'Ersparnisberechnung Sommertarif'!$B$8*SLP!C27992,"")</f>
        <v/>
      </c>
    </row>
    <row r="28013" spans="1:5" x14ac:dyDescent="0.3">
      <c r="A28013" s="25">
        <v>46314</v>
      </c>
      <c r="B28013" s="31">
        <v>0.625</v>
      </c>
      <c r="C28013" s="46"/>
      <c r="D28013" s="29">
        <v>46314.625</v>
      </c>
      <c r="E28013" s="15" t="str">
        <f>IF(AND($B$6=NB!$A$17,$B$8&gt;0),'Ersparnisberechnung Sommertarif'!$B$8*SLP!C27993,"")</f>
        <v/>
      </c>
    </row>
    <row r="28014" spans="1:5" x14ac:dyDescent="0.3">
      <c r="A28014" s="25">
        <v>46314</v>
      </c>
      <c r="B28014" s="31">
        <v>0.63541666666666663</v>
      </c>
      <c r="C28014" s="46"/>
      <c r="D28014" s="29">
        <v>46314.635416666664</v>
      </c>
      <c r="E28014" s="15" t="str">
        <f>IF(AND($B$6=NB!$A$17,$B$8&gt;0),'Ersparnisberechnung Sommertarif'!$B$8*SLP!C27994,"")</f>
        <v/>
      </c>
    </row>
    <row r="28015" spans="1:5" x14ac:dyDescent="0.3">
      <c r="A28015" s="25">
        <v>46314</v>
      </c>
      <c r="B28015" s="31">
        <v>0.64583333333333337</v>
      </c>
      <c r="C28015" s="46"/>
      <c r="D28015" s="29">
        <v>46314.645833333336</v>
      </c>
      <c r="E28015" s="15" t="str">
        <f>IF(AND($B$6=NB!$A$17,$B$8&gt;0),'Ersparnisberechnung Sommertarif'!$B$8*SLP!C27995,"")</f>
        <v/>
      </c>
    </row>
    <row r="28016" spans="1:5" x14ac:dyDescent="0.3">
      <c r="A28016" s="25">
        <v>46314</v>
      </c>
      <c r="B28016" s="31">
        <v>0.65625</v>
      </c>
      <c r="C28016" s="46"/>
      <c r="D28016" s="29">
        <v>46314.65625</v>
      </c>
      <c r="E28016" s="15" t="str">
        <f>IF(AND($B$6=NB!$A$17,$B$8&gt;0),'Ersparnisberechnung Sommertarif'!$B$8*SLP!C27996,"")</f>
        <v/>
      </c>
    </row>
    <row r="28017" spans="1:5" x14ac:dyDescent="0.3">
      <c r="A28017" s="25">
        <v>46314</v>
      </c>
      <c r="B28017" s="31">
        <v>0.66666666666666663</v>
      </c>
      <c r="C28017" s="46"/>
      <c r="D28017" s="29">
        <v>46314.666666666664</v>
      </c>
      <c r="E28017" s="15" t="str">
        <f>IF(AND($B$6=NB!$A$17,$B$8&gt;0),'Ersparnisberechnung Sommertarif'!$B$8*SLP!C27997,"")</f>
        <v/>
      </c>
    </row>
    <row r="28018" spans="1:5" x14ac:dyDescent="0.3">
      <c r="A28018" s="25">
        <v>46314</v>
      </c>
      <c r="B28018" s="31">
        <v>0.67708333333333337</v>
      </c>
      <c r="C28018" s="46"/>
      <c r="D28018" s="29">
        <v>46314.677083333336</v>
      </c>
      <c r="E28018" s="15" t="str">
        <f>IF(AND($B$6=NB!$A$17,$B$8&gt;0),'Ersparnisberechnung Sommertarif'!$B$8*SLP!C27998,"")</f>
        <v/>
      </c>
    </row>
    <row r="28019" spans="1:5" x14ac:dyDescent="0.3">
      <c r="A28019" s="25">
        <v>46314</v>
      </c>
      <c r="B28019" s="31">
        <v>0.6875</v>
      </c>
      <c r="C28019" s="46"/>
      <c r="D28019" s="29">
        <v>46314.6875</v>
      </c>
      <c r="E28019" s="15" t="str">
        <f>IF(AND($B$6=NB!$A$17,$B$8&gt;0),'Ersparnisberechnung Sommertarif'!$B$8*SLP!C27999,"")</f>
        <v/>
      </c>
    </row>
    <row r="28020" spans="1:5" x14ac:dyDescent="0.3">
      <c r="A28020" s="25">
        <v>46314</v>
      </c>
      <c r="B28020" s="31">
        <v>0.69791666666666663</v>
      </c>
      <c r="C28020" s="46"/>
      <c r="D28020" s="29">
        <v>46314.697916666664</v>
      </c>
      <c r="E28020" s="15" t="str">
        <f>IF(AND($B$6=NB!$A$17,$B$8&gt;0),'Ersparnisberechnung Sommertarif'!$B$8*SLP!C28000,"")</f>
        <v/>
      </c>
    </row>
    <row r="28021" spans="1:5" x14ac:dyDescent="0.3">
      <c r="A28021" s="25">
        <v>46314</v>
      </c>
      <c r="B28021" s="31">
        <v>0.70833333333333337</v>
      </c>
      <c r="C28021" s="46"/>
      <c r="D28021" s="29">
        <v>46314.708333333336</v>
      </c>
      <c r="E28021" s="15" t="str">
        <f>IF(AND($B$6=NB!$A$17,$B$8&gt;0),'Ersparnisberechnung Sommertarif'!$B$8*SLP!C28001,"")</f>
        <v/>
      </c>
    </row>
    <row r="28022" spans="1:5" x14ac:dyDescent="0.3">
      <c r="A28022" s="25">
        <v>46314</v>
      </c>
      <c r="B28022" s="31">
        <v>0.71875</v>
      </c>
      <c r="C28022" s="46"/>
      <c r="D28022" s="29">
        <v>46314.71875</v>
      </c>
      <c r="E28022" s="15" t="str">
        <f>IF(AND($B$6=NB!$A$17,$B$8&gt;0),'Ersparnisberechnung Sommertarif'!$B$8*SLP!C28002,"")</f>
        <v/>
      </c>
    </row>
    <row r="28023" spans="1:5" x14ac:dyDescent="0.3">
      <c r="A28023" s="25">
        <v>46314</v>
      </c>
      <c r="B28023" s="31">
        <v>0.72916666666666663</v>
      </c>
      <c r="C28023" s="46"/>
      <c r="D28023" s="29">
        <v>46314.729166666664</v>
      </c>
      <c r="E28023" s="15" t="str">
        <f>IF(AND($B$6=NB!$A$17,$B$8&gt;0),'Ersparnisberechnung Sommertarif'!$B$8*SLP!C28003,"")</f>
        <v/>
      </c>
    </row>
    <row r="28024" spans="1:5" x14ac:dyDescent="0.3">
      <c r="A28024" s="25">
        <v>46314</v>
      </c>
      <c r="B28024" s="31">
        <v>0.73958333333333337</v>
      </c>
      <c r="C28024" s="46"/>
      <c r="D28024" s="29">
        <v>46314.739583333336</v>
      </c>
      <c r="E28024" s="15" t="str">
        <f>IF(AND($B$6=NB!$A$17,$B$8&gt;0),'Ersparnisberechnung Sommertarif'!$B$8*SLP!C28004,"")</f>
        <v/>
      </c>
    </row>
    <row r="28025" spans="1:5" x14ac:dyDescent="0.3">
      <c r="A28025" s="25">
        <v>46314</v>
      </c>
      <c r="B28025" s="31">
        <v>0.75</v>
      </c>
      <c r="C28025" s="46"/>
      <c r="D28025" s="29">
        <v>46314.75</v>
      </c>
      <c r="E28025" s="15" t="str">
        <f>IF(AND($B$6=NB!$A$17,$B$8&gt;0),'Ersparnisberechnung Sommertarif'!$B$8*SLP!C28005,"")</f>
        <v/>
      </c>
    </row>
    <row r="28026" spans="1:5" x14ac:dyDescent="0.3">
      <c r="A28026" s="25">
        <v>46314</v>
      </c>
      <c r="B28026" s="31">
        <v>0.76041666666666663</v>
      </c>
      <c r="C28026" s="46"/>
      <c r="D28026" s="29">
        <v>46314.760416666664</v>
      </c>
      <c r="E28026" s="15" t="str">
        <f>IF(AND($B$6=NB!$A$17,$B$8&gt;0),'Ersparnisberechnung Sommertarif'!$B$8*SLP!C28006,"")</f>
        <v/>
      </c>
    </row>
    <row r="28027" spans="1:5" x14ac:dyDescent="0.3">
      <c r="A28027" s="25">
        <v>46314</v>
      </c>
      <c r="B28027" s="31">
        <v>0.77083333333333337</v>
      </c>
      <c r="C28027" s="46"/>
      <c r="D28027" s="29">
        <v>46314.770833333336</v>
      </c>
      <c r="E28027" s="15" t="str">
        <f>IF(AND($B$6=NB!$A$17,$B$8&gt;0),'Ersparnisberechnung Sommertarif'!$B$8*SLP!C28007,"")</f>
        <v/>
      </c>
    </row>
    <row r="28028" spans="1:5" x14ac:dyDescent="0.3">
      <c r="A28028" s="25">
        <v>46314</v>
      </c>
      <c r="B28028" s="31">
        <v>0.78125</v>
      </c>
      <c r="C28028" s="46"/>
      <c r="D28028" s="29">
        <v>46314.78125</v>
      </c>
      <c r="E28028" s="15" t="str">
        <f>IF(AND($B$6=NB!$A$17,$B$8&gt;0),'Ersparnisberechnung Sommertarif'!$B$8*SLP!C28008,"")</f>
        <v/>
      </c>
    </row>
    <row r="28029" spans="1:5" x14ac:dyDescent="0.3">
      <c r="A28029" s="25">
        <v>46314</v>
      </c>
      <c r="B28029" s="31">
        <v>0.79166666666666663</v>
      </c>
      <c r="C28029" s="46"/>
      <c r="D28029" s="29">
        <v>46314.791666666664</v>
      </c>
      <c r="E28029" s="15" t="str">
        <f>IF(AND($B$6=NB!$A$17,$B$8&gt;0),'Ersparnisberechnung Sommertarif'!$B$8*SLP!C28009,"")</f>
        <v/>
      </c>
    </row>
    <row r="28030" spans="1:5" x14ac:dyDescent="0.3">
      <c r="A28030" s="25">
        <v>46314</v>
      </c>
      <c r="B28030" s="31">
        <v>0.80208333333333337</v>
      </c>
      <c r="C28030" s="46"/>
      <c r="D28030" s="29">
        <v>46314.802083333336</v>
      </c>
      <c r="E28030" s="15" t="str">
        <f>IF(AND($B$6=NB!$A$17,$B$8&gt;0),'Ersparnisberechnung Sommertarif'!$B$8*SLP!C28010,"")</f>
        <v/>
      </c>
    </row>
    <row r="28031" spans="1:5" x14ac:dyDescent="0.3">
      <c r="A28031" s="25">
        <v>46314</v>
      </c>
      <c r="B28031" s="31">
        <v>0.8125</v>
      </c>
      <c r="C28031" s="46"/>
      <c r="D28031" s="29">
        <v>46314.8125</v>
      </c>
      <c r="E28031" s="15" t="str">
        <f>IF(AND($B$6=NB!$A$17,$B$8&gt;0),'Ersparnisberechnung Sommertarif'!$B$8*SLP!C28011,"")</f>
        <v/>
      </c>
    </row>
    <row r="28032" spans="1:5" x14ac:dyDescent="0.3">
      <c r="A28032" s="25">
        <v>46314</v>
      </c>
      <c r="B28032" s="31">
        <v>0.82291666666666663</v>
      </c>
      <c r="C28032" s="46"/>
      <c r="D28032" s="29">
        <v>46314.822916666664</v>
      </c>
      <c r="E28032" s="15" t="str">
        <f>IF(AND($B$6=NB!$A$17,$B$8&gt;0),'Ersparnisberechnung Sommertarif'!$B$8*SLP!C28012,"")</f>
        <v/>
      </c>
    </row>
    <row r="28033" spans="1:5" x14ac:dyDescent="0.3">
      <c r="A28033" s="25">
        <v>46314</v>
      </c>
      <c r="B28033" s="31">
        <v>0.83333333333333337</v>
      </c>
      <c r="C28033" s="46"/>
      <c r="D28033" s="29">
        <v>46314.833333333336</v>
      </c>
      <c r="E28033" s="15" t="str">
        <f>IF(AND($B$6=NB!$A$17,$B$8&gt;0),'Ersparnisberechnung Sommertarif'!$B$8*SLP!C28013,"")</f>
        <v/>
      </c>
    </row>
    <row r="28034" spans="1:5" x14ac:dyDescent="0.3">
      <c r="A28034" s="25">
        <v>46314</v>
      </c>
      <c r="B28034" s="31">
        <v>0.84375</v>
      </c>
      <c r="C28034" s="46"/>
      <c r="D28034" s="29">
        <v>46314.84375</v>
      </c>
      <c r="E28034" s="15" t="str">
        <f>IF(AND($B$6=NB!$A$17,$B$8&gt;0),'Ersparnisberechnung Sommertarif'!$B$8*SLP!C28014,"")</f>
        <v/>
      </c>
    </row>
    <row r="28035" spans="1:5" x14ac:dyDescent="0.3">
      <c r="A28035" s="25">
        <v>46314</v>
      </c>
      <c r="B28035" s="31">
        <v>0.85416666666666663</v>
      </c>
      <c r="C28035" s="46"/>
      <c r="D28035" s="29">
        <v>46314.854166666664</v>
      </c>
      <c r="E28035" s="15" t="str">
        <f>IF(AND($B$6=NB!$A$17,$B$8&gt;0),'Ersparnisberechnung Sommertarif'!$B$8*SLP!C28015,"")</f>
        <v/>
      </c>
    </row>
    <row r="28036" spans="1:5" x14ac:dyDescent="0.3">
      <c r="A28036" s="25">
        <v>46314</v>
      </c>
      <c r="B28036" s="31">
        <v>0.86458333333333337</v>
      </c>
      <c r="C28036" s="46"/>
      <c r="D28036" s="29">
        <v>46314.864583333336</v>
      </c>
      <c r="E28036" s="15" t="str">
        <f>IF(AND($B$6=NB!$A$17,$B$8&gt;0),'Ersparnisberechnung Sommertarif'!$B$8*SLP!C28016,"")</f>
        <v/>
      </c>
    </row>
    <row r="28037" spans="1:5" x14ac:dyDescent="0.3">
      <c r="A28037" s="25">
        <v>46314</v>
      </c>
      <c r="B28037" s="31">
        <v>0.875</v>
      </c>
      <c r="C28037" s="46"/>
      <c r="D28037" s="29">
        <v>46314.875</v>
      </c>
      <c r="E28037" s="15" t="str">
        <f>IF(AND($B$6=NB!$A$17,$B$8&gt;0),'Ersparnisberechnung Sommertarif'!$B$8*SLP!C28017,"")</f>
        <v/>
      </c>
    </row>
    <row r="28038" spans="1:5" x14ac:dyDescent="0.3">
      <c r="A28038" s="25">
        <v>46314</v>
      </c>
      <c r="B28038" s="31">
        <v>0.88541666666666663</v>
      </c>
      <c r="C28038" s="46"/>
      <c r="D28038" s="29">
        <v>46314.885416666664</v>
      </c>
      <c r="E28038" s="15" t="str">
        <f>IF(AND($B$6=NB!$A$17,$B$8&gt;0),'Ersparnisberechnung Sommertarif'!$B$8*SLP!C28018,"")</f>
        <v/>
      </c>
    </row>
    <row r="28039" spans="1:5" x14ac:dyDescent="0.3">
      <c r="A28039" s="25">
        <v>46314</v>
      </c>
      <c r="B28039" s="31">
        <v>0.89583333333333337</v>
      </c>
      <c r="C28039" s="46"/>
      <c r="D28039" s="29">
        <v>46314.895833333336</v>
      </c>
      <c r="E28039" s="15" t="str">
        <f>IF(AND($B$6=NB!$A$17,$B$8&gt;0),'Ersparnisberechnung Sommertarif'!$B$8*SLP!C28019,"")</f>
        <v/>
      </c>
    </row>
    <row r="28040" spans="1:5" x14ac:dyDescent="0.3">
      <c r="A28040" s="25">
        <v>46314</v>
      </c>
      <c r="B28040" s="31">
        <v>0.90625</v>
      </c>
      <c r="C28040" s="46"/>
      <c r="D28040" s="29">
        <v>46314.90625</v>
      </c>
      <c r="E28040" s="15" t="str">
        <f>IF(AND($B$6=NB!$A$17,$B$8&gt;0),'Ersparnisberechnung Sommertarif'!$B$8*SLP!C28020,"")</f>
        <v/>
      </c>
    </row>
    <row r="28041" spans="1:5" x14ac:dyDescent="0.3">
      <c r="A28041" s="25">
        <v>46314</v>
      </c>
      <c r="B28041" s="31">
        <v>0.91666666666666663</v>
      </c>
      <c r="C28041" s="46"/>
      <c r="D28041" s="29">
        <v>46314.916666666664</v>
      </c>
      <c r="E28041" s="15" t="str">
        <f>IF(AND($B$6=NB!$A$17,$B$8&gt;0),'Ersparnisberechnung Sommertarif'!$B$8*SLP!C28021,"")</f>
        <v/>
      </c>
    </row>
    <row r="28042" spans="1:5" x14ac:dyDescent="0.3">
      <c r="A28042" s="25">
        <v>46314</v>
      </c>
      <c r="B28042" s="31">
        <v>0.92708333333333337</v>
      </c>
      <c r="C28042" s="46"/>
      <c r="D28042" s="29">
        <v>46314.927083333336</v>
      </c>
      <c r="E28042" s="15" t="str">
        <f>IF(AND($B$6=NB!$A$17,$B$8&gt;0),'Ersparnisberechnung Sommertarif'!$B$8*SLP!C28022,"")</f>
        <v/>
      </c>
    </row>
    <row r="28043" spans="1:5" x14ac:dyDescent="0.3">
      <c r="A28043" s="25">
        <v>46314</v>
      </c>
      <c r="B28043" s="31">
        <v>0.9375</v>
      </c>
      <c r="C28043" s="46"/>
      <c r="D28043" s="29">
        <v>46314.9375</v>
      </c>
      <c r="E28043" s="15" t="str">
        <f>IF(AND($B$6=NB!$A$17,$B$8&gt;0),'Ersparnisberechnung Sommertarif'!$B$8*SLP!C28023,"")</f>
        <v/>
      </c>
    </row>
    <row r="28044" spans="1:5" x14ac:dyDescent="0.3">
      <c r="A28044" s="25">
        <v>46314</v>
      </c>
      <c r="B28044" s="31">
        <v>0.94791666666666663</v>
      </c>
      <c r="C28044" s="46"/>
      <c r="D28044" s="29">
        <v>46314.947916666664</v>
      </c>
      <c r="E28044" s="15" t="str">
        <f>IF(AND($B$6=NB!$A$17,$B$8&gt;0),'Ersparnisberechnung Sommertarif'!$B$8*SLP!C28024,"")</f>
        <v/>
      </c>
    </row>
    <row r="28045" spans="1:5" x14ac:dyDescent="0.3">
      <c r="A28045" s="25">
        <v>46314</v>
      </c>
      <c r="B28045" s="31">
        <v>0.95833333333333337</v>
      </c>
      <c r="C28045" s="46"/>
      <c r="D28045" s="29">
        <v>46314.958333333336</v>
      </c>
      <c r="E28045" s="15" t="str">
        <f>IF(AND($B$6=NB!$A$17,$B$8&gt;0),'Ersparnisberechnung Sommertarif'!$B$8*SLP!C28025,"")</f>
        <v/>
      </c>
    </row>
    <row r="28046" spans="1:5" x14ac:dyDescent="0.3">
      <c r="A28046" s="25">
        <v>46314</v>
      </c>
      <c r="B28046" s="31">
        <v>0.96875</v>
      </c>
      <c r="C28046" s="46"/>
      <c r="D28046" s="29">
        <v>46314.96875</v>
      </c>
      <c r="E28046" s="15" t="str">
        <f>IF(AND($B$6=NB!$A$17,$B$8&gt;0),'Ersparnisberechnung Sommertarif'!$B$8*SLP!C28026,"")</f>
        <v/>
      </c>
    </row>
    <row r="28047" spans="1:5" x14ac:dyDescent="0.3">
      <c r="A28047" s="25">
        <v>46314</v>
      </c>
      <c r="B28047" s="31">
        <v>0.97916666666666663</v>
      </c>
      <c r="C28047" s="46"/>
      <c r="D28047" s="29">
        <v>46314.979166666664</v>
      </c>
      <c r="E28047" s="15" t="str">
        <f>IF(AND($B$6=NB!$A$17,$B$8&gt;0),'Ersparnisberechnung Sommertarif'!$B$8*SLP!C28027,"")</f>
        <v/>
      </c>
    </row>
    <row r="28048" spans="1:5" x14ac:dyDescent="0.3">
      <c r="A28048" s="25">
        <v>46314</v>
      </c>
      <c r="B28048" s="31">
        <v>0.98958333333333337</v>
      </c>
      <c r="C28048" s="46"/>
      <c r="D28048" s="29">
        <v>46314.989583333336</v>
      </c>
      <c r="E28048" s="15" t="str">
        <f>IF(AND($B$6=NB!$A$17,$B$8&gt;0),'Ersparnisberechnung Sommertarif'!$B$8*SLP!C28028,"")</f>
        <v/>
      </c>
    </row>
    <row r="28049" spans="1:5" x14ac:dyDescent="0.3">
      <c r="A28049" s="25">
        <v>46315</v>
      </c>
      <c r="B28049" s="31">
        <v>0</v>
      </c>
      <c r="C28049" s="46"/>
      <c r="D28049" s="29">
        <v>46315</v>
      </c>
      <c r="E28049" s="15" t="str">
        <f>IF(AND($B$6=NB!$A$17,$B$8&gt;0),'Ersparnisberechnung Sommertarif'!$B$8*SLP!C28029,"")</f>
        <v/>
      </c>
    </row>
    <row r="28050" spans="1:5" x14ac:dyDescent="0.3">
      <c r="A28050" s="25">
        <v>46315</v>
      </c>
      <c r="B28050" s="31">
        <v>1.0416666666666666E-2</v>
      </c>
      <c r="C28050" s="46"/>
      <c r="D28050" s="29">
        <v>46315.010416666664</v>
      </c>
      <c r="E28050" s="15" t="str">
        <f>IF(AND($B$6=NB!$A$17,$B$8&gt;0),'Ersparnisberechnung Sommertarif'!$B$8*SLP!C28030,"")</f>
        <v/>
      </c>
    </row>
    <row r="28051" spans="1:5" x14ac:dyDescent="0.3">
      <c r="A28051" s="25">
        <v>46315</v>
      </c>
      <c r="B28051" s="31">
        <v>2.0833333333333332E-2</v>
      </c>
      <c r="C28051" s="46"/>
      <c r="D28051" s="29">
        <v>46315.020833333336</v>
      </c>
      <c r="E28051" s="15" t="str">
        <f>IF(AND($B$6=NB!$A$17,$B$8&gt;0),'Ersparnisberechnung Sommertarif'!$B$8*SLP!C28031,"")</f>
        <v/>
      </c>
    </row>
    <row r="28052" spans="1:5" x14ac:dyDescent="0.3">
      <c r="A28052" s="25">
        <v>46315</v>
      </c>
      <c r="B28052" s="31">
        <v>3.125E-2</v>
      </c>
      <c r="C28052" s="46"/>
      <c r="D28052" s="29">
        <v>46315.03125</v>
      </c>
      <c r="E28052" s="15" t="str">
        <f>IF(AND($B$6=NB!$A$17,$B$8&gt;0),'Ersparnisberechnung Sommertarif'!$B$8*SLP!C28032,"")</f>
        <v/>
      </c>
    </row>
    <row r="28053" spans="1:5" x14ac:dyDescent="0.3">
      <c r="A28053" s="25">
        <v>46315</v>
      </c>
      <c r="B28053" s="31">
        <v>4.1666666666666664E-2</v>
      </c>
      <c r="C28053" s="46"/>
      <c r="D28053" s="29">
        <v>46315.041666666664</v>
      </c>
      <c r="E28053" s="15" t="str">
        <f>IF(AND($B$6=NB!$A$17,$B$8&gt;0),'Ersparnisberechnung Sommertarif'!$B$8*SLP!C28033,"")</f>
        <v/>
      </c>
    </row>
    <row r="28054" spans="1:5" x14ac:dyDescent="0.3">
      <c r="A28054" s="25">
        <v>46315</v>
      </c>
      <c r="B28054" s="31">
        <v>5.2083333333333336E-2</v>
      </c>
      <c r="C28054" s="46"/>
      <c r="D28054" s="29">
        <v>46315.052083333336</v>
      </c>
      <c r="E28054" s="15" t="str">
        <f>IF(AND($B$6=NB!$A$17,$B$8&gt;0),'Ersparnisberechnung Sommertarif'!$B$8*SLP!C28034,"")</f>
        <v/>
      </c>
    </row>
    <row r="28055" spans="1:5" x14ac:dyDescent="0.3">
      <c r="A28055" s="25">
        <v>46315</v>
      </c>
      <c r="B28055" s="31">
        <v>6.25E-2</v>
      </c>
      <c r="C28055" s="46"/>
      <c r="D28055" s="29">
        <v>46315.0625</v>
      </c>
      <c r="E28055" s="15" t="str">
        <f>IF(AND($B$6=NB!$A$17,$B$8&gt;0),'Ersparnisberechnung Sommertarif'!$B$8*SLP!C28035,"")</f>
        <v/>
      </c>
    </row>
    <row r="28056" spans="1:5" x14ac:dyDescent="0.3">
      <c r="A28056" s="25">
        <v>46315</v>
      </c>
      <c r="B28056" s="31">
        <v>7.2916666666666671E-2</v>
      </c>
      <c r="C28056" s="46"/>
      <c r="D28056" s="29">
        <v>46315.072916666664</v>
      </c>
      <c r="E28056" s="15" t="str">
        <f>IF(AND($B$6=NB!$A$17,$B$8&gt;0),'Ersparnisberechnung Sommertarif'!$B$8*SLP!C28036,"")</f>
        <v/>
      </c>
    </row>
    <row r="28057" spans="1:5" x14ac:dyDescent="0.3">
      <c r="A28057" s="25">
        <v>46315</v>
      </c>
      <c r="B28057" s="31">
        <v>8.3333333333333329E-2</v>
      </c>
      <c r="C28057" s="46"/>
      <c r="D28057" s="29">
        <v>46315.083333333336</v>
      </c>
      <c r="E28057" s="15" t="str">
        <f>IF(AND($B$6=NB!$A$17,$B$8&gt;0),'Ersparnisberechnung Sommertarif'!$B$8*SLP!C28037,"")</f>
        <v/>
      </c>
    </row>
    <row r="28058" spans="1:5" x14ac:dyDescent="0.3">
      <c r="A28058" s="25">
        <v>46315</v>
      </c>
      <c r="B28058" s="31">
        <v>9.375E-2</v>
      </c>
      <c r="C28058" s="46"/>
      <c r="D28058" s="29">
        <v>46315.09375</v>
      </c>
      <c r="E28058" s="15" t="str">
        <f>IF(AND($B$6=NB!$A$17,$B$8&gt;0),'Ersparnisberechnung Sommertarif'!$B$8*SLP!C28038,"")</f>
        <v/>
      </c>
    </row>
    <row r="28059" spans="1:5" x14ac:dyDescent="0.3">
      <c r="A28059" s="25">
        <v>46315</v>
      </c>
      <c r="B28059" s="31">
        <v>0.10416666666666667</v>
      </c>
      <c r="C28059" s="46"/>
      <c r="D28059" s="29">
        <v>46315.104166666664</v>
      </c>
      <c r="E28059" s="15" t="str">
        <f>IF(AND($B$6=NB!$A$17,$B$8&gt;0),'Ersparnisberechnung Sommertarif'!$B$8*SLP!C28039,"")</f>
        <v/>
      </c>
    </row>
    <row r="28060" spans="1:5" x14ac:dyDescent="0.3">
      <c r="A28060" s="25">
        <v>46315</v>
      </c>
      <c r="B28060" s="31">
        <v>0.11458333333333333</v>
      </c>
      <c r="C28060" s="46"/>
      <c r="D28060" s="29">
        <v>46315.114583333336</v>
      </c>
      <c r="E28060" s="15" t="str">
        <f>IF(AND($B$6=NB!$A$17,$B$8&gt;0),'Ersparnisberechnung Sommertarif'!$B$8*SLP!C28040,"")</f>
        <v/>
      </c>
    </row>
    <row r="28061" spans="1:5" x14ac:dyDescent="0.3">
      <c r="A28061" s="25">
        <v>46315</v>
      </c>
      <c r="B28061" s="31">
        <v>0.125</v>
      </c>
      <c r="C28061" s="46"/>
      <c r="D28061" s="29">
        <v>46315.125</v>
      </c>
      <c r="E28061" s="15" t="str">
        <f>IF(AND($B$6=NB!$A$17,$B$8&gt;0),'Ersparnisberechnung Sommertarif'!$B$8*SLP!C28041,"")</f>
        <v/>
      </c>
    </row>
    <row r="28062" spans="1:5" x14ac:dyDescent="0.3">
      <c r="A28062" s="25">
        <v>46315</v>
      </c>
      <c r="B28062" s="31">
        <v>0.13541666666666666</v>
      </c>
      <c r="C28062" s="46"/>
      <c r="D28062" s="29">
        <v>46315.135416666664</v>
      </c>
      <c r="E28062" s="15" t="str">
        <f>IF(AND($B$6=NB!$A$17,$B$8&gt;0),'Ersparnisberechnung Sommertarif'!$B$8*SLP!C28042,"")</f>
        <v/>
      </c>
    </row>
    <row r="28063" spans="1:5" x14ac:dyDescent="0.3">
      <c r="A28063" s="25">
        <v>46315</v>
      </c>
      <c r="B28063" s="31">
        <v>0.14583333333333334</v>
      </c>
      <c r="C28063" s="46"/>
      <c r="D28063" s="29">
        <v>46315.145833333336</v>
      </c>
      <c r="E28063" s="15" t="str">
        <f>IF(AND($B$6=NB!$A$17,$B$8&gt;0),'Ersparnisberechnung Sommertarif'!$B$8*SLP!C28043,"")</f>
        <v/>
      </c>
    </row>
    <row r="28064" spans="1:5" x14ac:dyDescent="0.3">
      <c r="A28064" s="25">
        <v>46315</v>
      </c>
      <c r="B28064" s="31">
        <v>0.15625</v>
      </c>
      <c r="C28064" s="46"/>
      <c r="D28064" s="29">
        <v>46315.15625</v>
      </c>
      <c r="E28064" s="15" t="str">
        <f>IF(AND($B$6=NB!$A$17,$B$8&gt;0),'Ersparnisberechnung Sommertarif'!$B$8*SLP!C28044,"")</f>
        <v/>
      </c>
    </row>
    <row r="28065" spans="1:5" x14ac:dyDescent="0.3">
      <c r="A28065" s="25">
        <v>46315</v>
      </c>
      <c r="B28065" s="31">
        <v>0.16666666666666666</v>
      </c>
      <c r="C28065" s="46"/>
      <c r="D28065" s="29">
        <v>46315.166666666664</v>
      </c>
      <c r="E28065" s="15" t="str">
        <f>IF(AND($B$6=NB!$A$17,$B$8&gt;0),'Ersparnisberechnung Sommertarif'!$B$8*SLP!C28045,"")</f>
        <v/>
      </c>
    </row>
    <row r="28066" spans="1:5" x14ac:dyDescent="0.3">
      <c r="A28066" s="25">
        <v>46315</v>
      </c>
      <c r="B28066" s="31">
        <v>0.17708333333333334</v>
      </c>
      <c r="C28066" s="46"/>
      <c r="D28066" s="29">
        <v>46315.177083333336</v>
      </c>
      <c r="E28066" s="15" t="str">
        <f>IF(AND($B$6=NB!$A$17,$B$8&gt;0),'Ersparnisberechnung Sommertarif'!$B$8*SLP!C28046,"")</f>
        <v/>
      </c>
    </row>
    <row r="28067" spans="1:5" x14ac:dyDescent="0.3">
      <c r="A28067" s="25">
        <v>46315</v>
      </c>
      <c r="B28067" s="31">
        <v>0.1875</v>
      </c>
      <c r="C28067" s="46"/>
      <c r="D28067" s="29">
        <v>46315.1875</v>
      </c>
      <c r="E28067" s="15" t="str">
        <f>IF(AND($B$6=NB!$A$17,$B$8&gt;0),'Ersparnisberechnung Sommertarif'!$B$8*SLP!C28047,"")</f>
        <v/>
      </c>
    </row>
    <row r="28068" spans="1:5" x14ac:dyDescent="0.3">
      <c r="A28068" s="25">
        <v>46315</v>
      </c>
      <c r="B28068" s="31">
        <v>0.19791666666666666</v>
      </c>
      <c r="C28068" s="46"/>
      <c r="D28068" s="29">
        <v>46315.197916666664</v>
      </c>
      <c r="E28068" s="15" t="str">
        <f>IF(AND($B$6=NB!$A$17,$B$8&gt;0),'Ersparnisberechnung Sommertarif'!$B$8*SLP!C28048,"")</f>
        <v/>
      </c>
    </row>
    <row r="28069" spans="1:5" x14ac:dyDescent="0.3">
      <c r="A28069" s="25">
        <v>46315</v>
      </c>
      <c r="B28069" s="31">
        <v>0.20833333333333334</v>
      </c>
      <c r="C28069" s="46"/>
      <c r="D28069" s="29">
        <v>46315.208333333336</v>
      </c>
      <c r="E28069" s="15" t="str">
        <f>IF(AND($B$6=NB!$A$17,$B$8&gt;0),'Ersparnisberechnung Sommertarif'!$B$8*SLP!C28049,"")</f>
        <v/>
      </c>
    </row>
    <row r="28070" spans="1:5" x14ac:dyDescent="0.3">
      <c r="A28070" s="25">
        <v>46315</v>
      </c>
      <c r="B28070" s="31">
        <v>0.21875</v>
      </c>
      <c r="C28070" s="46"/>
      <c r="D28070" s="29">
        <v>46315.21875</v>
      </c>
      <c r="E28070" s="15" t="str">
        <f>IF(AND($B$6=NB!$A$17,$B$8&gt;0),'Ersparnisberechnung Sommertarif'!$B$8*SLP!C28050,"")</f>
        <v/>
      </c>
    </row>
    <row r="28071" spans="1:5" x14ac:dyDescent="0.3">
      <c r="A28071" s="25">
        <v>46315</v>
      </c>
      <c r="B28071" s="31">
        <v>0.22916666666666666</v>
      </c>
      <c r="C28071" s="46"/>
      <c r="D28071" s="29">
        <v>46315.229166666664</v>
      </c>
      <c r="E28071" s="15" t="str">
        <f>IF(AND($B$6=NB!$A$17,$B$8&gt;0),'Ersparnisberechnung Sommertarif'!$B$8*SLP!C28051,"")</f>
        <v/>
      </c>
    </row>
    <row r="28072" spans="1:5" x14ac:dyDescent="0.3">
      <c r="A28072" s="25">
        <v>46315</v>
      </c>
      <c r="B28072" s="31">
        <v>0.23958333333333334</v>
      </c>
      <c r="C28072" s="46"/>
      <c r="D28072" s="29">
        <v>46315.239583333336</v>
      </c>
      <c r="E28072" s="15" t="str">
        <f>IF(AND($B$6=NB!$A$17,$B$8&gt;0),'Ersparnisberechnung Sommertarif'!$B$8*SLP!C28052,"")</f>
        <v/>
      </c>
    </row>
    <row r="28073" spans="1:5" x14ac:dyDescent="0.3">
      <c r="A28073" s="25">
        <v>46315</v>
      </c>
      <c r="B28073" s="31">
        <v>0.25</v>
      </c>
      <c r="C28073" s="46"/>
      <c r="D28073" s="29">
        <v>46315.25</v>
      </c>
      <c r="E28073" s="15" t="str">
        <f>IF(AND($B$6=NB!$A$17,$B$8&gt;0),'Ersparnisberechnung Sommertarif'!$B$8*SLP!C28053,"")</f>
        <v/>
      </c>
    </row>
    <row r="28074" spans="1:5" x14ac:dyDescent="0.3">
      <c r="A28074" s="25">
        <v>46315</v>
      </c>
      <c r="B28074" s="31">
        <v>0.26041666666666669</v>
      </c>
      <c r="C28074" s="46"/>
      <c r="D28074" s="29">
        <v>46315.260416666664</v>
      </c>
      <c r="E28074" s="15" t="str">
        <f>IF(AND($B$6=NB!$A$17,$B$8&gt;0),'Ersparnisberechnung Sommertarif'!$B$8*SLP!C28054,"")</f>
        <v/>
      </c>
    </row>
    <row r="28075" spans="1:5" x14ac:dyDescent="0.3">
      <c r="A28075" s="25">
        <v>46315</v>
      </c>
      <c r="B28075" s="31">
        <v>0.27083333333333331</v>
      </c>
      <c r="C28075" s="46"/>
      <c r="D28075" s="29">
        <v>46315.270833333336</v>
      </c>
      <c r="E28075" s="15" t="str">
        <f>IF(AND($B$6=NB!$A$17,$B$8&gt;0),'Ersparnisberechnung Sommertarif'!$B$8*SLP!C28055,"")</f>
        <v/>
      </c>
    </row>
    <row r="28076" spans="1:5" x14ac:dyDescent="0.3">
      <c r="A28076" s="25">
        <v>46315</v>
      </c>
      <c r="B28076" s="31">
        <v>0.28125</v>
      </c>
      <c r="C28076" s="46"/>
      <c r="D28076" s="29">
        <v>46315.28125</v>
      </c>
      <c r="E28076" s="15" t="str">
        <f>IF(AND($B$6=NB!$A$17,$B$8&gt;0),'Ersparnisberechnung Sommertarif'!$B$8*SLP!C28056,"")</f>
        <v/>
      </c>
    </row>
    <row r="28077" spans="1:5" x14ac:dyDescent="0.3">
      <c r="A28077" s="25">
        <v>46315</v>
      </c>
      <c r="B28077" s="31">
        <v>0.29166666666666669</v>
      </c>
      <c r="C28077" s="46"/>
      <c r="D28077" s="29">
        <v>46315.291666666664</v>
      </c>
      <c r="E28077" s="15" t="str">
        <f>IF(AND($B$6=NB!$A$17,$B$8&gt;0),'Ersparnisberechnung Sommertarif'!$B$8*SLP!C28057,"")</f>
        <v/>
      </c>
    </row>
    <row r="28078" spans="1:5" x14ac:dyDescent="0.3">
      <c r="A28078" s="25">
        <v>46315</v>
      </c>
      <c r="B28078" s="31">
        <v>0.30208333333333331</v>
      </c>
      <c r="C28078" s="46"/>
      <c r="D28078" s="29">
        <v>46315.302083333336</v>
      </c>
      <c r="E28078" s="15" t="str">
        <f>IF(AND($B$6=NB!$A$17,$B$8&gt;0),'Ersparnisberechnung Sommertarif'!$B$8*SLP!C28058,"")</f>
        <v/>
      </c>
    </row>
    <row r="28079" spans="1:5" x14ac:dyDescent="0.3">
      <c r="A28079" s="25">
        <v>46315</v>
      </c>
      <c r="B28079" s="31">
        <v>0.3125</v>
      </c>
      <c r="C28079" s="46"/>
      <c r="D28079" s="29">
        <v>46315.3125</v>
      </c>
      <c r="E28079" s="15" t="str">
        <f>IF(AND($B$6=NB!$A$17,$B$8&gt;0),'Ersparnisberechnung Sommertarif'!$B$8*SLP!C28059,"")</f>
        <v/>
      </c>
    </row>
    <row r="28080" spans="1:5" x14ac:dyDescent="0.3">
      <c r="A28080" s="25">
        <v>46315</v>
      </c>
      <c r="B28080" s="31">
        <v>0.32291666666666669</v>
      </c>
      <c r="C28080" s="46"/>
      <c r="D28080" s="29">
        <v>46315.322916666664</v>
      </c>
      <c r="E28080" s="15" t="str">
        <f>IF(AND($B$6=NB!$A$17,$B$8&gt;0),'Ersparnisberechnung Sommertarif'!$B$8*SLP!C28060,"")</f>
        <v/>
      </c>
    </row>
    <row r="28081" spans="1:5" x14ac:dyDescent="0.3">
      <c r="A28081" s="25">
        <v>46315</v>
      </c>
      <c r="B28081" s="31">
        <v>0.33333333333333331</v>
      </c>
      <c r="C28081" s="46"/>
      <c r="D28081" s="29">
        <v>46315.333333333336</v>
      </c>
      <c r="E28081" s="15" t="str">
        <f>IF(AND($B$6=NB!$A$17,$B$8&gt;0),'Ersparnisberechnung Sommertarif'!$B$8*SLP!C28061,"")</f>
        <v/>
      </c>
    </row>
    <row r="28082" spans="1:5" x14ac:dyDescent="0.3">
      <c r="A28082" s="25">
        <v>46315</v>
      </c>
      <c r="B28082" s="31">
        <v>0.34375</v>
      </c>
      <c r="C28082" s="46"/>
      <c r="D28082" s="29">
        <v>46315.34375</v>
      </c>
      <c r="E28082" s="15" t="str">
        <f>IF(AND($B$6=NB!$A$17,$B$8&gt;0),'Ersparnisberechnung Sommertarif'!$B$8*SLP!C28062,"")</f>
        <v/>
      </c>
    </row>
    <row r="28083" spans="1:5" x14ac:dyDescent="0.3">
      <c r="A28083" s="25">
        <v>46315</v>
      </c>
      <c r="B28083" s="31">
        <v>0.35416666666666669</v>
      </c>
      <c r="C28083" s="46"/>
      <c r="D28083" s="29">
        <v>46315.354166666664</v>
      </c>
      <c r="E28083" s="15" t="str">
        <f>IF(AND($B$6=NB!$A$17,$B$8&gt;0),'Ersparnisberechnung Sommertarif'!$B$8*SLP!C28063,"")</f>
        <v/>
      </c>
    </row>
    <row r="28084" spans="1:5" x14ac:dyDescent="0.3">
      <c r="A28084" s="25">
        <v>46315</v>
      </c>
      <c r="B28084" s="31">
        <v>0.36458333333333331</v>
      </c>
      <c r="C28084" s="46"/>
      <c r="D28084" s="29">
        <v>46315.364583333336</v>
      </c>
      <c r="E28084" s="15" t="str">
        <f>IF(AND($B$6=NB!$A$17,$B$8&gt;0),'Ersparnisberechnung Sommertarif'!$B$8*SLP!C28064,"")</f>
        <v/>
      </c>
    </row>
    <row r="28085" spans="1:5" x14ac:dyDescent="0.3">
      <c r="A28085" s="25">
        <v>46315</v>
      </c>
      <c r="B28085" s="31">
        <v>0.375</v>
      </c>
      <c r="C28085" s="46"/>
      <c r="D28085" s="29">
        <v>46315.375</v>
      </c>
      <c r="E28085" s="15" t="str">
        <f>IF(AND($B$6=NB!$A$17,$B$8&gt;0),'Ersparnisberechnung Sommertarif'!$B$8*SLP!C28065,"")</f>
        <v/>
      </c>
    </row>
    <row r="28086" spans="1:5" x14ac:dyDescent="0.3">
      <c r="A28086" s="25">
        <v>46315</v>
      </c>
      <c r="B28086" s="31">
        <v>0.38541666666666669</v>
      </c>
      <c r="C28086" s="46"/>
      <c r="D28086" s="29">
        <v>46315.385416666664</v>
      </c>
      <c r="E28086" s="15" t="str">
        <f>IF(AND($B$6=NB!$A$17,$B$8&gt;0),'Ersparnisberechnung Sommertarif'!$B$8*SLP!C28066,"")</f>
        <v/>
      </c>
    </row>
    <row r="28087" spans="1:5" x14ac:dyDescent="0.3">
      <c r="A28087" s="25">
        <v>46315</v>
      </c>
      <c r="B28087" s="31">
        <v>0.39583333333333331</v>
      </c>
      <c r="C28087" s="46"/>
      <c r="D28087" s="29">
        <v>46315.395833333336</v>
      </c>
      <c r="E28087" s="15" t="str">
        <f>IF(AND($B$6=NB!$A$17,$B$8&gt;0),'Ersparnisberechnung Sommertarif'!$B$8*SLP!C28067,"")</f>
        <v/>
      </c>
    </row>
    <row r="28088" spans="1:5" x14ac:dyDescent="0.3">
      <c r="A28088" s="25">
        <v>46315</v>
      </c>
      <c r="B28088" s="31">
        <v>0.40625</v>
      </c>
      <c r="C28088" s="46"/>
      <c r="D28088" s="29">
        <v>46315.40625</v>
      </c>
      <c r="E28088" s="15" t="str">
        <f>IF(AND($B$6=NB!$A$17,$B$8&gt;0),'Ersparnisberechnung Sommertarif'!$B$8*SLP!C28068,"")</f>
        <v/>
      </c>
    </row>
    <row r="28089" spans="1:5" x14ac:dyDescent="0.3">
      <c r="A28089" s="25">
        <v>46315</v>
      </c>
      <c r="B28089" s="31">
        <v>0.41666666666666669</v>
      </c>
      <c r="C28089" s="46"/>
      <c r="D28089" s="29">
        <v>46315.416666666664</v>
      </c>
      <c r="E28089" s="15" t="str">
        <f>IF(AND($B$6=NB!$A$17,$B$8&gt;0),'Ersparnisberechnung Sommertarif'!$B$8*SLP!C28069,"")</f>
        <v/>
      </c>
    </row>
    <row r="28090" spans="1:5" x14ac:dyDescent="0.3">
      <c r="A28090" s="25">
        <v>46315</v>
      </c>
      <c r="B28090" s="31">
        <v>0.42708333333333331</v>
      </c>
      <c r="C28090" s="46"/>
      <c r="D28090" s="29">
        <v>46315.427083333336</v>
      </c>
      <c r="E28090" s="15" t="str">
        <f>IF(AND($B$6=NB!$A$17,$B$8&gt;0),'Ersparnisberechnung Sommertarif'!$B$8*SLP!C28070,"")</f>
        <v/>
      </c>
    </row>
    <row r="28091" spans="1:5" x14ac:dyDescent="0.3">
      <c r="A28091" s="25">
        <v>46315</v>
      </c>
      <c r="B28091" s="31">
        <v>0.4375</v>
      </c>
      <c r="C28091" s="46"/>
      <c r="D28091" s="29">
        <v>46315.4375</v>
      </c>
      <c r="E28091" s="15" t="str">
        <f>IF(AND($B$6=NB!$A$17,$B$8&gt;0),'Ersparnisberechnung Sommertarif'!$B$8*SLP!C28071,"")</f>
        <v/>
      </c>
    </row>
    <row r="28092" spans="1:5" x14ac:dyDescent="0.3">
      <c r="A28092" s="25">
        <v>46315</v>
      </c>
      <c r="B28092" s="31">
        <v>0.44791666666666669</v>
      </c>
      <c r="C28092" s="46"/>
      <c r="D28092" s="29">
        <v>46315.447916666664</v>
      </c>
      <c r="E28092" s="15" t="str">
        <f>IF(AND($B$6=NB!$A$17,$B$8&gt;0),'Ersparnisberechnung Sommertarif'!$B$8*SLP!C28072,"")</f>
        <v/>
      </c>
    </row>
    <row r="28093" spans="1:5" x14ac:dyDescent="0.3">
      <c r="A28093" s="25">
        <v>46315</v>
      </c>
      <c r="B28093" s="31">
        <v>0.45833333333333331</v>
      </c>
      <c r="C28093" s="46"/>
      <c r="D28093" s="29">
        <v>46315.458333333336</v>
      </c>
      <c r="E28093" s="15" t="str">
        <f>IF(AND($B$6=NB!$A$17,$B$8&gt;0),'Ersparnisberechnung Sommertarif'!$B$8*SLP!C28073,"")</f>
        <v/>
      </c>
    </row>
    <row r="28094" spans="1:5" x14ac:dyDescent="0.3">
      <c r="A28094" s="25">
        <v>46315</v>
      </c>
      <c r="B28094" s="31">
        <v>0.46875</v>
      </c>
      <c r="C28094" s="46"/>
      <c r="D28094" s="29">
        <v>46315.46875</v>
      </c>
      <c r="E28094" s="15" t="str">
        <f>IF(AND($B$6=NB!$A$17,$B$8&gt;0),'Ersparnisberechnung Sommertarif'!$B$8*SLP!C28074,"")</f>
        <v/>
      </c>
    </row>
    <row r="28095" spans="1:5" x14ac:dyDescent="0.3">
      <c r="A28095" s="25">
        <v>46315</v>
      </c>
      <c r="B28095" s="31">
        <v>0.47916666666666669</v>
      </c>
      <c r="C28095" s="46"/>
      <c r="D28095" s="29">
        <v>46315.479166666664</v>
      </c>
      <c r="E28095" s="15" t="str">
        <f>IF(AND($B$6=NB!$A$17,$B$8&gt;0),'Ersparnisberechnung Sommertarif'!$B$8*SLP!C28075,"")</f>
        <v/>
      </c>
    </row>
    <row r="28096" spans="1:5" x14ac:dyDescent="0.3">
      <c r="A28096" s="25">
        <v>46315</v>
      </c>
      <c r="B28096" s="31">
        <v>0.48958333333333331</v>
      </c>
      <c r="C28096" s="46"/>
      <c r="D28096" s="29">
        <v>46315.489583333336</v>
      </c>
      <c r="E28096" s="15" t="str">
        <f>IF(AND($B$6=NB!$A$17,$B$8&gt;0),'Ersparnisberechnung Sommertarif'!$B$8*SLP!C28076,"")</f>
        <v/>
      </c>
    </row>
    <row r="28097" spans="1:5" x14ac:dyDescent="0.3">
      <c r="A28097" s="25">
        <v>46315</v>
      </c>
      <c r="B28097" s="31">
        <v>0.5</v>
      </c>
      <c r="C28097" s="46"/>
      <c r="D28097" s="29">
        <v>46315.5</v>
      </c>
      <c r="E28097" s="15" t="str">
        <f>IF(AND($B$6=NB!$A$17,$B$8&gt;0),'Ersparnisberechnung Sommertarif'!$B$8*SLP!C28077,"")</f>
        <v/>
      </c>
    </row>
    <row r="28098" spans="1:5" x14ac:dyDescent="0.3">
      <c r="A28098" s="25">
        <v>46315</v>
      </c>
      <c r="B28098" s="31">
        <v>0.51041666666666663</v>
      </c>
      <c r="C28098" s="46"/>
      <c r="D28098" s="29">
        <v>46315.510416666664</v>
      </c>
      <c r="E28098" s="15" t="str">
        <f>IF(AND($B$6=NB!$A$17,$B$8&gt;0),'Ersparnisberechnung Sommertarif'!$B$8*SLP!C28078,"")</f>
        <v/>
      </c>
    </row>
    <row r="28099" spans="1:5" x14ac:dyDescent="0.3">
      <c r="A28099" s="25">
        <v>46315</v>
      </c>
      <c r="B28099" s="31">
        <v>0.52083333333333337</v>
      </c>
      <c r="C28099" s="46"/>
      <c r="D28099" s="29">
        <v>46315.520833333336</v>
      </c>
      <c r="E28099" s="15" t="str">
        <f>IF(AND($B$6=NB!$A$17,$B$8&gt;0),'Ersparnisberechnung Sommertarif'!$B$8*SLP!C28079,"")</f>
        <v/>
      </c>
    </row>
    <row r="28100" spans="1:5" x14ac:dyDescent="0.3">
      <c r="A28100" s="25">
        <v>46315</v>
      </c>
      <c r="B28100" s="31">
        <v>0.53125</v>
      </c>
      <c r="C28100" s="46"/>
      <c r="D28100" s="29">
        <v>46315.53125</v>
      </c>
      <c r="E28100" s="15" t="str">
        <f>IF(AND($B$6=NB!$A$17,$B$8&gt;0),'Ersparnisberechnung Sommertarif'!$B$8*SLP!C28080,"")</f>
        <v/>
      </c>
    </row>
    <row r="28101" spans="1:5" x14ac:dyDescent="0.3">
      <c r="A28101" s="25">
        <v>46315</v>
      </c>
      <c r="B28101" s="31">
        <v>0.54166666666666663</v>
      </c>
      <c r="C28101" s="46"/>
      <c r="D28101" s="29">
        <v>46315.541666666664</v>
      </c>
      <c r="E28101" s="15" t="str">
        <f>IF(AND($B$6=NB!$A$17,$B$8&gt;0),'Ersparnisberechnung Sommertarif'!$B$8*SLP!C28081,"")</f>
        <v/>
      </c>
    </row>
    <row r="28102" spans="1:5" x14ac:dyDescent="0.3">
      <c r="A28102" s="25">
        <v>46315</v>
      </c>
      <c r="B28102" s="31">
        <v>0.55208333333333337</v>
      </c>
      <c r="C28102" s="46"/>
      <c r="D28102" s="29">
        <v>46315.552083333336</v>
      </c>
      <c r="E28102" s="15" t="str">
        <f>IF(AND($B$6=NB!$A$17,$B$8&gt;0),'Ersparnisberechnung Sommertarif'!$B$8*SLP!C28082,"")</f>
        <v/>
      </c>
    </row>
    <row r="28103" spans="1:5" x14ac:dyDescent="0.3">
      <c r="A28103" s="25">
        <v>46315</v>
      </c>
      <c r="B28103" s="31">
        <v>0.5625</v>
      </c>
      <c r="C28103" s="46"/>
      <c r="D28103" s="29">
        <v>46315.5625</v>
      </c>
      <c r="E28103" s="15" t="str">
        <f>IF(AND($B$6=NB!$A$17,$B$8&gt;0),'Ersparnisberechnung Sommertarif'!$B$8*SLP!C28083,"")</f>
        <v/>
      </c>
    </row>
    <row r="28104" spans="1:5" x14ac:dyDescent="0.3">
      <c r="A28104" s="25">
        <v>46315</v>
      </c>
      <c r="B28104" s="31">
        <v>0.57291666666666663</v>
      </c>
      <c r="C28104" s="46"/>
      <c r="D28104" s="29">
        <v>46315.572916666664</v>
      </c>
      <c r="E28104" s="15" t="str">
        <f>IF(AND($B$6=NB!$A$17,$B$8&gt;0),'Ersparnisberechnung Sommertarif'!$B$8*SLP!C28084,"")</f>
        <v/>
      </c>
    </row>
    <row r="28105" spans="1:5" x14ac:dyDescent="0.3">
      <c r="A28105" s="25">
        <v>46315</v>
      </c>
      <c r="B28105" s="31">
        <v>0.58333333333333337</v>
      </c>
      <c r="C28105" s="46"/>
      <c r="D28105" s="29">
        <v>46315.583333333336</v>
      </c>
      <c r="E28105" s="15" t="str">
        <f>IF(AND($B$6=NB!$A$17,$B$8&gt;0),'Ersparnisberechnung Sommertarif'!$B$8*SLP!C28085,"")</f>
        <v/>
      </c>
    </row>
    <row r="28106" spans="1:5" x14ac:dyDescent="0.3">
      <c r="A28106" s="25">
        <v>46315</v>
      </c>
      <c r="B28106" s="31">
        <v>0.59375</v>
      </c>
      <c r="C28106" s="46"/>
      <c r="D28106" s="29">
        <v>46315.59375</v>
      </c>
      <c r="E28106" s="15" t="str">
        <f>IF(AND($B$6=NB!$A$17,$B$8&gt;0),'Ersparnisberechnung Sommertarif'!$B$8*SLP!C28086,"")</f>
        <v/>
      </c>
    </row>
    <row r="28107" spans="1:5" x14ac:dyDescent="0.3">
      <c r="A28107" s="25">
        <v>46315</v>
      </c>
      <c r="B28107" s="31">
        <v>0.60416666666666663</v>
      </c>
      <c r="C28107" s="46"/>
      <c r="D28107" s="29">
        <v>46315.604166666664</v>
      </c>
      <c r="E28107" s="15" t="str">
        <f>IF(AND($B$6=NB!$A$17,$B$8&gt;0),'Ersparnisberechnung Sommertarif'!$B$8*SLP!C28087,"")</f>
        <v/>
      </c>
    </row>
    <row r="28108" spans="1:5" x14ac:dyDescent="0.3">
      <c r="A28108" s="25">
        <v>46315</v>
      </c>
      <c r="B28108" s="31">
        <v>0.61458333333333337</v>
      </c>
      <c r="C28108" s="46"/>
      <c r="D28108" s="29">
        <v>46315.614583333336</v>
      </c>
      <c r="E28108" s="15" t="str">
        <f>IF(AND($B$6=NB!$A$17,$B$8&gt;0),'Ersparnisberechnung Sommertarif'!$B$8*SLP!C28088,"")</f>
        <v/>
      </c>
    </row>
    <row r="28109" spans="1:5" x14ac:dyDescent="0.3">
      <c r="A28109" s="25">
        <v>46315</v>
      </c>
      <c r="B28109" s="31">
        <v>0.625</v>
      </c>
      <c r="C28109" s="46"/>
      <c r="D28109" s="29">
        <v>46315.625</v>
      </c>
      <c r="E28109" s="15" t="str">
        <f>IF(AND($B$6=NB!$A$17,$B$8&gt;0),'Ersparnisberechnung Sommertarif'!$B$8*SLP!C28089,"")</f>
        <v/>
      </c>
    </row>
    <row r="28110" spans="1:5" x14ac:dyDescent="0.3">
      <c r="A28110" s="25">
        <v>46315</v>
      </c>
      <c r="B28110" s="31">
        <v>0.63541666666666663</v>
      </c>
      <c r="C28110" s="46"/>
      <c r="D28110" s="29">
        <v>46315.635416666664</v>
      </c>
      <c r="E28110" s="15" t="str">
        <f>IF(AND($B$6=NB!$A$17,$B$8&gt;0),'Ersparnisberechnung Sommertarif'!$B$8*SLP!C28090,"")</f>
        <v/>
      </c>
    </row>
    <row r="28111" spans="1:5" x14ac:dyDescent="0.3">
      <c r="A28111" s="25">
        <v>46315</v>
      </c>
      <c r="B28111" s="31">
        <v>0.64583333333333337</v>
      </c>
      <c r="C28111" s="46"/>
      <c r="D28111" s="29">
        <v>46315.645833333336</v>
      </c>
      <c r="E28111" s="15" t="str">
        <f>IF(AND($B$6=NB!$A$17,$B$8&gt;0),'Ersparnisberechnung Sommertarif'!$B$8*SLP!C28091,"")</f>
        <v/>
      </c>
    </row>
    <row r="28112" spans="1:5" x14ac:dyDescent="0.3">
      <c r="A28112" s="25">
        <v>46315</v>
      </c>
      <c r="B28112" s="31">
        <v>0.65625</v>
      </c>
      <c r="C28112" s="46"/>
      <c r="D28112" s="29">
        <v>46315.65625</v>
      </c>
      <c r="E28112" s="15" t="str">
        <f>IF(AND($B$6=NB!$A$17,$B$8&gt;0),'Ersparnisberechnung Sommertarif'!$B$8*SLP!C28092,"")</f>
        <v/>
      </c>
    </row>
    <row r="28113" spans="1:5" x14ac:dyDescent="0.3">
      <c r="A28113" s="25">
        <v>46315</v>
      </c>
      <c r="B28113" s="31">
        <v>0.66666666666666663</v>
      </c>
      <c r="C28113" s="46"/>
      <c r="D28113" s="29">
        <v>46315.666666666664</v>
      </c>
      <c r="E28113" s="15" t="str">
        <f>IF(AND($B$6=NB!$A$17,$B$8&gt;0),'Ersparnisberechnung Sommertarif'!$B$8*SLP!C28093,"")</f>
        <v/>
      </c>
    </row>
    <row r="28114" spans="1:5" x14ac:dyDescent="0.3">
      <c r="A28114" s="25">
        <v>46315</v>
      </c>
      <c r="B28114" s="31">
        <v>0.67708333333333337</v>
      </c>
      <c r="C28114" s="46"/>
      <c r="D28114" s="29">
        <v>46315.677083333336</v>
      </c>
      <c r="E28114" s="15" t="str">
        <f>IF(AND($B$6=NB!$A$17,$B$8&gt;0),'Ersparnisberechnung Sommertarif'!$B$8*SLP!C28094,"")</f>
        <v/>
      </c>
    </row>
    <row r="28115" spans="1:5" x14ac:dyDescent="0.3">
      <c r="A28115" s="25">
        <v>46315</v>
      </c>
      <c r="B28115" s="31">
        <v>0.6875</v>
      </c>
      <c r="C28115" s="46"/>
      <c r="D28115" s="29">
        <v>46315.6875</v>
      </c>
      <c r="E28115" s="15" t="str">
        <f>IF(AND($B$6=NB!$A$17,$B$8&gt;0),'Ersparnisberechnung Sommertarif'!$B$8*SLP!C28095,"")</f>
        <v/>
      </c>
    </row>
    <row r="28116" spans="1:5" x14ac:dyDescent="0.3">
      <c r="A28116" s="25">
        <v>46315</v>
      </c>
      <c r="B28116" s="31">
        <v>0.69791666666666663</v>
      </c>
      <c r="C28116" s="46"/>
      <c r="D28116" s="29">
        <v>46315.697916666664</v>
      </c>
      <c r="E28116" s="15" t="str">
        <f>IF(AND($B$6=NB!$A$17,$B$8&gt;0),'Ersparnisberechnung Sommertarif'!$B$8*SLP!C28096,"")</f>
        <v/>
      </c>
    </row>
    <row r="28117" spans="1:5" x14ac:dyDescent="0.3">
      <c r="A28117" s="25">
        <v>46315</v>
      </c>
      <c r="B28117" s="31">
        <v>0.70833333333333337</v>
      </c>
      <c r="C28117" s="46"/>
      <c r="D28117" s="29">
        <v>46315.708333333336</v>
      </c>
      <c r="E28117" s="15" t="str">
        <f>IF(AND($B$6=NB!$A$17,$B$8&gt;0),'Ersparnisberechnung Sommertarif'!$B$8*SLP!C28097,"")</f>
        <v/>
      </c>
    </row>
    <row r="28118" spans="1:5" x14ac:dyDescent="0.3">
      <c r="A28118" s="25">
        <v>46315</v>
      </c>
      <c r="B28118" s="31">
        <v>0.71875</v>
      </c>
      <c r="C28118" s="46"/>
      <c r="D28118" s="29">
        <v>46315.71875</v>
      </c>
      <c r="E28118" s="15" t="str">
        <f>IF(AND($B$6=NB!$A$17,$B$8&gt;0),'Ersparnisberechnung Sommertarif'!$B$8*SLP!C28098,"")</f>
        <v/>
      </c>
    </row>
    <row r="28119" spans="1:5" x14ac:dyDescent="0.3">
      <c r="A28119" s="25">
        <v>46315</v>
      </c>
      <c r="B28119" s="31">
        <v>0.72916666666666663</v>
      </c>
      <c r="C28119" s="46"/>
      <c r="D28119" s="29">
        <v>46315.729166666664</v>
      </c>
      <c r="E28119" s="15" t="str">
        <f>IF(AND($B$6=NB!$A$17,$B$8&gt;0),'Ersparnisberechnung Sommertarif'!$B$8*SLP!C28099,"")</f>
        <v/>
      </c>
    </row>
    <row r="28120" spans="1:5" x14ac:dyDescent="0.3">
      <c r="A28120" s="25">
        <v>46315</v>
      </c>
      <c r="B28120" s="31">
        <v>0.73958333333333337</v>
      </c>
      <c r="C28120" s="46"/>
      <c r="D28120" s="29">
        <v>46315.739583333336</v>
      </c>
      <c r="E28120" s="15" t="str">
        <f>IF(AND($B$6=NB!$A$17,$B$8&gt;0),'Ersparnisberechnung Sommertarif'!$B$8*SLP!C28100,"")</f>
        <v/>
      </c>
    </row>
    <row r="28121" spans="1:5" x14ac:dyDescent="0.3">
      <c r="A28121" s="25">
        <v>46315</v>
      </c>
      <c r="B28121" s="31">
        <v>0.75</v>
      </c>
      <c r="C28121" s="46"/>
      <c r="D28121" s="29">
        <v>46315.75</v>
      </c>
      <c r="E28121" s="15" t="str">
        <f>IF(AND($B$6=NB!$A$17,$B$8&gt;0),'Ersparnisberechnung Sommertarif'!$B$8*SLP!C28101,"")</f>
        <v/>
      </c>
    </row>
    <row r="28122" spans="1:5" x14ac:dyDescent="0.3">
      <c r="A28122" s="25">
        <v>46315</v>
      </c>
      <c r="B28122" s="31">
        <v>0.76041666666666663</v>
      </c>
      <c r="C28122" s="46"/>
      <c r="D28122" s="29">
        <v>46315.760416666664</v>
      </c>
      <c r="E28122" s="15" t="str">
        <f>IF(AND($B$6=NB!$A$17,$B$8&gt;0),'Ersparnisberechnung Sommertarif'!$B$8*SLP!C28102,"")</f>
        <v/>
      </c>
    </row>
    <row r="28123" spans="1:5" x14ac:dyDescent="0.3">
      <c r="A28123" s="25">
        <v>46315</v>
      </c>
      <c r="B28123" s="31">
        <v>0.77083333333333337</v>
      </c>
      <c r="C28123" s="46"/>
      <c r="D28123" s="29">
        <v>46315.770833333336</v>
      </c>
      <c r="E28123" s="15" t="str">
        <f>IF(AND($B$6=NB!$A$17,$B$8&gt;0),'Ersparnisberechnung Sommertarif'!$B$8*SLP!C28103,"")</f>
        <v/>
      </c>
    </row>
    <row r="28124" spans="1:5" x14ac:dyDescent="0.3">
      <c r="A28124" s="25">
        <v>46315</v>
      </c>
      <c r="B28124" s="31">
        <v>0.78125</v>
      </c>
      <c r="C28124" s="46"/>
      <c r="D28124" s="29">
        <v>46315.78125</v>
      </c>
      <c r="E28124" s="15" t="str">
        <f>IF(AND($B$6=NB!$A$17,$B$8&gt;0),'Ersparnisberechnung Sommertarif'!$B$8*SLP!C28104,"")</f>
        <v/>
      </c>
    </row>
    <row r="28125" spans="1:5" x14ac:dyDescent="0.3">
      <c r="A28125" s="25">
        <v>46315</v>
      </c>
      <c r="B28125" s="31">
        <v>0.79166666666666663</v>
      </c>
      <c r="C28125" s="46"/>
      <c r="D28125" s="29">
        <v>46315.791666666664</v>
      </c>
      <c r="E28125" s="15" t="str">
        <f>IF(AND($B$6=NB!$A$17,$B$8&gt;0),'Ersparnisberechnung Sommertarif'!$B$8*SLP!C28105,"")</f>
        <v/>
      </c>
    </row>
    <row r="28126" spans="1:5" x14ac:dyDescent="0.3">
      <c r="A28126" s="25">
        <v>46315</v>
      </c>
      <c r="B28126" s="31">
        <v>0.80208333333333337</v>
      </c>
      <c r="C28126" s="46"/>
      <c r="D28126" s="29">
        <v>46315.802083333336</v>
      </c>
      <c r="E28126" s="15" t="str">
        <f>IF(AND($B$6=NB!$A$17,$B$8&gt;0),'Ersparnisberechnung Sommertarif'!$B$8*SLP!C28106,"")</f>
        <v/>
      </c>
    </row>
    <row r="28127" spans="1:5" x14ac:dyDescent="0.3">
      <c r="A28127" s="25">
        <v>46315</v>
      </c>
      <c r="B28127" s="31">
        <v>0.8125</v>
      </c>
      <c r="C28127" s="46"/>
      <c r="D28127" s="29">
        <v>46315.8125</v>
      </c>
      <c r="E28127" s="15" t="str">
        <f>IF(AND($B$6=NB!$A$17,$B$8&gt;0),'Ersparnisberechnung Sommertarif'!$B$8*SLP!C28107,"")</f>
        <v/>
      </c>
    </row>
    <row r="28128" spans="1:5" x14ac:dyDescent="0.3">
      <c r="A28128" s="25">
        <v>46315</v>
      </c>
      <c r="B28128" s="31">
        <v>0.82291666666666663</v>
      </c>
      <c r="C28128" s="46"/>
      <c r="D28128" s="29">
        <v>46315.822916666664</v>
      </c>
      <c r="E28128" s="15" t="str">
        <f>IF(AND($B$6=NB!$A$17,$B$8&gt;0),'Ersparnisberechnung Sommertarif'!$B$8*SLP!C28108,"")</f>
        <v/>
      </c>
    </row>
    <row r="28129" spans="1:5" x14ac:dyDescent="0.3">
      <c r="A28129" s="25">
        <v>46315</v>
      </c>
      <c r="B28129" s="31">
        <v>0.83333333333333337</v>
      </c>
      <c r="C28129" s="46"/>
      <c r="D28129" s="29">
        <v>46315.833333333336</v>
      </c>
      <c r="E28129" s="15" t="str">
        <f>IF(AND($B$6=NB!$A$17,$B$8&gt;0),'Ersparnisberechnung Sommertarif'!$B$8*SLP!C28109,"")</f>
        <v/>
      </c>
    </row>
    <row r="28130" spans="1:5" x14ac:dyDescent="0.3">
      <c r="A28130" s="25">
        <v>46315</v>
      </c>
      <c r="B28130" s="31">
        <v>0.84375</v>
      </c>
      <c r="C28130" s="46"/>
      <c r="D28130" s="29">
        <v>46315.84375</v>
      </c>
      <c r="E28130" s="15" t="str">
        <f>IF(AND($B$6=NB!$A$17,$B$8&gt;0),'Ersparnisberechnung Sommertarif'!$B$8*SLP!C28110,"")</f>
        <v/>
      </c>
    </row>
    <row r="28131" spans="1:5" x14ac:dyDescent="0.3">
      <c r="A28131" s="25">
        <v>46315</v>
      </c>
      <c r="B28131" s="31">
        <v>0.85416666666666663</v>
      </c>
      <c r="C28131" s="46"/>
      <c r="D28131" s="29">
        <v>46315.854166666664</v>
      </c>
      <c r="E28131" s="15" t="str">
        <f>IF(AND($B$6=NB!$A$17,$B$8&gt;0),'Ersparnisberechnung Sommertarif'!$B$8*SLP!C28111,"")</f>
        <v/>
      </c>
    </row>
    <row r="28132" spans="1:5" x14ac:dyDescent="0.3">
      <c r="A28132" s="25">
        <v>46315</v>
      </c>
      <c r="B28132" s="31">
        <v>0.86458333333333337</v>
      </c>
      <c r="C28132" s="46"/>
      <c r="D28132" s="29">
        <v>46315.864583333336</v>
      </c>
      <c r="E28132" s="15" t="str">
        <f>IF(AND($B$6=NB!$A$17,$B$8&gt;0),'Ersparnisberechnung Sommertarif'!$B$8*SLP!C28112,"")</f>
        <v/>
      </c>
    </row>
    <row r="28133" spans="1:5" x14ac:dyDescent="0.3">
      <c r="A28133" s="25">
        <v>46315</v>
      </c>
      <c r="B28133" s="31">
        <v>0.875</v>
      </c>
      <c r="C28133" s="46"/>
      <c r="D28133" s="29">
        <v>46315.875</v>
      </c>
      <c r="E28133" s="15" t="str">
        <f>IF(AND($B$6=NB!$A$17,$B$8&gt;0),'Ersparnisberechnung Sommertarif'!$B$8*SLP!C28113,"")</f>
        <v/>
      </c>
    </row>
    <row r="28134" spans="1:5" x14ac:dyDescent="0.3">
      <c r="A28134" s="25">
        <v>46315</v>
      </c>
      <c r="B28134" s="31">
        <v>0.88541666666666663</v>
      </c>
      <c r="C28134" s="46"/>
      <c r="D28134" s="29">
        <v>46315.885416666664</v>
      </c>
      <c r="E28134" s="15" t="str">
        <f>IF(AND($B$6=NB!$A$17,$B$8&gt;0),'Ersparnisberechnung Sommertarif'!$B$8*SLP!C28114,"")</f>
        <v/>
      </c>
    </row>
    <row r="28135" spans="1:5" x14ac:dyDescent="0.3">
      <c r="A28135" s="25">
        <v>46315</v>
      </c>
      <c r="B28135" s="31">
        <v>0.89583333333333337</v>
      </c>
      <c r="C28135" s="46"/>
      <c r="D28135" s="29">
        <v>46315.895833333336</v>
      </c>
      <c r="E28135" s="15" t="str">
        <f>IF(AND($B$6=NB!$A$17,$B$8&gt;0),'Ersparnisberechnung Sommertarif'!$B$8*SLP!C28115,"")</f>
        <v/>
      </c>
    </row>
    <row r="28136" spans="1:5" x14ac:dyDescent="0.3">
      <c r="A28136" s="25">
        <v>46315</v>
      </c>
      <c r="B28136" s="31">
        <v>0.90625</v>
      </c>
      <c r="C28136" s="46"/>
      <c r="D28136" s="29">
        <v>46315.90625</v>
      </c>
      <c r="E28136" s="15" t="str">
        <f>IF(AND($B$6=NB!$A$17,$B$8&gt;0),'Ersparnisberechnung Sommertarif'!$B$8*SLP!C28116,"")</f>
        <v/>
      </c>
    </row>
    <row r="28137" spans="1:5" x14ac:dyDescent="0.3">
      <c r="A28137" s="25">
        <v>46315</v>
      </c>
      <c r="B28137" s="31">
        <v>0.91666666666666663</v>
      </c>
      <c r="C28137" s="46"/>
      <c r="D28137" s="29">
        <v>46315.916666666664</v>
      </c>
      <c r="E28137" s="15" t="str">
        <f>IF(AND($B$6=NB!$A$17,$B$8&gt;0),'Ersparnisberechnung Sommertarif'!$B$8*SLP!C28117,"")</f>
        <v/>
      </c>
    </row>
    <row r="28138" spans="1:5" x14ac:dyDescent="0.3">
      <c r="A28138" s="25">
        <v>46315</v>
      </c>
      <c r="B28138" s="31">
        <v>0.92708333333333337</v>
      </c>
      <c r="C28138" s="46"/>
      <c r="D28138" s="29">
        <v>46315.927083333336</v>
      </c>
      <c r="E28138" s="15" t="str">
        <f>IF(AND($B$6=NB!$A$17,$B$8&gt;0),'Ersparnisberechnung Sommertarif'!$B$8*SLP!C28118,"")</f>
        <v/>
      </c>
    </row>
    <row r="28139" spans="1:5" x14ac:dyDescent="0.3">
      <c r="A28139" s="25">
        <v>46315</v>
      </c>
      <c r="B28139" s="31">
        <v>0.9375</v>
      </c>
      <c r="C28139" s="46"/>
      <c r="D28139" s="29">
        <v>46315.9375</v>
      </c>
      <c r="E28139" s="15" t="str">
        <f>IF(AND($B$6=NB!$A$17,$B$8&gt;0),'Ersparnisberechnung Sommertarif'!$B$8*SLP!C28119,"")</f>
        <v/>
      </c>
    </row>
    <row r="28140" spans="1:5" x14ac:dyDescent="0.3">
      <c r="A28140" s="25">
        <v>46315</v>
      </c>
      <c r="B28140" s="31">
        <v>0.94791666666666663</v>
      </c>
      <c r="C28140" s="46"/>
      <c r="D28140" s="29">
        <v>46315.947916666664</v>
      </c>
      <c r="E28140" s="15" t="str">
        <f>IF(AND($B$6=NB!$A$17,$B$8&gt;0),'Ersparnisberechnung Sommertarif'!$B$8*SLP!C28120,"")</f>
        <v/>
      </c>
    </row>
    <row r="28141" spans="1:5" x14ac:dyDescent="0.3">
      <c r="A28141" s="25">
        <v>46315</v>
      </c>
      <c r="B28141" s="31">
        <v>0.95833333333333337</v>
      </c>
      <c r="C28141" s="46"/>
      <c r="D28141" s="29">
        <v>46315.958333333336</v>
      </c>
      <c r="E28141" s="15" t="str">
        <f>IF(AND($B$6=NB!$A$17,$B$8&gt;0),'Ersparnisberechnung Sommertarif'!$B$8*SLP!C28121,"")</f>
        <v/>
      </c>
    </row>
    <row r="28142" spans="1:5" x14ac:dyDescent="0.3">
      <c r="A28142" s="25">
        <v>46315</v>
      </c>
      <c r="B28142" s="31">
        <v>0.96875</v>
      </c>
      <c r="C28142" s="46"/>
      <c r="D28142" s="29">
        <v>46315.96875</v>
      </c>
      <c r="E28142" s="15" t="str">
        <f>IF(AND($B$6=NB!$A$17,$B$8&gt;0),'Ersparnisberechnung Sommertarif'!$B$8*SLP!C28122,"")</f>
        <v/>
      </c>
    </row>
    <row r="28143" spans="1:5" x14ac:dyDescent="0.3">
      <c r="A28143" s="25">
        <v>46315</v>
      </c>
      <c r="B28143" s="31">
        <v>0.97916666666666663</v>
      </c>
      <c r="C28143" s="46"/>
      <c r="D28143" s="29">
        <v>46315.979166666664</v>
      </c>
      <c r="E28143" s="15" t="str">
        <f>IF(AND($B$6=NB!$A$17,$B$8&gt;0),'Ersparnisberechnung Sommertarif'!$B$8*SLP!C28123,"")</f>
        <v/>
      </c>
    </row>
    <row r="28144" spans="1:5" x14ac:dyDescent="0.3">
      <c r="A28144" s="25">
        <v>46315</v>
      </c>
      <c r="B28144" s="31">
        <v>0.98958333333333337</v>
      </c>
      <c r="C28144" s="46"/>
      <c r="D28144" s="29">
        <v>46315.989583333336</v>
      </c>
      <c r="E28144" s="15" t="str">
        <f>IF(AND($B$6=NB!$A$17,$B$8&gt;0),'Ersparnisberechnung Sommertarif'!$B$8*SLP!C28124,"")</f>
        <v/>
      </c>
    </row>
    <row r="28145" spans="1:5" x14ac:dyDescent="0.3">
      <c r="A28145" s="25">
        <v>46316</v>
      </c>
      <c r="B28145" s="31">
        <v>0</v>
      </c>
      <c r="C28145" s="46"/>
      <c r="D28145" s="29">
        <v>46316</v>
      </c>
      <c r="E28145" s="15" t="str">
        <f>IF(AND($B$6=NB!$A$17,$B$8&gt;0),'Ersparnisberechnung Sommertarif'!$B$8*SLP!C28125,"")</f>
        <v/>
      </c>
    </row>
    <row r="28146" spans="1:5" x14ac:dyDescent="0.3">
      <c r="A28146" s="25">
        <v>46316</v>
      </c>
      <c r="B28146" s="31">
        <v>1.0416666666666666E-2</v>
      </c>
      <c r="C28146" s="46"/>
      <c r="D28146" s="29">
        <v>46316.010416666664</v>
      </c>
      <c r="E28146" s="15" t="str">
        <f>IF(AND($B$6=NB!$A$17,$B$8&gt;0),'Ersparnisberechnung Sommertarif'!$B$8*SLP!C28126,"")</f>
        <v/>
      </c>
    </row>
    <row r="28147" spans="1:5" x14ac:dyDescent="0.3">
      <c r="A28147" s="25">
        <v>46316</v>
      </c>
      <c r="B28147" s="31">
        <v>2.0833333333333332E-2</v>
      </c>
      <c r="C28147" s="46"/>
      <c r="D28147" s="29">
        <v>46316.020833333336</v>
      </c>
      <c r="E28147" s="15" t="str">
        <f>IF(AND($B$6=NB!$A$17,$B$8&gt;0),'Ersparnisberechnung Sommertarif'!$B$8*SLP!C28127,"")</f>
        <v/>
      </c>
    </row>
    <row r="28148" spans="1:5" x14ac:dyDescent="0.3">
      <c r="A28148" s="25">
        <v>46316</v>
      </c>
      <c r="B28148" s="31">
        <v>3.125E-2</v>
      </c>
      <c r="C28148" s="46"/>
      <c r="D28148" s="29">
        <v>46316.03125</v>
      </c>
      <c r="E28148" s="15" t="str">
        <f>IF(AND($B$6=NB!$A$17,$B$8&gt;0),'Ersparnisberechnung Sommertarif'!$B$8*SLP!C28128,"")</f>
        <v/>
      </c>
    </row>
    <row r="28149" spans="1:5" x14ac:dyDescent="0.3">
      <c r="A28149" s="25">
        <v>46316</v>
      </c>
      <c r="B28149" s="31">
        <v>4.1666666666666664E-2</v>
      </c>
      <c r="C28149" s="46"/>
      <c r="D28149" s="29">
        <v>46316.041666666664</v>
      </c>
      <c r="E28149" s="15" t="str">
        <f>IF(AND($B$6=NB!$A$17,$B$8&gt;0),'Ersparnisberechnung Sommertarif'!$B$8*SLP!C28129,"")</f>
        <v/>
      </c>
    </row>
    <row r="28150" spans="1:5" x14ac:dyDescent="0.3">
      <c r="A28150" s="25">
        <v>46316</v>
      </c>
      <c r="B28150" s="31">
        <v>5.2083333333333336E-2</v>
      </c>
      <c r="C28150" s="46"/>
      <c r="D28150" s="29">
        <v>46316.052083333336</v>
      </c>
      <c r="E28150" s="15" t="str">
        <f>IF(AND($B$6=NB!$A$17,$B$8&gt;0),'Ersparnisberechnung Sommertarif'!$B$8*SLP!C28130,"")</f>
        <v/>
      </c>
    </row>
    <row r="28151" spans="1:5" x14ac:dyDescent="0.3">
      <c r="A28151" s="25">
        <v>46316</v>
      </c>
      <c r="B28151" s="31">
        <v>6.25E-2</v>
      </c>
      <c r="C28151" s="46"/>
      <c r="D28151" s="29">
        <v>46316.0625</v>
      </c>
      <c r="E28151" s="15" t="str">
        <f>IF(AND($B$6=NB!$A$17,$B$8&gt;0),'Ersparnisberechnung Sommertarif'!$B$8*SLP!C28131,"")</f>
        <v/>
      </c>
    </row>
    <row r="28152" spans="1:5" x14ac:dyDescent="0.3">
      <c r="A28152" s="25">
        <v>46316</v>
      </c>
      <c r="B28152" s="31">
        <v>7.2916666666666671E-2</v>
      </c>
      <c r="C28152" s="46"/>
      <c r="D28152" s="29">
        <v>46316.072916666664</v>
      </c>
      <c r="E28152" s="15" t="str">
        <f>IF(AND($B$6=NB!$A$17,$B$8&gt;0),'Ersparnisberechnung Sommertarif'!$B$8*SLP!C28132,"")</f>
        <v/>
      </c>
    </row>
    <row r="28153" spans="1:5" x14ac:dyDescent="0.3">
      <c r="A28153" s="25">
        <v>46316</v>
      </c>
      <c r="B28153" s="31">
        <v>8.3333333333333329E-2</v>
      </c>
      <c r="C28153" s="46"/>
      <c r="D28153" s="29">
        <v>46316.083333333336</v>
      </c>
      <c r="E28153" s="15" t="str">
        <f>IF(AND($B$6=NB!$A$17,$B$8&gt;0),'Ersparnisberechnung Sommertarif'!$B$8*SLP!C28133,"")</f>
        <v/>
      </c>
    </row>
    <row r="28154" spans="1:5" x14ac:dyDescent="0.3">
      <c r="A28154" s="25">
        <v>46316</v>
      </c>
      <c r="B28154" s="31">
        <v>9.375E-2</v>
      </c>
      <c r="C28154" s="46"/>
      <c r="D28154" s="29">
        <v>46316.09375</v>
      </c>
      <c r="E28154" s="15" t="str">
        <f>IF(AND($B$6=NB!$A$17,$B$8&gt;0),'Ersparnisberechnung Sommertarif'!$B$8*SLP!C28134,"")</f>
        <v/>
      </c>
    </row>
    <row r="28155" spans="1:5" x14ac:dyDescent="0.3">
      <c r="A28155" s="25">
        <v>46316</v>
      </c>
      <c r="B28155" s="31">
        <v>0.10416666666666667</v>
      </c>
      <c r="C28155" s="46"/>
      <c r="D28155" s="29">
        <v>46316.104166666664</v>
      </c>
      <c r="E28155" s="15" t="str">
        <f>IF(AND($B$6=NB!$A$17,$B$8&gt;0),'Ersparnisberechnung Sommertarif'!$B$8*SLP!C28135,"")</f>
        <v/>
      </c>
    </row>
    <row r="28156" spans="1:5" x14ac:dyDescent="0.3">
      <c r="A28156" s="25">
        <v>46316</v>
      </c>
      <c r="B28156" s="31">
        <v>0.11458333333333333</v>
      </c>
      <c r="C28156" s="46"/>
      <c r="D28156" s="29">
        <v>46316.114583333336</v>
      </c>
      <c r="E28156" s="15" t="str">
        <f>IF(AND($B$6=NB!$A$17,$B$8&gt;0),'Ersparnisberechnung Sommertarif'!$B$8*SLP!C28136,"")</f>
        <v/>
      </c>
    </row>
    <row r="28157" spans="1:5" x14ac:dyDescent="0.3">
      <c r="A28157" s="25">
        <v>46316</v>
      </c>
      <c r="B28157" s="31">
        <v>0.125</v>
      </c>
      <c r="C28157" s="46"/>
      <c r="D28157" s="29">
        <v>46316.125</v>
      </c>
      <c r="E28157" s="15" t="str">
        <f>IF(AND($B$6=NB!$A$17,$B$8&gt;0),'Ersparnisberechnung Sommertarif'!$B$8*SLP!C28137,"")</f>
        <v/>
      </c>
    </row>
    <row r="28158" spans="1:5" x14ac:dyDescent="0.3">
      <c r="A28158" s="25">
        <v>46316</v>
      </c>
      <c r="B28158" s="31">
        <v>0.13541666666666666</v>
      </c>
      <c r="C28158" s="46"/>
      <c r="D28158" s="29">
        <v>46316.135416666664</v>
      </c>
      <c r="E28158" s="15" t="str">
        <f>IF(AND($B$6=NB!$A$17,$B$8&gt;0),'Ersparnisberechnung Sommertarif'!$B$8*SLP!C28138,"")</f>
        <v/>
      </c>
    </row>
    <row r="28159" spans="1:5" x14ac:dyDescent="0.3">
      <c r="A28159" s="25">
        <v>46316</v>
      </c>
      <c r="B28159" s="31">
        <v>0.14583333333333334</v>
      </c>
      <c r="C28159" s="46"/>
      <c r="D28159" s="29">
        <v>46316.145833333336</v>
      </c>
      <c r="E28159" s="15" t="str">
        <f>IF(AND($B$6=NB!$A$17,$B$8&gt;0),'Ersparnisberechnung Sommertarif'!$B$8*SLP!C28139,"")</f>
        <v/>
      </c>
    </row>
    <row r="28160" spans="1:5" x14ac:dyDescent="0.3">
      <c r="A28160" s="25">
        <v>46316</v>
      </c>
      <c r="B28160" s="31">
        <v>0.15625</v>
      </c>
      <c r="C28160" s="46"/>
      <c r="D28160" s="29">
        <v>46316.15625</v>
      </c>
      <c r="E28160" s="15" t="str">
        <f>IF(AND($B$6=NB!$A$17,$B$8&gt;0),'Ersparnisberechnung Sommertarif'!$B$8*SLP!C28140,"")</f>
        <v/>
      </c>
    </row>
    <row r="28161" spans="1:5" x14ac:dyDescent="0.3">
      <c r="A28161" s="25">
        <v>46316</v>
      </c>
      <c r="B28161" s="31">
        <v>0.16666666666666666</v>
      </c>
      <c r="C28161" s="46"/>
      <c r="D28161" s="29">
        <v>46316.166666666664</v>
      </c>
      <c r="E28161" s="15" t="str">
        <f>IF(AND($B$6=NB!$A$17,$B$8&gt;0),'Ersparnisberechnung Sommertarif'!$B$8*SLP!C28141,"")</f>
        <v/>
      </c>
    </row>
    <row r="28162" spans="1:5" x14ac:dyDescent="0.3">
      <c r="A28162" s="25">
        <v>46316</v>
      </c>
      <c r="B28162" s="31">
        <v>0.17708333333333334</v>
      </c>
      <c r="C28162" s="46"/>
      <c r="D28162" s="29">
        <v>46316.177083333336</v>
      </c>
      <c r="E28162" s="15" t="str">
        <f>IF(AND($B$6=NB!$A$17,$B$8&gt;0),'Ersparnisberechnung Sommertarif'!$B$8*SLP!C28142,"")</f>
        <v/>
      </c>
    </row>
    <row r="28163" spans="1:5" x14ac:dyDescent="0.3">
      <c r="A28163" s="25">
        <v>46316</v>
      </c>
      <c r="B28163" s="31">
        <v>0.1875</v>
      </c>
      <c r="C28163" s="46"/>
      <c r="D28163" s="29">
        <v>46316.1875</v>
      </c>
      <c r="E28163" s="15" t="str">
        <f>IF(AND($B$6=NB!$A$17,$B$8&gt;0),'Ersparnisberechnung Sommertarif'!$B$8*SLP!C28143,"")</f>
        <v/>
      </c>
    </row>
    <row r="28164" spans="1:5" x14ac:dyDescent="0.3">
      <c r="A28164" s="25">
        <v>46316</v>
      </c>
      <c r="B28164" s="31">
        <v>0.19791666666666666</v>
      </c>
      <c r="C28164" s="46"/>
      <c r="D28164" s="29">
        <v>46316.197916666664</v>
      </c>
      <c r="E28164" s="15" t="str">
        <f>IF(AND($B$6=NB!$A$17,$B$8&gt;0),'Ersparnisberechnung Sommertarif'!$B$8*SLP!C28144,"")</f>
        <v/>
      </c>
    </row>
    <row r="28165" spans="1:5" x14ac:dyDescent="0.3">
      <c r="A28165" s="25">
        <v>46316</v>
      </c>
      <c r="B28165" s="31">
        <v>0.20833333333333334</v>
      </c>
      <c r="C28165" s="46"/>
      <c r="D28165" s="29">
        <v>46316.208333333336</v>
      </c>
      <c r="E28165" s="15" t="str">
        <f>IF(AND($B$6=NB!$A$17,$B$8&gt;0),'Ersparnisberechnung Sommertarif'!$B$8*SLP!C28145,"")</f>
        <v/>
      </c>
    </row>
    <row r="28166" spans="1:5" x14ac:dyDescent="0.3">
      <c r="A28166" s="25">
        <v>46316</v>
      </c>
      <c r="B28166" s="31">
        <v>0.21875</v>
      </c>
      <c r="C28166" s="46"/>
      <c r="D28166" s="29">
        <v>46316.21875</v>
      </c>
      <c r="E28166" s="15" t="str">
        <f>IF(AND($B$6=NB!$A$17,$B$8&gt;0),'Ersparnisberechnung Sommertarif'!$B$8*SLP!C28146,"")</f>
        <v/>
      </c>
    </row>
    <row r="28167" spans="1:5" x14ac:dyDescent="0.3">
      <c r="A28167" s="25">
        <v>46316</v>
      </c>
      <c r="B28167" s="31">
        <v>0.22916666666666666</v>
      </c>
      <c r="C28167" s="46"/>
      <c r="D28167" s="29">
        <v>46316.229166666664</v>
      </c>
      <c r="E28167" s="15" t="str">
        <f>IF(AND($B$6=NB!$A$17,$B$8&gt;0),'Ersparnisberechnung Sommertarif'!$B$8*SLP!C28147,"")</f>
        <v/>
      </c>
    </row>
    <row r="28168" spans="1:5" x14ac:dyDescent="0.3">
      <c r="A28168" s="25">
        <v>46316</v>
      </c>
      <c r="B28168" s="31">
        <v>0.23958333333333334</v>
      </c>
      <c r="C28168" s="46"/>
      <c r="D28168" s="29">
        <v>46316.239583333336</v>
      </c>
      <c r="E28168" s="15" t="str">
        <f>IF(AND($B$6=NB!$A$17,$B$8&gt;0),'Ersparnisberechnung Sommertarif'!$B$8*SLP!C28148,"")</f>
        <v/>
      </c>
    </row>
    <row r="28169" spans="1:5" x14ac:dyDescent="0.3">
      <c r="A28169" s="25">
        <v>46316</v>
      </c>
      <c r="B28169" s="31">
        <v>0.25</v>
      </c>
      <c r="C28169" s="46"/>
      <c r="D28169" s="29">
        <v>46316.25</v>
      </c>
      <c r="E28169" s="15" t="str">
        <f>IF(AND($B$6=NB!$A$17,$B$8&gt;0),'Ersparnisberechnung Sommertarif'!$B$8*SLP!C28149,"")</f>
        <v/>
      </c>
    </row>
    <row r="28170" spans="1:5" x14ac:dyDescent="0.3">
      <c r="A28170" s="25">
        <v>46316</v>
      </c>
      <c r="B28170" s="31">
        <v>0.26041666666666669</v>
      </c>
      <c r="C28170" s="46"/>
      <c r="D28170" s="29">
        <v>46316.260416666664</v>
      </c>
      <c r="E28170" s="15" t="str">
        <f>IF(AND($B$6=NB!$A$17,$B$8&gt;0),'Ersparnisberechnung Sommertarif'!$B$8*SLP!C28150,"")</f>
        <v/>
      </c>
    </row>
    <row r="28171" spans="1:5" x14ac:dyDescent="0.3">
      <c r="A28171" s="25">
        <v>46316</v>
      </c>
      <c r="B28171" s="31">
        <v>0.27083333333333331</v>
      </c>
      <c r="C28171" s="46"/>
      <c r="D28171" s="29">
        <v>46316.270833333336</v>
      </c>
      <c r="E28171" s="15" t="str">
        <f>IF(AND($B$6=NB!$A$17,$B$8&gt;0),'Ersparnisberechnung Sommertarif'!$B$8*SLP!C28151,"")</f>
        <v/>
      </c>
    </row>
    <row r="28172" spans="1:5" x14ac:dyDescent="0.3">
      <c r="A28172" s="25">
        <v>46316</v>
      </c>
      <c r="B28172" s="31">
        <v>0.28125</v>
      </c>
      <c r="C28172" s="46"/>
      <c r="D28172" s="29">
        <v>46316.28125</v>
      </c>
      <c r="E28172" s="15" t="str">
        <f>IF(AND($B$6=NB!$A$17,$B$8&gt;0),'Ersparnisberechnung Sommertarif'!$B$8*SLP!C28152,"")</f>
        <v/>
      </c>
    </row>
    <row r="28173" spans="1:5" x14ac:dyDescent="0.3">
      <c r="A28173" s="25">
        <v>46316</v>
      </c>
      <c r="B28173" s="31">
        <v>0.29166666666666669</v>
      </c>
      <c r="C28173" s="46"/>
      <c r="D28173" s="29">
        <v>46316.291666666664</v>
      </c>
      <c r="E28173" s="15" t="str">
        <f>IF(AND($B$6=NB!$A$17,$B$8&gt;0),'Ersparnisberechnung Sommertarif'!$B$8*SLP!C28153,"")</f>
        <v/>
      </c>
    </row>
    <row r="28174" spans="1:5" x14ac:dyDescent="0.3">
      <c r="A28174" s="25">
        <v>46316</v>
      </c>
      <c r="B28174" s="31">
        <v>0.30208333333333331</v>
      </c>
      <c r="C28174" s="46"/>
      <c r="D28174" s="29">
        <v>46316.302083333336</v>
      </c>
      <c r="E28174" s="15" t="str">
        <f>IF(AND($B$6=NB!$A$17,$B$8&gt;0),'Ersparnisberechnung Sommertarif'!$B$8*SLP!C28154,"")</f>
        <v/>
      </c>
    </row>
    <row r="28175" spans="1:5" x14ac:dyDescent="0.3">
      <c r="A28175" s="25">
        <v>46316</v>
      </c>
      <c r="B28175" s="31">
        <v>0.3125</v>
      </c>
      <c r="C28175" s="46"/>
      <c r="D28175" s="29">
        <v>46316.3125</v>
      </c>
      <c r="E28175" s="15" t="str">
        <f>IF(AND($B$6=NB!$A$17,$B$8&gt;0),'Ersparnisberechnung Sommertarif'!$B$8*SLP!C28155,"")</f>
        <v/>
      </c>
    </row>
    <row r="28176" spans="1:5" x14ac:dyDescent="0.3">
      <c r="A28176" s="25">
        <v>46316</v>
      </c>
      <c r="B28176" s="31">
        <v>0.32291666666666669</v>
      </c>
      <c r="C28176" s="46"/>
      <c r="D28176" s="29">
        <v>46316.322916666664</v>
      </c>
      <c r="E28176" s="15" t="str">
        <f>IF(AND($B$6=NB!$A$17,$B$8&gt;0),'Ersparnisberechnung Sommertarif'!$B$8*SLP!C28156,"")</f>
        <v/>
      </c>
    </row>
    <row r="28177" spans="1:5" x14ac:dyDescent="0.3">
      <c r="A28177" s="25">
        <v>46316</v>
      </c>
      <c r="B28177" s="31">
        <v>0.33333333333333331</v>
      </c>
      <c r="C28177" s="46"/>
      <c r="D28177" s="29">
        <v>46316.333333333336</v>
      </c>
      <c r="E28177" s="15" t="str">
        <f>IF(AND($B$6=NB!$A$17,$B$8&gt;0),'Ersparnisberechnung Sommertarif'!$B$8*SLP!C28157,"")</f>
        <v/>
      </c>
    </row>
    <row r="28178" spans="1:5" x14ac:dyDescent="0.3">
      <c r="A28178" s="25">
        <v>46316</v>
      </c>
      <c r="B28178" s="31">
        <v>0.34375</v>
      </c>
      <c r="C28178" s="46"/>
      <c r="D28178" s="29">
        <v>46316.34375</v>
      </c>
      <c r="E28178" s="15" t="str">
        <f>IF(AND($B$6=NB!$A$17,$B$8&gt;0),'Ersparnisberechnung Sommertarif'!$B$8*SLP!C28158,"")</f>
        <v/>
      </c>
    </row>
    <row r="28179" spans="1:5" x14ac:dyDescent="0.3">
      <c r="A28179" s="25">
        <v>46316</v>
      </c>
      <c r="B28179" s="31">
        <v>0.35416666666666669</v>
      </c>
      <c r="C28179" s="46"/>
      <c r="D28179" s="29">
        <v>46316.354166666664</v>
      </c>
      <c r="E28179" s="15" t="str">
        <f>IF(AND($B$6=NB!$A$17,$B$8&gt;0),'Ersparnisberechnung Sommertarif'!$B$8*SLP!C28159,"")</f>
        <v/>
      </c>
    </row>
    <row r="28180" spans="1:5" x14ac:dyDescent="0.3">
      <c r="A28180" s="25">
        <v>46316</v>
      </c>
      <c r="B28180" s="31">
        <v>0.36458333333333331</v>
      </c>
      <c r="C28180" s="46"/>
      <c r="D28180" s="29">
        <v>46316.364583333336</v>
      </c>
      <c r="E28180" s="15" t="str">
        <f>IF(AND($B$6=NB!$A$17,$B$8&gt;0),'Ersparnisberechnung Sommertarif'!$B$8*SLP!C28160,"")</f>
        <v/>
      </c>
    </row>
    <row r="28181" spans="1:5" x14ac:dyDescent="0.3">
      <c r="A28181" s="25">
        <v>46316</v>
      </c>
      <c r="B28181" s="31">
        <v>0.375</v>
      </c>
      <c r="C28181" s="46"/>
      <c r="D28181" s="29">
        <v>46316.375</v>
      </c>
      <c r="E28181" s="15" t="str">
        <f>IF(AND($B$6=NB!$A$17,$B$8&gt;0),'Ersparnisberechnung Sommertarif'!$B$8*SLP!C28161,"")</f>
        <v/>
      </c>
    </row>
    <row r="28182" spans="1:5" x14ac:dyDescent="0.3">
      <c r="A28182" s="25">
        <v>46316</v>
      </c>
      <c r="B28182" s="31">
        <v>0.38541666666666669</v>
      </c>
      <c r="C28182" s="46"/>
      <c r="D28182" s="29">
        <v>46316.385416666664</v>
      </c>
      <c r="E28182" s="15" t="str">
        <f>IF(AND($B$6=NB!$A$17,$B$8&gt;0),'Ersparnisberechnung Sommertarif'!$B$8*SLP!C28162,"")</f>
        <v/>
      </c>
    </row>
    <row r="28183" spans="1:5" x14ac:dyDescent="0.3">
      <c r="A28183" s="25">
        <v>46316</v>
      </c>
      <c r="B28183" s="31">
        <v>0.39583333333333331</v>
      </c>
      <c r="C28183" s="46"/>
      <c r="D28183" s="29">
        <v>46316.395833333336</v>
      </c>
      <c r="E28183" s="15" t="str">
        <f>IF(AND($B$6=NB!$A$17,$B$8&gt;0),'Ersparnisberechnung Sommertarif'!$B$8*SLP!C28163,"")</f>
        <v/>
      </c>
    </row>
    <row r="28184" spans="1:5" x14ac:dyDescent="0.3">
      <c r="A28184" s="25">
        <v>46316</v>
      </c>
      <c r="B28184" s="31">
        <v>0.40625</v>
      </c>
      <c r="C28184" s="46"/>
      <c r="D28184" s="29">
        <v>46316.40625</v>
      </c>
      <c r="E28184" s="15" t="str">
        <f>IF(AND($B$6=NB!$A$17,$B$8&gt;0),'Ersparnisberechnung Sommertarif'!$B$8*SLP!C28164,"")</f>
        <v/>
      </c>
    </row>
    <row r="28185" spans="1:5" x14ac:dyDescent="0.3">
      <c r="A28185" s="25">
        <v>46316</v>
      </c>
      <c r="B28185" s="31">
        <v>0.41666666666666669</v>
      </c>
      <c r="C28185" s="46"/>
      <c r="D28185" s="29">
        <v>46316.416666666664</v>
      </c>
      <c r="E28185" s="15" t="str">
        <f>IF(AND($B$6=NB!$A$17,$B$8&gt;0),'Ersparnisberechnung Sommertarif'!$B$8*SLP!C28165,"")</f>
        <v/>
      </c>
    </row>
    <row r="28186" spans="1:5" x14ac:dyDescent="0.3">
      <c r="A28186" s="25">
        <v>46316</v>
      </c>
      <c r="B28186" s="31">
        <v>0.42708333333333331</v>
      </c>
      <c r="C28186" s="46"/>
      <c r="D28186" s="29">
        <v>46316.427083333336</v>
      </c>
      <c r="E28186" s="15" t="str">
        <f>IF(AND($B$6=NB!$A$17,$B$8&gt;0),'Ersparnisberechnung Sommertarif'!$B$8*SLP!C28166,"")</f>
        <v/>
      </c>
    </row>
    <row r="28187" spans="1:5" x14ac:dyDescent="0.3">
      <c r="A28187" s="25">
        <v>46316</v>
      </c>
      <c r="B28187" s="31">
        <v>0.4375</v>
      </c>
      <c r="C28187" s="46"/>
      <c r="D28187" s="29">
        <v>46316.4375</v>
      </c>
      <c r="E28187" s="15" t="str">
        <f>IF(AND($B$6=NB!$A$17,$B$8&gt;0),'Ersparnisberechnung Sommertarif'!$B$8*SLP!C28167,"")</f>
        <v/>
      </c>
    </row>
    <row r="28188" spans="1:5" x14ac:dyDescent="0.3">
      <c r="A28188" s="25">
        <v>46316</v>
      </c>
      <c r="B28188" s="31">
        <v>0.44791666666666669</v>
      </c>
      <c r="C28188" s="46"/>
      <c r="D28188" s="29">
        <v>46316.447916666664</v>
      </c>
      <c r="E28188" s="15" t="str">
        <f>IF(AND($B$6=NB!$A$17,$B$8&gt;0),'Ersparnisberechnung Sommertarif'!$B$8*SLP!C28168,"")</f>
        <v/>
      </c>
    </row>
    <row r="28189" spans="1:5" x14ac:dyDescent="0.3">
      <c r="A28189" s="25">
        <v>46316</v>
      </c>
      <c r="B28189" s="31">
        <v>0.45833333333333331</v>
      </c>
      <c r="C28189" s="46"/>
      <c r="D28189" s="29">
        <v>46316.458333333336</v>
      </c>
      <c r="E28189" s="15" t="str">
        <f>IF(AND($B$6=NB!$A$17,$B$8&gt;0),'Ersparnisberechnung Sommertarif'!$B$8*SLP!C28169,"")</f>
        <v/>
      </c>
    </row>
    <row r="28190" spans="1:5" x14ac:dyDescent="0.3">
      <c r="A28190" s="25">
        <v>46316</v>
      </c>
      <c r="B28190" s="31">
        <v>0.46875</v>
      </c>
      <c r="C28190" s="46"/>
      <c r="D28190" s="29">
        <v>46316.46875</v>
      </c>
      <c r="E28190" s="15" t="str">
        <f>IF(AND($B$6=NB!$A$17,$B$8&gt;0),'Ersparnisberechnung Sommertarif'!$B$8*SLP!C28170,"")</f>
        <v/>
      </c>
    </row>
    <row r="28191" spans="1:5" x14ac:dyDescent="0.3">
      <c r="A28191" s="25">
        <v>46316</v>
      </c>
      <c r="B28191" s="31">
        <v>0.47916666666666669</v>
      </c>
      <c r="C28191" s="46"/>
      <c r="D28191" s="29">
        <v>46316.479166666664</v>
      </c>
      <c r="E28191" s="15" t="str">
        <f>IF(AND($B$6=NB!$A$17,$B$8&gt;0),'Ersparnisberechnung Sommertarif'!$B$8*SLP!C28171,"")</f>
        <v/>
      </c>
    </row>
    <row r="28192" spans="1:5" x14ac:dyDescent="0.3">
      <c r="A28192" s="25">
        <v>46316</v>
      </c>
      <c r="B28192" s="31">
        <v>0.48958333333333331</v>
      </c>
      <c r="C28192" s="46"/>
      <c r="D28192" s="29">
        <v>46316.489583333336</v>
      </c>
      <c r="E28192" s="15" t="str">
        <f>IF(AND($B$6=NB!$A$17,$B$8&gt;0),'Ersparnisberechnung Sommertarif'!$B$8*SLP!C28172,"")</f>
        <v/>
      </c>
    </row>
    <row r="28193" spans="1:5" x14ac:dyDescent="0.3">
      <c r="A28193" s="25">
        <v>46316</v>
      </c>
      <c r="B28193" s="31">
        <v>0.5</v>
      </c>
      <c r="C28193" s="46"/>
      <c r="D28193" s="29">
        <v>46316.5</v>
      </c>
      <c r="E28193" s="15" t="str">
        <f>IF(AND($B$6=NB!$A$17,$B$8&gt;0),'Ersparnisberechnung Sommertarif'!$B$8*SLP!C28173,"")</f>
        <v/>
      </c>
    </row>
    <row r="28194" spans="1:5" x14ac:dyDescent="0.3">
      <c r="A28194" s="25">
        <v>46316</v>
      </c>
      <c r="B28194" s="31">
        <v>0.51041666666666663</v>
      </c>
      <c r="C28194" s="46"/>
      <c r="D28194" s="29">
        <v>46316.510416666664</v>
      </c>
      <c r="E28194" s="15" t="str">
        <f>IF(AND($B$6=NB!$A$17,$B$8&gt;0),'Ersparnisberechnung Sommertarif'!$B$8*SLP!C28174,"")</f>
        <v/>
      </c>
    </row>
    <row r="28195" spans="1:5" x14ac:dyDescent="0.3">
      <c r="A28195" s="25">
        <v>46316</v>
      </c>
      <c r="B28195" s="31">
        <v>0.52083333333333337</v>
      </c>
      <c r="C28195" s="46"/>
      <c r="D28195" s="29">
        <v>46316.520833333336</v>
      </c>
      <c r="E28195" s="15" t="str">
        <f>IF(AND($B$6=NB!$A$17,$B$8&gt;0),'Ersparnisberechnung Sommertarif'!$B$8*SLP!C28175,"")</f>
        <v/>
      </c>
    </row>
    <row r="28196" spans="1:5" x14ac:dyDescent="0.3">
      <c r="A28196" s="25">
        <v>46316</v>
      </c>
      <c r="B28196" s="31">
        <v>0.53125</v>
      </c>
      <c r="C28196" s="46"/>
      <c r="D28196" s="29">
        <v>46316.53125</v>
      </c>
      <c r="E28196" s="15" t="str">
        <f>IF(AND($B$6=NB!$A$17,$B$8&gt;0),'Ersparnisberechnung Sommertarif'!$B$8*SLP!C28176,"")</f>
        <v/>
      </c>
    </row>
    <row r="28197" spans="1:5" x14ac:dyDescent="0.3">
      <c r="A28197" s="25">
        <v>46316</v>
      </c>
      <c r="B28197" s="31">
        <v>0.54166666666666663</v>
      </c>
      <c r="C28197" s="46"/>
      <c r="D28197" s="29">
        <v>46316.541666666664</v>
      </c>
      <c r="E28197" s="15" t="str">
        <f>IF(AND($B$6=NB!$A$17,$B$8&gt;0),'Ersparnisberechnung Sommertarif'!$B$8*SLP!C28177,"")</f>
        <v/>
      </c>
    </row>
    <row r="28198" spans="1:5" x14ac:dyDescent="0.3">
      <c r="A28198" s="25">
        <v>46316</v>
      </c>
      <c r="B28198" s="31">
        <v>0.55208333333333337</v>
      </c>
      <c r="C28198" s="46"/>
      <c r="D28198" s="29">
        <v>46316.552083333336</v>
      </c>
      <c r="E28198" s="15" t="str">
        <f>IF(AND($B$6=NB!$A$17,$B$8&gt;0),'Ersparnisberechnung Sommertarif'!$B$8*SLP!C28178,"")</f>
        <v/>
      </c>
    </row>
    <row r="28199" spans="1:5" x14ac:dyDescent="0.3">
      <c r="A28199" s="25">
        <v>46316</v>
      </c>
      <c r="B28199" s="31">
        <v>0.5625</v>
      </c>
      <c r="C28199" s="46"/>
      <c r="D28199" s="29">
        <v>46316.5625</v>
      </c>
      <c r="E28199" s="15" t="str">
        <f>IF(AND($B$6=NB!$A$17,$B$8&gt;0),'Ersparnisberechnung Sommertarif'!$B$8*SLP!C28179,"")</f>
        <v/>
      </c>
    </row>
    <row r="28200" spans="1:5" x14ac:dyDescent="0.3">
      <c r="A28200" s="25">
        <v>46316</v>
      </c>
      <c r="B28200" s="31">
        <v>0.57291666666666663</v>
      </c>
      <c r="C28200" s="46"/>
      <c r="D28200" s="29">
        <v>46316.572916666664</v>
      </c>
      <c r="E28200" s="15" t="str">
        <f>IF(AND($B$6=NB!$A$17,$B$8&gt;0),'Ersparnisberechnung Sommertarif'!$B$8*SLP!C28180,"")</f>
        <v/>
      </c>
    </row>
    <row r="28201" spans="1:5" x14ac:dyDescent="0.3">
      <c r="A28201" s="25">
        <v>46316</v>
      </c>
      <c r="B28201" s="31">
        <v>0.58333333333333337</v>
      </c>
      <c r="C28201" s="46"/>
      <c r="D28201" s="29">
        <v>46316.583333333336</v>
      </c>
      <c r="E28201" s="15" t="str">
        <f>IF(AND($B$6=NB!$A$17,$B$8&gt;0),'Ersparnisberechnung Sommertarif'!$B$8*SLP!C28181,"")</f>
        <v/>
      </c>
    </row>
    <row r="28202" spans="1:5" x14ac:dyDescent="0.3">
      <c r="A28202" s="25">
        <v>46316</v>
      </c>
      <c r="B28202" s="31">
        <v>0.59375</v>
      </c>
      <c r="C28202" s="46"/>
      <c r="D28202" s="29">
        <v>46316.59375</v>
      </c>
      <c r="E28202" s="15" t="str">
        <f>IF(AND($B$6=NB!$A$17,$B$8&gt;0),'Ersparnisberechnung Sommertarif'!$B$8*SLP!C28182,"")</f>
        <v/>
      </c>
    </row>
    <row r="28203" spans="1:5" x14ac:dyDescent="0.3">
      <c r="A28203" s="25">
        <v>46316</v>
      </c>
      <c r="B28203" s="31">
        <v>0.60416666666666663</v>
      </c>
      <c r="C28203" s="46"/>
      <c r="D28203" s="29">
        <v>46316.604166666664</v>
      </c>
      <c r="E28203" s="15" t="str">
        <f>IF(AND($B$6=NB!$A$17,$B$8&gt;0),'Ersparnisberechnung Sommertarif'!$B$8*SLP!C28183,"")</f>
        <v/>
      </c>
    </row>
    <row r="28204" spans="1:5" x14ac:dyDescent="0.3">
      <c r="A28204" s="25">
        <v>46316</v>
      </c>
      <c r="B28204" s="31">
        <v>0.61458333333333337</v>
      </c>
      <c r="C28204" s="46"/>
      <c r="D28204" s="29">
        <v>46316.614583333336</v>
      </c>
      <c r="E28204" s="15" t="str">
        <f>IF(AND($B$6=NB!$A$17,$B$8&gt;0),'Ersparnisberechnung Sommertarif'!$B$8*SLP!C28184,"")</f>
        <v/>
      </c>
    </row>
    <row r="28205" spans="1:5" x14ac:dyDescent="0.3">
      <c r="A28205" s="25">
        <v>46316</v>
      </c>
      <c r="B28205" s="31">
        <v>0.625</v>
      </c>
      <c r="C28205" s="46"/>
      <c r="D28205" s="29">
        <v>46316.625</v>
      </c>
      <c r="E28205" s="15" t="str">
        <f>IF(AND($B$6=NB!$A$17,$B$8&gt;0),'Ersparnisberechnung Sommertarif'!$B$8*SLP!C28185,"")</f>
        <v/>
      </c>
    </row>
    <row r="28206" spans="1:5" x14ac:dyDescent="0.3">
      <c r="A28206" s="25">
        <v>46316</v>
      </c>
      <c r="B28206" s="31">
        <v>0.63541666666666663</v>
      </c>
      <c r="C28206" s="46"/>
      <c r="D28206" s="29">
        <v>46316.635416666664</v>
      </c>
      <c r="E28206" s="15" t="str">
        <f>IF(AND($B$6=NB!$A$17,$B$8&gt;0),'Ersparnisberechnung Sommertarif'!$B$8*SLP!C28186,"")</f>
        <v/>
      </c>
    </row>
    <row r="28207" spans="1:5" x14ac:dyDescent="0.3">
      <c r="A28207" s="25">
        <v>46316</v>
      </c>
      <c r="B28207" s="31">
        <v>0.64583333333333337</v>
      </c>
      <c r="C28207" s="46"/>
      <c r="D28207" s="29">
        <v>46316.645833333336</v>
      </c>
      <c r="E28207" s="15" t="str">
        <f>IF(AND($B$6=NB!$A$17,$B$8&gt;0),'Ersparnisberechnung Sommertarif'!$B$8*SLP!C28187,"")</f>
        <v/>
      </c>
    </row>
    <row r="28208" spans="1:5" x14ac:dyDescent="0.3">
      <c r="A28208" s="25">
        <v>46316</v>
      </c>
      <c r="B28208" s="31">
        <v>0.65625</v>
      </c>
      <c r="C28208" s="46"/>
      <c r="D28208" s="29">
        <v>46316.65625</v>
      </c>
      <c r="E28208" s="15" t="str">
        <f>IF(AND($B$6=NB!$A$17,$B$8&gt;0),'Ersparnisberechnung Sommertarif'!$B$8*SLP!C28188,"")</f>
        <v/>
      </c>
    </row>
    <row r="28209" spans="1:5" x14ac:dyDescent="0.3">
      <c r="A28209" s="25">
        <v>46316</v>
      </c>
      <c r="B28209" s="31">
        <v>0.66666666666666663</v>
      </c>
      <c r="C28209" s="46"/>
      <c r="D28209" s="29">
        <v>46316.666666666664</v>
      </c>
      <c r="E28209" s="15" t="str">
        <f>IF(AND($B$6=NB!$A$17,$B$8&gt;0),'Ersparnisberechnung Sommertarif'!$B$8*SLP!C28189,"")</f>
        <v/>
      </c>
    </row>
    <row r="28210" spans="1:5" x14ac:dyDescent="0.3">
      <c r="A28210" s="25">
        <v>46316</v>
      </c>
      <c r="B28210" s="31">
        <v>0.67708333333333337</v>
      </c>
      <c r="C28210" s="46"/>
      <c r="D28210" s="29">
        <v>46316.677083333336</v>
      </c>
      <c r="E28210" s="15" t="str">
        <f>IF(AND($B$6=NB!$A$17,$B$8&gt;0),'Ersparnisberechnung Sommertarif'!$B$8*SLP!C28190,"")</f>
        <v/>
      </c>
    </row>
    <row r="28211" spans="1:5" x14ac:dyDescent="0.3">
      <c r="A28211" s="25">
        <v>46316</v>
      </c>
      <c r="B28211" s="31">
        <v>0.6875</v>
      </c>
      <c r="C28211" s="46"/>
      <c r="D28211" s="29">
        <v>46316.6875</v>
      </c>
      <c r="E28211" s="15" t="str">
        <f>IF(AND($B$6=NB!$A$17,$B$8&gt;0),'Ersparnisberechnung Sommertarif'!$B$8*SLP!C28191,"")</f>
        <v/>
      </c>
    </row>
    <row r="28212" spans="1:5" x14ac:dyDescent="0.3">
      <c r="A28212" s="25">
        <v>46316</v>
      </c>
      <c r="B28212" s="31">
        <v>0.69791666666666663</v>
      </c>
      <c r="C28212" s="46"/>
      <c r="D28212" s="29">
        <v>46316.697916666664</v>
      </c>
      <c r="E28212" s="15" t="str">
        <f>IF(AND($B$6=NB!$A$17,$B$8&gt;0),'Ersparnisberechnung Sommertarif'!$B$8*SLP!C28192,"")</f>
        <v/>
      </c>
    </row>
    <row r="28213" spans="1:5" x14ac:dyDescent="0.3">
      <c r="A28213" s="25">
        <v>46316</v>
      </c>
      <c r="B28213" s="31">
        <v>0.70833333333333337</v>
      </c>
      <c r="C28213" s="46"/>
      <c r="D28213" s="29">
        <v>46316.708333333336</v>
      </c>
      <c r="E28213" s="15" t="str">
        <f>IF(AND($B$6=NB!$A$17,$B$8&gt;0),'Ersparnisberechnung Sommertarif'!$B$8*SLP!C28193,"")</f>
        <v/>
      </c>
    </row>
    <row r="28214" spans="1:5" x14ac:dyDescent="0.3">
      <c r="A28214" s="25">
        <v>46316</v>
      </c>
      <c r="B28214" s="31">
        <v>0.71875</v>
      </c>
      <c r="C28214" s="46"/>
      <c r="D28214" s="29">
        <v>46316.71875</v>
      </c>
      <c r="E28214" s="15" t="str">
        <f>IF(AND($B$6=NB!$A$17,$B$8&gt;0),'Ersparnisberechnung Sommertarif'!$B$8*SLP!C28194,"")</f>
        <v/>
      </c>
    </row>
    <row r="28215" spans="1:5" x14ac:dyDescent="0.3">
      <c r="A28215" s="25">
        <v>46316</v>
      </c>
      <c r="B28215" s="31">
        <v>0.72916666666666663</v>
      </c>
      <c r="C28215" s="46"/>
      <c r="D28215" s="29">
        <v>46316.729166666664</v>
      </c>
      <c r="E28215" s="15" t="str">
        <f>IF(AND($B$6=NB!$A$17,$B$8&gt;0),'Ersparnisberechnung Sommertarif'!$B$8*SLP!C28195,"")</f>
        <v/>
      </c>
    </row>
    <row r="28216" spans="1:5" x14ac:dyDescent="0.3">
      <c r="A28216" s="25">
        <v>46316</v>
      </c>
      <c r="B28216" s="31">
        <v>0.73958333333333337</v>
      </c>
      <c r="C28216" s="46"/>
      <c r="D28216" s="29">
        <v>46316.739583333336</v>
      </c>
      <c r="E28216" s="15" t="str">
        <f>IF(AND($B$6=NB!$A$17,$B$8&gt;0),'Ersparnisberechnung Sommertarif'!$B$8*SLP!C28196,"")</f>
        <v/>
      </c>
    </row>
    <row r="28217" spans="1:5" x14ac:dyDescent="0.3">
      <c r="A28217" s="25">
        <v>46316</v>
      </c>
      <c r="B28217" s="31">
        <v>0.75</v>
      </c>
      <c r="C28217" s="46"/>
      <c r="D28217" s="29">
        <v>46316.75</v>
      </c>
      <c r="E28217" s="15" t="str">
        <f>IF(AND($B$6=NB!$A$17,$B$8&gt;0),'Ersparnisberechnung Sommertarif'!$B$8*SLP!C28197,"")</f>
        <v/>
      </c>
    </row>
    <row r="28218" spans="1:5" x14ac:dyDescent="0.3">
      <c r="A28218" s="25">
        <v>46316</v>
      </c>
      <c r="B28218" s="31">
        <v>0.76041666666666663</v>
      </c>
      <c r="C28218" s="46"/>
      <c r="D28218" s="29">
        <v>46316.760416666664</v>
      </c>
      <c r="E28218" s="15" t="str">
        <f>IF(AND($B$6=NB!$A$17,$B$8&gt;0),'Ersparnisberechnung Sommertarif'!$B$8*SLP!C28198,"")</f>
        <v/>
      </c>
    </row>
    <row r="28219" spans="1:5" x14ac:dyDescent="0.3">
      <c r="A28219" s="25">
        <v>46316</v>
      </c>
      <c r="B28219" s="31">
        <v>0.77083333333333337</v>
      </c>
      <c r="C28219" s="46"/>
      <c r="D28219" s="29">
        <v>46316.770833333336</v>
      </c>
      <c r="E28219" s="15" t="str">
        <f>IF(AND($B$6=NB!$A$17,$B$8&gt;0),'Ersparnisberechnung Sommertarif'!$B$8*SLP!C28199,"")</f>
        <v/>
      </c>
    </row>
    <row r="28220" spans="1:5" x14ac:dyDescent="0.3">
      <c r="A28220" s="25">
        <v>46316</v>
      </c>
      <c r="B28220" s="31">
        <v>0.78125</v>
      </c>
      <c r="C28220" s="46"/>
      <c r="D28220" s="29">
        <v>46316.78125</v>
      </c>
      <c r="E28220" s="15" t="str">
        <f>IF(AND($B$6=NB!$A$17,$B$8&gt;0),'Ersparnisberechnung Sommertarif'!$B$8*SLP!C28200,"")</f>
        <v/>
      </c>
    </row>
    <row r="28221" spans="1:5" x14ac:dyDescent="0.3">
      <c r="A28221" s="25">
        <v>46316</v>
      </c>
      <c r="B28221" s="31">
        <v>0.79166666666666663</v>
      </c>
      <c r="C28221" s="46"/>
      <c r="D28221" s="29">
        <v>46316.791666666664</v>
      </c>
      <c r="E28221" s="15" t="str">
        <f>IF(AND($B$6=NB!$A$17,$B$8&gt;0),'Ersparnisberechnung Sommertarif'!$B$8*SLP!C28201,"")</f>
        <v/>
      </c>
    </row>
    <row r="28222" spans="1:5" x14ac:dyDescent="0.3">
      <c r="A28222" s="25">
        <v>46316</v>
      </c>
      <c r="B28222" s="31">
        <v>0.80208333333333337</v>
      </c>
      <c r="C28222" s="46"/>
      <c r="D28222" s="29">
        <v>46316.802083333336</v>
      </c>
      <c r="E28222" s="15" t="str">
        <f>IF(AND($B$6=NB!$A$17,$B$8&gt;0),'Ersparnisberechnung Sommertarif'!$B$8*SLP!C28202,"")</f>
        <v/>
      </c>
    </row>
    <row r="28223" spans="1:5" x14ac:dyDescent="0.3">
      <c r="A28223" s="25">
        <v>46316</v>
      </c>
      <c r="B28223" s="31">
        <v>0.8125</v>
      </c>
      <c r="C28223" s="46"/>
      <c r="D28223" s="29">
        <v>46316.8125</v>
      </c>
      <c r="E28223" s="15" t="str">
        <f>IF(AND($B$6=NB!$A$17,$B$8&gt;0),'Ersparnisberechnung Sommertarif'!$B$8*SLP!C28203,"")</f>
        <v/>
      </c>
    </row>
    <row r="28224" spans="1:5" x14ac:dyDescent="0.3">
      <c r="A28224" s="25">
        <v>46316</v>
      </c>
      <c r="B28224" s="31">
        <v>0.82291666666666663</v>
      </c>
      <c r="C28224" s="46"/>
      <c r="D28224" s="29">
        <v>46316.822916666664</v>
      </c>
      <c r="E28224" s="15" t="str">
        <f>IF(AND($B$6=NB!$A$17,$B$8&gt;0),'Ersparnisberechnung Sommertarif'!$B$8*SLP!C28204,"")</f>
        <v/>
      </c>
    </row>
    <row r="28225" spans="1:5" x14ac:dyDescent="0.3">
      <c r="A28225" s="25">
        <v>46316</v>
      </c>
      <c r="B28225" s="31">
        <v>0.83333333333333337</v>
      </c>
      <c r="C28225" s="46"/>
      <c r="D28225" s="29">
        <v>46316.833333333336</v>
      </c>
      <c r="E28225" s="15" t="str">
        <f>IF(AND($B$6=NB!$A$17,$B$8&gt;0),'Ersparnisberechnung Sommertarif'!$B$8*SLP!C28205,"")</f>
        <v/>
      </c>
    </row>
    <row r="28226" spans="1:5" x14ac:dyDescent="0.3">
      <c r="A28226" s="25">
        <v>46316</v>
      </c>
      <c r="B28226" s="31">
        <v>0.84375</v>
      </c>
      <c r="C28226" s="46"/>
      <c r="D28226" s="29">
        <v>46316.84375</v>
      </c>
      <c r="E28226" s="15" t="str">
        <f>IF(AND($B$6=NB!$A$17,$B$8&gt;0),'Ersparnisberechnung Sommertarif'!$B$8*SLP!C28206,"")</f>
        <v/>
      </c>
    </row>
    <row r="28227" spans="1:5" x14ac:dyDescent="0.3">
      <c r="A28227" s="25">
        <v>46316</v>
      </c>
      <c r="B28227" s="31">
        <v>0.85416666666666663</v>
      </c>
      <c r="C28227" s="46"/>
      <c r="D28227" s="29">
        <v>46316.854166666664</v>
      </c>
      <c r="E28227" s="15" t="str">
        <f>IF(AND($B$6=NB!$A$17,$B$8&gt;0),'Ersparnisberechnung Sommertarif'!$B$8*SLP!C28207,"")</f>
        <v/>
      </c>
    </row>
    <row r="28228" spans="1:5" x14ac:dyDescent="0.3">
      <c r="A28228" s="25">
        <v>46316</v>
      </c>
      <c r="B28228" s="31">
        <v>0.86458333333333337</v>
      </c>
      <c r="C28228" s="46"/>
      <c r="D28228" s="29">
        <v>46316.864583333336</v>
      </c>
      <c r="E28228" s="15" t="str">
        <f>IF(AND($B$6=NB!$A$17,$B$8&gt;0),'Ersparnisberechnung Sommertarif'!$B$8*SLP!C28208,"")</f>
        <v/>
      </c>
    </row>
    <row r="28229" spans="1:5" x14ac:dyDescent="0.3">
      <c r="A28229" s="25">
        <v>46316</v>
      </c>
      <c r="B28229" s="31">
        <v>0.875</v>
      </c>
      <c r="C28229" s="46"/>
      <c r="D28229" s="29">
        <v>46316.875</v>
      </c>
      <c r="E28229" s="15" t="str">
        <f>IF(AND($B$6=NB!$A$17,$B$8&gt;0),'Ersparnisberechnung Sommertarif'!$B$8*SLP!C28209,"")</f>
        <v/>
      </c>
    </row>
    <row r="28230" spans="1:5" x14ac:dyDescent="0.3">
      <c r="A28230" s="25">
        <v>46316</v>
      </c>
      <c r="B28230" s="31">
        <v>0.88541666666666663</v>
      </c>
      <c r="C28230" s="46"/>
      <c r="D28230" s="29">
        <v>46316.885416666664</v>
      </c>
      <c r="E28230" s="15" t="str">
        <f>IF(AND($B$6=NB!$A$17,$B$8&gt;0),'Ersparnisberechnung Sommertarif'!$B$8*SLP!C28210,"")</f>
        <v/>
      </c>
    </row>
    <row r="28231" spans="1:5" x14ac:dyDescent="0.3">
      <c r="A28231" s="25">
        <v>46316</v>
      </c>
      <c r="B28231" s="31">
        <v>0.89583333333333337</v>
      </c>
      <c r="C28231" s="46"/>
      <c r="D28231" s="29">
        <v>46316.895833333336</v>
      </c>
      <c r="E28231" s="15" t="str">
        <f>IF(AND($B$6=NB!$A$17,$B$8&gt;0),'Ersparnisberechnung Sommertarif'!$B$8*SLP!C28211,"")</f>
        <v/>
      </c>
    </row>
    <row r="28232" spans="1:5" x14ac:dyDescent="0.3">
      <c r="A28232" s="25">
        <v>46316</v>
      </c>
      <c r="B28232" s="31">
        <v>0.90625</v>
      </c>
      <c r="C28232" s="46"/>
      <c r="D28232" s="29">
        <v>46316.90625</v>
      </c>
      <c r="E28232" s="15" t="str">
        <f>IF(AND($B$6=NB!$A$17,$B$8&gt;0),'Ersparnisberechnung Sommertarif'!$B$8*SLP!C28212,"")</f>
        <v/>
      </c>
    </row>
    <row r="28233" spans="1:5" x14ac:dyDescent="0.3">
      <c r="A28233" s="25">
        <v>46316</v>
      </c>
      <c r="B28233" s="31">
        <v>0.91666666666666663</v>
      </c>
      <c r="C28233" s="46"/>
      <c r="D28233" s="29">
        <v>46316.916666666664</v>
      </c>
      <c r="E28233" s="15" t="str">
        <f>IF(AND($B$6=NB!$A$17,$B$8&gt;0),'Ersparnisberechnung Sommertarif'!$B$8*SLP!C28213,"")</f>
        <v/>
      </c>
    </row>
    <row r="28234" spans="1:5" x14ac:dyDescent="0.3">
      <c r="A28234" s="25">
        <v>46316</v>
      </c>
      <c r="B28234" s="31">
        <v>0.92708333333333337</v>
      </c>
      <c r="C28234" s="46"/>
      <c r="D28234" s="29">
        <v>46316.927083333336</v>
      </c>
      <c r="E28234" s="15" t="str">
        <f>IF(AND($B$6=NB!$A$17,$B$8&gt;0),'Ersparnisberechnung Sommertarif'!$B$8*SLP!C28214,"")</f>
        <v/>
      </c>
    </row>
    <row r="28235" spans="1:5" x14ac:dyDescent="0.3">
      <c r="A28235" s="25">
        <v>46316</v>
      </c>
      <c r="B28235" s="31">
        <v>0.9375</v>
      </c>
      <c r="C28235" s="46"/>
      <c r="D28235" s="29">
        <v>46316.9375</v>
      </c>
      <c r="E28235" s="15" t="str">
        <f>IF(AND($B$6=NB!$A$17,$B$8&gt;0),'Ersparnisberechnung Sommertarif'!$B$8*SLP!C28215,"")</f>
        <v/>
      </c>
    </row>
    <row r="28236" spans="1:5" x14ac:dyDescent="0.3">
      <c r="A28236" s="25">
        <v>46316</v>
      </c>
      <c r="B28236" s="31">
        <v>0.94791666666666663</v>
      </c>
      <c r="C28236" s="46"/>
      <c r="D28236" s="29">
        <v>46316.947916666664</v>
      </c>
      <c r="E28236" s="15" t="str">
        <f>IF(AND($B$6=NB!$A$17,$B$8&gt;0),'Ersparnisberechnung Sommertarif'!$B$8*SLP!C28216,"")</f>
        <v/>
      </c>
    </row>
    <row r="28237" spans="1:5" x14ac:dyDescent="0.3">
      <c r="A28237" s="25">
        <v>46316</v>
      </c>
      <c r="B28237" s="31">
        <v>0.95833333333333337</v>
      </c>
      <c r="C28237" s="46"/>
      <c r="D28237" s="29">
        <v>46316.958333333336</v>
      </c>
      <c r="E28237" s="15" t="str">
        <f>IF(AND($B$6=NB!$A$17,$B$8&gt;0),'Ersparnisberechnung Sommertarif'!$B$8*SLP!C28217,"")</f>
        <v/>
      </c>
    </row>
    <row r="28238" spans="1:5" x14ac:dyDescent="0.3">
      <c r="A28238" s="25">
        <v>46316</v>
      </c>
      <c r="B28238" s="31">
        <v>0.96875</v>
      </c>
      <c r="C28238" s="46"/>
      <c r="D28238" s="29">
        <v>46316.96875</v>
      </c>
      <c r="E28238" s="15" t="str">
        <f>IF(AND($B$6=NB!$A$17,$B$8&gt;0),'Ersparnisberechnung Sommertarif'!$B$8*SLP!C28218,"")</f>
        <v/>
      </c>
    </row>
    <row r="28239" spans="1:5" x14ac:dyDescent="0.3">
      <c r="A28239" s="25">
        <v>46316</v>
      </c>
      <c r="B28239" s="31">
        <v>0.97916666666666663</v>
      </c>
      <c r="C28239" s="46"/>
      <c r="D28239" s="29">
        <v>46316.979166666664</v>
      </c>
      <c r="E28239" s="15" t="str">
        <f>IF(AND($B$6=NB!$A$17,$B$8&gt;0),'Ersparnisberechnung Sommertarif'!$B$8*SLP!C28219,"")</f>
        <v/>
      </c>
    </row>
    <row r="28240" spans="1:5" x14ac:dyDescent="0.3">
      <c r="A28240" s="25">
        <v>46316</v>
      </c>
      <c r="B28240" s="31">
        <v>0.98958333333333337</v>
      </c>
      <c r="C28240" s="46"/>
      <c r="D28240" s="29">
        <v>46316.989583333336</v>
      </c>
      <c r="E28240" s="15" t="str">
        <f>IF(AND($B$6=NB!$A$17,$B$8&gt;0),'Ersparnisberechnung Sommertarif'!$B$8*SLP!C28220,"")</f>
        <v/>
      </c>
    </row>
    <row r="28241" spans="1:5" x14ac:dyDescent="0.3">
      <c r="A28241" s="25">
        <v>46317</v>
      </c>
      <c r="B28241" s="31">
        <v>0</v>
      </c>
      <c r="C28241" s="46"/>
      <c r="D28241" s="29">
        <v>46317</v>
      </c>
      <c r="E28241" s="15" t="str">
        <f>IF(AND($B$6=NB!$A$17,$B$8&gt;0),'Ersparnisberechnung Sommertarif'!$B$8*SLP!C28221,"")</f>
        <v/>
      </c>
    </row>
    <row r="28242" spans="1:5" x14ac:dyDescent="0.3">
      <c r="A28242" s="25">
        <v>46317</v>
      </c>
      <c r="B28242" s="31">
        <v>1.0416666666666666E-2</v>
      </c>
      <c r="C28242" s="46"/>
      <c r="D28242" s="29">
        <v>46317.010416666664</v>
      </c>
      <c r="E28242" s="15" t="str">
        <f>IF(AND($B$6=NB!$A$17,$B$8&gt;0),'Ersparnisberechnung Sommertarif'!$B$8*SLP!C28222,"")</f>
        <v/>
      </c>
    </row>
    <row r="28243" spans="1:5" x14ac:dyDescent="0.3">
      <c r="A28243" s="25">
        <v>46317</v>
      </c>
      <c r="B28243" s="31">
        <v>2.0833333333333332E-2</v>
      </c>
      <c r="C28243" s="46"/>
      <c r="D28243" s="29">
        <v>46317.020833333336</v>
      </c>
      <c r="E28243" s="15" t="str">
        <f>IF(AND($B$6=NB!$A$17,$B$8&gt;0),'Ersparnisberechnung Sommertarif'!$B$8*SLP!C28223,"")</f>
        <v/>
      </c>
    </row>
    <row r="28244" spans="1:5" x14ac:dyDescent="0.3">
      <c r="A28244" s="25">
        <v>46317</v>
      </c>
      <c r="B28244" s="31">
        <v>3.125E-2</v>
      </c>
      <c r="C28244" s="46"/>
      <c r="D28244" s="29">
        <v>46317.03125</v>
      </c>
      <c r="E28244" s="15" t="str">
        <f>IF(AND($B$6=NB!$A$17,$B$8&gt;0),'Ersparnisberechnung Sommertarif'!$B$8*SLP!C28224,"")</f>
        <v/>
      </c>
    </row>
    <row r="28245" spans="1:5" x14ac:dyDescent="0.3">
      <c r="A28245" s="25">
        <v>46317</v>
      </c>
      <c r="B28245" s="31">
        <v>4.1666666666666664E-2</v>
      </c>
      <c r="C28245" s="46"/>
      <c r="D28245" s="29">
        <v>46317.041666666664</v>
      </c>
      <c r="E28245" s="15" t="str">
        <f>IF(AND($B$6=NB!$A$17,$B$8&gt;0),'Ersparnisberechnung Sommertarif'!$B$8*SLP!C28225,"")</f>
        <v/>
      </c>
    </row>
    <row r="28246" spans="1:5" x14ac:dyDescent="0.3">
      <c r="A28246" s="25">
        <v>46317</v>
      </c>
      <c r="B28246" s="31">
        <v>5.2083333333333336E-2</v>
      </c>
      <c r="C28246" s="46"/>
      <c r="D28246" s="29">
        <v>46317.052083333336</v>
      </c>
      <c r="E28246" s="15" t="str">
        <f>IF(AND($B$6=NB!$A$17,$B$8&gt;0),'Ersparnisberechnung Sommertarif'!$B$8*SLP!C28226,"")</f>
        <v/>
      </c>
    </row>
    <row r="28247" spans="1:5" x14ac:dyDescent="0.3">
      <c r="A28247" s="25">
        <v>46317</v>
      </c>
      <c r="B28247" s="31">
        <v>6.25E-2</v>
      </c>
      <c r="C28247" s="46"/>
      <c r="D28247" s="29">
        <v>46317.0625</v>
      </c>
      <c r="E28247" s="15" t="str">
        <f>IF(AND($B$6=NB!$A$17,$B$8&gt;0),'Ersparnisberechnung Sommertarif'!$B$8*SLP!C28227,"")</f>
        <v/>
      </c>
    </row>
    <row r="28248" spans="1:5" x14ac:dyDescent="0.3">
      <c r="A28248" s="25">
        <v>46317</v>
      </c>
      <c r="B28248" s="31">
        <v>7.2916666666666671E-2</v>
      </c>
      <c r="C28248" s="46"/>
      <c r="D28248" s="29">
        <v>46317.072916666664</v>
      </c>
      <c r="E28248" s="15" t="str">
        <f>IF(AND($B$6=NB!$A$17,$B$8&gt;0),'Ersparnisberechnung Sommertarif'!$B$8*SLP!C28228,"")</f>
        <v/>
      </c>
    </row>
    <row r="28249" spans="1:5" x14ac:dyDescent="0.3">
      <c r="A28249" s="25">
        <v>46317</v>
      </c>
      <c r="B28249" s="31">
        <v>8.3333333333333329E-2</v>
      </c>
      <c r="C28249" s="46"/>
      <c r="D28249" s="29">
        <v>46317.083333333336</v>
      </c>
      <c r="E28249" s="15" t="str">
        <f>IF(AND($B$6=NB!$A$17,$B$8&gt;0),'Ersparnisberechnung Sommertarif'!$B$8*SLP!C28229,"")</f>
        <v/>
      </c>
    </row>
    <row r="28250" spans="1:5" x14ac:dyDescent="0.3">
      <c r="A28250" s="25">
        <v>46317</v>
      </c>
      <c r="B28250" s="31">
        <v>9.375E-2</v>
      </c>
      <c r="C28250" s="46"/>
      <c r="D28250" s="29">
        <v>46317.09375</v>
      </c>
      <c r="E28250" s="15" t="str">
        <f>IF(AND($B$6=NB!$A$17,$B$8&gt;0),'Ersparnisberechnung Sommertarif'!$B$8*SLP!C28230,"")</f>
        <v/>
      </c>
    </row>
    <row r="28251" spans="1:5" x14ac:dyDescent="0.3">
      <c r="A28251" s="25">
        <v>46317</v>
      </c>
      <c r="B28251" s="31">
        <v>0.10416666666666667</v>
      </c>
      <c r="C28251" s="46"/>
      <c r="D28251" s="29">
        <v>46317.104166666664</v>
      </c>
      <c r="E28251" s="15" t="str">
        <f>IF(AND($B$6=NB!$A$17,$B$8&gt;0),'Ersparnisberechnung Sommertarif'!$B$8*SLP!C28231,"")</f>
        <v/>
      </c>
    </row>
    <row r="28252" spans="1:5" x14ac:dyDescent="0.3">
      <c r="A28252" s="25">
        <v>46317</v>
      </c>
      <c r="B28252" s="31">
        <v>0.11458333333333333</v>
      </c>
      <c r="C28252" s="46"/>
      <c r="D28252" s="29">
        <v>46317.114583333336</v>
      </c>
      <c r="E28252" s="15" t="str">
        <f>IF(AND($B$6=NB!$A$17,$B$8&gt;0),'Ersparnisberechnung Sommertarif'!$B$8*SLP!C28232,"")</f>
        <v/>
      </c>
    </row>
    <row r="28253" spans="1:5" x14ac:dyDescent="0.3">
      <c r="A28253" s="25">
        <v>46317</v>
      </c>
      <c r="B28253" s="31">
        <v>0.125</v>
      </c>
      <c r="C28253" s="46"/>
      <c r="D28253" s="29">
        <v>46317.125</v>
      </c>
      <c r="E28253" s="15" t="str">
        <f>IF(AND($B$6=NB!$A$17,$B$8&gt;0),'Ersparnisberechnung Sommertarif'!$B$8*SLP!C28233,"")</f>
        <v/>
      </c>
    </row>
    <row r="28254" spans="1:5" x14ac:dyDescent="0.3">
      <c r="A28254" s="25">
        <v>46317</v>
      </c>
      <c r="B28254" s="31">
        <v>0.13541666666666666</v>
      </c>
      <c r="C28254" s="46"/>
      <c r="D28254" s="29">
        <v>46317.135416666664</v>
      </c>
      <c r="E28254" s="15" t="str">
        <f>IF(AND($B$6=NB!$A$17,$B$8&gt;0),'Ersparnisberechnung Sommertarif'!$B$8*SLP!C28234,"")</f>
        <v/>
      </c>
    </row>
    <row r="28255" spans="1:5" x14ac:dyDescent="0.3">
      <c r="A28255" s="25">
        <v>46317</v>
      </c>
      <c r="B28255" s="31">
        <v>0.14583333333333334</v>
      </c>
      <c r="C28255" s="46"/>
      <c r="D28255" s="29">
        <v>46317.145833333336</v>
      </c>
      <c r="E28255" s="15" t="str">
        <f>IF(AND($B$6=NB!$A$17,$B$8&gt;0),'Ersparnisberechnung Sommertarif'!$B$8*SLP!C28235,"")</f>
        <v/>
      </c>
    </row>
    <row r="28256" spans="1:5" x14ac:dyDescent="0.3">
      <c r="A28256" s="25">
        <v>46317</v>
      </c>
      <c r="B28256" s="31">
        <v>0.15625</v>
      </c>
      <c r="C28256" s="46"/>
      <c r="D28256" s="29">
        <v>46317.15625</v>
      </c>
      <c r="E28256" s="15" t="str">
        <f>IF(AND($B$6=NB!$A$17,$B$8&gt;0),'Ersparnisberechnung Sommertarif'!$B$8*SLP!C28236,"")</f>
        <v/>
      </c>
    </row>
    <row r="28257" spans="1:5" x14ac:dyDescent="0.3">
      <c r="A28257" s="25">
        <v>46317</v>
      </c>
      <c r="B28257" s="31">
        <v>0.16666666666666666</v>
      </c>
      <c r="C28257" s="46"/>
      <c r="D28257" s="29">
        <v>46317.166666666664</v>
      </c>
      <c r="E28257" s="15" t="str">
        <f>IF(AND($B$6=NB!$A$17,$B$8&gt;0),'Ersparnisberechnung Sommertarif'!$B$8*SLP!C28237,"")</f>
        <v/>
      </c>
    </row>
    <row r="28258" spans="1:5" x14ac:dyDescent="0.3">
      <c r="A28258" s="25">
        <v>46317</v>
      </c>
      <c r="B28258" s="31">
        <v>0.17708333333333334</v>
      </c>
      <c r="C28258" s="46"/>
      <c r="D28258" s="29">
        <v>46317.177083333336</v>
      </c>
      <c r="E28258" s="15" t="str">
        <f>IF(AND($B$6=NB!$A$17,$B$8&gt;0),'Ersparnisberechnung Sommertarif'!$B$8*SLP!C28238,"")</f>
        <v/>
      </c>
    </row>
    <row r="28259" spans="1:5" x14ac:dyDescent="0.3">
      <c r="A28259" s="25">
        <v>46317</v>
      </c>
      <c r="B28259" s="31">
        <v>0.1875</v>
      </c>
      <c r="C28259" s="46"/>
      <c r="D28259" s="29">
        <v>46317.1875</v>
      </c>
      <c r="E28259" s="15" t="str">
        <f>IF(AND($B$6=NB!$A$17,$B$8&gt;0),'Ersparnisberechnung Sommertarif'!$B$8*SLP!C28239,"")</f>
        <v/>
      </c>
    </row>
    <row r="28260" spans="1:5" x14ac:dyDescent="0.3">
      <c r="A28260" s="25">
        <v>46317</v>
      </c>
      <c r="B28260" s="31">
        <v>0.19791666666666666</v>
      </c>
      <c r="C28260" s="46"/>
      <c r="D28260" s="29">
        <v>46317.197916666664</v>
      </c>
      <c r="E28260" s="15" t="str">
        <f>IF(AND($B$6=NB!$A$17,$B$8&gt;0),'Ersparnisberechnung Sommertarif'!$B$8*SLP!C28240,"")</f>
        <v/>
      </c>
    </row>
    <row r="28261" spans="1:5" x14ac:dyDescent="0.3">
      <c r="A28261" s="25">
        <v>46317</v>
      </c>
      <c r="B28261" s="31">
        <v>0.20833333333333334</v>
      </c>
      <c r="C28261" s="46"/>
      <c r="D28261" s="29">
        <v>46317.208333333336</v>
      </c>
      <c r="E28261" s="15" t="str">
        <f>IF(AND($B$6=NB!$A$17,$B$8&gt;0),'Ersparnisberechnung Sommertarif'!$B$8*SLP!C28241,"")</f>
        <v/>
      </c>
    </row>
    <row r="28262" spans="1:5" x14ac:dyDescent="0.3">
      <c r="A28262" s="25">
        <v>46317</v>
      </c>
      <c r="B28262" s="31">
        <v>0.21875</v>
      </c>
      <c r="C28262" s="46"/>
      <c r="D28262" s="29">
        <v>46317.21875</v>
      </c>
      <c r="E28262" s="15" t="str">
        <f>IF(AND($B$6=NB!$A$17,$B$8&gt;0),'Ersparnisberechnung Sommertarif'!$B$8*SLP!C28242,"")</f>
        <v/>
      </c>
    </row>
    <row r="28263" spans="1:5" x14ac:dyDescent="0.3">
      <c r="A28263" s="25">
        <v>46317</v>
      </c>
      <c r="B28263" s="31">
        <v>0.22916666666666666</v>
      </c>
      <c r="C28263" s="46"/>
      <c r="D28263" s="29">
        <v>46317.229166666664</v>
      </c>
      <c r="E28263" s="15" t="str">
        <f>IF(AND($B$6=NB!$A$17,$B$8&gt;0),'Ersparnisberechnung Sommertarif'!$B$8*SLP!C28243,"")</f>
        <v/>
      </c>
    </row>
    <row r="28264" spans="1:5" x14ac:dyDescent="0.3">
      <c r="A28264" s="25">
        <v>46317</v>
      </c>
      <c r="B28264" s="31">
        <v>0.23958333333333334</v>
      </c>
      <c r="C28264" s="46"/>
      <c r="D28264" s="29">
        <v>46317.239583333336</v>
      </c>
      <c r="E28264" s="15" t="str">
        <f>IF(AND($B$6=NB!$A$17,$B$8&gt;0),'Ersparnisberechnung Sommertarif'!$B$8*SLP!C28244,"")</f>
        <v/>
      </c>
    </row>
    <row r="28265" spans="1:5" x14ac:dyDescent="0.3">
      <c r="A28265" s="25">
        <v>46317</v>
      </c>
      <c r="B28265" s="31">
        <v>0.25</v>
      </c>
      <c r="C28265" s="46"/>
      <c r="D28265" s="29">
        <v>46317.25</v>
      </c>
      <c r="E28265" s="15" t="str">
        <f>IF(AND($B$6=NB!$A$17,$B$8&gt;0),'Ersparnisberechnung Sommertarif'!$B$8*SLP!C28245,"")</f>
        <v/>
      </c>
    </row>
    <row r="28266" spans="1:5" x14ac:dyDescent="0.3">
      <c r="A28266" s="25">
        <v>46317</v>
      </c>
      <c r="B28266" s="31">
        <v>0.26041666666666669</v>
      </c>
      <c r="C28266" s="46"/>
      <c r="D28266" s="29">
        <v>46317.260416666664</v>
      </c>
      <c r="E28266" s="15" t="str">
        <f>IF(AND($B$6=NB!$A$17,$B$8&gt;0),'Ersparnisberechnung Sommertarif'!$B$8*SLP!C28246,"")</f>
        <v/>
      </c>
    </row>
    <row r="28267" spans="1:5" x14ac:dyDescent="0.3">
      <c r="A28267" s="25">
        <v>46317</v>
      </c>
      <c r="B28267" s="31">
        <v>0.27083333333333331</v>
      </c>
      <c r="C28267" s="46"/>
      <c r="D28267" s="29">
        <v>46317.270833333336</v>
      </c>
      <c r="E28267" s="15" t="str">
        <f>IF(AND($B$6=NB!$A$17,$B$8&gt;0),'Ersparnisberechnung Sommertarif'!$B$8*SLP!C28247,"")</f>
        <v/>
      </c>
    </row>
    <row r="28268" spans="1:5" x14ac:dyDescent="0.3">
      <c r="A28268" s="25">
        <v>46317</v>
      </c>
      <c r="B28268" s="31">
        <v>0.28125</v>
      </c>
      <c r="C28268" s="46"/>
      <c r="D28268" s="29">
        <v>46317.28125</v>
      </c>
      <c r="E28268" s="15" t="str">
        <f>IF(AND($B$6=NB!$A$17,$B$8&gt;0),'Ersparnisberechnung Sommertarif'!$B$8*SLP!C28248,"")</f>
        <v/>
      </c>
    </row>
    <row r="28269" spans="1:5" x14ac:dyDescent="0.3">
      <c r="A28269" s="25">
        <v>46317</v>
      </c>
      <c r="B28269" s="31">
        <v>0.29166666666666669</v>
      </c>
      <c r="C28269" s="46"/>
      <c r="D28269" s="29">
        <v>46317.291666666664</v>
      </c>
      <c r="E28269" s="15" t="str">
        <f>IF(AND($B$6=NB!$A$17,$B$8&gt;0),'Ersparnisberechnung Sommertarif'!$B$8*SLP!C28249,"")</f>
        <v/>
      </c>
    </row>
    <row r="28270" spans="1:5" x14ac:dyDescent="0.3">
      <c r="A28270" s="25">
        <v>46317</v>
      </c>
      <c r="B28270" s="31">
        <v>0.30208333333333331</v>
      </c>
      <c r="C28270" s="46"/>
      <c r="D28270" s="29">
        <v>46317.302083333336</v>
      </c>
      <c r="E28270" s="15" t="str">
        <f>IF(AND($B$6=NB!$A$17,$B$8&gt;0),'Ersparnisberechnung Sommertarif'!$B$8*SLP!C28250,"")</f>
        <v/>
      </c>
    </row>
    <row r="28271" spans="1:5" x14ac:dyDescent="0.3">
      <c r="A28271" s="25">
        <v>46317</v>
      </c>
      <c r="B28271" s="31">
        <v>0.3125</v>
      </c>
      <c r="C28271" s="46"/>
      <c r="D28271" s="29">
        <v>46317.3125</v>
      </c>
      <c r="E28271" s="15" t="str">
        <f>IF(AND($B$6=NB!$A$17,$B$8&gt;0),'Ersparnisberechnung Sommertarif'!$B$8*SLP!C28251,"")</f>
        <v/>
      </c>
    </row>
    <row r="28272" spans="1:5" x14ac:dyDescent="0.3">
      <c r="A28272" s="25">
        <v>46317</v>
      </c>
      <c r="B28272" s="31">
        <v>0.32291666666666669</v>
      </c>
      <c r="C28272" s="46"/>
      <c r="D28272" s="29">
        <v>46317.322916666664</v>
      </c>
      <c r="E28272" s="15" t="str">
        <f>IF(AND($B$6=NB!$A$17,$B$8&gt;0),'Ersparnisberechnung Sommertarif'!$B$8*SLP!C28252,"")</f>
        <v/>
      </c>
    </row>
    <row r="28273" spans="1:5" x14ac:dyDescent="0.3">
      <c r="A28273" s="25">
        <v>46317</v>
      </c>
      <c r="B28273" s="31">
        <v>0.33333333333333331</v>
      </c>
      <c r="C28273" s="46"/>
      <c r="D28273" s="29">
        <v>46317.333333333336</v>
      </c>
      <c r="E28273" s="15" t="str">
        <f>IF(AND($B$6=NB!$A$17,$B$8&gt;0),'Ersparnisberechnung Sommertarif'!$B$8*SLP!C28253,"")</f>
        <v/>
      </c>
    </row>
    <row r="28274" spans="1:5" x14ac:dyDescent="0.3">
      <c r="A28274" s="25">
        <v>46317</v>
      </c>
      <c r="B28274" s="31">
        <v>0.34375</v>
      </c>
      <c r="C28274" s="46"/>
      <c r="D28274" s="29">
        <v>46317.34375</v>
      </c>
      <c r="E28274" s="15" t="str">
        <f>IF(AND($B$6=NB!$A$17,$B$8&gt;0),'Ersparnisberechnung Sommertarif'!$B$8*SLP!C28254,"")</f>
        <v/>
      </c>
    </row>
    <row r="28275" spans="1:5" x14ac:dyDescent="0.3">
      <c r="A28275" s="25">
        <v>46317</v>
      </c>
      <c r="B28275" s="31">
        <v>0.35416666666666669</v>
      </c>
      <c r="C28275" s="46"/>
      <c r="D28275" s="29">
        <v>46317.354166666664</v>
      </c>
      <c r="E28275" s="15" t="str">
        <f>IF(AND($B$6=NB!$A$17,$B$8&gt;0),'Ersparnisberechnung Sommertarif'!$B$8*SLP!C28255,"")</f>
        <v/>
      </c>
    </row>
    <row r="28276" spans="1:5" x14ac:dyDescent="0.3">
      <c r="A28276" s="25">
        <v>46317</v>
      </c>
      <c r="B28276" s="31">
        <v>0.36458333333333331</v>
      </c>
      <c r="C28276" s="46"/>
      <c r="D28276" s="29">
        <v>46317.364583333336</v>
      </c>
      <c r="E28276" s="15" t="str">
        <f>IF(AND($B$6=NB!$A$17,$B$8&gt;0),'Ersparnisberechnung Sommertarif'!$B$8*SLP!C28256,"")</f>
        <v/>
      </c>
    </row>
    <row r="28277" spans="1:5" x14ac:dyDescent="0.3">
      <c r="A28277" s="25">
        <v>46317</v>
      </c>
      <c r="B28277" s="31">
        <v>0.375</v>
      </c>
      <c r="C28277" s="46"/>
      <c r="D28277" s="29">
        <v>46317.375</v>
      </c>
      <c r="E28277" s="15" t="str">
        <f>IF(AND($B$6=NB!$A$17,$B$8&gt;0),'Ersparnisberechnung Sommertarif'!$B$8*SLP!C28257,"")</f>
        <v/>
      </c>
    </row>
    <row r="28278" spans="1:5" x14ac:dyDescent="0.3">
      <c r="A28278" s="25">
        <v>46317</v>
      </c>
      <c r="B28278" s="31">
        <v>0.38541666666666669</v>
      </c>
      <c r="C28278" s="46"/>
      <c r="D28278" s="29">
        <v>46317.385416666664</v>
      </c>
      <c r="E28278" s="15" t="str">
        <f>IF(AND($B$6=NB!$A$17,$B$8&gt;0),'Ersparnisberechnung Sommertarif'!$B$8*SLP!C28258,"")</f>
        <v/>
      </c>
    </row>
    <row r="28279" spans="1:5" x14ac:dyDescent="0.3">
      <c r="A28279" s="25">
        <v>46317</v>
      </c>
      <c r="B28279" s="31">
        <v>0.39583333333333331</v>
      </c>
      <c r="C28279" s="46"/>
      <c r="D28279" s="29">
        <v>46317.395833333336</v>
      </c>
      <c r="E28279" s="15" t="str">
        <f>IF(AND($B$6=NB!$A$17,$B$8&gt;0),'Ersparnisberechnung Sommertarif'!$B$8*SLP!C28259,"")</f>
        <v/>
      </c>
    </row>
    <row r="28280" spans="1:5" x14ac:dyDescent="0.3">
      <c r="A28280" s="25">
        <v>46317</v>
      </c>
      <c r="B28280" s="31">
        <v>0.40625</v>
      </c>
      <c r="C28280" s="46"/>
      <c r="D28280" s="29">
        <v>46317.40625</v>
      </c>
      <c r="E28280" s="15" t="str">
        <f>IF(AND($B$6=NB!$A$17,$B$8&gt;0),'Ersparnisberechnung Sommertarif'!$B$8*SLP!C28260,"")</f>
        <v/>
      </c>
    </row>
    <row r="28281" spans="1:5" x14ac:dyDescent="0.3">
      <c r="A28281" s="25">
        <v>46317</v>
      </c>
      <c r="B28281" s="31">
        <v>0.41666666666666669</v>
      </c>
      <c r="C28281" s="46"/>
      <c r="D28281" s="29">
        <v>46317.416666666664</v>
      </c>
      <c r="E28281" s="15" t="str">
        <f>IF(AND($B$6=NB!$A$17,$B$8&gt;0),'Ersparnisberechnung Sommertarif'!$B$8*SLP!C28261,"")</f>
        <v/>
      </c>
    </row>
    <row r="28282" spans="1:5" x14ac:dyDescent="0.3">
      <c r="A28282" s="25">
        <v>46317</v>
      </c>
      <c r="B28282" s="31">
        <v>0.42708333333333331</v>
      </c>
      <c r="C28282" s="46"/>
      <c r="D28282" s="29">
        <v>46317.427083333336</v>
      </c>
      <c r="E28282" s="15" t="str">
        <f>IF(AND($B$6=NB!$A$17,$B$8&gt;0),'Ersparnisberechnung Sommertarif'!$B$8*SLP!C28262,"")</f>
        <v/>
      </c>
    </row>
    <row r="28283" spans="1:5" x14ac:dyDescent="0.3">
      <c r="A28283" s="25">
        <v>46317</v>
      </c>
      <c r="B28283" s="31">
        <v>0.4375</v>
      </c>
      <c r="C28283" s="46"/>
      <c r="D28283" s="29">
        <v>46317.4375</v>
      </c>
      <c r="E28283" s="15" t="str">
        <f>IF(AND($B$6=NB!$A$17,$B$8&gt;0),'Ersparnisberechnung Sommertarif'!$B$8*SLP!C28263,"")</f>
        <v/>
      </c>
    </row>
    <row r="28284" spans="1:5" x14ac:dyDescent="0.3">
      <c r="A28284" s="25">
        <v>46317</v>
      </c>
      <c r="B28284" s="31">
        <v>0.44791666666666669</v>
      </c>
      <c r="C28284" s="46"/>
      <c r="D28284" s="29">
        <v>46317.447916666664</v>
      </c>
      <c r="E28284" s="15" t="str">
        <f>IF(AND($B$6=NB!$A$17,$B$8&gt;0),'Ersparnisberechnung Sommertarif'!$B$8*SLP!C28264,"")</f>
        <v/>
      </c>
    </row>
    <row r="28285" spans="1:5" x14ac:dyDescent="0.3">
      <c r="A28285" s="25">
        <v>46317</v>
      </c>
      <c r="B28285" s="31">
        <v>0.45833333333333331</v>
      </c>
      <c r="C28285" s="46"/>
      <c r="D28285" s="29">
        <v>46317.458333333336</v>
      </c>
      <c r="E28285" s="15" t="str">
        <f>IF(AND($B$6=NB!$A$17,$B$8&gt;0),'Ersparnisberechnung Sommertarif'!$B$8*SLP!C28265,"")</f>
        <v/>
      </c>
    </row>
    <row r="28286" spans="1:5" x14ac:dyDescent="0.3">
      <c r="A28286" s="25">
        <v>46317</v>
      </c>
      <c r="B28286" s="31">
        <v>0.46875</v>
      </c>
      <c r="C28286" s="46"/>
      <c r="D28286" s="29">
        <v>46317.46875</v>
      </c>
      <c r="E28286" s="15" t="str">
        <f>IF(AND($B$6=NB!$A$17,$B$8&gt;0),'Ersparnisberechnung Sommertarif'!$B$8*SLP!C28266,"")</f>
        <v/>
      </c>
    </row>
    <row r="28287" spans="1:5" x14ac:dyDescent="0.3">
      <c r="A28287" s="25">
        <v>46317</v>
      </c>
      <c r="B28287" s="31">
        <v>0.47916666666666669</v>
      </c>
      <c r="C28287" s="46"/>
      <c r="D28287" s="29">
        <v>46317.479166666664</v>
      </c>
      <c r="E28287" s="15" t="str">
        <f>IF(AND($B$6=NB!$A$17,$B$8&gt;0),'Ersparnisberechnung Sommertarif'!$B$8*SLP!C28267,"")</f>
        <v/>
      </c>
    </row>
    <row r="28288" spans="1:5" x14ac:dyDescent="0.3">
      <c r="A28288" s="25">
        <v>46317</v>
      </c>
      <c r="B28288" s="31">
        <v>0.48958333333333331</v>
      </c>
      <c r="C28288" s="46"/>
      <c r="D28288" s="29">
        <v>46317.489583333336</v>
      </c>
      <c r="E28288" s="15" t="str">
        <f>IF(AND($B$6=NB!$A$17,$B$8&gt;0),'Ersparnisberechnung Sommertarif'!$B$8*SLP!C28268,"")</f>
        <v/>
      </c>
    </row>
    <row r="28289" spans="1:5" x14ac:dyDescent="0.3">
      <c r="A28289" s="25">
        <v>46317</v>
      </c>
      <c r="B28289" s="31">
        <v>0.5</v>
      </c>
      <c r="C28289" s="46"/>
      <c r="D28289" s="29">
        <v>46317.5</v>
      </c>
      <c r="E28289" s="15" t="str">
        <f>IF(AND($B$6=NB!$A$17,$B$8&gt;0),'Ersparnisberechnung Sommertarif'!$B$8*SLP!C28269,"")</f>
        <v/>
      </c>
    </row>
    <row r="28290" spans="1:5" x14ac:dyDescent="0.3">
      <c r="A28290" s="25">
        <v>46317</v>
      </c>
      <c r="B28290" s="31">
        <v>0.51041666666666663</v>
      </c>
      <c r="C28290" s="46"/>
      <c r="D28290" s="29">
        <v>46317.510416666664</v>
      </c>
      <c r="E28290" s="15" t="str">
        <f>IF(AND($B$6=NB!$A$17,$B$8&gt;0),'Ersparnisberechnung Sommertarif'!$B$8*SLP!C28270,"")</f>
        <v/>
      </c>
    </row>
    <row r="28291" spans="1:5" x14ac:dyDescent="0.3">
      <c r="A28291" s="25">
        <v>46317</v>
      </c>
      <c r="B28291" s="31">
        <v>0.52083333333333337</v>
      </c>
      <c r="C28291" s="46"/>
      <c r="D28291" s="29">
        <v>46317.520833333336</v>
      </c>
      <c r="E28291" s="15" t="str">
        <f>IF(AND($B$6=NB!$A$17,$B$8&gt;0),'Ersparnisberechnung Sommertarif'!$B$8*SLP!C28271,"")</f>
        <v/>
      </c>
    </row>
    <row r="28292" spans="1:5" x14ac:dyDescent="0.3">
      <c r="A28292" s="25">
        <v>46317</v>
      </c>
      <c r="B28292" s="31">
        <v>0.53125</v>
      </c>
      <c r="C28292" s="46"/>
      <c r="D28292" s="29">
        <v>46317.53125</v>
      </c>
      <c r="E28292" s="15" t="str">
        <f>IF(AND($B$6=NB!$A$17,$B$8&gt;0),'Ersparnisberechnung Sommertarif'!$B$8*SLP!C28272,"")</f>
        <v/>
      </c>
    </row>
    <row r="28293" spans="1:5" x14ac:dyDescent="0.3">
      <c r="A28293" s="25">
        <v>46317</v>
      </c>
      <c r="B28293" s="31">
        <v>0.54166666666666663</v>
      </c>
      <c r="C28293" s="46"/>
      <c r="D28293" s="29">
        <v>46317.541666666664</v>
      </c>
      <c r="E28293" s="15" t="str">
        <f>IF(AND($B$6=NB!$A$17,$B$8&gt;0),'Ersparnisberechnung Sommertarif'!$B$8*SLP!C28273,"")</f>
        <v/>
      </c>
    </row>
    <row r="28294" spans="1:5" x14ac:dyDescent="0.3">
      <c r="A28294" s="25">
        <v>46317</v>
      </c>
      <c r="B28294" s="31">
        <v>0.55208333333333337</v>
      </c>
      <c r="C28294" s="46"/>
      <c r="D28294" s="29">
        <v>46317.552083333336</v>
      </c>
      <c r="E28294" s="15" t="str">
        <f>IF(AND($B$6=NB!$A$17,$B$8&gt;0),'Ersparnisberechnung Sommertarif'!$B$8*SLP!C28274,"")</f>
        <v/>
      </c>
    </row>
    <row r="28295" spans="1:5" x14ac:dyDescent="0.3">
      <c r="A28295" s="25">
        <v>46317</v>
      </c>
      <c r="B28295" s="31">
        <v>0.5625</v>
      </c>
      <c r="C28295" s="46"/>
      <c r="D28295" s="29">
        <v>46317.5625</v>
      </c>
      <c r="E28295" s="15" t="str">
        <f>IF(AND($B$6=NB!$A$17,$B$8&gt;0),'Ersparnisberechnung Sommertarif'!$B$8*SLP!C28275,"")</f>
        <v/>
      </c>
    </row>
    <row r="28296" spans="1:5" x14ac:dyDescent="0.3">
      <c r="A28296" s="25">
        <v>46317</v>
      </c>
      <c r="B28296" s="31">
        <v>0.57291666666666663</v>
      </c>
      <c r="C28296" s="46"/>
      <c r="D28296" s="29">
        <v>46317.572916666664</v>
      </c>
      <c r="E28296" s="15" t="str">
        <f>IF(AND($B$6=NB!$A$17,$B$8&gt;0),'Ersparnisberechnung Sommertarif'!$B$8*SLP!C28276,"")</f>
        <v/>
      </c>
    </row>
    <row r="28297" spans="1:5" x14ac:dyDescent="0.3">
      <c r="A28297" s="25">
        <v>46317</v>
      </c>
      <c r="B28297" s="31">
        <v>0.58333333333333337</v>
      </c>
      <c r="C28297" s="46"/>
      <c r="D28297" s="29">
        <v>46317.583333333336</v>
      </c>
      <c r="E28297" s="15" t="str">
        <f>IF(AND($B$6=NB!$A$17,$B$8&gt;0),'Ersparnisberechnung Sommertarif'!$B$8*SLP!C28277,"")</f>
        <v/>
      </c>
    </row>
    <row r="28298" spans="1:5" x14ac:dyDescent="0.3">
      <c r="A28298" s="25">
        <v>46317</v>
      </c>
      <c r="B28298" s="31">
        <v>0.59375</v>
      </c>
      <c r="C28298" s="46"/>
      <c r="D28298" s="29">
        <v>46317.59375</v>
      </c>
      <c r="E28298" s="15" t="str">
        <f>IF(AND($B$6=NB!$A$17,$B$8&gt;0),'Ersparnisberechnung Sommertarif'!$B$8*SLP!C28278,"")</f>
        <v/>
      </c>
    </row>
    <row r="28299" spans="1:5" x14ac:dyDescent="0.3">
      <c r="A28299" s="25">
        <v>46317</v>
      </c>
      <c r="B28299" s="31">
        <v>0.60416666666666663</v>
      </c>
      <c r="C28299" s="46"/>
      <c r="D28299" s="29">
        <v>46317.604166666664</v>
      </c>
      <c r="E28299" s="15" t="str">
        <f>IF(AND($B$6=NB!$A$17,$B$8&gt;0),'Ersparnisberechnung Sommertarif'!$B$8*SLP!C28279,"")</f>
        <v/>
      </c>
    </row>
    <row r="28300" spans="1:5" x14ac:dyDescent="0.3">
      <c r="A28300" s="25">
        <v>46317</v>
      </c>
      <c r="B28300" s="31">
        <v>0.61458333333333337</v>
      </c>
      <c r="C28300" s="46"/>
      <c r="D28300" s="29">
        <v>46317.614583333336</v>
      </c>
      <c r="E28300" s="15" t="str">
        <f>IF(AND($B$6=NB!$A$17,$B$8&gt;0),'Ersparnisberechnung Sommertarif'!$B$8*SLP!C28280,"")</f>
        <v/>
      </c>
    </row>
    <row r="28301" spans="1:5" x14ac:dyDescent="0.3">
      <c r="A28301" s="25">
        <v>46317</v>
      </c>
      <c r="B28301" s="31">
        <v>0.625</v>
      </c>
      <c r="C28301" s="46"/>
      <c r="D28301" s="29">
        <v>46317.625</v>
      </c>
      <c r="E28301" s="15" t="str">
        <f>IF(AND($B$6=NB!$A$17,$B$8&gt;0),'Ersparnisberechnung Sommertarif'!$B$8*SLP!C28281,"")</f>
        <v/>
      </c>
    </row>
    <row r="28302" spans="1:5" x14ac:dyDescent="0.3">
      <c r="A28302" s="25">
        <v>46317</v>
      </c>
      <c r="B28302" s="31">
        <v>0.63541666666666663</v>
      </c>
      <c r="C28302" s="46"/>
      <c r="D28302" s="29">
        <v>46317.635416666664</v>
      </c>
      <c r="E28302" s="15" t="str">
        <f>IF(AND($B$6=NB!$A$17,$B$8&gt;0),'Ersparnisberechnung Sommertarif'!$B$8*SLP!C28282,"")</f>
        <v/>
      </c>
    </row>
    <row r="28303" spans="1:5" x14ac:dyDescent="0.3">
      <c r="A28303" s="25">
        <v>46317</v>
      </c>
      <c r="B28303" s="31">
        <v>0.64583333333333337</v>
      </c>
      <c r="C28303" s="46"/>
      <c r="D28303" s="29">
        <v>46317.645833333336</v>
      </c>
      <c r="E28303" s="15" t="str">
        <f>IF(AND($B$6=NB!$A$17,$B$8&gt;0),'Ersparnisberechnung Sommertarif'!$B$8*SLP!C28283,"")</f>
        <v/>
      </c>
    </row>
    <row r="28304" spans="1:5" x14ac:dyDescent="0.3">
      <c r="A28304" s="25">
        <v>46317</v>
      </c>
      <c r="B28304" s="31">
        <v>0.65625</v>
      </c>
      <c r="C28304" s="46"/>
      <c r="D28304" s="29">
        <v>46317.65625</v>
      </c>
      <c r="E28304" s="15" t="str">
        <f>IF(AND($B$6=NB!$A$17,$B$8&gt;0),'Ersparnisberechnung Sommertarif'!$B$8*SLP!C28284,"")</f>
        <v/>
      </c>
    </row>
    <row r="28305" spans="1:5" x14ac:dyDescent="0.3">
      <c r="A28305" s="25">
        <v>46317</v>
      </c>
      <c r="B28305" s="31">
        <v>0.66666666666666663</v>
      </c>
      <c r="C28305" s="46"/>
      <c r="D28305" s="29">
        <v>46317.666666666664</v>
      </c>
      <c r="E28305" s="15" t="str">
        <f>IF(AND($B$6=NB!$A$17,$B$8&gt;0),'Ersparnisberechnung Sommertarif'!$B$8*SLP!C28285,"")</f>
        <v/>
      </c>
    </row>
    <row r="28306" spans="1:5" x14ac:dyDescent="0.3">
      <c r="A28306" s="25">
        <v>46317</v>
      </c>
      <c r="B28306" s="31">
        <v>0.67708333333333337</v>
      </c>
      <c r="C28306" s="46"/>
      <c r="D28306" s="29">
        <v>46317.677083333336</v>
      </c>
      <c r="E28306" s="15" t="str">
        <f>IF(AND($B$6=NB!$A$17,$B$8&gt;0),'Ersparnisberechnung Sommertarif'!$B$8*SLP!C28286,"")</f>
        <v/>
      </c>
    </row>
    <row r="28307" spans="1:5" x14ac:dyDescent="0.3">
      <c r="A28307" s="25">
        <v>46317</v>
      </c>
      <c r="B28307" s="31">
        <v>0.6875</v>
      </c>
      <c r="C28307" s="46"/>
      <c r="D28307" s="29">
        <v>46317.6875</v>
      </c>
      <c r="E28307" s="15" t="str">
        <f>IF(AND($B$6=NB!$A$17,$B$8&gt;0),'Ersparnisberechnung Sommertarif'!$B$8*SLP!C28287,"")</f>
        <v/>
      </c>
    </row>
    <row r="28308" spans="1:5" x14ac:dyDescent="0.3">
      <c r="A28308" s="25">
        <v>46317</v>
      </c>
      <c r="B28308" s="31">
        <v>0.69791666666666663</v>
      </c>
      <c r="C28308" s="46"/>
      <c r="D28308" s="29">
        <v>46317.697916666664</v>
      </c>
      <c r="E28308" s="15" t="str">
        <f>IF(AND($B$6=NB!$A$17,$B$8&gt;0),'Ersparnisberechnung Sommertarif'!$B$8*SLP!C28288,"")</f>
        <v/>
      </c>
    </row>
    <row r="28309" spans="1:5" x14ac:dyDescent="0.3">
      <c r="A28309" s="25">
        <v>46317</v>
      </c>
      <c r="B28309" s="31">
        <v>0.70833333333333337</v>
      </c>
      <c r="C28309" s="46"/>
      <c r="D28309" s="29">
        <v>46317.708333333336</v>
      </c>
      <c r="E28309" s="15" t="str">
        <f>IF(AND($B$6=NB!$A$17,$B$8&gt;0),'Ersparnisberechnung Sommertarif'!$B$8*SLP!C28289,"")</f>
        <v/>
      </c>
    </row>
    <row r="28310" spans="1:5" x14ac:dyDescent="0.3">
      <c r="A28310" s="25">
        <v>46317</v>
      </c>
      <c r="B28310" s="31">
        <v>0.71875</v>
      </c>
      <c r="C28310" s="46"/>
      <c r="D28310" s="29">
        <v>46317.71875</v>
      </c>
      <c r="E28310" s="15" t="str">
        <f>IF(AND($B$6=NB!$A$17,$B$8&gt;0),'Ersparnisberechnung Sommertarif'!$B$8*SLP!C28290,"")</f>
        <v/>
      </c>
    </row>
    <row r="28311" spans="1:5" x14ac:dyDescent="0.3">
      <c r="A28311" s="25">
        <v>46317</v>
      </c>
      <c r="B28311" s="31">
        <v>0.72916666666666663</v>
      </c>
      <c r="C28311" s="46"/>
      <c r="D28311" s="29">
        <v>46317.729166666664</v>
      </c>
      <c r="E28311" s="15" t="str">
        <f>IF(AND($B$6=NB!$A$17,$B$8&gt;0),'Ersparnisberechnung Sommertarif'!$B$8*SLP!C28291,"")</f>
        <v/>
      </c>
    </row>
    <row r="28312" spans="1:5" x14ac:dyDescent="0.3">
      <c r="A28312" s="25">
        <v>46317</v>
      </c>
      <c r="B28312" s="31">
        <v>0.73958333333333337</v>
      </c>
      <c r="C28312" s="46"/>
      <c r="D28312" s="29">
        <v>46317.739583333336</v>
      </c>
      <c r="E28312" s="15" t="str">
        <f>IF(AND($B$6=NB!$A$17,$B$8&gt;0),'Ersparnisberechnung Sommertarif'!$B$8*SLP!C28292,"")</f>
        <v/>
      </c>
    </row>
    <row r="28313" spans="1:5" x14ac:dyDescent="0.3">
      <c r="A28313" s="25">
        <v>46317</v>
      </c>
      <c r="B28313" s="31">
        <v>0.75</v>
      </c>
      <c r="C28313" s="46"/>
      <c r="D28313" s="29">
        <v>46317.75</v>
      </c>
      <c r="E28313" s="15" t="str">
        <f>IF(AND($B$6=NB!$A$17,$B$8&gt;0),'Ersparnisberechnung Sommertarif'!$B$8*SLP!C28293,"")</f>
        <v/>
      </c>
    </row>
    <row r="28314" spans="1:5" x14ac:dyDescent="0.3">
      <c r="A28314" s="25">
        <v>46317</v>
      </c>
      <c r="B28314" s="31">
        <v>0.76041666666666663</v>
      </c>
      <c r="C28314" s="46"/>
      <c r="D28314" s="29">
        <v>46317.760416666664</v>
      </c>
      <c r="E28314" s="15" t="str">
        <f>IF(AND($B$6=NB!$A$17,$B$8&gt;0),'Ersparnisberechnung Sommertarif'!$B$8*SLP!C28294,"")</f>
        <v/>
      </c>
    </row>
    <row r="28315" spans="1:5" x14ac:dyDescent="0.3">
      <c r="A28315" s="25">
        <v>46317</v>
      </c>
      <c r="B28315" s="31">
        <v>0.77083333333333337</v>
      </c>
      <c r="C28315" s="46"/>
      <c r="D28315" s="29">
        <v>46317.770833333336</v>
      </c>
      <c r="E28315" s="15" t="str">
        <f>IF(AND($B$6=NB!$A$17,$B$8&gt;0),'Ersparnisberechnung Sommertarif'!$B$8*SLP!C28295,"")</f>
        <v/>
      </c>
    </row>
    <row r="28316" spans="1:5" x14ac:dyDescent="0.3">
      <c r="A28316" s="25">
        <v>46317</v>
      </c>
      <c r="B28316" s="31">
        <v>0.78125</v>
      </c>
      <c r="C28316" s="46"/>
      <c r="D28316" s="29">
        <v>46317.78125</v>
      </c>
      <c r="E28316" s="15" t="str">
        <f>IF(AND($B$6=NB!$A$17,$B$8&gt;0),'Ersparnisberechnung Sommertarif'!$B$8*SLP!C28296,"")</f>
        <v/>
      </c>
    </row>
    <row r="28317" spans="1:5" x14ac:dyDescent="0.3">
      <c r="A28317" s="25">
        <v>46317</v>
      </c>
      <c r="B28317" s="31">
        <v>0.79166666666666663</v>
      </c>
      <c r="C28317" s="46"/>
      <c r="D28317" s="29">
        <v>46317.791666666664</v>
      </c>
      <c r="E28317" s="15" t="str">
        <f>IF(AND($B$6=NB!$A$17,$B$8&gt;0),'Ersparnisberechnung Sommertarif'!$B$8*SLP!C28297,"")</f>
        <v/>
      </c>
    </row>
    <row r="28318" spans="1:5" x14ac:dyDescent="0.3">
      <c r="A28318" s="25">
        <v>46317</v>
      </c>
      <c r="B28318" s="31">
        <v>0.80208333333333337</v>
      </c>
      <c r="C28318" s="46"/>
      <c r="D28318" s="29">
        <v>46317.802083333336</v>
      </c>
      <c r="E28318" s="15" t="str">
        <f>IF(AND($B$6=NB!$A$17,$B$8&gt;0),'Ersparnisberechnung Sommertarif'!$B$8*SLP!C28298,"")</f>
        <v/>
      </c>
    </row>
    <row r="28319" spans="1:5" x14ac:dyDescent="0.3">
      <c r="A28319" s="25">
        <v>46317</v>
      </c>
      <c r="B28319" s="31">
        <v>0.8125</v>
      </c>
      <c r="C28319" s="46"/>
      <c r="D28319" s="29">
        <v>46317.8125</v>
      </c>
      <c r="E28319" s="15" t="str">
        <f>IF(AND($B$6=NB!$A$17,$B$8&gt;0),'Ersparnisberechnung Sommertarif'!$B$8*SLP!C28299,"")</f>
        <v/>
      </c>
    </row>
    <row r="28320" spans="1:5" x14ac:dyDescent="0.3">
      <c r="A28320" s="25">
        <v>46317</v>
      </c>
      <c r="B28320" s="31">
        <v>0.82291666666666663</v>
      </c>
      <c r="C28320" s="46"/>
      <c r="D28320" s="29">
        <v>46317.822916666664</v>
      </c>
      <c r="E28320" s="15" t="str">
        <f>IF(AND($B$6=NB!$A$17,$B$8&gt;0),'Ersparnisberechnung Sommertarif'!$B$8*SLP!C28300,"")</f>
        <v/>
      </c>
    </row>
    <row r="28321" spans="1:5" x14ac:dyDescent="0.3">
      <c r="A28321" s="25">
        <v>46317</v>
      </c>
      <c r="B28321" s="31">
        <v>0.83333333333333337</v>
      </c>
      <c r="C28321" s="46"/>
      <c r="D28321" s="29">
        <v>46317.833333333336</v>
      </c>
      <c r="E28321" s="15" t="str">
        <f>IF(AND($B$6=NB!$A$17,$B$8&gt;0),'Ersparnisberechnung Sommertarif'!$B$8*SLP!C28301,"")</f>
        <v/>
      </c>
    </row>
    <row r="28322" spans="1:5" x14ac:dyDescent="0.3">
      <c r="A28322" s="25">
        <v>46317</v>
      </c>
      <c r="B28322" s="31">
        <v>0.84375</v>
      </c>
      <c r="C28322" s="46"/>
      <c r="D28322" s="29">
        <v>46317.84375</v>
      </c>
      <c r="E28322" s="15" t="str">
        <f>IF(AND($B$6=NB!$A$17,$B$8&gt;0),'Ersparnisberechnung Sommertarif'!$B$8*SLP!C28302,"")</f>
        <v/>
      </c>
    </row>
    <row r="28323" spans="1:5" x14ac:dyDescent="0.3">
      <c r="A28323" s="25">
        <v>46317</v>
      </c>
      <c r="B28323" s="31">
        <v>0.85416666666666663</v>
      </c>
      <c r="C28323" s="46"/>
      <c r="D28323" s="29">
        <v>46317.854166666664</v>
      </c>
      <c r="E28323" s="15" t="str">
        <f>IF(AND($B$6=NB!$A$17,$B$8&gt;0),'Ersparnisberechnung Sommertarif'!$B$8*SLP!C28303,"")</f>
        <v/>
      </c>
    </row>
    <row r="28324" spans="1:5" x14ac:dyDescent="0.3">
      <c r="A28324" s="25">
        <v>46317</v>
      </c>
      <c r="B28324" s="31">
        <v>0.86458333333333337</v>
      </c>
      <c r="C28324" s="46"/>
      <c r="D28324" s="29">
        <v>46317.864583333336</v>
      </c>
      <c r="E28324" s="15" t="str">
        <f>IF(AND($B$6=NB!$A$17,$B$8&gt;0),'Ersparnisberechnung Sommertarif'!$B$8*SLP!C28304,"")</f>
        <v/>
      </c>
    </row>
    <row r="28325" spans="1:5" x14ac:dyDescent="0.3">
      <c r="A28325" s="25">
        <v>46317</v>
      </c>
      <c r="B28325" s="31">
        <v>0.875</v>
      </c>
      <c r="C28325" s="46"/>
      <c r="D28325" s="29">
        <v>46317.875</v>
      </c>
      <c r="E28325" s="15" t="str">
        <f>IF(AND($B$6=NB!$A$17,$B$8&gt;0),'Ersparnisberechnung Sommertarif'!$B$8*SLP!C28305,"")</f>
        <v/>
      </c>
    </row>
    <row r="28326" spans="1:5" x14ac:dyDescent="0.3">
      <c r="A28326" s="25">
        <v>46317</v>
      </c>
      <c r="B28326" s="31">
        <v>0.88541666666666663</v>
      </c>
      <c r="C28326" s="46"/>
      <c r="D28326" s="29">
        <v>46317.885416666664</v>
      </c>
      <c r="E28326" s="15" t="str">
        <f>IF(AND($B$6=NB!$A$17,$B$8&gt;0),'Ersparnisberechnung Sommertarif'!$B$8*SLP!C28306,"")</f>
        <v/>
      </c>
    </row>
    <row r="28327" spans="1:5" x14ac:dyDescent="0.3">
      <c r="A28327" s="25">
        <v>46317</v>
      </c>
      <c r="B28327" s="31">
        <v>0.89583333333333337</v>
      </c>
      <c r="C28327" s="46"/>
      <c r="D28327" s="29">
        <v>46317.895833333336</v>
      </c>
      <c r="E28327" s="15" t="str">
        <f>IF(AND($B$6=NB!$A$17,$B$8&gt;0),'Ersparnisberechnung Sommertarif'!$B$8*SLP!C28307,"")</f>
        <v/>
      </c>
    </row>
    <row r="28328" spans="1:5" x14ac:dyDescent="0.3">
      <c r="A28328" s="25">
        <v>46317</v>
      </c>
      <c r="B28328" s="31">
        <v>0.90625</v>
      </c>
      <c r="C28328" s="46"/>
      <c r="D28328" s="29">
        <v>46317.90625</v>
      </c>
      <c r="E28328" s="15" t="str">
        <f>IF(AND($B$6=NB!$A$17,$B$8&gt;0),'Ersparnisberechnung Sommertarif'!$B$8*SLP!C28308,"")</f>
        <v/>
      </c>
    </row>
    <row r="28329" spans="1:5" x14ac:dyDescent="0.3">
      <c r="A28329" s="25">
        <v>46317</v>
      </c>
      <c r="B28329" s="31">
        <v>0.91666666666666663</v>
      </c>
      <c r="C28329" s="46"/>
      <c r="D28329" s="29">
        <v>46317.916666666664</v>
      </c>
      <c r="E28329" s="15" t="str">
        <f>IF(AND($B$6=NB!$A$17,$B$8&gt;0),'Ersparnisberechnung Sommertarif'!$B$8*SLP!C28309,"")</f>
        <v/>
      </c>
    </row>
    <row r="28330" spans="1:5" x14ac:dyDescent="0.3">
      <c r="A28330" s="25">
        <v>46317</v>
      </c>
      <c r="B28330" s="31">
        <v>0.92708333333333337</v>
      </c>
      <c r="C28330" s="46"/>
      <c r="D28330" s="29">
        <v>46317.927083333336</v>
      </c>
      <c r="E28330" s="15" t="str">
        <f>IF(AND($B$6=NB!$A$17,$B$8&gt;0),'Ersparnisberechnung Sommertarif'!$B$8*SLP!C28310,"")</f>
        <v/>
      </c>
    </row>
    <row r="28331" spans="1:5" x14ac:dyDescent="0.3">
      <c r="A28331" s="25">
        <v>46317</v>
      </c>
      <c r="B28331" s="31">
        <v>0.9375</v>
      </c>
      <c r="C28331" s="46"/>
      <c r="D28331" s="29">
        <v>46317.9375</v>
      </c>
      <c r="E28331" s="15" t="str">
        <f>IF(AND($B$6=NB!$A$17,$B$8&gt;0),'Ersparnisberechnung Sommertarif'!$B$8*SLP!C28311,"")</f>
        <v/>
      </c>
    </row>
    <row r="28332" spans="1:5" x14ac:dyDescent="0.3">
      <c r="A28332" s="25">
        <v>46317</v>
      </c>
      <c r="B28332" s="31">
        <v>0.94791666666666663</v>
      </c>
      <c r="C28332" s="46"/>
      <c r="D28332" s="29">
        <v>46317.947916666664</v>
      </c>
      <c r="E28332" s="15" t="str">
        <f>IF(AND($B$6=NB!$A$17,$B$8&gt;0),'Ersparnisberechnung Sommertarif'!$B$8*SLP!C28312,"")</f>
        <v/>
      </c>
    </row>
    <row r="28333" spans="1:5" x14ac:dyDescent="0.3">
      <c r="A28333" s="25">
        <v>46317</v>
      </c>
      <c r="B28333" s="31">
        <v>0.95833333333333337</v>
      </c>
      <c r="C28333" s="46"/>
      <c r="D28333" s="29">
        <v>46317.958333333336</v>
      </c>
      <c r="E28333" s="15" t="str">
        <f>IF(AND($B$6=NB!$A$17,$B$8&gt;0),'Ersparnisberechnung Sommertarif'!$B$8*SLP!C28313,"")</f>
        <v/>
      </c>
    </row>
    <row r="28334" spans="1:5" x14ac:dyDescent="0.3">
      <c r="A28334" s="25">
        <v>46317</v>
      </c>
      <c r="B28334" s="31">
        <v>0.96875</v>
      </c>
      <c r="C28334" s="46"/>
      <c r="D28334" s="29">
        <v>46317.96875</v>
      </c>
      <c r="E28334" s="15" t="str">
        <f>IF(AND($B$6=NB!$A$17,$B$8&gt;0),'Ersparnisberechnung Sommertarif'!$B$8*SLP!C28314,"")</f>
        <v/>
      </c>
    </row>
    <row r="28335" spans="1:5" x14ac:dyDescent="0.3">
      <c r="A28335" s="25">
        <v>46317</v>
      </c>
      <c r="B28335" s="31">
        <v>0.97916666666666663</v>
      </c>
      <c r="C28335" s="46"/>
      <c r="D28335" s="29">
        <v>46317.979166666664</v>
      </c>
      <c r="E28335" s="15" t="str">
        <f>IF(AND($B$6=NB!$A$17,$B$8&gt;0),'Ersparnisberechnung Sommertarif'!$B$8*SLP!C28315,"")</f>
        <v/>
      </c>
    </row>
    <row r="28336" spans="1:5" x14ac:dyDescent="0.3">
      <c r="A28336" s="25">
        <v>46317</v>
      </c>
      <c r="B28336" s="31">
        <v>0.98958333333333337</v>
      </c>
      <c r="C28336" s="46"/>
      <c r="D28336" s="29">
        <v>46317.989583333336</v>
      </c>
      <c r="E28336" s="15" t="str">
        <f>IF(AND($B$6=NB!$A$17,$B$8&gt;0),'Ersparnisberechnung Sommertarif'!$B$8*SLP!C28316,"")</f>
        <v/>
      </c>
    </row>
    <row r="28337" spans="1:5" x14ac:dyDescent="0.3">
      <c r="A28337" s="25">
        <v>46318</v>
      </c>
      <c r="B28337" s="31">
        <v>0</v>
      </c>
      <c r="C28337" s="46"/>
      <c r="D28337" s="29">
        <v>46318</v>
      </c>
      <c r="E28337" s="15" t="str">
        <f>IF(AND($B$6=NB!$A$17,$B$8&gt;0),'Ersparnisberechnung Sommertarif'!$B$8*SLP!C28317,"")</f>
        <v/>
      </c>
    </row>
    <row r="28338" spans="1:5" x14ac:dyDescent="0.3">
      <c r="A28338" s="25">
        <v>46318</v>
      </c>
      <c r="B28338" s="31">
        <v>1.0416666666666666E-2</v>
      </c>
      <c r="C28338" s="46"/>
      <c r="D28338" s="29">
        <v>46318.010416666664</v>
      </c>
      <c r="E28338" s="15" t="str">
        <f>IF(AND($B$6=NB!$A$17,$B$8&gt;0),'Ersparnisberechnung Sommertarif'!$B$8*SLP!C28318,"")</f>
        <v/>
      </c>
    </row>
    <row r="28339" spans="1:5" x14ac:dyDescent="0.3">
      <c r="A28339" s="25">
        <v>46318</v>
      </c>
      <c r="B28339" s="31">
        <v>2.0833333333333332E-2</v>
      </c>
      <c r="C28339" s="46"/>
      <c r="D28339" s="29">
        <v>46318.020833333336</v>
      </c>
      <c r="E28339" s="15" t="str">
        <f>IF(AND($B$6=NB!$A$17,$B$8&gt;0),'Ersparnisberechnung Sommertarif'!$B$8*SLP!C28319,"")</f>
        <v/>
      </c>
    </row>
    <row r="28340" spans="1:5" x14ac:dyDescent="0.3">
      <c r="A28340" s="25">
        <v>46318</v>
      </c>
      <c r="B28340" s="31">
        <v>3.125E-2</v>
      </c>
      <c r="C28340" s="46"/>
      <c r="D28340" s="29">
        <v>46318.03125</v>
      </c>
      <c r="E28340" s="15" t="str">
        <f>IF(AND($B$6=NB!$A$17,$B$8&gt;0),'Ersparnisberechnung Sommertarif'!$B$8*SLP!C28320,"")</f>
        <v/>
      </c>
    </row>
    <row r="28341" spans="1:5" x14ac:dyDescent="0.3">
      <c r="A28341" s="25">
        <v>46318</v>
      </c>
      <c r="B28341" s="31">
        <v>4.1666666666666664E-2</v>
      </c>
      <c r="C28341" s="46"/>
      <c r="D28341" s="29">
        <v>46318.041666666664</v>
      </c>
      <c r="E28341" s="15" t="str">
        <f>IF(AND($B$6=NB!$A$17,$B$8&gt;0),'Ersparnisberechnung Sommertarif'!$B$8*SLP!C28321,"")</f>
        <v/>
      </c>
    </row>
    <row r="28342" spans="1:5" x14ac:dyDescent="0.3">
      <c r="A28342" s="25">
        <v>46318</v>
      </c>
      <c r="B28342" s="31">
        <v>5.2083333333333336E-2</v>
      </c>
      <c r="C28342" s="46"/>
      <c r="D28342" s="29">
        <v>46318.052083333336</v>
      </c>
      <c r="E28342" s="15" t="str">
        <f>IF(AND($B$6=NB!$A$17,$B$8&gt;0),'Ersparnisberechnung Sommertarif'!$B$8*SLP!C28322,"")</f>
        <v/>
      </c>
    </row>
    <row r="28343" spans="1:5" x14ac:dyDescent="0.3">
      <c r="A28343" s="25">
        <v>46318</v>
      </c>
      <c r="B28343" s="31">
        <v>6.25E-2</v>
      </c>
      <c r="C28343" s="46"/>
      <c r="D28343" s="29">
        <v>46318.0625</v>
      </c>
      <c r="E28343" s="15" t="str">
        <f>IF(AND($B$6=NB!$A$17,$B$8&gt;0),'Ersparnisberechnung Sommertarif'!$B$8*SLP!C28323,"")</f>
        <v/>
      </c>
    </row>
    <row r="28344" spans="1:5" x14ac:dyDescent="0.3">
      <c r="A28344" s="25">
        <v>46318</v>
      </c>
      <c r="B28344" s="31">
        <v>7.2916666666666671E-2</v>
      </c>
      <c r="C28344" s="46"/>
      <c r="D28344" s="29">
        <v>46318.072916666664</v>
      </c>
      <c r="E28344" s="15" t="str">
        <f>IF(AND($B$6=NB!$A$17,$B$8&gt;0),'Ersparnisberechnung Sommertarif'!$B$8*SLP!C28324,"")</f>
        <v/>
      </c>
    </row>
    <row r="28345" spans="1:5" x14ac:dyDescent="0.3">
      <c r="A28345" s="25">
        <v>46318</v>
      </c>
      <c r="B28345" s="31">
        <v>8.3333333333333329E-2</v>
      </c>
      <c r="C28345" s="46"/>
      <c r="D28345" s="29">
        <v>46318.083333333336</v>
      </c>
      <c r="E28345" s="15" t="str">
        <f>IF(AND($B$6=NB!$A$17,$B$8&gt;0),'Ersparnisberechnung Sommertarif'!$B$8*SLP!C28325,"")</f>
        <v/>
      </c>
    </row>
    <row r="28346" spans="1:5" x14ac:dyDescent="0.3">
      <c r="A28346" s="25">
        <v>46318</v>
      </c>
      <c r="B28346" s="31">
        <v>9.375E-2</v>
      </c>
      <c r="C28346" s="46"/>
      <c r="D28346" s="29">
        <v>46318.09375</v>
      </c>
      <c r="E28346" s="15" t="str">
        <f>IF(AND($B$6=NB!$A$17,$B$8&gt;0),'Ersparnisberechnung Sommertarif'!$B$8*SLP!C28326,"")</f>
        <v/>
      </c>
    </row>
    <row r="28347" spans="1:5" x14ac:dyDescent="0.3">
      <c r="A28347" s="25">
        <v>46318</v>
      </c>
      <c r="B28347" s="31">
        <v>0.10416666666666667</v>
      </c>
      <c r="C28347" s="46"/>
      <c r="D28347" s="29">
        <v>46318.104166666664</v>
      </c>
      <c r="E28347" s="15" t="str">
        <f>IF(AND($B$6=NB!$A$17,$B$8&gt;0),'Ersparnisberechnung Sommertarif'!$B$8*SLP!C28327,"")</f>
        <v/>
      </c>
    </row>
    <row r="28348" spans="1:5" x14ac:dyDescent="0.3">
      <c r="A28348" s="25">
        <v>46318</v>
      </c>
      <c r="B28348" s="31">
        <v>0.11458333333333333</v>
      </c>
      <c r="C28348" s="46"/>
      <c r="D28348" s="29">
        <v>46318.114583333336</v>
      </c>
      <c r="E28348" s="15" t="str">
        <f>IF(AND($B$6=NB!$A$17,$B$8&gt;0),'Ersparnisberechnung Sommertarif'!$B$8*SLP!C28328,"")</f>
        <v/>
      </c>
    </row>
    <row r="28349" spans="1:5" x14ac:dyDescent="0.3">
      <c r="A28349" s="25">
        <v>46318</v>
      </c>
      <c r="B28349" s="31">
        <v>0.125</v>
      </c>
      <c r="C28349" s="46"/>
      <c r="D28349" s="29">
        <v>46318.125</v>
      </c>
      <c r="E28349" s="15" t="str">
        <f>IF(AND($B$6=NB!$A$17,$B$8&gt;0),'Ersparnisberechnung Sommertarif'!$B$8*SLP!C28329,"")</f>
        <v/>
      </c>
    </row>
    <row r="28350" spans="1:5" x14ac:dyDescent="0.3">
      <c r="A28350" s="25">
        <v>46318</v>
      </c>
      <c r="B28350" s="31">
        <v>0.13541666666666666</v>
      </c>
      <c r="C28350" s="46"/>
      <c r="D28350" s="29">
        <v>46318.135416666664</v>
      </c>
      <c r="E28350" s="15" t="str">
        <f>IF(AND($B$6=NB!$A$17,$B$8&gt;0),'Ersparnisberechnung Sommertarif'!$B$8*SLP!C28330,"")</f>
        <v/>
      </c>
    </row>
    <row r="28351" spans="1:5" x14ac:dyDescent="0.3">
      <c r="A28351" s="25">
        <v>46318</v>
      </c>
      <c r="B28351" s="31">
        <v>0.14583333333333334</v>
      </c>
      <c r="C28351" s="46"/>
      <c r="D28351" s="29">
        <v>46318.145833333336</v>
      </c>
      <c r="E28351" s="15" t="str">
        <f>IF(AND($B$6=NB!$A$17,$B$8&gt;0),'Ersparnisberechnung Sommertarif'!$B$8*SLP!C28331,"")</f>
        <v/>
      </c>
    </row>
    <row r="28352" spans="1:5" x14ac:dyDescent="0.3">
      <c r="A28352" s="25">
        <v>46318</v>
      </c>
      <c r="B28352" s="31">
        <v>0.15625</v>
      </c>
      <c r="C28352" s="46"/>
      <c r="D28352" s="29">
        <v>46318.15625</v>
      </c>
      <c r="E28352" s="15" t="str">
        <f>IF(AND($B$6=NB!$A$17,$B$8&gt;0),'Ersparnisberechnung Sommertarif'!$B$8*SLP!C28332,"")</f>
        <v/>
      </c>
    </row>
    <row r="28353" spans="1:5" x14ac:dyDescent="0.3">
      <c r="A28353" s="25">
        <v>46318</v>
      </c>
      <c r="B28353" s="31">
        <v>0.16666666666666666</v>
      </c>
      <c r="C28353" s="46"/>
      <c r="D28353" s="29">
        <v>46318.166666666664</v>
      </c>
      <c r="E28353" s="15" t="str">
        <f>IF(AND($B$6=NB!$A$17,$B$8&gt;0),'Ersparnisberechnung Sommertarif'!$B$8*SLP!C28333,"")</f>
        <v/>
      </c>
    </row>
    <row r="28354" spans="1:5" x14ac:dyDescent="0.3">
      <c r="A28354" s="25">
        <v>46318</v>
      </c>
      <c r="B28354" s="31">
        <v>0.17708333333333334</v>
      </c>
      <c r="C28354" s="46"/>
      <c r="D28354" s="29">
        <v>46318.177083333336</v>
      </c>
      <c r="E28354" s="15" t="str">
        <f>IF(AND($B$6=NB!$A$17,$B$8&gt;0),'Ersparnisberechnung Sommertarif'!$B$8*SLP!C28334,"")</f>
        <v/>
      </c>
    </row>
    <row r="28355" spans="1:5" x14ac:dyDescent="0.3">
      <c r="A28355" s="25">
        <v>46318</v>
      </c>
      <c r="B28355" s="31">
        <v>0.1875</v>
      </c>
      <c r="C28355" s="46"/>
      <c r="D28355" s="29">
        <v>46318.1875</v>
      </c>
      <c r="E28355" s="15" t="str">
        <f>IF(AND($B$6=NB!$A$17,$B$8&gt;0),'Ersparnisberechnung Sommertarif'!$B$8*SLP!C28335,"")</f>
        <v/>
      </c>
    </row>
    <row r="28356" spans="1:5" x14ac:dyDescent="0.3">
      <c r="A28356" s="25">
        <v>46318</v>
      </c>
      <c r="B28356" s="31">
        <v>0.19791666666666666</v>
      </c>
      <c r="C28356" s="46"/>
      <c r="D28356" s="29">
        <v>46318.197916666664</v>
      </c>
      <c r="E28356" s="15" t="str">
        <f>IF(AND($B$6=NB!$A$17,$B$8&gt;0),'Ersparnisberechnung Sommertarif'!$B$8*SLP!C28336,"")</f>
        <v/>
      </c>
    </row>
    <row r="28357" spans="1:5" x14ac:dyDescent="0.3">
      <c r="A28357" s="25">
        <v>46318</v>
      </c>
      <c r="B28357" s="31">
        <v>0.20833333333333334</v>
      </c>
      <c r="C28357" s="46"/>
      <c r="D28357" s="29">
        <v>46318.208333333336</v>
      </c>
      <c r="E28357" s="15" t="str">
        <f>IF(AND($B$6=NB!$A$17,$B$8&gt;0),'Ersparnisberechnung Sommertarif'!$B$8*SLP!C28337,"")</f>
        <v/>
      </c>
    </row>
    <row r="28358" spans="1:5" x14ac:dyDescent="0.3">
      <c r="A28358" s="25">
        <v>46318</v>
      </c>
      <c r="B28358" s="31">
        <v>0.21875</v>
      </c>
      <c r="C28358" s="46"/>
      <c r="D28358" s="29">
        <v>46318.21875</v>
      </c>
      <c r="E28358" s="15" t="str">
        <f>IF(AND($B$6=NB!$A$17,$B$8&gt;0),'Ersparnisberechnung Sommertarif'!$B$8*SLP!C28338,"")</f>
        <v/>
      </c>
    </row>
    <row r="28359" spans="1:5" x14ac:dyDescent="0.3">
      <c r="A28359" s="25">
        <v>46318</v>
      </c>
      <c r="B28359" s="31">
        <v>0.22916666666666666</v>
      </c>
      <c r="C28359" s="46"/>
      <c r="D28359" s="29">
        <v>46318.229166666664</v>
      </c>
      <c r="E28359" s="15" t="str">
        <f>IF(AND($B$6=NB!$A$17,$B$8&gt;0),'Ersparnisberechnung Sommertarif'!$B$8*SLP!C28339,"")</f>
        <v/>
      </c>
    </row>
    <row r="28360" spans="1:5" x14ac:dyDescent="0.3">
      <c r="A28360" s="25">
        <v>46318</v>
      </c>
      <c r="B28360" s="31">
        <v>0.23958333333333334</v>
      </c>
      <c r="C28360" s="46"/>
      <c r="D28360" s="29">
        <v>46318.239583333336</v>
      </c>
      <c r="E28360" s="15" t="str">
        <f>IF(AND($B$6=NB!$A$17,$B$8&gt;0),'Ersparnisberechnung Sommertarif'!$B$8*SLP!C28340,"")</f>
        <v/>
      </c>
    </row>
    <row r="28361" spans="1:5" x14ac:dyDescent="0.3">
      <c r="A28361" s="25">
        <v>46318</v>
      </c>
      <c r="B28361" s="31">
        <v>0.25</v>
      </c>
      <c r="C28361" s="46"/>
      <c r="D28361" s="29">
        <v>46318.25</v>
      </c>
      <c r="E28361" s="15" t="str">
        <f>IF(AND($B$6=NB!$A$17,$B$8&gt;0),'Ersparnisberechnung Sommertarif'!$B$8*SLP!C28341,"")</f>
        <v/>
      </c>
    </row>
    <row r="28362" spans="1:5" x14ac:dyDescent="0.3">
      <c r="A28362" s="25">
        <v>46318</v>
      </c>
      <c r="B28362" s="31">
        <v>0.26041666666666669</v>
      </c>
      <c r="C28362" s="46"/>
      <c r="D28362" s="29">
        <v>46318.260416666664</v>
      </c>
      <c r="E28362" s="15" t="str">
        <f>IF(AND($B$6=NB!$A$17,$B$8&gt;0),'Ersparnisberechnung Sommertarif'!$B$8*SLP!C28342,"")</f>
        <v/>
      </c>
    </row>
    <row r="28363" spans="1:5" x14ac:dyDescent="0.3">
      <c r="A28363" s="25">
        <v>46318</v>
      </c>
      <c r="B28363" s="31">
        <v>0.27083333333333331</v>
      </c>
      <c r="C28363" s="46"/>
      <c r="D28363" s="29">
        <v>46318.270833333336</v>
      </c>
      <c r="E28363" s="15" t="str">
        <f>IF(AND($B$6=NB!$A$17,$B$8&gt;0),'Ersparnisberechnung Sommertarif'!$B$8*SLP!C28343,"")</f>
        <v/>
      </c>
    </row>
    <row r="28364" spans="1:5" x14ac:dyDescent="0.3">
      <c r="A28364" s="25">
        <v>46318</v>
      </c>
      <c r="B28364" s="31">
        <v>0.28125</v>
      </c>
      <c r="C28364" s="46"/>
      <c r="D28364" s="29">
        <v>46318.28125</v>
      </c>
      <c r="E28364" s="15" t="str">
        <f>IF(AND($B$6=NB!$A$17,$B$8&gt;0),'Ersparnisberechnung Sommertarif'!$B$8*SLP!C28344,"")</f>
        <v/>
      </c>
    </row>
    <row r="28365" spans="1:5" x14ac:dyDescent="0.3">
      <c r="A28365" s="25">
        <v>46318</v>
      </c>
      <c r="B28365" s="31">
        <v>0.29166666666666669</v>
      </c>
      <c r="C28365" s="46"/>
      <c r="D28365" s="29">
        <v>46318.291666666664</v>
      </c>
      <c r="E28365" s="15" t="str">
        <f>IF(AND($B$6=NB!$A$17,$B$8&gt;0),'Ersparnisberechnung Sommertarif'!$B$8*SLP!C28345,"")</f>
        <v/>
      </c>
    </row>
    <row r="28366" spans="1:5" x14ac:dyDescent="0.3">
      <c r="A28366" s="25">
        <v>46318</v>
      </c>
      <c r="B28366" s="31">
        <v>0.30208333333333331</v>
      </c>
      <c r="C28366" s="46"/>
      <c r="D28366" s="29">
        <v>46318.302083333336</v>
      </c>
      <c r="E28366" s="15" t="str">
        <f>IF(AND($B$6=NB!$A$17,$B$8&gt;0),'Ersparnisberechnung Sommertarif'!$B$8*SLP!C28346,"")</f>
        <v/>
      </c>
    </row>
    <row r="28367" spans="1:5" x14ac:dyDescent="0.3">
      <c r="A28367" s="25">
        <v>46318</v>
      </c>
      <c r="B28367" s="31">
        <v>0.3125</v>
      </c>
      <c r="C28367" s="46"/>
      <c r="D28367" s="29">
        <v>46318.3125</v>
      </c>
      <c r="E28367" s="15" t="str">
        <f>IF(AND($B$6=NB!$A$17,$B$8&gt;0),'Ersparnisberechnung Sommertarif'!$B$8*SLP!C28347,"")</f>
        <v/>
      </c>
    </row>
    <row r="28368" spans="1:5" x14ac:dyDescent="0.3">
      <c r="A28368" s="25">
        <v>46318</v>
      </c>
      <c r="B28368" s="31">
        <v>0.32291666666666669</v>
      </c>
      <c r="C28368" s="46"/>
      <c r="D28368" s="29">
        <v>46318.322916666664</v>
      </c>
      <c r="E28368" s="15" t="str">
        <f>IF(AND($B$6=NB!$A$17,$B$8&gt;0),'Ersparnisberechnung Sommertarif'!$B$8*SLP!C28348,"")</f>
        <v/>
      </c>
    </row>
    <row r="28369" spans="1:5" x14ac:dyDescent="0.3">
      <c r="A28369" s="25">
        <v>46318</v>
      </c>
      <c r="B28369" s="31">
        <v>0.33333333333333331</v>
      </c>
      <c r="C28369" s="46"/>
      <c r="D28369" s="29">
        <v>46318.333333333336</v>
      </c>
      <c r="E28369" s="15" t="str">
        <f>IF(AND($B$6=NB!$A$17,$B$8&gt;0),'Ersparnisberechnung Sommertarif'!$B$8*SLP!C28349,"")</f>
        <v/>
      </c>
    </row>
    <row r="28370" spans="1:5" x14ac:dyDescent="0.3">
      <c r="A28370" s="25">
        <v>46318</v>
      </c>
      <c r="B28370" s="31">
        <v>0.34375</v>
      </c>
      <c r="C28370" s="46"/>
      <c r="D28370" s="29">
        <v>46318.34375</v>
      </c>
      <c r="E28370" s="15" t="str">
        <f>IF(AND($B$6=NB!$A$17,$B$8&gt;0),'Ersparnisberechnung Sommertarif'!$B$8*SLP!C28350,"")</f>
        <v/>
      </c>
    </row>
    <row r="28371" spans="1:5" x14ac:dyDescent="0.3">
      <c r="A28371" s="25">
        <v>46318</v>
      </c>
      <c r="B28371" s="31">
        <v>0.35416666666666669</v>
      </c>
      <c r="C28371" s="46"/>
      <c r="D28371" s="29">
        <v>46318.354166666664</v>
      </c>
      <c r="E28371" s="15" t="str">
        <f>IF(AND($B$6=NB!$A$17,$B$8&gt;0),'Ersparnisberechnung Sommertarif'!$B$8*SLP!C28351,"")</f>
        <v/>
      </c>
    </row>
    <row r="28372" spans="1:5" x14ac:dyDescent="0.3">
      <c r="A28372" s="25">
        <v>46318</v>
      </c>
      <c r="B28372" s="31">
        <v>0.36458333333333331</v>
      </c>
      <c r="C28372" s="46"/>
      <c r="D28372" s="29">
        <v>46318.364583333336</v>
      </c>
      <c r="E28372" s="15" t="str">
        <f>IF(AND($B$6=NB!$A$17,$B$8&gt;0),'Ersparnisberechnung Sommertarif'!$B$8*SLP!C28352,"")</f>
        <v/>
      </c>
    </row>
    <row r="28373" spans="1:5" x14ac:dyDescent="0.3">
      <c r="A28373" s="25">
        <v>46318</v>
      </c>
      <c r="B28373" s="31">
        <v>0.375</v>
      </c>
      <c r="C28373" s="46"/>
      <c r="D28373" s="29">
        <v>46318.375</v>
      </c>
      <c r="E28373" s="15" t="str">
        <f>IF(AND($B$6=NB!$A$17,$B$8&gt;0),'Ersparnisberechnung Sommertarif'!$B$8*SLP!C28353,"")</f>
        <v/>
      </c>
    </row>
    <row r="28374" spans="1:5" x14ac:dyDescent="0.3">
      <c r="A28374" s="25">
        <v>46318</v>
      </c>
      <c r="B28374" s="31">
        <v>0.38541666666666669</v>
      </c>
      <c r="C28374" s="46"/>
      <c r="D28374" s="29">
        <v>46318.385416666664</v>
      </c>
      <c r="E28374" s="15" t="str">
        <f>IF(AND($B$6=NB!$A$17,$B$8&gt;0),'Ersparnisberechnung Sommertarif'!$B$8*SLP!C28354,"")</f>
        <v/>
      </c>
    </row>
    <row r="28375" spans="1:5" x14ac:dyDescent="0.3">
      <c r="A28375" s="25">
        <v>46318</v>
      </c>
      <c r="B28375" s="31">
        <v>0.39583333333333331</v>
      </c>
      <c r="C28375" s="46"/>
      <c r="D28375" s="29">
        <v>46318.395833333336</v>
      </c>
      <c r="E28375" s="15" t="str">
        <f>IF(AND($B$6=NB!$A$17,$B$8&gt;0),'Ersparnisberechnung Sommertarif'!$B$8*SLP!C28355,"")</f>
        <v/>
      </c>
    </row>
    <row r="28376" spans="1:5" x14ac:dyDescent="0.3">
      <c r="A28376" s="25">
        <v>46318</v>
      </c>
      <c r="B28376" s="31">
        <v>0.40625</v>
      </c>
      <c r="C28376" s="46"/>
      <c r="D28376" s="29">
        <v>46318.40625</v>
      </c>
      <c r="E28376" s="15" t="str">
        <f>IF(AND($B$6=NB!$A$17,$B$8&gt;0),'Ersparnisberechnung Sommertarif'!$B$8*SLP!C28356,"")</f>
        <v/>
      </c>
    </row>
    <row r="28377" spans="1:5" x14ac:dyDescent="0.3">
      <c r="A28377" s="25">
        <v>46318</v>
      </c>
      <c r="B28377" s="31">
        <v>0.41666666666666669</v>
      </c>
      <c r="C28377" s="46"/>
      <c r="D28377" s="29">
        <v>46318.416666666664</v>
      </c>
      <c r="E28377" s="15" t="str">
        <f>IF(AND($B$6=NB!$A$17,$B$8&gt;0),'Ersparnisberechnung Sommertarif'!$B$8*SLP!C28357,"")</f>
        <v/>
      </c>
    </row>
    <row r="28378" spans="1:5" x14ac:dyDescent="0.3">
      <c r="A28378" s="25">
        <v>46318</v>
      </c>
      <c r="B28378" s="31">
        <v>0.42708333333333331</v>
      </c>
      <c r="C28378" s="46"/>
      <c r="D28378" s="29">
        <v>46318.427083333336</v>
      </c>
      <c r="E28378" s="15" t="str">
        <f>IF(AND($B$6=NB!$A$17,$B$8&gt;0),'Ersparnisberechnung Sommertarif'!$B$8*SLP!C28358,"")</f>
        <v/>
      </c>
    </row>
    <row r="28379" spans="1:5" x14ac:dyDescent="0.3">
      <c r="A28379" s="25">
        <v>46318</v>
      </c>
      <c r="B28379" s="31">
        <v>0.4375</v>
      </c>
      <c r="C28379" s="46"/>
      <c r="D28379" s="29">
        <v>46318.4375</v>
      </c>
      <c r="E28379" s="15" t="str">
        <f>IF(AND($B$6=NB!$A$17,$B$8&gt;0),'Ersparnisberechnung Sommertarif'!$B$8*SLP!C28359,"")</f>
        <v/>
      </c>
    </row>
    <row r="28380" spans="1:5" x14ac:dyDescent="0.3">
      <c r="A28380" s="25">
        <v>46318</v>
      </c>
      <c r="B28380" s="31">
        <v>0.44791666666666669</v>
      </c>
      <c r="C28380" s="46"/>
      <c r="D28380" s="29">
        <v>46318.447916666664</v>
      </c>
      <c r="E28380" s="15" t="str">
        <f>IF(AND($B$6=NB!$A$17,$B$8&gt;0),'Ersparnisberechnung Sommertarif'!$B$8*SLP!C28360,"")</f>
        <v/>
      </c>
    </row>
    <row r="28381" spans="1:5" x14ac:dyDescent="0.3">
      <c r="A28381" s="25">
        <v>46318</v>
      </c>
      <c r="B28381" s="31">
        <v>0.45833333333333331</v>
      </c>
      <c r="C28381" s="46"/>
      <c r="D28381" s="29">
        <v>46318.458333333336</v>
      </c>
      <c r="E28381" s="15" t="str">
        <f>IF(AND($B$6=NB!$A$17,$B$8&gt;0),'Ersparnisberechnung Sommertarif'!$B$8*SLP!C28361,"")</f>
        <v/>
      </c>
    </row>
    <row r="28382" spans="1:5" x14ac:dyDescent="0.3">
      <c r="A28382" s="25">
        <v>46318</v>
      </c>
      <c r="B28382" s="31">
        <v>0.46875</v>
      </c>
      <c r="C28382" s="46"/>
      <c r="D28382" s="29">
        <v>46318.46875</v>
      </c>
      <c r="E28382" s="15" t="str">
        <f>IF(AND($B$6=NB!$A$17,$B$8&gt;0),'Ersparnisberechnung Sommertarif'!$B$8*SLP!C28362,"")</f>
        <v/>
      </c>
    </row>
    <row r="28383" spans="1:5" x14ac:dyDescent="0.3">
      <c r="A28383" s="25">
        <v>46318</v>
      </c>
      <c r="B28383" s="31">
        <v>0.47916666666666669</v>
      </c>
      <c r="C28383" s="46"/>
      <c r="D28383" s="29">
        <v>46318.479166666664</v>
      </c>
      <c r="E28383" s="15" t="str">
        <f>IF(AND($B$6=NB!$A$17,$B$8&gt;0),'Ersparnisberechnung Sommertarif'!$B$8*SLP!C28363,"")</f>
        <v/>
      </c>
    </row>
    <row r="28384" spans="1:5" x14ac:dyDescent="0.3">
      <c r="A28384" s="25">
        <v>46318</v>
      </c>
      <c r="B28384" s="31">
        <v>0.48958333333333331</v>
      </c>
      <c r="C28384" s="46"/>
      <c r="D28384" s="29">
        <v>46318.489583333336</v>
      </c>
      <c r="E28384" s="15" t="str">
        <f>IF(AND($B$6=NB!$A$17,$B$8&gt;0),'Ersparnisberechnung Sommertarif'!$B$8*SLP!C28364,"")</f>
        <v/>
      </c>
    </row>
    <row r="28385" spans="1:5" x14ac:dyDescent="0.3">
      <c r="A28385" s="25">
        <v>46318</v>
      </c>
      <c r="B28385" s="31">
        <v>0.5</v>
      </c>
      <c r="C28385" s="46"/>
      <c r="D28385" s="29">
        <v>46318.5</v>
      </c>
      <c r="E28385" s="15" t="str">
        <f>IF(AND($B$6=NB!$A$17,$B$8&gt;0),'Ersparnisberechnung Sommertarif'!$B$8*SLP!C28365,"")</f>
        <v/>
      </c>
    </row>
    <row r="28386" spans="1:5" x14ac:dyDescent="0.3">
      <c r="A28386" s="25">
        <v>46318</v>
      </c>
      <c r="B28386" s="31">
        <v>0.51041666666666663</v>
      </c>
      <c r="C28386" s="46"/>
      <c r="D28386" s="29">
        <v>46318.510416666664</v>
      </c>
      <c r="E28386" s="15" t="str">
        <f>IF(AND($B$6=NB!$A$17,$B$8&gt;0),'Ersparnisberechnung Sommertarif'!$B$8*SLP!C28366,"")</f>
        <v/>
      </c>
    </row>
    <row r="28387" spans="1:5" x14ac:dyDescent="0.3">
      <c r="A28387" s="25">
        <v>46318</v>
      </c>
      <c r="B28387" s="31">
        <v>0.52083333333333337</v>
      </c>
      <c r="C28387" s="46"/>
      <c r="D28387" s="29">
        <v>46318.520833333336</v>
      </c>
      <c r="E28387" s="15" t="str">
        <f>IF(AND($B$6=NB!$A$17,$B$8&gt;0),'Ersparnisberechnung Sommertarif'!$B$8*SLP!C28367,"")</f>
        <v/>
      </c>
    </row>
    <row r="28388" spans="1:5" x14ac:dyDescent="0.3">
      <c r="A28388" s="25">
        <v>46318</v>
      </c>
      <c r="B28388" s="31">
        <v>0.53125</v>
      </c>
      <c r="C28388" s="46"/>
      <c r="D28388" s="29">
        <v>46318.53125</v>
      </c>
      <c r="E28388" s="15" t="str">
        <f>IF(AND($B$6=NB!$A$17,$B$8&gt;0),'Ersparnisberechnung Sommertarif'!$B$8*SLP!C28368,"")</f>
        <v/>
      </c>
    </row>
    <row r="28389" spans="1:5" x14ac:dyDescent="0.3">
      <c r="A28389" s="25">
        <v>46318</v>
      </c>
      <c r="B28389" s="31">
        <v>0.54166666666666663</v>
      </c>
      <c r="C28389" s="46"/>
      <c r="D28389" s="29">
        <v>46318.541666666664</v>
      </c>
      <c r="E28389" s="15" t="str">
        <f>IF(AND($B$6=NB!$A$17,$B$8&gt;0),'Ersparnisberechnung Sommertarif'!$B$8*SLP!C28369,"")</f>
        <v/>
      </c>
    </row>
    <row r="28390" spans="1:5" x14ac:dyDescent="0.3">
      <c r="A28390" s="25">
        <v>46318</v>
      </c>
      <c r="B28390" s="31">
        <v>0.55208333333333337</v>
      </c>
      <c r="C28390" s="46"/>
      <c r="D28390" s="29">
        <v>46318.552083333336</v>
      </c>
      <c r="E28390" s="15" t="str">
        <f>IF(AND($B$6=NB!$A$17,$B$8&gt;0),'Ersparnisberechnung Sommertarif'!$B$8*SLP!C28370,"")</f>
        <v/>
      </c>
    </row>
    <row r="28391" spans="1:5" x14ac:dyDescent="0.3">
      <c r="A28391" s="25">
        <v>46318</v>
      </c>
      <c r="B28391" s="31">
        <v>0.5625</v>
      </c>
      <c r="C28391" s="46"/>
      <c r="D28391" s="29">
        <v>46318.5625</v>
      </c>
      <c r="E28391" s="15" t="str">
        <f>IF(AND($B$6=NB!$A$17,$B$8&gt;0),'Ersparnisberechnung Sommertarif'!$B$8*SLP!C28371,"")</f>
        <v/>
      </c>
    </row>
    <row r="28392" spans="1:5" x14ac:dyDescent="0.3">
      <c r="A28392" s="25">
        <v>46318</v>
      </c>
      <c r="B28392" s="31">
        <v>0.57291666666666663</v>
      </c>
      <c r="C28392" s="46"/>
      <c r="D28392" s="29">
        <v>46318.572916666664</v>
      </c>
      <c r="E28392" s="15" t="str">
        <f>IF(AND($B$6=NB!$A$17,$B$8&gt;0),'Ersparnisberechnung Sommertarif'!$B$8*SLP!C28372,"")</f>
        <v/>
      </c>
    </row>
    <row r="28393" spans="1:5" x14ac:dyDescent="0.3">
      <c r="A28393" s="25">
        <v>46318</v>
      </c>
      <c r="B28393" s="31">
        <v>0.58333333333333337</v>
      </c>
      <c r="C28393" s="46"/>
      <c r="D28393" s="29">
        <v>46318.583333333336</v>
      </c>
      <c r="E28393" s="15" t="str">
        <f>IF(AND($B$6=NB!$A$17,$B$8&gt;0),'Ersparnisberechnung Sommertarif'!$B$8*SLP!C28373,"")</f>
        <v/>
      </c>
    </row>
    <row r="28394" spans="1:5" x14ac:dyDescent="0.3">
      <c r="A28394" s="25">
        <v>46318</v>
      </c>
      <c r="B28394" s="31">
        <v>0.59375</v>
      </c>
      <c r="C28394" s="46"/>
      <c r="D28394" s="29">
        <v>46318.59375</v>
      </c>
      <c r="E28394" s="15" t="str">
        <f>IF(AND($B$6=NB!$A$17,$B$8&gt;0),'Ersparnisberechnung Sommertarif'!$B$8*SLP!C28374,"")</f>
        <v/>
      </c>
    </row>
    <row r="28395" spans="1:5" x14ac:dyDescent="0.3">
      <c r="A28395" s="25">
        <v>46318</v>
      </c>
      <c r="B28395" s="31">
        <v>0.60416666666666663</v>
      </c>
      <c r="C28395" s="46"/>
      <c r="D28395" s="29">
        <v>46318.604166666664</v>
      </c>
      <c r="E28395" s="15" t="str">
        <f>IF(AND($B$6=NB!$A$17,$B$8&gt;0),'Ersparnisberechnung Sommertarif'!$B$8*SLP!C28375,"")</f>
        <v/>
      </c>
    </row>
    <row r="28396" spans="1:5" x14ac:dyDescent="0.3">
      <c r="A28396" s="25">
        <v>46318</v>
      </c>
      <c r="B28396" s="31">
        <v>0.61458333333333337</v>
      </c>
      <c r="C28396" s="46"/>
      <c r="D28396" s="29">
        <v>46318.614583333336</v>
      </c>
      <c r="E28396" s="15" t="str">
        <f>IF(AND($B$6=NB!$A$17,$B$8&gt;0),'Ersparnisberechnung Sommertarif'!$B$8*SLP!C28376,"")</f>
        <v/>
      </c>
    </row>
    <row r="28397" spans="1:5" x14ac:dyDescent="0.3">
      <c r="A28397" s="25">
        <v>46318</v>
      </c>
      <c r="B28397" s="31">
        <v>0.625</v>
      </c>
      <c r="C28397" s="46"/>
      <c r="D28397" s="29">
        <v>46318.625</v>
      </c>
      <c r="E28397" s="15" t="str">
        <f>IF(AND($B$6=NB!$A$17,$B$8&gt;0),'Ersparnisberechnung Sommertarif'!$B$8*SLP!C28377,"")</f>
        <v/>
      </c>
    </row>
    <row r="28398" spans="1:5" x14ac:dyDescent="0.3">
      <c r="A28398" s="25">
        <v>46318</v>
      </c>
      <c r="B28398" s="31">
        <v>0.63541666666666663</v>
      </c>
      <c r="C28398" s="46"/>
      <c r="D28398" s="29">
        <v>46318.635416666664</v>
      </c>
      <c r="E28398" s="15" t="str">
        <f>IF(AND($B$6=NB!$A$17,$B$8&gt;0),'Ersparnisberechnung Sommertarif'!$B$8*SLP!C28378,"")</f>
        <v/>
      </c>
    </row>
    <row r="28399" spans="1:5" x14ac:dyDescent="0.3">
      <c r="A28399" s="25">
        <v>46318</v>
      </c>
      <c r="B28399" s="31">
        <v>0.64583333333333337</v>
      </c>
      <c r="C28399" s="46"/>
      <c r="D28399" s="29">
        <v>46318.645833333336</v>
      </c>
      <c r="E28399" s="15" t="str">
        <f>IF(AND($B$6=NB!$A$17,$B$8&gt;0),'Ersparnisberechnung Sommertarif'!$B$8*SLP!C28379,"")</f>
        <v/>
      </c>
    </row>
    <row r="28400" spans="1:5" x14ac:dyDescent="0.3">
      <c r="A28400" s="25">
        <v>46318</v>
      </c>
      <c r="B28400" s="31">
        <v>0.65625</v>
      </c>
      <c r="C28400" s="46"/>
      <c r="D28400" s="29">
        <v>46318.65625</v>
      </c>
      <c r="E28400" s="15" t="str">
        <f>IF(AND($B$6=NB!$A$17,$B$8&gt;0),'Ersparnisberechnung Sommertarif'!$B$8*SLP!C28380,"")</f>
        <v/>
      </c>
    </row>
    <row r="28401" spans="1:5" x14ac:dyDescent="0.3">
      <c r="A28401" s="25">
        <v>46318</v>
      </c>
      <c r="B28401" s="31">
        <v>0.66666666666666663</v>
      </c>
      <c r="C28401" s="46"/>
      <c r="D28401" s="29">
        <v>46318.666666666664</v>
      </c>
      <c r="E28401" s="15" t="str">
        <f>IF(AND($B$6=NB!$A$17,$B$8&gt;0),'Ersparnisberechnung Sommertarif'!$B$8*SLP!C28381,"")</f>
        <v/>
      </c>
    </row>
    <row r="28402" spans="1:5" x14ac:dyDescent="0.3">
      <c r="A28402" s="25">
        <v>46318</v>
      </c>
      <c r="B28402" s="31">
        <v>0.67708333333333337</v>
      </c>
      <c r="C28402" s="46"/>
      <c r="D28402" s="29">
        <v>46318.677083333336</v>
      </c>
      <c r="E28402" s="15" t="str">
        <f>IF(AND($B$6=NB!$A$17,$B$8&gt;0),'Ersparnisberechnung Sommertarif'!$B$8*SLP!C28382,"")</f>
        <v/>
      </c>
    </row>
    <row r="28403" spans="1:5" x14ac:dyDescent="0.3">
      <c r="A28403" s="25">
        <v>46318</v>
      </c>
      <c r="B28403" s="31">
        <v>0.6875</v>
      </c>
      <c r="C28403" s="46"/>
      <c r="D28403" s="29">
        <v>46318.6875</v>
      </c>
      <c r="E28403" s="15" t="str">
        <f>IF(AND($B$6=NB!$A$17,$B$8&gt;0),'Ersparnisberechnung Sommertarif'!$B$8*SLP!C28383,"")</f>
        <v/>
      </c>
    </row>
    <row r="28404" spans="1:5" x14ac:dyDescent="0.3">
      <c r="A28404" s="25">
        <v>46318</v>
      </c>
      <c r="B28404" s="31">
        <v>0.69791666666666663</v>
      </c>
      <c r="C28404" s="46"/>
      <c r="D28404" s="29">
        <v>46318.697916666664</v>
      </c>
      <c r="E28404" s="15" t="str">
        <f>IF(AND($B$6=NB!$A$17,$B$8&gt;0),'Ersparnisberechnung Sommertarif'!$B$8*SLP!C28384,"")</f>
        <v/>
      </c>
    </row>
    <row r="28405" spans="1:5" x14ac:dyDescent="0.3">
      <c r="A28405" s="25">
        <v>46318</v>
      </c>
      <c r="B28405" s="31">
        <v>0.70833333333333337</v>
      </c>
      <c r="C28405" s="46"/>
      <c r="D28405" s="29">
        <v>46318.708333333336</v>
      </c>
      <c r="E28405" s="15" t="str">
        <f>IF(AND($B$6=NB!$A$17,$B$8&gt;0),'Ersparnisberechnung Sommertarif'!$B$8*SLP!C28385,"")</f>
        <v/>
      </c>
    </row>
    <row r="28406" spans="1:5" x14ac:dyDescent="0.3">
      <c r="A28406" s="25">
        <v>46318</v>
      </c>
      <c r="B28406" s="31">
        <v>0.71875</v>
      </c>
      <c r="C28406" s="46"/>
      <c r="D28406" s="29">
        <v>46318.71875</v>
      </c>
      <c r="E28406" s="15" t="str">
        <f>IF(AND($B$6=NB!$A$17,$B$8&gt;0),'Ersparnisberechnung Sommertarif'!$B$8*SLP!C28386,"")</f>
        <v/>
      </c>
    </row>
    <row r="28407" spans="1:5" x14ac:dyDescent="0.3">
      <c r="A28407" s="25">
        <v>46318</v>
      </c>
      <c r="B28407" s="31">
        <v>0.72916666666666663</v>
      </c>
      <c r="C28407" s="46"/>
      <c r="D28407" s="29">
        <v>46318.729166666664</v>
      </c>
      <c r="E28407" s="15" t="str">
        <f>IF(AND($B$6=NB!$A$17,$B$8&gt;0),'Ersparnisberechnung Sommertarif'!$B$8*SLP!C28387,"")</f>
        <v/>
      </c>
    </row>
    <row r="28408" spans="1:5" x14ac:dyDescent="0.3">
      <c r="A28408" s="25">
        <v>46318</v>
      </c>
      <c r="B28408" s="31">
        <v>0.73958333333333337</v>
      </c>
      <c r="C28408" s="46"/>
      <c r="D28408" s="29">
        <v>46318.739583333336</v>
      </c>
      <c r="E28408" s="15" t="str">
        <f>IF(AND($B$6=NB!$A$17,$B$8&gt;0),'Ersparnisberechnung Sommertarif'!$B$8*SLP!C28388,"")</f>
        <v/>
      </c>
    </row>
    <row r="28409" spans="1:5" x14ac:dyDescent="0.3">
      <c r="A28409" s="25">
        <v>46318</v>
      </c>
      <c r="B28409" s="31">
        <v>0.75</v>
      </c>
      <c r="C28409" s="46"/>
      <c r="D28409" s="29">
        <v>46318.75</v>
      </c>
      <c r="E28409" s="15" t="str">
        <f>IF(AND($B$6=NB!$A$17,$B$8&gt;0),'Ersparnisberechnung Sommertarif'!$B$8*SLP!C28389,"")</f>
        <v/>
      </c>
    </row>
    <row r="28410" spans="1:5" x14ac:dyDescent="0.3">
      <c r="A28410" s="25">
        <v>46318</v>
      </c>
      <c r="B28410" s="31">
        <v>0.76041666666666663</v>
      </c>
      <c r="C28410" s="46"/>
      <c r="D28410" s="29">
        <v>46318.760416666664</v>
      </c>
      <c r="E28410" s="15" t="str">
        <f>IF(AND($B$6=NB!$A$17,$B$8&gt;0),'Ersparnisberechnung Sommertarif'!$B$8*SLP!C28390,"")</f>
        <v/>
      </c>
    </row>
    <row r="28411" spans="1:5" x14ac:dyDescent="0.3">
      <c r="A28411" s="25">
        <v>46318</v>
      </c>
      <c r="B28411" s="31">
        <v>0.77083333333333337</v>
      </c>
      <c r="C28411" s="46"/>
      <c r="D28411" s="29">
        <v>46318.770833333336</v>
      </c>
      <c r="E28411" s="15" t="str">
        <f>IF(AND($B$6=NB!$A$17,$B$8&gt;0),'Ersparnisberechnung Sommertarif'!$B$8*SLP!C28391,"")</f>
        <v/>
      </c>
    </row>
    <row r="28412" spans="1:5" x14ac:dyDescent="0.3">
      <c r="A28412" s="25">
        <v>46318</v>
      </c>
      <c r="B28412" s="31">
        <v>0.78125</v>
      </c>
      <c r="C28412" s="46"/>
      <c r="D28412" s="29">
        <v>46318.78125</v>
      </c>
      <c r="E28412" s="15" t="str">
        <f>IF(AND($B$6=NB!$A$17,$B$8&gt;0),'Ersparnisberechnung Sommertarif'!$B$8*SLP!C28392,"")</f>
        <v/>
      </c>
    </row>
    <row r="28413" spans="1:5" x14ac:dyDescent="0.3">
      <c r="A28413" s="25">
        <v>46318</v>
      </c>
      <c r="B28413" s="31">
        <v>0.79166666666666663</v>
      </c>
      <c r="C28413" s="46"/>
      <c r="D28413" s="29">
        <v>46318.791666666664</v>
      </c>
      <c r="E28413" s="15" t="str">
        <f>IF(AND($B$6=NB!$A$17,$B$8&gt;0),'Ersparnisberechnung Sommertarif'!$B$8*SLP!C28393,"")</f>
        <v/>
      </c>
    </row>
    <row r="28414" spans="1:5" x14ac:dyDescent="0.3">
      <c r="A28414" s="25">
        <v>46318</v>
      </c>
      <c r="B28414" s="31">
        <v>0.80208333333333337</v>
      </c>
      <c r="C28414" s="46"/>
      <c r="D28414" s="29">
        <v>46318.802083333336</v>
      </c>
      <c r="E28414" s="15" t="str">
        <f>IF(AND($B$6=NB!$A$17,$B$8&gt;0),'Ersparnisberechnung Sommertarif'!$B$8*SLP!C28394,"")</f>
        <v/>
      </c>
    </row>
    <row r="28415" spans="1:5" x14ac:dyDescent="0.3">
      <c r="A28415" s="25">
        <v>46318</v>
      </c>
      <c r="B28415" s="31">
        <v>0.8125</v>
      </c>
      <c r="C28415" s="46"/>
      <c r="D28415" s="29">
        <v>46318.8125</v>
      </c>
      <c r="E28415" s="15" t="str">
        <f>IF(AND($B$6=NB!$A$17,$B$8&gt;0),'Ersparnisberechnung Sommertarif'!$B$8*SLP!C28395,"")</f>
        <v/>
      </c>
    </row>
    <row r="28416" spans="1:5" x14ac:dyDescent="0.3">
      <c r="A28416" s="25">
        <v>46318</v>
      </c>
      <c r="B28416" s="31">
        <v>0.82291666666666663</v>
      </c>
      <c r="C28416" s="46"/>
      <c r="D28416" s="29">
        <v>46318.822916666664</v>
      </c>
      <c r="E28416" s="15" t="str">
        <f>IF(AND($B$6=NB!$A$17,$B$8&gt;0),'Ersparnisberechnung Sommertarif'!$B$8*SLP!C28396,"")</f>
        <v/>
      </c>
    </row>
    <row r="28417" spans="1:5" x14ac:dyDescent="0.3">
      <c r="A28417" s="25">
        <v>46318</v>
      </c>
      <c r="B28417" s="31">
        <v>0.83333333333333337</v>
      </c>
      <c r="C28417" s="46"/>
      <c r="D28417" s="29">
        <v>46318.833333333336</v>
      </c>
      <c r="E28417" s="15" t="str">
        <f>IF(AND($B$6=NB!$A$17,$B$8&gt;0),'Ersparnisberechnung Sommertarif'!$B$8*SLP!C28397,"")</f>
        <v/>
      </c>
    </row>
    <row r="28418" spans="1:5" x14ac:dyDescent="0.3">
      <c r="A28418" s="25">
        <v>46318</v>
      </c>
      <c r="B28418" s="31">
        <v>0.84375</v>
      </c>
      <c r="C28418" s="46"/>
      <c r="D28418" s="29">
        <v>46318.84375</v>
      </c>
      <c r="E28418" s="15" t="str">
        <f>IF(AND($B$6=NB!$A$17,$B$8&gt;0),'Ersparnisberechnung Sommertarif'!$B$8*SLP!C28398,"")</f>
        <v/>
      </c>
    </row>
    <row r="28419" spans="1:5" x14ac:dyDescent="0.3">
      <c r="A28419" s="25">
        <v>46318</v>
      </c>
      <c r="B28419" s="31">
        <v>0.85416666666666663</v>
      </c>
      <c r="C28419" s="46"/>
      <c r="D28419" s="29">
        <v>46318.854166666664</v>
      </c>
      <c r="E28419" s="15" t="str">
        <f>IF(AND($B$6=NB!$A$17,$B$8&gt;0),'Ersparnisberechnung Sommertarif'!$B$8*SLP!C28399,"")</f>
        <v/>
      </c>
    </row>
    <row r="28420" spans="1:5" x14ac:dyDescent="0.3">
      <c r="A28420" s="25">
        <v>46318</v>
      </c>
      <c r="B28420" s="31">
        <v>0.86458333333333337</v>
      </c>
      <c r="C28420" s="46"/>
      <c r="D28420" s="29">
        <v>46318.864583333336</v>
      </c>
      <c r="E28420" s="15" t="str">
        <f>IF(AND($B$6=NB!$A$17,$B$8&gt;0),'Ersparnisberechnung Sommertarif'!$B$8*SLP!C28400,"")</f>
        <v/>
      </c>
    </row>
    <row r="28421" spans="1:5" x14ac:dyDescent="0.3">
      <c r="A28421" s="25">
        <v>46318</v>
      </c>
      <c r="B28421" s="31">
        <v>0.875</v>
      </c>
      <c r="C28421" s="46"/>
      <c r="D28421" s="29">
        <v>46318.875</v>
      </c>
      <c r="E28421" s="15" t="str">
        <f>IF(AND($B$6=NB!$A$17,$B$8&gt;0),'Ersparnisberechnung Sommertarif'!$B$8*SLP!C28401,"")</f>
        <v/>
      </c>
    </row>
    <row r="28422" spans="1:5" x14ac:dyDescent="0.3">
      <c r="A28422" s="25">
        <v>46318</v>
      </c>
      <c r="B28422" s="31">
        <v>0.88541666666666663</v>
      </c>
      <c r="C28422" s="46"/>
      <c r="D28422" s="29">
        <v>46318.885416666664</v>
      </c>
      <c r="E28422" s="15" t="str">
        <f>IF(AND($B$6=NB!$A$17,$B$8&gt;0),'Ersparnisberechnung Sommertarif'!$B$8*SLP!C28402,"")</f>
        <v/>
      </c>
    </row>
    <row r="28423" spans="1:5" x14ac:dyDescent="0.3">
      <c r="A28423" s="25">
        <v>46318</v>
      </c>
      <c r="B28423" s="31">
        <v>0.89583333333333337</v>
      </c>
      <c r="C28423" s="46"/>
      <c r="D28423" s="29">
        <v>46318.895833333336</v>
      </c>
      <c r="E28423" s="15" t="str">
        <f>IF(AND($B$6=NB!$A$17,$B$8&gt;0),'Ersparnisberechnung Sommertarif'!$B$8*SLP!C28403,"")</f>
        <v/>
      </c>
    </row>
    <row r="28424" spans="1:5" x14ac:dyDescent="0.3">
      <c r="A28424" s="25">
        <v>46318</v>
      </c>
      <c r="B28424" s="31">
        <v>0.90625</v>
      </c>
      <c r="C28424" s="46"/>
      <c r="D28424" s="29">
        <v>46318.90625</v>
      </c>
      <c r="E28424" s="15" t="str">
        <f>IF(AND($B$6=NB!$A$17,$B$8&gt;0),'Ersparnisberechnung Sommertarif'!$B$8*SLP!C28404,"")</f>
        <v/>
      </c>
    </row>
    <row r="28425" spans="1:5" x14ac:dyDescent="0.3">
      <c r="A28425" s="25">
        <v>46318</v>
      </c>
      <c r="B28425" s="31">
        <v>0.91666666666666663</v>
      </c>
      <c r="C28425" s="46"/>
      <c r="D28425" s="29">
        <v>46318.916666666664</v>
      </c>
      <c r="E28425" s="15" t="str">
        <f>IF(AND($B$6=NB!$A$17,$B$8&gt;0),'Ersparnisberechnung Sommertarif'!$B$8*SLP!C28405,"")</f>
        <v/>
      </c>
    </row>
    <row r="28426" spans="1:5" x14ac:dyDescent="0.3">
      <c r="A28426" s="25">
        <v>46318</v>
      </c>
      <c r="B28426" s="31">
        <v>0.92708333333333337</v>
      </c>
      <c r="C28426" s="46"/>
      <c r="D28426" s="29">
        <v>46318.927083333336</v>
      </c>
      <c r="E28426" s="15" t="str">
        <f>IF(AND($B$6=NB!$A$17,$B$8&gt;0),'Ersparnisberechnung Sommertarif'!$B$8*SLP!C28406,"")</f>
        <v/>
      </c>
    </row>
    <row r="28427" spans="1:5" x14ac:dyDescent="0.3">
      <c r="A28427" s="25">
        <v>46318</v>
      </c>
      <c r="B28427" s="31">
        <v>0.9375</v>
      </c>
      <c r="C28427" s="46"/>
      <c r="D28427" s="29">
        <v>46318.9375</v>
      </c>
      <c r="E28427" s="15" t="str">
        <f>IF(AND($B$6=NB!$A$17,$B$8&gt;0),'Ersparnisberechnung Sommertarif'!$B$8*SLP!C28407,"")</f>
        <v/>
      </c>
    </row>
    <row r="28428" spans="1:5" x14ac:dyDescent="0.3">
      <c r="A28428" s="25">
        <v>46318</v>
      </c>
      <c r="B28428" s="31">
        <v>0.94791666666666663</v>
      </c>
      <c r="C28428" s="46"/>
      <c r="D28428" s="29">
        <v>46318.947916666664</v>
      </c>
      <c r="E28428" s="15" t="str">
        <f>IF(AND($B$6=NB!$A$17,$B$8&gt;0),'Ersparnisberechnung Sommertarif'!$B$8*SLP!C28408,"")</f>
        <v/>
      </c>
    </row>
    <row r="28429" spans="1:5" x14ac:dyDescent="0.3">
      <c r="A28429" s="25">
        <v>46318</v>
      </c>
      <c r="B28429" s="31">
        <v>0.95833333333333337</v>
      </c>
      <c r="C28429" s="46"/>
      <c r="D28429" s="29">
        <v>46318.958333333336</v>
      </c>
      <c r="E28429" s="15" t="str">
        <f>IF(AND($B$6=NB!$A$17,$B$8&gt;0),'Ersparnisberechnung Sommertarif'!$B$8*SLP!C28409,"")</f>
        <v/>
      </c>
    </row>
    <row r="28430" spans="1:5" x14ac:dyDescent="0.3">
      <c r="A28430" s="25">
        <v>46318</v>
      </c>
      <c r="B28430" s="31">
        <v>0.96875</v>
      </c>
      <c r="C28430" s="46"/>
      <c r="D28430" s="29">
        <v>46318.96875</v>
      </c>
      <c r="E28430" s="15" t="str">
        <f>IF(AND($B$6=NB!$A$17,$B$8&gt;0),'Ersparnisberechnung Sommertarif'!$B$8*SLP!C28410,"")</f>
        <v/>
      </c>
    </row>
    <row r="28431" spans="1:5" x14ac:dyDescent="0.3">
      <c r="A28431" s="25">
        <v>46318</v>
      </c>
      <c r="B28431" s="31">
        <v>0.97916666666666663</v>
      </c>
      <c r="C28431" s="46"/>
      <c r="D28431" s="29">
        <v>46318.979166666664</v>
      </c>
      <c r="E28431" s="15" t="str">
        <f>IF(AND($B$6=NB!$A$17,$B$8&gt;0),'Ersparnisberechnung Sommertarif'!$B$8*SLP!C28411,"")</f>
        <v/>
      </c>
    </row>
    <row r="28432" spans="1:5" x14ac:dyDescent="0.3">
      <c r="A28432" s="25">
        <v>46318</v>
      </c>
      <c r="B28432" s="31">
        <v>0.98958333333333337</v>
      </c>
      <c r="C28432" s="46"/>
      <c r="D28432" s="29">
        <v>46318.989583333336</v>
      </c>
      <c r="E28432" s="15" t="str">
        <f>IF(AND($B$6=NB!$A$17,$B$8&gt;0),'Ersparnisberechnung Sommertarif'!$B$8*SLP!C28412,"")</f>
        <v/>
      </c>
    </row>
    <row r="28433" spans="1:5" x14ac:dyDescent="0.3">
      <c r="A28433" s="25">
        <v>46319</v>
      </c>
      <c r="B28433" s="31">
        <v>0</v>
      </c>
      <c r="C28433" s="46"/>
      <c r="D28433" s="29">
        <v>46319</v>
      </c>
      <c r="E28433" s="15" t="str">
        <f>IF(AND($B$6=NB!$A$17,$B$8&gt;0),'Ersparnisberechnung Sommertarif'!$B$8*SLP!C28413,"")</f>
        <v/>
      </c>
    </row>
    <row r="28434" spans="1:5" x14ac:dyDescent="0.3">
      <c r="A28434" s="25">
        <v>46319</v>
      </c>
      <c r="B28434" s="31">
        <v>1.0416666666666666E-2</v>
      </c>
      <c r="C28434" s="46"/>
      <c r="D28434" s="29">
        <v>46319.010416666664</v>
      </c>
      <c r="E28434" s="15" t="str">
        <f>IF(AND($B$6=NB!$A$17,$B$8&gt;0),'Ersparnisberechnung Sommertarif'!$B$8*SLP!C28414,"")</f>
        <v/>
      </c>
    </row>
    <row r="28435" spans="1:5" x14ac:dyDescent="0.3">
      <c r="A28435" s="25">
        <v>46319</v>
      </c>
      <c r="B28435" s="31">
        <v>2.0833333333333332E-2</v>
      </c>
      <c r="C28435" s="46"/>
      <c r="D28435" s="29">
        <v>46319.020833333336</v>
      </c>
      <c r="E28435" s="15" t="str">
        <f>IF(AND($B$6=NB!$A$17,$B$8&gt;0),'Ersparnisberechnung Sommertarif'!$B$8*SLP!C28415,"")</f>
        <v/>
      </c>
    </row>
    <row r="28436" spans="1:5" x14ac:dyDescent="0.3">
      <c r="A28436" s="25">
        <v>46319</v>
      </c>
      <c r="B28436" s="31">
        <v>3.125E-2</v>
      </c>
      <c r="C28436" s="46"/>
      <c r="D28436" s="29">
        <v>46319.03125</v>
      </c>
      <c r="E28436" s="15" t="str">
        <f>IF(AND($B$6=NB!$A$17,$B$8&gt;0),'Ersparnisberechnung Sommertarif'!$B$8*SLP!C28416,"")</f>
        <v/>
      </c>
    </row>
    <row r="28437" spans="1:5" x14ac:dyDescent="0.3">
      <c r="A28437" s="25">
        <v>46319</v>
      </c>
      <c r="B28437" s="31">
        <v>4.1666666666666664E-2</v>
      </c>
      <c r="C28437" s="46"/>
      <c r="D28437" s="29">
        <v>46319.041666666664</v>
      </c>
      <c r="E28437" s="15" t="str">
        <f>IF(AND($B$6=NB!$A$17,$B$8&gt;0),'Ersparnisberechnung Sommertarif'!$B$8*SLP!C28417,"")</f>
        <v/>
      </c>
    </row>
    <row r="28438" spans="1:5" x14ac:dyDescent="0.3">
      <c r="A28438" s="25">
        <v>46319</v>
      </c>
      <c r="B28438" s="31">
        <v>5.2083333333333336E-2</v>
      </c>
      <c r="C28438" s="46"/>
      <c r="D28438" s="29">
        <v>46319.052083333336</v>
      </c>
      <c r="E28438" s="15" t="str">
        <f>IF(AND($B$6=NB!$A$17,$B$8&gt;0),'Ersparnisberechnung Sommertarif'!$B$8*SLP!C28418,"")</f>
        <v/>
      </c>
    </row>
    <row r="28439" spans="1:5" x14ac:dyDescent="0.3">
      <c r="A28439" s="25">
        <v>46319</v>
      </c>
      <c r="B28439" s="31">
        <v>6.25E-2</v>
      </c>
      <c r="C28439" s="46"/>
      <c r="D28439" s="29">
        <v>46319.0625</v>
      </c>
      <c r="E28439" s="15" t="str">
        <f>IF(AND($B$6=NB!$A$17,$B$8&gt;0),'Ersparnisberechnung Sommertarif'!$B$8*SLP!C28419,"")</f>
        <v/>
      </c>
    </row>
    <row r="28440" spans="1:5" x14ac:dyDescent="0.3">
      <c r="A28440" s="25">
        <v>46319</v>
      </c>
      <c r="B28440" s="31">
        <v>7.2916666666666671E-2</v>
      </c>
      <c r="C28440" s="46"/>
      <c r="D28440" s="29">
        <v>46319.072916666664</v>
      </c>
      <c r="E28440" s="15" t="str">
        <f>IF(AND($B$6=NB!$A$17,$B$8&gt;0),'Ersparnisberechnung Sommertarif'!$B$8*SLP!C28420,"")</f>
        <v/>
      </c>
    </row>
    <row r="28441" spans="1:5" x14ac:dyDescent="0.3">
      <c r="A28441" s="25">
        <v>46319</v>
      </c>
      <c r="B28441" s="31">
        <v>8.3333333333333329E-2</v>
      </c>
      <c r="C28441" s="46"/>
      <c r="D28441" s="29">
        <v>46319.083333333336</v>
      </c>
      <c r="E28441" s="15" t="str">
        <f>IF(AND($B$6=NB!$A$17,$B$8&gt;0),'Ersparnisberechnung Sommertarif'!$B$8*SLP!C28421,"")</f>
        <v/>
      </c>
    </row>
    <row r="28442" spans="1:5" x14ac:dyDescent="0.3">
      <c r="A28442" s="25">
        <v>46319</v>
      </c>
      <c r="B28442" s="31">
        <v>9.375E-2</v>
      </c>
      <c r="C28442" s="46"/>
      <c r="D28442" s="29">
        <v>46319.09375</v>
      </c>
      <c r="E28442" s="15" t="str">
        <f>IF(AND($B$6=NB!$A$17,$B$8&gt;0),'Ersparnisberechnung Sommertarif'!$B$8*SLP!C28422,"")</f>
        <v/>
      </c>
    </row>
    <row r="28443" spans="1:5" x14ac:dyDescent="0.3">
      <c r="A28443" s="25">
        <v>46319</v>
      </c>
      <c r="B28443" s="31">
        <v>0.10416666666666667</v>
      </c>
      <c r="C28443" s="46"/>
      <c r="D28443" s="29">
        <v>46319.104166666664</v>
      </c>
      <c r="E28443" s="15" t="str">
        <f>IF(AND($B$6=NB!$A$17,$B$8&gt;0),'Ersparnisberechnung Sommertarif'!$B$8*SLP!C28423,"")</f>
        <v/>
      </c>
    </row>
    <row r="28444" spans="1:5" x14ac:dyDescent="0.3">
      <c r="A28444" s="25">
        <v>46319</v>
      </c>
      <c r="B28444" s="31">
        <v>0.11458333333333333</v>
      </c>
      <c r="C28444" s="46"/>
      <c r="D28444" s="29">
        <v>46319.114583333336</v>
      </c>
      <c r="E28444" s="15" t="str">
        <f>IF(AND($B$6=NB!$A$17,$B$8&gt;0),'Ersparnisberechnung Sommertarif'!$B$8*SLP!C28424,"")</f>
        <v/>
      </c>
    </row>
    <row r="28445" spans="1:5" x14ac:dyDescent="0.3">
      <c r="A28445" s="25">
        <v>46319</v>
      </c>
      <c r="B28445" s="31">
        <v>0.125</v>
      </c>
      <c r="C28445" s="46"/>
      <c r="D28445" s="29">
        <v>46319.125</v>
      </c>
      <c r="E28445" s="15" t="str">
        <f>IF(AND($B$6=NB!$A$17,$B$8&gt;0),'Ersparnisberechnung Sommertarif'!$B$8*SLP!C28425,"")</f>
        <v/>
      </c>
    </row>
    <row r="28446" spans="1:5" x14ac:dyDescent="0.3">
      <c r="A28446" s="25">
        <v>46319</v>
      </c>
      <c r="B28446" s="31">
        <v>0.13541666666666666</v>
      </c>
      <c r="C28446" s="46"/>
      <c r="D28446" s="29">
        <v>46319.135416666664</v>
      </c>
      <c r="E28446" s="15" t="str">
        <f>IF(AND($B$6=NB!$A$17,$B$8&gt;0),'Ersparnisberechnung Sommertarif'!$B$8*SLP!C28426,"")</f>
        <v/>
      </c>
    </row>
    <row r="28447" spans="1:5" x14ac:dyDescent="0.3">
      <c r="A28447" s="25">
        <v>46319</v>
      </c>
      <c r="B28447" s="31">
        <v>0.14583333333333334</v>
      </c>
      <c r="C28447" s="46"/>
      <c r="D28447" s="29">
        <v>46319.145833333336</v>
      </c>
      <c r="E28447" s="15" t="str">
        <f>IF(AND($B$6=NB!$A$17,$B$8&gt;0),'Ersparnisberechnung Sommertarif'!$B$8*SLP!C28427,"")</f>
        <v/>
      </c>
    </row>
    <row r="28448" spans="1:5" x14ac:dyDescent="0.3">
      <c r="A28448" s="25">
        <v>46319</v>
      </c>
      <c r="B28448" s="31">
        <v>0.15625</v>
      </c>
      <c r="C28448" s="46"/>
      <c r="D28448" s="29">
        <v>46319.15625</v>
      </c>
      <c r="E28448" s="15" t="str">
        <f>IF(AND($B$6=NB!$A$17,$B$8&gt;0),'Ersparnisberechnung Sommertarif'!$B$8*SLP!C28428,"")</f>
        <v/>
      </c>
    </row>
    <row r="28449" spans="1:5" x14ac:dyDescent="0.3">
      <c r="A28449" s="25">
        <v>46319</v>
      </c>
      <c r="B28449" s="31">
        <v>0.16666666666666666</v>
      </c>
      <c r="C28449" s="46"/>
      <c r="D28449" s="29">
        <v>46319.166666666664</v>
      </c>
      <c r="E28449" s="15" t="str">
        <f>IF(AND($B$6=NB!$A$17,$B$8&gt;0),'Ersparnisberechnung Sommertarif'!$B$8*SLP!C28429,"")</f>
        <v/>
      </c>
    </row>
    <row r="28450" spans="1:5" x14ac:dyDescent="0.3">
      <c r="A28450" s="25">
        <v>46319</v>
      </c>
      <c r="B28450" s="31">
        <v>0.17708333333333334</v>
      </c>
      <c r="C28450" s="46"/>
      <c r="D28450" s="29">
        <v>46319.177083333336</v>
      </c>
      <c r="E28450" s="15" t="str">
        <f>IF(AND($B$6=NB!$A$17,$B$8&gt;0),'Ersparnisberechnung Sommertarif'!$B$8*SLP!C28430,"")</f>
        <v/>
      </c>
    </row>
    <row r="28451" spans="1:5" x14ac:dyDescent="0.3">
      <c r="A28451" s="25">
        <v>46319</v>
      </c>
      <c r="B28451" s="31">
        <v>0.1875</v>
      </c>
      <c r="C28451" s="46"/>
      <c r="D28451" s="29">
        <v>46319.1875</v>
      </c>
      <c r="E28451" s="15" t="str">
        <f>IF(AND($B$6=NB!$A$17,$B$8&gt;0),'Ersparnisberechnung Sommertarif'!$B$8*SLP!C28431,"")</f>
        <v/>
      </c>
    </row>
    <row r="28452" spans="1:5" x14ac:dyDescent="0.3">
      <c r="A28452" s="25">
        <v>46319</v>
      </c>
      <c r="B28452" s="31">
        <v>0.19791666666666666</v>
      </c>
      <c r="C28452" s="46"/>
      <c r="D28452" s="29">
        <v>46319.197916666664</v>
      </c>
      <c r="E28452" s="15" t="str">
        <f>IF(AND($B$6=NB!$A$17,$B$8&gt;0),'Ersparnisberechnung Sommertarif'!$B$8*SLP!C28432,"")</f>
        <v/>
      </c>
    </row>
    <row r="28453" spans="1:5" x14ac:dyDescent="0.3">
      <c r="A28453" s="25">
        <v>46319</v>
      </c>
      <c r="B28453" s="31">
        <v>0.20833333333333334</v>
      </c>
      <c r="C28453" s="46"/>
      <c r="D28453" s="29">
        <v>46319.208333333336</v>
      </c>
      <c r="E28453" s="15" t="str">
        <f>IF(AND($B$6=NB!$A$17,$B$8&gt;0),'Ersparnisberechnung Sommertarif'!$B$8*SLP!C28433,"")</f>
        <v/>
      </c>
    </row>
    <row r="28454" spans="1:5" x14ac:dyDescent="0.3">
      <c r="A28454" s="25">
        <v>46319</v>
      </c>
      <c r="B28454" s="31">
        <v>0.21875</v>
      </c>
      <c r="C28454" s="46"/>
      <c r="D28454" s="29">
        <v>46319.21875</v>
      </c>
      <c r="E28454" s="15" t="str">
        <f>IF(AND($B$6=NB!$A$17,$B$8&gt;0),'Ersparnisberechnung Sommertarif'!$B$8*SLP!C28434,"")</f>
        <v/>
      </c>
    </row>
    <row r="28455" spans="1:5" x14ac:dyDescent="0.3">
      <c r="A28455" s="25">
        <v>46319</v>
      </c>
      <c r="B28455" s="31">
        <v>0.22916666666666666</v>
      </c>
      <c r="C28455" s="46"/>
      <c r="D28455" s="29">
        <v>46319.229166666664</v>
      </c>
      <c r="E28455" s="15" t="str">
        <f>IF(AND($B$6=NB!$A$17,$B$8&gt;0),'Ersparnisberechnung Sommertarif'!$B$8*SLP!C28435,"")</f>
        <v/>
      </c>
    </row>
    <row r="28456" spans="1:5" x14ac:dyDescent="0.3">
      <c r="A28456" s="25">
        <v>46319</v>
      </c>
      <c r="B28456" s="31">
        <v>0.23958333333333334</v>
      </c>
      <c r="C28456" s="46"/>
      <c r="D28456" s="29">
        <v>46319.239583333336</v>
      </c>
      <c r="E28456" s="15" t="str">
        <f>IF(AND($B$6=NB!$A$17,$B$8&gt;0),'Ersparnisberechnung Sommertarif'!$B$8*SLP!C28436,"")</f>
        <v/>
      </c>
    </row>
    <row r="28457" spans="1:5" x14ac:dyDescent="0.3">
      <c r="A28457" s="25">
        <v>46319</v>
      </c>
      <c r="B28457" s="31">
        <v>0.25</v>
      </c>
      <c r="C28457" s="46"/>
      <c r="D28457" s="29">
        <v>46319.25</v>
      </c>
      <c r="E28457" s="15" t="str">
        <f>IF(AND($B$6=NB!$A$17,$B$8&gt;0),'Ersparnisberechnung Sommertarif'!$B$8*SLP!C28437,"")</f>
        <v/>
      </c>
    </row>
    <row r="28458" spans="1:5" x14ac:dyDescent="0.3">
      <c r="A28458" s="25">
        <v>46319</v>
      </c>
      <c r="B28458" s="31">
        <v>0.26041666666666669</v>
      </c>
      <c r="C28458" s="46"/>
      <c r="D28458" s="29">
        <v>46319.260416666664</v>
      </c>
      <c r="E28458" s="15" t="str">
        <f>IF(AND($B$6=NB!$A$17,$B$8&gt;0),'Ersparnisberechnung Sommertarif'!$B$8*SLP!C28438,"")</f>
        <v/>
      </c>
    </row>
    <row r="28459" spans="1:5" x14ac:dyDescent="0.3">
      <c r="A28459" s="25">
        <v>46319</v>
      </c>
      <c r="B28459" s="31">
        <v>0.27083333333333331</v>
      </c>
      <c r="C28459" s="46"/>
      <c r="D28459" s="29">
        <v>46319.270833333336</v>
      </c>
      <c r="E28459" s="15" t="str">
        <f>IF(AND($B$6=NB!$A$17,$B$8&gt;0),'Ersparnisberechnung Sommertarif'!$B$8*SLP!C28439,"")</f>
        <v/>
      </c>
    </row>
    <row r="28460" spans="1:5" x14ac:dyDescent="0.3">
      <c r="A28460" s="25">
        <v>46319</v>
      </c>
      <c r="B28460" s="31">
        <v>0.28125</v>
      </c>
      <c r="C28460" s="46"/>
      <c r="D28460" s="29">
        <v>46319.28125</v>
      </c>
      <c r="E28460" s="15" t="str">
        <f>IF(AND($B$6=NB!$A$17,$B$8&gt;0),'Ersparnisberechnung Sommertarif'!$B$8*SLP!C28440,"")</f>
        <v/>
      </c>
    </row>
    <row r="28461" spans="1:5" x14ac:dyDescent="0.3">
      <c r="A28461" s="25">
        <v>46319</v>
      </c>
      <c r="B28461" s="31">
        <v>0.29166666666666669</v>
      </c>
      <c r="C28461" s="46"/>
      <c r="D28461" s="29">
        <v>46319.291666666664</v>
      </c>
      <c r="E28461" s="15" t="str">
        <f>IF(AND($B$6=NB!$A$17,$B$8&gt;0),'Ersparnisberechnung Sommertarif'!$B$8*SLP!C28441,"")</f>
        <v/>
      </c>
    </row>
    <row r="28462" spans="1:5" x14ac:dyDescent="0.3">
      <c r="A28462" s="25">
        <v>46319</v>
      </c>
      <c r="B28462" s="31">
        <v>0.30208333333333331</v>
      </c>
      <c r="C28462" s="46"/>
      <c r="D28462" s="29">
        <v>46319.302083333336</v>
      </c>
      <c r="E28462" s="15" t="str">
        <f>IF(AND($B$6=NB!$A$17,$B$8&gt;0),'Ersparnisberechnung Sommertarif'!$B$8*SLP!C28442,"")</f>
        <v/>
      </c>
    </row>
    <row r="28463" spans="1:5" x14ac:dyDescent="0.3">
      <c r="A28463" s="25">
        <v>46319</v>
      </c>
      <c r="B28463" s="31">
        <v>0.3125</v>
      </c>
      <c r="C28463" s="46"/>
      <c r="D28463" s="29">
        <v>46319.3125</v>
      </c>
      <c r="E28463" s="15" t="str">
        <f>IF(AND($B$6=NB!$A$17,$B$8&gt;0),'Ersparnisberechnung Sommertarif'!$B$8*SLP!C28443,"")</f>
        <v/>
      </c>
    </row>
    <row r="28464" spans="1:5" x14ac:dyDescent="0.3">
      <c r="A28464" s="25">
        <v>46319</v>
      </c>
      <c r="B28464" s="31">
        <v>0.32291666666666669</v>
      </c>
      <c r="C28464" s="46"/>
      <c r="D28464" s="29">
        <v>46319.322916666664</v>
      </c>
      <c r="E28464" s="15" t="str">
        <f>IF(AND($B$6=NB!$A$17,$B$8&gt;0),'Ersparnisberechnung Sommertarif'!$B$8*SLP!C28444,"")</f>
        <v/>
      </c>
    </row>
    <row r="28465" spans="1:5" x14ac:dyDescent="0.3">
      <c r="A28465" s="25">
        <v>46319</v>
      </c>
      <c r="B28465" s="31">
        <v>0.33333333333333331</v>
      </c>
      <c r="C28465" s="46"/>
      <c r="D28465" s="29">
        <v>46319.333333333336</v>
      </c>
      <c r="E28465" s="15" t="str">
        <f>IF(AND($B$6=NB!$A$17,$B$8&gt;0),'Ersparnisberechnung Sommertarif'!$B$8*SLP!C28445,"")</f>
        <v/>
      </c>
    </row>
    <row r="28466" spans="1:5" x14ac:dyDescent="0.3">
      <c r="A28466" s="25">
        <v>46319</v>
      </c>
      <c r="B28466" s="31">
        <v>0.34375</v>
      </c>
      <c r="C28466" s="46"/>
      <c r="D28466" s="29">
        <v>46319.34375</v>
      </c>
      <c r="E28466" s="15" t="str">
        <f>IF(AND($B$6=NB!$A$17,$B$8&gt;0),'Ersparnisberechnung Sommertarif'!$B$8*SLP!C28446,"")</f>
        <v/>
      </c>
    </row>
    <row r="28467" spans="1:5" x14ac:dyDescent="0.3">
      <c r="A28467" s="25">
        <v>46319</v>
      </c>
      <c r="B28467" s="31">
        <v>0.35416666666666669</v>
      </c>
      <c r="C28467" s="46"/>
      <c r="D28467" s="29">
        <v>46319.354166666664</v>
      </c>
      <c r="E28467" s="15" t="str">
        <f>IF(AND($B$6=NB!$A$17,$B$8&gt;0),'Ersparnisberechnung Sommertarif'!$B$8*SLP!C28447,"")</f>
        <v/>
      </c>
    </row>
    <row r="28468" spans="1:5" x14ac:dyDescent="0.3">
      <c r="A28468" s="25">
        <v>46319</v>
      </c>
      <c r="B28468" s="31">
        <v>0.36458333333333331</v>
      </c>
      <c r="C28468" s="46"/>
      <c r="D28468" s="29">
        <v>46319.364583333336</v>
      </c>
      <c r="E28468" s="15" t="str">
        <f>IF(AND($B$6=NB!$A$17,$B$8&gt;0),'Ersparnisberechnung Sommertarif'!$B$8*SLP!C28448,"")</f>
        <v/>
      </c>
    </row>
    <row r="28469" spans="1:5" x14ac:dyDescent="0.3">
      <c r="A28469" s="25">
        <v>46319</v>
      </c>
      <c r="B28469" s="31">
        <v>0.375</v>
      </c>
      <c r="C28469" s="46"/>
      <c r="D28469" s="29">
        <v>46319.375</v>
      </c>
      <c r="E28469" s="15" t="str">
        <f>IF(AND($B$6=NB!$A$17,$B$8&gt;0),'Ersparnisberechnung Sommertarif'!$B$8*SLP!C28449,"")</f>
        <v/>
      </c>
    </row>
    <row r="28470" spans="1:5" x14ac:dyDescent="0.3">
      <c r="A28470" s="25">
        <v>46319</v>
      </c>
      <c r="B28470" s="31">
        <v>0.38541666666666669</v>
      </c>
      <c r="C28470" s="46"/>
      <c r="D28470" s="29">
        <v>46319.385416666664</v>
      </c>
      <c r="E28470" s="15" t="str">
        <f>IF(AND($B$6=NB!$A$17,$B$8&gt;0),'Ersparnisberechnung Sommertarif'!$B$8*SLP!C28450,"")</f>
        <v/>
      </c>
    </row>
    <row r="28471" spans="1:5" x14ac:dyDescent="0.3">
      <c r="A28471" s="25">
        <v>46319</v>
      </c>
      <c r="B28471" s="31">
        <v>0.39583333333333331</v>
      </c>
      <c r="C28471" s="46"/>
      <c r="D28471" s="29">
        <v>46319.395833333336</v>
      </c>
      <c r="E28471" s="15" t="str">
        <f>IF(AND($B$6=NB!$A$17,$B$8&gt;0),'Ersparnisberechnung Sommertarif'!$B$8*SLP!C28451,"")</f>
        <v/>
      </c>
    </row>
    <row r="28472" spans="1:5" x14ac:dyDescent="0.3">
      <c r="A28472" s="25">
        <v>46319</v>
      </c>
      <c r="B28472" s="31">
        <v>0.40625</v>
      </c>
      <c r="C28472" s="46"/>
      <c r="D28472" s="29">
        <v>46319.40625</v>
      </c>
      <c r="E28472" s="15" t="str">
        <f>IF(AND($B$6=NB!$A$17,$B$8&gt;0),'Ersparnisberechnung Sommertarif'!$B$8*SLP!C28452,"")</f>
        <v/>
      </c>
    </row>
    <row r="28473" spans="1:5" x14ac:dyDescent="0.3">
      <c r="A28473" s="25">
        <v>46319</v>
      </c>
      <c r="B28473" s="31">
        <v>0.41666666666666669</v>
      </c>
      <c r="C28473" s="46"/>
      <c r="D28473" s="29">
        <v>46319.416666666664</v>
      </c>
      <c r="E28473" s="15" t="str">
        <f>IF(AND($B$6=NB!$A$17,$B$8&gt;0),'Ersparnisberechnung Sommertarif'!$B$8*SLP!C28453,"")</f>
        <v/>
      </c>
    </row>
    <row r="28474" spans="1:5" x14ac:dyDescent="0.3">
      <c r="A28474" s="25">
        <v>46319</v>
      </c>
      <c r="B28474" s="31">
        <v>0.42708333333333331</v>
      </c>
      <c r="C28474" s="46"/>
      <c r="D28474" s="29">
        <v>46319.427083333336</v>
      </c>
      <c r="E28474" s="15" t="str">
        <f>IF(AND($B$6=NB!$A$17,$B$8&gt;0),'Ersparnisberechnung Sommertarif'!$B$8*SLP!C28454,"")</f>
        <v/>
      </c>
    </row>
    <row r="28475" spans="1:5" x14ac:dyDescent="0.3">
      <c r="A28475" s="25">
        <v>46319</v>
      </c>
      <c r="B28475" s="31">
        <v>0.4375</v>
      </c>
      <c r="C28475" s="46"/>
      <c r="D28475" s="29">
        <v>46319.4375</v>
      </c>
      <c r="E28475" s="15" t="str">
        <f>IF(AND($B$6=NB!$A$17,$B$8&gt;0),'Ersparnisberechnung Sommertarif'!$B$8*SLP!C28455,"")</f>
        <v/>
      </c>
    </row>
    <row r="28476" spans="1:5" x14ac:dyDescent="0.3">
      <c r="A28476" s="25">
        <v>46319</v>
      </c>
      <c r="B28476" s="31">
        <v>0.44791666666666669</v>
      </c>
      <c r="C28476" s="46"/>
      <c r="D28476" s="29">
        <v>46319.447916666664</v>
      </c>
      <c r="E28476" s="15" t="str">
        <f>IF(AND($B$6=NB!$A$17,$B$8&gt;0),'Ersparnisberechnung Sommertarif'!$B$8*SLP!C28456,"")</f>
        <v/>
      </c>
    </row>
    <row r="28477" spans="1:5" x14ac:dyDescent="0.3">
      <c r="A28477" s="25">
        <v>46319</v>
      </c>
      <c r="B28477" s="31">
        <v>0.45833333333333331</v>
      </c>
      <c r="C28477" s="46"/>
      <c r="D28477" s="29">
        <v>46319.458333333336</v>
      </c>
      <c r="E28477" s="15" t="str">
        <f>IF(AND($B$6=NB!$A$17,$B$8&gt;0),'Ersparnisberechnung Sommertarif'!$B$8*SLP!C28457,"")</f>
        <v/>
      </c>
    </row>
    <row r="28478" spans="1:5" x14ac:dyDescent="0.3">
      <c r="A28478" s="25">
        <v>46319</v>
      </c>
      <c r="B28478" s="31">
        <v>0.46875</v>
      </c>
      <c r="C28478" s="46"/>
      <c r="D28478" s="29">
        <v>46319.46875</v>
      </c>
      <c r="E28478" s="15" t="str">
        <f>IF(AND($B$6=NB!$A$17,$B$8&gt;0),'Ersparnisberechnung Sommertarif'!$B$8*SLP!C28458,"")</f>
        <v/>
      </c>
    </row>
    <row r="28479" spans="1:5" x14ac:dyDescent="0.3">
      <c r="A28479" s="25">
        <v>46319</v>
      </c>
      <c r="B28479" s="31">
        <v>0.47916666666666669</v>
      </c>
      <c r="C28479" s="46"/>
      <c r="D28479" s="29">
        <v>46319.479166666664</v>
      </c>
      <c r="E28479" s="15" t="str">
        <f>IF(AND($B$6=NB!$A$17,$B$8&gt;0),'Ersparnisberechnung Sommertarif'!$B$8*SLP!C28459,"")</f>
        <v/>
      </c>
    </row>
    <row r="28480" spans="1:5" x14ac:dyDescent="0.3">
      <c r="A28480" s="25">
        <v>46319</v>
      </c>
      <c r="B28480" s="31">
        <v>0.48958333333333331</v>
      </c>
      <c r="C28480" s="46"/>
      <c r="D28480" s="29">
        <v>46319.489583333336</v>
      </c>
      <c r="E28480" s="15" t="str">
        <f>IF(AND($B$6=NB!$A$17,$B$8&gt;0),'Ersparnisberechnung Sommertarif'!$B$8*SLP!C28460,"")</f>
        <v/>
      </c>
    </row>
    <row r="28481" spans="1:5" x14ac:dyDescent="0.3">
      <c r="A28481" s="25">
        <v>46319</v>
      </c>
      <c r="B28481" s="31">
        <v>0.5</v>
      </c>
      <c r="C28481" s="46"/>
      <c r="D28481" s="29">
        <v>46319.5</v>
      </c>
      <c r="E28481" s="15" t="str">
        <f>IF(AND($B$6=NB!$A$17,$B$8&gt;0),'Ersparnisberechnung Sommertarif'!$B$8*SLP!C28461,"")</f>
        <v/>
      </c>
    </row>
    <row r="28482" spans="1:5" x14ac:dyDescent="0.3">
      <c r="A28482" s="25">
        <v>46319</v>
      </c>
      <c r="B28482" s="31">
        <v>0.51041666666666663</v>
      </c>
      <c r="C28482" s="46"/>
      <c r="D28482" s="29">
        <v>46319.510416666664</v>
      </c>
      <c r="E28482" s="15" t="str">
        <f>IF(AND($B$6=NB!$A$17,$B$8&gt;0),'Ersparnisberechnung Sommertarif'!$B$8*SLP!C28462,"")</f>
        <v/>
      </c>
    </row>
    <row r="28483" spans="1:5" x14ac:dyDescent="0.3">
      <c r="A28483" s="25">
        <v>46319</v>
      </c>
      <c r="B28483" s="31">
        <v>0.52083333333333337</v>
      </c>
      <c r="C28483" s="46"/>
      <c r="D28483" s="29">
        <v>46319.520833333336</v>
      </c>
      <c r="E28483" s="15" t="str">
        <f>IF(AND($B$6=NB!$A$17,$B$8&gt;0),'Ersparnisberechnung Sommertarif'!$B$8*SLP!C28463,"")</f>
        <v/>
      </c>
    </row>
    <row r="28484" spans="1:5" x14ac:dyDescent="0.3">
      <c r="A28484" s="25">
        <v>46319</v>
      </c>
      <c r="B28484" s="31">
        <v>0.53125</v>
      </c>
      <c r="C28484" s="46"/>
      <c r="D28484" s="29">
        <v>46319.53125</v>
      </c>
      <c r="E28484" s="15" t="str">
        <f>IF(AND($B$6=NB!$A$17,$B$8&gt;0),'Ersparnisberechnung Sommertarif'!$B$8*SLP!C28464,"")</f>
        <v/>
      </c>
    </row>
    <row r="28485" spans="1:5" x14ac:dyDescent="0.3">
      <c r="A28485" s="25">
        <v>46319</v>
      </c>
      <c r="B28485" s="31">
        <v>0.54166666666666663</v>
      </c>
      <c r="C28485" s="46"/>
      <c r="D28485" s="29">
        <v>46319.541666666664</v>
      </c>
      <c r="E28485" s="15" t="str">
        <f>IF(AND($B$6=NB!$A$17,$B$8&gt;0),'Ersparnisberechnung Sommertarif'!$B$8*SLP!C28465,"")</f>
        <v/>
      </c>
    </row>
    <row r="28486" spans="1:5" x14ac:dyDescent="0.3">
      <c r="A28486" s="25">
        <v>46319</v>
      </c>
      <c r="B28486" s="31">
        <v>0.55208333333333337</v>
      </c>
      <c r="C28486" s="46"/>
      <c r="D28486" s="29">
        <v>46319.552083333336</v>
      </c>
      <c r="E28486" s="15" t="str">
        <f>IF(AND($B$6=NB!$A$17,$B$8&gt;0),'Ersparnisberechnung Sommertarif'!$B$8*SLP!C28466,"")</f>
        <v/>
      </c>
    </row>
    <row r="28487" spans="1:5" x14ac:dyDescent="0.3">
      <c r="A28487" s="25">
        <v>46319</v>
      </c>
      <c r="B28487" s="31">
        <v>0.5625</v>
      </c>
      <c r="C28487" s="46"/>
      <c r="D28487" s="29">
        <v>46319.5625</v>
      </c>
      <c r="E28487" s="15" t="str">
        <f>IF(AND($B$6=NB!$A$17,$B$8&gt;0),'Ersparnisberechnung Sommertarif'!$B$8*SLP!C28467,"")</f>
        <v/>
      </c>
    </row>
    <row r="28488" spans="1:5" x14ac:dyDescent="0.3">
      <c r="A28488" s="25">
        <v>46319</v>
      </c>
      <c r="B28488" s="31">
        <v>0.57291666666666663</v>
      </c>
      <c r="C28488" s="46"/>
      <c r="D28488" s="29">
        <v>46319.572916666664</v>
      </c>
      <c r="E28488" s="15" t="str">
        <f>IF(AND($B$6=NB!$A$17,$B$8&gt;0),'Ersparnisberechnung Sommertarif'!$B$8*SLP!C28468,"")</f>
        <v/>
      </c>
    </row>
    <row r="28489" spans="1:5" x14ac:dyDescent="0.3">
      <c r="A28489" s="25">
        <v>46319</v>
      </c>
      <c r="B28489" s="31">
        <v>0.58333333333333337</v>
      </c>
      <c r="C28489" s="46"/>
      <c r="D28489" s="29">
        <v>46319.583333333336</v>
      </c>
      <c r="E28489" s="15" t="str">
        <f>IF(AND($B$6=NB!$A$17,$B$8&gt;0),'Ersparnisberechnung Sommertarif'!$B$8*SLP!C28469,"")</f>
        <v/>
      </c>
    </row>
    <row r="28490" spans="1:5" x14ac:dyDescent="0.3">
      <c r="A28490" s="25">
        <v>46319</v>
      </c>
      <c r="B28490" s="31">
        <v>0.59375</v>
      </c>
      <c r="C28490" s="46"/>
      <c r="D28490" s="29">
        <v>46319.59375</v>
      </c>
      <c r="E28490" s="15" t="str">
        <f>IF(AND($B$6=NB!$A$17,$B$8&gt;0),'Ersparnisberechnung Sommertarif'!$B$8*SLP!C28470,"")</f>
        <v/>
      </c>
    </row>
    <row r="28491" spans="1:5" x14ac:dyDescent="0.3">
      <c r="A28491" s="25">
        <v>46319</v>
      </c>
      <c r="B28491" s="31">
        <v>0.60416666666666663</v>
      </c>
      <c r="C28491" s="46"/>
      <c r="D28491" s="29">
        <v>46319.604166666664</v>
      </c>
      <c r="E28491" s="15" t="str">
        <f>IF(AND($B$6=NB!$A$17,$B$8&gt;0),'Ersparnisberechnung Sommertarif'!$B$8*SLP!C28471,"")</f>
        <v/>
      </c>
    </row>
    <row r="28492" spans="1:5" x14ac:dyDescent="0.3">
      <c r="A28492" s="25">
        <v>46319</v>
      </c>
      <c r="B28492" s="31">
        <v>0.61458333333333337</v>
      </c>
      <c r="C28492" s="46"/>
      <c r="D28492" s="29">
        <v>46319.614583333336</v>
      </c>
      <c r="E28492" s="15" t="str">
        <f>IF(AND($B$6=NB!$A$17,$B$8&gt;0),'Ersparnisberechnung Sommertarif'!$B$8*SLP!C28472,"")</f>
        <v/>
      </c>
    </row>
    <row r="28493" spans="1:5" x14ac:dyDescent="0.3">
      <c r="A28493" s="25">
        <v>46319</v>
      </c>
      <c r="B28493" s="31">
        <v>0.625</v>
      </c>
      <c r="C28493" s="46"/>
      <c r="D28493" s="29">
        <v>46319.625</v>
      </c>
      <c r="E28493" s="15" t="str">
        <f>IF(AND($B$6=NB!$A$17,$B$8&gt;0),'Ersparnisberechnung Sommertarif'!$B$8*SLP!C28473,"")</f>
        <v/>
      </c>
    </row>
    <row r="28494" spans="1:5" x14ac:dyDescent="0.3">
      <c r="A28494" s="25">
        <v>46319</v>
      </c>
      <c r="B28494" s="31">
        <v>0.63541666666666663</v>
      </c>
      <c r="C28494" s="46"/>
      <c r="D28494" s="29">
        <v>46319.635416666664</v>
      </c>
      <c r="E28494" s="15" t="str">
        <f>IF(AND($B$6=NB!$A$17,$B$8&gt;0),'Ersparnisberechnung Sommertarif'!$B$8*SLP!C28474,"")</f>
        <v/>
      </c>
    </row>
    <row r="28495" spans="1:5" x14ac:dyDescent="0.3">
      <c r="A28495" s="25">
        <v>46319</v>
      </c>
      <c r="B28495" s="31">
        <v>0.64583333333333337</v>
      </c>
      <c r="C28495" s="46"/>
      <c r="D28495" s="29">
        <v>46319.645833333336</v>
      </c>
      <c r="E28495" s="15" t="str">
        <f>IF(AND($B$6=NB!$A$17,$B$8&gt;0),'Ersparnisberechnung Sommertarif'!$B$8*SLP!C28475,"")</f>
        <v/>
      </c>
    </row>
    <row r="28496" spans="1:5" x14ac:dyDescent="0.3">
      <c r="A28496" s="25">
        <v>46319</v>
      </c>
      <c r="B28496" s="31">
        <v>0.65625</v>
      </c>
      <c r="C28496" s="46"/>
      <c r="D28496" s="29">
        <v>46319.65625</v>
      </c>
      <c r="E28496" s="15" t="str">
        <f>IF(AND($B$6=NB!$A$17,$B$8&gt;0),'Ersparnisberechnung Sommertarif'!$B$8*SLP!C28476,"")</f>
        <v/>
      </c>
    </row>
    <row r="28497" spans="1:5" x14ac:dyDescent="0.3">
      <c r="A28497" s="25">
        <v>46319</v>
      </c>
      <c r="B28497" s="31">
        <v>0.66666666666666663</v>
      </c>
      <c r="C28497" s="46"/>
      <c r="D28497" s="29">
        <v>46319.666666666664</v>
      </c>
      <c r="E28497" s="15" t="str">
        <f>IF(AND($B$6=NB!$A$17,$B$8&gt;0),'Ersparnisberechnung Sommertarif'!$B$8*SLP!C28477,"")</f>
        <v/>
      </c>
    </row>
    <row r="28498" spans="1:5" x14ac:dyDescent="0.3">
      <c r="A28498" s="25">
        <v>46319</v>
      </c>
      <c r="B28498" s="31">
        <v>0.67708333333333337</v>
      </c>
      <c r="C28498" s="46"/>
      <c r="D28498" s="29">
        <v>46319.677083333336</v>
      </c>
      <c r="E28498" s="15" t="str">
        <f>IF(AND($B$6=NB!$A$17,$B$8&gt;0),'Ersparnisberechnung Sommertarif'!$B$8*SLP!C28478,"")</f>
        <v/>
      </c>
    </row>
    <row r="28499" spans="1:5" x14ac:dyDescent="0.3">
      <c r="A28499" s="25">
        <v>46319</v>
      </c>
      <c r="B28499" s="31">
        <v>0.6875</v>
      </c>
      <c r="C28499" s="46"/>
      <c r="D28499" s="29">
        <v>46319.6875</v>
      </c>
      <c r="E28499" s="15" t="str">
        <f>IF(AND($B$6=NB!$A$17,$B$8&gt;0),'Ersparnisberechnung Sommertarif'!$B$8*SLP!C28479,"")</f>
        <v/>
      </c>
    </row>
    <row r="28500" spans="1:5" x14ac:dyDescent="0.3">
      <c r="A28500" s="25">
        <v>46319</v>
      </c>
      <c r="B28500" s="31">
        <v>0.69791666666666663</v>
      </c>
      <c r="C28500" s="46"/>
      <c r="D28500" s="29">
        <v>46319.697916666664</v>
      </c>
      <c r="E28500" s="15" t="str">
        <f>IF(AND($B$6=NB!$A$17,$B$8&gt;0),'Ersparnisberechnung Sommertarif'!$B$8*SLP!C28480,"")</f>
        <v/>
      </c>
    </row>
    <row r="28501" spans="1:5" x14ac:dyDescent="0.3">
      <c r="A28501" s="25">
        <v>46319</v>
      </c>
      <c r="B28501" s="31">
        <v>0.70833333333333337</v>
      </c>
      <c r="C28501" s="46"/>
      <c r="D28501" s="29">
        <v>46319.708333333336</v>
      </c>
      <c r="E28501" s="15" t="str">
        <f>IF(AND($B$6=NB!$A$17,$B$8&gt;0),'Ersparnisberechnung Sommertarif'!$B$8*SLP!C28481,"")</f>
        <v/>
      </c>
    </row>
    <row r="28502" spans="1:5" x14ac:dyDescent="0.3">
      <c r="A28502" s="25">
        <v>46319</v>
      </c>
      <c r="B28502" s="31">
        <v>0.71875</v>
      </c>
      <c r="C28502" s="46"/>
      <c r="D28502" s="29">
        <v>46319.71875</v>
      </c>
      <c r="E28502" s="15" t="str">
        <f>IF(AND($B$6=NB!$A$17,$B$8&gt;0),'Ersparnisberechnung Sommertarif'!$B$8*SLP!C28482,"")</f>
        <v/>
      </c>
    </row>
    <row r="28503" spans="1:5" x14ac:dyDescent="0.3">
      <c r="A28503" s="25">
        <v>46319</v>
      </c>
      <c r="B28503" s="31">
        <v>0.72916666666666663</v>
      </c>
      <c r="C28503" s="46"/>
      <c r="D28503" s="29">
        <v>46319.729166666664</v>
      </c>
      <c r="E28503" s="15" t="str">
        <f>IF(AND($B$6=NB!$A$17,$B$8&gt;0),'Ersparnisberechnung Sommertarif'!$B$8*SLP!C28483,"")</f>
        <v/>
      </c>
    </row>
    <row r="28504" spans="1:5" x14ac:dyDescent="0.3">
      <c r="A28504" s="25">
        <v>46319</v>
      </c>
      <c r="B28504" s="31">
        <v>0.73958333333333337</v>
      </c>
      <c r="C28504" s="46"/>
      <c r="D28504" s="29">
        <v>46319.739583333336</v>
      </c>
      <c r="E28504" s="15" t="str">
        <f>IF(AND($B$6=NB!$A$17,$B$8&gt;0),'Ersparnisberechnung Sommertarif'!$B$8*SLP!C28484,"")</f>
        <v/>
      </c>
    </row>
    <row r="28505" spans="1:5" x14ac:dyDescent="0.3">
      <c r="A28505" s="25">
        <v>46319</v>
      </c>
      <c r="B28505" s="31">
        <v>0.75</v>
      </c>
      <c r="C28505" s="46"/>
      <c r="D28505" s="29">
        <v>46319.75</v>
      </c>
      <c r="E28505" s="15" t="str">
        <f>IF(AND($B$6=NB!$A$17,$B$8&gt;0),'Ersparnisberechnung Sommertarif'!$B$8*SLP!C28485,"")</f>
        <v/>
      </c>
    </row>
    <row r="28506" spans="1:5" x14ac:dyDescent="0.3">
      <c r="A28506" s="25">
        <v>46319</v>
      </c>
      <c r="B28506" s="31">
        <v>0.76041666666666663</v>
      </c>
      <c r="C28506" s="46"/>
      <c r="D28506" s="29">
        <v>46319.760416666664</v>
      </c>
      <c r="E28506" s="15" t="str">
        <f>IF(AND($B$6=NB!$A$17,$B$8&gt;0),'Ersparnisberechnung Sommertarif'!$B$8*SLP!C28486,"")</f>
        <v/>
      </c>
    </row>
    <row r="28507" spans="1:5" x14ac:dyDescent="0.3">
      <c r="A28507" s="25">
        <v>46319</v>
      </c>
      <c r="B28507" s="31">
        <v>0.77083333333333337</v>
      </c>
      <c r="C28507" s="46"/>
      <c r="D28507" s="29">
        <v>46319.770833333336</v>
      </c>
      <c r="E28507" s="15" t="str">
        <f>IF(AND($B$6=NB!$A$17,$B$8&gt;0),'Ersparnisberechnung Sommertarif'!$B$8*SLP!C28487,"")</f>
        <v/>
      </c>
    </row>
    <row r="28508" spans="1:5" x14ac:dyDescent="0.3">
      <c r="A28508" s="25">
        <v>46319</v>
      </c>
      <c r="B28508" s="31">
        <v>0.78125</v>
      </c>
      <c r="C28508" s="46"/>
      <c r="D28508" s="29">
        <v>46319.78125</v>
      </c>
      <c r="E28508" s="15" t="str">
        <f>IF(AND($B$6=NB!$A$17,$B$8&gt;0),'Ersparnisberechnung Sommertarif'!$B$8*SLP!C28488,"")</f>
        <v/>
      </c>
    </row>
    <row r="28509" spans="1:5" x14ac:dyDescent="0.3">
      <c r="A28509" s="25">
        <v>46319</v>
      </c>
      <c r="B28509" s="31">
        <v>0.79166666666666663</v>
      </c>
      <c r="C28509" s="46"/>
      <c r="D28509" s="29">
        <v>46319.791666666664</v>
      </c>
      <c r="E28509" s="15" t="str">
        <f>IF(AND($B$6=NB!$A$17,$B$8&gt;0),'Ersparnisberechnung Sommertarif'!$B$8*SLP!C28489,"")</f>
        <v/>
      </c>
    </row>
    <row r="28510" spans="1:5" x14ac:dyDescent="0.3">
      <c r="A28510" s="25">
        <v>46319</v>
      </c>
      <c r="B28510" s="31">
        <v>0.80208333333333337</v>
      </c>
      <c r="C28510" s="46"/>
      <c r="D28510" s="29">
        <v>46319.802083333336</v>
      </c>
      <c r="E28510" s="15" t="str">
        <f>IF(AND($B$6=NB!$A$17,$B$8&gt;0),'Ersparnisberechnung Sommertarif'!$B$8*SLP!C28490,"")</f>
        <v/>
      </c>
    </row>
    <row r="28511" spans="1:5" x14ac:dyDescent="0.3">
      <c r="A28511" s="25">
        <v>46319</v>
      </c>
      <c r="B28511" s="31">
        <v>0.8125</v>
      </c>
      <c r="C28511" s="46"/>
      <c r="D28511" s="29">
        <v>46319.8125</v>
      </c>
      <c r="E28511" s="15" t="str">
        <f>IF(AND($B$6=NB!$A$17,$B$8&gt;0),'Ersparnisberechnung Sommertarif'!$B$8*SLP!C28491,"")</f>
        <v/>
      </c>
    </row>
    <row r="28512" spans="1:5" x14ac:dyDescent="0.3">
      <c r="A28512" s="25">
        <v>46319</v>
      </c>
      <c r="B28512" s="31">
        <v>0.82291666666666663</v>
      </c>
      <c r="C28512" s="46"/>
      <c r="D28512" s="29">
        <v>46319.822916666664</v>
      </c>
      <c r="E28512" s="15" t="str">
        <f>IF(AND($B$6=NB!$A$17,$B$8&gt;0),'Ersparnisberechnung Sommertarif'!$B$8*SLP!C28492,"")</f>
        <v/>
      </c>
    </row>
    <row r="28513" spans="1:5" x14ac:dyDescent="0.3">
      <c r="A28513" s="25">
        <v>46319</v>
      </c>
      <c r="B28513" s="31">
        <v>0.83333333333333337</v>
      </c>
      <c r="C28513" s="46"/>
      <c r="D28513" s="29">
        <v>46319.833333333336</v>
      </c>
      <c r="E28513" s="15" t="str">
        <f>IF(AND($B$6=NB!$A$17,$B$8&gt;0),'Ersparnisberechnung Sommertarif'!$B$8*SLP!C28493,"")</f>
        <v/>
      </c>
    </row>
    <row r="28514" spans="1:5" x14ac:dyDescent="0.3">
      <c r="A28514" s="25">
        <v>46319</v>
      </c>
      <c r="B28514" s="31">
        <v>0.84375</v>
      </c>
      <c r="C28514" s="46"/>
      <c r="D28514" s="29">
        <v>46319.84375</v>
      </c>
      <c r="E28514" s="15" t="str">
        <f>IF(AND($B$6=NB!$A$17,$B$8&gt;0),'Ersparnisberechnung Sommertarif'!$B$8*SLP!C28494,"")</f>
        <v/>
      </c>
    </row>
    <row r="28515" spans="1:5" x14ac:dyDescent="0.3">
      <c r="A28515" s="25">
        <v>46319</v>
      </c>
      <c r="B28515" s="31">
        <v>0.85416666666666663</v>
      </c>
      <c r="C28515" s="46"/>
      <c r="D28515" s="29">
        <v>46319.854166666664</v>
      </c>
      <c r="E28515" s="15" t="str">
        <f>IF(AND($B$6=NB!$A$17,$B$8&gt;0),'Ersparnisberechnung Sommertarif'!$B$8*SLP!C28495,"")</f>
        <v/>
      </c>
    </row>
    <row r="28516" spans="1:5" x14ac:dyDescent="0.3">
      <c r="A28516" s="25">
        <v>46319</v>
      </c>
      <c r="B28516" s="31">
        <v>0.86458333333333337</v>
      </c>
      <c r="C28516" s="46"/>
      <c r="D28516" s="29">
        <v>46319.864583333336</v>
      </c>
      <c r="E28516" s="15" t="str">
        <f>IF(AND($B$6=NB!$A$17,$B$8&gt;0),'Ersparnisberechnung Sommertarif'!$B$8*SLP!C28496,"")</f>
        <v/>
      </c>
    </row>
    <row r="28517" spans="1:5" x14ac:dyDescent="0.3">
      <c r="A28517" s="25">
        <v>46319</v>
      </c>
      <c r="B28517" s="31">
        <v>0.875</v>
      </c>
      <c r="C28517" s="46"/>
      <c r="D28517" s="29">
        <v>46319.875</v>
      </c>
      <c r="E28517" s="15" t="str">
        <f>IF(AND($B$6=NB!$A$17,$B$8&gt;0),'Ersparnisberechnung Sommertarif'!$B$8*SLP!C28497,"")</f>
        <v/>
      </c>
    </row>
    <row r="28518" spans="1:5" x14ac:dyDescent="0.3">
      <c r="A28518" s="25">
        <v>46319</v>
      </c>
      <c r="B28518" s="31">
        <v>0.88541666666666663</v>
      </c>
      <c r="C28518" s="46"/>
      <c r="D28518" s="29">
        <v>46319.885416666664</v>
      </c>
      <c r="E28518" s="15" t="str">
        <f>IF(AND($B$6=NB!$A$17,$B$8&gt;0),'Ersparnisberechnung Sommertarif'!$B$8*SLP!C28498,"")</f>
        <v/>
      </c>
    </row>
    <row r="28519" spans="1:5" x14ac:dyDescent="0.3">
      <c r="A28519" s="25">
        <v>46319</v>
      </c>
      <c r="B28519" s="31">
        <v>0.89583333333333337</v>
      </c>
      <c r="C28519" s="46"/>
      <c r="D28519" s="29">
        <v>46319.895833333336</v>
      </c>
      <c r="E28519" s="15" t="str">
        <f>IF(AND($B$6=NB!$A$17,$B$8&gt;0),'Ersparnisberechnung Sommertarif'!$B$8*SLP!C28499,"")</f>
        <v/>
      </c>
    </row>
    <row r="28520" spans="1:5" x14ac:dyDescent="0.3">
      <c r="A28520" s="25">
        <v>46319</v>
      </c>
      <c r="B28520" s="31">
        <v>0.90625</v>
      </c>
      <c r="C28520" s="46"/>
      <c r="D28520" s="29">
        <v>46319.90625</v>
      </c>
      <c r="E28520" s="15" t="str">
        <f>IF(AND($B$6=NB!$A$17,$B$8&gt;0),'Ersparnisberechnung Sommertarif'!$B$8*SLP!C28500,"")</f>
        <v/>
      </c>
    </row>
    <row r="28521" spans="1:5" x14ac:dyDescent="0.3">
      <c r="A28521" s="25">
        <v>46319</v>
      </c>
      <c r="B28521" s="31">
        <v>0.91666666666666663</v>
      </c>
      <c r="C28521" s="46"/>
      <c r="D28521" s="29">
        <v>46319.916666666664</v>
      </c>
      <c r="E28521" s="15" t="str">
        <f>IF(AND($B$6=NB!$A$17,$B$8&gt;0),'Ersparnisberechnung Sommertarif'!$B$8*SLP!C28501,"")</f>
        <v/>
      </c>
    </row>
    <row r="28522" spans="1:5" x14ac:dyDescent="0.3">
      <c r="A28522" s="25">
        <v>46319</v>
      </c>
      <c r="B28522" s="31">
        <v>0.92708333333333337</v>
      </c>
      <c r="C28522" s="46"/>
      <c r="D28522" s="29">
        <v>46319.927083333336</v>
      </c>
      <c r="E28522" s="15" t="str">
        <f>IF(AND($B$6=NB!$A$17,$B$8&gt;0),'Ersparnisberechnung Sommertarif'!$B$8*SLP!C28502,"")</f>
        <v/>
      </c>
    </row>
    <row r="28523" spans="1:5" x14ac:dyDescent="0.3">
      <c r="A28523" s="25">
        <v>46319</v>
      </c>
      <c r="B28523" s="31">
        <v>0.9375</v>
      </c>
      <c r="C28523" s="46"/>
      <c r="D28523" s="29">
        <v>46319.9375</v>
      </c>
      <c r="E28523" s="15" t="str">
        <f>IF(AND($B$6=NB!$A$17,$B$8&gt;0),'Ersparnisberechnung Sommertarif'!$B$8*SLP!C28503,"")</f>
        <v/>
      </c>
    </row>
    <row r="28524" spans="1:5" x14ac:dyDescent="0.3">
      <c r="A28524" s="25">
        <v>46319</v>
      </c>
      <c r="B28524" s="31">
        <v>0.94791666666666663</v>
      </c>
      <c r="C28524" s="46"/>
      <c r="D28524" s="29">
        <v>46319.947916666664</v>
      </c>
      <c r="E28524" s="15" t="str">
        <f>IF(AND($B$6=NB!$A$17,$B$8&gt;0),'Ersparnisberechnung Sommertarif'!$B$8*SLP!C28504,"")</f>
        <v/>
      </c>
    </row>
    <row r="28525" spans="1:5" x14ac:dyDescent="0.3">
      <c r="A28525" s="25">
        <v>46319</v>
      </c>
      <c r="B28525" s="31">
        <v>0.95833333333333337</v>
      </c>
      <c r="C28525" s="46"/>
      <c r="D28525" s="29">
        <v>46319.958333333336</v>
      </c>
      <c r="E28525" s="15" t="str">
        <f>IF(AND($B$6=NB!$A$17,$B$8&gt;0),'Ersparnisberechnung Sommertarif'!$B$8*SLP!C28505,"")</f>
        <v/>
      </c>
    </row>
    <row r="28526" spans="1:5" x14ac:dyDescent="0.3">
      <c r="A28526" s="25">
        <v>46319</v>
      </c>
      <c r="B28526" s="31">
        <v>0.96875</v>
      </c>
      <c r="C28526" s="46"/>
      <c r="D28526" s="29">
        <v>46319.96875</v>
      </c>
      <c r="E28526" s="15" t="str">
        <f>IF(AND($B$6=NB!$A$17,$B$8&gt;0),'Ersparnisberechnung Sommertarif'!$B$8*SLP!C28506,"")</f>
        <v/>
      </c>
    </row>
    <row r="28527" spans="1:5" x14ac:dyDescent="0.3">
      <c r="A28527" s="25">
        <v>46319</v>
      </c>
      <c r="B28527" s="31">
        <v>0.97916666666666663</v>
      </c>
      <c r="C28527" s="46"/>
      <c r="D28527" s="29">
        <v>46319.979166666664</v>
      </c>
      <c r="E28527" s="15" t="str">
        <f>IF(AND($B$6=NB!$A$17,$B$8&gt;0),'Ersparnisberechnung Sommertarif'!$B$8*SLP!C28507,"")</f>
        <v/>
      </c>
    </row>
    <row r="28528" spans="1:5" x14ac:dyDescent="0.3">
      <c r="A28528" s="25">
        <v>46319</v>
      </c>
      <c r="B28528" s="31">
        <v>0.98958333333333337</v>
      </c>
      <c r="C28528" s="46"/>
      <c r="D28528" s="29">
        <v>46319.989583333336</v>
      </c>
      <c r="E28528" s="15" t="str">
        <f>IF(AND($B$6=NB!$A$17,$B$8&gt;0),'Ersparnisberechnung Sommertarif'!$B$8*SLP!C28508,"")</f>
        <v/>
      </c>
    </row>
    <row r="28529" spans="1:5" x14ac:dyDescent="0.3">
      <c r="A28529" s="25">
        <v>46320</v>
      </c>
      <c r="B28529" s="31">
        <v>0</v>
      </c>
      <c r="C28529" s="46"/>
      <c r="D28529" s="29">
        <v>46320</v>
      </c>
      <c r="E28529" s="15" t="str">
        <f>IF(AND($B$6=NB!$A$17,$B$8&gt;0),'Ersparnisberechnung Sommertarif'!$B$8*SLP!C28509,"")</f>
        <v/>
      </c>
    </row>
    <row r="28530" spans="1:5" x14ac:dyDescent="0.3">
      <c r="A28530" s="25">
        <v>46320</v>
      </c>
      <c r="B28530" s="31">
        <v>1.0416666666666666E-2</v>
      </c>
      <c r="C28530" s="46"/>
      <c r="D28530" s="29">
        <v>46320.010416666664</v>
      </c>
      <c r="E28530" s="15" t="str">
        <f>IF(AND($B$6=NB!$A$17,$B$8&gt;0),'Ersparnisberechnung Sommertarif'!$B$8*SLP!C28510,"")</f>
        <v/>
      </c>
    </row>
    <row r="28531" spans="1:5" x14ac:dyDescent="0.3">
      <c r="A28531" s="25">
        <v>46320</v>
      </c>
      <c r="B28531" s="31">
        <v>2.0833333333333332E-2</v>
      </c>
      <c r="C28531" s="46"/>
      <c r="D28531" s="29">
        <v>46320.020833333336</v>
      </c>
      <c r="E28531" s="15" t="str">
        <f>IF(AND($B$6=NB!$A$17,$B$8&gt;0),'Ersparnisberechnung Sommertarif'!$B$8*SLP!C28511,"")</f>
        <v/>
      </c>
    </row>
    <row r="28532" spans="1:5" x14ac:dyDescent="0.3">
      <c r="A28532" s="25">
        <v>46320</v>
      </c>
      <c r="B28532" s="31">
        <v>3.125E-2</v>
      </c>
      <c r="C28532" s="46"/>
      <c r="D28532" s="29">
        <v>46320.03125</v>
      </c>
      <c r="E28532" s="15" t="str">
        <f>IF(AND($B$6=NB!$A$17,$B$8&gt;0),'Ersparnisberechnung Sommertarif'!$B$8*SLP!C28512,"")</f>
        <v/>
      </c>
    </row>
    <row r="28533" spans="1:5" x14ac:dyDescent="0.3">
      <c r="A28533" s="25">
        <v>46320</v>
      </c>
      <c r="B28533" s="31">
        <v>4.1666666666666664E-2</v>
      </c>
      <c r="C28533" s="46"/>
      <c r="D28533" s="29">
        <v>46320.041666666664</v>
      </c>
      <c r="E28533" s="15" t="str">
        <f>IF(AND($B$6=NB!$A$17,$B$8&gt;0),'Ersparnisberechnung Sommertarif'!$B$8*SLP!C28513,"")</f>
        <v/>
      </c>
    </row>
    <row r="28534" spans="1:5" x14ac:dyDescent="0.3">
      <c r="A28534" s="25">
        <v>46320</v>
      </c>
      <c r="B28534" s="31">
        <v>5.2083333333333336E-2</v>
      </c>
      <c r="C28534" s="46"/>
      <c r="D28534" s="29">
        <v>46320.052083333336</v>
      </c>
      <c r="E28534" s="15" t="str">
        <f>IF(AND($B$6=NB!$A$17,$B$8&gt;0),'Ersparnisberechnung Sommertarif'!$B$8*SLP!C28514,"")</f>
        <v/>
      </c>
    </row>
    <row r="28535" spans="1:5" x14ac:dyDescent="0.3">
      <c r="A28535" s="25">
        <v>46320</v>
      </c>
      <c r="B28535" s="31">
        <v>6.25E-2</v>
      </c>
      <c r="C28535" s="46"/>
      <c r="D28535" s="29">
        <v>46320.0625</v>
      </c>
      <c r="E28535" s="15" t="str">
        <f>IF(AND($B$6=NB!$A$17,$B$8&gt;0),'Ersparnisberechnung Sommertarif'!$B$8*SLP!C28515,"")</f>
        <v/>
      </c>
    </row>
    <row r="28536" spans="1:5" x14ac:dyDescent="0.3">
      <c r="A28536" s="25">
        <v>46320</v>
      </c>
      <c r="B28536" s="31">
        <v>7.2916666666666671E-2</v>
      </c>
      <c r="C28536" s="46"/>
      <c r="D28536" s="29">
        <v>46320.072916666664</v>
      </c>
      <c r="E28536" s="15" t="str">
        <f>IF(AND($B$6=NB!$A$17,$B$8&gt;0),'Ersparnisberechnung Sommertarif'!$B$8*SLP!C28516,"")</f>
        <v/>
      </c>
    </row>
    <row r="28537" spans="1:5" x14ac:dyDescent="0.3">
      <c r="A28537" s="25">
        <v>46320</v>
      </c>
      <c r="B28537" s="31">
        <v>8.3333333333333329E-2</v>
      </c>
      <c r="C28537" s="46"/>
      <c r="D28537" s="29">
        <v>46320.083333333336</v>
      </c>
      <c r="E28537" s="15" t="str">
        <f>IF(AND($B$6=NB!$A$17,$B$8&gt;0),'Ersparnisberechnung Sommertarif'!$B$8*SLP!C28517,"")</f>
        <v/>
      </c>
    </row>
    <row r="28538" spans="1:5" x14ac:dyDescent="0.3">
      <c r="A28538" s="25">
        <v>46320</v>
      </c>
      <c r="B28538" s="31">
        <v>9.375E-2</v>
      </c>
      <c r="C28538" s="46"/>
      <c r="D28538" s="29">
        <v>46320.09375</v>
      </c>
      <c r="E28538" s="15" t="str">
        <f>IF(AND($B$6=NB!$A$17,$B$8&gt;0),'Ersparnisberechnung Sommertarif'!$B$8*SLP!C28518,"")</f>
        <v/>
      </c>
    </row>
    <row r="28539" spans="1:5" x14ac:dyDescent="0.3">
      <c r="A28539" s="25">
        <v>46320</v>
      </c>
      <c r="B28539" s="31">
        <v>0.10416666666666667</v>
      </c>
      <c r="C28539" s="46"/>
      <c r="D28539" s="29">
        <v>46320.104166666664</v>
      </c>
      <c r="E28539" s="15" t="str">
        <f>IF(AND($B$6=NB!$A$17,$B$8&gt;0),'Ersparnisberechnung Sommertarif'!$B$8*SLP!C28519,"")</f>
        <v/>
      </c>
    </row>
    <row r="28540" spans="1:5" x14ac:dyDescent="0.3">
      <c r="A28540" s="25">
        <v>46320</v>
      </c>
      <c r="B28540" s="31">
        <v>0.11458333333333333</v>
      </c>
      <c r="C28540" s="46"/>
      <c r="D28540" s="29">
        <v>46320.114583333336</v>
      </c>
      <c r="E28540" s="15" t="str">
        <f>IF(AND($B$6=NB!$A$17,$B$8&gt;0),'Ersparnisberechnung Sommertarif'!$B$8*SLP!C28520,"")</f>
        <v/>
      </c>
    </row>
    <row r="28541" spans="1:5" x14ac:dyDescent="0.3">
      <c r="A28541" s="25">
        <v>46320</v>
      </c>
      <c r="B28541" s="31">
        <v>8.3333333333333329E-2</v>
      </c>
      <c r="C28541" s="46"/>
      <c r="D28541" s="29">
        <v>46320.083333333336</v>
      </c>
      <c r="E28541" s="15" t="str">
        <f>IF(AND($B$6=NB!$A$17,$B$8&gt;0),'Ersparnisberechnung Sommertarif'!$B$8*SLP!C28521,"")</f>
        <v/>
      </c>
    </row>
    <row r="28542" spans="1:5" x14ac:dyDescent="0.3">
      <c r="A28542" s="25">
        <v>46320</v>
      </c>
      <c r="B28542" s="31">
        <v>9.375E-2</v>
      </c>
      <c r="C28542" s="46"/>
      <c r="D28542" s="29">
        <v>46320.09375</v>
      </c>
      <c r="E28542" s="15" t="str">
        <f>IF(AND($B$6=NB!$A$17,$B$8&gt;0),'Ersparnisberechnung Sommertarif'!$B$8*SLP!C28522,"")</f>
        <v/>
      </c>
    </row>
    <row r="28543" spans="1:5" x14ac:dyDescent="0.3">
      <c r="A28543" s="25">
        <v>46320</v>
      </c>
      <c r="B28543" s="31">
        <v>0.10416666666666667</v>
      </c>
      <c r="C28543" s="46"/>
      <c r="D28543" s="29">
        <v>46320.104166666664</v>
      </c>
      <c r="E28543" s="15" t="str">
        <f>IF(AND($B$6=NB!$A$17,$B$8&gt;0),'Ersparnisberechnung Sommertarif'!$B$8*SLP!C28523,"")</f>
        <v/>
      </c>
    </row>
    <row r="28544" spans="1:5" x14ac:dyDescent="0.3">
      <c r="A28544" s="25">
        <v>46320</v>
      </c>
      <c r="B28544" s="31">
        <v>0.11458333333333333</v>
      </c>
      <c r="C28544" s="46"/>
      <c r="D28544" s="29">
        <v>46320.114583333336</v>
      </c>
      <c r="E28544" s="15" t="str">
        <f>IF(AND($B$6=NB!$A$17,$B$8&gt;0),'Ersparnisberechnung Sommertarif'!$B$8*SLP!C28524,"")</f>
        <v/>
      </c>
    </row>
    <row r="28545" spans="1:5" x14ac:dyDescent="0.3">
      <c r="A28545" s="25">
        <v>46320</v>
      </c>
      <c r="B28545" s="31">
        <v>0.125</v>
      </c>
      <c r="C28545" s="46"/>
      <c r="D28545" s="29">
        <v>46320.125</v>
      </c>
      <c r="E28545" s="15" t="str">
        <f>IF(AND($B$6=NB!$A$17,$B$8&gt;0),'Ersparnisberechnung Sommertarif'!$B$8*SLP!C28525,"")</f>
        <v/>
      </c>
    </row>
    <row r="28546" spans="1:5" x14ac:dyDescent="0.3">
      <c r="A28546" s="25">
        <v>46320</v>
      </c>
      <c r="B28546" s="31">
        <v>0.13541666666666666</v>
      </c>
      <c r="C28546" s="46"/>
      <c r="D28546" s="29">
        <v>46320.135416666664</v>
      </c>
      <c r="E28546" s="15" t="str">
        <f>IF(AND($B$6=NB!$A$17,$B$8&gt;0),'Ersparnisberechnung Sommertarif'!$B$8*SLP!C28526,"")</f>
        <v/>
      </c>
    </row>
    <row r="28547" spans="1:5" x14ac:dyDescent="0.3">
      <c r="A28547" s="25">
        <v>46320</v>
      </c>
      <c r="B28547" s="31">
        <v>0.14583333333333334</v>
      </c>
      <c r="C28547" s="46"/>
      <c r="D28547" s="29">
        <v>46320.145833333336</v>
      </c>
      <c r="E28547" s="15" t="str">
        <f>IF(AND($B$6=NB!$A$17,$B$8&gt;0),'Ersparnisberechnung Sommertarif'!$B$8*SLP!C28527,"")</f>
        <v/>
      </c>
    </row>
    <row r="28548" spans="1:5" x14ac:dyDescent="0.3">
      <c r="A28548" s="25">
        <v>46320</v>
      </c>
      <c r="B28548" s="31">
        <v>0.15625</v>
      </c>
      <c r="C28548" s="46"/>
      <c r="D28548" s="29">
        <v>46320.15625</v>
      </c>
      <c r="E28548" s="15" t="str">
        <f>IF(AND($B$6=NB!$A$17,$B$8&gt;0),'Ersparnisberechnung Sommertarif'!$B$8*SLP!C28528,"")</f>
        <v/>
      </c>
    </row>
    <row r="28549" spans="1:5" x14ac:dyDescent="0.3">
      <c r="A28549" s="25">
        <v>46320</v>
      </c>
      <c r="B28549" s="31">
        <v>0.16666666666666666</v>
      </c>
      <c r="C28549" s="46"/>
      <c r="D28549" s="29">
        <v>46320.166666666664</v>
      </c>
      <c r="E28549" s="15" t="str">
        <f>IF(AND($B$6=NB!$A$17,$B$8&gt;0),'Ersparnisberechnung Sommertarif'!$B$8*SLP!C28529,"")</f>
        <v/>
      </c>
    </row>
    <row r="28550" spans="1:5" x14ac:dyDescent="0.3">
      <c r="A28550" s="25">
        <v>46320</v>
      </c>
      <c r="B28550" s="31">
        <v>0.17708333333333334</v>
      </c>
      <c r="C28550" s="46"/>
      <c r="D28550" s="29">
        <v>46320.177083333336</v>
      </c>
      <c r="E28550" s="15" t="str">
        <f>IF(AND($B$6=NB!$A$17,$B$8&gt;0),'Ersparnisberechnung Sommertarif'!$B$8*SLP!C28530,"")</f>
        <v/>
      </c>
    </row>
    <row r="28551" spans="1:5" x14ac:dyDescent="0.3">
      <c r="A28551" s="25">
        <v>46320</v>
      </c>
      <c r="B28551" s="31">
        <v>0.1875</v>
      </c>
      <c r="C28551" s="46"/>
      <c r="D28551" s="29">
        <v>46320.1875</v>
      </c>
      <c r="E28551" s="15" t="str">
        <f>IF(AND($B$6=NB!$A$17,$B$8&gt;0),'Ersparnisberechnung Sommertarif'!$B$8*SLP!C28531,"")</f>
        <v/>
      </c>
    </row>
    <row r="28552" spans="1:5" x14ac:dyDescent="0.3">
      <c r="A28552" s="25">
        <v>46320</v>
      </c>
      <c r="B28552" s="31">
        <v>0.19791666666666666</v>
      </c>
      <c r="C28552" s="46"/>
      <c r="D28552" s="29">
        <v>46320.197916666664</v>
      </c>
      <c r="E28552" s="15" t="str">
        <f>IF(AND($B$6=NB!$A$17,$B$8&gt;0),'Ersparnisberechnung Sommertarif'!$B$8*SLP!C28532,"")</f>
        <v/>
      </c>
    </row>
    <row r="28553" spans="1:5" x14ac:dyDescent="0.3">
      <c r="A28553" s="25">
        <v>46320</v>
      </c>
      <c r="B28553" s="31">
        <v>0.20833333333333334</v>
      </c>
      <c r="C28553" s="46"/>
      <c r="D28553" s="29">
        <v>46320.208333333336</v>
      </c>
      <c r="E28553" s="15" t="str">
        <f>IF(AND($B$6=NB!$A$17,$B$8&gt;0),'Ersparnisberechnung Sommertarif'!$B$8*SLP!C28533,"")</f>
        <v/>
      </c>
    </row>
    <row r="28554" spans="1:5" x14ac:dyDescent="0.3">
      <c r="A28554" s="25">
        <v>46320</v>
      </c>
      <c r="B28554" s="31">
        <v>0.21875</v>
      </c>
      <c r="C28554" s="46"/>
      <c r="D28554" s="29">
        <v>46320.21875</v>
      </c>
      <c r="E28554" s="15" t="str">
        <f>IF(AND($B$6=NB!$A$17,$B$8&gt;0),'Ersparnisberechnung Sommertarif'!$B$8*SLP!C28534,"")</f>
        <v/>
      </c>
    </row>
    <row r="28555" spans="1:5" x14ac:dyDescent="0.3">
      <c r="A28555" s="25">
        <v>46320</v>
      </c>
      <c r="B28555" s="31">
        <v>0.22916666666666666</v>
      </c>
      <c r="C28555" s="46"/>
      <c r="D28555" s="29">
        <v>46320.229166666664</v>
      </c>
      <c r="E28555" s="15" t="str">
        <f>IF(AND($B$6=NB!$A$17,$B$8&gt;0),'Ersparnisberechnung Sommertarif'!$B$8*SLP!C28535,"")</f>
        <v/>
      </c>
    </row>
    <row r="28556" spans="1:5" x14ac:dyDescent="0.3">
      <c r="A28556" s="25">
        <v>46320</v>
      </c>
      <c r="B28556" s="31">
        <v>0.23958333333333334</v>
      </c>
      <c r="C28556" s="46"/>
      <c r="D28556" s="29">
        <v>46320.239583333336</v>
      </c>
      <c r="E28556" s="15" t="str">
        <f>IF(AND($B$6=NB!$A$17,$B$8&gt;0),'Ersparnisberechnung Sommertarif'!$B$8*SLP!C28536,"")</f>
        <v/>
      </c>
    </row>
    <row r="28557" spans="1:5" x14ac:dyDescent="0.3">
      <c r="A28557" s="25">
        <v>46320</v>
      </c>
      <c r="B28557" s="31">
        <v>0.25</v>
      </c>
      <c r="C28557" s="46"/>
      <c r="D28557" s="29">
        <v>46320.25</v>
      </c>
      <c r="E28557" s="15" t="str">
        <f>IF(AND($B$6=NB!$A$17,$B$8&gt;0),'Ersparnisberechnung Sommertarif'!$B$8*SLP!C28537,"")</f>
        <v/>
      </c>
    </row>
    <row r="28558" spans="1:5" x14ac:dyDescent="0.3">
      <c r="A28558" s="25">
        <v>46320</v>
      </c>
      <c r="B28558" s="31">
        <v>0.26041666666666669</v>
      </c>
      <c r="C28558" s="46"/>
      <c r="D28558" s="29">
        <v>46320.260416666664</v>
      </c>
      <c r="E28558" s="15" t="str">
        <f>IF(AND($B$6=NB!$A$17,$B$8&gt;0),'Ersparnisberechnung Sommertarif'!$B$8*SLP!C28538,"")</f>
        <v/>
      </c>
    </row>
    <row r="28559" spans="1:5" x14ac:dyDescent="0.3">
      <c r="A28559" s="25">
        <v>46320</v>
      </c>
      <c r="B28559" s="31">
        <v>0.27083333333333331</v>
      </c>
      <c r="C28559" s="46"/>
      <c r="D28559" s="29">
        <v>46320.270833333336</v>
      </c>
      <c r="E28559" s="15" t="str">
        <f>IF(AND($B$6=NB!$A$17,$B$8&gt;0),'Ersparnisberechnung Sommertarif'!$B$8*SLP!C28539,"")</f>
        <v/>
      </c>
    </row>
    <row r="28560" spans="1:5" x14ac:dyDescent="0.3">
      <c r="A28560" s="25">
        <v>46320</v>
      </c>
      <c r="B28560" s="31">
        <v>0.28125</v>
      </c>
      <c r="C28560" s="46"/>
      <c r="D28560" s="29">
        <v>46320.28125</v>
      </c>
      <c r="E28560" s="15" t="str">
        <f>IF(AND($B$6=NB!$A$17,$B$8&gt;0),'Ersparnisberechnung Sommertarif'!$B$8*SLP!C28540,"")</f>
        <v/>
      </c>
    </row>
    <row r="28561" spans="1:5" x14ac:dyDescent="0.3">
      <c r="A28561" s="25">
        <v>46320</v>
      </c>
      <c r="B28561" s="31">
        <v>0.29166666666666669</v>
      </c>
      <c r="C28561" s="46"/>
      <c r="D28561" s="29">
        <v>46320.291666666664</v>
      </c>
      <c r="E28561" s="15" t="str">
        <f>IF(AND($B$6=NB!$A$17,$B$8&gt;0),'Ersparnisberechnung Sommertarif'!$B$8*SLP!C28541,"")</f>
        <v/>
      </c>
    </row>
    <row r="28562" spans="1:5" x14ac:dyDescent="0.3">
      <c r="A28562" s="25">
        <v>46320</v>
      </c>
      <c r="B28562" s="31">
        <v>0.30208333333333331</v>
      </c>
      <c r="C28562" s="46"/>
      <c r="D28562" s="29">
        <v>46320.302083333336</v>
      </c>
      <c r="E28562" s="15" t="str">
        <f>IF(AND($B$6=NB!$A$17,$B$8&gt;0),'Ersparnisberechnung Sommertarif'!$B$8*SLP!C28542,"")</f>
        <v/>
      </c>
    </row>
    <row r="28563" spans="1:5" x14ac:dyDescent="0.3">
      <c r="A28563" s="25">
        <v>46320</v>
      </c>
      <c r="B28563" s="31">
        <v>0.3125</v>
      </c>
      <c r="C28563" s="46"/>
      <c r="D28563" s="29">
        <v>46320.3125</v>
      </c>
      <c r="E28563" s="15" t="str">
        <f>IF(AND($B$6=NB!$A$17,$B$8&gt;0),'Ersparnisberechnung Sommertarif'!$B$8*SLP!C28543,"")</f>
        <v/>
      </c>
    </row>
    <row r="28564" spans="1:5" x14ac:dyDescent="0.3">
      <c r="A28564" s="25">
        <v>46320</v>
      </c>
      <c r="B28564" s="31">
        <v>0.32291666666666669</v>
      </c>
      <c r="C28564" s="46"/>
      <c r="D28564" s="29">
        <v>46320.322916666664</v>
      </c>
      <c r="E28564" s="15" t="str">
        <f>IF(AND($B$6=NB!$A$17,$B$8&gt;0),'Ersparnisberechnung Sommertarif'!$B$8*SLP!C28544,"")</f>
        <v/>
      </c>
    </row>
    <row r="28565" spans="1:5" x14ac:dyDescent="0.3">
      <c r="A28565" s="25">
        <v>46320</v>
      </c>
      <c r="B28565" s="31">
        <v>0.33333333333333331</v>
      </c>
      <c r="C28565" s="46"/>
      <c r="D28565" s="29">
        <v>46320.333333333336</v>
      </c>
      <c r="E28565" s="15" t="str">
        <f>IF(AND($B$6=NB!$A$17,$B$8&gt;0),'Ersparnisberechnung Sommertarif'!$B$8*SLP!C28545,"")</f>
        <v/>
      </c>
    </row>
    <row r="28566" spans="1:5" x14ac:dyDescent="0.3">
      <c r="A28566" s="25">
        <v>46320</v>
      </c>
      <c r="B28566" s="31">
        <v>0.34375</v>
      </c>
      <c r="C28566" s="46"/>
      <c r="D28566" s="29">
        <v>46320.34375</v>
      </c>
      <c r="E28566" s="15" t="str">
        <f>IF(AND($B$6=NB!$A$17,$B$8&gt;0),'Ersparnisberechnung Sommertarif'!$B$8*SLP!C28546,"")</f>
        <v/>
      </c>
    </row>
    <row r="28567" spans="1:5" x14ac:dyDescent="0.3">
      <c r="A28567" s="25">
        <v>46320</v>
      </c>
      <c r="B28567" s="31">
        <v>0.35416666666666669</v>
      </c>
      <c r="C28567" s="46"/>
      <c r="D28567" s="29">
        <v>46320.354166666664</v>
      </c>
      <c r="E28567" s="15" t="str">
        <f>IF(AND($B$6=NB!$A$17,$B$8&gt;0),'Ersparnisberechnung Sommertarif'!$B$8*SLP!C28547,"")</f>
        <v/>
      </c>
    </row>
    <row r="28568" spans="1:5" x14ac:dyDescent="0.3">
      <c r="A28568" s="25">
        <v>46320</v>
      </c>
      <c r="B28568" s="31">
        <v>0.36458333333333331</v>
      </c>
      <c r="C28568" s="46"/>
      <c r="D28568" s="29">
        <v>46320.364583333336</v>
      </c>
      <c r="E28568" s="15" t="str">
        <f>IF(AND($B$6=NB!$A$17,$B$8&gt;0),'Ersparnisberechnung Sommertarif'!$B$8*SLP!C28548,"")</f>
        <v/>
      </c>
    </row>
    <row r="28569" spans="1:5" x14ac:dyDescent="0.3">
      <c r="A28569" s="25">
        <v>46320</v>
      </c>
      <c r="B28569" s="31">
        <v>0.375</v>
      </c>
      <c r="C28569" s="46"/>
      <c r="D28569" s="29">
        <v>46320.375</v>
      </c>
      <c r="E28569" s="15" t="str">
        <f>IF(AND($B$6=NB!$A$17,$B$8&gt;0),'Ersparnisberechnung Sommertarif'!$B$8*SLP!C28549,"")</f>
        <v/>
      </c>
    </row>
    <row r="28570" spans="1:5" x14ac:dyDescent="0.3">
      <c r="A28570" s="25">
        <v>46320</v>
      </c>
      <c r="B28570" s="31">
        <v>0.38541666666666669</v>
      </c>
      <c r="C28570" s="46"/>
      <c r="D28570" s="29">
        <v>46320.385416666664</v>
      </c>
      <c r="E28570" s="15" t="str">
        <f>IF(AND($B$6=NB!$A$17,$B$8&gt;0),'Ersparnisberechnung Sommertarif'!$B$8*SLP!C28550,"")</f>
        <v/>
      </c>
    </row>
    <row r="28571" spans="1:5" x14ac:dyDescent="0.3">
      <c r="A28571" s="25">
        <v>46320</v>
      </c>
      <c r="B28571" s="31">
        <v>0.39583333333333331</v>
      </c>
      <c r="C28571" s="46"/>
      <c r="D28571" s="29">
        <v>46320.395833333336</v>
      </c>
      <c r="E28571" s="15" t="str">
        <f>IF(AND($B$6=NB!$A$17,$B$8&gt;0),'Ersparnisberechnung Sommertarif'!$B$8*SLP!C28551,"")</f>
        <v/>
      </c>
    </row>
    <row r="28572" spans="1:5" x14ac:dyDescent="0.3">
      <c r="A28572" s="25">
        <v>46320</v>
      </c>
      <c r="B28572" s="31">
        <v>0.40625</v>
      </c>
      <c r="C28572" s="46"/>
      <c r="D28572" s="29">
        <v>46320.40625</v>
      </c>
      <c r="E28572" s="15" t="str">
        <f>IF(AND($B$6=NB!$A$17,$B$8&gt;0),'Ersparnisberechnung Sommertarif'!$B$8*SLP!C28552,"")</f>
        <v/>
      </c>
    </row>
    <row r="28573" spans="1:5" x14ac:dyDescent="0.3">
      <c r="A28573" s="25">
        <v>46320</v>
      </c>
      <c r="B28573" s="31">
        <v>0.41666666666666669</v>
      </c>
      <c r="C28573" s="46"/>
      <c r="D28573" s="29">
        <v>46320.416666666664</v>
      </c>
      <c r="E28573" s="15" t="str">
        <f>IF(AND($B$6=NB!$A$17,$B$8&gt;0),'Ersparnisberechnung Sommertarif'!$B$8*SLP!C28553,"")</f>
        <v/>
      </c>
    </row>
    <row r="28574" spans="1:5" x14ac:dyDescent="0.3">
      <c r="A28574" s="25">
        <v>46320</v>
      </c>
      <c r="B28574" s="31">
        <v>0.42708333333333331</v>
      </c>
      <c r="C28574" s="46"/>
      <c r="D28574" s="29">
        <v>46320.427083333336</v>
      </c>
      <c r="E28574" s="15" t="str">
        <f>IF(AND($B$6=NB!$A$17,$B$8&gt;0),'Ersparnisberechnung Sommertarif'!$B$8*SLP!C28554,"")</f>
        <v/>
      </c>
    </row>
    <row r="28575" spans="1:5" x14ac:dyDescent="0.3">
      <c r="A28575" s="25">
        <v>46320</v>
      </c>
      <c r="B28575" s="31">
        <v>0.4375</v>
      </c>
      <c r="C28575" s="46"/>
      <c r="D28575" s="29">
        <v>46320.4375</v>
      </c>
      <c r="E28575" s="15" t="str">
        <f>IF(AND($B$6=NB!$A$17,$B$8&gt;0),'Ersparnisberechnung Sommertarif'!$B$8*SLP!C28555,"")</f>
        <v/>
      </c>
    </row>
    <row r="28576" spans="1:5" x14ac:dyDescent="0.3">
      <c r="A28576" s="25">
        <v>46320</v>
      </c>
      <c r="B28576" s="31">
        <v>0.44791666666666669</v>
      </c>
      <c r="C28576" s="46"/>
      <c r="D28576" s="29">
        <v>46320.447916666664</v>
      </c>
      <c r="E28576" s="15" t="str">
        <f>IF(AND($B$6=NB!$A$17,$B$8&gt;0),'Ersparnisberechnung Sommertarif'!$B$8*SLP!C28556,"")</f>
        <v/>
      </c>
    </row>
    <row r="28577" spans="1:5" x14ac:dyDescent="0.3">
      <c r="A28577" s="25">
        <v>46320</v>
      </c>
      <c r="B28577" s="31">
        <v>0.45833333333333331</v>
      </c>
      <c r="C28577" s="46"/>
      <c r="D28577" s="29">
        <v>46320.458333333336</v>
      </c>
      <c r="E28577" s="15" t="str">
        <f>IF(AND($B$6=NB!$A$17,$B$8&gt;0),'Ersparnisberechnung Sommertarif'!$B$8*SLP!C28557,"")</f>
        <v/>
      </c>
    </row>
    <row r="28578" spans="1:5" x14ac:dyDescent="0.3">
      <c r="A28578" s="25">
        <v>46320</v>
      </c>
      <c r="B28578" s="31">
        <v>0.46875</v>
      </c>
      <c r="C28578" s="46"/>
      <c r="D28578" s="29">
        <v>46320.46875</v>
      </c>
      <c r="E28578" s="15" t="str">
        <f>IF(AND($B$6=NB!$A$17,$B$8&gt;0),'Ersparnisberechnung Sommertarif'!$B$8*SLP!C28558,"")</f>
        <v/>
      </c>
    </row>
    <row r="28579" spans="1:5" x14ac:dyDescent="0.3">
      <c r="A28579" s="25">
        <v>46320</v>
      </c>
      <c r="B28579" s="31">
        <v>0.47916666666666669</v>
      </c>
      <c r="C28579" s="46"/>
      <c r="D28579" s="29">
        <v>46320.479166666664</v>
      </c>
      <c r="E28579" s="15" t="str">
        <f>IF(AND($B$6=NB!$A$17,$B$8&gt;0),'Ersparnisberechnung Sommertarif'!$B$8*SLP!C28559,"")</f>
        <v/>
      </c>
    </row>
    <row r="28580" spans="1:5" x14ac:dyDescent="0.3">
      <c r="A28580" s="25">
        <v>46320</v>
      </c>
      <c r="B28580" s="31">
        <v>0.48958333333333331</v>
      </c>
      <c r="C28580" s="46"/>
      <c r="D28580" s="29">
        <v>46320.489583333336</v>
      </c>
      <c r="E28580" s="15" t="str">
        <f>IF(AND($B$6=NB!$A$17,$B$8&gt;0),'Ersparnisberechnung Sommertarif'!$B$8*SLP!C28560,"")</f>
        <v/>
      </c>
    </row>
    <row r="28581" spans="1:5" x14ac:dyDescent="0.3">
      <c r="A28581" s="25">
        <v>46320</v>
      </c>
      <c r="B28581" s="31">
        <v>0.5</v>
      </c>
      <c r="C28581" s="46"/>
      <c r="D28581" s="29">
        <v>46320.5</v>
      </c>
      <c r="E28581" s="15" t="str">
        <f>IF(AND($B$6=NB!$A$17,$B$8&gt;0),'Ersparnisberechnung Sommertarif'!$B$8*SLP!C28561,"")</f>
        <v/>
      </c>
    </row>
    <row r="28582" spans="1:5" x14ac:dyDescent="0.3">
      <c r="A28582" s="25">
        <v>46320</v>
      </c>
      <c r="B28582" s="31">
        <v>0.51041666666666663</v>
      </c>
      <c r="C28582" s="46"/>
      <c r="D28582" s="29">
        <v>46320.510416666664</v>
      </c>
      <c r="E28582" s="15" t="str">
        <f>IF(AND($B$6=NB!$A$17,$B$8&gt;0),'Ersparnisberechnung Sommertarif'!$B$8*SLP!C28562,"")</f>
        <v/>
      </c>
    </row>
    <row r="28583" spans="1:5" x14ac:dyDescent="0.3">
      <c r="A28583" s="25">
        <v>46320</v>
      </c>
      <c r="B28583" s="31">
        <v>0.52083333333333337</v>
      </c>
      <c r="C28583" s="46"/>
      <c r="D28583" s="29">
        <v>46320.520833333336</v>
      </c>
      <c r="E28583" s="15" t="str">
        <f>IF(AND($B$6=NB!$A$17,$B$8&gt;0),'Ersparnisberechnung Sommertarif'!$B$8*SLP!C28563,"")</f>
        <v/>
      </c>
    </row>
    <row r="28584" spans="1:5" x14ac:dyDescent="0.3">
      <c r="A28584" s="25">
        <v>46320</v>
      </c>
      <c r="B28584" s="31">
        <v>0.53125</v>
      </c>
      <c r="C28584" s="46"/>
      <c r="D28584" s="29">
        <v>46320.53125</v>
      </c>
      <c r="E28584" s="15" t="str">
        <f>IF(AND($B$6=NB!$A$17,$B$8&gt;0),'Ersparnisberechnung Sommertarif'!$B$8*SLP!C28564,"")</f>
        <v/>
      </c>
    </row>
    <row r="28585" spans="1:5" x14ac:dyDescent="0.3">
      <c r="A28585" s="25">
        <v>46320</v>
      </c>
      <c r="B28585" s="31">
        <v>0.54166666666666663</v>
      </c>
      <c r="C28585" s="46"/>
      <c r="D28585" s="29">
        <v>46320.541666666664</v>
      </c>
      <c r="E28585" s="15" t="str">
        <f>IF(AND($B$6=NB!$A$17,$B$8&gt;0),'Ersparnisberechnung Sommertarif'!$B$8*SLP!C28565,"")</f>
        <v/>
      </c>
    </row>
    <row r="28586" spans="1:5" x14ac:dyDescent="0.3">
      <c r="A28586" s="25">
        <v>46320</v>
      </c>
      <c r="B28586" s="31">
        <v>0.55208333333333337</v>
      </c>
      <c r="C28586" s="46"/>
      <c r="D28586" s="29">
        <v>46320.552083333336</v>
      </c>
      <c r="E28586" s="15" t="str">
        <f>IF(AND($B$6=NB!$A$17,$B$8&gt;0),'Ersparnisberechnung Sommertarif'!$B$8*SLP!C28566,"")</f>
        <v/>
      </c>
    </row>
    <row r="28587" spans="1:5" x14ac:dyDescent="0.3">
      <c r="A28587" s="25">
        <v>46320</v>
      </c>
      <c r="B28587" s="31">
        <v>0.5625</v>
      </c>
      <c r="C28587" s="46"/>
      <c r="D28587" s="29">
        <v>46320.5625</v>
      </c>
      <c r="E28587" s="15" t="str">
        <f>IF(AND($B$6=NB!$A$17,$B$8&gt;0),'Ersparnisberechnung Sommertarif'!$B$8*SLP!C28567,"")</f>
        <v/>
      </c>
    </row>
    <row r="28588" spans="1:5" x14ac:dyDescent="0.3">
      <c r="A28588" s="25">
        <v>46320</v>
      </c>
      <c r="B28588" s="31">
        <v>0.57291666666666663</v>
      </c>
      <c r="C28588" s="46"/>
      <c r="D28588" s="29">
        <v>46320.572916666664</v>
      </c>
      <c r="E28588" s="15" t="str">
        <f>IF(AND($B$6=NB!$A$17,$B$8&gt;0),'Ersparnisberechnung Sommertarif'!$B$8*SLP!C28568,"")</f>
        <v/>
      </c>
    </row>
    <row r="28589" spans="1:5" x14ac:dyDescent="0.3">
      <c r="A28589" s="25">
        <v>46320</v>
      </c>
      <c r="B28589" s="31">
        <v>0.58333333333333337</v>
      </c>
      <c r="C28589" s="46"/>
      <c r="D28589" s="29">
        <v>46320.583333333336</v>
      </c>
      <c r="E28589" s="15" t="str">
        <f>IF(AND($B$6=NB!$A$17,$B$8&gt;0),'Ersparnisberechnung Sommertarif'!$B$8*SLP!C28569,"")</f>
        <v/>
      </c>
    </row>
    <row r="28590" spans="1:5" x14ac:dyDescent="0.3">
      <c r="A28590" s="25">
        <v>46320</v>
      </c>
      <c r="B28590" s="31">
        <v>0.59375</v>
      </c>
      <c r="C28590" s="46"/>
      <c r="D28590" s="29">
        <v>46320.59375</v>
      </c>
      <c r="E28590" s="15" t="str">
        <f>IF(AND($B$6=NB!$A$17,$B$8&gt;0),'Ersparnisberechnung Sommertarif'!$B$8*SLP!C28570,"")</f>
        <v/>
      </c>
    </row>
    <row r="28591" spans="1:5" x14ac:dyDescent="0.3">
      <c r="A28591" s="25">
        <v>46320</v>
      </c>
      <c r="B28591" s="31">
        <v>0.60416666666666663</v>
      </c>
      <c r="C28591" s="46"/>
      <c r="D28591" s="29">
        <v>46320.604166666664</v>
      </c>
      <c r="E28591" s="15" t="str">
        <f>IF(AND($B$6=NB!$A$17,$B$8&gt;0),'Ersparnisberechnung Sommertarif'!$B$8*SLP!C28571,"")</f>
        <v/>
      </c>
    </row>
    <row r="28592" spans="1:5" x14ac:dyDescent="0.3">
      <c r="A28592" s="25">
        <v>46320</v>
      </c>
      <c r="B28592" s="31">
        <v>0.61458333333333337</v>
      </c>
      <c r="C28592" s="46"/>
      <c r="D28592" s="29">
        <v>46320.614583333336</v>
      </c>
      <c r="E28592" s="15" t="str">
        <f>IF(AND($B$6=NB!$A$17,$B$8&gt;0),'Ersparnisberechnung Sommertarif'!$B$8*SLP!C28572,"")</f>
        <v/>
      </c>
    </row>
    <row r="28593" spans="1:5" x14ac:dyDescent="0.3">
      <c r="A28593" s="25">
        <v>46320</v>
      </c>
      <c r="B28593" s="31">
        <v>0.625</v>
      </c>
      <c r="C28593" s="46"/>
      <c r="D28593" s="29">
        <v>46320.625</v>
      </c>
      <c r="E28593" s="15" t="str">
        <f>IF(AND($B$6=NB!$A$17,$B$8&gt;0),'Ersparnisberechnung Sommertarif'!$B$8*SLP!C28573,"")</f>
        <v/>
      </c>
    </row>
    <row r="28594" spans="1:5" x14ac:dyDescent="0.3">
      <c r="A28594" s="25">
        <v>46320</v>
      </c>
      <c r="B28594" s="31">
        <v>0.63541666666666663</v>
      </c>
      <c r="C28594" s="46"/>
      <c r="D28594" s="29">
        <v>46320.635416666664</v>
      </c>
      <c r="E28594" s="15" t="str">
        <f>IF(AND($B$6=NB!$A$17,$B$8&gt;0),'Ersparnisberechnung Sommertarif'!$B$8*SLP!C28574,"")</f>
        <v/>
      </c>
    </row>
    <row r="28595" spans="1:5" x14ac:dyDescent="0.3">
      <c r="A28595" s="25">
        <v>46320</v>
      </c>
      <c r="B28595" s="31">
        <v>0.64583333333333337</v>
      </c>
      <c r="C28595" s="46"/>
      <c r="D28595" s="29">
        <v>46320.645833333336</v>
      </c>
      <c r="E28595" s="15" t="str">
        <f>IF(AND($B$6=NB!$A$17,$B$8&gt;0),'Ersparnisberechnung Sommertarif'!$B$8*SLP!C28575,"")</f>
        <v/>
      </c>
    </row>
    <row r="28596" spans="1:5" x14ac:dyDescent="0.3">
      <c r="A28596" s="25">
        <v>46320</v>
      </c>
      <c r="B28596" s="31">
        <v>0.65625</v>
      </c>
      <c r="C28596" s="46"/>
      <c r="D28596" s="29">
        <v>46320.65625</v>
      </c>
      <c r="E28596" s="15" t="str">
        <f>IF(AND($B$6=NB!$A$17,$B$8&gt;0),'Ersparnisberechnung Sommertarif'!$B$8*SLP!C28576,"")</f>
        <v/>
      </c>
    </row>
    <row r="28597" spans="1:5" x14ac:dyDescent="0.3">
      <c r="A28597" s="25">
        <v>46320</v>
      </c>
      <c r="B28597" s="31">
        <v>0.66666666666666663</v>
      </c>
      <c r="C28597" s="46"/>
      <c r="D28597" s="29">
        <v>46320.666666666664</v>
      </c>
      <c r="E28597" s="15" t="str">
        <f>IF(AND($B$6=NB!$A$17,$B$8&gt;0),'Ersparnisberechnung Sommertarif'!$B$8*SLP!C28577,"")</f>
        <v/>
      </c>
    </row>
    <row r="28598" spans="1:5" x14ac:dyDescent="0.3">
      <c r="A28598" s="25">
        <v>46320</v>
      </c>
      <c r="B28598" s="31">
        <v>0.67708333333333337</v>
      </c>
      <c r="C28598" s="46"/>
      <c r="D28598" s="29">
        <v>46320.677083333336</v>
      </c>
      <c r="E28598" s="15" t="str">
        <f>IF(AND($B$6=NB!$A$17,$B$8&gt;0),'Ersparnisberechnung Sommertarif'!$B$8*SLP!C28578,"")</f>
        <v/>
      </c>
    </row>
    <row r="28599" spans="1:5" x14ac:dyDescent="0.3">
      <c r="A28599" s="25">
        <v>46320</v>
      </c>
      <c r="B28599" s="31">
        <v>0.6875</v>
      </c>
      <c r="C28599" s="46"/>
      <c r="D28599" s="29">
        <v>46320.6875</v>
      </c>
      <c r="E28599" s="15" t="str">
        <f>IF(AND($B$6=NB!$A$17,$B$8&gt;0),'Ersparnisberechnung Sommertarif'!$B$8*SLP!C28579,"")</f>
        <v/>
      </c>
    </row>
    <row r="28600" spans="1:5" x14ac:dyDescent="0.3">
      <c r="A28600" s="25">
        <v>46320</v>
      </c>
      <c r="B28600" s="31">
        <v>0.69791666666666663</v>
      </c>
      <c r="C28600" s="46"/>
      <c r="D28600" s="29">
        <v>46320.697916666664</v>
      </c>
      <c r="E28600" s="15" t="str">
        <f>IF(AND($B$6=NB!$A$17,$B$8&gt;0),'Ersparnisberechnung Sommertarif'!$B$8*SLP!C28580,"")</f>
        <v/>
      </c>
    </row>
    <row r="28601" spans="1:5" x14ac:dyDescent="0.3">
      <c r="A28601" s="25">
        <v>46320</v>
      </c>
      <c r="B28601" s="31">
        <v>0.70833333333333337</v>
      </c>
      <c r="C28601" s="46"/>
      <c r="D28601" s="29">
        <v>46320.708333333336</v>
      </c>
      <c r="E28601" s="15" t="str">
        <f>IF(AND($B$6=NB!$A$17,$B$8&gt;0),'Ersparnisberechnung Sommertarif'!$B$8*SLP!C28581,"")</f>
        <v/>
      </c>
    </row>
    <row r="28602" spans="1:5" x14ac:dyDescent="0.3">
      <c r="A28602" s="25">
        <v>46320</v>
      </c>
      <c r="B28602" s="31">
        <v>0.71875</v>
      </c>
      <c r="C28602" s="46"/>
      <c r="D28602" s="29">
        <v>46320.71875</v>
      </c>
      <c r="E28602" s="15" t="str">
        <f>IF(AND($B$6=NB!$A$17,$B$8&gt;0),'Ersparnisberechnung Sommertarif'!$B$8*SLP!C28582,"")</f>
        <v/>
      </c>
    </row>
    <row r="28603" spans="1:5" x14ac:dyDescent="0.3">
      <c r="A28603" s="25">
        <v>46320</v>
      </c>
      <c r="B28603" s="31">
        <v>0.72916666666666663</v>
      </c>
      <c r="C28603" s="46"/>
      <c r="D28603" s="29">
        <v>46320.729166666664</v>
      </c>
      <c r="E28603" s="15" t="str">
        <f>IF(AND($B$6=NB!$A$17,$B$8&gt;0),'Ersparnisberechnung Sommertarif'!$B$8*SLP!C28583,"")</f>
        <v/>
      </c>
    </row>
    <row r="28604" spans="1:5" x14ac:dyDescent="0.3">
      <c r="A28604" s="25">
        <v>46320</v>
      </c>
      <c r="B28604" s="31">
        <v>0.73958333333333337</v>
      </c>
      <c r="C28604" s="46"/>
      <c r="D28604" s="29">
        <v>46320.739583333336</v>
      </c>
      <c r="E28604" s="15" t="str">
        <f>IF(AND($B$6=NB!$A$17,$B$8&gt;0),'Ersparnisberechnung Sommertarif'!$B$8*SLP!C28584,"")</f>
        <v/>
      </c>
    </row>
    <row r="28605" spans="1:5" x14ac:dyDescent="0.3">
      <c r="A28605" s="25">
        <v>46320</v>
      </c>
      <c r="B28605" s="31">
        <v>0.75</v>
      </c>
      <c r="C28605" s="46"/>
      <c r="D28605" s="29">
        <v>46320.75</v>
      </c>
      <c r="E28605" s="15" t="str">
        <f>IF(AND($B$6=NB!$A$17,$B$8&gt;0),'Ersparnisberechnung Sommertarif'!$B$8*SLP!C28585,"")</f>
        <v/>
      </c>
    </row>
    <row r="28606" spans="1:5" x14ac:dyDescent="0.3">
      <c r="A28606" s="25">
        <v>46320</v>
      </c>
      <c r="B28606" s="31">
        <v>0.76041666666666663</v>
      </c>
      <c r="C28606" s="46"/>
      <c r="D28606" s="29">
        <v>46320.760416666664</v>
      </c>
      <c r="E28606" s="15" t="str">
        <f>IF(AND($B$6=NB!$A$17,$B$8&gt;0),'Ersparnisberechnung Sommertarif'!$B$8*SLP!C28586,"")</f>
        <v/>
      </c>
    </row>
    <row r="28607" spans="1:5" x14ac:dyDescent="0.3">
      <c r="A28607" s="25">
        <v>46320</v>
      </c>
      <c r="B28607" s="31">
        <v>0.77083333333333337</v>
      </c>
      <c r="C28607" s="46"/>
      <c r="D28607" s="29">
        <v>46320.770833333336</v>
      </c>
      <c r="E28607" s="15" t="str">
        <f>IF(AND($B$6=NB!$A$17,$B$8&gt;0),'Ersparnisberechnung Sommertarif'!$B$8*SLP!C28587,"")</f>
        <v/>
      </c>
    </row>
    <row r="28608" spans="1:5" x14ac:dyDescent="0.3">
      <c r="A28608" s="25">
        <v>46320</v>
      </c>
      <c r="B28608" s="31">
        <v>0.78125</v>
      </c>
      <c r="C28608" s="46"/>
      <c r="D28608" s="29">
        <v>46320.78125</v>
      </c>
      <c r="E28608" s="15" t="str">
        <f>IF(AND($B$6=NB!$A$17,$B$8&gt;0),'Ersparnisberechnung Sommertarif'!$B$8*SLP!C28588,"")</f>
        <v/>
      </c>
    </row>
    <row r="28609" spans="1:5" x14ac:dyDescent="0.3">
      <c r="A28609" s="25">
        <v>46320</v>
      </c>
      <c r="B28609" s="31">
        <v>0.79166666666666663</v>
      </c>
      <c r="C28609" s="46"/>
      <c r="D28609" s="29">
        <v>46320.791666666664</v>
      </c>
      <c r="E28609" s="15" t="str">
        <f>IF(AND($B$6=NB!$A$17,$B$8&gt;0),'Ersparnisberechnung Sommertarif'!$B$8*SLP!C28589,"")</f>
        <v/>
      </c>
    </row>
    <row r="28610" spans="1:5" x14ac:dyDescent="0.3">
      <c r="A28610" s="25">
        <v>46320</v>
      </c>
      <c r="B28610" s="31">
        <v>0.80208333333333337</v>
      </c>
      <c r="C28610" s="46"/>
      <c r="D28610" s="29">
        <v>46320.802083333336</v>
      </c>
      <c r="E28610" s="15" t="str">
        <f>IF(AND($B$6=NB!$A$17,$B$8&gt;0),'Ersparnisberechnung Sommertarif'!$B$8*SLP!C28590,"")</f>
        <v/>
      </c>
    </row>
    <row r="28611" spans="1:5" x14ac:dyDescent="0.3">
      <c r="A28611" s="25">
        <v>46320</v>
      </c>
      <c r="B28611" s="31">
        <v>0.8125</v>
      </c>
      <c r="C28611" s="46"/>
      <c r="D28611" s="29">
        <v>46320.8125</v>
      </c>
      <c r="E28611" s="15" t="str">
        <f>IF(AND($B$6=NB!$A$17,$B$8&gt;0),'Ersparnisberechnung Sommertarif'!$B$8*SLP!C28591,"")</f>
        <v/>
      </c>
    </row>
    <row r="28612" spans="1:5" x14ac:dyDescent="0.3">
      <c r="A28612" s="25">
        <v>46320</v>
      </c>
      <c r="B28612" s="31">
        <v>0.82291666666666663</v>
      </c>
      <c r="C28612" s="46"/>
      <c r="D28612" s="29">
        <v>46320.822916666664</v>
      </c>
      <c r="E28612" s="15" t="str">
        <f>IF(AND($B$6=NB!$A$17,$B$8&gt;0),'Ersparnisberechnung Sommertarif'!$B$8*SLP!C28592,"")</f>
        <v/>
      </c>
    </row>
    <row r="28613" spans="1:5" x14ac:dyDescent="0.3">
      <c r="A28613" s="25">
        <v>46320</v>
      </c>
      <c r="B28613" s="31">
        <v>0.83333333333333337</v>
      </c>
      <c r="C28613" s="46"/>
      <c r="D28613" s="29">
        <v>46320.833333333336</v>
      </c>
      <c r="E28613" s="15" t="str">
        <f>IF(AND($B$6=NB!$A$17,$B$8&gt;0),'Ersparnisberechnung Sommertarif'!$B$8*SLP!C28593,"")</f>
        <v/>
      </c>
    </row>
    <row r="28614" spans="1:5" x14ac:dyDescent="0.3">
      <c r="A28614" s="25">
        <v>46320</v>
      </c>
      <c r="B28614" s="31">
        <v>0.84375</v>
      </c>
      <c r="C28614" s="46"/>
      <c r="D28614" s="29">
        <v>46320.84375</v>
      </c>
      <c r="E28614" s="15" t="str">
        <f>IF(AND($B$6=NB!$A$17,$B$8&gt;0),'Ersparnisberechnung Sommertarif'!$B$8*SLP!C28594,"")</f>
        <v/>
      </c>
    </row>
    <row r="28615" spans="1:5" x14ac:dyDescent="0.3">
      <c r="A28615" s="25">
        <v>46320</v>
      </c>
      <c r="B28615" s="31">
        <v>0.85416666666666663</v>
      </c>
      <c r="C28615" s="46"/>
      <c r="D28615" s="29">
        <v>46320.854166666664</v>
      </c>
      <c r="E28615" s="15" t="str">
        <f>IF(AND($B$6=NB!$A$17,$B$8&gt;0),'Ersparnisberechnung Sommertarif'!$B$8*SLP!C28595,"")</f>
        <v/>
      </c>
    </row>
    <row r="28616" spans="1:5" x14ac:dyDescent="0.3">
      <c r="A28616" s="25">
        <v>46320</v>
      </c>
      <c r="B28616" s="31">
        <v>0.86458333333333337</v>
      </c>
      <c r="C28616" s="46"/>
      <c r="D28616" s="29">
        <v>46320.864583333336</v>
      </c>
      <c r="E28616" s="15" t="str">
        <f>IF(AND($B$6=NB!$A$17,$B$8&gt;0),'Ersparnisberechnung Sommertarif'!$B$8*SLP!C28596,"")</f>
        <v/>
      </c>
    </row>
    <row r="28617" spans="1:5" x14ac:dyDescent="0.3">
      <c r="A28617" s="25">
        <v>46320</v>
      </c>
      <c r="B28617" s="31">
        <v>0.875</v>
      </c>
      <c r="C28617" s="46"/>
      <c r="D28617" s="29">
        <v>46320.875</v>
      </c>
      <c r="E28617" s="15" t="str">
        <f>IF(AND($B$6=NB!$A$17,$B$8&gt;0),'Ersparnisberechnung Sommertarif'!$B$8*SLP!C28597,"")</f>
        <v/>
      </c>
    </row>
    <row r="28618" spans="1:5" x14ac:dyDescent="0.3">
      <c r="A28618" s="25">
        <v>46320</v>
      </c>
      <c r="B28618" s="31">
        <v>0.88541666666666663</v>
      </c>
      <c r="C28618" s="46"/>
      <c r="D28618" s="29">
        <v>46320.885416666664</v>
      </c>
      <c r="E28618" s="15" t="str">
        <f>IF(AND($B$6=NB!$A$17,$B$8&gt;0),'Ersparnisberechnung Sommertarif'!$B$8*SLP!C28598,"")</f>
        <v/>
      </c>
    </row>
    <row r="28619" spans="1:5" x14ac:dyDescent="0.3">
      <c r="A28619" s="25">
        <v>46320</v>
      </c>
      <c r="B28619" s="31">
        <v>0.89583333333333337</v>
      </c>
      <c r="C28619" s="46"/>
      <c r="D28619" s="29">
        <v>46320.895833333336</v>
      </c>
      <c r="E28619" s="15" t="str">
        <f>IF(AND($B$6=NB!$A$17,$B$8&gt;0),'Ersparnisberechnung Sommertarif'!$B$8*SLP!C28599,"")</f>
        <v/>
      </c>
    </row>
    <row r="28620" spans="1:5" x14ac:dyDescent="0.3">
      <c r="A28620" s="25">
        <v>46320</v>
      </c>
      <c r="B28620" s="31">
        <v>0.90625</v>
      </c>
      <c r="C28620" s="46"/>
      <c r="D28620" s="29">
        <v>46320.90625</v>
      </c>
      <c r="E28620" s="15" t="str">
        <f>IF(AND($B$6=NB!$A$17,$B$8&gt;0),'Ersparnisberechnung Sommertarif'!$B$8*SLP!C28600,"")</f>
        <v/>
      </c>
    </row>
    <row r="28621" spans="1:5" x14ac:dyDescent="0.3">
      <c r="A28621" s="25">
        <v>46320</v>
      </c>
      <c r="B28621" s="31">
        <v>0.91666666666666663</v>
      </c>
      <c r="C28621" s="46"/>
      <c r="D28621" s="29">
        <v>46320.916666666664</v>
      </c>
      <c r="E28621" s="15" t="str">
        <f>IF(AND($B$6=NB!$A$17,$B$8&gt;0),'Ersparnisberechnung Sommertarif'!$B$8*SLP!C28601,"")</f>
        <v/>
      </c>
    </row>
    <row r="28622" spans="1:5" x14ac:dyDescent="0.3">
      <c r="A28622" s="25">
        <v>46320</v>
      </c>
      <c r="B28622" s="31">
        <v>0.92708333333333337</v>
      </c>
      <c r="C28622" s="46"/>
      <c r="D28622" s="29">
        <v>46320.927083333336</v>
      </c>
      <c r="E28622" s="15" t="str">
        <f>IF(AND($B$6=NB!$A$17,$B$8&gt;0),'Ersparnisberechnung Sommertarif'!$B$8*SLP!C28602,"")</f>
        <v/>
      </c>
    </row>
    <row r="28623" spans="1:5" x14ac:dyDescent="0.3">
      <c r="A28623" s="25">
        <v>46320</v>
      </c>
      <c r="B28623" s="31">
        <v>0.9375</v>
      </c>
      <c r="C28623" s="46"/>
      <c r="D28623" s="29">
        <v>46320.9375</v>
      </c>
      <c r="E28623" s="15" t="str">
        <f>IF(AND($B$6=NB!$A$17,$B$8&gt;0),'Ersparnisberechnung Sommertarif'!$B$8*SLP!C28603,"")</f>
        <v/>
      </c>
    </row>
    <row r="28624" spans="1:5" x14ac:dyDescent="0.3">
      <c r="A28624" s="25">
        <v>46320</v>
      </c>
      <c r="B28624" s="31">
        <v>0.94791666666666663</v>
      </c>
      <c r="C28624" s="46"/>
      <c r="D28624" s="29">
        <v>46320.947916666664</v>
      </c>
      <c r="E28624" s="15" t="str">
        <f>IF(AND($B$6=NB!$A$17,$B$8&gt;0),'Ersparnisberechnung Sommertarif'!$B$8*SLP!C28604,"")</f>
        <v/>
      </c>
    </row>
    <row r="28625" spans="1:5" x14ac:dyDescent="0.3">
      <c r="A28625" s="25">
        <v>46320</v>
      </c>
      <c r="B28625" s="31">
        <v>0.95833333333333337</v>
      </c>
      <c r="C28625" s="46"/>
      <c r="D28625" s="29">
        <v>46320.958333333336</v>
      </c>
      <c r="E28625" s="15" t="str">
        <f>IF(AND($B$6=NB!$A$17,$B$8&gt;0),'Ersparnisberechnung Sommertarif'!$B$8*SLP!C28605,"")</f>
        <v/>
      </c>
    </row>
    <row r="28626" spans="1:5" x14ac:dyDescent="0.3">
      <c r="A28626" s="25">
        <v>46320</v>
      </c>
      <c r="B28626" s="31">
        <v>0.96875</v>
      </c>
      <c r="C28626" s="46"/>
      <c r="D28626" s="29">
        <v>46320.96875</v>
      </c>
      <c r="E28626" s="15" t="str">
        <f>IF(AND($B$6=NB!$A$17,$B$8&gt;0),'Ersparnisberechnung Sommertarif'!$B$8*SLP!C28606,"")</f>
        <v/>
      </c>
    </row>
    <row r="28627" spans="1:5" x14ac:dyDescent="0.3">
      <c r="A28627" s="25">
        <v>46320</v>
      </c>
      <c r="B28627" s="31">
        <v>0.97916666666666663</v>
      </c>
      <c r="C28627" s="46"/>
      <c r="D28627" s="29">
        <v>46320.979166666664</v>
      </c>
      <c r="E28627" s="15" t="str">
        <f>IF(AND($B$6=NB!$A$17,$B$8&gt;0),'Ersparnisberechnung Sommertarif'!$B$8*SLP!C28607,"")</f>
        <v/>
      </c>
    </row>
    <row r="28628" spans="1:5" x14ac:dyDescent="0.3">
      <c r="A28628" s="25">
        <v>46320</v>
      </c>
      <c r="B28628" s="31">
        <v>0.98958333333333337</v>
      </c>
      <c r="C28628" s="46"/>
      <c r="D28628" s="29">
        <v>46320.989583333336</v>
      </c>
      <c r="E28628" s="15" t="str">
        <f>IF(AND($B$6=NB!$A$17,$B$8&gt;0),'Ersparnisberechnung Sommertarif'!$B$8*SLP!C28608,"")</f>
        <v/>
      </c>
    </row>
    <row r="28629" spans="1:5" x14ac:dyDescent="0.3">
      <c r="A28629" s="25">
        <v>46321</v>
      </c>
      <c r="B28629" s="31">
        <v>0</v>
      </c>
      <c r="C28629" s="46"/>
      <c r="D28629" s="29">
        <v>46321</v>
      </c>
      <c r="E28629" s="15" t="str">
        <f>IF(AND($B$6=NB!$A$17,$B$8&gt;0),'Ersparnisberechnung Sommertarif'!$B$8*SLP!C28609,"")</f>
        <v/>
      </c>
    </row>
    <row r="28630" spans="1:5" x14ac:dyDescent="0.3">
      <c r="A28630" s="25">
        <v>46321</v>
      </c>
      <c r="B28630" s="31">
        <v>1.0416666666666666E-2</v>
      </c>
      <c r="C28630" s="46"/>
      <c r="D28630" s="29">
        <v>46321.010416666664</v>
      </c>
      <c r="E28630" s="15" t="str">
        <f>IF(AND($B$6=NB!$A$17,$B$8&gt;0),'Ersparnisberechnung Sommertarif'!$B$8*SLP!C28610,"")</f>
        <v/>
      </c>
    </row>
    <row r="28631" spans="1:5" x14ac:dyDescent="0.3">
      <c r="A28631" s="25">
        <v>46321</v>
      </c>
      <c r="B28631" s="31">
        <v>2.0833333333333332E-2</v>
      </c>
      <c r="C28631" s="46"/>
      <c r="D28631" s="29">
        <v>46321.020833333336</v>
      </c>
      <c r="E28631" s="15" t="str">
        <f>IF(AND($B$6=NB!$A$17,$B$8&gt;0),'Ersparnisberechnung Sommertarif'!$B$8*SLP!C28611,"")</f>
        <v/>
      </c>
    </row>
    <row r="28632" spans="1:5" x14ac:dyDescent="0.3">
      <c r="A28632" s="25">
        <v>46321</v>
      </c>
      <c r="B28632" s="31">
        <v>3.125E-2</v>
      </c>
      <c r="C28632" s="46"/>
      <c r="D28632" s="29">
        <v>46321.03125</v>
      </c>
      <c r="E28632" s="15" t="str">
        <f>IF(AND($B$6=NB!$A$17,$B$8&gt;0),'Ersparnisberechnung Sommertarif'!$B$8*SLP!C28612,"")</f>
        <v/>
      </c>
    </row>
    <row r="28633" spans="1:5" x14ac:dyDescent="0.3">
      <c r="A28633" s="25">
        <v>46321</v>
      </c>
      <c r="B28633" s="31">
        <v>4.1666666666666664E-2</v>
      </c>
      <c r="C28633" s="46"/>
      <c r="D28633" s="29">
        <v>46321.041666666664</v>
      </c>
      <c r="E28633" s="15" t="str">
        <f>IF(AND($B$6=NB!$A$17,$B$8&gt;0),'Ersparnisberechnung Sommertarif'!$B$8*SLP!C28613,"")</f>
        <v/>
      </c>
    </row>
    <row r="28634" spans="1:5" x14ac:dyDescent="0.3">
      <c r="A28634" s="25">
        <v>46321</v>
      </c>
      <c r="B28634" s="31">
        <v>5.2083333333333336E-2</v>
      </c>
      <c r="C28634" s="46"/>
      <c r="D28634" s="29">
        <v>46321.052083333336</v>
      </c>
      <c r="E28634" s="15" t="str">
        <f>IF(AND($B$6=NB!$A$17,$B$8&gt;0),'Ersparnisberechnung Sommertarif'!$B$8*SLP!C28614,"")</f>
        <v/>
      </c>
    </row>
    <row r="28635" spans="1:5" x14ac:dyDescent="0.3">
      <c r="A28635" s="25">
        <v>46321</v>
      </c>
      <c r="B28635" s="31">
        <v>6.25E-2</v>
      </c>
      <c r="C28635" s="46"/>
      <c r="D28635" s="29">
        <v>46321.0625</v>
      </c>
      <c r="E28635" s="15" t="str">
        <f>IF(AND($B$6=NB!$A$17,$B$8&gt;0),'Ersparnisberechnung Sommertarif'!$B$8*SLP!C28615,"")</f>
        <v/>
      </c>
    </row>
    <row r="28636" spans="1:5" x14ac:dyDescent="0.3">
      <c r="A28636" s="25">
        <v>46321</v>
      </c>
      <c r="B28636" s="31">
        <v>7.2916666666666671E-2</v>
      </c>
      <c r="C28636" s="46"/>
      <c r="D28636" s="29">
        <v>46321.072916666664</v>
      </c>
      <c r="E28636" s="15" t="str">
        <f>IF(AND($B$6=NB!$A$17,$B$8&gt;0),'Ersparnisberechnung Sommertarif'!$B$8*SLP!C28616,"")</f>
        <v/>
      </c>
    </row>
    <row r="28637" spans="1:5" x14ac:dyDescent="0.3">
      <c r="A28637" s="25">
        <v>46321</v>
      </c>
      <c r="B28637" s="31">
        <v>8.3333333333333329E-2</v>
      </c>
      <c r="C28637" s="46"/>
      <c r="D28637" s="29">
        <v>46321.083333333336</v>
      </c>
      <c r="E28637" s="15" t="str">
        <f>IF(AND($B$6=NB!$A$17,$B$8&gt;0),'Ersparnisberechnung Sommertarif'!$B$8*SLP!C28617,"")</f>
        <v/>
      </c>
    </row>
    <row r="28638" spans="1:5" x14ac:dyDescent="0.3">
      <c r="A28638" s="25">
        <v>46321</v>
      </c>
      <c r="B28638" s="31">
        <v>9.375E-2</v>
      </c>
      <c r="C28638" s="46"/>
      <c r="D28638" s="29">
        <v>46321.09375</v>
      </c>
      <c r="E28638" s="15" t="str">
        <f>IF(AND($B$6=NB!$A$17,$B$8&gt;0),'Ersparnisberechnung Sommertarif'!$B$8*SLP!C28618,"")</f>
        <v/>
      </c>
    </row>
    <row r="28639" spans="1:5" x14ac:dyDescent="0.3">
      <c r="A28639" s="25">
        <v>46321</v>
      </c>
      <c r="B28639" s="31">
        <v>0.10416666666666667</v>
      </c>
      <c r="C28639" s="46"/>
      <c r="D28639" s="29">
        <v>46321.104166666664</v>
      </c>
      <c r="E28639" s="15" t="str">
        <f>IF(AND($B$6=NB!$A$17,$B$8&gt;0),'Ersparnisberechnung Sommertarif'!$B$8*SLP!C28619,"")</f>
        <v/>
      </c>
    </row>
    <row r="28640" spans="1:5" x14ac:dyDescent="0.3">
      <c r="A28640" s="25">
        <v>46321</v>
      </c>
      <c r="B28640" s="31">
        <v>0.11458333333333333</v>
      </c>
      <c r="C28640" s="46"/>
      <c r="D28640" s="29">
        <v>46321.114583333336</v>
      </c>
      <c r="E28640" s="15" t="str">
        <f>IF(AND($B$6=NB!$A$17,$B$8&gt;0),'Ersparnisberechnung Sommertarif'!$B$8*SLP!C28620,"")</f>
        <v/>
      </c>
    </row>
    <row r="28641" spans="1:5" x14ac:dyDescent="0.3">
      <c r="A28641" s="25">
        <v>46321</v>
      </c>
      <c r="B28641" s="31">
        <v>0.125</v>
      </c>
      <c r="C28641" s="46"/>
      <c r="D28641" s="29">
        <v>46321.125</v>
      </c>
      <c r="E28641" s="15" t="str">
        <f>IF(AND($B$6=NB!$A$17,$B$8&gt;0),'Ersparnisberechnung Sommertarif'!$B$8*SLP!C28621,"")</f>
        <v/>
      </c>
    </row>
    <row r="28642" spans="1:5" x14ac:dyDescent="0.3">
      <c r="A28642" s="25">
        <v>46321</v>
      </c>
      <c r="B28642" s="31">
        <v>0.13541666666666666</v>
      </c>
      <c r="C28642" s="46"/>
      <c r="D28642" s="29">
        <v>46321.135416666664</v>
      </c>
      <c r="E28642" s="15" t="str">
        <f>IF(AND($B$6=NB!$A$17,$B$8&gt;0),'Ersparnisberechnung Sommertarif'!$B$8*SLP!C28622,"")</f>
        <v/>
      </c>
    </row>
    <row r="28643" spans="1:5" x14ac:dyDescent="0.3">
      <c r="A28643" s="25">
        <v>46321</v>
      </c>
      <c r="B28643" s="31">
        <v>0.14583333333333334</v>
      </c>
      <c r="C28643" s="46"/>
      <c r="D28643" s="29">
        <v>46321.145833333336</v>
      </c>
      <c r="E28643" s="15" t="str">
        <f>IF(AND($B$6=NB!$A$17,$B$8&gt;0),'Ersparnisberechnung Sommertarif'!$B$8*SLP!C28623,"")</f>
        <v/>
      </c>
    </row>
    <row r="28644" spans="1:5" x14ac:dyDescent="0.3">
      <c r="A28644" s="25">
        <v>46321</v>
      </c>
      <c r="B28644" s="31">
        <v>0.15625</v>
      </c>
      <c r="C28644" s="46"/>
      <c r="D28644" s="29">
        <v>46321.15625</v>
      </c>
      <c r="E28644" s="15" t="str">
        <f>IF(AND($B$6=NB!$A$17,$B$8&gt;0),'Ersparnisberechnung Sommertarif'!$B$8*SLP!C28624,"")</f>
        <v/>
      </c>
    </row>
    <row r="28645" spans="1:5" x14ac:dyDescent="0.3">
      <c r="A28645" s="25">
        <v>46321</v>
      </c>
      <c r="B28645" s="31">
        <v>0.16666666666666666</v>
      </c>
      <c r="C28645" s="46"/>
      <c r="D28645" s="29">
        <v>46321.166666666664</v>
      </c>
      <c r="E28645" s="15" t="str">
        <f>IF(AND($B$6=NB!$A$17,$B$8&gt;0),'Ersparnisberechnung Sommertarif'!$B$8*SLP!C28625,"")</f>
        <v/>
      </c>
    </row>
    <row r="28646" spans="1:5" x14ac:dyDescent="0.3">
      <c r="A28646" s="25">
        <v>46321</v>
      </c>
      <c r="B28646" s="31">
        <v>0.17708333333333334</v>
      </c>
      <c r="C28646" s="46"/>
      <c r="D28646" s="29">
        <v>46321.177083333336</v>
      </c>
      <c r="E28646" s="15" t="str">
        <f>IF(AND($B$6=NB!$A$17,$B$8&gt;0),'Ersparnisberechnung Sommertarif'!$B$8*SLP!C28626,"")</f>
        <v/>
      </c>
    </row>
    <row r="28647" spans="1:5" x14ac:dyDescent="0.3">
      <c r="A28647" s="25">
        <v>46321</v>
      </c>
      <c r="B28647" s="31">
        <v>0.1875</v>
      </c>
      <c r="C28647" s="46"/>
      <c r="D28647" s="29">
        <v>46321.1875</v>
      </c>
      <c r="E28647" s="15" t="str">
        <f>IF(AND($B$6=NB!$A$17,$B$8&gt;0),'Ersparnisberechnung Sommertarif'!$B$8*SLP!C28627,"")</f>
        <v/>
      </c>
    </row>
    <row r="28648" spans="1:5" x14ac:dyDescent="0.3">
      <c r="A28648" s="25">
        <v>46321</v>
      </c>
      <c r="B28648" s="31">
        <v>0.19791666666666666</v>
      </c>
      <c r="C28648" s="46"/>
      <c r="D28648" s="29">
        <v>46321.197916666664</v>
      </c>
      <c r="E28648" s="15" t="str">
        <f>IF(AND($B$6=NB!$A$17,$B$8&gt;0),'Ersparnisberechnung Sommertarif'!$B$8*SLP!C28628,"")</f>
        <v/>
      </c>
    </row>
    <row r="28649" spans="1:5" x14ac:dyDescent="0.3">
      <c r="A28649" s="25">
        <v>46321</v>
      </c>
      <c r="B28649" s="31">
        <v>0.20833333333333334</v>
      </c>
      <c r="C28649" s="46"/>
      <c r="D28649" s="29">
        <v>46321.208333333336</v>
      </c>
      <c r="E28649" s="15" t="str">
        <f>IF(AND($B$6=NB!$A$17,$B$8&gt;0),'Ersparnisberechnung Sommertarif'!$B$8*SLP!C28629,"")</f>
        <v/>
      </c>
    </row>
    <row r="28650" spans="1:5" x14ac:dyDescent="0.3">
      <c r="A28650" s="25">
        <v>46321</v>
      </c>
      <c r="B28650" s="31">
        <v>0.21875</v>
      </c>
      <c r="C28650" s="46"/>
      <c r="D28650" s="29">
        <v>46321.21875</v>
      </c>
      <c r="E28650" s="15" t="str">
        <f>IF(AND($B$6=NB!$A$17,$B$8&gt;0),'Ersparnisberechnung Sommertarif'!$B$8*SLP!C28630,"")</f>
        <v/>
      </c>
    </row>
    <row r="28651" spans="1:5" x14ac:dyDescent="0.3">
      <c r="A28651" s="25">
        <v>46321</v>
      </c>
      <c r="B28651" s="31">
        <v>0.22916666666666666</v>
      </c>
      <c r="C28651" s="46"/>
      <c r="D28651" s="29">
        <v>46321.229166666664</v>
      </c>
      <c r="E28651" s="15" t="str">
        <f>IF(AND($B$6=NB!$A$17,$B$8&gt;0),'Ersparnisberechnung Sommertarif'!$B$8*SLP!C28631,"")</f>
        <v/>
      </c>
    </row>
    <row r="28652" spans="1:5" x14ac:dyDescent="0.3">
      <c r="A28652" s="25">
        <v>46321</v>
      </c>
      <c r="B28652" s="31">
        <v>0.23958333333333334</v>
      </c>
      <c r="C28652" s="46"/>
      <c r="D28652" s="29">
        <v>46321.239583333336</v>
      </c>
      <c r="E28652" s="15" t="str">
        <f>IF(AND($B$6=NB!$A$17,$B$8&gt;0),'Ersparnisberechnung Sommertarif'!$B$8*SLP!C28632,"")</f>
        <v/>
      </c>
    </row>
    <row r="28653" spans="1:5" x14ac:dyDescent="0.3">
      <c r="A28653" s="25">
        <v>46321</v>
      </c>
      <c r="B28653" s="31">
        <v>0.25</v>
      </c>
      <c r="C28653" s="46"/>
      <c r="D28653" s="29">
        <v>46321.25</v>
      </c>
      <c r="E28653" s="15" t="str">
        <f>IF(AND($B$6=NB!$A$17,$B$8&gt;0),'Ersparnisberechnung Sommertarif'!$B$8*SLP!C28633,"")</f>
        <v/>
      </c>
    </row>
    <row r="28654" spans="1:5" x14ac:dyDescent="0.3">
      <c r="A28654" s="25">
        <v>46321</v>
      </c>
      <c r="B28654" s="31">
        <v>0.26041666666666669</v>
      </c>
      <c r="C28654" s="46"/>
      <c r="D28654" s="29">
        <v>46321.260416666664</v>
      </c>
      <c r="E28654" s="15" t="str">
        <f>IF(AND($B$6=NB!$A$17,$B$8&gt;0),'Ersparnisberechnung Sommertarif'!$B$8*SLP!C28634,"")</f>
        <v/>
      </c>
    </row>
    <row r="28655" spans="1:5" x14ac:dyDescent="0.3">
      <c r="A28655" s="25">
        <v>46321</v>
      </c>
      <c r="B28655" s="31">
        <v>0.27083333333333331</v>
      </c>
      <c r="C28655" s="46"/>
      <c r="D28655" s="29">
        <v>46321.270833333336</v>
      </c>
      <c r="E28655" s="15" t="str">
        <f>IF(AND($B$6=NB!$A$17,$B$8&gt;0),'Ersparnisberechnung Sommertarif'!$B$8*SLP!C28635,"")</f>
        <v/>
      </c>
    </row>
    <row r="28656" spans="1:5" x14ac:dyDescent="0.3">
      <c r="A28656" s="25">
        <v>46321</v>
      </c>
      <c r="B28656" s="31">
        <v>0.28125</v>
      </c>
      <c r="C28656" s="46"/>
      <c r="D28656" s="29">
        <v>46321.28125</v>
      </c>
      <c r="E28656" s="15" t="str">
        <f>IF(AND($B$6=NB!$A$17,$B$8&gt;0),'Ersparnisberechnung Sommertarif'!$B$8*SLP!C28636,"")</f>
        <v/>
      </c>
    </row>
    <row r="28657" spans="1:5" x14ac:dyDescent="0.3">
      <c r="A28657" s="25">
        <v>46321</v>
      </c>
      <c r="B28657" s="31">
        <v>0.29166666666666669</v>
      </c>
      <c r="C28657" s="46"/>
      <c r="D28657" s="29">
        <v>46321.291666666664</v>
      </c>
      <c r="E28657" s="15" t="str">
        <f>IF(AND($B$6=NB!$A$17,$B$8&gt;0),'Ersparnisberechnung Sommertarif'!$B$8*SLP!C28637,"")</f>
        <v/>
      </c>
    </row>
    <row r="28658" spans="1:5" x14ac:dyDescent="0.3">
      <c r="A28658" s="25">
        <v>46321</v>
      </c>
      <c r="B28658" s="31">
        <v>0.30208333333333331</v>
      </c>
      <c r="C28658" s="46"/>
      <c r="D28658" s="29">
        <v>46321.302083333336</v>
      </c>
      <c r="E28658" s="15" t="str">
        <f>IF(AND($B$6=NB!$A$17,$B$8&gt;0),'Ersparnisberechnung Sommertarif'!$B$8*SLP!C28638,"")</f>
        <v/>
      </c>
    </row>
    <row r="28659" spans="1:5" x14ac:dyDescent="0.3">
      <c r="A28659" s="25">
        <v>46321</v>
      </c>
      <c r="B28659" s="31">
        <v>0.3125</v>
      </c>
      <c r="C28659" s="46"/>
      <c r="D28659" s="29">
        <v>46321.3125</v>
      </c>
      <c r="E28659" s="15" t="str">
        <f>IF(AND($B$6=NB!$A$17,$B$8&gt;0),'Ersparnisberechnung Sommertarif'!$B$8*SLP!C28639,"")</f>
        <v/>
      </c>
    </row>
    <row r="28660" spans="1:5" x14ac:dyDescent="0.3">
      <c r="A28660" s="25">
        <v>46321</v>
      </c>
      <c r="B28660" s="31">
        <v>0.32291666666666669</v>
      </c>
      <c r="C28660" s="46"/>
      <c r="D28660" s="29">
        <v>46321.322916666664</v>
      </c>
      <c r="E28660" s="15" t="str">
        <f>IF(AND($B$6=NB!$A$17,$B$8&gt;0),'Ersparnisberechnung Sommertarif'!$B$8*SLP!C28640,"")</f>
        <v/>
      </c>
    </row>
    <row r="28661" spans="1:5" x14ac:dyDescent="0.3">
      <c r="A28661" s="25">
        <v>46321</v>
      </c>
      <c r="B28661" s="31">
        <v>0.33333333333333331</v>
      </c>
      <c r="C28661" s="46"/>
      <c r="D28661" s="29">
        <v>46321.333333333336</v>
      </c>
      <c r="E28661" s="15" t="str">
        <f>IF(AND($B$6=NB!$A$17,$B$8&gt;0),'Ersparnisberechnung Sommertarif'!$B$8*SLP!C28641,"")</f>
        <v/>
      </c>
    </row>
    <row r="28662" spans="1:5" x14ac:dyDescent="0.3">
      <c r="A28662" s="25">
        <v>46321</v>
      </c>
      <c r="B28662" s="31">
        <v>0.34375</v>
      </c>
      <c r="C28662" s="46"/>
      <c r="D28662" s="29">
        <v>46321.34375</v>
      </c>
      <c r="E28662" s="15" t="str">
        <f>IF(AND($B$6=NB!$A$17,$B$8&gt;0),'Ersparnisberechnung Sommertarif'!$B$8*SLP!C28642,"")</f>
        <v/>
      </c>
    </row>
    <row r="28663" spans="1:5" x14ac:dyDescent="0.3">
      <c r="A28663" s="25">
        <v>46321</v>
      </c>
      <c r="B28663" s="31">
        <v>0.35416666666666669</v>
      </c>
      <c r="C28663" s="46"/>
      <c r="D28663" s="29">
        <v>46321.354166666664</v>
      </c>
      <c r="E28663" s="15" t="str">
        <f>IF(AND($B$6=NB!$A$17,$B$8&gt;0),'Ersparnisberechnung Sommertarif'!$B$8*SLP!C28643,"")</f>
        <v/>
      </c>
    </row>
    <row r="28664" spans="1:5" x14ac:dyDescent="0.3">
      <c r="A28664" s="25">
        <v>46321</v>
      </c>
      <c r="B28664" s="31">
        <v>0.36458333333333331</v>
      </c>
      <c r="C28664" s="46"/>
      <c r="D28664" s="29">
        <v>46321.364583333336</v>
      </c>
      <c r="E28664" s="15" t="str">
        <f>IF(AND($B$6=NB!$A$17,$B$8&gt;0),'Ersparnisberechnung Sommertarif'!$B$8*SLP!C28644,"")</f>
        <v/>
      </c>
    </row>
    <row r="28665" spans="1:5" x14ac:dyDescent="0.3">
      <c r="A28665" s="25">
        <v>46321</v>
      </c>
      <c r="B28665" s="31">
        <v>0.375</v>
      </c>
      <c r="C28665" s="46"/>
      <c r="D28665" s="29">
        <v>46321.375</v>
      </c>
      <c r="E28665" s="15" t="str">
        <f>IF(AND($B$6=NB!$A$17,$B$8&gt;0),'Ersparnisberechnung Sommertarif'!$B$8*SLP!C28645,"")</f>
        <v/>
      </c>
    </row>
    <row r="28666" spans="1:5" x14ac:dyDescent="0.3">
      <c r="A28666" s="25">
        <v>46321</v>
      </c>
      <c r="B28666" s="31">
        <v>0.38541666666666669</v>
      </c>
      <c r="C28666" s="46"/>
      <c r="D28666" s="29">
        <v>46321.385416666664</v>
      </c>
      <c r="E28666" s="15" t="str">
        <f>IF(AND($B$6=NB!$A$17,$B$8&gt;0),'Ersparnisberechnung Sommertarif'!$B$8*SLP!C28646,"")</f>
        <v/>
      </c>
    </row>
    <row r="28667" spans="1:5" x14ac:dyDescent="0.3">
      <c r="A28667" s="25">
        <v>46321</v>
      </c>
      <c r="B28667" s="31">
        <v>0.39583333333333331</v>
      </c>
      <c r="C28667" s="46"/>
      <c r="D28667" s="29">
        <v>46321.395833333336</v>
      </c>
      <c r="E28667" s="15" t="str">
        <f>IF(AND($B$6=NB!$A$17,$B$8&gt;0),'Ersparnisberechnung Sommertarif'!$B$8*SLP!C28647,"")</f>
        <v/>
      </c>
    </row>
    <row r="28668" spans="1:5" x14ac:dyDescent="0.3">
      <c r="A28668" s="25">
        <v>46321</v>
      </c>
      <c r="B28668" s="31">
        <v>0.40625</v>
      </c>
      <c r="C28668" s="46"/>
      <c r="D28668" s="29">
        <v>46321.40625</v>
      </c>
      <c r="E28668" s="15" t="str">
        <f>IF(AND($B$6=NB!$A$17,$B$8&gt;0),'Ersparnisberechnung Sommertarif'!$B$8*SLP!C28648,"")</f>
        <v/>
      </c>
    </row>
    <row r="28669" spans="1:5" x14ac:dyDescent="0.3">
      <c r="A28669" s="25">
        <v>46321</v>
      </c>
      <c r="B28669" s="31">
        <v>0.41666666666666669</v>
      </c>
      <c r="C28669" s="46"/>
      <c r="D28669" s="29">
        <v>46321.416666666664</v>
      </c>
      <c r="E28669" s="15" t="str">
        <f>IF(AND($B$6=NB!$A$17,$B$8&gt;0),'Ersparnisberechnung Sommertarif'!$B$8*SLP!C28649,"")</f>
        <v/>
      </c>
    </row>
    <row r="28670" spans="1:5" x14ac:dyDescent="0.3">
      <c r="A28670" s="25">
        <v>46321</v>
      </c>
      <c r="B28670" s="31">
        <v>0.42708333333333331</v>
      </c>
      <c r="C28670" s="46"/>
      <c r="D28670" s="29">
        <v>46321.427083333336</v>
      </c>
      <c r="E28670" s="15" t="str">
        <f>IF(AND($B$6=NB!$A$17,$B$8&gt;0),'Ersparnisberechnung Sommertarif'!$B$8*SLP!C28650,"")</f>
        <v/>
      </c>
    </row>
    <row r="28671" spans="1:5" x14ac:dyDescent="0.3">
      <c r="A28671" s="25">
        <v>46321</v>
      </c>
      <c r="B28671" s="31">
        <v>0.4375</v>
      </c>
      <c r="C28671" s="46"/>
      <c r="D28671" s="29">
        <v>46321.4375</v>
      </c>
      <c r="E28671" s="15" t="str">
        <f>IF(AND($B$6=NB!$A$17,$B$8&gt;0),'Ersparnisberechnung Sommertarif'!$B$8*SLP!C28651,"")</f>
        <v/>
      </c>
    </row>
    <row r="28672" spans="1:5" x14ac:dyDescent="0.3">
      <c r="A28672" s="25">
        <v>46321</v>
      </c>
      <c r="B28672" s="31">
        <v>0.44791666666666669</v>
      </c>
      <c r="C28672" s="46"/>
      <c r="D28672" s="29">
        <v>46321.447916666664</v>
      </c>
      <c r="E28672" s="15" t="str">
        <f>IF(AND($B$6=NB!$A$17,$B$8&gt;0),'Ersparnisberechnung Sommertarif'!$B$8*SLP!C28652,"")</f>
        <v/>
      </c>
    </row>
    <row r="28673" spans="1:5" x14ac:dyDescent="0.3">
      <c r="A28673" s="25">
        <v>46321</v>
      </c>
      <c r="B28673" s="31">
        <v>0.45833333333333331</v>
      </c>
      <c r="C28673" s="46"/>
      <c r="D28673" s="29">
        <v>46321.458333333336</v>
      </c>
      <c r="E28673" s="15" t="str">
        <f>IF(AND($B$6=NB!$A$17,$B$8&gt;0),'Ersparnisberechnung Sommertarif'!$B$8*SLP!C28653,"")</f>
        <v/>
      </c>
    </row>
    <row r="28674" spans="1:5" x14ac:dyDescent="0.3">
      <c r="A28674" s="25">
        <v>46321</v>
      </c>
      <c r="B28674" s="31">
        <v>0.46875</v>
      </c>
      <c r="C28674" s="46"/>
      <c r="D28674" s="29">
        <v>46321.46875</v>
      </c>
      <c r="E28674" s="15" t="str">
        <f>IF(AND($B$6=NB!$A$17,$B$8&gt;0),'Ersparnisberechnung Sommertarif'!$B$8*SLP!C28654,"")</f>
        <v/>
      </c>
    </row>
    <row r="28675" spans="1:5" x14ac:dyDescent="0.3">
      <c r="A28675" s="25">
        <v>46321</v>
      </c>
      <c r="B28675" s="31">
        <v>0.47916666666666669</v>
      </c>
      <c r="C28675" s="46"/>
      <c r="D28675" s="29">
        <v>46321.479166666664</v>
      </c>
      <c r="E28675" s="15" t="str">
        <f>IF(AND($B$6=NB!$A$17,$B$8&gt;0),'Ersparnisberechnung Sommertarif'!$B$8*SLP!C28655,"")</f>
        <v/>
      </c>
    </row>
    <row r="28676" spans="1:5" x14ac:dyDescent="0.3">
      <c r="A28676" s="25">
        <v>46321</v>
      </c>
      <c r="B28676" s="31">
        <v>0.48958333333333331</v>
      </c>
      <c r="C28676" s="46"/>
      <c r="D28676" s="29">
        <v>46321.489583333336</v>
      </c>
      <c r="E28676" s="15" t="str">
        <f>IF(AND($B$6=NB!$A$17,$B$8&gt;0),'Ersparnisberechnung Sommertarif'!$B$8*SLP!C28656,"")</f>
        <v/>
      </c>
    </row>
    <row r="28677" spans="1:5" x14ac:dyDescent="0.3">
      <c r="A28677" s="25">
        <v>46321</v>
      </c>
      <c r="B28677" s="31">
        <v>0.5</v>
      </c>
      <c r="C28677" s="46"/>
      <c r="D28677" s="29">
        <v>46321.5</v>
      </c>
      <c r="E28677" s="15" t="str">
        <f>IF(AND($B$6=NB!$A$17,$B$8&gt;0),'Ersparnisberechnung Sommertarif'!$B$8*SLP!C28657,"")</f>
        <v/>
      </c>
    </row>
    <row r="28678" spans="1:5" x14ac:dyDescent="0.3">
      <c r="A28678" s="25">
        <v>46321</v>
      </c>
      <c r="B28678" s="31">
        <v>0.51041666666666663</v>
      </c>
      <c r="C28678" s="46"/>
      <c r="D28678" s="29">
        <v>46321.510416666664</v>
      </c>
      <c r="E28678" s="15" t="str">
        <f>IF(AND($B$6=NB!$A$17,$B$8&gt;0),'Ersparnisberechnung Sommertarif'!$B$8*SLP!C28658,"")</f>
        <v/>
      </c>
    </row>
    <row r="28679" spans="1:5" x14ac:dyDescent="0.3">
      <c r="A28679" s="25">
        <v>46321</v>
      </c>
      <c r="B28679" s="31">
        <v>0.52083333333333337</v>
      </c>
      <c r="C28679" s="46"/>
      <c r="D28679" s="29">
        <v>46321.520833333336</v>
      </c>
      <c r="E28679" s="15" t="str">
        <f>IF(AND($B$6=NB!$A$17,$B$8&gt;0),'Ersparnisberechnung Sommertarif'!$B$8*SLP!C28659,"")</f>
        <v/>
      </c>
    </row>
    <row r="28680" spans="1:5" x14ac:dyDescent="0.3">
      <c r="A28680" s="25">
        <v>46321</v>
      </c>
      <c r="B28680" s="31">
        <v>0.53125</v>
      </c>
      <c r="C28680" s="46"/>
      <c r="D28680" s="29">
        <v>46321.53125</v>
      </c>
      <c r="E28680" s="15" t="str">
        <f>IF(AND($B$6=NB!$A$17,$B$8&gt;0),'Ersparnisberechnung Sommertarif'!$B$8*SLP!C28660,"")</f>
        <v/>
      </c>
    </row>
    <row r="28681" spans="1:5" x14ac:dyDescent="0.3">
      <c r="A28681" s="25">
        <v>46321</v>
      </c>
      <c r="B28681" s="31">
        <v>0.54166666666666663</v>
      </c>
      <c r="C28681" s="46"/>
      <c r="D28681" s="29">
        <v>46321.541666666664</v>
      </c>
      <c r="E28681" s="15" t="str">
        <f>IF(AND($B$6=NB!$A$17,$B$8&gt;0),'Ersparnisberechnung Sommertarif'!$B$8*SLP!C28661,"")</f>
        <v/>
      </c>
    </row>
    <row r="28682" spans="1:5" x14ac:dyDescent="0.3">
      <c r="A28682" s="25">
        <v>46321</v>
      </c>
      <c r="B28682" s="31">
        <v>0.55208333333333337</v>
      </c>
      <c r="C28682" s="46"/>
      <c r="D28682" s="29">
        <v>46321.552083333336</v>
      </c>
      <c r="E28682" s="15" t="str">
        <f>IF(AND($B$6=NB!$A$17,$B$8&gt;0),'Ersparnisberechnung Sommertarif'!$B$8*SLP!C28662,"")</f>
        <v/>
      </c>
    </row>
    <row r="28683" spans="1:5" x14ac:dyDescent="0.3">
      <c r="A28683" s="25">
        <v>46321</v>
      </c>
      <c r="B28683" s="31">
        <v>0.5625</v>
      </c>
      <c r="C28683" s="46"/>
      <c r="D28683" s="29">
        <v>46321.5625</v>
      </c>
      <c r="E28683" s="15" t="str">
        <f>IF(AND($B$6=NB!$A$17,$B$8&gt;0),'Ersparnisberechnung Sommertarif'!$B$8*SLP!C28663,"")</f>
        <v/>
      </c>
    </row>
    <row r="28684" spans="1:5" x14ac:dyDescent="0.3">
      <c r="A28684" s="25">
        <v>46321</v>
      </c>
      <c r="B28684" s="31">
        <v>0.57291666666666663</v>
      </c>
      <c r="C28684" s="46"/>
      <c r="D28684" s="29">
        <v>46321.572916666664</v>
      </c>
      <c r="E28684" s="15" t="str">
        <f>IF(AND($B$6=NB!$A$17,$B$8&gt;0),'Ersparnisberechnung Sommertarif'!$B$8*SLP!C28664,"")</f>
        <v/>
      </c>
    </row>
    <row r="28685" spans="1:5" x14ac:dyDescent="0.3">
      <c r="A28685" s="25">
        <v>46321</v>
      </c>
      <c r="B28685" s="31">
        <v>0.58333333333333337</v>
      </c>
      <c r="C28685" s="46"/>
      <c r="D28685" s="29">
        <v>46321.583333333336</v>
      </c>
      <c r="E28685" s="15" t="str">
        <f>IF(AND($B$6=NB!$A$17,$B$8&gt;0),'Ersparnisberechnung Sommertarif'!$B$8*SLP!C28665,"")</f>
        <v/>
      </c>
    </row>
    <row r="28686" spans="1:5" x14ac:dyDescent="0.3">
      <c r="A28686" s="25">
        <v>46321</v>
      </c>
      <c r="B28686" s="31">
        <v>0.59375</v>
      </c>
      <c r="C28686" s="46"/>
      <c r="D28686" s="29">
        <v>46321.59375</v>
      </c>
      <c r="E28686" s="15" t="str">
        <f>IF(AND($B$6=NB!$A$17,$B$8&gt;0),'Ersparnisberechnung Sommertarif'!$B$8*SLP!C28666,"")</f>
        <v/>
      </c>
    </row>
    <row r="28687" spans="1:5" x14ac:dyDescent="0.3">
      <c r="A28687" s="25">
        <v>46321</v>
      </c>
      <c r="B28687" s="31">
        <v>0.60416666666666663</v>
      </c>
      <c r="C28687" s="46"/>
      <c r="D28687" s="29">
        <v>46321.604166666664</v>
      </c>
      <c r="E28687" s="15" t="str">
        <f>IF(AND($B$6=NB!$A$17,$B$8&gt;0),'Ersparnisberechnung Sommertarif'!$B$8*SLP!C28667,"")</f>
        <v/>
      </c>
    </row>
    <row r="28688" spans="1:5" x14ac:dyDescent="0.3">
      <c r="A28688" s="25">
        <v>46321</v>
      </c>
      <c r="B28688" s="31">
        <v>0.61458333333333337</v>
      </c>
      <c r="C28688" s="46"/>
      <c r="D28688" s="29">
        <v>46321.614583333336</v>
      </c>
      <c r="E28688" s="15" t="str">
        <f>IF(AND($B$6=NB!$A$17,$B$8&gt;0),'Ersparnisberechnung Sommertarif'!$B$8*SLP!C28668,"")</f>
        <v/>
      </c>
    </row>
    <row r="28689" spans="1:5" x14ac:dyDescent="0.3">
      <c r="A28689" s="25">
        <v>46321</v>
      </c>
      <c r="B28689" s="31">
        <v>0.625</v>
      </c>
      <c r="C28689" s="46"/>
      <c r="D28689" s="29">
        <v>46321.625</v>
      </c>
      <c r="E28689" s="15" t="str">
        <f>IF(AND($B$6=NB!$A$17,$B$8&gt;0),'Ersparnisberechnung Sommertarif'!$B$8*SLP!C28669,"")</f>
        <v/>
      </c>
    </row>
    <row r="28690" spans="1:5" x14ac:dyDescent="0.3">
      <c r="A28690" s="25">
        <v>46321</v>
      </c>
      <c r="B28690" s="31">
        <v>0.63541666666666663</v>
      </c>
      <c r="C28690" s="46"/>
      <c r="D28690" s="29">
        <v>46321.635416666664</v>
      </c>
      <c r="E28690" s="15" t="str">
        <f>IF(AND($B$6=NB!$A$17,$B$8&gt;0),'Ersparnisberechnung Sommertarif'!$B$8*SLP!C28670,"")</f>
        <v/>
      </c>
    </row>
    <row r="28691" spans="1:5" x14ac:dyDescent="0.3">
      <c r="A28691" s="25">
        <v>46321</v>
      </c>
      <c r="B28691" s="31">
        <v>0.64583333333333337</v>
      </c>
      <c r="C28691" s="46"/>
      <c r="D28691" s="29">
        <v>46321.645833333336</v>
      </c>
      <c r="E28691" s="15" t="str">
        <f>IF(AND($B$6=NB!$A$17,$B$8&gt;0),'Ersparnisberechnung Sommertarif'!$B$8*SLP!C28671,"")</f>
        <v/>
      </c>
    </row>
    <row r="28692" spans="1:5" x14ac:dyDescent="0.3">
      <c r="A28692" s="25">
        <v>46321</v>
      </c>
      <c r="B28692" s="31">
        <v>0.65625</v>
      </c>
      <c r="C28692" s="46"/>
      <c r="D28692" s="29">
        <v>46321.65625</v>
      </c>
      <c r="E28692" s="15" t="str">
        <f>IF(AND($B$6=NB!$A$17,$B$8&gt;0),'Ersparnisberechnung Sommertarif'!$B$8*SLP!C28672,"")</f>
        <v/>
      </c>
    </row>
    <row r="28693" spans="1:5" x14ac:dyDescent="0.3">
      <c r="A28693" s="25">
        <v>46321</v>
      </c>
      <c r="B28693" s="31">
        <v>0.66666666666666663</v>
      </c>
      <c r="C28693" s="46"/>
      <c r="D28693" s="29">
        <v>46321.666666666664</v>
      </c>
      <c r="E28693" s="15" t="str">
        <f>IF(AND($B$6=NB!$A$17,$B$8&gt;0),'Ersparnisberechnung Sommertarif'!$B$8*SLP!C28673,"")</f>
        <v/>
      </c>
    </row>
    <row r="28694" spans="1:5" x14ac:dyDescent="0.3">
      <c r="A28694" s="25">
        <v>46321</v>
      </c>
      <c r="B28694" s="31">
        <v>0.67708333333333337</v>
      </c>
      <c r="C28694" s="46"/>
      <c r="D28694" s="29">
        <v>46321.677083333336</v>
      </c>
      <c r="E28694" s="15" t="str">
        <f>IF(AND($B$6=NB!$A$17,$B$8&gt;0),'Ersparnisberechnung Sommertarif'!$B$8*SLP!C28674,"")</f>
        <v/>
      </c>
    </row>
    <row r="28695" spans="1:5" x14ac:dyDescent="0.3">
      <c r="A28695" s="25">
        <v>46321</v>
      </c>
      <c r="B28695" s="31">
        <v>0.6875</v>
      </c>
      <c r="C28695" s="46"/>
      <c r="D28695" s="29">
        <v>46321.6875</v>
      </c>
      <c r="E28695" s="15" t="str">
        <f>IF(AND($B$6=NB!$A$17,$B$8&gt;0),'Ersparnisberechnung Sommertarif'!$B$8*SLP!C28675,"")</f>
        <v/>
      </c>
    </row>
    <row r="28696" spans="1:5" x14ac:dyDescent="0.3">
      <c r="A28696" s="25">
        <v>46321</v>
      </c>
      <c r="B28696" s="31">
        <v>0.69791666666666663</v>
      </c>
      <c r="C28696" s="46"/>
      <c r="D28696" s="29">
        <v>46321.697916666664</v>
      </c>
      <c r="E28696" s="15" t="str">
        <f>IF(AND($B$6=NB!$A$17,$B$8&gt;0),'Ersparnisberechnung Sommertarif'!$B$8*SLP!C28676,"")</f>
        <v/>
      </c>
    </row>
    <row r="28697" spans="1:5" x14ac:dyDescent="0.3">
      <c r="A28697" s="25">
        <v>46321</v>
      </c>
      <c r="B28697" s="31">
        <v>0.70833333333333337</v>
      </c>
      <c r="C28697" s="46"/>
      <c r="D28697" s="29">
        <v>46321.708333333336</v>
      </c>
      <c r="E28697" s="15" t="str">
        <f>IF(AND($B$6=NB!$A$17,$B$8&gt;0),'Ersparnisberechnung Sommertarif'!$B$8*SLP!C28677,"")</f>
        <v/>
      </c>
    </row>
    <row r="28698" spans="1:5" x14ac:dyDescent="0.3">
      <c r="A28698" s="25">
        <v>46321</v>
      </c>
      <c r="B28698" s="31">
        <v>0.71875</v>
      </c>
      <c r="C28698" s="46"/>
      <c r="D28698" s="29">
        <v>46321.71875</v>
      </c>
      <c r="E28698" s="15" t="str">
        <f>IF(AND($B$6=NB!$A$17,$B$8&gt;0),'Ersparnisberechnung Sommertarif'!$B$8*SLP!C28678,"")</f>
        <v/>
      </c>
    </row>
    <row r="28699" spans="1:5" x14ac:dyDescent="0.3">
      <c r="A28699" s="25">
        <v>46321</v>
      </c>
      <c r="B28699" s="31">
        <v>0.72916666666666663</v>
      </c>
      <c r="C28699" s="46"/>
      <c r="D28699" s="29">
        <v>46321.729166666664</v>
      </c>
      <c r="E28699" s="15" t="str">
        <f>IF(AND($B$6=NB!$A$17,$B$8&gt;0),'Ersparnisberechnung Sommertarif'!$B$8*SLP!C28679,"")</f>
        <v/>
      </c>
    </row>
    <row r="28700" spans="1:5" x14ac:dyDescent="0.3">
      <c r="A28700" s="25">
        <v>46321</v>
      </c>
      <c r="B28700" s="31">
        <v>0.73958333333333337</v>
      </c>
      <c r="C28700" s="46"/>
      <c r="D28700" s="29">
        <v>46321.739583333336</v>
      </c>
      <c r="E28700" s="15" t="str">
        <f>IF(AND($B$6=NB!$A$17,$B$8&gt;0),'Ersparnisberechnung Sommertarif'!$B$8*SLP!C28680,"")</f>
        <v/>
      </c>
    </row>
    <row r="28701" spans="1:5" x14ac:dyDescent="0.3">
      <c r="A28701" s="25">
        <v>46321</v>
      </c>
      <c r="B28701" s="31">
        <v>0.75</v>
      </c>
      <c r="C28701" s="46"/>
      <c r="D28701" s="29">
        <v>46321.75</v>
      </c>
      <c r="E28701" s="15" t="str">
        <f>IF(AND($B$6=NB!$A$17,$B$8&gt;0),'Ersparnisberechnung Sommertarif'!$B$8*SLP!C28681,"")</f>
        <v/>
      </c>
    </row>
    <row r="28702" spans="1:5" x14ac:dyDescent="0.3">
      <c r="A28702" s="25">
        <v>46321</v>
      </c>
      <c r="B28702" s="31">
        <v>0.76041666666666663</v>
      </c>
      <c r="C28702" s="46"/>
      <c r="D28702" s="29">
        <v>46321.760416666664</v>
      </c>
      <c r="E28702" s="15" t="str">
        <f>IF(AND($B$6=NB!$A$17,$B$8&gt;0),'Ersparnisberechnung Sommertarif'!$B$8*SLP!C28682,"")</f>
        <v/>
      </c>
    </row>
    <row r="28703" spans="1:5" x14ac:dyDescent="0.3">
      <c r="A28703" s="25">
        <v>46321</v>
      </c>
      <c r="B28703" s="31">
        <v>0.77083333333333337</v>
      </c>
      <c r="C28703" s="46"/>
      <c r="D28703" s="29">
        <v>46321.770833333336</v>
      </c>
      <c r="E28703" s="15" t="str">
        <f>IF(AND($B$6=NB!$A$17,$B$8&gt;0),'Ersparnisberechnung Sommertarif'!$B$8*SLP!C28683,"")</f>
        <v/>
      </c>
    </row>
    <row r="28704" spans="1:5" x14ac:dyDescent="0.3">
      <c r="A28704" s="25">
        <v>46321</v>
      </c>
      <c r="B28704" s="31">
        <v>0.78125</v>
      </c>
      <c r="C28704" s="46"/>
      <c r="D28704" s="29">
        <v>46321.78125</v>
      </c>
      <c r="E28704" s="15" t="str">
        <f>IF(AND($B$6=NB!$A$17,$B$8&gt;0),'Ersparnisberechnung Sommertarif'!$B$8*SLP!C28684,"")</f>
        <v/>
      </c>
    </row>
    <row r="28705" spans="1:5" x14ac:dyDescent="0.3">
      <c r="A28705" s="25">
        <v>46321</v>
      </c>
      <c r="B28705" s="31">
        <v>0.79166666666666663</v>
      </c>
      <c r="C28705" s="46"/>
      <c r="D28705" s="29">
        <v>46321.791666666664</v>
      </c>
      <c r="E28705" s="15" t="str">
        <f>IF(AND($B$6=NB!$A$17,$B$8&gt;0),'Ersparnisberechnung Sommertarif'!$B$8*SLP!C28685,"")</f>
        <v/>
      </c>
    </row>
    <row r="28706" spans="1:5" x14ac:dyDescent="0.3">
      <c r="A28706" s="25">
        <v>46321</v>
      </c>
      <c r="B28706" s="31">
        <v>0.80208333333333337</v>
      </c>
      <c r="C28706" s="46"/>
      <c r="D28706" s="29">
        <v>46321.802083333336</v>
      </c>
      <c r="E28706" s="15" t="str">
        <f>IF(AND($B$6=NB!$A$17,$B$8&gt;0),'Ersparnisberechnung Sommertarif'!$B$8*SLP!C28686,"")</f>
        <v/>
      </c>
    </row>
    <row r="28707" spans="1:5" x14ac:dyDescent="0.3">
      <c r="A28707" s="25">
        <v>46321</v>
      </c>
      <c r="B28707" s="31">
        <v>0.8125</v>
      </c>
      <c r="C28707" s="46"/>
      <c r="D28707" s="29">
        <v>46321.8125</v>
      </c>
      <c r="E28707" s="15" t="str">
        <f>IF(AND($B$6=NB!$A$17,$B$8&gt;0),'Ersparnisberechnung Sommertarif'!$B$8*SLP!C28687,"")</f>
        <v/>
      </c>
    </row>
    <row r="28708" spans="1:5" x14ac:dyDescent="0.3">
      <c r="A28708" s="25">
        <v>46321</v>
      </c>
      <c r="B28708" s="31">
        <v>0.82291666666666663</v>
      </c>
      <c r="C28708" s="46"/>
      <c r="D28708" s="29">
        <v>46321.822916666664</v>
      </c>
      <c r="E28708" s="15" t="str">
        <f>IF(AND($B$6=NB!$A$17,$B$8&gt;0),'Ersparnisberechnung Sommertarif'!$B$8*SLP!C28688,"")</f>
        <v/>
      </c>
    </row>
    <row r="28709" spans="1:5" x14ac:dyDescent="0.3">
      <c r="A28709" s="25">
        <v>46321</v>
      </c>
      <c r="B28709" s="31">
        <v>0.83333333333333337</v>
      </c>
      <c r="C28709" s="46"/>
      <c r="D28709" s="29">
        <v>46321.833333333336</v>
      </c>
      <c r="E28709" s="15" t="str">
        <f>IF(AND($B$6=NB!$A$17,$B$8&gt;0),'Ersparnisberechnung Sommertarif'!$B$8*SLP!C28689,"")</f>
        <v/>
      </c>
    </row>
    <row r="28710" spans="1:5" x14ac:dyDescent="0.3">
      <c r="A28710" s="25">
        <v>46321</v>
      </c>
      <c r="B28710" s="31">
        <v>0.84375</v>
      </c>
      <c r="C28710" s="46"/>
      <c r="D28710" s="29">
        <v>46321.84375</v>
      </c>
      <c r="E28710" s="15" t="str">
        <f>IF(AND($B$6=NB!$A$17,$B$8&gt;0),'Ersparnisberechnung Sommertarif'!$B$8*SLP!C28690,"")</f>
        <v/>
      </c>
    </row>
    <row r="28711" spans="1:5" x14ac:dyDescent="0.3">
      <c r="A28711" s="25">
        <v>46321</v>
      </c>
      <c r="B28711" s="31">
        <v>0.85416666666666663</v>
      </c>
      <c r="C28711" s="46"/>
      <c r="D28711" s="29">
        <v>46321.854166666664</v>
      </c>
      <c r="E28711" s="15" t="str">
        <f>IF(AND($B$6=NB!$A$17,$B$8&gt;0),'Ersparnisberechnung Sommertarif'!$B$8*SLP!C28691,"")</f>
        <v/>
      </c>
    </row>
    <row r="28712" spans="1:5" x14ac:dyDescent="0.3">
      <c r="A28712" s="25">
        <v>46321</v>
      </c>
      <c r="B28712" s="31">
        <v>0.86458333333333337</v>
      </c>
      <c r="C28712" s="46"/>
      <c r="D28712" s="29">
        <v>46321.864583333336</v>
      </c>
      <c r="E28712" s="15" t="str">
        <f>IF(AND($B$6=NB!$A$17,$B$8&gt;0),'Ersparnisberechnung Sommertarif'!$B$8*SLP!C28692,"")</f>
        <v/>
      </c>
    </row>
    <row r="28713" spans="1:5" x14ac:dyDescent="0.3">
      <c r="A28713" s="25">
        <v>46321</v>
      </c>
      <c r="B28713" s="31">
        <v>0.875</v>
      </c>
      <c r="C28713" s="46"/>
      <c r="D28713" s="29">
        <v>46321.875</v>
      </c>
      <c r="E28713" s="15" t="str">
        <f>IF(AND($B$6=NB!$A$17,$B$8&gt;0),'Ersparnisberechnung Sommertarif'!$B$8*SLP!C28693,"")</f>
        <v/>
      </c>
    </row>
    <row r="28714" spans="1:5" x14ac:dyDescent="0.3">
      <c r="A28714" s="25">
        <v>46321</v>
      </c>
      <c r="B28714" s="31">
        <v>0.88541666666666663</v>
      </c>
      <c r="C28714" s="46"/>
      <c r="D28714" s="29">
        <v>46321.885416666664</v>
      </c>
      <c r="E28714" s="15" t="str">
        <f>IF(AND($B$6=NB!$A$17,$B$8&gt;0),'Ersparnisberechnung Sommertarif'!$B$8*SLP!C28694,"")</f>
        <v/>
      </c>
    </row>
    <row r="28715" spans="1:5" x14ac:dyDescent="0.3">
      <c r="A28715" s="25">
        <v>46321</v>
      </c>
      <c r="B28715" s="31">
        <v>0.89583333333333337</v>
      </c>
      <c r="C28715" s="46"/>
      <c r="D28715" s="29">
        <v>46321.895833333336</v>
      </c>
      <c r="E28715" s="15" t="str">
        <f>IF(AND($B$6=NB!$A$17,$B$8&gt;0),'Ersparnisberechnung Sommertarif'!$B$8*SLP!C28695,"")</f>
        <v/>
      </c>
    </row>
    <row r="28716" spans="1:5" x14ac:dyDescent="0.3">
      <c r="A28716" s="25">
        <v>46321</v>
      </c>
      <c r="B28716" s="31">
        <v>0.90625</v>
      </c>
      <c r="C28716" s="46"/>
      <c r="D28716" s="29">
        <v>46321.90625</v>
      </c>
      <c r="E28716" s="15" t="str">
        <f>IF(AND($B$6=NB!$A$17,$B$8&gt;0),'Ersparnisberechnung Sommertarif'!$B$8*SLP!C28696,"")</f>
        <v/>
      </c>
    </row>
    <row r="28717" spans="1:5" x14ac:dyDescent="0.3">
      <c r="A28717" s="25">
        <v>46321</v>
      </c>
      <c r="B28717" s="31">
        <v>0.91666666666666663</v>
      </c>
      <c r="C28717" s="46"/>
      <c r="D28717" s="29">
        <v>46321.916666666664</v>
      </c>
      <c r="E28717" s="15" t="str">
        <f>IF(AND($B$6=NB!$A$17,$B$8&gt;0),'Ersparnisberechnung Sommertarif'!$B$8*SLP!C28697,"")</f>
        <v/>
      </c>
    </row>
    <row r="28718" spans="1:5" x14ac:dyDescent="0.3">
      <c r="A28718" s="25">
        <v>46321</v>
      </c>
      <c r="B28718" s="31">
        <v>0.92708333333333337</v>
      </c>
      <c r="C28718" s="46"/>
      <c r="D28718" s="29">
        <v>46321.927083333336</v>
      </c>
      <c r="E28718" s="15" t="str">
        <f>IF(AND($B$6=NB!$A$17,$B$8&gt;0),'Ersparnisberechnung Sommertarif'!$B$8*SLP!C28698,"")</f>
        <v/>
      </c>
    </row>
    <row r="28719" spans="1:5" x14ac:dyDescent="0.3">
      <c r="A28719" s="25">
        <v>46321</v>
      </c>
      <c r="B28719" s="31">
        <v>0.9375</v>
      </c>
      <c r="C28719" s="46"/>
      <c r="D28719" s="29">
        <v>46321.9375</v>
      </c>
      <c r="E28719" s="15" t="str">
        <f>IF(AND($B$6=NB!$A$17,$B$8&gt;0),'Ersparnisberechnung Sommertarif'!$B$8*SLP!C28699,"")</f>
        <v/>
      </c>
    </row>
    <row r="28720" spans="1:5" x14ac:dyDescent="0.3">
      <c r="A28720" s="25">
        <v>46321</v>
      </c>
      <c r="B28720" s="31">
        <v>0.94791666666666663</v>
      </c>
      <c r="C28720" s="46"/>
      <c r="D28720" s="29">
        <v>46321.947916666664</v>
      </c>
      <c r="E28720" s="15" t="str">
        <f>IF(AND($B$6=NB!$A$17,$B$8&gt;0),'Ersparnisberechnung Sommertarif'!$B$8*SLP!C28700,"")</f>
        <v/>
      </c>
    </row>
    <row r="28721" spans="1:5" x14ac:dyDescent="0.3">
      <c r="A28721" s="25">
        <v>46321</v>
      </c>
      <c r="B28721" s="31">
        <v>0.95833333333333337</v>
      </c>
      <c r="C28721" s="46"/>
      <c r="D28721" s="29">
        <v>46321.958333333336</v>
      </c>
      <c r="E28721" s="15" t="str">
        <f>IF(AND($B$6=NB!$A$17,$B$8&gt;0),'Ersparnisberechnung Sommertarif'!$B$8*SLP!C28701,"")</f>
        <v/>
      </c>
    </row>
    <row r="28722" spans="1:5" x14ac:dyDescent="0.3">
      <c r="A28722" s="25">
        <v>46321</v>
      </c>
      <c r="B28722" s="31">
        <v>0.96875</v>
      </c>
      <c r="C28722" s="46"/>
      <c r="D28722" s="29">
        <v>46321.96875</v>
      </c>
      <c r="E28722" s="15" t="str">
        <f>IF(AND($B$6=NB!$A$17,$B$8&gt;0),'Ersparnisberechnung Sommertarif'!$B$8*SLP!C28702,"")</f>
        <v/>
      </c>
    </row>
    <row r="28723" spans="1:5" x14ac:dyDescent="0.3">
      <c r="A28723" s="25">
        <v>46321</v>
      </c>
      <c r="B28723" s="31">
        <v>0.97916666666666663</v>
      </c>
      <c r="C28723" s="46"/>
      <c r="D28723" s="29">
        <v>46321.979166666664</v>
      </c>
      <c r="E28723" s="15" t="str">
        <f>IF(AND($B$6=NB!$A$17,$B$8&gt;0),'Ersparnisberechnung Sommertarif'!$B$8*SLP!C28703,"")</f>
        <v/>
      </c>
    </row>
    <row r="28724" spans="1:5" x14ac:dyDescent="0.3">
      <c r="A28724" s="25">
        <v>46321</v>
      </c>
      <c r="B28724" s="31">
        <v>0.98958333333333337</v>
      </c>
      <c r="C28724" s="46"/>
      <c r="D28724" s="29">
        <v>46321.989583333336</v>
      </c>
      <c r="E28724" s="15" t="str">
        <f>IF(AND($B$6=NB!$A$17,$B$8&gt;0),'Ersparnisberechnung Sommertarif'!$B$8*SLP!C28704,"")</f>
        <v/>
      </c>
    </row>
    <row r="28725" spans="1:5" x14ac:dyDescent="0.3">
      <c r="A28725" s="25">
        <v>46322</v>
      </c>
      <c r="B28725" s="31">
        <v>0</v>
      </c>
      <c r="C28725" s="46"/>
      <c r="D28725" s="29">
        <v>46322</v>
      </c>
      <c r="E28725" s="15" t="str">
        <f>IF(AND($B$6=NB!$A$17,$B$8&gt;0),'Ersparnisberechnung Sommertarif'!$B$8*SLP!C28705,"")</f>
        <v/>
      </c>
    </row>
    <row r="28726" spans="1:5" x14ac:dyDescent="0.3">
      <c r="A28726" s="25">
        <v>46322</v>
      </c>
      <c r="B28726" s="31">
        <v>1.0416666666666666E-2</v>
      </c>
      <c r="C28726" s="46"/>
      <c r="D28726" s="29">
        <v>46322.010416666664</v>
      </c>
      <c r="E28726" s="15" t="str">
        <f>IF(AND($B$6=NB!$A$17,$B$8&gt;0),'Ersparnisberechnung Sommertarif'!$B$8*SLP!C28706,"")</f>
        <v/>
      </c>
    </row>
    <row r="28727" spans="1:5" x14ac:dyDescent="0.3">
      <c r="A28727" s="25">
        <v>46322</v>
      </c>
      <c r="B28727" s="31">
        <v>2.0833333333333332E-2</v>
      </c>
      <c r="C28727" s="46"/>
      <c r="D28727" s="29">
        <v>46322.020833333336</v>
      </c>
      <c r="E28727" s="15" t="str">
        <f>IF(AND($B$6=NB!$A$17,$B$8&gt;0),'Ersparnisberechnung Sommertarif'!$B$8*SLP!C28707,"")</f>
        <v/>
      </c>
    </row>
    <row r="28728" spans="1:5" x14ac:dyDescent="0.3">
      <c r="A28728" s="25">
        <v>46322</v>
      </c>
      <c r="B28728" s="31">
        <v>3.125E-2</v>
      </c>
      <c r="C28728" s="46"/>
      <c r="D28728" s="29">
        <v>46322.03125</v>
      </c>
      <c r="E28728" s="15" t="str">
        <f>IF(AND($B$6=NB!$A$17,$B$8&gt;0),'Ersparnisberechnung Sommertarif'!$B$8*SLP!C28708,"")</f>
        <v/>
      </c>
    </row>
    <row r="28729" spans="1:5" x14ac:dyDescent="0.3">
      <c r="A28729" s="25">
        <v>46322</v>
      </c>
      <c r="B28729" s="31">
        <v>4.1666666666666664E-2</v>
      </c>
      <c r="C28729" s="46"/>
      <c r="D28729" s="29">
        <v>46322.041666666664</v>
      </c>
      <c r="E28729" s="15" t="str">
        <f>IF(AND($B$6=NB!$A$17,$B$8&gt;0),'Ersparnisberechnung Sommertarif'!$B$8*SLP!C28709,"")</f>
        <v/>
      </c>
    </row>
    <row r="28730" spans="1:5" x14ac:dyDescent="0.3">
      <c r="A28730" s="25">
        <v>46322</v>
      </c>
      <c r="B28730" s="31">
        <v>5.2083333333333336E-2</v>
      </c>
      <c r="C28730" s="46"/>
      <c r="D28730" s="29">
        <v>46322.052083333336</v>
      </c>
      <c r="E28730" s="15" t="str">
        <f>IF(AND($B$6=NB!$A$17,$B$8&gt;0),'Ersparnisberechnung Sommertarif'!$B$8*SLP!C28710,"")</f>
        <v/>
      </c>
    </row>
    <row r="28731" spans="1:5" x14ac:dyDescent="0.3">
      <c r="A28731" s="25">
        <v>46322</v>
      </c>
      <c r="B28731" s="31">
        <v>6.25E-2</v>
      </c>
      <c r="C28731" s="46"/>
      <c r="D28731" s="29">
        <v>46322.0625</v>
      </c>
      <c r="E28731" s="15" t="str">
        <f>IF(AND($B$6=NB!$A$17,$B$8&gt;0),'Ersparnisberechnung Sommertarif'!$B$8*SLP!C28711,"")</f>
        <v/>
      </c>
    </row>
    <row r="28732" spans="1:5" x14ac:dyDescent="0.3">
      <c r="A28732" s="25">
        <v>46322</v>
      </c>
      <c r="B28732" s="31">
        <v>7.2916666666666671E-2</v>
      </c>
      <c r="C28732" s="46"/>
      <c r="D28732" s="29">
        <v>46322.072916666664</v>
      </c>
      <c r="E28732" s="15" t="str">
        <f>IF(AND($B$6=NB!$A$17,$B$8&gt;0),'Ersparnisberechnung Sommertarif'!$B$8*SLP!C28712,"")</f>
        <v/>
      </c>
    </row>
    <row r="28733" spans="1:5" x14ac:dyDescent="0.3">
      <c r="A28733" s="25">
        <v>46322</v>
      </c>
      <c r="B28733" s="31">
        <v>8.3333333333333329E-2</v>
      </c>
      <c r="C28733" s="46"/>
      <c r="D28733" s="29">
        <v>46322.083333333336</v>
      </c>
      <c r="E28733" s="15" t="str">
        <f>IF(AND($B$6=NB!$A$17,$B$8&gt;0),'Ersparnisberechnung Sommertarif'!$B$8*SLP!C28713,"")</f>
        <v/>
      </c>
    </row>
    <row r="28734" spans="1:5" x14ac:dyDescent="0.3">
      <c r="A28734" s="25">
        <v>46322</v>
      </c>
      <c r="B28734" s="31">
        <v>9.375E-2</v>
      </c>
      <c r="C28734" s="46"/>
      <c r="D28734" s="29">
        <v>46322.09375</v>
      </c>
      <c r="E28734" s="15" t="str">
        <f>IF(AND($B$6=NB!$A$17,$B$8&gt;0),'Ersparnisberechnung Sommertarif'!$B$8*SLP!C28714,"")</f>
        <v/>
      </c>
    </row>
    <row r="28735" spans="1:5" x14ac:dyDescent="0.3">
      <c r="A28735" s="25">
        <v>46322</v>
      </c>
      <c r="B28735" s="31">
        <v>0.10416666666666667</v>
      </c>
      <c r="C28735" s="46"/>
      <c r="D28735" s="29">
        <v>46322.104166666664</v>
      </c>
      <c r="E28735" s="15" t="str">
        <f>IF(AND($B$6=NB!$A$17,$B$8&gt;0),'Ersparnisberechnung Sommertarif'!$B$8*SLP!C28715,"")</f>
        <v/>
      </c>
    </row>
    <row r="28736" spans="1:5" x14ac:dyDescent="0.3">
      <c r="A28736" s="25">
        <v>46322</v>
      </c>
      <c r="B28736" s="31">
        <v>0.11458333333333333</v>
      </c>
      <c r="C28736" s="46"/>
      <c r="D28736" s="29">
        <v>46322.114583333336</v>
      </c>
      <c r="E28736" s="15" t="str">
        <f>IF(AND($B$6=NB!$A$17,$B$8&gt;0),'Ersparnisberechnung Sommertarif'!$B$8*SLP!C28716,"")</f>
        <v/>
      </c>
    </row>
    <row r="28737" spans="1:5" x14ac:dyDescent="0.3">
      <c r="A28737" s="25">
        <v>46322</v>
      </c>
      <c r="B28737" s="31">
        <v>0.125</v>
      </c>
      <c r="C28737" s="46"/>
      <c r="D28737" s="29">
        <v>46322.125</v>
      </c>
      <c r="E28737" s="15" t="str">
        <f>IF(AND($B$6=NB!$A$17,$B$8&gt;0),'Ersparnisberechnung Sommertarif'!$B$8*SLP!C28717,"")</f>
        <v/>
      </c>
    </row>
    <row r="28738" spans="1:5" x14ac:dyDescent="0.3">
      <c r="A28738" s="25">
        <v>46322</v>
      </c>
      <c r="B28738" s="31">
        <v>0.13541666666666666</v>
      </c>
      <c r="C28738" s="46"/>
      <c r="D28738" s="29">
        <v>46322.135416666664</v>
      </c>
      <c r="E28738" s="15" t="str">
        <f>IF(AND($B$6=NB!$A$17,$B$8&gt;0),'Ersparnisberechnung Sommertarif'!$B$8*SLP!C28718,"")</f>
        <v/>
      </c>
    </row>
    <row r="28739" spans="1:5" x14ac:dyDescent="0.3">
      <c r="A28739" s="25">
        <v>46322</v>
      </c>
      <c r="B28739" s="31">
        <v>0.14583333333333334</v>
      </c>
      <c r="C28739" s="46"/>
      <c r="D28739" s="29">
        <v>46322.145833333336</v>
      </c>
      <c r="E28739" s="15" t="str">
        <f>IF(AND($B$6=NB!$A$17,$B$8&gt;0),'Ersparnisberechnung Sommertarif'!$B$8*SLP!C28719,"")</f>
        <v/>
      </c>
    </row>
    <row r="28740" spans="1:5" x14ac:dyDescent="0.3">
      <c r="A28740" s="25">
        <v>46322</v>
      </c>
      <c r="B28740" s="31">
        <v>0.15625</v>
      </c>
      <c r="C28740" s="46"/>
      <c r="D28740" s="29">
        <v>46322.15625</v>
      </c>
      <c r="E28740" s="15" t="str">
        <f>IF(AND($B$6=NB!$A$17,$B$8&gt;0),'Ersparnisberechnung Sommertarif'!$B$8*SLP!C28720,"")</f>
        <v/>
      </c>
    </row>
    <row r="28741" spans="1:5" x14ac:dyDescent="0.3">
      <c r="A28741" s="25">
        <v>46322</v>
      </c>
      <c r="B28741" s="31">
        <v>0.16666666666666666</v>
      </c>
      <c r="C28741" s="46"/>
      <c r="D28741" s="29">
        <v>46322.166666666664</v>
      </c>
      <c r="E28741" s="15" t="str">
        <f>IF(AND($B$6=NB!$A$17,$B$8&gt;0),'Ersparnisberechnung Sommertarif'!$B$8*SLP!C28721,"")</f>
        <v/>
      </c>
    </row>
    <row r="28742" spans="1:5" x14ac:dyDescent="0.3">
      <c r="A28742" s="25">
        <v>46322</v>
      </c>
      <c r="B28742" s="31">
        <v>0.17708333333333334</v>
      </c>
      <c r="C28742" s="46"/>
      <c r="D28742" s="29">
        <v>46322.177083333336</v>
      </c>
      <c r="E28742" s="15" t="str">
        <f>IF(AND($B$6=NB!$A$17,$B$8&gt;0),'Ersparnisberechnung Sommertarif'!$B$8*SLP!C28722,"")</f>
        <v/>
      </c>
    </row>
    <row r="28743" spans="1:5" x14ac:dyDescent="0.3">
      <c r="A28743" s="25">
        <v>46322</v>
      </c>
      <c r="B28743" s="31">
        <v>0.1875</v>
      </c>
      <c r="C28743" s="46"/>
      <c r="D28743" s="29">
        <v>46322.1875</v>
      </c>
      <c r="E28743" s="15" t="str">
        <f>IF(AND($B$6=NB!$A$17,$B$8&gt;0),'Ersparnisberechnung Sommertarif'!$B$8*SLP!C28723,"")</f>
        <v/>
      </c>
    </row>
    <row r="28744" spans="1:5" x14ac:dyDescent="0.3">
      <c r="A28744" s="25">
        <v>46322</v>
      </c>
      <c r="B28744" s="31">
        <v>0.19791666666666666</v>
      </c>
      <c r="C28744" s="46"/>
      <c r="D28744" s="29">
        <v>46322.197916666664</v>
      </c>
      <c r="E28744" s="15" t="str">
        <f>IF(AND($B$6=NB!$A$17,$B$8&gt;0),'Ersparnisberechnung Sommertarif'!$B$8*SLP!C28724,"")</f>
        <v/>
      </c>
    </row>
    <row r="28745" spans="1:5" x14ac:dyDescent="0.3">
      <c r="A28745" s="25">
        <v>46322</v>
      </c>
      <c r="B28745" s="31">
        <v>0.20833333333333334</v>
      </c>
      <c r="C28745" s="46"/>
      <c r="D28745" s="29">
        <v>46322.208333333336</v>
      </c>
      <c r="E28745" s="15" t="str">
        <f>IF(AND($B$6=NB!$A$17,$B$8&gt;0),'Ersparnisberechnung Sommertarif'!$B$8*SLP!C28725,"")</f>
        <v/>
      </c>
    </row>
    <row r="28746" spans="1:5" x14ac:dyDescent="0.3">
      <c r="A28746" s="25">
        <v>46322</v>
      </c>
      <c r="B28746" s="31">
        <v>0.21875</v>
      </c>
      <c r="C28746" s="46"/>
      <c r="D28746" s="29">
        <v>46322.21875</v>
      </c>
      <c r="E28746" s="15" t="str">
        <f>IF(AND($B$6=NB!$A$17,$B$8&gt;0),'Ersparnisberechnung Sommertarif'!$B$8*SLP!C28726,"")</f>
        <v/>
      </c>
    </row>
    <row r="28747" spans="1:5" x14ac:dyDescent="0.3">
      <c r="A28747" s="25">
        <v>46322</v>
      </c>
      <c r="B28747" s="31">
        <v>0.22916666666666666</v>
      </c>
      <c r="C28747" s="46"/>
      <c r="D28747" s="29">
        <v>46322.229166666664</v>
      </c>
      <c r="E28747" s="15" t="str">
        <f>IF(AND($B$6=NB!$A$17,$B$8&gt;0),'Ersparnisberechnung Sommertarif'!$B$8*SLP!C28727,"")</f>
        <v/>
      </c>
    </row>
    <row r="28748" spans="1:5" x14ac:dyDescent="0.3">
      <c r="A28748" s="25">
        <v>46322</v>
      </c>
      <c r="B28748" s="31">
        <v>0.23958333333333334</v>
      </c>
      <c r="C28748" s="46"/>
      <c r="D28748" s="29">
        <v>46322.239583333336</v>
      </c>
      <c r="E28748" s="15" t="str">
        <f>IF(AND($B$6=NB!$A$17,$B$8&gt;0),'Ersparnisberechnung Sommertarif'!$B$8*SLP!C28728,"")</f>
        <v/>
      </c>
    </row>
    <row r="28749" spans="1:5" x14ac:dyDescent="0.3">
      <c r="A28749" s="25">
        <v>46322</v>
      </c>
      <c r="B28749" s="31">
        <v>0.25</v>
      </c>
      <c r="C28749" s="46"/>
      <c r="D28749" s="29">
        <v>46322.25</v>
      </c>
      <c r="E28749" s="15" t="str">
        <f>IF(AND($B$6=NB!$A$17,$B$8&gt;0),'Ersparnisberechnung Sommertarif'!$B$8*SLP!C28729,"")</f>
        <v/>
      </c>
    </row>
    <row r="28750" spans="1:5" x14ac:dyDescent="0.3">
      <c r="A28750" s="25">
        <v>46322</v>
      </c>
      <c r="B28750" s="31">
        <v>0.26041666666666669</v>
      </c>
      <c r="C28750" s="46"/>
      <c r="D28750" s="29">
        <v>46322.260416666664</v>
      </c>
      <c r="E28750" s="15" t="str">
        <f>IF(AND($B$6=NB!$A$17,$B$8&gt;0),'Ersparnisberechnung Sommertarif'!$B$8*SLP!C28730,"")</f>
        <v/>
      </c>
    </row>
    <row r="28751" spans="1:5" x14ac:dyDescent="0.3">
      <c r="A28751" s="25">
        <v>46322</v>
      </c>
      <c r="B28751" s="31">
        <v>0.27083333333333331</v>
      </c>
      <c r="C28751" s="46"/>
      <c r="D28751" s="29">
        <v>46322.270833333336</v>
      </c>
      <c r="E28751" s="15" t="str">
        <f>IF(AND($B$6=NB!$A$17,$B$8&gt;0),'Ersparnisberechnung Sommertarif'!$B$8*SLP!C28731,"")</f>
        <v/>
      </c>
    </row>
    <row r="28752" spans="1:5" x14ac:dyDescent="0.3">
      <c r="A28752" s="25">
        <v>46322</v>
      </c>
      <c r="B28752" s="31">
        <v>0.28125</v>
      </c>
      <c r="C28752" s="46"/>
      <c r="D28752" s="29">
        <v>46322.28125</v>
      </c>
      <c r="E28752" s="15" t="str">
        <f>IF(AND($B$6=NB!$A$17,$B$8&gt;0),'Ersparnisberechnung Sommertarif'!$B$8*SLP!C28732,"")</f>
        <v/>
      </c>
    </row>
    <row r="28753" spans="1:5" x14ac:dyDescent="0.3">
      <c r="A28753" s="25">
        <v>46322</v>
      </c>
      <c r="B28753" s="31">
        <v>0.29166666666666669</v>
      </c>
      <c r="C28753" s="46"/>
      <c r="D28753" s="29">
        <v>46322.291666666664</v>
      </c>
      <c r="E28753" s="15" t="str">
        <f>IF(AND($B$6=NB!$A$17,$B$8&gt;0),'Ersparnisberechnung Sommertarif'!$B$8*SLP!C28733,"")</f>
        <v/>
      </c>
    </row>
    <row r="28754" spans="1:5" x14ac:dyDescent="0.3">
      <c r="A28754" s="25">
        <v>46322</v>
      </c>
      <c r="B28754" s="31">
        <v>0.30208333333333331</v>
      </c>
      <c r="C28754" s="46"/>
      <c r="D28754" s="29">
        <v>46322.302083333336</v>
      </c>
      <c r="E28754" s="15" t="str">
        <f>IF(AND($B$6=NB!$A$17,$B$8&gt;0),'Ersparnisberechnung Sommertarif'!$B$8*SLP!C28734,"")</f>
        <v/>
      </c>
    </row>
    <row r="28755" spans="1:5" x14ac:dyDescent="0.3">
      <c r="A28755" s="25">
        <v>46322</v>
      </c>
      <c r="B28755" s="31">
        <v>0.3125</v>
      </c>
      <c r="C28755" s="46"/>
      <c r="D28755" s="29">
        <v>46322.3125</v>
      </c>
      <c r="E28755" s="15" t="str">
        <f>IF(AND($B$6=NB!$A$17,$B$8&gt;0),'Ersparnisberechnung Sommertarif'!$B$8*SLP!C28735,"")</f>
        <v/>
      </c>
    </row>
    <row r="28756" spans="1:5" x14ac:dyDescent="0.3">
      <c r="A28756" s="25">
        <v>46322</v>
      </c>
      <c r="B28756" s="31">
        <v>0.32291666666666669</v>
      </c>
      <c r="C28756" s="46"/>
      <c r="D28756" s="29">
        <v>46322.322916666664</v>
      </c>
      <c r="E28756" s="15" t="str">
        <f>IF(AND($B$6=NB!$A$17,$B$8&gt;0),'Ersparnisberechnung Sommertarif'!$B$8*SLP!C28736,"")</f>
        <v/>
      </c>
    </row>
    <row r="28757" spans="1:5" x14ac:dyDescent="0.3">
      <c r="A28757" s="25">
        <v>46322</v>
      </c>
      <c r="B28757" s="31">
        <v>0.33333333333333331</v>
      </c>
      <c r="C28757" s="46"/>
      <c r="D28757" s="29">
        <v>46322.333333333336</v>
      </c>
      <c r="E28757" s="15" t="str">
        <f>IF(AND($B$6=NB!$A$17,$B$8&gt;0),'Ersparnisberechnung Sommertarif'!$B$8*SLP!C28737,"")</f>
        <v/>
      </c>
    </row>
    <row r="28758" spans="1:5" x14ac:dyDescent="0.3">
      <c r="A28758" s="25">
        <v>46322</v>
      </c>
      <c r="B28758" s="31">
        <v>0.34375</v>
      </c>
      <c r="C28758" s="46"/>
      <c r="D28758" s="29">
        <v>46322.34375</v>
      </c>
      <c r="E28758" s="15" t="str">
        <f>IF(AND($B$6=NB!$A$17,$B$8&gt;0),'Ersparnisberechnung Sommertarif'!$B$8*SLP!C28738,"")</f>
        <v/>
      </c>
    </row>
    <row r="28759" spans="1:5" x14ac:dyDescent="0.3">
      <c r="A28759" s="25">
        <v>46322</v>
      </c>
      <c r="B28759" s="31">
        <v>0.35416666666666669</v>
      </c>
      <c r="C28759" s="46"/>
      <c r="D28759" s="29">
        <v>46322.354166666664</v>
      </c>
      <c r="E28759" s="15" t="str">
        <f>IF(AND($B$6=NB!$A$17,$B$8&gt;0),'Ersparnisberechnung Sommertarif'!$B$8*SLP!C28739,"")</f>
        <v/>
      </c>
    </row>
    <row r="28760" spans="1:5" x14ac:dyDescent="0.3">
      <c r="A28760" s="25">
        <v>46322</v>
      </c>
      <c r="B28760" s="31">
        <v>0.36458333333333331</v>
      </c>
      <c r="C28760" s="46"/>
      <c r="D28760" s="29">
        <v>46322.364583333336</v>
      </c>
      <c r="E28760" s="15" t="str">
        <f>IF(AND($B$6=NB!$A$17,$B$8&gt;0),'Ersparnisberechnung Sommertarif'!$B$8*SLP!C28740,"")</f>
        <v/>
      </c>
    </row>
    <row r="28761" spans="1:5" x14ac:dyDescent="0.3">
      <c r="A28761" s="25">
        <v>46322</v>
      </c>
      <c r="B28761" s="31">
        <v>0.375</v>
      </c>
      <c r="C28761" s="46"/>
      <c r="D28761" s="29">
        <v>46322.375</v>
      </c>
      <c r="E28761" s="15" t="str">
        <f>IF(AND($B$6=NB!$A$17,$B$8&gt;0),'Ersparnisberechnung Sommertarif'!$B$8*SLP!C28741,"")</f>
        <v/>
      </c>
    </row>
    <row r="28762" spans="1:5" x14ac:dyDescent="0.3">
      <c r="A28762" s="25">
        <v>46322</v>
      </c>
      <c r="B28762" s="31">
        <v>0.38541666666666669</v>
      </c>
      <c r="C28762" s="46"/>
      <c r="D28762" s="29">
        <v>46322.385416666664</v>
      </c>
      <c r="E28762" s="15" t="str">
        <f>IF(AND($B$6=NB!$A$17,$B$8&gt;0),'Ersparnisberechnung Sommertarif'!$B$8*SLP!C28742,"")</f>
        <v/>
      </c>
    </row>
    <row r="28763" spans="1:5" x14ac:dyDescent="0.3">
      <c r="A28763" s="25">
        <v>46322</v>
      </c>
      <c r="B28763" s="31">
        <v>0.39583333333333331</v>
      </c>
      <c r="C28763" s="46"/>
      <c r="D28763" s="29">
        <v>46322.395833333336</v>
      </c>
      <c r="E28763" s="15" t="str">
        <f>IF(AND($B$6=NB!$A$17,$B$8&gt;0),'Ersparnisberechnung Sommertarif'!$B$8*SLP!C28743,"")</f>
        <v/>
      </c>
    </row>
    <row r="28764" spans="1:5" x14ac:dyDescent="0.3">
      <c r="A28764" s="25">
        <v>46322</v>
      </c>
      <c r="B28764" s="31">
        <v>0.40625</v>
      </c>
      <c r="C28764" s="46"/>
      <c r="D28764" s="29">
        <v>46322.40625</v>
      </c>
      <c r="E28764" s="15" t="str">
        <f>IF(AND($B$6=NB!$A$17,$B$8&gt;0),'Ersparnisberechnung Sommertarif'!$B$8*SLP!C28744,"")</f>
        <v/>
      </c>
    </row>
    <row r="28765" spans="1:5" x14ac:dyDescent="0.3">
      <c r="A28765" s="25">
        <v>46322</v>
      </c>
      <c r="B28765" s="31">
        <v>0.41666666666666669</v>
      </c>
      <c r="C28765" s="46"/>
      <c r="D28765" s="29">
        <v>46322.416666666664</v>
      </c>
      <c r="E28765" s="15" t="str">
        <f>IF(AND($B$6=NB!$A$17,$B$8&gt;0),'Ersparnisberechnung Sommertarif'!$B$8*SLP!C28745,"")</f>
        <v/>
      </c>
    </row>
    <row r="28766" spans="1:5" x14ac:dyDescent="0.3">
      <c r="A28766" s="25">
        <v>46322</v>
      </c>
      <c r="B28766" s="31">
        <v>0.42708333333333331</v>
      </c>
      <c r="C28766" s="46"/>
      <c r="D28766" s="29">
        <v>46322.427083333336</v>
      </c>
      <c r="E28766" s="15" t="str">
        <f>IF(AND($B$6=NB!$A$17,$B$8&gt;0),'Ersparnisberechnung Sommertarif'!$B$8*SLP!C28746,"")</f>
        <v/>
      </c>
    </row>
    <row r="28767" spans="1:5" x14ac:dyDescent="0.3">
      <c r="A28767" s="25">
        <v>46322</v>
      </c>
      <c r="B28767" s="31">
        <v>0.4375</v>
      </c>
      <c r="C28767" s="46"/>
      <c r="D28767" s="29">
        <v>46322.4375</v>
      </c>
      <c r="E28767" s="15" t="str">
        <f>IF(AND($B$6=NB!$A$17,$B$8&gt;0),'Ersparnisberechnung Sommertarif'!$B$8*SLP!C28747,"")</f>
        <v/>
      </c>
    </row>
    <row r="28768" spans="1:5" x14ac:dyDescent="0.3">
      <c r="A28768" s="25">
        <v>46322</v>
      </c>
      <c r="B28768" s="31">
        <v>0.44791666666666669</v>
      </c>
      <c r="C28768" s="46"/>
      <c r="D28768" s="29">
        <v>46322.447916666664</v>
      </c>
      <c r="E28768" s="15" t="str">
        <f>IF(AND($B$6=NB!$A$17,$B$8&gt;0),'Ersparnisberechnung Sommertarif'!$B$8*SLP!C28748,"")</f>
        <v/>
      </c>
    </row>
    <row r="28769" spans="1:5" x14ac:dyDescent="0.3">
      <c r="A28769" s="25">
        <v>46322</v>
      </c>
      <c r="B28769" s="31">
        <v>0.45833333333333331</v>
      </c>
      <c r="C28769" s="46"/>
      <c r="D28769" s="29">
        <v>46322.458333333336</v>
      </c>
      <c r="E28769" s="15" t="str">
        <f>IF(AND($B$6=NB!$A$17,$B$8&gt;0),'Ersparnisberechnung Sommertarif'!$B$8*SLP!C28749,"")</f>
        <v/>
      </c>
    </row>
    <row r="28770" spans="1:5" x14ac:dyDescent="0.3">
      <c r="A28770" s="25">
        <v>46322</v>
      </c>
      <c r="B28770" s="31">
        <v>0.46875</v>
      </c>
      <c r="C28770" s="46"/>
      <c r="D28770" s="29">
        <v>46322.46875</v>
      </c>
      <c r="E28770" s="15" t="str">
        <f>IF(AND($B$6=NB!$A$17,$B$8&gt;0),'Ersparnisberechnung Sommertarif'!$B$8*SLP!C28750,"")</f>
        <v/>
      </c>
    </row>
    <row r="28771" spans="1:5" x14ac:dyDescent="0.3">
      <c r="A28771" s="25">
        <v>46322</v>
      </c>
      <c r="B28771" s="31">
        <v>0.47916666666666669</v>
      </c>
      <c r="C28771" s="46"/>
      <c r="D28771" s="29">
        <v>46322.479166666664</v>
      </c>
      <c r="E28771" s="15" t="str">
        <f>IF(AND($B$6=NB!$A$17,$B$8&gt;0),'Ersparnisberechnung Sommertarif'!$B$8*SLP!C28751,"")</f>
        <v/>
      </c>
    </row>
    <row r="28772" spans="1:5" x14ac:dyDescent="0.3">
      <c r="A28772" s="25">
        <v>46322</v>
      </c>
      <c r="B28772" s="31">
        <v>0.48958333333333331</v>
      </c>
      <c r="C28772" s="46"/>
      <c r="D28772" s="29">
        <v>46322.489583333336</v>
      </c>
      <c r="E28772" s="15" t="str">
        <f>IF(AND($B$6=NB!$A$17,$B$8&gt;0),'Ersparnisberechnung Sommertarif'!$B$8*SLP!C28752,"")</f>
        <v/>
      </c>
    </row>
    <row r="28773" spans="1:5" x14ac:dyDescent="0.3">
      <c r="A28773" s="25">
        <v>46322</v>
      </c>
      <c r="B28773" s="31">
        <v>0.5</v>
      </c>
      <c r="C28773" s="46"/>
      <c r="D28773" s="29">
        <v>46322.5</v>
      </c>
      <c r="E28773" s="15" t="str">
        <f>IF(AND($B$6=NB!$A$17,$B$8&gt;0),'Ersparnisberechnung Sommertarif'!$B$8*SLP!C28753,"")</f>
        <v/>
      </c>
    </row>
    <row r="28774" spans="1:5" x14ac:dyDescent="0.3">
      <c r="A28774" s="25">
        <v>46322</v>
      </c>
      <c r="B28774" s="31">
        <v>0.51041666666666663</v>
      </c>
      <c r="C28774" s="46"/>
      <c r="D28774" s="29">
        <v>46322.510416666664</v>
      </c>
      <c r="E28774" s="15" t="str">
        <f>IF(AND($B$6=NB!$A$17,$B$8&gt;0),'Ersparnisberechnung Sommertarif'!$B$8*SLP!C28754,"")</f>
        <v/>
      </c>
    </row>
    <row r="28775" spans="1:5" x14ac:dyDescent="0.3">
      <c r="A28775" s="25">
        <v>46322</v>
      </c>
      <c r="B28775" s="31">
        <v>0.52083333333333337</v>
      </c>
      <c r="C28775" s="46"/>
      <c r="D28775" s="29">
        <v>46322.520833333336</v>
      </c>
      <c r="E28775" s="15" t="str">
        <f>IF(AND($B$6=NB!$A$17,$B$8&gt;0),'Ersparnisberechnung Sommertarif'!$B$8*SLP!C28755,"")</f>
        <v/>
      </c>
    </row>
    <row r="28776" spans="1:5" x14ac:dyDescent="0.3">
      <c r="A28776" s="25">
        <v>46322</v>
      </c>
      <c r="B28776" s="31">
        <v>0.53125</v>
      </c>
      <c r="C28776" s="46"/>
      <c r="D28776" s="29">
        <v>46322.53125</v>
      </c>
      <c r="E28776" s="15" t="str">
        <f>IF(AND($B$6=NB!$A$17,$B$8&gt;0),'Ersparnisberechnung Sommertarif'!$B$8*SLP!C28756,"")</f>
        <v/>
      </c>
    </row>
    <row r="28777" spans="1:5" x14ac:dyDescent="0.3">
      <c r="A28777" s="25">
        <v>46322</v>
      </c>
      <c r="B28777" s="31">
        <v>0.54166666666666663</v>
      </c>
      <c r="C28777" s="46"/>
      <c r="D28777" s="29">
        <v>46322.541666666664</v>
      </c>
      <c r="E28777" s="15" t="str">
        <f>IF(AND($B$6=NB!$A$17,$B$8&gt;0),'Ersparnisberechnung Sommertarif'!$B$8*SLP!C28757,"")</f>
        <v/>
      </c>
    </row>
    <row r="28778" spans="1:5" x14ac:dyDescent="0.3">
      <c r="A28778" s="25">
        <v>46322</v>
      </c>
      <c r="B28778" s="31">
        <v>0.55208333333333337</v>
      </c>
      <c r="C28778" s="46"/>
      <c r="D28778" s="29">
        <v>46322.552083333336</v>
      </c>
      <c r="E28778" s="15" t="str">
        <f>IF(AND($B$6=NB!$A$17,$B$8&gt;0),'Ersparnisberechnung Sommertarif'!$B$8*SLP!C28758,"")</f>
        <v/>
      </c>
    </row>
    <row r="28779" spans="1:5" x14ac:dyDescent="0.3">
      <c r="A28779" s="25">
        <v>46322</v>
      </c>
      <c r="B28779" s="31">
        <v>0.5625</v>
      </c>
      <c r="C28779" s="46"/>
      <c r="D28779" s="29">
        <v>46322.5625</v>
      </c>
      <c r="E28779" s="15" t="str">
        <f>IF(AND($B$6=NB!$A$17,$B$8&gt;0),'Ersparnisberechnung Sommertarif'!$B$8*SLP!C28759,"")</f>
        <v/>
      </c>
    </row>
    <row r="28780" spans="1:5" x14ac:dyDescent="0.3">
      <c r="A28780" s="25">
        <v>46322</v>
      </c>
      <c r="B28780" s="31">
        <v>0.57291666666666663</v>
      </c>
      <c r="C28780" s="46"/>
      <c r="D28780" s="29">
        <v>46322.572916666664</v>
      </c>
      <c r="E28780" s="15" t="str">
        <f>IF(AND($B$6=NB!$A$17,$B$8&gt;0),'Ersparnisberechnung Sommertarif'!$B$8*SLP!C28760,"")</f>
        <v/>
      </c>
    </row>
    <row r="28781" spans="1:5" x14ac:dyDescent="0.3">
      <c r="A28781" s="25">
        <v>46322</v>
      </c>
      <c r="B28781" s="31">
        <v>0.58333333333333337</v>
      </c>
      <c r="C28781" s="46"/>
      <c r="D28781" s="29">
        <v>46322.583333333336</v>
      </c>
      <c r="E28781" s="15" t="str">
        <f>IF(AND($B$6=NB!$A$17,$B$8&gt;0),'Ersparnisberechnung Sommertarif'!$B$8*SLP!C28761,"")</f>
        <v/>
      </c>
    </row>
    <row r="28782" spans="1:5" x14ac:dyDescent="0.3">
      <c r="A28782" s="25">
        <v>46322</v>
      </c>
      <c r="B28782" s="31">
        <v>0.59375</v>
      </c>
      <c r="C28782" s="46"/>
      <c r="D28782" s="29">
        <v>46322.59375</v>
      </c>
      <c r="E28782" s="15" t="str">
        <f>IF(AND($B$6=NB!$A$17,$B$8&gt;0),'Ersparnisberechnung Sommertarif'!$B$8*SLP!C28762,"")</f>
        <v/>
      </c>
    </row>
    <row r="28783" spans="1:5" x14ac:dyDescent="0.3">
      <c r="A28783" s="25">
        <v>46322</v>
      </c>
      <c r="B28783" s="31">
        <v>0.60416666666666663</v>
      </c>
      <c r="C28783" s="46"/>
      <c r="D28783" s="29">
        <v>46322.604166666664</v>
      </c>
      <c r="E28783" s="15" t="str">
        <f>IF(AND($B$6=NB!$A$17,$B$8&gt;0),'Ersparnisberechnung Sommertarif'!$B$8*SLP!C28763,"")</f>
        <v/>
      </c>
    </row>
    <row r="28784" spans="1:5" x14ac:dyDescent="0.3">
      <c r="A28784" s="25">
        <v>46322</v>
      </c>
      <c r="B28784" s="31">
        <v>0.61458333333333337</v>
      </c>
      <c r="C28784" s="46"/>
      <c r="D28784" s="29">
        <v>46322.614583333336</v>
      </c>
      <c r="E28784" s="15" t="str">
        <f>IF(AND($B$6=NB!$A$17,$B$8&gt;0),'Ersparnisberechnung Sommertarif'!$B$8*SLP!C28764,"")</f>
        <v/>
      </c>
    </row>
    <row r="28785" spans="1:5" x14ac:dyDescent="0.3">
      <c r="A28785" s="25">
        <v>46322</v>
      </c>
      <c r="B28785" s="31">
        <v>0.625</v>
      </c>
      <c r="C28785" s="46"/>
      <c r="D28785" s="29">
        <v>46322.625</v>
      </c>
      <c r="E28785" s="15" t="str">
        <f>IF(AND($B$6=NB!$A$17,$B$8&gt;0),'Ersparnisberechnung Sommertarif'!$B$8*SLP!C28765,"")</f>
        <v/>
      </c>
    </row>
    <row r="28786" spans="1:5" x14ac:dyDescent="0.3">
      <c r="A28786" s="25">
        <v>46322</v>
      </c>
      <c r="B28786" s="31">
        <v>0.63541666666666663</v>
      </c>
      <c r="C28786" s="46"/>
      <c r="D28786" s="29">
        <v>46322.635416666664</v>
      </c>
      <c r="E28786" s="15" t="str">
        <f>IF(AND($B$6=NB!$A$17,$B$8&gt;0),'Ersparnisberechnung Sommertarif'!$B$8*SLP!C28766,"")</f>
        <v/>
      </c>
    </row>
    <row r="28787" spans="1:5" x14ac:dyDescent="0.3">
      <c r="A28787" s="25">
        <v>46322</v>
      </c>
      <c r="B28787" s="31">
        <v>0.64583333333333337</v>
      </c>
      <c r="C28787" s="46"/>
      <c r="D28787" s="29">
        <v>46322.645833333336</v>
      </c>
      <c r="E28787" s="15" t="str">
        <f>IF(AND($B$6=NB!$A$17,$B$8&gt;0),'Ersparnisberechnung Sommertarif'!$B$8*SLP!C28767,"")</f>
        <v/>
      </c>
    </row>
    <row r="28788" spans="1:5" x14ac:dyDescent="0.3">
      <c r="A28788" s="25">
        <v>46322</v>
      </c>
      <c r="B28788" s="31">
        <v>0.65625</v>
      </c>
      <c r="C28788" s="46"/>
      <c r="D28788" s="29">
        <v>46322.65625</v>
      </c>
      <c r="E28788" s="15" t="str">
        <f>IF(AND($B$6=NB!$A$17,$B$8&gt;0),'Ersparnisberechnung Sommertarif'!$B$8*SLP!C28768,"")</f>
        <v/>
      </c>
    </row>
    <row r="28789" spans="1:5" x14ac:dyDescent="0.3">
      <c r="A28789" s="25">
        <v>46322</v>
      </c>
      <c r="B28789" s="31">
        <v>0.66666666666666663</v>
      </c>
      <c r="C28789" s="46"/>
      <c r="D28789" s="29">
        <v>46322.666666666664</v>
      </c>
      <c r="E28789" s="15" t="str">
        <f>IF(AND($B$6=NB!$A$17,$B$8&gt;0),'Ersparnisberechnung Sommertarif'!$B$8*SLP!C28769,"")</f>
        <v/>
      </c>
    </row>
    <row r="28790" spans="1:5" x14ac:dyDescent="0.3">
      <c r="A28790" s="25">
        <v>46322</v>
      </c>
      <c r="B28790" s="31">
        <v>0.67708333333333337</v>
      </c>
      <c r="C28790" s="46"/>
      <c r="D28790" s="29">
        <v>46322.677083333336</v>
      </c>
      <c r="E28790" s="15" t="str">
        <f>IF(AND($B$6=NB!$A$17,$B$8&gt;0),'Ersparnisberechnung Sommertarif'!$B$8*SLP!C28770,"")</f>
        <v/>
      </c>
    </row>
    <row r="28791" spans="1:5" x14ac:dyDescent="0.3">
      <c r="A28791" s="25">
        <v>46322</v>
      </c>
      <c r="B28791" s="31">
        <v>0.6875</v>
      </c>
      <c r="C28791" s="46"/>
      <c r="D28791" s="29">
        <v>46322.6875</v>
      </c>
      <c r="E28791" s="15" t="str">
        <f>IF(AND($B$6=NB!$A$17,$B$8&gt;0),'Ersparnisberechnung Sommertarif'!$B$8*SLP!C28771,"")</f>
        <v/>
      </c>
    </row>
    <row r="28792" spans="1:5" x14ac:dyDescent="0.3">
      <c r="A28792" s="25">
        <v>46322</v>
      </c>
      <c r="B28792" s="31">
        <v>0.69791666666666663</v>
      </c>
      <c r="C28792" s="46"/>
      <c r="D28792" s="29">
        <v>46322.697916666664</v>
      </c>
      <c r="E28792" s="15" t="str">
        <f>IF(AND($B$6=NB!$A$17,$B$8&gt;0),'Ersparnisberechnung Sommertarif'!$B$8*SLP!C28772,"")</f>
        <v/>
      </c>
    </row>
    <row r="28793" spans="1:5" x14ac:dyDescent="0.3">
      <c r="A28793" s="25">
        <v>46322</v>
      </c>
      <c r="B28793" s="31">
        <v>0.70833333333333337</v>
      </c>
      <c r="C28793" s="46"/>
      <c r="D28793" s="29">
        <v>46322.708333333336</v>
      </c>
      <c r="E28793" s="15" t="str">
        <f>IF(AND($B$6=NB!$A$17,$B$8&gt;0),'Ersparnisberechnung Sommertarif'!$B$8*SLP!C28773,"")</f>
        <v/>
      </c>
    </row>
    <row r="28794" spans="1:5" x14ac:dyDescent="0.3">
      <c r="A28794" s="25">
        <v>46322</v>
      </c>
      <c r="B28794" s="31">
        <v>0.71875</v>
      </c>
      <c r="C28794" s="46"/>
      <c r="D28794" s="29">
        <v>46322.71875</v>
      </c>
      <c r="E28794" s="15" t="str">
        <f>IF(AND($B$6=NB!$A$17,$B$8&gt;0),'Ersparnisberechnung Sommertarif'!$B$8*SLP!C28774,"")</f>
        <v/>
      </c>
    </row>
    <row r="28795" spans="1:5" x14ac:dyDescent="0.3">
      <c r="A28795" s="25">
        <v>46322</v>
      </c>
      <c r="B28795" s="31">
        <v>0.72916666666666663</v>
      </c>
      <c r="C28795" s="46"/>
      <c r="D28795" s="29">
        <v>46322.729166666664</v>
      </c>
      <c r="E28795" s="15" t="str">
        <f>IF(AND($B$6=NB!$A$17,$B$8&gt;0),'Ersparnisberechnung Sommertarif'!$B$8*SLP!C28775,"")</f>
        <v/>
      </c>
    </row>
    <row r="28796" spans="1:5" x14ac:dyDescent="0.3">
      <c r="A28796" s="25">
        <v>46322</v>
      </c>
      <c r="B28796" s="31">
        <v>0.73958333333333337</v>
      </c>
      <c r="C28796" s="46"/>
      <c r="D28796" s="29">
        <v>46322.739583333336</v>
      </c>
      <c r="E28796" s="15" t="str">
        <f>IF(AND($B$6=NB!$A$17,$B$8&gt;0),'Ersparnisberechnung Sommertarif'!$B$8*SLP!C28776,"")</f>
        <v/>
      </c>
    </row>
    <row r="28797" spans="1:5" x14ac:dyDescent="0.3">
      <c r="A28797" s="25">
        <v>46322</v>
      </c>
      <c r="B28797" s="31">
        <v>0.75</v>
      </c>
      <c r="C28797" s="46"/>
      <c r="D28797" s="29">
        <v>46322.75</v>
      </c>
      <c r="E28797" s="15" t="str">
        <f>IF(AND($B$6=NB!$A$17,$B$8&gt;0),'Ersparnisberechnung Sommertarif'!$B$8*SLP!C28777,"")</f>
        <v/>
      </c>
    </row>
    <row r="28798" spans="1:5" x14ac:dyDescent="0.3">
      <c r="A28798" s="25">
        <v>46322</v>
      </c>
      <c r="B28798" s="31">
        <v>0.76041666666666663</v>
      </c>
      <c r="C28798" s="46"/>
      <c r="D28798" s="29">
        <v>46322.760416666664</v>
      </c>
      <c r="E28798" s="15" t="str">
        <f>IF(AND($B$6=NB!$A$17,$B$8&gt;0),'Ersparnisberechnung Sommertarif'!$B$8*SLP!C28778,"")</f>
        <v/>
      </c>
    </row>
    <row r="28799" spans="1:5" x14ac:dyDescent="0.3">
      <c r="A28799" s="25">
        <v>46322</v>
      </c>
      <c r="B28799" s="31">
        <v>0.77083333333333337</v>
      </c>
      <c r="C28799" s="46"/>
      <c r="D28799" s="29">
        <v>46322.770833333336</v>
      </c>
      <c r="E28799" s="15" t="str">
        <f>IF(AND($B$6=NB!$A$17,$B$8&gt;0),'Ersparnisberechnung Sommertarif'!$B$8*SLP!C28779,"")</f>
        <v/>
      </c>
    </row>
    <row r="28800" spans="1:5" x14ac:dyDescent="0.3">
      <c r="A28800" s="25">
        <v>46322</v>
      </c>
      <c r="B28800" s="31">
        <v>0.78125</v>
      </c>
      <c r="C28800" s="46"/>
      <c r="D28800" s="29">
        <v>46322.78125</v>
      </c>
      <c r="E28800" s="15" t="str">
        <f>IF(AND($B$6=NB!$A$17,$B$8&gt;0),'Ersparnisberechnung Sommertarif'!$B$8*SLP!C28780,"")</f>
        <v/>
      </c>
    </row>
    <row r="28801" spans="1:5" x14ac:dyDescent="0.3">
      <c r="A28801" s="25">
        <v>46322</v>
      </c>
      <c r="B28801" s="31">
        <v>0.79166666666666663</v>
      </c>
      <c r="C28801" s="46"/>
      <c r="D28801" s="29">
        <v>46322.791666666664</v>
      </c>
      <c r="E28801" s="15" t="str">
        <f>IF(AND($B$6=NB!$A$17,$B$8&gt;0),'Ersparnisberechnung Sommertarif'!$B$8*SLP!C28781,"")</f>
        <v/>
      </c>
    </row>
    <row r="28802" spans="1:5" x14ac:dyDescent="0.3">
      <c r="A28802" s="25">
        <v>46322</v>
      </c>
      <c r="B28802" s="31">
        <v>0.80208333333333337</v>
      </c>
      <c r="C28802" s="46"/>
      <c r="D28802" s="29">
        <v>46322.802083333336</v>
      </c>
      <c r="E28802" s="15" t="str">
        <f>IF(AND($B$6=NB!$A$17,$B$8&gt;0),'Ersparnisberechnung Sommertarif'!$B$8*SLP!C28782,"")</f>
        <v/>
      </c>
    </row>
    <row r="28803" spans="1:5" x14ac:dyDescent="0.3">
      <c r="A28803" s="25">
        <v>46322</v>
      </c>
      <c r="B28803" s="31">
        <v>0.8125</v>
      </c>
      <c r="C28803" s="46"/>
      <c r="D28803" s="29">
        <v>46322.8125</v>
      </c>
      <c r="E28803" s="15" t="str">
        <f>IF(AND($B$6=NB!$A$17,$B$8&gt;0),'Ersparnisberechnung Sommertarif'!$B$8*SLP!C28783,"")</f>
        <v/>
      </c>
    </row>
    <row r="28804" spans="1:5" x14ac:dyDescent="0.3">
      <c r="A28804" s="25">
        <v>46322</v>
      </c>
      <c r="B28804" s="31">
        <v>0.82291666666666663</v>
      </c>
      <c r="C28804" s="46"/>
      <c r="D28804" s="29">
        <v>46322.822916666664</v>
      </c>
      <c r="E28804" s="15" t="str">
        <f>IF(AND($B$6=NB!$A$17,$B$8&gt;0),'Ersparnisberechnung Sommertarif'!$B$8*SLP!C28784,"")</f>
        <v/>
      </c>
    </row>
    <row r="28805" spans="1:5" x14ac:dyDescent="0.3">
      <c r="A28805" s="25">
        <v>46322</v>
      </c>
      <c r="B28805" s="31">
        <v>0.83333333333333337</v>
      </c>
      <c r="C28805" s="46"/>
      <c r="D28805" s="29">
        <v>46322.833333333336</v>
      </c>
      <c r="E28805" s="15" t="str">
        <f>IF(AND($B$6=NB!$A$17,$B$8&gt;0),'Ersparnisberechnung Sommertarif'!$B$8*SLP!C28785,"")</f>
        <v/>
      </c>
    </row>
    <row r="28806" spans="1:5" x14ac:dyDescent="0.3">
      <c r="A28806" s="25">
        <v>46322</v>
      </c>
      <c r="B28806" s="31">
        <v>0.84375</v>
      </c>
      <c r="C28806" s="46"/>
      <c r="D28806" s="29">
        <v>46322.84375</v>
      </c>
      <c r="E28806" s="15" t="str">
        <f>IF(AND($B$6=NB!$A$17,$B$8&gt;0),'Ersparnisberechnung Sommertarif'!$B$8*SLP!C28786,"")</f>
        <v/>
      </c>
    </row>
    <row r="28807" spans="1:5" x14ac:dyDescent="0.3">
      <c r="A28807" s="25">
        <v>46322</v>
      </c>
      <c r="B28807" s="31">
        <v>0.85416666666666663</v>
      </c>
      <c r="C28807" s="46"/>
      <c r="D28807" s="29">
        <v>46322.854166666664</v>
      </c>
      <c r="E28807" s="15" t="str">
        <f>IF(AND($B$6=NB!$A$17,$B$8&gt;0),'Ersparnisberechnung Sommertarif'!$B$8*SLP!C28787,"")</f>
        <v/>
      </c>
    </row>
    <row r="28808" spans="1:5" x14ac:dyDescent="0.3">
      <c r="A28808" s="25">
        <v>46322</v>
      </c>
      <c r="B28808" s="31">
        <v>0.86458333333333337</v>
      </c>
      <c r="C28808" s="46"/>
      <c r="D28808" s="29">
        <v>46322.864583333336</v>
      </c>
      <c r="E28808" s="15" t="str">
        <f>IF(AND($B$6=NB!$A$17,$B$8&gt;0),'Ersparnisberechnung Sommertarif'!$B$8*SLP!C28788,"")</f>
        <v/>
      </c>
    </row>
    <row r="28809" spans="1:5" x14ac:dyDescent="0.3">
      <c r="A28809" s="25">
        <v>46322</v>
      </c>
      <c r="B28809" s="31">
        <v>0.875</v>
      </c>
      <c r="C28809" s="46"/>
      <c r="D28809" s="29">
        <v>46322.875</v>
      </c>
      <c r="E28809" s="15" t="str">
        <f>IF(AND($B$6=NB!$A$17,$B$8&gt;0),'Ersparnisberechnung Sommertarif'!$B$8*SLP!C28789,"")</f>
        <v/>
      </c>
    </row>
    <row r="28810" spans="1:5" x14ac:dyDescent="0.3">
      <c r="A28810" s="25">
        <v>46322</v>
      </c>
      <c r="B28810" s="31">
        <v>0.88541666666666663</v>
      </c>
      <c r="C28810" s="46"/>
      <c r="D28810" s="29">
        <v>46322.885416666664</v>
      </c>
      <c r="E28810" s="15" t="str">
        <f>IF(AND($B$6=NB!$A$17,$B$8&gt;0),'Ersparnisberechnung Sommertarif'!$B$8*SLP!C28790,"")</f>
        <v/>
      </c>
    </row>
    <row r="28811" spans="1:5" x14ac:dyDescent="0.3">
      <c r="A28811" s="25">
        <v>46322</v>
      </c>
      <c r="B28811" s="31">
        <v>0.89583333333333337</v>
      </c>
      <c r="C28811" s="46"/>
      <c r="D28811" s="29">
        <v>46322.895833333336</v>
      </c>
      <c r="E28811" s="15" t="str">
        <f>IF(AND($B$6=NB!$A$17,$B$8&gt;0),'Ersparnisberechnung Sommertarif'!$B$8*SLP!C28791,"")</f>
        <v/>
      </c>
    </row>
    <row r="28812" spans="1:5" x14ac:dyDescent="0.3">
      <c r="A28812" s="25">
        <v>46322</v>
      </c>
      <c r="B28812" s="31">
        <v>0.90625</v>
      </c>
      <c r="C28812" s="46"/>
      <c r="D28812" s="29">
        <v>46322.90625</v>
      </c>
      <c r="E28812" s="15" t="str">
        <f>IF(AND($B$6=NB!$A$17,$B$8&gt;0),'Ersparnisberechnung Sommertarif'!$B$8*SLP!C28792,"")</f>
        <v/>
      </c>
    </row>
    <row r="28813" spans="1:5" x14ac:dyDescent="0.3">
      <c r="A28813" s="25">
        <v>46322</v>
      </c>
      <c r="B28813" s="31">
        <v>0.91666666666666663</v>
      </c>
      <c r="C28813" s="46"/>
      <c r="D28813" s="29">
        <v>46322.916666666664</v>
      </c>
      <c r="E28813" s="15" t="str">
        <f>IF(AND($B$6=NB!$A$17,$B$8&gt;0),'Ersparnisberechnung Sommertarif'!$B$8*SLP!C28793,"")</f>
        <v/>
      </c>
    </row>
    <row r="28814" spans="1:5" x14ac:dyDescent="0.3">
      <c r="A28814" s="25">
        <v>46322</v>
      </c>
      <c r="B28814" s="31">
        <v>0.92708333333333337</v>
      </c>
      <c r="C28814" s="46"/>
      <c r="D28814" s="29">
        <v>46322.927083333336</v>
      </c>
      <c r="E28814" s="15" t="str">
        <f>IF(AND($B$6=NB!$A$17,$B$8&gt;0),'Ersparnisberechnung Sommertarif'!$B$8*SLP!C28794,"")</f>
        <v/>
      </c>
    </row>
    <row r="28815" spans="1:5" x14ac:dyDescent="0.3">
      <c r="A28815" s="25">
        <v>46322</v>
      </c>
      <c r="B28815" s="31">
        <v>0.9375</v>
      </c>
      <c r="C28815" s="46"/>
      <c r="D28815" s="29">
        <v>46322.9375</v>
      </c>
      <c r="E28815" s="15" t="str">
        <f>IF(AND($B$6=NB!$A$17,$B$8&gt;0),'Ersparnisberechnung Sommertarif'!$B$8*SLP!C28795,"")</f>
        <v/>
      </c>
    </row>
    <row r="28816" spans="1:5" x14ac:dyDescent="0.3">
      <c r="A28816" s="25">
        <v>46322</v>
      </c>
      <c r="B28816" s="31">
        <v>0.94791666666666663</v>
      </c>
      <c r="C28816" s="46"/>
      <c r="D28816" s="29">
        <v>46322.947916666664</v>
      </c>
      <c r="E28816" s="15" t="str">
        <f>IF(AND($B$6=NB!$A$17,$B$8&gt;0),'Ersparnisberechnung Sommertarif'!$B$8*SLP!C28796,"")</f>
        <v/>
      </c>
    </row>
    <row r="28817" spans="1:5" x14ac:dyDescent="0.3">
      <c r="A28817" s="25">
        <v>46322</v>
      </c>
      <c r="B28817" s="31">
        <v>0.95833333333333337</v>
      </c>
      <c r="C28817" s="46"/>
      <c r="D28817" s="29">
        <v>46322.958333333336</v>
      </c>
      <c r="E28817" s="15" t="str">
        <f>IF(AND($B$6=NB!$A$17,$B$8&gt;0),'Ersparnisberechnung Sommertarif'!$B$8*SLP!C28797,"")</f>
        <v/>
      </c>
    </row>
    <row r="28818" spans="1:5" x14ac:dyDescent="0.3">
      <c r="A28818" s="25">
        <v>46322</v>
      </c>
      <c r="B28818" s="31">
        <v>0.96875</v>
      </c>
      <c r="C28818" s="46"/>
      <c r="D28818" s="29">
        <v>46322.96875</v>
      </c>
      <c r="E28818" s="15" t="str">
        <f>IF(AND($B$6=NB!$A$17,$B$8&gt;0),'Ersparnisberechnung Sommertarif'!$B$8*SLP!C28798,"")</f>
        <v/>
      </c>
    </row>
    <row r="28819" spans="1:5" x14ac:dyDescent="0.3">
      <c r="A28819" s="25">
        <v>46322</v>
      </c>
      <c r="B28819" s="31">
        <v>0.97916666666666663</v>
      </c>
      <c r="C28819" s="46"/>
      <c r="D28819" s="29">
        <v>46322.979166666664</v>
      </c>
      <c r="E28819" s="15" t="str">
        <f>IF(AND($B$6=NB!$A$17,$B$8&gt;0),'Ersparnisberechnung Sommertarif'!$B$8*SLP!C28799,"")</f>
        <v/>
      </c>
    </row>
    <row r="28820" spans="1:5" x14ac:dyDescent="0.3">
      <c r="A28820" s="25">
        <v>46322</v>
      </c>
      <c r="B28820" s="31">
        <v>0.98958333333333337</v>
      </c>
      <c r="C28820" s="46"/>
      <c r="D28820" s="29">
        <v>46322.989583333336</v>
      </c>
      <c r="E28820" s="15" t="str">
        <f>IF(AND($B$6=NB!$A$17,$B$8&gt;0),'Ersparnisberechnung Sommertarif'!$B$8*SLP!C28800,"")</f>
        <v/>
      </c>
    </row>
    <row r="28821" spans="1:5" x14ac:dyDescent="0.3">
      <c r="A28821" s="25">
        <v>46323</v>
      </c>
      <c r="B28821" s="31">
        <v>0</v>
      </c>
      <c r="C28821" s="46"/>
      <c r="D28821" s="29">
        <v>46323</v>
      </c>
      <c r="E28821" s="15" t="str">
        <f>IF(AND($B$6=NB!$A$17,$B$8&gt;0),'Ersparnisberechnung Sommertarif'!$B$8*SLP!C28801,"")</f>
        <v/>
      </c>
    </row>
    <row r="28822" spans="1:5" x14ac:dyDescent="0.3">
      <c r="A28822" s="25">
        <v>46323</v>
      </c>
      <c r="B28822" s="31">
        <v>1.0416666666666666E-2</v>
      </c>
      <c r="C28822" s="46"/>
      <c r="D28822" s="29">
        <v>46323.010416666664</v>
      </c>
      <c r="E28822" s="15" t="str">
        <f>IF(AND($B$6=NB!$A$17,$B$8&gt;0),'Ersparnisberechnung Sommertarif'!$B$8*SLP!C28802,"")</f>
        <v/>
      </c>
    </row>
    <row r="28823" spans="1:5" x14ac:dyDescent="0.3">
      <c r="A28823" s="25">
        <v>46323</v>
      </c>
      <c r="B28823" s="31">
        <v>2.0833333333333332E-2</v>
      </c>
      <c r="C28823" s="46"/>
      <c r="D28823" s="29">
        <v>46323.020833333336</v>
      </c>
      <c r="E28823" s="15" t="str">
        <f>IF(AND($B$6=NB!$A$17,$B$8&gt;0),'Ersparnisberechnung Sommertarif'!$B$8*SLP!C28803,"")</f>
        <v/>
      </c>
    </row>
    <row r="28824" spans="1:5" x14ac:dyDescent="0.3">
      <c r="A28824" s="25">
        <v>46323</v>
      </c>
      <c r="B28824" s="31">
        <v>3.125E-2</v>
      </c>
      <c r="C28824" s="46"/>
      <c r="D28824" s="29">
        <v>46323.03125</v>
      </c>
      <c r="E28824" s="15" t="str">
        <f>IF(AND($B$6=NB!$A$17,$B$8&gt;0),'Ersparnisberechnung Sommertarif'!$B$8*SLP!C28804,"")</f>
        <v/>
      </c>
    </row>
    <row r="28825" spans="1:5" x14ac:dyDescent="0.3">
      <c r="A28825" s="25">
        <v>46323</v>
      </c>
      <c r="B28825" s="31">
        <v>4.1666666666666664E-2</v>
      </c>
      <c r="C28825" s="46"/>
      <c r="D28825" s="29">
        <v>46323.041666666664</v>
      </c>
      <c r="E28825" s="15" t="str">
        <f>IF(AND($B$6=NB!$A$17,$B$8&gt;0),'Ersparnisberechnung Sommertarif'!$B$8*SLP!C28805,"")</f>
        <v/>
      </c>
    </row>
    <row r="28826" spans="1:5" x14ac:dyDescent="0.3">
      <c r="A28826" s="25">
        <v>46323</v>
      </c>
      <c r="B28826" s="31">
        <v>5.2083333333333336E-2</v>
      </c>
      <c r="C28826" s="46"/>
      <c r="D28826" s="29">
        <v>46323.052083333336</v>
      </c>
      <c r="E28826" s="15" t="str">
        <f>IF(AND($B$6=NB!$A$17,$B$8&gt;0),'Ersparnisberechnung Sommertarif'!$B$8*SLP!C28806,"")</f>
        <v/>
      </c>
    </row>
    <row r="28827" spans="1:5" x14ac:dyDescent="0.3">
      <c r="A28827" s="25">
        <v>46323</v>
      </c>
      <c r="B28827" s="31">
        <v>6.25E-2</v>
      </c>
      <c r="C28827" s="46"/>
      <c r="D28827" s="29">
        <v>46323.0625</v>
      </c>
      <c r="E28827" s="15" t="str">
        <f>IF(AND($B$6=NB!$A$17,$B$8&gt;0),'Ersparnisberechnung Sommertarif'!$B$8*SLP!C28807,"")</f>
        <v/>
      </c>
    </row>
    <row r="28828" spans="1:5" x14ac:dyDescent="0.3">
      <c r="A28828" s="25">
        <v>46323</v>
      </c>
      <c r="B28828" s="31">
        <v>7.2916666666666671E-2</v>
      </c>
      <c r="C28828" s="46"/>
      <c r="D28828" s="29">
        <v>46323.072916666664</v>
      </c>
      <c r="E28828" s="15" t="str">
        <f>IF(AND($B$6=NB!$A$17,$B$8&gt;0),'Ersparnisberechnung Sommertarif'!$B$8*SLP!C28808,"")</f>
        <v/>
      </c>
    </row>
    <row r="28829" spans="1:5" x14ac:dyDescent="0.3">
      <c r="A28829" s="25">
        <v>46323</v>
      </c>
      <c r="B28829" s="31">
        <v>8.3333333333333329E-2</v>
      </c>
      <c r="C28829" s="46"/>
      <c r="D28829" s="29">
        <v>46323.083333333336</v>
      </c>
      <c r="E28829" s="15" t="str">
        <f>IF(AND($B$6=NB!$A$17,$B$8&gt;0),'Ersparnisberechnung Sommertarif'!$B$8*SLP!C28809,"")</f>
        <v/>
      </c>
    </row>
    <row r="28830" spans="1:5" x14ac:dyDescent="0.3">
      <c r="A28830" s="25">
        <v>46323</v>
      </c>
      <c r="B28830" s="31">
        <v>9.375E-2</v>
      </c>
      <c r="C28830" s="46"/>
      <c r="D28830" s="29">
        <v>46323.09375</v>
      </c>
      <c r="E28830" s="15" t="str">
        <f>IF(AND($B$6=NB!$A$17,$B$8&gt;0),'Ersparnisberechnung Sommertarif'!$B$8*SLP!C28810,"")</f>
        <v/>
      </c>
    </row>
    <row r="28831" spans="1:5" x14ac:dyDescent="0.3">
      <c r="A28831" s="25">
        <v>46323</v>
      </c>
      <c r="B28831" s="31">
        <v>0.10416666666666667</v>
      </c>
      <c r="C28831" s="46"/>
      <c r="D28831" s="29">
        <v>46323.104166666664</v>
      </c>
      <c r="E28831" s="15" t="str">
        <f>IF(AND($B$6=NB!$A$17,$B$8&gt;0),'Ersparnisberechnung Sommertarif'!$B$8*SLP!C28811,"")</f>
        <v/>
      </c>
    </row>
    <row r="28832" spans="1:5" x14ac:dyDescent="0.3">
      <c r="A28832" s="25">
        <v>46323</v>
      </c>
      <c r="B28832" s="31">
        <v>0.11458333333333333</v>
      </c>
      <c r="C28832" s="46"/>
      <c r="D28832" s="29">
        <v>46323.114583333336</v>
      </c>
      <c r="E28832" s="15" t="str">
        <f>IF(AND($B$6=NB!$A$17,$B$8&gt;0),'Ersparnisberechnung Sommertarif'!$B$8*SLP!C28812,"")</f>
        <v/>
      </c>
    </row>
    <row r="28833" spans="1:5" x14ac:dyDescent="0.3">
      <c r="A28833" s="25">
        <v>46323</v>
      </c>
      <c r="B28833" s="31">
        <v>0.125</v>
      </c>
      <c r="C28833" s="46"/>
      <c r="D28833" s="29">
        <v>46323.125</v>
      </c>
      <c r="E28833" s="15" t="str">
        <f>IF(AND($B$6=NB!$A$17,$B$8&gt;0),'Ersparnisberechnung Sommertarif'!$B$8*SLP!C28813,"")</f>
        <v/>
      </c>
    </row>
    <row r="28834" spans="1:5" x14ac:dyDescent="0.3">
      <c r="A28834" s="25">
        <v>46323</v>
      </c>
      <c r="B28834" s="31">
        <v>0.13541666666666666</v>
      </c>
      <c r="C28834" s="46"/>
      <c r="D28834" s="29">
        <v>46323.135416666664</v>
      </c>
      <c r="E28834" s="15" t="str">
        <f>IF(AND($B$6=NB!$A$17,$B$8&gt;0),'Ersparnisberechnung Sommertarif'!$B$8*SLP!C28814,"")</f>
        <v/>
      </c>
    </row>
    <row r="28835" spans="1:5" x14ac:dyDescent="0.3">
      <c r="A28835" s="25">
        <v>46323</v>
      </c>
      <c r="B28835" s="31">
        <v>0.14583333333333334</v>
      </c>
      <c r="C28835" s="46"/>
      <c r="D28835" s="29">
        <v>46323.145833333336</v>
      </c>
      <c r="E28835" s="15" t="str">
        <f>IF(AND($B$6=NB!$A$17,$B$8&gt;0),'Ersparnisberechnung Sommertarif'!$B$8*SLP!C28815,"")</f>
        <v/>
      </c>
    </row>
    <row r="28836" spans="1:5" x14ac:dyDescent="0.3">
      <c r="A28836" s="25">
        <v>46323</v>
      </c>
      <c r="B28836" s="31">
        <v>0.15625</v>
      </c>
      <c r="C28836" s="46"/>
      <c r="D28836" s="29">
        <v>46323.15625</v>
      </c>
      <c r="E28836" s="15" t="str">
        <f>IF(AND($B$6=NB!$A$17,$B$8&gt;0),'Ersparnisberechnung Sommertarif'!$B$8*SLP!C28816,"")</f>
        <v/>
      </c>
    </row>
    <row r="28837" spans="1:5" x14ac:dyDescent="0.3">
      <c r="A28837" s="25">
        <v>46323</v>
      </c>
      <c r="B28837" s="31">
        <v>0.16666666666666666</v>
      </c>
      <c r="C28837" s="46"/>
      <c r="D28837" s="29">
        <v>46323.166666666664</v>
      </c>
      <c r="E28837" s="15" t="str">
        <f>IF(AND($B$6=NB!$A$17,$B$8&gt;0),'Ersparnisberechnung Sommertarif'!$B$8*SLP!C28817,"")</f>
        <v/>
      </c>
    </row>
    <row r="28838" spans="1:5" x14ac:dyDescent="0.3">
      <c r="A28838" s="25">
        <v>46323</v>
      </c>
      <c r="B28838" s="31">
        <v>0.17708333333333334</v>
      </c>
      <c r="C28838" s="46"/>
      <c r="D28838" s="29">
        <v>46323.177083333336</v>
      </c>
      <c r="E28838" s="15" t="str">
        <f>IF(AND($B$6=NB!$A$17,$B$8&gt;0),'Ersparnisberechnung Sommertarif'!$B$8*SLP!C28818,"")</f>
        <v/>
      </c>
    </row>
    <row r="28839" spans="1:5" x14ac:dyDescent="0.3">
      <c r="A28839" s="25">
        <v>46323</v>
      </c>
      <c r="B28839" s="31">
        <v>0.1875</v>
      </c>
      <c r="C28839" s="46"/>
      <c r="D28839" s="29">
        <v>46323.1875</v>
      </c>
      <c r="E28839" s="15" t="str">
        <f>IF(AND($B$6=NB!$A$17,$B$8&gt;0),'Ersparnisberechnung Sommertarif'!$B$8*SLP!C28819,"")</f>
        <v/>
      </c>
    </row>
    <row r="28840" spans="1:5" x14ac:dyDescent="0.3">
      <c r="A28840" s="25">
        <v>46323</v>
      </c>
      <c r="B28840" s="31">
        <v>0.19791666666666666</v>
      </c>
      <c r="C28840" s="46"/>
      <c r="D28840" s="29">
        <v>46323.197916666664</v>
      </c>
      <c r="E28840" s="15" t="str">
        <f>IF(AND($B$6=NB!$A$17,$B$8&gt;0),'Ersparnisberechnung Sommertarif'!$B$8*SLP!C28820,"")</f>
        <v/>
      </c>
    </row>
    <row r="28841" spans="1:5" x14ac:dyDescent="0.3">
      <c r="A28841" s="25">
        <v>46323</v>
      </c>
      <c r="B28841" s="31">
        <v>0.20833333333333334</v>
      </c>
      <c r="C28841" s="46"/>
      <c r="D28841" s="29">
        <v>46323.208333333336</v>
      </c>
      <c r="E28841" s="15" t="str">
        <f>IF(AND($B$6=NB!$A$17,$B$8&gt;0),'Ersparnisberechnung Sommertarif'!$B$8*SLP!C28821,"")</f>
        <v/>
      </c>
    </row>
    <row r="28842" spans="1:5" x14ac:dyDescent="0.3">
      <c r="A28842" s="25">
        <v>46323</v>
      </c>
      <c r="B28842" s="31">
        <v>0.21875</v>
      </c>
      <c r="C28842" s="46"/>
      <c r="D28842" s="29">
        <v>46323.21875</v>
      </c>
      <c r="E28842" s="15" t="str">
        <f>IF(AND($B$6=NB!$A$17,$B$8&gt;0),'Ersparnisberechnung Sommertarif'!$B$8*SLP!C28822,"")</f>
        <v/>
      </c>
    </row>
    <row r="28843" spans="1:5" x14ac:dyDescent="0.3">
      <c r="A28843" s="25">
        <v>46323</v>
      </c>
      <c r="B28843" s="31">
        <v>0.22916666666666666</v>
      </c>
      <c r="C28843" s="46"/>
      <c r="D28843" s="29">
        <v>46323.229166666664</v>
      </c>
      <c r="E28843" s="15" t="str">
        <f>IF(AND($B$6=NB!$A$17,$B$8&gt;0),'Ersparnisberechnung Sommertarif'!$B$8*SLP!C28823,"")</f>
        <v/>
      </c>
    </row>
    <row r="28844" spans="1:5" x14ac:dyDescent="0.3">
      <c r="A28844" s="25">
        <v>46323</v>
      </c>
      <c r="B28844" s="31">
        <v>0.23958333333333334</v>
      </c>
      <c r="C28844" s="46"/>
      <c r="D28844" s="29">
        <v>46323.239583333336</v>
      </c>
      <c r="E28844" s="15" t="str">
        <f>IF(AND($B$6=NB!$A$17,$B$8&gt;0),'Ersparnisberechnung Sommertarif'!$B$8*SLP!C28824,"")</f>
        <v/>
      </c>
    </row>
    <row r="28845" spans="1:5" x14ac:dyDescent="0.3">
      <c r="A28845" s="25">
        <v>46323</v>
      </c>
      <c r="B28845" s="31">
        <v>0.25</v>
      </c>
      <c r="C28845" s="46"/>
      <c r="D28845" s="29">
        <v>46323.25</v>
      </c>
      <c r="E28845" s="15" t="str">
        <f>IF(AND($B$6=NB!$A$17,$B$8&gt;0),'Ersparnisberechnung Sommertarif'!$B$8*SLP!C28825,"")</f>
        <v/>
      </c>
    </row>
    <row r="28846" spans="1:5" x14ac:dyDescent="0.3">
      <c r="A28846" s="25">
        <v>46323</v>
      </c>
      <c r="B28846" s="31">
        <v>0.26041666666666669</v>
      </c>
      <c r="C28846" s="46"/>
      <c r="D28846" s="29">
        <v>46323.260416666664</v>
      </c>
      <c r="E28846" s="15" t="str">
        <f>IF(AND($B$6=NB!$A$17,$B$8&gt;0),'Ersparnisberechnung Sommertarif'!$B$8*SLP!C28826,"")</f>
        <v/>
      </c>
    </row>
    <row r="28847" spans="1:5" x14ac:dyDescent="0.3">
      <c r="A28847" s="25">
        <v>46323</v>
      </c>
      <c r="B28847" s="31">
        <v>0.27083333333333331</v>
      </c>
      <c r="C28847" s="46"/>
      <c r="D28847" s="29">
        <v>46323.270833333336</v>
      </c>
      <c r="E28847" s="15" t="str">
        <f>IF(AND($B$6=NB!$A$17,$B$8&gt;0),'Ersparnisberechnung Sommertarif'!$B$8*SLP!C28827,"")</f>
        <v/>
      </c>
    </row>
    <row r="28848" spans="1:5" x14ac:dyDescent="0.3">
      <c r="A28848" s="25">
        <v>46323</v>
      </c>
      <c r="B28848" s="31">
        <v>0.28125</v>
      </c>
      <c r="C28848" s="46"/>
      <c r="D28848" s="29">
        <v>46323.28125</v>
      </c>
      <c r="E28848" s="15" t="str">
        <f>IF(AND($B$6=NB!$A$17,$B$8&gt;0),'Ersparnisberechnung Sommertarif'!$B$8*SLP!C28828,"")</f>
        <v/>
      </c>
    </row>
    <row r="28849" spans="1:5" x14ac:dyDescent="0.3">
      <c r="A28849" s="25">
        <v>46323</v>
      </c>
      <c r="B28849" s="31">
        <v>0.29166666666666669</v>
      </c>
      <c r="C28849" s="46"/>
      <c r="D28849" s="29">
        <v>46323.291666666664</v>
      </c>
      <c r="E28849" s="15" t="str">
        <f>IF(AND($B$6=NB!$A$17,$B$8&gt;0),'Ersparnisberechnung Sommertarif'!$B$8*SLP!C28829,"")</f>
        <v/>
      </c>
    </row>
    <row r="28850" spans="1:5" x14ac:dyDescent="0.3">
      <c r="A28850" s="25">
        <v>46323</v>
      </c>
      <c r="B28850" s="31">
        <v>0.30208333333333331</v>
      </c>
      <c r="C28850" s="46"/>
      <c r="D28850" s="29">
        <v>46323.302083333336</v>
      </c>
      <c r="E28850" s="15" t="str">
        <f>IF(AND($B$6=NB!$A$17,$B$8&gt;0),'Ersparnisberechnung Sommertarif'!$B$8*SLP!C28830,"")</f>
        <v/>
      </c>
    </row>
    <row r="28851" spans="1:5" x14ac:dyDescent="0.3">
      <c r="A28851" s="25">
        <v>46323</v>
      </c>
      <c r="B28851" s="31">
        <v>0.3125</v>
      </c>
      <c r="C28851" s="46"/>
      <c r="D28851" s="29">
        <v>46323.3125</v>
      </c>
      <c r="E28851" s="15" t="str">
        <f>IF(AND($B$6=NB!$A$17,$B$8&gt;0),'Ersparnisberechnung Sommertarif'!$B$8*SLP!C28831,"")</f>
        <v/>
      </c>
    </row>
    <row r="28852" spans="1:5" x14ac:dyDescent="0.3">
      <c r="A28852" s="25">
        <v>46323</v>
      </c>
      <c r="B28852" s="31">
        <v>0.32291666666666669</v>
      </c>
      <c r="C28852" s="46"/>
      <c r="D28852" s="29">
        <v>46323.322916666664</v>
      </c>
      <c r="E28852" s="15" t="str">
        <f>IF(AND($B$6=NB!$A$17,$B$8&gt;0),'Ersparnisberechnung Sommertarif'!$B$8*SLP!C28832,"")</f>
        <v/>
      </c>
    </row>
    <row r="28853" spans="1:5" x14ac:dyDescent="0.3">
      <c r="A28853" s="25">
        <v>46323</v>
      </c>
      <c r="B28853" s="31">
        <v>0.33333333333333331</v>
      </c>
      <c r="C28853" s="46"/>
      <c r="D28853" s="29">
        <v>46323.333333333336</v>
      </c>
      <c r="E28853" s="15" t="str">
        <f>IF(AND($B$6=NB!$A$17,$B$8&gt;0),'Ersparnisberechnung Sommertarif'!$B$8*SLP!C28833,"")</f>
        <v/>
      </c>
    </row>
    <row r="28854" spans="1:5" x14ac:dyDescent="0.3">
      <c r="A28854" s="25">
        <v>46323</v>
      </c>
      <c r="B28854" s="31">
        <v>0.34375</v>
      </c>
      <c r="C28854" s="46"/>
      <c r="D28854" s="29">
        <v>46323.34375</v>
      </c>
      <c r="E28854" s="15" t="str">
        <f>IF(AND($B$6=NB!$A$17,$B$8&gt;0),'Ersparnisberechnung Sommertarif'!$B$8*SLP!C28834,"")</f>
        <v/>
      </c>
    </row>
    <row r="28855" spans="1:5" x14ac:dyDescent="0.3">
      <c r="A28855" s="25">
        <v>46323</v>
      </c>
      <c r="B28855" s="31">
        <v>0.35416666666666669</v>
      </c>
      <c r="C28855" s="46"/>
      <c r="D28855" s="29">
        <v>46323.354166666664</v>
      </c>
      <c r="E28855" s="15" t="str">
        <f>IF(AND($B$6=NB!$A$17,$B$8&gt;0),'Ersparnisberechnung Sommertarif'!$B$8*SLP!C28835,"")</f>
        <v/>
      </c>
    </row>
    <row r="28856" spans="1:5" x14ac:dyDescent="0.3">
      <c r="A28856" s="25">
        <v>46323</v>
      </c>
      <c r="B28856" s="31">
        <v>0.36458333333333331</v>
      </c>
      <c r="C28856" s="46"/>
      <c r="D28856" s="29">
        <v>46323.364583333336</v>
      </c>
      <c r="E28856" s="15" t="str">
        <f>IF(AND($B$6=NB!$A$17,$B$8&gt;0),'Ersparnisberechnung Sommertarif'!$B$8*SLP!C28836,"")</f>
        <v/>
      </c>
    </row>
    <row r="28857" spans="1:5" x14ac:dyDescent="0.3">
      <c r="A28857" s="25">
        <v>46323</v>
      </c>
      <c r="B28857" s="31">
        <v>0.375</v>
      </c>
      <c r="C28857" s="46"/>
      <c r="D28857" s="29">
        <v>46323.375</v>
      </c>
      <c r="E28857" s="15" t="str">
        <f>IF(AND($B$6=NB!$A$17,$B$8&gt;0),'Ersparnisberechnung Sommertarif'!$B$8*SLP!C28837,"")</f>
        <v/>
      </c>
    </row>
    <row r="28858" spans="1:5" x14ac:dyDescent="0.3">
      <c r="A28858" s="25">
        <v>46323</v>
      </c>
      <c r="B28858" s="31">
        <v>0.38541666666666669</v>
      </c>
      <c r="C28858" s="46"/>
      <c r="D28858" s="29">
        <v>46323.385416666664</v>
      </c>
      <c r="E28858" s="15" t="str">
        <f>IF(AND($B$6=NB!$A$17,$B$8&gt;0),'Ersparnisberechnung Sommertarif'!$B$8*SLP!C28838,"")</f>
        <v/>
      </c>
    </row>
    <row r="28859" spans="1:5" x14ac:dyDescent="0.3">
      <c r="A28859" s="25">
        <v>46323</v>
      </c>
      <c r="B28859" s="31">
        <v>0.39583333333333331</v>
      </c>
      <c r="C28859" s="46"/>
      <c r="D28859" s="29">
        <v>46323.395833333336</v>
      </c>
      <c r="E28859" s="15" t="str">
        <f>IF(AND($B$6=NB!$A$17,$B$8&gt;0),'Ersparnisberechnung Sommertarif'!$B$8*SLP!C28839,"")</f>
        <v/>
      </c>
    </row>
    <row r="28860" spans="1:5" x14ac:dyDescent="0.3">
      <c r="A28860" s="25">
        <v>46323</v>
      </c>
      <c r="B28860" s="31">
        <v>0.40625</v>
      </c>
      <c r="C28860" s="46"/>
      <c r="D28860" s="29">
        <v>46323.40625</v>
      </c>
      <c r="E28860" s="15" t="str">
        <f>IF(AND($B$6=NB!$A$17,$B$8&gt;0),'Ersparnisberechnung Sommertarif'!$B$8*SLP!C28840,"")</f>
        <v/>
      </c>
    </row>
    <row r="28861" spans="1:5" x14ac:dyDescent="0.3">
      <c r="A28861" s="25">
        <v>46323</v>
      </c>
      <c r="B28861" s="31">
        <v>0.41666666666666669</v>
      </c>
      <c r="C28861" s="46"/>
      <c r="D28861" s="29">
        <v>46323.416666666664</v>
      </c>
      <c r="E28861" s="15" t="str">
        <f>IF(AND($B$6=NB!$A$17,$B$8&gt;0),'Ersparnisberechnung Sommertarif'!$B$8*SLP!C28841,"")</f>
        <v/>
      </c>
    </row>
    <row r="28862" spans="1:5" x14ac:dyDescent="0.3">
      <c r="A28862" s="25">
        <v>46323</v>
      </c>
      <c r="B28862" s="31">
        <v>0.42708333333333331</v>
      </c>
      <c r="C28862" s="46"/>
      <c r="D28862" s="29">
        <v>46323.427083333336</v>
      </c>
      <c r="E28862" s="15" t="str">
        <f>IF(AND($B$6=NB!$A$17,$B$8&gt;0),'Ersparnisberechnung Sommertarif'!$B$8*SLP!C28842,"")</f>
        <v/>
      </c>
    </row>
    <row r="28863" spans="1:5" x14ac:dyDescent="0.3">
      <c r="A28863" s="25">
        <v>46323</v>
      </c>
      <c r="B28863" s="31">
        <v>0.4375</v>
      </c>
      <c r="C28863" s="46"/>
      <c r="D28863" s="29">
        <v>46323.4375</v>
      </c>
      <c r="E28863" s="15" t="str">
        <f>IF(AND($B$6=NB!$A$17,$B$8&gt;0),'Ersparnisberechnung Sommertarif'!$B$8*SLP!C28843,"")</f>
        <v/>
      </c>
    </row>
    <row r="28864" spans="1:5" x14ac:dyDescent="0.3">
      <c r="A28864" s="25">
        <v>46323</v>
      </c>
      <c r="B28864" s="31">
        <v>0.44791666666666669</v>
      </c>
      <c r="C28864" s="46"/>
      <c r="D28864" s="29">
        <v>46323.447916666664</v>
      </c>
      <c r="E28864" s="15" t="str">
        <f>IF(AND($B$6=NB!$A$17,$B$8&gt;0),'Ersparnisberechnung Sommertarif'!$B$8*SLP!C28844,"")</f>
        <v/>
      </c>
    </row>
    <row r="28865" spans="1:5" x14ac:dyDescent="0.3">
      <c r="A28865" s="25">
        <v>46323</v>
      </c>
      <c r="B28865" s="31">
        <v>0.45833333333333331</v>
      </c>
      <c r="C28865" s="46"/>
      <c r="D28865" s="29">
        <v>46323.458333333336</v>
      </c>
      <c r="E28865" s="15" t="str">
        <f>IF(AND($B$6=NB!$A$17,$B$8&gt;0),'Ersparnisberechnung Sommertarif'!$B$8*SLP!C28845,"")</f>
        <v/>
      </c>
    </row>
    <row r="28866" spans="1:5" x14ac:dyDescent="0.3">
      <c r="A28866" s="25">
        <v>46323</v>
      </c>
      <c r="B28866" s="31">
        <v>0.46875</v>
      </c>
      <c r="C28866" s="46"/>
      <c r="D28866" s="29">
        <v>46323.46875</v>
      </c>
      <c r="E28866" s="15" t="str">
        <f>IF(AND($B$6=NB!$A$17,$B$8&gt;0),'Ersparnisberechnung Sommertarif'!$B$8*SLP!C28846,"")</f>
        <v/>
      </c>
    </row>
    <row r="28867" spans="1:5" x14ac:dyDescent="0.3">
      <c r="A28867" s="25">
        <v>46323</v>
      </c>
      <c r="B28867" s="31">
        <v>0.47916666666666669</v>
      </c>
      <c r="C28867" s="46"/>
      <c r="D28867" s="29">
        <v>46323.479166666664</v>
      </c>
      <c r="E28867" s="15" t="str">
        <f>IF(AND($B$6=NB!$A$17,$B$8&gt;0),'Ersparnisberechnung Sommertarif'!$B$8*SLP!C28847,"")</f>
        <v/>
      </c>
    </row>
    <row r="28868" spans="1:5" x14ac:dyDescent="0.3">
      <c r="A28868" s="25">
        <v>46323</v>
      </c>
      <c r="B28868" s="31">
        <v>0.48958333333333331</v>
      </c>
      <c r="C28868" s="46"/>
      <c r="D28868" s="29">
        <v>46323.489583333336</v>
      </c>
      <c r="E28868" s="15" t="str">
        <f>IF(AND($B$6=NB!$A$17,$B$8&gt;0),'Ersparnisberechnung Sommertarif'!$B$8*SLP!C28848,"")</f>
        <v/>
      </c>
    </row>
    <row r="28869" spans="1:5" x14ac:dyDescent="0.3">
      <c r="A28869" s="25">
        <v>46323</v>
      </c>
      <c r="B28869" s="31">
        <v>0.5</v>
      </c>
      <c r="C28869" s="46"/>
      <c r="D28869" s="29">
        <v>46323.5</v>
      </c>
      <c r="E28869" s="15" t="str">
        <f>IF(AND($B$6=NB!$A$17,$B$8&gt;0),'Ersparnisberechnung Sommertarif'!$B$8*SLP!C28849,"")</f>
        <v/>
      </c>
    </row>
    <row r="28870" spans="1:5" x14ac:dyDescent="0.3">
      <c r="A28870" s="25">
        <v>46323</v>
      </c>
      <c r="B28870" s="31">
        <v>0.51041666666666663</v>
      </c>
      <c r="C28870" s="46"/>
      <c r="D28870" s="29">
        <v>46323.510416666664</v>
      </c>
      <c r="E28870" s="15" t="str">
        <f>IF(AND($B$6=NB!$A$17,$B$8&gt;0),'Ersparnisberechnung Sommertarif'!$B$8*SLP!C28850,"")</f>
        <v/>
      </c>
    </row>
    <row r="28871" spans="1:5" x14ac:dyDescent="0.3">
      <c r="A28871" s="25">
        <v>46323</v>
      </c>
      <c r="B28871" s="31">
        <v>0.52083333333333337</v>
      </c>
      <c r="C28871" s="46"/>
      <c r="D28871" s="29">
        <v>46323.520833333336</v>
      </c>
      <c r="E28871" s="15" t="str">
        <f>IF(AND($B$6=NB!$A$17,$B$8&gt;0),'Ersparnisberechnung Sommertarif'!$B$8*SLP!C28851,"")</f>
        <v/>
      </c>
    </row>
    <row r="28872" spans="1:5" x14ac:dyDescent="0.3">
      <c r="A28872" s="25">
        <v>46323</v>
      </c>
      <c r="B28872" s="31">
        <v>0.53125</v>
      </c>
      <c r="C28872" s="46"/>
      <c r="D28872" s="29">
        <v>46323.53125</v>
      </c>
      <c r="E28872" s="15" t="str">
        <f>IF(AND($B$6=NB!$A$17,$B$8&gt;0),'Ersparnisberechnung Sommertarif'!$B$8*SLP!C28852,"")</f>
        <v/>
      </c>
    </row>
    <row r="28873" spans="1:5" x14ac:dyDescent="0.3">
      <c r="A28873" s="25">
        <v>46323</v>
      </c>
      <c r="B28873" s="31">
        <v>0.54166666666666663</v>
      </c>
      <c r="C28873" s="46"/>
      <c r="D28873" s="29">
        <v>46323.541666666664</v>
      </c>
      <c r="E28873" s="15" t="str">
        <f>IF(AND($B$6=NB!$A$17,$B$8&gt;0),'Ersparnisberechnung Sommertarif'!$B$8*SLP!C28853,"")</f>
        <v/>
      </c>
    </row>
    <row r="28874" spans="1:5" x14ac:dyDescent="0.3">
      <c r="A28874" s="25">
        <v>46323</v>
      </c>
      <c r="B28874" s="31">
        <v>0.55208333333333337</v>
      </c>
      <c r="C28874" s="46"/>
      <c r="D28874" s="29">
        <v>46323.552083333336</v>
      </c>
      <c r="E28874" s="15" t="str">
        <f>IF(AND($B$6=NB!$A$17,$B$8&gt;0),'Ersparnisberechnung Sommertarif'!$B$8*SLP!C28854,"")</f>
        <v/>
      </c>
    </row>
    <row r="28875" spans="1:5" x14ac:dyDescent="0.3">
      <c r="A28875" s="25">
        <v>46323</v>
      </c>
      <c r="B28875" s="31">
        <v>0.5625</v>
      </c>
      <c r="C28875" s="46"/>
      <c r="D28875" s="29">
        <v>46323.5625</v>
      </c>
      <c r="E28875" s="15" t="str">
        <f>IF(AND($B$6=NB!$A$17,$B$8&gt;0),'Ersparnisberechnung Sommertarif'!$B$8*SLP!C28855,"")</f>
        <v/>
      </c>
    </row>
    <row r="28876" spans="1:5" x14ac:dyDescent="0.3">
      <c r="A28876" s="25">
        <v>46323</v>
      </c>
      <c r="B28876" s="31">
        <v>0.57291666666666663</v>
      </c>
      <c r="C28876" s="46"/>
      <c r="D28876" s="29">
        <v>46323.572916666664</v>
      </c>
      <c r="E28876" s="15" t="str">
        <f>IF(AND($B$6=NB!$A$17,$B$8&gt;0),'Ersparnisberechnung Sommertarif'!$B$8*SLP!C28856,"")</f>
        <v/>
      </c>
    </row>
    <row r="28877" spans="1:5" x14ac:dyDescent="0.3">
      <c r="A28877" s="25">
        <v>46323</v>
      </c>
      <c r="B28877" s="31">
        <v>0.58333333333333337</v>
      </c>
      <c r="C28877" s="46"/>
      <c r="D28877" s="29">
        <v>46323.583333333336</v>
      </c>
      <c r="E28877" s="15" t="str">
        <f>IF(AND($B$6=NB!$A$17,$B$8&gt;0),'Ersparnisberechnung Sommertarif'!$B$8*SLP!C28857,"")</f>
        <v/>
      </c>
    </row>
    <row r="28878" spans="1:5" x14ac:dyDescent="0.3">
      <c r="A28878" s="25">
        <v>46323</v>
      </c>
      <c r="B28878" s="31">
        <v>0.59375</v>
      </c>
      <c r="C28878" s="46"/>
      <c r="D28878" s="29">
        <v>46323.59375</v>
      </c>
      <c r="E28878" s="15" t="str">
        <f>IF(AND($B$6=NB!$A$17,$B$8&gt;0),'Ersparnisberechnung Sommertarif'!$B$8*SLP!C28858,"")</f>
        <v/>
      </c>
    </row>
    <row r="28879" spans="1:5" x14ac:dyDescent="0.3">
      <c r="A28879" s="25">
        <v>46323</v>
      </c>
      <c r="B28879" s="31">
        <v>0.60416666666666663</v>
      </c>
      <c r="C28879" s="46"/>
      <c r="D28879" s="29">
        <v>46323.604166666664</v>
      </c>
      <c r="E28879" s="15" t="str">
        <f>IF(AND($B$6=NB!$A$17,$B$8&gt;0),'Ersparnisberechnung Sommertarif'!$B$8*SLP!C28859,"")</f>
        <v/>
      </c>
    </row>
    <row r="28880" spans="1:5" x14ac:dyDescent="0.3">
      <c r="A28880" s="25">
        <v>46323</v>
      </c>
      <c r="B28880" s="31">
        <v>0.61458333333333337</v>
      </c>
      <c r="C28880" s="46"/>
      <c r="D28880" s="29">
        <v>46323.614583333336</v>
      </c>
      <c r="E28880" s="15" t="str">
        <f>IF(AND($B$6=NB!$A$17,$B$8&gt;0),'Ersparnisberechnung Sommertarif'!$B$8*SLP!C28860,"")</f>
        <v/>
      </c>
    </row>
    <row r="28881" spans="1:5" x14ac:dyDescent="0.3">
      <c r="A28881" s="25">
        <v>46323</v>
      </c>
      <c r="B28881" s="31">
        <v>0.625</v>
      </c>
      <c r="C28881" s="46"/>
      <c r="D28881" s="29">
        <v>46323.625</v>
      </c>
      <c r="E28881" s="15" t="str">
        <f>IF(AND($B$6=NB!$A$17,$B$8&gt;0),'Ersparnisberechnung Sommertarif'!$B$8*SLP!C28861,"")</f>
        <v/>
      </c>
    </row>
    <row r="28882" spans="1:5" x14ac:dyDescent="0.3">
      <c r="A28882" s="25">
        <v>46323</v>
      </c>
      <c r="B28882" s="31">
        <v>0.63541666666666663</v>
      </c>
      <c r="C28882" s="46"/>
      <c r="D28882" s="29">
        <v>46323.635416666664</v>
      </c>
      <c r="E28882" s="15" t="str">
        <f>IF(AND($B$6=NB!$A$17,$B$8&gt;0),'Ersparnisberechnung Sommertarif'!$B$8*SLP!C28862,"")</f>
        <v/>
      </c>
    </row>
    <row r="28883" spans="1:5" x14ac:dyDescent="0.3">
      <c r="A28883" s="25">
        <v>46323</v>
      </c>
      <c r="B28883" s="31">
        <v>0.64583333333333337</v>
      </c>
      <c r="C28883" s="46"/>
      <c r="D28883" s="29">
        <v>46323.645833333336</v>
      </c>
      <c r="E28883" s="15" t="str">
        <f>IF(AND($B$6=NB!$A$17,$B$8&gt;0),'Ersparnisberechnung Sommertarif'!$B$8*SLP!C28863,"")</f>
        <v/>
      </c>
    </row>
    <row r="28884" spans="1:5" x14ac:dyDescent="0.3">
      <c r="A28884" s="25">
        <v>46323</v>
      </c>
      <c r="B28884" s="31">
        <v>0.65625</v>
      </c>
      <c r="C28884" s="46"/>
      <c r="D28884" s="29">
        <v>46323.65625</v>
      </c>
      <c r="E28884" s="15" t="str">
        <f>IF(AND($B$6=NB!$A$17,$B$8&gt;0),'Ersparnisberechnung Sommertarif'!$B$8*SLP!C28864,"")</f>
        <v/>
      </c>
    </row>
    <row r="28885" spans="1:5" x14ac:dyDescent="0.3">
      <c r="A28885" s="25">
        <v>46323</v>
      </c>
      <c r="B28885" s="31">
        <v>0.66666666666666663</v>
      </c>
      <c r="C28885" s="46"/>
      <c r="D28885" s="29">
        <v>46323.666666666664</v>
      </c>
      <c r="E28885" s="15" t="str">
        <f>IF(AND($B$6=NB!$A$17,$B$8&gt;0),'Ersparnisberechnung Sommertarif'!$B$8*SLP!C28865,"")</f>
        <v/>
      </c>
    </row>
    <row r="28886" spans="1:5" x14ac:dyDescent="0.3">
      <c r="A28886" s="25">
        <v>46323</v>
      </c>
      <c r="B28886" s="31">
        <v>0.67708333333333337</v>
      </c>
      <c r="C28886" s="46"/>
      <c r="D28886" s="29">
        <v>46323.677083333336</v>
      </c>
      <c r="E28886" s="15" t="str">
        <f>IF(AND($B$6=NB!$A$17,$B$8&gt;0),'Ersparnisberechnung Sommertarif'!$B$8*SLP!C28866,"")</f>
        <v/>
      </c>
    </row>
    <row r="28887" spans="1:5" x14ac:dyDescent="0.3">
      <c r="A28887" s="25">
        <v>46323</v>
      </c>
      <c r="B28887" s="31">
        <v>0.6875</v>
      </c>
      <c r="C28887" s="46"/>
      <c r="D28887" s="29">
        <v>46323.6875</v>
      </c>
      <c r="E28887" s="15" t="str">
        <f>IF(AND($B$6=NB!$A$17,$B$8&gt;0),'Ersparnisberechnung Sommertarif'!$B$8*SLP!C28867,"")</f>
        <v/>
      </c>
    </row>
    <row r="28888" spans="1:5" x14ac:dyDescent="0.3">
      <c r="A28888" s="25">
        <v>46323</v>
      </c>
      <c r="B28888" s="31">
        <v>0.69791666666666663</v>
      </c>
      <c r="C28888" s="46"/>
      <c r="D28888" s="29">
        <v>46323.697916666664</v>
      </c>
      <c r="E28888" s="15" t="str">
        <f>IF(AND($B$6=NB!$A$17,$B$8&gt;0),'Ersparnisberechnung Sommertarif'!$B$8*SLP!C28868,"")</f>
        <v/>
      </c>
    </row>
    <row r="28889" spans="1:5" x14ac:dyDescent="0.3">
      <c r="A28889" s="25">
        <v>46323</v>
      </c>
      <c r="B28889" s="31">
        <v>0.70833333333333337</v>
      </c>
      <c r="C28889" s="46"/>
      <c r="D28889" s="29">
        <v>46323.708333333336</v>
      </c>
      <c r="E28889" s="15" t="str">
        <f>IF(AND($B$6=NB!$A$17,$B$8&gt;0),'Ersparnisberechnung Sommertarif'!$B$8*SLP!C28869,"")</f>
        <v/>
      </c>
    </row>
    <row r="28890" spans="1:5" x14ac:dyDescent="0.3">
      <c r="A28890" s="25">
        <v>46323</v>
      </c>
      <c r="B28890" s="31">
        <v>0.71875</v>
      </c>
      <c r="C28890" s="46"/>
      <c r="D28890" s="29">
        <v>46323.71875</v>
      </c>
      <c r="E28890" s="15" t="str">
        <f>IF(AND($B$6=NB!$A$17,$B$8&gt;0),'Ersparnisberechnung Sommertarif'!$B$8*SLP!C28870,"")</f>
        <v/>
      </c>
    </row>
    <row r="28891" spans="1:5" x14ac:dyDescent="0.3">
      <c r="A28891" s="25">
        <v>46323</v>
      </c>
      <c r="B28891" s="31">
        <v>0.72916666666666663</v>
      </c>
      <c r="C28891" s="46"/>
      <c r="D28891" s="29">
        <v>46323.729166666664</v>
      </c>
      <c r="E28891" s="15" t="str">
        <f>IF(AND($B$6=NB!$A$17,$B$8&gt;0),'Ersparnisberechnung Sommertarif'!$B$8*SLP!C28871,"")</f>
        <v/>
      </c>
    </row>
    <row r="28892" spans="1:5" x14ac:dyDescent="0.3">
      <c r="A28892" s="25">
        <v>46323</v>
      </c>
      <c r="B28892" s="31">
        <v>0.73958333333333337</v>
      </c>
      <c r="C28892" s="46"/>
      <c r="D28892" s="29">
        <v>46323.739583333336</v>
      </c>
      <c r="E28892" s="15" t="str">
        <f>IF(AND($B$6=NB!$A$17,$B$8&gt;0),'Ersparnisberechnung Sommertarif'!$B$8*SLP!C28872,"")</f>
        <v/>
      </c>
    </row>
    <row r="28893" spans="1:5" x14ac:dyDescent="0.3">
      <c r="A28893" s="25">
        <v>46323</v>
      </c>
      <c r="B28893" s="31">
        <v>0.75</v>
      </c>
      <c r="C28893" s="46"/>
      <c r="D28893" s="29">
        <v>46323.75</v>
      </c>
      <c r="E28893" s="15" t="str">
        <f>IF(AND($B$6=NB!$A$17,$B$8&gt;0),'Ersparnisberechnung Sommertarif'!$B$8*SLP!C28873,"")</f>
        <v/>
      </c>
    </row>
    <row r="28894" spans="1:5" x14ac:dyDescent="0.3">
      <c r="A28894" s="25">
        <v>46323</v>
      </c>
      <c r="B28894" s="31">
        <v>0.76041666666666663</v>
      </c>
      <c r="C28894" s="46"/>
      <c r="D28894" s="29">
        <v>46323.760416666664</v>
      </c>
      <c r="E28894" s="15" t="str">
        <f>IF(AND($B$6=NB!$A$17,$B$8&gt;0),'Ersparnisberechnung Sommertarif'!$B$8*SLP!C28874,"")</f>
        <v/>
      </c>
    </row>
    <row r="28895" spans="1:5" x14ac:dyDescent="0.3">
      <c r="A28895" s="25">
        <v>46323</v>
      </c>
      <c r="B28895" s="31">
        <v>0.77083333333333337</v>
      </c>
      <c r="C28895" s="46"/>
      <c r="D28895" s="29">
        <v>46323.770833333336</v>
      </c>
      <c r="E28895" s="15" t="str">
        <f>IF(AND($B$6=NB!$A$17,$B$8&gt;0),'Ersparnisberechnung Sommertarif'!$B$8*SLP!C28875,"")</f>
        <v/>
      </c>
    </row>
    <row r="28896" spans="1:5" x14ac:dyDescent="0.3">
      <c r="A28896" s="25">
        <v>46323</v>
      </c>
      <c r="B28896" s="31">
        <v>0.78125</v>
      </c>
      <c r="C28896" s="46"/>
      <c r="D28896" s="29">
        <v>46323.78125</v>
      </c>
      <c r="E28896" s="15" t="str">
        <f>IF(AND($B$6=NB!$A$17,$B$8&gt;0),'Ersparnisberechnung Sommertarif'!$B$8*SLP!C28876,"")</f>
        <v/>
      </c>
    </row>
    <row r="28897" spans="1:5" x14ac:dyDescent="0.3">
      <c r="A28897" s="25">
        <v>46323</v>
      </c>
      <c r="B28897" s="31">
        <v>0.79166666666666663</v>
      </c>
      <c r="C28897" s="46"/>
      <c r="D28897" s="29">
        <v>46323.791666666664</v>
      </c>
      <c r="E28897" s="15" t="str">
        <f>IF(AND($B$6=NB!$A$17,$B$8&gt;0),'Ersparnisberechnung Sommertarif'!$B$8*SLP!C28877,"")</f>
        <v/>
      </c>
    </row>
    <row r="28898" spans="1:5" x14ac:dyDescent="0.3">
      <c r="A28898" s="25">
        <v>46323</v>
      </c>
      <c r="B28898" s="31">
        <v>0.80208333333333337</v>
      </c>
      <c r="C28898" s="46"/>
      <c r="D28898" s="29">
        <v>46323.802083333336</v>
      </c>
      <c r="E28898" s="15" t="str">
        <f>IF(AND($B$6=NB!$A$17,$B$8&gt;0),'Ersparnisberechnung Sommertarif'!$B$8*SLP!C28878,"")</f>
        <v/>
      </c>
    </row>
    <row r="28899" spans="1:5" x14ac:dyDescent="0.3">
      <c r="A28899" s="25">
        <v>46323</v>
      </c>
      <c r="B28899" s="31">
        <v>0.8125</v>
      </c>
      <c r="C28899" s="46"/>
      <c r="D28899" s="29">
        <v>46323.8125</v>
      </c>
      <c r="E28899" s="15" t="str">
        <f>IF(AND($B$6=NB!$A$17,$B$8&gt;0),'Ersparnisberechnung Sommertarif'!$B$8*SLP!C28879,"")</f>
        <v/>
      </c>
    </row>
    <row r="28900" spans="1:5" x14ac:dyDescent="0.3">
      <c r="A28900" s="25">
        <v>46323</v>
      </c>
      <c r="B28900" s="31">
        <v>0.82291666666666663</v>
      </c>
      <c r="C28900" s="46"/>
      <c r="D28900" s="29">
        <v>46323.822916666664</v>
      </c>
      <c r="E28900" s="15" t="str">
        <f>IF(AND($B$6=NB!$A$17,$B$8&gt;0),'Ersparnisberechnung Sommertarif'!$B$8*SLP!C28880,"")</f>
        <v/>
      </c>
    </row>
    <row r="28901" spans="1:5" x14ac:dyDescent="0.3">
      <c r="A28901" s="25">
        <v>46323</v>
      </c>
      <c r="B28901" s="31">
        <v>0.83333333333333337</v>
      </c>
      <c r="C28901" s="46"/>
      <c r="D28901" s="29">
        <v>46323.833333333336</v>
      </c>
      <c r="E28901" s="15" t="str">
        <f>IF(AND($B$6=NB!$A$17,$B$8&gt;0),'Ersparnisberechnung Sommertarif'!$B$8*SLP!C28881,"")</f>
        <v/>
      </c>
    </row>
    <row r="28902" spans="1:5" x14ac:dyDescent="0.3">
      <c r="A28902" s="25">
        <v>46323</v>
      </c>
      <c r="B28902" s="31">
        <v>0.84375</v>
      </c>
      <c r="C28902" s="46"/>
      <c r="D28902" s="29">
        <v>46323.84375</v>
      </c>
      <c r="E28902" s="15" t="str">
        <f>IF(AND($B$6=NB!$A$17,$B$8&gt;0),'Ersparnisberechnung Sommertarif'!$B$8*SLP!C28882,"")</f>
        <v/>
      </c>
    </row>
    <row r="28903" spans="1:5" x14ac:dyDescent="0.3">
      <c r="A28903" s="25">
        <v>46323</v>
      </c>
      <c r="B28903" s="31">
        <v>0.85416666666666663</v>
      </c>
      <c r="C28903" s="46"/>
      <c r="D28903" s="29">
        <v>46323.854166666664</v>
      </c>
      <c r="E28903" s="15" t="str">
        <f>IF(AND($B$6=NB!$A$17,$B$8&gt;0),'Ersparnisberechnung Sommertarif'!$B$8*SLP!C28883,"")</f>
        <v/>
      </c>
    </row>
    <row r="28904" spans="1:5" x14ac:dyDescent="0.3">
      <c r="A28904" s="25">
        <v>46323</v>
      </c>
      <c r="B28904" s="31">
        <v>0.86458333333333337</v>
      </c>
      <c r="C28904" s="46"/>
      <c r="D28904" s="29">
        <v>46323.864583333336</v>
      </c>
      <c r="E28904" s="15" t="str">
        <f>IF(AND($B$6=NB!$A$17,$B$8&gt;0),'Ersparnisberechnung Sommertarif'!$B$8*SLP!C28884,"")</f>
        <v/>
      </c>
    </row>
    <row r="28905" spans="1:5" x14ac:dyDescent="0.3">
      <c r="A28905" s="25">
        <v>46323</v>
      </c>
      <c r="B28905" s="31">
        <v>0.875</v>
      </c>
      <c r="C28905" s="46"/>
      <c r="D28905" s="29">
        <v>46323.875</v>
      </c>
      <c r="E28905" s="15" t="str">
        <f>IF(AND($B$6=NB!$A$17,$B$8&gt;0),'Ersparnisberechnung Sommertarif'!$B$8*SLP!C28885,"")</f>
        <v/>
      </c>
    </row>
    <row r="28906" spans="1:5" x14ac:dyDescent="0.3">
      <c r="A28906" s="25">
        <v>46323</v>
      </c>
      <c r="B28906" s="31">
        <v>0.88541666666666663</v>
      </c>
      <c r="C28906" s="46"/>
      <c r="D28906" s="29">
        <v>46323.885416666664</v>
      </c>
      <c r="E28906" s="15" t="str">
        <f>IF(AND($B$6=NB!$A$17,$B$8&gt;0),'Ersparnisberechnung Sommertarif'!$B$8*SLP!C28886,"")</f>
        <v/>
      </c>
    </row>
    <row r="28907" spans="1:5" x14ac:dyDescent="0.3">
      <c r="A28907" s="25">
        <v>46323</v>
      </c>
      <c r="B28907" s="31">
        <v>0.89583333333333337</v>
      </c>
      <c r="C28907" s="46"/>
      <c r="D28907" s="29">
        <v>46323.895833333336</v>
      </c>
      <c r="E28907" s="15" t="str">
        <f>IF(AND($B$6=NB!$A$17,$B$8&gt;0),'Ersparnisberechnung Sommertarif'!$B$8*SLP!C28887,"")</f>
        <v/>
      </c>
    </row>
    <row r="28908" spans="1:5" x14ac:dyDescent="0.3">
      <c r="A28908" s="25">
        <v>46323</v>
      </c>
      <c r="B28908" s="31">
        <v>0.90625</v>
      </c>
      <c r="C28908" s="46"/>
      <c r="D28908" s="29">
        <v>46323.90625</v>
      </c>
      <c r="E28908" s="15" t="str">
        <f>IF(AND($B$6=NB!$A$17,$B$8&gt;0),'Ersparnisberechnung Sommertarif'!$B$8*SLP!C28888,"")</f>
        <v/>
      </c>
    </row>
    <row r="28909" spans="1:5" x14ac:dyDescent="0.3">
      <c r="A28909" s="25">
        <v>46323</v>
      </c>
      <c r="B28909" s="31">
        <v>0.91666666666666663</v>
      </c>
      <c r="C28909" s="46"/>
      <c r="D28909" s="29">
        <v>46323.916666666664</v>
      </c>
      <c r="E28909" s="15" t="str">
        <f>IF(AND($B$6=NB!$A$17,$B$8&gt;0),'Ersparnisberechnung Sommertarif'!$B$8*SLP!C28889,"")</f>
        <v/>
      </c>
    </row>
    <row r="28910" spans="1:5" x14ac:dyDescent="0.3">
      <c r="A28910" s="25">
        <v>46323</v>
      </c>
      <c r="B28910" s="31">
        <v>0.92708333333333337</v>
      </c>
      <c r="C28910" s="46"/>
      <c r="D28910" s="29">
        <v>46323.927083333336</v>
      </c>
      <c r="E28910" s="15" t="str">
        <f>IF(AND($B$6=NB!$A$17,$B$8&gt;0),'Ersparnisberechnung Sommertarif'!$B$8*SLP!C28890,"")</f>
        <v/>
      </c>
    </row>
    <row r="28911" spans="1:5" x14ac:dyDescent="0.3">
      <c r="A28911" s="25">
        <v>46323</v>
      </c>
      <c r="B28911" s="31">
        <v>0.9375</v>
      </c>
      <c r="C28911" s="46"/>
      <c r="D28911" s="29">
        <v>46323.9375</v>
      </c>
      <c r="E28911" s="15" t="str">
        <f>IF(AND($B$6=NB!$A$17,$B$8&gt;0),'Ersparnisberechnung Sommertarif'!$B$8*SLP!C28891,"")</f>
        <v/>
      </c>
    </row>
    <row r="28912" spans="1:5" x14ac:dyDescent="0.3">
      <c r="A28912" s="25">
        <v>46323</v>
      </c>
      <c r="B28912" s="31">
        <v>0.94791666666666663</v>
      </c>
      <c r="C28912" s="46"/>
      <c r="D28912" s="29">
        <v>46323.947916666664</v>
      </c>
      <c r="E28912" s="15" t="str">
        <f>IF(AND($B$6=NB!$A$17,$B$8&gt;0),'Ersparnisberechnung Sommertarif'!$B$8*SLP!C28892,"")</f>
        <v/>
      </c>
    </row>
    <row r="28913" spans="1:5" x14ac:dyDescent="0.3">
      <c r="A28913" s="25">
        <v>46323</v>
      </c>
      <c r="B28913" s="31">
        <v>0.95833333333333337</v>
      </c>
      <c r="C28913" s="46"/>
      <c r="D28913" s="29">
        <v>46323.958333333336</v>
      </c>
      <c r="E28913" s="15" t="str">
        <f>IF(AND($B$6=NB!$A$17,$B$8&gt;0),'Ersparnisberechnung Sommertarif'!$B$8*SLP!C28893,"")</f>
        <v/>
      </c>
    </row>
    <row r="28914" spans="1:5" x14ac:dyDescent="0.3">
      <c r="A28914" s="25">
        <v>46323</v>
      </c>
      <c r="B28914" s="31">
        <v>0.96875</v>
      </c>
      <c r="C28914" s="46"/>
      <c r="D28914" s="29">
        <v>46323.96875</v>
      </c>
      <c r="E28914" s="15" t="str">
        <f>IF(AND($B$6=NB!$A$17,$B$8&gt;0),'Ersparnisberechnung Sommertarif'!$B$8*SLP!C28894,"")</f>
        <v/>
      </c>
    </row>
    <row r="28915" spans="1:5" x14ac:dyDescent="0.3">
      <c r="A28915" s="25">
        <v>46323</v>
      </c>
      <c r="B28915" s="31">
        <v>0.97916666666666663</v>
      </c>
      <c r="C28915" s="46"/>
      <c r="D28915" s="29">
        <v>46323.979166666664</v>
      </c>
      <c r="E28915" s="15" t="str">
        <f>IF(AND($B$6=NB!$A$17,$B$8&gt;0),'Ersparnisberechnung Sommertarif'!$B$8*SLP!C28895,"")</f>
        <v/>
      </c>
    </row>
    <row r="28916" spans="1:5" x14ac:dyDescent="0.3">
      <c r="A28916" s="25">
        <v>46323</v>
      </c>
      <c r="B28916" s="31">
        <v>0.98958333333333337</v>
      </c>
      <c r="C28916" s="46"/>
      <c r="D28916" s="29">
        <v>46323.989583333336</v>
      </c>
      <c r="E28916" s="15" t="str">
        <f>IF(AND($B$6=NB!$A$17,$B$8&gt;0),'Ersparnisberechnung Sommertarif'!$B$8*SLP!C28896,"")</f>
        <v/>
      </c>
    </row>
    <row r="28917" spans="1:5" x14ac:dyDescent="0.3">
      <c r="A28917" s="25">
        <v>46324</v>
      </c>
      <c r="B28917" s="31">
        <v>0</v>
      </c>
      <c r="C28917" s="46"/>
      <c r="D28917" s="29">
        <v>46324</v>
      </c>
      <c r="E28917" s="15" t="str">
        <f>IF(AND($B$6=NB!$A$17,$B$8&gt;0),'Ersparnisberechnung Sommertarif'!$B$8*SLP!C28897,"")</f>
        <v/>
      </c>
    </row>
    <row r="28918" spans="1:5" x14ac:dyDescent="0.3">
      <c r="A28918" s="25">
        <v>46324</v>
      </c>
      <c r="B28918" s="31">
        <v>1.0416666666666666E-2</v>
      </c>
      <c r="C28918" s="46"/>
      <c r="D28918" s="29">
        <v>46324.010416666664</v>
      </c>
      <c r="E28918" s="15" t="str">
        <f>IF(AND($B$6=NB!$A$17,$B$8&gt;0),'Ersparnisberechnung Sommertarif'!$B$8*SLP!C28898,"")</f>
        <v/>
      </c>
    </row>
    <row r="28919" spans="1:5" x14ac:dyDescent="0.3">
      <c r="A28919" s="25">
        <v>46324</v>
      </c>
      <c r="B28919" s="31">
        <v>2.0833333333333332E-2</v>
      </c>
      <c r="C28919" s="46"/>
      <c r="D28919" s="29">
        <v>46324.020833333336</v>
      </c>
      <c r="E28919" s="15" t="str">
        <f>IF(AND($B$6=NB!$A$17,$B$8&gt;0),'Ersparnisberechnung Sommertarif'!$B$8*SLP!C28899,"")</f>
        <v/>
      </c>
    </row>
    <row r="28920" spans="1:5" x14ac:dyDescent="0.3">
      <c r="A28920" s="25">
        <v>46324</v>
      </c>
      <c r="B28920" s="31">
        <v>3.125E-2</v>
      </c>
      <c r="C28920" s="46"/>
      <c r="D28920" s="29">
        <v>46324.03125</v>
      </c>
      <c r="E28920" s="15" t="str">
        <f>IF(AND($B$6=NB!$A$17,$B$8&gt;0),'Ersparnisberechnung Sommertarif'!$B$8*SLP!C28900,"")</f>
        <v/>
      </c>
    </row>
    <row r="28921" spans="1:5" x14ac:dyDescent="0.3">
      <c r="A28921" s="25">
        <v>46324</v>
      </c>
      <c r="B28921" s="31">
        <v>4.1666666666666664E-2</v>
      </c>
      <c r="C28921" s="46"/>
      <c r="D28921" s="29">
        <v>46324.041666666664</v>
      </c>
      <c r="E28921" s="15" t="str">
        <f>IF(AND($B$6=NB!$A$17,$B$8&gt;0),'Ersparnisberechnung Sommertarif'!$B$8*SLP!C28901,"")</f>
        <v/>
      </c>
    </row>
    <row r="28922" spans="1:5" x14ac:dyDescent="0.3">
      <c r="A28922" s="25">
        <v>46324</v>
      </c>
      <c r="B28922" s="31">
        <v>5.2083333333333336E-2</v>
      </c>
      <c r="C28922" s="46"/>
      <c r="D28922" s="29">
        <v>46324.052083333336</v>
      </c>
      <c r="E28922" s="15" t="str">
        <f>IF(AND($B$6=NB!$A$17,$B$8&gt;0),'Ersparnisberechnung Sommertarif'!$B$8*SLP!C28902,"")</f>
        <v/>
      </c>
    </row>
    <row r="28923" spans="1:5" x14ac:dyDescent="0.3">
      <c r="A28923" s="25">
        <v>46324</v>
      </c>
      <c r="B28923" s="31">
        <v>6.25E-2</v>
      </c>
      <c r="C28923" s="46"/>
      <c r="D28923" s="29">
        <v>46324.0625</v>
      </c>
      <c r="E28923" s="15" t="str">
        <f>IF(AND($B$6=NB!$A$17,$B$8&gt;0),'Ersparnisberechnung Sommertarif'!$B$8*SLP!C28903,"")</f>
        <v/>
      </c>
    </row>
    <row r="28924" spans="1:5" x14ac:dyDescent="0.3">
      <c r="A28924" s="25">
        <v>46324</v>
      </c>
      <c r="B28924" s="31">
        <v>7.2916666666666671E-2</v>
      </c>
      <c r="C28924" s="46"/>
      <c r="D28924" s="29">
        <v>46324.072916666664</v>
      </c>
      <c r="E28924" s="15" t="str">
        <f>IF(AND($B$6=NB!$A$17,$B$8&gt;0),'Ersparnisberechnung Sommertarif'!$B$8*SLP!C28904,"")</f>
        <v/>
      </c>
    </row>
    <row r="28925" spans="1:5" x14ac:dyDescent="0.3">
      <c r="A28925" s="25">
        <v>46324</v>
      </c>
      <c r="B28925" s="31">
        <v>8.3333333333333329E-2</v>
      </c>
      <c r="C28925" s="46"/>
      <c r="D28925" s="29">
        <v>46324.083333333336</v>
      </c>
      <c r="E28925" s="15" t="str">
        <f>IF(AND($B$6=NB!$A$17,$B$8&gt;0),'Ersparnisberechnung Sommertarif'!$B$8*SLP!C28905,"")</f>
        <v/>
      </c>
    </row>
    <row r="28926" spans="1:5" x14ac:dyDescent="0.3">
      <c r="A28926" s="25">
        <v>46324</v>
      </c>
      <c r="B28926" s="31">
        <v>9.375E-2</v>
      </c>
      <c r="C28926" s="46"/>
      <c r="D28926" s="29">
        <v>46324.09375</v>
      </c>
      <c r="E28926" s="15" t="str">
        <f>IF(AND($B$6=NB!$A$17,$B$8&gt;0),'Ersparnisberechnung Sommertarif'!$B$8*SLP!C28906,"")</f>
        <v/>
      </c>
    </row>
    <row r="28927" spans="1:5" x14ac:dyDescent="0.3">
      <c r="A28927" s="25">
        <v>46324</v>
      </c>
      <c r="B28927" s="31">
        <v>0.10416666666666667</v>
      </c>
      <c r="C28927" s="46"/>
      <c r="D28927" s="29">
        <v>46324.104166666664</v>
      </c>
      <c r="E28927" s="15" t="str">
        <f>IF(AND($B$6=NB!$A$17,$B$8&gt;0),'Ersparnisberechnung Sommertarif'!$B$8*SLP!C28907,"")</f>
        <v/>
      </c>
    </row>
    <row r="28928" spans="1:5" x14ac:dyDescent="0.3">
      <c r="A28928" s="25">
        <v>46324</v>
      </c>
      <c r="B28928" s="31">
        <v>0.11458333333333333</v>
      </c>
      <c r="C28928" s="46"/>
      <c r="D28928" s="29">
        <v>46324.114583333336</v>
      </c>
      <c r="E28928" s="15" t="str">
        <f>IF(AND($B$6=NB!$A$17,$B$8&gt;0),'Ersparnisberechnung Sommertarif'!$B$8*SLP!C28908,"")</f>
        <v/>
      </c>
    </row>
    <row r="28929" spans="1:5" x14ac:dyDescent="0.3">
      <c r="A28929" s="25">
        <v>46324</v>
      </c>
      <c r="B28929" s="31">
        <v>0.125</v>
      </c>
      <c r="C28929" s="46"/>
      <c r="D28929" s="29">
        <v>46324.125</v>
      </c>
      <c r="E28929" s="15" t="str">
        <f>IF(AND($B$6=NB!$A$17,$B$8&gt;0),'Ersparnisberechnung Sommertarif'!$B$8*SLP!C28909,"")</f>
        <v/>
      </c>
    </row>
    <row r="28930" spans="1:5" x14ac:dyDescent="0.3">
      <c r="A28930" s="25">
        <v>46324</v>
      </c>
      <c r="B28930" s="31">
        <v>0.13541666666666666</v>
      </c>
      <c r="C28930" s="46"/>
      <c r="D28930" s="29">
        <v>46324.135416666664</v>
      </c>
      <c r="E28930" s="15" t="str">
        <f>IF(AND($B$6=NB!$A$17,$B$8&gt;0),'Ersparnisberechnung Sommertarif'!$B$8*SLP!C28910,"")</f>
        <v/>
      </c>
    </row>
    <row r="28931" spans="1:5" x14ac:dyDescent="0.3">
      <c r="A28931" s="25">
        <v>46324</v>
      </c>
      <c r="B28931" s="31">
        <v>0.14583333333333334</v>
      </c>
      <c r="C28931" s="46"/>
      <c r="D28931" s="29">
        <v>46324.145833333336</v>
      </c>
      <c r="E28931" s="15" t="str">
        <f>IF(AND($B$6=NB!$A$17,$B$8&gt;0),'Ersparnisberechnung Sommertarif'!$B$8*SLP!C28911,"")</f>
        <v/>
      </c>
    </row>
    <row r="28932" spans="1:5" x14ac:dyDescent="0.3">
      <c r="A28932" s="25">
        <v>46324</v>
      </c>
      <c r="B28932" s="31">
        <v>0.15625</v>
      </c>
      <c r="C28932" s="46"/>
      <c r="D28932" s="29">
        <v>46324.15625</v>
      </c>
      <c r="E28932" s="15" t="str">
        <f>IF(AND($B$6=NB!$A$17,$B$8&gt;0),'Ersparnisberechnung Sommertarif'!$B$8*SLP!C28912,"")</f>
        <v/>
      </c>
    </row>
    <row r="28933" spans="1:5" x14ac:dyDescent="0.3">
      <c r="A28933" s="25">
        <v>46324</v>
      </c>
      <c r="B28933" s="31">
        <v>0.16666666666666666</v>
      </c>
      <c r="C28933" s="46"/>
      <c r="D28933" s="29">
        <v>46324.166666666664</v>
      </c>
      <c r="E28933" s="15" t="str">
        <f>IF(AND($B$6=NB!$A$17,$B$8&gt;0),'Ersparnisberechnung Sommertarif'!$B$8*SLP!C28913,"")</f>
        <v/>
      </c>
    </row>
    <row r="28934" spans="1:5" x14ac:dyDescent="0.3">
      <c r="A28934" s="25">
        <v>46324</v>
      </c>
      <c r="B28934" s="31">
        <v>0.17708333333333334</v>
      </c>
      <c r="C28934" s="46"/>
      <c r="D28934" s="29">
        <v>46324.177083333336</v>
      </c>
      <c r="E28934" s="15" t="str">
        <f>IF(AND($B$6=NB!$A$17,$B$8&gt;0),'Ersparnisberechnung Sommertarif'!$B$8*SLP!C28914,"")</f>
        <v/>
      </c>
    </row>
    <row r="28935" spans="1:5" x14ac:dyDescent="0.3">
      <c r="A28935" s="25">
        <v>46324</v>
      </c>
      <c r="B28935" s="31">
        <v>0.1875</v>
      </c>
      <c r="C28935" s="46"/>
      <c r="D28935" s="29">
        <v>46324.1875</v>
      </c>
      <c r="E28935" s="15" t="str">
        <f>IF(AND($B$6=NB!$A$17,$B$8&gt;0),'Ersparnisberechnung Sommertarif'!$B$8*SLP!C28915,"")</f>
        <v/>
      </c>
    </row>
    <row r="28936" spans="1:5" x14ac:dyDescent="0.3">
      <c r="A28936" s="25">
        <v>46324</v>
      </c>
      <c r="B28936" s="31">
        <v>0.19791666666666666</v>
      </c>
      <c r="C28936" s="46"/>
      <c r="D28936" s="29">
        <v>46324.197916666664</v>
      </c>
      <c r="E28936" s="15" t="str">
        <f>IF(AND($B$6=NB!$A$17,$B$8&gt;0),'Ersparnisberechnung Sommertarif'!$B$8*SLP!C28916,"")</f>
        <v/>
      </c>
    </row>
    <row r="28937" spans="1:5" x14ac:dyDescent="0.3">
      <c r="A28937" s="25">
        <v>46324</v>
      </c>
      <c r="B28937" s="31">
        <v>0.20833333333333334</v>
      </c>
      <c r="C28937" s="46"/>
      <c r="D28937" s="29">
        <v>46324.208333333336</v>
      </c>
      <c r="E28937" s="15" t="str">
        <f>IF(AND($B$6=NB!$A$17,$B$8&gt;0),'Ersparnisberechnung Sommertarif'!$B$8*SLP!C28917,"")</f>
        <v/>
      </c>
    </row>
    <row r="28938" spans="1:5" x14ac:dyDescent="0.3">
      <c r="A28938" s="25">
        <v>46324</v>
      </c>
      <c r="B28938" s="31">
        <v>0.21875</v>
      </c>
      <c r="C28938" s="46"/>
      <c r="D28938" s="29">
        <v>46324.21875</v>
      </c>
      <c r="E28938" s="15" t="str">
        <f>IF(AND($B$6=NB!$A$17,$B$8&gt;0),'Ersparnisberechnung Sommertarif'!$B$8*SLP!C28918,"")</f>
        <v/>
      </c>
    </row>
    <row r="28939" spans="1:5" x14ac:dyDescent="0.3">
      <c r="A28939" s="25">
        <v>46324</v>
      </c>
      <c r="B28939" s="31">
        <v>0.22916666666666666</v>
      </c>
      <c r="C28939" s="46"/>
      <c r="D28939" s="29">
        <v>46324.229166666664</v>
      </c>
      <c r="E28939" s="15" t="str">
        <f>IF(AND($B$6=NB!$A$17,$B$8&gt;0),'Ersparnisberechnung Sommertarif'!$B$8*SLP!C28919,"")</f>
        <v/>
      </c>
    </row>
    <row r="28940" spans="1:5" x14ac:dyDescent="0.3">
      <c r="A28940" s="25">
        <v>46324</v>
      </c>
      <c r="B28940" s="31">
        <v>0.23958333333333334</v>
      </c>
      <c r="C28940" s="46"/>
      <c r="D28940" s="29">
        <v>46324.239583333336</v>
      </c>
      <c r="E28940" s="15" t="str">
        <f>IF(AND($B$6=NB!$A$17,$B$8&gt;0),'Ersparnisberechnung Sommertarif'!$B$8*SLP!C28920,"")</f>
        <v/>
      </c>
    </row>
    <row r="28941" spans="1:5" x14ac:dyDescent="0.3">
      <c r="A28941" s="25">
        <v>46324</v>
      </c>
      <c r="B28941" s="31">
        <v>0.25</v>
      </c>
      <c r="C28941" s="46"/>
      <c r="D28941" s="29">
        <v>46324.25</v>
      </c>
      <c r="E28941" s="15" t="str">
        <f>IF(AND($B$6=NB!$A$17,$B$8&gt;0),'Ersparnisberechnung Sommertarif'!$B$8*SLP!C28921,"")</f>
        <v/>
      </c>
    </row>
    <row r="28942" spans="1:5" x14ac:dyDescent="0.3">
      <c r="A28942" s="25">
        <v>46324</v>
      </c>
      <c r="B28942" s="31">
        <v>0.26041666666666669</v>
      </c>
      <c r="C28942" s="46"/>
      <c r="D28942" s="29">
        <v>46324.260416666664</v>
      </c>
      <c r="E28942" s="15" t="str">
        <f>IF(AND($B$6=NB!$A$17,$B$8&gt;0),'Ersparnisberechnung Sommertarif'!$B$8*SLP!C28922,"")</f>
        <v/>
      </c>
    </row>
    <row r="28943" spans="1:5" x14ac:dyDescent="0.3">
      <c r="A28943" s="25">
        <v>46324</v>
      </c>
      <c r="B28943" s="31">
        <v>0.27083333333333331</v>
      </c>
      <c r="C28943" s="46"/>
      <c r="D28943" s="29">
        <v>46324.270833333336</v>
      </c>
      <c r="E28943" s="15" t="str">
        <f>IF(AND($B$6=NB!$A$17,$B$8&gt;0),'Ersparnisberechnung Sommertarif'!$B$8*SLP!C28923,"")</f>
        <v/>
      </c>
    </row>
    <row r="28944" spans="1:5" x14ac:dyDescent="0.3">
      <c r="A28944" s="25">
        <v>46324</v>
      </c>
      <c r="B28944" s="31">
        <v>0.28125</v>
      </c>
      <c r="C28944" s="46"/>
      <c r="D28944" s="29">
        <v>46324.28125</v>
      </c>
      <c r="E28944" s="15" t="str">
        <f>IF(AND($B$6=NB!$A$17,$B$8&gt;0),'Ersparnisberechnung Sommertarif'!$B$8*SLP!C28924,"")</f>
        <v/>
      </c>
    </row>
    <row r="28945" spans="1:5" x14ac:dyDescent="0.3">
      <c r="A28945" s="25">
        <v>46324</v>
      </c>
      <c r="B28945" s="31">
        <v>0.29166666666666669</v>
      </c>
      <c r="C28945" s="46"/>
      <c r="D28945" s="29">
        <v>46324.291666666664</v>
      </c>
      <c r="E28945" s="15" t="str">
        <f>IF(AND($B$6=NB!$A$17,$B$8&gt;0),'Ersparnisberechnung Sommertarif'!$B$8*SLP!C28925,"")</f>
        <v/>
      </c>
    </row>
    <row r="28946" spans="1:5" x14ac:dyDescent="0.3">
      <c r="A28946" s="25">
        <v>46324</v>
      </c>
      <c r="B28946" s="31">
        <v>0.30208333333333331</v>
      </c>
      <c r="C28946" s="46"/>
      <c r="D28946" s="29">
        <v>46324.302083333336</v>
      </c>
      <c r="E28946" s="15" t="str">
        <f>IF(AND($B$6=NB!$A$17,$B$8&gt;0),'Ersparnisberechnung Sommertarif'!$B$8*SLP!C28926,"")</f>
        <v/>
      </c>
    </row>
    <row r="28947" spans="1:5" x14ac:dyDescent="0.3">
      <c r="A28947" s="25">
        <v>46324</v>
      </c>
      <c r="B28947" s="31">
        <v>0.3125</v>
      </c>
      <c r="C28947" s="46"/>
      <c r="D28947" s="29">
        <v>46324.3125</v>
      </c>
      <c r="E28947" s="15" t="str">
        <f>IF(AND($B$6=NB!$A$17,$B$8&gt;0),'Ersparnisberechnung Sommertarif'!$B$8*SLP!C28927,"")</f>
        <v/>
      </c>
    </row>
    <row r="28948" spans="1:5" x14ac:dyDescent="0.3">
      <c r="A28948" s="25">
        <v>46324</v>
      </c>
      <c r="B28948" s="31">
        <v>0.32291666666666669</v>
      </c>
      <c r="C28948" s="46"/>
      <c r="D28948" s="29">
        <v>46324.322916666664</v>
      </c>
      <c r="E28948" s="15" t="str">
        <f>IF(AND($B$6=NB!$A$17,$B$8&gt;0),'Ersparnisberechnung Sommertarif'!$B$8*SLP!C28928,"")</f>
        <v/>
      </c>
    </row>
    <row r="28949" spans="1:5" x14ac:dyDescent="0.3">
      <c r="A28949" s="25">
        <v>46324</v>
      </c>
      <c r="B28949" s="31">
        <v>0.33333333333333331</v>
      </c>
      <c r="C28949" s="46"/>
      <c r="D28949" s="29">
        <v>46324.333333333336</v>
      </c>
      <c r="E28949" s="15" t="str">
        <f>IF(AND($B$6=NB!$A$17,$B$8&gt;0),'Ersparnisberechnung Sommertarif'!$B$8*SLP!C28929,"")</f>
        <v/>
      </c>
    </row>
    <row r="28950" spans="1:5" x14ac:dyDescent="0.3">
      <c r="A28950" s="25">
        <v>46324</v>
      </c>
      <c r="B28950" s="31">
        <v>0.34375</v>
      </c>
      <c r="C28950" s="46"/>
      <c r="D28950" s="29">
        <v>46324.34375</v>
      </c>
      <c r="E28950" s="15" t="str">
        <f>IF(AND($B$6=NB!$A$17,$B$8&gt;0),'Ersparnisberechnung Sommertarif'!$B$8*SLP!C28930,"")</f>
        <v/>
      </c>
    </row>
    <row r="28951" spans="1:5" x14ac:dyDescent="0.3">
      <c r="A28951" s="25">
        <v>46324</v>
      </c>
      <c r="B28951" s="31">
        <v>0.35416666666666669</v>
      </c>
      <c r="C28951" s="46"/>
      <c r="D28951" s="29">
        <v>46324.354166666664</v>
      </c>
      <c r="E28951" s="15" t="str">
        <f>IF(AND($B$6=NB!$A$17,$B$8&gt;0),'Ersparnisberechnung Sommertarif'!$B$8*SLP!C28931,"")</f>
        <v/>
      </c>
    </row>
    <row r="28952" spans="1:5" x14ac:dyDescent="0.3">
      <c r="A28952" s="25">
        <v>46324</v>
      </c>
      <c r="B28952" s="31">
        <v>0.36458333333333331</v>
      </c>
      <c r="C28952" s="46"/>
      <c r="D28952" s="29">
        <v>46324.364583333336</v>
      </c>
      <c r="E28952" s="15" t="str">
        <f>IF(AND($B$6=NB!$A$17,$B$8&gt;0),'Ersparnisberechnung Sommertarif'!$B$8*SLP!C28932,"")</f>
        <v/>
      </c>
    </row>
    <row r="28953" spans="1:5" x14ac:dyDescent="0.3">
      <c r="A28953" s="25">
        <v>46324</v>
      </c>
      <c r="B28953" s="31">
        <v>0.375</v>
      </c>
      <c r="C28953" s="46"/>
      <c r="D28953" s="29">
        <v>46324.375</v>
      </c>
      <c r="E28953" s="15" t="str">
        <f>IF(AND($B$6=NB!$A$17,$B$8&gt;0),'Ersparnisberechnung Sommertarif'!$B$8*SLP!C28933,"")</f>
        <v/>
      </c>
    </row>
    <row r="28954" spans="1:5" x14ac:dyDescent="0.3">
      <c r="A28954" s="25">
        <v>46324</v>
      </c>
      <c r="B28954" s="31">
        <v>0.38541666666666669</v>
      </c>
      <c r="C28954" s="46"/>
      <c r="D28954" s="29">
        <v>46324.385416666664</v>
      </c>
      <c r="E28954" s="15" t="str">
        <f>IF(AND($B$6=NB!$A$17,$B$8&gt;0),'Ersparnisberechnung Sommertarif'!$B$8*SLP!C28934,"")</f>
        <v/>
      </c>
    </row>
    <row r="28955" spans="1:5" x14ac:dyDescent="0.3">
      <c r="A28955" s="25">
        <v>46324</v>
      </c>
      <c r="B28955" s="31">
        <v>0.39583333333333331</v>
      </c>
      <c r="C28955" s="46"/>
      <c r="D28955" s="29">
        <v>46324.395833333336</v>
      </c>
      <c r="E28955" s="15" t="str">
        <f>IF(AND($B$6=NB!$A$17,$B$8&gt;0),'Ersparnisberechnung Sommertarif'!$B$8*SLP!C28935,"")</f>
        <v/>
      </c>
    </row>
    <row r="28956" spans="1:5" x14ac:dyDescent="0.3">
      <c r="A28956" s="25">
        <v>46324</v>
      </c>
      <c r="B28956" s="31">
        <v>0.40625</v>
      </c>
      <c r="C28956" s="46"/>
      <c r="D28956" s="29">
        <v>46324.40625</v>
      </c>
      <c r="E28956" s="15" t="str">
        <f>IF(AND($B$6=NB!$A$17,$B$8&gt;0),'Ersparnisberechnung Sommertarif'!$B$8*SLP!C28936,"")</f>
        <v/>
      </c>
    </row>
    <row r="28957" spans="1:5" x14ac:dyDescent="0.3">
      <c r="A28957" s="25">
        <v>46324</v>
      </c>
      <c r="B28957" s="31">
        <v>0.41666666666666669</v>
      </c>
      <c r="C28957" s="46"/>
      <c r="D28957" s="29">
        <v>46324.416666666664</v>
      </c>
      <c r="E28957" s="15" t="str">
        <f>IF(AND($B$6=NB!$A$17,$B$8&gt;0),'Ersparnisberechnung Sommertarif'!$B$8*SLP!C28937,"")</f>
        <v/>
      </c>
    </row>
    <row r="28958" spans="1:5" x14ac:dyDescent="0.3">
      <c r="A28958" s="25">
        <v>46324</v>
      </c>
      <c r="B28958" s="31">
        <v>0.42708333333333331</v>
      </c>
      <c r="C28958" s="46"/>
      <c r="D28958" s="29">
        <v>46324.427083333336</v>
      </c>
      <c r="E28958" s="15" t="str">
        <f>IF(AND($B$6=NB!$A$17,$B$8&gt;0),'Ersparnisberechnung Sommertarif'!$B$8*SLP!C28938,"")</f>
        <v/>
      </c>
    </row>
    <row r="28959" spans="1:5" x14ac:dyDescent="0.3">
      <c r="A28959" s="25">
        <v>46324</v>
      </c>
      <c r="B28959" s="31">
        <v>0.4375</v>
      </c>
      <c r="C28959" s="46"/>
      <c r="D28959" s="29">
        <v>46324.4375</v>
      </c>
      <c r="E28959" s="15" t="str">
        <f>IF(AND($B$6=NB!$A$17,$B$8&gt;0),'Ersparnisberechnung Sommertarif'!$B$8*SLP!C28939,"")</f>
        <v/>
      </c>
    </row>
    <row r="28960" spans="1:5" x14ac:dyDescent="0.3">
      <c r="A28960" s="25">
        <v>46324</v>
      </c>
      <c r="B28960" s="31">
        <v>0.44791666666666669</v>
      </c>
      <c r="C28960" s="46"/>
      <c r="D28960" s="29">
        <v>46324.447916666664</v>
      </c>
      <c r="E28960" s="15" t="str">
        <f>IF(AND($B$6=NB!$A$17,$B$8&gt;0),'Ersparnisberechnung Sommertarif'!$B$8*SLP!C28940,"")</f>
        <v/>
      </c>
    </row>
    <row r="28961" spans="1:5" x14ac:dyDescent="0.3">
      <c r="A28961" s="25">
        <v>46324</v>
      </c>
      <c r="B28961" s="31">
        <v>0.45833333333333331</v>
      </c>
      <c r="C28961" s="46"/>
      <c r="D28961" s="29">
        <v>46324.458333333336</v>
      </c>
      <c r="E28961" s="15" t="str">
        <f>IF(AND($B$6=NB!$A$17,$B$8&gt;0),'Ersparnisberechnung Sommertarif'!$B$8*SLP!C28941,"")</f>
        <v/>
      </c>
    </row>
    <row r="28962" spans="1:5" x14ac:dyDescent="0.3">
      <c r="A28962" s="25">
        <v>46324</v>
      </c>
      <c r="B28962" s="31">
        <v>0.46875</v>
      </c>
      <c r="C28962" s="46"/>
      <c r="D28962" s="29">
        <v>46324.46875</v>
      </c>
      <c r="E28962" s="15" t="str">
        <f>IF(AND($B$6=NB!$A$17,$B$8&gt;0),'Ersparnisberechnung Sommertarif'!$B$8*SLP!C28942,"")</f>
        <v/>
      </c>
    </row>
    <row r="28963" spans="1:5" x14ac:dyDescent="0.3">
      <c r="A28963" s="25">
        <v>46324</v>
      </c>
      <c r="B28963" s="31">
        <v>0.47916666666666669</v>
      </c>
      <c r="C28963" s="46"/>
      <c r="D28963" s="29">
        <v>46324.479166666664</v>
      </c>
      <c r="E28963" s="15" t="str">
        <f>IF(AND($B$6=NB!$A$17,$B$8&gt;0),'Ersparnisberechnung Sommertarif'!$B$8*SLP!C28943,"")</f>
        <v/>
      </c>
    </row>
    <row r="28964" spans="1:5" x14ac:dyDescent="0.3">
      <c r="A28964" s="25">
        <v>46324</v>
      </c>
      <c r="B28964" s="31">
        <v>0.48958333333333331</v>
      </c>
      <c r="C28964" s="46"/>
      <c r="D28964" s="29">
        <v>46324.489583333336</v>
      </c>
      <c r="E28964" s="15" t="str">
        <f>IF(AND($B$6=NB!$A$17,$B$8&gt;0),'Ersparnisberechnung Sommertarif'!$B$8*SLP!C28944,"")</f>
        <v/>
      </c>
    </row>
    <row r="28965" spans="1:5" x14ac:dyDescent="0.3">
      <c r="A28965" s="25">
        <v>46324</v>
      </c>
      <c r="B28965" s="31">
        <v>0.5</v>
      </c>
      <c r="C28965" s="46"/>
      <c r="D28965" s="29">
        <v>46324.5</v>
      </c>
      <c r="E28965" s="15" t="str">
        <f>IF(AND($B$6=NB!$A$17,$B$8&gt;0),'Ersparnisberechnung Sommertarif'!$B$8*SLP!C28945,"")</f>
        <v/>
      </c>
    </row>
    <row r="28966" spans="1:5" x14ac:dyDescent="0.3">
      <c r="A28966" s="25">
        <v>46324</v>
      </c>
      <c r="B28966" s="31">
        <v>0.51041666666666663</v>
      </c>
      <c r="C28966" s="46"/>
      <c r="D28966" s="29">
        <v>46324.510416666664</v>
      </c>
      <c r="E28966" s="15" t="str">
        <f>IF(AND($B$6=NB!$A$17,$B$8&gt;0),'Ersparnisberechnung Sommertarif'!$B$8*SLP!C28946,"")</f>
        <v/>
      </c>
    </row>
    <row r="28967" spans="1:5" x14ac:dyDescent="0.3">
      <c r="A28967" s="25">
        <v>46324</v>
      </c>
      <c r="B28967" s="31">
        <v>0.52083333333333337</v>
      </c>
      <c r="C28967" s="46"/>
      <c r="D28967" s="29">
        <v>46324.520833333336</v>
      </c>
      <c r="E28967" s="15" t="str">
        <f>IF(AND($B$6=NB!$A$17,$B$8&gt;0),'Ersparnisberechnung Sommertarif'!$B$8*SLP!C28947,"")</f>
        <v/>
      </c>
    </row>
    <row r="28968" spans="1:5" x14ac:dyDescent="0.3">
      <c r="A28968" s="25">
        <v>46324</v>
      </c>
      <c r="B28968" s="31">
        <v>0.53125</v>
      </c>
      <c r="C28968" s="46"/>
      <c r="D28968" s="29">
        <v>46324.53125</v>
      </c>
      <c r="E28968" s="15" t="str">
        <f>IF(AND($B$6=NB!$A$17,$B$8&gt;0),'Ersparnisberechnung Sommertarif'!$B$8*SLP!C28948,"")</f>
        <v/>
      </c>
    </row>
    <row r="28969" spans="1:5" x14ac:dyDescent="0.3">
      <c r="A28969" s="25">
        <v>46324</v>
      </c>
      <c r="B28969" s="31">
        <v>0.54166666666666663</v>
      </c>
      <c r="C28969" s="46"/>
      <c r="D28969" s="29">
        <v>46324.541666666664</v>
      </c>
      <c r="E28969" s="15" t="str">
        <f>IF(AND($B$6=NB!$A$17,$B$8&gt;0),'Ersparnisberechnung Sommertarif'!$B$8*SLP!C28949,"")</f>
        <v/>
      </c>
    </row>
    <row r="28970" spans="1:5" x14ac:dyDescent="0.3">
      <c r="A28970" s="25">
        <v>46324</v>
      </c>
      <c r="B28970" s="31">
        <v>0.55208333333333337</v>
      </c>
      <c r="C28970" s="46"/>
      <c r="D28970" s="29">
        <v>46324.552083333336</v>
      </c>
      <c r="E28970" s="15" t="str">
        <f>IF(AND($B$6=NB!$A$17,$B$8&gt;0),'Ersparnisberechnung Sommertarif'!$B$8*SLP!C28950,"")</f>
        <v/>
      </c>
    </row>
    <row r="28971" spans="1:5" x14ac:dyDescent="0.3">
      <c r="A28971" s="25">
        <v>46324</v>
      </c>
      <c r="B28971" s="31">
        <v>0.5625</v>
      </c>
      <c r="C28971" s="46"/>
      <c r="D28971" s="29">
        <v>46324.5625</v>
      </c>
      <c r="E28971" s="15" t="str">
        <f>IF(AND($B$6=NB!$A$17,$B$8&gt;0),'Ersparnisberechnung Sommertarif'!$B$8*SLP!C28951,"")</f>
        <v/>
      </c>
    </row>
    <row r="28972" spans="1:5" x14ac:dyDescent="0.3">
      <c r="A28972" s="25">
        <v>46324</v>
      </c>
      <c r="B28972" s="31">
        <v>0.57291666666666663</v>
      </c>
      <c r="C28972" s="46"/>
      <c r="D28972" s="29">
        <v>46324.572916666664</v>
      </c>
      <c r="E28972" s="15" t="str">
        <f>IF(AND($B$6=NB!$A$17,$B$8&gt;0),'Ersparnisberechnung Sommertarif'!$B$8*SLP!C28952,"")</f>
        <v/>
      </c>
    </row>
    <row r="28973" spans="1:5" x14ac:dyDescent="0.3">
      <c r="A28973" s="25">
        <v>46324</v>
      </c>
      <c r="B28973" s="31">
        <v>0.58333333333333337</v>
      </c>
      <c r="C28973" s="46"/>
      <c r="D28973" s="29">
        <v>46324.583333333336</v>
      </c>
      <c r="E28973" s="15" t="str">
        <f>IF(AND($B$6=NB!$A$17,$B$8&gt;0),'Ersparnisberechnung Sommertarif'!$B$8*SLP!C28953,"")</f>
        <v/>
      </c>
    </row>
    <row r="28974" spans="1:5" x14ac:dyDescent="0.3">
      <c r="A28974" s="25">
        <v>46324</v>
      </c>
      <c r="B28974" s="31">
        <v>0.59375</v>
      </c>
      <c r="C28974" s="46"/>
      <c r="D28974" s="29">
        <v>46324.59375</v>
      </c>
      <c r="E28974" s="15" t="str">
        <f>IF(AND($B$6=NB!$A$17,$B$8&gt;0),'Ersparnisberechnung Sommertarif'!$B$8*SLP!C28954,"")</f>
        <v/>
      </c>
    </row>
    <row r="28975" spans="1:5" x14ac:dyDescent="0.3">
      <c r="A28975" s="25">
        <v>46324</v>
      </c>
      <c r="B28975" s="31">
        <v>0.60416666666666663</v>
      </c>
      <c r="C28975" s="46"/>
      <c r="D28975" s="29">
        <v>46324.604166666664</v>
      </c>
      <c r="E28975" s="15" t="str">
        <f>IF(AND($B$6=NB!$A$17,$B$8&gt;0),'Ersparnisberechnung Sommertarif'!$B$8*SLP!C28955,"")</f>
        <v/>
      </c>
    </row>
    <row r="28976" spans="1:5" x14ac:dyDescent="0.3">
      <c r="A28976" s="25">
        <v>46324</v>
      </c>
      <c r="B28976" s="31">
        <v>0.61458333333333337</v>
      </c>
      <c r="C28976" s="46"/>
      <c r="D28976" s="29">
        <v>46324.614583333336</v>
      </c>
      <c r="E28976" s="15" t="str">
        <f>IF(AND($B$6=NB!$A$17,$B$8&gt;0),'Ersparnisberechnung Sommertarif'!$B$8*SLP!C28956,"")</f>
        <v/>
      </c>
    </row>
    <row r="28977" spans="1:5" x14ac:dyDescent="0.3">
      <c r="A28977" s="25">
        <v>46324</v>
      </c>
      <c r="B28977" s="31">
        <v>0.625</v>
      </c>
      <c r="C28977" s="46"/>
      <c r="D28977" s="29">
        <v>46324.625</v>
      </c>
      <c r="E28977" s="15" t="str">
        <f>IF(AND($B$6=NB!$A$17,$B$8&gt;0),'Ersparnisberechnung Sommertarif'!$B$8*SLP!C28957,"")</f>
        <v/>
      </c>
    </row>
    <row r="28978" spans="1:5" x14ac:dyDescent="0.3">
      <c r="A28978" s="25">
        <v>46324</v>
      </c>
      <c r="B28978" s="31">
        <v>0.63541666666666663</v>
      </c>
      <c r="C28978" s="46"/>
      <c r="D28978" s="29">
        <v>46324.635416666664</v>
      </c>
      <c r="E28978" s="15" t="str">
        <f>IF(AND($B$6=NB!$A$17,$B$8&gt;0),'Ersparnisberechnung Sommertarif'!$B$8*SLP!C28958,"")</f>
        <v/>
      </c>
    </row>
    <row r="28979" spans="1:5" x14ac:dyDescent="0.3">
      <c r="A28979" s="25">
        <v>46324</v>
      </c>
      <c r="B28979" s="31">
        <v>0.64583333333333337</v>
      </c>
      <c r="C28979" s="46"/>
      <c r="D28979" s="29">
        <v>46324.645833333336</v>
      </c>
      <c r="E28979" s="15" t="str">
        <f>IF(AND($B$6=NB!$A$17,$B$8&gt;0),'Ersparnisberechnung Sommertarif'!$B$8*SLP!C28959,"")</f>
        <v/>
      </c>
    </row>
    <row r="28980" spans="1:5" x14ac:dyDescent="0.3">
      <c r="A28980" s="25">
        <v>46324</v>
      </c>
      <c r="B28980" s="31">
        <v>0.65625</v>
      </c>
      <c r="C28980" s="46"/>
      <c r="D28980" s="29">
        <v>46324.65625</v>
      </c>
      <c r="E28980" s="15" t="str">
        <f>IF(AND($B$6=NB!$A$17,$B$8&gt;0),'Ersparnisberechnung Sommertarif'!$B$8*SLP!C28960,"")</f>
        <v/>
      </c>
    </row>
    <row r="28981" spans="1:5" x14ac:dyDescent="0.3">
      <c r="A28981" s="25">
        <v>46324</v>
      </c>
      <c r="B28981" s="31">
        <v>0.66666666666666663</v>
      </c>
      <c r="C28981" s="46"/>
      <c r="D28981" s="29">
        <v>46324.666666666664</v>
      </c>
      <c r="E28981" s="15" t="str">
        <f>IF(AND($B$6=NB!$A$17,$B$8&gt;0),'Ersparnisberechnung Sommertarif'!$B$8*SLP!C28961,"")</f>
        <v/>
      </c>
    </row>
    <row r="28982" spans="1:5" x14ac:dyDescent="0.3">
      <c r="A28982" s="25">
        <v>46324</v>
      </c>
      <c r="B28982" s="31">
        <v>0.67708333333333337</v>
      </c>
      <c r="C28982" s="46"/>
      <c r="D28982" s="29">
        <v>46324.677083333336</v>
      </c>
      <c r="E28982" s="15" t="str">
        <f>IF(AND($B$6=NB!$A$17,$B$8&gt;0),'Ersparnisberechnung Sommertarif'!$B$8*SLP!C28962,"")</f>
        <v/>
      </c>
    </row>
    <row r="28983" spans="1:5" x14ac:dyDescent="0.3">
      <c r="A28983" s="25">
        <v>46324</v>
      </c>
      <c r="B28983" s="31">
        <v>0.6875</v>
      </c>
      <c r="C28983" s="46"/>
      <c r="D28983" s="29">
        <v>46324.6875</v>
      </c>
      <c r="E28983" s="15" t="str">
        <f>IF(AND($B$6=NB!$A$17,$B$8&gt;0),'Ersparnisberechnung Sommertarif'!$B$8*SLP!C28963,"")</f>
        <v/>
      </c>
    </row>
    <row r="28984" spans="1:5" x14ac:dyDescent="0.3">
      <c r="A28984" s="25">
        <v>46324</v>
      </c>
      <c r="B28984" s="31">
        <v>0.69791666666666663</v>
      </c>
      <c r="C28984" s="46"/>
      <c r="D28984" s="29">
        <v>46324.697916666664</v>
      </c>
      <c r="E28984" s="15" t="str">
        <f>IF(AND($B$6=NB!$A$17,$B$8&gt;0),'Ersparnisberechnung Sommertarif'!$B$8*SLP!C28964,"")</f>
        <v/>
      </c>
    </row>
    <row r="28985" spans="1:5" x14ac:dyDescent="0.3">
      <c r="A28985" s="25">
        <v>46324</v>
      </c>
      <c r="B28985" s="31">
        <v>0.70833333333333337</v>
      </c>
      <c r="C28985" s="46"/>
      <c r="D28985" s="29">
        <v>46324.708333333336</v>
      </c>
      <c r="E28985" s="15" t="str">
        <f>IF(AND($B$6=NB!$A$17,$B$8&gt;0),'Ersparnisberechnung Sommertarif'!$B$8*SLP!C28965,"")</f>
        <v/>
      </c>
    </row>
    <row r="28986" spans="1:5" x14ac:dyDescent="0.3">
      <c r="A28986" s="25">
        <v>46324</v>
      </c>
      <c r="B28986" s="31">
        <v>0.71875</v>
      </c>
      <c r="C28986" s="46"/>
      <c r="D28986" s="29">
        <v>46324.71875</v>
      </c>
      <c r="E28986" s="15" t="str">
        <f>IF(AND($B$6=NB!$A$17,$B$8&gt;0),'Ersparnisberechnung Sommertarif'!$B$8*SLP!C28966,"")</f>
        <v/>
      </c>
    </row>
    <row r="28987" spans="1:5" x14ac:dyDescent="0.3">
      <c r="A28987" s="25">
        <v>46324</v>
      </c>
      <c r="B28987" s="31">
        <v>0.72916666666666663</v>
      </c>
      <c r="C28987" s="46"/>
      <c r="D28987" s="29">
        <v>46324.729166666664</v>
      </c>
      <c r="E28987" s="15" t="str">
        <f>IF(AND($B$6=NB!$A$17,$B$8&gt;0),'Ersparnisberechnung Sommertarif'!$B$8*SLP!C28967,"")</f>
        <v/>
      </c>
    </row>
    <row r="28988" spans="1:5" x14ac:dyDescent="0.3">
      <c r="A28988" s="25">
        <v>46324</v>
      </c>
      <c r="B28988" s="31">
        <v>0.73958333333333337</v>
      </c>
      <c r="C28988" s="46"/>
      <c r="D28988" s="29">
        <v>46324.739583333336</v>
      </c>
      <c r="E28988" s="15" t="str">
        <f>IF(AND($B$6=NB!$A$17,$B$8&gt;0),'Ersparnisberechnung Sommertarif'!$B$8*SLP!C28968,"")</f>
        <v/>
      </c>
    </row>
    <row r="28989" spans="1:5" x14ac:dyDescent="0.3">
      <c r="A28989" s="25">
        <v>46324</v>
      </c>
      <c r="B28989" s="31">
        <v>0.75</v>
      </c>
      <c r="C28989" s="46"/>
      <c r="D28989" s="29">
        <v>46324.75</v>
      </c>
      <c r="E28989" s="15" t="str">
        <f>IF(AND($B$6=NB!$A$17,$B$8&gt;0),'Ersparnisberechnung Sommertarif'!$B$8*SLP!C28969,"")</f>
        <v/>
      </c>
    </row>
    <row r="28990" spans="1:5" x14ac:dyDescent="0.3">
      <c r="A28990" s="25">
        <v>46324</v>
      </c>
      <c r="B28990" s="31">
        <v>0.76041666666666663</v>
      </c>
      <c r="C28990" s="46"/>
      <c r="D28990" s="29">
        <v>46324.760416666664</v>
      </c>
      <c r="E28990" s="15" t="str">
        <f>IF(AND($B$6=NB!$A$17,$B$8&gt;0),'Ersparnisberechnung Sommertarif'!$B$8*SLP!C28970,"")</f>
        <v/>
      </c>
    </row>
    <row r="28991" spans="1:5" x14ac:dyDescent="0.3">
      <c r="A28991" s="25">
        <v>46324</v>
      </c>
      <c r="B28991" s="31">
        <v>0.77083333333333337</v>
      </c>
      <c r="C28991" s="46"/>
      <c r="D28991" s="29">
        <v>46324.770833333336</v>
      </c>
      <c r="E28991" s="15" t="str">
        <f>IF(AND($B$6=NB!$A$17,$B$8&gt;0),'Ersparnisberechnung Sommertarif'!$B$8*SLP!C28971,"")</f>
        <v/>
      </c>
    </row>
    <row r="28992" spans="1:5" x14ac:dyDescent="0.3">
      <c r="A28992" s="25">
        <v>46324</v>
      </c>
      <c r="B28992" s="31">
        <v>0.78125</v>
      </c>
      <c r="C28992" s="46"/>
      <c r="D28992" s="29">
        <v>46324.78125</v>
      </c>
      <c r="E28992" s="15" t="str">
        <f>IF(AND($B$6=NB!$A$17,$B$8&gt;0),'Ersparnisberechnung Sommertarif'!$B$8*SLP!C28972,"")</f>
        <v/>
      </c>
    </row>
    <row r="28993" spans="1:5" x14ac:dyDescent="0.3">
      <c r="A28993" s="25">
        <v>46324</v>
      </c>
      <c r="B28993" s="31">
        <v>0.79166666666666663</v>
      </c>
      <c r="C28993" s="46"/>
      <c r="D28993" s="29">
        <v>46324.791666666664</v>
      </c>
      <c r="E28993" s="15" t="str">
        <f>IF(AND($B$6=NB!$A$17,$B$8&gt;0),'Ersparnisberechnung Sommertarif'!$B$8*SLP!C28973,"")</f>
        <v/>
      </c>
    </row>
    <row r="28994" spans="1:5" x14ac:dyDescent="0.3">
      <c r="A28994" s="25">
        <v>46324</v>
      </c>
      <c r="B28994" s="31">
        <v>0.80208333333333337</v>
      </c>
      <c r="C28994" s="46"/>
      <c r="D28994" s="29">
        <v>46324.802083333336</v>
      </c>
      <c r="E28994" s="15" t="str">
        <f>IF(AND($B$6=NB!$A$17,$B$8&gt;0),'Ersparnisberechnung Sommertarif'!$B$8*SLP!C28974,"")</f>
        <v/>
      </c>
    </row>
    <row r="28995" spans="1:5" x14ac:dyDescent="0.3">
      <c r="A28995" s="25">
        <v>46324</v>
      </c>
      <c r="B28995" s="31">
        <v>0.8125</v>
      </c>
      <c r="C28995" s="46"/>
      <c r="D28995" s="29">
        <v>46324.8125</v>
      </c>
      <c r="E28995" s="15" t="str">
        <f>IF(AND($B$6=NB!$A$17,$B$8&gt;0),'Ersparnisberechnung Sommertarif'!$B$8*SLP!C28975,"")</f>
        <v/>
      </c>
    </row>
    <row r="28996" spans="1:5" x14ac:dyDescent="0.3">
      <c r="A28996" s="25">
        <v>46324</v>
      </c>
      <c r="B28996" s="31">
        <v>0.82291666666666663</v>
      </c>
      <c r="C28996" s="46"/>
      <c r="D28996" s="29">
        <v>46324.822916666664</v>
      </c>
      <c r="E28996" s="15" t="str">
        <f>IF(AND($B$6=NB!$A$17,$B$8&gt;0),'Ersparnisberechnung Sommertarif'!$B$8*SLP!C28976,"")</f>
        <v/>
      </c>
    </row>
    <row r="28997" spans="1:5" x14ac:dyDescent="0.3">
      <c r="A28997" s="25">
        <v>46324</v>
      </c>
      <c r="B28997" s="31">
        <v>0.83333333333333337</v>
      </c>
      <c r="C28997" s="46"/>
      <c r="D28997" s="29">
        <v>46324.833333333336</v>
      </c>
      <c r="E28997" s="15" t="str">
        <f>IF(AND($B$6=NB!$A$17,$B$8&gt;0),'Ersparnisberechnung Sommertarif'!$B$8*SLP!C28977,"")</f>
        <v/>
      </c>
    </row>
    <row r="28998" spans="1:5" x14ac:dyDescent="0.3">
      <c r="A28998" s="25">
        <v>46324</v>
      </c>
      <c r="B28998" s="31">
        <v>0.84375</v>
      </c>
      <c r="C28998" s="46"/>
      <c r="D28998" s="29">
        <v>46324.84375</v>
      </c>
      <c r="E28998" s="15" t="str">
        <f>IF(AND($B$6=NB!$A$17,$B$8&gt;0),'Ersparnisberechnung Sommertarif'!$B$8*SLP!C28978,"")</f>
        <v/>
      </c>
    </row>
    <row r="28999" spans="1:5" x14ac:dyDescent="0.3">
      <c r="A28999" s="25">
        <v>46324</v>
      </c>
      <c r="B28999" s="31">
        <v>0.85416666666666663</v>
      </c>
      <c r="C28999" s="46"/>
      <c r="D28999" s="29">
        <v>46324.854166666664</v>
      </c>
      <c r="E28999" s="15" t="str">
        <f>IF(AND($B$6=NB!$A$17,$B$8&gt;0),'Ersparnisberechnung Sommertarif'!$B$8*SLP!C28979,"")</f>
        <v/>
      </c>
    </row>
    <row r="29000" spans="1:5" x14ac:dyDescent="0.3">
      <c r="A29000" s="25">
        <v>46324</v>
      </c>
      <c r="B29000" s="31">
        <v>0.86458333333333337</v>
      </c>
      <c r="C29000" s="46"/>
      <c r="D29000" s="29">
        <v>46324.864583333336</v>
      </c>
      <c r="E29000" s="15" t="str">
        <f>IF(AND($B$6=NB!$A$17,$B$8&gt;0),'Ersparnisberechnung Sommertarif'!$B$8*SLP!C28980,"")</f>
        <v/>
      </c>
    </row>
    <row r="29001" spans="1:5" x14ac:dyDescent="0.3">
      <c r="A29001" s="25">
        <v>46324</v>
      </c>
      <c r="B29001" s="31">
        <v>0.875</v>
      </c>
      <c r="C29001" s="46"/>
      <c r="D29001" s="29">
        <v>46324.875</v>
      </c>
      <c r="E29001" s="15" t="str">
        <f>IF(AND($B$6=NB!$A$17,$B$8&gt;0),'Ersparnisberechnung Sommertarif'!$B$8*SLP!C28981,"")</f>
        <v/>
      </c>
    </row>
    <row r="29002" spans="1:5" x14ac:dyDescent="0.3">
      <c r="A29002" s="25">
        <v>46324</v>
      </c>
      <c r="B29002" s="31">
        <v>0.88541666666666663</v>
      </c>
      <c r="C29002" s="46"/>
      <c r="D29002" s="29">
        <v>46324.885416666664</v>
      </c>
      <c r="E29002" s="15" t="str">
        <f>IF(AND($B$6=NB!$A$17,$B$8&gt;0),'Ersparnisberechnung Sommertarif'!$B$8*SLP!C28982,"")</f>
        <v/>
      </c>
    </row>
    <row r="29003" spans="1:5" x14ac:dyDescent="0.3">
      <c r="A29003" s="25">
        <v>46324</v>
      </c>
      <c r="B29003" s="31">
        <v>0.89583333333333337</v>
      </c>
      <c r="C29003" s="46"/>
      <c r="D29003" s="29">
        <v>46324.895833333336</v>
      </c>
      <c r="E29003" s="15" t="str">
        <f>IF(AND($B$6=NB!$A$17,$B$8&gt;0),'Ersparnisberechnung Sommertarif'!$B$8*SLP!C28983,"")</f>
        <v/>
      </c>
    </row>
    <row r="29004" spans="1:5" x14ac:dyDescent="0.3">
      <c r="A29004" s="25">
        <v>46324</v>
      </c>
      <c r="B29004" s="31">
        <v>0.90625</v>
      </c>
      <c r="C29004" s="46"/>
      <c r="D29004" s="29">
        <v>46324.90625</v>
      </c>
      <c r="E29004" s="15" t="str">
        <f>IF(AND($B$6=NB!$A$17,$B$8&gt;0),'Ersparnisberechnung Sommertarif'!$B$8*SLP!C28984,"")</f>
        <v/>
      </c>
    </row>
    <row r="29005" spans="1:5" x14ac:dyDescent="0.3">
      <c r="A29005" s="25">
        <v>46324</v>
      </c>
      <c r="B29005" s="31">
        <v>0.91666666666666663</v>
      </c>
      <c r="C29005" s="46"/>
      <c r="D29005" s="29">
        <v>46324.916666666664</v>
      </c>
      <c r="E29005" s="15" t="str">
        <f>IF(AND($B$6=NB!$A$17,$B$8&gt;0),'Ersparnisberechnung Sommertarif'!$B$8*SLP!C28985,"")</f>
        <v/>
      </c>
    </row>
    <row r="29006" spans="1:5" x14ac:dyDescent="0.3">
      <c r="A29006" s="25">
        <v>46324</v>
      </c>
      <c r="B29006" s="31">
        <v>0.92708333333333337</v>
      </c>
      <c r="C29006" s="46"/>
      <c r="D29006" s="29">
        <v>46324.927083333336</v>
      </c>
      <c r="E29006" s="15" t="str">
        <f>IF(AND($B$6=NB!$A$17,$B$8&gt;0),'Ersparnisberechnung Sommertarif'!$B$8*SLP!C28986,"")</f>
        <v/>
      </c>
    </row>
    <row r="29007" spans="1:5" x14ac:dyDescent="0.3">
      <c r="A29007" s="25">
        <v>46324</v>
      </c>
      <c r="B29007" s="31">
        <v>0.9375</v>
      </c>
      <c r="C29007" s="46"/>
      <c r="D29007" s="29">
        <v>46324.9375</v>
      </c>
      <c r="E29007" s="15" t="str">
        <f>IF(AND($B$6=NB!$A$17,$B$8&gt;0),'Ersparnisberechnung Sommertarif'!$B$8*SLP!C28987,"")</f>
        <v/>
      </c>
    </row>
    <row r="29008" spans="1:5" x14ac:dyDescent="0.3">
      <c r="A29008" s="25">
        <v>46324</v>
      </c>
      <c r="B29008" s="31">
        <v>0.94791666666666663</v>
      </c>
      <c r="C29008" s="46"/>
      <c r="D29008" s="29">
        <v>46324.947916666664</v>
      </c>
      <c r="E29008" s="15" t="str">
        <f>IF(AND($B$6=NB!$A$17,$B$8&gt;0),'Ersparnisberechnung Sommertarif'!$B$8*SLP!C28988,"")</f>
        <v/>
      </c>
    </row>
    <row r="29009" spans="1:5" x14ac:dyDescent="0.3">
      <c r="A29009" s="25">
        <v>46324</v>
      </c>
      <c r="B29009" s="31">
        <v>0.95833333333333337</v>
      </c>
      <c r="C29009" s="46"/>
      <c r="D29009" s="29">
        <v>46324.958333333336</v>
      </c>
      <c r="E29009" s="15" t="str">
        <f>IF(AND($B$6=NB!$A$17,$B$8&gt;0),'Ersparnisberechnung Sommertarif'!$B$8*SLP!C28989,"")</f>
        <v/>
      </c>
    </row>
    <row r="29010" spans="1:5" x14ac:dyDescent="0.3">
      <c r="A29010" s="25">
        <v>46324</v>
      </c>
      <c r="B29010" s="31">
        <v>0.96875</v>
      </c>
      <c r="C29010" s="46"/>
      <c r="D29010" s="29">
        <v>46324.96875</v>
      </c>
      <c r="E29010" s="15" t="str">
        <f>IF(AND($B$6=NB!$A$17,$B$8&gt;0),'Ersparnisberechnung Sommertarif'!$B$8*SLP!C28990,"")</f>
        <v/>
      </c>
    </row>
    <row r="29011" spans="1:5" x14ac:dyDescent="0.3">
      <c r="A29011" s="25">
        <v>46324</v>
      </c>
      <c r="B29011" s="31">
        <v>0.97916666666666663</v>
      </c>
      <c r="C29011" s="46"/>
      <c r="D29011" s="29">
        <v>46324.979166666664</v>
      </c>
      <c r="E29011" s="15" t="str">
        <f>IF(AND($B$6=NB!$A$17,$B$8&gt;0),'Ersparnisberechnung Sommertarif'!$B$8*SLP!C28991,"")</f>
        <v/>
      </c>
    </row>
    <row r="29012" spans="1:5" x14ac:dyDescent="0.3">
      <c r="A29012" s="25">
        <v>46324</v>
      </c>
      <c r="B29012" s="31">
        <v>0.98958333333333337</v>
      </c>
      <c r="C29012" s="46"/>
      <c r="D29012" s="29">
        <v>46324.989583333336</v>
      </c>
      <c r="E29012" s="15" t="str">
        <f>IF(AND($B$6=NB!$A$17,$B$8&gt;0),'Ersparnisberechnung Sommertarif'!$B$8*SLP!C28992,"")</f>
        <v/>
      </c>
    </row>
    <row r="29013" spans="1:5" x14ac:dyDescent="0.3">
      <c r="A29013" s="25">
        <v>46325</v>
      </c>
      <c r="B29013" s="31">
        <v>0</v>
      </c>
      <c r="C29013" s="46"/>
      <c r="D29013" s="29">
        <v>46325</v>
      </c>
      <c r="E29013" s="15" t="str">
        <f>IF(AND($B$6=NB!$A$17,$B$8&gt;0),'Ersparnisberechnung Sommertarif'!$B$8*SLP!C28993,"")</f>
        <v/>
      </c>
    </row>
    <row r="29014" spans="1:5" x14ac:dyDescent="0.3">
      <c r="A29014" s="25">
        <v>46325</v>
      </c>
      <c r="B29014" s="31">
        <v>1.0416666666666666E-2</v>
      </c>
      <c r="C29014" s="46"/>
      <c r="D29014" s="29">
        <v>46325.010416666664</v>
      </c>
      <c r="E29014" s="15" t="str">
        <f>IF(AND($B$6=NB!$A$17,$B$8&gt;0),'Ersparnisberechnung Sommertarif'!$B$8*SLP!C28994,"")</f>
        <v/>
      </c>
    </row>
    <row r="29015" spans="1:5" x14ac:dyDescent="0.3">
      <c r="A29015" s="25">
        <v>46325</v>
      </c>
      <c r="B29015" s="31">
        <v>2.0833333333333332E-2</v>
      </c>
      <c r="C29015" s="46"/>
      <c r="D29015" s="29">
        <v>46325.020833333336</v>
      </c>
      <c r="E29015" s="15" t="str">
        <f>IF(AND($B$6=NB!$A$17,$B$8&gt;0),'Ersparnisberechnung Sommertarif'!$B$8*SLP!C28995,"")</f>
        <v/>
      </c>
    </row>
    <row r="29016" spans="1:5" x14ac:dyDescent="0.3">
      <c r="A29016" s="25">
        <v>46325</v>
      </c>
      <c r="B29016" s="31">
        <v>3.125E-2</v>
      </c>
      <c r="C29016" s="46"/>
      <c r="D29016" s="29">
        <v>46325.03125</v>
      </c>
      <c r="E29016" s="15" t="str">
        <f>IF(AND($B$6=NB!$A$17,$B$8&gt;0),'Ersparnisberechnung Sommertarif'!$B$8*SLP!C28996,"")</f>
        <v/>
      </c>
    </row>
    <row r="29017" spans="1:5" x14ac:dyDescent="0.3">
      <c r="A29017" s="25">
        <v>46325</v>
      </c>
      <c r="B29017" s="31">
        <v>4.1666666666666664E-2</v>
      </c>
      <c r="C29017" s="46"/>
      <c r="D29017" s="29">
        <v>46325.041666666664</v>
      </c>
      <c r="E29017" s="15" t="str">
        <f>IF(AND($B$6=NB!$A$17,$B$8&gt;0),'Ersparnisberechnung Sommertarif'!$B$8*SLP!C28997,"")</f>
        <v/>
      </c>
    </row>
    <row r="29018" spans="1:5" x14ac:dyDescent="0.3">
      <c r="A29018" s="25">
        <v>46325</v>
      </c>
      <c r="B29018" s="31">
        <v>5.2083333333333336E-2</v>
      </c>
      <c r="C29018" s="46"/>
      <c r="D29018" s="29">
        <v>46325.052083333336</v>
      </c>
      <c r="E29018" s="15" t="str">
        <f>IF(AND($B$6=NB!$A$17,$B$8&gt;0),'Ersparnisberechnung Sommertarif'!$B$8*SLP!C28998,"")</f>
        <v/>
      </c>
    </row>
    <row r="29019" spans="1:5" x14ac:dyDescent="0.3">
      <c r="A29019" s="25">
        <v>46325</v>
      </c>
      <c r="B29019" s="31">
        <v>6.25E-2</v>
      </c>
      <c r="C29019" s="46"/>
      <c r="D29019" s="29">
        <v>46325.0625</v>
      </c>
      <c r="E29019" s="15" t="str">
        <f>IF(AND($B$6=NB!$A$17,$B$8&gt;0),'Ersparnisberechnung Sommertarif'!$B$8*SLP!C28999,"")</f>
        <v/>
      </c>
    </row>
    <row r="29020" spans="1:5" x14ac:dyDescent="0.3">
      <c r="A29020" s="25">
        <v>46325</v>
      </c>
      <c r="B29020" s="31">
        <v>7.2916666666666671E-2</v>
      </c>
      <c r="C29020" s="46"/>
      <c r="D29020" s="29">
        <v>46325.072916666664</v>
      </c>
      <c r="E29020" s="15" t="str">
        <f>IF(AND($B$6=NB!$A$17,$B$8&gt;0),'Ersparnisberechnung Sommertarif'!$B$8*SLP!C29000,"")</f>
        <v/>
      </c>
    </row>
    <row r="29021" spans="1:5" x14ac:dyDescent="0.3">
      <c r="A29021" s="25">
        <v>46325</v>
      </c>
      <c r="B29021" s="31">
        <v>8.3333333333333329E-2</v>
      </c>
      <c r="C29021" s="46"/>
      <c r="D29021" s="29">
        <v>46325.083333333336</v>
      </c>
      <c r="E29021" s="15" t="str">
        <f>IF(AND($B$6=NB!$A$17,$B$8&gt;0),'Ersparnisberechnung Sommertarif'!$B$8*SLP!C29001,"")</f>
        <v/>
      </c>
    </row>
    <row r="29022" spans="1:5" x14ac:dyDescent="0.3">
      <c r="A29022" s="25">
        <v>46325</v>
      </c>
      <c r="B29022" s="31">
        <v>9.375E-2</v>
      </c>
      <c r="C29022" s="46"/>
      <c r="D29022" s="29">
        <v>46325.09375</v>
      </c>
      <c r="E29022" s="15" t="str">
        <f>IF(AND($B$6=NB!$A$17,$B$8&gt;0),'Ersparnisberechnung Sommertarif'!$B$8*SLP!C29002,"")</f>
        <v/>
      </c>
    </row>
    <row r="29023" spans="1:5" x14ac:dyDescent="0.3">
      <c r="A29023" s="25">
        <v>46325</v>
      </c>
      <c r="B29023" s="31">
        <v>0.10416666666666667</v>
      </c>
      <c r="C29023" s="46"/>
      <c r="D29023" s="29">
        <v>46325.104166666664</v>
      </c>
      <c r="E29023" s="15" t="str">
        <f>IF(AND($B$6=NB!$A$17,$B$8&gt;0),'Ersparnisberechnung Sommertarif'!$B$8*SLP!C29003,"")</f>
        <v/>
      </c>
    </row>
    <row r="29024" spans="1:5" x14ac:dyDescent="0.3">
      <c r="A29024" s="25">
        <v>46325</v>
      </c>
      <c r="B29024" s="31">
        <v>0.11458333333333333</v>
      </c>
      <c r="C29024" s="46"/>
      <c r="D29024" s="29">
        <v>46325.114583333336</v>
      </c>
      <c r="E29024" s="15" t="str">
        <f>IF(AND($B$6=NB!$A$17,$B$8&gt;0),'Ersparnisberechnung Sommertarif'!$B$8*SLP!C29004,"")</f>
        <v/>
      </c>
    </row>
    <row r="29025" spans="1:5" x14ac:dyDescent="0.3">
      <c r="A29025" s="25">
        <v>46325</v>
      </c>
      <c r="B29025" s="31">
        <v>0.125</v>
      </c>
      <c r="C29025" s="46"/>
      <c r="D29025" s="29">
        <v>46325.125</v>
      </c>
      <c r="E29025" s="15" t="str">
        <f>IF(AND($B$6=NB!$A$17,$B$8&gt;0),'Ersparnisberechnung Sommertarif'!$B$8*SLP!C29005,"")</f>
        <v/>
      </c>
    </row>
    <row r="29026" spans="1:5" x14ac:dyDescent="0.3">
      <c r="A29026" s="25">
        <v>46325</v>
      </c>
      <c r="B29026" s="31">
        <v>0.13541666666666666</v>
      </c>
      <c r="C29026" s="46"/>
      <c r="D29026" s="29">
        <v>46325.135416666664</v>
      </c>
      <c r="E29026" s="15" t="str">
        <f>IF(AND($B$6=NB!$A$17,$B$8&gt;0),'Ersparnisberechnung Sommertarif'!$B$8*SLP!C29006,"")</f>
        <v/>
      </c>
    </row>
    <row r="29027" spans="1:5" x14ac:dyDescent="0.3">
      <c r="A29027" s="25">
        <v>46325</v>
      </c>
      <c r="B29027" s="31">
        <v>0.14583333333333334</v>
      </c>
      <c r="C29027" s="46"/>
      <c r="D29027" s="29">
        <v>46325.145833333336</v>
      </c>
      <c r="E29027" s="15" t="str">
        <f>IF(AND($B$6=NB!$A$17,$B$8&gt;0),'Ersparnisberechnung Sommertarif'!$B$8*SLP!C29007,"")</f>
        <v/>
      </c>
    </row>
    <row r="29028" spans="1:5" x14ac:dyDescent="0.3">
      <c r="A29028" s="25">
        <v>46325</v>
      </c>
      <c r="B29028" s="31">
        <v>0.15625</v>
      </c>
      <c r="C29028" s="46"/>
      <c r="D29028" s="29">
        <v>46325.15625</v>
      </c>
      <c r="E29028" s="15" t="str">
        <f>IF(AND($B$6=NB!$A$17,$B$8&gt;0),'Ersparnisberechnung Sommertarif'!$B$8*SLP!C29008,"")</f>
        <v/>
      </c>
    </row>
    <row r="29029" spans="1:5" x14ac:dyDescent="0.3">
      <c r="A29029" s="25">
        <v>46325</v>
      </c>
      <c r="B29029" s="31">
        <v>0.16666666666666666</v>
      </c>
      <c r="C29029" s="46"/>
      <c r="D29029" s="29">
        <v>46325.166666666664</v>
      </c>
      <c r="E29029" s="15" t="str">
        <f>IF(AND($B$6=NB!$A$17,$B$8&gt;0),'Ersparnisberechnung Sommertarif'!$B$8*SLP!C29009,"")</f>
        <v/>
      </c>
    </row>
    <row r="29030" spans="1:5" x14ac:dyDescent="0.3">
      <c r="A29030" s="25">
        <v>46325</v>
      </c>
      <c r="B29030" s="31">
        <v>0.17708333333333334</v>
      </c>
      <c r="C29030" s="46"/>
      <c r="D29030" s="29">
        <v>46325.177083333336</v>
      </c>
      <c r="E29030" s="15" t="str">
        <f>IF(AND($B$6=NB!$A$17,$B$8&gt;0),'Ersparnisberechnung Sommertarif'!$B$8*SLP!C29010,"")</f>
        <v/>
      </c>
    </row>
    <row r="29031" spans="1:5" x14ac:dyDescent="0.3">
      <c r="A29031" s="25">
        <v>46325</v>
      </c>
      <c r="B29031" s="31">
        <v>0.1875</v>
      </c>
      <c r="C29031" s="46"/>
      <c r="D29031" s="29">
        <v>46325.1875</v>
      </c>
      <c r="E29031" s="15" t="str">
        <f>IF(AND($B$6=NB!$A$17,$B$8&gt;0),'Ersparnisberechnung Sommertarif'!$B$8*SLP!C29011,"")</f>
        <v/>
      </c>
    </row>
    <row r="29032" spans="1:5" x14ac:dyDescent="0.3">
      <c r="A29032" s="25">
        <v>46325</v>
      </c>
      <c r="B29032" s="31">
        <v>0.19791666666666666</v>
      </c>
      <c r="C29032" s="46"/>
      <c r="D29032" s="29">
        <v>46325.197916666664</v>
      </c>
      <c r="E29032" s="15" t="str">
        <f>IF(AND($B$6=NB!$A$17,$B$8&gt;0),'Ersparnisberechnung Sommertarif'!$B$8*SLP!C29012,"")</f>
        <v/>
      </c>
    </row>
    <row r="29033" spans="1:5" x14ac:dyDescent="0.3">
      <c r="A29033" s="25">
        <v>46325</v>
      </c>
      <c r="B29033" s="31">
        <v>0.20833333333333334</v>
      </c>
      <c r="C29033" s="46"/>
      <c r="D29033" s="29">
        <v>46325.208333333336</v>
      </c>
      <c r="E29033" s="15" t="str">
        <f>IF(AND($B$6=NB!$A$17,$B$8&gt;0),'Ersparnisberechnung Sommertarif'!$B$8*SLP!C29013,"")</f>
        <v/>
      </c>
    </row>
    <row r="29034" spans="1:5" x14ac:dyDescent="0.3">
      <c r="A29034" s="25">
        <v>46325</v>
      </c>
      <c r="B29034" s="31">
        <v>0.21875</v>
      </c>
      <c r="C29034" s="46"/>
      <c r="D29034" s="29">
        <v>46325.21875</v>
      </c>
      <c r="E29034" s="15" t="str">
        <f>IF(AND($B$6=NB!$A$17,$B$8&gt;0),'Ersparnisberechnung Sommertarif'!$B$8*SLP!C29014,"")</f>
        <v/>
      </c>
    </row>
    <row r="29035" spans="1:5" x14ac:dyDescent="0.3">
      <c r="A29035" s="25">
        <v>46325</v>
      </c>
      <c r="B29035" s="31">
        <v>0.22916666666666666</v>
      </c>
      <c r="C29035" s="46"/>
      <c r="D29035" s="29">
        <v>46325.229166666664</v>
      </c>
      <c r="E29035" s="15" t="str">
        <f>IF(AND($B$6=NB!$A$17,$B$8&gt;0),'Ersparnisberechnung Sommertarif'!$B$8*SLP!C29015,"")</f>
        <v/>
      </c>
    </row>
    <row r="29036" spans="1:5" x14ac:dyDescent="0.3">
      <c r="A29036" s="25">
        <v>46325</v>
      </c>
      <c r="B29036" s="31">
        <v>0.23958333333333334</v>
      </c>
      <c r="C29036" s="46"/>
      <c r="D29036" s="29">
        <v>46325.239583333336</v>
      </c>
      <c r="E29036" s="15" t="str">
        <f>IF(AND($B$6=NB!$A$17,$B$8&gt;0),'Ersparnisberechnung Sommertarif'!$B$8*SLP!C29016,"")</f>
        <v/>
      </c>
    </row>
    <row r="29037" spans="1:5" x14ac:dyDescent="0.3">
      <c r="A29037" s="25">
        <v>46325</v>
      </c>
      <c r="B29037" s="31">
        <v>0.25</v>
      </c>
      <c r="C29037" s="46"/>
      <c r="D29037" s="29">
        <v>46325.25</v>
      </c>
      <c r="E29037" s="15" t="str">
        <f>IF(AND($B$6=NB!$A$17,$B$8&gt;0),'Ersparnisberechnung Sommertarif'!$B$8*SLP!C29017,"")</f>
        <v/>
      </c>
    </row>
    <row r="29038" spans="1:5" x14ac:dyDescent="0.3">
      <c r="A29038" s="25">
        <v>46325</v>
      </c>
      <c r="B29038" s="31">
        <v>0.26041666666666669</v>
      </c>
      <c r="C29038" s="46"/>
      <c r="D29038" s="29">
        <v>46325.260416666664</v>
      </c>
      <c r="E29038" s="15" t="str">
        <f>IF(AND($B$6=NB!$A$17,$B$8&gt;0),'Ersparnisberechnung Sommertarif'!$B$8*SLP!C29018,"")</f>
        <v/>
      </c>
    </row>
    <row r="29039" spans="1:5" x14ac:dyDescent="0.3">
      <c r="A29039" s="25">
        <v>46325</v>
      </c>
      <c r="B29039" s="31">
        <v>0.27083333333333331</v>
      </c>
      <c r="C29039" s="46"/>
      <c r="D29039" s="29">
        <v>46325.270833333336</v>
      </c>
      <c r="E29039" s="15" t="str">
        <f>IF(AND($B$6=NB!$A$17,$B$8&gt;0),'Ersparnisberechnung Sommertarif'!$B$8*SLP!C29019,"")</f>
        <v/>
      </c>
    </row>
    <row r="29040" spans="1:5" x14ac:dyDescent="0.3">
      <c r="A29040" s="25">
        <v>46325</v>
      </c>
      <c r="B29040" s="31">
        <v>0.28125</v>
      </c>
      <c r="C29040" s="46"/>
      <c r="D29040" s="29">
        <v>46325.28125</v>
      </c>
      <c r="E29040" s="15" t="str">
        <f>IF(AND($B$6=NB!$A$17,$B$8&gt;0),'Ersparnisberechnung Sommertarif'!$B$8*SLP!C29020,"")</f>
        <v/>
      </c>
    </row>
    <row r="29041" spans="1:5" x14ac:dyDescent="0.3">
      <c r="A29041" s="25">
        <v>46325</v>
      </c>
      <c r="B29041" s="31">
        <v>0.29166666666666669</v>
      </c>
      <c r="C29041" s="46"/>
      <c r="D29041" s="29">
        <v>46325.291666666664</v>
      </c>
      <c r="E29041" s="15" t="str">
        <f>IF(AND($B$6=NB!$A$17,$B$8&gt;0),'Ersparnisberechnung Sommertarif'!$B$8*SLP!C29021,"")</f>
        <v/>
      </c>
    </row>
    <row r="29042" spans="1:5" x14ac:dyDescent="0.3">
      <c r="A29042" s="25">
        <v>46325</v>
      </c>
      <c r="B29042" s="31">
        <v>0.30208333333333331</v>
      </c>
      <c r="C29042" s="46"/>
      <c r="D29042" s="29">
        <v>46325.302083333336</v>
      </c>
      <c r="E29042" s="15" t="str">
        <f>IF(AND($B$6=NB!$A$17,$B$8&gt;0),'Ersparnisberechnung Sommertarif'!$B$8*SLP!C29022,"")</f>
        <v/>
      </c>
    </row>
    <row r="29043" spans="1:5" x14ac:dyDescent="0.3">
      <c r="A29043" s="25">
        <v>46325</v>
      </c>
      <c r="B29043" s="31">
        <v>0.3125</v>
      </c>
      <c r="C29043" s="46"/>
      <c r="D29043" s="29">
        <v>46325.3125</v>
      </c>
      <c r="E29043" s="15" t="str">
        <f>IF(AND($B$6=NB!$A$17,$B$8&gt;0),'Ersparnisberechnung Sommertarif'!$B$8*SLP!C29023,"")</f>
        <v/>
      </c>
    </row>
    <row r="29044" spans="1:5" x14ac:dyDescent="0.3">
      <c r="A29044" s="25">
        <v>46325</v>
      </c>
      <c r="B29044" s="31">
        <v>0.32291666666666669</v>
      </c>
      <c r="C29044" s="46"/>
      <c r="D29044" s="29">
        <v>46325.322916666664</v>
      </c>
      <c r="E29044" s="15" t="str">
        <f>IF(AND($B$6=NB!$A$17,$B$8&gt;0),'Ersparnisberechnung Sommertarif'!$B$8*SLP!C29024,"")</f>
        <v/>
      </c>
    </row>
    <row r="29045" spans="1:5" x14ac:dyDescent="0.3">
      <c r="A29045" s="25">
        <v>46325</v>
      </c>
      <c r="B29045" s="31">
        <v>0.33333333333333331</v>
      </c>
      <c r="C29045" s="46"/>
      <c r="D29045" s="29">
        <v>46325.333333333336</v>
      </c>
      <c r="E29045" s="15" t="str">
        <f>IF(AND($B$6=NB!$A$17,$B$8&gt;0),'Ersparnisberechnung Sommertarif'!$B$8*SLP!C29025,"")</f>
        <v/>
      </c>
    </row>
    <row r="29046" spans="1:5" x14ac:dyDescent="0.3">
      <c r="A29046" s="25">
        <v>46325</v>
      </c>
      <c r="B29046" s="31">
        <v>0.34375</v>
      </c>
      <c r="C29046" s="46"/>
      <c r="D29046" s="29">
        <v>46325.34375</v>
      </c>
      <c r="E29046" s="15" t="str">
        <f>IF(AND($B$6=NB!$A$17,$B$8&gt;0),'Ersparnisberechnung Sommertarif'!$B$8*SLP!C29026,"")</f>
        <v/>
      </c>
    </row>
    <row r="29047" spans="1:5" x14ac:dyDescent="0.3">
      <c r="A29047" s="25">
        <v>46325</v>
      </c>
      <c r="B29047" s="31">
        <v>0.35416666666666669</v>
      </c>
      <c r="C29047" s="46"/>
      <c r="D29047" s="29">
        <v>46325.354166666664</v>
      </c>
      <c r="E29047" s="15" t="str">
        <f>IF(AND($B$6=NB!$A$17,$B$8&gt;0),'Ersparnisberechnung Sommertarif'!$B$8*SLP!C29027,"")</f>
        <v/>
      </c>
    </row>
    <row r="29048" spans="1:5" x14ac:dyDescent="0.3">
      <c r="A29048" s="25">
        <v>46325</v>
      </c>
      <c r="B29048" s="31">
        <v>0.36458333333333331</v>
      </c>
      <c r="C29048" s="46"/>
      <c r="D29048" s="29">
        <v>46325.364583333336</v>
      </c>
      <c r="E29048" s="15" t="str">
        <f>IF(AND($B$6=NB!$A$17,$B$8&gt;0),'Ersparnisberechnung Sommertarif'!$B$8*SLP!C29028,"")</f>
        <v/>
      </c>
    </row>
    <row r="29049" spans="1:5" x14ac:dyDescent="0.3">
      <c r="A29049" s="25">
        <v>46325</v>
      </c>
      <c r="B29049" s="31">
        <v>0.375</v>
      </c>
      <c r="C29049" s="46"/>
      <c r="D29049" s="29">
        <v>46325.375</v>
      </c>
      <c r="E29049" s="15" t="str">
        <f>IF(AND($B$6=NB!$A$17,$B$8&gt;0),'Ersparnisberechnung Sommertarif'!$B$8*SLP!C29029,"")</f>
        <v/>
      </c>
    </row>
    <row r="29050" spans="1:5" x14ac:dyDescent="0.3">
      <c r="A29050" s="25">
        <v>46325</v>
      </c>
      <c r="B29050" s="31">
        <v>0.38541666666666669</v>
      </c>
      <c r="C29050" s="46"/>
      <c r="D29050" s="29">
        <v>46325.385416666664</v>
      </c>
      <c r="E29050" s="15" t="str">
        <f>IF(AND($B$6=NB!$A$17,$B$8&gt;0),'Ersparnisberechnung Sommertarif'!$B$8*SLP!C29030,"")</f>
        <v/>
      </c>
    </row>
    <row r="29051" spans="1:5" x14ac:dyDescent="0.3">
      <c r="A29051" s="25">
        <v>46325</v>
      </c>
      <c r="B29051" s="31">
        <v>0.39583333333333331</v>
      </c>
      <c r="C29051" s="46"/>
      <c r="D29051" s="29">
        <v>46325.395833333336</v>
      </c>
      <c r="E29051" s="15" t="str">
        <f>IF(AND($B$6=NB!$A$17,$B$8&gt;0),'Ersparnisberechnung Sommertarif'!$B$8*SLP!C29031,"")</f>
        <v/>
      </c>
    </row>
    <row r="29052" spans="1:5" x14ac:dyDescent="0.3">
      <c r="A29052" s="25">
        <v>46325</v>
      </c>
      <c r="B29052" s="31">
        <v>0.40625</v>
      </c>
      <c r="C29052" s="46"/>
      <c r="D29052" s="29">
        <v>46325.40625</v>
      </c>
      <c r="E29052" s="15" t="str">
        <f>IF(AND($B$6=NB!$A$17,$B$8&gt;0),'Ersparnisberechnung Sommertarif'!$B$8*SLP!C29032,"")</f>
        <v/>
      </c>
    </row>
    <row r="29053" spans="1:5" x14ac:dyDescent="0.3">
      <c r="A29053" s="25">
        <v>46325</v>
      </c>
      <c r="B29053" s="31">
        <v>0.41666666666666669</v>
      </c>
      <c r="C29053" s="46"/>
      <c r="D29053" s="29">
        <v>46325.416666666664</v>
      </c>
      <c r="E29053" s="15" t="str">
        <f>IF(AND($B$6=NB!$A$17,$B$8&gt;0),'Ersparnisberechnung Sommertarif'!$B$8*SLP!C29033,"")</f>
        <v/>
      </c>
    </row>
    <row r="29054" spans="1:5" x14ac:dyDescent="0.3">
      <c r="A29054" s="25">
        <v>46325</v>
      </c>
      <c r="B29054" s="31">
        <v>0.42708333333333331</v>
      </c>
      <c r="C29054" s="46"/>
      <c r="D29054" s="29">
        <v>46325.427083333336</v>
      </c>
      <c r="E29054" s="15" t="str">
        <f>IF(AND($B$6=NB!$A$17,$B$8&gt;0),'Ersparnisberechnung Sommertarif'!$B$8*SLP!C29034,"")</f>
        <v/>
      </c>
    </row>
    <row r="29055" spans="1:5" x14ac:dyDescent="0.3">
      <c r="A29055" s="25">
        <v>46325</v>
      </c>
      <c r="B29055" s="31">
        <v>0.4375</v>
      </c>
      <c r="C29055" s="46"/>
      <c r="D29055" s="29">
        <v>46325.4375</v>
      </c>
      <c r="E29055" s="15" t="str">
        <f>IF(AND($B$6=NB!$A$17,$B$8&gt;0),'Ersparnisberechnung Sommertarif'!$B$8*SLP!C29035,"")</f>
        <v/>
      </c>
    </row>
    <row r="29056" spans="1:5" x14ac:dyDescent="0.3">
      <c r="A29056" s="25">
        <v>46325</v>
      </c>
      <c r="B29056" s="31">
        <v>0.44791666666666669</v>
      </c>
      <c r="C29056" s="46"/>
      <c r="D29056" s="29">
        <v>46325.447916666664</v>
      </c>
      <c r="E29056" s="15" t="str">
        <f>IF(AND($B$6=NB!$A$17,$B$8&gt;0),'Ersparnisberechnung Sommertarif'!$B$8*SLP!C29036,"")</f>
        <v/>
      </c>
    </row>
    <row r="29057" spans="1:5" x14ac:dyDescent="0.3">
      <c r="A29057" s="25">
        <v>46325</v>
      </c>
      <c r="B29057" s="31">
        <v>0.45833333333333331</v>
      </c>
      <c r="C29057" s="46"/>
      <c r="D29057" s="29">
        <v>46325.458333333336</v>
      </c>
      <c r="E29057" s="15" t="str">
        <f>IF(AND($B$6=NB!$A$17,$B$8&gt;0),'Ersparnisberechnung Sommertarif'!$B$8*SLP!C29037,"")</f>
        <v/>
      </c>
    </row>
    <row r="29058" spans="1:5" x14ac:dyDescent="0.3">
      <c r="A29058" s="25">
        <v>46325</v>
      </c>
      <c r="B29058" s="31">
        <v>0.46875</v>
      </c>
      <c r="C29058" s="46"/>
      <c r="D29058" s="29">
        <v>46325.46875</v>
      </c>
      <c r="E29058" s="15" t="str">
        <f>IF(AND($B$6=NB!$A$17,$B$8&gt;0),'Ersparnisberechnung Sommertarif'!$B$8*SLP!C29038,"")</f>
        <v/>
      </c>
    </row>
    <row r="29059" spans="1:5" x14ac:dyDescent="0.3">
      <c r="A29059" s="25">
        <v>46325</v>
      </c>
      <c r="B29059" s="31">
        <v>0.47916666666666669</v>
      </c>
      <c r="C29059" s="46"/>
      <c r="D29059" s="29">
        <v>46325.479166666664</v>
      </c>
      <c r="E29059" s="15" t="str">
        <f>IF(AND($B$6=NB!$A$17,$B$8&gt;0),'Ersparnisberechnung Sommertarif'!$B$8*SLP!C29039,"")</f>
        <v/>
      </c>
    </row>
    <row r="29060" spans="1:5" x14ac:dyDescent="0.3">
      <c r="A29060" s="25">
        <v>46325</v>
      </c>
      <c r="B29060" s="31">
        <v>0.48958333333333331</v>
      </c>
      <c r="C29060" s="46"/>
      <c r="D29060" s="29">
        <v>46325.489583333336</v>
      </c>
      <c r="E29060" s="15" t="str">
        <f>IF(AND($B$6=NB!$A$17,$B$8&gt;0),'Ersparnisberechnung Sommertarif'!$B$8*SLP!C29040,"")</f>
        <v/>
      </c>
    </row>
    <row r="29061" spans="1:5" x14ac:dyDescent="0.3">
      <c r="A29061" s="25">
        <v>46325</v>
      </c>
      <c r="B29061" s="31">
        <v>0.5</v>
      </c>
      <c r="C29061" s="46"/>
      <c r="D29061" s="29">
        <v>46325.5</v>
      </c>
      <c r="E29061" s="15" t="str">
        <f>IF(AND($B$6=NB!$A$17,$B$8&gt;0),'Ersparnisberechnung Sommertarif'!$B$8*SLP!C29041,"")</f>
        <v/>
      </c>
    </row>
    <row r="29062" spans="1:5" x14ac:dyDescent="0.3">
      <c r="A29062" s="25">
        <v>46325</v>
      </c>
      <c r="B29062" s="31">
        <v>0.51041666666666663</v>
      </c>
      <c r="C29062" s="46"/>
      <c r="D29062" s="29">
        <v>46325.510416666664</v>
      </c>
      <c r="E29062" s="15" t="str">
        <f>IF(AND($B$6=NB!$A$17,$B$8&gt;0),'Ersparnisberechnung Sommertarif'!$B$8*SLP!C29042,"")</f>
        <v/>
      </c>
    </row>
    <row r="29063" spans="1:5" x14ac:dyDescent="0.3">
      <c r="A29063" s="25">
        <v>46325</v>
      </c>
      <c r="B29063" s="31">
        <v>0.52083333333333337</v>
      </c>
      <c r="C29063" s="46"/>
      <c r="D29063" s="29">
        <v>46325.520833333336</v>
      </c>
      <c r="E29063" s="15" t="str">
        <f>IF(AND($B$6=NB!$A$17,$B$8&gt;0),'Ersparnisberechnung Sommertarif'!$B$8*SLP!C29043,"")</f>
        <v/>
      </c>
    </row>
    <row r="29064" spans="1:5" x14ac:dyDescent="0.3">
      <c r="A29064" s="25">
        <v>46325</v>
      </c>
      <c r="B29064" s="31">
        <v>0.53125</v>
      </c>
      <c r="C29064" s="46"/>
      <c r="D29064" s="29">
        <v>46325.53125</v>
      </c>
      <c r="E29064" s="15" t="str">
        <f>IF(AND($B$6=NB!$A$17,$B$8&gt;0),'Ersparnisberechnung Sommertarif'!$B$8*SLP!C29044,"")</f>
        <v/>
      </c>
    </row>
    <row r="29065" spans="1:5" x14ac:dyDescent="0.3">
      <c r="A29065" s="25">
        <v>46325</v>
      </c>
      <c r="B29065" s="31">
        <v>0.54166666666666663</v>
      </c>
      <c r="C29065" s="46"/>
      <c r="D29065" s="29">
        <v>46325.541666666664</v>
      </c>
      <c r="E29065" s="15" t="str">
        <f>IF(AND($B$6=NB!$A$17,$B$8&gt;0),'Ersparnisberechnung Sommertarif'!$B$8*SLP!C29045,"")</f>
        <v/>
      </c>
    </row>
    <row r="29066" spans="1:5" x14ac:dyDescent="0.3">
      <c r="A29066" s="25">
        <v>46325</v>
      </c>
      <c r="B29066" s="31">
        <v>0.55208333333333337</v>
      </c>
      <c r="C29066" s="46"/>
      <c r="D29066" s="29">
        <v>46325.552083333336</v>
      </c>
      <c r="E29066" s="15" t="str">
        <f>IF(AND($B$6=NB!$A$17,$B$8&gt;0),'Ersparnisberechnung Sommertarif'!$B$8*SLP!C29046,"")</f>
        <v/>
      </c>
    </row>
    <row r="29067" spans="1:5" x14ac:dyDescent="0.3">
      <c r="A29067" s="25">
        <v>46325</v>
      </c>
      <c r="B29067" s="31">
        <v>0.5625</v>
      </c>
      <c r="C29067" s="46"/>
      <c r="D29067" s="29">
        <v>46325.5625</v>
      </c>
      <c r="E29067" s="15" t="str">
        <f>IF(AND($B$6=NB!$A$17,$B$8&gt;0),'Ersparnisberechnung Sommertarif'!$B$8*SLP!C29047,"")</f>
        <v/>
      </c>
    </row>
    <row r="29068" spans="1:5" x14ac:dyDescent="0.3">
      <c r="A29068" s="25">
        <v>46325</v>
      </c>
      <c r="B29068" s="31">
        <v>0.57291666666666663</v>
      </c>
      <c r="C29068" s="46"/>
      <c r="D29068" s="29">
        <v>46325.572916666664</v>
      </c>
      <c r="E29068" s="15" t="str">
        <f>IF(AND($B$6=NB!$A$17,$B$8&gt;0),'Ersparnisberechnung Sommertarif'!$B$8*SLP!C29048,"")</f>
        <v/>
      </c>
    </row>
    <row r="29069" spans="1:5" x14ac:dyDescent="0.3">
      <c r="A29069" s="25">
        <v>46325</v>
      </c>
      <c r="B29069" s="31">
        <v>0.58333333333333337</v>
      </c>
      <c r="C29069" s="46"/>
      <c r="D29069" s="29">
        <v>46325.583333333336</v>
      </c>
      <c r="E29069" s="15" t="str">
        <f>IF(AND($B$6=NB!$A$17,$B$8&gt;0),'Ersparnisberechnung Sommertarif'!$B$8*SLP!C29049,"")</f>
        <v/>
      </c>
    </row>
    <row r="29070" spans="1:5" x14ac:dyDescent="0.3">
      <c r="A29070" s="25">
        <v>46325</v>
      </c>
      <c r="B29070" s="31">
        <v>0.59375</v>
      </c>
      <c r="C29070" s="46"/>
      <c r="D29070" s="29">
        <v>46325.59375</v>
      </c>
      <c r="E29070" s="15" t="str">
        <f>IF(AND($B$6=NB!$A$17,$B$8&gt;0),'Ersparnisberechnung Sommertarif'!$B$8*SLP!C29050,"")</f>
        <v/>
      </c>
    </row>
    <row r="29071" spans="1:5" x14ac:dyDescent="0.3">
      <c r="A29071" s="25">
        <v>46325</v>
      </c>
      <c r="B29071" s="31">
        <v>0.60416666666666663</v>
      </c>
      <c r="C29071" s="46"/>
      <c r="D29071" s="29">
        <v>46325.604166666664</v>
      </c>
      <c r="E29071" s="15" t="str">
        <f>IF(AND($B$6=NB!$A$17,$B$8&gt;0),'Ersparnisberechnung Sommertarif'!$B$8*SLP!C29051,"")</f>
        <v/>
      </c>
    </row>
    <row r="29072" spans="1:5" x14ac:dyDescent="0.3">
      <c r="A29072" s="25">
        <v>46325</v>
      </c>
      <c r="B29072" s="31">
        <v>0.61458333333333337</v>
      </c>
      <c r="C29072" s="46"/>
      <c r="D29072" s="29">
        <v>46325.614583333336</v>
      </c>
      <c r="E29072" s="15" t="str">
        <f>IF(AND($B$6=NB!$A$17,$B$8&gt;0),'Ersparnisberechnung Sommertarif'!$B$8*SLP!C29052,"")</f>
        <v/>
      </c>
    </row>
    <row r="29073" spans="1:5" x14ac:dyDescent="0.3">
      <c r="A29073" s="25">
        <v>46325</v>
      </c>
      <c r="B29073" s="31">
        <v>0.625</v>
      </c>
      <c r="C29073" s="46"/>
      <c r="D29073" s="29">
        <v>46325.625</v>
      </c>
      <c r="E29073" s="15" t="str">
        <f>IF(AND($B$6=NB!$A$17,$B$8&gt;0),'Ersparnisberechnung Sommertarif'!$B$8*SLP!C29053,"")</f>
        <v/>
      </c>
    </row>
    <row r="29074" spans="1:5" x14ac:dyDescent="0.3">
      <c r="A29074" s="25">
        <v>46325</v>
      </c>
      <c r="B29074" s="31">
        <v>0.63541666666666663</v>
      </c>
      <c r="C29074" s="46"/>
      <c r="D29074" s="29">
        <v>46325.635416666664</v>
      </c>
      <c r="E29074" s="15" t="str">
        <f>IF(AND($B$6=NB!$A$17,$B$8&gt;0),'Ersparnisberechnung Sommertarif'!$B$8*SLP!C29054,"")</f>
        <v/>
      </c>
    </row>
    <row r="29075" spans="1:5" x14ac:dyDescent="0.3">
      <c r="A29075" s="25">
        <v>46325</v>
      </c>
      <c r="B29075" s="31">
        <v>0.64583333333333337</v>
      </c>
      <c r="C29075" s="46"/>
      <c r="D29075" s="29">
        <v>46325.645833333336</v>
      </c>
      <c r="E29075" s="15" t="str">
        <f>IF(AND($B$6=NB!$A$17,$B$8&gt;0),'Ersparnisberechnung Sommertarif'!$B$8*SLP!C29055,"")</f>
        <v/>
      </c>
    </row>
    <row r="29076" spans="1:5" x14ac:dyDescent="0.3">
      <c r="A29076" s="25">
        <v>46325</v>
      </c>
      <c r="B29076" s="31">
        <v>0.65625</v>
      </c>
      <c r="C29076" s="46"/>
      <c r="D29076" s="29">
        <v>46325.65625</v>
      </c>
      <c r="E29076" s="15" t="str">
        <f>IF(AND($B$6=NB!$A$17,$B$8&gt;0),'Ersparnisberechnung Sommertarif'!$B$8*SLP!C29056,"")</f>
        <v/>
      </c>
    </row>
    <row r="29077" spans="1:5" x14ac:dyDescent="0.3">
      <c r="A29077" s="25">
        <v>46325</v>
      </c>
      <c r="B29077" s="31">
        <v>0.66666666666666663</v>
      </c>
      <c r="C29077" s="46"/>
      <c r="D29077" s="29">
        <v>46325.666666666664</v>
      </c>
      <c r="E29077" s="15" t="str">
        <f>IF(AND($B$6=NB!$A$17,$B$8&gt;0),'Ersparnisberechnung Sommertarif'!$B$8*SLP!C29057,"")</f>
        <v/>
      </c>
    </row>
    <row r="29078" spans="1:5" x14ac:dyDescent="0.3">
      <c r="A29078" s="25">
        <v>46325</v>
      </c>
      <c r="B29078" s="31">
        <v>0.67708333333333337</v>
      </c>
      <c r="C29078" s="46"/>
      <c r="D29078" s="29">
        <v>46325.677083333336</v>
      </c>
      <c r="E29078" s="15" t="str">
        <f>IF(AND($B$6=NB!$A$17,$B$8&gt;0),'Ersparnisberechnung Sommertarif'!$B$8*SLP!C29058,"")</f>
        <v/>
      </c>
    </row>
    <row r="29079" spans="1:5" x14ac:dyDescent="0.3">
      <c r="A29079" s="25">
        <v>46325</v>
      </c>
      <c r="B29079" s="31">
        <v>0.6875</v>
      </c>
      <c r="C29079" s="46"/>
      <c r="D29079" s="29">
        <v>46325.6875</v>
      </c>
      <c r="E29079" s="15" t="str">
        <f>IF(AND($B$6=NB!$A$17,$B$8&gt;0),'Ersparnisberechnung Sommertarif'!$B$8*SLP!C29059,"")</f>
        <v/>
      </c>
    </row>
    <row r="29080" spans="1:5" x14ac:dyDescent="0.3">
      <c r="A29080" s="25">
        <v>46325</v>
      </c>
      <c r="B29080" s="31">
        <v>0.69791666666666663</v>
      </c>
      <c r="C29080" s="46"/>
      <c r="D29080" s="29">
        <v>46325.697916666664</v>
      </c>
      <c r="E29080" s="15" t="str">
        <f>IF(AND($B$6=NB!$A$17,$B$8&gt;0),'Ersparnisberechnung Sommertarif'!$B$8*SLP!C29060,"")</f>
        <v/>
      </c>
    </row>
    <row r="29081" spans="1:5" x14ac:dyDescent="0.3">
      <c r="A29081" s="25">
        <v>46325</v>
      </c>
      <c r="B29081" s="31">
        <v>0.70833333333333337</v>
      </c>
      <c r="C29081" s="46"/>
      <c r="D29081" s="29">
        <v>46325.708333333336</v>
      </c>
      <c r="E29081" s="15" t="str">
        <f>IF(AND($B$6=NB!$A$17,$B$8&gt;0),'Ersparnisberechnung Sommertarif'!$B$8*SLP!C29061,"")</f>
        <v/>
      </c>
    </row>
    <row r="29082" spans="1:5" x14ac:dyDescent="0.3">
      <c r="A29082" s="25">
        <v>46325</v>
      </c>
      <c r="B29082" s="31">
        <v>0.71875</v>
      </c>
      <c r="C29082" s="46"/>
      <c r="D29082" s="29">
        <v>46325.71875</v>
      </c>
      <c r="E29082" s="15" t="str">
        <f>IF(AND($B$6=NB!$A$17,$B$8&gt;0),'Ersparnisberechnung Sommertarif'!$B$8*SLP!C29062,"")</f>
        <v/>
      </c>
    </row>
    <row r="29083" spans="1:5" x14ac:dyDescent="0.3">
      <c r="A29083" s="25">
        <v>46325</v>
      </c>
      <c r="B29083" s="31">
        <v>0.72916666666666663</v>
      </c>
      <c r="C29083" s="46"/>
      <c r="D29083" s="29">
        <v>46325.729166666664</v>
      </c>
      <c r="E29083" s="15" t="str">
        <f>IF(AND($B$6=NB!$A$17,$B$8&gt;0),'Ersparnisberechnung Sommertarif'!$B$8*SLP!C29063,"")</f>
        <v/>
      </c>
    </row>
    <row r="29084" spans="1:5" x14ac:dyDescent="0.3">
      <c r="A29084" s="25">
        <v>46325</v>
      </c>
      <c r="B29084" s="31">
        <v>0.73958333333333337</v>
      </c>
      <c r="C29084" s="46"/>
      <c r="D29084" s="29">
        <v>46325.739583333336</v>
      </c>
      <c r="E29084" s="15" t="str">
        <f>IF(AND($B$6=NB!$A$17,$B$8&gt;0),'Ersparnisberechnung Sommertarif'!$B$8*SLP!C29064,"")</f>
        <v/>
      </c>
    </row>
    <row r="29085" spans="1:5" x14ac:dyDescent="0.3">
      <c r="A29085" s="25">
        <v>46325</v>
      </c>
      <c r="B29085" s="31">
        <v>0.75</v>
      </c>
      <c r="C29085" s="46"/>
      <c r="D29085" s="29">
        <v>46325.75</v>
      </c>
      <c r="E29085" s="15" t="str">
        <f>IF(AND($B$6=NB!$A$17,$B$8&gt;0),'Ersparnisberechnung Sommertarif'!$B$8*SLP!C29065,"")</f>
        <v/>
      </c>
    </row>
    <row r="29086" spans="1:5" x14ac:dyDescent="0.3">
      <c r="A29086" s="25">
        <v>46325</v>
      </c>
      <c r="B29086" s="31">
        <v>0.76041666666666663</v>
      </c>
      <c r="C29086" s="46"/>
      <c r="D29086" s="29">
        <v>46325.760416666664</v>
      </c>
      <c r="E29086" s="15" t="str">
        <f>IF(AND($B$6=NB!$A$17,$B$8&gt;0),'Ersparnisberechnung Sommertarif'!$B$8*SLP!C29066,"")</f>
        <v/>
      </c>
    </row>
    <row r="29087" spans="1:5" x14ac:dyDescent="0.3">
      <c r="A29087" s="25">
        <v>46325</v>
      </c>
      <c r="B29087" s="31">
        <v>0.77083333333333337</v>
      </c>
      <c r="C29087" s="46"/>
      <c r="D29087" s="29">
        <v>46325.770833333336</v>
      </c>
      <c r="E29087" s="15" t="str">
        <f>IF(AND($B$6=NB!$A$17,$B$8&gt;0),'Ersparnisberechnung Sommertarif'!$B$8*SLP!C29067,"")</f>
        <v/>
      </c>
    </row>
    <row r="29088" spans="1:5" x14ac:dyDescent="0.3">
      <c r="A29088" s="25">
        <v>46325</v>
      </c>
      <c r="B29088" s="31">
        <v>0.78125</v>
      </c>
      <c r="C29088" s="46"/>
      <c r="D29088" s="29">
        <v>46325.78125</v>
      </c>
      <c r="E29088" s="15" t="str">
        <f>IF(AND($B$6=NB!$A$17,$B$8&gt;0),'Ersparnisberechnung Sommertarif'!$B$8*SLP!C29068,"")</f>
        <v/>
      </c>
    </row>
    <row r="29089" spans="1:5" x14ac:dyDescent="0.3">
      <c r="A29089" s="25">
        <v>46325</v>
      </c>
      <c r="B29089" s="31">
        <v>0.79166666666666663</v>
      </c>
      <c r="C29089" s="46"/>
      <c r="D29089" s="29">
        <v>46325.791666666664</v>
      </c>
      <c r="E29089" s="15" t="str">
        <f>IF(AND($B$6=NB!$A$17,$B$8&gt;0),'Ersparnisberechnung Sommertarif'!$B$8*SLP!C29069,"")</f>
        <v/>
      </c>
    </row>
    <row r="29090" spans="1:5" x14ac:dyDescent="0.3">
      <c r="A29090" s="25">
        <v>46325</v>
      </c>
      <c r="B29090" s="31">
        <v>0.80208333333333337</v>
      </c>
      <c r="C29090" s="46"/>
      <c r="D29090" s="29">
        <v>46325.802083333336</v>
      </c>
      <c r="E29090" s="15" t="str">
        <f>IF(AND($B$6=NB!$A$17,$B$8&gt;0),'Ersparnisberechnung Sommertarif'!$B$8*SLP!C29070,"")</f>
        <v/>
      </c>
    </row>
    <row r="29091" spans="1:5" x14ac:dyDescent="0.3">
      <c r="A29091" s="25">
        <v>46325</v>
      </c>
      <c r="B29091" s="31">
        <v>0.8125</v>
      </c>
      <c r="C29091" s="46"/>
      <c r="D29091" s="29">
        <v>46325.8125</v>
      </c>
      <c r="E29091" s="15" t="str">
        <f>IF(AND($B$6=NB!$A$17,$B$8&gt;0),'Ersparnisberechnung Sommertarif'!$B$8*SLP!C29071,"")</f>
        <v/>
      </c>
    </row>
    <row r="29092" spans="1:5" x14ac:dyDescent="0.3">
      <c r="A29092" s="25">
        <v>46325</v>
      </c>
      <c r="B29092" s="31">
        <v>0.82291666666666663</v>
      </c>
      <c r="C29092" s="46"/>
      <c r="D29092" s="29">
        <v>46325.822916666664</v>
      </c>
      <c r="E29092" s="15" t="str">
        <f>IF(AND($B$6=NB!$A$17,$B$8&gt;0),'Ersparnisberechnung Sommertarif'!$B$8*SLP!C29072,"")</f>
        <v/>
      </c>
    </row>
    <row r="29093" spans="1:5" x14ac:dyDescent="0.3">
      <c r="A29093" s="25">
        <v>46325</v>
      </c>
      <c r="B29093" s="31">
        <v>0.83333333333333337</v>
      </c>
      <c r="C29093" s="46"/>
      <c r="D29093" s="29">
        <v>46325.833333333336</v>
      </c>
      <c r="E29093" s="15" t="str">
        <f>IF(AND($B$6=NB!$A$17,$B$8&gt;0),'Ersparnisberechnung Sommertarif'!$B$8*SLP!C29073,"")</f>
        <v/>
      </c>
    </row>
    <row r="29094" spans="1:5" x14ac:dyDescent="0.3">
      <c r="A29094" s="25">
        <v>46325</v>
      </c>
      <c r="B29094" s="31">
        <v>0.84375</v>
      </c>
      <c r="C29094" s="46"/>
      <c r="D29094" s="29">
        <v>46325.84375</v>
      </c>
      <c r="E29094" s="15" t="str">
        <f>IF(AND($B$6=NB!$A$17,$B$8&gt;0),'Ersparnisberechnung Sommertarif'!$B$8*SLP!C29074,"")</f>
        <v/>
      </c>
    </row>
    <row r="29095" spans="1:5" x14ac:dyDescent="0.3">
      <c r="A29095" s="25">
        <v>46325</v>
      </c>
      <c r="B29095" s="31">
        <v>0.85416666666666663</v>
      </c>
      <c r="C29095" s="46"/>
      <c r="D29095" s="29">
        <v>46325.854166666664</v>
      </c>
      <c r="E29095" s="15" t="str">
        <f>IF(AND($B$6=NB!$A$17,$B$8&gt;0),'Ersparnisberechnung Sommertarif'!$B$8*SLP!C29075,"")</f>
        <v/>
      </c>
    </row>
    <row r="29096" spans="1:5" x14ac:dyDescent="0.3">
      <c r="A29096" s="25">
        <v>46325</v>
      </c>
      <c r="B29096" s="31">
        <v>0.86458333333333337</v>
      </c>
      <c r="C29096" s="46"/>
      <c r="D29096" s="29">
        <v>46325.864583333336</v>
      </c>
      <c r="E29096" s="15" t="str">
        <f>IF(AND($B$6=NB!$A$17,$B$8&gt;0),'Ersparnisberechnung Sommertarif'!$B$8*SLP!C29076,"")</f>
        <v/>
      </c>
    </row>
    <row r="29097" spans="1:5" x14ac:dyDescent="0.3">
      <c r="A29097" s="25">
        <v>46325</v>
      </c>
      <c r="B29097" s="31">
        <v>0.875</v>
      </c>
      <c r="C29097" s="46"/>
      <c r="D29097" s="29">
        <v>46325.875</v>
      </c>
      <c r="E29097" s="15" t="str">
        <f>IF(AND($B$6=NB!$A$17,$B$8&gt;0),'Ersparnisberechnung Sommertarif'!$B$8*SLP!C29077,"")</f>
        <v/>
      </c>
    </row>
    <row r="29098" spans="1:5" x14ac:dyDescent="0.3">
      <c r="A29098" s="25">
        <v>46325</v>
      </c>
      <c r="B29098" s="31">
        <v>0.88541666666666663</v>
      </c>
      <c r="C29098" s="46"/>
      <c r="D29098" s="29">
        <v>46325.885416666664</v>
      </c>
      <c r="E29098" s="15" t="str">
        <f>IF(AND($B$6=NB!$A$17,$B$8&gt;0),'Ersparnisberechnung Sommertarif'!$B$8*SLP!C29078,"")</f>
        <v/>
      </c>
    </row>
    <row r="29099" spans="1:5" x14ac:dyDescent="0.3">
      <c r="A29099" s="25">
        <v>46325</v>
      </c>
      <c r="B29099" s="31">
        <v>0.89583333333333337</v>
      </c>
      <c r="C29099" s="46"/>
      <c r="D29099" s="29">
        <v>46325.895833333336</v>
      </c>
      <c r="E29099" s="15" t="str">
        <f>IF(AND($B$6=NB!$A$17,$B$8&gt;0),'Ersparnisberechnung Sommertarif'!$B$8*SLP!C29079,"")</f>
        <v/>
      </c>
    </row>
    <row r="29100" spans="1:5" x14ac:dyDescent="0.3">
      <c r="A29100" s="25">
        <v>46325</v>
      </c>
      <c r="B29100" s="31">
        <v>0.90625</v>
      </c>
      <c r="C29100" s="46"/>
      <c r="D29100" s="29">
        <v>46325.90625</v>
      </c>
      <c r="E29100" s="15" t="str">
        <f>IF(AND($B$6=NB!$A$17,$B$8&gt;0),'Ersparnisberechnung Sommertarif'!$B$8*SLP!C29080,"")</f>
        <v/>
      </c>
    </row>
    <row r="29101" spans="1:5" x14ac:dyDescent="0.3">
      <c r="A29101" s="25">
        <v>46325</v>
      </c>
      <c r="B29101" s="31">
        <v>0.91666666666666663</v>
      </c>
      <c r="C29101" s="46"/>
      <c r="D29101" s="29">
        <v>46325.916666666664</v>
      </c>
      <c r="E29101" s="15" t="str">
        <f>IF(AND($B$6=NB!$A$17,$B$8&gt;0),'Ersparnisberechnung Sommertarif'!$B$8*SLP!C29081,"")</f>
        <v/>
      </c>
    </row>
    <row r="29102" spans="1:5" x14ac:dyDescent="0.3">
      <c r="A29102" s="25">
        <v>46325</v>
      </c>
      <c r="B29102" s="31">
        <v>0.92708333333333337</v>
      </c>
      <c r="C29102" s="46"/>
      <c r="D29102" s="29">
        <v>46325.927083333336</v>
      </c>
      <c r="E29102" s="15" t="str">
        <f>IF(AND($B$6=NB!$A$17,$B$8&gt;0),'Ersparnisberechnung Sommertarif'!$B$8*SLP!C29082,"")</f>
        <v/>
      </c>
    </row>
    <row r="29103" spans="1:5" x14ac:dyDescent="0.3">
      <c r="A29103" s="25">
        <v>46325</v>
      </c>
      <c r="B29103" s="31">
        <v>0.9375</v>
      </c>
      <c r="C29103" s="46"/>
      <c r="D29103" s="29">
        <v>46325.9375</v>
      </c>
      <c r="E29103" s="15" t="str">
        <f>IF(AND($B$6=NB!$A$17,$B$8&gt;0),'Ersparnisberechnung Sommertarif'!$B$8*SLP!C29083,"")</f>
        <v/>
      </c>
    </row>
    <row r="29104" spans="1:5" x14ac:dyDescent="0.3">
      <c r="A29104" s="25">
        <v>46325</v>
      </c>
      <c r="B29104" s="31">
        <v>0.94791666666666663</v>
      </c>
      <c r="C29104" s="46"/>
      <c r="D29104" s="29">
        <v>46325.947916666664</v>
      </c>
      <c r="E29104" s="15" t="str">
        <f>IF(AND($B$6=NB!$A$17,$B$8&gt;0),'Ersparnisberechnung Sommertarif'!$B$8*SLP!C29084,"")</f>
        <v/>
      </c>
    </row>
    <row r="29105" spans="1:5" x14ac:dyDescent="0.3">
      <c r="A29105" s="25">
        <v>46325</v>
      </c>
      <c r="B29105" s="31">
        <v>0.95833333333333337</v>
      </c>
      <c r="C29105" s="46"/>
      <c r="D29105" s="29">
        <v>46325.958333333336</v>
      </c>
      <c r="E29105" s="15" t="str">
        <f>IF(AND($B$6=NB!$A$17,$B$8&gt;0),'Ersparnisberechnung Sommertarif'!$B$8*SLP!C29085,"")</f>
        <v/>
      </c>
    </row>
    <row r="29106" spans="1:5" x14ac:dyDescent="0.3">
      <c r="A29106" s="25">
        <v>46325</v>
      </c>
      <c r="B29106" s="31">
        <v>0.96875</v>
      </c>
      <c r="C29106" s="46"/>
      <c r="D29106" s="29">
        <v>46325.96875</v>
      </c>
      <c r="E29106" s="15" t="str">
        <f>IF(AND($B$6=NB!$A$17,$B$8&gt;0),'Ersparnisberechnung Sommertarif'!$B$8*SLP!C29086,"")</f>
        <v/>
      </c>
    </row>
    <row r="29107" spans="1:5" x14ac:dyDescent="0.3">
      <c r="A29107" s="25">
        <v>46325</v>
      </c>
      <c r="B29107" s="31">
        <v>0.97916666666666663</v>
      </c>
      <c r="C29107" s="46"/>
      <c r="D29107" s="29">
        <v>46325.979166666664</v>
      </c>
      <c r="E29107" s="15" t="str">
        <f>IF(AND($B$6=NB!$A$17,$B$8&gt;0),'Ersparnisberechnung Sommertarif'!$B$8*SLP!C29087,"")</f>
        <v/>
      </c>
    </row>
    <row r="29108" spans="1:5" x14ac:dyDescent="0.3">
      <c r="A29108" s="25">
        <v>46325</v>
      </c>
      <c r="B29108" s="31">
        <v>0.98958333333333337</v>
      </c>
      <c r="C29108" s="46"/>
      <c r="D29108" s="29">
        <v>46325.989583333336</v>
      </c>
      <c r="E29108" s="15" t="str">
        <f>IF(AND($B$6=NB!$A$17,$B$8&gt;0),'Ersparnisberechnung Sommertarif'!$B$8*SLP!C29088,"")</f>
        <v/>
      </c>
    </row>
    <row r="29109" spans="1:5" x14ac:dyDescent="0.3">
      <c r="A29109" s="25">
        <v>46326</v>
      </c>
      <c r="B29109" s="31">
        <v>0</v>
      </c>
      <c r="C29109" s="46"/>
      <c r="D29109" s="29">
        <v>46326</v>
      </c>
      <c r="E29109" s="15" t="str">
        <f>IF(AND($B$6=NB!$A$17,$B$8&gt;0),'Ersparnisberechnung Sommertarif'!$B$8*SLP!C29089,"")</f>
        <v/>
      </c>
    </row>
    <row r="29110" spans="1:5" x14ac:dyDescent="0.3">
      <c r="A29110" s="25">
        <v>46326</v>
      </c>
      <c r="B29110" s="31">
        <v>1.0416666666666666E-2</v>
      </c>
      <c r="C29110" s="46"/>
      <c r="D29110" s="29">
        <v>46326.010416666664</v>
      </c>
      <c r="E29110" s="15" t="str">
        <f>IF(AND($B$6=NB!$A$17,$B$8&gt;0),'Ersparnisberechnung Sommertarif'!$B$8*SLP!C29090,"")</f>
        <v/>
      </c>
    </row>
    <row r="29111" spans="1:5" x14ac:dyDescent="0.3">
      <c r="A29111" s="25">
        <v>46326</v>
      </c>
      <c r="B29111" s="31">
        <v>2.0833333333333332E-2</v>
      </c>
      <c r="C29111" s="46"/>
      <c r="D29111" s="29">
        <v>46326.020833333336</v>
      </c>
      <c r="E29111" s="15" t="str">
        <f>IF(AND($B$6=NB!$A$17,$B$8&gt;0),'Ersparnisberechnung Sommertarif'!$B$8*SLP!C29091,"")</f>
        <v/>
      </c>
    </row>
    <row r="29112" spans="1:5" x14ac:dyDescent="0.3">
      <c r="A29112" s="25">
        <v>46326</v>
      </c>
      <c r="B29112" s="31">
        <v>3.125E-2</v>
      </c>
      <c r="C29112" s="46"/>
      <c r="D29112" s="29">
        <v>46326.03125</v>
      </c>
      <c r="E29112" s="15" t="str">
        <f>IF(AND($B$6=NB!$A$17,$B$8&gt;0),'Ersparnisberechnung Sommertarif'!$B$8*SLP!C29092,"")</f>
        <v/>
      </c>
    </row>
    <row r="29113" spans="1:5" x14ac:dyDescent="0.3">
      <c r="A29113" s="25">
        <v>46326</v>
      </c>
      <c r="B29113" s="31">
        <v>4.1666666666666664E-2</v>
      </c>
      <c r="C29113" s="46"/>
      <c r="D29113" s="29">
        <v>46326.041666666664</v>
      </c>
      <c r="E29113" s="15" t="str">
        <f>IF(AND($B$6=NB!$A$17,$B$8&gt;0),'Ersparnisberechnung Sommertarif'!$B$8*SLP!C29093,"")</f>
        <v/>
      </c>
    </row>
    <row r="29114" spans="1:5" x14ac:dyDescent="0.3">
      <c r="A29114" s="25">
        <v>46326</v>
      </c>
      <c r="B29114" s="31">
        <v>5.2083333333333336E-2</v>
      </c>
      <c r="C29114" s="46"/>
      <c r="D29114" s="29">
        <v>46326.052083333336</v>
      </c>
      <c r="E29114" s="15" t="str">
        <f>IF(AND($B$6=NB!$A$17,$B$8&gt;0),'Ersparnisberechnung Sommertarif'!$B$8*SLP!C29094,"")</f>
        <v/>
      </c>
    </row>
    <row r="29115" spans="1:5" x14ac:dyDescent="0.3">
      <c r="A29115" s="25">
        <v>46326</v>
      </c>
      <c r="B29115" s="31">
        <v>6.25E-2</v>
      </c>
      <c r="C29115" s="46"/>
      <c r="D29115" s="29">
        <v>46326.0625</v>
      </c>
      <c r="E29115" s="15" t="str">
        <f>IF(AND($B$6=NB!$A$17,$B$8&gt;0),'Ersparnisberechnung Sommertarif'!$B$8*SLP!C29095,"")</f>
        <v/>
      </c>
    </row>
    <row r="29116" spans="1:5" x14ac:dyDescent="0.3">
      <c r="A29116" s="25">
        <v>46326</v>
      </c>
      <c r="B29116" s="31">
        <v>7.2916666666666671E-2</v>
      </c>
      <c r="C29116" s="46"/>
      <c r="D29116" s="29">
        <v>46326.072916666664</v>
      </c>
      <c r="E29116" s="15" t="str">
        <f>IF(AND($B$6=NB!$A$17,$B$8&gt;0),'Ersparnisberechnung Sommertarif'!$B$8*SLP!C29096,"")</f>
        <v/>
      </c>
    </row>
    <row r="29117" spans="1:5" x14ac:dyDescent="0.3">
      <c r="A29117" s="25">
        <v>46326</v>
      </c>
      <c r="B29117" s="31">
        <v>8.3333333333333329E-2</v>
      </c>
      <c r="C29117" s="46"/>
      <c r="D29117" s="29">
        <v>46326.083333333336</v>
      </c>
      <c r="E29117" s="15" t="str">
        <f>IF(AND($B$6=NB!$A$17,$B$8&gt;0),'Ersparnisberechnung Sommertarif'!$B$8*SLP!C29097,"")</f>
        <v/>
      </c>
    </row>
    <row r="29118" spans="1:5" x14ac:dyDescent="0.3">
      <c r="A29118" s="25">
        <v>46326</v>
      </c>
      <c r="B29118" s="31">
        <v>9.375E-2</v>
      </c>
      <c r="C29118" s="46"/>
      <c r="D29118" s="29">
        <v>46326.09375</v>
      </c>
      <c r="E29118" s="15" t="str">
        <f>IF(AND($B$6=NB!$A$17,$B$8&gt;0),'Ersparnisberechnung Sommertarif'!$B$8*SLP!C29098,"")</f>
        <v/>
      </c>
    </row>
    <row r="29119" spans="1:5" x14ac:dyDescent="0.3">
      <c r="A29119" s="25">
        <v>46326</v>
      </c>
      <c r="B29119" s="31">
        <v>0.10416666666666667</v>
      </c>
      <c r="C29119" s="46"/>
      <c r="D29119" s="29">
        <v>46326.104166666664</v>
      </c>
      <c r="E29119" s="15" t="str">
        <f>IF(AND($B$6=NB!$A$17,$B$8&gt;0),'Ersparnisberechnung Sommertarif'!$B$8*SLP!C29099,"")</f>
        <v/>
      </c>
    </row>
    <row r="29120" spans="1:5" x14ac:dyDescent="0.3">
      <c r="A29120" s="25">
        <v>46326</v>
      </c>
      <c r="B29120" s="31">
        <v>0.11458333333333333</v>
      </c>
      <c r="C29120" s="46"/>
      <c r="D29120" s="29">
        <v>46326.114583333336</v>
      </c>
      <c r="E29120" s="15" t="str">
        <f>IF(AND($B$6=NB!$A$17,$B$8&gt;0),'Ersparnisberechnung Sommertarif'!$B$8*SLP!C29100,"")</f>
        <v/>
      </c>
    </row>
    <row r="29121" spans="1:5" x14ac:dyDescent="0.3">
      <c r="A29121" s="25">
        <v>46326</v>
      </c>
      <c r="B29121" s="31">
        <v>0.125</v>
      </c>
      <c r="C29121" s="46"/>
      <c r="D29121" s="29">
        <v>46326.125</v>
      </c>
      <c r="E29121" s="15" t="str">
        <f>IF(AND($B$6=NB!$A$17,$B$8&gt;0),'Ersparnisberechnung Sommertarif'!$B$8*SLP!C29101,"")</f>
        <v/>
      </c>
    </row>
    <row r="29122" spans="1:5" x14ac:dyDescent="0.3">
      <c r="A29122" s="25">
        <v>46326</v>
      </c>
      <c r="B29122" s="31">
        <v>0.13541666666666666</v>
      </c>
      <c r="C29122" s="46"/>
      <c r="D29122" s="29">
        <v>46326.135416666664</v>
      </c>
      <c r="E29122" s="15" t="str">
        <f>IF(AND($B$6=NB!$A$17,$B$8&gt;0),'Ersparnisberechnung Sommertarif'!$B$8*SLP!C29102,"")</f>
        <v/>
      </c>
    </row>
    <row r="29123" spans="1:5" x14ac:dyDescent="0.3">
      <c r="A29123" s="25">
        <v>46326</v>
      </c>
      <c r="B29123" s="31">
        <v>0.14583333333333334</v>
      </c>
      <c r="C29123" s="46"/>
      <c r="D29123" s="29">
        <v>46326.145833333336</v>
      </c>
      <c r="E29123" s="15" t="str">
        <f>IF(AND($B$6=NB!$A$17,$B$8&gt;0),'Ersparnisberechnung Sommertarif'!$B$8*SLP!C29103,"")</f>
        <v/>
      </c>
    </row>
    <row r="29124" spans="1:5" x14ac:dyDescent="0.3">
      <c r="A29124" s="25">
        <v>46326</v>
      </c>
      <c r="B29124" s="31">
        <v>0.15625</v>
      </c>
      <c r="C29124" s="46"/>
      <c r="D29124" s="29">
        <v>46326.15625</v>
      </c>
      <c r="E29124" s="15" t="str">
        <f>IF(AND($B$6=NB!$A$17,$B$8&gt;0),'Ersparnisberechnung Sommertarif'!$B$8*SLP!C29104,"")</f>
        <v/>
      </c>
    </row>
    <row r="29125" spans="1:5" x14ac:dyDescent="0.3">
      <c r="A29125" s="25">
        <v>46326</v>
      </c>
      <c r="B29125" s="31">
        <v>0.16666666666666666</v>
      </c>
      <c r="C29125" s="46"/>
      <c r="D29125" s="29">
        <v>46326.166666666664</v>
      </c>
      <c r="E29125" s="15" t="str">
        <f>IF(AND($B$6=NB!$A$17,$B$8&gt;0),'Ersparnisberechnung Sommertarif'!$B$8*SLP!C29105,"")</f>
        <v/>
      </c>
    </row>
    <row r="29126" spans="1:5" x14ac:dyDescent="0.3">
      <c r="A29126" s="25">
        <v>46326</v>
      </c>
      <c r="B29126" s="31">
        <v>0.17708333333333334</v>
      </c>
      <c r="C29126" s="46"/>
      <c r="D29126" s="29">
        <v>46326.177083333336</v>
      </c>
      <c r="E29126" s="15" t="str">
        <f>IF(AND($B$6=NB!$A$17,$B$8&gt;0),'Ersparnisberechnung Sommertarif'!$B$8*SLP!C29106,"")</f>
        <v/>
      </c>
    </row>
    <row r="29127" spans="1:5" x14ac:dyDescent="0.3">
      <c r="A29127" s="25">
        <v>46326</v>
      </c>
      <c r="B29127" s="31">
        <v>0.1875</v>
      </c>
      <c r="C29127" s="46"/>
      <c r="D29127" s="29">
        <v>46326.1875</v>
      </c>
      <c r="E29127" s="15" t="str">
        <f>IF(AND($B$6=NB!$A$17,$B$8&gt;0),'Ersparnisberechnung Sommertarif'!$B$8*SLP!C29107,"")</f>
        <v/>
      </c>
    </row>
    <row r="29128" spans="1:5" x14ac:dyDescent="0.3">
      <c r="A29128" s="25">
        <v>46326</v>
      </c>
      <c r="B29128" s="31">
        <v>0.19791666666666666</v>
      </c>
      <c r="C29128" s="46"/>
      <c r="D29128" s="29">
        <v>46326.197916666664</v>
      </c>
      <c r="E29128" s="15" t="str">
        <f>IF(AND($B$6=NB!$A$17,$B$8&gt;0),'Ersparnisberechnung Sommertarif'!$B$8*SLP!C29108,"")</f>
        <v/>
      </c>
    </row>
    <row r="29129" spans="1:5" x14ac:dyDescent="0.3">
      <c r="A29129" s="25">
        <v>46326</v>
      </c>
      <c r="B29129" s="31">
        <v>0.20833333333333334</v>
      </c>
      <c r="C29129" s="46"/>
      <c r="D29129" s="29">
        <v>46326.208333333336</v>
      </c>
      <c r="E29129" s="15" t="str">
        <f>IF(AND($B$6=NB!$A$17,$B$8&gt;0),'Ersparnisberechnung Sommertarif'!$B$8*SLP!C29109,"")</f>
        <v/>
      </c>
    </row>
    <row r="29130" spans="1:5" x14ac:dyDescent="0.3">
      <c r="A29130" s="25">
        <v>46326</v>
      </c>
      <c r="B29130" s="31">
        <v>0.21875</v>
      </c>
      <c r="C29130" s="46"/>
      <c r="D29130" s="29">
        <v>46326.21875</v>
      </c>
      <c r="E29130" s="15" t="str">
        <f>IF(AND($B$6=NB!$A$17,$B$8&gt;0),'Ersparnisberechnung Sommertarif'!$B$8*SLP!C29110,"")</f>
        <v/>
      </c>
    </row>
    <row r="29131" spans="1:5" x14ac:dyDescent="0.3">
      <c r="A29131" s="25">
        <v>46326</v>
      </c>
      <c r="B29131" s="31">
        <v>0.22916666666666666</v>
      </c>
      <c r="C29131" s="46"/>
      <c r="D29131" s="29">
        <v>46326.229166666664</v>
      </c>
      <c r="E29131" s="15" t="str">
        <f>IF(AND($B$6=NB!$A$17,$B$8&gt;0),'Ersparnisberechnung Sommertarif'!$B$8*SLP!C29111,"")</f>
        <v/>
      </c>
    </row>
    <row r="29132" spans="1:5" x14ac:dyDescent="0.3">
      <c r="A29132" s="25">
        <v>46326</v>
      </c>
      <c r="B29132" s="31">
        <v>0.23958333333333334</v>
      </c>
      <c r="C29132" s="46"/>
      <c r="D29132" s="29">
        <v>46326.239583333336</v>
      </c>
      <c r="E29132" s="15" t="str">
        <f>IF(AND($B$6=NB!$A$17,$B$8&gt;0),'Ersparnisberechnung Sommertarif'!$B$8*SLP!C29112,"")</f>
        <v/>
      </c>
    </row>
    <row r="29133" spans="1:5" x14ac:dyDescent="0.3">
      <c r="A29133" s="25">
        <v>46326</v>
      </c>
      <c r="B29133" s="31">
        <v>0.25</v>
      </c>
      <c r="C29133" s="46"/>
      <c r="D29133" s="29">
        <v>46326.25</v>
      </c>
      <c r="E29133" s="15" t="str">
        <f>IF(AND($B$6=NB!$A$17,$B$8&gt;0),'Ersparnisberechnung Sommertarif'!$B$8*SLP!C29113,"")</f>
        <v/>
      </c>
    </row>
    <row r="29134" spans="1:5" x14ac:dyDescent="0.3">
      <c r="A29134" s="25">
        <v>46326</v>
      </c>
      <c r="B29134" s="31">
        <v>0.26041666666666669</v>
      </c>
      <c r="C29134" s="46"/>
      <c r="D29134" s="29">
        <v>46326.260416666664</v>
      </c>
      <c r="E29134" s="15" t="str">
        <f>IF(AND($B$6=NB!$A$17,$B$8&gt;0),'Ersparnisberechnung Sommertarif'!$B$8*SLP!C29114,"")</f>
        <v/>
      </c>
    </row>
    <row r="29135" spans="1:5" x14ac:dyDescent="0.3">
      <c r="A29135" s="25">
        <v>46326</v>
      </c>
      <c r="B29135" s="31">
        <v>0.27083333333333331</v>
      </c>
      <c r="C29135" s="46"/>
      <c r="D29135" s="29">
        <v>46326.270833333336</v>
      </c>
      <c r="E29135" s="15" t="str">
        <f>IF(AND($B$6=NB!$A$17,$B$8&gt;0),'Ersparnisberechnung Sommertarif'!$B$8*SLP!C29115,"")</f>
        <v/>
      </c>
    </row>
    <row r="29136" spans="1:5" x14ac:dyDescent="0.3">
      <c r="A29136" s="25">
        <v>46326</v>
      </c>
      <c r="B29136" s="31">
        <v>0.28125</v>
      </c>
      <c r="C29136" s="46"/>
      <c r="D29136" s="29">
        <v>46326.28125</v>
      </c>
      <c r="E29136" s="15" t="str">
        <f>IF(AND($B$6=NB!$A$17,$B$8&gt;0),'Ersparnisberechnung Sommertarif'!$B$8*SLP!C29116,"")</f>
        <v/>
      </c>
    </row>
    <row r="29137" spans="1:5" x14ac:dyDescent="0.3">
      <c r="A29137" s="25">
        <v>46326</v>
      </c>
      <c r="B29137" s="31">
        <v>0.29166666666666669</v>
      </c>
      <c r="C29137" s="46"/>
      <c r="D29137" s="29">
        <v>46326.291666666664</v>
      </c>
      <c r="E29137" s="15" t="str">
        <f>IF(AND($B$6=NB!$A$17,$B$8&gt;0),'Ersparnisberechnung Sommertarif'!$B$8*SLP!C29117,"")</f>
        <v/>
      </c>
    </row>
    <row r="29138" spans="1:5" x14ac:dyDescent="0.3">
      <c r="A29138" s="25">
        <v>46326</v>
      </c>
      <c r="B29138" s="31">
        <v>0.30208333333333331</v>
      </c>
      <c r="C29138" s="46"/>
      <c r="D29138" s="29">
        <v>46326.302083333336</v>
      </c>
      <c r="E29138" s="15" t="str">
        <f>IF(AND($B$6=NB!$A$17,$B$8&gt;0),'Ersparnisberechnung Sommertarif'!$B$8*SLP!C29118,"")</f>
        <v/>
      </c>
    </row>
    <row r="29139" spans="1:5" x14ac:dyDescent="0.3">
      <c r="A29139" s="25">
        <v>46326</v>
      </c>
      <c r="B29139" s="31">
        <v>0.3125</v>
      </c>
      <c r="C29139" s="46"/>
      <c r="D29139" s="29">
        <v>46326.3125</v>
      </c>
      <c r="E29139" s="15" t="str">
        <f>IF(AND($B$6=NB!$A$17,$B$8&gt;0),'Ersparnisberechnung Sommertarif'!$B$8*SLP!C29119,"")</f>
        <v/>
      </c>
    </row>
    <row r="29140" spans="1:5" x14ac:dyDescent="0.3">
      <c r="A29140" s="25">
        <v>46326</v>
      </c>
      <c r="B29140" s="31">
        <v>0.32291666666666669</v>
      </c>
      <c r="C29140" s="46"/>
      <c r="D29140" s="29">
        <v>46326.322916666664</v>
      </c>
      <c r="E29140" s="15" t="str">
        <f>IF(AND($B$6=NB!$A$17,$B$8&gt;0),'Ersparnisberechnung Sommertarif'!$B$8*SLP!C29120,"")</f>
        <v/>
      </c>
    </row>
    <row r="29141" spans="1:5" x14ac:dyDescent="0.3">
      <c r="A29141" s="25">
        <v>46326</v>
      </c>
      <c r="B29141" s="31">
        <v>0.33333333333333331</v>
      </c>
      <c r="C29141" s="46"/>
      <c r="D29141" s="29">
        <v>46326.333333333336</v>
      </c>
      <c r="E29141" s="15" t="str">
        <f>IF(AND($B$6=NB!$A$17,$B$8&gt;0),'Ersparnisberechnung Sommertarif'!$B$8*SLP!C29121,"")</f>
        <v/>
      </c>
    </row>
    <row r="29142" spans="1:5" x14ac:dyDescent="0.3">
      <c r="A29142" s="25">
        <v>46326</v>
      </c>
      <c r="B29142" s="31">
        <v>0.34375</v>
      </c>
      <c r="C29142" s="46"/>
      <c r="D29142" s="29">
        <v>46326.34375</v>
      </c>
      <c r="E29142" s="15" t="str">
        <f>IF(AND($B$6=NB!$A$17,$B$8&gt;0),'Ersparnisberechnung Sommertarif'!$B$8*SLP!C29122,"")</f>
        <v/>
      </c>
    </row>
    <row r="29143" spans="1:5" x14ac:dyDescent="0.3">
      <c r="A29143" s="25">
        <v>46326</v>
      </c>
      <c r="B29143" s="31">
        <v>0.35416666666666669</v>
      </c>
      <c r="C29143" s="46"/>
      <c r="D29143" s="29">
        <v>46326.354166666664</v>
      </c>
      <c r="E29143" s="15" t="str">
        <f>IF(AND($B$6=NB!$A$17,$B$8&gt;0),'Ersparnisberechnung Sommertarif'!$B$8*SLP!C29123,"")</f>
        <v/>
      </c>
    </row>
    <row r="29144" spans="1:5" x14ac:dyDescent="0.3">
      <c r="A29144" s="25">
        <v>46326</v>
      </c>
      <c r="B29144" s="31">
        <v>0.36458333333333331</v>
      </c>
      <c r="C29144" s="46"/>
      <c r="D29144" s="29">
        <v>46326.364583333336</v>
      </c>
      <c r="E29144" s="15" t="str">
        <f>IF(AND($B$6=NB!$A$17,$B$8&gt;0),'Ersparnisberechnung Sommertarif'!$B$8*SLP!C29124,"")</f>
        <v/>
      </c>
    </row>
    <row r="29145" spans="1:5" x14ac:dyDescent="0.3">
      <c r="A29145" s="25">
        <v>46326</v>
      </c>
      <c r="B29145" s="31">
        <v>0.375</v>
      </c>
      <c r="C29145" s="46"/>
      <c r="D29145" s="29">
        <v>46326.375</v>
      </c>
      <c r="E29145" s="15" t="str">
        <f>IF(AND($B$6=NB!$A$17,$B$8&gt;0),'Ersparnisberechnung Sommertarif'!$B$8*SLP!C29125,"")</f>
        <v/>
      </c>
    </row>
    <row r="29146" spans="1:5" x14ac:dyDescent="0.3">
      <c r="A29146" s="25">
        <v>46326</v>
      </c>
      <c r="B29146" s="31">
        <v>0.38541666666666669</v>
      </c>
      <c r="C29146" s="46"/>
      <c r="D29146" s="29">
        <v>46326.385416666664</v>
      </c>
      <c r="E29146" s="15" t="str">
        <f>IF(AND($B$6=NB!$A$17,$B$8&gt;0),'Ersparnisberechnung Sommertarif'!$B$8*SLP!C29126,"")</f>
        <v/>
      </c>
    </row>
    <row r="29147" spans="1:5" x14ac:dyDescent="0.3">
      <c r="A29147" s="25">
        <v>46326</v>
      </c>
      <c r="B29147" s="31">
        <v>0.39583333333333331</v>
      </c>
      <c r="C29147" s="46"/>
      <c r="D29147" s="29">
        <v>46326.395833333336</v>
      </c>
      <c r="E29147" s="15" t="str">
        <f>IF(AND($B$6=NB!$A$17,$B$8&gt;0),'Ersparnisberechnung Sommertarif'!$B$8*SLP!C29127,"")</f>
        <v/>
      </c>
    </row>
    <row r="29148" spans="1:5" x14ac:dyDescent="0.3">
      <c r="A29148" s="25">
        <v>46326</v>
      </c>
      <c r="B29148" s="31">
        <v>0.40625</v>
      </c>
      <c r="C29148" s="46"/>
      <c r="D29148" s="29">
        <v>46326.40625</v>
      </c>
      <c r="E29148" s="15" t="str">
        <f>IF(AND($B$6=NB!$A$17,$B$8&gt;0),'Ersparnisberechnung Sommertarif'!$B$8*SLP!C29128,"")</f>
        <v/>
      </c>
    </row>
    <row r="29149" spans="1:5" x14ac:dyDescent="0.3">
      <c r="A29149" s="25">
        <v>46326</v>
      </c>
      <c r="B29149" s="31">
        <v>0.41666666666666669</v>
      </c>
      <c r="C29149" s="46"/>
      <c r="D29149" s="29">
        <v>46326.416666666664</v>
      </c>
      <c r="E29149" s="15" t="str">
        <f>IF(AND($B$6=NB!$A$17,$B$8&gt;0),'Ersparnisberechnung Sommertarif'!$B$8*SLP!C29129,"")</f>
        <v/>
      </c>
    </row>
    <row r="29150" spans="1:5" x14ac:dyDescent="0.3">
      <c r="A29150" s="25">
        <v>46326</v>
      </c>
      <c r="B29150" s="31">
        <v>0.42708333333333331</v>
      </c>
      <c r="C29150" s="46"/>
      <c r="D29150" s="29">
        <v>46326.427083333336</v>
      </c>
      <c r="E29150" s="15" t="str">
        <f>IF(AND($B$6=NB!$A$17,$B$8&gt;0),'Ersparnisberechnung Sommertarif'!$B$8*SLP!C29130,"")</f>
        <v/>
      </c>
    </row>
    <row r="29151" spans="1:5" x14ac:dyDescent="0.3">
      <c r="A29151" s="25">
        <v>46326</v>
      </c>
      <c r="B29151" s="31">
        <v>0.4375</v>
      </c>
      <c r="C29151" s="46"/>
      <c r="D29151" s="29">
        <v>46326.4375</v>
      </c>
      <c r="E29151" s="15" t="str">
        <f>IF(AND($B$6=NB!$A$17,$B$8&gt;0),'Ersparnisberechnung Sommertarif'!$B$8*SLP!C29131,"")</f>
        <v/>
      </c>
    </row>
    <row r="29152" spans="1:5" x14ac:dyDescent="0.3">
      <c r="A29152" s="25">
        <v>46326</v>
      </c>
      <c r="B29152" s="31">
        <v>0.44791666666666669</v>
      </c>
      <c r="C29152" s="46"/>
      <c r="D29152" s="29">
        <v>46326.447916666664</v>
      </c>
      <c r="E29152" s="15" t="str">
        <f>IF(AND($B$6=NB!$A$17,$B$8&gt;0),'Ersparnisberechnung Sommertarif'!$B$8*SLP!C29132,"")</f>
        <v/>
      </c>
    </row>
    <row r="29153" spans="1:5" x14ac:dyDescent="0.3">
      <c r="A29153" s="25">
        <v>46326</v>
      </c>
      <c r="B29153" s="31">
        <v>0.45833333333333331</v>
      </c>
      <c r="C29153" s="46"/>
      <c r="D29153" s="29">
        <v>46326.458333333336</v>
      </c>
      <c r="E29153" s="15" t="str">
        <f>IF(AND($B$6=NB!$A$17,$B$8&gt;0),'Ersparnisberechnung Sommertarif'!$B$8*SLP!C29133,"")</f>
        <v/>
      </c>
    </row>
    <row r="29154" spans="1:5" x14ac:dyDescent="0.3">
      <c r="A29154" s="25">
        <v>46326</v>
      </c>
      <c r="B29154" s="31">
        <v>0.46875</v>
      </c>
      <c r="C29154" s="46"/>
      <c r="D29154" s="29">
        <v>46326.46875</v>
      </c>
      <c r="E29154" s="15" t="str">
        <f>IF(AND($B$6=NB!$A$17,$B$8&gt;0),'Ersparnisberechnung Sommertarif'!$B$8*SLP!C29134,"")</f>
        <v/>
      </c>
    </row>
    <row r="29155" spans="1:5" x14ac:dyDescent="0.3">
      <c r="A29155" s="25">
        <v>46326</v>
      </c>
      <c r="B29155" s="31">
        <v>0.47916666666666669</v>
      </c>
      <c r="C29155" s="46"/>
      <c r="D29155" s="29">
        <v>46326.479166666664</v>
      </c>
      <c r="E29155" s="15" t="str">
        <f>IF(AND($B$6=NB!$A$17,$B$8&gt;0),'Ersparnisberechnung Sommertarif'!$B$8*SLP!C29135,"")</f>
        <v/>
      </c>
    </row>
    <row r="29156" spans="1:5" x14ac:dyDescent="0.3">
      <c r="A29156" s="25">
        <v>46326</v>
      </c>
      <c r="B29156" s="31">
        <v>0.48958333333333331</v>
      </c>
      <c r="C29156" s="46"/>
      <c r="D29156" s="29">
        <v>46326.489583333336</v>
      </c>
      <c r="E29156" s="15" t="str">
        <f>IF(AND($B$6=NB!$A$17,$B$8&gt;0),'Ersparnisberechnung Sommertarif'!$B$8*SLP!C29136,"")</f>
        <v/>
      </c>
    </row>
    <row r="29157" spans="1:5" x14ac:dyDescent="0.3">
      <c r="A29157" s="25">
        <v>46326</v>
      </c>
      <c r="B29157" s="31">
        <v>0.5</v>
      </c>
      <c r="C29157" s="46"/>
      <c r="D29157" s="29">
        <v>46326.5</v>
      </c>
      <c r="E29157" s="15" t="str">
        <f>IF(AND($B$6=NB!$A$17,$B$8&gt;0),'Ersparnisberechnung Sommertarif'!$B$8*SLP!C29137,"")</f>
        <v/>
      </c>
    </row>
    <row r="29158" spans="1:5" x14ac:dyDescent="0.3">
      <c r="A29158" s="25">
        <v>46326</v>
      </c>
      <c r="B29158" s="31">
        <v>0.51041666666666663</v>
      </c>
      <c r="C29158" s="46"/>
      <c r="D29158" s="29">
        <v>46326.510416666664</v>
      </c>
      <c r="E29158" s="15" t="str">
        <f>IF(AND($B$6=NB!$A$17,$B$8&gt;0),'Ersparnisberechnung Sommertarif'!$B$8*SLP!C29138,"")</f>
        <v/>
      </c>
    </row>
    <row r="29159" spans="1:5" x14ac:dyDescent="0.3">
      <c r="A29159" s="25">
        <v>46326</v>
      </c>
      <c r="B29159" s="31">
        <v>0.52083333333333337</v>
      </c>
      <c r="C29159" s="46"/>
      <c r="D29159" s="29">
        <v>46326.520833333336</v>
      </c>
      <c r="E29159" s="15" t="str">
        <f>IF(AND($B$6=NB!$A$17,$B$8&gt;0),'Ersparnisberechnung Sommertarif'!$B$8*SLP!C29139,"")</f>
        <v/>
      </c>
    </row>
    <row r="29160" spans="1:5" x14ac:dyDescent="0.3">
      <c r="A29160" s="25">
        <v>46326</v>
      </c>
      <c r="B29160" s="31">
        <v>0.53125</v>
      </c>
      <c r="C29160" s="46"/>
      <c r="D29160" s="29">
        <v>46326.53125</v>
      </c>
      <c r="E29160" s="15" t="str">
        <f>IF(AND($B$6=NB!$A$17,$B$8&gt;0),'Ersparnisberechnung Sommertarif'!$B$8*SLP!C29140,"")</f>
        <v/>
      </c>
    </row>
    <row r="29161" spans="1:5" x14ac:dyDescent="0.3">
      <c r="A29161" s="25">
        <v>46326</v>
      </c>
      <c r="B29161" s="31">
        <v>0.54166666666666663</v>
      </c>
      <c r="C29161" s="46"/>
      <c r="D29161" s="29">
        <v>46326.541666666664</v>
      </c>
      <c r="E29161" s="15" t="str">
        <f>IF(AND($B$6=NB!$A$17,$B$8&gt;0),'Ersparnisberechnung Sommertarif'!$B$8*SLP!C29141,"")</f>
        <v/>
      </c>
    </row>
    <row r="29162" spans="1:5" x14ac:dyDescent="0.3">
      <c r="A29162" s="25">
        <v>46326</v>
      </c>
      <c r="B29162" s="31">
        <v>0.55208333333333337</v>
      </c>
      <c r="C29162" s="46"/>
      <c r="D29162" s="29">
        <v>46326.552083333336</v>
      </c>
      <c r="E29162" s="15" t="str">
        <f>IF(AND($B$6=NB!$A$17,$B$8&gt;0),'Ersparnisberechnung Sommertarif'!$B$8*SLP!C29142,"")</f>
        <v/>
      </c>
    </row>
    <row r="29163" spans="1:5" x14ac:dyDescent="0.3">
      <c r="A29163" s="25">
        <v>46326</v>
      </c>
      <c r="B29163" s="31">
        <v>0.5625</v>
      </c>
      <c r="C29163" s="46"/>
      <c r="D29163" s="29">
        <v>46326.5625</v>
      </c>
      <c r="E29163" s="15" t="str">
        <f>IF(AND($B$6=NB!$A$17,$B$8&gt;0),'Ersparnisberechnung Sommertarif'!$B$8*SLP!C29143,"")</f>
        <v/>
      </c>
    </row>
    <row r="29164" spans="1:5" x14ac:dyDescent="0.3">
      <c r="A29164" s="25">
        <v>46326</v>
      </c>
      <c r="B29164" s="31">
        <v>0.57291666666666663</v>
      </c>
      <c r="C29164" s="46"/>
      <c r="D29164" s="29">
        <v>46326.572916666664</v>
      </c>
      <c r="E29164" s="15" t="str">
        <f>IF(AND($B$6=NB!$A$17,$B$8&gt;0),'Ersparnisberechnung Sommertarif'!$B$8*SLP!C29144,"")</f>
        <v/>
      </c>
    </row>
    <row r="29165" spans="1:5" x14ac:dyDescent="0.3">
      <c r="A29165" s="25">
        <v>46326</v>
      </c>
      <c r="B29165" s="31">
        <v>0.58333333333333337</v>
      </c>
      <c r="C29165" s="46"/>
      <c r="D29165" s="29">
        <v>46326.583333333336</v>
      </c>
      <c r="E29165" s="15" t="str">
        <f>IF(AND($B$6=NB!$A$17,$B$8&gt;0),'Ersparnisberechnung Sommertarif'!$B$8*SLP!C29145,"")</f>
        <v/>
      </c>
    </row>
    <row r="29166" spans="1:5" x14ac:dyDescent="0.3">
      <c r="A29166" s="25">
        <v>46326</v>
      </c>
      <c r="B29166" s="31">
        <v>0.59375</v>
      </c>
      <c r="C29166" s="46"/>
      <c r="D29166" s="29">
        <v>46326.59375</v>
      </c>
      <c r="E29166" s="15" t="str">
        <f>IF(AND($B$6=NB!$A$17,$B$8&gt;0),'Ersparnisberechnung Sommertarif'!$B$8*SLP!C29146,"")</f>
        <v/>
      </c>
    </row>
    <row r="29167" spans="1:5" x14ac:dyDescent="0.3">
      <c r="A29167" s="25">
        <v>46326</v>
      </c>
      <c r="B29167" s="31">
        <v>0.60416666666666663</v>
      </c>
      <c r="C29167" s="46"/>
      <c r="D29167" s="29">
        <v>46326.604166666664</v>
      </c>
      <c r="E29167" s="15" t="str">
        <f>IF(AND($B$6=NB!$A$17,$B$8&gt;0),'Ersparnisberechnung Sommertarif'!$B$8*SLP!C29147,"")</f>
        <v/>
      </c>
    </row>
    <row r="29168" spans="1:5" x14ac:dyDescent="0.3">
      <c r="A29168" s="25">
        <v>46326</v>
      </c>
      <c r="B29168" s="31">
        <v>0.61458333333333337</v>
      </c>
      <c r="C29168" s="46"/>
      <c r="D29168" s="29">
        <v>46326.614583333336</v>
      </c>
      <c r="E29168" s="15" t="str">
        <f>IF(AND($B$6=NB!$A$17,$B$8&gt;0),'Ersparnisberechnung Sommertarif'!$B$8*SLP!C29148,"")</f>
        <v/>
      </c>
    </row>
    <row r="29169" spans="1:5" x14ac:dyDescent="0.3">
      <c r="A29169" s="25">
        <v>46326</v>
      </c>
      <c r="B29169" s="31">
        <v>0.625</v>
      </c>
      <c r="C29169" s="46"/>
      <c r="D29169" s="29">
        <v>46326.625</v>
      </c>
      <c r="E29169" s="15" t="str">
        <f>IF(AND($B$6=NB!$A$17,$B$8&gt;0),'Ersparnisberechnung Sommertarif'!$B$8*SLP!C29149,"")</f>
        <v/>
      </c>
    </row>
    <row r="29170" spans="1:5" x14ac:dyDescent="0.3">
      <c r="A29170" s="25">
        <v>46326</v>
      </c>
      <c r="B29170" s="31">
        <v>0.63541666666666663</v>
      </c>
      <c r="C29170" s="46"/>
      <c r="D29170" s="29">
        <v>46326.635416666664</v>
      </c>
      <c r="E29170" s="15" t="str">
        <f>IF(AND($B$6=NB!$A$17,$B$8&gt;0),'Ersparnisberechnung Sommertarif'!$B$8*SLP!C29150,"")</f>
        <v/>
      </c>
    </row>
    <row r="29171" spans="1:5" x14ac:dyDescent="0.3">
      <c r="A29171" s="25">
        <v>46326</v>
      </c>
      <c r="B29171" s="31">
        <v>0.64583333333333337</v>
      </c>
      <c r="C29171" s="46"/>
      <c r="D29171" s="29">
        <v>46326.645833333336</v>
      </c>
      <c r="E29171" s="15" t="str">
        <f>IF(AND($B$6=NB!$A$17,$B$8&gt;0),'Ersparnisberechnung Sommertarif'!$B$8*SLP!C29151,"")</f>
        <v/>
      </c>
    </row>
    <row r="29172" spans="1:5" x14ac:dyDescent="0.3">
      <c r="A29172" s="25">
        <v>46326</v>
      </c>
      <c r="B29172" s="31">
        <v>0.65625</v>
      </c>
      <c r="C29172" s="46"/>
      <c r="D29172" s="29">
        <v>46326.65625</v>
      </c>
      <c r="E29172" s="15" t="str">
        <f>IF(AND($B$6=NB!$A$17,$B$8&gt;0),'Ersparnisberechnung Sommertarif'!$B$8*SLP!C29152,"")</f>
        <v/>
      </c>
    </row>
    <row r="29173" spans="1:5" x14ac:dyDescent="0.3">
      <c r="A29173" s="25">
        <v>46326</v>
      </c>
      <c r="B29173" s="31">
        <v>0.66666666666666663</v>
      </c>
      <c r="C29173" s="46"/>
      <c r="D29173" s="29">
        <v>46326.666666666664</v>
      </c>
      <c r="E29173" s="15" t="str">
        <f>IF(AND($B$6=NB!$A$17,$B$8&gt;0),'Ersparnisberechnung Sommertarif'!$B$8*SLP!C29153,"")</f>
        <v/>
      </c>
    </row>
    <row r="29174" spans="1:5" x14ac:dyDescent="0.3">
      <c r="A29174" s="25">
        <v>46326</v>
      </c>
      <c r="B29174" s="31">
        <v>0.67708333333333337</v>
      </c>
      <c r="C29174" s="46"/>
      <c r="D29174" s="29">
        <v>46326.677083333336</v>
      </c>
      <c r="E29174" s="15" t="str">
        <f>IF(AND($B$6=NB!$A$17,$B$8&gt;0),'Ersparnisberechnung Sommertarif'!$B$8*SLP!C29154,"")</f>
        <v/>
      </c>
    </row>
    <row r="29175" spans="1:5" x14ac:dyDescent="0.3">
      <c r="A29175" s="25">
        <v>46326</v>
      </c>
      <c r="B29175" s="31">
        <v>0.6875</v>
      </c>
      <c r="C29175" s="46"/>
      <c r="D29175" s="29">
        <v>46326.6875</v>
      </c>
      <c r="E29175" s="15" t="str">
        <f>IF(AND($B$6=NB!$A$17,$B$8&gt;0),'Ersparnisberechnung Sommertarif'!$B$8*SLP!C29155,"")</f>
        <v/>
      </c>
    </row>
    <row r="29176" spans="1:5" x14ac:dyDescent="0.3">
      <c r="A29176" s="25">
        <v>46326</v>
      </c>
      <c r="B29176" s="31">
        <v>0.69791666666666663</v>
      </c>
      <c r="C29176" s="46"/>
      <c r="D29176" s="29">
        <v>46326.697916666664</v>
      </c>
      <c r="E29176" s="15" t="str">
        <f>IF(AND($B$6=NB!$A$17,$B$8&gt;0),'Ersparnisberechnung Sommertarif'!$B$8*SLP!C29156,"")</f>
        <v/>
      </c>
    </row>
    <row r="29177" spans="1:5" x14ac:dyDescent="0.3">
      <c r="A29177" s="25">
        <v>46326</v>
      </c>
      <c r="B29177" s="31">
        <v>0.70833333333333337</v>
      </c>
      <c r="C29177" s="46"/>
      <c r="D29177" s="29">
        <v>46326.708333333336</v>
      </c>
      <c r="E29177" s="15" t="str">
        <f>IF(AND($B$6=NB!$A$17,$B$8&gt;0),'Ersparnisberechnung Sommertarif'!$B$8*SLP!C29157,"")</f>
        <v/>
      </c>
    </row>
    <row r="29178" spans="1:5" x14ac:dyDescent="0.3">
      <c r="A29178" s="25">
        <v>46326</v>
      </c>
      <c r="B29178" s="31">
        <v>0.71875</v>
      </c>
      <c r="C29178" s="46"/>
      <c r="D29178" s="29">
        <v>46326.71875</v>
      </c>
      <c r="E29178" s="15" t="str">
        <f>IF(AND($B$6=NB!$A$17,$B$8&gt;0),'Ersparnisberechnung Sommertarif'!$B$8*SLP!C29158,"")</f>
        <v/>
      </c>
    </row>
    <row r="29179" spans="1:5" x14ac:dyDescent="0.3">
      <c r="A29179" s="25">
        <v>46326</v>
      </c>
      <c r="B29179" s="31">
        <v>0.72916666666666663</v>
      </c>
      <c r="C29179" s="46"/>
      <c r="D29179" s="29">
        <v>46326.729166666664</v>
      </c>
      <c r="E29179" s="15" t="str">
        <f>IF(AND($B$6=NB!$A$17,$B$8&gt;0),'Ersparnisberechnung Sommertarif'!$B$8*SLP!C29159,"")</f>
        <v/>
      </c>
    </row>
    <row r="29180" spans="1:5" x14ac:dyDescent="0.3">
      <c r="A29180" s="25">
        <v>46326</v>
      </c>
      <c r="B29180" s="31">
        <v>0.73958333333333337</v>
      </c>
      <c r="C29180" s="46"/>
      <c r="D29180" s="29">
        <v>46326.739583333336</v>
      </c>
      <c r="E29180" s="15" t="str">
        <f>IF(AND($B$6=NB!$A$17,$B$8&gt;0),'Ersparnisberechnung Sommertarif'!$B$8*SLP!C29160,"")</f>
        <v/>
      </c>
    </row>
    <row r="29181" spans="1:5" x14ac:dyDescent="0.3">
      <c r="A29181" s="25">
        <v>46326</v>
      </c>
      <c r="B29181" s="31">
        <v>0.75</v>
      </c>
      <c r="C29181" s="46"/>
      <c r="D29181" s="29">
        <v>46326.75</v>
      </c>
      <c r="E29181" s="15" t="str">
        <f>IF(AND($B$6=NB!$A$17,$B$8&gt;0),'Ersparnisberechnung Sommertarif'!$B$8*SLP!C29161,"")</f>
        <v/>
      </c>
    </row>
    <row r="29182" spans="1:5" x14ac:dyDescent="0.3">
      <c r="A29182" s="25">
        <v>46326</v>
      </c>
      <c r="B29182" s="31">
        <v>0.76041666666666663</v>
      </c>
      <c r="C29182" s="46"/>
      <c r="D29182" s="29">
        <v>46326.760416666664</v>
      </c>
      <c r="E29182" s="15" t="str">
        <f>IF(AND($B$6=NB!$A$17,$B$8&gt;0),'Ersparnisberechnung Sommertarif'!$B$8*SLP!C29162,"")</f>
        <v/>
      </c>
    </row>
    <row r="29183" spans="1:5" x14ac:dyDescent="0.3">
      <c r="A29183" s="25">
        <v>46326</v>
      </c>
      <c r="B29183" s="31">
        <v>0.77083333333333337</v>
      </c>
      <c r="C29183" s="46"/>
      <c r="D29183" s="29">
        <v>46326.770833333336</v>
      </c>
      <c r="E29183" s="15" t="str">
        <f>IF(AND($B$6=NB!$A$17,$B$8&gt;0),'Ersparnisberechnung Sommertarif'!$B$8*SLP!C29163,"")</f>
        <v/>
      </c>
    </row>
    <row r="29184" spans="1:5" x14ac:dyDescent="0.3">
      <c r="A29184" s="25">
        <v>46326</v>
      </c>
      <c r="B29184" s="31">
        <v>0.78125</v>
      </c>
      <c r="C29184" s="46"/>
      <c r="D29184" s="29">
        <v>46326.78125</v>
      </c>
      <c r="E29184" s="15" t="str">
        <f>IF(AND($B$6=NB!$A$17,$B$8&gt;0),'Ersparnisberechnung Sommertarif'!$B$8*SLP!C29164,"")</f>
        <v/>
      </c>
    </row>
    <row r="29185" spans="1:5" x14ac:dyDescent="0.3">
      <c r="A29185" s="25">
        <v>46326</v>
      </c>
      <c r="B29185" s="31">
        <v>0.79166666666666663</v>
      </c>
      <c r="C29185" s="46"/>
      <c r="D29185" s="29">
        <v>46326.791666666664</v>
      </c>
      <c r="E29185" s="15" t="str">
        <f>IF(AND($B$6=NB!$A$17,$B$8&gt;0),'Ersparnisberechnung Sommertarif'!$B$8*SLP!C29165,"")</f>
        <v/>
      </c>
    </row>
    <row r="29186" spans="1:5" x14ac:dyDescent="0.3">
      <c r="A29186" s="25">
        <v>46326</v>
      </c>
      <c r="B29186" s="31">
        <v>0.80208333333333337</v>
      </c>
      <c r="C29186" s="46"/>
      <c r="D29186" s="29">
        <v>46326.802083333336</v>
      </c>
      <c r="E29186" s="15" t="str">
        <f>IF(AND($B$6=NB!$A$17,$B$8&gt;0),'Ersparnisberechnung Sommertarif'!$B$8*SLP!C29166,"")</f>
        <v/>
      </c>
    </row>
    <row r="29187" spans="1:5" x14ac:dyDescent="0.3">
      <c r="A29187" s="25">
        <v>46326</v>
      </c>
      <c r="B29187" s="31">
        <v>0.8125</v>
      </c>
      <c r="C29187" s="46"/>
      <c r="D29187" s="29">
        <v>46326.8125</v>
      </c>
      <c r="E29187" s="15" t="str">
        <f>IF(AND($B$6=NB!$A$17,$B$8&gt;0),'Ersparnisberechnung Sommertarif'!$B$8*SLP!C29167,"")</f>
        <v/>
      </c>
    </row>
    <row r="29188" spans="1:5" x14ac:dyDescent="0.3">
      <c r="A29188" s="25">
        <v>46326</v>
      </c>
      <c r="B29188" s="31">
        <v>0.82291666666666663</v>
      </c>
      <c r="C29188" s="46"/>
      <c r="D29188" s="29">
        <v>46326.822916666664</v>
      </c>
      <c r="E29188" s="15" t="str">
        <f>IF(AND($B$6=NB!$A$17,$B$8&gt;0),'Ersparnisberechnung Sommertarif'!$B$8*SLP!C29168,"")</f>
        <v/>
      </c>
    </row>
    <row r="29189" spans="1:5" x14ac:dyDescent="0.3">
      <c r="A29189" s="25">
        <v>46326</v>
      </c>
      <c r="B29189" s="31">
        <v>0.83333333333333337</v>
      </c>
      <c r="C29189" s="46"/>
      <c r="D29189" s="29">
        <v>46326.833333333336</v>
      </c>
      <c r="E29189" s="15" t="str">
        <f>IF(AND($B$6=NB!$A$17,$B$8&gt;0),'Ersparnisberechnung Sommertarif'!$B$8*SLP!C29169,"")</f>
        <v/>
      </c>
    </row>
    <row r="29190" spans="1:5" x14ac:dyDescent="0.3">
      <c r="A29190" s="25">
        <v>46326</v>
      </c>
      <c r="B29190" s="31">
        <v>0.84375</v>
      </c>
      <c r="C29190" s="46"/>
      <c r="D29190" s="29">
        <v>46326.84375</v>
      </c>
      <c r="E29190" s="15" t="str">
        <f>IF(AND($B$6=NB!$A$17,$B$8&gt;0),'Ersparnisberechnung Sommertarif'!$B$8*SLP!C29170,"")</f>
        <v/>
      </c>
    </row>
    <row r="29191" spans="1:5" x14ac:dyDescent="0.3">
      <c r="A29191" s="25">
        <v>46326</v>
      </c>
      <c r="B29191" s="31">
        <v>0.85416666666666663</v>
      </c>
      <c r="C29191" s="46"/>
      <c r="D29191" s="29">
        <v>46326.854166666664</v>
      </c>
      <c r="E29191" s="15" t="str">
        <f>IF(AND($B$6=NB!$A$17,$B$8&gt;0),'Ersparnisberechnung Sommertarif'!$B$8*SLP!C29171,"")</f>
        <v/>
      </c>
    </row>
    <row r="29192" spans="1:5" x14ac:dyDescent="0.3">
      <c r="A29192" s="25">
        <v>46326</v>
      </c>
      <c r="B29192" s="31">
        <v>0.86458333333333337</v>
      </c>
      <c r="C29192" s="46"/>
      <c r="D29192" s="29">
        <v>46326.864583333336</v>
      </c>
      <c r="E29192" s="15" t="str">
        <f>IF(AND($B$6=NB!$A$17,$B$8&gt;0),'Ersparnisberechnung Sommertarif'!$B$8*SLP!C29172,"")</f>
        <v/>
      </c>
    </row>
    <row r="29193" spans="1:5" x14ac:dyDescent="0.3">
      <c r="A29193" s="25">
        <v>46326</v>
      </c>
      <c r="B29193" s="31">
        <v>0.875</v>
      </c>
      <c r="C29193" s="46"/>
      <c r="D29193" s="29">
        <v>46326.875</v>
      </c>
      <c r="E29193" s="15" t="str">
        <f>IF(AND($B$6=NB!$A$17,$B$8&gt;0),'Ersparnisberechnung Sommertarif'!$B$8*SLP!C29173,"")</f>
        <v/>
      </c>
    </row>
    <row r="29194" spans="1:5" x14ac:dyDescent="0.3">
      <c r="A29194" s="25">
        <v>46326</v>
      </c>
      <c r="B29194" s="31">
        <v>0.88541666666666663</v>
      </c>
      <c r="C29194" s="46"/>
      <c r="D29194" s="29">
        <v>46326.885416666664</v>
      </c>
      <c r="E29194" s="15" t="str">
        <f>IF(AND($B$6=NB!$A$17,$B$8&gt;0),'Ersparnisberechnung Sommertarif'!$B$8*SLP!C29174,"")</f>
        <v/>
      </c>
    </row>
    <row r="29195" spans="1:5" x14ac:dyDescent="0.3">
      <c r="A29195" s="25">
        <v>46326</v>
      </c>
      <c r="B29195" s="31">
        <v>0.89583333333333337</v>
      </c>
      <c r="C29195" s="46"/>
      <c r="D29195" s="29">
        <v>46326.895833333336</v>
      </c>
      <c r="E29195" s="15" t="str">
        <f>IF(AND($B$6=NB!$A$17,$B$8&gt;0),'Ersparnisberechnung Sommertarif'!$B$8*SLP!C29175,"")</f>
        <v/>
      </c>
    </row>
    <row r="29196" spans="1:5" x14ac:dyDescent="0.3">
      <c r="A29196" s="25">
        <v>46326</v>
      </c>
      <c r="B29196" s="31">
        <v>0.90625</v>
      </c>
      <c r="C29196" s="46"/>
      <c r="D29196" s="29">
        <v>46326.90625</v>
      </c>
      <c r="E29196" s="15" t="str">
        <f>IF(AND($B$6=NB!$A$17,$B$8&gt;0),'Ersparnisberechnung Sommertarif'!$B$8*SLP!C29176,"")</f>
        <v/>
      </c>
    </row>
    <row r="29197" spans="1:5" x14ac:dyDescent="0.3">
      <c r="A29197" s="25">
        <v>46326</v>
      </c>
      <c r="B29197" s="31">
        <v>0.91666666666666663</v>
      </c>
      <c r="C29197" s="46"/>
      <c r="D29197" s="29">
        <v>46326.916666666664</v>
      </c>
      <c r="E29197" s="15" t="str">
        <f>IF(AND($B$6=NB!$A$17,$B$8&gt;0),'Ersparnisberechnung Sommertarif'!$B$8*SLP!C29177,"")</f>
        <v/>
      </c>
    </row>
    <row r="29198" spans="1:5" x14ac:dyDescent="0.3">
      <c r="A29198" s="25">
        <v>46326</v>
      </c>
      <c r="B29198" s="31">
        <v>0.92708333333333337</v>
      </c>
      <c r="C29198" s="46"/>
      <c r="D29198" s="29">
        <v>46326.927083333336</v>
      </c>
      <c r="E29198" s="15" t="str">
        <f>IF(AND($B$6=NB!$A$17,$B$8&gt;0),'Ersparnisberechnung Sommertarif'!$B$8*SLP!C29178,"")</f>
        <v/>
      </c>
    </row>
    <row r="29199" spans="1:5" x14ac:dyDescent="0.3">
      <c r="A29199" s="25">
        <v>46326</v>
      </c>
      <c r="B29199" s="31">
        <v>0.9375</v>
      </c>
      <c r="C29199" s="46"/>
      <c r="D29199" s="29">
        <v>46326.9375</v>
      </c>
      <c r="E29199" s="15" t="str">
        <f>IF(AND($B$6=NB!$A$17,$B$8&gt;0),'Ersparnisberechnung Sommertarif'!$B$8*SLP!C29179,"")</f>
        <v/>
      </c>
    </row>
    <row r="29200" spans="1:5" x14ac:dyDescent="0.3">
      <c r="A29200" s="25">
        <v>46326</v>
      </c>
      <c r="B29200" s="31">
        <v>0.94791666666666663</v>
      </c>
      <c r="C29200" s="46"/>
      <c r="D29200" s="29">
        <v>46326.947916666664</v>
      </c>
      <c r="E29200" s="15" t="str">
        <f>IF(AND($B$6=NB!$A$17,$B$8&gt;0),'Ersparnisberechnung Sommertarif'!$B$8*SLP!C29180,"")</f>
        <v/>
      </c>
    </row>
    <row r="29201" spans="1:5" x14ac:dyDescent="0.3">
      <c r="A29201" s="25">
        <v>46326</v>
      </c>
      <c r="B29201" s="31">
        <v>0.95833333333333337</v>
      </c>
      <c r="C29201" s="46"/>
      <c r="D29201" s="29">
        <v>46326.958333333336</v>
      </c>
      <c r="E29201" s="15" t="str">
        <f>IF(AND($B$6=NB!$A$17,$B$8&gt;0),'Ersparnisberechnung Sommertarif'!$B$8*SLP!C29181,"")</f>
        <v/>
      </c>
    </row>
    <row r="29202" spans="1:5" x14ac:dyDescent="0.3">
      <c r="A29202" s="25">
        <v>46326</v>
      </c>
      <c r="B29202" s="31">
        <v>0.96875</v>
      </c>
      <c r="C29202" s="46"/>
      <c r="D29202" s="29">
        <v>46326.96875</v>
      </c>
      <c r="E29202" s="15" t="str">
        <f>IF(AND($B$6=NB!$A$17,$B$8&gt;0),'Ersparnisberechnung Sommertarif'!$B$8*SLP!C29182,"")</f>
        <v/>
      </c>
    </row>
    <row r="29203" spans="1:5" x14ac:dyDescent="0.3">
      <c r="A29203" s="25">
        <v>46326</v>
      </c>
      <c r="B29203" s="31">
        <v>0.97916666666666663</v>
      </c>
      <c r="C29203" s="46"/>
      <c r="D29203" s="29">
        <v>46326.979166666664</v>
      </c>
      <c r="E29203" s="15" t="str">
        <f>IF(AND($B$6=NB!$A$17,$B$8&gt;0),'Ersparnisberechnung Sommertarif'!$B$8*SLP!C29183,"")</f>
        <v/>
      </c>
    </row>
    <row r="29204" spans="1:5" x14ac:dyDescent="0.3">
      <c r="A29204" s="25">
        <v>46326</v>
      </c>
      <c r="B29204" s="31">
        <v>0.98958333333333337</v>
      </c>
      <c r="C29204" s="46"/>
      <c r="D29204" s="29">
        <v>46326.989583333336</v>
      </c>
      <c r="E29204" s="15" t="str">
        <f>IF(AND($B$6=NB!$A$17,$B$8&gt;0),'Ersparnisberechnung Sommertarif'!$B$8*SLP!C29184,"")</f>
        <v/>
      </c>
    </row>
    <row r="29205" spans="1:5" x14ac:dyDescent="0.3">
      <c r="A29205" s="25">
        <v>46327</v>
      </c>
      <c r="B29205" s="31">
        <v>0</v>
      </c>
      <c r="C29205" s="46"/>
      <c r="D29205" s="29">
        <v>46327</v>
      </c>
      <c r="E29205" s="15" t="str">
        <f>IF(AND($B$6=NB!$A$17,$B$8&gt;0),'Ersparnisberechnung Sommertarif'!$B$8*SLP!C29185,"")</f>
        <v/>
      </c>
    </row>
    <row r="29206" spans="1:5" x14ac:dyDescent="0.3">
      <c r="A29206" s="25">
        <v>46327</v>
      </c>
      <c r="B29206" s="31">
        <v>1.0416666666666666E-2</v>
      </c>
      <c r="C29206" s="46"/>
      <c r="D29206" s="29">
        <v>46327.010416666664</v>
      </c>
      <c r="E29206" s="15" t="str">
        <f>IF(AND($B$6=NB!$A$17,$B$8&gt;0),'Ersparnisberechnung Sommertarif'!$B$8*SLP!C29186,"")</f>
        <v/>
      </c>
    </row>
    <row r="29207" spans="1:5" x14ac:dyDescent="0.3">
      <c r="A29207" s="25">
        <v>46327</v>
      </c>
      <c r="B29207" s="31">
        <v>2.0833333333333332E-2</v>
      </c>
      <c r="C29207" s="46"/>
      <c r="D29207" s="29">
        <v>46327.020833333336</v>
      </c>
      <c r="E29207" s="15" t="str">
        <f>IF(AND($B$6=NB!$A$17,$B$8&gt;0),'Ersparnisberechnung Sommertarif'!$B$8*SLP!C29187,"")</f>
        <v/>
      </c>
    </row>
    <row r="29208" spans="1:5" x14ac:dyDescent="0.3">
      <c r="A29208" s="25">
        <v>46327</v>
      </c>
      <c r="B29208" s="31">
        <v>3.125E-2</v>
      </c>
      <c r="C29208" s="46"/>
      <c r="D29208" s="29">
        <v>46327.03125</v>
      </c>
      <c r="E29208" s="15" t="str">
        <f>IF(AND($B$6=NB!$A$17,$B$8&gt;0),'Ersparnisberechnung Sommertarif'!$B$8*SLP!C29188,"")</f>
        <v/>
      </c>
    </row>
    <row r="29209" spans="1:5" x14ac:dyDescent="0.3">
      <c r="A29209" s="25">
        <v>46327</v>
      </c>
      <c r="B29209" s="31">
        <v>4.1666666666666664E-2</v>
      </c>
      <c r="C29209" s="46"/>
      <c r="D29209" s="29">
        <v>46327.041666666664</v>
      </c>
      <c r="E29209" s="15" t="str">
        <f>IF(AND($B$6=NB!$A$17,$B$8&gt;0),'Ersparnisberechnung Sommertarif'!$B$8*SLP!C29189,"")</f>
        <v/>
      </c>
    </row>
    <row r="29210" spans="1:5" x14ac:dyDescent="0.3">
      <c r="A29210" s="25">
        <v>46327</v>
      </c>
      <c r="B29210" s="31">
        <v>5.2083333333333336E-2</v>
      </c>
      <c r="C29210" s="46"/>
      <c r="D29210" s="29">
        <v>46327.052083333336</v>
      </c>
      <c r="E29210" s="15" t="str">
        <f>IF(AND($B$6=NB!$A$17,$B$8&gt;0),'Ersparnisberechnung Sommertarif'!$B$8*SLP!C29190,"")</f>
        <v/>
      </c>
    </row>
    <row r="29211" spans="1:5" x14ac:dyDescent="0.3">
      <c r="A29211" s="25">
        <v>46327</v>
      </c>
      <c r="B29211" s="31">
        <v>6.25E-2</v>
      </c>
      <c r="C29211" s="46"/>
      <c r="D29211" s="29">
        <v>46327.0625</v>
      </c>
      <c r="E29211" s="15" t="str">
        <f>IF(AND($B$6=NB!$A$17,$B$8&gt;0),'Ersparnisberechnung Sommertarif'!$B$8*SLP!C29191,"")</f>
        <v/>
      </c>
    </row>
    <row r="29212" spans="1:5" x14ac:dyDescent="0.3">
      <c r="A29212" s="25">
        <v>46327</v>
      </c>
      <c r="B29212" s="31">
        <v>7.2916666666666671E-2</v>
      </c>
      <c r="C29212" s="46"/>
      <c r="D29212" s="29">
        <v>46327.072916666664</v>
      </c>
      <c r="E29212" s="15" t="str">
        <f>IF(AND($B$6=NB!$A$17,$B$8&gt;0),'Ersparnisberechnung Sommertarif'!$B$8*SLP!C29192,"")</f>
        <v/>
      </c>
    </row>
    <row r="29213" spans="1:5" x14ac:dyDescent="0.3">
      <c r="A29213" s="25">
        <v>46327</v>
      </c>
      <c r="B29213" s="31">
        <v>8.3333333333333329E-2</v>
      </c>
      <c r="C29213" s="46"/>
      <c r="D29213" s="29">
        <v>46327.083333333336</v>
      </c>
      <c r="E29213" s="15" t="str">
        <f>IF(AND($B$6=NB!$A$17,$B$8&gt;0),'Ersparnisberechnung Sommertarif'!$B$8*SLP!C29193,"")</f>
        <v/>
      </c>
    </row>
    <row r="29214" spans="1:5" x14ac:dyDescent="0.3">
      <c r="A29214" s="25">
        <v>46327</v>
      </c>
      <c r="B29214" s="31">
        <v>9.375E-2</v>
      </c>
      <c r="C29214" s="46"/>
      <c r="D29214" s="29">
        <v>46327.09375</v>
      </c>
      <c r="E29214" s="15" t="str">
        <f>IF(AND($B$6=NB!$A$17,$B$8&gt;0),'Ersparnisberechnung Sommertarif'!$B$8*SLP!C29194,"")</f>
        <v/>
      </c>
    </row>
    <row r="29215" spans="1:5" x14ac:dyDescent="0.3">
      <c r="A29215" s="25">
        <v>46327</v>
      </c>
      <c r="B29215" s="31">
        <v>0.10416666666666667</v>
      </c>
      <c r="C29215" s="46"/>
      <c r="D29215" s="29">
        <v>46327.104166666664</v>
      </c>
      <c r="E29215" s="15" t="str">
        <f>IF(AND($B$6=NB!$A$17,$B$8&gt;0),'Ersparnisberechnung Sommertarif'!$B$8*SLP!C29195,"")</f>
        <v/>
      </c>
    </row>
    <row r="29216" spans="1:5" x14ac:dyDescent="0.3">
      <c r="A29216" s="25">
        <v>46327</v>
      </c>
      <c r="B29216" s="31">
        <v>0.11458333333333333</v>
      </c>
      <c r="C29216" s="46"/>
      <c r="D29216" s="29">
        <v>46327.114583333336</v>
      </c>
      <c r="E29216" s="15" t="str">
        <f>IF(AND($B$6=NB!$A$17,$B$8&gt;0),'Ersparnisberechnung Sommertarif'!$B$8*SLP!C29196,"")</f>
        <v/>
      </c>
    </row>
    <row r="29217" spans="1:5" x14ac:dyDescent="0.3">
      <c r="A29217" s="25">
        <v>46327</v>
      </c>
      <c r="B29217" s="31">
        <v>0.125</v>
      </c>
      <c r="C29217" s="46"/>
      <c r="D29217" s="29">
        <v>46327.125</v>
      </c>
      <c r="E29217" s="15" t="str">
        <f>IF(AND($B$6=NB!$A$17,$B$8&gt;0),'Ersparnisberechnung Sommertarif'!$B$8*SLP!C29197,"")</f>
        <v/>
      </c>
    </row>
    <row r="29218" spans="1:5" x14ac:dyDescent="0.3">
      <c r="A29218" s="25">
        <v>46327</v>
      </c>
      <c r="B29218" s="31">
        <v>0.13541666666666666</v>
      </c>
      <c r="C29218" s="46"/>
      <c r="D29218" s="29">
        <v>46327.135416666664</v>
      </c>
      <c r="E29218" s="15" t="str">
        <f>IF(AND($B$6=NB!$A$17,$B$8&gt;0),'Ersparnisberechnung Sommertarif'!$B$8*SLP!C29198,"")</f>
        <v/>
      </c>
    </row>
    <row r="29219" spans="1:5" x14ac:dyDescent="0.3">
      <c r="A29219" s="25">
        <v>46327</v>
      </c>
      <c r="B29219" s="31">
        <v>0.14583333333333334</v>
      </c>
      <c r="C29219" s="46"/>
      <c r="D29219" s="29">
        <v>46327.145833333336</v>
      </c>
      <c r="E29219" s="15" t="str">
        <f>IF(AND($B$6=NB!$A$17,$B$8&gt;0),'Ersparnisberechnung Sommertarif'!$B$8*SLP!C29199,"")</f>
        <v/>
      </c>
    </row>
    <row r="29220" spans="1:5" x14ac:dyDescent="0.3">
      <c r="A29220" s="25">
        <v>46327</v>
      </c>
      <c r="B29220" s="31">
        <v>0.15625</v>
      </c>
      <c r="C29220" s="46"/>
      <c r="D29220" s="29">
        <v>46327.15625</v>
      </c>
      <c r="E29220" s="15" t="str">
        <f>IF(AND($B$6=NB!$A$17,$B$8&gt;0),'Ersparnisberechnung Sommertarif'!$B$8*SLP!C29200,"")</f>
        <v/>
      </c>
    </row>
    <row r="29221" spans="1:5" x14ac:dyDescent="0.3">
      <c r="A29221" s="25">
        <v>46327</v>
      </c>
      <c r="B29221" s="31">
        <v>0.16666666666666666</v>
      </c>
      <c r="C29221" s="46"/>
      <c r="D29221" s="29">
        <v>46327.166666666664</v>
      </c>
      <c r="E29221" s="15" t="str">
        <f>IF(AND($B$6=NB!$A$17,$B$8&gt;0),'Ersparnisberechnung Sommertarif'!$B$8*SLP!C29201,"")</f>
        <v/>
      </c>
    </row>
    <row r="29222" spans="1:5" x14ac:dyDescent="0.3">
      <c r="A29222" s="25">
        <v>46327</v>
      </c>
      <c r="B29222" s="31">
        <v>0.17708333333333334</v>
      </c>
      <c r="C29222" s="46"/>
      <c r="D29222" s="29">
        <v>46327.177083333336</v>
      </c>
      <c r="E29222" s="15" t="str">
        <f>IF(AND($B$6=NB!$A$17,$B$8&gt;0),'Ersparnisberechnung Sommertarif'!$B$8*SLP!C29202,"")</f>
        <v/>
      </c>
    </row>
    <row r="29223" spans="1:5" x14ac:dyDescent="0.3">
      <c r="A29223" s="25">
        <v>46327</v>
      </c>
      <c r="B29223" s="31">
        <v>0.1875</v>
      </c>
      <c r="C29223" s="46"/>
      <c r="D29223" s="29">
        <v>46327.1875</v>
      </c>
      <c r="E29223" s="15" t="str">
        <f>IF(AND($B$6=NB!$A$17,$B$8&gt;0),'Ersparnisberechnung Sommertarif'!$B$8*SLP!C29203,"")</f>
        <v/>
      </c>
    </row>
    <row r="29224" spans="1:5" x14ac:dyDescent="0.3">
      <c r="A29224" s="25">
        <v>46327</v>
      </c>
      <c r="B29224" s="31">
        <v>0.19791666666666666</v>
      </c>
      <c r="C29224" s="46"/>
      <c r="D29224" s="29">
        <v>46327.197916666664</v>
      </c>
      <c r="E29224" s="15" t="str">
        <f>IF(AND($B$6=NB!$A$17,$B$8&gt;0),'Ersparnisberechnung Sommertarif'!$B$8*SLP!C29204,"")</f>
        <v/>
      </c>
    </row>
    <row r="29225" spans="1:5" x14ac:dyDescent="0.3">
      <c r="A29225" s="25">
        <v>46327</v>
      </c>
      <c r="B29225" s="31">
        <v>0.20833333333333334</v>
      </c>
      <c r="C29225" s="46"/>
      <c r="D29225" s="29">
        <v>46327.208333333336</v>
      </c>
      <c r="E29225" s="15" t="str">
        <f>IF(AND($B$6=NB!$A$17,$B$8&gt;0),'Ersparnisberechnung Sommertarif'!$B$8*SLP!C29205,"")</f>
        <v/>
      </c>
    </row>
    <row r="29226" spans="1:5" x14ac:dyDescent="0.3">
      <c r="A29226" s="25">
        <v>46327</v>
      </c>
      <c r="B29226" s="31">
        <v>0.21875</v>
      </c>
      <c r="C29226" s="46"/>
      <c r="D29226" s="29">
        <v>46327.21875</v>
      </c>
      <c r="E29226" s="15" t="str">
        <f>IF(AND($B$6=NB!$A$17,$B$8&gt;0),'Ersparnisberechnung Sommertarif'!$B$8*SLP!C29206,"")</f>
        <v/>
      </c>
    </row>
    <row r="29227" spans="1:5" x14ac:dyDescent="0.3">
      <c r="A29227" s="25">
        <v>46327</v>
      </c>
      <c r="B29227" s="31">
        <v>0.22916666666666666</v>
      </c>
      <c r="C29227" s="46"/>
      <c r="D29227" s="29">
        <v>46327.229166666664</v>
      </c>
      <c r="E29227" s="15" t="str">
        <f>IF(AND($B$6=NB!$A$17,$B$8&gt;0),'Ersparnisberechnung Sommertarif'!$B$8*SLP!C29207,"")</f>
        <v/>
      </c>
    </row>
    <row r="29228" spans="1:5" x14ac:dyDescent="0.3">
      <c r="A29228" s="25">
        <v>46327</v>
      </c>
      <c r="B29228" s="31">
        <v>0.23958333333333334</v>
      </c>
      <c r="C29228" s="46"/>
      <c r="D29228" s="29">
        <v>46327.239583333336</v>
      </c>
      <c r="E29228" s="15" t="str">
        <f>IF(AND($B$6=NB!$A$17,$B$8&gt;0),'Ersparnisberechnung Sommertarif'!$B$8*SLP!C29208,"")</f>
        <v/>
      </c>
    </row>
    <row r="29229" spans="1:5" x14ac:dyDescent="0.3">
      <c r="A29229" s="25">
        <v>46327</v>
      </c>
      <c r="B29229" s="31">
        <v>0.25</v>
      </c>
      <c r="C29229" s="46"/>
      <c r="D29229" s="29">
        <v>46327.25</v>
      </c>
      <c r="E29229" s="15" t="str">
        <f>IF(AND($B$6=NB!$A$17,$B$8&gt;0),'Ersparnisberechnung Sommertarif'!$B$8*SLP!C29209,"")</f>
        <v/>
      </c>
    </row>
    <row r="29230" spans="1:5" x14ac:dyDescent="0.3">
      <c r="A29230" s="25">
        <v>46327</v>
      </c>
      <c r="B29230" s="31">
        <v>0.26041666666666669</v>
      </c>
      <c r="C29230" s="46"/>
      <c r="D29230" s="29">
        <v>46327.260416666664</v>
      </c>
      <c r="E29230" s="15" t="str">
        <f>IF(AND($B$6=NB!$A$17,$B$8&gt;0),'Ersparnisberechnung Sommertarif'!$B$8*SLP!C29210,"")</f>
        <v/>
      </c>
    </row>
    <row r="29231" spans="1:5" x14ac:dyDescent="0.3">
      <c r="A29231" s="25">
        <v>46327</v>
      </c>
      <c r="B29231" s="31">
        <v>0.27083333333333331</v>
      </c>
      <c r="C29231" s="46"/>
      <c r="D29231" s="29">
        <v>46327.270833333336</v>
      </c>
      <c r="E29231" s="15" t="str">
        <f>IF(AND($B$6=NB!$A$17,$B$8&gt;0),'Ersparnisberechnung Sommertarif'!$B$8*SLP!C29211,"")</f>
        <v/>
      </c>
    </row>
    <row r="29232" spans="1:5" x14ac:dyDescent="0.3">
      <c r="A29232" s="25">
        <v>46327</v>
      </c>
      <c r="B29232" s="31">
        <v>0.28125</v>
      </c>
      <c r="C29232" s="46"/>
      <c r="D29232" s="29">
        <v>46327.28125</v>
      </c>
      <c r="E29232" s="15" t="str">
        <f>IF(AND($B$6=NB!$A$17,$B$8&gt;0),'Ersparnisberechnung Sommertarif'!$B$8*SLP!C29212,"")</f>
        <v/>
      </c>
    </row>
    <row r="29233" spans="1:5" x14ac:dyDescent="0.3">
      <c r="A29233" s="25">
        <v>46327</v>
      </c>
      <c r="B29233" s="31">
        <v>0.29166666666666669</v>
      </c>
      <c r="C29233" s="46"/>
      <c r="D29233" s="29">
        <v>46327.291666666664</v>
      </c>
      <c r="E29233" s="15" t="str">
        <f>IF(AND($B$6=NB!$A$17,$B$8&gt;0),'Ersparnisberechnung Sommertarif'!$B$8*SLP!C29213,"")</f>
        <v/>
      </c>
    </row>
    <row r="29234" spans="1:5" x14ac:dyDescent="0.3">
      <c r="A29234" s="25">
        <v>46327</v>
      </c>
      <c r="B29234" s="31">
        <v>0.30208333333333331</v>
      </c>
      <c r="C29234" s="46"/>
      <c r="D29234" s="29">
        <v>46327.302083333336</v>
      </c>
      <c r="E29234" s="15" t="str">
        <f>IF(AND($B$6=NB!$A$17,$B$8&gt;0),'Ersparnisberechnung Sommertarif'!$B$8*SLP!C29214,"")</f>
        <v/>
      </c>
    </row>
    <row r="29235" spans="1:5" x14ac:dyDescent="0.3">
      <c r="A29235" s="25">
        <v>46327</v>
      </c>
      <c r="B29235" s="31">
        <v>0.3125</v>
      </c>
      <c r="C29235" s="46"/>
      <c r="D29235" s="29">
        <v>46327.3125</v>
      </c>
      <c r="E29235" s="15" t="str">
        <f>IF(AND($B$6=NB!$A$17,$B$8&gt;0),'Ersparnisberechnung Sommertarif'!$B$8*SLP!C29215,"")</f>
        <v/>
      </c>
    </row>
    <row r="29236" spans="1:5" x14ac:dyDescent="0.3">
      <c r="A29236" s="25">
        <v>46327</v>
      </c>
      <c r="B29236" s="31">
        <v>0.32291666666666669</v>
      </c>
      <c r="C29236" s="46"/>
      <c r="D29236" s="29">
        <v>46327.322916666664</v>
      </c>
      <c r="E29236" s="15" t="str">
        <f>IF(AND($B$6=NB!$A$17,$B$8&gt;0),'Ersparnisberechnung Sommertarif'!$B$8*SLP!C29216,"")</f>
        <v/>
      </c>
    </row>
    <row r="29237" spans="1:5" x14ac:dyDescent="0.3">
      <c r="A29237" s="25">
        <v>46327</v>
      </c>
      <c r="B29237" s="31">
        <v>0.33333333333333331</v>
      </c>
      <c r="C29237" s="46"/>
      <c r="D29237" s="29">
        <v>46327.333333333336</v>
      </c>
      <c r="E29237" s="15" t="str">
        <f>IF(AND($B$6=NB!$A$17,$B$8&gt;0),'Ersparnisberechnung Sommertarif'!$B$8*SLP!C29217,"")</f>
        <v/>
      </c>
    </row>
    <row r="29238" spans="1:5" x14ac:dyDescent="0.3">
      <c r="A29238" s="25">
        <v>46327</v>
      </c>
      <c r="B29238" s="31">
        <v>0.34375</v>
      </c>
      <c r="C29238" s="46"/>
      <c r="D29238" s="29">
        <v>46327.34375</v>
      </c>
      <c r="E29238" s="15" t="str">
        <f>IF(AND($B$6=NB!$A$17,$B$8&gt;0),'Ersparnisberechnung Sommertarif'!$B$8*SLP!C29218,"")</f>
        <v/>
      </c>
    </row>
    <row r="29239" spans="1:5" x14ac:dyDescent="0.3">
      <c r="A29239" s="25">
        <v>46327</v>
      </c>
      <c r="B29239" s="31">
        <v>0.35416666666666669</v>
      </c>
      <c r="C29239" s="46"/>
      <c r="D29239" s="29">
        <v>46327.354166666664</v>
      </c>
      <c r="E29239" s="15" t="str">
        <f>IF(AND($B$6=NB!$A$17,$B$8&gt;0),'Ersparnisberechnung Sommertarif'!$B$8*SLP!C29219,"")</f>
        <v/>
      </c>
    </row>
    <row r="29240" spans="1:5" x14ac:dyDescent="0.3">
      <c r="A29240" s="25">
        <v>46327</v>
      </c>
      <c r="B29240" s="31">
        <v>0.36458333333333331</v>
      </c>
      <c r="C29240" s="46"/>
      <c r="D29240" s="29">
        <v>46327.364583333336</v>
      </c>
      <c r="E29240" s="15" t="str">
        <f>IF(AND($B$6=NB!$A$17,$B$8&gt;0),'Ersparnisberechnung Sommertarif'!$B$8*SLP!C29220,"")</f>
        <v/>
      </c>
    </row>
    <row r="29241" spans="1:5" x14ac:dyDescent="0.3">
      <c r="A29241" s="25">
        <v>46327</v>
      </c>
      <c r="B29241" s="31">
        <v>0.375</v>
      </c>
      <c r="C29241" s="46"/>
      <c r="D29241" s="29">
        <v>46327.375</v>
      </c>
      <c r="E29241" s="15" t="str">
        <f>IF(AND($B$6=NB!$A$17,$B$8&gt;0),'Ersparnisberechnung Sommertarif'!$B$8*SLP!C29221,"")</f>
        <v/>
      </c>
    </row>
    <row r="29242" spans="1:5" x14ac:dyDescent="0.3">
      <c r="A29242" s="25">
        <v>46327</v>
      </c>
      <c r="B29242" s="31">
        <v>0.38541666666666669</v>
      </c>
      <c r="C29242" s="46"/>
      <c r="D29242" s="29">
        <v>46327.385416666664</v>
      </c>
      <c r="E29242" s="15" t="str">
        <f>IF(AND($B$6=NB!$A$17,$B$8&gt;0),'Ersparnisberechnung Sommertarif'!$B$8*SLP!C29222,"")</f>
        <v/>
      </c>
    </row>
    <row r="29243" spans="1:5" x14ac:dyDescent="0.3">
      <c r="A29243" s="25">
        <v>46327</v>
      </c>
      <c r="B29243" s="31">
        <v>0.39583333333333331</v>
      </c>
      <c r="C29243" s="46"/>
      <c r="D29243" s="29">
        <v>46327.395833333336</v>
      </c>
      <c r="E29243" s="15" t="str">
        <f>IF(AND($B$6=NB!$A$17,$B$8&gt;0),'Ersparnisberechnung Sommertarif'!$B$8*SLP!C29223,"")</f>
        <v/>
      </c>
    </row>
    <row r="29244" spans="1:5" x14ac:dyDescent="0.3">
      <c r="A29244" s="25">
        <v>46327</v>
      </c>
      <c r="B29244" s="31">
        <v>0.40625</v>
      </c>
      <c r="C29244" s="46"/>
      <c r="D29244" s="29">
        <v>46327.40625</v>
      </c>
      <c r="E29244" s="15" t="str">
        <f>IF(AND($B$6=NB!$A$17,$B$8&gt;0),'Ersparnisberechnung Sommertarif'!$B$8*SLP!C29224,"")</f>
        <v/>
      </c>
    </row>
    <row r="29245" spans="1:5" x14ac:dyDescent="0.3">
      <c r="A29245" s="25">
        <v>46327</v>
      </c>
      <c r="B29245" s="31">
        <v>0.41666666666666669</v>
      </c>
      <c r="C29245" s="46"/>
      <c r="D29245" s="29">
        <v>46327.416666666664</v>
      </c>
      <c r="E29245" s="15" t="str">
        <f>IF(AND($B$6=NB!$A$17,$B$8&gt;0),'Ersparnisberechnung Sommertarif'!$B$8*SLP!C29225,"")</f>
        <v/>
      </c>
    </row>
    <row r="29246" spans="1:5" x14ac:dyDescent="0.3">
      <c r="A29246" s="25">
        <v>46327</v>
      </c>
      <c r="B29246" s="31">
        <v>0.42708333333333331</v>
      </c>
      <c r="C29246" s="46"/>
      <c r="D29246" s="29">
        <v>46327.427083333336</v>
      </c>
      <c r="E29246" s="15" t="str">
        <f>IF(AND($B$6=NB!$A$17,$B$8&gt;0),'Ersparnisberechnung Sommertarif'!$B$8*SLP!C29226,"")</f>
        <v/>
      </c>
    </row>
    <row r="29247" spans="1:5" x14ac:dyDescent="0.3">
      <c r="A29247" s="25">
        <v>46327</v>
      </c>
      <c r="B29247" s="31">
        <v>0.4375</v>
      </c>
      <c r="C29247" s="46"/>
      <c r="D29247" s="29">
        <v>46327.4375</v>
      </c>
      <c r="E29247" s="15" t="str">
        <f>IF(AND($B$6=NB!$A$17,$B$8&gt;0),'Ersparnisberechnung Sommertarif'!$B$8*SLP!C29227,"")</f>
        <v/>
      </c>
    </row>
    <row r="29248" spans="1:5" x14ac:dyDescent="0.3">
      <c r="A29248" s="25">
        <v>46327</v>
      </c>
      <c r="B29248" s="31">
        <v>0.44791666666666669</v>
      </c>
      <c r="C29248" s="46"/>
      <c r="D29248" s="29">
        <v>46327.447916666664</v>
      </c>
      <c r="E29248" s="15" t="str">
        <f>IF(AND($B$6=NB!$A$17,$B$8&gt;0),'Ersparnisberechnung Sommertarif'!$B$8*SLP!C29228,"")</f>
        <v/>
      </c>
    </row>
    <row r="29249" spans="1:5" x14ac:dyDescent="0.3">
      <c r="A29249" s="25">
        <v>46327</v>
      </c>
      <c r="B29249" s="31">
        <v>0.45833333333333331</v>
      </c>
      <c r="C29249" s="46"/>
      <c r="D29249" s="29">
        <v>46327.458333333336</v>
      </c>
      <c r="E29249" s="15" t="str">
        <f>IF(AND($B$6=NB!$A$17,$B$8&gt;0),'Ersparnisberechnung Sommertarif'!$B$8*SLP!C29229,"")</f>
        <v/>
      </c>
    </row>
    <row r="29250" spans="1:5" x14ac:dyDescent="0.3">
      <c r="A29250" s="25">
        <v>46327</v>
      </c>
      <c r="B29250" s="31">
        <v>0.46875</v>
      </c>
      <c r="C29250" s="46"/>
      <c r="D29250" s="29">
        <v>46327.46875</v>
      </c>
      <c r="E29250" s="15" t="str">
        <f>IF(AND($B$6=NB!$A$17,$B$8&gt;0),'Ersparnisberechnung Sommertarif'!$B$8*SLP!C29230,"")</f>
        <v/>
      </c>
    </row>
    <row r="29251" spans="1:5" x14ac:dyDescent="0.3">
      <c r="A29251" s="25">
        <v>46327</v>
      </c>
      <c r="B29251" s="31">
        <v>0.47916666666666669</v>
      </c>
      <c r="C29251" s="46"/>
      <c r="D29251" s="29">
        <v>46327.479166666664</v>
      </c>
      <c r="E29251" s="15" t="str">
        <f>IF(AND($B$6=NB!$A$17,$B$8&gt;0),'Ersparnisberechnung Sommertarif'!$B$8*SLP!C29231,"")</f>
        <v/>
      </c>
    </row>
    <row r="29252" spans="1:5" x14ac:dyDescent="0.3">
      <c r="A29252" s="25">
        <v>46327</v>
      </c>
      <c r="B29252" s="31">
        <v>0.48958333333333331</v>
      </c>
      <c r="C29252" s="46"/>
      <c r="D29252" s="29">
        <v>46327.489583333336</v>
      </c>
      <c r="E29252" s="15" t="str">
        <f>IF(AND($B$6=NB!$A$17,$B$8&gt;0),'Ersparnisberechnung Sommertarif'!$B$8*SLP!C29232,"")</f>
        <v/>
      </c>
    </row>
    <row r="29253" spans="1:5" x14ac:dyDescent="0.3">
      <c r="A29253" s="25">
        <v>46327</v>
      </c>
      <c r="B29253" s="31">
        <v>0.5</v>
      </c>
      <c r="C29253" s="46"/>
      <c r="D29253" s="29">
        <v>46327.5</v>
      </c>
      <c r="E29253" s="15" t="str">
        <f>IF(AND($B$6=NB!$A$17,$B$8&gt;0),'Ersparnisberechnung Sommertarif'!$B$8*SLP!C29233,"")</f>
        <v/>
      </c>
    </row>
    <row r="29254" spans="1:5" x14ac:dyDescent="0.3">
      <c r="A29254" s="25">
        <v>46327</v>
      </c>
      <c r="B29254" s="31">
        <v>0.51041666666666663</v>
      </c>
      <c r="C29254" s="46"/>
      <c r="D29254" s="29">
        <v>46327.510416666664</v>
      </c>
      <c r="E29254" s="15" t="str">
        <f>IF(AND($B$6=NB!$A$17,$B$8&gt;0),'Ersparnisberechnung Sommertarif'!$B$8*SLP!C29234,"")</f>
        <v/>
      </c>
    </row>
    <row r="29255" spans="1:5" x14ac:dyDescent="0.3">
      <c r="A29255" s="25">
        <v>46327</v>
      </c>
      <c r="B29255" s="31">
        <v>0.52083333333333337</v>
      </c>
      <c r="C29255" s="46"/>
      <c r="D29255" s="29">
        <v>46327.520833333336</v>
      </c>
      <c r="E29255" s="15" t="str">
        <f>IF(AND($B$6=NB!$A$17,$B$8&gt;0),'Ersparnisberechnung Sommertarif'!$B$8*SLP!C29235,"")</f>
        <v/>
      </c>
    </row>
    <row r="29256" spans="1:5" x14ac:dyDescent="0.3">
      <c r="A29256" s="25">
        <v>46327</v>
      </c>
      <c r="B29256" s="31">
        <v>0.53125</v>
      </c>
      <c r="C29256" s="46"/>
      <c r="D29256" s="29">
        <v>46327.53125</v>
      </c>
      <c r="E29256" s="15" t="str">
        <f>IF(AND($B$6=NB!$A$17,$B$8&gt;0),'Ersparnisberechnung Sommertarif'!$B$8*SLP!C29236,"")</f>
        <v/>
      </c>
    </row>
    <row r="29257" spans="1:5" x14ac:dyDescent="0.3">
      <c r="A29257" s="25">
        <v>46327</v>
      </c>
      <c r="B29257" s="31">
        <v>0.54166666666666663</v>
      </c>
      <c r="C29257" s="46"/>
      <c r="D29257" s="29">
        <v>46327.541666666664</v>
      </c>
      <c r="E29257" s="15" t="str">
        <f>IF(AND($B$6=NB!$A$17,$B$8&gt;0),'Ersparnisberechnung Sommertarif'!$B$8*SLP!C29237,"")</f>
        <v/>
      </c>
    </row>
    <row r="29258" spans="1:5" x14ac:dyDescent="0.3">
      <c r="A29258" s="25">
        <v>46327</v>
      </c>
      <c r="B29258" s="31">
        <v>0.55208333333333337</v>
      </c>
      <c r="C29258" s="46"/>
      <c r="D29258" s="29">
        <v>46327.552083333336</v>
      </c>
      <c r="E29258" s="15" t="str">
        <f>IF(AND($B$6=NB!$A$17,$B$8&gt;0),'Ersparnisberechnung Sommertarif'!$B$8*SLP!C29238,"")</f>
        <v/>
      </c>
    </row>
    <row r="29259" spans="1:5" x14ac:dyDescent="0.3">
      <c r="A29259" s="25">
        <v>46327</v>
      </c>
      <c r="B29259" s="31">
        <v>0.5625</v>
      </c>
      <c r="C29259" s="46"/>
      <c r="D29259" s="29">
        <v>46327.5625</v>
      </c>
      <c r="E29259" s="15" t="str">
        <f>IF(AND($B$6=NB!$A$17,$B$8&gt;0),'Ersparnisberechnung Sommertarif'!$B$8*SLP!C29239,"")</f>
        <v/>
      </c>
    </row>
    <row r="29260" spans="1:5" x14ac:dyDescent="0.3">
      <c r="A29260" s="25">
        <v>46327</v>
      </c>
      <c r="B29260" s="31">
        <v>0.57291666666666663</v>
      </c>
      <c r="C29260" s="46"/>
      <c r="D29260" s="29">
        <v>46327.572916666664</v>
      </c>
      <c r="E29260" s="15" t="str">
        <f>IF(AND($B$6=NB!$A$17,$B$8&gt;0),'Ersparnisberechnung Sommertarif'!$B$8*SLP!C29240,"")</f>
        <v/>
      </c>
    </row>
    <row r="29261" spans="1:5" x14ac:dyDescent="0.3">
      <c r="A29261" s="25">
        <v>46327</v>
      </c>
      <c r="B29261" s="31">
        <v>0.58333333333333337</v>
      </c>
      <c r="C29261" s="46"/>
      <c r="D29261" s="29">
        <v>46327.583333333336</v>
      </c>
      <c r="E29261" s="15" t="str">
        <f>IF(AND($B$6=NB!$A$17,$B$8&gt;0),'Ersparnisberechnung Sommertarif'!$B$8*SLP!C29241,"")</f>
        <v/>
      </c>
    </row>
    <row r="29262" spans="1:5" x14ac:dyDescent="0.3">
      <c r="A29262" s="25">
        <v>46327</v>
      </c>
      <c r="B29262" s="31">
        <v>0.59375</v>
      </c>
      <c r="C29262" s="46"/>
      <c r="D29262" s="29">
        <v>46327.59375</v>
      </c>
      <c r="E29262" s="15" t="str">
        <f>IF(AND($B$6=NB!$A$17,$B$8&gt;0),'Ersparnisberechnung Sommertarif'!$B$8*SLP!C29242,"")</f>
        <v/>
      </c>
    </row>
    <row r="29263" spans="1:5" x14ac:dyDescent="0.3">
      <c r="A29263" s="25">
        <v>46327</v>
      </c>
      <c r="B29263" s="31">
        <v>0.60416666666666663</v>
      </c>
      <c r="C29263" s="46"/>
      <c r="D29263" s="29">
        <v>46327.604166666664</v>
      </c>
      <c r="E29263" s="15" t="str">
        <f>IF(AND($B$6=NB!$A$17,$B$8&gt;0),'Ersparnisberechnung Sommertarif'!$B$8*SLP!C29243,"")</f>
        <v/>
      </c>
    </row>
    <row r="29264" spans="1:5" x14ac:dyDescent="0.3">
      <c r="A29264" s="25">
        <v>46327</v>
      </c>
      <c r="B29264" s="31">
        <v>0.61458333333333337</v>
      </c>
      <c r="C29264" s="46"/>
      <c r="D29264" s="29">
        <v>46327.614583333336</v>
      </c>
      <c r="E29264" s="15" t="str">
        <f>IF(AND($B$6=NB!$A$17,$B$8&gt;0),'Ersparnisberechnung Sommertarif'!$B$8*SLP!C29244,"")</f>
        <v/>
      </c>
    </row>
    <row r="29265" spans="1:5" x14ac:dyDescent="0.3">
      <c r="A29265" s="25">
        <v>46327</v>
      </c>
      <c r="B29265" s="31">
        <v>0.625</v>
      </c>
      <c r="C29265" s="46"/>
      <c r="D29265" s="29">
        <v>46327.625</v>
      </c>
      <c r="E29265" s="15" t="str">
        <f>IF(AND($B$6=NB!$A$17,$B$8&gt;0),'Ersparnisberechnung Sommertarif'!$B$8*SLP!C29245,"")</f>
        <v/>
      </c>
    </row>
    <row r="29266" spans="1:5" x14ac:dyDescent="0.3">
      <c r="A29266" s="25">
        <v>46327</v>
      </c>
      <c r="B29266" s="31">
        <v>0.63541666666666663</v>
      </c>
      <c r="C29266" s="46"/>
      <c r="D29266" s="29">
        <v>46327.635416666664</v>
      </c>
      <c r="E29266" s="15" t="str">
        <f>IF(AND($B$6=NB!$A$17,$B$8&gt;0),'Ersparnisberechnung Sommertarif'!$B$8*SLP!C29246,"")</f>
        <v/>
      </c>
    </row>
    <row r="29267" spans="1:5" x14ac:dyDescent="0.3">
      <c r="A29267" s="25">
        <v>46327</v>
      </c>
      <c r="B29267" s="31">
        <v>0.64583333333333337</v>
      </c>
      <c r="C29267" s="46"/>
      <c r="D29267" s="29">
        <v>46327.645833333336</v>
      </c>
      <c r="E29267" s="15" t="str">
        <f>IF(AND($B$6=NB!$A$17,$B$8&gt;0),'Ersparnisberechnung Sommertarif'!$B$8*SLP!C29247,"")</f>
        <v/>
      </c>
    </row>
    <row r="29268" spans="1:5" x14ac:dyDescent="0.3">
      <c r="A29268" s="25">
        <v>46327</v>
      </c>
      <c r="B29268" s="31">
        <v>0.65625</v>
      </c>
      <c r="C29268" s="46"/>
      <c r="D29268" s="29">
        <v>46327.65625</v>
      </c>
      <c r="E29268" s="15" t="str">
        <f>IF(AND($B$6=NB!$A$17,$B$8&gt;0),'Ersparnisberechnung Sommertarif'!$B$8*SLP!C29248,"")</f>
        <v/>
      </c>
    </row>
    <row r="29269" spans="1:5" x14ac:dyDescent="0.3">
      <c r="A29269" s="25">
        <v>46327</v>
      </c>
      <c r="B29269" s="31">
        <v>0.66666666666666663</v>
      </c>
      <c r="C29269" s="46"/>
      <c r="D29269" s="29">
        <v>46327.666666666664</v>
      </c>
      <c r="E29269" s="15" t="str">
        <f>IF(AND($B$6=NB!$A$17,$B$8&gt;0),'Ersparnisberechnung Sommertarif'!$B$8*SLP!C29249,"")</f>
        <v/>
      </c>
    </row>
    <row r="29270" spans="1:5" x14ac:dyDescent="0.3">
      <c r="A29270" s="25">
        <v>46327</v>
      </c>
      <c r="B29270" s="31">
        <v>0.67708333333333337</v>
      </c>
      <c r="C29270" s="46"/>
      <c r="D29270" s="29">
        <v>46327.677083333336</v>
      </c>
      <c r="E29270" s="15" t="str">
        <f>IF(AND($B$6=NB!$A$17,$B$8&gt;0),'Ersparnisberechnung Sommertarif'!$B$8*SLP!C29250,"")</f>
        <v/>
      </c>
    </row>
    <row r="29271" spans="1:5" x14ac:dyDescent="0.3">
      <c r="A29271" s="25">
        <v>46327</v>
      </c>
      <c r="B29271" s="31">
        <v>0.6875</v>
      </c>
      <c r="C29271" s="46"/>
      <c r="D29271" s="29">
        <v>46327.6875</v>
      </c>
      <c r="E29271" s="15" t="str">
        <f>IF(AND($B$6=NB!$A$17,$B$8&gt;0),'Ersparnisberechnung Sommertarif'!$B$8*SLP!C29251,"")</f>
        <v/>
      </c>
    </row>
    <row r="29272" spans="1:5" x14ac:dyDescent="0.3">
      <c r="A29272" s="25">
        <v>46327</v>
      </c>
      <c r="B29272" s="31">
        <v>0.69791666666666663</v>
      </c>
      <c r="C29272" s="46"/>
      <c r="D29272" s="29">
        <v>46327.697916666664</v>
      </c>
      <c r="E29272" s="15" t="str">
        <f>IF(AND($B$6=NB!$A$17,$B$8&gt;0),'Ersparnisberechnung Sommertarif'!$B$8*SLP!C29252,"")</f>
        <v/>
      </c>
    </row>
    <row r="29273" spans="1:5" x14ac:dyDescent="0.3">
      <c r="A29273" s="25">
        <v>46327</v>
      </c>
      <c r="B29273" s="31">
        <v>0.70833333333333337</v>
      </c>
      <c r="C29273" s="46"/>
      <c r="D29273" s="29">
        <v>46327.708333333336</v>
      </c>
      <c r="E29273" s="15" t="str">
        <f>IF(AND($B$6=NB!$A$17,$B$8&gt;0),'Ersparnisberechnung Sommertarif'!$B$8*SLP!C29253,"")</f>
        <v/>
      </c>
    </row>
    <row r="29274" spans="1:5" x14ac:dyDescent="0.3">
      <c r="A29274" s="25">
        <v>46327</v>
      </c>
      <c r="B29274" s="31">
        <v>0.71875</v>
      </c>
      <c r="C29274" s="46"/>
      <c r="D29274" s="29">
        <v>46327.71875</v>
      </c>
      <c r="E29274" s="15" t="str">
        <f>IF(AND($B$6=NB!$A$17,$B$8&gt;0),'Ersparnisberechnung Sommertarif'!$B$8*SLP!C29254,"")</f>
        <v/>
      </c>
    </row>
    <row r="29275" spans="1:5" x14ac:dyDescent="0.3">
      <c r="A29275" s="25">
        <v>46327</v>
      </c>
      <c r="B29275" s="31">
        <v>0.72916666666666663</v>
      </c>
      <c r="C29275" s="46"/>
      <c r="D29275" s="29">
        <v>46327.729166666664</v>
      </c>
      <c r="E29275" s="15" t="str">
        <f>IF(AND($B$6=NB!$A$17,$B$8&gt;0),'Ersparnisberechnung Sommertarif'!$B$8*SLP!C29255,"")</f>
        <v/>
      </c>
    </row>
    <row r="29276" spans="1:5" x14ac:dyDescent="0.3">
      <c r="A29276" s="25">
        <v>46327</v>
      </c>
      <c r="B29276" s="31">
        <v>0.73958333333333337</v>
      </c>
      <c r="C29276" s="46"/>
      <c r="D29276" s="29">
        <v>46327.739583333336</v>
      </c>
      <c r="E29276" s="15" t="str">
        <f>IF(AND($B$6=NB!$A$17,$B$8&gt;0),'Ersparnisberechnung Sommertarif'!$B$8*SLP!C29256,"")</f>
        <v/>
      </c>
    </row>
    <row r="29277" spans="1:5" x14ac:dyDescent="0.3">
      <c r="A29277" s="25">
        <v>46327</v>
      </c>
      <c r="B29277" s="31">
        <v>0.75</v>
      </c>
      <c r="C29277" s="46"/>
      <c r="D29277" s="29">
        <v>46327.75</v>
      </c>
      <c r="E29277" s="15" t="str">
        <f>IF(AND($B$6=NB!$A$17,$B$8&gt;0),'Ersparnisberechnung Sommertarif'!$B$8*SLP!C29257,"")</f>
        <v/>
      </c>
    </row>
    <row r="29278" spans="1:5" x14ac:dyDescent="0.3">
      <c r="A29278" s="25">
        <v>46327</v>
      </c>
      <c r="B29278" s="31">
        <v>0.76041666666666663</v>
      </c>
      <c r="C29278" s="46"/>
      <c r="D29278" s="29">
        <v>46327.760416666664</v>
      </c>
      <c r="E29278" s="15" t="str">
        <f>IF(AND($B$6=NB!$A$17,$B$8&gt;0),'Ersparnisberechnung Sommertarif'!$B$8*SLP!C29258,"")</f>
        <v/>
      </c>
    </row>
    <row r="29279" spans="1:5" x14ac:dyDescent="0.3">
      <c r="A29279" s="25">
        <v>46327</v>
      </c>
      <c r="B29279" s="31">
        <v>0.77083333333333337</v>
      </c>
      <c r="C29279" s="46"/>
      <c r="D29279" s="29">
        <v>46327.770833333336</v>
      </c>
      <c r="E29279" s="15" t="str">
        <f>IF(AND($B$6=NB!$A$17,$B$8&gt;0),'Ersparnisberechnung Sommertarif'!$B$8*SLP!C29259,"")</f>
        <v/>
      </c>
    </row>
    <row r="29280" spans="1:5" x14ac:dyDescent="0.3">
      <c r="A29280" s="25">
        <v>46327</v>
      </c>
      <c r="B29280" s="31">
        <v>0.78125</v>
      </c>
      <c r="C29280" s="46"/>
      <c r="D29280" s="29">
        <v>46327.78125</v>
      </c>
      <c r="E29280" s="15" t="str">
        <f>IF(AND($B$6=NB!$A$17,$B$8&gt;0),'Ersparnisberechnung Sommertarif'!$B$8*SLP!C29260,"")</f>
        <v/>
      </c>
    </row>
    <row r="29281" spans="1:5" x14ac:dyDescent="0.3">
      <c r="A29281" s="25">
        <v>46327</v>
      </c>
      <c r="B29281" s="31">
        <v>0.79166666666666663</v>
      </c>
      <c r="C29281" s="46"/>
      <c r="D29281" s="29">
        <v>46327.791666666664</v>
      </c>
      <c r="E29281" s="15" t="str">
        <f>IF(AND($B$6=NB!$A$17,$B$8&gt;0),'Ersparnisberechnung Sommertarif'!$B$8*SLP!C29261,"")</f>
        <v/>
      </c>
    </row>
    <row r="29282" spans="1:5" x14ac:dyDescent="0.3">
      <c r="A29282" s="25">
        <v>46327</v>
      </c>
      <c r="B29282" s="31">
        <v>0.80208333333333337</v>
      </c>
      <c r="C29282" s="46"/>
      <c r="D29282" s="29">
        <v>46327.802083333336</v>
      </c>
      <c r="E29282" s="15" t="str">
        <f>IF(AND($B$6=NB!$A$17,$B$8&gt;0),'Ersparnisberechnung Sommertarif'!$B$8*SLP!C29262,"")</f>
        <v/>
      </c>
    </row>
    <row r="29283" spans="1:5" x14ac:dyDescent="0.3">
      <c r="A29283" s="25">
        <v>46327</v>
      </c>
      <c r="B29283" s="31">
        <v>0.8125</v>
      </c>
      <c r="C29283" s="46"/>
      <c r="D29283" s="29">
        <v>46327.8125</v>
      </c>
      <c r="E29283" s="15" t="str">
        <f>IF(AND($B$6=NB!$A$17,$B$8&gt;0),'Ersparnisberechnung Sommertarif'!$B$8*SLP!C29263,"")</f>
        <v/>
      </c>
    </row>
    <row r="29284" spans="1:5" x14ac:dyDescent="0.3">
      <c r="A29284" s="25">
        <v>46327</v>
      </c>
      <c r="B29284" s="31">
        <v>0.82291666666666663</v>
      </c>
      <c r="C29284" s="46"/>
      <c r="D29284" s="29">
        <v>46327.822916666664</v>
      </c>
      <c r="E29284" s="15" t="str">
        <f>IF(AND($B$6=NB!$A$17,$B$8&gt;0),'Ersparnisberechnung Sommertarif'!$B$8*SLP!C29264,"")</f>
        <v/>
      </c>
    </row>
    <row r="29285" spans="1:5" x14ac:dyDescent="0.3">
      <c r="A29285" s="25">
        <v>46327</v>
      </c>
      <c r="B29285" s="31">
        <v>0.83333333333333337</v>
      </c>
      <c r="C29285" s="46"/>
      <c r="D29285" s="29">
        <v>46327.833333333336</v>
      </c>
      <c r="E29285" s="15" t="str">
        <f>IF(AND($B$6=NB!$A$17,$B$8&gt;0),'Ersparnisberechnung Sommertarif'!$B$8*SLP!C29265,"")</f>
        <v/>
      </c>
    </row>
    <row r="29286" spans="1:5" x14ac:dyDescent="0.3">
      <c r="A29286" s="25">
        <v>46327</v>
      </c>
      <c r="B29286" s="31">
        <v>0.84375</v>
      </c>
      <c r="C29286" s="46"/>
      <c r="D29286" s="29">
        <v>46327.84375</v>
      </c>
      <c r="E29286" s="15" t="str">
        <f>IF(AND($B$6=NB!$A$17,$B$8&gt;0),'Ersparnisberechnung Sommertarif'!$B$8*SLP!C29266,"")</f>
        <v/>
      </c>
    </row>
    <row r="29287" spans="1:5" x14ac:dyDescent="0.3">
      <c r="A29287" s="25">
        <v>46327</v>
      </c>
      <c r="B29287" s="31">
        <v>0.85416666666666663</v>
      </c>
      <c r="C29287" s="46"/>
      <c r="D29287" s="29">
        <v>46327.854166666664</v>
      </c>
      <c r="E29287" s="15" t="str">
        <f>IF(AND($B$6=NB!$A$17,$B$8&gt;0),'Ersparnisberechnung Sommertarif'!$B$8*SLP!C29267,"")</f>
        <v/>
      </c>
    </row>
    <row r="29288" spans="1:5" x14ac:dyDescent="0.3">
      <c r="A29288" s="25">
        <v>46327</v>
      </c>
      <c r="B29288" s="31">
        <v>0.86458333333333337</v>
      </c>
      <c r="C29288" s="46"/>
      <c r="D29288" s="29">
        <v>46327.864583333336</v>
      </c>
      <c r="E29288" s="15" t="str">
        <f>IF(AND($B$6=NB!$A$17,$B$8&gt;0),'Ersparnisberechnung Sommertarif'!$B$8*SLP!C29268,"")</f>
        <v/>
      </c>
    </row>
    <row r="29289" spans="1:5" x14ac:dyDescent="0.3">
      <c r="A29289" s="25">
        <v>46327</v>
      </c>
      <c r="B29289" s="31">
        <v>0.875</v>
      </c>
      <c r="C29289" s="46"/>
      <c r="D29289" s="29">
        <v>46327.875</v>
      </c>
      <c r="E29289" s="15" t="str">
        <f>IF(AND($B$6=NB!$A$17,$B$8&gt;0),'Ersparnisberechnung Sommertarif'!$B$8*SLP!C29269,"")</f>
        <v/>
      </c>
    </row>
    <row r="29290" spans="1:5" x14ac:dyDescent="0.3">
      <c r="A29290" s="25">
        <v>46327</v>
      </c>
      <c r="B29290" s="31">
        <v>0.88541666666666663</v>
      </c>
      <c r="C29290" s="46"/>
      <c r="D29290" s="29">
        <v>46327.885416666664</v>
      </c>
      <c r="E29290" s="15" t="str">
        <f>IF(AND($B$6=NB!$A$17,$B$8&gt;0),'Ersparnisberechnung Sommertarif'!$B$8*SLP!C29270,"")</f>
        <v/>
      </c>
    </row>
    <row r="29291" spans="1:5" x14ac:dyDescent="0.3">
      <c r="A29291" s="25">
        <v>46327</v>
      </c>
      <c r="B29291" s="31">
        <v>0.89583333333333337</v>
      </c>
      <c r="C29291" s="46"/>
      <c r="D29291" s="29">
        <v>46327.895833333336</v>
      </c>
      <c r="E29291" s="15" t="str">
        <f>IF(AND($B$6=NB!$A$17,$B$8&gt;0),'Ersparnisberechnung Sommertarif'!$B$8*SLP!C29271,"")</f>
        <v/>
      </c>
    </row>
    <row r="29292" spans="1:5" x14ac:dyDescent="0.3">
      <c r="A29292" s="25">
        <v>46327</v>
      </c>
      <c r="B29292" s="31">
        <v>0.90625</v>
      </c>
      <c r="C29292" s="46"/>
      <c r="D29292" s="29">
        <v>46327.90625</v>
      </c>
      <c r="E29292" s="15" t="str">
        <f>IF(AND($B$6=NB!$A$17,$B$8&gt;0),'Ersparnisberechnung Sommertarif'!$B$8*SLP!C29272,"")</f>
        <v/>
      </c>
    </row>
    <row r="29293" spans="1:5" x14ac:dyDescent="0.3">
      <c r="A29293" s="25">
        <v>46327</v>
      </c>
      <c r="B29293" s="31">
        <v>0.91666666666666663</v>
      </c>
      <c r="C29293" s="46"/>
      <c r="D29293" s="29">
        <v>46327.916666666664</v>
      </c>
      <c r="E29293" s="15" t="str">
        <f>IF(AND($B$6=NB!$A$17,$B$8&gt;0),'Ersparnisberechnung Sommertarif'!$B$8*SLP!C29273,"")</f>
        <v/>
      </c>
    </row>
    <row r="29294" spans="1:5" x14ac:dyDescent="0.3">
      <c r="A29294" s="25">
        <v>46327</v>
      </c>
      <c r="B29294" s="31">
        <v>0.92708333333333337</v>
      </c>
      <c r="C29294" s="46"/>
      <c r="D29294" s="29">
        <v>46327.927083333336</v>
      </c>
      <c r="E29294" s="15" t="str">
        <f>IF(AND($B$6=NB!$A$17,$B$8&gt;0),'Ersparnisberechnung Sommertarif'!$B$8*SLP!C29274,"")</f>
        <v/>
      </c>
    </row>
    <row r="29295" spans="1:5" x14ac:dyDescent="0.3">
      <c r="A29295" s="25">
        <v>46327</v>
      </c>
      <c r="B29295" s="31">
        <v>0.9375</v>
      </c>
      <c r="C29295" s="46"/>
      <c r="D29295" s="29">
        <v>46327.9375</v>
      </c>
      <c r="E29295" s="15" t="str">
        <f>IF(AND($B$6=NB!$A$17,$B$8&gt;0),'Ersparnisberechnung Sommertarif'!$B$8*SLP!C29275,"")</f>
        <v/>
      </c>
    </row>
    <row r="29296" spans="1:5" x14ac:dyDescent="0.3">
      <c r="A29296" s="25">
        <v>46327</v>
      </c>
      <c r="B29296" s="31">
        <v>0.94791666666666663</v>
      </c>
      <c r="C29296" s="46"/>
      <c r="D29296" s="29">
        <v>46327.947916666664</v>
      </c>
      <c r="E29296" s="15" t="str">
        <f>IF(AND($B$6=NB!$A$17,$B$8&gt;0),'Ersparnisberechnung Sommertarif'!$B$8*SLP!C29276,"")</f>
        <v/>
      </c>
    </row>
    <row r="29297" spans="1:5" x14ac:dyDescent="0.3">
      <c r="A29297" s="25">
        <v>46327</v>
      </c>
      <c r="B29297" s="31">
        <v>0.95833333333333337</v>
      </c>
      <c r="C29297" s="46"/>
      <c r="D29297" s="29">
        <v>46327.958333333336</v>
      </c>
      <c r="E29297" s="15" t="str">
        <f>IF(AND($B$6=NB!$A$17,$B$8&gt;0),'Ersparnisberechnung Sommertarif'!$B$8*SLP!C29277,"")</f>
        <v/>
      </c>
    </row>
    <row r="29298" spans="1:5" x14ac:dyDescent="0.3">
      <c r="A29298" s="25">
        <v>46327</v>
      </c>
      <c r="B29298" s="31">
        <v>0.96875</v>
      </c>
      <c r="C29298" s="46"/>
      <c r="D29298" s="29">
        <v>46327.96875</v>
      </c>
      <c r="E29298" s="15" t="str">
        <f>IF(AND($B$6=NB!$A$17,$B$8&gt;0),'Ersparnisberechnung Sommertarif'!$B$8*SLP!C29278,"")</f>
        <v/>
      </c>
    </row>
    <row r="29299" spans="1:5" x14ac:dyDescent="0.3">
      <c r="A29299" s="25">
        <v>46327</v>
      </c>
      <c r="B29299" s="31">
        <v>0.97916666666666663</v>
      </c>
      <c r="C29299" s="46"/>
      <c r="D29299" s="29">
        <v>46327.979166666664</v>
      </c>
      <c r="E29299" s="15" t="str">
        <f>IF(AND($B$6=NB!$A$17,$B$8&gt;0),'Ersparnisberechnung Sommertarif'!$B$8*SLP!C29279,"")</f>
        <v/>
      </c>
    </row>
    <row r="29300" spans="1:5" x14ac:dyDescent="0.3">
      <c r="A29300" s="25">
        <v>46327</v>
      </c>
      <c r="B29300" s="31">
        <v>0.98958333333333337</v>
      </c>
      <c r="C29300" s="46"/>
      <c r="D29300" s="29">
        <v>46327.989583333336</v>
      </c>
      <c r="E29300" s="15" t="str">
        <f>IF(AND($B$6=NB!$A$17,$B$8&gt;0),'Ersparnisberechnung Sommertarif'!$B$8*SLP!C29280,"")</f>
        <v/>
      </c>
    </row>
    <row r="29301" spans="1:5" x14ac:dyDescent="0.3">
      <c r="A29301" s="25">
        <v>46328</v>
      </c>
      <c r="B29301" s="31">
        <v>0</v>
      </c>
      <c r="C29301" s="46"/>
      <c r="D29301" s="29">
        <v>46328</v>
      </c>
      <c r="E29301" s="15" t="str">
        <f>IF(AND($B$6=NB!$A$17,$B$8&gt;0),'Ersparnisberechnung Sommertarif'!$B$8*SLP!C29281,"")</f>
        <v/>
      </c>
    </row>
    <row r="29302" spans="1:5" x14ac:dyDescent="0.3">
      <c r="A29302" s="25">
        <v>46328</v>
      </c>
      <c r="B29302" s="31">
        <v>1.0416666666666666E-2</v>
      </c>
      <c r="C29302" s="46"/>
      <c r="D29302" s="29">
        <v>46328.010416666664</v>
      </c>
      <c r="E29302" s="15" t="str">
        <f>IF(AND($B$6=NB!$A$17,$B$8&gt;0),'Ersparnisberechnung Sommertarif'!$B$8*SLP!C29282,"")</f>
        <v/>
      </c>
    </row>
    <row r="29303" spans="1:5" x14ac:dyDescent="0.3">
      <c r="A29303" s="25">
        <v>46328</v>
      </c>
      <c r="B29303" s="31">
        <v>2.0833333333333332E-2</v>
      </c>
      <c r="C29303" s="46"/>
      <c r="D29303" s="29">
        <v>46328.020833333336</v>
      </c>
      <c r="E29303" s="15" t="str">
        <f>IF(AND($B$6=NB!$A$17,$B$8&gt;0),'Ersparnisberechnung Sommertarif'!$B$8*SLP!C29283,"")</f>
        <v/>
      </c>
    </row>
    <row r="29304" spans="1:5" x14ac:dyDescent="0.3">
      <c r="A29304" s="25">
        <v>46328</v>
      </c>
      <c r="B29304" s="31">
        <v>3.125E-2</v>
      </c>
      <c r="C29304" s="46"/>
      <c r="D29304" s="29">
        <v>46328.03125</v>
      </c>
      <c r="E29304" s="15" t="str">
        <f>IF(AND($B$6=NB!$A$17,$B$8&gt;0),'Ersparnisberechnung Sommertarif'!$B$8*SLP!C29284,"")</f>
        <v/>
      </c>
    </row>
    <row r="29305" spans="1:5" x14ac:dyDescent="0.3">
      <c r="A29305" s="25">
        <v>46328</v>
      </c>
      <c r="B29305" s="31">
        <v>4.1666666666666664E-2</v>
      </c>
      <c r="C29305" s="46"/>
      <c r="D29305" s="29">
        <v>46328.041666666664</v>
      </c>
      <c r="E29305" s="15" t="str">
        <f>IF(AND($B$6=NB!$A$17,$B$8&gt;0),'Ersparnisberechnung Sommertarif'!$B$8*SLP!C29285,"")</f>
        <v/>
      </c>
    </row>
    <row r="29306" spans="1:5" x14ac:dyDescent="0.3">
      <c r="A29306" s="25">
        <v>46328</v>
      </c>
      <c r="B29306" s="31">
        <v>5.2083333333333336E-2</v>
      </c>
      <c r="C29306" s="46"/>
      <c r="D29306" s="29">
        <v>46328.052083333336</v>
      </c>
      <c r="E29306" s="15" t="str">
        <f>IF(AND($B$6=NB!$A$17,$B$8&gt;0),'Ersparnisberechnung Sommertarif'!$B$8*SLP!C29286,"")</f>
        <v/>
      </c>
    </row>
    <row r="29307" spans="1:5" x14ac:dyDescent="0.3">
      <c r="A29307" s="25">
        <v>46328</v>
      </c>
      <c r="B29307" s="31">
        <v>6.25E-2</v>
      </c>
      <c r="C29307" s="46"/>
      <c r="D29307" s="29">
        <v>46328.0625</v>
      </c>
      <c r="E29307" s="15" t="str">
        <f>IF(AND($B$6=NB!$A$17,$B$8&gt;0),'Ersparnisberechnung Sommertarif'!$B$8*SLP!C29287,"")</f>
        <v/>
      </c>
    </row>
    <row r="29308" spans="1:5" x14ac:dyDescent="0.3">
      <c r="A29308" s="25">
        <v>46328</v>
      </c>
      <c r="B29308" s="31">
        <v>7.2916666666666671E-2</v>
      </c>
      <c r="C29308" s="46"/>
      <c r="D29308" s="29">
        <v>46328.072916666664</v>
      </c>
      <c r="E29308" s="15" t="str">
        <f>IF(AND($B$6=NB!$A$17,$B$8&gt;0),'Ersparnisberechnung Sommertarif'!$B$8*SLP!C29288,"")</f>
        <v/>
      </c>
    </row>
    <row r="29309" spans="1:5" x14ac:dyDescent="0.3">
      <c r="A29309" s="25">
        <v>46328</v>
      </c>
      <c r="B29309" s="31">
        <v>8.3333333333333329E-2</v>
      </c>
      <c r="C29309" s="46"/>
      <c r="D29309" s="29">
        <v>46328.083333333336</v>
      </c>
      <c r="E29309" s="15" t="str">
        <f>IF(AND($B$6=NB!$A$17,$B$8&gt;0),'Ersparnisberechnung Sommertarif'!$B$8*SLP!C29289,"")</f>
        <v/>
      </c>
    </row>
    <row r="29310" spans="1:5" x14ac:dyDescent="0.3">
      <c r="A29310" s="25">
        <v>46328</v>
      </c>
      <c r="B29310" s="31">
        <v>9.375E-2</v>
      </c>
      <c r="C29310" s="46"/>
      <c r="D29310" s="29">
        <v>46328.09375</v>
      </c>
      <c r="E29310" s="15" t="str">
        <f>IF(AND($B$6=NB!$A$17,$B$8&gt;0),'Ersparnisberechnung Sommertarif'!$B$8*SLP!C29290,"")</f>
        <v/>
      </c>
    </row>
    <row r="29311" spans="1:5" x14ac:dyDescent="0.3">
      <c r="A29311" s="25">
        <v>46328</v>
      </c>
      <c r="B29311" s="31">
        <v>0.10416666666666667</v>
      </c>
      <c r="C29311" s="46"/>
      <c r="D29311" s="29">
        <v>46328.104166666664</v>
      </c>
      <c r="E29311" s="15" t="str">
        <f>IF(AND($B$6=NB!$A$17,$B$8&gt;0),'Ersparnisberechnung Sommertarif'!$B$8*SLP!C29291,"")</f>
        <v/>
      </c>
    </row>
    <row r="29312" spans="1:5" x14ac:dyDescent="0.3">
      <c r="A29312" s="25">
        <v>46328</v>
      </c>
      <c r="B29312" s="31">
        <v>0.11458333333333333</v>
      </c>
      <c r="C29312" s="46"/>
      <c r="D29312" s="29">
        <v>46328.114583333336</v>
      </c>
      <c r="E29312" s="15" t="str">
        <f>IF(AND($B$6=NB!$A$17,$B$8&gt;0),'Ersparnisberechnung Sommertarif'!$B$8*SLP!C29292,"")</f>
        <v/>
      </c>
    </row>
    <row r="29313" spans="1:5" x14ac:dyDescent="0.3">
      <c r="A29313" s="25">
        <v>46328</v>
      </c>
      <c r="B29313" s="31">
        <v>0.125</v>
      </c>
      <c r="C29313" s="46"/>
      <c r="D29313" s="29">
        <v>46328.125</v>
      </c>
      <c r="E29313" s="15" t="str">
        <f>IF(AND($B$6=NB!$A$17,$B$8&gt;0),'Ersparnisberechnung Sommertarif'!$B$8*SLP!C29293,"")</f>
        <v/>
      </c>
    </row>
    <row r="29314" spans="1:5" x14ac:dyDescent="0.3">
      <c r="A29314" s="25">
        <v>46328</v>
      </c>
      <c r="B29314" s="31">
        <v>0.13541666666666666</v>
      </c>
      <c r="C29314" s="46"/>
      <c r="D29314" s="29">
        <v>46328.135416666664</v>
      </c>
      <c r="E29314" s="15" t="str">
        <f>IF(AND($B$6=NB!$A$17,$B$8&gt;0),'Ersparnisberechnung Sommertarif'!$B$8*SLP!C29294,"")</f>
        <v/>
      </c>
    </row>
    <row r="29315" spans="1:5" x14ac:dyDescent="0.3">
      <c r="A29315" s="25">
        <v>46328</v>
      </c>
      <c r="B29315" s="31">
        <v>0.14583333333333334</v>
      </c>
      <c r="C29315" s="46"/>
      <c r="D29315" s="29">
        <v>46328.145833333336</v>
      </c>
      <c r="E29315" s="15" t="str">
        <f>IF(AND($B$6=NB!$A$17,$B$8&gt;0),'Ersparnisberechnung Sommertarif'!$B$8*SLP!C29295,"")</f>
        <v/>
      </c>
    </row>
    <row r="29316" spans="1:5" x14ac:dyDescent="0.3">
      <c r="A29316" s="25">
        <v>46328</v>
      </c>
      <c r="B29316" s="31">
        <v>0.15625</v>
      </c>
      <c r="C29316" s="46"/>
      <c r="D29316" s="29">
        <v>46328.15625</v>
      </c>
      <c r="E29316" s="15" t="str">
        <f>IF(AND($B$6=NB!$A$17,$B$8&gt;0),'Ersparnisberechnung Sommertarif'!$B$8*SLP!C29296,"")</f>
        <v/>
      </c>
    </row>
    <row r="29317" spans="1:5" x14ac:dyDescent="0.3">
      <c r="A29317" s="25">
        <v>46328</v>
      </c>
      <c r="B29317" s="31">
        <v>0.16666666666666666</v>
      </c>
      <c r="C29317" s="46"/>
      <c r="D29317" s="29">
        <v>46328.166666666664</v>
      </c>
      <c r="E29317" s="15" t="str">
        <f>IF(AND($B$6=NB!$A$17,$B$8&gt;0),'Ersparnisberechnung Sommertarif'!$B$8*SLP!C29297,"")</f>
        <v/>
      </c>
    </row>
    <row r="29318" spans="1:5" x14ac:dyDescent="0.3">
      <c r="A29318" s="25">
        <v>46328</v>
      </c>
      <c r="B29318" s="31">
        <v>0.17708333333333334</v>
      </c>
      <c r="C29318" s="46"/>
      <c r="D29318" s="29">
        <v>46328.177083333336</v>
      </c>
      <c r="E29318" s="15" t="str">
        <f>IF(AND($B$6=NB!$A$17,$B$8&gt;0),'Ersparnisberechnung Sommertarif'!$B$8*SLP!C29298,"")</f>
        <v/>
      </c>
    </row>
    <row r="29319" spans="1:5" x14ac:dyDescent="0.3">
      <c r="A29319" s="25">
        <v>46328</v>
      </c>
      <c r="B29319" s="31">
        <v>0.1875</v>
      </c>
      <c r="C29319" s="46"/>
      <c r="D29319" s="29">
        <v>46328.1875</v>
      </c>
      <c r="E29319" s="15" t="str">
        <f>IF(AND($B$6=NB!$A$17,$B$8&gt;0),'Ersparnisberechnung Sommertarif'!$B$8*SLP!C29299,"")</f>
        <v/>
      </c>
    </row>
    <row r="29320" spans="1:5" x14ac:dyDescent="0.3">
      <c r="A29320" s="25">
        <v>46328</v>
      </c>
      <c r="B29320" s="31">
        <v>0.19791666666666666</v>
      </c>
      <c r="C29320" s="46"/>
      <c r="D29320" s="29">
        <v>46328.197916666664</v>
      </c>
      <c r="E29320" s="15" t="str">
        <f>IF(AND($B$6=NB!$A$17,$B$8&gt;0),'Ersparnisberechnung Sommertarif'!$B$8*SLP!C29300,"")</f>
        <v/>
      </c>
    </row>
    <row r="29321" spans="1:5" x14ac:dyDescent="0.3">
      <c r="A29321" s="25">
        <v>46328</v>
      </c>
      <c r="B29321" s="31">
        <v>0.20833333333333334</v>
      </c>
      <c r="C29321" s="46"/>
      <c r="D29321" s="29">
        <v>46328.208333333336</v>
      </c>
      <c r="E29321" s="15" t="str">
        <f>IF(AND($B$6=NB!$A$17,$B$8&gt;0),'Ersparnisberechnung Sommertarif'!$B$8*SLP!C29301,"")</f>
        <v/>
      </c>
    </row>
    <row r="29322" spans="1:5" x14ac:dyDescent="0.3">
      <c r="A29322" s="25">
        <v>46328</v>
      </c>
      <c r="B29322" s="31">
        <v>0.21875</v>
      </c>
      <c r="C29322" s="46"/>
      <c r="D29322" s="29">
        <v>46328.21875</v>
      </c>
      <c r="E29322" s="15" t="str">
        <f>IF(AND($B$6=NB!$A$17,$B$8&gt;0),'Ersparnisberechnung Sommertarif'!$B$8*SLP!C29302,"")</f>
        <v/>
      </c>
    </row>
    <row r="29323" spans="1:5" x14ac:dyDescent="0.3">
      <c r="A29323" s="25">
        <v>46328</v>
      </c>
      <c r="B29323" s="31">
        <v>0.22916666666666666</v>
      </c>
      <c r="C29323" s="46"/>
      <c r="D29323" s="29">
        <v>46328.229166666664</v>
      </c>
      <c r="E29323" s="15" t="str">
        <f>IF(AND($B$6=NB!$A$17,$B$8&gt;0),'Ersparnisberechnung Sommertarif'!$B$8*SLP!C29303,"")</f>
        <v/>
      </c>
    </row>
    <row r="29324" spans="1:5" x14ac:dyDescent="0.3">
      <c r="A29324" s="25">
        <v>46328</v>
      </c>
      <c r="B29324" s="31">
        <v>0.23958333333333334</v>
      </c>
      <c r="C29324" s="46"/>
      <c r="D29324" s="29">
        <v>46328.239583333336</v>
      </c>
      <c r="E29324" s="15" t="str">
        <f>IF(AND($B$6=NB!$A$17,$B$8&gt;0),'Ersparnisberechnung Sommertarif'!$B$8*SLP!C29304,"")</f>
        <v/>
      </c>
    </row>
    <row r="29325" spans="1:5" x14ac:dyDescent="0.3">
      <c r="A29325" s="25">
        <v>46328</v>
      </c>
      <c r="B29325" s="31">
        <v>0.25</v>
      </c>
      <c r="C29325" s="46"/>
      <c r="D29325" s="29">
        <v>46328.25</v>
      </c>
      <c r="E29325" s="15" t="str">
        <f>IF(AND($B$6=NB!$A$17,$B$8&gt;0),'Ersparnisberechnung Sommertarif'!$B$8*SLP!C29305,"")</f>
        <v/>
      </c>
    </row>
    <row r="29326" spans="1:5" x14ac:dyDescent="0.3">
      <c r="A29326" s="25">
        <v>46328</v>
      </c>
      <c r="B29326" s="31">
        <v>0.26041666666666669</v>
      </c>
      <c r="C29326" s="46"/>
      <c r="D29326" s="29">
        <v>46328.260416666664</v>
      </c>
      <c r="E29326" s="15" t="str">
        <f>IF(AND($B$6=NB!$A$17,$B$8&gt;0),'Ersparnisberechnung Sommertarif'!$B$8*SLP!C29306,"")</f>
        <v/>
      </c>
    </row>
    <row r="29327" spans="1:5" x14ac:dyDescent="0.3">
      <c r="A29327" s="25">
        <v>46328</v>
      </c>
      <c r="B29327" s="31">
        <v>0.27083333333333331</v>
      </c>
      <c r="C29327" s="46"/>
      <c r="D29327" s="29">
        <v>46328.270833333336</v>
      </c>
      <c r="E29327" s="15" t="str">
        <f>IF(AND($B$6=NB!$A$17,$B$8&gt;0),'Ersparnisberechnung Sommertarif'!$B$8*SLP!C29307,"")</f>
        <v/>
      </c>
    </row>
    <row r="29328" spans="1:5" x14ac:dyDescent="0.3">
      <c r="A29328" s="25">
        <v>46328</v>
      </c>
      <c r="B29328" s="31">
        <v>0.28125</v>
      </c>
      <c r="C29328" s="46"/>
      <c r="D29328" s="29">
        <v>46328.28125</v>
      </c>
      <c r="E29328" s="15" t="str">
        <f>IF(AND($B$6=NB!$A$17,$B$8&gt;0),'Ersparnisberechnung Sommertarif'!$B$8*SLP!C29308,"")</f>
        <v/>
      </c>
    </row>
    <row r="29329" spans="1:5" x14ac:dyDescent="0.3">
      <c r="A29329" s="25">
        <v>46328</v>
      </c>
      <c r="B29329" s="31">
        <v>0.29166666666666669</v>
      </c>
      <c r="C29329" s="46"/>
      <c r="D29329" s="29">
        <v>46328.291666666664</v>
      </c>
      <c r="E29329" s="15" t="str">
        <f>IF(AND($B$6=NB!$A$17,$B$8&gt;0),'Ersparnisberechnung Sommertarif'!$B$8*SLP!C29309,"")</f>
        <v/>
      </c>
    </row>
    <row r="29330" spans="1:5" x14ac:dyDescent="0.3">
      <c r="A29330" s="25">
        <v>46328</v>
      </c>
      <c r="B29330" s="31">
        <v>0.30208333333333331</v>
      </c>
      <c r="C29330" s="46"/>
      <c r="D29330" s="29">
        <v>46328.302083333336</v>
      </c>
      <c r="E29330" s="15" t="str">
        <f>IF(AND($B$6=NB!$A$17,$B$8&gt;0),'Ersparnisberechnung Sommertarif'!$B$8*SLP!C29310,"")</f>
        <v/>
      </c>
    </row>
    <row r="29331" spans="1:5" x14ac:dyDescent="0.3">
      <c r="A29331" s="25">
        <v>46328</v>
      </c>
      <c r="B29331" s="31">
        <v>0.3125</v>
      </c>
      <c r="C29331" s="46"/>
      <c r="D29331" s="29">
        <v>46328.3125</v>
      </c>
      <c r="E29331" s="15" t="str">
        <f>IF(AND($B$6=NB!$A$17,$B$8&gt;0),'Ersparnisberechnung Sommertarif'!$B$8*SLP!C29311,"")</f>
        <v/>
      </c>
    </row>
    <row r="29332" spans="1:5" x14ac:dyDescent="0.3">
      <c r="A29332" s="25">
        <v>46328</v>
      </c>
      <c r="B29332" s="31">
        <v>0.32291666666666669</v>
      </c>
      <c r="C29332" s="46"/>
      <c r="D29332" s="29">
        <v>46328.322916666664</v>
      </c>
      <c r="E29332" s="15" t="str">
        <f>IF(AND($B$6=NB!$A$17,$B$8&gt;0),'Ersparnisberechnung Sommertarif'!$B$8*SLP!C29312,"")</f>
        <v/>
      </c>
    </row>
    <row r="29333" spans="1:5" x14ac:dyDescent="0.3">
      <c r="A29333" s="25">
        <v>46328</v>
      </c>
      <c r="B29333" s="31">
        <v>0.33333333333333331</v>
      </c>
      <c r="C29333" s="46"/>
      <c r="D29333" s="29">
        <v>46328.333333333336</v>
      </c>
      <c r="E29333" s="15" t="str">
        <f>IF(AND($B$6=NB!$A$17,$B$8&gt;0),'Ersparnisberechnung Sommertarif'!$B$8*SLP!C29313,"")</f>
        <v/>
      </c>
    </row>
    <row r="29334" spans="1:5" x14ac:dyDescent="0.3">
      <c r="A29334" s="25">
        <v>46328</v>
      </c>
      <c r="B29334" s="31">
        <v>0.34375</v>
      </c>
      <c r="C29334" s="46"/>
      <c r="D29334" s="29">
        <v>46328.34375</v>
      </c>
      <c r="E29334" s="15" t="str">
        <f>IF(AND($B$6=NB!$A$17,$B$8&gt;0),'Ersparnisberechnung Sommertarif'!$B$8*SLP!C29314,"")</f>
        <v/>
      </c>
    </row>
    <row r="29335" spans="1:5" x14ac:dyDescent="0.3">
      <c r="A29335" s="25">
        <v>46328</v>
      </c>
      <c r="B29335" s="31">
        <v>0.35416666666666669</v>
      </c>
      <c r="C29335" s="46"/>
      <c r="D29335" s="29">
        <v>46328.354166666664</v>
      </c>
      <c r="E29335" s="15" t="str">
        <f>IF(AND($B$6=NB!$A$17,$B$8&gt;0),'Ersparnisberechnung Sommertarif'!$B$8*SLP!C29315,"")</f>
        <v/>
      </c>
    </row>
    <row r="29336" spans="1:5" x14ac:dyDescent="0.3">
      <c r="A29336" s="25">
        <v>46328</v>
      </c>
      <c r="B29336" s="31">
        <v>0.36458333333333331</v>
      </c>
      <c r="C29336" s="46"/>
      <c r="D29336" s="29">
        <v>46328.364583333336</v>
      </c>
      <c r="E29336" s="15" t="str">
        <f>IF(AND($B$6=NB!$A$17,$B$8&gt;0),'Ersparnisberechnung Sommertarif'!$B$8*SLP!C29316,"")</f>
        <v/>
      </c>
    </row>
    <row r="29337" spans="1:5" x14ac:dyDescent="0.3">
      <c r="A29337" s="25">
        <v>46328</v>
      </c>
      <c r="B29337" s="31">
        <v>0.375</v>
      </c>
      <c r="C29337" s="46"/>
      <c r="D29337" s="29">
        <v>46328.375</v>
      </c>
      <c r="E29337" s="15" t="str">
        <f>IF(AND($B$6=NB!$A$17,$B$8&gt;0),'Ersparnisberechnung Sommertarif'!$B$8*SLP!C29317,"")</f>
        <v/>
      </c>
    </row>
    <row r="29338" spans="1:5" x14ac:dyDescent="0.3">
      <c r="A29338" s="25">
        <v>46328</v>
      </c>
      <c r="B29338" s="31">
        <v>0.38541666666666669</v>
      </c>
      <c r="C29338" s="46"/>
      <c r="D29338" s="29">
        <v>46328.385416666664</v>
      </c>
      <c r="E29338" s="15" t="str">
        <f>IF(AND($B$6=NB!$A$17,$B$8&gt;0),'Ersparnisberechnung Sommertarif'!$B$8*SLP!C29318,"")</f>
        <v/>
      </c>
    </row>
    <row r="29339" spans="1:5" x14ac:dyDescent="0.3">
      <c r="A29339" s="25">
        <v>46328</v>
      </c>
      <c r="B29339" s="31">
        <v>0.39583333333333331</v>
      </c>
      <c r="C29339" s="46"/>
      <c r="D29339" s="29">
        <v>46328.395833333336</v>
      </c>
      <c r="E29339" s="15" t="str">
        <f>IF(AND($B$6=NB!$A$17,$B$8&gt;0),'Ersparnisberechnung Sommertarif'!$B$8*SLP!C29319,"")</f>
        <v/>
      </c>
    </row>
    <row r="29340" spans="1:5" x14ac:dyDescent="0.3">
      <c r="A29340" s="25">
        <v>46328</v>
      </c>
      <c r="B29340" s="31">
        <v>0.40625</v>
      </c>
      <c r="C29340" s="46"/>
      <c r="D29340" s="29">
        <v>46328.40625</v>
      </c>
      <c r="E29340" s="15" t="str">
        <f>IF(AND($B$6=NB!$A$17,$B$8&gt;0),'Ersparnisberechnung Sommertarif'!$B$8*SLP!C29320,"")</f>
        <v/>
      </c>
    </row>
    <row r="29341" spans="1:5" x14ac:dyDescent="0.3">
      <c r="A29341" s="25">
        <v>46328</v>
      </c>
      <c r="B29341" s="31">
        <v>0.41666666666666669</v>
      </c>
      <c r="C29341" s="46"/>
      <c r="D29341" s="29">
        <v>46328.416666666664</v>
      </c>
      <c r="E29341" s="15" t="str">
        <f>IF(AND($B$6=NB!$A$17,$B$8&gt;0),'Ersparnisberechnung Sommertarif'!$B$8*SLP!C29321,"")</f>
        <v/>
      </c>
    </row>
    <row r="29342" spans="1:5" x14ac:dyDescent="0.3">
      <c r="A29342" s="25">
        <v>46328</v>
      </c>
      <c r="B29342" s="31">
        <v>0.42708333333333331</v>
      </c>
      <c r="C29342" s="46"/>
      <c r="D29342" s="29">
        <v>46328.427083333336</v>
      </c>
      <c r="E29342" s="15" t="str">
        <f>IF(AND($B$6=NB!$A$17,$B$8&gt;0),'Ersparnisberechnung Sommertarif'!$B$8*SLP!C29322,"")</f>
        <v/>
      </c>
    </row>
    <row r="29343" spans="1:5" x14ac:dyDescent="0.3">
      <c r="A29343" s="25">
        <v>46328</v>
      </c>
      <c r="B29343" s="31">
        <v>0.4375</v>
      </c>
      <c r="C29343" s="46"/>
      <c r="D29343" s="29">
        <v>46328.4375</v>
      </c>
      <c r="E29343" s="15" t="str">
        <f>IF(AND($B$6=NB!$A$17,$B$8&gt;0),'Ersparnisberechnung Sommertarif'!$B$8*SLP!C29323,"")</f>
        <v/>
      </c>
    </row>
    <row r="29344" spans="1:5" x14ac:dyDescent="0.3">
      <c r="A29344" s="25">
        <v>46328</v>
      </c>
      <c r="B29344" s="31">
        <v>0.44791666666666669</v>
      </c>
      <c r="C29344" s="46"/>
      <c r="D29344" s="29">
        <v>46328.447916666664</v>
      </c>
      <c r="E29344" s="15" t="str">
        <f>IF(AND($B$6=NB!$A$17,$B$8&gt;0),'Ersparnisberechnung Sommertarif'!$B$8*SLP!C29324,"")</f>
        <v/>
      </c>
    </row>
    <row r="29345" spans="1:5" x14ac:dyDescent="0.3">
      <c r="A29345" s="25">
        <v>46328</v>
      </c>
      <c r="B29345" s="31">
        <v>0.45833333333333331</v>
      </c>
      <c r="C29345" s="46"/>
      <c r="D29345" s="29">
        <v>46328.458333333336</v>
      </c>
      <c r="E29345" s="15" t="str">
        <f>IF(AND($B$6=NB!$A$17,$B$8&gt;0),'Ersparnisberechnung Sommertarif'!$B$8*SLP!C29325,"")</f>
        <v/>
      </c>
    </row>
    <row r="29346" spans="1:5" x14ac:dyDescent="0.3">
      <c r="A29346" s="25">
        <v>46328</v>
      </c>
      <c r="B29346" s="31">
        <v>0.46875</v>
      </c>
      <c r="C29346" s="46"/>
      <c r="D29346" s="29">
        <v>46328.46875</v>
      </c>
      <c r="E29346" s="15" t="str">
        <f>IF(AND($B$6=NB!$A$17,$B$8&gt;0),'Ersparnisberechnung Sommertarif'!$B$8*SLP!C29326,"")</f>
        <v/>
      </c>
    </row>
    <row r="29347" spans="1:5" x14ac:dyDescent="0.3">
      <c r="A29347" s="25">
        <v>46328</v>
      </c>
      <c r="B29347" s="31">
        <v>0.47916666666666669</v>
      </c>
      <c r="C29347" s="46"/>
      <c r="D29347" s="29">
        <v>46328.479166666664</v>
      </c>
      <c r="E29347" s="15" t="str">
        <f>IF(AND($B$6=NB!$A$17,$B$8&gt;0),'Ersparnisberechnung Sommertarif'!$B$8*SLP!C29327,"")</f>
        <v/>
      </c>
    </row>
    <row r="29348" spans="1:5" x14ac:dyDescent="0.3">
      <c r="A29348" s="25">
        <v>46328</v>
      </c>
      <c r="B29348" s="31">
        <v>0.48958333333333331</v>
      </c>
      <c r="C29348" s="46"/>
      <c r="D29348" s="29">
        <v>46328.489583333336</v>
      </c>
      <c r="E29348" s="15" t="str">
        <f>IF(AND($B$6=NB!$A$17,$B$8&gt;0),'Ersparnisberechnung Sommertarif'!$B$8*SLP!C29328,"")</f>
        <v/>
      </c>
    </row>
    <row r="29349" spans="1:5" x14ac:dyDescent="0.3">
      <c r="A29349" s="25">
        <v>46328</v>
      </c>
      <c r="B29349" s="31">
        <v>0.5</v>
      </c>
      <c r="C29349" s="46"/>
      <c r="D29349" s="29">
        <v>46328.5</v>
      </c>
      <c r="E29349" s="15" t="str">
        <f>IF(AND($B$6=NB!$A$17,$B$8&gt;0),'Ersparnisberechnung Sommertarif'!$B$8*SLP!C29329,"")</f>
        <v/>
      </c>
    </row>
    <row r="29350" spans="1:5" x14ac:dyDescent="0.3">
      <c r="A29350" s="25">
        <v>46328</v>
      </c>
      <c r="B29350" s="31">
        <v>0.51041666666666663</v>
      </c>
      <c r="C29350" s="46"/>
      <c r="D29350" s="29">
        <v>46328.510416666664</v>
      </c>
      <c r="E29350" s="15" t="str">
        <f>IF(AND($B$6=NB!$A$17,$B$8&gt;0),'Ersparnisberechnung Sommertarif'!$B$8*SLP!C29330,"")</f>
        <v/>
      </c>
    </row>
    <row r="29351" spans="1:5" x14ac:dyDescent="0.3">
      <c r="A29351" s="25">
        <v>46328</v>
      </c>
      <c r="B29351" s="31">
        <v>0.52083333333333337</v>
      </c>
      <c r="C29351" s="46"/>
      <c r="D29351" s="29">
        <v>46328.520833333336</v>
      </c>
      <c r="E29351" s="15" t="str">
        <f>IF(AND($B$6=NB!$A$17,$B$8&gt;0),'Ersparnisberechnung Sommertarif'!$B$8*SLP!C29331,"")</f>
        <v/>
      </c>
    </row>
    <row r="29352" spans="1:5" x14ac:dyDescent="0.3">
      <c r="A29352" s="25">
        <v>46328</v>
      </c>
      <c r="B29352" s="31">
        <v>0.53125</v>
      </c>
      <c r="C29352" s="46"/>
      <c r="D29352" s="29">
        <v>46328.53125</v>
      </c>
      <c r="E29352" s="15" t="str">
        <f>IF(AND($B$6=NB!$A$17,$B$8&gt;0),'Ersparnisberechnung Sommertarif'!$B$8*SLP!C29332,"")</f>
        <v/>
      </c>
    </row>
    <row r="29353" spans="1:5" x14ac:dyDescent="0.3">
      <c r="A29353" s="25">
        <v>46328</v>
      </c>
      <c r="B29353" s="31">
        <v>0.54166666666666663</v>
      </c>
      <c r="C29353" s="46"/>
      <c r="D29353" s="29">
        <v>46328.541666666664</v>
      </c>
      <c r="E29353" s="15" t="str">
        <f>IF(AND($B$6=NB!$A$17,$B$8&gt;0),'Ersparnisberechnung Sommertarif'!$B$8*SLP!C29333,"")</f>
        <v/>
      </c>
    </row>
    <row r="29354" spans="1:5" x14ac:dyDescent="0.3">
      <c r="A29354" s="25">
        <v>46328</v>
      </c>
      <c r="B29354" s="31">
        <v>0.55208333333333337</v>
      </c>
      <c r="C29354" s="46"/>
      <c r="D29354" s="29">
        <v>46328.552083333336</v>
      </c>
      <c r="E29354" s="15" t="str">
        <f>IF(AND($B$6=NB!$A$17,$B$8&gt;0),'Ersparnisberechnung Sommertarif'!$B$8*SLP!C29334,"")</f>
        <v/>
      </c>
    </row>
    <row r="29355" spans="1:5" x14ac:dyDescent="0.3">
      <c r="A29355" s="25">
        <v>46328</v>
      </c>
      <c r="B29355" s="31">
        <v>0.5625</v>
      </c>
      <c r="C29355" s="46"/>
      <c r="D29355" s="29">
        <v>46328.5625</v>
      </c>
      <c r="E29355" s="15" t="str">
        <f>IF(AND($B$6=NB!$A$17,$B$8&gt;0),'Ersparnisberechnung Sommertarif'!$B$8*SLP!C29335,"")</f>
        <v/>
      </c>
    </row>
    <row r="29356" spans="1:5" x14ac:dyDescent="0.3">
      <c r="A29356" s="25">
        <v>46328</v>
      </c>
      <c r="B29356" s="31">
        <v>0.57291666666666663</v>
      </c>
      <c r="C29356" s="46"/>
      <c r="D29356" s="29">
        <v>46328.572916666664</v>
      </c>
      <c r="E29356" s="15" t="str">
        <f>IF(AND($B$6=NB!$A$17,$B$8&gt;0),'Ersparnisberechnung Sommertarif'!$B$8*SLP!C29336,"")</f>
        <v/>
      </c>
    </row>
    <row r="29357" spans="1:5" x14ac:dyDescent="0.3">
      <c r="A29357" s="25">
        <v>46328</v>
      </c>
      <c r="B29357" s="31">
        <v>0.58333333333333337</v>
      </c>
      <c r="C29357" s="46"/>
      <c r="D29357" s="29">
        <v>46328.583333333336</v>
      </c>
      <c r="E29357" s="15" t="str">
        <f>IF(AND($B$6=NB!$A$17,$B$8&gt;0),'Ersparnisberechnung Sommertarif'!$B$8*SLP!C29337,"")</f>
        <v/>
      </c>
    </row>
    <row r="29358" spans="1:5" x14ac:dyDescent="0.3">
      <c r="A29358" s="25">
        <v>46328</v>
      </c>
      <c r="B29358" s="31">
        <v>0.59375</v>
      </c>
      <c r="C29358" s="46"/>
      <c r="D29358" s="29">
        <v>46328.59375</v>
      </c>
      <c r="E29358" s="15" t="str">
        <f>IF(AND($B$6=NB!$A$17,$B$8&gt;0),'Ersparnisberechnung Sommertarif'!$B$8*SLP!C29338,"")</f>
        <v/>
      </c>
    </row>
    <row r="29359" spans="1:5" x14ac:dyDescent="0.3">
      <c r="A29359" s="25">
        <v>46328</v>
      </c>
      <c r="B29359" s="31">
        <v>0.60416666666666663</v>
      </c>
      <c r="C29359" s="46"/>
      <c r="D29359" s="29">
        <v>46328.604166666664</v>
      </c>
      <c r="E29359" s="15" t="str">
        <f>IF(AND($B$6=NB!$A$17,$B$8&gt;0),'Ersparnisberechnung Sommertarif'!$B$8*SLP!C29339,"")</f>
        <v/>
      </c>
    </row>
    <row r="29360" spans="1:5" x14ac:dyDescent="0.3">
      <c r="A29360" s="25">
        <v>46328</v>
      </c>
      <c r="B29360" s="31">
        <v>0.61458333333333337</v>
      </c>
      <c r="C29360" s="46"/>
      <c r="D29360" s="29">
        <v>46328.614583333336</v>
      </c>
      <c r="E29360" s="15" t="str">
        <f>IF(AND($B$6=NB!$A$17,$B$8&gt;0),'Ersparnisberechnung Sommertarif'!$B$8*SLP!C29340,"")</f>
        <v/>
      </c>
    </row>
    <row r="29361" spans="1:5" x14ac:dyDescent="0.3">
      <c r="A29361" s="25">
        <v>46328</v>
      </c>
      <c r="B29361" s="31">
        <v>0.625</v>
      </c>
      <c r="C29361" s="46"/>
      <c r="D29361" s="29">
        <v>46328.625</v>
      </c>
      <c r="E29361" s="15" t="str">
        <f>IF(AND($B$6=NB!$A$17,$B$8&gt;0),'Ersparnisberechnung Sommertarif'!$B$8*SLP!C29341,"")</f>
        <v/>
      </c>
    </row>
    <row r="29362" spans="1:5" x14ac:dyDescent="0.3">
      <c r="A29362" s="25">
        <v>46328</v>
      </c>
      <c r="B29362" s="31">
        <v>0.63541666666666663</v>
      </c>
      <c r="C29362" s="46"/>
      <c r="D29362" s="29">
        <v>46328.635416666664</v>
      </c>
      <c r="E29362" s="15" t="str">
        <f>IF(AND($B$6=NB!$A$17,$B$8&gt;0),'Ersparnisberechnung Sommertarif'!$B$8*SLP!C29342,"")</f>
        <v/>
      </c>
    </row>
    <row r="29363" spans="1:5" x14ac:dyDescent="0.3">
      <c r="A29363" s="25">
        <v>46328</v>
      </c>
      <c r="B29363" s="31">
        <v>0.64583333333333337</v>
      </c>
      <c r="C29363" s="46"/>
      <c r="D29363" s="29">
        <v>46328.645833333336</v>
      </c>
      <c r="E29363" s="15" t="str">
        <f>IF(AND($B$6=NB!$A$17,$B$8&gt;0),'Ersparnisberechnung Sommertarif'!$B$8*SLP!C29343,"")</f>
        <v/>
      </c>
    </row>
    <row r="29364" spans="1:5" x14ac:dyDescent="0.3">
      <c r="A29364" s="25">
        <v>46328</v>
      </c>
      <c r="B29364" s="31">
        <v>0.65625</v>
      </c>
      <c r="C29364" s="46"/>
      <c r="D29364" s="29">
        <v>46328.65625</v>
      </c>
      <c r="E29364" s="15" t="str">
        <f>IF(AND($B$6=NB!$A$17,$B$8&gt;0),'Ersparnisberechnung Sommertarif'!$B$8*SLP!C29344,"")</f>
        <v/>
      </c>
    </row>
    <row r="29365" spans="1:5" x14ac:dyDescent="0.3">
      <c r="A29365" s="25">
        <v>46328</v>
      </c>
      <c r="B29365" s="31">
        <v>0.66666666666666663</v>
      </c>
      <c r="C29365" s="46"/>
      <c r="D29365" s="29">
        <v>46328.666666666664</v>
      </c>
      <c r="E29365" s="15" t="str">
        <f>IF(AND($B$6=NB!$A$17,$B$8&gt;0),'Ersparnisberechnung Sommertarif'!$B$8*SLP!C29345,"")</f>
        <v/>
      </c>
    </row>
    <row r="29366" spans="1:5" x14ac:dyDescent="0.3">
      <c r="A29366" s="25">
        <v>46328</v>
      </c>
      <c r="B29366" s="31">
        <v>0.67708333333333337</v>
      </c>
      <c r="C29366" s="46"/>
      <c r="D29366" s="29">
        <v>46328.677083333336</v>
      </c>
      <c r="E29366" s="15" t="str">
        <f>IF(AND($B$6=NB!$A$17,$B$8&gt;0),'Ersparnisberechnung Sommertarif'!$B$8*SLP!C29346,"")</f>
        <v/>
      </c>
    </row>
    <row r="29367" spans="1:5" x14ac:dyDescent="0.3">
      <c r="A29367" s="25">
        <v>46328</v>
      </c>
      <c r="B29367" s="31">
        <v>0.6875</v>
      </c>
      <c r="C29367" s="46"/>
      <c r="D29367" s="29">
        <v>46328.6875</v>
      </c>
      <c r="E29367" s="15" t="str">
        <f>IF(AND($B$6=NB!$A$17,$B$8&gt;0),'Ersparnisberechnung Sommertarif'!$B$8*SLP!C29347,"")</f>
        <v/>
      </c>
    </row>
    <row r="29368" spans="1:5" x14ac:dyDescent="0.3">
      <c r="A29368" s="25">
        <v>46328</v>
      </c>
      <c r="B29368" s="31">
        <v>0.69791666666666663</v>
      </c>
      <c r="C29368" s="46"/>
      <c r="D29368" s="29">
        <v>46328.697916666664</v>
      </c>
      <c r="E29368" s="15" t="str">
        <f>IF(AND($B$6=NB!$A$17,$B$8&gt;0),'Ersparnisberechnung Sommertarif'!$B$8*SLP!C29348,"")</f>
        <v/>
      </c>
    </row>
    <row r="29369" spans="1:5" x14ac:dyDescent="0.3">
      <c r="A29369" s="25">
        <v>46328</v>
      </c>
      <c r="B29369" s="31">
        <v>0.70833333333333337</v>
      </c>
      <c r="C29369" s="46"/>
      <c r="D29369" s="29">
        <v>46328.708333333336</v>
      </c>
      <c r="E29369" s="15" t="str">
        <f>IF(AND($B$6=NB!$A$17,$B$8&gt;0),'Ersparnisberechnung Sommertarif'!$B$8*SLP!C29349,"")</f>
        <v/>
      </c>
    </row>
    <row r="29370" spans="1:5" x14ac:dyDescent="0.3">
      <c r="A29370" s="25">
        <v>46328</v>
      </c>
      <c r="B29370" s="31">
        <v>0.71875</v>
      </c>
      <c r="C29370" s="46"/>
      <c r="D29370" s="29">
        <v>46328.71875</v>
      </c>
      <c r="E29370" s="15" t="str">
        <f>IF(AND($B$6=NB!$A$17,$B$8&gt;0),'Ersparnisberechnung Sommertarif'!$B$8*SLP!C29350,"")</f>
        <v/>
      </c>
    </row>
    <row r="29371" spans="1:5" x14ac:dyDescent="0.3">
      <c r="A29371" s="25">
        <v>46328</v>
      </c>
      <c r="B29371" s="31">
        <v>0.72916666666666663</v>
      </c>
      <c r="C29371" s="46"/>
      <c r="D29371" s="29">
        <v>46328.729166666664</v>
      </c>
      <c r="E29371" s="15" t="str">
        <f>IF(AND($B$6=NB!$A$17,$B$8&gt;0),'Ersparnisberechnung Sommertarif'!$B$8*SLP!C29351,"")</f>
        <v/>
      </c>
    </row>
    <row r="29372" spans="1:5" x14ac:dyDescent="0.3">
      <c r="A29372" s="25">
        <v>46328</v>
      </c>
      <c r="B29372" s="31">
        <v>0.73958333333333337</v>
      </c>
      <c r="C29372" s="46"/>
      <c r="D29372" s="29">
        <v>46328.739583333336</v>
      </c>
      <c r="E29372" s="15" t="str">
        <f>IF(AND($B$6=NB!$A$17,$B$8&gt;0),'Ersparnisberechnung Sommertarif'!$B$8*SLP!C29352,"")</f>
        <v/>
      </c>
    </row>
    <row r="29373" spans="1:5" x14ac:dyDescent="0.3">
      <c r="A29373" s="25">
        <v>46328</v>
      </c>
      <c r="B29373" s="31">
        <v>0.75</v>
      </c>
      <c r="C29373" s="46"/>
      <c r="D29373" s="29">
        <v>46328.75</v>
      </c>
      <c r="E29373" s="15" t="str">
        <f>IF(AND($B$6=NB!$A$17,$B$8&gt;0),'Ersparnisberechnung Sommertarif'!$B$8*SLP!C29353,"")</f>
        <v/>
      </c>
    </row>
    <row r="29374" spans="1:5" x14ac:dyDescent="0.3">
      <c r="A29374" s="25">
        <v>46328</v>
      </c>
      <c r="B29374" s="31">
        <v>0.76041666666666663</v>
      </c>
      <c r="C29374" s="46"/>
      <c r="D29374" s="29">
        <v>46328.760416666664</v>
      </c>
      <c r="E29374" s="15" t="str">
        <f>IF(AND($B$6=NB!$A$17,$B$8&gt;0),'Ersparnisberechnung Sommertarif'!$B$8*SLP!C29354,"")</f>
        <v/>
      </c>
    </row>
    <row r="29375" spans="1:5" x14ac:dyDescent="0.3">
      <c r="A29375" s="25">
        <v>46328</v>
      </c>
      <c r="B29375" s="31">
        <v>0.77083333333333337</v>
      </c>
      <c r="C29375" s="46"/>
      <c r="D29375" s="29">
        <v>46328.770833333336</v>
      </c>
      <c r="E29375" s="15" t="str">
        <f>IF(AND($B$6=NB!$A$17,$B$8&gt;0),'Ersparnisberechnung Sommertarif'!$B$8*SLP!C29355,"")</f>
        <v/>
      </c>
    </row>
    <row r="29376" spans="1:5" x14ac:dyDescent="0.3">
      <c r="A29376" s="25">
        <v>46328</v>
      </c>
      <c r="B29376" s="31">
        <v>0.78125</v>
      </c>
      <c r="C29376" s="46"/>
      <c r="D29376" s="29">
        <v>46328.78125</v>
      </c>
      <c r="E29376" s="15" t="str">
        <f>IF(AND($B$6=NB!$A$17,$B$8&gt;0),'Ersparnisberechnung Sommertarif'!$B$8*SLP!C29356,"")</f>
        <v/>
      </c>
    </row>
    <row r="29377" spans="1:5" x14ac:dyDescent="0.3">
      <c r="A29377" s="25">
        <v>46328</v>
      </c>
      <c r="B29377" s="31">
        <v>0.79166666666666663</v>
      </c>
      <c r="C29377" s="46"/>
      <c r="D29377" s="29">
        <v>46328.791666666664</v>
      </c>
      <c r="E29377" s="15" t="str">
        <f>IF(AND($B$6=NB!$A$17,$B$8&gt;0),'Ersparnisberechnung Sommertarif'!$B$8*SLP!C29357,"")</f>
        <v/>
      </c>
    </row>
    <row r="29378" spans="1:5" x14ac:dyDescent="0.3">
      <c r="A29378" s="25">
        <v>46328</v>
      </c>
      <c r="B29378" s="31">
        <v>0.80208333333333337</v>
      </c>
      <c r="C29378" s="46"/>
      <c r="D29378" s="29">
        <v>46328.802083333336</v>
      </c>
      <c r="E29378" s="15" t="str">
        <f>IF(AND($B$6=NB!$A$17,$B$8&gt;0),'Ersparnisberechnung Sommertarif'!$B$8*SLP!C29358,"")</f>
        <v/>
      </c>
    </row>
    <row r="29379" spans="1:5" x14ac:dyDescent="0.3">
      <c r="A29379" s="25">
        <v>46328</v>
      </c>
      <c r="B29379" s="31">
        <v>0.8125</v>
      </c>
      <c r="C29379" s="46"/>
      <c r="D29379" s="29">
        <v>46328.8125</v>
      </c>
      <c r="E29379" s="15" t="str">
        <f>IF(AND($B$6=NB!$A$17,$B$8&gt;0),'Ersparnisberechnung Sommertarif'!$B$8*SLP!C29359,"")</f>
        <v/>
      </c>
    </row>
    <row r="29380" spans="1:5" x14ac:dyDescent="0.3">
      <c r="A29380" s="25">
        <v>46328</v>
      </c>
      <c r="B29380" s="31">
        <v>0.82291666666666663</v>
      </c>
      <c r="C29380" s="46"/>
      <c r="D29380" s="29">
        <v>46328.822916666664</v>
      </c>
      <c r="E29380" s="15" t="str">
        <f>IF(AND($B$6=NB!$A$17,$B$8&gt;0),'Ersparnisberechnung Sommertarif'!$B$8*SLP!C29360,"")</f>
        <v/>
      </c>
    </row>
    <row r="29381" spans="1:5" x14ac:dyDescent="0.3">
      <c r="A29381" s="25">
        <v>46328</v>
      </c>
      <c r="B29381" s="31">
        <v>0.83333333333333337</v>
      </c>
      <c r="C29381" s="46"/>
      <c r="D29381" s="29">
        <v>46328.833333333336</v>
      </c>
      <c r="E29381" s="15" t="str">
        <f>IF(AND($B$6=NB!$A$17,$B$8&gt;0),'Ersparnisberechnung Sommertarif'!$B$8*SLP!C29361,"")</f>
        <v/>
      </c>
    </row>
    <row r="29382" spans="1:5" x14ac:dyDescent="0.3">
      <c r="A29382" s="25">
        <v>46328</v>
      </c>
      <c r="B29382" s="31">
        <v>0.84375</v>
      </c>
      <c r="C29382" s="46"/>
      <c r="D29382" s="29">
        <v>46328.84375</v>
      </c>
      <c r="E29382" s="15" t="str">
        <f>IF(AND($B$6=NB!$A$17,$B$8&gt;0),'Ersparnisberechnung Sommertarif'!$B$8*SLP!C29362,"")</f>
        <v/>
      </c>
    </row>
    <row r="29383" spans="1:5" x14ac:dyDescent="0.3">
      <c r="A29383" s="25">
        <v>46328</v>
      </c>
      <c r="B29383" s="31">
        <v>0.85416666666666663</v>
      </c>
      <c r="C29383" s="46"/>
      <c r="D29383" s="29">
        <v>46328.854166666664</v>
      </c>
      <c r="E29383" s="15" t="str">
        <f>IF(AND($B$6=NB!$A$17,$B$8&gt;0),'Ersparnisberechnung Sommertarif'!$B$8*SLP!C29363,"")</f>
        <v/>
      </c>
    </row>
    <row r="29384" spans="1:5" x14ac:dyDescent="0.3">
      <c r="A29384" s="25">
        <v>46328</v>
      </c>
      <c r="B29384" s="31">
        <v>0.86458333333333337</v>
      </c>
      <c r="C29384" s="46"/>
      <c r="D29384" s="29">
        <v>46328.864583333336</v>
      </c>
      <c r="E29384" s="15" t="str">
        <f>IF(AND($B$6=NB!$A$17,$B$8&gt;0),'Ersparnisberechnung Sommertarif'!$B$8*SLP!C29364,"")</f>
        <v/>
      </c>
    </row>
    <row r="29385" spans="1:5" x14ac:dyDescent="0.3">
      <c r="A29385" s="25">
        <v>46328</v>
      </c>
      <c r="B29385" s="31">
        <v>0.875</v>
      </c>
      <c r="C29385" s="46"/>
      <c r="D29385" s="29">
        <v>46328.875</v>
      </c>
      <c r="E29385" s="15" t="str">
        <f>IF(AND($B$6=NB!$A$17,$B$8&gt;0),'Ersparnisberechnung Sommertarif'!$B$8*SLP!C29365,"")</f>
        <v/>
      </c>
    </row>
    <row r="29386" spans="1:5" x14ac:dyDescent="0.3">
      <c r="A29386" s="25">
        <v>46328</v>
      </c>
      <c r="B29386" s="31">
        <v>0.88541666666666663</v>
      </c>
      <c r="C29386" s="46"/>
      <c r="D29386" s="29">
        <v>46328.885416666664</v>
      </c>
      <c r="E29386" s="15" t="str">
        <f>IF(AND($B$6=NB!$A$17,$B$8&gt;0),'Ersparnisberechnung Sommertarif'!$B$8*SLP!C29366,"")</f>
        <v/>
      </c>
    </row>
    <row r="29387" spans="1:5" x14ac:dyDescent="0.3">
      <c r="A29387" s="25">
        <v>46328</v>
      </c>
      <c r="B29387" s="31">
        <v>0.89583333333333337</v>
      </c>
      <c r="C29387" s="46"/>
      <c r="D29387" s="29">
        <v>46328.895833333336</v>
      </c>
      <c r="E29387" s="15" t="str">
        <f>IF(AND($B$6=NB!$A$17,$B$8&gt;0),'Ersparnisberechnung Sommertarif'!$B$8*SLP!C29367,"")</f>
        <v/>
      </c>
    </row>
    <row r="29388" spans="1:5" x14ac:dyDescent="0.3">
      <c r="A29388" s="25">
        <v>46328</v>
      </c>
      <c r="B29388" s="31">
        <v>0.90625</v>
      </c>
      <c r="C29388" s="46"/>
      <c r="D29388" s="29">
        <v>46328.90625</v>
      </c>
      <c r="E29388" s="15" t="str">
        <f>IF(AND($B$6=NB!$A$17,$B$8&gt;0),'Ersparnisberechnung Sommertarif'!$B$8*SLP!C29368,"")</f>
        <v/>
      </c>
    </row>
    <row r="29389" spans="1:5" x14ac:dyDescent="0.3">
      <c r="A29389" s="25">
        <v>46328</v>
      </c>
      <c r="B29389" s="31">
        <v>0.91666666666666663</v>
      </c>
      <c r="C29389" s="46"/>
      <c r="D29389" s="29">
        <v>46328.916666666664</v>
      </c>
      <c r="E29389" s="15" t="str">
        <f>IF(AND($B$6=NB!$A$17,$B$8&gt;0),'Ersparnisberechnung Sommertarif'!$B$8*SLP!C29369,"")</f>
        <v/>
      </c>
    </row>
    <row r="29390" spans="1:5" x14ac:dyDescent="0.3">
      <c r="A29390" s="25">
        <v>46328</v>
      </c>
      <c r="B29390" s="31">
        <v>0.92708333333333337</v>
      </c>
      <c r="C29390" s="46"/>
      <c r="D29390" s="29">
        <v>46328.927083333336</v>
      </c>
      <c r="E29390" s="15" t="str">
        <f>IF(AND($B$6=NB!$A$17,$B$8&gt;0),'Ersparnisberechnung Sommertarif'!$B$8*SLP!C29370,"")</f>
        <v/>
      </c>
    </row>
    <row r="29391" spans="1:5" x14ac:dyDescent="0.3">
      <c r="A29391" s="25">
        <v>46328</v>
      </c>
      <c r="B29391" s="31">
        <v>0.9375</v>
      </c>
      <c r="C29391" s="46"/>
      <c r="D29391" s="29">
        <v>46328.9375</v>
      </c>
      <c r="E29391" s="15" t="str">
        <f>IF(AND($B$6=NB!$A$17,$B$8&gt;0),'Ersparnisberechnung Sommertarif'!$B$8*SLP!C29371,"")</f>
        <v/>
      </c>
    </row>
    <row r="29392" spans="1:5" x14ac:dyDescent="0.3">
      <c r="A29392" s="25">
        <v>46328</v>
      </c>
      <c r="B29392" s="31">
        <v>0.94791666666666663</v>
      </c>
      <c r="C29392" s="46"/>
      <c r="D29392" s="29">
        <v>46328.947916666664</v>
      </c>
      <c r="E29392" s="15" t="str">
        <f>IF(AND($B$6=NB!$A$17,$B$8&gt;0),'Ersparnisberechnung Sommertarif'!$B$8*SLP!C29372,"")</f>
        <v/>
      </c>
    </row>
    <row r="29393" spans="1:5" x14ac:dyDescent="0.3">
      <c r="A29393" s="25">
        <v>46328</v>
      </c>
      <c r="B29393" s="31">
        <v>0.95833333333333337</v>
      </c>
      <c r="C29393" s="46"/>
      <c r="D29393" s="29">
        <v>46328.958333333336</v>
      </c>
      <c r="E29393" s="15" t="str">
        <f>IF(AND($B$6=NB!$A$17,$B$8&gt;0),'Ersparnisberechnung Sommertarif'!$B$8*SLP!C29373,"")</f>
        <v/>
      </c>
    </row>
    <row r="29394" spans="1:5" x14ac:dyDescent="0.3">
      <c r="A29394" s="25">
        <v>46328</v>
      </c>
      <c r="B29394" s="31">
        <v>0.96875</v>
      </c>
      <c r="C29394" s="46"/>
      <c r="D29394" s="29">
        <v>46328.96875</v>
      </c>
      <c r="E29394" s="15" t="str">
        <f>IF(AND($B$6=NB!$A$17,$B$8&gt;0),'Ersparnisberechnung Sommertarif'!$B$8*SLP!C29374,"")</f>
        <v/>
      </c>
    </row>
    <row r="29395" spans="1:5" x14ac:dyDescent="0.3">
      <c r="A29395" s="25">
        <v>46328</v>
      </c>
      <c r="B29395" s="31">
        <v>0.97916666666666663</v>
      </c>
      <c r="C29395" s="46"/>
      <c r="D29395" s="29">
        <v>46328.979166666664</v>
      </c>
      <c r="E29395" s="15" t="str">
        <f>IF(AND($B$6=NB!$A$17,$B$8&gt;0),'Ersparnisberechnung Sommertarif'!$B$8*SLP!C29375,"")</f>
        <v/>
      </c>
    </row>
    <row r="29396" spans="1:5" x14ac:dyDescent="0.3">
      <c r="A29396" s="25">
        <v>46328</v>
      </c>
      <c r="B29396" s="31">
        <v>0.98958333333333337</v>
      </c>
      <c r="C29396" s="46"/>
      <c r="D29396" s="29">
        <v>46328.989583333336</v>
      </c>
      <c r="E29396" s="15" t="str">
        <f>IF(AND($B$6=NB!$A$17,$B$8&gt;0),'Ersparnisberechnung Sommertarif'!$B$8*SLP!C29376,"")</f>
        <v/>
      </c>
    </row>
    <row r="29397" spans="1:5" x14ac:dyDescent="0.3">
      <c r="A29397" s="25">
        <v>46329</v>
      </c>
      <c r="B29397" s="31">
        <v>0</v>
      </c>
      <c r="C29397" s="46"/>
      <c r="D29397" s="29">
        <v>46329</v>
      </c>
      <c r="E29397" s="15" t="str">
        <f>IF(AND($B$6=NB!$A$17,$B$8&gt;0),'Ersparnisberechnung Sommertarif'!$B$8*SLP!C29377,"")</f>
        <v/>
      </c>
    </row>
    <row r="29398" spans="1:5" x14ac:dyDescent="0.3">
      <c r="A29398" s="25">
        <v>46329</v>
      </c>
      <c r="B29398" s="31">
        <v>1.0416666666666666E-2</v>
      </c>
      <c r="C29398" s="46"/>
      <c r="D29398" s="29">
        <v>46329.010416666664</v>
      </c>
      <c r="E29398" s="15" t="str">
        <f>IF(AND($B$6=NB!$A$17,$B$8&gt;0),'Ersparnisberechnung Sommertarif'!$B$8*SLP!C29378,"")</f>
        <v/>
      </c>
    </row>
    <row r="29399" spans="1:5" x14ac:dyDescent="0.3">
      <c r="A29399" s="25">
        <v>46329</v>
      </c>
      <c r="B29399" s="31">
        <v>2.0833333333333332E-2</v>
      </c>
      <c r="C29399" s="46"/>
      <c r="D29399" s="29">
        <v>46329.020833333336</v>
      </c>
      <c r="E29399" s="15" t="str">
        <f>IF(AND($B$6=NB!$A$17,$B$8&gt;0),'Ersparnisberechnung Sommertarif'!$B$8*SLP!C29379,"")</f>
        <v/>
      </c>
    </row>
    <row r="29400" spans="1:5" x14ac:dyDescent="0.3">
      <c r="A29400" s="25">
        <v>46329</v>
      </c>
      <c r="B29400" s="31">
        <v>3.125E-2</v>
      </c>
      <c r="C29400" s="46"/>
      <c r="D29400" s="29">
        <v>46329.03125</v>
      </c>
      <c r="E29400" s="15" t="str">
        <f>IF(AND($B$6=NB!$A$17,$B$8&gt;0),'Ersparnisberechnung Sommertarif'!$B$8*SLP!C29380,"")</f>
        <v/>
      </c>
    </row>
    <row r="29401" spans="1:5" x14ac:dyDescent="0.3">
      <c r="A29401" s="25">
        <v>46329</v>
      </c>
      <c r="B29401" s="31">
        <v>4.1666666666666664E-2</v>
      </c>
      <c r="C29401" s="46"/>
      <c r="D29401" s="29">
        <v>46329.041666666664</v>
      </c>
      <c r="E29401" s="15" t="str">
        <f>IF(AND($B$6=NB!$A$17,$B$8&gt;0),'Ersparnisberechnung Sommertarif'!$B$8*SLP!C29381,"")</f>
        <v/>
      </c>
    </row>
    <row r="29402" spans="1:5" x14ac:dyDescent="0.3">
      <c r="A29402" s="25">
        <v>46329</v>
      </c>
      <c r="B29402" s="31">
        <v>5.2083333333333336E-2</v>
      </c>
      <c r="C29402" s="46"/>
      <c r="D29402" s="29">
        <v>46329.052083333336</v>
      </c>
      <c r="E29402" s="15" t="str">
        <f>IF(AND($B$6=NB!$A$17,$B$8&gt;0),'Ersparnisberechnung Sommertarif'!$B$8*SLP!C29382,"")</f>
        <v/>
      </c>
    </row>
    <row r="29403" spans="1:5" x14ac:dyDescent="0.3">
      <c r="A29403" s="25">
        <v>46329</v>
      </c>
      <c r="B29403" s="31">
        <v>6.25E-2</v>
      </c>
      <c r="C29403" s="46"/>
      <c r="D29403" s="29">
        <v>46329.0625</v>
      </c>
      <c r="E29403" s="15" t="str">
        <f>IF(AND($B$6=NB!$A$17,$B$8&gt;0),'Ersparnisberechnung Sommertarif'!$B$8*SLP!C29383,"")</f>
        <v/>
      </c>
    </row>
    <row r="29404" spans="1:5" x14ac:dyDescent="0.3">
      <c r="A29404" s="25">
        <v>46329</v>
      </c>
      <c r="B29404" s="31">
        <v>7.2916666666666671E-2</v>
      </c>
      <c r="C29404" s="46"/>
      <c r="D29404" s="29">
        <v>46329.072916666664</v>
      </c>
      <c r="E29404" s="15" t="str">
        <f>IF(AND($B$6=NB!$A$17,$B$8&gt;0),'Ersparnisberechnung Sommertarif'!$B$8*SLP!C29384,"")</f>
        <v/>
      </c>
    </row>
    <row r="29405" spans="1:5" x14ac:dyDescent="0.3">
      <c r="A29405" s="25">
        <v>46329</v>
      </c>
      <c r="B29405" s="31">
        <v>8.3333333333333329E-2</v>
      </c>
      <c r="C29405" s="46"/>
      <c r="D29405" s="29">
        <v>46329.083333333336</v>
      </c>
      <c r="E29405" s="15" t="str">
        <f>IF(AND($B$6=NB!$A$17,$B$8&gt;0),'Ersparnisberechnung Sommertarif'!$B$8*SLP!C29385,"")</f>
        <v/>
      </c>
    </row>
    <row r="29406" spans="1:5" x14ac:dyDescent="0.3">
      <c r="A29406" s="25">
        <v>46329</v>
      </c>
      <c r="B29406" s="31">
        <v>9.375E-2</v>
      </c>
      <c r="C29406" s="46"/>
      <c r="D29406" s="29">
        <v>46329.09375</v>
      </c>
      <c r="E29406" s="15" t="str">
        <f>IF(AND($B$6=NB!$A$17,$B$8&gt;0),'Ersparnisberechnung Sommertarif'!$B$8*SLP!C29386,"")</f>
        <v/>
      </c>
    </row>
    <row r="29407" spans="1:5" x14ac:dyDescent="0.3">
      <c r="A29407" s="25">
        <v>46329</v>
      </c>
      <c r="B29407" s="31">
        <v>0.10416666666666667</v>
      </c>
      <c r="C29407" s="46"/>
      <c r="D29407" s="29">
        <v>46329.104166666664</v>
      </c>
      <c r="E29407" s="15" t="str">
        <f>IF(AND($B$6=NB!$A$17,$B$8&gt;0),'Ersparnisberechnung Sommertarif'!$B$8*SLP!C29387,"")</f>
        <v/>
      </c>
    </row>
    <row r="29408" spans="1:5" x14ac:dyDescent="0.3">
      <c r="A29408" s="25">
        <v>46329</v>
      </c>
      <c r="B29408" s="31">
        <v>0.11458333333333333</v>
      </c>
      <c r="C29408" s="46"/>
      <c r="D29408" s="29">
        <v>46329.114583333336</v>
      </c>
      <c r="E29408" s="15" t="str">
        <f>IF(AND($B$6=NB!$A$17,$B$8&gt;0),'Ersparnisberechnung Sommertarif'!$B$8*SLP!C29388,"")</f>
        <v/>
      </c>
    </row>
    <row r="29409" spans="1:5" x14ac:dyDescent="0.3">
      <c r="A29409" s="25">
        <v>46329</v>
      </c>
      <c r="B29409" s="31">
        <v>0.125</v>
      </c>
      <c r="C29409" s="46"/>
      <c r="D29409" s="29">
        <v>46329.125</v>
      </c>
      <c r="E29409" s="15" t="str">
        <f>IF(AND($B$6=NB!$A$17,$B$8&gt;0),'Ersparnisberechnung Sommertarif'!$B$8*SLP!C29389,"")</f>
        <v/>
      </c>
    </row>
    <row r="29410" spans="1:5" x14ac:dyDescent="0.3">
      <c r="A29410" s="25">
        <v>46329</v>
      </c>
      <c r="B29410" s="31">
        <v>0.13541666666666666</v>
      </c>
      <c r="C29410" s="46"/>
      <c r="D29410" s="29">
        <v>46329.135416666664</v>
      </c>
      <c r="E29410" s="15" t="str">
        <f>IF(AND($B$6=NB!$A$17,$B$8&gt;0),'Ersparnisberechnung Sommertarif'!$B$8*SLP!C29390,"")</f>
        <v/>
      </c>
    </row>
    <row r="29411" spans="1:5" x14ac:dyDescent="0.3">
      <c r="A29411" s="25">
        <v>46329</v>
      </c>
      <c r="B29411" s="31">
        <v>0.14583333333333334</v>
      </c>
      <c r="C29411" s="46"/>
      <c r="D29411" s="29">
        <v>46329.145833333336</v>
      </c>
      <c r="E29411" s="15" t="str">
        <f>IF(AND($B$6=NB!$A$17,$B$8&gt;0),'Ersparnisberechnung Sommertarif'!$B$8*SLP!C29391,"")</f>
        <v/>
      </c>
    </row>
    <row r="29412" spans="1:5" x14ac:dyDescent="0.3">
      <c r="A29412" s="25">
        <v>46329</v>
      </c>
      <c r="B29412" s="31">
        <v>0.15625</v>
      </c>
      <c r="C29412" s="46"/>
      <c r="D29412" s="29">
        <v>46329.15625</v>
      </c>
      <c r="E29412" s="15" t="str">
        <f>IF(AND($B$6=NB!$A$17,$B$8&gt;0),'Ersparnisberechnung Sommertarif'!$B$8*SLP!C29392,"")</f>
        <v/>
      </c>
    </row>
    <row r="29413" spans="1:5" x14ac:dyDescent="0.3">
      <c r="A29413" s="25">
        <v>46329</v>
      </c>
      <c r="B29413" s="31">
        <v>0.16666666666666666</v>
      </c>
      <c r="C29413" s="46"/>
      <c r="D29413" s="29">
        <v>46329.166666666664</v>
      </c>
      <c r="E29413" s="15" t="str">
        <f>IF(AND($B$6=NB!$A$17,$B$8&gt;0),'Ersparnisberechnung Sommertarif'!$B$8*SLP!C29393,"")</f>
        <v/>
      </c>
    </row>
    <row r="29414" spans="1:5" x14ac:dyDescent="0.3">
      <c r="A29414" s="25">
        <v>46329</v>
      </c>
      <c r="B29414" s="31">
        <v>0.17708333333333334</v>
      </c>
      <c r="C29414" s="46"/>
      <c r="D29414" s="29">
        <v>46329.177083333336</v>
      </c>
      <c r="E29414" s="15" t="str">
        <f>IF(AND($B$6=NB!$A$17,$B$8&gt;0),'Ersparnisberechnung Sommertarif'!$B$8*SLP!C29394,"")</f>
        <v/>
      </c>
    </row>
    <row r="29415" spans="1:5" x14ac:dyDescent="0.3">
      <c r="A29415" s="25">
        <v>46329</v>
      </c>
      <c r="B29415" s="31">
        <v>0.1875</v>
      </c>
      <c r="C29415" s="46"/>
      <c r="D29415" s="29">
        <v>46329.1875</v>
      </c>
      <c r="E29415" s="15" t="str">
        <f>IF(AND($B$6=NB!$A$17,$B$8&gt;0),'Ersparnisberechnung Sommertarif'!$B$8*SLP!C29395,"")</f>
        <v/>
      </c>
    </row>
    <row r="29416" spans="1:5" x14ac:dyDescent="0.3">
      <c r="A29416" s="25">
        <v>46329</v>
      </c>
      <c r="B29416" s="31">
        <v>0.19791666666666666</v>
      </c>
      <c r="C29416" s="46"/>
      <c r="D29416" s="29">
        <v>46329.197916666664</v>
      </c>
      <c r="E29416" s="15" t="str">
        <f>IF(AND($B$6=NB!$A$17,$B$8&gt;0),'Ersparnisberechnung Sommertarif'!$B$8*SLP!C29396,"")</f>
        <v/>
      </c>
    </row>
    <row r="29417" spans="1:5" x14ac:dyDescent="0.3">
      <c r="A29417" s="25">
        <v>46329</v>
      </c>
      <c r="B29417" s="31">
        <v>0.20833333333333334</v>
      </c>
      <c r="C29417" s="46"/>
      <c r="D29417" s="29">
        <v>46329.208333333336</v>
      </c>
      <c r="E29417" s="15" t="str">
        <f>IF(AND($B$6=NB!$A$17,$B$8&gt;0),'Ersparnisberechnung Sommertarif'!$B$8*SLP!C29397,"")</f>
        <v/>
      </c>
    </row>
    <row r="29418" spans="1:5" x14ac:dyDescent="0.3">
      <c r="A29418" s="25">
        <v>46329</v>
      </c>
      <c r="B29418" s="31">
        <v>0.21875</v>
      </c>
      <c r="C29418" s="46"/>
      <c r="D29418" s="29">
        <v>46329.21875</v>
      </c>
      <c r="E29418" s="15" t="str">
        <f>IF(AND($B$6=NB!$A$17,$B$8&gt;0),'Ersparnisberechnung Sommertarif'!$B$8*SLP!C29398,"")</f>
        <v/>
      </c>
    </row>
    <row r="29419" spans="1:5" x14ac:dyDescent="0.3">
      <c r="A29419" s="25">
        <v>46329</v>
      </c>
      <c r="B29419" s="31">
        <v>0.22916666666666666</v>
      </c>
      <c r="C29419" s="46"/>
      <c r="D29419" s="29">
        <v>46329.229166666664</v>
      </c>
      <c r="E29419" s="15" t="str">
        <f>IF(AND($B$6=NB!$A$17,$B$8&gt;0),'Ersparnisberechnung Sommertarif'!$B$8*SLP!C29399,"")</f>
        <v/>
      </c>
    </row>
    <row r="29420" spans="1:5" x14ac:dyDescent="0.3">
      <c r="A29420" s="25">
        <v>46329</v>
      </c>
      <c r="B29420" s="31">
        <v>0.23958333333333334</v>
      </c>
      <c r="C29420" s="46"/>
      <c r="D29420" s="29">
        <v>46329.239583333336</v>
      </c>
      <c r="E29420" s="15" t="str">
        <f>IF(AND($B$6=NB!$A$17,$B$8&gt;0),'Ersparnisberechnung Sommertarif'!$B$8*SLP!C29400,"")</f>
        <v/>
      </c>
    </row>
    <row r="29421" spans="1:5" x14ac:dyDescent="0.3">
      <c r="A29421" s="25">
        <v>46329</v>
      </c>
      <c r="B29421" s="31">
        <v>0.25</v>
      </c>
      <c r="C29421" s="46"/>
      <c r="D29421" s="29">
        <v>46329.25</v>
      </c>
      <c r="E29421" s="15" t="str">
        <f>IF(AND($B$6=NB!$A$17,$B$8&gt;0),'Ersparnisberechnung Sommertarif'!$B$8*SLP!C29401,"")</f>
        <v/>
      </c>
    </row>
    <row r="29422" spans="1:5" x14ac:dyDescent="0.3">
      <c r="A29422" s="25">
        <v>46329</v>
      </c>
      <c r="B29422" s="31">
        <v>0.26041666666666669</v>
      </c>
      <c r="C29422" s="46"/>
      <c r="D29422" s="29">
        <v>46329.260416666664</v>
      </c>
      <c r="E29422" s="15" t="str">
        <f>IF(AND($B$6=NB!$A$17,$B$8&gt;0),'Ersparnisberechnung Sommertarif'!$B$8*SLP!C29402,"")</f>
        <v/>
      </c>
    </row>
    <row r="29423" spans="1:5" x14ac:dyDescent="0.3">
      <c r="A29423" s="25">
        <v>46329</v>
      </c>
      <c r="B29423" s="31">
        <v>0.27083333333333331</v>
      </c>
      <c r="C29423" s="46"/>
      <c r="D29423" s="29">
        <v>46329.270833333336</v>
      </c>
      <c r="E29423" s="15" t="str">
        <f>IF(AND($B$6=NB!$A$17,$B$8&gt;0),'Ersparnisberechnung Sommertarif'!$B$8*SLP!C29403,"")</f>
        <v/>
      </c>
    </row>
    <row r="29424" spans="1:5" x14ac:dyDescent="0.3">
      <c r="A29424" s="25">
        <v>46329</v>
      </c>
      <c r="B29424" s="31">
        <v>0.28125</v>
      </c>
      <c r="C29424" s="46"/>
      <c r="D29424" s="29">
        <v>46329.28125</v>
      </c>
      <c r="E29424" s="15" t="str">
        <f>IF(AND($B$6=NB!$A$17,$B$8&gt;0),'Ersparnisberechnung Sommertarif'!$B$8*SLP!C29404,"")</f>
        <v/>
      </c>
    </row>
    <row r="29425" spans="1:5" x14ac:dyDescent="0.3">
      <c r="A29425" s="25">
        <v>46329</v>
      </c>
      <c r="B29425" s="31">
        <v>0.29166666666666669</v>
      </c>
      <c r="C29425" s="46"/>
      <c r="D29425" s="29">
        <v>46329.291666666664</v>
      </c>
      <c r="E29425" s="15" t="str">
        <f>IF(AND($B$6=NB!$A$17,$B$8&gt;0),'Ersparnisberechnung Sommertarif'!$B$8*SLP!C29405,"")</f>
        <v/>
      </c>
    </row>
    <row r="29426" spans="1:5" x14ac:dyDescent="0.3">
      <c r="A29426" s="25">
        <v>46329</v>
      </c>
      <c r="B29426" s="31">
        <v>0.30208333333333331</v>
      </c>
      <c r="C29426" s="46"/>
      <c r="D29426" s="29">
        <v>46329.302083333336</v>
      </c>
      <c r="E29426" s="15" t="str">
        <f>IF(AND($B$6=NB!$A$17,$B$8&gt;0),'Ersparnisberechnung Sommertarif'!$B$8*SLP!C29406,"")</f>
        <v/>
      </c>
    </row>
    <row r="29427" spans="1:5" x14ac:dyDescent="0.3">
      <c r="A29427" s="25">
        <v>46329</v>
      </c>
      <c r="B29427" s="31">
        <v>0.3125</v>
      </c>
      <c r="C29427" s="46"/>
      <c r="D29427" s="29">
        <v>46329.3125</v>
      </c>
      <c r="E29427" s="15" t="str">
        <f>IF(AND($B$6=NB!$A$17,$B$8&gt;0),'Ersparnisberechnung Sommertarif'!$B$8*SLP!C29407,"")</f>
        <v/>
      </c>
    </row>
    <row r="29428" spans="1:5" x14ac:dyDescent="0.3">
      <c r="A29428" s="25">
        <v>46329</v>
      </c>
      <c r="B29428" s="31">
        <v>0.32291666666666669</v>
      </c>
      <c r="C29428" s="46"/>
      <c r="D29428" s="29">
        <v>46329.322916666664</v>
      </c>
      <c r="E29428" s="15" t="str">
        <f>IF(AND($B$6=NB!$A$17,$B$8&gt;0),'Ersparnisberechnung Sommertarif'!$B$8*SLP!C29408,"")</f>
        <v/>
      </c>
    </row>
    <row r="29429" spans="1:5" x14ac:dyDescent="0.3">
      <c r="A29429" s="25">
        <v>46329</v>
      </c>
      <c r="B29429" s="31">
        <v>0.33333333333333331</v>
      </c>
      <c r="C29429" s="46"/>
      <c r="D29429" s="29">
        <v>46329.333333333336</v>
      </c>
      <c r="E29429" s="15" t="str">
        <f>IF(AND($B$6=NB!$A$17,$B$8&gt;0),'Ersparnisberechnung Sommertarif'!$B$8*SLP!C29409,"")</f>
        <v/>
      </c>
    </row>
    <row r="29430" spans="1:5" x14ac:dyDescent="0.3">
      <c r="A29430" s="25">
        <v>46329</v>
      </c>
      <c r="B29430" s="31">
        <v>0.34375</v>
      </c>
      <c r="C29430" s="46"/>
      <c r="D29430" s="29">
        <v>46329.34375</v>
      </c>
      <c r="E29430" s="15" t="str">
        <f>IF(AND($B$6=NB!$A$17,$B$8&gt;0),'Ersparnisberechnung Sommertarif'!$B$8*SLP!C29410,"")</f>
        <v/>
      </c>
    </row>
    <row r="29431" spans="1:5" x14ac:dyDescent="0.3">
      <c r="A29431" s="25">
        <v>46329</v>
      </c>
      <c r="B29431" s="31">
        <v>0.35416666666666669</v>
      </c>
      <c r="C29431" s="46"/>
      <c r="D29431" s="29">
        <v>46329.354166666664</v>
      </c>
      <c r="E29431" s="15" t="str">
        <f>IF(AND($B$6=NB!$A$17,$B$8&gt;0),'Ersparnisberechnung Sommertarif'!$B$8*SLP!C29411,"")</f>
        <v/>
      </c>
    </row>
    <row r="29432" spans="1:5" x14ac:dyDescent="0.3">
      <c r="A29432" s="25">
        <v>46329</v>
      </c>
      <c r="B29432" s="31">
        <v>0.36458333333333331</v>
      </c>
      <c r="C29432" s="46"/>
      <c r="D29432" s="29">
        <v>46329.364583333336</v>
      </c>
      <c r="E29432" s="15" t="str">
        <f>IF(AND($B$6=NB!$A$17,$B$8&gt;0),'Ersparnisberechnung Sommertarif'!$B$8*SLP!C29412,"")</f>
        <v/>
      </c>
    </row>
    <row r="29433" spans="1:5" x14ac:dyDescent="0.3">
      <c r="A29433" s="25">
        <v>46329</v>
      </c>
      <c r="B29433" s="31">
        <v>0.375</v>
      </c>
      <c r="C29433" s="46"/>
      <c r="D29433" s="29">
        <v>46329.375</v>
      </c>
      <c r="E29433" s="15" t="str">
        <f>IF(AND($B$6=NB!$A$17,$B$8&gt;0),'Ersparnisberechnung Sommertarif'!$B$8*SLP!C29413,"")</f>
        <v/>
      </c>
    </row>
    <row r="29434" spans="1:5" x14ac:dyDescent="0.3">
      <c r="A29434" s="25">
        <v>46329</v>
      </c>
      <c r="B29434" s="31">
        <v>0.38541666666666669</v>
      </c>
      <c r="C29434" s="46"/>
      <c r="D29434" s="29">
        <v>46329.385416666664</v>
      </c>
      <c r="E29434" s="15" t="str">
        <f>IF(AND($B$6=NB!$A$17,$B$8&gt;0),'Ersparnisberechnung Sommertarif'!$B$8*SLP!C29414,"")</f>
        <v/>
      </c>
    </row>
    <row r="29435" spans="1:5" x14ac:dyDescent="0.3">
      <c r="A29435" s="25">
        <v>46329</v>
      </c>
      <c r="B29435" s="31">
        <v>0.39583333333333331</v>
      </c>
      <c r="C29435" s="46"/>
      <c r="D29435" s="29">
        <v>46329.395833333336</v>
      </c>
      <c r="E29435" s="15" t="str">
        <f>IF(AND($B$6=NB!$A$17,$B$8&gt;0),'Ersparnisberechnung Sommertarif'!$B$8*SLP!C29415,"")</f>
        <v/>
      </c>
    </row>
    <row r="29436" spans="1:5" x14ac:dyDescent="0.3">
      <c r="A29436" s="25">
        <v>46329</v>
      </c>
      <c r="B29436" s="31">
        <v>0.40625</v>
      </c>
      <c r="C29436" s="46"/>
      <c r="D29436" s="29">
        <v>46329.40625</v>
      </c>
      <c r="E29436" s="15" t="str">
        <f>IF(AND($B$6=NB!$A$17,$B$8&gt;0),'Ersparnisberechnung Sommertarif'!$B$8*SLP!C29416,"")</f>
        <v/>
      </c>
    </row>
    <row r="29437" spans="1:5" x14ac:dyDescent="0.3">
      <c r="A29437" s="25">
        <v>46329</v>
      </c>
      <c r="B29437" s="31">
        <v>0.41666666666666669</v>
      </c>
      <c r="C29437" s="46"/>
      <c r="D29437" s="29">
        <v>46329.416666666664</v>
      </c>
      <c r="E29437" s="15" t="str">
        <f>IF(AND($B$6=NB!$A$17,$B$8&gt;0),'Ersparnisberechnung Sommertarif'!$B$8*SLP!C29417,"")</f>
        <v/>
      </c>
    </row>
    <row r="29438" spans="1:5" x14ac:dyDescent="0.3">
      <c r="A29438" s="25">
        <v>46329</v>
      </c>
      <c r="B29438" s="31">
        <v>0.42708333333333331</v>
      </c>
      <c r="C29438" s="46"/>
      <c r="D29438" s="29">
        <v>46329.427083333336</v>
      </c>
      <c r="E29438" s="15" t="str">
        <f>IF(AND($B$6=NB!$A$17,$B$8&gt;0),'Ersparnisberechnung Sommertarif'!$B$8*SLP!C29418,"")</f>
        <v/>
      </c>
    </row>
    <row r="29439" spans="1:5" x14ac:dyDescent="0.3">
      <c r="A29439" s="25">
        <v>46329</v>
      </c>
      <c r="B29439" s="31">
        <v>0.4375</v>
      </c>
      <c r="C29439" s="46"/>
      <c r="D29439" s="29">
        <v>46329.4375</v>
      </c>
      <c r="E29439" s="15" t="str">
        <f>IF(AND($B$6=NB!$A$17,$B$8&gt;0),'Ersparnisberechnung Sommertarif'!$B$8*SLP!C29419,"")</f>
        <v/>
      </c>
    </row>
    <row r="29440" spans="1:5" x14ac:dyDescent="0.3">
      <c r="A29440" s="25">
        <v>46329</v>
      </c>
      <c r="B29440" s="31">
        <v>0.44791666666666669</v>
      </c>
      <c r="C29440" s="46"/>
      <c r="D29440" s="29">
        <v>46329.447916666664</v>
      </c>
      <c r="E29440" s="15" t="str">
        <f>IF(AND($B$6=NB!$A$17,$B$8&gt;0),'Ersparnisberechnung Sommertarif'!$B$8*SLP!C29420,"")</f>
        <v/>
      </c>
    </row>
    <row r="29441" spans="1:5" x14ac:dyDescent="0.3">
      <c r="A29441" s="25">
        <v>46329</v>
      </c>
      <c r="B29441" s="31">
        <v>0.45833333333333331</v>
      </c>
      <c r="C29441" s="46"/>
      <c r="D29441" s="29">
        <v>46329.458333333336</v>
      </c>
      <c r="E29441" s="15" t="str">
        <f>IF(AND($B$6=NB!$A$17,$B$8&gt;0),'Ersparnisberechnung Sommertarif'!$B$8*SLP!C29421,"")</f>
        <v/>
      </c>
    </row>
    <row r="29442" spans="1:5" x14ac:dyDescent="0.3">
      <c r="A29442" s="25">
        <v>46329</v>
      </c>
      <c r="B29442" s="31">
        <v>0.46875</v>
      </c>
      <c r="C29442" s="46"/>
      <c r="D29442" s="29">
        <v>46329.46875</v>
      </c>
      <c r="E29442" s="15" t="str">
        <f>IF(AND($B$6=NB!$A$17,$B$8&gt;0),'Ersparnisberechnung Sommertarif'!$B$8*SLP!C29422,"")</f>
        <v/>
      </c>
    </row>
    <row r="29443" spans="1:5" x14ac:dyDescent="0.3">
      <c r="A29443" s="25">
        <v>46329</v>
      </c>
      <c r="B29443" s="31">
        <v>0.47916666666666669</v>
      </c>
      <c r="C29443" s="46"/>
      <c r="D29443" s="29">
        <v>46329.479166666664</v>
      </c>
      <c r="E29443" s="15" t="str">
        <f>IF(AND($B$6=NB!$A$17,$B$8&gt;0),'Ersparnisberechnung Sommertarif'!$B$8*SLP!C29423,"")</f>
        <v/>
      </c>
    </row>
    <row r="29444" spans="1:5" x14ac:dyDescent="0.3">
      <c r="A29444" s="25">
        <v>46329</v>
      </c>
      <c r="B29444" s="31">
        <v>0.48958333333333331</v>
      </c>
      <c r="C29444" s="46"/>
      <c r="D29444" s="29">
        <v>46329.489583333336</v>
      </c>
      <c r="E29444" s="15" t="str">
        <f>IF(AND($B$6=NB!$A$17,$B$8&gt;0),'Ersparnisberechnung Sommertarif'!$B$8*SLP!C29424,"")</f>
        <v/>
      </c>
    </row>
    <row r="29445" spans="1:5" x14ac:dyDescent="0.3">
      <c r="A29445" s="25">
        <v>46329</v>
      </c>
      <c r="B29445" s="31">
        <v>0.5</v>
      </c>
      <c r="C29445" s="46"/>
      <c r="D29445" s="29">
        <v>46329.5</v>
      </c>
      <c r="E29445" s="15" t="str">
        <f>IF(AND($B$6=NB!$A$17,$B$8&gt;0),'Ersparnisberechnung Sommertarif'!$B$8*SLP!C29425,"")</f>
        <v/>
      </c>
    </row>
    <row r="29446" spans="1:5" x14ac:dyDescent="0.3">
      <c r="A29446" s="25">
        <v>46329</v>
      </c>
      <c r="B29446" s="31">
        <v>0.51041666666666663</v>
      </c>
      <c r="C29446" s="46"/>
      <c r="D29446" s="29">
        <v>46329.510416666664</v>
      </c>
      <c r="E29446" s="15" t="str">
        <f>IF(AND($B$6=NB!$A$17,$B$8&gt;0),'Ersparnisberechnung Sommertarif'!$B$8*SLP!C29426,"")</f>
        <v/>
      </c>
    </row>
    <row r="29447" spans="1:5" x14ac:dyDescent="0.3">
      <c r="A29447" s="25">
        <v>46329</v>
      </c>
      <c r="B29447" s="31">
        <v>0.52083333333333337</v>
      </c>
      <c r="C29447" s="46"/>
      <c r="D29447" s="29">
        <v>46329.520833333336</v>
      </c>
      <c r="E29447" s="15" t="str">
        <f>IF(AND($B$6=NB!$A$17,$B$8&gt;0),'Ersparnisberechnung Sommertarif'!$B$8*SLP!C29427,"")</f>
        <v/>
      </c>
    </row>
    <row r="29448" spans="1:5" x14ac:dyDescent="0.3">
      <c r="A29448" s="25">
        <v>46329</v>
      </c>
      <c r="B29448" s="31">
        <v>0.53125</v>
      </c>
      <c r="C29448" s="46"/>
      <c r="D29448" s="29">
        <v>46329.53125</v>
      </c>
      <c r="E29448" s="15" t="str">
        <f>IF(AND($B$6=NB!$A$17,$B$8&gt;0),'Ersparnisberechnung Sommertarif'!$B$8*SLP!C29428,"")</f>
        <v/>
      </c>
    </row>
    <row r="29449" spans="1:5" x14ac:dyDescent="0.3">
      <c r="A29449" s="25">
        <v>46329</v>
      </c>
      <c r="B29449" s="31">
        <v>0.54166666666666663</v>
      </c>
      <c r="C29449" s="46"/>
      <c r="D29449" s="29">
        <v>46329.541666666664</v>
      </c>
      <c r="E29449" s="15" t="str">
        <f>IF(AND($B$6=NB!$A$17,$B$8&gt;0),'Ersparnisberechnung Sommertarif'!$B$8*SLP!C29429,"")</f>
        <v/>
      </c>
    </row>
    <row r="29450" spans="1:5" x14ac:dyDescent="0.3">
      <c r="A29450" s="25">
        <v>46329</v>
      </c>
      <c r="B29450" s="31">
        <v>0.55208333333333337</v>
      </c>
      <c r="C29450" s="46"/>
      <c r="D29450" s="29">
        <v>46329.552083333336</v>
      </c>
      <c r="E29450" s="15" t="str">
        <f>IF(AND($B$6=NB!$A$17,$B$8&gt;0),'Ersparnisberechnung Sommertarif'!$B$8*SLP!C29430,"")</f>
        <v/>
      </c>
    </row>
    <row r="29451" spans="1:5" x14ac:dyDescent="0.3">
      <c r="A29451" s="25">
        <v>46329</v>
      </c>
      <c r="B29451" s="31">
        <v>0.5625</v>
      </c>
      <c r="C29451" s="46"/>
      <c r="D29451" s="29">
        <v>46329.5625</v>
      </c>
      <c r="E29451" s="15" t="str">
        <f>IF(AND($B$6=NB!$A$17,$B$8&gt;0),'Ersparnisberechnung Sommertarif'!$B$8*SLP!C29431,"")</f>
        <v/>
      </c>
    </row>
    <row r="29452" spans="1:5" x14ac:dyDescent="0.3">
      <c r="A29452" s="25">
        <v>46329</v>
      </c>
      <c r="B29452" s="31">
        <v>0.57291666666666663</v>
      </c>
      <c r="C29452" s="46"/>
      <c r="D29452" s="29">
        <v>46329.572916666664</v>
      </c>
      <c r="E29452" s="15" t="str">
        <f>IF(AND($B$6=NB!$A$17,$B$8&gt;0),'Ersparnisberechnung Sommertarif'!$B$8*SLP!C29432,"")</f>
        <v/>
      </c>
    </row>
    <row r="29453" spans="1:5" x14ac:dyDescent="0.3">
      <c r="A29453" s="25">
        <v>46329</v>
      </c>
      <c r="B29453" s="31">
        <v>0.58333333333333337</v>
      </c>
      <c r="C29453" s="46"/>
      <c r="D29453" s="29">
        <v>46329.583333333336</v>
      </c>
      <c r="E29453" s="15" t="str">
        <f>IF(AND($B$6=NB!$A$17,$B$8&gt;0),'Ersparnisberechnung Sommertarif'!$B$8*SLP!C29433,"")</f>
        <v/>
      </c>
    </row>
    <row r="29454" spans="1:5" x14ac:dyDescent="0.3">
      <c r="A29454" s="25">
        <v>46329</v>
      </c>
      <c r="B29454" s="31">
        <v>0.59375</v>
      </c>
      <c r="C29454" s="46"/>
      <c r="D29454" s="29">
        <v>46329.59375</v>
      </c>
      <c r="E29454" s="15" t="str">
        <f>IF(AND($B$6=NB!$A$17,$B$8&gt;0),'Ersparnisberechnung Sommertarif'!$B$8*SLP!C29434,"")</f>
        <v/>
      </c>
    </row>
    <row r="29455" spans="1:5" x14ac:dyDescent="0.3">
      <c r="A29455" s="25">
        <v>46329</v>
      </c>
      <c r="B29455" s="31">
        <v>0.60416666666666663</v>
      </c>
      <c r="C29455" s="46"/>
      <c r="D29455" s="29">
        <v>46329.604166666664</v>
      </c>
      <c r="E29455" s="15" t="str">
        <f>IF(AND($B$6=NB!$A$17,$B$8&gt;0),'Ersparnisberechnung Sommertarif'!$B$8*SLP!C29435,"")</f>
        <v/>
      </c>
    </row>
    <row r="29456" spans="1:5" x14ac:dyDescent="0.3">
      <c r="A29456" s="25">
        <v>46329</v>
      </c>
      <c r="B29456" s="31">
        <v>0.61458333333333337</v>
      </c>
      <c r="C29456" s="46"/>
      <c r="D29456" s="29">
        <v>46329.614583333336</v>
      </c>
      <c r="E29456" s="15" t="str">
        <f>IF(AND($B$6=NB!$A$17,$B$8&gt;0),'Ersparnisberechnung Sommertarif'!$B$8*SLP!C29436,"")</f>
        <v/>
      </c>
    </row>
    <row r="29457" spans="1:5" x14ac:dyDescent="0.3">
      <c r="A29457" s="25">
        <v>46329</v>
      </c>
      <c r="B29457" s="31">
        <v>0.625</v>
      </c>
      <c r="C29457" s="46"/>
      <c r="D29457" s="29">
        <v>46329.625</v>
      </c>
      <c r="E29457" s="15" t="str">
        <f>IF(AND($B$6=NB!$A$17,$B$8&gt;0),'Ersparnisberechnung Sommertarif'!$B$8*SLP!C29437,"")</f>
        <v/>
      </c>
    </row>
    <row r="29458" spans="1:5" x14ac:dyDescent="0.3">
      <c r="A29458" s="25">
        <v>46329</v>
      </c>
      <c r="B29458" s="31">
        <v>0.63541666666666663</v>
      </c>
      <c r="C29458" s="46"/>
      <c r="D29458" s="29">
        <v>46329.635416666664</v>
      </c>
      <c r="E29458" s="15" t="str">
        <f>IF(AND($B$6=NB!$A$17,$B$8&gt;0),'Ersparnisberechnung Sommertarif'!$B$8*SLP!C29438,"")</f>
        <v/>
      </c>
    </row>
    <row r="29459" spans="1:5" x14ac:dyDescent="0.3">
      <c r="A29459" s="25">
        <v>46329</v>
      </c>
      <c r="B29459" s="31">
        <v>0.64583333333333337</v>
      </c>
      <c r="C29459" s="46"/>
      <c r="D29459" s="29">
        <v>46329.645833333336</v>
      </c>
      <c r="E29459" s="15" t="str">
        <f>IF(AND($B$6=NB!$A$17,$B$8&gt;0),'Ersparnisberechnung Sommertarif'!$B$8*SLP!C29439,"")</f>
        <v/>
      </c>
    </row>
    <row r="29460" spans="1:5" x14ac:dyDescent="0.3">
      <c r="A29460" s="25">
        <v>46329</v>
      </c>
      <c r="B29460" s="31">
        <v>0.65625</v>
      </c>
      <c r="C29460" s="46"/>
      <c r="D29460" s="29">
        <v>46329.65625</v>
      </c>
      <c r="E29460" s="15" t="str">
        <f>IF(AND($B$6=NB!$A$17,$B$8&gt;0),'Ersparnisberechnung Sommertarif'!$B$8*SLP!C29440,"")</f>
        <v/>
      </c>
    </row>
    <row r="29461" spans="1:5" x14ac:dyDescent="0.3">
      <c r="A29461" s="25">
        <v>46329</v>
      </c>
      <c r="B29461" s="31">
        <v>0.66666666666666663</v>
      </c>
      <c r="C29461" s="46"/>
      <c r="D29461" s="29">
        <v>46329.666666666664</v>
      </c>
      <c r="E29461" s="15" t="str">
        <f>IF(AND($B$6=NB!$A$17,$B$8&gt;0),'Ersparnisberechnung Sommertarif'!$B$8*SLP!C29441,"")</f>
        <v/>
      </c>
    </row>
    <row r="29462" spans="1:5" x14ac:dyDescent="0.3">
      <c r="A29462" s="25">
        <v>46329</v>
      </c>
      <c r="B29462" s="31">
        <v>0.67708333333333337</v>
      </c>
      <c r="C29462" s="46"/>
      <c r="D29462" s="29">
        <v>46329.677083333336</v>
      </c>
      <c r="E29462" s="15" t="str">
        <f>IF(AND($B$6=NB!$A$17,$B$8&gt;0),'Ersparnisberechnung Sommertarif'!$B$8*SLP!C29442,"")</f>
        <v/>
      </c>
    </row>
    <row r="29463" spans="1:5" x14ac:dyDescent="0.3">
      <c r="A29463" s="25">
        <v>46329</v>
      </c>
      <c r="B29463" s="31">
        <v>0.6875</v>
      </c>
      <c r="C29463" s="46"/>
      <c r="D29463" s="29">
        <v>46329.6875</v>
      </c>
      <c r="E29463" s="15" t="str">
        <f>IF(AND($B$6=NB!$A$17,$B$8&gt;0),'Ersparnisberechnung Sommertarif'!$B$8*SLP!C29443,"")</f>
        <v/>
      </c>
    </row>
    <row r="29464" spans="1:5" x14ac:dyDescent="0.3">
      <c r="A29464" s="25">
        <v>46329</v>
      </c>
      <c r="B29464" s="31">
        <v>0.69791666666666663</v>
      </c>
      <c r="C29464" s="46"/>
      <c r="D29464" s="29">
        <v>46329.697916666664</v>
      </c>
      <c r="E29464" s="15" t="str">
        <f>IF(AND($B$6=NB!$A$17,$B$8&gt;0),'Ersparnisberechnung Sommertarif'!$B$8*SLP!C29444,"")</f>
        <v/>
      </c>
    </row>
    <row r="29465" spans="1:5" x14ac:dyDescent="0.3">
      <c r="A29465" s="25">
        <v>46329</v>
      </c>
      <c r="B29465" s="31">
        <v>0.70833333333333337</v>
      </c>
      <c r="C29465" s="46"/>
      <c r="D29465" s="29">
        <v>46329.708333333336</v>
      </c>
      <c r="E29465" s="15" t="str">
        <f>IF(AND($B$6=NB!$A$17,$B$8&gt;0),'Ersparnisberechnung Sommertarif'!$B$8*SLP!C29445,"")</f>
        <v/>
      </c>
    </row>
    <row r="29466" spans="1:5" x14ac:dyDescent="0.3">
      <c r="A29466" s="25">
        <v>46329</v>
      </c>
      <c r="B29466" s="31">
        <v>0.71875</v>
      </c>
      <c r="C29466" s="46"/>
      <c r="D29466" s="29">
        <v>46329.71875</v>
      </c>
      <c r="E29466" s="15" t="str">
        <f>IF(AND($B$6=NB!$A$17,$B$8&gt;0),'Ersparnisberechnung Sommertarif'!$B$8*SLP!C29446,"")</f>
        <v/>
      </c>
    </row>
    <row r="29467" spans="1:5" x14ac:dyDescent="0.3">
      <c r="A29467" s="25">
        <v>46329</v>
      </c>
      <c r="B29467" s="31">
        <v>0.72916666666666663</v>
      </c>
      <c r="C29467" s="46"/>
      <c r="D29467" s="29">
        <v>46329.729166666664</v>
      </c>
      <c r="E29467" s="15" t="str">
        <f>IF(AND($B$6=NB!$A$17,$B$8&gt;0),'Ersparnisberechnung Sommertarif'!$B$8*SLP!C29447,"")</f>
        <v/>
      </c>
    </row>
    <row r="29468" spans="1:5" x14ac:dyDescent="0.3">
      <c r="A29468" s="25">
        <v>46329</v>
      </c>
      <c r="B29468" s="31">
        <v>0.73958333333333337</v>
      </c>
      <c r="C29468" s="46"/>
      <c r="D29468" s="29">
        <v>46329.739583333336</v>
      </c>
      <c r="E29468" s="15" t="str">
        <f>IF(AND($B$6=NB!$A$17,$B$8&gt;0),'Ersparnisberechnung Sommertarif'!$B$8*SLP!C29448,"")</f>
        <v/>
      </c>
    </row>
    <row r="29469" spans="1:5" x14ac:dyDescent="0.3">
      <c r="A29469" s="25">
        <v>46329</v>
      </c>
      <c r="B29469" s="31">
        <v>0.75</v>
      </c>
      <c r="C29469" s="46"/>
      <c r="D29469" s="29">
        <v>46329.75</v>
      </c>
      <c r="E29469" s="15" t="str">
        <f>IF(AND($B$6=NB!$A$17,$B$8&gt;0),'Ersparnisberechnung Sommertarif'!$B$8*SLP!C29449,"")</f>
        <v/>
      </c>
    </row>
    <row r="29470" spans="1:5" x14ac:dyDescent="0.3">
      <c r="A29470" s="25">
        <v>46329</v>
      </c>
      <c r="B29470" s="31">
        <v>0.76041666666666663</v>
      </c>
      <c r="C29470" s="46"/>
      <c r="D29470" s="29">
        <v>46329.760416666664</v>
      </c>
      <c r="E29470" s="15" t="str">
        <f>IF(AND($B$6=NB!$A$17,$B$8&gt;0),'Ersparnisberechnung Sommertarif'!$B$8*SLP!C29450,"")</f>
        <v/>
      </c>
    </row>
    <row r="29471" spans="1:5" x14ac:dyDescent="0.3">
      <c r="A29471" s="25">
        <v>46329</v>
      </c>
      <c r="B29471" s="31">
        <v>0.77083333333333337</v>
      </c>
      <c r="C29471" s="46"/>
      <c r="D29471" s="29">
        <v>46329.770833333336</v>
      </c>
      <c r="E29471" s="15" t="str">
        <f>IF(AND($B$6=NB!$A$17,$B$8&gt;0),'Ersparnisberechnung Sommertarif'!$B$8*SLP!C29451,"")</f>
        <v/>
      </c>
    </row>
    <row r="29472" spans="1:5" x14ac:dyDescent="0.3">
      <c r="A29472" s="25">
        <v>46329</v>
      </c>
      <c r="B29472" s="31">
        <v>0.78125</v>
      </c>
      <c r="C29472" s="46"/>
      <c r="D29472" s="29">
        <v>46329.78125</v>
      </c>
      <c r="E29472" s="15" t="str">
        <f>IF(AND($B$6=NB!$A$17,$B$8&gt;0),'Ersparnisberechnung Sommertarif'!$B$8*SLP!C29452,"")</f>
        <v/>
      </c>
    </row>
    <row r="29473" spans="1:5" x14ac:dyDescent="0.3">
      <c r="A29473" s="25">
        <v>46329</v>
      </c>
      <c r="B29473" s="31">
        <v>0.79166666666666663</v>
      </c>
      <c r="C29473" s="46"/>
      <c r="D29473" s="29">
        <v>46329.791666666664</v>
      </c>
      <c r="E29473" s="15" t="str">
        <f>IF(AND($B$6=NB!$A$17,$B$8&gt;0),'Ersparnisberechnung Sommertarif'!$B$8*SLP!C29453,"")</f>
        <v/>
      </c>
    </row>
    <row r="29474" spans="1:5" x14ac:dyDescent="0.3">
      <c r="A29474" s="25">
        <v>46329</v>
      </c>
      <c r="B29474" s="31">
        <v>0.80208333333333337</v>
      </c>
      <c r="C29474" s="46"/>
      <c r="D29474" s="29">
        <v>46329.802083333336</v>
      </c>
      <c r="E29474" s="15" t="str">
        <f>IF(AND($B$6=NB!$A$17,$B$8&gt;0),'Ersparnisberechnung Sommertarif'!$B$8*SLP!C29454,"")</f>
        <v/>
      </c>
    </row>
    <row r="29475" spans="1:5" x14ac:dyDescent="0.3">
      <c r="A29475" s="25">
        <v>46329</v>
      </c>
      <c r="B29475" s="31">
        <v>0.8125</v>
      </c>
      <c r="C29475" s="46"/>
      <c r="D29475" s="29">
        <v>46329.8125</v>
      </c>
      <c r="E29475" s="15" t="str">
        <f>IF(AND($B$6=NB!$A$17,$B$8&gt;0),'Ersparnisberechnung Sommertarif'!$B$8*SLP!C29455,"")</f>
        <v/>
      </c>
    </row>
    <row r="29476" spans="1:5" x14ac:dyDescent="0.3">
      <c r="A29476" s="25">
        <v>46329</v>
      </c>
      <c r="B29476" s="31">
        <v>0.82291666666666663</v>
      </c>
      <c r="C29476" s="46"/>
      <c r="D29476" s="29">
        <v>46329.822916666664</v>
      </c>
      <c r="E29476" s="15" t="str">
        <f>IF(AND($B$6=NB!$A$17,$B$8&gt;0),'Ersparnisberechnung Sommertarif'!$B$8*SLP!C29456,"")</f>
        <v/>
      </c>
    </row>
    <row r="29477" spans="1:5" x14ac:dyDescent="0.3">
      <c r="A29477" s="25">
        <v>46329</v>
      </c>
      <c r="B29477" s="31">
        <v>0.83333333333333337</v>
      </c>
      <c r="C29477" s="46"/>
      <c r="D29477" s="29">
        <v>46329.833333333336</v>
      </c>
      <c r="E29477" s="15" t="str">
        <f>IF(AND($B$6=NB!$A$17,$B$8&gt;0),'Ersparnisberechnung Sommertarif'!$B$8*SLP!C29457,"")</f>
        <v/>
      </c>
    </row>
    <row r="29478" spans="1:5" x14ac:dyDescent="0.3">
      <c r="A29478" s="25">
        <v>46329</v>
      </c>
      <c r="B29478" s="31">
        <v>0.84375</v>
      </c>
      <c r="C29478" s="46"/>
      <c r="D29478" s="29">
        <v>46329.84375</v>
      </c>
      <c r="E29478" s="15" t="str">
        <f>IF(AND($B$6=NB!$A$17,$B$8&gt;0),'Ersparnisberechnung Sommertarif'!$B$8*SLP!C29458,"")</f>
        <v/>
      </c>
    </row>
    <row r="29479" spans="1:5" x14ac:dyDescent="0.3">
      <c r="A29479" s="25">
        <v>46329</v>
      </c>
      <c r="B29479" s="31">
        <v>0.85416666666666663</v>
      </c>
      <c r="C29479" s="46"/>
      <c r="D29479" s="29">
        <v>46329.854166666664</v>
      </c>
      <c r="E29479" s="15" t="str">
        <f>IF(AND($B$6=NB!$A$17,$B$8&gt;0),'Ersparnisberechnung Sommertarif'!$B$8*SLP!C29459,"")</f>
        <v/>
      </c>
    </row>
    <row r="29480" spans="1:5" x14ac:dyDescent="0.3">
      <c r="A29480" s="25">
        <v>46329</v>
      </c>
      <c r="B29480" s="31">
        <v>0.86458333333333337</v>
      </c>
      <c r="C29480" s="46"/>
      <c r="D29480" s="29">
        <v>46329.864583333336</v>
      </c>
      <c r="E29480" s="15" t="str">
        <f>IF(AND($B$6=NB!$A$17,$B$8&gt;0),'Ersparnisberechnung Sommertarif'!$B$8*SLP!C29460,"")</f>
        <v/>
      </c>
    </row>
    <row r="29481" spans="1:5" x14ac:dyDescent="0.3">
      <c r="A29481" s="25">
        <v>46329</v>
      </c>
      <c r="B29481" s="31">
        <v>0.875</v>
      </c>
      <c r="C29481" s="46"/>
      <c r="D29481" s="29">
        <v>46329.875</v>
      </c>
      <c r="E29481" s="15" t="str">
        <f>IF(AND($B$6=NB!$A$17,$B$8&gt;0),'Ersparnisberechnung Sommertarif'!$B$8*SLP!C29461,"")</f>
        <v/>
      </c>
    </row>
    <row r="29482" spans="1:5" x14ac:dyDescent="0.3">
      <c r="A29482" s="25">
        <v>46329</v>
      </c>
      <c r="B29482" s="31">
        <v>0.88541666666666663</v>
      </c>
      <c r="C29482" s="46"/>
      <c r="D29482" s="29">
        <v>46329.885416666664</v>
      </c>
      <c r="E29482" s="15" t="str">
        <f>IF(AND($B$6=NB!$A$17,$B$8&gt;0),'Ersparnisberechnung Sommertarif'!$B$8*SLP!C29462,"")</f>
        <v/>
      </c>
    </row>
    <row r="29483" spans="1:5" x14ac:dyDescent="0.3">
      <c r="A29483" s="25">
        <v>46329</v>
      </c>
      <c r="B29483" s="31">
        <v>0.89583333333333337</v>
      </c>
      <c r="C29483" s="46"/>
      <c r="D29483" s="29">
        <v>46329.895833333336</v>
      </c>
      <c r="E29483" s="15" t="str">
        <f>IF(AND($B$6=NB!$A$17,$B$8&gt;0),'Ersparnisberechnung Sommertarif'!$B$8*SLP!C29463,"")</f>
        <v/>
      </c>
    </row>
    <row r="29484" spans="1:5" x14ac:dyDescent="0.3">
      <c r="A29484" s="25">
        <v>46329</v>
      </c>
      <c r="B29484" s="31">
        <v>0.90625</v>
      </c>
      <c r="C29484" s="46"/>
      <c r="D29484" s="29">
        <v>46329.90625</v>
      </c>
      <c r="E29484" s="15" t="str">
        <f>IF(AND($B$6=NB!$A$17,$B$8&gt;0),'Ersparnisberechnung Sommertarif'!$B$8*SLP!C29464,"")</f>
        <v/>
      </c>
    </row>
    <row r="29485" spans="1:5" x14ac:dyDescent="0.3">
      <c r="A29485" s="25">
        <v>46329</v>
      </c>
      <c r="B29485" s="31">
        <v>0.91666666666666663</v>
      </c>
      <c r="C29485" s="46"/>
      <c r="D29485" s="29">
        <v>46329.916666666664</v>
      </c>
      <c r="E29485" s="15" t="str">
        <f>IF(AND($B$6=NB!$A$17,$B$8&gt;0),'Ersparnisberechnung Sommertarif'!$B$8*SLP!C29465,"")</f>
        <v/>
      </c>
    </row>
    <row r="29486" spans="1:5" x14ac:dyDescent="0.3">
      <c r="A29486" s="25">
        <v>46329</v>
      </c>
      <c r="B29486" s="31">
        <v>0.92708333333333337</v>
      </c>
      <c r="C29486" s="46"/>
      <c r="D29486" s="29">
        <v>46329.927083333336</v>
      </c>
      <c r="E29486" s="15" t="str">
        <f>IF(AND($B$6=NB!$A$17,$B$8&gt;0),'Ersparnisberechnung Sommertarif'!$B$8*SLP!C29466,"")</f>
        <v/>
      </c>
    </row>
    <row r="29487" spans="1:5" x14ac:dyDescent="0.3">
      <c r="A29487" s="25">
        <v>46329</v>
      </c>
      <c r="B29487" s="31">
        <v>0.9375</v>
      </c>
      <c r="C29487" s="46"/>
      <c r="D29487" s="29">
        <v>46329.9375</v>
      </c>
      <c r="E29487" s="15" t="str">
        <f>IF(AND($B$6=NB!$A$17,$B$8&gt;0),'Ersparnisberechnung Sommertarif'!$B$8*SLP!C29467,"")</f>
        <v/>
      </c>
    </row>
    <row r="29488" spans="1:5" x14ac:dyDescent="0.3">
      <c r="A29488" s="25">
        <v>46329</v>
      </c>
      <c r="B29488" s="31">
        <v>0.94791666666666663</v>
      </c>
      <c r="C29488" s="46"/>
      <c r="D29488" s="29">
        <v>46329.947916666664</v>
      </c>
      <c r="E29488" s="15" t="str">
        <f>IF(AND($B$6=NB!$A$17,$B$8&gt;0),'Ersparnisberechnung Sommertarif'!$B$8*SLP!C29468,"")</f>
        <v/>
      </c>
    </row>
    <row r="29489" spans="1:5" x14ac:dyDescent="0.3">
      <c r="A29489" s="25">
        <v>46329</v>
      </c>
      <c r="B29489" s="31">
        <v>0.95833333333333337</v>
      </c>
      <c r="C29489" s="46"/>
      <c r="D29489" s="29">
        <v>46329.958333333336</v>
      </c>
      <c r="E29489" s="15" t="str">
        <f>IF(AND($B$6=NB!$A$17,$B$8&gt;0),'Ersparnisberechnung Sommertarif'!$B$8*SLP!C29469,"")</f>
        <v/>
      </c>
    </row>
    <row r="29490" spans="1:5" x14ac:dyDescent="0.3">
      <c r="A29490" s="25">
        <v>46329</v>
      </c>
      <c r="B29490" s="31">
        <v>0.96875</v>
      </c>
      <c r="C29490" s="46"/>
      <c r="D29490" s="29">
        <v>46329.96875</v>
      </c>
      <c r="E29490" s="15" t="str">
        <f>IF(AND($B$6=NB!$A$17,$B$8&gt;0),'Ersparnisberechnung Sommertarif'!$B$8*SLP!C29470,"")</f>
        <v/>
      </c>
    </row>
    <row r="29491" spans="1:5" x14ac:dyDescent="0.3">
      <c r="A29491" s="25">
        <v>46329</v>
      </c>
      <c r="B29491" s="31">
        <v>0.97916666666666663</v>
      </c>
      <c r="C29491" s="46"/>
      <c r="D29491" s="29">
        <v>46329.979166666664</v>
      </c>
      <c r="E29491" s="15" t="str">
        <f>IF(AND($B$6=NB!$A$17,$B$8&gt;0),'Ersparnisberechnung Sommertarif'!$B$8*SLP!C29471,"")</f>
        <v/>
      </c>
    </row>
    <row r="29492" spans="1:5" x14ac:dyDescent="0.3">
      <c r="A29492" s="25">
        <v>46329</v>
      </c>
      <c r="B29492" s="31">
        <v>0.98958333333333337</v>
      </c>
      <c r="C29492" s="46"/>
      <c r="D29492" s="29">
        <v>46329.989583333336</v>
      </c>
      <c r="E29492" s="15" t="str">
        <f>IF(AND($B$6=NB!$A$17,$B$8&gt;0),'Ersparnisberechnung Sommertarif'!$B$8*SLP!C29472,"")</f>
        <v/>
      </c>
    </row>
    <row r="29493" spans="1:5" x14ac:dyDescent="0.3">
      <c r="A29493" s="25">
        <v>46330</v>
      </c>
      <c r="B29493" s="31">
        <v>0</v>
      </c>
      <c r="C29493" s="46"/>
      <c r="D29493" s="29">
        <v>46330</v>
      </c>
      <c r="E29493" s="15" t="str">
        <f>IF(AND($B$6=NB!$A$17,$B$8&gt;0),'Ersparnisberechnung Sommertarif'!$B$8*SLP!C29473,"")</f>
        <v/>
      </c>
    </row>
    <row r="29494" spans="1:5" x14ac:dyDescent="0.3">
      <c r="A29494" s="25">
        <v>46330</v>
      </c>
      <c r="B29494" s="31">
        <v>1.0416666666666666E-2</v>
      </c>
      <c r="C29494" s="46"/>
      <c r="D29494" s="29">
        <v>46330.010416666664</v>
      </c>
      <c r="E29494" s="15" t="str">
        <f>IF(AND($B$6=NB!$A$17,$B$8&gt;0),'Ersparnisberechnung Sommertarif'!$B$8*SLP!C29474,"")</f>
        <v/>
      </c>
    </row>
    <row r="29495" spans="1:5" x14ac:dyDescent="0.3">
      <c r="A29495" s="25">
        <v>46330</v>
      </c>
      <c r="B29495" s="31">
        <v>2.0833333333333332E-2</v>
      </c>
      <c r="C29495" s="46"/>
      <c r="D29495" s="29">
        <v>46330.020833333336</v>
      </c>
      <c r="E29495" s="15" t="str">
        <f>IF(AND($B$6=NB!$A$17,$B$8&gt;0),'Ersparnisberechnung Sommertarif'!$B$8*SLP!C29475,"")</f>
        <v/>
      </c>
    </row>
    <row r="29496" spans="1:5" x14ac:dyDescent="0.3">
      <c r="A29496" s="25">
        <v>46330</v>
      </c>
      <c r="B29496" s="31">
        <v>3.125E-2</v>
      </c>
      <c r="C29496" s="46"/>
      <c r="D29496" s="29">
        <v>46330.03125</v>
      </c>
      <c r="E29496" s="15" t="str">
        <f>IF(AND($B$6=NB!$A$17,$B$8&gt;0),'Ersparnisberechnung Sommertarif'!$B$8*SLP!C29476,"")</f>
        <v/>
      </c>
    </row>
    <row r="29497" spans="1:5" x14ac:dyDescent="0.3">
      <c r="A29497" s="25">
        <v>46330</v>
      </c>
      <c r="B29497" s="31">
        <v>4.1666666666666664E-2</v>
      </c>
      <c r="C29497" s="46"/>
      <c r="D29497" s="29">
        <v>46330.041666666664</v>
      </c>
      <c r="E29497" s="15" t="str">
        <f>IF(AND($B$6=NB!$A$17,$B$8&gt;0),'Ersparnisberechnung Sommertarif'!$B$8*SLP!C29477,"")</f>
        <v/>
      </c>
    </row>
    <row r="29498" spans="1:5" x14ac:dyDescent="0.3">
      <c r="A29498" s="25">
        <v>46330</v>
      </c>
      <c r="B29498" s="31">
        <v>5.2083333333333336E-2</v>
      </c>
      <c r="C29498" s="46"/>
      <c r="D29498" s="29">
        <v>46330.052083333336</v>
      </c>
      <c r="E29498" s="15" t="str">
        <f>IF(AND($B$6=NB!$A$17,$B$8&gt;0),'Ersparnisberechnung Sommertarif'!$B$8*SLP!C29478,"")</f>
        <v/>
      </c>
    </row>
    <row r="29499" spans="1:5" x14ac:dyDescent="0.3">
      <c r="A29499" s="25">
        <v>46330</v>
      </c>
      <c r="B29499" s="31">
        <v>6.25E-2</v>
      </c>
      <c r="C29499" s="46"/>
      <c r="D29499" s="29">
        <v>46330.0625</v>
      </c>
      <c r="E29499" s="15" t="str">
        <f>IF(AND($B$6=NB!$A$17,$B$8&gt;0),'Ersparnisberechnung Sommertarif'!$B$8*SLP!C29479,"")</f>
        <v/>
      </c>
    </row>
    <row r="29500" spans="1:5" x14ac:dyDescent="0.3">
      <c r="A29500" s="25">
        <v>46330</v>
      </c>
      <c r="B29500" s="31">
        <v>7.2916666666666671E-2</v>
      </c>
      <c r="C29500" s="46"/>
      <c r="D29500" s="29">
        <v>46330.072916666664</v>
      </c>
      <c r="E29500" s="15" t="str">
        <f>IF(AND($B$6=NB!$A$17,$B$8&gt;0),'Ersparnisberechnung Sommertarif'!$B$8*SLP!C29480,"")</f>
        <v/>
      </c>
    </row>
    <row r="29501" spans="1:5" x14ac:dyDescent="0.3">
      <c r="A29501" s="25">
        <v>46330</v>
      </c>
      <c r="B29501" s="31">
        <v>8.3333333333333329E-2</v>
      </c>
      <c r="C29501" s="46"/>
      <c r="D29501" s="29">
        <v>46330.083333333336</v>
      </c>
      <c r="E29501" s="15" t="str">
        <f>IF(AND($B$6=NB!$A$17,$B$8&gt;0),'Ersparnisberechnung Sommertarif'!$B$8*SLP!C29481,"")</f>
        <v/>
      </c>
    </row>
    <row r="29502" spans="1:5" x14ac:dyDescent="0.3">
      <c r="A29502" s="25">
        <v>46330</v>
      </c>
      <c r="B29502" s="31">
        <v>9.375E-2</v>
      </c>
      <c r="C29502" s="46"/>
      <c r="D29502" s="29">
        <v>46330.09375</v>
      </c>
      <c r="E29502" s="15" t="str">
        <f>IF(AND($B$6=NB!$A$17,$B$8&gt;0),'Ersparnisberechnung Sommertarif'!$B$8*SLP!C29482,"")</f>
        <v/>
      </c>
    </row>
    <row r="29503" spans="1:5" x14ac:dyDescent="0.3">
      <c r="A29503" s="25">
        <v>46330</v>
      </c>
      <c r="B29503" s="31">
        <v>0.10416666666666667</v>
      </c>
      <c r="C29503" s="46"/>
      <c r="D29503" s="29">
        <v>46330.104166666664</v>
      </c>
      <c r="E29503" s="15" t="str">
        <f>IF(AND($B$6=NB!$A$17,$B$8&gt;0),'Ersparnisberechnung Sommertarif'!$B$8*SLP!C29483,"")</f>
        <v/>
      </c>
    </row>
    <row r="29504" spans="1:5" x14ac:dyDescent="0.3">
      <c r="A29504" s="25">
        <v>46330</v>
      </c>
      <c r="B29504" s="31">
        <v>0.11458333333333333</v>
      </c>
      <c r="C29504" s="46"/>
      <c r="D29504" s="29">
        <v>46330.114583333336</v>
      </c>
      <c r="E29504" s="15" t="str">
        <f>IF(AND($B$6=NB!$A$17,$B$8&gt;0),'Ersparnisberechnung Sommertarif'!$B$8*SLP!C29484,"")</f>
        <v/>
      </c>
    </row>
    <row r="29505" spans="1:5" x14ac:dyDescent="0.3">
      <c r="A29505" s="25">
        <v>46330</v>
      </c>
      <c r="B29505" s="31">
        <v>0.125</v>
      </c>
      <c r="C29505" s="46"/>
      <c r="D29505" s="29">
        <v>46330.125</v>
      </c>
      <c r="E29505" s="15" t="str">
        <f>IF(AND($B$6=NB!$A$17,$B$8&gt;0),'Ersparnisberechnung Sommertarif'!$B$8*SLP!C29485,"")</f>
        <v/>
      </c>
    </row>
    <row r="29506" spans="1:5" x14ac:dyDescent="0.3">
      <c r="A29506" s="25">
        <v>46330</v>
      </c>
      <c r="B29506" s="31">
        <v>0.13541666666666666</v>
      </c>
      <c r="C29506" s="46"/>
      <c r="D29506" s="29">
        <v>46330.135416666664</v>
      </c>
      <c r="E29506" s="15" t="str">
        <f>IF(AND($B$6=NB!$A$17,$B$8&gt;0),'Ersparnisberechnung Sommertarif'!$B$8*SLP!C29486,"")</f>
        <v/>
      </c>
    </row>
    <row r="29507" spans="1:5" x14ac:dyDescent="0.3">
      <c r="A29507" s="25">
        <v>46330</v>
      </c>
      <c r="B29507" s="31">
        <v>0.14583333333333334</v>
      </c>
      <c r="C29507" s="46"/>
      <c r="D29507" s="29">
        <v>46330.145833333336</v>
      </c>
      <c r="E29507" s="15" t="str">
        <f>IF(AND($B$6=NB!$A$17,$B$8&gt;0),'Ersparnisberechnung Sommertarif'!$B$8*SLP!C29487,"")</f>
        <v/>
      </c>
    </row>
    <row r="29508" spans="1:5" x14ac:dyDescent="0.3">
      <c r="A29508" s="25">
        <v>46330</v>
      </c>
      <c r="B29508" s="31">
        <v>0.15625</v>
      </c>
      <c r="C29508" s="46"/>
      <c r="D29508" s="29">
        <v>46330.15625</v>
      </c>
      <c r="E29508" s="15" t="str">
        <f>IF(AND($B$6=NB!$A$17,$B$8&gt;0),'Ersparnisberechnung Sommertarif'!$B$8*SLP!C29488,"")</f>
        <v/>
      </c>
    </row>
    <row r="29509" spans="1:5" x14ac:dyDescent="0.3">
      <c r="A29509" s="25">
        <v>46330</v>
      </c>
      <c r="B29509" s="31">
        <v>0.16666666666666666</v>
      </c>
      <c r="C29509" s="46"/>
      <c r="D29509" s="29">
        <v>46330.166666666664</v>
      </c>
      <c r="E29509" s="15" t="str">
        <f>IF(AND($B$6=NB!$A$17,$B$8&gt;0),'Ersparnisberechnung Sommertarif'!$B$8*SLP!C29489,"")</f>
        <v/>
      </c>
    </row>
    <row r="29510" spans="1:5" x14ac:dyDescent="0.3">
      <c r="A29510" s="25">
        <v>46330</v>
      </c>
      <c r="B29510" s="31">
        <v>0.17708333333333334</v>
      </c>
      <c r="C29510" s="46"/>
      <c r="D29510" s="29">
        <v>46330.177083333336</v>
      </c>
      <c r="E29510" s="15" t="str">
        <f>IF(AND($B$6=NB!$A$17,$B$8&gt;0),'Ersparnisberechnung Sommertarif'!$B$8*SLP!C29490,"")</f>
        <v/>
      </c>
    </row>
    <row r="29511" spans="1:5" x14ac:dyDescent="0.3">
      <c r="A29511" s="25">
        <v>46330</v>
      </c>
      <c r="B29511" s="31">
        <v>0.1875</v>
      </c>
      <c r="C29511" s="46"/>
      <c r="D29511" s="29">
        <v>46330.1875</v>
      </c>
      <c r="E29511" s="15" t="str">
        <f>IF(AND($B$6=NB!$A$17,$B$8&gt;0),'Ersparnisberechnung Sommertarif'!$B$8*SLP!C29491,"")</f>
        <v/>
      </c>
    </row>
    <row r="29512" spans="1:5" x14ac:dyDescent="0.3">
      <c r="A29512" s="25">
        <v>46330</v>
      </c>
      <c r="B29512" s="31">
        <v>0.19791666666666666</v>
      </c>
      <c r="C29512" s="46"/>
      <c r="D29512" s="29">
        <v>46330.197916666664</v>
      </c>
      <c r="E29512" s="15" t="str">
        <f>IF(AND($B$6=NB!$A$17,$B$8&gt;0),'Ersparnisberechnung Sommertarif'!$B$8*SLP!C29492,"")</f>
        <v/>
      </c>
    </row>
    <row r="29513" spans="1:5" x14ac:dyDescent="0.3">
      <c r="A29513" s="25">
        <v>46330</v>
      </c>
      <c r="B29513" s="31">
        <v>0.20833333333333334</v>
      </c>
      <c r="C29513" s="46"/>
      <c r="D29513" s="29">
        <v>46330.208333333336</v>
      </c>
      <c r="E29513" s="15" t="str">
        <f>IF(AND($B$6=NB!$A$17,$B$8&gt;0),'Ersparnisberechnung Sommertarif'!$B$8*SLP!C29493,"")</f>
        <v/>
      </c>
    </row>
    <row r="29514" spans="1:5" x14ac:dyDescent="0.3">
      <c r="A29514" s="25">
        <v>46330</v>
      </c>
      <c r="B29514" s="31">
        <v>0.21875</v>
      </c>
      <c r="C29514" s="46"/>
      <c r="D29514" s="29">
        <v>46330.21875</v>
      </c>
      <c r="E29514" s="15" t="str">
        <f>IF(AND($B$6=NB!$A$17,$B$8&gt;0),'Ersparnisberechnung Sommertarif'!$B$8*SLP!C29494,"")</f>
        <v/>
      </c>
    </row>
    <row r="29515" spans="1:5" x14ac:dyDescent="0.3">
      <c r="A29515" s="25">
        <v>46330</v>
      </c>
      <c r="B29515" s="31">
        <v>0.22916666666666666</v>
      </c>
      <c r="C29515" s="46"/>
      <c r="D29515" s="29">
        <v>46330.229166666664</v>
      </c>
      <c r="E29515" s="15" t="str">
        <f>IF(AND($B$6=NB!$A$17,$B$8&gt;0),'Ersparnisberechnung Sommertarif'!$B$8*SLP!C29495,"")</f>
        <v/>
      </c>
    </row>
    <row r="29516" spans="1:5" x14ac:dyDescent="0.3">
      <c r="A29516" s="25">
        <v>46330</v>
      </c>
      <c r="B29516" s="31">
        <v>0.23958333333333334</v>
      </c>
      <c r="C29516" s="46"/>
      <c r="D29516" s="29">
        <v>46330.239583333336</v>
      </c>
      <c r="E29516" s="15" t="str">
        <f>IF(AND($B$6=NB!$A$17,$B$8&gt;0),'Ersparnisberechnung Sommertarif'!$B$8*SLP!C29496,"")</f>
        <v/>
      </c>
    </row>
    <row r="29517" spans="1:5" x14ac:dyDescent="0.3">
      <c r="A29517" s="25">
        <v>46330</v>
      </c>
      <c r="B29517" s="31">
        <v>0.25</v>
      </c>
      <c r="C29517" s="46"/>
      <c r="D29517" s="29">
        <v>46330.25</v>
      </c>
      <c r="E29517" s="15" t="str">
        <f>IF(AND($B$6=NB!$A$17,$B$8&gt;0),'Ersparnisberechnung Sommertarif'!$B$8*SLP!C29497,"")</f>
        <v/>
      </c>
    </row>
    <row r="29518" spans="1:5" x14ac:dyDescent="0.3">
      <c r="A29518" s="25">
        <v>46330</v>
      </c>
      <c r="B29518" s="31">
        <v>0.26041666666666669</v>
      </c>
      <c r="C29518" s="46"/>
      <c r="D29518" s="29">
        <v>46330.260416666664</v>
      </c>
      <c r="E29518" s="15" t="str">
        <f>IF(AND($B$6=NB!$A$17,$B$8&gt;0),'Ersparnisberechnung Sommertarif'!$B$8*SLP!C29498,"")</f>
        <v/>
      </c>
    </row>
    <row r="29519" spans="1:5" x14ac:dyDescent="0.3">
      <c r="A29519" s="25">
        <v>46330</v>
      </c>
      <c r="B29519" s="31">
        <v>0.27083333333333331</v>
      </c>
      <c r="C29519" s="46"/>
      <c r="D29519" s="29">
        <v>46330.270833333336</v>
      </c>
      <c r="E29519" s="15" t="str">
        <f>IF(AND($B$6=NB!$A$17,$B$8&gt;0),'Ersparnisberechnung Sommertarif'!$B$8*SLP!C29499,"")</f>
        <v/>
      </c>
    </row>
    <row r="29520" spans="1:5" x14ac:dyDescent="0.3">
      <c r="A29520" s="25">
        <v>46330</v>
      </c>
      <c r="B29520" s="31">
        <v>0.28125</v>
      </c>
      <c r="C29520" s="46"/>
      <c r="D29520" s="29">
        <v>46330.28125</v>
      </c>
      <c r="E29520" s="15" t="str">
        <f>IF(AND($B$6=NB!$A$17,$B$8&gt;0),'Ersparnisberechnung Sommertarif'!$B$8*SLP!C29500,"")</f>
        <v/>
      </c>
    </row>
    <row r="29521" spans="1:5" x14ac:dyDescent="0.3">
      <c r="A29521" s="25">
        <v>46330</v>
      </c>
      <c r="B29521" s="31">
        <v>0.29166666666666669</v>
      </c>
      <c r="C29521" s="46"/>
      <c r="D29521" s="29">
        <v>46330.291666666664</v>
      </c>
      <c r="E29521" s="15" t="str">
        <f>IF(AND($B$6=NB!$A$17,$B$8&gt;0),'Ersparnisberechnung Sommertarif'!$B$8*SLP!C29501,"")</f>
        <v/>
      </c>
    </row>
    <row r="29522" spans="1:5" x14ac:dyDescent="0.3">
      <c r="A29522" s="25">
        <v>46330</v>
      </c>
      <c r="B29522" s="31">
        <v>0.30208333333333331</v>
      </c>
      <c r="C29522" s="46"/>
      <c r="D29522" s="29">
        <v>46330.302083333336</v>
      </c>
      <c r="E29522" s="15" t="str">
        <f>IF(AND($B$6=NB!$A$17,$B$8&gt;0),'Ersparnisberechnung Sommertarif'!$B$8*SLP!C29502,"")</f>
        <v/>
      </c>
    </row>
    <row r="29523" spans="1:5" x14ac:dyDescent="0.3">
      <c r="A29523" s="25">
        <v>46330</v>
      </c>
      <c r="B29523" s="31">
        <v>0.3125</v>
      </c>
      <c r="C29523" s="46"/>
      <c r="D29523" s="29">
        <v>46330.3125</v>
      </c>
      <c r="E29523" s="15" t="str">
        <f>IF(AND($B$6=NB!$A$17,$B$8&gt;0),'Ersparnisberechnung Sommertarif'!$B$8*SLP!C29503,"")</f>
        <v/>
      </c>
    </row>
    <row r="29524" spans="1:5" x14ac:dyDescent="0.3">
      <c r="A29524" s="25">
        <v>46330</v>
      </c>
      <c r="B29524" s="31">
        <v>0.32291666666666669</v>
      </c>
      <c r="C29524" s="46"/>
      <c r="D29524" s="29">
        <v>46330.322916666664</v>
      </c>
      <c r="E29524" s="15" t="str">
        <f>IF(AND($B$6=NB!$A$17,$B$8&gt;0),'Ersparnisberechnung Sommertarif'!$B$8*SLP!C29504,"")</f>
        <v/>
      </c>
    </row>
    <row r="29525" spans="1:5" x14ac:dyDescent="0.3">
      <c r="A29525" s="25">
        <v>46330</v>
      </c>
      <c r="B29525" s="31">
        <v>0.33333333333333331</v>
      </c>
      <c r="C29525" s="46"/>
      <c r="D29525" s="29">
        <v>46330.333333333336</v>
      </c>
      <c r="E29525" s="15" t="str">
        <f>IF(AND($B$6=NB!$A$17,$B$8&gt;0),'Ersparnisberechnung Sommertarif'!$B$8*SLP!C29505,"")</f>
        <v/>
      </c>
    </row>
    <row r="29526" spans="1:5" x14ac:dyDescent="0.3">
      <c r="A29526" s="25">
        <v>46330</v>
      </c>
      <c r="B29526" s="31">
        <v>0.34375</v>
      </c>
      <c r="C29526" s="46"/>
      <c r="D29526" s="29">
        <v>46330.34375</v>
      </c>
      <c r="E29526" s="15" t="str">
        <f>IF(AND($B$6=NB!$A$17,$B$8&gt;0),'Ersparnisberechnung Sommertarif'!$B$8*SLP!C29506,"")</f>
        <v/>
      </c>
    </row>
    <row r="29527" spans="1:5" x14ac:dyDescent="0.3">
      <c r="A29527" s="25">
        <v>46330</v>
      </c>
      <c r="B29527" s="31">
        <v>0.35416666666666669</v>
      </c>
      <c r="C29527" s="46"/>
      <c r="D29527" s="29">
        <v>46330.354166666664</v>
      </c>
      <c r="E29527" s="15" t="str">
        <f>IF(AND($B$6=NB!$A$17,$B$8&gt;0),'Ersparnisberechnung Sommertarif'!$B$8*SLP!C29507,"")</f>
        <v/>
      </c>
    </row>
    <row r="29528" spans="1:5" x14ac:dyDescent="0.3">
      <c r="A29528" s="25">
        <v>46330</v>
      </c>
      <c r="B29528" s="31">
        <v>0.36458333333333331</v>
      </c>
      <c r="C29528" s="46"/>
      <c r="D29528" s="29">
        <v>46330.364583333336</v>
      </c>
      <c r="E29528" s="15" t="str">
        <f>IF(AND($B$6=NB!$A$17,$B$8&gt;0),'Ersparnisberechnung Sommertarif'!$B$8*SLP!C29508,"")</f>
        <v/>
      </c>
    </row>
    <row r="29529" spans="1:5" x14ac:dyDescent="0.3">
      <c r="A29529" s="25">
        <v>46330</v>
      </c>
      <c r="B29529" s="31">
        <v>0.375</v>
      </c>
      <c r="C29529" s="46"/>
      <c r="D29529" s="29">
        <v>46330.375</v>
      </c>
      <c r="E29529" s="15" t="str">
        <f>IF(AND($B$6=NB!$A$17,$B$8&gt;0),'Ersparnisberechnung Sommertarif'!$B$8*SLP!C29509,"")</f>
        <v/>
      </c>
    </row>
    <row r="29530" spans="1:5" x14ac:dyDescent="0.3">
      <c r="A29530" s="25">
        <v>46330</v>
      </c>
      <c r="B29530" s="31">
        <v>0.38541666666666669</v>
      </c>
      <c r="C29530" s="46"/>
      <c r="D29530" s="29">
        <v>46330.385416666664</v>
      </c>
      <c r="E29530" s="15" t="str">
        <f>IF(AND($B$6=NB!$A$17,$B$8&gt;0),'Ersparnisberechnung Sommertarif'!$B$8*SLP!C29510,"")</f>
        <v/>
      </c>
    </row>
    <row r="29531" spans="1:5" x14ac:dyDescent="0.3">
      <c r="A29531" s="25">
        <v>46330</v>
      </c>
      <c r="B29531" s="31">
        <v>0.39583333333333331</v>
      </c>
      <c r="C29531" s="46"/>
      <c r="D29531" s="29">
        <v>46330.395833333336</v>
      </c>
      <c r="E29531" s="15" t="str">
        <f>IF(AND($B$6=NB!$A$17,$B$8&gt;0),'Ersparnisberechnung Sommertarif'!$B$8*SLP!C29511,"")</f>
        <v/>
      </c>
    </row>
    <row r="29532" spans="1:5" x14ac:dyDescent="0.3">
      <c r="A29532" s="25">
        <v>46330</v>
      </c>
      <c r="B29532" s="31">
        <v>0.40625</v>
      </c>
      <c r="C29532" s="46"/>
      <c r="D29532" s="29">
        <v>46330.40625</v>
      </c>
      <c r="E29532" s="15" t="str">
        <f>IF(AND($B$6=NB!$A$17,$B$8&gt;0),'Ersparnisberechnung Sommertarif'!$B$8*SLP!C29512,"")</f>
        <v/>
      </c>
    </row>
    <row r="29533" spans="1:5" x14ac:dyDescent="0.3">
      <c r="A29533" s="25">
        <v>46330</v>
      </c>
      <c r="B29533" s="31">
        <v>0.41666666666666669</v>
      </c>
      <c r="C29533" s="46"/>
      <c r="D29533" s="29">
        <v>46330.416666666664</v>
      </c>
      <c r="E29533" s="15" t="str">
        <f>IF(AND($B$6=NB!$A$17,$B$8&gt;0),'Ersparnisberechnung Sommertarif'!$B$8*SLP!C29513,"")</f>
        <v/>
      </c>
    </row>
    <row r="29534" spans="1:5" x14ac:dyDescent="0.3">
      <c r="A29534" s="25">
        <v>46330</v>
      </c>
      <c r="B29534" s="31">
        <v>0.42708333333333331</v>
      </c>
      <c r="C29534" s="46"/>
      <c r="D29534" s="29">
        <v>46330.427083333336</v>
      </c>
      <c r="E29534" s="15" t="str">
        <f>IF(AND($B$6=NB!$A$17,$B$8&gt;0),'Ersparnisberechnung Sommertarif'!$B$8*SLP!C29514,"")</f>
        <v/>
      </c>
    </row>
    <row r="29535" spans="1:5" x14ac:dyDescent="0.3">
      <c r="A29535" s="25">
        <v>46330</v>
      </c>
      <c r="B29535" s="31">
        <v>0.4375</v>
      </c>
      <c r="C29535" s="46"/>
      <c r="D29535" s="29">
        <v>46330.4375</v>
      </c>
      <c r="E29535" s="15" t="str">
        <f>IF(AND($B$6=NB!$A$17,$B$8&gt;0),'Ersparnisberechnung Sommertarif'!$B$8*SLP!C29515,"")</f>
        <v/>
      </c>
    </row>
    <row r="29536" spans="1:5" x14ac:dyDescent="0.3">
      <c r="A29536" s="25">
        <v>46330</v>
      </c>
      <c r="B29536" s="31">
        <v>0.44791666666666669</v>
      </c>
      <c r="C29536" s="46"/>
      <c r="D29536" s="29">
        <v>46330.447916666664</v>
      </c>
      <c r="E29536" s="15" t="str">
        <f>IF(AND($B$6=NB!$A$17,$B$8&gt;0),'Ersparnisberechnung Sommertarif'!$B$8*SLP!C29516,"")</f>
        <v/>
      </c>
    </row>
    <row r="29537" spans="1:5" x14ac:dyDescent="0.3">
      <c r="A29537" s="25">
        <v>46330</v>
      </c>
      <c r="B29537" s="31">
        <v>0.45833333333333331</v>
      </c>
      <c r="C29537" s="46"/>
      <c r="D29537" s="29">
        <v>46330.458333333336</v>
      </c>
      <c r="E29537" s="15" t="str">
        <f>IF(AND($B$6=NB!$A$17,$B$8&gt;0),'Ersparnisberechnung Sommertarif'!$B$8*SLP!C29517,"")</f>
        <v/>
      </c>
    </row>
    <row r="29538" spans="1:5" x14ac:dyDescent="0.3">
      <c r="A29538" s="25">
        <v>46330</v>
      </c>
      <c r="B29538" s="31">
        <v>0.46875</v>
      </c>
      <c r="C29538" s="46"/>
      <c r="D29538" s="29">
        <v>46330.46875</v>
      </c>
      <c r="E29538" s="15" t="str">
        <f>IF(AND($B$6=NB!$A$17,$B$8&gt;0),'Ersparnisberechnung Sommertarif'!$B$8*SLP!C29518,"")</f>
        <v/>
      </c>
    </row>
    <row r="29539" spans="1:5" x14ac:dyDescent="0.3">
      <c r="A29539" s="25">
        <v>46330</v>
      </c>
      <c r="B29539" s="31">
        <v>0.47916666666666669</v>
      </c>
      <c r="C29539" s="46"/>
      <c r="D29539" s="29">
        <v>46330.479166666664</v>
      </c>
      <c r="E29539" s="15" t="str">
        <f>IF(AND($B$6=NB!$A$17,$B$8&gt;0),'Ersparnisberechnung Sommertarif'!$B$8*SLP!C29519,"")</f>
        <v/>
      </c>
    </row>
    <row r="29540" spans="1:5" x14ac:dyDescent="0.3">
      <c r="A29540" s="25">
        <v>46330</v>
      </c>
      <c r="B29540" s="31">
        <v>0.48958333333333331</v>
      </c>
      <c r="C29540" s="46"/>
      <c r="D29540" s="29">
        <v>46330.489583333336</v>
      </c>
      <c r="E29540" s="15" t="str">
        <f>IF(AND($B$6=NB!$A$17,$B$8&gt;0),'Ersparnisberechnung Sommertarif'!$B$8*SLP!C29520,"")</f>
        <v/>
      </c>
    </row>
    <row r="29541" spans="1:5" x14ac:dyDescent="0.3">
      <c r="A29541" s="25">
        <v>46330</v>
      </c>
      <c r="B29541" s="31">
        <v>0.5</v>
      </c>
      <c r="C29541" s="46"/>
      <c r="D29541" s="29">
        <v>46330.5</v>
      </c>
      <c r="E29541" s="15" t="str">
        <f>IF(AND($B$6=NB!$A$17,$B$8&gt;0),'Ersparnisberechnung Sommertarif'!$B$8*SLP!C29521,"")</f>
        <v/>
      </c>
    </row>
    <row r="29542" spans="1:5" x14ac:dyDescent="0.3">
      <c r="A29542" s="25">
        <v>46330</v>
      </c>
      <c r="B29542" s="31">
        <v>0.51041666666666663</v>
      </c>
      <c r="C29542" s="46"/>
      <c r="D29542" s="29">
        <v>46330.510416666664</v>
      </c>
      <c r="E29542" s="15" t="str">
        <f>IF(AND($B$6=NB!$A$17,$B$8&gt;0),'Ersparnisberechnung Sommertarif'!$B$8*SLP!C29522,"")</f>
        <v/>
      </c>
    </row>
    <row r="29543" spans="1:5" x14ac:dyDescent="0.3">
      <c r="A29543" s="25">
        <v>46330</v>
      </c>
      <c r="B29543" s="31">
        <v>0.52083333333333337</v>
      </c>
      <c r="C29543" s="46"/>
      <c r="D29543" s="29">
        <v>46330.520833333336</v>
      </c>
      <c r="E29543" s="15" t="str">
        <f>IF(AND($B$6=NB!$A$17,$B$8&gt;0),'Ersparnisberechnung Sommertarif'!$B$8*SLP!C29523,"")</f>
        <v/>
      </c>
    </row>
    <row r="29544" spans="1:5" x14ac:dyDescent="0.3">
      <c r="A29544" s="25">
        <v>46330</v>
      </c>
      <c r="B29544" s="31">
        <v>0.53125</v>
      </c>
      <c r="C29544" s="46"/>
      <c r="D29544" s="29">
        <v>46330.53125</v>
      </c>
      <c r="E29544" s="15" t="str">
        <f>IF(AND($B$6=NB!$A$17,$B$8&gt;0),'Ersparnisberechnung Sommertarif'!$B$8*SLP!C29524,"")</f>
        <v/>
      </c>
    </row>
    <row r="29545" spans="1:5" x14ac:dyDescent="0.3">
      <c r="A29545" s="25">
        <v>46330</v>
      </c>
      <c r="B29545" s="31">
        <v>0.54166666666666663</v>
      </c>
      <c r="C29545" s="46"/>
      <c r="D29545" s="29">
        <v>46330.541666666664</v>
      </c>
      <c r="E29545" s="15" t="str">
        <f>IF(AND($B$6=NB!$A$17,$B$8&gt;0),'Ersparnisberechnung Sommertarif'!$B$8*SLP!C29525,"")</f>
        <v/>
      </c>
    </row>
    <row r="29546" spans="1:5" x14ac:dyDescent="0.3">
      <c r="A29546" s="25">
        <v>46330</v>
      </c>
      <c r="B29546" s="31">
        <v>0.55208333333333337</v>
      </c>
      <c r="C29546" s="46"/>
      <c r="D29546" s="29">
        <v>46330.552083333336</v>
      </c>
      <c r="E29546" s="15" t="str">
        <f>IF(AND($B$6=NB!$A$17,$B$8&gt;0),'Ersparnisberechnung Sommertarif'!$B$8*SLP!C29526,"")</f>
        <v/>
      </c>
    </row>
    <row r="29547" spans="1:5" x14ac:dyDescent="0.3">
      <c r="A29547" s="25">
        <v>46330</v>
      </c>
      <c r="B29547" s="31">
        <v>0.5625</v>
      </c>
      <c r="C29547" s="46"/>
      <c r="D29547" s="29">
        <v>46330.5625</v>
      </c>
      <c r="E29547" s="15" t="str">
        <f>IF(AND($B$6=NB!$A$17,$B$8&gt;0),'Ersparnisberechnung Sommertarif'!$B$8*SLP!C29527,"")</f>
        <v/>
      </c>
    </row>
    <row r="29548" spans="1:5" x14ac:dyDescent="0.3">
      <c r="A29548" s="25">
        <v>46330</v>
      </c>
      <c r="B29548" s="31">
        <v>0.57291666666666663</v>
      </c>
      <c r="C29548" s="46"/>
      <c r="D29548" s="29">
        <v>46330.572916666664</v>
      </c>
      <c r="E29548" s="15" t="str">
        <f>IF(AND($B$6=NB!$A$17,$B$8&gt;0),'Ersparnisberechnung Sommertarif'!$B$8*SLP!C29528,"")</f>
        <v/>
      </c>
    </row>
    <row r="29549" spans="1:5" x14ac:dyDescent="0.3">
      <c r="A29549" s="25">
        <v>46330</v>
      </c>
      <c r="B29549" s="31">
        <v>0.58333333333333337</v>
      </c>
      <c r="C29549" s="46"/>
      <c r="D29549" s="29">
        <v>46330.583333333336</v>
      </c>
      <c r="E29549" s="15" t="str">
        <f>IF(AND($B$6=NB!$A$17,$B$8&gt;0),'Ersparnisberechnung Sommertarif'!$B$8*SLP!C29529,"")</f>
        <v/>
      </c>
    </row>
    <row r="29550" spans="1:5" x14ac:dyDescent="0.3">
      <c r="A29550" s="25">
        <v>46330</v>
      </c>
      <c r="B29550" s="31">
        <v>0.59375</v>
      </c>
      <c r="C29550" s="46"/>
      <c r="D29550" s="29">
        <v>46330.59375</v>
      </c>
      <c r="E29550" s="15" t="str">
        <f>IF(AND($B$6=NB!$A$17,$B$8&gt;0),'Ersparnisberechnung Sommertarif'!$B$8*SLP!C29530,"")</f>
        <v/>
      </c>
    </row>
    <row r="29551" spans="1:5" x14ac:dyDescent="0.3">
      <c r="A29551" s="25">
        <v>46330</v>
      </c>
      <c r="B29551" s="31">
        <v>0.60416666666666663</v>
      </c>
      <c r="C29551" s="46"/>
      <c r="D29551" s="29">
        <v>46330.604166666664</v>
      </c>
      <c r="E29551" s="15" t="str">
        <f>IF(AND($B$6=NB!$A$17,$B$8&gt;0),'Ersparnisberechnung Sommertarif'!$B$8*SLP!C29531,"")</f>
        <v/>
      </c>
    </row>
    <row r="29552" spans="1:5" x14ac:dyDescent="0.3">
      <c r="A29552" s="25">
        <v>46330</v>
      </c>
      <c r="B29552" s="31">
        <v>0.61458333333333337</v>
      </c>
      <c r="C29552" s="46"/>
      <c r="D29552" s="29">
        <v>46330.614583333336</v>
      </c>
      <c r="E29552" s="15" t="str">
        <f>IF(AND($B$6=NB!$A$17,$B$8&gt;0),'Ersparnisberechnung Sommertarif'!$B$8*SLP!C29532,"")</f>
        <v/>
      </c>
    </row>
    <row r="29553" spans="1:5" x14ac:dyDescent="0.3">
      <c r="A29553" s="25">
        <v>46330</v>
      </c>
      <c r="B29553" s="31">
        <v>0.625</v>
      </c>
      <c r="C29553" s="46"/>
      <c r="D29553" s="29">
        <v>46330.625</v>
      </c>
      <c r="E29553" s="15" t="str">
        <f>IF(AND($B$6=NB!$A$17,$B$8&gt;0),'Ersparnisberechnung Sommertarif'!$B$8*SLP!C29533,"")</f>
        <v/>
      </c>
    </row>
    <row r="29554" spans="1:5" x14ac:dyDescent="0.3">
      <c r="A29554" s="25">
        <v>46330</v>
      </c>
      <c r="B29554" s="31">
        <v>0.63541666666666663</v>
      </c>
      <c r="C29554" s="46"/>
      <c r="D29554" s="29">
        <v>46330.635416666664</v>
      </c>
      <c r="E29554" s="15" t="str">
        <f>IF(AND($B$6=NB!$A$17,$B$8&gt;0),'Ersparnisberechnung Sommertarif'!$B$8*SLP!C29534,"")</f>
        <v/>
      </c>
    </row>
    <row r="29555" spans="1:5" x14ac:dyDescent="0.3">
      <c r="A29555" s="25">
        <v>46330</v>
      </c>
      <c r="B29555" s="31">
        <v>0.64583333333333337</v>
      </c>
      <c r="C29555" s="46"/>
      <c r="D29555" s="29">
        <v>46330.645833333336</v>
      </c>
      <c r="E29555" s="15" t="str">
        <f>IF(AND($B$6=NB!$A$17,$B$8&gt;0),'Ersparnisberechnung Sommertarif'!$B$8*SLP!C29535,"")</f>
        <v/>
      </c>
    </row>
    <row r="29556" spans="1:5" x14ac:dyDescent="0.3">
      <c r="A29556" s="25">
        <v>46330</v>
      </c>
      <c r="B29556" s="31">
        <v>0.65625</v>
      </c>
      <c r="C29556" s="46"/>
      <c r="D29556" s="29">
        <v>46330.65625</v>
      </c>
      <c r="E29556" s="15" t="str">
        <f>IF(AND($B$6=NB!$A$17,$B$8&gt;0),'Ersparnisberechnung Sommertarif'!$B$8*SLP!C29536,"")</f>
        <v/>
      </c>
    </row>
    <row r="29557" spans="1:5" x14ac:dyDescent="0.3">
      <c r="A29557" s="25">
        <v>46330</v>
      </c>
      <c r="B29557" s="31">
        <v>0.66666666666666663</v>
      </c>
      <c r="C29557" s="46"/>
      <c r="D29557" s="29">
        <v>46330.666666666664</v>
      </c>
      <c r="E29557" s="15" t="str">
        <f>IF(AND($B$6=NB!$A$17,$B$8&gt;0),'Ersparnisberechnung Sommertarif'!$B$8*SLP!C29537,"")</f>
        <v/>
      </c>
    </row>
    <row r="29558" spans="1:5" x14ac:dyDescent="0.3">
      <c r="A29558" s="25">
        <v>46330</v>
      </c>
      <c r="B29558" s="31">
        <v>0.67708333333333337</v>
      </c>
      <c r="C29558" s="46"/>
      <c r="D29558" s="29">
        <v>46330.677083333336</v>
      </c>
      <c r="E29558" s="15" t="str">
        <f>IF(AND($B$6=NB!$A$17,$B$8&gt;0),'Ersparnisberechnung Sommertarif'!$B$8*SLP!C29538,"")</f>
        <v/>
      </c>
    </row>
    <row r="29559" spans="1:5" x14ac:dyDescent="0.3">
      <c r="A29559" s="25">
        <v>46330</v>
      </c>
      <c r="B29559" s="31">
        <v>0.6875</v>
      </c>
      <c r="C29559" s="46"/>
      <c r="D29559" s="29">
        <v>46330.6875</v>
      </c>
      <c r="E29559" s="15" t="str">
        <f>IF(AND($B$6=NB!$A$17,$B$8&gt;0),'Ersparnisberechnung Sommertarif'!$B$8*SLP!C29539,"")</f>
        <v/>
      </c>
    </row>
    <row r="29560" spans="1:5" x14ac:dyDescent="0.3">
      <c r="A29560" s="25">
        <v>46330</v>
      </c>
      <c r="B29560" s="31">
        <v>0.69791666666666663</v>
      </c>
      <c r="C29560" s="46"/>
      <c r="D29560" s="29">
        <v>46330.697916666664</v>
      </c>
      <c r="E29560" s="15" t="str">
        <f>IF(AND($B$6=NB!$A$17,$B$8&gt;0),'Ersparnisberechnung Sommertarif'!$B$8*SLP!C29540,"")</f>
        <v/>
      </c>
    </row>
    <row r="29561" spans="1:5" x14ac:dyDescent="0.3">
      <c r="A29561" s="25">
        <v>46330</v>
      </c>
      <c r="B29561" s="31">
        <v>0.70833333333333337</v>
      </c>
      <c r="C29561" s="46"/>
      <c r="D29561" s="29">
        <v>46330.708333333336</v>
      </c>
      <c r="E29561" s="15" t="str">
        <f>IF(AND($B$6=NB!$A$17,$B$8&gt;0),'Ersparnisberechnung Sommertarif'!$B$8*SLP!C29541,"")</f>
        <v/>
      </c>
    </row>
    <row r="29562" spans="1:5" x14ac:dyDescent="0.3">
      <c r="A29562" s="25">
        <v>46330</v>
      </c>
      <c r="B29562" s="31">
        <v>0.71875</v>
      </c>
      <c r="C29562" s="46"/>
      <c r="D29562" s="29">
        <v>46330.71875</v>
      </c>
      <c r="E29562" s="15" t="str">
        <f>IF(AND($B$6=NB!$A$17,$B$8&gt;0),'Ersparnisberechnung Sommertarif'!$B$8*SLP!C29542,"")</f>
        <v/>
      </c>
    </row>
    <row r="29563" spans="1:5" x14ac:dyDescent="0.3">
      <c r="A29563" s="25">
        <v>46330</v>
      </c>
      <c r="B29563" s="31">
        <v>0.72916666666666663</v>
      </c>
      <c r="C29563" s="46"/>
      <c r="D29563" s="29">
        <v>46330.729166666664</v>
      </c>
      <c r="E29563" s="15" t="str">
        <f>IF(AND($B$6=NB!$A$17,$B$8&gt;0),'Ersparnisberechnung Sommertarif'!$B$8*SLP!C29543,"")</f>
        <v/>
      </c>
    </row>
    <row r="29564" spans="1:5" x14ac:dyDescent="0.3">
      <c r="A29564" s="25">
        <v>46330</v>
      </c>
      <c r="B29564" s="31">
        <v>0.73958333333333337</v>
      </c>
      <c r="C29564" s="46"/>
      <c r="D29564" s="29">
        <v>46330.739583333336</v>
      </c>
      <c r="E29564" s="15" t="str">
        <f>IF(AND($B$6=NB!$A$17,$B$8&gt;0),'Ersparnisberechnung Sommertarif'!$B$8*SLP!C29544,"")</f>
        <v/>
      </c>
    </row>
    <row r="29565" spans="1:5" x14ac:dyDescent="0.3">
      <c r="A29565" s="25">
        <v>46330</v>
      </c>
      <c r="B29565" s="31">
        <v>0.75</v>
      </c>
      <c r="C29565" s="46"/>
      <c r="D29565" s="29">
        <v>46330.75</v>
      </c>
      <c r="E29565" s="15" t="str">
        <f>IF(AND($B$6=NB!$A$17,$B$8&gt;0),'Ersparnisberechnung Sommertarif'!$B$8*SLP!C29545,"")</f>
        <v/>
      </c>
    </row>
    <row r="29566" spans="1:5" x14ac:dyDescent="0.3">
      <c r="A29566" s="25">
        <v>46330</v>
      </c>
      <c r="B29566" s="31">
        <v>0.76041666666666663</v>
      </c>
      <c r="C29566" s="46"/>
      <c r="D29566" s="29">
        <v>46330.760416666664</v>
      </c>
      <c r="E29566" s="15" t="str">
        <f>IF(AND($B$6=NB!$A$17,$B$8&gt;0),'Ersparnisberechnung Sommertarif'!$B$8*SLP!C29546,"")</f>
        <v/>
      </c>
    </row>
    <row r="29567" spans="1:5" x14ac:dyDescent="0.3">
      <c r="A29567" s="25">
        <v>46330</v>
      </c>
      <c r="B29567" s="31">
        <v>0.77083333333333337</v>
      </c>
      <c r="C29567" s="46"/>
      <c r="D29567" s="29">
        <v>46330.770833333336</v>
      </c>
      <c r="E29567" s="15" t="str">
        <f>IF(AND($B$6=NB!$A$17,$B$8&gt;0),'Ersparnisberechnung Sommertarif'!$B$8*SLP!C29547,"")</f>
        <v/>
      </c>
    </row>
    <row r="29568" spans="1:5" x14ac:dyDescent="0.3">
      <c r="A29568" s="25">
        <v>46330</v>
      </c>
      <c r="B29568" s="31">
        <v>0.78125</v>
      </c>
      <c r="C29568" s="46"/>
      <c r="D29568" s="29">
        <v>46330.78125</v>
      </c>
      <c r="E29568" s="15" t="str">
        <f>IF(AND($B$6=NB!$A$17,$B$8&gt;0),'Ersparnisberechnung Sommertarif'!$B$8*SLP!C29548,"")</f>
        <v/>
      </c>
    </row>
    <row r="29569" spans="1:5" x14ac:dyDescent="0.3">
      <c r="A29569" s="25">
        <v>46330</v>
      </c>
      <c r="B29569" s="31">
        <v>0.79166666666666663</v>
      </c>
      <c r="C29569" s="46"/>
      <c r="D29569" s="29">
        <v>46330.791666666664</v>
      </c>
      <c r="E29569" s="15" t="str">
        <f>IF(AND($B$6=NB!$A$17,$B$8&gt;0),'Ersparnisberechnung Sommertarif'!$B$8*SLP!C29549,"")</f>
        <v/>
      </c>
    </row>
    <row r="29570" spans="1:5" x14ac:dyDescent="0.3">
      <c r="A29570" s="25">
        <v>46330</v>
      </c>
      <c r="B29570" s="31">
        <v>0.80208333333333337</v>
      </c>
      <c r="C29570" s="46"/>
      <c r="D29570" s="29">
        <v>46330.802083333336</v>
      </c>
      <c r="E29570" s="15" t="str">
        <f>IF(AND($B$6=NB!$A$17,$B$8&gt;0),'Ersparnisberechnung Sommertarif'!$B$8*SLP!C29550,"")</f>
        <v/>
      </c>
    </row>
    <row r="29571" spans="1:5" x14ac:dyDescent="0.3">
      <c r="A29571" s="25">
        <v>46330</v>
      </c>
      <c r="B29571" s="31">
        <v>0.8125</v>
      </c>
      <c r="C29571" s="46"/>
      <c r="D29571" s="29">
        <v>46330.8125</v>
      </c>
      <c r="E29571" s="15" t="str">
        <f>IF(AND($B$6=NB!$A$17,$B$8&gt;0),'Ersparnisberechnung Sommertarif'!$B$8*SLP!C29551,"")</f>
        <v/>
      </c>
    </row>
    <row r="29572" spans="1:5" x14ac:dyDescent="0.3">
      <c r="A29572" s="25">
        <v>46330</v>
      </c>
      <c r="B29572" s="31">
        <v>0.82291666666666663</v>
      </c>
      <c r="C29572" s="46"/>
      <c r="D29572" s="29">
        <v>46330.822916666664</v>
      </c>
      <c r="E29572" s="15" t="str">
        <f>IF(AND($B$6=NB!$A$17,$B$8&gt;0),'Ersparnisberechnung Sommertarif'!$B$8*SLP!C29552,"")</f>
        <v/>
      </c>
    </row>
    <row r="29573" spans="1:5" x14ac:dyDescent="0.3">
      <c r="A29573" s="25">
        <v>46330</v>
      </c>
      <c r="B29573" s="31">
        <v>0.83333333333333337</v>
      </c>
      <c r="C29573" s="46"/>
      <c r="D29573" s="29">
        <v>46330.833333333336</v>
      </c>
      <c r="E29573" s="15" t="str">
        <f>IF(AND($B$6=NB!$A$17,$B$8&gt;0),'Ersparnisberechnung Sommertarif'!$B$8*SLP!C29553,"")</f>
        <v/>
      </c>
    </row>
    <row r="29574" spans="1:5" x14ac:dyDescent="0.3">
      <c r="A29574" s="25">
        <v>46330</v>
      </c>
      <c r="B29574" s="31">
        <v>0.84375</v>
      </c>
      <c r="C29574" s="46"/>
      <c r="D29574" s="29">
        <v>46330.84375</v>
      </c>
      <c r="E29574" s="15" t="str">
        <f>IF(AND($B$6=NB!$A$17,$B$8&gt;0),'Ersparnisberechnung Sommertarif'!$B$8*SLP!C29554,"")</f>
        <v/>
      </c>
    </row>
    <row r="29575" spans="1:5" x14ac:dyDescent="0.3">
      <c r="A29575" s="25">
        <v>46330</v>
      </c>
      <c r="B29575" s="31">
        <v>0.85416666666666663</v>
      </c>
      <c r="C29575" s="46"/>
      <c r="D29575" s="29">
        <v>46330.854166666664</v>
      </c>
      <c r="E29575" s="15" t="str">
        <f>IF(AND($B$6=NB!$A$17,$B$8&gt;0),'Ersparnisberechnung Sommertarif'!$B$8*SLP!C29555,"")</f>
        <v/>
      </c>
    </row>
    <row r="29576" spans="1:5" x14ac:dyDescent="0.3">
      <c r="A29576" s="25">
        <v>46330</v>
      </c>
      <c r="B29576" s="31">
        <v>0.86458333333333337</v>
      </c>
      <c r="C29576" s="46"/>
      <c r="D29576" s="29">
        <v>46330.864583333336</v>
      </c>
      <c r="E29576" s="15" t="str">
        <f>IF(AND($B$6=NB!$A$17,$B$8&gt;0),'Ersparnisberechnung Sommertarif'!$B$8*SLP!C29556,"")</f>
        <v/>
      </c>
    </row>
    <row r="29577" spans="1:5" x14ac:dyDescent="0.3">
      <c r="A29577" s="25">
        <v>46330</v>
      </c>
      <c r="B29577" s="31">
        <v>0.875</v>
      </c>
      <c r="C29577" s="46"/>
      <c r="D29577" s="29">
        <v>46330.875</v>
      </c>
      <c r="E29577" s="15" t="str">
        <f>IF(AND($B$6=NB!$A$17,$B$8&gt;0),'Ersparnisberechnung Sommertarif'!$B$8*SLP!C29557,"")</f>
        <v/>
      </c>
    </row>
    <row r="29578" spans="1:5" x14ac:dyDescent="0.3">
      <c r="A29578" s="25">
        <v>46330</v>
      </c>
      <c r="B29578" s="31">
        <v>0.88541666666666663</v>
      </c>
      <c r="C29578" s="46"/>
      <c r="D29578" s="29">
        <v>46330.885416666664</v>
      </c>
      <c r="E29578" s="15" t="str">
        <f>IF(AND($B$6=NB!$A$17,$B$8&gt;0),'Ersparnisberechnung Sommertarif'!$B$8*SLP!C29558,"")</f>
        <v/>
      </c>
    </row>
    <row r="29579" spans="1:5" x14ac:dyDescent="0.3">
      <c r="A29579" s="25">
        <v>46330</v>
      </c>
      <c r="B29579" s="31">
        <v>0.89583333333333337</v>
      </c>
      <c r="C29579" s="46"/>
      <c r="D29579" s="29">
        <v>46330.895833333336</v>
      </c>
      <c r="E29579" s="15" t="str">
        <f>IF(AND($B$6=NB!$A$17,$B$8&gt;0),'Ersparnisberechnung Sommertarif'!$B$8*SLP!C29559,"")</f>
        <v/>
      </c>
    </row>
    <row r="29580" spans="1:5" x14ac:dyDescent="0.3">
      <c r="A29580" s="25">
        <v>46330</v>
      </c>
      <c r="B29580" s="31">
        <v>0.90625</v>
      </c>
      <c r="C29580" s="46"/>
      <c r="D29580" s="29">
        <v>46330.90625</v>
      </c>
      <c r="E29580" s="15" t="str">
        <f>IF(AND($B$6=NB!$A$17,$B$8&gt;0),'Ersparnisberechnung Sommertarif'!$B$8*SLP!C29560,"")</f>
        <v/>
      </c>
    </row>
    <row r="29581" spans="1:5" x14ac:dyDescent="0.3">
      <c r="A29581" s="25">
        <v>46330</v>
      </c>
      <c r="B29581" s="31">
        <v>0.91666666666666663</v>
      </c>
      <c r="C29581" s="46"/>
      <c r="D29581" s="29">
        <v>46330.916666666664</v>
      </c>
      <c r="E29581" s="15" t="str">
        <f>IF(AND($B$6=NB!$A$17,$B$8&gt;0),'Ersparnisberechnung Sommertarif'!$B$8*SLP!C29561,"")</f>
        <v/>
      </c>
    </row>
    <row r="29582" spans="1:5" x14ac:dyDescent="0.3">
      <c r="A29582" s="25">
        <v>46330</v>
      </c>
      <c r="B29582" s="31">
        <v>0.92708333333333337</v>
      </c>
      <c r="C29582" s="46"/>
      <c r="D29582" s="29">
        <v>46330.927083333336</v>
      </c>
      <c r="E29582" s="15" t="str">
        <f>IF(AND($B$6=NB!$A$17,$B$8&gt;0),'Ersparnisberechnung Sommertarif'!$B$8*SLP!C29562,"")</f>
        <v/>
      </c>
    </row>
    <row r="29583" spans="1:5" x14ac:dyDescent="0.3">
      <c r="A29583" s="25">
        <v>46330</v>
      </c>
      <c r="B29583" s="31">
        <v>0.9375</v>
      </c>
      <c r="C29583" s="46"/>
      <c r="D29583" s="29">
        <v>46330.9375</v>
      </c>
      <c r="E29583" s="15" t="str">
        <f>IF(AND($B$6=NB!$A$17,$B$8&gt;0),'Ersparnisberechnung Sommertarif'!$B$8*SLP!C29563,"")</f>
        <v/>
      </c>
    </row>
    <row r="29584" spans="1:5" x14ac:dyDescent="0.3">
      <c r="A29584" s="25">
        <v>46330</v>
      </c>
      <c r="B29584" s="31">
        <v>0.94791666666666663</v>
      </c>
      <c r="C29584" s="46"/>
      <c r="D29584" s="29">
        <v>46330.947916666664</v>
      </c>
      <c r="E29584" s="15" t="str">
        <f>IF(AND($B$6=NB!$A$17,$B$8&gt;0),'Ersparnisberechnung Sommertarif'!$B$8*SLP!C29564,"")</f>
        <v/>
      </c>
    </row>
    <row r="29585" spans="1:5" x14ac:dyDescent="0.3">
      <c r="A29585" s="25">
        <v>46330</v>
      </c>
      <c r="B29585" s="31">
        <v>0.95833333333333337</v>
      </c>
      <c r="C29585" s="46"/>
      <c r="D29585" s="29">
        <v>46330.958333333336</v>
      </c>
      <c r="E29585" s="15" t="str">
        <f>IF(AND($B$6=NB!$A$17,$B$8&gt;0),'Ersparnisberechnung Sommertarif'!$B$8*SLP!C29565,"")</f>
        <v/>
      </c>
    </row>
    <row r="29586" spans="1:5" x14ac:dyDescent="0.3">
      <c r="A29586" s="25">
        <v>46330</v>
      </c>
      <c r="B29586" s="31">
        <v>0.96875</v>
      </c>
      <c r="C29586" s="46"/>
      <c r="D29586" s="29">
        <v>46330.96875</v>
      </c>
      <c r="E29586" s="15" t="str">
        <f>IF(AND($B$6=NB!$A$17,$B$8&gt;0),'Ersparnisberechnung Sommertarif'!$B$8*SLP!C29566,"")</f>
        <v/>
      </c>
    </row>
    <row r="29587" spans="1:5" x14ac:dyDescent="0.3">
      <c r="A29587" s="25">
        <v>46330</v>
      </c>
      <c r="B29587" s="31">
        <v>0.97916666666666663</v>
      </c>
      <c r="C29587" s="46"/>
      <c r="D29587" s="29">
        <v>46330.979166666664</v>
      </c>
      <c r="E29587" s="15" t="str">
        <f>IF(AND($B$6=NB!$A$17,$B$8&gt;0),'Ersparnisberechnung Sommertarif'!$B$8*SLP!C29567,"")</f>
        <v/>
      </c>
    </row>
    <row r="29588" spans="1:5" x14ac:dyDescent="0.3">
      <c r="A29588" s="25">
        <v>46330</v>
      </c>
      <c r="B29588" s="31">
        <v>0.98958333333333337</v>
      </c>
      <c r="C29588" s="46"/>
      <c r="D29588" s="29">
        <v>46330.989583333336</v>
      </c>
      <c r="E29588" s="15" t="str">
        <f>IF(AND($B$6=NB!$A$17,$B$8&gt;0),'Ersparnisberechnung Sommertarif'!$B$8*SLP!C29568,"")</f>
        <v/>
      </c>
    </row>
    <row r="29589" spans="1:5" x14ac:dyDescent="0.3">
      <c r="A29589" s="25">
        <v>46331</v>
      </c>
      <c r="B29589" s="31">
        <v>0</v>
      </c>
      <c r="C29589" s="46"/>
      <c r="D29589" s="29">
        <v>46331</v>
      </c>
      <c r="E29589" s="15" t="str">
        <f>IF(AND($B$6=NB!$A$17,$B$8&gt;0),'Ersparnisberechnung Sommertarif'!$B$8*SLP!C29569,"")</f>
        <v/>
      </c>
    </row>
    <row r="29590" spans="1:5" x14ac:dyDescent="0.3">
      <c r="A29590" s="25">
        <v>46331</v>
      </c>
      <c r="B29590" s="31">
        <v>1.0416666666666666E-2</v>
      </c>
      <c r="C29590" s="46"/>
      <c r="D29590" s="29">
        <v>46331.010416666664</v>
      </c>
      <c r="E29590" s="15" t="str">
        <f>IF(AND($B$6=NB!$A$17,$B$8&gt;0),'Ersparnisberechnung Sommertarif'!$B$8*SLP!C29570,"")</f>
        <v/>
      </c>
    </row>
    <row r="29591" spans="1:5" x14ac:dyDescent="0.3">
      <c r="A29591" s="25">
        <v>46331</v>
      </c>
      <c r="B29591" s="31">
        <v>2.0833333333333332E-2</v>
      </c>
      <c r="C29591" s="46"/>
      <c r="D29591" s="29">
        <v>46331.020833333336</v>
      </c>
      <c r="E29591" s="15" t="str">
        <f>IF(AND($B$6=NB!$A$17,$B$8&gt;0),'Ersparnisberechnung Sommertarif'!$B$8*SLP!C29571,"")</f>
        <v/>
      </c>
    </row>
    <row r="29592" spans="1:5" x14ac:dyDescent="0.3">
      <c r="A29592" s="25">
        <v>46331</v>
      </c>
      <c r="B29592" s="31">
        <v>3.125E-2</v>
      </c>
      <c r="C29592" s="46"/>
      <c r="D29592" s="29">
        <v>46331.03125</v>
      </c>
      <c r="E29592" s="15" t="str">
        <f>IF(AND($B$6=NB!$A$17,$B$8&gt;0),'Ersparnisberechnung Sommertarif'!$B$8*SLP!C29572,"")</f>
        <v/>
      </c>
    </row>
    <row r="29593" spans="1:5" x14ac:dyDescent="0.3">
      <c r="A29593" s="25">
        <v>46331</v>
      </c>
      <c r="B29593" s="31">
        <v>4.1666666666666664E-2</v>
      </c>
      <c r="C29593" s="46"/>
      <c r="D29593" s="29">
        <v>46331.041666666664</v>
      </c>
      <c r="E29593" s="15" t="str">
        <f>IF(AND($B$6=NB!$A$17,$B$8&gt;0),'Ersparnisberechnung Sommertarif'!$B$8*SLP!C29573,"")</f>
        <v/>
      </c>
    </row>
    <row r="29594" spans="1:5" x14ac:dyDescent="0.3">
      <c r="A29594" s="25">
        <v>46331</v>
      </c>
      <c r="B29594" s="31">
        <v>5.2083333333333336E-2</v>
      </c>
      <c r="C29594" s="46"/>
      <c r="D29594" s="29">
        <v>46331.052083333336</v>
      </c>
      <c r="E29594" s="15" t="str">
        <f>IF(AND($B$6=NB!$A$17,$B$8&gt;0),'Ersparnisberechnung Sommertarif'!$B$8*SLP!C29574,"")</f>
        <v/>
      </c>
    </row>
    <row r="29595" spans="1:5" x14ac:dyDescent="0.3">
      <c r="A29595" s="25">
        <v>46331</v>
      </c>
      <c r="B29595" s="31">
        <v>6.25E-2</v>
      </c>
      <c r="C29595" s="46"/>
      <c r="D29595" s="29">
        <v>46331.0625</v>
      </c>
      <c r="E29595" s="15" t="str">
        <f>IF(AND($B$6=NB!$A$17,$B$8&gt;0),'Ersparnisberechnung Sommertarif'!$B$8*SLP!C29575,"")</f>
        <v/>
      </c>
    </row>
    <row r="29596" spans="1:5" x14ac:dyDescent="0.3">
      <c r="A29596" s="25">
        <v>46331</v>
      </c>
      <c r="B29596" s="31">
        <v>7.2916666666666671E-2</v>
      </c>
      <c r="C29596" s="46"/>
      <c r="D29596" s="29">
        <v>46331.072916666664</v>
      </c>
      <c r="E29596" s="15" t="str">
        <f>IF(AND($B$6=NB!$A$17,$B$8&gt;0),'Ersparnisberechnung Sommertarif'!$B$8*SLP!C29576,"")</f>
        <v/>
      </c>
    </row>
    <row r="29597" spans="1:5" x14ac:dyDescent="0.3">
      <c r="A29597" s="25">
        <v>46331</v>
      </c>
      <c r="B29597" s="31">
        <v>8.3333333333333329E-2</v>
      </c>
      <c r="C29597" s="46"/>
      <c r="D29597" s="29">
        <v>46331.083333333336</v>
      </c>
      <c r="E29597" s="15" t="str">
        <f>IF(AND($B$6=NB!$A$17,$B$8&gt;0),'Ersparnisberechnung Sommertarif'!$B$8*SLP!C29577,"")</f>
        <v/>
      </c>
    </row>
    <row r="29598" spans="1:5" x14ac:dyDescent="0.3">
      <c r="A29598" s="25">
        <v>46331</v>
      </c>
      <c r="B29598" s="31">
        <v>9.375E-2</v>
      </c>
      <c r="C29598" s="46"/>
      <c r="D29598" s="29">
        <v>46331.09375</v>
      </c>
      <c r="E29598" s="15" t="str">
        <f>IF(AND($B$6=NB!$A$17,$B$8&gt;0),'Ersparnisberechnung Sommertarif'!$B$8*SLP!C29578,"")</f>
        <v/>
      </c>
    </row>
    <row r="29599" spans="1:5" x14ac:dyDescent="0.3">
      <c r="A29599" s="25">
        <v>46331</v>
      </c>
      <c r="B29599" s="31">
        <v>0.10416666666666667</v>
      </c>
      <c r="C29599" s="46"/>
      <c r="D29599" s="29">
        <v>46331.104166666664</v>
      </c>
      <c r="E29599" s="15" t="str">
        <f>IF(AND($B$6=NB!$A$17,$B$8&gt;0),'Ersparnisberechnung Sommertarif'!$B$8*SLP!C29579,"")</f>
        <v/>
      </c>
    </row>
    <row r="29600" spans="1:5" x14ac:dyDescent="0.3">
      <c r="A29600" s="25">
        <v>46331</v>
      </c>
      <c r="B29600" s="31">
        <v>0.11458333333333333</v>
      </c>
      <c r="C29600" s="46"/>
      <c r="D29600" s="29">
        <v>46331.114583333336</v>
      </c>
      <c r="E29600" s="15" t="str">
        <f>IF(AND($B$6=NB!$A$17,$B$8&gt;0),'Ersparnisberechnung Sommertarif'!$B$8*SLP!C29580,"")</f>
        <v/>
      </c>
    </row>
    <row r="29601" spans="1:5" x14ac:dyDescent="0.3">
      <c r="A29601" s="25">
        <v>46331</v>
      </c>
      <c r="B29601" s="31">
        <v>0.125</v>
      </c>
      <c r="C29601" s="46"/>
      <c r="D29601" s="29">
        <v>46331.125</v>
      </c>
      <c r="E29601" s="15" t="str">
        <f>IF(AND($B$6=NB!$A$17,$B$8&gt;0),'Ersparnisberechnung Sommertarif'!$B$8*SLP!C29581,"")</f>
        <v/>
      </c>
    </row>
    <row r="29602" spans="1:5" x14ac:dyDescent="0.3">
      <c r="A29602" s="25">
        <v>46331</v>
      </c>
      <c r="B29602" s="31">
        <v>0.13541666666666666</v>
      </c>
      <c r="C29602" s="46"/>
      <c r="D29602" s="29">
        <v>46331.135416666664</v>
      </c>
      <c r="E29602" s="15" t="str">
        <f>IF(AND($B$6=NB!$A$17,$B$8&gt;0),'Ersparnisberechnung Sommertarif'!$B$8*SLP!C29582,"")</f>
        <v/>
      </c>
    </row>
    <row r="29603" spans="1:5" x14ac:dyDescent="0.3">
      <c r="A29603" s="25">
        <v>46331</v>
      </c>
      <c r="B29603" s="31">
        <v>0.14583333333333334</v>
      </c>
      <c r="C29603" s="46"/>
      <c r="D29603" s="29">
        <v>46331.145833333336</v>
      </c>
      <c r="E29603" s="15" t="str">
        <f>IF(AND($B$6=NB!$A$17,$B$8&gt;0),'Ersparnisberechnung Sommertarif'!$B$8*SLP!C29583,"")</f>
        <v/>
      </c>
    </row>
    <row r="29604" spans="1:5" x14ac:dyDescent="0.3">
      <c r="A29604" s="25">
        <v>46331</v>
      </c>
      <c r="B29604" s="31">
        <v>0.15625</v>
      </c>
      <c r="C29604" s="46"/>
      <c r="D29604" s="29">
        <v>46331.15625</v>
      </c>
      <c r="E29604" s="15" t="str">
        <f>IF(AND($B$6=NB!$A$17,$B$8&gt;0),'Ersparnisberechnung Sommertarif'!$B$8*SLP!C29584,"")</f>
        <v/>
      </c>
    </row>
    <row r="29605" spans="1:5" x14ac:dyDescent="0.3">
      <c r="A29605" s="25">
        <v>46331</v>
      </c>
      <c r="B29605" s="31">
        <v>0.16666666666666666</v>
      </c>
      <c r="C29605" s="46"/>
      <c r="D29605" s="29">
        <v>46331.166666666664</v>
      </c>
      <c r="E29605" s="15" t="str">
        <f>IF(AND($B$6=NB!$A$17,$B$8&gt;0),'Ersparnisberechnung Sommertarif'!$B$8*SLP!C29585,"")</f>
        <v/>
      </c>
    </row>
    <row r="29606" spans="1:5" x14ac:dyDescent="0.3">
      <c r="A29606" s="25">
        <v>46331</v>
      </c>
      <c r="B29606" s="31">
        <v>0.17708333333333334</v>
      </c>
      <c r="C29606" s="46"/>
      <c r="D29606" s="29">
        <v>46331.177083333336</v>
      </c>
      <c r="E29606" s="15" t="str">
        <f>IF(AND($B$6=NB!$A$17,$B$8&gt;0),'Ersparnisberechnung Sommertarif'!$B$8*SLP!C29586,"")</f>
        <v/>
      </c>
    </row>
    <row r="29607" spans="1:5" x14ac:dyDescent="0.3">
      <c r="A29607" s="25">
        <v>46331</v>
      </c>
      <c r="B29607" s="31">
        <v>0.1875</v>
      </c>
      <c r="C29607" s="46"/>
      <c r="D29607" s="29">
        <v>46331.1875</v>
      </c>
      <c r="E29607" s="15" t="str">
        <f>IF(AND($B$6=NB!$A$17,$B$8&gt;0),'Ersparnisberechnung Sommertarif'!$B$8*SLP!C29587,"")</f>
        <v/>
      </c>
    </row>
    <row r="29608" spans="1:5" x14ac:dyDescent="0.3">
      <c r="A29608" s="25">
        <v>46331</v>
      </c>
      <c r="B29608" s="31">
        <v>0.19791666666666666</v>
      </c>
      <c r="C29608" s="46"/>
      <c r="D29608" s="29">
        <v>46331.197916666664</v>
      </c>
      <c r="E29608" s="15" t="str">
        <f>IF(AND($B$6=NB!$A$17,$B$8&gt;0),'Ersparnisberechnung Sommertarif'!$B$8*SLP!C29588,"")</f>
        <v/>
      </c>
    </row>
    <row r="29609" spans="1:5" x14ac:dyDescent="0.3">
      <c r="A29609" s="25">
        <v>46331</v>
      </c>
      <c r="B29609" s="31">
        <v>0.20833333333333334</v>
      </c>
      <c r="C29609" s="46"/>
      <c r="D29609" s="29">
        <v>46331.208333333336</v>
      </c>
      <c r="E29609" s="15" t="str">
        <f>IF(AND($B$6=NB!$A$17,$B$8&gt;0),'Ersparnisberechnung Sommertarif'!$B$8*SLP!C29589,"")</f>
        <v/>
      </c>
    </row>
    <row r="29610" spans="1:5" x14ac:dyDescent="0.3">
      <c r="A29610" s="25">
        <v>46331</v>
      </c>
      <c r="B29610" s="31">
        <v>0.21875</v>
      </c>
      <c r="C29610" s="46"/>
      <c r="D29610" s="29">
        <v>46331.21875</v>
      </c>
      <c r="E29610" s="15" t="str">
        <f>IF(AND($B$6=NB!$A$17,$B$8&gt;0),'Ersparnisberechnung Sommertarif'!$B$8*SLP!C29590,"")</f>
        <v/>
      </c>
    </row>
    <row r="29611" spans="1:5" x14ac:dyDescent="0.3">
      <c r="A29611" s="25">
        <v>46331</v>
      </c>
      <c r="B29611" s="31">
        <v>0.22916666666666666</v>
      </c>
      <c r="C29611" s="46"/>
      <c r="D29611" s="29">
        <v>46331.229166666664</v>
      </c>
      <c r="E29611" s="15" t="str">
        <f>IF(AND($B$6=NB!$A$17,$B$8&gt;0),'Ersparnisberechnung Sommertarif'!$B$8*SLP!C29591,"")</f>
        <v/>
      </c>
    </row>
    <row r="29612" spans="1:5" x14ac:dyDescent="0.3">
      <c r="A29612" s="25">
        <v>46331</v>
      </c>
      <c r="B29612" s="31">
        <v>0.23958333333333334</v>
      </c>
      <c r="C29612" s="46"/>
      <c r="D29612" s="29">
        <v>46331.239583333336</v>
      </c>
      <c r="E29612" s="15" t="str">
        <f>IF(AND($B$6=NB!$A$17,$B$8&gt;0),'Ersparnisberechnung Sommertarif'!$B$8*SLP!C29592,"")</f>
        <v/>
      </c>
    </row>
    <row r="29613" spans="1:5" x14ac:dyDescent="0.3">
      <c r="A29613" s="25">
        <v>46331</v>
      </c>
      <c r="B29613" s="31">
        <v>0.25</v>
      </c>
      <c r="C29613" s="46"/>
      <c r="D29613" s="29">
        <v>46331.25</v>
      </c>
      <c r="E29613" s="15" t="str">
        <f>IF(AND($B$6=NB!$A$17,$B$8&gt;0),'Ersparnisberechnung Sommertarif'!$B$8*SLP!C29593,"")</f>
        <v/>
      </c>
    </row>
    <row r="29614" spans="1:5" x14ac:dyDescent="0.3">
      <c r="A29614" s="25">
        <v>46331</v>
      </c>
      <c r="B29614" s="31">
        <v>0.26041666666666669</v>
      </c>
      <c r="C29614" s="46"/>
      <c r="D29614" s="29">
        <v>46331.260416666664</v>
      </c>
      <c r="E29614" s="15" t="str">
        <f>IF(AND($B$6=NB!$A$17,$B$8&gt;0),'Ersparnisberechnung Sommertarif'!$B$8*SLP!C29594,"")</f>
        <v/>
      </c>
    </row>
    <row r="29615" spans="1:5" x14ac:dyDescent="0.3">
      <c r="A29615" s="25">
        <v>46331</v>
      </c>
      <c r="B29615" s="31">
        <v>0.27083333333333331</v>
      </c>
      <c r="C29615" s="46"/>
      <c r="D29615" s="29">
        <v>46331.270833333336</v>
      </c>
      <c r="E29615" s="15" t="str">
        <f>IF(AND($B$6=NB!$A$17,$B$8&gt;0),'Ersparnisberechnung Sommertarif'!$B$8*SLP!C29595,"")</f>
        <v/>
      </c>
    </row>
    <row r="29616" spans="1:5" x14ac:dyDescent="0.3">
      <c r="A29616" s="25">
        <v>46331</v>
      </c>
      <c r="B29616" s="31">
        <v>0.28125</v>
      </c>
      <c r="C29616" s="46"/>
      <c r="D29616" s="29">
        <v>46331.28125</v>
      </c>
      <c r="E29616" s="15" t="str">
        <f>IF(AND($B$6=NB!$A$17,$B$8&gt;0),'Ersparnisberechnung Sommertarif'!$B$8*SLP!C29596,"")</f>
        <v/>
      </c>
    </row>
    <row r="29617" spans="1:5" x14ac:dyDescent="0.3">
      <c r="A29617" s="25">
        <v>46331</v>
      </c>
      <c r="B29617" s="31">
        <v>0.29166666666666669</v>
      </c>
      <c r="C29617" s="46"/>
      <c r="D29617" s="29">
        <v>46331.291666666664</v>
      </c>
      <c r="E29617" s="15" t="str">
        <f>IF(AND($B$6=NB!$A$17,$B$8&gt;0),'Ersparnisberechnung Sommertarif'!$B$8*SLP!C29597,"")</f>
        <v/>
      </c>
    </row>
    <row r="29618" spans="1:5" x14ac:dyDescent="0.3">
      <c r="A29618" s="25">
        <v>46331</v>
      </c>
      <c r="B29618" s="31">
        <v>0.30208333333333331</v>
      </c>
      <c r="C29618" s="46"/>
      <c r="D29618" s="29">
        <v>46331.302083333336</v>
      </c>
      <c r="E29618" s="15" t="str">
        <f>IF(AND($B$6=NB!$A$17,$B$8&gt;0),'Ersparnisberechnung Sommertarif'!$B$8*SLP!C29598,"")</f>
        <v/>
      </c>
    </row>
    <row r="29619" spans="1:5" x14ac:dyDescent="0.3">
      <c r="A29619" s="25">
        <v>46331</v>
      </c>
      <c r="B29619" s="31">
        <v>0.3125</v>
      </c>
      <c r="C29619" s="46"/>
      <c r="D29619" s="29">
        <v>46331.3125</v>
      </c>
      <c r="E29619" s="15" t="str">
        <f>IF(AND($B$6=NB!$A$17,$B$8&gt;0),'Ersparnisberechnung Sommertarif'!$B$8*SLP!C29599,"")</f>
        <v/>
      </c>
    </row>
    <row r="29620" spans="1:5" x14ac:dyDescent="0.3">
      <c r="A29620" s="25">
        <v>46331</v>
      </c>
      <c r="B29620" s="31">
        <v>0.32291666666666669</v>
      </c>
      <c r="C29620" s="46"/>
      <c r="D29620" s="29">
        <v>46331.322916666664</v>
      </c>
      <c r="E29620" s="15" t="str">
        <f>IF(AND($B$6=NB!$A$17,$B$8&gt;0),'Ersparnisberechnung Sommertarif'!$B$8*SLP!C29600,"")</f>
        <v/>
      </c>
    </row>
    <row r="29621" spans="1:5" x14ac:dyDescent="0.3">
      <c r="A29621" s="25">
        <v>46331</v>
      </c>
      <c r="B29621" s="31">
        <v>0.33333333333333331</v>
      </c>
      <c r="C29621" s="46"/>
      <c r="D29621" s="29">
        <v>46331.333333333336</v>
      </c>
      <c r="E29621" s="15" t="str">
        <f>IF(AND($B$6=NB!$A$17,$B$8&gt;0),'Ersparnisberechnung Sommertarif'!$B$8*SLP!C29601,"")</f>
        <v/>
      </c>
    </row>
    <row r="29622" spans="1:5" x14ac:dyDescent="0.3">
      <c r="A29622" s="25">
        <v>46331</v>
      </c>
      <c r="B29622" s="31">
        <v>0.34375</v>
      </c>
      <c r="C29622" s="46"/>
      <c r="D29622" s="29">
        <v>46331.34375</v>
      </c>
      <c r="E29622" s="15" t="str">
        <f>IF(AND($B$6=NB!$A$17,$B$8&gt;0),'Ersparnisberechnung Sommertarif'!$B$8*SLP!C29602,"")</f>
        <v/>
      </c>
    </row>
    <row r="29623" spans="1:5" x14ac:dyDescent="0.3">
      <c r="A29623" s="25">
        <v>46331</v>
      </c>
      <c r="B29623" s="31">
        <v>0.35416666666666669</v>
      </c>
      <c r="C29623" s="46"/>
      <c r="D29623" s="29">
        <v>46331.354166666664</v>
      </c>
      <c r="E29623" s="15" t="str">
        <f>IF(AND($B$6=NB!$A$17,$B$8&gt;0),'Ersparnisberechnung Sommertarif'!$B$8*SLP!C29603,"")</f>
        <v/>
      </c>
    </row>
    <row r="29624" spans="1:5" x14ac:dyDescent="0.3">
      <c r="A29624" s="25">
        <v>46331</v>
      </c>
      <c r="B29624" s="31">
        <v>0.36458333333333331</v>
      </c>
      <c r="C29624" s="46"/>
      <c r="D29624" s="29">
        <v>46331.364583333336</v>
      </c>
      <c r="E29624" s="15" t="str">
        <f>IF(AND($B$6=NB!$A$17,$B$8&gt;0),'Ersparnisberechnung Sommertarif'!$B$8*SLP!C29604,"")</f>
        <v/>
      </c>
    </row>
    <row r="29625" spans="1:5" x14ac:dyDescent="0.3">
      <c r="A29625" s="25">
        <v>46331</v>
      </c>
      <c r="B29625" s="31">
        <v>0.375</v>
      </c>
      <c r="C29625" s="46"/>
      <c r="D29625" s="29">
        <v>46331.375</v>
      </c>
      <c r="E29625" s="15" t="str">
        <f>IF(AND($B$6=NB!$A$17,$B$8&gt;0),'Ersparnisberechnung Sommertarif'!$B$8*SLP!C29605,"")</f>
        <v/>
      </c>
    </row>
    <row r="29626" spans="1:5" x14ac:dyDescent="0.3">
      <c r="A29626" s="25">
        <v>46331</v>
      </c>
      <c r="B29626" s="31">
        <v>0.38541666666666669</v>
      </c>
      <c r="C29626" s="46"/>
      <c r="D29626" s="29">
        <v>46331.385416666664</v>
      </c>
      <c r="E29626" s="15" t="str">
        <f>IF(AND($B$6=NB!$A$17,$B$8&gt;0),'Ersparnisberechnung Sommertarif'!$B$8*SLP!C29606,"")</f>
        <v/>
      </c>
    </row>
    <row r="29627" spans="1:5" x14ac:dyDescent="0.3">
      <c r="A29627" s="25">
        <v>46331</v>
      </c>
      <c r="B29627" s="31">
        <v>0.39583333333333331</v>
      </c>
      <c r="C29627" s="46"/>
      <c r="D29627" s="29">
        <v>46331.395833333336</v>
      </c>
      <c r="E29627" s="15" t="str">
        <f>IF(AND($B$6=NB!$A$17,$B$8&gt;0),'Ersparnisberechnung Sommertarif'!$B$8*SLP!C29607,"")</f>
        <v/>
      </c>
    </row>
    <row r="29628" spans="1:5" x14ac:dyDescent="0.3">
      <c r="A29628" s="25">
        <v>46331</v>
      </c>
      <c r="B29628" s="31">
        <v>0.40625</v>
      </c>
      <c r="C29628" s="46"/>
      <c r="D29628" s="29">
        <v>46331.40625</v>
      </c>
      <c r="E29628" s="15" t="str">
        <f>IF(AND($B$6=NB!$A$17,$B$8&gt;0),'Ersparnisberechnung Sommertarif'!$B$8*SLP!C29608,"")</f>
        <v/>
      </c>
    </row>
    <row r="29629" spans="1:5" x14ac:dyDescent="0.3">
      <c r="A29629" s="25">
        <v>46331</v>
      </c>
      <c r="B29629" s="31">
        <v>0.41666666666666669</v>
      </c>
      <c r="C29629" s="46"/>
      <c r="D29629" s="29">
        <v>46331.416666666664</v>
      </c>
      <c r="E29629" s="15" t="str">
        <f>IF(AND($B$6=NB!$A$17,$B$8&gt;0),'Ersparnisberechnung Sommertarif'!$B$8*SLP!C29609,"")</f>
        <v/>
      </c>
    </row>
    <row r="29630" spans="1:5" x14ac:dyDescent="0.3">
      <c r="A29630" s="25">
        <v>46331</v>
      </c>
      <c r="B29630" s="31">
        <v>0.42708333333333331</v>
      </c>
      <c r="C29630" s="46"/>
      <c r="D29630" s="29">
        <v>46331.427083333336</v>
      </c>
      <c r="E29630" s="15" t="str">
        <f>IF(AND($B$6=NB!$A$17,$B$8&gt;0),'Ersparnisberechnung Sommertarif'!$B$8*SLP!C29610,"")</f>
        <v/>
      </c>
    </row>
    <row r="29631" spans="1:5" x14ac:dyDescent="0.3">
      <c r="A29631" s="25">
        <v>46331</v>
      </c>
      <c r="B29631" s="31">
        <v>0.4375</v>
      </c>
      <c r="C29631" s="46"/>
      <c r="D29631" s="29">
        <v>46331.4375</v>
      </c>
      <c r="E29631" s="15" t="str">
        <f>IF(AND($B$6=NB!$A$17,$B$8&gt;0),'Ersparnisberechnung Sommertarif'!$B$8*SLP!C29611,"")</f>
        <v/>
      </c>
    </row>
    <row r="29632" spans="1:5" x14ac:dyDescent="0.3">
      <c r="A29632" s="25">
        <v>46331</v>
      </c>
      <c r="B29632" s="31">
        <v>0.44791666666666669</v>
      </c>
      <c r="C29632" s="46"/>
      <c r="D29632" s="29">
        <v>46331.447916666664</v>
      </c>
      <c r="E29632" s="15" t="str">
        <f>IF(AND($B$6=NB!$A$17,$B$8&gt;0),'Ersparnisberechnung Sommertarif'!$B$8*SLP!C29612,"")</f>
        <v/>
      </c>
    </row>
    <row r="29633" spans="1:5" x14ac:dyDescent="0.3">
      <c r="A29633" s="25">
        <v>46331</v>
      </c>
      <c r="B29633" s="31">
        <v>0.45833333333333331</v>
      </c>
      <c r="C29633" s="46"/>
      <c r="D29633" s="29">
        <v>46331.458333333336</v>
      </c>
      <c r="E29633" s="15" t="str">
        <f>IF(AND($B$6=NB!$A$17,$B$8&gt;0),'Ersparnisberechnung Sommertarif'!$B$8*SLP!C29613,"")</f>
        <v/>
      </c>
    </row>
    <row r="29634" spans="1:5" x14ac:dyDescent="0.3">
      <c r="A29634" s="25">
        <v>46331</v>
      </c>
      <c r="B29634" s="31">
        <v>0.46875</v>
      </c>
      <c r="C29634" s="46"/>
      <c r="D29634" s="29">
        <v>46331.46875</v>
      </c>
      <c r="E29634" s="15" t="str">
        <f>IF(AND($B$6=NB!$A$17,$B$8&gt;0),'Ersparnisberechnung Sommertarif'!$B$8*SLP!C29614,"")</f>
        <v/>
      </c>
    </row>
    <row r="29635" spans="1:5" x14ac:dyDescent="0.3">
      <c r="A29635" s="25">
        <v>46331</v>
      </c>
      <c r="B29635" s="31">
        <v>0.47916666666666669</v>
      </c>
      <c r="C29635" s="46"/>
      <c r="D29635" s="29">
        <v>46331.479166666664</v>
      </c>
      <c r="E29635" s="15" t="str">
        <f>IF(AND($B$6=NB!$A$17,$B$8&gt;0),'Ersparnisberechnung Sommertarif'!$B$8*SLP!C29615,"")</f>
        <v/>
      </c>
    </row>
    <row r="29636" spans="1:5" x14ac:dyDescent="0.3">
      <c r="A29636" s="25">
        <v>46331</v>
      </c>
      <c r="B29636" s="31">
        <v>0.48958333333333331</v>
      </c>
      <c r="C29636" s="46"/>
      <c r="D29636" s="29">
        <v>46331.489583333336</v>
      </c>
      <c r="E29636" s="15" t="str">
        <f>IF(AND($B$6=NB!$A$17,$B$8&gt;0),'Ersparnisberechnung Sommertarif'!$B$8*SLP!C29616,"")</f>
        <v/>
      </c>
    </row>
    <row r="29637" spans="1:5" x14ac:dyDescent="0.3">
      <c r="A29637" s="25">
        <v>46331</v>
      </c>
      <c r="B29637" s="31">
        <v>0.5</v>
      </c>
      <c r="C29637" s="46"/>
      <c r="D29637" s="29">
        <v>46331.5</v>
      </c>
      <c r="E29637" s="15" t="str">
        <f>IF(AND($B$6=NB!$A$17,$B$8&gt;0),'Ersparnisberechnung Sommertarif'!$B$8*SLP!C29617,"")</f>
        <v/>
      </c>
    </row>
    <row r="29638" spans="1:5" x14ac:dyDescent="0.3">
      <c r="A29638" s="25">
        <v>46331</v>
      </c>
      <c r="B29638" s="31">
        <v>0.51041666666666663</v>
      </c>
      <c r="C29638" s="46"/>
      <c r="D29638" s="29">
        <v>46331.510416666664</v>
      </c>
      <c r="E29638" s="15" t="str">
        <f>IF(AND($B$6=NB!$A$17,$B$8&gt;0),'Ersparnisberechnung Sommertarif'!$B$8*SLP!C29618,"")</f>
        <v/>
      </c>
    </row>
    <row r="29639" spans="1:5" x14ac:dyDescent="0.3">
      <c r="A29639" s="25">
        <v>46331</v>
      </c>
      <c r="B29639" s="31">
        <v>0.52083333333333337</v>
      </c>
      <c r="C29639" s="46"/>
      <c r="D29639" s="29">
        <v>46331.520833333336</v>
      </c>
      <c r="E29639" s="15" t="str">
        <f>IF(AND($B$6=NB!$A$17,$B$8&gt;0),'Ersparnisberechnung Sommertarif'!$B$8*SLP!C29619,"")</f>
        <v/>
      </c>
    </row>
    <row r="29640" spans="1:5" x14ac:dyDescent="0.3">
      <c r="A29640" s="25">
        <v>46331</v>
      </c>
      <c r="B29640" s="31">
        <v>0.53125</v>
      </c>
      <c r="C29640" s="46"/>
      <c r="D29640" s="29">
        <v>46331.53125</v>
      </c>
      <c r="E29640" s="15" t="str">
        <f>IF(AND($B$6=NB!$A$17,$B$8&gt;0),'Ersparnisberechnung Sommertarif'!$B$8*SLP!C29620,"")</f>
        <v/>
      </c>
    </row>
    <row r="29641" spans="1:5" x14ac:dyDescent="0.3">
      <c r="A29641" s="25">
        <v>46331</v>
      </c>
      <c r="B29641" s="31">
        <v>0.54166666666666663</v>
      </c>
      <c r="C29641" s="46"/>
      <c r="D29641" s="29">
        <v>46331.541666666664</v>
      </c>
      <c r="E29641" s="15" t="str">
        <f>IF(AND($B$6=NB!$A$17,$B$8&gt;0),'Ersparnisberechnung Sommertarif'!$B$8*SLP!C29621,"")</f>
        <v/>
      </c>
    </row>
    <row r="29642" spans="1:5" x14ac:dyDescent="0.3">
      <c r="A29642" s="25">
        <v>46331</v>
      </c>
      <c r="B29642" s="31">
        <v>0.55208333333333337</v>
      </c>
      <c r="C29642" s="46"/>
      <c r="D29642" s="29">
        <v>46331.552083333336</v>
      </c>
      <c r="E29642" s="15" t="str">
        <f>IF(AND($B$6=NB!$A$17,$B$8&gt;0),'Ersparnisberechnung Sommertarif'!$B$8*SLP!C29622,"")</f>
        <v/>
      </c>
    </row>
    <row r="29643" spans="1:5" x14ac:dyDescent="0.3">
      <c r="A29643" s="25">
        <v>46331</v>
      </c>
      <c r="B29643" s="31">
        <v>0.5625</v>
      </c>
      <c r="C29643" s="46"/>
      <c r="D29643" s="29">
        <v>46331.5625</v>
      </c>
      <c r="E29643" s="15" t="str">
        <f>IF(AND($B$6=NB!$A$17,$B$8&gt;0),'Ersparnisberechnung Sommertarif'!$B$8*SLP!C29623,"")</f>
        <v/>
      </c>
    </row>
    <row r="29644" spans="1:5" x14ac:dyDescent="0.3">
      <c r="A29644" s="25">
        <v>46331</v>
      </c>
      <c r="B29644" s="31">
        <v>0.57291666666666663</v>
      </c>
      <c r="C29644" s="46"/>
      <c r="D29644" s="29">
        <v>46331.572916666664</v>
      </c>
      <c r="E29644" s="15" t="str">
        <f>IF(AND($B$6=NB!$A$17,$B$8&gt;0),'Ersparnisberechnung Sommertarif'!$B$8*SLP!C29624,"")</f>
        <v/>
      </c>
    </row>
    <row r="29645" spans="1:5" x14ac:dyDescent="0.3">
      <c r="A29645" s="25">
        <v>46331</v>
      </c>
      <c r="B29645" s="31">
        <v>0.58333333333333337</v>
      </c>
      <c r="C29645" s="46"/>
      <c r="D29645" s="29">
        <v>46331.583333333336</v>
      </c>
      <c r="E29645" s="15" t="str">
        <f>IF(AND($B$6=NB!$A$17,$B$8&gt;0),'Ersparnisberechnung Sommertarif'!$B$8*SLP!C29625,"")</f>
        <v/>
      </c>
    </row>
    <row r="29646" spans="1:5" x14ac:dyDescent="0.3">
      <c r="A29646" s="25">
        <v>46331</v>
      </c>
      <c r="B29646" s="31">
        <v>0.59375</v>
      </c>
      <c r="C29646" s="46"/>
      <c r="D29646" s="29">
        <v>46331.59375</v>
      </c>
      <c r="E29646" s="15" t="str">
        <f>IF(AND($B$6=NB!$A$17,$B$8&gt;0),'Ersparnisberechnung Sommertarif'!$B$8*SLP!C29626,"")</f>
        <v/>
      </c>
    </row>
    <row r="29647" spans="1:5" x14ac:dyDescent="0.3">
      <c r="A29647" s="25">
        <v>46331</v>
      </c>
      <c r="B29647" s="31">
        <v>0.60416666666666663</v>
      </c>
      <c r="C29647" s="46"/>
      <c r="D29647" s="29">
        <v>46331.604166666664</v>
      </c>
      <c r="E29647" s="15" t="str">
        <f>IF(AND($B$6=NB!$A$17,$B$8&gt;0),'Ersparnisberechnung Sommertarif'!$B$8*SLP!C29627,"")</f>
        <v/>
      </c>
    </row>
    <row r="29648" spans="1:5" x14ac:dyDescent="0.3">
      <c r="A29648" s="25">
        <v>46331</v>
      </c>
      <c r="B29648" s="31">
        <v>0.61458333333333337</v>
      </c>
      <c r="C29648" s="46"/>
      <c r="D29648" s="29">
        <v>46331.614583333336</v>
      </c>
      <c r="E29648" s="15" t="str">
        <f>IF(AND($B$6=NB!$A$17,$B$8&gt;0),'Ersparnisberechnung Sommertarif'!$B$8*SLP!C29628,"")</f>
        <v/>
      </c>
    </row>
    <row r="29649" spans="1:5" x14ac:dyDescent="0.3">
      <c r="A29649" s="25">
        <v>46331</v>
      </c>
      <c r="B29649" s="31">
        <v>0.625</v>
      </c>
      <c r="C29649" s="46"/>
      <c r="D29649" s="29">
        <v>46331.625</v>
      </c>
      <c r="E29649" s="15" t="str">
        <f>IF(AND($B$6=NB!$A$17,$B$8&gt;0),'Ersparnisberechnung Sommertarif'!$B$8*SLP!C29629,"")</f>
        <v/>
      </c>
    </row>
    <row r="29650" spans="1:5" x14ac:dyDescent="0.3">
      <c r="A29650" s="25">
        <v>46331</v>
      </c>
      <c r="B29650" s="31">
        <v>0.63541666666666663</v>
      </c>
      <c r="C29650" s="46"/>
      <c r="D29650" s="29">
        <v>46331.635416666664</v>
      </c>
      <c r="E29650" s="15" t="str">
        <f>IF(AND($B$6=NB!$A$17,$B$8&gt;0),'Ersparnisberechnung Sommertarif'!$B$8*SLP!C29630,"")</f>
        <v/>
      </c>
    </row>
    <row r="29651" spans="1:5" x14ac:dyDescent="0.3">
      <c r="A29651" s="25">
        <v>46331</v>
      </c>
      <c r="B29651" s="31">
        <v>0.64583333333333337</v>
      </c>
      <c r="C29651" s="46"/>
      <c r="D29651" s="29">
        <v>46331.645833333336</v>
      </c>
      <c r="E29651" s="15" t="str">
        <f>IF(AND($B$6=NB!$A$17,$B$8&gt;0),'Ersparnisberechnung Sommertarif'!$B$8*SLP!C29631,"")</f>
        <v/>
      </c>
    </row>
    <row r="29652" spans="1:5" x14ac:dyDescent="0.3">
      <c r="A29652" s="25">
        <v>46331</v>
      </c>
      <c r="B29652" s="31">
        <v>0.65625</v>
      </c>
      <c r="C29652" s="46"/>
      <c r="D29652" s="29">
        <v>46331.65625</v>
      </c>
      <c r="E29652" s="15" t="str">
        <f>IF(AND($B$6=NB!$A$17,$B$8&gt;0),'Ersparnisberechnung Sommertarif'!$B$8*SLP!C29632,"")</f>
        <v/>
      </c>
    </row>
    <row r="29653" spans="1:5" x14ac:dyDescent="0.3">
      <c r="A29653" s="25">
        <v>46331</v>
      </c>
      <c r="B29653" s="31">
        <v>0.66666666666666663</v>
      </c>
      <c r="C29653" s="46"/>
      <c r="D29653" s="29">
        <v>46331.666666666664</v>
      </c>
      <c r="E29653" s="15" t="str">
        <f>IF(AND($B$6=NB!$A$17,$B$8&gt;0),'Ersparnisberechnung Sommertarif'!$B$8*SLP!C29633,"")</f>
        <v/>
      </c>
    </row>
    <row r="29654" spans="1:5" x14ac:dyDescent="0.3">
      <c r="A29654" s="25">
        <v>46331</v>
      </c>
      <c r="B29654" s="31">
        <v>0.67708333333333337</v>
      </c>
      <c r="C29654" s="46"/>
      <c r="D29654" s="29">
        <v>46331.677083333336</v>
      </c>
      <c r="E29654" s="15" t="str">
        <f>IF(AND($B$6=NB!$A$17,$B$8&gt;0),'Ersparnisberechnung Sommertarif'!$B$8*SLP!C29634,"")</f>
        <v/>
      </c>
    </row>
    <row r="29655" spans="1:5" x14ac:dyDescent="0.3">
      <c r="A29655" s="25">
        <v>46331</v>
      </c>
      <c r="B29655" s="31">
        <v>0.6875</v>
      </c>
      <c r="C29655" s="46"/>
      <c r="D29655" s="29">
        <v>46331.6875</v>
      </c>
      <c r="E29655" s="15" t="str">
        <f>IF(AND($B$6=NB!$A$17,$B$8&gt;0),'Ersparnisberechnung Sommertarif'!$B$8*SLP!C29635,"")</f>
        <v/>
      </c>
    </row>
    <row r="29656" spans="1:5" x14ac:dyDescent="0.3">
      <c r="A29656" s="25">
        <v>46331</v>
      </c>
      <c r="B29656" s="31">
        <v>0.69791666666666663</v>
      </c>
      <c r="C29656" s="46"/>
      <c r="D29656" s="29">
        <v>46331.697916666664</v>
      </c>
      <c r="E29656" s="15" t="str">
        <f>IF(AND($B$6=NB!$A$17,$B$8&gt;0),'Ersparnisberechnung Sommertarif'!$B$8*SLP!C29636,"")</f>
        <v/>
      </c>
    </row>
    <row r="29657" spans="1:5" x14ac:dyDescent="0.3">
      <c r="A29657" s="25">
        <v>46331</v>
      </c>
      <c r="B29657" s="31">
        <v>0.70833333333333337</v>
      </c>
      <c r="C29657" s="46"/>
      <c r="D29657" s="29">
        <v>46331.708333333336</v>
      </c>
      <c r="E29657" s="15" t="str">
        <f>IF(AND($B$6=NB!$A$17,$B$8&gt;0),'Ersparnisberechnung Sommertarif'!$B$8*SLP!C29637,"")</f>
        <v/>
      </c>
    </row>
    <row r="29658" spans="1:5" x14ac:dyDescent="0.3">
      <c r="A29658" s="25">
        <v>46331</v>
      </c>
      <c r="B29658" s="31">
        <v>0.71875</v>
      </c>
      <c r="C29658" s="46"/>
      <c r="D29658" s="29">
        <v>46331.71875</v>
      </c>
      <c r="E29658" s="15" t="str">
        <f>IF(AND($B$6=NB!$A$17,$B$8&gt;0),'Ersparnisberechnung Sommertarif'!$B$8*SLP!C29638,"")</f>
        <v/>
      </c>
    </row>
    <row r="29659" spans="1:5" x14ac:dyDescent="0.3">
      <c r="A29659" s="25">
        <v>46331</v>
      </c>
      <c r="B29659" s="31">
        <v>0.72916666666666663</v>
      </c>
      <c r="C29659" s="46"/>
      <c r="D29659" s="29">
        <v>46331.729166666664</v>
      </c>
      <c r="E29659" s="15" t="str">
        <f>IF(AND($B$6=NB!$A$17,$B$8&gt;0),'Ersparnisberechnung Sommertarif'!$B$8*SLP!C29639,"")</f>
        <v/>
      </c>
    </row>
    <row r="29660" spans="1:5" x14ac:dyDescent="0.3">
      <c r="A29660" s="25">
        <v>46331</v>
      </c>
      <c r="B29660" s="31">
        <v>0.73958333333333337</v>
      </c>
      <c r="C29660" s="46"/>
      <c r="D29660" s="29">
        <v>46331.739583333336</v>
      </c>
      <c r="E29660" s="15" t="str">
        <f>IF(AND($B$6=NB!$A$17,$B$8&gt;0),'Ersparnisberechnung Sommertarif'!$B$8*SLP!C29640,"")</f>
        <v/>
      </c>
    </row>
    <row r="29661" spans="1:5" x14ac:dyDescent="0.3">
      <c r="A29661" s="25">
        <v>46331</v>
      </c>
      <c r="B29661" s="31">
        <v>0.75</v>
      </c>
      <c r="C29661" s="46"/>
      <c r="D29661" s="29">
        <v>46331.75</v>
      </c>
      <c r="E29661" s="15" t="str">
        <f>IF(AND($B$6=NB!$A$17,$B$8&gt;0),'Ersparnisberechnung Sommertarif'!$B$8*SLP!C29641,"")</f>
        <v/>
      </c>
    </row>
    <row r="29662" spans="1:5" x14ac:dyDescent="0.3">
      <c r="A29662" s="25">
        <v>46331</v>
      </c>
      <c r="B29662" s="31">
        <v>0.76041666666666663</v>
      </c>
      <c r="C29662" s="46"/>
      <c r="D29662" s="29">
        <v>46331.760416666664</v>
      </c>
      <c r="E29662" s="15" t="str">
        <f>IF(AND($B$6=NB!$A$17,$B$8&gt;0),'Ersparnisberechnung Sommertarif'!$B$8*SLP!C29642,"")</f>
        <v/>
      </c>
    </row>
    <row r="29663" spans="1:5" x14ac:dyDescent="0.3">
      <c r="A29663" s="25">
        <v>46331</v>
      </c>
      <c r="B29663" s="31">
        <v>0.77083333333333337</v>
      </c>
      <c r="C29663" s="46"/>
      <c r="D29663" s="29">
        <v>46331.770833333336</v>
      </c>
      <c r="E29663" s="15" t="str">
        <f>IF(AND($B$6=NB!$A$17,$B$8&gt;0),'Ersparnisberechnung Sommertarif'!$B$8*SLP!C29643,"")</f>
        <v/>
      </c>
    </row>
    <row r="29664" spans="1:5" x14ac:dyDescent="0.3">
      <c r="A29664" s="25">
        <v>46331</v>
      </c>
      <c r="B29664" s="31">
        <v>0.78125</v>
      </c>
      <c r="C29664" s="46"/>
      <c r="D29664" s="29">
        <v>46331.78125</v>
      </c>
      <c r="E29664" s="15" t="str">
        <f>IF(AND($B$6=NB!$A$17,$B$8&gt;0),'Ersparnisberechnung Sommertarif'!$B$8*SLP!C29644,"")</f>
        <v/>
      </c>
    </row>
    <row r="29665" spans="1:5" x14ac:dyDescent="0.3">
      <c r="A29665" s="25">
        <v>46331</v>
      </c>
      <c r="B29665" s="31">
        <v>0.79166666666666663</v>
      </c>
      <c r="C29665" s="46"/>
      <c r="D29665" s="29">
        <v>46331.791666666664</v>
      </c>
      <c r="E29665" s="15" t="str">
        <f>IF(AND($B$6=NB!$A$17,$B$8&gt;0),'Ersparnisberechnung Sommertarif'!$B$8*SLP!C29645,"")</f>
        <v/>
      </c>
    </row>
    <row r="29666" spans="1:5" x14ac:dyDescent="0.3">
      <c r="A29666" s="25">
        <v>46331</v>
      </c>
      <c r="B29666" s="31">
        <v>0.80208333333333337</v>
      </c>
      <c r="C29666" s="46"/>
      <c r="D29666" s="29">
        <v>46331.802083333336</v>
      </c>
      <c r="E29666" s="15" t="str">
        <f>IF(AND($B$6=NB!$A$17,$B$8&gt;0),'Ersparnisberechnung Sommertarif'!$B$8*SLP!C29646,"")</f>
        <v/>
      </c>
    </row>
    <row r="29667" spans="1:5" x14ac:dyDescent="0.3">
      <c r="A29667" s="25">
        <v>46331</v>
      </c>
      <c r="B29667" s="31">
        <v>0.8125</v>
      </c>
      <c r="C29667" s="46"/>
      <c r="D29667" s="29">
        <v>46331.8125</v>
      </c>
      <c r="E29667" s="15" t="str">
        <f>IF(AND($B$6=NB!$A$17,$B$8&gt;0),'Ersparnisberechnung Sommertarif'!$B$8*SLP!C29647,"")</f>
        <v/>
      </c>
    </row>
    <row r="29668" spans="1:5" x14ac:dyDescent="0.3">
      <c r="A29668" s="25">
        <v>46331</v>
      </c>
      <c r="B29668" s="31">
        <v>0.82291666666666663</v>
      </c>
      <c r="C29668" s="46"/>
      <c r="D29668" s="29">
        <v>46331.822916666664</v>
      </c>
      <c r="E29668" s="15" t="str">
        <f>IF(AND($B$6=NB!$A$17,$B$8&gt;0),'Ersparnisberechnung Sommertarif'!$B$8*SLP!C29648,"")</f>
        <v/>
      </c>
    </row>
    <row r="29669" spans="1:5" x14ac:dyDescent="0.3">
      <c r="A29669" s="25">
        <v>46331</v>
      </c>
      <c r="B29669" s="31">
        <v>0.83333333333333337</v>
      </c>
      <c r="C29669" s="46"/>
      <c r="D29669" s="29">
        <v>46331.833333333336</v>
      </c>
      <c r="E29669" s="15" t="str">
        <f>IF(AND($B$6=NB!$A$17,$B$8&gt;0),'Ersparnisberechnung Sommertarif'!$B$8*SLP!C29649,"")</f>
        <v/>
      </c>
    </row>
    <row r="29670" spans="1:5" x14ac:dyDescent="0.3">
      <c r="A29670" s="25">
        <v>46331</v>
      </c>
      <c r="B29670" s="31">
        <v>0.84375</v>
      </c>
      <c r="C29670" s="46"/>
      <c r="D29670" s="29">
        <v>46331.84375</v>
      </c>
      <c r="E29670" s="15" t="str">
        <f>IF(AND($B$6=NB!$A$17,$B$8&gt;0),'Ersparnisberechnung Sommertarif'!$B$8*SLP!C29650,"")</f>
        <v/>
      </c>
    </row>
    <row r="29671" spans="1:5" x14ac:dyDescent="0.3">
      <c r="A29671" s="25">
        <v>46331</v>
      </c>
      <c r="B29671" s="31">
        <v>0.85416666666666663</v>
      </c>
      <c r="C29671" s="46"/>
      <c r="D29671" s="29">
        <v>46331.854166666664</v>
      </c>
      <c r="E29671" s="15" t="str">
        <f>IF(AND($B$6=NB!$A$17,$B$8&gt;0),'Ersparnisberechnung Sommertarif'!$B$8*SLP!C29651,"")</f>
        <v/>
      </c>
    </row>
    <row r="29672" spans="1:5" x14ac:dyDescent="0.3">
      <c r="A29672" s="25">
        <v>46331</v>
      </c>
      <c r="B29672" s="31">
        <v>0.86458333333333337</v>
      </c>
      <c r="C29672" s="46"/>
      <c r="D29672" s="29">
        <v>46331.864583333336</v>
      </c>
      <c r="E29672" s="15" t="str">
        <f>IF(AND($B$6=NB!$A$17,$B$8&gt;0),'Ersparnisberechnung Sommertarif'!$B$8*SLP!C29652,"")</f>
        <v/>
      </c>
    </row>
    <row r="29673" spans="1:5" x14ac:dyDescent="0.3">
      <c r="A29673" s="25">
        <v>46331</v>
      </c>
      <c r="B29673" s="31">
        <v>0.875</v>
      </c>
      <c r="C29673" s="46"/>
      <c r="D29673" s="29">
        <v>46331.875</v>
      </c>
      <c r="E29673" s="15" t="str">
        <f>IF(AND($B$6=NB!$A$17,$B$8&gt;0),'Ersparnisberechnung Sommertarif'!$B$8*SLP!C29653,"")</f>
        <v/>
      </c>
    </row>
    <row r="29674" spans="1:5" x14ac:dyDescent="0.3">
      <c r="A29674" s="25">
        <v>46331</v>
      </c>
      <c r="B29674" s="31">
        <v>0.88541666666666663</v>
      </c>
      <c r="C29674" s="46"/>
      <c r="D29674" s="29">
        <v>46331.885416666664</v>
      </c>
      <c r="E29674" s="15" t="str">
        <f>IF(AND($B$6=NB!$A$17,$B$8&gt;0),'Ersparnisberechnung Sommertarif'!$B$8*SLP!C29654,"")</f>
        <v/>
      </c>
    </row>
    <row r="29675" spans="1:5" x14ac:dyDescent="0.3">
      <c r="A29675" s="25">
        <v>46331</v>
      </c>
      <c r="B29675" s="31">
        <v>0.89583333333333337</v>
      </c>
      <c r="C29675" s="46"/>
      <c r="D29675" s="29">
        <v>46331.895833333336</v>
      </c>
      <c r="E29675" s="15" t="str">
        <f>IF(AND($B$6=NB!$A$17,$B$8&gt;0),'Ersparnisberechnung Sommertarif'!$B$8*SLP!C29655,"")</f>
        <v/>
      </c>
    </row>
    <row r="29676" spans="1:5" x14ac:dyDescent="0.3">
      <c r="A29676" s="25">
        <v>46331</v>
      </c>
      <c r="B29676" s="31">
        <v>0.90625</v>
      </c>
      <c r="C29676" s="46"/>
      <c r="D29676" s="29">
        <v>46331.90625</v>
      </c>
      <c r="E29676" s="15" t="str">
        <f>IF(AND($B$6=NB!$A$17,$B$8&gt;0),'Ersparnisberechnung Sommertarif'!$B$8*SLP!C29656,"")</f>
        <v/>
      </c>
    </row>
    <row r="29677" spans="1:5" x14ac:dyDescent="0.3">
      <c r="A29677" s="25">
        <v>46331</v>
      </c>
      <c r="B29677" s="31">
        <v>0.91666666666666663</v>
      </c>
      <c r="C29677" s="46"/>
      <c r="D29677" s="29">
        <v>46331.916666666664</v>
      </c>
      <c r="E29677" s="15" t="str">
        <f>IF(AND($B$6=NB!$A$17,$B$8&gt;0),'Ersparnisberechnung Sommertarif'!$B$8*SLP!C29657,"")</f>
        <v/>
      </c>
    </row>
    <row r="29678" spans="1:5" x14ac:dyDescent="0.3">
      <c r="A29678" s="25">
        <v>46331</v>
      </c>
      <c r="B29678" s="31">
        <v>0.92708333333333337</v>
      </c>
      <c r="C29678" s="46"/>
      <c r="D29678" s="29">
        <v>46331.927083333336</v>
      </c>
      <c r="E29678" s="15" t="str">
        <f>IF(AND($B$6=NB!$A$17,$B$8&gt;0),'Ersparnisberechnung Sommertarif'!$B$8*SLP!C29658,"")</f>
        <v/>
      </c>
    </row>
    <row r="29679" spans="1:5" x14ac:dyDescent="0.3">
      <c r="A29679" s="25">
        <v>46331</v>
      </c>
      <c r="B29679" s="31">
        <v>0.9375</v>
      </c>
      <c r="C29679" s="46"/>
      <c r="D29679" s="29">
        <v>46331.9375</v>
      </c>
      <c r="E29679" s="15" t="str">
        <f>IF(AND($B$6=NB!$A$17,$B$8&gt;0),'Ersparnisberechnung Sommertarif'!$B$8*SLP!C29659,"")</f>
        <v/>
      </c>
    </row>
    <row r="29680" spans="1:5" x14ac:dyDescent="0.3">
      <c r="A29680" s="25">
        <v>46331</v>
      </c>
      <c r="B29680" s="31">
        <v>0.94791666666666663</v>
      </c>
      <c r="C29680" s="46"/>
      <c r="D29680" s="29">
        <v>46331.947916666664</v>
      </c>
      <c r="E29680" s="15" t="str">
        <f>IF(AND($B$6=NB!$A$17,$B$8&gt;0),'Ersparnisberechnung Sommertarif'!$B$8*SLP!C29660,"")</f>
        <v/>
      </c>
    </row>
    <row r="29681" spans="1:5" x14ac:dyDescent="0.3">
      <c r="A29681" s="25">
        <v>46331</v>
      </c>
      <c r="B29681" s="31">
        <v>0.95833333333333337</v>
      </c>
      <c r="C29681" s="46"/>
      <c r="D29681" s="29">
        <v>46331.958333333336</v>
      </c>
      <c r="E29681" s="15" t="str">
        <f>IF(AND($B$6=NB!$A$17,$B$8&gt;0),'Ersparnisberechnung Sommertarif'!$B$8*SLP!C29661,"")</f>
        <v/>
      </c>
    </row>
    <row r="29682" spans="1:5" x14ac:dyDescent="0.3">
      <c r="A29682" s="25">
        <v>46331</v>
      </c>
      <c r="B29682" s="31">
        <v>0.96875</v>
      </c>
      <c r="C29682" s="46"/>
      <c r="D29682" s="29">
        <v>46331.96875</v>
      </c>
      <c r="E29682" s="15" t="str">
        <f>IF(AND($B$6=NB!$A$17,$B$8&gt;0),'Ersparnisberechnung Sommertarif'!$B$8*SLP!C29662,"")</f>
        <v/>
      </c>
    </row>
    <row r="29683" spans="1:5" x14ac:dyDescent="0.3">
      <c r="A29683" s="25">
        <v>46331</v>
      </c>
      <c r="B29683" s="31">
        <v>0.97916666666666663</v>
      </c>
      <c r="C29683" s="46"/>
      <c r="D29683" s="29">
        <v>46331.979166666664</v>
      </c>
      <c r="E29683" s="15" t="str">
        <f>IF(AND($B$6=NB!$A$17,$B$8&gt;0),'Ersparnisberechnung Sommertarif'!$B$8*SLP!C29663,"")</f>
        <v/>
      </c>
    </row>
    <row r="29684" spans="1:5" x14ac:dyDescent="0.3">
      <c r="A29684" s="25">
        <v>46331</v>
      </c>
      <c r="B29684" s="31">
        <v>0.98958333333333337</v>
      </c>
      <c r="C29684" s="46"/>
      <c r="D29684" s="29">
        <v>46331.989583333336</v>
      </c>
      <c r="E29684" s="15" t="str">
        <f>IF(AND($B$6=NB!$A$17,$B$8&gt;0),'Ersparnisberechnung Sommertarif'!$B$8*SLP!C29664,"")</f>
        <v/>
      </c>
    </row>
    <row r="29685" spans="1:5" x14ac:dyDescent="0.3">
      <c r="A29685" s="25">
        <v>46332</v>
      </c>
      <c r="B29685" s="31">
        <v>0</v>
      </c>
      <c r="C29685" s="46"/>
      <c r="D29685" s="29">
        <v>46332</v>
      </c>
      <c r="E29685" s="15" t="str">
        <f>IF(AND($B$6=NB!$A$17,$B$8&gt;0),'Ersparnisberechnung Sommertarif'!$B$8*SLP!C29665,"")</f>
        <v/>
      </c>
    </row>
    <row r="29686" spans="1:5" x14ac:dyDescent="0.3">
      <c r="A29686" s="25">
        <v>46332</v>
      </c>
      <c r="B29686" s="31">
        <v>1.0416666666666666E-2</v>
      </c>
      <c r="C29686" s="46"/>
      <c r="D29686" s="29">
        <v>46332.010416666664</v>
      </c>
      <c r="E29686" s="15" t="str">
        <f>IF(AND($B$6=NB!$A$17,$B$8&gt;0),'Ersparnisberechnung Sommertarif'!$B$8*SLP!C29666,"")</f>
        <v/>
      </c>
    </row>
    <row r="29687" spans="1:5" x14ac:dyDescent="0.3">
      <c r="A29687" s="25">
        <v>46332</v>
      </c>
      <c r="B29687" s="31">
        <v>2.0833333333333332E-2</v>
      </c>
      <c r="C29687" s="46"/>
      <c r="D29687" s="29">
        <v>46332.020833333336</v>
      </c>
      <c r="E29687" s="15" t="str">
        <f>IF(AND($B$6=NB!$A$17,$B$8&gt;0),'Ersparnisberechnung Sommertarif'!$B$8*SLP!C29667,"")</f>
        <v/>
      </c>
    </row>
    <row r="29688" spans="1:5" x14ac:dyDescent="0.3">
      <c r="A29688" s="25">
        <v>46332</v>
      </c>
      <c r="B29688" s="31">
        <v>3.125E-2</v>
      </c>
      <c r="C29688" s="46"/>
      <c r="D29688" s="29">
        <v>46332.03125</v>
      </c>
      <c r="E29688" s="15" t="str">
        <f>IF(AND($B$6=NB!$A$17,$B$8&gt;0),'Ersparnisberechnung Sommertarif'!$B$8*SLP!C29668,"")</f>
        <v/>
      </c>
    </row>
    <row r="29689" spans="1:5" x14ac:dyDescent="0.3">
      <c r="A29689" s="25">
        <v>46332</v>
      </c>
      <c r="B29689" s="31">
        <v>4.1666666666666664E-2</v>
      </c>
      <c r="C29689" s="46"/>
      <c r="D29689" s="29">
        <v>46332.041666666664</v>
      </c>
      <c r="E29689" s="15" t="str">
        <f>IF(AND($B$6=NB!$A$17,$B$8&gt;0),'Ersparnisberechnung Sommertarif'!$B$8*SLP!C29669,"")</f>
        <v/>
      </c>
    </row>
    <row r="29690" spans="1:5" x14ac:dyDescent="0.3">
      <c r="A29690" s="25">
        <v>46332</v>
      </c>
      <c r="B29690" s="31">
        <v>5.2083333333333336E-2</v>
      </c>
      <c r="C29690" s="46"/>
      <c r="D29690" s="29">
        <v>46332.052083333336</v>
      </c>
      <c r="E29690" s="15" t="str">
        <f>IF(AND($B$6=NB!$A$17,$B$8&gt;0),'Ersparnisberechnung Sommertarif'!$B$8*SLP!C29670,"")</f>
        <v/>
      </c>
    </row>
    <row r="29691" spans="1:5" x14ac:dyDescent="0.3">
      <c r="A29691" s="25">
        <v>46332</v>
      </c>
      <c r="B29691" s="31">
        <v>6.25E-2</v>
      </c>
      <c r="C29691" s="46"/>
      <c r="D29691" s="29">
        <v>46332.0625</v>
      </c>
      <c r="E29691" s="15" t="str">
        <f>IF(AND($B$6=NB!$A$17,$B$8&gt;0),'Ersparnisberechnung Sommertarif'!$B$8*SLP!C29671,"")</f>
        <v/>
      </c>
    </row>
    <row r="29692" spans="1:5" x14ac:dyDescent="0.3">
      <c r="A29692" s="25">
        <v>46332</v>
      </c>
      <c r="B29692" s="31">
        <v>7.2916666666666671E-2</v>
      </c>
      <c r="C29692" s="46"/>
      <c r="D29692" s="29">
        <v>46332.072916666664</v>
      </c>
      <c r="E29692" s="15" t="str">
        <f>IF(AND($B$6=NB!$A$17,$B$8&gt;0),'Ersparnisberechnung Sommertarif'!$B$8*SLP!C29672,"")</f>
        <v/>
      </c>
    </row>
    <row r="29693" spans="1:5" x14ac:dyDescent="0.3">
      <c r="A29693" s="25">
        <v>46332</v>
      </c>
      <c r="B29693" s="31">
        <v>8.3333333333333329E-2</v>
      </c>
      <c r="C29693" s="46"/>
      <c r="D29693" s="29">
        <v>46332.083333333336</v>
      </c>
      <c r="E29693" s="15" t="str">
        <f>IF(AND($B$6=NB!$A$17,$B$8&gt;0),'Ersparnisberechnung Sommertarif'!$B$8*SLP!C29673,"")</f>
        <v/>
      </c>
    </row>
    <row r="29694" spans="1:5" x14ac:dyDescent="0.3">
      <c r="A29694" s="25">
        <v>46332</v>
      </c>
      <c r="B29694" s="31">
        <v>9.375E-2</v>
      </c>
      <c r="C29694" s="46"/>
      <c r="D29694" s="29">
        <v>46332.09375</v>
      </c>
      <c r="E29694" s="15" t="str">
        <f>IF(AND($B$6=NB!$A$17,$B$8&gt;0),'Ersparnisberechnung Sommertarif'!$B$8*SLP!C29674,"")</f>
        <v/>
      </c>
    </row>
    <row r="29695" spans="1:5" x14ac:dyDescent="0.3">
      <c r="A29695" s="25">
        <v>46332</v>
      </c>
      <c r="B29695" s="31">
        <v>0.10416666666666667</v>
      </c>
      <c r="C29695" s="46"/>
      <c r="D29695" s="29">
        <v>46332.104166666664</v>
      </c>
      <c r="E29695" s="15" t="str">
        <f>IF(AND($B$6=NB!$A$17,$B$8&gt;0),'Ersparnisberechnung Sommertarif'!$B$8*SLP!C29675,"")</f>
        <v/>
      </c>
    </row>
    <row r="29696" spans="1:5" x14ac:dyDescent="0.3">
      <c r="A29696" s="25">
        <v>46332</v>
      </c>
      <c r="B29696" s="31">
        <v>0.11458333333333333</v>
      </c>
      <c r="C29696" s="46"/>
      <c r="D29696" s="29">
        <v>46332.114583333336</v>
      </c>
      <c r="E29696" s="15" t="str">
        <f>IF(AND($B$6=NB!$A$17,$B$8&gt;0),'Ersparnisberechnung Sommertarif'!$B$8*SLP!C29676,"")</f>
        <v/>
      </c>
    </row>
    <row r="29697" spans="1:5" x14ac:dyDescent="0.3">
      <c r="A29697" s="25">
        <v>46332</v>
      </c>
      <c r="B29697" s="31">
        <v>0.125</v>
      </c>
      <c r="C29697" s="46"/>
      <c r="D29697" s="29">
        <v>46332.125</v>
      </c>
      <c r="E29697" s="15" t="str">
        <f>IF(AND($B$6=NB!$A$17,$B$8&gt;0),'Ersparnisberechnung Sommertarif'!$B$8*SLP!C29677,"")</f>
        <v/>
      </c>
    </row>
    <row r="29698" spans="1:5" x14ac:dyDescent="0.3">
      <c r="A29698" s="25">
        <v>46332</v>
      </c>
      <c r="B29698" s="31">
        <v>0.13541666666666666</v>
      </c>
      <c r="C29698" s="46"/>
      <c r="D29698" s="29">
        <v>46332.135416666664</v>
      </c>
      <c r="E29698" s="15" t="str">
        <f>IF(AND($B$6=NB!$A$17,$B$8&gt;0),'Ersparnisberechnung Sommertarif'!$B$8*SLP!C29678,"")</f>
        <v/>
      </c>
    </row>
    <row r="29699" spans="1:5" x14ac:dyDescent="0.3">
      <c r="A29699" s="25">
        <v>46332</v>
      </c>
      <c r="B29699" s="31">
        <v>0.14583333333333334</v>
      </c>
      <c r="C29699" s="46"/>
      <c r="D29699" s="29">
        <v>46332.145833333336</v>
      </c>
      <c r="E29699" s="15" t="str">
        <f>IF(AND($B$6=NB!$A$17,$B$8&gt;0),'Ersparnisberechnung Sommertarif'!$B$8*SLP!C29679,"")</f>
        <v/>
      </c>
    </row>
    <row r="29700" spans="1:5" x14ac:dyDescent="0.3">
      <c r="A29700" s="25">
        <v>46332</v>
      </c>
      <c r="B29700" s="31">
        <v>0.15625</v>
      </c>
      <c r="C29700" s="46"/>
      <c r="D29700" s="29">
        <v>46332.15625</v>
      </c>
      <c r="E29700" s="15" t="str">
        <f>IF(AND($B$6=NB!$A$17,$B$8&gt;0),'Ersparnisberechnung Sommertarif'!$B$8*SLP!C29680,"")</f>
        <v/>
      </c>
    </row>
    <row r="29701" spans="1:5" x14ac:dyDescent="0.3">
      <c r="A29701" s="25">
        <v>46332</v>
      </c>
      <c r="B29701" s="31">
        <v>0.16666666666666666</v>
      </c>
      <c r="C29701" s="46"/>
      <c r="D29701" s="29">
        <v>46332.166666666664</v>
      </c>
      <c r="E29701" s="15" t="str">
        <f>IF(AND($B$6=NB!$A$17,$B$8&gt;0),'Ersparnisberechnung Sommertarif'!$B$8*SLP!C29681,"")</f>
        <v/>
      </c>
    </row>
    <row r="29702" spans="1:5" x14ac:dyDescent="0.3">
      <c r="A29702" s="25">
        <v>46332</v>
      </c>
      <c r="B29702" s="31">
        <v>0.17708333333333334</v>
      </c>
      <c r="C29702" s="46"/>
      <c r="D29702" s="29">
        <v>46332.177083333336</v>
      </c>
      <c r="E29702" s="15" t="str">
        <f>IF(AND($B$6=NB!$A$17,$B$8&gt;0),'Ersparnisberechnung Sommertarif'!$B$8*SLP!C29682,"")</f>
        <v/>
      </c>
    </row>
    <row r="29703" spans="1:5" x14ac:dyDescent="0.3">
      <c r="A29703" s="25">
        <v>46332</v>
      </c>
      <c r="B29703" s="31">
        <v>0.1875</v>
      </c>
      <c r="C29703" s="46"/>
      <c r="D29703" s="29">
        <v>46332.1875</v>
      </c>
      <c r="E29703" s="15" t="str">
        <f>IF(AND($B$6=NB!$A$17,$B$8&gt;0),'Ersparnisberechnung Sommertarif'!$B$8*SLP!C29683,"")</f>
        <v/>
      </c>
    </row>
    <row r="29704" spans="1:5" x14ac:dyDescent="0.3">
      <c r="A29704" s="25">
        <v>46332</v>
      </c>
      <c r="B29704" s="31">
        <v>0.19791666666666666</v>
      </c>
      <c r="C29704" s="46"/>
      <c r="D29704" s="29">
        <v>46332.197916666664</v>
      </c>
      <c r="E29704" s="15" t="str">
        <f>IF(AND($B$6=NB!$A$17,$B$8&gt;0),'Ersparnisberechnung Sommertarif'!$B$8*SLP!C29684,"")</f>
        <v/>
      </c>
    </row>
    <row r="29705" spans="1:5" x14ac:dyDescent="0.3">
      <c r="A29705" s="25">
        <v>46332</v>
      </c>
      <c r="B29705" s="31">
        <v>0.20833333333333334</v>
      </c>
      <c r="C29705" s="46"/>
      <c r="D29705" s="29">
        <v>46332.208333333336</v>
      </c>
      <c r="E29705" s="15" t="str">
        <f>IF(AND($B$6=NB!$A$17,$B$8&gt;0),'Ersparnisberechnung Sommertarif'!$B$8*SLP!C29685,"")</f>
        <v/>
      </c>
    </row>
    <row r="29706" spans="1:5" x14ac:dyDescent="0.3">
      <c r="A29706" s="25">
        <v>46332</v>
      </c>
      <c r="B29706" s="31">
        <v>0.21875</v>
      </c>
      <c r="C29706" s="46"/>
      <c r="D29706" s="29">
        <v>46332.21875</v>
      </c>
      <c r="E29706" s="15" t="str">
        <f>IF(AND($B$6=NB!$A$17,$B$8&gt;0),'Ersparnisberechnung Sommertarif'!$B$8*SLP!C29686,"")</f>
        <v/>
      </c>
    </row>
    <row r="29707" spans="1:5" x14ac:dyDescent="0.3">
      <c r="A29707" s="25">
        <v>46332</v>
      </c>
      <c r="B29707" s="31">
        <v>0.22916666666666666</v>
      </c>
      <c r="C29707" s="46"/>
      <c r="D29707" s="29">
        <v>46332.229166666664</v>
      </c>
      <c r="E29707" s="15" t="str">
        <f>IF(AND($B$6=NB!$A$17,$B$8&gt;0),'Ersparnisberechnung Sommertarif'!$B$8*SLP!C29687,"")</f>
        <v/>
      </c>
    </row>
    <row r="29708" spans="1:5" x14ac:dyDescent="0.3">
      <c r="A29708" s="25">
        <v>46332</v>
      </c>
      <c r="B29708" s="31">
        <v>0.23958333333333334</v>
      </c>
      <c r="C29708" s="46"/>
      <c r="D29708" s="29">
        <v>46332.239583333336</v>
      </c>
      <c r="E29708" s="15" t="str">
        <f>IF(AND($B$6=NB!$A$17,$B$8&gt;0),'Ersparnisberechnung Sommertarif'!$B$8*SLP!C29688,"")</f>
        <v/>
      </c>
    </row>
    <row r="29709" spans="1:5" x14ac:dyDescent="0.3">
      <c r="A29709" s="25">
        <v>46332</v>
      </c>
      <c r="B29709" s="31">
        <v>0.25</v>
      </c>
      <c r="C29709" s="46"/>
      <c r="D29709" s="29">
        <v>46332.25</v>
      </c>
      <c r="E29709" s="15" t="str">
        <f>IF(AND($B$6=NB!$A$17,$B$8&gt;0),'Ersparnisberechnung Sommertarif'!$B$8*SLP!C29689,"")</f>
        <v/>
      </c>
    </row>
    <row r="29710" spans="1:5" x14ac:dyDescent="0.3">
      <c r="A29710" s="25">
        <v>46332</v>
      </c>
      <c r="B29710" s="31">
        <v>0.26041666666666669</v>
      </c>
      <c r="C29710" s="46"/>
      <c r="D29710" s="29">
        <v>46332.260416666664</v>
      </c>
      <c r="E29710" s="15" t="str">
        <f>IF(AND($B$6=NB!$A$17,$B$8&gt;0),'Ersparnisberechnung Sommertarif'!$B$8*SLP!C29690,"")</f>
        <v/>
      </c>
    </row>
    <row r="29711" spans="1:5" x14ac:dyDescent="0.3">
      <c r="A29711" s="25">
        <v>46332</v>
      </c>
      <c r="B29711" s="31">
        <v>0.27083333333333331</v>
      </c>
      <c r="C29711" s="46"/>
      <c r="D29711" s="29">
        <v>46332.270833333336</v>
      </c>
      <c r="E29711" s="15" t="str">
        <f>IF(AND($B$6=NB!$A$17,$B$8&gt;0),'Ersparnisberechnung Sommertarif'!$B$8*SLP!C29691,"")</f>
        <v/>
      </c>
    </row>
    <row r="29712" spans="1:5" x14ac:dyDescent="0.3">
      <c r="A29712" s="25">
        <v>46332</v>
      </c>
      <c r="B29712" s="31">
        <v>0.28125</v>
      </c>
      <c r="C29712" s="46"/>
      <c r="D29712" s="29">
        <v>46332.28125</v>
      </c>
      <c r="E29712" s="15" t="str">
        <f>IF(AND($B$6=NB!$A$17,$B$8&gt;0),'Ersparnisberechnung Sommertarif'!$B$8*SLP!C29692,"")</f>
        <v/>
      </c>
    </row>
    <row r="29713" spans="1:5" x14ac:dyDescent="0.3">
      <c r="A29713" s="25">
        <v>46332</v>
      </c>
      <c r="B29713" s="31">
        <v>0.29166666666666669</v>
      </c>
      <c r="C29713" s="46"/>
      <c r="D29713" s="29">
        <v>46332.291666666664</v>
      </c>
      <c r="E29713" s="15" t="str">
        <f>IF(AND($B$6=NB!$A$17,$B$8&gt;0),'Ersparnisberechnung Sommertarif'!$B$8*SLP!C29693,"")</f>
        <v/>
      </c>
    </row>
    <row r="29714" spans="1:5" x14ac:dyDescent="0.3">
      <c r="A29714" s="25">
        <v>46332</v>
      </c>
      <c r="B29714" s="31">
        <v>0.30208333333333331</v>
      </c>
      <c r="C29714" s="46"/>
      <c r="D29714" s="29">
        <v>46332.302083333336</v>
      </c>
      <c r="E29714" s="15" t="str">
        <f>IF(AND($B$6=NB!$A$17,$B$8&gt;0),'Ersparnisberechnung Sommertarif'!$B$8*SLP!C29694,"")</f>
        <v/>
      </c>
    </row>
    <row r="29715" spans="1:5" x14ac:dyDescent="0.3">
      <c r="A29715" s="25">
        <v>46332</v>
      </c>
      <c r="B29715" s="31">
        <v>0.3125</v>
      </c>
      <c r="C29715" s="46"/>
      <c r="D29715" s="29">
        <v>46332.3125</v>
      </c>
      <c r="E29715" s="15" t="str">
        <f>IF(AND($B$6=NB!$A$17,$B$8&gt;0),'Ersparnisberechnung Sommertarif'!$B$8*SLP!C29695,"")</f>
        <v/>
      </c>
    </row>
    <row r="29716" spans="1:5" x14ac:dyDescent="0.3">
      <c r="A29716" s="25">
        <v>46332</v>
      </c>
      <c r="B29716" s="31">
        <v>0.32291666666666669</v>
      </c>
      <c r="C29716" s="46"/>
      <c r="D29716" s="29">
        <v>46332.322916666664</v>
      </c>
      <c r="E29716" s="15" t="str">
        <f>IF(AND($B$6=NB!$A$17,$B$8&gt;0),'Ersparnisberechnung Sommertarif'!$B$8*SLP!C29696,"")</f>
        <v/>
      </c>
    </row>
    <row r="29717" spans="1:5" x14ac:dyDescent="0.3">
      <c r="A29717" s="25">
        <v>46332</v>
      </c>
      <c r="B29717" s="31">
        <v>0.33333333333333331</v>
      </c>
      <c r="C29717" s="46"/>
      <c r="D29717" s="29">
        <v>46332.333333333336</v>
      </c>
      <c r="E29717" s="15" t="str">
        <f>IF(AND($B$6=NB!$A$17,$B$8&gt;0),'Ersparnisberechnung Sommertarif'!$B$8*SLP!C29697,"")</f>
        <v/>
      </c>
    </row>
    <row r="29718" spans="1:5" x14ac:dyDescent="0.3">
      <c r="A29718" s="25">
        <v>46332</v>
      </c>
      <c r="B29718" s="31">
        <v>0.34375</v>
      </c>
      <c r="C29718" s="46"/>
      <c r="D29718" s="29">
        <v>46332.34375</v>
      </c>
      <c r="E29718" s="15" t="str">
        <f>IF(AND($B$6=NB!$A$17,$B$8&gt;0),'Ersparnisberechnung Sommertarif'!$B$8*SLP!C29698,"")</f>
        <v/>
      </c>
    </row>
    <row r="29719" spans="1:5" x14ac:dyDescent="0.3">
      <c r="A29719" s="25">
        <v>46332</v>
      </c>
      <c r="B29719" s="31">
        <v>0.35416666666666669</v>
      </c>
      <c r="C29719" s="46"/>
      <c r="D29719" s="29">
        <v>46332.354166666664</v>
      </c>
      <c r="E29719" s="15" t="str">
        <f>IF(AND($B$6=NB!$A$17,$B$8&gt;0),'Ersparnisberechnung Sommertarif'!$B$8*SLP!C29699,"")</f>
        <v/>
      </c>
    </row>
    <row r="29720" spans="1:5" x14ac:dyDescent="0.3">
      <c r="A29720" s="25">
        <v>46332</v>
      </c>
      <c r="B29720" s="31">
        <v>0.36458333333333331</v>
      </c>
      <c r="C29720" s="46"/>
      <c r="D29720" s="29">
        <v>46332.364583333336</v>
      </c>
      <c r="E29720" s="15" t="str">
        <f>IF(AND($B$6=NB!$A$17,$B$8&gt;0),'Ersparnisberechnung Sommertarif'!$B$8*SLP!C29700,"")</f>
        <v/>
      </c>
    </row>
    <row r="29721" spans="1:5" x14ac:dyDescent="0.3">
      <c r="A29721" s="25">
        <v>46332</v>
      </c>
      <c r="B29721" s="31">
        <v>0.375</v>
      </c>
      <c r="C29721" s="46"/>
      <c r="D29721" s="29">
        <v>46332.375</v>
      </c>
      <c r="E29721" s="15" t="str">
        <f>IF(AND($B$6=NB!$A$17,$B$8&gt;0),'Ersparnisberechnung Sommertarif'!$B$8*SLP!C29701,"")</f>
        <v/>
      </c>
    </row>
    <row r="29722" spans="1:5" x14ac:dyDescent="0.3">
      <c r="A29722" s="25">
        <v>46332</v>
      </c>
      <c r="B29722" s="31">
        <v>0.38541666666666669</v>
      </c>
      <c r="C29722" s="46"/>
      <c r="D29722" s="29">
        <v>46332.385416666664</v>
      </c>
      <c r="E29722" s="15" t="str">
        <f>IF(AND($B$6=NB!$A$17,$B$8&gt;0),'Ersparnisberechnung Sommertarif'!$B$8*SLP!C29702,"")</f>
        <v/>
      </c>
    </row>
    <row r="29723" spans="1:5" x14ac:dyDescent="0.3">
      <c r="A29723" s="25">
        <v>46332</v>
      </c>
      <c r="B29723" s="31">
        <v>0.39583333333333331</v>
      </c>
      <c r="C29723" s="46"/>
      <c r="D29723" s="29">
        <v>46332.395833333336</v>
      </c>
      <c r="E29723" s="15" t="str">
        <f>IF(AND($B$6=NB!$A$17,$B$8&gt;0),'Ersparnisberechnung Sommertarif'!$B$8*SLP!C29703,"")</f>
        <v/>
      </c>
    </row>
    <row r="29724" spans="1:5" x14ac:dyDescent="0.3">
      <c r="A29724" s="25">
        <v>46332</v>
      </c>
      <c r="B29724" s="31">
        <v>0.40625</v>
      </c>
      <c r="C29724" s="46"/>
      <c r="D29724" s="29">
        <v>46332.40625</v>
      </c>
      <c r="E29724" s="15" t="str">
        <f>IF(AND($B$6=NB!$A$17,$B$8&gt;0),'Ersparnisberechnung Sommertarif'!$B$8*SLP!C29704,"")</f>
        <v/>
      </c>
    </row>
    <row r="29725" spans="1:5" x14ac:dyDescent="0.3">
      <c r="A29725" s="25">
        <v>46332</v>
      </c>
      <c r="B29725" s="31">
        <v>0.41666666666666669</v>
      </c>
      <c r="C29725" s="46"/>
      <c r="D29725" s="29">
        <v>46332.416666666664</v>
      </c>
      <c r="E29725" s="15" t="str">
        <f>IF(AND($B$6=NB!$A$17,$B$8&gt;0),'Ersparnisberechnung Sommertarif'!$B$8*SLP!C29705,"")</f>
        <v/>
      </c>
    </row>
    <row r="29726" spans="1:5" x14ac:dyDescent="0.3">
      <c r="A29726" s="25">
        <v>46332</v>
      </c>
      <c r="B29726" s="31">
        <v>0.42708333333333331</v>
      </c>
      <c r="C29726" s="46"/>
      <c r="D29726" s="29">
        <v>46332.427083333336</v>
      </c>
      <c r="E29726" s="15" t="str">
        <f>IF(AND($B$6=NB!$A$17,$B$8&gt;0),'Ersparnisberechnung Sommertarif'!$B$8*SLP!C29706,"")</f>
        <v/>
      </c>
    </row>
    <row r="29727" spans="1:5" x14ac:dyDescent="0.3">
      <c r="A29727" s="25">
        <v>46332</v>
      </c>
      <c r="B29727" s="31">
        <v>0.4375</v>
      </c>
      <c r="C29727" s="46"/>
      <c r="D29727" s="29">
        <v>46332.4375</v>
      </c>
      <c r="E29727" s="15" t="str">
        <f>IF(AND($B$6=NB!$A$17,$B$8&gt;0),'Ersparnisberechnung Sommertarif'!$B$8*SLP!C29707,"")</f>
        <v/>
      </c>
    </row>
    <row r="29728" spans="1:5" x14ac:dyDescent="0.3">
      <c r="A29728" s="25">
        <v>46332</v>
      </c>
      <c r="B29728" s="31">
        <v>0.44791666666666669</v>
      </c>
      <c r="C29728" s="46"/>
      <c r="D29728" s="29">
        <v>46332.447916666664</v>
      </c>
      <c r="E29728" s="15" t="str">
        <f>IF(AND($B$6=NB!$A$17,$B$8&gt;0),'Ersparnisberechnung Sommertarif'!$B$8*SLP!C29708,"")</f>
        <v/>
      </c>
    </row>
    <row r="29729" spans="1:5" x14ac:dyDescent="0.3">
      <c r="A29729" s="25">
        <v>46332</v>
      </c>
      <c r="B29729" s="31">
        <v>0.45833333333333331</v>
      </c>
      <c r="C29729" s="46"/>
      <c r="D29729" s="29">
        <v>46332.458333333336</v>
      </c>
      <c r="E29729" s="15" t="str">
        <f>IF(AND($B$6=NB!$A$17,$B$8&gt;0),'Ersparnisberechnung Sommertarif'!$B$8*SLP!C29709,"")</f>
        <v/>
      </c>
    </row>
    <row r="29730" spans="1:5" x14ac:dyDescent="0.3">
      <c r="A29730" s="25">
        <v>46332</v>
      </c>
      <c r="B29730" s="31">
        <v>0.46875</v>
      </c>
      <c r="C29730" s="46"/>
      <c r="D29730" s="29">
        <v>46332.46875</v>
      </c>
      <c r="E29730" s="15" t="str">
        <f>IF(AND($B$6=NB!$A$17,$B$8&gt;0),'Ersparnisberechnung Sommertarif'!$B$8*SLP!C29710,"")</f>
        <v/>
      </c>
    </row>
    <row r="29731" spans="1:5" x14ac:dyDescent="0.3">
      <c r="A29731" s="25">
        <v>46332</v>
      </c>
      <c r="B29731" s="31">
        <v>0.47916666666666669</v>
      </c>
      <c r="C29731" s="46"/>
      <c r="D29731" s="29">
        <v>46332.479166666664</v>
      </c>
      <c r="E29731" s="15" t="str">
        <f>IF(AND($B$6=NB!$A$17,$B$8&gt;0),'Ersparnisberechnung Sommertarif'!$B$8*SLP!C29711,"")</f>
        <v/>
      </c>
    </row>
    <row r="29732" spans="1:5" x14ac:dyDescent="0.3">
      <c r="A29732" s="25">
        <v>46332</v>
      </c>
      <c r="B29732" s="31">
        <v>0.48958333333333331</v>
      </c>
      <c r="C29732" s="46"/>
      <c r="D29732" s="29">
        <v>46332.489583333336</v>
      </c>
      <c r="E29732" s="15" t="str">
        <f>IF(AND($B$6=NB!$A$17,$B$8&gt;0),'Ersparnisberechnung Sommertarif'!$B$8*SLP!C29712,"")</f>
        <v/>
      </c>
    </row>
    <row r="29733" spans="1:5" x14ac:dyDescent="0.3">
      <c r="A29733" s="25">
        <v>46332</v>
      </c>
      <c r="B29733" s="31">
        <v>0.5</v>
      </c>
      <c r="C29733" s="46"/>
      <c r="D29733" s="29">
        <v>46332.5</v>
      </c>
      <c r="E29733" s="15" t="str">
        <f>IF(AND($B$6=NB!$A$17,$B$8&gt;0),'Ersparnisberechnung Sommertarif'!$B$8*SLP!C29713,"")</f>
        <v/>
      </c>
    </row>
    <row r="29734" spans="1:5" x14ac:dyDescent="0.3">
      <c r="A29734" s="25">
        <v>46332</v>
      </c>
      <c r="B29734" s="31">
        <v>0.51041666666666663</v>
      </c>
      <c r="C29734" s="46"/>
      <c r="D29734" s="29">
        <v>46332.510416666664</v>
      </c>
      <c r="E29734" s="15" t="str">
        <f>IF(AND($B$6=NB!$A$17,$B$8&gt;0),'Ersparnisberechnung Sommertarif'!$B$8*SLP!C29714,"")</f>
        <v/>
      </c>
    </row>
    <row r="29735" spans="1:5" x14ac:dyDescent="0.3">
      <c r="A29735" s="25">
        <v>46332</v>
      </c>
      <c r="B29735" s="31">
        <v>0.52083333333333337</v>
      </c>
      <c r="C29735" s="46"/>
      <c r="D29735" s="29">
        <v>46332.520833333336</v>
      </c>
      <c r="E29735" s="15" t="str">
        <f>IF(AND($B$6=NB!$A$17,$B$8&gt;0),'Ersparnisberechnung Sommertarif'!$B$8*SLP!C29715,"")</f>
        <v/>
      </c>
    </row>
    <row r="29736" spans="1:5" x14ac:dyDescent="0.3">
      <c r="A29736" s="25">
        <v>46332</v>
      </c>
      <c r="B29736" s="31">
        <v>0.53125</v>
      </c>
      <c r="C29736" s="46"/>
      <c r="D29736" s="29">
        <v>46332.53125</v>
      </c>
      <c r="E29736" s="15" t="str">
        <f>IF(AND($B$6=NB!$A$17,$B$8&gt;0),'Ersparnisberechnung Sommertarif'!$B$8*SLP!C29716,"")</f>
        <v/>
      </c>
    </row>
    <row r="29737" spans="1:5" x14ac:dyDescent="0.3">
      <c r="A29737" s="25">
        <v>46332</v>
      </c>
      <c r="B29737" s="31">
        <v>0.54166666666666663</v>
      </c>
      <c r="C29737" s="46"/>
      <c r="D29737" s="29">
        <v>46332.541666666664</v>
      </c>
      <c r="E29737" s="15" t="str">
        <f>IF(AND($B$6=NB!$A$17,$B$8&gt;0),'Ersparnisberechnung Sommertarif'!$B$8*SLP!C29717,"")</f>
        <v/>
      </c>
    </row>
    <row r="29738" spans="1:5" x14ac:dyDescent="0.3">
      <c r="A29738" s="25">
        <v>46332</v>
      </c>
      <c r="B29738" s="31">
        <v>0.55208333333333337</v>
      </c>
      <c r="C29738" s="46"/>
      <c r="D29738" s="29">
        <v>46332.552083333336</v>
      </c>
      <c r="E29738" s="15" t="str">
        <f>IF(AND($B$6=NB!$A$17,$B$8&gt;0),'Ersparnisberechnung Sommertarif'!$B$8*SLP!C29718,"")</f>
        <v/>
      </c>
    </row>
    <row r="29739" spans="1:5" x14ac:dyDescent="0.3">
      <c r="A29739" s="25">
        <v>46332</v>
      </c>
      <c r="B29739" s="31">
        <v>0.5625</v>
      </c>
      <c r="C29739" s="46"/>
      <c r="D29739" s="29">
        <v>46332.5625</v>
      </c>
      <c r="E29739" s="15" t="str">
        <f>IF(AND($B$6=NB!$A$17,$B$8&gt;0),'Ersparnisberechnung Sommertarif'!$B$8*SLP!C29719,"")</f>
        <v/>
      </c>
    </row>
    <row r="29740" spans="1:5" x14ac:dyDescent="0.3">
      <c r="A29740" s="25">
        <v>46332</v>
      </c>
      <c r="B29740" s="31">
        <v>0.57291666666666663</v>
      </c>
      <c r="C29740" s="46"/>
      <c r="D29740" s="29">
        <v>46332.572916666664</v>
      </c>
      <c r="E29740" s="15" t="str">
        <f>IF(AND($B$6=NB!$A$17,$B$8&gt;0),'Ersparnisberechnung Sommertarif'!$B$8*SLP!C29720,"")</f>
        <v/>
      </c>
    </row>
    <row r="29741" spans="1:5" x14ac:dyDescent="0.3">
      <c r="A29741" s="25">
        <v>46332</v>
      </c>
      <c r="B29741" s="31">
        <v>0.58333333333333337</v>
      </c>
      <c r="C29741" s="46"/>
      <c r="D29741" s="29">
        <v>46332.583333333336</v>
      </c>
      <c r="E29741" s="15" t="str">
        <f>IF(AND($B$6=NB!$A$17,$B$8&gt;0),'Ersparnisberechnung Sommertarif'!$B$8*SLP!C29721,"")</f>
        <v/>
      </c>
    </row>
    <row r="29742" spans="1:5" x14ac:dyDescent="0.3">
      <c r="A29742" s="25">
        <v>46332</v>
      </c>
      <c r="B29742" s="31">
        <v>0.59375</v>
      </c>
      <c r="C29742" s="46"/>
      <c r="D29742" s="29">
        <v>46332.59375</v>
      </c>
      <c r="E29742" s="15" t="str">
        <f>IF(AND($B$6=NB!$A$17,$B$8&gt;0),'Ersparnisberechnung Sommertarif'!$B$8*SLP!C29722,"")</f>
        <v/>
      </c>
    </row>
    <row r="29743" spans="1:5" x14ac:dyDescent="0.3">
      <c r="A29743" s="25">
        <v>46332</v>
      </c>
      <c r="B29743" s="31">
        <v>0.60416666666666663</v>
      </c>
      <c r="C29743" s="46"/>
      <c r="D29743" s="29">
        <v>46332.604166666664</v>
      </c>
      <c r="E29743" s="15" t="str">
        <f>IF(AND($B$6=NB!$A$17,$B$8&gt;0),'Ersparnisberechnung Sommertarif'!$B$8*SLP!C29723,"")</f>
        <v/>
      </c>
    </row>
    <row r="29744" spans="1:5" x14ac:dyDescent="0.3">
      <c r="A29744" s="25">
        <v>46332</v>
      </c>
      <c r="B29744" s="31">
        <v>0.61458333333333337</v>
      </c>
      <c r="C29744" s="46"/>
      <c r="D29744" s="29">
        <v>46332.614583333336</v>
      </c>
      <c r="E29744" s="15" t="str">
        <f>IF(AND($B$6=NB!$A$17,$B$8&gt;0),'Ersparnisberechnung Sommertarif'!$B$8*SLP!C29724,"")</f>
        <v/>
      </c>
    </row>
    <row r="29745" spans="1:5" x14ac:dyDescent="0.3">
      <c r="A29745" s="25">
        <v>46332</v>
      </c>
      <c r="B29745" s="31">
        <v>0.625</v>
      </c>
      <c r="C29745" s="46"/>
      <c r="D29745" s="29">
        <v>46332.625</v>
      </c>
      <c r="E29745" s="15" t="str">
        <f>IF(AND($B$6=NB!$A$17,$B$8&gt;0),'Ersparnisberechnung Sommertarif'!$B$8*SLP!C29725,"")</f>
        <v/>
      </c>
    </row>
    <row r="29746" spans="1:5" x14ac:dyDescent="0.3">
      <c r="A29746" s="25">
        <v>46332</v>
      </c>
      <c r="B29746" s="31">
        <v>0.63541666666666663</v>
      </c>
      <c r="C29746" s="46"/>
      <c r="D29746" s="29">
        <v>46332.635416666664</v>
      </c>
      <c r="E29746" s="15" t="str">
        <f>IF(AND($B$6=NB!$A$17,$B$8&gt;0),'Ersparnisberechnung Sommertarif'!$B$8*SLP!C29726,"")</f>
        <v/>
      </c>
    </row>
    <row r="29747" spans="1:5" x14ac:dyDescent="0.3">
      <c r="A29747" s="25">
        <v>46332</v>
      </c>
      <c r="B29747" s="31">
        <v>0.64583333333333337</v>
      </c>
      <c r="C29747" s="46"/>
      <c r="D29747" s="29">
        <v>46332.645833333336</v>
      </c>
      <c r="E29747" s="15" t="str">
        <f>IF(AND($B$6=NB!$A$17,$B$8&gt;0),'Ersparnisberechnung Sommertarif'!$B$8*SLP!C29727,"")</f>
        <v/>
      </c>
    </row>
    <row r="29748" spans="1:5" x14ac:dyDescent="0.3">
      <c r="A29748" s="25">
        <v>46332</v>
      </c>
      <c r="B29748" s="31">
        <v>0.65625</v>
      </c>
      <c r="C29748" s="46"/>
      <c r="D29748" s="29">
        <v>46332.65625</v>
      </c>
      <c r="E29748" s="15" t="str">
        <f>IF(AND($B$6=NB!$A$17,$B$8&gt;0),'Ersparnisberechnung Sommertarif'!$B$8*SLP!C29728,"")</f>
        <v/>
      </c>
    </row>
    <row r="29749" spans="1:5" x14ac:dyDescent="0.3">
      <c r="A29749" s="25">
        <v>46332</v>
      </c>
      <c r="B29749" s="31">
        <v>0.66666666666666663</v>
      </c>
      <c r="C29749" s="46"/>
      <c r="D29749" s="29">
        <v>46332.666666666664</v>
      </c>
      <c r="E29749" s="15" t="str">
        <f>IF(AND($B$6=NB!$A$17,$B$8&gt;0),'Ersparnisberechnung Sommertarif'!$B$8*SLP!C29729,"")</f>
        <v/>
      </c>
    </row>
    <row r="29750" spans="1:5" x14ac:dyDescent="0.3">
      <c r="A29750" s="25">
        <v>46332</v>
      </c>
      <c r="B29750" s="31">
        <v>0.67708333333333337</v>
      </c>
      <c r="C29750" s="46"/>
      <c r="D29750" s="29">
        <v>46332.677083333336</v>
      </c>
      <c r="E29750" s="15" t="str">
        <f>IF(AND($B$6=NB!$A$17,$B$8&gt;0),'Ersparnisberechnung Sommertarif'!$B$8*SLP!C29730,"")</f>
        <v/>
      </c>
    </row>
    <row r="29751" spans="1:5" x14ac:dyDescent="0.3">
      <c r="A29751" s="25">
        <v>46332</v>
      </c>
      <c r="B29751" s="31">
        <v>0.6875</v>
      </c>
      <c r="C29751" s="46"/>
      <c r="D29751" s="29">
        <v>46332.6875</v>
      </c>
      <c r="E29751" s="15" t="str">
        <f>IF(AND($B$6=NB!$A$17,$B$8&gt;0),'Ersparnisberechnung Sommertarif'!$B$8*SLP!C29731,"")</f>
        <v/>
      </c>
    </row>
    <row r="29752" spans="1:5" x14ac:dyDescent="0.3">
      <c r="A29752" s="25">
        <v>46332</v>
      </c>
      <c r="B29752" s="31">
        <v>0.69791666666666663</v>
      </c>
      <c r="C29752" s="46"/>
      <c r="D29752" s="29">
        <v>46332.697916666664</v>
      </c>
      <c r="E29752" s="15" t="str">
        <f>IF(AND($B$6=NB!$A$17,$B$8&gt;0),'Ersparnisberechnung Sommertarif'!$B$8*SLP!C29732,"")</f>
        <v/>
      </c>
    </row>
    <row r="29753" spans="1:5" x14ac:dyDescent="0.3">
      <c r="A29753" s="25">
        <v>46332</v>
      </c>
      <c r="B29753" s="31">
        <v>0.70833333333333337</v>
      </c>
      <c r="C29753" s="46"/>
      <c r="D29753" s="29">
        <v>46332.708333333336</v>
      </c>
      <c r="E29753" s="15" t="str">
        <f>IF(AND($B$6=NB!$A$17,$B$8&gt;0),'Ersparnisberechnung Sommertarif'!$B$8*SLP!C29733,"")</f>
        <v/>
      </c>
    </row>
    <row r="29754" spans="1:5" x14ac:dyDescent="0.3">
      <c r="A29754" s="25">
        <v>46332</v>
      </c>
      <c r="B29754" s="31">
        <v>0.71875</v>
      </c>
      <c r="C29754" s="46"/>
      <c r="D29754" s="29">
        <v>46332.71875</v>
      </c>
      <c r="E29754" s="15" t="str">
        <f>IF(AND($B$6=NB!$A$17,$B$8&gt;0),'Ersparnisberechnung Sommertarif'!$B$8*SLP!C29734,"")</f>
        <v/>
      </c>
    </row>
    <row r="29755" spans="1:5" x14ac:dyDescent="0.3">
      <c r="A29755" s="25">
        <v>46332</v>
      </c>
      <c r="B29755" s="31">
        <v>0.72916666666666663</v>
      </c>
      <c r="C29755" s="46"/>
      <c r="D29755" s="29">
        <v>46332.729166666664</v>
      </c>
      <c r="E29755" s="15" t="str">
        <f>IF(AND($B$6=NB!$A$17,$B$8&gt;0),'Ersparnisberechnung Sommertarif'!$B$8*SLP!C29735,"")</f>
        <v/>
      </c>
    </row>
    <row r="29756" spans="1:5" x14ac:dyDescent="0.3">
      <c r="A29756" s="25">
        <v>46332</v>
      </c>
      <c r="B29756" s="31">
        <v>0.73958333333333337</v>
      </c>
      <c r="C29756" s="46"/>
      <c r="D29756" s="29">
        <v>46332.739583333336</v>
      </c>
      <c r="E29756" s="15" t="str">
        <f>IF(AND($B$6=NB!$A$17,$B$8&gt;0),'Ersparnisberechnung Sommertarif'!$B$8*SLP!C29736,"")</f>
        <v/>
      </c>
    </row>
    <row r="29757" spans="1:5" x14ac:dyDescent="0.3">
      <c r="A29757" s="25">
        <v>46332</v>
      </c>
      <c r="B29757" s="31">
        <v>0.75</v>
      </c>
      <c r="C29757" s="46"/>
      <c r="D29757" s="29">
        <v>46332.75</v>
      </c>
      <c r="E29757" s="15" t="str">
        <f>IF(AND($B$6=NB!$A$17,$B$8&gt;0),'Ersparnisberechnung Sommertarif'!$B$8*SLP!C29737,"")</f>
        <v/>
      </c>
    </row>
    <row r="29758" spans="1:5" x14ac:dyDescent="0.3">
      <c r="A29758" s="25">
        <v>46332</v>
      </c>
      <c r="B29758" s="31">
        <v>0.76041666666666663</v>
      </c>
      <c r="C29758" s="46"/>
      <c r="D29758" s="29">
        <v>46332.760416666664</v>
      </c>
      <c r="E29758" s="15" t="str">
        <f>IF(AND($B$6=NB!$A$17,$B$8&gt;0),'Ersparnisberechnung Sommertarif'!$B$8*SLP!C29738,"")</f>
        <v/>
      </c>
    </row>
    <row r="29759" spans="1:5" x14ac:dyDescent="0.3">
      <c r="A29759" s="25">
        <v>46332</v>
      </c>
      <c r="B29759" s="31">
        <v>0.77083333333333337</v>
      </c>
      <c r="C29759" s="46"/>
      <c r="D29759" s="29">
        <v>46332.770833333336</v>
      </c>
      <c r="E29759" s="15" t="str">
        <f>IF(AND($B$6=NB!$A$17,$B$8&gt;0),'Ersparnisberechnung Sommertarif'!$B$8*SLP!C29739,"")</f>
        <v/>
      </c>
    </row>
    <row r="29760" spans="1:5" x14ac:dyDescent="0.3">
      <c r="A29760" s="25">
        <v>46332</v>
      </c>
      <c r="B29760" s="31">
        <v>0.78125</v>
      </c>
      <c r="C29760" s="46"/>
      <c r="D29760" s="29">
        <v>46332.78125</v>
      </c>
      <c r="E29760" s="15" t="str">
        <f>IF(AND($B$6=NB!$A$17,$B$8&gt;0),'Ersparnisberechnung Sommertarif'!$B$8*SLP!C29740,"")</f>
        <v/>
      </c>
    </row>
    <row r="29761" spans="1:5" x14ac:dyDescent="0.3">
      <c r="A29761" s="25">
        <v>46332</v>
      </c>
      <c r="B29761" s="31">
        <v>0.79166666666666663</v>
      </c>
      <c r="C29761" s="46"/>
      <c r="D29761" s="29">
        <v>46332.791666666664</v>
      </c>
      <c r="E29761" s="15" t="str">
        <f>IF(AND($B$6=NB!$A$17,$B$8&gt;0),'Ersparnisberechnung Sommertarif'!$B$8*SLP!C29741,"")</f>
        <v/>
      </c>
    </row>
    <row r="29762" spans="1:5" x14ac:dyDescent="0.3">
      <c r="A29762" s="25">
        <v>46332</v>
      </c>
      <c r="B29762" s="31">
        <v>0.80208333333333337</v>
      </c>
      <c r="C29762" s="46"/>
      <c r="D29762" s="29">
        <v>46332.802083333336</v>
      </c>
      <c r="E29762" s="15" t="str">
        <f>IF(AND($B$6=NB!$A$17,$B$8&gt;0),'Ersparnisberechnung Sommertarif'!$B$8*SLP!C29742,"")</f>
        <v/>
      </c>
    </row>
    <row r="29763" spans="1:5" x14ac:dyDescent="0.3">
      <c r="A29763" s="25">
        <v>46332</v>
      </c>
      <c r="B29763" s="31">
        <v>0.8125</v>
      </c>
      <c r="C29763" s="46"/>
      <c r="D29763" s="29">
        <v>46332.8125</v>
      </c>
      <c r="E29763" s="15" t="str">
        <f>IF(AND($B$6=NB!$A$17,$B$8&gt;0),'Ersparnisberechnung Sommertarif'!$B$8*SLP!C29743,"")</f>
        <v/>
      </c>
    </row>
    <row r="29764" spans="1:5" x14ac:dyDescent="0.3">
      <c r="A29764" s="25">
        <v>46332</v>
      </c>
      <c r="B29764" s="31">
        <v>0.82291666666666663</v>
      </c>
      <c r="C29764" s="46"/>
      <c r="D29764" s="29">
        <v>46332.822916666664</v>
      </c>
      <c r="E29764" s="15" t="str">
        <f>IF(AND($B$6=NB!$A$17,$B$8&gt;0),'Ersparnisberechnung Sommertarif'!$B$8*SLP!C29744,"")</f>
        <v/>
      </c>
    </row>
    <row r="29765" spans="1:5" x14ac:dyDescent="0.3">
      <c r="A29765" s="25">
        <v>46332</v>
      </c>
      <c r="B29765" s="31">
        <v>0.83333333333333337</v>
      </c>
      <c r="C29765" s="46"/>
      <c r="D29765" s="29">
        <v>46332.833333333336</v>
      </c>
      <c r="E29765" s="15" t="str">
        <f>IF(AND($B$6=NB!$A$17,$B$8&gt;0),'Ersparnisberechnung Sommertarif'!$B$8*SLP!C29745,"")</f>
        <v/>
      </c>
    </row>
    <row r="29766" spans="1:5" x14ac:dyDescent="0.3">
      <c r="A29766" s="25">
        <v>46332</v>
      </c>
      <c r="B29766" s="31">
        <v>0.84375</v>
      </c>
      <c r="C29766" s="46"/>
      <c r="D29766" s="29">
        <v>46332.84375</v>
      </c>
      <c r="E29766" s="15" t="str">
        <f>IF(AND($B$6=NB!$A$17,$B$8&gt;0),'Ersparnisberechnung Sommertarif'!$B$8*SLP!C29746,"")</f>
        <v/>
      </c>
    </row>
    <row r="29767" spans="1:5" x14ac:dyDescent="0.3">
      <c r="A29767" s="25">
        <v>46332</v>
      </c>
      <c r="B29767" s="31">
        <v>0.85416666666666663</v>
      </c>
      <c r="C29767" s="46"/>
      <c r="D29767" s="29">
        <v>46332.854166666664</v>
      </c>
      <c r="E29767" s="15" t="str">
        <f>IF(AND($B$6=NB!$A$17,$B$8&gt;0),'Ersparnisberechnung Sommertarif'!$B$8*SLP!C29747,"")</f>
        <v/>
      </c>
    </row>
    <row r="29768" spans="1:5" x14ac:dyDescent="0.3">
      <c r="A29768" s="25">
        <v>46332</v>
      </c>
      <c r="B29768" s="31">
        <v>0.86458333333333337</v>
      </c>
      <c r="C29768" s="46"/>
      <c r="D29768" s="29">
        <v>46332.864583333336</v>
      </c>
      <c r="E29768" s="15" t="str">
        <f>IF(AND($B$6=NB!$A$17,$B$8&gt;0),'Ersparnisberechnung Sommertarif'!$B$8*SLP!C29748,"")</f>
        <v/>
      </c>
    </row>
    <row r="29769" spans="1:5" x14ac:dyDescent="0.3">
      <c r="A29769" s="25">
        <v>46332</v>
      </c>
      <c r="B29769" s="31">
        <v>0.875</v>
      </c>
      <c r="C29769" s="46"/>
      <c r="D29769" s="29">
        <v>46332.875</v>
      </c>
      <c r="E29769" s="15" t="str">
        <f>IF(AND($B$6=NB!$A$17,$B$8&gt;0),'Ersparnisberechnung Sommertarif'!$B$8*SLP!C29749,"")</f>
        <v/>
      </c>
    </row>
    <row r="29770" spans="1:5" x14ac:dyDescent="0.3">
      <c r="A29770" s="25">
        <v>46332</v>
      </c>
      <c r="B29770" s="31">
        <v>0.88541666666666663</v>
      </c>
      <c r="C29770" s="46"/>
      <c r="D29770" s="29">
        <v>46332.885416666664</v>
      </c>
      <c r="E29770" s="15" t="str">
        <f>IF(AND($B$6=NB!$A$17,$B$8&gt;0),'Ersparnisberechnung Sommertarif'!$B$8*SLP!C29750,"")</f>
        <v/>
      </c>
    </row>
    <row r="29771" spans="1:5" x14ac:dyDescent="0.3">
      <c r="A29771" s="25">
        <v>46332</v>
      </c>
      <c r="B29771" s="31">
        <v>0.89583333333333337</v>
      </c>
      <c r="C29771" s="46"/>
      <c r="D29771" s="29">
        <v>46332.895833333336</v>
      </c>
      <c r="E29771" s="15" t="str">
        <f>IF(AND($B$6=NB!$A$17,$B$8&gt;0),'Ersparnisberechnung Sommertarif'!$B$8*SLP!C29751,"")</f>
        <v/>
      </c>
    </row>
    <row r="29772" spans="1:5" x14ac:dyDescent="0.3">
      <c r="A29772" s="25">
        <v>46332</v>
      </c>
      <c r="B29772" s="31">
        <v>0.90625</v>
      </c>
      <c r="C29772" s="46"/>
      <c r="D29772" s="29">
        <v>46332.90625</v>
      </c>
      <c r="E29772" s="15" t="str">
        <f>IF(AND($B$6=NB!$A$17,$B$8&gt;0),'Ersparnisberechnung Sommertarif'!$B$8*SLP!C29752,"")</f>
        <v/>
      </c>
    </row>
    <row r="29773" spans="1:5" x14ac:dyDescent="0.3">
      <c r="A29773" s="25">
        <v>46332</v>
      </c>
      <c r="B29773" s="31">
        <v>0.91666666666666663</v>
      </c>
      <c r="C29773" s="46"/>
      <c r="D29773" s="29">
        <v>46332.916666666664</v>
      </c>
      <c r="E29773" s="15" t="str">
        <f>IF(AND($B$6=NB!$A$17,$B$8&gt;0),'Ersparnisberechnung Sommertarif'!$B$8*SLP!C29753,"")</f>
        <v/>
      </c>
    </row>
    <row r="29774" spans="1:5" x14ac:dyDescent="0.3">
      <c r="A29774" s="25">
        <v>46332</v>
      </c>
      <c r="B29774" s="31">
        <v>0.92708333333333337</v>
      </c>
      <c r="C29774" s="46"/>
      <c r="D29774" s="29">
        <v>46332.927083333336</v>
      </c>
      <c r="E29774" s="15" t="str">
        <f>IF(AND($B$6=NB!$A$17,$B$8&gt;0),'Ersparnisberechnung Sommertarif'!$B$8*SLP!C29754,"")</f>
        <v/>
      </c>
    </row>
    <row r="29775" spans="1:5" x14ac:dyDescent="0.3">
      <c r="A29775" s="25">
        <v>46332</v>
      </c>
      <c r="B29775" s="31">
        <v>0.9375</v>
      </c>
      <c r="C29775" s="46"/>
      <c r="D29775" s="29">
        <v>46332.9375</v>
      </c>
      <c r="E29775" s="15" t="str">
        <f>IF(AND($B$6=NB!$A$17,$B$8&gt;0),'Ersparnisberechnung Sommertarif'!$B$8*SLP!C29755,"")</f>
        <v/>
      </c>
    </row>
    <row r="29776" spans="1:5" x14ac:dyDescent="0.3">
      <c r="A29776" s="25">
        <v>46332</v>
      </c>
      <c r="B29776" s="31">
        <v>0.94791666666666663</v>
      </c>
      <c r="C29776" s="46"/>
      <c r="D29776" s="29">
        <v>46332.947916666664</v>
      </c>
      <c r="E29776" s="15" t="str">
        <f>IF(AND($B$6=NB!$A$17,$B$8&gt;0),'Ersparnisberechnung Sommertarif'!$B$8*SLP!C29756,"")</f>
        <v/>
      </c>
    </row>
    <row r="29777" spans="1:5" x14ac:dyDescent="0.3">
      <c r="A29777" s="25">
        <v>46332</v>
      </c>
      <c r="B29777" s="31">
        <v>0.95833333333333337</v>
      </c>
      <c r="C29777" s="46"/>
      <c r="D29777" s="29">
        <v>46332.958333333336</v>
      </c>
      <c r="E29777" s="15" t="str">
        <f>IF(AND($B$6=NB!$A$17,$B$8&gt;0),'Ersparnisberechnung Sommertarif'!$B$8*SLP!C29757,"")</f>
        <v/>
      </c>
    </row>
    <row r="29778" spans="1:5" x14ac:dyDescent="0.3">
      <c r="A29778" s="25">
        <v>46332</v>
      </c>
      <c r="B29778" s="31">
        <v>0.96875</v>
      </c>
      <c r="C29778" s="46"/>
      <c r="D29778" s="29">
        <v>46332.96875</v>
      </c>
      <c r="E29778" s="15" t="str">
        <f>IF(AND($B$6=NB!$A$17,$B$8&gt;0),'Ersparnisberechnung Sommertarif'!$B$8*SLP!C29758,"")</f>
        <v/>
      </c>
    </row>
    <row r="29779" spans="1:5" x14ac:dyDescent="0.3">
      <c r="A29779" s="25">
        <v>46332</v>
      </c>
      <c r="B29779" s="31">
        <v>0.97916666666666663</v>
      </c>
      <c r="C29779" s="46"/>
      <c r="D29779" s="29">
        <v>46332.979166666664</v>
      </c>
      <c r="E29779" s="15" t="str">
        <f>IF(AND($B$6=NB!$A$17,$B$8&gt;0),'Ersparnisberechnung Sommertarif'!$B$8*SLP!C29759,"")</f>
        <v/>
      </c>
    </row>
    <row r="29780" spans="1:5" x14ac:dyDescent="0.3">
      <c r="A29780" s="25">
        <v>46332</v>
      </c>
      <c r="B29780" s="31">
        <v>0.98958333333333337</v>
      </c>
      <c r="C29780" s="46"/>
      <c r="D29780" s="29">
        <v>46332.989583333336</v>
      </c>
      <c r="E29780" s="15" t="str">
        <f>IF(AND($B$6=NB!$A$17,$B$8&gt;0),'Ersparnisberechnung Sommertarif'!$B$8*SLP!C29760,"")</f>
        <v/>
      </c>
    </row>
    <row r="29781" spans="1:5" x14ac:dyDescent="0.3">
      <c r="A29781" s="25">
        <v>46333</v>
      </c>
      <c r="B29781" s="31">
        <v>0</v>
      </c>
      <c r="C29781" s="46"/>
      <c r="D29781" s="29">
        <v>46333</v>
      </c>
      <c r="E29781" s="15" t="str">
        <f>IF(AND($B$6=NB!$A$17,$B$8&gt;0),'Ersparnisberechnung Sommertarif'!$B$8*SLP!C29761,"")</f>
        <v/>
      </c>
    </row>
    <row r="29782" spans="1:5" x14ac:dyDescent="0.3">
      <c r="A29782" s="25">
        <v>46333</v>
      </c>
      <c r="B29782" s="31">
        <v>1.0416666666666666E-2</v>
      </c>
      <c r="C29782" s="46"/>
      <c r="D29782" s="29">
        <v>46333.010416666664</v>
      </c>
      <c r="E29782" s="15" t="str">
        <f>IF(AND($B$6=NB!$A$17,$B$8&gt;0),'Ersparnisberechnung Sommertarif'!$B$8*SLP!C29762,"")</f>
        <v/>
      </c>
    </row>
    <row r="29783" spans="1:5" x14ac:dyDescent="0.3">
      <c r="A29783" s="25">
        <v>46333</v>
      </c>
      <c r="B29783" s="31">
        <v>2.0833333333333332E-2</v>
      </c>
      <c r="C29783" s="46"/>
      <c r="D29783" s="29">
        <v>46333.020833333336</v>
      </c>
      <c r="E29783" s="15" t="str">
        <f>IF(AND($B$6=NB!$A$17,$B$8&gt;0),'Ersparnisberechnung Sommertarif'!$B$8*SLP!C29763,"")</f>
        <v/>
      </c>
    </row>
    <row r="29784" spans="1:5" x14ac:dyDescent="0.3">
      <c r="A29784" s="25">
        <v>46333</v>
      </c>
      <c r="B29784" s="31">
        <v>3.125E-2</v>
      </c>
      <c r="C29784" s="46"/>
      <c r="D29784" s="29">
        <v>46333.03125</v>
      </c>
      <c r="E29784" s="15" t="str">
        <f>IF(AND($B$6=NB!$A$17,$B$8&gt;0),'Ersparnisberechnung Sommertarif'!$B$8*SLP!C29764,"")</f>
        <v/>
      </c>
    </row>
    <row r="29785" spans="1:5" x14ac:dyDescent="0.3">
      <c r="A29785" s="25">
        <v>46333</v>
      </c>
      <c r="B29785" s="31">
        <v>4.1666666666666664E-2</v>
      </c>
      <c r="C29785" s="46"/>
      <c r="D29785" s="29">
        <v>46333.041666666664</v>
      </c>
      <c r="E29785" s="15" t="str">
        <f>IF(AND($B$6=NB!$A$17,$B$8&gt;0),'Ersparnisberechnung Sommertarif'!$B$8*SLP!C29765,"")</f>
        <v/>
      </c>
    </row>
    <row r="29786" spans="1:5" x14ac:dyDescent="0.3">
      <c r="A29786" s="25">
        <v>46333</v>
      </c>
      <c r="B29786" s="31">
        <v>5.2083333333333336E-2</v>
      </c>
      <c r="C29786" s="46"/>
      <c r="D29786" s="29">
        <v>46333.052083333336</v>
      </c>
      <c r="E29786" s="15" t="str">
        <f>IF(AND($B$6=NB!$A$17,$B$8&gt;0),'Ersparnisberechnung Sommertarif'!$B$8*SLP!C29766,"")</f>
        <v/>
      </c>
    </row>
    <row r="29787" spans="1:5" x14ac:dyDescent="0.3">
      <c r="A29787" s="25">
        <v>46333</v>
      </c>
      <c r="B29787" s="31">
        <v>6.25E-2</v>
      </c>
      <c r="C29787" s="46"/>
      <c r="D29787" s="29">
        <v>46333.0625</v>
      </c>
      <c r="E29787" s="15" t="str">
        <f>IF(AND($B$6=NB!$A$17,$B$8&gt;0),'Ersparnisberechnung Sommertarif'!$B$8*SLP!C29767,"")</f>
        <v/>
      </c>
    </row>
    <row r="29788" spans="1:5" x14ac:dyDescent="0.3">
      <c r="A29788" s="25">
        <v>46333</v>
      </c>
      <c r="B29788" s="31">
        <v>7.2916666666666671E-2</v>
      </c>
      <c r="C29788" s="46"/>
      <c r="D29788" s="29">
        <v>46333.072916666664</v>
      </c>
      <c r="E29788" s="15" t="str">
        <f>IF(AND($B$6=NB!$A$17,$B$8&gt;0),'Ersparnisberechnung Sommertarif'!$B$8*SLP!C29768,"")</f>
        <v/>
      </c>
    </row>
    <row r="29789" spans="1:5" x14ac:dyDescent="0.3">
      <c r="A29789" s="25">
        <v>46333</v>
      </c>
      <c r="B29789" s="31">
        <v>8.3333333333333329E-2</v>
      </c>
      <c r="C29789" s="46"/>
      <c r="D29789" s="29">
        <v>46333.083333333336</v>
      </c>
      <c r="E29789" s="15" t="str">
        <f>IF(AND($B$6=NB!$A$17,$B$8&gt;0),'Ersparnisberechnung Sommertarif'!$B$8*SLP!C29769,"")</f>
        <v/>
      </c>
    </row>
    <row r="29790" spans="1:5" x14ac:dyDescent="0.3">
      <c r="A29790" s="25">
        <v>46333</v>
      </c>
      <c r="B29790" s="31">
        <v>9.375E-2</v>
      </c>
      <c r="C29790" s="46"/>
      <c r="D29790" s="29">
        <v>46333.09375</v>
      </c>
      <c r="E29790" s="15" t="str">
        <f>IF(AND($B$6=NB!$A$17,$B$8&gt;0),'Ersparnisberechnung Sommertarif'!$B$8*SLP!C29770,"")</f>
        <v/>
      </c>
    </row>
    <row r="29791" spans="1:5" x14ac:dyDescent="0.3">
      <c r="A29791" s="25">
        <v>46333</v>
      </c>
      <c r="B29791" s="31">
        <v>0.10416666666666667</v>
      </c>
      <c r="C29791" s="46"/>
      <c r="D29791" s="29">
        <v>46333.104166666664</v>
      </c>
      <c r="E29791" s="15" t="str">
        <f>IF(AND($B$6=NB!$A$17,$B$8&gt;0),'Ersparnisberechnung Sommertarif'!$B$8*SLP!C29771,"")</f>
        <v/>
      </c>
    </row>
    <row r="29792" spans="1:5" x14ac:dyDescent="0.3">
      <c r="A29792" s="25">
        <v>46333</v>
      </c>
      <c r="B29792" s="31">
        <v>0.11458333333333333</v>
      </c>
      <c r="C29792" s="46"/>
      <c r="D29792" s="29">
        <v>46333.114583333336</v>
      </c>
      <c r="E29792" s="15" t="str">
        <f>IF(AND($B$6=NB!$A$17,$B$8&gt;0),'Ersparnisberechnung Sommertarif'!$B$8*SLP!C29772,"")</f>
        <v/>
      </c>
    </row>
    <row r="29793" spans="1:5" x14ac:dyDescent="0.3">
      <c r="A29793" s="25">
        <v>46333</v>
      </c>
      <c r="B29793" s="31">
        <v>0.125</v>
      </c>
      <c r="C29793" s="46"/>
      <c r="D29793" s="29">
        <v>46333.125</v>
      </c>
      <c r="E29793" s="15" t="str">
        <f>IF(AND($B$6=NB!$A$17,$B$8&gt;0),'Ersparnisberechnung Sommertarif'!$B$8*SLP!C29773,"")</f>
        <v/>
      </c>
    </row>
    <row r="29794" spans="1:5" x14ac:dyDescent="0.3">
      <c r="A29794" s="25">
        <v>46333</v>
      </c>
      <c r="B29794" s="31">
        <v>0.13541666666666666</v>
      </c>
      <c r="C29794" s="46"/>
      <c r="D29794" s="29">
        <v>46333.135416666664</v>
      </c>
      <c r="E29794" s="15" t="str">
        <f>IF(AND($B$6=NB!$A$17,$B$8&gt;0),'Ersparnisberechnung Sommertarif'!$B$8*SLP!C29774,"")</f>
        <v/>
      </c>
    </row>
    <row r="29795" spans="1:5" x14ac:dyDescent="0.3">
      <c r="A29795" s="25">
        <v>46333</v>
      </c>
      <c r="B29795" s="31">
        <v>0.14583333333333334</v>
      </c>
      <c r="C29795" s="46"/>
      <c r="D29795" s="29">
        <v>46333.145833333336</v>
      </c>
      <c r="E29795" s="15" t="str">
        <f>IF(AND($B$6=NB!$A$17,$B$8&gt;0),'Ersparnisberechnung Sommertarif'!$B$8*SLP!C29775,"")</f>
        <v/>
      </c>
    </row>
    <row r="29796" spans="1:5" x14ac:dyDescent="0.3">
      <c r="A29796" s="25">
        <v>46333</v>
      </c>
      <c r="B29796" s="31">
        <v>0.15625</v>
      </c>
      <c r="C29796" s="46"/>
      <c r="D29796" s="29">
        <v>46333.15625</v>
      </c>
      <c r="E29796" s="15" t="str">
        <f>IF(AND($B$6=NB!$A$17,$B$8&gt;0),'Ersparnisberechnung Sommertarif'!$B$8*SLP!C29776,"")</f>
        <v/>
      </c>
    </row>
    <row r="29797" spans="1:5" x14ac:dyDescent="0.3">
      <c r="A29797" s="25">
        <v>46333</v>
      </c>
      <c r="B29797" s="31">
        <v>0.16666666666666666</v>
      </c>
      <c r="C29797" s="46"/>
      <c r="D29797" s="29">
        <v>46333.166666666664</v>
      </c>
      <c r="E29797" s="15" t="str">
        <f>IF(AND($B$6=NB!$A$17,$B$8&gt;0),'Ersparnisberechnung Sommertarif'!$B$8*SLP!C29777,"")</f>
        <v/>
      </c>
    </row>
    <row r="29798" spans="1:5" x14ac:dyDescent="0.3">
      <c r="A29798" s="25">
        <v>46333</v>
      </c>
      <c r="B29798" s="31">
        <v>0.17708333333333334</v>
      </c>
      <c r="C29798" s="46"/>
      <c r="D29798" s="29">
        <v>46333.177083333336</v>
      </c>
      <c r="E29798" s="15" t="str">
        <f>IF(AND($B$6=NB!$A$17,$B$8&gt;0),'Ersparnisberechnung Sommertarif'!$B$8*SLP!C29778,"")</f>
        <v/>
      </c>
    </row>
    <row r="29799" spans="1:5" x14ac:dyDescent="0.3">
      <c r="A29799" s="25">
        <v>46333</v>
      </c>
      <c r="B29799" s="31">
        <v>0.1875</v>
      </c>
      <c r="C29799" s="46"/>
      <c r="D29799" s="29">
        <v>46333.1875</v>
      </c>
      <c r="E29799" s="15" t="str">
        <f>IF(AND($B$6=NB!$A$17,$B$8&gt;0),'Ersparnisberechnung Sommertarif'!$B$8*SLP!C29779,"")</f>
        <v/>
      </c>
    </row>
    <row r="29800" spans="1:5" x14ac:dyDescent="0.3">
      <c r="A29800" s="25">
        <v>46333</v>
      </c>
      <c r="B29800" s="31">
        <v>0.19791666666666666</v>
      </c>
      <c r="C29800" s="46"/>
      <c r="D29800" s="29">
        <v>46333.197916666664</v>
      </c>
      <c r="E29800" s="15" t="str">
        <f>IF(AND($B$6=NB!$A$17,$B$8&gt;0),'Ersparnisberechnung Sommertarif'!$B$8*SLP!C29780,"")</f>
        <v/>
      </c>
    </row>
    <row r="29801" spans="1:5" x14ac:dyDescent="0.3">
      <c r="A29801" s="25">
        <v>46333</v>
      </c>
      <c r="B29801" s="31">
        <v>0.20833333333333334</v>
      </c>
      <c r="C29801" s="46"/>
      <c r="D29801" s="29">
        <v>46333.208333333336</v>
      </c>
      <c r="E29801" s="15" t="str">
        <f>IF(AND($B$6=NB!$A$17,$B$8&gt;0),'Ersparnisberechnung Sommertarif'!$B$8*SLP!C29781,"")</f>
        <v/>
      </c>
    </row>
    <row r="29802" spans="1:5" x14ac:dyDescent="0.3">
      <c r="A29802" s="25">
        <v>46333</v>
      </c>
      <c r="B29802" s="31">
        <v>0.21875</v>
      </c>
      <c r="C29802" s="46"/>
      <c r="D29802" s="29">
        <v>46333.21875</v>
      </c>
      <c r="E29802" s="15" t="str">
        <f>IF(AND($B$6=NB!$A$17,$B$8&gt;0),'Ersparnisberechnung Sommertarif'!$B$8*SLP!C29782,"")</f>
        <v/>
      </c>
    </row>
    <row r="29803" spans="1:5" x14ac:dyDescent="0.3">
      <c r="A29803" s="25">
        <v>46333</v>
      </c>
      <c r="B29803" s="31">
        <v>0.22916666666666666</v>
      </c>
      <c r="C29803" s="46"/>
      <c r="D29803" s="29">
        <v>46333.229166666664</v>
      </c>
      <c r="E29803" s="15" t="str">
        <f>IF(AND($B$6=NB!$A$17,$B$8&gt;0),'Ersparnisberechnung Sommertarif'!$B$8*SLP!C29783,"")</f>
        <v/>
      </c>
    </row>
    <row r="29804" spans="1:5" x14ac:dyDescent="0.3">
      <c r="A29804" s="25">
        <v>46333</v>
      </c>
      <c r="B29804" s="31">
        <v>0.23958333333333334</v>
      </c>
      <c r="C29804" s="46"/>
      <c r="D29804" s="29">
        <v>46333.239583333336</v>
      </c>
      <c r="E29804" s="15" t="str">
        <f>IF(AND($B$6=NB!$A$17,$B$8&gt;0),'Ersparnisberechnung Sommertarif'!$B$8*SLP!C29784,"")</f>
        <v/>
      </c>
    </row>
    <row r="29805" spans="1:5" x14ac:dyDescent="0.3">
      <c r="A29805" s="25">
        <v>46333</v>
      </c>
      <c r="B29805" s="31">
        <v>0.25</v>
      </c>
      <c r="C29805" s="46"/>
      <c r="D29805" s="29">
        <v>46333.25</v>
      </c>
      <c r="E29805" s="15" t="str">
        <f>IF(AND($B$6=NB!$A$17,$B$8&gt;0),'Ersparnisberechnung Sommertarif'!$B$8*SLP!C29785,"")</f>
        <v/>
      </c>
    </row>
    <row r="29806" spans="1:5" x14ac:dyDescent="0.3">
      <c r="A29806" s="25">
        <v>46333</v>
      </c>
      <c r="B29806" s="31">
        <v>0.26041666666666669</v>
      </c>
      <c r="C29806" s="46"/>
      <c r="D29806" s="29">
        <v>46333.260416666664</v>
      </c>
      <c r="E29806" s="15" t="str">
        <f>IF(AND($B$6=NB!$A$17,$B$8&gt;0),'Ersparnisberechnung Sommertarif'!$B$8*SLP!C29786,"")</f>
        <v/>
      </c>
    </row>
    <row r="29807" spans="1:5" x14ac:dyDescent="0.3">
      <c r="A29807" s="25">
        <v>46333</v>
      </c>
      <c r="B29807" s="31">
        <v>0.27083333333333331</v>
      </c>
      <c r="C29807" s="46"/>
      <c r="D29807" s="29">
        <v>46333.270833333336</v>
      </c>
      <c r="E29807" s="15" t="str">
        <f>IF(AND($B$6=NB!$A$17,$B$8&gt;0),'Ersparnisberechnung Sommertarif'!$B$8*SLP!C29787,"")</f>
        <v/>
      </c>
    </row>
    <row r="29808" spans="1:5" x14ac:dyDescent="0.3">
      <c r="A29808" s="25">
        <v>46333</v>
      </c>
      <c r="B29808" s="31">
        <v>0.28125</v>
      </c>
      <c r="C29808" s="46"/>
      <c r="D29808" s="29">
        <v>46333.28125</v>
      </c>
      <c r="E29808" s="15" t="str">
        <f>IF(AND($B$6=NB!$A$17,$B$8&gt;0),'Ersparnisberechnung Sommertarif'!$B$8*SLP!C29788,"")</f>
        <v/>
      </c>
    </row>
    <row r="29809" spans="1:5" x14ac:dyDescent="0.3">
      <c r="A29809" s="25">
        <v>46333</v>
      </c>
      <c r="B29809" s="31">
        <v>0.29166666666666669</v>
      </c>
      <c r="C29809" s="46"/>
      <c r="D29809" s="29">
        <v>46333.291666666664</v>
      </c>
      <c r="E29809" s="15" t="str">
        <f>IF(AND($B$6=NB!$A$17,$B$8&gt;0),'Ersparnisberechnung Sommertarif'!$B$8*SLP!C29789,"")</f>
        <v/>
      </c>
    </row>
    <row r="29810" spans="1:5" x14ac:dyDescent="0.3">
      <c r="A29810" s="25">
        <v>46333</v>
      </c>
      <c r="B29810" s="31">
        <v>0.30208333333333331</v>
      </c>
      <c r="C29810" s="46"/>
      <c r="D29810" s="29">
        <v>46333.302083333336</v>
      </c>
      <c r="E29810" s="15" t="str">
        <f>IF(AND($B$6=NB!$A$17,$B$8&gt;0),'Ersparnisberechnung Sommertarif'!$B$8*SLP!C29790,"")</f>
        <v/>
      </c>
    </row>
    <row r="29811" spans="1:5" x14ac:dyDescent="0.3">
      <c r="A29811" s="25">
        <v>46333</v>
      </c>
      <c r="B29811" s="31">
        <v>0.3125</v>
      </c>
      <c r="C29811" s="46"/>
      <c r="D29811" s="29">
        <v>46333.3125</v>
      </c>
      <c r="E29811" s="15" t="str">
        <f>IF(AND($B$6=NB!$A$17,$B$8&gt;0),'Ersparnisberechnung Sommertarif'!$B$8*SLP!C29791,"")</f>
        <v/>
      </c>
    </row>
    <row r="29812" spans="1:5" x14ac:dyDescent="0.3">
      <c r="A29812" s="25">
        <v>46333</v>
      </c>
      <c r="B29812" s="31">
        <v>0.32291666666666669</v>
      </c>
      <c r="C29812" s="46"/>
      <c r="D29812" s="29">
        <v>46333.322916666664</v>
      </c>
      <c r="E29812" s="15" t="str">
        <f>IF(AND($B$6=NB!$A$17,$B$8&gt;0),'Ersparnisberechnung Sommertarif'!$B$8*SLP!C29792,"")</f>
        <v/>
      </c>
    </row>
    <row r="29813" spans="1:5" x14ac:dyDescent="0.3">
      <c r="A29813" s="25">
        <v>46333</v>
      </c>
      <c r="B29813" s="31">
        <v>0.33333333333333331</v>
      </c>
      <c r="C29813" s="46"/>
      <c r="D29813" s="29">
        <v>46333.333333333336</v>
      </c>
      <c r="E29813" s="15" t="str">
        <f>IF(AND($B$6=NB!$A$17,$B$8&gt;0),'Ersparnisberechnung Sommertarif'!$B$8*SLP!C29793,"")</f>
        <v/>
      </c>
    </row>
    <row r="29814" spans="1:5" x14ac:dyDescent="0.3">
      <c r="A29814" s="25">
        <v>46333</v>
      </c>
      <c r="B29814" s="31">
        <v>0.34375</v>
      </c>
      <c r="C29814" s="46"/>
      <c r="D29814" s="29">
        <v>46333.34375</v>
      </c>
      <c r="E29814" s="15" t="str">
        <f>IF(AND($B$6=NB!$A$17,$B$8&gt;0),'Ersparnisberechnung Sommertarif'!$B$8*SLP!C29794,"")</f>
        <v/>
      </c>
    </row>
    <row r="29815" spans="1:5" x14ac:dyDescent="0.3">
      <c r="A29815" s="25">
        <v>46333</v>
      </c>
      <c r="B29815" s="31">
        <v>0.35416666666666669</v>
      </c>
      <c r="C29815" s="46"/>
      <c r="D29815" s="29">
        <v>46333.354166666664</v>
      </c>
      <c r="E29815" s="15" t="str">
        <f>IF(AND($B$6=NB!$A$17,$B$8&gt;0),'Ersparnisberechnung Sommertarif'!$B$8*SLP!C29795,"")</f>
        <v/>
      </c>
    </row>
    <row r="29816" spans="1:5" x14ac:dyDescent="0.3">
      <c r="A29816" s="25">
        <v>46333</v>
      </c>
      <c r="B29816" s="31">
        <v>0.36458333333333331</v>
      </c>
      <c r="C29816" s="46"/>
      <c r="D29816" s="29">
        <v>46333.364583333336</v>
      </c>
      <c r="E29816" s="15" t="str">
        <f>IF(AND($B$6=NB!$A$17,$B$8&gt;0),'Ersparnisberechnung Sommertarif'!$B$8*SLP!C29796,"")</f>
        <v/>
      </c>
    </row>
    <row r="29817" spans="1:5" x14ac:dyDescent="0.3">
      <c r="A29817" s="25">
        <v>46333</v>
      </c>
      <c r="B29817" s="31">
        <v>0.375</v>
      </c>
      <c r="C29817" s="46"/>
      <c r="D29817" s="29">
        <v>46333.375</v>
      </c>
      <c r="E29817" s="15" t="str">
        <f>IF(AND($B$6=NB!$A$17,$B$8&gt;0),'Ersparnisberechnung Sommertarif'!$B$8*SLP!C29797,"")</f>
        <v/>
      </c>
    </row>
    <row r="29818" spans="1:5" x14ac:dyDescent="0.3">
      <c r="A29818" s="25">
        <v>46333</v>
      </c>
      <c r="B29818" s="31">
        <v>0.38541666666666669</v>
      </c>
      <c r="C29818" s="46"/>
      <c r="D29818" s="29">
        <v>46333.385416666664</v>
      </c>
      <c r="E29818" s="15" t="str">
        <f>IF(AND($B$6=NB!$A$17,$B$8&gt;0),'Ersparnisberechnung Sommertarif'!$B$8*SLP!C29798,"")</f>
        <v/>
      </c>
    </row>
    <row r="29819" spans="1:5" x14ac:dyDescent="0.3">
      <c r="A29819" s="25">
        <v>46333</v>
      </c>
      <c r="B29819" s="31">
        <v>0.39583333333333331</v>
      </c>
      <c r="C29819" s="46"/>
      <c r="D29819" s="29">
        <v>46333.395833333336</v>
      </c>
      <c r="E29819" s="15" t="str">
        <f>IF(AND($B$6=NB!$A$17,$B$8&gt;0),'Ersparnisberechnung Sommertarif'!$B$8*SLP!C29799,"")</f>
        <v/>
      </c>
    </row>
    <row r="29820" spans="1:5" x14ac:dyDescent="0.3">
      <c r="A29820" s="25">
        <v>46333</v>
      </c>
      <c r="B29820" s="31">
        <v>0.40625</v>
      </c>
      <c r="C29820" s="46"/>
      <c r="D29820" s="29">
        <v>46333.40625</v>
      </c>
      <c r="E29820" s="15" t="str">
        <f>IF(AND($B$6=NB!$A$17,$B$8&gt;0),'Ersparnisberechnung Sommertarif'!$B$8*SLP!C29800,"")</f>
        <v/>
      </c>
    </row>
    <row r="29821" spans="1:5" x14ac:dyDescent="0.3">
      <c r="A29821" s="25">
        <v>46333</v>
      </c>
      <c r="B29821" s="31">
        <v>0.41666666666666669</v>
      </c>
      <c r="C29821" s="46"/>
      <c r="D29821" s="29">
        <v>46333.416666666664</v>
      </c>
      <c r="E29821" s="15" t="str">
        <f>IF(AND($B$6=NB!$A$17,$B$8&gt;0),'Ersparnisberechnung Sommertarif'!$B$8*SLP!C29801,"")</f>
        <v/>
      </c>
    </row>
    <row r="29822" spans="1:5" x14ac:dyDescent="0.3">
      <c r="A29822" s="25">
        <v>46333</v>
      </c>
      <c r="B29822" s="31">
        <v>0.42708333333333331</v>
      </c>
      <c r="C29822" s="46"/>
      <c r="D29822" s="29">
        <v>46333.427083333336</v>
      </c>
      <c r="E29822" s="15" t="str">
        <f>IF(AND($B$6=NB!$A$17,$B$8&gt;0),'Ersparnisberechnung Sommertarif'!$B$8*SLP!C29802,"")</f>
        <v/>
      </c>
    </row>
    <row r="29823" spans="1:5" x14ac:dyDescent="0.3">
      <c r="A29823" s="25">
        <v>46333</v>
      </c>
      <c r="B29823" s="31">
        <v>0.4375</v>
      </c>
      <c r="C29823" s="46"/>
      <c r="D29823" s="29">
        <v>46333.4375</v>
      </c>
      <c r="E29823" s="15" t="str">
        <f>IF(AND($B$6=NB!$A$17,$B$8&gt;0),'Ersparnisberechnung Sommertarif'!$B$8*SLP!C29803,"")</f>
        <v/>
      </c>
    </row>
    <row r="29824" spans="1:5" x14ac:dyDescent="0.3">
      <c r="A29824" s="25">
        <v>46333</v>
      </c>
      <c r="B29824" s="31">
        <v>0.44791666666666669</v>
      </c>
      <c r="C29824" s="46"/>
      <c r="D29824" s="29">
        <v>46333.447916666664</v>
      </c>
      <c r="E29824" s="15" t="str">
        <f>IF(AND($B$6=NB!$A$17,$B$8&gt;0),'Ersparnisberechnung Sommertarif'!$B$8*SLP!C29804,"")</f>
        <v/>
      </c>
    </row>
    <row r="29825" spans="1:5" x14ac:dyDescent="0.3">
      <c r="A29825" s="25">
        <v>46333</v>
      </c>
      <c r="B29825" s="31">
        <v>0.45833333333333331</v>
      </c>
      <c r="C29825" s="46"/>
      <c r="D29825" s="29">
        <v>46333.458333333336</v>
      </c>
      <c r="E29825" s="15" t="str">
        <f>IF(AND($B$6=NB!$A$17,$B$8&gt;0),'Ersparnisberechnung Sommertarif'!$B$8*SLP!C29805,"")</f>
        <v/>
      </c>
    </row>
    <row r="29826" spans="1:5" x14ac:dyDescent="0.3">
      <c r="A29826" s="25">
        <v>46333</v>
      </c>
      <c r="B29826" s="31">
        <v>0.46875</v>
      </c>
      <c r="C29826" s="46"/>
      <c r="D29826" s="29">
        <v>46333.46875</v>
      </c>
      <c r="E29826" s="15" t="str">
        <f>IF(AND($B$6=NB!$A$17,$B$8&gt;0),'Ersparnisberechnung Sommertarif'!$B$8*SLP!C29806,"")</f>
        <v/>
      </c>
    </row>
    <row r="29827" spans="1:5" x14ac:dyDescent="0.3">
      <c r="A29827" s="25">
        <v>46333</v>
      </c>
      <c r="B29827" s="31">
        <v>0.47916666666666669</v>
      </c>
      <c r="C29827" s="46"/>
      <c r="D29827" s="29">
        <v>46333.479166666664</v>
      </c>
      <c r="E29827" s="15" t="str">
        <f>IF(AND($B$6=NB!$A$17,$B$8&gt;0),'Ersparnisberechnung Sommertarif'!$B$8*SLP!C29807,"")</f>
        <v/>
      </c>
    </row>
    <row r="29828" spans="1:5" x14ac:dyDescent="0.3">
      <c r="A29828" s="25">
        <v>46333</v>
      </c>
      <c r="B29828" s="31">
        <v>0.48958333333333331</v>
      </c>
      <c r="C29828" s="46"/>
      <c r="D29828" s="29">
        <v>46333.489583333336</v>
      </c>
      <c r="E29828" s="15" t="str">
        <f>IF(AND($B$6=NB!$A$17,$B$8&gt;0),'Ersparnisberechnung Sommertarif'!$B$8*SLP!C29808,"")</f>
        <v/>
      </c>
    </row>
    <row r="29829" spans="1:5" x14ac:dyDescent="0.3">
      <c r="A29829" s="25">
        <v>46333</v>
      </c>
      <c r="B29829" s="31">
        <v>0.5</v>
      </c>
      <c r="C29829" s="46"/>
      <c r="D29829" s="29">
        <v>46333.5</v>
      </c>
      <c r="E29829" s="15" t="str">
        <f>IF(AND($B$6=NB!$A$17,$B$8&gt;0),'Ersparnisberechnung Sommertarif'!$B$8*SLP!C29809,"")</f>
        <v/>
      </c>
    </row>
    <row r="29830" spans="1:5" x14ac:dyDescent="0.3">
      <c r="A29830" s="25">
        <v>46333</v>
      </c>
      <c r="B29830" s="31">
        <v>0.51041666666666663</v>
      </c>
      <c r="C29830" s="46"/>
      <c r="D29830" s="29">
        <v>46333.510416666664</v>
      </c>
      <c r="E29830" s="15" t="str">
        <f>IF(AND($B$6=NB!$A$17,$B$8&gt;0),'Ersparnisberechnung Sommertarif'!$B$8*SLP!C29810,"")</f>
        <v/>
      </c>
    </row>
    <row r="29831" spans="1:5" x14ac:dyDescent="0.3">
      <c r="A29831" s="25">
        <v>46333</v>
      </c>
      <c r="B29831" s="31">
        <v>0.52083333333333337</v>
      </c>
      <c r="C29831" s="46"/>
      <c r="D29831" s="29">
        <v>46333.520833333336</v>
      </c>
      <c r="E29831" s="15" t="str">
        <f>IF(AND($B$6=NB!$A$17,$B$8&gt;0),'Ersparnisberechnung Sommertarif'!$B$8*SLP!C29811,"")</f>
        <v/>
      </c>
    </row>
    <row r="29832" spans="1:5" x14ac:dyDescent="0.3">
      <c r="A29832" s="25">
        <v>46333</v>
      </c>
      <c r="B29832" s="31">
        <v>0.53125</v>
      </c>
      <c r="C29832" s="46"/>
      <c r="D29832" s="29">
        <v>46333.53125</v>
      </c>
      <c r="E29832" s="15" t="str">
        <f>IF(AND($B$6=NB!$A$17,$B$8&gt;0),'Ersparnisberechnung Sommertarif'!$B$8*SLP!C29812,"")</f>
        <v/>
      </c>
    </row>
    <row r="29833" spans="1:5" x14ac:dyDescent="0.3">
      <c r="A29833" s="25">
        <v>46333</v>
      </c>
      <c r="B29833" s="31">
        <v>0.54166666666666663</v>
      </c>
      <c r="C29833" s="46"/>
      <c r="D29833" s="29">
        <v>46333.541666666664</v>
      </c>
      <c r="E29833" s="15" t="str">
        <f>IF(AND($B$6=NB!$A$17,$B$8&gt;0),'Ersparnisberechnung Sommertarif'!$B$8*SLP!C29813,"")</f>
        <v/>
      </c>
    </row>
    <row r="29834" spans="1:5" x14ac:dyDescent="0.3">
      <c r="A29834" s="25">
        <v>46333</v>
      </c>
      <c r="B29834" s="31">
        <v>0.55208333333333337</v>
      </c>
      <c r="C29834" s="46"/>
      <c r="D29834" s="29">
        <v>46333.552083333336</v>
      </c>
      <c r="E29834" s="15" t="str">
        <f>IF(AND($B$6=NB!$A$17,$B$8&gt;0),'Ersparnisberechnung Sommertarif'!$B$8*SLP!C29814,"")</f>
        <v/>
      </c>
    </row>
    <row r="29835" spans="1:5" x14ac:dyDescent="0.3">
      <c r="A29835" s="25">
        <v>46333</v>
      </c>
      <c r="B29835" s="31">
        <v>0.5625</v>
      </c>
      <c r="C29835" s="46"/>
      <c r="D29835" s="29">
        <v>46333.5625</v>
      </c>
      <c r="E29835" s="15" t="str">
        <f>IF(AND($B$6=NB!$A$17,$B$8&gt;0),'Ersparnisberechnung Sommertarif'!$B$8*SLP!C29815,"")</f>
        <v/>
      </c>
    </row>
    <row r="29836" spans="1:5" x14ac:dyDescent="0.3">
      <c r="A29836" s="25">
        <v>46333</v>
      </c>
      <c r="B29836" s="31">
        <v>0.57291666666666663</v>
      </c>
      <c r="C29836" s="46"/>
      <c r="D29836" s="29">
        <v>46333.572916666664</v>
      </c>
      <c r="E29836" s="15" t="str">
        <f>IF(AND($B$6=NB!$A$17,$B$8&gt;0),'Ersparnisberechnung Sommertarif'!$B$8*SLP!C29816,"")</f>
        <v/>
      </c>
    </row>
    <row r="29837" spans="1:5" x14ac:dyDescent="0.3">
      <c r="A29837" s="25">
        <v>46333</v>
      </c>
      <c r="B29837" s="31">
        <v>0.58333333333333337</v>
      </c>
      <c r="C29837" s="46"/>
      <c r="D29837" s="29">
        <v>46333.583333333336</v>
      </c>
      <c r="E29837" s="15" t="str">
        <f>IF(AND($B$6=NB!$A$17,$B$8&gt;0),'Ersparnisberechnung Sommertarif'!$B$8*SLP!C29817,"")</f>
        <v/>
      </c>
    </row>
    <row r="29838" spans="1:5" x14ac:dyDescent="0.3">
      <c r="A29838" s="25">
        <v>46333</v>
      </c>
      <c r="B29838" s="31">
        <v>0.59375</v>
      </c>
      <c r="C29838" s="46"/>
      <c r="D29838" s="29">
        <v>46333.59375</v>
      </c>
      <c r="E29838" s="15" t="str">
        <f>IF(AND($B$6=NB!$A$17,$B$8&gt;0),'Ersparnisberechnung Sommertarif'!$B$8*SLP!C29818,"")</f>
        <v/>
      </c>
    </row>
    <row r="29839" spans="1:5" x14ac:dyDescent="0.3">
      <c r="A29839" s="25">
        <v>46333</v>
      </c>
      <c r="B29839" s="31">
        <v>0.60416666666666663</v>
      </c>
      <c r="C29839" s="46"/>
      <c r="D29839" s="29">
        <v>46333.604166666664</v>
      </c>
      <c r="E29839" s="15" t="str">
        <f>IF(AND($B$6=NB!$A$17,$B$8&gt;0),'Ersparnisberechnung Sommertarif'!$B$8*SLP!C29819,"")</f>
        <v/>
      </c>
    </row>
    <row r="29840" spans="1:5" x14ac:dyDescent="0.3">
      <c r="A29840" s="25">
        <v>46333</v>
      </c>
      <c r="B29840" s="31">
        <v>0.61458333333333337</v>
      </c>
      <c r="C29840" s="46"/>
      <c r="D29840" s="29">
        <v>46333.614583333336</v>
      </c>
      <c r="E29840" s="15" t="str">
        <f>IF(AND($B$6=NB!$A$17,$B$8&gt;0),'Ersparnisberechnung Sommertarif'!$B$8*SLP!C29820,"")</f>
        <v/>
      </c>
    </row>
    <row r="29841" spans="1:5" x14ac:dyDescent="0.3">
      <c r="A29841" s="25">
        <v>46333</v>
      </c>
      <c r="B29841" s="31">
        <v>0.625</v>
      </c>
      <c r="C29841" s="46"/>
      <c r="D29841" s="29">
        <v>46333.625</v>
      </c>
      <c r="E29841" s="15" t="str">
        <f>IF(AND($B$6=NB!$A$17,$B$8&gt;0),'Ersparnisberechnung Sommertarif'!$B$8*SLP!C29821,"")</f>
        <v/>
      </c>
    </row>
    <row r="29842" spans="1:5" x14ac:dyDescent="0.3">
      <c r="A29842" s="25">
        <v>46333</v>
      </c>
      <c r="B29842" s="31">
        <v>0.63541666666666663</v>
      </c>
      <c r="C29842" s="46"/>
      <c r="D29842" s="29">
        <v>46333.635416666664</v>
      </c>
      <c r="E29842" s="15" t="str">
        <f>IF(AND($B$6=NB!$A$17,$B$8&gt;0),'Ersparnisberechnung Sommertarif'!$B$8*SLP!C29822,"")</f>
        <v/>
      </c>
    </row>
    <row r="29843" spans="1:5" x14ac:dyDescent="0.3">
      <c r="A29843" s="25">
        <v>46333</v>
      </c>
      <c r="B29843" s="31">
        <v>0.64583333333333337</v>
      </c>
      <c r="C29843" s="46"/>
      <c r="D29843" s="29">
        <v>46333.645833333336</v>
      </c>
      <c r="E29843" s="15" t="str">
        <f>IF(AND($B$6=NB!$A$17,$B$8&gt;0),'Ersparnisberechnung Sommertarif'!$B$8*SLP!C29823,"")</f>
        <v/>
      </c>
    </row>
    <row r="29844" spans="1:5" x14ac:dyDescent="0.3">
      <c r="A29844" s="25">
        <v>46333</v>
      </c>
      <c r="B29844" s="31">
        <v>0.65625</v>
      </c>
      <c r="C29844" s="46"/>
      <c r="D29844" s="29">
        <v>46333.65625</v>
      </c>
      <c r="E29844" s="15" t="str">
        <f>IF(AND($B$6=NB!$A$17,$B$8&gt;0),'Ersparnisberechnung Sommertarif'!$B$8*SLP!C29824,"")</f>
        <v/>
      </c>
    </row>
    <row r="29845" spans="1:5" x14ac:dyDescent="0.3">
      <c r="A29845" s="25">
        <v>46333</v>
      </c>
      <c r="B29845" s="31">
        <v>0.66666666666666663</v>
      </c>
      <c r="C29845" s="46"/>
      <c r="D29845" s="29">
        <v>46333.666666666664</v>
      </c>
      <c r="E29845" s="15" t="str">
        <f>IF(AND($B$6=NB!$A$17,$B$8&gt;0),'Ersparnisberechnung Sommertarif'!$B$8*SLP!C29825,"")</f>
        <v/>
      </c>
    </row>
    <row r="29846" spans="1:5" x14ac:dyDescent="0.3">
      <c r="A29846" s="25">
        <v>46333</v>
      </c>
      <c r="B29846" s="31">
        <v>0.67708333333333337</v>
      </c>
      <c r="C29846" s="46"/>
      <c r="D29846" s="29">
        <v>46333.677083333336</v>
      </c>
      <c r="E29846" s="15" t="str">
        <f>IF(AND($B$6=NB!$A$17,$B$8&gt;0),'Ersparnisberechnung Sommertarif'!$B$8*SLP!C29826,"")</f>
        <v/>
      </c>
    </row>
    <row r="29847" spans="1:5" x14ac:dyDescent="0.3">
      <c r="A29847" s="25">
        <v>46333</v>
      </c>
      <c r="B29847" s="31">
        <v>0.6875</v>
      </c>
      <c r="C29847" s="46"/>
      <c r="D29847" s="29">
        <v>46333.6875</v>
      </c>
      <c r="E29847" s="15" t="str">
        <f>IF(AND($B$6=NB!$A$17,$B$8&gt;0),'Ersparnisberechnung Sommertarif'!$B$8*SLP!C29827,"")</f>
        <v/>
      </c>
    </row>
    <row r="29848" spans="1:5" x14ac:dyDescent="0.3">
      <c r="A29848" s="25">
        <v>46333</v>
      </c>
      <c r="B29848" s="31">
        <v>0.69791666666666663</v>
      </c>
      <c r="C29848" s="46"/>
      <c r="D29848" s="29">
        <v>46333.697916666664</v>
      </c>
      <c r="E29848" s="15" t="str">
        <f>IF(AND($B$6=NB!$A$17,$B$8&gt;0),'Ersparnisberechnung Sommertarif'!$B$8*SLP!C29828,"")</f>
        <v/>
      </c>
    </row>
    <row r="29849" spans="1:5" x14ac:dyDescent="0.3">
      <c r="A29849" s="25">
        <v>46333</v>
      </c>
      <c r="B29849" s="31">
        <v>0.70833333333333337</v>
      </c>
      <c r="C29849" s="46"/>
      <c r="D29849" s="29">
        <v>46333.708333333336</v>
      </c>
      <c r="E29849" s="15" t="str">
        <f>IF(AND($B$6=NB!$A$17,$B$8&gt;0),'Ersparnisberechnung Sommertarif'!$B$8*SLP!C29829,"")</f>
        <v/>
      </c>
    </row>
    <row r="29850" spans="1:5" x14ac:dyDescent="0.3">
      <c r="A29850" s="25">
        <v>46333</v>
      </c>
      <c r="B29850" s="31">
        <v>0.71875</v>
      </c>
      <c r="C29850" s="46"/>
      <c r="D29850" s="29">
        <v>46333.71875</v>
      </c>
      <c r="E29850" s="15" t="str">
        <f>IF(AND($B$6=NB!$A$17,$B$8&gt;0),'Ersparnisberechnung Sommertarif'!$B$8*SLP!C29830,"")</f>
        <v/>
      </c>
    </row>
    <row r="29851" spans="1:5" x14ac:dyDescent="0.3">
      <c r="A29851" s="25">
        <v>46333</v>
      </c>
      <c r="B29851" s="31">
        <v>0.72916666666666663</v>
      </c>
      <c r="C29851" s="46"/>
      <c r="D29851" s="29">
        <v>46333.729166666664</v>
      </c>
      <c r="E29851" s="15" t="str">
        <f>IF(AND($B$6=NB!$A$17,$B$8&gt;0),'Ersparnisberechnung Sommertarif'!$B$8*SLP!C29831,"")</f>
        <v/>
      </c>
    </row>
    <row r="29852" spans="1:5" x14ac:dyDescent="0.3">
      <c r="A29852" s="25">
        <v>46333</v>
      </c>
      <c r="B29852" s="31">
        <v>0.73958333333333337</v>
      </c>
      <c r="C29852" s="46"/>
      <c r="D29852" s="29">
        <v>46333.739583333336</v>
      </c>
      <c r="E29852" s="15" t="str">
        <f>IF(AND($B$6=NB!$A$17,$B$8&gt;0),'Ersparnisberechnung Sommertarif'!$B$8*SLP!C29832,"")</f>
        <v/>
      </c>
    </row>
    <row r="29853" spans="1:5" x14ac:dyDescent="0.3">
      <c r="A29853" s="25">
        <v>46333</v>
      </c>
      <c r="B29853" s="31">
        <v>0.75</v>
      </c>
      <c r="C29853" s="46"/>
      <c r="D29853" s="29">
        <v>46333.75</v>
      </c>
      <c r="E29853" s="15" t="str">
        <f>IF(AND($B$6=NB!$A$17,$B$8&gt;0),'Ersparnisberechnung Sommertarif'!$B$8*SLP!C29833,"")</f>
        <v/>
      </c>
    </row>
    <row r="29854" spans="1:5" x14ac:dyDescent="0.3">
      <c r="A29854" s="25">
        <v>46333</v>
      </c>
      <c r="B29854" s="31">
        <v>0.76041666666666663</v>
      </c>
      <c r="C29854" s="46"/>
      <c r="D29854" s="29">
        <v>46333.760416666664</v>
      </c>
      <c r="E29854" s="15" t="str">
        <f>IF(AND($B$6=NB!$A$17,$B$8&gt;0),'Ersparnisberechnung Sommertarif'!$B$8*SLP!C29834,"")</f>
        <v/>
      </c>
    </row>
    <row r="29855" spans="1:5" x14ac:dyDescent="0.3">
      <c r="A29855" s="25">
        <v>46333</v>
      </c>
      <c r="B29855" s="31">
        <v>0.77083333333333337</v>
      </c>
      <c r="C29855" s="46"/>
      <c r="D29855" s="29">
        <v>46333.770833333336</v>
      </c>
      <c r="E29855" s="15" t="str">
        <f>IF(AND($B$6=NB!$A$17,$B$8&gt;0),'Ersparnisberechnung Sommertarif'!$B$8*SLP!C29835,"")</f>
        <v/>
      </c>
    </row>
    <row r="29856" spans="1:5" x14ac:dyDescent="0.3">
      <c r="A29856" s="25">
        <v>46333</v>
      </c>
      <c r="B29856" s="31">
        <v>0.78125</v>
      </c>
      <c r="C29856" s="46"/>
      <c r="D29856" s="29">
        <v>46333.78125</v>
      </c>
      <c r="E29856" s="15" t="str">
        <f>IF(AND($B$6=NB!$A$17,$B$8&gt;0),'Ersparnisberechnung Sommertarif'!$B$8*SLP!C29836,"")</f>
        <v/>
      </c>
    </row>
    <row r="29857" spans="1:5" x14ac:dyDescent="0.3">
      <c r="A29857" s="25">
        <v>46333</v>
      </c>
      <c r="B29857" s="31">
        <v>0.79166666666666663</v>
      </c>
      <c r="C29857" s="46"/>
      <c r="D29857" s="29">
        <v>46333.791666666664</v>
      </c>
      <c r="E29857" s="15" t="str">
        <f>IF(AND($B$6=NB!$A$17,$B$8&gt;0),'Ersparnisberechnung Sommertarif'!$B$8*SLP!C29837,"")</f>
        <v/>
      </c>
    </row>
    <row r="29858" spans="1:5" x14ac:dyDescent="0.3">
      <c r="A29858" s="25">
        <v>46333</v>
      </c>
      <c r="B29858" s="31">
        <v>0.80208333333333337</v>
      </c>
      <c r="C29858" s="46"/>
      <c r="D29858" s="29">
        <v>46333.802083333336</v>
      </c>
      <c r="E29858" s="15" t="str">
        <f>IF(AND($B$6=NB!$A$17,$B$8&gt;0),'Ersparnisberechnung Sommertarif'!$B$8*SLP!C29838,"")</f>
        <v/>
      </c>
    </row>
    <row r="29859" spans="1:5" x14ac:dyDescent="0.3">
      <c r="A29859" s="25">
        <v>46333</v>
      </c>
      <c r="B29859" s="31">
        <v>0.8125</v>
      </c>
      <c r="C29859" s="46"/>
      <c r="D29859" s="29">
        <v>46333.8125</v>
      </c>
      <c r="E29859" s="15" t="str">
        <f>IF(AND($B$6=NB!$A$17,$B$8&gt;0),'Ersparnisberechnung Sommertarif'!$B$8*SLP!C29839,"")</f>
        <v/>
      </c>
    </row>
    <row r="29860" spans="1:5" x14ac:dyDescent="0.3">
      <c r="A29860" s="25">
        <v>46333</v>
      </c>
      <c r="B29860" s="31">
        <v>0.82291666666666663</v>
      </c>
      <c r="C29860" s="46"/>
      <c r="D29860" s="29">
        <v>46333.822916666664</v>
      </c>
      <c r="E29860" s="15" t="str">
        <f>IF(AND($B$6=NB!$A$17,$B$8&gt;0),'Ersparnisberechnung Sommertarif'!$B$8*SLP!C29840,"")</f>
        <v/>
      </c>
    </row>
    <row r="29861" spans="1:5" x14ac:dyDescent="0.3">
      <c r="A29861" s="25">
        <v>46333</v>
      </c>
      <c r="B29861" s="31">
        <v>0.83333333333333337</v>
      </c>
      <c r="C29861" s="46"/>
      <c r="D29861" s="29">
        <v>46333.833333333336</v>
      </c>
      <c r="E29861" s="15" t="str">
        <f>IF(AND($B$6=NB!$A$17,$B$8&gt;0),'Ersparnisberechnung Sommertarif'!$B$8*SLP!C29841,"")</f>
        <v/>
      </c>
    </row>
    <row r="29862" spans="1:5" x14ac:dyDescent="0.3">
      <c r="A29862" s="25">
        <v>46333</v>
      </c>
      <c r="B29862" s="31">
        <v>0.84375</v>
      </c>
      <c r="C29862" s="46"/>
      <c r="D29862" s="29">
        <v>46333.84375</v>
      </c>
      <c r="E29862" s="15" t="str">
        <f>IF(AND($B$6=NB!$A$17,$B$8&gt;0),'Ersparnisberechnung Sommertarif'!$B$8*SLP!C29842,"")</f>
        <v/>
      </c>
    </row>
    <row r="29863" spans="1:5" x14ac:dyDescent="0.3">
      <c r="A29863" s="25">
        <v>46333</v>
      </c>
      <c r="B29863" s="31">
        <v>0.85416666666666663</v>
      </c>
      <c r="C29863" s="46"/>
      <c r="D29863" s="29">
        <v>46333.854166666664</v>
      </c>
      <c r="E29863" s="15" t="str">
        <f>IF(AND($B$6=NB!$A$17,$B$8&gt;0),'Ersparnisberechnung Sommertarif'!$B$8*SLP!C29843,"")</f>
        <v/>
      </c>
    </row>
    <row r="29864" spans="1:5" x14ac:dyDescent="0.3">
      <c r="A29864" s="25">
        <v>46333</v>
      </c>
      <c r="B29864" s="31">
        <v>0.86458333333333337</v>
      </c>
      <c r="C29864" s="46"/>
      <c r="D29864" s="29">
        <v>46333.864583333336</v>
      </c>
      <c r="E29864" s="15" t="str">
        <f>IF(AND($B$6=NB!$A$17,$B$8&gt;0),'Ersparnisberechnung Sommertarif'!$B$8*SLP!C29844,"")</f>
        <v/>
      </c>
    </row>
    <row r="29865" spans="1:5" x14ac:dyDescent="0.3">
      <c r="A29865" s="25">
        <v>46333</v>
      </c>
      <c r="B29865" s="31">
        <v>0.875</v>
      </c>
      <c r="C29865" s="46"/>
      <c r="D29865" s="29">
        <v>46333.875</v>
      </c>
      <c r="E29865" s="15" t="str">
        <f>IF(AND($B$6=NB!$A$17,$B$8&gt;0),'Ersparnisberechnung Sommertarif'!$B$8*SLP!C29845,"")</f>
        <v/>
      </c>
    </row>
    <row r="29866" spans="1:5" x14ac:dyDescent="0.3">
      <c r="A29866" s="25">
        <v>46333</v>
      </c>
      <c r="B29866" s="31">
        <v>0.88541666666666663</v>
      </c>
      <c r="C29866" s="46"/>
      <c r="D29866" s="29">
        <v>46333.885416666664</v>
      </c>
      <c r="E29866" s="15" t="str">
        <f>IF(AND($B$6=NB!$A$17,$B$8&gt;0),'Ersparnisberechnung Sommertarif'!$B$8*SLP!C29846,"")</f>
        <v/>
      </c>
    </row>
    <row r="29867" spans="1:5" x14ac:dyDescent="0.3">
      <c r="A29867" s="25">
        <v>46333</v>
      </c>
      <c r="B29867" s="31">
        <v>0.89583333333333337</v>
      </c>
      <c r="C29867" s="46"/>
      <c r="D29867" s="29">
        <v>46333.895833333336</v>
      </c>
      <c r="E29867" s="15" t="str">
        <f>IF(AND($B$6=NB!$A$17,$B$8&gt;0),'Ersparnisberechnung Sommertarif'!$B$8*SLP!C29847,"")</f>
        <v/>
      </c>
    </row>
    <row r="29868" spans="1:5" x14ac:dyDescent="0.3">
      <c r="A29868" s="25">
        <v>46333</v>
      </c>
      <c r="B29868" s="31">
        <v>0.90625</v>
      </c>
      <c r="C29868" s="46"/>
      <c r="D29868" s="29">
        <v>46333.90625</v>
      </c>
      <c r="E29868" s="15" t="str">
        <f>IF(AND($B$6=NB!$A$17,$B$8&gt;0),'Ersparnisberechnung Sommertarif'!$B$8*SLP!C29848,"")</f>
        <v/>
      </c>
    </row>
    <row r="29869" spans="1:5" x14ac:dyDescent="0.3">
      <c r="A29869" s="25">
        <v>46333</v>
      </c>
      <c r="B29869" s="31">
        <v>0.91666666666666663</v>
      </c>
      <c r="C29869" s="46"/>
      <c r="D29869" s="29">
        <v>46333.916666666664</v>
      </c>
      <c r="E29869" s="15" t="str">
        <f>IF(AND($B$6=NB!$A$17,$B$8&gt;0),'Ersparnisberechnung Sommertarif'!$B$8*SLP!C29849,"")</f>
        <v/>
      </c>
    </row>
    <row r="29870" spans="1:5" x14ac:dyDescent="0.3">
      <c r="A29870" s="25">
        <v>46333</v>
      </c>
      <c r="B29870" s="31">
        <v>0.92708333333333337</v>
      </c>
      <c r="C29870" s="46"/>
      <c r="D29870" s="29">
        <v>46333.927083333336</v>
      </c>
      <c r="E29870" s="15" t="str">
        <f>IF(AND($B$6=NB!$A$17,$B$8&gt;0),'Ersparnisberechnung Sommertarif'!$B$8*SLP!C29850,"")</f>
        <v/>
      </c>
    </row>
    <row r="29871" spans="1:5" x14ac:dyDescent="0.3">
      <c r="A29871" s="25">
        <v>46333</v>
      </c>
      <c r="B29871" s="31">
        <v>0.9375</v>
      </c>
      <c r="C29871" s="46"/>
      <c r="D29871" s="29">
        <v>46333.9375</v>
      </c>
      <c r="E29871" s="15" t="str">
        <f>IF(AND($B$6=NB!$A$17,$B$8&gt;0),'Ersparnisberechnung Sommertarif'!$B$8*SLP!C29851,"")</f>
        <v/>
      </c>
    </row>
    <row r="29872" spans="1:5" x14ac:dyDescent="0.3">
      <c r="A29872" s="25">
        <v>46333</v>
      </c>
      <c r="B29872" s="31">
        <v>0.94791666666666663</v>
      </c>
      <c r="C29872" s="46"/>
      <c r="D29872" s="29">
        <v>46333.947916666664</v>
      </c>
      <c r="E29872" s="15" t="str">
        <f>IF(AND($B$6=NB!$A$17,$B$8&gt;0),'Ersparnisberechnung Sommertarif'!$B$8*SLP!C29852,"")</f>
        <v/>
      </c>
    </row>
    <row r="29873" spans="1:5" x14ac:dyDescent="0.3">
      <c r="A29873" s="25">
        <v>46333</v>
      </c>
      <c r="B29873" s="31">
        <v>0.95833333333333337</v>
      </c>
      <c r="C29873" s="46"/>
      <c r="D29873" s="29">
        <v>46333.958333333336</v>
      </c>
      <c r="E29873" s="15" t="str">
        <f>IF(AND($B$6=NB!$A$17,$B$8&gt;0),'Ersparnisberechnung Sommertarif'!$B$8*SLP!C29853,"")</f>
        <v/>
      </c>
    </row>
    <row r="29874" spans="1:5" x14ac:dyDescent="0.3">
      <c r="A29874" s="25">
        <v>46333</v>
      </c>
      <c r="B29874" s="31">
        <v>0.96875</v>
      </c>
      <c r="C29874" s="46"/>
      <c r="D29874" s="29">
        <v>46333.96875</v>
      </c>
      <c r="E29874" s="15" t="str">
        <f>IF(AND($B$6=NB!$A$17,$B$8&gt;0),'Ersparnisberechnung Sommertarif'!$B$8*SLP!C29854,"")</f>
        <v/>
      </c>
    </row>
    <row r="29875" spans="1:5" x14ac:dyDescent="0.3">
      <c r="A29875" s="25">
        <v>46333</v>
      </c>
      <c r="B29875" s="31">
        <v>0.97916666666666663</v>
      </c>
      <c r="C29875" s="46"/>
      <c r="D29875" s="29">
        <v>46333.979166666664</v>
      </c>
      <c r="E29875" s="15" t="str">
        <f>IF(AND($B$6=NB!$A$17,$B$8&gt;0),'Ersparnisberechnung Sommertarif'!$B$8*SLP!C29855,"")</f>
        <v/>
      </c>
    </row>
    <row r="29876" spans="1:5" x14ac:dyDescent="0.3">
      <c r="A29876" s="25">
        <v>46333</v>
      </c>
      <c r="B29876" s="31">
        <v>0.98958333333333337</v>
      </c>
      <c r="C29876" s="46"/>
      <c r="D29876" s="29">
        <v>46333.989583333336</v>
      </c>
      <c r="E29876" s="15" t="str">
        <f>IF(AND($B$6=NB!$A$17,$B$8&gt;0),'Ersparnisberechnung Sommertarif'!$B$8*SLP!C29856,"")</f>
        <v/>
      </c>
    </row>
    <row r="29877" spans="1:5" x14ac:dyDescent="0.3">
      <c r="A29877" s="25">
        <v>46334</v>
      </c>
      <c r="B29877" s="31">
        <v>0</v>
      </c>
      <c r="C29877" s="46"/>
      <c r="D29877" s="29">
        <v>46334</v>
      </c>
      <c r="E29877" s="15" t="str">
        <f>IF(AND($B$6=NB!$A$17,$B$8&gt;0),'Ersparnisberechnung Sommertarif'!$B$8*SLP!C29857,"")</f>
        <v/>
      </c>
    </row>
    <row r="29878" spans="1:5" x14ac:dyDescent="0.3">
      <c r="A29878" s="25">
        <v>46334</v>
      </c>
      <c r="B29878" s="31">
        <v>1.0416666666666666E-2</v>
      </c>
      <c r="C29878" s="46"/>
      <c r="D29878" s="29">
        <v>46334.010416666664</v>
      </c>
      <c r="E29878" s="15" t="str">
        <f>IF(AND($B$6=NB!$A$17,$B$8&gt;0),'Ersparnisberechnung Sommertarif'!$B$8*SLP!C29858,"")</f>
        <v/>
      </c>
    </row>
    <row r="29879" spans="1:5" x14ac:dyDescent="0.3">
      <c r="A29879" s="25">
        <v>46334</v>
      </c>
      <c r="B29879" s="31">
        <v>2.0833333333333332E-2</v>
      </c>
      <c r="C29879" s="46"/>
      <c r="D29879" s="29">
        <v>46334.020833333336</v>
      </c>
      <c r="E29879" s="15" t="str">
        <f>IF(AND($B$6=NB!$A$17,$B$8&gt;0),'Ersparnisberechnung Sommertarif'!$B$8*SLP!C29859,"")</f>
        <v/>
      </c>
    </row>
    <row r="29880" spans="1:5" x14ac:dyDescent="0.3">
      <c r="A29880" s="25">
        <v>46334</v>
      </c>
      <c r="B29880" s="31">
        <v>3.125E-2</v>
      </c>
      <c r="C29880" s="46"/>
      <c r="D29880" s="29">
        <v>46334.03125</v>
      </c>
      <c r="E29880" s="15" t="str">
        <f>IF(AND($B$6=NB!$A$17,$B$8&gt;0),'Ersparnisberechnung Sommertarif'!$B$8*SLP!C29860,"")</f>
        <v/>
      </c>
    </row>
    <row r="29881" spans="1:5" x14ac:dyDescent="0.3">
      <c r="A29881" s="25">
        <v>46334</v>
      </c>
      <c r="B29881" s="31">
        <v>4.1666666666666664E-2</v>
      </c>
      <c r="C29881" s="46"/>
      <c r="D29881" s="29">
        <v>46334.041666666664</v>
      </c>
      <c r="E29881" s="15" t="str">
        <f>IF(AND($B$6=NB!$A$17,$B$8&gt;0),'Ersparnisberechnung Sommertarif'!$B$8*SLP!C29861,"")</f>
        <v/>
      </c>
    </row>
    <row r="29882" spans="1:5" x14ac:dyDescent="0.3">
      <c r="A29882" s="25">
        <v>46334</v>
      </c>
      <c r="B29882" s="31">
        <v>5.2083333333333336E-2</v>
      </c>
      <c r="C29882" s="46"/>
      <c r="D29882" s="29">
        <v>46334.052083333336</v>
      </c>
      <c r="E29882" s="15" t="str">
        <f>IF(AND($B$6=NB!$A$17,$B$8&gt;0),'Ersparnisberechnung Sommertarif'!$B$8*SLP!C29862,"")</f>
        <v/>
      </c>
    </row>
    <row r="29883" spans="1:5" x14ac:dyDescent="0.3">
      <c r="A29883" s="25">
        <v>46334</v>
      </c>
      <c r="B29883" s="31">
        <v>6.25E-2</v>
      </c>
      <c r="C29883" s="46"/>
      <c r="D29883" s="29">
        <v>46334.0625</v>
      </c>
      <c r="E29883" s="15" t="str">
        <f>IF(AND($B$6=NB!$A$17,$B$8&gt;0),'Ersparnisberechnung Sommertarif'!$B$8*SLP!C29863,"")</f>
        <v/>
      </c>
    </row>
    <row r="29884" spans="1:5" x14ac:dyDescent="0.3">
      <c r="A29884" s="25">
        <v>46334</v>
      </c>
      <c r="B29884" s="31">
        <v>7.2916666666666671E-2</v>
      </c>
      <c r="C29884" s="46"/>
      <c r="D29884" s="29">
        <v>46334.072916666664</v>
      </c>
      <c r="E29884" s="15" t="str">
        <f>IF(AND($B$6=NB!$A$17,$B$8&gt;0),'Ersparnisberechnung Sommertarif'!$B$8*SLP!C29864,"")</f>
        <v/>
      </c>
    </row>
    <row r="29885" spans="1:5" x14ac:dyDescent="0.3">
      <c r="A29885" s="25">
        <v>46334</v>
      </c>
      <c r="B29885" s="31">
        <v>8.3333333333333329E-2</v>
      </c>
      <c r="C29885" s="46"/>
      <c r="D29885" s="29">
        <v>46334.083333333336</v>
      </c>
      <c r="E29885" s="15" t="str">
        <f>IF(AND($B$6=NB!$A$17,$B$8&gt;0),'Ersparnisberechnung Sommertarif'!$B$8*SLP!C29865,"")</f>
        <v/>
      </c>
    </row>
    <row r="29886" spans="1:5" x14ac:dyDescent="0.3">
      <c r="A29886" s="25">
        <v>46334</v>
      </c>
      <c r="B29886" s="31">
        <v>9.375E-2</v>
      </c>
      <c r="C29886" s="46"/>
      <c r="D29886" s="29">
        <v>46334.09375</v>
      </c>
      <c r="E29886" s="15" t="str">
        <f>IF(AND($B$6=NB!$A$17,$B$8&gt;0),'Ersparnisberechnung Sommertarif'!$B$8*SLP!C29866,"")</f>
        <v/>
      </c>
    </row>
    <row r="29887" spans="1:5" x14ac:dyDescent="0.3">
      <c r="A29887" s="25">
        <v>46334</v>
      </c>
      <c r="B29887" s="31">
        <v>0.10416666666666667</v>
      </c>
      <c r="C29887" s="46"/>
      <c r="D29887" s="29">
        <v>46334.104166666664</v>
      </c>
      <c r="E29887" s="15" t="str">
        <f>IF(AND($B$6=NB!$A$17,$B$8&gt;0),'Ersparnisberechnung Sommertarif'!$B$8*SLP!C29867,"")</f>
        <v/>
      </c>
    </row>
    <row r="29888" spans="1:5" x14ac:dyDescent="0.3">
      <c r="A29888" s="25">
        <v>46334</v>
      </c>
      <c r="B29888" s="31">
        <v>0.11458333333333333</v>
      </c>
      <c r="C29888" s="46"/>
      <c r="D29888" s="29">
        <v>46334.114583333336</v>
      </c>
      <c r="E29888" s="15" t="str">
        <f>IF(AND($B$6=NB!$A$17,$B$8&gt;0),'Ersparnisberechnung Sommertarif'!$B$8*SLP!C29868,"")</f>
        <v/>
      </c>
    </row>
    <row r="29889" spans="1:5" x14ac:dyDescent="0.3">
      <c r="A29889" s="25">
        <v>46334</v>
      </c>
      <c r="B29889" s="31">
        <v>0.125</v>
      </c>
      <c r="C29889" s="46"/>
      <c r="D29889" s="29">
        <v>46334.125</v>
      </c>
      <c r="E29889" s="15" t="str">
        <f>IF(AND($B$6=NB!$A$17,$B$8&gt;0),'Ersparnisberechnung Sommertarif'!$B$8*SLP!C29869,"")</f>
        <v/>
      </c>
    </row>
    <row r="29890" spans="1:5" x14ac:dyDescent="0.3">
      <c r="A29890" s="25">
        <v>46334</v>
      </c>
      <c r="B29890" s="31">
        <v>0.13541666666666666</v>
      </c>
      <c r="C29890" s="46"/>
      <c r="D29890" s="29">
        <v>46334.135416666664</v>
      </c>
      <c r="E29890" s="15" t="str">
        <f>IF(AND($B$6=NB!$A$17,$B$8&gt;0),'Ersparnisberechnung Sommertarif'!$B$8*SLP!C29870,"")</f>
        <v/>
      </c>
    </row>
    <row r="29891" spans="1:5" x14ac:dyDescent="0.3">
      <c r="A29891" s="25">
        <v>46334</v>
      </c>
      <c r="B29891" s="31">
        <v>0.14583333333333334</v>
      </c>
      <c r="C29891" s="46"/>
      <c r="D29891" s="29">
        <v>46334.145833333336</v>
      </c>
      <c r="E29891" s="15" t="str">
        <f>IF(AND($B$6=NB!$A$17,$B$8&gt;0),'Ersparnisberechnung Sommertarif'!$B$8*SLP!C29871,"")</f>
        <v/>
      </c>
    </row>
    <row r="29892" spans="1:5" x14ac:dyDescent="0.3">
      <c r="A29892" s="25">
        <v>46334</v>
      </c>
      <c r="B29892" s="31">
        <v>0.15625</v>
      </c>
      <c r="C29892" s="46"/>
      <c r="D29892" s="29">
        <v>46334.15625</v>
      </c>
      <c r="E29892" s="15" t="str">
        <f>IF(AND($B$6=NB!$A$17,$B$8&gt;0),'Ersparnisberechnung Sommertarif'!$B$8*SLP!C29872,"")</f>
        <v/>
      </c>
    </row>
    <row r="29893" spans="1:5" x14ac:dyDescent="0.3">
      <c r="A29893" s="25">
        <v>46334</v>
      </c>
      <c r="B29893" s="31">
        <v>0.16666666666666666</v>
      </c>
      <c r="C29893" s="46"/>
      <c r="D29893" s="29">
        <v>46334.166666666664</v>
      </c>
      <c r="E29893" s="15" t="str">
        <f>IF(AND($B$6=NB!$A$17,$B$8&gt;0),'Ersparnisberechnung Sommertarif'!$B$8*SLP!C29873,"")</f>
        <v/>
      </c>
    </row>
    <row r="29894" spans="1:5" x14ac:dyDescent="0.3">
      <c r="A29894" s="25">
        <v>46334</v>
      </c>
      <c r="B29894" s="31">
        <v>0.17708333333333334</v>
      </c>
      <c r="C29894" s="46"/>
      <c r="D29894" s="29">
        <v>46334.177083333336</v>
      </c>
      <c r="E29894" s="15" t="str">
        <f>IF(AND($B$6=NB!$A$17,$B$8&gt;0),'Ersparnisberechnung Sommertarif'!$B$8*SLP!C29874,"")</f>
        <v/>
      </c>
    </row>
    <row r="29895" spans="1:5" x14ac:dyDescent="0.3">
      <c r="A29895" s="25">
        <v>46334</v>
      </c>
      <c r="B29895" s="31">
        <v>0.1875</v>
      </c>
      <c r="C29895" s="46"/>
      <c r="D29895" s="29">
        <v>46334.1875</v>
      </c>
      <c r="E29895" s="15" t="str">
        <f>IF(AND($B$6=NB!$A$17,$B$8&gt;0),'Ersparnisberechnung Sommertarif'!$B$8*SLP!C29875,"")</f>
        <v/>
      </c>
    </row>
    <row r="29896" spans="1:5" x14ac:dyDescent="0.3">
      <c r="A29896" s="25">
        <v>46334</v>
      </c>
      <c r="B29896" s="31">
        <v>0.19791666666666666</v>
      </c>
      <c r="C29896" s="46"/>
      <c r="D29896" s="29">
        <v>46334.197916666664</v>
      </c>
      <c r="E29896" s="15" t="str">
        <f>IF(AND($B$6=NB!$A$17,$B$8&gt;0),'Ersparnisberechnung Sommertarif'!$B$8*SLP!C29876,"")</f>
        <v/>
      </c>
    </row>
    <row r="29897" spans="1:5" x14ac:dyDescent="0.3">
      <c r="A29897" s="25">
        <v>46334</v>
      </c>
      <c r="B29897" s="31">
        <v>0.20833333333333334</v>
      </c>
      <c r="C29897" s="46"/>
      <c r="D29897" s="29">
        <v>46334.208333333336</v>
      </c>
      <c r="E29897" s="15" t="str">
        <f>IF(AND($B$6=NB!$A$17,$B$8&gt;0),'Ersparnisberechnung Sommertarif'!$B$8*SLP!C29877,"")</f>
        <v/>
      </c>
    </row>
    <row r="29898" spans="1:5" x14ac:dyDescent="0.3">
      <c r="A29898" s="25">
        <v>46334</v>
      </c>
      <c r="B29898" s="31">
        <v>0.21875</v>
      </c>
      <c r="C29898" s="46"/>
      <c r="D29898" s="29">
        <v>46334.21875</v>
      </c>
      <c r="E29898" s="15" t="str">
        <f>IF(AND($B$6=NB!$A$17,$B$8&gt;0),'Ersparnisberechnung Sommertarif'!$B$8*SLP!C29878,"")</f>
        <v/>
      </c>
    </row>
    <row r="29899" spans="1:5" x14ac:dyDescent="0.3">
      <c r="A29899" s="25">
        <v>46334</v>
      </c>
      <c r="B29899" s="31">
        <v>0.22916666666666666</v>
      </c>
      <c r="C29899" s="46"/>
      <c r="D29899" s="29">
        <v>46334.229166666664</v>
      </c>
      <c r="E29899" s="15" t="str">
        <f>IF(AND($B$6=NB!$A$17,$B$8&gt;0),'Ersparnisberechnung Sommertarif'!$B$8*SLP!C29879,"")</f>
        <v/>
      </c>
    </row>
    <row r="29900" spans="1:5" x14ac:dyDescent="0.3">
      <c r="A29900" s="25">
        <v>46334</v>
      </c>
      <c r="B29900" s="31">
        <v>0.23958333333333334</v>
      </c>
      <c r="C29900" s="46"/>
      <c r="D29900" s="29">
        <v>46334.239583333336</v>
      </c>
      <c r="E29900" s="15" t="str">
        <f>IF(AND($B$6=NB!$A$17,$B$8&gt;0),'Ersparnisberechnung Sommertarif'!$B$8*SLP!C29880,"")</f>
        <v/>
      </c>
    </row>
    <row r="29901" spans="1:5" x14ac:dyDescent="0.3">
      <c r="A29901" s="25">
        <v>46334</v>
      </c>
      <c r="B29901" s="31">
        <v>0.25</v>
      </c>
      <c r="C29901" s="46"/>
      <c r="D29901" s="29">
        <v>46334.25</v>
      </c>
      <c r="E29901" s="15" t="str">
        <f>IF(AND($B$6=NB!$A$17,$B$8&gt;0),'Ersparnisberechnung Sommertarif'!$B$8*SLP!C29881,"")</f>
        <v/>
      </c>
    </row>
    <row r="29902" spans="1:5" x14ac:dyDescent="0.3">
      <c r="A29902" s="25">
        <v>46334</v>
      </c>
      <c r="B29902" s="31">
        <v>0.26041666666666669</v>
      </c>
      <c r="C29902" s="46"/>
      <c r="D29902" s="29">
        <v>46334.260416666664</v>
      </c>
      <c r="E29902" s="15" t="str">
        <f>IF(AND($B$6=NB!$A$17,$B$8&gt;0),'Ersparnisberechnung Sommertarif'!$B$8*SLP!C29882,"")</f>
        <v/>
      </c>
    </row>
    <row r="29903" spans="1:5" x14ac:dyDescent="0.3">
      <c r="A29903" s="25">
        <v>46334</v>
      </c>
      <c r="B29903" s="31">
        <v>0.27083333333333331</v>
      </c>
      <c r="C29903" s="46"/>
      <c r="D29903" s="29">
        <v>46334.270833333336</v>
      </c>
      <c r="E29903" s="15" t="str">
        <f>IF(AND($B$6=NB!$A$17,$B$8&gt;0),'Ersparnisberechnung Sommertarif'!$B$8*SLP!C29883,"")</f>
        <v/>
      </c>
    </row>
    <row r="29904" spans="1:5" x14ac:dyDescent="0.3">
      <c r="A29904" s="25">
        <v>46334</v>
      </c>
      <c r="B29904" s="31">
        <v>0.28125</v>
      </c>
      <c r="C29904" s="46"/>
      <c r="D29904" s="29">
        <v>46334.28125</v>
      </c>
      <c r="E29904" s="15" t="str">
        <f>IF(AND($B$6=NB!$A$17,$B$8&gt;0),'Ersparnisberechnung Sommertarif'!$B$8*SLP!C29884,"")</f>
        <v/>
      </c>
    </row>
    <row r="29905" spans="1:5" x14ac:dyDescent="0.3">
      <c r="A29905" s="25">
        <v>46334</v>
      </c>
      <c r="B29905" s="31">
        <v>0.29166666666666669</v>
      </c>
      <c r="C29905" s="46"/>
      <c r="D29905" s="29">
        <v>46334.291666666664</v>
      </c>
      <c r="E29905" s="15" t="str">
        <f>IF(AND($B$6=NB!$A$17,$B$8&gt;0),'Ersparnisberechnung Sommertarif'!$B$8*SLP!C29885,"")</f>
        <v/>
      </c>
    </row>
    <row r="29906" spans="1:5" x14ac:dyDescent="0.3">
      <c r="A29906" s="25">
        <v>46334</v>
      </c>
      <c r="B29906" s="31">
        <v>0.30208333333333331</v>
      </c>
      <c r="C29906" s="46"/>
      <c r="D29906" s="29">
        <v>46334.302083333336</v>
      </c>
      <c r="E29906" s="15" t="str">
        <f>IF(AND($B$6=NB!$A$17,$B$8&gt;0),'Ersparnisberechnung Sommertarif'!$B$8*SLP!C29886,"")</f>
        <v/>
      </c>
    </row>
    <row r="29907" spans="1:5" x14ac:dyDescent="0.3">
      <c r="A29907" s="25">
        <v>46334</v>
      </c>
      <c r="B29907" s="31">
        <v>0.3125</v>
      </c>
      <c r="C29907" s="46"/>
      <c r="D29907" s="29">
        <v>46334.3125</v>
      </c>
      <c r="E29907" s="15" t="str">
        <f>IF(AND($B$6=NB!$A$17,$B$8&gt;0),'Ersparnisberechnung Sommertarif'!$B$8*SLP!C29887,"")</f>
        <v/>
      </c>
    </row>
    <row r="29908" spans="1:5" x14ac:dyDescent="0.3">
      <c r="A29908" s="25">
        <v>46334</v>
      </c>
      <c r="B29908" s="31">
        <v>0.32291666666666669</v>
      </c>
      <c r="C29908" s="46"/>
      <c r="D29908" s="29">
        <v>46334.322916666664</v>
      </c>
      <c r="E29908" s="15" t="str">
        <f>IF(AND($B$6=NB!$A$17,$B$8&gt;0),'Ersparnisberechnung Sommertarif'!$B$8*SLP!C29888,"")</f>
        <v/>
      </c>
    </row>
    <row r="29909" spans="1:5" x14ac:dyDescent="0.3">
      <c r="A29909" s="25">
        <v>46334</v>
      </c>
      <c r="B29909" s="31">
        <v>0.33333333333333331</v>
      </c>
      <c r="C29909" s="46"/>
      <c r="D29909" s="29">
        <v>46334.333333333336</v>
      </c>
      <c r="E29909" s="15" t="str">
        <f>IF(AND($B$6=NB!$A$17,$B$8&gt;0),'Ersparnisberechnung Sommertarif'!$B$8*SLP!C29889,"")</f>
        <v/>
      </c>
    </row>
    <row r="29910" spans="1:5" x14ac:dyDescent="0.3">
      <c r="A29910" s="25">
        <v>46334</v>
      </c>
      <c r="B29910" s="31">
        <v>0.34375</v>
      </c>
      <c r="C29910" s="46"/>
      <c r="D29910" s="29">
        <v>46334.34375</v>
      </c>
      <c r="E29910" s="15" t="str">
        <f>IF(AND($B$6=NB!$A$17,$B$8&gt;0),'Ersparnisberechnung Sommertarif'!$B$8*SLP!C29890,"")</f>
        <v/>
      </c>
    </row>
    <row r="29911" spans="1:5" x14ac:dyDescent="0.3">
      <c r="A29911" s="25">
        <v>46334</v>
      </c>
      <c r="B29911" s="31">
        <v>0.35416666666666669</v>
      </c>
      <c r="C29911" s="46"/>
      <c r="D29911" s="29">
        <v>46334.354166666664</v>
      </c>
      <c r="E29911" s="15" t="str">
        <f>IF(AND($B$6=NB!$A$17,$B$8&gt;0),'Ersparnisberechnung Sommertarif'!$B$8*SLP!C29891,"")</f>
        <v/>
      </c>
    </row>
    <row r="29912" spans="1:5" x14ac:dyDescent="0.3">
      <c r="A29912" s="25">
        <v>46334</v>
      </c>
      <c r="B29912" s="31">
        <v>0.36458333333333331</v>
      </c>
      <c r="C29912" s="46"/>
      <c r="D29912" s="29">
        <v>46334.364583333336</v>
      </c>
      <c r="E29912" s="15" t="str">
        <f>IF(AND($B$6=NB!$A$17,$B$8&gt;0),'Ersparnisberechnung Sommertarif'!$B$8*SLP!C29892,"")</f>
        <v/>
      </c>
    </row>
    <row r="29913" spans="1:5" x14ac:dyDescent="0.3">
      <c r="A29913" s="25">
        <v>46334</v>
      </c>
      <c r="B29913" s="31">
        <v>0.375</v>
      </c>
      <c r="C29913" s="46"/>
      <c r="D29913" s="29">
        <v>46334.375</v>
      </c>
      <c r="E29913" s="15" t="str">
        <f>IF(AND($B$6=NB!$A$17,$B$8&gt;0),'Ersparnisberechnung Sommertarif'!$B$8*SLP!C29893,"")</f>
        <v/>
      </c>
    </row>
    <row r="29914" spans="1:5" x14ac:dyDescent="0.3">
      <c r="A29914" s="25">
        <v>46334</v>
      </c>
      <c r="B29914" s="31">
        <v>0.38541666666666669</v>
      </c>
      <c r="C29914" s="46"/>
      <c r="D29914" s="29">
        <v>46334.385416666664</v>
      </c>
      <c r="E29914" s="15" t="str">
        <f>IF(AND($B$6=NB!$A$17,$B$8&gt;0),'Ersparnisberechnung Sommertarif'!$B$8*SLP!C29894,"")</f>
        <v/>
      </c>
    </row>
    <row r="29915" spans="1:5" x14ac:dyDescent="0.3">
      <c r="A29915" s="25">
        <v>46334</v>
      </c>
      <c r="B29915" s="31">
        <v>0.39583333333333331</v>
      </c>
      <c r="C29915" s="46"/>
      <c r="D29915" s="29">
        <v>46334.395833333336</v>
      </c>
      <c r="E29915" s="15" t="str">
        <f>IF(AND($B$6=NB!$A$17,$B$8&gt;0),'Ersparnisberechnung Sommertarif'!$B$8*SLP!C29895,"")</f>
        <v/>
      </c>
    </row>
    <row r="29916" spans="1:5" x14ac:dyDescent="0.3">
      <c r="A29916" s="25">
        <v>46334</v>
      </c>
      <c r="B29916" s="31">
        <v>0.40625</v>
      </c>
      <c r="C29916" s="46"/>
      <c r="D29916" s="29">
        <v>46334.40625</v>
      </c>
      <c r="E29916" s="15" t="str">
        <f>IF(AND($B$6=NB!$A$17,$B$8&gt;0),'Ersparnisberechnung Sommertarif'!$B$8*SLP!C29896,"")</f>
        <v/>
      </c>
    </row>
    <row r="29917" spans="1:5" x14ac:dyDescent="0.3">
      <c r="A29917" s="25">
        <v>46334</v>
      </c>
      <c r="B29917" s="31">
        <v>0.41666666666666669</v>
      </c>
      <c r="C29917" s="46"/>
      <c r="D29917" s="29">
        <v>46334.416666666664</v>
      </c>
      <c r="E29917" s="15" t="str">
        <f>IF(AND($B$6=NB!$A$17,$B$8&gt;0),'Ersparnisberechnung Sommertarif'!$B$8*SLP!C29897,"")</f>
        <v/>
      </c>
    </row>
    <row r="29918" spans="1:5" x14ac:dyDescent="0.3">
      <c r="A29918" s="25">
        <v>46334</v>
      </c>
      <c r="B29918" s="31">
        <v>0.42708333333333331</v>
      </c>
      <c r="C29918" s="46"/>
      <c r="D29918" s="29">
        <v>46334.427083333336</v>
      </c>
      <c r="E29918" s="15" t="str">
        <f>IF(AND($B$6=NB!$A$17,$B$8&gt;0),'Ersparnisberechnung Sommertarif'!$B$8*SLP!C29898,"")</f>
        <v/>
      </c>
    </row>
    <row r="29919" spans="1:5" x14ac:dyDescent="0.3">
      <c r="A29919" s="25">
        <v>46334</v>
      </c>
      <c r="B29919" s="31">
        <v>0.4375</v>
      </c>
      <c r="C29919" s="46"/>
      <c r="D29919" s="29">
        <v>46334.4375</v>
      </c>
      <c r="E29919" s="15" t="str">
        <f>IF(AND($B$6=NB!$A$17,$B$8&gt;0),'Ersparnisberechnung Sommertarif'!$B$8*SLP!C29899,"")</f>
        <v/>
      </c>
    </row>
    <row r="29920" spans="1:5" x14ac:dyDescent="0.3">
      <c r="A29920" s="25">
        <v>46334</v>
      </c>
      <c r="B29920" s="31">
        <v>0.44791666666666669</v>
      </c>
      <c r="C29920" s="46"/>
      <c r="D29920" s="29">
        <v>46334.447916666664</v>
      </c>
      <c r="E29920" s="15" t="str">
        <f>IF(AND($B$6=NB!$A$17,$B$8&gt;0),'Ersparnisberechnung Sommertarif'!$B$8*SLP!C29900,"")</f>
        <v/>
      </c>
    </row>
    <row r="29921" spans="1:5" x14ac:dyDescent="0.3">
      <c r="A29921" s="25">
        <v>46334</v>
      </c>
      <c r="B29921" s="31">
        <v>0.45833333333333331</v>
      </c>
      <c r="C29921" s="46"/>
      <c r="D29921" s="29">
        <v>46334.458333333336</v>
      </c>
      <c r="E29921" s="15" t="str">
        <f>IF(AND($B$6=NB!$A$17,$B$8&gt;0),'Ersparnisberechnung Sommertarif'!$B$8*SLP!C29901,"")</f>
        <v/>
      </c>
    </row>
    <row r="29922" spans="1:5" x14ac:dyDescent="0.3">
      <c r="A29922" s="25">
        <v>46334</v>
      </c>
      <c r="B29922" s="31">
        <v>0.46875</v>
      </c>
      <c r="C29922" s="46"/>
      <c r="D29922" s="29">
        <v>46334.46875</v>
      </c>
      <c r="E29922" s="15" t="str">
        <f>IF(AND($B$6=NB!$A$17,$B$8&gt;0),'Ersparnisberechnung Sommertarif'!$B$8*SLP!C29902,"")</f>
        <v/>
      </c>
    </row>
    <row r="29923" spans="1:5" x14ac:dyDescent="0.3">
      <c r="A29923" s="25">
        <v>46334</v>
      </c>
      <c r="B29923" s="31">
        <v>0.47916666666666669</v>
      </c>
      <c r="C29923" s="46"/>
      <c r="D29923" s="29">
        <v>46334.479166666664</v>
      </c>
      <c r="E29923" s="15" t="str">
        <f>IF(AND($B$6=NB!$A$17,$B$8&gt;0),'Ersparnisberechnung Sommertarif'!$B$8*SLP!C29903,"")</f>
        <v/>
      </c>
    </row>
    <row r="29924" spans="1:5" x14ac:dyDescent="0.3">
      <c r="A29924" s="25">
        <v>46334</v>
      </c>
      <c r="B29924" s="31">
        <v>0.48958333333333331</v>
      </c>
      <c r="C29924" s="46"/>
      <c r="D29924" s="29">
        <v>46334.489583333336</v>
      </c>
      <c r="E29924" s="15" t="str">
        <f>IF(AND($B$6=NB!$A$17,$B$8&gt;0),'Ersparnisberechnung Sommertarif'!$B$8*SLP!C29904,"")</f>
        <v/>
      </c>
    </row>
    <row r="29925" spans="1:5" x14ac:dyDescent="0.3">
      <c r="A29925" s="25">
        <v>46334</v>
      </c>
      <c r="B29925" s="31">
        <v>0.5</v>
      </c>
      <c r="C29925" s="46"/>
      <c r="D29925" s="29">
        <v>46334.5</v>
      </c>
      <c r="E29925" s="15" t="str">
        <f>IF(AND($B$6=NB!$A$17,$B$8&gt;0),'Ersparnisberechnung Sommertarif'!$B$8*SLP!C29905,"")</f>
        <v/>
      </c>
    </row>
    <row r="29926" spans="1:5" x14ac:dyDescent="0.3">
      <c r="A29926" s="25">
        <v>46334</v>
      </c>
      <c r="B29926" s="31">
        <v>0.51041666666666663</v>
      </c>
      <c r="C29926" s="46"/>
      <c r="D29926" s="29">
        <v>46334.510416666664</v>
      </c>
      <c r="E29926" s="15" t="str">
        <f>IF(AND($B$6=NB!$A$17,$B$8&gt;0),'Ersparnisberechnung Sommertarif'!$B$8*SLP!C29906,"")</f>
        <v/>
      </c>
    </row>
    <row r="29927" spans="1:5" x14ac:dyDescent="0.3">
      <c r="A29927" s="25">
        <v>46334</v>
      </c>
      <c r="B29927" s="31">
        <v>0.52083333333333337</v>
      </c>
      <c r="C29927" s="46"/>
      <c r="D29927" s="29">
        <v>46334.520833333336</v>
      </c>
      <c r="E29927" s="15" t="str">
        <f>IF(AND($B$6=NB!$A$17,$B$8&gt;0),'Ersparnisberechnung Sommertarif'!$B$8*SLP!C29907,"")</f>
        <v/>
      </c>
    </row>
    <row r="29928" spans="1:5" x14ac:dyDescent="0.3">
      <c r="A29928" s="25">
        <v>46334</v>
      </c>
      <c r="B29928" s="31">
        <v>0.53125</v>
      </c>
      <c r="C29928" s="46"/>
      <c r="D29928" s="29">
        <v>46334.53125</v>
      </c>
      <c r="E29928" s="15" t="str">
        <f>IF(AND($B$6=NB!$A$17,$B$8&gt;0),'Ersparnisberechnung Sommertarif'!$B$8*SLP!C29908,"")</f>
        <v/>
      </c>
    </row>
    <row r="29929" spans="1:5" x14ac:dyDescent="0.3">
      <c r="A29929" s="25">
        <v>46334</v>
      </c>
      <c r="B29929" s="31">
        <v>0.54166666666666663</v>
      </c>
      <c r="C29929" s="46"/>
      <c r="D29929" s="29">
        <v>46334.541666666664</v>
      </c>
      <c r="E29929" s="15" t="str">
        <f>IF(AND($B$6=NB!$A$17,$B$8&gt;0),'Ersparnisberechnung Sommertarif'!$B$8*SLP!C29909,"")</f>
        <v/>
      </c>
    </row>
    <row r="29930" spans="1:5" x14ac:dyDescent="0.3">
      <c r="A29930" s="25">
        <v>46334</v>
      </c>
      <c r="B29930" s="31">
        <v>0.55208333333333337</v>
      </c>
      <c r="C29930" s="46"/>
      <c r="D29930" s="29">
        <v>46334.552083333336</v>
      </c>
      <c r="E29930" s="15" t="str">
        <f>IF(AND($B$6=NB!$A$17,$B$8&gt;0),'Ersparnisberechnung Sommertarif'!$B$8*SLP!C29910,"")</f>
        <v/>
      </c>
    </row>
    <row r="29931" spans="1:5" x14ac:dyDescent="0.3">
      <c r="A29931" s="25">
        <v>46334</v>
      </c>
      <c r="B29931" s="31">
        <v>0.5625</v>
      </c>
      <c r="C29931" s="46"/>
      <c r="D29931" s="29">
        <v>46334.5625</v>
      </c>
      <c r="E29931" s="15" t="str">
        <f>IF(AND($B$6=NB!$A$17,$B$8&gt;0),'Ersparnisberechnung Sommertarif'!$B$8*SLP!C29911,"")</f>
        <v/>
      </c>
    </row>
    <row r="29932" spans="1:5" x14ac:dyDescent="0.3">
      <c r="A29932" s="25">
        <v>46334</v>
      </c>
      <c r="B29932" s="31">
        <v>0.57291666666666663</v>
      </c>
      <c r="C29932" s="46"/>
      <c r="D29932" s="29">
        <v>46334.572916666664</v>
      </c>
      <c r="E29932" s="15" t="str">
        <f>IF(AND($B$6=NB!$A$17,$B$8&gt;0),'Ersparnisberechnung Sommertarif'!$B$8*SLP!C29912,"")</f>
        <v/>
      </c>
    </row>
    <row r="29933" spans="1:5" x14ac:dyDescent="0.3">
      <c r="A29933" s="25">
        <v>46334</v>
      </c>
      <c r="B29933" s="31">
        <v>0.58333333333333337</v>
      </c>
      <c r="C29933" s="46"/>
      <c r="D29933" s="29">
        <v>46334.583333333336</v>
      </c>
      <c r="E29933" s="15" t="str">
        <f>IF(AND($B$6=NB!$A$17,$B$8&gt;0),'Ersparnisberechnung Sommertarif'!$B$8*SLP!C29913,"")</f>
        <v/>
      </c>
    </row>
    <row r="29934" spans="1:5" x14ac:dyDescent="0.3">
      <c r="A29934" s="25">
        <v>46334</v>
      </c>
      <c r="B29934" s="31">
        <v>0.59375</v>
      </c>
      <c r="C29934" s="46"/>
      <c r="D29934" s="29">
        <v>46334.59375</v>
      </c>
      <c r="E29934" s="15" t="str">
        <f>IF(AND($B$6=NB!$A$17,$B$8&gt;0),'Ersparnisberechnung Sommertarif'!$B$8*SLP!C29914,"")</f>
        <v/>
      </c>
    </row>
    <row r="29935" spans="1:5" x14ac:dyDescent="0.3">
      <c r="A29935" s="25">
        <v>46334</v>
      </c>
      <c r="B29935" s="31">
        <v>0.60416666666666663</v>
      </c>
      <c r="C29935" s="46"/>
      <c r="D29935" s="29">
        <v>46334.604166666664</v>
      </c>
      <c r="E29935" s="15" t="str">
        <f>IF(AND($B$6=NB!$A$17,$B$8&gt;0),'Ersparnisberechnung Sommertarif'!$B$8*SLP!C29915,"")</f>
        <v/>
      </c>
    </row>
    <row r="29936" spans="1:5" x14ac:dyDescent="0.3">
      <c r="A29936" s="25">
        <v>46334</v>
      </c>
      <c r="B29936" s="31">
        <v>0.61458333333333337</v>
      </c>
      <c r="C29936" s="46"/>
      <c r="D29936" s="29">
        <v>46334.614583333336</v>
      </c>
      <c r="E29936" s="15" t="str">
        <f>IF(AND($B$6=NB!$A$17,$B$8&gt;0),'Ersparnisberechnung Sommertarif'!$B$8*SLP!C29916,"")</f>
        <v/>
      </c>
    </row>
    <row r="29937" spans="1:5" x14ac:dyDescent="0.3">
      <c r="A29937" s="25">
        <v>46334</v>
      </c>
      <c r="B29937" s="31">
        <v>0.625</v>
      </c>
      <c r="C29937" s="46"/>
      <c r="D29937" s="29">
        <v>46334.625</v>
      </c>
      <c r="E29937" s="15" t="str">
        <f>IF(AND($B$6=NB!$A$17,$B$8&gt;0),'Ersparnisberechnung Sommertarif'!$B$8*SLP!C29917,"")</f>
        <v/>
      </c>
    </row>
    <row r="29938" spans="1:5" x14ac:dyDescent="0.3">
      <c r="A29938" s="25">
        <v>46334</v>
      </c>
      <c r="B29938" s="31">
        <v>0.63541666666666663</v>
      </c>
      <c r="C29938" s="46"/>
      <c r="D29938" s="29">
        <v>46334.635416666664</v>
      </c>
      <c r="E29938" s="15" t="str">
        <f>IF(AND($B$6=NB!$A$17,$B$8&gt;0),'Ersparnisberechnung Sommertarif'!$B$8*SLP!C29918,"")</f>
        <v/>
      </c>
    </row>
    <row r="29939" spans="1:5" x14ac:dyDescent="0.3">
      <c r="A29939" s="25">
        <v>46334</v>
      </c>
      <c r="B29939" s="31">
        <v>0.64583333333333337</v>
      </c>
      <c r="C29939" s="46"/>
      <c r="D29939" s="29">
        <v>46334.645833333336</v>
      </c>
      <c r="E29939" s="15" t="str">
        <f>IF(AND($B$6=NB!$A$17,$B$8&gt;0),'Ersparnisberechnung Sommertarif'!$B$8*SLP!C29919,"")</f>
        <v/>
      </c>
    </row>
    <row r="29940" spans="1:5" x14ac:dyDescent="0.3">
      <c r="A29940" s="25">
        <v>46334</v>
      </c>
      <c r="B29940" s="31">
        <v>0.65625</v>
      </c>
      <c r="C29940" s="46"/>
      <c r="D29940" s="29">
        <v>46334.65625</v>
      </c>
      <c r="E29940" s="15" t="str">
        <f>IF(AND($B$6=NB!$A$17,$B$8&gt;0),'Ersparnisberechnung Sommertarif'!$B$8*SLP!C29920,"")</f>
        <v/>
      </c>
    </row>
    <row r="29941" spans="1:5" x14ac:dyDescent="0.3">
      <c r="A29941" s="25">
        <v>46334</v>
      </c>
      <c r="B29941" s="31">
        <v>0.66666666666666663</v>
      </c>
      <c r="C29941" s="46"/>
      <c r="D29941" s="29">
        <v>46334.666666666664</v>
      </c>
      <c r="E29941" s="15" t="str">
        <f>IF(AND($B$6=NB!$A$17,$B$8&gt;0),'Ersparnisberechnung Sommertarif'!$B$8*SLP!C29921,"")</f>
        <v/>
      </c>
    </row>
    <row r="29942" spans="1:5" x14ac:dyDescent="0.3">
      <c r="A29942" s="25">
        <v>46334</v>
      </c>
      <c r="B29942" s="31">
        <v>0.67708333333333337</v>
      </c>
      <c r="C29942" s="46"/>
      <c r="D29942" s="29">
        <v>46334.677083333336</v>
      </c>
      <c r="E29942" s="15" t="str">
        <f>IF(AND($B$6=NB!$A$17,$B$8&gt;0),'Ersparnisberechnung Sommertarif'!$B$8*SLP!C29922,"")</f>
        <v/>
      </c>
    </row>
    <row r="29943" spans="1:5" x14ac:dyDescent="0.3">
      <c r="A29943" s="25">
        <v>46334</v>
      </c>
      <c r="B29943" s="31">
        <v>0.6875</v>
      </c>
      <c r="C29943" s="46"/>
      <c r="D29943" s="29">
        <v>46334.6875</v>
      </c>
      <c r="E29943" s="15" t="str">
        <f>IF(AND($B$6=NB!$A$17,$B$8&gt;0),'Ersparnisberechnung Sommertarif'!$B$8*SLP!C29923,"")</f>
        <v/>
      </c>
    </row>
    <row r="29944" spans="1:5" x14ac:dyDescent="0.3">
      <c r="A29944" s="25">
        <v>46334</v>
      </c>
      <c r="B29944" s="31">
        <v>0.69791666666666663</v>
      </c>
      <c r="C29944" s="46"/>
      <c r="D29944" s="29">
        <v>46334.697916666664</v>
      </c>
      <c r="E29944" s="15" t="str">
        <f>IF(AND($B$6=NB!$A$17,$B$8&gt;0),'Ersparnisberechnung Sommertarif'!$B$8*SLP!C29924,"")</f>
        <v/>
      </c>
    </row>
    <row r="29945" spans="1:5" x14ac:dyDescent="0.3">
      <c r="A29945" s="25">
        <v>46334</v>
      </c>
      <c r="B29945" s="31">
        <v>0.70833333333333337</v>
      </c>
      <c r="C29945" s="46"/>
      <c r="D29945" s="29">
        <v>46334.708333333336</v>
      </c>
      <c r="E29945" s="15" t="str">
        <f>IF(AND($B$6=NB!$A$17,$B$8&gt;0),'Ersparnisberechnung Sommertarif'!$B$8*SLP!C29925,"")</f>
        <v/>
      </c>
    </row>
    <row r="29946" spans="1:5" x14ac:dyDescent="0.3">
      <c r="A29946" s="25">
        <v>46334</v>
      </c>
      <c r="B29946" s="31">
        <v>0.71875</v>
      </c>
      <c r="C29946" s="46"/>
      <c r="D29946" s="29">
        <v>46334.71875</v>
      </c>
      <c r="E29946" s="15" t="str">
        <f>IF(AND($B$6=NB!$A$17,$B$8&gt;0),'Ersparnisberechnung Sommertarif'!$B$8*SLP!C29926,"")</f>
        <v/>
      </c>
    </row>
    <row r="29947" spans="1:5" x14ac:dyDescent="0.3">
      <c r="A29947" s="25">
        <v>46334</v>
      </c>
      <c r="B29947" s="31">
        <v>0.72916666666666663</v>
      </c>
      <c r="C29947" s="46"/>
      <c r="D29947" s="29">
        <v>46334.729166666664</v>
      </c>
      <c r="E29947" s="15" t="str">
        <f>IF(AND($B$6=NB!$A$17,$B$8&gt;0),'Ersparnisberechnung Sommertarif'!$B$8*SLP!C29927,"")</f>
        <v/>
      </c>
    </row>
    <row r="29948" spans="1:5" x14ac:dyDescent="0.3">
      <c r="A29948" s="25">
        <v>46334</v>
      </c>
      <c r="B29948" s="31">
        <v>0.73958333333333337</v>
      </c>
      <c r="C29948" s="46"/>
      <c r="D29948" s="29">
        <v>46334.739583333336</v>
      </c>
      <c r="E29948" s="15" t="str">
        <f>IF(AND($B$6=NB!$A$17,$B$8&gt;0),'Ersparnisberechnung Sommertarif'!$B$8*SLP!C29928,"")</f>
        <v/>
      </c>
    </row>
    <row r="29949" spans="1:5" x14ac:dyDescent="0.3">
      <c r="A29949" s="25">
        <v>46334</v>
      </c>
      <c r="B29949" s="31">
        <v>0.75</v>
      </c>
      <c r="C29949" s="46"/>
      <c r="D29949" s="29">
        <v>46334.75</v>
      </c>
      <c r="E29949" s="15" t="str">
        <f>IF(AND($B$6=NB!$A$17,$B$8&gt;0),'Ersparnisberechnung Sommertarif'!$B$8*SLP!C29929,"")</f>
        <v/>
      </c>
    </row>
    <row r="29950" spans="1:5" x14ac:dyDescent="0.3">
      <c r="A29950" s="25">
        <v>46334</v>
      </c>
      <c r="B29950" s="31">
        <v>0.76041666666666663</v>
      </c>
      <c r="C29950" s="46"/>
      <c r="D29950" s="29">
        <v>46334.760416666664</v>
      </c>
      <c r="E29950" s="15" t="str">
        <f>IF(AND($B$6=NB!$A$17,$B$8&gt;0),'Ersparnisberechnung Sommertarif'!$B$8*SLP!C29930,"")</f>
        <v/>
      </c>
    </row>
    <row r="29951" spans="1:5" x14ac:dyDescent="0.3">
      <c r="A29951" s="25">
        <v>46334</v>
      </c>
      <c r="B29951" s="31">
        <v>0.77083333333333337</v>
      </c>
      <c r="C29951" s="46"/>
      <c r="D29951" s="29">
        <v>46334.770833333336</v>
      </c>
      <c r="E29951" s="15" t="str">
        <f>IF(AND($B$6=NB!$A$17,$B$8&gt;0),'Ersparnisberechnung Sommertarif'!$B$8*SLP!C29931,"")</f>
        <v/>
      </c>
    </row>
    <row r="29952" spans="1:5" x14ac:dyDescent="0.3">
      <c r="A29952" s="25">
        <v>46334</v>
      </c>
      <c r="B29952" s="31">
        <v>0.78125</v>
      </c>
      <c r="C29952" s="46"/>
      <c r="D29952" s="29">
        <v>46334.78125</v>
      </c>
      <c r="E29952" s="15" t="str">
        <f>IF(AND($B$6=NB!$A$17,$B$8&gt;0),'Ersparnisberechnung Sommertarif'!$B$8*SLP!C29932,"")</f>
        <v/>
      </c>
    </row>
    <row r="29953" spans="1:5" x14ac:dyDescent="0.3">
      <c r="A29953" s="25">
        <v>46334</v>
      </c>
      <c r="B29953" s="31">
        <v>0.79166666666666663</v>
      </c>
      <c r="C29953" s="46"/>
      <c r="D29953" s="29">
        <v>46334.791666666664</v>
      </c>
      <c r="E29953" s="15" t="str">
        <f>IF(AND($B$6=NB!$A$17,$B$8&gt;0),'Ersparnisberechnung Sommertarif'!$B$8*SLP!C29933,"")</f>
        <v/>
      </c>
    </row>
    <row r="29954" spans="1:5" x14ac:dyDescent="0.3">
      <c r="A29954" s="25">
        <v>46334</v>
      </c>
      <c r="B29954" s="31">
        <v>0.80208333333333337</v>
      </c>
      <c r="C29954" s="46"/>
      <c r="D29954" s="29">
        <v>46334.802083333336</v>
      </c>
      <c r="E29954" s="15" t="str">
        <f>IF(AND($B$6=NB!$A$17,$B$8&gt;0),'Ersparnisberechnung Sommertarif'!$B$8*SLP!C29934,"")</f>
        <v/>
      </c>
    </row>
    <row r="29955" spans="1:5" x14ac:dyDescent="0.3">
      <c r="A29955" s="25">
        <v>46334</v>
      </c>
      <c r="B29955" s="31">
        <v>0.8125</v>
      </c>
      <c r="C29955" s="46"/>
      <c r="D29955" s="29">
        <v>46334.8125</v>
      </c>
      <c r="E29955" s="15" t="str">
        <f>IF(AND($B$6=NB!$A$17,$B$8&gt;0),'Ersparnisberechnung Sommertarif'!$B$8*SLP!C29935,"")</f>
        <v/>
      </c>
    </row>
    <row r="29956" spans="1:5" x14ac:dyDescent="0.3">
      <c r="A29956" s="25">
        <v>46334</v>
      </c>
      <c r="B29956" s="31">
        <v>0.82291666666666663</v>
      </c>
      <c r="C29956" s="46"/>
      <c r="D29956" s="29">
        <v>46334.822916666664</v>
      </c>
      <c r="E29956" s="15" t="str">
        <f>IF(AND($B$6=NB!$A$17,$B$8&gt;0),'Ersparnisberechnung Sommertarif'!$B$8*SLP!C29936,"")</f>
        <v/>
      </c>
    </row>
    <row r="29957" spans="1:5" x14ac:dyDescent="0.3">
      <c r="A29957" s="25">
        <v>46334</v>
      </c>
      <c r="B29957" s="31">
        <v>0.83333333333333337</v>
      </c>
      <c r="C29957" s="46"/>
      <c r="D29957" s="29">
        <v>46334.833333333336</v>
      </c>
      <c r="E29957" s="15" t="str">
        <f>IF(AND($B$6=NB!$A$17,$B$8&gt;0),'Ersparnisberechnung Sommertarif'!$B$8*SLP!C29937,"")</f>
        <v/>
      </c>
    </row>
    <row r="29958" spans="1:5" x14ac:dyDescent="0.3">
      <c r="A29958" s="25">
        <v>46334</v>
      </c>
      <c r="B29958" s="31">
        <v>0.84375</v>
      </c>
      <c r="C29958" s="46"/>
      <c r="D29958" s="29">
        <v>46334.84375</v>
      </c>
      <c r="E29958" s="15" t="str">
        <f>IF(AND($B$6=NB!$A$17,$B$8&gt;0),'Ersparnisberechnung Sommertarif'!$B$8*SLP!C29938,"")</f>
        <v/>
      </c>
    </row>
    <row r="29959" spans="1:5" x14ac:dyDescent="0.3">
      <c r="A29959" s="25">
        <v>46334</v>
      </c>
      <c r="B29959" s="31">
        <v>0.85416666666666663</v>
      </c>
      <c r="C29959" s="46"/>
      <c r="D29959" s="29">
        <v>46334.854166666664</v>
      </c>
      <c r="E29959" s="15" t="str">
        <f>IF(AND($B$6=NB!$A$17,$B$8&gt;0),'Ersparnisberechnung Sommertarif'!$B$8*SLP!C29939,"")</f>
        <v/>
      </c>
    </row>
    <row r="29960" spans="1:5" x14ac:dyDescent="0.3">
      <c r="A29960" s="25">
        <v>46334</v>
      </c>
      <c r="B29960" s="31">
        <v>0.86458333333333337</v>
      </c>
      <c r="C29960" s="46"/>
      <c r="D29960" s="29">
        <v>46334.864583333336</v>
      </c>
      <c r="E29960" s="15" t="str">
        <f>IF(AND($B$6=NB!$A$17,$B$8&gt;0),'Ersparnisberechnung Sommertarif'!$B$8*SLP!C29940,"")</f>
        <v/>
      </c>
    </row>
    <row r="29961" spans="1:5" x14ac:dyDescent="0.3">
      <c r="A29961" s="25">
        <v>46334</v>
      </c>
      <c r="B29961" s="31">
        <v>0.875</v>
      </c>
      <c r="C29961" s="46"/>
      <c r="D29961" s="29">
        <v>46334.875</v>
      </c>
      <c r="E29961" s="15" t="str">
        <f>IF(AND($B$6=NB!$A$17,$B$8&gt;0),'Ersparnisberechnung Sommertarif'!$B$8*SLP!C29941,"")</f>
        <v/>
      </c>
    </row>
    <row r="29962" spans="1:5" x14ac:dyDescent="0.3">
      <c r="A29962" s="25">
        <v>46334</v>
      </c>
      <c r="B29962" s="31">
        <v>0.88541666666666663</v>
      </c>
      <c r="C29962" s="46"/>
      <c r="D29962" s="29">
        <v>46334.885416666664</v>
      </c>
      <c r="E29962" s="15" t="str">
        <f>IF(AND($B$6=NB!$A$17,$B$8&gt;0),'Ersparnisberechnung Sommertarif'!$B$8*SLP!C29942,"")</f>
        <v/>
      </c>
    </row>
    <row r="29963" spans="1:5" x14ac:dyDescent="0.3">
      <c r="A29963" s="25">
        <v>46334</v>
      </c>
      <c r="B29963" s="31">
        <v>0.89583333333333337</v>
      </c>
      <c r="C29963" s="46"/>
      <c r="D29963" s="29">
        <v>46334.895833333336</v>
      </c>
      <c r="E29963" s="15" t="str">
        <f>IF(AND($B$6=NB!$A$17,$B$8&gt;0),'Ersparnisberechnung Sommertarif'!$B$8*SLP!C29943,"")</f>
        <v/>
      </c>
    </row>
    <row r="29964" spans="1:5" x14ac:dyDescent="0.3">
      <c r="A29964" s="25">
        <v>46334</v>
      </c>
      <c r="B29964" s="31">
        <v>0.90625</v>
      </c>
      <c r="C29964" s="46"/>
      <c r="D29964" s="29">
        <v>46334.90625</v>
      </c>
      <c r="E29964" s="15" t="str">
        <f>IF(AND($B$6=NB!$A$17,$B$8&gt;0),'Ersparnisberechnung Sommertarif'!$B$8*SLP!C29944,"")</f>
        <v/>
      </c>
    </row>
    <row r="29965" spans="1:5" x14ac:dyDescent="0.3">
      <c r="A29965" s="25">
        <v>46334</v>
      </c>
      <c r="B29965" s="31">
        <v>0.91666666666666663</v>
      </c>
      <c r="C29965" s="46"/>
      <c r="D29965" s="29">
        <v>46334.916666666664</v>
      </c>
      <c r="E29965" s="15" t="str">
        <f>IF(AND($B$6=NB!$A$17,$B$8&gt;0),'Ersparnisberechnung Sommertarif'!$B$8*SLP!C29945,"")</f>
        <v/>
      </c>
    </row>
    <row r="29966" spans="1:5" x14ac:dyDescent="0.3">
      <c r="A29966" s="25">
        <v>46334</v>
      </c>
      <c r="B29966" s="31">
        <v>0.92708333333333337</v>
      </c>
      <c r="C29966" s="46"/>
      <c r="D29966" s="29">
        <v>46334.927083333336</v>
      </c>
      <c r="E29966" s="15" t="str">
        <f>IF(AND($B$6=NB!$A$17,$B$8&gt;0),'Ersparnisberechnung Sommertarif'!$B$8*SLP!C29946,"")</f>
        <v/>
      </c>
    </row>
    <row r="29967" spans="1:5" x14ac:dyDescent="0.3">
      <c r="A29967" s="25">
        <v>46334</v>
      </c>
      <c r="B29967" s="31">
        <v>0.9375</v>
      </c>
      <c r="C29967" s="46"/>
      <c r="D29967" s="29">
        <v>46334.9375</v>
      </c>
      <c r="E29967" s="15" t="str">
        <f>IF(AND($B$6=NB!$A$17,$B$8&gt;0),'Ersparnisberechnung Sommertarif'!$B$8*SLP!C29947,"")</f>
        <v/>
      </c>
    </row>
    <row r="29968" spans="1:5" x14ac:dyDescent="0.3">
      <c r="A29968" s="25">
        <v>46334</v>
      </c>
      <c r="B29968" s="31">
        <v>0.94791666666666663</v>
      </c>
      <c r="C29968" s="46"/>
      <c r="D29968" s="29">
        <v>46334.947916666664</v>
      </c>
      <c r="E29968" s="15" t="str">
        <f>IF(AND($B$6=NB!$A$17,$B$8&gt;0),'Ersparnisberechnung Sommertarif'!$B$8*SLP!C29948,"")</f>
        <v/>
      </c>
    </row>
    <row r="29969" spans="1:5" x14ac:dyDescent="0.3">
      <c r="A29969" s="25">
        <v>46334</v>
      </c>
      <c r="B29969" s="31">
        <v>0.95833333333333337</v>
      </c>
      <c r="C29969" s="46"/>
      <c r="D29969" s="29">
        <v>46334.958333333336</v>
      </c>
      <c r="E29969" s="15" t="str">
        <f>IF(AND($B$6=NB!$A$17,$B$8&gt;0),'Ersparnisberechnung Sommertarif'!$B$8*SLP!C29949,"")</f>
        <v/>
      </c>
    </row>
    <row r="29970" spans="1:5" x14ac:dyDescent="0.3">
      <c r="A29970" s="25">
        <v>46334</v>
      </c>
      <c r="B29970" s="31">
        <v>0.96875</v>
      </c>
      <c r="C29970" s="46"/>
      <c r="D29970" s="29">
        <v>46334.96875</v>
      </c>
      <c r="E29970" s="15" t="str">
        <f>IF(AND($B$6=NB!$A$17,$B$8&gt;0),'Ersparnisberechnung Sommertarif'!$B$8*SLP!C29950,"")</f>
        <v/>
      </c>
    </row>
    <row r="29971" spans="1:5" x14ac:dyDescent="0.3">
      <c r="A29971" s="25">
        <v>46334</v>
      </c>
      <c r="B29971" s="31">
        <v>0.97916666666666663</v>
      </c>
      <c r="C29971" s="46"/>
      <c r="D29971" s="29">
        <v>46334.979166666664</v>
      </c>
      <c r="E29971" s="15" t="str">
        <f>IF(AND($B$6=NB!$A$17,$B$8&gt;0),'Ersparnisberechnung Sommertarif'!$B$8*SLP!C29951,"")</f>
        <v/>
      </c>
    </row>
    <row r="29972" spans="1:5" x14ac:dyDescent="0.3">
      <c r="A29972" s="25">
        <v>46334</v>
      </c>
      <c r="B29972" s="31">
        <v>0.98958333333333337</v>
      </c>
      <c r="C29972" s="46"/>
      <c r="D29972" s="29">
        <v>46334.989583333336</v>
      </c>
      <c r="E29972" s="15" t="str">
        <f>IF(AND($B$6=NB!$A$17,$B$8&gt;0),'Ersparnisberechnung Sommertarif'!$B$8*SLP!C29952,"")</f>
        <v/>
      </c>
    </row>
    <row r="29973" spans="1:5" x14ac:dyDescent="0.3">
      <c r="A29973" s="25">
        <v>46335</v>
      </c>
      <c r="B29973" s="31">
        <v>0</v>
      </c>
      <c r="C29973" s="46"/>
      <c r="D29973" s="29">
        <v>46335</v>
      </c>
      <c r="E29973" s="15" t="str">
        <f>IF(AND($B$6=NB!$A$17,$B$8&gt;0),'Ersparnisberechnung Sommertarif'!$B$8*SLP!C29953,"")</f>
        <v/>
      </c>
    </row>
    <row r="29974" spans="1:5" x14ac:dyDescent="0.3">
      <c r="A29974" s="25">
        <v>46335</v>
      </c>
      <c r="B29974" s="31">
        <v>1.0416666666666666E-2</v>
      </c>
      <c r="C29974" s="46"/>
      <c r="D29974" s="29">
        <v>46335.010416666664</v>
      </c>
      <c r="E29974" s="15" t="str">
        <f>IF(AND($B$6=NB!$A$17,$B$8&gt;0),'Ersparnisberechnung Sommertarif'!$B$8*SLP!C29954,"")</f>
        <v/>
      </c>
    </row>
    <row r="29975" spans="1:5" x14ac:dyDescent="0.3">
      <c r="A29975" s="25">
        <v>46335</v>
      </c>
      <c r="B29975" s="31">
        <v>2.0833333333333332E-2</v>
      </c>
      <c r="C29975" s="46"/>
      <c r="D29975" s="29">
        <v>46335.020833333336</v>
      </c>
      <c r="E29975" s="15" t="str">
        <f>IF(AND($B$6=NB!$A$17,$B$8&gt;0),'Ersparnisberechnung Sommertarif'!$B$8*SLP!C29955,"")</f>
        <v/>
      </c>
    </row>
    <row r="29976" spans="1:5" x14ac:dyDescent="0.3">
      <c r="A29976" s="25">
        <v>46335</v>
      </c>
      <c r="B29976" s="31">
        <v>3.125E-2</v>
      </c>
      <c r="C29976" s="46"/>
      <c r="D29976" s="29">
        <v>46335.03125</v>
      </c>
      <c r="E29976" s="15" t="str">
        <f>IF(AND($B$6=NB!$A$17,$B$8&gt;0),'Ersparnisberechnung Sommertarif'!$B$8*SLP!C29956,"")</f>
        <v/>
      </c>
    </row>
    <row r="29977" spans="1:5" x14ac:dyDescent="0.3">
      <c r="A29977" s="25">
        <v>46335</v>
      </c>
      <c r="B29977" s="31">
        <v>4.1666666666666664E-2</v>
      </c>
      <c r="C29977" s="46"/>
      <c r="D29977" s="29">
        <v>46335.041666666664</v>
      </c>
      <c r="E29977" s="15" t="str">
        <f>IF(AND($B$6=NB!$A$17,$B$8&gt;0),'Ersparnisberechnung Sommertarif'!$B$8*SLP!C29957,"")</f>
        <v/>
      </c>
    </row>
    <row r="29978" spans="1:5" x14ac:dyDescent="0.3">
      <c r="A29978" s="25">
        <v>46335</v>
      </c>
      <c r="B29978" s="31">
        <v>5.2083333333333336E-2</v>
      </c>
      <c r="C29978" s="46"/>
      <c r="D29978" s="29">
        <v>46335.052083333336</v>
      </c>
      <c r="E29978" s="15" t="str">
        <f>IF(AND($B$6=NB!$A$17,$B$8&gt;0),'Ersparnisberechnung Sommertarif'!$B$8*SLP!C29958,"")</f>
        <v/>
      </c>
    </row>
    <row r="29979" spans="1:5" x14ac:dyDescent="0.3">
      <c r="A29979" s="25">
        <v>46335</v>
      </c>
      <c r="B29979" s="31">
        <v>6.25E-2</v>
      </c>
      <c r="C29979" s="46"/>
      <c r="D29979" s="29">
        <v>46335.0625</v>
      </c>
      <c r="E29979" s="15" t="str">
        <f>IF(AND($B$6=NB!$A$17,$B$8&gt;0),'Ersparnisberechnung Sommertarif'!$B$8*SLP!C29959,"")</f>
        <v/>
      </c>
    </row>
    <row r="29980" spans="1:5" x14ac:dyDescent="0.3">
      <c r="A29980" s="25">
        <v>46335</v>
      </c>
      <c r="B29980" s="31">
        <v>7.2916666666666671E-2</v>
      </c>
      <c r="C29980" s="46"/>
      <c r="D29980" s="29">
        <v>46335.072916666664</v>
      </c>
      <c r="E29980" s="15" t="str">
        <f>IF(AND($B$6=NB!$A$17,$B$8&gt;0),'Ersparnisberechnung Sommertarif'!$B$8*SLP!C29960,"")</f>
        <v/>
      </c>
    </row>
    <row r="29981" spans="1:5" x14ac:dyDescent="0.3">
      <c r="A29981" s="25">
        <v>46335</v>
      </c>
      <c r="B29981" s="31">
        <v>8.3333333333333329E-2</v>
      </c>
      <c r="C29981" s="46"/>
      <c r="D29981" s="29">
        <v>46335.083333333336</v>
      </c>
      <c r="E29981" s="15" t="str">
        <f>IF(AND($B$6=NB!$A$17,$B$8&gt;0),'Ersparnisberechnung Sommertarif'!$B$8*SLP!C29961,"")</f>
        <v/>
      </c>
    </row>
    <row r="29982" spans="1:5" x14ac:dyDescent="0.3">
      <c r="A29982" s="25">
        <v>46335</v>
      </c>
      <c r="B29982" s="31">
        <v>9.375E-2</v>
      </c>
      <c r="C29982" s="46"/>
      <c r="D29982" s="29">
        <v>46335.09375</v>
      </c>
      <c r="E29982" s="15" t="str">
        <f>IF(AND($B$6=NB!$A$17,$B$8&gt;0),'Ersparnisberechnung Sommertarif'!$B$8*SLP!C29962,"")</f>
        <v/>
      </c>
    </row>
    <row r="29983" spans="1:5" x14ac:dyDescent="0.3">
      <c r="A29983" s="25">
        <v>46335</v>
      </c>
      <c r="B29983" s="31">
        <v>0.10416666666666667</v>
      </c>
      <c r="C29983" s="46"/>
      <c r="D29983" s="29">
        <v>46335.104166666664</v>
      </c>
      <c r="E29983" s="15" t="str">
        <f>IF(AND($B$6=NB!$A$17,$B$8&gt;0),'Ersparnisberechnung Sommertarif'!$B$8*SLP!C29963,"")</f>
        <v/>
      </c>
    </row>
    <row r="29984" spans="1:5" x14ac:dyDescent="0.3">
      <c r="A29984" s="25">
        <v>46335</v>
      </c>
      <c r="B29984" s="31">
        <v>0.11458333333333333</v>
      </c>
      <c r="C29984" s="46"/>
      <c r="D29984" s="29">
        <v>46335.114583333336</v>
      </c>
      <c r="E29984" s="15" t="str">
        <f>IF(AND($B$6=NB!$A$17,$B$8&gt;0),'Ersparnisberechnung Sommertarif'!$B$8*SLP!C29964,"")</f>
        <v/>
      </c>
    </row>
    <row r="29985" spans="1:5" x14ac:dyDescent="0.3">
      <c r="A29985" s="25">
        <v>46335</v>
      </c>
      <c r="B29985" s="31">
        <v>0.125</v>
      </c>
      <c r="C29985" s="46"/>
      <c r="D29985" s="29">
        <v>46335.125</v>
      </c>
      <c r="E29985" s="15" t="str">
        <f>IF(AND($B$6=NB!$A$17,$B$8&gt;0),'Ersparnisberechnung Sommertarif'!$B$8*SLP!C29965,"")</f>
        <v/>
      </c>
    </row>
    <row r="29986" spans="1:5" x14ac:dyDescent="0.3">
      <c r="A29986" s="25">
        <v>46335</v>
      </c>
      <c r="B29986" s="31">
        <v>0.13541666666666666</v>
      </c>
      <c r="C29986" s="46"/>
      <c r="D29986" s="29">
        <v>46335.135416666664</v>
      </c>
      <c r="E29986" s="15" t="str">
        <f>IF(AND($B$6=NB!$A$17,$B$8&gt;0),'Ersparnisberechnung Sommertarif'!$B$8*SLP!C29966,"")</f>
        <v/>
      </c>
    </row>
    <row r="29987" spans="1:5" x14ac:dyDescent="0.3">
      <c r="A29987" s="25">
        <v>46335</v>
      </c>
      <c r="B29987" s="31">
        <v>0.14583333333333334</v>
      </c>
      <c r="C29987" s="46"/>
      <c r="D29987" s="29">
        <v>46335.145833333336</v>
      </c>
      <c r="E29987" s="15" t="str">
        <f>IF(AND($B$6=NB!$A$17,$B$8&gt;0),'Ersparnisberechnung Sommertarif'!$B$8*SLP!C29967,"")</f>
        <v/>
      </c>
    </row>
    <row r="29988" spans="1:5" x14ac:dyDescent="0.3">
      <c r="A29988" s="25">
        <v>46335</v>
      </c>
      <c r="B29988" s="31">
        <v>0.15625</v>
      </c>
      <c r="C29988" s="46"/>
      <c r="D29988" s="29">
        <v>46335.15625</v>
      </c>
      <c r="E29988" s="15" t="str">
        <f>IF(AND($B$6=NB!$A$17,$B$8&gt;0),'Ersparnisberechnung Sommertarif'!$B$8*SLP!C29968,"")</f>
        <v/>
      </c>
    </row>
    <row r="29989" spans="1:5" x14ac:dyDescent="0.3">
      <c r="A29989" s="25">
        <v>46335</v>
      </c>
      <c r="B29989" s="31">
        <v>0.16666666666666666</v>
      </c>
      <c r="C29989" s="46"/>
      <c r="D29989" s="29">
        <v>46335.166666666664</v>
      </c>
      <c r="E29989" s="15" t="str">
        <f>IF(AND($B$6=NB!$A$17,$B$8&gt;0),'Ersparnisberechnung Sommertarif'!$B$8*SLP!C29969,"")</f>
        <v/>
      </c>
    </row>
    <row r="29990" spans="1:5" x14ac:dyDescent="0.3">
      <c r="A29990" s="25">
        <v>46335</v>
      </c>
      <c r="B29990" s="31">
        <v>0.17708333333333334</v>
      </c>
      <c r="C29990" s="46"/>
      <c r="D29990" s="29">
        <v>46335.177083333336</v>
      </c>
      <c r="E29990" s="15" t="str">
        <f>IF(AND($B$6=NB!$A$17,$B$8&gt;0),'Ersparnisberechnung Sommertarif'!$B$8*SLP!C29970,"")</f>
        <v/>
      </c>
    </row>
    <row r="29991" spans="1:5" x14ac:dyDescent="0.3">
      <c r="A29991" s="25">
        <v>46335</v>
      </c>
      <c r="B29991" s="31">
        <v>0.1875</v>
      </c>
      <c r="C29991" s="46"/>
      <c r="D29991" s="29">
        <v>46335.1875</v>
      </c>
      <c r="E29991" s="15" t="str">
        <f>IF(AND($B$6=NB!$A$17,$B$8&gt;0),'Ersparnisberechnung Sommertarif'!$B$8*SLP!C29971,"")</f>
        <v/>
      </c>
    </row>
    <row r="29992" spans="1:5" x14ac:dyDescent="0.3">
      <c r="A29992" s="25">
        <v>46335</v>
      </c>
      <c r="B29992" s="31">
        <v>0.19791666666666666</v>
      </c>
      <c r="C29992" s="46"/>
      <c r="D29992" s="29">
        <v>46335.197916666664</v>
      </c>
      <c r="E29992" s="15" t="str">
        <f>IF(AND($B$6=NB!$A$17,$B$8&gt;0),'Ersparnisberechnung Sommertarif'!$B$8*SLP!C29972,"")</f>
        <v/>
      </c>
    </row>
    <row r="29993" spans="1:5" x14ac:dyDescent="0.3">
      <c r="A29993" s="25">
        <v>46335</v>
      </c>
      <c r="B29993" s="31">
        <v>0.20833333333333334</v>
      </c>
      <c r="C29993" s="46"/>
      <c r="D29993" s="29">
        <v>46335.208333333336</v>
      </c>
      <c r="E29993" s="15" t="str">
        <f>IF(AND($B$6=NB!$A$17,$B$8&gt;0),'Ersparnisberechnung Sommertarif'!$B$8*SLP!C29973,"")</f>
        <v/>
      </c>
    </row>
    <row r="29994" spans="1:5" x14ac:dyDescent="0.3">
      <c r="A29994" s="25">
        <v>46335</v>
      </c>
      <c r="B29994" s="31">
        <v>0.21875</v>
      </c>
      <c r="C29994" s="46"/>
      <c r="D29994" s="29">
        <v>46335.21875</v>
      </c>
      <c r="E29994" s="15" t="str">
        <f>IF(AND($B$6=NB!$A$17,$B$8&gt;0),'Ersparnisberechnung Sommertarif'!$B$8*SLP!C29974,"")</f>
        <v/>
      </c>
    </row>
    <row r="29995" spans="1:5" x14ac:dyDescent="0.3">
      <c r="A29995" s="25">
        <v>46335</v>
      </c>
      <c r="B29995" s="31">
        <v>0.22916666666666666</v>
      </c>
      <c r="C29995" s="46"/>
      <c r="D29995" s="29">
        <v>46335.229166666664</v>
      </c>
      <c r="E29995" s="15" t="str">
        <f>IF(AND($B$6=NB!$A$17,$B$8&gt;0),'Ersparnisberechnung Sommertarif'!$B$8*SLP!C29975,"")</f>
        <v/>
      </c>
    </row>
    <row r="29996" spans="1:5" x14ac:dyDescent="0.3">
      <c r="A29996" s="25">
        <v>46335</v>
      </c>
      <c r="B29996" s="31">
        <v>0.23958333333333334</v>
      </c>
      <c r="C29996" s="46"/>
      <c r="D29996" s="29">
        <v>46335.239583333336</v>
      </c>
      <c r="E29996" s="15" t="str">
        <f>IF(AND($B$6=NB!$A$17,$B$8&gt;0),'Ersparnisberechnung Sommertarif'!$B$8*SLP!C29976,"")</f>
        <v/>
      </c>
    </row>
    <row r="29997" spans="1:5" x14ac:dyDescent="0.3">
      <c r="A29997" s="25">
        <v>46335</v>
      </c>
      <c r="B29997" s="31">
        <v>0.25</v>
      </c>
      <c r="C29997" s="46"/>
      <c r="D29997" s="29">
        <v>46335.25</v>
      </c>
      <c r="E29997" s="15" t="str">
        <f>IF(AND($B$6=NB!$A$17,$B$8&gt;0),'Ersparnisberechnung Sommertarif'!$B$8*SLP!C29977,"")</f>
        <v/>
      </c>
    </row>
    <row r="29998" spans="1:5" x14ac:dyDescent="0.3">
      <c r="A29998" s="25">
        <v>46335</v>
      </c>
      <c r="B29998" s="31">
        <v>0.26041666666666669</v>
      </c>
      <c r="C29998" s="46"/>
      <c r="D29998" s="29">
        <v>46335.260416666664</v>
      </c>
      <c r="E29998" s="15" t="str">
        <f>IF(AND($B$6=NB!$A$17,$B$8&gt;0),'Ersparnisberechnung Sommertarif'!$B$8*SLP!C29978,"")</f>
        <v/>
      </c>
    </row>
    <row r="29999" spans="1:5" x14ac:dyDescent="0.3">
      <c r="A29999" s="25">
        <v>46335</v>
      </c>
      <c r="B29999" s="31">
        <v>0.27083333333333331</v>
      </c>
      <c r="C29999" s="46"/>
      <c r="D29999" s="29">
        <v>46335.270833333336</v>
      </c>
      <c r="E29999" s="15" t="str">
        <f>IF(AND($B$6=NB!$A$17,$B$8&gt;0),'Ersparnisberechnung Sommertarif'!$B$8*SLP!C29979,"")</f>
        <v/>
      </c>
    </row>
    <row r="30000" spans="1:5" x14ac:dyDescent="0.3">
      <c r="A30000" s="25">
        <v>46335</v>
      </c>
      <c r="B30000" s="31">
        <v>0.28125</v>
      </c>
      <c r="C30000" s="46"/>
      <c r="D30000" s="29">
        <v>46335.28125</v>
      </c>
      <c r="E30000" s="15" t="str">
        <f>IF(AND($B$6=NB!$A$17,$B$8&gt;0),'Ersparnisberechnung Sommertarif'!$B$8*SLP!C29980,"")</f>
        <v/>
      </c>
    </row>
    <row r="30001" spans="1:5" x14ac:dyDescent="0.3">
      <c r="A30001" s="25">
        <v>46335</v>
      </c>
      <c r="B30001" s="31">
        <v>0.29166666666666669</v>
      </c>
      <c r="C30001" s="46"/>
      <c r="D30001" s="29">
        <v>46335.291666666664</v>
      </c>
      <c r="E30001" s="15" t="str">
        <f>IF(AND($B$6=NB!$A$17,$B$8&gt;0),'Ersparnisberechnung Sommertarif'!$B$8*SLP!C29981,"")</f>
        <v/>
      </c>
    </row>
    <row r="30002" spans="1:5" x14ac:dyDescent="0.3">
      <c r="A30002" s="25">
        <v>46335</v>
      </c>
      <c r="B30002" s="31">
        <v>0.30208333333333331</v>
      </c>
      <c r="C30002" s="46"/>
      <c r="D30002" s="29">
        <v>46335.302083333336</v>
      </c>
      <c r="E30002" s="15" t="str">
        <f>IF(AND($B$6=NB!$A$17,$B$8&gt;0),'Ersparnisberechnung Sommertarif'!$B$8*SLP!C29982,"")</f>
        <v/>
      </c>
    </row>
    <row r="30003" spans="1:5" x14ac:dyDescent="0.3">
      <c r="A30003" s="25">
        <v>46335</v>
      </c>
      <c r="B30003" s="31">
        <v>0.3125</v>
      </c>
      <c r="C30003" s="46"/>
      <c r="D30003" s="29">
        <v>46335.3125</v>
      </c>
      <c r="E30003" s="15" t="str">
        <f>IF(AND($B$6=NB!$A$17,$B$8&gt;0),'Ersparnisberechnung Sommertarif'!$B$8*SLP!C29983,"")</f>
        <v/>
      </c>
    </row>
    <row r="30004" spans="1:5" x14ac:dyDescent="0.3">
      <c r="A30004" s="25">
        <v>46335</v>
      </c>
      <c r="B30004" s="31">
        <v>0.32291666666666669</v>
      </c>
      <c r="C30004" s="46"/>
      <c r="D30004" s="29">
        <v>46335.322916666664</v>
      </c>
      <c r="E30004" s="15" t="str">
        <f>IF(AND($B$6=NB!$A$17,$B$8&gt;0),'Ersparnisberechnung Sommertarif'!$B$8*SLP!C29984,"")</f>
        <v/>
      </c>
    </row>
    <row r="30005" spans="1:5" x14ac:dyDescent="0.3">
      <c r="A30005" s="25">
        <v>46335</v>
      </c>
      <c r="B30005" s="31">
        <v>0.33333333333333331</v>
      </c>
      <c r="C30005" s="46"/>
      <c r="D30005" s="29">
        <v>46335.333333333336</v>
      </c>
      <c r="E30005" s="15" t="str">
        <f>IF(AND($B$6=NB!$A$17,$B$8&gt;0),'Ersparnisberechnung Sommertarif'!$B$8*SLP!C29985,"")</f>
        <v/>
      </c>
    </row>
    <row r="30006" spans="1:5" x14ac:dyDescent="0.3">
      <c r="A30006" s="25">
        <v>46335</v>
      </c>
      <c r="B30006" s="31">
        <v>0.34375</v>
      </c>
      <c r="C30006" s="46"/>
      <c r="D30006" s="29">
        <v>46335.34375</v>
      </c>
      <c r="E30006" s="15" t="str">
        <f>IF(AND($B$6=NB!$A$17,$B$8&gt;0),'Ersparnisberechnung Sommertarif'!$B$8*SLP!C29986,"")</f>
        <v/>
      </c>
    </row>
    <row r="30007" spans="1:5" x14ac:dyDescent="0.3">
      <c r="A30007" s="25">
        <v>46335</v>
      </c>
      <c r="B30007" s="31">
        <v>0.35416666666666669</v>
      </c>
      <c r="C30007" s="46"/>
      <c r="D30007" s="29">
        <v>46335.354166666664</v>
      </c>
      <c r="E30007" s="15" t="str">
        <f>IF(AND($B$6=NB!$A$17,$B$8&gt;0),'Ersparnisberechnung Sommertarif'!$B$8*SLP!C29987,"")</f>
        <v/>
      </c>
    </row>
    <row r="30008" spans="1:5" x14ac:dyDescent="0.3">
      <c r="A30008" s="25">
        <v>46335</v>
      </c>
      <c r="B30008" s="31">
        <v>0.36458333333333331</v>
      </c>
      <c r="C30008" s="46"/>
      <c r="D30008" s="29">
        <v>46335.364583333336</v>
      </c>
      <c r="E30008" s="15" t="str">
        <f>IF(AND($B$6=NB!$A$17,$B$8&gt;0),'Ersparnisberechnung Sommertarif'!$B$8*SLP!C29988,"")</f>
        <v/>
      </c>
    </row>
    <row r="30009" spans="1:5" x14ac:dyDescent="0.3">
      <c r="A30009" s="25">
        <v>46335</v>
      </c>
      <c r="B30009" s="31">
        <v>0.375</v>
      </c>
      <c r="C30009" s="46"/>
      <c r="D30009" s="29">
        <v>46335.375</v>
      </c>
      <c r="E30009" s="15" t="str">
        <f>IF(AND($B$6=NB!$A$17,$B$8&gt;0),'Ersparnisberechnung Sommertarif'!$B$8*SLP!C29989,"")</f>
        <v/>
      </c>
    </row>
    <row r="30010" spans="1:5" x14ac:dyDescent="0.3">
      <c r="A30010" s="25">
        <v>46335</v>
      </c>
      <c r="B30010" s="31">
        <v>0.38541666666666669</v>
      </c>
      <c r="C30010" s="46"/>
      <c r="D30010" s="29">
        <v>46335.385416666664</v>
      </c>
      <c r="E30010" s="15" t="str">
        <f>IF(AND($B$6=NB!$A$17,$B$8&gt;0),'Ersparnisberechnung Sommertarif'!$B$8*SLP!C29990,"")</f>
        <v/>
      </c>
    </row>
    <row r="30011" spans="1:5" x14ac:dyDescent="0.3">
      <c r="A30011" s="25">
        <v>46335</v>
      </c>
      <c r="B30011" s="31">
        <v>0.39583333333333331</v>
      </c>
      <c r="C30011" s="46"/>
      <c r="D30011" s="29">
        <v>46335.395833333336</v>
      </c>
      <c r="E30011" s="15" t="str">
        <f>IF(AND($B$6=NB!$A$17,$B$8&gt;0),'Ersparnisberechnung Sommertarif'!$B$8*SLP!C29991,"")</f>
        <v/>
      </c>
    </row>
    <row r="30012" spans="1:5" x14ac:dyDescent="0.3">
      <c r="A30012" s="25">
        <v>46335</v>
      </c>
      <c r="B30012" s="31">
        <v>0.40625</v>
      </c>
      <c r="C30012" s="46"/>
      <c r="D30012" s="29">
        <v>46335.40625</v>
      </c>
      <c r="E30012" s="15" t="str">
        <f>IF(AND($B$6=NB!$A$17,$B$8&gt;0),'Ersparnisberechnung Sommertarif'!$B$8*SLP!C29992,"")</f>
        <v/>
      </c>
    </row>
    <row r="30013" spans="1:5" x14ac:dyDescent="0.3">
      <c r="A30013" s="25">
        <v>46335</v>
      </c>
      <c r="B30013" s="31">
        <v>0.41666666666666669</v>
      </c>
      <c r="C30013" s="46"/>
      <c r="D30013" s="29">
        <v>46335.416666666664</v>
      </c>
      <c r="E30013" s="15" t="str">
        <f>IF(AND($B$6=NB!$A$17,$B$8&gt;0),'Ersparnisberechnung Sommertarif'!$B$8*SLP!C29993,"")</f>
        <v/>
      </c>
    </row>
    <row r="30014" spans="1:5" x14ac:dyDescent="0.3">
      <c r="A30014" s="25">
        <v>46335</v>
      </c>
      <c r="B30014" s="31">
        <v>0.42708333333333331</v>
      </c>
      <c r="C30014" s="46"/>
      <c r="D30014" s="29">
        <v>46335.427083333336</v>
      </c>
      <c r="E30014" s="15" t="str">
        <f>IF(AND($B$6=NB!$A$17,$B$8&gt;0),'Ersparnisberechnung Sommertarif'!$B$8*SLP!C29994,"")</f>
        <v/>
      </c>
    </row>
    <row r="30015" spans="1:5" x14ac:dyDescent="0.3">
      <c r="A30015" s="25">
        <v>46335</v>
      </c>
      <c r="B30015" s="31">
        <v>0.4375</v>
      </c>
      <c r="C30015" s="46"/>
      <c r="D30015" s="29">
        <v>46335.4375</v>
      </c>
      <c r="E30015" s="15" t="str">
        <f>IF(AND($B$6=NB!$A$17,$B$8&gt;0),'Ersparnisberechnung Sommertarif'!$B$8*SLP!C29995,"")</f>
        <v/>
      </c>
    </row>
    <row r="30016" spans="1:5" x14ac:dyDescent="0.3">
      <c r="A30016" s="25">
        <v>46335</v>
      </c>
      <c r="B30016" s="31">
        <v>0.44791666666666669</v>
      </c>
      <c r="C30016" s="46"/>
      <c r="D30016" s="29">
        <v>46335.447916666664</v>
      </c>
      <c r="E30016" s="15" t="str">
        <f>IF(AND($B$6=NB!$A$17,$B$8&gt;0),'Ersparnisberechnung Sommertarif'!$B$8*SLP!C29996,"")</f>
        <v/>
      </c>
    </row>
    <row r="30017" spans="1:5" x14ac:dyDescent="0.3">
      <c r="A30017" s="25">
        <v>46335</v>
      </c>
      <c r="B30017" s="31">
        <v>0.45833333333333331</v>
      </c>
      <c r="C30017" s="46"/>
      <c r="D30017" s="29">
        <v>46335.458333333336</v>
      </c>
      <c r="E30017" s="15" t="str">
        <f>IF(AND($B$6=NB!$A$17,$B$8&gt;0),'Ersparnisberechnung Sommertarif'!$B$8*SLP!C29997,"")</f>
        <v/>
      </c>
    </row>
    <row r="30018" spans="1:5" x14ac:dyDescent="0.3">
      <c r="A30018" s="25">
        <v>46335</v>
      </c>
      <c r="B30018" s="31">
        <v>0.46875</v>
      </c>
      <c r="C30018" s="46"/>
      <c r="D30018" s="29">
        <v>46335.46875</v>
      </c>
      <c r="E30018" s="15" t="str">
        <f>IF(AND($B$6=NB!$A$17,$B$8&gt;0),'Ersparnisberechnung Sommertarif'!$B$8*SLP!C29998,"")</f>
        <v/>
      </c>
    </row>
    <row r="30019" spans="1:5" x14ac:dyDescent="0.3">
      <c r="A30019" s="25">
        <v>46335</v>
      </c>
      <c r="B30019" s="31">
        <v>0.47916666666666669</v>
      </c>
      <c r="C30019" s="46"/>
      <c r="D30019" s="29">
        <v>46335.479166666664</v>
      </c>
      <c r="E30019" s="15" t="str">
        <f>IF(AND($B$6=NB!$A$17,$B$8&gt;0),'Ersparnisberechnung Sommertarif'!$B$8*SLP!C29999,"")</f>
        <v/>
      </c>
    </row>
    <row r="30020" spans="1:5" x14ac:dyDescent="0.3">
      <c r="A30020" s="25">
        <v>46335</v>
      </c>
      <c r="B30020" s="31">
        <v>0.48958333333333331</v>
      </c>
      <c r="C30020" s="46"/>
      <c r="D30020" s="29">
        <v>46335.489583333336</v>
      </c>
      <c r="E30020" s="15" t="str">
        <f>IF(AND($B$6=NB!$A$17,$B$8&gt;0),'Ersparnisberechnung Sommertarif'!$B$8*SLP!C30000,"")</f>
        <v/>
      </c>
    </row>
    <row r="30021" spans="1:5" x14ac:dyDescent="0.3">
      <c r="A30021" s="25">
        <v>46335</v>
      </c>
      <c r="B30021" s="31">
        <v>0.5</v>
      </c>
      <c r="C30021" s="46"/>
      <c r="D30021" s="29">
        <v>46335.5</v>
      </c>
      <c r="E30021" s="15" t="str">
        <f>IF(AND($B$6=NB!$A$17,$B$8&gt;0),'Ersparnisberechnung Sommertarif'!$B$8*SLP!C30001,"")</f>
        <v/>
      </c>
    </row>
    <row r="30022" spans="1:5" x14ac:dyDescent="0.3">
      <c r="A30022" s="25">
        <v>46335</v>
      </c>
      <c r="B30022" s="31">
        <v>0.51041666666666663</v>
      </c>
      <c r="C30022" s="46"/>
      <c r="D30022" s="29">
        <v>46335.510416666664</v>
      </c>
      <c r="E30022" s="15" t="str">
        <f>IF(AND($B$6=NB!$A$17,$B$8&gt;0),'Ersparnisberechnung Sommertarif'!$B$8*SLP!C30002,"")</f>
        <v/>
      </c>
    </row>
    <row r="30023" spans="1:5" x14ac:dyDescent="0.3">
      <c r="A30023" s="25">
        <v>46335</v>
      </c>
      <c r="B30023" s="31">
        <v>0.52083333333333337</v>
      </c>
      <c r="C30023" s="46"/>
      <c r="D30023" s="29">
        <v>46335.520833333336</v>
      </c>
      <c r="E30023" s="15" t="str">
        <f>IF(AND($B$6=NB!$A$17,$B$8&gt;0),'Ersparnisberechnung Sommertarif'!$B$8*SLP!C30003,"")</f>
        <v/>
      </c>
    </row>
    <row r="30024" spans="1:5" x14ac:dyDescent="0.3">
      <c r="A30024" s="25">
        <v>46335</v>
      </c>
      <c r="B30024" s="31">
        <v>0.53125</v>
      </c>
      <c r="C30024" s="46"/>
      <c r="D30024" s="29">
        <v>46335.53125</v>
      </c>
      <c r="E30024" s="15" t="str">
        <f>IF(AND($B$6=NB!$A$17,$B$8&gt;0),'Ersparnisberechnung Sommertarif'!$B$8*SLP!C30004,"")</f>
        <v/>
      </c>
    </row>
    <row r="30025" spans="1:5" x14ac:dyDescent="0.3">
      <c r="A30025" s="25">
        <v>46335</v>
      </c>
      <c r="B30025" s="31">
        <v>0.54166666666666663</v>
      </c>
      <c r="C30025" s="46"/>
      <c r="D30025" s="29">
        <v>46335.541666666664</v>
      </c>
      <c r="E30025" s="15" t="str">
        <f>IF(AND($B$6=NB!$A$17,$B$8&gt;0),'Ersparnisberechnung Sommertarif'!$B$8*SLP!C30005,"")</f>
        <v/>
      </c>
    </row>
    <row r="30026" spans="1:5" x14ac:dyDescent="0.3">
      <c r="A30026" s="25">
        <v>46335</v>
      </c>
      <c r="B30026" s="31">
        <v>0.55208333333333337</v>
      </c>
      <c r="C30026" s="46"/>
      <c r="D30026" s="29">
        <v>46335.552083333336</v>
      </c>
      <c r="E30026" s="15" t="str">
        <f>IF(AND($B$6=NB!$A$17,$B$8&gt;0),'Ersparnisberechnung Sommertarif'!$B$8*SLP!C30006,"")</f>
        <v/>
      </c>
    </row>
    <row r="30027" spans="1:5" x14ac:dyDescent="0.3">
      <c r="A30027" s="25">
        <v>46335</v>
      </c>
      <c r="B30027" s="31">
        <v>0.5625</v>
      </c>
      <c r="C30027" s="46"/>
      <c r="D30027" s="29">
        <v>46335.5625</v>
      </c>
      <c r="E30027" s="15" t="str">
        <f>IF(AND($B$6=NB!$A$17,$B$8&gt;0),'Ersparnisberechnung Sommertarif'!$B$8*SLP!C30007,"")</f>
        <v/>
      </c>
    </row>
    <row r="30028" spans="1:5" x14ac:dyDescent="0.3">
      <c r="A30028" s="25">
        <v>46335</v>
      </c>
      <c r="B30028" s="31">
        <v>0.57291666666666663</v>
      </c>
      <c r="C30028" s="46"/>
      <c r="D30028" s="29">
        <v>46335.572916666664</v>
      </c>
      <c r="E30028" s="15" t="str">
        <f>IF(AND($B$6=NB!$A$17,$B$8&gt;0),'Ersparnisberechnung Sommertarif'!$B$8*SLP!C30008,"")</f>
        <v/>
      </c>
    </row>
    <row r="30029" spans="1:5" x14ac:dyDescent="0.3">
      <c r="A30029" s="25">
        <v>46335</v>
      </c>
      <c r="B30029" s="31">
        <v>0.58333333333333337</v>
      </c>
      <c r="C30029" s="46"/>
      <c r="D30029" s="29">
        <v>46335.583333333336</v>
      </c>
      <c r="E30029" s="15" t="str">
        <f>IF(AND($B$6=NB!$A$17,$B$8&gt;0),'Ersparnisberechnung Sommertarif'!$B$8*SLP!C30009,"")</f>
        <v/>
      </c>
    </row>
    <row r="30030" spans="1:5" x14ac:dyDescent="0.3">
      <c r="A30030" s="25">
        <v>46335</v>
      </c>
      <c r="B30030" s="31">
        <v>0.59375</v>
      </c>
      <c r="C30030" s="46"/>
      <c r="D30030" s="29">
        <v>46335.59375</v>
      </c>
      <c r="E30030" s="15" t="str">
        <f>IF(AND($B$6=NB!$A$17,$B$8&gt;0),'Ersparnisberechnung Sommertarif'!$B$8*SLP!C30010,"")</f>
        <v/>
      </c>
    </row>
    <row r="30031" spans="1:5" x14ac:dyDescent="0.3">
      <c r="A30031" s="25">
        <v>46335</v>
      </c>
      <c r="B30031" s="31">
        <v>0.60416666666666663</v>
      </c>
      <c r="C30031" s="46"/>
      <c r="D30031" s="29">
        <v>46335.604166666664</v>
      </c>
      <c r="E30031" s="15" t="str">
        <f>IF(AND($B$6=NB!$A$17,$B$8&gt;0),'Ersparnisberechnung Sommertarif'!$B$8*SLP!C30011,"")</f>
        <v/>
      </c>
    </row>
    <row r="30032" spans="1:5" x14ac:dyDescent="0.3">
      <c r="A30032" s="25">
        <v>46335</v>
      </c>
      <c r="B30032" s="31">
        <v>0.61458333333333337</v>
      </c>
      <c r="C30032" s="46"/>
      <c r="D30032" s="29">
        <v>46335.614583333336</v>
      </c>
      <c r="E30032" s="15" t="str">
        <f>IF(AND($B$6=NB!$A$17,$B$8&gt;0),'Ersparnisberechnung Sommertarif'!$B$8*SLP!C30012,"")</f>
        <v/>
      </c>
    </row>
    <row r="30033" spans="1:5" x14ac:dyDescent="0.3">
      <c r="A30033" s="25">
        <v>46335</v>
      </c>
      <c r="B30033" s="31">
        <v>0.625</v>
      </c>
      <c r="C30033" s="46"/>
      <c r="D30033" s="29">
        <v>46335.625</v>
      </c>
      <c r="E30033" s="15" t="str">
        <f>IF(AND($B$6=NB!$A$17,$B$8&gt;0),'Ersparnisberechnung Sommertarif'!$B$8*SLP!C30013,"")</f>
        <v/>
      </c>
    </row>
    <row r="30034" spans="1:5" x14ac:dyDescent="0.3">
      <c r="A30034" s="25">
        <v>46335</v>
      </c>
      <c r="B30034" s="31">
        <v>0.63541666666666663</v>
      </c>
      <c r="C30034" s="46"/>
      <c r="D30034" s="29">
        <v>46335.635416666664</v>
      </c>
      <c r="E30034" s="15" t="str">
        <f>IF(AND($B$6=NB!$A$17,$B$8&gt;0),'Ersparnisberechnung Sommertarif'!$B$8*SLP!C30014,"")</f>
        <v/>
      </c>
    </row>
    <row r="30035" spans="1:5" x14ac:dyDescent="0.3">
      <c r="A30035" s="25">
        <v>46335</v>
      </c>
      <c r="B30035" s="31">
        <v>0.64583333333333337</v>
      </c>
      <c r="C30035" s="46"/>
      <c r="D30035" s="29">
        <v>46335.645833333336</v>
      </c>
      <c r="E30035" s="15" t="str">
        <f>IF(AND($B$6=NB!$A$17,$B$8&gt;0),'Ersparnisberechnung Sommertarif'!$B$8*SLP!C30015,"")</f>
        <v/>
      </c>
    </row>
    <row r="30036" spans="1:5" x14ac:dyDescent="0.3">
      <c r="A30036" s="25">
        <v>46335</v>
      </c>
      <c r="B30036" s="31">
        <v>0.65625</v>
      </c>
      <c r="C30036" s="46"/>
      <c r="D30036" s="29">
        <v>46335.65625</v>
      </c>
      <c r="E30036" s="15" t="str">
        <f>IF(AND($B$6=NB!$A$17,$B$8&gt;0),'Ersparnisberechnung Sommertarif'!$B$8*SLP!C30016,"")</f>
        <v/>
      </c>
    </row>
    <row r="30037" spans="1:5" x14ac:dyDescent="0.3">
      <c r="A30037" s="25">
        <v>46335</v>
      </c>
      <c r="B30037" s="31">
        <v>0.66666666666666663</v>
      </c>
      <c r="C30037" s="46"/>
      <c r="D30037" s="29">
        <v>46335.666666666664</v>
      </c>
      <c r="E30037" s="15" t="str">
        <f>IF(AND($B$6=NB!$A$17,$B$8&gt;0),'Ersparnisberechnung Sommertarif'!$B$8*SLP!C30017,"")</f>
        <v/>
      </c>
    </row>
    <row r="30038" spans="1:5" x14ac:dyDescent="0.3">
      <c r="A30038" s="25">
        <v>46335</v>
      </c>
      <c r="B30038" s="31">
        <v>0.67708333333333337</v>
      </c>
      <c r="C30038" s="46"/>
      <c r="D30038" s="29">
        <v>46335.677083333336</v>
      </c>
      <c r="E30038" s="15" t="str">
        <f>IF(AND($B$6=NB!$A$17,$B$8&gt;0),'Ersparnisberechnung Sommertarif'!$B$8*SLP!C30018,"")</f>
        <v/>
      </c>
    </row>
    <row r="30039" spans="1:5" x14ac:dyDescent="0.3">
      <c r="A30039" s="25">
        <v>46335</v>
      </c>
      <c r="B30039" s="31">
        <v>0.6875</v>
      </c>
      <c r="C30039" s="46"/>
      <c r="D30039" s="29">
        <v>46335.6875</v>
      </c>
      <c r="E30039" s="15" t="str">
        <f>IF(AND($B$6=NB!$A$17,$B$8&gt;0),'Ersparnisberechnung Sommertarif'!$B$8*SLP!C30019,"")</f>
        <v/>
      </c>
    </row>
    <row r="30040" spans="1:5" x14ac:dyDescent="0.3">
      <c r="A30040" s="25">
        <v>46335</v>
      </c>
      <c r="B30040" s="31">
        <v>0.69791666666666663</v>
      </c>
      <c r="C30040" s="46"/>
      <c r="D30040" s="29">
        <v>46335.697916666664</v>
      </c>
      <c r="E30040" s="15" t="str">
        <f>IF(AND($B$6=NB!$A$17,$B$8&gt;0),'Ersparnisberechnung Sommertarif'!$B$8*SLP!C30020,"")</f>
        <v/>
      </c>
    </row>
    <row r="30041" spans="1:5" x14ac:dyDescent="0.3">
      <c r="A30041" s="25">
        <v>46335</v>
      </c>
      <c r="B30041" s="31">
        <v>0.70833333333333337</v>
      </c>
      <c r="C30041" s="46"/>
      <c r="D30041" s="29">
        <v>46335.708333333336</v>
      </c>
      <c r="E30041" s="15" t="str">
        <f>IF(AND($B$6=NB!$A$17,$B$8&gt;0),'Ersparnisberechnung Sommertarif'!$B$8*SLP!C30021,"")</f>
        <v/>
      </c>
    </row>
    <row r="30042" spans="1:5" x14ac:dyDescent="0.3">
      <c r="A30042" s="25">
        <v>46335</v>
      </c>
      <c r="B30042" s="31">
        <v>0.71875</v>
      </c>
      <c r="C30042" s="46"/>
      <c r="D30042" s="29">
        <v>46335.71875</v>
      </c>
      <c r="E30042" s="15" t="str">
        <f>IF(AND($B$6=NB!$A$17,$B$8&gt;0),'Ersparnisberechnung Sommertarif'!$B$8*SLP!C30022,"")</f>
        <v/>
      </c>
    </row>
    <row r="30043" spans="1:5" x14ac:dyDescent="0.3">
      <c r="A30043" s="25">
        <v>46335</v>
      </c>
      <c r="B30043" s="31">
        <v>0.72916666666666663</v>
      </c>
      <c r="C30043" s="46"/>
      <c r="D30043" s="29">
        <v>46335.729166666664</v>
      </c>
      <c r="E30043" s="15" t="str">
        <f>IF(AND($B$6=NB!$A$17,$B$8&gt;0),'Ersparnisberechnung Sommertarif'!$B$8*SLP!C30023,"")</f>
        <v/>
      </c>
    </row>
    <row r="30044" spans="1:5" x14ac:dyDescent="0.3">
      <c r="A30044" s="25">
        <v>46335</v>
      </c>
      <c r="B30044" s="31">
        <v>0.73958333333333337</v>
      </c>
      <c r="C30044" s="46"/>
      <c r="D30044" s="29">
        <v>46335.739583333336</v>
      </c>
      <c r="E30044" s="15" t="str">
        <f>IF(AND($B$6=NB!$A$17,$B$8&gt;0),'Ersparnisberechnung Sommertarif'!$B$8*SLP!C30024,"")</f>
        <v/>
      </c>
    </row>
    <row r="30045" spans="1:5" x14ac:dyDescent="0.3">
      <c r="A30045" s="25">
        <v>46335</v>
      </c>
      <c r="B30045" s="31">
        <v>0.75</v>
      </c>
      <c r="C30045" s="46"/>
      <c r="D30045" s="29">
        <v>46335.75</v>
      </c>
      <c r="E30045" s="15" t="str">
        <f>IF(AND($B$6=NB!$A$17,$B$8&gt;0),'Ersparnisberechnung Sommertarif'!$B$8*SLP!C30025,"")</f>
        <v/>
      </c>
    </row>
    <row r="30046" spans="1:5" x14ac:dyDescent="0.3">
      <c r="A30046" s="25">
        <v>46335</v>
      </c>
      <c r="B30046" s="31">
        <v>0.76041666666666663</v>
      </c>
      <c r="C30046" s="46"/>
      <c r="D30046" s="29">
        <v>46335.760416666664</v>
      </c>
      <c r="E30046" s="15" t="str">
        <f>IF(AND($B$6=NB!$A$17,$B$8&gt;0),'Ersparnisberechnung Sommertarif'!$B$8*SLP!C30026,"")</f>
        <v/>
      </c>
    </row>
    <row r="30047" spans="1:5" x14ac:dyDescent="0.3">
      <c r="A30047" s="25">
        <v>46335</v>
      </c>
      <c r="B30047" s="31">
        <v>0.77083333333333337</v>
      </c>
      <c r="C30047" s="46"/>
      <c r="D30047" s="29">
        <v>46335.770833333336</v>
      </c>
      <c r="E30047" s="15" t="str">
        <f>IF(AND($B$6=NB!$A$17,$B$8&gt;0),'Ersparnisberechnung Sommertarif'!$B$8*SLP!C30027,"")</f>
        <v/>
      </c>
    </row>
    <row r="30048" spans="1:5" x14ac:dyDescent="0.3">
      <c r="A30048" s="25">
        <v>46335</v>
      </c>
      <c r="B30048" s="31">
        <v>0.78125</v>
      </c>
      <c r="C30048" s="46"/>
      <c r="D30048" s="29">
        <v>46335.78125</v>
      </c>
      <c r="E30048" s="15" t="str">
        <f>IF(AND($B$6=NB!$A$17,$B$8&gt;0),'Ersparnisberechnung Sommertarif'!$B$8*SLP!C30028,"")</f>
        <v/>
      </c>
    </row>
    <row r="30049" spans="1:5" x14ac:dyDescent="0.3">
      <c r="A30049" s="25">
        <v>46335</v>
      </c>
      <c r="B30049" s="31">
        <v>0.79166666666666663</v>
      </c>
      <c r="C30049" s="46"/>
      <c r="D30049" s="29">
        <v>46335.791666666664</v>
      </c>
      <c r="E30049" s="15" t="str">
        <f>IF(AND($B$6=NB!$A$17,$B$8&gt;0),'Ersparnisberechnung Sommertarif'!$B$8*SLP!C30029,"")</f>
        <v/>
      </c>
    </row>
    <row r="30050" spans="1:5" x14ac:dyDescent="0.3">
      <c r="A30050" s="25">
        <v>46335</v>
      </c>
      <c r="B30050" s="31">
        <v>0.80208333333333337</v>
      </c>
      <c r="C30050" s="46"/>
      <c r="D30050" s="29">
        <v>46335.802083333336</v>
      </c>
      <c r="E30050" s="15" t="str">
        <f>IF(AND($B$6=NB!$A$17,$B$8&gt;0),'Ersparnisberechnung Sommertarif'!$B$8*SLP!C30030,"")</f>
        <v/>
      </c>
    </row>
    <row r="30051" spans="1:5" x14ac:dyDescent="0.3">
      <c r="A30051" s="25">
        <v>46335</v>
      </c>
      <c r="B30051" s="31">
        <v>0.8125</v>
      </c>
      <c r="C30051" s="46"/>
      <c r="D30051" s="29">
        <v>46335.8125</v>
      </c>
      <c r="E30051" s="15" t="str">
        <f>IF(AND($B$6=NB!$A$17,$B$8&gt;0),'Ersparnisberechnung Sommertarif'!$B$8*SLP!C30031,"")</f>
        <v/>
      </c>
    </row>
    <row r="30052" spans="1:5" x14ac:dyDescent="0.3">
      <c r="A30052" s="25">
        <v>46335</v>
      </c>
      <c r="B30052" s="31">
        <v>0.82291666666666663</v>
      </c>
      <c r="C30052" s="46"/>
      <c r="D30052" s="29">
        <v>46335.822916666664</v>
      </c>
      <c r="E30052" s="15" t="str">
        <f>IF(AND($B$6=NB!$A$17,$B$8&gt;0),'Ersparnisberechnung Sommertarif'!$B$8*SLP!C30032,"")</f>
        <v/>
      </c>
    </row>
    <row r="30053" spans="1:5" x14ac:dyDescent="0.3">
      <c r="A30053" s="25">
        <v>46335</v>
      </c>
      <c r="B30053" s="31">
        <v>0.83333333333333337</v>
      </c>
      <c r="C30053" s="46"/>
      <c r="D30053" s="29">
        <v>46335.833333333336</v>
      </c>
      <c r="E30053" s="15" t="str">
        <f>IF(AND($B$6=NB!$A$17,$B$8&gt;0),'Ersparnisberechnung Sommertarif'!$B$8*SLP!C30033,"")</f>
        <v/>
      </c>
    </row>
    <row r="30054" spans="1:5" x14ac:dyDescent="0.3">
      <c r="A30054" s="25">
        <v>46335</v>
      </c>
      <c r="B30054" s="31">
        <v>0.84375</v>
      </c>
      <c r="C30054" s="46"/>
      <c r="D30054" s="29">
        <v>46335.84375</v>
      </c>
      <c r="E30054" s="15" t="str">
        <f>IF(AND($B$6=NB!$A$17,$B$8&gt;0),'Ersparnisberechnung Sommertarif'!$B$8*SLP!C30034,"")</f>
        <v/>
      </c>
    </row>
    <row r="30055" spans="1:5" x14ac:dyDescent="0.3">
      <c r="A30055" s="25">
        <v>46335</v>
      </c>
      <c r="B30055" s="31">
        <v>0.85416666666666663</v>
      </c>
      <c r="C30055" s="46"/>
      <c r="D30055" s="29">
        <v>46335.854166666664</v>
      </c>
      <c r="E30055" s="15" t="str">
        <f>IF(AND($B$6=NB!$A$17,$B$8&gt;0),'Ersparnisberechnung Sommertarif'!$B$8*SLP!C30035,"")</f>
        <v/>
      </c>
    </row>
    <row r="30056" spans="1:5" x14ac:dyDescent="0.3">
      <c r="A30056" s="25">
        <v>46335</v>
      </c>
      <c r="B30056" s="31">
        <v>0.86458333333333337</v>
      </c>
      <c r="C30056" s="46"/>
      <c r="D30056" s="29">
        <v>46335.864583333336</v>
      </c>
      <c r="E30056" s="15" t="str">
        <f>IF(AND($B$6=NB!$A$17,$B$8&gt;0),'Ersparnisberechnung Sommertarif'!$B$8*SLP!C30036,"")</f>
        <v/>
      </c>
    </row>
    <row r="30057" spans="1:5" x14ac:dyDescent="0.3">
      <c r="A30057" s="25">
        <v>46335</v>
      </c>
      <c r="B30057" s="31">
        <v>0.875</v>
      </c>
      <c r="C30057" s="46"/>
      <c r="D30057" s="29">
        <v>46335.875</v>
      </c>
      <c r="E30057" s="15" t="str">
        <f>IF(AND($B$6=NB!$A$17,$B$8&gt;0),'Ersparnisberechnung Sommertarif'!$B$8*SLP!C30037,"")</f>
        <v/>
      </c>
    </row>
    <row r="30058" spans="1:5" x14ac:dyDescent="0.3">
      <c r="A30058" s="25">
        <v>46335</v>
      </c>
      <c r="B30058" s="31">
        <v>0.88541666666666663</v>
      </c>
      <c r="C30058" s="46"/>
      <c r="D30058" s="29">
        <v>46335.885416666664</v>
      </c>
      <c r="E30058" s="15" t="str">
        <f>IF(AND($B$6=NB!$A$17,$B$8&gt;0),'Ersparnisberechnung Sommertarif'!$B$8*SLP!C30038,"")</f>
        <v/>
      </c>
    </row>
    <row r="30059" spans="1:5" x14ac:dyDescent="0.3">
      <c r="A30059" s="25">
        <v>46335</v>
      </c>
      <c r="B30059" s="31">
        <v>0.89583333333333337</v>
      </c>
      <c r="C30059" s="46"/>
      <c r="D30059" s="29">
        <v>46335.895833333336</v>
      </c>
      <c r="E30059" s="15" t="str">
        <f>IF(AND($B$6=NB!$A$17,$B$8&gt;0),'Ersparnisberechnung Sommertarif'!$B$8*SLP!C30039,"")</f>
        <v/>
      </c>
    </row>
    <row r="30060" spans="1:5" x14ac:dyDescent="0.3">
      <c r="A30060" s="25">
        <v>46335</v>
      </c>
      <c r="B30060" s="31">
        <v>0.90625</v>
      </c>
      <c r="C30060" s="46"/>
      <c r="D30060" s="29">
        <v>46335.90625</v>
      </c>
      <c r="E30060" s="15" t="str">
        <f>IF(AND($B$6=NB!$A$17,$B$8&gt;0),'Ersparnisberechnung Sommertarif'!$B$8*SLP!C30040,"")</f>
        <v/>
      </c>
    </row>
    <row r="30061" spans="1:5" x14ac:dyDescent="0.3">
      <c r="A30061" s="25">
        <v>46335</v>
      </c>
      <c r="B30061" s="31">
        <v>0.91666666666666663</v>
      </c>
      <c r="C30061" s="46"/>
      <c r="D30061" s="29">
        <v>46335.916666666664</v>
      </c>
      <c r="E30061" s="15" t="str">
        <f>IF(AND($B$6=NB!$A$17,$B$8&gt;0),'Ersparnisberechnung Sommertarif'!$B$8*SLP!C30041,"")</f>
        <v/>
      </c>
    </row>
    <row r="30062" spans="1:5" x14ac:dyDescent="0.3">
      <c r="A30062" s="25">
        <v>46335</v>
      </c>
      <c r="B30062" s="31">
        <v>0.92708333333333337</v>
      </c>
      <c r="C30062" s="46"/>
      <c r="D30062" s="29">
        <v>46335.927083333336</v>
      </c>
      <c r="E30062" s="15" t="str">
        <f>IF(AND($B$6=NB!$A$17,$B$8&gt;0),'Ersparnisberechnung Sommertarif'!$B$8*SLP!C30042,"")</f>
        <v/>
      </c>
    </row>
    <row r="30063" spans="1:5" x14ac:dyDescent="0.3">
      <c r="A30063" s="25">
        <v>46335</v>
      </c>
      <c r="B30063" s="31">
        <v>0.9375</v>
      </c>
      <c r="C30063" s="46"/>
      <c r="D30063" s="29">
        <v>46335.9375</v>
      </c>
      <c r="E30063" s="15" t="str">
        <f>IF(AND($B$6=NB!$A$17,$B$8&gt;0),'Ersparnisberechnung Sommertarif'!$B$8*SLP!C30043,"")</f>
        <v/>
      </c>
    </row>
    <row r="30064" spans="1:5" x14ac:dyDescent="0.3">
      <c r="A30064" s="25">
        <v>46335</v>
      </c>
      <c r="B30064" s="31">
        <v>0.94791666666666663</v>
      </c>
      <c r="C30064" s="46"/>
      <c r="D30064" s="29">
        <v>46335.947916666664</v>
      </c>
      <c r="E30064" s="15" t="str">
        <f>IF(AND($B$6=NB!$A$17,$B$8&gt;0),'Ersparnisberechnung Sommertarif'!$B$8*SLP!C30044,"")</f>
        <v/>
      </c>
    </row>
    <row r="30065" spans="1:5" x14ac:dyDescent="0.3">
      <c r="A30065" s="25">
        <v>46335</v>
      </c>
      <c r="B30065" s="31">
        <v>0.95833333333333337</v>
      </c>
      <c r="C30065" s="46"/>
      <c r="D30065" s="29">
        <v>46335.958333333336</v>
      </c>
      <c r="E30065" s="15" t="str">
        <f>IF(AND($B$6=NB!$A$17,$B$8&gt;0),'Ersparnisberechnung Sommertarif'!$B$8*SLP!C30045,"")</f>
        <v/>
      </c>
    </row>
    <row r="30066" spans="1:5" x14ac:dyDescent="0.3">
      <c r="A30066" s="25">
        <v>46335</v>
      </c>
      <c r="B30066" s="31">
        <v>0.96875</v>
      </c>
      <c r="C30066" s="46"/>
      <c r="D30066" s="29">
        <v>46335.96875</v>
      </c>
      <c r="E30066" s="15" t="str">
        <f>IF(AND($B$6=NB!$A$17,$B$8&gt;0),'Ersparnisberechnung Sommertarif'!$B$8*SLP!C30046,"")</f>
        <v/>
      </c>
    </row>
    <row r="30067" spans="1:5" x14ac:dyDescent="0.3">
      <c r="A30067" s="25">
        <v>46335</v>
      </c>
      <c r="B30067" s="31">
        <v>0.97916666666666663</v>
      </c>
      <c r="C30067" s="46"/>
      <c r="D30067" s="29">
        <v>46335.979166666664</v>
      </c>
      <c r="E30067" s="15" t="str">
        <f>IF(AND($B$6=NB!$A$17,$B$8&gt;0),'Ersparnisberechnung Sommertarif'!$B$8*SLP!C30047,"")</f>
        <v/>
      </c>
    </row>
    <row r="30068" spans="1:5" x14ac:dyDescent="0.3">
      <c r="A30068" s="25">
        <v>46335</v>
      </c>
      <c r="B30068" s="31">
        <v>0.98958333333333337</v>
      </c>
      <c r="C30068" s="46"/>
      <c r="D30068" s="29">
        <v>46335.989583333336</v>
      </c>
      <c r="E30068" s="15" t="str">
        <f>IF(AND($B$6=NB!$A$17,$B$8&gt;0),'Ersparnisberechnung Sommertarif'!$B$8*SLP!C30048,"")</f>
        <v/>
      </c>
    </row>
    <row r="30069" spans="1:5" x14ac:dyDescent="0.3">
      <c r="A30069" s="25">
        <v>46336</v>
      </c>
      <c r="B30069" s="31">
        <v>0</v>
      </c>
      <c r="C30069" s="46"/>
      <c r="D30069" s="29">
        <v>46336</v>
      </c>
      <c r="E30069" s="15" t="str">
        <f>IF(AND($B$6=NB!$A$17,$B$8&gt;0),'Ersparnisberechnung Sommertarif'!$B$8*SLP!C30049,"")</f>
        <v/>
      </c>
    </row>
    <row r="30070" spans="1:5" x14ac:dyDescent="0.3">
      <c r="A30070" s="25">
        <v>46336</v>
      </c>
      <c r="B30070" s="31">
        <v>1.0416666666666666E-2</v>
      </c>
      <c r="C30070" s="46"/>
      <c r="D30070" s="29">
        <v>46336.010416666664</v>
      </c>
      <c r="E30070" s="15" t="str">
        <f>IF(AND($B$6=NB!$A$17,$B$8&gt;0),'Ersparnisberechnung Sommertarif'!$B$8*SLP!C30050,"")</f>
        <v/>
      </c>
    </row>
    <row r="30071" spans="1:5" x14ac:dyDescent="0.3">
      <c r="A30071" s="25">
        <v>46336</v>
      </c>
      <c r="B30071" s="31">
        <v>2.0833333333333332E-2</v>
      </c>
      <c r="C30071" s="46"/>
      <c r="D30071" s="29">
        <v>46336.020833333336</v>
      </c>
      <c r="E30071" s="15" t="str">
        <f>IF(AND($B$6=NB!$A$17,$B$8&gt;0),'Ersparnisberechnung Sommertarif'!$B$8*SLP!C30051,"")</f>
        <v/>
      </c>
    </row>
    <row r="30072" spans="1:5" x14ac:dyDescent="0.3">
      <c r="A30072" s="25">
        <v>46336</v>
      </c>
      <c r="B30072" s="31">
        <v>3.125E-2</v>
      </c>
      <c r="C30072" s="46"/>
      <c r="D30072" s="29">
        <v>46336.03125</v>
      </c>
      <c r="E30072" s="15" t="str">
        <f>IF(AND($B$6=NB!$A$17,$B$8&gt;0),'Ersparnisberechnung Sommertarif'!$B$8*SLP!C30052,"")</f>
        <v/>
      </c>
    </row>
    <row r="30073" spans="1:5" x14ac:dyDescent="0.3">
      <c r="A30073" s="25">
        <v>46336</v>
      </c>
      <c r="B30073" s="31">
        <v>4.1666666666666664E-2</v>
      </c>
      <c r="C30073" s="46"/>
      <c r="D30073" s="29">
        <v>46336.041666666664</v>
      </c>
      <c r="E30073" s="15" t="str">
        <f>IF(AND($B$6=NB!$A$17,$B$8&gt;0),'Ersparnisberechnung Sommertarif'!$B$8*SLP!C30053,"")</f>
        <v/>
      </c>
    </row>
    <row r="30074" spans="1:5" x14ac:dyDescent="0.3">
      <c r="A30074" s="25">
        <v>46336</v>
      </c>
      <c r="B30074" s="31">
        <v>5.2083333333333336E-2</v>
      </c>
      <c r="C30074" s="46"/>
      <c r="D30074" s="29">
        <v>46336.052083333336</v>
      </c>
      <c r="E30074" s="15" t="str">
        <f>IF(AND($B$6=NB!$A$17,$B$8&gt;0),'Ersparnisberechnung Sommertarif'!$B$8*SLP!C30054,"")</f>
        <v/>
      </c>
    </row>
    <row r="30075" spans="1:5" x14ac:dyDescent="0.3">
      <c r="A30075" s="25">
        <v>46336</v>
      </c>
      <c r="B30075" s="31">
        <v>6.25E-2</v>
      </c>
      <c r="C30075" s="46"/>
      <c r="D30075" s="29">
        <v>46336.0625</v>
      </c>
      <c r="E30075" s="15" t="str">
        <f>IF(AND($B$6=NB!$A$17,$B$8&gt;0),'Ersparnisberechnung Sommertarif'!$B$8*SLP!C30055,"")</f>
        <v/>
      </c>
    </row>
    <row r="30076" spans="1:5" x14ac:dyDescent="0.3">
      <c r="A30076" s="25">
        <v>46336</v>
      </c>
      <c r="B30076" s="31">
        <v>7.2916666666666671E-2</v>
      </c>
      <c r="C30076" s="46"/>
      <c r="D30076" s="29">
        <v>46336.072916666664</v>
      </c>
      <c r="E30076" s="15" t="str">
        <f>IF(AND($B$6=NB!$A$17,$B$8&gt;0),'Ersparnisberechnung Sommertarif'!$B$8*SLP!C30056,"")</f>
        <v/>
      </c>
    </row>
    <row r="30077" spans="1:5" x14ac:dyDescent="0.3">
      <c r="A30077" s="25">
        <v>46336</v>
      </c>
      <c r="B30077" s="31">
        <v>8.3333333333333329E-2</v>
      </c>
      <c r="C30077" s="46"/>
      <c r="D30077" s="29">
        <v>46336.083333333336</v>
      </c>
      <c r="E30077" s="15" t="str">
        <f>IF(AND($B$6=NB!$A$17,$B$8&gt;0),'Ersparnisberechnung Sommertarif'!$B$8*SLP!C30057,"")</f>
        <v/>
      </c>
    </row>
    <row r="30078" spans="1:5" x14ac:dyDescent="0.3">
      <c r="A30078" s="25">
        <v>46336</v>
      </c>
      <c r="B30078" s="31">
        <v>9.375E-2</v>
      </c>
      <c r="C30078" s="46"/>
      <c r="D30078" s="29">
        <v>46336.09375</v>
      </c>
      <c r="E30078" s="15" t="str">
        <f>IF(AND($B$6=NB!$A$17,$B$8&gt;0),'Ersparnisberechnung Sommertarif'!$B$8*SLP!C30058,"")</f>
        <v/>
      </c>
    </row>
    <row r="30079" spans="1:5" x14ac:dyDescent="0.3">
      <c r="A30079" s="25">
        <v>46336</v>
      </c>
      <c r="B30079" s="31">
        <v>0.10416666666666667</v>
      </c>
      <c r="C30079" s="46"/>
      <c r="D30079" s="29">
        <v>46336.104166666664</v>
      </c>
      <c r="E30079" s="15" t="str">
        <f>IF(AND($B$6=NB!$A$17,$B$8&gt;0),'Ersparnisberechnung Sommertarif'!$B$8*SLP!C30059,"")</f>
        <v/>
      </c>
    </row>
    <row r="30080" spans="1:5" x14ac:dyDescent="0.3">
      <c r="A30080" s="25">
        <v>46336</v>
      </c>
      <c r="B30080" s="31">
        <v>0.11458333333333333</v>
      </c>
      <c r="C30080" s="46"/>
      <c r="D30080" s="29">
        <v>46336.114583333336</v>
      </c>
      <c r="E30080" s="15" t="str">
        <f>IF(AND($B$6=NB!$A$17,$B$8&gt;0),'Ersparnisberechnung Sommertarif'!$B$8*SLP!C30060,"")</f>
        <v/>
      </c>
    </row>
    <row r="30081" spans="1:5" x14ac:dyDescent="0.3">
      <c r="A30081" s="25">
        <v>46336</v>
      </c>
      <c r="B30081" s="31">
        <v>0.125</v>
      </c>
      <c r="C30081" s="46"/>
      <c r="D30081" s="29">
        <v>46336.125</v>
      </c>
      <c r="E30081" s="15" t="str">
        <f>IF(AND($B$6=NB!$A$17,$B$8&gt;0),'Ersparnisberechnung Sommertarif'!$B$8*SLP!C30061,"")</f>
        <v/>
      </c>
    </row>
    <row r="30082" spans="1:5" x14ac:dyDescent="0.3">
      <c r="A30082" s="25">
        <v>46336</v>
      </c>
      <c r="B30082" s="31">
        <v>0.13541666666666666</v>
      </c>
      <c r="C30082" s="46"/>
      <c r="D30082" s="29">
        <v>46336.135416666664</v>
      </c>
      <c r="E30082" s="15" t="str">
        <f>IF(AND($B$6=NB!$A$17,$B$8&gt;0),'Ersparnisberechnung Sommertarif'!$B$8*SLP!C30062,"")</f>
        <v/>
      </c>
    </row>
    <row r="30083" spans="1:5" x14ac:dyDescent="0.3">
      <c r="A30083" s="25">
        <v>46336</v>
      </c>
      <c r="B30083" s="31">
        <v>0.14583333333333334</v>
      </c>
      <c r="C30083" s="46"/>
      <c r="D30083" s="29">
        <v>46336.145833333336</v>
      </c>
      <c r="E30083" s="15" t="str">
        <f>IF(AND($B$6=NB!$A$17,$B$8&gt;0),'Ersparnisberechnung Sommertarif'!$B$8*SLP!C30063,"")</f>
        <v/>
      </c>
    </row>
    <row r="30084" spans="1:5" x14ac:dyDescent="0.3">
      <c r="A30084" s="25">
        <v>46336</v>
      </c>
      <c r="B30084" s="31">
        <v>0.15625</v>
      </c>
      <c r="C30084" s="46"/>
      <c r="D30084" s="29">
        <v>46336.15625</v>
      </c>
      <c r="E30084" s="15" t="str">
        <f>IF(AND($B$6=NB!$A$17,$B$8&gt;0),'Ersparnisberechnung Sommertarif'!$B$8*SLP!C30064,"")</f>
        <v/>
      </c>
    </row>
    <row r="30085" spans="1:5" x14ac:dyDescent="0.3">
      <c r="A30085" s="25">
        <v>46336</v>
      </c>
      <c r="B30085" s="31">
        <v>0.16666666666666666</v>
      </c>
      <c r="C30085" s="46"/>
      <c r="D30085" s="29">
        <v>46336.166666666664</v>
      </c>
      <c r="E30085" s="15" t="str">
        <f>IF(AND($B$6=NB!$A$17,$B$8&gt;0),'Ersparnisberechnung Sommertarif'!$B$8*SLP!C30065,"")</f>
        <v/>
      </c>
    </row>
    <row r="30086" spans="1:5" x14ac:dyDescent="0.3">
      <c r="A30086" s="25">
        <v>46336</v>
      </c>
      <c r="B30086" s="31">
        <v>0.17708333333333334</v>
      </c>
      <c r="C30086" s="46"/>
      <c r="D30086" s="29">
        <v>46336.177083333336</v>
      </c>
      <c r="E30086" s="15" t="str">
        <f>IF(AND($B$6=NB!$A$17,$B$8&gt;0),'Ersparnisberechnung Sommertarif'!$B$8*SLP!C30066,"")</f>
        <v/>
      </c>
    </row>
    <row r="30087" spans="1:5" x14ac:dyDescent="0.3">
      <c r="A30087" s="25">
        <v>46336</v>
      </c>
      <c r="B30087" s="31">
        <v>0.1875</v>
      </c>
      <c r="C30087" s="46"/>
      <c r="D30087" s="29">
        <v>46336.1875</v>
      </c>
      <c r="E30087" s="15" t="str">
        <f>IF(AND($B$6=NB!$A$17,$B$8&gt;0),'Ersparnisberechnung Sommertarif'!$B$8*SLP!C30067,"")</f>
        <v/>
      </c>
    </row>
    <row r="30088" spans="1:5" x14ac:dyDescent="0.3">
      <c r="A30088" s="25">
        <v>46336</v>
      </c>
      <c r="B30088" s="31">
        <v>0.19791666666666666</v>
      </c>
      <c r="C30088" s="46"/>
      <c r="D30088" s="29">
        <v>46336.197916666664</v>
      </c>
      <c r="E30088" s="15" t="str">
        <f>IF(AND($B$6=NB!$A$17,$B$8&gt;0),'Ersparnisberechnung Sommertarif'!$B$8*SLP!C30068,"")</f>
        <v/>
      </c>
    </row>
    <row r="30089" spans="1:5" x14ac:dyDescent="0.3">
      <c r="A30089" s="25">
        <v>46336</v>
      </c>
      <c r="B30089" s="31">
        <v>0.20833333333333334</v>
      </c>
      <c r="C30089" s="46"/>
      <c r="D30089" s="29">
        <v>46336.208333333336</v>
      </c>
      <c r="E30089" s="15" t="str">
        <f>IF(AND($B$6=NB!$A$17,$B$8&gt;0),'Ersparnisberechnung Sommertarif'!$B$8*SLP!C30069,"")</f>
        <v/>
      </c>
    </row>
    <row r="30090" spans="1:5" x14ac:dyDescent="0.3">
      <c r="A30090" s="25">
        <v>46336</v>
      </c>
      <c r="B30090" s="31">
        <v>0.21875</v>
      </c>
      <c r="C30090" s="46"/>
      <c r="D30090" s="29">
        <v>46336.21875</v>
      </c>
      <c r="E30090" s="15" t="str">
        <f>IF(AND($B$6=NB!$A$17,$B$8&gt;0),'Ersparnisberechnung Sommertarif'!$B$8*SLP!C30070,"")</f>
        <v/>
      </c>
    </row>
    <row r="30091" spans="1:5" x14ac:dyDescent="0.3">
      <c r="A30091" s="25">
        <v>46336</v>
      </c>
      <c r="B30091" s="31">
        <v>0.22916666666666666</v>
      </c>
      <c r="C30091" s="46"/>
      <c r="D30091" s="29">
        <v>46336.229166666664</v>
      </c>
      <c r="E30091" s="15" t="str">
        <f>IF(AND($B$6=NB!$A$17,$B$8&gt;0),'Ersparnisberechnung Sommertarif'!$B$8*SLP!C30071,"")</f>
        <v/>
      </c>
    </row>
    <row r="30092" spans="1:5" x14ac:dyDescent="0.3">
      <c r="A30092" s="25">
        <v>46336</v>
      </c>
      <c r="B30092" s="31">
        <v>0.23958333333333334</v>
      </c>
      <c r="C30092" s="46"/>
      <c r="D30092" s="29">
        <v>46336.239583333336</v>
      </c>
      <c r="E30092" s="15" t="str">
        <f>IF(AND($B$6=NB!$A$17,$B$8&gt;0),'Ersparnisberechnung Sommertarif'!$B$8*SLP!C30072,"")</f>
        <v/>
      </c>
    </row>
    <row r="30093" spans="1:5" x14ac:dyDescent="0.3">
      <c r="A30093" s="25">
        <v>46336</v>
      </c>
      <c r="B30093" s="31">
        <v>0.25</v>
      </c>
      <c r="C30093" s="46"/>
      <c r="D30093" s="29">
        <v>46336.25</v>
      </c>
      <c r="E30093" s="15" t="str">
        <f>IF(AND($B$6=NB!$A$17,$B$8&gt;0),'Ersparnisberechnung Sommertarif'!$B$8*SLP!C30073,"")</f>
        <v/>
      </c>
    </row>
    <row r="30094" spans="1:5" x14ac:dyDescent="0.3">
      <c r="A30094" s="25">
        <v>46336</v>
      </c>
      <c r="B30094" s="31">
        <v>0.26041666666666669</v>
      </c>
      <c r="C30094" s="46"/>
      <c r="D30094" s="29">
        <v>46336.260416666664</v>
      </c>
      <c r="E30094" s="15" t="str">
        <f>IF(AND($B$6=NB!$A$17,$B$8&gt;0),'Ersparnisberechnung Sommertarif'!$B$8*SLP!C30074,"")</f>
        <v/>
      </c>
    </row>
    <row r="30095" spans="1:5" x14ac:dyDescent="0.3">
      <c r="A30095" s="25">
        <v>46336</v>
      </c>
      <c r="B30095" s="31">
        <v>0.27083333333333331</v>
      </c>
      <c r="C30095" s="46"/>
      <c r="D30095" s="29">
        <v>46336.270833333336</v>
      </c>
      <c r="E30095" s="15" t="str">
        <f>IF(AND($B$6=NB!$A$17,$B$8&gt;0),'Ersparnisberechnung Sommertarif'!$B$8*SLP!C30075,"")</f>
        <v/>
      </c>
    </row>
    <row r="30096" spans="1:5" x14ac:dyDescent="0.3">
      <c r="A30096" s="25">
        <v>46336</v>
      </c>
      <c r="B30096" s="31">
        <v>0.28125</v>
      </c>
      <c r="C30096" s="46"/>
      <c r="D30096" s="29">
        <v>46336.28125</v>
      </c>
      <c r="E30096" s="15" t="str">
        <f>IF(AND($B$6=NB!$A$17,$B$8&gt;0),'Ersparnisberechnung Sommertarif'!$B$8*SLP!C30076,"")</f>
        <v/>
      </c>
    </row>
    <row r="30097" spans="1:5" x14ac:dyDescent="0.3">
      <c r="A30097" s="25">
        <v>46336</v>
      </c>
      <c r="B30097" s="31">
        <v>0.29166666666666669</v>
      </c>
      <c r="C30097" s="46"/>
      <c r="D30097" s="29">
        <v>46336.291666666664</v>
      </c>
      <c r="E30097" s="15" t="str">
        <f>IF(AND($B$6=NB!$A$17,$B$8&gt;0),'Ersparnisberechnung Sommertarif'!$B$8*SLP!C30077,"")</f>
        <v/>
      </c>
    </row>
    <row r="30098" spans="1:5" x14ac:dyDescent="0.3">
      <c r="A30098" s="25">
        <v>46336</v>
      </c>
      <c r="B30098" s="31">
        <v>0.30208333333333331</v>
      </c>
      <c r="C30098" s="46"/>
      <c r="D30098" s="29">
        <v>46336.302083333336</v>
      </c>
      <c r="E30098" s="15" t="str">
        <f>IF(AND($B$6=NB!$A$17,$B$8&gt;0),'Ersparnisberechnung Sommertarif'!$B$8*SLP!C30078,"")</f>
        <v/>
      </c>
    </row>
    <row r="30099" spans="1:5" x14ac:dyDescent="0.3">
      <c r="A30099" s="25">
        <v>46336</v>
      </c>
      <c r="B30099" s="31">
        <v>0.3125</v>
      </c>
      <c r="C30099" s="46"/>
      <c r="D30099" s="29">
        <v>46336.3125</v>
      </c>
      <c r="E30099" s="15" t="str">
        <f>IF(AND($B$6=NB!$A$17,$B$8&gt;0),'Ersparnisberechnung Sommertarif'!$B$8*SLP!C30079,"")</f>
        <v/>
      </c>
    </row>
    <row r="30100" spans="1:5" x14ac:dyDescent="0.3">
      <c r="A30100" s="25">
        <v>46336</v>
      </c>
      <c r="B30100" s="31">
        <v>0.32291666666666669</v>
      </c>
      <c r="C30100" s="46"/>
      <c r="D30100" s="29">
        <v>46336.322916666664</v>
      </c>
      <c r="E30100" s="15" t="str">
        <f>IF(AND($B$6=NB!$A$17,$B$8&gt;0),'Ersparnisberechnung Sommertarif'!$B$8*SLP!C30080,"")</f>
        <v/>
      </c>
    </row>
    <row r="30101" spans="1:5" x14ac:dyDescent="0.3">
      <c r="A30101" s="25">
        <v>46336</v>
      </c>
      <c r="B30101" s="31">
        <v>0.33333333333333331</v>
      </c>
      <c r="C30101" s="46"/>
      <c r="D30101" s="29">
        <v>46336.333333333336</v>
      </c>
      <c r="E30101" s="15" t="str">
        <f>IF(AND($B$6=NB!$A$17,$B$8&gt;0),'Ersparnisberechnung Sommertarif'!$B$8*SLP!C30081,"")</f>
        <v/>
      </c>
    </row>
    <row r="30102" spans="1:5" x14ac:dyDescent="0.3">
      <c r="A30102" s="25">
        <v>46336</v>
      </c>
      <c r="B30102" s="31">
        <v>0.34375</v>
      </c>
      <c r="C30102" s="46"/>
      <c r="D30102" s="29">
        <v>46336.34375</v>
      </c>
      <c r="E30102" s="15" t="str">
        <f>IF(AND($B$6=NB!$A$17,$B$8&gt;0),'Ersparnisberechnung Sommertarif'!$B$8*SLP!C30082,"")</f>
        <v/>
      </c>
    </row>
    <row r="30103" spans="1:5" x14ac:dyDescent="0.3">
      <c r="A30103" s="25">
        <v>46336</v>
      </c>
      <c r="B30103" s="31">
        <v>0.35416666666666669</v>
      </c>
      <c r="C30103" s="46"/>
      <c r="D30103" s="29">
        <v>46336.354166666664</v>
      </c>
      <c r="E30103" s="15" t="str">
        <f>IF(AND($B$6=NB!$A$17,$B$8&gt;0),'Ersparnisberechnung Sommertarif'!$B$8*SLP!C30083,"")</f>
        <v/>
      </c>
    </row>
    <row r="30104" spans="1:5" x14ac:dyDescent="0.3">
      <c r="A30104" s="25">
        <v>46336</v>
      </c>
      <c r="B30104" s="31">
        <v>0.36458333333333331</v>
      </c>
      <c r="C30104" s="46"/>
      <c r="D30104" s="29">
        <v>46336.364583333336</v>
      </c>
      <c r="E30104" s="15" t="str">
        <f>IF(AND($B$6=NB!$A$17,$B$8&gt;0),'Ersparnisberechnung Sommertarif'!$B$8*SLP!C30084,"")</f>
        <v/>
      </c>
    </row>
    <row r="30105" spans="1:5" x14ac:dyDescent="0.3">
      <c r="A30105" s="25">
        <v>46336</v>
      </c>
      <c r="B30105" s="31">
        <v>0.375</v>
      </c>
      <c r="C30105" s="46"/>
      <c r="D30105" s="29">
        <v>46336.375</v>
      </c>
      <c r="E30105" s="15" t="str">
        <f>IF(AND($B$6=NB!$A$17,$B$8&gt;0),'Ersparnisberechnung Sommertarif'!$B$8*SLP!C30085,"")</f>
        <v/>
      </c>
    </row>
    <row r="30106" spans="1:5" x14ac:dyDescent="0.3">
      <c r="A30106" s="25">
        <v>46336</v>
      </c>
      <c r="B30106" s="31">
        <v>0.38541666666666669</v>
      </c>
      <c r="C30106" s="46"/>
      <c r="D30106" s="29">
        <v>46336.385416666664</v>
      </c>
      <c r="E30106" s="15" t="str">
        <f>IF(AND($B$6=NB!$A$17,$B$8&gt;0),'Ersparnisberechnung Sommertarif'!$B$8*SLP!C30086,"")</f>
        <v/>
      </c>
    </row>
    <row r="30107" spans="1:5" x14ac:dyDescent="0.3">
      <c r="A30107" s="25">
        <v>46336</v>
      </c>
      <c r="B30107" s="31">
        <v>0.39583333333333331</v>
      </c>
      <c r="C30107" s="46"/>
      <c r="D30107" s="29">
        <v>46336.395833333336</v>
      </c>
      <c r="E30107" s="15" t="str">
        <f>IF(AND($B$6=NB!$A$17,$B$8&gt;0),'Ersparnisberechnung Sommertarif'!$B$8*SLP!C30087,"")</f>
        <v/>
      </c>
    </row>
    <row r="30108" spans="1:5" x14ac:dyDescent="0.3">
      <c r="A30108" s="25">
        <v>46336</v>
      </c>
      <c r="B30108" s="31">
        <v>0.40625</v>
      </c>
      <c r="C30108" s="46"/>
      <c r="D30108" s="29">
        <v>46336.40625</v>
      </c>
      <c r="E30108" s="15" t="str">
        <f>IF(AND($B$6=NB!$A$17,$B$8&gt;0),'Ersparnisberechnung Sommertarif'!$B$8*SLP!C30088,"")</f>
        <v/>
      </c>
    </row>
    <row r="30109" spans="1:5" x14ac:dyDescent="0.3">
      <c r="A30109" s="25">
        <v>46336</v>
      </c>
      <c r="B30109" s="31">
        <v>0.41666666666666669</v>
      </c>
      <c r="C30109" s="46"/>
      <c r="D30109" s="29">
        <v>46336.416666666664</v>
      </c>
      <c r="E30109" s="15" t="str">
        <f>IF(AND($B$6=NB!$A$17,$B$8&gt;0),'Ersparnisberechnung Sommertarif'!$B$8*SLP!C30089,"")</f>
        <v/>
      </c>
    </row>
    <row r="30110" spans="1:5" x14ac:dyDescent="0.3">
      <c r="A30110" s="25">
        <v>46336</v>
      </c>
      <c r="B30110" s="31">
        <v>0.42708333333333331</v>
      </c>
      <c r="C30110" s="46"/>
      <c r="D30110" s="29">
        <v>46336.427083333336</v>
      </c>
      <c r="E30110" s="15" t="str">
        <f>IF(AND($B$6=NB!$A$17,$B$8&gt;0),'Ersparnisberechnung Sommertarif'!$B$8*SLP!C30090,"")</f>
        <v/>
      </c>
    </row>
    <row r="30111" spans="1:5" x14ac:dyDescent="0.3">
      <c r="A30111" s="25">
        <v>46336</v>
      </c>
      <c r="B30111" s="31">
        <v>0.4375</v>
      </c>
      <c r="C30111" s="46"/>
      <c r="D30111" s="29">
        <v>46336.4375</v>
      </c>
      <c r="E30111" s="15" t="str">
        <f>IF(AND($B$6=NB!$A$17,$B$8&gt;0),'Ersparnisberechnung Sommertarif'!$B$8*SLP!C30091,"")</f>
        <v/>
      </c>
    </row>
    <row r="30112" spans="1:5" x14ac:dyDescent="0.3">
      <c r="A30112" s="25">
        <v>46336</v>
      </c>
      <c r="B30112" s="31">
        <v>0.44791666666666669</v>
      </c>
      <c r="C30112" s="46"/>
      <c r="D30112" s="29">
        <v>46336.447916666664</v>
      </c>
      <c r="E30112" s="15" t="str">
        <f>IF(AND($B$6=NB!$A$17,$B$8&gt;0),'Ersparnisberechnung Sommertarif'!$B$8*SLP!C30092,"")</f>
        <v/>
      </c>
    </row>
    <row r="30113" spans="1:5" x14ac:dyDescent="0.3">
      <c r="A30113" s="25">
        <v>46336</v>
      </c>
      <c r="B30113" s="31">
        <v>0.45833333333333331</v>
      </c>
      <c r="C30113" s="46"/>
      <c r="D30113" s="29">
        <v>46336.458333333336</v>
      </c>
      <c r="E30113" s="15" t="str">
        <f>IF(AND($B$6=NB!$A$17,$B$8&gt;0),'Ersparnisberechnung Sommertarif'!$B$8*SLP!C30093,"")</f>
        <v/>
      </c>
    </row>
    <row r="30114" spans="1:5" x14ac:dyDescent="0.3">
      <c r="A30114" s="25">
        <v>46336</v>
      </c>
      <c r="B30114" s="31">
        <v>0.46875</v>
      </c>
      <c r="C30114" s="46"/>
      <c r="D30114" s="29">
        <v>46336.46875</v>
      </c>
      <c r="E30114" s="15" t="str">
        <f>IF(AND($B$6=NB!$A$17,$B$8&gt;0),'Ersparnisberechnung Sommertarif'!$B$8*SLP!C30094,"")</f>
        <v/>
      </c>
    </row>
    <row r="30115" spans="1:5" x14ac:dyDescent="0.3">
      <c r="A30115" s="25">
        <v>46336</v>
      </c>
      <c r="B30115" s="31">
        <v>0.47916666666666669</v>
      </c>
      <c r="C30115" s="46"/>
      <c r="D30115" s="29">
        <v>46336.479166666664</v>
      </c>
      <c r="E30115" s="15" t="str">
        <f>IF(AND($B$6=NB!$A$17,$B$8&gt;0),'Ersparnisberechnung Sommertarif'!$B$8*SLP!C30095,"")</f>
        <v/>
      </c>
    </row>
    <row r="30116" spans="1:5" x14ac:dyDescent="0.3">
      <c r="A30116" s="25">
        <v>46336</v>
      </c>
      <c r="B30116" s="31">
        <v>0.48958333333333331</v>
      </c>
      <c r="C30116" s="46"/>
      <c r="D30116" s="29">
        <v>46336.489583333336</v>
      </c>
      <c r="E30116" s="15" t="str">
        <f>IF(AND($B$6=NB!$A$17,$B$8&gt;0),'Ersparnisberechnung Sommertarif'!$B$8*SLP!C30096,"")</f>
        <v/>
      </c>
    </row>
    <row r="30117" spans="1:5" x14ac:dyDescent="0.3">
      <c r="A30117" s="25">
        <v>46336</v>
      </c>
      <c r="B30117" s="31">
        <v>0.5</v>
      </c>
      <c r="C30117" s="46"/>
      <c r="D30117" s="29">
        <v>46336.5</v>
      </c>
      <c r="E30117" s="15" t="str">
        <f>IF(AND($B$6=NB!$A$17,$B$8&gt;0),'Ersparnisberechnung Sommertarif'!$B$8*SLP!C30097,"")</f>
        <v/>
      </c>
    </row>
    <row r="30118" spans="1:5" x14ac:dyDescent="0.3">
      <c r="A30118" s="25">
        <v>46336</v>
      </c>
      <c r="B30118" s="31">
        <v>0.51041666666666663</v>
      </c>
      <c r="C30118" s="46"/>
      <c r="D30118" s="29">
        <v>46336.510416666664</v>
      </c>
      <c r="E30118" s="15" t="str">
        <f>IF(AND($B$6=NB!$A$17,$B$8&gt;0),'Ersparnisberechnung Sommertarif'!$B$8*SLP!C30098,"")</f>
        <v/>
      </c>
    </row>
    <row r="30119" spans="1:5" x14ac:dyDescent="0.3">
      <c r="A30119" s="25">
        <v>46336</v>
      </c>
      <c r="B30119" s="31">
        <v>0.52083333333333337</v>
      </c>
      <c r="C30119" s="46"/>
      <c r="D30119" s="29">
        <v>46336.520833333336</v>
      </c>
      <c r="E30119" s="15" t="str">
        <f>IF(AND($B$6=NB!$A$17,$B$8&gt;0),'Ersparnisberechnung Sommertarif'!$B$8*SLP!C30099,"")</f>
        <v/>
      </c>
    </row>
    <row r="30120" spans="1:5" x14ac:dyDescent="0.3">
      <c r="A30120" s="25">
        <v>46336</v>
      </c>
      <c r="B30120" s="31">
        <v>0.53125</v>
      </c>
      <c r="C30120" s="46"/>
      <c r="D30120" s="29">
        <v>46336.53125</v>
      </c>
      <c r="E30120" s="15" t="str">
        <f>IF(AND($B$6=NB!$A$17,$B$8&gt;0),'Ersparnisberechnung Sommertarif'!$B$8*SLP!C30100,"")</f>
        <v/>
      </c>
    </row>
    <row r="30121" spans="1:5" x14ac:dyDescent="0.3">
      <c r="A30121" s="25">
        <v>46336</v>
      </c>
      <c r="B30121" s="31">
        <v>0.54166666666666663</v>
      </c>
      <c r="C30121" s="46"/>
      <c r="D30121" s="29">
        <v>46336.541666666664</v>
      </c>
      <c r="E30121" s="15" t="str">
        <f>IF(AND($B$6=NB!$A$17,$B$8&gt;0),'Ersparnisberechnung Sommertarif'!$B$8*SLP!C30101,"")</f>
        <v/>
      </c>
    </row>
    <row r="30122" spans="1:5" x14ac:dyDescent="0.3">
      <c r="A30122" s="25">
        <v>46336</v>
      </c>
      <c r="B30122" s="31">
        <v>0.55208333333333337</v>
      </c>
      <c r="C30122" s="46"/>
      <c r="D30122" s="29">
        <v>46336.552083333336</v>
      </c>
      <c r="E30122" s="15" t="str">
        <f>IF(AND($B$6=NB!$A$17,$B$8&gt;0),'Ersparnisberechnung Sommertarif'!$B$8*SLP!C30102,"")</f>
        <v/>
      </c>
    </row>
    <row r="30123" spans="1:5" x14ac:dyDescent="0.3">
      <c r="A30123" s="25">
        <v>46336</v>
      </c>
      <c r="B30123" s="31">
        <v>0.5625</v>
      </c>
      <c r="C30123" s="46"/>
      <c r="D30123" s="29">
        <v>46336.5625</v>
      </c>
      <c r="E30123" s="15" t="str">
        <f>IF(AND($B$6=NB!$A$17,$B$8&gt;0),'Ersparnisberechnung Sommertarif'!$B$8*SLP!C30103,"")</f>
        <v/>
      </c>
    </row>
    <row r="30124" spans="1:5" x14ac:dyDescent="0.3">
      <c r="A30124" s="25">
        <v>46336</v>
      </c>
      <c r="B30124" s="31">
        <v>0.57291666666666663</v>
      </c>
      <c r="C30124" s="46"/>
      <c r="D30124" s="29">
        <v>46336.572916666664</v>
      </c>
      <c r="E30124" s="15" t="str">
        <f>IF(AND($B$6=NB!$A$17,$B$8&gt;0),'Ersparnisberechnung Sommertarif'!$B$8*SLP!C30104,"")</f>
        <v/>
      </c>
    </row>
    <row r="30125" spans="1:5" x14ac:dyDescent="0.3">
      <c r="A30125" s="25">
        <v>46336</v>
      </c>
      <c r="B30125" s="31">
        <v>0.58333333333333337</v>
      </c>
      <c r="C30125" s="46"/>
      <c r="D30125" s="29">
        <v>46336.583333333336</v>
      </c>
      <c r="E30125" s="15" t="str">
        <f>IF(AND($B$6=NB!$A$17,$B$8&gt;0),'Ersparnisberechnung Sommertarif'!$B$8*SLP!C30105,"")</f>
        <v/>
      </c>
    </row>
    <row r="30126" spans="1:5" x14ac:dyDescent="0.3">
      <c r="A30126" s="25">
        <v>46336</v>
      </c>
      <c r="B30126" s="31">
        <v>0.59375</v>
      </c>
      <c r="C30126" s="46"/>
      <c r="D30126" s="29">
        <v>46336.59375</v>
      </c>
      <c r="E30126" s="15" t="str">
        <f>IF(AND($B$6=NB!$A$17,$B$8&gt;0),'Ersparnisberechnung Sommertarif'!$B$8*SLP!C30106,"")</f>
        <v/>
      </c>
    </row>
    <row r="30127" spans="1:5" x14ac:dyDescent="0.3">
      <c r="A30127" s="25">
        <v>46336</v>
      </c>
      <c r="B30127" s="31">
        <v>0.60416666666666663</v>
      </c>
      <c r="C30127" s="46"/>
      <c r="D30127" s="29">
        <v>46336.604166666664</v>
      </c>
      <c r="E30127" s="15" t="str">
        <f>IF(AND($B$6=NB!$A$17,$B$8&gt;0),'Ersparnisberechnung Sommertarif'!$B$8*SLP!C30107,"")</f>
        <v/>
      </c>
    </row>
    <row r="30128" spans="1:5" x14ac:dyDescent="0.3">
      <c r="A30128" s="25">
        <v>46336</v>
      </c>
      <c r="B30128" s="31">
        <v>0.61458333333333337</v>
      </c>
      <c r="C30128" s="46"/>
      <c r="D30128" s="29">
        <v>46336.614583333336</v>
      </c>
      <c r="E30128" s="15" t="str">
        <f>IF(AND($B$6=NB!$A$17,$B$8&gt;0),'Ersparnisberechnung Sommertarif'!$B$8*SLP!C30108,"")</f>
        <v/>
      </c>
    </row>
    <row r="30129" spans="1:5" x14ac:dyDescent="0.3">
      <c r="A30129" s="25">
        <v>46336</v>
      </c>
      <c r="B30129" s="31">
        <v>0.625</v>
      </c>
      <c r="C30129" s="46"/>
      <c r="D30129" s="29">
        <v>46336.625</v>
      </c>
      <c r="E30129" s="15" t="str">
        <f>IF(AND($B$6=NB!$A$17,$B$8&gt;0),'Ersparnisberechnung Sommertarif'!$B$8*SLP!C30109,"")</f>
        <v/>
      </c>
    </row>
    <row r="30130" spans="1:5" x14ac:dyDescent="0.3">
      <c r="A30130" s="25">
        <v>46336</v>
      </c>
      <c r="B30130" s="31">
        <v>0.63541666666666663</v>
      </c>
      <c r="C30130" s="46"/>
      <c r="D30130" s="29">
        <v>46336.635416666664</v>
      </c>
      <c r="E30130" s="15" t="str">
        <f>IF(AND($B$6=NB!$A$17,$B$8&gt;0),'Ersparnisberechnung Sommertarif'!$B$8*SLP!C30110,"")</f>
        <v/>
      </c>
    </row>
    <row r="30131" spans="1:5" x14ac:dyDescent="0.3">
      <c r="A30131" s="25">
        <v>46336</v>
      </c>
      <c r="B30131" s="31">
        <v>0.64583333333333337</v>
      </c>
      <c r="C30131" s="46"/>
      <c r="D30131" s="29">
        <v>46336.645833333336</v>
      </c>
      <c r="E30131" s="15" t="str">
        <f>IF(AND($B$6=NB!$A$17,$B$8&gt;0),'Ersparnisberechnung Sommertarif'!$B$8*SLP!C30111,"")</f>
        <v/>
      </c>
    </row>
    <row r="30132" spans="1:5" x14ac:dyDescent="0.3">
      <c r="A30132" s="25">
        <v>46336</v>
      </c>
      <c r="B30132" s="31">
        <v>0.65625</v>
      </c>
      <c r="C30132" s="46"/>
      <c r="D30132" s="29">
        <v>46336.65625</v>
      </c>
      <c r="E30132" s="15" t="str">
        <f>IF(AND($B$6=NB!$A$17,$B$8&gt;0),'Ersparnisberechnung Sommertarif'!$B$8*SLP!C30112,"")</f>
        <v/>
      </c>
    </row>
    <row r="30133" spans="1:5" x14ac:dyDescent="0.3">
      <c r="A30133" s="25">
        <v>46336</v>
      </c>
      <c r="B30133" s="31">
        <v>0.66666666666666663</v>
      </c>
      <c r="C30133" s="46"/>
      <c r="D30133" s="29">
        <v>46336.666666666664</v>
      </c>
      <c r="E30133" s="15" t="str">
        <f>IF(AND($B$6=NB!$A$17,$B$8&gt;0),'Ersparnisberechnung Sommertarif'!$B$8*SLP!C30113,"")</f>
        <v/>
      </c>
    </row>
    <row r="30134" spans="1:5" x14ac:dyDescent="0.3">
      <c r="A30134" s="25">
        <v>46336</v>
      </c>
      <c r="B30134" s="31">
        <v>0.67708333333333337</v>
      </c>
      <c r="C30134" s="46"/>
      <c r="D30134" s="29">
        <v>46336.677083333336</v>
      </c>
      <c r="E30134" s="15" t="str">
        <f>IF(AND($B$6=NB!$A$17,$B$8&gt;0),'Ersparnisberechnung Sommertarif'!$B$8*SLP!C30114,"")</f>
        <v/>
      </c>
    </row>
    <row r="30135" spans="1:5" x14ac:dyDescent="0.3">
      <c r="A30135" s="25">
        <v>46336</v>
      </c>
      <c r="B30135" s="31">
        <v>0.6875</v>
      </c>
      <c r="C30135" s="46"/>
      <c r="D30135" s="29">
        <v>46336.6875</v>
      </c>
      <c r="E30135" s="15" t="str">
        <f>IF(AND($B$6=NB!$A$17,$B$8&gt;0),'Ersparnisberechnung Sommertarif'!$B$8*SLP!C30115,"")</f>
        <v/>
      </c>
    </row>
    <row r="30136" spans="1:5" x14ac:dyDescent="0.3">
      <c r="A30136" s="25">
        <v>46336</v>
      </c>
      <c r="B30136" s="31">
        <v>0.69791666666666663</v>
      </c>
      <c r="C30136" s="46"/>
      <c r="D30136" s="29">
        <v>46336.697916666664</v>
      </c>
      <c r="E30136" s="15" t="str">
        <f>IF(AND($B$6=NB!$A$17,$B$8&gt;0),'Ersparnisberechnung Sommertarif'!$B$8*SLP!C30116,"")</f>
        <v/>
      </c>
    </row>
    <row r="30137" spans="1:5" x14ac:dyDescent="0.3">
      <c r="A30137" s="25">
        <v>46336</v>
      </c>
      <c r="B30137" s="31">
        <v>0.70833333333333337</v>
      </c>
      <c r="C30137" s="46"/>
      <c r="D30137" s="29">
        <v>46336.708333333336</v>
      </c>
      <c r="E30137" s="15" t="str">
        <f>IF(AND($B$6=NB!$A$17,$B$8&gt;0),'Ersparnisberechnung Sommertarif'!$B$8*SLP!C30117,"")</f>
        <v/>
      </c>
    </row>
    <row r="30138" spans="1:5" x14ac:dyDescent="0.3">
      <c r="A30138" s="25">
        <v>46336</v>
      </c>
      <c r="B30138" s="31">
        <v>0.71875</v>
      </c>
      <c r="C30138" s="46"/>
      <c r="D30138" s="29">
        <v>46336.71875</v>
      </c>
      <c r="E30138" s="15" t="str">
        <f>IF(AND($B$6=NB!$A$17,$B$8&gt;0),'Ersparnisberechnung Sommertarif'!$B$8*SLP!C30118,"")</f>
        <v/>
      </c>
    </row>
    <row r="30139" spans="1:5" x14ac:dyDescent="0.3">
      <c r="A30139" s="25">
        <v>46336</v>
      </c>
      <c r="B30139" s="31">
        <v>0.72916666666666663</v>
      </c>
      <c r="C30139" s="46"/>
      <c r="D30139" s="29">
        <v>46336.729166666664</v>
      </c>
      <c r="E30139" s="15" t="str">
        <f>IF(AND($B$6=NB!$A$17,$B$8&gt;0),'Ersparnisberechnung Sommertarif'!$B$8*SLP!C30119,"")</f>
        <v/>
      </c>
    </row>
    <row r="30140" spans="1:5" x14ac:dyDescent="0.3">
      <c r="A30140" s="25">
        <v>46336</v>
      </c>
      <c r="B30140" s="31">
        <v>0.73958333333333337</v>
      </c>
      <c r="C30140" s="46"/>
      <c r="D30140" s="29">
        <v>46336.739583333336</v>
      </c>
      <c r="E30140" s="15" t="str">
        <f>IF(AND($B$6=NB!$A$17,$B$8&gt;0),'Ersparnisberechnung Sommertarif'!$B$8*SLP!C30120,"")</f>
        <v/>
      </c>
    </row>
    <row r="30141" spans="1:5" x14ac:dyDescent="0.3">
      <c r="A30141" s="25">
        <v>46336</v>
      </c>
      <c r="B30141" s="31">
        <v>0.75</v>
      </c>
      <c r="C30141" s="46"/>
      <c r="D30141" s="29">
        <v>46336.75</v>
      </c>
      <c r="E30141" s="15" t="str">
        <f>IF(AND($B$6=NB!$A$17,$B$8&gt;0),'Ersparnisberechnung Sommertarif'!$B$8*SLP!C30121,"")</f>
        <v/>
      </c>
    </row>
    <row r="30142" spans="1:5" x14ac:dyDescent="0.3">
      <c r="A30142" s="25">
        <v>46336</v>
      </c>
      <c r="B30142" s="31">
        <v>0.76041666666666663</v>
      </c>
      <c r="C30142" s="46"/>
      <c r="D30142" s="29">
        <v>46336.760416666664</v>
      </c>
      <c r="E30142" s="15" t="str">
        <f>IF(AND($B$6=NB!$A$17,$B$8&gt;0),'Ersparnisberechnung Sommertarif'!$B$8*SLP!C30122,"")</f>
        <v/>
      </c>
    </row>
    <row r="30143" spans="1:5" x14ac:dyDescent="0.3">
      <c r="A30143" s="25">
        <v>46336</v>
      </c>
      <c r="B30143" s="31">
        <v>0.77083333333333337</v>
      </c>
      <c r="C30143" s="46"/>
      <c r="D30143" s="29">
        <v>46336.770833333336</v>
      </c>
      <c r="E30143" s="15" t="str">
        <f>IF(AND($B$6=NB!$A$17,$B$8&gt;0),'Ersparnisberechnung Sommertarif'!$B$8*SLP!C30123,"")</f>
        <v/>
      </c>
    </row>
    <row r="30144" spans="1:5" x14ac:dyDescent="0.3">
      <c r="A30144" s="25">
        <v>46336</v>
      </c>
      <c r="B30144" s="31">
        <v>0.78125</v>
      </c>
      <c r="C30144" s="46"/>
      <c r="D30144" s="29">
        <v>46336.78125</v>
      </c>
      <c r="E30144" s="15" t="str">
        <f>IF(AND($B$6=NB!$A$17,$B$8&gt;0),'Ersparnisberechnung Sommertarif'!$B$8*SLP!C30124,"")</f>
        <v/>
      </c>
    </row>
    <row r="30145" spans="1:5" x14ac:dyDescent="0.3">
      <c r="A30145" s="25">
        <v>46336</v>
      </c>
      <c r="B30145" s="31">
        <v>0.79166666666666663</v>
      </c>
      <c r="C30145" s="46"/>
      <c r="D30145" s="29">
        <v>46336.791666666664</v>
      </c>
      <c r="E30145" s="15" t="str">
        <f>IF(AND($B$6=NB!$A$17,$B$8&gt;0),'Ersparnisberechnung Sommertarif'!$B$8*SLP!C30125,"")</f>
        <v/>
      </c>
    </row>
    <row r="30146" spans="1:5" x14ac:dyDescent="0.3">
      <c r="A30146" s="25">
        <v>46336</v>
      </c>
      <c r="B30146" s="31">
        <v>0.80208333333333337</v>
      </c>
      <c r="C30146" s="46"/>
      <c r="D30146" s="29">
        <v>46336.802083333336</v>
      </c>
      <c r="E30146" s="15" t="str">
        <f>IF(AND($B$6=NB!$A$17,$B$8&gt;0),'Ersparnisberechnung Sommertarif'!$B$8*SLP!C30126,"")</f>
        <v/>
      </c>
    </row>
    <row r="30147" spans="1:5" x14ac:dyDescent="0.3">
      <c r="A30147" s="25">
        <v>46336</v>
      </c>
      <c r="B30147" s="31">
        <v>0.8125</v>
      </c>
      <c r="C30147" s="46"/>
      <c r="D30147" s="29">
        <v>46336.8125</v>
      </c>
      <c r="E30147" s="15" t="str">
        <f>IF(AND($B$6=NB!$A$17,$B$8&gt;0),'Ersparnisberechnung Sommertarif'!$B$8*SLP!C30127,"")</f>
        <v/>
      </c>
    </row>
    <row r="30148" spans="1:5" x14ac:dyDescent="0.3">
      <c r="A30148" s="25">
        <v>46336</v>
      </c>
      <c r="B30148" s="31">
        <v>0.82291666666666663</v>
      </c>
      <c r="C30148" s="46"/>
      <c r="D30148" s="29">
        <v>46336.822916666664</v>
      </c>
      <c r="E30148" s="15" t="str">
        <f>IF(AND($B$6=NB!$A$17,$B$8&gt;0),'Ersparnisberechnung Sommertarif'!$B$8*SLP!C30128,"")</f>
        <v/>
      </c>
    </row>
    <row r="30149" spans="1:5" x14ac:dyDescent="0.3">
      <c r="A30149" s="25">
        <v>46336</v>
      </c>
      <c r="B30149" s="31">
        <v>0.83333333333333337</v>
      </c>
      <c r="C30149" s="46"/>
      <c r="D30149" s="29">
        <v>46336.833333333336</v>
      </c>
      <c r="E30149" s="15" t="str">
        <f>IF(AND($B$6=NB!$A$17,$B$8&gt;0),'Ersparnisberechnung Sommertarif'!$B$8*SLP!C30129,"")</f>
        <v/>
      </c>
    </row>
    <row r="30150" spans="1:5" x14ac:dyDescent="0.3">
      <c r="A30150" s="25">
        <v>46336</v>
      </c>
      <c r="B30150" s="31">
        <v>0.84375</v>
      </c>
      <c r="C30150" s="46"/>
      <c r="D30150" s="29">
        <v>46336.84375</v>
      </c>
      <c r="E30150" s="15" t="str">
        <f>IF(AND($B$6=NB!$A$17,$B$8&gt;0),'Ersparnisberechnung Sommertarif'!$B$8*SLP!C30130,"")</f>
        <v/>
      </c>
    </row>
    <row r="30151" spans="1:5" x14ac:dyDescent="0.3">
      <c r="A30151" s="25">
        <v>46336</v>
      </c>
      <c r="B30151" s="31">
        <v>0.85416666666666663</v>
      </c>
      <c r="C30151" s="46"/>
      <c r="D30151" s="29">
        <v>46336.854166666664</v>
      </c>
      <c r="E30151" s="15" t="str">
        <f>IF(AND($B$6=NB!$A$17,$B$8&gt;0),'Ersparnisberechnung Sommertarif'!$B$8*SLP!C30131,"")</f>
        <v/>
      </c>
    </row>
    <row r="30152" spans="1:5" x14ac:dyDescent="0.3">
      <c r="A30152" s="25">
        <v>46336</v>
      </c>
      <c r="B30152" s="31">
        <v>0.86458333333333337</v>
      </c>
      <c r="C30152" s="46"/>
      <c r="D30152" s="29">
        <v>46336.864583333336</v>
      </c>
      <c r="E30152" s="15" t="str">
        <f>IF(AND($B$6=NB!$A$17,$B$8&gt;0),'Ersparnisberechnung Sommertarif'!$B$8*SLP!C30132,"")</f>
        <v/>
      </c>
    </row>
    <row r="30153" spans="1:5" x14ac:dyDescent="0.3">
      <c r="A30153" s="25">
        <v>46336</v>
      </c>
      <c r="B30153" s="31">
        <v>0.875</v>
      </c>
      <c r="C30153" s="46"/>
      <c r="D30153" s="29">
        <v>46336.875</v>
      </c>
      <c r="E30153" s="15" t="str">
        <f>IF(AND($B$6=NB!$A$17,$B$8&gt;0),'Ersparnisberechnung Sommertarif'!$B$8*SLP!C30133,"")</f>
        <v/>
      </c>
    </row>
    <row r="30154" spans="1:5" x14ac:dyDescent="0.3">
      <c r="A30154" s="25">
        <v>46336</v>
      </c>
      <c r="B30154" s="31">
        <v>0.88541666666666663</v>
      </c>
      <c r="C30154" s="46"/>
      <c r="D30154" s="29">
        <v>46336.885416666664</v>
      </c>
      <c r="E30154" s="15" t="str">
        <f>IF(AND($B$6=NB!$A$17,$B$8&gt;0),'Ersparnisberechnung Sommertarif'!$B$8*SLP!C30134,"")</f>
        <v/>
      </c>
    </row>
    <row r="30155" spans="1:5" x14ac:dyDescent="0.3">
      <c r="A30155" s="25">
        <v>46336</v>
      </c>
      <c r="B30155" s="31">
        <v>0.89583333333333337</v>
      </c>
      <c r="C30155" s="46"/>
      <c r="D30155" s="29">
        <v>46336.895833333336</v>
      </c>
      <c r="E30155" s="15" t="str">
        <f>IF(AND($B$6=NB!$A$17,$B$8&gt;0),'Ersparnisberechnung Sommertarif'!$B$8*SLP!C30135,"")</f>
        <v/>
      </c>
    </row>
    <row r="30156" spans="1:5" x14ac:dyDescent="0.3">
      <c r="A30156" s="25">
        <v>46336</v>
      </c>
      <c r="B30156" s="31">
        <v>0.90625</v>
      </c>
      <c r="C30156" s="46"/>
      <c r="D30156" s="29">
        <v>46336.90625</v>
      </c>
      <c r="E30156" s="15" t="str">
        <f>IF(AND($B$6=NB!$A$17,$B$8&gt;0),'Ersparnisberechnung Sommertarif'!$B$8*SLP!C30136,"")</f>
        <v/>
      </c>
    </row>
    <row r="30157" spans="1:5" x14ac:dyDescent="0.3">
      <c r="A30157" s="25">
        <v>46336</v>
      </c>
      <c r="B30157" s="31">
        <v>0.91666666666666663</v>
      </c>
      <c r="C30157" s="46"/>
      <c r="D30157" s="29">
        <v>46336.916666666664</v>
      </c>
      <c r="E30157" s="15" t="str">
        <f>IF(AND($B$6=NB!$A$17,$B$8&gt;0),'Ersparnisberechnung Sommertarif'!$B$8*SLP!C30137,"")</f>
        <v/>
      </c>
    </row>
    <row r="30158" spans="1:5" x14ac:dyDescent="0.3">
      <c r="A30158" s="25">
        <v>46336</v>
      </c>
      <c r="B30158" s="31">
        <v>0.92708333333333337</v>
      </c>
      <c r="C30158" s="46"/>
      <c r="D30158" s="29">
        <v>46336.927083333336</v>
      </c>
      <c r="E30158" s="15" t="str">
        <f>IF(AND($B$6=NB!$A$17,$B$8&gt;0),'Ersparnisberechnung Sommertarif'!$B$8*SLP!C30138,"")</f>
        <v/>
      </c>
    </row>
    <row r="30159" spans="1:5" x14ac:dyDescent="0.3">
      <c r="A30159" s="25">
        <v>46336</v>
      </c>
      <c r="B30159" s="31">
        <v>0.9375</v>
      </c>
      <c r="C30159" s="46"/>
      <c r="D30159" s="29">
        <v>46336.9375</v>
      </c>
      <c r="E30159" s="15" t="str">
        <f>IF(AND($B$6=NB!$A$17,$B$8&gt;0),'Ersparnisberechnung Sommertarif'!$B$8*SLP!C30139,"")</f>
        <v/>
      </c>
    </row>
    <row r="30160" spans="1:5" x14ac:dyDescent="0.3">
      <c r="A30160" s="25">
        <v>46336</v>
      </c>
      <c r="B30160" s="31">
        <v>0.94791666666666663</v>
      </c>
      <c r="C30160" s="46"/>
      <c r="D30160" s="29">
        <v>46336.947916666664</v>
      </c>
      <c r="E30160" s="15" t="str">
        <f>IF(AND($B$6=NB!$A$17,$B$8&gt;0),'Ersparnisberechnung Sommertarif'!$B$8*SLP!C30140,"")</f>
        <v/>
      </c>
    </row>
    <row r="30161" spans="1:5" x14ac:dyDescent="0.3">
      <c r="A30161" s="25">
        <v>46336</v>
      </c>
      <c r="B30161" s="31">
        <v>0.95833333333333337</v>
      </c>
      <c r="C30161" s="46"/>
      <c r="D30161" s="29">
        <v>46336.958333333336</v>
      </c>
      <c r="E30161" s="15" t="str">
        <f>IF(AND($B$6=NB!$A$17,$B$8&gt;0),'Ersparnisberechnung Sommertarif'!$B$8*SLP!C30141,"")</f>
        <v/>
      </c>
    </row>
    <row r="30162" spans="1:5" x14ac:dyDescent="0.3">
      <c r="A30162" s="25">
        <v>46336</v>
      </c>
      <c r="B30162" s="31">
        <v>0.96875</v>
      </c>
      <c r="C30162" s="46"/>
      <c r="D30162" s="29">
        <v>46336.96875</v>
      </c>
      <c r="E30162" s="15" t="str">
        <f>IF(AND($B$6=NB!$A$17,$B$8&gt;0),'Ersparnisberechnung Sommertarif'!$B$8*SLP!C30142,"")</f>
        <v/>
      </c>
    </row>
    <row r="30163" spans="1:5" x14ac:dyDescent="0.3">
      <c r="A30163" s="25">
        <v>46336</v>
      </c>
      <c r="B30163" s="31">
        <v>0.97916666666666663</v>
      </c>
      <c r="C30163" s="46"/>
      <c r="D30163" s="29">
        <v>46336.979166666664</v>
      </c>
      <c r="E30163" s="15" t="str">
        <f>IF(AND($B$6=NB!$A$17,$B$8&gt;0),'Ersparnisberechnung Sommertarif'!$B$8*SLP!C30143,"")</f>
        <v/>
      </c>
    </row>
    <row r="30164" spans="1:5" x14ac:dyDescent="0.3">
      <c r="A30164" s="25">
        <v>46336</v>
      </c>
      <c r="B30164" s="31">
        <v>0.98958333333333337</v>
      </c>
      <c r="C30164" s="46"/>
      <c r="D30164" s="29">
        <v>46336.989583333336</v>
      </c>
      <c r="E30164" s="15" t="str">
        <f>IF(AND($B$6=NB!$A$17,$B$8&gt;0),'Ersparnisberechnung Sommertarif'!$B$8*SLP!C30144,"")</f>
        <v/>
      </c>
    </row>
    <row r="30165" spans="1:5" x14ac:dyDescent="0.3">
      <c r="A30165" s="25">
        <v>46337</v>
      </c>
      <c r="B30165" s="31">
        <v>0</v>
      </c>
      <c r="C30165" s="46"/>
      <c r="D30165" s="29">
        <v>46337</v>
      </c>
      <c r="E30165" s="15" t="str">
        <f>IF(AND($B$6=NB!$A$17,$B$8&gt;0),'Ersparnisberechnung Sommertarif'!$B$8*SLP!C30145,"")</f>
        <v/>
      </c>
    </row>
    <row r="30166" spans="1:5" x14ac:dyDescent="0.3">
      <c r="A30166" s="25">
        <v>46337</v>
      </c>
      <c r="B30166" s="31">
        <v>1.0416666666666666E-2</v>
      </c>
      <c r="C30166" s="46"/>
      <c r="D30166" s="29">
        <v>46337.010416666664</v>
      </c>
      <c r="E30166" s="15" t="str">
        <f>IF(AND($B$6=NB!$A$17,$B$8&gt;0),'Ersparnisberechnung Sommertarif'!$B$8*SLP!C30146,"")</f>
        <v/>
      </c>
    </row>
    <row r="30167" spans="1:5" x14ac:dyDescent="0.3">
      <c r="A30167" s="25">
        <v>46337</v>
      </c>
      <c r="B30167" s="31">
        <v>2.0833333333333332E-2</v>
      </c>
      <c r="C30167" s="46"/>
      <c r="D30167" s="29">
        <v>46337.020833333336</v>
      </c>
      <c r="E30167" s="15" t="str">
        <f>IF(AND($B$6=NB!$A$17,$B$8&gt;0),'Ersparnisberechnung Sommertarif'!$B$8*SLP!C30147,"")</f>
        <v/>
      </c>
    </row>
    <row r="30168" spans="1:5" x14ac:dyDescent="0.3">
      <c r="A30168" s="25">
        <v>46337</v>
      </c>
      <c r="B30168" s="31">
        <v>3.125E-2</v>
      </c>
      <c r="C30168" s="46"/>
      <c r="D30168" s="29">
        <v>46337.03125</v>
      </c>
      <c r="E30168" s="15" t="str">
        <f>IF(AND($B$6=NB!$A$17,$B$8&gt;0),'Ersparnisberechnung Sommertarif'!$B$8*SLP!C30148,"")</f>
        <v/>
      </c>
    </row>
    <row r="30169" spans="1:5" x14ac:dyDescent="0.3">
      <c r="A30169" s="25">
        <v>46337</v>
      </c>
      <c r="B30169" s="31">
        <v>4.1666666666666664E-2</v>
      </c>
      <c r="C30169" s="46"/>
      <c r="D30169" s="29">
        <v>46337.041666666664</v>
      </c>
      <c r="E30169" s="15" t="str">
        <f>IF(AND($B$6=NB!$A$17,$B$8&gt;0),'Ersparnisberechnung Sommertarif'!$B$8*SLP!C30149,"")</f>
        <v/>
      </c>
    </row>
    <row r="30170" spans="1:5" x14ac:dyDescent="0.3">
      <c r="A30170" s="25">
        <v>46337</v>
      </c>
      <c r="B30170" s="31">
        <v>5.2083333333333336E-2</v>
      </c>
      <c r="C30170" s="46"/>
      <c r="D30170" s="29">
        <v>46337.052083333336</v>
      </c>
      <c r="E30170" s="15" t="str">
        <f>IF(AND($B$6=NB!$A$17,$B$8&gt;0),'Ersparnisberechnung Sommertarif'!$B$8*SLP!C30150,"")</f>
        <v/>
      </c>
    </row>
    <row r="30171" spans="1:5" x14ac:dyDescent="0.3">
      <c r="A30171" s="25">
        <v>46337</v>
      </c>
      <c r="B30171" s="31">
        <v>6.25E-2</v>
      </c>
      <c r="C30171" s="46"/>
      <c r="D30171" s="29">
        <v>46337.0625</v>
      </c>
      <c r="E30171" s="15" t="str">
        <f>IF(AND($B$6=NB!$A$17,$B$8&gt;0),'Ersparnisberechnung Sommertarif'!$B$8*SLP!C30151,"")</f>
        <v/>
      </c>
    </row>
    <row r="30172" spans="1:5" x14ac:dyDescent="0.3">
      <c r="A30172" s="25">
        <v>46337</v>
      </c>
      <c r="B30172" s="31">
        <v>7.2916666666666671E-2</v>
      </c>
      <c r="C30172" s="46"/>
      <c r="D30172" s="29">
        <v>46337.072916666664</v>
      </c>
      <c r="E30172" s="15" t="str">
        <f>IF(AND($B$6=NB!$A$17,$B$8&gt;0),'Ersparnisberechnung Sommertarif'!$B$8*SLP!C30152,"")</f>
        <v/>
      </c>
    </row>
    <row r="30173" spans="1:5" x14ac:dyDescent="0.3">
      <c r="A30173" s="25">
        <v>46337</v>
      </c>
      <c r="B30173" s="31">
        <v>8.3333333333333329E-2</v>
      </c>
      <c r="C30173" s="46"/>
      <c r="D30173" s="29">
        <v>46337.083333333336</v>
      </c>
      <c r="E30173" s="15" t="str">
        <f>IF(AND($B$6=NB!$A$17,$B$8&gt;0),'Ersparnisberechnung Sommertarif'!$B$8*SLP!C30153,"")</f>
        <v/>
      </c>
    </row>
    <row r="30174" spans="1:5" x14ac:dyDescent="0.3">
      <c r="A30174" s="25">
        <v>46337</v>
      </c>
      <c r="B30174" s="31">
        <v>9.375E-2</v>
      </c>
      <c r="C30174" s="46"/>
      <c r="D30174" s="29">
        <v>46337.09375</v>
      </c>
      <c r="E30174" s="15" t="str">
        <f>IF(AND($B$6=NB!$A$17,$B$8&gt;0),'Ersparnisberechnung Sommertarif'!$B$8*SLP!C30154,"")</f>
        <v/>
      </c>
    </row>
    <row r="30175" spans="1:5" x14ac:dyDescent="0.3">
      <c r="A30175" s="25">
        <v>46337</v>
      </c>
      <c r="B30175" s="31">
        <v>0.10416666666666667</v>
      </c>
      <c r="C30175" s="46"/>
      <c r="D30175" s="29">
        <v>46337.104166666664</v>
      </c>
      <c r="E30175" s="15" t="str">
        <f>IF(AND($B$6=NB!$A$17,$B$8&gt;0),'Ersparnisberechnung Sommertarif'!$B$8*SLP!C30155,"")</f>
        <v/>
      </c>
    </row>
    <row r="30176" spans="1:5" x14ac:dyDescent="0.3">
      <c r="A30176" s="25">
        <v>46337</v>
      </c>
      <c r="B30176" s="31">
        <v>0.11458333333333333</v>
      </c>
      <c r="C30176" s="46"/>
      <c r="D30176" s="29">
        <v>46337.114583333336</v>
      </c>
      <c r="E30176" s="15" t="str">
        <f>IF(AND($B$6=NB!$A$17,$B$8&gt;0),'Ersparnisberechnung Sommertarif'!$B$8*SLP!C30156,"")</f>
        <v/>
      </c>
    </row>
    <row r="30177" spans="1:5" x14ac:dyDescent="0.3">
      <c r="A30177" s="25">
        <v>46337</v>
      </c>
      <c r="B30177" s="31">
        <v>0.125</v>
      </c>
      <c r="C30177" s="46"/>
      <c r="D30177" s="29">
        <v>46337.125</v>
      </c>
      <c r="E30177" s="15" t="str">
        <f>IF(AND($B$6=NB!$A$17,$B$8&gt;0),'Ersparnisberechnung Sommertarif'!$B$8*SLP!C30157,"")</f>
        <v/>
      </c>
    </row>
    <row r="30178" spans="1:5" x14ac:dyDescent="0.3">
      <c r="A30178" s="25">
        <v>46337</v>
      </c>
      <c r="B30178" s="31">
        <v>0.13541666666666666</v>
      </c>
      <c r="C30178" s="46"/>
      <c r="D30178" s="29">
        <v>46337.135416666664</v>
      </c>
      <c r="E30178" s="15" t="str">
        <f>IF(AND($B$6=NB!$A$17,$B$8&gt;0),'Ersparnisberechnung Sommertarif'!$B$8*SLP!C30158,"")</f>
        <v/>
      </c>
    </row>
    <row r="30179" spans="1:5" x14ac:dyDescent="0.3">
      <c r="A30179" s="25">
        <v>46337</v>
      </c>
      <c r="B30179" s="31">
        <v>0.14583333333333334</v>
      </c>
      <c r="C30179" s="46"/>
      <c r="D30179" s="29">
        <v>46337.145833333336</v>
      </c>
      <c r="E30179" s="15" t="str">
        <f>IF(AND($B$6=NB!$A$17,$B$8&gt;0),'Ersparnisberechnung Sommertarif'!$B$8*SLP!C30159,"")</f>
        <v/>
      </c>
    </row>
    <row r="30180" spans="1:5" x14ac:dyDescent="0.3">
      <c r="A30180" s="25">
        <v>46337</v>
      </c>
      <c r="B30180" s="31">
        <v>0.15625</v>
      </c>
      <c r="C30180" s="46"/>
      <c r="D30180" s="29">
        <v>46337.15625</v>
      </c>
      <c r="E30180" s="15" t="str">
        <f>IF(AND($B$6=NB!$A$17,$B$8&gt;0),'Ersparnisberechnung Sommertarif'!$B$8*SLP!C30160,"")</f>
        <v/>
      </c>
    </row>
    <row r="30181" spans="1:5" x14ac:dyDescent="0.3">
      <c r="A30181" s="25">
        <v>46337</v>
      </c>
      <c r="B30181" s="31">
        <v>0.16666666666666666</v>
      </c>
      <c r="C30181" s="46"/>
      <c r="D30181" s="29">
        <v>46337.166666666664</v>
      </c>
      <c r="E30181" s="15" t="str">
        <f>IF(AND($B$6=NB!$A$17,$B$8&gt;0),'Ersparnisberechnung Sommertarif'!$B$8*SLP!C30161,"")</f>
        <v/>
      </c>
    </row>
    <row r="30182" spans="1:5" x14ac:dyDescent="0.3">
      <c r="A30182" s="25">
        <v>46337</v>
      </c>
      <c r="B30182" s="31">
        <v>0.17708333333333334</v>
      </c>
      <c r="C30182" s="46"/>
      <c r="D30182" s="29">
        <v>46337.177083333336</v>
      </c>
      <c r="E30182" s="15" t="str">
        <f>IF(AND($B$6=NB!$A$17,$B$8&gt;0),'Ersparnisberechnung Sommertarif'!$B$8*SLP!C30162,"")</f>
        <v/>
      </c>
    </row>
    <row r="30183" spans="1:5" x14ac:dyDescent="0.3">
      <c r="A30183" s="25">
        <v>46337</v>
      </c>
      <c r="B30183" s="31">
        <v>0.1875</v>
      </c>
      <c r="C30183" s="46"/>
      <c r="D30183" s="29">
        <v>46337.1875</v>
      </c>
      <c r="E30183" s="15" t="str">
        <f>IF(AND($B$6=NB!$A$17,$B$8&gt;0),'Ersparnisberechnung Sommertarif'!$B$8*SLP!C30163,"")</f>
        <v/>
      </c>
    </row>
    <row r="30184" spans="1:5" x14ac:dyDescent="0.3">
      <c r="A30184" s="25">
        <v>46337</v>
      </c>
      <c r="B30184" s="31">
        <v>0.19791666666666666</v>
      </c>
      <c r="C30184" s="46"/>
      <c r="D30184" s="29">
        <v>46337.197916666664</v>
      </c>
      <c r="E30184" s="15" t="str">
        <f>IF(AND($B$6=NB!$A$17,$B$8&gt;0),'Ersparnisberechnung Sommertarif'!$B$8*SLP!C30164,"")</f>
        <v/>
      </c>
    </row>
    <row r="30185" spans="1:5" x14ac:dyDescent="0.3">
      <c r="A30185" s="25">
        <v>46337</v>
      </c>
      <c r="B30185" s="31">
        <v>0.20833333333333334</v>
      </c>
      <c r="C30185" s="46"/>
      <c r="D30185" s="29">
        <v>46337.208333333336</v>
      </c>
      <c r="E30185" s="15" t="str">
        <f>IF(AND($B$6=NB!$A$17,$B$8&gt;0),'Ersparnisberechnung Sommertarif'!$B$8*SLP!C30165,"")</f>
        <v/>
      </c>
    </row>
    <row r="30186" spans="1:5" x14ac:dyDescent="0.3">
      <c r="A30186" s="25">
        <v>46337</v>
      </c>
      <c r="B30186" s="31">
        <v>0.21875</v>
      </c>
      <c r="C30186" s="46"/>
      <c r="D30186" s="29">
        <v>46337.21875</v>
      </c>
      <c r="E30186" s="15" t="str">
        <f>IF(AND($B$6=NB!$A$17,$B$8&gt;0),'Ersparnisberechnung Sommertarif'!$B$8*SLP!C30166,"")</f>
        <v/>
      </c>
    </row>
    <row r="30187" spans="1:5" x14ac:dyDescent="0.3">
      <c r="A30187" s="25">
        <v>46337</v>
      </c>
      <c r="B30187" s="31">
        <v>0.22916666666666666</v>
      </c>
      <c r="C30187" s="46"/>
      <c r="D30187" s="29">
        <v>46337.229166666664</v>
      </c>
      <c r="E30187" s="15" t="str">
        <f>IF(AND($B$6=NB!$A$17,$B$8&gt;0),'Ersparnisberechnung Sommertarif'!$B$8*SLP!C30167,"")</f>
        <v/>
      </c>
    </row>
    <row r="30188" spans="1:5" x14ac:dyDescent="0.3">
      <c r="A30188" s="25">
        <v>46337</v>
      </c>
      <c r="B30188" s="31">
        <v>0.23958333333333334</v>
      </c>
      <c r="C30188" s="46"/>
      <c r="D30188" s="29">
        <v>46337.239583333336</v>
      </c>
      <c r="E30188" s="15" t="str">
        <f>IF(AND($B$6=NB!$A$17,$B$8&gt;0),'Ersparnisberechnung Sommertarif'!$B$8*SLP!C30168,"")</f>
        <v/>
      </c>
    </row>
    <row r="30189" spans="1:5" x14ac:dyDescent="0.3">
      <c r="A30189" s="25">
        <v>46337</v>
      </c>
      <c r="B30189" s="31">
        <v>0.25</v>
      </c>
      <c r="C30189" s="46"/>
      <c r="D30189" s="29">
        <v>46337.25</v>
      </c>
      <c r="E30189" s="15" t="str">
        <f>IF(AND($B$6=NB!$A$17,$B$8&gt;0),'Ersparnisberechnung Sommertarif'!$B$8*SLP!C30169,"")</f>
        <v/>
      </c>
    </row>
    <row r="30190" spans="1:5" x14ac:dyDescent="0.3">
      <c r="A30190" s="25">
        <v>46337</v>
      </c>
      <c r="B30190" s="31">
        <v>0.26041666666666669</v>
      </c>
      <c r="C30190" s="46"/>
      <c r="D30190" s="29">
        <v>46337.260416666664</v>
      </c>
      <c r="E30190" s="15" t="str">
        <f>IF(AND($B$6=NB!$A$17,$B$8&gt;0),'Ersparnisberechnung Sommertarif'!$B$8*SLP!C30170,"")</f>
        <v/>
      </c>
    </row>
    <row r="30191" spans="1:5" x14ac:dyDescent="0.3">
      <c r="A30191" s="25">
        <v>46337</v>
      </c>
      <c r="B30191" s="31">
        <v>0.27083333333333331</v>
      </c>
      <c r="C30191" s="46"/>
      <c r="D30191" s="29">
        <v>46337.270833333336</v>
      </c>
      <c r="E30191" s="15" t="str">
        <f>IF(AND($B$6=NB!$A$17,$B$8&gt;0),'Ersparnisberechnung Sommertarif'!$B$8*SLP!C30171,"")</f>
        <v/>
      </c>
    </row>
    <row r="30192" spans="1:5" x14ac:dyDescent="0.3">
      <c r="A30192" s="25">
        <v>46337</v>
      </c>
      <c r="B30192" s="31">
        <v>0.28125</v>
      </c>
      <c r="C30192" s="46"/>
      <c r="D30192" s="29">
        <v>46337.28125</v>
      </c>
      <c r="E30192" s="15" t="str">
        <f>IF(AND($B$6=NB!$A$17,$B$8&gt;0),'Ersparnisberechnung Sommertarif'!$B$8*SLP!C30172,"")</f>
        <v/>
      </c>
    </row>
    <row r="30193" spans="1:5" x14ac:dyDescent="0.3">
      <c r="A30193" s="25">
        <v>46337</v>
      </c>
      <c r="B30193" s="31">
        <v>0.29166666666666669</v>
      </c>
      <c r="C30193" s="46"/>
      <c r="D30193" s="29">
        <v>46337.291666666664</v>
      </c>
      <c r="E30193" s="15" t="str">
        <f>IF(AND($B$6=NB!$A$17,$B$8&gt;0),'Ersparnisberechnung Sommertarif'!$B$8*SLP!C30173,"")</f>
        <v/>
      </c>
    </row>
    <row r="30194" spans="1:5" x14ac:dyDescent="0.3">
      <c r="A30194" s="25">
        <v>46337</v>
      </c>
      <c r="B30194" s="31">
        <v>0.30208333333333331</v>
      </c>
      <c r="C30194" s="46"/>
      <c r="D30194" s="29">
        <v>46337.302083333336</v>
      </c>
      <c r="E30194" s="15" t="str">
        <f>IF(AND($B$6=NB!$A$17,$B$8&gt;0),'Ersparnisberechnung Sommertarif'!$B$8*SLP!C30174,"")</f>
        <v/>
      </c>
    </row>
    <row r="30195" spans="1:5" x14ac:dyDescent="0.3">
      <c r="A30195" s="25">
        <v>46337</v>
      </c>
      <c r="B30195" s="31">
        <v>0.3125</v>
      </c>
      <c r="C30195" s="46"/>
      <c r="D30195" s="29">
        <v>46337.3125</v>
      </c>
      <c r="E30195" s="15" t="str">
        <f>IF(AND($B$6=NB!$A$17,$B$8&gt;0),'Ersparnisberechnung Sommertarif'!$B$8*SLP!C30175,"")</f>
        <v/>
      </c>
    </row>
    <row r="30196" spans="1:5" x14ac:dyDescent="0.3">
      <c r="A30196" s="25">
        <v>46337</v>
      </c>
      <c r="B30196" s="31">
        <v>0.32291666666666669</v>
      </c>
      <c r="C30196" s="46"/>
      <c r="D30196" s="29">
        <v>46337.322916666664</v>
      </c>
      <c r="E30196" s="15" t="str">
        <f>IF(AND($B$6=NB!$A$17,$B$8&gt;0),'Ersparnisberechnung Sommertarif'!$B$8*SLP!C30176,"")</f>
        <v/>
      </c>
    </row>
    <row r="30197" spans="1:5" x14ac:dyDescent="0.3">
      <c r="A30197" s="25">
        <v>46337</v>
      </c>
      <c r="B30197" s="31">
        <v>0.33333333333333331</v>
      </c>
      <c r="C30197" s="46"/>
      <c r="D30197" s="29">
        <v>46337.333333333336</v>
      </c>
      <c r="E30197" s="15" t="str">
        <f>IF(AND($B$6=NB!$A$17,$B$8&gt;0),'Ersparnisberechnung Sommertarif'!$B$8*SLP!C30177,"")</f>
        <v/>
      </c>
    </row>
    <row r="30198" spans="1:5" x14ac:dyDescent="0.3">
      <c r="A30198" s="25">
        <v>46337</v>
      </c>
      <c r="B30198" s="31">
        <v>0.34375</v>
      </c>
      <c r="C30198" s="46"/>
      <c r="D30198" s="29">
        <v>46337.34375</v>
      </c>
      <c r="E30198" s="15" t="str">
        <f>IF(AND($B$6=NB!$A$17,$B$8&gt;0),'Ersparnisberechnung Sommertarif'!$B$8*SLP!C30178,"")</f>
        <v/>
      </c>
    </row>
    <row r="30199" spans="1:5" x14ac:dyDescent="0.3">
      <c r="A30199" s="25">
        <v>46337</v>
      </c>
      <c r="B30199" s="31">
        <v>0.35416666666666669</v>
      </c>
      <c r="C30199" s="46"/>
      <c r="D30199" s="29">
        <v>46337.354166666664</v>
      </c>
      <c r="E30199" s="15" t="str">
        <f>IF(AND($B$6=NB!$A$17,$B$8&gt;0),'Ersparnisberechnung Sommertarif'!$B$8*SLP!C30179,"")</f>
        <v/>
      </c>
    </row>
    <row r="30200" spans="1:5" x14ac:dyDescent="0.3">
      <c r="A30200" s="25">
        <v>46337</v>
      </c>
      <c r="B30200" s="31">
        <v>0.36458333333333331</v>
      </c>
      <c r="C30200" s="46"/>
      <c r="D30200" s="29">
        <v>46337.364583333336</v>
      </c>
      <c r="E30200" s="15" t="str">
        <f>IF(AND($B$6=NB!$A$17,$B$8&gt;0),'Ersparnisberechnung Sommertarif'!$B$8*SLP!C30180,"")</f>
        <v/>
      </c>
    </row>
    <row r="30201" spans="1:5" x14ac:dyDescent="0.3">
      <c r="A30201" s="25">
        <v>46337</v>
      </c>
      <c r="B30201" s="31">
        <v>0.375</v>
      </c>
      <c r="C30201" s="46"/>
      <c r="D30201" s="29">
        <v>46337.375</v>
      </c>
      <c r="E30201" s="15" t="str">
        <f>IF(AND($B$6=NB!$A$17,$B$8&gt;0),'Ersparnisberechnung Sommertarif'!$B$8*SLP!C30181,"")</f>
        <v/>
      </c>
    </row>
    <row r="30202" spans="1:5" x14ac:dyDescent="0.3">
      <c r="A30202" s="25">
        <v>46337</v>
      </c>
      <c r="B30202" s="31">
        <v>0.38541666666666669</v>
      </c>
      <c r="C30202" s="46"/>
      <c r="D30202" s="29">
        <v>46337.385416666664</v>
      </c>
      <c r="E30202" s="15" t="str">
        <f>IF(AND($B$6=NB!$A$17,$B$8&gt;0),'Ersparnisberechnung Sommertarif'!$B$8*SLP!C30182,"")</f>
        <v/>
      </c>
    </row>
    <row r="30203" spans="1:5" x14ac:dyDescent="0.3">
      <c r="A30203" s="25">
        <v>46337</v>
      </c>
      <c r="B30203" s="31">
        <v>0.39583333333333331</v>
      </c>
      <c r="C30203" s="46"/>
      <c r="D30203" s="29">
        <v>46337.395833333336</v>
      </c>
      <c r="E30203" s="15" t="str">
        <f>IF(AND($B$6=NB!$A$17,$B$8&gt;0),'Ersparnisberechnung Sommertarif'!$B$8*SLP!C30183,"")</f>
        <v/>
      </c>
    </row>
    <row r="30204" spans="1:5" x14ac:dyDescent="0.3">
      <c r="A30204" s="25">
        <v>46337</v>
      </c>
      <c r="B30204" s="31">
        <v>0.40625</v>
      </c>
      <c r="C30204" s="46"/>
      <c r="D30204" s="29">
        <v>46337.40625</v>
      </c>
      <c r="E30204" s="15" t="str">
        <f>IF(AND($B$6=NB!$A$17,$B$8&gt;0),'Ersparnisberechnung Sommertarif'!$B$8*SLP!C30184,"")</f>
        <v/>
      </c>
    </row>
    <row r="30205" spans="1:5" x14ac:dyDescent="0.3">
      <c r="A30205" s="25">
        <v>46337</v>
      </c>
      <c r="B30205" s="31">
        <v>0.41666666666666669</v>
      </c>
      <c r="C30205" s="46"/>
      <c r="D30205" s="29">
        <v>46337.416666666664</v>
      </c>
      <c r="E30205" s="15" t="str">
        <f>IF(AND($B$6=NB!$A$17,$B$8&gt;0),'Ersparnisberechnung Sommertarif'!$B$8*SLP!C30185,"")</f>
        <v/>
      </c>
    </row>
    <row r="30206" spans="1:5" x14ac:dyDescent="0.3">
      <c r="A30206" s="25">
        <v>46337</v>
      </c>
      <c r="B30206" s="31">
        <v>0.42708333333333331</v>
      </c>
      <c r="C30206" s="46"/>
      <c r="D30206" s="29">
        <v>46337.427083333336</v>
      </c>
      <c r="E30206" s="15" t="str">
        <f>IF(AND($B$6=NB!$A$17,$B$8&gt;0),'Ersparnisberechnung Sommertarif'!$B$8*SLP!C30186,"")</f>
        <v/>
      </c>
    </row>
    <row r="30207" spans="1:5" x14ac:dyDescent="0.3">
      <c r="A30207" s="25">
        <v>46337</v>
      </c>
      <c r="B30207" s="31">
        <v>0.4375</v>
      </c>
      <c r="C30207" s="46"/>
      <c r="D30207" s="29">
        <v>46337.4375</v>
      </c>
      <c r="E30207" s="15" t="str">
        <f>IF(AND($B$6=NB!$A$17,$B$8&gt;0),'Ersparnisberechnung Sommertarif'!$B$8*SLP!C30187,"")</f>
        <v/>
      </c>
    </row>
    <row r="30208" spans="1:5" x14ac:dyDescent="0.3">
      <c r="A30208" s="25">
        <v>46337</v>
      </c>
      <c r="B30208" s="31">
        <v>0.44791666666666669</v>
      </c>
      <c r="C30208" s="46"/>
      <c r="D30208" s="29">
        <v>46337.447916666664</v>
      </c>
      <c r="E30208" s="15" t="str">
        <f>IF(AND($B$6=NB!$A$17,$B$8&gt;0),'Ersparnisberechnung Sommertarif'!$B$8*SLP!C30188,"")</f>
        <v/>
      </c>
    </row>
    <row r="30209" spans="1:5" x14ac:dyDescent="0.3">
      <c r="A30209" s="25">
        <v>46337</v>
      </c>
      <c r="B30209" s="31">
        <v>0.45833333333333331</v>
      </c>
      <c r="C30209" s="46"/>
      <c r="D30209" s="29">
        <v>46337.458333333336</v>
      </c>
      <c r="E30209" s="15" t="str">
        <f>IF(AND($B$6=NB!$A$17,$B$8&gt;0),'Ersparnisberechnung Sommertarif'!$B$8*SLP!C30189,"")</f>
        <v/>
      </c>
    </row>
    <row r="30210" spans="1:5" x14ac:dyDescent="0.3">
      <c r="A30210" s="25">
        <v>46337</v>
      </c>
      <c r="B30210" s="31">
        <v>0.46875</v>
      </c>
      <c r="C30210" s="46"/>
      <c r="D30210" s="29">
        <v>46337.46875</v>
      </c>
      <c r="E30210" s="15" t="str">
        <f>IF(AND($B$6=NB!$A$17,$B$8&gt;0),'Ersparnisberechnung Sommertarif'!$B$8*SLP!C30190,"")</f>
        <v/>
      </c>
    </row>
    <row r="30211" spans="1:5" x14ac:dyDescent="0.3">
      <c r="A30211" s="25">
        <v>46337</v>
      </c>
      <c r="B30211" s="31">
        <v>0.47916666666666669</v>
      </c>
      <c r="C30211" s="46"/>
      <c r="D30211" s="29">
        <v>46337.479166666664</v>
      </c>
      <c r="E30211" s="15" t="str">
        <f>IF(AND($B$6=NB!$A$17,$B$8&gt;0),'Ersparnisberechnung Sommertarif'!$B$8*SLP!C30191,"")</f>
        <v/>
      </c>
    </row>
    <row r="30212" spans="1:5" x14ac:dyDescent="0.3">
      <c r="A30212" s="25">
        <v>46337</v>
      </c>
      <c r="B30212" s="31">
        <v>0.48958333333333331</v>
      </c>
      <c r="C30212" s="46"/>
      <c r="D30212" s="29">
        <v>46337.489583333336</v>
      </c>
      <c r="E30212" s="15" t="str">
        <f>IF(AND($B$6=NB!$A$17,$B$8&gt;0),'Ersparnisberechnung Sommertarif'!$B$8*SLP!C30192,"")</f>
        <v/>
      </c>
    </row>
    <row r="30213" spans="1:5" x14ac:dyDescent="0.3">
      <c r="A30213" s="25">
        <v>46337</v>
      </c>
      <c r="B30213" s="31">
        <v>0.5</v>
      </c>
      <c r="C30213" s="46"/>
      <c r="D30213" s="29">
        <v>46337.5</v>
      </c>
      <c r="E30213" s="15" t="str">
        <f>IF(AND($B$6=NB!$A$17,$B$8&gt;0),'Ersparnisberechnung Sommertarif'!$B$8*SLP!C30193,"")</f>
        <v/>
      </c>
    </row>
    <row r="30214" spans="1:5" x14ac:dyDescent="0.3">
      <c r="A30214" s="25">
        <v>46337</v>
      </c>
      <c r="B30214" s="31">
        <v>0.51041666666666663</v>
      </c>
      <c r="C30214" s="46"/>
      <c r="D30214" s="29">
        <v>46337.510416666664</v>
      </c>
      <c r="E30214" s="15" t="str">
        <f>IF(AND($B$6=NB!$A$17,$B$8&gt;0),'Ersparnisberechnung Sommertarif'!$B$8*SLP!C30194,"")</f>
        <v/>
      </c>
    </row>
    <row r="30215" spans="1:5" x14ac:dyDescent="0.3">
      <c r="A30215" s="25">
        <v>46337</v>
      </c>
      <c r="B30215" s="31">
        <v>0.52083333333333337</v>
      </c>
      <c r="C30215" s="46"/>
      <c r="D30215" s="29">
        <v>46337.520833333336</v>
      </c>
      <c r="E30215" s="15" t="str">
        <f>IF(AND($B$6=NB!$A$17,$B$8&gt;0),'Ersparnisberechnung Sommertarif'!$B$8*SLP!C30195,"")</f>
        <v/>
      </c>
    </row>
    <row r="30216" spans="1:5" x14ac:dyDescent="0.3">
      <c r="A30216" s="25">
        <v>46337</v>
      </c>
      <c r="B30216" s="31">
        <v>0.53125</v>
      </c>
      <c r="C30216" s="46"/>
      <c r="D30216" s="29">
        <v>46337.53125</v>
      </c>
      <c r="E30216" s="15" t="str">
        <f>IF(AND($B$6=NB!$A$17,$B$8&gt;0),'Ersparnisberechnung Sommertarif'!$B$8*SLP!C30196,"")</f>
        <v/>
      </c>
    </row>
    <row r="30217" spans="1:5" x14ac:dyDescent="0.3">
      <c r="A30217" s="25">
        <v>46337</v>
      </c>
      <c r="B30217" s="31">
        <v>0.54166666666666663</v>
      </c>
      <c r="C30217" s="46"/>
      <c r="D30217" s="29">
        <v>46337.541666666664</v>
      </c>
      <c r="E30217" s="15" t="str">
        <f>IF(AND($B$6=NB!$A$17,$B$8&gt;0),'Ersparnisberechnung Sommertarif'!$B$8*SLP!C30197,"")</f>
        <v/>
      </c>
    </row>
    <row r="30218" spans="1:5" x14ac:dyDescent="0.3">
      <c r="A30218" s="25">
        <v>46337</v>
      </c>
      <c r="B30218" s="31">
        <v>0.55208333333333337</v>
      </c>
      <c r="C30218" s="46"/>
      <c r="D30218" s="29">
        <v>46337.552083333336</v>
      </c>
      <c r="E30218" s="15" t="str">
        <f>IF(AND($B$6=NB!$A$17,$B$8&gt;0),'Ersparnisberechnung Sommertarif'!$B$8*SLP!C30198,"")</f>
        <v/>
      </c>
    </row>
    <row r="30219" spans="1:5" x14ac:dyDescent="0.3">
      <c r="A30219" s="25">
        <v>46337</v>
      </c>
      <c r="B30219" s="31">
        <v>0.5625</v>
      </c>
      <c r="C30219" s="46"/>
      <c r="D30219" s="29">
        <v>46337.5625</v>
      </c>
      <c r="E30219" s="15" t="str">
        <f>IF(AND($B$6=NB!$A$17,$B$8&gt;0),'Ersparnisberechnung Sommertarif'!$B$8*SLP!C30199,"")</f>
        <v/>
      </c>
    </row>
    <row r="30220" spans="1:5" x14ac:dyDescent="0.3">
      <c r="A30220" s="25">
        <v>46337</v>
      </c>
      <c r="B30220" s="31">
        <v>0.57291666666666663</v>
      </c>
      <c r="C30220" s="46"/>
      <c r="D30220" s="29">
        <v>46337.572916666664</v>
      </c>
      <c r="E30220" s="15" t="str">
        <f>IF(AND($B$6=NB!$A$17,$B$8&gt;0),'Ersparnisberechnung Sommertarif'!$B$8*SLP!C30200,"")</f>
        <v/>
      </c>
    </row>
    <row r="30221" spans="1:5" x14ac:dyDescent="0.3">
      <c r="A30221" s="25">
        <v>46337</v>
      </c>
      <c r="B30221" s="31">
        <v>0.58333333333333337</v>
      </c>
      <c r="C30221" s="46"/>
      <c r="D30221" s="29">
        <v>46337.583333333336</v>
      </c>
      <c r="E30221" s="15" t="str">
        <f>IF(AND($B$6=NB!$A$17,$B$8&gt;0),'Ersparnisberechnung Sommertarif'!$B$8*SLP!C30201,"")</f>
        <v/>
      </c>
    </row>
    <row r="30222" spans="1:5" x14ac:dyDescent="0.3">
      <c r="A30222" s="25">
        <v>46337</v>
      </c>
      <c r="B30222" s="31">
        <v>0.59375</v>
      </c>
      <c r="C30222" s="46"/>
      <c r="D30222" s="29">
        <v>46337.59375</v>
      </c>
      <c r="E30222" s="15" t="str">
        <f>IF(AND($B$6=NB!$A$17,$B$8&gt;0),'Ersparnisberechnung Sommertarif'!$B$8*SLP!C30202,"")</f>
        <v/>
      </c>
    </row>
    <row r="30223" spans="1:5" x14ac:dyDescent="0.3">
      <c r="A30223" s="25">
        <v>46337</v>
      </c>
      <c r="B30223" s="31">
        <v>0.60416666666666663</v>
      </c>
      <c r="C30223" s="46"/>
      <c r="D30223" s="29">
        <v>46337.604166666664</v>
      </c>
      <c r="E30223" s="15" t="str">
        <f>IF(AND($B$6=NB!$A$17,$B$8&gt;0),'Ersparnisberechnung Sommertarif'!$B$8*SLP!C30203,"")</f>
        <v/>
      </c>
    </row>
    <row r="30224" spans="1:5" x14ac:dyDescent="0.3">
      <c r="A30224" s="25">
        <v>46337</v>
      </c>
      <c r="B30224" s="31">
        <v>0.61458333333333337</v>
      </c>
      <c r="C30224" s="46"/>
      <c r="D30224" s="29">
        <v>46337.614583333336</v>
      </c>
      <c r="E30224" s="15" t="str">
        <f>IF(AND($B$6=NB!$A$17,$B$8&gt;0),'Ersparnisberechnung Sommertarif'!$B$8*SLP!C30204,"")</f>
        <v/>
      </c>
    </row>
    <row r="30225" spans="1:5" x14ac:dyDescent="0.3">
      <c r="A30225" s="25">
        <v>46337</v>
      </c>
      <c r="B30225" s="31">
        <v>0.625</v>
      </c>
      <c r="C30225" s="46"/>
      <c r="D30225" s="29">
        <v>46337.625</v>
      </c>
      <c r="E30225" s="15" t="str">
        <f>IF(AND($B$6=NB!$A$17,$B$8&gt;0),'Ersparnisberechnung Sommertarif'!$B$8*SLP!C30205,"")</f>
        <v/>
      </c>
    </row>
    <row r="30226" spans="1:5" x14ac:dyDescent="0.3">
      <c r="A30226" s="25">
        <v>46337</v>
      </c>
      <c r="B30226" s="31">
        <v>0.63541666666666663</v>
      </c>
      <c r="C30226" s="46"/>
      <c r="D30226" s="29">
        <v>46337.635416666664</v>
      </c>
      <c r="E30226" s="15" t="str">
        <f>IF(AND($B$6=NB!$A$17,$B$8&gt;0),'Ersparnisberechnung Sommertarif'!$B$8*SLP!C30206,"")</f>
        <v/>
      </c>
    </row>
    <row r="30227" spans="1:5" x14ac:dyDescent="0.3">
      <c r="A30227" s="25">
        <v>46337</v>
      </c>
      <c r="B30227" s="31">
        <v>0.64583333333333337</v>
      </c>
      <c r="C30227" s="46"/>
      <c r="D30227" s="29">
        <v>46337.645833333336</v>
      </c>
      <c r="E30227" s="15" t="str">
        <f>IF(AND($B$6=NB!$A$17,$B$8&gt;0),'Ersparnisberechnung Sommertarif'!$B$8*SLP!C30207,"")</f>
        <v/>
      </c>
    </row>
    <row r="30228" spans="1:5" x14ac:dyDescent="0.3">
      <c r="A30228" s="25">
        <v>46337</v>
      </c>
      <c r="B30228" s="31">
        <v>0.65625</v>
      </c>
      <c r="C30228" s="46"/>
      <c r="D30228" s="29">
        <v>46337.65625</v>
      </c>
      <c r="E30228" s="15" t="str">
        <f>IF(AND($B$6=NB!$A$17,$B$8&gt;0),'Ersparnisberechnung Sommertarif'!$B$8*SLP!C30208,"")</f>
        <v/>
      </c>
    </row>
    <row r="30229" spans="1:5" x14ac:dyDescent="0.3">
      <c r="A30229" s="25">
        <v>46337</v>
      </c>
      <c r="B30229" s="31">
        <v>0.66666666666666663</v>
      </c>
      <c r="C30229" s="46"/>
      <c r="D30229" s="29">
        <v>46337.666666666664</v>
      </c>
      <c r="E30229" s="15" t="str">
        <f>IF(AND($B$6=NB!$A$17,$B$8&gt;0),'Ersparnisberechnung Sommertarif'!$B$8*SLP!C30209,"")</f>
        <v/>
      </c>
    </row>
    <row r="30230" spans="1:5" x14ac:dyDescent="0.3">
      <c r="A30230" s="25">
        <v>46337</v>
      </c>
      <c r="B30230" s="31">
        <v>0.67708333333333337</v>
      </c>
      <c r="C30230" s="46"/>
      <c r="D30230" s="29">
        <v>46337.677083333336</v>
      </c>
      <c r="E30230" s="15" t="str">
        <f>IF(AND($B$6=NB!$A$17,$B$8&gt;0),'Ersparnisberechnung Sommertarif'!$B$8*SLP!C30210,"")</f>
        <v/>
      </c>
    </row>
    <row r="30231" spans="1:5" x14ac:dyDescent="0.3">
      <c r="A30231" s="25">
        <v>46337</v>
      </c>
      <c r="B30231" s="31">
        <v>0.6875</v>
      </c>
      <c r="C30231" s="46"/>
      <c r="D30231" s="29">
        <v>46337.6875</v>
      </c>
      <c r="E30231" s="15" t="str">
        <f>IF(AND($B$6=NB!$A$17,$B$8&gt;0),'Ersparnisberechnung Sommertarif'!$B$8*SLP!C30211,"")</f>
        <v/>
      </c>
    </row>
    <row r="30232" spans="1:5" x14ac:dyDescent="0.3">
      <c r="A30232" s="25">
        <v>46337</v>
      </c>
      <c r="B30232" s="31">
        <v>0.69791666666666663</v>
      </c>
      <c r="C30232" s="46"/>
      <c r="D30232" s="29">
        <v>46337.697916666664</v>
      </c>
      <c r="E30232" s="15" t="str">
        <f>IF(AND($B$6=NB!$A$17,$B$8&gt;0),'Ersparnisberechnung Sommertarif'!$B$8*SLP!C30212,"")</f>
        <v/>
      </c>
    </row>
    <row r="30233" spans="1:5" x14ac:dyDescent="0.3">
      <c r="A30233" s="25">
        <v>46337</v>
      </c>
      <c r="B30233" s="31">
        <v>0.70833333333333337</v>
      </c>
      <c r="C30233" s="46"/>
      <c r="D30233" s="29">
        <v>46337.708333333336</v>
      </c>
      <c r="E30233" s="15" t="str">
        <f>IF(AND($B$6=NB!$A$17,$B$8&gt;0),'Ersparnisberechnung Sommertarif'!$B$8*SLP!C30213,"")</f>
        <v/>
      </c>
    </row>
    <row r="30234" spans="1:5" x14ac:dyDescent="0.3">
      <c r="A30234" s="25">
        <v>46337</v>
      </c>
      <c r="B30234" s="31">
        <v>0.71875</v>
      </c>
      <c r="C30234" s="46"/>
      <c r="D30234" s="29">
        <v>46337.71875</v>
      </c>
      <c r="E30234" s="15" t="str">
        <f>IF(AND($B$6=NB!$A$17,$B$8&gt;0),'Ersparnisberechnung Sommertarif'!$B$8*SLP!C30214,"")</f>
        <v/>
      </c>
    </row>
    <row r="30235" spans="1:5" x14ac:dyDescent="0.3">
      <c r="A30235" s="25">
        <v>46337</v>
      </c>
      <c r="B30235" s="31">
        <v>0.72916666666666663</v>
      </c>
      <c r="C30235" s="46"/>
      <c r="D30235" s="29">
        <v>46337.729166666664</v>
      </c>
      <c r="E30235" s="15" t="str">
        <f>IF(AND($B$6=NB!$A$17,$B$8&gt;0),'Ersparnisberechnung Sommertarif'!$B$8*SLP!C30215,"")</f>
        <v/>
      </c>
    </row>
    <row r="30236" spans="1:5" x14ac:dyDescent="0.3">
      <c r="A30236" s="25">
        <v>46337</v>
      </c>
      <c r="B30236" s="31">
        <v>0.73958333333333337</v>
      </c>
      <c r="C30236" s="46"/>
      <c r="D30236" s="29">
        <v>46337.739583333336</v>
      </c>
      <c r="E30236" s="15" t="str">
        <f>IF(AND($B$6=NB!$A$17,$B$8&gt;0),'Ersparnisberechnung Sommertarif'!$B$8*SLP!C30216,"")</f>
        <v/>
      </c>
    </row>
    <row r="30237" spans="1:5" x14ac:dyDescent="0.3">
      <c r="A30237" s="25">
        <v>46337</v>
      </c>
      <c r="B30237" s="31">
        <v>0.75</v>
      </c>
      <c r="C30237" s="46"/>
      <c r="D30237" s="29">
        <v>46337.75</v>
      </c>
      <c r="E30237" s="15" t="str">
        <f>IF(AND($B$6=NB!$A$17,$B$8&gt;0),'Ersparnisberechnung Sommertarif'!$B$8*SLP!C30217,"")</f>
        <v/>
      </c>
    </row>
    <row r="30238" spans="1:5" x14ac:dyDescent="0.3">
      <c r="A30238" s="25">
        <v>46337</v>
      </c>
      <c r="B30238" s="31">
        <v>0.76041666666666663</v>
      </c>
      <c r="C30238" s="46"/>
      <c r="D30238" s="29">
        <v>46337.760416666664</v>
      </c>
      <c r="E30238" s="15" t="str">
        <f>IF(AND($B$6=NB!$A$17,$B$8&gt;0),'Ersparnisberechnung Sommertarif'!$B$8*SLP!C30218,"")</f>
        <v/>
      </c>
    </row>
    <row r="30239" spans="1:5" x14ac:dyDescent="0.3">
      <c r="A30239" s="25">
        <v>46337</v>
      </c>
      <c r="B30239" s="31">
        <v>0.77083333333333337</v>
      </c>
      <c r="C30239" s="46"/>
      <c r="D30239" s="29">
        <v>46337.770833333336</v>
      </c>
      <c r="E30239" s="15" t="str">
        <f>IF(AND($B$6=NB!$A$17,$B$8&gt;0),'Ersparnisberechnung Sommertarif'!$B$8*SLP!C30219,"")</f>
        <v/>
      </c>
    </row>
    <row r="30240" spans="1:5" x14ac:dyDescent="0.3">
      <c r="A30240" s="25">
        <v>46337</v>
      </c>
      <c r="B30240" s="31">
        <v>0.78125</v>
      </c>
      <c r="C30240" s="46"/>
      <c r="D30240" s="29">
        <v>46337.78125</v>
      </c>
      <c r="E30240" s="15" t="str">
        <f>IF(AND($B$6=NB!$A$17,$B$8&gt;0),'Ersparnisberechnung Sommertarif'!$B$8*SLP!C30220,"")</f>
        <v/>
      </c>
    </row>
    <row r="30241" spans="1:5" x14ac:dyDescent="0.3">
      <c r="A30241" s="25">
        <v>46337</v>
      </c>
      <c r="B30241" s="31">
        <v>0.79166666666666663</v>
      </c>
      <c r="C30241" s="46"/>
      <c r="D30241" s="29">
        <v>46337.791666666664</v>
      </c>
      <c r="E30241" s="15" t="str">
        <f>IF(AND($B$6=NB!$A$17,$B$8&gt;0),'Ersparnisberechnung Sommertarif'!$B$8*SLP!C30221,"")</f>
        <v/>
      </c>
    </row>
    <row r="30242" spans="1:5" x14ac:dyDescent="0.3">
      <c r="A30242" s="25">
        <v>46337</v>
      </c>
      <c r="B30242" s="31">
        <v>0.80208333333333337</v>
      </c>
      <c r="C30242" s="46"/>
      <c r="D30242" s="29">
        <v>46337.802083333336</v>
      </c>
      <c r="E30242" s="15" t="str">
        <f>IF(AND($B$6=NB!$A$17,$B$8&gt;0),'Ersparnisberechnung Sommertarif'!$B$8*SLP!C30222,"")</f>
        <v/>
      </c>
    </row>
    <row r="30243" spans="1:5" x14ac:dyDescent="0.3">
      <c r="A30243" s="25">
        <v>46337</v>
      </c>
      <c r="B30243" s="31">
        <v>0.8125</v>
      </c>
      <c r="C30243" s="46"/>
      <c r="D30243" s="29">
        <v>46337.8125</v>
      </c>
      <c r="E30243" s="15" t="str">
        <f>IF(AND($B$6=NB!$A$17,$B$8&gt;0),'Ersparnisberechnung Sommertarif'!$B$8*SLP!C30223,"")</f>
        <v/>
      </c>
    </row>
    <row r="30244" spans="1:5" x14ac:dyDescent="0.3">
      <c r="A30244" s="25">
        <v>46337</v>
      </c>
      <c r="B30244" s="31">
        <v>0.82291666666666663</v>
      </c>
      <c r="C30244" s="46"/>
      <c r="D30244" s="29">
        <v>46337.822916666664</v>
      </c>
      <c r="E30244" s="15" t="str">
        <f>IF(AND($B$6=NB!$A$17,$B$8&gt;0),'Ersparnisberechnung Sommertarif'!$B$8*SLP!C30224,"")</f>
        <v/>
      </c>
    </row>
    <row r="30245" spans="1:5" x14ac:dyDescent="0.3">
      <c r="A30245" s="25">
        <v>46337</v>
      </c>
      <c r="B30245" s="31">
        <v>0.83333333333333337</v>
      </c>
      <c r="C30245" s="46"/>
      <c r="D30245" s="29">
        <v>46337.833333333336</v>
      </c>
      <c r="E30245" s="15" t="str">
        <f>IF(AND($B$6=NB!$A$17,$B$8&gt;0),'Ersparnisberechnung Sommertarif'!$B$8*SLP!C30225,"")</f>
        <v/>
      </c>
    </row>
    <row r="30246" spans="1:5" x14ac:dyDescent="0.3">
      <c r="A30246" s="25">
        <v>46337</v>
      </c>
      <c r="B30246" s="31">
        <v>0.84375</v>
      </c>
      <c r="C30246" s="46"/>
      <c r="D30246" s="29">
        <v>46337.84375</v>
      </c>
      <c r="E30246" s="15" t="str">
        <f>IF(AND($B$6=NB!$A$17,$B$8&gt;0),'Ersparnisberechnung Sommertarif'!$B$8*SLP!C30226,"")</f>
        <v/>
      </c>
    </row>
    <row r="30247" spans="1:5" x14ac:dyDescent="0.3">
      <c r="A30247" s="25">
        <v>46337</v>
      </c>
      <c r="B30247" s="31">
        <v>0.85416666666666663</v>
      </c>
      <c r="C30247" s="46"/>
      <c r="D30247" s="29">
        <v>46337.854166666664</v>
      </c>
      <c r="E30247" s="15" t="str">
        <f>IF(AND($B$6=NB!$A$17,$B$8&gt;0),'Ersparnisberechnung Sommertarif'!$B$8*SLP!C30227,"")</f>
        <v/>
      </c>
    </row>
    <row r="30248" spans="1:5" x14ac:dyDescent="0.3">
      <c r="A30248" s="25">
        <v>46337</v>
      </c>
      <c r="B30248" s="31">
        <v>0.86458333333333337</v>
      </c>
      <c r="C30248" s="46"/>
      <c r="D30248" s="29">
        <v>46337.864583333336</v>
      </c>
      <c r="E30248" s="15" t="str">
        <f>IF(AND($B$6=NB!$A$17,$B$8&gt;0),'Ersparnisberechnung Sommertarif'!$B$8*SLP!C30228,"")</f>
        <v/>
      </c>
    </row>
    <row r="30249" spans="1:5" x14ac:dyDescent="0.3">
      <c r="A30249" s="25">
        <v>46337</v>
      </c>
      <c r="B30249" s="31">
        <v>0.875</v>
      </c>
      <c r="C30249" s="46"/>
      <c r="D30249" s="29">
        <v>46337.875</v>
      </c>
      <c r="E30249" s="15" t="str">
        <f>IF(AND($B$6=NB!$A$17,$B$8&gt;0),'Ersparnisberechnung Sommertarif'!$B$8*SLP!C30229,"")</f>
        <v/>
      </c>
    </row>
    <row r="30250" spans="1:5" x14ac:dyDescent="0.3">
      <c r="A30250" s="25">
        <v>46337</v>
      </c>
      <c r="B30250" s="31">
        <v>0.88541666666666663</v>
      </c>
      <c r="C30250" s="46"/>
      <c r="D30250" s="29">
        <v>46337.885416666664</v>
      </c>
      <c r="E30250" s="15" t="str">
        <f>IF(AND($B$6=NB!$A$17,$B$8&gt;0),'Ersparnisberechnung Sommertarif'!$B$8*SLP!C30230,"")</f>
        <v/>
      </c>
    </row>
    <row r="30251" spans="1:5" x14ac:dyDescent="0.3">
      <c r="A30251" s="25">
        <v>46337</v>
      </c>
      <c r="B30251" s="31">
        <v>0.89583333333333337</v>
      </c>
      <c r="C30251" s="46"/>
      <c r="D30251" s="29">
        <v>46337.895833333336</v>
      </c>
      <c r="E30251" s="15" t="str">
        <f>IF(AND($B$6=NB!$A$17,$B$8&gt;0),'Ersparnisberechnung Sommertarif'!$B$8*SLP!C30231,"")</f>
        <v/>
      </c>
    </row>
    <row r="30252" spans="1:5" x14ac:dyDescent="0.3">
      <c r="A30252" s="25">
        <v>46337</v>
      </c>
      <c r="B30252" s="31">
        <v>0.90625</v>
      </c>
      <c r="C30252" s="46"/>
      <c r="D30252" s="29">
        <v>46337.90625</v>
      </c>
      <c r="E30252" s="15" t="str">
        <f>IF(AND($B$6=NB!$A$17,$B$8&gt;0),'Ersparnisberechnung Sommertarif'!$B$8*SLP!C30232,"")</f>
        <v/>
      </c>
    </row>
    <row r="30253" spans="1:5" x14ac:dyDescent="0.3">
      <c r="A30253" s="25">
        <v>46337</v>
      </c>
      <c r="B30253" s="31">
        <v>0.91666666666666663</v>
      </c>
      <c r="C30253" s="46"/>
      <c r="D30253" s="29">
        <v>46337.916666666664</v>
      </c>
      <c r="E30253" s="15" t="str">
        <f>IF(AND($B$6=NB!$A$17,$B$8&gt;0),'Ersparnisberechnung Sommertarif'!$B$8*SLP!C30233,"")</f>
        <v/>
      </c>
    </row>
    <row r="30254" spans="1:5" x14ac:dyDescent="0.3">
      <c r="A30254" s="25">
        <v>46337</v>
      </c>
      <c r="B30254" s="31">
        <v>0.92708333333333337</v>
      </c>
      <c r="C30254" s="46"/>
      <c r="D30254" s="29">
        <v>46337.927083333336</v>
      </c>
      <c r="E30254" s="15" t="str">
        <f>IF(AND($B$6=NB!$A$17,$B$8&gt;0),'Ersparnisberechnung Sommertarif'!$B$8*SLP!C30234,"")</f>
        <v/>
      </c>
    </row>
    <row r="30255" spans="1:5" x14ac:dyDescent="0.3">
      <c r="A30255" s="25">
        <v>46337</v>
      </c>
      <c r="B30255" s="31">
        <v>0.9375</v>
      </c>
      <c r="C30255" s="46"/>
      <c r="D30255" s="29">
        <v>46337.9375</v>
      </c>
      <c r="E30255" s="15" t="str">
        <f>IF(AND($B$6=NB!$A$17,$B$8&gt;0),'Ersparnisberechnung Sommertarif'!$B$8*SLP!C30235,"")</f>
        <v/>
      </c>
    </row>
    <row r="30256" spans="1:5" x14ac:dyDescent="0.3">
      <c r="A30256" s="25">
        <v>46337</v>
      </c>
      <c r="B30256" s="31">
        <v>0.94791666666666663</v>
      </c>
      <c r="C30256" s="46"/>
      <c r="D30256" s="29">
        <v>46337.947916666664</v>
      </c>
      <c r="E30256" s="15" t="str">
        <f>IF(AND($B$6=NB!$A$17,$B$8&gt;0),'Ersparnisberechnung Sommertarif'!$B$8*SLP!C30236,"")</f>
        <v/>
      </c>
    </row>
    <row r="30257" spans="1:5" x14ac:dyDescent="0.3">
      <c r="A30257" s="25">
        <v>46337</v>
      </c>
      <c r="B30257" s="31">
        <v>0.95833333333333337</v>
      </c>
      <c r="C30257" s="46"/>
      <c r="D30257" s="29">
        <v>46337.958333333336</v>
      </c>
      <c r="E30257" s="15" t="str">
        <f>IF(AND($B$6=NB!$A$17,$B$8&gt;0),'Ersparnisberechnung Sommertarif'!$B$8*SLP!C30237,"")</f>
        <v/>
      </c>
    </row>
    <row r="30258" spans="1:5" x14ac:dyDescent="0.3">
      <c r="A30258" s="25">
        <v>46337</v>
      </c>
      <c r="B30258" s="31">
        <v>0.96875</v>
      </c>
      <c r="C30258" s="46"/>
      <c r="D30258" s="29">
        <v>46337.96875</v>
      </c>
      <c r="E30258" s="15" t="str">
        <f>IF(AND($B$6=NB!$A$17,$B$8&gt;0),'Ersparnisberechnung Sommertarif'!$B$8*SLP!C30238,"")</f>
        <v/>
      </c>
    </row>
    <row r="30259" spans="1:5" x14ac:dyDescent="0.3">
      <c r="A30259" s="25">
        <v>46337</v>
      </c>
      <c r="B30259" s="31">
        <v>0.97916666666666663</v>
      </c>
      <c r="C30259" s="46"/>
      <c r="D30259" s="29">
        <v>46337.979166666664</v>
      </c>
      <c r="E30259" s="15" t="str">
        <f>IF(AND($B$6=NB!$A$17,$B$8&gt;0),'Ersparnisberechnung Sommertarif'!$B$8*SLP!C30239,"")</f>
        <v/>
      </c>
    </row>
    <row r="30260" spans="1:5" x14ac:dyDescent="0.3">
      <c r="A30260" s="25">
        <v>46337</v>
      </c>
      <c r="B30260" s="31">
        <v>0.98958333333333337</v>
      </c>
      <c r="C30260" s="46"/>
      <c r="D30260" s="29">
        <v>46337.989583333336</v>
      </c>
      <c r="E30260" s="15" t="str">
        <f>IF(AND($B$6=NB!$A$17,$B$8&gt;0),'Ersparnisberechnung Sommertarif'!$B$8*SLP!C30240,"")</f>
        <v/>
      </c>
    </row>
    <row r="30261" spans="1:5" x14ac:dyDescent="0.3">
      <c r="A30261" s="25">
        <v>46338</v>
      </c>
      <c r="B30261" s="31">
        <v>0</v>
      </c>
      <c r="C30261" s="46"/>
      <c r="D30261" s="29">
        <v>46338</v>
      </c>
      <c r="E30261" s="15" t="str">
        <f>IF(AND($B$6=NB!$A$17,$B$8&gt;0),'Ersparnisberechnung Sommertarif'!$B$8*SLP!C30241,"")</f>
        <v/>
      </c>
    </row>
    <row r="30262" spans="1:5" x14ac:dyDescent="0.3">
      <c r="A30262" s="25">
        <v>46338</v>
      </c>
      <c r="B30262" s="31">
        <v>1.0416666666666666E-2</v>
      </c>
      <c r="C30262" s="46"/>
      <c r="D30262" s="29">
        <v>46338.010416666664</v>
      </c>
      <c r="E30262" s="15" t="str">
        <f>IF(AND($B$6=NB!$A$17,$B$8&gt;0),'Ersparnisberechnung Sommertarif'!$B$8*SLP!C30242,"")</f>
        <v/>
      </c>
    </row>
    <row r="30263" spans="1:5" x14ac:dyDescent="0.3">
      <c r="A30263" s="25">
        <v>46338</v>
      </c>
      <c r="B30263" s="31">
        <v>2.0833333333333332E-2</v>
      </c>
      <c r="C30263" s="46"/>
      <c r="D30263" s="29">
        <v>46338.020833333336</v>
      </c>
      <c r="E30263" s="15" t="str">
        <f>IF(AND($B$6=NB!$A$17,$B$8&gt;0),'Ersparnisberechnung Sommertarif'!$B$8*SLP!C30243,"")</f>
        <v/>
      </c>
    </row>
    <row r="30264" spans="1:5" x14ac:dyDescent="0.3">
      <c r="A30264" s="25">
        <v>46338</v>
      </c>
      <c r="B30264" s="31">
        <v>3.125E-2</v>
      </c>
      <c r="C30264" s="46"/>
      <c r="D30264" s="29">
        <v>46338.03125</v>
      </c>
      <c r="E30264" s="15" t="str">
        <f>IF(AND($B$6=NB!$A$17,$B$8&gt;0),'Ersparnisberechnung Sommertarif'!$B$8*SLP!C30244,"")</f>
        <v/>
      </c>
    </row>
    <row r="30265" spans="1:5" x14ac:dyDescent="0.3">
      <c r="A30265" s="25">
        <v>46338</v>
      </c>
      <c r="B30265" s="31">
        <v>4.1666666666666664E-2</v>
      </c>
      <c r="C30265" s="46"/>
      <c r="D30265" s="29">
        <v>46338.041666666664</v>
      </c>
      <c r="E30265" s="15" t="str">
        <f>IF(AND($B$6=NB!$A$17,$B$8&gt;0),'Ersparnisberechnung Sommertarif'!$B$8*SLP!C30245,"")</f>
        <v/>
      </c>
    </row>
    <row r="30266" spans="1:5" x14ac:dyDescent="0.3">
      <c r="A30266" s="25">
        <v>46338</v>
      </c>
      <c r="B30266" s="31">
        <v>5.2083333333333336E-2</v>
      </c>
      <c r="C30266" s="46"/>
      <c r="D30266" s="29">
        <v>46338.052083333336</v>
      </c>
      <c r="E30266" s="15" t="str">
        <f>IF(AND($B$6=NB!$A$17,$B$8&gt;0),'Ersparnisberechnung Sommertarif'!$B$8*SLP!C30246,"")</f>
        <v/>
      </c>
    </row>
    <row r="30267" spans="1:5" x14ac:dyDescent="0.3">
      <c r="A30267" s="25">
        <v>46338</v>
      </c>
      <c r="B30267" s="31">
        <v>6.25E-2</v>
      </c>
      <c r="C30267" s="46"/>
      <c r="D30267" s="29">
        <v>46338.0625</v>
      </c>
      <c r="E30267" s="15" t="str">
        <f>IF(AND($B$6=NB!$A$17,$B$8&gt;0),'Ersparnisberechnung Sommertarif'!$B$8*SLP!C30247,"")</f>
        <v/>
      </c>
    </row>
    <row r="30268" spans="1:5" x14ac:dyDescent="0.3">
      <c r="A30268" s="25">
        <v>46338</v>
      </c>
      <c r="B30268" s="31">
        <v>7.2916666666666671E-2</v>
      </c>
      <c r="C30268" s="46"/>
      <c r="D30268" s="29">
        <v>46338.072916666664</v>
      </c>
      <c r="E30268" s="15" t="str">
        <f>IF(AND($B$6=NB!$A$17,$B$8&gt;0),'Ersparnisberechnung Sommertarif'!$B$8*SLP!C30248,"")</f>
        <v/>
      </c>
    </row>
    <row r="30269" spans="1:5" x14ac:dyDescent="0.3">
      <c r="A30269" s="25">
        <v>46338</v>
      </c>
      <c r="B30269" s="31">
        <v>8.3333333333333329E-2</v>
      </c>
      <c r="C30269" s="46"/>
      <c r="D30269" s="29">
        <v>46338.083333333336</v>
      </c>
      <c r="E30269" s="15" t="str">
        <f>IF(AND($B$6=NB!$A$17,$B$8&gt;0),'Ersparnisberechnung Sommertarif'!$B$8*SLP!C30249,"")</f>
        <v/>
      </c>
    </row>
    <row r="30270" spans="1:5" x14ac:dyDescent="0.3">
      <c r="A30270" s="25">
        <v>46338</v>
      </c>
      <c r="B30270" s="31">
        <v>9.375E-2</v>
      </c>
      <c r="C30270" s="46"/>
      <c r="D30270" s="29">
        <v>46338.09375</v>
      </c>
      <c r="E30270" s="15" t="str">
        <f>IF(AND($B$6=NB!$A$17,$B$8&gt;0),'Ersparnisberechnung Sommertarif'!$B$8*SLP!C30250,"")</f>
        <v/>
      </c>
    </row>
    <row r="30271" spans="1:5" x14ac:dyDescent="0.3">
      <c r="A30271" s="25">
        <v>46338</v>
      </c>
      <c r="B30271" s="31">
        <v>0.10416666666666667</v>
      </c>
      <c r="C30271" s="46"/>
      <c r="D30271" s="29">
        <v>46338.104166666664</v>
      </c>
      <c r="E30271" s="15" t="str">
        <f>IF(AND($B$6=NB!$A$17,$B$8&gt;0),'Ersparnisberechnung Sommertarif'!$B$8*SLP!C30251,"")</f>
        <v/>
      </c>
    </row>
    <row r="30272" spans="1:5" x14ac:dyDescent="0.3">
      <c r="A30272" s="25">
        <v>46338</v>
      </c>
      <c r="B30272" s="31">
        <v>0.11458333333333333</v>
      </c>
      <c r="C30272" s="46"/>
      <c r="D30272" s="29">
        <v>46338.114583333336</v>
      </c>
      <c r="E30272" s="15" t="str">
        <f>IF(AND($B$6=NB!$A$17,$B$8&gt;0),'Ersparnisberechnung Sommertarif'!$B$8*SLP!C30252,"")</f>
        <v/>
      </c>
    </row>
    <row r="30273" spans="1:5" x14ac:dyDescent="0.3">
      <c r="A30273" s="25">
        <v>46338</v>
      </c>
      <c r="B30273" s="31">
        <v>0.125</v>
      </c>
      <c r="C30273" s="46"/>
      <c r="D30273" s="29">
        <v>46338.125</v>
      </c>
      <c r="E30273" s="15" t="str">
        <f>IF(AND($B$6=NB!$A$17,$B$8&gt;0),'Ersparnisberechnung Sommertarif'!$B$8*SLP!C30253,"")</f>
        <v/>
      </c>
    </row>
    <row r="30274" spans="1:5" x14ac:dyDescent="0.3">
      <c r="A30274" s="25">
        <v>46338</v>
      </c>
      <c r="B30274" s="31">
        <v>0.13541666666666666</v>
      </c>
      <c r="C30274" s="46"/>
      <c r="D30274" s="29">
        <v>46338.135416666664</v>
      </c>
      <c r="E30274" s="15" t="str">
        <f>IF(AND($B$6=NB!$A$17,$B$8&gt;0),'Ersparnisberechnung Sommertarif'!$B$8*SLP!C30254,"")</f>
        <v/>
      </c>
    </row>
    <row r="30275" spans="1:5" x14ac:dyDescent="0.3">
      <c r="A30275" s="25">
        <v>46338</v>
      </c>
      <c r="B30275" s="31">
        <v>0.14583333333333334</v>
      </c>
      <c r="C30275" s="46"/>
      <c r="D30275" s="29">
        <v>46338.145833333336</v>
      </c>
      <c r="E30275" s="15" t="str">
        <f>IF(AND($B$6=NB!$A$17,$B$8&gt;0),'Ersparnisberechnung Sommertarif'!$B$8*SLP!C30255,"")</f>
        <v/>
      </c>
    </row>
    <row r="30276" spans="1:5" x14ac:dyDescent="0.3">
      <c r="A30276" s="25">
        <v>46338</v>
      </c>
      <c r="B30276" s="31">
        <v>0.15625</v>
      </c>
      <c r="C30276" s="46"/>
      <c r="D30276" s="29">
        <v>46338.15625</v>
      </c>
      <c r="E30276" s="15" t="str">
        <f>IF(AND($B$6=NB!$A$17,$B$8&gt;0),'Ersparnisberechnung Sommertarif'!$B$8*SLP!C30256,"")</f>
        <v/>
      </c>
    </row>
    <row r="30277" spans="1:5" x14ac:dyDescent="0.3">
      <c r="A30277" s="25">
        <v>46338</v>
      </c>
      <c r="B30277" s="31">
        <v>0.16666666666666666</v>
      </c>
      <c r="C30277" s="46"/>
      <c r="D30277" s="29">
        <v>46338.166666666664</v>
      </c>
      <c r="E30277" s="15" t="str">
        <f>IF(AND($B$6=NB!$A$17,$B$8&gt;0),'Ersparnisberechnung Sommertarif'!$B$8*SLP!C30257,"")</f>
        <v/>
      </c>
    </row>
    <row r="30278" spans="1:5" x14ac:dyDescent="0.3">
      <c r="A30278" s="25">
        <v>46338</v>
      </c>
      <c r="B30278" s="31">
        <v>0.17708333333333334</v>
      </c>
      <c r="C30278" s="46"/>
      <c r="D30278" s="29">
        <v>46338.177083333336</v>
      </c>
      <c r="E30278" s="15" t="str">
        <f>IF(AND($B$6=NB!$A$17,$B$8&gt;0),'Ersparnisberechnung Sommertarif'!$B$8*SLP!C30258,"")</f>
        <v/>
      </c>
    </row>
    <row r="30279" spans="1:5" x14ac:dyDescent="0.3">
      <c r="A30279" s="25">
        <v>46338</v>
      </c>
      <c r="B30279" s="31">
        <v>0.1875</v>
      </c>
      <c r="C30279" s="46"/>
      <c r="D30279" s="29">
        <v>46338.1875</v>
      </c>
      <c r="E30279" s="15" t="str">
        <f>IF(AND($B$6=NB!$A$17,$B$8&gt;0),'Ersparnisberechnung Sommertarif'!$B$8*SLP!C30259,"")</f>
        <v/>
      </c>
    </row>
    <row r="30280" spans="1:5" x14ac:dyDescent="0.3">
      <c r="A30280" s="25">
        <v>46338</v>
      </c>
      <c r="B30280" s="31">
        <v>0.19791666666666666</v>
      </c>
      <c r="C30280" s="46"/>
      <c r="D30280" s="29">
        <v>46338.197916666664</v>
      </c>
      <c r="E30280" s="15" t="str">
        <f>IF(AND($B$6=NB!$A$17,$B$8&gt;0),'Ersparnisberechnung Sommertarif'!$B$8*SLP!C30260,"")</f>
        <v/>
      </c>
    </row>
    <row r="30281" spans="1:5" x14ac:dyDescent="0.3">
      <c r="A30281" s="25">
        <v>46338</v>
      </c>
      <c r="B30281" s="31">
        <v>0.20833333333333334</v>
      </c>
      <c r="C30281" s="46"/>
      <c r="D30281" s="29">
        <v>46338.208333333336</v>
      </c>
      <c r="E30281" s="15" t="str">
        <f>IF(AND($B$6=NB!$A$17,$B$8&gt;0),'Ersparnisberechnung Sommertarif'!$B$8*SLP!C30261,"")</f>
        <v/>
      </c>
    </row>
    <row r="30282" spans="1:5" x14ac:dyDescent="0.3">
      <c r="A30282" s="25">
        <v>46338</v>
      </c>
      <c r="B30282" s="31">
        <v>0.21875</v>
      </c>
      <c r="C30282" s="46"/>
      <c r="D30282" s="29">
        <v>46338.21875</v>
      </c>
      <c r="E30282" s="15" t="str">
        <f>IF(AND($B$6=NB!$A$17,$B$8&gt;0),'Ersparnisberechnung Sommertarif'!$B$8*SLP!C30262,"")</f>
        <v/>
      </c>
    </row>
    <row r="30283" spans="1:5" x14ac:dyDescent="0.3">
      <c r="A30283" s="25">
        <v>46338</v>
      </c>
      <c r="B30283" s="31">
        <v>0.22916666666666666</v>
      </c>
      <c r="C30283" s="46"/>
      <c r="D30283" s="29">
        <v>46338.229166666664</v>
      </c>
      <c r="E30283" s="15" t="str">
        <f>IF(AND($B$6=NB!$A$17,$B$8&gt;0),'Ersparnisberechnung Sommertarif'!$B$8*SLP!C30263,"")</f>
        <v/>
      </c>
    </row>
    <row r="30284" spans="1:5" x14ac:dyDescent="0.3">
      <c r="A30284" s="25">
        <v>46338</v>
      </c>
      <c r="B30284" s="31">
        <v>0.23958333333333334</v>
      </c>
      <c r="C30284" s="46"/>
      <c r="D30284" s="29">
        <v>46338.239583333336</v>
      </c>
      <c r="E30284" s="15" t="str">
        <f>IF(AND($B$6=NB!$A$17,$B$8&gt;0),'Ersparnisberechnung Sommertarif'!$B$8*SLP!C30264,"")</f>
        <v/>
      </c>
    </row>
    <row r="30285" spans="1:5" x14ac:dyDescent="0.3">
      <c r="A30285" s="25">
        <v>46338</v>
      </c>
      <c r="B30285" s="31">
        <v>0.25</v>
      </c>
      <c r="C30285" s="46"/>
      <c r="D30285" s="29">
        <v>46338.25</v>
      </c>
      <c r="E30285" s="15" t="str">
        <f>IF(AND($B$6=NB!$A$17,$B$8&gt;0),'Ersparnisberechnung Sommertarif'!$B$8*SLP!C30265,"")</f>
        <v/>
      </c>
    </row>
    <row r="30286" spans="1:5" x14ac:dyDescent="0.3">
      <c r="A30286" s="25">
        <v>46338</v>
      </c>
      <c r="B30286" s="31">
        <v>0.26041666666666669</v>
      </c>
      <c r="C30286" s="46"/>
      <c r="D30286" s="29">
        <v>46338.260416666664</v>
      </c>
      <c r="E30286" s="15" t="str">
        <f>IF(AND($B$6=NB!$A$17,$B$8&gt;0),'Ersparnisberechnung Sommertarif'!$B$8*SLP!C30266,"")</f>
        <v/>
      </c>
    </row>
    <row r="30287" spans="1:5" x14ac:dyDescent="0.3">
      <c r="A30287" s="25">
        <v>46338</v>
      </c>
      <c r="B30287" s="31">
        <v>0.27083333333333331</v>
      </c>
      <c r="C30287" s="46"/>
      <c r="D30287" s="29">
        <v>46338.270833333336</v>
      </c>
      <c r="E30287" s="15" t="str">
        <f>IF(AND($B$6=NB!$A$17,$B$8&gt;0),'Ersparnisberechnung Sommertarif'!$B$8*SLP!C30267,"")</f>
        <v/>
      </c>
    </row>
    <row r="30288" spans="1:5" x14ac:dyDescent="0.3">
      <c r="A30288" s="25">
        <v>46338</v>
      </c>
      <c r="B30288" s="31">
        <v>0.28125</v>
      </c>
      <c r="C30288" s="46"/>
      <c r="D30288" s="29">
        <v>46338.28125</v>
      </c>
      <c r="E30288" s="15" t="str">
        <f>IF(AND($B$6=NB!$A$17,$B$8&gt;0),'Ersparnisberechnung Sommertarif'!$B$8*SLP!C30268,"")</f>
        <v/>
      </c>
    </row>
    <row r="30289" spans="1:5" x14ac:dyDescent="0.3">
      <c r="A30289" s="25">
        <v>46338</v>
      </c>
      <c r="B30289" s="31">
        <v>0.29166666666666669</v>
      </c>
      <c r="C30289" s="46"/>
      <c r="D30289" s="29">
        <v>46338.291666666664</v>
      </c>
      <c r="E30289" s="15" t="str">
        <f>IF(AND($B$6=NB!$A$17,$B$8&gt;0),'Ersparnisberechnung Sommertarif'!$B$8*SLP!C30269,"")</f>
        <v/>
      </c>
    </row>
    <row r="30290" spans="1:5" x14ac:dyDescent="0.3">
      <c r="A30290" s="25">
        <v>46338</v>
      </c>
      <c r="B30290" s="31">
        <v>0.30208333333333331</v>
      </c>
      <c r="C30290" s="46"/>
      <c r="D30290" s="29">
        <v>46338.302083333336</v>
      </c>
      <c r="E30290" s="15" t="str">
        <f>IF(AND($B$6=NB!$A$17,$B$8&gt;0),'Ersparnisberechnung Sommertarif'!$B$8*SLP!C30270,"")</f>
        <v/>
      </c>
    </row>
    <row r="30291" spans="1:5" x14ac:dyDescent="0.3">
      <c r="A30291" s="25">
        <v>46338</v>
      </c>
      <c r="B30291" s="31">
        <v>0.3125</v>
      </c>
      <c r="C30291" s="46"/>
      <c r="D30291" s="29">
        <v>46338.3125</v>
      </c>
      <c r="E30291" s="15" t="str">
        <f>IF(AND($B$6=NB!$A$17,$B$8&gt;0),'Ersparnisberechnung Sommertarif'!$B$8*SLP!C30271,"")</f>
        <v/>
      </c>
    </row>
    <row r="30292" spans="1:5" x14ac:dyDescent="0.3">
      <c r="A30292" s="25">
        <v>46338</v>
      </c>
      <c r="B30292" s="31">
        <v>0.32291666666666669</v>
      </c>
      <c r="C30292" s="46"/>
      <c r="D30292" s="29">
        <v>46338.322916666664</v>
      </c>
      <c r="E30292" s="15" t="str">
        <f>IF(AND($B$6=NB!$A$17,$B$8&gt;0),'Ersparnisberechnung Sommertarif'!$B$8*SLP!C30272,"")</f>
        <v/>
      </c>
    </row>
    <row r="30293" spans="1:5" x14ac:dyDescent="0.3">
      <c r="A30293" s="25">
        <v>46338</v>
      </c>
      <c r="B30293" s="31">
        <v>0.33333333333333331</v>
      </c>
      <c r="C30293" s="46"/>
      <c r="D30293" s="29">
        <v>46338.333333333336</v>
      </c>
      <c r="E30293" s="15" t="str">
        <f>IF(AND($B$6=NB!$A$17,$B$8&gt;0),'Ersparnisberechnung Sommertarif'!$B$8*SLP!C30273,"")</f>
        <v/>
      </c>
    </row>
    <row r="30294" spans="1:5" x14ac:dyDescent="0.3">
      <c r="A30294" s="25">
        <v>46338</v>
      </c>
      <c r="B30294" s="31">
        <v>0.34375</v>
      </c>
      <c r="C30294" s="46"/>
      <c r="D30294" s="29">
        <v>46338.34375</v>
      </c>
      <c r="E30294" s="15" t="str">
        <f>IF(AND($B$6=NB!$A$17,$B$8&gt;0),'Ersparnisberechnung Sommertarif'!$B$8*SLP!C30274,"")</f>
        <v/>
      </c>
    </row>
    <row r="30295" spans="1:5" x14ac:dyDescent="0.3">
      <c r="A30295" s="25">
        <v>46338</v>
      </c>
      <c r="B30295" s="31">
        <v>0.35416666666666669</v>
      </c>
      <c r="C30295" s="46"/>
      <c r="D30295" s="29">
        <v>46338.354166666664</v>
      </c>
      <c r="E30295" s="15" t="str">
        <f>IF(AND($B$6=NB!$A$17,$B$8&gt;0),'Ersparnisberechnung Sommertarif'!$B$8*SLP!C30275,"")</f>
        <v/>
      </c>
    </row>
    <row r="30296" spans="1:5" x14ac:dyDescent="0.3">
      <c r="A30296" s="25">
        <v>46338</v>
      </c>
      <c r="B30296" s="31">
        <v>0.36458333333333331</v>
      </c>
      <c r="C30296" s="46"/>
      <c r="D30296" s="29">
        <v>46338.364583333336</v>
      </c>
      <c r="E30296" s="15" t="str">
        <f>IF(AND($B$6=NB!$A$17,$B$8&gt;0),'Ersparnisberechnung Sommertarif'!$B$8*SLP!C30276,"")</f>
        <v/>
      </c>
    </row>
    <row r="30297" spans="1:5" x14ac:dyDescent="0.3">
      <c r="A30297" s="25">
        <v>46338</v>
      </c>
      <c r="B30297" s="31">
        <v>0.375</v>
      </c>
      <c r="C30297" s="46"/>
      <c r="D30297" s="29">
        <v>46338.375</v>
      </c>
      <c r="E30297" s="15" t="str">
        <f>IF(AND($B$6=NB!$A$17,$B$8&gt;0),'Ersparnisberechnung Sommertarif'!$B$8*SLP!C30277,"")</f>
        <v/>
      </c>
    </row>
    <row r="30298" spans="1:5" x14ac:dyDescent="0.3">
      <c r="A30298" s="25">
        <v>46338</v>
      </c>
      <c r="B30298" s="31">
        <v>0.38541666666666669</v>
      </c>
      <c r="C30298" s="46"/>
      <c r="D30298" s="29">
        <v>46338.385416666664</v>
      </c>
      <c r="E30298" s="15" t="str">
        <f>IF(AND($B$6=NB!$A$17,$B$8&gt;0),'Ersparnisberechnung Sommertarif'!$B$8*SLP!C30278,"")</f>
        <v/>
      </c>
    </row>
    <row r="30299" spans="1:5" x14ac:dyDescent="0.3">
      <c r="A30299" s="25">
        <v>46338</v>
      </c>
      <c r="B30299" s="31">
        <v>0.39583333333333331</v>
      </c>
      <c r="C30299" s="46"/>
      <c r="D30299" s="29">
        <v>46338.395833333336</v>
      </c>
      <c r="E30299" s="15" t="str">
        <f>IF(AND($B$6=NB!$A$17,$B$8&gt;0),'Ersparnisberechnung Sommertarif'!$B$8*SLP!C30279,"")</f>
        <v/>
      </c>
    </row>
    <row r="30300" spans="1:5" x14ac:dyDescent="0.3">
      <c r="A30300" s="25">
        <v>46338</v>
      </c>
      <c r="B30300" s="31">
        <v>0.40625</v>
      </c>
      <c r="C30300" s="46"/>
      <c r="D30300" s="29">
        <v>46338.40625</v>
      </c>
      <c r="E30300" s="15" t="str">
        <f>IF(AND($B$6=NB!$A$17,$B$8&gt;0),'Ersparnisberechnung Sommertarif'!$B$8*SLP!C30280,"")</f>
        <v/>
      </c>
    </row>
    <row r="30301" spans="1:5" x14ac:dyDescent="0.3">
      <c r="A30301" s="25">
        <v>46338</v>
      </c>
      <c r="B30301" s="31">
        <v>0.41666666666666669</v>
      </c>
      <c r="C30301" s="46"/>
      <c r="D30301" s="29">
        <v>46338.416666666664</v>
      </c>
      <c r="E30301" s="15" t="str">
        <f>IF(AND($B$6=NB!$A$17,$B$8&gt;0),'Ersparnisberechnung Sommertarif'!$B$8*SLP!C30281,"")</f>
        <v/>
      </c>
    </row>
    <row r="30302" spans="1:5" x14ac:dyDescent="0.3">
      <c r="A30302" s="25">
        <v>46338</v>
      </c>
      <c r="B30302" s="31">
        <v>0.42708333333333331</v>
      </c>
      <c r="C30302" s="46"/>
      <c r="D30302" s="29">
        <v>46338.427083333336</v>
      </c>
      <c r="E30302" s="15" t="str">
        <f>IF(AND($B$6=NB!$A$17,$B$8&gt;0),'Ersparnisberechnung Sommertarif'!$B$8*SLP!C30282,"")</f>
        <v/>
      </c>
    </row>
    <row r="30303" spans="1:5" x14ac:dyDescent="0.3">
      <c r="A30303" s="25">
        <v>46338</v>
      </c>
      <c r="B30303" s="31">
        <v>0.4375</v>
      </c>
      <c r="C30303" s="46"/>
      <c r="D30303" s="29">
        <v>46338.4375</v>
      </c>
      <c r="E30303" s="15" t="str">
        <f>IF(AND($B$6=NB!$A$17,$B$8&gt;0),'Ersparnisberechnung Sommertarif'!$B$8*SLP!C30283,"")</f>
        <v/>
      </c>
    </row>
    <row r="30304" spans="1:5" x14ac:dyDescent="0.3">
      <c r="A30304" s="25">
        <v>46338</v>
      </c>
      <c r="B30304" s="31">
        <v>0.44791666666666669</v>
      </c>
      <c r="C30304" s="46"/>
      <c r="D30304" s="29">
        <v>46338.447916666664</v>
      </c>
      <c r="E30304" s="15" t="str">
        <f>IF(AND($B$6=NB!$A$17,$B$8&gt;0),'Ersparnisberechnung Sommertarif'!$B$8*SLP!C30284,"")</f>
        <v/>
      </c>
    </row>
    <row r="30305" spans="1:5" x14ac:dyDescent="0.3">
      <c r="A30305" s="25">
        <v>46338</v>
      </c>
      <c r="B30305" s="31">
        <v>0.45833333333333331</v>
      </c>
      <c r="C30305" s="46"/>
      <c r="D30305" s="29">
        <v>46338.458333333336</v>
      </c>
      <c r="E30305" s="15" t="str">
        <f>IF(AND($B$6=NB!$A$17,$B$8&gt;0),'Ersparnisberechnung Sommertarif'!$B$8*SLP!C30285,"")</f>
        <v/>
      </c>
    </row>
    <row r="30306" spans="1:5" x14ac:dyDescent="0.3">
      <c r="A30306" s="25">
        <v>46338</v>
      </c>
      <c r="B30306" s="31">
        <v>0.46875</v>
      </c>
      <c r="C30306" s="46"/>
      <c r="D30306" s="29">
        <v>46338.46875</v>
      </c>
      <c r="E30306" s="15" t="str">
        <f>IF(AND($B$6=NB!$A$17,$B$8&gt;0),'Ersparnisberechnung Sommertarif'!$B$8*SLP!C30286,"")</f>
        <v/>
      </c>
    </row>
    <row r="30307" spans="1:5" x14ac:dyDescent="0.3">
      <c r="A30307" s="25">
        <v>46338</v>
      </c>
      <c r="B30307" s="31">
        <v>0.47916666666666669</v>
      </c>
      <c r="C30307" s="46"/>
      <c r="D30307" s="29">
        <v>46338.479166666664</v>
      </c>
      <c r="E30307" s="15" t="str">
        <f>IF(AND($B$6=NB!$A$17,$B$8&gt;0),'Ersparnisberechnung Sommertarif'!$B$8*SLP!C30287,"")</f>
        <v/>
      </c>
    </row>
    <row r="30308" spans="1:5" x14ac:dyDescent="0.3">
      <c r="A30308" s="25">
        <v>46338</v>
      </c>
      <c r="B30308" s="31">
        <v>0.48958333333333331</v>
      </c>
      <c r="C30308" s="46"/>
      <c r="D30308" s="29">
        <v>46338.489583333336</v>
      </c>
      <c r="E30308" s="15" t="str">
        <f>IF(AND($B$6=NB!$A$17,$B$8&gt;0),'Ersparnisberechnung Sommertarif'!$B$8*SLP!C30288,"")</f>
        <v/>
      </c>
    </row>
    <row r="30309" spans="1:5" x14ac:dyDescent="0.3">
      <c r="A30309" s="25">
        <v>46338</v>
      </c>
      <c r="B30309" s="31">
        <v>0.5</v>
      </c>
      <c r="C30309" s="46"/>
      <c r="D30309" s="29">
        <v>46338.5</v>
      </c>
      <c r="E30309" s="15" t="str">
        <f>IF(AND($B$6=NB!$A$17,$B$8&gt;0),'Ersparnisberechnung Sommertarif'!$B$8*SLP!C30289,"")</f>
        <v/>
      </c>
    </row>
    <row r="30310" spans="1:5" x14ac:dyDescent="0.3">
      <c r="A30310" s="25">
        <v>46338</v>
      </c>
      <c r="B30310" s="31">
        <v>0.51041666666666663</v>
      </c>
      <c r="C30310" s="46"/>
      <c r="D30310" s="29">
        <v>46338.510416666664</v>
      </c>
      <c r="E30310" s="15" t="str">
        <f>IF(AND($B$6=NB!$A$17,$B$8&gt;0),'Ersparnisberechnung Sommertarif'!$B$8*SLP!C30290,"")</f>
        <v/>
      </c>
    </row>
    <row r="30311" spans="1:5" x14ac:dyDescent="0.3">
      <c r="A30311" s="25">
        <v>46338</v>
      </c>
      <c r="B30311" s="31">
        <v>0.52083333333333337</v>
      </c>
      <c r="C30311" s="46"/>
      <c r="D30311" s="29">
        <v>46338.520833333336</v>
      </c>
      <c r="E30311" s="15" t="str">
        <f>IF(AND($B$6=NB!$A$17,$B$8&gt;0),'Ersparnisberechnung Sommertarif'!$B$8*SLP!C30291,"")</f>
        <v/>
      </c>
    </row>
    <row r="30312" spans="1:5" x14ac:dyDescent="0.3">
      <c r="A30312" s="25">
        <v>46338</v>
      </c>
      <c r="B30312" s="31">
        <v>0.53125</v>
      </c>
      <c r="C30312" s="46"/>
      <c r="D30312" s="29">
        <v>46338.53125</v>
      </c>
      <c r="E30312" s="15" t="str">
        <f>IF(AND($B$6=NB!$A$17,$B$8&gt;0),'Ersparnisberechnung Sommertarif'!$B$8*SLP!C30292,"")</f>
        <v/>
      </c>
    </row>
    <row r="30313" spans="1:5" x14ac:dyDescent="0.3">
      <c r="A30313" s="25">
        <v>46338</v>
      </c>
      <c r="B30313" s="31">
        <v>0.54166666666666663</v>
      </c>
      <c r="C30313" s="46"/>
      <c r="D30313" s="29">
        <v>46338.541666666664</v>
      </c>
      <c r="E30313" s="15" t="str">
        <f>IF(AND($B$6=NB!$A$17,$B$8&gt;0),'Ersparnisberechnung Sommertarif'!$B$8*SLP!C30293,"")</f>
        <v/>
      </c>
    </row>
    <row r="30314" spans="1:5" x14ac:dyDescent="0.3">
      <c r="A30314" s="25">
        <v>46338</v>
      </c>
      <c r="B30314" s="31">
        <v>0.55208333333333337</v>
      </c>
      <c r="C30314" s="46"/>
      <c r="D30314" s="29">
        <v>46338.552083333336</v>
      </c>
      <c r="E30314" s="15" t="str">
        <f>IF(AND($B$6=NB!$A$17,$B$8&gt;0),'Ersparnisberechnung Sommertarif'!$B$8*SLP!C30294,"")</f>
        <v/>
      </c>
    </row>
    <row r="30315" spans="1:5" x14ac:dyDescent="0.3">
      <c r="A30315" s="25">
        <v>46338</v>
      </c>
      <c r="B30315" s="31">
        <v>0.5625</v>
      </c>
      <c r="C30315" s="46"/>
      <c r="D30315" s="29">
        <v>46338.5625</v>
      </c>
      <c r="E30315" s="15" t="str">
        <f>IF(AND($B$6=NB!$A$17,$B$8&gt;0),'Ersparnisberechnung Sommertarif'!$B$8*SLP!C30295,"")</f>
        <v/>
      </c>
    </row>
    <row r="30316" spans="1:5" x14ac:dyDescent="0.3">
      <c r="A30316" s="25">
        <v>46338</v>
      </c>
      <c r="B30316" s="31">
        <v>0.57291666666666663</v>
      </c>
      <c r="C30316" s="46"/>
      <c r="D30316" s="29">
        <v>46338.572916666664</v>
      </c>
      <c r="E30316" s="15" t="str">
        <f>IF(AND($B$6=NB!$A$17,$B$8&gt;0),'Ersparnisberechnung Sommertarif'!$B$8*SLP!C30296,"")</f>
        <v/>
      </c>
    </row>
    <row r="30317" spans="1:5" x14ac:dyDescent="0.3">
      <c r="A30317" s="25">
        <v>46338</v>
      </c>
      <c r="B30317" s="31">
        <v>0.58333333333333337</v>
      </c>
      <c r="C30317" s="46"/>
      <c r="D30317" s="29">
        <v>46338.583333333336</v>
      </c>
      <c r="E30317" s="15" t="str">
        <f>IF(AND($B$6=NB!$A$17,$B$8&gt;0),'Ersparnisberechnung Sommertarif'!$B$8*SLP!C30297,"")</f>
        <v/>
      </c>
    </row>
    <row r="30318" spans="1:5" x14ac:dyDescent="0.3">
      <c r="A30318" s="25">
        <v>46338</v>
      </c>
      <c r="B30318" s="31">
        <v>0.59375</v>
      </c>
      <c r="C30318" s="46"/>
      <c r="D30318" s="29">
        <v>46338.59375</v>
      </c>
      <c r="E30318" s="15" t="str">
        <f>IF(AND($B$6=NB!$A$17,$B$8&gt;0),'Ersparnisberechnung Sommertarif'!$B$8*SLP!C30298,"")</f>
        <v/>
      </c>
    </row>
    <row r="30319" spans="1:5" x14ac:dyDescent="0.3">
      <c r="A30319" s="25">
        <v>46338</v>
      </c>
      <c r="B30319" s="31">
        <v>0.60416666666666663</v>
      </c>
      <c r="C30319" s="46"/>
      <c r="D30319" s="29">
        <v>46338.604166666664</v>
      </c>
      <c r="E30319" s="15" t="str">
        <f>IF(AND($B$6=NB!$A$17,$B$8&gt;0),'Ersparnisberechnung Sommertarif'!$B$8*SLP!C30299,"")</f>
        <v/>
      </c>
    </row>
    <row r="30320" spans="1:5" x14ac:dyDescent="0.3">
      <c r="A30320" s="25">
        <v>46338</v>
      </c>
      <c r="B30320" s="31">
        <v>0.61458333333333337</v>
      </c>
      <c r="C30320" s="46"/>
      <c r="D30320" s="29">
        <v>46338.614583333336</v>
      </c>
      <c r="E30320" s="15" t="str">
        <f>IF(AND($B$6=NB!$A$17,$B$8&gt;0),'Ersparnisberechnung Sommertarif'!$B$8*SLP!C30300,"")</f>
        <v/>
      </c>
    </row>
    <row r="30321" spans="1:5" x14ac:dyDescent="0.3">
      <c r="A30321" s="25">
        <v>46338</v>
      </c>
      <c r="B30321" s="31">
        <v>0.625</v>
      </c>
      <c r="C30321" s="46"/>
      <c r="D30321" s="29">
        <v>46338.625</v>
      </c>
      <c r="E30321" s="15" t="str">
        <f>IF(AND($B$6=NB!$A$17,$B$8&gt;0),'Ersparnisberechnung Sommertarif'!$B$8*SLP!C30301,"")</f>
        <v/>
      </c>
    </row>
    <row r="30322" spans="1:5" x14ac:dyDescent="0.3">
      <c r="A30322" s="25">
        <v>46338</v>
      </c>
      <c r="B30322" s="31">
        <v>0.63541666666666663</v>
      </c>
      <c r="C30322" s="46"/>
      <c r="D30322" s="29">
        <v>46338.635416666664</v>
      </c>
      <c r="E30322" s="15" t="str">
        <f>IF(AND($B$6=NB!$A$17,$B$8&gt;0),'Ersparnisberechnung Sommertarif'!$B$8*SLP!C30302,"")</f>
        <v/>
      </c>
    </row>
    <row r="30323" spans="1:5" x14ac:dyDescent="0.3">
      <c r="A30323" s="25">
        <v>46338</v>
      </c>
      <c r="B30323" s="31">
        <v>0.64583333333333337</v>
      </c>
      <c r="C30323" s="46"/>
      <c r="D30323" s="29">
        <v>46338.645833333336</v>
      </c>
      <c r="E30323" s="15" t="str">
        <f>IF(AND($B$6=NB!$A$17,$B$8&gt;0),'Ersparnisberechnung Sommertarif'!$B$8*SLP!C30303,"")</f>
        <v/>
      </c>
    </row>
    <row r="30324" spans="1:5" x14ac:dyDescent="0.3">
      <c r="A30324" s="25">
        <v>46338</v>
      </c>
      <c r="B30324" s="31">
        <v>0.65625</v>
      </c>
      <c r="C30324" s="46"/>
      <c r="D30324" s="29">
        <v>46338.65625</v>
      </c>
      <c r="E30324" s="15" t="str">
        <f>IF(AND($B$6=NB!$A$17,$B$8&gt;0),'Ersparnisberechnung Sommertarif'!$B$8*SLP!C30304,"")</f>
        <v/>
      </c>
    </row>
    <row r="30325" spans="1:5" x14ac:dyDescent="0.3">
      <c r="A30325" s="25">
        <v>46338</v>
      </c>
      <c r="B30325" s="31">
        <v>0.66666666666666663</v>
      </c>
      <c r="C30325" s="46"/>
      <c r="D30325" s="29">
        <v>46338.666666666664</v>
      </c>
      <c r="E30325" s="15" t="str">
        <f>IF(AND($B$6=NB!$A$17,$B$8&gt;0),'Ersparnisberechnung Sommertarif'!$B$8*SLP!C30305,"")</f>
        <v/>
      </c>
    </row>
    <row r="30326" spans="1:5" x14ac:dyDescent="0.3">
      <c r="A30326" s="25">
        <v>46338</v>
      </c>
      <c r="B30326" s="31">
        <v>0.67708333333333337</v>
      </c>
      <c r="C30326" s="46"/>
      <c r="D30326" s="29">
        <v>46338.677083333336</v>
      </c>
      <c r="E30326" s="15" t="str">
        <f>IF(AND($B$6=NB!$A$17,$B$8&gt;0),'Ersparnisberechnung Sommertarif'!$B$8*SLP!C30306,"")</f>
        <v/>
      </c>
    </row>
    <row r="30327" spans="1:5" x14ac:dyDescent="0.3">
      <c r="A30327" s="25">
        <v>46338</v>
      </c>
      <c r="B30327" s="31">
        <v>0.6875</v>
      </c>
      <c r="C30327" s="46"/>
      <c r="D30327" s="29">
        <v>46338.6875</v>
      </c>
      <c r="E30327" s="15" t="str">
        <f>IF(AND($B$6=NB!$A$17,$B$8&gt;0),'Ersparnisberechnung Sommertarif'!$B$8*SLP!C30307,"")</f>
        <v/>
      </c>
    </row>
    <row r="30328" spans="1:5" x14ac:dyDescent="0.3">
      <c r="A30328" s="25">
        <v>46338</v>
      </c>
      <c r="B30328" s="31">
        <v>0.69791666666666663</v>
      </c>
      <c r="C30328" s="46"/>
      <c r="D30328" s="29">
        <v>46338.697916666664</v>
      </c>
      <c r="E30328" s="15" t="str">
        <f>IF(AND($B$6=NB!$A$17,$B$8&gt;0),'Ersparnisberechnung Sommertarif'!$B$8*SLP!C30308,"")</f>
        <v/>
      </c>
    </row>
    <row r="30329" spans="1:5" x14ac:dyDescent="0.3">
      <c r="A30329" s="25">
        <v>46338</v>
      </c>
      <c r="B30329" s="31">
        <v>0.70833333333333337</v>
      </c>
      <c r="C30329" s="46"/>
      <c r="D30329" s="29">
        <v>46338.708333333336</v>
      </c>
      <c r="E30329" s="15" t="str">
        <f>IF(AND($B$6=NB!$A$17,$B$8&gt;0),'Ersparnisberechnung Sommertarif'!$B$8*SLP!C30309,"")</f>
        <v/>
      </c>
    </row>
    <row r="30330" spans="1:5" x14ac:dyDescent="0.3">
      <c r="A30330" s="25">
        <v>46338</v>
      </c>
      <c r="B30330" s="31">
        <v>0.71875</v>
      </c>
      <c r="C30330" s="46"/>
      <c r="D30330" s="29">
        <v>46338.71875</v>
      </c>
      <c r="E30330" s="15" t="str">
        <f>IF(AND($B$6=NB!$A$17,$B$8&gt;0),'Ersparnisberechnung Sommertarif'!$B$8*SLP!C30310,"")</f>
        <v/>
      </c>
    </row>
    <row r="30331" spans="1:5" x14ac:dyDescent="0.3">
      <c r="A30331" s="25">
        <v>46338</v>
      </c>
      <c r="B30331" s="31">
        <v>0.72916666666666663</v>
      </c>
      <c r="C30331" s="46"/>
      <c r="D30331" s="29">
        <v>46338.729166666664</v>
      </c>
      <c r="E30331" s="15" t="str">
        <f>IF(AND($B$6=NB!$A$17,$B$8&gt;0),'Ersparnisberechnung Sommertarif'!$B$8*SLP!C30311,"")</f>
        <v/>
      </c>
    </row>
    <row r="30332" spans="1:5" x14ac:dyDescent="0.3">
      <c r="A30332" s="25">
        <v>46338</v>
      </c>
      <c r="B30332" s="31">
        <v>0.73958333333333337</v>
      </c>
      <c r="C30332" s="46"/>
      <c r="D30332" s="29">
        <v>46338.739583333336</v>
      </c>
      <c r="E30332" s="15" t="str">
        <f>IF(AND($B$6=NB!$A$17,$B$8&gt;0),'Ersparnisberechnung Sommertarif'!$B$8*SLP!C30312,"")</f>
        <v/>
      </c>
    </row>
    <row r="30333" spans="1:5" x14ac:dyDescent="0.3">
      <c r="A30333" s="25">
        <v>46338</v>
      </c>
      <c r="B30333" s="31">
        <v>0.75</v>
      </c>
      <c r="C30333" s="46"/>
      <c r="D30333" s="29">
        <v>46338.75</v>
      </c>
      <c r="E30333" s="15" t="str">
        <f>IF(AND($B$6=NB!$A$17,$B$8&gt;0),'Ersparnisberechnung Sommertarif'!$B$8*SLP!C30313,"")</f>
        <v/>
      </c>
    </row>
    <row r="30334" spans="1:5" x14ac:dyDescent="0.3">
      <c r="A30334" s="25">
        <v>46338</v>
      </c>
      <c r="B30334" s="31">
        <v>0.76041666666666663</v>
      </c>
      <c r="C30334" s="46"/>
      <c r="D30334" s="29">
        <v>46338.760416666664</v>
      </c>
      <c r="E30334" s="15" t="str">
        <f>IF(AND($B$6=NB!$A$17,$B$8&gt;0),'Ersparnisberechnung Sommertarif'!$B$8*SLP!C30314,"")</f>
        <v/>
      </c>
    </row>
    <row r="30335" spans="1:5" x14ac:dyDescent="0.3">
      <c r="A30335" s="25">
        <v>46338</v>
      </c>
      <c r="B30335" s="31">
        <v>0.77083333333333337</v>
      </c>
      <c r="C30335" s="46"/>
      <c r="D30335" s="29">
        <v>46338.770833333336</v>
      </c>
      <c r="E30335" s="15" t="str">
        <f>IF(AND($B$6=NB!$A$17,$B$8&gt;0),'Ersparnisberechnung Sommertarif'!$B$8*SLP!C30315,"")</f>
        <v/>
      </c>
    </row>
    <row r="30336" spans="1:5" x14ac:dyDescent="0.3">
      <c r="A30336" s="25">
        <v>46338</v>
      </c>
      <c r="B30336" s="31">
        <v>0.78125</v>
      </c>
      <c r="C30336" s="46"/>
      <c r="D30336" s="29">
        <v>46338.78125</v>
      </c>
      <c r="E30336" s="15" t="str">
        <f>IF(AND($B$6=NB!$A$17,$B$8&gt;0),'Ersparnisberechnung Sommertarif'!$B$8*SLP!C30316,"")</f>
        <v/>
      </c>
    </row>
    <row r="30337" spans="1:5" x14ac:dyDescent="0.3">
      <c r="A30337" s="25">
        <v>46338</v>
      </c>
      <c r="B30337" s="31">
        <v>0.79166666666666663</v>
      </c>
      <c r="C30337" s="46"/>
      <c r="D30337" s="29">
        <v>46338.791666666664</v>
      </c>
      <c r="E30337" s="15" t="str">
        <f>IF(AND($B$6=NB!$A$17,$B$8&gt;0),'Ersparnisberechnung Sommertarif'!$B$8*SLP!C30317,"")</f>
        <v/>
      </c>
    </row>
    <row r="30338" spans="1:5" x14ac:dyDescent="0.3">
      <c r="A30338" s="25">
        <v>46338</v>
      </c>
      <c r="B30338" s="31">
        <v>0.80208333333333337</v>
      </c>
      <c r="C30338" s="46"/>
      <c r="D30338" s="29">
        <v>46338.802083333336</v>
      </c>
      <c r="E30338" s="15" t="str">
        <f>IF(AND($B$6=NB!$A$17,$B$8&gt;0),'Ersparnisberechnung Sommertarif'!$B$8*SLP!C30318,"")</f>
        <v/>
      </c>
    </row>
    <row r="30339" spans="1:5" x14ac:dyDescent="0.3">
      <c r="A30339" s="25">
        <v>46338</v>
      </c>
      <c r="B30339" s="31">
        <v>0.8125</v>
      </c>
      <c r="C30339" s="46"/>
      <c r="D30339" s="29">
        <v>46338.8125</v>
      </c>
      <c r="E30339" s="15" t="str">
        <f>IF(AND($B$6=NB!$A$17,$B$8&gt;0),'Ersparnisberechnung Sommertarif'!$B$8*SLP!C30319,"")</f>
        <v/>
      </c>
    </row>
    <row r="30340" spans="1:5" x14ac:dyDescent="0.3">
      <c r="A30340" s="25">
        <v>46338</v>
      </c>
      <c r="B30340" s="31">
        <v>0.82291666666666663</v>
      </c>
      <c r="C30340" s="46"/>
      <c r="D30340" s="29">
        <v>46338.822916666664</v>
      </c>
      <c r="E30340" s="15" t="str">
        <f>IF(AND($B$6=NB!$A$17,$B$8&gt;0),'Ersparnisberechnung Sommertarif'!$B$8*SLP!C30320,"")</f>
        <v/>
      </c>
    </row>
    <row r="30341" spans="1:5" x14ac:dyDescent="0.3">
      <c r="A30341" s="25">
        <v>46338</v>
      </c>
      <c r="B30341" s="31">
        <v>0.83333333333333337</v>
      </c>
      <c r="C30341" s="46"/>
      <c r="D30341" s="29">
        <v>46338.833333333336</v>
      </c>
      <c r="E30341" s="15" t="str">
        <f>IF(AND($B$6=NB!$A$17,$B$8&gt;0),'Ersparnisberechnung Sommertarif'!$B$8*SLP!C30321,"")</f>
        <v/>
      </c>
    </row>
    <row r="30342" spans="1:5" x14ac:dyDescent="0.3">
      <c r="A30342" s="25">
        <v>46338</v>
      </c>
      <c r="B30342" s="31">
        <v>0.84375</v>
      </c>
      <c r="C30342" s="46"/>
      <c r="D30342" s="29">
        <v>46338.84375</v>
      </c>
      <c r="E30342" s="15" t="str">
        <f>IF(AND($B$6=NB!$A$17,$B$8&gt;0),'Ersparnisberechnung Sommertarif'!$B$8*SLP!C30322,"")</f>
        <v/>
      </c>
    </row>
    <row r="30343" spans="1:5" x14ac:dyDescent="0.3">
      <c r="A30343" s="25">
        <v>46338</v>
      </c>
      <c r="B30343" s="31">
        <v>0.85416666666666663</v>
      </c>
      <c r="C30343" s="46"/>
      <c r="D30343" s="29">
        <v>46338.854166666664</v>
      </c>
      <c r="E30343" s="15" t="str">
        <f>IF(AND($B$6=NB!$A$17,$B$8&gt;0),'Ersparnisberechnung Sommertarif'!$B$8*SLP!C30323,"")</f>
        <v/>
      </c>
    </row>
    <row r="30344" spans="1:5" x14ac:dyDescent="0.3">
      <c r="A30344" s="25">
        <v>46338</v>
      </c>
      <c r="B30344" s="31">
        <v>0.86458333333333337</v>
      </c>
      <c r="C30344" s="46"/>
      <c r="D30344" s="29">
        <v>46338.864583333336</v>
      </c>
      <c r="E30344" s="15" t="str">
        <f>IF(AND($B$6=NB!$A$17,$B$8&gt;0),'Ersparnisberechnung Sommertarif'!$B$8*SLP!C30324,"")</f>
        <v/>
      </c>
    </row>
    <row r="30345" spans="1:5" x14ac:dyDescent="0.3">
      <c r="A30345" s="25">
        <v>46338</v>
      </c>
      <c r="B30345" s="31">
        <v>0.875</v>
      </c>
      <c r="C30345" s="46"/>
      <c r="D30345" s="29">
        <v>46338.875</v>
      </c>
      <c r="E30345" s="15" t="str">
        <f>IF(AND($B$6=NB!$A$17,$B$8&gt;0),'Ersparnisberechnung Sommertarif'!$B$8*SLP!C30325,"")</f>
        <v/>
      </c>
    </row>
    <row r="30346" spans="1:5" x14ac:dyDescent="0.3">
      <c r="A30346" s="25">
        <v>46338</v>
      </c>
      <c r="B30346" s="31">
        <v>0.88541666666666663</v>
      </c>
      <c r="C30346" s="46"/>
      <c r="D30346" s="29">
        <v>46338.885416666664</v>
      </c>
      <c r="E30346" s="15" t="str">
        <f>IF(AND($B$6=NB!$A$17,$B$8&gt;0),'Ersparnisberechnung Sommertarif'!$B$8*SLP!C30326,"")</f>
        <v/>
      </c>
    </row>
    <row r="30347" spans="1:5" x14ac:dyDescent="0.3">
      <c r="A30347" s="25">
        <v>46338</v>
      </c>
      <c r="B30347" s="31">
        <v>0.89583333333333337</v>
      </c>
      <c r="C30347" s="46"/>
      <c r="D30347" s="29">
        <v>46338.895833333336</v>
      </c>
      <c r="E30347" s="15" t="str">
        <f>IF(AND($B$6=NB!$A$17,$B$8&gt;0),'Ersparnisberechnung Sommertarif'!$B$8*SLP!C30327,"")</f>
        <v/>
      </c>
    </row>
    <row r="30348" spans="1:5" x14ac:dyDescent="0.3">
      <c r="A30348" s="25">
        <v>46338</v>
      </c>
      <c r="B30348" s="31">
        <v>0.90625</v>
      </c>
      <c r="C30348" s="46"/>
      <c r="D30348" s="29">
        <v>46338.90625</v>
      </c>
      <c r="E30348" s="15" t="str">
        <f>IF(AND($B$6=NB!$A$17,$B$8&gt;0),'Ersparnisberechnung Sommertarif'!$B$8*SLP!C30328,"")</f>
        <v/>
      </c>
    </row>
    <row r="30349" spans="1:5" x14ac:dyDescent="0.3">
      <c r="A30349" s="25">
        <v>46338</v>
      </c>
      <c r="B30349" s="31">
        <v>0.91666666666666663</v>
      </c>
      <c r="C30349" s="46"/>
      <c r="D30349" s="29">
        <v>46338.916666666664</v>
      </c>
      <c r="E30349" s="15" t="str">
        <f>IF(AND($B$6=NB!$A$17,$B$8&gt;0),'Ersparnisberechnung Sommertarif'!$B$8*SLP!C30329,"")</f>
        <v/>
      </c>
    </row>
    <row r="30350" spans="1:5" x14ac:dyDescent="0.3">
      <c r="A30350" s="25">
        <v>46338</v>
      </c>
      <c r="B30350" s="31">
        <v>0.92708333333333337</v>
      </c>
      <c r="C30350" s="46"/>
      <c r="D30350" s="29">
        <v>46338.927083333336</v>
      </c>
      <c r="E30350" s="15" t="str">
        <f>IF(AND($B$6=NB!$A$17,$B$8&gt;0),'Ersparnisberechnung Sommertarif'!$B$8*SLP!C30330,"")</f>
        <v/>
      </c>
    </row>
    <row r="30351" spans="1:5" x14ac:dyDescent="0.3">
      <c r="A30351" s="25">
        <v>46338</v>
      </c>
      <c r="B30351" s="31">
        <v>0.9375</v>
      </c>
      <c r="C30351" s="46"/>
      <c r="D30351" s="29">
        <v>46338.9375</v>
      </c>
      <c r="E30351" s="15" t="str">
        <f>IF(AND($B$6=NB!$A$17,$B$8&gt;0),'Ersparnisberechnung Sommertarif'!$B$8*SLP!C30331,"")</f>
        <v/>
      </c>
    </row>
    <row r="30352" spans="1:5" x14ac:dyDescent="0.3">
      <c r="A30352" s="25">
        <v>46338</v>
      </c>
      <c r="B30352" s="31">
        <v>0.94791666666666663</v>
      </c>
      <c r="C30352" s="46"/>
      <c r="D30352" s="29">
        <v>46338.947916666664</v>
      </c>
      <c r="E30352" s="15" t="str">
        <f>IF(AND($B$6=NB!$A$17,$B$8&gt;0),'Ersparnisberechnung Sommertarif'!$B$8*SLP!C30332,"")</f>
        <v/>
      </c>
    </row>
    <row r="30353" spans="1:5" x14ac:dyDescent="0.3">
      <c r="A30353" s="25">
        <v>46338</v>
      </c>
      <c r="B30353" s="31">
        <v>0.95833333333333337</v>
      </c>
      <c r="C30353" s="46"/>
      <c r="D30353" s="29">
        <v>46338.958333333336</v>
      </c>
      <c r="E30353" s="15" t="str">
        <f>IF(AND($B$6=NB!$A$17,$B$8&gt;0),'Ersparnisberechnung Sommertarif'!$B$8*SLP!C30333,"")</f>
        <v/>
      </c>
    </row>
    <row r="30354" spans="1:5" x14ac:dyDescent="0.3">
      <c r="A30354" s="25">
        <v>46338</v>
      </c>
      <c r="B30354" s="31">
        <v>0.96875</v>
      </c>
      <c r="C30354" s="46"/>
      <c r="D30354" s="29">
        <v>46338.96875</v>
      </c>
      <c r="E30354" s="15" t="str">
        <f>IF(AND($B$6=NB!$A$17,$B$8&gt;0),'Ersparnisberechnung Sommertarif'!$B$8*SLP!C30334,"")</f>
        <v/>
      </c>
    </row>
    <row r="30355" spans="1:5" x14ac:dyDescent="0.3">
      <c r="A30355" s="25">
        <v>46338</v>
      </c>
      <c r="B30355" s="31">
        <v>0.97916666666666663</v>
      </c>
      <c r="C30355" s="46"/>
      <c r="D30355" s="29">
        <v>46338.979166666664</v>
      </c>
      <c r="E30355" s="15" t="str">
        <f>IF(AND($B$6=NB!$A$17,$B$8&gt;0),'Ersparnisberechnung Sommertarif'!$B$8*SLP!C30335,"")</f>
        <v/>
      </c>
    </row>
    <row r="30356" spans="1:5" x14ac:dyDescent="0.3">
      <c r="A30356" s="25">
        <v>46338</v>
      </c>
      <c r="B30356" s="31">
        <v>0.98958333333333337</v>
      </c>
      <c r="C30356" s="46"/>
      <c r="D30356" s="29">
        <v>46338.989583333336</v>
      </c>
      <c r="E30356" s="15" t="str">
        <f>IF(AND($B$6=NB!$A$17,$B$8&gt;0),'Ersparnisberechnung Sommertarif'!$B$8*SLP!C30336,"")</f>
        <v/>
      </c>
    </row>
    <row r="30357" spans="1:5" x14ac:dyDescent="0.3">
      <c r="A30357" s="25">
        <v>46339</v>
      </c>
      <c r="B30357" s="31">
        <v>0</v>
      </c>
      <c r="C30357" s="46"/>
      <c r="D30357" s="29">
        <v>46339</v>
      </c>
      <c r="E30357" s="15" t="str">
        <f>IF(AND($B$6=NB!$A$17,$B$8&gt;0),'Ersparnisberechnung Sommertarif'!$B$8*SLP!C30337,"")</f>
        <v/>
      </c>
    </row>
    <row r="30358" spans="1:5" x14ac:dyDescent="0.3">
      <c r="A30358" s="25">
        <v>46339</v>
      </c>
      <c r="B30358" s="31">
        <v>1.0416666666666666E-2</v>
      </c>
      <c r="C30358" s="46"/>
      <c r="D30358" s="29">
        <v>46339.010416666664</v>
      </c>
      <c r="E30358" s="15" t="str">
        <f>IF(AND($B$6=NB!$A$17,$B$8&gt;0),'Ersparnisberechnung Sommertarif'!$B$8*SLP!C30338,"")</f>
        <v/>
      </c>
    </row>
    <row r="30359" spans="1:5" x14ac:dyDescent="0.3">
      <c r="A30359" s="25">
        <v>46339</v>
      </c>
      <c r="B30359" s="31">
        <v>2.0833333333333332E-2</v>
      </c>
      <c r="C30359" s="46"/>
      <c r="D30359" s="29">
        <v>46339.020833333336</v>
      </c>
      <c r="E30359" s="15" t="str">
        <f>IF(AND($B$6=NB!$A$17,$B$8&gt;0),'Ersparnisberechnung Sommertarif'!$B$8*SLP!C30339,"")</f>
        <v/>
      </c>
    </row>
    <row r="30360" spans="1:5" x14ac:dyDescent="0.3">
      <c r="A30360" s="25">
        <v>46339</v>
      </c>
      <c r="B30360" s="31">
        <v>3.125E-2</v>
      </c>
      <c r="C30360" s="46"/>
      <c r="D30360" s="29">
        <v>46339.03125</v>
      </c>
      <c r="E30360" s="15" t="str">
        <f>IF(AND($B$6=NB!$A$17,$B$8&gt;0),'Ersparnisberechnung Sommertarif'!$B$8*SLP!C30340,"")</f>
        <v/>
      </c>
    </row>
    <row r="30361" spans="1:5" x14ac:dyDescent="0.3">
      <c r="A30361" s="25">
        <v>46339</v>
      </c>
      <c r="B30361" s="31">
        <v>4.1666666666666664E-2</v>
      </c>
      <c r="C30361" s="46"/>
      <c r="D30361" s="29">
        <v>46339.041666666664</v>
      </c>
      <c r="E30361" s="15" t="str">
        <f>IF(AND($B$6=NB!$A$17,$B$8&gt;0),'Ersparnisberechnung Sommertarif'!$B$8*SLP!C30341,"")</f>
        <v/>
      </c>
    </row>
    <row r="30362" spans="1:5" x14ac:dyDescent="0.3">
      <c r="A30362" s="25">
        <v>46339</v>
      </c>
      <c r="B30362" s="31">
        <v>5.2083333333333336E-2</v>
      </c>
      <c r="C30362" s="46"/>
      <c r="D30362" s="29">
        <v>46339.052083333336</v>
      </c>
      <c r="E30362" s="15" t="str">
        <f>IF(AND($B$6=NB!$A$17,$B$8&gt;0),'Ersparnisberechnung Sommertarif'!$B$8*SLP!C30342,"")</f>
        <v/>
      </c>
    </row>
    <row r="30363" spans="1:5" x14ac:dyDescent="0.3">
      <c r="A30363" s="25">
        <v>46339</v>
      </c>
      <c r="B30363" s="31">
        <v>6.25E-2</v>
      </c>
      <c r="C30363" s="46"/>
      <c r="D30363" s="29">
        <v>46339.0625</v>
      </c>
      <c r="E30363" s="15" t="str">
        <f>IF(AND($B$6=NB!$A$17,$B$8&gt;0),'Ersparnisberechnung Sommertarif'!$B$8*SLP!C30343,"")</f>
        <v/>
      </c>
    </row>
    <row r="30364" spans="1:5" x14ac:dyDescent="0.3">
      <c r="A30364" s="25">
        <v>46339</v>
      </c>
      <c r="B30364" s="31">
        <v>7.2916666666666671E-2</v>
      </c>
      <c r="C30364" s="46"/>
      <c r="D30364" s="29">
        <v>46339.072916666664</v>
      </c>
      <c r="E30364" s="15" t="str">
        <f>IF(AND($B$6=NB!$A$17,$B$8&gt;0),'Ersparnisberechnung Sommertarif'!$B$8*SLP!C30344,"")</f>
        <v/>
      </c>
    </row>
    <row r="30365" spans="1:5" x14ac:dyDescent="0.3">
      <c r="A30365" s="25">
        <v>46339</v>
      </c>
      <c r="B30365" s="31">
        <v>8.3333333333333329E-2</v>
      </c>
      <c r="C30365" s="46"/>
      <c r="D30365" s="29">
        <v>46339.083333333336</v>
      </c>
      <c r="E30365" s="15" t="str">
        <f>IF(AND($B$6=NB!$A$17,$B$8&gt;0),'Ersparnisberechnung Sommertarif'!$B$8*SLP!C30345,"")</f>
        <v/>
      </c>
    </row>
    <row r="30366" spans="1:5" x14ac:dyDescent="0.3">
      <c r="A30366" s="25">
        <v>46339</v>
      </c>
      <c r="B30366" s="31">
        <v>9.375E-2</v>
      </c>
      <c r="C30366" s="46"/>
      <c r="D30366" s="29">
        <v>46339.09375</v>
      </c>
      <c r="E30366" s="15" t="str">
        <f>IF(AND($B$6=NB!$A$17,$B$8&gt;0),'Ersparnisberechnung Sommertarif'!$B$8*SLP!C30346,"")</f>
        <v/>
      </c>
    </row>
    <row r="30367" spans="1:5" x14ac:dyDescent="0.3">
      <c r="A30367" s="25">
        <v>46339</v>
      </c>
      <c r="B30367" s="31">
        <v>0.10416666666666667</v>
      </c>
      <c r="C30367" s="46"/>
      <c r="D30367" s="29">
        <v>46339.104166666664</v>
      </c>
      <c r="E30367" s="15" t="str">
        <f>IF(AND($B$6=NB!$A$17,$B$8&gt;0),'Ersparnisberechnung Sommertarif'!$B$8*SLP!C30347,"")</f>
        <v/>
      </c>
    </row>
    <row r="30368" spans="1:5" x14ac:dyDescent="0.3">
      <c r="A30368" s="25">
        <v>46339</v>
      </c>
      <c r="B30368" s="31">
        <v>0.11458333333333333</v>
      </c>
      <c r="C30368" s="46"/>
      <c r="D30368" s="29">
        <v>46339.114583333336</v>
      </c>
      <c r="E30368" s="15" t="str">
        <f>IF(AND($B$6=NB!$A$17,$B$8&gt;0),'Ersparnisberechnung Sommertarif'!$B$8*SLP!C30348,"")</f>
        <v/>
      </c>
    </row>
    <row r="30369" spans="1:5" x14ac:dyDescent="0.3">
      <c r="A30369" s="25">
        <v>46339</v>
      </c>
      <c r="B30369" s="31">
        <v>0.125</v>
      </c>
      <c r="C30369" s="46"/>
      <c r="D30369" s="29">
        <v>46339.125</v>
      </c>
      <c r="E30369" s="15" t="str">
        <f>IF(AND($B$6=NB!$A$17,$B$8&gt;0),'Ersparnisberechnung Sommertarif'!$B$8*SLP!C30349,"")</f>
        <v/>
      </c>
    </row>
    <row r="30370" spans="1:5" x14ac:dyDescent="0.3">
      <c r="A30370" s="25">
        <v>46339</v>
      </c>
      <c r="B30370" s="31">
        <v>0.13541666666666666</v>
      </c>
      <c r="C30370" s="46"/>
      <c r="D30370" s="29">
        <v>46339.135416666664</v>
      </c>
      <c r="E30370" s="15" t="str">
        <f>IF(AND($B$6=NB!$A$17,$B$8&gt;0),'Ersparnisberechnung Sommertarif'!$B$8*SLP!C30350,"")</f>
        <v/>
      </c>
    </row>
    <row r="30371" spans="1:5" x14ac:dyDescent="0.3">
      <c r="A30371" s="25">
        <v>46339</v>
      </c>
      <c r="B30371" s="31">
        <v>0.14583333333333334</v>
      </c>
      <c r="C30371" s="46"/>
      <c r="D30371" s="29">
        <v>46339.145833333336</v>
      </c>
      <c r="E30371" s="15" t="str">
        <f>IF(AND($B$6=NB!$A$17,$B$8&gt;0),'Ersparnisberechnung Sommertarif'!$B$8*SLP!C30351,"")</f>
        <v/>
      </c>
    </row>
    <row r="30372" spans="1:5" x14ac:dyDescent="0.3">
      <c r="A30372" s="25">
        <v>46339</v>
      </c>
      <c r="B30372" s="31">
        <v>0.15625</v>
      </c>
      <c r="C30372" s="46"/>
      <c r="D30372" s="29">
        <v>46339.15625</v>
      </c>
      <c r="E30372" s="15" t="str">
        <f>IF(AND($B$6=NB!$A$17,$B$8&gt;0),'Ersparnisberechnung Sommertarif'!$B$8*SLP!C30352,"")</f>
        <v/>
      </c>
    </row>
    <row r="30373" spans="1:5" x14ac:dyDescent="0.3">
      <c r="A30373" s="25">
        <v>46339</v>
      </c>
      <c r="B30373" s="31">
        <v>0.16666666666666666</v>
      </c>
      <c r="C30373" s="46"/>
      <c r="D30373" s="29">
        <v>46339.166666666664</v>
      </c>
      <c r="E30373" s="15" t="str">
        <f>IF(AND($B$6=NB!$A$17,$B$8&gt;0),'Ersparnisberechnung Sommertarif'!$B$8*SLP!C30353,"")</f>
        <v/>
      </c>
    </row>
    <row r="30374" spans="1:5" x14ac:dyDescent="0.3">
      <c r="A30374" s="25">
        <v>46339</v>
      </c>
      <c r="B30374" s="31">
        <v>0.17708333333333334</v>
      </c>
      <c r="C30374" s="46"/>
      <c r="D30374" s="29">
        <v>46339.177083333336</v>
      </c>
      <c r="E30374" s="15" t="str">
        <f>IF(AND($B$6=NB!$A$17,$B$8&gt;0),'Ersparnisberechnung Sommertarif'!$B$8*SLP!C30354,"")</f>
        <v/>
      </c>
    </row>
    <row r="30375" spans="1:5" x14ac:dyDescent="0.3">
      <c r="A30375" s="25">
        <v>46339</v>
      </c>
      <c r="B30375" s="31">
        <v>0.1875</v>
      </c>
      <c r="C30375" s="46"/>
      <c r="D30375" s="29">
        <v>46339.1875</v>
      </c>
      <c r="E30375" s="15" t="str">
        <f>IF(AND($B$6=NB!$A$17,$B$8&gt;0),'Ersparnisberechnung Sommertarif'!$B$8*SLP!C30355,"")</f>
        <v/>
      </c>
    </row>
    <row r="30376" spans="1:5" x14ac:dyDescent="0.3">
      <c r="A30376" s="25">
        <v>46339</v>
      </c>
      <c r="B30376" s="31">
        <v>0.19791666666666666</v>
      </c>
      <c r="C30376" s="46"/>
      <c r="D30376" s="29">
        <v>46339.197916666664</v>
      </c>
      <c r="E30376" s="15" t="str">
        <f>IF(AND($B$6=NB!$A$17,$B$8&gt;0),'Ersparnisberechnung Sommertarif'!$B$8*SLP!C30356,"")</f>
        <v/>
      </c>
    </row>
    <row r="30377" spans="1:5" x14ac:dyDescent="0.3">
      <c r="A30377" s="25">
        <v>46339</v>
      </c>
      <c r="B30377" s="31">
        <v>0.20833333333333334</v>
      </c>
      <c r="C30377" s="46"/>
      <c r="D30377" s="29">
        <v>46339.208333333336</v>
      </c>
      <c r="E30377" s="15" t="str">
        <f>IF(AND($B$6=NB!$A$17,$B$8&gt;0),'Ersparnisberechnung Sommertarif'!$B$8*SLP!C30357,"")</f>
        <v/>
      </c>
    </row>
    <row r="30378" spans="1:5" x14ac:dyDescent="0.3">
      <c r="A30378" s="25">
        <v>46339</v>
      </c>
      <c r="B30378" s="31">
        <v>0.21875</v>
      </c>
      <c r="C30378" s="46"/>
      <c r="D30378" s="29">
        <v>46339.21875</v>
      </c>
      <c r="E30378" s="15" t="str">
        <f>IF(AND($B$6=NB!$A$17,$B$8&gt;0),'Ersparnisberechnung Sommertarif'!$B$8*SLP!C30358,"")</f>
        <v/>
      </c>
    </row>
    <row r="30379" spans="1:5" x14ac:dyDescent="0.3">
      <c r="A30379" s="25">
        <v>46339</v>
      </c>
      <c r="B30379" s="31">
        <v>0.22916666666666666</v>
      </c>
      <c r="C30379" s="46"/>
      <c r="D30379" s="29">
        <v>46339.229166666664</v>
      </c>
      <c r="E30379" s="15" t="str">
        <f>IF(AND($B$6=NB!$A$17,$B$8&gt;0),'Ersparnisberechnung Sommertarif'!$B$8*SLP!C30359,"")</f>
        <v/>
      </c>
    </row>
    <row r="30380" spans="1:5" x14ac:dyDescent="0.3">
      <c r="A30380" s="25">
        <v>46339</v>
      </c>
      <c r="B30380" s="31">
        <v>0.23958333333333334</v>
      </c>
      <c r="C30380" s="46"/>
      <c r="D30380" s="29">
        <v>46339.239583333336</v>
      </c>
      <c r="E30380" s="15" t="str">
        <f>IF(AND($B$6=NB!$A$17,$B$8&gt;0),'Ersparnisberechnung Sommertarif'!$B$8*SLP!C30360,"")</f>
        <v/>
      </c>
    </row>
    <row r="30381" spans="1:5" x14ac:dyDescent="0.3">
      <c r="A30381" s="25">
        <v>46339</v>
      </c>
      <c r="B30381" s="31">
        <v>0.25</v>
      </c>
      <c r="C30381" s="46"/>
      <c r="D30381" s="29">
        <v>46339.25</v>
      </c>
      <c r="E30381" s="15" t="str">
        <f>IF(AND($B$6=NB!$A$17,$B$8&gt;0),'Ersparnisberechnung Sommertarif'!$B$8*SLP!C30361,"")</f>
        <v/>
      </c>
    </row>
    <row r="30382" spans="1:5" x14ac:dyDescent="0.3">
      <c r="A30382" s="25">
        <v>46339</v>
      </c>
      <c r="B30382" s="31">
        <v>0.26041666666666669</v>
      </c>
      <c r="C30382" s="46"/>
      <c r="D30382" s="29">
        <v>46339.260416666664</v>
      </c>
      <c r="E30382" s="15" t="str">
        <f>IF(AND($B$6=NB!$A$17,$B$8&gt;0),'Ersparnisberechnung Sommertarif'!$B$8*SLP!C30362,"")</f>
        <v/>
      </c>
    </row>
    <row r="30383" spans="1:5" x14ac:dyDescent="0.3">
      <c r="A30383" s="25">
        <v>46339</v>
      </c>
      <c r="B30383" s="31">
        <v>0.27083333333333331</v>
      </c>
      <c r="C30383" s="46"/>
      <c r="D30383" s="29">
        <v>46339.270833333336</v>
      </c>
      <c r="E30383" s="15" t="str">
        <f>IF(AND($B$6=NB!$A$17,$B$8&gt;0),'Ersparnisberechnung Sommertarif'!$B$8*SLP!C30363,"")</f>
        <v/>
      </c>
    </row>
    <row r="30384" spans="1:5" x14ac:dyDescent="0.3">
      <c r="A30384" s="25">
        <v>46339</v>
      </c>
      <c r="B30384" s="31">
        <v>0.28125</v>
      </c>
      <c r="C30384" s="46"/>
      <c r="D30384" s="29">
        <v>46339.28125</v>
      </c>
      <c r="E30384" s="15" t="str">
        <f>IF(AND($B$6=NB!$A$17,$B$8&gt;0),'Ersparnisberechnung Sommertarif'!$B$8*SLP!C30364,"")</f>
        <v/>
      </c>
    </row>
    <row r="30385" spans="1:5" x14ac:dyDescent="0.3">
      <c r="A30385" s="25">
        <v>46339</v>
      </c>
      <c r="B30385" s="31">
        <v>0.29166666666666669</v>
      </c>
      <c r="C30385" s="46"/>
      <c r="D30385" s="29">
        <v>46339.291666666664</v>
      </c>
      <c r="E30385" s="15" t="str">
        <f>IF(AND($B$6=NB!$A$17,$B$8&gt;0),'Ersparnisberechnung Sommertarif'!$B$8*SLP!C30365,"")</f>
        <v/>
      </c>
    </row>
    <row r="30386" spans="1:5" x14ac:dyDescent="0.3">
      <c r="A30386" s="25">
        <v>46339</v>
      </c>
      <c r="B30386" s="31">
        <v>0.30208333333333331</v>
      </c>
      <c r="C30386" s="46"/>
      <c r="D30386" s="29">
        <v>46339.302083333336</v>
      </c>
      <c r="E30386" s="15" t="str">
        <f>IF(AND($B$6=NB!$A$17,$B$8&gt;0),'Ersparnisberechnung Sommertarif'!$B$8*SLP!C30366,"")</f>
        <v/>
      </c>
    </row>
    <row r="30387" spans="1:5" x14ac:dyDescent="0.3">
      <c r="A30387" s="25">
        <v>46339</v>
      </c>
      <c r="B30387" s="31">
        <v>0.3125</v>
      </c>
      <c r="C30387" s="46"/>
      <c r="D30387" s="29">
        <v>46339.3125</v>
      </c>
      <c r="E30387" s="15" t="str">
        <f>IF(AND($B$6=NB!$A$17,$B$8&gt;0),'Ersparnisberechnung Sommertarif'!$B$8*SLP!C30367,"")</f>
        <v/>
      </c>
    </row>
    <row r="30388" spans="1:5" x14ac:dyDescent="0.3">
      <c r="A30388" s="25">
        <v>46339</v>
      </c>
      <c r="B30388" s="31">
        <v>0.32291666666666669</v>
      </c>
      <c r="C30388" s="46"/>
      <c r="D30388" s="29">
        <v>46339.322916666664</v>
      </c>
      <c r="E30388" s="15" t="str">
        <f>IF(AND($B$6=NB!$A$17,$B$8&gt;0),'Ersparnisberechnung Sommertarif'!$B$8*SLP!C30368,"")</f>
        <v/>
      </c>
    </row>
    <row r="30389" spans="1:5" x14ac:dyDescent="0.3">
      <c r="A30389" s="25">
        <v>46339</v>
      </c>
      <c r="B30389" s="31">
        <v>0.33333333333333331</v>
      </c>
      <c r="C30389" s="46"/>
      <c r="D30389" s="29">
        <v>46339.333333333336</v>
      </c>
      <c r="E30389" s="15" t="str">
        <f>IF(AND($B$6=NB!$A$17,$B$8&gt;0),'Ersparnisberechnung Sommertarif'!$B$8*SLP!C30369,"")</f>
        <v/>
      </c>
    </row>
    <row r="30390" spans="1:5" x14ac:dyDescent="0.3">
      <c r="A30390" s="25">
        <v>46339</v>
      </c>
      <c r="B30390" s="31">
        <v>0.34375</v>
      </c>
      <c r="C30390" s="46"/>
      <c r="D30390" s="29">
        <v>46339.34375</v>
      </c>
      <c r="E30390" s="15" t="str">
        <f>IF(AND($B$6=NB!$A$17,$B$8&gt;0),'Ersparnisberechnung Sommertarif'!$B$8*SLP!C30370,"")</f>
        <v/>
      </c>
    </row>
    <row r="30391" spans="1:5" x14ac:dyDescent="0.3">
      <c r="A30391" s="25">
        <v>46339</v>
      </c>
      <c r="B30391" s="31">
        <v>0.35416666666666669</v>
      </c>
      <c r="C30391" s="46"/>
      <c r="D30391" s="29">
        <v>46339.354166666664</v>
      </c>
      <c r="E30391" s="15" t="str">
        <f>IF(AND($B$6=NB!$A$17,$B$8&gt;0),'Ersparnisberechnung Sommertarif'!$B$8*SLP!C30371,"")</f>
        <v/>
      </c>
    </row>
    <row r="30392" spans="1:5" x14ac:dyDescent="0.3">
      <c r="A30392" s="25">
        <v>46339</v>
      </c>
      <c r="B30392" s="31">
        <v>0.36458333333333331</v>
      </c>
      <c r="C30392" s="46"/>
      <c r="D30392" s="29">
        <v>46339.364583333336</v>
      </c>
      <c r="E30392" s="15" t="str">
        <f>IF(AND($B$6=NB!$A$17,$B$8&gt;0),'Ersparnisberechnung Sommertarif'!$B$8*SLP!C30372,"")</f>
        <v/>
      </c>
    </row>
    <row r="30393" spans="1:5" x14ac:dyDescent="0.3">
      <c r="A30393" s="25">
        <v>46339</v>
      </c>
      <c r="B30393" s="31">
        <v>0.375</v>
      </c>
      <c r="C30393" s="46"/>
      <c r="D30393" s="29">
        <v>46339.375</v>
      </c>
      <c r="E30393" s="15" t="str">
        <f>IF(AND($B$6=NB!$A$17,$B$8&gt;0),'Ersparnisberechnung Sommertarif'!$B$8*SLP!C30373,"")</f>
        <v/>
      </c>
    </row>
    <row r="30394" spans="1:5" x14ac:dyDescent="0.3">
      <c r="A30394" s="25">
        <v>46339</v>
      </c>
      <c r="B30394" s="31">
        <v>0.38541666666666669</v>
      </c>
      <c r="C30394" s="46"/>
      <c r="D30394" s="29">
        <v>46339.385416666664</v>
      </c>
      <c r="E30394" s="15" t="str">
        <f>IF(AND($B$6=NB!$A$17,$B$8&gt;0),'Ersparnisberechnung Sommertarif'!$B$8*SLP!C30374,"")</f>
        <v/>
      </c>
    </row>
    <row r="30395" spans="1:5" x14ac:dyDescent="0.3">
      <c r="A30395" s="25">
        <v>46339</v>
      </c>
      <c r="B30395" s="31">
        <v>0.39583333333333331</v>
      </c>
      <c r="C30395" s="46"/>
      <c r="D30395" s="29">
        <v>46339.395833333336</v>
      </c>
      <c r="E30395" s="15" t="str">
        <f>IF(AND($B$6=NB!$A$17,$B$8&gt;0),'Ersparnisberechnung Sommertarif'!$B$8*SLP!C30375,"")</f>
        <v/>
      </c>
    </row>
    <row r="30396" spans="1:5" x14ac:dyDescent="0.3">
      <c r="A30396" s="25">
        <v>46339</v>
      </c>
      <c r="B30396" s="31">
        <v>0.40625</v>
      </c>
      <c r="C30396" s="46"/>
      <c r="D30396" s="29">
        <v>46339.40625</v>
      </c>
      <c r="E30396" s="15" t="str">
        <f>IF(AND($B$6=NB!$A$17,$B$8&gt;0),'Ersparnisberechnung Sommertarif'!$B$8*SLP!C30376,"")</f>
        <v/>
      </c>
    </row>
    <row r="30397" spans="1:5" x14ac:dyDescent="0.3">
      <c r="A30397" s="25">
        <v>46339</v>
      </c>
      <c r="B30397" s="31">
        <v>0.41666666666666669</v>
      </c>
      <c r="C30397" s="46"/>
      <c r="D30397" s="29">
        <v>46339.416666666664</v>
      </c>
      <c r="E30397" s="15" t="str">
        <f>IF(AND($B$6=NB!$A$17,$B$8&gt;0),'Ersparnisberechnung Sommertarif'!$B$8*SLP!C30377,"")</f>
        <v/>
      </c>
    </row>
    <row r="30398" spans="1:5" x14ac:dyDescent="0.3">
      <c r="A30398" s="25">
        <v>46339</v>
      </c>
      <c r="B30398" s="31">
        <v>0.42708333333333331</v>
      </c>
      <c r="C30398" s="46"/>
      <c r="D30398" s="29">
        <v>46339.427083333336</v>
      </c>
      <c r="E30398" s="15" t="str">
        <f>IF(AND($B$6=NB!$A$17,$B$8&gt;0),'Ersparnisberechnung Sommertarif'!$B$8*SLP!C30378,"")</f>
        <v/>
      </c>
    </row>
    <row r="30399" spans="1:5" x14ac:dyDescent="0.3">
      <c r="A30399" s="25">
        <v>46339</v>
      </c>
      <c r="B30399" s="31">
        <v>0.4375</v>
      </c>
      <c r="C30399" s="46"/>
      <c r="D30399" s="29">
        <v>46339.4375</v>
      </c>
      <c r="E30399" s="15" t="str">
        <f>IF(AND($B$6=NB!$A$17,$B$8&gt;0),'Ersparnisberechnung Sommertarif'!$B$8*SLP!C30379,"")</f>
        <v/>
      </c>
    </row>
    <row r="30400" spans="1:5" x14ac:dyDescent="0.3">
      <c r="A30400" s="25">
        <v>46339</v>
      </c>
      <c r="B30400" s="31">
        <v>0.44791666666666669</v>
      </c>
      <c r="C30400" s="46"/>
      <c r="D30400" s="29">
        <v>46339.447916666664</v>
      </c>
      <c r="E30400" s="15" t="str">
        <f>IF(AND($B$6=NB!$A$17,$B$8&gt;0),'Ersparnisberechnung Sommertarif'!$B$8*SLP!C30380,"")</f>
        <v/>
      </c>
    </row>
    <row r="30401" spans="1:5" x14ac:dyDescent="0.3">
      <c r="A30401" s="25">
        <v>46339</v>
      </c>
      <c r="B30401" s="31">
        <v>0.45833333333333331</v>
      </c>
      <c r="C30401" s="46"/>
      <c r="D30401" s="29">
        <v>46339.458333333336</v>
      </c>
      <c r="E30401" s="15" t="str">
        <f>IF(AND($B$6=NB!$A$17,$B$8&gt;0),'Ersparnisberechnung Sommertarif'!$B$8*SLP!C30381,"")</f>
        <v/>
      </c>
    </row>
    <row r="30402" spans="1:5" x14ac:dyDescent="0.3">
      <c r="A30402" s="25">
        <v>46339</v>
      </c>
      <c r="B30402" s="31">
        <v>0.46875</v>
      </c>
      <c r="C30402" s="46"/>
      <c r="D30402" s="29">
        <v>46339.46875</v>
      </c>
      <c r="E30402" s="15" t="str">
        <f>IF(AND($B$6=NB!$A$17,$B$8&gt;0),'Ersparnisberechnung Sommertarif'!$B$8*SLP!C30382,"")</f>
        <v/>
      </c>
    </row>
    <row r="30403" spans="1:5" x14ac:dyDescent="0.3">
      <c r="A30403" s="25">
        <v>46339</v>
      </c>
      <c r="B30403" s="31">
        <v>0.47916666666666669</v>
      </c>
      <c r="C30403" s="46"/>
      <c r="D30403" s="29">
        <v>46339.479166666664</v>
      </c>
      <c r="E30403" s="15" t="str">
        <f>IF(AND($B$6=NB!$A$17,$B$8&gt;0),'Ersparnisberechnung Sommertarif'!$B$8*SLP!C30383,"")</f>
        <v/>
      </c>
    </row>
    <row r="30404" spans="1:5" x14ac:dyDescent="0.3">
      <c r="A30404" s="25">
        <v>46339</v>
      </c>
      <c r="B30404" s="31">
        <v>0.48958333333333331</v>
      </c>
      <c r="C30404" s="46"/>
      <c r="D30404" s="29">
        <v>46339.489583333336</v>
      </c>
      <c r="E30404" s="15" t="str">
        <f>IF(AND($B$6=NB!$A$17,$B$8&gt;0),'Ersparnisberechnung Sommertarif'!$B$8*SLP!C30384,"")</f>
        <v/>
      </c>
    </row>
    <row r="30405" spans="1:5" x14ac:dyDescent="0.3">
      <c r="A30405" s="25">
        <v>46339</v>
      </c>
      <c r="B30405" s="31">
        <v>0.5</v>
      </c>
      <c r="C30405" s="46"/>
      <c r="D30405" s="29">
        <v>46339.5</v>
      </c>
      <c r="E30405" s="15" t="str">
        <f>IF(AND($B$6=NB!$A$17,$B$8&gt;0),'Ersparnisberechnung Sommertarif'!$B$8*SLP!C30385,"")</f>
        <v/>
      </c>
    </row>
    <row r="30406" spans="1:5" x14ac:dyDescent="0.3">
      <c r="A30406" s="25">
        <v>46339</v>
      </c>
      <c r="B30406" s="31">
        <v>0.51041666666666663</v>
      </c>
      <c r="C30406" s="46"/>
      <c r="D30406" s="29">
        <v>46339.510416666664</v>
      </c>
      <c r="E30406" s="15" t="str">
        <f>IF(AND($B$6=NB!$A$17,$B$8&gt;0),'Ersparnisberechnung Sommertarif'!$B$8*SLP!C30386,"")</f>
        <v/>
      </c>
    </row>
    <row r="30407" spans="1:5" x14ac:dyDescent="0.3">
      <c r="A30407" s="25">
        <v>46339</v>
      </c>
      <c r="B30407" s="31">
        <v>0.52083333333333337</v>
      </c>
      <c r="C30407" s="46"/>
      <c r="D30407" s="29">
        <v>46339.520833333336</v>
      </c>
      <c r="E30407" s="15" t="str">
        <f>IF(AND($B$6=NB!$A$17,$B$8&gt;0),'Ersparnisberechnung Sommertarif'!$B$8*SLP!C30387,"")</f>
        <v/>
      </c>
    </row>
    <row r="30408" spans="1:5" x14ac:dyDescent="0.3">
      <c r="A30408" s="25">
        <v>46339</v>
      </c>
      <c r="B30408" s="31">
        <v>0.53125</v>
      </c>
      <c r="C30408" s="46"/>
      <c r="D30408" s="29">
        <v>46339.53125</v>
      </c>
      <c r="E30408" s="15" t="str">
        <f>IF(AND($B$6=NB!$A$17,$B$8&gt;0),'Ersparnisberechnung Sommertarif'!$B$8*SLP!C30388,"")</f>
        <v/>
      </c>
    </row>
    <row r="30409" spans="1:5" x14ac:dyDescent="0.3">
      <c r="A30409" s="25">
        <v>46339</v>
      </c>
      <c r="B30409" s="31">
        <v>0.54166666666666663</v>
      </c>
      <c r="C30409" s="46"/>
      <c r="D30409" s="29">
        <v>46339.541666666664</v>
      </c>
      <c r="E30409" s="15" t="str">
        <f>IF(AND($B$6=NB!$A$17,$B$8&gt;0),'Ersparnisberechnung Sommertarif'!$B$8*SLP!C30389,"")</f>
        <v/>
      </c>
    </row>
    <row r="30410" spans="1:5" x14ac:dyDescent="0.3">
      <c r="A30410" s="25">
        <v>46339</v>
      </c>
      <c r="B30410" s="31">
        <v>0.55208333333333337</v>
      </c>
      <c r="C30410" s="46"/>
      <c r="D30410" s="29">
        <v>46339.552083333336</v>
      </c>
      <c r="E30410" s="15" t="str">
        <f>IF(AND($B$6=NB!$A$17,$B$8&gt;0),'Ersparnisberechnung Sommertarif'!$B$8*SLP!C30390,"")</f>
        <v/>
      </c>
    </row>
    <row r="30411" spans="1:5" x14ac:dyDescent="0.3">
      <c r="A30411" s="25">
        <v>46339</v>
      </c>
      <c r="B30411" s="31">
        <v>0.5625</v>
      </c>
      <c r="C30411" s="46"/>
      <c r="D30411" s="29">
        <v>46339.5625</v>
      </c>
      <c r="E30411" s="15" t="str">
        <f>IF(AND($B$6=NB!$A$17,$B$8&gt;0),'Ersparnisberechnung Sommertarif'!$B$8*SLP!C30391,"")</f>
        <v/>
      </c>
    </row>
    <row r="30412" spans="1:5" x14ac:dyDescent="0.3">
      <c r="A30412" s="25">
        <v>46339</v>
      </c>
      <c r="B30412" s="31">
        <v>0.57291666666666663</v>
      </c>
      <c r="C30412" s="46"/>
      <c r="D30412" s="29">
        <v>46339.572916666664</v>
      </c>
      <c r="E30412" s="15" t="str">
        <f>IF(AND($B$6=NB!$A$17,$B$8&gt;0),'Ersparnisberechnung Sommertarif'!$B$8*SLP!C30392,"")</f>
        <v/>
      </c>
    </row>
    <row r="30413" spans="1:5" x14ac:dyDescent="0.3">
      <c r="A30413" s="25">
        <v>46339</v>
      </c>
      <c r="B30413" s="31">
        <v>0.58333333333333337</v>
      </c>
      <c r="C30413" s="46"/>
      <c r="D30413" s="29">
        <v>46339.583333333336</v>
      </c>
      <c r="E30413" s="15" t="str">
        <f>IF(AND($B$6=NB!$A$17,$B$8&gt;0),'Ersparnisberechnung Sommertarif'!$B$8*SLP!C30393,"")</f>
        <v/>
      </c>
    </row>
    <row r="30414" spans="1:5" x14ac:dyDescent="0.3">
      <c r="A30414" s="25">
        <v>46339</v>
      </c>
      <c r="B30414" s="31">
        <v>0.59375</v>
      </c>
      <c r="C30414" s="46"/>
      <c r="D30414" s="29">
        <v>46339.59375</v>
      </c>
      <c r="E30414" s="15" t="str">
        <f>IF(AND($B$6=NB!$A$17,$B$8&gt;0),'Ersparnisberechnung Sommertarif'!$B$8*SLP!C30394,"")</f>
        <v/>
      </c>
    </row>
    <row r="30415" spans="1:5" x14ac:dyDescent="0.3">
      <c r="A30415" s="25">
        <v>46339</v>
      </c>
      <c r="B30415" s="31">
        <v>0.60416666666666663</v>
      </c>
      <c r="C30415" s="46"/>
      <c r="D30415" s="29">
        <v>46339.604166666664</v>
      </c>
      <c r="E30415" s="15" t="str">
        <f>IF(AND($B$6=NB!$A$17,$B$8&gt;0),'Ersparnisberechnung Sommertarif'!$B$8*SLP!C30395,"")</f>
        <v/>
      </c>
    </row>
    <row r="30416" spans="1:5" x14ac:dyDescent="0.3">
      <c r="A30416" s="25">
        <v>46339</v>
      </c>
      <c r="B30416" s="31">
        <v>0.61458333333333337</v>
      </c>
      <c r="C30416" s="46"/>
      <c r="D30416" s="29">
        <v>46339.614583333336</v>
      </c>
      <c r="E30416" s="15" t="str">
        <f>IF(AND($B$6=NB!$A$17,$B$8&gt;0),'Ersparnisberechnung Sommertarif'!$B$8*SLP!C30396,"")</f>
        <v/>
      </c>
    </row>
    <row r="30417" spans="1:5" x14ac:dyDescent="0.3">
      <c r="A30417" s="25">
        <v>46339</v>
      </c>
      <c r="B30417" s="31">
        <v>0.625</v>
      </c>
      <c r="C30417" s="46"/>
      <c r="D30417" s="29">
        <v>46339.625</v>
      </c>
      <c r="E30417" s="15" t="str">
        <f>IF(AND($B$6=NB!$A$17,$B$8&gt;0),'Ersparnisberechnung Sommertarif'!$B$8*SLP!C30397,"")</f>
        <v/>
      </c>
    </row>
    <row r="30418" spans="1:5" x14ac:dyDescent="0.3">
      <c r="A30418" s="25">
        <v>46339</v>
      </c>
      <c r="B30418" s="31">
        <v>0.63541666666666663</v>
      </c>
      <c r="C30418" s="46"/>
      <c r="D30418" s="29">
        <v>46339.635416666664</v>
      </c>
      <c r="E30418" s="15" t="str">
        <f>IF(AND($B$6=NB!$A$17,$B$8&gt;0),'Ersparnisberechnung Sommertarif'!$B$8*SLP!C30398,"")</f>
        <v/>
      </c>
    </row>
    <row r="30419" spans="1:5" x14ac:dyDescent="0.3">
      <c r="A30419" s="25">
        <v>46339</v>
      </c>
      <c r="B30419" s="31">
        <v>0.64583333333333337</v>
      </c>
      <c r="C30419" s="46"/>
      <c r="D30419" s="29">
        <v>46339.645833333336</v>
      </c>
      <c r="E30419" s="15" t="str">
        <f>IF(AND($B$6=NB!$A$17,$B$8&gt;0),'Ersparnisberechnung Sommertarif'!$B$8*SLP!C30399,"")</f>
        <v/>
      </c>
    </row>
    <row r="30420" spans="1:5" x14ac:dyDescent="0.3">
      <c r="A30420" s="25">
        <v>46339</v>
      </c>
      <c r="B30420" s="31">
        <v>0.65625</v>
      </c>
      <c r="C30420" s="46"/>
      <c r="D30420" s="29">
        <v>46339.65625</v>
      </c>
      <c r="E30420" s="15" t="str">
        <f>IF(AND($B$6=NB!$A$17,$B$8&gt;0),'Ersparnisberechnung Sommertarif'!$B$8*SLP!C30400,"")</f>
        <v/>
      </c>
    </row>
    <row r="30421" spans="1:5" x14ac:dyDescent="0.3">
      <c r="A30421" s="25">
        <v>46339</v>
      </c>
      <c r="B30421" s="31">
        <v>0.66666666666666663</v>
      </c>
      <c r="C30421" s="46"/>
      <c r="D30421" s="29">
        <v>46339.666666666664</v>
      </c>
      <c r="E30421" s="15" t="str">
        <f>IF(AND($B$6=NB!$A$17,$B$8&gt;0),'Ersparnisberechnung Sommertarif'!$B$8*SLP!C30401,"")</f>
        <v/>
      </c>
    </row>
    <row r="30422" spans="1:5" x14ac:dyDescent="0.3">
      <c r="A30422" s="25">
        <v>46339</v>
      </c>
      <c r="B30422" s="31">
        <v>0.67708333333333337</v>
      </c>
      <c r="C30422" s="46"/>
      <c r="D30422" s="29">
        <v>46339.677083333336</v>
      </c>
      <c r="E30422" s="15" t="str">
        <f>IF(AND($B$6=NB!$A$17,$B$8&gt;0),'Ersparnisberechnung Sommertarif'!$B$8*SLP!C30402,"")</f>
        <v/>
      </c>
    </row>
    <row r="30423" spans="1:5" x14ac:dyDescent="0.3">
      <c r="A30423" s="25">
        <v>46339</v>
      </c>
      <c r="B30423" s="31">
        <v>0.6875</v>
      </c>
      <c r="C30423" s="46"/>
      <c r="D30423" s="29">
        <v>46339.6875</v>
      </c>
      <c r="E30423" s="15" t="str">
        <f>IF(AND($B$6=NB!$A$17,$B$8&gt;0),'Ersparnisberechnung Sommertarif'!$B$8*SLP!C30403,"")</f>
        <v/>
      </c>
    </row>
    <row r="30424" spans="1:5" x14ac:dyDescent="0.3">
      <c r="A30424" s="25">
        <v>46339</v>
      </c>
      <c r="B30424" s="31">
        <v>0.69791666666666663</v>
      </c>
      <c r="C30424" s="46"/>
      <c r="D30424" s="29">
        <v>46339.697916666664</v>
      </c>
      <c r="E30424" s="15" t="str">
        <f>IF(AND($B$6=NB!$A$17,$B$8&gt;0),'Ersparnisberechnung Sommertarif'!$B$8*SLP!C30404,"")</f>
        <v/>
      </c>
    </row>
    <row r="30425" spans="1:5" x14ac:dyDescent="0.3">
      <c r="A30425" s="25">
        <v>46339</v>
      </c>
      <c r="B30425" s="31">
        <v>0.70833333333333337</v>
      </c>
      <c r="C30425" s="46"/>
      <c r="D30425" s="29">
        <v>46339.708333333336</v>
      </c>
      <c r="E30425" s="15" t="str">
        <f>IF(AND($B$6=NB!$A$17,$B$8&gt;0),'Ersparnisberechnung Sommertarif'!$B$8*SLP!C30405,"")</f>
        <v/>
      </c>
    </row>
    <row r="30426" spans="1:5" x14ac:dyDescent="0.3">
      <c r="A30426" s="25">
        <v>46339</v>
      </c>
      <c r="B30426" s="31">
        <v>0.71875</v>
      </c>
      <c r="C30426" s="46"/>
      <c r="D30426" s="29">
        <v>46339.71875</v>
      </c>
      <c r="E30426" s="15" t="str">
        <f>IF(AND($B$6=NB!$A$17,$B$8&gt;0),'Ersparnisberechnung Sommertarif'!$B$8*SLP!C30406,"")</f>
        <v/>
      </c>
    </row>
    <row r="30427" spans="1:5" x14ac:dyDescent="0.3">
      <c r="A30427" s="25">
        <v>46339</v>
      </c>
      <c r="B30427" s="31">
        <v>0.72916666666666663</v>
      </c>
      <c r="C30427" s="46"/>
      <c r="D30427" s="29">
        <v>46339.729166666664</v>
      </c>
      <c r="E30427" s="15" t="str">
        <f>IF(AND($B$6=NB!$A$17,$B$8&gt;0),'Ersparnisberechnung Sommertarif'!$B$8*SLP!C30407,"")</f>
        <v/>
      </c>
    </row>
    <row r="30428" spans="1:5" x14ac:dyDescent="0.3">
      <c r="A30428" s="25">
        <v>46339</v>
      </c>
      <c r="B30428" s="31">
        <v>0.73958333333333337</v>
      </c>
      <c r="C30428" s="46"/>
      <c r="D30428" s="29">
        <v>46339.739583333336</v>
      </c>
      <c r="E30428" s="15" t="str">
        <f>IF(AND($B$6=NB!$A$17,$B$8&gt;0),'Ersparnisberechnung Sommertarif'!$B$8*SLP!C30408,"")</f>
        <v/>
      </c>
    </row>
    <row r="30429" spans="1:5" x14ac:dyDescent="0.3">
      <c r="A30429" s="25">
        <v>46339</v>
      </c>
      <c r="B30429" s="31">
        <v>0.75</v>
      </c>
      <c r="C30429" s="46"/>
      <c r="D30429" s="29">
        <v>46339.75</v>
      </c>
      <c r="E30429" s="15" t="str">
        <f>IF(AND($B$6=NB!$A$17,$B$8&gt;0),'Ersparnisberechnung Sommertarif'!$B$8*SLP!C30409,"")</f>
        <v/>
      </c>
    </row>
    <row r="30430" spans="1:5" x14ac:dyDescent="0.3">
      <c r="A30430" s="25">
        <v>46339</v>
      </c>
      <c r="B30430" s="31">
        <v>0.76041666666666663</v>
      </c>
      <c r="C30430" s="46"/>
      <c r="D30430" s="29">
        <v>46339.760416666664</v>
      </c>
      <c r="E30430" s="15" t="str">
        <f>IF(AND($B$6=NB!$A$17,$B$8&gt;0),'Ersparnisberechnung Sommertarif'!$B$8*SLP!C30410,"")</f>
        <v/>
      </c>
    </row>
    <row r="30431" spans="1:5" x14ac:dyDescent="0.3">
      <c r="A30431" s="25">
        <v>46339</v>
      </c>
      <c r="B30431" s="31">
        <v>0.77083333333333337</v>
      </c>
      <c r="C30431" s="46"/>
      <c r="D30431" s="29">
        <v>46339.770833333336</v>
      </c>
      <c r="E30431" s="15" t="str">
        <f>IF(AND($B$6=NB!$A$17,$B$8&gt;0),'Ersparnisberechnung Sommertarif'!$B$8*SLP!C30411,"")</f>
        <v/>
      </c>
    </row>
    <row r="30432" spans="1:5" x14ac:dyDescent="0.3">
      <c r="A30432" s="25">
        <v>46339</v>
      </c>
      <c r="B30432" s="31">
        <v>0.78125</v>
      </c>
      <c r="C30432" s="46"/>
      <c r="D30432" s="29">
        <v>46339.78125</v>
      </c>
      <c r="E30432" s="15" t="str">
        <f>IF(AND($B$6=NB!$A$17,$B$8&gt;0),'Ersparnisberechnung Sommertarif'!$B$8*SLP!C30412,"")</f>
        <v/>
      </c>
    </row>
    <row r="30433" spans="1:5" x14ac:dyDescent="0.3">
      <c r="A30433" s="25">
        <v>46339</v>
      </c>
      <c r="B30433" s="31">
        <v>0.79166666666666663</v>
      </c>
      <c r="C30433" s="46"/>
      <c r="D30433" s="29">
        <v>46339.791666666664</v>
      </c>
      <c r="E30433" s="15" t="str">
        <f>IF(AND($B$6=NB!$A$17,$B$8&gt;0),'Ersparnisberechnung Sommertarif'!$B$8*SLP!C30413,"")</f>
        <v/>
      </c>
    </row>
    <row r="30434" spans="1:5" x14ac:dyDescent="0.3">
      <c r="A30434" s="25">
        <v>46339</v>
      </c>
      <c r="B30434" s="31">
        <v>0.80208333333333337</v>
      </c>
      <c r="C30434" s="46"/>
      <c r="D30434" s="29">
        <v>46339.802083333336</v>
      </c>
      <c r="E30434" s="15" t="str">
        <f>IF(AND($B$6=NB!$A$17,$B$8&gt;0),'Ersparnisberechnung Sommertarif'!$B$8*SLP!C30414,"")</f>
        <v/>
      </c>
    </row>
    <row r="30435" spans="1:5" x14ac:dyDescent="0.3">
      <c r="A30435" s="25">
        <v>46339</v>
      </c>
      <c r="B30435" s="31">
        <v>0.8125</v>
      </c>
      <c r="C30435" s="46"/>
      <c r="D30435" s="29">
        <v>46339.8125</v>
      </c>
      <c r="E30435" s="15" t="str">
        <f>IF(AND($B$6=NB!$A$17,$B$8&gt;0),'Ersparnisberechnung Sommertarif'!$B$8*SLP!C30415,"")</f>
        <v/>
      </c>
    </row>
    <row r="30436" spans="1:5" x14ac:dyDescent="0.3">
      <c r="A30436" s="25">
        <v>46339</v>
      </c>
      <c r="B30436" s="31">
        <v>0.82291666666666663</v>
      </c>
      <c r="C30436" s="46"/>
      <c r="D30436" s="29">
        <v>46339.822916666664</v>
      </c>
      <c r="E30436" s="15" t="str">
        <f>IF(AND($B$6=NB!$A$17,$B$8&gt;0),'Ersparnisberechnung Sommertarif'!$B$8*SLP!C30416,"")</f>
        <v/>
      </c>
    </row>
    <row r="30437" spans="1:5" x14ac:dyDescent="0.3">
      <c r="A30437" s="25">
        <v>46339</v>
      </c>
      <c r="B30437" s="31">
        <v>0.83333333333333337</v>
      </c>
      <c r="C30437" s="46"/>
      <c r="D30437" s="29">
        <v>46339.833333333336</v>
      </c>
      <c r="E30437" s="15" t="str">
        <f>IF(AND($B$6=NB!$A$17,$B$8&gt;0),'Ersparnisberechnung Sommertarif'!$B$8*SLP!C30417,"")</f>
        <v/>
      </c>
    </row>
    <row r="30438" spans="1:5" x14ac:dyDescent="0.3">
      <c r="A30438" s="25">
        <v>46339</v>
      </c>
      <c r="B30438" s="31">
        <v>0.84375</v>
      </c>
      <c r="C30438" s="46"/>
      <c r="D30438" s="29">
        <v>46339.84375</v>
      </c>
      <c r="E30438" s="15" t="str">
        <f>IF(AND($B$6=NB!$A$17,$B$8&gt;0),'Ersparnisberechnung Sommertarif'!$B$8*SLP!C30418,"")</f>
        <v/>
      </c>
    </row>
    <row r="30439" spans="1:5" x14ac:dyDescent="0.3">
      <c r="A30439" s="25">
        <v>46339</v>
      </c>
      <c r="B30439" s="31">
        <v>0.85416666666666663</v>
      </c>
      <c r="C30439" s="46"/>
      <c r="D30439" s="29">
        <v>46339.854166666664</v>
      </c>
      <c r="E30439" s="15" t="str">
        <f>IF(AND($B$6=NB!$A$17,$B$8&gt;0),'Ersparnisberechnung Sommertarif'!$B$8*SLP!C30419,"")</f>
        <v/>
      </c>
    </row>
    <row r="30440" spans="1:5" x14ac:dyDescent="0.3">
      <c r="A30440" s="25">
        <v>46339</v>
      </c>
      <c r="B30440" s="31">
        <v>0.86458333333333337</v>
      </c>
      <c r="C30440" s="46"/>
      <c r="D30440" s="29">
        <v>46339.864583333336</v>
      </c>
      <c r="E30440" s="15" t="str">
        <f>IF(AND($B$6=NB!$A$17,$B$8&gt;0),'Ersparnisberechnung Sommertarif'!$B$8*SLP!C30420,"")</f>
        <v/>
      </c>
    </row>
    <row r="30441" spans="1:5" x14ac:dyDescent="0.3">
      <c r="A30441" s="25">
        <v>46339</v>
      </c>
      <c r="B30441" s="31">
        <v>0.875</v>
      </c>
      <c r="C30441" s="46"/>
      <c r="D30441" s="29">
        <v>46339.875</v>
      </c>
      <c r="E30441" s="15" t="str">
        <f>IF(AND($B$6=NB!$A$17,$B$8&gt;0),'Ersparnisberechnung Sommertarif'!$B$8*SLP!C30421,"")</f>
        <v/>
      </c>
    </row>
    <row r="30442" spans="1:5" x14ac:dyDescent="0.3">
      <c r="A30442" s="25">
        <v>46339</v>
      </c>
      <c r="B30442" s="31">
        <v>0.88541666666666663</v>
      </c>
      <c r="C30442" s="46"/>
      <c r="D30442" s="29">
        <v>46339.885416666664</v>
      </c>
      <c r="E30442" s="15" t="str">
        <f>IF(AND($B$6=NB!$A$17,$B$8&gt;0),'Ersparnisberechnung Sommertarif'!$B$8*SLP!C30422,"")</f>
        <v/>
      </c>
    </row>
    <row r="30443" spans="1:5" x14ac:dyDescent="0.3">
      <c r="A30443" s="25">
        <v>46339</v>
      </c>
      <c r="B30443" s="31">
        <v>0.89583333333333337</v>
      </c>
      <c r="C30443" s="46"/>
      <c r="D30443" s="29">
        <v>46339.895833333336</v>
      </c>
      <c r="E30443" s="15" t="str">
        <f>IF(AND($B$6=NB!$A$17,$B$8&gt;0),'Ersparnisberechnung Sommertarif'!$B$8*SLP!C30423,"")</f>
        <v/>
      </c>
    </row>
    <row r="30444" spans="1:5" x14ac:dyDescent="0.3">
      <c r="A30444" s="25">
        <v>46339</v>
      </c>
      <c r="B30444" s="31">
        <v>0.90625</v>
      </c>
      <c r="C30444" s="46"/>
      <c r="D30444" s="29">
        <v>46339.90625</v>
      </c>
      <c r="E30444" s="15" t="str">
        <f>IF(AND($B$6=NB!$A$17,$B$8&gt;0),'Ersparnisberechnung Sommertarif'!$B$8*SLP!C30424,"")</f>
        <v/>
      </c>
    </row>
    <row r="30445" spans="1:5" x14ac:dyDescent="0.3">
      <c r="A30445" s="25">
        <v>46339</v>
      </c>
      <c r="B30445" s="31">
        <v>0.91666666666666663</v>
      </c>
      <c r="C30445" s="46"/>
      <c r="D30445" s="29">
        <v>46339.916666666664</v>
      </c>
      <c r="E30445" s="15" t="str">
        <f>IF(AND($B$6=NB!$A$17,$B$8&gt;0),'Ersparnisberechnung Sommertarif'!$B$8*SLP!C30425,"")</f>
        <v/>
      </c>
    </row>
    <row r="30446" spans="1:5" x14ac:dyDescent="0.3">
      <c r="A30446" s="25">
        <v>46339</v>
      </c>
      <c r="B30446" s="31">
        <v>0.92708333333333337</v>
      </c>
      <c r="C30446" s="46"/>
      <c r="D30446" s="29">
        <v>46339.927083333336</v>
      </c>
      <c r="E30446" s="15" t="str">
        <f>IF(AND($B$6=NB!$A$17,$B$8&gt;0),'Ersparnisberechnung Sommertarif'!$B$8*SLP!C30426,"")</f>
        <v/>
      </c>
    </row>
    <row r="30447" spans="1:5" x14ac:dyDescent="0.3">
      <c r="A30447" s="25">
        <v>46339</v>
      </c>
      <c r="B30447" s="31">
        <v>0.9375</v>
      </c>
      <c r="C30447" s="46"/>
      <c r="D30447" s="29">
        <v>46339.9375</v>
      </c>
      <c r="E30447" s="15" t="str">
        <f>IF(AND($B$6=NB!$A$17,$B$8&gt;0),'Ersparnisberechnung Sommertarif'!$B$8*SLP!C30427,"")</f>
        <v/>
      </c>
    </row>
    <row r="30448" spans="1:5" x14ac:dyDescent="0.3">
      <c r="A30448" s="25">
        <v>46339</v>
      </c>
      <c r="B30448" s="31">
        <v>0.94791666666666663</v>
      </c>
      <c r="C30448" s="46"/>
      <c r="D30448" s="29">
        <v>46339.947916666664</v>
      </c>
      <c r="E30448" s="15" t="str">
        <f>IF(AND($B$6=NB!$A$17,$B$8&gt;0),'Ersparnisberechnung Sommertarif'!$B$8*SLP!C30428,"")</f>
        <v/>
      </c>
    </row>
    <row r="30449" spans="1:5" x14ac:dyDescent="0.3">
      <c r="A30449" s="25">
        <v>46339</v>
      </c>
      <c r="B30449" s="31">
        <v>0.95833333333333337</v>
      </c>
      <c r="C30449" s="46"/>
      <c r="D30449" s="29">
        <v>46339.958333333336</v>
      </c>
      <c r="E30449" s="15" t="str">
        <f>IF(AND($B$6=NB!$A$17,$B$8&gt;0),'Ersparnisberechnung Sommertarif'!$B$8*SLP!C30429,"")</f>
        <v/>
      </c>
    </row>
    <row r="30450" spans="1:5" x14ac:dyDescent="0.3">
      <c r="A30450" s="25">
        <v>46339</v>
      </c>
      <c r="B30450" s="31">
        <v>0.96875</v>
      </c>
      <c r="C30450" s="46"/>
      <c r="D30450" s="29">
        <v>46339.96875</v>
      </c>
      <c r="E30450" s="15" t="str">
        <f>IF(AND($B$6=NB!$A$17,$B$8&gt;0),'Ersparnisberechnung Sommertarif'!$B$8*SLP!C30430,"")</f>
        <v/>
      </c>
    </row>
    <row r="30451" spans="1:5" x14ac:dyDescent="0.3">
      <c r="A30451" s="25">
        <v>46339</v>
      </c>
      <c r="B30451" s="31">
        <v>0.97916666666666663</v>
      </c>
      <c r="C30451" s="46"/>
      <c r="D30451" s="29">
        <v>46339.979166666664</v>
      </c>
      <c r="E30451" s="15" t="str">
        <f>IF(AND($B$6=NB!$A$17,$B$8&gt;0),'Ersparnisberechnung Sommertarif'!$B$8*SLP!C30431,"")</f>
        <v/>
      </c>
    </row>
    <row r="30452" spans="1:5" x14ac:dyDescent="0.3">
      <c r="A30452" s="25">
        <v>46339</v>
      </c>
      <c r="B30452" s="31">
        <v>0.98958333333333337</v>
      </c>
      <c r="C30452" s="46"/>
      <c r="D30452" s="29">
        <v>46339.989583333336</v>
      </c>
      <c r="E30452" s="15" t="str">
        <f>IF(AND($B$6=NB!$A$17,$B$8&gt;0),'Ersparnisberechnung Sommertarif'!$B$8*SLP!C30432,"")</f>
        <v/>
      </c>
    </row>
    <row r="30453" spans="1:5" x14ac:dyDescent="0.3">
      <c r="A30453" s="25">
        <v>46340</v>
      </c>
      <c r="B30453" s="31">
        <v>0</v>
      </c>
      <c r="C30453" s="46"/>
      <c r="D30453" s="29">
        <v>46340</v>
      </c>
      <c r="E30453" s="15" t="str">
        <f>IF(AND($B$6=NB!$A$17,$B$8&gt;0),'Ersparnisberechnung Sommertarif'!$B$8*SLP!C30433,"")</f>
        <v/>
      </c>
    </row>
    <row r="30454" spans="1:5" x14ac:dyDescent="0.3">
      <c r="A30454" s="25">
        <v>46340</v>
      </c>
      <c r="B30454" s="31">
        <v>1.0416666666666666E-2</v>
      </c>
      <c r="C30454" s="46"/>
      <c r="D30454" s="29">
        <v>46340.010416666664</v>
      </c>
      <c r="E30454" s="15" t="str">
        <f>IF(AND($B$6=NB!$A$17,$B$8&gt;0),'Ersparnisberechnung Sommertarif'!$B$8*SLP!C30434,"")</f>
        <v/>
      </c>
    </row>
    <row r="30455" spans="1:5" x14ac:dyDescent="0.3">
      <c r="A30455" s="25">
        <v>46340</v>
      </c>
      <c r="B30455" s="31">
        <v>2.0833333333333332E-2</v>
      </c>
      <c r="C30455" s="46"/>
      <c r="D30455" s="29">
        <v>46340.020833333336</v>
      </c>
      <c r="E30455" s="15" t="str">
        <f>IF(AND($B$6=NB!$A$17,$B$8&gt;0),'Ersparnisberechnung Sommertarif'!$B$8*SLP!C30435,"")</f>
        <v/>
      </c>
    </row>
    <row r="30456" spans="1:5" x14ac:dyDescent="0.3">
      <c r="A30456" s="25">
        <v>46340</v>
      </c>
      <c r="B30456" s="31">
        <v>3.125E-2</v>
      </c>
      <c r="C30456" s="46"/>
      <c r="D30456" s="29">
        <v>46340.03125</v>
      </c>
      <c r="E30456" s="15" t="str">
        <f>IF(AND($B$6=NB!$A$17,$B$8&gt;0),'Ersparnisberechnung Sommertarif'!$B$8*SLP!C30436,"")</f>
        <v/>
      </c>
    </row>
    <row r="30457" spans="1:5" x14ac:dyDescent="0.3">
      <c r="A30457" s="25">
        <v>46340</v>
      </c>
      <c r="B30457" s="31">
        <v>4.1666666666666664E-2</v>
      </c>
      <c r="C30457" s="46"/>
      <c r="D30457" s="29">
        <v>46340.041666666664</v>
      </c>
      <c r="E30457" s="15" t="str">
        <f>IF(AND($B$6=NB!$A$17,$B$8&gt;0),'Ersparnisberechnung Sommertarif'!$B$8*SLP!C30437,"")</f>
        <v/>
      </c>
    </row>
    <row r="30458" spans="1:5" x14ac:dyDescent="0.3">
      <c r="A30458" s="25">
        <v>46340</v>
      </c>
      <c r="B30458" s="31">
        <v>5.2083333333333336E-2</v>
      </c>
      <c r="C30458" s="46"/>
      <c r="D30458" s="29">
        <v>46340.052083333336</v>
      </c>
      <c r="E30458" s="15" t="str">
        <f>IF(AND($B$6=NB!$A$17,$B$8&gt;0),'Ersparnisberechnung Sommertarif'!$B$8*SLP!C30438,"")</f>
        <v/>
      </c>
    </row>
    <row r="30459" spans="1:5" x14ac:dyDescent="0.3">
      <c r="A30459" s="25">
        <v>46340</v>
      </c>
      <c r="B30459" s="31">
        <v>6.25E-2</v>
      </c>
      <c r="C30459" s="46"/>
      <c r="D30459" s="29">
        <v>46340.0625</v>
      </c>
      <c r="E30459" s="15" t="str">
        <f>IF(AND($B$6=NB!$A$17,$B$8&gt;0),'Ersparnisberechnung Sommertarif'!$B$8*SLP!C30439,"")</f>
        <v/>
      </c>
    </row>
    <row r="30460" spans="1:5" x14ac:dyDescent="0.3">
      <c r="A30460" s="25">
        <v>46340</v>
      </c>
      <c r="B30460" s="31">
        <v>7.2916666666666671E-2</v>
      </c>
      <c r="C30460" s="46"/>
      <c r="D30460" s="29">
        <v>46340.072916666664</v>
      </c>
      <c r="E30460" s="15" t="str">
        <f>IF(AND($B$6=NB!$A$17,$B$8&gt;0),'Ersparnisberechnung Sommertarif'!$B$8*SLP!C30440,"")</f>
        <v/>
      </c>
    </row>
    <row r="30461" spans="1:5" x14ac:dyDescent="0.3">
      <c r="A30461" s="25">
        <v>46340</v>
      </c>
      <c r="B30461" s="31">
        <v>8.3333333333333329E-2</v>
      </c>
      <c r="C30461" s="46"/>
      <c r="D30461" s="29">
        <v>46340.083333333336</v>
      </c>
      <c r="E30461" s="15" t="str">
        <f>IF(AND($B$6=NB!$A$17,$B$8&gt;0),'Ersparnisberechnung Sommertarif'!$B$8*SLP!C30441,"")</f>
        <v/>
      </c>
    </row>
    <row r="30462" spans="1:5" x14ac:dyDescent="0.3">
      <c r="A30462" s="25">
        <v>46340</v>
      </c>
      <c r="B30462" s="31">
        <v>9.375E-2</v>
      </c>
      <c r="C30462" s="46"/>
      <c r="D30462" s="29">
        <v>46340.09375</v>
      </c>
      <c r="E30462" s="15" t="str">
        <f>IF(AND($B$6=NB!$A$17,$B$8&gt;0),'Ersparnisberechnung Sommertarif'!$B$8*SLP!C30442,"")</f>
        <v/>
      </c>
    </row>
    <row r="30463" spans="1:5" x14ac:dyDescent="0.3">
      <c r="A30463" s="25">
        <v>46340</v>
      </c>
      <c r="B30463" s="31">
        <v>0.10416666666666667</v>
      </c>
      <c r="C30463" s="46"/>
      <c r="D30463" s="29">
        <v>46340.104166666664</v>
      </c>
      <c r="E30463" s="15" t="str">
        <f>IF(AND($B$6=NB!$A$17,$B$8&gt;0),'Ersparnisberechnung Sommertarif'!$B$8*SLP!C30443,"")</f>
        <v/>
      </c>
    </row>
    <row r="30464" spans="1:5" x14ac:dyDescent="0.3">
      <c r="A30464" s="25">
        <v>46340</v>
      </c>
      <c r="B30464" s="31">
        <v>0.11458333333333333</v>
      </c>
      <c r="C30464" s="46"/>
      <c r="D30464" s="29">
        <v>46340.114583333336</v>
      </c>
      <c r="E30464" s="15" t="str">
        <f>IF(AND($B$6=NB!$A$17,$B$8&gt;0),'Ersparnisberechnung Sommertarif'!$B$8*SLP!C30444,"")</f>
        <v/>
      </c>
    </row>
    <row r="30465" spans="1:5" x14ac:dyDescent="0.3">
      <c r="A30465" s="25">
        <v>46340</v>
      </c>
      <c r="B30465" s="31">
        <v>0.125</v>
      </c>
      <c r="C30465" s="46"/>
      <c r="D30465" s="29">
        <v>46340.125</v>
      </c>
      <c r="E30465" s="15" t="str">
        <f>IF(AND($B$6=NB!$A$17,$B$8&gt;0),'Ersparnisberechnung Sommertarif'!$B$8*SLP!C30445,"")</f>
        <v/>
      </c>
    </row>
    <row r="30466" spans="1:5" x14ac:dyDescent="0.3">
      <c r="A30466" s="25">
        <v>46340</v>
      </c>
      <c r="B30466" s="31">
        <v>0.13541666666666666</v>
      </c>
      <c r="C30466" s="46"/>
      <c r="D30466" s="29">
        <v>46340.135416666664</v>
      </c>
      <c r="E30466" s="15" t="str">
        <f>IF(AND($B$6=NB!$A$17,$B$8&gt;0),'Ersparnisberechnung Sommertarif'!$B$8*SLP!C30446,"")</f>
        <v/>
      </c>
    </row>
    <row r="30467" spans="1:5" x14ac:dyDescent="0.3">
      <c r="A30467" s="25">
        <v>46340</v>
      </c>
      <c r="B30467" s="31">
        <v>0.14583333333333334</v>
      </c>
      <c r="C30467" s="46"/>
      <c r="D30467" s="29">
        <v>46340.145833333336</v>
      </c>
      <c r="E30467" s="15" t="str">
        <f>IF(AND($B$6=NB!$A$17,$B$8&gt;0),'Ersparnisberechnung Sommertarif'!$B$8*SLP!C30447,"")</f>
        <v/>
      </c>
    </row>
    <row r="30468" spans="1:5" x14ac:dyDescent="0.3">
      <c r="A30468" s="25">
        <v>46340</v>
      </c>
      <c r="B30468" s="31">
        <v>0.15625</v>
      </c>
      <c r="C30468" s="46"/>
      <c r="D30468" s="29">
        <v>46340.15625</v>
      </c>
      <c r="E30468" s="15" t="str">
        <f>IF(AND($B$6=NB!$A$17,$B$8&gt;0),'Ersparnisberechnung Sommertarif'!$B$8*SLP!C30448,"")</f>
        <v/>
      </c>
    </row>
    <row r="30469" spans="1:5" x14ac:dyDescent="0.3">
      <c r="A30469" s="25">
        <v>46340</v>
      </c>
      <c r="B30469" s="31">
        <v>0.16666666666666666</v>
      </c>
      <c r="C30469" s="46"/>
      <c r="D30469" s="29">
        <v>46340.166666666664</v>
      </c>
      <c r="E30469" s="15" t="str">
        <f>IF(AND($B$6=NB!$A$17,$B$8&gt;0),'Ersparnisberechnung Sommertarif'!$B$8*SLP!C30449,"")</f>
        <v/>
      </c>
    </row>
    <row r="30470" spans="1:5" x14ac:dyDescent="0.3">
      <c r="A30470" s="25">
        <v>46340</v>
      </c>
      <c r="B30470" s="31">
        <v>0.17708333333333334</v>
      </c>
      <c r="C30470" s="46"/>
      <c r="D30470" s="29">
        <v>46340.177083333336</v>
      </c>
      <c r="E30470" s="15" t="str">
        <f>IF(AND($B$6=NB!$A$17,$B$8&gt;0),'Ersparnisberechnung Sommertarif'!$B$8*SLP!C30450,"")</f>
        <v/>
      </c>
    </row>
    <row r="30471" spans="1:5" x14ac:dyDescent="0.3">
      <c r="A30471" s="25">
        <v>46340</v>
      </c>
      <c r="B30471" s="31">
        <v>0.1875</v>
      </c>
      <c r="C30471" s="46"/>
      <c r="D30471" s="29">
        <v>46340.1875</v>
      </c>
      <c r="E30471" s="15" t="str">
        <f>IF(AND($B$6=NB!$A$17,$B$8&gt;0),'Ersparnisberechnung Sommertarif'!$B$8*SLP!C30451,"")</f>
        <v/>
      </c>
    </row>
    <row r="30472" spans="1:5" x14ac:dyDescent="0.3">
      <c r="A30472" s="25">
        <v>46340</v>
      </c>
      <c r="B30472" s="31">
        <v>0.19791666666666666</v>
      </c>
      <c r="C30472" s="46"/>
      <c r="D30472" s="29">
        <v>46340.197916666664</v>
      </c>
      <c r="E30472" s="15" t="str">
        <f>IF(AND($B$6=NB!$A$17,$B$8&gt;0),'Ersparnisberechnung Sommertarif'!$B$8*SLP!C30452,"")</f>
        <v/>
      </c>
    </row>
    <row r="30473" spans="1:5" x14ac:dyDescent="0.3">
      <c r="A30473" s="25">
        <v>46340</v>
      </c>
      <c r="B30473" s="31">
        <v>0.20833333333333334</v>
      </c>
      <c r="C30473" s="46"/>
      <c r="D30473" s="29">
        <v>46340.208333333336</v>
      </c>
      <c r="E30473" s="15" t="str">
        <f>IF(AND($B$6=NB!$A$17,$B$8&gt;0),'Ersparnisberechnung Sommertarif'!$B$8*SLP!C30453,"")</f>
        <v/>
      </c>
    </row>
    <row r="30474" spans="1:5" x14ac:dyDescent="0.3">
      <c r="A30474" s="25">
        <v>46340</v>
      </c>
      <c r="B30474" s="31">
        <v>0.21875</v>
      </c>
      <c r="C30474" s="46"/>
      <c r="D30474" s="29">
        <v>46340.21875</v>
      </c>
      <c r="E30474" s="15" t="str">
        <f>IF(AND($B$6=NB!$A$17,$B$8&gt;0),'Ersparnisberechnung Sommertarif'!$B$8*SLP!C30454,"")</f>
        <v/>
      </c>
    </row>
    <row r="30475" spans="1:5" x14ac:dyDescent="0.3">
      <c r="A30475" s="25">
        <v>46340</v>
      </c>
      <c r="B30475" s="31">
        <v>0.22916666666666666</v>
      </c>
      <c r="C30475" s="46"/>
      <c r="D30475" s="29">
        <v>46340.229166666664</v>
      </c>
      <c r="E30475" s="15" t="str">
        <f>IF(AND($B$6=NB!$A$17,$B$8&gt;0),'Ersparnisberechnung Sommertarif'!$B$8*SLP!C30455,"")</f>
        <v/>
      </c>
    </row>
    <row r="30476" spans="1:5" x14ac:dyDescent="0.3">
      <c r="A30476" s="25">
        <v>46340</v>
      </c>
      <c r="B30476" s="31">
        <v>0.23958333333333334</v>
      </c>
      <c r="C30476" s="46"/>
      <c r="D30476" s="29">
        <v>46340.239583333336</v>
      </c>
      <c r="E30476" s="15" t="str">
        <f>IF(AND($B$6=NB!$A$17,$B$8&gt;0),'Ersparnisberechnung Sommertarif'!$B$8*SLP!C30456,"")</f>
        <v/>
      </c>
    </row>
    <row r="30477" spans="1:5" x14ac:dyDescent="0.3">
      <c r="A30477" s="25">
        <v>46340</v>
      </c>
      <c r="B30477" s="31">
        <v>0.25</v>
      </c>
      <c r="C30477" s="46"/>
      <c r="D30477" s="29">
        <v>46340.25</v>
      </c>
      <c r="E30477" s="15" t="str">
        <f>IF(AND($B$6=NB!$A$17,$B$8&gt;0),'Ersparnisberechnung Sommertarif'!$B$8*SLP!C30457,"")</f>
        <v/>
      </c>
    </row>
    <row r="30478" spans="1:5" x14ac:dyDescent="0.3">
      <c r="A30478" s="25">
        <v>46340</v>
      </c>
      <c r="B30478" s="31">
        <v>0.26041666666666669</v>
      </c>
      <c r="C30478" s="46"/>
      <c r="D30478" s="29">
        <v>46340.260416666664</v>
      </c>
      <c r="E30478" s="15" t="str">
        <f>IF(AND($B$6=NB!$A$17,$B$8&gt;0),'Ersparnisberechnung Sommertarif'!$B$8*SLP!C30458,"")</f>
        <v/>
      </c>
    </row>
    <row r="30479" spans="1:5" x14ac:dyDescent="0.3">
      <c r="A30479" s="25">
        <v>46340</v>
      </c>
      <c r="B30479" s="31">
        <v>0.27083333333333331</v>
      </c>
      <c r="C30479" s="46"/>
      <c r="D30479" s="29">
        <v>46340.270833333336</v>
      </c>
      <c r="E30479" s="15" t="str">
        <f>IF(AND($B$6=NB!$A$17,$B$8&gt;0),'Ersparnisberechnung Sommertarif'!$B$8*SLP!C30459,"")</f>
        <v/>
      </c>
    </row>
    <row r="30480" spans="1:5" x14ac:dyDescent="0.3">
      <c r="A30480" s="25">
        <v>46340</v>
      </c>
      <c r="B30480" s="31">
        <v>0.28125</v>
      </c>
      <c r="C30480" s="46"/>
      <c r="D30480" s="29">
        <v>46340.28125</v>
      </c>
      <c r="E30480" s="15" t="str">
        <f>IF(AND($B$6=NB!$A$17,$B$8&gt;0),'Ersparnisberechnung Sommertarif'!$B$8*SLP!C30460,"")</f>
        <v/>
      </c>
    </row>
    <row r="30481" spans="1:5" x14ac:dyDescent="0.3">
      <c r="A30481" s="25">
        <v>46340</v>
      </c>
      <c r="B30481" s="31">
        <v>0.29166666666666669</v>
      </c>
      <c r="C30481" s="46"/>
      <c r="D30481" s="29">
        <v>46340.291666666664</v>
      </c>
      <c r="E30481" s="15" t="str">
        <f>IF(AND($B$6=NB!$A$17,$B$8&gt;0),'Ersparnisberechnung Sommertarif'!$B$8*SLP!C30461,"")</f>
        <v/>
      </c>
    </row>
    <row r="30482" spans="1:5" x14ac:dyDescent="0.3">
      <c r="A30482" s="25">
        <v>46340</v>
      </c>
      <c r="B30482" s="31">
        <v>0.30208333333333331</v>
      </c>
      <c r="C30482" s="46"/>
      <c r="D30482" s="29">
        <v>46340.302083333336</v>
      </c>
      <c r="E30482" s="15" t="str">
        <f>IF(AND($B$6=NB!$A$17,$B$8&gt;0),'Ersparnisberechnung Sommertarif'!$B$8*SLP!C30462,"")</f>
        <v/>
      </c>
    </row>
    <row r="30483" spans="1:5" x14ac:dyDescent="0.3">
      <c r="A30483" s="25">
        <v>46340</v>
      </c>
      <c r="B30483" s="31">
        <v>0.3125</v>
      </c>
      <c r="C30483" s="46"/>
      <c r="D30483" s="29">
        <v>46340.3125</v>
      </c>
      <c r="E30483" s="15" t="str">
        <f>IF(AND($B$6=NB!$A$17,$B$8&gt;0),'Ersparnisberechnung Sommertarif'!$B$8*SLP!C30463,"")</f>
        <v/>
      </c>
    </row>
    <row r="30484" spans="1:5" x14ac:dyDescent="0.3">
      <c r="A30484" s="25">
        <v>46340</v>
      </c>
      <c r="B30484" s="31">
        <v>0.32291666666666669</v>
      </c>
      <c r="C30484" s="46"/>
      <c r="D30484" s="29">
        <v>46340.322916666664</v>
      </c>
      <c r="E30484" s="15" t="str">
        <f>IF(AND($B$6=NB!$A$17,$B$8&gt;0),'Ersparnisberechnung Sommertarif'!$B$8*SLP!C30464,"")</f>
        <v/>
      </c>
    </row>
    <row r="30485" spans="1:5" x14ac:dyDescent="0.3">
      <c r="A30485" s="25">
        <v>46340</v>
      </c>
      <c r="B30485" s="31">
        <v>0.33333333333333331</v>
      </c>
      <c r="C30485" s="46"/>
      <c r="D30485" s="29">
        <v>46340.333333333336</v>
      </c>
      <c r="E30485" s="15" t="str">
        <f>IF(AND($B$6=NB!$A$17,$B$8&gt;0),'Ersparnisberechnung Sommertarif'!$B$8*SLP!C30465,"")</f>
        <v/>
      </c>
    </row>
    <row r="30486" spans="1:5" x14ac:dyDescent="0.3">
      <c r="A30486" s="25">
        <v>46340</v>
      </c>
      <c r="B30486" s="31">
        <v>0.34375</v>
      </c>
      <c r="C30486" s="46"/>
      <c r="D30486" s="29">
        <v>46340.34375</v>
      </c>
      <c r="E30486" s="15" t="str">
        <f>IF(AND($B$6=NB!$A$17,$B$8&gt;0),'Ersparnisberechnung Sommertarif'!$B$8*SLP!C30466,"")</f>
        <v/>
      </c>
    </row>
    <row r="30487" spans="1:5" x14ac:dyDescent="0.3">
      <c r="A30487" s="25">
        <v>46340</v>
      </c>
      <c r="B30487" s="31">
        <v>0.35416666666666669</v>
      </c>
      <c r="C30487" s="46"/>
      <c r="D30487" s="29">
        <v>46340.354166666664</v>
      </c>
      <c r="E30487" s="15" t="str">
        <f>IF(AND($B$6=NB!$A$17,$B$8&gt;0),'Ersparnisberechnung Sommertarif'!$B$8*SLP!C30467,"")</f>
        <v/>
      </c>
    </row>
    <row r="30488" spans="1:5" x14ac:dyDescent="0.3">
      <c r="A30488" s="25">
        <v>46340</v>
      </c>
      <c r="B30488" s="31">
        <v>0.36458333333333331</v>
      </c>
      <c r="C30488" s="46"/>
      <c r="D30488" s="29">
        <v>46340.364583333336</v>
      </c>
      <c r="E30488" s="15" t="str">
        <f>IF(AND($B$6=NB!$A$17,$B$8&gt;0),'Ersparnisberechnung Sommertarif'!$B$8*SLP!C30468,"")</f>
        <v/>
      </c>
    </row>
    <row r="30489" spans="1:5" x14ac:dyDescent="0.3">
      <c r="A30489" s="25">
        <v>46340</v>
      </c>
      <c r="B30489" s="31">
        <v>0.375</v>
      </c>
      <c r="C30489" s="46"/>
      <c r="D30489" s="29">
        <v>46340.375</v>
      </c>
      <c r="E30489" s="15" t="str">
        <f>IF(AND($B$6=NB!$A$17,$B$8&gt;0),'Ersparnisberechnung Sommertarif'!$B$8*SLP!C30469,"")</f>
        <v/>
      </c>
    </row>
    <row r="30490" spans="1:5" x14ac:dyDescent="0.3">
      <c r="A30490" s="25">
        <v>46340</v>
      </c>
      <c r="B30490" s="31">
        <v>0.38541666666666669</v>
      </c>
      <c r="C30490" s="46"/>
      <c r="D30490" s="29">
        <v>46340.385416666664</v>
      </c>
      <c r="E30490" s="15" t="str">
        <f>IF(AND($B$6=NB!$A$17,$B$8&gt;0),'Ersparnisberechnung Sommertarif'!$B$8*SLP!C30470,"")</f>
        <v/>
      </c>
    </row>
    <row r="30491" spans="1:5" x14ac:dyDescent="0.3">
      <c r="A30491" s="25">
        <v>46340</v>
      </c>
      <c r="B30491" s="31">
        <v>0.39583333333333331</v>
      </c>
      <c r="C30491" s="46"/>
      <c r="D30491" s="29">
        <v>46340.395833333336</v>
      </c>
      <c r="E30491" s="15" t="str">
        <f>IF(AND($B$6=NB!$A$17,$B$8&gt;0),'Ersparnisberechnung Sommertarif'!$B$8*SLP!C30471,"")</f>
        <v/>
      </c>
    </row>
    <row r="30492" spans="1:5" x14ac:dyDescent="0.3">
      <c r="A30492" s="25">
        <v>46340</v>
      </c>
      <c r="B30492" s="31">
        <v>0.40625</v>
      </c>
      <c r="C30492" s="46"/>
      <c r="D30492" s="29">
        <v>46340.40625</v>
      </c>
      <c r="E30492" s="15" t="str">
        <f>IF(AND($B$6=NB!$A$17,$B$8&gt;0),'Ersparnisberechnung Sommertarif'!$B$8*SLP!C30472,"")</f>
        <v/>
      </c>
    </row>
    <row r="30493" spans="1:5" x14ac:dyDescent="0.3">
      <c r="A30493" s="25">
        <v>46340</v>
      </c>
      <c r="B30493" s="31">
        <v>0.41666666666666669</v>
      </c>
      <c r="C30493" s="46"/>
      <c r="D30493" s="29">
        <v>46340.416666666664</v>
      </c>
      <c r="E30493" s="15" t="str">
        <f>IF(AND($B$6=NB!$A$17,$B$8&gt;0),'Ersparnisberechnung Sommertarif'!$B$8*SLP!C30473,"")</f>
        <v/>
      </c>
    </row>
    <row r="30494" spans="1:5" x14ac:dyDescent="0.3">
      <c r="A30494" s="25">
        <v>46340</v>
      </c>
      <c r="B30494" s="31">
        <v>0.42708333333333331</v>
      </c>
      <c r="C30494" s="46"/>
      <c r="D30494" s="29">
        <v>46340.427083333336</v>
      </c>
      <c r="E30494" s="15" t="str">
        <f>IF(AND($B$6=NB!$A$17,$B$8&gt;0),'Ersparnisberechnung Sommertarif'!$B$8*SLP!C30474,"")</f>
        <v/>
      </c>
    </row>
    <row r="30495" spans="1:5" x14ac:dyDescent="0.3">
      <c r="A30495" s="25">
        <v>46340</v>
      </c>
      <c r="B30495" s="31">
        <v>0.4375</v>
      </c>
      <c r="C30495" s="46"/>
      <c r="D30495" s="29">
        <v>46340.4375</v>
      </c>
      <c r="E30495" s="15" t="str">
        <f>IF(AND($B$6=NB!$A$17,$B$8&gt;0),'Ersparnisberechnung Sommertarif'!$B$8*SLP!C30475,"")</f>
        <v/>
      </c>
    </row>
    <row r="30496" spans="1:5" x14ac:dyDescent="0.3">
      <c r="A30496" s="25">
        <v>46340</v>
      </c>
      <c r="B30496" s="31">
        <v>0.44791666666666669</v>
      </c>
      <c r="C30496" s="46"/>
      <c r="D30496" s="29">
        <v>46340.447916666664</v>
      </c>
      <c r="E30496" s="15" t="str">
        <f>IF(AND($B$6=NB!$A$17,$B$8&gt;0),'Ersparnisberechnung Sommertarif'!$B$8*SLP!C30476,"")</f>
        <v/>
      </c>
    </row>
    <row r="30497" spans="1:5" x14ac:dyDescent="0.3">
      <c r="A30497" s="25">
        <v>46340</v>
      </c>
      <c r="B30497" s="31">
        <v>0.45833333333333331</v>
      </c>
      <c r="C30497" s="46"/>
      <c r="D30497" s="29">
        <v>46340.458333333336</v>
      </c>
      <c r="E30497" s="15" t="str">
        <f>IF(AND($B$6=NB!$A$17,$B$8&gt;0),'Ersparnisberechnung Sommertarif'!$B$8*SLP!C30477,"")</f>
        <v/>
      </c>
    </row>
    <row r="30498" spans="1:5" x14ac:dyDescent="0.3">
      <c r="A30498" s="25">
        <v>46340</v>
      </c>
      <c r="B30498" s="31">
        <v>0.46875</v>
      </c>
      <c r="C30498" s="46"/>
      <c r="D30498" s="29">
        <v>46340.46875</v>
      </c>
      <c r="E30498" s="15" t="str">
        <f>IF(AND($B$6=NB!$A$17,$B$8&gt;0),'Ersparnisberechnung Sommertarif'!$B$8*SLP!C30478,"")</f>
        <v/>
      </c>
    </row>
    <row r="30499" spans="1:5" x14ac:dyDescent="0.3">
      <c r="A30499" s="25">
        <v>46340</v>
      </c>
      <c r="B30499" s="31">
        <v>0.47916666666666669</v>
      </c>
      <c r="C30499" s="46"/>
      <c r="D30499" s="29">
        <v>46340.479166666664</v>
      </c>
      <c r="E30499" s="15" t="str">
        <f>IF(AND($B$6=NB!$A$17,$B$8&gt;0),'Ersparnisberechnung Sommertarif'!$B$8*SLP!C30479,"")</f>
        <v/>
      </c>
    </row>
    <row r="30500" spans="1:5" x14ac:dyDescent="0.3">
      <c r="A30500" s="25">
        <v>46340</v>
      </c>
      <c r="B30500" s="31">
        <v>0.48958333333333331</v>
      </c>
      <c r="C30500" s="46"/>
      <c r="D30500" s="29">
        <v>46340.489583333336</v>
      </c>
      <c r="E30500" s="15" t="str">
        <f>IF(AND($B$6=NB!$A$17,$B$8&gt;0),'Ersparnisberechnung Sommertarif'!$B$8*SLP!C30480,"")</f>
        <v/>
      </c>
    </row>
    <row r="30501" spans="1:5" x14ac:dyDescent="0.3">
      <c r="A30501" s="25">
        <v>46340</v>
      </c>
      <c r="B30501" s="31">
        <v>0.5</v>
      </c>
      <c r="C30501" s="46"/>
      <c r="D30501" s="29">
        <v>46340.5</v>
      </c>
      <c r="E30501" s="15" t="str">
        <f>IF(AND($B$6=NB!$A$17,$B$8&gt;0),'Ersparnisberechnung Sommertarif'!$B$8*SLP!C30481,"")</f>
        <v/>
      </c>
    </row>
    <row r="30502" spans="1:5" x14ac:dyDescent="0.3">
      <c r="A30502" s="25">
        <v>46340</v>
      </c>
      <c r="B30502" s="31">
        <v>0.51041666666666663</v>
      </c>
      <c r="C30502" s="46"/>
      <c r="D30502" s="29">
        <v>46340.510416666664</v>
      </c>
      <c r="E30502" s="15" t="str">
        <f>IF(AND($B$6=NB!$A$17,$B$8&gt;0),'Ersparnisberechnung Sommertarif'!$B$8*SLP!C30482,"")</f>
        <v/>
      </c>
    </row>
    <row r="30503" spans="1:5" x14ac:dyDescent="0.3">
      <c r="A30503" s="25">
        <v>46340</v>
      </c>
      <c r="B30503" s="31">
        <v>0.52083333333333337</v>
      </c>
      <c r="C30503" s="46"/>
      <c r="D30503" s="29">
        <v>46340.520833333336</v>
      </c>
      <c r="E30503" s="15" t="str">
        <f>IF(AND($B$6=NB!$A$17,$B$8&gt;0),'Ersparnisberechnung Sommertarif'!$B$8*SLP!C30483,"")</f>
        <v/>
      </c>
    </row>
    <row r="30504" spans="1:5" x14ac:dyDescent="0.3">
      <c r="A30504" s="25">
        <v>46340</v>
      </c>
      <c r="B30504" s="31">
        <v>0.53125</v>
      </c>
      <c r="C30504" s="46"/>
      <c r="D30504" s="29">
        <v>46340.53125</v>
      </c>
      <c r="E30504" s="15" t="str">
        <f>IF(AND($B$6=NB!$A$17,$B$8&gt;0),'Ersparnisberechnung Sommertarif'!$B$8*SLP!C30484,"")</f>
        <v/>
      </c>
    </row>
    <row r="30505" spans="1:5" x14ac:dyDescent="0.3">
      <c r="A30505" s="25">
        <v>46340</v>
      </c>
      <c r="B30505" s="31">
        <v>0.54166666666666663</v>
      </c>
      <c r="C30505" s="46"/>
      <c r="D30505" s="29">
        <v>46340.541666666664</v>
      </c>
      <c r="E30505" s="15" t="str">
        <f>IF(AND($B$6=NB!$A$17,$B$8&gt;0),'Ersparnisberechnung Sommertarif'!$B$8*SLP!C30485,"")</f>
        <v/>
      </c>
    </row>
    <row r="30506" spans="1:5" x14ac:dyDescent="0.3">
      <c r="A30506" s="25">
        <v>46340</v>
      </c>
      <c r="B30506" s="31">
        <v>0.55208333333333337</v>
      </c>
      <c r="C30506" s="46"/>
      <c r="D30506" s="29">
        <v>46340.552083333336</v>
      </c>
      <c r="E30506" s="15" t="str">
        <f>IF(AND($B$6=NB!$A$17,$B$8&gt;0),'Ersparnisberechnung Sommertarif'!$B$8*SLP!C30486,"")</f>
        <v/>
      </c>
    </row>
    <row r="30507" spans="1:5" x14ac:dyDescent="0.3">
      <c r="A30507" s="25">
        <v>46340</v>
      </c>
      <c r="B30507" s="31">
        <v>0.5625</v>
      </c>
      <c r="C30507" s="46"/>
      <c r="D30507" s="29">
        <v>46340.5625</v>
      </c>
      <c r="E30507" s="15" t="str">
        <f>IF(AND($B$6=NB!$A$17,$B$8&gt;0),'Ersparnisberechnung Sommertarif'!$B$8*SLP!C30487,"")</f>
        <v/>
      </c>
    </row>
    <row r="30508" spans="1:5" x14ac:dyDescent="0.3">
      <c r="A30508" s="25">
        <v>46340</v>
      </c>
      <c r="B30508" s="31">
        <v>0.57291666666666663</v>
      </c>
      <c r="C30508" s="46"/>
      <c r="D30508" s="29">
        <v>46340.572916666664</v>
      </c>
      <c r="E30508" s="15" t="str">
        <f>IF(AND($B$6=NB!$A$17,$B$8&gt;0),'Ersparnisberechnung Sommertarif'!$B$8*SLP!C30488,"")</f>
        <v/>
      </c>
    </row>
    <row r="30509" spans="1:5" x14ac:dyDescent="0.3">
      <c r="A30509" s="25">
        <v>46340</v>
      </c>
      <c r="B30509" s="31">
        <v>0.58333333333333337</v>
      </c>
      <c r="C30509" s="46"/>
      <c r="D30509" s="29">
        <v>46340.583333333336</v>
      </c>
      <c r="E30509" s="15" t="str">
        <f>IF(AND($B$6=NB!$A$17,$B$8&gt;0),'Ersparnisberechnung Sommertarif'!$B$8*SLP!C30489,"")</f>
        <v/>
      </c>
    </row>
    <row r="30510" spans="1:5" x14ac:dyDescent="0.3">
      <c r="A30510" s="25">
        <v>46340</v>
      </c>
      <c r="B30510" s="31">
        <v>0.59375</v>
      </c>
      <c r="C30510" s="46"/>
      <c r="D30510" s="29">
        <v>46340.59375</v>
      </c>
      <c r="E30510" s="15" t="str">
        <f>IF(AND($B$6=NB!$A$17,$B$8&gt;0),'Ersparnisberechnung Sommertarif'!$B$8*SLP!C30490,"")</f>
        <v/>
      </c>
    </row>
    <row r="30511" spans="1:5" x14ac:dyDescent="0.3">
      <c r="A30511" s="25">
        <v>46340</v>
      </c>
      <c r="B30511" s="31">
        <v>0.60416666666666663</v>
      </c>
      <c r="C30511" s="46"/>
      <c r="D30511" s="29">
        <v>46340.604166666664</v>
      </c>
      <c r="E30511" s="15" t="str">
        <f>IF(AND($B$6=NB!$A$17,$B$8&gt;0),'Ersparnisberechnung Sommertarif'!$B$8*SLP!C30491,"")</f>
        <v/>
      </c>
    </row>
    <row r="30512" spans="1:5" x14ac:dyDescent="0.3">
      <c r="A30512" s="25">
        <v>46340</v>
      </c>
      <c r="B30512" s="31">
        <v>0.61458333333333337</v>
      </c>
      <c r="C30512" s="46"/>
      <c r="D30512" s="29">
        <v>46340.614583333336</v>
      </c>
      <c r="E30512" s="15" t="str">
        <f>IF(AND($B$6=NB!$A$17,$B$8&gt;0),'Ersparnisberechnung Sommertarif'!$B$8*SLP!C30492,"")</f>
        <v/>
      </c>
    </row>
    <row r="30513" spans="1:5" x14ac:dyDescent="0.3">
      <c r="A30513" s="25">
        <v>46340</v>
      </c>
      <c r="B30513" s="31">
        <v>0.625</v>
      </c>
      <c r="C30513" s="46"/>
      <c r="D30513" s="29">
        <v>46340.625</v>
      </c>
      <c r="E30513" s="15" t="str">
        <f>IF(AND($B$6=NB!$A$17,$B$8&gt;0),'Ersparnisberechnung Sommertarif'!$B$8*SLP!C30493,"")</f>
        <v/>
      </c>
    </row>
    <row r="30514" spans="1:5" x14ac:dyDescent="0.3">
      <c r="A30514" s="25">
        <v>46340</v>
      </c>
      <c r="B30514" s="31">
        <v>0.63541666666666663</v>
      </c>
      <c r="C30514" s="46"/>
      <c r="D30514" s="29">
        <v>46340.635416666664</v>
      </c>
      <c r="E30514" s="15" t="str">
        <f>IF(AND($B$6=NB!$A$17,$B$8&gt;0),'Ersparnisberechnung Sommertarif'!$B$8*SLP!C30494,"")</f>
        <v/>
      </c>
    </row>
    <row r="30515" spans="1:5" x14ac:dyDescent="0.3">
      <c r="A30515" s="25">
        <v>46340</v>
      </c>
      <c r="B30515" s="31">
        <v>0.64583333333333337</v>
      </c>
      <c r="C30515" s="46"/>
      <c r="D30515" s="29">
        <v>46340.645833333336</v>
      </c>
      <c r="E30515" s="15" t="str">
        <f>IF(AND($B$6=NB!$A$17,$B$8&gt;0),'Ersparnisberechnung Sommertarif'!$B$8*SLP!C30495,"")</f>
        <v/>
      </c>
    </row>
    <row r="30516" spans="1:5" x14ac:dyDescent="0.3">
      <c r="A30516" s="25">
        <v>46340</v>
      </c>
      <c r="B30516" s="31">
        <v>0.65625</v>
      </c>
      <c r="C30516" s="46"/>
      <c r="D30516" s="29">
        <v>46340.65625</v>
      </c>
      <c r="E30516" s="15" t="str">
        <f>IF(AND($B$6=NB!$A$17,$B$8&gt;0),'Ersparnisberechnung Sommertarif'!$B$8*SLP!C30496,"")</f>
        <v/>
      </c>
    </row>
    <row r="30517" spans="1:5" x14ac:dyDescent="0.3">
      <c r="A30517" s="25">
        <v>46340</v>
      </c>
      <c r="B30517" s="31">
        <v>0.66666666666666663</v>
      </c>
      <c r="C30517" s="46"/>
      <c r="D30517" s="29">
        <v>46340.666666666664</v>
      </c>
      <c r="E30517" s="15" t="str">
        <f>IF(AND($B$6=NB!$A$17,$B$8&gt;0),'Ersparnisberechnung Sommertarif'!$B$8*SLP!C30497,"")</f>
        <v/>
      </c>
    </row>
    <row r="30518" spans="1:5" x14ac:dyDescent="0.3">
      <c r="A30518" s="25">
        <v>46340</v>
      </c>
      <c r="B30518" s="31">
        <v>0.67708333333333337</v>
      </c>
      <c r="C30518" s="46"/>
      <c r="D30518" s="29">
        <v>46340.677083333336</v>
      </c>
      <c r="E30518" s="15" t="str">
        <f>IF(AND($B$6=NB!$A$17,$B$8&gt;0),'Ersparnisberechnung Sommertarif'!$B$8*SLP!C30498,"")</f>
        <v/>
      </c>
    </row>
    <row r="30519" spans="1:5" x14ac:dyDescent="0.3">
      <c r="A30519" s="25">
        <v>46340</v>
      </c>
      <c r="B30519" s="31">
        <v>0.6875</v>
      </c>
      <c r="C30519" s="46"/>
      <c r="D30519" s="29">
        <v>46340.6875</v>
      </c>
      <c r="E30519" s="15" t="str">
        <f>IF(AND($B$6=NB!$A$17,$B$8&gt;0),'Ersparnisberechnung Sommertarif'!$B$8*SLP!C30499,"")</f>
        <v/>
      </c>
    </row>
    <row r="30520" spans="1:5" x14ac:dyDescent="0.3">
      <c r="A30520" s="25">
        <v>46340</v>
      </c>
      <c r="B30520" s="31">
        <v>0.69791666666666663</v>
      </c>
      <c r="C30520" s="46"/>
      <c r="D30520" s="29">
        <v>46340.697916666664</v>
      </c>
      <c r="E30520" s="15" t="str">
        <f>IF(AND($B$6=NB!$A$17,$B$8&gt;0),'Ersparnisberechnung Sommertarif'!$B$8*SLP!C30500,"")</f>
        <v/>
      </c>
    </row>
    <row r="30521" spans="1:5" x14ac:dyDescent="0.3">
      <c r="A30521" s="25">
        <v>46340</v>
      </c>
      <c r="B30521" s="31">
        <v>0.70833333333333337</v>
      </c>
      <c r="C30521" s="46"/>
      <c r="D30521" s="29">
        <v>46340.708333333336</v>
      </c>
      <c r="E30521" s="15" t="str">
        <f>IF(AND($B$6=NB!$A$17,$B$8&gt;0),'Ersparnisberechnung Sommertarif'!$B$8*SLP!C30501,"")</f>
        <v/>
      </c>
    </row>
    <row r="30522" spans="1:5" x14ac:dyDescent="0.3">
      <c r="A30522" s="25">
        <v>46340</v>
      </c>
      <c r="B30522" s="31">
        <v>0.71875</v>
      </c>
      <c r="C30522" s="46"/>
      <c r="D30522" s="29">
        <v>46340.71875</v>
      </c>
      <c r="E30522" s="15" t="str">
        <f>IF(AND($B$6=NB!$A$17,$B$8&gt;0),'Ersparnisberechnung Sommertarif'!$B$8*SLP!C30502,"")</f>
        <v/>
      </c>
    </row>
    <row r="30523" spans="1:5" x14ac:dyDescent="0.3">
      <c r="A30523" s="25">
        <v>46340</v>
      </c>
      <c r="B30523" s="31">
        <v>0.72916666666666663</v>
      </c>
      <c r="C30523" s="46"/>
      <c r="D30523" s="29">
        <v>46340.729166666664</v>
      </c>
      <c r="E30523" s="15" t="str">
        <f>IF(AND($B$6=NB!$A$17,$B$8&gt;0),'Ersparnisberechnung Sommertarif'!$B$8*SLP!C30503,"")</f>
        <v/>
      </c>
    </row>
    <row r="30524" spans="1:5" x14ac:dyDescent="0.3">
      <c r="A30524" s="25">
        <v>46340</v>
      </c>
      <c r="B30524" s="31">
        <v>0.73958333333333337</v>
      </c>
      <c r="C30524" s="46"/>
      <c r="D30524" s="29">
        <v>46340.739583333336</v>
      </c>
      <c r="E30524" s="15" t="str">
        <f>IF(AND($B$6=NB!$A$17,$B$8&gt;0),'Ersparnisberechnung Sommertarif'!$B$8*SLP!C30504,"")</f>
        <v/>
      </c>
    </row>
    <row r="30525" spans="1:5" x14ac:dyDescent="0.3">
      <c r="A30525" s="25">
        <v>46340</v>
      </c>
      <c r="B30525" s="31">
        <v>0.75</v>
      </c>
      <c r="C30525" s="46"/>
      <c r="D30525" s="29">
        <v>46340.75</v>
      </c>
      <c r="E30525" s="15" t="str">
        <f>IF(AND($B$6=NB!$A$17,$B$8&gt;0),'Ersparnisberechnung Sommertarif'!$B$8*SLP!C30505,"")</f>
        <v/>
      </c>
    </row>
    <row r="30526" spans="1:5" x14ac:dyDescent="0.3">
      <c r="A30526" s="25">
        <v>46340</v>
      </c>
      <c r="B30526" s="31">
        <v>0.76041666666666663</v>
      </c>
      <c r="C30526" s="46"/>
      <c r="D30526" s="29">
        <v>46340.760416666664</v>
      </c>
      <c r="E30526" s="15" t="str">
        <f>IF(AND($B$6=NB!$A$17,$B$8&gt;0),'Ersparnisberechnung Sommertarif'!$B$8*SLP!C30506,"")</f>
        <v/>
      </c>
    </row>
    <row r="30527" spans="1:5" x14ac:dyDescent="0.3">
      <c r="A30527" s="25">
        <v>46340</v>
      </c>
      <c r="B30527" s="31">
        <v>0.77083333333333337</v>
      </c>
      <c r="C30527" s="46"/>
      <c r="D30527" s="29">
        <v>46340.770833333336</v>
      </c>
      <c r="E30527" s="15" t="str">
        <f>IF(AND($B$6=NB!$A$17,$B$8&gt;0),'Ersparnisberechnung Sommertarif'!$B$8*SLP!C30507,"")</f>
        <v/>
      </c>
    </row>
    <row r="30528" spans="1:5" x14ac:dyDescent="0.3">
      <c r="A30528" s="25">
        <v>46340</v>
      </c>
      <c r="B30528" s="31">
        <v>0.78125</v>
      </c>
      <c r="C30528" s="46"/>
      <c r="D30528" s="29">
        <v>46340.78125</v>
      </c>
      <c r="E30528" s="15" t="str">
        <f>IF(AND($B$6=NB!$A$17,$B$8&gt;0),'Ersparnisberechnung Sommertarif'!$B$8*SLP!C30508,"")</f>
        <v/>
      </c>
    </row>
    <row r="30529" spans="1:5" x14ac:dyDescent="0.3">
      <c r="A30529" s="25">
        <v>46340</v>
      </c>
      <c r="B30529" s="31">
        <v>0.79166666666666663</v>
      </c>
      <c r="C30529" s="46"/>
      <c r="D30529" s="29">
        <v>46340.791666666664</v>
      </c>
      <c r="E30529" s="15" t="str">
        <f>IF(AND($B$6=NB!$A$17,$B$8&gt;0),'Ersparnisberechnung Sommertarif'!$B$8*SLP!C30509,"")</f>
        <v/>
      </c>
    </row>
    <row r="30530" spans="1:5" x14ac:dyDescent="0.3">
      <c r="A30530" s="25">
        <v>46340</v>
      </c>
      <c r="B30530" s="31">
        <v>0.80208333333333337</v>
      </c>
      <c r="C30530" s="46"/>
      <c r="D30530" s="29">
        <v>46340.802083333336</v>
      </c>
      <c r="E30530" s="15" t="str">
        <f>IF(AND($B$6=NB!$A$17,$B$8&gt;0),'Ersparnisberechnung Sommertarif'!$B$8*SLP!C30510,"")</f>
        <v/>
      </c>
    </row>
    <row r="30531" spans="1:5" x14ac:dyDescent="0.3">
      <c r="A30531" s="25">
        <v>46340</v>
      </c>
      <c r="B30531" s="31">
        <v>0.8125</v>
      </c>
      <c r="C30531" s="46"/>
      <c r="D30531" s="29">
        <v>46340.8125</v>
      </c>
      <c r="E30531" s="15" t="str">
        <f>IF(AND($B$6=NB!$A$17,$B$8&gt;0),'Ersparnisberechnung Sommertarif'!$B$8*SLP!C30511,"")</f>
        <v/>
      </c>
    </row>
    <row r="30532" spans="1:5" x14ac:dyDescent="0.3">
      <c r="A30532" s="25">
        <v>46340</v>
      </c>
      <c r="B30532" s="31">
        <v>0.82291666666666663</v>
      </c>
      <c r="C30532" s="46"/>
      <c r="D30532" s="29">
        <v>46340.822916666664</v>
      </c>
      <c r="E30532" s="15" t="str">
        <f>IF(AND($B$6=NB!$A$17,$B$8&gt;0),'Ersparnisberechnung Sommertarif'!$B$8*SLP!C30512,"")</f>
        <v/>
      </c>
    </row>
    <row r="30533" spans="1:5" x14ac:dyDescent="0.3">
      <c r="A30533" s="25">
        <v>46340</v>
      </c>
      <c r="B30533" s="31">
        <v>0.83333333333333337</v>
      </c>
      <c r="C30533" s="46"/>
      <c r="D30533" s="29">
        <v>46340.833333333336</v>
      </c>
      <c r="E30533" s="15" t="str">
        <f>IF(AND($B$6=NB!$A$17,$B$8&gt;0),'Ersparnisberechnung Sommertarif'!$B$8*SLP!C30513,"")</f>
        <v/>
      </c>
    </row>
    <row r="30534" spans="1:5" x14ac:dyDescent="0.3">
      <c r="A30534" s="25">
        <v>46340</v>
      </c>
      <c r="B30534" s="31">
        <v>0.84375</v>
      </c>
      <c r="C30534" s="46"/>
      <c r="D30534" s="29">
        <v>46340.84375</v>
      </c>
      <c r="E30534" s="15" t="str">
        <f>IF(AND($B$6=NB!$A$17,$B$8&gt;0),'Ersparnisberechnung Sommertarif'!$B$8*SLP!C30514,"")</f>
        <v/>
      </c>
    </row>
    <row r="30535" spans="1:5" x14ac:dyDescent="0.3">
      <c r="A30535" s="25">
        <v>46340</v>
      </c>
      <c r="B30535" s="31">
        <v>0.85416666666666663</v>
      </c>
      <c r="C30535" s="46"/>
      <c r="D30535" s="29">
        <v>46340.854166666664</v>
      </c>
      <c r="E30535" s="15" t="str">
        <f>IF(AND($B$6=NB!$A$17,$B$8&gt;0),'Ersparnisberechnung Sommertarif'!$B$8*SLP!C30515,"")</f>
        <v/>
      </c>
    </row>
    <row r="30536" spans="1:5" x14ac:dyDescent="0.3">
      <c r="A30536" s="25">
        <v>46340</v>
      </c>
      <c r="B30536" s="31">
        <v>0.86458333333333337</v>
      </c>
      <c r="C30536" s="46"/>
      <c r="D30536" s="29">
        <v>46340.864583333336</v>
      </c>
      <c r="E30536" s="15" t="str">
        <f>IF(AND($B$6=NB!$A$17,$B$8&gt;0),'Ersparnisberechnung Sommertarif'!$B$8*SLP!C30516,"")</f>
        <v/>
      </c>
    </row>
    <row r="30537" spans="1:5" x14ac:dyDescent="0.3">
      <c r="A30537" s="25">
        <v>46340</v>
      </c>
      <c r="B30537" s="31">
        <v>0.875</v>
      </c>
      <c r="C30537" s="46"/>
      <c r="D30537" s="29">
        <v>46340.875</v>
      </c>
      <c r="E30537" s="15" t="str">
        <f>IF(AND($B$6=NB!$A$17,$B$8&gt;0),'Ersparnisberechnung Sommertarif'!$B$8*SLP!C30517,"")</f>
        <v/>
      </c>
    </row>
    <row r="30538" spans="1:5" x14ac:dyDescent="0.3">
      <c r="A30538" s="25">
        <v>46340</v>
      </c>
      <c r="B30538" s="31">
        <v>0.88541666666666663</v>
      </c>
      <c r="C30538" s="46"/>
      <c r="D30538" s="29">
        <v>46340.885416666664</v>
      </c>
      <c r="E30538" s="15" t="str">
        <f>IF(AND($B$6=NB!$A$17,$B$8&gt;0),'Ersparnisberechnung Sommertarif'!$B$8*SLP!C30518,"")</f>
        <v/>
      </c>
    </row>
    <row r="30539" spans="1:5" x14ac:dyDescent="0.3">
      <c r="A30539" s="25">
        <v>46340</v>
      </c>
      <c r="B30539" s="31">
        <v>0.89583333333333337</v>
      </c>
      <c r="C30539" s="46"/>
      <c r="D30539" s="29">
        <v>46340.895833333336</v>
      </c>
      <c r="E30539" s="15" t="str">
        <f>IF(AND($B$6=NB!$A$17,$B$8&gt;0),'Ersparnisberechnung Sommertarif'!$B$8*SLP!C30519,"")</f>
        <v/>
      </c>
    </row>
    <row r="30540" spans="1:5" x14ac:dyDescent="0.3">
      <c r="A30540" s="25">
        <v>46340</v>
      </c>
      <c r="B30540" s="31">
        <v>0.90625</v>
      </c>
      <c r="C30540" s="46"/>
      <c r="D30540" s="29">
        <v>46340.90625</v>
      </c>
      <c r="E30540" s="15" t="str">
        <f>IF(AND($B$6=NB!$A$17,$B$8&gt;0),'Ersparnisberechnung Sommertarif'!$B$8*SLP!C30520,"")</f>
        <v/>
      </c>
    </row>
    <row r="30541" spans="1:5" x14ac:dyDescent="0.3">
      <c r="A30541" s="25">
        <v>46340</v>
      </c>
      <c r="B30541" s="31">
        <v>0.91666666666666663</v>
      </c>
      <c r="C30541" s="46"/>
      <c r="D30541" s="29">
        <v>46340.916666666664</v>
      </c>
      <c r="E30541" s="15" t="str">
        <f>IF(AND($B$6=NB!$A$17,$B$8&gt;0),'Ersparnisberechnung Sommertarif'!$B$8*SLP!C30521,"")</f>
        <v/>
      </c>
    </row>
    <row r="30542" spans="1:5" x14ac:dyDescent="0.3">
      <c r="A30542" s="25">
        <v>46340</v>
      </c>
      <c r="B30542" s="31">
        <v>0.92708333333333337</v>
      </c>
      <c r="C30542" s="46"/>
      <c r="D30542" s="29">
        <v>46340.927083333336</v>
      </c>
      <c r="E30542" s="15" t="str">
        <f>IF(AND($B$6=NB!$A$17,$B$8&gt;0),'Ersparnisberechnung Sommertarif'!$B$8*SLP!C30522,"")</f>
        <v/>
      </c>
    </row>
    <row r="30543" spans="1:5" x14ac:dyDescent="0.3">
      <c r="A30543" s="25">
        <v>46340</v>
      </c>
      <c r="B30543" s="31">
        <v>0.9375</v>
      </c>
      <c r="C30543" s="46"/>
      <c r="D30543" s="29">
        <v>46340.9375</v>
      </c>
      <c r="E30543" s="15" t="str">
        <f>IF(AND($B$6=NB!$A$17,$B$8&gt;0),'Ersparnisberechnung Sommertarif'!$B$8*SLP!C30523,"")</f>
        <v/>
      </c>
    </row>
    <row r="30544" spans="1:5" x14ac:dyDescent="0.3">
      <c r="A30544" s="25">
        <v>46340</v>
      </c>
      <c r="B30544" s="31">
        <v>0.94791666666666663</v>
      </c>
      <c r="C30544" s="46"/>
      <c r="D30544" s="29">
        <v>46340.947916666664</v>
      </c>
      <c r="E30544" s="15" t="str">
        <f>IF(AND($B$6=NB!$A$17,$B$8&gt;0),'Ersparnisberechnung Sommertarif'!$B$8*SLP!C30524,"")</f>
        <v/>
      </c>
    </row>
    <row r="30545" spans="1:5" x14ac:dyDescent="0.3">
      <c r="A30545" s="25">
        <v>46340</v>
      </c>
      <c r="B30545" s="31">
        <v>0.95833333333333337</v>
      </c>
      <c r="C30545" s="46"/>
      <c r="D30545" s="29">
        <v>46340.958333333336</v>
      </c>
      <c r="E30545" s="15" t="str">
        <f>IF(AND($B$6=NB!$A$17,$B$8&gt;0),'Ersparnisberechnung Sommertarif'!$B$8*SLP!C30525,"")</f>
        <v/>
      </c>
    </row>
    <row r="30546" spans="1:5" x14ac:dyDescent="0.3">
      <c r="A30546" s="25">
        <v>46340</v>
      </c>
      <c r="B30546" s="31">
        <v>0.96875</v>
      </c>
      <c r="C30546" s="46"/>
      <c r="D30546" s="29">
        <v>46340.96875</v>
      </c>
      <c r="E30546" s="15" t="str">
        <f>IF(AND($B$6=NB!$A$17,$B$8&gt;0),'Ersparnisberechnung Sommertarif'!$B$8*SLP!C30526,"")</f>
        <v/>
      </c>
    </row>
    <row r="30547" spans="1:5" x14ac:dyDescent="0.3">
      <c r="A30547" s="25">
        <v>46340</v>
      </c>
      <c r="B30547" s="31">
        <v>0.97916666666666663</v>
      </c>
      <c r="C30547" s="46"/>
      <c r="D30547" s="29">
        <v>46340.979166666664</v>
      </c>
      <c r="E30547" s="15" t="str">
        <f>IF(AND($B$6=NB!$A$17,$B$8&gt;0),'Ersparnisberechnung Sommertarif'!$B$8*SLP!C30527,"")</f>
        <v/>
      </c>
    </row>
    <row r="30548" spans="1:5" x14ac:dyDescent="0.3">
      <c r="A30548" s="25">
        <v>46340</v>
      </c>
      <c r="B30548" s="31">
        <v>0.98958333333333337</v>
      </c>
      <c r="C30548" s="46"/>
      <c r="D30548" s="29">
        <v>46340.989583333336</v>
      </c>
      <c r="E30548" s="15" t="str">
        <f>IF(AND($B$6=NB!$A$17,$B$8&gt;0),'Ersparnisberechnung Sommertarif'!$B$8*SLP!C30528,"")</f>
        <v/>
      </c>
    </row>
    <row r="30549" spans="1:5" x14ac:dyDescent="0.3">
      <c r="A30549" s="25">
        <v>46341</v>
      </c>
      <c r="B30549" s="31">
        <v>0</v>
      </c>
      <c r="C30549" s="46"/>
      <c r="D30549" s="29">
        <v>46341</v>
      </c>
      <c r="E30549" s="15" t="str">
        <f>IF(AND($B$6=NB!$A$17,$B$8&gt;0),'Ersparnisberechnung Sommertarif'!$B$8*SLP!C30529,"")</f>
        <v/>
      </c>
    </row>
    <row r="30550" spans="1:5" x14ac:dyDescent="0.3">
      <c r="A30550" s="25">
        <v>46341</v>
      </c>
      <c r="B30550" s="31">
        <v>1.0416666666666666E-2</v>
      </c>
      <c r="C30550" s="46"/>
      <c r="D30550" s="29">
        <v>46341.010416666664</v>
      </c>
      <c r="E30550" s="15" t="str">
        <f>IF(AND($B$6=NB!$A$17,$B$8&gt;0),'Ersparnisberechnung Sommertarif'!$B$8*SLP!C30530,"")</f>
        <v/>
      </c>
    </row>
    <row r="30551" spans="1:5" x14ac:dyDescent="0.3">
      <c r="A30551" s="25">
        <v>46341</v>
      </c>
      <c r="B30551" s="31">
        <v>2.0833333333333332E-2</v>
      </c>
      <c r="C30551" s="46"/>
      <c r="D30551" s="29">
        <v>46341.020833333336</v>
      </c>
      <c r="E30551" s="15" t="str">
        <f>IF(AND($B$6=NB!$A$17,$B$8&gt;0),'Ersparnisberechnung Sommertarif'!$B$8*SLP!C30531,"")</f>
        <v/>
      </c>
    </row>
    <row r="30552" spans="1:5" x14ac:dyDescent="0.3">
      <c r="A30552" s="25">
        <v>46341</v>
      </c>
      <c r="B30552" s="31">
        <v>3.125E-2</v>
      </c>
      <c r="C30552" s="46"/>
      <c r="D30552" s="29">
        <v>46341.03125</v>
      </c>
      <c r="E30552" s="15" t="str">
        <f>IF(AND($B$6=NB!$A$17,$B$8&gt;0),'Ersparnisberechnung Sommertarif'!$B$8*SLP!C30532,"")</f>
        <v/>
      </c>
    </row>
    <row r="30553" spans="1:5" x14ac:dyDescent="0.3">
      <c r="A30553" s="25">
        <v>46341</v>
      </c>
      <c r="B30553" s="31">
        <v>4.1666666666666664E-2</v>
      </c>
      <c r="C30553" s="46"/>
      <c r="D30553" s="29">
        <v>46341.041666666664</v>
      </c>
      <c r="E30553" s="15" t="str">
        <f>IF(AND($B$6=NB!$A$17,$B$8&gt;0),'Ersparnisberechnung Sommertarif'!$B$8*SLP!C30533,"")</f>
        <v/>
      </c>
    </row>
    <row r="30554" spans="1:5" x14ac:dyDescent="0.3">
      <c r="A30554" s="25">
        <v>46341</v>
      </c>
      <c r="B30554" s="31">
        <v>5.2083333333333336E-2</v>
      </c>
      <c r="C30554" s="46"/>
      <c r="D30554" s="29">
        <v>46341.052083333336</v>
      </c>
      <c r="E30554" s="15" t="str">
        <f>IF(AND($B$6=NB!$A$17,$B$8&gt;0),'Ersparnisberechnung Sommertarif'!$B$8*SLP!C30534,"")</f>
        <v/>
      </c>
    </row>
    <row r="30555" spans="1:5" x14ac:dyDescent="0.3">
      <c r="A30555" s="25">
        <v>46341</v>
      </c>
      <c r="B30555" s="31">
        <v>6.25E-2</v>
      </c>
      <c r="C30555" s="46"/>
      <c r="D30555" s="29">
        <v>46341.0625</v>
      </c>
      <c r="E30555" s="15" t="str">
        <f>IF(AND($B$6=NB!$A$17,$B$8&gt;0),'Ersparnisberechnung Sommertarif'!$B$8*SLP!C30535,"")</f>
        <v/>
      </c>
    </row>
    <row r="30556" spans="1:5" x14ac:dyDescent="0.3">
      <c r="A30556" s="25">
        <v>46341</v>
      </c>
      <c r="B30556" s="31">
        <v>7.2916666666666671E-2</v>
      </c>
      <c r="C30556" s="46"/>
      <c r="D30556" s="29">
        <v>46341.072916666664</v>
      </c>
      <c r="E30556" s="15" t="str">
        <f>IF(AND($B$6=NB!$A$17,$B$8&gt;0),'Ersparnisberechnung Sommertarif'!$B$8*SLP!C30536,"")</f>
        <v/>
      </c>
    </row>
    <row r="30557" spans="1:5" x14ac:dyDescent="0.3">
      <c r="A30557" s="25">
        <v>46341</v>
      </c>
      <c r="B30557" s="31">
        <v>8.3333333333333329E-2</v>
      </c>
      <c r="C30557" s="46"/>
      <c r="D30557" s="29">
        <v>46341.083333333336</v>
      </c>
      <c r="E30557" s="15" t="str">
        <f>IF(AND($B$6=NB!$A$17,$B$8&gt;0),'Ersparnisberechnung Sommertarif'!$B$8*SLP!C30537,"")</f>
        <v/>
      </c>
    </row>
    <row r="30558" spans="1:5" x14ac:dyDescent="0.3">
      <c r="A30558" s="25">
        <v>46341</v>
      </c>
      <c r="B30558" s="31">
        <v>9.375E-2</v>
      </c>
      <c r="C30558" s="46"/>
      <c r="D30558" s="29">
        <v>46341.09375</v>
      </c>
      <c r="E30558" s="15" t="str">
        <f>IF(AND($B$6=NB!$A$17,$B$8&gt;0),'Ersparnisberechnung Sommertarif'!$B$8*SLP!C30538,"")</f>
        <v/>
      </c>
    </row>
    <row r="30559" spans="1:5" x14ac:dyDescent="0.3">
      <c r="A30559" s="25">
        <v>46341</v>
      </c>
      <c r="B30559" s="31">
        <v>0.10416666666666667</v>
      </c>
      <c r="C30559" s="46"/>
      <c r="D30559" s="29">
        <v>46341.104166666664</v>
      </c>
      <c r="E30559" s="15" t="str">
        <f>IF(AND($B$6=NB!$A$17,$B$8&gt;0),'Ersparnisberechnung Sommertarif'!$B$8*SLP!C30539,"")</f>
        <v/>
      </c>
    </row>
    <row r="30560" spans="1:5" x14ac:dyDescent="0.3">
      <c r="A30560" s="25">
        <v>46341</v>
      </c>
      <c r="B30560" s="31">
        <v>0.11458333333333333</v>
      </c>
      <c r="C30560" s="46"/>
      <c r="D30560" s="29">
        <v>46341.114583333336</v>
      </c>
      <c r="E30560" s="15" t="str">
        <f>IF(AND($B$6=NB!$A$17,$B$8&gt;0),'Ersparnisberechnung Sommertarif'!$B$8*SLP!C30540,"")</f>
        <v/>
      </c>
    </row>
    <row r="30561" spans="1:5" x14ac:dyDescent="0.3">
      <c r="A30561" s="25">
        <v>46341</v>
      </c>
      <c r="B30561" s="31">
        <v>0.125</v>
      </c>
      <c r="C30561" s="46"/>
      <c r="D30561" s="29">
        <v>46341.125</v>
      </c>
      <c r="E30561" s="15" t="str">
        <f>IF(AND($B$6=NB!$A$17,$B$8&gt;0),'Ersparnisberechnung Sommertarif'!$B$8*SLP!C30541,"")</f>
        <v/>
      </c>
    </row>
    <row r="30562" spans="1:5" x14ac:dyDescent="0.3">
      <c r="A30562" s="25">
        <v>46341</v>
      </c>
      <c r="B30562" s="31">
        <v>0.13541666666666666</v>
      </c>
      <c r="C30562" s="46"/>
      <c r="D30562" s="29">
        <v>46341.135416666664</v>
      </c>
      <c r="E30562" s="15" t="str">
        <f>IF(AND($B$6=NB!$A$17,$B$8&gt;0),'Ersparnisberechnung Sommertarif'!$B$8*SLP!C30542,"")</f>
        <v/>
      </c>
    </row>
    <row r="30563" spans="1:5" x14ac:dyDescent="0.3">
      <c r="A30563" s="25">
        <v>46341</v>
      </c>
      <c r="B30563" s="31">
        <v>0.14583333333333334</v>
      </c>
      <c r="C30563" s="46"/>
      <c r="D30563" s="29">
        <v>46341.145833333336</v>
      </c>
      <c r="E30563" s="15" t="str">
        <f>IF(AND($B$6=NB!$A$17,$B$8&gt;0),'Ersparnisberechnung Sommertarif'!$B$8*SLP!C30543,"")</f>
        <v/>
      </c>
    </row>
    <row r="30564" spans="1:5" x14ac:dyDescent="0.3">
      <c r="A30564" s="25">
        <v>46341</v>
      </c>
      <c r="B30564" s="31">
        <v>0.15625</v>
      </c>
      <c r="C30564" s="46"/>
      <c r="D30564" s="29">
        <v>46341.15625</v>
      </c>
      <c r="E30564" s="15" t="str">
        <f>IF(AND($B$6=NB!$A$17,$B$8&gt;0),'Ersparnisberechnung Sommertarif'!$B$8*SLP!C30544,"")</f>
        <v/>
      </c>
    </row>
    <row r="30565" spans="1:5" x14ac:dyDescent="0.3">
      <c r="A30565" s="25">
        <v>46341</v>
      </c>
      <c r="B30565" s="31">
        <v>0.16666666666666666</v>
      </c>
      <c r="C30565" s="46"/>
      <c r="D30565" s="29">
        <v>46341.166666666664</v>
      </c>
      <c r="E30565" s="15" t="str">
        <f>IF(AND($B$6=NB!$A$17,$B$8&gt;0),'Ersparnisberechnung Sommertarif'!$B$8*SLP!C30545,"")</f>
        <v/>
      </c>
    </row>
    <row r="30566" spans="1:5" x14ac:dyDescent="0.3">
      <c r="A30566" s="25">
        <v>46341</v>
      </c>
      <c r="B30566" s="31">
        <v>0.17708333333333334</v>
      </c>
      <c r="C30566" s="46"/>
      <c r="D30566" s="29">
        <v>46341.177083333336</v>
      </c>
      <c r="E30566" s="15" t="str">
        <f>IF(AND($B$6=NB!$A$17,$B$8&gt;0),'Ersparnisberechnung Sommertarif'!$B$8*SLP!C30546,"")</f>
        <v/>
      </c>
    </row>
    <row r="30567" spans="1:5" x14ac:dyDescent="0.3">
      <c r="A30567" s="25">
        <v>46341</v>
      </c>
      <c r="B30567" s="31">
        <v>0.1875</v>
      </c>
      <c r="C30567" s="46"/>
      <c r="D30567" s="29">
        <v>46341.1875</v>
      </c>
      <c r="E30567" s="15" t="str">
        <f>IF(AND($B$6=NB!$A$17,$B$8&gt;0),'Ersparnisberechnung Sommertarif'!$B$8*SLP!C30547,"")</f>
        <v/>
      </c>
    </row>
    <row r="30568" spans="1:5" x14ac:dyDescent="0.3">
      <c r="A30568" s="25">
        <v>46341</v>
      </c>
      <c r="B30568" s="31">
        <v>0.19791666666666666</v>
      </c>
      <c r="C30568" s="46"/>
      <c r="D30568" s="29">
        <v>46341.197916666664</v>
      </c>
      <c r="E30568" s="15" t="str">
        <f>IF(AND($B$6=NB!$A$17,$B$8&gt;0),'Ersparnisberechnung Sommertarif'!$B$8*SLP!C30548,"")</f>
        <v/>
      </c>
    </row>
    <row r="30569" spans="1:5" x14ac:dyDescent="0.3">
      <c r="A30569" s="25">
        <v>46341</v>
      </c>
      <c r="B30569" s="31">
        <v>0.20833333333333334</v>
      </c>
      <c r="C30569" s="46"/>
      <c r="D30569" s="29">
        <v>46341.208333333336</v>
      </c>
      <c r="E30569" s="15" t="str">
        <f>IF(AND($B$6=NB!$A$17,$B$8&gt;0),'Ersparnisberechnung Sommertarif'!$B$8*SLP!C30549,"")</f>
        <v/>
      </c>
    </row>
    <row r="30570" spans="1:5" x14ac:dyDescent="0.3">
      <c r="A30570" s="25">
        <v>46341</v>
      </c>
      <c r="B30570" s="31">
        <v>0.21875</v>
      </c>
      <c r="C30570" s="46"/>
      <c r="D30570" s="29">
        <v>46341.21875</v>
      </c>
      <c r="E30570" s="15" t="str">
        <f>IF(AND($B$6=NB!$A$17,$B$8&gt;0),'Ersparnisberechnung Sommertarif'!$B$8*SLP!C30550,"")</f>
        <v/>
      </c>
    </row>
    <row r="30571" spans="1:5" x14ac:dyDescent="0.3">
      <c r="A30571" s="25">
        <v>46341</v>
      </c>
      <c r="B30571" s="31">
        <v>0.22916666666666666</v>
      </c>
      <c r="C30571" s="46"/>
      <c r="D30571" s="29">
        <v>46341.229166666664</v>
      </c>
      <c r="E30571" s="15" t="str">
        <f>IF(AND($B$6=NB!$A$17,$B$8&gt;0),'Ersparnisberechnung Sommertarif'!$B$8*SLP!C30551,"")</f>
        <v/>
      </c>
    </row>
    <row r="30572" spans="1:5" x14ac:dyDescent="0.3">
      <c r="A30572" s="25">
        <v>46341</v>
      </c>
      <c r="B30572" s="31">
        <v>0.23958333333333334</v>
      </c>
      <c r="C30572" s="46"/>
      <c r="D30572" s="29">
        <v>46341.239583333336</v>
      </c>
      <c r="E30572" s="15" t="str">
        <f>IF(AND($B$6=NB!$A$17,$B$8&gt;0),'Ersparnisberechnung Sommertarif'!$B$8*SLP!C30552,"")</f>
        <v/>
      </c>
    </row>
    <row r="30573" spans="1:5" x14ac:dyDescent="0.3">
      <c r="A30573" s="25">
        <v>46341</v>
      </c>
      <c r="B30573" s="31">
        <v>0.25</v>
      </c>
      <c r="C30573" s="46"/>
      <c r="D30573" s="29">
        <v>46341.25</v>
      </c>
      <c r="E30573" s="15" t="str">
        <f>IF(AND($B$6=NB!$A$17,$B$8&gt;0),'Ersparnisberechnung Sommertarif'!$B$8*SLP!C30553,"")</f>
        <v/>
      </c>
    </row>
    <row r="30574" spans="1:5" x14ac:dyDescent="0.3">
      <c r="A30574" s="25">
        <v>46341</v>
      </c>
      <c r="B30574" s="31">
        <v>0.26041666666666669</v>
      </c>
      <c r="C30574" s="46"/>
      <c r="D30574" s="29">
        <v>46341.260416666664</v>
      </c>
      <c r="E30574" s="15" t="str">
        <f>IF(AND($B$6=NB!$A$17,$B$8&gt;0),'Ersparnisberechnung Sommertarif'!$B$8*SLP!C30554,"")</f>
        <v/>
      </c>
    </row>
    <row r="30575" spans="1:5" x14ac:dyDescent="0.3">
      <c r="A30575" s="25">
        <v>46341</v>
      </c>
      <c r="B30575" s="31">
        <v>0.27083333333333331</v>
      </c>
      <c r="C30575" s="46"/>
      <c r="D30575" s="29">
        <v>46341.270833333336</v>
      </c>
      <c r="E30575" s="15" t="str">
        <f>IF(AND($B$6=NB!$A$17,$B$8&gt;0),'Ersparnisberechnung Sommertarif'!$B$8*SLP!C30555,"")</f>
        <v/>
      </c>
    </row>
    <row r="30576" spans="1:5" x14ac:dyDescent="0.3">
      <c r="A30576" s="25">
        <v>46341</v>
      </c>
      <c r="B30576" s="31">
        <v>0.28125</v>
      </c>
      <c r="C30576" s="46"/>
      <c r="D30576" s="29">
        <v>46341.28125</v>
      </c>
      <c r="E30576" s="15" t="str">
        <f>IF(AND($B$6=NB!$A$17,$B$8&gt;0),'Ersparnisberechnung Sommertarif'!$B$8*SLP!C30556,"")</f>
        <v/>
      </c>
    </row>
    <row r="30577" spans="1:5" x14ac:dyDescent="0.3">
      <c r="A30577" s="25">
        <v>46341</v>
      </c>
      <c r="B30577" s="31">
        <v>0.29166666666666669</v>
      </c>
      <c r="C30577" s="46"/>
      <c r="D30577" s="29">
        <v>46341.291666666664</v>
      </c>
      <c r="E30577" s="15" t="str">
        <f>IF(AND($B$6=NB!$A$17,$B$8&gt;0),'Ersparnisberechnung Sommertarif'!$B$8*SLP!C30557,"")</f>
        <v/>
      </c>
    </row>
    <row r="30578" spans="1:5" x14ac:dyDescent="0.3">
      <c r="A30578" s="25">
        <v>46341</v>
      </c>
      <c r="B30578" s="31">
        <v>0.30208333333333331</v>
      </c>
      <c r="C30578" s="46"/>
      <c r="D30578" s="29">
        <v>46341.302083333336</v>
      </c>
      <c r="E30578" s="15" t="str">
        <f>IF(AND($B$6=NB!$A$17,$B$8&gt;0),'Ersparnisberechnung Sommertarif'!$B$8*SLP!C30558,"")</f>
        <v/>
      </c>
    </row>
    <row r="30579" spans="1:5" x14ac:dyDescent="0.3">
      <c r="A30579" s="25">
        <v>46341</v>
      </c>
      <c r="B30579" s="31">
        <v>0.3125</v>
      </c>
      <c r="C30579" s="46"/>
      <c r="D30579" s="29">
        <v>46341.3125</v>
      </c>
      <c r="E30579" s="15" t="str">
        <f>IF(AND($B$6=NB!$A$17,$B$8&gt;0),'Ersparnisberechnung Sommertarif'!$B$8*SLP!C30559,"")</f>
        <v/>
      </c>
    </row>
    <row r="30580" spans="1:5" x14ac:dyDescent="0.3">
      <c r="A30580" s="25">
        <v>46341</v>
      </c>
      <c r="B30580" s="31">
        <v>0.32291666666666669</v>
      </c>
      <c r="C30580" s="46"/>
      <c r="D30580" s="29">
        <v>46341.322916666664</v>
      </c>
      <c r="E30580" s="15" t="str">
        <f>IF(AND($B$6=NB!$A$17,$B$8&gt;0),'Ersparnisberechnung Sommertarif'!$B$8*SLP!C30560,"")</f>
        <v/>
      </c>
    </row>
    <row r="30581" spans="1:5" x14ac:dyDescent="0.3">
      <c r="A30581" s="25">
        <v>46341</v>
      </c>
      <c r="B30581" s="31">
        <v>0.33333333333333331</v>
      </c>
      <c r="C30581" s="46"/>
      <c r="D30581" s="29">
        <v>46341.333333333336</v>
      </c>
      <c r="E30581" s="15" t="str">
        <f>IF(AND($B$6=NB!$A$17,$B$8&gt;0),'Ersparnisberechnung Sommertarif'!$B$8*SLP!C30561,"")</f>
        <v/>
      </c>
    </row>
    <row r="30582" spans="1:5" x14ac:dyDescent="0.3">
      <c r="A30582" s="25">
        <v>46341</v>
      </c>
      <c r="B30582" s="31">
        <v>0.34375</v>
      </c>
      <c r="C30582" s="46"/>
      <c r="D30582" s="29">
        <v>46341.34375</v>
      </c>
      <c r="E30582" s="15" t="str">
        <f>IF(AND($B$6=NB!$A$17,$B$8&gt;0),'Ersparnisberechnung Sommertarif'!$B$8*SLP!C30562,"")</f>
        <v/>
      </c>
    </row>
    <row r="30583" spans="1:5" x14ac:dyDescent="0.3">
      <c r="A30583" s="25">
        <v>46341</v>
      </c>
      <c r="B30583" s="31">
        <v>0.35416666666666669</v>
      </c>
      <c r="C30583" s="46"/>
      <c r="D30583" s="29">
        <v>46341.354166666664</v>
      </c>
      <c r="E30583" s="15" t="str">
        <f>IF(AND($B$6=NB!$A$17,$B$8&gt;0),'Ersparnisberechnung Sommertarif'!$B$8*SLP!C30563,"")</f>
        <v/>
      </c>
    </row>
    <row r="30584" spans="1:5" x14ac:dyDescent="0.3">
      <c r="A30584" s="25">
        <v>46341</v>
      </c>
      <c r="B30584" s="31">
        <v>0.36458333333333331</v>
      </c>
      <c r="C30584" s="46"/>
      <c r="D30584" s="29">
        <v>46341.364583333336</v>
      </c>
      <c r="E30584" s="15" t="str">
        <f>IF(AND($B$6=NB!$A$17,$B$8&gt;0),'Ersparnisberechnung Sommertarif'!$B$8*SLP!C30564,"")</f>
        <v/>
      </c>
    </row>
    <row r="30585" spans="1:5" x14ac:dyDescent="0.3">
      <c r="A30585" s="25">
        <v>46341</v>
      </c>
      <c r="B30585" s="31">
        <v>0.375</v>
      </c>
      <c r="C30585" s="46"/>
      <c r="D30585" s="29">
        <v>46341.375</v>
      </c>
      <c r="E30585" s="15" t="str">
        <f>IF(AND($B$6=NB!$A$17,$B$8&gt;0),'Ersparnisberechnung Sommertarif'!$B$8*SLP!C30565,"")</f>
        <v/>
      </c>
    </row>
    <row r="30586" spans="1:5" x14ac:dyDescent="0.3">
      <c r="A30586" s="25">
        <v>46341</v>
      </c>
      <c r="B30586" s="31">
        <v>0.38541666666666669</v>
      </c>
      <c r="C30586" s="46"/>
      <c r="D30586" s="29">
        <v>46341.385416666664</v>
      </c>
      <c r="E30586" s="15" t="str">
        <f>IF(AND($B$6=NB!$A$17,$B$8&gt;0),'Ersparnisberechnung Sommertarif'!$B$8*SLP!C30566,"")</f>
        <v/>
      </c>
    </row>
    <row r="30587" spans="1:5" x14ac:dyDescent="0.3">
      <c r="A30587" s="25">
        <v>46341</v>
      </c>
      <c r="B30587" s="31">
        <v>0.39583333333333331</v>
      </c>
      <c r="C30587" s="46"/>
      <c r="D30587" s="29">
        <v>46341.395833333336</v>
      </c>
      <c r="E30587" s="15" t="str">
        <f>IF(AND($B$6=NB!$A$17,$B$8&gt;0),'Ersparnisberechnung Sommertarif'!$B$8*SLP!C30567,"")</f>
        <v/>
      </c>
    </row>
    <row r="30588" spans="1:5" x14ac:dyDescent="0.3">
      <c r="A30588" s="25">
        <v>46341</v>
      </c>
      <c r="B30588" s="31">
        <v>0.40625</v>
      </c>
      <c r="C30588" s="46"/>
      <c r="D30588" s="29">
        <v>46341.40625</v>
      </c>
      <c r="E30588" s="15" t="str">
        <f>IF(AND($B$6=NB!$A$17,$B$8&gt;0),'Ersparnisberechnung Sommertarif'!$B$8*SLP!C30568,"")</f>
        <v/>
      </c>
    </row>
    <row r="30589" spans="1:5" x14ac:dyDescent="0.3">
      <c r="A30589" s="25">
        <v>46341</v>
      </c>
      <c r="B30589" s="31">
        <v>0.41666666666666669</v>
      </c>
      <c r="C30589" s="46"/>
      <c r="D30589" s="29">
        <v>46341.416666666664</v>
      </c>
      <c r="E30589" s="15" t="str">
        <f>IF(AND($B$6=NB!$A$17,$B$8&gt;0),'Ersparnisberechnung Sommertarif'!$B$8*SLP!C30569,"")</f>
        <v/>
      </c>
    </row>
    <row r="30590" spans="1:5" x14ac:dyDescent="0.3">
      <c r="A30590" s="25">
        <v>46341</v>
      </c>
      <c r="B30590" s="31">
        <v>0.42708333333333331</v>
      </c>
      <c r="C30590" s="46"/>
      <c r="D30590" s="29">
        <v>46341.427083333336</v>
      </c>
      <c r="E30590" s="15" t="str">
        <f>IF(AND($B$6=NB!$A$17,$B$8&gt;0),'Ersparnisberechnung Sommertarif'!$B$8*SLP!C30570,"")</f>
        <v/>
      </c>
    </row>
    <row r="30591" spans="1:5" x14ac:dyDescent="0.3">
      <c r="A30591" s="25">
        <v>46341</v>
      </c>
      <c r="B30591" s="31">
        <v>0.4375</v>
      </c>
      <c r="C30591" s="46"/>
      <c r="D30591" s="29">
        <v>46341.4375</v>
      </c>
      <c r="E30591" s="15" t="str">
        <f>IF(AND($B$6=NB!$A$17,$B$8&gt;0),'Ersparnisberechnung Sommertarif'!$B$8*SLP!C30571,"")</f>
        <v/>
      </c>
    </row>
    <row r="30592" spans="1:5" x14ac:dyDescent="0.3">
      <c r="A30592" s="25">
        <v>46341</v>
      </c>
      <c r="B30592" s="31">
        <v>0.44791666666666669</v>
      </c>
      <c r="C30592" s="46"/>
      <c r="D30592" s="29">
        <v>46341.447916666664</v>
      </c>
      <c r="E30592" s="15" t="str">
        <f>IF(AND($B$6=NB!$A$17,$B$8&gt;0),'Ersparnisberechnung Sommertarif'!$B$8*SLP!C30572,"")</f>
        <v/>
      </c>
    </row>
    <row r="30593" spans="1:5" x14ac:dyDescent="0.3">
      <c r="A30593" s="25">
        <v>46341</v>
      </c>
      <c r="B30593" s="31">
        <v>0.45833333333333331</v>
      </c>
      <c r="C30593" s="46"/>
      <c r="D30593" s="29">
        <v>46341.458333333336</v>
      </c>
      <c r="E30593" s="15" t="str">
        <f>IF(AND($B$6=NB!$A$17,$B$8&gt;0),'Ersparnisberechnung Sommertarif'!$B$8*SLP!C30573,"")</f>
        <v/>
      </c>
    </row>
    <row r="30594" spans="1:5" x14ac:dyDescent="0.3">
      <c r="A30594" s="25">
        <v>46341</v>
      </c>
      <c r="B30594" s="31">
        <v>0.46875</v>
      </c>
      <c r="C30594" s="46"/>
      <c r="D30594" s="29">
        <v>46341.46875</v>
      </c>
      <c r="E30594" s="15" t="str">
        <f>IF(AND($B$6=NB!$A$17,$B$8&gt;0),'Ersparnisberechnung Sommertarif'!$B$8*SLP!C30574,"")</f>
        <v/>
      </c>
    </row>
    <row r="30595" spans="1:5" x14ac:dyDescent="0.3">
      <c r="A30595" s="25">
        <v>46341</v>
      </c>
      <c r="B30595" s="31">
        <v>0.47916666666666669</v>
      </c>
      <c r="C30595" s="46"/>
      <c r="D30595" s="29">
        <v>46341.479166666664</v>
      </c>
      <c r="E30595" s="15" t="str">
        <f>IF(AND($B$6=NB!$A$17,$B$8&gt;0),'Ersparnisberechnung Sommertarif'!$B$8*SLP!C30575,"")</f>
        <v/>
      </c>
    </row>
    <row r="30596" spans="1:5" x14ac:dyDescent="0.3">
      <c r="A30596" s="25">
        <v>46341</v>
      </c>
      <c r="B30596" s="31">
        <v>0.48958333333333331</v>
      </c>
      <c r="C30596" s="46"/>
      <c r="D30596" s="29">
        <v>46341.489583333336</v>
      </c>
      <c r="E30596" s="15" t="str">
        <f>IF(AND($B$6=NB!$A$17,$B$8&gt;0),'Ersparnisberechnung Sommertarif'!$B$8*SLP!C30576,"")</f>
        <v/>
      </c>
    </row>
    <row r="30597" spans="1:5" x14ac:dyDescent="0.3">
      <c r="A30597" s="25">
        <v>46341</v>
      </c>
      <c r="B30597" s="31">
        <v>0.5</v>
      </c>
      <c r="C30597" s="46"/>
      <c r="D30597" s="29">
        <v>46341.5</v>
      </c>
      <c r="E30597" s="15" t="str">
        <f>IF(AND($B$6=NB!$A$17,$B$8&gt;0),'Ersparnisberechnung Sommertarif'!$B$8*SLP!C30577,"")</f>
        <v/>
      </c>
    </row>
    <row r="30598" spans="1:5" x14ac:dyDescent="0.3">
      <c r="A30598" s="25">
        <v>46341</v>
      </c>
      <c r="B30598" s="31">
        <v>0.51041666666666663</v>
      </c>
      <c r="C30598" s="46"/>
      <c r="D30598" s="29">
        <v>46341.510416666664</v>
      </c>
      <c r="E30598" s="15" t="str">
        <f>IF(AND($B$6=NB!$A$17,$B$8&gt;0),'Ersparnisberechnung Sommertarif'!$B$8*SLP!C30578,"")</f>
        <v/>
      </c>
    </row>
    <row r="30599" spans="1:5" x14ac:dyDescent="0.3">
      <c r="A30599" s="25">
        <v>46341</v>
      </c>
      <c r="B30599" s="31">
        <v>0.52083333333333337</v>
      </c>
      <c r="C30599" s="46"/>
      <c r="D30599" s="29">
        <v>46341.520833333336</v>
      </c>
      <c r="E30599" s="15" t="str">
        <f>IF(AND($B$6=NB!$A$17,$B$8&gt;0),'Ersparnisberechnung Sommertarif'!$B$8*SLP!C30579,"")</f>
        <v/>
      </c>
    </row>
    <row r="30600" spans="1:5" x14ac:dyDescent="0.3">
      <c r="A30600" s="25">
        <v>46341</v>
      </c>
      <c r="B30600" s="31">
        <v>0.53125</v>
      </c>
      <c r="C30600" s="46"/>
      <c r="D30600" s="29">
        <v>46341.53125</v>
      </c>
      <c r="E30600" s="15" t="str">
        <f>IF(AND($B$6=NB!$A$17,$B$8&gt;0),'Ersparnisberechnung Sommertarif'!$B$8*SLP!C30580,"")</f>
        <v/>
      </c>
    </row>
    <row r="30601" spans="1:5" x14ac:dyDescent="0.3">
      <c r="A30601" s="25">
        <v>46341</v>
      </c>
      <c r="B30601" s="31">
        <v>0.54166666666666663</v>
      </c>
      <c r="C30601" s="46"/>
      <c r="D30601" s="29">
        <v>46341.541666666664</v>
      </c>
      <c r="E30601" s="15" t="str">
        <f>IF(AND($B$6=NB!$A$17,$B$8&gt;0),'Ersparnisberechnung Sommertarif'!$B$8*SLP!C30581,"")</f>
        <v/>
      </c>
    </row>
    <row r="30602" spans="1:5" x14ac:dyDescent="0.3">
      <c r="A30602" s="25">
        <v>46341</v>
      </c>
      <c r="B30602" s="31">
        <v>0.55208333333333337</v>
      </c>
      <c r="C30602" s="46"/>
      <c r="D30602" s="29">
        <v>46341.552083333336</v>
      </c>
      <c r="E30602" s="15" t="str">
        <f>IF(AND($B$6=NB!$A$17,$B$8&gt;0),'Ersparnisberechnung Sommertarif'!$B$8*SLP!C30582,"")</f>
        <v/>
      </c>
    </row>
    <row r="30603" spans="1:5" x14ac:dyDescent="0.3">
      <c r="A30603" s="25">
        <v>46341</v>
      </c>
      <c r="B30603" s="31">
        <v>0.5625</v>
      </c>
      <c r="C30603" s="46"/>
      <c r="D30603" s="29">
        <v>46341.5625</v>
      </c>
      <c r="E30603" s="15" t="str">
        <f>IF(AND($B$6=NB!$A$17,$B$8&gt;0),'Ersparnisberechnung Sommertarif'!$B$8*SLP!C30583,"")</f>
        <v/>
      </c>
    </row>
    <row r="30604" spans="1:5" x14ac:dyDescent="0.3">
      <c r="A30604" s="25">
        <v>46341</v>
      </c>
      <c r="B30604" s="31">
        <v>0.57291666666666663</v>
      </c>
      <c r="C30604" s="46"/>
      <c r="D30604" s="29">
        <v>46341.572916666664</v>
      </c>
      <c r="E30604" s="15" t="str">
        <f>IF(AND($B$6=NB!$A$17,$B$8&gt;0),'Ersparnisberechnung Sommertarif'!$B$8*SLP!C30584,"")</f>
        <v/>
      </c>
    </row>
    <row r="30605" spans="1:5" x14ac:dyDescent="0.3">
      <c r="A30605" s="25">
        <v>46341</v>
      </c>
      <c r="B30605" s="31">
        <v>0.58333333333333337</v>
      </c>
      <c r="C30605" s="46"/>
      <c r="D30605" s="29">
        <v>46341.583333333336</v>
      </c>
      <c r="E30605" s="15" t="str">
        <f>IF(AND($B$6=NB!$A$17,$B$8&gt;0),'Ersparnisberechnung Sommertarif'!$B$8*SLP!C30585,"")</f>
        <v/>
      </c>
    </row>
    <row r="30606" spans="1:5" x14ac:dyDescent="0.3">
      <c r="A30606" s="25">
        <v>46341</v>
      </c>
      <c r="B30606" s="31">
        <v>0.59375</v>
      </c>
      <c r="C30606" s="46"/>
      <c r="D30606" s="29">
        <v>46341.59375</v>
      </c>
      <c r="E30606" s="15" t="str">
        <f>IF(AND($B$6=NB!$A$17,$B$8&gt;0),'Ersparnisberechnung Sommertarif'!$B$8*SLP!C30586,"")</f>
        <v/>
      </c>
    </row>
    <row r="30607" spans="1:5" x14ac:dyDescent="0.3">
      <c r="A30607" s="25">
        <v>46341</v>
      </c>
      <c r="B30607" s="31">
        <v>0.60416666666666663</v>
      </c>
      <c r="C30607" s="46"/>
      <c r="D30607" s="29">
        <v>46341.604166666664</v>
      </c>
      <c r="E30607" s="15" t="str">
        <f>IF(AND($B$6=NB!$A$17,$B$8&gt;0),'Ersparnisberechnung Sommertarif'!$B$8*SLP!C30587,"")</f>
        <v/>
      </c>
    </row>
    <row r="30608" spans="1:5" x14ac:dyDescent="0.3">
      <c r="A30608" s="25">
        <v>46341</v>
      </c>
      <c r="B30608" s="31">
        <v>0.61458333333333337</v>
      </c>
      <c r="C30608" s="46"/>
      <c r="D30608" s="29">
        <v>46341.614583333336</v>
      </c>
      <c r="E30608" s="15" t="str">
        <f>IF(AND($B$6=NB!$A$17,$B$8&gt;0),'Ersparnisberechnung Sommertarif'!$B$8*SLP!C30588,"")</f>
        <v/>
      </c>
    </row>
    <row r="30609" spans="1:5" x14ac:dyDescent="0.3">
      <c r="A30609" s="25">
        <v>46341</v>
      </c>
      <c r="B30609" s="31">
        <v>0.625</v>
      </c>
      <c r="C30609" s="46"/>
      <c r="D30609" s="29">
        <v>46341.625</v>
      </c>
      <c r="E30609" s="15" t="str">
        <f>IF(AND($B$6=NB!$A$17,$B$8&gt;0),'Ersparnisberechnung Sommertarif'!$B$8*SLP!C30589,"")</f>
        <v/>
      </c>
    </row>
    <row r="30610" spans="1:5" x14ac:dyDescent="0.3">
      <c r="A30610" s="25">
        <v>46341</v>
      </c>
      <c r="B30610" s="31">
        <v>0.63541666666666663</v>
      </c>
      <c r="C30610" s="46"/>
      <c r="D30610" s="29">
        <v>46341.635416666664</v>
      </c>
      <c r="E30610" s="15" t="str">
        <f>IF(AND($B$6=NB!$A$17,$B$8&gt;0),'Ersparnisberechnung Sommertarif'!$B$8*SLP!C30590,"")</f>
        <v/>
      </c>
    </row>
    <row r="30611" spans="1:5" x14ac:dyDescent="0.3">
      <c r="A30611" s="25">
        <v>46341</v>
      </c>
      <c r="B30611" s="31">
        <v>0.64583333333333337</v>
      </c>
      <c r="C30611" s="46"/>
      <c r="D30611" s="29">
        <v>46341.645833333336</v>
      </c>
      <c r="E30611" s="15" t="str">
        <f>IF(AND($B$6=NB!$A$17,$B$8&gt;0),'Ersparnisberechnung Sommertarif'!$B$8*SLP!C30591,"")</f>
        <v/>
      </c>
    </row>
    <row r="30612" spans="1:5" x14ac:dyDescent="0.3">
      <c r="A30612" s="25">
        <v>46341</v>
      </c>
      <c r="B30612" s="31">
        <v>0.65625</v>
      </c>
      <c r="C30612" s="46"/>
      <c r="D30612" s="29">
        <v>46341.65625</v>
      </c>
      <c r="E30612" s="15" t="str">
        <f>IF(AND($B$6=NB!$A$17,$B$8&gt;0),'Ersparnisberechnung Sommertarif'!$B$8*SLP!C30592,"")</f>
        <v/>
      </c>
    </row>
    <row r="30613" spans="1:5" x14ac:dyDescent="0.3">
      <c r="A30613" s="25">
        <v>46341</v>
      </c>
      <c r="B30613" s="31">
        <v>0.66666666666666663</v>
      </c>
      <c r="C30613" s="46"/>
      <c r="D30613" s="29">
        <v>46341.666666666664</v>
      </c>
      <c r="E30613" s="15" t="str">
        <f>IF(AND($B$6=NB!$A$17,$B$8&gt;0),'Ersparnisberechnung Sommertarif'!$B$8*SLP!C30593,"")</f>
        <v/>
      </c>
    </row>
    <row r="30614" spans="1:5" x14ac:dyDescent="0.3">
      <c r="A30614" s="25">
        <v>46341</v>
      </c>
      <c r="B30614" s="31">
        <v>0.67708333333333337</v>
      </c>
      <c r="C30614" s="46"/>
      <c r="D30614" s="29">
        <v>46341.677083333336</v>
      </c>
      <c r="E30614" s="15" t="str">
        <f>IF(AND($B$6=NB!$A$17,$B$8&gt;0),'Ersparnisberechnung Sommertarif'!$B$8*SLP!C30594,"")</f>
        <v/>
      </c>
    </row>
    <row r="30615" spans="1:5" x14ac:dyDescent="0.3">
      <c r="A30615" s="25">
        <v>46341</v>
      </c>
      <c r="B30615" s="31">
        <v>0.6875</v>
      </c>
      <c r="C30615" s="46"/>
      <c r="D30615" s="29">
        <v>46341.6875</v>
      </c>
      <c r="E30615" s="15" t="str">
        <f>IF(AND($B$6=NB!$A$17,$B$8&gt;0),'Ersparnisberechnung Sommertarif'!$B$8*SLP!C30595,"")</f>
        <v/>
      </c>
    </row>
    <row r="30616" spans="1:5" x14ac:dyDescent="0.3">
      <c r="A30616" s="25">
        <v>46341</v>
      </c>
      <c r="B30616" s="31">
        <v>0.69791666666666663</v>
      </c>
      <c r="C30616" s="46"/>
      <c r="D30616" s="29">
        <v>46341.697916666664</v>
      </c>
      <c r="E30616" s="15" t="str">
        <f>IF(AND($B$6=NB!$A$17,$B$8&gt;0),'Ersparnisberechnung Sommertarif'!$B$8*SLP!C30596,"")</f>
        <v/>
      </c>
    </row>
    <row r="30617" spans="1:5" x14ac:dyDescent="0.3">
      <c r="A30617" s="25">
        <v>46341</v>
      </c>
      <c r="B30617" s="31">
        <v>0.70833333333333337</v>
      </c>
      <c r="C30617" s="46"/>
      <c r="D30617" s="29">
        <v>46341.708333333336</v>
      </c>
      <c r="E30617" s="15" t="str">
        <f>IF(AND($B$6=NB!$A$17,$B$8&gt;0),'Ersparnisberechnung Sommertarif'!$B$8*SLP!C30597,"")</f>
        <v/>
      </c>
    </row>
    <row r="30618" spans="1:5" x14ac:dyDescent="0.3">
      <c r="A30618" s="25">
        <v>46341</v>
      </c>
      <c r="B30618" s="31">
        <v>0.71875</v>
      </c>
      <c r="C30618" s="46"/>
      <c r="D30618" s="29">
        <v>46341.71875</v>
      </c>
      <c r="E30618" s="15" t="str">
        <f>IF(AND($B$6=NB!$A$17,$B$8&gt;0),'Ersparnisberechnung Sommertarif'!$B$8*SLP!C30598,"")</f>
        <v/>
      </c>
    </row>
    <row r="30619" spans="1:5" x14ac:dyDescent="0.3">
      <c r="A30619" s="25">
        <v>46341</v>
      </c>
      <c r="B30619" s="31">
        <v>0.72916666666666663</v>
      </c>
      <c r="C30619" s="46"/>
      <c r="D30619" s="29">
        <v>46341.729166666664</v>
      </c>
      <c r="E30619" s="15" t="str">
        <f>IF(AND($B$6=NB!$A$17,$B$8&gt;0),'Ersparnisberechnung Sommertarif'!$B$8*SLP!C30599,"")</f>
        <v/>
      </c>
    </row>
    <row r="30620" spans="1:5" x14ac:dyDescent="0.3">
      <c r="A30620" s="25">
        <v>46341</v>
      </c>
      <c r="B30620" s="31">
        <v>0.73958333333333337</v>
      </c>
      <c r="C30620" s="46"/>
      <c r="D30620" s="29">
        <v>46341.739583333336</v>
      </c>
      <c r="E30620" s="15" t="str">
        <f>IF(AND($B$6=NB!$A$17,$B$8&gt;0),'Ersparnisberechnung Sommertarif'!$B$8*SLP!C30600,"")</f>
        <v/>
      </c>
    </row>
    <row r="30621" spans="1:5" x14ac:dyDescent="0.3">
      <c r="A30621" s="25">
        <v>46341</v>
      </c>
      <c r="B30621" s="31">
        <v>0.75</v>
      </c>
      <c r="C30621" s="46"/>
      <c r="D30621" s="29">
        <v>46341.75</v>
      </c>
      <c r="E30621" s="15" t="str">
        <f>IF(AND($B$6=NB!$A$17,$B$8&gt;0),'Ersparnisberechnung Sommertarif'!$B$8*SLP!C30601,"")</f>
        <v/>
      </c>
    </row>
    <row r="30622" spans="1:5" x14ac:dyDescent="0.3">
      <c r="A30622" s="25">
        <v>46341</v>
      </c>
      <c r="B30622" s="31">
        <v>0.76041666666666663</v>
      </c>
      <c r="C30622" s="46"/>
      <c r="D30622" s="29">
        <v>46341.760416666664</v>
      </c>
      <c r="E30622" s="15" t="str">
        <f>IF(AND($B$6=NB!$A$17,$B$8&gt;0),'Ersparnisberechnung Sommertarif'!$B$8*SLP!C30602,"")</f>
        <v/>
      </c>
    </row>
    <row r="30623" spans="1:5" x14ac:dyDescent="0.3">
      <c r="A30623" s="25">
        <v>46341</v>
      </c>
      <c r="B30623" s="31">
        <v>0.77083333333333337</v>
      </c>
      <c r="C30623" s="46"/>
      <c r="D30623" s="29">
        <v>46341.770833333336</v>
      </c>
      <c r="E30623" s="15" t="str">
        <f>IF(AND($B$6=NB!$A$17,$B$8&gt;0),'Ersparnisberechnung Sommertarif'!$B$8*SLP!C30603,"")</f>
        <v/>
      </c>
    </row>
    <row r="30624" spans="1:5" x14ac:dyDescent="0.3">
      <c r="A30624" s="25">
        <v>46341</v>
      </c>
      <c r="B30624" s="31">
        <v>0.78125</v>
      </c>
      <c r="C30624" s="46"/>
      <c r="D30624" s="29">
        <v>46341.78125</v>
      </c>
      <c r="E30624" s="15" t="str">
        <f>IF(AND($B$6=NB!$A$17,$B$8&gt;0),'Ersparnisberechnung Sommertarif'!$B$8*SLP!C30604,"")</f>
        <v/>
      </c>
    </row>
    <row r="30625" spans="1:5" x14ac:dyDescent="0.3">
      <c r="A30625" s="25">
        <v>46341</v>
      </c>
      <c r="B30625" s="31">
        <v>0.79166666666666663</v>
      </c>
      <c r="C30625" s="46"/>
      <c r="D30625" s="29">
        <v>46341.791666666664</v>
      </c>
      <c r="E30625" s="15" t="str">
        <f>IF(AND($B$6=NB!$A$17,$B$8&gt;0),'Ersparnisberechnung Sommertarif'!$B$8*SLP!C30605,"")</f>
        <v/>
      </c>
    </row>
    <row r="30626" spans="1:5" x14ac:dyDescent="0.3">
      <c r="A30626" s="25">
        <v>46341</v>
      </c>
      <c r="B30626" s="31">
        <v>0.80208333333333337</v>
      </c>
      <c r="C30626" s="46"/>
      <c r="D30626" s="29">
        <v>46341.802083333336</v>
      </c>
      <c r="E30626" s="15" t="str">
        <f>IF(AND($B$6=NB!$A$17,$B$8&gt;0),'Ersparnisberechnung Sommertarif'!$B$8*SLP!C30606,"")</f>
        <v/>
      </c>
    </row>
    <row r="30627" spans="1:5" x14ac:dyDescent="0.3">
      <c r="A30627" s="25">
        <v>46341</v>
      </c>
      <c r="B30627" s="31">
        <v>0.8125</v>
      </c>
      <c r="C30627" s="46"/>
      <c r="D30627" s="29">
        <v>46341.8125</v>
      </c>
      <c r="E30627" s="15" t="str">
        <f>IF(AND($B$6=NB!$A$17,$B$8&gt;0),'Ersparnisberechnung Sommertarif'!$B$8*SLP!C30607,"")</f>
        <v/>
      </c>
    </row>
    <row r="30628" spans="1:5" x14ac:dyDescent="0.3">
      <c r="A30628" s="25">
        <v>46341</v>
      </c>
      <c r="B30628" s="31">
        <v>0.82291666666666663</v>
      </c>
      <c r="C30628" s="46"/>
      <c r="D30628" s="29">
        <v>46341.822916666664</v>
      </c>
      <c r="E30628" s="15" t="str">
        <f>IF(AND($B$6=NB!$A$17,$B$8&gt;0),'Ersparnisberechnung Sommertarif'!$B$8*SLP!C30608,"")</f>
        <v/>
      </c>
    </row>
    <row r="30629" spans="1:5" x14ac:dyDescent="0.3">
      <c r="A30629" s="25">
        <v>46341</v>
      </c>
      <c r="B30629" s="31">
        <v>0.83333333333333337</v>
      </c>
      <c r="C30629" s="46"/>
      <c r="D30629" s="29">
        <v>46341.833333333336</v>
      </c>
      <c r="E30629" s="15" t="str">
        <f>IF(AND($B$6=NB!$A$17,$B$8&gt;0),'Ersparnisberechnung Sommertarif'!$B$8*SLP!C30609,"")</f>
        <v/>
      </c>
    </row>
    <row r="30630" spans="1:5" x14ac:dyDescent="0.3">
      <c r="A30630" s="25">
        <v>46341</v>
      </c>
      <c r="B30630" s="31">
        <v>0.84375</v>
      </c>
      <c r="C30630" s="46"/>
      <c r="D30630" s="29">
        <v>46341.84375</v>
      </c>
      <c r="E30630" s="15" t="str">
        <f>IF(AND($B$6=NB!$A$17,$B$8&gt;0),'Ersparnisberechnung Sommertarif'!$B$8*SLP!C30610,"")</f>
        <v/>
      </c>
    </row>
    <row r="30631" spans="1:5" x14ac:dyDescent="0.3">
      <c r="A30631" s="25">
        <v>46341</v>
      </c>
      <c r="B30631" s="31">
        <v>0.85416666666666663</v>
      </c>
      <c r="C30631" s="46"/>
      <c r="D30631" s="29">
        <v>46341.854166666664</v>
      </c>
      <c r="E30631" s="15" t="str">
        <f>IF(AND($B$6=NB!$A$17,$B$8&gt;0),'Ersparnisberechnung Sommertarif'!$B$8*SLP!C30611,"")</f>
        <v/>
      </c>
    </row>
    <row r="30632" spans="1:5" x14ac:dyDescent="0.3">
      <c r="A30632" s="25">
        <v>46341</v>
      </c>
      <c r="B30632" s="31">
        <v>0.86458333333333337</v>
      </c>
      <c r="C30632" s="46"/>
      <c r="D30632" s="29">
        <v>46341.864583333336</v>
      </c>
      <c r="E30632" s="15" t="str">
        <f>IF(AND($B$6=NB!$A$17,$B$8&gt;0),'Ersparnisberechnung Sommertarif'!$B$8*SLP!C30612,"")</f>
        <v/>
      </c>
    </row>
    <row r="30633" spans="1:5" x14ac:dyDescent="0.3">
      <c r="A30633" s="25">
        <v>46341</v>
      </c>
      <c r="B30633" s="31">
        <v>0.875</v>
      </c>
      <c r="C30633" s="46"/>
      <c r="D30633" s="29">
        <v>46341.875</v>
      </c>
      <c r="E30633" s="15" t="str">
        <f>IF(AND($B$6=NB!$A$17,$B$8&gt;0),'Ersparnisberechnung Sommertarif'!$B$8*SLP!C30613,"")</f>
        <v/>
      </c>
    </row>
    <row r="30634" spans="1:5" x14ac:dyDescent="0.3">
      <c r="A30634" s="25">
        <v>46341</v>
      </c>
      <c r="B30634" s="31">
        <v>0.88541666666666663</v>
      </c>
      <c r="C30634" s="46"/>
      <c r="D30634" s="29">
        <v>46341.885416666664</v>
      </c>
      <c r="E30634" s="15" t="str">
        <f>IF(AND($B$6=NB!$A$17,$B$8&gt;0),'Ersparnisberechnung Sommertarif'!$B$8*SLP!C30614,"")</f>
        <v/>
      </c>
    </row>
    <row r="30635" spans="1:5" x14ac:dyDescent="0.3">
      <c r="A30635" s="25">
        <v>46341</v>
      </c>
      <c r="B30635" s="31">
        <v>0.89583333333333337</v>
      </c>
      <c r="C30635" s="46"/>
      <c r="D30635" s="29">
        <v>46341.895833333336</v>
      </c>
      <c r="E30635" s="15" t="str">
        <f>IF(AND($B$6=NB!$A$17,$B$8&gt;0),'Ersparnisberechnung Sommertarif'!$B$8*SLP!C30615,"")</f>
        <v/>
      </c>
    </row>
    <row r="30636" spans="1:5" x14ac:dyDescent="0.3">
      <c r="A30636" s="25">
        <v>46341</v>
      </c>
      <c r="B30636" s="31">
        <v>0.90625</v>
      </c>
      <c r="C30636" s="46"/>
      <c r="D30636" s="29">
        <v>46341.90625</v>
      </c>
      <c r="E30636" s="15" t="str">
        <f>IF(AND($B$6=NB!$A$17,$B$8&gt;0),'Ersparnisberechnung Sommertarif'!$B$8*SLP!C30616,"")</f>
        <v/>
      </c>
    </row>
    <row r="30637" spans="1:5" x14ac:dyDescent="0.3">
      <c r="A30637" s="25">
        <v>46341</v>
      </c>
      <c r="B30637" s="31">
        <v>0.91666666666666663</v>
      </c>
      <c r="C30637" s="46"/>
      <c r="D30637" s="29">
        <v>46341.916666666664</v>
      </c>
      <c r="E30637" s="15" t="str">
        <f>IF(AND($B$6=NB!$A$17,$B$8&gt;0),'Ersparnisberechnung Sommertarif'!$B$8*SLP!C30617,"")</f>
        <v/>
      </c>
    </row>
    <row r="30638" spans="1:5" x14ac:dyDescent="0.3">
      <c r="A30638" s="25">
        <v>46341</v>
      </c>
      <c r="B30638" s="31">
        <v>0.92708333333333337</v>
      </c>
      <c r="C30638" s="46"/>
      <c r="D30638" s="29">
        <v>46341.927083333336</v>
      </c>
      <c r="E30638" s="15" t="str">
        <f>IF(AND($B$6=NB!$A$17,$B$8&gt;0),'Ersparnisberechnung Sommertarif'!$B$8*SLP!C30618,"")</f>
        <v/>
      </c>
    </row>
    <row r="30639" spans="1:5" x14ac:dyDescent="0.3">
      <c r="A30639" s="25">
        <v>46341</v>
      </c>
      <c r="B30639" s="31">
        <v>0.9375</v>
      </c>
      <c r="C30639" s="46"/>
      <c r="D30639" s="29">
        <v>46341.9375</v>
      </c>
      <c r="E30639" s="15" t="str">
        <f>IF(AND($B$6=NB!$A$17,$B$8&gt;0),'Ersparnisberechnung Sommertarif'!$B$8*SLP!C30619,"")</f>
        <v/>
      </c>
    </row>
    <row r="30640" spans="1:5" x14ac:dyDescent="0.3">
      <c r="A30640" s="25">
        <v>46341</v>
      </c>
      <c r="B30640" s="31">
        <v>0.94791666666666663</v>
      </c>
      <c r="C30640" s="46"/>
      <c r="D30640" s="29">
        <v>46341.947916666664</v>
      </c>
      <c r="E30640" s="15" t="str">
        <f>IF(AND($B$6=NB!$A$17,$B$8&gt;0),'Ersparnisberechnung Sommertarif'!$B$8*SLP!C30620,"")</f>
        <v/>
      </c>
    </row>
    <row r="30641" spans="1:5" x14ac:dyDescent="0.3">
      <c r="A30641" s="25">
        <v>46341</v>
      </c>
      <c r="B30641" s="31">
        <v>0.95833333333333337</v>
      </c>
      <c r="C30641" s="46"/>
      <c r="D30641" s="29">
        <v>46341.958333333336</v>
      </c>
      <c r="E30641" s="15" t="str">
        <f>IF(AND($B$6=NB!$A$17,$B$8&gt;0),'Ersparnisberechnung Sommertarif'!$B$8*SLP!C30621,"")</f>
        <v/>
      </c>
    </row>
    <row r="30642" spans="1:5" x14ac:dyDescent="0.3">
      <c r="A30642" s="25">
        <v>46341</v>
      </c>
      <c r="B30642" s="31">
        <v>0.96875</v>
      </c>
      <c r="C30642" s="46"/>
      <c r="D30642" s="29">
        <v>46341.96875</v>
      </c>
      <c r="E30642" s="15" t="str">
        <f>IF(AND($B$6=NB!$A$17,$B$8&gt;0),'Ersparnisberechnung Sommertarif'!$B$8*SLP!C30622,"")</f>
        <v/>
      </c>
    </row>
    <row r="30643" spans="1:5" x14ac:dyDescent="0.3">
      <c r="A30643" s="25">
        <v>46341</v>
      </c>
      <c r="B30643" s="31">
        <v>0.97916666666666663</v>
      </c>
      <c r="C30643" s="46"/>
      <c r="D30643" s="29">
        <v>46341.979166666664</v>
      </c>
      <c r="E30643" s="15" t="str">
        <f>IF(AND($B$6=NB!$A$17,$B$8&gt;0),'Ersparnisberechnung Sommertarif'!$B$8*SLP!C30623,"")</f>
        <v/>
      </c>
    </row>
    <row r="30644" spans="1:5" x14ac:dyDescent="0.3">
      <c r="A30644" s="25">
        <v>46341</v>
      </c>
      <c r="B30644" s="31">
        <v>0.98958333333333337</v>
      </c>
      <c r="C30644" s="46"/>
      <c r="D30644" s="29">
        <v>46341.989583333336</v>
      </c>
      <c r="E30644" s="15" t="str">
        <f>IF(AND($B$6=NB!$A$17,$B$8&gt;0),'Ersparnisberechnung Sommertarif'!$B$8*SLP!C30624,"")</f>
        <v/>
      </c>
    </row>
    <row r="30645" spans="1:5" x14ac:dyDescent="0.3">
      <c r="A30645" s="25">
        <v>46342</v>
      </c>
      <c r="B30645" s="31">
        <v>0</v>
      </c>
      <c r="C30645" s="46"/>
      <c r="D30645" s="29">
        <v>46342</v>
      </c>
      <c r="E30645" s="15" t="str">
        <f>IF(AND($B$6=NB!$A$17,$B$8&gt;0),'Ersparnisberechnung Sommertarif'!$B$8*SLP!C30625,"")</f>
        <v/>
      </c>
    </row>
    <row r="30646" spans="1:5" x14ac:dyDescent="0.3">
      <c r="A30646" s="25">
        <v>46342</v>
      </c>
      <c r="B30646" s="31">
        <v>1.0416666666666666E-2</v>
      </c>
      <c r="C30646" s="46"/>
      <c r="D30646" s="29">
        <v>46342.010416666664</v>
      </c>
      <c r="E30646" s="15" t="str">
        <f>IF(AND($B$6=NB!$A$17,$B$8&gt;0),'Ersparnisberechnung Sommertarif'!$B$8*SLP!C30626,"")</f>
        <v/>
      </c>
    </row>
    <row r="30647" spans="1:5" x14ac:dyDescent="0.3">
      <c r="A30647" s="25">
        <v>46342</v>
      </c>
      <c r="B30647" s="31">
        <v>2.0833333333333332E-2</v>
      </c>
      <c r="C30647" s="46"/>
      <c r="D30647" s="29">
        <v>46342.020833333336</v>
      </c>
      <c r="E30647" s="15" t="str">
        <f>IF(AND($B$6=NB!$A$17,$B$8&gt;0),'Ersparnisberechnung Sommertarif'!$B$8*SLP!C30627,"")</f>
        <v/>
      </c>
    </row>
    <row r="30648" spans="1:5" x14ac:dyDescent="0.3">
      <c r="A30648" s="25">
        <v>46342</v>
      </c>
      <c r="B30648" s="31">
        <v>3.125E-2</v>
      </c>
      <c r="C30648" s="46"/>
      <c r="D30648" s="29">
        <v>46342.03125</v>
      </c>
      <c r="E30648" s="15" t="str">
        <f>IF(AND($B$6=NB!$A$17,$B$8&gt;0),'Ersparnisberechnung Sommertarif'!$B$8*SLP!C30628,"")</f>
        <v/>
      </c>
    </row>
    <row r="30649" spans="1:5" x14ac:dyDescent="0.3">
      <c r="A30649" s="25">
        <v>46342</v>
      </c>
      <c r="B30649" s="31">
        <v>4.1666666666666664E-2</v>
      </c>
      <c r="C30649" s="46"/>
      <c r="D30649" s="29">
        <v>46342.041666666664</v>
      </c>
      <c r="E30649" s="15" t="str">
        <f>IF(AND($B$6=NB!$A$17,$B$8&gt;0),'Ersparnisberechnung Sommertarif'!$B$8*SLP!C30629,"")</f>
        <v/>
      </c>
    </row>
    <row r="30650" spans="1:5" x14ac:dyDescent="0.3">
      <c r="A30650" s="25">
        <v>46342</v>
      </c>
      <c r="B30650" s="31">
        <v>5.2083333333333336E-2</v>
      </c>
      <c r="C30650" s="46"/>
      <c r="D30650" s="29">
        <v>46342.052083333336</v>
      </c>
      <c r="E30650" s="15" t="str">
        <f>IF(AND($B$6=NB!$A$17,$B$8&gt;0),'Ersparnisberechnung Sommertarif'!$B$8*SLP!C30630,"")</f>
        <v/>
      </c>
    </row>
    <row r="30651" spans="1:5" x14ac:dyDescent="0.3">
      <c r="A30651" s="25">
        <v>46342</v>
      </c>
      <c r="B30651" s="31">
        <v>6.25E-2</v>
      </c>
      <c r="C30651" s="46"/>
      <c r="D30651" s="29">
        <v>46342.0625</v>
      </c>
      <c r="E30651" s="15" t="str">
        <f>IF(AND($B$6=NB!$A$17,$B$8&gt;0),'Ersparnisberechnung Sommertarif'!$B$8*SLP!C30631,"")</f>
        <v/>
      </c>
    </row>
    <row r="30652" spans="1:5" x14ac:dyDescent="0.3">
      <c r="A30652" s="25">
        <v>46342</v>
      </c>
      <c r="B30652" s="31">
        <v>7.2916666666666671E-2</v>
      </c>
      <c r="C30652" s="46"/>
      <c r="D30652" s="29">
        <v>46342.072916666664</v>
      </c>
      <c r="E30652" s="15" t="str">
        <f>IF(AND($B$6=NB!$A$17,$B$8&gt;0),'Ersparnisberechnung Sommertarif'!$B$8*SLP!C30632,"")</f>
        <v/>
      </c>
    </row>
    <row r="30653" spans="1:5" x14ac:dyDescent="0.3">
      <c r="A30653" s="25">
        <v>46342</v>
      </c>
      <c r="B30653" s="31">
        <v>8.3333333333333329E-2</v>
      </c>
      <c r="C30653" s="46"/>
      <c r="D30653" s="29">
        <v>46342.083333333336</v>
      </c>
      <c r="E30653" s="15" t="str">
        <f>IF(AND($B$6=NB!$A$17,$B$8&gt;0),'Ersparnisberechnung Sommertarif'!$B$8*SLP!C30633,"")</f>
        <v/>
      </c>
    </row>
    <row r="30654" spans="1:5" x14ac:dyDescent="0.3">
      <c r="A30654" s="25">
        <v>46342</v>
      </c>
      <c r="B30654" s="31">
        <v>9.375E-2</v>
      </c>
      <c r="C30654" s="46"/>
      <c r="D30654" s="29">
        <v>46342.09375</v>
      </c>
      <c r="E30654" s="15" t="str">
        <f>IF(AND($B$6=NB!$A$17,$B$8&gt;0),'Ersparnisberechnung Sommertarif'!$B$8*SLP!C30634,"")</f>
        <v/>
      </c>
    </row>
    <row r="30655" spans="1:5" x14ac:dyDescent="0.3">
      <c r="A30655" s="25">
        <v>46342</v>
      </c>
      <c r="B30655" s="31">
        <v>0.10416666666666667</v>
      </c>
      <c r="C30655" s="46"/>
      <c r="D30655" s="29">
        <v>46342.104166666664</v>
      </c>
      <c r="E30655" s="15" t="str">
        <f>IF(AND($B$6=NB!$A$17,$B$8&gt;0),'Ersparnisberechnung Sommertarif'!$B$8*SLP!C30635,"")</f>
        <v/>
      </c>
    </row>
    <row r="30656" spans="1:5" x14ac:dyDescent="0.3">
      <c r="A30656" s="25">
        <v>46342</v>
      </c>
      <c r="B30656" s="31">
        <v>0.11458333333333333</v>
      </c>
      <c r="C30656" s="46"/>
      <c r="D30656" s="29">
        <v>46342.114583333336</v>
      </c>
      <c r="E30656" s="15" t="str">
        <f>IF(AND($B$6=NB!$A$17,$B$8&gt;0),'Ersparnisberechnung Sommertarif'!$B$8*SLP!C30636,"")</f>
        <v/>
      </c>
    </row>
    <row r="30657" spans="1:5" x14ac:dyDescent="0.3">
      <c r="A30657" s="25">
        <v>46342</v>
      </c>
      <c r="B30657" s="31">
        <v>0.125</v>
      </c>
      <c r="C30657" s="46"/>
      <c r="D30657" s="29">
        <v>46342.125</v>
      </c>
      <c r="E30657" s="15" t="str">
        <f>IF(AND($B$6=NB!$A$17,$B$8&gt;0),'Ersparnisberechnung Sommertarif'!$B$8*SLP!C30637,"")</f>
        <v/>
      </c>
    </row>
    <row r="30658" spans="1:5" x14ac:dyDescent="0.3">
      <c r="A30658" s="25">
        <v>46342</v>
      </c>
      <c r="B30658" s="31">
        <v>0.13541666666666666</v>
      </c>
      <c r="C30658" s="46"/>
      <c r="D30658" s="29">
        <v>46342.135416666664</v>
      </c>
      <c r="E30658" s="15" t="str">
        <f>IF(AND($B$6=NB!$A$17,$B$8&gt;0),'Ersparnisberechnung Sommertarif'!$B$8*SLP!C30638,"")</f>
        <v/>
      </c>
    </row>
    <row r="30659" spans="1:5" x14ac:dyDescent="0.3">
      <c r="A30659" s="25">
        <v>46342</v>
      </c>
      <c r="B30659" s="31">
        <v>0.14583333333333334</v>
      </c>
      <c r="C30659" s="46"/>
      <c r="D30659" s="29">
        <v>46342.145833333336</v>
      </c>
      <c r="E30659" s="15" t="str">
        <f>IF(AND($B$6=NB!$A$17,$B$8&gt;0),'Ersparnisberechnung Sommertarif'!$B$8*SLP!C30639,"")</f>
        <v/>
      </c>
    </row>
    <row r="30660" spans="1:5" x14ac:dyDescent="0.3">
      <c r="A30660" s="25">
        <v>46342</v>
      </c>
      <c r="B30660" s="31">
        <v>0.15625</v>
      </c>
      <c r="C30660" s="46"/>
      <c r="D30660" s="29">
        <v>46342.15625</v>
      </c>
      <c r="E30660" s="15" t="str">
        <f>IF(AND($B$6=NB!$A$17,$B$8&gt;0),'Ersparnisberechnung Sommertarif'!$B$8*SLP!C30640,"")</f>
        <v/>
      </c>
    </row>
    <row r="30661" spans="1:5" x14ac:dyDescent="0.3">
      <c r="A30661" s="25">
        <v>46342</v>
      </c>
      <c r="B30661" s="31">
        <v>0.16666666666666666</v>
      </c>
      <c r="C30661" s="46"/>
      <c r="D30661" s="29">
        <v>46342.166666666664</v>
      </c>
      <c r="E30661" s="15" t="str">
        <f>IF(AND($B$6=NB!$A$17,$B$8&gt;0),'Ersparnisberechnung Sommertarif'!$B$8*SLP!C30641,"")</f>
        <v/>
      </c>
    </row>
    <row r="30662" spans="1:5" x14ac:dyDescent="0.3">
      <c r="A30662" s="25">
        <v>46342</v>
      </c>
      <c r="B30662" s="31">
        <v>0.17708333333333334</v>
      </c>
      <c r="C30662" s="46"/>
      <c r="D30662" s="29">
        <v>46342.177083333336</v>
      </c>
      <c r="E30662" s="15" t="str">
        <f>IF(AND($B$6=NB!$A$17,$B$8&gt;0),'Ersparnisberechnung Sommertarif'!$B$8*SLP!C30642,"")</f>
        <v/>
      </c>
    </row>
    <row r="30663" spans="1:5" x14ac:dyDescent="0.3">
      <c r="A30663" s="25">
        <v>46342</v>
      </c>
      <c r="B30663" s="31">
        <v>0.1875</v>
      </c>
      <c r="C30663" s="46"/>
      <c r="D30663" s="29">
        <v>46342.1875</v>
      </c>
      <c r="E30663" s="15" t="str">
        <f>IF(AND($B$6=NB!$A$17,$B$8&gt;0),'Ersparnisberechnung Sommertarif'!$B$8*SLP!C30643,"")</f>
        <v/>
      </c>
    </row>
    <row r="30664" spans="1:5" x14ac:dyDescent="0.3">
      <c r="A30664" s="25">
        <v>46342</v>
      </c>
      <c r="B30664" s="31">
        <v>0.19791666666666666</v>
      </c>
      <c r="C30664" s="46"/>
      <c r="D30664" s="29">
        <v>46342.197916666664</v>
      </c>
      <c r="E30664" s="15" t="str">
        <f>IF(AND($B$6=NB!$A$17,$B$8&gt;0),'Ersparnisberechnung Sommertarif'!$B$8*SLP!C30644,"")</f>
        <v/>
      </c>
    </row>
    <row r="30665" spans="1:5" x14ac:dyDescent="0.3">
      <c r="A30665" s="25">
        <v>46342</v>
      </c>
      <c r="B30665" s="31">
        <v>0.20833333333333334</v>
      </c>
      <c r="C30665" s="46"/>
      <c r="D30665" s="29">
        <v>46342.208333333336</v>
      </c>
      <c r="E30665" s="15" t="str">
        <f>IF(AND($B$6=NB!$A$17,$B$8&gt;0),'Ersparnisberechnung Sommertarif'!$B$8*SLP!C30645,"")</f>
        <v/>
      </c>
    </row>
    <row r="30666" spans="1:5" x14ac:dyDescent="0.3">
      <c r="A30666" s="25">
        <v>46342</v>
      </c>
      <c r="B30666" s="31">
        <v>0.21875</v>
      </c>
      <c r="C30666" s="46"/>
      <c r="D30666" s="29">
        <v>46342.21875</v>
      </c>
      <c r="E30666" s="15" t="str">
        <f>IF(AND($B$6=NB!$A$17,$B$8&gt;0),'Ersparnisberechnung Sommertarif'!$B$8*SLP!C30646,"")</f>
        <v/>
      </c>
    </row>
    <row r="30667" spans="1:5" x14ac:dyDescent="0.3">
      <c r="A30667" s="25">
        <v>46342</v>
      </c>
      <c r="B30667" s="31">
        <v>0.22916666666666666</v>
      </c>
      <c r="C30667" s="46"/>
      <c r="D30667" s="29">
        <v>46342.229166666664</v>
      </c>
      <c r="E30667" s="15" t="str">
        <f>IF(AND($B$6=NB!$A$17,$B$8&gt;0),'Ersparnisberechnung Sommertarif'!$B$8*SLP!C30647,"")</f>
        <v/>
      </c>
    </row>
    <row r="30668" spans="1:5" x14ac:dyDescent="0.3">
      <c r="A30668" s="25">
        <v>46342</v>
      </c>
      <c r="B30668" s="31">
        <v>0.23958333333333334</v>
      </c>
      <c r="C30668" s="46"/>
      <c r="D30668" s="29">
        <v>46342.239583333336</v>
      </c>
      <c r="E30668" s="15" t="str">
        <f>IF(AND($B$6=NB!$A$17,$B$8&gt;0),'Ersparnisberechnung Sommertarif'!$B$8*SLP!C30648,"")</f>
        <v/>
      </c>
    </row>
    <row r="30669" spans="1:5" x14ac:dyDescent="0.3">
      <c r="A30669" s="25">
        <v>46342</v>
      </c>
      <c r="B30669" s="31">
        <v>0.25</v>
      </c>
      <c r="C30669" s="46"/>
      <c r="D30669" s="29">
        <v>46342.25</v>
      </c>
      <c r="E30669" s="15" t="str">
        <f>IF(AND($B$6=NB!$A$17,$B$8&gt;0),'Ersparnisberechnung Sommertarif'!$B$8*SLP!C30649,"")</f>
        <v/>
      </c>
    </row>
    <row r="30670" spans="1:5" x14ac:dyDescent="0.3">
      <c r="A30670" s="25">
        <v>46342</v>
      </c>
      <c r="B30670" s="31">
        <v>0.26041666666666669</v>
      </c>
      <c r="C30670" s="46"/>
      <c r="D30670" s="29">
        <v>46342.260416666664</v>
      </c>
      <c r="E30670" s="15" t="str">
        <f>IF(AND($B$6=NB!$A$17,$B$8&gt;0),'Ersparnisberechnung Sommertarif'!$B$8*SLP!C30650,"")</f>
        <v/>
      </c>
    </row>
    <row r="30671" spans="1:5" x14ac:dyDescent="0.3">
      <c r="A30671" s="25">
        <v>46342</v>
      </c>
      <c r="B30671" s="31">
        <v>0.27083333333333331</v>
      </c>
      <c r="C30671" s="46"/>
      <c r="D30671" s="29">
        <v>46342.270833333336</v>
      </c>
      <c r="E30671" s="15" t="str">
        <f>IF(AND($B$6=NB!$A$17,$B$8&gt;0),'Ersparnisberechnung Sommertarif'!$B$8*SLP!C30651,"")</f>
        <v/>
      </c>
    </row>
    <row r="30672" spans="1:5" x14ac:dyDescent="0.3">
      <c r="A30672" s="25">
        <v>46342</v>
      </c>
      <c r="B30672" s="31">
        <v>0.28125</v>
      </c>
      <c r="C30672" s="46"/>
      <c r="D30672" s="29">
        <v>46342.28125</v>
      </c>
      <c r="E30672" s="15" t="str">
        <f>IF(AND($B$6=NB!$A$17,$B$8&gt;0),'Ersparnisberechnung Sommertarif'!$B$8*SLP!C30652,"")</f>
        <v/>
      </c>
    </row>
    <row r="30673" spans="1:5" x14ac:dyDescent="0.3">
      <c r="A30673" s="25">
        <v>46342</v>
      </c>
      <c r="B30673" s="31">
        <v>0.29166666666666669</v>
      </c>
      <c r="C30673" s="46"/>
      <c r="D30673" s="29">
        <v>46342.291666666664</v>
      </c>
      <c r="E30673" s="15" t="str">
        <f>IF(AND($B$6=NB!$A$17,$B$8&gt;0),'Ersparnisberechnung Sommertarif'!$B$8*SLP!C30653,"")</f>
        <v/>
      </c>
    </row>
    <row r="30674" spans="1:5" x14ac:dyDescent="0.3">
      <c r="A30674" s="25">
        <v>46342</v>
      </c>
      <c r="B30674" s="31">
        <v>0.30208333333333331</v>
      </c>
      <c r="C30674" s="46"/>
      <c r="D30674" s="29">
        <v>46342.302083333336</v>
      </c>
      <c r="E30674" s="15" t="str">
        <f>IF(AND($B$6=NB!$A$17,$B$8&gt;0),'Ersparnisberechnung Sommertarif'!$B$8*SLP!C30654,"")</f>
        <v/>
      </c>
    </row>
    <row r="30675" spans="1:5" x14ac:dyDescent="0.3">
      <c r="A30675" s="25">
        <v>46342</v>
      </c>
      <c r="B30675" s="31">
        <v>0.3125</v>
      </c>
      <c r="C30675" s="46"/>
      <c r="D30675" s="29">
        <v>46342.3125</v>
      </c>
      <c r="E30675" s="15" t="str">
        <f>IF(AND($B$6=NB!$A$17,$B$8&gt;0),'Ersparnisberechnung Sommertarif'!$B$8*SLP!C30655,"")</f>
        <v/>
      </c>
    </row>
    <row r="30676" spans="1:5" x14ac:dyDescent="0.3">
      <c r="A30676" s="25">
        <v>46342</v>
      </c>
      <c r="B30676" s="31">
        <v>0.32291666666666669</v>
      </c>
      <c r="C30676" s="46"/>
      <c r="D30676" s="29">
        <v>46342.322916666664</v>
      </c>
      <c r="E30676" s="15" t="str">
        <f>IF(AND($B$6=NB!$A$17,$B$8&gt;0),'Ersparnisberechnung Sommertarif'!$B$8*SLP!C30656,"")</f>
        <v/>
      </c>
    </row>
    <row r="30677" spans="1:5" x14ac:dyDescent="0.3">
      <c r="A30677" s="25">
        <v>46342</v>
      </c>
      <c r="B30677" s="31">
        <v>0.33333333333333331</v>
      </c>
      <c r="C30677" s="46"/>
      <c r="D30677" s="29">
        <v>46342.333333333336</v>
      </c>
      <c r="E30677" s="15" t="str">
        <f>IF(AND($B$6=NB!$A$17,$B$8&gt;0),'Ersparnisberechnung Sommertarif'!$B$8*SLP!C30657,"")</f>
        <v/>
      </c>
    </row>
    <row r="30678" spans="1:5" x14ac:dyDescent="0.3">
      <c r="A30678" s="25">
        <v>46342</v>
      </c>
      <c r="B30678" s="31">
        <v>0.34375</v>
      </c>
      <c r="C30678" s="46"/>
      <c r="D30678" s="29">
        <v>46342.34375</v>
      </c>
      <c r="E30678" s="15" t="str">
        <f>IF(AND($B$6=NB!$A$17,$B$8&gt;0),'Ersparnisberechnung Sommertarif'!$B$8*SLP!C30658,"")</f>
        <v/>
      </c>
    </row>
    <row r="30679" spans="1:5" x14ac:dyDescent="0.3">
      <c r="A30679" s="25">
        <v>46342</v>
      </c>
      <c r="B30679" s="31">
        <v>0.35416666666666669</v>
      </c>
      <c r="C30679" s="46"/>
      <c r="D30679" s="29">
        <v>46342.354166666664</v>
      </c>
      <c r="E30679" s="15" t="str">
        <f>IF(AND($B$6=NB!$A$17,$B$8&gt;0),'Ersparnisberechnung Sommertarif'!$B$8*SLP!C30659,"")</f>
        <v/>
      </c>
    </row>
    <row r="30680" spans="1:5" x14ac:dyDescent="0.3">
      <c r="A30680" s="25">
        <v>46342</v>
      </c>
      <c r="B30680" s="31">
        <v>0.36458333333333331</v>
      </c>
      <c r="C30680" s="46"/>
      <c r="D30680" s="29">
        <v>46342.364583333336</v>
      </c>
      <c r="E30680" s="15" t="str">
        <f>IF(AND($B$6=NB!$A$17,$B$8&gt;0),'Ersparnisberechnung Sommertarif'!$B$8*SLP!C30660,"")</f>
        <v/>
      </c>
    </row>
    <row r="30681" spans="1:5" x14ac:dyDescent="0.3">
      <c r="A30681" s="25">
        <v>46342</v>
      </c>
      <c r="B30681" s="31">
        <v>0.375</v>
      </c>
      <c r="C30681" s="46"/>
      <c r="D30681" s="29">
        <v>46342.375</v>
      </c>
      <c r="E30681" s="15" t="str">
        <f>IF(AND($B$6=NB!$A$17,$B$8&gt;0),'Ersparnisberechnung Sommertarif'!$B$8*SLP!C30661,"")</f>
        <v/>
      </c>
    </row>
    <row r="30682" spans="1:5" x14ac:dyDescent="0.3">
      <c r="A30682" s="25">
        <v>46342</v>
      </c>
      <c r="B30682" s="31">
        <v>0.38541666666666669</v>
      </c>
      <c r="C30682" s="46"/>
      <c r="D30682" s="29">
        <v>46342.385416666664</v>
      </c>
      <c r="E30682" s="15" t="str">
        <f>IF(AND($B$6=NB!$A$17,$B$8&gt;0),'Ersparnisberechnung Sommertarif'!$B$8*SLP!C30662,"")</f>
        <v/>
      </c>
    </row>
    <row r="30683" spans="1:5" x14ac:dyDescent="0.3">
      <c r="A30683" s="25">
        <v>46342</v>
      </c>
      <c r="B30683" s="31">
        <v>0.39583333333333331</v>
      </c>
      <c r="C30683" s="46"/>
      <c r="D30683" s="29">
        <v>46342.395833333336</v>
      </c>
      <c r="E30683" s="15" t="str">
        <f>IF(AND($B$6=NB!$A$17,$B$8&gt;0),'Ersparnisberechnung Sommertarif'!$B$8*SLP!C30663,"")</f>
        <v/>
      </c>
    </row>
    <row r="30684" spans="1:5" x14ac:dyDescent="0.3">
      <c r="A30684" s="25">
        <v>46342</v>
      </c>
      <c r="B30684" s="31">
        <v>0.40625</v>
      </c>
      <c r="C30684" s="46"/>
      <c r="D30684" s="29">
        <v>46342.40625</v>
      </c>
      <c r="E30684" s="15" t="str">
        <f>IF(AND($B$6=NB!$A$17,$B$8&gt;0),'Ersparnisberechnung Sommertarif'!$B$8*SLP!C30664,"")</f>
        <v/>
      </c>
    </row>
    <row r="30685" spans="1:5" x14ac:dyDescent="0.3">
      <c r="A30685" s="25">
        <v>46342</v>
      </c>
      <c r="B30685" s="31">
        <v>0.41666666666666669</v>
      </c>
      <c r="C30685" s="46"/>
      <c r="D30685" s="29">
        <v>46342.416666666664</v>
      </c>
      <c r="E30685" s="15" t="str">
        <f>IF(AND($B$6=NB!$A$17,$B$8&gt;0),'Ersparnisberechnung Sommertarif'!$B$8*SLP!C30665,"")</f>
        <v/>
      </c>
    </row>
    <row r="30686" spans="1:5" x14ac:dyDescent="0.3">
      <c r="A30686" s="25">
        <v>46342</v>
      </c>
      <c r="B30686" s="31">
        <v>0.42708333333333331</v>
      </c>
      <c r="C30686" s="46"/>
      <c r="D30686" s="29">
        <v>46342.427083333336</v>
      </c>
      <c r="E30686" s="15" t="str">
        <f>IF(AND($B$6=NB!$A$17,$B$8&gt;0),'Ersparnisberechnung Sommertarif'!$B$8*SLP!C30666,"")</f>
        <v/>
      </c>
    </row>
    <row r="30687" spans="1:5" x14ac:dyDescent="0.3">
      <c r="A30687" s="25">
        <v>46342</v>
      </c>
      <c r="B30687" s="31">
        <v>0.4375</v>
      </c>
      <c r="C30687" s="46"/>
      <c r="D30687" s="29">
        <v>46342.4375</v>
      </c>
      <c r="E30687" s="15" t="str">
        <f>IF(AND($B$6=NB!$A$17,$B$8&gt;0),'Ersparnisberechnung Sommertarif'!$B$8*SLP!C30667,"")</f>
        <v/>
      </c>
    </row>
    <row r="30688" spans="1:5" x14ac:dyDescent="0.3">
      <c r="A30688" s="25">
        <v>46342</v>
      </c>
      <c r="B30688" s="31">
        <v>0.44791666666666669</v>
      </c>
      <c r="C30688" s="46"/>
      <c r="D30688" s="29">
        <v>46342.447916666664</v>
      </c>
      <c r="E30688" s="15" t="str">
        <f>IF(AND($B$6=NB!$A$17,$B$8&gt;0),'Ersparnisberechnung Sommertarif'!$B$8*SLP!C30668,"")</f>
        <v/>
      </c>
    </row>
    <row r="30689" spans="1:5" x14ac:dyDescent="0.3">
      <c r="A30689" s="25">
        <v>46342</v>
      </c>
      <c r="B30689" s="31">
        <v>0.45833333333333331</v>
      </c>
      <c r="C30689" s="46"/>
      <c r="D30689" s="29">
        <v>46342.458333333336</v>
      </c>
      <c r="E30689" s="15" t="str">
        <f>IF(AND($B$6=NB!$A$17,$B$8&gt;0),'Ersparnisberechnung Sommertarif'!$B$8*SLP!C30669,"")</f>
        <v/>
      </c>
    </row>
    <row r="30690" spans="1:5" x14ac:dyDescent="0.3">
      <c r="A30690" s="25">
        <v>46342</v>
      </c>
      <c r="B30690" s="31">
        <v>0.46875</v>
      </c>
      <c r="C30690" s="46"/>
      <c r="D30690" s="29">
        <v>46342.46875</v>
      </c>
      <c r="E30690" s="15" t="str">
        <f>IF(AND($B$6=NB!$A$17,$B$8&gt;0),'Ersparnisberechnung Sommertarif'!$B$8*SLP!C30670,"")</f>
        <v/>
      </c>
    </row>
    <row r="30691" spans="1:5" x14ac:dyDescent="0.3">
      <c r="A30691" s="25">
        <v>46342</v>
      </c>
      <c r="B30691" s="31">
        <v>0.47916666666666669</v>
      </c>
      <c r="C30691" s="46"/>
      <c r="D30691" s="29">
        <v>46342.479166666664</v>
      </c>
      <c r="E30691" s="15" t="str">
        <f>IF(AND($B$6=NB!$A$17,$B$8&gt;0),'Ersparnisberechnung Sommertarif'!$B$8*SLP!C30671,"")</f>
        <v/>
      </c>
    </row>
    <row r="30692" spans="1:5" x14ac:dyDescent="0.3">
      <c r="A30692" s="25">
        <v>46342</v>
      </c>
      <c r="B30692" s="31">
        <v>0.48958333333333331</v>
      </c>
      <c r="C30692" s="46"/>
      <c r="D30692" s="29">
        <v>46342.489583333336</v>
      </c>
      <c r="E30692" s="15" t="str">
        <f>IF(AND($B$6=NB!$A$17,$B$8&gt;0),'Ersparnisberechnung Sommertarif'!$B$8*SLP!C30672,"")</f>
        <v/>
      </c>
    </row>
    <row r="30693" spans="1:5" x14ac:dyDescent="0.3">
      <c r="A30693" s="25">
        <v>46342</v>
      </c>
      <c r="B30693" s="31">
        <v>0.5</v>
      </c>
      <c r="C30693" s="46"/>
      <c r="D30693" s="29">
        <v>46342.5</v>
      </c>
      <c r="E30693" s="15" t="str">
        <f>IF(AND($B$6=NB!$A$17,$B$8&gt;0),'Ersparnisberechnung Sommertarif'!$B$8*SLP!C30673,"")</f>
        <v/>
      </c>
    </row>
    <row r="30694" spans="1:5" x14ac:dyDescent="0.3">
      <c r="A30694" s="25">
        <v>46342</v>
      </c>
      <c r="B30694" s="31">
        <v>0.51041666666666663</v>
      </c>
      <c r="C30694" s="46"/>
      <c r="D30694" s="29">
        <v>46342.510416666664</v>
      </c>
      <c r="E30694" s="15" t="str">
        <f>IF(AND($B$6=NB!$A$17,$B$8&gt;0),'Ersparnisberechnung Sommertarif'!$B$8*SLP!C30674,"")</f>
        <v/>
      </c>
    </row>
    <row r="30695" spans="1:5" x14ac:dyDescent="0.3">
      <c r="A30695" s="25">
        <v>46342</v>
      </c>
      <c r="B30695" s="31">
        <v>0.52083333333333337</v>
      </c>
      <c r="C30695" s="46"/>
      <c r="D30695" s="29">
        <v>46342.520833333336</v>
      </c>
      <c r="E30695" s="15" t="str">
        <f>IF(AND($B$6=NB!$A$17,$B$8&gt;0),'Ersparnisberechnung Sommertarif'!$B$8*SLP!C30675,"")</f>
        <v/>
      </c>
    </row>
    <row r="30696" spans="1:5" x14ac:dyDescent="0.3">
      <c r="A30696" s="25">
        <v>46342</v>
      </c>
      <c r="B30696" s="31">
        <v>0.53125</v>
      </c>
      <c r="C30696" s="46"/>
      <c r="D30696" s="29">
        <v>46342.53125</v>
      </c>
      <c r="E30696" s="15" t="str">
        <f>IF(AND($B$6=NB!$A$17,$B$8&gt;0),'Ersparnisberechnung Sommertarif'!$B$8*SLP!C30676,"")</f>
        <v/>
      </c>
    </row>
    <row r="30697" spans="1:5" x14ac:dyDescent="0.3">
      <c r="A30697" s="25">
        <v>46342</v>
      </c>
      <c r="B30697" s="31">
        <v>0.54166666666666663</v>
      </c>
      <c r="C30697" s="46"/>
      <c r="D30697" s="29">
        <v>46342.541666666664</v>
      </c>
      <c r="E30697" s="15" t="str">
        <f>IF(AND($B$6=NB!$A$17,$B$8&gt;0),'Ersparnisberechnung Sommertarif'!$B$8*SLP!C30677,"")</f>
        <v/>
      </c>
    </row>
    <row r="30698" spans="1:5" x14ac:dyDescent="0.3">
      <c r="A30698" s="25">
        <v>46342</v>
      </c>
      <c r="B30698" s="31">
        <v>0.55208333333333337</v>
      </c>
      <c r="C30698" s="46"/>
      <c r="D30698" s="29">
        <v>46342.552083333336</v>
      </c>
      <c r="E30698" s="15" t="str">
        <f>IF(AND($B$6=NB!$A$17,$B$8&gt;0),'Ersparnisberechnung Sommertarif'!$B$8*SLP!C30678,"")</f>
        <v/>
      </c>
    </row>
    <row r="30699" spans="1:5" x14ac:dyDescent="0.3">
      <c r="A30699" s="25">
        <v>46342</v>
      </c>
      <c r="B30699" s="31">
        <v>0.5625</v>
      </c>
      <c r="C30699" s="46"/>
      <c r="D30699" s="29">
        <v>46342.5625</v>
      </c>
      <c r="E30699" s="15" t="str">
        <f>IF(AND($B$6=NB!$A$17,$B$8&gt;0),'Ersparnisberechnung Sommertarif'!$B$8*SLP!C30679,"")</f>
        <v/>
      </c>
    </row>
    <row r="30700" spans="1:5" x14ac:dyDescent="0.3">
      <c r="A30700" s="25">
        <v>46342</v>
      </c>
      <c r="B30700" s="31">
        <v>0.57291666666666663</v>
      </c>
      <c r="C30700" s="46"/>
      <c r="D30700" s="29">
        <v>46342.572916666664</v>
      </c>
      <c r="E30700" s="15" t="str">
        <f>IF(AND($B$6=NB!$A$17,$B$8&gt;0),'Ersparnisberechnung Sommertarif'!$B$8*SLP!C30680,"")</f>
        <v/>
      </c>
    </row>
    <row r="30701" spans="1:5" x14ac:dyDescent="0.3">
      <c r="A30701" s="25">
        <v>46342</v>
      </c>
      <c r="B30701" s="31">
        <v>0.58333333333333337</v>
      </c>
      <c r="C30701" s="46"/>
      <c r="D30701" s="29">
        <v>46342.583333333336</v>
      </c>
      <c r="E30701" s="15" t="str">
        <f>IF(AND($B$6=NB!$A$17,$B$8&gt;0),'Ersparnisberechnung Sommertarif'!$B$8*SLP!C30681,"")</f>
        <v/>
      </c>
    </row>
    <row r="30702" spans="1:5" x14ac:dyDescent="0.3">
      <c r="A30702" s="25">
        <v>46342</v>
      </c>
      <c r="B30702" s="31">
        <v>0.59375</v>
      </c>
      <c r="C30702" s="46"/>
      <c r="D30702" s="29">
        <v>46342.59375</v>
      </c>
      <c r="E30702" s="15" t="str">
        <f>IF(AND($B$6=NB!$A$17,$B$8&gt;0),'Ersparnisberechnung Sommertarif'!$B$8*SLP!C30682,"")</f>
        <v/>
      </c>
    </row>
    <row r="30703" spans="1:5" x14ac:dyDescent="0.3">
      <c r="A30703" s="25">
        <v>46342</v>
      </c>
      <c r="B30703" s="31">
        <v>0.60416666666666663</v>
      </c>
      <c r="C30703" s="46"/>
      <c r="D30703" s="29">
        <v>46342.604166666664</v>
      </c>
      <c r="E30703" s="15" t="str">
        <f>IF(AND($B$6=NB!$A$17,$B$8&gt;0),'Ersparnisberechnung Sommertarif'!$B$8*SLP!C30683,"")</f>
        <v/>
      </c>
    </row>
    <row r="30704" spans="1:5" x14ac:dyDescent="0.3">
      <c r="A30704" s="25">
        <v>46342</v>
      </c>
      <c r="B30704" s="31">
        <v>0.61458333333333337</v>
      </c>
      <c r="C30704" s="46"/>
      <c r="D30704" s="29">
        <v>46342.614583333336</v>
      </c>
      <c r="E30704" s="15" t="str">
        <f>IF(AND($B$6=NB!$A$17,$B$8&gt;0),'Ersparnisberechnung Sommertarif'!$B$8*SLP!C30684,"")</f>
        <v/>
      </c>
    </row>
    <row r="30705" spans="1:5" x14ac:dyDescent="0.3">
      <c r="A30705" s="25">
        <v>46342</v>
      </c>
      <c r="B30705" s="31">
        <v>0.625</v>
      </c>
      <c r="C30705" s="46"/>
      <c r="D30705" s="29">
        <v>46342.625</v>
      </c>
      <c r="E30705" s="15" t="str">
        <f>IF(AND($B$6=NB!$A$17,$B$8&gt;0),'Ersparnisberechnung Sommertarif'!$B$8*SLP!C30685,"")</f>
        <v/>
      </c>
    </row>
    <row r="30706" spans="1:5" x14ac:dyDescent="0.3">
      <c r="A30706" s="25">
        <v>46342</v>
      </c>
      <c r="B30706" s="31">
        <v>0.63541666666666663</v>
      </c>
      <c r="C30706" s="46"/>
      <c r="D30706" s="29">
        <v>46342.635416666664</v>
      </c>
      <c r="E30706" s="15" t="str">
        <f>IF(AND($B$6=NB!$A$17,$B$8&gt;0),'Ersparnisberechnung Sommertarif'!$B$8*SLP!C30686,"")</f>
        <v/>
      </c>
    </row>
    <row r="30707" spans="1:5" x14ac:dyDescent="0.3">
      <c r="A30707" s="25">
        <v>46342</v>
      </c>
      <c r="B30707" s="31">
        <v>0.64583333333333337</v>
      </c>
      <c r="C30707" s="46"/>
      <c r="D30707" s="29">
        <v>46342.645833333336</v>
      </c>
      <c r="E30707" s="15" t="str">
        <f>IF(AND($B$6=NB!$A$17,$B$8&gt;0),'Ersparnisberechnung Sommertarif'!$B$8*SLP!C30687,"")</f>
        <v/>
      </c>
    </row>
    <row r="30708" spans="1:5" x14ac:dyDescent="0.3">
      <c r="A30708" s="25">
        <v>46342</v>
      </c>
      <c r="B30708" s="31">
        <v>0.65625</v>
      </c>
      <c r="C30708" s="46"/>
      <c r="D30708" s="29">
        <v>46342.65625</v>
      </c>
      <c r="E30708" s="15" t="str">
        <f>IF(AND($B$6=NB!$A$17,$B$8&gt;0),'Ersparnisberechnung Sommertarif'!$B$8*SLP!C30688,"")</f>
        <v/>
      </c>
    </row>
    <row r="30709" spans="1:5" x14ac:dyDescent="0.3">
      <c r="A30709" s="25">
        <v>46342</v>
      </c>
      <c r="B30709" s="31">
        <v>0.66666666666666663</v>
      </c>
      <c r="C30709" s="46"/>
      <c r="D30709" s="29">
        <v>46342.666666666664</v>
      </c>
      <c r="E30709" s="15" t="str">
        <f>IF(AND($B$6=NB!$A$17,$B$8&gt;0),'Ersparnisberechnung Sommertarif'!$B$8*SLP!C30689,"")</f>
        <v/>
      </c>
    </row>
    <row r="30710" spans="1:5" x14ac:dyDescent="0.3">
      <c r="A30710" s="25">
        <v>46342</v>
      </c>
      <c r="B30710" s="31">
        <v>0.67708333333333337</v>
      </c>
      <c r="C30710" s="46"/>
      <c r="D30710" s="29">
        <v>46342.677083333336</v>
      </c>
      <c r="E30710" s="15" t="str">
        <f>IF(AND($B$6=NB!$A$17,$B$8&gt;0),'Ersparnisberechnung Sommertarif'!$B$8*SLP!C30690,"")</f>
        <v/>
      </c>
    </row>
    <row r="30711" spans="1:5" x14ac:dyDescent="0.3">
      <c r="A30711" s="25">
        <v>46342</v>
      </c>
      <c r="B30711" s="31">
        <v>0.6875</v>
      </c>
      <c r="C30711" s="46"/>
      <c r="D30711" s="29">
        <v>46342.6875</v>
      </c>
      <c r="E30711" s="15" t="str">
        <f>IF(AND($B$6=NB!$A$17,$B$8&gt;0),'Ersparnisberechnung Sommertarif'!$B$8*SLP!C30691,"")</f>
        <v/>
      </c>
    </row>
    <row r="30712" spans="1:5" x14ac:dyDescent="0.3">
      <c r="A30712" s="25">
        <v>46342</v>
      </c>
      <c r="B30712" s="31">
        <v>0.69791666666666663</v>
      </c>
      <c r="C30712" s="46"/>
      <c r="D30712" s="29">
        <v>46342.697916666664</v>
      </c>
      <c r="E30712" s="15" t="str">
        <f>IF(AND($B$6=NB!$A$17,$B$8&gt;0),'Ersparnisberechnung Sommertarif'!$B$8*SLP!C30692,"")</f>
        <v/>
      </c>
    </row>
    <row r="30713" spans="1:5" x14ac:dyDescent="0.3">
      <c r="A30713" s="25">
        <v>46342</v>
      </c>
      <c r="B30713" s="31">
        <v>0.70833333333333337</v>
      </c>
      <c r="C30713" s="46"/>
      <c r="D30713" s="29">
        <v>46342.708333333336</v>
      </c>
      <c r="E30713" s="15" t="str">
        <f>IF(AND($B$6=NB!$A$17,$B$8&gt;0),'Ersparnisberechnung Sommertarif'!$B$8*SLP!C30693,"")</f>
        <v/>
      </c>
    </row>
    <row r="30714" spans="1:5" x14ac:dyDescent="0.3">
      <c r="A30714" s="25">
        <v>46342</v>
      </c>
      <c r="B30714" s="31">
        <v>0.71875</v>
      </c>
      <c r="C30714" s="46"/>
      <c r="D30714" s="29">
        <v>46342.71875</v>
      </c>
      <c r="E30714" s="15" t="str">
        <f>IF(AND($B$6=NB!$A$17,$B$8&gt;0),'Ersparnisberechnung Sommertarif'!$B$8*SLP!C30694,"")</f>
        <v/>
      </c>
    </row>
    <row r="30715" spans="1:5" x14ac:dyDescent="0.3">
      <c r="A30715" s="25">
        <v>46342</v>
      </c>
      <c r="B30715" s="31">
        <v>0.72916666666666663</v>
      </c>
      <c r="C30715" s="46"/>
      <c r="D30715" s="29">
        <v>46342.729166666664</v>
      </c>
      <c r="E30715" s="15" t="str">
        <f>IF(AND($B$6=NB!$A$17,$B$8&gt;0),'Ersparnisberechnung Sommertarif'!$B$8*SLP!C30695,"")</f>
        <v/>
      </c>
    </row>
    <row r="30716" spans="1:5" x14ac:dyDescent="0.3">
      <c r="A30716" s="25">
        <v>46342</v>
      </c>
      <c r="B30716" s="31">
        <v>0.73958333333333337</v>
      </c>
      <c r="C30716" s="46"/>
      <c r="D30716" s="29">
        <v>46342.739583333336</v>
      </c>
      <c r="E30716" s="15" t="str">
        <f>IF(AND($B$6=NB!$A$17,$B$8&gt;0),'Ersparnisberechnung Sommertarif'!$B$8*SLP!C30696,"")</f>
        <v/>
      </c>
    </row>
    <row r="30717" spans="1:5" x14ac:dyDescent="0.3">
      <c r="A30717" s="25">
        <v>46342</v>
      </c>
      <c r="B30717" s="31">
        <v>0.75</v>
      </c>
      <c r="C30717" s="46"/>
      <c r="D30717" s="29">
        <v>46342.75</v>
      </c>
      <c r="E30717" s="15" t="str">
        <f>IF(AND($B$6=NB!$A$17,$B$8&gt;0),'Ersparnisberechnung Sommertarif'!$B$8*SLP!C30697,"")</f>
        <v/>
      </c>
    </row>
    <row r="30718" spans="1:5" x14ac:dyDescent="0.3">
      <c r="A30718" s="25">
        <v>46342</v>
      </c>
      <c r="B30718" s="31">
        <v>0.76041666666666663</v>
      </c>
      <c r="C30718" s="46"/>
      <c r="D30718" s="29">
        <v>46342.760416666664</v>
      </c>
      <c r="E30718" s="15" t="str">
        <f>IF(AND($B$6=NB!$A$17,$B$8&gt;0),'Ersparnisberechnung Sommertarif'!$B$8*SLP!C30698,"")</f>
        <v/>
      </c>
    </row>
    <row r="30719" spans="1:5" x14ac:dyDescent="0.3">
      <c r="A30719" s="25">
        <v>46342</v>
      </c>
      <c r="B30719" s="31">
        <v>0.77083333333333337</v>
      </c>
      <c r="C30719" s="46"/>
      <c r="D30719" s="29">
        <v>46342.770833333336</v>
      </c>
      <c r="E30719" s="15" t="str">
        <f>IF(AND($B$6=NB!$A$17,$B$8&gt;0),'Ersparnisberechnung Sommertarif'!$B$8*SLP!C30699,"")</f>
        <v/>
      </c>
    </row>
    <row r="30720" spans="1:5" x14ac:dyDescent="0.3">
      <c r="A30720" s="25">
        <v>46342</v>
      </c>
      <c r="B30720" s="31">
        <v>0.78125</v>
      </c>
      <c r="C30720" s="46"/>
      <c r="D30720" s="29">
        <v>46342.78125</v>
      </c>
      <c r="E30720" s="15" t="str">
        <f>IF(AND($B$6=NB!$A$17,$B$8&gt;0),'Ersparnisberechnung Sommertarif'!$B$8*SLP!C30700,"")</f>
        <v/>
      </c>
    </row>
    <row r="30721" spans="1:5" x14ac:dyDescent="0.3">
      <c r="A30721" s="25">
        <v>46342</v>
      </c>
      <c r="B30721" s="31">
        <v>0.79166666666666663</v>
      </c>
      <c r="C30721" s="46"/>
      <c r="D30721" s="29">
        <v>46342.791666666664</v>
      </c>
      <c r="E30721" s="15" t="str">
        <f>IF(AND($B$6=NB!$A$17,$B$8&gt;0),'Ersparnisberechnung Sommertarif'!$B$8*SLP!C30701,"")</f>
        <v/>
      </c>
    </row>
    <row r="30722" spans="1:5" x14ac:dyDescent="0.3">
      <c r="A30722" s="25">
        <v>46342</v>
      </c>
      <c r="B30722" s="31">
        <v>0.80208333333333337</v>
      </c>
      <c r="C30722" s="46"/>
      <c r="D30722" s="29">
        <v>46342.802083333336</v>
      </c>
      <c r="E30722" s="15" t="str">
        <f>IF(AND($B$6=NB!$A$17,$B$8&gt;0),'Ersparnisberechnung Sommertarif'!$B$8*SLP!C30702,"")</f>
        <v/>
      </c>
    </row>
    <row r="30723" spans="1:5" x14ac:dyDescent="0.3">
      <c r="A30723" s="25">
        <v>46342</v>
      </c>
      <c r="B30723" s="31">
        <v>0.8125</v>
      </c>
      <c r="C30723" s="46"/>
      <c r="D30723" s="29">
        <v>46342.8125</v>
      </c>
      <c r="E30723" s="15" t="str">
        <f>IF(AND($B$6=NB!$A$17,$B$8&gt;0),'Ersparnisberechnung Sommertarif'!$B$8*SLP!C30703,"")</f>
        <v/>
      </c>
    </row>
    <row r="30724" spans="1:5" x14ac:dyDescent="0.3">
      <c r="A30724" s="25">
        <v>46342</v>
      </c>
      <c r="B30724" s="31">
        <v>0.82291666666666663</v>
      </c>
      <c r="C30724" s="46"/>
      <c r="D30724" s="29">
        <v>46342.822916666664</v>
      </c>
      <c r="E30724" s="15" t="str">
        <f>IF(AND($B$6=NB!$A$17,$B$8&gt;0),'Ersparnisberechnung Sommertarif'!$B$8*SLP!C30704,"")</f>
        <v/>
      </c>
    </row>
    <row r="30725" spans="1:5" x14ac:dyDescent="0.3">
      <c r="A30725" s="25">
        <v>46342</v>
      </c>
      <c r="B30725" s="31">
        <v>0.83333333333333337</v>
      </c>
      <c r="C30725" s="46"/>
      <c r="D30725" s="29">
        <v>46342.833333333336</v>
      </c>
      <c r="E30725" s="15" t="str">
        <f>IF(AND($B$6=NB!$A$17,$B$8&gt;0),'Ersparnisberechnung Sommertarif'!$B$8*SLP!C30705,"")</f>
        <v/>
      </c>
    </row>
    <row r="30726" spans="1:5" x14ac:dyDescent="0.3">
      <c r="A30726" s="25">
        <v>46342</v>
      </c>
      <c r="B30726" s="31">
        <v>0.84375</v>
      </c>
      <c r="C30726" s="46"/>
      <c r="D30726" s="29">
        <v>46342.84375</v>
      </c>
      <c r="E30726" s="15" t="str">
        <f>IF(AND($B$6=NB!$A$17,$B$8&gt;0),'Ersparnisberechnung Sommertarif'!$B$8*SLP!C30706,"")</f>
        <v/>
      </c>
    </row>
    <row r="30727" spans="1:5" x14ac:dyDescent="0.3">
      <c r="A30727" s="25">
        <v>46342</v>
      </c>
      <c r="B30727" s="31">
        <v>0.85416666666666663</v>
      </c>
      <c r="C30727" s="46"/>
      <c r="D30727" s="29">
        <v>46342.854166666664</v>
      </c>
      <c r="E30727" s="15" t="str">
        <f>IF(AND($B$6=NB!$A$17,$B$8&gt;0),'Ersparnisberechnung Sommertarif'!$B$8*SLP!C30707,"")</f>
        <v/>
      </c>
    </row>
    <row r="30728" spans="1:5" x14ac:dyDescent="0.3">
      <c r="A30728" s="25">
        <v>46342</v>
      </c>
      <c r="B30728" s="31">
        <v>0.86458333333333337</v>
      </c>
      <c r="C30728" s="46"/>
      <c r="D30728" s="29">
        <v>46342.864583333336</v>
      </c>
      <c r="E30728" s="15" t="str">
        <f>IF(AND($B$6=NB!$A$17,$B$8&gt;0),'Ersparnisberechnung Sommertarif'!$B$8*SLP!C30708,"")</f>
        <v/>
      </c>
    </row>
    <row r="30729" spans="1:5" x14ac:dyDescent="0.3">
      <c r="A30729" s="25">
        <v>46342</v>
      </c>
      <c r="B30729" s="31">
        <v>0.875</v>
      </c>
      <c r="C30729" s="46"/>
      <c r="D30729" s="29">
        <v>46342.875</v>
      </c>
      <c r="E30729" s="15" t="str">
        <f>IF(AND($B$6=NB!$A$17,$B$8&gt;0),'Ersparnisberechnung Sommertarif'!$B$8*SLP!C30709,"")</f>
        <v/>
      </c>
    </row>
    <row r="30730" spans="1:5" x14ac:dyDescent="0.3">
      <c r="A30730" s="25">
        <v>46342</v>
      </c>
      <c r="B30730" s="31">
        <v>0.88541666666666663</v>
      </c>
      <c r="C30730" s="46"/>
      <c r="D30730" s="29">
        <v>46342.885416666664</v>
      </c>
      <c r="E30730" s="15" t="str">
        <f>IF(AND($B$6=NB!$A$17,$B$8&gt;0),'Ersparnisberechnung Sommertarif'!$B$8*SLP!C30710,"")</f>
        <v/>
      </c>
    </row>
    <row r="30731" spans="1:5" x14ac:dyDescent="0.3">
      <c r="A30731" s="25">
        <v>46342</v>
      </c>
      <c r="B30731" s="31">
        <v>0.89583333333333337</v>
      </c>
      <c r="C30731" s="46"/>
      <c r="D30731" s="29">
        <v>46342.895833333336</v>
      </c>
      <c r="E30731" s="15" t="str">
        <f>IF(AND($B$6=NB!$A$17,$B$8&gt;0),'Ersparnisberechnung Sommertarif'!$B$8*SLP!C30711,"")</f>
        <v/>
      </c>
    </row>
    <row r="30732" spans="1:5" x14ac:dyDescent="0.3">
      <c r="A30732" s="25">
        <v>46342</v>
      </c>
      <c r="B30732" s="31">
        <v>0.90625</v>
      </c>
      <c r="C30732" s="46"/>
      <c r="D30732" s="29">
        <v>46342.90625</v>
      </c>
      <c r="E30732" s="15" t="str">
        <f>IF(AND($B$6=NB!$A$17,$B$8&gt;0),'Ersparnisberechnung Sommertarif'!$B$8*SLP!C30712,"")</f>
        <v/>
      </c>
    </row>
    <row r="30733" spans="1:5" x14ac:dyDescent="0.3">
      <c r="A30733" s="25">
        <v>46342</v>
      </c>
      <c r="B30733" s="31">
        <v>0.91666666666666663</v>
      </c>
      <c r="C30733" s="46"/>
      <c r="D30733" s="29">
        <v>46342.916666666664</v>
      </c>
      <c r="E30733" s="15" t="str">
        <f>IF(AND($B$6=NB!$A$17,$B$8&gt;0),'Ersparnisberechnung Sommertarif'!$B$8*SLP!C30713,"")</f>
        <v/>
      </c>
    </row>
    <row r="30734" spans="1:5" x14ac:dyDescent="0.3">
      <c r="A30734" s="25">
        <v>46342</v>
      </c>
      <c r="B30734" s="31">
        <v>0.92708333333333337</v>
      </c>
      <c r="C30734" s="46"/>
      <c r="D30734" s="29">
        <v>46342.927083333336</v>
      </c>
      <c r="E30734" s="15" t="str">
        <f>IF(AND($B$6=NB!$A$17,$B$8&gt;0),'Ersparnisberechnung Sommertarif'!$B$8*SLP!C30714,"")</f>
        <v/>
      </c>
    </row>
    <row r="30735" spans="1:5" x14ac:dyDescent="0.3">
      <c r="A30735" s="25">
        <v>46342</v>
      </c>
      <c r="B30735" s="31">
        <v>0.9375</v>
      </c>
      <c r="C30735" s="46"/>
      <c r="D30735" s="29">
        <v>46342.9375</v>
      </c>
      <c r="E30735" s="15" t="str">
        <f>IF(AND($B$6=NB!$A$17,$B$8&gt;0),'Ersparnisberechnung Sommertarif'!$B$8*SLP!C30715,"")</f>
        <v/>
      </c>
    </row>
    <row r="30736" spans="1:5" x14ac:dyDescent="0.3">
      <c r="A30736" s="25">
        <v>46342</v>
      </c>
      <c r="B30736" s="31">
        <v>0.94791666666666663</v>
      </c>
      <c r="C30736" s="46"/>
      <c r="D30736" s="29">
        <v>46342.947916666664</v>
      </c>
      <c r="E30736" s="15" t="str">
        <f>IF(AND($B$6=NB!$A$17,$B$8&gt;0),'Ersparnisberechnung Sommertarif'!$B$8*SLP!C30716,"")</f>
        <v/>
      </c>
    </row>
    <row r="30737" spans="1:5" x14ac:dyDescent="0.3">
      <c r="A30737" s="25">
        <v>46342</v>
      </c>
      <c r="B30737" s="31">
        <v>0.95833333333333337</v>
      </c>
      <c r="C30737" s="46"/>
      <c r="D30737" s="29">
        <v>46342.958333333336</v>
      </c>
      <c r="E30737" s="15" t="str">
        <f>IF(AND($B$6=NB!$A$17,$B$8&gt;0),'Ersparnisberechnung Sommertarif'!$B$8*SLP!C30717,"")</f>
        <v/>
      </c>
    </row>
    <row r="30738" spans="1:5" x14ac:dyDescent="0.3">
      <c r="A30738" s="25">
        <v>46342</v>
      </c>
      <c r="B30738" s="31">
        <v>0.96875</v>
      </c>
      <c r="C30738" s="46"/>
      <c r="D30738" s="29">
        <v>46342.96875</v>
      </c>
      <c r="E30738" s="15" t="str">
        <f>IF(AND($B$6=NB!$A$17,$B$8&gt;0),'Ersparnisberechnung Sommertarif'!$B$8*SLP!C30718,"")</f>
        <v/>
      </c>
    </row>
    <row r="30739" spans="1:5" x14ac:dyDescent="0.3">
      <c r="A30739" s="25">
        <v>46342</v>
      </c>
      <c r="B30739" s="31">
        <v>0.97916666666666663</v>
      </c>
      <c r="C30739" s="46"/>
      <c r="D30739" s="29">
        <v>46342.979166666664</v>
      </c>
      <c r="E30739" s="15" t="str">
        <f>IF(AND($B$6=NB!$A$17,$B$8&gt;0),'Ersparnisberechnung Sommertarif'!$B$8*SLP!C30719,"")</f>
        <v/>
      </c>
    </row>
    <row r="30740" spans="1:5" x14ac:dyDescent="0.3">
      <c r="A30740" s="25">
        <v>46342</v>
      </c>
      <c r="B30740" s="31">
        <v>0.98958333333333337</v>
      </c>
      <c r="C30740" s="46"/>
      <c r="D30740" s="29">
        <v>46342.989583333336</v>
      </c>
      <c r="E30740" s="15" t="str">
        <f>IF(AND($B$6=NB!$A$17,$B$8&gt;0),'Ersparnisberechnung Sommertarif'!$B$8*SLP!C30720,"")</f>
        <v/>
      </c>
    </row>
    <row r="30741" spans="1:5" x14ac:dyDescent="0.3">
      <c r="A30741" s="25">
        <v>46343</v>
      </c>
      <c r="B30741" s="31">
        <v>0</v>
      </c>
      <c r="C30741" s="46"/>
      <c r="D30741" s="29">
        <v>46343</v>
      </c>
      <c r="E30741" s="15" t="str">
        <f>IF(AND($B$6=NB!$A$17,$B$8&gt;0),'Ersparnisberechnung Sommertarif'!$B$8*SLP!C30721,"")</f>
        <v/>
      </c>
    </row>
    <row r="30742" spans="1:5" x14ac:dyDescent="0.3">
      <c r="A30742" s="25">
        <v>46343</v>
      </c>
      <c r="B30742" s="31">
        <v>1.0416666666666666E-2</v>
      </c>
      <c r="C30742" s="46"/>
      <c r="D30742" s="29">
        <v>46343.010416666664</v>
      </c>
      <c r="E30742" s="15" t="str">
        <f>IF(AND($B$6=NB!$A$17,$B$8&gt;0),'Ersparnisberechnung Sommertarif'!$B$8*SLP!C30722,"")</f>
        <v/>
      </c>
    </row>
    <row r="30743" spans="1:5" x14ac:dyDescent="0.3">
      <c r="A30743" s="25">
        <v>46343</v>
      </c>
      <c r="B30743" s="31">
        <v>2.0833333333333332E-2</v>
      </c>
      <c r="C30743" s="46"/>
      <c r="D30743" s="29">
        <v>46343.020833333336</v>
      </c>
      <c r="E30743" s="15" t="str">
        <f>IF(AND($B$6=NB!$A$17,$B$8&gt;0),'Ersparnisberechnung Sommertarif'!$B$8*SLP!C30723,"")</f>
        <v/>
      </c>
    </row>
    <row r="30744" spans="1:5" x14ac:dyDescent="0.3">
      <c r="A30744" s="25">
        <v>46343</v>
      </c>
      <c r="B30744" s="31">
        <v>3.125E-2</v>
      </c>
      <c r="C30744" s="46"/>
      <c r="D30744" s="29">
        <v>46343.03125</v>
      </c>
      <c r="E30744" s="15" t="str">
        <f>IF(AND($B$6=NB!$A$17,$B$8&gt;0),'Ersparnisberechnung Sommertarif'!$B$8*SLP!C30724,"")</f>
        <v/>
      </c>
    </row>
    <row r="30745" spans="1:5" x14ac:dyDescent="0.3">
      <c r="A30745" s="25">
        <v>46343</v>
      </c>
      <c r="B30745" s="31">
        <v>4.1666666666666664E-2</v>
      </c>
      <c r="C30745" s="46"/>
      <c r="D30745" s="29">
        <v>46343.041666666664</v>
      </c>
      <c r="E30745" s="15" t="str">
        <f>IF(AND($B$6=NB!$A$17,$B$8&gt;0),'Ersparnisberechnung Sommertarif'!$B$8*SLP!C30725,"")</f>
        <v/>
      </c>
    </row>
    <row r="30746" spans="1:5" x14ac:dyDescent="0.3">
      <c r="A30746" s="25">
        <v>46343</v>
      </c>
      <c r="B30746" s="31">
        <v>5.2083333333333336E-2</v>
      </c>
      <c r="C30746" s="46"/>
      <c r="D30746" s="29">
        <v>46343.052083333336</v>
      </c>
      <c r="E30746" s="15" t="str">
        <f>IF(AND($B$6=NB!$A$17,$B$8&gt;0),'Ersparnisberechnung Sommertarif'!$B$8*SLP!C30726,"")</f>
        <v/>
      </c>
    </row>
    <row r="30747" spans="1:5" x14ac:dyDescent="0.3">
      <c r="A30747" s="25">
        <v>46343</v>
      </c>
      <c r="B30747" s="31">
        <v>6.25E-2</v>
      </c>
      <c r="C30747" s="46"/>
      <c r="D30747" s="29">
        <v>46343.0625</v>
      </c>
      <c r="E30747" s="15" t="str">
        <f>IF(AND($B$6=NB!$A$17,$B$8&gt;0),'Ersparnisberechnung Sommertarif'!$B$8*SLP!C30727,"")</f>
        <v/>
      </c>
    </row>
    <row r="30748" spans="1:5" x14ac:dyDescent="0.3">
      <c r="A30748" s="25">
        <v>46343</v>
      </c>
      <c r="B30748" s="31">
        <v>7.2916666666666671E-2</v>
      </c>
      <c r="C30748" s="46"/>
      <c r="D30748" s="29">
        <v>46343.072916666664</v>
      </c>
      <c r="E30748" s="15" t="str">
        <f>IF(AND($B$6=NB!$A$17,$B$8&gt;0),'Ersparnisberechnung Sommertarif'!$B$8*SLP!C30728,"")</f>
        <v/>
      </c>
    </row>
    <row r="30749" spans="1:5" x14ac:dyDescent="0.3">
      <c r="A30749" s="25">
        <v>46343</v>
      </c>
      <c r="B30749" s="31">
        <v>8.3333333333333329E-2</v>
      </c>
      <c r="C30749" s="46"/>
      <c r="D30749" s="29">
        <v>46343.083333333336</v>
      </c>
      <c r="E30749" s="15" t="str">
        <f>IF(AND($B$6=NB!$A$17,$B$8&gt;0),'Ersparnisberechnung Sommertarif'!$B$8*SLP!C30729,"")</f>
        <v/>
      </c>
    </row>
    <row r="30750" spans="1:5" x14ac:dyDescent="0.3">
      <c r="A30750" s="25">
        <v>46343</v>
      </c>
      <c r="B30750" s="31">
        <v>9.375E-2</v>
      </c>
      <c r="C30750" s="46"/>
      <c r="D30750" s="29">
        <v>46343.09375</v>
      </c>
      <c r="E30750" s="15" t="str">
        <f>IF(AND($B$6=NB!$A$17,$B$8&gt;0),'Ersparnisberechnung Sommertarif'!$B$8*SLP!C30730,"")</f>
        <v/>
      </c>
    </row>
    <row r="30751" spans="1:5" x14ac:dyDescent="0.3">
      <c r="A30751" s="25">
        <v>46343</v>
      </c>
      <c r="B30751" s="31">
        <v>0.10416666666666667</v>
      </c>
      <c r="C30751" s="46"/>
      <c r="D30751" s="29">
        <v>46343.104166666664</v>
      </c>
      <c r="E30751" s="15" t="str">
        <f>IF(AND($B$6=NB!$A$17,$B$8&gt;0),'Ersparnisberechnung Sommertarif'!$B$8*SLP!C30731,"")</f>
        <v/>
      </c>
    </row>
    <row r="30752" spans="1:5" x14ac:dyDescent="0.3">
      <c r="A30752" s="25">
        <v>46343</v>
      </c>
      <c r="B30752" s="31">
        <v>0.11458333333333333</v>
      </c>
      <c r="C30752" s="46"/>
      <c r="D30752" s="29">
        <v>46343.114583333336</v>
      </c>
      <c r="E30752" s="15" t="str">
        <f>IF(AND($B$6=NB!$A$17,$B$8&gt;0),'Ersparnisberechnung Sommertarif'!$B$8*SLP!C30732,"")</f>
        <v/>
      </c>
    </row>
    <row r="30753" spans="1:5" x14ac:dyDescent="0.3">
      <c r="A30753" s="25">
        <v>46343</v>
      </c>
      <c r="B30753" s="31">
        <v>0.125</v>
      </c>
      <c r="C30753" s="46"/>
      <c r="D30753" s="29">
        <v>46343.125</v>
      </c>
      <c r="E30753" s="15" t="str">
        <f>IF(AND($B$6=NB!$A$17,$B$8&gt;0),'Ersparnisberechnung Sommertarif'!$B$8*SLP!C30733,"")</f>
        <v/>
      </c>
    </row>
    <row r="30754" spans="1:5" x14ac:dyDescent="0.3">
      <c r="A30754" s="25">
        <v>46343</v>
      </c>
      <c r="B30754" s="31">
        <v>0.13541666666666666</v>
      </c>
      <c r="C30754" s="46"/>
      <c r="D30754" s="29">
        <v>46343.135416666664</v>
      </c>
      <c r="E30754" s="15" t="str">
        <f>IF(AND($B$6=NB!$A$17,$B$8&gt;0),'Ersparnisberechnung Sommertarif'!$B$8*SLP!C30734,"")</f>
        <v/>
      </c>
    </row>
    <row r="30755" spans="1:5" x14ac:dyDescent="0.3">
      <c r="A30755" s="25">
        <v>46343</v>
      </c>
      <c r="B30755" s="31">
        <v>0.14583333333333334</v>
      </c>
      <c r="C30755" s="46"/>
      <c r="D30755" s="29">
        <v>46343.145833333336</v>
      </c>
      <c r="E30755" s="15" t="str">
        <f>IF(AND($B$6=NB!$A$17,$B$8&gt;0),'Ersparnisberechnung Sommertarif'!$B$8*SLP!C30735,"")</f>
        <v/>
      </c>
    </row>
    <row r="30756" spans="1:5" x14ac:dyDescent="0.3">
      <c r="A30756" s="25">
        <v>46343</v>
      </c>
      <c r="B30756" s="31">
        <v>0.15625</v>
      </c>
      <c r="C30756" s="46"/>
      <c r="D30756" s="29">
        <v>46343.15625</v>
      </c>
      <c r="E30756" s="15" t="str">
        <f>IF(AND($B$6=NB!$A$17,$B$8&gt;0),'Ersparnisberechnung Sommertarif'!$B$8*SLP!C30736,"")</f>
        <v/>
      </c>
    </row>
    <row r="30757" spans="1:5" x14ac:dyDescent="0.3">
      <c r="A30757" s="25">
        <v>46343</v>
      </c>
      <c r="B30757" s="31">
        <v>0.16666666666666666</v>
      </c>
      <c r="C30757" s="46"/>
      <c r="D30757" s="29">
        <v>46343.166666666664</v>
      </c>
      <c r="E30757" s="15" t="str">
        <f>IF(AND($B$6=NB!$A$17,$B$8&gt;0),'Ersparnisberechnung Sommertarif'!$B$8*SLP!C30737,"")</f>
        <v/>
      </c>
    </row>
    <row r="30758" spans="1:5" x14ac:dyDescent="0.3">
      <c r="A30758" s="25">
        <v>46343</v>
      </c>
      <c r="B30758" s="31">
        <v>0.17708333333333334</v>
      </c>
      <c r="C30758" s="46"/>
      <c r="D30758" s="29">
        <v>46343.177083333336</v>
      </c>
      <c r="E30758" s="15" t="str">
        <f>IF(AND($B$6=NB!$A$17,$B$8&gt;0),'Ersparnisberechnung Sommertarif'!$B$8*SLP!C30738,"")</f>
        <v/>
      </c>
    </row>
    <row r="30759" spans="1:5" x14ac:dyDescent="0.3">
      <c r="A30759" s="25">
        <v>46343</v>
      </c>
      <c r="B30759" s="31">
        <v>0.1875</v>
      </c>
      <c r="C30759" s="46"/>
      <c r="D30759" s="29">
        <v>46343.1875</v>
      </c>
      <c r="E30759" s="15" t="str">
        <f>IF(AND($B$6=NB!$A$17,$B$8&gt;0),'Ersparnisberechnung Sommertarif'!$B$8*SLP!C30739,"")</f>
        <v/>
      </c>
    </row>
    <row r="30760" spans="1:5" x14ac:dyDescent="0.3">
      <c r="A30760" s="25">
        <v>46343</v>
      </c>
      <c r="B30760" s="31">
        <v>0.19791666666666666</v>
      </c>
      <c r="C30760" s="46"/>
      <c r="D30760" s="29">
        <v>46343.197916666664</v>
      </c>
      <c r="E30760" s="15" t="str">
        <f>IF(AND($B$6=NB!$A$17,$B$8&gt;0),'Ersparnisberechnung Sommertarif'!$B$8*SLP!C30740,"")</f>
        <v/>
      </c>
    </row>
    <row r="30761" spans="1:5" x14ac:dyDescent="0.3">
      <c r="A30761" s="25">
        <v>46343</v>
      </c>
      <c r="B30761" s="31">
        <v>0.20833333333333334</v>
      </c>
      <c r="C30761" s="46"/>
      <c r="D30761" s="29">
        <v>46343.208333333336</v>
      </c>
      <c r="E30761" s="15" t="str">
        <f>IF(AND($B$6=NB!$A$17,$B$8&gt;0),'Ersparnisberechnung Sommertarif'!$B$8*SLP!C30741,"")</f>
        <v/>
      </c>
    </row>
    <row r="30762" spans="1:5" x14ac:dyDescent="0.3">
      <c r="A30762" s="25">
        <v>46343</v>
      </c>
      <c r="B30762" s="31">
        <v>0.21875</v>
      </c>
      <c r="C30762" s="46"/>
      <c r="D30762" s="29">
        <v>46343.21875</v>
      </c>
      <c r="E30762" s="15" t="str">
        <f>IF(AND($B$6=NB!$A$17,$B$8&gt;0),'Ersparnisberechnung Sommertarif'!$B$8*SLP!C30742,"")</f>
        <v/>
      </c>
    </row>
    <row r="30763" spans="1:5" x14ac:dyDescent="0.3">
      <c r="A30763" s="25">
        <v>46343</v>
      </c>
      <c r="B30763" s="31">
        <v>0.22916666666666666</v>
      </c>
      <c r="C30763" s="46"/>
      <c r="D30763" s="29">
        <v>46343.229166666664</v>
      </c>
      <c r="E30763" s="15" t="str">
        <f>IF(AND($B$6=NB!$A$17,$B$8&gt;0),'Ersparnisberechnung Sommertarif'!$B$8*SLP!C30743,"")</f>
        <v/>
      </c>
    </row>
    <row r="30764" spans="1:5" x14ac:dyDescent="0.3">
      <c r="A30764" s="25">
        <v>46343</v>
      </c>
      <c r="B30764" s="31">
        <v>0.23958333333333334</v>
      </c>
      <c r="C30764" s="46"/>
      <c r="D30764" s="29">
        <v>46343.239583333336</v>
      </c>
      <c r="E30764" s="15" t="str">
        <f>IF(AND($B$6=NB!$A$17,$B$8&gt;0),'Ersparnisberechnung Sommertarif'!$B$8*SLP!C30744,"")</f>
        <v/>
      </c>
    </row>
    <row r="30765" spans="1:5" x14ac:dyDescent="0.3">
      <c r="A30765" s="25">
        <v>46343</v>
      </c>
      <c r="B30765" s="31">
        <v>0.25</v>
      </c>
      <c r="C30765" s="46"/>
      <c r="D30765" s="29">
        <v>46343.25</v>
      </c>
      <c r="E30765" s="15" t="str">
        <f>IF(AND($B$6=NB!$A$17,$B$8&gt;0),'Ersparnisberechnung Sommertarif'!$B$8*SLP!C30745,"")</f>
        <v/>
      </c>
    </row>
    <row r="30766" spans="1:5" x14ac:dyDescent="0.3">
      <c r="A30766" s="25">
        <v>46343</v>
      </c>
      <c r="B30766" s="31">
        <v>0.26041666666666669</v>
      </c>
      <c r="C30766" s="46"/>
      <c r="D30766" s="29">
        <v>46343.260416666664</v>
      </c>
      <c r="E30766" s="15" t="str">
        <f>IF(AND($B$6=NB!$A$17,$B$8&gt;0),'Ersparnisberechnung Sommertarif'!$B$8*SLP!C30746,"")</f>
        <v/>
      </c>
    </row>
    <row r="30767" spans="1:5" x14ac:dyDescent="0.3">
      <c r="A30767" s="25">
        <v>46343</v>
      </c>
      <c r="B30767" s="31">
        <v>0.27083333333333331</v>
      </c>
      <c r="C30767" s="46"/>
      <c r="D30767" s="29">
        <v>46343.270833333336</v>
      </c>
      <c r="E30767" s="15" t="str">
        <f>IF(AND($B$6=NB!$A$17,$B$8&gt;0),'Ersparnisberechnung Sommertarif'!$B$8*SLP!C30747,"")</f>
        <v/>
      </c>
    </row>
    <row r="30768" spans="1:5" x14ac:dyDescent="0.3">
      <c r="A30768" s="25">
        <v>46343</v>
      </c>
      <c r="B30768" s="31">
        <v>0.28125</v>
      </c>
      <c r="C30768" s="46"/>
      <c r="D30768" s="29">
        <v>46343.28125</v>
      </c>
      <c r="E30768" s="15" t="str">
        <f>IF(AND($B$6=NB!$A$17,$B$8&gt;0),'Ersparnisberechnung Sommertarif'!$B$8*SLP!C30748,"")</f>
        <v/>
      </c>
    </row>
    <row r="30769" spans="1:5" x14ac:dyDescent="0.3">
      <c r="A30769" s="25">
        <v>46343</v>
      </c>
      <c r="B30769" s="31">
        <v>0.29166666666666669</v>
      </c>
      <c r="C30769" s="46"/>
      <c r="D30769" s="29">
        <v>46343.291666666664</v>
      </c>
      <c r="E30769" s="15" t="str">
        <f>IF(AND($B$6=NB!$A$17,$B$8&gt;0),'Ersparnisberechnung Sommertarif'!$B$8*SLP!C30749,"")</f>
        <v/>
      </c>
    </row>
    <row r="30770" spans="1:5" x14ac:dyDescent="0.3">
      <c r="A30770" s="25">
        <v>46343</v>
      </c>
      <c r="B30770" s="31">
        <v>0.30208333333333331</v>
      </c>
      <c r="C30770" s="46"/>
      <c r="D30770" s="29">
        <v>46343.302083333336</v>
      </c>
      <c r="E30770" s="15" t="str">
        <f>IF(AND($B$6=NB!$A$17,$B$8&gt;0),'Ersparnisberechnung Sommertarif'!$B$8*SLP!C30750,"")</f>
        <v/>
      </c>
    </row>
    <row r="30771" spans="1:5" x14ac:dyDescent="0.3">
      <c r="A30771" s="25">
        <v>46343</v>
      </c>
      <c r="B30771" s="31">
        <v>0.3125</v>
      </c>
      <c r="C30771" s="46"/>
      <c r="D30771" s="29">
        <v>46343.3125</v>
      </c>
      <c r="E30771" s="15" t="str">
        <f>IF(AND($B$6=NB!$A$17,$B$8&gt;0),'Ersparnisberechnung Sommertarif'!$B$8*SLP!C30751,"")</f>
        <v/>
      </c>
    </row>
    <row r="30772" spans="1:5" x14ac:dyDescent="0.3">
      <c r="A30772" s="25">
        <v>46343</v>
      </c>
      <c r="B30772" s="31">
        <v>0.32291666666666669</v>
      </c>
      <c r="C30772" s="46"/>
      <c r="D30772" s="29">
        <v>46343.322916666664</v>
      </c>
      <c r="E30772" s="15" t="str">
        <f>IF(AND($B$6=NB!$A$17,$B$8&gt;0),'Ersparnisberechnung Sommertarif'!$B$8*SLP!C30752,"")</f>
        <v/>
      </c>
    </row>
    <row r="30773" spans="1:5" x14ac:dyDescent="0.3">
      <c r="A30773" s="25">
        <v>46343</v>
      </c>
      <c r="B30773" s="31">
        <v>0.33333333333333331</v>
      </c>
      <c r="C30773" s="46"/>
      <c r="D30773" s="29">
        <v>46343.333333333336</v>
      </c>
      <c r="E30773" s="15" t="str">
        <f>IF(AND($B$6=NB!$A$17,$B$8&gt;0),'Ersparnisberechnung Sommertarif'!$B$8*SLP!C30753,"")</f>
        <v/>
      </c>
    </row>
    <row r="30774" spans="1:5" x14ac:dyDescent="0.3">
      <c r="A30774" s="25">
        <v>46343</v>
      </c>
      <c r="B30774" s="31">
        <v>0.34375</v>
      </c>
      <c r="C30774" s="46"/>
      <c r="D30774" s="29">
        <v>46343.34375</v>
      </c>
      <c r="E30774" s="15" t="str">
        <f>IF(AND($B$6=NB!$A$17,$B$8&gt;0),'Ersparnisberechnung Sommertarif'!$B$8*SLP!C30754,"")</f>
        <v/>
      </c>
    </row>
    <row r="30775" spans="1:5" x14ac:dyDescent="0.3">
      <c r="A30775" s="25">
        <v>46343</v>
      </c>
      <c r="B30775" s="31">
        <v>0.35416666666666669</v>
      </c>
      <c r="C30775" s="46"/>
      <c r="D30775" s="29">
        <v>46343.354166666664</v>
      </c>
      <c r="E30775" s="15" t="str">
        <f>IF(AND($B$6=NB!$A$17,$B$8&gt;0),'Ersparnisberechnung Sommertarif'!$B$8*SLP!C30755,"")</f>
        <v/>
      </c>
    </row>
    <row r="30776" spans="1:5" x14ac:dyDescent="0.3">
      <c r="A30776" s="25">
        <v>46343</v>
      </c>
      <c r="B30776" s="31">
        <v>0.36458333333333331</v>
      </c>
      <c r="C30776" s="46"/>
      <c r="D30776" s="29">
        <v>46343.364583333336</v>
      </c>
      <c r="E30776" s="15" t="str">
        <f>IF(AND($B$6=NB!$A$17,$B$8&gt;0),'Ersparnisberechnung Sommertarif'!$B$8*SLP!C30756,"")</f>
        <v/>
      </c>
    </row>
    <row r="30777" spans="1:5" x14ac:dyDescent="0.3">
      <c r="A30777" s="25">
        <v>46343</v>
      </c>
      <c r="B30777" s="31">
        <v>0.375</v>
      </c>
      <c r="C30777" s="46"/>
      <c r="D30777" s="29">
        <v>46343.375</v>
      </c>
      <c r="E30777" s="15" t="str">
        <f>IF(AND($B$6=NB!$A$17,$B$8&gt;0),'Ersparnisberechnung Sommertarif'!$B$8*SLP!C30757,"")</f>
        <v/>
      </c>
    </row>
    <row r="30778" spans="1:5" x14ac:dyDescent="0.3">
      <c r="A30778" s="25">
        <v>46343</v>
      </c>
      <c r="B30778" s="31">
        <v>0.38541666666666669</v>
      </c>
      <c r="C30778" s="46"/>
      <c r="D30778" s="29">
        <v>46343.385416666664</v>
      </c>
      <c r="E30778" s="15" t="str">
        <f>IF(AND($B$6=NB!$A$17,$B$8&gt;0),'Ersparnisberechnung Sommertarif'!$B$8*SLP!C30758,"")</f>
        <v/>
      </c>
    </row>
    <row r="30779" spans="1:5" x14ac:dyDescent="0.3">
      <c r="A30779" s="25">
        <v>46343</v>
      </c>
      <c r="B30779" s="31">
        <v>0.39583333333333331</v>
      </c>
      <c r="C30779" s="46"/>
      <c r="D30779" s="29">
        <v>46343.395833333336</v>
      </c>
      <c r="E30779" s="15" t="str">
        <f>IF(AND($B$6=NB!$A$17,$B$8&gt;0),'Ersparnisberechnung Sommertarif'!$B$8*SLP!C30759,"")</f>
        <v/>
      </c>
    </row>
    <row r="30780" spans="1:5" x14ac:dyDescent="0.3">
      <c r="A30780" s="25">
        <v>46343</v>
      </c>
      <c r="B30780" s="31">
        <v>0.40625</v>
      </c>
      <c r="C30780" s="46"/>
      <c r="D30780" s="29">
        <v>46343.40625</v>
      </c>
      <c r="E30780" s="15" t="str">
        <f>IF(AND($B$6=NB!$A$17,$B$8&gt;0),'Ersparnisberechnung Sommertarif'!$B$8*SLP!C30760,"")</f>
        <v/>
      </c>
    </row>
    <row r="30781" spans="1:5" x14ac:dyDescent="0.3">
      <c r="A30781" s="25">
        <v>46343</v>
      </c>
      <c r="B30781" s="31">
        <v>0.41666666666666669</v>
      </c>
      <c r="C30781" s="46"/>
      <c r="D30781" s="29">
        <v>46343.416666666664</v>
      </c>
      <c r="E30781" s="15" t="str">
        <f>IF(AND($B$6=NB!$A$17,$B$8&gt;0),'Ersparnisberechnung Sommertarif'!$B$8*SLP!C30761,"")</f>
        <v/>
      </c>
    </row>
    <row r="30782" spans="1:5" x14ac:dyDescent="0.3">
      <c r="A30782" s="25">
        <v>46343</v>
      </c>
      <c r="B30782" s="31">
        <v>0.42708333333333331</v>
      </c>
      <c r="C30782" s="46"/>
      <c r="D30782" s="29">
        <v>46343.427083333336</v>
      </c>
      <c r="E30782" s="15" t="str">
        <f>IF(AND($B$6=NB!$A$17,$B$8&gt;0),'Ersparnisberechnung Sommertarif'!$B$8*SLP!C30762,"")</f>
        <v/>
      </c>
    </row>
    <row r="30783" spans="1:5" x14ac:dyDescent="0.3">
      <c r="A30783" s="25">
        <v>46343</v>
      </c>
      <c r="B30783" s="31">
        <v>0.4375</v>
      </c>
      <c r="C30783" s="46"/>
      <c r="D30783" s="29">
        <v>46343.4375</v>
      </c>
      <c r="E30783" s="15" t="str">
        <f>IF(AND($B$6=NB!$A$17,$B$8&gt;0),'Ersparnisberechnung Sommertarif'!$B$8*SLP!C30763,"")</f>
        <v/>
      </c>
    </row>
    <row r="30784" spans="1:5" x14ac:dyDescent="0.3">
      <c r="A30784" s="25">
        <v>46343</v>
      </c>
      <c r="B30784" s="31">
        <v>0.44791666666666669</v>
      </c>
      <c r="C30784" s="46"/>
      <c r="D30784" s="29">
        <v>46343.447916666664</v>
      </c>
      <c r="E30784" s="15" t="str">
        <f>IF(AND($B$6=NB!$A$17,$B$8&gt;0),'Ersparnisberechnung Sommertarif'!$B$8*SLP!C30764,"")</f>
        <v/>
      </c>
    </row>
    <row r="30785" spans="1:5" x14ac:dyDescent="0.3">
      <c r="A30785" s="25">
        <v>46343</v>
      </c>
      <c r="B30785" s="31">
        <v>0.45833333333333331</v>
      </c>
      <c r="C30785" s="46"/>
      <c r="D30785" s="29">
        <v>46343.458333333336</v>
      </c>
      <c r="E30785" s="15" t="str">
        <f>IF(AND($B$6=NB!$A$17,$B$8&gt;0),'Ersparnisberechnung Sommertarif'!$B$8*SLP!C30765,"")</f>
        <v/>
      </c>
    </row>
    <row r="30786" spans="1:5" x14ac:dyDescent="0.3">
      <c r="A30786" s="25">
        <v>46343</v>
      </c>
      <c r="B30786" s="31">
        <v>0.46875</v>
      </c>
      <c r="C30786" s="46"/>
      <c r="D30786" s="29">
        <v>46343.46875</v>
      </c>
      <c r="E30786" s="15" t="str">
        <f>IF(AND($B$6=NB!$A$17,$B$8&gt;0),'Ersparnisberechnung Sommertarif'!$B$8*SLP!C30766,"")</f>
        <v/>
      </c>
    </row>
    <row r="30787" spans="1:5" x14ac:dyDescent="0.3">
      <c r="A30787" s="25">
        <v>46343</v>
      </c>
      <c r="B30787" s="31">
        <v>0.47916666666666669</v>
      </c>
      <c r="C30787" s="46"/>
      <c r="D30787" s="29">
        <v>46343.479166666664</v>
      </c>
      <c r="E30787" s="15" t="str">
        <f>IF(AND($B$6=NB!$A$17,$B$8&gt;0),'Ersparnisberechnung Sommertarif'!$B$8*SLP!C30767,"")</f>
        <v/>
      </c>
    </row>
    <row r="30788" spans="1:5" x14ac:dyDescent="0.3">
      <c r="A30788" s="25">
        <v>46343</v>
      </c>
      <c r="B30788" s="31">
        <v>0.48958333333333331</v>
      </c>
      <c r="C30788" s="46"/>
      <c r="D30788" s="29">
        <v>46343.489583333336</v>
      </c>
      <c r="E30788" s="15" t="str">
        <f>IF(AND($B$6=NB!$A$17,$B$8&gt;0),'Ersparnisberechnung Sommertarif'!$B$8*SLP!C30768,"")</f>
        <v/>
      </c>
    </row>
    <row r="30789" spans="1:5" x14ac:dyDescent="0.3">
      <c r="A30789" s="25">
        <v>46343</v>
      </c>
      <c r="B30789" s="31">
        <v>0.5</v>
      </c>
      <c r="C30789" s="46"/>
      <c r="D30789" s="29">
        <v>46343.5</v>
      </c>
      <c r="E30789" s="15" t="str">
        <f>IF(AND($B$6=NB!$A$17,$B$8&gt;0),'Ersparnisberechnung Sommertarif'!$B$8*SLP!C30769,"")</f>
        <v/>
      </c>
    </row>
    <row r="30790" spans="1:5" x14ac:dyDescent="0.3">
      <c r="A30790" s="25">
        <v>46343</v>
      </c>
      <c r="B30790" s="31">
        <v>0.51041666666666663</v>
      </c>
      <c r="C30790" s="46"/>
      <c r="D30790" s="29">
        <v>46343.510416666664</v>
      </c>
      <c r="E30790" s="15" t="str">
        <f>IF(AND($B$6=NB!$A$17,$B$8&gt;0),'Ersparnisberechnung Sommertarif'!$B$8*SLP!C30770,"")</f>
        <v/>
      </c>
    </row>
    <row r="30791" spans="1:5" x14ac:dyDescent="0.3">
      <c r="A30791" s="25">
        <v>46343</v>
      </c>
      <c r="B30791" s="31">
        <v>0.52083333333333337</v>
      </c>
      <c r="C30791" s="46"/>
      <c r="D30791" s="29">
        <v>46343.520833333336</v>
      </c>
      <c r="E30791" s="15" t="str">
        <f>IF(AND($B$6=NB!$A$17,$B$8&gt;0),'Ersparnisberechnung Sommertarif'!$B$8*SLP!C30771,"")</f>
        <v/>
      </c>
    </row>
    <row r="30792" spans="1:5" x14ac:dyDescent="0.3">
      <c r="A30792" s="25">
        <v>46343</v>
      </c>
      <c r="B30792" s="31">
        <v>0.53125</v>
      </c>
      <c r="C30792" s="46"/>
      <c r="D30792" s="29">
        <v>46343.53125</v>
      </c>
      <c r="E30792" s="15" t="str">
        <f>IF(AND($B$6=NB!$A$17,$B$8&gt;0),'Ersparnisberechnung Sommertarif'!$B$8*SLP!C30772,"")</f>
        <v/>
      </c>
    </row>
    <row r="30793" spans="1:5" x14ac:dyDescent="0.3">
      <c r="A30793" s="25">
        <v>46343</v>
      </c>
      <c r="B30793" s="31">
        <v>0.54166666666666663</v>
      </c>
      <c r="C30793" s="46"/>
      <c r="D30793" s="29">
        <v>46343.541666666664</v>
      </c>
      <c r="E30793" s="15" t="str">
        <f>IF(AND($B$6=NB!$A$17,$B$8&gt;0),'Ersparnisberechnung Sommertarif'!$B$8*SLP!C30773,"")</f>
        <v/>
      </c>
    </row>
    <row r="30794" spans="1:5" x14ac:dyDescent="0.3">
      <c r="A30794" s="25">
        <v>46343</v>
      </c>
      <c r="B30794" s="31">
        <v>0.55208333333333337</v>
      </c>
      <c r="C30794" s="46"/>
      <c r="D30794" s="29">
        <v>46343.552083333336</v>
      </c>
      <c r="E30794" s="15" t="str">
        <f>IF(AND($B$6=NB!$A$17,$B$8&gt;0),'Ersparnisberechnung Sommertarif'!$B$8*SLP!C30774,"")</f>
        <v/>
      </c>
    </row>
    <row r="30795" spans="1:5" x14ac:dyDescent="0.3">
      <c r="A30795" s="25">
        <v>46343</v>
      </c>
      <c r="B30795" s="31">
        <v>0.5625</v>
      </c>
      <c r="C30795" s="46"/>
      <c r="D30795" s="29">
        <v>46343.5625</v>
      </c>
      <c r="E30795" s="15" t="str">
        <f>IF(AND($B$6=NB!$A$17,$B$8&gt;0),'Ersparnisberechnung Sommertarif'!$B$8*SLP!C30775,"")</f>
        <v/>
      </c>
    </row>
    <row r="30796" spans="1:5" x14ac:dyDescent="0.3">
      <c r="A30796" s="25">
        <v>46343</v>
      </c>
      <c r="B30796" s="31">
        <v>0.57291666666666663</v>
      </c>
      <c r="C30796" s="46"/>
      <c r="D30796" s="29">
        <v>46343.572916666664</v>
      </c>
      <c r="E30796" s="15" t="str">
        <f>IF(AND($B$6=NB!$A$17,$B$8&gt;0),'Ersparnisberechnung Sommertarif'!$B$8*SLP!C30776,"")</f>
        <v/>
      </c>
    </row>
    <row r="30797" spans="1:5" x14ac:dyDescent="0.3">
      <c r="A30797" s="25">
        <v>46343</v>
      </c>
      <c r="B30797" s="31">
        <v>0.58333333333333337</v>
      </c>
      <c r="C30797" s="46"/>
      <c r="D30797" s="29">
        <v>46343.583333333336</v>
      </c>
      <c r="E30797" s="15" t="str">
        <f>IF(AND($B$6=NB!$A$17,$B$8&gt;0),'Ersparnisberechnung Sommertarif'!$B$8*SLP!C30777,"")</f>
        <v/>
      </c>
    </row>
    <row r="30798" spans="1:5" x14ac:dyDescent="0.3">
      <c r="A30798" s="25">
        <v>46343</v>
      </c>
      <c r="B30798" s="31">
        <v>0.59375</v>
      </c>
      <c r="C30798" s="46"/>
      <c r="D30798" s="29">
        <v>46343.59375</v>
      </c>
      <c r="E30798" s="15" t="str">
        <f>IF(AND($B$6=NB!$A$17,$B$8&gt;0),'Ersparnisberechnung Sommertarif'!$B$8*SLP!C30778,"")</f>
        <v/>
      </c>
    </row>
    <row r="30799" spans="1:5" x14ac:dyDescent="0.3">
      <c r="A30799" s="25">
        <v>46343</v>
      </c>
      <c r="B30799" s="31">
        <v>0.60416666666666663</v>
      </c>
      <c r="C30799" s="46"/>
      <c r="D30799" s="29">
        <v>46343.604166666664</v>
      </c>
      <c r="E30799" s="15" t="str">
        <f>IF(AND($B$6=NB!$A$17,$B$8&gt;0),'Ersparnisberechnung Sommertarif'!$B$8*SLP!C30779,"")</f>
        <v/>
      </c>
    </row>
    <row r="30800" spans="1:5" x14ac:dyDescent="0.3">
      <c r="A30800" s="25">
        <v>46343</v>
      </c>
      <c r="B30800" s="31">
        <v>0.61458333333333337</v>
      </c>
      <c r="C30800" s="46"/>
      <c r="D30800" s="29">
        <v>46343.614583333336</v>
      </c>
      <c r="E30800" s="15" t="str">
        <f>IF(AND($B$6=NB!$A$17,$B$8&gt;0),'Ersparnisberechnung Sommertarif'!$B$8*SLP!C30780,"")</f>
        <v/>
      </c>
    </row>
    <row r="30801" spans="1:5" x14ac:dyDescent="0.3">
      <c r="A30801" s="25">
        <v>46343</v>
      </c>
      <c r="B30801" s="31">
        <v>0.625</v>
      </c>
      <c r="C30801" s="46"/>
      <c r="D30801" s="29">
        <v>46343.625</v>
      </c>
      <c r="E30801" s="15" t="str">
        <f>IF(AND($B$6=NB!$A$17,$B$8&gt;0),'Ersparnisberechnung Sommertarif'!$B$8*SLP!C30781,"")</f>
        <v/>
      </c>
    </row>
    <row r="30802" spans="1:5" x14ac:dyDescent="0.3">
      <c r="A30802" s="25">
        <v>46343</v>
      </c>
      <c r="B30802" s="31">
        <v>0.63541666666666663</v>
      </c>
      <c r="C30802" s="46"/>
      <c r="D30802" s="29">
        <v>46343.635416666664</v>
      </c>
      <c r="E30802" s="15" t="str">
        <f>IF(AND($B$6=NB!$A$17,$B$8&gt;0),'Ersparnisberechnung Sommertarif'!$B$8*SLP!C30782,"")</f>
        <v/>
      </c>
    </row>
    <row r="30803" spans="1:5" x14ac:dyDescent="0.3">
      <c r="A30803" s="25">
        <v>46343</v>
      </c>
      <c r="B30803" s="31">
        <v>0.64583333333333337</v>
      </c>
      <c r="C30803" s="46"/>
      <c r="D30803" s="29">
        <v>46343.645833333336</v>
      </c>
      <c r="E30803" s="15" t="str">
        <f>IF(AND($B$6=NB!$A$17,$B$8&gt;0),'Ersparnisberechnung Sommertarif'!$B$8*SLP!C30783,"")</f>
        <v/>
      </c>
    </row>
    <row r="30804" spans="1:5" x14ac:dyDescent="0.3">
      <c r="A30804" s="25">
        <v>46343</v>
      </c>
      <c r="B30804" s="31">
        <v>0.65625</v>
      </c>
      <c r="C30804" s="46"/>
      <c r="D30804" s="29">
        <v>46343.65625</v>
      </c>
      <c r="E30804" s="15" t="str">
        <f>IF(AND($B$6=NB!$A$17,$B$8&gt;0),'Ersparnisberechnung Sommertarif'!$B$8*SLP!C30784,"")</f>
        <v/>
      </c>
    </row>
    <row r="30805" spans="1:5" x14ac:dyDescent="0.3">
      <c r="A30805" s="25">
        <v>46343</v>
      </c>
      <c r="B30805" s="31">
        <v>0.66666666666666663</v>
      </c>
      <c r="C30805" s="46"/>
      <c r="D30805" s="29">
        <v>46343.666666666664</v>
      </c>
      <c r="E30805" s="15" t="str">
        <f>IF(AND($B$6=NB!$A$17,$B$8&gt;0),'Ersparnisberechnung Sommertarif'!$B$8*SLP!C30785,"")</f>
        <v/>
      </c>
    </row>
    <row r="30806" spans="1:5" x14ac:dyDescent="0.3">
      <c r="A30806" s="25">
        <v>46343</v>
      </c>
      <c r="B30806" s="31">
        <v>0.67708333333333337</v>
      </c>
      <c r="C30806" s="46"/>
      <c r="D30806" s="29">
        <v>46343.677083333336</v>
      </c>
      <c r="E30806" s="15" t="str">
        <f>IF(AND($B$6=NB!$A$17,$B$8&gt;0),'Ersparnisberechnung Sommertarif'!$B$8*SLP!C30786,"")</f>
        <v/>
      </c>
    </row>
    <row r="30807" spans="1:5" x14ac:dyDescent="0.3">
      <c r="A30807" s="25">
        <v>46343</v>
      </c>
      <c r="B30807" s="31">
        <v>0.6875</v>
      </c>
      <c r="C30807" s="46"/>
      <c r="D30807" s="29">
        <v>46343.6875</v>
      </c>
      <c r="E30807" s="15" t="str">
        <f>IF(AND($B$6=NB!$A$17,$B$8&gt;0),'Ersparnisberechnung Sommertarif'!$B$8*SLP!C30787,"")</f>
        <v/>
      </c>
    </row>
    <row r="30808" spans="1:5" x14ac:dyDescent="0.3">
      <c r="A30808" s="25">
        <v>46343</v>
      </c>
      <c r="B30808" s="31">
        <v>0.69791666666666663</v>
      </c>
      <c r="C30808" s="46"/>
      <c r="D30808" s="29">
        <v>46343.697916666664</v>
      </c>
      <c r="E30808" s="15" t="str">
        <f>IF(AND($B$6=NB!$A$17,$B$8&gt;0),'Ersparnisberechnung Sommertarif'!$B$8*SLP!C30788,"")</f>
        <v/>
      </c>
    </row>
    <row r="30809" spans="1:5" x14ac:dyDescent="0.3">
      <c r="A30809" s="25">
        <v>46343</v>
      </c>
      <c r="B30809" s="31">
        <v>0.70833333333333337</v>
      </c>
      <c r="C30809" s="46"/>
      <c r="D30809" s="29">
        <v>46343.708333333336</v>
      </c>
      <c r="E30809" s="15" t="str">
        <f>IF(AND($B$6=NB!$A$17,$B$8&gt;0),'Ersparnisberechnung Sommertarif'!$B$8*SLP!C30789,"")</f>
        <v/>
      </c>
    </row>
    <row r="30810" spans="1:5" x14ac:dyDescent="0.3">
      <c r="A30810" s="25">
        <v>46343</v>
      </c>
      <c r="B30810" s="31">
        <v>0.71875</v>
      </c>
      <c r="C30810" s="46"/>
      <c r="D30810" s="29">
        <v>46343.71875</v>
      </c>
      <c r="E30810" s="15" t="str">
        <f>IF(AND($B$6=NB!$A$17,$B$8&gt;0),'Ersparnisberechnung Sommertarif'!$B$8*SLP!C30790,"")</f>
        <v/>
      </c>
    </row>
    <row r="30811" spans="1:5" x14ac:dyDescent="0.3">
      <c r="A30811" s="25">
        <v>46343</v>
      </c>
      <c r="B30811" s="31">
        <v>0.72916666666666663</v>
      </c>
      <c r="C30811" s="46"/>
      <c r="D30811" s="29">
        <v>46343.729166666664</v>
      </c>
      <c r="E30811" s="15" t="str">
        <f>IF(AND($B$6=NB!$A$17,$B$8&gt;0),'Ersparnisberechnung Sommertarif'!$B$8*SLP!C30791,"")</f>
        <v/>
      </c>
    </row>
    <row r="30812" spans="1:5" x14ac:dyDescent="0.3">
      <c r="A30812" s="25">
        <v>46343</v>
      </c>
      <c r="B30812" s="31">
        <v>0.73958333333333337</v>
      </c>
      <c r="C30812" s="46"/>
      <c r="D30812" s="29">
        <v>46343.739583333336</v>
      </c>
      <c r="E30812" s="15" t="str">
        <f>IF(AND($B$6=NB!$A$17,$B$8&gt;0),'Ersparnisberechnung Sommertarif'!$B$8*SLP!C30792,"")</f>
        <v/>
      </c>
    </row>
    <row r="30813" spans="1:5" x14ac:dyDescent="0.3">
      <c r="A30813" s="25">
        <v>46343</v>
      </c>
      <c r="B30813" s="31">
        <v>0.75</v>
      </c>
      <c r="C30813" s="46"/>
      <c r="D30813" s="29">
        <v>46343.75</v>
      </c>
      <c r="E30813" s="15" t="str">
        <f>IF(AND($B$6=NB!$A$17,$B$8&gt;0),'Ersparnisberechnung Sommertarif'!$B$8*SLP!C30793,"")</f>
        <v/>
      </c>
    </row>
    <row r="30814" spans="1:5" x14ac:dyDescent="0.3">
      <c r="A30814" s="25">
        <v>46343</v>
      </c>
      <c r="B30814" s="31">
        <v>0.76041666666666663</v>
      </c>
      <c r="C30814" s="46"/>
      <c r="D30814" s="29">
        <v>46343.760416666664</v>
      </c>
      <c r="E30814" s="15" t="str">
        <f>IF(AND($B$6=NB!$A$17,$B$8&gt;0),'Ersparnisberechnung Sommertarif'!$B$8*SLP!C30794,"")</f>
        <v/>
      </c>
    </row>
    <row r="30815" spans="1:5" x14ac:dyDescent="0.3">
      <c r="A30815" s="25">
        <v>46343</v>
      </c>
      <c r="B30815" s="31">
        <v>0.77083333333333337</v>
      </c>
      <c r="C30815" s="46"/>
      <c r="D30815" s="29">
        <v>46343.770833333336</v>
      </c>
      <c r="E30815" s="15" t="str">
        <f>IF(AND($B$6=NB!$A$17,$B$8&gt;0),'Ersparnisberechnung Sommertarif'!$B$8*SLP!C30795,"")</f>
        <v/>
      </c>
    </row>
    <row r="30816" spans="1:5" x14ac:dyDescent="0.3">
      <c r="A30816" s="25">
        <v>46343</v>
      </c>
      <c r="B30816" s="31">
        <v>0.78125</v>
      </c>
      <c r="C30816" s="46"/>
      <c r="D30816" s="29">
        <v>46343.78125</v>
      </c>
      <c r="E30816" s="15" t="str">
        <f>IF(AND($B$6=NB!$A$17,$B$8&gt;0),'Ersparnisberechnung Sommertarif'!$B$8*SLP!C30796,"")</f>
        <v/>
      </c>
    </row>
    <row r="30817" spans="1:5" x14ac:dyDescent="0.3">
      <c r="A30817" s="25">
        <v>46343</v>
      </c>
      <c r="B30817" s="31">
        <v>0.79166666666666663</v>
      </c>
      <c r="C30817" s="46"/>
      <c r="D30817" s="29">
        <v>46343.791666666664</v>
      </c>
      <c r="E30817" s="15" t="str">
        <f>IF(AND($B$6=NB!$A$17,$B$8&gt;0),'Ersparnisberechnung Sommertarif'!$B$8*SLP!C30797,"")</f>
        <v/>
      </c>
    </row>
    <row r="30818" spans="1:5" x14ac:dyDescent="0.3">
      <c r="A30818" s="25">
        <v>46343</v>
      </c>
      <c r="B30818" s="31">
        <v>0.80208333333333337</v>
      </c>
      <c r="C30818" s="46"/>
      <c r="D30818" s="29">
        <v>46343.802083333336</v>
      </c>
      <c r="E30818" s="15" t="str">
        <f>IF(AND($B$6=NB!$A$17,$B$8&gt;0),'Ersparnisberechnung Sommertarif'!$B$8*SLP!C30798,"")</f>
        <v/>
      </c>
    </row>
    <row r="30819" spans="1:5" x14ac:dyDescent="0.3">
      <c r="A30819" s="25">
        <v>46343</v>
      </c>
      <c r="B30819" s="31">
        <v>0.8125</v>
      </c>
      <c r="C30819" s="46"/>
      <c r="D30819" s="29">
        <v>46343.8125</v>
      </c>
      <c r="E30819" s="15" t="str">
        <f>IF(AND($B$6=NB!$A$17,$B$8&gt;0),'Ersparnisberechnung Sommertarif'!$B$8*SLP!C30799,"")</f>
        <v/>
      </c>
    </row>
    <row r="30820" spans="1:5" x14ac:dyDescent="0.3">
      <c r="A30820" s="25">
        <v>46343</v>
      </c>
      <c r="B30820" s="31">
        <v>0.82291666666666663</v>
      </c>
      <c r="C30820" s="46"/>
      <c r="D30820" s="29">
        <v>46343.822916666664</v>
      </c>
      <c r="E30820" s="15" t="str">
        <f>IF(AND($B$6=NB!$A$17,$B$8&gt;0),'Ersparnisberechnung Sommertarif'!$B$8*SLP!C30800,"")</f>
        <v/>
      </c>
    </row>
    <row r="30821" spans="1:5" x14ac:dyDescent="0.3">
      <c r="A30821" s="25">
        <v>46343</v>
      </c>
      <c r="B30821" s="31">
        <v>0.83333333333333337</v>
      </c>
      <c r="C30821" s="46"/>
      <c r="D30821" s="29">
        <v>46343.833333333336</v>
      </c>
      <c r="E30821" s="15" t="str">
        <f>IF(AND($B$6=NB!$A$17,$B$8&gt;0),'Ersparnisberechnung Sommertarif'!$B$8*SLP!C30801,"")</f>
        <v/>
      </c>
    </row>
    <row r="30822" spans="1:5" x14ac:dyDescent="0.3">
      <c r="A30822" s="25">
        <v>46343</v>
      </c>
      <c r="B30822" s="31">
        <v>0.84375</v>
      </c>
      <c r="C30822" s="46"/>
      <c r="D30822" s="29">
        <v>46343.84375</v>
      </c>
      <c r="E30822" s="15" t="str">
        <f>IF(AND($B$6=NB!$A$17,$B$8&gt;0),'Ersparnisberechnung Sommertarif'!$B$8*SLP!C30802,"")</f>
        <v/>
      </c>
    </row>
    <row r="30823" spans="1:5" x14ac:dyDescent="0.3">
      <c r="A30823" s="25">
        <v>46343</v>
      </c>
      <c r="B30823" s="31">
        <v>0.85416666666666663</v>
      </c>
      <c r="C30823" s="46"/>
      <c r="D30823" s="29">
        <v>46343.854166666664</v>
      </c>
      <c r="E30823" s="15" t="str">
        <f>IF(AND($B$6=NB!$A$17,$B$8&gt;0),'Ersparnisberechnung Sommertarif'!$B$8*SLP!C30803,"")</f>
        <v/>
      </c>
    </row>
    <row r="30824" spans="1:5" x14ac:dyDescent="0.3">
      <c r="A30824" s="25">
        <v>46343</v>
      </c>
      <c r="B30824" s="31">
        <v>0.86458333333333337</v>
      </c>
      <c r="C30824" s="46"/>
      <c r="D30824" s="29">
        <v>46343.864583333336</v>
      </c>
      <c r="E30824" s="15" t="str">
        <f>IF(AND($B$6=NB!$A$17,$B$8&gt;0),'Ersparnisberechnung Sommertarif'!$B$8*SLP!C30804,"")</f>
        <v/>
      </c>
    </row>
    <row r="30825" spans="1:5" x14ac:dyDescent="0.3">
      <c r="A30825" s="25">
        <v>46343</v>
      </c>
      <c r="B30825" s="31">
        <v>0.875</v>
      </c>
      <c r="C30825" s="46"/>
      <c r="D30825" s="29">
        <v>46343.875</v>
      </c>
      <c r="E30825" s="15" t="str">
        <f>IF(AND($B$6=NB!$A$17,$B$8&gt;0),'Ersparnisberechnung Sommertarif'!$B$8*SLP!C30805,"")</f>
        <v/>
      </c>
    </row>
    <row r="30826" spans="1:5" x14ac:dyDescent="0.3">
      <c r="A30826" s="25">
        <v>46343</v>
      </c>
      <c r="B30826" s="31">
        <v>0.88541666666666663</v>
      </c>
      <c r="C30826" s="46"/>
      <c r="D30826" s="29">
        <v>46343.885416666664</v>
      </c>
      <c r="E30826" s="15" t="str">
        <f>IF(AND($B$6=NB!$A$17,$B$8&gt;0),'Ersparnisberechnung Sommertarif'!$B$8*SLP!C30806,"")</f>
        <v/>
      </c>
    </row>
    <row r="30827" spans="1:5" x14ac:dyDescent="0.3">
      <c r="A30827" s="25">
        <v>46343</v>
      </c>
      <c r="B30827" s="31">
        <v>0.89583333333333337</v>
      </c>
      <c r="C30827" s="46"/>
      <c r="D30827" s="29">
        <v>46343.895833333336</v>
      </c>
      <c r="E30827" s="15" t="str">
        <f>IF(AND($B$6=NB!$A$17,$B$8&gt;0),'Ersparnisberechnung Sommertarif'!$B$8*SLP!C30807,"")</f>
        <v/>
      </c>
    </row>
    <row r="30828" spans="1:5" x14ac:dyDescent="0.3">
      <c r="A30828" s="25">
        <v>46343</v>
      </c>
      <c r="B30828" s="31">
        <v>0.90625</v>
      </c>
      <c r="C30828" s="46"/>
      <c r="D30828" s="29">
        <v>46343.90625</v>
      </c>
      <c r="E30828" s="15" t="str">
        <f>IF(AND($B$6=NB!$A$17,$B$8&gt;0),'Ersparnisberechnung Sommertarif'!$B$8*SLP!C30808,"")</f>
        <v/>
      </c>
    </row>
    <row r="30829" spans="1:5" x14ac:dyDescent="0.3">
      <c r="A30829" s="25">
        <v>46343</v>
      </c>
      <c r="B30829" s="31">
        <v>0.91666666666666663</v>
      </c>
      <c r="C30829" s="46"/>
      <c r="D30829" s="29">
        <v>46343.916666666664</v>
      </c>
      <c r="E30829" s="15" t="str">
        <f>IF(AND($B$6=NB!$A$17,$B$8&gt;0),'Ersparnisberechnung Sommertarif'!$B$8*SLP!C30809,"")</f>
        <v/>
      </c>
    </row>
    <row r="30830" spans="1:5" x14ac:dyDescent="0.3">
      <c r="A30830" s="25">
        <v>46343</v>
      </c>
      <c r="B30830" s="31">
        <v>0.92708333333333337</v>
      </c>
      <c r="C30830" s="46"/>
      <c r="D30830" s="29">
        <v>46343.927083333336</v>
      </c>
      <c r="E30830" s="15" t="str">
        <f>IF(AND($B$6=NB!$A$17,$B$8&gt;0),'Ersparnisberechnung Sommertarif'!$B$8*SLP!C30810,"")</f>
        <v/>
      </c>
    </row>
    <row r="30831" spans="1:5" x14ac:dyDescent="0.3">
      <c r="A30831" s="25">
        <v>46343</v>
      </c>
      <c r="B30831" s="31">
        <v>0.9375</v>
      </c>
      <c r="C30831" s="46"/>
      <c r="D30831" s="29">
        <v>46343.9375</v>
      </c>
      <c r="E30831" s="15" t="str">
        <f>IF(AND($B$6=NB!$A$17,$B$8&gt;0),'Ersparnisberechnung Sommertarif'!$B$8*SLP!C30811,"")</f>
        <v/>
      </c>
    </row>
    <row r="30832" spans="1:5" x14ac:dyDescent="0.3">
      <c r="A30832" s="25">
        <v>46343</v>
      </c>
      <c r="B30832" s="31">
        <v>0.94791666666666663</v>
      </c>
      <c r="C30832" s="46"/>
      <c r="D30832" s="29">
        <v>46343.947916666664</v>
      </c>
      <c r="E30832" s="15" t="str">
        <f>IF(AND($B$6=NB!$A$17,$B$8&gt;0),'Ersparnisberechnung Sommertarif'!$B$8*SLP!C30812,"")</f>
        <v/>
      </c>
    </row>
    <row r="30833" spans="1:5" x14ac:dyDescent="0.3">
      <c r="A30833" s="25">
        <v>46343</v>
      </c>
      <c r="B30833" s="31">
        <v>0.95833333333333337</v>
      </c>
      <c r="C30833" s="46"/>
      <c r="D30833" s="29">
        <v>46343.958333333336</v>
      </c>
      <c r="E30833" s="15" t="str">
        <f>IF(AND($B$6=NB!$A$17,$B$8&gt;0),'Ersparnisberechnung Sommertarif'!$B$8*SLP!C30813,"")</f>
        <v/>
      </c>
    </row>
    <row r="30834" spans="1:5" x14ac:dyDescent="0.3">
      <c r="A30834" s="25">
        <v>46343</v>
      </c>
      <c r="B30834" s="31">
        <v>0.96875</v>
      </c>
      <c r="C30834" s="46"/>
      <c r="D30834" s="29">
        <v>46343.96875</v>
      </c>
      <c r="E30834" s="15" t="str">
        <f>IF(AND($B$6=NB!$A$17,$B$8&gt;0),'Ersparnisberechnung Sommertarif'!$B$8*SLP!C30814,"")</f>
        <v/>
      </c>
    </row>
    <row r="30835" spans="1:5" x14ac:dyDescent="0.3">
      <c r="A30835" s="25">
        <v>46343</v>
      </c>
      <c r="B30835" s="31">
        <v>0.97916666666666663</v>
      </c>
      <c r="C30835" s="46"/>
      <c r="D30835" s="29">
        <v>46343.979166666664</v>
      </c>
      <c r="E30835" s="15" t="str">
        <f>IF(AND($B$6=NB!$A$17,$B$8&gt;0),'Ersparnisberechnung Sommertarif'!$B$8*SLP!C30815,"")</f>
        <v/>
      </c>
    </row>
    <row r="30836" spans="1:5" x14ac:dyDescent="0.3">
      <c r="A30836" s="25">
        <v>46343</v>
      </c>
      <c r="B30836" s="31">
        <v>0.98958333333333337</v>
      </c>
      <c r="C30836" s="46"/>
      <c r="D30836" s="29">
        <v>46343.989583333336</v>
      </c>
      <c r="E30836" s="15" t="str">
        <f>IF(AND($B$6=NB!$A$17,$B$8&gt;0),'Ersparnisberechnung Sommertarif'!$B$8*SLP!C30816,"")</f>
        <v/>
      </c>
    </row>
    <row r="30837" spans="1:5" x14ac:dyDescent="0.3">
      <c r="A30837" s="25">
        <v>46344</v>
      </c>
      <c r="B30837" s="31">
        <v>0</v>
      </c>
      <c r="C30837" s="46"/>
      <c r="D30837" s="29">
        <v>46344</v>
      </c>
      <c r="E30837" s="15" t="str">
        <f>IF(AND($B$6=NB!$A$17,$B$8&gt;0),'Ersparnisberechnung Sommertarif'!$B$8*SLP!C30817,"")</f>
        <v/>
      </c>
    </row>
    <row r="30838" spans="1:5" x14ac:dyDescent="0.3">
      <c r="A30838" s="25">
        <v>46344</v>
      </c>
      <c r="B30838" s="31">
        <v>1.0416666666666666E-2</v>
      </c>
      <c r="C30838" s="46"/>
      <c r="D30838" s="29">
        <v>46344.010416666664</v>
      </c>
      <c r="E30838" s="15" t="str">
        <f>IF(AND($B$6=NB!$A$17,$B$8&gt;0),'Ersparnisberechnung Sommertarif'!$B$8*SLP!C30818,"")</f>
        <v/>
      </c>
    </row>
    <row r="30839" spans="1:5" x14ac:dyDescent="0.3">
      <c r="A30839" s="25">
        <v>46344</v>
      </c>
      <c r="B30839" s="31">
        <v>2.0833333333333332E-2</v>
      </c>
      <c r="C30839" s="46"/>
      <c r="D30839" s="29">
        <v>46344.020833333336</v>
      </c>
      <c r="E30839" s="15" t="str">
        <f>IF(AND($B$6=NB!$A$17,$B$8&gt;0),'Ersparnisberechnung Sommertarif'!$B$8*SLP!C30819,"")</f>
        <v/>
      </c>
    </row>
    <row r="30840" spans="1:5" x14ac:dyDescent="0.3">
      <c r="A30840" s="25">
        <v>46344</v>
      </c>
      <c r="B30840" s="31">
        <v>3.125E-2</v>
      </c>
      <c r="C30840" s="46"/>
      <c r="D30840" s="29">
        <v>46344.03125</v>
      </c>
      <c r="E30840" s="15" t="str">
        <f>IF(AND($B$6=NB!$A$17,$B$8&gt;0),'Ersparnisberechnung Sommertarif'!$B$8*SLP!C30820,"")</f>
        <v/>
      </c>
    </row>
    <row r="30841" spans="1:5" x14ac:dyDescent="0.3">
      <c r="A30841" s="25">
        <v>46344</v>
      </c>
      <c r="B30841" s="31">
        <v>4.1666666666666664E-2</v>
      </c>
      <c r="C30841" s="46"/>
      <c r="D30841" s="29">
        <v>46344.041666666664</v>
      </c>
      <c r="E30841" s="15" t="str">
        <f>IF(AND($B$6=NB!$A$17,$B$8&gt;0),'Ersparnisberechnung Sommertarif'!$B$8*SLP!C30821,"")</f>
        <v/>
      </c>
    </row>
    <row r="30842" spans="1:5" x14ac:dyDescent="0.3">
      <c r="A30842" s="25">
        <v>46344</v>
      </c>
      <c r="B30842" s="31">
        <v>5.2083333333333336E-2</v>
      </c>
      <c r="C30842" s="46"/>
      <c r="D30842" s="29">
        <v>46344.052083333336</v>
      </c>
      <c r="E30842" s="15" t="str">
        <f>IF(AND($B$6=NB!$A$17,$B$8&gt;0),'Ersparnisberechnung Sommertarif'!$B$8*SLP!C30822,"")</f>
        <v/>
      </c>
    </row>
    <row r="30843" spans="1:5" x14ac:dyDescent="0.3">
      <c r="A30843" s="25">
        <v>46344</v>
      </c>
      <c r="B30843" s="31">
        <v>6.25E-2</v>
      </c>
      <c r="C30843" s="46"/>
      <c r="D30843" s="29">
        <v>46344.0625</v>
      </c>
      <c r="E30843" s="15" t="str">
        <f>IF(AND($B$6=NB!$A$17,$B$8&gt;0),'Ersparnisberechnung Sommertarif'!$B$8*SLP!C30823,"")</f>
        <v/>
      </c>
    </row>
    <row r="30844" spans="1:5" x14ac:dyDescent="0.3">
      <c r="A30844" s="25">
        <v>46344</v>
      </c>
      <c r="B30844" s="31">
        <v>7.2916666666666671E-2</v>
      </c>
      <c r="C30844" s="46"/>
      <c r="D30844" s="29">
        <v>46344.072916666664</v>
      </c>
      <c r="E30844" s="15" t="str">
        <f>IF(AND($B$6=NB!$A$17,$B$8&gt;0),'Ersparnisberechnung Sommertarif'!$B$8*SLP!C30824,"")</f>
        <v/>
      </c>
    </row>
    <row r="30845" spans="1:5" x14ac:dyDescent="0.3">
      <c r="A30845" s="25">
        <v>46344</v>
      </c>
      <c r="B30845" s="31">
        <v>8.3333333333333329E-2</v>
      </c>
      <c r="C30845" s="46"/>
      <c r="D30845" s="29">
        <v>46344.083333333336</v>
      </c>
      <c r="E30845" s="15" t="str">
        <f>IF(AND($B$6=NB!$A$17,$B$8&gt;0),'Ersparnisberechnung Sommertarif'!$B$8*SLP!C30825,"")</f>
        <v/>
      </c>
    </row>
    <row r="30846" spans="1:5" x14ac:dyDescent="0.3">
      <c r="A30846" s="25">
        <v>46344</v>
      </c>
      <c r="B30846" s="31">
        <v>9.375E-2</v>
      </c>
      <c r="C30846" s="46"/>
      <c r="D30846" s="29">
        <v>46344.09375</v>
      </c>
      <c r="E30846" s="15" t="str">
        <f>IF(AND($B$6=NB!$A$17,$B$8&gt;0),'Ersparnisberechnung Sommertarif'!$B$8*SLP!C30826,"")</f>
        <v/>
      </c>
    </row>
    <row r="30847" spans="1:5" x14ac:dyDescent="0.3">
      <c r="A30847" s="25">
        <v>46344</v>
      </c>
      <c r="B30847" s="31">
        <v>0.10416666666666667</v>
      </c>
      <c r="C30847" s="46"/>
      <c r="D30847" s="29">
        <v>46344.104166666664</v>
      </c>
      <c r="E30847" s="15" t="str">
        <f>IF(AND($B$6=NB!$A$17,$B$8&gt;0),'Ersparnisberechnung Sommertarif'!$B$8*SLP!C30827,"")</f>
        <v/>
      </c>
    </row>
    <row r="30848" spans="1:5" x14ac:dyDescent="0.3">
      <c r="A30848" s="25">
        <v>46344</v>
      </c>
      <c r="B30848" s="31">
        <v>0.11458333333333333</v>
      </c>
      <c r="C30848" s="46"/>
      <c r="D30848" s="29">
        <v>46344.114583333336</v>
      </c>
      <c r="E30848" s="15" t="str">
        <f>IF(AND($B$6=NB!$A$17,$B$8&gt;0),'Ersparnisberechnung Sommertarif'!$B$8*SLP!C30828,"")</f>
        <v/>
      </c>
    </row>
    <row r="30849" spans="1:5" x14ac:dyDescent="0.3">
      <c r="A30849" s="25">
        <v>46344</v>
      </c>
      <c r="B30849" s="31">
        <v>0.125</v>
      </c>
      <c r="C30849" s="46"/>
      <c r="D30849" s="29">
        <v>46344.125</v>
      </c>
      <c r="E30849" s="15" t="str">
        <f>IF(AND($B$6=NB!$A$17,$B$8&gt;0),'Ersparnisberechnung Sommertarif'!$B$8*SLP!C30829,"")</f>
        <v/>
      </c>
    </row>
    <row r="30850" spans="1:5" x14ac:dyDescent="0.3">
      <c r="A30850" s="25">
        <v>46344</v>
      </c>
      <c r="B30850" s="31">
        <v>0.13541666666666666</v>
      </c>
      <c r="C30850" s="46"/>
      <c r="D30850" s="29">
        <v>46344.135416666664</v>
      </c>
      <c r="E30850" s="15" t="str">
        <f>IF(AND($B$6=NB!$A$17,$B$8&gt;0),'Ersparnisberechnung Sommertarif'!$B$8*SLP!C30830,"")</f>
        <v/>
      </c>
    </row>
    <row r="30851" spans="1:5" x14ac:dyDescent="0.3">
      <c r="A30851" s="25">
        <v>46344</v>
      </c>
      <c r="B30851" s="31">
        <v>0.14583333333333334</v>
      </c>
      <c r="C30851" s="46"/>
      <c r="D30851" s="29">
        <v>46344.145833333336</v>
      </c>
      <c r="E30851" s="15" t="str">
        <f>IF(AND($B$6=NB!$A$17,$B$8&gt;0),'Ersparnisberechnung Sommertarif'!$B$8*SLP!C30831,"")</f>
        <v/>
      </c>
    </row>
    <row r="30852" spans="1:5" x14ac:dyDescent="0.3">
      <c r="A30852" s="25">
        <v>46344</v>
      </c>
      <c r="B30852" s="31">
        <v>0.15625</v>
      </c>
      <c r="C30852" s="46"/>
      <c r="D30852" s="29">
        <v>46344.15625</v>
      </c>
      <c r="E30852" s="15" t="str">
        <f>IF(AND($B$6=NB!$A$17,$B$8&gt;0),'Ersparnisberechnung Sommertarif'!$B$8*SLP!C30832,"")</f>
        <v/>
      </c>
    </row>
    <row r="30853" spans="1:5" x14ac:dyDescent="0.3">
      <c r="A30853" s="25">
        <v>46344</v>
      </c>
      <c r="B30853" s="31">
        <v>0.16666666666666666</v>
      </c>
      <c r="C30853" s="46"/>
      <c r="D30853" s="29">
        <v>46344.166666666664</v>
      </c>
      <c r="E30853" s="15" t="str">
        <f>IF(AND($B$6=NB!$A$17,$B$8&gt;0),'Ersparnisberechnung Sommertarif'!$B$8*SLP!C30833,"")</f>
        <v/>
      </c>
    </row>
    <row r="30854" spans="1:5" x14ac:dyDescent="0.3">
      <c r="A30854" s="25">
        <v>46344</v>
      </c>
      <c r="B30854" s="31">
        <v>0.17708333333333334</v>
      </c>
      <c r="C30854" s="46"/>
      <c r="D30854" s="29">
        <v>46344.177083333336</v>
      </c>
      <c r="E30854" s="15" t="str">
        <f>IF(AND($B$6=NB!$A$17,$B$8&gt;0),'Ersparnisberechnung Sommertarif'!$B$8*SLP!C30834,"")</f>
        <v/>
      </c>
    </row>
    <row r="30855" spans="1:5" x14ac:dyDescent="0.3">
      <c r="A30855" s="25">
        <v>46344</v>
      </c>
      <c r="B30855" s="31">
        <v>0.1875</v>
      </c>
      <c r="C30855" s="46"/>
      <c r="D30855" s="29">
        <v>46344.1875</v>
      </c>
      <c r="E30855" s="15" t="str">
        <f>IF(AND($B$6=NB!$A$17,$B$8&gt;0),'Ersparnisberechnung Sommertarif'!$B$8*SLP!C30835,"")</f>
        <v/>
      </c>
    </row>
    <row r="30856" spans="1:5" x14ac:dyDescent="0.3">
      <c r="A30856" s="25">
        <v>46344</v>
      </c>
      <c r="B30856" s="31">
        <v>0.19791666666666666</v>
      </c>
      <c r="C30856" s="46"/>
      <c r="D30856" s="29">
        <v>46344.197916666664</v>
      </c>
      <c r="E30856" s="15" t="str">
        <f>IF(AND($B$6=NB!$A$17,$B$8&gt;0),'Ersparnisberechnung Sommertarif'!$B$8*SLP!C30836,"")</f>
        <v/>
      </c>
    </row>
    <row r="30857" spans="1:5" x14ac:dyDescent="0.3">
      <c r="A30857" s="25">
        <v>46344</v>
      </c>
      <c r="B30857" s="31">
        <v>0.20833333333333334</v>
      </c>
      <c r="C30857" s="46"/>
      <c r="D30857" s="29">
        <v>46344.208333333336</v>
      </c>
      <c r="E30857" s="15" t="str">
        <f>IF(AND($B$6=NB!$A$17,$B$8&gt;0),'Ersparnisberechnung Sommertarif'!$B$8*SLP!C30837,"")</f>
        <v/>
      </c>
    </row>
    <row r="30858" spans="1:5" x14ac:dyDescent="0.3">
      <c r="A30858" s="25">
        <v>46344</v>
      </c>
      <c r="B30858" s="31">
        <v>0.21875</v>
      </c>
      <c r="C30858" s="46"/>
      <c r="D30858" s="29">
        <v>46344.21875</v>
      </c>
      <c r="E30858" s="15" t="str">
        <f>IF(AND($B$6=NB!$A$17,$B$8&gt;0),'Ersparnisberechnung Sommertarif'!$B$8*SLP!C30838,"")</f>
        <v/>
      </c>
    </row>
    <row r="30859" spans="1:5" x14ac:dyDescent="0.3">
      <c r="A30859" s="25">
        <v>46344</v>
      </c>
      <c r="B30859" s="31">
        <v>0.22916666666666666</v>
      </c>
      <c r="C30859" s="46"/>
      <c r="D30859" s="29">
        <v>46344.229166666664</v>
      </c>
      <c r="E30859" s="15" t="str">
        <f>IF(AND($B$6=NB!$A$17,$B$8&gt;0),'Ersparnisberechnung Sommertarif'!$B$8*SLP!C30839,"")</f>
        <v/>
      </c>
    </row>
    <row r="30860" spans="1:5" x14ac:dyDescent="0.3">
      <c r="A30860" s="25">
        <v>46344</v>
      </c>
      <c r="B30860" s="31">
        <v>0.23958333333333334</v>
      </c>
      <c r="C30860" s="46"/>
      <c r="D30860" s="29">
        <v>46344.239583333336</v>
      </c>
      <c r="E30860" s="15" t="str">
        <f>IF(AND($B$6=NB!$A$17,$B$8&gt;0),'Ersparnisberechnung Sommertarif'!$B$8*SLP!C30840,"")</f>
        <v/>
      </c>
    </row>
    <row r="30861" spans="1:5" x14ac:dyDescent="0.3">
      <c r="A30861" s="25">
        <v>46344</v>
      </c>
      <c r="B30861" s="31">
        <v>0.25</v>
      </c>
      <c r="C30861" s="46"/>
      <c r="D30861" s="29">
        <v>46344.25</v>
      </c>
      <c r="E30861" s="15" t="str">
        <f>IF(AND($B$6=NB!$A$17,$B$8&gt;0),'Ersparnisberechnung Sommertarif'!$B$8*SLP!C30841,"")</f>
        <v/>
      </c>
    </row>
    <row r="30862" spans="1:5" x14ac:dyDescent="0.3">
      <c r="A30862" s="25">
        <v>46344</v>
      </c>
      <c r="B30862" s="31">
        <v>0.26041666666666669</v>
      </c>
      <c r="C30862" s="46"/>
      <c r="D30862" s="29">
        <v>46344.260416666664</v>
      </c>
      <c r="E30862" s="15" t="str">
        <f>IF(AND($B$6=NB!$A$17,$B$8&gt;0),'Ersparnisberechnung Sommertarif'!$B$8*SLP!C30842,"")</f>
        <v/>
      </c>
    </row>
    <row r="30863" spans="1:5" x14ac:dyDescent="0.3">
      <c r="A30863" s="25">
        <v>46344</v>
      </c>
      <c r="B30863" s="31">
        <v>0.27083333333333331</v>
      </c>
      <c r="C30863" s="46"/>
      <c r="D30863" s="29">
        <v>46344.270833333336</v>
      </c>
      <c r="E30863" s="15" t="str">
        <f>IF(AND($B$6=NB!$A$17,$B$8&gt;0),'Ersparnisberechnung Sommertarif'!$B$8*SLP!C30843,"")</f>
        <v/>
      </c>
    </row>
    <row r="30864" spans="1:5" x14ac:dyDescent="0.3">
      <c r="A30864" s="25">
        <v>46344</v>
      </c>
      <c r="B30864" s="31">
        <v>0.28125</v>
      </c>
      <c r="C30864" s="46"/>
      <c r="D30864" s="29">
        <v>46344.28125</v>
      </c>
      <c r="E30864" s="15" t="str">
        <f>IF(AND($B$6=NB!$A$17,$B$8&gt;0),'Ersparnisberechnung Sommertarif'!$B$8*SLP!C30844,"")</f>
        <v/>
      </c>
    </row>
    <row r="30865" spans="1:5" x14ac:dyDescent="0.3">
      <c r="A30865" s="25">
        <v>46344</v>
      </c>
      <c r="B30865" s="31">
        <v>0.29166666666666669</v>
      </c>
      <c r="C30865" s="46"/>
      <c r="D30865" s="29">
        <v>46344.291666666664</v>
      </c>
      <c r="E30865" s="15" t="str">
        <f>IF(AND($B$6=NB!$A$17,$B$8&gt;0),'Ersparnisberechnung Sommertarif'!$B$8*SLP!C30845,"")</f>
        <v/>
      </c>
    </row>
    <row r="30866" spans="1:5" x14ac:dyDescent="0.3">
      <c r="A30866" s="25">
        <v>46344</v>
      </c>
      <c r="B30866" s="31">
        <v>0.30208333333333331</v>
      </c>
      <c r="C30866" s="46"/>
      <c r="D30866" s="29">
        <v>46344.302083333336</v>
      </c>
      <c r="E30866" s="15" t="str">
        <f>IF(AND($B$6=NB!$A$17,$B$8&gt;0),'Ersparnisberechnung Sommertarif'!$B$8*SLP!C30846,"")</f>
        <v/>
      </c>
    </row>
    <row r="30867" spans="1:5" x14ac:dyDescent="0.3">
      <c r="A30867" s="25">
        <v>46344</v>
      </c>
      <c r="B30867" s="31">
        <v>0.3125</v>
      </c>
      <c r="C30867" s="46"/>
      <c r="D30867" s="29">
        <v>46344.3125</v>
      </c>
      <c r="E30867" s="15" t="str">
        <f>IF(AND($B$6=NB!$A$17,$B$8&gt;0),'Ersparnisberechnung Sommertarif'!$B$8*SLP!C30847,"")</f>
        <v/>
      </c>
    </row>
    <row r="30868" spans="1:5" x14ac:dyDescent="0.3">
      <c r="A30868" s="25">
        <v>46344</v>
      </c>
      <c r="B30868" s="31">
        <v>0.32291666666666669</v>
      </c>
      <c r="C30868" s="46"/>
      <c r="D30868" s="29">
        <v>46344.322916666664</v>
      </c>
      <c r="E30868" s="15" t="str">
        <f>IF(AND($B$6=NB!$A$17,$B$8&gt;0),'Ersparnisberechnung Sommertarif'!$B$8*SLP!C30848,"")</f>
        <v/>
      </c>
    </row>
    <row r="30869" spans="1:5" x14ac:dyDescent="0.3">
      <c r="A30869" s="25">
        <v>46344</v>
      </c>
      <c r="B30869" s="31">
        <v>0.33333333333333331</v>
      </c>
      <c r="C30869" s="46"/>
      <c r="D30869" s="29">
        <v>46344.333333333336</v>
      </c>
      <c r="E30869" s="15" t="str">
        <f>IF(AND($B$6=NB!$A$17,$B$8&gt;0),'Ersparnisberechnung Sommertarif'!$B$8*SLP!C30849,"")</f>
        <v/>
      </c>
    </row>
    <row r="30870" spans="1:5" x14ac:dyDescent="0.3">
      <c r="A30870" s="25">
        <v>46344</v>
      </c>
      <c r="B30870" s="31">
        <v>0.34375</v>
      </c>
      <c r="C30870" s="46"/>
      <c r="D30870" s="29">
        <v>46344.34375</v>
      </c>
      <c r="E30870" s="15" t="str">
        <f>IF(AND($B$6=NB!$A$17,$B$8&gt;0),'Ersparnisberechnung Sommertarif'!$B$8*SLP!C30850,"")</f>
        <v/>
      </c>
    </row>
    <row r="30871" spans="1:5" x14ac:dyDescent="0.3">
      <c r="A30871" s="25">
        <v>46344</v>
      </c>
      <c r="B30871" s="31">
        <v>0.35416666666666669</v>
      </c>
      <c r="C30871" s="46"/>
      <c r="D30871" s="29">
        <v>46344.354166666664</v>
      </c>
      <c r="E30871" s="15" t="str">
        <f>IF(AND($B$6=NB!$A$17,$B$8&gt;0),'Ersparnisberechnung Sommertarif'!$B$8*SLP!C30851,"")</f>
        <v/>
      </c>
    </row>
    <row r="30872" spans="1:5" x14ac:dyDescent="0.3">
      <c r="A30872" s="25">
        <v>46344</v>
      </c>
      <c r="B30872" s="31">
        <v>0.36458333333333331</v>
      </c>
      <c r="C30872" s="46"/>
      <c r="D30872" s="29">
        <v>46344.364583333336</v>
      </c>
      <c r="E30872" s="15" t="str">
        <f>IF(AND($B$6=NB!$A$17,$B$8&gt;0),'Ersparnisberechnung Sommertarif'!$B$8*SLP!C30852,"")</f>
        <v/>
      </c>
    </row>
    <row r="30873" spans="1:5" x14ac:dyDescent="0.3">
      <c r="A30873" s="25">
        <v>46344</v>
      </c>
      <c r="B30873" s="31">
        <v>0.375</v>
      </c>
      <c r="C30873" s="46"/>
      <c r="D30873" s="29">
        <v>46344.375</v>
      </c>
      <c r="E30873" s="15" t="str">
        <f>IF(AND($B$6=NB!$A$17,$B$8&gt;0),'Ersparnisberechnung Sommertarif'!$B$8*SLP!C30853,"")</f>
        <v/>
      </c>
    </row>
    <row r="30874" spans="1:5" x14ac:dyDescent="0.3">
      <c r="A30874" s="25">
        <v>46344</v>
      </c>
      <c r="B30874" s="31">
        <v>0.38541666666666669</v>
      </c>
      <c r="C30874" s="46"/>
      <c r="D30874" s="29">
        <v>46344.385416666664</v>
      </c>
      <c r="E30874" s="15" t="str">
        <f>IF(AND($B$6=NB!$A$17,$B$8&gt;0),'Ersparnisberechnung Sommertarif'!$B$8*SLP!C30854,"")</f>
        <v/>
      </c>
    </row>
    <row r="30875" spans="1:5" x14ac:dyDescent="0.3">
      <c r="A30875" s="25">
        <v>46344</v>
      </c>
      <c r="B30875" s="31">
        <v>0.39583333333333331</v>
      </c>
      <c r="C30875" s="46"/>
      <c r="D30875" s="29">
        <v>46344.395833333336</v>
      </c>
      <c r="E30875" s="15" t="str">
        <f>IF(AND($B$6=NB!$A$17,$B$8&gt;0),'Ersparnisberechnung Sommertarif'!$B$8*SLP!C30855,"")</f>
        <v/>
      </c>
    </row>
    <row r="30876" spans="1:5" x14ac:dyDescent="0.3">
      <c r="A30876" s="25">
        <v>46344</v>
      </c>
      <c r="B30876" s="31">
        <v>0.40625</v>
      </c>
      <c r="C30876" s="46"/>
      <c r="D30876" s="29">
        <v>46344.40625</v>
      </c>
      <c r="E30876" s="15" t="str">
        <f>IF(AND($B$6=NB!$A$17,$B$8&gt;0),'Ersparnisberechnung Sommertarif'!$B$8*SLP!C30856,"")</f>
        <v/>
      </c>
    </row>
    <row r="30877" spans="1:5" x14ac:dyDescent="0.3">
      <c r="A30877" s="25">
        <v>46344</v>
      </c>
      <c r="B30877" s="31">
        <v>0.41666666666666669</v>
      </c>
      <c r="C30877" s="46"/>
      <c r="D30877" s="29">
        <v>46344.416666666664</v>
      </c>
      <c r="E30877" s="15" t="str">
        <f>IF(AND($B$6=NB!$A$17,$B$8&gt;0),'Ersparnisberechnung Sommertarif'!$B$8*SLP!C30857,"")</f>
        <v/>
      </c>
    </row>
    <row r="30878" spans="1:5" x14ac:dyDescent="0.3">
      <c r="A30878" s="25">
        <v>46344</v>
      </c>
      <c r="B30878" s="31">
        <v>0.42708333333333331</v>
      </c>
      <c r="C30878" s="46"/>
      <c r="D30878" s="29">
        <v>46344.427083333336</v>
      </c>
      <c r="E30878" s="15" t="str">
        <f>IF(AND($B$6=NB!$A$17,$B$8&gt;0),'Ersparnisberechnung Sommertarif'!$B$8*SLP!C30858,"")</f>
        <v/>
      </c>
    </row>
    <row r="30879" spans="1:5" x14ac:dyDescent="0.3">
      <c r="A30879" s="25">
        <v>46344</v>
      </c>
      <c r="B30879" s="31">
        <v>0.4375</v>
      </c>
      <c r="C30879" s="46"/>
      <c r="D30879" s="29">
        <v>46344.4375</v>
      </c>
      <c r="E30879" s="15" t="str">
        <f>IF(AND($B$6=NB!$A$17,$B$8&gt;0),'Ersparnisberechnung Sommertarif'!$B$8*SLP!C30859,"")</f>
        <v/>
      </c>
    </row>
    <row r="30880" spans="1:5" x14ac:dyDescent="0.3">
      <c r="A30880" s="25">
        <v>46344</v>
      </c>
      <c r="B30880" s="31">
        <v>0.44791666666666669</v>
      </c>
      <c r="C30880" s="46"/>
      <c r="D30880" s="29">
        <v>46344.447916666664</v>
      </c>
      <c r="E30880" s="15" t="str">
        <f>IF(AND($B$6=NB!$A$17,$B$8&gt;0),'Ersparnisberechnung Sommertarif'!$B$8*SLP!C30860,"")</f>
        <v/>
      </c>
    </row>
    <row r="30881" spans="1:5" x14ac:dyDescent="0.3">
      <c r="A30881" s="25">
        <v>46344</v>
      </c>
      <c r="B30881" s="31">
        <v>0.45833333333333331</v>
      </c>
      <c r="C30881" s="46"/>
      <c r="D30881" s="29">
        <v>46344.458333333336</v>
      </c>
      <c r="E30881" s="15" t="str">
        <f>IF(AND($B$6=NB!$A$17,$B$8&gt;0),'Ersparnisberechnung Sommertarif'!$B$8*SLP!C30861,"")</f>
        <v/>
      </c>
    </row>
    <row r="30882" spans="1:5" x14ac:dyDescent="0.3">
      <c r="A30882" s="25">
        <v>46344</v>
      </c>
      <c r="B30882" s="31">
        <v>0.46875</v>
      </c>
      <c r="C30882" s="46"/>
      <c r="D30882" s="29">
        <v>46344.46875</v>
      </c>
      <c r="E30882" s="15" t="str">
        <f>IF(AND($B$6=NB!$A$17,$B$8&gt;0),'Ersparnisberechnung Sommertarif'!$B$8*SLP!C30862,"")</f>
        <v/>
      </c>
    </row>
    <row r="30883" spans="1:5" x14ac:dyDescent="0.3">
      <c r="A30883" s="25">
        <v>46344</v>
      </c>
      <c r="B30883" s="31">
        <v>0.47916666666666669</v>
      </c>
      <c r="C30883" s="46"/>
      <c r="D30883" s="29">
        <v>46344.479166666664</v>
      </c>
      <c r="E30883" s="15" t="str">
        <f>IF(AND($B$6=NB!$A$17,$B$8&gt;0),'Ersparnisberechnung Sommertarif'!$B$8*SLP!C30863,"")</f>
        <v/>
      </c>
    </row>
    <row r="30884" spans="1:5" x14ac:dyDescent="0.3">
      <c r="A30884" s="25">
        <v>46344</v>
      </c>
      <c r="B30884" s="31">
        <v>0.48958333333333331</v>
      </c>
      <c r="C30884" s="46"/>
      <c r="D30884" s="29">
        <v>46344.489583333336</v>
      </c>
      <c r="E30884" s="15" t="str">
        <f>IF(AND($B$6=NB!$A$17,$B$8&gt;0),'Ersparnisberechnung Sommertarif'!$B$8*SLP!C30864,"")</f>
        <v/>
      </c>
    </row>
    <row r="30885" spans="1:5" x14ac:dyDescent="0.3">
      <c r="A30885" s="25">
        <v>46344</v>
      </c>
      <c r="B30885" s="31">
        <v>0.5</v>
      </c>
      <c r="C30885" s="46"/>
      <c r="D30885" s="29">
        <v>46344.5</v>
      </c>
      <c r="E30885" s="15" t="str">
        <f>IF(AND($B$6=NB!$A$17,$B$8&gt;0),'Ersparnisberechnung Sommertarif'!$B$8*SLP!C30865,"")</f>
        <v/>
      </c>
    </row>
    <row r="30886" spans="1:5" x14ac:dyDescent="0.3">
      <c r="A30886" s="25">
        <v>46344</v>
      </c>
      <c r="B30886" s="31">
        <v>0.51041666666666663</v>
      </c>
      <c r="C30886" s="46"/>
      <c r="D30886" s="29">
        <v>46344.510416666664</v>
      </c>
      <c r="E30886" s="15" t="str">
        <f>IF(AND($B$6=NB!$A$17,$B$8&gt;0),'Ersparnisberechnung Sommertarif'!$B$8*SLP!C30866,"")</f>
        <v/>
      </c>
    </row>
    <row r="30887" spans="1:5" x14ac:dyDescent="0.3">
      <c r="A30887" s="25">
        <v>46344</v>
      </c>
      <c r="B30887" s="31">
        <v>0.52083333333333337</v>
      </c>
      <c r="C30887" s="46"/>
      <c r="D30887" s="29">
        <v>46344.520833333336</v>
      </c>
      <c r="E30887" s="15" t="str">
        <f>IF(AND($B$6=NB!$A$17,$B$8&gt;0),'Ersparnisberechnung Sommertarif'!$B$8*SLP!C30867,"")</f>
        <v/>
      </c>
    </row>
    <row r="30888" spans="1:5" x14ac:dyDescent="0.3">
      <c r="A30888" s="25">
        <v>46344</v>
      </c>
      <c r="B30888" s="31">
        <v>0.53125</v>
      </c>
      <c r="C30888" s="46"/>
      <c r="D30888" s="29">
        <v>46344.53125</v>
      </c>
      <c r="E30888" s="15" t="str">
        <f>IF(AND($B$6=NB!$A$17,$B$8&gt;0),'Ersparnisberechnung Sommertarif'!$B$8*SLP!C30868,"")</f>
        <v/>
      </c>
    </row>
    <row r="30889" spans="1:5" x14ac:dyDescent="0.3">
      <c r="A30889" s="25">
        <v>46344</v>
      </c>
      <c r="B30889" s="31">
        <v>0.54166666666666663</v>
      </c>
      <c r="C30889" s="46"/>
      <c r="D30889" s="29">
        <v>46344.541666666664</v>
      </c>
      <c r="E30889" s="15" t="str">
        <f>IF(AND($B$6=NB!$A$17,$B$8&gt;0),'Ersparnisberechnung Sommertarif'!$B$8*SLP!C30869,"")</f>
        <v/>
      </c>
    </row>
    <row r="30890" spans="1:5" x14ac:dyDescent="0.3">
      <c r="A30890" s="25">
        <v>46344</v>
      </c>
      <c r="B30890" s="31">
        <v>0.55208333333333337</v>
      </c>
      <c r="C30890" s="46"/>
      <c r="D30890" s="29">
        <v>46344.552083333336</v>
      </c>
      <c r="E30890" s="15" t="str">
        <f>IF(AND($B$6=NB!$A$17,$B$8&gt;0),'Ersparnisberechnung Sommertarif'!$B$8*SLP!C30870,"")</f>
        <v/>
      </c>
    </row>
    <row r="30891" spans="1:5" x14ac:dyDescent="0.3">
      <c r="A30891" s="25">
        <v>46344</v>
      </c>
      <c r="B30891" s="31">
        <v>0.5625</v>
      </c>
      <c r="C30891" s="46"/>
      <c r="D30891" s="29">
        <v>46344.5625</v>
      </c>
      <c r="E30891" s="15" t="str">
        <f>IF(AND($B$6=NB!$A$17,$B$8&gt;0),'Ersparnisberechnung Sommertarif'!$B$8*SLP!C30871,"")</f>
        <v/>
      </c>
    </row>
    <row r="30892" spans="1:5" x14ac:dyDescent="0.3">
      <c r="A30892" s="25">
        <v>46344</v>
      </c>
      <c r="B30892" s="31">
        <v>0.57291666666666663</v>
      </c>
      <c r="C30892" s="46"/>
      <c r="D30892" s="29">
        <v>46344.572916666664</v>
      </c>
      <c r="E30892" s="15" t="str">
        <f>IF(AND($B$6=NB!$A$17,$B$8&gt;0),'Ersparnisberechnung Sommertarif'!$B$8*SLP!C30872,"")</f>
        <v/>
      </c>
    </row>
    <row r="30893" spans="1:5" x14ac:dyDescent="0.3">
      <c r="A30893" s="25">
        <v>46344</v>
      </c>
      <c r="B30893" s="31">
        <v>0.58333333333333337</v>
      </c>
      <c r="C30893" s="46"/>
      <c r="D30893" s="29">
        <v>46344.583333333336</v>
      </c>
      <c r="E30893" s="15" t="str">
        <f>IF(AND($B$6=NB!$A$17,$B$8&gt;0),'Ersparnisberechnung Sommertarif'!$B$8*SLP!C30873,"")</f>
        <v/>
      </c>
    </row>
    <row r="30894" spans="1:5" x14ac:dyDescent="0.3">
      <c r="A30894" s="25">
        <v>46344</v>
      </c>
      <c r="B30894" s="31">
        <v>0.59375</v>
      </c>
      <c r="C30894" s="46"/>
      <c r="D30894" s="29">
        <v>46344.59375</v>
      </c>
      <c r="E30894" s="15" t="str">
        <f>IF(AND($B$6=NB!$A$17,$B$8&gt;0),'Ersparnisberechnung Sommertarif'!$B$8*SLP!C30874,"")</f>
        <v/>
      </c>
    </row>
    <row r="30895" spans="1:5" x14ac:dyDescent="0.3">
      <c r="A30895" s="25">
        <v>46344</v>
      </c>
      <c r="B30895" s="31">
        <v>0.60416666666666663</v>
      </c>
      <c r="C30895" s="46"/>
      <c r="D30895" s="29">
        <v>46344.604166666664</v>
      </c>
      <c r="E30895" s="15" t="str">
        <f>IF(AND($B$6=NB!$A$17,$B$8&gt;0),'Ersparnisberechnung Sommertarif'!$B$8*SLP!C30875,"")</f>
        <v/>
      </c>
    </row>
    <row r="30896" spans="1:5" x14ac:dyDescent="0.3">
      <c r="A30896" s="25">
        <v>46344</v>
      </c>
      <c r="B30896" s="31">
        <v>0.61458333333333337</v>
      </c>
      <c r="C30896" s="46"/>
      <c r="D30896" s="29">
        <v>46344.614583333336</v>
      </c>
      <c r="E30896" s="15" t="str">
        <f>IF(AND($B$6=NB!$A$17,$B$8&gt;0),'Ersparnisberechnung Sommertarif'!$B$8*SLP!C30876,"")</f>
        <v/>
      </c>
    </row>
    <row r="30897" spans="1:5" x14ac:dyDescent="0.3">
      <c r="A30897" s="25">
        <v>46344</v>
      </c>
      <c r="B30897" s="31">
        <v>0.625</v>
      </c>
      <c r="C30897" s="46"/>
      <c r="D30897" s="29">
        <v>46344.625</v>
      </c>
      <c r="E30897" s="15" t="str">
        <f>IF(AND($B$6=NB!$A$17,$B$8&gt;0),'Ersparnisberechnung Sommertarif'!$B$8*SLP!C30877,"")</f>
        <v/>
      </c>
    </row>
    <row r="30898" spans="1:5" x14ac:dyDescent="0.3">
      <c r="A30898" s="25">
        <v>46344</v>
      </c>
      <c r="B30898" s="31">
        <v>0.63541666666666663</v>
      </c>
      <c r="C30898" s="46"/>
      <c r="D30898" s="29">
        <v>46344.635416666664</v>
      </c>
      <c r="E30898" s="15" t="str">
        <f>IF(AND($B$6=NB!$A$17,$B$8&gt;0),'Ersparnisberechnung Sommertarif'!$B$8*SLP!C30878,"")</f>
        <v/>
      </c>
    </row>
    <row r="30899" spans="1:5" x14ac:dyDescent="0.3">
      <c r="A30899" s="25">
        <v>46344</v>
      </c>
      <c r="B30899" s="31">
        <v>0.64583333333333337</v>
      </c>
      <c r="C30899" s="46"/>
      <c r="D30899" s="29">
        <v>46344.645833333336</v>
      </c>
      <c r="E30899" s="15" t="str">
        <f>IF(AND($B$6=NB!$A$17,$B$8&gt;0),'Ersparnisberechnung Sommertarif'!$B$8*SLP!C30879,"")</f>
        <v/>
      </c>
    </row>
    <row r="30900" spans="1:5" x14ac:dyDescent="0.3">
      <c r="A30900" s="25">
        <v>46344</v>
      </c>
      <c r="B30900" s="31">
        <v>0.65625</v>
      </c>
      <c r="C30900" s="46"/>
      <c r="D30900" s="29">
        <v>46344.65625</v>
      </c>
      <c r="E30900" s="15" t="str">
        <f>IF(AND($B$6=NB!$A$17,$B$8&gt;0),'Ersparnisberechnung Sommertarif'!$B$8*SLP!C30880,"")</f>
        <v/>
      </c>
    </row>
    <row r="30901" spans="1:5" x14ac:dyDescent="0.3">
      <c r="A30901" s="25">
        <v>46344</v>
      </c>
      <c r="B30901" s="31">
        <v>0.66666666666666663</v>
      </c>
      <c r="C30901" s="46"/>
      <c r="D30901" s="29">
        <v>46344.666666666664</v>
      </c>
      <c r="E30901" s="15" t="str">
        <f>IF(AND($B$6=NB!$A$17,$B$8&gt;0),'Ersparnisberechnung Sommertarif'!$B$8*SLP!C30881,"")</f>
        <v/>
      </c>
    </row>
    <row r="30902" spans="1:5" x14ac:dyDescent="0.3">
      <c r="A30902" s="25">
        <v>46344</v>
      </c>
      <c r="B30902" s="31">
        <v>0.67708333333333337</v>
      </c>
      <c r="C30902" s="46"/>
      <c r="D30902" s="29">
        <v>46344.677083333336</v>
      </c>
      <c r="E30902" s="15" t="str">
        <f>IF(AND($B$6=NB!$A$17,$B$8&gt;0),'Ersparnisberechnung Sommertarif'!$B$8*SLP!C30882,"")</f>
        <v/>
      </c>
    </row>
    <row r="30903" spans="1:5" x14ac:dyDescent="0.3">
      <c r="A30903" s="25">
        <v>46344</v>
      </c>
      <c r="B30903" s="31">
        <v>0.6875</v>
      </c>
      <c r="C30903" s="46"/>
      <c r="D30903" s="29">
        <v>46344.6875</v>
      </c>
      <c r="E30903" s="15" t="str">
        <f>IF(AND($B$6=NB!$A$17,$B$8&gt;0),'Ersparnisberechnung Sommertarif'!$B$8*SLP!C30883,"")</f>
        <v/>
      </c>
    </row>
    <row r="30904" spans="1:5" x14ac:dyDescent="0.3">
      <c r="A30904" s="25">
        <v>46344</v>
      </c>
      <c r="B30904" s="31">
        <v>0.69791666666666663</v>
      </c>
      <c r="C30904" s="46"/>
      <c r="D30904" s="29">
        <v>46344.697916666664</v>
      </c>
      <c r="E30904" s="15" t="str">
        <f>IF(AND($B$6=NB!$A$17,$B$8&gt;0),'Ersparnisberechnung Sommertarif'!$B$8*SLP!C30884,"")</f>
        <v/>
      </c>
    </row>
    <row r="30905" spans="1:5" x14ac:dyDescent="0.3">
      <c r="A30905" s="25">
        <v>46344</v>
      </c>
      <c r="B30905" s="31">
        <v>0.70833333333333337</v>
      </c>
      <c r="C30905" s="46"/>
      <c r="D30905" s="29">
        <v>46344.708333333336</v>
      </c>
      <c r="E30905" s="15" t="str">
        <f>IF(AND($B$6=NB!$A$17,$B$8&gt;0),'Ersparnisberechnung Sommertarif'!$B$8*SLP!C30885,"")</f>
        <v/>
      </c>
    </row>
    <row r="30906" spans="1:5" x14ac:dyDescent="0.3">
      <c r="A30906" s="25">
        <v>46344</v>
      </c>
      <c r="B30906" s="31">
        <v>0.71875</v>
      </c>
      <c r="C30906" s="46"/>
      <c r="D30906" s="29">
        <v>46344.71875</v>
      </c>
      <c r="E30906" s="15" t="str">
        <f>IF(AND($B$6=NB!$A$17,$B$8&gt;0),'Ersparnisberechnung Sommertarif'!$B$8*SLP!C30886,"")</f>
        <v/>
      </c>
    </row>
    <row r="30907" spans="1:5" x14ac:dyDescent="0.3">
      <c r="A30907" s="25">
        <v>46344</v>
      </c>
      <c r="B30907" s="31">
        <v>0.72916666666666663</v>
      </c>
      <c r="C30907" s="46"/>
      <c r="D30907" s="29">
        <v>46344.729166666664</v>
      </c>
      <c r="E30907" s="15" t="str">
        <f>IF(AND($B$6=NB!$A$17,$B$8&gt;0),'Ersparnisberechnung Sommertarif'!$B$8*SLP!C30887,"")</f>
        <v/>
      </c>
    </row>
    <row r="30908" spans="1:5" x14ac:dyDescent="0.3">
      <c r="A30908" s="25">
        <v>46344</v>
      </c>
      <c r="B30908" s="31">
        <v>0.73958333333333337</v>
      </c>
      <c r="C30908" s="46"/>
      <c r="D30908" s="29">
        <v>46344.739583333336</v>
      </c>
      <c r="E30908" s="15" t="str">
        <f>IF(AND($B$6=NB!$A$17,$B$8&gt;0),'Ersparnisberechnung Sommertarif'!$B$8*SLP!C30888,"")</f>
        <v/>
      </c>
    </row>
    <row r="30909" spans="1:5" x14ac:dyDescent="0.3">
      <c r="A30909" s="25">
        <v>46344</v>
      </c>
      <c r="B30909" s="31">
        <v>0.75</v>
      </c>
      <c r="C30909" s="46"/>
      <c r="D30909" s="29">
        <v>46344.75</v>
      </c>
      <c r="E30909" s="15" t="str">
        <f>IF(AND($B$6=NB!$A$17,$B$8&gt;0),'Ersparnisberechnung Sommertarif'!$B$8*SLP!C30889,"")</f>
        <v/>
      </c>
    </row>
    <row r="30910" spans="1:5" x14ac:dyDescent="0.3">
      <c r="A30910" s="25">
        <v>46344</v>
      </c>
      <c r="B30910" s="31">
        <v>0.76041666666666663</v>
      </c>
      <c r="C30910" s="46"/>
      <c r="D30910" s="29">
        <v>46344.760416666664</v>
      </c>
      <c r="E30910" s="15" t="str">
        <f>IF(AND($B$6=NB!$A$17,$B$8&gt;0),'Ersparnisberechnung Sommertarif'!$B$8*SLP!C30890,"")</f>
        <v/>
      </c>
    </row>
    <row r="30911" spans="1:5" x14ac:dyDescent="0.3">
      <c r="A30911" s="25">
        <v>46344</v>
      </c>
      <c r="B30911" s="31">
        <v>0.77083333333333337</v>
      </c>
      <c r="C30911" s="46"/>
      <c r="D30911" s="29">
        <v>46344.770833333336</v>
      </c>
      <c r="E30911" s="15" t="str">
        <f>IF(AND($B$6=NB!$A$17,$B$8&gt;0),'Ersparnisberechnung Sommertarif'!$B$8*SLP!C30891,"")</f>
        <v/>
      </c>
    </row>
    <row r="30912" spans="1:5" x14ac:dyDescent="0.3">
      <c r="A30912" s="25">
        <v>46344</v>
      </c>
      <c r="B30912" s="31">
        <v>0.78125</v>
      </c>
      <c r="C30912" s="46"/>
      <c r="D30912" s="29">
        <v>46344.78125</v>
      </c>
      <c r="E30912" s="15" t="str">
        <f>IF(AND($B$6=NB!$A$17,$B$8&gt;0),'Ersparnisberechnung Sommertarif'!$B$8*SLP!C30892,"")</f>
        <v/>
      </c>
    </row>
    <row r="30913" spans="1:5" x14ac:dyDescent="0.3">
      <c r="A30913" s="25">
        <v>46344</v>
      </c>
      <c r="B30913" s="31">
        <v>0.79166666666666663</v>
      </c>
      <c r="C30913" s="46"/>
      <c r="D30913" s="29">
        <v>46344.791666666664</v>
      </c>
      <c r="E30913" s="15" t="str">
        <f>IF(AND($B$6=NB!$A$17,$B$8&gt;0),'Ersparnisberechnung Sommertarif'!$B$8*SLP!C30893,"")</f>
        <v/>
      </c>
    </row>
    <row r="30914" spans="1:5" x14ac:dyDescent="0.3">
      <c r="A30914" s="25">
        <v>46344</v>
      </c>
      <c r="B30914" s="31">
        <v>0.80208333333333337</v>
      </c>
      <c r="C30914" s="46"/>
      <c r="D30914" s="29">
        <v>46344.802083333336</v>
      </c>
      <c r="E30914" s="15" t="str">
        <f>IF(AND($B$6=NB!$A$17,$B$8&gt;0),'Ersparnisberechnung Sommertarif'!$B$8*SLP!C30894,"")</f>
        <v/>
      </c>
    </row>
    <row r="30915" spans="1:5" x14ac:dyDescent="0.3">
      <c r="A30915" s="25">
        <v>46344</v>
      </c>
      <c r="B30915" s="31">
        <v>0.8125</v>
      </c>
      <c r="C30915" s="46"/>
      <c r="D30915" s="29">
        <v>46344.8125</v>
      </c>
      <c r="E30915" s="15" t="str">
        <f>IF(AND($B$6=NB!$A$17,$B$8&gt;0),'Ersparnisberechnung Sommertarif'!$B$8*SLP!C30895,"")</f>
        <v/>
      </c>
    </row>
    <row r="30916" spans="1:5" x14ac:dyDescent="0.3">
      <c r="A30916" s="25">
        <v>46344</v>
      </c>
      <c r="B30916" s="31">
        <v>0.82291666666666663</v>
      </c>
      <c r="C30916" s="46"/>
      <c r="D30916" s="29">
        <v>46344.822916666664</v>
      </c>
      <c r="E30916" s="15" t="str">
        <f>IF(AND($B$6=NB!$A$17,$B$8&gt;0),'Ersparnisberechnung Sommertarif'!$B$8*SLP!C30896,"")</f>
        <v/>
      </c>
    </row>
    <row r="30917" spans="1:5" x14ac:dyDescent="0.3">
      <c r="A30917" s="25">
        <v>46344</v>
      </c>
      <c r="B30917" s="31">
        <v>0.83333333333333337</v>
      </c>
      <c r="C30917" s="46"/>
      <c r="D30917" s="29">
        <v>46344.833333333336</v>
      </c>
      <c r="E30917" s="15" t="str">
        <f>IF(AND($B$6=NB!$A$17,$B$8&gt;0),'Ersparnisberechnung Sommertarif'!$B$8*SLP!C30897,"")</f>
        <v/>
      </c>
    </row>
    <row r="30918" spans="1:5" x14ac:dyDescent="0.3">
      <c r="A30918" s="25">
        <v>46344</v>
      </c>
      <c r="B30918" s="31">
        <v>0.84375</v>
      </c>
      <c r="C30918" s="46"/>
      <c r="D30918" s="29">
        <v>46344.84375</v>
      </c>
      <c r="E30918" s="15" t="str">
        <f>IF(AND($B$6=NB!$A$17,$B$8&gt;0),'Ersparnisberechnung Sommertarif'!$B$8*SLP!C30898,"")</f>
        <v/>
      </c>
    </row>
    <row r="30919" spans="1:5" x14ac:dyDescent="0.3">
      <c r="A30919" s="25">
        <v>46344</v>
      </c>
      <c r="B30919" s="31">
        <v>0.85416666666666663</v>
      </c>
      <c r="C30919" s="46"/>
      <c r="D30919" s="29">
        <v>46344.854166666664</v>
      </c>
      <c r="E30919" s="15" t="str">
        <f>IF(AND($B$6=NB!$A$17,$B$8&gt;0),'Ersparnisberechnung Sommertarif'!$B$8*SLP!C30899,"")</f>
        <v/>
      </c>
    </row>
    <row r="30920" spans="1:5" x14ac:dyDescent="0.3">
      <c r="A30920" s="25">
        <v>46344</v>
      </c>
      <c r="B30920" s="31">
        <v>0.86458333333333337</v>
      </c>
      <c r="C30920" s="46"/>
      <c r="D30920" s="29">
        <v>46344.864583333336</v>
      </c>
      <c r="E30920" s="15" t="str">
        <f>IF(AND($B$6=NB!$A$17,$B$8&gt;0),'Ersparnisberechnung Sommertarif'!$B$8*SLP!C30900,"")</f>
        <v/>
      </c>
    </row>
    <row r="30921" spans="1:5" x14ac:dyDescent="0.3">
      <c r="A30921" s="25">
        <v>46344</v>
      </c>
      <c r="B30921" s="31">
        <v>0.875</v>
      </c>
      <c r="C30921" s="46"/>
      <c r="D30921" s="29">
        <v>46344.875</v>
      </c>
      <c r="E30921" s="15" t="str">
        <f>IF(AND($B$6=NB!$A$17,$B$8&gt;0),'Ersparnisberechnung Sommertarif'!$B$8*SLP!C30901,"")</f>
        <v/>
      </c>
    </row>
    <row r="30922" spans="1:5" x14ac:dyDescent="0.3">
      <c r="A30922" s="25">
        <v>46344</v>
      </c>
      <c r="B30922" s="31">
        <v>0.88541666666666663</v>
      </c>
      <c r="C30922" s="46"/>
      <c r="D30922" s="29">
        <v>46344.885416666664</v>
      </c>
      <c r="E30922" s="15" t="str">
        <f>IF(AND($B$6=NB!$A$17,$B$8&gt;0),'Ersparnisberechnung Sommertarif'!$B$8*SLP!C30902,"")</f>
        <v/>
      </c>
    </row>
    <row r="30923" spans="1:5" x14ac:dyDescent="0.3">
      <c r="A30923" s="25">
        <v>46344</v>
      </c>
      <c r="B30923" s="31">
        <v>0.89583333333333337</v>
      </c>
      <c r="C30923" s="46"/>
      <c r="D30923" s="29">
        <v>46344.895833333336</v>
      </c>
      <c r="E30923" s="15" t="str">
        <f>IF(AND($B$6=NB!$A$17,$B$8&gt;0),'Ersparnisberechnung Sommertarif'!$B$8*SLP!C30903,"")</f>
        <v/>
      </c>
    </row>
    <row r="30924" spans="1:5" x14ac:dyDescent="0.3">
      <c r="A30924" s="25">
        <v>46344</v>
      </c>
      <c r="B30924" s="31">
        <v>0.90625</v>
      </c>
      <c r="C30924" s="46"/>
      <c r="D30924" s="29">
        <v>46344.90625</v>
      </c>
      <c r="E30924" s="15" t="str">
        <f>IF(AND($B$6=NB!$A$17,$B$8&gt;0),'Ersparnisberechnung Sommertarif'!$B$8*SLP!C30904,"")</f>
        <v/>
      </c>
    </row>
    <row r="30925" spans="1:5" x14ac:dyDescent="0.3">
      <c r="A30925" s="25">
        <v>46344</v>
      </c>
      <c r="B30925" s="31">
        <v>0.91666666666666663</v>
      </c>
      <c r="C30925" s="46"/>
      <c r="D30925" s="29">
        <v>46344.916666666664</v>
      </c>
      <c r="E30925" s="15" t="str">
        <f>IF(AND($B$6=NB!$A$17,$B$8&gt;0),'Ersparnisberechnung Sommertarif'!$B$8*SLP!C30905,"")</f>
        <v/>
      </c>
    </row>
    <row r="30926" spans="1:5" x14ac:dyDescent="0.3">
      <c r="A30926" s="25">
        <v>46344</v>
      </c>
      <c r="B30926" s="31">
        <v>0.92708333333333337</v>
      </c>
      <c r="C30926" s="46"/>
      <c r="D30926" s="29">
        <v>46344.927083333336</v>
      </c>
      <c r="E30926" s="15" t="str">
        <f>IF(AND($B$6=NB!$A$17,$B$8&gt;0),'Ersparnisberechnung Sommertarif'!$B$8*SLP!C30906,"")</f>
        <v/>
      </c>
    </row>
    <row r="30927" spans="1:5" x14ac:dyDescent="0.3">
      <c r="A30927" s="25">
        <v>46344</v>
      </c>
      <c r="B30927" s="31">
        <v>0.9375</v>
      </c>
      <c r="C30927" s="46"/>
      <c r="D30927" s="29">
        <v>46344.9375</v>
      </c>
      <c r="E30927" s="15" t="str">
        <f>IF(AND($B$6=NB!$A$17,$B$8&gt;0),'Ersparnisberechnung Sommertarif'!$B$8*SLP!C30907,"")</f>
        <v/>
      </c>
    </row>
    <row r="30928" spans="1:5" x14ac:dyDescent="0.3">
      <c r="A30928" s="25">
        <v>46344</v>
      </c>
      <c r="B30928" s="31">
        <v>0.94791666666666663</v>
      </c>
      <c r="C30928" s="46"/>
      <c r="D30928" s="29">
        <v>46344.947916666664</v>
      </c>
      <c r="E30928" s="15" t="str">
        <f>IF(AND($B$6=NB!$A$17,$B$8&gt;0),'Ersparnisberechnung Sommertarif'!$B$8*SLP!C30908,"")</f>
        <v/>
      </c>
    </row>
    <row r="30929" spans="1:5" x14ac:dyDescent="0.3">
      <c r="A30929" s="25">
        <v>46344</v>
      </c>
      <c r="B30929" s="31">
        <v>0.95833333333333337</v>
      </c>
      <c r="C30929" s="46"/>
      <c r="D30929" s="29">
        <v>46344.958333333336</v>
      </c>
      <c r="E30929" s="15" t="str">
        <f>IF(AND($B$6=NB!$A$17,$B$8&gt;0),'Ersparnisberechnung Sommertarif'!$B$8*SLP!C30909,"")</f>
        <v/>
      </c>
    </row>
    <row r="30930" spans="1:5" x14ac:dyDescent="0.3">
      <c r="A30930" s="25">
        <v>46344</v>
      </c>
      <c r="B30930" s="31">
        <v>0.96875</v>
      </c>
      <c r="C30930" s="46"/>
      <c r="D30930" s="29">
        <v>46344.96875</v>
      </c>
      <c r="E30930" s="15" t="str">
        <f>IF(AND($B$6=NB!$A$17,$B$8&gt;0),'Ersparnisberechnung Sommertarif'!$B$8*SLP!C30910,"")</f>
        <v/>
      </c>
    </row>
    <row r="30931" spans="1:5" x14ac:dyDescent="0.3">
      <c r="A30931" s="25">
        <v>46344</v>
      </c>
      <c r="B30931" s="31">
        <v>0.97916666666666663</v>
      </c>
      <c r="C30931" s="46"/>
      <c r="D30931" s="29">
        <v>46344.979166666664</v>
      </c>
      <c r="E30931" s="15" t="str">
        <f>IF(AND($B$6=NB!$A$17,$B$8&gt;0),'Ersparnisberechnung Sommertarif'!$B$8*SLP!C30911,"")</f>
        <v/>
      </c>
    </row>
    <row r="30932" spans="1:5" x14ac:dyDescent="0.3">
      <c r="A30932" s="25">
        <v>46344</v>
      </c>
      <c r="B30932" s="31">
        <v>0.98958333333333337</v>
      </c>
      <c r="C30932" s="46"/>
      <c r="D30932" s="29">
        <v>46344.989583333336</v>
      </c>
      <c r="E30932" s="15" t="str">
        <f>IF(AND($B$6=NB!$A$17,$B$8&gt;0),'Ersparnisberechnung Sommertarif'!$B$8*SLP!C30912,"")</f>
        <v/>
      </c>
    </row>
    <row r="30933" spans="1:5" x14ac:dyDescent="0.3">
      <c r="A30933" s="25">
        <v>46345</v>
      </c>
      <c r="B30933" s="31">
        <v>0</v>
      </c>
      <c r="C30933" s="46"/>
      <c r="D30933" s="29">
        <v>46345</v>
      </c>
      <c r="E30933" s="15" t="str">
        <f>IF(AND($B$6=NB!$A$17,$B$8&gt;0),'Ersparnisberechnung Sommertarif'!$B$8*SLP!C30913,"")</f>
        <v/>
      </c>
    </row>
    <row r="30934" spans="1:5" x14ac:dyDescent="0.3">
      <c r="A30934" s="25">
        <v>46345</v>
      </c>
      <c r="B30934" s="31">
        <v>1.0416666666666666E-2</v>
      </c>
      <c r="C30934" s="46"/>
      <c r="D30934" s="29">
        <v>46345.010416666664</v>
      </c>
      <c r="E30934" s="15" t="str">
        <f>IF(AND($B$6=NB!$A$17,$B$8&gt;0),'Ersparnisberechnung Sommertarif'!$B$8*SLP!C30914,"")</f>
        <v/>
      </c>
    </row>
    <row r="30935" spans="1:5" x14ac:dyDescent="0.3">
      <c r="A30935" s="25">
        <v>46345</v>
      </c>
      <c r="B30935" s="31">
        <v>2.0833333333333332E-2</v>
      </c>
      <c r="C30935" s="46"/>
      <c r="D30935" s="29">
        <v>46345.020833333336</v>
      </c>
      <c r="E30935" s="15" t="str">
        <f>IF(AND($B$6=NB!$A$17,$B$8&gt;0),'Ersparnisberechnung Sommertarif'!$B$8*SLP!C30915,"")</f>
        <v/>
      </c>
    </row>
    <row r="30936" spans="1:5" x14ac:dyDescent="0.3">
      <c r="A30936" s="25">
        <v>46345</v>
      </c>
      <c r="B30936" s="31">
        <v>3.125E-2</v>
      </c>
      <c r="C30936" s="46"/>
      <c r="D30936" s="29">
        <v>46345.03125</v>
      </c>
      <c r="E30936" s="15" t="str">
        <f>IF(AND($B$6=NB!$A$17,$B$8&gt;0),'Ersparnisberechnung Sommertarif'!$B$8*SLP!C30916,"")</f>
        <v/>
      </c>
    </row>
    <row r="30937" spans="1:5" x14ac:dyDescent="0.3">
      <c r="A30937" s="25">
        <v>46345</v>
      </c>
      <c r="B30937" s="31">
        <v>4.1666666666666664E-2</v>
      </c>
      <c r="C30937" s="46"/>
      <c r="D30937" s="29">
        <v>46345.041666666664</v>
      </c>
      <c r="E30937" s="15" t="str">
        <f>IF(AND($B$6=NB!$A$17,$B$8&gt;0),'Ersparnisberechnung Sommertarif'!$B$8*SLP!C30917,"")</f>
        <v/>
      </c>
    </row>
    <row r="30938" spans="1:5" x14ac:dyDescent="0.3">
      <c r="A30938" s="25">
        <v>46345</v>
      </c>
      <c r="B30938" s="31">
        <v>5.2083333333333336E-2</v>
      </c>
      <c r="C30938" s="46"/>
      <c r="D30938" s="29">
        <v>46345.052083333336</v>
      </c>
      <c r="E30938" s="15" t="str">
        <f>IF(AND($B$6=NB!$A$17,$B$8&gt;0),'Ersparnisberechnung Sommertarif'!$B$8*SLP!C30918,"")</f>
        <v/>
      </c>
    </row>
    <row r="30939" spans="1:5" x14ac:dyDescent="0.3">
      <c r="A30939" s="25">
        <v>46345</v>
      </c>
      <c r="B30939" s="31">
        <v>6.25E-2</v>
      </c>
      <c r="C30939" s="46"/>
      <c r="D30939" s="29">
        <v>46345.0625</v>
      </c>
      <c r="E30939" s="15" t="str">
        <f>IF(AND($B$6=NB!$A$17,$B$8&gt;0),'Ersparnisberechnung Sommertarif'!$B$8*SLP!C30919,"")</f>
        <v/>
      </c>
    </row>
    <row r="30940" spans="1:5" x14ac:dyDescent="0.3">
      <c r="A30940" s="25">
        <v>46345</v>
      </c>
      <c r="B30940" s="31">
        <v>7.2916666666666671E-2</v>
      </c>
      <c r="C30940" s="46"/>
      <c r="D30940" s="29">
        <v>46345.072916666664</v>
      </c>
      <c r="E30940" s="15" t="str">
        <f>IF(AND($B$6=NB!$A$17,$B$8&gt;0),'Ersparnisberechnung Sommertarif'!$B$8*SLP!C30920,"")</f>
        <v/>
      </c>
    </row>
    <row r="30941" spans="1:5" x14ac:dyDescent="0.3">
      <c r="A30941" s="25">
        <v>46345</v>
      </c>
      <c r="B30941" s="31">
        <v>8.3333333333333329E-2</v>
      </c>
      <c r="C30941" s="46"/>
      <c r="D30941" s="29">
        <v>46345.083333333336</v>
      </c>
      <c r="E30941" s="15" t="str">
        <f>IF(AND($B$6=NB!$A$17,$B$8&gt;0),'Ersparnisberechnung Sommertarif'!$B$8*SLP!C30921,"")</f>
        <v/>
      </c>
    </row>
    <row r="30942" spans="1:5" x14ac:dyDescent="0.3">
      <c r="A30942" s="25">
        <v>46345</v>
      </c>
      <c r="B30942" s="31">
        <v>9.375E-2</v>
      </c>
      <c r="C30942" s="46"/>
      <c r="D30942" s="29">
        <v>46345.09375</v>
      </c>
      <c r="E30942" s="15" t="str">
        <f>IF(AND($B$6=NB!$A$17,$B$8&gt;0),'Ersparnisberechnung Sommertarif'!$B$8*SLP!C30922,"")</f>
        <v/>
      </c>
    </row>
    <row r="30943" spans="1:5" x14ac:dyDescent="0.3">
      <c r="A30943" s="25">
        <v>46345</v>
      </c>
      <c r="B30943" s="31">
        <v>0.10416666666666667</v>
      </c>
      <c r="C30943" s="46"/>
      <c r="D30943" s="29">
        <v>46345.104166666664</v>
      </c>
      <c r="E30943" s="15" t="str">
        <f>IF(AND($B$6=NB!$A$17,$B$8&gt;0),'Ersparnisberechnung Sommertarif'!$B$8*SLP!C30923,"")</f>
        <v/>
      </c>
    </row>
    <row r="30944" spans="1:5" x14ac:dyDescent="0.3">
      <c r="A30944" s="25">
        <v>46345</v>
      </c>
      <c r="B30944" s="31">
        <v>0.11458333333333333</v>
      </c>
      <c r="C30944" s="46"/>
      <c r="D30944" s="29">
        <v>46345.114583333336</v>
      </c>
      <c r="E30944" s="15" t="str">
        <f>IF(AND($B$6=NB!$A$17,$B$8&gt;0),'Ersparnisberechnung Sommertarif'!$B$8*SLP!C30924,"")</f>
        <v/>
      </c>
    </row>
    <row r="30945" spans="1:5" x14ac:dyDescent="0.3">
      <c r="A30945" s="25">
        <v>46345</v>
      </c>
      <c r="B30945" s="31">
        <v>0.125</v>
      </c>
      <c r="C30945" s="46"/>
      <c r="D30945" s="29">
        <v>46345.125</v>
      </c>
      <c r="E30945" s="15" t="str">
        <f>IF(AND($B$6=NB!$A$17,$B$8&gt;0),'Ersparnisberechnung Sommertarif'!$B$8*SLP!C30925,"")</f>
        <v/>
      </c>
    </row>
    <row r="30946" spans="1:5" x14ac:dyDescent="0.3">
      <c r="A30946" s="25">
        <v>46345</v>
      </c>
      <c r="B30946" s="31">
        <v>0.13541666666666666</v>
      </c>
      <c r="C30946" s="46"/>
      <c r="D30946" s="29">
        <v>46345.135416666664</v>
      </c>
      <c r="E30946" s="15" t="str">
        <f>IF(AND($B$6=NB!$A$17,$B$8&gt;0),'Ersparnisberechnung Sommertarif'!$B$8*SLP!C30926,"")</f>
        <v/>
      </c>
    </row>
    <row r="30947" spans="1:5" x14ac:dyDescent="0.3">
      <c r="A30947" s="25">
        <v>46345</v>
      </c>
      <c r="B30947" s="31">
        <v>0.14583333333333334</v>
      </c>
      <c r="C30947" s="46"/>
      <c r="D30947" s="29">
        <v>46345.145833333336</v>
      </c>
      <c r="E30947" s="15" t="str">
        <f>IF(AND($B$6=NB!$A$17,$B$8&gt;0),'Ersparnisberechnung Sommertarif'!$B$8*SLP!C30927,"")</f>
        <v/>
      </c>
    </row>
    <row r="30948" spans="1:5" x14ac:dyDescent="0.3">
      <c r="A30948" s="25">
        <v>46345</v>
      </c>
      <c r="B30948" s="31">
        <v>0.15625</v>
      </c>
      <c r="C30948" s="46"/>
      <c r="D30948" s="29">
        <v>46345.15625</v>
      </c>
      <c r="E30948" s="15" t="str">
        <f>IF(AND($B$6=NB!$A$17,$B$8&gt;0),'Ersparnisberechnung Sommertarif'!$B$8*SLP!C30928,"")</f>
        <v/>
      </c>
    </row>
    <row r="30949" spans="1:5" x14ac:dyDescent="0.3">
      <c r="A30949" s="25">
        <v>46345</v>
      </c>
      <c r="B30949" s="31">
        <v>0.16666666666666666</v>
      </c>
      <c r="C30949" s="46"/>
      <c r="D30949" s="29">
        <v>46345.166666666664</v>
      </c>
      <c r="E30949" s="15" t="str">
        <f>IF(AND($B$6=NB!$A$17,$B$8&gt;0),'Ersparnisberechnung Sommertarif'!$B$8*SLP!C30929,"")</f>
        <v/>
      </c>
    </row>
    <row r="30950" spans="1:5" x14ac:dyDescent="0.3">
      <c r="A30950" s="25">
        <v>46345</v>
      </c>
      <c r="B30950" s="31">
        <v>0.17708333333333334</v>
      </c>
      <c r="C30950" s="46"/>
      <c r="D30950" s="29">
        <v>46345.177083333336</v>
      </c>
      <c r="E30950" s="15" t="str">
        <f>IF(AND($B$6=NB!$A$17,$B$8&gt;0),'Ersparnisberechnung Sommertarif'!$B$8*SLP!C30930,"")</f>
        <v/>
      </c>
    </row>
    <row r="30951" spans="1:5" x14ac:dyDescent="0.3">
      <c r="A30951" s="25">
        <v>46345</v>
      </c>
      <c r="B30951" s="31">
        <v>0.1875</v>
      </c>
      <c r="C30951" s="46"/>
      <c r="D30951" s="29">
        <v>46345.1875</v>
      </c>
      <c r="E30951" s="15" t="str">
        <f>IF(AND($B$6=NB!$A$17,$B$8&gt;0),'Ersparnisberechnung Sommertarif'!$B$8*SLP!C30931,"")</f>
        <v/>
      </c>
    </row>
    <row r="30952" spans="1:5" x14ac:dyDescent="0.3">
      <c r="A30952" s="25">
        <v>46345</v>
      </c>
      <c r="B30952" s="31">
        <v>0.19791666666666666</v>
      </c>
      <c r="C30952" s="46"/>
      <c r="D30952" s="29">
        <v>46345.197916666664</v>
      </c>
      <c r="E30952" s="15" t="str">
        <f>IF(AND($B$6=NB!$A$17,$B$8&gt;0),'Ersparnisberechnung Sommertarif'!$B$8*SLP!C30932,"")</f>
        <v/>
      </c>
    </row>
    <row r="30953" spans="1:5" x14ac:dyDescent="0.3">
      <c r="A30953" s="25">
        <v>46345</v>
      </c>
      <c r="B30953" s="31">
        <v>0.20833333333333334</v>
      </c>
      <c r="C30953" s="46"/>
      <c r="D30953" s="29">
        <v>46345.208333333336</v>
      </c>
      <c r="E30953" s="15" t="str">
        <f>IF(AND($B$6=NB!$A$17,$B$8&gt;0),'Ersparnisberechnung Sommertarif'!$B$8*SLP!C30933,"")</f>
        <v/>
      </c>
    </row>
    <row r="30954" spans="1:5" x14ac:dyDescent="0.3">
      <c r="A30954" s="25">
        <v>46345</v>
      </c>
      <c r="B30954" s="31">
        <v>0.21875</v>
      </c>
      <c r="C30954" s="46"/>
      <c r="D30954" s="29">
        <v>46345.21875</v>
      </c>
      <c r="E30954" s="15" t="str">
        <f>IF(AND($B$6=NB!$A$17,$B$8&gt;0),'Ersparnisberechnung Sommertarif'!$B$8*SLP!C30934,"")</f>
        <v/>
      </c>
    </row>
    <row r="30955" spans="1:5" x14ac:dyDescent="0.3">
      <c r="A30955" s="25">
        <v>46345</v>
      </c>
      <c r="B30955" s="31">
        <v>0.22916666666666666</v>
      </c>
      <c r="C30955" s="46"/>
      <c r="D30955" s="29">
        <v>46345.229166666664</v>
      </c>
      <c r="E30955" s="15" t="str">
        <f>IF(AND($B$6=NB!$A$17,$B$8&gt;0),'Ersparnisberechnung Sommertarif'!$B$8*SLP!C30935,"")</f>
        <v/>
      </c>
    </row>
    <row r="30956" spans="1:5" x14ac:dyDescent="0.3">
      <c r="A30956" s="25">
        <v>46345</v>
      </c>
      <c r="B30956" s="31">
        <v>0.23958333333333334</v>
      </c>
      <c r="C30956" s="46"/>
      <c r="D30956" s="29">
        <v>46345.239583333336</v>
      </c>
      <c r="E30956" s="15" t="str">
        <f>IF(AND($B$6=NB!$A$17,$B$8&gt;0),'Ersparnisberechnung Sommertarif'!$B$8*SLP!C30936,"")</f>
        <v/>
      </c>
    </row>
    <row r="30957" spans="1:5" x14ac:dyDescent="0.3">
      <c r="A30957" s="25">
        <v>46345</v>
      </c>
      <c r="B30957" s="31">
        <v>0.25</v>
      </c>
      <c r="C30957" s="46"/>
      <c r="D30957" s="29">
        <v>46345.25</v>
      </c>
      <c r="E30957" s="15" t="str">
        <f>IF(AND($B$6=NB!$A$17,$B$8&gt;0),'Ersparnisberechnung Sommertarif'!$B$8*SLP!C30937,"")</f>
        <v/>
      </c>
    </row>
    <row r="30958" spans="1:5" x14ac:dyDescent="0.3">
      <c r="A30958" s="25">
        <v>46345</v>
      </c>
      <c r="B30958" s="31">
        <v>0.26041666666666669</v>
      </c>
      <c r="C30958" s="46"/>
      <c r="D30958" s="29">
        <v>46345.260416666664</v>
      </c>
      <c r="E30958" s="15" t="str">
        <f>IF(AND($B$6=NB!$A$17,$B$8&gt;0),'Ersparnisberechnung Sommertarif'!$B$8*SLP!C30938,"")</f>
        <v/>
      </c>
    </row>
    <row r="30959" spans="1:5" x14ac:dyDescent="0.3">
      <c r="A30959" s="25">
        <v>46345</v>
      </c>
      <c r="B30959" s="31">
        <v>0.27083333333333331</v>
      </c>
      <c r="C30959" s="46"/>
      <c r="D30959" s="29">
        <v>46345.270833333336</v>
      </c>
      <c r="E30959" s="15" t="str">
        <f>IF(AND($B$6=NB!$A$17,$B$8&gt;0),'Ersparnisberechnung Sommertarif'!$B$8*SLP!C30939,"")</f>
        <v/>
      </c>
    </row>
    <row r="30960" spans="1:5" x14ac:dyDescent="0.3">
      <c r="A30960" s="25">
        <v>46345</v>
      </c>
      <c r="B30960" s="31">
        <v>0.28125</v>
      </c>
      <c r="C30960" s="46"/>
      <c r="D30960" s="29">
        <v>46345.28125</v>
      </c>
      <c r="E30960" s="15" t="str">
        <f>IF(AND($B$6=NB!$A$17,$B$8&gt;0),'Ersparnisberechnung Sommertarif'!$B$8*SLP!C30940,"")</f>
        <v/>
      </c>
    </row>
    <row r="30961" spans="1:5" x14ac:dyDescent="0.3">
      <c r="A30961" s="25">
        <v>46345</v>
      </c>
      <c r="B30961" s="31">
        <v>0.29166666666666669</v>
      </c>
      <c r="C30961" s="46"/>
      <c r="D30961" s="29">
        <v>46345.291666666664</v>
      </c>
      <c r="E30961" s="15" t="str">
        <f>IF(AND($B$6=NB!$A$17,$B$8&gt;0),'Ersparnisberechnung Sommertarif'!$B$8*SLP!C30941,"")</f>
        <v/>
      </c>
    </row>
    <row r="30962" spans="1:5" x14ac:dyDescent="0.3">
      <c r="A30962" s="25">
        <v>46345</v>
      </c>
      <c r="B30962" s="31">
        <v>0.30208333333333331</v>
      </c>
      <c r="C30962" s="46"/>
      <c r="D30962" s="29">
        <v>46345.302083333336</v>
      </c>
      <c r="E30962" s="15" t="str">
        <f>IF(AND($B$6=NB!$A$17,$B$8&gt;0),'Ersparnisberechnung Sommertarif'!$B$8*SLP!C30942,"")</f>
        <v/>
      </c>
    </row>
    <row r="30963" spans="1:5" x14ac:dyDescent="0.3">
      <c r="A30963" s="25">
        <v>46345</v>
      </c>
      <c r="B30963" s="31">
        <v>0.3125</v>
      </c>
      <c r="C30963" s="46"/>
      <c r="D30963" s="29">
        <v>46345.3125</v>
      </c>
      <c r="E30963" s="15" t="str">
        <f>IF(AND($B$6=NB!$A$17,$B$8&gt;0),'Ersparnisberechnung Sommertarif'!$B$8*SLP!C30943,"")</f>
        <v/>
      </c>
    </row>
    <row r="30964" spans="1:5" x14ac:dyDescent="0.3">
      <c r="A30964" s="25">
        <v>46345</v>
      </c>
      <c r="B30964" s="31">
        <v>0.32291666666666669</v>
      </c>
      <c r="C30964" s="46"/>
      <c r="D30964" s="29">
        <v>46345.322916666664</v>
      </c>
      <c r="E30964" s="15" t="str">
        <f>IF(AND($B$6=NB!$A$17,$B$8&gt;0),'Ersparnisberechnung Sommertarif'!$B$8*SLP!C30944,"")</f>
        <v/>
      </c>
    </row>
    <row r="30965" spans="1:5" x14ac:dyDescent="0.3">
      <c r="A30965" s="25">
        <v>46345</v>
      </c>
      <c r="B30965" s="31">
        <v>0.33333333333333331</v>
      </c>
      <c r="C30965" s="46"/>
      <c r="D30965" s="29">
        <v>46345.333333333336</v>
      </c>
      <c r="E30965" s="15" t="str">
        <f>IF(AND($B$6=NB!$A$17,$B$8&gt;0),'Ersparnisberechnung Sommertarif'!$B$8*SLP!C30945,"")</f>
        <v/>
      </c>
    </row>
    <row r="30966" spans="1:5" x14ac:dyDescent="0.3">
      <c r="A30966" s="25">
        <v>46345</v>
      </c>
      <c r="B30966" s="31">
        <v>0.34375</v>
      </c>
      <c r="C30966" s="46"/>
      <c r="D30966" s="29">
        <v>46345.34375</v>
      </c>
      <c r="E30966" s="15" t="str">
        <f>IF(AND($B$6=NB!$A$17,$B$8&gt;0),'Ersparnisberechnung Sommertarif'!$B$8*SLP!C30946,"")</f>
        <v/>
      </c>
    </row>
    <row r="30967" spans="1:5" x14ac:dyDescent="0.3">
      <c r="A30967" s="25">
        <v>46345</v>
      </c>
      <c r="B30967" s="31">
        <v>0.35416666666666669</v>
      </c>
      <c r="C30967" s="46"/>
      <c r="D30967" s="29">
        <v>46345.354166666664</v>
      </c>
      <c r="E30967" s="15" t="str">
        <f>IF(AND($B$6=NB!$A$17,$B$8&gt;0),'Ersparnisberechnung Sommertarif'!$B$8*SLP!C30947,"")</f>
        <v/>
      </c>
    </row>
    <row r="30968" spans="1:5" x14ac:dyDescent="0.3">
      <c r="A30968" s="25">
        <v>46345</v>
      </c>
      <c r="B30968" s="31">
        <v>0.36458333333333331</v>
      </c>
      <c r="C30968" s="46"/>
      <c r="D30968" s="29">
        <v>46345.364583333336</v>
      </c>
      <c r="E30968" s="15" t="str">
        <f>IF(AND($B$6=NB!$A$17,$B$8&gt;0),'Ersparnisberechnung Sommertarif'!$B$8*SLP!C30948,"")</f>
        <v/>
      </c>
    </row>
    <row r="30969" spans="1:5" x14ac:dyDescent="0.3">
      <c r="A30969" s="25">
        <v>46345</v>
      </c>
      <c r="B30969" s="31">
        <v>0.375</v>
      </c>
      <c r="C30969" s="46"/>
      <c r="D30969" s="29">
        <v>46345.375</v>
      </c>
      <c r="E30969" s="15" t="str">
        <f>IF(AND($B$6=NB!$A$17,$B$8&gt;0),'Ersparnisberechnung Sommertarif'!$B$8*SLP!C30949,"")</f>
        <v/>
      </c>
    </row>
    <row r="30970" spans="1:5" x14ac:dyDescent="0.3">
      <c r="A30970" s="25">
        <v>46345</v>
      </c>
      <c r="B30970" s="31">
        <v>0.38541666666666669</v>
      </c>
      <c r="C30970" s="46"/>
      <c r="D30970" s="29">
        <v>46345.385416666664</v>
      </c>
      <c r="E30970" s="15" t="str">
        <f>IF(AND($B$6=NB!$A$17,$B$8&gt;0),'Ersparnisberechnung Sommertarif'!$B$8*SLP!C30950,"")</f>
        <v/>
      </c>
    </row>
    <row r="30971" spans="1:5" x14ac:dyDescent="0.3">
      <c r="A30971" s="25">
        <v>46345</v>
      </c>
      <c r="B30971" s="31">
        <v>0.39583333333333331</v>
      </c>
      <c r="C30971" s="46"/>
      <c r="D30971" s="29">
        <v>46345.395833333336</v>
      </c>
      <c r="E30971" s="15" t="str">
        <f>IF(AND($B$6=NB!$A$17,$B$8&gt;0),'Ersparnisberechnung Sommertarif'!$B$8*SLP!C30951,"")</f>
        <v/>
      </c>
    </row>
    <row r="30972" spans="1:5" x14ac:dyDescent="0.3">
      <c r="A30972" s="25">
        <v>46345</v>
      </c>
      <c r="B30972" s="31">
        <v>0.40625</v>
      </c>
      <c r="C30972" s="46"/>
      <c r="D30972" s="29">
        <v>46345.40625</v>
      </c>
      <c r="E30972" s="15" t="str">
        <f>IF(AND($B$6=NB!$A$17,$B$8&gt;0),'Ersparnisberechnung Sommertarif'!$B$8*SLP!C30952,"")</f>
        <v/>
      </c>
    </row>
    <row r="30973" spans="1:5" x14ac:dyDescent="0.3">
      <c r="A30973" s="25">
        <v>46345</v>
      </c>
      <c r="B30973" s="31">
        <v>0.41666666666666669</v>
      </c>
      <c r="C30973" s="46"/>
      <c r="D30973" s="29">
        <v>46345.416666666664</v>
      </c>
      <c r="E30973" s="15" t="str">
        <f>IF(AND($B$6=NB!$A$17,$B$8&gt;0),'Ersparnisberechnung Sommertarif'!$B$8*SLP!C30953,"")</f>
        <v/>
      </c>
    </row>
    <row r="30974" spans="1:5" x14ac:dyDescent="0.3">
      <c r="A30974" s="25">
        <v>46345</v>
      </c>
      <c r="B30974" s="31">
        <v>0.42708333333333331</v>
      </c>
      <c r="C30974" s="46"/>
      <c r="D30974" s="29">
        <v>46345.427083333336</v>
      </c>
      <c r="E30974" s="15" t="str">
        <f>IF(AND($B$6=NB!$A$17,$B$8&gt;0),'Ersparnisberechnung Sommertarif'!$B$8*SLP!C30954,"")</f>
        <v/>
      </c>
    </row>
    <row r="30975" spans="1:5" x14ac:dyDescent="0.3">
      <c r="A30975" s="25">
        <v>46345</v>
      </c>
      <c r="B30975" s="31">
        <v>0.4375</v>
      </c>
      <c r="C30975" s="46"/>
      <c r="D30975" s="29">
        <v>46345.4375</v>
      </c>
      <c r="E30975" s="15" t="str">
        <f>IF(AND($B$6=NB!$A$17,$B$8&gt;0),'Ersparnisberechnung Sommertarif'!$B$8*SLP!C30955,"")</f>
        <v/>
      </c>
    </row>
    <row r="30976" spans="1:5" x14ac:dyDescent="0.3">
      <c r="A30976" s="25">
        <v>46345</v>
      </c>
      <c r="B30976" s="31">
        <v>0.44791666666666669</v>
      </c>
      <c r="C30976" s="46"/>
      <c r="D30976" s="29">
        <v>46345.447916666664</v>
      </c>
      <c r="E30976" s="15" t="str">
        <f>IF(AND($B$6=NB!$A$17,$B$8&gt;0),'Ersparnisberechnung Sommertarif'!$B$8*SLP!C30956,"")</f>
        <v/>
      </c>
    </row>
    <row r="30977" spans="1:5" x14ac:dyDescent="0.3">
      <c r="A30977" s="25">
        <v>46345</v>
      </c>
      <c r="B30977" s="31">
        <v>0.45833333333333331</v>
      </c>
      <c r="C30977" s="46"/>
      <c r="D30977" s="29">
        <v>46345.458333333336</v>
      </c>
      <c r="E30977" s="15" t="str">
        <f>IF(AND($B$6=NB!$A$17,$B$8&gt;0),'Ersparnisberechnung Sommertarif'!$B$8*SLP!C30957,"")</f>
        <v/>
      </c>
    </row>
    <row r="30978" spans="1:5" x14ac:dyDescent="0.3">
      <c r="A30978" s="25">
        <v>46345</v>
      </c>
      <c r="B30978" s="31">
        <v>0.46875</v>
      </c>
      <c r="C30978" s="46"/>
      <c r="D30978" s="29">
        <v>46345.46875</v>
      </c>
      <c r="E30978" s="15" t="str">
        <f>IF(AND($B$6=NB!$A$17,$B$8&gt;0),'Ersparnisberechnung Sommertarif'!$B$8*SLP!C30958,"")</f>
        <v/>
      </c>
    </row>
    <row r="30979" spans="1:5" x14ac:dyDescent="0.3">
      <c r="A30979" s="25">
        <v>46345</v>
      </c>
      <c r="B30979" s="31">
        <v>0.47916666666666669</v>
      </c>
      <c r="C30979" s="46"/>
      <c r="D30979" s="29">
        <v>46345.479166666664</v>
      </c>
      <c r="E30979" s="15" t="str">
        <f>IF(AND($B$6=NB!$A$17,$B$8&gt;0),'Ersparnisberechnung Sommertarif'!$B$8*SLP!C30959,"")</f>
        <v/>
      </c>
    </row>
    <row r="30980" spans="1:5" x14ac:dyDescent="0.3">
      <c r="A30980" s="25">
        <v>46345</v>
      </c>
      <c r="B30980" s="31">
        <v>0.48958333333333331</v>
      </c>
      <c r="C30980" s="46"/>
      <c r="D30980" s="29">
        <v>46345.489583333336</v>
      </c>
      <c r="E30980" s="15" t="str">
        <f>IF(AND($B$6=NB!$A$17,$B$8&gt;0),'Ersparnisberechnung Sommertarif'!$B$8*SLP!C30960,"")</f>
        <v/>
      </c>
    </row>
    <row r="30981" spans="1:5" x14ac:dyDescent="0.3">
      <c r="A30981" s="25">
        <v>46345</v>
      </c>
      <c r="B30981" s="31">
        <v>0.5</v>
      </c>
      <c r="C30981" s="46"/>
      <c r="D30981" s="29">
        <v>46345.5</v>
      </c>
      <c r="E30981" s="15" t="str">
        <f>IF(AND($B$6=NB!$A$17,$B$8&gt;0),'Ersparnisberechnung Sommertarif'!$B$8*SLP!C30961,"")</f>
        <v/>
      </c>
    </row>
    <row r="30982" spans="1:5" x14ac:dyDescent="0.3">
      <c r="A30982" s="25">
        <v>46345</v>
      </c>
      <c r="B30982" s="31">
        <v>0.51041666666666663</v>
      </c>
      <c r="C30982" s="46"/>
      <c r="D30982" s="29">
        <v>46345.510416666664</v>
      </c>
      <c r="E30982" s="15" t="str">
        <f>IF(AND($B$6=NB!$A$17,$B$8&gt;0),'Ersparnisberechnung Sommertarif'!$B$8*SLP!C30962,"")</f>
        <v/>
      </c>
    </row>
    <row r="30983" spans="1:5" x14ac:dyDescent="0.3">
      <c r="A30983" s="25">
        <v>46345</v>
      </c>
      <c r="B30983" s="31">
        <v>0.52083333333333337</v>
      </c>
      <c r="C30983" s="46"/>
      <c r="D30983" s="29">
        <v>46345.520833333336</v>
      </c>
      <c r="E30983" s="15" t="str">
        <f>IF(AND($B$6=NB!$A$17,$B$8&gt;0),'Ersparnisberechnung Sommertarif'!$B$8*SLP!C30963,"")</f>
        <v/>
      </c>
    </row>
    <row r="30984" spans="1:5" x14ac:dyDescent="0.3">
      <c r="A30984" s="25">
        <v>46345</v>
      </c>
      <c r="B30984" s="31">
        <v>0.53125</v>
      </c>
      <c r="C30984" s="46"/>
      <c r="D30984" s="29">
        <v>46345.53125</v>
      </c>
      <c r="E30984" s="15" t="str">
        <f>IF(AND($B$6=NB!$A$17,$B$8&gt;0),'Ersparnisberechnung Sommertarif'!$B$8*SLP!C30964,"")</f>
        <v/>
      </c>
    </row>
    <row r="30985" spans="1:5" x14ac:dyDescent="0.3">
      <c r="A30985" s="25">
        <v>46345</v>
      </c>
      <c r="B30985" s="31">
        <v>0.54166666666666663</v>
      </c>
      <c r="C30985" s="46"/>
      <c r="D30985" s="29">
        <v>46345.541666666664</v>
      </c>
      <c r="E30985" s="15" t="str">
        <f>IF(AND($B$6=NB!$A$17,$B$8&gt;0),'Ersparnisberechnung Sommertarif'!$B$8*SLP!C30965,"")</f>
        <v/>
      </c>
    </row>
    <row r="30986" spans="1:5" x14ac:dyDescent="0.3">
      <c r="A30986" s="25">
        <v>46345</v>
      </c>
      <c r="B30986" s="31">
        <v>0.55208333333333337</v>
      </c>
      <c r="C30986" s="46"/>
      <c r="D30986" s="29">
        <v>46345.552083333336</v>
      </c>
      <c r="E30986" s="15" t="str">
        <f>IF(AND($B$6=NB!$A$17,$B$8&gt;0),'Ersparnisberechnung Sommertarif'!$B$8*SLP!C30966,"")</f>
        <v/>
      </c>
    </row>
    <row r="30987" spans="1:5" x14ac:dyDescent="0.3">
      <c r="A30987" s="25">
        <v>46345</v>
      </c>
      <c r="B30987" s="31">
        <v>0.5625</v>
      </c>
      <c r="C30987" s="46"/>
      <c r="D30987" s="29">
        <v>46345.5625</v>
      </c>
      <c r="E30987" s="15" t="str">
        <f>IF(AND($B$6=NB!$A$17,$B$8&gt;0),'Ersparnisberechnung Sommertarif'!$B$8*SLP!C30967,"")</f>
        <v/>
      </c>
    </row>
    <row r="30988" spans="1:5" x14ac:dyDescent="0.3">
      <c r="A30988" s="25">
        <v>46345</v>
      </c>
      <c r="B30988" s="31">
        <v>0.57291666666666663</v>
      </c>
      <c r="C30988" s="46"/>
      <c r="D30988" s="29">
        <v>46345.572916666664</v>
      </c>
      <c r="E30988" s="15" t="str">
        <f>IF(AND($B$6=NB!$A$17,$B$8&gt;0),'Ersparnisberechnung Sommertarif'!$B$8*SLP!C30968,"")</f>
        <v/>
      </c>
    </row>
    <row r="30989" spans="1:5" x14ac:dyDescent="0.3">
      <c r="A30989" s="25">
        <v>46345</v>
      </c>
      <c r="B30989" s="31">
        <v>0.58333333333333337</v>
      </c>
      <c r="C30989" s="46"/>
      <c r="D30989" s="29">
        <v>46345.583333333336</v>
      </c>
      <c r="E30989" s="15" t="str">
        <f>IF(AND($B$6=NB!$A$17,$B$8&gt;0),'Ersparnisberechnung Sommertarif'!$B$8*SLP!C30969,"")</f>
        <v/>
      </c>
    </row>
    <row r="30990" spans="1:5" x14ac:dyDescent="0.3">
      <c r="A30990" s="25">
        <v>46345</v>
      </c>
      <c r="B30990" s="31">
        <v>0.59375</v>
      </c>
      <c r="C30990" s="46"/>
      <c r="D30990" s="29">
        <v>46345.59375</v>
      </c>
      <c r="E30990" s="15" t="str">
        <f>IF(AND($B$6=NB!$A$17,$B$8&gt;0),'Ersparnisberechnung Sommertarif'!$B$8*SLP!C30970,"")</f>
        <v/>
      </c>
    </row>
    <row r="30991" spans="1:5" x14ac:dyDescent="0.3">
      <c r="A30991" s="25">
        <v>46345</v>
      </c>
      <c r="B30991" s="31">
        <v>0.60416666666666663</v>
      </c>
      <c r="C30991" s="46"/>
      <c r="D30991" s="29">
        <v>46345.604166666664</v>
      </c>
      <c r="E30991" s="15" t="str">
        <f>IF(AND($B$6=NB!$A$17,$B$8&gt;0),'Ersparnisberechnung Sommertarif'!$B$8*SLP!C30971,"")</f>
        <v/>
      </c>
    </row>
    <row r="30992" spans="1:5" x14ac:dyDescent="0.3">
      <c r="A30992" s="25">
        <v>46345</v>
      </c>
      <c r="B30992" s="31">
        <v>0.61458333333333337</v>
      </c>
      <c r="C30992" s="46"/>
      <c r="D30992" s="29">
        <v>46345.614583333336</v>
      </c>
      <c r="E30992" s="15" t="str">
        <f>IF(AND($B$6=NB!$A$17,$B$8&gt;0),'Ersparnisberechnung Sommertarif'!$B$8*SLP!C30972,"")</f>
        <v/>
      </c>
    </row>
    <row r="30993" spans="1:5" x14ac:dyDescent="0.3">
      <c r="A30993" s="25">
        <v>46345</v>
      </c>
      <c r="B30993" s="31">
        <v>0.625</v>
      </c>
      <c r="C30993" s="46"/>
      <c r="D30993" s="29">
        <v>46345.625</v>
      </c>
      <c r="E30993" s="15" t="str">
        <f>IF(AND($B$6=NB!$A$17,$B$8&gt;0),'Ersparnisberechnung Sommertarif'!$B$8*SLP!C30973,"")</f>
        <v/>
      </c>
    </row>
    <row r="30994" spans="1:5" x14ac:dyDescent="0.3">
      <c r="A30994" s="25">
        <v>46345</v>
      </c>
      <c r="B30994" s="31">
        <v>0.63541666666666663</v>
      </c>
      <c r="C30994" s="46"/>
      <c r="D30994" s="29">
        <v>46345.635416666664</v>
      </c>
      <c r="E30994" s="15" t="str">
        <f>IF(AND($B$6=NB!$A$17,$B$8&gt;0),'Ersparnisberechnung Sommertarif'!$B$8*SLP!C30974,"")</f>
        <v/>
      </c>
    </row>
    <row r="30995" spans="1:5" x14ac:dyDescent="0.3">
      <c r="A30995" s="25">
        <v>46345</v>
      </c>
      <c r="B30995" s="31">
        <v>0.64583333333333337</v>
      </c>
      <c r="C30995" s="46"/>
      <c r="D30995" s="29">
        <v>46345.645833333336</v>
      </c>
      <c r="E30995" s="15" t="str">
        <f>IF(AND($B$6=NB!$A$17,$B$8&gt;0),'Ersparnisberechnung Sommertarif'!$B$8*SLP!C30975,"")</f>
        <v/>
      </c>
    </row>
    <row r="30996" spans="1:5" x14ac:dyDescent="0.3">
      <c r="A30996" s="25">
        <v>46345</v>
      </c>
      <c r="B30996" s="31">
        <v>0.65625</v>
      </c>
      <c r="C30996" s="46"/>
      <c r="D30996" s="29">
        <v>46345.65625</v>
      </c>
      <c r="E30996" s="15" t="str">
        <f>IF(AND($B$6=NB!$A$17,$B$8&gt;0),'Ersparnisberechnung Sommertarif'!$B$8*SLP!C30976,"")</f>
        <v/>
      </c>
    </row>
    <row r="30997" spans="1:5" x14ac:dyDescent="0.3">
      <c r="A30997" s="25">
        <v>46345</v>
      </c>
      <c r="B30997" s="31">
        <v>0.66666666666666663</v>
      </c>
      <c r="C30997" s="46"/>
      <c r="D30997" s="29">
        <v>46345.666666666664</v>
      </c>
      <c r="E30997" s="15" t="str">
        <f>IF(AND($B$6=NB!$A$17,$B$8&gt;0),'Ersparnisberechnung Sommertarif'!$B$8*SLP!C30977,"")</f>
        <v/>
      </c>
    </row>
    <row r="30998" spans="1:5" x14ac:dyDescent="0.3">
      <c r="A30998" s="25">
        <v>46345</v>
      </c>
      <c r="B30998" s="31">
        <v>0.67708333333333337</v>
      </c>
      <c r="C30998" s="46"/>
      <c r="D30998" s="29">
        <v>46345.677083333336</v>
      </c>
      <c r="E30998" s="15" t="str">
        <f>IF(AND($B$6=NB!$A$17,$B$8&gt;0),'Ersparnisberechnung Sommertarif'!$B$8*SLP!C30978,"")</f>
        <v/>
      </c>
    </row>
    <row r="30999" spans="1:5" x14ac:dyDescent="0.3">
      <c r="A30999" s="25">
        <v>46345</v>
      </c>
      <c r="B30999" s="31">
        <v>0.6875</v>
      </c>
      <c r="C30999" s="46"/>
      <c r="D30999" s="29">
        <v>46345.6875</v>
      </c>
      <c r="E30999" s="15" t="str">
        <f>IF(AND($B$6=NB!$A$17,$B$8&gt;0),'Ersparnisberechnung Sommertarif'!$B$8*SLP!C30979,"")</f>
        <v/>
      </c>
    </row>
    <row r="31000" spans="1:5" x14ac:dyDescent="0.3">
      <c r="A31000" s="25">
        <v>46345</v>
      </c>
      <c r="B31000" s="31">
        <v>0.69791666666666663</v>
      </c>
      <c r="C31000" s="46"/>
      <c r="D31000" s="29">
        <v>46345.697916666664</v>
      </c>
      <c r="E31000" s="15" t="str">
        <f>IF(AND($B$6=NB!$A$17,$B$8&gt;0),'Ersparnisberechnung Sommertarif'!$B$8*SLP!C30980,"")</f>
        <v/>
      </c>
    </row>
    <row r="31001" spans="1:5" x14ac:dyDescent="0.3">
      <c r="A31001" s="25">
        <v>46345</v>
      </c>
      <c r="B31001" s="31">
        <v>0.70833333333333337</v>
      </c>
      <c r="C31001" s="46"/>
      <c r="D31001" s="29">
        <v>46345.708333333336</v>
      </c>
      <c r="E31001" s="15" t="str">
        <f>IF(AND($B$6=NB!$A$17,$B$8&gt;0),'Ersparnisberechnung Sommertarif'!$B$8*SLP!C30981,"")</f>
        <v/>
      </c>
    </row>
    <row r="31002" spans="1:5" x14ac:dyDescent="0.3">
      <c r="A31002" s="25">
        <v>46345</v>
      </c>
      <c r="B31002" s="31">
        <v>0.71875</v>
      </c>
      <c r="C31002" s="46"/>
      <c r="D31002" s="29">
        <v>46345.71875</v>
      </c>
      <c r="E31002" s="15" t="str">
        <f>IF(AND($B$6=NB!$A$17,$B$8&gt;0),'Ersparnisberechnung Sommertarif'!$B$8*SLP!C30982,"")</f>
        <v/>
      </c>
    </row>
    <row r="31003" spans="1:5" x14ac:dyDescent="0.3">
      <c r="A31003" s="25">
        <v>46345</v>
      </c>
      <c r="B31003" s="31">
        <v>0.72916666666666663</v>
      </c>
      <c r="C31003" s="46"/>
      <c r="D31003" s="29">
        <v>46345.729166666664</v>
      </c>
      <c r="E31003" s="15" t="str">
        <f>IF(AND($B$6=NB!$A$17,$B$8&gt;0),'Ersparnisberechnung Sommertarif'!$B$8*SLP!C30983,"")</f>
        <v/>
      </c>
    </row>
    <row r="31004" spans="1:5" x14ac:dyDescent="0.3">
      <c r="A31004" s="25">
        <v>46345</v>
      </c>
      <c r="B31004" s="31">
        <v>0.73958333333333337</v>
      </c>
      <c r="C31004" s="46"/>
      <c r="D31004" s="29">
        <v>46345.739583333336</v>
      </c>
      <c r="E31004" s="15" t="str">
        <f>IF(AND($B$6=NB!$A$17,$B$8&gt;0),'Ersparnisberechnung Sommertarif'!$B$8*SLP!C30984,"")</f>
        <v/>
      </c>
    </row>
    <row r="31005" spans="1:5" x14ac:dyDescent="0.3">
      <c r="A31005" s="25">
        <v>46345</v>
      </c>
      <c r="B31005" s="31">
        <v>0.75</v>
      </c>
      <c r="C31005" s="46"/>
      <c r="D31005" s="29">
        <v>46345.75</v>
      </c>
      <c r="E31005" s="15" t="str">
        <f>IF(AND($B$6=NB!$A$17,$B$8&gt;0),'Ersparnisberechnung Sommertarif'!$B$8*SLP!C30985,"")</f>
        <v/>
      </c>
    </row>
    <row r="31006" spans="1:5" x14ac:dyDescent="0.3">
      <c r="A31006" s="25">
        <v>46345</v>
      </c>
      <c r="B31006" s="31">
        <v>0.76041666666666663</v>
      </c>
      <c r="C31006" s="46"/>
      <c r="D31006" s="29">
        <v>46345.760416666664</v>
      </c>
      <c r="E31006" s="15" t="str">
        <f>IF(AND($B$6=NB!$A$17,$B$8&gt;0),'Ersparnisberechnung Sommertarif'!$B$8*SLP!C30986,"")</f>
        <v/>
      </c>
    </row>
    <row r="31007" spans="1:5" x14ac:dyDescent="0.3">
      <c r="A31007" s="25">
        <v>46345</v>
      </c>
      <c r="B31007" s="31">
        <v>0.77083333333333337</v>
      </c>
      <c r="C31007" s="46"/>
      <c r="D31007" s="29">
        <v>46345.770833333336</v>
      </c>
      <c r="E31007" s="15" t="str">
        <f>IF(AND($B$6=NB!$A$17,$B$8&gt;0),'Ersparnisberechnung Sommertarif'!$B$8*SLP!C30987,"")</f>
        <v/>
      </c>
    </row>
    <row r="31008" spans="1:5" x14ac:dyDescent="0.3">
      <c r="A31008" s="25">
        <v>46345</v>
      </c>
      <c r="B31008" s="31">
        <v>0.78125</v>
      </c>
      <c r="C31008" s="46"/>
      <c r="D31008" s="29">
        <v>46345.78125</v>
      </c>
      <c r="E31008" s="15" t="str">
        <f>IF(AND($B$6=NB!$A$17,$B$8&gt;0),'Ersparnisberechnung Sommertarif'!$B$8*SLP!C30988,"")</f>
        <v/>
      </c>
    </row>
    <row r="31009" spans="1:5" x14ac:dyDescent="0.3">
      <c r="A31009" s="25">
        <v>46345</v>
      </c>
      <c r="B31009" s="31">
        <v>0.79166666666666663</v>
      </c>
      <c r="C31009" s="46"/>
      <c r="D31009" s="29">
        <v>46345.791666666664</v>
      </c>
      <c r="E31009" s="15" t="str">
        <f>IF(AND($B$6=NB!$A$17,$B$8&gt;0),'Ersparnisberechnung Sommertarif'!$B$8*SLP!C30989,"")</f>
        <v/>
      </c>
    </row>
    <row r="31010" spans="1:5" x14ac:dyDescent="0.3">
      <c r="A31010" s="25">
        <v>46345</v>
      </c>
      <c r="B31010" s="31">
        <v>0.80208333333333337</v>
      </c>
      <c r="C31010" s="46"/>
      <c r="D31010" s="29">
        <v>46345.802083333336</v>
      </c>
      <c r="E31010" s="15" t="str">
        <f>IF(AND($B$6=NB!$A$17,$B$8&gt;0),'Ersparnisberechnung Sommertarif'!$B$8*SLP!C30990,"")</f>
        <v/>
      </c>
    </row>
    <row r="31011" spans="1:5" x14ac:dyDescent="0.3">
      <c r="A31011" s="25">
        <v>46345</v>
      </c>
      <c r="B31011" s="31">
        <v>0.8125</v>
      </c>
      <c r="C31011" s="46"/>
      <c r="D31011" s="29">
        <v>46345.8125</v>
      </c>
      <c r="E31011" s="15" t="str">
        <f>IF(AND($B$6=NB!$A$17,$B$8&gt;0),'Ersparnisberechnung Sommertarif'!$B$8*SLP!C30991,"")</f>
        <v/>
      </c>
    </row>
    <row r="31012" spans="1:5" x14ac:dyDescent="0.3">
      <c r="A31012" s="25">
        <v>46345</v>
      </c>
      <c r="B31012" s="31">
        <v>0.82291666666666663</v>
      </c>
      <c r="C31012" s="46"/>
      <c r="D31012" s="29">
        <v>46345.822916666664</v>
      </c>
      <c r="E31012" s="15" t="str">
        <f>IF(AND($B$6=NB!$A$17,$B$8&gt;0),'Ersparnisberechnung Sommertarif'!$B$8*SLP!C30992,"")</f>
        <v/>
      </c>
    </row>
    <row r="31013" spans="1:5" x14ac:dyDescent="0.3">
      <c r="A31013" s="25">
        <v>46345</v>
      </c>
      <c r="B31013" s="31">
        <v>0.83333333333333337</v>
      </c>
      <c r="C31013" s="46"/>
      <c r="D31013" s="29">
        <v>46345.833333333336</v>
      </c>
      <c r="E31013" s="15" t="str">
        <f>IF(AND($B$6=NB!$A$17,$B$8&gt;0),'Ersparnisberechnung Sommertarif'!$B$8*SLP!C30993,"")</f>
        <v/>
      </c>
    </row>
    <row r="31014" spans="1:5" x14ac:dyDescent="0.3">
      <c r="A31014" s="25">
        <v>46345</v>
      </c>
      <c r="B31014" s="31">
        <v>0.84375</v>
      </c>
      <c r="C31014" s="46"/>
      <c r="D31014" s="29">
        <v>46345.84375</v>
      </c>
      <c r="E31014" s="15" t="str">
        <f>IF(AND($B$6=NB!$A$17,$B$8&gt;0),'Ersparnisberechnung Sommertarif'!$B$8*SLP!C30994,"")</f>
        <v/>
      </c>
    </row>
    <row r="31015" spans="1:5" x14ac:dyDescent="0.3">
      <c r="A31015" s="25">
        <v>46345</v>
      </c>
      <c r="B31015" s="31">
        <v>0.85416666666666663</v>
      </c>
      <c r="C31015" s="46"/>
      <c r="D31015" s="29">
        <v>46345.854166666664</v>
      </c>
      <c r="E31015" s="15" t="str">
        <f>IF(AND($B$6=NB!$A$17,$B$8&gt;0),'Ersparnisberechnung Sommertarif'!$B$8*SLP!C30995,"")</f>
        <v/>
      </c>
    </row>
    <row r="31016" spans="1:5" x14ac:dyDescent="0.3">
      <c r="A31016" s="25">
        <v>46345</v>
      </c>
      <c r="B31016" s="31">
        <v>0.86458333333333337</v>
      </c>
      <c r="C31016" s="46"/>
      <c r="D31016" s="29">
        <v>46345.864583333336</v>
      </c>
      <c r="E31016" s="15" t="str">
        <f>IF(AND($B$6=NB!$A$17,$B$8&gt;0),'Ersparnisberechnung Sommertarif'!$B$8*SLP!C30996,"")</f>
        <v/>
      </c>
    </row>
    <row r="31017" spans="1:5" x14ac:dyDescent="0.3">
      <c r="A31017" s="25">
        <v>46345</v>
      </c>
      <c r="B31017" s="31">
        <v>0.875</v>
      </c>
      <c r="C31017" s="46"/>
      <c r="D31017" s="29">
        <v>46345.875</v>
      </c>
      <c r="E31017" s="15" t="str">
        <f>IF(AND($B$6=NB!$A$17,$B$8&gt;0),'Ersparnisberechnung Sommertarif'!$B$8*SLP!C30997,"")</f>
        <v/>
      </c>
    </row>
    <row r="31018" spans="1:5" x14ac:dyDescent="0.3">
      <c r="A31018" s="25">
        <v>46345</v>
      </c>
      <c r="B31018" s="31">
        <v>0.88541666666666663</v>
      </c>
      <c r="C31018" s="46"/>
      <c r="D31018" s="29">
        <v>46345.885416666664</v>
      </c>
      <c r="E31018" s="15" t="str">
        <f>IF(AND($B$6=NB!$A$17,$B$8&gt;0),'Ersparnisberechnung Sommertarif'!$B$8*SLP!C30998,"")</f>
        <v/>
      </c>
    </row>
    <row r="31019" spans="1:5" x14ac:dyDescent="0.3">
      <c r="A31019" s="25">
        <v>46345</v>
      </c>
      <c r="B31019" s="31">
        <v>0.89583333333333337</v>
      </c>
      <c r="C31019" s="46"/>
      <c r="D31019" s="29">
        <v>46345.895833333336</v>
      </c>
      <c r="E31019" s="15" t="str">
        <f>IF(AND($B$6=NB!$A$17,$B$8&gt;0),'Ersparnisberechnung Sommertarif'!$B$8*SLP!C30999,"")</f>
        <v/>
      </c>
    </row>
    <row r="31020" spans="1:5" x14ac:dyDescent="0.3">
      <c r="A31020" s="25">
        <v>46345</v>
      </c>
      <c r="B31020" s="31">
        <v>0.90625</v>
      </c>
      <c r="C31020" s="46"/>
      <c r="D31020" s="29">
        <v>46345.90625</v>
      </c>
      <c r="E31020" s="15" t="str">
        <f>IF(AND($B$6=NB!$A$17,$B$8&gt;0),'Ersparnisberechnung Sommertarif'!$B$8*SLP!C31000,"")</f>
        <v/>
      </c>
    </row>
    <row r="31021" spans="1:5" x14ac:dyDescent="0.3">
      <c r="A31021" s="25">
        <v>46345</v>
      </c>
      <c r="B31021" s="31">
        <v>0.91666666666666663</v>
      </c>
      <c r="C31021" s="46"/>
      <c r="D31021" s="29">
        <v>46345.916666666664</v>
      </c>
      <c r="E31021" s="15" t="str">
        <f>IF(AND($B$6=NB!$A$17,$B$8&gt;0),'Ersparnisberechnung Sommertarif'!$B$8*SLP!C31001,"")</f>
        <v/>
      </c>
    </row>
    <row r="31022" spans="1:5" x14ac:dyDescent="0.3">
      <c r="A31022" s="25">
        <v>46345</v>
      </c>
      <c r="B31022" s="31">
        <v>0.92708333333333337</v>
      </c>
      <c r="C31022" s="46"/>
      <c r="D31022" s="29">
        <v>46345.927083333336</v>
      </c>
      <c r="E31022" s="15" t="str">
        <f>IF(AND($B$6=NB!$A$17,$B$8&gt;0),'Ersparnisberechnung Sommertarif'!$B$8*SLP!C31002,"")</f>
        <v/>
      </c>
    </row>
    <row r="31023" spans="1:5" x14ac:dyDescent="0.3">
      <c r="A31023" s="25">
        <v>46345</v>
      </c>
      <c r="B31023" s="31">
        <v>0.9375</v>
      </c>
      <c r="C31023" s="46"/>
      <c r="D31023" s="29">
        <v>46345.9375</v>
      </c>
      <c r="E31023" s="15" t="str">
        <f>IF(AND($B$6=NB!$A$17,$B$8&gt;0),'Ersparnisberechnung Sommertarif'!$B$8*SLP!C31003,"")</f>
        <v/>
      </c>
    </row>
    <row r="31024" spans="1:5" x14ac:dyDescent="0.3">
      <c r="A31024" s="25">
        <v>46345</v>
      </c>
      <c r="B31024" s="31">
        <v>0.94791666666666663</v>
      </c>
      <c r="C31024" s="46"/>
      <c r="D31024" s="29">
        <v>46345.947916666664</v>
      </c>
      <c r="E31024" s="15" t="str">
        <f>IF(AND($B$6=NB!$A$17,$B$8&gt;0),'Ersparnisberechnung Sommertarif'!$B$8*SLP!C31004,"")</f>
        <v/>
      </c>
    </row>
    <row r="31025" spans="1:5" x14ac:dyDescent="0.3">
      <c r="A31025" s="25">
        <v>46345</v>
      </c>
      <c r="B31025" s="31">
        <v>0.95833333333333337</v>
      </c>
      <c r="C31025" s="46"/>
      <c r="D31025" s="29">
        <v>46345.958333333336</v>
      </c>
      <c r="E31025" s="15" t="str">
        <f>IF(AND($B$6=NB!$A$17,$B$8&gt;0),'Ersparnisberechnung Sommertarif'!$B$8*SLP!C31005,"")</f>
        <v/>
      </c>
    </row>
    <row r="31026" spans="1:5" x14ac:dyDescent="0.3">
      <c r="A31026" s="25">
        <v>46345</v>
      </c>
      <c r="B31026" s="31">
        <v>0.96875</v>
      </c>
      <c r="C31026" s="46"/>
      <c r="D31026" s="29">
        <v>46345.96875</v>
      </c>
      <c r="E31026" s="15" t="str">
        <f>IF(AND($B$6=NB!$A$17,$B$8&gt;0),'Ersparnisberechnung Sommertarif'!$B$8*SLP!C31006,"")</f>
        <v/>
      </c>
    </row>
    <row r="31027" spans="1:5" x14ac:dyDescent="0.3">
      <c r="A31027" s="25">
        <v>46345</v>
      </c>
      <c r="B31027" s="31">
        <v>0.97916666666666663</v>
      </c>
      <c r="C31027" s="46"/>
      <c r="D31027" s="29">
        <v>46345.979166666664</v>
      </c>
      <c r="E31027" s="15" t="str">
        <f>IF(AND($B$6=NB!$A$17,$B$8&gt;0),'Ersparnisberechnung Sommertarif'!$B$8*SLP!C31007,"")</f>
        <v/>
      </c>
    </row>
    <row r="31028" spans="1:5" x14ac:dyDescent="0.3">
      <c r="A31028" s="25">
        <v>46345</v>
      </c>
      <c r="B31028" s="31">
        <v>0.98958333333333337</v>
      </c>
      <c r="C31028" s="46"/>
      <c r="D31028" s="29">
        <v>46345.989583333336</v>
      </c>
      <c r="E31028" s="15" t="str">
        <f>IF(AND($B$6=NB!$A$17,$B$8&gt;0),'Ersparnisberechnung Sommertarif'!$B$8*SLP!C31008,"")</f>
        <v/>
      </c>
    </row>
    <row r="31029" spans="1:5" x14ac:dyDescent="0.3">
      <c r="A31029" s="25">
        <v>46346</v>
      </c>
      <c r="B31029" s="31">
        <v>0</v>
      </c>
      <c r="C31029" s="46"/>
      <c r="D31029" s="29">
        <v>46346</v>
      </c>
      <c r="E31029" s="15" t="str">
        <f>IF(AND($B$6=NB!$A$17,$B$8&gt;0),'Ersparnisberechnung Sommertarif'!$B$8*SLP!C31009,"")</f>
        <v/>
      </c>
    </row>
    <row r="31030" spans="1:5" x14ac:dyDescent="0.3">
      <c r="A31030" s="25">
        <v>46346</v>
      </c>
      <c r="B31030" s="31">
        <v>1.0416666666666666E-2</v>
      </c>
      <c r="C31030" s="46"/>
      <c r="D31030" s="29">
        <v>46346.010416666664</v>
      </c>
      <c r="E31030" s="15" t="str">
        <f>IF(AND($B$6=NB!$A$17,$B$8&gt;0),'Ersparnisberechnung Sommertarif'!$B$8*SLP!C31010,"")</f>
        <v/>
      </c>
    </row>
    <row r="31031" spans="1:5" x14ac:dyDescent="0.3">
      <c r="A31031" s="25">
        <v>46346</v>
      </c>
      <c r="B31031" s="31">
        <v>2.0833333333333332E-2</v>
      </c>
      <c r="C31031" s="46"/>
      <c r="D31031" s="29">
        <v>46346.020833333336</v>
      </c>
      <c r="E31031" s="15" t="str">
        <f>IF(AND($B$6=NB!$A$17,$B$8&gt;0),'Ersparnisberechnung Sommertarif'!$B$8*SLP!C31011,"")</f>
        <v/>
      </c>
    </row>
    <row r="31032" spans="1:5" x14ac:dyDescent="0.3">
      <c r="A31032" s="25">
        <v>46346</v>
      </c>
      <c r="B31032" s="31">
        <v>3.125E-2</v>
      </c>
      <c r="C31032" s="46"/>
      <c r="D31032" s="29">
        <v>46346.03125</v>
      </c>
      <c r="E31032" s="15" t="str">
        <f>IF(AND($B$6=NB!$A$17,$B$8&gt;0),'Ersparnisberechnung Sommertarif'!$B$8*SLP!C31012,"")</f>
        <v/>
      </c>
    </row>
    <row r="31033" spans="1:5" x14ac:dyDescent="0.3">
      <c r="A31033" s="25">
        <v>46346</v>
      </c>
      <c r="B31033" s="31">
        <v>4.1666666666666664E-2</v>
      </c>
      <c r="C31033" s="46"/>
      <c r="D31033" s="29">
        <v>46346.041666666664</v>
      </c>
      <c r="E31033" s="15" t="str">
        <f>IF(AND($B$6=NB!$A$17,$B$8&gt;0),'Ersparnisberechnung Sommertarif'!$B$8*SLP!C31013,"")</f>
        <v/>
      </c>
    </row>
    <row r="31034" spans="1:5" x14ac:dyDescent="0.3">
      <c r="A31034" s="25">
        <v>46346</v>
      </c>
      <c r="B31034" s="31">
        <v>5.2083333333333336E-2</v>
      </c>
      <c r="C31034" s="46"/>
      <c r="D31034" s="29">
        <v>46346.052083333336</v>
      </c>
      <c r="E31034" s="15" t="str">
        <f>IF(AND($B$6=NB!$A$17,$B$8&gt;0),'Ersparnisberechnung Sommertarif'!$B$8*SLP!C31014,"")</f>
        <v/>
      </c>
    </row>
    <row r="31035" spans="1:5" x14ac:dyDescent="0.3">
      <c r="A31035" s="25">
        <v>46346</v>
      </c>
      <c r="B31035" s="31">
        <v>6.25E-2</v>
      </c>
      <c r="C31035" s="46"/>
      <c r="D31035" s="29">
        <v>46346.0625</v>
      </c>
      <c r="E31035" s="15" t="str">
        <f>IF(AND($B$6=NB!$A$17,$B$8&gt;0),'Ersparnisberechnung Sommertarif'!$B$8*SLP!C31015,"")</f>
        <v/>
      </c>
    </row>
    <row r="31036" spans="1:5" x14ac:dyDescent="0.3">
      <c r="A31036" s="25">
        <v>46346</v>
      </c>
      <c r="B31036" s="31">
        <v>7.2916666666666671E-2</v>
      </c>
      <c r="C31036" s="46"/>
      <c r="D31036" s="29">
        <v>46346.072916666664</v>
      </c>
      <c r="E31036" s="15" t="str">
        <f>IF(AND($B$6=NB!$A$17,$B$8&gt;0),'Ersparnisberechnung Sommertarif'!$B$8*SLP!C31016,"")</f>
        <v/>
      </c>
    </row>
    <row r="31037" spans="1:5" x14ac:dyDescent="0.3">
      <c r="A31037" s="25">
        <v>46346</v>
      </c>
      <c r="B31037" s="31">
        <v>8.3333333333333329E-2</v>
      </c>
      <c r="C31037" s="46"/>
      <c r="D31037" s="29">
        <v>46346.083333333336</v>
      </c>
      <c r="E31037" s="15" t="str">
        <f>IF(AND($B$6=NB!$A$17,$B$8&gt;0),'Ersparnisberechnung Sommertarif'!$B$8*SLP!C31017,"")</f>
        <v/>
      </c>
    </row>
    <row r="31038" spans="1:5" x14ac:dyDescent="0.3">
      <c r="A31038" s="25">
        <v>46346</v>
      </c>
      <c r="B31038" s="31">
        <v>9.375E-2</v>
      </c>
      <c r="C31038" s="46"/>
      <c r="D31038" s="29">
        <v>46346.09375</v>
      </c>
      <c r="E31038" s="15" t="str">
        <f>IF(AND($B$6=NB!$A$17,$B$8&gt;0),'Ersparnisberechnung Sommertarif'!$B$8*SLP!C31018,"")</f>
        <v/>
      </c>
    </row>
    <row r="31039" spans="1:5" x14ac:dyDescent="0.3">
      <c r="A31039" s="25">
        <v>46346</v>
      </c>
      <c r="B31039" s="31">
        <v>0.10416666666666667</v>
      </c>
      <c r="C31039" s="46"/>
      <c r="D31039" s="29">
        <v>46346.104166666664</v>
      </c>
      <c r="E31039" s="15" t="str">
        <f>IF(AND($B$6=NB!$A$17,$B$8&gt;0),'Ersparnisberechnung Sommertarif'!$B$8*SLP!C31019,"")</f>
        <v/>
      </c>
    </row>
    <row r="31040" spans="1:5" x14ac:dyDescent="0.3">
      <c r="A31040" s="25">
        <v>46346</v>
      </c>
      <c r="B31040" s="31">
        <v>0.11458333333333333</v>
      </c>
      <c r="C31040" s="46"/>
      <c r="D31040" s="29">
        <v>46346.114583333336</v>
      </c>
      <c r="E31040" s="15" t="str">
        <f>IF(AND($B$6=NB!$A$17,$B$8&gt;0),'Ersparnisberechnung Sommertarif'!$B$8*SLP!C31020,"")</f>
        <v/>
      </c>
    </row>
    <row r="31041" spans="1:5" x14ac:dyDescent="0.3">
      <c r="A31041" s="25">
        <v>46346</v>
      </c>
      <c r="B31041" s="31">
        <v>0.125</v>
      </c>
      <c r="C31041" s="46"/>
      <c r="D31041" s="29">
        <v>46346.125</v>
      </c>
      <c r="E31041" s="15" t="str">
        <f>IF(AND($B$6=NB!$A$17,$B$8&gt;0),'Ersparnisberechnung Sommertarif'!$B$8*SLP!C31021,"")</f>
        <v/>
      </c>
    </row>
    <row r="31042" spans="1:5" x14ac:dyDescent="0.3">
      <c r="A31042" s="25">
        <v>46346</v>
      </c>
      <c r="B31042" s="31">
        <v>0.13541666666666666</v>
      </c>
      <c r="C31042" s="46"/>
      <c r="D31042" s="29">
        <v>46346.135416666664</v>
      </c>
      <c r="E31042" s="15" t="str">
        <f>IF(AND($B$6=NB!$A$17,$B$8&gt;0),'Ersparnisberechnung Sommertarif'!$B$8*SLP!C31022,"")</f>
        <v/>
      </c>
    </row>
    <row r="31043" spans="1:5" x14ac:dyDescent="0.3">
      <c r="A31043" s="25">
        <v>46346</v>
      </c>
      <c r="B31043" s="31">
        <v>0.14583333333333334</v>
      </c>
      <c r="C31043" s="46"/>
      <c r="D31043" s="29">
        <v>46346.145833333336</v>
      </c>
      <c r="E31043" s="15" t="str">
        <f>IF(AND($B$6=NB!$A$17,$B$8&gt;0),'Ersparnisberechnung Sommertarif'!$B$8*SLP!C31023,"")</f>
        <v/>
      </c>
    </row>
    <row r="31044" spans="1:5" x14ac:dyDescent="0.3">
      <c r="A31044" s="25">
        <v>46346</v>
      </c>
      <c r="B31044" s="31">
        <v>0.15625</v>
      </c>
      <c r="C31044" s="46"/>
      <c r="D31044" s="29">
        <v>46346.15625</v>
      </c>
      <c r="E31044" s="15" t="str">
        <f>IF(AND($B$6=NB!$A$17,$B$8&gt;0),'Ersparnisberechnung Sommertarif'!$B$8*SLP!C31024,"")</f>
        <v/>
      </c>
    </row>
    <row r="31045" spans="1:5" x14ac:dyDescent="0.3">
      <c r="A31045" s="25">
        <v>46346</v>
      </c>
      <c r="B31045" s="31">
        <v>0.16666666666666666</v>
      </c>
      <c r="C31045" s="46"/>
      <c r="D31045" s="29">
        <v>46346.166666666664</v>
      </c>
      <c r="E31045" s="15" t="str">
        <f>IF(AND($B$6=NB!$A$17,$B$8&gt;0),'Ersparnisberechnung Sommertarif'!$B$8*SLP!C31025,"")</f>
        <v/>
      </c>
    </row>
    <row r="31046" spans="1:5" x14ac:dyDescent="0.3">
      <c r="A31046" s="25">
        <v>46346</v>
      </c>
      <c r="B31046" s="31">
        <v>0.17708333333333334</v>
      </c>
      <c r="C31046" s="46"/>
      <c r="D31046" s="29">
        <v>46346.177083333336</v>
      </c>
      <c r="E31046" s="15" t="str">
        <f>IF(AND($B$6=NB!$A$17,$B$8&gt;0),'Ersparnisberechnung Sommertarif'!$B$8*SLP!C31026,"")</f>
        <v/>
      </c>
    </row>
    <row r="31047" spans="1:5" x14ac:dyDescent="0.3">
      <c r="A31047" s="25">
        <v>46346</v>
      </c>
      <c r="B31047" s="31">
        <v>0.1875</v>
      </c>
      <c r="C31047" s="46"/>
      <c r="D31047" s="29">
        <v>46346.1875</v>
      </c>
      <c r="E31047" s="15" t="str">
        <f>IF(AND($B$6=NB!$A$17,$B$8&gt;0),'Ersparnisberechnung Sommertarif'!$B$8*SLP!C31027,"")</f>
        <v/>
      </c>
    </row>
    <row r="31048" spans="1:5" x14ac:dyDescent="0.3">
      <c r="A31048" s="25">
        <v>46346</v>
      </c>
      <c r="B31048" s="31">
        <v>0.19791666666666666</v>
      </c>
      <c r="C31048" s="46"/>
      <c r="D31048" s="29">
        <v>46346.197916666664</v>
      </c>
      <c r="E31048" s="15" t="str">
        <f>IF(AND($B$6=NB!$A$17,$B$8&gt;0),'Ersparnisberechnung Sommertarif'!$B$8*SLP!C31028,"")</f>
        <v/>
      </c>
    </row>
    <row r="31049" spans="1:5" x14ac:dyDescent="0.3">
      <c r="A31049" s="25">
        <v>46346</v>
      </c>
      <c r="B31049" s="31">
        <v>0.20833333333333334</v>
      </c>
      <c r="C31049" s="46"/>
      <c r="D31049" s="29">
        <v>46346.208333333336</v>
      </c>
      <c r="E31049" s="15" t="str">
        <f>IF(AND($B$6=NB!$A$17,$B$8&gt;0),'Ersparnisberechnung Sommertarif'!$B$8*SLP!C31029,"")</f>
        <v/>
      </c>
    </row>
    <row r="31050" spans="1:5" x14ac:dyDescent="0.3">
      <c r="A31050" s="25">
        <v>46346</v>
      </c>
      <c r="B31050" s="31">
        <v>0.21875</v>
      </c>
      <c r="C31050" s="46"/>
      <c r="D31050" s="29">
        <v>46346.21875</v>
      </c>
      <c r="E31050" s="15" t="str">
        <f>IF(AND($B$6=NB!$A$17,$B$8&gt;0),'Ersparnisberechnung Sommertarif'!$B$8*SLP!C31030,"")</f>
        <v/>
      </c>
    </row>
    <row r="31051" spans="1:5" x14ac:dyDescent="0.3">
      <c r="A31051" s="25">
        <v>46346</v>
      </c>
      <c r="B31051" s="31">
        <v>0.22916666666666666</v>
      </c>
      <c r="C31051" s="46"/>
      <c r="D31051" s="29">
        <v>46346.229166666664</v>
      </c>
      <c r="E31051" s="15" t="str">
        <f>IF(AND($B$6=NB!$A$17,$B$8&gt;0),'Ersparnisberechnung Sommertarif'!$B$8*SLP!C31031,"")</f>
        <v/>
      </c>
    </row>
    <row r="31052" spans="1:5" x14ac:dyDescent="0.3">
      <c r="A31052" s="25">
        <v>46346</v>
      </c>
      <c r="B31052" s="31">
        <v>0.23958333333333334</v>
      </c>
      <c r="C31052" s="46"/>
      <c r="D31052" s="29">
        <v>46346.239583333336</v>
      </c>
      <c r="E31052" s="15" t="str">
        <f>IF(AND($B$6=NB!$A$17,$B$8&gt;0),'Ersparnisberechnung Sommertarif'!$B$8*SLP!C31032,"")</f>
        <v/>
      </c>
    </row>
    <row r="31053" spans="1:5" x14ac:dyDescent="0.3">
      <c r="A31053" s="25">
        <v>46346</v>
      </c>
      <c r="B31053" s="31">
        <v>0.25</v>
      </c>
      <c r="C31053" s="46"/>
      <c r="D31053" s="29">
        <v>46346.25</v>
      </c>
      <c r="E31053" s="15" t="str">
        <f>IF(AND($B$6=NB!$A$17,$B$8&gt;0),'Ersparnisberechnung Sommertarif'!$B$8*SLP!C31033,"")</f>
        <v/>
      </c>
    </row>
    <row r="31054" spans="1:5" x14ac:dyDescent="0.3">
      <c r="A31054" s="25">
        <v>46346</v>
      </c>
      <c r="B31054" s="31">
        <v>0.26041666666666669</v>
      </c>
      <c r="C31054" s="46"/>
      <c r="D31054" s="29">
        <v>46346.260416666664</v>
      </c>
      <c r="E31054" s="15" t="str">
        <f>IF(AND($B$6=NB!$A$17,$B$8&gt;0),'Ersparnisberechnung Sommertarif'!$B$8*SLP!C31034,"")</f>
        <v/>
      </c>
    </row>
    <row r="31055" spans="1:5" x14ac:dyDescent="0.3">
      <c r="A31055" s="25">
        <v>46346</v>
      </c>
      <c r="B31055" s="31">
        <v>0.27083333333333331</v>
      </c>
      <c r="C31055" s="46"/>
      <c r="D31055" s="29">
        <v>46346.270833333336</v>
      </c>
      <c r="E31055" s="15" t="str">
        <f>IF(AND($B$6=NB!$A$17,$B$8&gt;0),'Ersparnisberechnung Sommertarif'!$B$8*SLP!C31035,"")</f>
        <v/>
      </c>
    </row>
    <row r="31056" spans="1:5" x14ac:dyDescent="0.3">
      <c r="A31056" s="25">
        <v>46346</v>
      </c>
      <c r="B31056" s="31">
        <v>0.28125</v>
      </c>
      <c r="C31056" s="46"/>
      <c r="D31056" s="29">
        <v>46346.28125</v>
      </c>
      <c r="E31056" s="15" t="str">
        <f>IF(AND($B$6=NB!$A$17,$B$8&gt;0),'Ersparnisberechnung Sommertarif'!$B$8*SLP!C31036,"")</f>
        <v/>
      </c>
    </row>
    <row r="31057" spans="1:5" x14ac:dyDescent="0.3">
      <c r="A31057" s="25">
        <v>46346</v>
      </c>
      <c r="B31057" s="31">
        <v>0.29166666666666669</v>
      </c>
      <c r="C31057" s="46"/>
      <c r="D31057" s="29">
        <v>46346.291666666664</v>
      </c>
      <c r="E31057" s="15" t="str">
        <f>IF(AND($B$6=NB!$A$17,$B$8&gt;0),'Ersparnisberechnung Sommertarif'!$B$8*SLP!C31037,"")</f>
        <v/>
      </c>
    </row>
    <row r="31058" spans="1:5" x14ac:dyDescent="0.3">
      <c r="A31058" s="25">
        <v>46346</v>
      </c>
      <c r="B31058" s="31">
        <v>0.30208333333333331</v>
      </c>
      <c r="C31058" s="46"/>
      <c r="D31058" s="29">
        <v>46346.302083333336</v>
      </c>
      <c r="E31058" s="15" t="str">
        <f>IF(AND($B$6=NB!$A$17,$B$8&gt;0),'Ersparnisberechnung Sommertarif'!$B$8*SLP!C31038,"")</f>
        <v/>
      </c>
    </row>
    <row r="31059" spans="1:5" x14ac:dyDescent="0.3">
      <c r="A31059" s="25">
        <v>46346</v>
      </c>
      <c r="B31059" s="31">
        <v>0.3125</v>
      </c>
      <c r="C31059" s="46"/>
      <c r="D31059" s="29">
        <v>46346.3125</v>
      </c>
      <c r="E31059" s="15" t="str">
        <f>IF(AND($B$6=NB!$A$17,$B$8&gt;0),'Ersparnisberechnung Sommertarif'!$B$8*SLP!C31039,"")</f>
        <v/>
      </c>
    </row>
    <row r="31060" spans="1:5" x14ac:dyDescent="0.3">
      <c r="A31060" s="25">
        <v>46346</v>
      </c>
      <c r="B31060" s="31">
        <v>0.32291666666666669</v>
      </c>
      <c r="C31060" s="46"/>
      <c r="D31060" s="29">
        <v>46346.322916666664</v>
      </c>
      <c r="E31060" s="15" t="str">
        <f>IF(AND($B$6=NB!$A$17,$B$8&gt;0),'Ersparnisberechnung Sommertarif'!$B$8*SLP!C31040,"")</f>
        <v/>
      </c>
    </row>
    <row r="31061" spans="1:5" x14ac:dyDescent="0.3">
      <c r="A31061" s="25">
        <v>46346</v>
      </c>
      <c r="B31061" s="31">
        <v>0.33333333333333331</v>
      </c>
      <c r="C31061" s="46"/>
      <c r="D31061" s="29">
        <v>46346.333333333336</v>
      </c>
      <c r="E31061" s="15" t="str">
        <f>IF(AND($B$6=NB!$A$17,$B$8&gt;0),'Ersparnisberechnung Sommertarif'!$B$8*SLP!C31041,"")</f>
        <v/>
      </c>
    </row>
    <row r="31062" spans="1:5" x14ac:dyDescent="0.3">
      <c r="A31062" s="25">
        <v>46346</v>
      </c>
      <c r="B31062" s="31">
        <v>0.34375</v>
      </c>
      <c r="C31062" s="46"/>
      <c r="D31062" s="29">
        <v>46346.34375</v>
      </c>
      <c r="E31062" s="15" t="str">
        <f>IF(AND($B$6=NB!$A$17,$B$8&gt;0),'Ersparnisberechnung Sommertarif'!$B$8*SLP!C31042,"")</f>
        <v/>
      </c>
    </row>
    <row r="31063" spans="1:5" x14ac:dyDescent="0.3">
      <c r="A31063" s="25">
        <v>46346</v>
      </c>
      <c r="B31063" s="31">
        <v>0.35416666666666669</v>
      </c>
      <c r="C31063" s="46"/>
      <c r="D31063" s="29">
        <v>46346.354166666664</v>
      </c>
      <c r="E31063" s="15" t="str">
        <f>IF(AND($B$6=NB!$A$17,$B$8&gt;0),'Ersparnisberechnung Sommertarif'!$B$8*SLP!C31043,"")</f>
        <v/>
      </c>
    </row>
    <row r="31064" spans="1:5" x14ac:dyDescent="0.3">
      <c r="A31064" s="25">
        <v>46346</v>
      </c>
      <c r="B31064" s="31">
        <v>0.36458333333333331</v>
      </c>
      <c r="C31064" s="46"/>
      <c r="D31064" s="29">
        <v>46346.364583333336</v>
      </c>
      <c r="E31064" s="15" t="str">
        <f>IF(AND($B$6=NB!$A$17,$B$8&gt;0),'Ersparnisberechnung Sommertarif'!$B$8*SLP!C31044,"")</f>
        <v/>
      </c>
    </row>
    <row r="31065" spans="1:5" x14ac:dyDescent="0.3">
      <c r="A31065" s="25">
        <v>46346</v>
      </c>
      <c r="B31065" s="31">
        <v>0.375</v>
      </c>
      <c r="C31065" s="46"/>
      <c r="D31065" s="29">
        <v>46346.375</v>
      </c>
      <c r="E31065" s="15" t="str">
        <f>IF(AND($B$6=NB!$A$17,$B$8&gt;0),'Ersparnisberechnung Sommertarif'!$B$8*SLP!C31045,"")</f>
        <v/>
      </c>
    </row>
    <row r="31066" spans="1:5" x14ac:dyDescent="0.3">
      <c r="A31066" s="25">
        <v>46346</v>
      </c>
      <c r="B31066" s="31">
        <v>0.38541666666666669</v>
      </c>
      <c r="C31066" s="46"/>
      <c r="D31066" s="29">
        <v>46346.385416666664</v>
      </c>
      <c r="E31066" s="15" t="str">
        <f>IF(AND($B$6=NB!$A$17,$B$8&gt;0),'Ersparnisberechnung Sommertarif'!$B$8*SLP!C31046,"")</f>
        <v/>
      </c>
    </row>
    <row r="31067" spans="1:5" x14ac:dyDescent="0.3">
      <c r="A31067" s="25">
        <v>46346</v>
      </c>
      <c r="B31067" s="31">
        <v>0.39583333333333331</v>
      </c>
      <c r="C31067" s="46"/>
      <c r="D31067" s="29">
        <v>46346.395833333336</v>
      </c>
      <c r="E31067" s="15" t="str">
        <f>IF(AND($B$6=NB!$A$17,$B$8&gt;0),'Ersparnisberechnung Sommertarif'!$B$8*SLP!C31047,"")</f>
        <v/>
      </c>
    </row>
    <row r="31068" spans="1:5" x14ac:dyDescent="0.3">
      <c r="A31068" s="25">
        <v>46346</v>
      </c>
      <c r="B31068" s="31">
        <v>0.40625</v>
      </c>
      <c r="C31068" s="46"/>
      <c r="D31068" s="29">
        <v>46346.40625</v>
      </c>
      <c r="E31068" s="15" t="str">
        <f>IF(AND($B$6=NB!$A$17,$B$8&gt;0),'Ersparnisberechnung Sommertarif'!$B$8*SLP!C31048,"")</f>
        <v/>
      </c>
    </row>
    <row r="31069" spans="1:5" x14ac:dyDescent="0.3">
      <c r="A31069" s="25">
        <v>46346</v>
      </c>
      <c r="B31069" s="31">
        <v>0.41666666666666669</v>
      </c>
      <c r="C31069" s="46"/>
      <c r="D31069" s="29">
        <v>46346.416666666664</v>
      </c>
      <c r="E31069" s="15" t="str">
        <f>IF(AND($B$6=NB!$A$17,$B$8&gt;0),'Ersparnisberechnung Sommertarif'!$B$8*SLP!C31049,"")</f>
        <v/>
      </c>
    </row>
    <row r="31070" spans="1:5" x14ac:dyDescent="0.3">
      <c r="A31070" s="25">
        <v>46346</v>
      </c>
      <c r="B31070" s="31">
        <v>0.42708333333333331</v>
      </c>
      <c r="C31070" s="46"/>
      <c r="D31070" s="29">
        <v>46346.427083333336</v>
      </c>
      <c r="E31070" s="15" t="str">
        <f>IF(AND($B$6=NB!$A$17,$B$8&gt;0),'Ersparnisberechnung Sommertarif'!$B$8*SLP!C31050,"")</f>
        <v/>
      </c>
    </row>
    <row r="31071" spans="1:5" x14ac:dyDescent="0.3">
      <c r="A31071" s="25">
        <v>46346</v>
      </c>
      <c r="B31071" s="31">
        <v>0.4375</v>
      </c>
      <c r="C31071" s="46"/>
      <c r="D31071" s="29">
        <v>46346.4375</v>
      </c>
      <c r="E31071" s="15" t="str">
        <f>IF(AND($B$6=NB!$A$17,$B$8&gt;0),'Ersparnisberechnung Sommertarif'!$B$8*SLP!C31051,"")</f>
        <v/>
      </c>
    </row>
    <row r="31072" spans="1:5" x14ac:dyDescent="0.3">
      <c r="A31072" s="25">
        <v>46346</v>
      </c>
      <c r="B31072" s="31">
        <v>0.44791666666666669</v>
      </c>
      <c r="C31072" s="46"/>
      <c r="D31072" s="29">
        <v>46346.447916666664</v>
      </c>
      <c r="E31072" s="15" t="str">
        <f>IF(AND($B$6=NB!$A$17,$B$8&gt;0),'Ersparnisberechnung Sommertarif'!$B$8*SLP!C31052,"")</f>
        <v/>
      </c>
    </row>
    <row r="31073" spans="1:5" x14ac:dyDescent="0.3">
      <c r="A31073" s="25">
        <v>46346</v>
      </c>
      <c r="B31073" s="31">
        <v>0.45833333333333331</v>
      </c>
      <c r="C31073" s="46"/>
      <c r="D31073" s="29">
        <v>46346.458333333336</v>
      </c>
      <c r="E31073" s="15" t="str">
        <f>IF(AND($B$6=NB!$A$17,$B$8&gt;0),'Ersparnisberechnung Sommertarif'!$B$8*SLP!C31053,"")</f>
        <v/>
      </c>
    </row>
    <row r="31074" spans="1:5" x14ac:dyDescent="0.3">
      <c r="A31074" s="25">
        <v>46346</v>
      </c>
      <c r="B31074" s="31">
        <v>0.46875</v>
      </c>
      <c r="C31074" s="46"/>
      <c r="D31074" s="29">
        <v>46346.46875</v>
      </c>
      <c r="E31074" s="15" t="str">
        <f>IF(AND($B$6=NB!$A$17,$B$8&gt;0),'Ersparnisberechnung Sommertarif'!$B$8*SLP!C31054,"")</f>
        <v/>
      </c>
    </row>
    <row r="31075" spans="1:5" x14ac:dyDescent="0.3">
      <c r="A31075" s="25">
        <v>46346</v>
      </c>
      <c r="B31075" s="31">
        <v>0.47916666666666669</v>
      </c>
      <c r="C31075" s="46"/>
      <c r="D31075" s="29">
        <v>46346.479166666664</v>
      </c>
      <c r="E31075" s="15" t="str">
        <f>IF(AND($B$6=NB!$A$17,$B$8&gt;0),'Ersparnisberechnung Sommertarif'!$B$8*SLP!C31055,"")</f>
        <v/>
      </c>
    </row>
    <row r="31076" spans="1:5" x14ac:dyDescent="0.3">
      <c r="A31076" s="25">
        <v>46346</v>
      </c>
      <c r="B31076" s="31">
        <v>0.48958333333333331</v>
      </c>
      <c r="C31076" s="46"/>
      <c r="D31076" s="29">
        <v>46346.489583333336</v>
      </c>
      <c r="E31076" s="15" t="str">
        <f>IF(AND($B$6=NB!$A$17,$B$8&gt;0),'Ersparnisberechnung Sommertarif'!$B$8*SLP!C31056,"")</f>
        <v/>
      </c>
    </row>
    <row r="31077" spans="1:5" x14ac:dyDescent="0.3">
      <c r="A31077" s="25">
        <v>46346</v>
      </c>
      <c r="B31077" s="31">
        <v>0.5</v>
      </c>
      <c r="C31077" s="46"/>
      <c r="D31077" s="29">
        <v>46346.5</v>
      </c>
      <c r="E31077" s="15" t="str">
        <f>IF(AND($B$6=NB!$A$17,$B$8&gt;0),'Ersparnisberechnung Sommertarif'!$B$8*SLP!C31057,"")</f>
        <v/>
      </c>
    </row>
    <row r="31078" spans="1:5" x14ac:dyDescent="0.3">
      <c r="A31078" s="25">
        <v>46346</v>
      </c>
      <c r="B31078" s="31">
        <v>0.51041666666666663</v>
      </c>
      <c r="C31078" s="46"/>
      <c r="D31078" s="29">
        <v>46346.510416666664</v>
      </c>
      <c r="E31078" s="15" t="str">
        <f>IF(AND($B$6=NB!$A$17,$B$8&gt;0),'Ersparnisberechnung Sommertarif'!$B$8*SLP!C31058,"")</f>
        <v/>
      </c>
    </row>
    <row r="31079" spans="1:5" x14ac:dyDescent="0.3">
      <c r="A31079" s="25">
        <v>46346</v>
      </c>
      <c r="B31079" s="31">
        <v>0.52083333333333337</v>
      </c>
      <c r="C31079" s="46"/>
      <c r="D31079" s="29">
        <v>46346.520833333336</v>
      </c>
      <c r="E31079" s="15" t="str">
        <f>IF(AND($B$6=NB!$A$17,$B$8&gt;0),'Ersparnisberechnung Sommertarif'!$B$8*SLP!C31059,"")</f>
        <v/>
      </c>
    </row>
    <row r="31080" spans="1:5" x14ac:dyDescent="0.3">
      <c r="A31080" s="25">
        <v>46346</v>
      </c>
      <c r="B31080" s="31">
        <v>0.53125</v>
      </c>
      <c r="C31080" s="46"/>
      <c r="D31080" s="29">
        <v>46346.53125</v>
      </c>
      <c r="E31080" s="15" t="str">
        <f>IF(AND($B$6=NB!$A$17,$B$8&gt;0),'Ersparnisberechnung Sommertarif'!$B$8*SLP!C31060,"")</f>
        <v/>
      </c>
    </row>
    <row r="31081" spans="1:5" x14ac:dyDescent="0.3">
      <c r="A31081" s="25">
        <v>46346</v>
      </c>
      <c r="B31081" s="31">
        <v>0.54166666666666663</v>
      </c>
      <c r="C31081" s="46"/>
      <c r="D31081" s="29">
        <v>46346.541666666664</v>
      </c>
      <c r="E31081" s="15" t="str">
        <f>IF(AND($B$6=NB!$A$17,$B$8&gt;0),'Ersparnisberechnung Sommertarif'!$B$8*SLP!C31061,"")</f>
        <v/>
      </c>
    </row>
    <row r="31082" spans="1:5" x14ac:dyDescent="0.3">
      <c r="A31082" s="25">
        <v>46346</v>
      </c>
      <c r="B31082" s="31">
        <v>0.55208333333333337</v>
      </c>
      <c r="C31082" s="46"/>
      <c r="D31082" s="29">
        <v>46346.552083333336</v>
      </c>
      <c r="E31082" s="15" t="str">
        <f>IF(AND($B$6=NB!$A$17,$B$8&gt;0),'Ersparnisberechnung Sommertarif'!$B$8*SLP!C31062,"")</f>
        <v/>
      </c>
    </row>
    <row r="31083" spans="1:5" x14ac:dyDescent="0.3">
      <c r="A31083" s="25">
        <v>46346</v>
      </c>
      <c r="B31083" s="31">
        <v>0.5625</v>
      </c>
      <c r="C31083" s="46"/>
      <c r="D31083" s="29">
        <v>46346.5625</v>
      </c>
      <c r="E31083" s="15" t="str">
        <f>IF(AND($B$6=NB!$A$17,$B$8&gt;0),'Ersparnisberechnung Sommertarif'!$B$8*SLP!C31063,"")</f>
        <v/>
      </c>
    </row>
    <row r="31084" spans="1:5" x14ac:dyDescent="0.3">
      <c r="A31084" s="25">
        <v>46346</v>
      </c>
      <c r="B31084" s="31">
        <v>0.57291666666666663</v>
      </c>
      <c r="C31084" s="46"/>
      <c r="D31084" s="29">
        <v>46346.572916666664</v>
      </c>
      <c r="E31084" s="15" t="str">
        <f>IF(AND($B$6=NB!$A$17,$B$8&gt;0),'Ersparnisberechnung Sommertarif'!$B$8*SLP!C31064,"")</f>
        <v/>
      </c>
    </row>
    <row r="31085" spans="1:5" x14ac:dyDescent="0.3">
      <c r="A31085" s="25">
        <v>46346</v>
      </c>
      <c r="B31085" s="31">
        <v>0.58333333333333337</v>
      </c>
      <c r="C31085" s="46"/>
      <c r="D31085" s="29">
        <v>46346.583333333336</v>
      </c>
      <c r="E31085" s="15" t="str">
        <f>IF(AND($B$6=NB!$A$17,$B$8&gt;0),'Ersparnisberechnung Sommertarif'!$B$8*SLP!C31065,"")</f>
        <v/>
      </c>
    </row>
    <row r="31086" spans="1:5" x14ac:dyDescent="0.3">
      <c r="A31086" s="25">
        <v>46346</v>
      </c>
      <c r="B31086" s="31">
        <v>0.59375</v>
      </c>
      <c r="C31086" s="46"/>
      <c r="D31086" s="29">
        <v>46346.59375</v>
      </c>
      <c r="E31086" s="15" t="str">
        <f>IF(AND($B$6=NB!$A$17,$B$8&gt;0),'Ersparnisberechnung Sommertarif'!$B$8*SLP!C31066,"")</f>
        <v/>
      </c>
    </row>
    <row r="31087" spans="1:5" x14ac:dyDescent="0.3">
      <c r="A31087" s="25">
        <v>46346</v>
      </c>
      <c r="B31087" s="31">
        <v>0.60416666666666663</v>
      </c>
      <c r="C31087" s="46"/>
      <c r="D31087" s="29">
        <v>46346.604166666664</v>
      </c>
      <c r="E31087" s="15" t="str">
        <f>IF(AND($B$6=NB!$A$17,$B$8&gt;0),'Ersparnisberechnung Sommertarif'!$B$8*SLP!C31067,"")</f>
        <v/>
      </c>
    </row>
    <row r="31088" spans="1:5" x14ac:dyDescent="0.3">
      <c r="A31088" s="25">
        <v>46346</v>
      </c>
      <c r="B31088" s="31">
        <v>0.61458333333333337</v>
      </c>
      <c r="C31088" s="46"/>
      <c r="D31088" s="29">
        <v>46346.614583333336</v>
      </c>
      <c r="E31088" s="15" t="str">
        <f>IF(AND($B$6=NB!$A$17,$B$8&gt;0),'Ersparnisberechnung Sommertarif'!$B$8*SLP!C31068,"")</f>
        <v/>
      </c>
    </row>
    <row r="31089" spans="1:5" x14ac:dyDescent="0.3">
      <c r="A31089" s="25">
        <v>46346</v>
      </c>
      <c r="B31089" s="31">
        <v>0.625</v>
      </c>
      <c r="C31089" s="46"/>
      <c r="D31089" s="29">
        <v>46346.625</v>
      </c>
      <c r="E31089" s="15" t="str">
        <f>IF(AND($B$6=NB!$A$17,$B$8&gt;0),'Ersparnisberechnung Sommertarif'!$B$8*SLP!C31069,"")</f>
        <v/>
      </c>
    </row>
    <row r="31090" spans="1:5" x14ac:dyDescent="0.3">
      <c r="A31090" s="25">
        <v>46346</v>
      </c>
      <c r="B31090" s="31">
        <v>0.63541666666666663</v>
      </c>
      <c r="C31090" s="46"/>
      <c r="D31090" s="29">
        <v>46346.635416666664</v>
      </c>
      <c r="E31090" s="15" t="str">
        <f>IF(AND($B$6=NB!$A$17,$B$8&gt;0),'Ersparnisberechnung Sommertarif'!$B$8*SLP!C31070,"")</f>
        <v/>
      </c>
    </row>
    <row r="31091" spans="1:5" x14ac:dyDescent="0.3">
      <c r="A31091" s="25">
        <v>46346</v>
      </c>
      <c r="B31091" s="31">
        <v>0.64583333333333337</v>
      </c>
      <c r="C31091" s="46"/>
      <c r="D31091" s="29">
        <v>46346.645833333336</v>
      </c>
      <c r="E31091" s="15" t="str">
        <f>IF(AND($B$6=NB!$A$17,$B$8&gt;0),'Ersparnisberechnung Sommertarif'!$B$8*SLP!C31071,"")</f>
        <v/>
      </c>
    </row>
    <row r="31092" spans="1:5" x14ac:dyDescent="0.3">
      <c r="A31092" s="25">
        <v>46346</v>
      </c>
      <c r="B31092" s="31">
        <v>0.65625</v>
      </c>
      <c r="C31092" s="46"/>
      <c r="D31092" s="29">
        <v>46346.65625</v>
      </c>
      <c r="E31092" s="15" t="str">
        <f>IF(AND($B$6=NB!$A$17,$B$8&gt;0),'Ersparnisberechnung Sommertarif'!$B$8*SLP!C31072,"")</f>
        <v/>
      </c>
    </row>
    <row r="31093" spans="1:5" x14ac:dyDescent="0.3">
      <c r="A31093" s="25">
        <v>46346</v>
      </c>
      <c r="B31093" s="31">
        <v>0.66666666666666663</v>
      </c>
      <c r="C31093" s="46"/>
      <c r="D31093" s="29">
        <v>46346.666666666664</v>
      </c>
      <c r="E31093" s="15" t="str">
        <f>IF(AND($B$6=NB!$A$17,$B$8&gt;0),'Ersparnisberechnung Sommertarif'!$B$8*SLP!C31073,"")</f>
        <v/>
      </c>
    </row>
    <row r="31094" spans="1:5" x14ac:dyDescent="0.3">
      <c r="A31094" s="25">
        <v>46346</v>
      </c>
      <c r="B31094" s="31">
        <v>0.67708333333333337</v>
      </c>
      <c r="C31094" s="46"/>
      <c r="D31094" s="29">
        <v>46346.677083333336</v>
      </c>
      <c r="E31094" s="15" t="str">
        <f>IF(AND($B$6=NB!$A$17,$B$8&gt;0),'Ersparnisberechnung Sommertarif'!$B$8*SLP!C31074,"")</f>
        <v/>
      </c>
    </row>
    <row r="31095" spans="1:5" x14ac:dyDescent="0.3">
      <c r="A31095" s="25">
        <v>46346</v>
      </c>
      <c r="B31095" s="31">
        <v>0.6875</v>
      </c>
      <c r="C31095" s="46"/>
      <c r="D31095" s="29">
        <v>46346.6875</v>
      </c>
      <c r="E31095" s="15" t="str">
        <f>IF(AND($B$6=NB!$A$17,$B$8&gt;0),'Ersparnisberechnung Sommertarif'!$B$8*SLP!C31075,"")</f>
        <v/>
      </c>
    </row>
    <row r="31096" spans="1:5" x14ac:dyDescent="0.3">
      <c r="A31096" s="25">
        <v>46346</v>
      </c>
      <c r="B31096" s="31">
        <v>0.69791666666666663</v>
      </c>
      <c r="C31096" s="46"/>
      <c r="D31096" s="29">
        <v>46346.697916666664</v>
      </c>
      <c r="E31096" s="15" t="str">
        <f>IF(AND($B$6=NB!$A$17,$B$8&gt;0),'Ersparnisberechnung Sommertarif'!$B$8*SLP!C31076,"")</f>
        <v/>
      </c>
    </row>
    <row r="31097" spans="1:5" x14ac:dyDescent="0.3">
      <c r="A31097" s="25">
        <v>46346</v>
      </c>
      <c r="B31097" s="31">
        <v>0.70833333333333337</v>
      </c>
      <c r="C31097" s="46"/>
      <c r="D31097" s="29">
        <v>46346.708333333336</v>
      </c>
      <c r="E31097" s="15" t="str">
        <f>IF(AND($B$6=NB!$A$17,$B$8&gt;0),'Ersparnisberechnung Sommertarif'!$B$8*SLP!C31077,"")</f>
        <v/>
      </c>
    </row>
    <row r="31098" spans="1:5" x14ac:dyDescent="0.3">
      <c r="A31098" s="25">
        <v>46346</v>
      </c>
      <c r="B31098" s="31">
        <v>0.71875</v>
      </c>
      <c r="C31098" s="46"/>
      <c r="D31098" s="29">
        <v>46346.71875</v>
      </c>
      <c r="E31098" s="15" t="str">
        <f>IF(AND($B$6=NB!$A$17,$B$8&gt;0),'Ersparnisberechnung Sommertarif'!$B$8*SLP!C31078,"")</f>
        <v/>
      </c>
    </row>
    <row r="31099" spans="1:5" x14ac:dyDescent="0.3">
      <c r="A31099" s="25">
        <v>46346</v>
      </c>
      <c r="B31099" s="31">
        <v>0.72916666666666663</v>
      </c>
      <c r="C31099" s="46"/>
      <c r="D31099" s="29">
        <v>46346.729166666664</v>
      </c>
      <c r="E31099" s="15" t="str">
        <f>IF(AND($B$6=NB!$A$17,$B$8&gt;0),'Ersparnisberechnung Sommertarif'!$B$8*SLP!C31079,"")</f>
        <v/>
      </c>
    </row>
    <row r="31100" spans="1:5" x14ac:dyDescent="0.3">
      <c r="A31100" s="25">
        <v>46346</v>
      </c>
      <c r="B31100" s="31">
        <v>0.73958333333333337</v>
      </c>
      <c r="C31100" s="46"/>
      <c r="D31100" s="29">
        <v>46346.739583333336</v>
      </c>
      <c r="E31100" s="15" t="str">
        <f>IF(AND($B$6=NB!$A$17,$B$8&gt;0),'Ersparnisberechnung Sommertarif'!$B$8*SLP!C31080,"")</f>
        <v/>
      </c>
    </row>
    <row r="31101" spans="1:5" x14ac:dyDescent="0.3">
      <c r="A31101" s="25">
        <v>46346</v>
      </c>
      <c r="B31101" s="31">
        <v>0.75</v>
      </c>
      <c r="C31101" s="46"/>
      <c r="D31101" s="29">
        <v>46346.75</v>
      </c>
      <c r="E31101" s="15" t="str">
        <f>IF(AND($B$6=NB!$A$17,$B$8&gt;0),'Ersparnisberechnung Sommertarif'!$B$8*SLP!C31081,"")</f>
        <v/>
      </c>
    </row>
    <row r="31102" spans="1:5" x14ac:dyDescent="0.3">
      <c r="A31102" s="25">
        <v>46346</v>
      </c>
      <c r="B31102" s="31">
        <v>0.76041666666666663</v>
      </c>
      <c r="C31102" s="46"/>
      <c r="D31102" s="29">
        <v>46346.760416666664</v>
      </c>
      <c r="E31102" s="15" t="str">
        <f>IF(AND($B$6=NB!$A$17,$B$8&gt;0),'Ersparnisberechnung Sommertarif'!$B$8*SLP!C31082,"")</f>
        <v/>
      </c>
    </row>
    <row r="31103" spans="1:5" x14ac:dyDescent="0.3">
      <c r="A31103" s="25">
        <v>46346</v>
      </c>
      <c r="B31103" s="31">
        <v>0.77083333333333337</v>
      </c>
      <c r="C31103" s="46"/>
      <c r="D31103" s="29">
        <v>46346.770833333336</v>
      </c>
      <c r="E31103" s="15" t="str">
        <f>IF(AND($B$6=NB!$A$17,$B$8&gt;0),'Ersparnisberechnung Sommertarif'!$B$8*SLP!C31083,"")</f>
        <v/>
      </c>
    </row>
    <row r="31104" spans="1:5" x14ac:dyDescent="0.3">
      <c r="A31104" s="25">
        <v>46346</v>
      </c>
      <c r="B31104" s="31">
        <v>0.78125</v>
      </c>
      <c r="C31104" s="46"/>
      <c r="D31104" s="29">
        <v>46346.78125</v>
      </c>
      <c r="E31104" s="15" t="str">
        <f>IF(AND($B$6=NB!$A$17,$B$8&gt;0),'Ersparnisberechnung Sommertarif'!$B$8*SLP!C31084,"")</f>
        <v/>
      </c>
    </row>
    <row r="31105" spans="1:5" x14ac:dyDescent="0.3">
      <c r="A31105" s="25">
        <v>46346</v>
      </c>
      <c r="B31105" s="31">
        <v>0.79166666666666663</v>
      </c>
      <c r="C31105" s="46"/>
      <c r="D31105" s="29">
        <v>46346.791666666664</v>
      </c>
      <c r="E31105" s="15" t="str">
        <f>IF(AND($B$6=NB!$A$17,$B$8&gt;0),'Ersparnisberechnung Sommertarif'!$B$8*SLP!C31085,"")</f>
        <v/>
      </c>
    </row>
    <row r="31106" spans="1:5" x14ac:dyDescent="0.3">
      <c r="A31106" s="25">
        <v>46346</v>
      </c>
      <c r="B31106" s="31">
        <v>0.80208333333333337</v>
      </c>
      <c r="C31106" s="46"/>
      <c r="D31106" s="29">
        <v>46346.802083333336</v>
      </c>
      <c r="E31106" s="15" t="str">
        <f>IF(AND($B$6=NB!$A$17,$B$8&gt;0),'Ersparnisberechnung Sommertarif'!$B$8*SLP!C31086,"")</f>
        <v/>
      </c>
    </row>
    <row r="31107" spans="1:5" x14ac:dyDescent="0.3">
      <c r="A31107" s="25">
        <v>46346</v>
      </c>
      <c r="B31107" s="31">
        <v>0.8125</v>
      </c>
      <c r="C31107" s="46"/>
      <c r="D31107" s="29">
        <v>46346.8125</v>
      </c>
      <c r="E31107" s="15" t="str">
        <f>IF(AND($B$6=NB!$A$17,$B$8&gt;0),'Ersparnisberechnung Sommertarif'!$B$8*SLP!C31087,"")</f>
        <v/>
      </c>
    </row>
    <row r="31108" spans="1:5" x14ac:dyDescent="0.3">
      <c r="A31108" s="25">
        <v>46346</v>
      </c>
      <c r="B31108" s="31">
        <v>0.82291666666666663</v>
      </c>
      <c r="C31108" s="46"/>
      <c r="D31108" s="29">
        <v>46346.822916666664</v>
      </c>
      <c r="E31108" s="15" t="str">
        <f>IF(AND($B$6=NB!$A$17,$B$8&gt;0),'Ersparnisberechnung Sommertarif'!$B$8*SLP!C31088,"")</f>
        <v/>
      </c>
    </row>
    <row r="31109" spans="1:5" x14ac:dyDescent="0.3">
      <c r="A31109" s="25">
        <v>46346</v>
      </c>
      <c r="B31109" s="31">
        <v>0.83333333333333337</v>
      </c>
      <c r="C31109" s="46"/>
      <c r="D31109" s="29">
        <v>46346.833333333336</v>
      </c>
      <c r="E31109" s="15" t="str">
        <f>IF(AND($B$6=NB!$A$17,$B$8&gt;0),'Ersparnisberechnung Sommertarif'!$B$8*SLP!C31089,"")</f>
        <v/>
      </c>
    </row>
    <row r="31110" spans="1:5" x14ac:dyDescent="0.3">
      <c r="A31110" s="25">
        <v>46346</v>
      </c>
      <c r="B31110" s="31">
        <v>0.84375</v>
      </c>
      <c r="C31110" s="46"/>
      <c r="D31110" s="29">
        <v>46346.84375</v>
      </c>
      <c r="E31110" s="15" t="str">
        <f>IF(AND($B$6=NB!$A$17,$B$8&gt;0),'Ersparnisberechnung Sommertarif'!$B$8*SLP!C31090,"")</f>
        <v/>
      </c>
    </row>
    <row r="31111" spans="1:5" x14ac:dyDescent="0.3">
      <c r="A31111" s="25">
        <v>46346</v>
      </c>
      <c r="B31111" s="31">
        <v>0.85416666666666663</v>
      </c>
      <c r="C31111" s="46"/>
      <c r="D31111" s="29">
        <v>46346.854166666664</v>
      </c>
      <c r="E31111" s="15" t="str">
        <f>IF(AND($B$6=NB!$A$17,$B$8&gt;0),'Ersparnisberechnung Sommertarif'!$B$8*SLP!C31091,"")</f>
        <v/>
      </c>
    </row>
    <row r="31112" spans="1:5" x14ac:dyDescent="0.3">
      <c r="A31112" s="25">
        <v>46346</v>
      </c>
      <c r="B31112" s="31">
        <v>0.86458333333333337</v>
      </c>
      <c r="C31112" s="46"/>
      <c r="D31112" s="29">
        <v>46346.864583333336</v>
      </c>
      <c r="E31112" s="15" t="str">
        <f>IF(AND($B$6=NB!$A$17,$B$8&gt;0),'Ersparnisberechnung Sommertarif'!$B$8*SLP!C31092,"")</f>
        <v/>
      </c>
    </row>
    <row r="31113" spans="1:5" x14ac:dyDescent="0.3">
      <c r="A31113" s="25">
        <v>46346</v>
      </c>
      <c r="B31113" s="31">
        <v>0.875</v>
      </c>
      <c r="C31113" s="46"/>
      <c r="D31113" s="29">
        <v>46346.875</v>
      </c>
      <c r="E31113" s="15" t="str">
        <f>IF(AND($B$6=NB!$A$17,$B$8&gt;0),'Ersparnisberechnung Sommertarif'!$B$8*SLP!C31093,"")</f>
        <v/>
      </c>
    </row>
    <row r="31114" spans="1:5" x14ac:dyDescent="0.3">
      <c r="A31114" s="25">
        <v>46346</v>
      </c>
      <c r="B31114" s="31">
        <v>0.88541666666666663</v>
      </c>
      <c r="C31114" s="46"/>
      <c r="D31114" s="29">
        <v>46346.885416666664</v>
      </c>
      <c r="E31114" s="15" t="str">
        <f>IF(AND($B$6=NB!$A$17,$B$8&gt;0),'Ersparnisberechnung Sommertarif'!$B$8*SLP!C31094,"")</f>
        <v/>
      </c>
    </row>
    <row r="31115" spans="1:5" x14ac:dyDescent="0.3">
      <c r="A31115" s="25">
        <v>46346</v>
      </c>
      <c r="B31115" s="31">
        <v>0.89583333333333337</v>
      </c>
      <c r="C31115" s="46"/>
      <c r="D31115" s="29">
        <v>46346.895833333336</v>
      </c>
      <c r="E31115" s="15" t="str">
        <f>IF(AND($B$6=NB!$A$17,$B$8&gt;0),'Ersparnisberechnung Sommertarif'!$B$8*SLP!C31095,"")</f>
        <v/>
      </c>
    </row>
    <row r="31116" spans="1:5" x14ac:dyDescent="0.3">
      <c r="A31116" s="25">
        <v>46346</v>
      </c>
      <c r="B31116" s="31">
        <v>0.90625</v>
      </c>
      <c r="C31116" s="46"/>
      <c r="D31116" s="29">
        <v>46346.90625</v>
      </c>
      <c r="E31116" s="15" t="str">
        <f>IF(AND($B$6=NB!$A$17,$B$8&gt;0),'Ersparnisberechnung Sommertarif'!$B$8*SLP!C31096,"")</f>
        <v/>
      </c>
    </row>
    <row r="31117" spans="1:5" x14ac:dyDescent="0.3">
      <c r="A31117" s="25">
        <v>46346</v>
      </c>
      <c r="B31117" s="31">
        <v>0.91666666666666663</v>
      </c>
      <c r="C31117" s="46"/>
      <c r="D31117" s="29">
        <v>46346.916666666664</v>
      </c>
      <c r="E31117" s="15" t="str">
        <f>IF(AND($B$6=NB!$A$17,$B$8&gt;0),'Ersparnisberechnung Sommertarif'!$B$8*SLP!C31097,"")</f>
        <v/>
      </c>
    </row>
    <row r="31118" spans="1:5" x14ac:dyDescent="0.3">
      <c r="A31118" s="25">
        <v>46346</v>
      </c>
      <c r="B31118" s="31">
        <v>0.92708333333333337</v>
      </c>
      <c r="C31118" s="46"/>
      <c r="D31118" s="29">
        <v>46346.927083333336</v>
      </c>
      <c r="E31118" s="15" t="str">
        <f>IF(AND($B$6=NB!$A$17,$B$8&gt;0),'Ersparnisberechnung Sommertarif'!$B$8*SLP!C31098,"")</f>
        <v/>
      </c>
    </row>
    <row r="31119" spans="1:5" x14ac:dyDescent="0.3">
      <c r="A31119" s="25">
        <v>46346</v>
      </c>
      <c r="B31119" s="31">
        <v>0.9375</v>
      </c>
      <c r="C31119" s="46"/>
      <c r="D31119" s="29">
        <v>46346.9375</v>
      </c>
      <c r="E31119" s="15" t="str">
        <f>IF(AND($B$6=NB!$A$17,$B$8&gt;0),'Ersparnisberechnung Sommertarif'!$B$8*SLP!C31099,"")</f>
        <v/>
      </c>
    </row>
    <row r="31120" spans="1:5" x14ac:dyDescent="0.3">
      <c r="A31120" s="25">
        <v>46346</v>
      </c>
      <c r="B31120" s="31">
        <v>0.94791666666666663</v>
      </c>
      <c r="C31120" s="46"/>
      <c r="D31120" s="29">
        <v>46346.947916666664</v>
      </c>
      <c r="E31120" s="15" t="str">
        <f>IF(AND($B$6=NB!$A$17,$B$8&gt;0),'Ersparnisberechnung Sommertarif'!$B$8*SLP!C31100,"")</f>
        <v/>
      </c>
    </row>
    <row r="31121" spans="1:5" x14ac:dyDescent="0.3">
      <c r="A31121" s="25">
        <v>46346</v>
      </c>
      <c r="B31121" s="31">
        <v>0.95833333333333337</v>
      </c>
      <c r="C31121" s="46"/>
      <c r="D31121" s="29">
        <v>46346.958333333336</v>
      </c>
      <c r="E31121" s="15" t="str">
        <f>IF(AND($B$6=NB!$A$17,$B$8&gt;0),'Ersparnisberechnung Sommertarif'!$B$8*SLP!C31101,"")</f>
        <v/>
      </c>
    </row>
    <row r="31122" spans="1:5" x14ac:dyDescent="0.3">
      <c r="A31122" s="25">
        <v>46346</v>
      </c>
      <c r="B31122" s="31">
        <v>0.96875</v>
      </c>
      <c r="C31122" s="46"/>
      <c r="D31122" s="29">
        <v>46346.96875</v>
      </c>
      <c r="E31122" s="15" t="str">
        <f>IF(AND($B$6=NB!$A$17,$B$8&gt;0),'Ersparnisberechnung Sommertarif'!$B$8*SLP!C31102,"")</f>
        <v/>
      </c>
    </row>
    <row r="31123" spans="1:5" x14ac:dyDescent="0.3">
      <c r="A31123" s="25">
        <v>46346</v>
      </c>
      <c r="B31123" s="31">
        <v>0.97916666666666663</v>
      </c>
      <c r="C31123" s="46"/>
      <c r="D31123" s="29">
        <v>46346.979166666664</v>
      </c>
      <c r="E31123" s="15" t="str">
        <f>IF(AND($B$6=NB!$A$17,$B$8&gt;0),'Ersparnisberechnung Sommertarif'!$B$8*SLP!C31103,"")</f>
        <v/>
      </c>
    </row>
    <row r="31124" spans="1:5" x14ac:dyDescent="0.3">
      <c r="A31124" s="25">
        <v>46346</v>
      </c>
      <c r="B31124" s="31">
        <v>0.98958333333333337</v>
      </c>
      <c r="C31124" s="46"/>
      <c r="D31124" s="29">
        <v>46346.989583333336</v>
      </c>
      <c r="E31124" s="15" t="str">
        <f>IF(AND($B$6=NB!$A$17,$B$8&gt;0),'Ersparnisberechnung Sommertarif'!$B$8*SLP!C31104,"")</f>
        <v/>
      </c>
    </row>
    <row r="31125" spans="1:5" x14ac:dyDescent="0.3">
      <c r="A31125" s="25">
        <v>46347</v>
      </c>
      <c r="B31125" s="31">
        <v>0</v>
      </c>
      <c r="C31125" s="46"/>
      <c r="D31125" s="29">
        <v>46347</v>
      </c>
      <c r="E31125" s="15" t="str">
        <f>IF(AND($B$6=NB!$A$17,$B$8&gt;0),'Ersparnisberechnung Sommertarif'!$B$8*SLP!C31105,"")</f>
        <v/>
      </c>
    </row>
    <row r="31126" spans="1:5" x14ac:dyDescent="0.3">
      <c r="A31126" s="25">
        <v>46347</v>
      </c>
      <c r="B31126" s="31">
        <v>1.0416666666666666E-2</v>
      </c>
      <c r="C31126" s="46"/>
      <c r="D31126" s="29">
        <v>46347.010416666664</v>
      </c>
      <c r="E31126" s="15" t="str">
        <f>IF(AND($B$6=NB!$A$17,$B$8&gt;0),'Ersparnisberechnung Sommertarif'!$B$8*SLP!C31106,"")</f>
        <v/>
      </c>
    </row>
    <row r="31127" spans="1:5" x14ac:dyDescent="0.3">
      <c r="A31127" s="25">
        <v>46347</v>
      </c>
      <c r="B31127" s="31">
        <v>2.0833333333333332E-2</v>
      </c>
      <c r="C31127" s="46"/>
      <c r="D31127" s="29">
        <v>46347.020833333336</v>
      </c>
      <c r="E31127" s="15" t="str">
        <f>IF(AND($B$6=NB!$A$17,$B$8&gt;0),'Ersparnisberechnung Sommertarif'!$B$8*SLP!C31107,"")</f>
        <v/>
      </c>
    </row>
    <row r="31128" spans="1:5" x14ac:dyDescent="0.3">
      <c r="A31128" s="25">
        <v>46347</v>
      </c>
      <c r="B31128" s="31">
        <v>3.125E-2</v>
      </c>
      <c r="C31128" s="46"/>
      <c r="D31128" s="29">
        <v>46347.03125</v>
      </c>
      <c r="E31128" s="15" t="str">
        <f>IF(AND($B$6=NB!$A$17,$B$8&gt;0),'Ersparnisberechnung Sommertarif'!$B$8*SLP!C31108,"")</f>
        <v/>
      </c>
    </row>
    <row r="31129" spans="1:5" x14ac:dyDescent="0.3">
      <c r="A31129" s="25">
        <v>46347</v>
      </c>
      <c r="B31129" s="31">
        <v>4.1666666666666664E-2</v>
      </c>
      <c r="C31129" s="46"/>
      <c r="D31129" s="29">
        <v>46347.041666666664</v>
      </c>
      <c r="E31129" s="15" t="str">
        <f>IF(AND($B$6=NB!$A$17,$B$8&gt;0),'Ersparnisberechnung Sommertarif'!$B$8*SLP!C31109,"")</f>
        <v/>
      </c>
    </row>
    <row r="31130" spans="1:5" x14ac:dyDescent="0.3">
      <c r="A31130" s="25">
        <v>46347</v>
      </c>
      <c r="B31130" s="31">
        <v>5.2083333333333336E-2</v>
      </c>
      <c r="C31130" s="46"/>
      <c r="D31130" s="29">
        <v>46347.052083333336</v>
      </c>
      <c r="E31130" s="15" t="str">
        <f>IF(AND($B$6=NB!$A$17,$B$8&gt;0),'Ersparnisberechnung Sommertarif'!$B$8*SLP!C31110,"")</f>
        <v/>
      </c>
    </row>
    <row r="31131" spans="1:5" x14ac:dyDescent="0.3">
      <c r="A31131" s="25">
        <v>46347</v>
      </c>
      <c r="B31131" s="31">
        <v>6.25E-2</v>
      </c>
      <c r="C31131" s="46"/>
      <c r="D31131" s="29">
        <v>46347.0625</v>
      </c>
      <c r="E31131" s="15" t="str">
        <f>IF(AND($B$6=NB!$A$17,$B$8&gt;0),'Ersparnisberechnung Sommertarif'!$B$8*SLP!C31111,"")</f>
        <v/>
      </c>
    </row>
    <row r="31132" spans="1:5" x14ac:dyDescent="0.3">
      <c r="A31132" s="25">
        <v>46347</v>
      </c>
      <c r="B31132" s="31">
        <v>7.2916666666666671E-2</v>
      </c>
      <c r="C31132" s="46"/>
      <c r="D31132" s="29">
        <v>46347.072916666664</v>
      </c>
      <c r="E31132" s="15" t="str">
        <f>IF(AND($B$6=NB!$A$17,$B$8&gt;0),'Ersparnisberechnung Sommertarif'!$B$8*SLP!C31112,"")</f>
        <v/>
      </c>
    </row>
    <row r="31133" spans="1:5" x14ac:dyDescent="0.3">
      <c r="A31133" s="25">
        <v>46347</v>
      </c>
      <c r="B31133" s="31">
        <v>8.3333333333333329E-2</v>
      </c>
      <c r="C31133" s="46"/>
      <c r="D31133" s="29">
        <v>46347.083333333336</v>
      </c>
      <c r="E31133" s="15" t="str">
        <f>IF(AND($B$6=NB!$A$17,$B$8&gt;0),'Ersparnisberechnung Sommertarif'!$B$8*SLP!C31113,"")</f>
        <v/>
      </c>
    </row>
    <row r="31134" spans="1:5" x14ac:dyDescent="0.3">
      <c r="A31134" s="25">
        <v>46347</v>
      </c>
      <c r="B31134" s="31">
        <v>9.375E-2</v>
      </c>
      <c r="C31134" s="46"/>
      <c r="D31134" s="29">
        <v>46347.09375</v>
      </c>
      <c r="E31134" s="15" t="str">
        <f>IF(AND($B$6=NB!$A$17,$B$8&gt;0),'Ersparnisberechnung Sommertarif'!$B$8*SLP!C31114,"")</f>
        <v/>
      </c>
    </row>
    <row r="31135" spans="1:5" x14ac:dyDescent="0.3">
      <c r="A31135" s="25">
        <v>46347</v>
      </c>
      <c r="B31135" s="31">
        <v>0.10416666666666667</v>
      </c>
      <c r="C31135" s="46"/>
      <c r="D31135" s="29">
        <v>46347.104166666664</v>
      </c>
      <c r="E31135" s="15" t="str">
        <f>IF(AND($B$6=NB!$A$17,$B$8&gt;0),'Ersparnisberechnung Sommertarif'!$B$8*SLP!C31115,"")</f>
        <v/>
      </c>
    </row>
    <row r="31136" spans="1:5" x14ac:dyDescent="0.3">
      <c r="A31136" s="25">
        <v>46347</v>
      </c>
      <c r="B31136" s="31">
        <v>0.11458333333333333</v>
      </c>
      <c r="C31136" s="46"/>
      <c r="D31136" s="29">
        <v>46347.114583333336</v>
      </c>
      <c r="E31136" s="15" t="str">
        <f>IF(AND($B$6=NB!$A$17,$B$8&gt;0),'Ersparnisberechnung Sommertarif'!$B$8*SLP!C31116,"")</f>
        <v/>
      </c>
    </row>
    <row r="31137" spans="1:5" x14ac:dyDescent="0.3">
      <c r="A31137" s="25">
        <v>46347</v>
      </c>
      <c r="B31137" s="31">
        <v>0.125</v>
      </c>
      <c r="C31137" s="46"/>
      <c r="D31137" s="29">
        <v>46347.125</v>
      </c>
      <c r="E31137" s="15" t="str">
        <f>IF(AND($B$6=NB!$A$17,$B$8&gt;0),'Ersparnisberechnung Sommertarif'!$B$8*SLP!C31117,"")</f>
        <v/>
      </c>
    </row>
    <row r="31138" spans="1:5" x14ac:dyDescent="0.3">
      <c r="A31138" s="25">
        <v>46347</v>
      </c>
      <c r="B31138" s="31">
        <v>0.13541666666666666</v>
      </c>
      <c r="C31138" s="46"/>
      <c r="D31138" s="29">
        <v>46347.135416666664</v>
      </c>
      <c r="E31138" s="15" t="str">
        <f>IF(AND($B$6=NB!$A$17,$B$8&gt;0),'Ersparnisberechnung Sommertarif'!$B$8*SLP!C31118,"")</f>
        <v/>
      </c>
    </row>
    <row r="31139" spans="1:5" x14ac:dyDescent="0.3">
      <c r="A31139" s="25">
        <v>46347</v>
      </c>
      <c r="B31139" s="31">
        <v>0.14583333333333334</v>
      </c>
      <c r="C31139" s="46"/>
      <c r="D31139" s="29">
        <v>46347.145833333336</v>
      </c>
      <c r="E31139" s="15" t="str">
        <f>IF(AND($B$6=NB!$A$17,$B$8&gt;0),'Ersparnisberechnung Sommertarif'!$B$8*SLP!C31119,"")</f>
        <v/>
      </c>
    </row>
    <row r="31140" spans="1:5" x14ac:dyDescent="0.3">
      <c r="A31140" s="25">
        <v>46347</v>
      </c>
      <c r="B31140" s="31">
        <v>0.15625</v>
      </c>
      <c r="C31140" s="46"/>
      <c r="D31140" s="29">
        <v>46347.15625</v>
      </c>
      <c r="E31140" s="15" t="str">
        <f>IF(AND($B$6=NB!$A$17,$B$8&gt;0),'Ersparnisberechnung Sommertarif'!$B$8*SLP!C31120,"")</f>
        <v/>
      </c>
    </row>
    <row r="31141" spans="1:5" x14ac:dyDescent="0.3">
      <c r="A31141" s="25">
        <v>46347</v>
      </c>
      <c r="B31141" s="31">
        <v>0.16666666666666666</v>
      </c>
      <c r="C31141" s="46"/>
      <c r="D31141" s="29">
        <v>46347.166666666664</v>
      </c>
      <c r="E31141" s="15" t="str">
        <f>IF(AND($B$6=NB!$A$17,$B$8&gt;0),'Ersparnisberechnung Sommertarif'!$B$8*SLP!C31121,"")</f>
        <v/>
      </c>
    </row>
    <row r="31142" spans="1:5" x14ac:dyDescent="0.3">
      <c r="A31142" s="25">
        <v>46347</v>
      </c>
      <c r="B31142" s="31">
        <v>0.17708333333333334</v>
      </c>
      <c r="C31142" s="46"/>
      <c r="D31142" s="29">
        <v>46347.177083333336</v>
      </c>
      <c r="E31142" s="15" t="str">
        <f>IF(AND($B$6=NB!$A$17,$B$8&gt;0),'Ersparnisberechnung Sommertarif'!$B$8*SLP!C31122,"")</f>
        <v/>
      </c>
    </row>
    <row r="31143" spans="1:5" x14ac:dyDescent="0.3">
      <c r="A31143" s="25">
        <v>46347</v>
      </c>
      <c r="B31143" s="31">
        <v>0.1875</v>
      </c>
      <c r="C31143" s="46"/>
      <c r="D31143" s="29">
        <v>46347.1875</v>
      </c>
      <c r="E31143" s="15" t="str">
        <f>IF(AND($B$6=NB!$A$17,$B$8&gt;0),'Ersparnisberechnung Sommertarif'!$B$8*SLP!C31123,"")</f>
        <v/>
      </c>
    </row>
    <row r="31144" spans="1:5" x14ac:dyDescent="0.3">
      <c r="A31144" s="25">
        <v>46347</v>
      </c>
      <c r="B31144" s="31">
        <v>0.19791666666666666</v>
      </c>
      <c r="C31144" s="46"/>
      <c r="D31144" s="29">
        <v>46347.197916666664</v>
      </c>
      <c r="E31144" s="15" t="str">
        <f>IF(AND($B$6=NB!$A$17,$B$8&gt;0),'Ersparnisberechnung Sommertarif'!$B$8*SLP!C31124,"")</f>
        <v/>
      </c>
    </row>
    <row r="31145" spans="1:5" x14ac:dyDescent="0.3">
      <c r="A31145" s="25">
        <v>46347</v>
      </c>
      <c r="B31145" s="31">
        <v>0.20833333333333334</v>
      </c>
      <c r="C31145" s="46"/>
      <c r="D31145" s="29">
        <v>46347.208333333336</v>
      </c>
      <c r="E31145" s="15" t="str">
        <f>IF(AND($B$6=NB!$A$17,$B$8&gt;0),'Ersparnisberechnung Sommertarif'!$B$8*SLP!C31125,"")</f>
        <v/>
      </c>
    </row>
    <row r="31146" spans="1:5" x14ac:dyDescent="0.3">
      <c r="A31146" s="25">
        <v>46347</v>
      </c>
      <c r="B31146" s="31">
        <v>0.21875</v>
      </c>
      <c r="C31146" s="46"/>
      <c r="D31146" s="29">
        <v>46347.21875</v>
      </c>
      <c r="E31146" s="15" t="str">
        <f>IF(AND($B$6=NB!$A$17,$B$8&gt;0),'Ersparnisberechnung Sommertarif'!$B$8*SLP!C31126,"")</f>
        <v/>
      </c>
    </row>
    <row r="31147" spans="1:5" x14ac:dyDescent="0.3">
      <c r="A31147" s="25">
        <v>46347</v>
      </c>
      <c r="B31147" s="31">
        <v>0.22916666666666666</v>
      </c>
      <c r="C31147" s="46"/>
      <c r="D31147" s="29">
        <v>46347.229166666664</v>
      </c>
      <c r="E31147" s="15" t="str">
        <f>IF(AND($B$6=NB!$A$17,$B$8&gt;0),'Ersparnisberechnung Sommertarif'!$B$8*SLP!C31127,"")</f>
        <v/>
      </c>
    </row>
    <row r="31148" spans="1:5" x14ac:dyDescent="0.3">
      <c r="A31148" s="25">
        <v>46347</v>
      </c>
      <c r="B31148" s="31">
        <v>0.23958333333333334</v>
      </c>
      <c r="C31148" s="46"/>
      <c r="D31148" s="29">
        <v>46347.239583333336</v>
      </c>
      <c r="E31148" s="15" t="str">
        <f>IF(AND($B$6=NB!$A$17,$B$8&gt;0),'Ersparnisberechnung Sommertarif'!$B$8*SLP!C31128,"")</f>
        <v/>
      </c>
    </row>
    <row r="31149" spans="1:5" x14ac:dyDescent="0.3">
      <c r="A31149" s="25">
        <v>46347</v>
      </c>
      <c r="B31149" s="31">
        <v>0.25</v>
      </c>
      <c r="C31149" s="46"/>
      <c r="D31149" s="29">
        <v>46347.25</v>
      </c>
      <c r="E31149" s="15" t="str">
        <f>IF(AND($B$6=NB!$A$17,$B$8&gt;0),'Ersparnisberechnung Sommertarif'!$B$8*SLP!C31129,"")</f>
        <v/>
      </c>
    </row>
    <row r="31150" spans="1:5" x14ac:dyDescent="0.3">
      <c r="A31150" s="25">
        <v>46347</v>
      </c>
      <c r="B31150" s="31">
        <v>0.26041666666666669</v>
      </c>
      <c r="C31150" s="46"/>
      <c r="D31150" s="29">
        <v>46347.260416666664</v>
      </c>
      <c r="E31150" s="15" t="str">
        <f>IF(AND($B$6=NB!$A$17,$B$8&gt;0),'Ersparnisberechnung Sommertarif'!$B$8*SLP!C31130,"")</f>
        <v/>
      </c>
    </row>
    <row r="31151" spans="1:5" x14ac:dyDescent="0.3">
      <c r="A31151" s="25">
        <v>46347</v>
      </c>
      <c r="B31151" s="31">
        <v>0.27083333333333331</v>
      </c>
      <c r="C31151" s="46"/>
      <c r="D31151" s="29">
        <v>46347.270833333336</v>
      </c>
      <c r="E31151" s="15" t="str">
        <f>IF(AND($B$6=NB!$A$17,$B$8&gt;0),'Ersparnisberechnung Sommertarif'!$B$8*SLP!C31131,"")</f>
        <v/>
      </c>
    </row>
    <row r="31152" spans="1:5" x14ac:dyDescent="0.3">
      <c r="A31152" s="25">
        <v>46347</v>
      </c>
      <c r="B31152" s="31">
        <v>0.28125</v>
      </c>
      <c r="C31152" s="46"/>
      <c r="D31152" s="29">
        <v>46347.28125</v>
      </c>
      <c r="E31152" s="15" t="str">
        <f>IF(AND($B$6=NB!$A$17,$B$8&gt;0),'Ersparnisberechnung Sommertarif'!$B$8*SLP!C31132,"")</f>
        <v/>
      </c>
    </row>
    <row r="31153" spans="1:5" x14ac:dyDescent="0.3">
      <c r="A31153" s="25">
        <v>46347</v>
      </c>
      <c r="B31153" s="31">
        <v>0.29166666666666669</v>
      </c>
      <c r="C31153" s="46"/>
      <c r="D31153" s="29">
        <v>46347.291666666664</v>
      </c>
      <c r="E31153" s="15" t="str">
        <f>IF(AND($B$6=NB!$A$17,$B$8&gt;0),'Ersparnisberechnung Sommertarif'!$B$8*SLP!C31133,"")</f>
        <v/>
      </c>
    </row>
    <row r="31154" spans="1:5" x14ac:dyDescent="0.3">
      <c r="A31154" s="25">
        <v>46347</v>
      </c>
      <c r="B31154" s="31">
        <v>0.30208333333333331</v>
      </c>
      <c r="C31154" s="46"/>
      <c r="D31154" s="29">
        <v>46347.302083333336</v>
      </c>
      <c r="E31154" s="15" t="str">
        <f>IF(AND($B$6=NB!$A$17,$B$8&gt;0),'Ersparnisberechnung Sommertarif'!$B$8*SLP!C31134,"")</f>
        <v/>
      </c>
    </row>
    <row r="31155" spans="1:5" x14ac:dyDescent="0.3">
      <c r="A31155" s="25">
        <v>46347</v>
      </c>
      <c r="B31155" s="31">
        <v>0.3125</v>
      </c>
      <c r="C31155" s="46"/>
      <c r="D31155" s="29">
        <v>46347.3125</v>
      </c>
      <c r="E31155" s="15" t="str">
        <f>IF(AND($B$6=NB!$A$17,$B$8&gt;0),'Ersparnisberechnung Sommertarif'!$B$8*SLP!C31135,"")</f>
        <v/>
      </c>
    </row>
    <row r="31156" spans="1:5" x14ac:dyDescent="0.3">
      <c r="A31156" s="25">
        <v>46347</v>
      </c>
      <c r="B31156" s="31">
        <v>0.32291666666666669</v>
      </c>
      <c r="C31156" s="46"/>
      <c r="D31156" s="29">
        <v>46347.322916666664</v>
      </c>
      <c r="E31156" s="15" t="str">
        <f>IF(AND($B$6=NB!$A$17,$B$8&gt;0),'Ersparnisberechnung Sommertarif'!$B$8*SLP!C31136,"")</f>
        <v/>
      </c>
    </row>
    <row r="31157" spans="1:5" x14ac:dyDescent="0.3">
      <c r="A31157" s="25">
        <v>46347</v>
      </c>
      <c r="B31157" s="31">
        <v>0.33333333333333331</v>
      </c>
      <c r="C31157" s="46"/>
      <c r="D31157" s="29">
        <v>46347.333333333336</v>
      </c>
      <c r="E31157" s="15" t="str">
        <f>IF(AND($B$6=NB!$A$17,$B$8&gt;0),'Ersparnisberechnung Sommertarif'!$B$8*SLP!C31137,"")</f>
        <v/>
      </c>
    </row>
    <row r="31158" spans="1:5" x14ac:dyDescent="0.3">
      <c r="A31158" s="25">
        <v>46347</v>
      </c>
      <c r="B31158" s="31">
        <v>0.34375</v>
      </c>
      <c r="C31158" s="46"/>
      <c r="D31158" s="29">
        <v>46347.34375</v>
      </c>
      <c r="E31158" s="15" t="str">
        <f>IF(AND($B$6=NB!$A$17,$B$8&gt;0),'Ersparnisberechnung Sommertarif'!$B$8*SLP!C31138,"")</f>
        <v/>
      </c>
    </row>
    <row r="31159" spans="1:5" x14ac:dyDescent="0.3">
      <c r="A31159" s="25">
        <v>46347</v>
      </c>
      <c r="B31159" s="31">
        <v>0.35416666666666669</v>
      </c>
      <c r="C31159" s="46"/>
      <c r="D31159" s="29">
        <v>46347.354166666664</v>
      </c>
      <c r="E31159" s="15" t="str">
        <f>IF(AND($B$6=NB!$A$17,$B$8&gt;0),'Ersparnisberechnung Sommertarif'!$B$8*SLP!C31139,"")</f>
        <v/>
      </c>
    </row>
    <row r="31160" spans="1:5" x14ac:dyDescent="0.3">
      <c r="A31160" s="25">
        <v>46347</v>
      </c>
      <c r="B31160" s="31">
        <v>0.36458333333333331</v>
      </c>
      <c r="C31160" s="46"/>
      <c r="D31160" s="29">
        <v>46347.364583333336</v>
      </c>
      <c r="E31160" s="15" t="str">
        <f>IF(AND($B$6=NB!$A$17,$B$8&gt;0),'Ersparnisberechnung Sommertarif'!$B$8*SLP!C31140,"")</f>
        <v/>
      </c>
    </row>
    <row r="31161" spans="1:5" x14ac:dyDescent="0.3">
      <c r="A31161" s="25">
        <v>46347</v>
      </c>
      <c r="B31161" s="31">
        <v>0.375</v>
      </c>
      <c r="C31161" s="46"/>
      <c r="D31161" s="29">
        <v>46347.375</v>
      </c>
      <c r="E31161" s="15" t="str">
        <f>IF(AND($B$6=NB!$A$17,$B$8&gt;0),'Ersparnisberechnung Sommertarif'!$B$8*SLP!C31141,"")</f>
        <v/>
      </c>
    </row>
    <row r="31162" spans="1:5" x14ac:dyDescent="0.3">
      <c r="A31162" s="25">
        <v>46347</v>
      </c>
      <c r="B31162" s="31">
        <v>0.38541666666666669</v>
      </c>
      <c r="C31162" s="46"/>
      <c r="D31162" s="29">
        <v>46347.385416666664</v>
      </c>
      <c r="E31162" s="15" t="str">
        <f>IF(AND($B$6=NB!$A$17,$B$8&gt;0),'Ersparnisberechnung Sommertarif'!$B$8*SLP!C31142,"")</f>
        <v/>
      </c>
    </row>
    <row r="31163" spans="1:5" x14ac:dyDescent="0.3">
      <c r="A31163" s="25">
        <v>46347</v>
      </c>
      <c r="B31163" s="31">
        <v>0.39583333333333331</v>
      </c>
      <c r="C31163" s="46"/>
      <c r="D31163" s="29">
        <v>46347.395833333336</v>
      </c>
      <c r="E31163" s="15" t="str">
        <f>IF(AND($B$6=NB!$A$17,$B$8&gt;0),'Ersparnisberechnung Sommertarif'!$B$8*SLP!C31143,"")</f>
        <v/>
      </c>
    </row>
    <row r="31164" spans="1:5" x14ac:dyDescent="0.3">
      <c r="A31164" s="25">
        <v>46347</v>
      </c>
      <c r="B31164" s="31">
        <v>0.40625</v>
      </c>
      <c r="C31164" s="46"/>
      <c r="D31164" s="29">
        <v>46347.40625</v>
      </c>
      <c r="E31164" s="15" t="str">
        <f>IF(AND($B$6=NB!$A$17,$B$8&gt;0),'Ersparnisberechnung Sommertarif'!$B$8*SLP!C31144,"")</f>
        <v/>
      </c>
    </row>
    <row r="31165" spans="1:5" x14ac:dyDescent="0.3">
      <c r="A31165" s="25">
        <v>46347</v>
      </c>
      <c r="B31165" s="31">
        <v>0.41666666666666669</v>
      </c>
      <c r="C31165" s="46"/>
      <c r="D31165" s="29">
        <v>46347.416666666664</v>
      </c>
      <c r="E31165" s="15" t="str">
        <f>IF(AND($B$6=NB!$A$17,$B$8&gt;0),'Ersparnisberechnung Sommertarif'!$B$8*SLP!C31145,"")</f>
        <v/>
      </c>
    </row>
    <row r="31166" spans="1:5" x14ac:dyDescent="0.3">
      <c r="A31166" s="25">
        <v>46347</v>
      </c>
      <c r="B31166" s="31">
        <v>0.42708333333333331</v>
      </c>
      <c r="C31166" s="46"/>
      <c r="D31166" s="29">
        <v>46347.427083333336</v>
      </c>
      <c r="E31166" s="15" t="str">
        <f>IF(AND($B$6=NB!$A$17,$B$8&gt;0),'Ersparnisberechnung Sommertarif'!$B$8*SLP!C31146,"")</f>
        <v/>
      </c>
    </row>
    <row r="31167" spans="1:5" x14ac:dyDescent="0.3">
      <c r="A31167" s="25">
        <v>46347</v>
      </c>
      <c r="B31167" s="31">
        <v>0.4375</v>
      </c>
      <c r="C31167" s="46"/>
      <c r="D31167" s="29">
        <v>46347.4375</v>
      </c>
      <c r="E31167" s="15" t="str">
        <f>IF(AND($B$6=NB!$A$17,$B$8&gt;0),'Ersparnisberechnung Sommertarif'!$B$8*SLP!C31147,"")</f>
        <v/>
      </c>
    </row>
    <row r="31168" spans="1:5" x14ac:dyDescent="0.3">
      <c r="A31168" s="25">
        <v>46347</v>
      </c>
      <c r="B31168" s="31">
        <v>0.44791666666666669</v>
      </c>
      <c r="C31168" s="46"/>
      <c r="D31168" s="29">
        <v>46347.447916666664</v>
      </c>
      <c r="E31168" s="15" t="str">
        <f>IF(AND($B$6=NB!$A$17,$B$8&gt;0),'Ersparnisberechnung Sommertarif'!$B$8*SLP!C31148,"")</f>
        <v/>
      </c>
    </row>
    <row r="31169" spans="1:5" x14ac:dyDescent="0.3">
      <c r="A31169" s="25">
        <v>46347</v>
      </c>
      <c r="B31169" s="31">
        <v>0.45833333333333331</v>
      </c>
      <c r="C31169" s="46"/>
      <c r="D31169" s="29">
        <v>46347.458333333336</v>
      </c>
      <c r="E31169" s="15" t="str">
        <f>IF(AND($B$6=NB!$A$17,$B$8&gt;0),'Ersparnisberechnung Sommertarif'!$B$8*SLP!C31149,"")</f>
        <v/>
      </c>
    </row>
    <row r="31170" spans="1:5" x14ac:dyDescent="0.3">
      <c r="A31170" s="25">
        <v>46347</v>
      </c>
      <c r="B31170" s="31">
        <v>0.46875</v>
      </c>
      <c r="C31170" s="46"/>
      <c r="D31170" s="29">
        <v>46347.46875</v>
      </c>
      <c r="E31170" s="15" t="str">
        <f>IF(AND($B$6=NB!$A$17,$B$8&gt;0),'Ersparnisberechnung Sommertarif'!$B$8*SLP!C31150,"")</f>
        <v/>
      </c>
    </row>
    <row r="31171" spans="1:5" x14ac:dyDescent="0.3">
      <c r="A31171" s="25">
        <v>46347</v>
      </c>
      <c r="B31171" s="31">
        <v>0.47916666666666669</v>
      </c>
      <c r="C31171" s="46"/>
      <c r="D31171" s="29">
        <v>46347.479166666664</v>
      </c>
      <c r="E31171" s="15" t="str">
        <f>IF(AND($B$6=NB!$A$17,$B$8&gt;0),'Ersparnisberechnung Sommertarif'!$B$8*SLP!C31151,"")</f>
        <v/>
      </c>
    </row>
    <row r="31172" spans="1:5" x14ac:dyDescent="0.3">
      <c r="A31172" s="25">
        <v>46347</v>
      </c>
      <c r="B31172" s="31">
        <v>0.48958333333333331</v>
      </c>
      <c r="C31172" s="46"/>
      <c r="D31172" s="29">
        <v>46347.489583333336</v>
      </c>
      <c r="E31172" s="15" t="str">
        <f>IF(AND($B$6=NB!$A$17,$B$8&gt;0),'Ersparnisberechnung Sommertarif'!$B$8*SLP!C31152,"")</f>
        <v/>
      </c>
    </row>
    <row r="31173" spans="1:5" x14ac:dyDescent="0.3">
      <c r="A31173" s="25">
        <v>46347</v>
      </c>
      <c r="B31173" s="31">
        <v>0.5</v>
      </c>
      <c r="C31173" s="46"/>
      <c r="D31173" s="29">
        <v>46347.5</v>
      </c>
      <c r="E31173" s="15" t="str">
        <f>IF(AND($B$6=NB!$A$17,$B$8&gt;0),'Ersparnisberechnung Sommertarif'!$B$8*SLP!C31153,"")</f>
        <v/>
      </c>
    </row>
    <row r="31174" spans="1:5" x14ac:dyDescent="0.3">
      <c r="A31174" s="25">
        <v>46347</v>
      </c>
      <c r="B31174" s="31">
        <v>0.51041666666666663</v>
      </c>
      <c r="C31174" s="46"/>
      <c r="D31174" s="29">
        <v>46347.510416666664</v>
      </c>
      <c r="E31174" s="15" t="str">
        <f>IF(AND($B$6=NB!$A$17,$B$8&gt;0),'Ersparnisberechnung Sommertarif'!$B$8*SLP!C31154,"")</f>
        <v/>
      </c>
    </row>
    <row r="31175" spans="1:5" x14ac:dyDescent="0.3">
      <c r="A31175" s="25">
        <v>46347</v>
      </c>
      <c r="B31175" s="31">
        <v>0.52083333333333337</v>
      </c>
      <c r="C31175" s="46"/>
      <c r="D31175" s="29">
        <v>46347.520833333336</v>
      </c>
      <c r="E31175" s="15" t="str">
        <f>IF(AND($B$6=NB!$A$17,$B$8&gt;0),'Ersparnisberechnung Sommertarif'!$B$8*SLP!C31155,"")</f>
        <v/>
      </c>
    </row>
    <row r="31176" spans="1:5" x14ac:dyDescent="0.3">
      <c r="A31176" s="25">
        <v>46347</v>
      </c>
      <c r="B31176" s="31">
        <v>0.53125</v>
      </c>
      <c r="C31176" s="46"/>
      <c r="D31176" s="29">
        <v>46347.53125</v>
      </c>
      <c r="E31176" s="15" t="str">
        <f>IF(AND($B$6=NB!$A$17,$B$8&gt;0),'Ersparnisberechnung Sommertarif'!$B$8*SLP!C31156,"")</f>
        <v/>
      </c>
    </row>
    <row r="31177" spans="1:5" x14ac:dyDescent="0.3">
      <c r="A31177" s="25">
        <v>46347</v>
      </c>
      <c r="B31177" s="31">
        <v>0.54166666666666663</v>
      </c>
      <c r="C31177" s="46"/>
      <c r="D31177" s="29">
        <v>46347.541666666664</v>
      </c>
      <c r="E31177" s="15" t="str">
        <f>IF(AND($B$6=NB!$A$17,$B$8&gt;0),'Ersparnisberechnung Sommertarif'!$B$8*SLP!C31157,"")</f>
        <v/>
      </c>
    </row>
    <row r="31178" spans="1:5" x14ac:dyDescent="0.3">
      <c r="A31178" s="25">
        <v>46347</v>
      </c>
      <c r="B31178" s="31">
        <v>0.55208333333333337</v>
      </c>
      <c r="C31178" s="46"/>
      <c r="D31178" s="29">
        <v>46347.552083333336</v>
      </c>
      <c r="E31178" s="15" t="str">
        <f>IF(AND($B$6=NB!$A$17,$B$8&gt;0),'Ersparnisberechnung Sommertarif'!$B$8*SLP!C31158,"")</f>
        <v/>
      </c>
    </row>
    <row r="31179" spans="1:5" x14ac:dyDescent="0.3">
      <c r="A31179" s="25">
        <v>46347</v>
      </c>
      <c r="B31179" s="31">
        <v>0.5625</v>
      </c>
      <c r="C31179" s="46"/>
      <c r="D31179" s="29">
        <v>46347.5625</v>
      </c>
      <c r="E31179" s="15" t="str">
        <f>IF(AND($B$6=NB!$A$17,$B$8&gt;0),'Ersparnisberechnung Sommertarif'!$B$8*SLP!C31159,"")</f>
        <v/>
      </c>
    </row>
    <row r="31180" spans="1:5" x14ac:dyDescent="0.3">
      <c r="A31180" s="25">
        <v>46347</v>
      </c>
      <c r="B31180" s="31">
        <v>0.57291666666666663</v>
      </c>
      <c r="C31180" s="46"/>
      <c r="D31180" s="29">
        <v>46347.572916666664</v>
      </c>
      <c r="E31180" s="15" t="str">
        <f>IF(AND($B$6=NB!$A$17,$B$8&gt;0),'Ersparnisberechnung Sommertarif'!$B$8*SLP!C31160,"")</f>
        <v/>
      </c>
    </row>
    <row r="31181" spans="1:5" x14ac:dyDescent="0.3">
      <c r="A31181" s="25">
        <v>46347</v>
      </c>
      <c r="B31181" s="31">
        <v>0.58333333333333337</v>
      </c>
      <c r="C31181" s="46"/>
      <c r="D31181" s="29">
        <v>46347.583333333336</v>
      </c>
      <c r="E31181" s="15" t="str">
        <f>IF(AND($B$6=NB!$A$17,$B$8&gt;0),'Ersparnisberechnung Sommertarif'!$B$8*SLP!C31161,"")</f>
        <v/>
      </c>
    </row>
    <row r="31182" spans="1:5" x14ac:dyDescent="0.3">
      <c r="A31182" s="25">
        <v>46347</v>
      </c>
      <c r="B31182" s="31">
        <v>0.59375</v>
      </c>
      <c r="C31182" s="46"/>
      <c r="D31182" s="29">
        <v>46347.59375</v>
      </c>
      <c r="E31182" s="15" t="str">
        <f>IF(AND($B$6=NB!$A$17,$B$8&gt;0),'Ersparnisberechnung Sommertarif'!$B$8*SLP!C31162,"")</f>
        <v/>
      </c>
    </row>
    <row r="31183" spans="1:5" x14ac:dyDescent="0.3">
      <c r="A31183" s="25">
        <v>46347</v>
      </c>
      <c r="B31183" s="31">
        <v>0.60416666666666663</v>
      </c>
      <c r="C31183" s="46"/>
      <c r="D31183" s="29">
        <v>46347.604166666664</v>
      </c>
      <c r="E31183" s="15" t="str">
        <f>IF(AND($B$6=NB!$A$17,$B$8&gt;0),'Ersparnisberechnung Sommertarif'!$B$8*SLP!C31163,"")</f>
        <v/>
      </c>
    </row>
    <row r="31184" spans="1:5" x14ac:dyDescent="0.3">
      <c r="A31184" s="25">
        <v>46347</v>
      </c>
      <c r="B31184" s="31">
        <v>0.61458333333333337</v>
      </c>
      <c r="C31184" s="46"/>
      <c r="D31184" s="29">
        <v>46347.614583333336</v>
      </c>
      <c r="E31184" s="15" t="str">
        <f>IF(AND($B$6=NB!$A$17,$B$8&gt;0),'Ersparnisberechnung Sommertarif'!$B$8*SLP!C31164,"")</f>
        <v/>
      </c>
    </row>
    <row r="31185" spans="1:5" x14ac:dyDescent="0.3">
      <c r="A31185" s="25">
        <v>46347</v>
      </c>
      <c r="B31185" s="31">
        <v>0.625</v>
      </c>
      <c r="C31185" s="46"/>
      <c r="D31185" s="29">
        <v>46347.625</v>
      </c>
      <c r="E31185" s="15" t="str">
        <f>IF(AND($B$6=NB!$A$17,$B$8&gt;0),'Ersparnisberechnung Sommertarif'!$B$8*SLP!C31165,"")</f>
        <v/>
      </c>
    </row>
    <row r="31186" spans="1:5" x14ac:dyDescent="0.3">
      <c r="A31186" s="25">
        <v>46347</v>
      </c>
      <c r="B31186" s="31">
        <v>0.63541666666666663</v>
      </c>
      <c r="C31186" s="46"/>
      <c r="D31186" s="29">
        <v>46347.635416666664</v>
      </c>
      <c r="E31186" s="15" t="str">
        <f>IF(AND($B$6=NB!$A$17,$B$8&gt;0),'Ersparnisberechnung Sommertarif'!$B$8*SLP!C31166,"")</f>
        <v/>
      </c>
    </row>
    <row r="31187" spans="1:5" x14ac:dyDescent="0.3">
      <c r="A31187" s="25">
        <v>46347</v>
      </c>
      <c r="B31187" s="31">
        <v>0.64583333333333337</v>
      </c>
      <c r="C31187" s="46"/>
      <c r="D31187" s="29">
        <v>46347.645833333336</v>
      </c>
      <c r="E31187" s="15" t="str">
        <f>IF(AND($B$6=NB!$A$17,$B$8&gt;0),'Ersparnisberechnung Sommertarif'!$B$8*SLP!C31167,"")</f>
        <v/>
      </c>
    </row>
    <row r="31188" spans="1:5" x14ac:dyDescent="0.3">
      <c r="A31188" s="25">
        <v>46347</v>
      </c>
      <c r="B31188" s="31">
        <v>0.65625</v>
      </c>
      <c r="C31188" s="46"/>
      <c r="D31188" s="29">
        <v>46347.65625</v>
      </c>
      <c r="E31188" s="15" t="str">
        <f>IF(AND($B$6=NB!$A$17,$B$8&gt;0),'Ersparnisberechnung Sommertarif'!$B$8*SLP!C31168,"")</f>
        <v/>
      </c>
    </row>
    <row r="31189" spans="1:5" x14ac:dyDescent="0.3">
      <c r="A31189" s="25">
        <v>46347</v>
      </c>
      <c r="B31189" s="31">
        <v>0.66666666666666663</v>
      </c>
      <c r="C31189" s="46"/>
      <c r="D31189" s="29">
        <v>46347.666666666664</v>
      </c>
      <c r="E31189" s="15" t="str">
        <f>IF(AND($B$6=NB!$A$17,$B$8&gt;0),'Ersparnisberechnung Sommertarif'!$B$8*SLP!C31169,"")</f>
        <v/>
      </c>
    </row>
    <row r="31190" spans="1:5" x14ac:dyDescent="0.3">
      <c r="A31190" s="25">
        <v>46347</v>
      </c>
      <c r="B31190" s="31">
        <v>0.67708333333333337</v>
      </c>
      <c r="C31190" s="46"/>
      <c r="D31190" s="29">
        <v>46347.677083333336</v>
      </c>
      <c r="E31190" s="15" t="str">
        <f>IF(AND($B$6=NB!$A$17,$B$8&gt;0),'Ersparnisberechnung Sommertarif'!$B$8*SLP!C31170,"")</f>
        <v/>
      </c>
    </row>
    <row r="31191" spans="1:5" x14ac:dyDescent="0.3">
      <c r="A31191" s="25">
        <v>46347</v>
      </c>
      <c r="B31191" s="31">
        <v>0.6875</v>
      </c>
      <c r="C31191" s="46"/>
      <c r="D31191" s="29">
        <v>46347.6875</v>
      </c>
      <c r="E31191" s="15" t="str">
        <f>IF(AND($B$6=NB!$A$17,$B$8&gt;0),'Ersparnisberechnung Sommertarif'!$B$8*SLP!C31171,"")</f>
        <v/>
      </c>
    </row>
    <row r="31192" spans="1:5" x14ac:dyDescent="0.3">
      <c r="A31192" s="25">
        <v>46347</v>
      </c>
      <c r="B31192" s="31">
        <v>0.69791666666666663</v>
      </c>
      <c r="C31192" s="46"/>
      <c r="D31192" s="29">
        <v>46347.697916666664</v>
      </c>
      <c r="E31192" s="15" t="str">
        <f>IF(AND($B$6=NB!$A$17,$B$8&gt;0),'Ersparnisberechnung Sommertarif'!$B$8*SLP!C31172,"")</f>
        <v/>
      </c>
    </row>
    <row r="31193" spans="1:5" x14ac:dyDescent="0.3">
      <c r="A31193" s="25">
        <v>46347</v>
      </c>
      <c r="B31193" s="31">
        <v>0.70833333333333337</v>
      </c>
      <c r="C31193" s="46"/>
      <c r="D31193" s="29">
        <v>46347.708333333336</v>
      </c>
      <c r="E31193" s="15" t="str">
        <f>IF(AND($B$6=NB!$A$17,$B$8&gt;0),'Ersparnisberechnung Sommertarif'!$B$8*SLP!C31173,"")</f>
        <v/>
      </c>
    </row>
    <row r="31194" spans="1:5" x14ac:dyDescent="0.3">
      <c r="A31194" s="25">
        <v>46347</v>
      </c>
      <c r="B31194" s="31">
        <v>0.71875</v>
      </c>
      <c r="C31194" s="46"/>
      <c r="D31194" s="29">
        <v>46347.71875</v>
      </c>
      <c r="E31194" s="15" t="str">
        <f>IF(AND($B$6=NB!$A$17,$B$8&gt;0),'Ersparnisberechnung Sommertarif'!$B$8*SLP!C31174,"")</f>
        <v/>
      </c>
    </row>
    <row r="31195" spans="1:5" x14ac:dyDescent="0.3">
      <c r="A31195" s="25">
        <v>46347</v>
      </c>
      <c r="B31195" s="31">
        <v>0.72916666666666663</v>
      </c>
      <c r="C31195" s="46"/>
      <c r="D31195" s="29">
        <v>46347.729166666664</v>
      </c>
      <c r="E31195" s="15" t="str">
        <f>IF(AND($B$6=NB!$A$17,$B$8&gt;0),'Ersparnisberechnung Sommertarif'!$B$8*SLP!C31175,"")</f>
        <v/>
      </c>
    </row>
    <row r="31196" spans="1:5" x14ac:dyDescent="0.3">
      <c r="A31196" s="25">
        <v>46347</v>
      </c>
      <c r="B31196" s="31">
        <v>0.73958333333333337</v>
      </c>
      <c r="C31196" s="46"/>
      <c r="D31196" s="29">
        <v>46347.739583333336</v>
      </c>
      <c r="E31196" s="15" t="str">
        <f>IF(AND($B$6=NB!$A$17,$B$8&gt;0),'Ersparnisberechnung Sommertarif'!$B$8*SLP!C31176,"")</f>
        <v/>
      </c>
    </row>
    <row r="31197" spans="1:5" x14ac:dyDescent="0.3">
      <c r="A31197" s="25">
        <v>46347</v>
      </c>
      <c r="B31197" s="31">
        <v>0.75</v>
      </c>
      <c r="C31197" s="46"/>
      <c r="D31197" s="29">
        <v>46347.75</v>
      </c>
      <c r="E31197" s="15" t="str">
        <f>IF(AND($B$6=NB!$A$17,$B$8&gt;0),'Ersparnisberechnung Sommertarif'!$B$8*SLP!C31177,"")</f>
        <v/>
      </c>
    </row>
    <row r="31198" spans="1:5" x14ac:dyDescent="0.3">
      <c r="A31198" s="25">
        <v>46347</v>
      </c>
      <c r="B31198" s="31">
        <v>0.76041666666666663</v>
      </c>
      <c r="C31198" s="46"/>
      <c r="D31198" s="29">
        <v>46347.760416666664</v>
      </c>
      <c r="E31198" s="15" t="str">
        <f>IF(AND($B$6=NB!$A$17,$B$8&gt;0),'Ersparnisberechnung Sommertarif'!$B$8*SLP!C31178,"")</f>
        <v/>
      </c>
    </row>
    <row r="31199" spans="1:5" x14ac:dyDescent="0.3">
      <c r="A31199" s="25">
        <v>46347</v>
      </c>
      <c r="B31199" s="31">
        <v>0.77083333333333337</v>
      </c>
      <c r="C31199" s="46"/>
      <c r="D31199" s="29">
        <v>46347.770833333336</v>
      </c>
      <c r="E31199" s="15" t="str">
        <f>IF(AND($B$6=NB!$A$17,$B$8&gt;0),'Ersparnisberechnung Sommertarif'!$B$8*SLP!C31179,"")</f>
        <v/>
      </c>
    </row>
    <row r="31200" spans="1:5" x14ac:dyDescent="0.3">
      <c r="A31200" s="25">
        <v>46347</v>
      </c>
      <c r="B31200" s="31">
        <v>0.78125</v>
      </c>
      <c r="C31200" s="46"/>
      <c r="D31200" s="29">
        <v>46347.78125</v>
      </c>
      <c r="E31200" s="15" t="str">
        <f>IF(AND($B$6=NB!$A$17,$B$8&gt;0),'Ersparnisberechnung Sommertarif'!$B$8*SLP!C31180,"")</f>
        <v/>
      </c>
    </row>
    <row r="31201" spans="1:5" x14ac:dyDescent="0.3">
      <c r="A31201" s="25">
        <v>46347</v>
      </c>
      <c r="B31201" s="31">
        <v>0.79166666666666663</v>
      </c>
      <c r="C31201" s="46"/>
      <c r="D31201" s="29">
        <v>46347.791666666664</v>
      </c>
      <c r="E31201" s="15" t="str">
        <f>IF(AND($B$6=NB!$A$17,$B$8&gt;0),'Ersparnisberechnung Sommertarif'!$B$8*SLP!C31181,"")</f>
        <v/>
      </c>
    </row>
    <row r="31202" spans="1:5" x14ac:dyDescent="0.3">
      <c r="A31202" s="25">
        <v>46347</v>
      </c>
      <c r="B31202" s="31">
        <v>0.80208333333333337</v>
      </c>
      <c r="C31202" s="46"/>
      <c r="D31202" s="29">
        <v>46347.802083333336</v>
      </c>
      <c r="E31202" s="15" t="str">
        <f>IF(AND($B$6=NB!$A$17,$B$8&gt;0),'Ersparnisberechnung Sommertarif'!$B$8*SLP!C31182,"")</f>
        <v/>
      </c>
    </row>
    <row r="31203" spans="1:5" x14ac:dyDescent="0.3">
      <c r="A31203" s="25">
        <v>46347</v>
      </c>
      <c r="B31203" s="31">
        <v>0.8125</v>
      </c>
      <c r="C31203" s="46"/>
      <c r="D31203" s="29">
        <v>46347.8125</v>
      </c>
      <c r="E31203" s="15" t="str">
        <f>IF(AND($B$6=NB!$A$17,$B$8&gt;0),'Ersparnisberechnung Sommertarif'!$B$8*SLP!C31183,"")</f>
        <v/>
      </c>
    </row>
    <row r="31204" spans="1:5" x14ac:dyDescent="0.3">
      <c r="A31204" s="25">
        <v>46347</v>
      </c>
      <c r="B31204" s="31">
        <v>0.82291666666666663</v>
      </c>
      <c r="C31204" s="46"/>
      <c r="D31204" s="29">
        <v>46347.822916666664</v>
      </c>
      <c r="E31204" s="15" t="str">
        <f>IF(AND($B$6=NB!$A$17,$B$8&gt;0),'Ersparnisberechnung Sommertarif'!$B$8*SLP!C31184,"")</f>
        <v/>
      </c>
    </row>
    <row r="31205" spans="1:5" x14ac:dyDescent="0.3">
      <c r="A31205" s="25">
        <v>46347</v>
      </c>
      <c r="B31205" s="31">
        <v>0.83333333333333337</v>
      </c>
      <c r="C31205" s="46"/>
      <c r="D31205" s="29">
        <v>46347.833333333336</v>
      </c>
      <c r="E31205" s="15" t="str">
        <f>IF(AND($B$6=NB!$A$17,$B$8&gt;0),'Ersparnisberechnung Sommertarif'!$B$8*SLP!C31185,"")</f>
        <v/>
      </c>
    </row>
    <row r="31206" spans="1:5" x14ac:dyDescent="0.3">
      <c r="A31206" s="25">
        <v>46347</v>
      </c>
      <c r="B31206" s="31">
        <v>0.84375</v>
      </c>
      <c r="C31206" s="46"/>
      <c r="D31206" s="29">
        <v>46347.84375</v>
      </c>
      <c r="E31206" s="15" t="str">
        <f>IF(AND($B$6=NB!$A$17,$B$8&gt;0),'Ersparnisberechnung Sommertarif'!$B$8*SLP!C31186,"")</f>
        <v/>
      </c>
    </row>
    <row r="31207" spans="1:5" x14ac:dyDescent="0.3">
      <c r="A31207" s="25">
        <v>46347</v>
      </c>
      <c r="B31207" s="31">
        <v>0.85416666666666663</v>
      </c>
      <c r="C31207" s="46"/>
      <c r="D31207" s="29">
        <v>46347.854166666664</v>
      </c>
      <c r="E31207" s="15" t="str">
        <f>IF(AND($B$6=NB!$A$17,$B$8&gt;0),'Ersparnisberechnung Sommertarif'!$B$8*SLP!C31187,"")</f>
        <v/>
      </c>
    </row>
    <row r="31208" spans="1:5" x14ac:dyDescent="0.3">
      <c r="A31208" s="25">
        <v>46347</v>
      </c>
      <c r="B31208" s="31">
        <v>0.86458333333333337</v>
      </c>
      <c r="C31208" s="46"/>
      <c r="D31208" s="29">
        <v>46347.864583333336</v>
      </c>
      <c r="E31208" s="15" t="str">
        <f>IF(AND($B$6=NB!$A$17,$B$8&gt;0),'Ersparnisberechnung Sommertarif'!$B$8*SLP!C31188,"")</f>
        <v/>
      </c>
    </row>
    <row r="31209" spans="1:5" x14ac:dyDescent="0.3">
      <c r="A31209" s="25">
        <v>46347</v>
      </c>
      <c r="B31209" s="31">
        <v>0.875</v>
      </c>
      <c r="C31209" s="46"/>
      <c r="D31209" s="29">
        <v>46347.875</v>
      </c>
      <c r="E31209" s="15" t="str">
        <f>IF(AND($B$6=NB!$A$17,$B$8&gt;0),'Ersparnisberechnung Sommertarif'!$B$8*SLP!C31189,"")</f>
        <v/>
      </c>
    </row>
    <row r="31210" spans="1:5" x14ac:dyDescent="0.3">
      <c r="A31210" s="25">
        <v>46347</v>
      </c>
      <c r="B31210" s="31">
        <v>0.88541666666666663</v>
      </c>
      <c r="C31210" s="46"/>
      <c r="D31210" s="29">
        <v>46347.885416666664</v>
      </c>
      <c r="E31210" s="15" t="str">
        <f>IF(AND($B$6=NB!$A$17,$B$8&gt;0),'Ersparnisberechnung Sommertarif'!$B$8*SLP!C31190,"")</f>
        <v/>
      </c>
    </row>
    <row r="31211" spans="1:5" x14ac:dyDescent="0.3">
      <c r="A31211" s="25">
        <v>46347</v>
      </c>
      <c r="B31211" s="31">
        <v>0.89583333333333337</v>
      </c>
      <c r="C31211" s="46"/>
      <c r="D31211" s="29">
        <v>46347.895833333336</v>
      </c>
      <c r="E31211" s="15" t="str">
        <f>IF(AND($B$6=NB!$A$17,$B$8&gt;0),'Ersparnisberechnung Sommertarif'!$B$8*SLP!C31191,"")</f>
        <v/>
      </c>
    </row>
    <row r="31212" spans="1:5" x14ac:dyDescent="0.3">
      <c r="A31212" s="25">
        <v>46347</v>
      </c>
      <c r="B31212" s="31">
        <v>0.90625</v>
      </c>
      <c r="C31212" s="46"/>
      <c r="D31212" s="29">
        <v>46347.90625</v>
      </c>
      <c r="E31212" s="15" t="str">
        <f>IF(AND($B$6=NB!$A$17,$B$8&gt;0),'Ersparnisberechnung Sommertarif'!$B$8*SLP!C31192,"")</f>
        <v/>
      </c>
    </row>
    <row r="31213" spans="1:5" x14ac:dyDescent="0.3">
      <c r="A31213" s="25">
        <v>46347</v>
      </c>
      <c r="B31213" s="31">
        <v>0.91666666666666663</v>
      </c>
      <c r="C31213" s="46"/>
      <c r="D31213" s="29">
        <v>46347.916666666664</v>
      </c>
      <c r="E31213" s="15" t="str">
        <f>IF(AND($B$6=NB!$A$17,$B$8&gt;0),'Ersparnisberechnung Sommertarif'!$B$8*SLP!C31193,"")</f>
        <v/>
      </c>
    </row>
    <row r="31214" spans="1:5" x14ac:dyDescent="0.3">
      <c r="A31214" s="25">
        <v>46347</v>
      </c>
      <c r="B31214" s="31">
        <v>0.92708333333333337</v>
      </c>
      <c r="C31214" s="46"/>
      <c r="D31214" s="29">
        <v>46347.927083333336</v>
      </c>
      <c r="E31214" s="15" t="str">
        <f>IF(AND($B$6=NB!$A$17,$B$8&gt;0),'Ersparnisberechnung Sommertarif'!$B$8*SLP!C31194,"")</f>
        <v/>
      </c>
    </row>
    <row r="31215" spans="1:5" x14ac:dyDescent="0.3">
      <c r="A31215" s="25">
        <v>46347</v>
      </c>
      <c r="B31215" s="31">
        <v>0.9375</v>
      </c>
      <c r="C31215" s="46"/>
      <c r="D31215" s="29">
        <v>46347.9375</v>
      </c>
      <c r="E31215" s="15" t="str">
        <f>IF(AND($B$6=NB!$A$17,$B$8&gt;0),'Ersparnisberechnung Sommertarif'!$B$8*SLP!C31195,"")</f>
        <v/>
      </c>
    </row>
    <row r="31216" spans="1:5" x14ac:dyDescent="0.3">
      <c r="A31216" s="25">
        <v>46347</v>
      </c>
      <c r="B31216" s="31">
        <v>0.94791666666666663</v>
      </c>
      <c r="C31216" s="46"/>
      <c r="D31216" s="29">
        <v>46347.947916666664</v>
      </c>
      <c r="E31216" s="15" t="str">
        <f>IF(AND($B$6=NB!$A$17,$B$8&gt;0),'Ersparnisberechnung Sommertarif'!$B$8*SLP!C31196,"")</f>
        <v/>
      </c>
    </row>
    <row r="31217" spans="1:5" x14ac:dyDescent="0.3">
      <c r="A31217" s="25">
        <v>46347</v>
      </c>
      <c r="B31217" s="31">
        <v>0.95833333333333337</v>
      </c>
      <c r="C31217" s="46"/>
      <c r="D31217" s="29">
        <v>46347.958333333336</v>
      </c>
      <c r="E31217" s="15" t="str">
        <f>IF(AND($B$6=NB!$A$17,$B$8&gt;0),'Ersparnisberechnung Sommertarif'!$B$8*SLP!C31197,"")</f>
        <v/>
      </c>
    </row>
    <row r="31218" spans="1:5" x14ac:dyDescent="0.3">
      <c r="A31218" s="25">
        <v>46347</v>
      </c>
      <c r="B31218" s="31">
        <v>0.96875</v>
      </c>
      <c r="C31218" s="46"/>
      <c r="D31218" s="29">
        <v>46347.96875</v>
      </c>
      <c r="E31218" s="15" t="str">
        <f>IF(AND($B$6=NB!$A$17,$B$8&gt;0),'Ersparnisberechnung Sommertarif'!$B$8*SLP!C31198,"")</f>
        <v/>
      </c>
    </row>
    <row r="31219" spans="1:5" x14ac:dyDescent="0.3">
      <c r="A31219" s="25">
        <v>46347</v>
      </c>
      <c r="B31219" s="31">
        <v>0.97916666666666663</v>
      </c>
      <c r="C31219" s="46"/>
      <c r="D31219" s="29">
        <v>46347.979166666664</v>
      </c>
      <c r="E31219" s="15" t="str">
        <f>IF(AND($B$6=NB!$A$17,$B$8&gt;0),'Ersparnisberechnung Sommertarif'!$B$8*SLP!C31199,"")</f>
        <v/>
      </c>
    </row>
    <row r="31220" spans="1:5" x14ac:dyDescent="0.3">
      <c r="A31220" s="25">
        <v>46347</v>
      </c>
      <c r="B31220" s="31">
        <v>0.98958333333333337</v>
      </c>
      <c r="C31220" s="46"/>
      <c r="D31220" s="29">
        <v>46347.989583333336</v>
      </c>
      <c r="E31220" s="15" t="str">
        <f>IF(AND($B$6=NB!$A$17,$B$8&gt;0),'Ersparnisberechnung Sommertarif'!$B$8*SLP!C31200,"")</f>
        <v/>
      </c>
    </row>
    <row r="31221" spans="1:5" x14ac:dyDescent="0.3">
      <c r="A31221" s="25">
        <v>46348</v>
      </c>
      <c r="B31221" s="31">
        <v>0</v>
      </c>
      <c r="C31221" s="46"/>
      <c r="D31221" s="29">
        <v>46348</v>
      </c>
      <c r="E31221" s="15" t="str">
        <f>IF(AND($B$6=NB!$A$17,$B$8&gt;0),'Ersparnisberechnung Sommertarif'!$B$8*SLP!C31201,"")</f>
        <v/>
      </c>
    </row>
    <row r="31222" spans="1:5" x14ac:dyDescent="0.3">
      <c r="A31222" s="25">
        <v>46348</v>
      </c>
      <c r="B31222" s="31">
        <v>1.0416666666666666E-2</v>
      </c>
      <c r="C31222" s="46"/>
      <c r="D31222" s="29">
        <v>46348.010416666664</v>
      </c>
      <c r="E31222" s="15" t="str">
        <f>IF(AND($B$6=NB!$A$17,$B$8&gt;0),'Ersparnisberechnung Sommertarif'!$B$8*SLP!C31202,"")</f>
        <v/>
      </c>
    </row>
    <row r="31223" spans="1:5" x14ac:dyDescent="0.3">
      <c r="A31223" s="25">
        <v>46348</v>
      </c>
      <c r="B31223" s="31">
        <v>2.0833333333333332E-2</v>
      </c>
      <c r="C31223" s="46"/>
      <c r="D31223" s="29">
        <v>46348.020833333336</v>
      </c>
      <c r="E31223" s="15" t="str">
        <f>IF(AND($B$6=NB!$A$17,$B$8&gt;0),'Ersparnisberechnung Sommertarif'!$B$8*SLP!C31203,"")</f>
        <v/>
      </c>
    </row>
    <row r="31224" spans="1:5" x14ac:dyDescent="0.3">
      <c r="A31224" s="25">
        <v>46348</v>
      </c>
      <c r="B31224" s="31">
        <v>3.125E-2</v>
      </c>
      <c r="C31224" s="46"/>
      <c r="D31224" s="29">
        <v>46348.03125</v>
      </c>
      <c r="E31224" s="15" t="str">
        <f>IF(AND($B$6=NB!$A$17,$B$8&gt;0),'Ersparnisberechnung Sommertarif'!$B$8*SLP!C31204,"")</f>
        <v/>
      </c>
    </row>
    <row r="31225" spans="1:5" x14ac:dyDescent="0.3">
      <c r="A31225" s="25">
        <v>46348</v>
      </c>
      <c r="B31225" s="31">
        <v>4.1666666666666664E-2</v>
      </c>
      <c r="C31225" s="46"/>
      <c r="D31225" s="29">
        <v>46348.041666666664</v>
      </c>
      <c r="E31225" s="15" t="str">
        <f>IF(AND($B$6=NB!$A$17,$B$8&gt;0),'Ersparnisberechnung Sommertarif'!$B$8*SLP!C31205,"")</f>
        <v/>
      </c>
    </row>
    <row r="31226" spans="1:5" x14ac:dyDescent="0.3">
      <c r="A31226" s="25">
        <v>46348</v>
      </c>
      <c r="B31226" s="31">
        <v>5.2083333333333336E-2</v>
      </c>
      <c r="C31226" s="46"/>
      <c r="D31226" s="29">
        <v>46348.052083333336</v>
      </c>
      <c r="E31226" s="15" t="str">
        <f>IF(AND($B$6=NB!$A$17,$B$8&gt;0),'Ersparnisberechnung Sommertarif'!$B$8*SLP!C31206,"")</f>
        <v/>
      </c>
    </row>
    <row r="31227" spans="1:5" x14ac:dyDescent="0.3">
      <c r="A31227" s="25">
        <v>46348</v>
      </c>
      <c r="B31227" s="31">
        <v>6.25E-2</v>
      </c>
      <c r="C31227" s="46"/>
      <c r="D31227" s="29">
        <v>46348.0625</v>
      </c>
      <c r="E31227" s="15" t="str">
        <f>IF(AND($B$6=NB!$A$17,$B$8&gt;0),'Ersparnisberechnung Sommertarif'!$B$8*SLP!C31207,"")</f>
        <v/>
      </c>
    </row>
    <row r="31228" spans="1:5" x14ac:dyDescent="0.3">
      <c r="A31228" s="25">
        <v>46348</v>
      </c>
      <c r="B31228" s="31">
        <v>7.2916666666666671E-2</v>
      </c>
      <c r="C31228" s="46"/>
      <c r="D31228" s="29">
        <v>46348.072916666664</v>
      </c>
      <c r="E31228" s="15" t="str">
        <f>IF(AND($B$6=NB!$A$17,$B$8&gt;0),'Ersparnisberechnung Sommertarif'!$B$8*SLP!C31208,"")</f>
        <v/>
      </c>
    </row>
    <row r="31229" spans="1:5" x14ac:dyDescent="0.3">
      <c r="A31229" s="25">
        <v>46348</v>
      </c>
      <c r="B31229" s="31">
        <v>8.3333333333333329E-2</v>
      </c>
      <c r="C31229" s="46"/>
      <c r="D31229" s="29">
        <v>46348.083333333336</v>
      </c>
      <c r="E31229" s="15" t="str">
        <f>IF(AND($B$6=NB!$A$17,$B$8&gt;0),'Ersparnisberechnung Sommertarif'!$B$8*SLP!C31209,"")</f>
        <v/>
      </c>
    </row>
    <row r="31230" spans="1:5" x14ac:dyDescent="0.3">
      <c r="A31230" s="25">
        <v>46348</v>
      </c>
      <c r="B31230" s="31">
        <v>9.375E-2</v>
      </c>
      <c r="C31230" s="46"/>
      <c r="D31230" s="29">
        <v>46348.09375</v>
      </c>
      <c r="E31230" s="15" t="str">
        <f>IF(AND($B$6=NB!$A$17,$B$8&gt;0),'Ersparnisberechnung Sommertarif'!$B$8*SLP!C31210,"")</f>
        <v/>
      </c>
    </row>
    <row r="31231" spans="1:5" x14ac:dyDescent="0.3">
      <c r="A31231" s="25">
        <v>46348</v>
      </c>
      <c r="B31231" s="31">
        <v>0.10416666666666667</v>
      </c>
      <c r="C31231" s="46"/>
      <c r="D31231" s="29">
        <v>46348.104166666664</v>
      </c>
      <c r="E31231" s="15" t="str">
        <f>IF(AND($B$6=NB!$A$17,$B$8&gt;0),'Ersparnisberechnung Sommertarif'!$B$8*SLP!C31211,"")</f>
        <v/>
      </c>
    </row>
    <row r="31232" spans="1:5" x14ac:dyDescent="0.3">
      <c r="A31232" s="25">
        <v>46348</v>
      </c>
      <c r="B31232" s="31">
        <v>0.11458333333333333</v>
      </c>
      <c r="C31232" s="46"/>
      <c r="D31232" s="29">
        <v>46348.114583333336</v>
      </c>
      <c r="E31232" s="15" t="str">
        <f>IF(AND($B$6=NB!$A$17,$B$8&gt;0),'Ersparnisberechnung Sommertarif'!$B$8*SLP!C31212,"")</f>
        <v/>
      </c>
    </row>
    <row r="31233" spans="1:5" x14ac:dyDescent="0.3">
      <c r="A31233" s="25">
        <v>46348</v>
      </c>
      <c r="B31233" s="31">
        <v>0.125</v>
      </c>
      <c r="C31233" s="46"/>
      <c r="D31233" s="29">
        <v>46348.125</v>
      </c>
      <c r="E31233" s="15" t="str">
        <f>IF(AND($B$6=NB!$A$17,$B$8&gt;0),'Ersparnisberechnung Sommertarif'!$B$8*SLP!C31213,"")</f>
        <v/>
      </c>
    </row>
    <row r="31234" spans="1:5" x14ac:dyDescent="0.3">
      <c r="A31234" s="25">
        <v>46348</v>
      </c>
      <c r="B31234" s="31">
        <v>0.13541666666666666</v>
      </c>
      <c r="C31234" s="46"/>
      <c r="D31234" s="29">
        <v>46348.135416666664</v>
      </c>
      <c r="E31234" s="15" t="str">
        <f>IF(AND($B$6=NB!$A$17,$B$8&gt;0),'Ersparnisberechnung Sommertarif'!$B$8*SLP!C31214,"")</f>
        <v/>
      </c>
    </row>
    <row r="31235" spans="1:5" x14ac:dyDescent="0.3">
      <c r="A31235" s="25">
        <v>46348</v>
      </c>
      <c r="B31235" s="31">
        <v>0.14583333333333334</v>
      </c>
      <c r="C31235" s="46"/>
      <c r="D31235" s="29">
        <v>46348.145833333336</v>
      </c>
      <c r="E31235" s="15" t="str">
        <f>IF(AND($B$6=NB!$A$17,$B$8&gt;0),'Ersparnisberechnung Sommertarif'!$B$8*SLP!C31215,"")</f>
        <v/>
      </c>
    </row>
    <row r="31236" spans="1:5" x14ac:dyDescent="0.3">
      <c r="A31236" s="25">
        <v>46348</v>
      </c>
      <c r="B31236" s="31">
        <v>0.15625</v>
      </c>
      <c r="C31236" s="46"/>
      <c r="D31236" s="29">
        <v>46348.15625</v>
      </c>
      <c r="E31236" s="15" t="str">
        <f>IF(AND($B$6=NB!$A$17,$B$8&gt;0),'Ersparnisberechnung Sommertarif'!$B$8*SLP!C31216,"")</f>
        <v/>
      </c>
    </row>
    <row r="31237" spans="1:5" x14ac:dyDescent="0.3">
      <c r="A31237" s="25">
        <v>46348</v>
      </c>
      <c r="B31237" s="31">
        <v>0.16666666666666666</v>
      </c>
      <c r="C31237" s="46"/>
      <c r="D31237" s="29">
        <v>46348.166666666664</v>
      </c>
      <c r="E31237" s="15" t="str">
        <f>IF(AND($B$6=NB!$A$17,$B$8&gt;0),'Ersparnisberechnung Sommertarif'!$B$8*SLP!C31217,"")</f>
        <v/>
      </c>
    </row>
    <row r="31238" spans="1:5" x14ac:dyDescent="0.3">
      <c r="A31238" s="25">
        <v>46348</v>
      </c>
      <c r="B31238" s="31">
        <v>0.17708333333333334</v>
      </c>
      <c r="C31238" s="46"/>
      <c r="D31238" s="29">
        <v>46348.177083333336</v>
      </c>
      <c r="E31238" s="15" t="str">
        <f>IF(AND($B$6=NB!$A$17,$B$8&gt;0),'Ersparnisberechnung Sommertarif'!$B$8*SLP!C31218,"")</f>
        <v/>
      </c>
    </row>
    <row r="31239" spans="1:5" x14ac:dyDescent="0.3">
      <c r="A31239" s="25">
        <v>46348</v>
      </c>
      <c r="B31239" s="31">
        <v>0.1875</v>
      </c>
      <c r="C31239" s="46"/>
      <c r="D31239" s="29">
        <v>46348.1875</v>
      </c>
      <c r="E31239" s="15" t="str">
        <f>IF(AND($B$6=NB!$A$17,$B$8&gt;0),'Ersparnisberechnung Sommertarif'!$B$8*SLP!C31219,"")</f>
        <v/>
      </c>
    </row>
    <row r="31240" spans="1:5" x14ac:dyDescent="0.3">
      <c r="A31240" s="25">
        <v>46348</v>
      </c>
      <c r="B31240" s="31">
        <v>0.19791666666666666</v>
      </c>
      <c r="C31240" s="46"/>
      <c r="D31240" s="29">
        <v>46348.197916666664</v>
      </c>
      <c r="E31240" s="15" t="str">
        <f>IF(AND($B$6=NB!$A$17,$B$8&gt;0),'Ersparnisberechnung Sommertarif'!$B$8*SLP!C31220,"")</f>
        <v/>
      </c>
    </row>
    <row r="31241" spans="1:5" x14ac:dyDescent="0.3">
      <c r="A31241" s="25">
        <v>46348</v>
      </c>
      <c r="B31241" s="31">
        <v>0.20833333333333334</v>
      </c>
      <c r="C31241" s="46"/>
      <c r="D31241" s="29">
        <v>46348.208333333336</v>
      </c>
      <c r="E31241" s="15" t="str">
        <f>IF(AND($B$6=NB!$A$17,$B$8&gt;0),'Ersparnisberechnung Sommertarif'!$B$8*SLP!C31221,"")</f>
        <v/>
      </c>
    </row>
    <row r="31242" spans="1:5" x14ac:dyDescent="0.3">
      <c r="A31242" s="25">
        <v>46348</v>
      </c>
      <c r="B31242" s="31">
        <v>0.21875</v>
      </c>
      <c r="C31242" s="46"/>
      <c r="D31242" s="29">
        <v>46348.21875</v>
      </c>
      <c r="E31242" s="15" t="str">
        <f>IF(AND($B$6=NB!$A$17,$B$8&gt;0),'Ersparnisberechnung Sommertarif'!$B$8*SLP!C31222,"")</f>
        <v/>
      </c>
    </row>
    <row r="31243" spans="1:5" x14ac:dyDescent="0.3">
      <c r="A31243" s="25">
        <v>46348</v>
      </c>
      <c r="B31243" s="31">
        <v>0.22916666666666666</v>
      </c>
      <c r="C31243" s="46"/>
      <c r="D31243" s="29">
        <v>46348.229166666664</v>
      </c>
      <c r="E31243" s="15" t="str">
        <f>IF(AND($B$6=NB!$A$17,$B$8&gt;0),'Ersparnisberechnung Sommertarif'!$B$8*SLP!C31223,"")</f>
        <v/>
      </c>
    </row>
    <row r="31244" spans="1:5" x14ac:dyDescent="0.3">
      <c r="A31244" s="25">
        <v>46348</v>
      </c>
      <c r="B31244" s="31">
        <v>0.23958333333333334</v>
      </c>
      <c r="C31244" s="46"/>
      <c r="D31244" s="29">
        <v>46348.239583333336</v>
      </c>
      <c r="E31244" s="15" t="str">
        <f>IF(AND($B$6=NB!$A$17,$B$8&gt;0),'Ersparnisberechnung Sommertarif'!$B$8*SLP!C31224,"")</f>
        <v/>
      </c>
    </row>
    <row r="31245" spans="1:5" x14ac:dyDescent="0.3">
      <c r="A31245" s="25">
        <v>46348</v>
      </c>
      <c r="B31245" s="31">
        <v>0.25</v>
      </c>
      <c r="C31245" s="46"/>
      <c r="D31245" s="29">
        <v>46348.25</v>
      </c>
      <c r="E31245" s="15" t="str">
        <f>IF(AND($B$6=NB!$A$17,$B$8&gt;0),'Ersparnisberechnung Sommertarif'!$B$8*SLP!C31225,"")</f>
        <v/>
      </c>
    </row>
    <row r="31246" spans="1:5" x14ac:dyDescent="0.3">
      <c r="A31246" s="25">
        <v>46348</v>
      </c>
      <c r="B31246" s="31">
        <v>0.26041666666666669</v>
      </c>
      <c r="C31246" s="46"/>
      <c r="D31246" s="29">
        <v>46348.260416666664</v>
      </c>
      <c r="E31246" s="15" t="str">
        <f>IF(AND($B$6=NB!$A$17,$B$8&gt;0),'Ersparnisberechnung Sommertarif'!$B$8*SLP!C31226,"")</f>
        <v/>
      </c>
    </row>
    <row r="31247" spans="1:5" x14ac:dyDescent="0.3">
      <c r="A31247" s="25">
        <v>46348</v>
      </c>
      <c r="B31247" s="31">
        <v>0.27083333333333331</v>
      </c>
      <c r="C31247" s="46"/>
      <c r="D31247" s="29">
        <v>46348.270833333336</v>
      </c>
      <c r="E31247" s="15" t="str">
        <f>IF(AND($B$6=NB!$A$17,$B$8&gt;0),'Ersparnisberechnung Sommertarif'!$B$8*SLP!C31227,"")</f>
        <v/>
      </c>
    </row>
    <row r="31248" spans="1:5" x14ac:dyDescent="0.3">
      <c r="A31248" s="25">
        <v>46348</v>
      </c>
      <c r="B31248" s="31">
        <v>0.28125</v>
      </c>
      <c r="C31248" s="46"/>
      <c r="D31248" s="29">
        <v>46348.28125</v>
      </c>
      <c r="E31248" s="15" t="str">
        <f>IF(AND($B$6=NB!$A$17,$B$8&gt;0),'Ersparnisberechnung Sommertarif'!$B$8*SLP!C31228,"")</f>
        <v/>
      </c>
    </row>
    <row r="31249" spans="1:5" x14ac:dyDescent="0.3">
      <c r="A31249" s="25">
        <v>46348</v>
      </c>
      <c r="B31249" s="31">
        <v>0.29166666666666669</v>
      </c>
      <c r="C31249" s="46"/>
      <c r="D31249" s="29">
        <v>46348.291666666664</v>
      </c>
      <c r="E31249" s="15" t="str">
        <f>IF(AND($B$6=NB!$A$17,$B$8&gt;0),'Ersparnisberechnung Sommertarif'!$B$8*SLP!C31229,"")</f>
        <v/>
      </c>
    </row>
    <row r="31250" spans="1:5" x14ac:dyDescent="0.3">
      <c r="A31250" s="25">
        <v>46348</v>
      </c>
      <c r="B31250" s="31">
        <v>0.30208333333333331</v>
      </c>
      <c r="C31250" s="46"/>
      <c r="D31250" s="29">
        <v>46348.302083333336</v>
      </c>
      <c r="E31250" s="15" t="str">
        <f>IF(AND($B$6=NB!$A$17,$B$8&gt;0),'Ersparnisberechnung Sommertarif'!$B$8*SLP!C31230,"")</f>
        <v/>
      </c>
    </row>
    <row r="31251" spans="1:5" x14ac:dyDescent="0.3">
      <c r="A31251" s="25">
        <v>46348</v>
      </c>
      <c r="B31251" s="31">
        <v>0.3125</v>
      </c>
      <c r="C31251" s="46"/>
      <c r="D31251" s="29">
        <v>46348.3125</v>
      </c>
      <c r="E31251" s="15" t="str">
        <f>IF(AND($B$6=NB!$A$17,$B$8&gt;0),'Ersparnisberechnung Sommertarif'!$B$8*SLP!C31231,"")</f>
        <v/>
      </c>
    </row>
    <row r="31252" spans="1:5" x14ac:dyDescent="0.3">
      <c r="A31252" s="25">
        <v>46348</v>
      </c>
      <c r="B31252" s="31">
        <v>0.32291666666666669</v>
      </c>
      <c r="C31252" s="46"/>
      <c r="D31252" s="29">
        <v>46348.322916666664</v>
      </c>
      <c r="E31252" s="15" t="str">
        <f>IF(AND($B$6=NB!$A$17,$B$8&gt;0),'Ersparnisberechnung Sommertarif'!$B$8*SLP!C31232,"")</f>
        <v/>
      </c>
    </row>
    <row r="31253" spans="1:5" x14ac:dyDescent="0.3">
      <c r="A31253" s="25">
        <v>46348</v>
      </c>
      <c r="B31253" s="31">
        <v>0.33333333333333331</v>
      </c>
      <c r="C31253" s="46"/>
      <c r="D31253" s="29">
        <v>46348.333333333336</v>
      </c>
      <c r="E31253" s="15" t="str">
        <f>IF(AND($B$6=NB!$A$17,$B$8&gt;0),'Ersparnisberechnung Sommertarif'!$B$8*SLP!C31233,"")</f>
        <v/>
      </c>
    </row>
    <row r="31254" spans="1:5" x14ac:dyDescent="0.3">
      <c r="A31254" s="25">
        <v>46348</v>
      </c>
      <c r="B31254" s="31">
        <v>0.34375</v>
      </c>
      <c r="C31254" s="46"/>
      <c r="D31254" s="29">
        <v>46348.34375</v>
      </c>
      <c r="E31254" s="15" t="str">
        <f>IF(AND($B$6=NB!$A$17,$B$8&gt;0),'Ersparnisberechnung Sommertarif'!$B$8*SLP!C31234,"")</f>
        <v/>
      </c>
    </row>
    <row r="31255" spans="1:5" x14ac:dyDescent="0.3">
      <c r="A31255" s="25">
        <v>46348</v>
      </c>
      <c r="B31255" s="31">
        <v>0.35416666666666669</v>
      </c>
      <c r="C31255" s="46"/>
      <c r="D31255" s="29">
        <v>46348.354166666664</v>
      </c>
      <c r="E31255" s="15" t="str">
        <f>IF(AND($B$6=NB!$A$17,$B$8&gt;0),'Ersparnisberechnung Sommertarif'!$B$8*SLP!C31235,"")</f>
        <v/>
      </c>
    </row>
    <row r="31256" spans="1:5" x14ac:dyDescent="0.3">
      <c r="A31256" s="25">
        <v>46348</v>
      </c>
      <c r="B31256" s="31">
        <v>0.36458333333333331</v>
      </c>
      <c r="C31256" s="46"/>
      <c r="D31256" s="29">
        <v>46348.364583333336</v>
      </c>
      <c r="E31256" s="15" t="str">
        <f>IF(AND($B$6=NB!$A$17,$B$8&gt;0),'Ersparnisberechnung Sommertarif'!$B$8*SLP!C31236,"")</f>
        <v/>
      </c>
    </row>
    <row r="31257" spans="1:5" x14ac:dyDescent="0.3">
      <c r="A31257" s="25">
        <v>46348</v>
      </c>
      <c r="B31257" s="31">
        <v>0.375</v>
      </c>
      <c r="C31257" s="46"/>
      <c r="D31257" s="29">
        <v>46348.375</v>
      </c>
      <c r="E31257" s="15" t="str">
        <f>IF(AND($B$6=NB!$A$17,$B$8&gt;0),'Ersparnisberechnung Sommertarif'!$B$8*SLP!C31237,"")</f>
        <v/>
      </c>
    </row>
    <row r="31258" spans="1:5" x14ac:dyDescent="0.3">
      <c r="A31258" s="25">
        <v>46348</v>
      </c>
      <c r="B31258" s="31">
        <v>0.38541666666666669</v>
      </c>
      <c r="C31258" s="46"/>
      <c r="D31258" s="29">
        <v>46348.385416666664</v>
      </c>
      <c r="E31258" s="15" t="str">
        <f>IF(AND($B$6=NB!$A$17,$B$8&gt;0),'Ersparnisberechnung Sommertarif'!$B$8*SLP!C31238,"")</f>
        <v/>
      </c>
    </row>
    <row r="31259" spans="1:5" x14ac:dyDescent="0.3">
      <c r="A31259" s="25">
        <v>46348</v>
      </c>
      <c r="B31259" s="31">
        <v>0.39583333333333331</v>
      </c>
      <c r="C31259" s="46"/>
      <c r="D31259" s="29">
        <v>46348.395833333336</v>
      </c>
      <c r="E31259" s="15" t="str">
        <f>IF(AND($B$6=NB!$A$17,$B$8&gt;0),'Ersparnisberechnung Sommertarif'!$B$8*SLP!C31239,"")</f>
        <v/>
      </c>
    </row>
    <row r="31260" spans="1:5" x14ac:dyDescent="0.3">
      <c r="A31260" s="25">
        <v>46348</v>
      </c>
      <c r="B31260" s="31">
        <v>0.40625</v>
      </c>
      <c r="C31260" s="46"/>
      <c r="D31260" s="29">
        <v>46348.40625</v>
      </c>
      <c r="E31260" s="15" t="str">
        <f>IF(AND($B$6=NB!$A$17,$B$8&gt;0),'Ersparnisberechnung Sommertarif'!$B$8*SLP!C31240,"")</f>
        <v/>
      </c>
    </row>
    <row r="31261" spans="1:5" x14ac:dyDescent="0.3">
      <c r="A31261" s="25">
        <v>46348</v>
      </c>
      <c r="B31261" s="31">
        <v>0.41666666666666669</v>
      </c>
      <c r="C31261" s="46"/>
      <c r="D31261" s="29">
        <v>46348.416666666664</v>
      </c>
      <c r="E31261" s="15" t="str">
        <f>IF(AND($B$6=NB!$A$17,$B$8&gt;0),'Ersparnisberechnung Sommertarif'!$B$8*SLP!C31241,"")</f>
        <v/>
      </c>
    </row>
    <row r="31262" spans="1:5" x14ac:dyDescent="0.3">
      <c r="A31262" s="25">
        <v>46348</v>
      </c>
      <c r="B31262" s="31">
        <v>0.42708333333333331</v>
      </c>
      <c r="C31262" s="46"/>
      <c r="D31262" s="29">
        <v>46348.427083333336</v>
      </c>
      <c r="E31262" s="15" t="str">
        <f>IF(AND($B$6=NB!$A$17,$B$8&gt;0),'Ersparnisberechnung Sommertarif'!$B$8*SLP!C31242,"")</f>
        <v/>
      </c>
    </row>
    <row r="31263" spans="1:5" x14ac:dyDescent="0.3">
      <c r="A31263" s="25">
        <v>46348</v>
      </c>
      <c r="B31263" s="31">
        <v>0.4375</v>
      </c>
      <c r="C31263" s="46"/>
      <c r="D31263" s="29">
        <v>46348.4375</v>
      </c>
      <c r="E31263" s="15" t="str">
        <f>IF(AND($B$6=NB!$A$17,$B$8&gt;0),'Ersparnisberechnung Sommertarif'!$B$8*SLP!C31243,"")</f>
        <v/>
      </c>
    </row>
    <row r="31264" spans="1:5" x14ac:dyDescent="0.3">
      <c r="A31264" s="25">
        <v>46348</v>
      </c>
      <c r="B31264" s="31">
        <v>0.44791666666666669</v>
      </c>
      <c r="C31264" s="46"/>
      <c r="D31264" s="29">
        <v>46348.447916666664</v>
      </c>
      <c r="E31264" s="15" t="str">
        <f>IF(AND($B$6=NB!$A$17,$B$8&gt;0),'Ersparnisberechnung Sommertarif'!$B$8*SLP!C31244,"")</f>
        <v/>
      </c>
    </row>
    <row r="31265" spans="1:5" x14ac:dyDescent="0.3">
      <c r="A31265" s="25">
        <v>46348</v>
      </c>
      <c r="B31265" s="31">
        <v>0.45833333333333331</v>
      </c>
      <c r="C31265" s="46"/>
      <c r="D31265" s="29">
        <v>46348.458333333336</v>
      </c>
      <c r="E31265" s="15" t="str">
        <f>IF(AND($B$6=NB!$A$17,$B$8&gt;0),'Ersparnisberechnung Sommertarif'!$B$8*SLP!C31245,"")</f>
        <v/>
      </c>
    </row>
    <row r="31266" spans="1:5" x14ac:dyDescent="0.3">
      <c r="A31266" s="25">
        <v>46348</v>
      </c>
      <c r="B31266" s="31">
        <v>0.46875</v>
      </c>
      <c r="C31266" s="46"/>
      <c r="D31266" s="29">
        <v>46348.46875</v>
      </c>
      <c r="E31266" s="15" t="str">
        <f>IF(AND($B$6=NB!$A$17,$B$8&gt;0),'Ersparnisberechnung Sommertarif'!$B$8*SLP!C31246,"")</f>
        <v/>
      </c>
    </row>
    <row r="31267" spans="1:5" x14ac:dyDescent="0.3">
      <c r="A31267" s="25">
        <v>46348</v>
      </c>
      <c r="B31267" s="31">
        <v>0.47916666666666669</v>
      </c>
      <c r="C31267" s="46"/>
      <c r="D31267" s="29">
        <v>46348.479166666664</v>
      </c>
      <c r="E31267" s="15" t="str">
        <f>IF(AND($B$6=NB!$A$17,$B$8&gt;0),'Ersparnisberechnung Sommertarif'!$B$8*SLP!C31247,"")</f>
        <v/>
      </c>
    </row>
    <row r="31268" spans="1:5" x14ac:dyDescent="0.3">
      <c r="A31268" s="25">
        <v>46348</v>
      </c>
      <c r="B31268" s="31">
        <v>0.48958333333333331</v>
      </c>
      <c r="C31268" s="46"/>
      <c r="D31268" s="29">
        <v>46348.489583333336</v>
      </c>
      <c r="E31268" s="15" t="str">
        <f>IF(AND($B$6=NB!$A$17,$B$8&gt;0),'Ersparnisberechnung Sommertarif'!$B$8*SLP!C31248,"")</f>
        <v/>
      </c>
    </row>
    <row r="31269" spans="1:5" x14ac:dyDescent="0.3">
      <c r="A31269" s="25">
        <v>46348</v>
      </c>
      <c r="B31269" s="31">
        <v>0.5</v>
      </c>
      <c r="C31269" s="46"/>
      <c r="D31269" s="29">
        <v>46348.5</v>
      </c>
      <c r="E31269" s="15" t="str">
        <f>IF(AND($B$6=NB!$A$17,$B$8&gt;0),'Ersparnisberechnung Sommertarif'!$B$8*SLP!C31249,"")</f>
        <v/>
      </c>
    </row>
    <row r="31270" spans="1:5" x14ac:dyDescent="0.3">
      <c r="A31270" s="25">
        <v>46348</v>
      </c>
      <c r="B31270" s="31">
        <v>0.51041666666666663</v>
      </c>
      <c r="C31270" s="46"/>
      <c r="D31270" s="29">
        <v>46348.510416666664</v>
      </c>
      <c r="E31270" s="15" t="str">
        <f>IF(AND($B$6=NB!$A$17,$B$8&gt;0),'Ersparnisberechnung Sommertarif'!$B$8*SLP!C31250,"")</f>
        <v/>
      </c>
    </row>
    <row r="31271" spans="1:5" x14ac:dyDescent="0.3">
      <c r="A31271" s="25">
        <v>46348</v>
      </c>
      <c r="B31271" s="31">
        <v>0.52083333333333337</v>
      </c>
      <c r="C31271" s="46"/>
      <c r="D31271" s="29">
        <v>46348.520833333336</v>
      </c>
      <c r="E31271" s="15" t="str">
        <f>IF(AND($B$6=NB!$A$17,$B$8&gt;0),'Ersparnisberechnung Sommertarif'!$B$8*SLP!C31251,"")</f>
        <v/>
      </c>
    </row>
    <row r="31272" spans="1:5" x14ac:dyDescent="0.3">
      <c r="A31272" s="25">
        <v>46348</v>
      </c>
      <c r="B31272" s="31">
        <v>0.53125</v>
      </c>
      <c r="C31272" s="46"/>
      <c r="D31272" s="29">
        <v>46348.53125</v>
      </c>
      <c r="E31272" s="15" t="str">
        <f>IF(AND($B$6=NB!$A$17,$B$8&gt;0),'Ersparnisberechnung Sommertarif'!$B$8*SLP!C31252,"")</f>
        <v/>
      </c>
    </row>
    <row r="31273" spans="1:5" x14ac:dyDescent="0.3">
      <c r="A31273" s="25">
        <v>46348</v>
      </c>
      <c r="B31273" s="31">
        <v>0.54166666666666663</v>
      </c>
      <c r="C31273" s="46"/>
      <c r="D31273" s="29">
        <v>46348.541666666664</v>
      </c>
      <c r="E31273" s="15" t="str">
        <f>IF(AND($B$6=NB!$A$17,$B$8&gt;0),'Ersparnisberechnung Sommertarif'!$B$8*SLP!C31253,"")</f>
        <v/>
      </c>
    </row>
    <row r="31274" spans="1:5" x14ac:dyDescent="0.3">
      <c r="A31274" s="25">
        <v>46348</v>
      </c>
      <c r="B31274" s="31">
        <v>0.55208333333333337</v>
      </c>
      <c r="C31274" s="46"/>
      <c r="D31274" s="29">
        <v>46348.552083333336</v>
      </c>
      <c r="E31274" s="15" t="str">
        <f>IF(AND($B$6=NB!$A$17,$B$8&gt;0),'Ersparnisberechnung Sommertarif'!$B$8*SLP!C31254,"")</f>
        <v/>
      </c>
    </row>
    <row r="31275" spans="1:5" x14ac:dyDescent="0.3">
      <c r="A31275" s="25">
        <v>46348</v>
      </c>
      <c r="B31275" s="31">
        <v>0.5625</v>
      </c>
      <c r="C31275" s="46"/>
      <c r="D31275" s="29">
        <v>46348.5625</v>
      </c>
      <c r="E31275" s="15" t="str">
        <f>IF(AND($B$6=NB!$A$17,$B$8&gt;0),'Ersparnisberechnung Sommertarif'!$B$8*SLP!C31255,"")</f>
        <v/>
      </c>
    </row>
    <row r="31276" spans="1:5" x14ac:dyDescent="0.3">
      <c r="A31276" s="25">
        <v>46348</v>
      </c>
      <c r="B31276" s="31">
        <v>0.57291666666666663</v>
      </c>
      <c r="C31276" s="46"/>
      <c r="D31276" s="29">
        <v>46348.572916666664</v>
      </c>
      <c r="E31276" s="15" t="str">
        <f>IF(AND($B$6=NB!$A$17,$B$8&gt;0),'Ersparnisberechnung Sommertarif'!$B$8*SLP!C31256,"")</f>
        <v/>
      </c>
    </row>
    <row r="31277" spans="1:5" x14ac:dyDescent="0.3">
      <c r="A31277" s="25">
        <v>46348</v>
      </c>
      <c r="B31277" s="31">
        <v>0.58333333333333337</v>
      </c>
      <c r="C31277" s="46"/>
      <c r="D31277" s="29">
        <v>46348.583333333336</v>
      </c>
      <c r="E31277" s="15" t="str">
        <f>IF(AND($B$6=NB!$A$17,$B$8&gt;0),'Ersparnisberechnung Sommertarif'!$B$8*SLP!C31257,"")</f>
        <v/>
      </c>
    </row>
    <row r="31278" spans="1:5" x14ac:dyDescent="0.3">
      <c r="A31278" s="25">
        <v>46348</v>
      </c>
      <c r="B31278" s="31">
        <v>0.59375</v>
      </c>
      <c r="C31278" s="46"/>
      <c r="D31278" s="29">
        <v>46348.59375</v>
      </c>
      <c r="E31278" s="15" t="str">
        <f>IF(AND($B$6=NB!$A$17,$B$8&gt;0),'Ersparnisberechnung Sommertarif'!$B$8*SLP!C31258,"")</f>
        <v/>
      </c>
    </row>
    <row r="31279" spans="1:5" x14ac:dyDescent="0.3">
      <c r="A31279" s="25">
        <v>46348</v>
      </c>
      <c r="B31279" s="31">
        <v>0.60416666666666663</v>
      </c>
      <c r="C31279" s="46"/>
      <c r="D31279" s="29">
        <v>46348.604166666664</v>
      </c>
      <c r="E31279" s="15" t="str">
        <f>IF(AND($B$6=NB!$A$17,$B$8&gt;0),'Ersparnisberechnung Sommertarif'!$B$8*SLP!C31259,"")</f>
        <v/>
      </c>
    </row>
    <row r="31280" spans="1:5" x14ac:dyDescent="0.3">
      <c r="A31280" s="25">
        <v>46348</v>
      </c>
      <c r="B31280" s="31">
        <v>0.61458333333333337</v>
      </c>
      <c r="C31280" s="46"/>
      <c r="D31280" s="29">
        <v>46348.614583333336</v>
      </c>
      <c r="E31280" s="15" t="str">
        <f>IF(AND($B$6=NB!$A$17,$B$8&gt;0),'Ersparnisberechnung Sommertarif'!$B$8*SLP!C31260,"")</f>
        <v/>
      </c>
    </row>
    <row r="31281" spans="1:5" x14ac:dyDescent="0.3">
      <c r="A31281" s="25">
        <v>46348</v>
      </c>
      <c r="B31281" s="31">
        <v>0.625</v>
      </c>
      <c r="C31281" s="46"/>
      <c r="D31281" s="29">
        <v>46348.625</v>
      </c>
      <c r="E31281" s="15" t="str">
        <f>IF(AND($B$6=NB!$A$17,$B$8&gt;0),'Ersparnisberechnung Sommertarif'!$B$8*SLP!C31261,"")</f>
        <v/>
      </c>
    </row>
    <row r="31282" spans="1:5" x14ac:dyDescent="0.3">
      <c r="A31282" s="25">
        <v>46348</v>
      </c>
      <c r="B31282" s="31">
        <v>0.63541666666666663</v>
      </c>
      <c r="C31282" s="46"/>
      <c r="D31282" s="29">
        <v>46348.635416666664</v>
      </c>
      <c r="E31282" s="15" t="str">
        <f>IF(AND($B$6=NB!$A$17,$B$8&gt;0),'Ersparnisberechnung Sommertarif'!$B$8*SLP!C31262,"")</f>
        <v/>
      </c>
    </row>
    <row r="31283" spans="1:5" x14ac:dyDescent="0.3">
      <c r="A31283" s="25">
        <v>46348</v>
      </c>
      <c r="B31283" s="31">
        <v>0.64583333333333337</v>
      </c>
      <c r="C31283" s="46"/>
      <c r="D31283" s="29">
        <v>46348.645833333336</v>
      </c>
      <c r="E31283" s="15" t="str">
        <f>IF(AND($B$6=NB!$A$17,$B$8&gt;0),'Ersparnisberechnung Sommertarif'!$B$8*SLP!C31263,"")</f>
        <v/>
      </c>
    </row>
    <row r="31284" spans="1:5" x14ac:dyDescent="0.3">
      <c r="A31284" s="25">
        <v>46348</v>
      </c>
      <c r="B31284" s="31">
        <v>0.65625</v>
      </c>
      <c r="C31284" s="46"/>
      <c r="D31284" s="29">
        <v>46348.65625</v>
      </c>
      <c r="E31284" s="15" t="str">
        <f>IF(AND($B$6=NB!$A$17,$B$8&gt;0),'Ersparnisberechnung Sommertarif'!$B$8*SLP!C31264,"")</f>
        <v/>
      </c>
    </row>
    <row r="31285" spans="1:5" x14ac:dyDescent="0.3">
      <c r="A31285" s="25">
        <v>46348</v>
      </c>
      <c r="B31285" s="31">
        <v>0.66666666666666663</v>
      </c>
      <c r="C31285" s="46"/>
      <c r="D31285" s="29">
        <v>46348.666666666664</v>
      </c>
      <c r="E31285" s="15" t="str">
        <f>IF(AND($B$6=NB!$A$17,$B$8&gt;0),'Ersparnisberechnung Sommertarif'!$B$8*SLP!C31265,"")</f>
        <v/>
      </c>
    </row>
    <row r="31286" spans="1:5" x14ac:dyDescent="0.3">
      <c r="A31286" s="25">
        <v>46348</v>
      </c>
      <c r="B31286" s="31">
        <v>0.67708333333333337</v>
      </c>
      <c r="C31286" s="46"/>
      <c r="D31286" s="29">
        <v>46348.677083333336</v>
      </c>
      <c r="E31286" s="15" t="str">
        <f>IF(AND($B$6=NB!$A$17,$B$8&gt;0),'Ersparnisberechnung Sommertarif'!$B$8*SLP!C31266,"")</f>
        <v/>
      </c>
    </row>
    <row r="31287" spans="1:5" x14ac:dyDescent="0.3">
      <c r="A31287" s="25">
        <v>46348</v>
      </c>
      <c r="B31287" s="31">
        <v>0.6875</v>
      </c>
      <c r="C31287" s="46"/>
      <c r="D31287" s="29">
        <v>46348.6875</v>
      </c>
      <c r="E31287" s="15" t="str">
        <f>IF(AND($B$6=NB!$A$17,$B$8&gt;0),'Ersparnisberechnung Sommertarif'!$B$8*SLP!C31267,"")</f>
        <v/>
      </c>
    </row>
    <row r="31288" spans="1:5" x14ac:dyDescent="0.3">
      <c r="A31288" s="25">
        <v>46348</v>
      </c>
      <c r="B31288" s="31">
        <v>0.69791666666666663</v>
      </c>
      <c r="C31288" s="46"/>
      <c r="D31288" s="29">
        <v>46348.697916666664</v>
      </c>
      <c r="E31288" s="15" t="str">
        <f>IF(AND($B$6=NB!$A$17,$B$8&gt;0),'Ersparnisberechnung Sommertarif'!$B$8*SLP!C31268,"")</f>
        <v/>
      </c>
    </row>
    <row r="31289" spans="1:5" x14ac:dyDescent="0.3">
      <c r="A31289" s="25">
        <v>46348</v>
      </c>
      <c r="B31289" s="31">
        <v>0.70833333333333337</v>
      </c>
      <c r="C31289" s="46"/>
      <c r="D31289" s="29">
        <v>46348.708333333336</v>
      </c>
      <c r="E31289" s="15" t="str">
        <f>IF(AND($B$6=NB!$A$17,$B$8&gt;0),'Ersparnisberechnung Sommertarif'!$B$8*SLP!C31269,"")</f>
        <v/>
      </c>
    </row>
    <row r="31290" spans="1:5" x14ac:dyDescent="0.3">
      <c r="A31290" s="25">
        <v>46348</v>
      </c>
      <c r="B31290" s="31">
        <v>0.71875</v>
      </c>
      <c r="C31290" s="46"/>
      <c r="D31290" s="29">
        <v>46348.71875</v>
      </c>
      <c r="E31290" s="15" t="str">
        <f>IF(AND($B$6=NB!$A$17,$B$8&gt;0),'Ersparnisberechnung Sommertarif'!$B$8*SLP!C31270,"")</f>
        <v/>
      </c>
    </row>
    <row r="31291" spans="1:5" x14ac:dyDescent="0.3">
      <c r="A31291" s="25">
        <v>46348</v>
      </c>
      <c r="B31291" s="31">
        <v>0.72916666666666663</v>
      </c>
      <c r="C31291" s="46"/>
      <c r="D31291" s="29">
        <v>46348.729166666664</v>
      </c>
      <c r="E31291" s="15" t="str">
        <f>IF(AND($B$6=NB!$A$17,$B$8&gt;0),'Ersparnisberechnung Sommertarif'!$B$8*SLP!C31271,"")</f>
        <v/>
      </c>
    </row>
    <row r="31292" spans="1:5" x14ac:dyDescent="0.3">
      <c r="A31292" s="25">
        <v>46348</v>
      </c>
      <c r="B31292" s="31">
        <v>0.73958333333333337</v>
      </c>
      <c r="C31292" s="46"/>
      <c r="D31292" s="29">
        <v>46348.739583333336</v>
      </c>
      <c r="E31292" s="15" t="str">
        <f>IF(AND($B$6=NB!$A$17,$B$8&gt;0),'Ersparnisberechnung Sommertarif'!$B$8*SLP!C31272,"")</f>
        <v/>
      </c>
    </row>
    <row r="31293" spans="1:5" x14ac:dyDescent="0.3">
      <c r="A31293" s="25">
        <v>46348</v>
      </c>
      <c r="B31293" s="31">
        <v>0.75</v>
      </c>
      <c r="C31293" s="46"/>
      <c r="D31293" s="29">
        <v>46348.75</v>
      </c>
      <c r="E31293" s="15" t="str">
        <f>IF(AND($B$6=NB!$A$17,$B$8&gt;0),'Ersparnisberechnung Sommertarif'!$B$8*SLP!C31273,"")</f>
        <v/>
      </c>
    </row>
    <row r="31294" spans="1:5" x14ac:dyDescent="0.3">
      <c r="A31294" s="25">
        <v>46348</v>
      </c>
      <c r="B31294" s="31">
        <v>0.76041666666666663</v>
      </c>
      <c r="C31294" s="46"/>
      <c r="D31294" s="29">
        <v>46348.760416666664</v>
      </c>
      <c r="E31294" s="15" t="str">
        <f>IF(AND($B$6=NB!$A$17,$B$8&gt;0),'Ersparnisberechnung Sommertarif'!$B$8*SLP!C31274,"")</f>
        <v/>
      </c>
    </row>
    <row r="31295" spans="1:5" x14ac:dyDescent="0.3">
      <c r="A31295" s="25">
        <v>46348</v>
      </c>
      <c r="B31295" s="31">
        <v>0.77083333333333337</v>
      </c>
      <c r="C31295" s="46"/>
      <c r="D31295" s="29">
        <v>46348.770833333336</v>
      </c>
      <c r="E31295" s="15" t="str">
        <f>IF(AND($B$6=NB!$A$17,$B$8&gt;0),'Ersparnisberechnung Sommertarif'!$B$8*SLP!C31275,"")</f>
        <v/>
      </c>
    </row>
    <row r="31296" spans="1:5" x14ac:dyDescent="0.3">
      <c r="A31296" s="25">
        <v>46348</v>
      </c>
      <c r="B31296" s="31">
        <v>0.78125</v>
      </c>
      <c r="C31296" s="46"/>
      <c r="D31296" s="29">
        <v>46348.78125</v>
      </c>
      <c r="E31296" s="15" t="str">
        <f>IF(AND($B$6=NB!$A$17,$B$8&gt;0),'Ersparnisberechnung Sommertarif'!$B$8*SLP!C31276,"")</f>
        <v/>
      </c>
    </row>
    <row r="31297" spans="1:5" x14ac:dyDescent="0.3">
      <c r="A31297" s="25">
        <v>46348</v>
      </c>
      <c r="B31297" s="31">
        <v>0.79166666666666663</v>
      </c>
      <c r="C31297" s="46"/>
      <c r="D31297" s="29">
        <v>46348.791666666664</v>
      </c>
      <c r="E31297" s="15" t="str">
        <f>IF(AND($B$6=NB!$A$17,$B$8&gt;0),'Ersparnisberechnung Sommertarif'!$B$8*SLP!C31277,"")</f>
        <v/>
      </c>
    </row>
    <row r="31298" spans="1:5" x14ac:dyDescent="0.3">
      <c r="A31298" s="25">
        <v>46348</v>
      </c>
      <c r="B31298" s="31">
        <v>0.80208333333333337</v>
      </c>
      <c r="C31298" s="46"/>
      <c r="D31298" s="29">
        <v>46348.802083333336</v>
      </c>
      <c r="E31298" s="15" t="str">
        <f>IF(AND($B$6=NB!$A$17,$B$8&gt;0),'Ersparnisberechnung Sommertarif'!$B$8*SLP!C31278,"")</f>
        <v/>
      </c>
    </row>
    <row r="31299" spans="1:5" x14ac:dyDescent="0.3">
      <c r="A31299" s="25">
        <v>46348</v>
      </c>
      <c r="B31299" s="31">
        <v>0.8125</v>
      </c>
      <c r="C31299" s="46"/>
      <c r="D31299" s="29">
        <v>46348.8125</v>
      </c>
      <c r="E31299" s="15" t="str">
        <f>IF(AND($B$6=NB!$A$17,$B$8&gt;0),'Ersparnisberechnung Sommertarif'!$B$8*SLP!C31279,"")</f>
        <v/>
      </c>
    </row>
    <row r="31300" spans="1:5" x14ac:dyDescent="0.3">
      <c r="A31300" s="25">
        <v>46348</v>
      </c>
      <c r="B31300" s="31">
        <v>0.82291666666666663</v>
      </c>
      <c r="C31300" s="46"/>
      <c r="D31300" s="29">
        <v>46348.822916666664</v>
      </c>
      <c r="E31300" s="15" t="str">
        <f>IF(AND($B$6=NB!$A$17,$B$8&gt;0),'Ersparnisberechnung Sommertarif'!$B$8*SLP!C31280,"")</f>
        <v/>
      </c>
    </row>
    <row r="31301" spans="1:5" x14ac:dyDescent="0.3">
      <c r="A31301" s="25">
        <v>46348</v>
      </c>
      <c r="B31301" s="31">
        <v>0.83333333333333337</v>
      </c>
      <c r="C31301" s="46"/>
      <c r="D31301" s="29">
        <v>46348.833333333336</v>
      </c>
      <c r="E31301" s="15" t="str">
        <f>IF(AND($B$6=NB!$A$17,$B$8&gt;0),'Ersparnisberechnung Sommertarif'!$B$8*SLP!C31281,"")</f>
        <v/>
      </c>
    </row>
    <row r="31302" spans="1:5" x14ac:dyDescent="0.3">
      <c r="A31302" s="25">
        <v>46348</v>
      </c>
      <c r="B31302" s="31">
        <v>0.84375</v>
      </c>
      <c r="C31302" s="46"/>
      <c r="D31302" s="29">
        <v>46348.84375</v>
      </c>
      <c r="E31302" s="15" t="str">
        <f>IF(AND($B$6=NB!$A$17,$B$8&gt;0),'Ersparnisberechnung Sommertarif'!$B$8*SLP!C31282,"")</f>
        <v/>
      </c>
    </row>
    <row r="31303" spans="1:5" x14ac:dyDescent="0.3">
      <c r="A31303" s="25">
        <v>46348</v>
      </c>
      <c r="B31303" s="31">
        <v>0.85416666666666663</v>
      </c>
      <c r="C31303" s="46"/>
      <c r="D31303" s="29">
        <v>46348.854166666664</v>
      </c>
      <c r="E31303" s="15" t="str">
        <f>IF(AND($B$6=NB!$A$17,$B$8&gt;0),'Ersparnisberechnung Sommertarif'!$B$8*SLP!C31283,"")</f>
        <v/>
      </c>
    </row>
    <row r="31304" spans="1:5" x14ac:dyDescent="0.3">
      <c r="A31304" s="25">
        <v>46348</v>
      </c>
      <c r="B31304" s="31">
        <v>0.86458333333333337</v>
      </c>
      <c r="C31304" s="46"/>
      <c r="D31304" s="29">
        <v>46348.864583333336</v>
      </c>
      <c r="E31304" s="15" t="str">
        <f>IF(AND($B$6=NB!$A$17,$B$8&gt;0),'Ersparnisberechnung Sommertarif'!$B$8*SLP!C31284,"")</f>
        <v/>
      </c>
    </row>
    <row r="31305" spans="1:5" x14ac:dyDescent="0.3">
      <c r="A31305" s="25">
        <v>46348</v>
      </c>
      <c r="B31305" s="31">
        <v>0.875</v>
      </c>
      <c r="C31305" s="46"/>
      <c r="D31305" s="29">
        <v>46348.875</v>
      </c>
      <c r="E31305" s="15" t="str">
        <f>IF(AND($B$6=NB!$A$17,$B$8&gt;0),'Ersparnisberechnung Sommertarif'!$B$8*SLP!C31285,"")</f>
        <v/>
      </c>
    </row>
    <row r="31306" spans="1:5" x14ac:dyDescent="0.3">
      <c r="A31306" s="25">
        <v>46348</v>
      </c>
      <c r="B31306" s="31">
        <v>0.88541666666666663</v>
      </c>
      <c r="C31306" s="46"/>
      <c r="D31306" s="29">
        <v>46348.885416666664</v>
      </c>
      <c r="E31306" s="15" t="str">
        <f>IF(AND($B$6=NB!$A$17,$B$8&gt;0),'Ersparnisberechnung Sommertarif'!$B$8*SLP!C31286,"")</f>
        <v/>
      </c>
    </row>
    <row r="31307" spans="1:5" x14ac:dyDescent="0.3">
      <c r="A31307" s="25">
        <v>46348</v>
      </c>
      <c r="B31307" s="31">
        <v>0.89583333333333337</v>
      </c>
      <c r="C31307" s="46"/>
      <c r="D31307" s="29">
        <v>46348.895833333336</v>
      </c>
      <c r="E31307" s="15" t="str">
        <f>IF(AND($B$6=NB!$A$17,$B$8&gt;0),'Ersparnisberechnung Sommertarif'!$B$8*SLP!C31287,"")</f>
        <v/>
      </c>
    </row>
    <row r="31308" spans="1:5" x14ac:dyDescent="0.3">
      <c r="A31308" s="25">
        <v>46348</v>
      </c>
      <c r="B31308" s="31">
        <v>0.90625</v>
      </c>
      <c r="C31308" s="46"/>
      <c r="D31308" s="29">
        <v>46348.90625</v>
      </c>
      <c r="E31308" s="15" t="str">
        <f>IF(AND($B$6=NB!$A$17,$B$8&gt;0),'Ersparnisberechnung Sommertarif'!$B$8*SLP!C31288,"")</f>
        <v/>
      </c>
    </row>
    <row r="31309" spans="1:5" x14ac:dyDescent="0.3">
      <c r="A31309" s="25">
        <v>46348</v>
      </c>
      <c r="B31309" s="31">
        <v>0.91666666666666663</v>
      </c>
      <c r="C31309" s="46"/>
      <c r="D31309" s="29">
        <v>46348.916666666664</v>
      </c>
      <c r="E31309" s="15" t="str">
        <f>IF(AND($B$6=NB!$A$17,$B$8&gt;0),'Ersparnisberechnung Sommertarif'!$B$8*SLP!C31289,"")</f>
        <v/>
      </c>
    </row>
    <row r="31310" spans="1:5" x14ac:dyDescent="0.3">
      <c r="A31310" s="25">
        <v>46348</v>
      </c>
      <c r="B31310" s="31">
        <v>0.92708333333333337</v>
      </c>
      <c r="C31310" s="46"/>
      <c r="D31310" s="29">
        <v>46348.927083333336</v>
      </c>
      <c r="E31310" s="15" t="str">
        <f>IF(AND($B$6=NB!$A$17,$B$8&gt;0),'Ersparnisberechnung Sommertarif'!$B$8*SLP!C31290,"")</f>
        <v/>
      </c>
    </row>
    <row r="31311" spans="1:5" x14ac:dyDescent="0.3">
      <c r="A31311" s="25">
        <v>46348</v>
      </c>
      <c r="B31311" s="31">
        <v>0.9375</v>
      </c>
      <c r="C31311" s="46"/>
      <c r="D31311" s="29">
        <v>46348.9375</v>
      </c>
      <c r="E31311" s="15" t="str">
        <f>IF(AND($B$6=NB!$A$17,$B$8&gt;0),'Ersparnisberechnung Sommertarif'!$B$8*SLP!C31291,"")</f>
        <v/>
      </c>
    </row>
    <row r="31312" spans="1:5" x14ac:dyDescent="0.3">
      <c r="A31312" s="25">
        <v>46348</v>
      </c>
      <c r="B31312" s="31">
        <v>0.94791666666666663</v>
      </c>
      <c r="C31312" s="46"/>
      <c r="D31312" s="29">
        <v>46348.947916666664</v>
      </c>
      <c r="E31312" s="15" t="str">
        <f>IF(AND($B$6=NB!$A$17,$B$8&gt;0),'Ersparnisberechnung Sommertarif'!$B$8*SLP!C31292,"")</f>
        <v/>
      </c>
    </row>
    <row r="31313" spans="1:5" x14ac:dyDescent="0.3">
      <c r="A31313" s="25">
        <v>46348</v>
      </c>
      <c r="B31313" s="31">
        <v>0.95833333333333337</v>
      </c>
      <c r="C31313" s="46"/>
      <c r="D31313" s="29">
        <v>46348.958333333336</v>
      </c>
      <c r="E31313" s="15" t="str">
        <f>IF(AND($B$6=NB!$A$17,$B$8&gt;0),'Ersparnisberechnung Sommertarif'!$B$8*SLP!C31293,"")</f>
        <v/>
      </c>
    </row>
    <row r="31314" spans="1:5" x14ac:dyDescent="0.3">
      <c r="A31314" s="25">
        <v>46348</v>
      </c>
      <c r="B31314" s="31">
        <v>0.96875</v>
      </c>
      <c r="C31314" s="46"/>
      <c r="D31314" s="29">
        <v>46348.96875</v>
      </c>
      <c r="E31314" s="15" t="str">
        <f>IF(AND($B$6=NB!$A$17,$B$8&gt;0),'Ersparnisberechnung Sommertarif'!$B$8*SLP!C31294,"")</f>
        <v/>
      </c>
    </row>
    <row r="31315" spans="1:5" x14ac:dyDescent="0.3">
      <c r="A31315" s="25">
        <v>46348</v>
      </c>
      <c r="B31315" s="31">
        <v>0.97916666666666663</v>
      </c>
      <c r="C31315" s="46"/>
      <c r="D31315" s="29">
        <v>46348.979166666664</v>
      </c>
      <c r="E31315" s="15" t="str">
        <f>IF(AND($B$6=NB!$A$17,$B$8&gt;0),'Ersparnisberechnung Sommertarif'!$B$8*SLP!C31295,"")</f>
        <v/>
      </c>
    </row>
    <row r="31316" spans="1:5" x14ac:dyDescent="0.3">
      <c r="A31316" s="25">
        <v>46348</v>
      </c>
      <c r="B31316" s="31">
        <v>0.98958333333333337</v>
      </c>
      <c r="C31316" s="46"/>
      <c r="D31316" s="29">
        <v>46348.989583333336</v>
      </c>
      <c r="E31316" s="15" t="str">
        <f>IF(AND($B$6=NB!$A$17,$B$8&gt;0),'Ersparnisberechnung Sommertarif'!$B$8*SLP!C31296,"")</f>
        <v/>
      </c>
    </row>
    <row r="31317" spans="1:5" x14ac:dyDescent="0.3">
      <c r="A31317" s="25">
        <v>46349</v>
      </c>
      <c r="B31317" s="31">
        <v>0</v>
      </c>
      <c r="C31317" s="46"/>
      <c r="D31317" s="29">
        <v>46349</v>
      </c>
      <c r="E31317" s="15" t="str">
        <f>IF(AND($B$6=NB!$A$17,$B$8&gt;0),'Ersparnisberechnung Sommertarif'!$B$8*SLP!C31297,"")</f>
        <v/>
      </c>
    </row>
    <row r="31318" spans="1:5" x14ac:dyDescent="0.3">
      <c r="A31318" s="25">
        <v>46349</v>
      </c>
      <c r="B31318" s="31">
        <v>1.0416666666666666E-2</v>
      </c>
      <c r="C31318" s="46"/>
      <c r="D31318" s="29">
        <v>46349.010416666664</v>
      </c>
      <c r="E31318" s="15" t="str">
        <f>IF(AND($B$6=NB!$A$17,$B$8&gt;0),'Ersparnisberechnung Sommertarif'!$B$8*SLP!C31298,"")</f>
        <v/>
      </c>
    </row>
    <row r="31319" spans="1:5" x14ac:dyDescent="0.3">
      <c r="A31319" s="25">
        <v>46349</v>
      </c>
      <c r="B31319" s="31">
        <v>2.0833333333333332E-2</v>
      </c>
      <c r="C31319" s="46"/>
      <c r="D31319" s="29">
        <v>46349.020833333336</v>
      </c>
      <c r="E31319" s="15" t="str">
        <f>IF(AND($B$6=NB!$A$17,$B$8&gt;0),'Ersparnisberechnung Sommertarif'!$B$8*SLP!C31299,"")</f>
        <v/>
      </c>
    </row>
    <row r="31320" spans="1:5" x14ac:dyDescent="0.3">
      <c r="A31320" s="25">
        <v>46349</v>
      </c>
      <c r="B31320" s="31">
        <v>3.125E-2</v>
      </c>
      <c r="C31320" s="46"/>
      <c r="D31320" s="29">
        <v>46349.03125</v>
      </c>
      <c r="E31320" s="15" t="str">
        <f>IF(AND($B$6=NB!$A$17,$B$8&gt;0),'Ersparnisberechnung Sommertarif'!$B$8*SLP!C31300,"")</f>
        <v/>
      </c>
    </row>
    <row r="31321" spans="1:5" x14ac:dyDescent="0.3">
      <c r="A31321" s="25">
        <v>46349</v>
      </c>
      <c r="B31321" s="31">
        <v>4.1666666666666664E-2</v>
      </c>
      <c r="C31321" s="46"/>
      <c r="D31321" s="29">
        <v>46349.041666666664</v>
      </c>
      <c r="E31321" s="15" t="str">
        <f>IF(AND($B$6=NB!$A$17,$B$8&gt;0),'Ersparnisberechnung Sommertarif'!$B$8*SLP!C31301,"")</f>
        <v/>
      </c>
    </row>
    <row r="31322" spans="1:5" x14ac:dyDescent="0.3">
      <c r="A31322" s="25">
        <v>46349</v>
      </c>
      <c r="B31322" s="31">
        <v>5.2083333333333336E-2</v>
      </c>
      <c r="C31322" s="46"/>
      <c r="D31322" s="29">
        <v>46349.052083333336</v>
      </c>
      <c r="E31322" s="15" t="str">
        <f>IF(AND($B$6=NB!$A$17,$B$8&gt;0),'Ersparnisberechnung Sommertarif'!$B$8*SLP!C31302,"")</f>
        <v/>
      </c>
    </row>
    <row r="31323" spans="1:5" x14ac:dyDescent="0.3">
      <c r="A31323" s="25">
        <v>46349</v>
      </c>
      <c r="B31323" s="31">
        <v>6.25E-2</v>
      </c>
      <c r="C31323" s="46"/>
      <c r="D31323" s="29">
        <v>46349.0625</v>
      </c>
      <c r="E31323" s="15" t="str">
        <f>IF(AND($B$6=NB!$A$17,$B$8&gt;0),'Ersparnisberechnung Sommertarif'!$B$8*SLP!C31303,"")</f>
        <v/>
      </c>
    </row>
    <row r="31324" spans="1:5" x14ac:dyDescent="0.3">
      <c r="A31324" s="25">
        <v>46349</v>
      </c>
      <c r="B31324" s="31">
        <v>7.2916666666666671E-2</v>
      </c>
      <c r="C31324" s="46"/>
      <c r="D31324" s="29">
        <v>46349.072916666664</v>
      </c>
      <c r="E31324" s="15" t="str">
        <f>IF(AND($B$6=NB!$A$17,$B$8&gt;0),'Ersparnisberechnung Sommertarif'!$B$8*SLP!C31304,"")</f>
        <v/>
      </c>
    </row>
    <row r="31325" spans="1:5" x14ac:dyDescent="0.3">
      <c r="A31325" s="25">
        <v>46349</v>
      </c>
      <c r="B31325" s="31">
        <v>8.3333333333333329E-2</v>
      </c>
      <c r="C31325" s="46"/>
      <c r="D31325" s="29">
        <v>46349.083333333336</v>
      </c>
      <c r="E31325" s="15" t="str">
        <f>IF(AND($B$6=NB!$A$17,$B$8&gt;0),'Ersparnisberechnung Sommertarif'!$B$8*SLP!C31305,"")</f>
        <v/>
      </c>
    </row>
    <row r="31326" spans="1:5" x14ac:dyDescent="0.3">
      <c r="A31326" s="25">
        <v>46349</v>
      </c>
      <c r="B31326" s="31">
        <v>9.375E-2</v>
      </c>
      <c r="C31326" s="46"/>
      <c r="D31326" s="29">
        <v>46349.09375</v>
      </c>
      <c r="E31326" s="15" t="str">
        <f>IF(AND($B$6=NB!$A$17,$B$8&gt;0),'Ersparnisberechnung Sommertarif'!$B$8*SLP!C31306,"")</f>
        <v/>
      </c>
    </row>
    <row r="31327" spans="1:5" x14ac:dyDescent="0.3">
      <c r="A31327" s="25">
        <v>46349</v>
      </c>
      <c r="B31327" s="31">
        <v>0.10416666666666667</v>
      </c>
      <c r="C31327" s="46"/>
      <c r="D31327" s="29">
        <v>46349.104166666664</v>
      </c>
      <c r="E31327" s="15" t="str">
        <f>IF(AND($B$6=NB!$A$17,$B$8&gt;0),'Ersparnisberechnung Sommertarif'!$B$8*SLP!C31307,"")</f>
        <v/>
      </c>
    </row>
    <row r="31328" spans="1:5" x14ac:dyDescent="0.3">
      <c r="A31328" s="25">
        <v>46349</v>
      </c>
      <c r="B31328" s="31">
        <v>0.11458333333333333</v>
      </c>
      <c r="C31328" s="46"/>
      <c r="D31328" s="29">
        <v>46349.114583333336</v>
      </c>
      <c r="E31328" s="15" t="str">
        <f>IF(AND($B$6=NB!$A$17,$B$8&gt;0),'Ersparnisberechnung Sommertarif'!$B$8*SLP!C31308,"")</f>
        <v/>
      </c>
    </row>
    <row r="31329" spans="1:5" x14ac:dyDescent="0.3">
      <c r="A31329" s="25">
        <v>46349</v>
      </c>
      <c r="B31329" s="31">
        <v>0.125</v>
      </c>
      <c r="C31329" s="46"/>
      <c r="D31329" s="29">
        <v>46349.125</v>
      </c>
      <c r="E31329" s="15" t="str">
        <f>IF(AND($B$6=NB!$A$17,$B$8&gt;0),'Ersparnisberechnung Sommertarif'!$B$8*SLP!C31309,"")</f>
        <v/>
      </c>
    </row>
    <row r="31330" spans="1:5" x14ac:dyDescent="0.3">
      <c r="A31330" s="25">
        <v>46349</v>
      </c>
      <c r="B31330" s="31">
        <v>0.13541666666666666</v>
      </c>
      <c r="C31330" s="46"/>
      <c r="D31330" s="29">
        <v>46349.135416666664</v>
      </c>
      <c r="E31330" s="15" t="str">
        <f>IF(AND($B$6=NB!$A$17,$B$8&gt;0),'Ersparnisberechnung Sommertarif'!$B$8*SLP!C31310,"")</f>
        <v/>
      </c>
    </row>
    <row r="31331" spans="1:5" x14ac:dyDescent="0.3">
      <c r="A31331" s="25">
        <v>46349</v>
      </c>
      <c r="B31331" s="31">
        <v>0.14583333333333334</v>
      </c>
      <c r="C31331" s="46"/>
      <c r="D31331" s="29">
        <v>46349.145833333336</v>
      </c>
      <c r="E31331" s="15" t="str">
        <f>IF(AND($B$6=NB!$A$17,$B$8&gt;0),'Ersparnisberechnung Sommertarif'!$B$8*SLP!C31311,"")</f>
        <v/>
      </c>
    </row>
    <row r="31332" spans="1:5" x14ac:dyDescent="0.3">
      <c r="A31332" s="25">
        <v>46349</v>
      </c>
      <c r="B31332" s="31">
        <v>0.15625</v>
      </c>
      <c r="C31332" s="46"/>
      <c r="D31332" s="29">
        <v>46349.15625</v>
      </c>
      <c r="E31332" s="15" t="str">
        <f>IF(AND($B$6=NB!$A$17,$B$8&gt;0),'Ersparnisberechnung Sommertarif'!$B$8*SLP!C31312,"")</f>
        <v/>
      </c>
    </row>
    <row r="31333" spans="1:5" x14ac:dyDescent="0.3">
      <c r="A31333" s="25">
        <v>46349</v>
      </c>
      <c r="B31333" s="31">
        <v>0.16666666666666666</v>
      </c>
      <c r="C31333" s="46"/>
      <c r="D31333" s="29">
        <v>46349.166666666664</v>
      </c>
      <c r="E31333" s="15" t="str">
        <f>IF(AND($B$6=NB!$A$17,$B$8&gt;0),'Ersparnisberechnung Sommertarif'!$B$8*SLP!C31313,"")</f>
        <v/>
      </c>
    </row>
    <row r="31334" spans="1:5" x14ac:dyDescent="0.3">
      <c r="A31334" s="25">
        <v>46349</v>
      </c>
      <c r="B31334" s="31">
        <v>0.17708333333333334</v>
      </c>
      <c r="C31334" s="46"/>
      <c r="D31334" s="29">
        <v>46349.177083333336</v>
      </c>
      <c r="E31334" s="15" t="str">
        <f>IF(AND($B$6=NB!$A$17,$B$8&gt;0),'Ersparnisberechnung Sommertarif'!$B$8*SLP!C31314,"")</f>
        <v/>
      </c>
    </row>
    <row r="31335" spans="1:5" x14ac:dyDescent="0.3">
      <c r="A31335" s="25">
        <v>46349</v>
      </c>
      <c r="B31335" s="31">
        <v>0.1875</v>
      </c>
      <c r="C31335" s="46"/>
      <c r="D31335" s="29">
        <v>46349.1875</v>
      </c>
      <c r="E31335" s="15" t="str">
        <f>IF(AND($B$6=NB!$A$17,$B$8&gt;0),'Ersparnisberechnung Sommertarif'!$B$8*SLP!C31315,"")</f>
        <v/>
      </c>
    </row>
    <row r="31336" spans="1:5" x14ac:dyDescent="0.3">
      <c r="A31336" s="25">
        <v>46349</v>
      </c>
      <c r="B31336" s="31">
        <v>0.19791666666666666</v>
      </c>
      <c r="C31336" s="46"/>
      <c r="D31336" s="29">
        <v>46349.197916666664</v>
      </c>
      <c r="E31336" s="15" t="str">
        <f>IF(AND($B$6=NB!$A$17,$B$8&gt;0),'Ersparnisberechnung Sommertarif'!$B$8*SLP!C31316,"")</f>
        <v/>
      </c>
    </row>
    <row r="31337" spans="1:5" x14ac:dyDescent="0.3">
      <c r="A31337" s="25">
        <v>46349</v>
      </c>
      <c r="B31337" s="31">
        <v>0.20833333333333334</v>
      </c>
      <c r="C31337" s="46"/>
      <c r="D31337" s="29">
        <v>46349.208333333336</v>
      </c>
      <c r="E31337" s="15" t="str">
        <f>IF(AND($B$6=NB!$A$17,$B$8&gt;0),'Ersparnisberechnung Sommertarif'!$B$8*SLP!C31317,"")</f>
        <v/>
      </c>
    </row>
    <row r="31338" spans="1:5" x14ac:dyDescent="0.3">
      <c r="A31338" s="25">
        <v>46349</v>
      </c>
      <c r="B31338" s="31">
        <v>0.21875</v>
      </c>
      <c r="C31338" s="46"/>
      <c r="D31338" s="29">
        <v>46349.21875</v>
      </c>
      <c r="E31338" s="15" t="str">
        <f>IF(AND($B$6=NB!$A$17,$B$8&gt;0),'Ersparnisberechnung Sommertarif'!$B$8*SLP!C31318,"")</f>
        <v/>
      </c>
    </row>
    <row r="31339" spans="1:5" x14ac:dyDescent="0.3">
      <c r="A31339" s="25">
        <v>46349</v>
      </c>
      <c r="B31339" s="31">
        <v>0.22916666666666666</v>
      </c>
      <c r="C31339" s="46"/>
      <c r="D31339" s="29">
        <v>46349.229166666664</v>
      </c>
      <c r="E31339" s="15" t="str">
        <f>IF(AND($B$6=NB!$A$17,$B$8&gt;0),'Ersparnisberechnung Sommertarif'!$B$8*SLP!C31319,"")</f>
        <v/>
      </c>
    </row>
    <row r="31340" spans="1:5" x14ac:dyDescent="0.3">
      <c r="A31340" s="25">
        <v>46349</v>
      </c>
      <c r="B31340" s="31">
        <v>0.23958333333333334</v>
      </c>
      <c r="C31340" s="46"/>
      <c r="D31340" s="29">
        <v>46349.239583333336</v>
      </c>
      <c r="E31340" s="15" t="str">
        <f>IF(AND($B$6=NB!$A$17,$B$8&gt;0),'Ersparnisberechnung Sommertarif'!$B$8*SLP!C31320,"")</f>
        <v/>
      </c>
    </row>
    <row r="31341" spans="1:5" x14ac:dyDescent="0.3">
      <c r="A31341" s="25">
        <v>46349</v>
      </c>
      <c r="B31341" s="31">
        <v>0.25</v>
      </c>
      <c r="C31341" s="46"/>
      <c r="D31341" s="29">
        <v>46349.25</v>
      </c>
      <c r="E31341" s="15" t="str">
        <f>IF(AND($B$6=NB!$A$17,$B$8&gt;0),'Ersparnisberechnung Sommertarif'!$B$8*SLP!C31321,"")</f>
        <v/>
      </c>
    </row>
    <row r="31342" spans="1:5" x14ac:dyDescent="0.3">
      <c r="A31342" s="25">
        <v>46349</v>
      </c>
      <c r="B31342" s="31">
        <v>0.26041666666666669</v>
      </c>
      <c r="C31342" s="46"/>
      <c r="D31342" s="29">
        <v>46349.260416666664</v>
      </c>
      <c r="E31342" s="15" t="str">
        <f>IF(AND($B$6=NB!$A$17,$B$8&gt;0),'Ersparnisberechnung Sommertarif'!$B$8*SLP!C31322,"")</f>
        <v/>
      </c>
    </row>
    <row r="31343" spans="1:5" x14ac:dyDescent="0.3">
      <c r="A31343" s="25">
        <v>46349</v>
      </c>
      <c r="B31343" s="31">
        <v>0.27083333333333331</v>
      </c>
      <c r="C31343" s="46"/>
      <c r="D31343" s="29">
        <v>46349.270833333336</v>
      </c>
      <c r="E31343" s="15" t="str">
        <f>IF(AND($B$6=NB!$A$17,$B$8&gt;0),'Ersparnisberechnung Sommertarif'!$B$8*SLP!C31323,"")</f>
        <v/>
      </c>
    </row>
    <row r="31344" spans="1:5" x14ac:dyDescent="0.3">
      <c r="A31344" s="25">
        <v>46349</v>
      </c>
      <c r="B31344" s="31">
        <v>0.28125</v>
      </c>
      <c r="C31344" s="46"/>
      <c r="D31344" s="29">
        <v>46349.28125</v>
      </c>
      <c r="E31344" s="15" t="str">
        <f>IF(AND($B$6=NB!$A$17,$B$8&gt;0),'Ersparnisberechnung Sommertarif'!$B$8*SLP!C31324,"")</f>
        <v/>
      </c>
    </row>
    <row r="31345" spans="1:5" x14ac:dyDescent="0.3">
      <c r="A31345" s="25">
        <v>46349</v>
      </c>
      <c r="B31345" s="31">
        <v>0.29166666666666669</v>
      </c>
      <c r="C31345" s="46"/>
      <c r="D31345" s="29">
        <v>46349.291666666664</v>
      </c>
      <c r="E31345" s="15" t="str">
        <f>IF(AND($B$6=NB!$A$17,$B$8&gt;0),'Ersparnisberechnung Sommertarif'!$B$8*SLP!C31325,"")</f>
        <v/>
      </c>
    </row>
    <row r="31346" spans="1:5" x14ac:dyDescent="0.3">
      <c r="A31346" s="25">
        <v>46349</v>
      </c>
      <c r="B31346" s="31">
        <v>0.30208333333333331</v>
      </c>
      <c r="C31346" s="46"/>
      <c r="D31346" s="29">
        <v>46349.302083333336</v>
      </c>
      <c r="E31346" s="15" t="str">
        <f>IF(AND($B$6=NB!$A$17,$B$8&gt;0),'Ersparnisberechnung Sommertarif'!$B$8*SLP!C31326,"")</f>
        <v/>
      </c>
    </row>
    <row r="31347" spans="1:5" x14ac:dyDescent="0.3">
      <c r="A31347" s="25">
        <v>46349</v>
      </c>
      <c r="B31347" s="31">
        <v>0.3125</v>
      </c>
      <c r="C31347" s="46"/>
      <c r="D31347" s="29">
        <v>46349.3125</v>
      </c>
      <c r="E31347" s="15" t="str">
        <f>IF(AND($B$6=NB!$A$17,$B$8&gt;0),'Ersparnisberechnung Sommertarif'!$B$8*SLP!C31327,"")</f>
        <v/>
      </c>
    </row>
    <row r="31348" spans="1:5" x14ac:dyDescent="0.3">
      <c r="A31348" s="25">
        <v>46349</v>
      </c>
      <c r="B31348" s="31">
        <v>0.32291666666666669</v>
      </c>
      <c r="C31348" s="46"/>
      <c r="D31348" s="29">
        <v>46349.322916666664</v>
      </c>
      <c r="E31348" s="15" t="str">
        <f>IF(AND($B$6=NB!$A$17,$B$8&gt;0),'Ersparnisberechnung Sommertarif'!$B$8*SLP!C31328,"")</f>
        <v/>
      </c>
    </row>
    <row r="31349" spans="1:5" x14ac:dyDescent="0.3">
      <c r="A31349" s="25">
        <v>46349</v>
      </c>
      <c r="B31349" s="31">
        <v>0.33333333333333331</v>
      </c>
      <c r="C31349" s="46"/>
      <c r="D31349" s="29">
        <v>46349.333333333336</v>
      </c>
      <c r="E31349" s="15" t="str">
        <f>IF(AND($B$6=NB!$A$17,$B$8&gt;0),'Ersparnisberechnung Sommertarif'!$B$8*SLP!C31329,"")</f>
        <v/>
      </c>
    </row>
    <row r="31350" spans="1:5" x14ac:dyDescent="0.3">
      <c r="A31350" s="25">
        <v>46349</v>
      </c>
      <c r="B31350" s="31">
        <v>0.34375</v>
      </c>
      <c r="C31350" s="46"/>
      <c r="D31350" s="29">
        <v>46349.34375</v>
      </c>
      <c r="E31350" s="15" t="str">
        <f>IF(AND($B$6=NB!$A$17,$B$8&gt;0),'Ersparnisberechnung Sommertarif'!$B$8*SLP!C31330,"")</f>
        <v/>
      </c>
    </row>
    <row r="31351" spans="1:5" x14ac:dyDescent="0.3">
      <c r="A31351" s="25">
        <v>46349</v>
      </c>
      <c r="B31351" s="31">
        <v>0.35416666666666669</v>
      </c>
      <c r="C31351" s="46"/>
      <c r="D31351" s="29">
        <v>46349.354166666664</v>
      </c>
      <c r="E31351" s="15" t="str">
        <f>IF(AND($B$6=NB!$A$17,$B$8&gt;0),'Ersparnisberechnung Sommertarif'!$B$8*SLP!C31331,"")</f>
        <v/>
      </c>
    </row>
    <row r="31352" spans="1:5" x14ac:dyDescent="0.3">
      <c r="A31352" s="25">
        <v>46349</v>
      </c>
      <c r="B31352" s="31">
        <v>0.36458333333333331</v>
      </c>
      <c r="C31352" s="46"/>
      <c r="D31352" s="29">
        <v>46349.364583333336</v>
      </c>
      <c r="E31352" s="15" t="str">
        <f>IF(AND($B$6=NB!$A$17,$B$8&gt;0),'Ersparnisberechnung Sommertarif'!$B$8*SLP!C31332,"")</f>
        <v/>
      </c>
    </row>
    <row r="31353" spans="1:5" x14ac:dyDescent="0.3">
      <c r="A31353" s="25">
        <v>46349</v>
      </c>
      <c r="B31353" s="31">
        <v>0.375</v>
      </c>
      <c r="C31353" s="46"/>
      <c r="D31353" s="29">
        <v>46349.375</v>
      </c>
      <c r="E31353" s="15" t="str">
        <f>IF(AND($B$6=NB!$A$17,$B$8&gt;0),'Ersparnisberechnung Sommertarif'!$B$8*SLP!C31333,"")</f>
        <v/>
      </c>
    </row>
    <row r="31354" spans="1:5" x14ac:dyDescent="0.3">
      <c r="A31354" s="25">
        <v>46349</v>
      </c>
      <c r="B31354" s="31">
        <v>0.38541666666666669</v>
      </c>
      <c r="C31354" s="46"/>
      <c r="D31354" s="29">
        <v>46349.385416666664</v>
      </c>
      <c r="E31354" s="15" t="str">
        <f>IF(AND($B$6=NB!$A$17,$B$8&gt;0),'Ersparnisberechnung Sommertarif'!$B$8*SLP!C31334,"")</f>
        <v/>
      </c>
    </row>
    <row r="31355" spans="1:5" x14ac:dyDescent="0.3">
      <c r="A31355" s="25">
        <v>46349</v>
      </c>
      <c r="B31355" s="31">
        <v>0.39583333333333331</v>
      </c>
      <c r="C31355" s="46"/>
      <c r="D31355" s="29">
        <v>46349.395833333336</v>
      </c>
      <c r="E31355" s="15" t="str">
        <f>IF(AND($B$6=NB!$A$17,$B$8&gt;0),'Ersparnisberechnung Sommertarif'!$B$8*SLP!C31335,"")</f>
        <v/>
      </c>
    </row>
    <row r="31356" spans="1:5" x14ac:dyDescent="0.3">
      <c r="A31356" s="25">
        <v>46349</v>
      </c>
      <c r="B31356" s="31">
        <v>0.40625</v>
      </c>
      <c r="C31356" s="46"/>
      <c r="D31356" s="29">
        <v>46349.40625</v>
      </c>
      <c r="E31356" s="15" t="str">
        <f>IF(AND($B$6=NB!$A$17,$B$8&gt;0),'Ersparnisberechnung Sommertarif'!$B$8*SLP!C31336,"")</f>
        <v/>
      </c>
    </row>
    <row r="31357" spans="1:5" x14ac:dyDescent="0.3">
      <c r="A31357" s="25">
        <v>46349</v>
      </c>
      <c r="B31357" s="31">
        <v>0.41666666666666669</v>
      </c>
      <c r="C31357" s="46"/>
      <c r="D31357" s="29">
        <v>46349.416666666664</v>
      </c>
      <c r="E31357" s="15" t="str">
        <f>IF(AND($B$6=NB!$A$17,$B$8&gt;0),'Ersparnisberechnung Sommertarif'!$B$8*SLP!C31337,"")</f>
        <v/>
      </c>
    </row>
    <row r="31358" spans="1:5" x14ac:dyDescent="0.3">
      <c r="A31358" s="25">
        <v>46349</v>
      </c>
      <c r="B31358" s="31">
        <v>0.42708333333333331</v>
      </c>
      <c r="C31358" s="46"/>
      <c r="D31358" s="29">
        <v>46349.427083333336</v>
      </c>
      <c r="E31358" s="15" t="str">
        <f>IF(AND($B$6=NB!$A$17,$B$8&gt;0),'Ersparnisberechnung Sommertarif'!$B$8*SLP!C31338,"")</f>
        <v/>
      </c>
    </row>
    <row r="31359" spans="1:5" x14ac:dyDescent="0.3">
      <c r="A31359" s="25">
        <v>46349</v>
      </c>
      <c r="B31359" s="31">
        <v>0.4375</v>
      </c>
      <c r="C31359" s="46"/>
      <c r="D31359" s="29">
        <v>46349.4375</v>
      </c>
      <c r="E31359" s="15" t="str">
        <f>IF(AND($B$6=NB!$A$17,$B$8&gt;0),'Ersparnisberechnung Sommertarif'!$B$8*SLP!C31339,"")</f>
        <v/>
      </c>
    </row>
    <row r="31360" spans="1:5" x14ac:dyDescent="0.3">
      <c r="A31360" s="25">
        <v>46349</v>
      </c>
      <c r="B31360" s="31">
        <v>0.44791666666666669</v>
      </c>
      <c r="C31360" s="46"/>
      <c r="D31360" s="29">
        <v>46349.447916666664</v>
      </c>
      <c r="E31360" s="15" t="str">
        <f>IF(AND($B$6=NB!$A$17,$B$8&gt;0),'Ersparnisberechnung Sommertarif'!$B$8*SLP!C31340,"")</f>
        <v/>
      </c>
    </row>
    <row r="31361" spans="1:5" x14ac:dyDescent="0.3">
      <c r="A31361" s="25">
        <v>46349</v>
      </c>
      <c r="B31361" s="31">
        <v>0.45833333333333331</v>
      </c>
      <c r="C31361" s="46"/>
      <c r="D31361" s="29">
        <v>46349.458333333336</v>
      </c>
      <c r="E31361" s="15" t="str">
        <f>IF(AND($B$6=NB!$A$17,$B$8&gt;0),'Ersparnisberechnung Sommertarif'!$B$8*SLP!C31341,"")</f>
        <v/>
      </c>
    </row>
    <row r="31362" spans="1:5" x14ac:dyDescent="0.3">
      <c r="A31362" s="25">
        <v>46349</v>
      </c>
      <c r="B31362" s="31">
        <v>0.46875</v>
      </c>
      <c r="C31362" s="46"/>
      <c r="D31362" s="29">
        <v>46349.46875</v>
      </c>
      <c r="E31362" s="15" t="str">
        <f>IF(AND($B$6=NB!$A$17,$B$8&gt;0),'Ersparnisberechnung Sommertarif'!$B$8*SLP!C31342,"")</f>
        <v/>
      </c>
    </row>
    <row r="31363" spans="1:5" x14ac:dyDescent="0.3">
      <c r="A31363" s="25">
        <v>46349</v>
      </c>
      <c r="B31363" s="31">
        <v>0.47916666666666669</v>
      </c>
      <c r="C31363" s="46"/>
      <c r="D31363" s="29">
        <v>46349.479166666664</v>
      </c>
      <c r="E31363" s="15" t="str">
        <f>IF(AND($B$6=NB!$A$17,$B$8&gt;0),'Ersparnisberechnung Sommertarif'!$B$8*SLP!C31343,"")</f>
        <v/>
      </c>
    </row>
    <row r="31364" spans="1:5" x14ac:dyDescent="0.3">
      <c r="A31364" s="25">
        <v>46349</v>
      </c>
      <c r="B31364" s="31">
        <v>0.48958333333333331</v>
      </c>
      <c r="C31364" s="46"/>
      <c r="D31364" s="29">
        <v>46349.489583333336</v>
      </c>
      <c r="E31364" s="15" t="str">
        <f>IF(AND($B$6=NB!$A$17,$B$8&gt;0),'Ersparnisberechnung Sommertarif'!$B$8*SLP!C31344,"")</f>
        <v/>
      </c>
    </row>
    <row r="31365" spans="1:5" x14ac:dyDescent="0.3">
      <c r="A31365" s="25">
        <v>46349</v>
      </c>
      <c r="B31365" s="31">
        <v>0.5</v>
      </c>
      <c r="C31365" s="46"/>
      <c r="D31365" s="29">
        <v>46349.5</v>
      </c>
      <c r="E31365" s="15" t="str">
        <f>IF(AND($B$6=NB!$A$17,$B$8&gt;0),'Ersparnisberechnung Sommertarif'!$B$8*SLP!C31345,"")</f>
        <v/>
      </c>
    </row>
    <row r="31366" spans="1:5" x14ac:dyDescent="0.3">
      <c r="A31366" s="25">
        <v>46349</v>
      </c>
      <c r="B31366" s="31">
        <v>0.51041666666666663</v>
      </c>
      <c r="C31366" s="46"/>
      <c r="D31366" s="29">
        <v>46349.510416666664</v>
      </c>
      <c r="E31366" s="15" t="str">
        <f>IF(AND($B$6=NB!$A$17,$B$8&gt;0),'Ersparnisberechnung Sommertarif'!$B$8*SLP!C31346,"")</f>
        <v/>
      </c>
    </row>
    <row r="31367" spans="1:5" x14ac:dyDescent="0.3">
      <c r="A31367" s="25">
        <v>46349</v>
      </c>
      <c r="B31367" s="31">
        <v>0.52083333333333337</v>
      </c>
      <c r="C31367" s="46"/>
      <c r="D31367" s="29">
        <v>46349.520833333336</v>
      </c>
      <c r="E31367" s="15" t="str">
        <f>IF(AND($B$6=NB!$A$17,$B$8&gt;0),'Ersparnisberechnung Sommertarif'!$B$8*SLP!C31347,"")</f>
        <v/>
      </c>
    </row>
    <row r="31368" spans="1:5" x14ac:dyDescent="0.3">
      <c r="A31368" s="25">
        <v>46349</v>
      </c>
      <c r="B31368" s="31">
        <v>0.53125</v>
      </c>
      <c r="C31368" s="46"/>
      <c r="D31368" s="29">
        <v>46349.53125</v>
      </c>
      <c r="E31368" s="15" t="str">
        <f>IF(AND($B$6=NB!$A$17,$B$8&gt;0),'Ersparnisberechnung Sommertarif'!$B$8*SLP!C31348,"")</f>
        <v/>
      </c>
    </row>
    <row r="31369" spans="1:5" x14ac:dyDescent="0.3">
      <c r="A31369" s="25">
        <v>46349</v>
      </c>
      <c r="B31369" s="31">
        <v>0.54166666666666663</v>
      </c>
      <c r="C31369" s="46"/>
      <c r="D31369" s="29">
        <v>46349.541666666664</v>
      </c>
      <c r="E31369" s="15" t="str">
        <f>IF(AND($B$6=NB!$A$17,$B$8&gt;0),'Ersparnisberechnung Sommertarif'!$B$8*SLP!C31349,"")</f>
        <v/>
      </c>
    </row>
    <row r="31370" spans="1:5" x14ac:dyDescent="0.3">
      <c r="A31370" s="25">
        <v>46349</v>
      </c>
      <c r="B31370" s="31">
        <v>0.55208333333333337</v>
      </c>
      <c r="C31370" s="46"/>
      <c r="D31370" s="29">
        <v>46349.552083333336</v>
      </c>
      <c r="E31370" s="15" t="str">
        <f>IF(AND($B$6=NB!$A$17,$B$8&gt;0),'Ersparnisberechnung Sommertarif'!$B$8*SLP!C31350,"")</f>
        <v/>
      </c>
    </row>
    <row r="31371" spans="1:5" x14ac:dyDescent="0.3">
      <c r="A31371" s="25">
        <v>46349</v>
      </c>
      <c r="B31371" s="31">
        <v>0.5625</v>
      </c>
      <c r="C31371" s="46"/>
      <c r="D31371" s="29">
        <v>46349.5625</v>
      </c>
      <c r="E31371" s="15" t="str">
        <f>IF(AND($B$6=NB!$A$17,$B$8&gt;0),'Ersparnisberechnung Sommertarif'!$B$8*SLP!C31351,"")</f>
        <v/>
      </c>
    </row>
    <row r="31372" spans="1:5" x14ac:dyDescent="0.3">
      <c r="A31372" s="25">
        <v>46349</v>
      </c>
      <c r="B31372" s="31">
        <v>0.57291666666666663</v>
      </c>
      <c r="C31372" s="46"/>
      <c r="D31372" s="29">
        <v>46349.572916666664</v>
      </c>
      <c r="E31372" s="15" t="str">
        <f>IF(AND($B$6=NB!$A$17,$B$8&gt;0),'Ersparnisberechnung Sommertarif'!$B$8*SLP!C31352,"")</f>
        <v/>
      </c>
    </row>
    <row r="31373" spans="1:5" x14ac:dyDescent="0.3">
      <c r="A31373" s="25">
        <v>46349</v>
      </c>
      <c r="B31373" s="31">
        <v>0.58333333333333337</v>
      </c>
      <c r="C31373" s="46"/>
      <c r="D31373" s="29">
        <v>46349.583333333336</v>
      </c>
      <c r="E31373" s="15" t="str">
        <f>IF(AND($B$6=NB!$A$17,$B$8&gt;0),'Ersparnisberechnung Sommertarif'!$B$8*SLP!C31353,"")</f>
        <v/>
      </c>
    </row>
    <row r="31374" spans="1:5" x14ac:dyDescent="0.3">
      <c r="A31374" s="25">
        <v>46349</v>
      </c>
      <c r="B31374" s="31">
        <v>0.59375</v>
      </c>
      <c r="C31374" s="46"/>
      <c r="D31374" s="29">
        <v>46349.59375</v>
      </c>
      <c r="E31374" s="15" t="str">
        <f>IF(AND($B$6=NB!$A$17,$B$8&gt;0),'Ersparnisberechnung Sommertarif'!$B$8*SLP!C31354,"")</f>
        <v/>
      </c>
    </row>
    <row r="31375" spans="1:5" x14ac:dyDescent="0.3">
      <c r="A31375" s="25">
        <v>46349</v>
      </c>
      <c r="B31375" s="31">
        <v>0.60416666666666663</v>
      </c>
      <c r="C31375" s="46"/>
      <c r="D31375" s="29">
        <v>46349.604166666664</v>
      </c>
      <c r="E31375" s="15" t="str">
        <f>IF(AND($B$6=NB!$A$17,$B$8&gt;0),'Ersparnisberechnung Sommertarif'!$B$8*SLP!C31355,"")</f>
        <v/>
      </c>
    </row>
    <row r="31376" spans="1:5" x14ac:dyDescent="0.3">
      <c r="A31376" s="25">
        <v>46349</v>
      </c>
      <c r="B31376" s="31">
        <v>0.61458333333333337</v>
      </c>
      <c r="C31376" s="46"/>
      <c r="D31376" s="29">
        <v>46349.614583333336</v>
      </c>
      <c r="E31376" s="15" t="str">
        <f>IF(AND($B$6=NB!$A$17,$B$8&gt;0),'Ersparnisberechnung Sommertarif'!$B$8*SLP!C31356,"")</f>
        <v/>
      </c>
    </row>
    <row r="31377" spans="1:5" x14ac:dyDescent="0.3">
      <c r="A31377" s="25">
        <v>46349</v>
      </c>
      <c r="B31377" s="31">
        <v>0.625</v>
      </c>
      <c r="C31377" s="46"/>
      <c r="D31377" s="29">
        <v>46349.625</v>
      </c>
      <c r="E31377" s="15" t="str">
        <f>IF(AND($B$6=NB!$A$17,$B$8&gt;0),'Ersparnisberechnung Sommertarif'!$B$8*SLP!C31357,"")</f>
        <v/>
      </c>
    </row>
    <row r="31378" spans="1:5" x14ac:dyDescent="0.3">
      <c r="A31378" s="25">
        <v>46349</v>
      </c>
      <c r="B31378" s="31">
        <v>0.63541666666666663</v>
      </c>
      <c r="C31378" s="46"/>
      <c r="D31378" s="29">
        <v>46349.635416666664</v>
      </c>
      <c r="E31378" s="15" t="str">
        <f>IF(AND($B$6=NB!$A$17,$B$8&gt;0),'Ersparnisberechnung Sommertarif'!$B$8*SLP!C31358,"")</f>
        <v/>
      </c>
    </row>
    <row r="31379" spans="1:5" x14ac:dyDescent="0.3">
      <c r="A31379" s="25">
        <v>46349</v>
      </c>
      <c r="B31379" s="31">
        <v>0.64583333333333337</v>
      </c>
      <c r="C31379" s="46"/>
      <c r="D31379" s="29">
        <v>46349.645833333336</v>
      </c>
      <c r="E31379" s="15" t="str">
        <f>IF(AND($B$6=NB!$A$17,$B$8&gt;0),'Ersparnisberechnung Sommertarif'!$B$8*SLP!C31359,"")</f>
        <v/>
      </c>
    </row>
    <row r="31380" spans="1:5" x14ac:dyDescent="0.3">
      <c r="A31380" s="25">
        <v>46349</v>
      </c>
      <c r="B31380" s="31">
        <v>0.65625</v>
      </c>
      <c r="C31380" s="46"/>
      <c r="D31380" s="29">
        <v>46349.65625</v>
      </c>
      <c r="E31380" s="15" t="str">
        <f>IF(AND($B$6=NB!$A$17,$B$8&gt;0),'Ersparnisberechnung Sommertarif'!$B$8*SLP!C31360,"")</f>
        <v/>
      </c>
    </row>
    <row r="31381" spans="1:5" x14ac:dyDescent="0.3">
      <c r="A31381" s="25">
        <v>46349</v>
      </c>
      <c r="B31381" s="31">
        <v>0.66666666666666663</v>
      </c>
      <c r="C31381" s="46"/>
      <c r="D31381" s="29">
        <v>46349.666666666664</v>
      </c>
      <c r="E31381" s="15" t="str">
        <f>IF(AND($B$6=NB!$A$17,$B$8&gt;0),'Ersparnisberechnung Sommertarif'!$B$8*SLP!C31361,"")</f>
        <v/>
      </c>
    </row>
    <row r="31382" spans="1:5" x14ac:dyDescent="0.3">
      <c r="A31382" s="25">
        <v>46349</v>
      </c>
      <c r="B31382" s="31">
        <v>0.67708333333333337</v>
      </c>
      <c r="C31382" s="46"/>
      <c r="D31382" s="29">
        <v>46349.677083333336</v>
      </c>
      <c r="E31382" s="15" t="str">
        <f>IF(AND($B$6=NB!$A$17,$B$8&gt;0),'Ersparnisberechnung Sommertarif'!$B$8*SLP!C31362,"")</f>
        <v/>
      </c>
    </row>
    <row r="31383" spans="1:5" x14ac:dyDescent="0.3">
      <c r="A31383" s="25">
        <v>46349</v>
      </c>
      <c r="B31383" s="31">
        <v>0.6875</v>
      </c>
      <c r="C31383" s="46"/>
      <c r="D31383" s="29">
        <v>46349.6875</v>
      </c>
      <c r="E31383" s="15" t="str">
        <f>IF(AND($B$6=NB!$A$17,$B$8&gt;0),'Ersparnisberechnung Sommertarif'!$B$8*SLP!C31363,"")</f>
        <v/>
      </c>
    </row>
    <row r="31384" spans="1:5" x14ac:dyDescent="0.3">
      <c r="A31384" s="25">
        <v>46349</v>
      </c>
      <c r="B31384" s="31">
        <v>0.69791666666666663</v>
      </c>
      <c r="C31384" s="46"/>
      <c r="D31384" s="29">
        <v>46349.697916666664</v>
      </c>
      <c r="E31384" s="15" t="str">
        <f>IF(AND($B$6=NB!$A$17,$B$8&gt;0),'Ersparnisberechnung Sommertarif'!$B$8*SLP!C31364,"")</f>
        <v/>
      </c>
    </row>
    <row r="31385" spans="1:5" x14ac:dyDescent="0.3">
      <c r="A31385" s="25">
        <v>46349</v>
      </c>
      <c r="B31385" s="31">
        <v>0.70833333333333337</v>
      </c>
      <c r="C31385" s="46"/>
      <c r="D31385" s="29">
        <v>46349.708333333336</v>
      </c>
      <c r="E31385" s="15" t="str">
        <f>IF(AND($B$6=NB!$A$17,$B$8&gt;0),'Ersparnisberechnung Sommertarif'!$B$8*SLP!C31365,"")</f>
        <v/>
      </c>
    </row>
    <row r="31386" spans="1:5" x14ac:dyDescent="0.3">
      <c r="A31386" s="25">
        <v>46349</v>
      </c>
      <c r="B31386" s="31">
        <v>0.71875</v>
      </c>
      <c r="C31386" s="46"/>
      <c r="D31386" s="29">
        <v>46349.71875</v>
      </c>
      <c r="E31386" s="15" t="str">
        <f>IF(AND($B$6=NB!$A$17,$B$8&gt;0),'Ersparnisberechnung Sommertarif'!$B$8*SLP!C31366,"")</f>
        <v/>
      </c>
    </row>
    <row r="31387" spans="1:5" x14ac:dyDescent="0.3">
      <c r="A31387" s="25">
        <v>46349</v>
      </c>
      <c r="B31387" s="31">
        <v>0.72916666666666663</v>
      </c>
      <c r="C31387" s="46"/>
      <c r="D31387" s="29">
        <v>46349.729166666664</v>
      </c>
      <c r="E31387" s="15" t="str">
        <f>IF(AND($B$6=NB!$A$17,$B$8&gt;0),'Ersparnisberechnung Sommertarif'!$B$8*SLP!C31367,"")</f>
        <v/>
      </c>
    </row>
    <row r="31388" spans="1:5" x14ac:dyDescent="0.3">
      <c r="A31388" s="25">
        <v>46349</v>
      </c>
      <c r="B31388" s="31">
        <v>0.73958333333333337</v>
      </c>
      <c r="C31388" s="46"/>
      <c r="D31388" s="29">
        <v>46349.739583333336</v>
      </c>
      <c r="E31388" s="15" t="str">
        <f>IF(AND($B$6=NB!$A$17,$B$8&gt;0),'Ersparnisberechnung Sommertarif'!$B$8*SLP!C31368,"")</f>
        <v/>
      </c>
    </row>
    <row r="31389" spans="1:5" x14ac:dyDescent="0.3">
      <c r="A31389" s="25">
        <v>46349</v>
      </c>
      <c r="B31389" s="31">
        <v>0.75</v>
      </c>
      <c r="C31389" s="46"/>
      <c r="D31389" s="29">
        <v>46349.75</v>
      </c>
      <c r="E31389" s="15" t="str">
        <f>IF(AND($B$6=NB!$A$17,$B$8&gt;0),'Ersparnisberechnung Sommertarif'!$B$8*SLP!C31369,"")</f>
        <v/>
      </c>
    </row>
    <row r="31390" spans="1:5" x14ac:dyDescent="0.3">
      <c r="A31390" s="25">
        <v>46349</v>
      </c>
      <c r="B31390" s="31">
        <v>0.76041666666666663</v>
      </c>
      <c r="C31390" s="46"/>
      <c r="D31390" s="29">
        <v>46349.760416666664</v>
      </c>
      <c r="E31390" s="15" t="str">
        <f>IF(AND($B$6=NB!$A$17,$B$8&gt;0),'Ersparnisberechnung Sommertarif'!$B$8*SLP!C31370,"")</f>
        <v/>
      </c>
    </row>
    <row r="31391" spans="1:5" x14ac:dyDescent="0.3">
      <c r="A31391" s="25">
        <v>46349</v>
      </c>
      <c r="B31391" s="31">
        <v>0.77083333333333337</v>
      </c>
      <c r="C31391" s="46"/>
      <c r="D31391" s="29">
        <v>46349.770833333336</v>
      </c>
      <c r="E31391" s="15" t="str">
        <f>IF(AND($B$6=NB!$A$17,$B$8&gt;0),'Ersparnisberechnung Sommertarif'!$B$8*SLP!C31371,"")</f>
        <v/>
      </c>
    </row>
    <row r="31392" spans="1:5" x14ac:dyDescent="0.3">
      <c r="A31392" s="25">
        <v>46349</v>
      </c>
      <c r="B31392" s="31">
        <v>0.78125</v>
      </c>
      <c r="C31392" s="46"/>
      <c r="D31392" s="29">
        <v>46349.78125</v>
      </c>
      <c r="E31392" s="15" t="str">
        <f>IF(AND($B$6=NB!$A$17,$B$8&gt;0),'Ersparnisberechnung Sommertarif'!$B$8*SLP!C31372,"")</f>
        <v/>
      </c>
    </row>
    <row r="31393" spans="1:5" x14ac:dyDescent="0.3">
      <c r="A31393" s="25">
        <v>46349</v>
      </c>
      <c r="B31393" s="31">
        <v>0.79166666666666663</v>
      </c>
      <c r="C31393" s="46"/>
      <c r="D31393" s="29">
        <v>46349.791666666664</v>
      </c>
      <c r="E31393" s="15" t="str">
        <f>IF(AND($B$6=NB!$A$17,$B$8&gt;0),'Ersparnisberechnung Sommertarif'!$B$8*SLP!C31373,"")</f>
        <v/>
      </c>
    </row>
    <row r="31394" spans="1:5" x14ac:dyDescent="0.3">
      <c r="A31394" s="25">
        <v>46349</v>
      </c>
      <c r="B31394" s="31">
        <v>0.80208333333333337</v>
      </c>
      <c r="C31394" s="46"/>
      <c r="D31394" s="29">
        <v>46349.802083333336</v>
      </c>
      <c r="E31394" s="15" t="str">
        <f>IF(AND($B$6=NB!$A$17,$B$8&gt;0),'Ersparnisberechnung Sommertarif'!$B$8*SLP!C31374,"")</f>
        <v/>
      </c>
    </row>
    <row r="31395" spans="1:5" x14ac:dyDescent="0.3">
      <c r="A31395" s="25">
        <v>46349</v>
      </c>
      <c r="B31395" s="31">
        <v>0.8125</v>
      </c>
      <c r="C31395" s="46"/>
      <c r="D31395" s="29">
        <v>46349.8125</v>
      </c>
      <c r="E31395" s="15" t="str">
        <f>IF(AND($B$6=NB!$A$17,$B$8&gt;0),'Ersparnisberechnung Sommertarif'!$B$8*SLP!C31375,"")</f>
        <v/>
      </c>
    </row>
    <row r="31396" spans="1:5" x14ac:dyDescent="0.3">
      <c r="A31396" s="25">
        <v>46349</v>
      </c>
      <c r="B31396" s="31">
        <v>0.82291666666666663</v>
      </c>
      <c r="C31396" s="46"/>
      <c r="D31396" s="29">
        <v>46349.822916666664</v>
      </c>
      <c r="E31396" s="15" t="str">
        <f>IF(AND($B$6=NB!$A$17,$B$8&gt;0),'Ersparnisberechnung Sommertarif'!$B$8*SLP!C31376,"")</f>
        <v/>
      </c>
    </row>
    <row r="31397" spans="1:5" x14ac:dyDescent="0.3">
      <c r="A31397" s="25">
        <v>46349</v>
      </c>
      <c r="B31397" s="31">
        <v>0.83333333333333337</v>
      </c>
      <c r="C31397" s="46"/>
      <c r="D31397" s="29">
        <v>46349.833333333336</v>
      </c>
      <c r="E31397" s="15" t="str">
        <f>IF(AND($B$6=NB!$A$17,$B$8&gt;0),'Ersparnisberechnung Sommertarif'!$B$8*SLP!C31377,"")</f>
        <v/>
      </c>
    </row>
    <row r="31398" spans="1:5" x14ac:dyDescent="0.3">
      <c r="A31398" s="25">
        <v>46349</v>
      </c>
      <c r="B31398" s="31">
        <v>0.84375</v>
      </c>
      <c r="C31398" s="46"/>
      <c r="D31398" s="29">
        <v>46349.84375</v>
      </c>
      <c r="E31398" s="15" t="str">
        <f>IF(AND($B$6=NB!$A$17,$B$8&gt;0),'Ersparnisberechnung Sommertarif'!$B$8*SLP!C31378,"")</f>
        <v/>
      </c>
    </row>
    <row r="31399" spans="1:5" x14ac:dyDescent="0.3">
      <c r="A31399" s="25">
        <v>46349</v>
      </c>
      <c r="B31399" s="31">
        <v>0.85416666666666663</v>
      </c>
      <c r="C31399" s="46"/>
      <c r="D31399" s="29">
        <v>46349.854166666664</v>
      </c>
      <c r="E31399" s="15" t="str">
        <f>IF(AND($B$6=NB!$A$17,$B$8&gt;0),'Ersparnisberechnung Sommertarif'!$B$8*SLP!C31379,"")</f>
        <v/>
      </c>
    </row>
    <row r="31400" spans="1:5" x14ac:dyDescent="0.3">
      <c r="A31400" s="25">
        <v>46349</v>
      </c>
      <c r="B31400" s="31">
        <v>0.86458333333333337</v>
      </c>
      <c r="C31400" s="46"/>
      <c r="D31400" s="29">
        <v>46349.864583333336</v>
      </c>
      <c r="E31400" s="15" t="str">
        <f>IF(AND($B$6=NB!$A$17,$B$8&gt;0),'Ersparnisberechnung Sommertarif'!$B$8*SLP!C31380,"")</f>
        <v/>
      </c>
    </row>
    <row r="31401" spans="1:5" x14ac:dyDescent="0.3">
      <c r="A31401" s="25">
        <v>46349</v>
      </c>
      <c r="B31401" s="31">
        <v>0.875</v>
      </c>
      <c r="C31401" s="46"/>
      <c r="D31401" s="29">
        <v>46349.875</v>
      </c>
      <c r="E31401" s="15" t="str">
        <f>IF(AND($B$6=NB!$A$17,$B$8&gt;0),'Ersparnisberechnung Sommertarif'!$B$8*SLP!C31381,"")</f>
        <v/>
      </c>
    </row>
    <row r="31402" spans="1:5" x14ac:dyDescent="0.3">
      <c r="A31402" s="25">
        <v>46349</v>
      </c>
      <c r="B31402" s="31">
        <v>0.88541666666666663</v>
      </c>
      <c r="C31402" s="46"/>
      <c r="D31402" s="29">
        <v>46349.885416666664</v>
      </c>
      <c r="E31402" s="15" t="str">
        <f>IF(AND($B$6=NB!$A$17,$B$8&gt;0),'Ersparnisberechnung Sommertarif'!$B$8*SLP!C31382,"")</f>
        <v/>
      </c>
    </row>
    <row r="31403" spans="1:5" x14ac:dyDescent="0.3">
      <c r="A31403" s="25">
        <v>46349</v>
      </c>
      <c r="B31403" s="31">
        <v>0.89583333333333337</v>
      </c>
      <c r="C31403" s="46"/>
      <c r="D31403" s="29">
        <v>46349.895833333336</v>
      </c>
      <c r="E31403" s="15" t="str">
        <f>IF(AND($B$6=NB!$A$17,$B$8&gt;0),'Ersparnisberechnung Sommertarif'!$B$8*SLP!C31383,"")</f>
        <v/>
      </c>
    </row>
    <row r="31404" spans="1:5" x14ac:dyDescent="0.3">
      <c r="A31404" s="25">
        <v>46349</v>
      </c>
      <c r="B31404" s="31">
        <v>0.90625</v>
      </c>
      <c r="C31404" s="46"/>
      <c r="D31404" s="29">
        <v>46349.90625</v>
      </c>
      <c r="E31404" s="15" t="str">
        <f>IF(AND($B$6=NB!$A$17,$B$8&gt;0),'Ersparnisberechnung Sommertarif'!$B$8*SLP!C31384,"")</f>
        <v/>
      </c>
    </row>
    <row r="31405" spans="1:5" x14ac:dyDescent="0.3">
      <c r="A31405" s="25">
        <v>46349</v>
      </c>
      <c r="B31405" s="31">
        <v>0.91666666666666663</v>
      </c>
      <c r="C31405" s="46"/>
      <c r="D31405" s="29">
        <v>46349.916666666664</v>
      </c>
      <c r="E31405" s="15" t="str">
        <f>IF(AND($B$6=NB!$A$17,$B$8&gt;0),'Ersparnisberechnung Sommertarif'!$B$8*SLP!C31385,"")</f>
        <v/>
      </c>
    </row>
    <row r="31406" spans="1:5" x14ac:dyDescent="0.3">
      <c r="A31406" s="25">
        <v>46349</v>
      </c>
      <c r="B31406" s="31">
        <v>0.92708333333333337</v>
      </c>
      <c r="C31406" s="46"/>
      <c r="D31406" s="29">
        <v>46349.927083333336</v>
      </c>
      <c r="E31406" s="15" t="str">
        <f>IF(AND($B$6=NB!$A$17,$B$8&gt;0),'Ersparnisberechnung Sommertarif'!$B$8*SLP!C31386,"")</f>
        <v/>
      </c>
    </row>
    <row r="31407" spans="1:5" x14ac:dyDescent="0.3">
      <c r="A31407" s="25">
        <v>46349</v>
      </c>
      <c r="B31407" s="31">
        <v>0.9375</v>
      </c>
      <c r="C31407" s="46"/>
      <c r="D31407" s="29">
        <v>46349.9375</v>
      </c>
      <c r="E31407" s="15" t="str">
        <f>IF(AND($B$6=NB!$A$17,$B$8&gt;0),'Ersparnisberechnung Sommertarif'!$B$8*SLP!C31387,"")</f>
        <v/>
      </c>
    </row>
    <row r="31408" spans="1:5" x14ac:dyDescent="0.3">
      <c r="A31408" s="25">
        <v>46349</v>
      </c>
      <c r="B31408" s="31">
        <v>0.94791666666666663</v>
      </c>
      <c r="C31408" s="46"/>
      <c r="D31408" s="29">
        <v>46349.947916666664</v>
      </c>
      <c r="E31408" s="15" t="str">
        <f>IF(AND($B$6=NB!$A$17,$B$8&gt;0),'Ersparnisberechnung Sommertarif'!$B$8*SLP!C31388,"")</f>
        <v/>
      </c>
    </row>
    <row r="31409" spans="1:5" x14ac:dyDescent="0.3">
      <c r="A31409" s="25">
        <v>46349</v>
      </c>
      <c r="B31409" s="31">
        <v>0.95833333333333337</v>
      </c>
      <c r="C31409" s="46"/>
      <c r="D31409" s="29">
        <v>46349.958333333336</v>
      </c>
      <c r="E31409" s="15" t="str">
        <f>IF(AND($B$6=NB!$A$17,$B$8&gt;0),'Ersparnisberechnung Sommertarif'!$B$8*SLP!C31389,"")</f>
        <v/>
      </c>
    </row>
    <row r="31410" spans="1:5" x14ac:dyDescent="0.3">
      <c r="A31410" s="25">
        <v>46349</v>
      </c>
      <c r="B31410" s="31">
        <v>0.96875</v>
      </c>
      <c r="C31410" s="46"/>
      <c r="D31410" s="29">
        <v>46349.96875</v>
      </c>
      <c r="E31410" s="15" t="str">
        <f>IF(AND($B$6=NB!$A$17,$B$8&gt;0),'Ersparnisberechnung Sommertarif'!$B$8*SLP!C31390,"")</f>
        <v/>
      </c>
    </row>
    <row r="31411" spans="1:5" x14ac:dyDescent="0.3">
      <c r="A31411" s="25">
        <v>46349</v>
      </c>
      <c r="B31411" s="31">
        <v>0.97916666666666663</v>
      </c>
      <c r="C31411" s="46"/>
      <c r="D31411" s="29">
        <v>46349.979166666664</v>
      </c>
      <c r="E31411" s="15" t="str">
        <f>IF(AND($B$6=NB!$A$17,$B$8&gt;0),'Ersparnisberechnung Sommertarif'!$B$8*SLP!C31391,"")</f>
        <v/>
      </c>
    </row>
    <row r="31412" spans="1:5" x14ac:dyDescent="0.3">
      <c r="A31412" s="25">
        <v>46349</v>
      </c>
      <c r="B31412" s="31">
        <v>0.98958333333333337</v>
      </c>
      <c r="C31412" s="46"/>
      <c r="D31412" s="29">
        <v>46349.989583333336</v>
      </c>
      <c r="E31412" s="15" t="str">
        <f>IF(AND($B$6=NB!$A$17,$B$8&gt;0),'Ersparnisberechnung Sommertarif'!$B$8*SLP!C31392,"")</f>
        <v/>
      </c>
    </row>
    <row r="31413" spans="1:5" x14ac:dyDescent="0.3">
      <c r="A31413" s="25">
        <v>46350</v>
      </c>
      <c r="B31413" s="31">
        <v>0</v>
      </c>
      <c r="C31413" s="46"/>
      <c r="D31413" s="29">
        <v>46350</v>
      </c>
      <c r="E31413" s="15" t="str">
        <f>IF(AND($B$6=NB!$A$17,$B$8&gt;0),'Ersparnisberechnung Sommertarif'!$B$8*SLP!C31393,"")</f>
        <v/>
      </c>
    </row>
    <row r="31414" spans="1:5" x14ac:dyDescent="0.3">
      <c r="A31414" s="25">
        <v>46350</v>
      </c>
      <c r="B31414" s="31">
        <v>1.0416666666666666E-2</v>
      </c>
      <c r="C31414" s="46"/>
      <c r="D31414" s="29">
        <v>46350.010416666664</v>
      </c>
      <c r="E31414" s="15" t="str">
        <f>IF(AND($B$6=NB!$A$17,$B$8&gt;0),'Ersparnisberechnung Sommertarif'!$B$8*SLP!C31394,"")</f>
        <v/>
      </c>
    </row>
    <row r="31415" spans="1:5" x14ac:dyDescent="0.3">
      <c r="A31415" s="25">
        <v>46350</v>
      </c>
      <c r="B31415" s="31">
        <v>2.0833333333333332E-2</v>
      </c>
      <c r="C31415" s="46"/>
      <c r="D31415" s="29">
        <v>46350.020833333336</v>
      </c>
      <c r="E31415" s="15" t="str">
        <f>IF(AND($B$6=NB!$A$17,$B$8&gt;0),'Ersparnisberechnung Sommertarif'!$B$8*SLP!C31395,"")</f>
        <v/>
      </c>
    </row>
    <row r="31416" spans="1:5" x14ac:dyDescent="0.3">
      <c r="A31416" s="25">
        <v>46350</v>
      </c>
      <c r="B31416" s="31">
        <v>3.125E-2</v>
      </c>
      <c r="C31416" s="46"/>
      <c r="D31416" s="29">
        <v>46350.03125</v>
      </c>
      <c r="E31416" s="15" t="str">
        <f>IF(AND($B$6=NB!$A$17,$B$8&gt;0),'Ersparnisberechnung Sommertarif'!$B$8*SLP!C31396,"")</f>
        <v/>
      </c>
    </row>
    <row r="31417" spans="1:5" x14ac:dyDescent="0.3">
      <c r="A31417" s="25">
        <v>46350</v>
      </c>
      <c r="B31417" s="31">
        <v>4.1666666666666664E-2</v>
      </c>
      <c r="C31417" s="46"/>
      <c r="D31417" s="29">
        <v>46350.041666666664</v>
      </c>
      <c r="E31417" s="15" t="str">
        <f>IF(AND($B$6=NB!$A$17,$B$8&gt;0),'Ersparnisberechnung Sommertarif'!$B$8*SLP!C31397,"")</f>
        <v/>
      </c>
    </row>
    <row r="31418" spans="1:5" x14ac:dyDescent="0.3">
      <c r="A31418" s="25">
        <v>46350</v>
      </c>
      <c r="B31418" s="31">
        <v>5.2083333333333336E-2</v>
      </c>
      <c r="C31418" s="46"/>
      <c r="D31418" s="29">
        <v>46350.052083333336</v>
      </c>
      <c r="E31418" s="15" t="str">
        <f>IF(AND($B$6=NB!$A$17,$B$8&gt;0),'Ersparnisberechnung Sommertarif'!$B$8*SLP!C31398,"")</f>
        <v/>
      </c>
    </row>
    <row r="31419" spans="1:5" x14ac:dyDescent="0.3">
      <c r="A31419" s="25">
        <v>46350</v>
      </c>
      <c r="B31419" s="31">
        <v>6.25E-2</v>
      </c>
      <c r="C31419" s="46"/>
      <c r="D31419" s="29">
        <v>46350.0625</v>
      </c>
      <c r="E31419" s="15" t="str">
        <f>IF(AND($B$6=NB!$A$17,$B$8&gt;0),'Ersparnisberechnung Sommertarif'!$B$8*SLP!C31399,"")</f>
        <v/>
      </c>
    </row>
    <row r="31420" spans="1:5" x14ac:dyDescent="0.3">
      <c r="A31420" s="25">
        <v>46350</v>
      </c>
      <c r="B31420" s="31">
        <v>7.2916666666666671E-2</v>
      </c>
      <c r="C31420" s="46"/>
      <c r="D31420" s="29">
        <v>46350.072916666664</v>
      </c>
      <c r="E31420" s="15" t="str">
        <f>IF(AND($B$6=NB!$A$17,$B$8&gt;0),'Ersparnisberechnung Sommertarif'!$B$8*SLP!C31400,"")</f>
        <v/>
      </c>
    </row>
    <row r="31421" spans="1:5" x14ac:dyDescent="0.3">
      <c r="A31421" s="25">
        <v>46350</v>
      </c>
      <c r="B31421" s="31">
        <v>8.3333333333333329E-2</v>
      </c>
      <c r="C31421" s="46"/>
      <c r="D31421" s="29">
        <v>46350.083333333336</v>
      </c>
      <c r="E31421" s="15" t="str">
        <f>IF(AND($B$6=NB!$A$17,$B$8&gt;0),'Ersparnisberechnung Sommertarif'!$B$8*SLP!C31401,"")</f>
        <v/>
      </c>
    </row>
    <row r="31422" spans="1:5" x14ac:dyDescent="0.3">
      <c r="A31422" s="25">
        <v>46350</v>
      </c>
      <c r="B31422" s="31">
        <v>9.375E-2</v>
      </c>
      <c r="C31422" s="46"/>
      <c r="D31422" s="29">
        <v>46350.09375</v>
      </c>
      <c r="E31422" s="15" t="str">
        <f>IF(AND($B$6=NB!$A$17,$B$8&gt;0),'Ersparnisberechnung Sommertarif'!$B$8*SLP!C31402,"")</f>
        <v/>
      </c>
    </row>
    <row r="31423" spans="1:5" x14ac:dyDescent="0.3">
      <c r="A31423" s="25">
        <v>46350</v>
      </c>
      <c r="B31423" s="31">
        <v>0.10416666666666667</v>
      </c>
      <c r="C31423" s="46"/>
      <c r="D31423" s="29">
        <v>46350.104166666664</v>
      </c>
      <c r="E31423" s="15" t="str">
        <f>IF(AND($B$6=NB!$A$17,$B$8&gt;0),'Ersparnisberechnung Sommertarif'!$B$8*SLP!C31403,"")</f>
        <v/>
      </c>
    </row>
    <row r="31424" spans="1:5" x14ac:dyDescent="0.3">
      <c r="A31424" s="25">
        <v>46350</v>
      </c>
      <c r="B31424" s="31">
        <v>0.11458333333333333</v>
      </c>
      <c r="C31424" s="46"/>
      <c r="D31424" s="29">
        <v>46350.114583333336</v>
      </c>
      <c r="E31424" s="15" t="str">
        <f>IF(AND($B$6=NB!$A$17,$B$8&gt;0),'Ersparnisberechnung Sommertarif'!$B$8*SLP!C31404,"")</f>
        <v/>
      </c>
    </row>
    <row r="31425" spans="1:5" x14ac:dyDescent="0.3">
      <c r="A31425" s="25">
        <v>46350</v>
      </c>
      <c r="B31425" s="31">
        <v>0.125</v>
      </c>
      <c r="C31425" s="46"/>
      <c r="D31425" s="29">
        <v>46350.125</v>
      </c>
      <c r="E31425" s="15" t="str">
        <f>IF(AND($B$6=NB!$A$17,$B$8&gt;0),'Ersparnisberechnung Sommertarif'!$B$8*SLP!C31405,"")</f>
        <v/>
      </c>
    </row>
    <row r="31426" spans="1:5" x14ac:dyDescent="0.3">
      <c r="A31426" s="25">
        <v>46350</v>
      </c>
      <c r="B31426" s="31">
        <v>0.13541666666666666</v>
      </c>
      <c r="C31426" s="46"/>
      <c r="D31426" s="29">
        <v>46350.135416666664</v>
      </c>
      <c r="E31426" s="15" t="str">
        <f>IF(AND($B$6=NB!$A$17,$B$8&gt;0),'Ersparnisberechnung Sommertarif'!$B$8*SLP!C31406,"")</f>
        <v/>
      </c>
    </row>
    <row r="31427" spans="1:5" x14ac:dyDescent="0.3">
      <c r="A31427" s="25">
        <v>46350</v>
      </c>
      <c r="B31427" s="31">
        <v>0.14583333333333334</v>
      </c>
      <c r="C31427" s="46"/>
      <c r="D31427" s="29">
        <v>46350.145833333336</v>
      </c>
      <c r="E31427" s="15" t="str">
        <f>IF(AND($B$6=NB!$A$17,$B$8&gt;0),'Ersparnisberechnung Sommertarif'!$B$8*SLP!C31407,"")</f>
        <v/>
      </c>
    </row>
    <row r="31428" spans="1:5" x14ac:dyDescent="0.3">
      <c r="A31428" s="25">
        <v>46350</v>
      </c>
      <c r="B31428" s="31">
        <v>0.15625</v>
      </c>
      <c r="C31428" s="46"/>
      <c r="D31428" s="29">
        <v>46350.15625</v>
      </c>
      <c r="E31428" s="15" t="str">
        <f>IF(AND($B$6=NB!$A$17,$B$8&gt;0),'Ersparnisberechnung Sommertarif'!$B$8*SLP!C31408,"")</f>
        <v/>
      </c>
    </row>
    <row r="31429" spans="1:5" x14ac:dyDescent="0.3">
      <c r="A31429" s="25">
        <v>46350</v>
      </c>
      <c r="B31429" s="31">
        <v>0.16666666666666666</v>
      </c>
      <c r="C31429" s="46"/>
      <c r="D31429" s="29">
        <v>46350.166666666664</v>
      </c>
      <c r="E31429" s="15" t="str">
        <f>IF(AND($B$6=NB!$A$17,$B$8&gt;0),'Ersparnisberechnung Sommertarif'!$B$8*SLP!C31409,"")</f>
        <v/>
      </c>
    </row>
    <row r="31430" spans="1:5" x14ac:dyDescent="0.3">
      <c r="A31430" s="25">
        <v>46350</v>
      </c>
      <c r="B31430" s="31">
        <v>0.17708333333333334</v>
      </c>
      <c r="C31430" s="46"/>
      <c r="D31430" s="29">
        <v>46350.177083333336</v>
      </c>
      <c r="E31430" s="15" t="str">
        <f>IF(AND($B$6=NB!$A$17,$B$8&gt;0),'Ersparnisberechnung Sommertarif'!$B$8*SLP!C31410,"")</f>
        <v/>
      </c>
    </row>
    <row r="31431" spans="1:5" x14ac:dyDescent="0.3">
      <c r="A31431" s="25">
        <v>46350</v>
      </c>
      <c r="B31431" s="31">
        <v>0.1875</v>
      </c>
      <c r="C31431" s="46"/>
      <c r="D31431" s="29">
        <v>46350.1875</v>
      </c>
      <c r="E31431" s="15" t="str">
        <f>IF(AND($B$6=NB!$A$17,$B$8&gt;0),'Ersparnisberechnung Sommertarif'!$B$8*SLP!C31411,"")</f>
        <v/>
      </c>
    </row>
    <row r="31432" spans="1:5" x14ac:dyDescent="0.3">
      <c r="A31432" s="25">
        <v>46350</v>
      </c>
      <c r="B31432" s="31">
        <v>0.19791666666666666</v>
      </c>
      <c r="C31432" s="46"/>
      <c r="D31432" s="29">
        <v>46350.197916666664</v>
      </c>
      <c r="E31432" s="15" t="str">
        <f>IF(AND($B$6=NB!$A$17,$B$8&gt;0),'Ersparnisberechnung Sommertarif'!$B$8*SLP!C31412,"")</f>
        <v/>
      </c>
    </row>
    <row r="31433" spans="1:5" x14ac:dyDescent="0.3">
      <c r="A31433" s="25">
        <v>46350</v>
      </c>
      <c r="B31433" s="31">
        <v>0.20833333333333334</v>
      </c>
      <c r="C31433" s="46"/>
      <c r="D31433" s="29">
        <v>46350.208333333336</v>
      </c>
      <c r="E31433" s="15" t="str">
        <f>IF(AND($B$6=NB!$A$17,$B$8&gt;0),'Ersparnisberechnung Sommertarif'!$B$8*SLP!C31413,"")</f>
        <v/>
      </c>
    </row>
    <row r="31434" spans="1:5" x14ac:dyDescent="0.3">
      <c r="A31434" s="25">
        <v>46350</v>
      </c>
      <c r="B31434" s="31">
        <v>0.21875</v>
      </c>
      <c r="C31434" s="46"/>
      <c r="D31434" s="29">
        <v>46350.21875</v>
      </c>
      <c r="E31434" s="15" t="str">
        <f>IF(AND($B$6=NB!$A$17,$B$8&gt;0),'Ersparnisberechnung Sommertarif'!$B$8*SLP!C31414,"")</f>
        <v/>
      </c>
    </row>
    <row r="31435" spans="1:5" x14ac:dyDescent="0.3">
      <c r="A31435" s="25">
        <v>46350</v>
      </c>
      <c r="B31435" s="31">
        <v>0.22916666666666666</v>
      </c>
      <c r="C31435" s="46"/>
      <c r="D31435" s="29">
        <v>46350.229166666664</v>
      </c>
      <c r="E31435" s="15" t="str">
        <f>IF(AND($B$6=NB!$A$17,$B$8&gt;0),'Ersparnisberechnung Sommertarif'!$B$8*SLP!C31415,"")</f>
        <v/>
      </c>
    </row>
    <row r="31436" spans="1:5" x14ac:dyDescent="0.3">
      <c r="A31436" s="25">
        <v>46350</v>
      </c>
      <c r="B31436" s="31">
        <v>0.23958333333333334</v>
      </c>
      <c r="C31436" s="46"/>
      <c r="D31436" s="29">
        <v>46350.239583333336</v>
      </c>
      <c r="E31436" s="15" t="str">
        <f>IF(AND($B$6=NB!$A$17,$B$8&gt;0),'Ersparnisberechnung Sommertarif'!$B$8*SLP!C31416,"")</f>
        <v/>
      </c>
    </row>
    <row r="31437" spans="1:5" x14ac:dyDescent="0.3">
      <c r="A31437" s="25">
        <v>46350</v>
      </c>
      <c r="B31437" s="31">
        <v>0.25</v>
      </c>
      <c r="C31437" s="46"/>
      <c r="D31437" s="29">
        <v>46350.25</v>
      </c>
      <c r="E31437" s="15" t="str">
        <f>IF(AND($B$6=NB!$A$17,$B$8&gt;0),'Ersparnisberechnung Sommertarif'!$B$8*SLP!C31417,"")</f>
        <v/>
      </c>
    </row>
    <row r="31438" spans="1:5" x14ac:dyDescent="0.3">
      <c r="A31438" s="25">
        <v>46350</v>
      </c>
      <c r="B31438" s="31">
        <v>0.26041666666666669</v>
      </c>
      <c r="C31438" s="46"/>
      <c r="D31438" s="29">
        <v>46350.260416666664</v>
      </c>
      <c r="E31438" s="15" t="str">
        <f>IF(AND($B$6=NB!$A$17,$B$8&gt;0),'Ersparnisberechnung Sommertarif'!$B$8*SLP!C31418,"")</f>
        <v/>
      </c>
    </row>
    <row r="31439" spans="1:5" x14ac:dyDescent="0.3">
      <c r="A31439" s="25">
        <v>46350</v>
      </c>
      <c r="B31439" s="31">
        <v>0.27083333333333331</v>
      </c>
      <c r="C31439" s="46"/>
      <c r="D31439" s="29">
        <v>46350.270833333336</v>
      </c>
      <c r="E31439" s="15" t="str">
        <f>IF(AND($B$6=NB!$A$17,$B$8&gt;0),'Ersparnisberechnung Sommertarif'!$B$8*SLP!C31419,"")</f>
        <v/>
      </c>
    </row>
    <row r="31440" spans="1:5" x14ac:dyDescent="0.3">
      <c r="A31440" s="25">
        <v>46350</v>
      </c>
      <c r="B31440" s="31">
        <v>0.28125</v>
      </c>
      <c r="C31440" s="46"/>
      <c r="D31440" s="29">
        <v>46350.28125</v>
      </c>
      <c r="E31440" s="15" t="str">
        <f>IF(AND($B$6=NB!$A$17,$B$8&gt;0),'Ersparnisberechnung Sommertarif'!$B$8*SLP!C31420,"")</f>
        <v/>
      </c>
    </row>
    <row r="31441" spans="1:5" x14ac:dyDescent="0.3">
      <c r="A31441" s="25">
        <v>46350</v>
      </c>
      <c r="B31441" s="31">
        <v>0.29166666666666669</v>
      </c>
      <c r="C31441" s="46"/>
      <c r="D31441" s="29">
        <v>46350.291666666664</v>
      </c>
      <c r="E31441" s="15" t="str">
        <f>IF(AND($B$6=NB!$A$17,$B$8&gt;0),'Ersparnisberechnung Sommertarif'!$B$8*SLP!C31421,"")</f>
        <v/>
      </c>
    </row>
    <row r="31442" spans="1:5" x14ac:dyDescent="0.3">
      <c r="A31442" s="25">
        <v>46350</v>
      </c>
      <c r="B31442" s="31">
        <v>0.30208333333333331</v>
      </c>
      <c r="C31442" s="46"/>
      <c r="D31442" s="29">
        <v>46350.302083333336</v>
      </c>
      <c r="E31442" s="15" t="str">
        <f>IF(AND($B$6=NB!$A$17,$B$8&gt;0),'Ersparnisberechnung Sommertarif'!$B$8*SLP!C31422,"")</f>
        <v/>
      </c>
    </row>
    <row r="31443" spans="1:5" x14ac:dyDescent="0.3">
      <c r="A31443" s="25">
        <v>46350</v>
      </c>
      <c r="B31443" s="31">
        <v>0.3125</v>
      </c>
      <c r="C31443" s="46"/>
      <c r="D31443" s="29">
        <v>46350.3125</v>
      </c>
      <c r="E31443" s="15" t="str">
        <f>IF(AND($B$6=NB!$A$17,$B$8&gt;0),'Ersparnisberechnung Sommertarif'!$B$8*SLP!C31423,"")</f>
        <v/>
      </c>
    </row>
    <row r="31444" spans="1:5" x14ac:dyDescent="0.3">
      <c r="A31444" s="25">
        <v>46350</v>
      </c>
      <c r="B31444" s="31">
        <v>0.32291666666666669</v>
      </c>
      <c r="C31444" s="46"/>
      <c r="D31444" s="29">
        <v>46350.322916666664</v>
      </c>
      <c r="E31444" s="15" t="str">
        <f>IF(AND($B$6=NB!$A$17,$B$8&gt;0),'Ersparnisberechnung Sommertarif'!$B$8*SLP!C31424,"")</f>
        <v/>
      </c>
    </row>
    <row r="31445" spans="1:5" x14ac:dyDescent="0.3">
      <c r="A31445" s="25">
        <v>46350</v>
      </c>
      <c r="B31445" s="31">
        <v>0.33333333333333331</v>
      </c>
      <c r="C31445" s="46"/>
      <c r="D31445" s="29">
        <v>46350.333333333336</v>
      </c>
      <c r="E31445" s="15" t="str">
        <f>IF(AND($B$6=NB!$A$17,$B$8&gt;0),'Ersparnisberechnung Sommertarif'!$B$8*SLP!C31425,"")</f>
        <v/>
      </c>
    </row>
    <row r="31446" spans="1:5" x14ac:dyDescent="0.3">
      <c r="A31446" s="25">
        <v>46350</v>
      </c>
      <c r="B31446" s="31">
        <v>0.34375</v>
      </c>
      <c r="C31446" s="46"/>
      <c r="D31446" s="29">
        <v>46350.34375</v>
      </c>
      <c r="E31446" s="15" t="str">
        <f>IF(AND($B$6=NB!$A$17,$B$8&gt;0),'Ersparnisberechnung Sommertarif'!$B$8*SLP!C31426,"")</f>
        <v/>
      </c>
    </row>
    <row r="31447" spans="1:5" x14ac:dyDescent="0.3">
      <c r="A31447" s="25">
        <v>46350</v>
      </c>
      <c r="B31447" s="31">
        <v>0.35416666666666669</v>
      </c>
      <c r="C31447" s="46"/>
      <c r="D31447" s="29">
        <v>46350.354166666664</v>
      </c>
      <c r="E31447" s="15" t="str">
        <f>IF(AND($B$6=NB!$A$17,$B$8&gt;0),'Ersparnisberechnung Sommertarif'!$B$8*SLP!C31427,"")</f>
        <v/>
      </c>
    </row>
    <row r="31448" spans="1:5" x14ac:dyDescent="0.3">
      <c r="A31448" s="25">
        <v>46350</v>
      </c>
      <c r="B31448" s="31">
        <v>0.36458333333333331</v>
      </c>
      <c r="C31448" s="46"/>
      <c r="D31448" s="29">
        <v>46350.364583333336</v>
      </c>
      <c r="E31448" s="15" t="str">
        <f>IF(AND($B$6=NB!$A$17,$B$8&gt;0),'Ersparnisberechnung Sommertarif'!$B$8*SLP!C31428,"")</f>
        <v/>
      </c>
    </row>
    <row r="31449" spans="1:5" x14ac:dyDescent="0.3">
      <c r="A31449" s="25">
        <v>46350</v>
      </c>
      <c r="B31449" s="31">
        <v>0.375</v>
      </c>
      <c r="C31449" s="46"/>
      <c r="D31449" s="29">
        <v>46350.375</v>
      </c>
      <c r="E31449" s="15" t="str">
        <f>IF(AND($B$6=NB!$A$17,$B$8&gt;0),'Ersparnisberechnung Sommertarif'!$B$8*SLP!C31429,"")</f>
        <v/>
      </c>
    </row>
    <row r="31450" spans="1:5" x14ac:dyDescent="0.3">
      <c r="A31450" s="25">
        <v>46350</v>
      </c>
      <c r="B31450" s="31">
        <v>0.38541666666666669</v>
      </c>
      <c r="C31450" s="46"/>
      <c r="D31450" s="29">
        <v>46350.385416666664</v>
      </c>
      <c r="E31450" s="15" t="str">
        <f>IF(AND($B$6=NB!$A$17,$B$8&gt;0),'Ersparnisberechnung Sommertarif'!$B$8*SLP!C31430,"")</f>
        <v/>
      </c>
    </row>
    <row r="31451" spans="1:5" x14ac:dyDescent="0.3">
      <c r="A31451" s="25">
        <v>46350</v>
      </c>
      <c r="B31451" s="31">
        <v>0.39583333333333331</v>
      </c>
      <c r="C31451" s="46"/>
      <c r="D31451" s="29">
        <v>46350.395833333336</v>
      </c>
      <c r="E31451" s="15" t="str">
        <f>IF(AND($B$6=NB!$A$17,$B$8&gt;0),'Ersparnisberechnung Sommertarif'!$B$8*SLP!C31431,"")</f>
        <v/>
      </c>
    </row>
    <row r="31452" spans="1:5" x14ac:dyDescent="0.3">
      <c r="A31452" s="25">
        <v>46350</v>
      </c>
      <c r="B31452" s="31">
        <v>0.40625</v>
      </c>
      <c r="C31452" s="46"/>
      <c r="D31452" s="29">
        <v>46350.40625</v>
      </c>
      <c r="E31452" s="15" t="str">
        <f>IF(AND($B$6=NB!$A$17,$B$8&gt;0),'Ersparnisberechnung Sommertarif'!$B$8*SLP!C31432,"")</f>
        <v/>
      </c>
    </row>
    <row r="31453" spans="1:5" x14ac:dyDescent="0.3">
      <c r="A31453" s="25">
        <v>46350</v>
      </c>
      <c r="B31453" s="31">
        <v>0.41666666666666669</v>
      </c>
      <c r="C31453" s="46"/>
      <c r="D31453" s="29">
        <v>46350.416666666664</v>
      </c>
      <c r="E31453" s="15" t="str">
        <f>IF(AND($B$6=NB!$A$17,$B$8&gt;0),'Ersparnisberechnung Sommertarif'!$B$8*SLP!C31433,"")</f>
        <v/>
      </c>
    </row>
    <row r="31454" spans="1:5" x14ac:dyDescent="0.3">
      <c r="A31454" s="25">
        <v>46350</v>
      </c>
      <c r="B31454" s="31">
        <v>0.42708333333333331</v>
      </c>
      <c r="C31454" s="46"/>
      <c r="D31454" s="29">
        <v>46350.427083333336</v>
      </c>
      <c r="E31454" s="15" t="str">
        <f>IF(AND($B$6=NB!$A$17,$B$8&gt;0),'Ersparnisberechnung Sommertarif'!$B$8*SLP!C31434,"")</f>
        <v/>
      </c>
    </row>
    <row r="31455" spans="1:5" x14ac:dyDescent="0.3">
      <c r="A31455" s="25">
        <v>46350</v>
      </c>
      <c r="B31455" s="31">
        <v>0.4375</v>
      </c>
      <c r="C31455" s="46"/>
      <c r="D31455" s="29">
        <v>46350.4375</v>
      </c>
      <c r="E31455" s="15" t="str">
        <f>IF(AND($B$6=NB!$A$17,$B$8&gt;0),'Ersparnisberechnung Sommertarif'!$B$8*SLP!C31435,"")</f>
        <v/>
      </c>
    </row>
    <row r="31456" spans="1:5" x14ac:dyDescent="0.3">
      <c r="A31456" s="25">
        <v>46350</v>
      </c>
      <c r="B31456" s="31">
        <v>0.44791666666666669</v>
      </c>
      <c r="C31456" s="46"/>
      <c r="D31456" s="29">
        <v>46350.447916666664</v>
      </c>
      <c r="E31456" s="15" t="str">
        <f>IF(AND($B$6=NB!$A$17,$B$8&gt;0),'Ersparnisberechnung Sommertarif'!$B$8*SLP!C31436,"")</f>
        <v/>
      </c>
    </row>
    <row r="31457" spans="1:5" x14ac:dyDescent="0.3">
      <c r="A31457" s="25">
        <v>46350</v>
      </c>
      <c r="B31457" s="31">
        <v>0.45833333333333331</v>
      </c>
      <c r="C31457" s="46"/>
      <c r="D31457" s="29">
        <v>46350.458333333336</v>
      </c>
      <c r="E31457" s="15" t="str">
        <f>IF(AND($B$6=NB!$A$17,$B$8&gt;0),'Ersparnisberechnung Sommertarif'!$B$8*SLP!C31437,"")</f>
        <v/>
      </c>
    </row>
    <row r="31458" spans="1:5" x14ac:dyDescent="0.3">
      <c r="A31458" s="25">
        <v>46350</v>
      </c>
      <c r="B31458" s="31">
        <v>0.46875</v>
      </c>
      <c r="C31458" s="46"/>
      <c r="D31458" s="29">
        <v>46350.46875</v>
      </c>
      <c r="E31458" s="15" t="str">
        <f>IF(AND($B$6=NB!$A$17,$B$8&gt;0),'Ersparnisberechnung Sommertarif'!$B$8*SLP!C31438,"")</f>
        <v/>
      </c>
    </row>
    <row r="31459" spans="1:5" x14ac:dyDescent="0.3">
      <c r="A31459" s="25">
        <v>46350</v>
      </c>
      <c r="B31459" s="31">
        <v>0.47916666666666669</v>
      </c>
      <c r="C31459" s="46"/>
      <c r="D31459" s="29">
        <v>46350.479166666664</v>
      </c>
      <c r="E31459" s="15" t="str">
        <f>IF(AND($B$6=NB!$A$17,$B$8&gt;0),'Ersparnisberechnung Sommertarif'!$B$8*SLP!C31439,"")</f>
        <v/>
      </c>
    </row>
    <row r="31460" spans="1:5" x14ac:dyDescent="0.3">
      <c r="A31460" s="25">
        <v>46350</v>
      </c>
      <c r="B31460" s="31">
        <v>0.48958333333333331</v>
      </c>
      <c r="C31460" s="46"/>
      <c r="D31460" s="29">
        <v>46350.489583333336</v>
      </c>
      <c r="E31460" s="15" t="str">
        <f>IF(AND($B$6=NB!$A$17,$B$8&gt;0),'Ersparnisberechnung Sommertarif'!$B$8*SLP!C31440,"")</f>
        <v/>
      </c>
    </row>
    <row r="31461" spans="1:5" x14ac:dyDescent="0.3">
      <c r="A31461" s="25">
        <v>46350</v>
      </c>
      <c r="B31461" s="31">
        <v>0.5</v>
      </c>
      <c r="C31461" s="46"/>
      <c r="D31461" s="29">
        <v>46350.5</v>
      </c>
      <c r="E31461" s="15" t="str">
        <f>IF(AND($B$6=NB!$A$17,$B$8&gt;0),'Ersparnisberechnung Sommertarif'!$B$8*SLP!C31441,"")</f>
        <v/>
      </c>
    </row>
    <row r="31462" spans="1:5" x14ac:dyDescent="0.3">
      <c r="A31462" s="25">
        <v>46350</v>
      </c>
      <c r="B31462" s="31">
        <v>0.51041666666666663</v>
      </c>
      <c r="C31462" s="46"/>
      <c r="D31462" s="29">
        <v>46350.510416666664</v>
      </c>
      <c r="E31462" s="15" t="str">
        <f>IF(AND($B$6=NB!$A$17,$B$8&gt;0),'Ersparnisberechnung Sommertarif'!$B$8*SLP!C31442,"")</f>
        <v/>
      </c>
    </row>
    <row r="31463" spans="1:5" x14ac:dyDescent="0.3">
      <c r="A31463" s="25">
        <v>46350</v>
      </c>
      <c r="B31463" s="31">
        <v>0.52083333333333337</v>
      </c>
      <c r="C31463" s="46"/>
      <c r="D31463" s="29">
        <v>46350.520833333336</v>
      </c>
      <c r="E31463" s="15" t="str">
        <f>IF(AND($B$6=NB!$A$17,$B$8&gt;0),'Ersparnisberechnung Sommertarif'!$B$8*SLP!C31443,"")</f>
        <v/>
      </c>
    </row>
    <row r="31464" spans="1:5" x14ac:dyDescent="0.3">
      <c r="A31464" s="25">
        <v>46350</v>
      </c>
      <c r="B31464" s="31">
        <v>0.53125</v>
      </c>
      <c r="C31464" s="46"/>
      <c r="D31464" s="29">
        <v>46350.53125</v>
      </c>
      <c r="E31464" s="15" t="str">
        <f>IF(AND($B$6=NB!$A$17,$B$8&gt;0),'Ersparnisberechnung Sommertarif'!$B$8*SLP!C31444,"")</f>
        <v/>
      </c>
    </row>
    <row r="31465" spans="1:5" x14ac:dyDescent="0.3">
      <c r="A31465" s="25">
        <v>46350</v>
      </c>
      <c r="B31465" s="31">
        <v>0.54166666666666663</v>
      </c>
      <c r="C31465" s="46"/>
      <c r="D31465" s="29">
        <v>46350.541666666664</v>
      </c>
      <c r="E31465" s="15" t="str">
        <f>IF(AND($B$6=NB!$A$17,$B$8&gt;0),'Ersparnisberechnung Sommertarif'!$B$8*SLP!C31445,"")</f>
        <v/>
      </c>
    </row>
    <row r="31466" spans="1:5" x14ac:dyDescent="0.3">
      <c r="A31466" s="25">
        <v>46350</v>
      </c>
      <c r="B31466" s="31">
        <v>0.55208333333333337</v>
      </c>
      <c r="C31466" s="46"/>
      <c r="D31466" s="29">
        <v>46350.552083333336</v>
      </c>
      <c r="E31466" s="15" t="str">
        <f>IF(AND($B$6=NB!$A$17,$B$8&gt;0),'Ersparnisberechnung Sommertarif'!$B$8*SLP!C31446,"")</f>
        <v/>
      </c>
    </row>
    <row r="31467" spans="1:5" x14ac:dyDescent="0.3">
      <c r="A31467" s="25">
        <v>46350</v>
      </c>
      <c r="B31467" s="31">
        <v>0.5625</v>
      </c>
      <c r="C31467" s="46"/>
      <c r="D31467" s="29">
        <v>46350.5625</v>
      </c>
      <c r="E31467" s="15" t="str">
        <f>IF(AND($B$6=NB!$A$17,$B$8&gt;0),'Ersparnisberechnung Sommertarif'!$B$8*SLP!C31447,"")</f>
        <v/>
      </c>
    </row>
    <row r="31468" spans="1:5" x14ac:dyDescent="0.3">
      <c r="A31468" s="25">
        <v>46350</v>
      </c>
      <c r="B31468" s="31">
        <v>0.57291666666666663</v>
      </c>
      <c r="C31468" s="46"/>
      <c r="D31468" s="29">
        <v>46350.572916666664</v>
      </c>
      <c r="E31468" s="15" t="str">
        <f>IF(AND($B$6=NB!$A$17,$B$8&gt;0),'Ersparnisberechnung Sommertarif'!$B$8*SLP!C31448,"")</f>
        <v/>
      </c>
    </row>
    <row r="31469" spans="1:5" x14ac:dyDescent="0.3">
      <c r="A31469" s="25">
        <v>46350</v>
      </c>
      <c r="B31469" s="31">
        <v>0.58333333333333337</v>
      </c>
      <c r="C31469" s="46"/>
      <c r="D31469" s="29">
        <v>46350.583333333336</v>
      </c>
      <c r="E31469" s="15" t="str">
        <f>IF(AND($B$6=NB!$A$17,$B$8&gt;0),'Ersparnisberechnung Sommertarif'!$B$8*SLP!C31449,"")</f>
        <v/>
      </c>
    </row>
    <row r="31470" spans="1:5" x14ac:dyDescent="0.3">
      <c r="A31470" s="25">
        <v>46350</v>
      </c>
      <c r="B31470" s="31">
        <v>0.59375</v>
      </c>
      <c r="C31470" s="46"/>
      <c r="D31470" s="29">
        <v>46350.59375</v>
      </c>
      <c r="E31470" s="15" t="str">
        <f>IF(AND($B$6=NB!$A$17,$B$8&gt;0),'Ersparnisberechnung Sommertarif'!$B$8*SLP!C31450,"")</f>
        <v/>
      </c>
    </row>
    <row r="31471" spans="1:5" x14ac:dyDescent="0.3">
      <c r="A31471" s="25">
        <v>46350</v>
      </c>
      <c r="B31471" s="31">
        <v>0.60416666666666663</v>
      </c>
      <c r="C31471" s="46"/>
      <c r="D31471" s="29">
        <v>46350.604166666664</v>
      </c>
      <c r="E31471" s="15" t="str">
        <f>IF(AND($B$6=NB!$A$17,$B$8&gt;0),'Ersparnisberechnung Sommertarif'!$B$8*SLP!C31451,"")</f>
        <v/>
      </c>
    </row>
    <row r="31472" spans="1:5" x14ac:dyDescent="0.3">
      <c r="A31472" s="25">
        <v>46350</v>
      </c>
      <c r="B31472" s="31">
        <v>0.61458333333333337</v>
      </c>
      <c r="C31472" s="46"/>
      <c r="D31472" s="29">
        <v>46350.614583333336</v>
      </c>
      <c r="E31472" s="15" t="str">
        <f>IF(AND($B$6=NB!$A$17,$B$8&gt;0),'Ersparnisberechnung Sommertarif'!$B$8*SLP!C31452,"")</f>
        <v/>
      </c>
    </row>
    <row r="31473" spans="1:5" x14ac:dyDescent="0.3">
      <c r="A31473" s="25">
        <v>46350</v>
      </c>
      <c r="B31473" s="31">
        <v>0.625</v>
      </c>
      <c r="C31473" s="46"/>
      <c r="D31473" s="29">
        <v>46350.625</v>
      </c>
      <c r="E31473" s="15" t="str">
        <f>IF(AND($B$6=NB!$A$17,$B$8&gt;0),'Ersparnisberechnung Sommertarif'!$B$8*SLP!C31453,"")</f>
        <v/>
      </c>
    </row>
    <row r="31474" spans="1:5" x14ac:dyDescent="0.3">
      <c r="A31474" s="25">
        <v>46350</v>
      </c>
      <c r="B31474" s="31">
        <v>0.63541666666666663</v>
      </c>
      <c r="C31474" s="46"/>
      <c r="D31474" s="29">
        <v>46350.635416666664</v>
      </c>
      <c r="E31474" s="15" t="str">
        <f>IF(AND($B$6=NB!$A$17,$B$8&gt;0),'Ersparnisberechnung Sommertarif'!$B$8*SLP!C31454,"")</f>
        <v/>
      </c>
    </row>
    <row r="31475" spans="1:5" x14ac:dyDescent="0.3">
      <c r="A31475" s="25">
        <v>46350</v>
      </c>
      <c r="B31475" s="31">
        <v>0.64583333333333337</v>
      </c>
      <c r="C31475" s="46"/>
      <c r="D31475" s="29">
        <v>46350.645833333336</v>
      </c>
      <c r="E31475" s="15" t="str">
        <f>IF(AND($B$6=NB!$A$17,$B$8&gt;0),'Ersparnisberechnung Sommertarif'!$B$8*SLP!C31455,"")</f>
        <v/>
      </c>
    </row>
    <row r="31476" spans="1:5" x14ac:dyDescent="0.3">
      <c r="A31476" s="25">
        <v>46350</v>
      </c>
      <c r="B31476" s="31">
        <v>0.65625</v>
      </c>
      <c r="C31476" s="46"/>
      <c r="D31476" s="29">
        <v>46350.65625</v>
      </c>
      <c r="E31476" s="15" t="str">
        <f>IF(AND($B$6=NB!$A$17,$B$8&gt;0),'Ersparnisberechnung Sommertarif'!$B$8*SLP!C31456,"")</f>
        <v/>
      </c>
    </row>
    <row r="31477" spans="1:5" x14ac:dyDescent="0.3">
      <c r="A31477" s="25">
        <v>46350</v>
      </c>
      <c r="B31477" s="31">
        <v>0.66666666666666663</v>
      </c>
      <c r="C31477" s="46"/>
      <c r="D31477" s="29">
        <v>46350.666666666664</v>
      </c>
      <c r="E31477" s="15" t="str">
        <f>IF(AND($B$6=NB!$A$17,$B$8&gt;0),'Ersparnisberechnung Sommertarif'!$B$8*SLP!C31457,"")</f>
        <v/>
      </c>
    </row>
    <row r="31478" spans="1:5" x14ac:dyDescent="0.3">
      <c r="A31478" s="25">
        <v>46350</v>
      </c>
      <c r="B31478" s="31">
        <v>0.67708333333333337</v>
      </c>
      <c r="C31478" s="46"/>
      <c r="D31478" s="29">
        <v>46350.677083333336</v>
      </c>
      <c r="E31478" s="15" t="str">
        <f>IF(AND($B$6=NB!$A$17,$B$8&gt;0),'Ersparnisberechnung Sommertarif'!$B$8*SLP!C31458,"")</f>
        <v/>
      </c>
    </row>
    <row r="31479" spans="1:5" x14ac:dyDescent="0.3">
      <c r="A31479" s="25">
        <v>46350</v>
      </c>
      <c r="B31479" s="31">
        <v>0.6875</v>
      </c>
      <c r="C31479" s="46"/>
      <c r="D31479" s="29">
        <v>46350.6875</v>
      </c>
      <c r="E31479" s="15" t="str">
        <f>IF(AND($B$6=NB!$A$17,$B$8&gt;0),'Ersparnisberechnung Sommertarif'!$B$8*SLP!C31459,"")</f>
        <v/>
      </c>
    </row>
    <row r="31480" spans="1:5" x14ac:dyDescent="0.3">
      <c r="A31480" s="25">
        <v>46350</v>
      </c>
      <c r="B31480" s="31">
        <v>0.69791666666666663</v>
      </c>
      <c r="C31480" s="46"/>
      <c r="D31480" s="29">
        <v>46350.697916666664</v>
      </c>
      <c r="E31480" s="15" t="str">
        <f>IF(AND($B$6=NB!$A$17,$B$8&gt;0),'Ersparnisberechnung Sommertarif'!$B$8*SLP!C31460,"")</f>
        <v/>
      </c>
    </row>
    <row r="31481" spans="1:5" x14ac:dyDescent="0.3">
      <c r="A31481" s="25">
        <v>46350</v>
      </c>
      <c r="B31481" s="31">
        <v>0.70833333333333337</v>
      </c>
      <c r="C31481" s="46"/>
      <c r="D31481" s="29">
        <v>46350.708333333336</v>
      </c>
      <c r="E31481" s="15" t="str">
        <f>IF(AND($B$6=NB!$A$17,$B$8&gt;0),'Ersparnisberechnung Sommertarif'!$B$8*SLP!C31461,"")</f>
        <v/>
      </c>
    </row>
    <row r="31482" spans="1:5" x14ac:dyDescent="0.3">
      <c r="A31482" s="25">
        <v>46350</v>
      </c>
      <c r="B31482" s="31">
        <v>0.71875</v>
      </c>
      <c r="C31482" s="46"/>
      <c r="D31482" s="29">
        <v>46350.71875</v>
      </c>
      <c r="E31482" s="15" t="str">
        <f>IF(AND($B$6=NB!$A$17,$B$8&gt;0),'Ersparnisberechnung Sommertarif'!$B$8*SLP!C31462,"")</f>
        <v/>
      </c>
    </row>
    <row r="31483" spans="1:5" x14ac:dyDescent="0.3">
      <c r="A31483" s="25">
        <v>46350</v>
      </c>
      <c r="B31483" s="31">
        <v>0.72916666666666663</v>
      </c>
      <c r="C31483" s="46"/>
      <c r="D31483" s="29">
        <v>46350.729166666664</v>
      </c>
      <c r="E31483" s="15" t="str">
        <f>IF(AND($B$6=NB!$A$17,$B$8&gt;0),'Ersparnisberechnung Sommertarif'!$B$8*SLP!C31463,"")</f>
        <v/>
      </c>
    </row>
    <row r="31484" spans="1:5" x14ac:dyDescent="0.3">
      <c r="A31484" s="25">
        <v>46350</v>
      </c>
      <c r="B31484" s="31">
        <v>0.73958333333333337</v>
      </c>
      <c r="C31484" s="46"/>
      <c r="D31484" s="29">
        <v>46350.739583333336</v>
      </c>
      <c r="E31484" s="15" t="str">
        <f>IF(AND($B$6=NB!$A$17,$B$8&gt;0),'Ersparnisberechnung Sommertarif'!$B$8*SLP!C31464,"")</f>
        <v/>
      </c>
    </row>
    <row r="31485" spans="1:5" x14ac:dyDescent="0.3">
      <c r="A31485" s="25">
        <v>46350</v>
      </c>
      <c r="B31485" s="31">
        <v>0.75</v>
      </c>
      <c r="C31485" s="46"/>
      <c r="D31485" s="29">
        <v>46350.75</v>
      </c>
      <c r="E31485" s="15" t="str">
        <f>IF(AND($B$6=NB!$A$17,$B$8&gt;0),'Ersparnisberechnung Sommertarif'!$B$8*SLP!C31465,"")</f>
        <v/>
      </c>
    </row>
    <row r="31486" spans="1:5" x14ac:dyDescent="0.3">
      <c r="A31486" s="25">
        <v>46350</v>
      </c>
      <c r="B31486" s="31">
        <v>0.76041666666666663</v>
      </c>
      <c r="C31486" s="46"/>
      <c r="D31486" s="29">
        <v>46350.760416666664</v>
      </c>
      <c r="E31486" s="15" t="str">
        <f>IF(AND($B$6=NB!$A$17,$B$8&gt;0),'Ersparnisberechnung Sommertarif'!$B$8*SLP!C31466,"")</f>
        <v/>
      </c>
    </row>
    <row r="31487" spans="1:5" x14ac:dyDescent="0.3">
      <c r="A31487" s="25">
        <v>46350</v>
      </c>
      <c r="B31487" s="31">
        <v>0.77083333333333337</v>
      </c>
      <c r="C31487" s="46"/>
      <c r="D31487" s="29">
        <v>46350.770833333336</v>
      </c>
      <c r="E31487" s="15" t="str">
        <f>IF(AND($B$6=NB!$A$17,$B$8&gt;0),'Ersparnisberechnung Sommertarif'!$B$8*SLP!C31467,"")</f>
        <v/>
      </c>
    </row>
    <row r="31488" spans="1:5" x14ac:dyDescent="0.3">
      <c r="A31488" s="25">
        <v>46350</v>
      </c>
      <c r="B31488" s="31">
        <v>0.78125</v>
      </c>
      <c r="C31488" s="46"/>
      <c r="D31488" s="29">
        <v>46350.78125</v>
      </c>
      <c r="E31488" s="15" t="str">
        <f>IF(AND($B$6=NB!$A$17,$B$8&gt;0),'Ersparnisberechnung Sommertarif'!$B$8*SLP!C31468,"")</f>
        <v/>
      </c>
    </row>
    <row r="31489" spans="1:5" x14ac:dyDescent="0.3">
      <c r="A31489" s="25">
        <v>46350</v>
      </c>
      <c r="B31489" s="31">
        <v>0.79166666666666663</v>
      </c>
      <c r="C31489" s="46"/>
      <c r="D31489" s="29">
        <v>46350.791666666664</v>
      </c>
      <c r="E31489" s="15" t="str">
        <f>IF(AND($B$6=NB!$A$17,$B$8&gt;0),'Ersparnisberechnung Sommertarif'!$B$8*SLP!C31469,"")</f>
        <v/>
      </c>
    </row>
    <row r="31490" spans="1:5" x14ac:dyDescent="0.3">
      <c r="A31490" s="25">
        <v>46350</v>
      </c>
      <c r="B31490" s="31">
        <v>0.80208333333333337</v>
      </c>
      <c r="C31490" s="46"/>
      <c r="D31490" s="29">
        <v>46350.802083333336</v>
      </c>
      <c r="E31490" s="15" t="str">
        <f>IF(AND($B$6=NB!$A$17,$B$8&gt;0),'Ersparnisberechnung Sommertarif'!$B$8*SLP!C31470,"")</f>
        <v/>
      </c>
    </row>
    <row r="31491" spans="1:5" x14ac:dyDescent="0.3">
      <c r="A31491" s="25">
        <v>46350</v>
      </c>
      <c r="B31491" s="31">
        <v>0.8125</v>
      </c>
      <c r="C31491" s="46"/>
      <c r="D31491" s="29">
        <v>46350.8125</v>
      </c>
      <c r="E31491" s="15" t="str">
        <f>IF(AND($B$6=NB!$A$17,$B$8&gt;0),'Ersparnisberechnung Sommertarif'!$B$8*SLP!C31471,"")</f>
        <v/>
      </c>
    </row>
    <row r="31492" spans="1:5" x14ac:dyDescent="0.3">
      <c r="A31492" s="25">
        <v>46350</v>
      </c>
      <c r="B31492" s="31">
        <v>0.82291666666666663</v>
      </c>
      <c r="C31492" s="46"/>
      <c r="D31492" s="29">
        <v>46350.822916666664</v>
      </c>
      <c r="E31492" s="15" t="str">
        <f>IF(AND($B$6=NB!$A$17,$B$8&gt;0),'Ersparnisberechnung Sommertarif'!$B$8*SLP!C31472,"")</f>
        <v/>
      </c>
    </row>
    <row r="31493" spans="1:5" x14ac:dyDescent="0.3">
      <c r="A31493" s="25">
        <v>46350</v>
      </c>
      <c r="B31493" s="31">
        <v>0.83333333333333337</v>
      </c>
      <c r="C31493" s="46"/>
      <c r="D31493" s="29">
        <v>46350.833333333336</v>
      </c>
      <c r="E31493" s="15" t="str">
        <f>IF(AND($B$6=NB!$A$17,$B$8&gt;0),'Ersparnisberechnung Sommertarif'!$B$8*SLP!C31473,"")</f>
        <v/>
      </c>
    </row>
    <row r="31494" spans="1:5" x14ac:dyDescent="0.3">
      <c r="A31494" s="25">
        <v>46350</v>
      </c>
      <c r="B31494" s="31">
        <v>0.84375</v>
      </c>
      <c r="C31494" s="46"/>
      <c r="D31494" s="29">
        <v>46350.84375</v>
      </c>
      <c r="E31494" s="15" t="str">
        <f>IF(AND($B$6=NB!$A$17,$B$8&gt;0),'Ersparnisberechnung Sommertarif'!$B$8*SLP!C31474,"")</f>
        <v/>
      </c>
    </row>
    <row r="31495" spans="1:5" x14ac:dyDescent="0.3">
      <c r="A31495" s="25">
        <v>46350</v>
      </c>
      <c r="B31495" s="31">
        <v>0.85416666666666663</v>
      </c>
      <c r="C31495" s="46"/>
      <c r="D31495" s="29">
        <v>46350.854166666664</v>
      </c>
      <c r="E31495" s="15" t="str">
        <f>IF(AND($B$6=NB!$A$17,$B$8&gt;0),'Ersparnisberechnung Sommertarif'!$B$8*SLP!C31475,"")</f>
        <v/>
      </c>
    </row>
    <row r="31496" spans="1:5" x14ac:dyDescent="0.3">
      <c r="A31496" s="25">
        <v>46350</v>
      </c>
      <c r="B31496" s="31">
        <v>0.86458333333333337</v>
      </c>
      <c r="C31496" s="46"/>
      <c r="D31496" s="29">
        <v>46350.864583333336</v>
      </c>
      <c r="E31496" s="15" t="str">
        <f>IF(AND($B$6=NB!$A$17,$B$8&gt;0),'Ersparnisberechnung Sommertarif'!$B$8*SLP!C31476,"")</f>
        <v/>
      </c>
    </row>
    <row r="31497" spans="1:5" x14ac:dyDescent="0.3">
      <c r="A31497" s="25">
        <v>46350</v>
      </c>
      <c r="B31497" s="31">
        <v>0.875</v>
      </c>
      <c r="C31497" s="46"/>
      <c r="D31497" s="29">
        <v>46350.875</v>
      </c>
      <c r="E31497" s="15" t="str">
        <f>IF(AND($B$6=NB!$A$17,$B$8&gt;0),'Ersparnisberechnung Sommertarif'!$B$8*SLP!C31477,"")</f>
        <v/>
      </c>
    </row>
    <row r="31498" spans="1:5" x14ac:dyDescent="0.3">
      <c r="A31498" s="25">
        <v>46350</v>
      </c>
      <c r="B31498" s="31">
        <v>0.88541666666666663</v>
      </c>
      <c r="C31498" s="46"/>
      <c r="D31498" s="29">
        <v>46350.885416666664</v>
      </c>
      <c r="E31498" s="15" t="str">
        <f>IF(AND($B$6=NB!$A$17,$B$8&gt;0),'Ersparnisberechnung Sommertarif'!$B$8*SLP!C31478,"")</f>
        <v/>
      </c>
    </row>
    <row r="31499" spans="1:5" x14ac:dyDescent="0.3">
      <c r="A31499" s="25">
        <v>46350</v>
      </c>
      <c r="B31499" s="31">
        <v>0.89583333333333337</v>
      </c>
      <c r="C31499" s="46"/>
      <c r="D31499" s="29">
        <v>46350.895833333336</v>
      </c>
      <c r="E31499" s="15" t="str">
        <f>IF(AND($B$6=NB!$A$17,$B$8&gt;0),'Ersparnisberechnung Sommertarif'!$B$8*SLP!C31479,"")</f>
        <v/>
      </c>
    </row>
    <row r="31500" spans="1:5" x14ac:dyDescent="0.3">
      <c r="A31500" s="25">
        <v>46350</v>
      </c>
      <c r="B31500" s="31">
        <v>0.90625</v>
      </c>
      <c r="C31500" s="46"/>
      <c r="D31500" s="29">
        <v>46350.90625</v>
      </c>
      <c r="E31500" s="15" t="str">
        <f>IF(AND($B$6=NB!$A$17,$B$8&gt;0),'Ersparnisberechnung Sommertarif'!$B$8*SLP!C31480,"")</f>
        <v/>
      </c>
    </row>
    <row r="31501" spans="1:5" x14ac:dyDescent="0.3">
      <c r="A31501" s="25">
        <v>46350</v>
      </c>
      <c r="B31501" s="31">
        <v>0.91666666666666663</v>
      </c>
      <c r="C31501" s="46"/>
      <c r="D31501" s="29">
        <v>46350.916666666664</v>
      </c>
      <c r="E31501" s="15" t="str">
        <f>IF(AND($B$6=NB!$A$17,$B$8&gt;0),'Ersparnisberechnung Sommertarif'!$B$8*SLP!C31481,"")</f>
        <v/>
      </c>
    </row>
    <row r="31502" spans="1:5" x14ac:dyDescent="0.3">
      <c r="A31502" s="25">
        <v>46350</v>
      </c>
      <c r="B31502" s="31">
        <v>0.92708333333333337</v>
      </c>
      <c r="C31502" s="46"/>
      <c r="D31502" s="29">
        <v>46350.927083333336</v>
      </c>
      <c r="E31502" s="15" t="str">
        <f>IF(AND($B$6=NB!$A$17,$B$8&gt;0),'Ersparnisberechnung Sommertarif'!$B$8*SLP!C31482,"")</f>
        <v/>
      </c>
    </row>
    <row r="31503" spans="1:5" x14ac:dyDescent="0.3">
      <c r="A31503" s="25">
        <v>46350</v>
      </c>
      <c r="B31503" s="31">
        <v>0.9375</v>
      </c>
      <c r="C31503" s="46"/>
      <c r="D31503" s="29">
        <v>46350.9375</v>
      </c>
      <c r="E31503" s="15" t="str">
        <f>IF(AND($B$6=NB!$A$17,$B$8&gt;0),'Ersparnisberechnung Sommertarif'!$B$8*SLP!C31483,"")</f>
        <v/>
      </c>
    </row>
    <row r="31504" spans="1:5" x14ac:dyDescent="0.3">
      <c r="A31504" s="25">
        <v>46350</v>
      </c>
      <c r="B31504" s="31">
        <v>0.94791666666666663</v>
      </c>
      <c r="C31504" s="46"/>
      <c r="D31504" s="29">
        <v>46350.947916666664</v>
      </c>
      <c r="E31504" s="15" t="str">
        <f>IF(AND($B$6=NB!$A$17,$B$8&gt;0),'Ersparnisberechnung Sommertarif'!$B$8*SLP!C31484,"")</f>
        <v/>
      </c>
    </row>
    <row r="31505" spans="1:5" x14ac:dyDescent="0.3">
      <c r="A31505" s="25">
        <v>46350</v>
      </c>
      <c r="B31505" s="31">
        <v>0.95833333333333337</v>
      </c>
      <c r="C31505" s="46"/>
      <c r="D31505" s="29">
        <v>46350.958333333336</v>
      </c>
      <c r="E31505" s="15" t="str">
        <f>IF(AND($B$6=NB!$A$17,$B$8&gt;0),'Ersparnisberechnung Sommertarif'!$B$8*SLP!C31485,"")</f>
        <v/>
      </c>
    </row>
    <row r="31506" spans="1:5" x14ac:dyDescent="0.3">
      <c r="A31506" s="25">
        <v>46350</v>
      </c>
      <c r="B31506" s="31">
        <v>0.96875</v>
      </c>
      <c r="C31506" s="46"/>
      <c r="D31506" s="29">
        <v>46350.96875</v>
      </c>
      <c r="E31506" s="15" t="str">
        <f>IF(AND($B$6=NB!$A$17,$B$8&gt;0),'Ersparnisberechnung Sommertarif'!$B$8*SLP!C31486,"")</f>
        <v/>
      </c>
    </row>
    <row r="31507" spans="1:5" x14ac:dyDescent="0.3">
      <c r="A31507" s="25">
        <v>46350</v>
      </c>
      <c r="B31507" s="31">
        <v>0.97916666666666663</v>
      </c>
      <c r="C31507" s="46"/>
      <c r="D31507" s="29">
        <v>46350.979166666664</v>
      </c>
      <c r="E31507" s="15" t="str">
        <f>IF(AND($B$6=NB!$A$17,$B$8&gt;0),'Ersparnisberechnung Sommertarif'!$B$8*SLP!C31487,"")</f>
        <v/>
      </c>
    </row>
    <row r="31508" spans="1:5" x14ac:dyDescent="0.3">
      <c r="A31508" s="25">
        <v>46350</v>
      </c>
      <c r="B31508" s="31">
        <v>0.98958333333333337</v>
      </c>
      <c r="C31508" s="46"/>
      <c r="D31508" s="29">
        <v>46350.989583333336</v>
      </c>
      <c r="E31508" s="15" t="str">
        <f>IF(AND($B$6=NB!$A$17,$B$8&gt;0),'Ersparnisberechnung Sommertarif'!$B$8*SLP!C31488,"")</f>
        <v/>
      </c>
    </row>
    <row r="31509" spans="1:5" x14ac:dyDescent="0.3">
      <c r="A31509" s="25">
        <v>46351</v>
      </c>
      <c r="B31509" s="31">
        <v>0</v>
      </c>
      <c r="C31509" s="46"/>
      <c r="D31509" s="29">
        <v>46351</v>
      </c>
      <c r="E31509" s="15" t="str">
        <f>IF(AND($B$6=NB!$A$17,$B$8&gt;0),'Ersparnisberechnung Sommertarif'!$B$8*SLP!C31489,"")</f>
        <v/>
      </c>
    </row>
    <row r="31510" spans="1:5" x14ac:dyDescent="0.3">
      <c r="A31510" s="25">
        <v>46351</v>
      </c>
      <c r="B31510" s="31">
        <v>1.0416666666666666E-2</v>
      </c>
      <c r="C31510" s="46"/>
      <c r="D31510" s="29">
        <v>46351.010416666664</v>
      </c>
      <c r="E31510" s="15" t="str">
        <f>IF(AND($B$6=NB!$A$17,$B$8&gt;0),'Ersparnisberechnung Sommertarif'!$B$8*SLP!C31490,"")</f>
        <v/>
      </c>
    </row>
    <row r="31511" spans="1:5" x14ac:dyDescent="0.3">
      <c r="A31511" s="25">
        <v>46351</v>
      </c>
      <c r="B31511" s="31">
        <v>2.0833333333333332E-2</v>
      </c>
      <c r="C31511" s="46"/>
      <c r="D31511" s="29">
        <v>46351.020833333336</v>
      </c>
      <c r="E31511" s="15" t="str">
        <f>IF(AND($B$6=NB!$A$17,$B$8&gt;0),'Ersparnisberechnung Sommertarif'!$B$8*SLP!C31491,"")</f>
        <v/>
      </c>
    </row>
    <row r="31512" spans="1:5" x14ac:dyDescent="0.3">
      <c r="A31512" s="25">
        <v>46351</v>
      </c>
      <c r="B31512" s="31">
        <v>3.125E-2</v>
      </c>
      <c r="C31512" s="46"/>
      <c r="D31512" s="29">
        <v>46351.03125</v>
      </c>
      <c r="E31512" s="15" t="str">
        <f>IF(AND($B$6=NB!$A$17,$B$8&gt;0),'Ersparnisberechnung Sommertarif'!$B$8*SLP!C31492,"")</f>
        <v/>
      </c>
    </row>
    <row r="31513" spans="1:5" x14ac:dyDescent="0.3">
      <c r="A31513" s="25">
        <v>46351</v>
      </c>
      <c r="B31513" s="31">
        <v>4.1666666666666664E-2</v>
      </c>
      <c r="C31513" s="46"/>
      <c r="D31513" s="29">
        <v>46351.041666666664</v>
      </c>
      <c r="E31513" s="15" t="str">
        <f>IF(AND($B$6=NB!$A$17,$B$8&gt;0),'Ersparnisberechnung Sommertarif'!$B$8*SLP!C31493,"")</f>
        <v/>
      </c>
    </row>
    <row r="31514" spans="1:5" x14ac:dyDescent="0.3">
      <c r="A31514" s="25">
        <v>46351</v>
      </c>
      <c r="B31514" s="31">
        <v>5.2083333333333336E-2</v>
      </c>
      <c r="C31514" s="46"/>
      <c r="D31514" s="29">
        <v>46351.052083333336</v>
      </c>
      <c r="E31514" s="15" t="str">
        <f>IF(AND($B$6=NB!$A$17,$B$8&gt;0),'Ersparnisberechnung Sommertarif'!$B$8*SLP!C31494,"")</f>
        <v/>
      </c>
    </row>
    <row r="31515" spans="1:5" x14ac:dyDescent="0.3">
      <c r="A31515" s="25">
        <v>46351</v>
      </c>
      <c r="B31515" s="31">
        <v>6.25E-2</v>
      </c>
      <c r="C31515" s="46"/>
      <c r="D31515" s="29">
        <v>46351.0625</v>
      </c>
      <c r="E31515" s="15" t="str">
        <f>IF(AND($B$6=NB!$A$17,$B$8&gt;0),'Ersparnisberechnung Sommertarif'!$B$8*SLP!C31495,"")</f>
        <v/>
      </c>
    </row>
    <row r="31516" spans="1:5" x14ac:dyDescent="0.3">
      <c r="A31516" s="25">
        <v>46351</v>
      </c>
      <c r="B31516" s="31">
        <v>7.2916666666666671E-2</v>
      </c>
      <c r="C31516" s="46"/>
      <c r="D31516" s="29">
        <v>46351.072916666664</v>
      </c>
      <c r="E31516" s="15" t="str">
        <f>IF(AND($B$6=NB!$A$17,$B$8&gt;0),'Ersparnisberechnung Sommertarif'!$B$8*SLP!C31496,"")</f>
        <v/>
      </c>
    </row>
    <row r="31517" spans="1:5" x14ac:dyDescent="0.3">
      <c r="A31517" s="25">
        <v>46351</v>
      </c>
      <c r="B31517" s="31">
        <v>8.3333333333333329E-2</v>
      </c>
      <c r="C31517" s="46"/>
      <c r="D31517" s="29">
        <v>46351.083333333336</v>
      </c>
      <c r="E31517" s="15" t="str">
        <f>IF(AND($B$6=NB!$A$17,$B$8&gt;0),'Ersparnisberechnung Sommertarif'!$B$8*SLP!C31497,"")</f>
        <v/>
      </c>
    </row>
    <row r="31518" spans="1:5" x14ac:dyDescent="0.3">
      <c r="A31518" s="25">
        <v>46351</v>
      </c>
      <c r="B31518" s="31">
        <v>9.375E-2</v>
      </c>
      <c r="C31518" s="46"/>
      <c r="D31518" s="29">
        <v>46351.09375</v>
      </c>
      <c r="E31518" s="15" t="str">
        <f>IF(AND($B$6=NB!$A$17,$B$8&gt;0),'Ersparnisberechnung Sommertarif'!$B$8*SLP!C31498,"")</f>
        <v/>
      </c>
    </row>
    <row r="31519" spans="1:5" x14ac:dyDescent="0.3">
      <c r="A31519" s="25">
        <v>46351</v>
      </c>
      <c r="B31519" s="31">
        <v>0.10416666666666667</v>
      </c>
      <c r="C31519" s="46"/>
      <c r="D31519" s="29">
        <v>46351.104166666664</v>
      </c>
      <c r="E31519" s="15" t="str">
        <f>IF(AND($B$6=NB!$A$17,$B$8&gt;0),'Ersparnisberechnung Sommertarif'!$B$8*SLP!C31499,"")</f>
        <v/>
      </c>
    </row>
    <row r="31520" spans="1:5" x14ac:dyDescent="0.3">
      <c r="A31520" s="25">
        <v>46351</v>
      </c>
      <c r="B31520" s="31">
        <v>0.11458333333333333</v>
      </c>
      <c r="C31520" s="46"/>
      <c r="D31520" s="29">
        <v>46351.114583333336</v>
      </c>
      <c r="E31520" s="15" t="str">
        <f>IF(AND($B$6=NB!$A$17,$B$8&gt;0),'Ersparnisberechnung Sommertarif'!$B$8*SLP!C31500,"")</f>
        <v/>
      </c>
    </row>
    <row r="31521" spans="1:5" x14ac:dyDescent="0.3">
      <c r="A31521" s="25">
        <v>46351</v>
      </c>
      <c r="B31521" s="31">
        <v>0.125</v>
      </c>
      <c r="C31521" s="46"/>
      <c r="D31521" s="29">
        <v>46351.125</v>
      </c>
      <c r="E31521" s="15" t="str">
        <f>IF(AND($B$6=NB!$A$17,$B$8&gt;0),'Ersparnisberechnung Sommertarif'!$B$8*SLP!C31501,"")</f>
        <v/>
      </c>
    </row>
    <row r="31522" spans="1:5" x14ac:dyDescent="0.3">
      <c r="A31522" s="25">
        <v>46351</v>
      </c>
      <c r="B31522" s="31">
        <v>0.13541666666666666</v>
      </c>
      <c r="C31522" s="46"/>
      <c r="D31522" s="29">
        <v>46351.135416666664</v>
      </c>
      <c r="E31522" s="15" t="str">
        <f>IF(AND($B$6=NB!$A$17,$B$8&gt;0),'Ersparnisberechnung Sommertarif'!$B$8*SLP!C31502,"")</f>
        <v/>
      </c>
    </row>
    <row r="31523" spans="1:5" x14ac:dyDescent="0.3">
      <c r="A31523" s="25">
        <v>46351</v>
      </c>
      <c r="B31523" s="31">
        <v>0.14583333333333334</v>
      </c>
      <c r="C31523" s="46"/>
      <c r="D31523" s="29">
        <v>46351.145833333336</v>
      </c>
      <c r="E31523" s="15" t="str">
        <f>IF(AND($B$6=NB!$A$17,$B$8&gt;0),'Ersparnisberechnung Sommertarif'!$B$8*SLP!C31503,"")</f>
        <v/>
      </c>
    </row>
    <row r="31524" spans="1:5" x14ac:dyDescent="0.3">
      <c r="A31524" s="25">
        <v>46351</v>
      </c>
      <c r="B31524" s="31">
        <v>0.15625</v>
      </c>
      <c r="C31524" s="46"/>
      <c r="D31524" s="29">
        <v>46351.15625</v>
      </c>
      <c r="E31524" s="15" t="str">
        <f>IF(AND($B$6=NB!$A$17,$B$8&gt;0),'Ersparnisberechnung Sommertarif'!$B$8*SLP!C31504,"")</f>
        <v/>
      </c>
    </row>
    <row r="31525" spans="1:5" x14ac:dyDescent="0.3">
      <c r="A31525" s="25">
        <v>46351</v>
      </c>
      <c r="B31525" s="31">
        <v>0.16666666666666666</v>
      </c>
      <c r="C31525" s="46"/>
      <c r="D31525" s="29">
        <v>46351.166666666664</v>
      </c>
      <c r="E31525" s="15" t="str">
        <f>IF(AND($B$6=NB!$A$17,$B$8&gt;0),'Ersparnisberechnung Sommertarif'!$B$8*SLP!C31505,"")</f>
        <v/>
      </c>
    </row>
    <row r="31526" spans="1:5" x14ac:dyDescent="0.3">
      <c r="A31526" s="25">
        <v>46351</v>
      </c>
      <c r="B31526" s="31">
        <v>0.17708333333333334</v>
      </c>
      <c r="C31526" s="46"/>
      <c r="D31526" s="29">
        <v>46351.177083333336</v>
      </c>
      <c r="E31526" s="15" t="str">
        <f>IF(AND($B$6=NB!$A$17,$B$8&gt;0),'Ersparnisberechnung Sommertarif'!$B$8*SLP!C31506,"")</f>
        <v/>
      </c>
    </row>
    <row r="31527" spans="1:5" x14ac:dyDescent="0.3">
      <c r="A31527" s="25">
        <v>46351</v>
      </c>
      <c r="B31527" s="31">
        <v>0.1875</v>
      </c>
      <c r="C31527" s="46"/>
      <c r="D31527" s="29">
        <v>46351.1875</v>
      </c>
      <c r="E31527" s="15" t="str">
        <f>IF(AND($B$6=NB!$A$17,$B$8&gt;0),'Ersparnisberechnung Sommertarif'!$B$8*SLP!C31507,"")</f>
        <v/>
      </c>
    </row>
    <row r="31528" spans="1:5" x14ac:dyDescent="0.3">
      <c r="A31528" s="25">
        <v>46351</v>
      </c>
      <c r="B31528" s="31">
        <v>0.19791666666666666</v>
      </c>
      <c r="C31528" s="46"/>
      <c r="D31528" s="29">
        <v>46351.197916666664</v>
      </c>
      <c r="E31528" s="15" t="str">
        <f>IF(AND($B$6=NB!$A$17,$B$8&gt;0),'Ersparnisberechnung Sommertarif'!$B$8*SLP!C31508,"")</f>
        <v/>
      </c>
    </row>
    <row r="31529" spans="1:5" x14ac:dyDescent="0.3">
      <c r="A31529" s="25">
        <v>46351</v>
      </c>
      <c r="B31529" s="31">
        <v>0.20833333333333334</v>
      </c>
      <c r="C31529" s="46"/>
      <c r="D31529" s="29">
        <v>46351.208333333336</v>
      </c>
      <c r="E31529" s="15" t="str">
        <f>IF(AND($B$6=NB!$A$17,$B$8&gt;0),'Ersparnisberechnung Sommertarif'!$B$8*SLP!C31509,"")</f>
        <v/>
      </c>
    </row>
    <row r="31530" spans="1:5" x14ac:dyDescent="0.3">
      <c r="A31530" s="25">
        <v>46351</v>
      </c>
      <c r="B31530" s="31">
        <v>0.21875</v>
      </c>
      <c r="C31530" s="46"/>
      <c r="D31530" s="29">
        <v>46351.21875</v>
      </c>
      <c r="E31530" s="15" t="str">
        <f>IF(AND($B$6=NB!$A$17,$B$8&gt;0),'Ersparnisberechnung Sommertarif'!$B$8*SLP!C31510,"")</f>
        <v/>
      </c>
    </row>
    <row r="31531" spans="1:5" x14ac:dyDescent="0.3">
      <c r="A31531" s="25">
        <v>46351</v>
      </c>
      <c r="B31531" s="31">
        <v>0.22916666666666666</v>
      </c>
      <c r="C31531" s="46"/>
      <c r="D31531" s="29">
        <v>46351.229166666664</v>
      </c>
      <c r="E31531" s="15" t="str">
        <f>IF(AND($B$6=NB!$A$17,$B$8&gt;0),'Ersparnisberechnung Sommertarif'!$B$8*SLP!C31511,"")</f>
        <v/>
      </c>
    </row>
    <row r="31532" spans="1:5" x14ac:dyDescent="0.3">
      <c r="A31532" s="25">
        <v>46351</v>
      </c>
      <c r="B31532" s="31">
        <v>0.23958333333333334</v>
      </c>
      <c r="C31532" s="46"/>
      <c r="D31532" s="29">
        <v>46351.239583333336</v>
      </c>
      <c r="E31532" s="15" t="str">
        <f>IF(AND($B$6=NB!$A$17,$B$8&gt;0),'Ersparnisberechnung Sommertarif'!$B$8*SLP!C31512,"")</f>
        <v/>
      </c>
    </row>
    <row r="31533" spans="1:5" x14ac:dyDescent="0.3">
      <c r="A31533" s="25">
        <v>46351</v>
      </c>
      <c r="B31533" s="31">
        <v>0.25</v>
      </c>
      <c r="C31533" s="46"/>
      <c r="D31533" s="29">
        <v>46351.25</v>
      </c>
      <c r="E31533" s="15" t="str">
        <f>IF(AND($B$6=NB!$A$17,$B$8&gt;0),'Ersparnisberechnung Sommertarif'!$B$8*SLP!C31513,"")</f>
        <v/>
      </c>
    </row>
    <row r="31534" spans="1:5" x14ac:dyDescent="0.3">
      <c r="A31534" s="25">
        <v>46351</v>
      </c>
      <c r="B31534" s="31">
        <v>0.26041666666666669</v>
      </c>
      <c r="C31534" s="46"/>
      <c r="D31534" s="29">
        <v>46351.260416666664</v>
      </c>
      <c r="E31534" s="15" t="str">
        <f>IF(AND($B$6=NB!$A$17,$B$8&gt;0),'Ersparnisberechnung Sommertarif'!$B$8*SLP!C31514,"")</f>
        <v/>
      </c>
    </row>
    <row r="31535" spans="1:5" x14ac:dyDescent="0.3">
      <c r="A31535" s="25">
        <v>46351</v>
      </c>
      <c r="B31535" s="31">
        <v>0.27083333333333331</v>
      </c>
      <c r="C31535" s="46"/>
      <c r="D31535" s="29">
        <v>46351.270833333336</v>
      </c>
      <c r="E31535" s="15" t="str">
        <f>IF(AND($B$6=NB!$A$17,$B$8&gt;0),'Ersparnisberechnung Sommertarif'!$B$8*SLP!C31515,"")</f>
        <v/>
      </c>
    </row>
    <row r="31536" spans="1:5" x14ac:dyDescent="0.3">
      <c r="A31536" s="25">
        <v>46351</v>
      </c>
      <c r="B31536" s="31">
        <v>0.28125</v>
      </c>
      <c r="C31536" s="46"/>
      <c r="D31536" s="29">
        <v>46351.28125</v>
      </c>
      <c r="E31536" s="15" t="str">
        <f>IF(AND($B$6=NB!$A$17,$B$8&gt;0),'Ersparnisberechnung Sommertarif'!$B$8*SLP!C31516,"")</f>
        <v/>
      </c>
    </row>
    <row r="31537" spans="1:5" x14ac:dyDescent="0.3">
      <c r="A31537" s="25">
        <v>46351</v>
      </c>
      <c r="B31537" s="31">
        <v>0.29166666666666669</v>
      </c>
      <c r="C31537" s="46"/>
      <c r="D31537" s="29">
        <v>46351.291666666664</v>
      </c>
      <c r="E31537" s="15" t="str">
        <f>IF(AND($B$6=NB!$A$17,$B$8&gt;0),'Ersparnisberechnung Sommertarif'!$B$8*SLP!C31517,"")</f>
        <v/>
      </c>
    </row>
    <row r="31538" spans="1:5" x14ac:dyDescent="0.3">
      <c r="A31538" s="25">
        <v>46351</v>
      </c>
      <c r="B31538" s="31">
        <v>0.30208333333333331</v>
      </c>
      <c r="C31538" s="46"/>
      <c r="D31538" s="29">
        <v>46351.302083333336</v>
      </c>
      <c r="E31538" s="15" t="str">
        <f>IF(AND($B$6=NB!$A$17,$B$8&gt;0),'Ersparnisberechnung Sommertarif'!$B$8*SLP!C31518,"")</f>
        <v/>
      </c>
    </row>
    <row r="31539" spans="1:5" x14ac:dyDescent="0.3">
      <c r="A31539" s="25">
        <v>46351</v>
      </c>
      <c r="B31539" s="31">
        <v>0.3125</v>
      </c>
      <c r="C31539" s="46"/>
      <c r="D31539" s="29">
        <v>46351.3125</v>
      </c>
      <c r="E31539" s="15" t="str">
        <f>IF(AND($B$6=NB!$A$17,$B$8&gt;0),'Ersparnisberechnung Sommertarif'!$B$8*SLP!C31519,"")</f>
        <v/>
      </c>
    </row>
    <row r="31540" spans="1:5" x14ac:dyDescent="0.3">
      <c r="A31540" s="25">
        <v>46351</v>
      </c>
      <c r="B31540" s="31">
        <v>0.32291666666666669</v>
      </c>
      <c r="C31540" s="46"/>
      <c r="D31540" s="29">
        <v>46351.322916666664</v>
      </c>
      <c r="E31540" s="15" t="str">
        <f>IF(AND($B$6=NB!$A$17,$B$8&gt;0),'Ersparnisberechnung Sommertarif'!$B$8*SLP!C31520,"")</f>
        <v/>
      </c>
    </row>
    <row r="31541" spans="1:5" x14ac:dyDescent="0.3">
      <c r="A31541" s="25">
        <v>46351</v>
      </c>
      <c r="B31541" s="31">
        <v>0.33333333333333331</v>
      </c>
      <c r="C31541" s="46"/>
      <c r="D31541" s="29">
        <v>46351.333333333336</v>
      </c>
      <c r="E31541" s="15" t="str">
        <f>IF(AND($B$6=NB!$A$17,$B$8&gt;0),'Ersparnisberechnung Sommertarif'!$B$8*SLP!C31521,"")</f>
        <v/>
      </c>
    </row>
    <row r="31542" spans="1:5" x14ac:dyDescent="0.3">
      <c r="A31542" s="25">
        <v>46351</v>
      </c>
      <c r="B31542" s="31">
        <v>0.34375</v>
      </c>
      <c r="C31542" s="46"/>
      <c r="D31542" s="29">
        <v>46351.34375</v>
      </c>
      <c r="E31542" s="15" t="str">
        <f>IF(AND($B$6=NB!$A$17,$B$8&gt;0),'Ersparnisberechnung Sommertarif'!$B$8*SLP!C31522,"")</f>
        <v/>
      </c>
    </row>
    <row r="31543" spans="1:5" x14ac:dyDescent="0.3">
      <c r="A31543" s="25">
        <v>46351</v>
      </c>
      <c r="B31543" s="31">
        <v>0.35416666666666669</v>
      </c>
      <c r="C31543" s="46"/>
      <c r="D31543" s="29">
        <v>46351.354166666664</v>
      </c>
      <c r="E31543" s="15" t="str">
        <f>IF(AND($B$6=NB!$A$17,$B$8&gt;0),'Ersparnisberechnung Sommertarif'!$B$8*SLP!C31523,"")</f>
        <v/>
      </c>
    </row>
    <row r="31544" spans="1:5" x14ac:dyDescent="0.3">
      <c r="A31544" s="25">
        <v>46351</v>
      </c>
      <c r="B31544" s="31">
        <v>0.36458333333333331</v>
      </c>
      <c r="C31544" s="46"/>
      <c r="D31544" s="29">
        <v>46351.364583333336</v>
      </c>
      <c r="E31544" s="15" t="str">
        <f>IF(AND($B$6=NB!$A$17,$B$8&gt;0),'Ersparnisberechnung Sommertarif'!$B$8*SLP!C31524,"")</f>
        <v/>
      </c>
    </row>
    <row r="31545" spans="1:5" x14ac:dyDescent="0.3">
      <c r="A31545" s="25">
        <v>46351</v>
      </c>
      <c r="B31545" s="31">
        <v>0.375</v>
      </c>
      <c r="C31545" s="46"/>
      <c r="D31545" s="29">
        <v>46351.375</v>
      </c>
      <c r="E31545" s="15" t="str">
        <f>IF(AND($B$6=NB!$A$17,$B$8&gt;0),'Ersparnisberechnung Sommertarif'!$B$8*SLP!C31525,"")</f>
        <v/>
      </c>
    </row>
    <row r="31546" spans="1:5" x14ac:dyDescent="0.3">
      <c r="A31546" s="25">
        <v>46351</v>
      </c>
      <c r="B31546" s="31">
        <v>0.38541666666666669</v>
      </c>
      <c r="C31546" s="46"/>
      <c r="D31546" s="29">
        <v>46351.385416666664</v>
      </c>
      <c r="E31546" s="15" t="str">
        <f>IF(AND($B$6=NB!$A$17,$B$8&gt;0),'Ersparnisberechnung Sommertarif'!$B$8*SLP!C31526,"")</f>
        <v/>
      </c>
    </row>
    <row r="31547" spans="1:5" x14ac:dyDescent="0.3">
      <c r="A31547" s="25">
        <v>46351</v>
      </c>
      <c r="B31547" s="31">
        <v>0.39583333333333331</v>
      </c>
      <c r="C31547" s="46"/>
      <c r="D31547" s="29">
        <v>46351.395833333336</v>
      </c>
      <c r="E31547" s="15" t="str">
        <f>IF(AND($B$6=NB!$A$17,$B$8&gt;0),'Ersparnisberechnung Sommertarif'!$B$8*SLP!C31527,"")</f>
        <v/>
      </c>
    </row>
    <row r="31548" spans="1:5" x14ac:dyDescent="0.3">
      <c r="A31548" s="25">
        <v>46351</v>
      </c>
      <c r="B31548" s="31">
        <v>0.40625</v>
      </c>
      <c r="C31548" s="46"/>
      <c r="D31548" s="29">
        <v>46351.40625</v>
      </c>
      <c r="E31548" s="15" t="str">
        <f>IF(AND($B$6=NB!$A$17,$B$8&gt;0),'Ersparnisberechnung Sommertarif'!$B$8*SLP!C31528,"")</f>
        <v/>
      </c>
    </row>
    <row r="31549" spans="1:5" x14ac:dyDescent="0.3">
      <c r="A31549" s="25">
        <v>46351</v>
      </c>
      <c r="B31549" s="31">
        <v>0.41666666666666669</v>
      </c>
      <c r="C31549" s="46"/>
      <c r="D31549" s="29">
        <v>46351.416666666664</v>
      </c>
      <c r="E31549" s="15" t="str">
        <f>IF(AND($B$6=NB!$A$17,$B$8&gt;0),'Ersparnisberechnung Sommertarif'!$B$8*SLP!C31529,"")</f>
        <v/>
      </c>
    </row>
    <row r="31550" spans="1:5" x14ac:dyDescent="0.3">
      <c r="A31550" s="25">
        <v>46351</v>
      </c>
      <c r="B31550" s="31">
        <v>0.42708333333333331</v>
      </c>
      <c r="C31550" s="46"/>
      <c r="D31550" s="29">
        <v>46351.427083333336</v>
      </c>
      <c r="E31550" s="15" t="str">
        <f>IF(AND($B$6=NB!$A$17,$B$8&gt;0),'Ersparnisberechnung Sommertarif'!$B$8*SLP!C31530,"")</f>
        <v/>
      </c>
    </row>
    <row r="31551" spans="1:5" x14ac:dyDescent="0.3">
      <c r="A31551" s="25">
        <v>46351</v>
      </c>
      <c r="B31551" s="31">
        <v>0.4375</v>
      </c>
      <c r="C31551" s="46"/>
      <c r="D31551" s="29">
        <v>46351.4375</v>
      </c>
      <c r="E31551" s="15" t="str">
        <f>IF(AND($B$6=NB!$A$17,$B$8&gt;0),'Ersparnisberechnung Sommertarif'!$B$8*SLP!C31531,"")</f>
        <v/>
      </c>
    </row>
    <row r="31552" spans="1:5" x14ac:dyDescent="0.3">
      <c r="A31552" s="25">
        <v>46351</v>
      </c>
      <c r="B31552" s="31">
        <v>0.44791666666666669</v>
      </c>
      <c r="C31552" s="46"/>
      <c r="D31552" s="29">
        <v>46351.447916666664</v>
      </c>
      <c r="E31552" s="15" t="str">
        <f>IF(AND($B$6=NB!$A$17,$B$8&gt;0),'Ersparnisberechnung Sommertarif'!$B$8*SLP!C31532,"")</f>
        <v/>
      </c>
    </row>
    <row r="31553" spans="1:5" x14ac:dyDescent="0.3">
      <c r="A31553" s="25">
        <v>46351</v>
      </c>
      <c r="B31553" s="31">
        <v>0.45833333333333331</v>
      </c>
      <c r="C31553" s="46"/>
      <c r="D31553" s="29">
        <v>46351.458333333336</v>
      </c>
      <c r="E31553" s="15" t="str">
        <f>IF(AND($B$6=NB!$A$17,$B$8&gt;0),'Ersparnisberechnung Sommertarif'!$B$8*SLP!C31533,"")</f>
        <v/>
      </c>
    </row>
    <row r="31554" spans="1:5" x14ac:dyDescent="0.3">
      <c r="A31554" s="25">
        <v>46351</v>
      </c>
      <c r="B31554" s="31">
        <v>0.46875</v>
      </c>
      <c r="C31554" s="46"/>
      <c r="D31554" s="29">
        <v>46351.46875</v>
      </c>
      <c r="E31554" s="15" t="str">
        <f>IF(AND($B$6=NB!$A$17,$B$8&gt;0),'Ersparnisberechnung Sommertarif'!$B$8*SLP!C31534,"")</f>
        <v/>
      </c>
    </row>
    <row r="31555" spans="1:5" x14ac:dyDescent="0.3">
      <c r="A31555" s="25">
        <v>46351</v>
      </c>
      <c r="B31555" s="31">
        <v>0.47916666666666669</v>
      </c>
      <c r="C31555" s="46"/>
      <c r="D31555" s="29">
        <v>46351.479166666664</v>
      </c>
      <c r="E31555" s="15" t="str">
        <f>IF(AND($B$6=NB!$A$17,$B$8&gt;0),'Ersparnisberechnung Sommertarif'!$B$8*SLP!C31535,"")</f>
        <v/>
      </c>
    </row>
    <row r="31556" spans="1:5" x14ac:dyDescent="0.3">
      <c r="A31556" s="25">
        <v>46351</v>
      </c>
      <c r="B31556" s="31">
        <v>0.48958333333333331</v>
      </c>
      <c r="C31556" s="46"/>
      <c r="D31556" s="29">
        <v>46351.489583333336</v>
      </c>
      <c r="E31556" s="15" t="str">
        <f>IF(AND($B$6=NB!$A$17,$B$8&gt;0),'Ersparnisberechnung Sommertarif'!$B$8*SLP!C31536,"")</f>
        <v/>
      </c>
    </row>
    <row r="31557" spans="1:5" x14ac:dyDescent="0.3">
      <c r="A31557" s="25">
        <v>46351</v>
      </c>
      <c r="B31557" s="31">
        <v>0.5</v>
      </c>
      <c r="C31557" s="46"/>
      <c r="D31557" s="29">
        <v>46351.5</v>
      </c>
      <c r="E31557" s="15" t="str">
        <f>IF(AND($B$6=NB!$A$17,$B$8&gt;0),'Ersparnisberechnung Sommertarif'!$B$8*SLP!C31537,"")</f>
        <v/>
      </c>
    </row>
    <row r="31558" spans="1:5" x14ac:dyDescent="0.3">
      <c r="A31558" s="25">
        <v>46351</v>
      </c>
      <c r="B31558" s="31">
        <v>0.51041666666666663</v>
      </c>
      <c r="C31558" s="46"/>
      <c r="D31558" s="29">
        <v>46351.510416666664</v>
      </c>
      <c r="E31558" s="15" t="str">
        <f>IF(AND($B$6=NB!$A$17,$B$8&gt;0),'Ersparnisberechnung Sommertarif'!$B$8*SLP!C31538,"")</f>
        <v/>
      </c>
    </row>
    <row r="31559" spans="1:5" x14ac:dyDescent="0.3">
      <c r="A31559" s="25">
        <v>46351</v>
      </c>
      <c r="B31559" s="31">
        <v>0.52083333333333337</v>
      </c>
      <c r="C31559" s="46"/>
      <c r="D31559" s="29">
        <v>46351.520833333336</v>
      </c>
      <c r="E31559" s="15" t="str">
        <f>IF(AND($B$6=NB!$A$17,$B$8&gt;0),'Ersparnisberechnung Sommertarif'!$B$8*SLP!C31539,"")</f>
        <v/>
      </c>
    </row>
    <row r="31560" spans="1:5" x14ac:dyDescent="0.3">
      <c r="A31560" s="25">
        <v>46351</v>
      </c>
      <c r="B31560" s="31">
        <v>0.53125</v>
      </c>
      <c r="C31560" s="46"/>
      <c r="D31560" s="29">
        <v>46351.53125</v>
      </c>
      <c r="E31560" s="15" t="str">
        <f>IF(AND($B$6=NB!$A$17,$B$8&gt;0),'Ersparnisberechnung Sommertarif'!$B$8*SLP!C31540,"")</f>
        <v/>
      </c>
    </row>
    <row r="31561" spans="1:5" x14ac:dyDescent="0.3">
      <c r="A31561" s="25">
        <v>46351</v>
      </c>
      <c r="B31561" s="31">
        <v>0.54166666666666663</v>
      </c>
      <c r="C31561" s="46"/>
      <c r="D31561" s="29">
        <v>46351.541666666664</v>
      </c>
      <c r="E31561" s="15" t="str">
        <f>IF(AND($B$6=NB!$A$17,$B$8&gt;0),'Ersparnisberechnung Sommertarif'!$B$8*SLP!C31541,"")</f>
        <v/>
      </c>
    </row>
    <row r="31562" spans="1:5" x14ac:dyDescent="0.3">
      <c r="A31562" s="25">
        <v>46351</v>
      </c>
      <c r="B31562" s="31">
        <v>0.55208333333333337</v>
      </c>
      <c r="C31562" s="46"/>
      <c r="D31562" s="29">
        <v>46351.552083333336</v>
      </c>
      <c r="E31562" s="15" t="str">
        <f>IF(AND($B$6=NB!$A$17,$B$8&gt;0),'Ersparnisberechnung Sommertarif'!$B$8*SLP!C31542,"")</f>
        <v/>
      </c>
    </row>
    <row r="31563" spans="1:5" x14ac:dyDescent="0.3">
      <c r="A31563" s="25">
        <v>46351</v>
      </c>
      <c r="B31563" s="31">
        <v>0.5625</v>
      </c>
      <c r="C31563" s="46"/>
      <c r="D31563" s="29">
        <v>46351.5625</v>
      </c>
      <c r="E31563" s="15" t="str">
        <f>IF(AND($B$6=NB!$A$17,$B$8&gt;0),'Ersparnisberechnung Sommertarif'!$B$8*SLP!C31543,"")</f>
        <v/>
      </c>
    </row>
    <row r="31564" spans="1:5" x14ac:dyDescent="0.3">
      <c r="A31564" s="25">
        <v>46351</v>
      </c>
      <c r="B31564" s="31">
        <v>0.57291666666666663</v>
      </c>
      <c r="C31564" s="46"/>
      <c r="D31564" s="29">
        <v>46351.572916666664</v>
      </c>
      <c r="E31564" s="15" t="str">
        <f>IF(AND($B$6=NB!$A$17,$B$8&gt;0),'Ersparnisberechnung Sommertarif'!$B$8*SLP!C31544,"")</f>
        <v/>
      </c>
    </row>
    <row r="31565" spans="1:5" x14ac:dyDescent="0.3">
      <c r="A31565" s="25">
        <v>46351</v>
      </c>
      <c r="B31565" s="31">
        <v>0.58333333333333337</v>
      </c>
      <c r="C31565" s="46"/>
      <c r="D31565" s="29">
        <v>46351.583333333336</v>
      </c>
      <c r="E31565" s="15" t="str">
        <f>IF(AND($B$6=NB!$A$17,$B$8&gt;0),'Ersparnisberechnung Sommertarif'!$B$8*SLP!C31545,"")</f>
        <v/>
      </c>
    </row>
    <row r="31566" spans="1:5" x14ac:dyDescent="0.3">
      <c r="A31566" s="25">
        <v>46351</v>
      </c>
      <c r="B31566" s="31">
        <v>0.59375</v>
      </c>
      <c r="C31566" s="46"/>
      <c r="D31566" s="29">
        <v>46351.59375</v>
      </c>
      <c r="E31566" s="15" t="str">
        <f>IF(AND($B$6=NB!$A$17,$B$8&gt;0),'Ersparnisberechnung Sommertarif'!$B$8*SLP!C31546,"")</f>
        <v/>
      </c>
    </row>
    <row r="31567" spans="1:5" x14ac:dyDescent="0.3">
      <c r="A31567" s="25">
        <v>46351</v>
      </c>
      <c r="B31567" s="31">
        <v>0.60416666666666663</v>
      </c>
      <c r="C31567" s="46"/>
      <c r="D31567" s="29">
        <v>46351.604166666664</v>
      </c>
      <c r="E31567" s="15" t="str">
        <f>IF(AND($B$6=NB!$A$17,$B$8&gt;0),'Ersparnisberechnung Sommertarif'!$B$8*SLP!C31547,"")</f>
        <v/>
      </c>
    </row>
    <row r="31568" spans="1:5" x14ac:dyDescent="0.3">
      <c r="A31568" s="25">
        <v>46351</v>
      </c>
      <c r="B31568" s="31">
        <v>0.61458333333333337</v>
      </c>
      <c r="C31568" s="46"/>
      <c r="D31568" s="29">
        <v>46351.614583333336</v>
      </c>
      <c r="E31568" s="15" t="str">
        <f>IF(AND($B$6=NB!$A$17,$B$8&gt;0),'Ersparnisberechnung Sommertarif'!$B$8*SLP!C31548,"")</f>
        <v/>
      </c>
    </row>
    <row r="31569" spans="1:5" x14ac:dyDescent="0.3">
      <c r="A31569" s="25">
        <v>46351</v>
      </c>
      <c r="B31569" s="31">
        <v>0.625</v>
      </c>
      <c r="C31569" s="46"/>
      <c r="D31569" s="29">
        <v>46351.625</v>
      </c>
      <c r="E31569" s="15" t="str">
        <f>IF(AND($B$6=NB!$A$17,$B$8&gt;0),'Ersparnisberechnung Sommertarif'!$B$8*SLP!C31549,"")</f>
        <v/>
      </c>
    </row>
    <row r="31570" spans="1:5" x14ac:dyDescent="0.3">
      <c r="A31570" s="25">
        <v>46351</v>
      </c>
      <c r="B31570" s="31">
        <v>0.63541666666666663</v>
      </c>
      <c r="C31570" s="46"/>
      <c r="D31570" s="29">
        <v>46351.635416666664</v>
      </c>
      <c r="E31570" s="15" t="str">
        <f>IF(AND($B$6=NB!$A$17,$B$8&gt;0),'Ersparnisberechnung Sommertarif'!$B$8*SLP!C31550,"")</f>
        <v/>
      </c>
    </row>
    <row r="31571" spans="1:5" x14ac:dyDescent="0.3">
      <c r="A31571" s="25">
        <v>46351</v>
      </c>
      <c r="B31571" s="31">
        <v>0.64583333333333337</v>
      </c>
      <c r="C31571" s="46"/>
      <c r="D31571" s="29">
        <v>46351.645833333336</v>
      </c>
      <c r="E31571" s="15" t="str">
        <f>IF(AND($B$6=NB!$A$17,$B$8&gt;0),'Ersparnisberechnung Sommertarif'!$B$8*SLP!C31551,"")</f>
        <v/>
      </c>
    </row>
    <row r="31572" spans="1:5" x14ac:dyDescent="0.3">
      <c r="A31572" s="25">
        <v>46351</v>
      </c>
      <c r="B31572" s="31">
        <v>0.65625</v>
      </c>
      <c r="C31572" s="46"/>
      <c r="D31572" s="29">
        <v>46351.65625</v>
      </c>
      <c r="E31572" s="15" t="str">
        <f>IF(AND($B$6=NB!$A$17,$B$8&gt;0),'Ersparnisberechnung Sommertarif'!$B$8*SLP!C31552,"")</f>
        <v/>
      </c>
    </row>
    <row r="31573" spans="1:5" x14ac:dyDescent="0.3">
      <c r="A31573" s="25">
        <v>46351</v>
      </c>
      <c r="B31573" s="31">
        <v>0.66666666666666663</v>
      </c>
      <c r="C31573" s="46"/>
      <c r="D31573" s="29">
        <v>46351.666666666664</v>
      </c>
      <c r="E31573" s="15" t="str">
        <f>IF(AND($B$6=NB!$A$17,$B$8&gt;0),'Ersparnisberechnung Sommertarif'!$B$8*SLP!C31553,"")</f>
        <v/>
      </c>
    </row>
    <row r="31574" spans="1:5" x14ac:dyDescent="0.3">
      <c r="A31574" s="25">
        <v>46351</v>
      </c>
      <c r="B31574" s="31">
        <v>0.67708333333333337</v>
      </c>
      <c r="C31574" s="46"/>
      <c r="D31574" s="29">
        <v>46351.677083333336</v>
      </c>
      <c r="E31574" s="15" t="str">
        <f>IF(AND($B$6=NB!$A$17,$B$8&gt;0),'Ersparnisberechnung Sommertarif'!$B$8*SLP!C31554,"")</f>
        <v/>
      </c>
    </row>
    <row r="31575" spans="1:5" x14ac:dyDescent="0.3">
      <c r="A31575" s="25">
        <v>46351</v>
      </c>
      <c r="B31575" s="31">
        <v>0.6875</v>
      </c>
      <c r="C31575" s="46"/>
      <c r="D31575" s="29">
        <v>46351.6875</v>
      </c>
      <c r="E31575" s="15" t="str">
        <f>IF(AND($B$6=NB!$A$17,$B$8&gt;0),'Ersparnisberechnung Sommertarif'!$B$8*SLP!C31555,"")</f>
        <v/>
      </c>
    </row>
    <row r="31576" spans="1:5" x14ac:dyDescent="0.3">
      <c r="A31576" s="25">
        <v>46351</v>
      </c>
      <c r="B31576" s="31">
        <v>0.69791666666666663</v>
      </c>
      <c r="C31576" s="46"/>
      <c r="D31576" s="29">
        <v>46351.697916666664</v>
      </c>
      <c r="E31576" s="15" t="str">
        <f>IF(AND($B$6=NB!$A$17,$B$8&gt;0),'Ersparnisberechnung Sommertarif'!$B$8*SLP!C31556,"")</f>
        <v/>
      </c>
    </row>
    <row r="31577" spans="1:5" x14ac:dyDescent="0.3">
      <c r="A31577" s="25">
        <v>46351</v>
      </c>
      <c r="B31577" s="31">
        <v>0.70833333333333337</v>
      </c>
      <c r="C31577" s="46"/>
      <c r="D31577" s="29">
        <v>46351.708333333336</v>
      </c>
      <c r="E31577" s="15" t="str">
        <f>IF(AND($B$6=NB!$A$17,$B$8&gt;0),'Ersparnisberechnung Sommertarif'!$B$8*SLP!C31557,"")</f>
        <v/>
      </c>
    </row>
    <row r="31578" spans="1:5" x14ac:dyDescent="0.3">
      <c r="A31578" s="25">
        <v>46351</v>
      </c>
      <c r="B31578" s="31">
        <v>0.71875</v>
      </c>
      <c r="C31578" s="46"/>
      <c r="D31578" s="29">
        <v>46351.71875</v>
      </c>
      <c r="E31578" s="15" t="str">
        <f>IF(AND($B$6=NB!$A$17,$B$8&gt;0),'Ersparnisberechnung Sommertarif'!$B$8*SLP!C31558,"")</f>
        <v/>
      </c>
    </row>
    <row r="31579" spans="1:5" x14ac:dyDescent="0.3">
      <c r="A31579" s="25">
        <v>46351</v>
      </c>
      <c r="B31579" s="31">
        <v>0.72916666666666663</v>
      </c>
      <c r="C31579" s="46"/>
      <c r="D31579" s="29">
        <v>46351.729166666664</v>
      </c>
      <c r="E31579" s="15" t="str">
        <f>IF(AND($B$6=NB!$A$17,$B$8&gt;0),'Ersparnisberechnung Sommertarif'!$B$8*SLP!C31559,"")</f>
        <v/>
      </c>
    </row>
    <row r="31580" spans="1:5" x14ac:dyDescent="0.3">
      <c r="A31580" s="25">
        <v>46351</v>
      </c>
      <c r="B31580" s="31">
        <v>0.73958333333333337</v>
      </c>
      <c r="C31580" s="46"/>
      <c r="D31580" s="29">
        <v>46351.739583333336</v>
      </c>
      <c r="E31580" s="15" t="str">
        <f>IF(AND($B$6=NB!$A$17,$B$8&gt;0),'Ersparnisberechnung Sommertarif'!$B$8*SLP!C31560,"")</f>
        <v/>
      </c>
    </row>
    <row r="31581" spans="1:5" x14ac:dyDescent="0.3">
      <c r="A31581" s="25">
        <v>46351</v>
      </c>
      <c r="B31581" s="31">
        <v>0.75</v>
      </c>
      <c r="C31581" s="46"/>
      <c r="D31581" s="29">
        <v>46351.75</v>
      </c>
      <c r="E31581" s="15" t="str">
        <f>IF(AND($B$6=NB!$A$17,$B$8&gt;0),'Ersparnisberechnung Sommertarif'!$B$8*SLP!C31561,"")</f>
        <v/>
      </c>
    </row>
    <row r="31582" spans="1:5" x14ac:dyDescent="0.3">
      <c r="A31582" s="25">
        <v>46351</v>
      </c>
      <c r="B31582" s="31">
        <v>0.76041666666666663</v>
      </c>
      <c r="C31582" s="46"/>
      <c r="D31582" s="29">
        <v>46351.760416666664</v>
      </c>
      <c r="E31582" s="15" t="str">
        <f>IF(AND($B$6=NB!$A$17,$B$8&gt;0),'Ersparnisberechnung Sommertarif'!$B$8*SLP!C31562,"")</f>
        <v/>
      </c>
    </row>
    <row r="31583" spans="1:5" x14ac:dyDescent="0.3">
      <c r="A31583" s="25">
        <v>46351</v>
      </c>
      <c r="B31583" s="31">
        <v>0.77083333333333337</v>
      </c>
      <c r="C31583" s="46"/>
      <c r="D31583" s="29">
        <v>46351.770833333336</v>
      </c>
      <c r="E31583" s="15" t="str">
        <f>IF(AND($B$6=NB!$A$17,$B$8&gt;0),'Ersparnisberechnung Sommertarif'!$B$8*SLP!C31563,"")</f>
        <v/>
      </c>
    </row>
    <row r="31584" spans="1:5" x14ac:dyDescent="0.3">
      <c r="A31584" s="25">
        <v>46351</v>
      </c>
      <c r="B31584" s="31">
        <v>0.78125</v>
      </c>
      <c r="C31584" s="46"/>
      <c r="D31584" s="29">
        <v>46351.78125</v>
      </c>
      <c r="E31584" s="15" t="str">
        <f>IF(AND($B$6=NB!$A$17,$B$8&gt;0),'Ersparnisberechnung Sommertarif'!$B$8*SLP!C31564,"")</f>
        <v/>
      </c>
    </row>
    <row r="31585" spans="1:5" x14ac:dyDescent="0.3">
      <c r="A31585" s="25">
        <v>46351</v>
      </c>
      <c r="B31585" s="31">
        <v>0.79166666666666663</v>
      </c>
      <c r="C31585" s="46"/>
      <c r="D31585" s="29">
        <v>46351.791666666664</v>
      </c>
      <c r="E31585" s="15" t="str">
        <f>IF(AND($B$6=NB!$A$17,$B$8&gt;0),'Ersparnisberechnung Sommertarif'!$B$8*SLP!C31565,"")</f>
        <v/>
      </c>
    </row>
    <row r="31586" spans="1:5" x14ac:dyDescent="0.3">
      <c r="A31586" s="25">
        <v>46351</v>
      </c>
      <c r="B31586" s="31">
        <v>0.80208333333333337</v>
      </c>
      <c r="C31586" s="46"/>
      <c r="D31586" s="29">
        <v>46351.802083333336</v>
      </c>
      <c r="E31586" s="15" t="str">
        <f>IF(AND($B$6=NB!$A$17,$B$8&gt;0),'Ersparnisberechnung Sommertarif'!$B$8*SLP!C31566,"")</f>
        <v/>
      </c>
    </row>
    <row r="31587" spans="1:5" x14ac:dyDescent="0.3">
      <c r="A31587" s="25">
        <v>46351</v>
      </c>
      <c r="B31587" s="31">
        <v>0.8125</v>
      </c>
      <c r="C31587" s="46"/>
      <c r="D31587" s="29">
        <v>46351.8125</v>
      </c>
      <c r="E31587" s="15" t="str">
        <f>IF(AND($B$6=NB!$A$17,$B$8&gt;0),'Ersparnisberechnung Sommertarif'!$B$8*SLP!C31567,"")</f>
        <v/>
      </c>
    </row>
    <row r="31588" spans="1:5" x14ac:dyDescent="0.3">
      <c r="A31588" s="25">
        <v>46351</v>
      </c>
      <c r="B31588" s="31">
        <v>0.82291666666666663</v>
      </c>
      <c r="C31588" s="46"/>
      <c r="D31588" s="29">
        <v>46351.822916666664</v>
      </c>
      <c r="E31588" s="15" t="str">
        <f>IF(AND($B$6=NB!$A$17,$B$8&gt;0),'Ersparnisberechnung Sommertarif'!$B$8*SLP!C31568,"")</f>
        <v/>
      </c>
    </row>
    <row r="31589" spans="1:5" x14ac:dyDescent="0.3">
      <c r="A31589" s="25">
        <v>46351</v>
      </c>
      <c r="B31589" s="31">
        <v>0.83333333333333337</v>
      </c>
      <c r="C31589" s="46"/>
      <c r="D31589" s="29">
        <v>46351.833333333336</v>
      </c>
      <c r="E31589" s="15" t="str">
        <f>IF(AND($B$6=NB!$A$17,$B$8&gt;0),'Ersparnisberechnung Sommertarif'!$B$8*SLP!C31569,"")</f>
        <v/>
      </c>
    </row>
    <row r="31590" spans="1:5" x14ac:dyDescent="0.3">
      <c r="A31590" s="25">
        <v>46351</v>
      </c>
      <c r="B31590" s="31">
        <v>0.84375</v>
      </c>
      <c r="C31590" s="46"/>
      <c r="D31590" s="29">
        <v>46351.84375</v>
      </c>
      <c r="E31590" s="15" t="str">
        <f>IF(AND($B$6=NB!$A$17,$B$8&gt;0),'Ersparnisberechnung Sommertarif'!$B$8*SLP!C31570,"")</f>
        <v/>
      </c>
    </row>
    <row r="31591" spans="1:5" x14ac:dyDescent="0.3">
      <c r="A31591" s="25">
        <v>46351</v>
      </c>
      <c r="B31591" s="31">
        <v>0.85416666666666663</v>
      </c>
      <c r="C31591" s="46"/>
      <c r="D31591" s="29">
        <v>46351.854166666664</v>
      </c>
      <c r="E31591" s="15" t="str">
        <f>IF(AND($B$6=NB!$A$17,$B$8&gt;0),'Ersparnisberechnung Sommertarif'!$B$8*SLP!C31571,"")</f>
        <v/>
      </c>
    </row>
    <row r="31592" spans="1:5" x14ac:dyDescent="0.3">
      <c r="A31592" s="25">
        <v>46351</v>
      </c>
      <c r="B31592" s="31">
        <v>0.86458333333333337</v>
      </c>
      <c r="C31592" s="46"/>
      <c r="D31592" s="29">
        <v>46351.864583333336</v>
      </c>
      <c r="E31592" s="15" t="str">
        <f>IF(AND($B$6=NB!$A$17,$B$8&gt;0),'Ersparnisberechnung Sommertarif'!$B$8*SLP!C31572,"")</f>
        <v/>
      </c>
    </row>
    <row r="31593" spans="1:5" x14ac:dyDescent="0.3">
      <c r="A31593" s="25">
        <v>46351</v>
      </c>
      <c r="B31593" s="31">
        <v>0.875</v>
      </c>
      <c r="C31593" s="46"/>
      <c r="D31593" s="29">
        <v>46351.875</v>
      </c>
      <c r="E31593" s="15" t="str">
        <f>IF(AND($B$6=NB!$A$17,$B$8&gt;0),'Ersparnisberechnung Sommertarif'!$B$8*SLP!C31573,"")</f>
        <v/>
      </c>
    </row>
    <row r="31594" spans="1:5" x14ac:dyDescent="0.3">
      <c r="A31594" s="25">
        <v>46351</v>
      </c>
      <c r="B31594" s="31">
        <v>0.88541666666666663</v>
      </c>
      <c r="C31594" s="46"/>
      <c r="D31594" s="29">
        <v>46351.885416666664</v>
      </c>
      <c r="E31594" s="15" t="str">
        <f>IF(AND($B$6=NB!$A$17,$B$8&gt;0),'Ersparnisberechnung Sommertarif'!$B$8*SLP!C31574,"")</f>
        <v/>
      </c>
    </row>
    <row r="31595" spans="1:5" x14ac:dyDescent="0.3">
      <c r="A31595" s="25">
        <v>46351</v>
      </c>
      <c r="B31595" s="31">
        <v>0.89583333333333337</v>
      </c>
      <c r="C31595" s="46"/>
      <c r="D31595" s="29">
        <v>46351.895833333336</v>
      </c>
      <c r="E31595" s="15" t="str">
        <f>IF(AND($B$6=NB!$A$17,$B$8&gt;0),'Ersparnisberechnung Sommertarif'!$B$8*SLP!C31575,"")</f>
        <v/>
      </c>
    </row>
    <row r="31596" spans="1:5" x14ac:dyDescent="0.3">
      <c r="A31596" s="25">
        <v>46351</v>
      </c>
      <c r="B31596" s="31">
        <v>0.90625</v>
      </c>
      <c r="C31596" s="46"/>
      <c r="D31596" s="29">
        <v>46351.90625</v>
      </c>
      <c r="E31596" s="15" t="str">
        <f>IF(AND($B$6=NB!$A$17,$B$8&gt;0),'Ersparnisberechnung Sommertarif'!$B$8*SLP!C31576,"")</f>
        <v/>
      </c>
    </row>
    <row r="31597" spans="1:5" x14ac:dyDescent="0.3">
      <c r="A31597" s="25">
        <v>46351</v>
      </c>
      <c r="B31597" s="31">
        <v>0.91666666666666663</v>
      </c>
      <c r="C31597" s="46"/>
      <c r="D31597" s="29">
        <v>46351.916666666664</v>
      </c>
      <c r="E31597" s="15" t="str">
        <f>IF(AND($B$6=NB!$A$17,$B$8&gt;0),'Ersparnisberechnung Sommertarif'!$B$8*SLP!C31577,"")</f>
        <v/>
      </c>
    </row>
    <row r="31598" spans="1:5" x14ac:dyDescent="0.3">
      <c r="A31598" s="25">
        <v>46351</v>
      </c>
      <c r="B31598" s="31">
        <v>0.92708333333333337</v>
      </c>
      <c r="C31598" s="46"/>
      <c r="D31598" s="29">
        <v>46351.927083333336</v>
      </c>
      <c r="E31598" s="15" t="str">
        <f>IF(AND($B$6=NB!$A$17,$B$8&gt;0),'Ersparnisberechnung Sommertarif'!$B$8*SLP!C31578,"")</f>
        <v/>
      </c>
    </row>
    <row r="31599" spans="1:5" x14ac:dyDescent="0.3">
      <c r="A31599" s="25">
        <v>46351</v>
      </c>
      <c r="B31599" s="31">
        <v>0.9375</v>
      </c>
      <c r="C31599" s="46"/>
      <c r="D31599" s="29">
        <v>46351.9375</v>
      </c>
      <c r="E31599" s="15" t="str">
        <f>IF(AND($B$6=NB!$A$17,$B$8&gt;0),'Ersparnisberechnung Sommertarif'!$B$8*SLP!C31579,"")</f>
        <v/>
      </c>
    </row>
    <row r="31600" spans="1:5" x14ac:dyDescent="0.3">
      <c r="A31600" s="25">
        <v>46351</v>
      </c>
      <c r="B31600" s="31">
        <v>0.94791666666666663</v>
      </c>
      <c r="C31600" s="46"/>
      <c r="D31600" s="29">
        <v>46351.947916666664</v>
      </c>
      <c r="E31600" s="15" t="str">
        <f>IF(AND($B$6=NB!$A$17,$B$8&gt;0),'Ersparnisberechnung Sommertarif'!$B$8*SLP!C31580,"")</f>
        <v/>
      </c>
    </row>
    <row r="31601" spans="1:5" x14ac:dyDescent="0.3">
      <c r="A31601" s="25">
        <v>46351</v>
      </c>
      <c r="B31601" s="31">
        <v>0.95833333333333337</v>
      </c>
      <c r="C31601" s="46"/>
      <c r="D31601" s="29">
        <v>46351.958333333336</v>
      </c>
      <c r="E31601" s="15" t="str">
        <f>IF(AND($B$6=NB!$A$17,$B$8&gt;0),'Ersparnisberechnung Sommertarif'!$B$8*SLP!C31581,"")</f>
        <v/>
      </c>
    </row>
    <row r="31602" spans="1:5" x14ac:dyDescent="0.3">
      <c r="A31602" s="25">
        <v>46351</v>
      </c>
      <c r="B31602" s="31">
        <v>0.96875</v>
      </c>
      <c r="C31602" s="46"/>
      <c r="D31602" s="29">
        <v>46351.96875</v>
      </c>
      <c r="E31602" s="15" t="str">
        <f>IF(AND($B$6=NB!$A$17,$B$8&gt;0),'Ersparnisberechnung Sommertarif'!$B$8*SLP!C31582,"")</f>
        <v/>
      </c>
    </row>
    <row r="31603" spans="1:5" x14ac:dyDescent="0.3">
      <c r="A31603" s="25">
        <v>46351</v>
      </c>
      <c r="B31603" s="31">
        <v>0.97916666666666663</v>
      </c>
      <c r="C31603" s="46"/>
      <c r="D31603" s="29">
        <v>46351.979166666664</v>
      </c>
      <c r="E31603" s="15" t="str">
        <f>IF(AND($B$6=NB!$A$17,$B$8&gt;0),'Ersparnisberechnung Sommertarif'!$B$8*SLP!C31583,"")</f>
        <v/>
      </c>
    </row>
    <row r="31604" spans="1:5" x14ac:dyDescent="0.3">
      <c r="A31604" s="25">
        <v>46351</v>
      </c>
      <c r="B31604" s="31">
        <v>0.98958333333333337</v>
      </c>
      <c r="C31604" s="46"/>
      <c r="D31604" s="29">
        <v>46351.989583333336</v>
      </c>
      <c r="E31604" s="15" t="str">
        <f>IF(AND($B$6=NB!$A$17,$B$8&gt;0),'Ersparnisberechnung Sommertarif'!$B$8*SLP!C31584,"")</f>
        <v/>
      </c>
    </row>
    <row r="31605" spans="1:5" x14ac:dyDescent="0.3">
      <c r="A31605" s="25">
        <v>46352</v>
      </c>
      <c r="B31605" s="31">
        <v>0</v>
      </c>
      <c r="C31605" s="46"/>
      <c r="D31605" s="29">
        <v>46352</v>
      </c>
      <c r="E31605" s="15" t="str">
        <f>IF(AND($B$6=NB!$A$17,$B$8&gt;0),'Ersparnisberechnung Sommertarif'!$B$8*SLP!C31585,"")</f>
        <v/>
      </c>
    </row>
    <row r="31606" spans="1:5" x14ac:dyDescent="0.3">
      <c r="A31606" s="25">
        <v>46352</v>
      </c>
      <c r="B31606" s="31">
        <v>1.0416666666666666E-2</v>
      </c>
      <c r="C31606" s="46"/>
      <c r="D31606" s="29">
        <v>46352.010416666664</v>
      </c>
      <c r="E31606" s="15" t="str">
        <f>IF(AND($B$6=NB!$A$17,$B$8&gt;0),'Ersparnisberechnung Sommertarif'!$B$8*SLP!C31586,"")</f>
        <v/>
      </c>
    </row>
    <row r="31607" spans="1:5" x14ac:dyDescent="0.3">
      <c r="A31607" s="25">
        <v>46352</v>
      </c>
      <c r="B31607" s="31">
        <v>2.0833333333333332E-2</v>
      </c>
      <c r="C31607" s="46"/>
      <c r="D31607" s="29">
        <v>46352.020833333336</v>
      </c>
      <c r="E31607" s="15" t="str">
        <f>IF(AND($B$6=NB!$A$17,$B$8&gt;0),'Ersparnisberechnung Sommertarif'!$B$8*SLP!C31587,"")</f>
        <v/>
      </c>
    </row>
    <row r="31608" spans="1:5" x14ac:dyDescent="0.3">
      <c r="A31608" s="25">
        <v>46352</v>
      </c>
      <c r="B31608" s="31">
        <v>3.125E-2</v>
      </c>
      <c r="C31608" s="46"/>
      <c r="D31608" s="29">
        <v>46352.03125</v>
      </c>
      <c r="E31608" s="15" t="str">
        <f>IF(AND($B$6=NB!$A$17,$B$8&gt;0),'Ersparnisberechnung Sommertarif'!$B$8*SLP!C31588,"")</f>
        <v/>
      </c>
    </row>
    <row r="31609" spans="1:5" x14ac:dyDescent="0.3">
      <c r="A31609" s="25">
        <v>46352</v>
      </c>
      <c r="B31609" s="31">
        <v>4.1666666666666664E-2</v>
      </c>
      <c r="C31609" s="46"/>
      <c r="D31609" s="29">
        <v>46352.041666666664</v>
      </c>
      <c r="E31609" s="15" t="str">
        <f>IF(AND($B$6=NB!$A$17,$B$8&gt;0),'Ersparnisberechnung Sommertarif'!$B$8*SLP!C31589,"")</f>
        <v/>
      </c>
    </row>
    <row r="31610" spans="1:5" x14ac:dyDescent="0.3">
      <c r="A31610" s="25">
        <v>46352</v>
      </c>
      <c r="B31610" s="31">
        <v>5.2083333333333336E-2</v>
      </c>
      <c r="C31610" s="46"/>
      <c r="D31610" s="29">
        <v>46352.052083333336</v>
      </c>
      <c r="E31610" s="15" t="str">
        <f>IF(AND($B$6=NB!$A$17,$B$8&gt;0),'Ersparnisberechnung Sommertarif'!$B$8*SLP!C31590,"")</f>
        <v/>
      </c>
    </row>
    <row r="31611" spans="1:5" x14ac:dyDescent="0.3">
      <c r="A31611" s="25">
        <v>46352</v>
      </c>
      <c r="B31611" s="31">
        <v>6.25E-2</v>
      </c>
      <c r="C31611" s="46"/>
      <c r="D31611" s="29">
        <v>46352.0625</v>
      </c>
      <c r="E31611" s="15" t="str">
        <f>IF(AND($B$6=NB!$A$17,$B$8&gt;0),'Ersparnisberechnung Sommertarif'!$B$8*SLP!C31591,"")</f>
        <v/>
      </c>
    </row>
    <row r="31612" spans="1:5" x14ac:dyDescent="0.3">
      <c r="A31612" s="25">
        <v>46352</v>
      </c>
      <c r="B31612" s="31">
        <v>7.2916666666666671E-2</v>
      </c>
      <c r="C31612" s="46"/>
      <c r="D31612" s="29">
        <v>46352.072916666664</v>
      </c>
      <c r="E31612" s="15" t="str">
        <f>IF(AND($B$6=NB!$A$17,$B$8&gt;0),'Ersparnisberechnung Sommertarif'!$B$8*SLP!C31592,"")</f>
        <v/>
      </c>
    </row>
    <row r="31613" spans="1:5" x14ac:dyDescent="0.3">
      <c r="A31613" s="25">
        <v>46352</v>
      </c>
      <c r="B31613" s="31">
        <v>8.3333333333333329E-2</v>
      </c>
      <c r="C31613" s="46"/>
      <c r="D31613" s="29">
        <v>46352.083333333336</v>
      </c>
      <c r="E31613" s="15" t="str">
        <f>IF(AND($B$6=NB!$A$17,$B$8&gt;0),'Ersparnisberechnung Sommertarif'!$B$8*SLP!C31593,"")</f>
        <v/>
      </c>
    </row>
    <row r="31614" spans="1:5" x14ac:dyDescent="0.3">
      <c r="A31614" s="25">
        <v>46352</v>
      </c>
      <c r="B31614" s="31">
        <v>9.375E-2</v>
      </c>
      <c r="C31614" s="46"/>
      <c r="D31614" s="29">
        <v>46352.09375</v>
      </c>
      <c r="E31614" s="15" t="str">
        <f>IF(AND($B$6=NB!$A$17,$B$8&gt;0),'Ersparnisberechnung Sommertarif'!$B$8*SLP!C31594,"")</f>
        <v/>
      </c>
    </row>
    <row r="31615" spans="1:5" x14ac:dyDescent="0.3">
      <c r="A31615" s="25">
        <v>46352</v>
      </c>
      <c r="B31615" s="31">
        <v>0.10416666666666667</v>
      </c>
      <c r="C31615" s="46"/>
      <c r="D31615" s="29">
        <v>46352.104166666664</v>
      </c>
      <c r="E31615" s="15" t="str">
        <f>IF(AND($B$6=NB!$A$17,$B$8&gt;0),'Ersparnisberechnung Sommertarif'!$B$8*SLP!C31595,"")</f>
        <v/>
      </c>
    </row>
    <row r="31616" spans="1:5" x14ac:dyDescent="0.3">
      <c r="A31616" s="25">
        <v>46352</v>
      </c>
      <c r="B31616" s="31">
        <v>0.11458333333333333</v>
      </c>
      <c r="C31616" s="46"/>
      <c r="D31616" s="29">
        <v>46352.114583333336</v>
      </c>
      <c r="E31616" s="15" t="str">
        <f>IF(AND($B$6=NB!$A$17,$B$8&gt;0),'Ersparnisberechnung Sommertarif'!$B$8*SLP!C31596,"")</f>
        <v/>
      </c>
    </row>
    <row r="31617" spans="1:5" x14ac:dyDescent="0.3">
      <c r="A31617" s="25">
        <v>46352</v>
      </c>
      <c r="B31617" s="31">
        <v>0.125</v>
      </c>
      <c r="C31617" s="46"/>
      <c r="D31617" s="29">
        <v>46352.125</v>
      </c>
      <c r="E31617" s="15" t="str">
        <f>IF(AND($B$6=NB!$A$17,$B$8&gt;0),'Ersparnisberechnung Sommertarif'!$B$8*SLP!C31597,"")</f>
        <v/>
      </c>
    </row>
    <row r="31618" spans="1:5" x14ac:dyDescent="0.3">
      <c r="A31618" s="25">
        <v>46352</v>
      </c>
      <c r="B31618" s="31">
        <v>0.13541666666666666</v>
      </c>
      <c r="C31618" s="46"/>
      <c r="D31618" s="29">
        <v>46352.135416666664</v>
      </c>
      <c r="E31618" s="15" t="str">
        <f>IF(AND($B$6=NB!$A$17,$B$8&gt;0),'Ersparnisberechnung Sommertarif'!$B$8*SLP!C31598,"")</f>
        <v/>
      </c>
    </row>
    <row r="31619" spans="1:5" x14ac:dyDescent="0.3">
      <c r="A31619" s="25">
        <v>46352</v>
      </c>
      <c r="B31619" s="31">
        <v>0.14583333333333334</v>
      </c>
      <c r="C31619" s="46"/>
      <c r="D31619" s="29">
        <v>46352.145833333336</v>
      </c>
      <c r="E31619" s="15" t="str">
        <f>IF(AND($B$6=NB!$A$17,$B$8&gt;0),'Ersparnisberechnung Sommertarif'!$B$8*SLP!C31599,"")</f>
        <v/>
      </c>
    </row>
    <row r="31620" spans="1:5" x14ac:dyDescent="0.3">
      <c r="A31620" s="25">
        <v>46352</v>
      </c>
      <c r="B31620" s="31">
        <v>0.15625</v>
      </c>
      <c r="C31620" s="46"/>
      <c r="D31620" s="29">
        <v>46352.15625</v>
      </c>
      <c r="E31620" s="15" t="str">
        <f>IF(AND($B$6=NB!$A$17,$B$8&gt;0),'Ersparnisberechnung Sommertarif'!$B$8*SLP!C31600,"")</f>
        <v/>
      </c>
    </row>
    <row r="31621" spans="1:5" x14ac:dyDescent="0.3">
      <c r="A31621" s="25">
        <v>46352</v>
      </c>
      <c r="B31621" s="31">
        <v>0.16666666666666666</v>
      </c>
      <c r="C31621" s="46"/>
      <c r="D31621" s="29">
        <v>46352.166666666664</v>
      </c>
      <c r="E31621" s="15" t="str">
        <f>IF(AND($B$6=NB!$A$17,$B$8&gt;0),'Ersparnisberechnung Sommertarif'!$B$8*SLP!C31601,"")</f>
        <v/>
      </c>
    </row>
    <row r="31622" spans="1:5" x14ac:dyDescent="0.3">
      <c r="A31622" s="25">
        <v>46352</v>
      </c>
      <c r="B31622" s="31">
        <v>0.17708333333333334</v>
      </c>
      <c r="C31622" s="46"/>
      <c r="D31622" s="29">
        <v>46352.177083333336</v>
      </c>
      <c r="E31622" s="15" t="str">
        <f>IF(AND($B$6=NB!$A$17,$B$8&gt;0),'Ersparnisberechnung Sommertarif'!$B$8*SLP!C31602,"")</f>
        <v/>
      </c>
    </row>
    <row r="31623" spans="1:5" x14ac:dyDescent="0.3">
      <c r="A31623" s="25">
        <v>46352</v>
      </c>
      <c r="B31623" s="31">
        <v>0.1875</v>
      </c>
      <c r="C31623" s="46"/>
      <c r="D31623" s="29">
        <v>46352.1875</v>
      </c>
      <c r="E31623" s="15" t="str">
        <f>IF(AND($B$6=NB!$A$17,$B$8&gt;0),'Ersparnisberechnung Sommertarif'!$B$8*SLP!C31603,"")</f>
        <v/>
      </c>
    </row>
    <row r="31624" spans="1:5" x14ac:dyDescent="0.3">
      <c r="A31624" s="25">
        <v>46352</v>
      </c>
      <c r="B31624" s="31">
        <v>0.19791666666666666</v>
      </c>
      <c r="C31624" s="46"/>
      <c r="D31624" s="29">
        <v>46352.197916666664</v>
      </c>
      <c r="E31624" s="15" t="str">
        <f>IF(AND($B$6=NB!$A$17,$B$8&gt;0),'Ersparnisberechnung Sommertarif'!$B$8*SLP!C31604,"")</f>
        <v/>
      </c>
    </row>
    <row r="31625" spans="1:5" x14ac:dyDescent="0.3">
      <c r="A31625" s="25">
        <v>46352</v>
      </c>
      <c r="B31625" s="31">
        <v>0.20833333333333334</v>
      </c>
      <c r="C31625" s="46"/>
      <c r="D31625" s="29">
        <v>46352.208333333336</v>
      </c>
      <c r="E31625" s="15" t="str">
        <f>IF(AND($B$6=NB!$A$17,$B$8&gt;0),'Ersparnisberechnung Sommertarif'!$B$8*SLP!C31605,"")</f>
        <v/>
      </c>
    </row>
    <row r="31626" spans="1:5" x14ac:dyDescent="0.3">
      <c r="A31626" s="25">
        <v>46352</v>
      </c>
      <c r="B31626" s="31">
        <v>0.21875</v>
      </c>
      <c r="C31626" s="46"/>
      <c r="D31626" s="29">
        <v>46352.21875</v>
      </c>
      <c r="E31626" s="15" t="str">
        <f>IF(AND($B$6=NB!$A$17,$B$8&gt;0),'Ersparnisberechnung Sommertarif'!$B$8*SLP!C31606,"")</f>
        <v/>
      </c>
    </row>
    <row r="31627" spans="1:5" x14ac:dyDescent="0.3">
      <c r="A31627" s="25">
        <v>46352</v>
      </c>
      <c r="B31627" s="31">
        <v>0.22916666666666666</v>
      </c>
      <c r="C31627" s="46"/>
      <c r="D31627" s="29">
        <v>46352.229166666664</v>
      </c>
      <c r="E31627" s="15" t="str">
        <f>IF(AND($B$6=NB!$A$17,$B$8&gt;0),'Ersparnisberechnung Sommertarif'!$B$8*SLP!C31607,"")</f>
        <v/>
      </c>
    </row>
    <row r="31628" spans="1:5" x14ac:dyDescent="0.3">
      <c r="A31628" s="25">
        <v>46352</v>
      </c>
      <c r="B31628" s="31">
        <v>0.23958333333333334</v>
      </c>
      <c r="C31628" s="46"/>
      <c r="D31628" s="29">
        <v>46352.239583333336</v>
      </c>
      <c r="E31628" s="15" t="str">
        <f>IF(AND($B$6=NB!$A$17,$B$8&gt;0),'Ersparnisberechnung Sommertarif'!$B$8*SLP!C31608,"")</f>
        <v/>
      </c>
    </row>
    <row r="31629" spans="1:5" x14ac:dyDescent="0.3">
      <c r="A31629" s="25">
        <v>46352</v>
      </c>
      <c r="B31629" s="31">
        <v>0.25</v>
      </c>
      <c r="C31629" s="46"/>
      <c r="D31629" s="29">
        <v>46352.25</v>
      </c>
      <c r="E31629" s="15" t="str">
        <f>IF(AND($B$6=NB!$A$17,$B$8&gt;0),'Ersparnisberechnung Sommertarif'!$B$8*SLP!C31609,"")</f>
        <v/>
      </c>
    </row>
    <row r="31630" spans="1:5" x14ac:dyDescent="0.3">
      <c r="A31630" s="25">
        <v>46352</v>
      </c>
      <c r="B31630" s="31">
        <v>0.26041666666666669</v>
      </c>
      <c r="C31630" s="46"/>
      <c r="D31630" s="29">
        <v>46352.260416666664</v>
      </c>
      <c r="E31630" s="15" t="str">
        <f>IF(AND($B$6=NB!$A$17,$B$8&gt;0),'Ersparnisberechnung Sommertarif'!$B$8*SLP!C31610,"")</f>
        <v/>
      </c>
    </row>
    <row r="31631" spans="1:5" x14ac:dyDescent="0.3">
      <c r="A31631" s="25">
        <v>46352</v>
      </c>
      <c r="B31631" s="31">
        <v>0.27083333333333331</v>
      </c>
      <c r="C31631" s="46"/>
      <c r="D31631" s="29">
        <v>46352.270833333336</v>
      </c>
      <c r="E31631" s="15" t="str">
        <f>IF(AND($B$6=NB!$A$17,$B$8&gt;0),'Ersparnisberechnung Sommertarif'!$B$8*SLP!C31611,"")</f>
        <v/>
      </c>
    </row>
    <row r="31632" spans="1:5" x14ac:dyDescent="0.3">
      <c r="A31632" s="25">
        <v>46352</v>
      </c>
      <c r="B31632" s="31">
        <v>0.28125</v>
      </c>
      <c r="C31632" s="46"/>
      <c r="D31632" s="29">
        <v>46352.28125</v>
      </c>
      <c r="E31632" s="15" t="str">
        <f>IF(AND($B$6=NB!$A$17,$B$8&gt;0),'Ersparnisberechnung Sommertarif'!$B$8*SLP!C31612,"")</f>
        <v/>
      </c>
    </row>
    <row r="31633" spans="1:5" x14ac:dyDescent="0.3">
      <c r="A31633" s="25">
        <v>46352</v>
      </c>
      <c r="B31633" s="31">
        <v>0.29166666666666669</v>
      </c>
      <c r="C31633" s="46"/>
      <c r="D31633" s="29">
        <v>46352.291666666664</v>
      </c>
      <c r="E31633" s="15" t="str">
        <f>IF(AND($B$6=NB!$A$17,$B$8&gt;0),'Ersparnisberechnung Sommertarif'!$B$8*SLP!C31613,"")</f>
        <v/>
      </c>
    </row>
    <row r="31634" spans="1:5" x14ac:dyDescent="0.3">
      <c r="A31634" s="25">
        <v>46352</v>
      </c>
      <c r="B31634" s="31">
        <v>0.30208333333333331</v>
      </c>
      <c r="C31634" s="46"/>
      <c r="D31634" s="29">
        <v>46352.302083333336</v>
      </c>
      <c r="E31634" s="15" t="str">
        <f>IF(AND($B$6=NB!$A$17,$B$8&gt;0),'Ersparnisberechnung Sommertarif'!$B$8*SLP!C31614,"")</f>
        <v/>
      </c>
    </row>
    <row r="31635" spans="1:5" x14ac:dyDescent="0.3">
      <c r="A31635" s="25">
        <v>46352</v>
      </c>
      <c r="B31635" s="31">
        <v>0.3125</v>
      </c>
      <c r="C31635" s="46"/>
      <c r="D31635" s="29">
        <v>46352.3125</v>
      </c>
      <c r="E31635" s="15" t="str">
        <f>IF(AND($B$6=NB!$A$17,$B$8&gt;0),'Ersparnisberechnung Sommertarif'!$B$8*SLP!C31615,"")</f>
        <v/>
      </c>
    </row>
    <row r="31636" spans="1:5" x14ac:dyDescent="0.3">
      <c r="A31636" s="25">
        <v>46352</v>
      </c>
      <c r="B31636" s="31">
        <v>0.32291666666666669</v>
      </c>
      <c r="C31636" s="46"/>
      <c r="D31636" s="29">
        <v>46352.322916666664</v>
      </c>
      <c r="E31636" s="15" t="str">
        <f>IF(AND($B$6=NB!$A$17,$B$8&gt;0),'Ersparnisberechnung Sommertarif'!$B$8*SLP!C31616,"")</f>
        <v/>
      </c>
    </row>
    <row r="31637" spans="1:5" x14ac:dyDescent="0.3">
      <c r="A31637" s="25">
        <v>46352</v>
      </c>
      <c r="B31637" s="31">
        <v>0.33333333333333331</v>
      </c>
      <c r="C31637" s="46"/>
      <c r="D31637" s="29">
        <v>46352.333333333336</v>
      </c>
      <c r="E31637" s="15" t="str">
        <f>IF(AND($B$6=NB!$A$17,$B$8&gt;0),'Ersparnisberechnung Sommertarif'!$B$8*SLP!C31617,"")</f>
        <v/>
      </c>
    </row>
    <row r="31638" spans="1:5" x14ac:dyDescent="0.3">
      <c r="A31638" s="25">
        <v>46352</v>
      </c>
      <c r="B31638" s="31">
        <v>0.34375</v>
      </c>
      <c r="C31638" s="46"/>
      <c r="D31638" s="29">
        <v>46352.34375</v>
      </c>
      <c r="E31638" s="15" t="str">
        <f>IF(AND($B$6=NB!$A$17,$B$8&gt;0),'Ersparnisberechnung Sommertarif'!$B$8*SLP!C31618,"")</f>
        <v/>
      </c>
    </row>
    <row r="31639" spans="1:5" x14ac:dyDescent="0.3">
      <c r="A31639" s="25">
        <v>46352</v>
      </c>
      <c r="B31639" s="31">
        <v>0.35416666666666669</v>
      </c>
      <c r="C31639" s="46"/>
      <c r="D31639" s="29">
        <v>46352.354166666664</v>
      </c>
      <c r="E31639" s="15" t="str">
        <f>IF(AND($B$6=NB!$A$17,$B$8&gt;0),'Ersparnisberechnung Sommertarif'!$B$8*SLP!C31619,"")</f>
        <v/>
      </c>
    </row>
    <row r="31640" spans="1:5" x14ac:dyDescent="0.3">
      <c r="A31640" s="25">
        <v>46352</v>
      </c>
      <c r="B31640" s="31">
        <v>0.36458333333333331</v>
      </c>
      <c r="C31640" s="46"/>
      <c r="D31640" s="29">
        <v>46352.364583333336</v>
      </c>
      <c r="E31640" s="15" t="str">
        <f>IF(AND($B$6=NB!$A$17,$B$8&gt;0),'Ersparnisberechnung Sommertarif'!$B$8*SLP!C31620,"")</f>
        <v/>
      </c>
    </row>
    <row r="31641" spans="1:5" x14ac:dyDescent="0.3">
      <c r="A31641" s="25">
        <v>46352</v>
      </c>
      <c r="B31641" s="31">
        <v>0.375</v>
      </c>
      <c r="C31641" s="46"/>
      <c r="D31641" s="29">
        <v>46352.375</v>
      </c>
      <c r="E31641" s="15" t="str">
        <f>IF(AND($B$6=NB!$A$17,$B$8&gt;0),'Ersparnisberechnung Sommertarif'!$B$8*SLP!C31621,"")</f>
        <v/>
      </c>
    </row>
    <row r="31642" spans="1:5" x14ac:dyDescent="0.3">
      <c r="A31642" s="25">
        <v>46352</v>
      </c>
      <c r="B31642" s="31">
        <v>0.38541666666666669</v>
      </c>
      <c r="C31642" s="46"/>
      <c r="D31642" s="29">
        <v>46352.385416666664</v>
      </c>
      <c r="E31642" s="15" t="str">
        <f>IF(AND($B$6=NB!$A$17,$B$8&gt;0),'Ersparnisberechnung Sommertarif'!$B$8*SLP!C31622,"")</f>
        <v/>
      </c>
    </row>
    <row r="31643" spans="1:5" x14ac:dyDescent="0.3">
      <c r="A31643" s="25">
        <v>46352</v>
      </c>
      <c r="B31643" s="31">
        <v>0.39583333333333331</v>
      </c>
      <c r="C31643" s="46"/>
      <c r="D31643" s="29">
        <v>46352.395833333336</v>
      </c>
      <c r="E31643" s="15" t="str">
        <f>IF(AND($B$6=NB!$A$17,$B$8&gt;0),'Ersparnisberechnung Sommertarif'!$B$8*SLP!C31623,"")</f>
        <v/>
      </c>
    </row>
    <row r="31644" spans="1:5" x14ac:dyDescent="0.3">
      <c r="A31644" s="25">
        <v>46352</v>
      </c>
      <c r="B31644" s="31">
        <v>0.40625</v>
      </c>
      <c r="C31644" s="46"/>
      <c r="D31644" s="29">
        <v>46352.40625</v>
      </c>
      <c r="E31644" s="15" t="str">
        <f>IF(AND($B$6=NB!$A$17,$B$8&gt;0),'Ersparnisberechnung Sommertarif'!$B$8*SLP!C31624,"")</f>
        <v/>
      </c>
    </row>
    <row r="31645" spans="1:5" x14ac:dyDescent="0.3">
      <c r="A31645" s="25">
        <v>46352</v>
      </c>
      <c r="B31645" s="31">
        <v>0.41666666666666669</v>
      </c>
      <c r="C31645" s="46"/>
      <c r="D31645" s="29">
        <v>46352.416666666664</v>
      </c>
      <c r="E31645" s="15" t="str">
        <f>IF(AND($B$6=NB!$A$17,$B$8&gt;0),'Ersparnisberechnung Sommertarif'!$B$8*SLP!C31625,"")</f>
        <v/>
      </c>
    </row>
    <row r="31646" spans="1:5" x14ac:dyDescent="0.3">
      <c r="A31646" s="25">
        <v>46352</v>
      </c>
      <c r="B31646" s="31">
        <v>0.42708333333333331</v>
      </c>
      <c r="C31646" s="46"/>
      <c r="D31646" s="29">
        <v>46352.427083333336</v>
      </c>
      <c r="E31646" s="15" t="str">
        <f>IF(AND($B$6=NB!$A$17,$B$8&gt;0),'Ersparnisberechnung Sommertarif'!$B$8*SLP!C31626,"")</f>
        <v/>
      </c>
    </row>
    <row r="31647" spans="1:5" x14ac:dyDescent="0.3">
      <c r="A31647" s="25">
        <v>46352</v>
      </c>
      <c r="B31647" s="31">
        <v>0.4375</v>
      </c>
      <c r="C31647" s="46"/>
      <c r="D31647" s="29">
        <v>46352.4375</v>
      </c>
      <c r="E31647" s="15" t="str">
        <f>IF(AND($B$6=NB!$A$17,$B$8&gt;0),'Ersparnisberechnung Sommertarif'!$B$8*SLP!C31627,"")</f>
        <v/>
      </c>
    </row>
    <row r="31648" spans="1:5" x14ac:dyDescent="0.3">
      <c r="A31648" s="25">
        <v>46352</v>
      </c>
      <c r="B31648" s="31">
        <v>0.44791666666666669</v>
      </c>
      <c r="C31648" s="46"/>
      <c r="D31648" s="29">
        <v>46352.447916666664</v>
      </c>
      <c r="E31648" s="15" t="str">
        <f>IF(AND($B$6=NB!$A$17,$B$8&gt;0),'Ersparnisberechnung Sommertarif'!$B$8*SLP!C31628,"")</f>
        <v/>
      </c>
    </row>
    <row r="31649" spans="1:5" x14ac:dyDescent="0.3">
      <c r="A31649" s="25">
        <v>46352</v>
      </c>
      <c r="B31649" s="31">
        <v>0.45833333333333331</v>
      </c>
      <c r="C31649" s="46"/>
      <c r="D31649" s="29">
        <v>46352.458333333336</v>
      </c>
      <c r="E31649" s="15" t="str">
        <f>IF(AND($B$6=NB!$A$17,$B$8&gt;0),'Ersparnisberechnung Sommertarif'!$B$8*SLP!C31629,"")</f>
        <v/>
      </c>
    </row>
    <row r="31650" spans="1:5" x14ac:dyDescent="0.3">
      <c r="A31650" s="25">
        <v>46352</v>
      </c>
      <c r="B31650" s="31">
        <v>0.46875</v>
      </c>
      <c r="C31650" s="46"/>
      <c r="D31650" s="29">
        <v>46352.46875</v>
      </c>
      <c r="E31650" s="15" t="str">
        <f>IF(AND($B$6=NB!$A$17,$B$8&gt;0),'Ersparnisberechnung Sommertarif'!$B$8*SLP!C31630,"")</f>
        <v/>
      </c>
    </row>
    <row r="31651" spans="1:5" x14ac:dyDescent="0.3">
      <c r="A31651" s="25">
        <v>46352</v>
      </c>
      <c r="B31651" s="31">
        <v>0.47916666666666669</v>
      </c>
      <c r="C31651" s="46"/>
      <c r="D31651" s="29">
        <v>46352.479166666664</v>
      </c>
      <c r="E31651" s="15" t="str">
        <f>IF(AND($B$6=NB!$A$17,$B$8&gt;0),'Ersparnisberechnung Sommertarif'!$B$8*SLP!C31631,"")</f>
        <v/>
      </c>
    </row>
    <row r="31652" spans="1:5" x14ac:dyDescent="0.3">
      <c r="A31652" s="25">
        <v>46352</v>
      </c>
      <c r="B31652" s="31">
        <v>0.48958333333333331</v>
      </c>
      <c r="C31652" s="46"/>
      <c r="D31652" s="29">
        <v>46352.489583333336</v>
      </c>
      <c r="E31652" s="15" t="str">
        <f>IF(AND($B$6=NB!$A$17,$B$8&gt;0),'Ersparnisberechnung Sommertarif'!$B$8*SLP!C31632,"")</f>
        <v/>
      </c>
    </row>
    <row r="31653" spans="1:5" x14ac:dyDescent="0.3">
      <c r="A31653" s="25">
        <v>46352</v>
      </c>
      <c r="B31653" s="31">
        <v>0.5</v>
      </c>
      <c r="C31653" s="46"/>
      <c r="D31653" s="29">
        <v>46352.5</v>
      </c>
      <c r="E31653" s="15" t="str">
        <f>IF(AND($B$6=NB!$A$17,$B$8&gt;0),'Ersparnisberechnung Sommertarif'!$B$8*SLP!C31633,"")</f>
        <v/>
      </c>
    </row>
    <row r="31654" spans="1:5" x14ac:dyDescent="0.3">
      <c r="A31654" s="25">
        <v>46352</v>
      </c>
      <c r="B31654" s="31">
        <v>0.51041666666666663</v>
      </c>
      <c r="C31654" s="46"/>
      <c r="D31654" s="29">
        <v>46352.510416666664</v>
      </c>
      <c r="E31654" s="15" t="str">
        <f>IF(AND($B$6=NB!$A$17,$B$8&gt;0),'Ersparnisberechnung Sommertarif'!$B$8*SLP!C31634,"")</f>
        <v/>
      </c>
    </row>
    <row r="31655" spans="1:5" x14ac:dyDescent="0.3">
      <c r="A31655" s="25">
        <v>46352</v>
      </c>
      <c r="B31655" s="31">
        <v>0.52083333333333337</v>
      </c>
      <c r="C31655" s="46"/>
      <c r="D31655" s="29">
        <v>46352.520833333336</v>
      </c>
      <c r="E31655" s="15" t="str">
        <f>IF(AND($B$6=NB!$A$17,$B$8&gt;0),'Ersparnisberechnung Sommertarif'!$B$8*SLP!C31635,"")</f>
        <v/>
      </c>
    </row>
    <row r="31656" spans="1:5" x14ac:dyDescent="0.3">
      <c r="A31656" s="25">
        <v>46352</v>
      </c>
      <c r="B31656" s="31">
        <v>0.53125</v>
      </c>
      <c r="C31656" s="46"/>
      <c r="D31656" s="29">
        <v>46352.53125</v>
      </c>
      <c r="E31656" s="15" t="str">
        <f>IF(AND($B$6=NB!$A$17,$B$8&gt;0),'Ersparnisberechnung Sommertarif'!$B$8*SLP!C31636,"")</f>
        <v/>
      </c>
    </row>
    <row r="31657" spans="1:5" x14ac:dyDescent="0.3">
      <c r="A31657" s="25">
        <v>46352</v>
      </c>
      <c r="B31657" s="31">
        <v>0.54166666666666663</v>
      </c>
      <c r="C31657" s="46"/>
      <c r="D31657" s="29">
        <v>46352.541666666664</v>
      </c>
      <c r="E31657" s="15" t="str">
        <f>IF(AND($B$6=NB!$A$17,$B$8&gt;0),'Ersparnisberechnung Sommertarif'!$B$8*SLP!C31637,"")</f>
        <v/>
      </c>
    </row>
    <row r="31658" spans="1:5" x14ac:dyDescent="0.3">
      <c r="A31658" s="25">
        <v>46352</v>
      </c>
      <c r="B31658" s="31">
        <v>0.55208333333333337</v>
      </c>
      <c r="C31658" s="46"/>
      <c r="D31658" s="29">
        <v>46352.552083333336</v>
      </c>
      <c r="E31658" s="15" t="str">
        <f>IF(AND($B$6=NB!$A$17,$B$8&gt;0),'Ersparnisberechnung Sommertarif'!$B$8*SLP!C31638,"")</f>
        <v/>
      </c>
    </row>
    <row r="31659" spans="1:5" x14ac:dyDescent="0.3">
      <c r="A31659" s="25">
        <v>46352</v>
      </c>
      <c r="B31659" s="31">
        <v>0.5625</v>
      </c>
      <c r="C31659" s="46"/>
      <c r="D31659" s="29">
        <v>46352.5625</v>
      </c>
      <c r="E31659" s="15" t="str">
        <f>IF(AND($B$6=NB!$A$17,$B$8&gt;0),'Ersparnisberechnung Sommertarif'!$B$8*SLP!C31639,"")</f>
        <v/>
      </c>
    </row>
    <row r="31660" spans="1:5" x14ac:dyDescent="0.3">
      <c r="A31660" s="25">
        <v>46352</v>
      </c>
      <c r="B31660" s="31">
        <v>0.57291666666666663</v>
      </c>
      <c r="C31660" s="46"/>
      <c r="D31660" s="29">
        <v>46352.572916666664</v>
      </c>
      <c r="E31660" s="15" t="str">
        <f>IF(AND($B$6=NB!$A$17,$B$8&gt;0),'Ersparnisberechnung Sommertarif'!$B$8*SLP!C31640,"")</f>
        <v/>
      </c>
    </row>
    <row r="31661" spans="1:5" x14ac:dyDescent="0.3">
      <c r="A31661" s="25">
        <v>46352</v>
      </c>
      <c r="B31661" s="31">
        <v>0.58333333333333337</v>
      </c>
      <c r="C31661" s="46"/>
      <c r="D31661" s="29">
        <v>46352.583333333336</v>
      </c>
      <c r="E31661" s="15" t="str">
        <f>IF(AND($B$6=NB!$A$17,$B$8&gt;0),'Ersparnisberechnung Sommertarif'!$B$8*SLP!C31641,"")</f>
        <v/>
      </c>
    </row>
    <row r="31662" spans="1:5" x14ac:dyDescent="0.3">
      <c r="A31662" s="25">
        <v>46352</v>
      </c>
      <c r="B31662" s="31">
        <v>0.59375</v>
      </c>
      <c r="C31662" s="46"/>
      <c r="D31662" s="29">
        <v>46352.59375</v>
      </c>
      <c r="E31662" s="15" t="str">
        <f>IF(AND($B$6=NB!$A$17,$B$8&gt;0),'Ersparnisberechnung Sommertarif'!$B$8*SLP!C31642,"")</f>
        <v/>
      </c>
    </row>
    <row r="31663" spans="1:5" x14ac:dyDescent="0.3">
      <c r="A31663" s="25">
        <v>46352</v>
      </c>
      <c r="B31663" s="31">
        <v>0.60416666666666663</v>
      </c>
      <c r="C31663" s="46"/>
      <c r="D31663" s="29">
        <v>46352.604166666664</v>
      </c>
      <c r="E31663" s="15" t="str">
        <f>IF(AND($B$6=NB!$A$17,$B$8&gt;0),'Ersparnisberechnung Sommertarif'!$B$8*SLP!C31643,"")</f>
        <v/>
      </c>
    </row>
    <row r="31664" spans="1:5" x14ac:dyDescent="0.3">
      <c r="A31664" s="25">
        <v>46352</v>
      </c>
      <c r="B31664" s="31">
        <v>0.61458333333333337</v>
      </c>
      <c r="C31664" s="46"/>
      <c r="D31664" s="29">
        <v>46352.614583333336</v>
      </c>
      <c r="E31664" s="15" t="str">
        <f>IF(AND($B$6=NB!$A$17,$B$8&gt;0),'Ersparnisberechnung Sommertarif'!$B$8*SLP!C31644,"")</f>
        <v/>
      </c>
    </row>
    <row r="31665" spans="1:5" x14ac:dyDescent="0.3">
      <c r="A31665" s="25">
        <v>46352</v>
      </c>
      <c r="B31665" s="31">
        <v>0.625</v>
      </c>
      <c r="C31665" s="46"/>
      <c r="D31665" s="29">
        <v>46352.625</v>
      </c>
      <c r="E31665" s="15" t="str">
        <f>IF(AND($B$6=NB!$A$17,$B$8&gt;0),'Ersparnisberechnung Sommertarif'!$B$8*SLP!C31645,"")</f>
        <v/>
      </c>
    </row>
    <row r="31666" spans="1:5" x14ac:dyDescent="0.3">
      <c r="A31666" s="25">
        <v>46352</v>
      </c>
      <c r="B31666" s="31">
        <v>0.63541666666666663</v>
      </c>
      <c r="C31666" s="46"/>
      <c r="D31666" s="29">
        <v>46352.635416666664</v>
      </c>
      <c r="E31666" s="15" t="str">
        <f>IF(AND($B$6=NB!$A$17,$B$8&gt;0),'Ersparnisberechnung Sommertarif'!$B$8*SLP!C31646,"")</f>
        <v/>
      </c>
    </row>
    <row r="31667" spans="1:5" x14ac:dyDescent="0.3">
      <c r="A31667" s="25">
        <v>46352</v>
      </c>
      <c r="B31667" s="31">
        <v>0.64583333333333337</v>
      </c>
      <c r="C31667" s="46"/>
      <c r="D31667" s="29">
        <v>46352.645833333336</v>
      </c>
      <c r="E31667" s="15" t="str">
        <f>IF(AND($B$6=NB!$A$17,$B$8&gt;0),'Ersparnisberechnung Sommertarif'!$B$8*SLP!C31647,"")</f>
        <v/>
      </c>
    </row>
    <row r="31668" spans="1:5" x14ac:dyDescent="0.3">
      <c r="A31668" s="25">
        <v>46352</v>
      </c>
      <c r="B31668" s="31">
        <v>0.65625</v>
      </c>
      <c r="C31668" s="46"/>
      <c r="D31668" s="29">
        <v>46352.65625</v>
      </c>
      <c r="E31668" s="15" t="str">
        <f>IF(AND($B$6=NB!$A$17,$B$8&gt;0),'Ersparnisberechnung Sommertarif'!$B$8*SLP!C31648,"")</f>
        <v/>
      </c>
    </row>
    <row r="31669" spans="1:5" x14ac:dyDescent="0.3">
      <c r="A31669" s="25">
        <v>46352</v>
      </c>
      <c r="B31669" s="31">
        <v>0.66666666666666663</v>
      </c>
      <c r="C31669" s="46"/>
      <c r="D31669" s="29">
        <v>46352.666666666664</v>
      </c>
      <c r="E31669" s="15" t="str">
        <f>IF(AND($B$6=NB!$A$17,$B$8&gt;0),'Ersparnisberechnung Sommertarif'!$B$8*SLP!C31649,"")</f>
        <v/>
      </c>
    </row>
    <row r="31670" spans="1:5" x14ac:dyDescent="0.3">
      <c r="A31670" s="25">
        <v>46352</v>
      </c>
      <c r="B31670" s="31">
        <v>0.67708333333333337</v>
      </c>
      <c r="C31670" s="46"/>
      <c r="D31670" s="29">
        <v>46352.677083333336</v>
      </c>
      <c r="E31670" s="15" t="str">
        <f>IF(AND($B$6=NB!$A$17,$B$8&gt;0),'Ersparnisberechnung Sommertarif'!$B$8*SLP!C31650,"")</f>
        <v/>
      </c>
    </row>
    <row r="31671" spans="1:5" x14ac:dyDescent="0.3">
      <c r="A31671" s="25">
        <v>46352</v>
      </c>
      <c r="B31671" s="31">
        <v>0.6875</v>
      </c>
      <c r="C31671" s="46"/>
      <c r="D31671" s="29">
        <v>46352.6875</v>
      </c>
      <c r="E31671" s="15" t="str">
        <f>IF(AND($B$6=NB!$A$17,$B$8&gt;0),'Ersparnisberechnung Sommertarif'!$B$8*SLP!C31651,"")</f>
        <v/>
      </c>
    </row>
    <row r="31672" spans="1:5" x14ac:dyDescent="0.3">
      <c r="A31672" s="25">
        <v>46352</v>
      </c>
      <c r="B31672" s="31">
        <v>0.69791666666666663</v>
      </c>
      <c r="C31672" s="46"/>
      <c r="D31672" s="29">
        <v>46352.697916666664</v>
      </c>
      <c r="E31672" s="15" t="str">
        <f>IF(AND($B$6=NB!$A$17,$B$8&gt;0),'Ersparnisberechnung Sommertarif'!$B$8*SLP!C31652,"")</f>
        <v/>
      </c>
    </row>
    <row r="31673" spans="1:5" x14ac:dyDescent="0.3">
      <c r="A31673" s="25">
        <v>46352</v>
      </c>
      <c r="B31673" s="31">
        <v>0.70833333333333337</v>
      </c>
      <c r="C31673" s="46"/>
      <c r="D31673" s="29">
        <v>46352.708333333336</v>
      </c>
      <c r="E31673" s="15" t="str">
        <f>IF(AND($B$6=NB!$A$17,$B$8&gt;0),'Ersparnisberechnung Sommertarif'!$B$8*SLP!C31653,"")</f>
        <v/>
      </c>
    </row>
    <row r="31674" spans="1:5" x14ac:dyDescent="0.3">
      <c r="A31674" s="25">
        <v>46352</v>
      </c>
      <c r="B31674" s="31">
        <v>0.71875</v>
      </c>
      <c r="C31674" s="46"/>
      <c r="D31674" s="29">
        <v>46352.71875</v>
      </c>
      <c r="E31674" s="15" t="str">
        <f>IF(AND($B$6=NB!$A$17,$B$8&gt;0),'Ersparnisberechnung Sommertarif'!$B$8*SLP!C31654,"")</f>
        <v/>
      </c>
    </row>
    <row r="31675" spans="1:5" x14ac:dyDescent="0.3">
      <c r="A31675" s="25">
        <v>46352</v>
      </c>
      <c r="B31675" s="31">
        <v>0.72916666666666663</v>
      </c>
      <c r="C31675" s="46"/>
      <c r="D31675" s="29">
        <v>46352.729166666664</v>
      </c>
      <c r="E31675" s="15" t="str">
        <f>IF(AND($B$6=NB!$A$17,$B$8&gt;0),'Ersparnisberechnung Sommertarif'!$B$8*SLP!C31655,"")</f>
        <v/>
      </c>
    </row>
    <row r="31676" spans="1:5" x14ac:dyDescent="0.3">
      <c r="A31676" s="25">
        <v>46352</v>
      </c>
      <c r="B31676" s="31">
        <v>0.73958333333333337</v>
      </c>
      <c r="C31676" s="46"/>
      <c r="D31676" s="29">
        <v>46352.739583333336</v>
      </c>
      <c r="E31676" s="15" t="str">
        <f>IF(AND($B$6=NB!$A$17,$B$8&gt;0),'Ersparnisberechnung Sommertarif'!$B$8*SLP!C31656,"")</f>
        <v/>
      </c>
    </row>
    <row r="31677" spans="1:5" x14ac:dyDescent="0.3">
      <c r="A31677" s="25">
        <v>46352</v>
      </c>
      <c r="B31677" s="31">
        <v>0.75</v>
      </c>
      <c r="C31677" s="46"/>
      <c r="D31677" s="29">
        <v>46352.75</v>
      </c>
      <c r="E31677" s="15" t="str">
        <f>IF(AND($B$6=NB!$A$17,$B$8&gt;0),'Ersparnisberechnung Sommertarif'!$B$8*SLP!C31657,"")</f>
        <v/>
      </c>
    </row>
    <row r="31678" spans="1:5" x14ac:dyDescent="0.3">
      <c r="A31678" s="25">
        <v>46352</v>
      </c>
      <c r="B31678" s="31">
        <v>0.76041666666666663</v>
      </c>
      <c r="C31678" s="46"/>
      <c r="D31678" s="29">
        <v>46352.760416666664</v>
      </c>
      <c r="E31678" s="15" t="str">
        <f>IF(AND($B$6=NB!$A$17,$B$8&gt;0),'Ersparnisberechnung Sommertarif'!$B$8*SLP!C31658,"")</f>
        <v/>
      </c>
    </row>
    <row r="31679" spans="1:5" x14ac:dyDescent="0.3">
      <c r="A31679" s="25">
        <v>46352</v>
      </c>
      <c r="B31679" s="31">
        <v>0.77083333333333337</v>
      </c>
      <c r="C31679" s="46"/>
      <c r="D31679" s="29">
        <v>46352.770833333336</v>
      </c>
      <c r="E31679" s="15" t="str">
        <f>IF(AND($B$6=NB!$A$17,$B$8&gt;0),'Ersparnisberechnung Sommertarif'!$B$8*SLP!C31659,"")</f>
        <v/>
      </c>
    </row>
    <row r="31680" spans="1:5" x14ac:dyDescent="0.3">
      <c r="A31680" s="25">
        <v>46352</v>
      </c>
      <c r="B31680" s="31">
        <v>0.78125</v>
      </c>
      <c r="C31680" s="46"/>
      <c r="D31680" s="29">
        <v>46352.78125</v>
      </c>
      <c r="E31680" s="15" t="str">
        <f>IF(AND($B$6=NB!$A$17,$B$8&gt;0),'Ersparnisberechnung Sommertarif'!$B$8*SLP!C31660,"")</f>
        <v/>
      </c>
    </row>
    <row r="31681" spans="1:5" x14ac:dyDescent="0.3">
      <c r="A31681" s="25">
        <v>46352</v>
      </c>
      <c r="B31681" s="31">
        <v>0.79166666666666663</v>
      </c>
      <c r="C31681" s="46"/>
      <c r="D31681" s="29">
        <v>46352.791666666664</v>
      </c>
      <c r="E31681" s="15" t="str">
        <f>IF(AND($B$6=NB!$A$17,$B$8&gt;0),'Ersparnisberechnung Sommertarif'!$B$8*SLP!C31661,"")</f>
        <v/>
      </c>
    </row>
    <row r="31682" spans="1:5" x14ac:dyDescent="0.3">
      <c r="A31682" s="25">
        <v>46352</v>
      </c>
      <c r="B31682" s="31">
        <v>0.80208333333333337</v>
      </c>
      <c r="C31682" s="46"/>
      <c r="D31682" s="29">
        <v>46352.802083333336</v>
      </c>
      <c r="E31682" s="15" t="str">
        <f>IF(AND($B$6=NB!$A$17,$B$8&gt;0),'Ersparnisberechnung Sommertarif'!$B$8*SLP!C31662,"")</f>
        <v/>
      </c>
    </row>
    <row r="31683" spans="1:5" x14ac:dyDescent="0.3">
      <c r="A31683" s="25">
        <v>46352</v>
      </c>
      <c r="B31683" s="31">
        <v>0.8125</v>
      </c>
      <c r="C31683" s="46"/>
      <c r="D31683" s="29">
        <v>46352.8125</v>
      </c>
      <c r="E31683" s="15" t="str">
        <f>IF(AND($B$6=NB!$A$17,$B$8&gt;0),'Ersparnisberechnung Sommertarif'!$B$8*SLP!C31663,"")</f>
        <v/>
      </c>
    </row>
    <row r="31684" spans="1:5" x14ac:dyDescent="0.3">
      <c r="A31684" s="25">
        <v>46352</v>
      </c>
      <c r="B31684" s="31">
        <v>0.82291666666666663</v>
      </c>
      <c r="C31684" s="46"/>
      <c r="D31684" s="29">
        <v>46352.822916666664</v>
      </c>
      <c r="E31684" s="15" t="str">
        <f>IF(AND($B$6=NB!$A$17,$B$8&gt;0),'Ersparnisberechnung Sommertarif'!$B$8*SLP!C31664,"")</f>
        <v/>
      </c>
    </row>
    <row r="31685" spans="1:5" x14ac:dyDescent="0.3">
      <c r="A31685" s="25">
        <v>46352</v>
      </c>
      <c r="B31685" s="31">
        <v>0.83333333333333337</v>
      </c>
      <c r="C31685" s="46"/>
      <c r="D31685" s="29">
        <v>46352.833333333336</v>
      </c>
      <c r="E31685" s="15" t="str">
        <f>IF(AND($B$6=NB!$A$17,$B$8&gt;0),'Ersparnisberechnung Sommertarif'!$B$8*SLP!C31665,"")</f>
        <v/>
      </c>
    </row>
    <row r="31686" spans="1:5" x14ac:dyDescent="0.3">
      <c r="A31686" s="25">
        <v>46352</v>
      </c>
      <c r="B31686" s="31">
        <v>0.84375</v>
      </c>
      <c r="C31686" s="46"/>
      <c r="D31686" s="29">
        <v>46352.84375</v>
      </c>
      <c r="E31686" s="15" t="str">
        <f>IF(AND($B$6=NB!$A$17,$B$8&gt;0),'Ersparnisberechnung Sommertarif'!$B$8*SLP!C31666,"")</f>
        <v/>
      </c>
    </row>
    <row r="31687" spans="1:5" x14ac:dyDescent="0.3">
      <c r="A31687" s="25">
        <v>46352</v>
      </c>
      <c r="B31687" s="31">
        <v>0.85416666666666663</v>
      </c>
      <c r="C31687" s="46"/>
      <c r="D31687" s="29">
        <v>46352.854166666664</v>
      </c>
      <c r="E31687" s="15" t="str">
        <f>IF(AND($B$6=NB!$A$17,$B$8&gt;0),'Ersparnisberechnung Sommertarif'!$B$8*SLP!C31667,"")</f>
        <v/>
      </c>
    </row>
    <row r="31688" spans="1:5" x14ac:dyDescent="0.3">
      <c r="A31688" s="25">
        <v>46352</v>
      </c>
      <c r="B31688" s="31">
        <v>0.86458333333333337</v>
      </c>
      <c r="C31688" s="46"/>
      <c r="D31688" s="29">
        <v>46352.864583333336</v>
      </c>
      <c r="E31688" s="15" t="str">
        <f>IF(AND($B$6=NB!$A$17,$B$8&gt;0),'Ersparnisberechnung Sommertarif'!$B$8*SLP!C31668,"")</f>
        <v/>
      </c>
    </row>
    <row r="31689" spans="1:5" x14ac:dyDescent="0.3">
      <c r="A31689" s="25">
        <v>46352</v>
      </c>
      <c r="B31689" s="31">
        <v>0.875</v>
      </c>
      <c r="C31689" s="46"/>
      <c r="D31689" s="29">
        <v>46352.875</v>
      </c>
      <c r="E31689" s="15" t="str">
        <f>IF(AND($B$6=NB!$A$17,$B$8&gt;0),'Ersparnisberechnung Sommertarif'!$B$8*SLP!C31669,"")</f>
        <v/>
      </c>
    </row>
    <row r="31690" spans="1:5" x14ac:dyDescent="0.3">
      <c r="A31690" s="25">
        <v>46352</v>
      </c>
      <c r="B31690" s="31">
        <v>0.88541666666666663</v>
      </c>
      <c r="C31690" s="46"/>
      <c r="D31690" s="29">
        <v>46352.885416666664</v>
      </c>
      <c r="E31690" s="15" t="str">
        <f>IF(AND($B$6=NB!$A$17,$B$8&gt;0),'Ersparnisberechnung Sommertarif'!$B$8*SLP!C31670,"")</f>
        <v/>
      </c>
    </row>
    <row r="31691" spans="1:5" x14ac:dyDescent="0.3">
      <c r="A31691" s="25">
        <v>46352</v>
      </c>
      <c r="B31691" s="31">
        <v>0.89583333333333337</v>
      </c>
      <c r="C31691" s="46"/>
      <c r="D31691" s="29">
        <v>46352.895833333336</v>
      </c>
      <c r="E31691" s="15" t="str">
        <f>IF(AND($B$6=NB!$A$17,$B$8&gt;0),'Ersparnisberechnung Sommertarif'!$B$8*SLP!C31671,"")</f>
        <v/>
      </c>
    </row>
    <row r="31692" spans="1:5" x14ac:dyDescent="0.3">
      <c r="A31692" s="25">
        <v>46352</v>
      </c>
      <c r="B31692" s="31">
        <v>0.90625</v>
      </c>
      <c r="C31692" s="46"/>
      <c r="D31692" s="29">
        <v>46352.90625</v>
      </c>
      <c r="E31692" s="15" t="str">
        <f>IF(AND($B$6=NB!$A$17,$B$8&gt;0),'Ersparnisberechnung Sommertarif'!$B$8*SLP!C31672,"")</f>
        <v/>
      </c>
    </row>
    <row r="31693" spans="1:5" x14ac:dyDescent="0.3">
      <c r="A31693" s="25">
        <v>46352</v>
      </c>
      <c r="B31693" s="31">
        <v>0.91666666666666663</v>
      </c>
      <c r="C31693" s="46"/>
      <c r="D31693" s="29">
        <v>46352.916666666664</v>
      </c>
      <c r="E31693" s="15" t="str">
        <f>IF(AND($B$6=NB!$A$17,$B$8&gt;0),'Ersparnisberechnung Sommertarif'!$B$8*SLP!C31673,"")</f>
        <v/>
      </c>
    </row>
    <row r="31694" spans="1:5" x14ac:dyDescent="0.3">
      <c r="A31694" s="25">
        <v>46352</v>
      </c>
      <c r="B31694" s="31">
        <v>0.92708333333333337</v>
      </c>
      <c r="C31694" s="46"/>
      <c r="D31694" s="29">
        <v>46352.927083333336</v>
      </c>
      <c r="E31694" s="15" t="str">
        <f>IF(AND($B$6=NB!$A$17,$B$8&gt;0),'Ersparnisberechnung Sommertarif'!$B$8*SLP!C31674,"")</f>
        <v/>
      </c>
    </row>
    <row r="31695" spans="1:5" x14ac:dyDescent="0.3">
      <c r="A31695" s="25">
        <v>46352</v>
      </c>
      <c r="B31695" s="31">
        <v>0.9375</v>
      </c>
      <c r="C31695" s="46"/>
      <c r="D31695" s="29">
        <v>46352.9375</v>
      </c>
      <c r="E31695" s="15" t="str">
        <f>IF(AND($B$6=NB!$A$17,$B$8&gt;0),'Ersparnisberechnung Sommertarif'!$B$8*SLP!C31675,"")</f>
        <v/>
      </c>
    </row>
    <row r="31696" spans="1:5" x14ac:dyDescent="0.3">
      <c r="A31696" s="25">
        <v>46352</v>
      </c>
      <c r="B31696" s="31">
        <v>0.94791666666666663</v>
      </c>
      <c r="C31696" s="46"/>
      <c r="D31696" s="29">
        <v>46352.947916666664</v>
      </c>
      <c r="E31696" s="15" t="str">
        <f>IF(AND($B$6=NB!$A$17,$B$8&gt;0),'Ersparnisberechnung Sommertarif'!$B$8*SLP!C31676,"")</f>
        <v/>
      </c>
    </row>
    <row r="31697" spans="1:5" x14ac:dyDescent="0.3">
      <c r="A31697" s="25">
        <v>46352</v>
      </c>
      <c r="B31697" s="31">
        <v>0.95833333333333337</v>
      </c>
      <c r="C31697" s="46"/>
      <c r="D31697" s="29">
        <v>46352.958333333336</v>
      </c>
      <c r="E31697" s="15" t="str">
        <f>IF(AND($B$6=NB!$A$17,$B$8&gt;0),'Ersparnisberechnung Sommertarif'!$B$8*SLP!C31677,"")</f>
        <v/>
      </c>
    </row>
    <row r="31698" spans="1:5" x14ac:dyDescent="0.3">
      <c r="A31698" s="25">
        <v>46352</v>
      </c>
      <c r="B31698" s="31">
        <v>0.96875</v>
      </c>
      <c r="C31698" s="46"/>
      <c r="D31698" s="29">
        <v>46352.96875</v>
      </c>
      <c r="E31698" s="15" t="str">
        <f>IF(AND($B$6=NB!$A$17,$B$8&gt;0),'Ersparnisberechnung Sommertarif'!$B$8*SLP!C31678,"")</f>
        <v/>
      </c>
    </row>
    <row r="31699" spans="1:5" x14ac:dyDescent="0.3">
      <c r="A31699" s="25">
        <v>46352</v>
      </c>
      <c r="B31699" s="31">
        <v>0.97916666666666663</v>
      </c>
      <c r="C31699" s="46"/>
      <c r="D31699" s="29">
        <v>46352.979166666664</v>
      </c>
      <c r="E31699" s="15" t="str">
        <f>IF(AND($B$6=NB!$A$17,$B$8&gt;0),'Ersparnisberechnung Sommertarif'!$B$8*SLP!C31679,"")</f>
        <v/>
      </c>
    </row>
    <row r="31700" spans="1:5" x14ac:dyDescent="0.3">
      <c r="A31700" s="25">
        <v>46352</v>
      </c>
      <c r="B31700" s="31">
        <v>0.98958333333333337</v>
      </c>
      <c r="C31700" s="46"/>
      <c r="D31700" s="29">
        <v>46352.989583333336</v>
      </c>
      <c r="E31700" s="15" t="str">
        <f>IF(AND($B$6=NB!$A$17,$B$8&gt;0),'Ersparnisberechnung Sommertarif'!$B$8*SLP!C31680,"")</f>
        <v/>
      </c>
    </row>
    <row r="31701" spans="1:5" x14ac:dyDescent="0.3">
      <c r="A31701" s="25">
        <v>46353</v>
      </c>
      <c r="B31701" s="31">
        <v>0</v>
      </c>
      <c r="C31701" s="46"/>
      <c r="D31701" s="29">
        <v>46353</v>
      </c>
      <c r="E31701" s="15" t="str">
        <f>IF(AND($B$6=NB!$A$17,$B$8&gt;0),'Ersparnisberechnung Sommertarif'!$B$8*SLP!C31681,"")</f>
        <v/>
      </c>
    </row>
    <row r="31702" spans="1:5" x14ac:dyDescent="0.3">
      <c r="A31702" s="25">
        <v>46353</v>
      </c>
      <c r="B31702" s="31">
        <v>1.0416666666666666E-2</v>
      </c>
      <c r="C31702" s="46"/>
      <c r="D31702" s="29">
        <v>46353.010416666664</v>
      </c>
      <c r="E31702" s="15" t="str">
        <f>IF(AND($B$6=NB!$A$17,$B$8&gt;0),'Ersparnisberechnung Sommertarif'!$B$8*SLP!C31682,"")</f>
        <v/>
      </c>
    </row>
    <row r="31703" spans="1:5" x14ac:dyDescent="0.3">
      <c r="A31703" s="25">
        <v>46353</v>
      </c>
      <c r="B31703" s="31">
        <v>2.0833333333333332E-2</v>
      </c>
      <c r="C31703" s="46"/>
      <c r="D31703" s="29">
        <v>46353.020833333336</v>
      </c>
      <c r="E31703" s="15" t="str">
        <f>IF(AND($B$6=NB!$A$17,$B$8&gt;0),'Ersparnisberechnung Sommertarif'!$B$8*SLP!C31683,"")</f>
        <v/>
      </c>
    </row>
    <row r="31704" spans="1:5" x14ac:dyDescent="0.3">
      <c r="A31704" s="25">
        <v>46353</v>
      </c>
      <c r="B31704" s="31">
        <v>3.125E-2</v>
      </c>
      <c r="C31704" s="46"/>
      <c r="D31704" s="29">
        <v>46353.03125</v>
      </c>
      <c r="E31704" s="15" t="str">
        <f>IF(AND($B$6=NB!$A$17,$B$8&gt;0),'Ersparnisberechnung Sommertarif'!$B$8*SLP!C31684,"")</f>
        <v/>
      </c>
    </row>
    <row r="31705" spans="1:5" x14ac:dyDescent="0.3">
      <c r="A31705" s="25">
        <v>46353</v>
      </c>
      <c r="B31705" s="31">
        <v>4.1666666666666664E-2</v>
      </c>
      <c r="C31705" s="46"/>
      <c r="D31705" s="29">
        <v>46353.041666666664</v>
      </c>
      <c r="E31705" s="15" t="str">
        <f>IF(AND($B$6=NB!$A$17,$B$8&gt;0),'Ersparnisberechnung Sommertarif'!$B$8*SLP!C31685,"")</f>
        <v/>
      </c>
    </row>
    <row r="31706" spans="1:5" x14ac:dyDescent="0.3">
      <c r="A31706" s="25">
        <v>46353</v>
      </c>
      <c r="B31706" s="31">
        <v>5.2083333333333336E-2</v>
      </c>
      <c r="C31706" s="46"/>
      <c r="D31706" s="29">
        <v>46353.052083333336</v>
      </c>
      <c r="E31706" s="15" t="str">
        <f>IF(AND($B$6=NB!$A$17,$B$8&gt;0),'Ersparnisberechnung Sommertarif'!$B$8*SLP!C31686,"")</f>
        <v/>
      </c>
    </row>
    <row r="31707" spans="1:5" x14ac:dyDescent="0.3">
      <c r="A31707" s="25">
        <v>46353</v>
      </c>
      <c r="B31707" s="31">
        <v>6.25E-2</v>
      </c>
      <c r="C31707" s="46"/>
      <c r="D31707" s="29">
        <v>46353.0625</v>
      </c>
      <c r="E31707" s="15" t="str">
        <f>IF(AND($B$6=NB!$A$17,$B$8&gt;0),'Ersparnisberechnung Sommertarif'!$B$8*SLP!C31687,"")</f>
        <v/>
      </c>
    </row>
    <row r="31708" spans="1:5" x14ac:dyDescent="0.3">
      <c r="A31708" s="25">
        <v>46353</v>
      </c>
      <c r="B31708" s="31">
        <v>7.2916666666666671E-2</v>
      </c>
      <c r="C31708" s="46"/>
      <c r="D31708" s="29">
        <v>46353.072916666664</v>
      </c>
      <c r="E31708" s="15" t="str">
        <f>IF(AND($B$6=NB!$A$17,$B$8&gt;0),'Ersparnisberechnung Sommertarif'!$B$8*SLP!C31688,"")</f>
        <v/>
      </c>
    </row>
    <row r="31709" spans="1:5" x14ac:dyDescent="0.3">
      <c r="A31709" s="25">
        <v>46353</v>
      </c>
      <c r="B31709" s="31">
        <v>8.3333333333333329E-2</v>
      </c>
      <c r="C31709" s="46"/>
      <c r="D31709" s="29">
        <v>46353.083333333336</v>
      </c>
      <c r="E31709" s="15" t="str">
        <f>IF(AND($B$6=NB!$A$17,$B$8&gt;0),'Ersparnisberechnung Sommertarif'!$B$8*SLP!C31689,"")</f>
        <v/>
      </c>
    </row>
    <row r="31710" spans="1:5" x14ac:dyDescent="0.3">
      <c r="A31710" s="25">
        <v>46353</v>
      </c>
      <c r="B31710" s="31">
        <v>9.375E-2</v>
      </c>
      <c r="C31710" s="46"/>
      <c r="D31710" s="29">
        <v>46353.09375</v>
      </c>
      <c r="E31710" s="15" t="str">
        <f>IF(AND($B$6=NB!$A$17,$B$8&gt;0),'Ersparnisberechnung Sommertarif'!$B$8*SLP!C31690,"")</f>
        <v/>
      </c>
    </row>
    <row r="31711" spans="1:5" x14ac:dyDescent="0.3">
      <c r="A31711" s="25">
        <v>46353</v>
      </c>
      <c r="B31711" s="31">
        <v>0.10416666666666667</v>
      </c>
      <c r="C31711" s="46"/>
      <c r="D31711" s="29">
        <v>46353.104166666664</v>
      </c>
      <c r="E31711" s="15" t="str">
        <f>IF(AND($B$6=NB!$A$17,$B$8&gt;0),'Ersparnisberechnung Sommertarif'!$B$8*SLP!C31691,"")</f>
        <v/>
      </c>
    </row>
    <row r="31712" spans="1:5" x14ac:dyDescent="0.3">
      <c r="A31712" s="25">
        <v>46353</v>
      </c>
      <c r="B31712" s="31">
        <v>0.11458333333333333</v>
      </c>
      <c r="C31712" s="46"/>
      <c r="D31712" s="29">
        <v>46353.114583333336</v>
      </c>
      <c r="E31712" s="15" t="str">
        <f>IF(AND($B$6=NB!$A$17,$B$8&gt;0),'Ersparnisberechnung Sommertarif'!$B$8*SLP!C31692,"")</f>
        <v/>
      </c>
    </row>
    <row r="31713" spans="1:5" x14ac:dyDescent="0.3">
      <c r="A31713" s="25">
        <v>46353</v>
      </c>
      <c r="B31713" s="31">
        <v>0.125</v>
      </c>
      <c r="C31713" s="46"/>
      <c r="D31713" s="29">
        <v>46353.125</v>
      </c>
      <c r="E31713" s="15" t="str">
        <f>IF(AND($B$6=NB!$A$17,$B$8&gt;0),'Ersparnisberechnung Sommertarif'!$B$8*SLP!C31693,"")</f>
        <v/>
      </c>
    </row>
    <row r="31714" spans="1:5" x14ac:dyDescent="0.3">
      <c r="A31714" s="25">
        <v>46353</v>
      </c>
      <c r="B31714" s="31">
        <v>0.13541666666666666</v>
      </c>
      <c r="C31714" s="46"/>
      <c r="D31714" s="29">
        <v>46353.135416666664</v>
      </c>
      <c r="E31714" s="15" t="str">
        <f>IF(AND($B$6=NB!$A$17,$B$8&gt;0),'Ersparnisberechnung Sommertarif'!$B$8*SLP!C31694,"")</f>
        <v/>
      </c>
    </row>
    <row r="31715" spans="1:5" x14ac:dyDescent="0.3">
      <c r="A31715" s="25">
        <v>46353</v>
      </c>
      <c r="B31715" s="31">
        <v>0.14583333333333334</v>
      </c>
      <c r="C31715" s="46"/>
      <c r="D31715" s="29">
        <v>46353.145833333336</v>
      </c>
      <c r="E31715" s="15" t="str">
        <f>IF(AND($B$6=NB!$A$17,$B$8&gt;0),'Ersparnisberechnung Sommertarif'!$B$8*SLP!C31695,"")</f>
        <v/>
      </c>
    </row>
    <row r="31716" spans="1:5" x14ac:dyDescent="0.3">
      <c r="A31716" s="25">
        <v>46353</v>
      </c>
      <c r="B31716" s="31">
        <v>0.15625</v>
      </c>
      <c r="C31716" s="46"/>
      <c r="D31716" s="29">
        <v>46353.15625</v>
      </c>
      <c r="E31716" s="15" t="str">
        <f>IF(AND($B$6=NB!$A$17,$B$8&gt;0),'Ersparnisberechnung Sommertarif'!$B$8*SLP!C31696,"")</f>
        <v/>
      </c>
    </row>
    <row r="31717" spans="1:5" x14ac:dyDescent="0.3">
      <c r="A31717" s="25">
        <v>46353</v>
      </c>
      <c r="B31717" s="31">
        <v>0.16666666666666666</v>
      </c>
      <c r="C31717" s="46"/>
      <c r="D31717" s="29">
        <v>46353.166666666664</v>
      </c>
      <c r="E31717" s="15" t="str">
        <f>IF(AND($B$6=NB!$A$17,$B$8&gt;0),'Ersparnisberechnung Sommertarif'!$B$8*SLP!C31697,"")</f>
        <v/>
      </c>
    </row>
    <row r="31718" spans="1:5" x14ac:dyDescent="0.3">
      <c r="A31718" s="25">
        <v>46353</v>
      </c>
      <c r="B31718" s="31">
        <v>0.17708333333333334</v>
      </c>
      <c r="C31718" s="46"/>
      <c r="D31718" s="29">
        <v>46353.177083333336</v>
      </c>
      <c r="E31718" s="15" t="str">
        <f>IF(AND($B$6=NB!$A$17,$B$8&gt;0),'Ersparnisberechnung Sommertarif'!$B$8*SLP!C31698,"")</f>
        <v/>
      </c>
    </row>
    <row r="31719" spans="1:5" x14ac:dyDescent="0.3">
      <c r="A31719" s="25">
        <v>46353</v>
      </c>
      <c r="B31719" s="31">
        <v>0.1875</v>
      </c>
      <c r="C31719" s="46"/>
      <c r="D31719" s="29">
        <v>46353.1875</v>
      </c>
      <c r="E31719" s="15" t="str">
        <f>IF(AND($B$6=NB!$A$17,$B$8&gt;0),'Ersparnisberechnung Sommertarif'!$B$8*SLP!C31699,"")</f>
        <v/>
      </c>
    </row>
    <row r="31720" spans="1:5" x14ac:dyDescent="0.3">
      <c r="A31720" s="25">
        <v>46353</v>
      </c>
      <c r="B31720" s="31">
        <v>0.19791666666666666</v>
      </c>
      <c r="C31720" s="46"/>
      <c r="D31720" s="29">
        <v>46353.197916666664</v>
      </c>
      <c r="E31720" s="15" t="str">
        <f>IF(AND($B$6=NB!$A$17,$B$8&gt;0),'Ersparnisberechnung Sommertarif'!$B$8*SLP!C31700,"")</f>
        <v/>
      </c>
    </row>
    <row r="31721" spans="1:5" x14ac:dyDescent="0.3">
      <c r="A31721" s="25">
        <v>46353</v>
      </c>
      <c r="B31721" s="31">
        <v>0.20833333333333334</v>
      </c>
      <c r="C31721" s="46"/>
      <c r="D31721" s="29">
        <v>46353.208333333336</v>
      </c>
      <c r="E31721" s="15" t="str">
        <f>IF(AND($B$6=NB!$A$17,$B$8&gt;0),'Ersparnisberechnung Sommertarif'!$B$8*SLP!C31701,"")</f>
        <v/>
      </c>
    </row>
    <row r="31722" spans="1:5" x14ac:dyDescent="0.3">
      <c r="A31722" s="25">
        <v>46353</v>
      </c>
      <c r="B31722" s="31">
        <v>0.21875</v>
      </c>
      <c r="C31722" s="46"/>
      <c r="D31722" s="29">
        <v>46353.21875</v>
      </c>
      <c r="E31722" s="15" t="str">
        <f>IF(AND($B$6=NB!$A$17,$B$8&gt;0),'Ersparnisberechnung Sommertarif'!$B$8*SLP!C31702,"")</f>
        <v/>
      </c>
    </row>
    <row r="31723" spans="1:5" x14ac:dyDescent="0.3">
      <c r="A31723" s="25">
        <v>46353</v>
      </c>
      <c r="B31723" s="31">
        <v>0.22916666666666666</v>
      </c>
      <c r="C31723" s="46"/>
      <c r="D31723" s="29">
        <v>46353.229166666664</v>
      </c>
      <c r="E31723" s="15" t="str">
        <f>IF(AND($B$6=NB!$A$17,$B$8&gt;0),'Ersparnisberechnung Sommertarif'!$B$8*SLP!C31703,"")</f>
        <v/>
      </c>
    </row>
    <row r="31724" spans="1:5" x14ac:dyDescent="0.3">
      <c r="A31724" s="25">
        <v>46353</v>
      </c>
      <c r="B31724" s="31">
        <v>0.23958333333333334</v>
      </c>
      <c r="C31724" s="46"/>
      <c r="D31724" s="29">
        <v>46353.239583333336</v>
      </c>
      <c r="E31724" s="15" t="str">
        <f>IF(AND($B$6=NB!$A$17,$B$8&gt;0),'Ersparnisberechnung Sommertarif'!$B$8*SLP!C31704,"")</f>
        <v/>
      </c>
    </row>
    <row r="31725" spans="1:5" x14ac:dyDescent="0.3">
      <c r="A31725" s="25">
        <v>46353</v>
      </c>
      <c r="B31725" s="31">
        <v>0.25</v>
      </c>
      <c r="C31725" s="46"/>
      <c r="D31725" s="29">
        <v>46353.25</v>
      </c>
      <c r="E31725" s="15" t="str">
        <f>IF(AND($B$6=NB!$A$17,$B$8&gt;0),'Ersparnisberechnung Sommertarif'!$B$8*SLP!C31705,"")</f>
        <v/>
      </c>
    </row>
    <row r="31726" spans="1:5" x14ac:dyDescent="0.3">
      <c r="A31726" s="25">
        <v>46353</v>
      </c>
      <c r="B31726" s="31">
        <v>0.26041666666666669</v>
      </c>
      <c r="C31726" s="46"/>
      <c r="D31726" s="29">
        <v>46353.260416666664</v>
      </c>
      <c r="E31726" s="15" t="str">
        <f>IF(AND($B$6=NB!$A$17,$B$8&gt;0),'Ersparnisberechnung Sommertarif'!$B$8*SLP!C31706,"")</f>
        <v/>
      </c>
    </row>
    <row r="31727" spans="1:5" x14ac:dyDescent="0.3">
      <c r="A31727" s="25">
        <v>46353</v>
      </c>
      <c r="B31727" s="31">
        <v>0.27083333333333331</v>
      </c>
      <c r="C31727" s="46"/>
      <c r="D31727" s="29">
        <v>46353.270833333336</v>
      </c>
      <c r="E31727" s="15" t="str">
        <f>IF(AND($B$6=NB!$A$17,$B$8&gt;0),'Ersparnisberechnung Sommertarif'!$B$8*SLP!C31707,"")</f>
        <v/>
      </c>
    </row>
    <row r="31728" spans="1:5" x14ac:dyDescent="0.3">
      <c r="A31728" s="25">
        <v>46353</v>
      </c>
      <c r="B31728" s="31">
        <v>0.28125</v>
      </c>
      <c r="C31728" s="46"/>
      <c r="D31728" s="29">
        <v>46353.28125</v>
      </c>
      <c r="E31728" s="15" t="str">
        <f>IF(AND($B$6=NB!$A$17,$B$8&gt;0),'Ersparnisberechnung Sommertarif'!$B$8*SLP!C31708,"")</f>
        <v/>
      </c>
    </row>
    <row r="31729" spans="1:5" x14ac:dyDescent="0.3">
      <c r="A31729" s="25">
        <v>46353</v>
      </c>
      <c r="B31729" s="31">
        <v>0.29166666666666669</v>
      </c>
      <c r="C31729" s="46"/>
      <c r="D31729" s="29">
        <v>46353.291666666664</v>
      </c>
      <c r="E31729" s="15" t="str">
        <f>IF(AND($B$6=NB!$A$17,$B$8&gt;0),'Ersparnisberechnung Sommertarif'!$B$8*SLP!C31709,"")</f>
        <v/>
      </c>
    </row>
    <row r="31730" spans="1:5" x14ac:dyDescent="0.3">
      <c r="A31730" s="25">
        <v>46353</v>
      </c>
      <c r="B31730" s="31">
        <v>0.30208333333333331</v>
      </c>
      <c r="C31730" s="46"/>
      <c r="D31730" s="29">
        <v>46353.302083333336</v>
      </c>
      <c r="E31730" s="15" t="str">
        <f>IF(AND($B$6=NB!$A$17,$B$8&gt;0),'Ersparnisberechnung Sommertarif'!$B$8*SLP!C31710,"")</f>
        <v/>
      </c>
    </row>
    <row r="31731" spans="1:5" x14ac:dyDescent="0.3">
      <c r="A31731" s="25">
        <v>46353</v>
      </c>
      <c r="B31731" s="31">
        <v>0.3125</v>
      </c>
      <c r="C31731" s="46"/>
      <c r="D31731" s="29">
        <v>46353.3125</v>
      </c>
      <c r="E31731" s="15" t="str">
        <f>IF(AND($B$6=NB!$A$17,$B$8&gt;0),'Ersparnisberechnung Sommertarif'!$B$8*SLP!C31711,"")</f>
        <v/>
      </c>
    </row>
    <row r="31732" spans="1:5" x14ac:dyDescent="0.3">
      <c r="A31732" s="25">
        <v>46353</v>
      </c>
      <c r="B31732" s="31">
        <v>0.32291666666666669</v>
      </c>
      <c r="C31732" s="46"/>
      <c r="D31732" s="29">
        <v>46353.322916666664</v>
      </c>
      <c r="E31732" s="15" t="str">
        <f>IF(AND($B$6=NB!$A$17,$B$8&gt;0),'Ersparnisberechnung Sommertarif'!$B$8*SLP!C31712,"")</f>
        <v/>
      </c>
    </row>
    <row r="31733" spans="1:5" x14ac:dyDescent="0.3">
      <c r="A31733" s="25">
        <v>46353</v>
      </c>
      <c r="B31733" s="31">
        <v>0.33333333333333331</v>
      </c>
      <c r="C31733" s="46"/>
      <c r="D31733" s="29">
        <v>46353.333333333336</v>
      </c>
      <c r="E31733" s="15" t="str">
        <f>IF(AND($B$6=NB!$A$17,$B$8&gt;0),'Ersparnisberechnung Sommertarif'!$B$8*SLP!C31713,"")</f>
        <v/>
      </c>
    </row>
    <row r="31734" spans="1:5" x14ac:dyDescent="0.3">
      <c r="A31734" s="25">
        <v>46353</v>
      </c>
      <c r="B31734" s="31">
        <v>0.34375</v>
      </c>
      <c r="C31734" s="46"/>
      <c r="D31734" s="29">
        <v>46353.34375</v>
      </c>
      <c r="E31734" s="15" t="str">
        <f>IF(AND($B$6=NB!$A$17,$B$8&gt;0),'Ersparnisberechnung Sommertarif'!$B$8*SLP!C31714,"")</f>
        <v/>
      </c>
    </row>
    <row r="31735" spans="1:5" x14ac:dyDescent="0.3">
      <c r="A31735" s="25">
        <v>46353</v>
      </c>
      <c r="B31735" s="31">
        <v>0.35416666666666669</v>
      </c>
      <c r="C31735" s="46"/>
      <c r="D31735" s="29">
        <v>46353.354166666664</v>
      </c>
      <c r="E31735" s="15" t="str">
        <f>IF(AND($B$6=NB!$A$17,$B$8&gt;0),'Ersparnisberechnung Sommertarif'!$B$8*SLP!C31715,"")</f>
        <v/>
      </c>
    </row>
    <row r="31736" spans="1:5" x14ac:dyDescent="0.3">
      <c r="A31736" s="25">
        <v>46353</v>
      </c>
      <c r="B31736" s="31">
        <v>0.36458333333333331</v>
      </c>
      <c r="C31736" s="46"/>
      <c r="D31736" s="29">
        <v>46353.364583333336</v>
      </c>
      <c r="E31736" s="15" t="str">
        <f>IF(AND($B$6=NB!$A$17,$B$8&gt;0),'Ersparnisberechnung Sommertarif'!$B$8*SLP!C31716,"")</f>
        <v/>
      </c>
    </row>
    <row r="31737" spans="1:5" x14ac:dyDescent="0.3">
      <c r="A31737" s="25">
        <v>46353</v>
      </c>
      <c r="B31737" s="31">
        <v>0.375</v>
      </c>
      <c r="C31737" s="46"/>
      <c r="D31737" s="29">
        <v>46353.375</v>
      </c>
      <c r="E31737" s="15" t="str">
        <f>IF(AND($B$6=NB!$A$17,$B$8&gt;0),'Ersparnisberechnung Sommertarif'!$B$8*SLP!C31717,"")</f>
        <v/>
      </c>
    </row>
    <row r="31738" spans="1:5" x14ac:dyDescent="0.3">
      <c r="A31738" s="25">
        <v>46353</v>
      </c>
      <c r="B31738" s="31">
        <v>0.38541666666666669</v>
      </c>
      <c r="C31738" s="46"/>
      <c r="D31738" s="29">
        <v>46353.385416666664</v>
      </c>
      <c r="E31738" s="15" t="str">
        <f>IF(AND($B$6=NB!$A$17,$B$8&gt;0),'Ersparnisberechnung Sommertarif'!$B$8*SLP!C31718,"")</f>
        <v/>
      </c>
    </row>
    <row r="31739" spans="1:5" x14ac:dyDescent="0.3">
      <c r="A31739" s="25">
        <v>46353</v>
      </c>
      <c r="B31739" s="31">
        <v>0.39583333333333331</v>
      </c>
      <c r="C31739" s="46"/>
      <c r="D31739" s="29">
        <v>46353.395833333336</v>
      </c>
      <c r="E31739" s="15" t="str">
        <f>IF(AND($B$6=NB!$A$17,$B$8&gt;0),'Ersparnisberechnung Sommertarif'!$B$8*SLP!C31719,"")</f>
        <v/>
      </c>
    </row>
    <row r="31740" spans="1:5" x14ac:dyDescent="0.3">
      <c r="A31740" s="25">
        <v>46353</v>
      </c>
      <c r="B31740" s="31">
        <v>0.40625</v>
      </c>
      <c r="C31740" s="46"/>
      <c r="D31740" s="29">
        <v>46353.40625</v>
      </c>
      <c r="E31740" s="15" t="str">
        <f>IF(AND($B$6=NB!$A$17,$B$8&gt;0),'Ersparnisberechnung Sommertarif'!$B$8*SLP!C31720,"")</f>
        <v/>
      </c>
    </row>
    <row r="31741" spans="1:5" x14ac:dyDescent="0.3">
      <c r="A31741" s="25">
        <v>46353</v>
      </c>
      <c r="B31741" s="31">
        <v>0.41666666666666669</v>
      </c>
      <c r="C31741" s="46"/>
      <c r="D31741" s="29">
        <v>46353.416666666664</v>
      </c>
      <c r="E31741" s="15" t="str">
        <f>IF(AND($B$6=NB!$A$17,$B$8&gt;0),'Ersparnisberechnung Sommertarif'!$B$8*SLP!C31721,"")</f>
        <v/>
      </c>
    </row>
    <row r="31742" spans="1:5" x14ac:dyDescent="0.3">
      <c r="A31742" s="25">
        <v>46353</v>
      </c>
      <c r="B31742" s="31">
        <v>0.42708333333333331</v>
      </c>
      <c r="C31742" s="46"/>
      <c r="D31742" s="29">
        <v>46353.427083333336</v>
      </c>
      <c r="E31742" s="15" t="str">
        <f>IF(AND($B$6=NB!$A$17,$B$8&gt;0),'Ersparnisberechnung Sommertarif'!$B$8*SLP!C31722,"")</f>
        <v/>
      </c>
    </row>
    <row r="31743" spans="1:5" x14ac:dyDescent="0.3">
      <c r="A31743" s="25">
        <v>46353</v>
      </c>
      <c r="B31743" s="31">
        <v>0.4375</v>
      </c>
      <c r="C31743" s="46"/>
      <c r="D31743" s="29">
        <v>46353.4375</v>
      </c>
      <c r="E31743" s="15" t="str">
        <f>IF(AND($B$6=NB!$A$17,$B$8&gt;0),'Ersparnisberechnung Sommertarif'!$B$8*SLP!C31723,"")</f>
        <v/>
      </c>
    </row>
    <row r="31744" spans="1:5" x14ac:dyDescent="0.3">
      <c r="A31744" s="25">
        <v>46353</v>
      </c>
      <c r="B31744" s="31">
        <v>0.44791666666666669</v>
      </c>
      <c r="C31744" s="46"/>
      <c r="D31744" s="29">
        <v>46353.447916666664</v>
      </c>
      <c r="E31744" s="15" t="str">
        <f>IF(AND($B$6=NB!$A$17,$B$8&gt;0),'Ersparnisberechnung Sommertarif'!$B$8*SLP!C31724,"")</f>
        <v/>
      </c>
    </row>
    <row r="31745" spans="1:5" x14ac:dyDescent="0.3">
      <c r="A31745" s="25">
        <v>46353</v>
      </c>
      <c r="B31745" s="31">
        <v>0.45833333333333331</v>
      </c>
      <c r="C31745" s="46"/>
      <c r="D31745" s="29">
        <v>46353.458333333336</v>
      </c>
      <c r="E31745" s="15" t="str">
        <f>IF(AND($B$6=NB!$A$17,$B$8&gt;0),'Ersparnisberechnung Sommertarif'!$B$8*SLP!C31725,"")</f>
        <v/>
      </c>
    </row>
    <row r="31746" spans="1:5" x14ac:dyDescent="0.3">
      <c r="A31746" s="25">
        <v>46353</v>
      </c>
      <c r="B31746" s="31">
        <v>0.46875</v>
      </c>
      <c r="C31746" s="46"/>
      <c r="D31746" s="29">
        <v>46353.46875</v>
      </c>
      <c r="E31746" s="15" t="str">
        <f>IF(AND($B$6=NB!$A$17,$B$8&gt;0),'Ersparnisberechnung Sommertarif'!$B$8*SLP!C31726,"")</f>
        <v/>
      </c>
    </row>
    <row r="31747" spans="1:5" x14ac:dyDescent="0.3">
      <c r="A31747" s="25">
        <v>46353</v>
      </c>
      <c r="B31747" s="31">
        <v>0.47916666666666669</v>
      </c>
      <c r="C31747" s="46"/>
      <c r="D31747" s="29">
        <v>46353.479166666664</v>
      </c>
      <c r="E31747" s="15" t="str">
        <f>IF(AND($B$6=NB!$A$17,$B$8&gt;0),'Ersparnisberechnung Sommertarif'!$B$8*SLP!C31727,"")</f>
        <v/>
      </c>
    </row>
    <row r="31748" spans="1:5" x14ac:dyDescent="0.3">
      <c r="A31748" s="25">
        <v>46353</v>
      </c>
      <c r="B31748" s="31">
        <v>0.48958333333333331</v>
      </c>
      <c r="C31748" s="46"/>
      <c r="D31748" s="29">
        <v>46353.489583333336</v>
      </c>
      <c r="E31748" s="15" t="str">
        <f>IF(AND($B$6=NB!$A$17,$B$8&gt;0),'Ersparnisberechnung Sommertarif'!$B$8*SLP!C31728,"")</f>
        <v/>
      </c>
    </row>
    <row r="31749" spans="1:5" x14ac:dyDescent="0.3">
      <c r="A31749" s="25">
        <v>46353</v>
      </c>
      <c r="B31749" s="31">
        <v>0.5</v>
      </c>
      <c r="C31749" s="46"/>
      <c r="D31749" s="29">
        <v>46353.5</v>
      </c>
      <c r="E31749" s="15" t="str">
        <f>IF(AND($B$6=NB!$A$17,$B$8&gt;0),'Ersparnisberechnung Sommertarif'!$B$8*SLP!C31729,"")</f>
        <v/>
      </c>
    </row>
    <row r="31750" spans="1:5" x14ac:dyDescent="0.3">
      <c r="A31750" s="25">
        <v>46353</v>
      </c>
      <c r="B31750" s="31">
        <v>0.51041666666666663</v>
      </c>
      <c r="C31750" s="46"/>
      <c r="D31750" s="29">
        <v>46353.510416666664</v>
      </c>
      <c r="E31750" s="15" t="str">
        <f>IF(AND($B$6=NB!$A$17,$B$8&gt;0),'Ersparnisberechnung Sommertarif'!$B$8*SLP!C31730,"")</f>
        <v/>
      </c>
    </row>
    <row r="31751" spans="1:5" x14ac:dyDescent="0.3">
      <c r="A31751" s="25">
        <v>46353</v>
      </c>
      <c r="B31751" s="31">
        <v>0.52083333333333337</v>
      </c>
      <c r="C31751" s="46"/>
      <c r="D31751" s="29">
        <v>46353.520833333336</v>
      </c>
      <c r="E31751" s="15" t="str">
        <f>IF(AND($B$6=NB!$A$17,$B$8&gt;0),'Ersparnisberechnung Sommertarif'!$B$8*SLP!C31731,"")</f>
        <v/>
      </c>
    </row>
    <row r="31752" spans="1:5" x14ac:dyDescent="0.3">
      <c r="A31752" s="25">
        <v>46353</v>
      </c>
      <c r="B31752" s="31">
        <v>0.53125</v>
      </c>
      <c r="C31752" s="46"/>
      <c r="D31752" s="29">
        <v>46353.53125</v>
      </c>
      <c r="E31752" s="15" t="str">
        <f>IF(AND($B$6=NB!$A$17,$B$8&gt;0),'Ersparnisberechnung Sommertarif'!$B$8*SLP!C31732,"")</f>
        <v/>
      </c>
    </row>
    <row r="31753" spans="1:5" x14ac:dyDescent="0.3">
      <c r="A31753" s="25">
        <v>46353</v>
      </c>
      <c r="B31753" s="31">
        <v>0.54166666666666663</v>
      </c>
      <c r="C31753" s="46"/>
      <c r="D31753" s="29">
        <v>46353.541666666664</v>
      </c>
      <c r="E31753" s="15" t="str">
        <f>IF(AND($B$6=NB!$A$17,$B$8&gt;0),'Ersparnisberechnung Sommertarif'!$B$8*SLP!C31733,"")</f>
        <v/>
      </c>
    </row>
    <row r="31754" spans="1:5" x14ac:dyDescent="0.3">
      <c r="A31754" s="25">
        <v>46353</v>
      </c>
      <c r="B31754" s="31">
        <v>0.55208333333333337</v>
      </c>
      <c r="C31754" s="46"/>
      <c r="D31754" s="29">
        <v>46353.552083333336</v>
      </c>
      <c r="E31754" s="15" t="str">
        <f>IF(AND($B$6=NB!$A$17,$B$8&gt;0),'Ersparnisberechnung Sommertarif'!$B$8*SLP!C31734,"")</f>
        <v/>
      </c>
    </row>
    <row r="31755" spans="1:5" x14ac:dyDescent="0.3">
      <c r="A31755" s="25">
        <v>46353</v>
      </c>
      <c r="B31755" s="31">
        <v>0.5625</v>
      </c>
      <c r="C31755" s="46"/>
      <c r="D31755" s="29">
        <v>46353.5625</v>
      </c>
      <c r="E31755" s="15" t="str">
        <f>IF(AND($B$6=NB!$A$17,$B$8&gt;0),'Ersparnisberechnung Sommertarif'!$B$8*SLP!C31735,"")</f>
        <v/>
      </c>
    </row>
    <row r="31756" spans="1:5" x14ac:dyDescent="0.3">
      <c r="A31756" s="25">
        <v>46353</v>
      </c>
      <c r="B31756" s="31">
        <v>0.57291666666666663</v>
      </c>
      <c r="C31756" s="46"/>
      <c r="D31756" s="29">
        <v>46353.572916666664</v>
      </c>
      <c r="E31756" s="15" t="str">
        <f>IF(AND($B$6=NB!$A$17,$B$8&gt;0),'Ersparnisberechnung Sommertarif'!$B$8*SLP!C31736,"")</f>
        <v/>
      </c>
    </row>
    <row r="31757" spans="1:5" x14ac:dyDescent="0.3">
      <c r="A31757" s="25">
        <v>46353</v>
      </c>
      <c r="B31757" s="31">
        <v>0.58333333333333337</v>
      </c>
      <c r="C31757" s="46"/>
      <c r="D31757" s="29">
        <v>46353.583333333336</v>
      </c>
      <c r="E31757" s="15" t="str">
        <f>IF(AND($B$6=NB!$A$17,$B$8&gt;0),'Ersparnisberechnung Sommertarif'!$B$8*SLP!C31737,"")</f>
        <v/>
      </c>
    </row>
    <row r="31758" spans="1:5" x14ac:dyDescent="0.3">
      <c r="A31758" s="25">
        <v>46353</v>
      </c>
      <c r="B31758" s="31">
        <v>0.59375</v>
      </c>
      <c r="C31758" s="46"/>
      <c r="D31758" s="29">
        <v>46353.59375</v>
      </c>
      <c r="E31758" s="15" t="str">
        <f>IF(AND($B$6=NB!$A$17,$B$8&gt;0),'Ersparnisberechnung Sommertarif'!$B$8*SLP!C31738,"")</f>
        <v/>
      </c>
    </row>
    <row r="31759" spans="1:5" x14ac:dyDescent="0.3">
      <c r="A31759" s="25">
        <v>46353</v>
      </c>
      <c r="B31759" s="31">
        <v>0.60416666666666663</v>
      </c>
      <c r="C31759" s="46"/>
      <c r="D31759" s="29">
        <v>46353.604166666664</v>
      </c>
      <c r="E31759" s="15" t="str">
        <f>IF(AND($B$6=NB!$A$17,$B$8&gt;0),'Ersparnisberechnung Sommertarif'!$B$8*SLP!C31739,"")</f>
        <v/>
      </c>
    </row>
    <row r="31760" spans="1:5" x14ac:dyDescent="0.3">
      <c r="A31760" s="25">
        <v>46353</v>
      </c>
      <c r="B31760" s="31">
        <v>0.61458333333333337</v>
      </c>
      <c r="C31760" s="46"/>
      <c r="D31760" s="29">
        <v>46353.614583333336</v>
      </c>
      <c r="E31760" s="15" t="str">
        <f>IF(AND($B$6=NB!$A$17,$B$8&gt;0),'Ersparnisberechnung Sommertarif'!$B$8*SLP!C31740,"")</f>
        <v/>
      </c>
    </row>
    <row r="31761" spans="1:5" x14ac:dyDescent="0.3">
      <c r="A31761" s="25">
        <v>46353</v>
      </c>
      <c r="B31761" s="31">
        <v>0.625</v>
      </c>
      <c r="C31761" s="46"/>
      <c r="D31761" s="29">
        <v>46353.625</v>
      </c>
      <c r="E31761" s="15" t="str">
        <f>IF(AND($B$6=NB!$A$17,$B$8&gt;0),'Ersparnisberechnung Sommertarif'!$B$8*SLP!C31741,"")</f>
        <v/>
      </c>
    </row>
    <row r="31762" spans="1:5" x14ac:dyDescent="0.3">
      <c r="A31762" s="25">
        <v>46353</v>
      </c>
      <c r="B31762" s="31">
        <v>0.63541666666666663</v>
      </c>
      <c r="C31762" s="46"/>
      <c r="D31762" s="29">
        <v>46353.635416666664</v>
      </c>
      <c r="E31762" s="15" t="str">
        <f>IF(AND($B$6=NB!$A$17,$B$8&gt;0),'Ersparnisberechnung Sommertarif'!$B$8*SLP!C31742,"")</f>
        <v/>
      </c>
    </row>
    <row r="31763" spans="1:5" x14ac:dyDescent="0.3">
      <c r="A31763" s="25">
        <v>46353</v>
      </c>
      <c r="B31763" s="31">
        <v>0.64583333333333337</v>
      </c>
      <c r="C31763" s="46"/>
      <c r="D31763" s="29">
        <v>46353.645833333336</v>
      </c>
      <c r="E31763" s="15" t="str">
        <f>IF(AND($B$6=NB!$A$17,$B$8&gt;0),'Ersparnisberechnung Sommertarif'!$B$8*SLP!C31743,"")</f>
        <v/>
      </c>
    </row>
    <row r="31764" spans="1:5" x14ac:dyDescent="0.3">
      <c r="A31764" s="25">
        <v>46353</v>
      </c>
      <c r="B31764" s="31">
        <v>0.65625</v>
      </c>
      <c r="C31764" s="46"/>
      <c r="D31764" s="29">
        <v>46353.65625</v>
      </c>
      <c r="E31764" s="15" t="str">
        <f>IF(AND($B$6=NB!$A$17,$B$8&gt;0),'Ersparnisberechnung Sommertarif'!$B$8*SLP!C31744,"")</f>
        <v/>
      </c>
    </row>
    <row r="31765" spans="1:5" x14ac:dyDescent="0.3">
      <c r="A31765" s="25">
        <v>46353</v>
      </c>
      <c r="B31765" s="31">
        <v>0.66666666666666663</v>
      </c>
      <c r="C31765" s="46"/>
      <c r="D31765" s="29">
        <v>46353.666666666664</v>
      </c>
      <c r="E31765" s="15" t="str">
        <f>IF(AND($B$6=NB!$A$17,$B$8&gt;0),'Ersparnisberechnung Sommertarif'!$B$8*SLP!C31745,"")</f>
        <v/>
      </c>
    </row>
    <row r="31766" spans="1:5" x14ac:dyDescent="0.3">
      <c r="A31766" s="25">
        <v>46353</v>
      </c>
      <c r="B31766" s="31">
        <v>0.67708333333333337</v>
      </c>
      <c r="C31766" s="46"/>
      <c r="D31766" s="29">
        <v>46353.677083333336</v>
      </c>
      <c r="E31766" s="15" t="str">
        <f>IF(AND($B$6=NB!$A$17,$B$8&gt;0),'Ersparnisberechnung Sommertarif'!$B$8*SLP!C31746,"")</f>
        <v/>
      </c>
    </row>
    <row r="31767" spans="1:5" x14ac:dyDescent="0.3">
      <c r="A31767" s="25">
        <v>46353</v>
      </c>
      <c r="B31767" s="31">
        <v>0.6875</v>
      </c>
      <c r="C31767" s="46"/>
      <c r="D31767" s="29">
        <v>46353.6875</v>
      </c>
      <c r="E31767" s="15" t="str">
        <f>IF(AND($B$6=NB!$A$17,$B$8&gt;0),'Ersparnisberechnung Sommertarif'!$B$8*SLP!C31747,"")</f>
        <v/>
      </c>
    </row>
    <row r="31768" spans="1:5" x14ac:dyDescent="0.3">
      <c r="A31768" s="25">
        <v>46353</v>
      </c>
      <c r="B31768" s="31">
        <v>0.69791666666666663</v>
      </c>
      <c r="C31768" s="46"/>
      <c r="D31768" s="29">
        <v>46353.697916666664</v>
      </c>
      <c r="E31768" s="15" t="str">
        <f>IF(AND($B$6=NB!$A$17,$B$8&gt;0),'Ersparnisberechnung Sommertarif'!$B$8*SLP!C31748,"")</f>
        <v/>
      </c>
    </row>
    <row r="31769" spans="1:5" x14ac:dyDescent="0.3">
      <c r="A31769" s="25">
        <v>46353</v>
      </c>
      <c r="B31769" s="31">
        <v>0.70833333333333337</v>
      </c>
      <c r="C31769" s="46"/>
      <c r="D31769" s="29">
        <v>46353.708333333336</v>
      </c>
      <c r="E31769" s="15" t="str">
        <f>IF(AND($B$6=NB!$A$17,$B$8&gt;0),'Ersparnisberechnung Sommertarif'!$B$8*SLP!C31749,"")</f>
        <v/>
      </c>
    </row>
    <row r="31770" spans="1:5" x14ac:dyDescent="0.3">
      <c r="A31770" s="25">
        <v>46353</v>
      </c>
      <c r="B31770" s="31">
        <v>0.71875</v>
      </c>
      <c r="C31770" s="46"/>
      <c r="D31770" s="29">
        <v>46353.71875</v>
      </c>
      <c r="E31770" s="15" t="str">
        <f>IF(AND($B$6=NB!$A$17,$B$8&gt;0),'Ersparnisberechnung Sommertarif'!$B$8*SLP!C31750,"")</f>
        <v/>
      </c>
    </row>
    <row r="31771" spans="1:5" x14ac:dyDescent="0.3">
      <c r="A31771" s="25">
        <v>46353</v>
      </c>
      <c r="B31771" s="31">
        <v>0.72916666666666663</v>
      </c>
      <c r="C31771" s="46"/>
      <c r="D31771" s="29">
        <v>46353.729166666664</v>
      </c>
      <c r="E31771" s="15" t="str">
        <f>IF(AND($B$6=NB!$A$17,$B$8&gt;0),'Ersparnisberechnung Sommertarif'!$B$8*SLP!C31751,"")</f>
        <v/>
      </c>
    </row>
    <row r="31772" spans="1:5" x14ac:dyDescent="0.3">
      <c r="A31772" s="25">
        <v>46353</v>
      </c>
      <c r="B31772" s="31">
        <v>0.73958333333333337</v>
      </c>
      <c r="C31772" s="46"/>
      <c r="D31772" s="29">
        <v>46353.739583333336</v>
      </c>
      <c r="E31772" s="15" t="str">
        <f>IF(AND($B$6=NB!$A$17,$B$8&gt;0),'Ersparnisberechnung Sommertarif'!$B$8*SLP!C31752,"")</f>
        <v/>
      </c>
    </row>
    <row r="31773" spans="1:5" x14ac:dyDescent="0.3">
      <c r="A31773" s="25">
        <v>46353</v>
      </c>
      <c r="B31773" s="31">
        <v>0.75</v>
      </c>
      <c r="C31773" s="46"/>
      <c r="D31773" s="29">
        <v>46353.75</v>
      </c>
      <c r="E31773" s="15" t="str">
        <f>IF(AND($B$6=NB!$A$17,$B$8&gt;0),'Ersparnisberechnung Sommertarif'!$B$8*SLP!C31753,"")</f>
        <v/>
      </c>
    </row>
    <row r="31774" spans="1:5" x14ac:dyDescent="0.3">
      <c r="A31774" s="25">
        <v>46353</v>
      </c>
      <c r="B31774" s="31">
        <v>0.76041666666666663</v>
      </c>
      <c r="C31774" s="46"/>
      <c r="D31774" s="29">
        <v>46353.760416666664</v>
      </c>
      <c r="E31774" s="15" t="str">
        <f>IF(AND($B$6=NB!$A$17,$B$8&gt;0),'Ersparnisberechnung Sommertarif'!$B$8*SLP!C31754,"")</f>
        <v/>
      </c>
    </row>
    <row r="31775" spans="1:5" x14ac:dyDescent="0.3">
      <c r="A31775" s="25">
        <v>46353</v>
      </c>
      <c r="B31775" s="31">
        <v>0.77083333333333337</v>
      </c>
      <c r="C31775" s="46"/>
      <c r="D31775" s="29">
        <v>46353.770833333336</v>
      </c>
      <c r="E31775" s="15" t="str">
        <f>IF(AND($B$6=NB!$A$17,$B$8&gt;0),'Ersparnisberechnung Sommertarif'!$B$8*SLP!C31755,"")</f>
        <v/>
      </c>
    </row>
    <row r="31776" spans="1:5" x14ac:dyDescent="0.3">
      <c r="A31776" s="25">
        <v>46353</v>
      </c>
      <c r="B31776" s="31">
        <v>0.78125</v>
      </c>
      <c r="C31776" s="46"/>
      <c r="D31776" s="29">
        <v>46353.78125</v>
      </c>
      <c r="E31776" s="15" t="str">
        <f>IF(AND($B$6=NB!$A$17,$B$8&gt;0),'Ersparnisberechnung Sommertarif'!$B$8*SLP!C31756,"")</f>
        <v/>
      </c>
    </row>
    <row r="31777" spans="1:5" x14ac:dyDescent="0.3">
      <c r="A31777" s="25">
        <v>46353</v>
      </c>
      <c r="B31777" s="31">
        <v>0.79166666666666663</v>
      </c>
      <c r="C31777" s="46"/>
      <c r="D31777" s="29">
        <v>46353.791666666664</v>
      </c>
      <c r="E31777" s="15" t="str">
        <f>IF(AND($B$6=NB!$A$17,$B$8&gt;0),'Ersparnisberechnung Sommertarif'!$B$8*SLP!C31757,"")</f>
        <v/>
      </c>
    </row>
    <row r="31778" spans="1:5" x14ac:dyDescent="0.3">
      <c r="A31778" s="25">
        <v>46353</v>
      </c>
      <c r="B31778" s="31">
        <v>0.80208333333333337</v>
      </c>
      <c r="C31778" s="46"/>
      <c r="D31778" s="29">
        <v>46353.802083333336</v>
      </c>
      <c r="E31778" s="15" t="str">
        <f>IF(AND($B$6=NB!$A$17,$B$8&gt;0),'Ersparnisberechnung Sommertarif'!$B$8*SLP!C31758,"")</f>
        <v/>
      </c>
    </row>
    <row r="31779" spans="1:5" x14ac:dyDescent="0.3">
      <c r="A31779" s="25">
        <v>46353</v>
      </c>
      <c r="B31779" s="31">
        <v>0.8125</v>
      </c>
      <c r="C31779" s="46"/>
      <c r="D31779" s="29">
        <v>46353.8125</v>
      </c>
      <c r="E31779" s="15" t="str">
        <f>IF(AND($B$6=NB!$A$17,$B$8&gt;0),'Ersparnisberechnung Sommertarif'!$B$8*SLP!C31759,"")</f>
        <v/>
      </c>
    </row>
    <row r="31780" spans="1:5" x14ac:dyDescent="0.3">
      <c r="A31780" s="25">
        <v>46353</v>
      </c>
      <c r="B31780" s="31">
        <v>0.82291666666666663</v>
      </c>
      <c r="C31780" s="46"/>
      <c r="D31780" s="29">
        <v>46353.822916666664</v>
      </c>
      <c r="E31780" s="15" t="str">
        <f>IF(AND($B$6=NB!$A$17,$B$8&gt;0),'Ersparnisberechnung Sommertarif'!$B$8*SLP!C31760,"")</f>
        <v/>
      </c>
    </row>
    <row r="31781" spans="1:5" x14ac:dyDescent="0.3">
      <c r="A31781" s="25">
        <v>46353</v>
      </c>
      <c r="B31781" s="31">
        <v>0.83333333333333337</v>
      </c>
      <c r="C31781" s="46"/>
      <c r="D31781" s="29">
        <v>46353.833333333336</v>
      </c>
      <c r="E31781" s="15" t="str">
        <f>IF(AND($B$6=NB!$A$17,$B$8&gt;0),'Ersparnisberechnung Sommertarif'!$B$8*SLP!C31761,"")</f>
        <v/>
      </c>
    </row>
    <row r="31782" spans="1:5" x14ac:dyDescent="0.3">
      <c r="A31782" s="25">
        <v>46353</v>
      </c>
      <c r="B31782" s="31">
        <v>0.84375</v>
      </c>
      <c r="C31782" s="46"/>
      <c r="D31782" s="29">
        <v>46353.84375</v>
      </c>
      <c r="E31782" s="15" t="str">
        <f>IF(AND($B$6=NB!$A$17,$B$8&gt;0),'Ersparnisberechnung Sommertarif'!$B$8*SLP!C31762,"")</f>
        <v/>
      </c>
    </row>
    <row r="31783" spans="1:5" x14ac:dyDescent="0.3">
      <c r="A31783" s="25">
        <v>46353</v>
      </c>
      <c r="B31783" s="31">
        <v>0.85416666666666663</v>
      </c>
      <c r="C31783" s="46"/>
      <c r="D31783" s="29">
        <v>46353.854166666664</v>
      </c>
      <c r="E31783" s="15" t="str">
        <f>IF(AND($B$6=NB!$A$17,$B$8&gt;0),'Ersparnisberechnung Sommertarif'!$B$8*SLP!C31763,"")</f>
        <v/>
      </c>
    </row>
    <row r="31784" spans="1:5" x14ac:dyDescent="0.3">
      <c r="A31784" s="25">
        <v>46353</v>
      </c>
      <c r="B31784" s="31">
        <v>0.86458333333333337</v>
      </c>
      <c r="C31784" s="46"/>
      <c r="D31784" s="29">
        <v>46353.864583333336</v>
      </c>
      <c r="E31784" s="15" t="str">
        <f>IF(AND($B$6=NB!$A$17,$B$8&gt;0),'Ersparnisberechnung Sommertarif'!$B$8*SLP!C31764,"")</f>
        <v/>
      </c>
    </row>
    <row r="31785" spans="1:5" x14ac:dyDescent="0.3">
      <c r="A31785" s="25">
        <v>46353</v>
      </c>
      <c r="B31785" s="31">
        <v>0.875</v>
      </c>
      <c r="C31785" s="46"/>
      <c r="D31785" s="29">
        <v>46353.875</v>
      </c>
      <c r="E31785" s="15" t="str">
        <f>IF(AND($B$6=NB!$A$17,$B$8&gt;0),'Ersparnisberechnung Sommertarif'!$B$8*SLP!C31765,"")</f>
        <v/>
      </c>
    </row>
    <row r="31786" spans="1:5" x14ac:dyDescent="0.3">
      <c r="A31786" s="25">
        <v>46353</v>
      </c>
      <c r="B31786" s="31">
        <v>0.88541666666666663</v>
      </c>
      <c r="C31786" s="46"/>
      <c r="D31786" s="29">
        <v>46353.885416666664</v>
      </c>
      <c r="E31786" s="15" t="str">
        <f>IF(AND($B$6=NB!$A$17,$B$8&gt;0),'Ersparnisberechnung Sommertarif'!$B$8*SLP!C31766,"")</f>
        <v/>
      </c>
    </row>
    <row r="31787" spans="1:5" x14ac:dyDescent="0.3">
      <c r="A31787" s="25">
        <v>46353</v>
      </c>
      <c r="B31787" s="31">
        <v>0.89583333333333337</v>
      </c>
      <c r="C31787" s="46"/>
      <c r="D31787" s="29">
        <v>46353.895833333336</v>
      </c>
      <c r="E31787" s="15" t="str">
        <f>IF(AND($B$6=NB!$A$17,$B$8&gt;0),'Ersparnisberechnung Sommertarif'!$B$8*SLP!C31767,"")</f>
        <v/>
      </c>
    </row>
    <row r="31788" spans="1:5" x14ac:dyDescent="0.3">
      <c r="A31788" s="25">
        <v>46353</v>
      </c>
      <c r="B31788" s="31">
        <v>0.90625</v>
      </c>
      <c r="C31788" s="46"/>
      <c r="D31788" s="29">
        <v>46353.90625</v>
      </c>
      <c r="E31788" s="15" t="str">
        <f>IF(AND($B$6=NB!$A$17,$B$8&gt;0),'Ersparnisberechnung Sommertarif'!$B$8*SLP!C31768,"")</f>
        <v/>
      </c>
    </row>
    <row r="31789" spans="1:5" x14ac:dyDescent="0.3">
      <c r="A31789" s="25">
        <v>46353</v>
      </c>
      <c r="B31789" s="31">
        <v>0.91666666666666663</v>
      </c>
      <c r="C31789" s="46"/>
      <c r="D31789" s="29">
        <v>46353.916666666664</v>
      </c>
      <c r="E31789" s="15" t="str">
        <f>IF(AND($B$6=NB!$A$17,$B$8&gt;0),'Ersparnisberechnung Sommertarif'!$B$8*SLP!C31769,"")</f>
        <v/>
      </c>
    </row>
    <row r="31790" spans="1:5" x14ac:dyDescent="0.3">
      <c r="A31790" s="25">
        <v>46353</v>
      </c>
      <c r="B31790" s="31">
        <v>0.92708333333333337</v>
      </c>
      <c r="C31790" s="46"/>
      <c r="D31790" s="29">
        <v>46353.927083333336</v>
      </c>
      <c r="E31790" s="15" t="str">
        <f>IF(AND($B$6=NB!$A$17,$B$8&gt;0),'Ersparnisberechnung Sommertarif'!$B$8*SLP!C31770,"")</f>
        <v/>
      </c>
    </row>
    <row r="31791" spans="1:5" x14ac:dyDescent="0.3">
      <c r="A31791" s="25">
        <v>46353</v>
      </c>
      <c r="B31791" s="31">
        <v>0.9375</v>
      </c>
      <c r="C31791" s="46"/>
      <c r="D31791" s="29">
        <v>46353.9375</v>
      </c>
      <c r="E31791" s="15" t="str">
        <f>IF(AND($B$6=NB!$A$17,$B$8&gt;0),'Ersparnisberechnung Sommertarif'!$B$8*SLP!C31771,"")</f>
        <v/>
      </c>
    </row>
    <row r="31792" spans="1:5" x14ac:dyDescent="0.3">
      <c r="A31792" s="25">
        <v>46353</v>
      </c>
      <c r="B31792" s="31">
        <v>0.94791666666666663</v>
      </c>
      <c r="C31792" s="46"/>
      <c r="D31792" s="29">
        <v>46353.947916666664</v>
      </c>
      <c r="E31792" s="15" t="str">
        <f>IF(AND($B$6=NB!$A$17,$B$8&gt;0),'Ersparnisberechnung Sommertarif'!$B$8*SLP!C31772,"")</f>
        <v/>
      </c>
    </row>
    <row r="31793" spans="1:5" x14ac:dyDescent="0.3">
      <c r="A31793" s="25">
        <v>46353</v>
      </c>
      <c r="B31793" s="31">
        <v>0.95833333333333337</v>
      </c>
      <c r="C31793" s="46"/>
      <c r="D31793" s="29">
        <v>46353.958333333336</v>
      </c>
      <c r="E31793" s="15" t="str">
        <f>IF(AND($B$6=NB!$A$17,$B$8&gt;0),'Ersparnisberechnung Sommertarif'!$B$8*SLP!C31773,"")</f>
        <v/>
      </c>
    </row>
    <row r="31794" spans="1:5" x14ac:dyDescent="0.3">
      <c r="A31794" s="25">
        <v>46353</v>
      </c>
      <c r="B31794" s="31">
        <v>0.96875</v>
      </c>
      <c r="C31794" s="46"/>
      <c r="D31794" s="29">
        <v>46353.96875</v>
      </c>
      <c r="E31794" s="15" t="str">
        <f>IF(AND($B$6=NB!$A$17,$B$8&gt;0),'Ersparnisberechnung Sommertarif'!$B$8*SLP!C31774,"")</f>
        <v/>
      </c>
    </row>
    <row r="31795" spans="1:5" x14ac:dyDescent="0.3">
      <c r="A31795" s="25">
        <v>46353</v>
      </c>
      <c r="B31795" s="31">
        <v>0.97916666666666663</v>
      </c>
      <c r="C31795" s="46"/>
      <c r="D31795" s="29">
        <v>46353.979166666664</v>
      </c>
      <c r="E31795" s="15" t="str">
        <f>IF(AND($B$6=NB!$A$17,$B$8&gt;0),'Ersparnisberechnung Sommertarif'!$B$8*SLP!C31775,"")</f>
        <v/>
      </c>
    </row>
    <row r="31796" spans="1:5" x14ac:dyDescent="0.3">
      <c r="A31796" s="25">
        <v>46353</v>
      </c>
      <c r="B31796" s="31">
        <v>0.98958333333333337</v>
      </c>
      <c r="C31796" s="46"/>
      <c r="D31796" s="29">
        <v>46353.989583333336</v>
      </c>
      <c r="E31796" s="15" t="str">
        <f>IF(AND($B$6=NB!$A$17,$B$8&gt;0),'Ersparnisberechnung Sommertarif'!$B$8*SLP!C31776,"")</f>
        <v/>
      </c>
    </row>
    <row r="31797" spans="1:5" x14ac:dyDescent="0.3">
      <c r="A31797" s="25">
        <v>46354</v>
      </c>
      <c r="B31797" s="31">
        <v>0</v>
      </c>
      <c r="C31797" s="46"/>
      <c r="D31797" s="29">
        <v>46354</v>
      </c>
      <c r="E31797" s="15" t="str">
        <f>IF(AND($B$6=NB!$A$17,$B$8&gt;0),'Ersparnisberechnung Sommertarif'!$B$8*SLP!C31777,"")</f>
        <v/>
      </c>
    </row>
    <row r="31798" spans="1:5" x14ac:dyDescent="0.3">
      <c r="A31798" s="25">
        <v>46354</v>
      </c>
      <c r="B31798" s="31">
        <v>1.0416666666666666E-2</v>
      </c>
      <c r="C31798" s="46"/>
      <c r="D31798" s="29">
        <v>46354.010416666664</v>
      </c>
      <c r="E31798" s="15" t="str">
        <f>IF(AND($B$6=NB!$A$17,$B$8&gt;0),'Ersparnisberechnung Sommertarif'!$B$8*SLP!C31778,"")</f>
        <v/>
      </c>
    </row>
    <row r="31799" spans="1:5" x14ac:dyDescent="0.3">
      <c r="A31799" s="25">
        <v>46354</v>
      </c>
      <c r="B31799" s="31">
        <v>2.0833333333333332E-2</v>
      </c>
      <c r="C31799" s="46"/>
      <c r="D31799" s="29">
        <v>46354.020833333336</v>
      </c>
      <c r="E31799" s="15" t="str">
        <f>IF(AND($B$6=NB!$A$17,$B$8&gt;0),'Ersparnisberechnung Sommertarif'!$B$8*SLP!C31779,"")</f>
        <v/>
      </c>
    </row>
    <row r="31800" spans="1:5" x14ac:dyDescent="0.3">
      <c r="A31800" s="25">
        <v>46354</v>
      </c>
      <c r="B31800" s="31">
        <v>3.125E-2</v>
      </c>
      <c r="C31800" s="46"/>
      <c r="D31800" s="29">
        <v>46354.03125</v>
      </c>
      <c r="E31800" s="15" t="str">
        <f>IF(AND($B$6=NB!$A$17,$B$8&gt;0),'Ersparnisberechnung Sommertarif'!$B$8*SLP!C31780,"")</f>
        <v/>
      </c>
    </row>
    <row r="31801" spans="1:5" x14ac:dyDescent="0.3">
      <c r="A31801" s="25">
        <v>46354</v>
      </c>
      <c r="B31801" s="31">
        <v>4.1666666666666664E-2</v>
      </c>
      <c r="C31801" s="46"/>
      <c r="D31801" s="29">
        <v>46354.041666666664</v>
      </c>
      <c r="E31801" s="15" t="str">
        <f>IF(AND($B$6=NB!$A$17,$B$8&gt;0),'Ersparnisberechnung Sommertarif'!$B$8*SLP!C31781,"")</f>
        <v/>
      </c>
    </row>
    <row r="31802" spans="1:5" x14ac:dyDescent="0.3">
      <c r="A31802" s="25">
        <v>46354</v>
      </c>
      <c r="B31802" s="31">
        <v>5.2083333333333336E-2</v>
      </c>
      <c r="C31802" s="46"/>
      <c r="D31802" s="29">
        <v>46354.052083333336</v>
      </c>
      <c r="E31802" s="15" t="str">
        <f>IF(AND($B$6=NB!$A$17,$B$8&gt;0),'Ersparnisberechnung Sommertarif'!$B$8*SLP!C31782,"")</f>
        <v/>
      </c>
    </row>
    <row r="31803" spans="1:5" x14ac:dyDescent="0.3">
      <c r="A31803" s="25">
        <v>46354</v>
      </c>
      <c r="B31803" s="31">
        <v>6.25E-2</v>
      </c>
      <c r="C31803" s="46"/>
      <c r="D31803" s="29">
        <v>46354.0625</v>
      </c>
      <c r="E31803" s="15" t="str">
        <f>IF(AND($B$6=NB!$A$17,$B$8&gt;0),'Ersparnisberechnung Sommertarif'!$B$8*SLP!C31783,"")</f>
        <v/>
      </c>
    </row>
    <row r="31804" spans="1:5" x14ac:dyDescent="0.3">
      <c r="A31804" s="25">
        <v>46354</v>
      </c>
      <c r="B31804" s="31">
        <v>7.2916666666666671E-2</v>
      </c>
      <c r="C31804" s="46"/>
      <c r="D31804" s="29">
        <v>46354.072916666664</v>
      </c>
      <c r="E31804" s="15" t="str">
        <f>IF(AND($B$6=NB!$A$17,$B$8&gt;0),'Ersparnisberechnung Sommertarif'!$B$8*SLP!C31784,"")</f>
        <v/>
      </c>
    </row>
    <row r="31805" spans="1:5" x14ac:dyDescent="0.3">
      <c r="A31805" s="25">
        <v>46354</v>
      </c>
      <c r="B31805" s="31">
        <v>8.3333333333333329E-2</v>
      </c>
      <c r="C31805" s="46"/>
      <c r="D31805" s="29">
        <v>46354.083333333336</v>
      </c>
      <c r="E31805" s="15" t="str">
        <f>IF(AND($B$6=NB!$A$17,$B$8&gt;0),'Ersparnisberechnung Sommertarif'!$B$8*SLP!C31785,"")</f>
        <v/>
      </c>
    </row>
    <row r="31806" spans="1:5" x14ac:dyDescent="0.3">
      <c r="A31806" s="25">
        <v>46354</v>
      </c>
      <c r="B31806" s="31">
        <v>9.375E-2</v>
      </c>
      <c r="C31806" s="46"/>
      <c r="D31806" s="29">
        <v>46354.09375</v>
      </c>
      <c r="E31806" s="15" t="str">
        <f>IF(AND($B$6=NB!$A$17,$B$8&gt;0),'Ersparnisberechnung Sommertarif'!$B$8*SLP!C31786,"")</f>
        <v/>
      </c>
    </row>
    <row r="31807" spans="1:5" x14ac:dyDescent="0.3">
      <c r="A31807" s="25">
        <v>46354</v>
      </c>
      <c r="B31807" s="31">
        <v>0.10416666666666667</v>
      </c>
      <c r="C31807" s="46"/>
      <c r="D31807" s="29">
        <v>46354.104166666664</v>
      </c>
      <c r="E31807" s="15" t="str">
        <f>IF(AND($B$6=NB!$A$17,$B$8&gt;0),'Ersparnisberechnung Sommertarif'!$B$8*SLP!C31787,"")</f>
        <v/>
      </c>
    </row>
    <row r="31808" spans="1:5" x14ac:dyDescent="0.3">
      <c r="A31808" s="25">
        <v>46354</v>
      </c>
      <c r="B31808" s="31">
        <v>0.11458333333333333</v>
      </c>
      <c r="C31808" s="46"/>
      <c r="D31808" s="29">
        <v>46354.114583333336</v>
      </c>
      <c r="E31808" s="15" t="str">
        <f>IF(AND($B$6=NB!$A$17,$B$8&gt;0),'Ersparnisberechnung Sommertarif'!$B$8*SLP!C31788,"")</f>
        <v/>
      </c>
    </row>
    <row r="31809" spans="1:5" x14ac:dyDescent="0.3">
      <c r="A31809" s="25">
        <v>46354</v>
      </c>
      <c r="B31809" s="31">
        <v>0.125</v>
      </c>
      <c r="C31809" s="46"/>
      <c r="D31809" s="29">
        <v>46354.125</v>
      </c>
      <c r="E31809" s="15" t="str">
        <f>IF(AND($B$6=NB!$A$17,$B$8&gt;0),'Ersparnisberechnung Sommertarif'!$B$8*SLP!C31789,"")</f>
        <v/>
      </c>
    </row>
    <row r="31810" spans="1:5" x14ac:dyDescent="0.3">
      <c r="A31810" s="25">
        <v>46354</v>
      </c>
      <c r="B31810" s="31">
        <v>0.13541666666666666</v>
      </c>
      <c r="C31810" s="46"/>
      <c r="D31810" s="29">
        <v>46354.135416666664</v>
      </c>
      <c r="E31810" s="15" t="str">
        <f>IF(AND($B$6=NB!$A$17,$B$8&gt;0),'Ersparnisberechnung Sommertarif'!$B$8*SLP!C31790,"")</f>
        <v/>
      </c>
    </row>
    <row r="31811" spans="1:5" x14ac:dyDescent="0.3">
      <c r="A31811" s="25">
        <v>46354</v>
      </c>
      <c r="B31811" s="31">
        <v>0.14583333333333334</v>
      </c>
      <c r="C31811" s="46"/>
      <c r="D31811" s="29">
        <v>46354.145833333336</v>
      </c>
      <c r="E31811" s="15" t="str">
        <f>IF(AND($B$6=NB!$A$17,$B$8&gt;0),'Ersparnisberechnung Sommertarif'!$B$8*SLP!C31791,"")</f>
        <v/>
      </c>
    </row>
    <row r="31812" spans="1:5" x14ac:dyDescent="0.3">
      <c r="A31812" s="25">
        <v>46354</v>
      </c>
      <c r="B31812" s="31">
        <v>0.15625</v>
      </c>
      <c r="C31812" s="46"/>
      <c r="D31812" s="29">
        <v>46354.15625</v>
      </c>
      <c r="E31812" s="15" t="str">
        <f>IF(AND($B$6=NB!$A$17,$B$8&gt;0),'Ersparnisberechnung Sommertarif'!$B$8*SLP!C31792,"")</f>
        <v/>
      </c>
    </row>
    <row r="31813" spans="1:5" x14ac:dyDescent="0.3">
      <c r="A31813" s="25">
        <v>46354</v>
      </c>
      <c r="B31813" s="31">
        <v>0.16666666666666666</v>
      </c>
      <c r="C31813" s="46"/>
      <c r="D31813" s="29">
        <v>46354.166666666664</v>
      </c>
      <c r="E31813" s="15" t="str">
        <f>IF(AND($B$6=NB!$A$17,$B$8&gt;0),'Ersparnisberechnung Sommertarif'!$B$8*SLP!C31793,"")</f>
        <v/>
      </c>
    </row>
    <row r="31814" spans="1:5" x14ac:dyDescent="0.3">
      <c r="A31814" s="25">
        <v>46354</v>
      </c>
      <c r="B31814" s="31">
        <v>0.17708333333333334</v>
      </c>
      <c r="C31814" s="46"/>
      <c r="D31814" s="29">
        <v>46354.177083333336</v>
      </c>
      <c r="E31814" s="15" t="str">
        <f>IF(AND($B$6=NB!$A$17,$B$8&gt;0),'Ersparnisberechnung Sommertarif'!$B$8*SLP!C31794,"")</f>
        <v/>
      </c>
    </row>
    <row r="31815" spans="1:5" x14ac:dyDescent="0.3">
      <c r="A31815" s="25">
        <v>46354</v>
      </c>
      <c r="B31815" s="31">
        <v>0.1875</v>
      </c>
      <c r="C31815" s="46"/>
      <c r="D31815" s="29">
        <v>46354.1875</v>
      </c>
      <c r="E31815" s="15" t="str">
        <f>IF(AND($B$6=NB!$A$17,$B$8&gt;0),'Ersparnisberechnung Sommertarif'!$B$8*SLP!C31795,"")</f>
        <v/>
      </c>
    </row>
    <row r="31816" spans="1:5" x14ac:dyDescent="0.3">
      <c r="A31816" s="25">
        <v>46354</v>
      </c>
      <c r="B31816" s="31">
        <v>0.19791666666666666</v>
      </c>
      <c r="C31816" s="46"/>
      <c r="D31816" s="29">
        <v>46354.197916666664</v>
      </c>
      <c r="E31816" s="15" t="str">
        <f>IF(AND($B$6=NB!$A$17,$B$8&gt;0),'Ersparnisberechnung Sommertarif'!$B$8*SLP!C31796,"")</f>
        <v/>
      </c>
    </row>
    <row r="31817" spans="1:5" x14ac:dyDescent="0.3">
      <c r="A31817" s="25">
        <v>46354</v>
      </c>
      <c r="B31817" s="31">
        <v>0.20833333333333334</v>
      </c>
      <c r="C31817" s="46"/>
      <c r="D31817" s="29">
        <v>46354.208333333336</v>
      </c>
      <c r="E31817" s="15" t="str">
        <f>IF(AND($B$6=NB!$A$17,$B$8&gt;0),'Ersparnisberechnung Sommertarif'!$B$8*SLP!C31797,"")</f>
        <v/>
      </c>
    </row>
    <row r="31818" spans="1:5" x14ac:dyDescent="0.3">
      <c r="A31818" s="25">
        <v>46354</v>
      </c>
      <c r="B31818" s="31">
        <v>0.21875</v>
      </c>
      <c r="C31818" s="46"/>
      <c r="D31818" s="29">
        <v>46354.21875</v>
      </c>
      <c r="E31818" s="15" t="str">
        <f>IF(AND($B$6=NB!$A$17,$B$8&gt;0),'Ersparnisberechnung Sommertarif'!$B$8*SLP!C31798,"")</f>
        <v/>
      </c>
    </row>
    <row r="31819" spans="1:5" x14ac:dyDescent="0.3">
      <c r="A31819" s="25">
        <v>46354</v>
      </c>
      <c r="B31819" s="31">
        <v>0.22916666666666666</v>
      </c>
      <c r="C31819" s="46"/>
      <c r="D31819" s="29">
        <v>46354.229166666664</v>
      </c>
      <c r="E31819" s="15" t="str">
        <f>IF(AND($B$6=NB!$A$17,$B$8&gt;0),'Ersparnisberechnung Sommertarif'!$B$8*SLP!C31799,"")</f>
        <v/>
      </c>
    </row>
    <row r="31820" spans="1:5" x14ac:dyDescent="0.3">
      <c r="A31820" s="25">
        <v>46354</v>
      </c>
      <c r="B31820" s="31">
        <v>0.23958333333333334</v>
      </c>
      <c r="C31820" s="46"/>
      <c r="D31820" s="29">
        <v>46354.239583333336</v>
      </c>
      <c r="E31820" s="15" t="str">
        <f>IF(AND($B$6=NB!$A$17,$B$8&gt;0),'Ersparnisberechnung Sommertarif'!$B$8*SLP!C31800,"")</f>
        <v/>
      </c>
    </row>
    <row r="31821" spans="1:5" x14ac:dyDescent="0.3">
      <c r="A31821" s="25">
        <v>46354</v>
      </c>
      <c r="B31821" s="31">
        <v>0.25</v>
      </c>
      <c r="C31821" s="46"/>
      <c r="D31821" s="29">
        <v>46354.25</v>
      </c>
      <c r="E31821" s="15" t="str">
        <f>IF(AND($B$6=NB!$A$17,$B$8&gt;0),'Ersparnisberechnung Sommertarif'!$B$8*SLP!C31801,"")</f>
        <v/>
      </c>
    </row>
    <row r="31822" spans="1:5" x14ac:dyDescent="0.3">
      <c r="A31822" s="25">
        <v>46354</v>
      </c>
      <c r="B31822" s="31">
        <v>0.26041666666666669</v>
      </c>
      <c r="C31822" s="46"/>
      <c r="D31822" s="29">
        <v>46354.260416666664</v>
      </c>
      <c r="E31822" s="15" t="str">
        <f>IF(AND($B$6=NB!$A$17,$B$8&gt;0),'Ersparnisberechnung Sommertarif'!$B$8*SLP!C31802,"")</f>
        <v/>
      </c>
    </row>
    <row r="31823" spans="1:5" x14ac:dyDescent="0.3">
      <c r="A31823" s="25">
        <v>46354</v>
      </c>
      <c r="B31823" s="31">
        <v>0.27083333333333331</v>
      </c>
      <c r="C31823" s="46"/>
      <c r="D31823" s="29">
        <v>46354.270833333336</v>
      </c>
      <c r="E31823" s="15" t="str">
        <f>IF(AND($B$6=NB!$A$17,$B$8&gt;0),'Ersparnisberechnung Sommertarif'!$B$8*SLP!C31803,"")</f>
        <v/>
      </c>
    </row>
    <row r="31824" spans="1:5" x14ac:dyDescent="0.3">
      <c r="A31824" s="25">
        <v>46354</v>
      </c>
      <c r="B31824" s="31">
        <v>0.28125</v>
      </c>
      <c r="C31824" s="46"/>
      <c r="D31824" s="29">
        <v>46354.28125</v>
      </c>
      <c r="E31824" s="15" t="str">
        <f>IF(AND($B$6=NB!$A$17,$B$8&gt;0),'Ersparnisberechnung Sommertarif'!$B$8*SLP!C31804,"")</f>
        <v/>
      </c>
    </row>
    <row r="31825" spans="1:5" x14ac:dyDescent="0.3">
      <c r="A31825" s="25">
        <v>46354</v>
      </c>
      <c r="B31825" s="31">
        <v>0.29166666666666669</v>
      </c>
      <c r="C31825" s="46"/>
      <c r="D31825" s="29">
        <v>46354.291666666664</v>
      </c>
      <c r="E31825" s="15" t="str">
        <f>IF(AND($B$6=NB!$A$17,$B$8&gt;0),'Ersparnisberechnung Sommertarif'!$B$8*SLP!C31805,"")</f>
        <v/>
      </c>
    </row>
    <row r="31826" spans="1:5" x14ac:dyDescent="0.3">
      <c r="A31826" s="25">
        <v>46354</v>
      </c>
      <c r="B31826" s="31">
        <v>0.30208333333333331</v>
      </c>
      <c r="C31826" s="46"/>
      <c r="D31826" s="29">
        <v>46354.302083333336</v>
      </c>
      <c r="E31826" s="15" t="str">
        <f>IF(AND($B$6=NB!$A$17,$B$8&gt;0),'Ersparnisberechnung Sommertarif'!$B$8*SLP!C31806,"")</f>
        <v/>
      </c>
    </row>
    <row r="31827" spans="1:5" x14ac:dyDescent="0.3">
      <c r="A31827" s="25">
        <v>46354</v>
      </c>
      <c r="B31827" s="31">
        <v>0.3125</v>
      </c>
      <c r="C31827" s="46"/>
      <c r="D31827" s="29">
        <v>46354.3125</v>
      </c>
      <c r="E31827" s="15" t="str">
        <f>IF(AND($B$6=NB!$A$17,$B$8&gt;0),'Ersparnisberechnung Sommertarif'!$B$8*SLP!C31807,"")</f>
        <v/>
      </c>
    </row>
    <row r="31828" spans="1:5" x14ac:dyDescent="0.3">
      <c r="A31828" s="25">
        <v>46354</v>
      </c>
      <c r="B31828" s="31">
        <v>0.32291666666666669</v>
      </c>
      <c r="C31828" s="46"/>
      <c r="D31828" s="29">
        <v>46354.322916666664</v>
      </c>
      <c r="E31828" s="15" t="str">
        <f>IF(AND($B$6=NB!$A$17,$B$8&gt;0),'Ersparnisberechnung Sommertarif'!$B$8*SLP!C31808,"")</f>
        <v/>
      </c>
    </row>
    <row r="31829" spans="1:5" x14ac:dyDescent="0.3">
      <c r="A31829" s="25">
        <v>46354</v>
      </c>
      <c r="B31829" s="31">
        <v>0.33333333333333331</v>
      </c>
      <c r="C31829" s="46"/>
      <c r="D31829" s="29">
        <v>46354.333333333336</v>
      </c>
      <c r="E31829" s="15" t="str">
        <f>IF(AND($B$6=NB!$A$17,$B$8&gt;0),'Ersparnisberechnung Sommertarif'!$B$8*SLP!C31809,"")</f>
        <v/>
      </c>
    </row>
    <row r="31830" spans="1:5" x14ac:dyDescent="0.3">
      <c r="A31830" s="25">
        <v>46354</v>
      </c>
      <c r="B31830" s="31">
        <v>0.34375</v>
      </c>
      <c r="C31830" s="46"/>
      <c r="D31830" s="29">
        <v>46354.34375</v>
      </c>
      <c r="E31830" s="15" t="str">
        <f>IF(AND($B$6=NB!$A$17,$B$8&gt;0),'Ersparnisberechnung Sommertarif'!$B$8*SLP!C31810,"")</f>
        <v/>
      </c>
    </row>
    <row r="31831" spans="1:5" x14ac:dyDescent="0.3">
      <c r="A31831" s="25">
        <v>46354</v>
      </c>
      <c r="B31831" s="31">
        <v>0.35416666666666669</v>
      </c>
      <c r="C31831" s="46"/>
      <c r="D31831" s="29">
        <v>46354.354166666664</v>
      </c>
      <c r="E31831" s="15" t="str">
        <f>IF(AND($B$6=NB!$A$17,$B$8&gt;0),'Ersparnisberechnung Sommertarif'!$B$8*SLP!C31811,"")</f>
        <v/>
      </c>
    </row>
    <row r="31832" spans="1:5" x14ac:dyDescent="0.3">
      <c r="A31832" s="25">
        <v>46354</v>
      </c>
      <c r="B31832" s="31">
        <v>0.36458333333333331</v>
      </c>
      <c r="C31832" s="46"/>
      <c r="D31832" s="29">
        <v>46354.364583333336</v>
      </c>
      <c r="E31832" s="15" t="str">
        <f>IF(AND($B$6=NB!$A$17,$B$8&gt;0),'Ersparnisberechnung Sommertarif'!$B$8*SLP!C31812,"")</f>
        <v/>
      </c>
    </row>
    <row r="31833" spans="1:5" x14ac:dyDescent="0.3">
      <c r="A31833" s="25">
        <v>46354</v>
      </c>
      <c r="B31833" s="31">
        <v>0.375</v>
      </c>
      <c r="C31833" s="46"/>
      <c r="D31833" s="29">
        <v>46354.375</v>
      </c>
      <c r="E31833" s="15" t="str">
        <f>IF(AND($B$6=NB!$A$17,$B$8&gt;0),'Ersparnisberechnung Sommertarif'!$B$8*SLP!C31813,"")</f>
        <v/>
      </c>
    </row>
    <row r="31834" spans="1:5" x14ac:dyDescent="0.3">
      <c r="A31834" s="25">
        <v>46354</v>
      </c>
      <c r="B31834" s="31">
        <v>0.38541666666666669</v>
      </c>
      <c r="C31834" s="46"/>
      <c r="D31834" s="29">
        <v>46354.385416666664</v>
      </c>
      <c r="E31834" s="15" t="str">
        <f>IF(AND($B$6=NB!$A$17,$B$8&gt;0),'Ersparnisberechnung Sommertarif'!$B$8*SLP!C31814,"")</f>
        <v/>
      </c>
    </row>
    <row r="31835" spans="1:5" x14ac:dyDescent="0.3">
      <c r="A31835" s="25">
        <v>46354</v>
      </c>
      <c r="B31835" s="31">
        <v>0.39583333333333331</v>
      </c>
      <c r="C31835" s="46"/>
      <c r="D31835" s="29">
        <v>46354.395833333336</v>
      </c>
      <c r="E31835" s="15" t="str">
        <f>IF(AND($B$6=NB!$A$17,$B$8&gt;0),'Ersparnisberechnung Sommertarif'!$B$8*SLP!C31815,"")</f>
        <v/>
      </c>
    </row>
    <row r="31836" spans="1:5" x14ac:dyDescent="0.3">
      <c r="A31836" s="25">
        <v>46354</v>
      </c>
      <c r="B31836" s="31">
        <v>0.40625</v>
      </c>
      <c r="C31836" s="46"/>
      <c r="D31836" s="29">
        <v>46354.40625</v>
      </c>
      <c r="E31836" s="15" t="str">
        <f>IF(AND($B$6=NB!$A$17,$B$8&gt;0),'Ersparnisberechnung Sommertarif'!$B$8*SLP!C31816,"")</f>
        <v/>
      </c>
    </row>
    <row r="31837" spans="1:5" x14ac:dyDescent="0.3">
      <c r="A31837" s="25">
        <v>46354</v>
      </c>
      <c r="B31837" s="31">
        <v>0.41666666666666669</v>
      </c>
      <c r="C31837" s="46"/>
      <c r="D31837" s="29">
        <v>46354.416666666664</v>
      </c>
      <c r="E31837" s="15" t="str">
        <f>IF(AND($B$6=NB!$A$17,$B$8&gt;0),'Ersparnisberechnung Sommertarif'!$B$8*SLP!C31817,"")</f>
        <v/>
      </c>
    </row>
    <row r="31838" spans="1:5" x14ac:dyDescent="0.3">
      <c r="A31838" s="25">
        <v>46354</v>
      </c>
      <c r="B31838" s="31">
        <v>0.42708333333333331</v>
      </c>
      <c r="C31838" s="46"/>
      <c r="D31838" s="29">
        <v>46354.427083333336</v>
      </c>
      <c r="E31838" s="15" t="str">
        <f>IF(AND($B$6=NB!$A$17,$B$8&gt;0),'Ersparnisberechnung Sommertarif'!$B$8*SLP!C31818,"")</f>
        <v/>
      </c>
    </row>
    <row r="31839" spans="1:5" x14ac:dyDescent="0.3">
      <c r="A31839" s="25">
        <v>46354</v>
      </c>
      <c r="B31839" s="31">
        <v>0.4375</v>
      </c>
      <c r="C31839" s="46"/>
      <c r="D31839" s="29">
        <v>46354.4375</v>
      </c>
      <c r="E31839" s="15" t="str">
        <f>IF(AND($B$6=NB!$A$17,$B$8&gt;0),'Ersparnisberechnung Sommertarif'!$B$8*SLP!C31819,"")</f>
        <v/>
      </c>
    </row>
    <row r="31840" spans="1:5" x14ac:dyDescent="0.3">
      <c r="A31840" s="25">
        <v>46354</v>
      </c>
      <c r="B31840" s="31">
        <v>0.44791666666666669</v>
      </c>
      <c r="C31840" s="46"/>
      <c r="D31840" s="29">
        <v>46354.447916666664</v>
      </c>
      <c r="E31840" s="15" t="str">
        <f>IF(AND($B$6=NB!$A$17,$B$8&gt;0),'Ersparnisberechnung Sommertarif'!$B$8*SLP!C31820,"")</f>
        <v/>
      </c>
    </row>
    <row r="31841" spans="1:5" x14ac:dyDescent="0.3">
      <c r="A31841" s="25">
        <v>46354</v>
      </c>
      <c r="B31841" s="31">
        <v>0.45833333333333331</v>
      </c>
      <c r="C31841" s="46"/>
      <c r="D31841" s="29">
        <v>46354.458333333336</v>
      </c>
      <c r="E31841" s="15" t="str">
        <f>IF(AND($B$6=NB!$A$17,$B$8&gt;0),'Ersparnisberechnung Sommertarif'!$B$8*SLP!C31821,"")</f>
        <v/>
      </c>
    </row>
    <row r="31842" spans="1:5" x14ac:dyDescent="0.3">
      <c r="A31842" s="25">
        <v>46354</v>
      </c>
      <c r="B31842" s="31">
        <v>0.46875</v>
      </c>
      <c r="C31842" s="46"/>
      <c r="D31842" s="29">
        <v>46354.46875</v>
      </c>
      <c r="E31842" s="15" t="str">
        <f>IF(AND($B$6=NB!$A$17,$B$8&gt;0),'Ersparnisberechnung Sommertarif'!$B$8*SLP!C31822,"")</f>
        <v/>
      </c>
    </row>
    <row r="31843" spans="1:5" x14ac:dyDescent="0.3">
      <c r="A31843" s="25">
        <v>46354</v>
      </c>
      <c r="B31843" s="31">
        <v>0.47916666666666669</v>
      </c>
      <c r="C31843" s="46"/>
      <c r="D31843" s="29">
        <v>46354.479166666664</v>
      </c>
      <c r="E31843" s="15" t="str">
        <f>IF(AND($B$6=NB!$A$17,$B$8&gt;0),'Ersparnisberechnung Sommertarif'!$B$8*SLP!C31823,"")</f>
        <v/>
      </c>
    </row>
    <row r="31844" spans="1:5" x14ac:dyDescent="0.3">
      <c r="A31844" s="25">
        <v>46354</v>
      </c>
      <c r="B31844" s="31">
        <v>0.48958333333333331</v>
      </c>
      <c r="C31844" s="46"/>
      <c r="D31844" s="29">
        <v>46354.489583333336</v>
      </c>
      <c r="E31844" s="15" t="str">
        <f>IF(AND($B$6=NB!$A$17,$B$8&gt;0),'Ersparnisberechnung Sommertarif'!$B$8*SLP!C31824,"")</f>
        <v/>
      </c>
    </row>
    <row r="31845" spans="1:5" x14ac:dyDescent="0.3">
      <c r="A31845" s="25">
        <v>46354</v>
      </c>
      <c r="B31845" s="31">
        <v>0.5</v>
      </c>
      <c r="C31845" s="46"/>
      <c r="D31845" s="29">
        <v>46354.5</v>
      </c>
      <c r="E31845" s="15" t="str">
        <f>IF(AND($B$6=NB!$A$17,$B$8&gt;0),'Ersparnisberechnung Sommertarif'!$B$8*SLP!C31825,"")</f>
        <v/>
      </c>
    </row>
    <row r="31846" spans="1:5" x14ac:dyDescent="0.3">
      <c r="A31846" s="25">
        <v>46354</v>
      </c>
      <c r="B31846" s="31">
        <v>0.51041666666666663</v>
      </c>
      <c r="C31846" s="46"/>
      <c r="D31846" s="29">
        <v>46354.510416666664</v>
      </c>
      <c r="E31846" s="15" t="str">
        <f>IF(AND($B$6=NB!$A$17,$B$8&gt;0),'Ersparnisberechnung Sommertarif'!$B$8*SLP!C31826,"")</f>
        <v/>
      </c>
    </row>
    <row r="31847" spans="1:5" x14ac:dyDescent="0.3">
      <c r="A31847" s="25">
        <v>46354</v>
      </c>
      <c r="B31847" s="31">
        <v>0.52083333333333337</v>
      </c>
      <c r="C31847" s="46"/>
      <c r="D31847" s="29">
        <v>46354.520833333336</v>
      </c>
      <c r="E31847" s="15" t="str">
        <f>IF(AND($B$6=NB!$A$17,$B$8&gt;0),'Ersparnisberechnung Sommertarif'!$B$8*SLP!C31827,"")</f>
        <v/>
      </c>
    </row>
    <row r="31848" spans="1:5" x14ac:dyDescent="0.3">
      <c r="A31848" s="25">
        <v>46354</v>
      </c>
      <c r="B31848" s="31">
        <v>0.53125</v>
      </c>
      <c r="C31848" s="46"/>
      <c r="D31848" s="29">
        <v>46354.53125</v>
      </c>
      <c r="E31848" s="15" t="str">
        <f>IF(AND($B$6=NB!$A$17,$B$8&gt;0),'Ersparnisberechnung Sommertarif'!$B$8*SLP!C31828,"")</f>
        <v/>
      </c>
    </row>
    <row r="31849" spans="1:5" x14ac:dyDescent="0.3">
      <c r="A31849" s="25">
        <v>46354</v>
      </c>
      <c r="B31849" s="31">
        <v>0.54166666666666663</v>
      </c>
      <c r="C31849" s="46"/>
      <c r="D31849" s="29">
        <v>46354.541666666664</v>
      </c>
      <c r="E31849" s="15" t="str">
        <f>IF(AND($B$6=NB!$A$17,$B$8&gt;0),'Ersparnisberechnung Sommertarif'!$B$8*SLP!C31829,"")</f>
        <v/>
      </c>
    </row>
    <row r="31850" spans="1:5" x14ac:dyDescent="0.3">
      <c r="A31850" s="25">
        <v>46354</v>
      </c>
      <c r="B31850" s="31">
        <v>0.55208333333333337</v>
      </c>
      <c r="C31850" s="46"/>
      <c r="D31850" s="29">
        <v>46354.552083333336</v>
      </c>
      <c r="E31850" s="15" t="str">
        <f>IF(AND($B$6=NB!$A$17,$B$8&gt;0),'Ersparnisberechnung Sommertarif'!$B$8*SLP!C31830,"")</f>
        <v/>
      </c>
    </row>
    <row r="31851" spans="1:5" x14ac:dyDescent="0.3">
      <c r="A31851" s="25">
        <v>46354</v>
      </c>
      <c r="B31851" s="31">
        <v>0.5625</v>
      </c>
      <c r="C31851" s="46"/>
      <c r="D31851" s="29">
        <v>46354.5625</v>
      </c>
      <c r="E31851" s="15" t="str">
        <f>IF(AND($B$6=NB!$A$17,$B$8&gt;0),'Ersparnisberechnung Sommertarif'!$B$8*SLP!C31831,"")</f>
        <v/>
      </c>
    </row>
    <row r="31852" spans="1:5" x14ac:dyDescent="0.3">
      <c r="A31852" s="25">
        <v>46354</v>
      </c>
      <c r="B31852" s="31">
        <v>0.57291666666666663</v>
      </c>
      <c r="C31852" s="46"/>
      <c r="D31852" s="29">
        <v>46354.572916666664</v>
      </c>
      <c r="E31852" s="15" t="str">
        <f>IF(AND($B$6=NB!$A$17,$B$8&gt;0),'Ersparnisberechnung Sommertarif'!$B$8*SLP!C31832,"")</f>
        <v/>
      </c>
    </row>
    <row r="31853" spans="1:5" x14ac:dyDescent="0.3">
      <c r="A31853" s="25">
        <v>46354</v>
      </c>
      <c r="B31853" s="31">
        <v>0.58333333333333337</v>
      </c>
      <c r="C31853" s="46"/>
      <c r="D31853" s="29">
        <v>46354.583333333336</v>
      </c>
      <c r="E31853" s="15" t="str">
        <f>IF(AND($B$6=NB!$A$17,$B$8&gt;0),'Ersparnisberechnung Sommertarif'!$B$8*SLP!C31833,"")</f>
        <v/>
      </c>
    </row>
    <row r="31854" spans="1:5" x14ac:dyDescent="0.3">
      <c r="A31854" s="25">
        <v>46354</v>
      </c>
      <c r="B31854" s="31">
        <v>0.59375</v>
      </c>
      <c r="C31854" s="46"/>
      <c r="D31854" s="29">
        <v>46354.59375</v>
      </c>
      <c r="E31854" s="15" t="str">
        <f>IF(AND($B$6=NB!$A$17,$B$8&gt;0),'Ersparnisberechnung Sommertarif'!$B$8*SLP!C31834,"")</f>
        <v/>
      </c>
    </row>
    <row r="31855" spans="1:5" x14ac:dyDescent="0.3">
      <c r="A31855" s="25">
        <v>46354</v>
      </c>
      <c r="B31855" s="31">
        <v>0.60416666666666663</v>
      </c>
      <c r="C31855" s="46"/>
      <c r="D31855" s="29">
        <v>46354.604166666664</v>
      </c>
      <c r="E31855" s="15" t="str">
        <f>IF(AND($B$6=NB!$A$17,$B$8&gt;0),'Ersparnisberechnung Sommertarif'!$B$8*SLP!C31835,"")</f>
        <v/>
      </c>
    </row>
    <row r="31856" spans="1:5" x14ac:dyDescent="0.3">
      <c r="A31856" s="25">
        <v>46354</v>
      </c>
      <c r="B31856" s="31">
        <v>0.61458333333333337</v>
      </c>
      <c r="C31856" s="46"/>
      <c r="D31856" s="29">
        <v>46354.614583333336</v>
      </c>
      <c r="E31856" s="15" t="str">
        <f>IF(AND($B$6=NB!$A$17,$B$8&gt;0),'Ersparnisberechnung Sommertarif'!$B$8*SLP!C31836,"")</f>
        <v/>
      </c>
    </row>
    <row r="31857" spans="1:5" x14ac:dyDescent="0.3">
      <c r="A31857" s="25">
        <v>46354</v>
      </c>
      <c r="B31857" s="31">
        <v>0.625</v>
      </c>
      <c r="C31857" s="46"/>
      <c r="D31857" s="29">
        <v>46354.625</v>
      </c>
      <c r="E31857" s="15" t="str">
        <f>IF(AND($B$6=NB!$A$17,$B$8&gt;0),'Ersparnisberechnung Sommertarif'!$B$8*SLP!C31837,"")</f>
        <v/>
      </c>
    </row>
    <row r="31858" spans="1:5" x14ac:dyDescent="0.3">
      <c r="A31858" s="25">
        <v>46354</v>
      </c>
      <c r="B31858" s="31">
        <v>0.63541666666666663</v>
      </c>
      <c r="C31858" s="46"/>
      <c r="D31858" s="29">
        <v>46354.635416666664</v>
      </c>
      <c r="E31858" s="15" t="str">
        <f>IF(AND($B$6=NB!$A$17,$B$8&gt;0),'Ersparnisberechnung Sommertarif'!$B$8*SLP!C31838,"")</f>
        <v/>
      </c>
    </row>
    <row r="31859" spans="1:5" x14ac:dyDescent="0.3">
      <c r="A31859" s="25">
        <v>46354</v>
      </c>
      <c r="B31859" s="31">
        <v>0.64583333333333337</v>
      </c>
      <c r="C31859" s="46"/>
      <c r="D31859" s="29">
        <v>46354.645833333336</v>
      </c>
      <c r="E31859" s="15" t="str">
        <f>IF(AND($B$6=NB!$A$17,$B$8&gt;0),'Ersparnisberechnung Sommertarif'!$B$8*SLP!C31839,"")</f>
        <v/>
      </c>
    </row>
    <row r="31860" spans="1:5" x14ac:dyDescent="0.3">
      <c r="A31860" s="25">
        <v>46354</v>
      </c>
      <c r="B31860" s="31">
        <v>0.65625</v>
      </c>
      <c r="C31860" s="46"/>
      <c r="D31860" s="29">
        <v>46354.65625</v>
      </c>
      <c r="E31860" s="15" t="str">
        <f>IF(AND($B$6=NB!$A$17,$B$8&gt;0),'Ersparnisberechnung Sommertarif'!$B$8*SLP!C31840,"")</f>
        <v/>
      </c>
    </row>
    <row r="31861" spans="1:5" x14ac:dyDescent="0.3">
      <c r="A31861" s="25">
        <v>46354</v>
      </c>
      <c r="B31861" s="31">
        <v>0.66666666666666663</v>
      </c>
      <c r="C31861" s="46"/>
      <c r="D31861" s="29">
        <v>46354.666666666664</v>
      </c>
      <c r="E31861" s="15" t="str">
        <f>IF(AND($B$6=NB!$A$17,$B$8&gt;0),'Ersparnisberechnung Sommertarif'!$B$8*SLP!C31841,"")</f>
        <v/>
      </c>
    </row>
    <row r="31862" spans="1:5" x14ac:dyDescent="0.3">
      <c r="A31862" s="25">
        <v>46354</v>
      </c>
      <c r="B31862" s="31">
        <v>0.67708333333333337</v>
      </c>
      <c r="C31862" s="46"/>
      <c r="D31862" s="29">
        <v>46354.677083333336</v>
      </c>
      <c r="E31862" s="15" t="str">
        <f>IF(AND($B$6=NB!$A$17,$B$8&gt;0),'Ersparnisberechnung Sommertarif'!$B$8*SLP!C31842,"")</f>
        <v/>
      </c>
    </row>
    <row r="31863" spans="1:5" x14ac:dyDescent="0.3">
      <c r="A31863" s="25">
        <v>46354</v>
      </c>
      <c r="B31863" s="31">
        <v>0.6875</v>
      </c>
      <c r="C31863" s="46"/>
      <c r="D31863" s="29">
        <v>46354.6875</v>
      </c>
      <c r="E31863" s="15" t="str">
        <f>IF(AND($B$6=NB!$A$17,$B$8&gt;0),'Ersparnisberechnung Sommertarif'!$B$8*SLP!C31843,"")</f>
        <v/>
      </c>
    </row>
    <row r="31864" spans="1:5" x14ac:dyDescent="0.3">
      <c r="A31864" s="25">
        <v>46354</v>
      </c>
      <c r="B31864" s="31">
        <v>0.69791666666666663</v>
      </c>
      <c r="C31864" s="46"/>
      <c r="D31864" s="29">
        <v>46354.697916666664</v>
      </c>
      <c r="E31864" s="15" t="str">
        <f>IF(AND($B$6=NB!$A$17,$B$8&gt;0),'Ersparnisberechnung Sommertarif'!$B$8*SLP!C31844,"")</f>
        <v/>
      </c>
    </row>
    <row r="31865" spans="1:5" x14ac:dyDescent="0.3">
      <c r="A31865" s="25">
        <v>46354</v>
      </c>
      <c r="B31865" s="31">
        <v>0.70833333333333337</v>
      </c>
      <c r="C31865" s="46"/>
      <c r="D31865" s="29">
        <v>46354.708333333336</v>
      </c>
      <c r="E31865" s="15" t="str">
        <f>IF(AND($B$6=NB!$A$17,$B$8&gt;0),'Ersparnisberechnung Sommertarif'!$B$8*SLP!C31845,"")</f>
        <v/>
      </c>
    </row>
    <row r="31866" spans="1:5" x14ac:dyDescent="0.3">
      <c r="A31866" s="25">
        <v>46354</v>
      </c>
      <c r="B31866" s="31">
        <v>0.71875</v>
      </c>
      <c r="C31866" s="46"/>
      <c r="D31866" s="29">
        <v>46354.71875</v>
      </c>
      <c r="E31866" s="15" t="str">
        <f>IF(AND($B$6=NB!$A$17,$B$8&gt;0),'Ersparnisberechnung Sommertarif'!$B$8*SLP!C31846,"")</f>
        <v/>
      </c>
    </row>
    <row r="31867" spans="1:5" x14ac:dyDescent="0.3">
      <c r="A31867" s="25">
        <v>46354</v>
      </c>
      <c r="B31867" s="31">
        <v>0.72916666666666663</v>
      </c>
      <c r="C31867" s="46"/>
      <c r="D31867" s="29">
        <v>46354.729166666664</v>
      </c>
      <c r="E31867" s="15" t="str">
        <f>IF(AND($B$6=NB!$A$17,$B$8&gt;0),'Ersparnisberechnung Sommertarif'!$B$8*SLP!C31847,"")</f>
        <v/>
      </c>
    </row>
    <row r="31868" spans="1:5" x14ac:dyDescent="0.3">
      <c r="A31868" s="25">
        <v>46354</v>
      </c>
      <c r="B31868" s="31">
        <v>0.73958333333333337</v>
      </c>
      <c r="C31868" s="46"/>
      <c r="D31868" s="29">
        <v>46354.739583333336</v>
      </c>
      <c r="E31868" s="15" t="str">
        <f>IF(AND($B$6=NB!$A$17,$B$8&gt;0),'Ersparnisberechnung Sommertarif'!$B$8*SLP!C31848,"")</f>
        <v/>
      </c>
    </row>
    <row r="31869" spans="1:5" x14ac:dyDescent="0.3">
      <c r="A31869" s="25">
        <v>46354</v>
      </c>
      <c r="B31869" s="31">
        <v>0.75</v>
      </c>
      <c r="C31869" s="46"/>
      <c r="D31869" s="29">
        <v>46354.75</v>
      </c>
      <c r="E31869" s="15" t="str">
        <f>IF(AND($B$6=NB!$A$17,$B$8&gt;0),'Ersparnisberechnung Sommertarif'!$B$8*SLP!C31849,"")</f>
        <v/>
      </c>
    </row>
    <row r="31870" spans="1:5" x14ac:dyDescent="0.3">
      <c r="A31870" s="25">
        <v>46354</v>
      </c>
      <c r="B31870" s="31">
        <v>0.76041666666666663</v>
      </c>
      <c r="C31870" s="46"/>
      <c r="D31870" s="29">
        <v>46354.760416666664</v>
      </c>
      <c r="E31870" s="15" t="str">
        <f>IF(AND($B$6=NB!$A$17,$B$8&gt;0),'Ersparnisberechnung Sommertarif'!$B$8*SLP!C31850,"")</f>
        <v/>
      </c>
    </row>
    <row r="31871" spans="1:5" x14ac:dyDescent="0.3">
      <c r="A31871" s="25">
        <v>46354</v>
      </c>
      <c r="B31871" s="31">
        <v>0.77083333333333337</v>
      </c>
      <c r="C31871" s="46"/>
      <c r="D31871" s="29">
        <v>46354.770833333336</v>
      </c>
      <c r="E31871" s="15" t="str">
        <f>IF(AND($B$6=NB!$A$17,$B$8&gt;0),'Ersparnisberechnung Sommertarif'!$B$8*SLP!C31851,"")</f>
        <v/>
      </c>
    </row>
    <row r="31872" spans="1:5" x14ac:dyDescent="0.3">
      <c r="A31872" s="25">
        <v>46354</v>
      </c>
      <c r="B31872" s="31">
        <v>0.78125</v>
      </c>
      <c r="C31872" s="46"/>
      <c r="D31872" s="29">
        <v>46354.78125</v>
      </c>
      <c r="E31872" s="15" t="str">
        <f>IF(AND($B$6=NB!$A$17,$B$8&gt;0),'Ersparnisberechnung Sommertarif'!$B$8*SLP!C31852,"")</f>
        <v/>
      </c>
    </row>
    <row r="31873" spans="1:5" x14ac:dyDescent="0.3">
      <c r="A31873" s="25">
        <v>46354</v>
      </c>
      <c r="B31873" s="31">
        <v>0.79166666666666663</v>
      </c>
      <c r="C31873" s="46"/>
      <c r="D31873" s="29">
        <v>46354.791666666664</v>
      </c>
      <c r="E31873" s="15" t="str">
        <f>IF(AND($B$6=NB!$A$17,$B$8&gt;0),'Ersparnisberechnung Sommertarif'!$B$8*SLP!C31853,"")</f>
        <v/>
      </c>
    </row>
    <row r="31874" spans="1:5" x14ac:dyDescent="0.3">
      <c r="A31874" s="25">
        <v>46354</v>
      </c>
      <c r="B31874" s="31">
        <v>0.80208333333333337</v>
      </c>
      <c r="C31874" s="46"/>
      <c r="D31874" s="29">
        <v>46354.802083333336</v>
      </c>
      <c r="E31874" s="15" t="str">
        <f>IF(AND($B$6=NB!$A$17,$B$8&gt;0),'Ersparnisberechnung Sommertarif'!$B$8*SLP!C31854,"")</f>
        <v/>
      </c>
    </row>
    <row r="31875" spans="1:5" x14ac:dyDescent="0.3">
      <c r="A31875" s="25">
        <v>46354</v>
      </c>
      <c r="B31875" s="31">
        <v>0.8125</v>
      </c>
      <c r="C31875" s="46"/>
      <c r="D31875" s="29">
        <v>46354.8125</v>
      </c>
      <c r="E31875" s="15" t="str">
        <f>IF(AND($B$6=NB!$A$17,$B$8&gt;0),'Ersparnisberechnung Sommertarif'!$B$8*SLP!C31855,"")</f>
        <v/>
      </c>
    </row>
    <row r="31876" spans="1:5" x14ac:dyDescent="0.3">
      <c r="A31876" s="25">
        <v>46354</v>
      </c>
      <c r="B31876" s="31">
        <v>0.82291666666666663</v>
      </c>
      <c r="C31876" s="46"/>
      <c r="D31876" s="29">
        <v>46354.822916666664</v>
      </c>
      <c r="E31876" s="15" t="str">
        <f>IF(AND($B$6=NB!$A$17,$B$8&gt;0),'Ersparnisberechnung Sommertarif'!$B$8*SLP!C31856,"")</f>
        <v/>
      </c>
    </row>
    <row r="31877" spans="1:5" x14ac:dyDescent="0.3">
      <c r="A31877" s="25">
        <v>46354</v>
      </c>
      <c r="B31877" s="31">
        <v>0.83333333333333337</v>
      </c>
      <c r="C31877" s="46"/>
      <c r="D31877" s="29">
        <v>46354.833333333336</v>
      </c>
      <c r="E31877" s="15" t="str">
        <f>IF(AND($B$6=NB!$A$17,$B$8&gt;0),'Ersparnisberechnung Sommertarif'!$B$8*SLP!C31857,"")</f>
        <v/>
      </c>
    </row>
    <row r="31878" spans="1:5" x14ac:dyDescent="0.3">
      <c r="A31878" s="25">
        <v>46354</v>
      </c>
      <c r="B31878" s="31">
        <v>0.84375</v>
      </c>
      <c r="C31878" s="46"/>
      <c r="D31878" s="29">
        <v>46354.84375</v>
      </c>
      <c r="E31878" s="15" t="str">
        <f>IF(AND($B$6=NB!$A$17,$B$8&gt;0),'Ersparnisberechnung Sommertarif'!$B$8*SLP!C31858,"")</f>
        <v/>
      </c>
    </row>
    <row r="31879" spans="1:5" x14ac:dyDescent="0.3">
      <c r="A31879" s="25">
        <v>46354</v>
      </c>
      <c r="B31879" s="31">
        <v>0.85416666666666663</v>
      </c>
      <c r="C31879" s="46"/>
      <c r="D31879" s="29">
        <v>46354.854166666664</v>
      </c>
      <c r="E31879" s="15" t="str">
        <f>IF(AND($B$6=NB!$A$17,$B$8&gt;0),'Ersparnisberechnung Sommertarif'!$B$8*SLP!C31859,"")</f>
        <v/>
      </c>
    </row>
    <row r="31880" spans="1:5" x14ac:dyDescent="0.3">
      <c r="A31880" s="25">
        <v>46354</v>
      </c>
      <c r="B31880" s="31">
        <v>0.86458333333333337</v>
      </c>
      <c r="C31880" s="46"/>
      <c r="D31880" s="29">
        <v>46354.864583333336</v>
      </c>
      <c r="E31880" s="15" t="str">
        <f>IF(AND($B$6=NB!$A$17,$B$8&gt;0),'Ersparnisberechnung Sommertarif'!$B$8*SLP!C31860,"")</f>
        <v/>
      </c>
    </row>
    <row r="31881" spans="1:5" x14ac:dyDescent="0.3">
      <c r="A31881" s="25">
        <v>46354</v>
      </c>
      <c r="B31881" s="31">
        <v>0.875</v>
      </c>
      <c r="C31881" s="46"/>
      <c r="D31881" s="29">
        <v>46354.875</v>
      </c>
      <c r="E31881" s="15" t="str">
        <f>IF(AND($B$6=NB!$A$17,$B$8&gt;0),'Ersparnisberechnung Sommertarif'!$B$8*SLP!C31861,"")</f>
        <v/>
      </c>
    </row>
    <row r="31882" spans="1:5" x14ac:dyDescent="0.3">
      <c r="A31882" s="25">
        <v>46354</v>
      </c>
      <c r="B31882" s="31">
        <v>0.88541666666666663</v>
      </c>
      <c r="C31882" s="46"/>
      <c r="D31882" s="29">
        <v>46354.885416666664</v>
      </c>
      <c r="E31882" s="15" t="str">
        <f>IF(AND($B$6=NB!$A$17,$B$8&gt;0),'Ersparnisberechnung Sommertarif'!$B$8*SLP!C31862,"")</f>
        <v/>
      </c>
    </row>
    <row r="31883" spans="1:5" x14ac:dyDescent="0.3">
      <c r="A31883" s="25">
        <v>46354</v>
      </c>
      <c r="B31883" s="31">
        <v>0.89583333333333337</v>
      </c>
      <c r="C31883" s="46"/>
      <c r="D31883" s="29">
        <v>46354.895833333336</v>
      </c>
      <c r="E31883" s="15" t="str">
        <f>IF(AND($B$6=NB!$A$17,$B$8&gt;0),'Ersparnisberechnung Sommertarif'!$B$8*SLP!C31863,"")</f>
        <v/>
      </c>
    </row>
    <row r="31884" spans="1:5" x14ac:dyDescent="0.3">
      <c r="A31884" s="25">
        <v>46354</v>
      </c>
      <c r="B31884" s="31">
        <v>0.90625</v>
      </c>
      <c r="C31884" s="46"/>
      <c r="D31884" s="29">
        <v>46354.90625</v>
      </c>
      <c r="E31884" s="15" t="str">
        <f>IF(AND($B$6=NB!$A$17,$B$8&gt;0),'Ersparnisberechnung Sommertarif'!$B$8*SLP!C31864,"")</f>
        <v/>
      </c>
    </row>
    <row r="31885" spans="1:5" x14ac:dyDescent="0.3">
      <c r="A31885" s="25">
        <v>46354</v>
      </c>
      <c r="B31885" s="31">
        <v>0.91666666666666663</v>
      </c>
      <c r="C31885" s="46"/>
      <c r="D31885" s="29">
        <v>46354.916666666664</v>
      </c>
      <c r="E31885" s="15" t="str">
        <f>IF(AND($B$6=NB!$A$17,$B$8&gt;0),'Ersparnisberechnung Sommertarif'!$B$8*SLP!C31865,"")</f>
        <v/>
      </c>
    </row>
    <row r="31886" spans="1:5" x14ac:dyDescent="0.3">
      <c r="A31886" s="25">
        <v>46354</v>
      </c>
      <c r="B31886" s="31">
        <v>0.92708333333333337</v>
      </c>
      <c r="C31886" s="46"/>
      <c r="D31886" s="29">
        <v>46354.927083333336</v>
      </c>
      <c r="E31886" s="15" t="str">
        <f>IF(AND($B$6=NB!$A$17,$B$8&gt;0),'Ersparnisberechnung Sommertarif'!$B$8*SLP!C31866,"")</f>
        <v/>
      </c>
    </row>
    <row r="31887" spans="1:5" x14ac:dyDescent="0.3">
      <c r="A31887" s="25">
        <v>46354</v>
      </c>
      <c r="B31887" s="31">
        <v>0.9375</v>
      </c>
      <c r="C31887" s="46"/>
      <c r="D31887" s="29">
        <v>46354.9375</v>
      </c>
      <c r="E31887" s="15" t="str">
        <f>IF(AND($B$6=NB!$A$17,$B$8&gt;0),'Ersparnisberechnung Sommertarif'!$B$8*SLP!C31867,"")</f>
        <v/>
      </c>
    </row>
    <row r="31888" spans="1:5" x14ac:dyDescent="0.3">
      <c r="A31888" s="25">
        <v>46354</v>
      </c>
      <c r="B31888" s="31">
        <v>0.94791666666666663</v>
      </c>
      <c r="C31888" s="46"/>
      <c r="D31888" s="29">
        <v>46354.947916666664</v>
      </c>
      <c r="E31888" s="15" t="str">
        <f>IF(AND($B$6=NB!$A$17,$B$8&gt;0),'Ersparnisberechnung Sommertarif'!$B$8*SLP!C31868,"")</f>
        <v/>
      </c>
    </row>
    <row r="31889" spans="1:5" x14ac:dyDescent="0.3">
      <c r="A31889" s="25">
        <v>46354</v>
      </c>
      <c r="B31889" s="31">
        <v>0.95833333333333337</v>
      </c>
      <c r="C31889" s="46"/>
      <c r="D31889" s="29">
        <v>46354.958333333336</v>
      </c>
      <c r="E31889" s="15" t="str">
        <f>IF(AND($B$6=NB!$A$17,$B$8&gt;0),'Ersparnisberechnung Sommertarif'!$B$8*SLP!C31869,"")</f>
        <v/>
      </c>
    </row>
    <row r="31890" spans="1:5" x14ac:dyDescent="0.3">
      <c r="A31890" s="25">
        <v>46354</v>
      </c>
      <c r="B31890" s="31">
        <v>0.96875</v>
      </c>
      <c r="C31890" s="46"/>
      <c r="D31890" s="29">
        <v>46354.96875</v>
      </c>
      <c r="E31890" s="15" t="str">
        <f>IF(AND($B$6=NB!$A$17,$B$8&gt;0),'Ersparnisberechnung Sommertarif'!$B$8*SLP!C31870,"")</f>
        <v/>
      </c>
    </row>
    <row r="31891" spans="1:5" x14ac:dyDescent="0.3">
      <c r="A31891" s="25">
        <v>46354</v>
      </c>
      <c r="B31891" s="31">
        <v>0.97916666666666663</v>
      </c>
      <c r="C31891" s="46"/>
      <c r="D31891" s="29">
        <v>46354.979166666664</v>
      </c>
      <c r="E31891" s="15" t="str">
        <f>IF(AND($B$6=NB!$A$17,$B$8&gt;0),'Ersparnisberechnung Sommertarif'!$B$8*SLP!C31871,"")</f>
        <v/>
      </c>
    </row>
    <row r="31892" spans="1:5" x14ac:dyDescent="0.3">
      <c r="A31892" s="25">
        <v>46354</v>
      </c>
      <c r="B31892" s="31">
        <v>0.98958333333333337</v>
      </c>
      <c r="C31892" s="46"/>
      <c r="D31892" s="29">
        <v>46354.989583333336</v>
      </c>
      <c r="E31892" s="15" t="str">
        <f>IF(AND($B$6=NB!$A$17,$B$8&gt;0),'Ersparnisberechnung Sommertarif'!$B$8*SLP!C31872,"")</f>
        <v/>
      </c>
    </row>
    <row r="31893" spans="1:5" x14ac:dyDescent="0.3">
      <c r="A31893" s="25">
        <v>46355</v>
      </c>
      <c r="B31893" s="31">
        <v>0</v>
      </c>
      <c r="C31893" s="46"/>
      <c r="D31893" s="29">
        <v>46355</v>
      </c>
      <c r="E31893" s="15" t="str">
        <f>IF(AND($B$6=NB!$A$17,$B$8&gt;0),'Ersparnisberechnung Sommertarif'!$B$8*SLP!C31873,"")</f>
        <v/>
      </c>
    </row>
    <row r="31894" spans="1:5" x14ac:dyDescent="0.3">
      <c r="A31894" s="25">
        <v>46355</v>
      </c>
      <c r="B31894" s="31">
        <v>1.0416666666666666E-2</v>
      </c>
      <c r="C31894" s="46"/>
      <c r="D31894" s="29">
        <v>46355.010416666664</v>
      </c>
      <c r="E31894" s="15" t="str">
        <f>IF(AND($B$6=NB!$A$17,$B$8&gt;0),'Ersparnisberechnung Sommertarif'!$B$8*SLP!C31874,"")</f>
        <v/>
      </c>
    </row>
    <row r="31895" spans="1:5" x14ac:dyDescent="0.3">
      <c r="A31895" s="25">
        <v>46355</v>
      </c>
      <c r="B31895" s="31">
        <v>2.0833333333333332E-2</v>
      </c>
      <c r="C31895" s="46"/>
      <c r="D31895" s="29">
        <v>46355.020833333336</v>
      </c>
      <c r="E31895" s="15" t="str">
        <f>IF(AND($B$6=NB!$A$17,$B$8&gt;0),'Ersparnisberechnung Sommertarif'!$B$8*SLP!C31875,"")</f>
        <v/>
      </c>
    </row>
    <row r="31896" spans="1:5" x14ac:dyDescent="0.3">
      <c r="A31896" s="25">
        <v>46355</v>
      </c>
      <c r="B31896" s="31">
        <v>3.125E-2</v>
      </c>
      <c r="C31896" s="46"/>
      <c r="D31896" s="29">
        <v>46355.03125</v>
      </c>
      <c r="E31896" s="15" t="str">
        <f>IF(AND($B$6=NB!$A$17,$B$8&gt;0),'Ersparnisberechnung Sommertarif'!$B$8*SLP!C31876,"")</f>
        <v/>
      </c>
    </row>
    <row r="31897" spans="1:5" x14ac:dyDescent="0.3">
      <c r="A31897" s="25">
        <v>46355</v>
      </c>
      <c r="B31897" s="31">
        <v>4.1666666666666664E-2</v>
      </c>
      <c r="C31897" s="46"/>
      <c r="D31897" s="29">
        <v>46355.041666666664</v>
      </c>
      <c r="E31897" s="15" t="str">
        <f>IF(AND($B$6=NB!$A$17,$B$8&gt;0),'Ersparnisberechnung Sommertarif'!$B$8*SLP!C31877,"")</f>
        <v/>
      </c>
    </row>
    <row r="31898" spans="1:5" x14ac:dyDescent="0.3">
      <c r="A31898" s="25">
        <v>46355</v>
      </c>
      <c r="B31898" s="31">
        <v>5.2083333333333336E-2</v>
      </c>
      <c r="C31898" s="46"/>
      <c r="D31898" s="29">
        <v>46355.052083333336</v>
      </c>
      <c r="E31898" s="15" t="str">
        <f>IF(AND($B$6=NB!$A$17,$B$8&gt;0),'Ersparnisberechnung Sommertarif'!$B$8*SLP!C31878,"")</f>
        <v/>
      </c>
    </row>
    <row r="31899" spans="1:5" x14ac:dyDescent="0.3">
      <c r="A31899" s="25">
        <v>46355</v>
      </c>
      <c r="B31899" s="31">
        <v>6.25E-2</v>
      </c>
      <c r="C31899" s="46"/>
      <c r="D31899" s="29">
        <v>46355.0625</v>
      </c>
      <c r="E31899" s="15" t="str">
        <f>IF(AND($B$6=NB!$A$17,$B$8&gt;0),'Ersparnisberechnung Sommertarif'!$B$8*SLP!C31879,"")</f>
        <v/>
      </c>
    </row>
    <row r="31900" spans="1:5" x14ac:dyDescent="0.3">
      <c r="A31900" s="25">
        <v>46355</v>
      </c>
      <c r="B31900" s="31">
        <v>7.2916666666666671E-2</v>
      </c>
      <c r="C31900" s="46"/>
      <c r="D31900" s="29">
        <v>46355.072916666664</v>
      </c>
      <c r="E31900" s="15" t="str">
        <f>IF(AND($B$6=NB!$A$17,$B$8&gt;0),'Ersparnisberechnung Sommertarif'!$B$8*SLP!C31880,"")</f>
        <v/>
      </c>
    </row>
    <row r="31901" spans="1:5" x14ac:dyDescent="0.3">
      <c r="A31901" s="25">
        <v>46355</v>
      </c>
      <c r="B31901" s="31">
        <v>8.3333333333333329E-2</v>
      </c>
      <c r="C31901" s="46"/>
      <c r="D31901" s="29">
        <v>46355.083333333336</v>
      </c>
      <c r="E31901" s="15" t="str">
        <f>IF(AND($B$6=NB!$A$17,$B$8&gt;0),'Ersparnisberechnung Sommertarif'!$B$8*SLP!C31881,"")</f>
        <v/>
      </c>
    </row>
    <row r="31902" spans="1:5" x14ac:dyDescent="0.3">
      <c r="A31902" s="25">
        <v>46355</v>
      </c>
      <c r="B31902" s="31">
        <v>9.375E-2</v>
      </c>
      <c r="C31902" s="46"/>
      <c r="D31902" s="29">
        <v>46355.09375</v>
      </c>
      <c r="E31902" s="15" t="str">
        <f>IF(AND($B$6=NB!$A$17,$B$8&gt;0),'Ersparnisberechnung Sommertarif'!$B$8*SLP!C31882,"")</f>
        <v/>
      </c>
    </row>
    <row r="31903" spans="1:5" x14ac:dyDescent="0.3">
      <c r="A31903" s="25">
        <v>46355</v>
      </c>
      <c r="B31903" s="31">
        <v>0.10416666666666667</v>
      </c>
      <c r="C31903" s="46"/>
      <c r="D31903" s="29">
        <v>46355.104166666664</v>
      </c>
      <c r="E31903" s="15" t="str">
        <f>IF(AND($B$6=NB!$A$17,$B$8&gt;0),'Ersparnisberechnung Sommertarif'!$B$8*SLP!C31883,"")</f>
        <v/>
      </c>
    </row>
    <row r="31904" spans="1:5" x14ac:dyDescent="0.3">
      <c r="A31904" s="25">
        <v>46355</v>
      </c>
      <c r="B31904" s="31">
        <v>0.11458333333333333</v>
      </c>
      <c r="C31904" s="46"/>
      <c r="D31904" s="29">
        <v>46355.114583333336</v>
      </c>
      <c r="E31904" s="15" t="str">
        <f>IF(AND($B$6=NB!$A$17,$B$8&gt;0),'Ersparnisberechnung Sommertarif'!$B$8*SLP!C31884,"")</f>
        <v/>
      </c>
    </row>
    <row r="31905" spans="1:5" x14ac:dyDescent="0.3">
      <c r="A31905" s="25">
        <v>46355</v>
      </c>
      <c r="B31905" s="31">
        <v>0.125</v>
      </c>
      <c r="C31905" s="46"/>
      <c r="D31905" s="29">
        <v>46355.125</v>
      </c>
      <c r="E31905" s="15" t="str">
        <f>IF(AND($B$6=NB!$A$17,$B$8&gt;0),'Ersparnisberechnung Sommertarif'!$B$8*SLP!C31885,"")</f>
        <v/>
      </c>
    </row>
    <row r="31906" spans="1:5" x14ac:dyDescent="0.3">
      <c r="A31906" s="25">
        <v>46355</v>
      </c>
      <c r="B31906" s="31">
        <v>0.13541666666666666</v>
      </c>
      <c r="C31906" s="46"/>
      <c r="D31906" s="29">
        <v>46355.135416666664</v>
      </c>
      <c r="E31906" s="15" t="str">
        <f>IF(AND($B$6=NB!$A$17,$B$8&gt;0),'Ersparnisberechnung Sommertarif'!$B$8*SLP!C31886,"")</f>
        <v/>
      </c>
    </row>
    <row r="31907" spans="1:5" x14ac:dyDescent="0.3">
      <c r="A31907" s="25">
        <v>46355</v>
      </c>
      <c r="B31907" s="31">
        <v>0.14583333333333334</v>
      </c>
      <c r="C31907" s="46"/>
      <c r="D31907" s="29">
        <v>46355.145833333336</v>
      </c>
      <c r="E31907" s="15" t="str">
        <f>IF(AND($B$6=NB!$A$17,$B$8&gt;0),'Ersparnisberechnung Sommertarif'!$B$8*SLP!C31887,"")</f>
        <v/>
      </c>
    </row>
    <row r="31908" spans="1:5" x14ac:dyDescent="0.3">
      <c r="A31908" s="25">
        <v>46355</v>
      </c>
      <c r="B31908" s="31">
        <v>0.15625</v>
      </c>
      <c r="C31908" s="46"/>
      <c r="D31908" s="29">
        <v>46355.15625</v>
      </c>
      <c r="E31908" s="15" t="str">
        <f>IF(AND($B$6=NB!$A$17,$B$8&gt;0),'Ersparnisberechnung Sommertarif'!$B$8*SLP!C31888,"")</f>
        <v/>
      </c>
    </row>
    <row r="31909" spans="1:5" x14ac:dyDescent="0.3">
      <c r="A31909" s="25">
        <v>46355</v>
      </c>
      <c r="B31909" s="31">
        <v>0.16666666666666666</v>
      </c>
      <c r="C31909" s="46"/>
      <c r="D31909" s="29">
        <v>46355.166666666664</v>
      </c>
      <c r="E31909" s="15" t="str">
        <f>IF(AND($B$6=NB!$A$17,$B$8&gt;0),'Ersparnisberechnung Sommertarif'!$B$8*SLP!C31889,"")</f>
        <v/>
      </c>
    </row>
    <row r="31910" spans="1:5" x14ac:dyDescent="0.3">
      <c r="A31910" s="25">
        <v>46355</v>
      </c>
      <c r="B31910" s="31">
        <v>0.17708333333333334</v>
      </c>
      <c r="C31910" s="46"/>
      <c r="D31910" s="29">
        <v>46355.177083333336</v>
      </c>
      <c r="E31910" s="15" t="str">
        <f>IF(AND($B$6=NB!$A$17,$B$8&gt;0),'Ersparnisberechnung Sommertarif'!$B$8*SLP!C31890,"")</f>
        <v/>
      </c>
    </row>
    <row r="31911" spans="1:5" x14ac:dyDescent="0.3">
      <c r="A31911" s="25">
        <v>46355</v>
      </c>
      <c r="B31911" s="31">
        <v>0.1875</v>
      </c>
      <c r="C31911" s="46"/>
      <c r="D31911" s="29">
        <v>46355.1875</v>
      </c>
      <c r="E31911" s="15" t="str">
        <f>IF(AND($B$6=NB!$A$17,$B$8&gt;0),'Ersparnisberechnung Sommertarif'!$B$8*SLP!C31891,"")</f>
        <v/>
      </c>
    </row>
    <row r="31912" spans="1:5" x14ac:dyDescent="0.3">
      <c r="A31912" s="25">
        <v>46355</v>
      </c>
      <c r="B31912" s="31">
        <v>0.19791666666666666</v>
      </c>
      <c r="C31912" s="46"/>
      <c r="D31912" s="29">
        <v>46355.197916666664</v>
      </c>
      <c r="E31912" s="15" t="str">
        <f>IF(AND($B$6=NB!$A$17,$B$8&gt;0),'Ersparnisberechnung Sommertarif'!$B$8*SLP!C31892,"")</f>
        <v/>
      </c>
    </row>
    <row r="31913" spans="1:5" x14ac:dyDescent="0.3">
      <c r="A31913" s="25">
        <v>46355</v>
      </c>
      <c r="B31913" s="31">
        <v>0.20833333333333334</v>
      </c>
      <c r="C31913" s="46"/>
      <c r="D31913" s="29">
        <v>46355.208333333336</v>
      </c>
      <c r="E31913" s="15" t="str">
        <f>IF(AND($B$6=NB!$A$17,$B$8&gt;0),'Ersparnisberechnung Sommertarif'!$B$8*SLP!C31893,"")</f>
        <v/>
      </c>
    </row>
    <row r="31914" spans="1:5" x14ac:dyDescent="0.3">
      <c r="A31914" s="25">
        <v>46355</v>
      </c>
      <c r="B31914" s="31">
        <v>0.21875</v>
      </c>
      <c r="C31914" s="46"/>
      <c r="D31914" s="29">
        <v>46355.21875</v>
      </c>
      <c r="E31914" s="15" t="str">
        <f>IF(AND($B$6=NB!$A$17,$B$8&gt;0),'Ersparnisberechnung Sommertarif'!$B$8*SLP!C31894,"")</f>
        <v/>
      </c>
    </row>
    <row r="31915" spans="1:5" x14ac:dyDescent="0.3">
      <c r="A31915" s="25">
        <v>46355</v>
      </c>
      <c r="B31915" s="31">
        <v>0.22916666666666666</v>
      </c>
      <c r="C31915" s="46"/>
      <c r="D31915" s="29">
        <v>46355.229166666664</v>
      </c>
      <c r="E31915" s="15" t="str">
        <f>IF(AND($B$6=NB!$A$17,$B$8&gt;0),'Ersparnisberechnung Sommertarif'!$B$8*SLP!C31895,"")</f>
        <v/>
      </c>
    </row>
    <row r="31916" spans="1:5" x14ac:dyDescent="0.3">
      <c r="A31916" s="25">
        <v>46355</v>
      </c>
      <c r="B31916" s="31">
        <v>0.23958333333333334</v>
      </c>
      <c r="C31916" s="46"/>
      <c r="D31916" s="29">
        <v>46355.239583333336</v>
      </c>
      <c r="E31916" s="15" t="str">
        <f>IF(AND($B$6=NB!$A$17,$B$8&gt;0),'Ersparnisberechnung Sommertarif'!$B$8*SLP!C31896,"")</f>
        <v/>
      </c>
    </row>
    <row r="31917" spans="1:5" x14ac:dyDescent="0.3">
      <c r="A31917" s="25">
        <v>46355</v>
      </c>
      <c r="B31917" s="31">
        <v>0.25</v>
      </c>
      <c r="C31917" s="46"/>
      <c r="D31917" s="29">
        <v>46355.25</v>
      </c>
      <c r="E31917" s="15" t="str">
        <f>IF(AND($B$6=NB!$A$17,$B$8&gt;0),'Ersparnisberechnung Sommertarif'!$B$8*SLP!C31897,"")</f>
        <v/>
      </c>
    </row>
    <row r="31918" spans="1:5" x14ac:dyDescent="0.3">
      <c r="A31918" s="25">
        <v>46355</v>
      </c>
      <c r="B31918" s="31">
        <v>0.26041666666666669</v>
      </c>
      <c r="C31918" s="46"/>
      <c r="D31918" s="29">
        <v>46355.260416666664</v>
      </c>
      <c r="E31918" s="15" t="str">
        <f>IF(AND($B$6=NB!$A$17,$B$8&gt;0),'Ersparnisberechnung Sommertarif'!$B$8*SLP!C31898,"")</f>
        <v/>
      </c>
    </row>
    <row r="31919" spans="1:5" x14ac:dyDescent="0.3">
      <c r="A31919" s="25">
        <v>46355</v>
      </c>
      <c r="B31919" s="31">
        <v>0.27083333333333331</v>
      </c>
      <c r="C31919" s="46"/>
      <c r="D31919" s="29">
        <v>46355.270833333336</v>
      </c>
      <c r="E31919" s="15" t="str">
        <f>IF(AND($B$6=NB!$A$17,$B$8&gt;0),'Ersparnisberechnung Sommertarif'!$B$8*SLP!C31899,"")</f>
        <v/>
      </c>
    </row>
    <row r="31920" spans="1:5" x14ac:dyDescent="0.3">
      <c r="A31920" s="25">
        <v>46355</v>
      </c>
      <c r="B31920" s="31">
        <v>0.28125</v>
      </c>
      <c r="C31920" s="46"/>
      <c r="D31920" s="29">
        <v>46355.28125</v>
      </c>
      <c r="E31920" s="15" t="str">
        <f>IF(AND($B$6=NB!$A$17,$B$8&gt;0),'Ersparnisberechnung Sommertarif'!$B$8*SLP!C31900,"")</f>
        <v/>
      </c>
    </row>
    <row r="31921" spans="1:5" x14ac:dyDescent="0.3">
      <c r="A31921" s="25">
        <v>46355</v>
      </c>
      <c r="B31921" s="31">
        <v>0.29166666666666669</v>
      </c>
      <c r="C31921" s="46"/>
      <c r="D31921" s="29">
        <v>46355.291666666664</v>
      </c>
      <c r="E31921" s="15" t="str">
        <f>IF(AND($B$6=NB!$A$17,$B$8&gt;0),'Ersparnisberechnung Sommertarif'!$B$8*SLP!C31901,"")</f>
        <v/>
      </c>
    </row>
    <row r="31922" spans="1:5" x14ac:dyDescent="0.3">
      <c r="A31922" s="25">
        <v>46355</v>
      </c>
      <c r="B31922" s="31">
        <v>0.30208333333333331</v>
      </c>
      <c r="C31922" s="46"/>
      <c r="D31922" s="29">
        <v>46355.302083333336</v>
      </c>
      <c r="E31922" s="15" t="str">
        <f>IF(AND($B$6=NB!$A$17,$B$8&gt;0),'Ersparnisberechnung Sommertarif'!$B$8*SLP!C31902,"")</f>
        <v/>
      </c>
    </row>
    <row r="31923" spans="1:5" x14ac:dyDescent="0.3">
      <c r="A31923" s="25">
        <v>46355</v>
      </c>
      <c r="B31923" s="31">
        <v>0.3125</v>
      </c>
      <c r="C31923" s="46"/>
      <c r="D31923" s="29">
        <v>46355.3125</v>
      </c>
      <c r="E31923" s="15" t="str">
        <f>IF(AND($B$6=NB!$A$17,$B$8&gt;0),'Ersparnisberechnung Sommertarif'!$B$8*SLP!C31903,"")</f>
        <v/>
      </c>
    </row>
    <row r="31924" spans="1:5" x14ac:dyDescent="0.3">
      <c r="A31924" s="25">
        <v>46355</v>
      </c>
      <c r="B31924" s="31">
        <v>0.32291666666666669</v>
      </c>
      <c r="C31924" s="46"/>
      <c r="D31924" s="29">
        <v>46355.322916666664</v>
      </c>
      <c r="E31924" s="15" t="str">
        <f>IF(AND($B$6=NB!$A$17,$B$8&gt;0),'Ersparnisberechnung Sommertarif'!$B$8*SLP!C31904,"")</f>
        <v/>
      </c>
    </row>
    <row r="31925" spans="1:5" x14ac:dyDescent="0.3">
      <c r="A31925" s="25">
        <v>46355</v>
      </c>
      <c r="B31925" s="31">
        <v>0.33333333333333331</v>
      </c>
      <c r="C31925" s="46"/>
      <c r="D31925" s="29">
        <v>46355.333333333336</v>
      </c>
      <c r="E31925" s="15" t="str">
        <f>IF(AND($B$6=NB!$A$17,$B$8&gt;0),'Ersparnisberechnung Sommertarif'!$B$8*SLP!C31905,"")</f>
        <v/>
      </c>
    </row>
    <row r="31926" spans="1:5" x14ac:dyDescent="0.3">
      <c r="A31926" s="25">
        <v>46355</v>
      </c>
      <c r="B31926" s="31">
        <v>0.34375</v>
      </c>
      <c r="C31926" s="46"/>
      <c r="D31926" s="29">
        <v>46355.34375</v>
      </c>
      <c r="E31926" s="15" t="str">
        <f>IF(AND($B$6=NB!$A$17,$B$8&gt;0),'Ersparnisberechnung Sommertarif'!$B$8*SLP!C31906,"")</f>
        <v/>
      </c>
    </row>
    <row r="31927" spans="1:5" x14ac:dyDescent="0.3">
      <c r="A31927" s="25">
        <v>46355</v>
      </c>
      <c r="B31927" s="31">
        <v>0.35416666666666669</v>
      </c>
      <c r="C31927" s="46"/>
      <c r="D31927" s="29">
        <v>46355.354166666664</v>
      </c>
      <c r="E31927" s="15" t="str">
        <f>IF(AND($B$6=NB!$A$17,$B$8&gt;0),'Ersparnisberechnung Sommertarif'!$B$8*SLP!C31907,"")</f>
        <v/>
      </c>
    </row>
    <row r="31928" spans="1:5" x14ac:dyDescent="0.3">
      <c r="A31928" s="25">
        <v>46355</v>
      </c>
      <c r="B31928" s="31">
        <v>0.36458333333333331</v>
      </c>
      <c r="C31928" s="46"/>
      <c r="D31928" s="29">
        <v>46355.364583333336</v>
      </c>
      <c r="E31928" s="15" t="str">
        <f>IF(AND($B$6=NB!$A$17,$B$8&gt;0),'Ersparnisberechnung Sommertarif'!$B$8*SLP!C31908,"")</f>
        <v/>
      </c>
    </row>
    <row r="31929" spans="1:5" x14ac:dyDescent="0.3">
      <c r="A31929" s="25">
        <v>46355</v>
      </c>
      <c r="B31929" s="31">
        <v>0.375</v>
      </c>
      <c r="C31929" s="46"/>
      <c r="D31929" s="29">
        <v>46355.375</v>
      </c>
      <c r="E31929" s="15" t="str">
        <f>IF(AND($B$6=NB!$A$17,$B$8&gt;0),'Ersparnisberechnung Sommertarif'!$B$8*SLP!C31909,"")</f>
        <v/>
      </c>
    </row>
    <row r="31930" spans="1:5" x14ac:dyDescent="0.3">
      <c r="A31930" s="25">
        <v>46355</v>
      </c>
      <c r="B31930" s="31">
        <v>0.38541666666666669</v>
      </c>
      <c r="C31930" s="46"/>
      <c r="D31930" s="29">
        <v>46355.385416666664</v>
      </c>
      <c r="E31930" s="15" t="str">
        <f>IF(AND($B$6=NB!$A$17,$B$8&gt;0),'Ersparnisberechnung Sommertarif'!$B$8*SLP!C31910,"")</f>
        <v/>
      </c>
    </row>
    <row r="31931" spans="1:5" x14ac:dyDescent="0.3">
      <c r="A31931" s="25">
        <v>46355</v>
      </c>
      <c r="B31931" s="31">
        <v>0.39583333333333331</v>
      </c>
      <c r="C31931" s="46"/>
      <c r="D31931" s="29">
        <v>46355.395833333336</v>
      </c>
      <c r="E31931" s="15" t="str">
        <f>IF(AND($B$6=NB!$A$17,$B$8&gt;0),'Ersparnisberechnung Sommertarif'!$B$8*SLP!C31911,"")</f>
        <v/>
      </c>
    </row>
    <row r="31932" spans="1:5" x14ac:dyDescent="0.3">
      <c r="A31932" s="25">
        <v>46355</v>
      </c>
      <c r="B31932" s="31">
        <v>0.40625</v>
      </c>
      <c r="C31932" s="46"/>
      <c r="D31932" s="29">
        <v>46355.40625</v>
      </c>
      <c r="E31932" s="15" t="str">
        <f>IF(AND($B$6=NB!$A$17,$B$8&gt;0),'Ersparnisberechnung Sommertarif'!$B$8*SLP!C31912,"")</f>
        <v/>
      </c>
    </row>
    <row r="31933" spans="1:5" x14ac:dyDescent="0.3">
      <c r="A31933" s="25">
        <v>46355</v>
      </c>
      <c r="B31933" s="31">
        <v>0.41666666666666669</v>
      </c>
      <c r="C31933" s="46"/>
      <c r="D31933" s="29">
        <v>46355.416666666664</v>
      </c>
      <c r="E31933" s="15" t="str">
        <f>IF(AND($B$6=NB!$A$17,$B$8&gt;0),'Ersparnisberechnung Sommertarif'!$B$8*SLP!C31913,"")</f>
        <v/>
      </c>
    </row>
    <row r="31934" spans="1:5" x14ac:dyDescent="0.3">
      <c r="A31934" s="25">
        <v>46355</v>
      </c>
      <c r="B31934" s="31">
        <v>0.42708333333333331</v>
      </c>
      <c r="C31934" s="46"/>
      <c r="D31934" s="29">
        <v>46355.427083333336</v>
      </c>
      <c r="E31934" s="15" t="str">
        <f>IF(AND($B$6=NB!$A$17,$B$8&gt;0),'Ersparnisberechnung Sommertarif'!$B$8*SLP!C31914,"")</f>
        <v/>
      </c>
    </row>
    <row r="31935" spans="1:5" x14ac:dyDescent="0.3">
      <c r="A31935" s="25">
        <v>46355</v>
      </c>
      <c r="B31935" s="31">
        <v>0.4375</v>
      </c>
      <c r="C31935" s="46"/>
      <c r="D31935" s="29">
        <v>46355.4375</v>
      </c>
      <c r="E31935" s="15" t="str">
        <f>IF(AND($B$6=NB!$A$17,$B$8&gt;0),'Ersparnisberechnung Sommertarif'!$B$8*SLP!C31915,"")</f>
        <v/>
      </c>
    </row>
    <row r="31936" spans="1:5" x14ac:dyDescent="0.3">
      <c r="A31936" s="25">
        <v>46355</v>
      </c>
      <c r="B31936" s="31">
        <v>0.44791666666666669</v>
      </c>
      <c r="C31936" s="46"/>
      <c r="D31936" s="29">
        <v>46355.447916666664</v>
      </c>
      <c r="E31936" s="15" t="str">
        <f>IF(AND($B$6=NB!$A$17,$B$8&gt;0),'Ersparnisberechnung Sommertarif'!$B$8*SLP!C31916,"")</f>
        <v/>
      </c>
    </row>
    <row r="31937" spans="1:5" x14ac:dyDescent="0.3">
      <c r="A31937" s="25">
        <v>46355</v>
      </c>
      <c r="B31937" s="31">
        <v>0.45833333333333331</v>
      </c>
      <c r="C31937" s="46"/>
      <c r="D31937" s="29">
        <v>46355.458333333336</v>
      </c>
      <c r="E31937" s="15" t="str">
        <f>IF(AND($B$6=NB!$A$17,$B$8&gt;0),'Ersparnisberechnung Sommertarif'!$B$8*SLP!C31917,"")</f>
        <v/>
      </c>
    </row>
    <row r="31938" spans="1:5" x14ac:dyDescent="0.3">
      <c r="A31938" s="25">
        <v>46355</v>
      </c>
      <c r="B31938" s="31">
        <v>0.46875</v>
      </c>
      <c r="C31938" s="46"/>
      <c r="D31938" s="29">
        <v>46355.46875</v>
      </c>
      <c r="E31938" s="15" t="str">
        <f>IF(AND($B$6=NB!$A$17,$B$8&gt;0),'Ersparnisberechnung Sommertarif'!$B$8*SLP!C31918,"")</f>
        <v/>
      </c>
    </row>
    <row r="31939" spans="1:5" x14ac:dyDescent="0.3">
      <c r="A31939" s="25">
        <v>46355</v>
      </c>
      <c r="B31939" s="31">
        <v>0.47916666666666669</v>
      </c>
      <c r="C31939" s="46"/>
      <c r="D31939" s="29">
        <v>46355.479166666664</v>
      </c>
      <c r="E31939" s="15" t="str">
        <f>IF(AND($B$6=NB!$A$17,$B$8&gt;0),'Ersparnisberechnung Sommertarif'!$B$8*SLP!C31919,"")</f>
        <v/>
      </c>
    </row>
    <row r="31940" spans="1:5" x14ac:dyDescent="0.3">
      <c r="A31940" s="25">
        <v>46355</v>
      </c>
      <c r="B31940" s="31">
        <v>0.48958333333333331</v>
      </c>
      <c r="C31940" s="46"/>
      <c r="D31940" s="29">
        <v>46355.489583333336</v>
      </c>
      <c r="E31940" s="15" t="str">
        <f>IF(AND($B$6=NB!$A$17,$B$8&gt;0),'Ersparnisberechnung Sommertarif'!$B$8*SLP!C31920,"")</f>
        <v/>
      </c>
    </row>
    <row r="31941" spans="1:5" x14ac:dyDescent="0.3">
      <c r="A31941" s="25">
        <v>46355</v>
      </c>
      <c r="B31941" s="31">
        <v>0.5</v>
      </c>
      <c r="C31941" s="46"/>
      <c r="D31941" s="29">
        <v>46355.5</v>
      </c>
      <c r="E31941" s="15" t="str">
        <f>IF(AND($B$6=NB!$A$17,$B$8&gt;0),'Ersparnisberechnung Sommertarif'!$B$8*SLP!C31921,"")</f>
        <v/>
      </c>
    </row>
    <row r="31942" spans="1:5" x14ac:dyDescent="0.3">
      <c r="A31942" s="25">
        <v>46355</v>
      </c>
      <c r="B31942" s="31">
        <v>0.51041666666666663</v>
      </c>
      <c r="C31942" s="46"/>
      <c r="D31942" s="29">
        <v>46355.510416666664</v>
      </c>
      <c r="E31942" s="15" t="str">
        <f>IF(AND($B$6=NB!$A$17,$B$8&gt;0),'Ersparnisberechnung Sommertarif'!$B$8*SLP!C31922,"")</f>
        <v/>
      </c>
    </row>
    <row r="31943" spans="1:5" x14ac:dyDescent="0.3">
      <c r="A31943" s="25">
        <v>46355</v>
      </c>
      <c r="B31943" s="31">
        <v>0.52083333333333337</v>
      </c>
      <c r="C31943" s="46"/>
      <c r="D31943" s="29">
        <v>46355.520833333336</v>
      </c>
      <c r="E31943" s="15" t="str">
        <f>IF(AND($B$6=NB!$A$17,$B$8&gt;0),'Ersparnisberechnung Sommertarif'!$B$8*SLP!C31923,"")</f>
        <v/>
      </c>
    </row>
    <row r="31944" spans="1:5" x14ac:dyDescent="0.3">
      <c r="A31944" s="25">
        <v>46355</v>
      </c>
      <c r="B31944" s="31">
        <v>0.53125</v>
      </c>
      <c r="C31944" s="46"/>
      <c r="D31944" s="29">
        <v>46355.53125</v>
      </c>
      <c r="E31944" s="15" t="str">
        <f>IF(AND($B$6=NB!$A$17,$B$8&gt;0),'Ersparnisberechnung Sommertarif'!$B$8*SLP!C31924,"")</f>
        <v/>
      </c>
    </row>
    <row r="31945" spans="1:5" x14ac:dyDescent="0.3">
      <c r="A31945" s="25">
        <v>46355</v>
      </c>
      <c r="B31945" s="31">
        <v>0.54166666666666663</v>
      </c>
      <c r="C31945" s="46"/>
      <c r="D31945" s="29">
        <v>46355.541666666664</v>
      </c>
      <c r="E31945" s="15" t="str">
        <f>IF(AND($B$6=NB!$A$17,$B$8&gt;0),'Ersparnisberechnung Sommertarif'!$B$8*SLP!C31925,"")</f>
        <v/>
      </c>
    </row>
    <row r="31946" spans="1:5" x14ac:dyDescent="0.3">
      <c r="A31946" s="25">
        <v>46355</v>
      </c>
      <c r="B31946" s="31">
        <v>0.55208333333333337</v>
      </c>
      <c r="C31946" s="46"/>
      <c r="D31946" s="29">
        <v>46355.552083333336</v>
      </c>
      <c r="E31946" s="15" t="str">
        <f>IF(AND($B$6=NB!$A$17,$B$8&gt;0),'Ersparnisberechnung Sommertarif'!$B$8*SLP!C31926,"")</f>
        <v/>
      </c>
    </row>
    <row r="31947" spans="1:5" x14ac:dyDescent="0.3">
      <c r="A31947" s="25">
        <v>46355</v>
      </c>
      <c r="B31947" s="31">
        <v>0.5625</v>
      </c>
      <c r="C31947" s="46"/>
      <c r="D31947" s="29">
        <v>46355.5625</v>
      </c>
      <c r="E31947" s="15" t="str">
        <f>IF(AND($B$6=NB!$A$17,$B$8&gt;0),'Ersparnisberechnung Sommertarif'!$B$8*SLP!C31927,"")</f>
        <v/>
      </c>
    </row>
    <row r="31948" spans="1:5" x14ac:dyDescent="0.3">
      <c r="A31948" s="25">
        <v>46355</v>
      </c>
      <c r="B31948" s="31">
        <v>0.57291666666666663</v>
      </c>
      <c r="C31948" s="46"/>
      <c r="D31948" s="29">
        <v>46355.572916666664</v>
      </c>
      <c r="E31948" s="15" t="str">
        <f>IF(AND($B$6=NB!$A$17,$B$8&gt;0),'Ersparnisberechnung Sommertarif'!$B$8*SLP!C31928,"")</f>
        <v/>
      </c>
    </row>
    <row r="31949" spans="1:5" x14ac:dyDescent="0.3">
      <c r="A31949" s="25">
        <v>46355</v>
      </c>
      <c r="B31949" s="31">
        <v>0.58333333333333337</v>
      </c>
      <c r="C31949" s="46"/>
      <c r="D31949" s="29">
        <v>46355.583333333336</v>
      </c>
      <c r="E31949" s="15" t="str">
        <f>IF(AND($B$6=NB!$A$17,$B$8&gt;0),'Ersparnisberechnung Sommertarif'!$B$8*SLP!C31929,"")</f>
        <v/>
      </c>
    </row>
    <row r="31950" spans="1:5" x14ac:dyDescent="0.3">
      <c r="A31950" s="25">
        <v>46355</v>
      </c>
      <c r="B31950" s="31">
        <v>0.59375</v>
      </c>
      <c r="C31950" s="46"/>
      <c r="D31950" s="29">
        <v>46355.59375</v>
      </c>
      <c r="E31950" s="15" t="str">
        <f>IF(AND($B$6=NB!$A$17,$B$8&gt;0),'Ersparnisberechnung Sommertarif'!$B$8*SLP!C31930,"")</f>
        <v/>
      </c>
    </row>
    <row r="31951" spans="1:5" x14ac:dyDescent="0.3">
      <c r="A31951" s="25">
        <v>46355</v>
      </c>
      <c r="B31951" s="31">
        <v>0.60416666666666663</v>
      </c>
      <c r="C31951" s="46"/>
      <c r="D31951" s="29">
        <v>46355.604166666664</v>
      </c>
      <c r="E31951" s="15" t="str">
        <f>IF(AND($B$6=NB!$A$17,$B$8&gt;0),'Ersparnisberechnung Sommertarif'!$B$8*SLP!C31931,"")</f>
        <v/>
      </c>
    </row>
    <row r="31952" spans="1:5" x14ac:dyDescent="0.3">
      <c r="A31952" s="25">
        <v>46355</v>
      </c>
      <c r="B31952" s="31">
        <v>0.61458333333333337</v>
      </c>
      <c r="C31952" s="46"/>
      <c r="D31952" s="29">
        <v>46355.614583333336</v>
      </c>
      <c r="E31952" s="15" t="str">
        <f>IF(AND($B$6=NB!$A$17,$B$8&gt;0),'Ersparnisberechnung Sommertarif'!$B$8*SLP!C31932,"")</f>
        <v/>
      </c>
    </row>
    <row r="31953" spans="1:5" x14ac:dyDescent="0.3">
      <c r="A31953" s="25">
        <v>46355</v>
      </c>
      <c r="B31953" s="31">
        <v>0.625</v>
      </c>
      <c r="C31953" s="46"/>
      <c r="D31953" s="29">
        <v>46355.625</v>
      </c>
      <c r="E31953" s="15" t="str">
        <f>IF(AND($B$6=NB!$A$17,$B$8&gt;0),'Ersparnisberechnung Sommertarif'!$B$8*SLP!C31933,"")</f>
        <v/>
      </c>
    </row>
    <row r="31954" spans="1:5" x14ac:dyDescent="0.3">
      <c r="A31954" s="25">
        <v>46355</v>
      </c>
      <c r="B31954" s="31">
        <v>0.63541666666666663</v>
      </c>
      <c r="C31954" s="46"/>
      <c r="D31954" s="29">
        <v>46355.635416666664</v>
      </c>
      <c r="E31954" s="15" t="str">
        <f>IF(AND($B$6=NB!$A$17,$B$8&gt;0),'Ersparnisberechnung Sommertarif'!$B$8*SLP!C31934,"")</f>
        <v/>
      </c>
    </row>
    <row r="31955" spans="1:5" x14ac:dyDescent="0.3">
      <c r="A31955" s="25">
        <v>46355</v>
      </c>
      <c r="B31955" s="31">
        <v>0.64583333333333337</v>
      </c>
      <c r="C31955" s="46"/>
      <c r="D31955" s="29">
        <v>46355.645833333336</v>
      </c>
      <c r="E31955" s="15" t="str">
        <f>IF(AND($B$6=NB!$A$17,$B$8&gt;0),'Ersparnisberechnung Sommertarif'!$B$8*SLP!C31935,"")</f>
        <v/>
      </c>
    </row>
    <row r="31956" spans="1:5" x14ac:dyDescent="0.3">
      <c r="A31956" s="25">
        <v>46355</v>
      </c>
      <c r="B31956" s="31">
        <v>0.65625</v>
      </c>
      <c r="C31956" s="46"/>
      <c r="D31956" s="29">
        <v>46355.65625</v>
      </c>
      <c r="E31956" s="15" t="str">
        <f>IF(AND($B$6=NB!$A$17,$B$8&gt;0),'Ersparnisberechnung Sommertarif'!$B$8*SLP!C31936,"")</f>
        <v/>
      </c>
    </row>
    <row r="31957" spans="1:5" x14ac:dyDescent="0.3">
      <c r="A31957" s="25">
        <v>46355</v>
      </c>
      <c r="B31957" s="31">
        <v>0.66666666666666663</v>
      </c>
      <c r="C31957" s="46"/>
      <c r="D31957" s="29">
        <v>46355.666666666664</v>
      </c>
      <c r="E31957" s="15" t="str">
        <f>IF(AND($B$6=NB!$A$17,$B$8&gt;0),'Ersparnisberechnung Sommertarif'!$B$8*SLP!C31937,"")</f>
        <v/>
      </c>
    </row>
    <row r="31958" spans="1:5" x14ac:dyDescent="0.3">
      <c r="A31958" s="25">
        <v>46355</v>
      </c>
      <c r="B31958" s="31">
        <v>0.67708333333333337</v>
      </c>
      <c r="C31958" s="46"/>
      <c r="D31958" s="29">
        <v>46355.677083333336</v>
      </c>
      <c r="E31958" s="15" t="str">
        <f>IF(AND($B$6=NB!$A$17,$B$8&gt;0),'Ersparnisberechnung Sommertarif'!$B$8*SLP!C31938,"")</f>
        <v/>
      </c>
    </row>
    <row r="31959" spans="1:5" x14ac:dyDescent="0.3">
      <c r="A31959" s="25">
        <v>46355</v>
      </c>
      <c r="B31959" s="31">
        <v>0.6875</v>
      </c>
      <c r="C31959" s="46"/>
      <c r="D31959" s="29">
        <v>46355.6875</v>
      </c>
      <c r="E31959" s="15" t="str">
        <f>IF(AND($B$6=NB!$A$17,$B$8&gt;0),'Ersparnisberechnung Sommertarif'!$B$8*SLP!C31939,"")</f>
        <v/>
      </c>
    </row>
    <row r="31960" spans="1:5" x14ac:dyDescent="0.3">
      <c r="A31960" s="25">
        <v>46355</v>
      </c>
      <c r="B31960" s="31">
        <v>0.69791666666666663</v>
      </c>
      <c r="C31960" s="46"/>
      <c r="D31960" s="29">
        <v>46355.697916666664</v>
      </c>
      <c r="E31960" s="15" t="str">
        <f>IF(AND($B$6=NB!$A$17,$B$8&gt;0),'Ersparnisberechnung Sommertarif'!$B$8*SLP!C31940,"")</f>
        <v/>
      </c>
    </row>
    <row r="31961" spans="1:5" x14ac:dyDescent="0.3">
      <c r="A31961" s="25">
        <v>46355</v>
      </c>
      <c r="B31961" s="31">
        <v>0.70833333333333337</v>
      </c>
      <c r="C31961" s="46"/>
      <c r="D31961" s="29">
        <v>46355.708333333336</v>
      </c>
      <c r="E31961" s="15" t="str">
        <f>IF(AND($B$6=NB!$A$17,$B$8&gt;0),'Ersparnisberechnung Sommertarif'!$B$8*SLP!C31941,"")</f>
        <v/>
      </c>
    </row>
    <row r="31962" spans="1:5" x14ac:dyDescent="0.3">
      <c r="A31962" s="25">
        <v>46355</v>
      </c>
      <c r="B31962" s="31">
        <v>0.71875</v>
      </c>
      <c r="C31962" s="46"/>
      <c r="D31962" s="29">
        <v>46355.71875</v>
      </c>
      <c r="E31962" s="15" t="str">
        <f>IF(AND($B$6=NB!$A$17,$B$8&gt;0),'Ersparnisberechnung Sommertarif'!$B$8*SLP!C31942,"")</f>
        <v/>
      </c>
    </row>
    <row r="31963" spans="1:5" x14ac:dyDescent="0.3">
      <c r="A31963" s="25">
        <v>46355</v>
      </c>
      <c r="B31963" s="31">
        <v>0.72916666666666663</v>
      </c>
      <c r="C31963" s="46"/>
      <c r="D31963" s="29">
        <v>46355.729166666664</v>
      </c>
      <c r="E31963" s="15" t="str">
        <f>IF(AND($B$6=NB!$A$17,$B$8&gt;0),'Ersparnisberechnung Sommertarif'!$B$8*SLP!C31943,"")</f>
        <v/>
      </c>
    </row>
    <row r="31964" spans="1:5" x14ac:dyDescent="0.3">
      <c r="A31964" s="25">
        <v>46355</v>
      </c>
      <c r="B31964" s="31">
        <v>0.73958333333333337</v>
      </c>
      <c r="C31964" s="46"/>
      <c r="D31964" s="29">
        <v>46355.739583333336</v>
      </c>
      <c r="E31964" s="15" t="str">
        <f>IF(AND($B$6=NB!$A$17,$B$8&gt;0),'Ersparnisberechnung Sommertarif'!$B$8*SLP!C31944,"")</f>
        <v/>
      </c>
    </row>
    <row r="31965" spans="1:5" x14ac:dyDescent="0.3">
      <c r="A31965" s="25">
        <v>46355</v>
      </c>
      <c r="B31965" s="31">
        <v>0.75</v>
      </c>
      <c r="C31965" s="46"/>
      <c r="D31965" s="29">
        <v>46355.75</v>
      </c>
      <c r="E31965" s="15" t="str">
        <f>IF(AND($B$6=NB!$A$17,$B$8&gt;0),'Ersparnisberechnung Sommertarif'!$B$8*SLP!C31945,"")</f>
        <v/>
      </c>
    </row>
    <row r="31966" spans="1:5" x14ac:dyDescent="0.3">
      <c r="A31966" s="25">
        <v>46355</v>
      </c>
      <c r="B31966" s="31">
        <v>0.76041666666666663</v>
      </c>
      <c r="C31966" s="46"/>
      <c r="D31966" s="29">
        <v>46355.760416666664</v>
      </c>
      <c r="E31966" s="15" t="str">
        <f>IF(AND($B$6=NB!$A$17,$B$8&gt;0),'Ersparnisberechnung Sommertarif'!$B$8*SLP!C31946,"")</f>
        <v/>
      </c>
    </row>
    <row r="31967" spans="1:5" x14ac:dyDescent="0.3">
      <c r="A31967" s="25">
        <v>46355</v>
      </c>
      <c r="B31967" s="31">
        <v>0.77083333333333337</v>
      </c>
      <c r="C31967" s="46"/>
      <c r="D31967" s="29">
        <v>46355.770833333336</v>
      </c>
      <c r="E31967" s="15" t="str">
        <f>IF(AND($B$6=NB!$A$17,$B$8&gt;0),'Ersparnisberechnung Sommertarif'!$B$8*SLP!C31947,"")</f>
        <v/>
      </c>
    </row>
    <row r="31968" spans="1:5" x14ac:dyDescent="0.3">
      <c r="A31968" s="25">
        <v>46355</v>
      </c>
      <c r="B31968" s="31">
        <v>0.78125</v>
      </c>
      <c r="C31968" s="46"/>
      <c r="D31968" s="29">
        <v>46355.78125</v>
      </c>
      <c r="E31968" s="15" t="str">
        <f>IF(AND($B$6=NB!$A$17,$B$8&gt;0),'Ersparnisberechnung Sommertarif'!$B$8*SLP!C31948,"")</f>
        <v/>
      </c>
    </row>
    <row r="31969" spans="1:5" x14ac:dyDescent="0.3">
      <c r="A31969" s="25">
        <v>46355</v>
      </c>
      <c r="B31969" s="31">
        <v>0.79166666666666663</v>
      </c>
      <c r="C31969" s="46"/>
      <c r="D31969" s="29">
        <v>46355.791666666664</v>
      </c>
      <c r="E31969" s="15" t="str">
        <f>IF(AND($B$6=NB!$A$17,$B$8&gt;0),'Ersparnisberechnung Sommertarif'!$B$8*SLP!C31949,"")</f>
        <v/>
      </c>
    </row>
    <row r="31970" spans="1:5" x14ac:dyDescent="0.3">
      <c r="A31970" s="25">
        <v>46355</v>
      </c>
      <c r="B31970" s="31">
        <v>0.80208333333333337</v>
      </c>
      <c r="C31970" s="46"/>
      <c r="D31970" s="29">
        <v>46355.802083333336</v>
      </c>
      <c r="E31970" s="15" t="str">
        <f>IF(AND($B$6=NB!$A$17,$B$8&gt;0),'Ersparnisberechnung Sommertarif'!$B$8*SLP!C31950,"")</f>
        <v/>
      </c>
    </row>
    <row r="31971" spans="1:5" x14ac:dyDescent="0.3">
      <c r="A31971" s="25">
        <v>46355</v>
      </c>
      <c r="B31971" s="31">
        <v>0.8125</v>
      </c>
      <c r="C31971" s="46"/>
      <c r="D31971" s="29">
        <v>46355.8125</v>
      </c>
      <c r="E31971" s="15" t="str">
        <f>IF(AND($B$6=NB!$A$17,$B$8&gt;0),'Ersparnisberechnung Sommertarif'!$B$8*SLP!C31951,"")</f>
        <v/>
      </c>
    </row>
    <row r="31972" spans="1:5" x14ac:dyDescent="0.3">
      <c r="A31972" s="25">
        <v>46355</v>
      </c>
      <c r="B31972" s="31">
        <v>0.82291666666666663</v>
      </c>
      <c r="C31972" s="46"/>
      <c r="D31972" s="29">
        <v>46355.822916666664</v>
      </c>
      <c r="E31972" s="15" t="str">
        <f>IF(AND($B$6=NB!$A$17,$B$8&gt;0),'Ersparnisberechnung Sommertarif'!$B$8*SLP!C31952,"")</f>
        <v/>
      </c>
    </row>
    <row r="31973" spans="1:5" x14ac:dyDescent="0.3">
      <c r="A31973" s="25">
        <v>46355</v>
      </c>
      <c r="B31973" s="31">
        <v>0.83333333333333337</v>
      </c>
      <c r="C31973" s="46"/>
      <c r="D31973" s="29">
        <v>46355.833333333336</v>
      </c>
      <c r="E31973" s="15" t="str">
        <f>IF(AND($B$6=NB!$A$17,$B$8&gt;0),'Ersparnisberechnung Sommertarif'!$B$8*SLP!C31953,"")</f>
        <v/>
      </c>
    </row>
    <row r="31974" spans="1:5" x14ac:dyDescent="0.3">
      <c r="A31974" s="25">
        <v>46355</v>
      </c>
      <c r="B31974" s="31">
        <v>0.84375</v>
      </c>
      <c r="C31974" s="46"/>
      <c r="D31974" s="29">
        <v>46355.84375</v>
      </c>
      <c r="E31974" s="15" t="str">
        <f>IF(AND($B$6=NB!$A$17,$B$8&gt;0),'Ersparnisberechnung Sommertarif'!$B$8*SLP!C31954,"")</f>
        <v/>
      </c>
    </row>
    <row r="31975" spans="1:5" x14ac:dyDescent="0.3">
      <c r="A31975" s="25">
        <v>46355</v>
      </c>
      <c r="B31975" s="31">
        <v>0.85416666666666663</v>
      </c>
      <c r="C31975" s="46"/>
      <c r="D31975" s="29">
        <v>46355.854166666664</v>
      </c>
      <c r="E31975" s="15" t="str">
        <f>IF(AND($B$6=NB!$A$17,$B$8&gt;0),'Ersparnisberechnung Sommertarif'!$B$8*SLP!C31955,"")</f>
        <v/>
      </c>
    </row>
    <row r="31976" spans="1:5" x14ac:dyDescent="0.3">
      <c r="A31976" s="25">
        <v>46355</v>
      </c>
      <c r="B31976" s="31">
        <v>0.86458333333333337</v>
      </c>
      <c r="C31976" s="46"/>
      <c r="D31976" s="29">
        <v>46355.864583333336</v>
      </c>
      <c r="E31976" s="15" t="str">
        <f>IF(AND($B$6=NB!$A$17,$B$8&gt;0),'Ersparnisberechnung Sommertarif'!$B$8*SLP!C31956,"")</f>
        <v/>
      </c>
    </row>
    <row r="31977" spans="1:5" x14ac:dyDescent="0.3">
      <c r="A31977" s="25">
        <v>46355</v>
      </c>
      <c r="B31977" s="31">
        <v>0.875</v>
      </c>
      <c r="C31977" s="46"/>
      <c r="D31977" s="29">
        <v>46355.875</v>
      </c>
      <c r="E31977" s="15" t="str">
        <f>IF(AND($B$6=NB!$A$17,$B$8&gt;0),'Ersparnisberechnung Sommertarif'!$B$8*SLP!C31957,"")</f>
        <v/>
      </c>
    </row>
    <row r="31978" spans="1:5" x14ac:dyDescent="0.3">
      <c r="A31978" s="25">
        <v>46355</v>
      </c>
      <c r="B31978" s="31">
        <v>0.88541666666666663</v>
      </c>
      <c r="C31978" s="46"/>
      <c r="D31978" s="29">
        <v>46355.885416666664</v>
      </c>
      <c r="E31978" s="15" t="str">
        <f>IF(AND($B$6=NB!$A$17,$B$8&gt;0),'Ersparnisberechnung Sommertarif'!$B$8*SLP!C31958,"")</f>
        <v/>
      </c>
    </row>
    <row r="31979" spans="1:5" x14ac:dyDescent="0.3">
      <c r="A31979" s="25">
        <v>46355</v>
      </c>
      <c r="B31979" s="31">
        <v>0.89583333333333337</v>
      </c>
      <c r="C31979" s="46"/>
      <c r="D31979" s="29">
        <v>46355.895833333336</v>
      </c>
      <c r="E31979" s="15" t="str">
        <f>IF(AND($B$6=NB!$A$17,$B$8&gt;0),'Ersparnisberechnung Sommertarif'!$B$8*SLP!C31959,"")</f>
        <v/>
      </c>
    </row>
    <row r="31980" spans="1:5" x14ac:dyDescent="0.3">
      <c r="A31980" s="25">
        <v>46355</v>
      </c>
      <c r="B31980" s="31">
        <v>0.90625</v>
      </c>
      <c r="C31980" s="46"/>
      <c r="D31980" s="29">
        <v>46355.90625</v>
      </c>
      <c r="E31980" s="15" t="str">
        <f>IF(AND($B$6=NB!$A$17,$B$8&gt;0),'Ersparnisberechnung Sommertarif'!$B$8*SLP!C31960,"")</f>
        <v/>
      </c>
    </row>
    <row r="31981" spans="1:5" x14ac:dyDescent="0.3">
      <c r="A31981" s="25">
        <v>46355</v>
      </c>
      <c r="B31981" s="31">
        <v>0.91666666666666663</v>
      </c>
      <c r="C31981" s="46"/>
      <c r="D31981" s="29">
        <v>46355.916666666664</v>
      </c>
      <c r="E31981" s="15" t="str">
        <f>IF(AND($B$6=NB!$A$17,$B$8&gt;0),'Ersparnisberechnung Sommertarif'!$B$8*SLP!C31961,"")</f>
        <v/>
      </c>
    </row>
    <row r="31982" spans="1:5" x14ac:dyDescent="0.3">
      <c r="A31982" s="25">
        <v>46355</v>
      </c>
      <c r="B31982" s="31">
        <v>0.92708333333333337</v>
      </c>
      <c r="C31982" s="46"/>
      <c r="D31982" s="29">
        <v>46355.927083333336</v>
      </c>
      <c r="E31982" s="15" t="str">
        <f>IF(AND($B$6=NB!$A$17,$B$8&gt;0),'Ersparnisberechnung Sommertarif'!$B$8*SLP!C31962,"")</f>
        <v/>
      </c>
    </row>
    <row r="31983" spans="1:5" x14ac:dyDescent="0.3">
      <c r="A31983" s="25">
        <v>46355</v>
      </c>
      <c r="B31983" s="31">
        <v>0.9375</v>
      </c>
      <c r="C31983" s="46"/>
      <c r="D31983" s="29">
        <v>46355.9375</v>
      </c>
      <c r="E31983" s="15" t="str">
        <f>IF(AND($B$6=NB!$A$17,$B$8&gt;0),'Ersparnisberechnung Sommertarif'!$B$8*SLP!C31963,"")</f>
        <v/>
      </c>
    </row>
    <row r="31984" spans="1:5" x14ac:dyDescent="0.3">
      <c r="A31984" s="25">
        <v>46355</v>
      </c>
      <c r="B31984" s="31">
        <v>0.94791666666666663</v>
      </c>
      <c r="C31984" s="46"/>
      <c r="D31984" s="29">
        <v>46355.947916666664</v>
      </c>
      <c r="E31984" s="15" t="str">
        <f>IF(AND($B$6=NB!$A$17,$B$8&gt;0),'Ersparnisberechnung Sommertarif'!$B$8*SLP!C31964,"")</f>
        <v/>
      </c>
    </row>
    <row r="31985" spans="1:5" x14ac:dyDescent="0.3">
      <c r="A31985" s="25">
        <v>46355</v>
      </c>
      <c r="B31985" s="31">
        <v>0.95833333333333337</v>
      </c>
      <c r="C31985" s="46"/>
      <c r="D31985" s="29">
        <v>46355.958333333336</v>
      </c>
      <c r="E31985" s="15" t="str">
        <f>IF(AND($B$6=NB!$A$17,$B$8&gt;0),'Ersparnisberechnung Sommertarif'!$B$8*SLP!C31965,"")</f>
        <v/>
      </c>
    </row>
    <row r="31986" spans="1:5" x14ac:dyDescent="0.3">
      <c r="A31986" s="25">
        <v>46355</v>
      </c>
      <c r="B31986" s="31">
        <v>0.96875</v>
      </c>
      <c r="C31986" s="46"/>
      <c r="D31986" s="29">
        <v>46355.96875</v>
      </c>
      <c r="E31986" s="15" t="str">
        <f>IF(AND($B$6=NB!$A$17,$B$8&gt;0),'Ersparnisberechnung Sommertarif'!$B$8*SLP!C31966,"")</f>
        <v/>
      </c>
    </row>
    <row r="31987" spans="1:5" x14ac:dyDescent="0.3">
      <c r="A31987" s="25">
        <v>46355</v>
      </c>
      <c r="B31987" s="31">
        <v>0.97916666666666663</v>
      </c>
      <c r="C31987" s="46"/>
      <c r="D31987" s="29">
        <v>46355.979166666664</v>
      </c>
      <c r="E31987" s="15" t="str">
        <f>IF(AND($B$6=NB!$A$17,$B$8&gt;0),'Ersparnisberechnung Sommertarif'!$B$8*SLP!C31967,"")</f>
        <v/>
      </c>
    </row>
    <row r="31988" spans="1:5" x14ac:dyDescent="0.3">
      <c r="A31988" s="25">
        <v>46355</v>
      </c>
      <c r="B31988" s="31">
        <v>0.98958333333333337</v>
      </c>
      <c r="C31988" s="46"/>
      <c r="D31988" s="29">
        <v>46355.989583333336</v>
      </c>
      <c r="E31988" s="15" t="str">
        <f>IF(AND($B$6=NB!$A$17,$B$8&gt;0),'Ersparnisberechnung Sommertarif'!$B$8*SLP!C31968,"")</f>
        <v/>
      </c>
    </row>
    <row r="31989" spans="1:5" x14ac:dyDescent="0.3">
      <c r="A31989" s="25">
        <v>46356</v>
      </c>
      <c r="B31989" s="31">
        <v>0</v>
      </c>
      <c r="C31989" s="46"/>
      <c r="D31989" s="29">
        <v>46356</v>
      </c>
      <c r="E31989" s="15" t="str">
        <f>IF(AND($B$6=NB!$A$17,$B$8&gt;0),'Ersparnisberechnung Sommertarif'!$B$8*SLP!C31969,"")</f>
        <v/>
      </c>
    </row>
    <row r="31990" spans="1:5" x14ac:dyDescent="0.3">
      <c r="A31990" s="25">
        <v>46356</v>
      </c>
      <c r="B31990" s="31">
        <v>1.0416666666666666E-2</v>
      </c>
      <c r="C31990" s="46"/>
      <c r="D31990" s="29">
        <v>46356.010416666664</v>
      </c>
      <c r="E31990" s="15" t="str">
        <f>IF(AND($B$6=NB!$A$17,$B$8&gt;0),'Ersparnisberechnung Sommertarif'!$B$8*SLP!C31970,"")</f>
        <v/>
      </c>
    </row>
    <row r="31991" spans="1:5" x14ac:dyDescent="0.3">
      <c r="A31991" s="25">
        <v>46356</v>
      </c>
      <c r="B31991" s="31">
        <v>2.0833333333333332E-2</v>
      </c>
      <c r="C31991" s="46"/>
      <c r="D31991" s="29">
        <v>46356.020833333336</v>
      </c>
      <c r="E31991" s="15" t="str">
        <f>IF(AND($B$6=NB!$A$17,$B$8&gt;0),'Ersparnisberechnung Sommertarif'!$B$8*SLP!C31971,"")</f>
        <v/>
      </c>
    </row>
    <row r="31992" spans="1:5" x14ac:dyDescent="0.3">
      <c r="A31992" s="25">
        <v>46356</v>
      </c>
      <c r="B31992" s="31">
        <v>3.125E-2</v>
      </c>
      <c r="C31992" s="46"/>
      <c r="D31992" s="29">
        <v>46356.03125</v>
      </c>
      <c r="E31992" s="15" t="str">
        <f>IF(AND($B$6=NB!$A$17,$B$8&gt;0),'Ersparnisberechnung Sommertarif'!$B$8*SLP!C31972,"")</f>
        <v/>
      </c>
    </row>
    <row r="31993" spans="1:5" x14ac:dyDescent="0.3">
      <c r="A31993" s="25">
        <v>46356</v>
      </c>
      <c r="B31993" s="31">
        <v>4.1666666666666664E-2</v>
      </c>
      <c r="C31993" s="46"/>
      <c r="D31993" s="29">
        <v>46356.041666666664</v>
      </c>
      <c r="E31993" s="15" t="str">
        <f>IF(AND($B$6=NB!$A$17,$B$8&gt;0),'Ersparnisberechnung Sommertarif'!$B$8*SLP!C31973,"")</f>
        <v/>
      </c>
    </row>
    <row r="31994" spans="1:5" x14ac:dyDescent="0.3">
      <c r="A31994" s="25">
        <v>46356</v>
      </c>
      <c r="B31994" s="31">
        <v>5.2083333333333336E-2</v>
      </c>
      <c r="C31994" s="46"/>
      <c r="D31994" s="29">
        <v>46356.052083333336</v>
      </c>
      <c r="E31994" s="15" t="str">
        <f>IF(AND($B$6=NB!$A$17,$B$8&gt;0),'Ersparnisberechnung Sommertarif'!$B$8*SLP!C31974,"")</f>
        <v/>
      </c>
    </row>
    <row r="31995" spans="1:5" x14ac:dyDescent="0.3">
      <c r="A31995" s="25">
        <v>46356</v>
      </c>
      <c r="B31995" s="31">
        <v>6.25E-2</v>
      </c>
      <c r="C31995" s="46"/>
      <c r="D31995" s="29">
        <v>46356.0625</v>
      </c>
      <c r="E31995" s="15" t="str">
        <f>IF(AND($B$6=NB!$A$17,$B$8&gt;0),'Ersparnisberechnung Sommertarif'!$B$8*SLP!C31975,"")</f>
        <v/>
      </c>
    </row>
    <row r="31996" spans="1:5" x14ac:dyDescent="0.3">
      <c r="A31996" s="25">
        <v>46356</v>
      </c>
      <c r="B31996" s="31">
        <v>7.2916666666666671E-2</v>
      </c>
      <c r="C31996" s="46"/>
      <c r="D31996" s="29">
        <v>46356.072916666664</v>
      </c>
      <c r="E31996" s="15" t="str">
        <f>IF(AND($B$6=NB!$A$17,$B$8&gt;0),'Ersparnisberechnung Sommertarif'!$B$8*SLP!C31976,"")</f>
        <v/>
      </c>
    </row>
    <row r="31997" spans="1:5" x14ac:dyDescent="0.3">
      <c r="A31997" s="25">
        <v>46356</v>
      </c>
      <c r="B31997" s="31">
        <v>8.3333333333333329E-2</v>
      </c>
      <c r="C31997" s="46"/>
      <c r="D31997" s="29">
        <v>46356.083333333336</v>
      </c>
      <c r="E31997" s="15" t="str">
        <f>IF(AND($B$6=NB!$A$17,$B$8&gt;0),'Ersparnisberechnung Sommertarif'!$B$8*SLP!C31977,"")</f>
        <v/>
      </c>
    </row>
    <row r="31998" spans="1:5" x14ac:dyDescent="0.3">
      <c r="A31998" s="25">
        <v>46356</v>
      </c>
      <c r="B31998" s="31">
        <v>9.375E-2</v>
      </c>
      <c r="C31998" s="46"/>
      <c r="D31998" s="29">
        <v>46356.09375</v>
      </c>
      <c r="E31998" s="15" t="str">
        <f>IF(AND($B$6=NB!$A$17,$B$8&gt;0),'Ersparnisberechnung Sommertarif'!$B$8*SLP!C31978,"")</f>
        <v/>
      </c>
    </row>
    <row r="31999" spans="1:5" x14ac:dyDescent="0.3">
      <c r="A31999" s="25">
        <v>46356</v>
      </c>
      <c r="B31999" s="31">
        <v>0.10416666666666667</v>
      </c>
      <c r="C31999" s="46"/>
      <c r="D31999" s="29">
        <v>46356.104166666664</v>
      </c>
      <c r="E31999" s="15" t="str">
        <f>IF(AND($B$6=NB!$A$17,$B$8&gt;0),'Ersparnisberechnung Sommertarif'!$B$8*SLP!C31979,"")</f>
        <v/>
      </c>
    </row>
    <row r="32000" spans="1:5" x14ac:dyDescent="0.3">
      <c r="A32000" s="25">
        <v>46356</v>
      </c>
      <c r="B32000" s="31">
        <v>0.11458333333333333</v>
      </c>
      <c r="C32000" s="46"/>
      <c r="D32000" s="29">
        <v>46356.114583333336</v>
      </c>
      <c r="E32000" s="15" t="str">
        <f>IF(AND($B$6=NB!$A$17,$B$8&gt;0),'Ersparnisberechnung Sommertarif'!$B$8*SLP!C31980,"")</f>
        <v/>
      </c>
    </row>
    <row r="32001" spans="1:5" x14ac:dyDescent="0.3">
      <c r="A32001" s="25">
        <v>46356</v>
      </c>
      <c r="B32001" s="31">
        <v>0.125</v>
      </c>
      <c r="C32001" s="46"/>
      <c r="D32001" s="29">
        <v>46356.125</v>
      </c>
      <c r="E32001" s="15" t="str">
        <f>IF(AND($B$6=NB!$A$17,$B$8&gt;0),'Ersparnisberechnung Sommertarif'!$B$8*SLP!C31981,"")</f>
        <v/>
      </c>
    </row>
    <row r="32002" spans="1:5" x14ac:dyDescent="0.3">
      <c r="A32002" s="25">
        <v>46356</v>
      </c>
      <c r="B32002" s="31">
        <v>0.13541666666666666</v>
      </c>
      <c r="C32002" s="46"/>
      <c r="D32002" s="29">
        <v>46356.135416666664</v>
      </c>
      <c r="E32002" s="15" t="str">
        <f>IF(AND($B$6=NB!$A$17,$B$8&gt;0),'Ersparnisberechnung Sommertarif'!$B$8*SLP!C31982,"")</f>
        <v/>
      </c>
    </row>
    <row r="32003" spans="1:5" x14ac:dyDescent="0.3">
      <c r="A32003" s="25">
        <v>46356</v>
      </c>
      <c r="B32003" s="31">
        <v>0.14583333333333334</v>
      </c>
      <c r="C32003" s="46"/>
      <c r="D32003" s="29">
        <v>46356.145833333336</v>
      </c>
      <c r="E32003" s="15" t="str">
        <f>IF(AND($B$6=NB!$A$17,$B$8&gt;0),'Ersparnisberechnung Sommertarif'!$B$8*SLP!C31983,"")</f>
        <v/>
      </c>
    </row>
    <row r="32004" spans="1:5" x14ac:dyDescent="0.3">
      <c r="A32004" s="25">
        <v>46356</v>
      </c>
      <c r="B32004" s="31">
        <v>0.15625</v>
      </c>
      <c r="C32004" s="46"/>
      <c r="D32004" s="29">
        <v>46356.15625</v>
      </c>
      <c r="E32004" s="15" t="str">
        <f>IF(AND($B$6=NB!$A$17,$B$8&gt;0),'Ersparnisberechnung Sommertarif'!$B$8*SLP!C31984,"")</f>
        <v/>
      </c>
    </row>
    <row r="32005" spans="1:5" x14ac:dyDescent="0.3">
      <c r="A32005" s="25">
        <v>46356</v>
      </c>
      <c r="B32005" s="31">
        <v>0.16666666666666666</v>
      </c>
      <c r="C32005" s="46"/>
      <c r="D32005" s="29">
        <v>46356.166666666664</v>
      </c>
      <c r="E32005" s="15" t="str">
        <f>IF(AND($B$6=NB!$A$17,$B$8&gt;0),'Ersparnisberechnung Sommertarif'!$B$8*SLP!C31985,"")</f>
        <v/>
      </c>
    </row>
    <row r="32006" spans="1:5" x14ac:dyDescent="0.3">
      <c r="A32006" s="25">
        <v>46356</v>
      </c>
      <c r="B32006" s="31">
        <v>0.17708333333333334</v>
      </c>
      <c r="C32006" s="46"/>
      <c r="D32006" s="29">
        <v>46356.177083333336</v>
      </c>
      <c r="E32006" s="15" t="str">
        <f>IF(AND($B$6=NB!$A$17,$B$8&gt;0),'Ersparnisberechnung Sommertarif'!$B$8*SLP!C31986,"")</f>
        <v/>
      </c>
    </row>
    <row r="32007" spans="1:5" x14ac:dyDescent="0.3">
      <c r="A32007" s="25">
        <v>46356</v>
      </c>
      <c r="B32007" s="31">
        <v>0.1875</v>
      </c>
      <c r="C32007" s="46"/>
      <c r="D32007" s="29">
        <v>46356.1875</v>
      </c>
      <c r="E32007" s="15" t="str">
        <f>IF(AND($B$6=NB!$A$17,$B$8&gt;0),'Ersparnisberechnung Sommertarif'!$B$8*SLP!C31987,"")</f>
        <v/>
      </c>
    </row>
    <row r="32008" spans="1:5" x14ac:dyDescent="0.3">
      <c r="A32008" s="25">
        <v>46356</v>
      </c>
      <c r="B32008" s="31">
        <v>0.19791666666666666</v>
      </c>
      <c r="C32008" s="46"/>
      <c r="D32008" s="29">
        <v>46356.197916666664</v>
      </c>
      <c r="E32008" s="15" t="str">
        <f>IF(AND($B$6=NB!$A$17,$B$8&gt;0),'Ersparnisberechnung Sommertarif'!$B$8*SLP!C31988,"")</f>
        <v/>
      </c>
    </row>
    <row r="32009" spans="1:5" x14ac:dyDescent="0.3">
      <c r="A32009" s="25">
        <v>46356</v>
      </c>
      <c r="B32009" s="31">
        <v>0.20833333333333334</v>
      </c>
      <c r="C32009" s="46"/>
      <c r="D32009" s="29">
        <v>46356.208333333336</v>
      </c>
      <c r="E32009" s="15" t="str">
        <f>IF(AND($B$6=NB!$A$17,$B$8&gt;0),'Ersparnisberechnung Sommertarif'!$B$8*SLP!C31989,"")</f>
        <v/>
      </c>
    </row>
    <row r="32010" spans="1:5" x14ac:dyDescent="0.3">
      <c r="A32010" s="25">
        <v>46356</v>
      </c>
      <c r="B32010" s="31">
        <v>0.21875</v>
      </c>
      <c r="C32010" s="46"/>
      <c r="D32010" s="29">
        <v>46356.21875</v>
      </c>
      <c r="E32010" s="15" t="str">
        <f>IF(AND($B$6=NB!$A$17,$B$8&gt;0),'Ersparnisberechnung Sommertarif'!$B$8*SLP!C31990,"")</f>
        <v/>
      </c>
    </row>
    <row r="32011" spans="1:5" x14ac:dyDescent="0.3">
      <c r="A32011" s="25">
        <v>46356</v>
      </c>
      <c r="B32011" s="31">
        <v>0.22916666666666666</v>
      </c>
      <c r="C32011" s="46"/>
      <c r="D32011" s="29">
        <v>46356.229166666664</v>
      </c>
      <c r="E32011" s="15" t="str">
        <f>IF(AND($B$6=NB!$A$17,$B$8&gt;0),'Ersparnisberechnung Sommertarif'!$B$8*SLP!C31991,"")</f>
        <v/>
      </c>
    </row>
    <row r="32012" spans="1:5" x14ac:dyDescent="0.3">
      <c r="A32012" s="25">
        <v>46356</v>
      </c>
      <c r="B32012" s="31">
        <v>0.23958333333333334</v>
      </c>
      <c r="C32012" s="46"/>
      <c r="D32012" s="29">
        <v>46356.239583333336</v>
      </c>
      <c r="E32012" s="15" t="str">
        <f>IF(AND($B$6=NB!$A$17,$B$8&gt;0),'Ersparnisberechnung Sommertarif'!$B$8*SLP!C31992,"")</f>
        <v/>
      </c>
    </row>
    <row r="32013" spans="1:5" x14ac:dyDescent="0.3">
      <c r="A32013" s="25">
        <v>46356</v>
      </c>
      <c r="B32013" s="31">
        <v>0.25</v>
      </c>
      <c r="C32013" s="46"/>
      <c r="D32013" s="29">
        <v>46356.25</v>
      </c>
      <c r="E32013" s="15" t="str">
        <f>IF(AND($B$6=NB!$A$17,$B$8&gt;0),'Ersparnisberechnung Sommertarif'!$B$8*SLP!C31993,"")</f>
        <v/>
      </c>
    </row>
    <row r="32014" spans="1:5" x14ac:dyDescent="0.3">
      <c r="A32014" s="25">
        <v>46356</v>
      </c>
      <c r="B32014" s="31">
        <v>0.26041666666666669</v>
      </c>
      <c r="C32014" s="46"/>
      <c r="D32014" s="29">
        <v>46356.260416666664</v>
      </c>
      <c r="E32014" s="15" t="str">
        <f>IF(AND($B$6=NB!$A$17,$B$8&gt;0),'Ersparnisberechnung Sommertarif'!$B$8*SLP!C31994,"")</f>
        <v/>
      </c>
    </row>
    <row r="32015" spans="1:5" x14ac:dyDescent="0.3">
      <c r="A32015" s="25">
        <v>46356</v>
      </c>
      <c r="B32015" s="31">
        <v>0.27083333333333331</v>
      </c>
      <c r="C32015" s="46"/>
      <c r="D32015" s="29">
        <v>46356.270833333336</v>
      </c>
      <c r="E32015" s="15" t="str">
        <f>IF(AND($B$6=NB!$A$17,$B$8&gt;0),'Ersparnisberechnung Sommertarif'!$B$8*SLP!C31995,"")</f>
        <v/>
      </c>
    </row>
    <row r="32016" spans="1:5" x14ac:dyDescent="0.3">
      <c r="A32016" s="25">
        <v>46356</v>
      </c>
      <c r="B32016" s="31">
        <v>0.28125</v>
      </c>
      <c r="C32016" s="46"/>
      <c r="D32016" s="29">
        <v>46356.28125</v>
      </c>
      <c r="E32016" s="15" t="str">
        <f>IF(AND($B$6=NB!$A$17,$B$8&gt;0),'Ersparnisberechnung Sommertarif'!$B$8*SLP!C31996,"")</f>
        <v/>
      </c>
    </row>
    <row r="32017" spans="1:5" x14ac:dyDescent="0.3">
      <c r="A32017" s="25">
        <v>46356</v>
      </c>
      <c r="B32017" s="31">
        <v>0.29166666666666669</v>
      </c>
      <c r="C32017" s="46"/>
      <c r="D32017" s="29">
        <v>46356.291666666664</v>
      </c>
      <c r="E32017" s="15" t="str">
        <f>IF(AND($B$6=NB!$A$17,$B$8&gt;0),'Ersparnisberechnung Sommertarif'!$B$8*SLP!C31997,"")</f>
        <v/>
      </c>
    </row>
    <row r="32018" spans="1:5" x14ac:dyDescent="0.3">
      <c r="A32018" s="25">
        <v>46356</v>
      </c>
      <c r="B32018" s="31">
        <v>0.30208333333333331</v>
      </c>
      <c r="C32018" s="46"/>
      <c r="D32018" s="29">
        <v>46356.302083333336</v>
      </c>
      <c r="E32018" s="15" t="str">
        <f>IF(AND($B$6=NB!$A$17,$B$8&gt;0),'Ersparnisberechnung Sommertarif'!$B$8*SLP!C31998,"")</f>
        <v/>
      </c>
    </row>
    <row r="32019" spans="1:5" x14ac:dyDescent="0.3">
      <c r="A32019" s="25">
        <v>46356</v>
      </c>
      <c r="B32019" s="31">
        <v>0.3125</v>
      </c>
      <c r="C32019" s="46"/>
      <c r="D32019" s="29">
        <v>46356.3125</v>
      </c>
      <c r="E32019" s="15" t="str">
        <f>IF(AND($B$6=NB!$A$17,$B$8&gt;0),'Ersparnisberechnung Sommertarif'!$B$8*SLP!C31999,"")</f>
        <v/>
      </c>
    </row>
    <row r="32020" spans="1:5" x14ac:dyDescent="0.3">
      <c r="A32020" s="25">
        <v>46356</v>
      </c>
      <c r="B32020" s="31">
        <v>0.32291666666666669</v>
      </c>
      <c r="C32020" s="46"/>
      <c r="D32020" s="29">
        <v>46356.322916666664</v>
      </c>
      <c r="E32020" s="15" t="str">
        <f>IF(AND($B$6=NB!$A$17,$B$8&gt;0),'Ersparnisberechnung Sommertarif'!$B$8*SLP!C32000,"")</f>
        <v/>
      </c>
    </row>
    <row r="32021" spans="1:5" x14ac:dyDescent="0.3">
      <c r="A32021" s="25">
        <v>46356</v>
      </c>
      <c r="B32021" s="31">
        <v>0.33333333333333331</v>
      </c>
      <c r="C32021" s="46"/>
      <c r="D32021" s="29">
        <v>46356.333333333336</v>
      </c>
      <c r="E32021" s="15" t="str">
        <f>IF(AND($B$6=NB!$A$17,$B$8&gt;0),'Ersparnisberechnung Sommertarif'!$B$8*SLP!C32001,"")</f>
        <v/>
      </c>
    </row>
    <row r="32022" spans="1:5" x14ac:dyDescent="0.3">
      <c r="A32022" s="25">
        <v>46356</v>
      </c>
      <c r="B32022" s="31">
        <v>0.34375</v>
      </c>
      <c r="C32022" s="46"/>
      <c r="D32022" s="29">
        <v>46356.34375</v>
      </c>
      <c r="E32022" s="15" t="str">
        <f>IF(AND($B$6=NB!$A$17,$B$8&gt;0),'Ersparnisberechnung Sommertarif'!$B$8*SLP!C32002,"")</f>
        <v/>
      </c>
    </row>
    <row r="32023" spans="1:5" x14ac:dyDescent="0.3">
      <c r="A32023" s="25">
        <v>46356</v>
      </c>
      <c r="B32023" s="31">
        <v>0.35416666666666669</v>
      </c>
      <c r="C32023" s="46"/>
      <c r="D32023" s="29">
        <v>46356.354166666664</v>
      </c>
      <c r="E32023" s="15" t="str">
        <f>IF(AND($B$6=NB!$A$17,$B$8&gt;0),'Ersparnisberechnung Sommertarif'!$B$8*SLP!C32003,"")</f>
        <v/>
      </c>
    </row>
    <row r="32024" spans="1:5" x14ac:dyDescent="0.3">
      <c r="A32024" s="25">
        <v>46356</v>
      </c>
      <c r="B32024" s="31">
        <v>0.36458333333333331</v>
      </c>
      <c r="C32024" s="46"/>
      <c r="D32024" s="29">
        <v>46356.364583333336</v>
      </c>
      <c r="E32024" s="15" t="str">
        <f>IF(AND($B$6=NB!$A$17,$B$8&gt;0),'Ersparnisberechnung Sommertarif'!$B$8*SLP!C32004,"")</f>
        <v/>
      </c>
    </row>
    <row r="32025" spans="1:5" x14ac:dyDescent="0.3">
      <c r="A32025" s="25">
        <v>46356</v>
      </c>
      <c r="B32025" s="31">
        <v>0.375</v>
      </c>
      <c r="C32025" s="46"/>
      <c r="D32025" s="29">
        <v>46356.375</v>
      </c>
      <c r="E32025" s="15" t="str">
        <f>IF(AND($B$6=NB!$A$17,$B$8&gt;0),'Ersparnisberechnung Sommertarif'!$B$8*SLP!C32005,"")</f>
        <v/>
      </c>
    </row>
    <row r="32026" spans="1:5" x14ac:dyDescent="0.3">
      <c r="A32026" s="25">
        <v>46356</v>
      </c>
      <c r="B32026" s="31">
        <v>0.38541666666666669</v>
      </c>
      <c r="C32026" s="46"/>
      <c r="D32026" s="29">
        <v>46356.385416666664</v>
      </c>
      <c r="E32026" s="15" t="str">
        <f>IF(AND($B$6=NB!$A$17,$B$8&gt;0),'Ersparnisberechnung Sommertarif'!$B$8*SLP!C32006,"")</f>
        <v/>
      </c>
    </row>
    <row r="32027" spans="1:5" x14ac:dyDescent="0.3">
      <c r="A32027" s="25">
        <v>46356</v>
      </c>
      <c r="B32027" s="31">
        <v>0.39583333333333331</v>
      </c>
      <c r="C32027" s="46"/>
      <c r="D32027" s="29">
        <v>46356.395833333336</v>
      </c>
      <c r="E32027" s="15" t="str">
        <f>IF(AND($B$6=NB!$A$17,$B$8&gt;0),'Ersparnisberechnung Sommertarif'!$B$8*SLP!C32007,"")</f>
        <v/>
      </c>
    </row>
    <row r="32028" spans="1:5" x14ac:dyDescent="0.3">
      <c r="A32028" s="25">
        <v>46356</v>
      </c>
      <c r="B32028" s="31">
        <v>0.40625</v>
      </c>
      <c r="C32028" s="46"/>
      <c r="D32028" s="29">
        <v>46356.40625</v>
      </c>
      <c r="E32028" s="15" t="str">
        <f>IF(AND($B$6=NB!$A$17,$B$8&gt;0),'Ersparnisberechnung Sommertarif'!$B$8*SLP!C32008,"")</f>
        <v/>
      </c>
    </row>
    <row r="32029" spans="1:5" x14ac:dyDescent="0.3">
      <c r="A32029" s="25">
        <v>46356</v>
      </c>
      <c r="B32029" s="31">
        <v>0.41666666666666669</v>
      </c>
      <c r="C32029" s="46"/>
      <c r="D32029" s="29">
        <v>46356.416666666664</v>
      </c>
      <c r="E32029" s="15" t="str">
        <f>IF(AND($B$6=NB!$A$17,$B$8&gt;0),'Ersparnisberechnung Sommertarif'!$B$8*SLP!C32009,"")</f>
        <v/>
      </c>
    </row>
    <row r="32030" spans="1:5" x14ac:dyDescent="0.3">
      <c r="A32030" s="25">
        <v>46356</v>
      </c>
      <c r="B32030" s="31">
        <v>0.42708333333333331</v>
      </c>
      <c r="C32030" s="46"/>
      <c r="D32030" s="29">
        <v>46356.427083333336</v>
      </c>
      <c r="E32030" s="15" t="str">
        <f>IF(AND($B$6=NB!$A$17,$B$8&gt;0),'Ersparnisberechnung Sommertarif'!$B$8*SLP!C32010,"")</f>
        <v/>
      </c>
    </row>
    <row r="32031" spans="1:5" x14ac:dyDescent="0.3">
      <c r="A32031" s="25">
        <v>46356</v>
      </c>
      <c r="B32031" s="31">
        <v>0.4375</v>
      </c>
      <c r="C32031" s="46"/>
      <c r="D32031" s="29">
        <v>46356.4375</v>
      </c>
      <c r="E32031" s="15" t="str">
        <f>IF(AND($B$6=NB!$A$17,$B$8&gt;0),'Ersparnisberechnung Sommertarif'!$B$8*SLP!C32011,"")</f>
        <v/>
      </c>
    </row>
    <row r="32032" spans="1:5" x14ac:dyDescent="0.3">
      <c r="A32032" s="25">
        <v>46356</v>
      </c>
      <c r="B32032" s="31">
        <v>0.44791666666666669</v>
      </c>
      <c r="C32032" s="46"/>
      <c r="D32032" s="29">
        <v>46356.447916666664</v>
      </c>
      <c r="E32032" s="15" t="str">
        <f>IF(AND($B$6=NB!$A$17,$B$8&gt;0),'Ersparnisberechnung Sommertarif'!$B$8*SLP!C32012,"")</f>
        <v/>
      </c>
    </row>
    <row r="32033" spans="1:5" x14ac:dyDescent="0.3">
      <c r="A32033" s="25">
        <v>46356</v>
      </c>
      <c r="B32033" s="31">
        <v>0.45833333333333331</v>
      </c>
      <c r="C32033" s="46"/>
      <c r="D32033" s="29">
        <v>46356.458333333336</v>
      </c>
      <c r="E32033" s="15" t="str">
        <f>IF(AND($B$6=NB!$A$17,$B$8&gt;0),'Ersparnisberechnung Sommertarif'!$B$8*SLP!C32013,"")</f>
        <v/>
      </c>
    </row>
    <row r="32034" spans="1:5" x14ac:dyDescent="0.3">
      <c r="A32034" s="25">
        <v>46356</v>
      </c>
      <c r="B32034" s="31">
        <v>0.46875</v>
      </c>
      <c r="C32034" s="46"/>
      <c r="D32034" s="29">
        <v>46356.46875</v>
      </c>
      <c r="E32034" s="15" t="str">
        <f>IF(AND($B$6=NB!$A$17,$B$8&gt;0),'Ersparnisberechnung Sommertarif'!$B$8*SLP!C32014,"")</f>
        <v/>
      </c>
    </row>
    <row r="32035" spans="1:5" x14ac:dyDescent="0.3">
      <c r="A32035" s="25">
        <v>46356</v>
      </c>
      <c r="B32035" s="31">
        <v>0.47916666666666669</v>
      </c>
      <c r="C32035" s="46"/>
      <c r="D32035" s="29">
        <v>46356.479166666664</v>
      </c>
      <c r="E32035" s="15" t="str">
        <f>IF(AND($B$6=NB!$A$17,$B$8&gt;0),'Ersparnisberechnung Sommertarif'!$B$8*SLP!C32015,"")</f>
        <v/>
      </c>
    </row>
    <row r="32036" spans="1:5" x14ac:dyDescent="0.3">
      <c r="A32036" s="25">
        <v>46356</v>
      </c>
      <c r="B32036" s="31">
        <v>0.48958333333333331</v>
      </c>
      <c r="C32036" s="46"/>
      <c r="D32036" s="29">
        <v>46356.489583333336</v>
      </c>
      <c r="E32036" s="15" t="str">
        <f>IF(AND($B$6=NB!$A$17,$B$8&gt;0),'Ersparnisberechnung Sommertarif'!$B$8*SLP!C32016,"")</f>
        <v/>
      </c>
    </row>
    <row r="32037" spans="1:5" x14ac:dyDescent="0.3">
      <c r="A32037" s="25">
        <v>46356</v>
      </c>
      <c r="B32037" s="31">
        <v>0.5</v>
      </c>
      <c r="C32037" s="46"/>
      <c r="D32037" s="29">
        <v>46356.5</v>
      </c>
      <c r="E32037" s="15" t="str">
        <f>IF(AND($B$6=NB!$A$17,$B$8&gt;0),'Ersparnisberechnung Sommertarif'!$B$8*SLP!C32017,"")</f>
        <v/>
      </c>
    </row>
    <row r="32038" spans="1:5" x14ac:dyDescent="0.3">
      <c r="A32038" s="25">
        <v>46356</v>
      </c>
      <c r="B32038" s="31">
        <v>0.51041666666666663</v>
      </c>
      <c r="C32038" s="46"/>
      <c r="D32038" s="29">
        <v>46356.510416666664</v>
      </c>
      <c r="E32038" s="15" t="str">
        <f>IF(AND($B$6=NB!$A$17,$B$8&gt;0),'Ersparnisberechnung Sommertarif'!$B$8*SLP!C32018,"")</f>
        <v/>
      </c>
    </row>
    <row r="32039" spans="1:5" x14ac:dyDescent="0.3">
      <c r="A32039" s="25">
        <v>46356</v>
      </c>
      <c r="B32039" s="31">
        <v>0.52083333333333337</v>
      </c>
      <c r="C32039" s="46"/>
      <c r="D32039" s="29">
        <v>46356.520833333336</v>
      </c>
      <c r="E32039" s="15" t="str">
        <f>IF(AND($B$6=NB!$A$17,$B$8&gt;0),'Ersparnisberechnung Sommertarif'!$B$8*SLP!C32019,"")</f>
        <v/>
      </c>
    </row>
    <row r="32040" spans="1:5" x14ac:dyDescent="0.3">
      <c r="A32040" s="25">
        <v>46356</v>
      </c>
      <c r="B32040" s="31">
        <v>0.53125</v>
      </c>
      <c r="C32040" s="46"/>
      <c r="D32040" s="29">
        <v>46356.53125</v>
      </c>
      <c r="E32040" s="15" t="str">
        <f>IF(AND($B$6=NB!$A$17,$B$8&gt;0),'Ersparnisberechnung Sommertarif'!$B$8*SLP!C32020,"")</f>
        <v/>
      </c>
    </row>
    <row r="32041" spans="1:5" x14ac:dyDescent="0.3">
      <c r="A32041" s="25">
        <v>46356</v>
      </c>
      <c r="B32041" s="31">
        <v>0.54166666666666663</v>
      </c>
      <c r="C32041" s="46"/>
      <c r="D32041" s="29">
        <v>46356.541666666664</v>
      </c>
      <c r="E32041" s="15" t="str">
        <f>IF(AND($B$6=NB!$A$17,$B$8&gt;0),'Ersparnisberechnung Sommertarif'!$B$8*SLP!C32021,"")</f>
        <v/>
      </c>
    </row>
    <row r="32042" spans="1:5" x14ac:dyDescent="0.3">
      <c r="A32042" s="25">
        <v>46356</v>
      </c>
      <c r="B32042" s="31">
        <v>0.55208333333333337</v>
      </c>
      <c r="C32042" s="46"/>
      <c r="D32042" s="29">
        <v>46356.552083333336</v>
      </c>
      <c r="E32042" s="15" t="str">
        <f>IF(AND($B$6=NB!$A$17,$B$8&gt;0),'Ersparnisberechnung Sommertarif'!$B$8*SLP!C32022,"")</f>
        <v/>
      </c>
    </row>
    <row r="32043" spans="1:5" x14ac:dyDescent="0.3">
      <c r="A32043" s="25">
        <v>46356</v>
      </c>
      <c r="B32043" s="31">
        <v>0.5625</v>
      </c>
      <c r="C32043" s="46"/>
      <c r="D32043" s="29">
        <v>46356.5625</v>
      </c>
      <c r="E32043" s="15" t="str">
        <f>IF(AND($B$6=NB!$A$17,$B$8&gt;0),'Ersparnisberechnung Sommertarif'!$B$8*SLP!C32023,"")</f>
        <v/>
      </c>
    </row>
    <row r="32044" spans="1:5" x14ac:dyDescent="0.3">
      <c r="A32044" s="25">
        <v>46356</v>
      </c>
      <c r="B32044" s="31">
        <v>0.57291666666666663</v>
      </c>
      <c r="C32044" s="46"/>
      <c r="D32044" s="29">
        <v>46356.572916666664</v>
      </c>
      <c r="E32044" s="15" t="str">
        <f>IF(AND($B$6=NB!$A$17,$B$8&gt;0),'Ersparnisberechnung Sommertarif'!$B$8*SLP!C32024,"")</f>
        <v/>
      </c>
    </row>
    <row r="32045" spans="1:5" x14ac:dyDescent="0.3">
      <c r="A32045" s="25">
        <v>46356</v>
      </c>
      <c r="B32045" s="31">
        <v>0.58333333333333337</v>
      </c>
      <c r="C32045" s="46"/>
      <c r="D32045" s="29">
        <v>46356.583333333336</v>
      </c>
      <c r="E32045" s="15" t="str">
        <f>IF(AND($B$6=NB!$A$17,$B$8&gt;0),'Ersparnisberechnung Sommertarif'!$B$8*SLP!C32025,"")</f>
        <v/>
      </c>
    </row>
    <row r="32046" spans="1:5" x14ac:dyDescent="0.3">
      <c r="A32046" s="25">
        <v>46356</v>
      </c>
      <c r="B32046" s="31">
        <v>0.59375</v>
      </c>
      <c r="C32046" s="46"/>
      <c r="D32046" s="29">
        <v>46356.59375</v>
      </c>
      <c r="E32046" s="15" t="str">
        <f>IF(AND($B$6=NB!$A$17,$B$8&gt;0),'Ersparnisberechnung Sommertarif'!$B$8*SLP!C32026,"")</f>
        <v/>
      </c>
    </row>
    <row r="32047" spans="1:5" x14ac:dyDescent="0.3">
      <c r="A32047" s="25">
        <v>46356</v>
      </c>
      <c r="B32047" s="31">
        <v>0.60416666666666663</v>
      </c>
      <c r="C32047" s="46"/>
      <c r="D32047" s="29">
        <v>46356.604166666664</v>
      </c>
      <c r="E32047" s="15" t="str">
        <f>IF(AND($B$6=NB!$A$17,$B$8&gt;0),'Ersparnisberechnung Sommertarif'!$B$8*SLP!C32027,"")</f>
        <v/>
      </c>
    </row>
    <row r="32048" spans="1:5" x14ac:dyDescent="0.3">
      <c r="A32048" s="25">
        <v>46356</v>
      </c>
      <c r="B32048" s="31">
        <v>0.61458333333333337</v>
      </c>
      <c r="C32048" s="46"/>
      <c r="D32048" s="29">
        <v>46356.614583333336</v>
      </c>
      <c r="E32048" s="15" t="str">
        <f>IF(AND($B$6=NB!$A$17,$B$8&gt;0),'Ersparnisberechnung Sommertarif'!$B$8*SLP!C32028,"")</f>
        <v/>
      </c>
    </row>
    <row r="32049" spans="1:5" x14ac:dyDescent="0.3">
      <c r="A32049" s="25">
        <v>46356</v>
      </c>
      <c r="B32049" s="31">
        <v>0.625</v>
      </c>
      <c r="C32049" s="46"/>
      <c r="D32049" s="29">
        <v>46356.625</v>
      </c>
      <c r="E32049" s="15" t="str">
        <f>IF(AND($B$6=NB!$A$17,$B$8&gt;0),'Ersparnisberechnung Sommertarif'!$B$8*SLP!C32029,"")</f>
        <v/>
      </c>
    </row>
    <row r="32050" spans="1:5" x14ac:dyDescent="0.3">
      <c r="A32050" s="25">
        <v>46356</v>
      </c>
      <c r="B32050" s="31">
        <v>0.63541666666666663</v>
      </c>
      <c r="C32050" s="46"/>
      <c r="D32050" s="29">
        <v>46356.635416666664</v>
      </c>
      <c r="E32050" s="15" t="str">
        <f>IF(AND($B$6=NB!$A$17,$B$8&gt;0),'Ersparnisberechnung Sommertarif'!$B$8*SLP!C32030,"")</f>
        <v/>
      </c>
    </row>
    <row r="32051" spans="1:5" x14ac:dyDescent="0.3">
      <c r="A32051" s="25">
        <v>46356</v>
      </c>
      <c r="B32051" s="31">
        <v>0.64583333333333337</v>
      </c>
      <c r="C32051" s="46"/>
      <c r="D32051" s="29">
        <v>46356.645833333336</v>
      </c>
      <c r="E32051" s="15" t="str">
        <f>IF(AND($B$6=NB!$A$17,$B$8&gt;0),'Ersparnisberechnung Sommertarif'!$B$8*SLP!C32031,"")</f>
        <v/>
      </c>
    </row>
    <row r="32052" spans="1:5" x14ac:dyDescent="0.3">
      <c r="A32052" s="25">
        <v>46356</v>
      </c>
      <c r="B32052" s="31">
        <v>0.65625</v>
      </c>
      <c r="C32052" s="46"/>
      <c r="D32052" s="29">
        <v>46356.65625</v>
      </c>
      <c r="E32052" s="15" t="str">
        <f>IF(AND($B$6=NB!$A$17,$B$8&gt;0),'Ersparnisberechnung Sommertarif'!$B$8*SLP!C32032,"")</f>
        <v/>
      </c>
    </row>
    <row r="32053" spans="1:5" x14ac:dyDescent="0.3">
      <c r="A32053" s="25">
        <v>46356</v>
      </c>
      <c r="B32053" s="31">
        <v>0.66666666666666663</v>
      </c>
      <c r="C32053" s="46"/>
      <c r="D32053" s="29">
        <v>46356.666666666664</v>
      </c>
      <c r="E32053" s="15" t="str">
        <f>IF(AND($B$6=NB!$A$17,$B$8&gt;0),'Ersparnisberechnung Sommertarif'!$B$8*SLP!C32033,"")</f>
        <v/>
      </c>
    </row>
    <row r="32054" spans="1:5" x14ac:dyDescent="0.3">
      <c r="A32054" s="25">
        <v>46356</v>
      </c>
      <c r="B32054" s="31">
        <v>0.67708333333333337</v>
      </c>
      <c r="C32054" s="46"/>
      <c r="D32054" s="29">
        <v>46356.677083333336</v>
      </c>
      <c r="E32054" s="15" t="str">
        <f>IF(AND($B$6=NB!$A$17,$B$8&gt;0),'Ersparnisberechnung Sommertarif'!$B$8*SLP!C32034,"")</f>
        <v/>
      </c>
    </row>
    <row r="32055" spans="1:5" x14ac:dyDescent="0.3">
      <c r="A32055" s="25">
        <v>46356</v>
      </c>
      <c r="B32055" s="31">
        <v>0.6875</v>
      </c>
      <c r="C32055" s="46"/>
      <c r="D32055" s="29">
        <v>46356.6875</v>
      </c>
      <c r="E32055" s="15" t="str">
        <f>IF(AND($B$6=NB!$A$17,$B$8&gt;0),'Ersparnisberechnung Sommertarif'!$B$8*SLP!C32035,"")</f>
        <v/>
      </c>
    </row>
    <row r="32056" spans="1:5" x14ac:dyDescent="0.3">
      <c r="A32056" s="25">
        <v>46356</v>
      </c>
      <c r="B32056" s="31">
        <v>0.69791666666666663</v>
      </c>
      <c r="C32056" s="46"/>
      <c r="D32056" s="29">
        <v>46356.697916666664</v>
      </c>
      <c r="E32056" s="15" t="str">
        <f>IF(AND($B$6=NB!$A$17,$B$8&gt;0),'Ersparnisberechnung Sommertarif'!$B$8*SLP!C32036,"")</f>
        <v/>
      </c>
    </row>
    <row r="32057" spans="1:5" x14ac:dyDescent="0.3">
      <c r="A32057" s="25">
        <v>46356</v>
      </c>
      <c r="B32057" s="31">
        <v>0.70833333333333337</v>
      </c>
      <c r="C32057" s="46"/>
      <c r="D32057" s="29">
        <v>46356.708333333336</v>
      </c>
      <c r="E32057" s="15" t="str">
        <f>IF(AND($B$6=NB!$A$17,$B$8&gt;0),'Ersparnisberechnung Sommertarif'!$B$8*SLP!C32037,"")</f>
        <v/>
      </c>
    </row>
    <row r="32058" spans="1:5" x14ac:dyDescent="0.3">
      <c r="A32058" s="25">
        <v>46356</v>
      </c>
      <c r="B32058" s="31">
        <v>0.71875</v>
      </c>
      <c r="C32058" s="46"/>
      <c r="D32058" s="29">
        <v>46356.71875</v>
      </c>
      <c r="E32058" s="15" t="str">
        <f>IF(AND($B$6=NB!$A$17,$B$8&gt;0),'Ersparnisberechnung Sommertarif'!$B$8*SLP!C32038,"")</f>
        <v/>
      </c>
    </row>
    <row r="32059" spans="1:5" x14ac:dyDescent="0.3">
      <c r="A32059" s="25">
        <v>46356</v>
      </c>
      <c r="B32059" s="31">
        <v>0.72916666666666663</v>
      </c>
      <c r="C32059" s="46"/>
      <c r="D32059" s="29">
        <v>46356.729166666664</v>
      </c>
      <c r="E32059" s="15" t="str">
        <f>IF(AND($B$6=NB!$A$17,$B$8&gt;0),'Ersparnisberechnung Sommertarif'!$B$8*SLP!C32039,"")</f>
        <v/>
      </c>
    </row>
    <row r="32060" spans="1:5" x14ac:dyDescent="0.3">
      <c r="A32060" s="25">
        <v>46356</v>
      </c>
      <c r="B32060" s="31">
        <v>0.73958333333333337</v>
      </c>
      <c r="C32060" s="46"/>
      <c r="D32060" s="29">
        <v>46356.739583333336</v>
      </c>
      <c r="E32060" s="15" t="str">
        <f>IF(AND($B$6=NB!$A$17,$B$8&gt;0),'Ersparnisberechnung Sommertarif'!$B$8*SLP!C32040,"")</f>
        <v/>
      </c>
    </row>
    <row r="32061" spans="1:5" x14ac:dyDescent="0.3">
      <c r="A32061" s="25">
        <v>46356</v>
      </c>
      <c r="B32061" s="31">
        <v>0.75</v>
      </c>
      <c r="C32061" s="46"/>
      <c r="D32061" s="29">
        <v>46356.75</v>
      </c>
      <c r="E32061" s="15" t="str">
        <f>IF(AND($B$6=NB!$A$17,$B$8&gt;0),'Ersparnisberechnung Sommertarif'!$B$8*SLP!C32041,"")</f>
        <v/>
      </c>
    </row>
    <row r="32062" spans="1:5" x14ac:dyDescent="0.3">
      <c r="A32062" s="25">
        <v>46356</v>
      </c>
      <c r="B32062" s="31">
        <v>0.76041666666666663</v>
      </c>
      <c r="C32062" s="46"/>
      <c r="D32062" s="29">
        <v>46356.760416666664</v>
      </c>
      <c r="E32062" s="15" t="str">
        <f>IF(AND($B$6=NB!$A$17,$B$8&gt;0),'Ersparnisberechnung Sommertarif'!$B$8*SLP!C32042,"")</f>
        <v/>
      </c>
    </row>
    <row r="32063" spans="1:5" x14ac:dyDescent="0.3">
      <c r="A32063" s="25">
        <v>46356</v>
      </c>
      <c r="B32063" s="31">
        <v>0.77083333333333337</v>
      </c>
      <c r="C32063" s="46"/>
      <c r="D32063" s="29">
        <v>46356.770833333336</v>
      </c>
      <c r="E32063" s="15" t="str">
        <f>IF(AND($B$6=NB!$A$17,$B$8&gt;0),'Ersparnisberechnung Sommertarif'!$B$8*SLP!C32043,"")</f>
        <v/>
      </c>
    </row>
    <row r="32064" spans="1:5" x14ac:dyDescent="0.3">
      <c r="A32064" s="25">
        <v>46356</v>
      </c>
      <c r="B32064" s="31">
        <v>0.78125</v>
      </c>
      <c r="C32064" s="46"/>
      <c r="D32064" s="29">
        <v>46356.78125</v>
      </c>
      <c r="E32064" s="15" t="str">
        <f>IF(AND($B$6=NB!$A$17,$B$8&gt;0),'Ersparnisberechnung Sommertarif'!$B$8*SLP!C32044,"")</f>
        <v/>
      </c>
    </row>
    <row r="32065" spans="1:5" x14ac:dyDescent="0.3">
      <c r="A32065" s="25">
        <v>46356</v>
      </c>
      <c r="B32065" s="31">
        <v>0.79166666666666663</v>
      </c>
      <c r="C32065" s="46"/>
      <c r="D32065" s="29">
        <v>46356.791666666664</v>
      </c>
      <c r="E32065" s="15" t="str">
        <f>IF(AND($B$6=NB!$A$17,$B$8&gt;0),'Ersparnisberechnung Sommertarif'!$B$8*SLP!C32045,"")</f>
        <v/>
      </c>
    </row>
    <row r="32066" spans="1:5" x14ac:dyDescent="0.3">
      <c r="A32066" s="25">
        <v>46356</v>
      </c>
      <c r="B32066" s="31">
        <v>0.80208333333333337</v>
      </c>
      <c r="C32066" s="46"/>
      <c r="D32066" s="29">
        <v>46356.802083333336</v>
      </c>
      <c r="E32066" s="15" t="str">
        <f>IF(AND($B$6=NB!$A$17,$B$8&gt;0),'Ersparnisberechnung Sommertarif'!$B$8*SLP!C32046,"")</f>
        <v/>
      </c>
    </row>
    <row r="32067" spans="1:5" x14ac:dyDescent="0.3">
      <c r="A32067" s="25">
        <v>46356</v>
      </c>
      <c r="B32067" s="31">
        <v>0.8125</v>
      </c>
      <c r="C32067" s="46"/>
      <c r="D32067" s="29">
        <v>46356.8125</v>
      </c>
      <c r="E32067" s="15" t="str">
        <f>IF(AND($B$6=NB!$A$17,$B$8&gt;0),'Ersparnisberechnung Sommertarif'!$B$8*SLP!C32047,"")</f>
        <v/>
      </c>
    </row>
    <row r="32068" spans="1:5" x14ac:dyDescent="0.3">
      <c r="A32068" s="25">
        <v>46356</v>
      </c>
      <c r="B32068" s="31">
        <v>0.82291666666666663</v>
      </c>
      <c r="C32068" s="46"/>
      <c r="D32068" s="29">
        <v>46356.822916666664</v>
      </c>
      <c r="E32068" s="15" t="str">
        <f>IF(AND($B$6=NB!$A$17,$B$8&gt;0),'Ersparnisberechnung Sommertarif'!$B$8*SLP!C32048,"")</f>
        <v/>
      </c>
    </row>
    <row r="32069" spans="1:5" x14ac:dyDescent="0.3">
      <c r="A32069" s="25">
        <v>46356</v>
      </c>
      <c r="B32069" s="31">
        <v>0.83333333333333337</v>
      </c>
      <c r="C32069" s="46"/>
      <c r="D32069" s="29">
        <v>46356.833333333336</v>
      </c>
      <c r="E32069" s="15" t="str">
        <f>IF(AND($B$6=NB!$A$17,$B$8&gt;0),'Ersparnisberechnung Sommertarif'!$B$8*SLP!C32049,"")</f>
        <v/>
      </c>
    </row>
    <row r="32070" spans="1:5" x14ac:dyDescent="0.3">
      <c r="A32070" s="25">
        <v>46356</v>
      </c>
      <c r="B32070" s="31">
        <v>0.84375</v>
      </c>
      <c r="C32070" s="46"/>
      <c r="D32070" s="29">
        <v>46356.84375</v>
      </c>
      <c r="E32070" s="15" t="str">
        <f>IF(AND($B$6=NB!$A$17,$B$8&gt;0),'Ersparnisberechnung Sommertarif'!$B$8*SLP!C32050,"")</f>
        <v/>
      </c>
    </row>
    <row r="32071" spans="1:5" x14ac:dyDescent="0.3">
      <c r="A32071" s="25">
        <v>46356</v>
      </c>
      <c r="B32071" s="31">
        <v>0.85416666666666663</v>
      </c>
      <c r="C32071" s="46"/>
      <c r="D32071" s="29">
        <v>46356.854166666664</v>
      </c>
      <c r="E32071" s="15" t="str">
        <f>IF(AND($B$6=NB!$A$17,$B$8&gt;0),'Ersparnisberechnung Sommertarif'!$B$8*SLP!C32051,"")</f>
        <v/>
      </c>
    </row>
    <row r="32072" spans="1:5" x14ac:dyDescent="0.3">
      <c r="A32072" s="25">
        <v>46356</v>
      </c>
      <c r="B32072" s="31">
        <v>0.86458333333333337</v>
      </c>
      <c r="C32072" s="46"/>
      <c r="D32072" s="29">
        <v>46356.864583333336</v>
      </c>
      <c r="E32072" s="15" t="str">
        <f>IF(AND($B$6=NB!$A$17,$B$8&gt;0),'Ersparnisberechnung Sommertarif'!$B$8*SLP!C32052,"")</f>
        <v/>
      </c>
    </row>
    <row r="32073" spans="1:5" x14ac:dyDescent="0.3">
      <c r="A32073" s="25">
        <v>46356</v>
      </c>
      <c r="B32073" s="31">
        <v>0.875</v>
      </c>
      <c r="C32073" s="46"/>
      <c r="D32073" s="29">
        <v>46356.875</v>
      </c>
      <c r="E32073" s="15" t="str">
        <f>IF(AND($B$6=NB!$A$17,$B$8&gt;0),'Ersparnisberechnung Sommertarif'!$B$8*SLP!C32053,"")</f>
        <v/>
      </c>
    </row>
    <row r="32074" spans="1:5" x14ac:dyDescent="0.3">
      <c r="A32074" s="25">
        <v>46356</v>
      </c>
      <c r="B32074" s="31">
        <v>0.88541666666666663</v>
      </c>
      <c r="C32074" s="46"/>
      <c r="D32074" s="29">
        <v>46356.885416666664</v>
      </c>
      <c r="E32074" s="15" t="str">
        <f>IF(AND($B$6=NB!$A$17,$B$8&gt;0),'Ersparnisberechnung Sommertarif'!$B$8*SLP!C32054,"")</f>
        <v/>
      </c>
    </row>
    <row r="32075" spans="1:5" x14ac:dyDescent="0.3">
      <c r="A32075" s="25">
        <v>46356</v>
      </c>
      <c r="B32075" s="31">
        <v>0.89583333333333337</v>
      </c>
      <c r="C32075" s="46"/>
      <c r="D32075" s="29">
        <v>46356.895833333336</v>
      </c>
      <c r="E32075" s="15" t="str">
        <f>IF(AND($B$6=NB!$A$17,$B$8&gt;0),'Ersparnisberechnung Sommertarif'!$B$8*SLP!C32055,"")</f>
        <v/>
      </c>
    </row>
    <row r="32076" spans="1:5" x14ac:dyDescent="0.3">
      <c r="A32076" s="25">
        <v>46356</v>
      </c>
      <c r="B32076" s="31">
        <v>0.90625</v>
      </c>
      <c r="C32076" s="46"/>
      <c r="D32076" s="29">
        <v>46356.90625</v>
      </c>
      <c r="E32076" s="15" t="str">
        <f>IF(AND($B$6=NB!$A$17,$B$8&gt;0),'Ersparnisberechnung Sommertarif'!$B$8*SLP!C32056,"")</f>
        <v/>
      </c>
    </row>
    <row r="32077" spans="1:5" x14ac:dyDescent="0.3">
      <c r="A32077" s="25">
        <v>46356</v>
      </c>
      <c r="B32077" s="31">
        <v>0.91666666666666663</v>
      </c>
      <c r="C32077" s="46"/>
      <c r="D32077" s="29">
        <v>46356.916666666664</v>
      </c>
      <c r="E32077" s="15" t="str">
        <f>IF(AND($B$6=NB!$A$17,$B$8&gt;0),'Ersparnisberechnung Sommertarif'!$B$8*SLP!C32057,"")</f>
        <v/>
      </c>
    </row>
    <row r="32078" spans="1:5" x14ac:dyDescent="0.3">
      <c r="A32078" s="25">
        <v>46356</v>
      </c>
      <c r="B32078" s="31">
        <v>0.92708333333333337</v>
      </c>
      <c r="C32078" s="46"/>
      <c r="D32078" s="29">
        <v>46356.927083333336</v>
      </c>
      <c r="E32078" s="15" t="str">
        <f>IF(AND($B$6=NB!$A$17,$B$8&gt;0),'Ersparnisberechnung Sommertarif'!$B$8*SLP!C32058,"")</f>
        <v/>
      </c>
    </row>
    <row r="32079" spans="1:5" x14ac:dyDescent="0.3">
      <c r="A32079" s="25">
        <v>46356</v>
      </c>
      <c r="B32079" s="31">
        <v>0.9375</v>
      </c>
      <c r="C32079" s="46"/>
      <c r="D32079" s="29">
        <v>46356.9375</v>
      </c>
      <c r="E32079" s="15" t="str">
        <f>IF(AND($B$6=NB!$A$17,$B$8&gt;0),'Ersparnisberechnung Sommertarif'!$B$8*SLP!C32059,"")</f>
        <v/>
      </c>
    </row>
    <row r="32080" spans="1:5" x14ac:dyDescent="0.3">
      <c r="A32080" s="25">
        <v>46356</v>
      </c>
      <c r="B32080" s="31">
        <v>0.94791666666666663</v>
      </c>
      <c r="C32080" s="46"/>
      <c r="D32080" s="29">
        <v>46356.947916666664</v>
      </c>
      <c r="E32080" s="15" t="str">
        <f>IF(AND($B$6=NB!$A$17,$B$8&gt;0),'Ersparnisberechnung Sommertarif'!$B$8*SLP!C32060,"")</f>
        <v/>
      </c>
    </row>
    <row r="32081" spans="1:5" x14ac:dyDescent="0.3">
      <c r="A32081" s="25">
        <v>46356</v>
      </c>
      <c r="B32081" s="31">
        <v>0.95833333333333337</v>
      </c>
      <c r="C32081" s="46"/>
      <c r="D32081" s="29">
        <v>46356.958333333336</v>
      </c>
      <c r="E32081" s="15" t="str">
        <f>IF(AND($B$6=NB!$A$17,$B$8&gt;0),'Ersparnisberechnung Sommertarif'!$B$8*SLP!C32061,"")</f>
        <v/>
      </c>
    </row>
    <row r="32082" spans="1:5" x14ac:dyDescent="0.3">
      <c r="A32082" s="25">
        <v>46356</v>
      </c>
      <c r="B32082" s="31">
        <v>0.96875</v>
      </c>
      <c r="C32082" s="46"/>
      <c r="D32082" s="29">
        <v>46356.96875</v>
      </c>
      <c r="E32082" s="15" t="str">
        <f>IF(AND($B$6=NB!$A$17,$B$8&gt;0),'Ersparnisberechnung Sommertarif'!$B$8*SLP!C32062,"")</f>
        <v/>
      </c>
    </row>
    <row r="32083" spans="1:5" x14ac:dyDescent="0.3">
      <c r="A32083" s="25">
        <v>46356</v>
      </c>
      <c r="B32083" s="31">
        <v>0.97916666666666663</v>
      </c>
      <c r="C32083" s="46"/>
      <c r="D32083" s="29">
        <v>46356.979166666664</v>
      </c>
      <c r="E32083" s="15" t="str">
        <f>IF(AND($B$6=NB!$A$17,$B$8&gt;0),'Ersparnisberechnung Sommertarif'!$B$8*SLP!C32063,"")</f>
        <v/>
      </c>
    </row>
    <row r="32084" spans="1:5" x14ac:dyDescent="0.3">
      <c r="A32084" s="25">
        <v>46356</v>
      </c>
      <c r="B32084" s="31">
        <v>0.98958333333333337</v>
      </c>
      <c r="C32084" s="46"/>
      <c r="D32084" s="29">
        <v>46356.989583333336</v>
      </c>
      <c r="E32084" s="15" t="str">
        <f>IF(AND($B$6=NB!$A$17,$B$8&gt;0),'Ersparnisberechnung Sommertarif'!$B$8*SLP!C32064,"")</f>
        <v/>
      </c>
    </row>
    <row r="32085" spans="1:5" x14ac:dyDescent="0.3">
      <c r="A32085" s="25">
        <v>46357</v>
      </c>
      <c r="B32085" s="31">
        <v>0</v>
      </c>
      <c r="C32085" s="46"/>
      <c r="D32085" s="29">
        <v>46357</v>
      </c>
      <c r="E32085" s="15" t="str">
        <f>IF(AND($B$6=NB!$A$17,$B$8&gt;0),'Ersparnisberechnung Sommertarif'!$B$8*SLP!C32065,"")</f>
        <v/>
      </c>
    </row>
    <row r="32086" spans="1:5" x14ac:dyDescent="0.3">
      <c r="A32086" s="25">
        <v>46357</v>
      </c>
      <c r="B32086" s="31">
        <v>1.0416666666666666E-2</v>
      </c>
      <c r="C32086" s="46"/>
      <c r="D32086" s="29">
        <v>46357.010416666664</v>
      </c>
      <c r="E32086" s="15" t="str">
        <f>IF(AND($B$6=NB!$A$17,$B$8&gt;0),'Ersparnisberechnung Sommertarif'!$B$8*SLP!C32066,"")</f>
        <v/>
      </c>
    </row>
    <row r="32087" spans="1:5" x14ac:dyDescent="0.3">
      <c r="A32087" s="25">
        <v>46357</v>
      </c>
      <c r="B32087" s="31">
        <v>2.0833333333333332E-2</v>
      </c>
      <c r="C32087" s="46"/>
      <c r="D32087" s="29">
        <v>46357.020833333336</v>
      </c>
      <c r="E32087" s="15" t="str">
        <f>IF(AND($B$6=NB!$A$17,$B$8&gt;0),'Ersparnisberechnung Sommertarif'!$B$8*SLP!C32067,"")</f>
        <v/>
      </c>
    </row>
    <row r="32088" spans="1:5" x14ac:dyDescent="0.3">
      <c r="A32088" s="25">
        <v>46357</v>
      </c>
      <c r="B32088" s="31">
        <v>3.125E-2</v>
      </c>
      <c r="C32088" s="46"/>
      <c r="D32088" s="29">
        <v>46357.03125</v>
      </c>
      <c r="E32088" s="15" t="str">
        <f>IF(AND($B$6=NB!$A$17,$B$8&gt;0),'Ersparnisberechnung Sommertarif'!$B$8*SLP!C32068,"")</f>
        <v/>
      </c>
    </row>
    <row r="32089" spans="1:5" x14ac:dyDescent="0.3">
      <c r="A32089" s="25">
        <v>46357</v>
      </c>
      <c r="B32089" s="31">
        <v>4.1666666666666664E-2</v>
      </c>
      <c r="C32089" s="46"/>
      <c r="D32089" s="29">
        <v>46357.041666666664</v>
      </c>
      <c r="E32089" s="15" t="str">
        <f>IF(AND($B$6=NB!$A$17,$B$8&gt;0),'Ersparnisberechnung Sommertarif'!$B$8*SLP!C32069,"")</f>
        <v/>
      </c>
    </row>
    <row r="32090" spans="1:5" x14ac:dyDescent="0.3">
      <c r="A32090" s="25">
        <v>46357</v>
      </c>
      <c r="B32090" s="31">
        <v>5.2083333333333336E-2</v>
      </c>
      <c r="C32090" s="46"/>
      <c r="D32090" s="29">
        <v>46357.052083333336</v>
      </c>
      <c r="E32090" s="15" t="str">
        <f>IF(AND($B$6=NB!$A$17,$B$8&gt;0),'Ersparnisberechnung Sommertarif'!$B$8*SLP!C32070,"")</f>
        <v/>
      </c>
    </row>
    <row r="32091" spans="1:5" x14ac:dyDescent="0.3">
      <c r="A32091" s="25">
        <v>46357</v>
      </c>
      <c r="B32091" s="31">
        <v>6.25E-2</v>
      </c>
      <c r="C32091" s="46"/>
      <c r="D32091" s="29">
        <v>46357.0625</v>
      </c>
      <c r="E32091" s="15" t="str">
        <f>IF(AND($B$6=NB!$A$17,$B$8&gt;0),'Ersparnisberechnung Sommertarif'!$B$8*SLP!C32071,"")</f>
        <v/>
      </c>
    </row>
    <row r="32092" spans="1:5" x14ac:dyDescent="0.3">
      <c r="A32092" s="25">
        <v>46357</v>
      </c>
      <c r="B32092" s="31">
        <v>7.2916666666666671E-2</v>
      </c>
      <c r="C32092" s="46"/>
      <c r="D32092" s="29">
        <v>46357.072916666664</v>
      </c>
      <c r="E32092" s="15" t="str">
        <f>IF(AND($B$6=NB!$A$17,$B$8&gt;0),'Ersparnisberechnung Sommertarif'!$B$8*SLP!C32072,"")</f>
        <v/>
      </c>
    </row>
    <row r="32093" spans="1:5" x14ac:dyDescent="0.3">
      <c r="A32093" s="25">
        <v>46357</v>
      </c>
      <c r="B32093" s="31">
        <v>8.3333333333333329E-2</v>
      </c>
      <c r="C32093" s="46"/>
      <c r="D32093" s="29">
        <v>46357.083333333336</v>
      </c>
      <c r="E32093" s="15" t="str">
        <f>IF(AND($B$6=NB!$A$17,$B$8&gt;0),'Ersparnisberechnung Sommertarif'!$B$8*SLP!C32073,"")</f>
        <v/>
      </c>
    </row>
    <row r="32094" spans="1:5" x14ac:dyDescent="0.3">
      <c r="A32094" s="25">
        <v>46357</v>
      </c>
      <c r="B32094" s="31">
        <v>9.375E-2</v>
      </c>
      <c r="C32094" s="46"/>
      <c r="D32094" s="29">
        <v>46357.09375</v>
      </c>
      <c r="E32094" s="15" t="str">
        <f>IF(AND($B$6=NB!$A$17,$B$8&gt;0),'Ersparnisberechnung Sommertarif'!$B$8*SLP!C32074,"")</f>
        <v/>
      </c>
    </row>
    <row r="32095" spans="1:5" x14ac:dyDescent="0.3">
      <c r="A32095" s="25">
        <v>46357</v>
      </c>
      <c r="B32095" s="31">
        <v>0.10416666666666667</v>
      </c>
      <c r="C32095" s="46"/>
      <c r="D32095" s="29">
        <v>46357.104166666664</v>
      </c>
      <c r="E32095" s="15" t="str">
        <f>IF(AND($B$6=NB!$A$17,$B$8&gt;0),'Ersparnisberechnung Sommertarif'!$B$8*SLP!C32075,"")</f>
        <v/>
      </c>
    </row>
    <row r="32096" spans="1:5" x14ac:dyDescent="0.3">
      <c r="A32096" s="25">
        <v>46357</v>
      </c>
      <c r="B32096" s="31">
        <v>0.11458333333333333</v>
      </c>
      <c r="C32096" s="46"/>
      <c r="D32096" s="29">
        <v>46357.114583333336</v>
      </c>
      <c r="E32096" s="15" t="str">
        <f>IF(AND($B$6=NB!$A$17,$B$8&gt;0),'Ersparnisberechnung Sommertarif'!$B$8*SLP!C32076,"")</f>
        <v/>
      </c>
    </row>
    <row r="32097" spans="1:5" x14ac:dyDescent="0.3">
      <c r="A32097" s="25">
        <v>46357</v>
      </c>
      <c r="B32097" s="31">
        <v>0.125</v>
      </c>
      <c r="C32097" s="46"/>
      <c r="D32097" s="29">
        <v>46357.125</v>
      </c>
      <c r="E32097" s="15" t="str">
        <f>IF(AND($B$6=NB!$A$17,$B$8&gt;0),'Ersparnisberechnung Sommertarif'!$B$8*SLP!C32077,"")</f>
        <v/>
      </c>
    </row>
    <row r="32098" spans="1:5" x14ac:dyDescent="0.3">
      <c r="A32098" s="25">
        <v>46357</v>
      </c>
      <c r="B32098" s="31">
        <v>0.13541666666666666</v>
      </c>
      <c r="C32098" s="46"/>
      <c r="D32098" s="29">
        <v>46357.135416666664</v>
      </c>
      <c r="E32098" s="15" t="str">
        <f>IF(AND($B$6=NB!$A$17,$B$8&gt;0),'Ersparnisberechnung Sommertarif'!$B$8*SLP!C32078,"")</f>
        <v/>
      </c>
    </row>
    <row r="32099" spans="1:5" x14ac:dyDescent="0.3">
      <c r="A32099" s="25">
        <v>46357</v>
      </c>
      <c r="B32099" s="31">
        <v>0.14583333333333334</v>
      </c>
      <c r="C32099" s="46"/>
      <c r="D32099" s="29">
        <v>46357.145833333336</v>
      </c>
      <c r="E32099" s="15" t="str">
        <f>IF(AND($B$6=NB!$A$17,$B$8&gt;0),'Ersparnisberechnung Sommertarif'!$B$8*SLP!C32079,"")</f>
        <v/>
      </c>
    </row>
    <row r="32100" spans="1:5" x14ac:dyDescent="0.3">
      <c r="A32100" s="25">
        <v>46357</v>
      </c>
      <c r="B32100" s="31">
        <v>0.15625</v>
      </c>
      <c r="C32100" s="46"/>
      <c r="D32100" s="29">
        <v>46357.15625</v>
      </c>
      <c r="E32100" s="15" t="str">
        <f>IF(AND($B$6=NB!$A$17,$B$8&gt;0),'Ersparnisberechnung Sommertarif'!$B$8*SLP!C32080,"")</f>
        <v/>
      </c>
    </row>
    <row r="32101" spans="1:5" x14ac:dyDescent="0.3">
      <c r="A32101" s="25">
        <v>46357</v>
      </c>
      <c r="B32101" s="31">
        <v>0.16666666666666666</v>
      </c>
      <c r="C32101" s="46"/>
      <c r="D32101" s="29">
        <v>46357.166666666664</v>
      </c>
      <c r="E32101" s="15" t="str">
        <f>IF(AND($B$6=NB!$A$17,$B$8&gt;0),'Ersparnisberechnung Sommertarif'!$B$8*SLP!C32081,"")</f>
        <v/>
      </c>
    </row>
    <row r="32102" spans="1:5" x14ac:dyDescent="0.3">
      <c r="A32102" s="25">
        <v>46357</v>
      </c>
      <c r="B32102" s="31">
        <v>0.17708333333333334</v>
      </c>
      <c r="C32102" s="46"/>
      <c r="D32102" s="29">
        <v>46357.177083333336</v>
      </c>
      <c r="E32102" s="15" t="str">
        <f>IF(AND($B$6=NB!$A$17,$B$8&gt;0),'Ersparnisberechnung Sommertarif'!$B$8*SLP!C32082,"")</f>
        <v/>
      </c>
    </row>
    <row r="32103" spans="1:5" x14ac:dyDescent="0.3">
      <c r="A32103" s="25">
        <v>46357</v>
      </c>
      <c r="B32103" s="31">
        <v>0.1875</v>
      </c>
      <c r="C32103" s="46"/>
      <c r="D32103" s="29">
        <v>46357.1875</v>
      </c>
      <c r="E32103" s="15" t="str">
        <f>IF(AND($B$6=NB!$A$17,$B$8&gt;0),'Ersparnisberechnung Sommertarif'!$B$8*SLP!C32083,"")</f>
        <v/>
      </c>
    </row>
    <row r="32104" spans="1:5" x14ac:dyDescent="0.3">
      <c r="A32104" s="25">
        <v>46357</v>
      </c>
      <c r="B32104" s="31">
        <v>0.19791666666666666</v>
      </c>
      <c r="C32104" s="46"/>
      <c r="D32104" s="29">
        <v>46357.197916666664</v>
      </c>
      <c r="E32104" s="15" t="str">
        <f>IF(AND($B$6=NB!$A$17,$B$8&gt;0),'Ersparnisberechnung Sommertarif'!$B$8*SLP!C32084,"")</f>
        <v/>
      </c>
    </row>
    <row r="32105" spans="1:5" x14ac:dyDescent="0.3">
      <c r="A32105" s="25">
        <v>46357</v>
      </c>
      <c r="B32105" s="31">
        <v>0.20833333333333334</v>
      </c>
      <c r="C32105" s="46"/>
      <c r="D32105" s="29">
        <v>46357.208333333336</v>
      </c>
      <c r="E32105" s="15" t="str">
        <f>IF(AND($B$6=NB!$A$17,$B$8&gt;0),'Ersparnisberechnung Sommertarif'!$B$8*SLP!C32085,"")</f>
        <v/>
      </c>
    </row>
    <row r="32106" spans="1:5" x14ac:dyDescent="0.3">
      <c r="A32106" s="25">
        <v>46357</v>
      </c>
      <c r="B32106" s="31">
        <v>0.21875</v>
      </c>
      <c r="C32106" s="46"/>
      <c r="D32106" s="29">
        <v>46357.21875</v>
      </c>
      <c r="E32106" s="15" t="str">
        <f>IF(AND($B$6=NB!$A$17,$B$8&gt;0),'Ersparnisberechnung Sommertarif'!$B$8*SLP!C32086,"")</f>
        <v/>
      </c>
    </row>
    <row r="32107" spans="1:5" x14ac:dyDescent="0.3">
      <c r="A32107" s="25">
        <v>46357</v>
      </c>
      <c r="B32107" s="31">
        <v>0.22916666666666666</v>
      </c>
      <c r="C32107" s="46"/>
      <c r="D32107" s="29">
        <v>46357.229166666664</v>
      </c>
      <c r="E32107" s="15" t="str">
        <f>IF(AND($B$6=NB!$A$17,$B$8&gt;0),'Ersparnisberechnung Sommertarif'!$B$8*SLP!C32087,"")</f>
        <v/>
      </c>
    </row>
    <row r="32108" spans="1:5" x14ac:dyDescent="0.3">
      <c r="A32108" s="25">
        <v>46357</v>
      </c>
      <c r="B32108" s="31">
        <v>0.23958333333333334</v>
      </c>
      <c r="C32108" s="46"/>
      <c r="D32108" s="29">
        <v>46357.239583333336</v>
      </c>
      <c r="E32108" s="15" t="str">
        <f>IF(AND($B$6=NB!$A$17,$B$8&gt;0),'Ersparnisberechnung Sommertarif'!$B$8*SLP!C32088,"")</f>
        <v/>
      </c>
    </row>
    <row r="32109" spans="1:5" x14ac:dyDescent="0.3">
      <c r="A32109" s="25">
        <v>46357</v>
      </c>
      <c r="B32109" s="31">
        <v>0.25</v>
      </c>
      <c r="C32109" s="46"/>
      <c r="D32109" s="29">
        <v>46357.25</v>
      </c>
      <c r="E32109" s="15" t="str">
        <f>IF(AND($B$6=NB!$A$17,$B$8&gt;0),'Ersparnisberechnung Sommertarif'!$B$8*SLP!C32089,"")</f>
        <v/>
      </c>
    </row>
    <row r="32110" spans="1:5" x14ac:dyDescent="0.3">
      <c r="A32110" s="25">
        <v>46357</v>
      </c>
      <c r="B32110" s="31">
        <v>0.26041666666666669</v>
      </c>
      <c r="C32110" s="46"/>
      <c r="D32110" s="29">
        <v>46357.260416666664</v>
      </c>
      <c r="E32110" s="15" t="str">
        <f>IF(AND($B$6=NB!$A$17,$B$8&gt;0),'Ersparnisberechnung Sommertarif'!$B$8*SLP!C32090,"")</f>
        <v/>
      </c>
    </row>
    <row r="32111" spans="1:5" x14ac:dyDescent="0.3">
      <c r="A32111" s="25">
        <v>46357</v>
      </c>
      <c r="B32111" s="31">
        <v>0.27083333333333331</v>
      </c>
      <c r="C32111" s="46"/>
      <c r="D32111" s="29">
        <v>46357.270833333336</v>
      </c>
      <c r="E32111" s="15" t="str">
        <f>IF(AND($B$6=NB!$A$17,$B$8&gt;0),'Ersparnisberechnung Sommertarif'!$B$8*SLP!C32091,"")</f>
        <v/>
      </c>
    </row>
    <row r="32112" spans="1:5" x14ac:dyDescent="0.3">
      <c r="A32112" s="25">
        <v>46357</v>
      </c>
      <c r="B32112" s="31">
        <v>0.28125</v>
      </c>
      <c r="C32112" s="46"/>
      <c r="D32112" s="29">
        <v>46357.28125</v>
      </c>
      <c r="E32112" s="15" t="str">
        <f>IF(AND($B$6=NB!$A$17,$B$8&gt;0),'Ersparnisberechnung Sommertarif'!$B$8*SLP!C32092,"")</f>
        <v/>
      </c>
    </row>
    <row r="32113" spans="1:5" x14ac:dyDescent="0.3">
      <c r="A32113" s="25">
        <v>46357</v>
      </c>
      <c r="B32113" s="31">
        <v>0.29166666666666669</v>
      </c>
      <c r="C32113" s="46"/>
      <c r="D32113" s="29">
        <v>46357.291666666664</v>
      </c>
      <c r="E32113" s="15" t="str">
        <f>IF(AND($B$6=NB!$A$17,$B$8&gt;0),'Ersparnisberechnung Sommertarif'!$B$8*SLP!C32093,"")</f>
        <v/>
      </c>
    </row>
    <row r="32114" spans="1:5" x14ac:dyDescent="0.3">
      <c r="A32114" s="25">
        <v>46357</v>
      </c>
      <c r="B32114" s="31">
        <v>0.30208333333333331</v>
      </c>
      <c r="C32114" s="46"/>
      <c r="D32114" s="29">
        <v>46357.302083333336</v>
      </c>
      <c r="E32114" s="15" t="str">
        <f>IF(AND($B$6=NB!$A$17,$B$8&gt;0),'Ersparnisberechnung Sommertarif'!$B$8*SLP!C32094,"")</f>
        <v/>
      </c>
    </row>
    <row r="32115" spans="1:5" x14ac:dyDescent="0.3">
      <c r="A32115" s="25">
        <v>46357</v>
      </c>
      <c r="B32115" s="31">
        <v>0.3125</v>
      </c>
      <c r="C32115" s="46"/>
      <c r="D32115" s="29">
        <v>46357.3125</v>
      </c>
      <c r="E32115" s="15" t="str">
        <f>IF(AND($B$6=NB!$A$17,$B$8&gt;0),'Ersparnisberechnung Sommertarif'!$B$8*SLP!C32095,"")</f>
        <v/>
      </c>
    </row>
    <row r="32116" spans="1:5" x14ac:dyDescent="0.3">
      <c r="A32116" s="25">
        <v>46357</v>
      </c>
      <c r="B32116" s="31">
        <v>0.32291666666666669</v>
      </c>
      <c r="C32116" s="46"/>
      <c r="D32116" s="29">
        <v>46357.322916666664</v>
      </c>
      <c r="E32116" s="15" t="str">
        <f>IF(AND($B$6=NB!$A$17,$B$8&gt;0),'Ersparnisberechnung Sommertarif'!$B$8*SLP!C32096,"")</f>
        <v/>
      </c>
    </row>
    <row r="32117" spans="1:5" x14ac:dyDescent="0.3">
      <c r="A32117" s="25">
        <v>46357</v>
      </c>
      <c r="B32117" s="31">
        <v>0.33333333333333331</v>
      </c>
      <c r="C32117" s="46"/>
      <c r="D32117" s="29">
        <v>46357.333333333336</v>
      </c>
      <c r="E32117" s="15" t="str">
        <f>IF(AND($B$6=NB!$A$17,$B$8&gt;0),'Ersparnisberechnung Sommertarif'!$B$8*SLP!C32097,"")</f>
        <v/>
      </c>
    </row>
    <row r="32118" spans="1:5" x14ac:dyDescent="0.3">
      <c r="A32118" s="25">
        <v>46357</v>
      </c>
      <c r="B32118" s="31">
        <v>0.34375</v>
      </c>
      <c r="C32118" s="46"/>
      <c r="D32118" s="29">
        <v>46357.34375</v>
      </c>
      <c r="E32118" s="15" t="str">
        <f>IF(AND($B$6=NB!$A$17,$B$8&gt;0),'Ersparnisberechnung Sommertarif'!$B$8*SLP!C32098,"")</f>
        <v/>
      </c>
    </row>
    <row r="32119" spans="1:5" x14ac:dyDescent="0.3">
      <c r="A32119" s="25">
        <v>46357</v>
      </c>
      <c r="B32119" s="31">
        <v>0.35416666666666669</v>
      </c>
      <c r="C32119" s="46"/>
      <c r="D32119" s="29">
        <v>46357.354166666664</v>
      </c>
      <c r="E32119" s="15" t="str">
        <f>IF(AND($B$6=NB!$A$17,$B$8&gt;0),'Ersparnisberechnung Sommertarif'!$B$8*SLP!C32099,"")</f>
        <v/>
      </c>
    </row>
    <row r="32120" spans="1:5" x14ac:dyDescent="0.3">
      <c r="A32120" s="25">
        <v>46357</v>
      </c>
      <c r="B32120" s="31">
        <v>0.36458333333333331</v>
      </c>
      <c r="C32120" s="46"/>
      <c r="D32120" s="29">
        <v>46357.364583333336</v>
      </c>
      <c r="E32120" s="15" t="str">
        <f>IF(AND($B$6=NB!$A$17,$B$8&gt;0),'Ersparnisberechnung Sommertarif'!$B$8*SLP!C32100,"")</f>
        <v/>
      </c>
    </row>
    <row r="32121" spans="1:5" x14ac:dyDescent="0.3">
      <c r="A32121" s="25">
        <v>46357</v>
      </c>
      <c r="B32121" s="31">
        <v>0.375</v>
      </c>
      <c r="C32121" s="46"/>
      <c r="D32121" s="29">
        <v>46357.375</v>
      </c>
      <c r="E32121" s="15" t="str">
        <f>IF(AND($B$6=NB!$A$17,$B$8&gt;0),'Ersparnisberechnung Sommertarif'!$B$8*SLP!C32101,"")</f>
        <v/>
      </c>
    </row>
    <row r="32122" spans="1:5" x14ac:dyDescent="0.3">
      <c r="A32122" s="25">
        <v>46357</v>
      </c>
      <c r="B32122" s="31">
        <v>0.38541666666666669</v>
      </c>
      <c r="C32122" s="46"/>
      <c r="D32122" s="29">
        <v>46357.385416666664</v>
      </c>
      <c r="E32122" s="15" t="str">
        <f>IF(AND($B$6=NB!$A$17,$B$8&gt;0),'Ersparnisberechnung Sommertarif'!$B$8*SLP!C32102,"")</f>
        <v/>
      </c>
    </row>
    <row r="32123" spans="1:5" x14ac:dyDescent="0.3">
      <c r="A32123" s="25">
        <v>46357</v>
      </c>
      <c r="B32123" s="31">
        <v>0.39583333333333331</v>
      </c>
      <c r="C32123" s="46"/>
      <c r="D32123" s="29">
        <v>46357.395833333336</v>
      </c>
      <c r="E32123" s="15" t="str">
        <f>IF(AND($B$6=NB!$A$17,$B$8&gt;0),'Ersparnisberechnung Sommertarif'!$B$8*SLP!C32103,"")</f>
        <v/>
      </c>
    </row>
    <row r="32124" spans="1:5" x14ac:dyDescent="0.3">
      <c r="A32124" s="25">
        <v>46357</v>
      </c>
      <c r="B32124" s="31">
        <v>0.40625</v>
      </c>
      <c r="C32124" s="46"/>
      <c r="D32124" s="29">
        <v>46357.40625</v>
      </c>
      <c r="E32124" s="15" t="str">
        <f>IF(AND($B$6=NB!$A$17,$B$8&gt;0),'Ersparnisberechnung Sommertarif'!$B$8*SLP!C32104,"")</f>
        <v/>
      </c>
    </row>
    <row r="32125" spans="1:5" x14ac:dyDescent="0.3">
      <c r="A32125" s="25">
        <v>46357</v>
      </c>
      <c r="B32125" s="31">
        <v>0.41666666666666669</v>
      </c>
      <c r="C32125" s="46"/>
      <c r="D32125" s="29">
        <v>46357.416666666664</v>
      </c>
      <c r="E32125" s="15" t="str">
        <f>IF(AND($B$6=NB!$A$17,$B$8&gt;0),'Ersparnisberechnung Sommertarif'!$B$8*SLP!C32105,"")</f>
        <v/>
      </c>
    </row>
    <row r="32126" spans="1:5" x14ac:dyDescent="0.3">
      <c r="A32126" s="25">
        <v>46357</v>
      </c>
      <c r="B32126" s="31">
        <v>0.42708333333333331</v>
      </c>
      <c r="C32126" s="46"/>
      <c r="D32126" s="29">
        <v>46357.427083333336</v>
      </c>
      <c r="E32126" s="15" t="str">
        <f>IF(AND($B$6=NB!$A$17,$B$8&gt;0),'Ersparnisberechnung Sommertarif'!$B$8*SLP!C32106,"")</f>
        <v/>
      </c>
    </row>
    <row r="32127" spans="1:5" x14ac:dyDescent="0.3">
      <c r="A32127" s="25">
        <v>46357</v>
      </c>
      <c r="B32127" s="31">
        <v>0.4375</v>
      </c>
      <c r="C32127" s="46"/>
      <c r="D32127" s="29">
        <v>46357.4375</v>
      </c>
      <c r="E32127" s="15" t="str">
        <f>IF(AND($B$6=NB!$A$17,$B$8&gt;0),'Ersparnisberechnung Sommertarif'!$B$8*SLP!C32107,"")</f>
        <v/>
      </c>
    </row>
    <row r="32128" spans="1:5" x14ac:dyDescent="0.3">
      <c r="A32128" s="25">
        <v>46357</v>
      </c>
      <c r="B32128" s="31">
        <v>0.44791666666666669</v>
      </c>
      <c r="C32128" s="46"/>
      <c r="D32128" s="29">
        <v>46357.447916666664</v>
      </c>
      <c r="E32128" s="15" t="str">
        <f>IF(AND($B$6=NB!$A$17,$B$8&gt;0),'Ersparnisberechnung Sommertarif'!$B$8*SLP!C32108,"")</f>
        <v/>
      </c>
    </row>
    <row r="32129" spans="1:5" x14ac:dyDescent="0.3">
      <c r="A32129" s="25">
        <v>46357</v>
      </c>
      <c r="B32129" s="31">
        <v>0.45833333333333331</v>
      </c>
      <c r="C32129" s="46"/>
      <c r="D32129" s="29">
        <v>46357.458333333336</v>
      </c>
      <c r="E32129" s="15" t="str">
        <f>IF(AND($B$6=NB!$A$17,$B$8&gt;0),'Ersparnisberechnung Sommertarif'!$B$8*SLP!C32109,"")</f>
        <v/>
      </c>
    </row>
    <row r="32130" spans="1:5" x14ac:dyDescent="0.3">
      <c r="A32130" s="25">
        <v>46357</v>
      </c>
      <c r="B32130" s="31">
        <v>0.46875</v>
      </c>
      <c r="C32130" s="46"/>
      <c r="D32130" s="29">
        <v>46357.46875</v>
      </c>
      <c r="E32130" s="15" t="str">
        <f>IF(AND($B$6=NB!$A$17,$B$8&gt;0),'Ersparnisberechnung Sommertarif'!$B$8*SLP!C32110,"")</f>
        <v/>
      </c>
    </row>
    <row r="32131" spans="1:5" x14ac:dyDescent="0.3">
      <c r="A32131" s="25">
        <v>46357</v>
      </c>
      <c r="B32131" s="31">
        <v>0.47916666666666669</v>
      </c>
      <c r="C32131" s="46"/>
      <c r="D32131" s="29">
        <v>46357.479166666664</v>
      </c>
      <c r="E32131" s="15" t="str">
        <f>IF(AND($B$6=NB!$A$17,$B$8&gt;0),'Ersparnisberechnung Sommertarif'!$B$8*SLP!C32111,"")</f>
        <v/>
      </c>
    </row>
    <row r="32132" spans="1:5" x14ac:dyDescent="0.3">
      <c r="A32132" s="25">
        <v>46357</v>
      </c>
      <c r="B32132" s="31">
        <v>0.48958333333333331</v>
      </c>
      <c r="C32132" s="46"/>
      <c r="D32132" s="29">
        <v>46357.489583333336</v>
      </c>
      <c r="E32132" s="15" t="str">
        <f>IF(AND($B$6=NB!$A$17,$B$8&gt;0),'Ersparnisberechnung Sommertarif'!$B$8*SLP!C32112,"")</f>
        <v/>
      </c>
    </row>
    <row r="32133" spans="1:5" x14ac:dyDescent="0.3">
      <c r="A32133" s="25">
        <v>46357</v>
      </c>
      <c r="B32133" s="31">
        <v>0.5</v>
      </c>
      <c r="C32133" s="46"/>
      <c r="D32133" s="29">
        <v>46357.5</v>
      </c>
      <c r="E32133" s="15" t="str">
        <f>IF(AND($B$6=NB!$A$17,$B$8&gt;0),'Ersparnisberechnung Sommertarif'!$B$8*SLP!C32113,"")</f>
        <v/>
      </c>
    </row>
    <row r="32134" spans="1:5" x14ac:dyDescent="0.3">
      <c r="A32134" s="25">
        <v>46357</v>
      </c>
      <c r="B32134" s="31">
        <v>0.51041666666666663</v>
      </c>
      <c r="C32134" s="46"/>
      <c r="D32134" s="29">
        <v>46357.510416666664</v>
      </c>
      <c r="E32134" s="15" t="str">
        <f>IF(AND($B$6=NB!$A$17,$B$8&gt;0),'Ersparnisberechnung Sommertarif'!$B$8*SLP!C32114,"")</f>
        <v/>
      </c>
    </row>
    <row r="32135" spans="1:5" x14ac:dyDescent="0.3">
      <c r="A32135" s="25">
        <v>46357</v>
      </c>
      <c r="B32135" s="31">
        <v>0.52083333333333337</v>
      </c>
      <c r="C32135" s="46"/>
      <c r="D32135" s="29">
        <v>46357.520833333336</v>
      </c>
      <c r="E32135" s="15" t="str">
        <f>IF(AND($B$6=NB!$A$17,$B$8&gt;0),'Ersparnisberechnung Sommertarif'!$B$8*SLP!C32115,"")</f>
        <v/>
      </c>
    </row>
    <row r="32136" spans="1:5" x14ac:dyDescent="0.3">
      <c r="A32136" s="25">
        <v>46357</v>
      </c>
      <c r="B32136" s="31">
        <v>0.53125</v>
      </c>
      <c r="C32136" s="46"/>
      <c r="D32136" s="29">
        <v>46357.53125</v>
      </c>
      <c r="E32136" s="15" t="str">
        <f>IF(AND($B$6=NB!$A$17,$B$8&gt;0),'Ersparnisberechnung Sommertarif'!$B$8*SLP!C32116,"")</f>
        <v/>
      </c>
    </row>
    <row r="32137" spans="1:5" x14ac:dyDescent="0.3">
      <c r="A32137" s="25">
        <v>46357</v>
      </c>
      <c r="B32137" s="31">
        <v>0.54166666666666663</v>
      </c>
      <c r="C32137" s="46"/>
      <c r="D32137" s="29">
        <v>46357.541666666664</v>
      </c>
      <c r="E32137" s="15" t="str">
        <f>IF(AND($B$6=NB!$A$17,$B$8&gt;0),'Ersparnisberechnung Sommertarif'!$B$8*SLP!C32117,"")</f>
        <v/>
      </c>
    </row>
    <row r="32138" spans="1:5" x14ac:dyDescent="0.3">
      <c r="A32138" s="25">
        <v>46357</v>
      </c>
      <c r="B32138" s="31">
        <v>0.55208333333333337</v>
      </c>
      <c r="C32138" s="46"/>
      <c r="D32138" s="29">
        <v>46357.552083333336</v>
      </c>
      <c r="E32138" s="15" t="str">
        <f>IF(AND($B$6=NB!$A$17,$B$8&gt;0),'Ersparnisberechnung Sommertarif'!$B$8*SLP!C32118,"")</f>
        <v/>
      </c>
    </row>
    <row r="32139" spans="1:5" x14ac:dyDescent="0.3">
      <c r="A32139" s="25">
        <v>46357</v>
      </c>
      <c r="B32139" s="31">
        <v>0.5625</v>
      </c>
      <c r="C32139" s="46"/>
      <c r="D32139" s="29">
        <v>46357.5625</v>
      </c>
      <c r="E32139" s="15" t="str">
        <f>IF(AND($B$6=NB!$A$17,$B$8&gt;0),'Ersparnisberechnung Sommertarif'!$B$8*SLP!C32119,"")</f>
        <v/>
      </c>
    </row>
    <row r="32140" spans="1:5" x14ac:dyDescent="0.3">
      <c r="A32140" s="25">
        <v>46357</v>
      </c>
      <c r="B32140" s="31">
        <v>0.57291666666666663</v>
      </c>
      <c r="C32140" s="46"/>
      <c r="D32140" s="29">
        <v>46357.572916666664</v>
      </c>
      <c r="E32140" s="15" t="str">
        <f>IF(AND($B$6=NB!$A$17,$B$8&gt;0),'Ersparnisberechnung Sommertarif'!$B$8*SLP!C32120,"")</f>
        <v/>
      </c>
    </row>
    <row r="32141" spans="1:5" x14ac:dyDescent="0.3">
      <c r="A32141" s="25">
        <v>46357</v>
      </c>
      <c r="B32141" s="31">
        <v>0.58333333333333337</v>
      </c>
      <c r="C32141" s="46"/>
      <c r="D32141" s="29">
        <v>46357.583333333336</v>
      </c>
      <c r="E32141" s="15" t="str">
        <f>IF(AND($B$6=NB!$A$17,$B$8&gt;0),'Ersparnisberechnung Sommertarif'!$B$8*SLP!C32121,"")</f>
        <v/>
      </c>
    </row>
    <row r="32142" spans="1:5" x14ac:dyDescent="0.3">
      <c r="A32142" s="25">
        <v>46357</v>
      </c>
      <c r="B32142" s="31">
        <v>0.59375</v>
      </c>
      <c r="C32142" s="46"/>
      <c r="D32142" s="29">
        <v>46357.59375</v>
      </c>
      <c r="E32142" s="15" t="str">
        <f>IF(AND($B$6=NB!$A$17,$B$8&gt;0),'Ersparnisberechnung Sommertarif'!$B$8*SLP!C32122,"")</f>
        <v/>
      </c>
    </row>
    <row r="32143" spans="1:5" x14ac:dyDescent="0.3">
      <c r="A32143" s="25">
        <v>46357</v>
      </c>
      <c r="B32143" s="31">
        <v>0.60416666666666663</v>
      </c>
      <c r="C32143" s="46"/>
      <c r="D32143" s="29">
        <v>46357.604166666664</v>
      </c>
      <c r="E32143" s="15" t="str">
        <f>IF(AND($B$6=NB!$A$17,$B$8&gt;0),'Ersparnisberechnung Sommertarif'!$B$8*SLP!C32123,"")</f>
        <v/>
      </c>
    </row>
    <row r="32144" spans="1:5" x14ac:dyDescent="0.3">
      <c r="A32144" s="25">
        <v>46357</v>
      </c>
      <c r="B32144" s="31">
        <v>0.61458333333333337</v>
      </c>
      <c r="C32144" s="46"/>
      <c r="D32144" s="29">
        <v>46357.614583333336</v>
      </c>
      <c r="E32144" s="15" t="str">
        <f>IF(AND($B$6=NB!$A$17,$B$8&gt;0),'Ersparnisberechnung Sommertarif'!$B$8*SLP!C32124,"")</f>
        <v/>
      </c>
    </row>
    <row r="32145" spans="1:5" x14ac:dyDescent="0.3">
      <c r="A32145" s="25">
        <v>46357</v>
      </c>
      <c r="B32145" s="31">
        <v>0.625</v>
      </c>
      <c r="C32145" s="46"/>
      <c r="D32145" s="29">
        <v>46357.625</v>
      </c>
      <c r="E32145" s="15" t="str">
        <f>IF(AND($B$6=NB!$A$17,$B$8&gt;0),'Ersparnisberechnung Sommertarif'!$B$8*SLP!C32125,"")</f>
        <v/>
      </c>
    </row>
    <row r="32146" spans="1:5" x14ac:dyDescent="0.3">
      <c r="A32146" s="25">
        <v>46357</v>
      </c>
      <c r="B32146" s="31">
        <v>0.63541666666666663</v>
      </c>
      <c r="C32146" s="46"/>
      <c r="D32146" s="29">
        <v>46357.635416666664</v>
      </c>
      <c r="E32146" s="15" t="str">
        <f>IF(AND($B$6=NB!$A$17,$B$8&gt;0),'Ersparnisberechnung Sommertarif'!$B$8*SLP!C32126,"")</f>
        <v/>
      </c>
    </row>
    <row r="32147" spans="1:5" x14ac:dyDescent="0.3">
      <c r="A32147" s="25">
        <v>46357</v>
      </c>
      <c r="B32147" s="31">
        <v>0.64583333333333337</v>
      </c>
      <c r="C32147" s="46"/>
      <c r="D32147" s="29">
        <v>46357.645833333336</v>
      </c>
      <c r="E32147" s="15" t="str">
        <f>IF(AND($B$6=NB!$A$17,$B$8&gt;0),'Ersparnisberechnung Sommertarif'!$B$8*SLP!C32127,"")</f>
        <v/>
      </c>
    </row>
    <row r="32148" spans="1:5" x14ac:dyDescent="0.3">
      <c r="A32148" s="25">
        <v>46357</v>
      </c>
      <c r="B32148" s="31">
        <v>0.65625</v>
      </c>
      <c r="C32148" s="46"/>
      <c r="D32148" s="29">
        <v>46357.65625</v>
      </c>
      <c r="E32148" s="15" t="str">
        <f>IF(AND($B$6=NB!$A$17,$B$8&gt;0),'Ersparnisberechnung Sommertarif'!$B$8*SLP!C32128,"")</f>
        <v/>
      </c>
    </row>
    <row r="32149" spans="1:5" x14ac:dyDescent="0.3">
      <c r="A32149" s="25">
        <v>46357</v>
      </c>
      <c r="B32149" s="31">
        <v>0.66666666666666663</v>
      </c>
      <c r="C32149" s="46"/>
      <c r="D32149" s="29">
        <v>46357.666666666664</v>
      </c>
      <c r="E32149" s="15" t="str">
        <f>IF(AND($B$6=NB!$A$17,$B$8&gt;0),'Ersparnisberechnung Sommertarif'!$B$8*SLP!C32129,"")</f>
        <v/>
      </c>
    </row>
    <row r="32150" spans="1:5" x14ac:dyDescent="0.3">
      <c r="A32150" s="25">
        <v>46357</v>
      </c>
      <c r="B32150" s="31">
        <v>0.67708333333333337</v>
      </c>
      <c r="C32150" s="46"/>
      <c r="D32150" s="29">
        <v>46357.677083333336</v>
      </c>
      <c r="E32150" s="15" t="str">
        <f>IF(AND($B$6=NB!$A$17,$B$8&gt;0),'Ersparnisberechnung Sommertarif'!$B$8*SLP!C32130,"")</f>
        <v/>
      </c>
    </row>
    <row r="32151" spans="1:5" x14ac:dyDescent="0.3">
      <c r="A32151" s="25">
        <v>46357</v>
      </c>
      <c r="B32151" s="31">
        <v>0.6875</v>
      </c>
      <c r="C32151" s="46"/>
      <c r="D32151" s="29">
        <v>46357.6875</v>
      </c>
      <c r="E32151" s="15" t="str">
        <f>IF(AND($B$6=NB!$A$17,$B$8&gt;0),'Ersparnisberechnung Sommertarif'!$B$8*SLP!C32131,"")</f>
        <v/>
      </c>
    </row>
    <row r="32152" spans="1:5" x14ac:dyDescent="0.3">
      <c r="A32152" s="25">
        <v>46357</v>
      </c>
      <c r="B32152" s="31">
        <v>0.69791666666666663</v>
      </c>
      <c r="C32152" s="46"/>
      <c r="D32152" s="29">
        <v>46357.697916666664</v>
      </c>
      <c r="E32152" s="15" t="str">
        <f>IF(AND($B$6=NB!$A$17,$B$8&gt;0),'Ersparnisberechnung Sommertarif'!$B$8*SLP!C32132,"")</f>
        <v/>
      </c>
    </row>
    <row r="32153" spans="1:5" x14ac:dyDescent="0.3">
      <c r="A32153" s="25">
        <v>46357</v>
      </c>
      <c r="B32153" s="31">
        <v>0.70833333333333337</v>
      </c>
      <c r="C32153" s="46"/>
      <c r="D32153" s="29">
        <v>46357.708333333336</v>
      </c>
      <c r="E32153" s="15" t="str">
        <f>IF(AND($B$6=NB!$A$17,$B$8&gt;0),'Ersparnisberechnung Sommertarif'!$B$8*SLP!C32133,"")</f>
        <v/>
      </c>
    </row>
    <row r="32154" spans="1:5" x14ac:dyDescent="0.3">
      <c r="A32154" s="25">
        <v>46357</v>
      </c>
      <c r="B32154" s="31">
        <v>0.71875</v>
      </c>
      <c r="C32154" s="46"/>
      <c r="D32154" s="29">
        <v>46357.71875</v>
      </c>
      <c r="E32154" s="15" t="str">
        <f>IF(AND($B$6=NB!$A$17,$B$8&gt;0),'Ersparnisberechnung Sommertarif'!$B$8*SLP!C32134,"")</f>
        <v/>
      </c>
    </row>
    <row r="32155" spans="1:5" x14ac:dyDescent="0.3">
      <c r="A32155" s="25">
        <v>46357</v>
      </c>
      <c r="B32155" s="31">
        <v>0.72916666666666663</v>
      </c>
      <c r="C32155" s="46"/>
      <c r="D32155" s="29">
        <v>46357.729166666664</v>
      </c>
      <c r="E32155" s="15" t="str">
        <f>IF(AND($B$6=NB!$A$17,$B$8&gt;0),'Ersparnisberechnung Sommertarif'!$B$8*SLP!C32135,"")</f>
        <v/>
      </c>
    </row>
    <row r="32156" spans="1:5" x14ac:dyDescent="0.3">
      <c r="A32156" s="25">
        <v>46357</v>
      </c>
      <c r="B32156" s="31">
        <v>0.73958333333333337</v>
      </c>
      <c r="C32156" s="46"/>
      <c r="D32156" s="29">
        <v>46357.739583333336</v>
      </c>
      <c r="E32156" s="15" t="str">
        <f>IF(AND($B$6=NB!$A$17,$B$8&gt;0),'Ersparnisberechnung Sommertarif'!$B$8*SLP!C32136,"")</f>
        <v/>
      </c>
    </row>
    <row r="32157" spans="1:5" x14ac:dyDescent="0.3">
      <c r="A32157" s="25">
        <v>46357</v>
      </c>
      <c r="B32157" s="31">
        <v>0.75</v>
      </c>
      <c r="C32157" s="46"/>
      <c r="D32157" s="29">
        <v>46357.75</v>
      </c>
      <c r="E32157" s="15" t="str">
        <f>IF(AND($B$6=NB!$A$17,$B$8&gt;0),'Ersparnisberechnung Sommertarif'!$B$8*SLP!C32137,"")</f>
        <v/>
      </c>
    </row>
    <row r="32158" spans="1:5" x14ac:dyDescent="0.3">
      <c r="A32158" s="25">
        <v>46357</v>
      </c>
      <c r="B32158" s="31">
        <v>0.76041666666666663</v>
      </c>
      <c r="C32158" s="46"/>
      <c r="D32158" s="29">
        <v>46357.760416666664</v>
      </c>
      <c r="E32158" s="15" t="str">
        <f>IF(AND($B$6=NB!$A$17,$B$8&gt;0),'Ersparnisberechnung Sommertarif'!$B$8*SLP!C32138,"")</f>
        <v/>
      </c>
    </row>
    <row r="32159" spans="1:5" x14ac:dyDescent="0.3">
      <c r="A32159" s="25">
        <v>46357</v>
      </c>
      <c r="B32159" s="31">
        <v>0.77083333333333337</v>
      </c>
      <c r="C32159" s="46"/>
      <c r="D32159" s="29">
        <v>46357.770833333336</v>
      </c>
      <c r="E32159" s="15" t="str">
        <f>IF(AND($B$6=NB!$A$17,$B$8&gt;0),'Ersparnisberechnung Sommertarif'!$B$8*SLP!C32139,"")</f>
        <v/>
      </c>
    </row>
    <row r="32160" spans="1:5" x14ac:dyDescent="0.3">
      <c r="A32160" s="25">
        <v>46357</v>
      </c>
      <c r="B32160" s="31">
        <v>0.78125</v>
      </c>
      <c r="C32160" s="46"/>
      <c r="D32160" s="29">
        <v>46357.78125</v>
      </c>
      <c r="E32160" s="15" t="str">
        <f>IF(AND($B$6=NB!$A$17,$B$8&gt;0),'Ersparnisberechnung Sommertarif'!$B$8*SLP!C32140,"")</f>
        <v/>
      </c>
    </row>
    <row r="32161" spans="1:5" x14ac:dyDescent="0.3">
      <c r="A32161" s="25">
        <v>46357</v>
      </c>
      <c r="B32161" s="31">
        <v>0.79166666666666663</v>
      </c>
      <c r="C32161" s="46"/>
      <c r="D32161" s="29">
        <v>46357.791666666664</v>
      </c>
      <c r="E32161" s="15" t="str">
        <f>IF(AND($B$6=NB!$A$17,$B$8&gt;0),'Ersparnisberechnung Sommertarif'!$B$8*SLP!C32141,"")</f>
        <v/>
      </c>
    </row>
    <row r="32162" spans="1:5" x14ac:dyDescent="0.3">
      <c r="A32162" s="25">
        <v>46357</v>
      </c>
      <c r="B32162" s="31">
        <v>0.80208333333333337</v>
      </c>
      <c r="C32162" s="46"/>
      <c r="D32162" s="29">
        <v>46357.802083333336</v>
      </c>
      <c r="E32162" s="15" t="str">
        <f>IF(AND($B$6=NB!$A$17,$B$8&gt;0),'Ersparnisberechnung Sommertarif'!$B$8*SLP!C32142,"")</f>
        <v/>
      </c>
    </row>
    <row r="32163" spans="1:5" x14ac:dyDescent="0.3">
      <c r="A32163" s="25">
        <v>46357</v>
      </c>
      <c r="B32163" s="31">
        <v>0.8125</v>
      </c>
      <c r="C32163" s="46"/>
      <c r="D32163" s="29">
        <v>46357.8125</v>
      </c>
      <c r="E32163" s="15" t="str">
        <f>IF(AND($B$6=NB!$A$17,$B$8&gt;0),'Ersparnisberechnung Sommertarif'!$B$8*SLP!C32143,"")</f>
        <v/>
      </c>
    </row>
    <row r="32164" spans="1:5" x14ac:dyDescent="0.3">
      <c r="A32164" s="25">
        <v>46357</v>
      </c>
      <c r="B32164" s="31">
        <v>0.82291666666666663</v>
      </c>
      <c r="C32164" s="46"/>
      <c r="D32164" s="29">
        <v>46357.822916666664</v>
      </c>
      <c r="E32164" s="15" t="str">
        <f>IF(AND($B$6=NB!$A$17,$B$8&gt;0),'Ersparnisberechnung Sommertarif'!$B$8*SLP!C32144,"")</f>
        <v/>
      </c>
    </row>
    <row r="32165" spans="1:5" x14ac:dyDescent="0.3">
      <c r="A32165" s="25">
        <v>46357</v>
      </c>
      <c r="B32165" s="31">
        <v>0.83333333333333337</v>
      </c>
      <c r="C32165" s="46"/>
      <c r="D32165" s="29">
        <v>46357.833333333336</v>
      </c>
      <c r="E32165" s="15" t="str">
        <f>IF(AND($B$6=NB!$A$17,$B$8&gt;0),'Ersparnisberechnung Sommertarif'!$B$8*SLP!C32145,"")</f>
        <v/>
      </c>
    </row>
    <row r="32166" spans="1:5" x14ac:dyDescent="0.3">
      <c r="A32166" s="25">
        <v>46357</v>
      </c>
      <c r="B32166" s="31">
        <v>0.84375</v>
      </c>
      <c r="C32166" s="46"/>
      <c r="D32166" s="29">
        <v>46357.84375</v>
      </c>
      <c r="E32166" s="15" t="str">
        <f>IF(AND($B$6=NB!$A$17,$B$8&gt;0),'Ersparnisberechnung Sommertarif'!$B$8*SLP!C32146,"")</f>
        <v/>
      </c>
    </row>
    <row r="32167" spans="1:5" x14ac:dyDescent="0.3">
      <c r="A32167" s="25">
        <v>46357</v>
      </c>
      <c r="B32167" s="31">
        <v>0.85416666666666663</v>
      </c>
      <c r="C32167" s="46"/>
      <c r="D32167" s="29">
        <v>46357.854166666664</v>
      </c>
      <c r="E32167" s="15" t="str">
        <f>IF(AND($B$6=NB!$A$17,$B$8&gt;0),'Ersparnisberechnung Sommertarif'!$B$8*SLP!C32147,"")</f>
        <v/>
      </c>
    </row>
    <row r="32168" spans="1:5" x14ac:dyDescent="0.3">
      <c r="A32168" s="25">
        <v>46357</v>
      </c>
      <c r="B32168" s="31">
        <v>0.86458333333333337</v>
      </c>
      <c r="C32168" s="46"/>
      <c r="D32168" s="29">
        <v>46357.864583333336</v>
      </c>
      <c r="E32168" s="15" t="str">
        <f>IF(AND($B$6=NB!$A$17,$B$8&gt;0),'Ersparnisberechnung Sommertarif'!$B$8*SLP!C32148,"")</f>
        <v/>
      </c>
    </row>
    <row r="32169" spans="1:5" x14ac:dyDescent="0.3">
      <c r="A32169" s="25">
        <v>46357</v>
      </c>
      <c r="B32169" s="31">
        <v>0.875</v>
      </c>
      <c r="C32169" s="46"/>
      <c r="D32169" s="29">
        <v>46357.875</v>
      </c>
      <c r="E32169" s="15" t="str">
        <f>IF(AND($B$6=NB!$A$17,$B$8&gt;0),'Ersparnisberechnung Sommertarif'!$B$8*SLP!C32149,"")</f>
        <v/>
      </c>
    </row>
    <row r="32170" spans="1:5" x14ac:dyDescent="0.3">
      <c r="A32170" s="25">
        <v>46357</v>
      </c>
      <c r="B32170" s="31">
        <v>0.88541666666666663</v>
      </c>
      <c r="C32170" s="46"/>
      <c r="D32170" s="29">
        <v>46357.885416666664</v>
      </c>
      <c r="E32170" s="15" t="str">
        <f>IF(AND($B$6=NB!$A$17,$B$8&gt;0),'Ersparnisberechnung Sommertarif'!$B$8*SLP!C32150,"")</f>
        <v/>
      </c>
    </row>
    <row r="32171" spans="1:5" x14ac:dyDescent="0.3">
      <c r="A32171" s="25">
        <v>46357</v>
      </c>
      <c r="B32171" s="31">
        <v>0.89583333333333337</v>
      </c>
      <c r="C32171" s="46"/>
      <c r="D32171" s="29">
        <v>46357.895833333336</v>
      </c>
      <c r="E32171" s="15" t="str">
        <f>IF(AND($B$6=NB!$A$17,$B$8&gt;0),'Ersparnisberechnung Sommertarif'!$B$8*SLP!C32151,"")</f>
        <v/>
      </c>
    </row>
    <row r="32172" spans="1:5" x14ac:dyDescent="0.3">
      <c r="A32172" s="25">
        <v>46357</v>
      </c>
      <c r="B32172" s="31">
        <v>0.90625</v>
      </c>
      <c r="C32172" s="46"/>
      <c r="D32172" s="29">
        <v>46357.90625</v>
      </c>
      <c r="E32172" s="15" t="str">
        <f>IF(AND($B$6=NB!$A$17,$B$8&gt;0),'Ersparnisberechnung Sommertarif'!$B$8*SLP!C32152,"")</f>
        <v/>
      </c>
    </row>
    <row r="32173" spans="1:5" x14ac:dyDescent="0.3">
      <c r="A32173" s="25">
        <v>46357</v>
      </c>
      <c r="B32173" s="31">
        <v>0.91666666666666663</v>
      </c>
      <c r="C32173" s="46"/>
      <c r="D32173" s="29">
        <v>46357.916666666664</v>
      </c>
      <c r="E32173" s="15" t="str">
        <f>IF(AND($B$6=NB!$A$17,$B$8&gt;0),'Ersparnisberechnung Sommertarif'!$B$8*SLP!C32153,"")</f>
        <v/>
      </c>
    </row>
    <row r="32174" spans="1:5" x14ac:dyDescent="0.3">
      <c r="A32174" s="25">
        <v>46357</v>
      </c>
      <c r="B32174" s="31">
        <v>0.92708333333333337</v>
      </c>
      <c r="C32174" s="46"/>
      <c r="D32174" s="29">
        <v>46357.927083333336</v>
      </c>
      <c r="E32174" s="15" t="str">
        <f>IF(AND($B$6=NB!$A$17,$B$8&gt;0),'Ersparnisberechnung Sommertarif'!$B$8*SLP!C32154,"")</f>
        <v/>
      </c>
    </row>
    <row r="32175" spans="1:5" x14ac:dyDescent="0.3">
      <c r="A32175" s="25">
        <v>46357</v>
      </c>
      <c r="B32175" s="31">
        <v>0.9375</v>
      </c>
      <c r="C32175" s="46"/>
      <c r="D32175" s="29">
        <v>46357.9375</v>
      </c>
      <c r="E32175" s="15" t="str">
        <f>IF(AND($B$6=NB!$A$17,$B$8&gt;0),'Ersparnisberechnung Sommertarif'!$B$8*SLP!C32155,"")</f>
        <v/>
      </c>
    </row>
    <row r="32176" spans="1:5" x14ac:dyDescent="0.3">
      <c r="A32176" s="25">
        <v>46357</v>
      </c>
      <c r="B32176" s="31">
        <v>0.94791666666666663</v>
      </c>
      <c r="C32176" s="46"/>
      <c r="D32176" s="29">
        <v>46357.947916666664</v>
      </c>
      <c r="E32176" s="15" t="str">
        <f>IF(AND($B$6=NB!$A$17,$B$8&gt;0),'Ersparnisberechnung Sommertarif'!$B$8*SLP!C32156,"")</f>
        <v/>
      </c>
    </row>
    <row r="32177" spans="1:5" x14ac:dyDescent="0.3">
      <c r="A32177" s="25">
        <v>46357</v>
      </c>
      <c r="B32177" s="31">
        <v>0.95833333333333337</v>
      </c>
      <c r="C32177" s="46"/>
      <c r="D32177" s="29">
        <v>46357.958333333336</v>
      </c>
      <c r="E32177" s="15" t="str">
        <f>IF(AND($B$6=NB!$A$17,$B$8&gt;0),'Ersparnisberechnung Sommertarif'!$B$8*SLP!C32157,"")</f>
        <v/>
      </c>
    </row>
    <row r="32178" spans="1:5" x14ac:dyDescent="0.3">
      <c r="A32178" s="25">
        <v>46357</v>
      </c>
      <c r="B32178" s="31">
        <v>0.96875</v>
      </c>
      <c r="C32178" s="46"/>
      <c r="D32178" s="29">
        <v>46357.96875</v>
      </c>
      <c r="E32178" s="15" t="str">
        <f>IF(AND($B$6=NB!$A$17,$B$8&gt;0),'Ersparnisberechnung Sommertarif'!$B$8*SLP!C32158,"")</f>
        <v/>
      </c>
    </row>
    <row r="32179" spans="1:5" x14ac:dyDescent="0.3">
      <c r="A32179" s="25">
        <v>46357</v>
      </c>
      <c r="B32179" s="31">
        <v>0.97916666666666663</v>
      </c>
      <c r="C32179" s="46"/>
      <c r="D32179" s="29">
        <v>46357.979166666664</v>
      </c>
      <c r="E32179" s="15" t="str">
        <f>IF(AND($B$6=NB!$A$17,$B$8&gt;0),'Ersparnisberechnung Sommertarif'!$B$8*SLP!C32159,"")</f>
        <v/>
      </c>
    </row>
    <row r="32180" spans="1:5" x14ac:dyDescent="0.3">
      <c r="A32180" s="25">
        <v>46357</v>
      </c>
      <c r="B32180" s="31">
        <v>0.98958333333333337</v>
      </c>
      <c r="C32180" s="46"/>
      <c r="D32180" s="29">
        <v>46357.989583333336</v>
      </c>
      <c r="E32180" s="15" t="str">
        <f>IF(AND($B$6=NB!$A$17,$B$8&gt;0),'Ersparnisberechnung Sommertarif'!$B$8*SLP!C32160,"")</f>
        <v/>
      </c>
    </row>
    <row r="32181" spans="1:5" x14ac:dyDescent="0.3">
      <c r="A32181" s="25">
        <v>46358</v>
      </c>
      <c r="B32181" s="31">
        <v>0</v>
      </c>
      <c r="C32181" s="46"/>
      <c r="D32181" s="29">
        <v>46358</v>
      </c>
      <c r="E32181" s="15" t="str">
        <f>IF(AND($B$6=NB!$A$17,$B$8&gt;0),'Ersparnisberechnung Sommertarif'!$B$8*SLP!C32161,"")</f>
        <v/>
      </c>
    </row>
    <row r="32182" spans="1:5" x14ac:dyDescent="0.3">
      <c r="A32182" s="25">
        <v>46358</v>
      </c>
      <c r="B32182" s="31">
        <v>1.0416666666666666E-2</v>
      </c>
      <c r="C32182" s="46"/>
      <c r="D32182" s="29">
        <v>46358.010416666664</v>
      </c>
      <c r="E32182" s="15" t="str">
        <f>IF(AND($B$6=NB!$A$17,$B$8&gt;0),'Ersparnisberechnung Sommertarif'!$B$8*SLP!C32162,"")</f>
        <v/>
      </c>
    </row>
    <row r="32183" spans="1:5" x14ac:dyDescent="0.3">
      <c r="A32183" s="25">
        <v>46358</v>
      </c>
      <c r="B32183" s="31">
        <v>2.0833333333333332E-2</v>
      </c>
      <c r="C32183" s="46"/>
      <c r="D32183" s="29">
        <v>46358.020833333336</v>
      </c>
      <c r="E32183" s="15" t="str">
        <f>IF(AND($B$6=NB!$A$17,$B$8&gt;0),'Ersparnisberechnung Sommertarif'!$B$8*SLP!C32163,"")</f>
        <v/>
      </c>
    </row>
    <row r="32184" spans="1:5" x14ac:dyDescent="0.3">
      <c r="A32184" s="25">
        <v>46358</v>
      </c>
      <c r="B32184" s="31">
        <v>3.125E-2</v>
      </c>
      <c r="C32184" s="46"/>
      <c r="D32184" s="29">
        <v>46358.03125</v>
      </c>
      <c r="E32184" s="15" t="str">
        <f>IF(AND($B$6=NB!$A$17,$B$8&gt;0),'Ersparnisberechnung Sommertarif'!$B$8*SLP!C32164,"")</f>
        <v/>
      </c>
    </row>
    <row r="32185" spans="1:5" x14ac:dyDescent="0.3">
      <c r="A32185" s="25">
        <v>46358</v>
      </c>
      <c r="B32185" s="31">
        <v>4.1666666666666664E-2</v>
      </c>
      <c r="C32185" s="46"/>
      <c r="D32185" s="29">
        <v>46358.041666666664</v>
      </c>
      <c r="E32185" s="15" t="str">
        <f>IF(AND($B$6=NB!$A$17,$B$8&gt;0),'Ersparnisberechnung Sommertarif'!$B$8*SLP!C32165,"")</f>
        <v/>
      </c>
    </row>
    <row r="32186" spans="1:5" x14ac:dyDescent="0.3">
      <c r="A32186" s="25">
        <v>46358</v>
      </c>
      <c r="B32186" s="31">
        <v>5.2083333333333336E-2</v>
      </c>
      <c r="C32186" s="46"/>
      <c r="D32186" s="29">
        <v>46358.052083333336</v>
      </c>
      <c r="E32186" s="15" t="str">
        <f>IF(AND($B$6=NB!$A$17,$B$8&gt;0),'Ersparnisberechnung Sommertarif'!$B$8*SLP!C32166,"")</f>
        <v/>
      </c>
    </row>
    <row r="32187" spans="1:5" x14ac:dyDescent="0.3">
      <c r="A32187" s="25">
        <v>46358</v>
      </c>
      <c r="B32187" s="31">
        <v>6.25E-2</v>
      </c>
      <c r="C32187" s="46"/>
      <c r="D32187" s="29">
        <v>46358.0625</v>
      </c>
      <c r="E32187" s="15" t="str">
        <f>IF(AND($B$6=NB!$A$17,$B$8&gt;0),'Ersparnisberechnung Sommertarif'!$B$8*SLP!C32167,"")</f>
        <v/>
      </c>
    </row>
    <row r="32188" spans="1:5" x14ac:dyDescent="0.3">
      <c r="A32188" s="25">
        <v>46358</v>
      </c>
      <c r="B32188" s="31">
        <v>7.2916666666666671E-2</v>
      </c>
      <c r="C32188" s="46"/>
      <c r="D32188" s="29">
        <v>46358.072916666664</v>
      </c>
      <c r="E32188" s="15" t="str">
        <f>IF(AND($B$6=NB!$A$17,$B$8&gt;0),'Ersparnisberechnung Sommertarif'!$B$8*SLP!C32168,"")</f>
        <v/>
      </c>
    </row>
    <row r="32189" spans="1:5" x14ac:dyDescent="0.3">
      <c r="A32189" s="25">
        <v>46358</v>
      </c>
      <c r="B32189" s="31">
        <v>8.3333333333333329E-2</v>
      </c>
      <c r="C32189" s="46"/>
      <c r="D32189" s="29">
        <v>46358.083333333336</v>
      </c>
      <c r="E32189" s="15" t="str">
        <f>IF(AND($B$6=NB!$A$17,$B$8&gt;0),'Ersparnisberechnung Sommertarif'!$B$8*SLP!C32169,"")</f>
        <v/>
      </c>
    </row>
    <row r="32190" spans="1:5" x14ac:dyDescent="0.3">
      <c r="A32190" s="25">
        <v>46358</v>
      </c>
      <c r="B32190" s="31">
        <v>9.375E-2</v>
      </c>
      <c r="C32190" s="46"/>
      <c r="D32190" s="29">
        <v>46358.09375</v>
      </c>
      <c r="E32190" s="15" t="str">
        <f>IF(AND($B$6=NB!$A$17,$B$8&gt;0),'Ersparnisberechnung Sommertarif'!$B$8*SLP!C32170,"")</f>
        <v/>
      </c>
    </row>
    <row r="32191" spans="1:5" x14ac:dyDescent="0.3">
      <c r="A32191" s="25">
        <v>46358</v>
      </c>
      <c r="B32191" s="31">
        <v>0.10416666666666667</v>
      </c>
      <c r="C32191" s="46"/>
      <c r="D32191" s="29">
        <v>46358.104166666664</v>
      </c>
      <c r="E32191" s="15" t="str">
        <f>IF(AND($B$6=NB!$A$17,$B$8&gt;0),'Ersparnisberechnung Sommertarif'!$B$8*SLP!C32171,"")</f>
        <v/>
      </c>
    </row>
    <row r="32192" spans="1:5" x14ac:dyDescent="0.3">
      <c r="A32192" s="25">
        <v>46358</v>
      </c>
      <c r="B32192" s="31">
        <v>0.11458333333333333</v>
      </c>
      <c r="C32192" s="46"/>
      <c r="D32192" s="29">
        <v>46358.114583333336</v>
      </c>
      <c r="E32192" s="15" t="str">
        <f>IF(AND($B$6=NB!$A$17,$B$8&gt;0),'Ersparnisberechnung Sommertarif'!$B$8*SLP!C32172,"")</f>
        <v/>
      </c>
    </row>
    <row r="32193" spans="1:5" x14ac:dyDescent="0.3">
      <c r="A32193" s="25">
        <v>46358</v>
      </c>
      <c r="B32193" s="31">
        <v>0.125</v>
      </c>
      <c r="C32193" s="46"/>
      <c r="D32193" s="29">
        <v>46358.125</v>
      </c>
      <c r="E32193" s="15" t="str">
        <f>IF(AND($B$6=NB!$A$17,$B$8&gt;0),'Ersparnisberechnung Sommertarif'!$B$8*SLP!C32173,"")</f>
        <v/>
      </c>
    </row>
    <row r="32194" spans="1:5" x14ac:dyDescent="0.3">
      <c r="A32194" s="25">
        <v>46358</v>
      </c>
      <c r="B32194" s="31">
        <v>0.13541666666666666</v>
      </c>
      <c r="C32194" s="46"/>
      <c r="D32194" s="29">
        <v>46358.135416666664</v>
      </c>
      <c r="E32194" s="15" t="str">
        <f>IF(AND($B$6=NB!$A$17,$B$8&gt;0),'Ersparnisberechnung Sommertarif'!$B$8*SLP!C32174,"")</f>
        <v/>
      </c>
    </row>
    <row r="32195" spans="1:5" x14ac:dyDescent="0.3">
      <c r="A32195" s="25">
        <v>46358</v>
      </c>
      <c r="B32195" s="31">
        <v>0.14583333333333334</v>
      </c>
      <c r="C32195" s="46"/>
      <c r="D32195" s="29">
        <v>46358.145833333336</v>
      </c>
      <c r="E32195" s="15" t="str">
        <f>IF(AND($B$6=NB!$A$17,$B$8&gt;0),'Ersparnisberechnung Sommertarif'!$B$8*SLP!C32175,"")</f>
        <v/>
      </c>
    </row>
    <row r="32196" spans="1:5" x14ac:dyDescent="0.3">
      <c r="A32196" s="25">
        <v>46358</v>
      </c>
      <c r="B32196" s="31">
        <v>0.15625</v>
      </c>
      <c r="C32196" s="46"/>
      <c r="D32196" s="29">
        <v>46358.15625</v>
      </c>
      <c r="E32196" s="15" t="str">
        <f>IF(AND($B$6=NB!$A$17,$B$8&gt;0),'Ersparnisberechnung Sommertarif'!$B$8*SLP!C32176,"")</f>
        <v/>
      </c>
    </row>
    <row r="32197" spans="1:5" x14ac:dyDescent="0.3">
      <c r="A32197" s="25">
        <v>46358</v>
      </c>
      <c r="B32197" s="31">
        <v>0.16666666666666666</v>
      </c>
      <c r="C32197" s="46"/>
      <c r="D32197" s="29">
        <v>46358.166666666664</v>
      </c>
      <c r="E32197" s="15" t="str">
        <f>IF(AND($B$6=NB!$A$17,$B$8&gt;0),'Ersparnisberechnung Sommertarif'!$B$8*SLP!C32177,"")</f>
        <v/>
      </c>
    </row>
    <row r="32198" spans="1:5" x14ac:dyDescent="0.3">
      <c r="A32198" s="25">
        <v>46358</v>
      </c>
      <c r="B32198" s="31">
        <v>0.17708333333333334</v>
      </c>
      <c r="C32198" s="46"/>
      <c r="D32198" s="29">
        <v>46358.177083333336</v>
      </c>
      <c r="E32198" s="15" t="str">
        <f>IF(AND($B$6=NB!$A$17,$B$8&gt;0),'Ersparnisberechnung Sommertarif'!$B$8*SLP!C32178,"")</f>
        <v/>
      </c>
    </row>
    <row r="32199" spans="1:5" x14ac:dyDescent="0.3">
      <c r="A32199" s="25">
        <v>46358</v>
      </c>
      <c r="B32199" s="31">
        <v>0.1875</v>
      </c>
      <c r="C32199" s="46"/>
      <c r="D32199" s="29">
        <v>46358.1875</v>
      </c>
      <c r="E32199" s="15" t="str">
        <f>IF(AND($B$6=NB!$A$17,$B$8&gt;0),'Ersparnisberechnung Sommertarif'!$B$8*SLP!C32179,"")</f>
        <v/>
      </c>
    </row>
    <row r="32200" spans="1:5" x14ac:dyDescent="0.3">
      <c r="A32200" s="25">
        <v>46358</v>
      </c>
      <c r="B32200" s="31">
        <v>0.19791666666666666</v>
      </c>
      <c r="C32200" s="46"/>
      <c r="D32200" s="29">
        <v>46358.197916666664</v>
      </c>
      <c r="E32200" s="15" t="str">
        <f>IF(AND($B$6=NB!$A$17,$B$8&gt;0),'Ersparnisberechnung Sommertarif'!$B$8*SLP!C32180,"")</f>
        <v/>
      </c>
    </row>
    <row r="32201" spans="1:5" x14ac:dyDescent="0.3">
      <c r="A32201" s="25">
        <v>46358</v>
      </c>
      <c r="B32201" s="31">
        <v>0.20833333333333334</v>
      </c>
      <c r="C32201" s="46"/>
      <c r="D32201" s="29">
        <v>46358.208333333336</v>
      </c>
      <c r="E32201" s="15" t="str">
        <f>IF(AND($B$6=NB!$A$17,$B$8&gt;0),'Ersparnisberechnung Sommertarif'!$B$8*SLP!C32181,"")</f>
        <v/>
      </c>
    </row>
    <row r="32202" spans="1:5" x14ac:dyDescent="0.3">
      <c r="A32202" s="25">
        <v>46358</v>
      </c>
      <c r="B32202" s="31">
        <v>0.21875</v>
      </c>
      <c r="C32202" s="46"/>
      <c r="D32202" s="29">
        <v>46358.21875</v>
      </c>
      <c r="E32202" s="15" t="str">
        <f>IF(AND($B$6=NB!$A$17,$B$8&gt;0),'Ersparnisberechnung Sommertarif'!$B$8*SLP!C32182,"")</f>
        <v/>
      </c>
    </row>
    <row r="32203" spans="1:5" x14ac:dyDescent="0.3">
      <c r="A32203" s="25">
        <v>46358</v>
      </c>
      <c r="B32203" s="31">
        <v>0.22916666666666666</v>
      </c>
      <c r="C32203" s="46"/>
      <c r="D32203" s="29">
        <v>46358.229166666664</v>
      </c>
      <c r="E32203" s="15" t="str">
        <f>IF(AND($B$6=NB!$A$17,$B$8&gt;0),'Ersparnisberechnung Sommertarif'!$B$8*SLP!C32183,"")</f>
        <v/>
      </c>
    </row>
    <row r="32204" spans="1:5" x14ac:dyDescent="0.3">
      <c r="A32204" s="25">
        <v>46358</v>
      </c>
      <c r="B32204" s="31">
        <v>0.23958333333333334</v>
      </c>
      <c r="C32204" s="46"/>
      <c r="D32204" s="29">
        <v>46358.239583333336</v>
      </c>
      <c r="E32204" s="15" t="str">
        <f>IF(AND($B$6=NB!$A$17,$B$8&gt;0),'Ersparnisberechnung Sommertarif'!$B$8*SLP!C32184,"")</f>
        <v/>
      </c>
    </row>
    <row r="32205" spans="1:5" x14ac:dyDescent="0.3">
      <c r="A32205" s="25">
        <v>46358</v>
      </c>
      <c r="B32205" s="31">
        <v>0.25</v>
      </c>
      <c r="C32205" s="46"/>
      <c r="D32205" s="29">
        <v>46358.25</v>
      </c>
      <c r="E32205" s="15" t="str">
        <f>IF(AND($B$6=NB!$A$17,$B$8&gt;0),'Ersparnisberechnung Sommertarif'!$B$8*SLP!C32185,"")</f>
        <v/>
      </c>
    </row>
    <row r="32206" spans="1:5" x14ac:dyDescent="0.3">
      <c r="A32206" s="25">
        <v>46358</v>
      </c>
      <c r="B32206" s="31">
        <v>0.26041666666666669</v>
      </c>
      <c r="C32206" s="46"/>
      <c r="D32206" s="29">
        <v>46358.260416666664</v>
      </c>
      <c r="E32206" s="15" t="str">
        <f>IF(AND($B$6=NB!$A$17,$B$8&gt;0),'Ersparnisberechnung Sommertarif'!$B$8*SLP!C32186,"")</f>
        <v/>
      </c>
    </row>
    <row r="32207" spans="1:5" x14ac:dyDescent="0.3">
      <c r="A32207" s="25">
        <v>46358</v>
      </c>
      <c r="B32207" s="31">
        <v>0.27083333333333331</v>
      </c>
      <c r="C32207" s="46"/>
      <c r="D32207" s="29">
        <v>46358.270833333336</v>
      </c>
      <c r="E32207" s="15" t="str">
        <f>IF(AND($B$6=NB!$A$17,$B$8&gt;0),'Ersparnisberechnung Sommertarif'!$B$8*SLP!C32187,"")</f>
        <v/>
      </c>
    </row>
    <row r="32208" spans="1:5" x14ac:dyDescent="0.3">
      <c r="A32208" s="25">
        <v>46358</v>
      </c>
      <c r="B32208" s="31">
        <v>0.28125</v>
      </c>
      <c r="C32208" s="46"/>
      <c r="D32208" s="29">
        <v>46358.28125</v>
      </c>
      <c r="E32208" s="15" t="str">
        <f>IF(AND($B$6=NB!$A$17,$B$8&gt;0),'Ersparnisberechnung Sommertarif'!$B$8*SLP!C32188,"")</f>
        <v/>
      </c>
    </row>
    <row r="32209" spans="1:5" x14ac:dyDescent="0.3">
      <c r="A32209" s="25">
        <v>46358</v>
      </c>
      <c r="B32209" s="31">
        <v>0.29166666666666669</v>
      </c>
      <c r="C32209" s="46"/>
      <c r="D32209" s="29">
        <v>46358.291666666664</v>
      </c>
      <c r="E32209" s="15" t="str">
        <f>IF(AND($B$6=NB!$A$17,$B$8&gt;0),'Ersparnisberechnung Sommertarif'!$B$8*SLP!C32189,"")</f>
        <v/>
      </c>
    </row>
    <row r="32210" spans="1:5" x14ac:dyDescent="0.3">
      <c r="A32210" s="25">
        <v>46358</v>
      </c>
      <c r="B32210" s="31">
        <v>0.30208333333333331</v>
      </c>
      <c r="C32210" s="46"/>
      <c r="D32210" s="29">
        <v>46358.302083333336</v>
      </c>
      <c r="E32210" s="15" t="str">
        <f>IF(AND($B$6=NB!$A$17,$B$8&gt;0),'Ersparnisberechnung Sommertarif'!$B$8*SLP!C32190,"")</f>
        <v/>
      </c>
    </row>
    <row r="32211" spans="1:5" x14ac:dyDescent="0.3">
      <c r="A32211" s="25">
        <v>46358</v>
      </c>
      <c r="B32211" s="31">
        <v>0.3125</v>
      </c>
      <c r="C32211" s="46"/>
      <c r="D32211" s="29">
        <v>46358.3125</v>
      </c>
      <c r="E32211" s="15" t="str">
        <f>IF(AND($B$6=NB!$A$17,$B$8&gt;0),'Ersparnisberechnung Sommertarif'!$B$8*SLP!C32191,"")</f>
        <v/>
      </c>
    </row>
    <row r="32212" spans="1:5" x14ac:dyDescent="0.3">
      <c r="A32212" s="25">
        <v>46358</v>
      </c>
      <c r="B32212" s="31">
        <v>0.32291666666666669</v>
      </c>
      <c r="C32212" s="46"/>
      <c r="D32212" s="29">
        <v>46358.322916666664</v>
      </c>
      <c r="E32212" s="15" t="str">
        <f>IF(AND($B$6=NB!$A$17,$B$8&gt;0),'Ersparnisberechnung Sommertarif'!$B$8*SLP!C32192,"")</f>
        <v/>
      </c>
    </row>
    <row r="32213" spans="1:5" x14ac:dyDescent="0.3">
      <c r="A32213" s="25">
        <v>46358</v>
      </c>
      <c r="B32213" s="31">
        <v>0.33333333333333331</v>
      </c>
      <c r="C32213" s="46"/>
      <c r="D32213" s="29">
        <v>46358.333333333336</v>
      </c>
      <c r="E32213" s="15" t="str">
        <f>IF(AND($B$6=NB!$A$17,$B$8&gt;0),'Ersparnisberechnung Sommertarif'!$B$8*SLP!C32193,"")</f>
        <v/>
      </c>
    </row>
    <row r="32214" spans="1:5" x14ac:dyDescent="0.3">
      <c r="A32214" s="25">
        <v>46358</v>
      </c>
      <c r="B32214" s="31">
        <v>0.34375</v>
      </c>
      <c r="C32214" s="46"/>
      <c r="D32214" s="29">
        <v>46358.34375</v>
      </c>
      <c r="E32214" s="15" t="str">
        <f>IF(AND($B$6=NB!$A$17,$B$8&gt;0),'Ersparnisberechnung Sommertarif'!$B$8*SLP!C32194,"")</f>
        <v/>
      </c>
    </row>
    <row r="32215" spans="1:5" x14ac:dyDescent="0.3">
      <c r="A32215" s="25">
        <v>46358</v>
      </c>
      <c r="B32215" s="31">
        <v>0.35416666666666669</v>
      </c>
      <c r="C32215" s="46"/>
      <c r="D32215" s="29">
        <v>46358.354166666664</v>
      </c>
      <c r="E32215" s="15" t="str">
        <f>IF(AND($B$6=NB!$A$17,$B$8&gt;0),'Ersparnisberechnung Sommertarif'!$B$8*SLP!C32195,"")</f>
        <v/>
      </c>
    </row>
    <row r="32216" spans="1:5" x14ac:dyDescent="0.3">
      <c r="A32216" s="25">
        <v>46358</v>
      </c>
      <c r="B32216" s="31">
        <v>0.36458333333333331</v>
      </c>
      <c r="C32216" s="46"/>
      <c r="D32216" s="29">
        <v>46358.364583333336</v>
      </c>
      <c r="E32216" s="15" t="str">
        <f>IF(AND($B$6=NB!$A$17,$B$8&gt;0),'Ersparnisberechnung Sommertarif'!$B$8*SLP!C32196,"")</f>
        <v/>
      </c>
    </row>
    <row r="32217" spans="1:5" x14ac:dyDescent="0.3">
      <c r="A32217" s="25">
        <v>46358</v>
      </c>
      <c r="B32217" s="31">
        <v>0.375</v>
      </c>
      <c r="C32217" s="46"/>
      <c r="D32217" s="29">
        <v>46358.375</v>
      </c>
      <c r="E32217" s="15" t="str">
        <f>IF(AND($B$6=NB!$A$17,$B$8&gt;0),'Ersparnisberechnung Sommertarif'!$B$8*SLP!C32197,"")</f>
        <v/>
      </c>
    </row>
    <row r="32218" spans="1:5" x14ac:dyDescent="0.3">
      <c r="A32218" s="25">
        <v>46358</v>
      </c>
      <c r="B32218" s="31">
        <v>0.38541666666666669</v>
      </c>
      <c r="C32218" s="46"/>
      <c r="D32218" s="29">
        <v>46358.385416666664</v>
      </c>
      <c r="E32218" s="15" t="str">
        <f>IF(AND($B$6=NB!$A$17,$B$8&gt;0),'Ersparnisberechnung Sommertarif'!$B$8*SLP!C32198,"")</f>
        <v/>
      </c>
    </row>
    <row r="32219" spans="1:5" x14ac:dyDescent="0.3">
      <c r="A32219" s="25">
        <v>46358</v>
      </c>
      <c r="B32219" s="31">
        <v>0.39583333333333331</v>
      </c>
      <c r="C32219" s="46"/>
      <c r="D32219" s="29">
        <v>46358.395833333336</v>
      </c>
      <c r="E32219" s="15" t="str">
        <f>IF(AND($B$6=NB!$A$17,$B$8&gt;0),'Ersparnisberechnung Sommertarif'!$B$8*SLP!C32199,"")</f>
        <v/>
      </c>
    </row>
    <row r="32220" spans="1:5" x14ac:dyDescent="0.3">
      <c r="A32220" s="25">
        <v>46358</v>
      </c>
      <c r="B32220" s="31">
        <v>0.40625</v>
      </c>
      <c r="C32220" s="46"/>
      <c r="D32220" s="29">
        <v>46358.40625</v>
      </c>
      <c r="E32220" s="15" t="str">
        <f>IF(AND($B$6=NB!$A$17,$B$8&gt;0),'Ersparnisberechnung Sommertarif'!$B$8*SLP!C32200,"")</f>
        <v/>
      </c>
    </row>
    <row r="32221" spans="1:5" x14ac:dyDescent="0.3">
      <c r="A32221" s="25">
        <v>46358</v>
      </c>
      <c r="B32221" s="31">
        <v>0.41666666666666669</v>
      </c>
      <c r="C32221" s="46"/>
      <c r="D32221" s="29">
        <v>46358.416666666664</v>
      </c>
      <c r="E32221" s="15" t="str">
        <f>IF(AND($B$6=NB!$A$17,$B$8&gt;0),'Ersparnisberechnung Sommertarif'!$B$8*SLP!C32201,"")</f>
        <v/>
      </c>
    </row>
    <row r="32222" spans="1:5" x14ac:dyDescent="0.3">
      <c r="A32222" s="25">
        <v>46358</v>
      </c>
      <c r="B32222" s="31">
        <v>0.42708333333333331</v>
      </c>
      <c r="C32222" s="46"/>
      <c r="D32222" s="29">
        <v>46358.427083333336</v>
      </c>
      <c r="E32222" s="15" t="str">
        <f>IF(AND($B$6=NB!$A$17,$B$8&gt;0),'Ersparnisberechnung Sommertarif'!$B$8*SLP!C32202,"")</f>
        <v/>
      </c>
    </row>
    <row r="32223" spans="1:5" x14ac:dyDescent="0.3">
      <c r="A32223" s="25">
        <v>46358</v>
      </c>
      <c r="B32223" s="31">
        <v>0.4375</v>
      </c>
      <c r="C32223" s="46"/>
      <c r="D32223" s="29">
        <v>46358.4375</v>
      </c>
      <c r="E32223" s="15" t="str">
        <f>IF(AND($B$6=NB!$A$17,$B$8&gt;0),'Ersparnisberechnung Sommertarif'!$B$8*SLP!C32203,"")</f>
        <v/>
      </c>
    </row>
    <row r="32224" spans="1:5" x14ac:dyDescent="0.3">
      <c r="A32224" s="25">
        <v>46358</v>
      </c>
      <c r="B32224" s="31">
        <v>0.44791666666666669</v>
      </c>
      <c r="C32224" s="46"/>
      <c r="D32224" s="29">
        <v>46358.447916666664</v>
      </c>
      <c r="E32224" s="15" t="str">
        <f>IF(AND($B$6=NB!$A$17,$B$8&gt;0),'Ersparnisberechnung Sommertarif'!$B$8*SLP!C32204,"")</f>
        <v/>
      </c>
    </row>
    <row r="32225" spans="1:5" x14ac:dyDescent="0.3">
      <c r="A32225" s="25">
        <v>46358</v>
      </c>
      <c r="B32225" s="31">
        <v>0.45833333333333331</v>
      </c>
      <c r="C32225" s="46"/>
      <c r="D32225" s="29">
        <v>46358.458333333336</v>
      </c>
      <c r="E32225" s="15" t="str">
        <f>IF(AND($B$6=NB!$A$17,$B$8&gt;0),'Ersparnisberechnung Sommertarif'!$B$8*SLP!C32205,"")</f>
        <v/>
      </c>
    </row>
    <row r="32226" spans="1:5" x14ac:dyDescent="0.3">
      <c r="A32226" s="25">
        <v>46358</v>
      </c>
      <c r="B32226" s="31">
        <v>0.46875</v>
      </c>
      <c r="C32226" s="46"/>
      <c r="D32226" s="29">
        <v>46358.46875</v>
      </c>
      <c r="E32226" s="15" t="str">
        <f>IF(AND($B$6=NB!$A$17,$B$8&gt;0),'Ersparnisberechnung Sommertarif'!$B$8*SLP!C32206,"")</f>
        <v/>
      </c>
    </row>
    <row r="32227" spans="1:5" x14ac:dyDescent="0.3">
      <c r="A32227" s="25">
        <v>46358</v>
      </c>
      <c r="B32227" s="31">
        <v>0.47916666666666669</v>
      </c>
      <c r="C32227" s="46"/>
      <c r="D32227" s="29">
        <v>46358.479166666664</v>
      </c>
      <c r="E32227" s="15" t="str">
        <f>IF(AND($B$6=NB!$A$17,$B$8&gt;0),'Ersparnisberechnung Sommertarif'!$B$8*SLP!C32207,"")</f>
        <v/>
      </c>
    </row>
    <row r="32228" spans="1:5" x14ac:dyDescent="0.3">
      <c r="A32228" s="25">
        <v>46358</v>
      </c>
      <c r="B32228" s="31">
        <v>0.48958333333333331</v>
      </c>
      <c r="C32228" s="46"/>
      <c r="D32228" s="29">
        <v>46358.489583333336</v>
      </c>
      <c r="E32228" s="15" t="str">
        <f>IF(AND($B$6=NB!$A$17,$B$8&gt;0),'Ersparnisberechnung Sommertarif'!$B$8*SLP!C32208,"")</f>
        <v/>
      </c>
    </row>
    <row r="32229" spans="1:5" x14ac:dyDescent="0.3">
      <c r="A32229" s="25">
        <v>46358</v>
      </c>
      <c r="B32229" s="31">
        <v>0.5</v>
      </c>
      <c r="C32229" s="46"/>
      <c r="D32229" s="29">
        <v>46358.5</v>
      </c>
      <c r="E32229" s="15" t="str">
        <f>IF(AND($B$6=NB!$A$17,$B$8&gt;0),'Ersparnisberechnung Sommertarif'!$B$8*SLP!C32209,"")</f>
        <v/>
      </c>
    </row>
    <row r="32230" spans="1:5" x14ac:dyDescent="0.3">
      <c r="A32230" s="25">
        <v>46358</v>
      </c>
      <c r="B32230" s="31">
        <v>0.51041666666666663</v>
      </c>
      <c r="C32230" s="46"/>
      <c r="D32230" s="29">
        <v>46358.510416666664</v>
      </c>
      <c r="E32230" s="15" t="str">
        <f>IF(AND($B$6=NB!$A$17,$B$8&gt;0),'Ersparnisberechnung Sommertarif'!$B$8*SLP!C32210,"")</f>
        <v/>
      </c>
    </row>
    <row r="32231" spans="1:5" x14ac:dyDescent="0.3">
      <c r="A32231" s="25">
        <v>46358</v>
      </c>
      <c r="B32231" s="31">
        <v>0.52083333333333337</v>
      </c>
      <c r="C32231" s="46"/>
      <c r="D32231" s="29">
        <v>46358.520833333336</v>
      </c>
      <c r="E32231" s="15" t="str">
        <f>IF(AND($B$6=NB!$A$17,$B$8&gt;0),'Ersparnisberechnung Sommertarif'!$B$8*SLP!C32211,"")</f>
        <v/>
      </c>
    </row>
    <row r="32232" spans="1:5" x14ac:dyDescent="0.3">
      <c r="A32232" s="25">
        <v>46358</v>
      </c>
      <c r="B32232" s="31">
        <v>0.53125</v>
      </c>
      <c r="C32232" s="46"/>
      <c r="D32232" s="29">
        <v>46358.53125</v>
      </c>
      <c r="E32232" s="15" t="str">
        <f>IF(AND($B$6=NB!$A$17,$B$8&gt;0),'Ersparnisberechnung Sommertarif'!$B$8*SLP!C32212,"")</f>
        <v/>
      </c>
    </row>
    <row r="32233" spans="1:5" x14ac:dyDescent="0.3">
      <c r="A32233" s="25">
        <v>46358</v>
      </c>
      <c r="B32233" s="31">
        <v>0.54166666666666663</v>
      </c>
      <c r="C32233" s="46"/>
      <c r="D32233" s="29">
        <v>46358.541666666664</v>
      </c>
      <c r="E32233" s="15" t="str">
        <f>IF(AND($B$6=NB!$A$17,$B$8&gt;0),'Ersparnisberechnung Sommertarif'!$B$8*SLP!C32213,"")</f>
        <v/>
      </c>
    </row>
    <row r="32234" spans="1:5" x14ac:dyDescent="0.3">
      <c r="A32234" s="25">
        <v>46358</v>
      </c>
      <c r="B32234" s="31">
        <v>0.55208333333333337</v>
      </c>
      <c r="C32234" s="46"/>
      <c r="D32234" s="29">
        <v>46358.552083333336</v>
      </c>
      <c r="E32234" s="15" t="str">
        <f>IF(AND($B$6=NB!$A$17,$B$8&gt;0),'Ersparnisberechnung Sommertarif'!$B$8*SLP!C32214,"")</f>
        <v/>
      </c>
    </row>
    <row r="32235" spans="1:5" x14ac:dyDescent="0.3">
      <c r="A32235" s="25">
        <v>46358</v>
      </c>
      <c r="B32235" s="31">
        <v>0.5625</v>
      </c>
      <c r="C32235" s="46"/>
      <c r="D32235" s="29">
        <v>46358.5625</v>
      </c>
      <c r="E32235" s="15" t="str">
        <f>IF(AND($B$6=NB!$A$17,$B$8&gt;0),'Ersparnisberechnung Sommertarif'!$B$8*SLP!C32215,"")</f>
        <v/>
      </c>
    </row>
    <row r="32236" spans="1:5" x14ac:dyDescent="0.3">
      <c r="A32236" s="25">
        <v>46358</v>
      </c>
      <c r="B32236" s="31">
        <v>0.57291666666666663</v>
      </c>
      <c r="C32236" s="46"/>
      <c r="D32236" s="29">
        <v>46358.572916666664</v>
      </c>
      <c r="E32236" s="15" t="str">
        <f>IF(AND($B$6=NB!$A$17,$B$8&gt;0),'Ersparnisberechnung Sommertarif'!$B$8*SLP!C32216,"")</f>
        <v/>
      </c>
    </row>
    <row r="32237" spans="1:5" x14ac:dyDescent="0.3">
      <c r="A32237" s="25">
        <v>46358</v>
      </c>
      <c r="B32237" s="31">
        <v>0.58333333333333337</v>
      </c>
      <c r="C32237" s="46"/>
      <c r="D32237" s="29">
        <v>46358.583333333336</v>
      </c>
      <c r="E32237" s="15" t="str">
        <f>IF(AND($B$6=NB!$A$17,$B$8&gt;0),'Ersparnisberechnung Sommertarif'!$B$8*SLP!C32217,"")</f>
        <v/>
      </c>
    </row>
    <row r="32238" spans="1:5" x14ac:dyDescent="0.3">
      <c r="A32238" s="25">
        <v>46358</v>
      </c>
      <c r="B32238" s="31">
        <v>0.59375</v>
      </c>
      <c r="C32238" s="46"/>
      <c r="D32238" s="29">
        <v>46358.59375</v>
      </c>
      <c r="E32238" s="15" t="str">
        <f>IF(AND($B$6=NB!$A$17,$B$8&gt;0),'Ersparnisberechnung Sommertarif'!$B$8*SLP!C32218,"")</f>
        <v/>
      </c>
    </row>
    <row r="32239" spans="1:5" x14ac:dyDescent="0.3">
      <c r="A32239" s="25">
        <v>46358</v>
      </c>
      <c r="B32239" s="31">
        <v>0.60416666666666663</v>
      </c>
      <c r="C32239" s="46"/>
      <c r="D32239" s="29">
        <v>46358.604166666664</v>
      </c>
      <c r="E32239" s="15" t="str">
        <f>IF(AND($B$6=NB!$A$17,$B$8&gt;0),'Ersparnisberechnung Sommertarif'!$B$8*SLP!C32219,"")</f>
        <v/>
      </c>
    </row>
    <row r="32240" spans="1:5" x14ac:dyDescent="0.3">
      <c r="A32240" s="25">
        <v>46358</v>
      </c>
      <c r="B32240" s="31">
        <v>0.61458333333333337</v>
      </c>
      <c r="C32240" s="46"/>
      <c r="D32240" s="29">
        <v>46358.614583333336</v>
      </c>
      <c r="E32240" s="15" t="str">
        <f>IF(AND($B$6=NB!$A$17,$B$8&gt;0),'Ersparnisberechnung Sommertarif'!$B$8*SLP!C32220,"")</f>
        <v/>
      </c>
    </row>
    <row r="32241" spans="1:5" x14ac:dyDescent="0.3">
      <c r="A32241" s="25">
        <v>46358</v>
      </c>
      <c r="B32241" s="31">
        <v>0.625</v>
      </c>
      <c r="C32241" s="46"/>
      <c r="D32241" s="29">
        <v>46358.625</v>
      </c>
      <c r="E32241" s="15" t="str">
        <f>IF(AND($B$6=NB!$A$17,$B$8&gt;0),'Ersparnisberechnung Sommertarif'!$B$8*SLP!C32221,"")</f>
        <v/>
      </c>
    </row>
    <row r="32242" spans="1:5" x14ac:dyDescent="0.3">
      <c r="A32242" s="25">
        <v>46358</v>
      </c>
      <c r="B32242" s="31">
        <v>0.63541666666666663</v>
      </c>
      <c r="C32242" s="46"/>
      <c r="D32242" s="29">
        <v>46358.635416666664</v>
      </c>
      <c r="E32242" s="15" t="str">
        <f>IF(AND($B$6=NB!$A$17,$B$8&gt;0),'Ersparnisberechnung Sommertarif'!$B$8*SLP!C32222,"")</f>
        <v/>
      </c>
    </row>
    <row r="32243" spans="1:5" x14ac:dyDescent="0.3">
      <c r="A32243" s="25">
        <v>46358</v>
      </c>
      <c r="B32243" s="31">
        <v>0.64583333333333337</v>
      </c>
      <c r="C32243" s="46"/>
      <c r="D32243" s="29">
        <v>46358.645833333336</v>
      </c>
      <c r="E32243" s="15" t="str">
        <f>IF(AND($B$6=NB!$A$17,$B$8&gt;0),'Ersparnisberechnung Sommertarif'!$B$8*SLP!C32223,"")</f>
        <v/>
      </c>
    </row>
    <row r="32244" spans="1:5" x14ac:dyDescent="0.3">
      <c r="A32244" s="25">
        <v>46358</v>
      </c>
      <c r="B32244" s="31">
        <v>0.65625</v>
      </c>
      <c r="C32244" s="46"/>
      <c r="D32244" s="29">
        <v>46358.65625</v>
      </c>
      <c r="E32244" s="15" t="str">
        <f>IF(AND($B$6=NB!$A$17,$B$8&gt;0),'Ersparnisberechnung Sommertarif'!$B$8*SLP!C32224,"")</f>
        <v/>
      </c>
    </row>
    <row r="32245" spans="1:5" x14ac:dyDescent="0.3">
      <c r="A32245" s="25">
        <v>46358</v>
      </c>
      <c r="B32245" s="31">
        <v>0.66666666666666663</v>
      </c>
      <c r="C32245" s="46"/>
      <c r="D32245" s="29">
        <v>46358.666666666664</v>
      </c>
      <c r="E32245" s="15" t="str">
        <f>IF(AND($B$6=NB!$A$17,$B$8&gt;0),'Ersparnisberechnung Sommertarif'!$B$8*SLP!C32225,"")</f>
        <v/>
      </c>
    </row>
    <row r="32246" spans="1:5" x14ac:dyDescent="0.3">
      <c r="A32246" s="25">
        <v>46358</v>
      </c>
      <c r="B32246" s="31">
        <v>0.67708333333333337</v>
      </c>
      <c r="C32246" s="46"/>
      <c r="D32246" s="29">
        <v>46358.677083333336</v>
      </c>
      <c r="E32246" s="15" t="str">
        <f>IF(AND($B$6=NB!$A$17,$B$8&gt;0),'Ersparnisberechnung Sommertarif'!$B$8*SLP!C32226,"")</f>
        <v/>
      </c>
    </row>
    <row r="32247" spans="1:5" x14ac:dyDescent="0.3">
      <c r="A32247" s="25">
        <v>46358</v>
      </c>
      <c r="B32247" s="31">
        <v>0.6875</v>
      </c>
      <c r="C32247" s="46"/>
      <c r="D32247" s="29">
        <v>46358.6875</v>
      </c>
      <c r="E32247" s="15" t="str">
        <f>IF(AND($B$6=NB!$A$17,$B$8&gt;0),'Ersparnisberechnung Sommertarif'!$B$8*SLP!C32227,"")</f>
        <v/>
      </c>
    </row>
    <row r="32248" spans="1:5" x14ac:dyDescent="0.3">
      <c r="A32248" s="25">
        <v>46358</v>
      </c>
      <c r="B32248" s="31">
        <v>0.69791666666666663</v>
      </c>
      <c r="C32248" s="46"/>
      <c r="D32248" s="29">
        <v>46358.697916666664</v>
      </c>
      <c r="E32248" s="15" t="str">
        <f>IF(AND($B$6=NB!$A$17,$B$8&gt;0),'Ersparnisberechnung Sommertarif'!$B$8*SLP!C32228,"")</f>
        <v/>
      </c>
    </row>
    <row r="32249" spans="1:5" x14ac:dyDescent="0.3">
      <c r="A32249" s="25">
        <v>46358</v>
      </c>
      <c r="B32249" s="31">
        <v>0.70833333333333337</v>
      </c>
      <c r="C32249" s="46"/>
      <c r="D32249" s="29">
        <v>46358.708333333336</v>
      </c>
      <c r="E32249" s="15" t="str">
        <f>IF(AND($B$6=NB!$A$17,$B$8&gt;0),'Ersparnisberechnung Sommertarif'!$B$8*SLP!C32229,"")</f>
        <v/>
      </c>
    </row>
    <row r="32250" spans="1:5" x14ac:dyDescent="0.3">
      <c r="A32250" s="25">
        <v>46358</v>
      </c>
      <c r="B32250" s="31">
        <v>0.71875</v>
      </c>
      <c r="C32250" s="46"/>
      <c r="D32250" s="29">
        <v>46358.71875</v>
      </c>
      <c r="E32250" s="15" t="str">
        <f>IF(AND($B$6=NB!$A$17,$B$8&gt;0),'Ersparnisberechnung Sommertarif'!$B$8*SLP!C32230,"")</f>
        <v/>
      </c>
    </row>
    <row r="32251" spans="1:5" x14ac:dyDescent="0.3">
      <c r="A32251" s="25">
        <v>46358</v>
      </c>
      <c r="B32251" s="31">
        <v>0.72916666666666663</v>
      </c>
      <c r="C32251" s="46"/>
      <c r="D32251" s="29">
        <v>46358.729166666664</v>
      </c>
      <c r="E32251" s="15" t="str">
        <f>IF(AND($B$6=NB!$A$17,$B$8&gt;0),'Ersparnisberechnung Sommertarif'!$B$8*SLP!C32231,"")</f>
        <v/>
      </c>
    </row>
    <row r="32252" spans="1:5" x14ac:dyDescent="0.3">
      <c r="A32252" s="25">
        <v>46358</v>
      </c>
      <c r="B32252" s="31">
        <v>0.73958333333333337</v>
      </c>
      <c r="C32252" s="46"/>
      <c r="D32252" s="29">
        <v>46358.739583333336</v>
      </c>
      <c r="E32252" s="15" t="str">
        <f>IF(AND($B$6=NB!$A$17,$B$8&gt;0),'Ersparnisberechnung Sommertarif'!$B$8*SLP!C32232,"")</f>
        <v/>
      </c>
    </row>
    <row r="32253" spans="1:5" x14ac:dyDescent="0.3">
      <c r="A32253" s="25">
        <v>46358</v>
      </c>
      <c r="B32253" s="31">
        <v>0.75</v>
      </c>
      <c r="C32253" s="46"/>
      <c r="D32253" s="29">
        <v>46358.75</v>
      </c>
      <c r="E32253" s="15" t="str">
        <f>IF(AND($B$6=NB!$A$17,$B$8&gt;0),'Ersparnisberechnung Sommertarif'!$B$8*SLP!C32233,"")</f>
        <v/>
      </c>
    </row>
    <row r="32254" spans="1:5" x14ac:dyDescent="0.3">
      <c r="A32254" s="25">
        <v>46358</v>
      </c>
      <c r="B32254" s="31">
        <v>0.76041666666666663</v>
      </c>
      <c r="C32254" s="46"/>
      <c r="D32254" s="29">
        <v>46358.760416666664</v>
      </c>
      <c r="E32254" s="15" t="str">
        <f>IF(AND($B$6=NB!$A$17,$B$8&gt;0),'Ersparnisberechnung Sommertarif'!$B$8*SLP!C32234,"")</f>
        <v/>
      </c>
    </row>
    <row r="32255" spans="1:5" x14ac:dyDescent="0.3">
      <c r="A32255" s="25">
        <v>46358</v>
      </c>
      <c r="B32255" s="31">
        <v>0.77083333333333337</v>
      </c>
      <c r="C32255" s="46"/>
      <c r="D32255" s="29">
        <v>46358.770833333336</v>
      </c>
      <c r="E32255" s="15" t="str">
        <f>IF(AND($B$6=NB!$A$17,$B$8&gt;0),'Ersparnisberechnung Sommertarif'!$B$8*SLP!C32235,"")</f>
        <v/>
      </c>
    </row>
    <row r="32256" spans="1:5" x14ac:dyDescent="0.3">
      <c r="A32256" s="25">
        <v>46358</v>
      </c>
      <c r="B32256" s="31">
        <v>0.78125</v>
      </c>
      <c r="C32256" s="46"/>
      <c r="D32256" s="29">
        <v>46358.78125</v>
      </c>
      <c r="E32256" s="15" t="str">
        <f>IF(AND($B$6=NB!$A$17,$B$8&gt;0),'Ersparnisberechnung Sommertarif'!$B$8*SLP!C32236,"")</f>
        <v/>
      </c>
    </row>
    <row r="32257" spans="1:5" x14ac:dyDescent="0.3">
      <c r="A32257" s="25">
        <v>46358</v>
      </c>
      <c r="B32257" s="31">
        <v>0.79166666666666663</v>
      </c>
      <c r="C32257" s="46"/>
      <c r="D32257" s="29">
        <v>46358.791666666664</v>
      </c>
      <c r="E32257" s="15" t="str">
        <f>IF(AND($B$6=NB!$A$17,$B$8&gt;0),'Ersparnisberechnung Sommertarif'!$B$8*SLP!C32237,"")</f>
        <v/>
      </c>
    </row>
    <row r="32258" spans="1:5" x14ac:dyDescent="0.3">
      <c r="A32258" s="25">
        <v>46358</v>
      </c>
      <c r="B32258" s="31">
        <v>0.80208333333333337</v>
      </c>
      <c r="C32258" s="46"/>
      <c r="D32258" s="29">
        <v>46358.802083333336</v>
      </c>
      <c r="E32258" s="15" t="str">
        <f>IF(AND($B$6=NB!$A$17,$B$8&gt;0),'Ersparnisberechnung Sommertarif'!$B$8*SLP!C32238,"")</f>
        <v/>
      </c>
    </row>
    <row r="32259" spans="1:5" x14ac:dyDescent="0.3">
      <c r="A32259" s="25">
        <v>46358</v>
      </c>
      <c r="B32259" s="31">
        <v>0.8125</v>
      </c>
      <c r="C32259" s="46"/>
      <c r="D32259" s="29">
        <v>46358.8125</v>
      </c>
      <c r="E32259" s="15" t="str">
        <f>IF(AND($B$6=NB!$A$17,$B$8&gt;0),'Ersparnisberechnung Sommertarif'!$B$8*SLP!C32239,"")</f>
        <v/>
      </c>
    </row>
    <row r="32260" spans="1:5" x14ac:dyDescent="0.3">
      <c r="A32260" s="25">
        <v>46358</v>
      </c>
      <c r="B32260" s="31">
        <v>0.82291666666666663</v>
      </c>
      <c r="C32260" s="46"/>
      <c r="D32260" s="29">
        <v>46358.822916666664</v>
      </c>
      <c r="E32260" s="15" t="str">
        <f>IF(AND($B$6=NB!$A$17,$B$8&gt;0),'Ersparnisberechnung Sommertarif'!$B$8*SLP!C32240,"")</f>
        <v/>
      </c>
    </row>
    <row r="32261" spans="1:5" x14ac:dyDescent="0.3">
      <c r="A32261" s="25">
        <v>46358</v>
      </c>
      <c r="B32261" s="31">
        <v>0.83333333333333337</v>
      </c>
      <c r="C32261" s="46"/>
      <c r="D32261" s="29">
        <v>46358.833333333336</v>
      </c>
      <c r="E32261" s="15" t="str">
        <f>IF(AND($B$6=NB!$A$17,$B$8&gt;0),'Ersparnisberechnung Sommertarif'!$B$8*SLP!C32241,"")</f>
        <v/>
      </c>
    </row>
    <row r="32262" spans="1:5" x14ac:dyDescent="0.3">
      <c r="A32262" s="25">
        <v>46358</v>
      </c>
      <c r="B32262" s="31">
        <v>0.84375</v>
      </c>
      <c r="C32262" s="46"/>
      <c r="D32262" s="29">
        <v>46358.84375</v>
      </c>
      <c r="E32262" s="15" t="str">
        <f>IF(AND($B$6=NB!$A$17,$B$8&gt;0),'Ersparnisberechnung Sommertarif'!$B$8*SLP!C32242,"")</f>
        <v/>
      </c>
    </row>
    <row r="32263" spans="1:5" x14ac:dyDescent="0.3">
      <c r="A32263" s="25">
        <v>46358</v>
      </c>
      <c r="B32263" s="31">
        <v>0.85416666666666663</v>
      </c>
      <c r="C32263" s="46"/>
      <c r="D32263" s="29">
        <v>46358.854166666664</v>
      </c>
      <c r="E32263" s="15" t="str">
        <f>IF(AND($B$6=NB!$A$17,$B$8&gt;0),'Ersparnisberechnung Sommertarif'!$B$8*SLP!C32243,"")</f>
        <v/>
      </c>
    </row>
    <row r="32264" spans="1:5" x14ac:dyDescent="0.3">
      <c r="A32264" s="25">
        <v>46358</v>
      </c>
      <c r="B32264" s="31">
        <v>0.86458333333333337</v>
      </c>
      <c r="C32264" s="46"/>
      <c r="D32264" s="29">
        <v>46358.864583333336</v>
      </c>
      <c r="E32264" s="15" t="str">
        <f>IF(AND($B$6=NB!$A$17,$B$8&gt;0),'Ersparnisberechnung Sommertarif'!$B$8*SLP!C32244,"")</f>
        <v/>
      </c>
    </row>
    <row r="32265" spans="1:5" x14ac:dyDescent="0.3">
      <c r="A32265" s="25">
        <v>46358</v>
      </c>
      <c r="B32265" s="31">
        <v>0.875</v>
      </c>
      <c r="C32265" s="46"/>
      <c r="D32265" s="29">
        <v>46358.875</v>
      </c>
      <c r="E32265" s="15" t="str">
        <f>IF(AND($B$6=NB!$A$17,$B$8&gt;0),'Ersparnisberechnung Sommertarif'!$B$8*SLP!C32245,"")</f>
        <v/>
      </c>
    </row>
    <row r="32266" spans="1:5" x14ac:dyDescent="0.3">
      <c r="A32266" s="25">
        <v>46358</v>
      </c>
      <c r="B32266" s="31">
        <v>0.88541666666666663</v>
      </c>
      <c r="C32266" s="46"/>
      <c r="D32266" s="29">
        <v>46358.885416666664</v>
      </c>
      <c r="E32266" s="15" t="str">
        <f>IF(AND($B$6=NB!$A$17,$B$8&gt;0),'Ersparnisberechnung Sommertarif'!$B$8*SLP!C32246,"")</f>
        <v/>
      </c>
    </row>
    <row r="32267" spans="1:5" x14ac:dyDescent="0.3">
      <c r="A32267" s="25">
        <v>46358</v>
      </c>
      <c r="B32267" s="31">
        <v>0.89583333333333337</v>
      </c>
      <c r="C32267" s="46"/>
      <c r="D32267" s="29">
        <v>46358.895833333336</v>
      </c>
      <c r="E32267" s="15" t="str">
        <f>IF(AND($B$6=NB!$A$17,$B$8&gt;0),'Ersparnisberechnung Sommertarif'!$B$8*SLP!C32247,"")</f>
        <v/>
      </c>
    </row>
    <row r="32268" spans="1:5" x14ac:dyDescent="0.3">
      <c r="A32268" s="25">
        <v>46358</v>
      </c>
      <c r="B32268" s="31">
        <v>0.90625</v>
      </c>
      <c r="C32268" s="46"/>
      <c r="D32268" s="29">
        <v>46358.90625</v>
      </c>
      <c r="E32268" s="15" t="str">
        <f>IF(AND($B$6=NB!$A$17,$B$8&gt;0),'Ersparnisberechnung Sommertarif'!$B$8*SLP!C32248,"")</f>
        <v/>
      </c>
    </row>
    <row r="32269" spans="1:5" x14ac:dyDescent="0.3">
      <c r="A32269" s="25">
        <v>46358</v>
      </c>
      <c r="B32269" s="31">
        <v>0.91666666666666663</v>
      </c>
      <c r="C32269" s="46"/>
      <c r="D32269" s="29">
        <v>46358.916666666664</v>
      </c>
      <c r="E32269" s="15" t="str">
        <f>IF(AND($B$6=NB!$A$17,$B$8&gt;0),'Ersparnisberechnung Sommertarif'!$B$8*SLP!C32249,"")</f>
        <v/>
      </c>
    </row>
    <row r="32270" spans="1:5" x14ac:dyDescent="0.3">
      <c r="A32270" s="25">
        <v>46358</v>
      </c>
      <c r="B32270" s="31">
        <v>0.92708333333333337</v>
      </c>
      <c r="C32270" s="46"/>
      <c r="D32270" s="29">
        <v>46358.927083333336</v>
      </c>
      <c r="E32270" s="15" t="str">
        <f>IF(AND($B$6=NB!$A$17,$B$8&gt;0),'Ersparnisberechnung Sommertarif'!$B$8*SLP!C32250,"")</f>
        <v/>
      </c>
    </row>
    <row r="32271" spans="1:5" x14ac:dyDescent="0.3">
      <c r="A32271" s="25">
        <v>46358</v>
      </c>
      <c r="B32271" s="31">
        <v>0.9375</v>
      </c>
      <c r="C32271" s="46"/>
      <c r="D32271" s="29">
        <v>46358.9375</v>
      </c>
      <c r="E32271" s="15" t="str">
        <f>IF(AND($B$6=NB!$A$17,$B$8&gt;0),'Ersparnisberechnung Sommertarif'!$B$8*SLP!C32251,"")</f>
        <v/>
      </c>
    </row>
    <row r="32272" spans="1:5" x14ac:dyDescent="0.3">
      <c r="A32272" s="25">
        <v>46358</v>
      </c>
      <c r="B32272" s="31">
        <v>0.94791666666666663</v>
      </c>
      <c r="C32272" s="46"/>
      <c r="D32272" s="29">
        <v>46358.947916666664</v>
      </c>
      <c r="E32272" s="15" t="str">
        <f>IF(AND($B$6=NB!$A$17,$B$8&gt;0),'Ersparnisberechnung Sommertarif'!$B$8*SLP!C32252,"")</f>
        <v/>
      </c>
    </row>
    <row r="32273" spans="1:5" x14ac:dyDescent="0.3">
      <c r="A32273" s="25">
        <v>46358</v>
      </c>
      <c r="B32273" s="31">
        <v>0.95833333333333337</v>
      </c>
      <c r="C32273" s="46"/>
      <c r="D32273" s="29">
        <v>46358.958333333336</v>
      </c>
      <c r="E32273" s="15" t="str">
        <f>IF(AND($B$6=NB!$A$17,$B$8&gt;0),'Ersparnisberechnung Sommertarif'!$B$8*SLP!C32253,"")</f>
        <v/>
      </c>
    </row>
    <row r="32274" spans="1:5" x14ac:dyDescent="0.3">
      <c r="A32274" s="25">
        <v>46358</v>
      </c>
      <c r="B32274" s="31">
        <v>0.96875</v>
      </c>
      <c r="C32274" s="46"/>
      <c r="D32274" s="29">
        <v>46358.96875</v>
      </c>
      <c r="E32274" s="15" t="str">
        <f>IF(AND($B$6=NB!$A$17,$B$8&gt;0),'Ersparnisberechnung Sommertarif'!$B$8*SLP!C32254,"")</f>
        <v/>
      </c>
    </row>
    <row r="32275" spans="1:5" x14ac:dyDescent="0.3">
      <c r="A32275" s="25">
        <v>46358</v>
      </c>
      <c r="B32275" s="31">
        <v>0.97916666666666663</v>
      </c>
      <c r="C32275" s="46"/>
      <c r="D32275" s="29">
        <v>46358.979166666664</v>
      </c>
      <c r="E32275" s="15" t="str">
        <f>IF(AND($B$6=NB!$A$17,$B$8&gt;0),'Ersparnisberechnung Sommertarif'!$B$8*SLP!C32255,"")</f>
        <v/>
      </c>
    </row>
    <row r="32276" spans="1:5" x14ac:dyDescent="0.3">
      <c r="A32276" s="25">
        <v>46358</v>
      </c>
      <c r="B32276" s="31">
        <v>0.98958333333333337</v>
      </c>
      <c r="C32276" s="46"/>
      <c r="D32276" s="29">
        <v>46358.989583333336</v>
      </c>
      <c r="E32276" s="15" t="str">
        <f>IF(AND($B$6=NB!$A$17,$B$8&gt;0),'Ersparnisberechnung Sommertarif'!$B$8*SLP!C32256,"")</f>
        <v/>
      </c>
    </row>
    <row r="32277" spans="1:5" x14ac:dyDescent="0.3">
      <c r="A32277" s="25">
        <v>46359</v>
      </c>
      <c r="B32277" s="31">
        <v>0</v>
      </c>
      <c r="C32277" s="46"/>
      <c r="D32277" s="29">
        <v>46359</v>
      </c>
      <c r="E32277" s="15" t="str">
        <f>IF(AND($B$6=NB!$A$17,$B$8&gt;0),'Ersparnisberechnung Sommertarif'!$B$8*SLP!C32257,"")</f>
        <v/>
      </c>
    </row>
    <row r="32278" spans="1:5" x14ac:dyDescent="0.3">
      <c r="A32278" s="25">
        <v>46359</v>
      </c>
      <c r="B32278" s="31">
        <v>1.0416666666666666E-2</v>
      </c>
      <c r="C32278" s="46"/>
      <c r="D32278" s="29">
        <v>46359.010416666664</v>
      </c>
      <c r="E32278" s="15" t="str">
        <f>IF(AND($B$6=NB!$A$17,$B$8&gt;0),'Ersparnisberechnung Sommertarif'!$B$8*SLP!C32258,"")</f>
        <v/>
      </c>
    </row>
    <row r="32279" spans="1:5" x14ac:dyDescent="0.3">
      <c r="A32279" s="25">
        <v>46359</v>
      </c>
      <c r="B32279" s="31">
        <v>2.0833333333333332E-2</v>
      </c>
      <c r="C32279" s="46"/>
      <c r="D32279" s="29">
        <v>46359.020833333336</v>
      </c>
      <c r="E32279" s="15" t="str">
        <f>IF(AND($B$6=NB!$A$17,$B$8&gt;0),'Ersparnisberechnung Sommertarif'!$B$8*SLP!C32259,"")</f>
        <v/>
      </c>
    </row>
    <row r="32280" spans="1:5" x14ac:dyDescent="0.3">
      <c r="A32280" s="25">
        <v>46359</v>
      </c>
      <c r="B32280" s="31">
        <v>3.125E-2</v>
      </c>
      <c r="C32280" s="46"/>
      <c r="D32280" s="29">
        <v>46359.03125</v>
      </c>
      <c r="E32280" s="15" t="str">
        <f>IF(AND($B$6=NB!$A$17,$B$8&gt;0),'Ersparnisberechnung Sommertarif'!$B$8*SLP!C32260,"")</f>
        <v/>
      </c>
    </row>
    <row r="32281" spans="1:5" x14ac:dyDescent="0.3">
      <c r="A32281" s="25">
        <v>46359</v>
      </c>
      <c r="B32281" s="31">
        <v>4.1666666666666664E-2</v>
      </c>
      <c r="C32281" s="46"/>
      <c r="D32281" s="29">
        <v>46359.041666666664</v>
      </c>
      <c r="E32281" s="15" t="str">
        <f>IF(AND($B$6=NB!$A$17,$B$8&gt;0),'Ersparnisberechnung Sommertarif'!$B$8*SLP!C32261,"")</f>
        <v/>
      </c>
    </row>
    <row r="32282" spans="1:5" x14ac:dyDescent="0.3">
      <c r="A32282" s="25">
        <v>46359</v>
      </c>
      <c r="B32282" s="31">
        <v>5.2083333333333336E-2</v>
      </c>
      <c r="C32282" s="46"/>
      <c r="D32282" s="29">
        <v>46359.052083333336</v>
      </c>
      <c r="E32282" s="15" t="str">
        <f>IF(AND($B$6=NB!$A$17,$B$8&gt;0),'Ersparnisberechnung Sommertarif'!$B$8*SLP!C32262,"")</f>
        <v/>
      </c>
    </row>
    <row r="32283" spans="1:5" x14ac:dyDescent="0.3">
      <c r="A32283" s="25">
        <v>46359</v>
      </c>
      <c r="B32283" s="31">
        <v>6.25E-2</v>
      </c>
      <c r="C32283" s="46"/>
      <c r="D32283" s="29">
        <v>46359.0625</v>
      </c>
      <c r="E32283" s="15" t="str">
        <f>IF(AND($B$6=NB!$A$17,$B$8&gt;0),'Ersparnisberechnung Sommertarif'!$B$8*SLP!C32263,"")</f>
        <v/>
      </c>
    </row>
    <row r="32284" spans="1:5" x14ac:dyDescent="0.3">
      <c r="A32284" s="25">
        <v>46359</v>
      </c>
      <c r="B32284" s="31">
        <v>7.2916666666666671E-2</v>
      </c>
      <c r="C32284" s="46"/>
      <c r="D32284" s="29">
        <v>46359.072916666664</v>
      </c>
      <c r="E32284" s="15" t="str">
        <f>IF(AND($B$6=NB!$A$17,$B$8&gt;0),'Ersparnisberechnung Sommertarif'!$B$8*SLP!C32264,"")</f>
        <v/>
      </c>
    </row>
    <row r="32285" spans="1:5" x14ac:dyDescent="0.3">
      <c r="A32285" s="25">
        <v>46359</v>
      </c>
      <c r="B32285" s="31">
        <v>8.3333333333333329E-2</v>
      </c>
      <c r="C32285" s="46"/>
      <c r="D32285" s="29">
        <v>46359.083333333336</v>
      </c>
      <c r="E32285" s="15" t="str">
        <f>IF(AND($B$6=NB!$A$17,$B$8&gt;0),'Ersparnisberechnung Sommertarif'!$B$8*SLP!C32265,"")</f>
        <v/>
      </c>
    </row>
    <row r="32286" spans="1:5" x14ac:dyDescent="0.3">
      <c r="A32286" s="25">
        <v>46359</v>
      </c>
      <c r="B32286" s="31">
        <v>9.375E-2</v>
      </c>
      <c r="C32286" s="46"/>
      <c r="D32286" s="29">
        <v>46359.09375</v>
      </c>
      <c r="E32286" s="15" t="str">
        <f>IF(AND($B$6=NB!$A$17,$B$8&gt;0),'Ersparnisberechnung Sommertarif'!$B$8*SLP!C32266,"")</f>
        <v/>
      </c>
    </row>
    <row r="32287" spans="1:5" x14ac:dyDescent="0.3">
      <c r="A32287" s="25">
        <v>46359</v>
      </c>
      <c r="B32287" s="31">
        <v>0.10416666666666667</v>
      </c>
      <c r="C32287" s="46"/>
      <c r="D32287" s="29">
        <v>46359.104166666664</v>
      </c>
      <c r="E32287" s="15" t="str">
        <f>IF(AND($B$6=NB!$A$17,$B$8&gt;0),'Ersparnisberechnung Sommertarif'!$B$8*SLP!C32267,"")</f>
        <v/>
      </c>
    </row>
    <row r="32288" spans="1:5" x14ac:dyDescent="0.3">
      <c r="A32288" s="25">
        <v>46359</v>
      </c>
      <c r="B32288" s="31">
        <v>0.11458333333333333</v>
      </c>
      <c r="C32288" s="46"/>
      <c r="D32288" s="29">
        <v>46359.114583333336</v>
      </c>
      <c r="E32288" s="15" t="str">
        <f>IF(AND($B$6=NB!$A$17,$B$8&gt;0),'Ersparnisberechnung Sommertarif'!$B$8*SLP!C32268,"")</f>
        <v/>
      </c>
    </row>
    <row r="32289" spans="1:5" x14ac:dyDescent="0.3">
      <c r="A32289" s="25">
        <v>46359</v>
      </c>
      <c r="B32289" s="31">
        <v>0.125</v>
      </c>
      <c r="C32289" s="46"/>
      <c r="D32289" s="29">
        <v>46359.125</v>
      </c>
      <c r="E32289" s="15" t="str">
        <f>IF(AND($B$6=NB!$A$17,$B$8&gt;0),'Ersparnisberechnung Sommertarif'!$B$8*SLP!C32269,"")</f>
        <v/>
      </c>
    </row>
    <row r="32290" spans="1:5" x14ac:dyDescent="0.3">
      <c r="A32290" s="25">
        <v>46359</v>
      </c>
      <c r="B32290" s="31">
        <v>0.13541666666666666</v>
      </c>
      <c r="C32290" s="46"/>
      <c r="D32290" s="29">
        <v>46359.135416666664</v>
      </c>
      <c r="E32290" s="15" t="str">
        <f>IF(AND($B$6=NB!$A$17,$B$8&gt;0),'Ersparnisberechnung Sommertarif'!$B$8*SLP!C32270,"")</f>
        <v/>
      </c>
    </row>
    <row r="32291" spans="1:5" x14ac:dyDescent="0.3">
      <c r="A32291" s="25">
        <v>46359</v>
      </c>
      <c r="B32291" s="31">
        <v>0.14583333333333334</v>
      </c>
      <c r="C32291" s="46"/>
      <c r="D32291" s="29">
        <v>46359.145833333336</v>
      </c>
      <c r="E32291" s="15" t="str">
        <f>IF(AND($B$6=NB!$A$17,$B$8&gt;0),'Ersparnisberechnung Sommertarif'!$B$8*SLP!C32271,"")</f>
        <v/>
      </c>
    </row>
    <row r="32292" spans="1:5" x14ac:dyDescent="0.3">
      <c r="A32292" s="25">
        <v>46359</v>
      </c>
      <c r="B32292" s="31">
        <v>0.15625</v>
      </c>
      <c r="C32292" s="46"/>
      <c r="D32292" s="29">
        <v>46359.15625</v>
      </c>
      <c r="E32292" s="15" t="str">
        <f>IF(AND($B$6=NB!$A$17,$B$8&gt;0),'Ersparnisberechnung Sommertarif'!$B$8*SLP!C32272,"")</f>
        <v/>
      </c>
    </row>
    <row r="32293" spans="1:5" x14ac:dyDescent="0.3">
      <c r="A32293" s="25">
        <v>46359</v>
      </c>
      <c r="B32293" s="31">
        <v>0.16666666666666666</v>
      </c>
      <c r="C32293" s="46"/>
      <c r="D32293" s="29">
        <v>46359.166666666664</v>
      </c>
      <c r="E32293" s="15" t="str">
        <f>IF(AND($B$6=NB!$A$17,$B$8&gt;0),'Ersparnisberechnung Sommertarif'!$B$8*SLP!C32273,"")</f>
        <v/>
      </c>
    </row>
    <row r="32294" spans="1:5" x14ac:dyDescent="0.3">
      <c r="A32294" s="25">
        <v>46359</v>
      </c>
      <c r="B32294" s="31">
        <v>0.17708333333333334</v>
      </c>
      <c r="C32294" s="46"/>
      <c r="D32294" s="29">
        <v>46359.177083333336</v>
      </c>
      <c r="E32294" s="15" t="str">
        <f>IF(AND($B$6=NB!$A$17,$B$8&gt;0),'Ersparnisberechnung Sommertarif'!$B$8*SLP!C32274,"")</f>
        <v/>
      </c>
    </row>
    <row r="32295" spans="1:5" x14ac:dyDescent="0.3">
      <c r="A32295" s="25">
        <v>46359</v>
      </c>
      <c r="B32295" s="31">
        <v>0.1875</v>
      </c>
      <c r="C32295" s="46"/>
      <c r="D32295" s="29">
        <v>46359.1875</v>
      </c>
      <c r="E32295" s="15" t="str">
        <f>IF(AND($B$6=NB!$A$17,$B$8&gt;0),'Ersparnisberechnung Sommertarif'!$B$8*SLP!C32275,"")</f>
        <v/>
      </c>
    </row>
    <row r="32296" spans="1:5" x14ac:dyDescent="0.3">
      <c r="A32296" s="25">
        <v>46359</v>
      </c>
      <c r="B32296" s="31">
        <v>0.19791666666666666</v>
      </c>
      <c r="C32296" s="46"/>
      <c r="D32296" s="29">
        <v>46359.197916666664</v>
      </c>
      <c r="E32296" s="15" t="str">
        <f>IF(AND($B$6=NB!$A$17,$B$8&gt;0),'Ersparnisberechnung Sommertarif'!$B$8*SLP!C32276,"")</f>
        <v/>
      </c>
    </row>
    <row r="32297" spans="1:5" x14ac:dyDescent="0.3">
      <c r="A32297" s="25">
        <v>46359</v>
      </c>
      <c r="B32297" s="31">
        <v>0.20833333333333334</v>
      </c>
      <c r="C32297" s="46"/>
      <c r="D32297" s="29">
        <v>46359.208333333336</v>
      </c>
      <c r="E32297" s="15" t="str">
        <f>IF(AND($B$6=NB!$A$17,$B$8&gt;0),'Ersparnisberechnung Sommertarif'!$B$8*SLP!C32277,"")</f>
        <v/>
      </c>
    </row>
    <row r="32298" spans="1:5" x14ac:dyDescent="0.3">
      <c r="A32298" s="25">
        <v>46359</v>
      </c>
      <c r="B32298" s="31">
        <v>0.21875</v>
      </c>
      <c r="C32298" s="46"/>
      <c r="D32298" s="29">
        <v>46359.21875</v>
      </c>
      <c r="E32298" s="15" t="str">
        <f>IF(AND($B$6=NB!$A$17,$B$8&gt;0),'Ersparnisberechnung Sommertarif'!$B$8*SLP!C32278,"")</f>
        <v/>
      </c>
    </row>
    <row r="32299" spans="1:5" x14ac:dyDescent="0.3">
      <c r="A32299" s="25">
        <v>46359</v>
      </c>
      <c r="B32299" s="31">
        <v>0.22916666666666666</v>
      </c>
      <c r="C32299" s="46"/>
      <c r="D32299" s="29">
        <v>46359.229166666664</v>
      </c>
      <c r="E32299" s="15" t="str">
        <f>IF(AND($B$6=NB!$A$17,$B$8&gt;0),'Ersparnisberechnung Sommertarif'!$B$8*SLP!C32279,"")</f>
        <v/>
      </c>
    </row>
    <row r="32300" spans="1:5" x14ac:dyDescent="0.3">
      <c r="A32300" s="25">
        <v>46359</v>
      </c>
      <c r="B32300" s="31">
        <v>0.23958333333333334</v>
      </c>
      <c r="C32300" s="46"/>
      <c r="D32300" s="29">
        <v>46359.239583333336</v>
      </c>
      <c r="E32300" s="15" t="str">
        <f>IF(AND($B$6=NB!$A$17,$B$8&gt;0),'Ersparnisberechnung Sommertarif'!$B$8*SLP!C32280,"")</f>
        <v/>
      </c>
    </row>
    <row r="32301" spans="1:5" x14ac:dyDescent="0.3">
      <c r="A32301" s="25">
        <v>46359</v>
      </c>
      <c r="B32301" s="31">
        <v>0.25</v>
      </c>
      <c r="C32301" s="46"/>
      <c r="D32301" s="29">
        <v>46359.25</v>
      </c>
      <c r="E32301" s="15" t="str">
        <f>IF(AND($B$6=NB!$A$17,$B$8&gt;0),'Ersparnisberechnung Sommertarif'!$B$8*SLP!C32281,"")</f>
        <v/>
      </c>
    </row>
    <row r="32302" spans="1:5" x14ac:dyDescent="0.3">
      <c r="A32302" s="25">
        <v>46359</v>
      </c>
      <c r="B32302" s="31">
        <v>0.26041666666666669</v>
      </c>
      <c r="C32302" s="46"/>
      <c r="D32302" s="29">
        <v>46359.260416666664</v>
      </c>
      <c r="E32302" s="15" t="str">
        <f>IF(AND($B$6=NB!$A$17,$B$8&gt;0),'Ersparnisberechnung Sommertarif'!$B$8*SLP!C32282,"")</f>
        <v/>
      </c>
    </row>
    <row r="32303" spans="1:5" x14ac:dyDescent="0.3">
      <c r="A32303" s="25">
        <v>46359</v>
      </c>
      <c r="B32303" s="31">
        <v>0.27083333333333331</v>
      </c>
      <c r="C32303" s="46"/>
      <c r="D32303" s="29">
        <v>46359.270833333336</v>
      </c>
      <c r="E32303" s="15" t="str">
        <f>IF(AND($B$6=NB!$A$17,$B$8&gt;0),'Ersparnisberechnung Sommertarif'!$B$8*SLP!C32283,"")</f>
        <v/>
      </c>
    </row>
    <row r="32304" spans="1:5" x14ac:dyDescent="0.3">
      <c r="A32304" s="25">
        <v>46359</v>
      </c>
      <c r="B32304" s="31">
        <v>0.28125</v>
      </c>
      <c r="C32304" s="46"/>
      <c r="D32304" s="29">
        <v>46359.28125</v>
      </c>
      <c r="E32304" s="15" t="str">
        <f>IF(AND($B$6=NB!$A$17,$B$8&gt;0),'Ersparnisberechnung Sommertarif'!$B$8*SLP!C32284,"")</f>
        <v/>
      </c>
    </row>
    <row r="32305" spans="1:5" x14ac:dyDescent="0.3">
      <c r="A32305" s="25">
        <v>46359</v>
      </c>
      <c r="B32305" s="31">
        <v>0.29166666666666669</v>
      </c>
      <c r="C32305" s="46"/>
      <c r="D32305" s="29">
        <v>46359.291666666664</v>
      </c>
      <c r="E32305" s="15" t="str">
        <f>IF(AND($B$6=NB!$A$17,$B$8&gt;0),'Ersparnisberechnung Sommertarif'!$B$8*SLP!C32285,"")</f>
        <v/>
      </c>
    </row>
    <row r="32306" spans="1:5" x14ac:dyDescent="0.3">
      <c r="A32306" s="25">
        <v>46359</v>
      </c>
      <c r="B32306" s="31">
        <v>0.30208333333333331</v>
      </c>
      <c r="C32306" s="46"/>
      <c r="D32306" s="29">
        <v>46359.302083333336</v>
      </c>
      <c r="E32306" s="15" t="str">
        <f>IF(AND($B$6=NB!$A$17,$B$8&gt;0),'Ersparnisberechnung Sommertarif'!$B$8*SLP!C32286,"")</f>
        <v/>
      </c>
    </row>
    <row r="32307" spans="1:5" x14ac:dyDescent="0.3">
      <c r="A32307" s="25">
        <v>46359</v>
      </c>
      <c r="B32307" s="31">
        <v>0.3125</v>
      </c>
      <c r="C32307" s="46"/>
      <c r="D32307" s="29">
        <v>46359.3125</v>
      </c>
      <c r="E32307" s="15" t="str">
        <f>IF(AND($B$6=NB!$A$17,$B$8&gt;0),'Ersparnisberechnung Sommertarif'!$B$8*SLP!C32287,"")</f>
        <v/>
      </c>
    </row>
    <row r="32308" spans="1:5" x14ac:dyDescent="0.3">
      <c r="A32308" s="25">
        <v>46359</v>
      </c>
      <c r="B32308" s="31">
        <v>0.32291666666666669</v>
      </c>
      <c r="C32308" s="46"/>
      <c r="D32308" s="29">
        <v>46359.322916666664</v>
      </c>
      <c r="E32308" s="15" t="str">
        <f>IF(AND($B$6=NB!$A$17,$B$8&gt;0),'Ersparnisberechnung Sommertarif'!$B$8*SLP!C32288,"")</f>
        <v/>
      </c>
    </row>
    <row r="32309" spans="1:5" x14ac:dyDescent="0.3">
      <c r="A32309" s="25">
        <v>46359</v>
      </c>
      <c r="B32309" s="31">
        <v>0.33333333333333331</v>
      </c>
      <c r="C32309" s="46"/>
      <c r="D32309" s="29">
        <v>46359.333333333336</v>
      </c>
      <c r="E32309" s="15" t="str">
        <f>IF(AND($B$6=NB!$A$17,$B$8&gt;0),'Ersparnisberechnung Sommertarif'!$B$8*SLP!C32289,"")</f>
        <v/>
      </c>
    </row>
    <row r="32310" spans="1:5" x14ac:dyDescent="0.3">
      <c r="A32310" s="25">
        <v>46359</v>
      </c>
      <c r="B32310" s="31">
        <v>0.34375</v>
      </c>
      <c r="C32310" s="46"/>
      <c r="D32310" s="29">
        <v>46359.34375</v>
      </c>
      <c r="E32310" s="15" t="str">
        <f>IF(AND($B$6=NB!$A$17,$B$8&gt;0),'Ersparnisberechnung Sommertarif'!$B$8*SLP!C32290,"")</f>
        <v/>
      </c>
    </row>
    <row r="32311" spans="1:5" x14ac:dyDescent="0.3">
      <c r="A32311" s="25">
        <v>46359</v>
      </c>
      <c r="B32311" s="31">
        <v>0.35416666666666669</v>
      </c>
      <c r="C32311" s="46"/>
      <c r="D32311" s="29">
        <v>46359.354166666664</v>
      </c>
      <c r="E32311" s="15" t="str">
        <f>IF(AND($B$6=NB!$A$17,$B$8&gt;0),'Ersparnisberechnung Sommertarif'!$B$8*SLP!C32291,"")</f>
        <v/>
      </c>
    </row>
    <row r="32312" spans="1:5" x14ac:dyDescent="0.3">
      <c r="A32312" s="25">
        <v>46359</v>
      </c>
      <c r="B32312" s="31">
        <v>0.36458333333333331</v>
      </c>
      <c r="C32312" s="46"/>
      <c r="D32312" s="29">
        <v>46359.364583333336</v>
      </c>
      <c r="E32312" s="15" t="str">
        <f>IF(AND($B$6=NB!$A$17,$B$8&gt;0),'Ersparnisberechnung Sommertarif'!$B$8*SLP!C32292,"")</f>
        <v/>
      </c>
    </row>
    <row r="32313" spans="1:5" x14ac:dyDescent="0.3">
      <c r="A32313" s="25">
        <v>46359</v>
      </c>
      <c r="B32313" s="31">
        <v>0.375</v>
      </c>
      <c r="C32313" s="46"/>
      <c r="D32313" s="29">
        <v>46359.375</v>
      </c>
      <c r="E32313" s="15" t="str">
        <f>IF(AND($B$6=NB!$A$17,$B$8&gt;0),'Ersparnisberechnung Sommertarif'!$B$8*SLP!C32293,"")</f>
        <v/>
      </c>
    </row>
    <row r="32314" spans="1:5" x14ac:dyDescent="0.3">
      <c r="A32314" s="25">
        <v>46359</v>
      </c>
      <c r="B32314" s="31">
        <v>0.38541666666666669</v>
      </c>
      <c r="C32314" s="46"/>
      <c r="D32314" s="29">
        <v>46359.385416666664</v>
      </c>
      <c r="E32314" s="15" t="str">
        <f>IF(AND($B$6=NB!$A$17,$B$8&gt;0),'Ersparnisberechnung Sommertarif'!$B$8*SLP!C32294,"")</f>
        <v/>
      </c>
    </row>
    <row r="32315" spans="1:5" x14ac:dyDescent="0.3">
      <c r="A32315" s="25">
        <v>46359</v>
      </c>
      <c r="B32315" s="31">
        <v>0.39583333333333331</v>
      </c>
      <c r="C32315" s="46"/>
      <c r="D32315" s="29">
        <v>46359.395833333336</v>
      </c>
      <c r="E32315" s="15" t="str">
        <f>IF(AND($B$6=NB!$A$17,$B$8&gt;0),'Ersparnisberechnung Sommertarif'!$B$8*SLP!C32295,"")</f>
        <v/>
      </c>
    </row>
    <row r="32316" spans="1:5" x14ac:dyDescent="0.3">
      <c r="A32316" s="25">
        <v>46359</v>
      </c>
      <c r="B32316" s="31">
        <v>0.40625</v>
      </c>
      <c r="C32316" s="46"/>
      <c r="D32316" s="29">
        <v>46359.40625</v>
      </c>
      <c r="E32316" s="15" t="str">
        <f>IF(AND($B$6=NB!$A$17,$B$8&gt;0),'Ersparnisberechnung Sommertarif'!$B$8*SLP!C32296,"")</f>
        <v/>
      </c>
    </row>
    <row r="32317" spans="1:5" x14ac:dyDescent="0.3">
      <c r="A32317" s="25">
        <v>46359</v>
      </c>
      <c r="B32317" s="31">
        <v>0.41666666666666669</v>
      </c>
      <c r="C32317" s="46"/>
      <c r="D32317" s="29">
        <v>46359.416666666664</v>
      </c>
      <c r="E32317" s="15" t="str">
        <f>IF(AND($B$6=NB!$A$17,$B$8&gt;0),'Ersparnisberechnung Sommertarif'!$B$8*SLP!C32297,"")</f>
        <v/>
      </c>
    </row>
    <row r="32318" spans="1:5" x14ac:dyDescent="0.3">
      <c r="A32318" s="25">
        <v>46359</v>
      </c>
      <c r="B32318" s="31">
        <v>0.42708333333333331</v>
      </c>
      <c r="C32318" s="46"/>
      <c r="D32318" s="29">
        <v>46359.427083333336</v>
      </c>
      <c r="E32318" s="15" t="str">
        <f>IF(AND($B$6=NB!$A$17,$B$8&gt;0),'Ersparnisberechnung Sommertarif'!$B$8*SLP!C32298,"")</f>
        <v/>
      </c>
    </row>
    <row r="32319" spans="1:5" x14ac:dyDescent="0.3">
      <c r="A32319" s="25">
        <v>46359</v>
      </c>
      <c r="B32319" s="31">
        <v>0.4375</v>
      </c>
      <c r="C32319" s="46"/>
      <c r="D32319" s="29">
        <v>46359.4375</v>
      </c>
      <c r="E32319" s="15" t="str">
        <f>IF(AND($B$6=NB!$A$17,$B$8&gt;0),'Ersparnisberechnung Sommertarif'!$B$8*SLP!C32299,"")</f>
        <v/>
      </c>
    </row>
    <row r="32320" spans="1:5" x14ac:dyDescent="0.3">
      <c r="A32320" s="25">
        <v>46359</v>
      </c>
      <c r="B32320" s="31">
        <v>0.44791666666666669</v>
      </c>
      <c r="C32320" s="46"/>
      <c r="D32320" s="29">
        <v>46359.447916666664</v>
      </c>
      <c r="E32320" s="15" t="str">
        <f>IF(AND($B$6=NB!$A$17,$B$8&gt;0),'Ersparnisberechnung Sommertarif'!$B$8*SLP!C32300,"")</f>
        <v/>
      </c>
    </row>
    <row r="32321" spans="1:5" x14ac:dyDescent="0.3">
      <c r="A32321" s="25">
        <v>46359</v>
      </c>
      <c r="B32321" s="31">
        <v>0.45833333333333331</v>
      </c>
      <c r="C32321" s="46"/>
      <c r="D32321" s="29">
        <v>46359.458333333336</v>
      </c>
      <c r="E32321" s="15" t="str">
        <f>IF(AND($B$6=NB!$A$17,$B$8&gt;0),'Ersparnisberechnung Sommertarif'!$B$8*SLP!C32301,"")</f>
        <v/>
      </c>
    </row>
    <row r="32322" spans="1:5" x14ac:dyDescent="0.3">
      <c r="A32322" s="25">
        <v>46359</v>
      </c>
      <c r="B32322" s="31">
        <v>0.46875</v>
      </c>
      <c r="C32322" s="46"/>
      <c r="D32322" s="29">
        <v>46359.46875</v>
      </c>
      <c r="E32322" s="15" t="str">
        <f>IF(AND($B$6=NB!$A$17,$B$8&gt;0),'Ersparnisberechnung Sommertarif'!$B$8*SLP!C32302,"")</f>
        <v/>
      </c>
    </row>
    <row r="32323" spans="1:5" x14ac:dyDescent="0.3">
      <c r="A32323" s="25">
        <v>46359</v>
      </c>
      <c r="B32323" s="31">
        <v>0.47916666666666669</v>
      </c>
      <c r="C32323" s="46"/>
      <c r="D32323" s="29">
        <v>46359.479166666664</v>
      </c>
      <c r="E32323" s="15" t="str">
        <f>IF(AND($B$6=NB!$A$17,$B$8&gt;0),'Ersparnisberechnung Sommertarif'!$B$8*SLP!C32303,"")</f>
        <v/>
      </c>
    </row>
    <row r="32324" spans="1:5" x14ac:dyDescent="0.3">
      <c r="A32324" s="25">
        <v>46359</v>
      </c>
      <c r="B32324" s="31">
        <v>0.48958333333333331</v>
      </c>
      <c r="C32324" s="46"/>
      <c r="D32324" s="29">
        <v>46359.489583333336</v>
      </c>
      <c r="E32324" s="15" t="str">
        <f>IF(AND($B$6=NB!$A$17,$B$8&gt;0),'Ersparnisberechnung Sommertarif'!$B$8*SLP!C32304,"")</f>
        <v/>
      </c>
    </row>
    <row r="32325" spans="1:5" x14ac:dyDescent="0.3">
      <c r="A32325" s="25">
        <v>46359</v>
      </c>
      <c r="B32325" s="31">
        <v>0.5</v>
      </c>
      <c r="C32325" s="46"/>
      <c r="D32325" s="29">
        <v>46359.5</v>
      </c>
      <c r="E32325" s="15" t="str">
        <f>IF(AND($B$6=NB!$A$17,$B$8&gt;0),'Ersparnisberechnung Sommertarif'!$B$8*SLP!C32305,"")</f>
        <v/>
      </c>
    </row>
    <row r="32326" spans="1:5" x14ac:dyDescent="0.3">
      <c r="A32326" s="25">
        <v>46359</v>
      </c>
      <c r="B32326" s="31">
        <v>0.51041666666666663</v>
      </c>
      <c r="C32326" s="46"/>
      <c r="D32326" s="29">
        <v>46359.510416666664</v>
      </c>
      <c r="E32326" s="15" t="str">
        <f>IF(AND($B$6=NB!$A$17,$B$8&gt;0),'Ersparnisberechnung Sommertarif'!$B$8*SLP!C32306,"")</f>
        <v/>
      </c>
    </row>
    <row r="32327" spans="1:5" x14ac:dyDescent="0.3">
      <c r="A32327" s="25">
        <v>46359</v>
      </c>
      <c r="B32327" s="31">
        <v>0.52083333333333337</v>
      </c>
      <c r="C32327" s="46"/>
      <c r="D32327" s="29">
        <v>46359.520833333336</v>
      </c>
      <c r="E32327" s="15" t="str">
        <f>IF(AND($B$6=NB!$A$17,$B$8&gt;0),'Ersparnisberechnung Sommertarif'!$B$8*SLP!C32307,"")</f>
        <v/>
      </c>
    </row>
    <row r="32328" spans="1:5" x14ac:dyDescent="0.3">
      <c r="A32328" s="25">
        <v>46359</v>
      </c>
      <c r="B32328" s="31">
        <v>0.53125</v>
      </c>
      <c r="C32328" s="46"/>
      <c r="D32328" s="29">
        <v>46359.53125</v>
      </c>
      <c r="E32328" s="15" t="str">
        <f>IF(AND($B$6=NB!$A$17,$B$8&gt;0),'Ersparnisberechnung Sommertarif'!$B$8*SLP!C32308,"")</f>
        <v/>
      </c>
    </row>
    <row r="32329" spans="1:5" x14ac:dyDescent="0.3">
      <c r="A32329" s="25">
        <v>46359</v>
      </c>
      <c r="B32329" s="31">
        <v>0.54166666666666663</v>
      </c>
      <c r="C32329" s="46"/>
      <c r="D32329" s="29">
        <v>46359.541666666664</v>
      </c>
      <c r="E32329" s="15" t="str">
        <f>IF(AND($B$6=NB!$A$17,$B$8&gt;0),'Ersparnisberechnung Sommertarif'!$B$8*SLP!C32309,"")</f>
        <v/>
      </c>
    </row>
    <row r="32330" spans="1:5" x14ac:dyDescent="0.3">
      <c r="A32330" s="25">
        <v>46359</v>
      </c>
      <c r="B32330" s="31">
        <v>0.55208333333333337</v>
      </c>
      <c r="C32330" s="46"/>
      <c r="D32330" s="29">
        <v>46359.552083333336</v>
      </c>
      <c r="E32330" s="15" t="str">
        <f>IF(AND($B$6=NB!$A$17,$B$8&gt;0),'Ersparnisberechnung Sommertarif'!$B$8*SLP!C32310,"")</f>
        <v/>
      </c>
    </row>
    <row r="32331" spans="1:5" x14ac:dyDescent="0.3">
      <c r="A32331" s="25">
        <v>46359</v>
      </c>
      <c r="B32331" s="31">
        <v>0.5625</v>
      </c>
      <c r="C32331" s="46"/>
      <c r="D32331" s="29">
        <v>46359.5625</v>
      </c>
      <c r="E32331" s="15" t="str">
        <f>IF(AND($B$6=NB!$A$17,$B$8&gt;0),'Ersparnisberechnung Sommertarif'!$B$8*SLP!C32311,"")</f>
        <v/>
      </c>
    </row>
    <row r="32332" spans="1:5" x14ac:dyDescent="0.3">
      <c r="A32332" s="25">
        <v>46359</v>
      </c>
      <c r="B32332" s="31">
        <v>0.57291666666666663</v>
      </c>
      <c r="C32332" s="46"/>
      <c r="D32332" s="29">
        <v>46359.572916666664</v>
      </c>
      <c r="E32332" s="15" t="str">
        <f>IF(AND($B$6=NB!$A$17,$B$8&gt;0),'Ersparnisberechnung Sommertarif'!$B$8*SLP!C32312,"")</f>
        <v/>
      </c>
    </row>
    <row r="32333" spans="1:5" x14ac:dyDescent="0.3">
      <c r="A32333" s="25">
        <v>46359</v>
      </c>
      <c r="B32333" s="31">
        <v>0.58333333333333337</v>
      </c>
      <c r="C32333" s="46"/>
      <c r="D32333" s="29">
        <v>46359.583333333336</v>
      </c>
      <c r="E32333" s="15" t="str">
        <f>IF(AND($B$6=NB!$A$17,$B$8&gt;0),'Ersparnisberechnung Sommertarif'!$B$8*SLP!C32313,"")</f>
        <v/>
      </c>
    </row>
    <row r="32334" spans="1:5" x14ac:dyDescent="0.3">
      <c r="A32334" s="25">
        <v>46359</v>
      </c>
      <c r="B32334" s="31">
        <v>0.59375</v>
      </c>
      <c r="C32334" s="46"/>
      <c r="D32334" s="29">
        <v>46359.59375</v>
      </c>
      <c r="E32334" s="15" t="str">
        <f>IF(AND($B$6=NB!$A$17,$B$8&gt;0),'Ersparnisberechnung Sommertarif'!$B$8*SLP!C32314,"")</f>
        <v/>
      </c>
    </row>
    <row r="32335" spans="1:5" x14ac:dyDescent="0.3">
      <c r="A32335" s="25">
        <v>46359</v>
      </c>
      <c r="B32335" s="31">
        <v>0.60416666666666663</v>
      </c>
      <c r="C32335" s="46"/>
      <c r="D32335" s="29">
        <v>46359.604166666664</v>
      </c>
      <c r="E32335" s="15" t="str">
        <f>IF(AND($B$6=NB!$A$17,$B$8&gt;0),'Ersparnisberechnung Sommertarif'!$B$8*SLP!C32315,"")</f>
        <v/>
      </c>
    </row>
    <row r="32336" spans="1:5" x14ac:dyDescent="0.3">
      <c r="A32336" s="25">
        <v>46359</v>
      </c>
      <c r="B32336" s="31">
        <v>0.61458333333333337</v>
      </c>
      <c r="C32336" s="46"/>
      <c r="D32336" s="29">
        <v>46359.614583333336</v>
      </c>
      <c r="E32336" s="15" t="str">
        <f>IF(AND($B$6=NB!$A$17,$B$8&gt;0),'Ersparnisberechnung Sommertarif'!$B$8*SLP!C32316,"")</f>
        <v/>
      </c>
    </row>
    <row r="32337" spans="1:5" x14ac:dyDescent="0.3">
      <c r="A32337" s="25">
        <v>46359</v>
      </c>
      <c r="B32337" s="31">
        <v>0.625</v>
      </c>
      <c r="C32337" s="46"/>
      <c r="D32337" s="29">
        <v>46359.625</v>
      </c>
      <c r="E32337" s="15" t="str">
        <f>IF(AND($B$6=NB!$A$17,$B$8&gt;0),'Ersparnisberechnung Sommertarif'!$B$8*SLP!C32317,"")</f>
        <v/>
      </c>
    </row>
    <row r="32338" spans="1:5" x14ac:dyDescent="0.3">
      <c r="A32338" s="25">
        <v>46359</v>
      </c>
      <c r="B32338" s="31">
        <v>0.63541666666666663</v>
      </c>
      <c r="C32338" s="46"/>
      <c r="D32338" s="29">
        <v>46359.635416666664</v>
      </c>
      <c r="E32338" s="15" t="str">
        <f>IF(AND($B$6=NB!$A$17,$B$8&gt;0),'Ersparnisberechnung Sommertarif'!$B$8*SLP!C32318,"")</f>
        <v/>
      </c>
    </row>
    <row r="32339" spans="1:5" x14ac:dyDescent="0.3">
      <c r="A32339" s="25">
        <v>46359</v>
      </c>
      <c r="B32339" s="31">
        <v>0.64583333333333337</v>
      </c>
      <c r="C32339" s="46"/>
      <c r="D32339" s="29">
        <v>46359.645833333336</v>
      </c>
      <c r="E32339" s="15" t="str">
        <f>IF(AND($B$6=NB!$A$17,$B$8&gt;0),'Ersparnisberechnung Sommertarif'!$B$8*SLP!C32319,"")</f>
        <v/>
      </c>
    </row>
    <row r="32340" spans="1:5" x14ac:dyDescent="0.3">
      <c r="A32340" s="25">
        <v>46359</v>
      </c>
      <c r="B32340" s="31">
        <v>0.65625</v>
      </c>
      <c r="C32340" s="46"/>
      <c r="D32340" s="29">
        <v>46359.65625</v>
      </c>
      <c r="E32340" s="15" t="str">
        <f>IF(AND($B$6=NB!$A$17,$B$8&gt;0),'Ersparnisberechnung Sommertarif'!$B$8*SLP!C32320,"")</f>
        <v/>
      </c>
    </row>
    <row r="32341" spans="1:5" x14ac:dyDescent="0.3">
      <c r="A32341" s="25">
        <v>46359</v>
      </c>
      <c r="B32341" s="31">
        <v>0.66666666666666663</v>
      </c>
      <c r="C32341" s="46"/>
      <c r="D32341" s="29">
        <v>46359.666666666664</v>
      </c>
      <c r="E32341" s="15" t="str">
        <f>IF(AND($B$6=NB!$A$17,$B$8&gt;0),'Ersparnisberechnung Sommertarif'!$B$8*SLP!C32321,"")</f>
        <v/>
      </c>
    </row>
    <row r="32342" spans="1:5" x14ac:dyDescent="0.3">
      <c r="A32342" s="25">
        <v>46359</v>
      </c>
      <c r="B32342" s="31">
        <v>0.67708333333333337</v>
      </c>
      <c r="C32342" s="46"/>
      <c r="D32342" s="29">
        <v>46359.677083333336</v>
      </c>
      <c r="E32342" s="15" t="str">
        <f>IF(AND($B$6=NB!$A$17,$B$8&gt;0),'Ersparnisberechnung Sommertarif'!$B$8*SLP!C32322,"")</f>
        <v/>
      </c>
    </row>
    <row r="32343" spans="1:5" x14ac:dyDescent="0.3">
      <c r="A32343" s="25">
        <v>46359</v>
      </c>
      <c r="B32343" s="31">
        <v>0.6875</v>
      </c>
      <c r="C32343" s="46"/>
      <c r="D32343" s="29">
        <v>46359.6875</v>
      </c>
      <c r="E32343" s="15" t="str">
        <f>IF(AND($B$6=NB!$A$17,$B$8&gt;0),'Ersparnisberechnung Sommertarif'!$B$8*SLP!C32323,"")</f>
        <v/>
      </c>
    </row>
    <row r="32344" spans="1:5" x14ac:dyDescent="0.3">
      <c r="A32344" s="25">
        <v>46359</v>
      </c>
      <c r="B32344" s="31">
        <v>0.69791666666666663</v>
      </c>
      <c r="C32344" s="46"/>
      <c r="D32344" s="29">
        <v>46359.697916666664</v>
      </c>
      <c r="E32344" s="15" t="str">
        <f>IF(AND($B$6=NB!$A$17,$B$8&gt;0),'Ersparnisberechnung Sommertarif'!$B$8*SLP!C32324,"")</f>
        <v/>
      </c>
    </row>
    <row r="32345" spans="1:5" x14ac:dyDescent="0.3">
      <c r="A32345" s="25">
        <v>46359</v>
      </c>
      <c r="B32345" s="31">
        <v>0.70833333333333337</v>
      </c>
      <c r="C32345" s="46"/>
      <c r="D32345" s="29">
        <v>46359.708333333336</v>
      </c>
      <c r="E32345" s="15" t="str">
        <f>IF(AND($B$6=NB!$A$17,$B$8&gt;0),'Ersparnisberechnung Sommertarif'!$B$8*SLP!C32325,"")</f>
        <v/>
      </c>
    </row>
    <row r="32346" spans="1:5" x14ac:dyDescent="0.3">
      <c r="A32346" s="25">
        <v>46359</v>
      </c>
      <c r="B32346" s="31">
        <v>0.71875</v>
      </c>
      <c r="C32346" s="46"/>
      <c r="D32346" s="29">
        <v>46359.71875</v>
      </c>
      <c r="E32346" s="15" t="str">
        <f>IF(AND($B$6=NB!$A$17,$B$8&gt;0),'Ersparnisberechnung Sommertarif'!$B$8*SLP!C32326,"")</f>
        <v/>
      </c>
    </row>
    <row r="32347" spans="1:5" x14ac:dyDescent="0.3">
      <c r="A32347" s="25">
        <v>46359</v>
      </c>
      <c r="B32347" s="31">
        <v>0.72916666666666663</v>
      </c>
      <c r="C32347" s="46"/>
      <c r="D32347" s="29">
        <v>46359.729166666664</v>
      </c>
      <c r="E32347" s="15" t="str">
        <f>IF(AND($B$6=NB!$A$17,$B$8&gt;0),'Ersparnisberechnung Sommertarif'!$B$8*SLP!C32327,"")</f>
        <v/>
      </c>
    </row>
    <row r="32348" spans="1:5" x14ac:dyDescent="0.3">
      <c r="A32348" s="25">
        <v>46359</v>
      </c>
      <c r="B32348" s="31">
        <v>0.73958333333333337</v>
      </c>
      <c r="C32348" s="46"/>
      <c r="D32348" s="29">
        <v>46359.739583333336</v>
      </c>
      <c r="E32348" s="15" t="str">
        <f>IF(AND($B$6=NB!$A$17,$B$8&gt;0),'Ersparnisberechnung Sommertarif'!$B$8*SLP!C32328,"")</f>
        <v/>
      </c>
    </row>
    <row r="32349" spans="1:5" x14ac:dyDescent="0.3">
      <c r="A32349" s="25">
        <v>46359</v>
      </c>
      <c r="B32349" s="31">
        <v>0.75</v>
      </c>
      <c r="C32349" s="46"/>
      <c r="D32349" s="29">
        <v>46359.75</v>
      </c>
      <c r="E32349" s="15" t="str">
        <f>IF(AND($B$6=NB!$A$17,$B$8&gt;0),'Ersparnisberechnung Sommertarif'!$B$8*SLP!C32329,"")</f>
        <v/>
      </c>
    </row>
    <row r="32350" spans="1:5" x14ac:dyDescent="0.3">
      <c r="A32350" s="25">
        <v>46359</v>
      </c>
      <c r="B32350" s="31">
        <v>0.76041666666666663</v>
      </c>
      <c r="C32350" s="46"/>
      <c r="D32350" s="29">
        <v>46359.760416666664</v>
      </c>
      <c r="E32350" s="15" t="str">
        <f>IF(AND($B$6=NB!$A$17,$B$8&gt;0),'Ersparnisberechnung Sommertarif'!$B$8*SLP!C32330,"")</f>
        <v/>
      </c>
    </row>
    <row r="32351" spans="1:5" x14ac:dyDescent="0.3">
      <c r="A32351" s="25">
        <v>46359</v>
      </c>
      <c r="B32351" s="31">
        <v>0.77083333333333337</v>
      </c>
      <c r="C32351" s="46"/>
      <c r="D32351" s="29">
        <v>46359.770833333336</v>
      </c>
      <c r="E32351" s="15" t="str">
        <f>IF(AND($B$6=NB!$A$17,$B$8&gt;0),'Ersparnisberechnung Sommertarif'!$B$8*SLP!C32331,"")</f>
        <v/>
      </c>
    </row>
    <row r="32352" spans="1:5" x14ac:dyDescent="0.3">
      <c r="A32352" s="25">
        <v>46359</v>
      </c>
      <c r="B32352" s="31">
        <v>0.78125</v>
      </c>
      <c r="C32352" s="46"/>
      <c r="D32352" s="29">
        <v>46359.78125</v>
      </c>
      <c r="E32352" s="15" t="str">
        <f>IF(AND($B$6=NB!$A$17,$B$8&gt;0),'Ersparnisberechnung Sommertarif'!$B$8*SLP!C32332,"")</f>
        <v/>
      </c>
    </row>
    <row r="32353" spans="1:5" x14ac:dyDescent="0.3">
      <c r="A32353" s="25">
        <v>46359</v>
      </c>
      <c r="B32353" s="31">
        <v>0.79166666666666663</v>
      </c>
      <c r="C32353" s="46"/>
      <c r="D32353" s="29">
        <v>46359.791666666664</v>
      </c>
      <c r="E32353" s="15" t="str">
        <f>IF(AND($B$6=NB!$A$17,$B$8&gt;0),'Ersparnisberechnung Sommertarif'!$B$8*SLP!C32333,"")</f>
        <v/>
      </c>
    </row>
    <row r="32354" spans="1:5" x14ac:dyDescent="0.3">
      <c r="A32354" s="25">
        <v>46359</v>
      </c>
      <c r="B32354" s="31">
        <v>0.80208333333333337</v>
      </c>
      <c r="C32354" s="46"/>
      <c r="D32354" s="29">
        <v>46359.802083333336</v>
      </c>
      <c r="E32354" s="15" t="str">
        <f>IF(AND($B$6=NB!$A$17,$B$8&gt;0),'Ersparnisberechnung Sommertarif'!$B$8*SLP!C32334,"")</f>
        <v/>
      </c>
    </row>
    <row r="32355" spans="1:5" x14ac:dyDescent="0.3">
      <c r="A32355" s="25">
        <v>46359</v>
      </c>
      <c r="B32355" s="31">
        <v>0.8125</v>
      </c>
      <c r="C32355" s="46"/>
      <c r="D32355" s="29">
        <v>46359.8125</v>
      </c>
      <c r="E32355" s="15" t="str">
        <f>IF(AND($B$6=NB!$A$17,$B$8&gt;0),'Ersparnisberechnung Sommertarif'!$B$8*SLP!C32335,"")</f>
        <v/>
      </c>
    </row>
    <row r="32356" spans="1:5" x14ac:dyDescent="0.3">
      <c r="A32356" s="25">
        <v>46359</v>
      </c>
      <c r="B32356" s="31">
        <v>0.82291666666666663</v>
      </c>
      <c r="C32356" s="46"/>
      <c r="D32356" s="29">
        <v>46359.822916666664</v>
      </c>
      <c r="E32356" s="15" t="str">
        <f>IF(AND($B$6=NB!$A$17,$B$8&gt;0),'Ersparnisberechnung Sommertarif'!$B$8*SLP!C32336,"")</f>
        <v/>
      </c>
    </row>
    <row r="32357" spans="1:5" x14ac:dyDescent="0.3">
      <c r="A32357" s="25">
        <v>46359</v>
      </c>
      <c r="B32357" s="31">
        <v>0.83333333333333337</v>
      </c>
      <c r="C32357" s="46"/>
      <c r="D32357" s="29">
        <v>46359.833333333336</v>
      </c>
      <c r="E32357" s="15" t="str">
        <f>IF(AND($B$6=NB!$A$17,$B$8&gt;0),'Ersparnisberechnung Sommertarif'!$B$8*SLP!C32337,"")</f>
        <v/>
      </c>
    </row>
    <row r="32358" spans="1:5" x14ac:dyDescent="0.3">
      <c r="A32358" s="25">
        <v>46359</v>
      </c>
      <c r="B32358" s="31">
        <v>0.84375</v>
      </c>
      <c r="C32358" s="46"/>
      <c r="D32358" s="29">
        <v>46359.84375</v>
      </c>
      <c r="E32358" s="15" t="str">
        <f>IF(AND($B$6=NB!$A$17,$B$8&gt;0),'Ersparnisberechnung Sommertarif'!$B$8*SLP!C32338,"")</f>
        <v/>
      </c>
    </row>
    <row r="32359" spans="1:5" x14ac:dyDescent="0.3">
      <c r="A32359" s="25">
        <v>46359</v>
      </c>
      <c r="B32359" s="31">
        <v>0.85416666666666663</v>
      </c>
      <c r="C32359" s="46"/>
      <c r="D32359" s="29">
        <v>46359.854166666664</v>
      </c>
      <c r="E32359" s="15" t="str">
        <f>IF(AND($B$6=NB!$A$17,$B$8&gt;0),'Ersparnisberechnung Sommertarif'!$B$8*SLP!C32339,"")</f>
        <v/>
      </c>
    </row>
    <row r="32360" spans="1:5" x14ac:dyDescent="0.3">
      <c r="A32360" s="25">
        <v>46359</v>
      </c>
      <c r="B32360" s="31">
        <v>0.86458333333333337</v>
      </c>
      <c r="C32360" s="46"/>
      <c r="D32360" s="29">
        <v>46359.864583333336</v>
      </c>
      <c r="E32360" s="15" t="str">
        <f>IF(AND($B$6=NB!$A$17,$B$8&gt;0),'Ersparnisberechnung Sommertarif'!$B$8*SLP!C32340,"")</f>
        <v/>
      </c>
    </row>
    <row r="32361" spans="1:5" x14ac:dyDescent="0.3">
      <c r="A32361" s="25">
        <v>46359</v>
      </c>
      <c r="B32361" s="31">
        <v>0.875</v>
      </c>
      <c r="C32361" s="46"/>
      <c r="D32361" s="29">
        <v>46359.875</v>
      </c>
      <c r="E32361" s="15" t="str">
        <f>IF(AND($B$6=NB!$A$17,$B$8&gt;0),'Ersparnisberechnung Sommertarif'!$B$8*SLP!C32341,"")</f>
        <v/>
      </c>
    </row>
    <row r="32362" spans="1:5" x14ac:dyDescent="0.3">
      <c r="A32362" s="25">
        <v>46359</v>
      </c>
      <c r="B32362" s="31">
        <v>0.88541666666666663</v>
      </c>
      <c r="C32362" s="46"/>
      <c r="D32362" s="29">
        <v>46359.885416666664</v>
      </c>
      <c r="E32362" s="15" t="str">
        <f>IF(AND($B$6=NB!$A$17,$B$8&gt;0),'Ersparnisberechnung Sommertarif'!$B$8*SLP!C32342,"")</f>
        <v/>
      </c>
    </row>
    <row r="32363" spans="1:5" x14ac:dyDescent="0.3">
      <c r="A32363" s="25">
        <v>46359</v>
      </c>
      <c r="B32363" s="31">
        <v>0.89583333333333337</v>
      </c>
      <c r="C32363" s="46"/>
      <c r="D32363" s="29">
        <v>46359.895833333336</v>
      </c>
      <c r="E32363" s="15" t="str">
        <f>IF(AND($B$6=NB!$A$17,$B$8&gt;0),'Ersparnisberechnung Sommertarif'!$B$8*SLP!C32343,"")</f>
        <v/>
      </c>
    </row>
    <row r="32364" spans="1:5" x14ac:dyDescent="0.3">
      <c r="A32364" s="25">
        <v>46359</v>
      </c>
      <c r="B32364" s="31">
        <v>0.90625</v>
      </c>
      <c r="C32364" s="46"/>
      <c r="D32364" s="29">
        <v>46359.90625</v>
      </c>
      <c r="E32364" s="15" t="str">
        <f>IF(AND($B$6=NB!$A$17,$B$8&gt;0),'Ersparnisberechnung Sommertarif'!$B$8*SLP!C32344,"")</f>
        <v/>
      </c>
    </row>
    <row r="32365" spans="1:5" x14ac:dyDescent="0.3">
      <c r="A32365" s="25">
        <v>46359</v>
      </c>
      <c r="B32365" s="31">
        <v>0.91666666666666663</v>
      </c>
      <c r="C32365" s="46"/>
      <c r="D32365" s="29">
        <v>46359.916666666664</v>
      </c>
      <c r="E32365" s="15" t="str">
        <f>IF(AND($B$6=NB!$A$17,$B$8&gt;0),'Ersparnisberechnung Sommertarif'!$B$8*SLP!C32345,"")</f>
        <v/>
      </c>
    </row>
    <row r="32366" spans="1:5" x14ac:dyDescent="0.3">
      <c r="A32366" s="25">
        <v>46359</v>
      </c>
      <c r="B32366" s="31">
        <v>0.92708333333333337</v>
      </c>
      <c r="C32366" s="46"/>
      <c r="D32366" s="29">
        <v>46359.927083333336</v>
      </c>
      <c r="E32366" s="15" t="str">
        <f>IF(AND($B$6=NB!$A$17,$B$8&gt;0),'Ersparnisberechnung Sommertarif'!$B$8*SLP!C32346,"")</f>
        <v/>
      </c>
    </row>
    <row r="32367" spans="1:5" x14ac:dyDescent="0.3">
      <c r="A32367" s="25">
        <v>46359</v>
      </c>
      <c r="B32367" s="31">
        <v>0.9375</v>
      </c>
      <c r="C32367" s="46"/>
      <c r="D32367" s="29">
        <v>46359.9375</v>
      </c>
      <c r="E32367" s="15" t="str">
        <f>IF(AND($B$6=NB!$A$17,$B$8&gt;0),'Ersparnisberechnung Sommertarif'!$B$8*SLP!C32347,"")</f>
        <v/>
      </c>
    </row>
    <row r="32368" spans="1:5" x14ac:dyDescent="0.3">
      <c r="A32368" s="25">
        <v>46359</v>
      </c>
      <c r="B32368" s="31">
        <v>0.94791666666666663</v>
      </c>
      <c r="C32368" s="46"/>
      <c r="D32368" s="29">
        <v>46359.947916666664</v>
      </c>
      <c r="E32368" s="15" t="str">
        <f>IF(AND($B$6=NB!$A$17,$B$8&gt;0),'Ersparnisberechnung Sommertarif'!$B$8*SLP!C32348,"")</f>
        <v/>
      </c>
    </row>
    <row r="32369" spans="1:5" x14ac:dyDescent="0.3">
      <c r="A32369" s="25">
        <v>46359</v>
      </c>
      <c r="B32369" s="31">
        <v>0.95833333333333337</v>
      </c>
      <c r="C32369" s="46"/>
      <c r="D32369" s="29">
        <v>46359.958333333336</v>
      </c>
      <c r="E32369" s="15" t="str">
        <f>IF(AND($B$6=NB!$A$17,$B$8&gt;0),'Ersparnisberechnung Sommertarif'!$B$8*SLP!C32349,"")</f>
        <v/>
      </c>
    </row>
    <row r="32370" spans="1:5" x14ac:dyDescent="0.3">
      <c r="A32370" s="25">
        <v>46359</v>
      </c>
      <c r="B32370" s="31">
        <v>0.96875</v>
      </c>
      <c r="C32370" s="46"/>
      <c r="D32370" s="29">
        <v>46359.96875</v>
      </c>
      <c r="E32370" s="15" t="str">
        <f>IF(AND($B$6=NB!$A$17,$B$8&gt;0),'Ersparnisberechnung Sommertarif'!$B$8*SLP!C32350,"")</f>
        <v/>
      </c>
    </row>
    <row r="32371" spans="1:5" x14ac:dyDescent="0.3">
      <c r="A32371" s="25">
        <v>46359</v>
      </c>
      <c r="B32371" s="31">
        <v>0.97916666666666663</v>
      </c>
      <c r="C32371" s="46"/>
      <c r="D32371" s="29">
        <v>46359.979166666664</v>
      </c>
      <c r="E32371" s="15" t="str">
        <f>IF(AND($B$6=NB!$A$17,$B$8&gt;0),'Ersparnisberechnung Sommertarif'!$B$8*SLP!C32351,"")</f>
        <v/>
      </c>
    </row>
    <row r="32372" spans="1:5" x14ac:dyDescent="0.3">
      <c r="A32372" s="25">
        <v>46359</v>
      </c>
      <c r="B32372" s="31">
        <v>0.98958333333333337</v>
      </c>
      <c r="C32372" s="46"/>
      <c r="D32372" s="29">
        <v>46359.989583333336</v>
      </c>
      <c r="E32372" s="15" t="str">
        <f>IF(AND($B$6=NB!$A$17,$B$8&gt;0),'Ersparnisberechnung Sommertarif'!$B$8*SLP!C32352,"")</f>
        <v/>
      </c>
    </row>
    <row r="32373" spans="1:5" x14ac:dyDescent="0.3">
      <c r="A32373" s="25">
        <v>46360</v>
      </c>
      <c r="B32373" s="31">
        <v>0</v>
      </c>
      <c r="C32373" s="46"/>
      <c r="D32373" s="29">
        <v>46360</v>
      </c>
      <c r="E32373" s="15" t="str">
        <f>IF(AND($B$6=NB!$A$17,$B$8&gt;0),'Ersparnisberechnung Sommertarif'!$B$8*SLP!C32353,"")</f>
        <v/>
      </c>
    </row>
    <row r="32374" spans="1:5" x14ac:dyDescent="0.3">
      <c r="A32374" s="25">
        <v>46360</v>
      </c>
      <c r="B32374" s="31">
        <v>1.0416666666666666E-2</v>
      </c>
      <c r="C32374" s="46"/>
      <c r="D32374" s="29">
        <v>46360.010416666664</v>
      </c>
      <c r="E32374" s="15" t="str">
        <f>IF(AND($B$6=NB!$A$17,$B$8&gt;0),'Ersparnisberechnung Sommertarif'!$B$8*SLP!C32354,"")</f>
        <v/>
      </c>
    </row>
    <row r="32375" spans="1:5" x14ac:dyDescent="0.3">
      <c r="A32375" s="25">
        <v>46360</v>
      </c>
      <c r="B32375" s="31">
        <v>2.0833333333333332E-2</v>
      </c>
      <c r="C32375" s="46"/>
      <c r="D32375" s="29">
        <v>46360.020833333336</v>
      </c>
      <c r="E32375" s="15" t="str">
        <f>IF(AND($B$6=NB!$A$17,$B$8&gt;0),'Ersparnisberechnung Sommertarif'!$B$8*SLP!C32355,"")</f>
        <v/>
      </c>
    </row>
    <row r="32376" spans="1:5" x14ac:dyDescent="0.3">
      <c r="A32376" s="25">
        <v>46360</v>
      </c>
      <c r="B32376" s="31">
        <v>3.125E-2</v>
      </c>
      <c r="C32376" s="46"/>
      <c r="D32376" s="29">
        <v>46360.03125</v>
      </c>
      <c r="E32376" s="15" t="str">
        <f>IF(AND($B$6=NB!$A$17,$B$8&gt;0),'Ersparnisberechnung Sommertarif'!$B$8*SLP!C32356,"")</f>
        <v/>
      </c>
    </row>
    <row r="32377" spans="1:5" x14ac:dyDescent="0.3">
      <c r="A32377" s="25">
        <v>46360</v>
      </c>
      <c r="B32377" s="31">
        <v>4.1666666666666664E-2</v>
      </c>
      <c r="C32377" s="46"/>
      <c r="D32377" s="29">
        <v>46360.041666666664</v>
      </c>
      <c r="E32377" s="15" t="str">
        <f>IF(AND($B$6=NB!$A$17,$B$8&gt;0),'Ersparnisberechnung Sommertarif'!$B$8*SLP!C32357,"")</f>
        <v/>
      </c>
    </row>
    <row r="32378" spans="1:5" x14ac:dyDescent="0.3">
      <c r="A32378" s="25">
        <v>46360</v>
      </c>
      <c r="B32378" s="31">
        <v>5.2083333333333336E-2</v>
      </c>
      <c r="C32378" s="46"/>
      <c r="D32378" s="29">
        <v>46360.052083333336</v>
      </c>
      <c r="E32378" s="15" t="str">
        <f>IF(AND($B$6=NB!$A$17,$B$8&gt;0),'Ersparnisberechnung Sommertarif'!$B$8*SLP!C32358,"")</f>
        <v/>
      </c>
    </row>
    <row r="32379" spans="1:5" x14ac:dyDescent="0.3">
      <c r="A32379" s="25">
        <v>46360</v>
      </c>
      <c r="B32379" s="31">
        <v>6.25E-2</v>
      </c>
      <c r="C32379" s="46"/>
      <c r="D32379" s="29">
        <v>46360.0625</v>
      </c>
      <c r="E32379" s="15" t="str">
        <f>IF(AND($B$6=NB!$A$17,$B$8&gt;0),'Ersparnisberechnung Sommertarif'!$B$8*SLP!C32359,"")</f>
        <v/>
      </c>
    </row>
    <row r="32380" spans="1:5" x14ac:dyDescent="0.3">
      <c r="A32380" s="25">
        <v>46360</v>
      </c>
      <c r="B32380" s="31">
        <v>7.2916666666666671E-2</v>
      </c>
      <c r="C32380" s="46"/>
      <c r="D32380" s="29">
        <v>46360.072916666664</v>
      </c>
      <c r="E32380" s="15" t="str">
        <f>IF(AND($B$6=NB!$A$17,$B$8&gt;0),'Ersparnisberechnung Sommertarif'!$B$8*SLP!C32360,"")</f>
        <v/>
      </c>
    </row>
    <row r="32381" spans="1:5" x14ac:dyDescent="0.3">
      <c r="A32381" s="25">
        <v>46360</v>
      </c>
      <c r="B32381" s="31">
        <v>8.3333333333333329E-2</v>
      </c>
      <c r="C32381" s="46"/>
      <c r="D32381" s="29">
        <v>46360.083333333336</v>
      </c>
      <c r="E32381" s="15" t="str">
        <f>IF(AND($B$6=NB!$A$17,$B$8&gt;0),'Ersparnisberechnung Sommertarif'!$B$8*SLP!C32361,"")</f>
        <v/>
      </c>
    </row>
    <row r="32382" spans="1:5" x14ac:dyDescent="0.3">
      <c r="A32382" s="25">
        <v>46360</v>
      </c>
      <c r="B32382" s="31">
        <v>9.375E-2</v>
      </c>
      <c r="C32382" s="46"/>
      <c r="D32382" s="29">
        <v>46360.09375</v>
      </c>
      <c r="E32382" s="15" t="str">
        <f>IF(AND($B$6=NB!$A$17,$B$8&gt;0),'Ersparnisberechnung Sommertarif'!$B$8*SLP!C32362,"")</f>
        <v/>
      </c>
    </row>
    <row r="32383" spans="1:5" x14ac:dyDescent="0.3">
      <c r="A32383" s="25">
        <v>46360</v>
      </c>
      <c r="B32383" s="31">
        <v>0.10416666666666667</v>
      </c>
      <c r="C32383" s="46"/>
      <c r="D32383" s="29">
        <v>46360.104166666664</v>
      </c>
      <c r="E32383" s="15" t="str">
        <f>IF(AND($B$6=NB!$A$17,$B$8&gt;0),'Ersparnisberechnung Sommertarif'!$B$8*SLP!C32363,"")</f>
        <v/>
      </c>
    </row>
    <row r="32384" spans="1:5" x14ac:dyDescent="0.3">
      <c r="A32384" s="25">
        <v>46360</v>
      </c>
      <c r="B32384" s="31">
        <v>0.11458333333333333</v>
      </c>
      <c r="C32384" s="46"/>
      <c r="D32384" s="29">
        <v>46360.114583333336</v>
      </c>
      <c r="E32384" s="15" t="str">
        <f>IF(AND($B$6=NB!$A$17,$B$8&gt;0),'Ersparnisberechnung Sommertarif'!$B$8*SLP!C32364,"")</f>
        <v/>
      </c>
    </row>
    <row r="32385" spans="1:5" x14ac:dyDescent="0.3">
      <c r="A32385" s="25">
        <v>46360</v>
      </c>
      <c r="B32385" s="31">
        <v>0.125</v>
      </c>
      <c r="C32385" s="46"/>
      <c r="D32385" s="29">
        <v>46360.125</v>
      </c>
      <c r="E32385" s="15" t="str">
        <f>IF(AND($B$6=NB!$A$17,$B$8&gt;0),'Ersparnisberechnung Sommertarif'!$B$8*SLP!C32365,"")</f>
        <v/>
      </c>
    </row>
    <row r="32386" spans="1:5" x14ac:dyDescent="0.3">
      <c r="A32386" s="25">
        <v>46360</v>
      </c>
      <c r="B32386" s="31">
        <v>0.13541666666666666</v>
      </c>
      <c r="C32386" s="46"/>
      <c r="D32386" s="29">
        <v>46360.135416666664</v>
      </c>
      <c r="E32386" s="15" t="str">
        <f>IF(AND($B$6=NB!$A$17,$B$8&gt;0),'Ersparnisberechnung Sommertarif'!$B$8*SLP!C32366,"")</f>
        <v/>
      </c>
    </row>
    <row r="32387" spans="1:5" x14ac:dyDescent="0.3">
      <c r="A32387" s="25">
        <v>46360</v>
      </c>
      <c r="B32387" s="31">
        <v>0.14583333333333334</v>
      </c>
      <c r="C32387" s="46"/>
      <c r="D32387" s="29">
        <v>46360.145833333336</v>
      </c>
      <c r="E32387" s="15" t="str">
        <f>IF(AND($B$6=NB!$A$17,$B$8&gt;0),'Ersparnisberechnung Sommertarif'!$B$8*SLP!C32367,"")</f>
        <v/>
      </c>
    </row>
    <row r="32388" spans="1:5" x14ac:dyDescent="0.3">
      <c r="A32388" s="25">
        <v>46360</v>
      </c>
      <c r="B32388" s="31">
        <v>0.15625</v>
      </c>
      <c r="C32388" s="46"/>
      <c r="D32388" s="29">
        <v>46360.15625</v>
      </c>
      <c r="E32388" s="15" t="str">
        <f>IF(AND($B$6=NB!$A$17,$B$8&gt;0),'Ersparnisberechnung Sommertarif'!$B$8*SLP!C32368,"")</f>
        <v/>
      </c>
    </row>
    <row r="32389" spans="1:5" x14ac:dyDescent="0.3">
      <c r="A32389" s="25">
        <v>46360</v>
      </c>
      <c r="B32389" s="31">
        <v>0.16666666666666666</v>
      </c>
      <c r="C32389" s="46"/>
      <c r="D32389" s="29">
        <v>46360.166666666664</v>
      </c>
      <c r="E32389" s="15" t="str">
        <f>IF(AND($B$6=NB!$A$17,$B$8&gt;0),'Ersparnisberechnung Sommertarif'!$B$8*SLP!C32369,"")</f>
        <v/>
      </c>
    </row>
    <row r="32390" spans="1:5" x14ac:dyDescent="0.3">
      <c r="A32390" s="25">
        <v>46360</v>
      </c>
      <c r="B32390" s="31">
        <v>0.17708333333333334</v>
      </c>
      <c r="C32390" s="46"/>
      <c r="D32390" s="29">
        <v>46360.177083333336</v>
      </c>
      <c r="E32390" s="15" t="str">
        <f>IF(AND($B$6=NB!$A$17,$B$8&gt;0),'Ersparnisberechnung Sommertarif'!$B$8*SLP!C32370,"")</f>
        <v/>
      </c>
    </row>
    <row r="32391" spans="1:5" x14ac:dyDescent="0.3">
      <c r="A32391" s="25">
        <v>46360</v>
      </c>
      <c r="B32391" s="31">
        <v>0.1875</v>
      </c>
      <c r="C32391" s="46"/>
      <c r="D32391" s="29">
        <v>46360.1875</v>
      </c>
      <c r="E32391" s="15" t="str">
        <f>IF(AND($B$6=NB!$A$17,$B$8&gt;0),'Ersparnisberechnung Sommertarif'!$B$8*SLP!C32371,"")</f>
        <v/>
      </c>
    </row>
    <row r="32392" spans="1:5" x14ac:dyDescent="0.3">
      <c r="A32392" s="25">
        <v>46360</v>
      </c>
      <c r="B32392" s="31">
        <v>0.19791666666666666</v>
      </c>
      <c r="C32392" s="46"/>
      <c r="D32392" s="29">
        <v>46360.197916666664</v>
      </c>
      <c r="E32392" s="15" t="str">
        <f>IF(AND($B$6=NB!$A$17,$B$8&gt;0),'Ersparnisberechnung Sommertarif'!$B$8*SLP!C32372,"")</f>
        <v/>
      </c>
    </row>
    <row r="32393" spans="1:5" x14ac:dyDescent="0.3">
      <c r="A32393" s="25">
        <v>46360</v>
      </c>
      <c r="B32393" s="31">
        <v>0.20833333333333334</v>
      </c>
      <c r="C32393" s="46"/>
      <c r="D32393" s="29">
        <v>46360.208333333336</v>
      </c>
      <c r="E32393" s="15" t="str">
        <f>IF(AND($B$6=NB!$A$17,$B$8&gt;0),'Ersparnisberechnung Sommertarif'!$B$8*SLP!C32373,"")</f>
        <v/>
      </c>
    </row>
    <row r="32394" spans="1:5" x14ac:dyDescent="0.3">
      <c r="A32394" s="25">
        <v>46360</v>
      </c>
      <c r="B32394" s="31">
        <v>0.21875</v>
      </c>
      <c r="C32394" s="46"/>
      <c r="D32394" s="29">
        <v>46360.21875</v>
      </c>
      <c r="E32394" s="15" t="str">
        <f>IF(AND($B$6=NB!$A$17,$B$8&gt;0),'Ersparnisberechnung Sommertarif'!$B$8*SLP!C32374,"")</f>
        <v/>
      </c>
    </row>
    <row r="32395" spans="1:5" x14ac:dyDescent="0.3">
      <c r="A32395" s="25">
        <v>46360</v>
      </c>
      <c r="B32395" s="31">
        <v>0.22916666666666666</v>
      </c>
      <c r="C32395" s="46"/>
      <c r="D32395" s="29">
        <v>46360.229166666664</v>
      </c>
      <c r="E32395" s="15" t="str">
        <f>IF(AND($B$6=NB!$A$17,$B$8&gt;0),'Ersparnisberechnung Sommertarif'!$B$8*SLP!C32375,"")</f>
        <v/>
      </c>
    </row>
    <row r="32396" spans="1:5" x14ac:dyDescent="0.3">
      <c r="A32396" s="25">
        <v>46360</v>
      </c>
      <c r="B32396" s="31">
        <v>0.23958333333333334</v>
      </c>
      <c r="C32396" s="46"/>
      <c r="D32396" s="29">
        <v>46360.239583333336</v>
      </c>
      <c r="E32396" s="15" t="str">
        <f>IF(AND($B$6=NB!$A$17,$B$8&gt;0),'Ersparnisberechnung Sommertarif'!$B$8*SLP!C32376,"")</f>
        <v/>
      </c>
    </row>
    <row r="32397" spans="1:5" x14ac:dyDescent="0.3">
      <c r="A32397" s="25">
        <v>46360</v>
      </c>
      <c r="B32397" s="31">
        <v>0.25</v>
      </c>
      <c r="C32397" s="46"/>
      <c r="D32397" s="29">
        <v>46360.25</v>
      </c>
      <c r="E32397" s="15" t="str">
        <f>IF(AND($B$6=NB!$A$17,$B$8&gt;0),'Ersparnisberechnung Sommertarif'!$B$8*SLP!C32377,"")</f>
        <v/>
      </c>
    </row>
    <row r="32398" spans="1:5" x14ac:dyDescent="0.3">
      <c r="A32398" s="25">
        <v>46360</v>
      </c>
      <c r="B32398" s="31">
        <v>0.26041666666666669</v>
      </c>
      <c r="C32398" s="46"/>
      <c r="D32398" s="29">
        <v>46360.260416666664</v>
      </c>
      <c r="E32398" s="15" t="str">
        <f>IF(AND($B$6=NB!$A$17,$B$8&gt;0),'Ersparnisberechnung Sommertarif'!$B$8*SLP!C32378,"")</f>
        <v/>
      </c>
    </row>
    <row r="32399" spans="1:5" x14ac:dyDescent="0.3">
      <c r="A32399" s="25">
        <v>46360</v>
      </c>
      <c r="B32399" s="31">
        <v>0.27083333333333331</v>
      </c>
      <c r="C32399" s="46"/>
      <c r="D32399" s="29">
        <v>46360.270833333336</v>
      </c>
      <c r="E32399" s="15" t="str">
        <f>IF(AND($B$6=NB!$A$17,$B$8&gt;0),'Ersparnisberechnung Sommertarif'!$B$8*SLP!C32379,"")</f>
        <v/>
      </c>
    </row>
    <row r="32400" spans="1:5" x14ac:dyDescent="0.3">
      <c r="A32400" s="25">
        <v>46360</v>
      </c>
      <c r="B32400" s="31">
        <v>0.28125</v>
      </c>
      <c r="C32400" s="46"/>
      <c r="D32400" s="29">
        <v>46360.28125</v>
      </c>
      <c r="E32400" s="15" t="str">
        <f>IF(AND($B$6=NB!$A$17,$B$8&gt;0),'Ersparnisberechnung Sommertarif'!$B$8*SLP!C32380,"")</f>
        <v/>
      </c>
    </row>
    <row r="32401" spans="1:5" x14ac:dyDescent="0.3">
      <c r="A32401" s="25">
        <v>46360</v>
      </c>
      <c r="B32401" s="31">
        <v>0.29166666666666669</v>
      </c>
      <c r="C32401" s="46"/>
      <c r="D32401" s="29">
        <v>46360.291666666664</v>
      </c>
      <c r="E32401" s="15" t="str">
        <f>IF(AND($B$6=NB!$A$17,$B$8&gt;0),'Ersparnisberechnung Sommertarif'!$B$8*SLP!C32381,"")</f>
        <v/>
      </c>
    </row>
    <row r="32402" spans="1:5" x14ac:dyDescent="0.3">
      <c r="A32402" s="25">
        <v>46360</v>
      </c>
      <c r="B32402" s="31">
        <v>0.30208333333333331</v>
      </c>
      <c r="C32402" s="46"/>
      <c r="D32402" s="29">
        <v>46360.302083333336</v>
      </c>
      <c r="E32402" s="15" t="str">
        <f>IF(AND($B$6=NB!$A$17,$B$8&gt;0),'Ersparnisberechnung Sommertarif'!$B$8*SLP!C32382,"")</f>
        <v/>
      </c>
    </row>
    <row r="32403" spans="1:5" x14ac:dyDescent="0.3">
      <c r="A32403" s="25">
        <v>46360</v>
      </c>
      <c r="B32403" s="31">
        <v>0.3125</v>
      </c>
      <c r="C32403" s="46"/>
      <c r="D32403" s="29">
        <v>46360.3125</v>
      </c>
      <c r="E32403" s="15" t="str">
        <f>IF(AND($B$6=NB!$A$17,$B$8&gt;0),'Ersparnisberechnung Sommertarif'!$B$8*SLP!C32383,"")</f>
        <v/>
      </c>
    </row>
    <row r="32404" spans="1:5" x14ac:dyDescent="0.3">
      <c r="A32404" s="25">
        <v>46360</v>
      </c>
      <c r="B32404" s="31">
        <v>0.32291666666666669</v>
      </c>
      <c r="C32404" s="46"/>
      <c r="D32404" s="29">
        <v>46360.322916666664</v>
      </c>
      <c r="E32404" s="15" t="str">
        <f>IF(AND($B$6=NB!$A$17,$B$8&gt;0),'Ersparnisberechnung Sommertarif'!$B$8*SLP!C32384,"")</f>
        <v/>
      </c>
    </row>
    <row r="32405" spans="1:5" x14ac:dyDescent="0.3">
      <c r="A32405" s="25">
        <v>46360</v>
      </c>
      <c r="B32405" s="31">
        <v>0.33333333333333331</v>
      </c>
      <c r="C32405" s="46"/>
      <c r="D32405" s="29">
        <v>46360.333333333336</v>
      </c>
      <c r="E32405" s="15" t="str">
        <f>IF(AND($B$6=NB!$A$17,$B$8&gt;0),'Ersparnisberechnung Sommertarif'!$B$8*SLP!C32385,"")</f>
        <v/>
      </c>
    </row>
    <row r="32406" spans="1:5" x14ac:dyDescent="0.3">
      <c r="A32406" s="25">
        <v>46360</v>
      </c>
      <c r="B32406" s="31">
        <v>0.34375</v>
      </c>
      <c r="C32406" s="46"/>
      <c r="D32406" s="29">
        <v>46360.34375</v>
      </c>
      <c r="E32406" s="15" t="str">
        <f>IF(AND($B$6=NB!$A$17,$B$8&gt;0),'Ersparnisberechnung Sommertarif'!$B$8*SLP!C32386,"")</f>
        <v/>
      </c>
    </row>
    <row r="32407" spans="1:5" x14ac:dyDescent="0.3">
      <c r="A32407" s="25">
        <v>46360</v>
      </c>
      <c r="B32407" s="31">
        <v>0.35416666666666669</v>
      </c>
      <c r="C32407" s="46"/>
      <c r="D32407" s="29">
        <v>46360.354166666664</v>
      </c>
      <c r="E32407" s="15" t="str">
        <f>IF(AND($B$6=NB!$A$17,$B$8&gt;0),'Ersparnisberechnung Sommertarif'!$B$8*SLP!C32387,"")</f>
        <v/>
      </c>
    </row>
    <row r="32408" spans="1:5" x14ac:dyDescent="0.3">
      <c r="A32408" s="25">
        <v>46360</v>
      </c>
      <c r="B32408" s="31">
        <v>0.36458333333333331</v>
      </c>
      <c r="C32408" s="46"/>
      <c r="D32408" s="29">
        <v>46360.364583333336</v>
      </c>
      <c r="E32408" s="15" t="str">
        <f>IF(AND($B$6=NB!$A$17,$B$8&gt;0),'Ersparnisberechnung Sommertarif'!$B$8*SLP!C32388,"")</f>
        <v/>
      </c>
    </row>
    <row r="32409" spans="1:5" x14ac:dyDescent="0.3">
      <c r="A32409" s="25">
        <v>46360</v>
      </c>
      <c r="B32409" s="31">
        <v>0.375</v>
      </c>
      <c r="C32409" s="46"/>
      <c r="D32409" s="29">
        <v>46360.375</v>
      </c>
      <c r="E32409" s="15" t="str">
        <f>IF(AND($B$6=NB!$A$17,$B$8&gt;0),'Ersparnisberechnung Sommertarif'!$B$8*SLP!C32389,"")</f>
        <v/>
      </c>
    </row>
    <row r="32410" spans="1:5" x14ac:dyDescent="0.3">
      <c r="A32410" s="25">
        <v>46360</v>
      </c>
      <c r="B32410" s="31">
        <v>0.38541666666666669</v>
      </c>
      <c r="C32410" s="46"/>
      <c r="D32410" s="29">
        <v>46360.385416666664</v>
      </c>
      <c r="E32410" s="15" t="str">
        <f>IF(AND($B$6=NB!$A$17,$B$8&gt;0),'Ersparnisberechnung Sommertarif'!$B$8*SLP!C32390,"")</f>
        <v/>
      </c>
    </row>
    <row r="32411" spans="1:5" x14ac:dyDescent="0.3">
      <c r="A32411" s="25">
        <v>46360</v>
      </c>
      <c r="B32411" s="31">
        <v>0.39583333333333331</v>
      </c>
      <c r="C32411" s="46"/>
      <c r="D32411" s="29">
        <v>46360.395833333336</v>
      </c>
      <c r="E32411" s="15" t="str">
        <f>IF(AND($B$6=NB!$A$17,$B$8&gt;0),'Ersparnisberechnung Sommertarif'!$B$8*SLP!C32391,"")</f>
        <v/>
      </c>
    </row>
    <row r="32412" spans="1:5" x14ac:dyDescent="0.3">
      <c r="A32412" s="25">
        <v>46360</v>
      </c>
      <c r="B32412" s="31">
        <v>0.40625</v>
      </c>
      <c r="C32412" s="46"/>
      <c r="D32412" s="29">
        <v>46360.40625</v>
      </c>
      <c r="E32412" s="15" t="str">
        <f>IF(AND($B$6=NB!$A$17,$B$8&gt;0),'Ersparnisberechnung Sommertarif'!$B$8*SLP!C32392,"")</f>
        <v/>
      </c>
    </row>
    <row r="32413" spans="1:5" x14ac:dyDescent="0.3">
      <c r="A32413" s="25">
        <v>46360</v>
      </c>
      <c r="B32413" s="31">
        <v>0.41666666666666669</v>
      </c>
      <c r="C32413" s="46"/>
      <c r="D32413" s="29">
        <v>46360.416666666664</v>
      </c>
      <c r="E32413" s="15" t="str">
        <f>IF(AND($B$6=NB!$A$17,$B$8&gt;0),'Ersparnisberechnung Sommertarif'!$B$8*SLP!C32393,"")</f>
        <v/>
      </c>
    </row>
    <row r="32414" spans="1:5" x14ac:dyDescent="0.3">
      <c r="A32414" s="25">
        <v>46360</v>
      </c>
      <c r="B32414" s="31">
        <v>0.42708333333333331</v>
      </c>
      <c r="C32414" s="46"/>
      <c r="D32414" s="29">
        <v>46360.427083333336</v>
      </c>
      <c r="E32414" s="15" t="str">
        <f>IF(AND($B$6=NB!$A$17,$B$8&gt;0),'Ersparnisberechnung Sommertarif'!$B$8*SLP!C32394,"")</f>
        <v/>
      </c>
    </row>
    <row r="32415" spans="1:5" x14ac:dyDescent="0.3">
      <c r="A32415" s="25">
        <v>46360</v>
      </c>
      <c r="B32415" s="31">
        <v>0.4375</v>
      </c>
      <c r="C32415" s="46"/>
      <c r="D32415" s="29">
        <v>46360.4375</v>
      </c>
      <c r="E32415" s="15" t="str">
        <f>IF(AND($B$6=NB!$A$17,$B$8&gt;0),'Ersparnisberechnung Sommertarif'!$B$8*SLP!C32395,"")</f>
        <v/>
      </c>
    </row>
    <row r="32416" spans="1:5" x14ac:dyDescent="0.3">
      <c r="A32416" s="25">
        <v>46360</v>
      </c>
      <c r="B32416" s="31">
        <v>0.44791666666666669</v>
      </c>
      <c r="C32416" s="46"/>
      <c r="D32416" s="29">
        <v>46360.447916666664</v>
      </c>
      <c r="E32416" s="15" t="str">
        <f>IF(AND($B$6=NB!$A$17,$B$8&gt;0),'Ersparnisberechnung Sommertarif'!$B$8*SLP!C32396,"")</f>
        <v/>
      </c>
    </row>
    <row r="32417" spans="1:5" x14ac:dyDescent="0.3">
      <c r="A32417" s="25">
        <v>46360</v>
      </c>
      <c r="B32417" s="31">
        <v>0.45833333333333331</v>
      </c>
      <c r="C32417" s="46"/>
      <c r="D32417" s="29">
        <v>46360.458333333336</v>
      </c>
      <c r="E32417" s="15" t="str">
        <f>IF(AND($B$6=NB!$A$17,$B$8&gt;0),'Ersparnisberechnung Sommertarif'!$B$8*SLP!C32397,"")</f>
        <v/>
      </c>
    </row>
    <row r="32418" spans="1:5" x14ac:dyDescent="0.3">
      <c r="A32418" s="25">
        <v>46360</v>
      </c>
      <c r="B32418" s="31">
        <v>0.46875</v>
      </c>
      <c r="C32418" s="46"/>
      <c r="D32418" s="29">
        <v>46360.46875</v>
      </c>
      <c r="E32418" s="15" t="str">
        <f>IF(AND($B$6=NB!$A$17,$B$8&gt;0),'Ersparnisberechnung Sommertarif'!$B$8*SLP!C32398,"")</f>
        <v/>
      </c>
    </row>
    <row r="32419" spans="1:5" x14ac:dyDescent="0.3">
      <c r="A32419" s="25">
        <v>46360</v>
      </c>
      <c r="B32419" s="31">
        <v>0.47916666666666669</v>
      </c>
      <c r="C32419" s="46"/>
      <c r="D32419" s="29">
        <v>46360.479166666664</v>
      </c>
      <c r="E32419" s="15" t="str">
        <f>IF(AND($B$6=NB!$A$17,$B$8&gt;0),'Ersparnisberechnung Sommertarif'!$B$8*SLP!C32399,"")</f>
        <v/>
      </c>
    </row>
    <row r="32420" spans="1:5" x14ac:dyDescent="0.3">
      <c r="A32420" s="25">
        <v>46360</v>
      </c>
      <c r="B32420" s="31">
        <v>0.48958333333333331</v>
      </c>
      <c r="C32420" s="46"/>
      <c r="D32420" s="29">
        <v>46360.489583333336</v>
      </c>
      <c r="E32420" s="15" t="str">
        <f>IF(AND($B$6=NB!$A$17,$B$8&gt;0),'Ersparnisberechnung Sommertarif'!$B$8*SLP!C32400,"")</f>
        <v/>
      </c>
    </row>
    <row r="32421" spans="1:5" x14ac:dyDescent="0.3">
      <c r="A32421" s="25">
        <v>46360</v>
      </c>
      <c r="B32421" s="31">
        <v>0.5</v>
      </c>
      <c r="C32421" s="46"/>
      <c r="D32421" s="29">
        <v>46360.5</v>
      </c>
      <c r="E32421" s="15" t="str">
        <f>IF(AND($B$6=NB!$A$17,$B$8&gt;0),'Ersparnisberechnung Sommertarif'!$B$8*SLP!C32401,"")</f>
        <v/>
      </c>
    </row>
    <row r="32422" spans="1:5" x14ac:dyDescent="0.3">
      <c r="A32422" s="25">
        <v>46360</v>
      </c>
      <c r="B32422" s="31">
        <v>0.51041666666666663</v>
      </c>
      <c r="C32422" s="46"/>
      <c r="D32422" s="29">
        <v>46360.510416666664</v>
      </c>
      <c r="E32422" s="15" t="str">
        <f>IF(AND($B$6=NB!$A$17,$B$8&gt;0),'Ersparnisberechnung Sommertarif'!$B$8*SLP!C32402,"")</f>
        <v/>
      </c>
    </row>
    <row r="32423" spans="1:5" x14ac:dyDescent="0.3">
      <c r="A32423" s="25">
        <v>46360</v>
      </c>
      <c r="B32423" s="31">
        <v>0.52083333333333337</v>
      </c>
      <c r="C32423" s="46"/>
      <c r="D32423" s="29">
        <v>46360.520833333336</v>
      </c>
      <c r="E32423" s="15" t="str">
        <f>IF(AND($B$6=NB!$A$17,$B$8&gt;0),'Ersparnisberechnung Sommertarif'!$B$8*SLP!C32403,"")</f>
        <v/>
      </c>
    </row>
    <row r="32424" spans="1:5" x14ac:dyDescent="0.3">
      <c r="A32424" s="25">
        <v>46360</v>
      </c>
      <c r="B32424" s="31">
        <v>0.53125</v>
      </c>
      <c r="C32424" s="46"/>
      <c r="D32424" s="29">
        <v>46360.53125</v>
      </c>
      <c r="E32424" s="15" t="str">
        <f>IF(AND($B$6=NB!$A$17,$B$8&gt;0),'Ersparnisberechnung Sommertarif'!$B$8*SLP!C32404,"")</f>
        <v/>
      </c>
    </row>
    <row r="32425" spans="1:5" x14ac:dyDescent="0.3">
      <c r="A32425" s="25">
        <v>46360</v>
      </c>
      <c r="B32425" s="31">
        <v>0.54166666666666663</v>
      </c>
      <c r="C32425" s="46"/>
      <c r="D32425" s="29">
        <v>46360.541666666664</v>
      </c>
      <c r="E32425" s="15" t="str">
        <f>IF(AND($B$6=NB!$A$17,$B$8&gt;0),'Ersparnisberechnung Sommertarif'!$B$8*SLP!C32405,"")</f>
        <v/>
      </c>
    </row>
    <row r="32426" spans="1:5" x14ac:dyDescent="0.3">
      <c r="A32426" s="25">
        <v>46360</v>
      </c>
      <c r="B32426" s="31">
        <v>0.55208333333333337</v>
      </c>
      <c r="C32426" s="46"/>
      <c r="D32426" s="29">
        <v>46360.552083333336</v>
      </c>
      <c r="E32426" s="15" t="str">
        <f>IF(AND($B$6=NB!$A$17,$B$8&gt;0),'Ersparnisberechnung Sommertarif'!$B$8*SLP!C32406,"")</f>
        <v/>
      </c>
    </row>
    <row r="32427" spans="1:5" x14ac:dyDescent="0.3">
      <c r="A32427" s="25">
        <v>46360</v>
      </c>
      <c r="B32427" s="31">
        <v>0.5625</v>
      </c>
      <c r="C32427" s="46"/>
      <c r="D32427" s="29">
        <v>46360.5625</v>
      </c>
      <c r="E32427" s="15" t="str">
        <f>IF(AND($B$6=NB!$A$17,$B$8&gt;0),'Ersparnisberechnung Sommertarif'!$B$8*SLP!C32407,"")</f>
        <v/>
      </c>
    </row>
    <row r="32428" spans="1:5" x14ac:dyDescent="0.3">
      <c r="A32428" s="25">
        <v>46360</v>
      </c>
      <c r="B32428" s="31">
        <v>0.57291666666666663</v>
      </c>
      <c r="C32428" s="46"/>
      <c r="D32428" s="29">
        <v>46360.572916666664</v>
      </c>
      <c r="E32428" s="15" t="str">
        <f>IF(AND($B$6=NB!$A$17,$B$8&gt;0),'Ersparnisberechnung Sommertarif'!$B$8*SLP!C32408,"")</f>
        <v/>
      </c>
    </row>
    <row r="32429" spans="1:5" x14ac:dyDescent="0.3">
      <c r="A32429" s="25">
        <v>46360</v>
      </c>
      <c r="B32429" s="31">
        <v>0.58333333333333337</v>
      </c>
      <c r="C32429" s="46"/>
      <c r="D32429" s="29">
        <v>46360.583333333336</v>
      </c>
      <c r="E32429" s="15" t="str">
        <f>IF(AND($B$6=NB!$A$17,$B$8&gt;0),'Ersparnisberechnung Sommertarif'!$B$8*SLP!C32409,"")</f>
        <v/>
      </c>
    </row>
    <row r="32430" spans="1:5" x14ac:dyDescent="0.3">
      <c r="A32430" s="25">
        <v>46360</v>
      </c>
      <c r="B32430" s="31">
        <v>0.59375</v>
      </c>
      <c r="C32430" s="46"/>
      <c r="D32430" s="29">
        <v>46360.59375</v>
      </c>
      <c r="E32430" s="15" t="str">
        <f>IF(AND($B$6=NB!$A$17,$B$8&gt;0),'Ersparnisberechnung Sommertarif'!$B$8*SLP!C32410,"")</f>
        <v/>
      </c>
    </row>
    <row r="32431" spans="1:5" x14ac:dyDescent="0.3">
      <c r="A32431" s="25">
        <v>46360</v>
      </c>
      <c r="B32431" s="31">
        <v>0.60416666666666663</v>
      </c>
      <c r="C32431" s="46"/>
      <c r="D32431" s="29">
        <v>46360.604166666664</v>
      </c>
      <c r="E32431" s="15" t="str">
        <f>IF(AND($B$6=NB!$A$17,$B$8&gt;0),'Ersparnisberechnung Sommertarif'!$B$8*SLP!C32411,"")</f>
        <v/>
      </c>
    </row>
    <row r="32432" spans="1:5" x14ac:dyDescent="0.3">
      <c r="A32432" s="25">
        <v>46360</v>
      </c>
      <c r="B32432" s="31">
        <v>0.61458333333333337</v>
      </c>
      <c r="C32432" s="46"/>
      <c r="D32432" s="29">
        <v>46360.614583333336</v>
      </c>
      <c r="E32432" s="15" t="str">
        <f>IF(AND($B$6=NB!$A$17,$B$8&gt;0),'Ersparnisberechnung Sommertarif'!$B$8*SLP!C32412,"")</f>
        <v/>
      </c>
    </row>
    <row r="32433" spans="1:5" x14ac:dyDescent="0.3">
      <c r="A32433" s="25">
        <v>46360</v>
      </c>
      <c r="B32433" s="31">
        <v>0.625</v>
      </c>
      <c r="C32433" s="46"/>
      <c r="D32433" s="29">
        <v>46360.625</v>
      </c>
      <c r="E32433" s="15" t="str">
        <f>IF(AND($B$6=NB!$A$17,$B$8&gt;0),'Ersparnisberechnung Sommertarif'!$B$8*SLP!C32413,"")</f>
        <v/>
      </c>
    </row>
    <row r="32434" spans="1:5" x14ac:dyDescent="0.3">
      <c r="A32434" s="25">
        <v>46360</v>
      </c>
      <c r="B32434" s="31">
        <v>0.63541666666666663</v>
      </c>
      <c r="C32434" s="46"/>
      <c r="D32434" s="29">
        <v>46360.635416666664</v>
      </c>
      <c r="E32434" s="15" t="str">
        <f>IF(AND($B$6=NB!$A$17,$B$8&gt;0),'Ersparnisberechnung Sommertarif'!$B$8*SLP!C32414,"")</f>
        <v/>
      </c>
    </row>
    <row r="32435" spans="1:5" x14ac:dyDescent="0.3">
      <c r="A32435" s="25">
        <v>46360</v>
      </c>
      <c r="B32435" s="31">
        <v>0.64583333333333337</v>
      </c>
      <c r="C32435" s="46"/>
      <c r="D32435" s="29">
        <v>46360.645833333336</v>
      </c>
      <c r="E32435" s="15" t="str">
        <f>IF(AND($B$6=NB!$A$17,$B$8&gt;0),'Ersparnisberechnung Sommertarif'!$B$8*SLP!C32415,"")</f>
        <v/>
      </c>
    </row>
    <row r="32436" spans="1:5" x14ac:dyDescent="0.3">
      <c r="A32436" s="25">
        <v>46360</v>
      </c>
      <c r="B32436" s="31">
        <v>0.65625</v>
      </c>
      <c r="C32436" s="46"/>
      <c r="D32436" s="29">
        <v>46360.65625</v>
      </c>
      <c r="E32436" s="15" t="str">
        <f>IF(AND($B$6=NB!$A$17,$B$8&gt;0),'Ersparnisberechnung Sommertarif'!$B$8*SLP!C32416,"")</f>
        <v/>
      </c>
    </row>
    <row r="32437" spans="1:5" x14ac:dyDescent="0.3">
      <c r="A32437" s="25">
        <v>46360</v>
      </c>
      <c r="B32437" s="31">
        <v>0.66666666666666663</v>
      </c>
      <c r="C32437" s="46"/>
      <c r="D32437" s="29">
        <v>46360.666666666664</v>
      </c>
      <c r="E32437" s="15" t="str">
        <f>IF(AND($B$6=NB!$A$17,$B$8&gt;0),'Ersparnisberechnung Sommertarif'!$B$8*SLP!C32417,"")</f>
        <v/>
      </c>
    </row>
    <row r="32438" spans="1:5" x14ac:dyDescent="0.3">
      <c r="A32438" s="25">
        <v>46360</v>
      </c>
      <c r="B32438" s="31">
        <v>0.67708333333333337</v>
      </c>
      <c r="C32438" s="46"/>
      <c r="D32438" s="29">
        <v>46360.677083333336</v>
      </c>
      <c r="E32438" s="15" t="str">
        <f>IF(AND($B$6=NB!$A$17,$B$8&gt;0),'Ersparnisberechnung Sommertarif'!$B$8*SLP!C32418,"")</f>
        <v/>
      </c>
    </row>
    <row r="32439" spans="1:5" x14ac:dyDescent="0.3">
      <c r="A32439" s="25">
        <v>46360</v>
      </c>
      <c r="B32439" s="31">
        <v>0.6875</v>
      </c>
      <c r="C32439" s="46"/>
      <c r="D32439" s="29">
        <v>46360.6875</v>
      </c>
      <c r="E32439" s="15" t="str">
        <f>IF(AND($B$6=NB!$A$17,$B$8&gt;0),'Ersparnisberechnung Sommertarif'!$B$8*SLP!C32419,"")</f>
        <v/>
      </c>
    </row>
    <row r="32440" spans="1:5" x14ac:dyDescent="0.3">
      <c r="A32440" s="25">
        <v>46360</v>
      </c>
      <c r="B32440" s="31">
        <v>0.69791666666666663</v>
      </c>
      <c r="C32440" s="46"/>
      <c r="D32440" s="29">
        <v>46360.697916666664</v>
      </c>
      <c r="E32440" s="15" t="str">
        <f>IF(AND($B$6=NB!$A$17,$B$8&gt;0),'Ersparnisberechnung Sommertarif'!$B$8*SLP!C32420,"")</f>
        <v/>
      </c>
    </row>
    <row r="32441" spans="1:5" x14ac:dyDescent="0.3">
      <c r="A32441" s="25">
        <v>46360</v>
      </c>
      <c r="B32441" s="31">
        <v>0.70833333333333337</v>
      </c>
      <c r="C32441" s="46"/>
      <c r="D32441" s="29">
        <v>46360.708333333336</v>
      </c>
      <c r="E32441" s="15" t="str">
        <f>IF(AND($B$6=NB!$A$17,$B$8&gt;0),'Ersparnisberechnung Sommertarif'!$B$8*SLP!C32421,"")</f>
        <v/>
      </c>
    </row>
    <row r="32442" spans="1:5" x14ac:dyDescent="0.3">
      <c r="A32442" s="25">
        <v>46360</v>
      </c>
      <c r="B32442" s="31">
        <v>0.71875</v>
      </c>
      <c r="C32442" s="46"/>
      <c r="D32442" s="29">
        <v>46360.71875</v>
      </c>
      <c r="E32442" s="15" t="str">
        <f>IF(AND($B$6=NB!$A$17,$B$8&gt;0),'Ersparnisberechnung Sommertarif'!$B$8*SLP!C32422,"")</f>
        <v/>
      </c>
    </row>
    <row r="32443" spans="1:5" x14ac:dyDescent="0.3">
      <c r="A32443" s="25">
        <v>46360</v>
      </c>
      <c r="B32443" s="31">
        <v>0.72916666666666663</v>
      </c>
      <c r="C32443" s="46"/>
      <c r="D32443" s="29">
        <v>46360.729166666664</v>
      </c>
      <c r="E32443" s="15" t="str">
        <f>IF(AND($B$6=NB!$A$17,$B$8&gt;0),'Ersparnisberechnung Sommertarif'!$B$8*SLP!C32423,"")</f>
        <v/>
      </c>
    </row>
    <row r="32444" spans="1:5" x14ac:dyDescent="0.3">
      <c r="A32444" s="25">
        <v>46360</v>
      </c>
      <c r="B32444" s="31">
        <v>0.73958333333333337</v>
      </c>
      <c r="C32444" s="46"/>
      <c r="D32444" s="29">
        <v>46360.739583333336</v>
      </c>
      <c r="E32444" s="15" t="str">
        <f>IF(AND($B$6=NB!$A$17,$B$8&gt;0),'Ersparnisberechnung Sommertarif'!$B$8*SLP!C32424,"")</f>
        <v/>
      </c>
    </row>
    <row r="32445" spans="1:5" x14ac:dyDescent="0.3">
      <c r="A32445" s="25">
        <v>46360</v>
      </c>
      <c r="B32445" s="31">
        <v>0.75</v>
      </c>
      <c r="C32445" s="46"/>
      <c r="D32445" s="29">
        <v>46360.75</v>
      </c>
      <c r="E32445" s="15" t="str">
        <f>IF(AND($B$6=NB!$A$17,$B$8&gt;0),'Ersparnisberechnung Sommertarif'!$B$8*SLP!C32425,"")</f>
        <v/>
      </c>
    </row>
    <row r="32446" spans="1:5" x14ac:dyDescent="0.3">
      <c r="A32446" s="25">
        <v>46360</v>
      </c>
      <c r="B32446" s="31">
        <v>0.76041666666666663</v>
      </c>
      <c r="C32446" s="46"/>
      <c r="D32446" s="29">
        <v>46360.760416666664</v>
      </c>
      <c r="E32446" s="15" t="str">
        <f>IF(AND($B$6=NB!$A$17,$B$8&gt;0),'Ersparnisberechnung Sommertarif'!$B$8*SLP!C32426,"")</f>
        <v/>
      </c>
    </row>
    <row r="32447" spans="1:5" x14ac:dyDescent="0.3">
      <c r="A32447" s="25">
        <v>46360</v>
      </c>
      <c r="B32447" s="31">
        <v>0.77083333333333337</v>
      </c>
      <c r="C32447" s="46"/>
      <c r="D32447" s="29">
        <v>46360.770833333336</v>
      </c>
      <c r="E32447" s="15" t="str">
        <f>IF(AND($B$6=NB!$A$17,$B$8&gt;0),'Ersparnisberechnung Sommertarif'!$B$8*SLP!C32427,"")</f>
        <v/>
      </c>
    </row>
    <row r="32448" spans="1:5" x14ac:dyDescent="0.3">
      <c r="A32448" s="25">
        <v>46360</v>
      </c>
      <c r="B32448" s="31">
        <v>0.78125</v>
      </c>
      <c r="C32448" s="46"/>
      <c r="D32448" s="29">
        <v>46360.78125</v>
      </c>
      <c r="E32448" s="15" t="str">
        <f>IF(AND($B$6=NB!$A$17,$B$8&gt;0),'Ersparnisberechnung Sommertarif'!$B$8*SLP!C32428,"")</f>
        <v/>
      </c>
    </row>
    <row r="32449" spans="1:5" x14ac:dyDescent="0.3">
      <c r="A32449" s="25">
        <v>46360</v>
      </c>
      <c r="B32449" s="31">
        <v>0.79166666666666663</v>
      </c>
      <c r="C32449" s="46"/>
      <c r="D32449" s="29">
        <v>46360.791666666664</v>
      </c>
      <c r="E32449" s="15" t="str">
        <f>IF(AND($B$6=NB!$A$17,$B$8&gt;0),'Ersparnisberechnung Sommertarif'!$B$8*SLP!C32429,"")</f>
        <v/>
      </c>
    </row>
    <row r="32450" spans="1:5" x14ac:dyDescent="0.3">
      <c r="A32450" s="25">
        <v>46360</v>
      </c>
      <c r="B32450" s="31">
        <v>0.80208333333333337</v>
      </c>
      <c r="C32450" s="46"/>
      <c r="D32450" s="29">
        <v>46360.802083333336</v>
      </c>
      <c r="E32450" s="15" t="str">
        <f>IF(AND($B$6=NB!$A$17,$B$8&gt;0),'Ersparnisberechnung Sommertarif'!$B$8*SLP!C32430,"")</f>
        <v/>
      </c>
    </row>
    <row r="32451" spans="1:5" x14ac:dyDescent="0.3">
      <c r="A32451" s="25">
        <v>46360</v>
      </c>
      <c r="B32451" s="31">
        <v>0.8125</v>
      </c>
      <c r="C32451" s="46"/>
      <c r="D32451" s="29">
        <v>46360.8125</v>
      </c>
      <c r="E32451" s="15" t="str">
        <f>IF(AND($B$6=NB!$A$17,$B$8&gt;0),'Ersparnisberechnung Sommertarif'!$B$8*SLP!C32431,"")</f>
        <v/>
      </c>
    </row>
    <row r="32452" spans="1:5" x14ac:dyDescent="0.3">
      <c r="A32452" s="25">
        <v>46360</v>
      </c>
      <c r="B32452" s="31">
        <v>0.82291666666666663</v>
      </c>
      <c r="C32452" s="46"/>
      <c r="D32452" s="29">
        <v>46360.822916666664</v>
      </c>
      <c r="E32452" s="15" t="str">
        <f>IF(AND($B$6=NB!$A$17,$B$8&gt;0),'Ersparnisberechnung Sommertarif'!$B$8*SLP!C32432,"")</f>
        <v/>
      </c>
    </row>
    <row r="32453" spans="1:5" x14ac:dyDescent="0.3">
      <c r="A32453" s="25">
        <v>46360</v>
      </c>
      <c r="B32453" s="31">
        <v>0.83333333333333337</v>
      </c>
      <c r="C32453" s="46"/>
      <c r="D32453" s="29">
        <v>46360.833333333336</v>
      </c>
      <c r="E32453" s="15" t="str">
        <f>IF(AND($B$6=NB!$A$17,$B$8&gt;0),'Ersparnisberechnung Sommertarif'!$B$8*SLP!C32433,"")</f>
        <v/>
      </c>
    </row>
    <row r="32454" spans="1:5" x14ac:dyDescent="0.3">
      <c r="A32454" s="25">
        <v>46360</v>
      </c>
      <c r="B32454" s="31">
        <v>0.84375</v>
      </c>
      <c r="C32454" s="46"/>
      <c r="D32454" s="29">
        <v>46360.84375</v>
      </c>
      <c r="E32454" s="15" t="str">
        <f>IF(AND($B$6=NB!$A$17,$B$8&gt;0),'Ersparnisberechnung Sommertarif'!$B$8*SLP!C32434,"")</f>
        <v/>
      </c>
    </row>
    <row r="32455" spans="1:5" x14ac:dyDescent="0.3">
      <c r="A32455" s="25">
        <v>46360</v>
      </c>
      <c r="B32455" s="31">
        <v>0.85416666666666663</v>
      </c>
      <c r="C32455" s="46"/>
      <c r="D32455" s="29">
        <v>46360.854166666664</v>
      </c>
      <c r="E32455" s="15" t="str">
        <f>IF(AND($B$6=NB!$A$17,$B$8&gt;0),'Ersparnisberechnung Sommertarif'!$B$8*SLP!C32435,"")</f>
        <v/>
      </c>
    </row>
    <row r="32456" spans="1:5" x14ac:dyDescent="0.3">
      <c r="A32456" s="25">
        <v>46360</v>
      </c>
      <c r="B32456" s="31">
        <v>0.86458333333333337</v>
      </c>
      <c r="C32456" s="46"/>
      <c r="D32456" s="29">
        <v>46360.864583333336</v>
      </c>
      <c r="E32456" s="15" t="str">
        <f>IF(AND($B$6=NB!$A$17,$B$8&gt;0),'Ersparnisberechnung Sommertarif'!$B$8*SLP!C32436,"")</f>
        <v/>
      </c>
    </row>
    <row r="32457" spans="1:5" x14ac:dyDescent="0.3">
      <c r="A32457" s="25">
        <v>46360</v>
      </c>
      <c r="B32457" s="31">
        <v>0.875</v>
      </c>
      <c r="C32457" s="46"/>
      <c r="D32457" s="29">
        <v>46360.875</v>
      </c>
      <c r="E32457" s="15" t="str">
        <f>IF(AND($B$6=NB!$A$17,$B$8&gt;0),'Ersparnisberechnung Sommertarif'!$B$8*SLP!C32437,"")</f>
        <v/>
      </c>
    </row>
    <row r="32458" spans="1:5" x14ac:dyDescent="0.3">
      <c r="A32458" s="25">
        <v>46360</v>
      </c>
      <c r="B32458" s="31">
        <v>0.88541666666666663</v>
      </c>
      <c r="C32458" s="46"/>
      <c r="D32458" s="29">
        <v>46360.885416666664</v>
      </c>
      <c r="E32458" s="15" t="str">
        <f>IF(AND($B$6=NB!$A$17,$B$8&gt;0),'Ersparnisberechnung Sommertarif'!$B$8*SLP!C32438,"")</f>
        <v/>
      </c>
    </row>
    <row r="32459" spans="1:5" x14ac:dyDescent="0.3">
      <c r="A32459" s="25">
        <v>46360</v>
      </c>
      <c r="B32459" s="31">
        <v>0.89583333333333337</v>
      </c>
      <c r="C32459" s="46"/>
      <c r="D32459" s="29">
        <v>46360.895833333336</v>
      </c>
      <c r="E32459" s="15" t="str">
        <f>IF(AND($B$6=NB!$A$17,$B$8&gt;0),'Ersparnisberechnung Sommertarif'!$B$8*SLP!C32439,"")</f>
        <v/>
      </c>
    </row>
    <row r="32460" spans="1:5" x14ac:dyDescent="0.3">
      <c r="A32460" s="25">
        <v>46360</v>
      </c>
      <c r="B32460" s="31">
        <v>0.90625</v>
      </c>
      <c r="C32460" s="46"/>
      <c r="D32460" s="29">
        <v>46360.90625</v>
      </c>
      <c r="E32460" s="15" t="str">
        <f>IF(AND($B$6=NB!$A$17,$B$8&gt;0),'Ersparnisberechnung Sommertarif'!$B$8*SLP!C32440,"")</f>
        <v/>
      </c>
    </row>
    <row r="32461" spans="1:5" x14ac:dyDescent="0.3">
      <c r="A32461" s="25">
        <v>46360</v>
      </c>
      <c r="B32461" s="31">
        <v>0.91666666666666663</v>
      </c>
      <c r="C32461" s="46"/>
      <c r="D32461" s="29">
        <v>46360.916666666664</v>
      </c>
      <c r="E32461" s="15" t="str">
        <f>IF(AND($B$6=NB!$A$17,$B$8&gt;0),'Ersparnisberechnung Sommertarif'!$B$8*SLP!C32441,"")</f>
        <v/>
      </c>
    </row>
    <row r="32462" spans="1:5" x14ac:dyDescent="0.3">
      <c r="A32462" s="25">
        <v>46360</v>
      </c>
      <c r="B32462" s="31">
        <v>0.92708333333333337</v>
      </c>
      <c r="C32462" s="46"/>
      <c r="D32462" s="29">
        <v>46360.927083333336</v>
      </c>
      <c r="E32462" s="15" t="str">
        <f>IF(AND($B$6=NB!$A$17,$B$8&gt;0),'Ersparnisberechnung Sommertarif'!$B$8*SLP!C32442,"")</f>
        <v/>
      </c>
    </row>
    <row r="32463" spans="1:5" x14ac:dyDescent="0.3">
      <c r="A32463" s="25">
        <v>46360</v>
      </c>
      <c r="B32463" s="31">
        <v>0.9375</v>
      </c>
      <c r="C32463" s="46"/>
      <c r="D32463" s="29">
        <v>46360.9375</v>
      </c>
      <c r="E32463" s="15" t="str">
        <f>IF(AND($B$6=NB!$A$17,$B$8&gt;0),'Ersparnisberechnung Sommertarif'!$B$8*SLP!C32443,"")</f>
        <v/>
      </c>
    </row>
    <row r="32464" spans="1:5" x14ac:dyDescent="0.3">
      <c r="A32464" s="25">
        <v>46360</v>
      </c>
      <c r="B32464" s="31">
        <v>0.94791666666666663</v>
      </c>
      <c r="C32464" s="46"/>
      <c r="D32464" s="29">
        <v>46360.947916666664</v>
      </c>
      <c r="E32464" s="15" t="str">
        <f>IF(AND($B$6=NB!$A$17,$B$8&gt;0),'Ersparnisberechnung Sommertarif'!$B$8*SLP!C32444,"")</f>
        <v/>
      </c>
    </row>
    <row r="32465" spans="1:5" x14ac:dyDescent="0.3">
      <c r="A32465" s="25">
        <v>46360</v>
      </c>
      <c r="B32465" s="31">
        <v>0.95833333333333337</v>
      </c>
      <c r="C32465" s="46"/>
      <c r="D32465" s="29">
        <v>46360.958333333336</v>
      </c>
      <c r="E32465" s="15" t="str">
        <f>IF(AND($B$6=NB!$A$17,$B$8&gt;0),'Ersparnisberechnung Sommertarif'!$B$8*SLP!C32445,"")</f>
        <v/>
      </c>
    </row>
    <row r="32466" spans="1:5" x14ac:dyDescent="0.3">
      <c r="A32466" s="25">
        <v>46360</v>
      </c>
      <c r="B32466" s="31">
        <v>0.96875</v>
      </c>
      <c r="C32466" s="46"/>
      <c r="D32466" s="29">
        <v>46360.96875</v>
      </c>
      <c r="E32466" s="15" t="str">
        <f>IF(AND($B$6=NB!$A$17,$B$8&gt;0),'Ersparnisberechnung Sommertarif'!$B$8*SLP!C32446,"")</f>
        <v/>
      </c>
    </row>
    <row r="32467" spans="1:5" x14ac:dyDescent="0.3">
      <c r="A32467" s="25">
        <v>46360</v>
      </c>
      <c r="B32467" s="31">
        <v>0.97916666666666663</v>
      </c>
      <c r="C32467" s="46"/>
      <c r="D32467" s="29">
        <v>46360.979166666664</v>
      </c>
      <c r="E32467" s="15" t="str">
        <f>IF(AND($B$6=NB!$A$17,$B$8&gt;0),'Ersparnisberechnung Sommertarif'!$B$8*SLP!C32447,"")</f>
        <v/>
      </c>
    </row>
    <row r="32468" spans="1:5" x14ac:dyDescent="0.3">
      <c r="A32468" s="25">
        <v>46360</v>
      </c>
      <c r="B32468" s="31">
        <v>0.98958333333333337</v>
      </c>
      <c r="C32468" s="46"/>
      <c r="D32468" s="29">
        <v>46360.989583333336</v>
      </c>
      <c r="E32468" s="15" t="str">
        <f>IF(AND($B$6=NB!$A$17,$B$8&gt;0),'Ersparnisberechnung Sommertarif'!$B$8*SLP!C32448,"")</f>
        <v/>
      </c>
    </row>
    <row r="32469" spans="1:5" x14ac:dyDescent="0.3">
      <c r="A32469" s="25">
        <v>46361</v>
      </c>
      <c r="B32469" s="31">
        <v>0</v>
      </c>
      <c r="C32469" s="46"/>
      <c r="D32469" s="29">
        <v>46361</v>
      </c>
      <c r="E32469" s="15" t="str">
        <f>IF(AND($B$6=NB!$A$17,$B$8&gt;0),'Ersparnisberechnung Sommertarif'!$B$8*SLP!C32449,"")</f>
        <v/>
      </c>
    </row>
    <row r="32470" spans="1:5" x14ac:dyDescent="0.3">
      <c r="A32470" s="25">
        <v>46361</v>
      </c>
      <c r="B32470" s="31">
        <v>1.0416666666666666E-2</v>
      </c>
      <c r="C32470" s="46"/>
      <c r="D32470" s="29">
        <v>46361.010416666664</v>
      </c>
      <c r="E32470" s="15" t="str">
        <f>IF(AND($B$6=NB!$A$17,$B$8&gt;0),'Ersparnisberechnung Sommertarif'!$B$8*SLP!C32450,"")</f>
        <v/>
      </c>
    </row>
    <row r="32471" spans="1:5" x14ac:dyDescent="0.3">
      <c r="A32471" s="25">
        <v>46361</v>
      </c>
      <c r="B32471" s="31">
        <v>2.0833333333333332E-2</v>
      </c>
      <c r="C32471" s="46"/>
      <c r="D32471" s="29">
        <v>46361.020833333336</v>
      </c>
      <c r="E32471" s="15" t="str">
        <f>IF(AND($B$6=NB!$A$17,$B$8&gt;0),'Ersparnisberechnung Sommertarif'!$B$8*SLP!C32451,"")</f>
        <v/>
      </c>
    </row>
    <row r="32472" spans="1:5" x14ac:dyDescent="0.3">
      <c r="A32472" s="25">
        <v>46361</v>
      </c>
      <c r="B32472" s="31">
        <v>3.125E-2</v>
      </c>
      <c r="C32472" s="46"/>
      <c r="D32472" s="29">
        <v>46361.03125</v>
      </c>
      <c r="E32472" s="15" t="str">
        <f>IF(AND($B$6=NB!$A$17,$B$8&gt;0),'Ersparnisberechnung Sommertarif'!$B$8*SLP!C32452,"")</f>
        <v/>
      </c>
    </row>
    <row r="32473" spans="1:5" x14ac:dyDescent="0.3">
      <c r="A32473" s="25">
        <v>46361</v>
      </c>
      <c r="B32473" s="31">
        <v>4.1666666666666664E-2</v>
      </c>
      <c r="C32473" s="46"/>
      <c r="D32473" s="29">
        <v>46361.041666666664</v>
      </c>
      <c r="E32473" s="15" t="str">
        <f>IF(AND($B$6=NB!$A$17,$B$8&gt;0),'Ersparnisberechnung Sommertarif'!$B$8*SLP!C32453,"")</f>
        <v/>
      </c>
    </row>
    <row r="32474" spans="1:5" x14ac:dyDescent="0.3">
      <c r="A32474" s="25">
        <v>46361</v>
      </c>
      <c r="B32474" s="31">
        <v>5.2083333333333336E-2</v>
      </c>
      <c r="C32474" s="46"/>
      <c r="D32474" s="29">
        <v>46361.052083333336</v>
      </c>
      <c r="E32474" s="15" t="str">
        <f>IF(AND($B$6=NB!$A$17,$B$8&gt;0),'Ersparnisberechnung Sommertarif'!$B$8*SLP!C32454,"")</f>
        <v/>
      </c>
    </row>
    <row r="32475" spans="1:5" x14ac:dyDescent="0.3">
      <c r="A32475" s="25">
        <v>46361</v>
      </c>
      <c r="B32475" s="31">
        <v>6.25E-2</v>
      </c>
      <c r="C32475" s="46"/>
      <c r="D32475" s="29">
        <v>46361.0625</v>
      </c>
      <c r="E32475" s="15" t="str">
        <f>IF(AND($B$6=NB!$A$17,$B$8&gt;0),'Ersparnisberechnung Sommertarif'!$B$8*SLP!C32455,"")</f>
        <v/>
      </c>
    </row>
    <row r="32476" spans="1:5" x14ac:dyDescent="0.3">
      <c r="A32476" s="25">
        <v>46361</v>
      </c>
      <c r="B32476" s="31">
        <v>7.2916666666666671E-2</v>
      </c>
      <c r="C32476" s="46"/>
      <c r="D32476" s="29">
        <v>46361.072916666664</v>
      </c>
      <c r="E32476" s="15" t="str">
        <f>IF(AND($B$6=NB!$A$17,$B$8&gt;0),'Ersparnisberechnung Sommertarif'!$B$8*SLP!C32456,"")</f>
        <v/>
      </c>
    </row>
    <row r="32477" spans="1:5" x14ac:dyDescent="0.3">
      <c r="A32477" s="25">
        <v>46361</v>
      </c>
      <c r="B32477" s="31">
        <v>8.3333333333333329E-2</v>
      </c>
      <c r="C32477" s="46"/>
      <c r="D32477" s="29">
        <v>46361.083333333336</v>
      </c>
      <c r="E32477" s="15" t="str">
        <f>IF(AND($B$6=NB!$A$17,$B$8&gt;0),'Ersparnisberechnung Sommertarif'!$B$8*SLP!C32457,"")</f>
        <v/>
      </c>
    </row>
    <row r="32478" spans="1:5" x14ac:dyDescent="0.3">
      <c r="A32478" s="25">
        <v>46361</v>
      </c>
      <c r="B32478" s="31">
        <v>9.375E-2</v>
      </c>
      <c r="C32478" s="46"/>
      <c r="D32478" s="29">
        <v>46361.09375</v>
      </c>
      <c r="E32478" s="15" t="str">
        <f>IF(AND($B$6=NB!$A$17,$B$8&gt;0),'Ersparnisberechnung Sommertarif'!$B$8*SLP!C32458,"")</f>
        <v/>
      </c>
    </row>
    <row r="32479" spans="1:5" x14ac:dyDescent="0.3">
      <c r="A32479" s="25">
        <v>46361</v>
      </c>
      <c r="B32479" s="31">
        <v>0.10416666666666667</v>
      </c>
      <c r="C32479" s="46"/>
      <c r="D32479" s="29">
        <v>46361.104166666664</v>
      </c>
      <c r="E32479" s="15" t="str">
        <f>IF(AND($B$6=NB!$A$17,$B$8&gt;0),'Ersparnisberechnung Sommertarif'!$B$8*SLP!C32459,"")</f>
        <v/>
      </c>
    </row>
    <row r="32480" spans="1:5" x14ac:dyDescent="0.3">
      <c r="A32480" s="25">
        <v>46361</v>
      </c>
      <c r="B32480" s="31">
        <v>0.11458333333333333</v>
      </c>
      <c r="C32480" s="46"/>
      <c r="D32480" s="29">
        <v>46361.114583333336</v>
      </c>
      <c r="E32480" s="15" t="str">
        <f>IF(AND($B$6=NB!$A$17,$B$8&gt;0),'Ersparnisberechnung Sommertarif'!$B$8*SLP!C32460,"")</f>
        <v/>
      </c>
    </row>
    <row r="32481" spans="1:5" x14ac:dyDescent="0.3">
      <c r="A32481" s="25">
        <v>46361</v>
      </c>
      <c r="B32481" s="31">
        <v>0.125</v>
      </c>
      <c r="C32481" s="46"/>
      <c r="D32481" s="29">
        <v>46361.125</v>
      </c>
      <c r="E32481" s="15" t="str">
        <f>IF(AND($B$6=NB!$A$17,$B$8&gt;0),'Ersparnisberechnung Sommertarif'!$B$8*SLP!C32461,"")</f>
        <v/>
      </c>
    </row>
    <row r="32482" spans="1:5" x14ac:dyDescent="0.3">
      <c r="A32482" s="25">
        <v>46361</v>
      </c>
      <c r="B32482" s="31">
        <v>0.13541666666666666</v>
      </c>
      <c r="C32482" s="46"/>
      <c r="D32482" s="29">
        <v>46361.135416666664</v>
      </c>
      <c r="E32482" s="15" t="str">
        <f>IF(AND($B$6=NB!$A$17,$B$8&gt;0),'Ersparnisberechnung Sommertarif'!$B$8*SLP!C32462,"")</f>
        <v/>
      </c>
    </row>
    <row r="32483" spans="1:5" x14ac:dyDescent="0.3">
      <c r="A32483" s="25">
        <v>46361</v>
      </c>
      <c r="B32483" s="31">
        <v>0.14583333333333334</v>
      </c>
      <c r="C32483" s="46"/>
      <c r="D32483" s="29">
        <v>46361.145833333336</v>
      </c>
      <c r="E32483" s="15" t="str">
        <f>IF(AND($B$6=NB!$A$17,$B$8&gt;0),'Ersparnisberechnung Sommertarif'!$B$8*SLP!C32463,"")</f>
        <v/>
      </c>
    </row>
    <row r="32484" spans="1:5" x14ac:dyDescent="0.3">
      <c r="A32484" s="25">
        <v>46361</v>
      </c>
      <c r="B32484" s="31">
        <v>0.15625</v>
      </c>
      <c r="C32484" s="46"/>
      <c r="D32484" s="29">
        <v>46361.15625</v>
      </c>
      <c r="E32484" s="15" t="str">
        <f>IF(AND($B$6=NB!$A$17,$B$8&gt;0),'Ersparnisberechnung Sommertarif'!$B$8*SLP!C32464,"")</f>
        <v/>
      </c>
    </row>
    <row r="32485" spans="1:5" x14ac:dyDescent="0.3">
      <c r="A32485" s="25">
        <v>46361</v>
      </c>
      <c r="B32485" s="31">
        <v>0.16666666666666666</v>
      </c>
      <c r="C32485" s="46"/>
      <c r="D32485" s="29">
        <v>46361.166666666664</v>
      </c>
      <c r="E32485" s="15" t="str">
        <f>IF(AND($B$6=NB!$A$17,$B$8&gt;0),'Ersparnisberechnung Sommertarif'!$B$8*SLP!C32465,"")</f>
        <v/>
      </c>
    </row>
    <row r="32486" spans="1:5" x14ac:dyDescent="0.3">
      <c r="A32486" s="25">
        <v>46361</v>
      </c>
      <c r="B32486" s="31">
        <v>0.17708333333333334</v>
      </c>
      <c r="C32486" s="46"/>
      <c r="D32486" s="29">
        <v>46361.177083333336</v>
      </c>
      <c r="E32486" s="15" t="str">
        <f>IF(AND($B$6=NB!$A$17,$B$8&gt;0),'Ersparnisberechnung Sommertarif'!$B$8*SLP!C32466,"")</f>
        <v/>
      </c>
    </row>
    <row r="32487" spans="1:5" x14ac:dyDescent="0.3">
      <c r="A32487" s="25">
        <v>46361</v>
      </c>
      <c r="B32487" s="31">
        <v>0.1875</v>
      </c>
      <c r="C32487" s="46"/>
      <c r="D32487" s="29">
        <v>46361.1875</v>
      </c>
      <c r="E32487" s="15" t="str">
        <f>IF(AND($B$6=NB!$A$17,$B$8&gt;0),'Ersparnisberechnung Sommertarif'!$B$8*SLP!C32467,"")</f>
        <v/>
      </c>
    </row>
    <row r="32488" spans="1:5" x14ac:dyDescent="0.3">
      <c r="A32488" s="25">
        <v>46361</v>
      </c>
      <c r="B32488" s="31">
        <v>0.19791666666666666</v>
      </c>
      <c r="C32488" s="46"/>
      <c r="D32488" s="29">
        <v>46361.197916666664</v>
      </c>
      <c r="E32488" s="15" t="str">
        <f>IF(AND($B$6=NB!$A$17,$B$8&gt;0),'Ersparnisberechnung Sommertarif'!$B$8*SLP!C32468,"")</f>
        <v/>
      </c>
    </row>
    <row r="32489" spans="1:5" x14ac:dyDescent="0.3">
      <c r="A32489" s="25">
        <v>46361</v>
      </c>
      <c r="B32489" s="31">
        <v>0.20833333333333334</v>
      </c>
      <c r="C32489" s="46"/>
      <c r="D32489" s="29">
        <v>46361.208333333336</v>
      </c>
      <c r="E32489" s="15" t="str">
        <f>IF(AND($B$6=NB!$A$17,$B$8&gt;0),'Ersparnisberechnung Sommertarif'!$B$8*SLP!C32469,"")</f>
        <v/>
      </c>
    </row>
    <row r="32490" spans="1:5" x14ac:dyDescent="0.3">
      <c r="A32490" s="25">
        <v>46361</v>
      </c>
      <c r="B32490" s="31">
        <v>0.21875</v>
      </c>
      <c r="C32490" s="46"/>
      <c r="D32490" s="29">
        <v>46361.21875</v>
      </c>
      <c r="E32490" s="15" t="str">
        <f>IF(AND($B$6=NB!$A$17,$B$8&gt;0),'Ersparnisberechnung Sommertarif'!$B$8*SLP!C32470,"")</f>
        <v/>
      </c>
    </row>
    <row r="32491" spans="1:5" x14ac:dyDescent="0.3">
      <c r="A32491" s="25">
        <v>46361</v>
      </c>
      <c r="B32491" s="31">
        <v>0.22916666666666666</v>
      </c>
      <c r="C32491" s="46"/>
      <c r="D32491" s="29">
        <v>46361.229166666664</v>
      </c>
      <c r="E32491" s="15" t="str">
        <f>IF(AND($B$6=NB!$A$17,$B$8&gt;0),'Ersparnisberechnung Sommertarif'!$B$8*SLP!C32471,"")</f>
        <v/>
      </c>
    </row>
    <row r="32492" spans="1:5" x14ac:dyDescent="0.3">
      <c r="A32492" s="25">
        <v>46361</v>
      </c>
      <c r="B32492" s="31">
        <v>0.23958333333333334</v>
      </c>
      <c r="C32492" s="46"/>
      <c r="D32492" s="29">
        <v>46361.239583333336</v>
      </c>
      <c r="E32492" s="15" t="str">
        <f>IF(AND($B$6=NB!$A$17,$B$8&gt;0),'Ersparnisberechnung Sommertarif'!$B$8*SLP!C32472,"")</f>
        <v/>
      </c>
    </row>
    <row r="32493" spans="1:5" x14ac:dyDescent="0.3">
      <c r="A32493" s="25">
        <v>46361</v>
      </c>
      <c r="B32493" s="31">
        <v>0.25</v>
      </c>
      <c r="C32493" s="46"/>
      <c r="D32493" s="29">
        <v>46361.25</v>
      </c>
      <c r="E32493" s="15" t="str">
        <f>IF(AND($B$6=NB!$A$17,$B$8&gt;0),'Ersparnisberechnung Sommertarif'!$B$8*SLP!C32473,"")</f>
        <v/>
      </c>
    </row>
    <row r="32494" spans="1:5" x14ac:dyDescent="0.3">
      <c r="A32494" s="25">
        <v>46361</v>
      </c>
      <c r="B32494" s="31">
        <v>0.26041666666666669</v>
      </c>
      <c r="C32494" s="46"/>
      <c r="D32494" s="29">
        <v>46361.260416666664</v>
      </c>
      <c r="E32494" s="15" t="str">
        <f>IF(AND($B$6=NB!$A$17,$B$8&gt;0),'Ersparnisberechnung Sommertarif'!$B$8*SLP!C32474,"")</f>
        <v/>
      </c>
    </row>
    <row r="32495" spans="1:5" x14ac:dyDescent="0.3">
      <c r="A32495" s="25">
        <v>46361</v>
      </c>
      <c r="B32495" s="31">
        <v>0.27083333333333331</v>
      </c>
      <c r="C32495" s="46"/>
      <c r="D32495" s="29">
        <v>46361.270833333336</v>
      </c>
      <c r="E32495" s="15" t="str">
        <f>IF(AND($B$6=NB!$A$17,$B$8&gt;0),'Ersparnisberechnung Sommertarif'!$B$8*SLP!C32475,"")</f>
        <v/>
      </c>
    </row>
    <row r="32496" spans="1:5" x14ac:dyDescent="0.3">
      <c r="A32496" s="25">
        <v>46361</v>
      </c>
      <c r="B32496" s="31">
        <v>0.28125</v>
      </c>
      <c r="C32496" s="46"/>
      <c r="D32496" s="29">
        <v>46361.28125</v>
      </c>
      <c r="E32496" s="15" t="str">
        <f>IF(AND($B$6=NB!$A$17,$B$8&gt;0),'Ersparnisberechnung Sommertarif'!$B$8*SLP!C32476,"")</f>
        <v/>
      </c>
    </row>
    <row r="32497" spans="1:5" x14ac:dyDescent="0.3">
      <c r="A32497" s="25">
        <v>46361</v>
      </c>
      <c r="B32497" s="31">
        <v>0.29166666666666669</v>
      </c>
      <c r="C32497" s="46"/>
      <c r="D32497" s="29">
        <v>46361.291666666664</v>
      </c>
      <c r="E32497" s="15" t="str">
        <f>IF(AND($B$6=NB!$A$17,$B$8&gt;0),'Ersparnisberechnung Sommertarif'!$B$8*SLP!C32477,"")</f>
        <v/>
      </c>
    </row>
    <row r="32498" spans="1:5" x14ac:dyDescent="0.3">
      <c r="A32498" s="25">
        <v>46361</v>
      </c>
      <c r="B32498" s="31">
        <v>0.30208333333333331</v>
      </c>
      <c r="C32498" s="46"/>
      <c r="D32498" s="29">
        <v>46361.302083333336</v>
      </c>
      <c r="E32498" s="15" t="str">
        <f>IF(AND($B$6=NB!$A$17,$B$8&gt;0),'Ersparnisberechnung Sommertarif'!$B$8*SLP!C32478,"")</f>
        <v/>
      </c>
    </row>
    <row r="32499" spans="1:5" x14ac:dyDescent="0.3">
      <c r="A32499" s="25">
        <v>46361</v>
      </c>
      <c r="B32499" s="31">
        <v>0.3125</v>
      </c>
      <c r="C32499" s="46"/>
      <c r="D32499" s="29">
        <v>46361.3125</v>
      </c>
      <c r="E32499" s="15" t="str">
        <f>IF(AND($B$6=NB!$A$17,$B$8&gt;0),'Ersparnisberechnung Sommertarif'!$B$8*SLP!C32479,"")</f>
        <v/>
      </c>
    </row>
    <row r="32500" spans="1:5" x14ac:dyDescent="0.3">
      <c r="A32500" s="25">
        <v>46361</v>
      </c>
      <c r="B32500" s="31">
        <v>0.32291666666666669</v>
      </c>
      <c r="C32500" s="46"/>
      <c r="D32500" s="29">
        <v>46361.322916666664</v>
      </c>
      <c r="E32500" s="15" t="str">
        <f>IF(AND($B$6=NB!$A$17,$B$8&gt;0),'Ersparnisberechnung Sommertarif'!$B$8*SLP!C32480,"")</f>
        <v/>
      </c>
    </row>
    <row r="32501" spans="1:5" x14ac:dyDescent="0.3">
      <c r="A32501" s="25">
        <v>46361</v>
      </c>
      <c r="B32501" s="31">
        <v>0.33333333333333331</v>
      </c>
      <c r="C32501" s="46"/>
      <c r="D32501" s="29">
        <v>46361.333333333336</v>
      </c>
      <c r="E32501" s="15" t="str">
        <f>IF(AND($B$6=NB!$A$17,$B$8&gt;0),'Ersparnisberechnung Sommertarif'!$B$8*SLP!C32481,"")</f>
        <v/>
      </c>
    </row>
    <row r="32502" spans="1:5" x14ac:dyDescent="0.3">
      <c r="A32502" s="25">
        <v>46361</v>
      </c>
      <c r="B32502" s="31">
        <v>0.34375</v>
      </c>
      <c r="C32502" s="46"/>
      <c r="D32502" s="29">
        <v>46361.34375</v>
      </c>
      <c r="E32502" s="15" t="str">
        <f>IF(AND($B$6=NB!$A$17,$B$8&gt;0),'Ersparnisberechnung Sommertarif'!$B$8*SLP!C32482,"")</f>
        <v/>
      </c>
    </row>
    <row r="32503" spans="1:5" x14ac:dyDescent="0.3">
      <c r="A32503" s="25">
        <v>46361</v>
      </c>
      <c r="B32503" s="31">
        <v>0.35416666666666669</v>
      </c>
      <c r="C32503" s="46"/>
      <c r="D32503" s="29">
        <v>46361.354166666664</v>
      </c>
      <c r="E32503" s="15" t="str">
        <f>IF(AND($B$6=NB!$A$17,$B$8&gt;0),'Ersparnisberechnung Sommertarif'!$B$8*SLP!C32483,"")</f>
        <v/>
      </c>
    </row>
    <row r="32504" spans="1:5" x14ac:dyDescent="0.3">
      <c r="A32504" s="25">
        <v>46361</v>
      </c>
      <c r="B32504" s="31">
        <v>0.36458333333333331</v>
      </c>
      <c r="C32504" s="46"/>
      <c r="D32504" s="29">
        <v>46361.364583333336</v>
      </c>
      <c r="E32504" s="15" t="str">
        <f>IF(AND($B$6=NB!$A$17,$B$8&gt;0),'Ersparnisberechnung Sommertarif'!$B$8*SLP!C32484,"")</f>
        <v/>
      </c>
    </row>
    <row r="32505" spans="1:5" x14ac:dyDescent="0.3">
      <c r="A32505" s="25">
        <v>46361</v>
      </c>
      <c r="B32505" s="31">
        <v>0.375</v>
      </c>
      <c r="C32505" s="46"/>
      <c r="D32505" s="29">
        <v>46361.375</v>
      </c>
      <c r="E32505" s="15" t="str">
        <f>IF(AND($B$6=NB!$A$17,$B$8&gt;0),'Ersparnisberechnung Sommertarif'!$B$8*SLP!C32485,"")</f>
        <v/>
      </c>
    </row>
    <row r="32506" spans="1:5" x14ac:dyDescent="0.3">
      <c r="A32506" s="25">
        <v>46361</v>
      </c>
      <c r="B32506" s="31">
        <v>0.38541666666666669</v>
      </c>
      <c r="C32506" s="46"/>
      <c r="D32506" s="29">
        <v>46361.385416666664</v>
      </c>
      <c r="E32506" s="15" t="str">
        <f>IF(AND($B$6=NB!$A$17,$B$8&gt;0),'Ersparnisberechnung Sommertarif'!$B$8*SLP!C32486,"")</f>
        <v/>
      </c>
    </row>
    <row r="32507" spans="1:5" x14ac:dyDescent="0.3">
      <c r="A32507" s="25">
        <v>46361</v>
      </c>
      <c r="B32507" s="31">
        <v>0.39583333333333331</v>
      </c>
      <c r="C32507" s="46"/>
      <c r="D32507" s="29">
        <v>46361.395833333336</v>
      </c>
      <c r="E32507" s="15" t="str">
        <f>IF(AND($B$6=NB!$A$17,$B$8&gt;0),'Ersparnisberechnung Sommertarif'!$B$8*SLP!C32487,"")</f>
        <v/>
      </c>
    </row>
    <row r="32508" spans="1:5" x14ac:dyDescent="0.3">
      <c r="A32508" s="25">
        <v>46361</v>
      </c>
      <c r="B32508" s="31">
        <v>0.40625</v>
      </c>
      <c r="C32508" s="46"/>
      <c r="D32508" s="29">
        <v>46361.40625</v>
      </c>
      <c r="E32508" s="15" t="str">
        <f>IF(AND($B$6=NB!$A$17,$B$8&gt;0),'Ersparnisberechnung Sommertarif'!$B$8*SLP!C32488,"")</f>
        <v/>
      </c>
    </row>
    <row r="32509" spans="1:5" x14ac:dyDescent="0.3">
      <c r="A32509" s="25">
        <v>46361</v>
      </c>
      <c r="B32509" s="31">
        <v>0.41666666666666669</v>
      </c>
      <c r="C32509" s="46"/>
      <c r="D32509" s="29">
        <v>46361.416666666664</v>
      </c>
      <c r="E32509" s="15" t="str">
        <f>IF(AND($B$6=NB!$A$17,$B$8&gt;0),'Ersparnisberechnung Sommertarif'!$B$8*SLP!C32489,"")</f>
        <v/>
      </c>
    </row>
    <row r="32510" spans="1:5" x14ac:dyDescent="0.3">
      <c r="A32510" s="25">
        <v>46361</v>
      </c>
      <c r="B32510" s="31">
        <v>0.42708333333333331</v>
      </c>
      <c r="C32510" s="46"/>
      <c r="D32510" s="29">
        <v>46361.427083333336</v>
      </c>
      <c r="E32510" s="15" t="str">
        <f>IF(AND($B$6=NB!$A$17,$B$8&gt;0),'Ersparnisberechnung Sommertarif'!$B$8*SLP!C32490,"")</f>
        <v/>
      </c>
    </row>
    <row r="32511" spans="1:5" x14ac:dyDescent="0.3">
      <c r="A32511" s="25">
        <v>46361</v>
      </c>
      <c r="B32511" s="31">
        <v>0.4375</v>
      </c>
      <c r="C32511" s="46"/>
      <c r="D32511" s="29">
        <v>46361.4375</v>
      </c>
      <c r="E32511" s="15" t="str">
        <f>IF(AND($B$6=NB!$A$17,$B$8&gt;0),'Ersparnisberechnung Sommertarif'!$B$8*SLP!C32491,"")</f>
        <v/>
      </c>
    </row>
    <row r="32512" spans="1:5" x14ac:dyDescent="0.3">
      <c r="A32512" s="25">
        <v>46361</v>
      </c>
      <c r="B32512" s="31">
        <v>0.44791666666666669</v>
      </c>
      <c r="C32512" s="46"/>
      <c r="D32512" s="29">
        <v>46361.447916666664</v>
      </c>
      <c r="E32512" s="15" t="str">
        <f>IF(AND($B$6=NB!$A$17,$B$8&gt;0),'Ersparnisberechnung Sommertarif'!$B$8*SLP!C32492,"")</f>
        <v/>
      </c>
    </row>
    <row r="32513" spans="1:5" x14ac:dyDescent="0.3">
      <c r="A32513" s="25">
        <v>46361</v>
      </c>
      <c r="B32513" s="31">
        <v>0.45833333333333331</v>
      </c>
      <c r="C32513" s="46"/>
      <c r="D32513" s="29">
        <v>46361.458333333336</v>
      </c>
      <c r="E32513" s="15" t="str">
        <f>IF(AND($B$6=NB!$A$17,$B$8&gt;0),'Ersparnisberechnung Sommertarif'!$B$8*SLP!C32493,"")</f>
        <v/>
      </c>
    </row>
    <row r="32514" spans="1:5" x14ac:dyDescent="0.3">
      <c r="A32514" s="25">
        <v>46361</v>
      </c>
      <c r="B32514" s="31">
        <v>0.46875</v>
      </c>
      <c r="C32514" s="46"/>
      <c r="D32514" s="29">
        <v>46361.46875</v>
      </c>
      <c r="E32514" s="15" t="str">
        <f>IF(AND($B$6=NB!$A$17,$B$8&gt;0),'Ersparnisberechnung Sommertarif'!$B$8*SLP!C32494,"")</f>
        <v/>
      </c>
    </row>
    <row r="32515" spans="1:5" x14ac:dyDescent="0.3">
      <c r="A32515" s="25">
        <v>46361</v>
      </c>
      <c r="B32515" s="31">
        <v>0.47916666666666669</v>
      </c>
      <c r="C32515" s="46"/>
      <c r="D32515" s="29">
        <v>46361.479166666664</v>
      </c>
      <c r="E32515" s="15" t="str">
        <f>IF(AND($B$6=NB!$A$17,$B$8&gt;0),'Ersparnisberechnung Sommertarif'!$B$8*SLP!C32495,"")</f>
        <v/>
      </c>
    </row>
    <row r="32516" spans="1:5" x14ac:dyDescent="0.3">
      <c r="A32516" s="25">
        <v>46361</v>
      </c>
      <c r="B32516" s="31">
        <v>0.48958333333333331</v>
      </c>
      <c r="C32516" s="46"/>
      <c r="D32516" s="29">
        <v>46361.489583333336</v>
      </c>
      <c r="E32516" s="15" t="str">
        <f>IF(AND($B$6=NB!$A$17,$B$8&gt;0),'Ersparnisberechnung Sommertarif'!$B$8*SLP!C32496,"")</f>
        <v/>
      </c>
    </row>
    <row r="32517" spans="1:5" x14ac:dyDescent="0.3">
      <c r="A32517" s="25">
        <v>46361</v>
      </c>
      <c r="B32517" s="31">
        <v>0.5</v>
      </c>
      <c r="C32517" s="46"/>
      <c r="D32517" s="29">
        <v>46361.5</v>
      </c>
      <c r="E32517" s="15" t="str">
        <f>IF(AND($B$6=NB!$A$17,$B$8&gt;0),'Ersparnisberechnung Sommertarif'!$B$8*SLP!C32497,"")</f>
        <v/>
      </c>
    </row>
    <row r="32518" spans="1:5" x14ac:dyDescent="0.3">
      <c r="A32518" s="25">
        <v>46361</v>
      </c>
      <c r="B32518" s="31">
        <v>0.51041666666666663</v>
      </c>
      <c r="C32518" s="46"/>
      <c r="D32518" s="29">
        <v>46361.510416666664</v>
      </c>
      <c r="E32518" s="15" t="str">
        <f>IF(AND($B$6=NB!$A$17,$B$8&gt;0),'Ersparnisberechnung Sommertarif'!$B$8*SLP!C32498,"")</f>
        <v/>
      </c>
    </row>
    <row r="32519" spans="1:5" x14ac:dyDescent="0.3">
      <c r="A32519" s="25">
        <v>46361</v>
      </c>
      <c r="B32519" s="31">
        <v>0.52083333333333337</v>
      </c>
      <c r="C32519" s="46"/>
      <c r="D32519" s="29">
        <v>46361.520833333336</v>
      </c>
      <c r="E32519" s="15" t="str">
        <f>IF(AND($B$6=NB!$A$17,$B$8&gt;0),'Ersparnisberechnung Sommertarif'!$B$8*SLP!C32499,"")</f>
        <v/>
      </c>
    </row>
    <row r="32520" spans="1:5" x14ac:dyDescent="0.3">
      <c r="A32520" s="25">
        <v>46361</v>
      </c>
      <c r="B32520" s="31">
        <v>0.53125</v>
      </c>
      <c r="C32520" s="46"/>
      <c r="D32520" s="29">
        <v>46361.53125</v>
      </c>
      <c r="E32520" s="15" t="str">
        <f>IF(AND($B$6=NB!$A$17,$B$8&gt;0),'Ersparnisberechnung Sommertarif'!$B$8*SLP!C32500,"")</f>
        <v/>
      </c>
    </row>
    <row r="32521" spans="1:5" x14ac:dyDescent="0.3">
      <c r="A32521" s="25">
        <v>46361</v>
      </c>
      <c r="B32521" s="31">
        <v>0.54166666666666663</v>
      </c>
      <c r="C32521" s="46"/>
      <c r="D32521" s="29">
        <v>46361.541666666664</v>
      </c>
      <c r="E32521" s="15" t="str">
        <f>IF(AND($B$6=NB!$A$17,$B$8&gt;0),'Ersparnisberechnung Sommertarif'!$B$8*SLP!C32501,"")</f>
        <v/>
      </c>
    </row>
    <row r="32522" spans="1:5" x14ac:dyDescent="0.3">
      <c r="A32522" s="25">
        <v>46361</v>
      </c>
      <c r="B32522" s="31">
        <v>0.55208333333333337</v>
      </c>
      <c r="C32522" s="46"/>
      <c r="D32522" s="29">
        <v>46361.552083333336</v>
      </c>
      <c r="E32522" s="15" t="str">
        <f>IF(AND($B$6=NB!$A$17,$B$8&gt;0),'Ersparnisberechnung Sommertarif'!$B$8*SLP!C32502,"")</f>
        <v/>
      </c>
    </row>
    <row r="32523" spans="1:5" x14ac:dyDescent="0.3">
      <c r="A32523" s="25">
        <v>46361</v>
      </c>
      <c r="B32523" s="31">
        <v>0.5625</v>
      </c>
      <c r="C32523" s="46"/>
      <c r="D32523" s="29">
        <v>46361.5625</v>
      </c>
      <c r="E32523" s="15" t="str">
        <f>IF(AND($B$6=NB!$A$17,$B$8&gt;0),'Ersparnisberechnung Sommertarif'!$B$8*SLP!C32503,"")</f>
        <v/>
      </c>
    </row>
    <row r="32524" spans="1:5" x14ac:dyDescent="0.3">
      <c r="A32524" s="25">
        <v>46361</v>
      </c>
      <c r="B32524" s="31">
        <v>0.57291666666666663</v>
      </c>
      <c r="C32524" s="46"/>
      <c r="D32524" s="29">
        <v>46361.572916666664</v>
      </c>
      <c r="E32524" s="15" t="str">
        <f>IF(AND($B$6=NB!$A$17,$B$8&gt;0),'Ersparnisberechnung Sommertarif'!$B$8*SLP!C32504,"")</f>
        <v/>
      </c>
    </row>
    <row r="32525" spans="1:5" x14ac:dyDescent="0.3">
      <c r="A32525" s="25">
        <v>46361</v>
      </c>
      <c r="B32525" s="31">
        <v>0.58333333333333337</v>
      </c>
      <c r="C32525" s="46"/>
      <c r="D32525" s="29">
        <v>46361.583333333336</v>
      </c>
      <c r="E32525" s="15" t="str">
        <f>IF(AND($B$6=NB!$A$17,$B$8&gt;0),'Ersparnisberechnung Sommertarif'!$B$8*SLP!C32505,"")</f>
        <v/>
      </c>
    </row>
    <row r="32526" spans="1:5" x14ac:dyDescent="0.3">
      <c r="A32526" s="25">
        <v>46361</v>
      </c>
      <c r="B32526" s="31">
        <v>0.59375</v>
      </c>
      <c r="C32526" s="46"/>
      <c r="D32526" s="29">
        <v>46361.59375</v>
      </c>
      <c r="E32526" s="15" t="str">
        <f>IF(AND($B$6=NB!$A$17,$B$8&gt;0),'Ersparnisberechnung Sommertarif'!$B$8*SLP!C32506,"")</f>
        <v/>
      </c>
    </row>
    <row r="32527" spans="1:5" x14ac:dyDescent="0.3">
      <c r="A32527" s="25">
        <v>46361</v>
      </c>
      <c r="B32527" s="31">
        <v>0.60416666666666663</v>
      </c>
      <c r="C32527" s="46"/>
      <c r="D32527" s="29">
        <v>46361.604166666664</v>
      </c>
      <c r="E32527" s="15" t="str">
        <f>IF(AND($B$6=NB!$A$17,$B$8&gt;0),'Ersparnisberechnung Sommertarif'!$B$8*SLP!C32507,"")</f>
        <v/>
      </c>
    </row>
    <row r="32528" spans="1:5" x14ac:dyDescent="0.3">
      <c r="A32528" s="25">
        <v>46361</v>
      </c>
      <c r="B32528" s="31">
        <v>0.61458333333333337</v>
      </c>
      <c r="C32528" s="46"/>
      <c r="D32528" s="29">
        <v>46361.614583333336</v>
      </c>
      <c r="E32528" s="15" t="str">
        <f>IF(AND($B$6=NB!$A$17,$B$8&gt;0),'Ersparnisberechnung Sommertarif'!$B$8*SLP!C32508,"")</f>
        <v/>
      </c>
    </row>
    <row r="32529" spans="1:5" x14ac:dyDescent="0.3">
      <c r="A32529" s="25">
        <v>46361</v>
      </c>
      <c r="B32529" s="31">
        <v>0.625</v>
      </c>
      <c r="C32529" s="46"/>
      <c r="D32529" s="29">
        <v>46361.625</v>
      </c>
      <c r="E32529" s="15" t="str">
        <f>IF(AND($B$6=NB!$A$17,$B$8&gt;0),'Ersparnisberechnung Sommertarif'!$B$8*SLP!C32509,"")</f>
        <v/>
      </c>
    </row>
    <row r="32530" spans="1:5" x14ac:dyDescent="0.3">
      <c r="A32530" s="25">
        <v>46361</v>
      </c>
      <c r="B32530" s="31">
        <v>0.63541666666666663</v>
      </c>
      <c r="C32530" s="46"/>
      <c r="D32530" s="29">
        <v>46361.635416666664</v>
      </c>
      <c r="E32530" s="15" t="str">
        <f>IF(AND($B$6=NB!$A$17,$B$8&gt;0),'Ersparnisberechnung Sommertarif'!$B$8*SLP!C32510,"")</f>
        <v/>
      </c>
    </row>
    <row r="32531" spans="1:5" x14ac:dyDescent="0.3">
      <c r="A32531" s="25">
        <v>46361</v>
      </c>
      <c r="B32531" s="31">
        <v>0.64583333333333337</v>
      </c>
      <c r="C32531" s="46"/>
      <c r="D32531" s="29">
        <v>46361.645833333336</v>
      </c>
      <c r="E32531" s="15" t="str">
        <f>IF(AND($B$6=NB!$A$17,$B$8&gt;0),'Ersparnisberechnung Sommertarif'!$B$8*SLP!C32511,"")</f>
        <v/>
      </c>
    </row>
    <row r="32532" spans="1:5" x14ac:dyDescent="0.3">
      <c r="A32532" s="25">
        <v>46361</v>
      </c>
      <c r="B32532" s="31">
        <v>0.65625</v>
      </c>
      <c r="C32532" s="46"/>
      <c r="D32532" s="29">
        <v>46361.65625</v>
      </c>
      <c r="E32532" s="15" t="str">
        <f>IF(AND($B$6=NB!$A$17,$B$8&gt;0),'Ersparnisberechnung Sommertarif'!$B$8*SLP!C32512,"")</f>
        <v/>
      </c>
    </row>
    <row r="32533" spans="1:5" x14ac:dyDescent="0.3">
      <c r="A32533" s="25">
        <v>46361</v>
      </c>
      <c r="B32533" s="31">
        <v>0.66666666666666663</v>
      </c>
      <c r="C32533" s="46"/>
      <c r="D32533" s="29">
        <v>46361.666666666664</v>
      </c>
      <c r="E32533" s="15" t="str">
        <f>IF(AND($B$6=NB!$A$17,$B$8&gt;0),'Ersparnisberechnung Sommertarif'!$B$8*SLP!C32513,"")</f>
        <v/>
      </c>
    </row>
    <row r="32534" spans="1:5" x14ac:dyDescent="0.3">
      <c r="A32534" s="25">
        <v>46361</v>
      </c>
      <c r="B32534" s="31">
        <v>0.67708333333333337</v>
      </c>
      <c r="C32534" s="46"/>
      <c r="D32534" s="29">
        <v>46361.677083333336</v>
      </c>
      <c r="E32534" s="15" t="str">
        <f>IF(AND($B$6=NB!$A$17,$B$8&gt;0),'Ersparnisberechnung Sommertarif'!$B$8*SLP!C32514,"")</f>
        <v/>
      </c>
    </row>
    <row r="32535" spans="1:5" x14ac:dyDescent="0.3">
      <c r="A32535" s="25">
        <v>46361</v>
      </c>
      <c r="B32535" s="31">
        <v>0.6875</v>
      </c>
      <c r="C32535" s="46"/>
      <c r="D32535" s="29">
        <v>46361.6875</v>
      </c>
      <c r="E32535" s="15" t="str">
        <f>IF(AND($B$6=NB!$A$17,$B$8&gt;0),'Ersparnisberechnung Sommertarif'!$B$8*SLP!C32515,"")</f>
        <v/>
      </c>
    </row>
    <row r="32536" spans="1:5" x14ac:dyDescent="0.3">
      <c r="A32536" s="25">
        <v>46361</v>
      </c>
      <c r="B32536" s="31">
        <v>0.69791666666666663</v>
      </c>
      <c r="C32536" s="46"/>
      <c r="D32536" s="29">
        <v>46361.697916666664</v>
      </c>
      <c r="E32536" s="15" t="str">
        <f>IF(AND($B$6=NB!$A$17,$B$8&gt;0),'Ersparnisberechnung Sommertarif'!$B$8*SLP!C32516,"")</f>
        <v/>
      </c>
    </row>
    <row r="32537" spans="1:5" x14ac:dyDescent="0.3">
      <c r="A32537" s="25">
        <v>46361</v>
      </c>
      <c r="B32537" s="31">
        <v>0.70833333333333337</v>
      </c>
      <c r="C32537" s="46"/>
      <c r="D32537" s="29">
        <v>46361.708333333336</v>
      </c>
      <c r="E32537" s="15" t="str">
        <f>IF(AND($B$6=NB!$A$17,$B$8&gt;0),'Ersparnisberechnung Sommertarif'!$B$8*SLP!C32517,"")</f>
        <v/>
      </c>
    </row>
    <row r="32538" spans="1:5" x14ac:dyDescent="0.3">
      <c r="A32538" s="25">
        <v>46361</v>
      </c>
      <c r="B32538" s="31">
        <v>0.71875</v>
      </c>
      <c r="C32538" s="46"/>
      <c r="D32538" s="29">
        <v>46361.71875</v>
      </c>
      <c r="E32538" s="15" t="str">
        <f>IF(AND($B$6=NB!$A$17,$B$8&gt;0),'Ersparnisberechnung Sommertarif'!$B$8*SLP!C32518,"")</f>
        <v/>
      </c>
    </row>
    <row r="32539" spans="1:5" x14ac:dyDescent="0.3">
      <c r="A32539" s="25">
        <v>46361</v>
      </c>
      <c r="B32539" s="31">
        <v>0.72916666666666663</v>
      </c>
      <c r="C32539" s="46"/>
      <c r="D32539" s="29">
        <v>46361.729166666664</v>
      </c>
      <c r="E32539" s="15" t="str">
        <f>IF(AND($B$6=NB!$A$17,$B$8&gt;0),'Ersparnisberechnung Sommertarif'!$B$8*SLP!C32519,"")</f>
        <v/>
      </c>
    </row>
    <row r="32540" spans="1:5" x14ac:dyDescent="0.3">
      <c r="A32540" s="25">
        <v>46361</v>
      </c>
      <c r="B32540" s="31">
        <v>0.73958333333333337</v>
      </c>
      <c r="C32540" s="46"/>
      <c r="D32540" s="29">
        <v>46361.739583333336</v>
      </c>
      <c r="E32540" s="15" t="str">
        <f>IF(AND($B$6=NB!$A$17,$B$8&gt;0),'Ersparnisberechnung Sommertarif'!$B$8*SLP!C32520,"")</f>
        <v/>
      </c>
    </row>
    <row r="32541" spans="1:5" x14ac:dyDescent="0.3">
      <c r="A32541" s="25">
        <v>46361</v>
      </c>
      <c r="B32541" s="31">
        <v>0.75</v>
      </c>
      <c r="C32541" s="46"/>
      <c r="D32541" s="29">
        <v>46361.75</v>
      </c>
      <c r="E32541" s="15" t="str">
        <f>IF(AND($B$6=NB!$A$17,$B$8&gt;0),'Ersparnisberechnung Sommertarif'!$B$8*SLP!C32521,"")</f>
        <v/>
      </c>
    </row>
    <row r="32542" spans="1:5" x14ac:dyDescent="0.3">
      <c r="A32542" s="25">
        <v>46361</v>
      </c>
      <c r="B32542" s="31">
        <v>0.76041666666666663</v>
      </c>
      <c r="C32542" s="46"/>
      <c r="D32542" s="29">
        <v>46361.760416666664</v>
      </c>
      <c r="E32542" s="15" t="str">
        <f>IF(AND($B$6=NB!$A$17,$B$8&gt;0),'Ersparnisberechnung Sommertarif'!$B$8*SLP!C32522,"")</f>
        <v/>
      </c>
    </row>
    <row r="32543" spans="1:5" x14ac:dyDescent="0.3">
      <c r="A32543" s="25">
        <v>46361</v>
      </c>
      <c r="B32543" s="31">
        <v>0.77083333333333337</v>
      </c>
      <c r="C32543" s="46"/>
      <c r="D32543" s="29">
        <v>46361.770833333336</v>
      </c>
      <c r="E32543" s="15" t="str">
        <f>IF(AND($B$6=NB!$A$17,$B$8&gt;0),'Ersparnisberechnung Sommertarif'!$B$8*SLP!C32523,"")</f>
        <v/>
      </c>
    </row>
    <row r="32544" spans="1:5" x14ac:dyDescent="0.3">
      <c r="A32544" s="25">
        <v>46361</v>
      </c>
      <c r="B32544" s="31">
        <v>0.78125</v>
      </c>
      <c r="C32544" s="46"/>
      <c r="D32544" s="29">
        <v>46361.78125</v>
      </c>
      <c r="E32544" s="15" t="str">
        <f>IF(AND($B$6=NB!$A$17,$B$8&gt;0),'Ersparnisberechnung Sommertarif'!$B$8*SLP!C32524,"")</f>
        <v/>
      </c>
    </row>
    <row r="32545" spans="1:5" x14ac:dyDescent="0.3">
      <c r="A32545" s="25">
        <v>46361</v>
      </c>
      <c r="B32545" s="31">
        <v>0.79166666666666663</v>
      </c>
      <c r="C32545" s="46"/>
      <c r="D32545" s="29">
        <v>46361.791666666664</v>
      </c>
      <c r="E32545" s="15" t="str">
        <f>IF(AND($B$6=NB!$A$17,$B$8&gt;0),'Ersparnisberechnung Sommertarif'!$B$8*SLP!C32525,"")</f>
        <v/>
      </c>
    </row>
    <row r="32546" spans="1:5" x14ac:dyDescent="0.3">
      <c r="A32546" s="25">
        <v>46361</v>
      </c>
      <c r="B32546" s="31">
        <v>0.80208333333333337</v>
      </c>
      <c r="C32546" s="46"/>
      <c r="D32546" s="29">
        <v>46361.802083333336</v>
      </c>
      <c r="E32546" s="15" t="str">
        <f>IF(AND($B$6=NB!$A$17,$B$8&gt;0),'Ersparnisberechnung Sommertarif'!$B$8*SLP!C32526,"")</f>
        <v/>
      </c>
    </row>
    <row r="32547" spans="1:5" x14ac:dyDescent="0.3">
      <c r="A32547" s="25">
        <v>46361</v>
      </c>
      <c r="B32547" s="31">
        <v>0.8125</v>
      </c>
      <c r="C32547" s="46"/>
      <c r="D32547" s="29">
        <v>46361.8125</v>
      </c>
      <c r="E32547" s="15" t="str">
        <f>IF(AND($B$6=NB!$A$17,$B$8&gt;0),'Ersparnisberechnung Sommertarif'!$B$8*SLP!C32527,"")</f>
        <v/>
      </c>
    </row>
    <row r="32548" spans="1:5" x14ac:dyDescent="0.3">
      <c r="A32548" s="25">
        <v>46361</v>
      </c>
      <c r="B32548" s="31">
        <v>0.82291666666666663</v>
      </c>
      <c r="C32548" s="46"/>
      <c r="D32548" s="29">
        <v>46361.822916666664</v>
      </c>
      <c r="E32548" s="15" t="str">
        <f>IF(AND($B$6=NB!$A$17,$B$8&gt;0),'Ersparnisberechnung Sommertarif'!$B$8*SLP!C32528,"")</f>
        <v/>
      </c>
    </row>
    <row r="32549" spans="1:5" x14ac:dyDescent="0.3">
      <c r="A32549" s="25">
        <v>46361</v>
      </c>
      <c r="B32549" s="31">
        <v>0.83333333333333337</v>
      </c>
      <c r="C32549" s="46"/>
      <c r="D32549" s="29">
        <v>46361.833333333336</v>
      </c>
      <c r="E32549" s="15" t="str">
        <f>IF(AND($B$6=NB!$A$17,$B$8&gt;0),'Ersparnisberechnung Sommertarif'!$B$8*SLP!C32529,"")</f>
        <v/>
      </c>
    </row>
    <row r="32550" spans="1:5" x14ac:dyDescent="0.3">
      <c r="A32550" s="25">
        <v>46361</v>
      </c>
      <c r="B32550" s="31">
        <v>0.84375</v>
      </c>
      <c r="C32550" s="46"/>
      <c r="D32550" s="29">
        <v>46361.84375</v>
      </c>
      <c r="E32550" s="15" t="str">
        <f>IF(AND($B$6=NB!$A$17,$B$8&gt;0),'Ersparnisberechnung Sommertarif'!$B$8*SLP!C32530,"")</f>
        <v/>
      </c>
    </row>
    <row r="32551" spans="1:5" x14ac:dyDescent="0.3">
      <c r="A32551" s="25">
        <v>46361</v>
      </c>
      <c r="B32551" s="31">
        <v>0.85416666666666663</v>
      </c>
      <c r="C32551" s="46"/>
      <c r="D32551" s="29">
        <v>46361.854166666664</v>
      </c>
      <c r="E32551" s="15" t="str">
        <f>IF(AND($B$6=NB!$A$17,$B$8&gt;0),'Ersparnisberechnung Sommertarif'!$B$8*SLP!C32531,"")</f>
        <v/>
      </c>
    </row>
    <row r="32552" spans="1:5" x14ac:dyDescent="0.3">
      <c r="A32552" s="25">
        <v>46361</v>
      </c>
      <c r="B32552" s="31">
        <v>0.86458333333333337</v>
      </c>
      <c r="C32552" s="46"/>
      <c r="D32552" s="29">
        <v>46361.864583333336</v>
      </c>
      <c r="E32552" s="15" t="str">
        <f>IF(AND($B$6=NB!$A$17,$B$8&gt;0),'Ersparnisberechnung Sommertarif'!$B$8*SLP!C32532,"")</f>
        <v/>
      </c>
    </row>
    <row r="32553" spans="1:5" x14ac:dyDescent="0.3">
      <c r="A32553" s="25">
        <v>46361</v>
      </c>
      <c r="B32553" s="31">
        <v>0.875</v>
      </c>
      <c r="C32553" s="46"/>
      <c r="D32553" s="29">
        <v>46361.875</v>
      </c>
      <c r="E32553" s="15" t="str">
        <f>IF(AND($B$6=NB!$A$17,$B$8&gt;0),'Ersparnisberechnung Sommertarif'!$B$8*SLP!C32533,"")</f>
        <v/>
      </c>
    </row>
    <row r="32554" spans="1:5" x14ac:dyDescent="0.3">
      <c r="A32554" s="25">
        <v>46361</v>
      </c>
      <c r="B32554" s="31">
        <v>0.88541666666666663</v>
      </c>
      <c r="C32554" s="46"/>
      <c r="D32554" s="29">
        <v>46361.885416666664</v>
      </c>
      <c r="E32554" s="15" t="str">
        <f>IF(AND($B$6=NB!$A$17,$B$8&gt;0),'Ersparnisberechnung Sommertarif'!$B$8*SLP!C32534,"")</f>
        <v/>
      </c>
    </row>
    <row r="32555" spans="1:5" x14ac:dyDescent="0.3">
      <c r="A32555" s="25">
        <v>46361</v>
      </c>
      <c r="B32555" s="31">
        <v>0.89583333333333337</v>
      </c>
      <c r="C32555" s="46"/>
      <c r="D32555" s="29">
        <v>46361.895833333336</v>
      </c>
      <c r="E32555" s="15" t="str">
        <f>IF(AND($B$6=NB!$A$17,$B$8&gt;0),'Ersparnisberechnung Sommertarif'!$B$8*SLP!C32535,"")</f>
        <v/>
      </c>
    </row>
    <row r="32556" spans="1:5" x14ac:dyDescent="0.3">
      <c r="A32556" s="25">
        <v>46361</v>
      </c>
      <c r="B32556" s="31">
        <v>0.90625</v>
      </c>
      <c r="C32556" s="46"/>
      <c r="D32556" s="29">
        <v>46361.90625</v>
      </c>
      <c r="E32556" s="15" t="str">
        <f>IF(AND($B$6=NB!$A$17,$B$8&gt;0),'Ersparnisberechnung Sommertarif'!$B$8*SLP!C32536,"")</f>
        <v/>
      </c>
    </row>
    <row r="32557" spans="1:5" x14ac:dyDescent="0.3">
      <c r="A32557" s="25">
        <v>46361</v>
      </c>
      <c r="B32557" s="31">
        <v>0.91666666666666663</v>
      </c>
      <c r="C32557" s="46"/>
      <c r="D32557" s="29">
        <v>46361.916666666664</v>
      </c>
      <c r="E32557" s="15" t="str">
        <f>IF(AND($B$6=NB!$A$17,$B$8&gt;0),'Ersparnisberechnung Sommertarif'!$B$8*SLP!C32537,"")</f>
        <v/>
      </c>
    </row>
    <row r="32558" spans="1:5" x14ac:dyDescent="0.3">
      <c r="A32558" s="25">
        <v>46361</v>
      </c>
      <c r="B32558" s="31">
        <v>0.92708333333333337</v>
      </c>
      <c r="C32558" s="46"/>
      <c r="D32558" s="29">
        <v>46361.927083333336</v>
      </c>
      <c r="E32558" s="15" t="str">
        <f>IF(AND($B$6=NB!$A$17,$B$8&gt;0),'Ersparnisberechnung Sommertarif'!$B$8*SLP!C32538,"")</f>
        <v/>
      </c>
    </row>
    <row r="32559" spans="1:5" x14ac:dyDescent="0.3">
      <c r="A32559" s="25">
        <v>46361</v>
      </c>
      <c r="B32559" s="31">
        <v>0.9375</v>
      </c>
      <c r="C32559" s="46"/>
      <c r="D32559" s="29">
        <v>46361.9375</v>
      </c>
      <c r="E32559" s="15" t="str">
        <f>IF(AND($B$6=NB!$A$17,$B$8&gt;0),'Ersparnisberechnung Sommertarif'!$B$8*SLP!C32539,"")</f>
        <v/>
      </c>
    </row>
    <row r="32560" spans="1:5" x14ac:dyDescent="0.3">
      <c r="A32560" s="25">
        <v>46361</v>
      </c>
      <c r="B32560" s="31">
        <v>0.94791666666666663</v>
      </c>
      <c r="C32560" s="46"/>
      <c r="D32560" s="29">
        <v>46361.947916666664</v>
      </c>
      <c r="E32560" s="15" t="str">
        <f>IF(AND($B$6=NB!$A$17,$B$8&gt;0),'Ersparnisberechnung Sommertarif'!$B$8*SLP!C32540,"")</f>
        <v/>
      </c>
    </row>
    <row r="32561" spans="1:5" x14ac:dyDescent="0.3">
      <c r="A32561" s="25">
        <v>46361</v>
      </c>
      <c r="B32561" s="31">
        <v>0.95833333333333337</v>
      </c>
      <c r="C32561" s="46"/>
      <c r="D32561" s="29">
        <v>46361.958333333336</v>
      </c>
      <c r="E32561" s="15" t="str">
        <f>IF(AND($B$6=NB!$A$17,$B$8&gt;0),'Ersparnisberechnung Sommertarif'!$B$8*SLP!C32541,"")</f>
        <v/>
      </c>
    </row>
    <row r="32562" spans="1:5" x14ac:dyDescent="0.3">
      <c r="A32562" s="25">
        <v>46361</v>
      </c>
      <c r="B32562" s="31">
        <v>0.96875</v>
      </c>
      <c r="C32562" s="46"/>
      <c r="D32562" s="29">
        <v>46361.96875</v>
      </c>
      <c r="E32562" s="15" t="str">
        <f>IF(AND($B$6=NB!$A$17,$B$8&gt;0),'Ersparnisberechnung Sommertarif'!$B$8*SLP!C32542,"")</f>
        <v/>
      </c>
    </row>
    <row r="32563" spans="1:5" x14ac:dyDescent="0.3">
      <c r="A32563" s="25">
        <v>46361</v>
      </c>
      <c r="B32563" s="31">
        <v>0.97916666666666663</v>
      </c>
      <c r="C32563" s="46"/>
      <c r="D32563" s="29">
        <v>46361.979166666664</v>
      </c>
      <c r="E32563" s="15" t="str">
        <f>IF(AND($B$6=NB!$A$17,$B$8&gt;0),'Ersparnisberechnung Sommertarif'!$B$8*SLP!C32543,"")</f>
        <v/>
      </c>
    </row>
    <row r="32564" spans="1:5" x14ac:dyDescent="0.3">
      <c r="A32564" s="25">
        <v>46361</v>
      </c>
      <c r="B32564" s="31">
        <v>0.98958333333333337</v>
      </c>
      <c r="C32564" s="46"/>
      <c r="D32564" s="29">
        <v>46361.989583333336</v>
      </c>
      <c r="E32564" s="15" t="str">
        <f>IF(AND($B$6=NB!$A$17,$B$8&gt;0),'Ersparnisberechnung Sommertarif'!$B$8*SLP!C32544,"")</f>
        <v/>
      </c>
    </row>
    <row r="32565" spans="1:5" x14ac:dyDescent="0.3">
      <c r="A32565" s="25">
        <v>46362</v>
      </c>
      <c r="B32565" s="31">
        <v>0</v>
      </c>
      <c r="C32565" s="46"/>
      <c r="D32565" s="29">
        <v>46362</v>
      </c>
      <c r="E32565" s="15" t="str">
        <f>IF(AND($B$6=NB!$A$17,$B$8&gt;0),'Ersparnisberechnung Sommertarif'!$B$8*SLP!C32545,"")</f>
        <v/>
      </c>
    </row>
    <row r="32566" spans="1:5" x14ac:dyDescent="0.3">
      <c r="A32566" s="25">
        <v>46362</v>
      </c>
      <c r="B32566" s="31">
        <v>1.0416666666666666E-2</v>
      </c>
      <c r="C32566" s="46"/>
      <c r="D32566" s="29">
        <v>46362.010416666664</v>
      </c>
      <c r="E32566" s="15" t="str">
        <f>IF(AND($B$6=NB!$A$17,$B$8&gt;0),'Ersparnisberechnung Sommertarif'!$B$8*SLP!C32546,"")</f>
        <v/>
      </c>
    </row>
    <row r="32567" spans="1:5" x14ac:dyDescent="0.3">
      <c r="A32567" s="25">
        <v>46362</v>
      </c>
      <c r="B32567" s="31">
        <v>2.0833333333333332E-2</v>
      </c>
      <c r="C32567" s="46"/>
      <c r="D32567" s="29">
        <v>46362.020833333336</v>
      </c>
      <c r="E32567" s="15" t="str">
        <f>IF(AND($B$6=NB!$A$17,$B$8&gt;0),'Ersparnisberechnung Sommertarif'!$B$8*SLP!C32547,"")</f>
        <v/>
      </c>
    </row>
    <row r="32568" spans="1:5" x14ac:dyDescent="0.3">
      <c r="A32568" s="25">
        <v>46362</v>
      </c>
      <c r="B32568" s="31">
        <v>3.125E-2</v>
      </c>
      <c r="C32568" s="46"/>
      <c r="D32568" s="29">
        <v>46362.03125</v>
      </c>
      <c r="E32568" s="15" t="str">
        <f>IF(AND($B$6=NB!$A$17,$B$8&gt;0),'Ersparnisberechnung Sommertarif'!$B$8*SLP!C32548,"")</f>
        <v/>
      </c>
    </row>
    <row r="32569" spans="1:5" x14ac:dyDescent="0.3">
      <c r="A32569" s="25">
        <v>46362</v>
      </c>
      <c r="B32569" s="31">
        <v>4.1666666666666664E-2</v>
      </c>
      <c r="C32569" s="46"/>
      <c r="D32569" s="29">
        <v>46362.041666666664</v>
      </c>
      <c r="E32569" s="15" t="str">
        <f>IF(AND($B$6=NB!$A$17,$B$8&gt;0),'Ersparnisberechnung Sommertarif'!$B$8*SLP!C32549,"")</f>
        <v/>
      </c>
    </row>
    <row r="32570" spans="1:5" x14ac:dyDescent="0.3">
      <c r="A32570" s="25">
        <v>46362</v>
      </c>
      <c r="B32570" s="31">
        <v>5.2083333333333336E-2</v>
      </c>
      <c r="C32570" s="46"/>
      <c r="D32570" s="29">
        <v>46362.052083333336</v>
      </c>
      <c r="E32570" s="15" t="str">
        <f>IF(AND($B$6=NB!$A$17,$B$8&gt;0),'Ersparnisberechnung Sommertarif'!$B$8*SLP!C32550,"")</f>
        <v/>
      </c>
    </row>
    <row r="32571" spans="1:5" x14ac:dyDescent="0.3">
      <c r="A32571" s="25">
        <v>46362</v>
      </c>
      <c r="B32571" s="31">
        <v>6.25E-2</v>
      </c>
      <c r="C32571" s="46"/>
      <c r="D32571" s="29">
        <v>46362.0625</v>
      </c>
      <c r="E32571" s="15" t="str">
        <f>IF(AND($B$6=NB!$A$17,$B$8&gt;0),'Ersparnisberechnung Sommertarif'!$B$8*SLP!C32551,"")</f>
        <v/>
      </c>
    </row>
    <row r="32572" spans="1:5" x14ac:dyDescent="0.3">
      <c r="A32572" s="25">
        <v>46362</v>
      </c>
      <c r="B32572" s="31">
        <v>7.2916666666666671E-2</v>
      </c>
      <c r="C32572" s="46"/>
      <c r="D32572" s="29">
        <v>46362.072916666664</v>
      </c>
      <c r="E32572" s="15" t="str">
        <f>IF(AND($B$6=NB!$A$17,$B$8&gt;0),'Ersparnisberechnung Sommertarif'!$B$8*SLP!C32552,"")</f>
        <v/>
      </c>
    </row>
    <row r="32573" spans="1:5" x14ac:dyDescent="0.3">
      <c r="A32573" s="25">
        <v>46362</v>
      </c>
      <c r="B32573" s="31">
        <v>8.3333333333333329E-2</v>
      </c>
      <c r="C32573" s="46"/>
      <c r="D32573" s="29">
        <v>46362.083333333336</v>
      </c>
      <c r="E32573" s="15" t="str">
        <f>IF(AND($B$6=NB!$A$17,$B$8&gt;0),'Ersparnisberechnung Sommertarif'!$B$8*SLP!C32553,"")</f>
        <v/>
      </c>
    </row>
    <row r="32574" spans="1:5" x14ac:dyDescent="0.3">
      <c r="A32574" s="25">
        <v>46362</v>
      </c>
      <c r="B32574" s="31">
        <v>9.375E-2</v>
      </c>
      <c r="C32574" s="46"/>
      <c r="D32574" s="29">
        <v>46362.09375</v>
      </c>
      <c r="E32574" s="15" t="str">
        <f>IF(AND($B$6=NB!$A$17,$B$8&gt;0),'Ersparnisberechnung Sommertarif'!$B$8*SLP!C32554,"")</f>
        <v/>
      </c>
    </row>
    <row r="32575" spans="1:5" x14ac:dyDescent="0.3">
      <c r="A32575" s="25">
        <v>46362</v>
      </c>
      <c r="B32575" s="31">
        <v>0.10416666666666667</v>
      </c>
      <c r="C32575" s="46"/>
      <c r="D32575" s="29">
        <v>46362.104166666664</v>
      </c>
      <c r="E32575" s="15" t="str">
        <f>IF(AND($B$6=NB!$A$17,$B$8&gt;0),'Ersparnisberechnung Sommertarif'!$B$8*SLP!C32555,"")</f>
        <v/>
      </c>
    </row>
    <row r="32576" spans="1:5" x14ac:dyDescent="0.3">
      <c r="A32576" s="25">
        <v>46362</v>
      </c>
      <c r="B32576" s="31">
        <v>0.11458333333333333</v>
      </c>
      <c r="C32576" s="46"/>
      <c r="D32576" s="29">
        <v>46362.114583333336</v>
      </c>
      <c r="E32576" s="15" t="str">
        <f>IF(AND($B$6=NB!$A$17,$B$8&gt;0),'Ersparnisberechnung Sommertarif'!$B$8*SLP!C32556,"")</f>
        <v/>
      </c>
    </row>
    <row r="32577" spans="1:5" x14ac:dyDescent="0.3">
      <c r="A32577" s="25">
        <v>46362</v>
      </c>
      <c r="B32577" s="31">
        <v>0.125</v>
      </c>
      <c r="C32577" s="46"/>
      <c r="D32577" s="29">
        <v>46362.125</v>
      </c>
      <c r="E32577" s="15" t="str">
        <f>IF(AND($B$6=NB!$A$17,$B$8&gt;0),'Ersparnisberechnung Sommertarif'!$B$8*SLP!C32557,"")</f>
        <v/>
      </c>
    </row>
    <row r="32578" spans="1:5" x14ac:dyDescent="0.3">
      <c r="A32578" s="25">
        <v>46362</v>
      </c>
      <c r="B32578" s="31">
        <v>0.13541666666666666</v>
      </c>
      <c r="C32578" s="46"/>
      <c r="D32578" s="29">
        <v>46362.135416666664</v>
      </c>
      <c r="E32578" s="15" t="str">
        <f>IF(AND($B$6=NB!$A$17,$B$8&gt;0),'Ersparnisberechnung Sommertarif'!$B$8*SLP!C32558,"")</f>
        <v/>
      </c>
    </row>
    <row r="32579" spans="1:5" x14ac:dyDescent="0.3">
      <c r="A32579" s="25">
        <v>46362</v>
      </c>
      <c r="B32579" s="31">
        <v>0.14583333333333334</v>
      </c>
      <c r="C32579" s="46"/>
      <c r="D32579" s="29">
        <v>46362.145833333336</v>
      </c>
      <c r="E32579" s="15" t="str">
        <f>IF(AND($B$6=NB!$A$17,$B$8&gt;0),'Ersparnisberechnung Sommertarif'!$B$8*SLP!C32559,"")</f>
        <v/>
      </c>
    </row>
    <row r="32580" spans="1:5" x14ac:dyDescent="0.3">
      <c r="A32580" s="25">
        <v>46362</v>
      </c>
      <c r="B32580" s="31">
        <v>0.15625</v>
      </c>
      <c r="C32580" s="46"/>
      <c r="D32580" s="29">
        <v>46362.15625</v>
      </c>
      <c r="E32580" s="15" t="str">
        <f>IF(AND($B$6=NB!$A$17,$B$8&gt;0),'Ersparnisberechnung Sommertarif'!$B$8*SLP!C32560,"")</f>
        <v/>
      </c>
    </row>
    <row r="32581" spans="1:5" x14ac:dyDescent="0.3">
      <c r="A32581" s="25">
        <v>46362</v>
      </c>
      <c r="B32581" s="31">
        <v>0.16666666666666666</v>
      </c>
      <c r="C32581" s="46"/>
      <c r="D32581" s="29">
        <v>46362.166666666664</v>
      </c>
      <c r="E32581" s="15" t="str">
        <f>IF(AND($B$6=NB!$A$17,$B$8&gt;0),'Ersparnisberechnung Sommertarif'!$B$8*SLP!C32561,"")</f>
        <v/>
      </c>
    </row>
    <row r="32582" spans="1:5" x14ac:dyDescent="0.3">
      <c r="A32582" s="25">
        <v>46362</v>
      </c>
      <c r="B32582" s="31">
        <v>0.17708333333333334</v>
      </c>
      <c r="C32582" s="46"/>
      <c r="D32582" s="29">
        <v>46362.177083333336</v>
      </c>
      <c r="E32582" s="15" t="str">
        <f>IF(AND($B$6=NB!$A$17,$B$8&gt;0),'Ersparnisberechnung Sommertarif'!$B$8*SLP!C32562,"")</f>
        <v/>
      </c>
    </row>
    <row r="32583" spans="1:5" x14ac:dyDescent="0.3">
      <c r="A32583" s="25">
        <v>46362</v>
      </c>
      <c r="B32583" s="31">
        <v>0.1875</v>
      </c>
      <c r="C32583" s="46"/>
      <c r="D32583" s="29">
        <v>46362.1875</v>
      </c>
      <c r="E32583" s="15" t="str">
        <f>IF(AND($B$6=NB!$A$17,$B$8&gt;0),'Ersparnisberechnung Sommertarif'!$B$8*SLP!C32563,"")</f>
        <v/>
      </c>
    </row>
    <row r="32584" spans="1:5" x14ac:dyDescent="0.3">
      <c r="A32584" s="25">
        <v>46362</v>
      </c>
      <c r="B32584" s="31">
        <v>0.19791666666666666</v>
      </c>
      <c r="C32584" s="46"/>
      <c r="D32584" s="29">
        <v>46362.197916666664</v>
      </c>
      <c r="E32584" s="15" t="str">
        <f>IF(AND($B$6=NB!$A$17,$B$8&gt;0),'Ersparnisberechnung Sommertarif'!$B$8*SLP!C32564,"")</f>
        <v/>
      </c>
    </row>
    <row r="32585" spans="1:5" x14ac:dyDescent="0.3">
      <c r="A32585" s="25">
        <v>46362</v>
      </c>
      <c r="B32585" s="31">
        <v>0.20833333333333334</v>
      </c>
      <c r="C32585" s="46"/>
      <c r="D32585" s="29">
        <v>46362.208333333336</v>
      </c>
      <c r="E32585" s="15" t="str">
        <f>IF(AND($B$6=NB!$A$17,$B$8&gt;0),'Ersparnisberechnung Sommertarif'!$B$8*SLP!C32565,"")</f>
        <v/>
      </c>
    </row>
    <row r="32586" spans="1:5" x14ac:dyDescent="0.3">
      <c r="A32586" s="25">
        <v>46362</v>
      </c>
      <c r="B32586" s="31">
        <v>0.21875</v>
      </c>
      <c r="C32586" s="46"/>
      <c r="D32586" s="29">
        <v>46362.21875</v>
      </c>
      <c r="E32586" s="15" t="str">
        <f>IF(AND($B$6=NB!$A$17,$B$8&gt;0),'Ersparnisberechnung Sommertarif'!$B$8*SLP!C32566,"")</f>
        <v/>
      </c>
    </row>
    <row r="32587" spans="1:5" x14ac:dyDescent="0.3">
      <c r="A32587" s="25">
        <v>46362</v>
      </c>
      <c r="B32587" s="31">
        <v>0.22916666666666666</v>
      </c>
      <c r="C32587" s="46"/>
      <c r="D32587" s="29">
        <v>46362.229166666664</v>
      </c>
      <c r="E32587" s="15" t="str">
        <f>IF(AND($B$6=NB!$A$17,$B$8&gt;0),'Ersparnisberechnung Sommertarif'!$B$8*SLP!C32567,"")</f>
        <v/>
      </c>
    </row>
    <row r="32588" spans="1:5" x14ac:dyDescent="0.3">
      <c r="A32588" s="25">
        <v>46362</v>
      </c>
      <c r="B32588" s="31">
        <v>0.23958333333333334</v>
      </c>
      <c r="C32588" s="46"/>
      <c r="D32588" s="29">
        <v>46362.239583333336</v>
      </c>
      <c r="E32588" s="15" t="str">
        <f>IF(AND($B$6=NB!$A$17,$B$8&gt;0),'Ersparnisberechnung Sommertarif'!$B$8*SLP!C32568,"")</f>
        <v/>
      </c>
    </row>
    <row r="32589" spans="1:5" x14ac:dyDescent="0.3">
      <c r="A32589" s="25">
        <v>46362</v>
      </c>
      <c r="B32589" s="31">
        <v>0.25</v>
      </c>
      <c r="C32589" s="46"/>
      <c r="D32589" s="29">
        <v>46362.25</v>
      </c>
      <c r="E32589" s="15" t="str">
        <f>IF(AND($B$6=NB!$A$17,$B$8&gt;0),'Ersparnisberechnung Sommertarif'!$B$8*SLP!C32569,"")</f>
        <v/>
      </c>
    </row>
    <row r="32590" spans="1:5" x14ac:dyDescent="0.3">
      <c r="A32590" s="25">
        <v>46362</v>
      </c>
      <c r="B32590" s="31">
        <v>0.26041666666666669</v>
      </c>
      <c r="C32590" s="46"/>
      <c r="D32590" s="29">
        <v>46362.260416666664</v>
      </c>
      <c r="E32590" s="15" t="str">
        <f>IF(AND($B$6=NB!$A$17,$B$8&gt;0),'Ersparnisberechnung Sommertarif'!$B$8*SLP!C32570,"")</f>
        <v/>
      </c>
    </row>
    <row r="32591" spans="1:5" x14ac:dyDescent="0.3">
      <c r="A32591" s="25">
        <v>46362</v>
      </c>
      <c r="B32591" s="31">
        <v>0.27083333333333331</v>
      </c>
      <c r="C32591" s="46"/>
      <c r="D32591" s="29">
        <v>46362.270833333336</v>
      </c>
      <c r="E32591" s="15" t="str">
        <f>IF(AND($B$6=NB!$A$17,$B$8&gt;0),'Ersparnisberechnung Sommertarif'!$B$8*SLP!C32571,"")</f>
        <v/>
      </c>
    </row>
    <row r="32592" spans="1:5" x14ac:dyDescent="0.3">
      <c r="A32592" s="25">
        <v>46362</v>
      </c>
      <c r="B32592" s="31">
        <v>0.28125</v>
      </c>
      <c r="C32592" s="46"/>
      <c r="D32592" s="29">
        <v>46362.28125</v>
      </c>
      <c r="E32592" s="15" t="str">
        <f>IF(AND($B$6=NB!$A$17,$B$8&gt;0),'Ersparnisberechnung Sommertarif'!$B$8*SLP!C32572,"")</f>
        <v/>
      </c>
    </row>
    <row r="32593" spans="1:5" x14ac:dyDescent="0.3">
      <c r="A32593" s="25">
        <v>46362</v>
      </c>
      <c r="B32593" s="31">
        <v>0.29166666666666669</v>
      </c>
      <c r="C32593" s="46"/>
      <c r="D32593" s="29">
        <v>46362.291666666664</v>
      </c>
      <c r="E32593" s="15" t="str">
        <f>IF(AND($B$6=NB!$A$17,$B$8&gt;0),'Ersparnisberechnung Sommertarif'!$B$8*SLP!C32573,"")</f>
        <v/>
      </c>
    </row>
    <row r="32594" spans="1:5" x14ac:dyDescent="0.3">
      <c r="A32594" s="25">
        <v>46362</v>
      </c>
      <c r="B32594" s="31">
        <v>0.30208333333333331</v>
      </c>
      <c r="C32594" s="46"/>
      <c r="D32594" s="29">
        <v>46362.302083333336</v>
      </c>
      <c r="E32594" s="15" t="str">
        <f>IF(AND($B$6=NB!$A$17,$B$8&gt;0),'Ersparnisberechnung Sommertarif'!$B$8*SLP!C32574,"")</f>
        <v/>
      </c>
    </row>
    <row r="32595" spans="1:5" x14ac:dyDescent="0.3">
      <c r="A32595" s="25">
        <v>46362</v>
      </c>
      <c r="B32595" s="31">
        <v>0.3125</v>
      </c>
      <c r="C32595" s="46"/>
      <c r="D32595" s="29">
        <v>46362.3125</v>
      </c>
      <c r="E32595" s="15" t="str">
        <f>IF(AND($B$6=NB!$A$17,$B$8&gt;0),'Ersparnisberechnung Sommertarif'!$B$8*SLP!C32575,"")</f>
        <v/>
      </c>
    </row>
    <row r="32596" spans="1:5" x14ac:dyDescent="0.3">
      <c r="A32596" s="25">
        <v>46362</v>
      </c>
      <c r="B32596" s="31">
        <v>0.32291666666666669</v>
      </c>
      <c r="C32596" s="46"/>
      <c r="D32596" s="29">
        <v>46362.322916666664</v>
      </c>
      <c r="E32596" s="15" t="str">
        <f>IF(AND($B$6=NB!$A$17,$B$8&gt;0),'Ersparnisberechnung Sommertarif'!$B$8*SLP!C32576,"")</f>
        <v/>
      </c>
    </row>
    <row r="32597" spans="1:5" x14ac:dyDescent="0.3">
      <c r="A32597" s="25">
        <v>46362</v>
      </c>
      <c r="B32597" s="31">
        <v>0.33333333333333331</v>
      </c>
      <c r="C32597" s="46"/>
      <c r="D32597" s="29">
        <v>46362.333333333336</v>
      </c>
      <c r="E32597" s="15" t="str">
        <f>IF(AND($B$6=NB!$A$17,$B$8&gt;0),'Ersparnisberechnung Sommertarif'!$B$8*SLP!C32577,"")</f>
        <v/>
      </c>
    </row>
    <row r="32598" spans="1:5" x14ac:dyDescent="0.3">
      <c r="A32598" s="25">
        <v>46362</v>
      </c>
      <c r="B32598" s="31">
        <v>0.34375</v>
      </c>
      <c r="C32598" s="46"/>
      <c r="D32598" s="29">
        <v>46362.34375</v>
      </c>
      <c r="E32598" s="15" t="str">
        <f>IF(AND($B$6=NB!$A$17,$B$8&gt;0),'Ersparnisberechnung Sommertarif'!$B$8*SLP!C32578,"")</f>
        <v/>
      </c>
    </row>
    <row r="32599" spans="1:5" x14ac:dyDescent="0.3">
      <c r="A32599" s="25">
        <v>46362</v>
      </c>
      <c r="B32599" s="31">
        <v>0.35416666666666669</v>
      </c>
      <c r="C32599" s="46"/>
      <c r="D32599" s="29">
        <v>46362.354166666664</v>
      </c>
      <c r="E32599" s="15" t="str">
        <f>IF(AND($B$6=NB!$A$17,$B$8&gt;0),'Ersparnisberechnung Sommertarif'!$B$8*SLP!C32579,"")</f>
        <v/>
      </c>
    </row>
    <row r="32600" spans="1:5" x14ac:dyDescent="0.3">
      <c r="A32600" s="25">
        <v>46362</v>
      </c>
      <c r="B32600" s="31">
        <v>0.36458333333333331</v>
      </c>
      <c r="C32600" s="46"/>
      <c r="D32600" s="29">
        <v>46362.364583333336</v>
      </c>
      <c r="E32600" s="15" t="str">
        <f>IF(AND($B$6=NB!$A$17,$B$8&gt;0),'Ersparnisberechnung Sommertarif'!$B$8*SLP!C32580,"")</f>
        <v/>
      </c>
    </row>
    <row r="32601" spans="1:5" x14ac:dyDescent="0.3">
      <c r="A32601" s="25">
        <v>46362</v>
      </c>
      <c r="B32601" s="31">
        <v>0.375</v>
      </c>
      <c r="C32601" s="46"/>
      <c r="D32601" s="29">
        <v>46362.375</v>
      </c>
      <c r="E32601" s="15" t="str">
        <f>IF(AND($B$6=NB!$A$17,$B$8&gt;0),'Ersparnisberechnung Sommertarif'!$B$8*SLP!C32581,"")</f>
        <v/>
      </c>
    </row>
    <row r="32602" spans="1:5" x14ac:dyDescent="0.3">
      <c r="A32602" s="25">
        <v>46362</v>
      </c>
      <c r="B32602" s="31">
        <v>0.38541666666666669</v>
      </c>
      <c r="C32602" s="46"/>
      <c r="D32602" s="29">
        <v>46362.385416666664</v>
      </c>
      <c r="E32602" s="15" t="str">
        <f>IF(AND($B$6=NB!$A$17,$B$8&gt;0),'Ersparnisberechnung Sommertarif'!$B$8*SLP!C32582,"")</f>
        <v/>
      </c>
    </row>
    <row r="32603" spans="1:5" x14ac:dyDescent="0.3">
      <c r="A32603" s="25">
        <v>46362</v>
      </c>
      <c r="B32603" s="31">
        <v>0.39583333333333331</v>
      </c>
      <c r="C32603" s="46"/>
      <c r="D32603" s="29">
        <v>46362.395833333336</v>
      </c>
      <c r="E32603" s="15" t="str">
        <f>IF(AND($B$6=NB!$A$17,$B$8&gt;0),'Ersparnisberechnung Sommertarif'!$B$8*SLP!C32583,"")</f>
        <v/>
      </c>
    </row>
    <row r="32604" spans="1:5" x14ac:dyDescent="0.3">
      <c r="A32604" s="25">
        <v>46362</v>
      </c>
      <c r="B32604" s="31">
        <v>0.40625</v>
      </c>
      <c r="C32604" s="46"/>
      <c r="D32604" s="29">
        <v>46362.40625</v>
      </c>
      <c r="E32604" s="15" t="str">
        <f>IF(AND($B$6=NB!$A$17,$B$8&gt;0),'Ersparnisberechnung Sommertarif'!$B$8*SLP!C32584,"")</f>
        <v/>
      </c>
    </row>
    <row r="32605" spans="1:5" x14ac:dyDescent="0.3">
      <c r="A32605" s="25">
        <v>46362</v>
      </c>
      <c r="B32605" s="31">
        <v>0.41666666666666669</v>
      </c>
      <c r="C32605" s="46"/>
      <c r="D32605" s="29">
        <v>46362.416666666664</v>
      </c>
      <c r="E32605" s="15" t="str">
        <f>IF(AND($B$6=NB!$A$17,$B$8&gt;0),'Ersparnisberechnung Sommertarif'!$B$8*SLP!C32585,"")</f>
        <v/>
      </c>
    </row>
    <row r="32606" spans="1:5" x14ac:dyDescent="0.3">
      <c r="A32606" s="25">
        <v>46362</v>
      </c>
      <c r="B32606" s="31">
        <v>0.42708333333333331</v>
      </c>
      <c r="C32606" s="46"/>
      <c r="D32606" s="29">
        <v>46362.427083333336</v>
      </c>
      <c r="E32606" s="15" t="str">
        <f>IF(AND($B$6=NB!$A$17,$B$8&gt;0),'Ersparnisberechnung Sommertarif'!$B$8*SLP!C32586,"")</f>
        <v/>
      </c>
    </row>
    <row r="32607" spans="1:5" x14ac:dyDescent="0.3">
      <c r="A32607" s="25">
        <v>46362</v>
      </c>
      <c r="B32607" s="31">
        <v>0.4375</v>
      </c>
      <c r="C32607" s="46"/>
      <c r="D32607" s="29">
        <v>46362.4375</v>
      </c>
      <c r="E32607" s="15" t="str">
        <f>IF(AND($B$6=NB!$A$17,$B$8&gt;0),'Ersparnisberechnung Sommertarif'!$B$8*SLP!C32587,"")</f>
        <v/>
      </c>
    </row>
    <row r="32608" spans="1:5" x14ac:dyDescent="0.3">
      <c r="A32608" s="25">
        <v>46362</v>
      </c>
      <c r="B32608" s="31">
        <v>0.44791666666666669</v>
      </c>
      <c r="C32608" s="46"/>
      <c r="D32608" s="29">
        <v>46362.447916666664</v>
      </c>
      <c r="E32608" s="15" t="str">
        <f>IF(AND($B$6=NB!$A$17,$B$8&gt;0),'Ersparnisberechnung Sommertarif'!$B$8*SLP!C32588,"")</f>
        <v/>
      </c>
    </row>
    <row r="32609" spans="1:5" x14ac:dyDescent="0.3">
      <c r="A32609" s="25">
        <v>46362</v>
      </c>
      <c r="B32609" s="31">
        <v>0.45833333333333331</v>
      </c>
      <c r="C32609" s="46"/>
      <c r="D32609" s="29">
        <v>46362.458333333336</v>
      </c>
      <c r="E32609" s="15" t="str">
        <f>IF(AND($B$6=NB!$A$17,$B$8&gt;0),'Ersparnisberechnung Sommertarif'!$B$8*SLP!C32589,"")</f>
        <v/>
      </c>
    </row>
    <row r="32610" spans="1:5" x14ac:dyDescent="0.3">
      <c r="A32610" s="25">
        <v>46362</v>
      </c>
      <c r="B32610" s="31">
        <v>0.46875</v>
      </c>
      <c r="C32610" s="46"/>
      <c r="D32610" s="29">
        <v>46362.46875</v>
      </c>
      <c r="E32610" s="15" t="str">
        <f>IF(AND($B$6=NB!$A$17,$B$8&gt;0),'Ersparnisberechnung Sommertarif'!$B$8*SLP!C32590,"")</f>
        <v/>
      </c>
    </row>
    <row r="32611" spans="1:5" x14ac:dyDescent="0.3">
      <c r="A32611" s="25">
        <v>46362</v>
      </c>
      <c r="B32611" s="31">
        <v>0.47916666666666669</v>
      </c>
      <c r="C32611" s="46"/>
      <c r="D32611" s="29">
        <v>46362.479166666664</v>
      </c>
      <c r="E32611" s="15" t="str">
        <f>IF(AND($B$6=NB!$A$17,$B$8&gt;0),'Ersparnisberechnung Sommertarif'!$B$8*SLP!C32591,"")</f>
        <v/>
      </c>
    </row>
    <row r="32612" spans="1:5" x14ac:dyDescent="0.3">
      <c r="A32612" s="25">
        <v>46362</v>
      </c>
      <c r="B32612" s="31">
        <v>0.48958333333333331</v>
      </c>
      <c r="C32612" s="46"/>
      <c r="D32612" s="29">
        <v>46362.489583333336</v>
      </c>
      <c r="E32612" s="15" t="str">
        <f>IF(AND($B$6=NB!$A$17,$B$8&gt;0),'Ersparnisberechnung Sommertarif'!$B$8*SLP!C32592,"")</f>
        <v/>
      </c>
    </row>
    <row r="32613" spans="1:5" x14ac:dyDescent="0.3">
      <c r="A32613" s="25">
        <v>46362</v>
      </c>
      <c r="B32613" s="31">
        <v>0.5</v>
      </c>
      <c r="C32613" s="46"/>
      <c r="D32613" s="29">
        <v>46362.5</v>
      </c>
      <c r="E32613" s="15" t="str">
        <f>IF(AND($B$6=NB!$A$17,$B$8&gt;0),'Ersparnisberechnung Sommertarif'!$B$8*SLP!C32593,"")</f>
        <v/>
      </c>
    </row>
    <row r="32614" spans="1:5" x14ac:dyDescent="0.3">
      <c r="A32614" s="25">
        <v>46362</v>
      </c>
      <c r="B32614" s="31">
        <v>0.51041666666666663</v>
      </c>
      <c r="C32614" s="46"/>
      <c r="D32614" s="29">
        <v>46362.510416666664</v>
      </c>
      <c r="E32614" s="15" t="str">
        <f>IF(AND($B$6=NB!$A$17,$B$8&gt;0),'Ersparnisberechnung Sommertarif'!$B$8*SLP!C32594,"")</f>
        <v/>
      </c>
    </row>
    <row r="32615" spans="1:5" x14ac:dyDescent="0.3">
      <c r="A32615" s="25">
        <v>46362</v>
      </c>
      <c r="B32615" s="31">
        <v>0.52083333333333337</v>
      </c>
      <c r="C32615" s="46"/>
      <c r="D32615" s="29">
        <v>46362.520833333336</v>
      </c>
      <c r="E32615" s="15" t="str">
        <f>IF(AND($B$6=NB!$A$17,$B$8&gt;0),'Ersparnisberechnung Sommertarif'!$B$8*SLP!C32595,"")</f>
        <v/>
      </c>
    </row>
    <row r="32616" spans="1:5" x14ac:dyDescent="0.3">
      <c r="A32616" s="25">
        <v>46362</v>
      </c>
      <c r="B32616" s="31">
        <v>0.53125</v>
      </c>
      <c r="C32616" s="46"/>
      <c r="D32616" s="29">
        <v>46362.53125</v>
      </c>
      <c r="E32616" s="15" t="str">
        <f>IF(AND($B$6=NB!$A$17,$B$8&gt;0),'Ersparnisberechnung Sommertarif'!$B$8*SLP!C32596,"")</f>
        <v/>
      </c>
    </row>
    <row r="32617" spans="1:5" x14ac:dyDescent="0.3">
      <c r="A32617" s="25">
        <v>46362</v>
      </c>
      <c r="B32617" s="31">
        <v>0.54166666666666663</v>
      </c>
      <c r="C32617" s="46"/>
      <c r="D32617" s="29">
        <v>46362.541666666664</v>
      </c>
      <c r="E32617" s="15" t="str">
        <f>IF(AND($B$6=NB!$A$17,$B$8&gt;0),'Ersparnisberechnung Sommertarif'!$B$8*SLP!C32597,"")</f>
        <v/>
      </c>
    </row>
    <row r="32618" spans="1:5" x14ac:dyDescent="0.3">
      <c r="A32618" s="25">
        <v>46362</v>
      </c>
      <c r="B32618" s="31">
        <v>0.55208333333333337</v>
      </c>
      <c r="C32618" s="46"/>
      <c r="D32618" s="29">
        <v>46362.552083333336</v>
      </c>
      <c r="E32618" s="15" t="str">
        <f>IF(AND($B$6=NB!$A$17,$B$8&gt;0),'Ersparnisberechnung Sommertarif'!$B$8*SLP!C32598,"")</f>
        <v/>
      </c>
    </row>
    <row r="32619" spans="1:5" x14ac:dyDescent="0.3">
      <c r="A32619" s="25">
        <v>46362</v>
      </c>
      <c r="B32619" s="31">
        <v>0.5625</v>
      </c>
      <c r="C32619" s="46"/>
      <c r="D32619" s="29">
        <v>46362.5625</v>
      </c>
      <c r="E32619" s="15" t="str">
        <f>IF(AND($B$6=NB!$A$17,$B$8&gt;0),'Ersparnisberechnung Sommertarif'!$B$8*SLP!C32599,"")</f>
        <v/>
      </c>
    </row>
    <row r="32620" spans="1:5" x14ac:dyDescent="0.3">
      <c r="A32620" s="25">
        <v>46362</v>
      </c>
      <c r="B32620" s="31">
        <v>0.57291666666666663</v>
      </c>
      <c r="C32620" s="46"/>
      <c r="D32620" s="29">
        <v>46362.572916666664</v>
      </c>
      <c r="E32620" s="15" t="str">
        <f>IF(AND($B$6=NB!$A$17,$B$8&gt;0),'Ersparnisberechnung Sommertarif'!$B$8*SLP!C32600,"")</f>
        <v/>
      </c>
    </row>
    <row r="32621" spans="1:5" x14ac:dyDescent="0.3">
      <c r="A32621" s="25">
        <v>46362</v>
      </c>
      <c r="B32621" s="31">
        <v>0.58333333333333337</v>
      </c>
      <c r="C32621" s="46"/>
      <c r="D32621" s="29">
        <v>46362.583333333336</v>
      </c>
      <c r="E32621" s="15" t="str">
        <f>IF(AND($B$6=NB!$A$17,$B$8&gt;0),'Ersparnisberechnung Sommertarif'!$B$8*SLP!C32601,"")</f>
        <v/>
      </c>
    </row>
    <row r="32622" spans="1:5" x14ac:dyDescent="0.3">
      <c r="A32622" s="25">
        <v>46362</v>
      </c>
      <c r="B32622" s="31">
        <v>0.59375</v>
      </c>
      <c r="C32622" s="46"/>
      <c r="D32622" s="29">
        <v>46362.59375</v>
      </c>
      <c r="E32622" s="15" t="str">
        <f>IF(AND($B$6=NB!$A$17,$B$8&gt;0),'Ersparnisberechnung Sommertarif'!$B$8*SLP!C32602,"")</f>
        <v/>
      </c>
    </row>
    <row r="32623" spans="1:5" x14ac:dyDescent="0.3">
      <c r="A32623" s="25">
        <v>46362</v>
      </c>
      <c r="B32623" s="31">
        <v>0.60416666666666663</v>
      </c>
      <c r="C32623" s="46"/>
      <c r="D32623" s="29">
        <v>46362.604166666664</v>
      </c>
      <c r="E32623" s="15" t="str">
        <f>IF(AND($B$6=NB!$A$17,$B$8&gt;0),'Ersparnisberechnung Sommertarif'!$B$8*SLP!C32603,"")</f>
        <v/>
      </c>
    </row>
    <row r="32624" spans="1:5" x14ac:dyDescent="0.3">
      <c r="A32624" s="25">
        <v>46362</v>
      </c>
      <c r="B32624" s="31">
        <v>0.61458333333333337</v>
      </c>
      <c r="C32624" s="46"/>
      <c r="D32624" s="29">
        <v>46362.614583333336</v>
      </c>
      <c r="E32624" s="15" t="str">
        <f>IF(AND($B$6=NB!$A$17,$B$8&gt;0),'Ersparnisberechnung Sommertarif'!$B$8*SLP!C32604,"")</f>
        <v/>
      </c>
    </row>
    <row r="32625" spans="1:5" x14ac:dyDescent="0.3">
      <c r="A32625" s="25">
        <v>46362</v>
      </c>
      <c r="B32625" s="31">
        <v>0.625</v>
      </c>
      <c r="C32625" s="46"/>
      <c r="D32625" s="29">
        <v>46362.625</v>
      </c>
      <c r="E32625" s="15" t="str">
        <f>IF(AND($B$6=NB!$A$17,$B$8&gt;0),'Ersparnisberechnung Sommertarif'!$B$8*SLP!C32605,"")</f>
        <v/>
      </c>
    </row>
    <row r="32626" spans="1:5" x14ac:dyDescent="0.3">
      <c r="A32626" s="25">
        <v>46362</v>
      </c>
      <c r="B32626" s="31">
        <v>0.63541666666666663</v>
      </c>
      <c r="C32626" s="46"/>
      <c r="D32626" s="29">
        <v>46362.635416666664</v>
      </c>
      <c r="E32626" s="15" t="str">
        <f>IF(AND($B$6=NB!$A$17,$B$8&gt;0),'Ersparnisberechnung Sommertarif'!$B$8*SLP!C32606,"")</f>
        <v/>
      </c>
    </row>
    <row r="32627" spans="1:5" x14ac:dyDescent="0.3">
      <c r="A32627" s="25">
        <v>46362</v>
      </c>
      <c r="B32627" s="31">
        <v>0.64583333333333337</v>
      </c>
      <c r="C32627" s="46"/>
      <c r="D32627" s="29">
        <v>46362.645833333336</v>
      </c>
      <c r="E32627" s="15" t="str">
        <f>IF(AND($B$6=NB!$A$17,$B$8&gt;0),'Ersparnisberechnung Sommertarif'!$B$8*SLP!C32607,"")</f>
        <v/>
      </c>
    </row>
    <row r="32628" spans="1:5" x14ac:dyDescent="0.3">
      <c r="A32628" s="25">
        <v>46362</v>
      </c>
      <c r="B32628" s="31">
        <v>0.65625</v>
      </c>
      <c r="C32628" s="46"/>
      <c r="D32628" s="29">
        <v>46362.65625</v>
      </c>
      <c r="E32628" s="15" t="str">
        <f>IF(AND($B$6=NB!$A$17,$B$8&gt;0),'Ersparnisberechnung Sommertarif'!$B$8*SLP!C32608,"")</f>
        <v/>
      </c>
    </row>
    <row r="32629" spans="1:5" x14ac:dyDescent="0.3">
      <c r="A32629" s="25">
        <v>46362</v>
      </c>
      <c r="B32629" s="31">
        <v>0.66666666666666663</v>
      </c>
      <c r="C32629" s="46"/>
      <c r="D32629" s="29">
        <v>46362.666666666664</v>
      </c>
      <c r="E32629" s="15" t="str">
        <f>IF(AND($B$6=NB!$A$17,$B$8&gt;0),'Ersparnisberechnung Sommertarif'!$B$8*SLP!C32609,"")</f>
        <v/>
      </c>
    </row>
    <row r="32630" spans="1:5" x14ac:dyDescent="0.3">
      <c r="A32630" s="25">
        <v>46362</v>
      </c>
      <c r="B32630" s="31">
        <v>0.67708333333333337</v>
      </c>
      <c r="C32630" s="46"/>
      <c r="D32630" s="29">
        <v>46362.677083333336</v>
      </c>
      <c r="E32630" s="15" t="str">
        <f>IF(AND($B$6=NB!$A$17,$B$8&gt;0),'Ersparnisberechnung Sommertarif'!$B$8*SLP!C32610,"")</f>
        <v/>
      </c>
    </row>
    <row r="32631" spans="1:5" x14ac:dyDescent="0.3">
      <c r="A32631" s="25">
        <v>46362</v>
      </c>
      <c r="B32631" s="31">
        <v>0.6875</v>
      </c>
      <c r="C32631" s="46"/>
      <c r="D32631" s="29">
        <v>46362.6875</v>
      </c>
      <c r="E32631" s="15" t="str">
        <f>IF(AND($B$6=NB!$A$17,$B$8&gt;0),'Ersparnisberechnung Sommertarif'!$B$8*SLP!C32611,"")</f>
        <v/>
      </c>
    </row>
    <row r="32632" spans="1:5" x14ac:dyDescent="0.3">
      <c r="A32632" s="25">
        <v>46362</v>
      </c>
      <c r="B32632" s="31">
        <v>0.69791666666666663</v>
      </c>
      <c r="C32632" s="46"/>
      <c r="D32632" s="29">
        <v>46362.697916666664</v>
      </c>
      <c r="E32632" s="15" t="str">
        <f>IF(AND($B$6=NB!$A$17,$B$8&gt;0),'Ersparnisberechnung Sommertarif'!$B$8*SLP!C32612,"")</f>
        <v/>
      </c>
    </row>
    <row r="32633" spans="1:5" x14ac:dyDescent="0.3">
      <c r="A32633" s="25">
        <v>46362</v>
      </c>
      <c r="B32633" s="31">
        <v>0.70833333333333337</v>
      </c>
      <c r="C32633" s="46"/>
      <c r="D32633" s="29">
        <v>46362.708333333336</v>
      </c>
      <c r="E32633" s="15" t="str">
        <f>IF(AND($B$6=NB!$A$17,$B$8&gt;0),'Ersparnisberechnung Sommertarif'!$B$8*SLP!C32613,"")</f>
        <v/>
      </c>
    </row>
    <row r="32634" spans="1:5" x14ac:dyDescent="0.3">
      <c r="A32634" s="25">
        <v>46362</v>
      </c>
      <c r="B32634" s="31">
        <v>0.71875</v>
      </c>
      <c r="C32634" s="46"/>
      <c r="D32634" s="29">
        <v>46362.71875</v>
      </c>
      <c r="E32634" s="15" t="str">
        <f>IF(AND($B$6=NB!$A$17,$B$8&gt;0),'Ersparnisberechnung Sommertarif'!$B$8*SLP!C32614,"")</f>
        <v/>
      </c>
    </row>
    <row r="32635" spans="1:5" x14ac:dyDescent="0.3">
      <c r="A32635" s="25">
        <v>46362</v>
      </c>
      <c r="B32635" s="31">
        <v>0.72916666666666663</v>
      </c>
      <c r="C32635" s="46"/>
      <c r="D32635" s="29">
        <v>46362.729166666664</v>
      </c>
      <c r="E32635" s="15" t="str">
        <f>IF(AND($B$6=NB!$A$17,$B$8&gt;0),'Ersparnisberechnung Sommertarif'!$B$8*SLP!C32615,"")</f>
        <v/>
      </c>
    </row>
    <row r="32636" spans="1:5" x14ac:dyDescent="0.3">
      <c r="A32636" s="25">
        <v>46362</v>
      </c>
      <c r="B32636" s="31">
        <v>0.73958333333333337</v>
      </c>
      <c r="C32636" s="46"/>
      <c r="D32636" s="29">
        <v>46362.739583333336</v>
      </c>
      <c r="E32636" s="15" t="str">
        <f>IF(AND($B$6=NB!$A$17,$B$8&gt;0),'Ersparnisberechnung Sommertarif'!$B$8*SLP!C32616,"")</f>
        <v/>
      </c>
    </row>
    <row r="32637" spans="1:5" x14ac:dyDescent="0.3">
      <c r="A32637" s="25">
        <v>46362</v>
      </c>
      <c r="B32637" s="31">
        <v>0.75</v>
      </c>
      <c r="C32637" s="46"/>
      <c r="D32637" s="29">
        <v>46362.75</v>
      </c>
      <c r="E32637" s="15" t="str">
        <f>IF(AND($B$6=NB!$A$17,$B$8&gt;0),'Ersparnisberechnung Sommertarif'!$B$8*SLP!C32617,"")</f>
        <v/>
      </c>
    </row>
    <row r="32638" spans="1:5" x14ac:dyDescent="0.3">
      <c r="A32638" s="25">
        <v>46362</v>
      </c>
      <c r="B32638" s="31">
        <v>0.76041666666666663</v>
      </c>
      <c r="C32638" s="46"/>
      <c r="D32638" s="29">
        <v>46362.760416666664</v>
      </c>
      <c r="E32638" s="15" t="str">
        <f>IF(AND($B$6=NB!$A$17,$B$8&gt;0),'Ersparnisberechnung Sommertarif'!$B$8*SLP!C32618,"")</f>
        <v/>
      </c>
    </row>
    <row r="32639" spans="1:5" x14ac:dyDescent="0.3">
      <c r="A32639" s="25">
        <v>46362</v>
      </c>
      <c r="B32639" s="31">
        <v>0.77083333333333337</v>
      </c>
      <c r="C32639" s="46"/>
      <c r="D32639" s="29">
        <v>46362.770833333336</v>
      </c>
      <c r="E32639" s="15" t="str">
        <f>IF(AND($B$6=NB!$A$17,$B$8&gt;0),'Ersparnisberechnung Sommertarif'!$B$8*SLP!C32619,"")</f>
        <v/>
      </c>
    </row>
    <row r="32640" spans="1:5" x14ac:dyDescent="0.3">
      <c r="A32640" s="25">
        <v>46362</v>
      </c>
      <c r="B32640" s="31">
        <v>0.78125</v>
      </c>
      <c r="C32640" s="46"/>
      <c r="D32640" s="29">
        <v>46362.78125</v>
      </c>
      <c r="E32640" s="15" t="str">
        <f>IF(AND($B$6=NB!$A$17,$B$8&gt;0),'Ersparnisberechnung Sommertarif'!$B$8*SLP!C32620,"")</f>
        <v/>
      </c>
    </row>
    <row r="32641" spans="1:5" x14ac:dyDescent="0.3">
      <c r="A32641" s="25">
        <v>46362</v>
      </c>
      <c r="B32641" s="31">
        <v>0.79166666666666663</v>
      </c>
      <c r="C32641" s="46"/>
      <c r="D32641" s="29">
        <v>46362.791666666664</v>
      </c>
      <c r="E32641" s="15" t="str">
        <f>IF(AND($B$6=NB!$A$17,$B$8&gt;0),'Ersparnisberechnung Sommertarif'!$B$8*SLP!C32621,"")</f>
        <v/>
      </c>
    </row>
    <row r="32642" spans="1:5" x14ac:dyDescent="0.3">
      <c r="A32642" s="25">
        <v>46362</v>
      </c>
      <c r="B32642" s="31">
        <v>0.80208333333333337</v>
      </c>
      <c r="C32642" s="46"/>
      <c r="D32642" s="29">
        <v>46362.802083333336</v>
      </c>
      <c r="E32642" s="15" t="str">
        <f>IF(AND($B$6=NB!$A$17,$B$8&gt;0),'Ersparnisberechnung Sommertarif'!$B$8*SLP!C32622,"")</f>
        <v/>
      </c>
    </row>
    <row r="32643" spans="1:5" x14ac:dyDescent="0.3">
      <c r="A32643" s="25">
        <v>46362</v>
      </c>
      <c r="B32643" s="31">
        <v>0.8125</v>
      </c>
      <c r="C32643" s="46"/>
      <c r="D32643" s="29">
        <v>46362.8125</v>
      </c>
      <c r="E32643" s="15" t="str">
        <f>IF(AND($B$6=NB!$A$17,$B$8&gt;0),'Ersparnisberechnung Sommertarif'!$B$8*SLP!C32623,"")</f>
        <v/>
      </c>
    </row>
    <row r="32644" spans="1:5" x14ac:dyDescent="0.3">
      <c r="A32644" s="25">
        <v>46362</v>
      </c>
      <c r="B32644" s="31">
        <v>0.82291666666666663</v>
      </c>
      <c r="C32644" s="46"/>
      <c r="D32644" s="29">
        <v>46362.822916666664</v>
      </c>
      <c r="E32644" s="15" t="str">
        <f>IF(AND($B$6=NB!$A$17,$B$8&gt;0),'Ersparnisberechnung Sommertarif'!$B$8*SLP!C32624,"")</f>
        <v/>
      </c>
    </row>
    <row r="32645" spans="1:5" x14ac:dyDescent="0.3">
      <c r="A32645" s="25">
        <v>46362</v>
      </c>
      <c r="B32645" s="31">
        <v>0.83333333333333337</v>
      </c>
      <c r="C32645" s="46"/>
      <c r="D32645" s="29">
        <v>46362.833333333336</v>
      </c>
      <c r="E32645" s="15" t="str">
        <f>IF(AND($B$6=NB!$A$17,$B$8&gt;0),'Ersparnisberechnung Sommertarif'!$B$8*SLP!C32625,"")</f>
        <v/>
      </c>
    </row>
    <row r="32646" spans="1:5" x14ac:dyDescent="0.3">
      <c r="A32646" s="25">
        <v>46362</v>
      </c>
      <c r="B32646" s="31">
        <v>0.84375</v>
      </c>
      <c r="C32646" s="46"/>
      <c r="D32646" s="29">
        <v>46362.84375</v>
      </c>
      <c r="E32646" s="15" t="str">
        <f>IF(AND($B$6=NB!$A$17,$B$8&gt;0),'Ersparnisberechnung Sommertarif'!$B$8*SLP!C32626,"")</f>
        <v/>
      </c>
    </row>
    <row r="32647" spans="1:5" x14ac:dyDescent="0.3">
      <c r="A32647" s="25">
        <v>46362</v>
      </c>
      <c r="B32647" s="31">
        <v>0.85416666666666663</v>
      </c>
      <c r="C32647" s="46"/>
      <c r="D32647" s="29">
        <v>46362.854166666664</v>
      </c>
      <c r="E32647" s="15" t="str">
        <f>IF(AND($B$6=NB!$A$17,$B$8&gt;0),'Ersparnisberechnung Sommertarif'!$B$8*SLP!C32627,"")</f>
        <v/>
      </c>
    </row>
    <row r="32648" spans="1:5" x14ac:dyDescent="0.3">
      <c r="A32648" s="25">
        <v>46362</v>
      </c>
      <c r="B32648" s="31">
        <v>0.86458333333333337</v>
      </c>
      <c r="C32648" s="46"/>
      <c r="D32648" s="29">
        <v>46362.864583333336</v>
      </c>
      <c r="E32648" s="15" t="str">
        <f>IF(AND($B$6=NB!$A$17,$B$8&gt;0),'Ersparnisberechnung Sommertarif'!$B$8*SLP!C32628,"")</f>
        <v/>
      </c>
    </row>
    <row r="32649" spans="1:5" x14ac:dyDescent="0.3">
      <c r="A32649" s="25">
        <v>46362</v>
      </c>
      <c r="B32649" s="31">
        <v>0.875</v>
      </c>
      <c r="C32649" s="46"/>
      <c r="D32649" s="29">
        <v>46362.875</v>
      </c>
      <c r="E32649" s="15" t="str">
        <f>IF(AND($B$6=NB!$A$17,$B$8&gt;0),'Ersparnisberechnung Sommertarif'!$B$8*SLP!C32629,"")</f>
        <v/>
      </c>
    </row>
    <row r="32650" spans="1:5" x14ac:dyDescent="0.3">
      <c r="A32650" s="25">
        <v>46362</v>
      </c>
      <c r="B32650" s="31">
        <v>0.88541666666666663</v>
      </c>
      <c r="C32650" s="46"/>
      <c r="D32650" s="29">
        <v>46362.885416666664</v>
      </c>
      <c r="E32650" s="15" t="str">
        <f>IF(AND($B$6=NB!$A$17,$B$8&gt;0),'Ersparnisberechnung Sommertarif'!$B$8*SLP!C32630,"")</f>
        <v/>
      </c>
    </row>
    <row r="32651" spans="1:5" x14ac:dyDescent="0.3">
      <c r="A32651" s="25">
        <v>46362</v>
      </c>
      <c r="B32651" s="31">
        <v>0.89583333333333337</v>
      </c>
      <c r="C32651" s="46"/>
      <c r="D32651" s="29">
        <v>46362.895833333336</v>
      </c>
      <c r="E32651" s="15" t="str">
        <f>IF(AND($B$6=NB!$A$17,$B$8&gt;0),'Ersparnisberechnung Sommertarif'!$B$8*SLP!C32631,"")</f>
        <v/>
      </c>
    </row>
    <row r="32652" spans="1:5" x14ac:dyDescent="0.3">
      <c r="A32652" s="25">
        <v>46362</v>
      </c>
      <c r="B32652" s="31">
        <v>0.90625</v>
      </c>
      <c r="C32652" s="46"/>
      <c r="D32652" s="29">
        <v>46362.90625</v>
      </c>
      <c r="E32652" s="15" t="str">
        <f>IF(AND($B$6=NB!$A$17,$B$8&gt;0),'Ersparnisberechnung Sommertarif'!$B$8*SLP!C32632,"")</f>
        <v/>
      </c>
    </row>
    <row r="32653" spans="1:5" x14ac:dyDescent="0.3">
      <c r="A32653" s="25">
        <v>46362</v>
      </c>
      <c r="B32653" s="31">
        <v>0.91666666666666663</v>
      </c>
      <c r="C32653" s="46"/>
      <c r="D32653" s="29">
        <v>46362.916666666664</v>
      </c>
      <c r="E32653" s="15" t="str">
        <f>IF(AND($B$6=NB!$A$17,$B$8&gt;0),'Ersparnisberechnung Sommertarif'!$B$8*SLP!C32633,"")</f>
        <v/>
      </c>
    </row>
    <row r="32654" spans="1:5" x14ac:dyDescent="0.3">
      <c r="A32654" s="25">
        <v>46362</v>
      </c>
      <c r="B32654" s="31">
        <v>0.92708333333333337</v>
      </c>
      <c r="C32654" s="46"/>
      <c r="D32654" s="29">
        <v>46362.927083333336</v>
      </c>
      <c r="E32654" s="15" t="str">
        <f>IF(AND($B$6=NB!$A$17,$B$8&gt;0),'Ersparnisberechnung Sommertarif'!$B$8*SLP!C32634,"")</f>
        <v/>
      </c>
    </row>
    <row r="32655" spans="1:5" x14ac:dyDescent="0.3">
      <c r="A32655" s="25">
        <v>46362</v>
      </c>
      <c r="B32655" s="31">
        <v>0.9375</v>
      </c>
      <c r="C32655" s="46"/>
      <c r="D32655" s="29">
        <v>46362.9375</v>
      </c>
      <c r="E32655" s="15" t="str">
        <f>IF(AND($B$6=NB!$A$17,$B$8&gt;0),'Ersparnisberechnung Sommertarif'!$B$8*SLP!C32635,"")</f>
        <v/>
      </c>
    </row>
    <row r="32656" spans="1:5" x14ac:dyDescent="0.3">
      <c r="A32656" s="25">
        <v>46362</v>
      </c>
      <c r="B32656" s="31">
        <v>0.94791666666666663</v>
      </c>
      <c r="C32656" s="46"/>
      <c r="D32656" s="29">
        <v>46362.947916666664</v>
      </c>
      <c r="E32656" s="15" t="str">
        <f>IF(AND($B$6=NB!$A$17,$B$8&gt;0),'Ersparnisberechnung Sommertarif'!$B$8*SLP!C32636,"")</f>
        <v/>
      </c>
    </row>
    <row r="32657" spans="1:5" x14ac:dyDescent="0.3">
      <c r="A32657" s="25">
        <v>46362</v>
      </c>
      <c r="B32657" s="31">
        <v>0.95833333333333337</v>
      </c>
      <c r="C32657" s="46"/>
      <c r="D32657" s="29">
        <v>46362.958333333336</v>
      </c>
      <c r="E32657" s="15" t="str">
        <f>IF(AND($B$6=NB!$A$17,$B$8&gt;0),'Ersparnisberechnung Sommertarif'!$B$8*SLP!C32637,"")</f>
        <v/>
      </c>
    </row>
    <row r="32658" spans="1:5" x14ac:dyDescent="0.3">
      <c r="A32658" s="25">
        <v>46362</v>
      </c>
      <c r="B32658" s="31">
        <v>0.96875</v>
      </c>
      <c r="C32658" s="46"/>
      <c r="D32658" s="29">
        <v>46362.96875</v>
      </c>
      <c r="E32658" s="15" t="str">
        <f>IF(AND($B$6=NB!$A$17,$B$8&gt;0),'Ersparnisberechnung Sommertarif'!$B$8*SLP!C32638,"")</f>
        <v/>
      </c>
    </row>
    <row r="32659" spans="1:5" x14ac:dyDescent="0.3">
      <c r="A32659" s="25">
        <v>46362</v>
      </c>
      <c r="B32659" s="31">
        <v>0.97916666666666663</v>
      </c>
      <c r="C32659" s="46"/>
      <c r="D32659" s="29">
        <v>46362.979166666664</v>
      </c>
      <c r="E32659" s="15" t="str">
        <f>IF(AND($B$6=NB!$A$17,$B$8&gt;0),'Ersparnisberechnung Sommertarif'!$B$8*SLP!C32639,"")</f>
        <v/>
      </c>
    </row>
    <row r="32660" spans="1:5" x14ac:dyDescent="0.3">
      <c r="A32660" s="25">
        <v>46362</v>
      </c>
      <c r="B32660" s="31">
        <v>0.98958333333333337</v>
      </c>
      <c r="C32660" s="46"/>
      <c r="D32660" s="29">
        <v>46362.989583333336</v>
      </c>
      <c r="E32660" s="15" t="str">
        <f>IF(AND($B$6=NB!$A$17,$B$8&gt;0),'Ersparnisberechnung Sommertarif'!$B$8*SLP!C32640,"")</f>
        <v/>
      </c>
    </row>
    <row r="32661" spans="1:5" x14ac:dyDescent="0.3">
      <c r="A32661" s="25">
        <v>46363</v>
      </c>
      <c r="B32661" s="31">
        <v>0</v>
      </c>
      <c r="C32661" s="46"/>
      <c r="D32661" s="29">
        <v>46363</v>
      </c>
      <c r="E32661" s="15" t="str">
        <f>IF(AND($B$6=NB!$A$17,$B$8&gt;0),'Ersparnisberechnung Sommertarif'!$B$8*SLP!C32641,"")</f>
        <v/>
      </c>
    </row>
    <row r="32662" spans="1:5" x14ac:dyDescent="0.3">
      <c r="A32662" s="25">
        <v>46363</v>
      </c>
      <c r="B32662" s="31">
        <v>1.0416666666666666E-2</v>
      </c>
      <c r="C32662" s="46"/>
      <c r="D32662" s="29">
        <v>46363.010416666664</v>
      </c>
      <c r="E32662" s="15" t="str">
        <f>IF(AND($B$6=NB!$A$17,$B$8&gt;0),'Ersparnisberechnung Sommertarif'!$B$8*SLP!C32642,"")</f>
        <v/>
      </c>
    </row>
    <row r="32663" spans="1:5" x14ac:dyDescent="0.3">
      <c r="A32663" s="25">
        <v>46363</v>
      </c>
      <c r="B32663" s="31">
        <v>2.0833333333333332E-2</v>
      </c>
      <c r="C32663" s="46"/>
      <c r="D32663" s="29">
        <v>46363.020833333336</v>
      </c>
      <c r="E32663" s="15" t="str">
        <f>IF(AND($B$6=NB!$A$17,$B$8&gt;0),'Ersparnisberechnung Sommertarif'!$B$8*SLP!C32643,"")</f>
        <v/>
      </c>
    </row>
    <row r="32664" spans="1:5" x14ac:dyDescent="0.3">
      <c r="A32664" s="25">
        <v>46363</v>
      </c>
      <c r="B32664" s="31">
        <v>3.125E-2</v>
      </c>
      <c r="C32664" s="46"/>
      <c r="D32664" s="29">
        <v>46363.03125</v>
      </c>
      <c r="E32664" s="15" t="str">
        <f>IF(AND($B$6=NB!$A$17,$B$8&gt;0),'Ersparnisberechnung Sommertarif'!$B$8*SLP!C32644,"")</f>
        <v/>
      </c>
    </row>
    <row r="32665" spans="1:5" x14ac:dyDescent="0.3">
      <c r="A32665" s="25">
        <v>46363</v>
      </c>
      <c r="B32665" s="31">
        <v>4.1666666666666664E-2</v>
      </c>
      <c r="C32665" s="46"/>
      <c r="D32665" s="29">
        <v>46363.041666666664</v>
      </c>
      <c r="E32665" s="15" t="str">
        <f>IF(AND($B$6=NB!$A$17,$B$8&gt;0),'Ersparnisberechnung Sommertarif'!$B$8*SLP!C32645,"")</f>
        <v/>
      </c>
    </row>
    <row r="32666" spans="1:5" x14ac:dyDescent="0.3">
      <c r="A32666" s="25">
        <v>46363</v>
      </c>
      <c r="B32666" s="31">
        <v>5.2083333333333336E-2</v>
      </c>
      <c r="C32666" s="46"/>
      <c r="D32666" s="29">
        <v>46363.052083333336</v>
      </c>
      <c r="E32666" s="15" t="str">
        <f>IF(AND($B$6=NB!$A$17,$B$8&gt;0),'Ersparnisberechnung Sommertarif'!$B$8*SLP!C32646,"")</f>
        <v/>
      </c>
    </row>
    <row r="32667" spans="1:5" x14ac:dyDescent="0.3">
      <c r="A32667" s="25">
        <v>46363</v>
      </c>
      <c r="B32667" s="31">
        <v>6.25E-2</v>
      </c>
      <c r="C32667" s="46"/>
      <c r="D32667" s="29">
        <v>46363.0625</v>
      </c>
      <c r="E32667" s="15" t="str">
        <f>IF(AND($B$6=NB!$A$17,$B$8&gt;0),'Ersparnisberechnung Sommertarif'!$B$8*SLP!C32647,"")</f>
        <v/>
      </c>
    </row>
    <row r="32668" spans="1:5" x14ac:dyDescent="0.3">
      <c r="A32668" s="25">
        <v>46363</v>
      </c>
      <c r="B32668" s="31">
        <v>7.2916666666666671E-2</v>
      </c>
      <c r="C32668" s="46"/>
      <c r="D32668" s="29">
        <v>46363.072916666664</v>
      </c>
      <c r="E32668" s="15" t="str">
        <f>IF(AND($B$6=NB!$A$17,$B$8&gt;0),'Ersparnisberechnung Sommertarif'!$B$8*SLP!C32648,"")</f>
        <v/>
      </c>
    </row>
    <row r="32669" spans="1:5" x14ac:dyDescent="0.3">
      <c r="A32669" s="25">
        <v>46363</v>
      </c>
      <c r="B32669" s="31">
        <v>8.3333333333333329E-2</v>
      </c>
      <c r="C32669" s="46"/>
      <c r="D32669" s="29">
        <v>46363.083333333336</v>
      </c>
      <c r="E32669" s="15" t="str">
        <f>IF(AND($B$6=NB!$A$17,$B$8&gt;0),'Ersparnisberechnung Sommertarif'!$B$8*SLP!C32649,"")</f>
        <v/>
      </c>
    </row>
    <row r="32670" spans="1:5" x14ac:dyDescent="0.3">
      <c r="A32670" s="25">
        <v>46363</v>
      </c>
      <c r="B32670" s="31">
        <v>9.375E-2</v>
      </c>
      <c r="C32670" s="46"/>
      <c r="D32670" s="29">
        <v>46363.09375</v>
      </c>
      <c r="E32670" s="15" t="str">
        <f>IF(AND($B$6=NB!$A$17,$B$8&gt;0),'Ersparnisberechnung Sommertarif'!$B$8*SLP!C32650,"")</f>
        <v/>
      </c>
    </row>
    <row r="32671" spans="1:5" x14ac:dyDescent="0.3">
      <c r="A32671" s="25">
        <v>46363</v>
      </c>
      <c r="B32671" s="31">
        <v>0.10416666666666667</v>
      </c>
      <c r="C32671" s="46"/>
      <c r="D32671" s="29">
        <v>46363.104166666664</v>
      </c>
      <c r="E32671" s="15" t="str">
        <f>IF(AND($B$6=NB!$A$17,$B$8&gt;0),'Ersparnisberechnung Sommertarif'!$B$8*SLP!C32651,"")</f>
        <v/>
      </c>
    </row>
    <row r="32672" spans="1:5" x14ac:dyDescent="0.3">
      <c r="A32672" s="25">
        <v>46363</v>
      </c>
      <c r="B32672" s="31">
        <v>0.11458333333333333</v>
      </c>
      <c r="C32672" s="46"/>
      <c r="D32672" s="29">
        <v>46363.114583333336</v>
      </c>
      <c r="E32672" s="15" t="str">
        <f>IF(AND($B$6=NB!$A$17,$B$8&gt;0),'Ersparnisberechnung Sommertarif'!$B$8*SLP!C32652,"")</f>
        <v/>
      </c>
    </row>
    <row r="32673" spans="1:5" x14ac:dyDescent="0.3">
      <c r="A32673" s="25">
        <v>46363</v>
      </c>
      <c r="B32673" s="31">
        <v>0.125</v>
      </c>
      <c r="C32673" s="46"/>
      <c r="D32673" s="29">
        <v>46363.125</v>
      </c>
      <c r="E32673" s="15" t="str">
        <f>IF(AND($B$6=NB!$A$17,$B$8&gt;0),'Ersparnisberechnung Sommertarif'!$B$8*SLP!C32653,"")</f>
        <v/>
      </c>
    </row>
    <row r="32674" spans="1:5" x14ac:dyDescent="0.3">
      <c r="A32674" s="25">
        <v>46363</v>
      </c>
      <c r="B32674" s="31">
        <v>0.13541666666666666</v>
      </c>
      <c r="C32674" s="46"/>
      <c r="D32674" s="29">
        <v>46363.135416666664</v>
      </c>
      <c r="E32674" s="15" t="str">
        <f>IF(AND($B$6=NB!$A$17,$B$8&gt;0),'Ersparnisberechnung Sommertarif'!$B$8*SLP!C32654,"")</f>
        <v/>
      </c>
    </row>
    <row r="32675" spans="1:5" x14ac:dyDescent="0.3">
      <c r="A32675" s="25">
        <v>46363</v>
      </c>
      <c r="B32675" s="31">
        <v>0.14583333333333334</v>
      </c>
      <c r="C32675" s="46"/>
      <c r="D32675" s="29">
        <v>46363.145833333336</v>
      </c>
      <c r="E32675" s="15" t="str">
        <f>IF(AND($B$6=NB!$A$17,$B$8&gt;0),'Ersparnisberechnung Sommertarif'!$B$8*SLP!C32655,"")</f>
        <v/>
      </c>
    </row>
    <row r="32676" spans="1:5" x14ac:dyDescent="0.3">
      <c r="A32676" s="25">
        <v>46363</v>
      </c>
      <c r="B32676" s="31">
        <v>0.15625</v>
      </c>
      <c r="C32676" s="46"/>
      <c r="D32676" s="29">
        <v>46363.15625</v>
      </c>
      <c r="E32676" s="15" t="str">
        <f>IF(AND($B$6=NB!$A$17,$B$8&gt;0),'Ersparnisberechnung Sommertarif'!$B$8*SLP!C32656,"")</f>
        <v/>
      </c>
    </row>
    <row r="32677" spans="1:5" x14ac:dyDescent="0.3">
      <c r="A32677" s="25">
        <v>46363</v>
      </c>
      <c r="B32677" s="31">
        <v>0.16666666666666666</v>
      </c>
      <c r="C32677" s="46"/>
      <c r="D32677" s="29">
        <v>46363.166666666664</v>
      </c>
      <c r="E32677" s="15" t="str">
        <f>IF(AND($B$6=NB!$A$17,$B$8&gt;0),'Ersparnisberechnung Sommertarif'!$B$8*SLP!C32657,"")</f>
        <v/>
      </c>
    </row>
    <row r="32678" spans="1:5" x14ac:dyDescent="0.3">
      <c r="A32678" s="25">
        <v>46363</v>
      </c>
      <c r="B32678" s="31">
        <v>0.17708333333333334</v>
      </c>
      <c r="C32678" s="46"/>
      <c r="D32678" s="29">
        <v>46363.177083333336</v>
      </c>
      <c r="E32678" s="15" t="str">
        <f>IF(AND($B$6=NB!$A$17,$B$8&gt;0),'Ersparnisberechnung Sommertarif'!$B$8*SLP!C32658,"")</f>
        <v/>
      </c>
    </row>
    <row r="32679" spans="1:5" x14ac:dyDescent="0.3">
      <c r="A32679" s="25">
        <v>46363</v>
      </c>
      <c r="B32679" s="31">
        <v>0.1875</v>
      </c>
      <c r="C32679" s="46"/>
      <c r="D32679" s="29">
        <v>46363.1875</v>
      </c>
      <c r="E32679" s="15" t="str">
        <f>IF(AND($B$6=NB!$A$17,$B$8&gt;0),'Ersparnisberechnung Sommertarif'!$B$8*SLP!C32659,"")</f>
        <v/>
      </c>
    </row>
    <row r="32680" spans="1:5" x14ac:dyDescent="0.3">
      <c r="A32680" s="25">
        <v>46363</v>
      </c>
      <c r="B32680" s="31">
        <v>0.19791666666666666</v>
      </c>
      <c r="C32680" s="46"/>
      <c r="D32680" s="29">
        <v>46363.197916666664</v>
      </c>
      <c r="E32680" s="15" t="str">
        <f>IF(AND($B$6=NB!$A$17,$B$8&gt;0),'Ersparnisberechnung Sommertarif'!$B$8*SLP!C32660,"")</f>
        <v/>
      </c>
    </row>
    <row r="32681" spans="1:5" x14ac:dyDescent="0.3">
      <c r="A32681" s="25">
        <v>46363</v>
      </c>
      <c r="B32681" s="31">
        <v>0.20833333333333334</v>
      </c>
      <c r="C32681" s="46"/>
      <c r="D32681" s="29">
        <v>46363.208333333336</v>
      </c>
      <c r="E32681" s="15" t="str">
        <f>IF(AND($B$6=NB!$A$17,$B$8&gt;0),'Ersparnisberechnung Sommertarif'!$B$8*SLP!C32661,"")</f>
        <v/>
      </c>
    </row>
    <row r="32682" spans="1:5" x14ac:dyDescent="0.3">
      <c r="A32682" s="25">
        <v>46363</v>
      </c>
      <c r="B32682" s="31">
        <v>0.21875</v>
      </c>
      <c r="C32682" s="46"/>
      <c r="D32682" s="29">
        <v>46363.21875</v>
      </c>
      <c r="E32682" s="15" t="str">
        <f>IF(AND($B$6=NB!$A$17,$B$8&gt;0),'Ersparnisberechnung Sommertarif'!$B$8*SLP!C32662,"")</f>
        <v/>
      </c>
    </row>
    <row r="32683" spans="1:5" x14ac:dyDescent="0.3">
      <c r="A32683" s="25">
        <v>46363</v>
      </c>
      <c r="B32683" s="31">
        <v>0.22916666666666666</v>
      </c>
      <c r="C32683" s="46"/>
      <c r="D32683" s="29">
        <v>46363.229166666664</v>
      </c>
      <c r="E32683" s="15" t="str">
        <f>IF(AND($B$6=NB!$A$17,$B$8&gt;0),'Ersparnisberechnung Sommertarif'!$B$8*SLP!C32663,"")</f>
        <v/>
      </c>
    </row>
    <row r="32684" spans="1:5" x14ac:dyDescent="0.3">
      <c r="A32684" s="25">
        <v>46363</v>
      </c>
      <c r="B32684" s="31">
        <v>0.23958333333333334</v>
      </c>
      <c r="C32684" s="46"/>
      <c r="D32684" s="29">
        <v>46363.239583333336</v>
      </c>
      <c r="E32684" s="15" t="str">
        <f>IF(AND($B$6=NB!$A$17,$B$8&gt;0),'Ersparnisberechnung Sommertarif'!$B$8*SLP!C32664,"")</f>
        <v/>
      </c>
    </row>
    <row r="32685" spans="1:5" x14ac:dyDescent="0.3">
      <c r="A32685" s="25">
        <v>46363</v>
      </c>
      <c r="B32685" s="31">
        <v>0.25</v>
      </c>
      <c r="C32685" s="46"/>
      <c r="D32685" s="29">
        <v>46363.25</v>
      </c>
      <c r="E32685" s="15" t="str">
        <f>IF(AND($B$6=NB!$A$17,$B$8&gt;0),'Ersparnisberechnung Sommertarif'!$B$8*SLP!C32665,"")</f>
        <v/>
      </c>
    </row>
    <row r="32686" spans="1:5" x14ac:dyDescent="0.3">
      <c r="A32686" s="25">
        <v>46363</v>
      </c>
      <c r="B32686" s="31">
        <v>0.26041666666666669</v>
      </c>
      <c r="C32686" s="46"/>
      <c r="D32686" s="29">
        <v>46363.260416666664</v>
      </c>
      <c r="E32686" s="15" t="str">
        <f>IF(AND($B$6=NB!$A$17,$B$8&gt;0),'Ersparnisberechnung Sommertarif'!$B$8*SLP!C32666,"")</f>
        <v/>
      </c>
    </row>
    <row r="32687" spans="1:5" x14ac:dyDescent="0.3">
      <c r="A32687" s="25">
        <v>46363</v>
      </c>
      <c r="B32687" s="31">
        <v>0.27083333333333331</v>
      </c>
      <c r="C32687" s="46"/>
      <c r="D32687" s="29">
        <v>46363.270833333336</v>
      </c>
      <c r="E32687" s="15" t="str">
        <f>IF(AND($B$6=NB!$A$17,$B$8&gt;0),'Ersparnisberechnung Sommertarif'!$B$8*SLP!C32667,"")</f>
        <v/>
      </c>
    </row>
    <row r="32688" spans="1:5" x14ac:dyDescent="0.3">
      <c r="A32688" s="25">
        <v>46363</v>
      </c>
      <c r="B32688" s="31">
        <v>0.28125</v>
      </c>
      <c r="C32688" s="46"/>
      <c r="D32688" s="29">
        <v>46363.28125</v>
      </c>
      <c r="E32688" s="15" t="str">
        <f>IF(AND($B$6=NB!$A$17,$B$8&gt;0),'Ersparnisberechnung Sommertarif'!$B$8*SLP!C32668,"")</f>
        <v/>
      </c>
    </row>
    <row r="32689" spans="1:5" x14ac:dyDescent="0.3">
      <c r="A32689" s="25">
        <v>46363</v>
      </c>
      <c r="B32689" s="31">
        <v>0.29166666666666669</v>
      </c>
      <c r="C32689" s="46"/>
      <c r="D32689" s="29">
        <v>46363.291666666664</v>
      </c>
      <c r="E32689" s="15" t="str">
        <f>IF(AND($B$6=NB!$A$17,$B$8&gt;0),'Ersparnisberechnung Sommertarif'!$B$8*SLP!C32669,"")</f>
        <v/>
      </c>
    </row>
    <row r="32690" spans="1:5" x14ac:dyDescent="0.3">
      <c r="A32690" s="25">
        <v>46363</v>
      </c>
      <c r="B32690" s="31">
        <v>0.30208333333333331</v>
      </c>
      <c r="C32690" s="46"/>
      <c r="D32690" s="29">
        <v>46363.302083333336</v>
      </c>
      <c r="E32690" s="15" t="str">
        <f>IF(AND($B$6=NB!$A$17,$B$8&gt;0),'Ersparnisberechnung Sommertarif'!$B$8*SLP!C32670,"")</f>
        <v/>
      </c>
    </row>
    <row r="32691" spans="1:5" x14ac:dyDescent="0.3">
      <c r="A32691" s="25">
        <v>46363</v>
      </c>
      <c r="B32691" s="31">
        <v>0.3125</v>
      </c>
      <c r="C32691" s="46"/>
      <c r="D32691" s="29">
        <v>46363.3125</v>
      </c>
      <c r="E32691" s="15" t="str">
        <f>IF(AND($B$6=NB!$A$17,$B$8&gt;0),'Ersparnisberechnung Sommertarif'!$B$8*SLP!C32671,"")</f>
        <v/>
      </c>
    </row>
    <row r="32692" spans="1:5" x14ac:dyDescent="0.3">
      <c r="A32692" s="25">
        <v>46363</v>
      </c>
      <c r="B32692" s="31">
        <v>0.32291666666666669</v>
      </c>
      <c r="C32692" s="46"/>
      <c r="D32692" s="29">
        <v>46363.322916666664</v>
      </c>
      <c r="E32692" s="15" t="str">
        <f>IF(AND($B$6=NB!$A$17,$B$8&gt;0),'Ersparnisberechnung Sommertarif'!$B$8*SLP!C32672,"")</f>
        <v/>
      </c>
    </row>
    <row r="32693" spans="1:5" x14ac:dyDescent="0.3">
      <c r="A32693" s="25">
        <v>46363</v>
      </c>
      <c r="B32693" s="31">
        <v>0.33333333333333331</v>
      </c>
      <c r="C32693" s="46"/>
      <c r="D32693" s="29">
        <v>46363.333333333336</v>
      </c>
      <c r="E32693" s="15" t="str">
        <f>IF(AND($B$6=NB!$A$17,$B$8&gt;0),'Ersparnisberechnung Sommertarif'!$B$8*SLP!C32673,"")</f>
        <v/>
      </c>
    </row>
    <row r="32694" spans="1:5" x14ac:dyDescent="0.3">
      <c r="A32694" s="25">
        <v>46363</v>
      </c>
      <c r="B32694" s="31">
        <v>0.34375</v>
      </c>
      <c r="C32694" s="46"/>
      <c r="D32694" s="29">
        <v>46363.34375</v>
      </c>
      <c r="E32694" s="15" t="str">
        <f>IF(AND($B$6=NB!$A$17,$B$8&gt;0),'Ersparnisberechnung Sommertarif'!$B$8*SLP!C32674,"")</f>
        <v/>
      </c>
    </row>
    <row r="32695" spans="1:5" x14ac:dyDescent="0.3">
      <c r="A32695" s="25">
        <v>46363</v>
      </c>
      <c r="B32695" s="31">
        <v>0.35416666666666669</v>
      </c>
      <c r="C32695" s="46"/>
      <c r="D32695" s="29">
        <v>46363.354166666664</v>
      </c>
      <c r="E32695" s="15" t="str">
        <f>IF(AND($B$6=NB!$A$17,$B$8&gt;0),'Ersparnisberechnung Sommertarif'!$B$8*SLP!C32675,"")</f>
        <v/>
      </c>
    </row>
    <row r="32696" spans="1:5" x14ac:dyDescent="0.3">
      <c r="A32696" s="25">
        <v>46363</v>
      </c>
      <c r="B32696" s="31">
        <v>0.36458333333333331</v>
      </c>
      <c r="C32696" s="46"/>
      <c r="D32696" s="29">
        <v>46363.364583333336</v>
      </c>
      <c r="E32696" s="15" t="str">
        <f>IF(AND($B$6=NB!$A$17,$B$8&gt;0),'Ersparnisberechnung Sommertarif'!$B$8*SLP!C32676,"")</f>
        <v/>
      </c>
    </row>
    <row r="32697" spans="1:5" x14ac:dyDescent="0.3">
      <c r="A32697" s="25">
        <v>46363</v>
      </c>
      <c r="B32697" s="31">
        <v>0.375</v>
      </c>
      <c r="C32697" s="46"/>
      <c r="D32697" s="29">
        <v>46363.375</v>
      </c>
      <c r="E32697" s="15" t="str">
        <f>IF(AND($B$6=NB!$A$17,$B$8&gt;0),'Ersparnisberechnung Sommertarif'!$B$8*SLP!C32677,"")</f>
        <v/>
      </c>
    </row>
    <row r="32698" spans="1:5" x14ac:dyDescent="0.3">
      <c r="A32698" s="25">
        <v>46363</v>
      </c>
      <c r="B32698" s="31">
        <v>0.38541666666666669</v>
      </c>
      <c r="C32698" s="46"/>
      <c r="D32698" s="29">
        <v>46363.385416666664</v>
      </c>
      <c r="E32698" s="15" t="str">
        <f>IF(AND($B$6=NB!$A$17,$B$8&gt;0),'Ersparnisberechnung Sommertarif'!$B$8*SLP!C32678,"")</f>
        <v/>
      </c>
    </row>
    <row r="32699" spans="1:5" x14ac:dyDescent="0.3">
      <c r="A32699" s="25">
        <v>46363</v>
      </c>
      <c r="B32699" s="31">
        <v>0.39583333333333331</v>
      </c>
      <c r="C32699" s="46"/>
      <c r="D32699" s="29">
        <v>46363.395833333336</v>
      </c>
      <c r="E32699" s="15" t="str">
        <f>IF(AND($B$6=NB!$A$17,$B$8&gt;0),'Ersparnisberechnung Sommertarif'!$B$8*SLP!C32679,"")</f>
        <v/>
      </c>
    </row>
    <row r="32700" spans="1:5" x14ac:dyDescent="0.3">
      <c r="A32700" s="25">
        <v>46363</v>
      </c>
      <c r="B32700" s="31">
        <v>0.40625</v>
      </c>
      <c r="C32700" s="46"/>
      <c r="D32700" s="29">
        <v>46363.40625</v>
      </c>
      <c r="E32700" s="15" t="str">
        <f>IF(AND($B$6=NB!$A$17,$B$8&gt;0),'Ersparnisberechnung Sommertarif'!$B$8*SLP!C32680,"")</f>
        <v/>
      </c>
    </row>
    <row r="32701" spans="1:5" x14ac:dyDescent="0.3">
      <c r="A32701" s="25">
        <v>46363</v>
      </c>
      <c r="B32701" s="31">
        <v>0.41666666666666669</v>
      </c>
      <c r="C32701" s="46"/>
      <c r="D32701" s="29">
        <v>46363.416666666664</v>
      </c>
      <c r="E32701" s="15" t="str">
        <f>IF(AND($B$6=NB!$A$17,$B$8&gt;0),'Ersparnisberechnung Sommertarif'!$B$8*SLP!C32681,"")</f>
        <v/>
      </c>
    </row>
    <row r="32702" spans="1:5" x14ac:dyDescent="0.3">
      <c r="A32702" s="25">
        <v>46363</v>
      </c>
      <c r="B32702" s="31">
        <v>0.42708333333333331</v>
      </c>
      <c r="C32702" s="46"/>
      <c r="D32702" s="29">
        <v>46363.427083333336</v>
      </c>
      <c r="E32702" s="15" t="str">
        <f>IF(AND($B$6=NB!$A$17,$B$8&gt;0),'Ersparnisberechnung Sommertarif'!$B$8*SLP!C32682,"")</f>
        <v/>
      </c>
    </row>
    <row r="32703" spans="1:5" x14ac:dyDescent="0.3">
      <c r="A32703" s="25">
        <v>46363</v>
      </c>
      <c r="B32703" s="31">
        <v>0.4375</v>
      </c>
      <c r="C32703" s="46"/>
      <c r="D32703" s="29">
        <v>46363.4375</v>
      </c>
      <c r="E32703" s="15" t="str">
        <f>IF(AND($B$6=NB!$A$17,$B$8&gt;0),'Ersparnisberechnung Sommertarif'!$B$8*SLP!C32683,"")</f>
        <v/>
      </c>
    </row>
    <row r="32704" spans="1:5" x14ac:dyDescent="0.3">
      <c r="A32704" s="25">
        <v>46363</v>
      </c>
      <c r="B32704" s="31">
        <v>0.44791666666666669</v>
      </c>
      <c r="C32704" s="46"/>
      <c r="D32704" s="29">
        <v>46363.447916666664</v>
      </c>
      <c r="E32704" s="15" t="str">
        <f>IF(AND($B$6=NB!$A$17,$B$8&gt;0),'Ersparnisberechnung Sommertarif'!$B$8*SLP!C32684,"")</f>
        <v/>
      </c>
    </row>
    <row r="32705" spans="1:5" x14ac:dyDescent="0.3">
      <c r="A32705" s="25">
        <v>46363</v>
      </c>
      <c r="B32705" s="31">
        <v>0.45833333333333331</v>
      </c>
      <c r="C32705" s="46"/>
      <c r="D32705" s="29">
        <v>46363.458333333336</v>
      </c>
      <c r="E32705" s="15" t="str">
        <f>IF(AND($B$6=NB!$A$17,$B$8&gt;0),'Ersparnisberechnung Sommertarif'!$B$8*SLP!C32685,"")</f>
        <v/>
      </c>
    </row>
    <row r="32706" spans="1:5" x14ac:dyDescent="0.3">
      <c r="A32706" s="25">
        <v>46363</v>
      </c>
      <c r="B32706" s="31">
        <v>0.46875</v>
      </c>
      <c r="C32706" s="46"/>
      <c r="D32706" s="29">
        <v>46363.46875</v>
      </c>
      <c r="E32706" s="15" t="str">
        <f>IF(AND($B$6=NB!$A$17,$B$8&gt;0),'Ersparnisberechnung Sommertarif'!$B$8*SLP!C32686,"")</f>
        <v/>
      </c>
    </row>
    <row r="32707" spans="1:5" x14ac:dyDescent="0.3">
      <c r="A32707" s="25">
        <v>46363</v>
      </c>
      <c r="B32707" s="31">
        <v>0.47916666666666669</v>
      </c>
      <c r="C32707" s="46"/>
      <c r="D32707" s="29">
        <v>46363.479166666664</v>
      </c>
      <c r="E32707" s="15" t="str">
        <f>IF(AND($B$6=NB!$A$17,$B$8&gt;0),'Ersparnisberechnung Sommertarif'!$B$8*SLP!C32687,"")</f>
        <v/>
      </c>
    </row>
    <row r="32708" spans="1:5" x14ac:dyDescent="0.3">
      <c r="A32708" s="25">
        <v>46363</v>
      </c>
      <c r="B32708" s="31">
        <v>0.48958333333333331</v>
      </c>
      <c r="C32708" s="46"/>
      <c r="D32708" s="29">
        <v>46363.489583333336</v>
      </c>
      <c r="E32708" s="15" t="str">
        <f>IF(AND($B$6=NB!$A$17,$B$8&gt;0),'Ersparnisberechnung Sommertarif'!$B$8*SLP!C32688,"")</f>
        <v/>
      </c>
    </row>
    <row r="32709" spans="1:5" x14ac:dyDescent="0.3">
      <c r="A32709" s="25">
        <v>46363</v>
      </c>
      <c r="B32709" s="31">
        <v>0.5</v>
      </c>
      <c r="C32709" s="46"/>
      <c r="D32709" s="29">
        <v>46363.5</v>
      </c>
      <c r="E32709" s="15" t="str">
        <f>IF(AND($B$6=NB!$A$17,$B$8&gt;0),'Ersparnisberechnung Sommertarif'!$B$8*SLP!C32689,"")</f>
        <v/>
      </c>
    </row>
    <row r="32710" spans="1:5" x14ac:dyDescent="0.3">
      <c r="A32710" s="25">
        <v>46363</v>
      </c>
      <c r="B32710" s="31">
        <v>0.51041666666666663</v>
      </c>
      <c r="C32710" s="46"/>
      <c r="D32710" s="29">
        <v>46363.510416666664</v>
      </c>
      <c r="E32710" s="15" t="str">
        <f>IF(AND($B$6=NB!$A$17,$B$8&gt;0),'Ersparnisberechnung Sommertarif'!$B$8*SLP!C32690,"")</f>
        <v/>
      </c>
    </row>
    <row r="32711" spans="1:5" x14ac:dyDescent="0.3">
      <c r="A32711" s="25">
        <v>46363</v>
      </c>
      <c r="B32711" s="31">
        <v>0.52083333333333337</v>
      </c>
      <c r="C32711" s="46"/>
      <c r="D32711" s="29">
        <v>46363.520833333336</v>
      </c>
      <c r="E32711" s="15" t="str">
        <f>IF(AND($B$6=NB!$A$17,$B$8&gt;0),'Ersparnisberechnung Sommertarif'!$B$8*SLP!C32691,"")</f>
        <v/>
      </c>
    </row>
    <row r="32712" spans="1:5" x14ac:dyDescent="0.3">
      <c r="A32712" s="25">
        <v>46363</v>
      </c>
      <c r="B32712" s="31">
        <v>0.53125</v>
      </c>
      <c r="C32712" s="46"/>
      <c r="D32712" s="29">
        <v>46363.53125</v>
      </c>
      <c r="E32712" s="15" t="str">
        <f>IF(AND($B$6=NB!$A$17,$B$8&gt;0),'Ersparnisberechnung Sommertarif'!$B$8*SLP!C32692,"")</f>
        <v/>
      </c>
    </row>
    <row r="32713" spans="1:5" x14ac:dyDescent="0.3">
      <c r="A32713" s="25">
        <v>46363</v>
      </c>
      <c r="B32713" s="31">
        <v>0.54166666666666663</v>
      </c>
      <c r="C32713" s="46"/>
      <c r="D32713" s="29">
        <v>46363.541666666664</v>
      </c>
      <c r="E32713" s="15" t="str">
        <f>IF(AND($B$6=NB!$A$17,$B$8&gt;0),'Ersparnisberechnung Sommertarif'!$B$8*SLP!C32693,"")</f>
        <v/>
      </c>
    </row>
    <row r="32714" spans="1:5" x14ac:dyDescent="0.3">
      <c r="A32714" s="25">
        <v>46363</v>
      </c>
      <c r="B32714" s="31">
        <v>0.55208333333333337</v>
      </c>
      <c r="C32714" s="46"/>
      <c r="D32714" s="29">
        <v>46363.552083333336</v>
      </c>
      <c r="E32714" s="15" t="str">
        <f>IF(AND($B$6=NB!$A$17,$B$8&gt;0),'Ersparnisberechnung Sommertarif'!$B$8*SLP!C32694,"")</f>
        <v/>
      </c>
    </row>
    <row r="32715" spans="1:5" x14ac:dyDescent="0.3">
      <c r="A32715" s="25">
        <v>46363</v>
      </c>
      <c r="B32715" s="31">
        <v>0.5625</v>
      </c>
      <c r="C32715" s="46"/>
      <c r="D32715" s="29">
        <v>46363.5625</v>
      </c>
      <c r="E32715" s="15" t="str">
        <f>IF(AND($B$6=NB!$A$17,$B$8&gt;0),'Ersparnisberechnung Sommertarif'!$B$8*SLP!C32695,"")</f>
        <v/>
      </c>
    </row>
    <row r="32716" spans="1:5" x14ac:dyDescent="0.3">
      <c r="A32716" s="25">
        <v>46363</v>
      </c>
      <c r="B32716" s="31">
        <v>0.57291666666666663</v>
      </c>
      <c r="C32716" s="46"/>
      <c r="D32716" s="29">
        <v>46363.572916666664</v>
      </c>
      <c r="E32716" s="15" t="str">
        <f>IF(AND($B$6=NB!$A$17,$B$8&gt;0),'Ersparnisberechnung Sommertarif'!$B$8*SLP!C32696,"")</f>
        <v/>
      </c>
    </row>
    <row r="32717" spans="1:5" x14ac:dyDescent="0.3">
      <c r="A32717" s="25">
        <v>46363</v>
      </c>
      <c r="B32717" s="31">
        <v>0.58333333333333337</v>
      </c>
      <c r="C32717" s="46"/>
      <c r="D32717" s="29">
        <v>46363.583333333336</v>
      </c>
      <c r="E32717" s="15" t="str">
        <f>IF(AND($B$6=NB!$A$17,$B$8&gt;0),'Ersparnisberechnung Sommertarif'!$B$8*SLP!C32697,"")</f>
        <v/>
      </c>
    </row>
    <row r="32718" spans="1:5" x14ac:dyDescent="0.3">
      <c r="A32718" s="25">
        <v>46363</v>
      </c>
      <c r="B32718" s="31">
        <v>0.59375</v>
      </c>
      <c r="C32718" s="46"/>
      <c r="D32718" s="29">
        <v>46363.59375</v>
      </c>
      <c r="E32718" s="15" t="str">
        <f>IF(AND($B$6=NB!$A$17,$B$8&gt;0),'Ersparnisberechnung Sommertarif'!$B$8*SLP!C32698,"")</f>
        <v/>
      </c>
    </row>
    <row r="32719" spans="1:5" x14ac:dyDescent="0.3">
      <c r="A32719" s="25">
        <v>46363</v>
      </c>
      <c r="B32719" s="31">
        <v>0.60416666666666663</v>
      </c>
      <c r="C32719" s="46"/>
      <c r="D32719" s="29">
        <v>46363.604166666664</v>
      </c>
      <c r="E32719" s="15" t="str">
        <f>IF(AND($B$6=NB!$A$17,$B$8&gt;0),'Ersparnisberechnung Sommertarif'!$B$8*SLP!C32699,"")</f>
        <v/>
      </c>
    </row>
    <row r="32720" spans="1:5" x14ac:dyDescent="0.3">
      <c r="A32720" s="25">
        <v>46363</v>
      </c>
      <c r="B32720" s="31">
        <v>0.61458333333333337</v>
      </c>
      <c r="C32720" s="46"/>
      <c r="D32720" s="29">
        <v>46363.614583333336</v>
      </c>
      <c r="E32720" s="15" t="str">
        <f>IF(AND($B$6=NB!$A$17,$B$8&gt;0),'Ersparnisberechnung Sommertarif'!$B$8*SLP!C32700,"")</f>
        <v/>
      </c>
    </row>
    <row r="32721" spans="1:5" x14ac:dyDescent="0.3">
      <c r="A32721" s="25">
        <v>46363</v>
      </c>
      <c r="B32721" s="31">
        <v>0.625</v>
      </c>
      <c r="C32721" s="46"/>
      <c r="D32721" s="29">
        <v>46363.625</v>
      </c>
      <c r="E32721" s="15" t="str">
        <f>IF(AND($B$6=NB!$A$17,$B$8&gt;0),'Ersparnisberechnung Sommertarif'!$B$8*SLP!C32701,"")</f>
        <v/>
      </c>
    </row>
    <row r="32722" spans="1:5" x14ac:dyDescent="0.3">
      <c r="A32722" s="25">
        <v>46363</v>
      </c>
      <c r="B32722" s="31">
        <v>0.63541666666666663</v>
      </c>
      <c r="C32722" s="46"/>
      <c r="D32722" s="29">
        <v>46363.635416666664</v>
      </c>
      <c r="E32722" s="15" t="str">
        <f>IF(AND($B$6=NB!$A$17,$B$8&gt;0),'Ersparnisberechnung Sommertarif'!$B$8*SLP!C32702,"")</f>
        <v/>
      </c>
    </row>
    <row r="32723" spans="1:5" x14ac:dyDescent="0.3">
      <c r="A32723" s="25">
        <v>46363</v>
      </c>
      <c r="B32723" s="31">
        <v>0.64583333333333337</v>
      </c>
      <c r="C32723" s="46"/>
      <c r="D32723" s="29">
        <v>46363.645833333336</v>
      </c>
      <c r="E32723" s="15" t="str">
        <f>IF(AND($B$6=NB!$A$17,$B$8&gt;0),'Ersparnisberechnung Sommertarif'!$B$8*SLP!C32703,"")</f>
        <v/>
      </c>
    </row>
    <row r="32724" spans="1:5" x14ac:dyDescent="0.3">
      <c r="A32724" s="25">
        <v>46363</v>
      </c>
      <c r="B32724" s="31">
        <v>0.65625</v>
      </c>
      <c r="C32724" s="46"/>
      <c r="D32724" s="29">
        <v>46363.65625</v>
      </c>
      <c r="E32724" s="15" t="str">
        <f>IF(AND($B$6=NB!$A$17,$B$8&gt;0),'Ersparnisberechnung Sommertarif'!$B$8*SLP!C32704,"")</f>
        <v/>
      </c>
    </row>
    <row r="32725" spans="1:5" x14ac:dyDescent="0.3">
      <c r="A32725" s="25">
        <v>46363</v>
      </c>
      <c r="B32725" s="31">
        <v>0.66666666666666663</v>
      </c>
      <c r="C32725" s="46"/>
      <c r="D32725" s="29">
        <v>46363.666666666664</v>
      </c>
      <c r="E32725" s="15" t="str">
        <f>IF(AND($B$6=NB!$A$17,$B$8&gt;0),'Ersparnisberechnung Sommertarif'!$B$8*SLP!C32705,"")</f>
        <v/>
      </c>
    </row>
    <row r="32726" spans="1:5" x14ac:dyDescent="0.3">
      <c r="A32726" s="25">
        <v>46363</v>
      </c>
      <c r="B32726" s="31">
        <v>0.67708333333333337</v>
      </c>
      <c r="C32726" s="46"/>
      <c r="D32726" s="29">
        <v>46363.677083333336</v>
      </c>
      <c r="E32726" s="15" t="str">
        <f>IF(AND($B$6=NB!$A$17,$B$8&gt;0),'Ersparnisberechnung Sommertarif'!$B$8*SLP!C32706,"")</f>
        <v/>
      </c>
    </row>
    <row r="32727" spans="1:5" x14ac:dyDescent="0.3">
      <c r="A32727" s="25">
        <v>46363</v>
      </c>
      <c r="B32727" s="31">
        <v>0.6875</v>
      </c>
      <c r="C32727" s="46"/>
      <c r="D32727" s="29">
        <v>46363.6875</v>
      </c>
      <c r="E32727" s="15" t="str">
        <f>IF(AND($B$6=NB!$A$17,$B$8&gt;0),'Ersparnisberechnung Sommertarif'!$B$8*SLP!C32707,"")</f>
        <v/>
      </c>
    </row>
    <row r="32728" spans="1:5" x14ac:dyDescent="0.3">
      <c r="A32728" s="25">
        <v>46363</v>
      </c>
      <c r="B32728" s="31">
        <v>0.69791666666666663</v>
      </c>
      <c r="C32728" s="46"/>
      <c r="D32728" s="29">
        <v>46363.697916666664</v>
      </c>
      <c r="E32728" s="15" t="str">
        <f>IF(AND($B$6=NB!$A$17,$B$8&gt;0),'Ersparnisberechnung Sommertarif'!$B$8*SLP!C32708,"")</f>
        <v/>
      </c>
    </row>
    <row r="32729" spans="1:5" x14ac:dyDescent="0.3">
      <c r="A32729" s="25">
        <v>46363</v>
      </c>
      <c r="B32729" s="31">
        <v>0.70833333333333337</v>
      </c>
      <c r="C32729" s="46"/>
      <c r="D32729" s="29">
        <v>46363.708333333336</v>
      </c>
      <c r="E32729" s="15" t="str">
        <f>IF(AND($B$6=NB!$A$17,$B$8&gt;0),'Ersparnisberechnung Sommertarif'!$B$8*SLP!C32709,"")</f>
        <v/>
      </c>
    </row>
    <row r="32730" spans="1:5" x14ac:dyDescent="0.3">
      <c r="A32730" s="25">
        <v>46363</v>
      </c>
      <c r="B32730" s="31">
        <v>0.71875</v>
      </c>
      <c r="C32730" s="46"/>
      <c r="D32730" s="29">
        <v>46363.71875</v>
      </c>
      <c r="E32730" s="15" t="str">
        <f>IF(AND($B$6=NB!$A$17,$B$8&gt;0),'Ersparnisberechnung Sommertarif'!$B$8*SLP!C32710,"")</f>
        <v/>
      </c>
    </row>
    <row r="32731" spans="1:5" x14ac:dyDescent="0.3">
      <c r="A32731" s="25">
        <v>46363</v>
      </c>
      <c r="B32731" s="31">
        <v>0.72916666666666663</v>
      </c>
      <c r="C32731" s="46"/>
      <c r="D32731" s="29">
        <v>46363.729166666664</v>
      </c>
      <c r="E32731" s="15" t="str">
        <f>IF(AND($B$6=NB!$A$17,$B$8&gt;0),'Ersparnisberechnung Sommertarif'!$B$8*SLP!C32711,"")</f>
        <v/>
      </c>
    </row>
    <row r="32732" spans="1:5" x14ac:dyDescent="0.3">
      <c r="A32732" s="25">
        <v>46363</v>
      </c>
      <c r="B32732" s="31">
        <v>0.73958333333333337</v>
      </c>
      <c r="C32732" s="46"/>
      <c r="D32732" s="29">
        <v>46363.739583333336</v>
      </c>
      <c r="E32732" s="15" t="str">
        <f>IF(AND($B$6=NB!$A$17,$B$8&gt;0),'Ersparnisberechnung Sommertarif'!$B$8*SLP!C32712,"")</f>
        <v/>
      </c>
    </row>
    <row r="32733" spans="1:5" x14ac:dyDescent="0.3">
      <c r="A32733" s="25">
        <v>46363</v>
      </c>
      <c r="B32733" s="31">
        <v>0.75</v>
      </c>
      <c r="C32733" s="46"/>
      <c r="D32733" s="29">
        <v>46363.75</v>
      </c>
      <c r="E32733" s="15" t="str">
        <f>IF(AND($B$6=NB!$A$17,$B$8&gt;0),'Ersparnisberechnung Sommertarif'!$B$8*SLP!C32713,"")</f>
        <v/>
      </c>
    </row>
    <row r="32734" spans="1:5" x14ac:dyDescent="0.3">
      <c r="A32734" s="25">
        <v>46363</v>
      </c>
      <c r="B32734" s="31">
        <v>0.76041666666666663</v>
      </c>
      <c r="C32734" s="46"/>
      <c r="D32734" s="29">
        <v>46363.760416666664</v>
      </c>
      <c r="E32734" s="15" t="str">
        <f>IF(AND($B$6=NB!$A$17,$B$8&gt;0),'Ersparnisberechnung Sommertarif'!$B$8*SLP!C32714,"")</f>
        <v/>
      </c>
    </row>
    <row r="32735" spans="1:5" x14ac:dyDescent="0.3">
      <c r="A32735" s="25">
        <v>46363</v>
      </c>
      <c r="B32735" s="31">
        <v>0.77083333333333337</v>
      </c>
      <c r="C32735" s="46"/>
      <c r="D32735" s="29">
        <v>46363.770833333336</v>
      </c>
      <c r="E32735" s="15" t="str">
        <f>IF(AND($B$6=NB!$A$17,$B$8&gt;0),'Ersparnisberechnung Sommertarif'!$B$8*SLP!C32715,"")</f>
        <v/>
      </c>
    </row>
    <row r="32736" spans="1:5" x14ac:dyDescent="0.3">
      <c r="A32736" s="25">
        <v>46363</v>
      </c>
      <c r="B32736" s="31">
        <v>0.78125</v>
      </c>
      <c r="C32736" s="46"/>
      <c r="D32736" s="29">
        <v>46363.78125</v>
      </c>
      <c r="E32736" s="15" t="str">
        <f>IF(AND($B$6=NB!$A$17,$B$8&gt;0),'Ersparnisberechnung Sommertarif'!$B$8*SLP!C32716,"")</f>
        <v/>
      </c>
    </row>
    <row r="32737" spans="1:5" x14ac:dyDescent="0.3">
      <c r="A32737" s="25">
        <v>46363</v>
      </c>
      <c r="B32737" s="31">
        <v>0.79166666666666663</v>
      </c>
      <c r="C32737" s="46"/>
      <c r="D32737" s="29">
        <v>46363.791666666664</v>
      </c>
      <c r="E32737" s="15" t="str">
        <f>IF(AND($B$6=NB!$A$17,$B$8&gt;0),'Ersparnisberechnung Sommertarif'!$B$8*SLP!C32717,"")</f>
        <v/>
      </c>
    </row>
    <row r="32738" spans="1:5" x14ac:dyDescent="0.3">
      <c r="A32738" s="25">
        <v>46363</v>
      </c>
      <c r="B32738" s="31">
        <v>0.80208333333333337</v>
      </c>
      <c r="C32738" s="46"/>
      <c r="D32738" s="29">
        <v>46363.802083333336</v>
      </c>
      <c r="E32738" s="15" t="str">
        <f>IF(AND($B$6=NB!$A$17,$B$8&gt;0),'Ersparnisberechnung Sommertarif'!$B$8*SLP!C32718,"")</f>
        <v/>
      </c>
    </row>
    <row r="32739" spans="1:5" x14ac:dyDescent="0.3">
      <c r="A32739" s="25">
        <v>46363</v>
      </c>
      <c r="B32739" s="31">
        <v>0.8125</v>
      </c>
      <c r="C32739" s="46"/>
      <c r="D32739" s="29">
        <v>46363.8125</v>
      </c>
      <c r="E32739" s="15" t="str">
        <f>IF(AND($B$6=NB!$A$17,$B$8&gt;0),'Ersparnisberechnung Sommertarif'!$B$8*SLP!C32719,"")</f>
        <v/>
      </c>
    </row>
    <row r="32740" spans="1:5" x14ac:dyDescent="0.3">
      <c r="A32740" s="25">
        <v>46363</v>
      </c>
      <c r="B32740" s="31">
        <v>0.82291666666666663</v>
      </c>
      <c r="C32740" s="46"/>
      <c r="D32740" s="29">
        <v>46363.822916666664</v>
      </c>
      <c r="E32740" s="15" t="str">
        <f>IF(AND($B$6=NB!$A$17,$B$8&gt;0),'Ersparnisberechnung Sommertarif'!$B$8*SLP!C32720,"")</f>
        <v/>
      </c>
    </row>
    <row r="32741" spans="1:5" x14ac:dyDescent="0.3">
      <c r="A32741" s="25">
        <v>46363</v>
      </c>
      <c r="B32741" s="31">
        <v>0.83333333333333337</v>
      </c>
      <c r="C32741" s="46"/>
      <c r="D32741" s="29">
        <v>46363.833333333336</v>
      </c>
      <c r="E32741" s="15" t="str">
        <f>IF(AND($B$6=NB!$A$17,$B$8&gt;0),'Ersparnisberechnung Sommertarif'!$B$8*SLP!C32721,"")</f>
        <v/>
      </c>
    </row>
    <row r="32742" spans="1:5" x14ac:dyDescent="0.3">
      <c r="A32742" s="25">
        <v>46363</v>
      </c>
      <c r="B32742" s="31">
        <v>0.84375</v>
      </c>
      <c r="C32742" s="46"/>
      <c r="D32742" s="29">
        <v>46363.84375</v>
      </c>
      <c r="E32742" s="15" t="str">
        <f>IF(AND($B$6=NB!$A$17,$B$8&gt;0),'Ersparnisberechnung Sommertarif'!$B$8*SLP!C32722,"")</f>
        <v/>
      </c>
    </row>
    <row r="32743" spans="1:5" x14ac:dyDescent="0.3">
      <c r="A32743" s="25">
        <v>46363</v>
      </c>
      <c r="B32743" s="31">
        <v>0.85416666666666663</v>
      </c>
      <c r="C32743" s="46"/>
      <c r="D32743" s="29">
        <v>46363.854166666664</v>
      </c>
      <c r="E32743" s="15" t="str">
        <f>IF(AND($B$6=NB!$A$17,$B$8&gt;0),'Ersparnisberechnung Sommertarif'!$B$8*SLP!C32723,"")</f>
        <v/>
      </c>
    </row>
    <row r="32744" spans="1:5" x14ac:dyDescent="0.3">
      <c r="A32744" s="25">
        <v>46363</v>
      </c>
      <c r="B32744" s="31">
        <v>0.86458333333333337</v>
      </c>
      <c r="C32744" s="46"/>
      <c r="D32744" s="29">
        <v>46363.864583333336</v>
      </c>
      <c r="E32744" s="15" t="str">
        <f>IF(AND($B$6=NB!$A$17,$B$8&gt;0),'Ersparnisberechnung Sommertarif'!$B$8*SLP!C32724,"")</f>
        <v/>
      </c>
    </row>
    <row r="32745" spans="1:5" x14ac:dyDescent="0.3">
      <c r="A32745" s="25">
        <v>46363</v>
      </c>
      <c r="B32745" s="31">
        <v>0.875</v>
      </c>
      <c r="C32745" s="46"/>
      <c r="D32745" s="29">
        <v>46363.875</v>
      </c>
      <c r="E32745" s="15" t="str">
        <f>IF(AND($B$6=NB!$A$17,$B$8&gt;0),'Ersparnisberechnung Sommertarif'!$B$8*SLP!C32725,"")</f>
        <v/>
      </c>
    </row>
    <row r="32746" spans="1:5" x14ac:dyDescent="0.3">
      <c r="A32746" s="25">
        <v>46363</v>
      </c>
      <c r="B32746" s="31">
        <v>0.88541666666666663</v>
      </c>
      <c r="C32746" s="46"/>
      <c r="D32746" s="29">
        <v>46363.885416666664</v>
      </c>
      <c r="E32746" s="15" t="str">
        <f>IF(AND($B$6=NB!$A$17,$B$8&gt;0),'Ersparnisberechnung Sommertarif'!$B$8*SLP!C32726,"")</f>
        <v/>
      </c>
    </row>
    <row r="32747" spans="1:5" x14ac:dyDescent="0.3">
      <c r="A32747" s="25">
        <v>46363</v>
      </c>
      <c r="B32747" s="31">
        <v>0.89583333333333337</v>
      </c>
      <c r="C32747" s="46"/>
      <c r="D32747" s="29">
        <v>46363.895833333336</v>
      </c>
      <c r="E32747" s="15" t="str">
        <f>IF(AND($B$6=NB!$A$17,$B$8&gt;0),'Ersparnisberechnung Sommertarif'!$B$8*SLP!C32727,"")</f>
        <v/>
      </c>
    </row>
    <row r="32748" spans="1:5" x14ac:dyDescent="0.3">
      <c r="A32748" s="25">
        <v>46363</v>
      </c>
      <c r="B32748" s="31">
        <v>0.90625</v>
      </c>
      <c r="C32748" s="46"/>
      <c r="D32748" s="29">
        <v>46363.90625</v>
      </c>
      <c r="E32748" s="15" t="str">
        <f>IF(AND($B$6=NB!$A$17,$B$8&gt;0),'Ersparnisberechnung Sommertarif'!$B$8*SLP!C32728,"")</f>
        <v/>
      </c>
    </row>
    <row r="32749" spans="1:5" x14ac:dyDescent="0.3">
      <c r="A32749" s="25">
        <v>46363</v>
      </c>
      <c r="B32749" s="31">
        <v>0.91666666666666663</v>
      </c>
      <c r="C32749" s="46"/>
      <c r="D32749" s="29">
        <v>46363.916666666664</v>
      </c>
      <c r="E32749" s="15" t="str">
        <f>IF(AND($B$6=NB!$A$17,$B$8&gt;0),'Ersparnisberechnung Sommertarif'!$B$8*SLP!C32729,"")</f>
        <v/>
      </c>
    </row>
    <row r="32750" spans="1:5" x14ac:dyDescent="0.3">
      <c r="A32750" s="25">
        <v>46363</v>
      </c>
      <c r="B32750" s="31">
        <v>0.92708333333333337</v>
      </c>
      <c r="C32750" s="46"/>
      <c r="D32750" s="29">
        <v>46363.927083333336</v>
      </c>
      <c r="E32750" s="15" t="str">
        <f>IF(AND($B$6=NB!$A$17,$B$8&gt;0),'Ersparnisberechnung Sommertarif'!$B$8*SLP!C32730,"")</f>
        <v/>
      </c>
    </row>
    <row r="32751" spans="1:5" x14ac:dyDescent="0.3">
      <c r="A32751" s="25">
        <v>46363</v>
      </c>
      <c r="B32751" s="31">
        <v>0.9375</v>
      </c>
      <c r="C32751" s="46"/>
      <c r="D32751" s="29">
        <v>46363.9375</v>
      </c>
      <c r="E32751" s="15" t="str">
        <f>IF(AND($B$6=NB!$A$17,$B$8&gt;0),'Ersparnisberechnung Sommertarif'!$B$8*SLP!C32731,"")</f>
        <v/>
      </c>
    </row>
    <row r="32752" spans="1:5" x14ac:dyDescent="0.3">
      <c r="A32752" s="25">
        <v>46363</v>
      </c>
      <c r="B32752" s="31">
        <v>0.94791666666666663</v>
      </c>
      <c r="C32752" s="46"/>
      <c r="D32752" s="29">
        <v>46363.947916666664</v>
      </c>
      <c r="E32752" s="15" t="str">
        <f>IF(AND($B$6=NB!$A$17,$B$8&gt;0),'Ersparnisberechnung Sommertarif'!$B$8*SLP!C32732,"")</f>
        <v/>
      </c>
    </row>
    <row r="32753" spans="1:5" x14ac:dyDescent="0.3">
      <c r="A32753" s="25">
        <v>46363</v>
      </c>
      <c r="B32753" s="31">
        <v>0.95833333333333337</v>
      </c>
      <c r="C32753" s="46"/>
      <c r="D32753" s="29">
        <v>46363.958333333336</v>
      </c>
      <c r="E32753" s="15" t="str">
        <f>IF(AND($B$6=NB!$A$17,$B$8&gt;0),'Ersparnisberechnung Sommertarif'!$B$8*SLP!C32733,"")</f>
        <v/>
      </c>
    </row>
    <row r="32754" spans="1:5" x14ac:dyDescent="0.3">
      <c r="A32754" s="25">
        <v>46363</v>
      </c>
      <c r="B32754" s="31">
        <v>0.96875</v>
      </c>
      <c r="C32754" s="46"/>
      <c r="D32754" s="29">
        <v>46363.96875</v>
      </c>
      <c r="E32754" s="15" t="str">
        <f>IF(AND($B$6=NB!$A$17,$B$8&gt;0),'Ersparnisberechnung Sommertarif'!$B$8*SLP!C32734,"")</f>
        <v/>
      </c>
    </row>
    <row r="32755" spans="1:5" x14ac:dyDescent="0.3">
      <c r="A32755" s="25">
        <v>46363</v>
      </c>
      <c r="B32755" s="31">
        <v>0.97916666666666663</v>
      </c>
      <c r="C32755" s="46"/>
      <c r="D32755" s="29">
        <v>46363.979166666664</v>
      </c>
      <c r="E32755" s="15" t="str">
        <f>IF(AND($B$6=NB!$A$17,$B$8&gt;0),'Ersparnisberechnung Sommertarif'!$B$8*SLP!C32735,"")</f>
        <v/>
      </c>
    </row>
    <row r="32756" spans="1:5" x14ac:dyDescent="0.3">
      <c r="A32756" s="25">
        <v>46363</v>
      </c>
      <c r="B32756" s="31">
        <v>0.98958333333333337</v>
      </c>
      <c r="C32756" s="46"/>
      <c r="D32756" s="29">
        <v>46363.989583333336</v>
      </c>
      <c r="E32756" s="15" t="str">
        <f>IF(AND($B$6=NB!$A$17,$B$8&gt;0),'Ersparnisberechnung Sommertarif'!$B$8*SLP!C32736,"")</f>
        <v/>
      </c>
    </row>
    <row r="32757" spans="1:5" x14ac:dyDescent="0.3">
      <c r="A32757" s="25">
        <v>46364</v>
      </c>
      <c r="B32757" s="31">
        <v>0</v>
      </c>
      <c r="C32757" s="46"/>
      <c r="D32757" s="29">
        <v>46364</v>
      </c>
      <c r="E32757" s="15" t="str">
        <f>IF(AND($B$6=NB!$A$17,$B$8&gt;0),'Ersparnisberechnung Sommertarif'!$B$8*SLP!C32737,"")</f>
        <v/>
      </c>
    </row>
    <row r="32758" spans="1:5" x14ac:dyDescent="0.3">
      <c r="A32758" s="25">
        <v>46364</v>
      </c>
      <c r="B32758" s="31">
        <v>1.0416666666666666E-2</v>
      </c>
      <c r="C32758" s="46"/>
      <c r="D32758" s="29">
        <v>46364.010416666664</v>
      </c>
      <c r="E32758" s="15" t="str">
        <f>IF(AND($B$6=NB!$A$17,$B$8&gt;0),'Ersparnisberechnung Sommertarif'!$B$8*SLP!C32738,"")</f>
        <v/>
      </c>
    </row>
    <row r="32759" spans="1:5" x14ac:dyDescent="0.3">
      <c r="A32759" s="25">
        <v>46364</v>
      </c>
      <c r="B32759" s="31">
        <v>2.0833333333333332E-2</v>
      </c>
      <c r="C32759" s="46"/>
      <c r="D32759" s="29">
        <v>46364.020833333336</v>
      </c>
      <c r="E32759" s="15" t="str">
        <f>IF(AND($B$6=NB!$A$17,$B$8&gt;0),'Ersparnisberechnung Sommertarif'!$B$8*SLP!C32739,"")</f>
        <v/>
      </c>
    </row>
    <row r="32760" spans="1:5" x14ac:dyDescent="0.3">
      <c r="A32760" s="25">
        <v>46364</v>
      </c>
      <c r="B32760" s="31">
        <v>3.125E-2</v>
      </c>
      <c r="C32760" s="46"/>
      <c r="D32760" s="29">
        <v>46364.03125</v>
      </c>
      <c r="E32760" s="15" t="str">
        <f>IF(AND($B$6=NB!$A$17,$B$8&gt;0),'Ersparnisberechnung Sommertarif'!$B$8*SLP!C32740,"")</f>
        <v/>
      </c>
    </row>
    <row r="32761" spans="1:5" x14ac:dyDescent="0.3">
      <c r="A32761" s="25">
        <v>46364</v>
      </c>
      <c r="B32761" s="31">
        <v>4.1666666666666664E-2</v>
      </c>
      <c r="C32761" s="46"/>
      <c r="D32761" s="29">
        <v>46364.041666666664</v>
      </c>
      <c r="E32761" s="15" t="str">
        <f>IF(AND($B$6=NB!$A$17,$B$8&gt;0),'Ersparnisberechnung Sommertarif'!$B$8*SLP!C32741,"")</f>
        <v/>
      </c>
    </row>
    <row r="32762" spans="1:5" x14ac:dyDescent="0.3">
      <c r="A32762" s="25">
        <v>46364</v>
      </c>
      <c r="B32762" s="31">
        <v>5.2083333333333336E-2</v>
      </c>
      <c r="C32762" s="46"/>
      <c r="D32762" s="29">
        <v>46364.052083333336</v>
      </c>
      <c r="E32762" s="15" t="str">
        <f>IF(AND($B$6=NB!$A$17,$B$8&gt;0),'Ersparnisberechnung Sommertarif'!$B$8*SLP!C32742,"")</f>
        <v/>
      </c>
    </row>
    <row r="32763" spans="1:5" x14ac:dyDescent="0.3">
      <c r="A32763" s="25">
        <v>46364</v>
      </c>
      <c r="B32763" s="31">
        <v>6.25E-2</v>
      </c>
      <c r="C32763" s="46"/>
      <c r="D32763" s="29">
        <v>46364.0625</v>
      </c>
      <c r="E32763" s="15" t="str">
        <f>IF(AND($B$6=NB!$A$17,$B$8&gt;0),'Ersparnisberechnung Sommertarif'!$B$8*SLP!C32743,"")</f>
        <v/>
      </c>
    </row>
    <row r="32764" spans="1:5" x14ac:dyDescent="0.3">
      <c r="A32764" s="25">
        <v>46364</v>
      </c>
      <c r="B32764" s="31">
        <v>7.2916666666666671E-2</v>
      </c>
      <c r="C32764" s="46"/>
      <c r="D32764" s="29">
        <v>46364.072916666664</v>
      </c>
      <c r="E32764" s="15" t="str">
        <f>IF(AND($B$6=NB!$A$17,$B$8&gt;0),'Ersparnisberechnung Sommertarif'!$B$8*SLP!C32744,"")</f>
        <v/>
      </c>
    </row>
    <row r="32765" spans="1:5" x14ac:dyDescent="0.3">
      <c r="A32765" s="25">
        <v>46364</v>
      </c>
      <c r="B32765" s="31">
        <v>8.3333333333333329E-2</v>
      </c>
      <c r="C32765" s="46"/>
      <c r="D32765" s="29">
        <v>46364.083333333336</v>
      </c>
      <c r="E32765" s="15" t="str">
        <f>IF(AND($B$6=NB!$A$17,$B$8&gt;0),'Ersparnisberechnung Sommertarif'!$B$8*SLP!C32745,"")</f>
        <v/>
      </c>
    </row>
    <row r="32766" spans="1:5" x14ac:dyDescent="0.3">
      <c r="A32766" s="25">
        <v>46364</v>
      </c>
      <c r="B32766" s="31">
        <v>9.375E-2</v>
      </c>
      <c r="C32766" s="46"/>
      <c r="D32766" s="29">
        <v>46364.09375</v>
      </c>
      <c r="E32766" s="15" t="str">
        <f>IF(AND($B$6=NB!$A$17,$B$8&gt;0),'Ersparnisberechnung Sommertarif'!$B$8*SLP!C32746,"")</f>
        <v/>
      </c>
    </row>
    <row r="32767" spans="1:5" x14ac:dyDescent="0.3">
      <c r="A32767" s="25">
        <v>46364</v>
      </c>
      <c r="B32767" s="31">
        <v>0.10416666666666667</v>
      </c>
      <c r="C32767" s="46"/>
      <c r="D32767" s="29">
        <v>46364.104166666664</v>
      </c>
      <c r="E32767" s="15" t="str">
        <f>IF(AND($B$6=NB!$A$17,$B$8&gt;0),'Ersparnisberechnung Sommertarif'!$B$8*SLP!C32747,"")</f>
        <v/>
      </c>
    </row>
    <row r="32768" spans="1:5" x14ac:dyDescent="0.3">
      <c r="A32768" s="25">
        <v>46364</v>
      </c>
      <c r="B32768" s="31">
        <v>0.11458333333333333</v>
      </c>
      <c r="C32768" s="46"/>
      <c r="D32768" s="29">
        <v>46364.114583333336</v>
      </c>
      <c r="E32768" s="15" t="str">
        <f>IF(AND($B$6=NB!$A$17,$B$8&gt;0),'Ersparnisberechnung Sommertarif'!$B$8*SLP!C32748,"")</f>
        <v/>
      </c>
    </row>
    <row r="32769" spans="1:5" x14ac:dyDescent="0.3">
      <c r="A32769" s="25">
        <v>46364</v>
      </c>
      <c r="B32769" s="31">
        <v>0.125</v>
      </c>
      <c r="C32769" s="46"/>
      <c r="D32769" s="29">
        <v>46364.125</v>
      </c>
      <c r="E32769" s="15" t="str">
        <f>IF(AND($B$6=NB!$A$17,$B$8&gt;0),'Ersparnisberechnung Sommertarif'!$B$8*SLP!C32749,"")</f>
        <v/>
      </c>
    </row>
    <row r="32770" spans="1:5" x14ac:dyDescent="0.3">
      <c r="A32770" s="25">
        <v>46364</v>
      </c>
      <c r="B32770" s="31">
        <v>0.13541666666666666</v>
      </c>
      <c r="C32770" s="46"/>
      <c r="D32770" s="29">
        <v>46364.135416666664</v>
      </c>
      <c r="E32770" s="15" t="str">
        <f>IF(AND($B$6=NB!$A$17,$B$8&gt;0),'Ersparnisberechnung Sommertarif'!$B$8*SLP!C32750,"")</f>
        <v/>
      </c>
    </row>
    <row r="32771" spans="1:5" x14ac:dyDescent="0.3">
      <c r="A32771" s="25">
        <v>46364</v>
      </c>
      <c r="B32771" s="31">
        <v>0.14583333333333334</v>
      </c>
      <c r="C32771" s="46"/>
      <c r="D32771" s="29">
        <v>46364.145833333336</v>
      </c>
      <c r="E32771" s="15" t="str">
        <f>IF(AND($B$6=NB!$A$17,$B$8&gt;0),'Ersparnisberechnung Sommertarif'!$B$8*SLP!C32751,"")</f>
        <v/>
      </c>
    </row>
    <row r="32772" spans="1:5" x14ac:dyDescent="0.3">
      <c r="A32772" s="25">
        <v>46364</v>
      </c>
      <c r="B32772" s="31">
        <v>0.15625</v>
      </c>
      <c r="C32772" s="46"/>
      <c r="D32772" s="29">
        <v>46364.15625</v>
      </c>
      <c r="E32772" s="15" t="str">
        <f>IF(AND($B$6=NB!$A$17,$B$8&gt;0),'Ersparnisberechnung Sommertarif'!$B$8*SLP!C32752,"")</f>
        <v/>
      </c>
    </row>
    <row r="32773" spans="1:5" x14ac:dyDescent="0.3">
      <c r="A32773" s="25">
        <v>46364</v>
      </c>
      <c r="B32773" s="31">
        <v>0.16666666666666666</v>
      </c>
      <c r="C32773" s="46"/>
      <c r="D32773" s="29">
        <v>46364.166666666664</v>
      </c>
      <c r="E32773" s="15" t="str">
        <f>IF(AND($B$6=NB!$A$17,$B$8&gt;0),'Ersparnisberechnung Sommertarif'!$B$8*SLP!C32753,"")</f>
        <v/>
      </c>
    </row>
    <row r="32774" spans="1:5" x14ac:dyDescent="0.3">
      <c r="A32774" s="25">
        <v>46364</v>
      </c>
      <c r="B32774" s="31">
        <v>0.17708333333333334</v>
      </c>
      <c r="C32774" s="46"/>
      <c r="D32774" s="29">
        <v>46364.177083333336</v>
      </c>
      <c r="E32774" s="15" t="str">
        <f>IF(AND($B$6=NB!$A$17,$B$8&gt;0),'Ersparnisberechnung Sommertarif'!$B$8*SLP!C32754,"")</f>
        <v/>
      </c>
    </row>
    <row r="32775" spans="1:5" x14ac:dyDescent="0.3">
      <c r="A32775" s="25">
        <v>46364</v>
      </c>
      <c r="B32775" s="31">
        <v>0.1875</v>
      </c>
      <c r="C32775" s="46"/>
      <c r="D32775" s="29">
        <v>46364.1875</v>
      </c>
      <c r="E32775" s="15" t="str">
        <f>IF(AND($B$6=NB!$A$17,$B$8&gt;0),'Ersparnisberechnung Sommertarif'!$B$8*SLP!C32755,"")</f>
        <v/>
      </c>
    </row>
    <row r="32776" spans="1:5" x14ac:dyDescent="0.3">
      <c r="A32776" s="25">
        <v>46364</v>
      </c>
      <c r="B32776" s="31">
        <v>0.19791666666666666</v>
      </c>
      <c r="C32776" s="46"/>
      <c r="D32776" s="29">
        <v>46364.197916666664</v>
      </c>
      <c r="E32776" s="15" t="str">
        <f>IF(AND($B$6=NB!$A$17,$B$8&gt;0),'Ersparnisberechnung Sommertarif'!$B$8*SLP!C32756,"")</f>
        <v/>
      </c>
    </row>
    <row r="32777" spans="1:5" x14ac:dyDescent="0.3">
      <c r="A32777" s="25">
        <v>46364</v>
      </c>
      <c r="B32777" s="31">
        <v>0.20833333333333334</v>
      </c>
      <c r="C32777" s="46"/>
      <c r="D32777" s="29">
        <v>46364.208333333336</v>
      </c>
      <c r="E32777" s="15" t="str">
        <f>IF(AND($B$6=NB!$A$17,$B$8&gt;0),'Ersparnisberechnung Sommertarif'!$B$8*SLP!C32757,"")</f>
        <v/>
      </c>
    </row>
    <row r="32778" spans="1:5" x14ac:dyDescent="0.3">
      <c r="A32778" s="25">
        <v>46364</v>
      </c>
      <c r="B32778" s="31">
        <v>0.21875</v>
      </c>
      <c r="C32778" s="46"/>
      <c r="D32778" s="29">
        <v>46364.21875</v>
      </c>
      <c r="E32778" s="15" t="str">
        <f>IF(AND($B$6=NB!$A$17,$B$8&gt;0),'Ersparnisberechnung Sommertarif'!$B$8*SLP!C32758,"")</f>
        <v/>
      </c>
    </row>
    <row r="32779" spans="1:5" x14ac:dyDescent="0.3">
      <c r="A32779" s="25">
        <v>46364</v>
      </c>
      <c r="B32779" s="31">
        <v>0.22916666666666666</v>
      </c>
      <c r="C32779" s="46"/>
      <c r="D32779" s="29">
        <v>46364.229166666664</v>
      </c>
      <c r="E32779" s="15" t="str">
        <f>IF(AND($B$6=NB!$A$17,$B$8&gt;0),'Ersparnisberechnung Sommertarif'!$B$8*SLP!C32759,"")</f>
        <v/>
      </c>
    </row>
    <row r="32780" spans="1:5" x14ac:dyDescent="0.3">
      <c r="A32780" s="25">
        <v>46364</v>
      </c>
      <c r="B32780" s="31">
        <v>0.23958333333333334</v>
      </c>
      <c r="C32780" s="46"/>
      <c r="D32780" s="29">
        <v>46364.239583333336</v>
      </c>
      <c r="E32780" s="15" t="str">
        <f>IF(AND($B$6=NB!$A$17,$B$8&gt;0),'Ersparnisberechnung Sommertarif'!$B$8*SLP!C32760,"")</f>
        <v/>
      </c>
    </row>
    <row r="32781" spans="1:5" x14ac:dyDescent="0.3">
      <c r="A32781" s="25">
        <v>46364</v>
      </c>
      <c r="B32781" s="31">
        <v>0.25</v>
      </c>
      <c r="C32781" s="46"/>
      <c r="D32781" s="29">
        <v>46364.25</v>
      </c>
      <c r="E32781" s="15" t="str">
        <f>IF(AND($B$6=NB!$A$17,$B$8&gt;0),'Ersparnisberechnung Sommertarif'!$B$8*SLP!C32761,"")</f>
        <v/>
      </c>
    </row>
    <row r="32782" spans="1:5" x14ac:dyDescent="0.3">
      <c r="A32782" s="25">
        <v>46364</v>
      </c>
      <c r="B32782" s="31">
        <v>0.26041666666666669</v>
      </c>
      <c r="C32782" s="46"/>
      <c r="D32782" s="29">
        <v>46364.260416666664</v>
      </c>
      <c r="E32782" s="15" t="str">
        <f>IF(AND($B$6=NB!$A$17,$B$8&gt;0),'Ersparnisberechnung Sommertarif'!$B$8*SLP!C32762,"")</f>
        <v/>
      </c>
    </row>
    <row r="32783" spans="1:5" x14ac:dyDescent="0.3">
      <c r="A32783" s="25">
        <v>46364</v>
      </c>
      <c r="B32783" s="31">
        <v>0.27083333333333331</v>
      </c>
      <c r="C32783" s="46"/>
      <c r="D32783" s="29">
        <v>46364.270833333336</v>
      </c>
      <c r="E32783" s="15" t="str">
        <f>IF(AND($B$6=NB!$A$17,$B$8&gt;0),'Ersparnisberechnung Sommertarif'!$B$8*SLP!C32763,"")</f>
        <v/>
      </c>
    </row>
    <row r="32784" spans="1:5" x14ac:dyDescent="0.3">
      <c r="A32784" s="25">
        <v>46364</v>
      </c>
      <c r="B32784" s="31">
        <v>0.28125</v>
      </c>
      <c r="C32784" s="46"/>
      <c r="D32784" s="29">
        <v>46364.28125</v>
      </c>
      <c r="E32784" s="15" t="str">
        <f>IF(AND($B$6=NB!$A$17,$B$8&gt;0),'Ersparnisberechnung Sommertarif'!$B$8*SLP!C32764,"")</f>
        <v/>
      </c>
    </row>
    <row r="32785" spans="1:5" x14ac:dyDescent="0.3">
      <c r="A32785" s="25">
        <v>46364</v>
      </c>
      <c r="B32785" s="31">
        <v>0.29166666666666669</v>
      </c>
      <c r="C32785" s="46"/>
      <c r="D32785" s="29">
        <v>46364.291666666664</v>
      </c>
      <c r="E32785" s="15" t="str">
        <f>IF(AND($B$6=NB!$A$17,$B$8&gt;0),'Ersparnisberechnung Sommertarif'!$B$8*SLP!C32765,"")</f>
        <v/>
      </c>
    </row>
    <row r="32786" spans="1:5" x14ac:dyDescent="0.3">
      <c r="A32786" s="25">
        <v>46364</v>
      </c>
      <c r="B32786" s="31">
        <v>0.30208333333333331</v>
      </c>
      <c r="C32786" s="46"/>
      <c r="D32786" s="29">
        <v>46364.302083333336</v>
      </c>
      <c r="E32786" s="15" t="str">
        <f>IF(AND($B$6=NB!$A$17,$B$8&gt;0),'Ersparnisberechnung Sommertarif'!$B$8*SLP!C32766,"")</f>
        <v/>
      </c>
    </row>
    <row r="32787" spans="1:5" x14ac:dyDescent="0.3">
      <c r="A32787" s="25">
        <v>46364</v>
      </c>
      <c r="B32787" s="31">
        <v>0.3125</v>
      </c>
      <c r="C32787" s="46"/>
      <c r="D32787" s="29">
        <v>46364.3125</v>
      </c>
      <c r="E32787" s="15" t="str">
        <f>IF(AND($B$6=NB!$A$17,$B$8&gt;0),'Ersparnisberechnung Sommertarif'!$B$8*SLP!C32767,"")</f>
        <v/>
      </c>
    </row>
    <row r="32788" spans="1:5" x14ac:dyDescent="0.3">
      <c r="A32788" s="25">
        <v>46364</v>
      </c>
      <c r="B32788" s="31">
        <v>0.32291666666666669</v>
      </c>
      <c r="C32788" s="46"/>
      <c r="D32788" s="29">
        <v>46364.322916666664</v>
      </c>
      <c r="E32788" s="15" t="str">
        <f>IF(AND($B$6=NB!$A$17,$B$8&gt;0),'Ersparnisberechnung Sommertarif'!$B$8*SLP!C32768,"")</f>
        <v/>
      </c>
    </row>
    <row r="32789" spans="1:5" x14ac:dyDescent="0.3">
      <c r="A32789" s="25">
        <v>46364</v>
      </c>
      <c r="B32789" s="31">
        <v>0.33333333333333331</v>
      </c>
      <c r="C32789" s="46"/>
      <c r="D32789" s="29">
        <v>46364.333333333336</v>
      </c>
      <c r="E32789" s="15" t="str">
        <f>IF(AND($B$6=NB!$A$17,$B$8&gt;0),'Ersparnisberechnung Sommertarif'!$B$8*SLP!C32769,"")</f>
        <v/>
      </c>
    </row>
    <row r="32790" spans="1:5" x14ac:dyDescent="0.3">
      <c r="A32790" s="25">
        <v>46364</v>
      </c>
      <c r="B32790" s="31">
        <v>0.34375</v>
      </c>
      <c r="C32790" s="46"/>
      <c r="D32790" s="29">
        <v>46364.34375</v>
      </c>
      <c r="E32790" s="15" t="str">
        <f>IF(AND($B$6=NB!$A$17,$B$8&gt;0),'Ersparnisberechnung Sommertarif'!$B$8*SLP!C32770,"")</f>
        <v/>
      </c>
    </row>
    <row r="32791" spans="1:5" x14ac:dyDescent="0.3">
      <c r="A32791" s="25">
        <v>46364</v>
      </c>
      <c r="B32791" s="31">
        <v>0.35416666666666669</v>
      </c>
      <c r="C32791" s="46"/>
      <c r="D32791" s="29">
        <v>46364.354166666664</v>
      </c>
      <c r="E32791" s="15" t="str">
        <f>IF(AND($B$6=NB!$A$17,$B$8&gt;0),'Ersparnisberechnung Sommertarif'!$B$8*SLP!C32771,"")</f>
        <v/>
      </c>
    </row>
    <row r="32792" spans="1:5" x14ac:dyDescent="0.3">
      <c r="A32792" s="25">
        <v>46364</v>
      </c>
      <c r="B32792" s="31">
        <v>0.36458333333333331</v>
      </c>
      <c r="C32792" s="46"/>
      <c r="D32792" s="29">
        <v>46364.364583333336</v>
      </c>
      <c r="E32792" s="15" t="str">
        <f>IF(AND($B$6=NB!$A$17,$B$8&gt;0),'Ersparnisberechnung Sommertarif'!$B$8*SLP!C32772,"")</f>
        <v/>
      </c>
    </row>
    <row r="32793" spans="1:5" x14ac:dyDescent="0.3">
      <c r="A32793" s="25">
        <v>46364</v>
      </c>
      <c r="B32793" s="31">
        <v>0.375</v>
      </c>
      <c r="C32793" s="46"/>
      <c r="D32793" s="29">
        <v>46364.375</v>
      </c>
      <c r="E32793" s="15" t="str">
        <f>IF(AND($B$6=NB!$A$17,$B$8&gt;0),'Ersparnisberechnung Sommertarif'!$B$8*SLP!C32773,"")</f>
        <v/>
      </c>
    </row>
    <row r="32794" spans="1:5" x14ac:dyDescent="0.3">
      <c r="A32794" s="25">
        <v>46364</v>
      </c>
      <c r="B32794" s="31">
        <v>0.38541666666666669</v>
      </c>
      <c r="C32794" s="46"/>
      <c r="D32794" s="29">
        <v>46364.385416666664</v>
      </c>
      <c r="E32794" s="15" t="str">
        <f>IF(AND($B$6=NB!$A$17,$B$8&gt;0),'Ersparnisberechnung Sommertarif'!$B$8*SLP!C32774,"")</f>
        <v/>
      </c>
    </row>
    <row r="32795" spans="1:5" x14ac:dyDescent="0.3">
      <c r="A32795" s="25">
        <v>46364</v>
      </c>
      <c r="B32795" s="31">
        <v>0.39583333333333331</v>
      </c>
      <c r="C32795" s="46"/>
      <c r="D32795" s="29">
        <v>46364.395833333336</v>
      </c>
      <c r="E32795" s="15" t="str">
        <f>IF(AND($B$6=NB!$A$17,$B$8&gt;0),'Ersparnisberechnung Sommertarif'!$B$8*SLP!C32775,"")</f>
        <v/>
      </c>
    </row>
    <row r="32796" spans="1:5" x14ac:dyDescent="0.3">
      <c r="A32796" s="25">
        <v>46364</v>
      </c>
      <c r="B32796" s="31">
        <v>0.40625</v>
      </c>
      <c r="C32796" s="46"/>
      <c r="D32796" s="29">
        <v>46364.40625</v>
      </c>
      <c r="E32796" s="15" t="str">
        <f>IF(AND($B$6=NB!$A$17,$B$8&gt;0),'Ersparnisberechnung Sommertarif'!$B$8*SLP!C32776,"")</f>
        <v/>
      </c>
    </row>
    <row r="32797" spans="1:5" x14ac:dyDescent="0.3">
      <c r="A32797" s="25">
        <v>46364</v>
      </c>
      <c r="B32797" s="31">
        <v>0.41666666666666669</v>
      </c>
      <c r="C32797" s="46"/>
      <c r="D32797" s="29">
        <v>46364.416666666664</v>
      </c>
      <c r="E32797" s="15" t="str">
        <f>IF(AND($B$6=NB!$A$17,$B$8&gt;0),'Ersparnisberechnung Sommertarif'!$B$8*SLP!C32777,"")</f>
        <v/>
      </c>
    </row>
    <row r="32798" spans="1:5" x14ac:dyDescent="0.3">
      <c r="A32798" s="25">
        <v>46364</v>
      </c>
      <c r="B32798" s="31">
        <v>0.42708333333333331</v>
      </c>
      <c r="C32798" s="46"/>
      <c r="D32798" s="29">
        <v>46364.427083333336</v>
      </c>
      <c r="E32798" s="15" t="str">
        <f>IF(AND($B$6=NB!$A$17,$B$8&gt;0),'Ersparnisberechnung Sommertarif'!$B$8*SLP!C32778,"")</f>
        <v/>
      </c>
    </row>
    <row r="32799" spans="1:5" x14ac:dyDescent="0.3">
      <c r="A32799" s="25">
        <v>46364</v>
      </c>
      <c r="B32799" s="31">
        <v>0.4375</v>
      </c>
      <c r="C32799" s="46"/>
      <c r="D32799" s="29">
        <v>46364.4375</v>
      </c>
      <c r="E32799" s="15" t="str">
        <f>IF(AND($B$6=NB!$A$17,$B$8&gt;0),'Ersparnisberechnung Sommertarif'!$B$8*SLP!C32779,"")</f>
        <v/>
      </c>
    </row>
    <row r="32800" spans="1:5" x14ac:dyDescent="0.3">
      <c r="A32800" s="25">
        <v>46364</v>
      </c>
      <c r="B32800" s="31">
        <v>0.44791666666666669</v>
      </c>
      <c r="C32800" s="46"/>
      <c r="D32800" s="29">
        <v>46364.447916666664</v>
      </c>
      <c r="E32800" s="15" t="str">
        <f>IF(AND($B$6=NB!$A$17,$B$8&gt;0),'Ersparnisberechnung Sommertarif'!$B$8*SLP!C32780,"")</f>
        <v/>
      </c>
    </row>
    <row r="32801" spans="1:5" x14ac:dyDescent="0.3">
      <c r="A32801" s="25">
        <v>46364</v>
      </c>
      <c r="B32801" s="31">
        <v>0.45833333333333331</v>
      </c>
      <c r="C32801" s="46"/>
      <c r="D32801" s="29">
        <v>46364.458333333336</v>
      </c>
      <c r="E32801" s="15" t="str">
        <f>IF(AND($B$6=NB!$A$17,$B$8&gt;0),'Ersparnisberechnung Sommertarif'!$B$8*SLP!C32781,"")</f>
        <v/>
      </c>
    </row>
    <row r="32802" spans="1:5" x14ac:dyDescent="0.3">
      <c r="A32802" s="25">
        <v>46364</v>
      </c>
      <c r="B32802" s="31">
        <v>0.46875</v>
      </c>
      <c r="C32802" s="46"/>
      <c r="D32802" s="29">
        <v>46364.46875</v>
      </c>
      <c r="E32802" s="15" t="str">
        <f>IF(AND($B$6=NB!$A$17,$B$8&gt;0),'Ersparnisberechnung Sommertarif'!$B$8*SLP!C32782,"")</f>
        <v/>
      </c>
    </row>
    <row r="32803" spans="1:5" x14ac:dyDescent="0.3">
      <c r="A32803" s="25">
        <v>46364</v>
      </c>
      <c r="B32803" s="31">
        <v>0.47916666666666669</v>
      </c>
      <c r="C32803" s="46"/>
      <c r="D32803" s="29">
        <v>46364.479166666664</v>
      </c>
      <c r="E32803" s="15" t="str">
        <f>IF(AND($B$6=NB!$A$17,$B$8&gt;0),'Ersparnisberechnung Sommertarif'!$B$8*SLP!C32783,"")</f>
        <v/>
      </c>
    </row>
    <row r="32804" spans="1:5" x14ac:dyDescent="0.3">
      <c r="A32804" s="25">
        <v>46364</v>
      </c>
      <c r="B32804" s="31">
        <v>0.48958333333333331</v>
      </c>
      <c r="C32804" s="46"/>
      <c r="D32804" s="29">
        <v>46364.489583333336</v>
      </c>
      <c r="E32804" s="15" t="str">
        <f>IF(AND($B$6=NB!$A$17,$B$8&gt;0),'Ersparnisberechnung Sommertarif'!$B$8*SLP!C32784,"")</f>
        <v/>
      </c>
    </row>
    <row r="32805" spans="1:5" x14ac:dyDescent="0.3">
      <c r="A32805" s="25">
        <v>46364</v>
      </c>
      <c r="B32805" s="31">
        <v>0.5</v>
      </c>
      <c r="C32805" s="46"/>
      <c r="D32805" s="29">
        <v>46364.5</v>
      </c>
      <c r="E32805" s="15" t="str">
        <f>IF(AND($B$6=NB!$A$17,$B$8&gt;0),'Ersparnisberechnung Sommertarif'!$B$8*SLP!C32785,"")</f>
        <v/>
      </c>
    </row>
    <row r="32806" spans="1:5" x14ac:dyDescent="0.3">
      <c r="A32806" s="25">
        <v>46364</v>
      </c>
      <c r="B32806" s="31">
        <v>0.51041666666666663</v>
      </c>
      <c r="C32806" s="46"/>
      <c r="D32806" s="29">
        <v>46364.510416666664</v>
      </c>
      <c r="E32806" s="15" t="str">
        <f>IF(AND($B$6=NB!$A$17,$B$8&gt;0),'Ersparnisberechnung Sommertarif'!$B$8*SLP!C32786,"")</f>
        <v/>
      </c>
    </row>
    <row r="32807" spans="1:5" x14ac:dyDescent="0.3">
      <c r="A32807" s="25">
        <v>46364</v>
      </c>
      <c r="B32807" s="31">
        <v>0.52083333333333337</v>
      </c>
      <c r="C32807" s="46"/>
      <c r="D32807" s="29">
        <v>46364.520833333336</v>
      </c>
      <c r="E32807" s="15" t="str">
        <f>IF(AND($B$6=NB!$A$17,$B$8&gt;0),'Ersparnisberechnung Sommertarif'!$B$8*SLP!C32787,"")</f>
        <v/>
      </c>
    </row>
    <row r="32808" spans="1:5" x14ac:dyDescent="0.3">
      <c r="A32808" s="25">
        <v>46364</v>
      </c>
      <c r="B32808" s="31">
        <v>0.53125</v>
      </c>
      <c r="C32808" s="46"/>
      <c r="D32808" s="29">
        <v>46364.53125</v>
      </c>
      <c r="E32808" s="15" t="str">
        <f>IF(AND($B$6=NB!$A$17,$B$8&gt;0),'Ersparnisberechnung Sommertarif'!$B$8*SLP!C32788,"")</f>
        <v/>
      </c>
    </row>
    <row r="32809" spans="1:5" x14ac:dyDescent="0.3">
      <c r="A32809" s="25">
        <v>46364</v>
      </c>
      <c r="B32809" s="31">
        <v>0.54166666666666663</v>
      </c>
      <c r="C32809" s="46"/>
      <c r="D32809" s="29">
        <v>46364.541666666664</v>
      </c>
      <c r="E32809" s="15" t="str">
        <f>IF(AND($B$6=NB!$A$17,$B$8&gt;0),'Ersparnisberechnung Sommertarif'!$B$8*SLP!C32789,"")</f>
        <v/>
      </c>
    </row>
    <row r="32810" spans="1:5" x14ac:dyDescent="0.3">
      <c r="A32810" s="25">
        <v>46364</v>
      </c>
      <c r="B32810" s="31">
        <v>0.55208333333333337</v>
      </c>
      <c r="C32810" s="46"/>
      <c r="D32810" s="29">
        <v>46364.552083333336</v>
      </c>
      <c r="E32810" s="15" t="str">
        <f>IF(AND($B$6=NB!$A$17,$B$8&gt;0),'Ersparnisberechnung Sommertarif'!$B$8*SLP!C32790,"")</f>
        <v/>
      </c>
    </row>
    <row r="32811" spans="1:5" x14ac:dyDescent="0.3">
      <c r="A32811" s="25">
        <v>46364</v>
      </c>
      <c r="B32811" s="31">
        <v>0.5625</v>
      </c>
      <c r="C32811" s="46"/>
      <c r="D32811" s="29">
        <v>46364.5625</v>
      </c>
      <c r="E32811" s="15" t="str">
        <f>IF(AND($B$6=NB!$A$17,$B$8&gt;0),'Ersparnisberechnung Sommertarif'!$B$8*SLP!C32791,"")</f>
        <v/>
      </c>
    </row>
    <row r="32812" spans="1:5" x14ac:dyDescent="0.3">
      <c r="A32812" s="25">
        <v>46364</v>
      </c>
      <c r="B32812" s="31">
        <v>0.57291666666666663</v>
      </c>
      <c r="C32812" s="46"/>
      <c r="D32812" s="29">
        <v>46364.572916666664</v>
      </c>
      <c r="E32812" s="15" t="str">
        <f>IF(AND($B$6=NB!$A$17,$B$8&gt;0),'Ersparnisberechnung Sommertarif'!$B$8*SLP!C32792,"")</f>
        <v/>
      </c>
    </row>
    <row r="32813" spans="1:5" x14ac:dyDescent="0.3">
      <c r="A32813" s="25">
        <v>46364</v>
      </c>
      <c r="B32813" s="31">
        <v>0.58333333333333337</v>
      </c>
      <c r="C32813" s="46"/>
      <c r="D32813" s="29">
        <v>46364.583333333336</v>
      </c>
      <c r="E32813" s="15" t="str">
        <f>IF(AND($B$6=NB!$A$17,$B$8&gt;0),'Ersparnisberechnung Sommertarif'!$B$8*SLP!C32793,"")</f>
        <v/>
      </c>
    </row>
    <row r="32814" spans="1:5" x14ac:dyDescent="0.3">
      <c r="A32814" s="25">
        <v>46364</v>
      </c>
      <c r="B32814" s="31">
        <v>0.59375</v>
      </c>
      <c r="C32814" s="46"/>
      <c r="D32814" s="29">
        <v>46364.59375</v>
      </c>
      <c r="E32814" s="15" t="str">
        <f>IF(AND($B$6=NB!$A$17,$B$8&gt;0),'Ersparnisberechnung Sommertarif'!$B$8*SLP!C32794,"")</f>
        <v/>
      </c>
    </row>
    <row r="32815" spans="1:5" x14ac:dyDescent="0.3">
      <c r="A32815" s="25">
        <v>46364</v>
      </c>
      <c r="B32815" s="31">
        <v>0.60416666666666663</v>
      </c>
      <c r="C32815" s="46"/>
      <c r="D32815" s="29">
        <v>46364.604166666664</v>
      </c>
      <c r="E32815" s="15" t="str">
        <f>IF(AND($B$6=NB!$A$17,$B$8&gt;0),'Ersparnisberechnung Sommertarif'!$B$8*SLP!C32795,"")</f>
        <v/>
      </c>
    </row>
    <row r="32816" spans="1:5" x14ac:dyDescent="0.3">
      <c r="A32816" s="25">
        <v>46364</v>
      </c>
      <c r="B32816" s="31">
        <v>0.61458333333333337</v>
      </c>
      <c r="C32816" s="46"/>
      <c r="D32816" s="29">
        <v>46364.614583333336</v>
      </c>
      <c r="E32816" s="15" t="str">
        <f>IF(AND($B$6=NB!$A$17,$B$8&gt;0),'Ersparnisberechnung Sommertarif'!$B$8*SLP!C32796,"")</f>
        <v/>
      </c>
    </row>
    <row r="32817" spans="1:5" x14ac:dyDescent="0.3">
      <c r="A32817" s="25">
        <v>46364</v>
      </c>
      <c r="B32817" s="31">
        <v>0.625</v>
      </c>
      <c r="C32817" s="46"/>
      <c r="D32817" s="29">
        <v>46364.625</v>
      </c>
      <c r="E32817" s="15" t="str">
        <f>IF(AND($B$6=NB!$A$17,$B$8&gt;0),'Ersparnisberechnung Sommertarif'!$B$8*SLP!C32797,"")</f>
        <v/>
      </c>
    </row>
    <row r="32818" spans="1:5" x14ac:dyDescent="0.3">
      <c r="A32818" s="25">
        <v>46364</v>
      </c>
      <c r="B32818" s="31">
        <v>0.63541666666666663</v>
      </c>
      <c r="C32818" s="46"/>
      <c r="D32818" s="29">
        <v>46364.635416666664</v>
      </c>
      <c r="E32818" s="15" t="str">
        <f>IF(AND($B$6=NB!$A$17,$B$8&gt;0),'Ersparnisberechnung Sommertarif'!$B$8*SLP!C32798,"")</f>
        <v/>
      </c>
    </row>
    <row r="32819" spans="1:5" x14ac:dyDescent="0.3">
      <c r="A32819" s="25">
        <v>46364</v>
      </c>
      <c r="B32819" s="31">
        <v>0.64583333333333337</v>
      </c>
      <c r="C32819" s="46"/>
      <c r="D32819" s="29">
        <v>46364.645833333336</v>
      </c>
      <c r="E32819" s="15" t="str">
        <f>IF(AND($B$6=NB!$A$17,$B$8&gt;0),'Ersparnisberechnung Sommertarif'!$B$8*SLP!C32799,"")</f>
        <v/>
      </c>
    </row>
    <row r="32820" spans="1:5" x14ac:dyDescent="0.3">
      <c r="A32820" s="25">
        <v>46364</v>
      </c>
      <c r="B32820" s="31">
        <v>0.65625</v>
      </c>
      <c r="C32820" s="46"/>
      <c r="D32820" s="29">
        <v>46364.65625</v>
      </c>
      <c r="E32820" s="15" t="str">
        <f>IF(AND($B$6=NB!$A$17,$B$8&gt;0),'Ersparnisberechnung Sommertarif'!$B$8*SLP!C32800,"")</f>
        <v/>
      </c>
    </row>
    <row r="32821" spans="1:5" x14ac:dyDescent="0.3">
      <c r="A32821" s="25">
        <v>46364</v>
      </c>
      <c r="B32821" s="31">
        <v>0.66666666666666663</v>
      </c>
      <c r="C32821" s="46"/>
      <c r="D32821" s="29">
        <v>46364.666666666664</v>
      </c>
      <c r="E32821" s="15" t="str">
        <f>IF(AND($B$6=NB!$A$17,$B$8&gt;0),'Ersparnisberechnung Sommertarif'!$B$8*SLP!C32801,"")</f>
        <v/>
      </c>
    </row>
    <row r="32822" spans="1:5" x14ac:dyDescent="0.3">
      <c r="A32822" s="25">
        <v>46364</v>
      </c>
      <c r="B32822" s="31">
        <v>0.67708333333333337</v>
      </c>
      <c r="C32822" s="46"/>
      <c r="D32822" s="29">
        <v>46364.677083333336</v>
      </c>
      <c r="E32822" s="15" t="str">
        <f>IF(AND($B$6=NB!$A$17,$B$8&gt;0),'Ersparnisberechnung Sommertarif'!$B$8*SLP!C32802,"")</f>
        <v/>
      </c>
    </row>
    <row r="32823" spans="1:5" x14ac:dyDescent="0.3">
      <c r="A32823" s="25">
        <v>46364</v>
      </c>
      <c r="B32823" s="31">
        <v>0.6875</v>
      </c>
      <c r="C32823" s="46"/>
      <c r="D32823" s="29">
        <v>46364.6875</v>
      </c>
      <c r="E32823" s="15" t="str">
        <f>IF(AND($B$6=NB!$A$17,$B$8&gt;0),'Ersparnisberechnung Sommertarif'!$B$8*SLP!C32803,"")</f>
        <v/>
      </c>
    </row>
    <row r="32824" spans="1:5" x14ac:dyDescent="0.3">
      <c r="A32824" s="25">
        <v>46364</v>
      </c>
      <c r="B32824" s="31">
        <v>0.69791666666666663</v>
      </c>
      <c r="C32824" s="46"/>
      <c r="D32824" s="29">
        <v>46364.697916666664</v>
      </c>
      <c r="E32824" s="15" t="str">
        <f>IF(AND($B$6=NB!$A$17,$B$8&gt;0),'Ersparnisberechnung Sommertarif'!$B$8*SLP!C32804,"")</f>
        <v/>
      </c>
    </row>
    <row r="32825" spans="1:5" x14ac:dyDescent="0.3">
      <c r="A32825" s="25">
        <v>46364</v>
      </c>
      <c r="B32825" s="31">
        <v>0.70833333333333337</v>
      </c>
      <c r="C32825" s="46"/>
      <c r="D32825" s="29">
        <v>46364.708333333336</v>
      </c>
      <c r="E32825" s="15" t="str">
        <f>IF(AND($B$6=NB!$A$17,$B$8&gt;0),'Ersparnisberechnung Sommertarif'!$B$8*SLP!C32805,"")</f>
        <v/>
      </c>
    </row>
    <row r="32826" spans="1:5" x14ac:dyDescent="0.3">
      <c r="A32826" s="25">
        <v>46364</v>
      </c>
      <c r="B32826" s="31">
        <v>0.71875</v>
      </c>
      <c r="C32826" s="46"/>
      <c r="D32826" s="29">
        <v>46364.71875</v>
      </c>
      <c r="E32826" s="15" t="str">
        <f>IF(AND($B$6=NB!$A$17,$B$8&gt;0),'Ersparnisberechnung Sommertarif'!$B$8*SLP!C32806,"")</f>
        <v/>
      </c>
    </row>
    <row r="32827" spans="1:5" x14ac:dyDescent="0.3">
      <c r="A32827" s="25">
        <v>46364</v>
      </c>
      <c r="B32827" s="31">
        <v>0.72916666666666663</v>
      </c>
      <c r="C32827" s="46"/>
      <c r="D32827" s="29">
        <v>46364.729166666664</v>
      </c>
      <c r="E32827" s="15" t="str">
        <f>IF(AND($B$6=NB!$A$17,$B$8&gt;0),'Ersparnisberechnung Sommertarif'!$B$8*SLP!C32807,"")</f>
        <v/>
      </c>
    </row>
    <row r="32828" spans="1:5" x14ac:dyDescent="0.3">
      <c r="A32828" s="25">
        <v>46364</v>
      </c>
      <c r="B32828" s="31">
        <v>0.73958333333333337</v>
      </c>
      <c r="C32828" s="46"/>
      <c r="D32828" s="29">
        <v>46364.739583333336</v>
      </c>
      <c r="E32828" s="15" t="str">
        <f>IF(AND($B$6=NB!$A$17,$B$8&gt;0),'Ersparnisberechnung Sommertarif'!$B$8*SLP!C32808,"")</f>
        <v/>
      </c>
    </row>
    <row r="32829" spans="1:5" x14ac:dyDescent="0.3">
      <c r="A32829" s="25">
        <v>46364</v>
      </c>
      <c r="B32829" s="31">
        <v>0.75</v>
      </c>
      <c r="C32829" s="46"/>
      <c r="D32829" s="29">
        <v>46364.75</v>
      </c>
      <c r="E32829" s="15" t="str">
        <f>IF(AND($B$6=NB!$A$17,$B$8&gt;0),'Ersparnisberechnung Sommertarif'!$B$8*SLP!C32809,"")</f>
        <v/>
      </c>
    </row>
    <row r="32830" spans="1:5" x14ac:dyDescent="0.3">
      <c r="A32830" s="25">
        <v>46364</v>
      </c>
      <c r="B32830" s="31">
        <v>0.76041666666666663</v>
      </c>
      <c r="C32830" s="46"/>
      <c r="D32830" s="29">
        <v>46364.760416666664</v>
      </c>
      <c r="E32830" s="15" t="str">
        <f>IF(AND($B$6=NB!$A$17,$B$8&gt;0),'Ersparnisberechnung Sommertarif'!$B$8*SLP!C32810,"")</f>
        <v/>
      </c>
    </row>
    <row r="32831" spans="1:5" x14ac:dyDescent="0.3">
      <c r="A32831" s="25">
        <v>46364</v>
      </c>
      <c r="B32831" s="31">
        <v>0.77083333333333337</v>
      </c>
      <c r="C32831" s="46"/>
      <c r="D32831" s="29">
        <v>46364.770833333336</v>
      </c>
      <c r="E32831" s="15" t="str">
        <f>IF(AND($B$6=NB!$A$17,$B$8&gt;0),'Ersparnisberechnung Sommertarif'!$B$8*SLP!C32811,"")</f>
        <v/>
      </c>
    </row>
    <row r="32832" spans="1:5" x14ac:dyDescent="0.3">
      <c r="A32832" s="25">
        <v>46364</v>
      </c>
      <c r="B32832" s="31">
        <v>0.78125</v>
      </c>
      <c r="C32832" s="46"/>
      <c r="D32832" s="29">
        <v>46364.78125</v>
      </c>
      <c r="E32832" s="15" t="str">
        <f>IF(AND($B$6=NB!$A$17,$B$8&gt;0),'Ersparnisberechnung Sommertarif'!$B$8*SLP!C32812,"")</f>
        <v/>
      </c>
    </row>
    <row r="32833" spans="1:5" x14ac:dyDescent="0.3">
      <c r="A32833" s="25">
        <v>46364</v>
      </c>
      <c r="B32833" s="31">
        <v>0.79166666666666663</v>
      </c>
      <c r="C32833" s="46"/>
      <c r="D32833" s="29">
        <v>46364.791666666664</v>
      </c>
      <c r="E32833" s="15" t="str">
        <f>IF(AND($B$6=NB!$A$17,$B$8&gt;0),'Ersparnisberechnung Sommertarif'!$B$8*SLP!C32813,"")</f>
        <v/>
      </c>
    </row>
    <row r="32834" spans="1:5" x14ac:dyDescent="0.3">
      <c r="A32834" s="25">
        <v>46364</v>
      </c>
      <c r="B32834" s="31">
        <v>0.80208333333333337</v>
      </c>
      <c r="C32834" s="46"/>
      <c r="D32834" s="29">
        <v>46364.802083333336</v>
      </c>
      <c r="E32834" s="15" t="str">
        <f>IF(AND($B$6=NB!$A$17,$B$8&gt;0),'Ersparnisberechnung Sommertarif'!$B$8*SLP!C32814,"")</f>
        <v/>
      </c>
    </row>
    <row r="32835" spans="1:5" x14ac:dyDescent="0.3">
      <c r="A32835" s="25">
        <v>46364</v>
      </c>
      <c r="B32835" s="31">
        <v>0.8125</v>
      </c>
      <c r="C32835" s="46"/>
      <c r="D32835" s="29">
        <v>46364.8125</v>
      </c>
      <c r="E32835" s="15" t="str">
        <f>IF(AND($B$6=NB!$A$17,$B$8&gt;0),'Ersparnisberechnung Sommertarif'!$B$8*SLP!C32815,"")</f>
        <v/>
      </c>
    </row>
    <row r="32836" spans="1:5" x14ac:dyDescent="0.3">
      <c r="A32836" s="25">
        <v>46364</v>
      </c>
      <c r="B32836" s="31">
        <v>0.82291666666666663</v>
      </c>
      <c r="C32836" s="46"/>
      <c r="D32836" s="29">
        <v>46364.822916666664</v>
      </c>
      <c r="E32836" s="15" t="str">
        <f>IF(AND($B$6=NB!$A$17,$B$8&gt;0),'Ersparnisberechnung Sommertarif'!$B$8*SLP!C32816,"")</f>
        <v/>
      </c>
    </row>
    <row r="32837" spans="1:5" x14ac:dyDescent="0.3">
      <c r="A32837" s="25">
        <v>46364</v>
      </c>
      <c r="B32837" s="31">
        <v>0.83333333333333337</v>
      </c>
      <c r="C32837" s="46"/>
      <c r="D32837" s="29">
        <v>46364.833333333336</v>
      </c>
      <c r="E32837" s="15" t="str">
        <f>IF(AND($B$6=NB!$A$17,$B$8&gt;0),'Ersparnisberechnung Sommertarif'!$B$8*SLP!C32817,"")</f>
        <v/>
      </c>
    </row>
    <row r="32838" spans="1:5" x14ac:dyDescent="0.3">
      <c r="A32838" s="25">
        <v>46364</v>
      </c>
      <c r="B32838" s="31">
        <v>0.84375</v>
      </c>
      <c r="C32838" s="46"/>
      <c r="D32838" s="29">
        <v>46364.84375</v>
      </c>
      <c r="E32838" s="15" t="str">
        <f>IF(AND($B$6=NB!$A$17,$B$8&gt;0),'Ersparnisberechnung Sommertarif'!$B$8*SLP!C32818,"")</f>
        <v/>
      </c>
    </row>
    <row r="32839" spans="1:5" x14ac:dyDescent="0.3">
      <c r="A32839" s="25">
        <v>46364</v>
      </c>
      <c r="B32839" s="31">
        <v>0.85416666666666663</v>
      </c>
      <c r="C32839" s="46"/>
      <c r="D32839" s="29">
        <v>46364.854166666664</v>
      </c>
      <c r="E32839" s="15" t="str">
        <f>IF(AND($B$6=NB!$A$17,$B$8&gt;0),'Ersparnisberechnung Sommertarif'!$B$8*SLP!C32819,"")</f>
        <v/>
      </c>
    </row>
    <row r="32840" spans="1:5" x14ac:dyDescent="0.3">
      <c r="A32840" s="25">
        <v>46364</v>
      </c>
      <c r="B32840" s="31">
        <v>0.86458333333333337</v>
      </c>
      <c r="C32840" s="46"/>
      <c r="D32840" s="29">
        <v>46364.864583333336</v>
      </c>
      <c r="E32840" s="15" t="str">
        <f>IF(AND($B$6=NB!$A$17,$B$8&gt;0),'Ersparnisberechnung Sommertarif'!$B$8*SLP!C32820,"")</f>
        <v/>
      </c>
    </row>
    <row r="32841" spans="1:5" x14ac:dyDescent="0.3">
      <c r="A32841" s="25">
        <v>46364</v>
      </c>
      <c r="B32841" s="31">
        <v>0.875</v>
      </c>
      <c r="C32841" s="46"/>
      <c r="D32841" s="29">
        <v>46364.875</v>
      </c>
      <c r="E32841" s="15" t="str">
        <f>IF(AND($B$6=NB!$A$17,$B$8&gt;0),'Ersparnisberechnung Sommertarif'!$B$8*SLP!C32821,"")</f>
        <v/>
      </c>
    </row>
    <row r="32842" spans="1:5" x14ac:dyDescent="0.3">
      <c r="A32842" s="25">
        <v>46364</v>
      </c>
      <c r="B32842" s="31">
        <v>0.88541666666666663</v>
      </c>
      <c r="C32842" s="46"/>
      <c r="D32842" s="29">
        <v>46364.885416666664</v>
      </c>
      <c r="E32842" s="15" t="str">
        <f>IF(AND($B$6=NB!$A$17,$B$8&gt;0),'Ersparnisberechnung Sommertarif'!$B$8*SLP!C32822,"")</f>
        <v/>
      </c>
    </row>
    <row r="32843" spans="1:5" x14ac:dyDescent="0.3">
      <c r="A32843" s="25">
        <v>46364</v>
      </c>
      <c r="B32843" s="31">
        <v>0.89583333333333337</v>
      </c>
      <c r="C32843" s="46"/>
      <c r="D32843" s="29">
        <v>46364.895833333336</v>
      </c>
      <c r="E32843" s="15" t="str">
        <f>IF(AND($B$6=NB!$A$17,$B$8&gt;0),'Ersparnisberechnung Sommertarif'!$B$8*SLP!C32823,"")</f>
        <v/>
      </c>
    </row>
    <row r="32844" spans="1:5" x14ac:dyDescent="0.3">
      <c r="A32844" s="25">
        <v>46364</v>
      </c>
      <c r="B32844" s="31">
        <v>0.90625</v>
      </c>
      <c r="C32844" s="46"/>
      <c r="D32844" s="29">
        <v>46364.90625</v>
      </c>
      <c r="E32844" s="15" t="str">
        <f>IF(AND($B$6=NB!$A$17,$B$8&gt;0),'Ersparnisberechnung Sommertarif'!$B$8*SLP!C32824,"")</f>
        <v/>
      </c>
    </row>
    <row r="32845" spans="1:5" x14ac:dyDescent="0.3">
      <c r="A32845" s="25">
        <v>46364</v>
      </c>
      <c r="B32845" s="31">
        <v>0.91666666666666663</v>
      </c>
      <c r="C32845" s="46"/>
      <c r="D32845" s="29">
        <v>46364.916666666664</v>
      </c>
      <c r="E32845" s="15" t="str">
        <f>IF(AND($B$6=NB!$A$17,$B$8&gt;0),'Ersparnisberechnung Sommertarif'!$B$8*SLP!C32825,"")</f>
        <v/>
      </c>
    </row>
    <row r="32846" spans="1:5" x14ac:dyDescent="0.3">
      <c r="A32846" s="25">
        <v>46364</v>
      </c>
      <c r="B32846" s="31">
        <v>0.92708333333333337</v>
      </c>
      <c r="C32846" s="46"/>
      <c r="D32846" s="29">
        <v>46364.927083333336</v>
      </c>
      <c r="E32846" s="15" t="str">
        <f>IF(AND($B$6=NB!$A$17,$B$8&gt;0),'Ersparnisberechnung Sommertarif'!$B$8*SLP!C32826,"")</f>
        <v/>
      </c>
    </row>
    <row r="32847" spans="1:5" x14ac:dyDescent="0.3">
      <c r="A32847" s="25">
        <v>46364</v>
      </c>
      <c r="B32847" s="31">
        <v>0.9375</v>
      </c>
      <c r="C32847" s="46"/>
      <c r="D32847" s="29">
        <v>46364.9375</v>
      </c>
      <c r="E32847" s="15" t="str">
        <f>IF(AND($B$6=NB!$A$17,$B$8&gt;0),'Ersparnisberechnung Sommertarif'!$B$8*SLP!C32827,"")</f>
        <v/>
      </c>
    </row>
    <row r="32848" spans="1:5" x14ac:dyDescent="0.3">
      <c r="A32848" s="25">
        <v>46364</v>
      </c>
      <c r="B32848" s="31">
        <v>0.94791666666666663</v>
      </c>
      <c r="C32848" s="46"/>
      <c r="D32848" s="29">
        <v>46364.947916666664</v>
      </c>
      <c r="E32848" s="15" t="str">
        <f>IF(AND($B$6=NB!$A$17,$B$8&gt;0),'Ersparnisberechnung Sommertarif'!$B$8*SLP!C32828,"")</f>
        <v/>
      </c>
    </row>
    <row r="32849" spans="1:5" x14ac:dyDescent="0.3">
      <c r="A32849" s="25">
        <v>46364</v>
      </c>
      <c r="B32849" s="31">
        <v>0.95833333333333337</v>
      </c>
      <c r="C32849" s="46"/>
      <c r="D32849" s="29">
        <v>46364.958333333336</v>
      </c>
      <c r="E32849" s="15" t="str">
        <f>IF(AND($B$6=NB!$A$17,$B$8&gt;0),'Ersparnisberechnung Sommertarif'!$B$8*SLP!C32829,"")</f>
        <v/>
      </c>
    </row>
    <row r="32850" spans="1:5" x14ac:dyDescent="0.3">
      <c r="A32850" s="25">
        <v>46364</v>
      </c>
      <c r="B32850" s="31">
        <v>0.96875</v>
      </c>
      <c r="C32850" s="46"/>
      <c r="D32850" s="29">
        <v>46364.96875</v>
      </c>
      <c r="E32850" s="15" t="str">
        <f>IF(AND($B$6=NB!$A$17,$B$8&gt;0),'Ersparnisberechnung Sommertarif'!$B$8*SLP!C32830,"")</f>
        <v/>
      </c>
    </row>
    <row r="32851" spans="1:5" x14ac:dyDescent="0.3">
      <c r="A32851" s="25">
        <v>46364</v>
      </c>
      <c r="B32851" s="31">
        <v>0.97916666666666663</v>
      </c>
      <c r="C32851" s="46"/>
      <c r="D32851" s="29">
        <v>46364.979166666664</v>
      </c>
      <c r="E32851" s="15" t="str">
        <f>IF(AND($B$6=NB!$A$17,$B$8&gt;0),'Ersparnisberechnung Sommertarif'!$B$8*SLP!C32831,"")</f>
        <v/>
      </c>
    </row>
    <row r="32852" spans="1:5" x14ac:dyDescent="0.3">
      <c r="A32852" s="25">
        <v>46364</v>
      </c>
      <c r="B32852" s="31">
        <v>0.98958333333333337</v>
      </c>
      <c r="C32852" s="46"/>
      <c r="D32852" s="29">
        <v>46364.989583333336</v>
      </c>
      <c r="E32852" s="15" t="str">
        <f>IF(AND($B$6=NB!$A$17,$B$8&gt;0),'Ersparnisberechnung Sommertarif'!$B$8*SLP!C32832,"")</f>
        <v/>
      </c>
    </row>
    <row r="32853" spans="1:5" x14ac:dyDescent="0.3">
      <c r="A32853" s="25">
        <v>46365</v>
      </c>
      <c r="B32853" s="31">
        <v>0</v>
      </c>
      <c r="C32853" s="46"/>
      <c r="D32853" s="29">
        <v>46365</v>
      </c>
      <c r="E32853" s="15" t="str">
        <f>IF(AND($B$6=NB!$A$17,$B$8&gt;0),'Ersparnisberechnung Sommertarif'!$B$8*SLP!C32833,"")</f>
        <v/>
      </c>
    </row>
    <row r="32854" spans="1:5" x14ac:dyDescent="0.3">
      <c r="A32854" s="25">
        <v>46365</v>
      </c>
      <c r="B32854" s="31">
        <v>1.0416666666666666E-2</v>
      </c>
      <c r="C32854" s="46"/>
      <c r="D32854" s="29">
        <v>46365.010416666664</v>
      </c>
      <c r="E32854" s="15" t="str">
        <f>IF(AND($B$6=NB!$A$17,$B$8&gt;0),'Ersparnisberechnung Sommertarif'!$B$8*SLP!C32834,"")</f>
        <v/>
      </c>
    </row>
    <row r="32855" spans="1:5" x14ac:dyDescent="0.3">
      <c r="A32855" s="25">
        <v>46365</v>
      </c>
      <c r="B32855" s="31">
        <v>2.0833333333333332E-2</v>
      </c>
      <c r="C32855" s="46"/>
      <c r="D32855" s="29">
        <v>46365.020833333336</v>
      </c>
      <c r="E32855" s="15" t="str">
        <f>IF(AND($B$6=NB!$A$17,$B$8&gt;0),'Ersparnisberechnung Sommertarif'!$B$8*SLP!C32835,"")</f>
        <v/>
      </c>
    </row>
    <row r="32856" spans="1:5" x14ac:dyDescent="0.3">
      <c r="A32856" s="25">
        <v>46365</v>
      </c>
      <c r="B32856" s="31">
        <v>3.125E-2</v>
      </c>
      <c r="C32856" s="46"/>
      <c r="D32856" s="29">
        <v>46365.03125</v>
      </c>
      <c r="E32856" s="15" t="str">
        <f>IF(AND($B$6=NB!$A$17,$B$8&gt;0),'Ersparnisberechnung Sommertarif'!$B$8*SLP!C32836,"")</f>
        <v/>
      </c>
    </row>
    <row r="32857" spans="1:5" x14ac:dyDescent="0.3">
      <c r="A32857" s="25">
        <v>46365</v>
      </c>
      <c r="B32857" s="31">
        <v>4.1666666666666664E-2</v>
      </c>
      <c r="C32857" s="46"/>
      <c r="D32857" s="29">
        <v>46365.041666666664</v>
      </c>
      <c r="E32857" s="15" t="str">
        <f>IF(AND($B$6=NB!$A$17,$B$8&gt;0),'Ersparnisberechnung Sommertarif'!$B$8*SLP!C32837,"")</f>
        <v/>
      </c>
    </row>
    <row r="32858" spans="1:5" x14ac:dyDescent="0.3">
      <c r="A32858" s="25">
        <v>46365</v>
      </c>
      <c r="B32858" s="31">
        <v>5.2083333333333336E-2</v>
      </c>
      <c r="C32858" s="46"/>
      <c r="D32858" s="29">
        <v>46365.052083333336</v>
      </c>
      <c r="E32858" s="15" t="str">
        <f>IF(AND($B$6=NB!$A$17,$B$8&gt;0),'Ersparnisberechnung Sommertarif'!$B$8*SLP!C32838,"")</f>
        <v/>
      </c>
    </row>
    <row r="32859" spans="1:5" x14ac:dyDescent="0.3">
      <c r="A32859" s="25">
        <v>46365</v>
      </c>
      <c r="B32859" s="31">
        <v>6.25E-2</v>
      </c>
      <c r="C32859" s="46"/>
      <c r="D32859" s="29">
        <v>46365.0625</v>
      </c>
      <c r="E32859" s="15" t="str">
        <f>IF(AND($B$6=NB!$A$17,$B$8&gt;0),'Ersparnisberechnung Sommertarif'!$B$8*SLP!C32839,"")</f>
        <v/>
      </c>
    </row>
    <row r="32860" spans="1:5" x14ac:dyDescent="0.3">
      <c r="A32860" s="25">
        <v>46365</v>
      </c>
      <c r="B32860" s="31">
        <v>7.2916666666666671E-2</v>
      </c>
      <c r="C32860" s="46"/>
      <c r="D32860" s="29">
        <v>46365.072916666664</v>
      </c>
      <c r="E32860" s="15" t="str">
        <f>IF(AND($B$6=NB!$A$17,$B$8&gt;0),'Ersparnisberechnung Sommertarif'!$B$8*SLP!C32840,"")</f>
        <v/>
      </c>
    </row>
    <row r="32861" spans="1:5" x14ac:dyDescent="0.3">
      <c r="A32861" s="25">
        <v>46365</v>
      </c>
      <c r="B32861" s="31">
        <v>8.3333333333333329E-2</v>
      </c>
      <c r="C32861" s="46"/>
      <c r="D32861" s="29">
        <v>46365.083333333336</v>
      </c>
      <c r="E32861" s="15" t="str">
        <f>IF(AND($B$6=NB!$A$17,$B$8&gt;0),'Ersparnisberechnung Sommertarif'!$B$8*SLP!C32841,"")</f>
        <v/>
      </c>
    </row>
    <row r="32862" spans="1:5" x14ac:dyDescent="0.3">
      <c r="A32862" s="25">
        <v>46365</v>
      </c>
      <c r="B32862" s="31">
        <v>9.375E-2</v>
      </c>
      <c r="C32862" s="46"/>
      <c r="D32862" s="29">
        <v>46365.09375</v>
      </c>
      <c r="E32862" s="15" t="str">
        <f>IF(AND($B$6=NB!$A$17,$B$8&gt;0),'Ersparnisberechnung Sommertarif'!$B$8*SLP!C32842,"")</f>
        <v/>
      </c>
    </row>
    <row r="32863" spans="1:5" x14ac:dyDescent="0.3">
      <c r="A32863" s="25">
        <v>46365</v>
      </c>
      <c r="B32863" s="31">
        <v>0.10416666666666667</v>
      </c>
      <c r="C32863" s="46"/>
      <c r="D32863" s="29">
        <v>46365.104166666664</v>
      </c>
      <c r="E32863" s="15" t="str">
        <f>IF(AND($B$6=NB!$A$17,$B$8&gt;0),'Ersparnisberechnung Sommertarif'!$B$8*SLP!C32843,"")</f>
        <v/>
      </c>
    </row>
    <row r="32864" spans="1:5" x14ac:dyDescent="0.3">
      <c r="A32864" s="25">
        <v>46365</v>
      </c>
      <c r="B32864" s="31">
        <v>0.11458333333333333</v>
      </c>
      <c r="C32864" s="46"/>
      <c r="D32864" s="29">
        <v>46365.114583333336</v>
      </c>
      <c r="E32864" s="15" t="str">
        <f>IF(AND($B$6=NB!$A$17,$B$8&gt;0),'Ersparnisberechnung Sommertarif'!$B$8*SLP!C32844,"")</f>
        <v/>
      </c>
    </row>
    <row r="32865" spans="1:5" x14ac:dyDescent="0.3">
      <c r="A32865" s="25">
        <v>46365</v>
      </c>
      <c r="B32865" s="31">
        <v>0.125</v>
      </c>
      <c r="C32865" s="46"/>
      <c r="D32865" s="29">
        <v>46365.125</v>
      </c>
      <c r="E32865" s="15" t="str">
        <f>IF(AND($B$6=NB!$A$17,$B$8&gt;0),'Ersparnisberechnung Sommertarif'!$B$8*SLP!C32845,"")</f>
        <v/>
      </c>
    </row>
    <row r="32866" spans="1:5" x14ac:dyDescent="0.3">
      <c r="A32866" s="25">
        <v>46365</v>
      </c>
      <c r="B32866" s="31">
        <v>0.13541666666666666</v>
      </c>
      <c r="C32866" s="46"/>
      <c r="D32866" s="29">
        <v>46365.135416666664</v>
      </c>
      <c r="E32866" s="15" t="str">
        <f>IF(AND($B$6=NB!$A$17,$B$8&gt;0),'Ersparnisberechnung Sommertarif'!$B$8*SLP!C32846,"")</f>
        <v/>
      </c>
    </row>
    <row r="32867" spans="1:5" x14ac:dyDescent="0.3">
      <c r="A32867" s="25">
        <v>46365</v>
      </c>
      <c r="B32867" s="31">
        <v>0.14583333333333334</v>
      </c>
      <c r="C32867" s="46"/>
      <c r="D32867" s="29">
        <v>46365.145833333336</v>
      </c>
      <c r="E32867" s="15" t="str">
        <f>IF(AND($B$6=NB!$A$17,$B$8&gt;0),'Ersparnisberechnung Sommertarif'!$B$8*SLP!C32847,"")</f>
        <v/>
      </c>
    </row>
    <row r="32868" spans="1:5" x14ac:dyDescent="0.3">
      <c r="A32868" s="25">
        <v>46365</v>
      </c>
      <c r="B32868" s="31">
        <v>0.15625</v>
      </c>
      <c r="C32868" s="46"/>
      <c r="D32868" s="29">
        <v>46365.15625</v>
      </c>
      <c r="E32868" s="15" t="str">
        <f>IF(AND($B$6=NB!$A$17,$B$8&gt;0),'Ersparnisberechnung Sommertarif'!$B$8*SLP!C32848,"")</f>
        <v/>
      </c>
    </row>
    <row r="32869" spans="1:5" x14ac:dyDescent="0.3">
      <c r="A32869" s="25">
        <v>46365</v>
      </c>
      <c r="B32869" s="31">
        <v>0.16666666666666666</v>
      </c>
      <c r="C32869" s="46"/>
      <c r="D32869" s="29">
        <v>46365.166666666664</v>
      </c>
      <c r="E32869" s="15" t="str">
        <f>IF(AND($B$6=NB!$A$17,$B$8&gt;0),'Ersparnisberechnung Sommertarif'!$B$8*SLP!C32849,"")</f>
        <v/>
      </c>
    </row>
    <row r="32870" spans="1:5" x14ac:dyDescent="0.3">
      <c r="A32870" s="25">
        <v>46365</v>
      </c>
      <c r="B32870" s="31">
        <v>0.17708333333333334</v>
      </c>
      <c r="C32870" s="46"/>
      <c r="D32870" s="29">
        <v>46365.177083333336</v>
      </c>
      <c r="E32870" s="15" t="str">
        <f>IF(AND($B$6=NB!$A$17,$B$8&gt;0),'Ersparnisberechnung Sommertarif'!$B$8*SLP!C32850,"")</f>
        <v/>
      </c>
    </row>
    <row r="32871" spans="1:5" x14ac:dyDescent="0.3">
      <c r="A32871" s="25">
        <v>46365</v>
      </c>
      <c r="B32871" s="31">
        <v>0.1875</v>
      </c>
      <c r="C32871" s="46"/>
      <c r="D32871" s="29">
        <v>46365.1875</v>
      </c>
      <c r="E32871" s="15" t="str">
        <f>IF(AND($B$6=NB!$A$17,$B$8&gt;0),'Ersparnisberechnung Sommertarif'!$B$8*SLP!C32851,"")</f>
        <v/>
      </c>
    </row>
    <row r="32872" spans="1:5" x14ac:dyDescent="0.3">
      <c r="A32872" s="25">
        <v>46365</v>
      </c>
      <c r="B32872" s="31">
        <v>0.19791666666666666</v>
      </c>
      <c r="C32872" s="46"/>
      <c r="D32872" s="29">
        <v>46365.197916666664</v>
      </c>
      <c r="E32872" s="15" t="str">
        <f>IF(AND($B$6=NB!$A$17,$B$8&gt;0),'Ersparnisberechnung Sommertarif'!$B$8*SLP!C32852,"")</f>
        <v/>
      </c>
    </row>
    <row r="32873" spans="1:5" x14ac:dyDescent="0.3">
      <c r="A32873" s="25">
        <v>46365</v>
      </c>
      <c r="B32873" s="31">
        <v>0.20833333333333334</v>
      </c>
      <c r="C32873" s="46"/>
      <c r="D32873" s="29">
        <v>46365.208333333336</v>
      </c>
      <c r="E32873" s="15" t="str">
        <f>IF(AND($B$6=NB!$A$17,$B$8&gt;0),'Ersparnisberechnung Sommertarif'!$B$8*SLP!C32853,"")</f>
        <v/>
      </c>
    </row>
    <row r="32874" spans="1:5" x14ac:dyDescent="0.3">
      <c r="A32874" s="25">
        <v>46365</v>
      </c>
      <c r="B32874" s="31">
        <v>0.21875</v>
      </c>
      <c r="C32874" s="46"/>
      <c r="D32874" s="29">
        <v>46365.21875</v>
      </c>
      <c r="E32874" s="15" t="str">
        <f>IF(AND($B$6=NB!$A$17,$B$8&gt;0),'Ersparnisberechnung Sommertarif'!$B$8*SLP!C32854,"")</f>
        <v/>
      </c>
    </row>
    <row r="32875" spans="1:5" x14ac:dyDescent="0.3">
      <c r="A32875" s="25">
        <v>46365</v>
      </c>
      <c r="B32875" s="31">
        <v>0.22916666666666666</v>
      </c>
      <c r="C32875" s="46"/>
      <c r="D32875" s="29">
        <v>46365.229166666664</v>
      </c>
      <c r="E32875" s="15" t="str">
        <f>IF(AND($B$6=NB!$A$17,$B$8&gt;0),'Ersparnisberechnung Sommertarif'!$B$8*SLP!C32855,"")</f>
        <v/>
      </c>
    </row>
    <row r="32876" spans="1:5" x14ac:dyDescent="0.3">
      <c r="A32876" s="25">
        <v>46365</v>
      </c>
      <c r="B32876" s="31">
        <v>0.23958333333333334</v>
      </c>
      <c r="C32876" s="46"/>
      <c r="D32876" s="29">
        <v>46365.239583333336</v>
      </c>
      <c r="E32876" s="15" t="str">
        <f>IF(AND($B$6=NB!$A$17,$B$8&gt;0),'Ersparnisberechnung Sommertarif'!$B$8*SLP!C32856,"")</f>
        <v/>
      </c>
    </row>
    <row r="32877" spans="1:5" x14ac:dyDescent="0.3">
      <c r="A32877" s="25">
        <v>46365</v>
      </c>
      <c r="B32877" s="31">
        <v>0.25</v>
      </c>
      <c r="C32877" s="46"/>
      <c r="D32877" s="29">
        <v>46365.25</v>
      </c>
      <c r="E32877" s="15" t="str">
        <f>IF(AND($B$6=NB!$A$17,$B$8&gt;0),'Ersparnisberechnung Sommertarif'!$B$8*SLP!C32857,"")</f>
        <v/>
      </c>
    </row>
    <row r="32878" spans="1:5" x14ac:dyDescent="0.3">
      <c r="A32878" s="25">
        <v>46365</v>
      </c>
      <c r="B32878" s="31">
        <v>0.26041666666666669</v>
      </c>
      <c r="C32878" s="46"/>
      <c r="D32878" s="29">
        <v>46365.260416666664</v>
      </c>
      <c r="E32878" s="15" t="str">
        <f>IF(AND($B$6=NB!$A$17,$B$8&gt;0),'Ersparnisberechnung Sommertarif'!$B$8*SLP!C32858,"")</f>
        <v/>
      </c>
    </row>
    <row r="32879" spans="1:5" x14ac:dyDescent="0.3">
      <c r="A32879" s="25">
        <v>46365</v>
      </c>
      <c r="B32879" s="31">
        <v>0.27083333333333331</v>
      </c>
      <c r="C32879" s="46"/>
      <c r="D32879" s="29">
        <v>46365.270833333336</v>
      </c>
      <c r="E32879" s="15" t="str">
        <f>IF(AND($B$6=NB!$A$17,$B$8&gt;0),'Ersparnisberechnung Sommertarif'!$B$8*SLP!C32859,"")</f>
        <v/>
      </c>
    </row>
    <row r="32880" spans="1:5" x14ac:dyDescent="0.3">
      <c r="A32880" s="25">
        <v>46365</v>
      </c>
      <c r="B32880" s="31">
        <v>0.28125</v>
      </c>
      <c r="C32880" s="46"/>
      <c r="D32880" s="29">
        <v>46365.28125</v>
      </c>
      <c r="E32880" s="15" t="str">
        <f>IF(AND($B$6=NB!$A$17,$B$8&gt;0),'Ersparnisberechnung Sommertarif'!$B$8*SLP!C32860,"")</f>
        <v/>
      </c>
    </row>
    <row r="32881" spans="1:5" x14ac:dyDescent="0.3">
      <c r="A32881" s="25">
        <v>46365</v>
      </c>
      <c r="B32881" s="31">
        <v>0.29166666666666669</v>
      </c>
      <c r="C32881" s="46"/>
      <c r="D32881" s="29">
        <v>46365.291666666664</v>
      </c>
      <c r="E32881" s="15" t="str">
        <f>IF(AND($B$6=NB!$A$17,$B$8&gt;0),'Ersparnisberechnung Sommertarif'!$B$8*SLP!C32861,"")</f>
        <v/>
      </c>
    </row>
    <row r="32882" spans="1:5" x14ac:dyDescent="0.3">
      <c r="A32882" s="25">
        <v>46365</v>
      </c>
      <c r="B32882" s="31">
        <v>0.30208333333333331</v>
      </c>
      <c r="C32882" s="46"/>
      <c r="D32882" s="29">
        <v>46365.302083333336</v>
      </c>
      <c r="E32882" s="15" t="str">
        <f>IF(AND($B$6=NB!$A$17,$B$8&gt;0),'Ersparnisberechnung Sommertarif'!$B$8*SLP!C32862,"")</f>
        <v/>
      </c>
    </row>
    <row r="32883" spans="1:5" x14ac:dyDescent="0.3">
      <c r="A32883" s="25">
        <v>46365</v>
      </c>
      <c r="B32883" s="31">
        <v>0.3125</v>
      </c>
      <c r="C32883" s="46"/>
      <c r="D32883" s="29">
        <v>46365.3125</v>
      </c>
      <c r="E32883" s="15" t="str">
        <f>IF(AND($B$6=NB!$A$17,$B$8&gt;0),'Ersparnisberechnung Sommertarif'!$B$8*SLP!C32863,"")</f>
        <v/>
      </c>
    </row>
    <row r="32884" spans="1:5" x14ac:dyDescent="0.3">
      <c r="A32884" s="25">
        <v>46365</v>
      </c>
      <c r="B32884" s="31">
        <v>0.32291666666666669</v>
      </c>
      <c r="C32884" s="46"/>
      <c r="D32884" s="29">
        <v>46365.322916666664</v>
      </c>
      <c r="E32884" s="15" t="str">
        <f>IF(AND($B$6=NB!$A$17,$B$8&gt;0),'Ersparnisberechnung Sommertarif'!$B$8*SLP!C32864,"")</f>
        <v/>
      </c>
    </row>
    <row r="32885" spans="1:5" x14ac:dyDescent="0.3">
      <c r="A32885" s="25">
        <v>46365</v>
      </c>
      <c r="B32885" s="31">
        <v>0.33333333333333331</v>
      </c>
      <c r="C32885" s="46"/>
      <c r="D32885" s="29">
        <v>46365.333333333336</v>
      </c>
      <c r="E32885" s="15" t="str">
        <f>IF(AND($B$6=NB!$A$17,$B$8&gt;0),'Ersparnisberechnung Sommertarif'!$B$8*SLP!C32865,"")</f>
        <v/>
      </c>
    </row>
    <row r="32886" spans="1:5" x14ac:dyDescent="0.3">
      <c r="A32886" s="25">
        <v>46365</v>
      </c>
      <c r="B32886" s="31">
        <v>0.34375</v>
      </c>
      <c r="C32886" s="46"/>
      <c r="D32886" s="29">
        <v>46365.34375</v>
      </c>
      <c r="E32886" s="15" t="str">
        <f>IF(AND($B$6=NB!$A$17,$B$8&gt;0),'Ersparnisberechnung Sommertarif'!$B$8*SLP!C32866,"")</f>
        <v/>
      </c>
    </row>
    <row r="32887" spans="1:5" x14ac:dyDescent="0.3">
      <c r="A32887" s="25">
        <v>46365</v>
      </c>
      <c r="B32887" s="31">
        <v>0.35416666666666669</v>
      </c>
      <c r="C32887" s="46"/>
      <c r="D32887" s="29">
        <v>46365.354166666664</v>
      </c>
      <c r="E32887" s="15" t="str">
        <f>IF(AND($B$6=NB!$A$17,$B$8&gt;0),'Ersparnisberechnung Sommertarif'!$B$8*SLP!C32867,"")</f>
        <v/>
      </c>
    </row>
    <row r="32888" spans="1:5" x14ac:dyDescent="0.3">
      <c r="A32888" s="25">
        <v>46365</v>
      </c>
      <c r="B32888" s="31">
        <v>0.36458333333333331</v>
      </c>
      <c r="C32888" s="46"/>
      <c r="D32888" s="29">
        <v>46365.364583333336</v>
      </c>
      <c r="E32888" s="15" t="str">
        <f>IF(AND($B$6=NB!$A$17,$B$8&gt;0),'Ersparnisberechnung Sommertarif'!$B$8*SLP!C32868,"")</f>
        <v/>
      </c>
    </row>
    <row r="32889" spans="1:5" x14ac:dyDescent="0.3">
      <c r="A32889" s="25">
        <v>46365</v>
      </c>
      <c r="B32889" s="31">
        <v>0.375</v>
      </c>
      <c r="C32889" s="46"/>
      <c r="D32889" s="29">
        <v>46365.375</v>
      </c>
      <c r="E32889" s="15" t="str">
        <f>IF(AND($B$6=NB!$A$17,$B$8&gt;0),'Ersparnisberechnung Sommertarif'!$B$8*SLP!C32869,"")</f>
        <v/>
      </c>
    </row>
    <row r="32890" spans="1:5" x14ac:dyDescent="0.3">
      <c r="A32890" s="25">
        <v>46365</v>
      </c>
      <c r="B32890" s="31">
        <v>0.38541666666666669</v>
      </c>
      <c r="C32890" s="46"/>
      <c r="D32890" s="29">
        <v>46365.385416666664</v>
      </c>
      <c r="E32890" s="15" t="str">
        <f>IF(AND($B$6=NB!$A$17,$B$8&gt;0),'Ersparnisberechnung Sommertarif'!$B$8*SLP!C32870,"")</f>
        <v/>
      </c>
    </row>
    <row r="32891" spans="1:5" x14ac:dyDescent="0.3">
      <c r="A32891" s="25">
        <v>46365</v>
      </c>
      <c r="B32891" s="31">
        <v>0.39583333333333331</v>
      </c>
      <c r="C32891" s="46"/>
      <c r="D32891" s="29">
        <v>46365.395833333336</v>
      </c>
      <c r="E32891" s="15" t="str">
        <f>IF(AND($B$6=NB!$A$17,$B$8&gt;0),'Ersparnisberechnung Sommertarif'!$B$8*SLP!C32871,"")</f>
        <v/>
      </c>
    </row>
    <row r="32892" spans="1:5" x14ac:dyDescent="0.3">
      <c r="A32892" s="25">
        <v>46365</v>
      </c>
      <c r="B32892" s="31">
        <v>0.40625</v>
      </c>
      <c r="C32892" s="46"/>
      <c r="D32892" s="29">
        <v>46365.40625</v>
      </c>
      <c r="E32892" s="15" t="str">
        <f>IF(AND($B$6=NB!$A$17,$B$8&gt;0),'Ersparnisberechnung Sommertarif'!$B$8*SLP!C32872,"")</f>
        <v/>
      </c>
    </row>
    <row r="32893" spans="1:5" x14ac:dyDescent="0.3">
      <c r="A32893" s="25">
        <v>46365</v>
      </c>
      <c r="B32893" s="31">
        <v>0.41666666666666669</v>
      </c>
      <c r="C32893" s="46"/>
      <c r="D32893" s="29">
        <v>46365.416666666664</v>
      </c>
      <c r="E32893" s="15" t="str">
        <f>IF(AND($B$6=NB!$A$17,$B$8&gt;0),'Ersparnisberechnung Sommertarif'!$B$8*SLP!C32873,"")</f>
        <v/>
      </c>
    </row>
    <row r="32894" spans="1:5" x14ac:dyDescent="0.3">
      <c r="A32894" s="25">
        <v>46365</v>
      </c>
      <c r="B32894" s="31">
        <v>0.42708333333333331</v>
      </c>
      <c r="C32894" s="46"/>
      <c r="D32894" s="29">
        <v>46365.427083333336</v>
      </c>
      <c r="E32894" s="15" t="str">
        <f>IF(AND($B$6=NB!$A$17,$B$8&gt;0),'Ersparnisberechnung Sommertarif'!$B$8*SLP!C32874,"")</f>
        <v/>
      </c>
    </row>
    <row r="32895" spans="1:5" x14ac:dyDescent="0.3">
      <c r="A32895" s="25">
        <v>46365</v>
      </c>
      <c r="B32895" s="31">
        <v>0.4375</v>
      </c>
      <c r="C32895" s="46"/>
      <c r="D32895" s="29">
        <v>46365.4375</v>
      </c>
      <c r="E32895" s="15" t="str">
        <f>IF(AND($B$6=NB!$A$17,$B$8&gt;0),'Ersparnisberechnung Sommertarif'!$B$8*SLP!C32875,"")</f>
        <v/>
      </c>
    </row>
    <row r="32896" spans="1:5" x14ac:dyDescent="0.3">
      <c r="A32896" s="25">
        <v>46365</v>
      </c>
      <c r="B32896" s="31">
        <v>0.44791666666666669</v>
      </c>
      <c r="C32896" s="46"/>
      <c r="D32896" s="29">
        <v>46365.447916666664</v>
      </c>
      <c r="E32896" s="15" t="str">
        <f>IF(AND($B$6=NB!$A$17,$B$8&gt;0),'Ersparnisberechnung Sommertarif'!$B$8*SLP!C32876,"")</f>
        <v/>
      </c>
    </row>
    <row r="32897" spans="1:5" x14ac:dyDescent="0.3">
      <c r="A32897" s="25">
        <v>46365</v>
      </c>
      <c r="B32897" s="31">
        <v>0.45833333333333331</v>
      </c>
      <c r="C32897" s="46"/>
      <c r="D32897" s="29">
        <v>46365.458333333336</v>
      </c>
      <c r="E32897" s="15" t="str">
        <f>IF(AND($B$6=NB!$A$17,$B$8&gt;0),'Ersparnisberechnung Sommertarif'!$B$8*SLP!C32877,"")</f>
        <v/>
      </c>
    </row>
    <row r="32898" spans="1:5" x14ac:dyDescent="0.3">
      <c r="A32898" s="25">
        <v>46365</v>
      </c>
      <c r="B32898" s="31">
        <v>0.46875</v>
      </c>
      <c r="C32898" s="46"/>
      <c r="D32898" s="29">
        <v>46365.46875</v>
      </c>
      <c r="E32898" s="15" t="str">
        <f>IF(AND($B$6=NB!$A$17,$B$8&gt;0),'Ersparnisberechnung Sommertarif'!$B$8*SLP!C32878,"")</f>
        <v/>
      </c>
    </row>
    <row r="32899" spans="1:5" x14ac:dyDescent="0.3">
      <c r="A32899" s="25">
        <v>46365</v>
      </c>
      <c r="B32899" s="31">
        <v>0.47916666666666669</v>
      </c>
      <c r="C32899" s="46"/>
      <c r="D32899" s="29">
        <v>46365.479166666664</v>
      </c>
      <c r="E32899" s="15" t="str">
        <f>IF(AND($B$6=NB!$A$17,$B$8&gt;0),'Ersparnisberechnung Sommertarif'!$B$8*SLP!C32879,"")</f>
        <v/>
      </c>
    </row>
    <row r="32900" spans="1:5" x14ac:dyDescent="0.3">
      <c r="A32900" s="25">
        <v>46365</v>
      </c>
      <c r="B32900" s="31">
        <v>0.48958333333333331</v>
      </c>
      <c r="C32900" s="46"/>
      <c r="D32900" s="29">
        <v>46365.489583333336</v>
      </c>
      <c r="E32900" s="15" t="str">
        <f>IF(AND($B$6=NB!$A$17,$B$8&gt;0),'Ersparnisberechnung Sommertarif'!$B$8*SLP!C32880,"")</f>
        <v/>
      </c>
    </row>
    <row r="32901" spans="1:5" x14ac:dyDescent="0.3">
      <c r="A32901" s="25">
        <v>46365</v>
      </c>
      <c r="B32901" s="31">
        <v>0.5</v>
      </c>
      <c r="C32901" s="46"/>
      <c r="D32901" s="29">
        <v>46365.5</v>
      </c>
      <c r="E32901" s="15" t="str">
        <f>IF(AND($B$6=NB!$A$17,$B$8&gt;0),'Ersparnisberechnung Sommertarif'!$B$8*SLP!C32881,"")</f>
        <v/>
      </c>
    </row>
    <row r="32902" spans="1:5" x14ac:dyDescent="0.3">
      <c r="A32902" s="25">
        <v>46365</v>
      </c>
      <c r="B32902" s="31">
        <v>0.51041666666666663</v>
      </c>
      <c r="C32902" s="46"/>
      <c r="D32902" s="29">
        <v>46365.510416666664</v>
      </c>
      <c r="E32902" s="15" t="str">
        <f>IF(AND($B$6=NB!$A$17,$B$8&gt;0),'Ersparnisberechnung Sommertarif'!$B$8*SLP!C32882,"")</f>
        <v/>
      </c>
    </row>
    <row r="32903" spans="1:5" x14ac:dyDescent="0.3">
      <c r="A32903" s="25">
        <v>46365</v>
      </c>
      <c r="B32903" s="31">
        <v>0.52083333333333337</v>
      </c>
      <c r="C32903" s="46"/>
      <c r="D32903" s="29">
        <v>46365.520833333336</v>
      </c>
      <c r="E32903" s="15" t="str">
        <f>IF(AND($B$6=NB!$A$17,$B$8&gt;0),'Ersparnisberechnung Sommertarif'!$B$8*SLP!C32883,"")</f>
        <v/>
      </c>
    </row>
    <row r="32904" spans="1:5" x14ac:dyDescent="0.3">
      <c r="A32904" s="25">
        <v>46365</v>
      </c>
      <c r="B32904" s="31">
        <v>0.53125</v>
      </c>
      <c r="C32904" s="46"/>
      <c r="D32904" s="29">
        <v>46365.53125</v>
      </c>
      <c r="E32904" s="15" t="str">
        <f>IF(AND($B$6=NB!$A$17,$B$8&gt;0),'Ersparnisberechnung Sommertarif'!$B$8*SLP!C32884,"")</f>
        <v/>
      </c>
    </row>
    <row r="32905" spans="1:5" x14ac:dyDescent="0.3">
      <c r="A32905" s="25">
        <v>46365</v>
      </c>
      <c r="B32905" s="31">
        <v>0.54166666666666663</v>
      </c>
      <c r="C32905" s="46"/>
      <c r="D32905" s="29">
        <v>46365.541666666664</v>
      </c>
      <c r="E32905" s="15" t="str">
        <f>IF(AND($B$6=NB!$A$17,$B$8&gt;0),'Ersparnisberechnung Sommertarif'!$B$8*SLP!C32885,"")</f>
        <v/>
      </c>
    </row>
    <row r="32906" spans="1:5" x14ac:dyDescent="0.3">
      <c r="A32906" s="25">
        <v>46365</v>
      </c>
      <c r="B32906" s="31">
        <v>0.55208333333333337</v>
      </c>
      <c r="C32906" s="46"/>
      <c r="D32906" s="29">
        <v>46365.552083333336</v>
      </c>
      <c r="E32906" s="15" t="str">
        <f>IF(AND($B$6=NB!$A$17,$B$8&gt;0),'Ersparnisberechnung Sommertarif'!$B$8*SLP!C32886,"")</f>
        <v/>
      </c>
    </row>
    <row r="32907" spans="1:5" x14ac:dyDescent="0.3">
      <c r="A32907" s="25">
        <v>46365</v>
      </c>
      <c r="B32907" s="31">
        <v>0.5625</v>
      </c>
      <c r="C32907" s="46"/>
      <c r="D32907" s="29">
        <v>46365.5625</v>
      </c>
      <c r="E32907" s="15" t="str">
        <f>IF(AND($B$6=NB!$A$17,$B$8&gt;0),'Ersparnisberechnung Sommertarif'!$B$8*SLP!C32887,"")</f>
        <v/>
      </c>
    </row>
    <row r="32908" spans="1:5" x14ac:dyDescent="0.3">
      <c r="A32908" s="25">
        <v>46365</v>
      </c>
      <c r="B32908" s="31">
        <v>0.57291666666666663</v>
      </c>
      <c r="C32908" s="46"/>
      <c r="D32908" s="29">
        <v>46365.572916666664</v>
      </c>
      <c r="E32908" s="15" t="str">
        <f>IF(AND($B$6=NB!$A$17,$B$8&gt;0),'Ersparnisberechnung Sommertarif'!$B$8*SLP!C32888,"")</f>
        <v/>
      </c>
    </row>
    <row r="32909" spans="1:5" x14ac:dyDescent="0.3">
      <c r="A32909" s="25">
        <v>46365</v>
      </c>
      <c r="B32909" s="31">
        <v>0.58333333333333337</v>
      </c>
      <c r="C32909" s="46"/>
      <c r="D32909" s="29">
        <v>46365.583333333336</v>
      </c>
      <c r="E32909" s="15" t="str">
        <f>IF(AND($B$6=NB!$A$17,$B$8&gt;0),'Ersparnisberechnung Sommertarif'!$B$8*SLP!C32889,"")</f>
        <v/>
      </c>
    </row>
    <row r="32910" spans="1:5" x14ac:dyDescent="0.3">
      <c r="A32910" s="25">
        <v>46365</v>
      </c>
      <c r="B32910" s="31">
        <v>0.59375</v>
      </c>
      <c r="C32910" s="46"/>
      <c r="D32910" s="29">
        <v>46365.59375</v>
      </c>
      <c r="E32910" s="15" t="str">
        <f>IF(AND($B$6=NB!$A$17,$B$8&gt;0),'Ersparnisberechnung Sommertarif'!$B$8*SLP!C32890,"")</f>
        <v/>
      </c>
    </row>
    <row r="32911" spans="1:5" x14ac:dyDescent="0.3">
      <c r="A32911" s="25">
        <v>46365</v>
      </c>
      <c r="B32911" s="31">
        <v>0.60416666666666663</v>
      </c>
      <c r="C32911" s="46"/>
      <c r="D32911" s="29">
        <v>46365.604166666664</v>
      </c>
      <c r="E32911" s="15" t="str">
        <f>IF(AND($B$6=NB!$A$17,$B$8&gt;0),'Ersparnisberechnung Sommertarif'!$B$8*SLP!C32891,"")</f>
        <v/>
      </c>
    </row>
    <row r="32912" spans="1:5" x14ac:dyDescent="0.3">
      <c r="A32912" s="25">
        <v>46365</v>
      </c>
      <c r="B32912" s="31">
        <v>0.61458333333333337</v>
      </c>
      <c r="C32912" s="46"/>
      <c r="D32912" s="29">
        <v>46365.614583333336</v>
      </c>
      <c r="E32912" s="15" t="str">
        <f>IF(AND($B$6=NB!$A$17,$B$8&gt;0),'Ersparnisberechnung Sommertarif'!$B$8*SLP!C32892,"")</f>
        <v/>
      </c>
    </row>
    <row r="32913" spans="1:5" x14ac:dyDescent="0.3">
      <c r="A32913" s="25">
        <v>46365</v>
      </c>
      <c r="B32913" s="31">
        <v>0.625</v>
      </c>
      <c r="C32913" s="46"/>
      <c r="D32913" s="29">
        <v>46365.625</v>
      </c>
      <c r="E32913" s="15" t="str">
        <f>IF(AND($B$6=NB!$A$17,$B$8&gt;0),'Ersparnisberechnung Sommertarif'!$B$8*SLP!C32893,"")</f>
        <v/>
      </c>
    </row>
    <row r="32914" spans="1:5" x14ac:dyDescent="0.3">
      <c r="A32914" s="25">
        <v>46365</v>
      </c>
      <c r="B32914" s="31">
        <v>0.63541666666666663</v>
      </c>
      <c r="C32914" s="46"/>
      <c r="D32914" s="29">
        <v>46365.635416666664</v>
      </c>
      <c r="E32914" s="15" t="str">
        <f>IF(AND($B$6=NB!$A$17,$B$8&gt;0),'Ersparnisberechnung Sommertarif'!$B$8*SLP!C32894,"")</f>
        <v/>
      </c>
    </row>
    <row r="32915" spans="1:5" x14ac:dyDescent="0.3">
      <c r="A32915" s="25">
        <v>46365</v>
      </c>
      <c r="B32915" s="31">
        <v>0.64583333333333337</v>
      </c>
      <c r="C32915" s="46"/>
      <c r="D32915" s="29">
        <v>46365.645833333336</v>
      </c>
      <c r="E32915" s="15" t="str">
        <f>IF(AND($B$6=NB!$A$17,$B$8&gt;0),'Ersparnisberechnung Sommertarif'!$B$8*SLP!C32895,"")</f>
        <v/>
      </c>
    </row>
    <row r="32916" spans="1:5" x14ac:dyDescent="0.3">
      <c r="A32916" s="25">
        <v>46365</v>
      </c>
      <c r="B32916" s="31">
        <v>0.65625</v>
      </c>
      <c r="C32916" s="46"/>
      <c r="D32916" s="29">
        <v>46365.65625</v>
      </c>
      <c r="E32916" s="15" t="str">
        <f>IF(AND($B$6=NB!$A$17,$B$8&gt;0),'Ersparnisberechnung Sommertarif'!$B$8*SLP!C32896,"")</f>
        <v/>
      </c>
    </row>
    <row r="32917" spans="1:5" x14ac:dyDescent="0.3">
      <c r="A32917" s="25">
        <v>46365</v>
      </c>
      <c r="B32917" s="31">
        <v>0.66666666666666663</v>
      </c>
      <c r="C32917" s="46"/>
      <c r="D32917" s="29">
        <v>46365.666666666664</v>
      </c>
      <c r="E32917" s="15" t="str">
        <f>IF(AND($B$6=NB!$A$17,$B$8&gt;0),'Ersparnisberechnung Sommertarif'!$B$8*SLP!C32897,"")</f>
        <v/>
      </c>
    </row>
    <row r="32918" spans="1:5" x14ac:dyDescent="0.3">
      <c r="A32918" s="25">
        <v>46365</v>
      </c>
      <c r="B32918" s="31">
        <v>0.67708333333333337</v>
      </c>
      <c r="C32918" s="46"/>
      <c r="D32918" s="29">
        <v>46365.677083333336</v>
      </c>
      <c r="E32918" s="15" t="str">
        <f>IF(AND($B$6=NB!$A$17,$B$8&gt;0),'Ersparnisberechnung Sommertarif'!$B$8*SLP!C32898,"")</f>
        <v/>
      </c>
    </row>
    <row r="32919" spans="1:5" x14ac:dyDescent="0.3">
      <c r="A32919" s="25">
        <v>46365</v>
      </c>
      <c r="B32919" s="31">
        <v>0.6875</v>
      </c>
      <c r="C32919" s="46"/>
      <c r="D32919" s="29">
        <v>46365.6875</v>
      </c>
      <c r="E32919" s="15" t="str">
        <f>IF(AND($B$6=NB!$A$17,$B$8&gt;0),'Ersparnisberechnung Sommertarif'!$B$8*SLP!C32899,"")</f>
        <v/>
      </c>
    </row>
    <row r="32920" spans="1:5" x14ac:dyDescent="0.3">
      <c r="A32920" s="25">
        <v>46365</v>
      </c>
      <c r="B32920" s="31">
        <v>0.69791666666666663</v>
      </c>
      <c r="C32920" s="46"/>
      <c r="D32920" s="29">
        <v>46365.697916666664</v>
      </c>
      <c r="E32920" s="15" t="str">
        <f>IF(AND($B$6=NB!$A$17,$B$8&gt;0),'Ersparnisberechnung Sommertarif'!$B$8*SLP!C32900,"")</f>
        <v/>
      </c>
    </row>
    <row r="32921" spans="1:5" x14ac:dyDescent="0.3">
      <c r="A32921" s="25">
        <v>46365</v>
      </c>
      <c r="B32921" s="31">
        <v>0.70833333333333337</v>
      </c>
      <c r="C32921" s="46"/>
      <c r="D32921" s="29">
        <v>46365.708333333336</v>
      </c>
      <c r="E32921" s="15" t="str">
        <f>IF(AND($B$6=NB!$A$17,$B$8&gt;0),'Ersparnisberechnung Sommertarif'!$B$8*SLP!C32901,"")</f>
        <v/>
      </c>
    </row>
    <row r="32922" spans="1:5" x14ac:dyDescent="0.3">
      <c r="A32922" s="25">
        <v>46365</v>
      </c>
      <c r="B32922" s="31">
        <v>0.71875</v>
      </c>
      <c r="C32922" s="46"/>
      <c r="D32922" s="29">
        <v>46365.71875</v>
      </c>
      <c r="E32922" s="15" t="str">
        <f>IF(AND($B$6=NB!$A$17,$B$8&gt;0),'Ersparnisberechnung Sommertarif'!$B$8*SLP!C32902,"")</f>
        <v/>
      </c>
    </row>
    <row r="32923" spans="1:5" x14ac:dyDescent="0.3">
      <c r="A32923" s="25">
        <v>46365</v>
      </c>
      <c r="B32923" s="31">
        <v>0.72916666666666663</v>
      </c>
      <c r="C32923" s="46"/>
      <c r="D32923" s="29">
        <v>46365.729166666664</v>
      </c>
      <c r="E32923" s="15" t="str">
        <f>IF(AND($B$6=NB!$A$17,$B$8&gt;0),'Ersparnisberechnung Sommertarif'!$B$8*SLP!C32903,"")</f>
        <v/>
      </c>
    </row>
    <row r="32924" spans="1:5" x14ac:dyDescent="0.3">
      <c r="A32924" s="25">
        <v>46365</v>
      </c>
      <c r="B32924" s="31">
        <v>0.73958333333333337</v>
      </c>
      <c r="C32924" s="46"/>
      <c r="D32924" s="29">
        <v>46365.739583333336</v>
      </c>
      <c r="E32924" s="15" t="str">
        <f>IF(AND($B$6=NB!$A$17,$B$8&gt;0),'Ersparnisberechnung Sommertarif'!$B$8*SLP!C32904,"")</f>
        <v/>
      </c>
    </row>
    <row r="32925" spans="1:5" x14ac:dyDescent="0.3">
      <c r="A32925" s="25">
        <v>46365</v>
      </c>
      <c r="B32925" s="31">
        <v>0.75</v>
      </c>
      <c r="C32925" s="46"/>
      <c r="D32925" s="29">
        <v>46365.75</v>
      </c>
      <c r="E32925" s="15" t="str">
        <f>IF(AND($B$6=NB!$A$17,$B$8&gt;0),'Ersparnisberechnung Sommertarif'!$B$8*SLP!C32905,"")</f>
        <v/>
      </c>
    </row>
    <row r="32926" spans="1:5" x14ac:dyDescent="0.3">
      <c r="A32926" s="25">
        <v>46365</v>
      </c>
      <c r="B32926" s="31">
        <v>0.76041666666666663</v>
      </c>
      <c r="C32926" s="46"/>
      <c r="D32926" s="29">
        <v>46365.760416666664</v>
      </c>
      <c r="E32926" s="15" t="str">
        <f>IF(AND($B$6=NB!$A$17,$B$8&gt;0),'Ersparnisberechnung Sommertarif'!$B$8*SLP!C32906,"")</f>
        <v/>
      </c>
    </row>
    <row r="32927" spans="1:5" x14ac:dyDescent="0.3">
      <c r="A32927" s="25">
        <v>46365</v>
      </c>
      <c r="B32927" s="31">
        <v>0.77083333333333337</v>
      </c>
      <c r="C32927" s="46"/>
      <c r="D32927" s="29">
        <v>46365.770833333336</v>
      </c>
      <c r="E32927" s="15" t="str">
        <f>IF(AND($B$6=NB!$A$17,$B$8&gt;0),'Ersparnisberechnung Sommertarif'!$B$8*SLP!C32907,"")</f>
        <v/>
      </c>
    </row>
    <row r="32928" spans="1:5" x14ac:dyDescent="0.3">
      <c r="A32928" s="25">
        <v>46365</v>
      </c>
      <c r="B32928" s="31">
        <v>0.78125</v>
      </c>
      <c r="C32928" s="46"/>
      <c r="D32928" s="29">
        <v>46365.78125</v>
      </c>
      <c r="E32928" s="15" t="str">
        <f>IF(AND($B$6=NB!$A$17,$B$8&gt;0),'Ersparnisberechnung Sommertarif'!$B$8*SLP!C32908,"")</f>
        <v/>
      </c>
    </row>
    <row r="32929" spans="1:5" x14ac:dyDescent="0.3">
      <c r="A32929" s="25">
        <v>46365</v>
      </c>
      <c r="B32929" s="31">
        <v>0.79166666666666663</v>
      </c>
      <c r="C32929" s="46"/>
      <c r="D32929" s="29">
        <v>46365.791666666664</v>
      </c>
      <c r="E32929" s="15" t="str">
        <f>IF(AND($B$6=NB!$A$17,$B$8&gt;0),'Ersparnisberechnung Sommertarif'!$B$8*SLP!C32909,"")</f>
        <v/>
      </c>
    </row>
    <row r="32930" spans="1:5" x14ac:dyDescent="0.3">
      <c r="A32930" s="25">
        <v>46365</v>
      </c>
      <c r="B32930" s="31">
        <v>0.80208333333333337</v>
      </c>
      <c r="C32930" s="46"/>
      <c r="D32930" s="29">
        <v>46365.802083333336</v>
      </c>
      <c r="E32930" s="15" t="str">
        <f>IF(AND($B$6=NB!$A$17,$B$8&gt;0),'Ersparnisberechnung Sommertarif'!$B$8*SLP!C32910,"")</f>
        <v/>
      </c>
    </row>
    <row r="32931" spans="1:5" x14ac:dyDescent="0.3">
      <c r="A32931" s="25">
        <v>46365</v>
      </c>
      <c r="B32931" s="31">
        <v>0.8125</v>
      </c>
      <c r="C32931" s="46"/>
      <c r="D32931" s="29">
        <v>46365.8125</v>
      </c>
      <c r="E32931" s="15" t="str">
        <f>IF(AND($B$6=NB!$A$17,$B$8&gt;0),'Ersparnisberechnung Sommertarif'!$B$8*SLP!C32911,"")</f>
        <v/>
      </c>
    </row>
    <row r="32932" spans="1:5" x14ac:dyDescent="0.3">
      <c r="A32932" s="25">
        <v>46365</v>
      </c>
      <c r="B32932" s="31">
        <v>0.82291666666666663</v>
      </c>
      <c r="C32932" s="46"/>
      <c r="D32932" s="29">
        <v>46365.822916666664</v>
      </c>
      <c r="E32932" s="15" t="str">
        <f>IF(AND($B$6=NB!$A$17,$B$8&gt;0),'Ersparnisberechnung Sommertarif'!$B$8*SLP!C32912,"")</f>
        <v/>
      </c>
    </row>
    <row r="32933" spans="1:5" x14ac:dyDescent="0.3">
      <c r="A32933" s="25">
        <v>46365</v>
      </c>
      <c r="B32933" s="31">
        <v>0.83333333333333337</v>
      </c>
      <c r="C32933" s="46"/>
      <c r="D32933" s="29">
        <v>46365.833333333336</v>
      </c>
      <c r="E32933" s="15" t="str">
        <f>IF(AND($B$6=NB!$A$17,$B$8&gt;0),'Ersparnisberechnung Sommertarif'!$B$8*SLP!C32913,"")</f>
        <v/>
      </c>
    </row>
    <row r="32934" spans="1:5" x14ac:dyDescent="0.3">
      <c r="A32934" s="25">
        <v>46365</v>
      </c>
      <c r="B32934" s="31">
        <v>0.84375</v>
      </c>
      <c r="C32934" s="46"/>
      <c r="D32934" s="29">
        <v>46365.84375</v>
      </c>
      <c r="E32934" s="15" t="str">
        <f>IF(AND($B$6=NB!$A$17,$B$8&gt;0),'Ersparnisberechnung Sommertarif'!$B$8*SLP!C32914,"")</f>
        <v/>
      </c>
    </row>
    <row r="32935" spans="1:5" x14ac:dyDescent="0.3">
      <c r="A32935" s="25">
        <v>46365</v>
      </c>
      <c r="B32935" s="31">
        <v>0.85416666666666663</v>
      </c>
      <c r="C32935" s="46"/>
      <c r="D32935" s="29">
        <v>46365.854166666664</v>
      </c>
      <c r="E32935" s="15" t="str">
        <f>IF(AND($B$6=NB!$A$17,$B$8&gt;0),'Ersparnisberechnung Sommertarif'!$B$8*SLP!C32915,"")</f>
        <v/>
      </c>
    </row>
    <row r="32936" spans="1:5" x14ac:dyDescent="0.3">
      <c r="A32936" s="25">
        <v>46365</v>
      </c>
      <c r="B32936" s="31">
        <v>0.86458333333333337</v>
      </c>
      <c r="C32936" s="46"/>
      <c r="D32936" s="29">
        <v>46365.864583333336</v>
      </c>
      <c r="E32936" s="15" t="str">
        <f>IF(AND($B$6=NB!$A$17,$B$8&gt;0),'Ersparnisberechnung Sommertarif'!$B$8*SLP!C32916,"")</f>
        <v/>
      </c>
    </row>
    <row r="32937" spans="1:5" x14ac:dyDescent="0.3">
      <c r="A32937" s="25">
        <v>46365</v>
      </c>
      <c r="B32937" s="31">
        <v>0.875</v>
      </c>
      <c r="C32937" s="46"/>
      <c r="D32937" s="29">
        <v>46365.875</v>
      </c>
      <c r="E32937" s="15" t="str">
        <f>IF(AND($B$6=NB!$A$17,$B$8&gt;0),'Ersparnisberechnung Sommertarif'!$B$8*SLP!C32917,"")</f>
        <v/>
      </c>
    </row>
    <row r="32938" spans="1:5" x14ac:dyDescent="0.3">
      <c r="A32938" s="25">
        <v>46365</v>
      </c>
      <c r="B32938" s="31">
        <v>0.88541666666666663</v>
      </c>
      <c r="C32938" s="46"/>
      <c r="D32938" s="29">
        <v>46365.885416666664</v>
      </c>
      <c r="E32938" s="15" t="str">
        <f>IF(AND($B$6=NB!$A$17,$B$8&gt;0),'Ersparnisberechnung Sommertarif'!$B$8*SLP!C32918,"")</f>
        <v/>
      </c>
    </row>
    <row r="32939" spans="1:5" x14ac:dyDescent="0.3">
      <c r="A32939" s="25">
        <v>46365</v>
      </c>
      <c r="B32939" s="31">
        <v>0.89583333333333337</v>
      </c>
      <c r="C32939" s="46"/>
      <c r="D32939" s="29">
        <v>46365.895833333336</v>
      </c>
      <c r="E32939" s="15" t="str">
        <f>IF(AND($B$6=NB!$A$17,$B$8&gt;0),'Ersparnisberechnung Sommertarif'!$B$8*SLP!C32919,"")</f>
        <v/>
      </c>
    </row>
    <row r="32940" spans="1:5" x14ac:dyDescent="0.3">
      <c r="A32940" s="25">
        <v>46365</v>
      </c>
      <c r="B32940" s="31">
        <v>0.90625</v>
      </c>
      <c r="C32940" s="46"/>
      <c r="D32940" s="29">
        <v>46365.90625</v>
      </c>
      <c r="E32940" s="15" t="str">
        <f>IF(AND($B$6=NB!$A$17,$B$8&gt;0),'Ersparnisberechnung Sommertarif'!$B$8*SLP!C32920,"")</f>
        <v/>
      </c>
    </row>
    <row r="32941" spans="1:5" x14ac:dyDescent="0.3">
      <c r="A32941" s="25">
        <v>46365</v>
      </c>
      <c r="B32941" s="31">
        <v>0.91666666666666663</v>
      </c>
      <c r="C32941" s="46"/>
      <c r="D32941" s="29">
        <v>46365.916666666664</v>
      </c>
      <c r="E32941" s="15" t="str">
        <f>IF(AND($B$6=NB!$A$17,$B$8&gt;0),'Ersparnisberechnung Sommertarif'!$B$8*SLP!C32921,"")</f>
        <v/>
      </c>
    </row>
    <row r="32942" spans="1:5" x14ac:dyDescent="0.3">
      <c r="A32942" s="25">
        <v>46365</v>
      </c>
      <c r="B32942" s="31">
        <v>0.92708333333333337</v>
      </c>
      <c r="C32942" s="46"/>
      <c r="D32942" s="29">
        <v>46365.927083333336</v>
      </c>
      <c r="E32942" s="15" t="str">
        <f>IF(AND($B$6=NB!$A$17,$B$8&gt;0),'Ersparnisberechnung Sommertarif'!$B$8*SLP!C32922,"")</f>
        <v/>
      </c>
    </row>
    <row r="32943" spans="1:5" x14ac:dyDescent="0.3">
      <c r="A32943" s="25">
        <v>46365</v>
      </c>
      <c r="B32943" s="31">
        <v>0.9375</v>
      </c>
      <c r="C32943" s="46"/>
      <c r="D32943" s="29">
        <v>46365.9375</v>
      </c>
      <c r="E32943" s="15" t="str">
        <f>IF(AND($B$6=NB!$A$17,$B$8&gt;0),'Ersparnisberechnung Sommertarif'!$B$8*SLP!C32923,"")</f>
        <v/>
      </c>
    </row>
    <row r="32944" spans="1:5" x14ac:dyDescent="0.3">
      <c r="A32944" s="25">
        <v>46365</v>
      </c>
      <c r="B32944" s="31">
        <v>0.94791666666666663</v>
      </c>
      <c r="C32944" s="46"/>
      <c r="D32944" s="29">
        <v>46365.947916666664</v>
      </c>
      <c r="E32944" s="15" t="str">
        <f>IF(AND($B$6=NB!$A$17,$B$8&gt;0),'Ersparnisberechnung Sommertarif'!$B$8*SLP!C32924,"")</f>
        <v/>
      </c>
    </row>
    <row r="32945" spans="1:5" x14ac:dyDescent="0.3">
      <c r="A32945" s="25">
        <v>46365</v>
      </c>
      <c r="B32945" s="31">
        <v>0.95833333333333337</v>
      </c>
      <c r="C32945" s="46"/>
      <c r="D32945" s="29">
        <v>46365.958333333336</v>
      </c>
      <c r="E32945" s="15" t="str">
        <f>IF(AND($B$6=NB!$A$17,$B$8&gt;0),'Ersparnisberechnung Sommertarif'!$B$8*SLP!C32925,"")</f>
        <v/>
      </c>
    </row>
    <row r="32946" spans="1:5" x14ac:dyDescent="0.3">
      <c r="A32946" s="25">
        <v>46365</v>
      </c>
      <c r="B32946" s="31">
        <v>0.96875</v>
      </c>
      <c r="C32946" s="46"/>
      <c r="D32946" s="29">
        <v>46365.96875</v>
      </c>
      <c r="E32946" s="15" t="str">
        <f>IF(AND($B$6=NB!$A$17,$B$8&gt;0),'Ersparnisberechnung Sommertarif'!$B$8*SLP!C32926,"")</f>
        <v/>
      </c>
    </row>
    <row r="32947" spans="1:5" x14ac:dyDescent="0.3">
      <c r="A32947" s="25">
        <v>46365</v>
      </c>
      <c r="B32947" s="31">
        <v>0.97916666666666663</v>
      </c>
      <c r="C32947" s="46"/>
      <c r="D32947" s="29">
        <v>46365.979166666664</v>
      </c>
      <c r="E32947" s="15" t="str">
        <f>IF(AND($B$6=NB!$A$17,$B$8&gt;0),'Ersparnisberechnung Sommertarif'!$B$8*SLP!C32927,"")</f>
        <v/>
      </c>
    </row>
    <row r="32948" spans="1:5" x14ac:dyDescent="0.3">
      <c r="A32948" s="25">
        <v>46365</v>
      </c>
      <c r="B32948" s="31">
        <v>0.98958333333333337</v>
      </c>
      <c r="C32948" s="46"/>
      <c r="D32948" s="29">
        <v>46365.989583333336</v>
      </c>
      <c r="E32948" s="15" t="str">
        <f>IF(AND($B$6=NB!$A$17,$B$8&gt;0),'Ersparnisberechnung Sommertarif'!$B$8*SLP!C32928,"")</f>
        <v/>
      </c>
    </row>
    <row r="32949" spans="1:5" x14ac:dyDescent="0.3">
      <c r="A32949" s="25">
        <v>46366</v>
      </c>
      <c r="B32949" s="31">
        <v>0</v>
      </c>
      <c r="C32949" s="46"/>
      <c r="D32949" s="29">
        <v>46366</v>
      </c>
      <c r="E32949" s="15" t="str">
        <f>IF(AND($B$6=NB!$A$17,$B$8&gt;0),'Ersparnisberechnung Sommertarif'!$B$8*SLP!C32929,"")</f>
        <v/>
      </c>
    </row>
    <row r="32950" spans="1:5" x14ac:dyDescent="0.3">
      <c r="A32950" s="25">
        <v>46366</v>
      </c>
      <c r="B32950" s="31">
        <v>1.0416666666666666E-2</v>
      </c>
      <c r="C32950" s="46"/>
      <c r="D32950" s="29">
        <v>46366.010416666664</v>
      </c>
      <c r="E32950" s="15" t="str">
        <f>IF(AND($B$6=NB!$A$17,$B$8&gt;0),'Ersparnisberechnung Sommertarif'!$B$8*SLP!C32930,"")</f>
        <v/>
      </c>
    </row>
    <row r="32951" spans="1:5" x14ac:dyDescent="0.3">
      <c r="A32951" s="25">
        <v>46366</v>
      </c>
      <c r="B32951" s="31">
        <v>2.0833333333333332E-2</v>
      </c>
      <c r="C32951" s="46"/>
      <c r="D32951" s="29">
        <v>46366.020833333336</v>
      </c>
      <c r="E32951" s="15" t="str">
        <f>IF(AND($B$6=NB!$A$17,$B$8&gt;0),'Ersparnisberechnung Sommertarif'!$B$8*SLP!C32931,"")</f>
        <v/>
      </c>
    </row>
    <row r="32952" spans="1:5" x14ac:dyDescent="0.3">
      <c r="A32952" s="25">
        <v>46366</v>
      </c>
      <c r="B32952" s="31">
        <v>3.125E-2</v>
      </c>
      <c r="C32952" s="46"/>
      <c r="D32952" s="29">
        <v>46366.03125</v>
      </c>
      <c r="E32952" s="15" t="str">
        <f>IF(AND($B$6=NB!$A$17,$B$8&gt;0),'Ersparnisberechnung Sommertarif'!$B$8*SLP!C32932,"")</f>
        <v/>
      </c>
    </row>
    <row r="32953" spans="1:5" x14ac:dyDescent="0.3">
      <c r="A32953" s="25">
        <v>46366</v>
      </c>
      <c r="B32953" s="31">
        <v>4.1666666666666664E-2</v>
      </c>
      <c r="C32953" s="46"/>
      <c r="D32953" s="29">
        <v>46366.041666666664</v>
      </c>
      <c r="E32953" s="15" t="str">
        <f>IF(AND($B$6=NB!$A$17,$B$8&gt;0),'Ersparnisberechnung Sommertarif'!$B$8*SLP!C32933,"")</f>
        <v/>
      </c>
    </row>
    <row r="32954" spans="1:5" x14ac:dyDescent="0.3">
      <c r="A32954" s="25">
        <v>46366</v>
      </c>
      <c r="B32954" s="31">
        <v>5.2083333333333336E-2</v>
      </c>
      <c r="C32954" s="46"/>
      <c r="D32954" s="29">
        <v>46366.052083333336</v>
      </c>
      <c r="E32954" s="15" t="str">
        <f>IF(AND($B$6=NB!$A$17,$B$8&gt;0),'Ersparnisberechnung Sommertarif'!$B$8*SLP!C32934,"")</f>
        <v/>
      </c>
    </row>
    <row r="32955" spans="1:5" x14ac:dyDescent="0.3">
      <c r="A32955" s="25">
        <v>46366</v>
      </c>
      <c r="B32955" s="31">
        <v>6.25E-2</v>
      </c>
      <c r="C32955" s="46"/>
      <c r="D32955" s="29">
        <v>46366.0625</v>
      </c>
      <c r="E32955" s="15" t="str">
        <f>IF(AND($B$6=NB!$A$17,$B$8&gt;0),'Ersparnisberechnung Sommertarif'!$B$8*SLP!C32935,"")</f>
        <v/>
      </c>
    </row>
    <row r="32956" spans="1:5" x14ac:dyDescent="0.3">
      <c r="A32956" s="25">
        <v>46366</v>
      </c>
      <c r="B32956" s="31">
        <v>7.2916666666666671E-2</v>
      </c>
      <c r="C32956" s="46"/>
      <c r="D32956" s="29">
        <v>46366.072916666664</v>
      </c>
      <c r="E32956" s="15" t="str">
        <f>IF(AND($B$6=NB!$A$17,$B$8&gt;0),'Ersparnisberechnung Sommertarif'!$B$8*SLP!C32936,"")</f>
        <v/>
      </c>
    </row>
    <row r="32957" spans="1:5" x14ac:dyDescent="0.3">
      <c r="A32957" s="25">
        <v>46366</v>
      </c>
      <c r="B32957" s="31">
        <v>8.3333333333333329E-2</v>
      </c>
      <c r="C32957" s="46"/>
      <c r="D32957" s="29">
        <v>46366.083333333336</v>
      </c>
      <c r="E32957" s="15" t="str">
        <f>IF(AND($B$6=NB!$A$17,$B$8&gt;0),'Ersparnisberechnung Sommertarif'!$B$8*SLP!C32937,"")</f>
        <v/>
      </c>
    </row>
    <row r="32958" spans="1:5" x14ac:dyDescent="0.3">
      <c r="A32958" s="25">
        <v>46366</v>
      </c>
      <c r="B32958" s="31">
        <v>9.375E-2</v>
      </c>
      <c r="C32958" s="46"/>
      <c r="D32958" s="29">
        <v>46366.09375</v>
      </c>
      <c r="E32958" s="15" t="str">
        <f>IF(AND($B$6=NB!$A$17,$B$8&gt;0),'Ersparnisberechnung Sommertarif'!$B$8*SLP!C32938,"")</f>
        <v/>
      </c>
    </row>
    <row r="32959" spans="1:5" x14ac:dyDescent="0.3">
      <c r="A32959" s="25">
        <v>46366</v>
      </c>
      <c r="B32959" s="31">
        <v>0.10416666666666667</v>
      </c>
      <c r="C32959" s="46"/>
      <c r="D32959" s="29">
        <v>46366.104166666664</v>
      </c>
      <c r="E32959" s="15" t="str">
        <f>IF(AND($B$6=NB!$A$17,$B$8&gt;0),'Ersparnisberechnung Sommertarif'!$B$8*SLP!C32939,"")</f>
        <v/>
      </c>
    </row>
    <row r="32960" spans="1:5" x14ac:dyDescent="0.3">
      <c r="A32960" s="25">
        <v>46366</v>
      </c>
      <c r="B32960" s="31">
        <v>0.11458333333333333</v>
      </c>
      <c r="C32960" s="46"/>
      <c r="D32960" s="29">
        <v>46366.114583333336</v>
      </c>
      <c r="E32960" s="15" t="str">
        <f>IF(AND($B$6=NB!$A$17,$B$8&gt;0),'Ersparnisberechnung Sommertarif'!$B$8*SLP!C32940,"")</f>
        <v/>
      </c>
    </row>
    <row r="32961" spans="1:5" x14ac:dyDescent="0.3">
      <c r="A32961" s="25">
        <v>46366</v>
      </c>
      <c r="B32961" s="31">
        <v>0.125</v>
      </c>
      <c r="C32961" s="46"/>
      <c r="D32961" s="29">
        <v>46366.125</v>
      </c>
      <c r="E32961" s="15" t="str">
        <f>IF(AND($B$6=NB!$A$17,$B$8&gt;0),'Ersparnisberechnung Sommertarif'!$B$8*SLP!C32941,"")</f>
        <v/>
      </c>
    </row>
    <row r="32962" spans="1:5" x14ac:dyDescent="0.3">
      <c r="A32962" s="25">
        <v>46366</v>
      </c>
      <c r="B32962" s="31">
        <v>0.13541666666666666</v>
      </c>
      <c r="C32962" s="46"/>
      <c r="D32962" s="29">
        <v>46366.135416666664</v>
      </c>
      <c r="E32962" s="15" t="str">
        <f>IF(AND($B$6=NB!$A$17,$B$8&gt;0),'Ersparnisberechnung Sommertarif'!$B$8*SLP!C32942,"")</f>
        <v/>
      </c>
    </row>
    <row r="32963" spans="1:5" x14ac:dyDescent="0.3">
      <c r="A32963" s="25">
        <v>46366</v>
      </c>
      <c r="B32963" s="31">
        <v>0.14583333333333334</v>
      </c>
      <c r="C32963" s="46"/>
      <c r="D32963" s="29">
        <v>46366.145833333336</v>
      </c>
      <c r="E32963" s="15" t="str">
        <f>IF(AND($B$6=NB!$A$17,$B$8&gt;0),'Ersparnisberechnung Sommertarif'!$B$8*SLP!C32943,"")</f>
        <v/>
      </c>
    </row>
    <row r="32964" spans="1:5" x14ac:dyDescent="0.3">
      <c r="A32964" s="25">
        <v>46366</v>
      </c>
      <c r="B32964" s="31">
        <v>0.15625</v>
      </c>
      <c r="C32964" s="46"/>
      <c r="D32964" s="29">
        <v>46366.15625</v>
      </c>
      <c r="E32964" s="15" t="str">
        <f>IF(AND($B$6=NB!$A$17,$B$8&gt;0),'Ersparnisberechnung Sommertarif'!$B$8*SLP!C32944,"")</f>
        <v/>
      </c>
    </row>
    <row r="32965" spans="1:5" x14ac:dyDescent="0.3">
      <c r="A32965" s="25">
        <v>46366</v>
      </c>
      <c r="B32965" s="31">
        <v>0.16666666666666666</v>
      </c>
      <c r="C32965" s="46"/>
      <c r="D32965" s="29">
        <v>46366.166666666664</v>
      </c>
      <c r="E32965" s="15" t="str">
        <f>IF(AND($B$6=NB!$A$17,$B$8&gt;0),'Ersparnisberechnung Sommertarif'!$B$8*SLP!C32945,"")</f>
        <v/>
      </c>
    </row>
    <row r="32966" spans="1:5" x14ac:dyDescent="0.3">
      <c r="A32966" s="25">
        <v>46366</v>
      </c>
      <c r="B32966" s="31">
        <v>0.17708333333333334</v>
      </c>
      <c r="C32966" s="46"/>
      <c r="D32966" s="29">
        <v>46366.177083333336</v>
      </c>
      <c r="E32966" s="15" t="str">
        <f>IF(AND($B$6=NB!$A$17,$B$8&gt;0),'Ersparnisberechnung Sommertarif'!$B$8*SLP!C32946,"")</f>
        <v/>
      </c>
    </row>
    <row r="32967" spans="1:5" x14ac:dyDescent="0.3">
      <c r="A32967" s="25">
        <v>46366</v>
      </c>
      <c r="B32967" s="31">
        <v>0.1875</v>
      </c>
      <c r="C32967" s="46"/>
      <c r="D32967" s="29">
        <v>46366.1875</v>
      </c>
      <c r="E32967" s="15" t="str">
        <f>IF(AND($B$6=NB!$A$17,$B$8&gt;0),'Ersparnisberechnung Sommertarif'!$B$8*SLP!C32947,"")</f>
        <v/>
      </c>
    </row>
    <row r="32968" spans="1:5" x14ac:dyDescent="0.3">
      <c r="A32968" s="25">
        <v>46366</v>
      </c>
      <c r="B32968" s="31">
        <v>0.19791666666666666</v>
      </c>
      <c r="C32968" s="46"/>
      <c r="D32968" s="29">
        <v>46366.197916666664</v>
      </c>
      <c r="E32968" s="15" t="str">
        <f>IF(AND($B$6=NB!$A$17,$B$8&gt;0),'Ersparnisberechnung Sommertarif'!$B$8*SLP!C32948,"")</f>
        <v/>
      </c>
    </row>
    <row r="32969" spans="1:5" x14ac:dyDescent="0.3">
      <c r="A32969" s="25">
        <v>46366</v>
      </c>
      <c r="B32969" s="31">
        <v>0.20833333333333334</v>
      </c>
      <c r="C32969" s="46"/>
      <c r="D32969" s="29">
        <v>46366.208333333336</v>
      </c>
      <c r="E32969" s="15" t="str">
        <f>IF(AND($B$6=NB!$A$17,$B$8&gt;0),'Ersparnisberechnung Sommertarif'!$B$8*SLP!C32949,"")</f>
        <v/>
      </c>
    </row>
    <row r="32970" spans="1:5" x14ac:dyDescent="0.3">
      <c r="A32970" s="25">
        <v>46366</v>
      </c>
      <c r="B32970" s="31">
        <v>0.21875</v>
      </c>
      <c r="C32970" s="46"/>
      <c r="D32970" s="29">
        <v>46366.21875</v>
      </c>
      <c r="E32970" s="15" t="str">
        <f>IF(AND($B$6=NB!$A$17,$B$8&gt;0),'Ersparnisberechnung Sommertarif'!$B$8*SLP!C32950,"")</f>
        <v/>
      </c>
    </row>
    <row r="32971" spans="1:5" x14ac:dyDescent="0.3">
      <c r="A32971" s="25">
        <v>46366</v>
      </c>
      <c r="B32971" s="31">
        <v>0.22916666666666666</v>
      </c>
      <c r="C32971" s="46"/>
      <c r="D32971" s="29">
        <v>46366.229166666664</v>
      </c>
      <c r="E32971" s="15" t="str">
        <f>IF(AND($B$6=NB!$A$17,$B$8&gt;0),'Ersparnisberechnung Sommertarif'!$B$8*SLP!C32951,"")</f>
        <v/>
      </c>
    </row>
    <row r="32972" spans="1:5" x14ac:dyDescent="0.3">
      <c r="A32972" s="25">
        <v>46366</v>
      </c>
      <c r="B32972" s="31">
        <v>0.23958333333333334</v>
      </c>
      <c r="C32972" s="46"/>
      <c r="D32972" s="29">
        <v>46366.239583333336</v>
      </c>
      <c r="E32972" s="15" t="str">
        <f>IF(AND($B$6=NB!$A$17,$B$8&gt;0),'Ersparnisberechnung Sommertarif'!$B$8*SLP!C32952,"")</f>
        <v/>
      </c>
    </row>
    <row r="32973" spans="1:5" x14ac:dyDescent="0.3">
      <c r="A32973" s="25">
        <v>46366</v>
      </c>
      <c r="B32973" s="31">
        <v>0.25</v>
      </c>
      <c r="C32973" s="46"/>
      <c r="D32973" s="29">
        <v>46366.25</v>
      </c>
      <c r="E32973" s="15" t="str">
        <f>IF(AND($B$6=NB!$A$17,$B$8&gt;0),'Ersparnisberechnung Sommertarif'!$B$8*SLP!C32953,"")</f>
        <v/>
      </c>
    </row>
    <row r="32974" spans="1:5" x14ac:dyDescent="0.3">
      <c r="A32974" s="25">
        <v>46366</v>
      </c>
      <c r="B32974" s="31">
        <v>0.26041666666666669</v>
      </c>
      <c r="C32974" s="46"/>
      <c r="D32974" s="29">
        <v>46366.260416666664</v>
      </c>
      <c r="E32974" s="15" t="str">
        <f>IF(AND($B$6=NB!$A$17,$B$8&gt;0),'Ersparnisberechnung Sommertarif'!$B$8*SLP!C32954,"")</f>
        <v/>
      </c>
    </row>
    <row r="32975" spans="1:5" x14ac:dyDescent="0.3">
      <c r="A32975" s="25">
        <v>46366</v>
      </c>
      <c r="B32975" s="31">
        <v>0.27083333333333331</v>
      </c>
      <c r="C32975" s="46"/>
      <c r="D32975" s="29">
        <v>46366.270833333336</v>
      </c>
      <c r="E32975" s="15" t="str">
        <f>IF(AND($B$6=NB!$A$17,$B$8&gt;0),'Ersparnisberechnung Sommertarif'!$B$8*SLP!C32955,"")</f>
        <v/>
      </c>
    </row>
    <row r="32976" spans="1:5" x14ac:dyDescent="0.3">
      <c r="A32976" s="25">
        <v>46366</v>
      </c>
      <c r="B32976" s="31">
        <v>0.28125</v>
      </c>
      <c r="C32976" s="46"/>
      <c r="D32976" s="29">
        <v>46366.28125</v>
      </c>
      <c r="E32976" s="15" t="str">
        <f>IF(AND($B$6=NB!$A$17,$B$8&gt;0),'Ersparnisberechnung Sommertarif'!$B$8*SLP!C32956,"")</f>
        <v/>
      </c>
    </row>
    <row r="32977" spans="1:5" x14ac:dyDescent="0.3">
      <c r="A32977" s="25">
        <v>46366</v>
      </c>
      <c r="B32977" s="31">
        <v>0.29166666666666669</v>
      </c>
      <c r="C32977" s="46"/>
      <c r="D32977" s="29">
        <v>46366.291666666664</v>
      </c>
      <c r="E32977" s="15" t="str">
        <f>IF(AND($B$6=NB!$A$17,$B$8&gt;0),'Ersparnisberechnung Sommertarif'!$B$8*SLP!C32957,"")</f>
        <v/>
      </c>
    </row>
    <row r="32978" spans="1:5" x14ac:dyDescent="0.3">
      <c r="A32978" s="25">
        <v>46366</v>
      </c>
      <c r="B32978" s="31">
        <v>0.30208333333333331</v>
      </c>
      <c r="C32978" s="46"/>
      <c r="D32978" s="29">
        <v>46366.302083333336</v>
      </c>
      <c r="E32978" s="15" t="str">
        <f>IF(AND($B$6=NB!$A$17,$B$8&gt;0),'Ersparnisberechnung Sommertarif'!$B$8*SLP!C32958,"")</f>
        <v/>
      </c>
    </row>
    <row r="32979" spans="1:5" x14ac:dyDescent="0.3">
      <c r="A32979" s="25">
        <v>46366</v>
      </c>
      <c r="B32979" s="31">
        <v>0.3125</v>
      </c>
      <c r="C32979" s="46"/>
      <c r="D32979" s="29">
        <v>46366.3125</v>
      </c>
      <c r="E32979" s="15" t="str">
        <f>IF(AND($B$6=NB!$A$17,$B$8&gt;0),'Ersparnisberechnung Sommertarif'!$B$8*SLP!C32959,"")</f>
        <v/>
      </c>
    </row>
    <row r="32980" spans="1:5" x14ac:dyDescent="0.3">
      <c r="A32980" s="25">
        <v>46366</v>
      </c>
      <c r="B32980" s="31">
        <v>0.32291666666666669</v>
      </c>
      <c r="C32980" s="46"/>
      <c r="D32980" s="29">
        <v>46366.322916666664</v>
      </c>
      <c r="E32980" s="15" t="str">
        <f>IF(AND($B$6=NB!$A$17,$B$8&gt;0),'Ersparnisberechnung Sommertarif'!$B$8*SLP!C32960,"")</f>
        <v/>
      </c>
    </row>
    <row r="32981" spans="1:5" x14ac:dyDescent="0.3">
      <c r="A32981" s="25">
        <v>46366</v>
      </c>
      <c r="B32981" s="31">
        <v>0.33333333333333331</v>
      </c>
      <c r="C32981" s="46"/>
      <c r="D32981" s="29">
        <v>46366.333333333336</v>
      </c>
      <c r="E32981" s="15" t="str">
        <f>IF(AND($B$6=NB!$A$17,$B$8&gt;0),'Ersparnisberechnung Sommertarif'!$B$8*SLP!C32961,"")</f>
        <v/>
      </c>
    </row>
    <row r="32982" spans="1:5" x14ac:dyDescent="0.3">
      <c r="A32982" s="25">
        <v>46366</v>
      </c>
      <c r="B32982" s="31">
        <v>0.34375</v>
      </c>
      <c r="C32982" s="46"/>
      <c r="D32982" s="29">
        <v>46366.34375</v>
      </c>
      <c r="E32982" s="15" t="str">
        <f>IF(AND($B$6=NB!$A$17,$B$8&gt;0),'Ersparnisberechnung Sommertarif'!$B$8*SLP!C32962,"")</f>
        <v/>
      </c>
    </row>
    <row r="32983" spans="1:5" x14ac:dyDescent="0.3">
      <c r="A32983" s="25">
        <v>46366</v>
      </c>
      <c r="B32983" s="31">
        <v>0.35416666666666669</v>
      </c>
      <c r="C32983" s="46"/>
      <c r="D32983" s="29">
        <v>46366.354166666664</v>
      </c>
      <c r="E32983" s="15" t="str">
        <f>IF(AND($B$6=NB!$A$17,$B$8&gt;0),'Ersparnisberechnung Sommertarif'!$B$8*SLP!C32963,"")</f>
        <v/>
      </c>
    </row>
    <row r="32984" spans="1:5" x14ac:dyDescent="0.3">
      <c r="A32984" s="25">
        <v>46366</v>
      </c>
      <c r="B32984" s="31">
        <v>0.36458333333333331</v>
      </c>
      <c r="C32984" s="46"/>
      <c r="D32984" s="29">
        <v>46366.364583333336</v>
      </c>
      <c r="E32984" s="15" t="str">
        <f>IF(AND($B$6=NB!$A$17,$B$8&gt;0),'Ersparnisberechnung Sommertarif'!$B$8*SLP!C32964,"")</f>
        <v/>
      </c>
    </row>
    <row r="32985" spans="1:5" x14ac:dyDescent="0.3">
      <c r="A32985" s="25">
        <v>46366</v>
      </c>
      <c r="B32985" s="31">
        <v>0.375</v>
      </c>
      <c r="C32985" s="46"/>
      <c r="D32985" s="29">
        <v>46366.375</v>
      </c>
      <c r="E32985" s="15" t="str">
        <f>IF(AND($B$6=NB!$A$17,$B$8&gt;0),'Ersparnisberechnung Sommertarif'!$B$8*SLP!C32965,"")</f>
        <v/>
      </c>
    </row>
    <row r="32986" spans="1:5" x14ac:dyDescent="0.3">
      <c r="A32986" s="25">
        <v>46366</v>
      </c>
      <c r="B32986" s="31">
        <v>0.38541666666666669</v>
      </c>
      <c r="C32986" s="46"/>
      <c r="D32986" s="29">
        <v>46366.385416666664</v>
      </c>
      <c r="E32986" s="15" t="str">
        <f>IF(AND($B$6=NB!$A$17,$B$8&gt;0),'Ersparnisberechnung Sommertarif'!$B$8*SLP!C32966,"")</f>
        <v/>
      </c>
    </row>
    <row r="32987" spans="1:5" x14ac:dyDescent="0.3">
      <c r="A32987" s="25">
        <v>46366</v>
      </c>
      <c r="B32987" s="31">
        <v>0.39583333333333331</v>
      </c>
      <c r="C32987" s="46"/>
      <c r="D32987" s="29">
        <v>46366.395833333336</v>
      </c>
      <c r="E32987" s="15" t="str">
        <f>IF(AND($B$6=NB!$A$17,$B$8&gt;0),'Ersparnisberechnung Sommertarif'!$B$8*SLP!C32967,"")</f>
        <v/>
      </c>
    </row>
    <row r="32988" spans="1:5" x14ac:dyDescent="0.3">
      <c r="A32988" s="25">
        <v>46366</v>
      </c>
      <c r="B32988" s="31">
        <v>0.40625</v>
      </c>
      <c r="C32988" s="46"/>
      <c r="D32988" s="29">
        <v>46366.40625</v>
      </c>
      <c r="E32988" s="15" t="str">
        <f>IF(AND($B$6=NB!$A$17,$B$8&gt;0),'Ersparnisberechnung Sommertarif'!$B$8*SLP!C32968,"")</f>
        <v/>
      </c>
    </row>
    <row r="32989" spans="1:5" x14ac:dyDescent="0.3">
      <c r="A32989" s="25">
        <v>46366</v>
      </c>
      <c r="B32989" s="31">
        <v>0.41666666666666669</v>
      </c>
      <c r="C32989" s="46"/>
      <c r="D32989" s="29">
        <v>46366.416666666664</v>
      </c>
      <c r="E32989" s="15" t="str">
        <f>IF(AND($B$6=NB!$A$17,$B$8&gt;0),'Ersparnisberechnung Sommertarif'!$B$8*SLP!C32969,"")</f>
        <v/>
      </c>
    </row>
    <row r="32990" spans="1:5" x14ac:dyDescent="0.3">
      <c r="A32990" s="25">
        <v>46366</v>
      </c>
      <c r="B32990" s="31">
        <v>0.42708333333333331</v>
      </c>
      <c r="C32990" s="46"/>
      <c r="D32990" s="29">
        <v>46366.427083333336</v>
      </c>
      <c r="E32990" s="15" t="str">
        <f>IF(AND($B$6=NB!$A$17,$B$8&gt;0),'Ersparnisberechnung Sommertarif'!$B$8*SLP!C32970,"")</f>
        <v/>
      </c>
    </row>
    <row r="32991" spans="1:5" x14ac:dyDescent="0.3">
      <c r="A32991" s="25">
        <v>46366</v>
      </c>
      <c r="B32991" s="31">
        <v>0.4375</v>
      </c>
      <c r="C32991" s="46"/>
      <c r="D32991" s="29">
        <v>46366.4375</v>
      </c>
      <c r="E32991" s="15" t="str">
        <f>IF(AND($B$6=NB!$A$17,$B$8&gt;0),'Ersparnisberechnung Sommertarif'!$B$8*SLP!C32971,"")</f>
        <v/>
      </c>
    </row>
    <row r="32992" spans="1:5" x14ac:dyDescent="0.3">
      <c r="A32992" s="25">
        <v>46366</v>
      </c>
      <c r="B32992" s="31">
        <v>0.44791666666666669</v>
      </c>
      <c r="C32992" s="46"/>
      <c r="D32992" s="29">
        <v>46366.447916666664</v>
      </c>
      <c r="E32992" s="15" t="str">
        <f>IF(AND($B$6=NB!$A$17,$B$8&gt;0),'Ersparnisberechnung Sommertarif'!$B$8*SLP!C32972,"")</f>
        <v/>
      </c>
    </row>
    <row r="32993" spans="1:5" x14ac:dyDescent="0.3">
      <c r="A32993" s="25">
        <v>46366</v>
      </c>
      <c r="B32993" s="31">
        <v>0.45833333333333331</v>
      </c>
      <c r="C32993" s="46"/>
      <c r="D32993" s="29">
        <v>46366.458333333336</v>
      </c>
      <c r="E32993" s="15" t="str">
        <f>IF(AND($B$6=NB!$A$17,$B$8&gt;0),'Ersparnisberechnung Sommertarif'!$B$8*SLP!C32973,"")</f>
        <v/>
      </c>
    </row>
    <row r="32994" spans="1:5" x14ac:dyDescent="0.3">
      <c r="A32994" s="25">
        <v>46366</v>
      </c>
      <c r="B32994" s="31">
        <v>0.46875</v>
      </c>
      <c r="C32994" s="46"/>
      <c r="D32994" s="29">
        <v>46366.46875</v>
      </c>
      <c r="E32994" s="15" t="str">
        <f>IF(AND($B$6=NB!$A$17,$B$8&gt;0),'Ersparnisberechnung Sommertarif'!$B$8*SLP!C32974,"")</f>
        <v/>
      </c>
    </row>
    <row r="32995" spans="1:5" x14ac:dyDescent="0.3">
      <c r="A32995" s="25">
        <v>46366</v>
      </c>
      <c r="B32995" s="31">
        <v>0.47916666666666669</v>
      </c>
      <c r="C32995" s="46"/>
      <c r="D32995" s="29">
        <v>46366.479166666664</v>
      </c>
      <c r="E32995" s="15" t="str">
        <f>IF(AND($B$6=NB!$A$17,$B$8&gt;0),'Ersparnisberechnung Sommertarif'!$B$8*SLP!C32975,"")</f>
        <v/>
      </c>
    </row>
    <row r="32996" spans="1:5" x14ac:dyDescent="0.3">
      <c r="A32996" s="25">
        <v>46366</v>
      </c>
      <c r="B32996" s="31">
        <v>0.48958333333333331</v>
      </c>
      <c r="C32996" s="46"/>
      <c r="D32996" s="29">
        <v>46366.489583333336</v>
      </c>
      <c r="E32996" s="15" t="str">
        <f>IF(AND($B$6=NB!$A$17,$B$8&gt;0),'Ersparnisberechnung Sommertarif'!$B$8*SLP!C32976,"")</f>
        <v/>
      </c>
    </row>
    <row r="32997" spans="1:5" x14ac:dyDescent="0.3">
      <c r="A32997" s="25">
        <v>46366</v>
      </c>
      <c r="B32997" s="31">
        <v>0.5</v>
      </c>
      <c r="C32997" s="46"/>
      <c r="D32997" s="29">
        <v>46366.5</v>
      </c>
      <c r="E32997" s="15" t="str">
        <f>IF(AND($B$6=NB!$A$17,$B$8&gt;0),'Ersparnisberechnung Sommertarif'!$B$8*SLP!C32977,"")</f>
        <v/>
      </c>
    </row>
    <row r="32998" spans="1:5" x14ac:dyDescent="0.3">
      <c r="A32998" s="25">
        <v>46366</v>
      </c>
      <c r="B32998" s="31">
        <v>0.51041666666666663</v>
      </c>
      <c r="C32998" s="46"/>
      <c r="D32998" s="29">
        <v>46366.510416666664</v>
      </c>
      <c r="E32998" s="15" t="str">
        <f>IF(AND($B$6=NB!$A$17,$B$8&gt;0),'Ersparnisberechnung Sommertarif'!$B$8*SLP!C32978,"")</f>
        <v/>
      </c>
    </row>
    <row r="32999" spans="1:5" x14ac:dyDescent="0.3">
      <c r="A32999" s="25">
        <v>46366</v>
      </c>
      <c r="B32999" s="31">
        <v>0.52083333333333337</v>
      </c>
      <c r="C32999" s="46"/>
      <c r="D32999" s="29">
        <v>46366.520833333336</v>
      </c>
      <c r="E32999" s="15" t="str">
        <f>IF(AND($B$6=NB!$A$17,$B$8&gt;0),'Ersparnisberechnung Sommertarif'!$B$8*SLP!C32979,"")</f>
        <v/>
      </c>
    </row>
    <row r="33000" spans="1:5" x14ac:dyDescent="0.3">
      <c r="A33000" s="25">
        <v>46366</v>
      </c>
      <c r="B33000" s="31">
        <v>0.53125</v>
      </c>
      <c r="C33000" s="46"/>
      <c r="D33000" s="29">
        <v>46366.53125</v>
      </c>
      <c r="E33000" s="15" t="str">
        <f>IF(AND($B$6=NB!$A$17,$B$8&gt;0),'Ersparnisberechnung Sommertarif'!$B$8*SLP!C32980,"")</f>
        <v/>
      </c>
    </row>
    <row r="33001" spans="1:5" x14ac:dyDescent="0.3">
      <c r="A33001" s="25">
        <v>46366</v>
      </c>
      <c r="B33001" s="31">
        <v>0.54166666666666663</v>
      </c>
      <c r="C33001" s="46"/>
      <c r="D33001" s="29">
        <v>46366.541666666664</v>
      </c>
      <c r="E33001" s="15" t="str">
        <f>IF(AND($B$6=NB!$A$17,$B$8&gt;0),'Ersparnisberechnung Sommertarif'!$B$8*SLP!C32981,"")</f>
        <v/>
      </c>
    </row>
    <row r="33002" spans="1:5" x14ac:dyDescent="0.3">
      <c r="A33002" s="25">
        <v>46366</v>
      </c>
      <c r="B33002" s="31">
        <v>0.55208333333333337</v>
      </c>
      <c r="C33002" s="46"/>
      <c r="D33002" s="29">
        <v>46366.552083333336</v>
      </c>
      <c r="E33002" s="15" t="str">
        <f>IF(AND($B$6=NB!$A$17,$B$8&gt;0),'Ersparnisberechnung Sommertarif'!$B$8*SLP!C32982,"")</f>
        <v/>
      </c>
    </row>
    <row r="33003" spans="1:5" x14ac:dyDescent="0.3">
      <c r="A33003" s="25">
        <v>46366</v>
      </c>
      <c r="B33003" s="31">
        <v>0.5625</v>
      </c>
      <c r="C33003" s="46"/>
      <c r="D33003" s="29">
        <v>46366.5625</v>
      </c>
      <c r="E33003" s="15" t="str">
        <f>IF(AND($B$6=NB!$A$17,$B$8&gt;0),'Ersparnisberechnung Sommertarif'!$B$8*SLP!C32983,"")</f>
        <v/>
      </c>
    </row>
    <row r="33004" spans="1:5" x14ac:dyDescent="0.3">
      <c r="A33004" s="25">
        <v>46366</v>
      </c>
      <c r="B33004" s="31">
        <v>0.57291666666666663</v>
      </c>
      <c r="C33004" s="46"/>
      <c r="D33004" s="29">
        <v>46366.572916666664</v>
      </c>
      <c r="E33004" s="15" t="str">
        <f>IF(AND($B$6=NB!$A$17,$B$8&gt;0),'Ersparnisberechnung Sommertarif'!$B$8*SLP!C32984,"")</f>
        <v/>
      </c>
    </row>
    <row r="33005" spans="1:5" x14ac:dyDescent="0.3">
      <c r="A33005" s="25">
        <v>46366</v>
      </c>
      <c r="B33005" s="31">
        <v>0.58333333333333337</v>
      </c>
      <c r="C33005" s="46"/>
      <c r="D33005" s="29">
        <v>46366.583333333336</v>
      </c>
      <c r="E33005" s="15" t="str">
        <f>IF(AND($B$6=NB!$A$17,$B$8&gt;0),'Ersparnisberechnung Sommertarif'!$B$8*SLP!C32985,"")</f>
        <v/>
      </c>
    </row>
    <row r="33006" spans="1:5" x14ac:dyDescent="0.3">
      <c r="A33006" s="25">
        <v>46366</v>
      </c>
      <c r="B33006" s="31">
        <v>0.59375</v>
      </c>
      <c r="C33006" s="46"/>
      <c r="D33006" s="29">
        <v>46366.59375</v>
      </c>
      <c r="E33006" s="15" t="str">
        <f>IF(AND($B$6=NB!$A$17,$B$8&gt;0),'Ersparnisberechnung Sommertarif'!$B$8*SLP!C32986,"")</f>
        <v/>
      </c>
    </row>
    <row r="33007" spans="1:5" x14ac:dyDescent="0.3">
      <c r="A33007" s="25">
        <v>46366</v>
      </c>
      <c r="B33007" s="31">
        <v>0.60416666666666663</v>
      </c>
      <c r="C33007" s="46"/>
      <c r="D33007" s="29">
        <v>46366.604166666664</v>
      </c>
      <c r="E33007" s="15" t="str">
        <f>IF(AND($B$6=NB!$A$17,$B$8&gt;0),'Ersparnisberechnung Sommertarif'!$B$8*SLP!C32987,"")</f>
        <v/>
      </c>
    </row>
    <row r="33008" spans="1:5" x14ac:dyDescent="0.3">
      <c r="A33008" s="25">
        <v>46366</v>
      </c>
      <c r="B33008" s="31">
        <v>0.61458333333333337</v>
      </c>
      <c r="C33008" s="46"/>
      <c r="D33008" s="29">
        <v>46366.614583333336</v>
      </c>
      <c r="E33008" s="15" t="str">
        <f>IF(AND($B$6=NB!$A$17,$B$8&gt;0),'Ersparnisberechnung Sommertarif'!$B$8*SLP!C32988,"")</f>
        <v/>
      </c>
    </row>
    <row r="33009" spans="1:5" x14ac:dyDescent="0.3">
      <c r="A33009" s="25">
        <v>46366</v>
      </c>
      <c r="B33009" s="31">
        <v>0.625</v>
      </c>
      <c r="C33009" s="46"/>
      <c r="D33009" s="29">
        <v>46366.625</v>
      </c>
      <c r="E33009" s="15" t="str">
        <f>IF(AND($B$6=NB!$A$17,$B$8&gt;0),'Ersparnisberechnung Sommertarif'!$B$8*SLP!C32989,"")</f>
        <v/>
      </c>
    </row>
    <row r="33010" spans="1:5" x14ac:dyDescent="0.3">
      <c r="A33010" s="25">
        <v>46366</v>
      </c>
      <c r="B33010" s="31">
        <v>0.63541666666666663</v>
      </c>
      <c r="C33010" s="46"/>
      <c r="D33010" s="29">
        <v>46366.635416666664</v>
      </c>
      <c r="E33010" s="15" t="str">
        <f>IF(AND($B$6=NB!$A$17,$B$8&gt;0),'Ersparnisberechnung Sommertarif'!$B$8*SLP!C32990,"")</f>
        <v/>
      </c>
    </row>
    <row r="33011" spans="1:5" x14ac:dyDescent="0.3">
      <c r="A33011" s="25">
        <v>46366</v>
      </c>
      <c r="B33011" s="31">
        <v>0.64583333333333337</v>
      </c>
      <c r="C33011" s="46"/>
      <c r="D33011" s="29">
        <v>46366.645833333336</v>
      </c>
      <c r="E33011" s="15" t="str">
        <f>IF(AND($B$6=NB!$A$17,$B$8&gt;0),'Ersparnisberechnung Sommertarif'!$B$8*SLP!C32991,"")</f>
        <v/>
      </c>
    </row>
    <row r="33012" spans="1:5" x14ac:dyDescent="0.3">
      <c r="A33012" s="25">
        <v>46366</v>
      </c>
      <c r="B33012" s="31">
        <v>0.65625</v>
      </c>
      <c r="C33012" s="46"/>
      <c r="D33012" s="29">
        <v>46366.65625</v>
      </c>
      <c r="E33012" s="15" t="str">
        <f>IF(AND($B$6=NB!$A$17,$B$8&gt;0),'Ersparnisberechnung Sommertarif'!$B$8*SLP!C32992,"")</f>
        <v/>
      </c>
    </row>
    <row r="33013" spans="1:5" x14ac:dyDescent="0.3">
      <c r="A33013" s="25">
        <v>46366</v>
      </c>
      <c r="B33013" s="31">
        <v>0.66666666666666663</v>
      </c>
      <c r="C33013" s="46"/>
      <c r="D33013" s="29">
        <v>46366.666666666664</v>
      </c>
      <c r="E33013" s="15" t="str">
        <f>IF(AND($B$6=NB!$A$17,$B$8&gt;0),'Ersparnisberechnung Sommertarif'!$B$8*SLP!C32993,"")</f>
        <v/>
      </c>
    </row>
    <row r="33014" spans="1:5" x14ac:dyDescent="0.3">
      <c r="A33014" s="25">
        <v>46366</v>
      </c>
      <c r="B33014" s="31">
        <v>0.67708333333333337</v>
      </c>
      <c r="C33014" s="46"/>
      <c r="D33014" s="29">
        <v>46366.677083333336</v>
      </c>
      <c r="E33014" s="15" t="str">
        <f>IF(AND($B$6=NB!$A$17,$B$8&gt;0),'Ersparnisberechnung Sommertarif'!$B$8*SLP!C32994,"")</f>
        <v/>
      </c>
    </row>
    <row r="33015" spans="1:5" x14ac:dyDescent="0.3">
      <c r="A33015" s="25">
        <v>46366</v>
      </c>
      <c r="B33015" s="31">
        <v>0.6875</v>
      </c>
      <c r="C33015" s="46"/>
      <c r="D33015" s="29">
        <v>46366.6875</v>
      </c>
      <c r="E33015" s="15" t="str">
        <f>IF(AND($B$6=NB!$A$17,$B$8&gt;0),'Ersparnisberechnung Sommertarif'!$B$8*SLP!C32995,"")</f>
        <v/>
      </c>
    </row>
    <row r="33016" spans="1:5" x14ac:dyDescent="0.3">
      <c r="A33016" s="25">
        <v>46366</v>
      </c>
      <c r="B33016" s="31">
        <v>0.69791666666666663</v>
      </c>
      <c r="C33016" s="46"/>
      <c r="D33016" s="29">
        <v>46366.697916666664</v>
      </c>
      <c r="E33016" s="15" t="str">
        <f>IF(AND($B$6=NB!$A$17,$B$8&gt;0),'Ersparnisberechnung Sommertarif'!$B$8*SLP!C32996,"")</f>
        <v/>
      </c>
    </row>
    <row r="33017" spans="1:5" x14ac:dyDescent="0.3">
      <c r="A33017" s="25">
        <v>46366</v>
      </c>
      <c r="B33017" s="31">
        <v>0.70833333333333337</v>
      </c>
      <c r="C33017" s="46"/>
      <c r="D33017" s="29">
        <v>46366.708333333336</v>
      </c>
      <c r="E33017" s="15" t="str">
        <f>IF(AND($B$6=NB!$A$17,$B$8&gt;0),'Ersparnisberechnung Sommertarif'!$B$8*SLP!C32997,"")</f>
        <v/>
      </c>
    </row>
    <row r="33018" spans="1:5" x14ac:dyDescent="0.3">
      <c r="A33018" s="25">
        <v>46366</v>
      </c>
      <c r="B33018" s="31">
        <v>0.71875</v>
      </c>
      <c r="C33018" s="46"/>
      <c r="D33018" s="29">
        <v>46366.71875</v>
      </c>
      <c r="E33018" s="15" t="str">
        <f>IF(AND($B$6=NB!$A$17,$B$8&gt;0),'Ersparnisberechnung Sommertarif'!$B$8*SLP!C32998,"")</f>
        <v/>
      </c>
    </row>
    <row r="33019" spans="1:5" x14ac:dyDescent="0.3">
      <c r="A33019" s="25">
        <v>46366</v>
      </c>
      <c r="B33019" s="31">
        <v>0.72916666666666663</v>
      </c>
      <c r="C33019" s="46"/>
      <c r="D33019" s="29">
        <v>46366.729166666664</v>
      </c>
      <c r="E33019" s="15" t="str">
        <f>IF(AND($B$6=NB!$A$17,$B$8&gt;0),'Ersparnisberechnung Sommertarif'!$B$8*SLP!C32999,"")</f>
        <v/>
      </c>
    </row>
    <row r="33020" spans="1:5" x14ac:dyDescent="0.3">
      <c r="A33020" s="25">
        <v>46366</v>
      </c>
      <c r="B33020" s="31">
        <v>0.73958333333333337</v>
      </c>
      <c r="C33020" s="46"/>
      <c r="D33020" s="29">
        <v>46366.739583333336</v>
      </c>
      <c r="E33020" s="15" t="str">
        <f>IF(AND($B$6=NB!$A$17,$B$8&gt;0),'Ersparnisberechnung Sommertarif'!$B$8*SLP!C33000,"")</f>
        <v/>
      </c>
    </row>
    <row r="33021" spans="1:5" x14ac:dyDescent="0.3">
      <c r="A33021" s="25">
        <v>46366</v>
      </c>
      <c r="B33021" s="31">
        <v>0.75</v>
      </c>
      <c r="C33021" s="46"/>
      <c r="D33021" s="29">
        <v>46366.75</v>
      </c>
      <c r="E33021" s="15" t="str">
        <f>IF(AND($B$6=NB!$A$17,$B$8&gt;0),'Ersparnisberechnung Sommertarif'!$B$8*SLP!C33001,"")</f>
        <v/>
      </c>
    </row>
    <row r="33022" spans="1:5" x14ac:dyDescent="0.3">
      <c r="A33022" s="25">
        <v>46366</v>
      </c>
      <c r="B33022" s="31">
        <v>0.76041666666666663</v>
      </c>
      <c r="C33022" s="46"/>
      <c r="D33022" s="29">
        <v>46366.760416666664</v>
      </c>
      <c r="E33022" s="15" t="str">
        <f>IF(AND($B$6=NB!$A$17,$B$8&gt;0),'Ersparnisberechnung Sommertarif'!$B$8*SLP!C33002,"")</f>
        <v/>
      </c>
    </row>
    <row r="33023" spans="1:5" x14ac:dyDescent="0.3">
      <c r="A33023" s="25">
        <v>46366</v>
      </c>
      <c r="B33023" s="31">
        <v>0.77083333333333337</v>
      </c>
      <c r="C33023" s="46"/>
      <c r="D33023" s="29">
        <v>46366.770833333336</v>
      </c>
      <c r="E33023" s="15" t="str">
        <f>IF(AND($B$6=NB!$A$17,$B$8&gt;0),'Ersparnisberechnung Sommertarif'!$B$8*SLP!C33003,"")</f>
        <v/>
      </c>
    </row>
    <row r="33024" spans="1:5" x14ac:dyDescent="0.3">
      <c r="A33024" s="25">
        <v>46366</v>
      </c>
      <c r="B33024" s="31">
        <v>0.78125</v>
      </c>
      <c r="C33024" s="46"/>
      <c r="D33024" s="29">
        <v>46366.78125</v>
      </c>
      <c r="E33024" s="15" t="str">
        <f>IF(AND($B$6=NB!$A$17,$B$8&gt;0),'Ersparnisberechnung Sommertarif'!$B$8*SLP!C33004,"")</f>
        <v/>
      </c>
    </row>
    <row r="33025" spans="1:5" x14ac:dyDescent="0.3">
      <c r="A33025" s="25">
        <v>46366</v>
      </c>
      <c r="B33025" s="31">
        <v>0.79166666666666663</v>
      </c>
      <c r="C33025" s="46"/>
      <c r="D33025" s="29">
        <v>46366.791666666664</v>
      </c>
      <c r="E33025" s="15" t="str">
        <f>IF(AND($B$6=NB!$A$17,$B$8&gt;0),'Ersparnisberechnung Sommertarif'!$B$8*SLP!C33005,"")</f>
        <v/>
      </c>
    </row>
    <row r="33026" spans="1:5" x14ac:dyDescent="0.3">
      <c r="A33026" s="25">
        <v>46366</v>
      </c>
      <c r="B33026" s="31">
        <v>0.80208333333333337</v>
      </c>
      <c r="C33026" s="46"/>
      <c r="D33026" s="29">
        <v>46366.802083333336</v>
      </c>
      <c r="E33026" s="15" t="str">
        <f>IF(AND($B$6=NB!$A$17,$B$8&gt;0),'Ersparnisberechnung Sommertarif'!$B$8*SLP!C33006,"")</f>
        <v/>
      </c>
    </row>
    <row r="33027" spans="1:5" x14ac:dyDescent="0.3">
      <c r="A33027" s="25">
        <v>46366</v>
      </c>
      <c r="B33027" s="31">
        <v>0.8125</v>
      </c>
      <c r="C33027" s="46"/>
      <c r="D33027" s="29">
        <v>46366.8125</v>
      </c>
      <c r="E33027" s="15" t="str">
        <f>IF(AND($B$6=NB!$A$17,$B$8&gt;0),'Ersparnisberechnung Sommertarif'!$B$8*SLP!C33007,"")</f>
        <v/>
      </c>
    </row>
    <row r="33028" spans="1:5" x14ac:dyDescent="0.3">
      <c r="A33028" s="25">
        <v>46366</v>
      </c>
      <c r="B33028" s="31">
        <v>0.82291666666666663</v>
      </c>
      <c r="C33028" s="46"/>
      <c r="D33028" s="29">
        <v>46366.822916666664</v>
      </c>
      <c r="E33028" s="15" t="str">
        <f>IF(AND($B$6=NB!$A$17,$B$8&gt;0),'Ersparnisberechnung Sommertarif'!$B$8*SLP!C33008,"")</f>
        <v/>
      </c>
    </row>
    <row r="33029" spans="1:5" x14ac:dyDescent="0.3">
      <c r="A33029" s="25">
        <v>46366</v>
      </c>
      <c r="B33029" s="31">
        <v>0.83333333333333337</v>
      </c>
      <c r="C33029" s="46"/>
      <c r="D33029" s="29">
        <v>46366.833333333336</v>
      </c>
      <c r="E33029" s="15" t="str">
        <f>IF(AND($B$6=NB!$A$17,$B$8&gt;0),'Ersparnisberechnung Sommertarif'!$B$8*SLP!C33009,"")</f>
        <v/>
      </c>
    </row>
    <row r="33030" spans="1:5" x14ac:dyDescent="0.3">
      <c r="A33030" s="25">
        <v>46366</v>
      </c>
      <c r="B33030" s="31">
        <v>0.84375</v>
      </c>
      <c r="C33030" s="46"/>
      <c r="D33030" s="29">
        <v>46366.84375</v>
      </c>
      <c r="E33030" s="15" t="str">
        <f>IF(AND($B$6=NB!$A$17,$B$8&gt;0),'Ersparnisberechnung Sommertarif'!$B$8*SLP!C33010,"")</f>
        <v/>
      </c>
    </row>
    <row r="33031" spans="1:5" x14ac:dyDescent="0.3">
      <c r="A33031" s="25">
        <v>46366</v>
      </c>
      <c r="B33031" s="31">
        <v>0.85416666666666663</v>
      </c>
      <c r="C33031" s="46"/>
      <c r="D33031" s="29">
        <v>46366.854166666664</v>
      </c>
      <c r="E33031" s="15" t="str">
        <f>IF(AND($B$6=NB!$A$17,$B$8&gt;0),'Ersparnisberechnung Sommertarif'!$B$8*SLP!C33011,"")</f>
        <v/>
      </c>
    </row>
    <row r="33032" spans="1:5" x14ac:dyDescent="0.3">
      <c r="A33032" s="25">
        <v>46366</v>
      </c>
      <c r="B33032" s="31">
        <v>0.86458333333333337</v>
      </c>
      <c r="C33032" s="46"/>
      <c r="D33032" s="29">
        <v>46366.864583333336</v>
      </c>
      <c r="E33032" s="15" t="str">
        <f>IF(AND($B$6=NB!$A$17,$B$8&gt;0),'Ersparnisberechnung Sommertarif'!$B$8*SLP!C33012,"")</f>
        <v/>
      </c>
    </row>
    <row r="33033" spans="1:5" x14ac:dyDescent="0.3">
      <c r="A33033" s="25">
        <v>46366</v>
      </c>
      <c r="B33033" s="31">
        <v>0.875</v>
      </c>
      <c r="C33033" s="46"/>
      <c r="D33033" s="29">
        <v>46366.875</v>
      </c>
      <c r="E33033" s="15" t="str">
        <f>IF(AND($B$6=NB!$A$17,$B$8&gt;0),'Ersparnisberechnung Sommertarif'!$B$8*SLP!C33013,"")</f>
        <v/>
      </c>
    </row>
    <row r="33034" spans="1:5" x14ac:dyDescent="0.3">
      <c r="A33034" s="25">
        <v>46366</v>
      </c>
      <c r="B33034" s="31">
        <v>0.88541666666666663</v>
      </c>
      <c r="C33034" s="46"/>
      <c r="D33034" s="29">
        <v>46366.885416666664</v>
      </c>
      <c r="E33034" s="15" t="str">
        <f>IF(AND($B$6=NB!$A$17,$B$8&gt;0),'Ersparnisberechnung Sommertarif'!$B$8*SLP!C33014,"")</f>
        <v/>
      </c>
    </row>
    <row r="33035" spans="1:5" x14ac:dyDescent="0.3">
      <c r="A33035" s="25">
        <v>46366</v>
      </c>
      <c r="B33035" s="31">
        <v>0.89583333333333337</v>
      </c>
      <c r="C33035" s="46"/>
      <c r="D33035" s="29">
        <v>46366.895833333336</v>
      </c>
      <c r="E33035" s="15" t="str">
        <f>IF(AND($B$6=NB!$A$17,$B$8&gt;0),'Ersparnisberechnung Sommertarif'!$B$8*SLP!C33015,"")</f>
        <v/>
      </c>
    </row>
    <row r="33036" spans="1:5" x14ac:dyDescent="0.3">
      <c r="A33036" s="25">
        <v>46366</v>
      </c>
      <c r="B33036" s="31">
        <v>0.90625</v>
      </c>
      <c r="C33036" s="46"/>
      <c r="D33036" s="29">
        <v>46366.90625</v>
      </c>
      <c r="E33036" s="15" t="str">
        <f>IF(AND($B$6=NB!$A$17,$B$8&gt;0),'Ersparnisberechnung Sommertarif'!$B$8*SLP!C33016,"")</f>
        <v/>
      </c>
    </row>
    <row r="33037" spans="1:5" x14ac:dyDescent="0.3">
      <c r="A33037" s="25">
        <v>46366</v>
      </c>
      <c r="B33037" s="31">
        <v>0.91666666666666663</v>
      </c>
      <c r="C33037" s="46"/>
      <c r="D33037" s="29">
        <v>46366.916666666664</v>
      </c>
      <c r="E33037" s="15" t="str">
        <f>IF(AND($B$6=NB!$A$17,$B$8&gt;0),'Ersparnisberechnung Sommertarif'!$B$8*SLP!C33017,"")</f>
        <v/>
      </c>
    </row>
    <row r="33038" spans="1:5" x14ac:dyDescent="0.3">
      <c r="A33038" s="25">
        <v>46366</v>
      </c>
      <c r="B33038" s="31">
        <v>0.92708333333333337</v>
      </c>
      <c r="C33038" s="46"/>
      <c r="D33038" s="29">
        <v>46366.927083333336</v>
      </c>
      <c r="E33038" s="15" t="str">
        <f>IF(AND($B$6=NB!$A$17,$B$8&gt;0),'Ersparnisberechnung Sommertarif'!$B$8*SLP!C33018,"")</f>
        <v/>
      </c>
    </row>
    <row r="33039" spans="1:5" x14ac:dyDescent="0.3">
      <c r="A33039" s="25">
        <v>46366</v>
      </c>
      <c r="B33039" s="31">
        <v>0.9375</v>
      </c>
      <c r="C33039" s="46"/>
      <c r="D33039" s="29">
        <v>46366.9375</v>
      </c>
      <c r="E33039" s="15" t="str">
        <f>IF(AND($B$6=NB!$A$17,$B$8&gt;0),'Ersparnisberechnung Sommertarif'!$B$8*SLP!C33019,"")</f>
        <v/>
      </c>
    </row>
    <row r="33040" spans="1:5" x14ac:dyDescent="0.3">
      <c r="A33040" s="25">
        <v>46366</v>
      </c>
      <c r="B33040" s="31">
        <v>0.94791666666666663</v>
      </c>
      <c r="C33040" s="46"/>
      <c r="D33040" s="29">
        <v>46366.947916666664</v>
      </c>
      <c r="E33040" s="15" t="str">
        <f>IF(AND($B$6=NB!$A$17,$B$8&gt;0),'Ersparnisberechnung Sommertarif'!$B$8*SLP!C33020,"")</f>
        <v/>
      </c>
    </row>
    <row r="33041" spans="1:5" x14ac:dyDescent="0.3">
      <c r="A33041" s="25">
        <v>46366</v>
      </c>
      <c r="B33041" s="31">
        <v>0.95833333333333337</v>
      </c>
      <c r="C33041" s="46"/>
      <c r="D33041" s="29">
        <v>46366.958333333336</v>
      </c>
      <c r="E33041" s="15" t="str">
        <f>IF(AND($B$6=NB!$A$17,$B$8&gt;0),'Ersparnisberechnung Sommertarif'!$B$8*SLP!C33021,"")</f>
        <v/>
      </c>
    </row>
    <row r="33042" spans="1:5" x14ac:dyDescent="0.3">
      <c r="A33042" s="25">
        <v>46366</v>
      </c>
      <c r="B33042" s="31">
        <v>0.96875</v>
      </c>
      <c r="C33042" s="46"/>
      <c r="D33042" s="29">
        <v>46366.96875</v>
      </c>
      <c r="E33042" s="15" t="str">
        <f>IF(AND($B$6=NB!$A$17,$B$8&gt;0),'Ersparnisberechnung Sommertarif'!$B$8*SLP!C33022,"")</f>
        <v/>
      </c>
    </row>
    <row r="33043" spans="1:5" x14ac:dyDescent="0.3">
      <c r="A33043" s="25">
        <v>46366</v>
      </c>
      <c r="B33043" s="31">
        <v>0.97916666666666663</v>
      </c>
      <c r="C33043" s="46"/>
      <c r="D33043" s="29">
        <v>46366.979166666664</v>
      </c>
      <c r="E33043" s="15" t="str">
        <f>IF(AND($B$6=NB!$A$17,$B$8&gt;0),'Ersparnisberechnung Sommertarif'!$B$8*SLP!C33023,"")</f>
        <v/>
      </c>
    </row>
    <row r="33044" spans="1:5" x14ac:dyDescent="0.3">
      <c r="A33044" s="25">
        <v>46366</v>
      </c>
      <c r="B33044" s="31">
        <v>0.98958333333333337</v>
      </c>
      <c r="C33044" s="46"/>
      <c r="D33044" s="29">
        <v>46366.989583333336</v>
      </c>
      <c r="E33044" s="15" t="str">
        <f>IF(AND($B$6=NB!$A$17,$B$8&gt;0),'Ersparnisberechnung Sommertarif'!$B$8*SLP!C33024,"")</f>
        <v/>
      </c>
    </row>
    <row r="33045" spans="1:5" x14ac:dyDescent="0.3">
      <c r="A33045" s="25">
        <v>46367</v>
      </c>
      <c r="B33045" s="31">
        <v>0</v>
      </c>
      <c r="C33045" s="46"/>
      <c r="D33045" s="29">
        <v>46367</v>
      </c>
      <c r="E33045" s="15" t="str">
        <f>IF(AND($B$6=NB!$A$17,$B$8&gt;0),'Ersparnisberechnung Sommertarif'!$B$8*SLP!C33025,"")</f>
        <v/>
      </c>
    </row>
    <row r="33046" spans="1:5" x14ac:dyDescent="0.3">
      <c r="A33046" s="25">
        <v>46367</v>
      </c>
      <c r="B33046" s="31">
        <v>1.0416666666666666E-2</v>
      </c>
      <c r="C33046" s="46"/>
      <c r="D33046" s="29">
        <v>46367.010416666664</v>
      </c>
      <c r="E33046" s="15" t="str">
        <f>IF(AND($B$6=NB!$A$17,$B$8&gt;0),'Ersparnisberechnung Sommertarif'!$B$8*SLP!C33026,"")</f>
        <v/>
      </c>
    </row>
    <row r="33047" spans="1:5" x14ac:dyDescent="0.3">
      <c r="A33047" s="25">
        <v>46367</v>
      </c>
      <c r="B33047" s="31">
        <v>2.0833333333333332E-2</v>
      </c>
      <c r="C33047" s="46"/>
      <c r="D33047" s="29">
        <v>46367.020833333336</v>
      </c>
      <c r="E33047" s="15" t="str">
        <f>IF(AND($B$6=NB!$A$17,$B$8&gt;0),'Ersparnisberechnung Sommertarif'!$B$8*SLP!C33027,"")</f>
        <v/>
      </c>
    </row>
    <row r="33048" spans="1:5" x14ac:dyDescent="0.3">
      <c r="A33048" s="25">
        <v>46367</v>
      </c>
      <c r="B33048" s="31">
        <v>3.125E-2</v>
      </c>
      <c r="C33048" s="46"/>
      <c r="D33048" s="29">
        <v>46367.03125</v>
      </c>
      <c r="E33048" s="15" t="str">
        <f>IF(AND($B$6=NB!$A$17,$B$8&gt;0),'Ersparnisberechnung Sommertarif'!$B$8*SLP!C33028,"")</f>
        <v/>
      </c>
    </row>
    <row r="33049" spans="1:5" x14ac:dyDescent="0.3">
      <c r="A33049" s="25">
        <v>46367</v>
      </c>
      <c r="B33049" s="31">
        <v>4.1666666666666664E-2</v>
      </c>
      <c r="C33049" s="46"/>
      <c r="D33049" s="29">
        <v>46367.041666666664</v>
      </c>
      <c r="E33049" s="15" t="str">
        <f>IF(AND($B$6=NB!$A$17,$B$8&gt;0),'Ersparnisberechnung Sommertarif'!$B$8*SLP!C33029,"")</f>
        <v/>
      </c>
    </row>
    <row r="33050" spans="1:5" x14ac:dyDescent="0.3">
      <c r="A33050" s="25">
        <v>46367</v>
      </c>
      <c r="B33050" s="31">
        <v>5.2083333333333336E-2</v>
      </c>
      <c r="C33050" s="46"/>
      <c r="D33050" s="29">
        <v>46367.052083333336</v>
      </c>
      <c r="E33050" s="15" t="str">
        <f>IF(AND($B$6=NB!$A$17,$B$8&gt;0),'Ersparnisberechnung Sommertarif'!$B$8*SLP!C33030,"")</f>
        <v/>
      </c>
    </row>
    <row r="33051" spans="1:5" x14ac:dyDescent="0.3">
      <c r="A33051" s="25">
        <v>46367</v>
      </c>
      <c r="B33051" s="31">
        <v>6.25E-2</v>
      </c>
      <c r="C33051" s="46"/>
      <c r="D33051" s="29">
        <v>46367.0625</v>
      </c>
      <c r="E33051" s="15" t="str">
        <f>IF(AND($B$6=NB!$A$17,$B$8&gt;0),'Ersparnisberechnung Sommertarif'!$B$8*SLP!C33031,"")</f>
        <v/>
      </c>
    </row>
    <row r="33052" spans="1:5" x14ac:dyDescent="0.3">
      <c r="A33052" s="25">
        <v>46367</v>
      </c>
      <c r="B33052" s="31">
        <v>7.2916666666666671E-2</v>
      </c>
      <c r="C33052" s="46"/>
      <c r="D33052" s="29">
        <v>46367.072916666664</v>
      </c>
      <c r="E33052" s="15" t="str">
        <f>IF(AND($B$6=NB!$A$17,$B$8&gt;0),'Ersparnisberechnung Sommertarif'!$B$8*SLP!C33032,"")</f>
        <v/>
      </c>
    </row>
    <row r="33053" spans="1:5" x14ac:dyDescent="0.3">
      <c r="A33053" s="25">
        <v>46367</v>
      </c>
      <c r="B33053" s="31">
        <v>8.3333333333333329E-2</v>
      </c>
      <c r="C33053" s="46"/>
      <c r="D33053" s="29">
        <v>46367.083333333336</v>
      </c>
      <c r="E33053" s="15" t="str">
        <f>IF(AND($B$6=NB!$A$17,$B$8&gt;0),'Ersparnisberechnung Sommertarif'!$B$8*SLP!C33033,"")</f>
        <v/>
      </c>
    </row>
    <row r="33054" spans="1:5" x14ac:dyDescent="0.3">
      <c r="A33054" s="25">
        <v>46367</v>
      </c>
      <c r="B33054" s="31">
        <v>9.375E-2</v>
      </c>
      <c r="C33054" s="46"/>
      <c r="D33054" s="29">
        <v>46367.09375</v>
      </c>
      <c r="E33054" s="15" t="str">
        <f>IF(AND($B$6=NB!$A$17,$B$8&gt;0),'Ersparnisberechnung Sommertarif'!$B$8*SLP!C33034,"")</f>
        <v/>
      </c>
    </row>
    <row r="33055" spans="1:5" x14ac:dyDescent="0.3">
      <c r="A33055" s="25">
        <v>46367</v>
      </c>
      <c r="B33055" s="31">
        <v>0.10416666666666667</v>
      </c>
      <c r="C33055" s="46"/>
      <c r="D33055" s="29">
        <v>46367.104166666664</v>
      </c>
      <c r="E33055" s="15" t="str">
        <f>IF(AND($B$6=NB!$A$17,$B$8&gt;0),'Ersparnisberechnung Sommertarif'!$B$8*SLP!C33035,"")</f>
        <v/>
      </c>
    </row>
    <row r="33056" spans="1:5" x14ac:dyDescent="0.3">
      <c r="A33056" s="25">
        <v>46367</v>
      </c>
      <c r="B33056" s="31">
        <v>0.11458333333333333</v>
      </c>
      <c r="C33056" s="46"/>
      <c r="D33056" s="29">
        <v>46367.114583333336</v>
      </c>
      <c r="E33056" s="15" t="str">
        <f>IF(AND($B$6=NB!$A$17,$B$8&gt;0),'Ersparnisberechnung Sommertarif'!$B$8*SLP!C33036,"")</f>
        <v/>
      </c>
    </row>
    <row r="33057" spans="1:5" x14ac:dyDescent="0.3">
      <c r="A33057" s="25">
        <v>46367</v>
      </c>
      <c r="B33057" s="31">
        <v>0.125</v>
      </c>
      <c r="C33057" s="46"/>
      <c r="D33057" s="29">
        <v>46367.125</v>
      </c>
      <c r="E33057" s="15" t="str">
        <f>IF(AND($B$6=NB!$A$17,$B$8&gt;0),'Ersparnisberechnung Sommertarif'!$B$8*SLP!C33037,"")</f>
        <v/>
      </c>
    </row>
    <row r="33058" spans="1:5" x14ac:dyDescent="0.3">
      <c r="A33058" s="25">
        <v>46367</v>
      </c>
      <c r="B33058" s="31">
        <v>0.13541666666666666</v>
      </c>
      <c r="C33058" s="46"/>
      <c r="D33058" s="29">
        <v>46367.135416666664</v>
      </c>
      <c r="E33058" s="15" t="str">
        <f>IF(AND($B$6=NB!$A$17,$B$8&gt;0),'Ersparnisberechnung Sommertarif'!$B$8*SLP!C33038,"")</f>
        <v/>
      </c>
    </row>
    <row r="33059" spans="1:5" x14ac:dyDescent="0.3">
      <c r="A33059" s="25">
        <v>46367</v>
      </c>
      <c r="B33059" s="31">
        <v>0.14583333333333334</v>
      </c>
      <c r="C33059" s="46"/>
      <c r="D33059" s="29">
        <v>46367.145833333336</v>
      </c>
      <c r="E33059" s="15" t="str">
        <f>IF(AND($B$6=NB!$A$17,$B$8&gt;0),'Ersparnisberechnung Sommertarif'!$B$8*SLP!C33039,"")</f>
        <v/>
      </c>
    </row>
    <row r="33060" spans="1:5" x14ac:dyDescent="0.3">
      <c r="A33060" s="25">
        <v>46367</v>
      </c>
      <c r="B33060" s="31">
        <v>0.15625</v>
      </c>
      <c r="C33060" s="46"/>
      <c r="D33060" s="29">
        <v>46367.15625</v>
      </c>
      <c r="E33060" s="15" t="str">
        <f>IF(AND($B$6=NB!$A$17,$B$8&gt;0),'Ersparnisberechnung Sommertarif'!$B$8*SLP!C33040,"")</f>
        <v/>
      </c>
    </row>
    <row r="33061" spans="1:5" x14ac:dyDescent="0.3">
      <c r="A33061" s="25">
        <v>46367</v>
      </c>
      <c r="B33061" s="31">
        <v>0.16666666666666666</v>
      </c>
      <c r="C33061" s="46"/>
      <c r="D33061" s="29">
        <v>46367.166666666664</v>
      </c>
      <c r="E33061" s="15" t="str">
        <f>IF(AND($B$6=NB!$A$17,$B$8&gt;0),'Ersparnisberechnung Sommertarif'!$B$8*SLP!C33041,"")</f>
        <v/>
      </c>
    </row>
    <row r="33062" spans="1:5" x14ac:dyDescent="0.3">
      <c r="A33062" s="25">
        <v>46367</v>
      </c>
      <c r="B33062" s="31">
        <v>0.17708333333333334</v>
      </c>
      <c r="C33062" s="46"/>
      <c r="D33062" s="29">
        <v>46367.177083333336</v>
      </c>
      <c r="E33062" s="15" t="str">
        <f>IF(AND($B$6=NB!$A$17,$B$8&gt;0),'Ersparnisberechnung Sommertarif'!$B$8*SLP!C33042,"")</f>
        <v/>
      </c>
    </row>
    <row r="33063" spans="1:5" x14ac:dyDescent="0.3">
      <c r="A33063" s="25">
        <v>46367</v>
      </c>
      <c r="B33063" s="31">
        <v>0.1875</v>
      </c>
      <c r="C33063" s="46"/>
      <c r="D33063" s="29">
        <v>46367.1875</v>
      </c>
      <c r="E33063" s="15" t="str">
        <f>IF(AND($B$6=NB!$A$17,$B$8&gt;0),'Ersparnisberechnung Sommertarif'!$B$8*SLP!C33043,"")</f>
        <v/>
      </c>
    </row>
    <row r="33064" spans="1:5" x14ac:dyDescent="0.3">
      <c r="A33064" s="25">
        <v>46367</v>
      </c>
      <c r="B33064" s="31">
        <v>0.19791666666666666</v>
      </c>
      <c r="C33064" s="46"/>
      <c r="D33064" s="29">
        <v>46367.197916666664</v>
      </c>
      <c r="E33064" s="15" t="str">
        <f>IF(AND($B$6=NB!$A$17,$B$8&gt;0),'Ersparnisberechnung Sommertarif'!$B$8*SLP!C33044,"")</f>
        <v/>
      </c>
    </row>
    <row r="33065" spans="1:5" x14ac:dyDescent="0.3">
      <c r="A33065" s="25">
        <v>46367</v>
      </c>
      <c r="B33065" s="31">
        <v>0.20833333333333334</v>
      </c>
      <c r="C33065" s="46"/>
      <c r="D33065" s="29">
        <v>46367.208333333336</v>
      </c>
      <c r="E33065" s="15" t="str">
        <f>IF(AND($B$6=NB!$A$17,$B$8&gt;0),'Ersparnisberechnung Sommertarif'!$B$8*SLP!C33045,"")</f>
        <v/>
      </c>
    </row>
    <row r="33066" spans="1:5" x14ac:dyDescent="0.3">
      <c r="A33066" s="25">
        <v>46367</v>
      </c>
      <c r="B33066" s="31">
        <v>0.21875</v>
      </c>
      <c r="C33066" s="46"/>
      <c r="D33066" s="29">
        <v>46367.21875</v>
      </c>
      <c r="E33066" s="15" t="str">
        <f>IF(AND($B$6=NB!$A$17,$B$8&gt;0),'Ersparnisberechnung Sommertarif'!$B$8*SLP!C33046,"")</f>
        <v/>
      </c>
    </row>
    <row r="33067" spans="1:5" x14ac:dyDescent="0.3">
      <c r="A33067" s="25">
        <v>46367</v>
      </c>
      <c r="B33067" s="31">
        <v>0.22916666666666666</v>
      </c>
      <c r="C33067" s="46"/>
      <c r="D33067" s="29">
        <v>46367.229166666664</v>
      </c>
      <c r="E33067" s="15" t="str">
        <f>IF(AND($B$6=NB!$A$17,$B$8&gt;0),'Ersparnisberechnung Sommertarif'!$B$8*SLP!C33047,"")</f>
        <v/>
      </c>
    </row>
    <row r="33068" spans="1:5" x14ac:dyDescent="0.3">
      <c r="A33068" s="25">
        <v>46367</v>
      </c>
      <c r="B33068" s="31">
        <v>0.23958333333333334</v>
      </c>
      <c r="C33068" s="46"/>
      <c r="D33068" s="29">
        <v>46367.239583333336</v>
      </c>
      <c r="E33068" s="15" t="str">
        <f>IF(AND($B$6=NB!$A$17,$B$8&gt;0),'Ersparnisberechnung Sommertarif'!$B$8*SLP!C33048,"")</f>
        <v/>
      </c>
    </row>
    <row r="33069" spans="1:5" x14ac:dyDescent="0.3">
      <c r="A33069" s="25">
        <v>46367</v>
      </c>
      <c r="B33069" s="31">
        <v>0.25</v>
      </c>
      <c r="C33069" s="46"/>
      <c r="D33069" s="29">
        <v>46367.25</v>
      </c>
      <c r="E33069" s="15" t="str">
        <f>IF(AND($B$6=NB!$A$17,$B$8&gt;0),'Ersparnisberechnung Sommertarif'!$B$8*SLP!C33049,"")</f>
        <v/>
      </c>
    </row>
    <row r="33070" spans="1:5" x14ac:dyDescent="0.3">
      <c r="A33070" s="25">
        <v>46367</v>
      </c>
      <c r="B33070" s="31">
        <v>0.26041666666666669</v>
      </c>
      <c r="C33070" s="46"/>
      <c r="D33070" s="29">
        <v>46367.260416666664</v>
      </c>
      <c r="E33070" s="15" t="str">
        <f>IF(AND($B$6=NB!$A$17,$B$8&gt;0),'Ersparnisberechnung Sommertarif'!$B$8*SLP!C33050,"")</f>
        <v/>
      </c>
    </row>
    <row r="33071" spans="1:5" x14ac:dyDescent="0.3">
      <c r="A33071" s="25">
        <v>46367</v>
      </c>
      <c r="B33071" s="31">
        <v>0.27083333333333331</v>
      </c>
      <c r="C33071" s="46"/>
      <c r="D33071" s="29">
        <v>46367.270833333336</v>
      </c>
      <c r="E33071" s="15" t="str">
        <f>IF(AND($B$6=NB!$A$17,$B$8&gt;0),'Ersparnisberechnung Sommertarif'!$B$8*SLP!C33051,"")</f>
        <v/>
      </c>
    </row>
    <row r="33072" spans="1:5" x14ac:dyDescent="0.3">
      <c r="A33072" s="25">
        <v>46367</v>
      </c>
      <c r="B33072" s="31">
        <v>0.28125</v>
      </c>
      <c r="C33072" s="46"/>
      <c r="D33072" s="29">
        <v>46367.28125</v>
      </c>
      <c r="E33072" s="15" t="str">
        <f>IF(AND($B$6=NB!$A$17,$B$8&gt;0),'Ersparnisberechnung Sommertarif'!$B$8*SLP!C33052,"")</f>
        <v/>
      </c>
    </row>
    <row r="33073" spans="1:5" x14ac:dyDescent="0.3">
      <c r="A33073" s="25">
        <v>46367</v>
      </c>
      <c r="B33073" s="31">
        <v>0.29166666666666669</v>
      </c>
      <c r="C33073" s="46"/>
      <c r="D33073" s="29">
        <v>46367.291666666664</v>
      </c>
      <c r="E33073" s="15" t="str">
        <f>IF(AND($B$6=NB!$A$17,$B$8&gt;0),'Ersparnisberechnung Sommertarif'!$B$8*SLP!C33053,"")</f>
        <v/>
      </c>
    </row>
    <row r="33074" spans="1:5" x14ac:dyDescent="0.3">
      <c r="A33074" s="25">
        <v>46367</v>
      </c>
      <c r="B33074" s="31">
        <v>0.30208333333333331</v>
      </c>
      <c r="C33074" s="46"/>
      <c r="D33074" s="29">
        <v>46367.302083333336</v>
      </c>
      <c r="E33074" s="15" t="str">
        <f>IF(AND($B$6=NB!$A$17,$B$8&gt;0),'Ersparnisberechnung Sommertarif'!$B$8*SLP!C33054,"")</f>
        <v/>
      </c>
    </row>
    <row r="33075" spans="1:5" x14ac:dyDescent="0.3">
      <c r="A33075" s="25">
        <v>46367</v>
      </c>
      <c r="B33075" s="31">
        <v>0.3125</v>
      </c>
      <c r="C33075" s="46"/>
      <c r="D33075" s="29">
        <v>46367.3125</v>
      </c>
      <c r="E33075" s="15" t="str">
        <f>IF(AND($B$6=NB!$A$17,$B$8&gt;0),'Ersparnisberechnung Sommertarif'!$B$8*SLP!C33055,"")</f>
        <v/>
      </c>
    </row>
    <row r="33076" spans="1:5" x14ac:dyDescent="0.3">
      <c r="A33076" s="25">
        <v>46367</v>
      </c>
      <c r="B33076" s="31">
        <v>0.32291666666666669</v>
      </c>
      <c r="C33076" s="46"/>
      <c r="D33076" s="29">
        <v>46367.322916666664</v>
      </c>
      <c r="E33076" s="15" t="str">
        <f>IF(AND($B$6=NB!$A$17,$B$8&gt;0),'Ersparnisberechnung Sommertarif'!$B$8*SLP!C33056,"")</f>
        <v/>
      </c>
    </row>
    <row r="33077" spans="1:5" x14ac:dyDescent="0.3">
      <c r="A33077" s="25">
        <v>46367</v>
      </c>
      <c r="B33077" s="31">
        <v>0.33333333333333331</v>
      </c>
      <c r="C33077" s="46"/>
      <c r="D33077" s="29">
        <v>46367.333333333336</v>
      </c>
      <c r="E33077" s="15" t="str">
        <f>IF(AND($B$6=NB!$A$17,$B$8&gt;0),'Ersparnisberechnung Sommertarif'!$B$8*SLP!C33057,"")</f>
        <v/>
      </c>
    </row>
    <row r="33078" spans="1:5" x14ac:dyDescent="0.3">
      <c r="A33078" s="25">
        <v>46367</v>
      </c>
      <c r="B33078" s="31">
        <v>0.34375</v>
      </c>
      <c r="C33078" s="46"/>
      <c r="D33078" s="29">
        <v>46367.34375</v>
      </c>
      <c r="E33078" s="15" t="str">
        <f>IF(AND($B$6=NB!$A$17,$B$8&gt;0),'Ersparnisberechnung Sommertarif'!$B$8*SLP!C33058,"")</f>
        <v/>
      </c>
    </row>
    <row r="33079" spans="1:5" x14ac:dyDescent="0.3">
      <c r="A33079" s="25">
        <v>46367</v>
      </c>
      <c r="B33079" s="31">
        <v>0.35416666666666669</v>
      </c>
      <c r="C33079" s="46"/>
      <c r="D33079" s="29">
        <v>46367.354166666664</v>
      </c>
      <c r="E33079" s="15" t="str">
        <f>IF(AND($B$6=NB!$A$17,$B$8&gt;0),'Ersparnisberechnung Sommertarif'!$B$8*SLP!C33059,"")</f>
        <v/>
      </c>
    </row>
    <row r="33080" spans="1:5" x14ac:dyDescent="0.3">
      <c r="A33080" s="25">
        <v>46367</v>
      </c>
      <c r="B33080" s="31">
        <v>0.36458333333333331</v>
      </c>
      <c r="C33080" s="46"/>
      <c r="D33080" s="29">
        <v>46367.364583333336</v>
      </c>
      <c r="E33080" s="15" t="str">
        <f>IF(AND($B$6=NB!$A$17,$B$8&gt;0),'Ersparnisberechnung Sommertarif'!$B$8*SLP!C33060,"")</f>
        <v/>
      </c>
    </row>
    <row r="33081" spans="1:5" x14ac:dyDescent="0.3">
      <c r="A33081" s="25">
        <v>46367</v>
      </c>
      <c r="B33081" s="31">
        <v>0.375</v>
      </c>
      <c r="C33081" s="46"/>
      <c r="D33081" s="29">
        <v>46367.375</v>
      </c>
      <c r="E33081" s="15" t="str">
        <f>IF(AND($B$6=NB!$A$17,$B$8&gt;0),'Ersparnisberechnung Sommertarif'!$B$8*SLP!C33061,"")</f>
        <v/>
      </c>
    </row>
    <row r="33082" spans="1:5" x14ac:dyDescent="0.3">
      <c r="A33082" s="25">
        <v>46367</v>
      </c>
      <c r="B33082" s="31">
        <v>0.38541666666666669</v>
      </c>
      <c r="C33082" s="46"/>
      <c r="D33082" s="29">
        <v>46367.385416666664</v>
      </c>
      <c r="E33082" s="15" t="str">
        <f>IF(AND($B$6=NB!$A$17,$B$8&gt;0),'Ersparnisberechnung Sommertarif'!$B$8*SLP!C33062,"")</f>
        <v/>
      </c>
    </row>
    <row r="33083" spans="1:5" x14ac:dyDescent="0.3">
      <c r="A33083" s="25">
        <v>46367</v>
      </c>
      <c r="B33083" s="31">
        <v>0.39583333333333331</v>
      </c>
      <c r="C33083" s="46"/>
      <c r="D33083" s="29">
        <v>46367.395833333336</v>
      </c>
      <c r="E33083" s="15" t="str">
        <f>IF(AND($B$6=NB!$A$17,$B$8&gt;0),'Ersparnisberechnung Sommertarif'!$B$8*SLP!C33063,"")</f>
        <v/>
      </c>
    </row>
    <row r="33084" spans="1:5" x14ac:dyDescent="0.3">
      <c r="A33084" s="25">
        <v>46367</v>
      </c>
      <c r="B33084" s="31">
        <v>0.40625</v>
      </c>
      <c r="C33084" s="46"/>
      <c r="D33084" s="29">
        <v>46367.40625</v>
      </c>
      <c r="E33084" s="15" t="str">
        <f>IF(AND($B$6=NB!$A$17,$B$8&gt;0),'Ersparnisberechnung Sommertarif'!$B$8*SLP!C33064,"")</f>
        <v/>
      </c>
    </row>
    <row r="33085" spans="1:5" x14ac:dyDescent="0.3">
      <c r="A33085" s="25">
        <v>46367</v>
      </c>
      <c r="B33085" s="31">
        <v>0.41666666666666669</v>
      </c>
      <c r="C33085" s="46"/>
      <c r="D33085" s="29">
        <v>46367.416666666664</v>
      </c>
      <c r="E33085" s="15" t="str">
        <f>IF(AND($B$6=NB!$A$17,$B$8&gt;0),'Ersparnisberechnung Sommertarif'!$B$8*SLP!C33065,"")</f>
        <v/>
      </c>
    </row>
    <row r="33086" spans="1:5" x14ac:dyDescent="0.3">
      <c r="A33086" s="25">
        <v>46367</v>
      </c>
      <c r="B33086" s="31">
        <v>0.42708333333333331</v>
      </c>
      <c r="C33086" s="46"/>
      <c r="D33086" s="29">
        <v>46367.427083333336</v>
      </c>
      <c r="E33086" s="15" t="str">
        <f>IF(AND($B$6=NB!$A$17,$B$8&gt;0),'Ersparnisberechnung Sommertarif'!$B$8*SLP!C33066,"")</f>
        <v/>
      </c>
    </row>
    <row r="33087" spans="1:5" x14ac:dyDescent="0.3">
      <c r="A33087" s="25">
        <v>46367</v>
      </c>
      <c r="B33087" s="31">
        <v>0.4375</v>
      </c>
      <c r="C33087" s="46"/>
      <c r="D33087" s="29">
        <v>46367.4375</v>
      </c>
      <c r="E33087" s="15" t="str">
        <f>IF(AND($B$6=NB!$A$17,$B$8&gt;0),'Ersparnisberechnung Sommertarif'!$B$8*SLP!C33067,"")</f>
        <v/>
      </c>
    </row>
    <row r="33088" spans="1:5" x14ac:dyDescent="0.3">
      <c r="A33088" s="25">
        <v>46367</v>
      </c>
      <c r="B33088" s="31">
        <v>0.44791666666666669</v>
      </c>
      <c r="C33088" s="46"/>
      <c r="D33088" s="29">
        <v>46367.447916666664</v>
      </c>
      <c r="E33088" s="15" t="str">
        <f>IF(AND($B$6=NB!$A$17,$B$8&gt;0),'Ersparnisberechnung Sommertarif'!$B$8*SLP!C33068,"")</f>
        <v/>
      </c>
    </row>
    <row r="33089" spans="1:5" x14ac:dyDescent="0.3">
      <c r="A33089" s="25">
        <v>46367</v>
      </c>
      <c r="B33089" s="31">
        <v>0.45833333333333331</v>
      </c>
      <c r="C33089" s="46"/>
      <c r="D33089" s="29">
        <v>46367.458333333336</v>
      </c>
      <c r="E33089" s="15" t="str">
        <f>IF(AND($B$6=NB!$A$17,$B$8&gt;0),'Ersparnisberechnung Sommertarif'!$B$8*SLP!C33069,"")</f>
        <v/>
      </c>
    </row>
    <row r="33090" spans="1:5" x14ac:dyDescent="0.3">
      <c r="A33090" s="25">
        <v>46367</v>
      </c>
      <c r="B33090" s="31">
        <v>0.46875</v>
      </c>
      <c r="C33090" s="46"/>
      <c r="D33090" s="29">
        <v>46367.46875</v>
      </c>
      <c r="E33090" s="15" t="str">
        <f>IF(AND($B$6=NB!$A$17,$B$8&gt;0),'Ersparnisberechnung Sommertarif'!$B$8*SLP!C33070,"")</f>
        <v/>
      </c>
    </row>
    <row r="33091" spans="1:5" x14ac:dyDescent="0.3">
      <c r="A33091" s="25">
        <v>46367</v>
      </c>
      <c r="B33091" s="31">
        <v>0.47916666666666669</v>
      </c>
      <c r="C33091" s="46"/>
      <c r="D33091" s="29">
        <v>46367.479166666664</v>
      </c>
      <c r="E33091" s="15" t="str">
        <f>IF(AND($B$6=NB!$A$17,$B$8&gt;0),'Ersparnisberechnung Sommertarif'!$B$8*SLP!C33071,"")</f>
        <v/>
      </c>
    </row>
    <row r="33092" spans="1:5" x14ac:dyDescent="0.3">
      <c r="A33092" s="25">
        <v>46367</v>
      </c>
      <c r="B33092" s="31">
        <v>0.48958333333333331</v>
      </c>
      <c r="C33092" s="46"/>
      <c r="D33092" s="29">
        <v>46367.489583333336</v>
      </c>
      <c r="E33092" s="15" t="str">
        <f>IF(AND($B$6=NB!$A$17,$B$8&gt;0),'Ersparnisberechnung Sommertarif'!$B$8*SLP!C33072,"")</f>
        <v/>
      </c>
    </row>
    <row r="33093" spans="1:5" x14ac:dyDescent="0.3">
      <c r="A33093" s="25">
        <v>46367</v>
      </c>
      <c r="B33093" s="31">
        <v>0.5</v>
      </c>
      <c r="C33093" s="46"/>
      <c r="D33093" s="29">
        <v>46367.5</v>
      </c>
      <c r="E33093" s="15" t="str">
        <f>IF(AND($B$6=NB!$A$17,$B$8&gt;0),'Ersparnisberechnung Sommertarif'!$B$8*SLP!C33073,"")</f>
        <v/>
      </c>
    </row>
    <row r="33094" spans="1:5" x14ac:dyDescent="0.3">
      <c r="A33094" s="25">
        <v>46367</v>
      </c>
      <c r="B33094" s="31">
        <v>0.51041666666666663</v>
      </c>
      <c r="C33094" s="46"/>
      <c r="D33094" s="29">
        <v>46367.510416666664</v>
      </c>
      <c r="E33094" s="15" t="str">
        <f>IF(AND($B$6=NB!$A$17,$B$8&gt;0),'Ersparnisberechnung Sommertarif'!$B$8*SLP!C33074,"")</f>
        <v/>
      </c>
    </row>
    <row r="33095" spans="1:5" x14ac:dyDescent="0.3">
      <c r="A33095" s="25">
        <v>46367</v>
      </c>
      <c r="B33095" s="31">
        <v>0.52083333333333337</v>
      </c>
      <c r="C33095" s="46"/>
      <c r="D33095" s="29">
        <v>46367.520833333336</v>
      </c>
      <c r="E33095" s="15" t="str">
        <f>IF(AND($B$6=NB!$A$17,$B$8&gt;0),'Ersparnisberechnung Sommertarif'!$B$8*SLP!C33075,"")</f>
        <v/>
      </c>
    </row>
    <row r="33096" spans="1:5" x14ac:dyDescent="0.3">
      <c r="A33096" s="25">
        <v>46367</v>
      </c>
      <c r="B33096" s="31">
        <v>0.53125</v>
      </c>
      <c r="C33096" s="46"/>
      <c r="D33096" s="29">
        <v>46367.53125</v>
      </c>
      <c r="E33096" s="15" t="str">
        <f>IF(AND($B$6=NB!$A$17,$B$8&gt;0),'Ersparnisberechnung Sommertarif'!$B$8*SLP!C33076,"")</f>
        <v/>
      </c>
    </row>
    <row r="33097" spans="1:5" x14ac:dyDescent="0.3">
      <c r="A33097" s="25">
        <v>46367</v>
      </c>
      <c r="B33097" s="31">
        <v>0.54166666666666663</v>
      </c>
      <c r="C33097" s="46"/>
      <c r="D33097" s="29">
        <v>46367.541666666664</v>
      </c>
      <c r="E33097" s="15" t="str">
        <f>IF(AND($B$6=NB!$A$17,$B$8&gt;0),'Ersparnisberechnung Sommertarif'!$B$8*SLP!C33077,"")</f>
        <v/>
      </c>
    </row>
    <row r="33098" spans="1:5" x14ac:dyDescent="0.3">
      <c r="A33098" s="25">
        <v>46367</v>
      </c>
      <c r="B33098" s="31">
        <v>0.55208333333333337</v>
      </c>
      <c r="C33098" s="46"/>
      <c r="D33098" s="29">
        <v>46367.552083333336</v>
      </c>
      <c r="E33098" s="15" t="str">
        <f>IF(AND($B$6=NB!$A$17,$B$8&gt;0),'Ersparnisberechnung Sommertarif'!$B$8*SLP!C33078,"")</f>
        <v/>
      </c>
    </row>
    <row r="33099" spans="1:5" x14ac:dyDescent="0.3">
      <c r="A33099" s="25">
        <v>46367</v>
      </c>
      <c r="B33099" s="31">
        <v>0.5625</v>
      </c>
      <c r="C33099" s="46"/>
      <c r="D33099" s="29">
        <v>46367.5625</v>
      </c>
      <c r="E33099" s="15" t="str">
        <f>IF(AND($B$6=NB!$A$17,$B$8&gt;0),'Ersparnisberechnung Sommertarif'!$B$8*SLP!C33079,"")</f>
        <v/>
      </c>
    </row>
    <row r="33100" spans="1:5" x14ac:dyDescent="0.3">
      <c r="A33100" s="25">
        <v>46367</v>
      </c>
      <c r="B33100" s="31">
        <v>0.57291666666666663</v>
      </c>
      <c r="C33100" s="46"/>
      <c r="D33100" s="29">
        <v>46367.572916666664</v>
      </c>
      <c r="E33100" s="15" t="str">
        <f>IF(AND($B$6=NB!$A$17,$B$8&gt;0),'Ersparnisberechnung Sommertarif'!$B$8*SLP!C33080,"")</f>
        <v/>
      </c>
    </row>
    <row r="33101" spans="1:5" x14ac:dyDescent="0.3">
      <c r="A33101" s="25">
        <v>46367</v>
      </c>
      <c r="B33101" s="31">
        <v>0.58333333333333337</v>
      </c>
      <c r="C33101" s="46"/>
      <c r="D33101" s="29">
        <v>46367.583333333336</v>
      </c>
      <c r="E33101" s="15" t="str">
        <f>IF(AND($B$6=NB!$A$17,$B$8&gt;0),'Ersparnisberechnung Sommertarif'!$B$8*SLP!C33081,"")</f>
        <v/>
      </c>
    </row>
    <row r="33102" spans="1:5" x14ac:dyDescent="0.3">
      <c r="A33102" s="25">
        <v>46367</v>
      </c>
      <c r="B33102" s="31">
        <v>0.59375</v>
      </c>
      <c r="C33102" s="46"/>
      <c r="D33102" s="29">
        <v>46367.59375</v>
      </c>
      <c r="E33102" s="15" t="str">
        <f>IF(AND($B$6=NB!$A$17,$B$8&gt;0),'Ersparnisberechnung Sommertarif'!$B$8*SLP!C33082,"")</f>
        <v/>
      </c>
    </row>
    <row r="33103" spans="1:5" x14ac:dyDescent="0.3">
      <c r="A33103" s="25">
        <v>46367</v>
      </c>
      <c r="B33103" s="31">
        <v>0.60416666666666663</v>
      </c>
      <c r="C33103" s="46"/>
      <c r="D33103" s="29">
        <v>46367.604166666664</v>
      </c>
      <c r="E33103" s="15" t="str">
        <f>IF(AND($B$6=NB!$A$17,$B$8&gt;0),'Ersparnisberechnung Sommertarif'!$B$8*SLP!C33083,"")</f>
        <v/>
      </c>
    </row>
    <row r="33104" spans="1:5" x14ac:dyDescent="0.3">
      <c r="A33104" s="25">
        <v>46367</v>
      </c>
      <c r="B33104" s="31">
        <v>0.61458333333333337</v>
      </c>
      <c r="C33104" s="46"/>
      <c r="D33104" s="29">
        <v>46367.614583333336</v>
      </c>
      <c r="E33104" s="15" t="str">
        <f>IF(AND($B$6=NB!$A$17,$B$8&gt;0),'Ersparnisberechnung Sommertarif'!$B$8*SLP!C33084,"")</f>
        <v/>
      </c>
    </row>
    <row r="33105" spans="1:5" x14ac:dyDescent="0.3">
      <c r="A33105" s="25">
        <v>46367</v>
      </c>
      <c r="B33105" s="31">
        <v>0.625</v>
      </c>
      <c r="C33105" s="46"/>
      <c r="D33105" s="29">
        <v>46367.625</v>
      </c>
      <c r="E33105" s="15" t="str">
        <f>IF(AND($B$6=NB!$A$17,$B$8&gt;0),'Ersparnisberechnung Sommertarif'!$B$8*SLP!C33085,"")</f>
        <v/>
      </c>
    </row>
    <row r="33106" spans="1:5" x14ac:dyDescent="0.3">
      <c r="A33106" s="25">
        <v>46367</v>
      </c>
      <c r="B33106" s="31">
        <v>0.63541666666666663</v>
      </c>
      <c r="C33106" s="46"/>
      <c r="D33106" s="29">
        <v>46367.635416666664</v>
      </c>
      <c r="E33106" s="15" t="str">
        <f>IF(AND($B$6=NB!$A$17,$B$8&gt;0),'Ersparnisberechnung Sommertarif'!$B$8*SLP!C33086,"")</f>
        <v/>
      </c>
    </row>
    <row r="33107" spans="1:5" x14ac:dyDescent="0.3">
      <c r="A33107" s="25">
        <v>46367</v>
      </c>
      <c r="B33107" s="31">
        <v>0.64583333333333337</v>
      </c>
      <c r="C33107" s="46"/>
      <c r="D33107" s="29">
        <v>46367.645833333336</v>
      </c>
      <c r="E33107" s="15" t="str">
        <f>IF(AND($B$6=NB!$A$17,$B$8&gt;0),'Ersparnisberechnung Sommertarif'!$B$8*SLP!C33087,"")</f>
        <v/>
      </c>
    </row>
    <row r="33108" spans="1:5" x14ac:dyDescent="0.3">
      <c r="A33108" s="25">
        <v>46367</v>
      </c>
      <c r="B33108" s="31">
        <v>0.65625</v>
      </c>
      <c r="C33108" s="46"/>
      <c r="D33108" s="29">
        <v>46367.65625</v>
      </c>
      <c r="E33108" s="15" t="str">
        <f>IF(AND($B$6=NB!$A$17,$B$8&gt;0),'Ersparnisberechnung Sommertarif'!$B$8*SLP!C33088,"")</f>
        <v/>
      </c>
    </row>
    <row r="33109" spans="1:5" x14ac:dyDescent="0.3">
      <c r="A33109" s="25">
        <v>46367</v>
      </c>
      <c r="B33109" s="31">
        <v>0.66666666666666663</v>
      </c>
      <c r="C33109" s="46"/>
      <c r="D33109" s="29">
        <v>46367.666666666664</v>
      </c>
      <c r="E33109" s="15" t="str">
        <f>IF(AND($B$6=NB!$A$17,$B$8&gt;0),'Ersparnisberechnung Sommertarif'!$B$8*SLP!C33089,"")</f>
        <v/>
      </c>
    </row>
    <row r="33110" spans="1:5" x14ac:dyDescent="0.3">
      <c r="A33110" s="25">
        <v>46367</v>
      </c>
      <c r="B33110" s="31">
        <v>0.67708333333333337</v>
      </c>
      <c r="C33110" s="46"/>
      <c r="D33110" s="29">
        <v>46367.677083333336</v>
      </c>
      <c r="E33110" s="15" t="str">
        <f>IF(AND($B$6=NB!$A$17,$B$8&gt;0),'Ersparnisberechnung Sommertarif'!$B$8*SLP!C33090,"")</f>
        <v/>
      </c>
    </row>
    <row r="33111" spans="1:5" x14ac:dyDescent="0.3">
      <c r="A33111" s="25">
        <v>46367</v>
      </c>
      <c r="B33111" s="31">
        <v>0.6875</v>
      </c>
      <c r="C33111" s="46"/>
      <c r="D33111" s="29">
        <v>46367.6875</v>
      </c>
      <c r="E33111" s="15" t="str">
        <f>IF(AND($B$6=NB!$A$17,$B$8&gt;0),'Ersparnisberechnung Sommertarif'!$B$8*SLP!C33091,"")</f>
        <v/>
      </c>
    </row>
    <row r="33112" spans="1:5" x14ac:dyDescent="0.3">
      <c r="A33112" s="25">
        <v>46367</v>
      </c>
      <c r="B33112" s="31">
        <v>0.69791666666666663</v>
      </c>
      <c r="C33112" s="46"/>
      <c r="D33112" s="29">
        <v>46367.697916666664</v>
      </c>
      <c r="E33112" s="15" t="str">
        <f>IF(AND($B$6=NB!$A$17,$B$8&gt;0),'Ersparnisberechnung Sommertarif'!$B$8*SLP!C33092,"")</f>
        <v/>
      </c>
    </row>
    <row r="33113" spans="1:5" x14ac:dyDescent="0.3">
      <c r="A33113" s="25">
        <v>46367</v>
      </c>
      <c r="B33113" s="31">
        <v>0.70833333333333337</v>
      </c>
      <c r="C33113" s="46"/>
      <c r="D33113" s="29">
        <v>46367.708333333336</v>
      </c>
      <c r="E33113" s="15" t="str">
        <f>IF(AND($B$6=NB!$A$17,$B$8&gt;0),'Ersparnisberechnung Sommertarif'!$B$8*SLP!C33093,"")</f>
        <v/>
      </c>
    </row>
    <row r="33114" spans="1:5" x14ac:dyDescent="0.3">
      <c r="A33114" s="25">
        <v>46367</v>
      </c>
      <c r="B33114" s="31">
        <v>0.71875</v>
      </c>
      <c r="C33114" s="46"/>
      <c r="D33114" s="29">
        <v>46367.71875</v>
      </c>
      <c r="E33114" s="15" t="str">
        <f>IF(AND($B$6=NB!$A$17,$B$8&gt;0),'Ersparnisberechnung Sommertarif'!$B$8*SLP!C33094,"")</f>
        <v/>
      </c>
    </row>
    <row r="33115" spans="1:5" x14ac:dyDescent="0.3">
      <c r="A33115" s="25">
        <v>46367</v>
      </c>
      <c r="B33115" s="31">
        <v>0.72916666666666663</v>
      </c>
      <c r="C33115" s="46"/>
      <c r="D33115" s="29">
        <v>46367.729166666664</v>
      </c>
      <c r="E33115" s="15" t="str">
        <f>IF(AND($B$6=NB!$A$17,$B$8&gt;0),'Ersparnisberechnung Sommertarif'!$B$8*SLP!C33095,"")</f>
        <v/>
      </c>
    </row>
    <row r="33116" spans="1:5" x14ac:dyDescent="0.3">
      <c r="A33116" s="25">
        <v>46367</v>
      </c>
      <c r="B33116" s="31">
        <v>0.73958333333333337</v>
      </c>
      <c r="C33116" s="46"/>
      <c r="D33116" s="29">
        <v>46367.739583333336</v>
      </c>
      <c r="E33116" s="15" t="str">
        <f>IF(AND($B$6=NB!$A$17,$B$8&gt;0),'Ersparnisberechnung Sommertarif'!$B$8*SLP!C33096,"")</f>
        <v/>
      </c>
    </row>
    <row r="33117" spans="1:5" x14ac:dyDescent="0.3">
      <c r="A33117" s="25">
        <v>46367</v>
      </c>
      <c r="B33117" s="31">
        <v>0.75</v>
      </c>
      <c r="C33117" s="46"/>
      <c r="D33117" s="29">
        <v>46367.75</v>
      </c>
      <c r="E33117" s="15" t="str">
        <f>IF(AND($B$6=NB!$A$17,$B$8&gt;0),'Ersparnisberechnung Sommertarif'!$B$8*SLP!C33097,"")</f>
        <v/>
      </c>
    </row>
    <row r="33118" spans="1:5" x14ac:dyDescent="0.3">
      <c r="A33118" s="25">
        <v>46367</v>
      </c>
      <c r="B33118" s="31">
        <v>0.76041666666666663</v>
      </c>
      <c r="C33118" s="46"/>
      <c r="D33118" s="29">
        <v>46367.760416666664</v>
      </c>
      <c r="E33118" s="15" t="str">
        <f>IF(AND($B$6=NB!$A$17,$B$8&gt;0),'Ersparnisberechnung Sommertarif'!$B$8*SLP!C33098,"")</f>
        <v/>
      </c>
    </row>
    <row r="33119" spans="1:5" x14ac:dyDescent="0.3">
      <c r="A33119" s="25">
        <v>46367</v>
      </c>
      <c r="B33119" s="31">
        <v>0.77083333333333337</v>
      </c>
      <c r="C33119" s="46"/>
      <c r="D33119" s="29">
        <v>46367.770833333336</v>
      </c>
      <c r="E33119" s="15" t="str">
        <f>IF(AND($B$6=NB!$A$17,$B$8&gt;0),'Ersparnisberechnung Sommertarif'!$B$8*SLP!C33099,"")</f>
        <v/>
      </c>
    </row>
    <row r="33120" spans="1:5" x14ac:dyDescent="0.3">
      <c r="A33120" s="25">
        <v>46367</v>
      </c>
      <c r="B33120" s="31">
        <v>0.78125</v>
      </c>
      <c r="C33120" s="46"/>
      <c r="D33120" s="29">
        <v>46367.78125</v>
      </c>
      <c r="E33120" s="15" t="str">
        <f>IF(AND($B$6=NB!$A$17,$B$8&gt;0),'Ersparnisberechnung Sommertarif'!$B$8*SLP!C33100,"")</f>
        <v/>
      </c>
    </row>
    <row r="33121" spans="1:5" x14ac:dyDescent="0.3">
      <c r="A33121" s="25">
        <v>46367</v>
      </c>
      <c r="B33121" s="31">
        <v>0.79166666666666663</v>
      </c>
      <c r="C33121" s="46"/>
      <c r="D33121" s="29">
        <v>46367.791666666664</v>
      </c>
      <c r="E33121" s="15" t="str">
        <f>IF(AND($B$6=NB!$A$17,$B$8&gt;0),'Ersparnisberechnung Sommertarif'!$B$8*SLP!C33101,"")</f>
        <v/>
      </c>
    </row>
    <row r="33122" spans="1:5" x14ac:dyDescent="0.3">
      <c r="A33122" s="25">
        <v>46367</v>
      </c>
      <c r="B33122" s="31">
        <v>0.80208333333333337</v>
      </c>
      <c r="C33122" s="46"/>
      <c r="D33122" s="29">
        <v>46367.802083333336</v>
      </c>
      <c r="E33122" s="15" t="str">
        <f>IF(AND($B$6=NB!$A$17,$B$8&gt;0),'Ersparnisberechnung Sommertarif'!$B$8*SLP!C33102,"")</f>
        <v/>
      </c>
    </row>
    <row r="33123" spans="1:5" x14ac:dyDescent="0.3">
      <c r="A33123" s="25">
        <v>46367</v>
      </c>
      <c r="B33123" s="31">
        <v>0.8125</v>
      </c>
      <c r="C33123" s="46"/>
      <c r="D33123" s="29">
        <v>46367.8125</v>
      </c>
      <c r="E33123" s="15" t="str">
        <f>IF(AND($B$6=NB!$A$17,$B$8&gt;0),'Ersparnisberechnung Sommertarif'!$B$8*SLP!C33103,"")</f>
        <v/>
      </c>
    </row>
    <row r="33124" spans="1:5" x14ac:dyDescent="0.3">
      <c r="A33124" s="25">
        <v>46367</v>
      </c>
      <c r="B33124" s="31">
        <v>0.82291666666666663</v>
      </c>
      <c r="C33124" s="46"/>
      <c r="D33124" s="29">
        <v>46367.822916666664</v>
      </c>
      <c r="E33124" s="15" t="str">
        <f>IF(AND($B$6=NB!$A$17,$B$8&gt;0),'Ersparnisberechnung Sommertarif'!$B$8*SLP!C33104,"")</f>
        <v/>
      </c>
    </row>
    <row r="33125" spans="1:5" x14ac:dyDescent="0.3">
      <c r="A33125" s="25">
        <v>46367</v>
      </c>
      <c r="B33125" s="31">
        <v>0.83333333333333337</v>
      </c>
      <c r="C33125" s="46"/>
      <c r="D33125" s="29">
        <v>46367.833333333336</v>
      </c>
      <c r="E33125" s="15" t="str">
        <f>IF(AND($B$6=NB!$A$17,$B$8&gt;0),'Ersparnisberechnung Sommertarif'!$B$8*SLP!C33105,"")</f>
        <v/>
      </c>
    </row>
    <row r="33126" spans="1:5" x14ac:dyDescent="0.3">
      <c r="A33126" s="25">
        <v>46367</v>
      </c>
      <c r="B33126" s="31">
        <v>0.84375</v>
      </c>
      <c r="C33126" s="46"/>
      <c r="D33126" s="29">
        <v>46367.84375</v>
      </c>
      <c r="E33126" s="15" t="str">
        <f>IF(AND($B$6=NB!$A$17,$B$8&gt;0),'Ersparnisberechnung Sommertarif'!$B$8*SLP!C33106,"")</f>
        <v/>
      </c>
    </row>
    <row r="33127" spans="1:5" x14ac:dyDescent="0.3">
      <c r="A33127" s="25">
        <v>46367</v>
      </c>
      <c r="B33127" s="31">
        <v>0.85416666666666663</v>
      </c>
      <c r="C33127" s="46"/>
      <c r="D33127" s="29">
        <v>46367.854166666664</v>
      </c>
      <c r="E33127" s="15" t="str">
        <f>IF(AND($B$6=NB!$A$17,$B$8&gt;0),'Ersparnisberechnung Sommertarif'!$B$8*SLP!C33107,"")</f>
        <v/>
      </c>
    </row>
    <row r="33128" spans="1:5" x14ac:dyDescent="0.3">
      <c r="A33128" s="25">
        <v>46367</v>
      </c>
      <c r="B33128" s="31">
        <v>0.86458333333333337</v>
      </c>
      <c r="C33128" s="46"/>
      <c r="D33128" s="29">
        <v>46367.864583333336</v>
      </c>
      <c r="E33128" s="15" t="str">
        <f>IF(AND($B$6=NB!$A$17,$B$8&gt;0),'Ersparnisberechnung Sommertarif'!$B$8*SLP!C33108,"")</f>
        <v/>
      </c>
    </row>
    <row r="33129" spans="1:5" x14ac:dyDescent="0.3">
      <c r="A33129" s="25">
        <v>46367</v>
      </c>
      <c r="B33129" s="31">
        <v>0.875</v>
      </c>
      <c r="C33129" s="46"/>
      <c r="D33129" s="29">
        <v>46367.875</v>
      </c>
      <c r="E33129" s="15" t="str">
        <f>IF(AND($B$6=NB!$A$17,$B$8&gt;0),'Ersparnisberechnung Sommertarif'!$B$8*SLP!C33109,"")</f>
        <v/>
      </c>
    </row>
    <row r="33130" spans="1:5" x14ac:dyDescent="0.3">
      <c r="A33130" s="25">
        <v>46367</v>
      </c>
      <c r="B33130" s="31">
        <v>0.88541666666666663</v>
      </c>
      <c r="C33130" s="46"/>
      <c r="D33130" s="29">
        <v>46367.885416666664</v>
      </c>
      <c r="E33130" s="15" t="str">
        <f>IF(AND($B$6=NB!$A$17,$B$8&gt;0),'Ersparnisberechnung Sommertarif'!$B$8*SLP!C33110,"")</f>
        <v/>
      </c>
    </row>
    <row r="33131" spans="1:5" x14ac:dyDescent="0.3">
      <c r="A33131" s="25">
        <v>46367</v>
      </c>
      <c r="B33131" s="31">
        <v>0.89583333333333337</v>
      </c>
      <c r="C33131" s="46"/>
      <c r="D33131" s="29">
        <v>46367.895833333336</v>
      </c>
      <c r="E33131" s="15" t="str">
        <f>IF(AND($B$6=NB!$A$17,$B$8&gt;0),'Ersparnisberechnung Sommertarif'!$B$8*SLP!C33111,"")</f>
        <v/>
      </c>
    </row>
    <row r="33132" spans="1:5" x14ac:dyDescent="0.3">
      <c r="A33132" s="25">
        <v>46367</v>
      </c>
      <c r="B33132" s="31">
        <v>0.90625</v>
      </c>
      <c r="C33132" s="46"/>
      <c r="D33132" s="29">
        <v>46367.90625</v>
      </c>
      <c r="E33132" s="15" t="str">
        <f>IF(AND($B$6=NB!$A$17,$B$8&gt;0),'Ersparnisberechnung Sommertarif'!$B$8*SLP!C33112,"")</f>
        <v/>
      </c>
    </row>
    <row r="33133" spans="1:5" x14ac:dyDescent="0.3">
      <c r="A33133" s="25">
        <v>46367</v>
      </c>
      <c r="B33133" s="31">
        <v>0.91666666666666663</v>
      </c>
      <c r="C33133" s="46"/>
      <c r="D33133" s="29">
        <v>46367.916666666664</v>
      </c>
      <c r="E33133" s="15" t="str">
        <f>IF(AND($B$6=NB!$A$17,$B$8&gt;0),'Ersparnisberechnung Sommertarif'!$B$8*SLP!C33113,"")</f>
        <v/>
      </c>
    </row>
    <row r="33134" spans="1:5" x14ac:dyDescent="0.3">
      <c r="A33134" s="25">
        <v>46367</v>
      </c>
      <c r="B33134" s="31">
        <v>0.92708333333333337</v>
      </c>
      <c r="C33134" s="46"/>
      <c r="D33134" s="29">
        <v>46367.927083333336</v>
      </c>
      <c r="E33134" s="15" t="str">
        <f>IF(AND($B$6=NB!$A$17,$B$8&gt;0),'Ersparnisberechnung Sommertarif'!$B$8*SLP!C33114,"")</f>
        <v/>
      </c>
    </row>
    <row r="33135" spans="1:5" x14ac:dyDescent="0.3">
      <c r="A33135" s="25">
        <v>46367</v>
      </c>
      <c r="B33135" s="31">
        <v>0.9375</v>
      </c>
      <c r="C33135" s="46"/>
      <c r="D33135" s="29">
        <v>46367.9375</v>
      </c>
      <c r="E33135" s="15" t="str">
        <f>IF(AND($B$6=NB!$A$17,$B$8&gt;0),'Ersparnisberechnung Sommertarif'!$B$8*SLP!C33115,"")</f>
        <v/>
      </c>
    </row>
    <row r="33136" spans="1:5" x14ac:dyDescent="0.3">
      <c r="A33136" s="25">
        <v>46367</v>
      </c>
      <c r="B33136" s="31">
        <v>0.94791666666666663</v>
      </c>
      <c r="C33136" s="46"/>
      <c r="D33136" s="29">
        <v>46367.947916666664</v>
      </c>
      <c r="E33136" s="15" t="str">
        <f>IF(AND($B$6=NB!$A$17,$B$8&gt;0),'Ersparnisberechnung Sommertarif'!$B$8*SLP!C33116,"")</f>
        <v/>
      </c>
    </row>
    <row r="33137" spans="1:5" x14ac:dyDescent="0.3">
      <c r="A33137" s="25">
        <v>46367</v>
      </c>
      <c r="B33137" s="31">
        <v>0.95833333333333337</v>
      </c>
      <c r="C33137" s="46"/>
      <c r="D33137" s="29">
        <v>46367.958333333336</v>
      </c>
      <c r="E33137" s="15" t="str">
        <f>IF(AND($B$6=NB!$A$17,$B$8&gt;0),'Ersparnisberechnung Sommertarif'!$B$8*SLP!C33117,"")</f>
        <v/>
      </c>
    </row>
    <row r="33138" spans="1:5" x14ac:dyDescent="0.3">
      <c r="A33138" s="25">
        <v>46367</v>
      </c>
      <c r="B33138" s="31">
        <v>0.96875</v>
      </c>
      <c r="C33138" s="46"/>
      <c r="D33138" s="29">
        <v>46367.96875</v>
      </c>
      <c r="E33138" s="15" t="str">
        <f>IF(AND($B$6=NB!$A$17,$B$8&gt;0),'Ersparnisberechnung Sommertarif'!$B$8*SLP!C33118,"")</f>
        <v/>
      </c>
    </row>
    <row r="33139" spans="1:5" x14ac:dyDescent="0.3">
      <c r="A33139" s="25">
        <v>46367</v>
      </c>
      <c r="B33139" s="31">
        <v>0.97916666666666663</v>
      </c>
      <c r="C33139" s="46"/>
      <c r="D33139" s="29">
        <v>46367.979166666664</v>
      </c>
      <c r="E33139" s="15" t="str">
        <f>IF(AND($B$6=NB!$A$17,$B$8&gt;0),'Ersparnisberechnung Sommertarif'!$B$8*SLP!C33119,"")</f>
        <v/>
      </c>
    </row>
    <row r="33140" spans="1:5" x14ac:dyDescent="0.3">
      <c r="A33140" s="25">
        <v>46367</v>
      </c>
      <c r="B33140" s="31">
        <v>0.98958333333333337</v>
      </c>
      <c r="C33140" s="46"/>
      <c r="D33140" s="29">
        <v>46367.989583333336</v>
      </c>
      <c r="E33140" s="15" t="str">
        <f>IF(AND($B$6=NB!$A$17,$B$8&gt;0),'Ersparnisberechnung Sommertarif'!$B$8*SLP!C33120,"")</f>
        <v/>
      </c>
    </row>
    <row r="33141" spans="1:5" x14ac:dyDescent="0.3">
      <c r="A33141" s="25">
        <v>46368</v>
      </c>
      <c r="B33141" s="31">
        <v>0</v>
      </c>
      <c r="C33141" s="46"/>
      <c r="D33141" s="29">
        <v>46368</v>
      </c>
      <c r="E33141" s="15" t="str">
        <f>IF(AND($B$6=NB!$A$17,$B$8&gt;0),'Ersparnisberechnung Sommertarif'!$B$8*SLP!C33121,"")</f>
        <v/>
      </c>
    </row>
    <row r="33142" spans="1:5" x14ac:dyDescent="0.3">
      <c r="A33142" s="25">
        <v>46368</v>
      </c>
      <c r="B33142" s="31">
        <v>1.0416666666666666E-2</v>
      </c>
      <c r="C33142" s="46"/>
      <c r="D33142" s="29">
        <v>46368.010416666664</v>
      </c>
      <c r="E33142" s="15" t="str">
        <f>IF(AND($B$6=NB!$A$17,$B$8&gt;0),'Ersparnisberechnung Sommertarif'!$B$8*SLP!C33122,"")</f>
        <v/>
      </c>
    </row>
    <row r="33143" spans="1:5" x14ac:dyDescent="0.3">
      <c r="A33143" s="25">
        <v>46368</v>
      </c>
      <c r="B33143" s="31">
        <v>2.0833333333333332E-2</v>
      </c>
      <c r="C33143" s="46"/>
      <c r="D33143" s="29">
        <v>46368.020833333336</v>
      </c>
      <c r="E33143" s="15" t="str">
        <f>IF(AND($B$6=NB!$A$17,$B$8&gt;0),'Ersparnisberechnung Sommertarif'!$B$8*SLP!C33123,"")</f>
        <v/>
      </c>
    </row>
    <row r="33144" spans="1:5" x14ac:dyDescent="0.3">
      <c r="A33144" s="25">
        <v>46368</v>
      </c>
      <c r="B33144" s="31">
        <v>3.125E-2</v>
      </c>
      <c r="C33144" s="46"/>
      <c r="D33144" s="29">
        <v>46368.03125</v>
      </c>
      <c r="E33144" s="15" t="str">
        <f>IF(AND($B$6=NB!$A$17,$B$8&gt;0),'Ersparnisberechnung Sommertarif'!$B$8*SLP!C33124,"")</f>
        <v/>
      </c>
    </row>
    <row r="33145" spans="1:5" x14ac:dyDescent="0.3">
      <c r="A33145" s="25">
        <v>46368</v>
      </c>
      <c r="B33145" s="31">
        <v>4.1666666666666664E-2</v>
      </c>
      <c r="C33145" s="46"/>
      <c r="D33145" s="29">
        <v>46368.041666666664</v>
      </c>
      <c r="E33145" s="15" t="str">
        <f>IF(AND($B$6=NB!$A$17,$B$8&gt;0),'Ersparnisberechnung Sommertarif'!$B$8*SLP!C33125,"")</f>
        <v/>
      </c>
    </row>
    <row r="33146" spans="1:5" x14ac:dyDescent="0.3">
      <c r="A33146" s="25">
        <v>46368</v>
      </c>
      <c r="B33146" s="31">
        <v>5.2083333333333336E-2</v>
      </c>
      <c r="C33146" s="46"/>
      <c r="D33146" s="29">
        <v>46368.052083333336</v>
      </c>
      <c r="E33146" s="15" t="str">
        <f>IF(AND($B$6=NB!$A$17,$B$8&gt;0),'Ersparnisberechnung Sommertarif'!$B$8*SLP!C33126,"")</f>
        <v/>
      </c>
    </row>
    <row r="33147" spans="1:5" x14ac:dyDescent="0.3">
      <c r="A33147" s="25">
        <v>46368</v>
      </c>
      <c r="B33147" s="31">
        <v>6.25E-2</v>
      </c>
      <c r="C33147" s="46"/>
      <c r="D33147" s="29">
        <v>46368.0625</v>
      </c>
      <c r="E33147" s="15" t="str">
        <f>IF(AND($B$6=NB!$A$17,$B$8&gt;0),'Ersparnisberechnung Sommertarif'!$B$8*SLP!C33127,"")</f>
        <v/>
      </c>
    </row>
    <row r="33148" spans="1:5" x14ac:dyDescent="0.3">
      <c r="A33148" s="25">
        <v>46368</v>
      </c>
      <c r="B33148" s="31">
        <v>7.2916666666666671E-2</v>
      </c>
      <c r="C33148" s="46"/>
      <c r="D33148" s="29">
        <v>46368.072916666664</v>
      </c>
      <c r="E33148" s="15" t="str">
        <f>IF(AND($B$6=NB!$A$17,$B$8&gt;0),'Ersparnisberechnung Sommertarif'!$B$8*SLP!C33128,"")</f>
        <v/>
      </c>
    </row>
    <row r="33149" spans="1:5" x14ac:dyDescent="0.3">
      <c r="A33149" s="25">
        <v>46368</v>
      </c>
      <c r="B33149" s="31">
        <v>8.3333333333333329E-2</v>
      </c>
      <c r="C33149" s="46"/>
      <c r="D33149" s="29">
        <v>46368.083333333336</v>
      </c>
      <c r="E33149" s="15" t="str">
        <f>IF(AND($B$6=NB!$A$17,$B$8&gt;0),'Ersparnisberechnung Sommertarif'!$B$8*SLP!C33129,"")</f>
        <v/>
      </c>
    </row>
    <row r="33150" spans="1:5" x14ac:dyDescent="0.3">
      <c r="A33150" s="25">
        <v>46368</v>
      </c>
      <c r="B33150" s="31">
        <v>9.375E-2</v>
      </c>
      <c r="C33150" s="46"/>
      <c r="D33150" s="29">
        <v>46368.09375</v>
      </c>
      <c r="E33150" s="15" t="str">
        <f>IF(AND($B$6=NB!$A$17,$B$8&gt;0),'Ersparnisberechnung Sommertarif'!$B$8*SLP!C33130,"")</f>
        <v/>
      </c>
    </row>
    <row r="33151" spans="1:5" x14ac:dyDescent="0.3">
      <c r="A33151" s="25">
        <v>46368</v>
      </c>
      <c r="B33151" s="31">
        <v>0.10416666666666667</v>
      </c>
      <c r="C33151" s="46"/>
      <c r="D33151" s="29">
        <v>46368.104166666664</v>
      </c>
      <c r="E33151" s="15" t="str">
        <f>IF(AND($B$6=NB!$A$17,$B$8&gt;0),'Ersparnisberechnung Sommertarif'!$B$8*SLP!C33131,"")</f>
        <v/>
      </c>
    </row>
    <row r="33152" spans="1:5" x14ac:dyDescent="0.3">
      <c r="A33152" s="25">
        <v>46368</v>
      </c>
      <c r="B33152" s="31">
        <v>0.11458333333333333</v>
      </c>
      <c r="C33152" s="46"/>
      <c r="D33152" s="29">
        <v>46368.114583333336</v>
      </c>
      <c r="E33152" s="15" t="str">
        <f>IF(AND($B$6=NB!$A$17,$B$8&gt;0),'Ersparnisberechnung Sommertarif'!$B$8*SLP!C33132,"")</f>
        <v/>
      </c>
    </row>
    <row r="33153" spans="1:5" x14ac:dyDescent="0.3">
      <c r="A33153" s="25">
        <v>46368</v>
      </c>
      <c r="B33153" s="31">
        <v>0.125</v>
      </c>
      <c r="C33153" s="46"/>
      <c r="D33153" s="29">
        <v>46368.125</v>
      </c>
      <c r="E33153" s="15" t="str">
        <f>IF(AND($B$6=NB!$A$17,$B$8&gt;0),'Ersparnisberechnung Sommertarif'!$B$8*SLP!C33133,"")</f>
        <v/>
      </c>
    </row>
    <row r="33154" spans="1:5" x14ac:dyDescent="0.3">
      <c r="A33154" s="25">
        <v>46368</v>
      </c>
      <c r="B33154" s="31">
        <v>0.13541666666666666</v>
      </c>
      <c r="C33154" s="46"/>
      <c r="D33154" s="29">
        <v>46368.135416666664</v>
      </c>
      <c r="E33154" s="15" t="str">
        <f>IF(AND($B$6=NB!$A$17,$B$8&gt;0),'Ersparnisberechnung Sommertarif'!$B$8*SLP!C33134,"")</f>
        <v/>
      </c>
    </row>
    <row r="33155" spans="1:5" x14ac:dyDescent="0.3">
      <c r="A33155" s="25">
        <v>46368</v>
      </c>
      <c r="B33155" s="31">
        <v>0.14583333333333334</v>
      </c>
      <c r="C33155" s="46"/>
      <c r="D33155" s="29">
        <v>46368.145833333336</v>
      </c>
      <c r="E33155" s="15" t="str">
        <f>IF(AND($B$6=NB!$A$17,$B$8&gt;0),'Ersparnisberechnung Sommertarif'!$B$8*SLP!C33135,"")</f>
        <v/>
      </c>
    </row>
    <row r="33156" spans="1:5" x14ac:dyDescent="0.3">
      <c r="A33156" s="25">
        <v>46368</v>
      </c>
      <c r="B33156" s="31">
        <v>0.15625</v>
      </c>
      <c r="C33156" s="46"/>
      <c r="D33156" s="29">
        <v>46368.15625</v>
      </c>
      <c r="E33156" s="15" t="str">
        <f>IF(AND($B$6=NB!$A$17,$B$8&gt;0),'Ersparnisberechnung Sommertarif'!$B$8*SLP!C33136,"")</f>
        <v/>
      </c>
    </row>
    <row r="33157" spans="1:5" x14ac:dyDescent="0.3">
      <c r="A33157" s="25">
        <v>46368</v>
      </c>
      <c r="B33157" s="31">
        <v>0.16666666666666666</v>
      </c>
      <c r="C33157" s="46"/>
      <c r="D33157" s="29">
        <v>46368.166666666664</v>
      </c>
      <c r="E33157" s="15" t="str">
        <f>IF(AND($B$6=NB!$A$17,$B$8&gt;0),'Ersparnisberechnung Sommertarif'!$B$8*SLP!C33137,"")</f>
        <v/>
      </c>
    </row>
    <row r="33158" spans="1:5" x14ac:dyDescent="0.3">
      <c r="A33158" s="25">
        <v>46368</v>
      </c>
      <c r="B33158" s="31">
        <v>0.17708333333333334</v>
      </c>
      <c r="C33158" s="46"/>
      <c r="D33158" s="29">
        <v>46368.177083333336</v>
      </c>
      <c r="E33158" s="15" t="str">
        <f>IF(AND($B$6=NB!$A$17,$B$8&gt;0),'Ersparnisberechnung Sommertarif'!$B$8*SLP!C33138,"")</f>
        <v/>
      </c>
    </row>
    <row r="33159" spans="1:5" x14ac:dyDescent="0.3">
      <c r="A33159" s="25">
        <v>46368</v>
      </c>
      <c r="B33159" s="31">
        <v>0.1875</v>
      </c>
      <c r="C33159" s="46"/>
      <c r="D33159" s="29">
        <v>46368.1875</v>
      </c>
      <c r="E33159" s="15" t="str">
        <f>IF(AND($B$6=NB!$A$17,$B$8&gt;0),'Ersparnisberechnung Sommertarif'!$B$8*SLP!C33139,"")</f>
        <v/>
      </c>
    </row>
    <row r="33160" spans="1:5" x14ac:dyDescent="0.3">
      <c r="A33160" s="25">
        <v>46368</v>
      </c>
      <c r="B33160" s="31">
        <v>0.19791666666666666</v>
      </c>
      <c r="C33160" s="46"/>
      <c r="D33160" s="29">
        <v>46368.197916666664</v>
      </c>
      <c r="E33160" s="15" t="str">
        <f>IF(AND($B$6=NB!$A$17,$B$8&gt;0),'Ersparnisberechnung Sommertarif'!$B$8*SLP!C33140,"")</f>
        <v/>
      </c>
    </row>
    <row r="33161" spans="1:5" x14ac:dyDescent="0.3">
      <c r="A33161" s="25">
        <v>46368</v>
      </c>
      <c r="B33161" s="31">
        <v>0.20833333333333334</v>
      </c>
      <c r="C33161" s="46"/>
      <c r="D33161" s="29">
        <v>46368.208333333336</v>
      </c>
      <c r="E33161" s="15" t="str">
        <f>IF(AND($B$6=NB!$A$17,$B$8&gt;0),'Ersparnisberechnung Sommertarif'!$B$8*SLP!C33141,"")</f>
        <v/>
      </c>
    </row>
    <row r="33162" spans="1:5" x14ac:dyDescent="0.3">
      <c r="A33162" s="25">
        <v>46368</v>
      </c>
      <c r="B33162" s="31">
        <v>0.21875</v>
      </c>
      <c r="C33162" s="46"/>
      <c r="D33162" s="29">
        <v>46368.21875</v>
      </c>
      <c r="E33162" s="15" t="str">
        <f>IF(AND($B$6=NB!$A$17,$B$8&gt;0),'Ersparnisberechnung Sommertarif'!$B$8*SLP!C33142,"")</f>
        <v/>
      </c>
    </row>
    <row r="33163" spans="1:5" x14ac:dyDescent="0.3">
      <c r="A33163" s="25">
        <v>46368</v>
      </c>
      <c r="B33163" s="31">
        <v>0.22916666666666666</v>
      </c>
      <c r="C33163" s="46"/>
      <c r="D33163" s="29">
        <v>46368.229166666664</v>
      </c>
      <c r="E33163" s="15" t="str">
        <f>IF(AND($B$6=NB!$A$17,$B$8&gt;0),'Ersparnisberechnung Sommertarif'!$B$8*SLP!C33143,"")</f>
        <v/>
      </c>
    </row>
    <row r="33164" spans="1:5" x14ac:dyDescent="0.3">
      <c r="A33164" s="25">
        <v>46368</v>
      </c>
      <c r="B33164" s="31">
        <v>0.23958333333333334</v>
      </c>
      <c r="C33164" s="46"/>
      <c r="D33164" s="29">
        <v>46368.239583333336</v>
      </c>
      <c r="E33164" s="15" t="str">
        <f>IF(AND($B$6=NB!$A$17,$B$8&gt;0),'Ersparnisberechnung Sommertarif'!$B$8*SLP!C33144,"")</f>
        <v/>
      </c>
    </row>
    <row r="33165" spans="1:5" x14ac:dyDescent="0.3">
      <c r="A33165" s="25">
        <v>46368</v>
      </c>
      <c r="B33165" s="31">
        <v>0.25</v>
      </c>
      <c r="C33165" s="46"/>
      <c r="D33165" s="29">
        <v>46368.25</v>
      </c>
      <c r="E33165" s="15" t="str">
        <f>IF(AND($B$6=NB!$A$17,$B$8&gt;0),'Ersparnisberechnung Sommertarif'!$B$8*SLP!C33145,"")</f>
        <v/>
      </c>
    </row>
    <row r="33166" spans="1:5" x14ac:dyDescent="0.3">
      <c r="A33166" s="25">
        <v>46368</v>
      </c>
      <c r="B33166" s="31">
        <v>0.26041666666666669</v>
      </c>
      <c r="C33166" s="46"/>
      <c r="D33166" s="29">
        <v>46368.260416666664</v>
      </c>
      <c r="E33166" s="15" t="str">
        <f>IF(AND($B$6=NB!$A$17,$B$8&gt;0),'Ersparnisberechnung Sommertarif'!$B$8*SLP!C33146,"")</f>
        <v/>
      </c>
    </row>
    <row r="33167" spans="1:5" x14ac:dyDescent="0.3">
      <c r="A33167" s="25">
        <v>46368</v>
      </c>
      <c r="B33167" s="31">
        <v>0.27083333333333331</v>
      </c>
      <c r="C33167" s="46"/>
      <c r="D33167" s="29">
        <v>46368.270833333336</v>
      </c>
      <c r="E33167" s="15" t="str">
        <f>IF(AND($B$6=NB!$A$17,$B$8&gt;0),'Ersparnisberechnung Sommertarif'!$B$8*SLP!C33147,"")</f>
        <v/>
      </c>
    </row>
    <row r="33168" spans="1:5" x14ac:dyDescent="0.3">
      <c r="A33168" s="25">
        <v>46368</v>
      </c>
      <c r="B33168" s="31">
        <v>0.28125</v>
      </c>
      <c r="C33168" s="46"/>
      <c r="D33168" s="29">
        <v>46368.28125</v>
      </c>
      <c r="E33168" s="15" t="str">
        <f>IF(AND($B$6=NB!$A$17,$B$8&gt;0),'Ersparnisberechnung Sommertarif'!$B$8*SLP!C33148,"")</f>
        <v/>
      </c>
    </row>
    <row r="33169" spans="1:5" x14ac:dyDescent="0.3">
      <c r="A33169" s="25">
        <v>46368</v>
      </c>
      <c r="B33169" s="31">
        <v>0.29166666666666669</v>
      </c>
      <c r="C33169" s="46"/>
      <c r="D33169" s="29">
        <v>46368.291666666664</v>
      </c>
      <c r="E33169" s="15" t="str">
        <f>IF(AND($B$6=NB!$A$17,$B$8&gt;0),'Ersparnisberechnung Sommertarif'!$B$8*SLP!C33149,"")</f>
        <v/>
      </c>
    </row>
    <row r="33170" spans="1:5" x14ac:dyDescent="0.3">
      <c r="A33170" s="25">
        <v>46368</v>
      </c>
      <c r="B33170" s="31">
        <v>0.30208333333333331</v>
      </c>
      <c r="C33170" s="46"/>
      <c r="D33170" s="29">
        <v>46368.302083333336</v>
      </c>
      <c r="E33170" s="15" t="str">
        <f>IF(AND($B$6=NB!$A$17,$B$8&gt;0),'Ersparnisberechnung Sommertarif'!$B$8*SLP!C33150,"")</f>
        <v/>
      </c>
    </row>
    <row r="33171" spans="1:5" x14ac:dyDescent="0.3">
      <c r="A33171" s="25">
        <v>46368</v>
      </c>
      <c r="B33171" s="31">
        <v>0.3125</v>
      </c>
      <c r="C33171" s="46"/>
      <c r="D33171" s="29">
        <v>46368.3125</v>
      </c>
      <c r="E33171" s="15" t="str">
        <f>IF(AND($B$6=NB!$A$17,$B$8&gt;0),'Ersparnisberechnung Sommertarif'!$B$8*SLP!C33151,"")</f>
        <v/>
      </c>
    </row>
    <row r="33172" spans="1:5" x14ac:dyDescent="0.3">
      <c r="A33172" s="25">
        <v>46368</v>
      </c>
      <c r="B33172" s="31">
        <v>0.32291666666666669</v>
      </c>
      <c r="C33172" s="46"/>
      <c r="D33172" s="29">
        <v>46368.322916666664</v>
      </c>
      <c r="E33172" s="15" t="str">
        <f>IF(AND($B$6=NB!$A$17,$B$8&gt;0),'Ersparnisberechnung Sommertarif'!$B$8*SLP!C33152,"")</f>
        <v/>
      </c>
    </row>
    <row r="33173" spans="1:5" x14ac:dyDescent="0.3">
      <c r="A33173" s="25">
        <v>46368</v>
      </c>
      <c r="B33173" s="31">
        <v>0.33333333333333331</v>
      </c>
      <c r="C33173" s="46"/>
      <c r="D33173" s="29">
        <v>46368.333333333336</v>
      </c>
      <c r="E33173" s="15" t="str">
        <f>IF(AND($B$6=NB!$A$17,$B$8&gt;0),'Ersparnisberechnung Sommertarif'!$B$8*SLP!C33153,"")</f>
        <v/>
      </c>
    </row>
    <row r="33174" spans="1:5" x14ac:dyDescent="0.3">
      <c r="A33174" s="25">
        <v>46368</v>
      </c>
      <c r="B33174" s="31">
        <v>0.34375</v>
      </c>
      <c r="C33174" s="46"/>
      <c r="D33174" s="29">
        <v>46368.34375</v>
      </c>
      <c r="E33174" s="15" t="str">
        <f>IF(AND($B$6=NB!$A$17,$B$8&gt;0),'Ersparnisberechnung Sommertarif'!$B$8*SLP!C33154,"")</f>
        <v/>
      </c>
    </row>
    <row r="33175" spans="1:5" x14ac:dyDescent="0.3">
      <c r="A33175" s="25">
        <v>46368</v>
      </c>
      <c r="B33175" s="31">
        <v>0.35416666666666669</v>
      </c>
      <c r="C33175" s="46"/>
      <c r="D33175" s="29">
        <v>46368.354166666664</v>
      </c>
      <c r="E33175" s="15" t="str">
        <f>IF(AND($B$6=NB!$A$17,$B$8&gt;0),'Ersparnisberechnung Sommertarif'!$B$8*SLP!C33155,"")</f>
        <v/>
      </c>
    </row>
    <row r="33176" spans="1:5" x14ac:dyDescent="0.3">
      <c r="A33176" s="25">
        <v>46368</v>
      </c>
      <c r="B33176" s="31">
        <v>0.36458333333333331</v>
      </c>
      <c r="C33176" s="46"/>
      <c r="D33176" s="29">
        <v>46368.364583333336</v>
      </c>
      <c r="E33176" s="15" t="str">
        <f>IF(AND($B$6=NB!$A$17,$B$8&gt;0),'Ersparnisberechnung Sommertarif'!$B$8*SLP!C33156,"")</f>
        <v/>
      </c>
    </row>
    <row r="33177" spans="1:5" x14ac:dyDescent="0.3">
      <c r="A33177" s="25">
        <v>46368</v>
      </c>
      <c r="B33177" s="31">
        <v>0.375</v>
      </c>
      <c r="C33177" s="46"/>
      <c r="D33177" s="29">
        <v>46368.375</v>
      </c>
      <c r="E33177" s="15" t="str">
        <f>IF(AND($B$6=NB!$A$17,$B$8&gt;0),'Ersparnisberechnung Sommertarif'!$B$8*SLP!C33157,"")</f>
        <v/>
      </c>
    </row>
    <row r="33178" spans="1:5" x14ac:dyDescent="0.3">
      <c r="A33178" s="25">
        <v>46368</v>
      </c>
      <c r="B33178" s="31">
        <v>0.38541666666666669</v>
      </c>
      <c r="C33178" s="46"/>
      <c r="D33178" s="29">
        <v>46368.385416666664</v>
      </c>
      <c r="E33178" s="15" t="str">
        <f>IF(AND($B$6=NB!$A$17,$B$8&gt;0),'Ersparnisberechnung Sommertarif'!$B$8*SLP!C33158,"")</f>
        <v/>
      </c>
    </row>
    <row r="33179" spans="1:5" x14ac:dyDescent="0.3">
      <c r="A33179" s="25">
        <v>46368</v>
      </c>
      <c r="B33179" s="31">
        <v>0.39583333333333331</v>
      </c>
      <c r="C33179" s="46"/>
      <c r="D33179" s="29">
        <v>46368.395833333336</v>
      </c>
      <c r="E33179" s="15" t="str">
        <f>IF(AND($B$6=NB!$A$17,$B$8&gt;0),'Ersparnisberechnung Sommertarif'!$B$8*SLP!C33159,"")</f>
        <v/>
      </c>
    </row>
    <row r="33180" spans="1:5" x14ac:dyDescent="0.3">
      <c r="A33180" s="25">
        <v>46368</v>
      </c>
      <c r="B33180" s="31">
        <v>0.40625</v>
      </c>
      <c r="C33180" s="46"/>
      <c r="D33180" s="29">
        <v>46368.40625</v>
      </c>
      <c r="E33180" s="15" t="str">
        <f>IF(AND($B$6=NB!$A$17,$B$8&gt;0),'Ersparnisberechnung Sommertarif'!$B$8*SLP!C33160,"")</f>
        <v/>
      </c>
    </row>
    <row r="33181" spans="1:5" x14ac:dyDescent="0.3">
      <c r="A33181" s="25">
        <v>46368</v>
      </c>
      <c r="B33181" s="31">
        <v>0.41666666666666669</v>
      </c>
      <c r="C33181" s="46"/>
      <c r="D33181" s="29">
        <v>46368.416666666664</v>
      </c>
      <c r="E33181" s="15" t="str">
        <f>IF(AND($B$6=NB!$A$17,$B$8&gt;0),'Ersparnisberechnung Sommertarif'!$B$8*SLP!C33161,"")</f>
        <v/>
      </c>
    </row>
    <row r="33182" spans="1:5" x14ac:dyDescent="0.3">
      <c r="A33182" s="25">
        <v>46368</v>
      </c>
      <c r="B33182" s="31">
        <v>0.42708333333333331</v>
      </c>
      <c r="C33182" s="46"/>
      <c r="D33182" s="29">
        <v>46368.427083333336</v>
      </c>
      <c r="E33182" s="15" t="str">
        <f>IF(AND($B$6=NB!$A$17,$B$8&gt;0),'Ersparnisberechnung Sommertarif'!$B$8*SLP!C33162,"")</f>
        <v/>
      </c>
    </row>
    <row r="33183" spans="1:5" x14ac:dyDescent="0.3">
      <c r="A33183" s="25">
        <v>46368</v>
      </c>
      <c r="B33183" s="31">
        <v>0.4375</v>
      </c>
      <c r="C33183" s="46"/>
      <c r="D33183" s="29">
        <v>46368.4375</v>
      </c>
      <c r="E33183" s="15" t="str">
        <f>IF(AND($B$6=NB!$A$17,$B$8&gt;0),'Ersparnisberechnung Sommertarif'!$B$8*SLP!C33163,"")</f>
        <v/>
      </c>
    </row>
    <row r="33184" spans="1:5" x14ac:dyDescent="0.3">
      <c r="A33184" s="25">
        <v>46368</v>
      </c>
      <c r="B33184" s="31">
        <v>0.44791666666666669</v>
      </c>
      <c r="C33184" s="46"/>
      <c r="D33184" s="29">
        <v>46368.447916666664</v>
      </c>
      <c r="E33184" s="15" t="str">
        <f>IF(AND($B$6=NB!$A$17,$B$8&gt;0),'Ersparnisberechnung Sommertarif'!$B$8*SLP!C33164,"")</f>
        <v/>
      </c>
    </row>
    <row r="33185" spans="1:5" x14ac:dyDescent="0.3">
      <c r="A33185" s="25">
        <v>46368</v>
      </c>
      <c r="B33185" s="31">
        <v>0.45833333333333331</v>
      </c>
      <c r="C33185" s="46"/>
      <c r="D33185" s="29">
        <v>46368.458333333336</v>
      </c>
      <c r="E33185" s="15" t="str">
        <f>IF(AND($B$6=NB!$A$17,$B$8&gt;0),'Ersparnisberechnung Sommertarif'!$B$8*SLP!C33165,"")</f>
        <v/>
      </c>
    </row>
    <row r="33186" spans="1:5" x14ac:dyDescent="0.3">
      <c r="A33186" s="25">
        <v>46368</v>
      </c>
      <c r="B33186" s="31">
        <v>0.46875</v>
      </c>
      <c r="C33186" s="46"/>
      <c r="D33186" s="29">
        <v>46368.46875</v>
      </c>
      <c r="E33186" s="15" t="str">
        <f>IF(AND($B$6=NB!$A$17,$B$8&gt;0),'Ersparnisberechnung Sommertarif'!$B$8*SLP!C33166,"")</f>
        <v/>
      </c>
    </row>
    <row r="33187" spans="1:5" x14ac:dyDescent="0.3">
      <c r="A33187" s="25">
        <v>46368</v>
      </c>
      <c r="B33187" s="31">
        <v>0.47916666666666669</v>
      </c>
      <c r="C33187" s="46"/>
      <c r="D33187" s="29">
        <v>46368.479166666664</v>
      </c>
      <c r="E33187" s="15" t="str">
        <f>IF(AND($B$6=NB!$A$17,$B$8&gt;0),'Ersparnisberechnung Sommertarif'!$B$8*SLP!C33167,"")</f>
        <v/>
      </c>
    </row>
    <row r="33188" spans="1:5" x14ac:dyDescent="0.3">
      <c r="A33188" s="25">
        <v>46368</v>
      </c>
      <c r="B33188" s="31">
        <v>0.48958333333333331</v>
      </c>
      <c r="C33188" s="46"/>
      <c r="D33188" s="29">
        <v>46368.489583333336</v>
      </c>
      <c r="E33188" s="15" t="str">
        <f>IF(AND($B$6=NB!$A$17,$B$8&gt;0),'Ersparnisberechnung Sommertarif'!$B$8*SLP!C33168,"")</f>
        <v/>
      </c>
    </row>
    <row r="33189" spans="1:5" x14ac:dyDescent="0.3">
      <c r="A33189" s="25">
        <v>46368</v>
      </c>
      <c r="B33189" s="31">
        <v>0.5</v>
      </c>
      <c r="C33189" s="46"/>
      <c r="D33189" s="29">
        <v>46368.5</v>
      </c>
      <c r="E33189" s="15" t="str">
        <f>IF(AND($B$6=NB!$A$17,$B$8&gt;0),'Ersparnisberechnung Sommertarif'!$B$8*SLP!C33169,"")</f>
        <v/>
      </c>
    </row>
    <row r="33190" spans="1:5" x14ac:dyDescent="0.3">
      <c r="A33190" s="25">
        <v>46368</v>
      </c>
      <c r="B33190" s="31">
        <v>0.51041666666666663</v>
      </c>
      <c r="C33190" s="46"/>
      <c r="D33190" s="29">
        <v>46368.510416666664</v>
      </c>
      <c r="E33190" s="15" t="str">
        <f>IF(AND($B$6=NB!$A$17,$B$8&gt;0),'Ersparnisberechnung Sommertarif'!$B$8*SLP!C33170,"")</f>
        <v/>
      </c>
    </row>
    <row r="33191" spans="1:5" x14ac:dyDescent="0.3">
      <c r="A33191" s="25">
        <v>46368</v>
      </c>
      <c r="B33191" s="31">
        <v>0.52083333333333337</v>
      </c>
      <c r="C33191" s="46"/>
      <c r="D33191" s="29">
        <v>46368.520833333336</v>
      </c>
      <c r="E33191" s="15" t="str">
        <f>IF(AND($B$6=NB!$A$17,$B$8&gt;0),'Ersparnisberechnung Sommertarif'!$B$8*SLP!C33171,"")</f>
        <v/>
      </c>
    </row>
    <row r="33192" spans="1:5" x14ac:dyDescent="0.3">
      <c r="A33192" s="25">
        <v>46368</v>
      </c>
      <c r="B33192" s="31">
        <v>0.53125</v>
      </c>
      <c r="C33192" s="46"/>
      <c r="D33192" s="29">
        <v>46368.53125</v>
      </c>
      <c r="E33192" s="15" t="str">
        <f>IF(AND($B$6=NB!$A$17,$B$8&gt;0),'Ersparnisberechnung Sommertarif'!$B$8*SLP!C33172,"")</f>
        <v/>
      </c>
    </row>
    <row r="33193" spans="1:5" x14ac:dyDescent="0.3">
      <c r="A33193" s="25">
        <v>46368</v>
      </c>
      <c r="B33193" s="31">
        <v>0.54166666666666663</v>
      </c>
      <c r="C33193" s="46"/>
      <c r="D33193" s="29">
        <v>46368.541666666664</v>
      </c>
      <c r="E33193" s="15" t="str">
        <f>IF(AND($B$6=NB!$A$17,$B$8&gt;0),'Ersparnisberechnung Sommertarif'!$B$8*SLP!C33173,"")</f>
        <v/>
      </c>
    </row>
    <row r="33194" spans="1:5" x14ac:dyDescent="0.3">
      <c r="A33194" s="25">
        <v>46368</v>
      </c>
      <c r="B33194" s="31">
        <v>0.55208333333333337</v>
      </c>
      <c r="C33194" s="46"/>
      <c r="D33194" s="29">
        <v>46368.552083333336</v>
      </c>
      <c r="E33194" s="15" t="str">
        <f>IF(AND($B$6=NB!$A$17,$B$8&gt;0),'Ersparnisberechnung Sommertarif'!$B$8*SLP!C33174,"")</f>
        <v/>
      </c>
    </row>
    <row r="33195" spans="1:5" x14ac:dyDescent="0.3">
      <c r="A33195" s="25">
        <v>46368</v>
      </c>
      <c r="B33195" s="31">
        <v>0.5625</v>
      </c>
      <c r="C33195" s="46"/>
      <c r="D33195" s="29">
        <v>46368.5625</v>
      </c>
      <c r="E33195" s="15" t="str">
        <f>IF(AND($B$6=NB!$A$17,$B$8&gt;0),'Ersparnisberechnung Sommertarif'!$B$8*SLP!C33175,"")</f>
        <v/>
      </c>
    </row>
    <row r="33196" spans="1:5" x14ac:dyDescent="0.3">
      <c r="A33196" s="25">
        <v>46368</v>
      </c>
      <c r="B33196" s="31">
        <v>0.57291666666666663</v>
      </c>
      <c r="C33196" s="46"/>
      <c r="D33196" s="29">
        <v>46368.572916666664</v>
      </c>
      <c r="E33196" s="15" t="str">
        <f>IF(AND($B$6=NB!$A$17,$B$8&gt;0),'Ersparnisberechnung Sommertarif'!$B$8*SLP!C33176,"")</f>
        <v/>
      </c>
    </row>
    <row r="33197" spans="1:5" x14ac:dyDescent="0.3">
      <c r="A33197" s="25">
        <v>46368</v>
      </c>
      <c r="B33197" s="31">
        <v>0.58333333333333337</v>
      </c>
      <c r="C33197" s="46"/>
      <c r="D33197" s="29">
        <v>46368.583333333336</v>
      </c>
      <c r="E33197" s="15" t="str">
        <f>IF(AND($B$6=NB!$A$17,$B$8&gt;0),'Ersparnisberechnung Sommertarif'!$B$8*SLP!C33177,"")</f>
        <v/>
      </c>
    </row>
    <row r="33198" spans="1:5" x14ac:dyDescent="0.3">
      <c r="A33198" s="25">
        <v>46368</v>
      </c>
      <c r="B33198" s="31">
        <v>0.59375</v>
      </c>
      <c r="C33198" s="46"/>
      <c r="D33198" s="29">
        <v>46368.59375</v>
      </c>
      <c r="E33198" s="15" t="str">
        <f>IF(AND($B$6=NB!$A$17,$B$8&gt;0),'Ersparnisberechnung Sommertarif'!$B$8*SLP!C33178,"")</f>
        <v/>
      </c>
    </row>
    <row r="33199" spans="1:5" x14ac:dyDescent="0.3">
      <c r="A33199" s="25">
        <v>46368</v>
      </c>
      <c r="B33199" s="31">
        <v>0.60416666666666663</v>
      </c>
      <c r="C33199" s="46"/>
      <c r="D33199" s="29">
        <v>46368.604166666664</v>
      </c>
      <c r="E33199" s="15" t="str">
        <f>IF(AND($B$6=NB!$A$17,$B$8&gt;0),'Ersparnisberechnung Sommertarif'!$B$8*SLP!C33179,"")</f>
        <v/>
      </c>
    </row>
    <row r="33200" spans="1:5" x14ac:dyDescent="0.3">
      <c r="A33200" s="25">
        <v>46368</v>
      </c>
      <c r="B33200" s="31">
        <v>0.61458333333333337</v>
      </c>
      <c r="C33200" s="46"/>
      <c r="D33200" s="29">
        <v>46368.614583333336</v>
      </c>
      <c r="E33200" s="15" t="str">
        <f>IF(AND($B$6=NB!$A$17,$B$8&gt;0),'Ersparnisberechnung Sommertarif'!$B$8*SLP!C33180,"")</f>
        <v/>
      </c>
    </row>
    <row r="33201" spans="1:5" x14ac:dyDescent="0.3">
      <c r="A33201" s="25">
        <v>46368</v>
      </c>
      <c r="B33201" s="31">
        <v>0.625</v>
      </c>
      <c r="C33201" s="46"/>
      <c r="D33201" s="29">
        <v>46368.625</v>
      </c>
      <c r="E33201" s="15" t="str">
        <f>IF(AND($B$6=NB!$A$17,$B$8&gt;0),'Ersparnisberechnung Sommertarif'!$B$8*SLP!C33181,"")</f>
        <v/>
      </c>
    </row>
    <row r="33202" spans="1:5" x14ac:dyDescent="0.3">
      <c r="A33202" s="25">
        <v>46368</v>
      </c>
      <c r="B33202" s="31">
        <v>0.63541666666666663</v>
      </c>
      <c r="C33202" s="46"/>
      <c r="D33202" s="29">
        <v>46368.635416666664</v>
      </c>
      <c r="E33202" s="15" t="str">
        <f>IF(AND($B$6=NB!$A$17,$B$8&gt;0),'Ersparnisberechnung Sommertarif'!$B$8*SLP!C33182,"")</f>
        <v/>
      </c>
    </row>
    <row r="33203" spans="1:5" x14ac:dyDescent="0.3">
      <c r="A33203" s="25">
        <v>46368</v>
      </c>
      <c r="B33203" s="31">
        <v>0.64583333333333337</v>
      </c>
      <c r="C33203" s="46"/>
      <c r="D33203" s="29">
        <v>46368.645833333336</v>
      </c>
      <c r="E33203" s="15" t="str">
        <f>IF(AND($B$6=NB!$A$17,$B$8&gt;0),'Ersparnisberechnung Sommertarif'!$B$8*SLP!C33183,"")</f>
        <v/>
      </c>
    </row>
    <row r="33204" spans="1:5" x14ac:dyDescent="0.3">
      <c r="A33204" s="25">
        <v>46368</v>
      </c>
      <c r="B33204" s="31">
        <v>0.65625</v>
      </c>
      <c r="C33204" s="46"/>
      <c r="D33204" s="29">
        <v>46368.65625</v>
      </c>
      <c r="E33204" s="15" t="str">
        <f>IF(AND($B$6=NB!$A$17,$B$8&gt;0),'Ersparnisberechnung Sommertarif'!$B$8*SLP!C33184,"")</f>
        <v/>
      </c>
    </row>
    <row r="33205" spans="1:5" x14ac:dyDescent="0.3">
      <c r="A33205" s="25">
        <v>46368</v>
      </c>
      <c r="B33205" s="31">
        <v>0.66666666666666663</v>
      </c>
      <c r="C33205" s="46"/>
      <c r="D33205" s="29">
        <v>46368.666666666664</v>
      </c>
      <c r="E33205" s="15" t="str">
        <f>IF(AND($B$6=NB!$A$17,$B$8&gt;0),'Ersparnisberechnung Sommertarif'!$B$8*SLP!C33185,"")</f>
        <v/>
      </c>
    </row>
    <row r="33206" spans="1:5" x14ac:dyDescent="0.3">
      <c r="A33206" s="25">
        <v>46368</v>
      </c>
      <c r="B33206" s="31">
        <v>0.67708333333333337</v>
      </c>
      <c r="C33206" s="46"/>
      <c r="D33206" s="29">
        <v>46368.677083333336</v>
      </c>
      <c r="E33206" s="15" t="str">
        <f>IF(AND($B$6=NB!$A$17,$B$8&gt;0),'Ersparnisberechnung Sommertarif'!$B$8*SLP!C33186,"")</f>
        <v/>
      </c>
    </row>
    <row r="33207" spans="1:5" x14ac:dyDescent="0.3">
      <c r="A33207" s="25">
        <v>46368</v>
      </c>
      <c r="B33207" s="31">
        <v>0.6875</v>
      </c>
      <c r="C33207" s="46"/>
      <c r="D33207" s="29">
        <v>46368.6875</v>
      </c>
      <c r="E33207" s="15" t="str">
        <f>IF(AND($B$6=NB!$A$17,$B$8&gt;0),'Ersparnisberechnung Sommertarif'!$B$8*SLP!C33187,"")</f>
        <v/>
      </c>
    </row>
    <row r="33208" spans="1:5" x14ac:dyDescent="0.3">
      <c r="A33208" s="25">
        <v>46368</v>
      </c>
      <c r="B33208" s="31">
        <v>0.69791666666666663</v>
      </c>
      <c r="C33208" s="46"/>
      <c r="D33208" s="29">
        <v>46368.697916666664</v>
      </c>
      <c r="E33208" s="15" t="str">
        <f>IF(AND($B$6=NB!$A$17,$B$8&gt;0),'Ersparnisberechnung Sommertarif'!$B$8*SLP!C33188,"")</f>
        <v/>
      </c>
    </row>
    <row r="33209" spans="1:5" x14ac:dyDescent="0.3">
      <c r="A33209" s="25">
        <v>46368</v>
      </c>
      <c r="B33209" s="31">
        <v>0.70833333333333337</v>
      </c>
      <c r="C33209" s="46"/>
      <c r="D33209" s="29">
        <v>46368.708333333336</v>
      </c>
      <c r="E33209" s="15" t="str">
        <f>IF(AND($B$6=NB!$A$17,$B$8&gt;0),'Ersparnisberechnung Sommertarif'!$B$8*SLP!C33189,"")</f>
        <v/>
      </c>
    </row>
    <row r="33210" spans="1:5" x14ac:dyDescent="0.3">
      <c r="A33210" s="25">
        <v>46368</v>
      </c>
      <c r="B33210" s="31">
        <v>0.71875</v>
      </c>
      <c r="C33210" s="46"/>
      <c r="D33210" s="29">
        <v>46368.71875</v>
      </c>
      <c r="E33210" s="15" t="str">
        <f>IF(AND($B$6=NB!$A$17,$B$8&gt;0),'Ersparnisberechnung Sommertarif'!$B$8*SLP!C33190,"")</f>
        <v/>
      </c>
    </row>
    <row r="33211" spans="1:5" x14ac:dyDescent="0.3">
      <c r="A33211" s="25">
        <v>46368</v>
      </c>
      <c r="B33211" s="31">
        <v>0.72916666666666663</v>
      </c>
      <c r="C33211" s="46"/>
      <c r="D33211" s="29">
        <v>46368.729166666664</v>
      </c>
      <c r="E33211" s="15" t="str">
        <f>IF(AND($B$6=NB!$A$17,$B$8&gt;0),'Ersparnisberechnung Sommertarif'!$B$8*SLP!C33191,"")</f>
        <v/>
      </c>
    </row>
    <row r="33212" spans="1:5" x14ac:dyDescent="0.3">
      <c r="A33212" s="25">
        <v>46368</v>
      </c>
      <c r="B33212" s="31">
        <v>0.73958333333333337</v>
      </c>
      <c r="C33212" s="46"/>
      <c r="D33212" s="29">
        <v>46368.739583333336</v>
      </c>
      <c r="E33212" s="15" t="str">
        <f>IF(AND($B$6=NB!$A$17,$B$8&gt;0),'Ersparnisberechnung Sommertarif'!$B$8*SLP!C33192,"")</f>
        <v/>
      </c>
    </row>
    <row r="33213" spans="1:5" x14ac:dyDescent="0.3">
      <c r="A33213" s="25">
        <v>46368</v>
      </c>
      <c r="B33213" s="31">
        <v>0.75</v>
      </c>
      <c r="C33213" s="46"/>
      <c r="D33213" s="29">
        <v>46368.75</v>
      </c>
      <c r="E33213" s="15" t="str">
        <f>IF(AND($B$6=NB!$A$17,$B$8&gt;0),'Ersparnisberechnung Sommertarif'!$B$8*SLP!C33193,"")</f>
        <v/>
      </c>
    </row>
    <row r="33214" spans="1:5" x14ac:dyDescent="0.3">
      <c r="A33214" s="25">
        <v>46368</v>
      </c>
      <c r="B33214" s="31">
        <v>0.76041666666666663</v>
      </c>
      <c r="C33214" s="46"/>
      <c r="D33214" s="29">
        <v>46368.760416666664</v>
      </c>
      <c r="E33214" s="15" t="str">
        <f>IF(AND($B$6=NB!$A$17,$B$8&gt;0),'Ersparnisberechnung Sommertarif'!$B$8*SLP!C33194,"")</f>
        <v/>
      </c>
    </row>
    <row r="33215" spans="1:5" x14ac:dyDescent="0.3">
      <c r="A33215" s="25">
        <v>46368</v>
      </c>
      <c r="B33215" s="31">
        <v>0.77083333333333337</v>
      </c>
      <c r="C33215" s="46"/>
      <c r="D33215" s="29">
        <v>46368.770833333336</v>
      </c>
      <c r="E33215" s="15" t="str">
        <f>IF(AND($B$6=NB!$A$17,$B$8&gt;0),'Ersparnisberechnung Sommertarif'!$B$8*SLP!C33195,"")</f>
        <v/>
      </c>
    </row>
    <row r="33216" spans="1:5" x14ac:dyDescent="0.3">
      <c r="A33216" s="25">
        <v>46368</v>
      </c>
      <c r="B33216" s="31">
        <v>0.78125</v>
      </c>
      <c r="C33216" s="46"/>
      <c r="D33216" s="29">
        <v>46368.78125</v>
      </c>
      <c r="E33216" s="15" t="str">
        <f>IF(AND($B$6=NB!$A$17,$B$8&gt;0),'Ersparnisberechnung Sommertarif'!$B$8*SLP!C33196,"")</f>
        <v/>
      </c>
    </row>
    <row r="33217" spans="1:5" x14ac:dyDescent="0.3">
      <c r="A33217" s="25">
        <v>46368</v>
      </c>
      <c r="B33217" s="31">
        <v>0.79166666666666663</v>
      </c>
      <c r="C33217" s="46"/>
      <c r="D33217" s="29">
        <v>46368.791666666664</v>
      </c>
      <c r="E33217" s="15" t="str">
        <f>IF(AND($B$6=NB!$A$17,$B$8&gt;0),'Ersparnisberechnung Sommertarif'!$B$8*SLP!C33197,"")</f>
        <v/>
      </c>
    </row>
    <row r="33218" spans="1:5" x14ac:dyDescent="0.3">
      <c r="A33218" s="25">
        <v>46368</v>
      </c>
      <c r="B33218" s="31">
        <v>0.80208333333333337</v>
      </c>
      <c r="C33218" s="46"/>
      <c r="D33218" s="29">
        <v>46368.802083333336</v>
      </c>
      <c r="E33218" s="15" t="str">
        <f>IF(AND($B$6=NB!$A$17,$B$8&gt;0),'Ersparnisberechnung Sommertarif'!$B$8*SLP!C33198,"")</f>
        <v/>
      </c>
    </row>
    <row r="33219" spans="1:5" x14ac:dyDescent="0.3">
      <c r="A33219" s="25">
        <v>46368</v>
      </c>
      <c r="B33219" s="31">
        <v>0.8125</v>
      </c>
      <c r="C33219" s="46"/>
      <c r="D33219" s="29">
        <v>46368.8125</v>
      </c>
      <c r="E33219" s="15" t="str">
        <f>IF(AND($B$6=NB!$A$17,$B$8&gt;0),'Ersparnisberechnung Sommertarif'!$B$8*SLP!C33199,"")</f>
        <v/>
      </c>
    </row>
    <row r="33220" spans="1:5" x14ac:dyDescent="0.3">
      <c r="A33220" s="25">
        <v>46368</v>
      </c>
      <c r="B33220" s="31">
        <v>0.82291666666666663</v>
      </c>
      <c r="C33220" s="46"/>
      <c r="D33220" s="29">
        <v>46368.822916666664</v>
      </c>
      <c r="E33220" s="15" t="str">
        <f>IF(AND($B$6=NB!$A$17,$B$8&gt;0),'Ersparnisberechnung Sommertarif'!$B$8*SLP!C33200,"")</f>
        <v/>
      </c>
    </row>
    <row r="33221" spans="1:5" x14ac:dyDescent="0.3">
      <c r="A33221" s="25">
        <v>46368</v>
      </c>
      <c r="B33221" s="31">
        <v>0.83333333333333337</v>
      </c>
      <c r="C33221" s="46"/>
      <c r="D33221" s="29">
        <v>46368.833333333336</v>
      </c>
      <c r="E33221" s="15" t="str">
        <f>IF(AND($B$6=NB!$A$17,$B$8&gt;0),'Ersparnisberechnung Sommertarif'!$B$8*SLP!C33201,"")</f>
        <v/>
      </c>
    </row>
    <row r="33222" spans="1:5" x14ac:dyDescent="0.3">
      <c r="A33222" s="25">
        <v>46368</v>
      </c>
      <c r="B33222" s="31">
        <v>0.84375</v>
      </c>
      <c r="C33222" s="46"/>
      <c r="D33222" s="29">
        <v>46368.84375</v>
      </c>
      <c r="E33222" s="15" t="str">
        <f>IF(AND($B$6=NB!$A$17,$B$8&gt;0),'Ersparnisberechnung Sommertarif'!$B$8*SLP!C33202,"")</f>
        <v/>
      </c>
    </row>
    <row r="33223" spans="1:5" x14ac:dyDescent="0.3">
      <c r="A33223" s="25">
        <v>46368</v>
      </c>
      <c r="B33223" s="31">
        <v>0.85416666666666663</v>
      </c>
      <c r="C33223" s="46"/>
      <c r="D33223" s="29">
        <v>46368.854166666664</v>
      </c>
      <c r="E33223" s="15" t="str">
        <f>IF(AND($B$6=NB!$A$17,$B$8&gt;0),'Ersparnisberechnung Sommertarif'!$B$8*SLP!C33203,"")</f>
        <v/>
      </c>
    </row>
    <row r="33224" spans="1:5" x14ac:dyDescent="0.3">
      <c r="A33224" s="25">
        <v>46368</v>
      </c>
      <c r="B33224" s="31">
        <v>0.86458333333333337</v>
      </c>
      <c r="C33224" s="46"/>
      <c r="D33224" s="29">
        <v>46368.864583333336</v>
      </c>
      <c r="E33224" s="15" t="str">
        <f>IF(AND($B$6=NB!$A$17,$B$8&gt;0),'Ersparnisberechnung Sommertarif'!$B$8*SLP!C33204,"")</f>
        <v/>
      </c>
    </row>
    <row r="33225" spans="1:5" x14ac:dyDescent="0.3">
      <c r="A33225" s="25">
        <v>46368</v>
      </c>
      <c r="B33225" s="31">
        <v>0.875</v>
      </c>
      <c r="C33225" s="46"/>
      <c r="D33225" s="29">
        <v>46368.875</v>
      </c>
      <c r="E33225" s="15" t="str">
        <f>IF(AND($B$6=NB!$A$17,$B$8&gt;0),'Ersparnisberechnung Sommertarif'!$B$8*SLP!C33205,"")</f>
        <v/>
      </c>
    </row>
    <row r="33226" spans="1:5" x14ac:dyDescent="0.3">
      <c r="A33226" s="25">
        <v>46368</v>
      </c>
      <c r="B33226" s="31">
        <v>0.88541666666666663</v>
      </c>
      <c r="C33226" s="46"/>
      <c r="D33226" s="29">
        <v>46368.885416666664</v>
      </c>
      <c r="E33226" s="15" t="str">
        <f>IF(AND($B$6=NB!$A$17,$B$8&gt;0),'Ersparnisberechnung Sommertarif'!$B$8*SLP!C33206,"")</f>
        <v/>
      </c>
    </row>
    <row r="33227" spans="1:5" x14ac:dyDescent="0.3">
      <c r="A33227" s="25">
        <v>46368</v>
      </c>
      <c r="B33227" s="31">
        <v>0.89583333333333337</v>
      </c>
      <c r="C33227" s="46"/>
      <c r="D33227" s="29">
        <v>46368.895833333336</v>
      </c>
      <c r="E33227" s="15" t="str">
        <f>IF(AND($B$6=NB!$A$17,$B$8&gt;0),'Ersparnisberechnung Sommertarif'!$B$8*SLP!C33207,"")</f>
        <v/>
      </c>
    </row>
    <row r="33228" spans="1:5" x14ac:dyDescent="0.3">
      <c r="A33228" s="25">
        <v>46368</v>
      </c>
      <c r="B33228" s="31">
        <v>0.90625</v>
      </c>
      <c r="C33228" s="46"/>
      <c r="D33228" s="29">
        <v>46368.90625</v>
      </c>
      <c r="E33228" s="15" t="str">
        <f>IF(AND($B$6=NB!$A$17,$B$8&gt;0),'Ersparnisberechnung Sommertarif'!$B$8*SLP!C33208,"")</f>
        <v/>
      </c>
    </row>
    <row r="33229" spans="1:5" x14ac:dyDescent="0.3">
      <c r="A33229" s="25">
        <v>46368</v>
      </c>
      <c r="B33229" s="31">
        <v>0.91666666666666663</v>
      </c>
      <c r="C33229" s="46"/>
      <c r="D33229" s="29">
        <v>46368.916666666664</v>
      </c>
      <c r="E33229" s="15" t="str">
        <f>IF(AND($B$6=NB!$A$17,$B$8&gt;0),'Ersparnisberechnung Sommertarif'!$B$8*SLP!C33209,"")</f>
        <v/>
      </c>
    </row>
    <row r="33230" spans="1:5" x14ac:dyDescent="0.3">
      <c r="A33230" s="25">
        <v>46368</v>
      </c>
      <c r="B33230" s="31">
        <v>0.92708333333333337</v>
      </c>
      <c r="C33230" s="46"/>
      <c r="D33230" s="29">
        <v>46368.927083333336</v>
      </c>
      <c r="E33230" s="15" t="str">
        <f>IF(AND($B$6=NB!$A$17,$B$8&gt;0),'Ersparnisberechnung Sommertarif'!$B$8*SLP!C33210,"")</f>
        <v/>
      </c>
    </row>
    <row r="33231" spans="1:5" x14ac:dyDescent="0.3">
      <c r="A33231" s="25">
        <v>46368</v>
      </c>
      <c r="B33231" s="31">
        <v>0.9375</v>
      </c>
      <c r="C33231" s="46"/>
      <c r="D33231" s="29">
        <v>46368.9375</v>
      </c>
      <c r="E33231" s="15" t="str">
        <f>IF(AND($B$6=NB!$A$17,$B$8&gt;0),'Ersparnisberechnung Sommertarif'!$B$8*SLP!C33211,"")</f>
        <v/>
      </c>
    </row>
    <row r="33232" spans="1:5" x14ac:dyDescent="0.3">
      <c r="A33232" s="25">
        <v>46368</v>
      </c>
      <c r="B33232" s="31">
        <v>0.94791666666666663</v>
      </c>
      <c r="C33232" s="46"/>
      <c r="D33232" s="29">
        <v>46368.947916666664</v>
      </c>
      <c r="E33232" s="15" t="str">
        <f>IF(AND($B$6=NB!$A$17,$B$8&gt;0),'Ersparnisberechnung Sommertarif'!$B$8*SLP!C33212,"")</f>
        <v/>
      </c>
    </row>
    <row r="33233" spans="1:5" x14ac:dyDescent="0.3">
      <c r="A33233" s="25">
        <v>46368</v>
      </c>
      <c r="B33233" s="31">
        <v>0.95833333333333337</v>
      </c>
      <c r="C33233" s="46"/>
      <c r="D33233" s="29">
        <v>46368.958333333336</v>
      </c>
      <c r="E33233" s="15" t="str">
        <f>IF(AND($B$6=NB!$A$17,$B$8&gt;0),'Ersparnisberechnung Sommertarif'!$B$8*SLP!C33213,"")</f>
        <v/>
      </c>
    </row>
    <row r="33234" spans="1:5" x14ac:dyDescent="0.3">
      <c r="A33234" s="25">
        <v>46368</v>
      </c>
      <c r="B33234" s="31">
        <v>0.96875</v>
      </c>
      <c r="C33234" s="46"/>
      <c r="D33234" s="29">
        <v>46368.96875</v>
      </c>
      <c r="E33234" s="15" t="str">
        <f>IF(AND($B$6=NB!$A$17,$B$8&gt;0),'Ersparnisberechnung Sommertarif'!$B$8*SLP!C33214,"")</f>
        <v/>
      </c>
    </row>
    <row r="33235" spans="1:5" x14ac:dyDescent="0.3">
      <c r="A33235" s="25">
        <v>46368</v>
      </c>
      <c r="B33235" s="31">
        <v>0.97916666666666663</v>
      </c>
      <c r="C33235" s="46"/>
      <c r="D33235" s="29">
        <v>46368.979166666664</v>
      </c>
      <c r="E33235" s="15" t="str">
        <f>IF(AND($B$6=NB!$A$17,$B$8&gt;0),'Ersparnisberechnung Sommertarif'!$B$8*SLP!C33215,"")</f>
        <v/>
      </c>
    </row>
    <row r="33236" spans="1:5" x14ac:dyDescent="0.3">
      <c r="A33236" s="25">
        <v>46368</v>
      </c>
      <c r="B33236" s="31">
        <v>0.98958333333333337</v>
      </c>
      <c r="C33236" s="46"/>
      <c r="D33236" s="29">
        <v>46368.989583333336</v>
      </c>
      <c r="E33236" s="15" t="str">
        <f>IF(AND($B$6=NB!$A$17,$B$8&gt;0),'Ersparnisberechnung Sommertarif'!$B$8*SLP!C33216,"")</f>
        <v/>
      </c>
    </row>
    <row r="33237" spans="1:5" x14ac:dyDescent="0.3">
      <c r="A33237" s="25">
        <v>46369</v>
      </c>
      <c r="B33237" s="31">
        <v>0</v>
      </c>
      <c r="C33237" s="46"/>
      <c r="D33237" s="29">
        <v>46369</v>
      </c>
      <c r="E33237" s="15" t="str">
        <f>IF(AND($B$6=NB!$A$17,$B$8&gt;0),'Ersparnisberechnung Sommertarif'!$B$8*SLP!C33217,"")</f>
        <v/>
      </c>
    </row>
    <row r="33238" spans="1:5" x14ac:dyDescent="0.3">
      <c r="A33238" s="25">
        <v>46369</v>
      </c>
      <c r="B33238" s="31">
        <v>1.0416666666666666E-2</v>
      </c>
      <c r="C33238" s="46"/>
      <c r="D33238" s="29">
        <v>46369.010416666664</v>
      </c>
      <c r="E33238" s="15" t="str">
        <f>IF(AND($B$6=NB!$A$17,$B$8&gt;0),'Ersparnisberechnung Sommertarif'!$B$8*SLP!C33218,"")</f>
        <v/>
      </c>
    </row>
    <row r="33239" spans="1:5" x14ac:dyDescent="0.3">
      <c r="A33239" s="25">
        <v>46369</v>
      </c>
      <c r="B33239" s="31">
        <v>2.0833333333333332E-2</v>
      </c>
      <c r="C33239" s="46"/>
      <c r="D33239" s="29">
        <v>46369.020833333336</v>
      </c>
      <c r="E33239" s="15" t="str">
        <f>IF(AND($B$6=NB!$A$17,$B$8&gt;0),'Ersparnisberechnung Sommertarif'!$B$8*SLP!C33219,"")</f>
        <v/>
      </c>
    </row>
    <row r="33240" spans="1:5" x14ac:dyDescent="0.3">
      <c r="A33240" s="25">
        <v>46369</v>
      </c>
      <c r="B33240" s="31">
        <v>3.125E-2</v>
      </c>
      <c r="C33240" s="46"/>
      <c r="D33240" s="29">
        <v>46369.03125</v>
      </c>
      <c r="E33240" s="15" t="str">
        <f>IF(AND($B$6=NB!$A$17,$B$8&gt;0),'Ersparnisberechnung Sommertarif'!$B$8*SLP!C33220,"")</f>
        <v/>
      </c>
    </row>
    <row r="33241" spans="1:5" x14ac:dyDescent="0.3">
      <c r="A33241" s="25">
        <v>46369</v>
      </c>
      <c r="B33241" s="31">
        <v>4.1666666666666664E-2</v>
      </c>
      <c r="C33241" s="46"/>
      <c r="D33241" s="29">
        <v>46369.041666666664</v>
      </c>
      <c r="E33241" s="15" t="str">
        <f>IF(AND($B$6=NB!$A$17,$B$8&gt;0),'Ersparnisberechnung Sommertarif'!$B$8*SLP!C33221,"")</f>
        <v/>
      </c>
    </row>
    <row r="33242" spans="1:5" x14ac:dyDescent="0.3">
      <c r="A33242" s="25">
        <v>46369</v>
      </c>
      <c r="B33242" s="31">
        <v>5.2083333333333336E-2</v>
      </c>
      <c r="C33242" s="46"/>
      <c r="D33242" s="29">
        <v>46369.052083333336</v>
      </c>
      <c r="E33242" s="15" t="str">
        <f>IF(AND($B$6=NB!$A$17,$B$8&gt;0),'Ersparnisberechnung Sommertarif'!$B$8*SLP!C33222,"")</f>
        <v/>
      </c>
    </row>
    <row r="33243" spans="1:5" x14ac:dyDescent="0.3">
      <c r="A33243" s="25">
        <v>46369</v>
      </c>
      <c r="B33243" s="31">
        <v>6.25E-2</v>
      </c>
      <c r="C33243" s="46"/>
      <c r="D33243" s="29">
        <v>46369.0625</v>
      </c>
      <c r="E33243" s="15" t="str">
        <f>IF(AND($B$6=NB!$A$17,$B$8&gt;0),'Ersparnisberechnung Sommertarif'!$B$8*SLP!C33223,"")</f>
        <v/>
      </c>
    </row>
    <row r="33244" spans="1:5" x14ac:dyDescent="0.3">
      <c r="A33244" s="25">
        <v>46369</v>
      </c>
      <c r="B33244" s="31">
        <v>7.2916666666666671E-2</v>
      </c>
      <c r="C33244" s="46"/>
      <c r="D33244" s="29">
        <v>46369.072916666664</v>
      </c>
      <c r="E33244" s="15" t="str">
        <f>IF(AND($B$6=NB!$A$17,$B$8&gt;0),'Ersparnisberechnung Sommertarif'!$B$8*SLP!C33224,"")</f>
        <v/>
      </c>
    </row>
    <row r="33245" spans="1:5" x14ac:dyDescent="0.3">
      <c r="A33245" s="25">
        <v>46369</v>
      </c>
      <c r="B33245" s="31">
        <v>8.3333333333333329E-2</v>
      </c>
      <c r="C33245" s="46"/>
      <c r="D33245" s="29">
        <v>46369.083333333336</v>
      </c>
      <c r="E33245" s="15" t="str">
        <f>IF(AND($B$6=NB!$A$17,$B$8&gt;0),'Ersparnisberechnung Sommertarif'!$B$8*SLP!C33225,"")</f>
        <v/>
      </c>
    </row>
    <row r="33246" spans="1:5" x14ac:dyDescent="0.3">
      <c r="A33246" s="25">
        <v>46369</v>
      </c>
      <c r="B33246" s="31">
        <v>9.375E-2</v>
      </c>
      <c r="C33246" s="46"/>
      <c r="D33246" s="29">
        <v>46369.09375</v>
      </c>
      <c r="E33246" s="15" t="str">
        <f>IF(AND($B$6=NB!$A$17,$B$8&gt;0),'Ersparnisberechnung Sommertarif'!$B$8*SLP!C33226,"")</f>
        <v/>
      </c>
    </row>
    <row r="33247" spans="1:5" x14ac:dyDescent="0.3">
      <c r="A33247" s="25">
        <v>46369</v>
      </c>
      <c r="B33247" s="31">
        <v>0.10416666666666667</v>
      </c>
      <c r="C33247" s="46"/>
      <c r="D33247" s="29">
        <v>46369.104166666664</v>
      </c>
      <c r="E33247" s="15" t="str">
        <f>IF(AND($B$6=NB!$A$17,$B$8&gt;0),'Ersparnisberechnung Sommertarif'!$B$8*SLP!C33227,"")</f>
        <v/>
      </c>
    </row>
    <row r="33248" spans="1:5" x14ac:dyDescent="0.3">
      <c r="A33248" s="25">
        <v>46369</v>
      </c>
      <c r="B33248" s="31">
        <v>0.11458333333333333</v>
      </c>
      <c r="C33248" s="46"/>
      <c r="D33248" s="29">
        <v>46369.114583333336</v>
      </c>
      <c r="E33248" s="15" t="str">
        <f>IF(AND($B$6=NB!$A$17,$B$8&gt;0),'Ersparnisberechnung Sommertarif'!$B$8*SLP!C33228,"")</f>
        <v/>
      </c>
    </row>
    <row r="33249" spans="1:5" x14ac:dyDescent="0.3">
      <c r="A33249" s="25">
        <v>46369</v>
      </c>
      <c r="B33249" s="31">
        <v>0.125</v>
      </c>
      <c r="C33249" s="46"/>
      <c r="D33249" s="29">
        <v>46369.125</v>
      </c>
      <c r="E33249" s="15" t="str">
        <f>IF(AND($B$6=NB!$A$17,$B$8&gt;0),'Ersparnisberechnung Sommertarif'!$B$8*SLP!C33229,"")</f>
        <v/>
      </c>
    </row>
    <row r="33250" spans="1:5" x14ac:dyDescent="0.3">
      <c r="A33250" s="25">
        <v>46369</v>
      </c>
      <c r="B33250" s="31">
        <v>0.13541666666666666</v>
      </c>
      <c r="C33250" s="46"/>
      <c r="D33250" s="29">
        <v>46369.135416666664</v>
      </c>
      <c r="E33250" s="15" t="str">
        <f>IF(AND($B$6=NB!$A$17,$B$8&gt;0),'Ersparnisberechnung Sommertarif'!$B$8*SLP!C33230,"")</f>
        <v/>
      </c>
    </row>
    <row r="33251" spans="1:5" x14ac:dyDescent="0.3">
      <c r="A33251" s="25">
        <v>46369</v>
      </c>
      <c r="B33251" s="31">
        <v>0.14583333333333334</v>
      </c>
      <c r="C33251" s="46"/>
      <c r="D33251" s="29">
        <v>46369.145833333336</v>
      </c>
      <c r="E33251" s="15" t="str">
        <f>IF(AND($B$6=NB!$A$17,$B$8&gt;0),'Ersparnisberechnung Sommertarif'!$B$8*SLP!C33231,"")</f>
        <v/>
      </c>
    </row>
    <row r="33252" spans="1:5" x14ac:dyDescent="0.3">
      <c r="A33252" s="25">
        <v>46369</v>
      </c>
      <c r="B33252" s="31">
        <v>0.15625</v>
      </c>
      <c r="C33252" s="46"/>
      <c r="D33252" s="29">
        <v>46369.15625</v>
      </c>
      <c r="E33252" s="15" t="str">
        <f>IF(AND($B$6=NB!$A$17,$B$8&gt;0),'Ersparnisberechnung Sommertarif'!$B$8*SLP!C33232,"")</f>
        <v/>
      </c>
    </row>
    <row r="33253" spans="1:5" x14ac:dyDescent="0.3">
      <c r="A33253" s="25">
        <v>46369</v>
      </c>
      <c r="B33253" s="31">
        <v>0.16666666666666666</v>
      </c>
      <c r="C33253" s="46"/>
      <c r="D33253" s="29">
        <v>46369.166666666664</v>
      </c>
      <c r="E33253" s="15" t="str">
        <f>IF(AND($B$6=NB!$A$17,$B$8&gt;0),'Ersparnisberechnung Sommertarif'!$B$8*SLP!C33233,"")</f>
        <v/>
      </c>
    </row>
    <row r="33254" spans="1:5" x14ac:dyDescent="0.3">
      <c r="A33254" s="25">
        <v>46369</v>
      </c>
      <c r="B33254" s="31">
        <v>0.17708333333333334</v>
      </c>
      <c r="C33254" s="46"/>
      <c r="D33254" s="29">
        <v>46369.177083333336</v>
      </c>
      <c r="E33254" s="15" t="str">
        <f>IF(AND($B$6=NB!$A$17,$B$8&gt;0),'Ersparnisberechnung Sommertarif'!$B$8*SLP!C33234,"")</f>
        <v/>
      </c>
    </row>
    <row r="33255" spans="1:5" x14ac:dyDescent="0.3">
      <c r="A33255" s="25">
        <v>46369</v>
      </c>
      <c r="B33255" s="31">
        <v>0.1875</v>
      </c>
      <c r="C33255" s="46"/>
      <c r="D33255" s="29">
        <v>46369.1875</v>
      </c>
      <c r="E33255" s="15" t="str">
        <f>IF(AND($B$6=NB!$A$17,$B$8&gt;0),'Ersparnisberechnung Sommertarif'!$B$8*SLP!C33235,"")</f>
        <v/>
      </c>
    </row>
    <row r="33256" spans="1:5" x14ac:dyDescent="0.3">
      <c r="A33256" s="25">
        <v>46369</v>
      </c>
      <c r="B33256" s="31">
        <v>0.19791666666666666</v>
      </c>
      <c r="C33256" s="46"/>
      <c r="D33256" s="29">
        <v>46369.197916666664</v>
      </c>
      <c r="E33256" s="15" t="str">
        <f>IF(AND($B$6=NB!$A$17,$B$8&gt;0),'Ersparnisberechnung Sommertarif'!$B$8*SLP!C33236,"")</f>
        <v/>
      </c>
    </row>
    <row r="33257" spans="1:5" x14ac:dyDescent="0.3">
      <c r="A33257" s="25">
        <v>46369</v>
      </c>
      <c r="B33257" s="31">
        <v>0.20833333333333334</v>
      </c>
      <c r="C33257" s="46"/>
      <c r="D33257" s="29">
        <v>46369.208333333336</v>
      </c>
      <c r="E33257" s="15" t="str">
        <f>IF(AND($B$6=NB!$A$17,$B$8&gt;0),'Ersparnisberechnung Sommertarif'!$B$8*SLP!C33237,"")</f>
        <v/>
      </c>
    </row>
    <row r="33258" spans="1:5" x14ac:dyDescent="0.3">
      <c r="A33258" s="25">
        <v>46369</v>
      </c>
      <c r="B33258" s="31">
        <v>0.21875</v>
      </c>
      <c r="C33258" s="46"/>
      <c r="D33258" s="29">
        <v>46369.21875</v>
      </c>
      <c r="E33258" s="15" t="str">
        <f>IF(AND($B$6=NB!$A$17,$B$8&gt;0),'Ersparnisberechnung Sommertarif'!$B$8*SLP!C33238,"")</f>
        <v/>
      </c>
    </row>
    <row r="33259" spans="1:5" x14ac:dyDescent="0.3">
      <c r="A33259" s="25">
        <v>46369</v>
      </c>
      <c r="B33259" s="31">
        <v>0.22916666666666666</v>
      </c>
      <c r="C33259" s="46"/>
      <c r="D33259" s="29">
        <v>46369.229166666664</v>
      </c>
      <c r="E33259" s="15" t="str">
        <f>IF(AND($B$6=NB!$A$17,$B$8&gt;0),'Ersparnisberechnung Sommertarif'!$B$8*SLP!C33239,"")</f>
        <v/>
      </c>
    </row>
    <row r="33260" spans="1:5" x14ac:dyDescent="0.3">
      <c r="A33260" s="25">
        <v>46369</v>
      </c>
      <c r="B33260" s="31">
        <v>0.23958333333333334</v>
      </c>
      <c r="C33260" s="46"/>
      <c r="D33260" s="29">
        <v>46369.239583333336</v>
      </c>
      <c r="E33260" s="15" t="str">
        <f>IF(AND($B$6=NB!$A$17,$B$8&gt;0),'Ersparnisberechnung Sommertarif'!$B$8*SLP!C33240,"")</f>
        <v/>
      </c>
    </row>
    <row r="33261" spans="1:5" x14ac:dyDescent="0.3">
      <c r="A33261" s="25">
        <v>46369</v>
      </c>
      <c r="B33261" s="31">
        <v>0.25</v>
      </c>
      <c r="C33261" s="46"/>
      <c r="D33261" s="29">
        <v>46369.25</v>
      </c>
      <c r="E33261" s="15" t="str">
        <f>IF(AND($B$6=NB!$A$17,$B$8&gt;0),'Ersparnisberechnung Sommertarif'!$B$8*SLP!C33241,"")</f>
        <v/>
      </c>
    </row>
    <row r="33262" spans="1:5" x14ac:dyDescent="0.3">
      <c r="A33262" s="25">
        <v>46369</v>
      </c>
      <c r="B33262" s="31">
        <v>0.26041666666666669</v>
      </c>
      <c r="C33262" s="46"/>
      <c r="D33262" s="29">
        <v>46369.260416666664</v>
      </c>
      <c r="E33262" s="15" t="str">
        <f>IF(AND($B$6=NB!$A$17,$B$8&gt;0),'Ersparnisberechnung Sommertarif'!$B$8*SLP!C33242,"")</f>
        <v/>
      </c>
    </row>
    <row r="33263" spans="1:5" x14ac:dyDescent="0.3">
      <c r="A33263" s="25">
        <v>46369</v>
      </c>
      <c r="B33263" s="31">
        <v>0.27083333333333331</v>
      </c>
      <c r="C33263" s="46"/>
      <c r="D33263" s="29">
        <v>46369.270833333336</v>
      </c>
      <c r="E33263" s="15" t="str">
        <f>IF(AND($B$6=NB!$A$17,$B$8&gt;0),'Ersparnisberechnung Sommertarif'!$B$8*SLP!C33243,"")</f>
        <v/>
      </c>
    </row>
    <row r="33264" spans="1:5" x14ac:dyDescent="0.3">
      <c r="A33264" s="25">
        <v>46369</v>
      </c>
      <c r="B33264" s="31">
        <v>0.28125</v>
      </c>
      <c r="C33264" s="46"/>
      <c r="D33264" s="29">
        <v>46369.28125</v>
      </c>
      <c r="E33264" s="15" t="str">
        <f>IF(AND($B$6=NB!$A$17,$B$8&gt;0),'Ersparnisberechnung Sommertarif'!$B$8*SLP!C33244,"")</f>
        <v/>
      </c>
    </row>
    <row r="33265" spans="1:5" x14ac:dyDescent="0.3">
      <c r="A33265" s="25">
        <v>46369</v>
      </c>
      <c r="B33265" s="31">
        <v>0.29166666666666669</v>
      </c>
      <c r="C33265" s="46"/>
      <c r="D33265" s="29">
        <v>46369.291666666664</v>
      </c>
      <c r="E33265" s="15" t="str">
        <f>IF(AND($B$6=NB!$A$17,$B$8&gt;0),'Ersparnisberechnung Sommertarif'!$B$8*SLP!C33245,"")</f>
        <v/>
      </c>
    </row>
    <row r="33266" spans="1:5" x14ac:dyDescent="0.3">
      <c r="A33266" s="25">
        <v>46369</v>
      </c>
      <c r="B33266" s="31">
        <v>0.30208333333333331</v>
      </c>
      <c r="C33266" s="46"/>
      <c r="D33266" s="29">
        <v>46369.302083333336</v>
      </c>
      <c r="E33266" s="15" t="str">
        <f>IF(AND($B$6=NB!$A$17,$B$8&gt;0),'Ersparnisberechnung Sommertarif'!$B$8*SLP!C33246,"")</f>
        <v/>
      </c>
    </row>
    <row r="33267" spans="1:5" x14ac:dyDescent="0.3">
      <c r="A33267" s="25">
        <v>46369</v>
      </c>
      <c r="B33267" s="31">
        <v>0.3125</v>
      </c>
      <c r="C33267" s="46"/>
      <c r="D33267" s="29">
        <v>46369.3125</v>
      </c>
      <c r="E33267" s="15" t="str">
        <f>IF(AND($B$6=NB!$A$17,$B$8&gt;0),'Ersparnisberechnung Sommertarif'!$B$8*SLP!C33247,"")</f>
        <v/>
      </c>
    </row>
    <row r="33268" spans="1:5" x14ac:dyDescent="0.3">
      <c r="A33268" s="25">
        <v>46369</v>
      </c>
      <c r="B33268" s="31">
        <v>0.32291666666666669</v>
      </c>
      <c r="C33268" s="46"/>
      <c r="D33268" s="29">
        <v>46369.322916666664</v>
      </c>
      <c r="E33268" s="15" t="str">
        <f>IF(AND($B$6=NB!$A$17,$B$8&gt;0),'Ersparnisberechnung Sommertarif'!$B$8*SLP!C33248,"")</f>
        <v/>
      </c>
    </row>
    <row r="33269" spans="1:5" x14ac:dyDescent="0.3">
      <c r="A33269" s="25">
        <v>46369</v>
      </c>
      <c r="B33269" s="31">
        <v>0.33333333333333331</v>
      </c>
      <c r="C33269" s="46"/>
      <c r="D33269" s="29">
        <v>46369.333333333336</v>
      </c>
      <c r="E33269" s="15" t="str">
        <f>IF(AND($B$6=NB!$A$17,$B$8&gt;0),'Ersparnisberechnung Sommertarif'!$B$8*SLP!C33249,"")</f>
        <v/>
      </c>
    </row>
    <row r="33270" spans="1:5" x14ac:dyDescent="0.3">
      <c r="A33270" s="25">
        <v>46369</v>
      </c>
      <c r="B33270" s="31">
        <v>0.34375</v>
      </c>
      <c r="C33270" s="46"/>
      <c r="D33270" s="29">
        <v>46369.34375</v>
      </c>
      <c r="E33270" s="15" t="str">
        <f>IF(AND($B$6=NB!$A$17,$B$8&gt;0),'Ersparnisberechnung Sommertarif'!$B$8*SLP!C33250,"")</f>
        <v/>
      </c>
    </row>
    <row r="33271" spans="1:5" x14ac:dyDescent="0.3">
      <c r="A33271" s="25">
        <v>46369</v>
      </c>
      <c r="B33271" s="31">
        <v>0.35416666666666669</v>
      </c>
      <c r="C33271" s="46"/>
      <c r="D33271" s="29">
        <v>46369.354166666664</v>
      </c>
      <c r="E33271" s="15" t="str">
        <f>IF(AND($B$6=NB!$A$17,$B$8&gt;0),'Ersparnisberechnung Sommertarif'!$B$8*SLP!C33251,"")</f>
        <v/>
      </c>
    </row>
    <row r="33272" spans="1:5" x14ac:dyDescent="0.3">
      <c r="A33272" s="25">
        <v>46369</v>
      </c>
      <c r="B33272" s="31">
        <v>0.36458333333333331</v>
      </c>
      <c r="C33272" s="46"/>
      <c r="D33272" s="29">
        <v>46369.364583333336</v>
      </c>
      <c r="E33272" s="15" t="str">
        <f>IF(AND($B$6=NB!$A$17,$B$8&gt;0),'Ersparnisberechnung Sommertarif'!$B$8*SLP!C33252,"")</f>
        <v/>
      </c>
    </row>
    <row r="33273" spans="1:5" x14ac:dyDescent="0.3">
      <c r="A33273" s="25">
        <v>46369</v>
      </c>
      <c r="B33273" s="31">
        <v>0.375</v>
      </c>
      <c r="C33273" s="46"/>
      <c r="D33273" s="29">
        <v>46369.375</v>
      </c>
      <c r="E33273" s="15" t="str">
        <f>IF(AND($B$6=NB!$A$17,$B$8&gt;0),'Ersparnisberechnung Sommertarif'!$B$8*SLP!C33253,"")</f>
        <v/>
      </c>
    </row>
    <row r="33274" spans="1:5" x14ac:dyDescent="0.3">
      <c r="A33274" s="25">
        <v>46369</v>
      </c>
      <c r="B33274" s="31">
        <v>0.38541666666666669</v>
      </c>
      <c r="C33274" s="46"/>
      <c r="D33274" s="29">
        <v>46369.385416666664</v>
      </c>
      <c r="E33274" s="15" t="str">
        <f>IF(AND($B$6=NB!$A$17,$B$8&gt;0),'Ersparnisberechnung Sommertarif'!$B$8*SLP!C33254,"")</f>
        <v/>
      </c>
    </row>
    <row r="33275" spans="1:5" x14ac:dyDescent="0.3">
      <c r="A33275" s="25">
        <v>46369</v>
      </c>
      <c r="B33275" s="31">
        <v>0.39583333333333331</v>
      </c>
      <c r="C33275" s="46"/>
      <c r="D33275" s="29">
        <v>46369.395833333336</v>
      </c>
      <c r="E33275" s="15" t="str">
        <f>IF(AND($B$6=NB!$A$17,$B$8&gt;0),'Ersparnisberechnung Sommertarif'!$B$8*SLP!C33255,"")</f>
        <v/>
      </c>
    </row>
    <row r="33276" spans="1:5" x14ac:dyDescent="0.3">
      <c r="A33276" s="25">
        <v>46369</v>
      </c>
      <c r="B33276" s="31">
        <v>0.40625</v>
      </c>
      <c r="C33276" s="46"/>
      <c r="D33276" s="29">
        <v>46369.40625</v>
      </c>
      <c r="E33276" s="15" t="str">
        <f>IF(AND($B$6=NB!$A$17,$B$8&gt;0),'Ersparnisberechnung Sommertarif'!$B$8*SLP!C33256,"")</f>
        <v/>
      </c>
    </row>
    <row r="33277" spans="1:5" x14ac:dyDescent="0.3">
      <c r="A33277" s="25">
        <v>46369</v>
      </c>
      <c r="B33277" s="31">
        <v>0.41666666666666669</v>
      </c>
      <c r="C33277" s="46"/>
      <c r="D33277" s="29">
        <v>46369.416666666664</v>
      </c>
      <c r="E33277" s="15" t="str">
        <f>IF(AND($B$6=NB!$A$17,$B$8&gt;0),'Ersparnisberechnung Sommertarif'!$B$8*SLP!C33257,"")</f>
        <v/>
      </c>
    </row>
    <row r="33278" spans="1:5" x14ac:dyDescent="0.3">
      <c r="A33278" s="25">
        <v>46369</v>
      </c>
      <c r="B33278" s="31">
        <v>0.42708333333333331</v>
      </c>
      <c r="C33278" s="46"/>
      <c r="D33278" s="29">
        <v>46369.427083333336</v>
      </c>
      <c r="E33278" s="15" t="str">
        <f>IF(AND($B$6=NB!$A$17,$B$8&gt;0),'Ersparnisberechnung Sommertarif'!$B$8*SLP!C33258,"")</f>
        <v/>
      </c>
    </row>
    <row r="33279" spans="1:5" x14ac:dyDescent="0.3">
      <c r="A33279" s="25">
        <v>46369</v>
      </c>
      <c r="B33279" s="31">
        <v>0.4375</v>
      </c>
      <c r="C33279" s="46"/>
      <c r="D33279" s="29">
        <v>46369.4375</v>
      </c>
      <c r="E33279" s="15" t="str">
        <f>IF(AND($B$6=NB!$A$17,$B$8&gt;0),'Ersparnisberechnung Sommertarif'!$B$8*SLP!C33259,"")</f>
        <v/>
      </c>
    </row>
    <row r="33280" spans="1:5" x14ac:dyDescent="0.3">
      <c r="A33280" s="25">
        <v>46369</v>
      </c>
      <c r="B33280" s="31">
        <v>0.44791666666666669</v>
      </c>
      <c r="C33280" s="46"/>
      <c r="D33280" s="29">
        <v>46369.447916666664</v>
      </c>
      <c r="E33280" s="15" t="str">
        <f>IF(AND($B$6=NB!$A$17,$B$8&gt;0),'Ersparnisberechnung Sommertarif'!$B$8*SLP!C33260,"")</f>
        <v/>
      </c>
    </row>
    <row r="33281" spans="1:5" x14ac:dyDescent="0.3">
      <c r="A33281" s="25">
        <v>46369</v>
      </c>
      <c r="B33281" s="31">
        <v>0.45833333333333331</v>
      </c>
      <c r="C33281" s="46"/>
      <c r="D33281" s="29">
        <v>46369.458333333336</v>
      </c>
      <c r="E33281" s="15" t="str">
        <f>IF(AND($B$6=NB!$A$17,$B$8&gt;0),'Ersparnisberechnung Sommertarif'!$B$8*SLP!C33261,"")</f>
        <v/>
      </c>
    </row>
    <row r="33282" spans="1:5" x14ac:dyDescent="0.3">
      <c r="A33282" s="25">
        <v>46369</v>
      </c>
      <c r="B33282" s="31">
        <v>0.46875</v>
      </c>
      <c r="C33282" s="46"/>
      <c r="D33282" s="29">
        <v>46369.46875</v>
      </c>
      <c r="E33282" s="15" t="str">
        <f>IF(AND($B$6=NB!$A$17,$B$8&gt;0),'Ersparnisberechnung Sommertarif'!$B$8*SLP!C33262,"")</f>
        <v/>
      </c>
    </row>
    <row r="33283" spans="1:5" x14ac:dyDescent="0.3">
      <c r="A33283" s="25">
        <v>46369</v>
      </c>
      <c r="B33283" s="31">
        <v>0.47916666666666669</v>
      </c>
      <c r="C33283" s="46"/>
      <c r="D33283" s="29">
        <v>46369.479166666664</v>
      </c>
      <c r="E33283" s="15" t="str">
        <f>IF(AND($B$6=NB!$A$17,$B$8&gt;0),'Ersparnisberechnung Sommertarif'!$B$8*SLP!C33263,"")</f>
        <v/>
      </c>
    </row>
    <row r="33284" spans="1:5" x14ac:dyDescent="0.3">
      <c r="A33284" s="25">
        <v>46369</v>
      </c>
      <c r="B33284" s="31">
        <v>0.48958333333333331</v>
      </c>
      <c r="C33284" s="46"/>
      <c r="D33284" s="29">
        <v>46369.489583333336</v>
      </c>
      <c r="E33284" s="15" t="str">
        <f>IF(AND($B$6=NB!$A$17,$B$8&gt;0),'Ersparnisberechnung Sommertarif'!$B$8*SLP!C33264,"")</f>
        <v/>
      </c>
    </row>
    <row r="33285" spans="1:5" x14ac:dyDescent="0.3">
      <c r="A33285" s="25">
        <v>46369</v>
      </c>
      <c r="B33285" s="31">
        <v>0.5</v>
      </c>
      <c r="C33285" s="46"/>
      <c r="D33285" s="29">
        <v>46369.5</v>
      </c>
      <c r="E33285" s="15" t="str">
        <f>IF(AND($B$6=NB!$A$17,$B$8&gt;0),'Ersparnisberechnung Sommertarif'!$B$8*SLP!C33265,"")</f>
        <v/>
      </c>
    </row>
    <row r="33286" spans="1:5" x14ac:dyDescent="0.3">
      <c r="A33286" s="25">
        <v>46369</v>
      </c>
      <c r="B33286" s="31">
        <v>0.51041666666666663</v>
      </c>
      <c r="C33286" s="46"/>
      <c r="D33286" s="29">
        <v>46369.510416666664</v>
      </c>
      <c r="E33286" s="15" t="str">
        <f>IF(AND($B$6=NB!$A$17,$B$8&gt;0),'Ersparnisberechnung Sommertarif'!$B$8*SLP!C33266,"")</f>
        <v/>
      </c>
    </row>
    <row r="33287" spans="1:5" x14ac:dyDescent="0.3">
      <c r="A33287" s="25">
        <v>46369</v>
      </c>
      <c r="B33287" s="31">
        <v>0.52083333333333337</v>
      </c>
      <c r="C33287" s="46"/>
      <c r="D33287" s="29">
        <v>46369.520833333336</v>
      </c>
      <c r="E33287" s="15" t="str">
        <f>IF(AND($B$6=NB!$A$17,$B$8&gt;0),'Ersparnisberechnung Sommertarif'!$B$8*SLP!C33267,"")</f>
        <v/>
      </c>
    </row>
    <row r="33288" spans="1:5" x14ac:dyDescent="0.3">
      <c r="A33288" s="25">
        <v>46369</v>
      </c>
      <c r="B33288" s="31">
        <v>0.53125</v>
      </c>
      <c r="C33288" s="46"/>
      <c r="D33288" s="29">
        <v>46369.53125</v>
      </c>
      <c r="E33288" s="15" t="str">
        <f>IF(AND($B$6=NB!$A$17,$B$8&gt;0),'Ersparnisberechnung Sommertarif'!$B$8*SLP!C33268,"")</f>
        <v/>
      </c>
    </row>
    <row r="33289" spans="1:5" x14ac:dyDescent="0.3">
      <c r="A33289" s="25">
        <v>46369</v>
      </c>
      <c r="B33289" s="31">
        <v>0.54166666666666663</v>
      </c>
      <c r="C33289" s="46"/>
      <c r="D33289" s="29">
        <v>46369.541666666664</v>
      </c>
      <c r="E33289" s="15" t="str">
        <f>IF(AND($B$6=NB!$A$17,$B$8&gt;0),'Ersparnisberechnung Sommertarif'!$B$8*SLP!C33269,"")</f>
        <v/>
      </c>
    </row>
    <row r="33290" spans="1:5" x14ac:dyDescent="0.3">
      <c r="A33290" s="25">
        <v>46369</v>
      </c>
      <c r="B33290" s="31">
        <v>0.55208333333333337</v>
      </c>
      <c r="C33290" s="46"/>
      <c r="D33290" s="29">
        <v>46369.552083333336</v>
      </c>
      <c r="E33290" s="15" t="str">
        <f>IF(AND($B$6=NB!$A$17,$B$8&gt;0),'Ersparnisberechnung Sommertarif'!$B$8*SLP!C33270,"")</f>
        <v/>
      </c>
    </row>
    <row r="33291" spans="1:5" x14ac:dyDescent="0.3">
      <c r="A33291" s="25">
        <v>46369</v>
      </c>
      <c r="B33291" s="31">
        <v>0.5625</v>
      </c>
      <c r="C33291" s="46"/>
      <c r="D33291" s="29">
        <v>46369.5625</v>
      </c>
      <c r="E33291" s="15" t="str">
        <f>IF(AND($B$6=NB!$A$17,$B$8&gt;0),'Ersparnisberechnung Sommertarif'!$B$8*SLP!C33271,"")</f>
        <v/>
      </c>
    </row>
    <row r="33292" spans="1:5" x14ac:dyDescent="0.3">
      <c r="A33292" s="25">
        <v>46369</v>
      </c>
      <c r="B33292" s="31">
        <v>0.57291666666666663</v>
      </c>
      <c r="C33292" s="46"/>
      <c r="D33292" s="29">
        <v>46369.572916666664</v>
      </c>
      <c r="E33292" s="15" t="str">
        <f>IF(AND($B$6=NB!$A$17,$B$8&gt;0),'Ersparnisberechnung Sommertarif'!$B$8*SLP!C33272,"")</f>
        <v/>
      </c>
    </row>
    <row r="33293" spans="1:5" x14ac:dyDescent="0.3">
      <c r="A33293" s="25">
        <v>46369</v>
      </c>
      <c r="B33293" s="31">
        <v>0.58333333333333337</v>
      </c>
      <c r="C33293" s="46"/>
      <c r="D33293" s="29">
        <v>46369.583333333336</v>
      </c>
      <c r="E33293" s="15" t="str">
        <f>IF(AND($B$6=NB!$A$17,$B$8&gt;0),'Ersparnisberechnung Sommertarif'!$B$8*SLP!C33273,"")</f>
        <v/>
      </c>
    </row>
    <row r="33294" spans="1:5" x14ac:dyDescent="0.3">
      <c r="A33294" s="25">
        <v>46369</v>
      </c>
      <c r="B33294" s="31">
        <v>0.59375</v>
      </c>
      <c r="C33294" s="46"/>
      <c r="D33294" s="29">
        <v>46369.59375</v>
      </c>
      <c r="E33294" s="15" t="str">
        <f>IF(AND($B$6=NB!$A$17,$B$8&gt;0),'Ersparnisberechnung Sommertarif'!$B$8*SLP!C33274,"")</f>
        <v/>
      </c>
    </row>
    <row r="33295" spans="1:5" x14ac:dyDescent="0.3">
      <c r="A33295" s="25">
        <v>46369</v>
      </c>
      <c r="B33295" s="31">
        <v>0.60416666666666663</v>
      </c>
      <c r="C33295" s="46"/>
      <c r="D33295" s="29">
        <v>46369.604166666664</v>
      </c>
      <c r="E33295" s="15" t="str">
        <f>IF(AND($B$6=NB!$A$17,$B$8&gt;0),'Ersparnisberechnung Sommertarif'!$B$8*SLP!C33275,"")</f>
        <v/>
      </c>
    </row>
    <row r="33296" spans="1:5" x14ac:dyDescent="0.3">
      <c r="A33296" s="25">
        <v>46369</v>
      </c>
      <c r="B33296" s="31">
        <v>0.61458333333333337</v>
      </c>
      <c r="C33296" s="46"/>
      <c r="D33296" s="29">
        <v>46369.614583333336</v>
      </c>
      <c r="E33296" s="15" t="str">
        <f>IF(AND($B$6=NB!$A$17,$B$8&gt;0),'Ersparnisberechnung Sommertarif'!$B$8*SLP!C33276,"")</f>
        <v/>
      </c>
    </row>
    <row r="33297" spans="1:5" x14ac:dyDescent="0.3">
      <c r="A33297" s="25">
        <v>46369</v>
      </c>
      <c r="B33297" s="31">
        <v>0.625</v>
      </c>
      <c r="C33297" s="46"/>
      <c r="D33297" s="29">
        <v>46369.625</v>
      </c>
      <c r="E33297" s="15" t="str">
        <f>IF(AND($B$6=NB!$A$17,$B$8&gt;0),'Ersparnisberechnung Sommertarif'!$B$8*SLP!C33277,"")</f>
        <v/>
      </c>
    </row>
    <row r="33298" spans="1:5" x14ac:dyDescent="0.3">
      <c r="A33298" s="25">
        <v>46369</v>
      </c>
      <c r="B33298" s="31">
        <v>0.63541666666666663</v>
      </c>
      <c r="C33298" s="46"/>
      <c r="D33298" s="29">
        <v>46369.635416666664</v>
      </c>
      <c r="E33298" s="15" t="str">
        <f>IF(AND($B$6=NB!$A$17,$B$8&gt;0),'Ersparnisberechnung Sommertarif'!$B$8*SLP!C33278,"")</f>
        <v/>
      </c>
    </row>
    <row r="33299" spans="1:5" x14ac:dyDescent="0.3">
      <c r="A33299" s="25">
        <v>46369</v>
      </c>
      <c r="B33299" s="31">
        <v>0.64583333333333337</v>
      </c>
      <c r="C33299" s="46"/>
      <c r="D33299" s="29">
        <v>46369.645833333336</v>
      </c>
      <c r="E33299" s="15" t="str">
        <f>IF(AND($B$6=NB!$A$17,$B$8&gt;0),'Ersparnisberechnung Sommertarif'!$B$8*SLP!C33279,"")</f>
        <v/>
      </c>
    </row>
    <row r="33300" spans="1:5" x14ac:dyDescent="0.3">
      <c r="A33300" s="25">
        <v>46369</v>
      </c>
      <c r="B33300" s="31">
        <v>0.65625</v>
      </c>
      <c r="C33300" s="46"/>
      <c r="D33300" s="29">
        <v>46369.65625</v>
      </c>
      <c r="E33300" s="15" t="str">
        <f>IF(AND($B$6=NB!$A$17,$B$8&gt;0),'Ersparnisberechnung Sommertarif'!$B$8*SLP!C33280,"")</f>
        <v/>
      </c>
    </row>
    <row r="33301" spans="1:5" x14ac:dyDescent="0.3">
      <c r="A33301" s="25">
        <v>46369</v>
      </c>
      <c r="B33301" s="31">
        <v>0.66666666666666663</v>
      </c>
      <c r="C33301" s="46"/>
      <c r="D33301" s="29">
        <v>46369.666666666664</v>
      </c>
      <c r="E33301" s="15" t="str">
        <f>IF(AND($B$6=NB!$A$17,$B$8&gt;0),'Ersparnisberechnung Sommertarif'!$B$8*SLP!C33281,"")</f>
        <v/>
      </c>
    </row>
    <row r="33302" spans="1:5" x14ac:dyDescent="0.3">
      <c r="A33302" s="25">
        <v>46369</v>
      </c>
      <c r="B33302" s="31">
        <v>0.67708333333333337</v>
      </c>
      <c r="C33302" s="46"/>
      <c r="D33302" s="29">
        <v>46369.677083333336</v>
      </c>
      <c r="E33302" s="15" t="str">
        <f>IF(AND($B$6=NB!$A$17,$B$8&gt;0),'Ersparnisberechnung Sommertarif'!$B$8*SLP!C33282,"")</f>
        <v/>
      </c>
    </row>
    <row r="33303" spans="1:5" x14ac:dyDescent="0.3">
      <c r="A33303" s="25">
        <v>46369</v>
      </c>
      <c r="B33303" s="31">
        <v>0.6875</v>
      </c>
      <c r="C33303" s="46"/>
      <c r="D33303" s="29">
        <v>46369.6875</v>
      </c>
      <c r="E33303" s="15" t="str">
        <f>IF(AND($B$6=NB!$A$17,$B$8&gt;0),'Ersparnisberechnung Sommertarif'!$B$8*SLP!C33283,"")</f>
        <v/>
      </c>
    </row>
    <row r="33304" spans="1:5" x14ac:dyDescent="0.3">
      <c r="A33304" s="25">
        <v>46369</v>
      </c>
      <c r="B33304" s="31">
        <v>0.69791666666666663</v>
      </c>
      <c r="C33304" s="46"/>
      <c r="D33304" s="29">
        <v>46369.697916666664</v>
      </c>
      <c r="E33304" s="15" t="str">
        <f>IF(AND($B$6=NB!$A$17,$B$8&gt;0),'Ersparnisberechnung Sommertarif'!$B$8*SLP!C33284,"")</f>
        <v/>
      </c>
    </row>
    <row r="33305" spans="1:5" x14ac:dyDescent="0.3">
      <c r="A33305" s="25">
        <v>46369</v>
      </c>
      <c r="B33305" s="31">
        <v>0.70833333333333337</v>
      </c>
      <c r="C33305" s="46"/>
      <c r="D33305" s="29">
        <v>46369.708333333336</v>
      </c>
      <c r="E33305" s="15" t="str">
        <f>IF(AND($B$6=NB!$A$17,$B$8&gt;0),'Ersparnisberechnung Sommertarif'!$B$8*SLP!C33285,"")</f>
        <v/>
      </c>
    </row>
    <row r="33306" spans="1:5" x14ac:dyDescent="0.3">
      <c r="A33306" s="25">
        <v>46369</v>
      </c>
      <c r="B33306" s="31">
        <v>0.71875</v>
      </c>
      <c r="C33306" s="46"/>
      <c r="D33306" s="29">
        <v>46369.71875</v>
      </c>
      <c r="E33306" s="15" t="str">
        <f>IF(AND($B$6=NB!$A$17,$B$8&gt;0),'Ersparnisberechnung Sommertarif'!$B$8*SLP!C33286,"")</f>
        <v/>
      </c>
    </row>
    <row r="33307" spans="1:5" x14ac:dyDescent="0.3">
      <c r="A33307" s="25">
        <v>46369</v>
      </c>
      <c r="B33307" s="31">
        <v>0.72916666666666663</v>
      </c>
      <c r="C33307" s="46"/>
      <c r="D33307" s="29">
        <v>46369.729166666664</v>
      </c>
      <c r="E33307" s="15" t="str">
        <f>IF(AND($B$6=NB!$A$17,$B$8&gt;0),'Ersparnisberechnung Sommertarif'!$B$8*SLP!C33287,"")</f>
        <v/>
      </c>
    </row>
    <row r="33308" spans="1:5" x14ac:dyDescent="0.3">
      <c r="A33308" s="25">
        <v>46369</v>
      </c>
      <c r="B33308" s="31">
        <v>0.73958333333333337</v>
      </c>
      <c r="C33308" s="46"/>
      <c r="D33308" s="29">
        <v>46369.739583333336</v>
      </c>
      <c r="E33308" s="15" t="str">
        <f>IF(AND($B$6=NB!$A$17,$B$8&gt;0),'Ersparnisberechnung Sommertarif'!$B$8*SLP!C33288,"")</f>
        <v/>
      </c>
    </row>
    <row r="33309" spans="1:5" x14ac:dyDescent="0.3">
      <c r="A33309" s="25">
        <v>46369</v>
      </c>
      <c r="B33309" s="31">
        <v>0.75</v>
      </c>
      <c r="C33309" s="46"/>
      <c r="D33309" s="29">
        <v>46369.75</v>
      </c>
      <c r="E33309" s="15" t="str">
        <f>IF(AND($B$6=NB!$A$17,$B$8&gt;0),'Ersparnisberechnung Sommertarif'!$B$8*SLP!C33289,"")</f>
        <v/>
      </c>
    </row>
    <row r="33310" spans="1:5" x14ac:dyDescent="0.3">
      <c r="A33310" s="25">
        <v>46369</v>
      </c>
      <c r="B33310" s="31">
        <v>0.76041666666666663</v>
      </c>
      <c r="C33310" s="46"/>
      <c r="D33310" s="29">
        <v>46369.760416666664</v>
      </c>
      <c r="E33310" s="15" t="str">
        <f>IF(AND($B$6=NB!$A$17,$B$8&gt;0),'Ersparnisberechnung Sommertarif'!$B$8*SLP!C33290,"")</f>
        <v/>
      </c>
    </row>
    <row r="33311" spans="1:5" x14ac:dyDescent="0.3">
      <c r="A33311" s="25">
        <v>46369</v>
      </c>
      <c r="B33311" s="31">
        <v>0.77083333333333337</v>
      </c>
      <c r="C33311" s="46"/>
      <c r="D33311" s="29">
        <v>46369.770833333336</v>
      </c>
      <c r="E33311" s="15" t="str">
        <f>IF(AND($B$6=NB!$A$17,$B$8&gt;0),'Ersparnisberechnung Sommertarif'!$B$8*SLP!C33291,"")</f>
        <v/>
      </c>
    </row>
    <row r="33312" spans="1:5" x14ac:dyDescent="0.3">
      <c r="A33312" s="25">
        <v>46369</v>
      </c>
      <c r="B33312" s="31">
        <v>0.78125</v>
      </c>
      <c r="C33312" s="46"/>
      <c r="D33312" s="29">
        <v>46369.78125</v>
      </c>
      <c r="E33312" s="15" t="str">
        <f>IF(AND($B$6=NB!$A$17,$B$8&gt;0),'Ersparnisberechnung Sommertarif'!$B$8*SLP!C33292,"")</f>
        <v/>
      </c>
    </row>
    <row r="33313" spans="1:5" x14ac:dyDescent="0.3">
      <c r="A33313" s="25">
        <v>46369</v>
      </c>
      <c r="B33313" s="31">
        <v>0.79166666666666663</v>
      </c>
      <c r="C33313" s="46"/>
      <c r="D33313" s="29">
        <v>46369.791666666664</v>
      </c>
      <c r="E33313" s="15" t="str">
        <f>IF(AND($B$6=NB!$A$17,$B$8&gt;0),'Ersparnisberechnung Sommertarif'!$B$8*SLP!C33293,"")</f>
        <v/>
      </c>
    </row>
    <row r="33314" spans="1:5" x14ac:dyDescent="0.3">
      <c r="A33314" s="25">
        <v>46369</v>
      </c>
      <c r="B33314" s="31">
        <v>0.80208333333333337</v>
      </c>
      <c r="C33314" s="46"/>
      <c r="D33314" s="29">
        <v>46369.802083333336</v>
      </c>
      <c r="E33314" s="15" t="str">
        <f>IF(AND($B$6=NB!$A$17,$B$8&gt;0),'Ersparnisberechnung Sommertarif'!$B$8*SLP!C33294,"")</f>
        <v/>
      </c>
    </row>
    <row r="33315" spans="1:5" x14ac:dyDescent="0.3">
      <c r="A33315" s="25">
        <v>46369</v>
      </c>
      <c r="B33315" s="31">
        <v>0.8125</v>
      </c>
      <c r="C33315" s="46"/>
      <c r="D33315" s="29">
        <v>46369.8125</v>
      </c>
      <c r="E33315" s="15" t="str">
        <f>IF(AND($B$6=NB!$A$17,$B$8&gt;0),'Ersparnisberechnung Sommertarif'!$B$8*SLP!C33295,"")</f>
        <v/>
      </c>
    </row>
    <row r="33316" spans="1:5" x14ac:dyDescent="0.3">
      <c r="A33316" s="25">
        <v>46369</v>
      </c>
      <c r="B33316" s="31">
        <v>0.82291666666666663</v>
      </c>
      <c r="C33316" s="46"/>
      <c r="D33316" s="29">
        <v>46369.822916666664</v>
      </c>
      <c r="E33316" s="15" t="str">
        <f>IF(AND($B$6=NB!$A$17,$B$8&gt;0),'Ersparnisberechnung Sommertarif'!$B$8*SLP!C33296,"")</f>
        <v/>
      </c>
    </row>
    <row r="33317" spans="1:5" x14ac:dyDescent="0.3">
      <c r="A33317" s="25">
        <v>46369</v>
      </c>
      <c r="B33317" s="31">
        <v>0.83333333333333337</v>
      </c>
      <c r="C33317" s="46"/>
      <c r="D33317" s="29">
        <v>46369.833333333336</v>
      </c>
      <c r="E33317" s="15" t="str">
        <f>IF(AND($B$6=NB!$A$17,$B$8&gt;0),'Ersparnisberechnung Sommertarif'!$B$8*SLP!C33297,"")</f>
        <v/>
      </c>
    </row>
    <row r="33318" spans="1:5" x14ac:dyDescent="0.3">
      <c r="A33318" s="25">
        <v>46369</v>
      </c>
      <c r="B33318" s="31">
        <v>0.84375</v>
      </c>
      <c r="C33318" s="46"/>
      <c r="D33318" s="29">
        <v>46369.84375</v>
      </c>
      <c r="E33318" s="15" t="str">
        <f>IF(AND($B$6=NB!$A$17,$B$8&gt;0),'Ersparnisberechnung Sommertarif'!$B$8*SLP!C33298,"")</f>
        <v/>
      </c>
    </row>
    <row r="33319" spans="1:5" x14ac:dyDescent="0.3">
      <c r="A33319" s="25">
        <v>46369</v>
      </c>
      <c r="B33319" s="31">
        <v>0.85416666666666663</v>
      </c>
      <c r="C33319" s="46"/>
      <c r="D33319" s="29">
        <v>46369.854166666664</v>
      </c>
      <c r="E33319" s="15" t="str">
        <f>IF(AND($B$6=NB!$A$17,$B$8&gt;0),'Ersparnisberechnung Sommertarif'!$B$8*SLP!C33299,"")</f>
        <v/>
      </c>
    </row>
    <row r="33320" spans="1:5" x14ac:dyDescent="0.3">
      <c r="A33320" s="25">
        <v>46369</v>
      </c>
      <c r="B33320" s="31">
        <v>0.86458333333333337</v>
      </c>
      <c r="C33320" s="46"/>
      <c r="D33320" s="29">
        <v>46369.864583333336</v>
      </c>
      <c r="E33320" s="15" t="str">
        <f>IF(AND($B$6=NB!$A$17,$B$8&gt;0),'Ersparnisberechnung Sommertarif'!$B$8*SLP!C33300,"")</f>
        <v/>
      </c>
    </row>
    <row r="33321" spans="1:5" x14ac:dyDescent="0.3">
      <c r="A33321" s="25">
        <v>46369</v>
      </c>
      <c r="B33321" s="31">
        <v>0.875</v>
      </c>
      <c r="C33321" s="46"/>
      <c r="D33321" s="29">
        <v>46369.875</v>
      </c>
      <c r="E33321" s="15" t="str">
        <f>IF(AND($B$6=NB!$A$17,$B$8&gt;0),'Ersparnisberechnung Sommertarif'!$B$8*SLP!C33301,"")</f>
        <v/>
      </c>
    </row>
    <row r="33322" spans="1:5" x14ac:dyDescent="0.3">
      <c r="A33322" s="25">
        <v>46369</v>
      </c>
      <c r="B33322" s="31">
        <v>0.88541666666666663</v>
      </c>
      <c r="C33322" s="46"/>
      <c r="D33322" s="29">
        <v>46369.885416666664</v>
      </c>
      <c r="E33322" s="15" t="str">
        <f>IF(AND($B$6=NB!$A$17,$B$8&gt;0),'Ersparnisberechnung Sommertarif'!$B$8*SLP!C33302,"")</f>
        <v/>
      </c>
    </row>
    <row r="33323" spans="1:5" x14ac:dyDescent="0.3">
      <c r="A33323" s="25">
        <v>46369</v>
      </c>
      <c r="B33323" s="31">
        <v>0.89583333333333337</v>
      </c>
      <c r="C33323" s="46"/>
      <c r="D33323" s="29">
        <v>46369.895833333336</v>
      </c>
      <c r="E33323" s="15" t="str">
        <f>IF(AND($B$6=NB!$A$17,$B$8&gt;0),'Ersparnisberechnung Sommertarif'!$B$8*SLP!C33303,"")</f>
        <v/>
      </c>
    </row>
    <row r="33324" spans="1:5" x14ac:dyDescent="0.3">
      <c r="A33324" s="25">
        <v>46369</v>
      </c>
      <c r="B33324" s="31">
        <v>0.90625</v>
      </c>
      <c r="C33324" s="46"/>
      <c r="D33324" s="29">
        <v>46369.90625</v>
      </c>
      <c r="E33324" s="15" t="str">
        <f>IF(AND($B$6=NB!$A$17,$B$8&gt;0),'Ersparnisberechnung Sommertarif'!$B$8*SLP!C33304,"")</f>
        <v/>
      </c>
    </row>
    <row r="33325" spans="1:5" x14ac:dyDescent="0.3">
      <c r="A33325" s="25">
        <v>46369</v>
      </c>
      <c r="B33325" s="31">
        <v>0.91666666666666663</v>
      </c>
      <c r="C33325" s="46"/>
      <c r="D33325" s="29">
        <v>46369.916666666664</v>
      </c>
      <c r="E33325" s="15" t="str">
        <f>IF(AND($B$6=NB!$A$17,$B$8&gt;0),'Ersparnisberechnung Sommertarif'!$B$8*SLP!C33305,"")</f>
        <v/>
      </c>
    </row>
    <row r="33326" spans="1:5" x14ac:dyDescent="0.3">
      <c r="A33326" s="25">
        <v>46369</v>
      </c>
      <c r="B33326" s="31">
        <v>0.92708333333333337</v>
      </c>
      <c r="C33326" s="46"/>
      <c r="D33326" s="29">
        <v>46369.927083333336</v>
      </c>
      <c r="E33326" s="15" t="str">
        <f>IF(AND($B$6=NB!$A$17,$B$8&gt;0),'Ersparnisberechnung Sommertarif'!$B$8*SLP!C33306,"")</f>
        <v/>
      </c>
    </row>
    <row r="33327" spans="1:5" x14ac:dyDescent="0.3">
      <c r="A33327" s="25">
        <v>46369</v>
      </c>
      <c r="B33327" s="31">
        <v>0.9375</v>
      </c>
      <c r="C33327" s="46"/>
      <c r="D33327" s="29">
        <v>46369.9375</v>
      </c>
      <c r="E33327" s="15" t="str">
        <f>IF(AND($B$6=NB!$A$17,$B$8&gt;0),'Ersparnisberechnung Sommertarif'!$B$8*SLP!C33307,"")</f>
        <v/>
      </c>
    </row>
    <row r="33328" spans="1:5" x14ac:dyDescent="0.3">
      <c r="A33328" s="25">
        <v>46369</v>
      </c>
      <c r="B33328" s="31">
        <v>0.94791666666666663</v>
      </c>
      <c r="C33328" s="46"/>
      <c r="D33328" s="29">
        <v>46369.947916666664</v>
      </c>
      <c r="E33328" s="15" t="str">
        <f>IF(AND($B$6=NB!$A$17,$B$8&gt;0),'Ersparnisberechnung Sommertarif'!$B$8*SLP!C33308,"")</f>
        <v/>
      </c>
    </row>
    <row r="33329" spans="1:5" x14ac:dyDescent="0.3">
      <c r="A33329" s="25">
        <v>46369</v>
      </c>
      <c r="B33329" s="31">
        <v>0.95833333333333337</v>
      </c>
      <c r="C33329" s="46"/>
      <c r="D33329" s="29">
        <v>46369.958333333336</v>
      </c>
      <c r="E33329" s="15" t="str">
        <f>IF(AND($B$6=NB!$A$17,$B$8&gt;0),'Ersparnisberechnung Sommertarif'!$B$8*SLP!C33309,"")</f>
        <v/>
      </c>
    </row>
    <row r="33330" spans="1:5" x14ac:dyDescent="0.3">
      <c r="A33330" s="25">
        <v>46369</v>
      </c>
      <c r="B33330" s="31">
        <v>0.96875</v>
      </c>
      <c r="C33330" s="46"/>
      <c r="D33330" s="29">
        <v>46369.96875</v>
      </c>
      <c r="E33330" s="15" t="str">
        <f>IF(AND($B$6=NB!$A$17,$B$8&gt;0),'Ersparnisberechnung Sommertarif'!$B$8*SLP!C33310,"")</f>
        <v/>
      </c>
    </row>
    <row r="33331" spans="1:5" x14ac:dyDescent="0.3">
      <c r="A33331" s="25">
        <v>46369</v>
      </c>
      <c r="B33331" s="31">
        <v>0.97916666666666663</v>
      </c>
      <c r="C33331" s="46"/>
      <c r="D33331" s="29">
        <v>46369.979166666664</v>
      </c>
      <c r="E33331" s="15" t="str">
        <f>IF(AND($B$6=NB!$A$17,$B$8&gt;0),'Ersparnisberechnung Sommertarif'!$B$8*SLP!C33311,"")</f>
        <v/>
      </c>
    </row>
    <row r="33332" spans="1:5" x14ac:dyDescent="0.3">
      <c r="A33332" s="25">
        <v>46369</v>
      </c>
      <c r="B33332" s="31">
        <v>0.98958333333333337</v>
      </c>
      <c r="C33332" s="46"/>
      <c r="D33332" s="29">
        <v>46369.989583333336</v>
      </c>
      <c r="E33332" s="15" t="str">
        <f>IF(AND($B$6=NB!$A$17,$B$8&gt;0),'Ersparnisberechnung Sommertarif'!$B$8*SLP!C33312,"")</f>
        <v/>
      </c>
    </row>
    <row r="33333" spans="1:5" x14ac:dyDescent="0.3">
      <c r="A33333" s="25">
        <v>46370</v>
      </c>
      <c r="B33333" s="31">
        <v>0</v>
      </c>
      <c r="C33333" s="46"/>
      <c r="D33333" s="29">
        <v>46370</v>
      </c>
      <c r="E33333" s="15" t="str">
        <f>IF(AND($B$6=NB!$A$17,$B$8&gt;0),'Ersparnisberechnung Sommertarif'!$B$8*SLP!C33313,"")</f>
        <v/>
      </c>
    </row>
    <row r="33334" spans="1:5" x14ac:dyDescent="0.3">
      <c r="A33334" s="25">
        <v>46370</v>
      </c>
      <c r="B33334" s="31">
        <v>1.0416666666666666E-2</v>
      </c>
      <c r="C33334" s="46"/>
      <c r="D33334" s="29">
        <v>46370.010416666664</v>
      </c>
      <c r="E33334" s="15" t="str">
        <f>IF(AND($B$6=NB!$A$17,$B$8&gt;0),'Ersparnisberechnung Sommertarif'!$B$8*SLP!C33314,"")</f>
        <v/>
      </c>
    </row>
    <row r="33335" spans="1:5" x14ac:dyDescent="0.3">
      <c r="A33335" s="25">
        <v>46370</v>
      </c>
      <c r="B33335" s="31">
        <v>2.0833333333333332E-2</v>
      </c>
      <c r="C33335" s="46"/>
      <c r="D33335" s="29">
        <v>46370.020833333336</v>
      </c>
      <c r="E33335" s="15" t="str">
        <f>IF(AND($B$6=NB!$A$17,$B$8&gt;0),'Ersparnisberechnung Sommertarif'!$B$8*SLP!C33315,"")</f>
        <v/>
      </c>
    </row>
    <row r="33336" spans="1:5" x14ac:dyDescent="0.3">
      <c r="A33336" s="25">
        <v>46370</v>
      </c>
      <c r="B33336" s="31">
        <v>3.125E-2</v>
      </c>
      <c r="C33336" s="46"/>
      <c r="D33336" s="29">
        <v>46370.03125</v>
      </c>
      <c r="E33336" s="15" t="str">
        <f>IF(AND($B$6=NB!$A$17,$B$8&gt;0),'Ersparnisberechnung Sommertarif'!$B$8*SLP!C33316,"")</f>
        <v/>
      </c>
    </row>
    <row r="33337" spans="1:5" x14ac:dyDescent="0.3">
      <c r="A33337" s="25">
        <v>46370</v>
      </c>
      <c r="B33337" s="31">
        <v>4.1666666666666664E-2</v>
      </c>
      <c r="C33337" s="46"/>
      <c r="D33337" s="29">
        <v>46370.041666666664</v>
      </c>
      <c r="E33337" s="15" t="str">
        <f>IF(AND($B$6=NB!$A$17,$B$8&gt;0),'Ersparnisberechnung Sommertarif'!$B$8*SLP!C33317,"")</f>
        <v/>
      </c>
    </row>
    <row r="33338" spans="1:5" x14ac:dyDescent="0.3">
      <c r="A33338" s="25">
        <v>46370</v>
      </c>
      <c r="B33338" s="31">
        <v>5.2083333333333336E-2</v>
      </c>
      <c r="C33338" s="46"/>
      <c r="D33338" s="29">
        <v>46370.052083333336</v>
      </c>
      <c r="E33338" s="15" t="str">
        <f>IF(AND($B$6=NB!$A$17,$B$8&gt;0),'Ersparnisberechnung Sommertarif'!$B$8*SLP!C33318,"")</f>
        <v/>
      </c>
    </row>
    <row r="33339" spans="1:5" x14ac:dyDescent="0.3">
      <c r="A33339" s="25">
        <v>46370</v>
      </c>
      <c r="B33339" s="31">
        <v>6.25E-2</v>
      </c>
      <c r="C33339" s="46"/>
      <c r="D33339" s="29">
        <v>46370.0625</v>
      </c>
      <c r="E33339" s="15" t="str">
        <f>IF(AND($B$6=NB!$A$17,$B$8&gt;0),'Ersparnisberechnung Sommertarif'!$B$8*SLP!C33319,"")</f>
        <v/>
      </c>
    </row>
    <row r="33340" spans="1:5" x14ac:dyDescent="0.3">
      <c r="A33340" s="25">
        <v>46370</v>
      </c>
      <c r="B33340" s="31">
        <v>7.2916666666666671E-2</v>
      </c>
      <c r="C33340" s="46"/>
      <c r="D33340" s="29">
        <v>46370.072916666664</v>
      </c>
      <c r="E33340" s="15" t="str">
        <f>IF(AND($B$6=NB!$A$17,$B$8&gt;0),'Ersparnisberechnung Sommertarif'!$B$8*SLP!C33320,"")</f>
        <v/>
      </c>
    </row>
    <row r="33341" spans="1:5" x14ac:dyDescent="0.3">
      <c r="A33341" s="25">
        <v>46370</v>
      </c>
      <c r="B33341" s="31">
        <v>8.3333333333333329E-2</v>
      </c>
      <c r="C33341" s="46"/>
      <c r="D33341" s="29">
        <v>46370.083333333336</v>
      </c>
      <c r="E33341" s="15" t="str">
        <f>IF(AND($B$6=NB!$A$17,$B$8&gt;0),'Ersparnisberechnung Sommertarif'!$B$8*SLP!C33321,"")</f>
        <v/>
      </c>
    </row>
    <row r="33342" spans="1:5" x14ac:dyDescent="0.3">
      <c r="A33342" s="25">
        <v>46370</v>
      </c>
      <c r="B33342" s="31">
        <v>9.375E-2</v>
      </c>
      <c r="C33342" s="46"/>
      <c r="D33342" s="29">
        <v>46370.09375</v>
      </c>
      <c r="E33342" s="15" t="str">
        <f>IF(AND($B$6=NB!$A$17,$B$8&gt;0),'Ersparnisberechnung Sommertarif'!$B$8*SLP!C33322,"")</f>
        <v/>
      </c>
    </row>
    <row r="33343" spans="1:5" x14ac:dyDescent="0.3">
      <c r="A33343" s="25">
        <v>46370</v>
      </c>
      <c r="B33343" s="31">
        <v>0.10416666666666667</v>
      </c>
      <c r="C33343" s="46"/>
      <c r="D33343" s="29">
        <v>46370.104166666664</v>
      </c>
      <c r="E33343" s="15" t="str">
        <f>IF(AND($B$6=NB!$A$17,$B$8&gt;0),'Ersparnisberechnung Sommertarif'!$B$8*SLP!C33323,"")</f>
        <v/>
      </c>
    </row>
    <row r="33344" spans="1:5" x14ac:dyDescent="0.3">
      <c r="A33344" s="25">
        <v>46370</v>
      </c>
      <c r="B33344" s="31">
        <v>0.11458333333333333</v>
      </c>
      <c r="C33344" s="46"/>
      <c r="D33344" s="29">
        <v>46370.114583333336</v>
      </c>
      <c r="E33344" s="15" t="str">
        <f>IF(AND($B$6=NB!$A$17,$B$8&gt;0),'Ersparnisberechnung Sommertarif'!$B$8*SLP!C33324,"")</f>
        <v/>
      </c>
    </row>
    <row r="33345" spans="1:5" x14ac:dyDescent="0.3">
      <c r="A33345" s="25">
        <v>46370</v>
      </c>
      <c r="B33345" s="31">
        <v>0.125</v>
      </c>
      <c r="C33345" s="46"/>
      <c r="D33345" s="29">
        <v>46370.125</v>
      </c>
      <c r="E33345" s="15" t="str">
        <f>IF(AND($B$6=NB!$A$17,$B$8&gt;0),'Ersparnisberechnung Sommertarif'!$B$8*SLP!C33325,"")</f>
        <v/>
      </c>
    </row>
    <row r="33346" spans="1:5" x14ac:dyDescent="0.3">
      <c r="A33346" s="25">
        <v>46370</v>
      </c>
      <c r="B33346" s="31">
        <v>0.13541666666666666</v>
      </c>
      <c r="C33346" s="46"/>
      <c r="D33346" s="29">
        <v>46370.135416666664</v>
      </c>
      <c r="E33346" s="15" t="str">
        <f>IF(AND($B$6=NB!$A$17,$B$8&gt;0),'Ersparnisberechnung Sommertarif'!$B$8*SLP!C33326,"")</f>
        <v/>
      </c>
    </row>
    <row r="33347" spans="1:5" x14ac:dyDescent="0.3">
      <c r="A33347" s="25">
        <v>46370</v>
      </c>
      <c r="B33347" s="31">
        <v>0.14583333333333334</v>
      </c>
      <c r="C33347" s="46"/>
      <c r="D33347" s="29">
        <v>46370.145833333336</v>
      </c>
      <c r="E33347" s="15" t="str">
        <f>IF(AND($B$6=NB!$A$17,$B$8&gt;0),'Ersparnisberechnung Sommertarif'!$B$8*SLP!C33327,"")</f>
        <v/>
      </c>
    </row>
    <row r="33348" spans="1:5" x14ac:dyDescent="0.3">
      <c r="A33348" s="25">
        <v>46370</v>
      </c>
      <c r="B33348" s="31">
        <v>0.15625</v>
      </c>
      <c r="C33348" s="46"/>
      <c r="D33348" s="29">
        <v>46370.15625</v>
      </c>
      <c r="E33348" s="15" t="str">
        <f>IF(AND($B$6=NB!$A$17,$B$8&gt;0),'Ersparnisberechnung Sommertarif'!$B$8*SLP!C33328,"")</f>
        <v/>
      </c>
    </row>
    <row r="33349" spans="1:5" x14ac:dyDescent="0.3">
      <c r="A33349" s="25">
        <v>46370</v>
      </c>
      <c r="B33349" s="31">
        <v>0.16666666666666666</v>
      </c>
      <c r="C33349" s="46"/>
      <c r="D33349" s="29">
        <v>46370.166666666664</v>
      </c>
      <c r="E33349" s="15" t="str">
        <f>IF(AND($B$6=NB!$A$17,$B$8&gt;0),'Ersparnisberechnung Sommertarif'!$B$8*SLP!C33329,"")</f>
        <v/>
      </c>
    </row>
    <row r="33350" spans="1:5" x14ac:dyDescent="0.3">
      <c r="A33350" s="25">
        <v>46370</v>
      </c>
      <c r="B33350" s="31">
        <v>0.17708333333333334</v>
      </c>
      <c r="C33350" s="46"/>
      <c r="D33350" s="29">
        <v>46370.177083333336</v>
      </c>
      <c r="E33350" s="15" t="str">
        <f>IF(AND($B$6=NB!$A$17,$B$8&gt;0),'Ersparnisberechnung Sommertarif'!$B$8*SLP!C33330,"")</f>
        <v/>
      </c>
    </row>
    <row r="33351" spans="1:5" x14ac:dyDescent="0.3">
      <c r="A33351" s="25">
        <v>46370</v>
      </c>
      <c r="B33351" s="31">
        <v>0.1875</v>
      </c>
      <c r="C33351" s="46"/>
      <c r="D33351" s="29">
        <v>46370.1875</v>
      </c>
      <c r="E33351" s="15" t="str">
        <f>IF(AND($B$6=NB!$A$17,$B$8&gt;0),'Ersparnisberechnung Sommertarif'!$B$8*SLP!C33331,"")</f>
        <v/>
      </c>
    </row>
    <row r="33352" spans="1:5" x14ac:dyDescent="0.3">
      <c r="A33352" s="25">
        <v>46370</v>
      </c>
      <c r="B33352" s="31">
        <v>0.19791666666666666</v>
      </c>
      <c r="C33352" s="46"/>
      <c r="D33352" s="29">
        <v>46370.197916666664</v>
      </c>
      <c r="E33352" s="15" t="str">
        <f>IF(AND($B$6=NB!$A$17,$B$8&gt;0),'Ersparnisberechnung Sommertarif'!$B$8*SLP!C33332,"")</f>
        <v/>
      </c>
    </row>
    <row r="33353" spans="1:5" x14ac:dyDescent="0.3">
      <c r="A33353" s="25">
        <v>46370</v>
      </c>
      <c r="B33353" s="31">
        <v>0.20833333333333334</v>
      </c>
      <c r="C33353" s="46"/>
      <c r="D33353" s="29">
        <v>46370.208333333336</v>
      </c>
      <c r="E33353" s="15" t="str">
        <f>IF(AND($B$6=NB!$A$17,$B$8&gt;0),'Ersparnisberechnung Sommertarif'!$B$8*SLP!C33333,"")</f>
        <v/>
      </c>
    </row>
    <row r="33354" spans="1:5" x14ac:dyDescent="0.3">
      <c r="A33354" s="25">
        <v>46370</v>
      </c>
      <c r="B33354" s="31">
        <v>0.21875</v>
      </c>
      <c r="C33354" s="46"/>
      <c r="D33354" s="29">
        <v>46370.21875</v>
      </c>
      <c r="E33354" s="15" t="str">
        <f>IF(AND($B$6=NB!$A$17,$B$8&gt;0),'Ersparnisberechnung Sommertarif'!$B$8*SLP!C33334,"")</f>
        <v/>
      </c>
    </row>
    <row r="33355" spans="1:5" x14ac:dyDescent="0.3">
      <c r="A33355" s="25">
        <v>46370</v>
      </c>
      <c r="B33355" s="31">
        <v>0.22916666666666666</v>
      </c>
      <c r="C33355" s="46"/>
      <c r="D33355" s="29">
        <v>46370.229166666664</v>
      </c>
      <c r="E33355" s="15" t="str">
        <f>IF(AND($B$6=NB!$A$17,$B$8&gt;0),'Ersparnisberechnung Sommertarif'!$B$8*SLP!C33335,"")</f>
        <v/>
      </c>
    </row>
    <row r="33356" spans="1:5" x14ac:dyDescent="0.3">
      <c r="A33356" s="25">
        <v>46370</v>
      </c>
      <c r="B33356" s="31">
        <v>0.23958333333333334</v>
      </c>
      <c r="C33356" s="46"/>
      <c r="D33356" s="29">
        <v>46370.239583333336</v>
      </c>
      <c r="E33356" s="15" t="str">
        <f>IF(AND($B$6=NB!$A$17,$B$8&gt;0),'Ersparnisberechnung Sommertarif'!$B$8*SLP!C33336,"")</f>
        <v/>
      </c>
    </row>
    <row r="33357" spans="1:5" x14ac:dyDescent="0.3">
      <c r="A33357" s="25">
        <v>46370</v>
      </c>
      <c r="B33357" s="31">
        <v>0.25</v>
      </c>
      <c r="C33357" s="46"/>
      <c r="D33357" s="29">
        <v>46370.25</v>
      </c>
      <c r="E33357" s="15" t="str">
        <f>IF(AND($B$6=NB!$A$17,$B$8&gt;0),'Ersparnisberechnung Sommertarif'!$B$8*SLP!C33337,"")</f>
        <v/>
      </c>
    </row>
    <row r="33358" spans="1:5" x14ac:dyDescent="0.3">
      <c r="A33358" s="25">
        <v>46370</v>
      </c>
      <c r="B33358" s="31">
        <v>0.26041666666666669</v>
      </c>
      <c r="C33358" s="46"/>
      <c r="D33358" s="29">
        <v>46370.260416666664</v>
      </c>
      <c r="E33358" s="15" t="str">
        <f>IF(AND($B$6=NB!$A$17,$B$8&gt;0),'Ersparnisberechnung Sommertarif'!$B$8*SLP!C33338,"")</f>
        <v/>
      </c>
    </row>
    <row r="33359" spans="1:5" x14ac:dyDescent="0.3">
      <c r="A33359" s="25">
        <v>46370</v>
      </c>
      <c r="B33359" s="31">
        <v>0.27083333333333331</v>
      </c>
      <c r="C33359" s="46"/>
      <c r="D33359" s="29">
        <v>46370.270833333336</v>
      </c>
      <c r="E33359" s="15" t="str">
        <f>IF(AND($B$6=NB!$A$17,$B$8&gt;0),'Ersparnisberechnung Sommertarif'!$B$8*SLP!C33339,"")</f>
        <v/>
      </c>
    </row>
    <row r="33360" spans="1:5" x14ac:dyDescent="0.3">
      <c r="A33360" s="25">
        <v>46370</v>
      </c>
      <c r="B33360" s="31">
        <v>0.28125</v>
      </c>
      <c r="C33360" s="46"/>
      <c r="D33360" s="29">
        <v>46370.28125</v>
      </c>
      <c r="E33360" s="15" t="str">
        <f>IF(AND($B$6=NB!$A$17,$B$8&gt;0),'Ersparnisberechnung Sommertarif'!$B$8*SLP!C33340,"")</f>
        <v/>
      </c>
    </row>
    <row r="33361" spans="1:5" x14ac:dyDescent="0.3">
      <c r="A33361" s="25">
        <v>46370</v>
      </c>
      <c r="B33361" s="31">
        <v>0.29166666666666669</v>
      </c>
      <c r="C33361" s="46"/>
      <c r="D33361" s="29">
        <v>46370.291666666664</v>
      </c>
      <c r="E33361" s="15" t="str">
        <f>IF(AND($B$6=NB!$A$17,$B$8&gt;0),'Ersparnisberechnung Sommertarif'!$B$8*SLP!C33341,"")</f>
        <v/>
      </c>
    </row>
    <row r="33362" spans="1:5" x14ac:dyDescent="0.3">
      <c r="A33362" s="25">
        <v>46370</v>
      </c>
      <c r="B33362" s="31">
        <v>0.30208333333333331</v>
      </c>
      <c r="C33362" s="46"/>
      <c r="D33362" s="29">
        <v>46370.302083333336</v>
      </c>
      <c r="E33362" s="15" t="str">
        <f>IF(AND($B$6=NB!$A$17,$B$8&gt;0),'Ersparnisberechnung Sommertarif'!$B$8*SLP!C33342,"")</f>
        <v/>
      </c>
    </row>
    <row r="33363" spans="1:5" x14ac:dyDescent="0.3">
      <c r="A33363" s="25">
        <v>46370</v>
      </c>
      <c r="B33363" s="31">
        <v>0.3125</v>
      </c>
      <c r="C33363" s="46"/>
      <c r="D33363" s="29">
        <v>46370.3125</v>
      </c>
      <c r="E33363" s="15" t="str">
        <f>IF(AND($B$6=NB!$A$17,$B$8&gt;0),'Ersparnisberechnung Sommertarif'!$B$8*SLP!C33343,"")</f>
        <v/>
      </c>
    </row>
    <row r="33364" spans="1:5" x14ac:dyDescent="0.3">
      <c r="A33364" s="25">
        <v>46370</v>
      </c>
      <c r="B33364" s="31">
        <v>0.32291666666666669</v>
      </c>
      <c r="C33364" s="46"/>
      <c r="D33364" s="29">
        <v>46370.322916666664</v>
      </c>
      <c r="E33364" s="15" t="str">
        <f>IF(AND($B$6=NB!$A$17,$B$8&gt;0),'Ersparnisberechnung Sommertarif'!$B$8*SLP!C33344,"")</f>
        <v/>
      </c>
    </row>
    <row r="33365" spans="1:5" x14ac:dyDescent="0.3">
      <c r="A33365" s="25">
        <v>46370</v>
      </c>
      <c r="B33365" s="31">
        <v>0.33333333333333331</v>
      </c>
      <c r="C33365" s="46"/>
      <c r="D33365" s="29">
        <v>46370.333333333336</v>
      </c>
      <c r="E33365" s="15" t="str">
        <f>IF(AND($B$6=NB!$A$17,$B$8&gt;0),'Ersparnisberechnung Sommertarif'!$B$8*SLP!C33345,"")</f>
        <v/>
      </c>
    </row>
    <row r="33366" spans="1:5" x14ac:dyDescent="0.3">
      <c r="A33366" s="25">
        <v>46370</v>
      </c>
      <c r="B33366" s="31">
        <v>0.34375</v>
      </c>
      <c r="C33366" s="46"/>
      <c r="D33366" s="29">
        <v>46370.34375</v>
      </c>
      <c r="E33366" s="15" t="str">
        <f>IF(AND($B$6=NB!$A$17,$B$8&gt;0),'Ersparnisberechnung Sommertarif'!$B$8*SLP!C33346,"")</f>
        <v/>
      </c>
    </row>
    <row r="33367" spans="1:5" x14ac:dyDescent="0.3">
      <c r="A33367" s="25">
        <v>46370</v>
      </c>
      <c r="B33367" s="31">
        <v>0.35416666666666669</v>
      </c>
      <c r="C33367" s="46"/>
      <c r="D33367" s="29">
        <v>46370.354166666664</v>
      </c>
      <c r="E33367" s="15" t="str">
        <f>IF(AND($B$6=NB!$A$17,$B$8&gt;0),'Ersparnisberechnung Sommertarif'!$B$8*SLP!C33347,"")</f>
        <v/>
      </c>
    </row>
    <row r="33368" spans="1:5" x14ac:dyDescent="0.3">
      <c r="A33368" s="25">
        <v>46370</v>
      </c>
      <c r="B33368" s="31">
        <v>0.36458333333333331</v>
      </c>
      <c r="C33368" s="46"/>
      <c r="D33368" s="29">
        <v>46370.364583333336</v>
      </c>
      <c r="E33368" s="15" t="str">
        <f>IF(AND($B$6=NB!$A$17,$B$8&gt;0),'Ersparnisberechnung Sommertarif'!$B$8*SLP!C33348,"")</f>
        <v/>
      </c>
    </row>
    <row r="33369" spans="1:5" x14ac:dyDescent="0.3">
      <c r="A33369" s="25">
        <v>46370</v>
      </c>
      <c r="B33369" s="31">
        <v>0.375</v>
      </c>
      <c r="C33369" s="46"/>
      <c r="D33369" s="29">
        <v>46370.375</v>
      </c>
      <c r="E33369" s="15" t="str">
        <f>IF(AND($B$6=NB!$A$17,$B$8&gt;0),'Ersparnisberechnung Sommertarif'!$B$8*SLP!C33349,"")</f>
        <v/>
      </c>
    </row>
    <row r="33370" spans="1:5" x14ac:dyDescent="0.3">
      <c r="A33370" s="25">
        <v>46370</v>
      </c>
      <c r="B33370" s="31">
        <v>0.38541666666666669</v>
      </c>
      <c r="C33370" s="46"/>
      <c r="D33370" s="29">
        <v>46370.385416666664</v>
      </c>
      <c r="E33370" s="15" t="str">
        <f>IF(AND($B$6=NB!$A$17,$B$8&gt;0),'Ersparnisberechnung Sommertarif'!$B$8*SLP!C33350,"")</f>
        <v/>
      </c>
    </row>
    <row r="33371" spans="1:5" x14ac:dyDescent="0.3">
      <c r="A33371" s="25">
        <v>46370</v>
      </c>
      <c r="B33371" s="31">
        <v>0.39583333333333331</v>
      </c>
      <c r="C33371" s="46"/>
      <c r="D33371" s="29">
        <v>46370.395833333336</v>
      </c>
      <c r="E33371" s="15" t="str">
        <f>IF(AND($B$6=NB!$A$17,$B$8&gt;0),'Ersparnisberechnung Sommertarif'!$B$8*SLP!C33351,"")</f>
        <v/>
      </c>
    </row>
    <row r="33372" spans="1:5" x14ac:dyDescent="0.3">
      <c r="A33372" s="25">
        <v>46370</v>
      </c>
      <c r="B33372" s="31">
        <v>0.40625</v>
      </c>
      <c r="C33372" s="46"/>
      <c r="D33372" s="29">
        <v>46370.40625</v>
      </c>
      <c r="E33372" s="15" t="str">
        <f>IF(AND($B$6=NB!$A$17,$B$8&gt;0),'Ersparnisberechnung Sommertarif'!$B$8*SLP!C33352,"")</f>
        <v/>
      </c>
    </row>
    <row r="33373" spans="1:5" x14ac:dyDescent="0.3">
      <c r="A33373" s="25">
        <v>46370</v>
      </c>
      <c r="B33373" s="31">
        <v>0.41666666666666669</v>
      </c>
      <c r="C33373" s="46"/>
      <c r="D33373" s="29">
        <v>46370.416666666664</v>
      </c>
      <c r="E33373" s="15" t="str">
        <f>IF(AND($B$6=NB!$A$17,$B$8&gt;0),'Ersparnisberechnung Sommertarif'!$B$8*SLP!C33353,"")</f>
        <v/>
      </c>
    </row>
    <row r="33374" spans="1:5" x14ac:dyDescent="0.3">
      <c r="A33374" s="25">
        <v>46370</v>
      </c>
      <c r="B33374" s="31">
        <v>0.42708333333333331</v>
      </c>
      <c r="C33374" s="46"/>
      <c r="D33374" s="29">
        <v>46370.427083333336</v>
      </c>
      <c r="E33374" s="15" t="str">
        <f>IF(AND($B$6=NB!$A$17,$B$8&gt;0),'Ersparnisberechnung Sommertarif'!$B$8*SLP!C33354,"")</f>
        <v/>
      </c>
    </row>
    <row r="33375" spans="1:5" x14ac:dyDescent="0.3">
      <c r="A33375" s="25">
        <v>46370</v>
      </c>
      <c r="B33375" s="31">
        <v>0.4375</v>
      </c>
      <c r="C33375" s="46"/>
      <c r="D33375" s="29">
        <v>46370.4375</v>
      </c>
      <c r="E33375" s="15" t="str">
        <f>IF(AND($B$6=NB!$A$17,$B$8&gt;0),'Ersparnisberechnung Sommertarif'!$B$8*SLP!C33355,"")</f>
        <v/>
      </c>
    </row>
    <row r="33376" spans="1:5" x14ac:dyDescent="0.3">
      <c r="A33376" s="25">
        <v>46370</v>
      </c>
      <c r="B33376" s="31">
        <v>0.44791666666666669</v>
      </c>
      <c r="C33376" s="46"/>
      <c r="D33376" s="29">
        <v>46370.447916666664</v>
      </c>
      <c r="E33376" s="15" t="str">
        <f>IF(AND($B$6=NB!$A$17,$B$8&gt;0),'Ersparnisberechnung Sommertarif'!$B$8*SLP!C33356,"")</f>
        <v/>
      </c>
    </row>
    <row r="33377" spans="1:5" x14ac:dyDescent="0.3">
      <c r="A33377" s="25">
        <v>46370</v>
      </c>
      <c r="B33377" s="31">
        <v>0.45833333333333331</v>
      </c>
      <c r="C33377" s="46"/>
      <c r="D33377" s="29">
        <v>46370.458333333336</v>
      </c>
      <c r="E33377" s="15" t="str">
        <f>IF(AND($B$6=NB!$A$17,$B$8&gt;0),'Ersparnisberechnung Sommertarif'!$B$8*SLP!C33357,"")</f>
        <v/>
      </c>
    </row>
    <row r="33378" spans="1:5" x14ac:dyDescent="0.3">
      <c r="A33378" s="25">
        <v>46370</v>
      </c>
      <c r="B33378" s="31">
        <v>0.46875</v>
      </c>
      <c r="C33378" s="46"/>
      <c r="D33378" s="29">
        <v>46370.46875</v>
      </c>
      <c r="E33378" s="15" t="str">
        <f>IF(AND($B$6=NB!$A$17,$B$8&gt;0),'Ersparnisberechnung Sommertarif'!$B$8*SLP!C33358,"")</f>
        <v/>
      </c>
    </row>
    <row r="33379" spans="1:5" x14ac:dyDescent="0.3">
      <c r="A33379" s="25">
        <v>46370</v>
      </c>
      <c r="B33379" s="31">
        <v>0.47916666666666669</v>
      </c>
      <c r="C33379" s="46"/>
      <c r="D33379" s="29">
        <v>46370.479166666664</v>
      </c>
      <c r="E33379" s="15" t="str">
        <f>IF(AND($B$6=NB!$A$17,$B$8&gt;0),'Ersparnisberechnung Sommertarif'!$B$8*SLP!C33359,"")</f>
        <v/>
      </c>
    </row>
    <row r="33380" spans="1:5" x14ac:dyDescent="0.3">
      <c r="A33380" s="25">
        <v>46370</v>
      </c>
      <c r="B33380" s="31">
        <v>0.48958333333333331</v>
      </c>
      <c r="C33380" s="46"/>
      <c r="D33380" s="29">
        <v>46370.489583333336</v>
      </c>
      <c r="E33380" s="15" t="str">
        <f>IF(AND($B$6=NB!$A$17,$B$8&gt;0),'Ersparnisberechnung Sommertarif'!$B$8*SLP!C33360,"")</f>
        <v/>
      </c>
    </row>
    <row r="33381" spans="1:5" x14ac:dyDescent="0.3">
      <c r="A33381" s="25">
        <v>46370</v>
      </c>
      <c r="B33381" s="31">
        <v>0.5</v>
      </c>
      <c r="C33381" s="46"/>
      <c r="D33381" s="29">
        <v>46370.5</v>
      </c>
      <c r="E33381" s="15" t="str">
        <f>IF(AND($B$6=NB!$A$17,$B$8&gt;0),'Ersparnisberechnung Sommertarif'!$B$8*SLP!C33361,"")</f>
        <v/>
      </c>
    </row>
    <row r="33382" spans="1:5" x14ac:dyDescent="0.3">
      <c r="A33382" s="25">
        <v>46370</v>
      </c>
      <c r="B33382" s="31">
        <v>0.51041666666666663</v>
      </c>
      <c r="C33382" s="46"/>
      <c r="D33382" s="29">
        <v>46370.510416666664</v>
      </c>
      <c r="E33382" s="15" t="str">
        <f>IF(AND($B$6=NB!$A$17,$B$8&gt;0),'Ersparnisberechnung Sommertarif'!$B$8*SLP!C33362,"")</f>
        <v/>
      </c>
    </row>
    <row r="33383" spans="1:5" x14ac:dyDescent="0.3">
      <c r="A33383" s="25">
        <v>46370</v>
      </c>
      <c r="B33383" s="31">
        <v>0.52083333333333337</v>
      </c>
      <c r="C33383" s="46"/>
      <c r="D33383" s="29">
        <v>46370.520833333336</v>
      </c>
      <c r="E33383" s="15" t="str">
        <f>IF(AND($B$6=NB!$A$17,$B$8&gt;0),'Ersparnisberechnung Sommertarif'!$B$8*SLP!C33363,"")</f>
        <v/>
      </c>
    </row>
    <row r="33384" spans="1:5" x14ac:dyDescent="0.3">
      <c r="A33384" s="25">
        <v>46370</v>
      </c>
      <c r="B33384" s="31">
        <v>0.53125</v>
      </c>
      <c r="C33384" s="46"/>
      <c r="D33384" s="29">
        <v>46370.53125</v>
      </c>
      <c r="E33384" s="15" t="str">
        <f>IF(AND($B$6=NB!$A$17,$B$8&gt;0),'Ersparnisberechnung Sommertarif'!$B$8*SLP!C33364,"")</f>
        <v/>
      </c>
    </row>
    <row r="33385" spans="1:5" x14ac:dyDescent="0.3">
      <c r="A33385" s="25">
        <v>46370</v>
      </c>
      <c r="B33385" s="31">
        <v>0.54166666666666663</v>
      </c>
      <c r="C33385" s="46"/>
      <c r="D33385" s="29">
        <v>46370.541666666664</v>
      </c>
      <c r="E33385" s="15" t="str">
        <f>IF(AND($B$6=NB!$A$17,$B$8&gt;0),'Ersparnisberechnung Sommertarif'!$B$8*SLP!C33365,"")</f>
        <v/>
      </c>
    </row>
    <row r="33386" spans="1:5" x14ac:dyDescent="0.3">
      <c r="A33386" s="25">
        <v>46370</v>
      </c>
      <c r="B33386" s="31">
        <v>0.55208333333333337</v>
      </c>
      <c r="C33386" s="46"/>
      <c r="D33386" s="29">
        <v>46370.552083333336</v>
      </c>
      <c r="E33386" s="15" t="str">
        <f>IF(AND($B$6=NB!$A$17,$B$8&gt;0),'Ersparnisberechnung Sommertarif'!$B$8*SLP!C33366,"")</f>
        <v/>
      </c>
    </row>
    <row r="33387" spans="1:5" x14ac:dyDescent="0.3">
      <c r="A33387" s="25">
        <v>46370</v>
      </c>
      <c r="B33387" s="31">
        <v>0.5625</v>
      </c>
      <c r="C33387" s="46"/>
      <c r="D33387" s="29">
        <v>46370.5625</v>
      </c>
      <c r="E33387" s="15" t="str">
        <f>IF(AND($B$6=NB!$A$17,$B$8&gt;0),'Ersparnisberechnung Sommertarif'!$B$8*SLP!C33367,"")</f>
        <v/>
      </c>
    </row>
    <row r="33388" spans="1:5" x14ac:dyDescent="0.3">
      <c r="A33388" s="25">
        <v>46370</v>
      </c>
      <c r="B33388" s="31">
        <v>0.57291666666666663</v>
      </c>
      <c r="C33388" s="46"/>
      <c r="D33388" s="29">
        <v>46370.572916666664</v>
      </c>
      <c r="E33388" s="15" t="str">
        <f>IF(AND($B$6=NB!$A$17,$B$8&gt;0),'Ersparnisberechnung Sommertarif'!$B$8*SLP!C33368,"")</f>
        <v/>
      </c>
    </row>
    <row r="33389" spans="1:5" x14ac:dyDescent="0.3">
      <c r="A33389" s="25">
        <v>46370</v>
      </c>
      <c r="B33389" s="31">
        <v>0.58333333333333337</v>
      </c>
      <c r="C33389" s="46"/>
      <c r="D33389" s="29">
        <v>46370.583333333336</v>
      </c>
      <c r="E33389" s="15" t="str">
        <f>IF(AND($B$6=NB!$A$17,$B$8&gt;0),'Ersparnisberechnung Sommertarif'!$B$8*SLP!C33369,"")</f>
        <v/>
      </c>
    </row>
    <row r="33390" spans="1:5" x14ac:dyDescent="0.3">
      <c r="A33390" s="25">
        <v>46370</v>
      </c>
      <c r="B33390" s="31">
        <v>0.59375</v>
      </c>
      <c r="C33390" s="46"/>
      <c r="D33390" s="29">
        <v>46370.59375</v>
      </c>
      <c r="E33390" s="15" t="str">
        <f>IF(AND($B$6=NB!$A$17,$B$8&gt;0),'Ersparnisberechnung Sommertarif'!$B$8*SLP!C33370,"")</f>
        <v/>
      </c>
    </row>
    <row r="33391" spans="1:5" x14ac:dyDescent="0.3">
      <c r="A33391" s="25">
        <v>46370</v>
      </c>
      <c r="B33391" s="31">
        <v>0.60416666666666663</v>
      </c>
      <c r="C33391" s="46"/>
      <c r="D33391" s="29">
        <v>46370.604166666664</v>
      </c>
      <c r="E33391" s="15" t="str">
        <f>IF(AND($B$6=NB!$A$17,$B$8&gt;0),'Ersparnisberechnung Sommertarif'!$B$8*SLP!C33371,"")</f>
        <v/>
      </c>
    </row>
    <row r="33392" spans="1:5" x14ac:dyDescent="0.3">
      <c r="A33392" s="25">
        <v>46370</v>
      </c>
      <c r="B33392" s="31">
        <v>0.61458333333333337</v>
      </c>
      <c r="C33392" s="46"/>
      <c r="D33392" s="29">
        <v>46370.614583333336</v>
      </c>
      <c r="E33392" s="15" t="str">
        <f>IF(AND($B$6=NB!$A$17,$B$8&gt;0),'Ersparnisberechnung Sommertarif'!$B$8*SLP!C33372,"")</f>
        <v/>
      </c>
    </row>
    <row r="33393" spans="1:5" x14ac:dyDescent="0.3">
      <c r="A33393" s="25">
        <v>46370</v>
      </c>
      <c r="B33393" s="31">
        <v>0.625</v>
      </c>
      <c r="C33393" s="46"/>
      <c r="D33393" s="29">
        <v>46370.625</v>
      </c>
      <c r="E33393" s="15" t="str">
        <f>IF(AND($B$6=NB!$A$17,$B$8&gt;0),'Ersparnisberechnung Sommertarif'!$B$8*SLP!C33373,"")</f>
        <v/>
      </c>
    </row>
    <row r="33394" spans="1:5" x14ac:dyDescent="0.3">
      <c r="A33394" s="25">
        <v>46370</v>
      </c>
      <c r="B33394" s="31">
        <v>0.63541666666666663</v>
      </c>
      <c r="C33394" s="46"/>
      <c r="D33394" s="29">
        <v>46370.635416666664</v>
      </c>
      <c r="E33394" s="15" t="str">
        <f>IF(AND($B$6=NB!$A$17,$B$8&gt;0),'Ersparnisberechnung Sommertarif'!$B$8*SLP!C33374,"")</f>
        <v/>
      </c>
    </row>
    <row r="33395" spans="1:5" x14ac:dyDescent="0.3">
      <c r="A33395" s="25">
        <v>46370</v>
      </c>
      <c r="B33395" s="31">
        <v>0.64583333333333337</v>
      </c>
      <c r="C33395" s="46"/>
      <c r="D33395" s="29">
        <v>46370.645833333336</v>
      </c>
      <c r="E33395" s="15" t="str">
        <f>IF(AND($B$6=NB!$A$17,$B$8&gt;0),'Ersparnisberechnung Sommertarif'!$B$8*SLP!C33375,"")</f>
        <v/>
      </c>
    </row>
    <row r="33396" spans="1:5" x14ac:dyDescent="0.3">
      <c r="A33396" s="25">
        <v>46370</v>
      </c>
      <c r="B33396" s="31">
        <v>0.65625</v>
      </c>
      <c r="C33396" s="46"/>
      <c r="D33396" s="29">
        <v>46370.65625</v>
      </c>
      <c r="E33396" s="15" t="str">
        <f>IF(AND($B$6=NB!$A$17,$B$8&gt;0),'Ersparnisberechnung Sommertarif'!$B$8*SLP!C33376,"")</f>
        <v/>
      </c>
    </row>
    <row r="33397" spans="1:5" x14ac:dyDescent="0.3">
      <c r="A33397" s="25">
        <v>46370</v>
      </c>
      <c r="B33397" s="31">
        <v>0.66666666666666663</v>
      </c>
      <c r="C33397" s="46"/>
      <c r="D33397" s="29">
        <v>46370.666666666664</v>
      </c>
      <c r="E33397" s="15" t="str">
        <f>IF(AND($B$6=NB!$A$17,$B$8&gt;0),'Ersparnisberechnung Sommertarif'!$B$8*SLP!C33377,"")</f>
        <v/>
      </c>
    </row>
    <row r="33398" spans="1:5" x14ac:dyDescent="0.3">
      <c r="A33398" s="25">
        <v>46370</v>
      </c>
      <c r="B33398" s="31">
        <v>0.67708333333333337</v>
      </c>
      <c r="C33398" s="46"/>
      <c r="D33398" s="29">
        <v>46370.677083333336</v>
      </c>
      <c r="E33398" s="15" t="str">
        <f>IF(AND($B$6=NB!$A$17,$B$8&gt;0),'Ersparnisberechnung Sommertarif'!$B$8*SLP!C33378,"")</f>
        <v/>
      </c>
    </row>
    <row r="33399" spans="1:5" x14ac:dyDescent="0.3">
      <c r="A33399" s="25">
        <v>46370</v>
      </c>
      <c r="B33399" s="31">
        <v>0.6875</v>
      </c>
      <c r="C33399" s="46"/>
      <c r="D33399" s="29">
        <v>46370.6875</v>
      </c>
      <c r="E33399" s="15" t="str">
        <f>IF(AND($B$6=NB!$A$17,$B$8&gt;0),'Ersparnisberechnung Sommertarif'!$B$8*SLP!C33379,"")</f>
        <v/>
      </c>
    </row>
    <row r="33400" spans="1:5" x14ac:dyDescent="0.3">
      <c r="A33400" s="25">
        <v>46370</v>
      </c>
      <c r="B33400" s="31">
        <v>0.69791666666666663</v>
      </c>
      <c r="C33400" s="46"/>
      <c r="D33400" s="29">
        <v>46370.697916666664</v>
      </c>
      <c r="E33400" s="15" t="str">
        <f>IF(AND($B$6=NB!$A$17,$B$8&gt;0),'Ersparnisberechnung Sommertarif'!$B$8*SLP!C33380,"")</f>
        <v/>
      </c>
    </row>
    <row r="33401" spans="1:5" x14ac:dyDescent="0.3">
      <c r="A33401" s="25">
        <v>46370</v>
      </c>
      <c r="B33401" s="31">
        <v>0.70833333333333337</v>
      </c>
      <c r="C33401" s="46"/>
      <c r="D33401" s="29">
        <v>46370.708333333336</v>
      </c>
      <c r="E33401" s="15" t="str">
        <f>IF(AND($B$6=NB!$A$17,$B$8&gt;0),'Ersparnisberechnung Sommertarif'!$B$8*SLP!C33381,"")</f>
        <v/>
      </c>
    </row>
    <row r="33402" spans="1:5" x14ac:dyDescent="0.3">
      <c r="A33402" s="25">
        <v>46370</v>
      </c>
      <c r="B33402" s="31">
        <v>0.71875</v>
      </c>
      <c r="C33402" s="46"/>
      <c r="D33402" s="29">
        <v>46370.71875</v>
      </c>
      <c r="E33402" s="15" t="str">
        <f>IF(AND($B$6=NB!$A$17,$B$8&gt;0),'Ersparnisberechnung Sommertarif'!$B$8*SLP!C33382,"")</f>
        <v/>
      </c>
    </row>
    <row r="33403" spans="1:5" x14ac:dyDescent="0.3">
      <c r="A33403" s="25">
        <v>46370</v>
      </c>
      <c r="B33403" s="31">
        <v>0.72916666666666663</v>
      </c>
      <c r="C33403" s="46"/>
      <c r="D33403" s="29">
        <v>46370.729166666664</v>
      </c>
      <c r="E33403" s="15" t="str">
        <f>IF(AND($B$6=NB!$A$17,$B$8&gt;0),'Ersparnisberechnung Sommertarif'!$B$8*SLP!C33383,"")</f>
        <v/>
      </c>
    </row>
    <row r="33404" spans="1:5" x14ac:dyDescent="0.3">
      <c r="A33404" s="25">
        <v>46370</v>
      </c>
      <c r="B33404" s="31">
        <v>0.73958333333333337</v>
      </c>
      <c r="C33404" s="46"/>
      <c r="D33404" s="29">
        <v>46370.739583333336</v>
      </c>
      <c r="E33404" s="15" t="str">
        <f>IF(AND($B$6=NB!$A$17,$B$8&gt;0),'Ersparnisberechnung Sommertarif'!$B$8*SLP!C33384,"")</f>
        <v/>
      </c>
    </row>
    <row r="33405" spans="1:5" x14ac:dyDescent="0.3">
      <c r="A33405" s="25">
        <v>46370</v>
      </c>
      <c r="B33405" s="31">
        <v>0.75</v>
      </c>
      <c r="C33405" s="46"/>
      <c r="D33405" s="29">
        <v>46370.75</v>
      </c>
      <c r="E33405" s="15" t="str">
        <f>IF(AND($B$6=NB!$A$17,$B$8&gt;0),'Ersparnisberechnung Sommertarif'!$B$8*SLP!C33385,"")</f>
        <v/>
      </c>
    </row>
    <row r="33406" spans="1:5" x14ac:dyDescent="0.3">
      <c r="A33406" s="25">
        <v>46370</v>
      </c>
      <c r="B33406" s="31">
        <v>0.76041666666666663</v>
      </c>
      <c r="C33406" s="46"/>
      <c r="D33406" s="29">
        <v>46370.760416666664</v>
      </c>
      <c r="E33406" s="15" t="str">
        <f>IF(AND($B$6=NB!$A$17,$B$8&gt;0),'Ersparnisberechnung Sommertarif'!$B$8*SLP!C33386,"")</f>
        <v/>
      </c>
    </row>
    <row r="33407" spans="1:5" x14ac:dyDescent="0.3">
      <c r="A33407" s="25">
        <v>46370</v>
      </c>
      <c r="B33407" s="31">
        <v>0.77083333333333337</v>
      </c>
      <c r="C33407" s="46"/>
      <c r="D33407" s="29">
        <v>46370.770833333336</v>
      </c>
      <c r="E33407" s="15" t="str">
        <f>IF(AND($B$6=NB!$A$17,$B$8&gt;0),'Ersparnisberechnung Sommertarif'!$B$8*SLP!C33387,"")</f>
        <v/>
      </c>
    </row>
    <row r="33408" spans="1:5" x14ac:dyDescent="0.3">
      <c r="A33408" s="25">
        <v>46370</v>
      </c>
      <c r="B33408" s="31">
        <v>0.78125</v>
      </c>
      <c r="C33408" s="46"/>
      <c r="D33408" s="29">
        <v>46370.78125</v>
      </c>
      <c r="E33408" s="15" t="str">
        <f>IF(AND($B$6=NB!$A$17,$B$8&gt;0),'Ersparnisberechnung Sommertarif'!$B$8*SLP!C33388,"")</f>
        <v/>
      </c>
    </row>
    <row r="33409" spans="1:5" x14ac:dyDescent="0.3">
      <c r="A33409" s="25">
        <v>46370</v>
      </c>
      <c r="B33409" s="31">
        <v>0.79166666666666663</v>
      </c>
      <c r="C33409" s="46"/>
      <c r="D33409" s="29">
        <v>46370.791666666664</v>
      </c>
      <c r="E33409" s="15" t="str">
        <f>IF(AND($B$6=NB!$A$17,$B$8&gt;0),'Ersparnisberechnung Sommertarif'!$B$8*SLP!C33389,"")</f>
        <v/>
      </c>
    </row>
    <row r="33410" spans="1:5" x14ac:dyDescent="0.3">
      <c r="A33410" s="25">
        <v>46370</v>
      </c>
      <c r="B33410" s="31">
        <v>0.80208333333333337</v>
      </c>
      <c r="C33410" s="46"/>
      <c r="D33410" s="29">
        <v>46370.802083333336</v>
      </c>
      <c r="E33410" s="15" t="str">
        <f>IF(AND($B$6=NB!$A$17,$B$8&gt;0),'Ersparnisberechnung Sommertarif'!$B$8*SLP!C33390,"")</f>
        <v/>
      </c>
    </row>
    <row r="33411" spans="1:5" x14ac:dyDescent="0.3">
      <c r="A33411" s="25">
        <v>46370</v>
      </c>
      <c r="B33411" s="31">
        <v>0.8125</v>
      </c>
      <c r="C33411" s="46"/>
      <c r="D33411" s="29">
        <v>46370.8125</v>
      </c>
      <c r="E33411" s="15" t="str">
        <f>IF(AND($B$6=NB!$A$17,$B$8&gt;0),'Ersparnisberechnung Sommertarif'!$B$8*SLP!C33391,"")</f>
        <v/>
      </c>
    </row>
    <row r="33412" spans="1:5" x14ac:dyDescent="0.3">
      <c r="A33412" s="25">
        <v>46370</v>
      </c>
      <c r="B33412" s="31">
        <v>0.82291666666666663</v>
      </c>
      <c r="C33412" s="46"/>
      <c r="D33412" s="29">
        <v>46370.822916666664</v>
      </c>
      <c r="E33412" s="15" t="str">
        <f>IF(AND($B$6=NB!$A$17,$B$8&gt;0),'Ersparnisberechnung Sommertarif'!$B$8*SLP!C33392,"")</f>
        <v/>
      </c>
    </row>
    <row r="33413" spans="1:5" x14ac:dyDescent="0.3">
      <c r="A33413" s="25">
        <v>46370</v>
      </c>
      <c r="B33413" s="31">
        <v>0.83333333333333337</v>
      </c>
      <c r="C33413" s="46"/>
      <c r="D33413" s="29">
        <v>46370.833333333336</v>
      </c>
      <c r="E33413" s="15" t="str">
        <f>IF(AND($B$6=NB!$A$17,$B$8&gt;0),'Ersparnisberechnung Sommertarif'!$B$8*SLP!C33393,"")</f>
        <v/>
      </c>
    </row>
    <row r="33414" spans="1:5" x14ac:dyDescent="0.3">
      <c r="A33414" s="25">
        <v>46370</v>
      </c>
      <c r="B33414" s="31">
        <v>0.84375</v>
      </c>
      <c r="C33414" s="46"/>
      <c r="D33414" s="29">
        <v>46370.84375</v>
      </c>
      <c r="E33414" s="15" t="str">
        <f>IF(AND($B$6=NB!$A$17,$B$8&gt;0),'Ersparnisberechnung Sommertarif'!$B$8*SLP!C33394,"")</f>
        <v/>
      </c>
    </row>
    <row r="33415" spans="1:5" x14ac:dyDescent="0.3">
      <c r="A33415" s="25">
        <v>46370</v>
      </c>
      <c r="B33415" s="31">
        <v>0.85416666666666663</v>
      </c>
      <c r="C33415" s="46"/>
      <c r="D33415" s="29">
        <v>46370.854166666664</v>
      </c>
      <c r="E33415" s="15" t="str">
        <f>IF(AND($B$6=NB!$A$17,$B$8&gt;0),'Ersparnisberechnung Sommertarif'!$B$8*SLP!C33395,"")</f>
        <v/>
      </c>
    </row>
    <row r="33416" spans="1:5" x14ac:dyDescent="0.3">
      <c r="A33416" s="25">
        <v>46370</v>
      </c>
      <c r="B33416" s="31">
        <v>0.86458333333333337</v>
      </c>
      <c r="C33416" s="46"/>
      <c r="D33416" s="29">
        <v>46370.864583333336</v>
      </c>
      <c r="E33416" s="15" t="str">
        <f>IF(AND($B$6=NB!$A$17,$B$8&gt;0),'Ersparnisberechnung Sommertarif'!$B$8*SLP!C33396,"")</f>
        <v/>
      </c>
    </row>
    <row r="33417" spans="1:5" x14ac:dyDescent="0.3">
      <c r="A33417" s="25">
        <v>46370</v>
      </c>
      <c r="B33417" s="31">
        <v>0.875</v>
      </c>
      <c r="C33417" s="46"/>
      <c r="D33417" s="29">
        <v>46370.875</v>
      </c>
      <c r="E33417" s="15" t="str">
        <f>IF(AND($B$6=NB!$A$17,$B$8&gt;0),'Ersparnisberechnung Sommertarif'!$B$8*SLP!C33397,"")</f>
        <v/>
      </c>
    </row>
    <row r="33418" spans="1:5" x14ac:dyDescent="0.3">
      <c r="A33418" s="25">
        <v>46370</v>
      </c>
      <c r="B33418" s="31">
        <v>0.88541666666666663</v>
      </c>
      <c r="C33418" s="46"/>
      <c r="D33418" s="29">
        <v>46370.885416666664</v>
      </c>
      <c r="E33418" s="15" t="str">
        <f>IF(AND($B$6=NB!$A$17,$B$8&gt;0),'Ersparnisberechnung Sommertarif'!$B$8*SLP!C33398,"")</f>
        <v/>
      </c>
    </row>
    <row r="33419" spans="1:5" x14ac:dyDescent="0.3">
      <c r="A33419" s="25">
        <v>46370</v>
      </c>
      <c r="B33419" s="31">
        <v>0.89583333333333337</v>
      </c>
      <c r="C33419" s="46"/>
      <c r="D33419" s="29">
        <v>46370.895833333336</v>
      </c>
      <c r="E33419" s="15" t="str">
        <f>IF(AND($B$6=NB!$A$17,$B$8&gt;0),'Ersparnisberechnung Sommertarif'!$B$8*SLP!C33399,"")</f>
        <v/>
      </c>
    </row>
    <row r="33420" spans="1:5" x14ac:dyDescent="0.3">
      <c r="A33420" s="25">
        <v>46370</v>
      </c>
      <c r="B33420" s="31">
        <v>0.90625</v>
      </c>
      <c r="C33420" s="46"/>
      <c r="D33420" s="29">
        <v>46370.90625</v>
      </c>
      <c r="E33420" s="15" t="str">
        <f>IF(AND($B$6=NB!$A$17,$B$8&gt;0),'Ersparnisberechnung Sommertarif'!$B$8*SLP!C33400,"")</f>
        <v/>
      </c>
    </row>
    <row r="33421" spans="1:5" x14ac:dyDescent="0.3">
      <c r="A33421" s="25">
        <v>46370</v>
      </c>
      <c r="B33421" s="31">
        <v>0.91666666666666663</v>
      </c>
      <c r="C33421" s="46"/>
      <c r="D33421" s="29">
        <v>46370.916666666664</v>
      </c>
      <c r="E33421" s="15" t="str">
        <f>IF(AND($B$6=NB!$A$17,$B$8&gt;0),'Ersparnisberechnung Sommertarif'!$B$8*SLP!C33401,"")</f>
        <v/>
      </c>
    </row>
    <row r="33422" spans="1:5" x14ac:dyDescent="0.3">
      <c r="A33422" s="25">
        <v>46370</v>
      </c>
      <c r="B33422" s="31">
        <v>0.92708333333333337</v>
      </c>
      <c r="C33422" s="46"/>
      <c r="D33422" s="29">
        <v>46370.927083333336</v>
      </c>
      <c r="E33422" s="15" t="str">
        <f>IF(AND($B$6=NB!$A$17,$B$8&gt;0),'Ersparnisberechnung Sommertarif'!$B$8*SLP!C33402,"")</f>
        <v/>
      </c>
    </row>
    <row r="33423" spans="1:5" x14ac:dyDescent="0.3">
      <c r="A33423" s="25">
        <v>46370</v>
      </c>
      <c r="B33423" s="31">
        <v>0.9375</v>
      </c>
      <c r="C33423" s="46"/>
      <c r="D33423" s="29">
        <v>46370.9375</v>
      </c>
      <c r="E33423" s="15" t="str">
        <f>IF(AND($B$6=NB!$A$17,$B$8&gt;0),'Ersparnisberechnung Sommertarif'!$B$8*SLP!C33403,"")</f>
        <v/>
      </c>
    </row>
    <row r="33424" spans="1:5" x14ac:dyDescent="0.3">
      <c r="A33424" s="25">
        <v>46370</v>
      </c>
      <c r="B33424" s="31">
        <v>0.94791666666666663</v>
      </c>
      <c r="C33424" s="46"/>
      <c r="D33424" s="29">
        <v>46370.947916666664</v>
      </c>
      <c r="E33424" s="15" t="str">
        <f>IF(AND($B$6=NB!$A$17,$B$8&gt;0),'Ersparnisberechnung Sommertarif'!$B$8*SLP!C33404,"")</f>
        <v/>
      </c>
    </row>
    <row r="33425" spans="1:5" x14ac:dyDescent="0.3">
      <c r="A33425" s="25">
        <v>46370</v>
      </c>
      <c r="B33425" s="31">
        <v>0.95833333333333337</v>
      </c>
      <c r="C33425" s="46"/>
      <c r="D33425" s="29">
        <v>46370.958333333336</v>
      </c>
      <c r="E33425" s="15" t="str">
        <f>IF(AND($B$6=NB!$A$17,$B$8&gt;0),'Ersparnisberechnung Sommertarif'!$B$8*SLP!C33405,"")</f>
        <v/>
      </c>
    </row>
    <row r="33426" spans="1:5" x14ac:dyDescent="0.3">
      <c r="A33426" s="25">
        <v>46370</v>
      </c>
      <c r="B33426" s="31">
        <v>0.96875</v>
      </c>
      <c r="C33426" s="46"/>
      <c r="D33426" s="29">
        <v>46370.96875</v>
      </c>
      <c r="E33426" s="15" t="str">
        <f>IF(AND($B$6=NB!$A$17,$B$8&gt;0),'Ersparnisberechnung Sommertarif'!$B$8*SLP!C33406,"")</f>
        <v/>
      </c>
    </row>
    <row r="33427" spans="1:5" x14ac:dyDescent="0.3">
      <c r="A33427" s="25">
        <v>46370</v>
      </c>
      <c r="B33427" s="31">
        <v>0.97916666666666663</v>
      </c>
      <c r="C33427" s="46"/>
      <c r="D33427" s="29">
        <v>46370.979166666664</v>
      </c>
      <c r="E33427" s="15" t="str">
        <f>IF(AND($B$6=NB!$A$17,$B$8&gt;0),'Ersparnisberechnung Sommertarif'!$B$8*SLP!C33407,"")</f>
        <v/>
      </c>
    </row>
    <row r="33428" spans="1:5" x14ac:dyDescent="0.3">
      <c r="A33428" s="25">
        <v>46370</v>
      </c>
      <c r="B33428" s="31">
        <v>0.98958333333333337</v>
      </c>
      <c r="C33428" s="46"/>
      <c r="D33428" s="29">
        <v>46370.989583333336</v>
      </c>
      <c r="E33428" s="15" t="str">
        <f>IF(AND($B$6=NB!$A$17,$B$8&gt;0),'Ersparnisberechnung Sommertarif'!$B$8*SLP!C33408,"")</f>
        <v/>
      </c>
    </row>
    <row r="33429" spans="1:5" x14ac:dyDescent="0.3">
      <c r="A33429" s="25">
        <v>46371</v>
      </c>
      <c r="B33429" s="31">
        <v>0</v>
      </c>
      <c r="C33429" s="46"/>
      <c r="D33429" s="29">
        <v>46371</v>
      </c>
      <c r="E33429" s="15" t="str">
        <f>IF(AND($B$6=NB!$A$17,$B$8&gt;0),'Ersparnisberechnung Sommertarif'!$B$8*SLP!C33409,"")</f>
        <v/>
      </c>
    </row>
    <row r="33430" spans="1:5" x14ac:dyDescent="0.3">
      <c r="A33430" s="25">
        <v>46371</v>
      </c>
      <c r="B33430" s="31">
        <v>1.0416666666666666E-2</v>
      </c>
      <c r="C33430" s="46"/>
      <c r="D33430" s="29">
        <v>46371.010416666664</v>
      </c>
      <c r="E33430" s="15" t="str">
        <f>IF(AND($B$6=NB!$A$17,$B$8&gt;0),'Ersparnisberechnung Sommertarif'!$B$8*SLP!C33410,"")</f>
        <v/>
      </c>
    </row>
    <row r="33431" spans="1:5" x14ac:dyDescent="0.3">
      <c r="A33431" s="25">
        <v>46371</v>
      </c>
      <c r="B33431" s="31">
        <v>2.0833333333333332E-2</v>
      </c>
      <c r="C33431" s="46"/>
      <c r="D33431" s="29">
        <v>46371.020833333336</v>
      </c>
      <c r="E33431" s="15" t="str">
        <f>IF(AND($B$6=NB!$A$17,$B$8&gt;0),'Ersparnisberechnung Sommertarif'!$B$8*SLP!C33411,"")</f>
        <v/>
      </c>
    </row>
    <row r="33432" spans="1:5" x14ac:dyDescent="0.3">
      <c r="A33432" s="25">
        <v>46371</v>
      </c>
      <c r="B33432" s="31">
        <v>3.125E-2</v>
      </c>
      <c r="C33432" s="46"/>
      <c r="D33432" s="29">
        <v>46371.03125</v>
      </c>
      <c r="E33432" s="15" t="str">
        <f>IF(AND($B$6=NB!$A$17,$B$8&gt;0),'Ersparnisberechnung Sommertarif'!$B$8*SLP!C33412,"")</f>
        <v/>
      </c>
    </row>
    <row r="33433" spans="1:5" x14ac:dyDescent="0.3">
      <c r="A33433" s="25">
        <v>46371</v>
      </c>
      <c r="B33433" s="31">
        <v>4.1666666666666664E-2</v>
      </c>
      <c r="C33433" s="46"/>
      <c r="D33433" s="29">
        <v>46371.041666666664</v>
      </c>
      <c r="E33433" s="15" t="str">
        <f>IF(AND($B$6=NB!$A$17,$B$8&gt;0),'Ersparnisberechnung Sommertarif'!$B$8*SLP!C33413,"")</f>
        <v/>
      </c>
    </row>
    <row r="33434" spans="1:5" x14ac:dyDescent="0.3">
      <c r="A33434" s="25">
        <v>46371</v>
      </c>
      <c r="B33434" s="31">
        <v>5.2083333333333336E-2</v>
      </c>
      <c r="C33434" s="46"/>
      <c r="D33434" s="29">
        <v>46371.052083333336</v>
      </c>
      <c r="E33434" s="15" t="str">
        <f>IF(AND($B$6=NB!$A$17,$B$8&gt;0),'Ersparnisberechnung Sommertarif'!$B$8*SLP!C33414,"")</f>
        <v/>
      </c>
    </row>
    <row r="33435" spans="1:5" x14ac:dyDescent="0.3">
      <c r="A33435" s="25">
        <v>46371</v>
      </c>
      <c r="B33435" s="31">
        <v>6.25E-2</v>
      </c>
      <c r="C33435" s="46"/>
      <c r="D33435" s="29">
        <v>46371.0625</v>
      </c>
      <c r="E33435" s="15" t="str">
        <f>IF(AND($B$6=NB!$A$17,$B$8&gt;0),'Ersparnisberechnung Sommertarif'!$B$8*SLP!C33415,"")</f>
        <v/>
      </c>
    </row>
    <row r="33436" spans="1:5" x14ac:dyDescent="0.3">
      <c r="A33436" s="25">
        <v>46371</v>
      </c>
      <c r="B33436" s="31">
        <v>7.2916666666666671E-2</v>
      </c>
      <c r="C33436" s="46"/>
      <c r="D33436" s="29">
        <v>46371.072916666664</v>
      </c>
      <c r="E33436" s="15" t="str">
        <f>IF(AND($B$6=NB!$A$17,$B$8&gt;0),'Ersparnisberechnung Sommertarif'!$B$8*SLP!C33416,"")</f>
        <v/>
      </c>
    </row>
    <row r="33437" spans="1:5" x14ac:dyDescent="0.3">
      <c r="A33437" s="25">
        <v>46371</v>
      </c>
      <c r="B33437" s="31">
        <v>8.3333333333333329E-2</v>
      </c>
      <c r="C33437" s="46"/>
      <c r="D33437" s="29">
        <v>46371.083333333336</v>
      </c>
      <c r="E33437" s="15" t="str">
        <f>IF(AND($B$6=NB!$A$17,$B$8&gt;0),'Ersparnisberechnung Sommertarif'!$B$8*SLP!C33417,"")</f>
        <v/>
      </c>
    </row>
    <row r="33438" spans="1:5" x14ac:dyDescent="0.3">
      <c r="A33438" s="25">
        <v>46371</v>
      </c>
      <c r="B33438" s="31">
        <v>9.375E-2</v>
      </c>
      <c r="C33438" s="46"/>
      <c r="D33438" s="29">
        <v>46371.09375</v>
      </c>
      <c r="E33438" s="15" t="str">
        <f>IF(AND($B$6=NB!$A$17,$B$8&gt;0),'Ersparnisberechnung Sommertarif'!$B$8*SLP!C33418,"")</f>
        <v/>
      </c>
    </row>
    <row r="33439" spans="1:5" x14ac:dyDescent="0.3">
      <c r="A33439" s="25">
        <v>46371</v>
      </c>
      <c r="B33439" s="31">
        <v>0.10416666666666667</v>
      </c>
      <c r="C33439" s="46"/>
      <c r="D33439" s="29">
        <v>46371.104166666664</v>
      </c>
      <c r="E33439" s="15" t="str">
        <f>IF(AND($B$6=NB!$A$17,$B$8&gt;0),'Ersparnisberechnung Sommertarif'!$B$8*SLP!C33419,"")</f>
        <v/>
      </c>
    </row>
    <row r="33440" spans="1:5" x14ac:dyDescent="0.3">
      <c r="A33440" s="25">
        <v>46371</v>
      </c>
      <c r="B33440" s="31">
        <v>0.11458333333333333</v>
      </c>
      <c r="C33440" s="46"/>
      <c r="D33440" s="29">
        <v>46371.114583333336</v>
      </c>
      <c r="E33440" s="15" t="str">
        <f>IF(AND($B$6=NB!$A$17,$B$8&gt;0),'Ersparnisberechnung Sommertarif'!$B$8*SLP!C33420,"")</f>
        <v/>
      </c>
    </row>
    <row r="33441" spans="1:5" x14ac:dyDescent="0.3">
      <c r="A33441" s="25">
        <v>46371</v>
      </c>
      <c r="B33441" s="31">
        <v>0.125</v>
      </c>
      <c r="C33441" s="46"/>
      <c r="D33441" s="29">
        <v>46371.125</v>
      </c>
      <c r="E33441" s="15" t="str">
        <f>IF(AND($B$6=NB!$A$17,$B$8&gt;0),'Ersparnisberechnung Sommertarif'!$B$8*SLP!C33421,"")</f>
        <v/>
      </c>
    </row>
    <row r="33442" spans="1:5" x14ac:dyDescent="0.3">
      <c r="A33442" s="25">
        <v>46371</v>
      </c>
      <c r="B33442" s="31">
        <v>0.13541666666666666</v>
      </c>
      <c r="C33442" s="46"/>
      <c r="D33442" s="29">
        <v>46371.135416666664</v>
      </c>
      <c r="E33442" s="15" t="str">
        <f>IF(AND($B$6=NB!$A$17,$B$8&gt;0),'Ersparnisberechnung Sommertarif'!$B$8*SLP!C33422,"")</f>
        <v/>
      </c>
    </row>
    <row r="33443" spans="1:5" x14ac:dyDescent="0.3">
      <c r="A33443" s="25">
        <v>46371</v>
      </c>
      <c r="B33443" s="31">
        <v>0.14583333333333334</v>
      </c>
      <c r="C33443" s="46"/>
      <c r="D33443" s="29">
        <v>46371.145833333336</v>
      </c>
      <c r="E33443" s="15" t="str">
        <f>IF(AND($B$6=NB!$A$17,$B$8&gt;0),'Ersparnisberechnung Sommertarif'!$B$8*SLP!C33423,"")</f>
        <v/>
      </c>
    </row>
    <row r="33444" spans="1:5" x14ac:dyDescent="0.3">
      <c r="A33444" s="25">
        <v>46371</v>
      </c>
      <c r="B33444" s="31">
        <v>0.15625</v>
      </c>
      <c r="C33444" s="46"/>
      <c r="D33444" s="29">
        <v>46371.15625</v>
      </c>
      <c r="E33444" s="15" t="str">
        <f>IF(AND($B$6=NB!$A$17,$B$8&gt;0),'Ersparnisberechnung Sommertarif'!$B$8*SLP!C33424,"")</f>
        <v/>
      </c>
    </row>
    <row r="33445" spans="1:5" x14ac:dyDescent="0.3">
      <c r="A33445" s="25">
        <v>46371</v>
      </c>
      <c r="B33445" s="31">
        <v>0.16666666666666666</v>
      </c>
      <c r="C33445" s="46"/>
      <c r="D33445" s="29">
        <v>46371.166666666664</v>
      </c>
      <c r="E33445" s="15" t="str">
        <f>IF(AND($B$6=NB!$A$17,$B$8&gt;0),'Ersparnisberechnung Sommertarif'!$B$8*SLP!C33425,"")</f>
        <v/>
      </c>
    </row>
    <row r="33446" spans="1:5" x14ac:dyDescent="0.3">
      <c r="A33446" s="25">
        <v>46371</v>
      </c>
      <c r="B33446" s="31">
        <v>0.17708333333333334</v>
      </c>
      <c r="C33446" s="46"/>
      <c r="D33446" s="29">
        <v>46371.177083333336</v>
      </c>
      <c r="E33446" s="15" t="str">
        <f>IF(AND($B$6=NB!$A$17,$B$8&gt;0),'Ersparnisberechnung Sommertarif'!$B$8*SLP!C33426,"")</f>
        <v/>
      </c>
    </row>
    <row r="33447" spans="1:5" x14ac:dyDescent="0.3">
      <c r="A33447" s="25">
        <v>46371</v>
      </c>
      <c r="B33447" s="31">
        <v>0.1875</v>
      </c>
      <c r="C33447" s="46"/>
      <c r="D33447" s="29">
        <v>46371.1875</v>
      </c>
      <c r="E33447" s="15" t="str">
        <f>IF(AND($B$6=NB!$A$17,$B$8&gt;0),'Ersparnisberechnung Sommertarif'!$B$8*SLP!C33427,"")</f>
        <v/>
      </c>
    </row>
    <row r="33448" spans="1:5" x14ac:dyDescent="0.3">
      <c r="A33448" s="25">
        <v>46371</v>
      </c>
      <c r="B33448" s="31">
        <v>0.19791666666666666</v>
      </c>
      <c r="C33448" s="46"/>
      <c r="D33448" s="29">
        <v>46371.197916666664</v>
      </c>
      <c r="E33448" s="15" t="str">
        <f>IF(AND($B$6=NB!$A$17,$B$8&gt;0),'Ersparnisberechnung Sommertarif'!$B$8*SLP!C33428,"")</f>
        <v/>
      </c>
    </row>
    <row r="33449" spans="1:5" x14ac:dyDescent="0.3">
      <c r="A33449" s="25">
        <v>46371</v>
      </c>
      <c r="B33449" s="31">
        <v>0.20833333333333334</v>
      </c>
      <c r="C33449" s="46"/>
      <c r="D33449" s="29">
        <v>46371.208333333336</v>
      </c>
      <c r="E33449" s="15" t="str">
        <f>IF(AND($B$6=NB!$A$17,$B$8&gt;0),'Ersparnisberechnung Sommertarif'!$B$8*SLP!C33429,"")</f>
        <v/>
      </c>
    </row>
    <row r="33450" spans="1:5" x14ac:dyDescent="0.3">
      <c r="A33450" s="25">
        <v>46371</v>
      </c>
      <c r="B33450" s="31">
        <v>0.21875</v>
      </c>
      <c r="C33450" s="46"/>
      <c r="D33450" s="29">
        <v>46371.21875</v>
      </c>
      <c r="E33450" s="15" t="str">
        <f>IF(AND($B$6=NB!$A$17,$B$8&gt;0),'Ersparnisberechnung Sommertarif'!$B$8*SLP!C33430,"")</f>
        <v/>
      </c>
    </row>
    <row r="33451" spans="1:5" x14ac:dyDescent="0.3">
      <c r="A33451" s="25">
        <v>46371</v>
      </c>
      <c r="B33451" s="31">
        <v>0.22916666666666666</v>
      </c>
      <c r="C33451" s="46"/>
      <c r="D33451" s="29">
        <v>46371.229166666664</v>
      </c>
      <c r="E33451" s="15" t="str">
        <f>IF(AND($B$6=NB!$A$17,$B$8&gt;0),'Ersparnisberechnung Sommertarif'!$B$8*SLP!C33431,"")</f>
        <v/>
      </c>
    </row>
    <row r="33452" spans="1:5" x14ac:dyDescent="0.3">
      <c r="A33452" s="25">
        <v>46371</v>
      </c>
      <c r="B33452" s="31">
        <v>0.23958333333333334</v>
      </c>
      <c r="C33452" s="46"/>
      <c r="D33452" s="29">
        <v>46371.239583333336</v>
      </c>
      <c r="E33452" s="15" t="str">
        <f>IF(AND($B$6=NB!$A$17,$B$8&gt;0),'Ersparnisberechnung Sommertarif'!$B$8*SLP!C33432,"")</f>
        <v/>
      </c>
    </row>
    <row r="33453" spans="1:5" x14ac:dyDescent="0.3">
      <c r="A33453" s="25">
        <v>46371</v>
      </c>
      <c r="B33453" s="31">
        <v>0.25</v>
      </c>
      <c r="C33453" s="46"/>
      <c r="D33453" s="29">
        <v>46371.25</v>
      </c>
      <c r="E33453" s="15" t="str">
        <f>IF(AND($B$6=NB!$A$17,$B$8&gt;0),'Ersparnisberechnung Sommertarif'!$B$8*SLP!C33433,"")</f>
        <v/>
      </c>
    </row>
    <row r="33454" spans="1:5" x14ac:dyDescent="0.3">
      <c r="A33454" s="25">
        <v>46371</v>
      </c>
      <c r="B33454" s="31">
        <v>0.26041666666666669</v>
      </c>
      <c r="C33454" s="46"/>
      <c r="D33454" s="29">
        <v>46371.260416666664</v>
      </c>
      <c r="E33454" s="15" t="str">
        <f>IF(AND($B$6=NB!$A$17,$B$8&gt;0),'Ersparnisberechnung Sommertarif'!$B$8*SLP!C33434,"")</f>
        <v/>
      </c>
    </row>
    <row r="33455" spans="1:5" x14ac:dyDescent="0.3">
      <c r="A33455" s="25">
        <v>46371</v>
      </c>
      <c r="B33455" s="31">
        <v>0.27083333333333331</v>
      </c>
      <c r="C33455" s="46"/>
      <c r="D33455" s="29">
        <v>46371.270833333336</v>
      </c>
      <c r="E33455" s="15" t="str">
        <f>IF(AND($B$6=NB!$A$17,$B$8&gt;0),'Ersparnisberechnung Sommertarif'!$B$8*SLP!C33435,"")</f>
        <v/>
      </c>
    </row>
    <row r="33456" spans="1:5" x14ac:dyDescent="0.3">
      <c r="A33456" s="25">
        <v>46371</v>
      </c>
      <c r="B33456" s="31">
        <v>0.28125</v>
      </c>
      <c r="C33456" s="46"/>
      <c r="D33456" s="29">
        <v>46371.28125</v>
      </c>
      <c r="E33456" s="15" t="str">
        <f>IF(AND($B$6=NB!$A$17,$B$8&gt;0),'Ersparnisberechnung Sommertarif'!$B$8*SLP!C33436,"")</f>
        <v/>
      </c>
    </row>
    <row r="33457" spans="1:5" x14ac:dyDescent="0.3">
      <c r="A33457" s="25">
        <v>46371</v>
      </c>
      <c r="B33457" s="31">
        <v>0.29166666666666669</v>
      </c>
      <c r="C33457" s="46"/>
      <c r="D33457" s="29">
        <v>46371.291666666664</v>
      </c>
      <c r="E33457" s="15" t="str">
        <f>IF(AND($B$6=NB!$A$17,$B$8&gt;0),'Ersparnisberechnung Sommertarif'!$B$8*SLP!C33437,"")</f>
        <v/>
      </c>
    </row>
    <row r="33458" spans="1:5" x14ac:dyDescent="0.3">
      <c r="A33458" s="25">
        <v>46371</v>
      </c>
      <c r="B33458" s="31">
        <v>0.30208333333333331</v>
      </c>
      <c r="C33458" s="46"/>
      <c r="D33458" s="29">
        <v>46371.302083333336</v>
      </c>
      <c r="E33458" s="15" t="str">
        <f>IF(AND($B$6=NB!$A$17,$B$8&gt;0),'Ersparnisberechnung Sommertarif'!$B$8*SLP!C33438,"")</f>
        <v/>
      </c>
    </row>
    <row r="33459" spans="1:5" x14ac:dyDescent="0.3">
      <c r="A33459" s="25">
        <v>46371</v>
      </c>
      <c r="B33459" s="31">
        <v>0.3125</v>
      </c>
      <c r="C33459" s="46"/>
      <c r="D33459" s="29">
        <v>46371.3125</v>
      </c>
      <c r="E33459" s="15" t="str">
        <f>IF(AND($B$6=NB!$A$17,$B$8&gt;0),'Ersparnisberechnung Sommertarif'!$B$8*SLP!C33439,"")</f>
        <v/>
      </c>
    </row>
    <row r="33460" spans="1:5" x14ac:dyDescent="0.3">
      <c r="A33460" s="25">
        <v>46371</v>
      </c>
      <c r="B33460" s="31">
        <v>0.32291666666666669</v>
      </c>
      <c r="C33460" s="46"/>
      <c r="D33460" s="29">
        <v>46371.322916666664</v>
      </c>
      <c r="E33460" s="15" t="str">
        <f>IF(AND($B$6=NB!$A$17,$B$8&gt;0),'Ersparnisberechnung Sommertarif'!$B$8*SLP!C33440,"")</f>
        <v/>
      </c>
    </row>
    <row r="33461" spans="1:5" x14ac:dyDescent="0.3">
      <c r="A33461" s="25">
        <v>46371</v>
      </c>
      <c r="B33461" s="31">
        <v>0.33333333333333331</v>
      </c>
      <c r="C33461" s="46"/>
      <c r="D33461" s="29">
        <v>46371.333333333336</v>
      </c>
      <c r="E33461" s="15" t="str">
        <f>IF(AND($B$6=NB!$A$17,$B$8&gt;0),'Ersparnisberechnung Sommertarif'!$B$8*SLP!C33441,"")</f>
        <v/>
      </c>
    </row>
    <row r="33462" spans="1:5" x14ac:dyDescent="0.3">
      <c r="A33462" s="25">
        <v>46371</v>
      </c>
      <c r="B33462" s="31">
        <v>0.34375</v>
      </c>
      <c r="C33462" s="46"/>
      <c r="D33462" s="29">
        <v>46371.34375</v>
      </c>
      <c r="E33462" s="15" t="str">
        <f>IF(AND($B$6=NB!$A$17,$B$8&gt;0),'Ersparnisberechnung Sommertarif'!$B$8*SLP!C33442,"")</f>
        <v/>
      </c>
    </row>
    <row r="33463" spans="1:5" x14ac:dyDescent="0.3">
      <c r="A33463" s="25">
        <v>46371</v>
      </c>
      <c r="B33463" s="31">
        <v>0.35416666666666669</v>
      </c>
      <c r="C33463" s="46"/>
      <c r="D33463" s="29">
        <v>46371.354166666664</v>
      </c>
      <c r="E33463" s="15" t="str">
        <f>IF(AND($B$6=NB!$A$17,$B$8&gt;0),'Ersparnisberechnung Sommertarif'!$B$8*SLP!C33443,"")</f>
        <v/>
      </c>
    </row>
    <row r="33464" spans="1:5" x14ac:dyDescent="0.3">
      <c r="A33464" s="25">
        <v>46371</v>
      </c>
      <c r="B33464" s="31">
        <v>0.36458333333333331</v>
      </c>
      <c r="C33464" s="46"/>
      <c r="D33464" s="29">
        <v>46371.364583333336</v>
      </c>
      <c r="E33464" s="15" t="str">
        <f>IF(AND($B$6=NB!$A$17,$B$8&gt;0),'Ersparnisberechnung Sommertarif'!$B$8*SLP!C33444,"")</f>
        <v/>
      </c>
    </row>
    <row r="33465" spans="1:5" x14ac:dyDescent="0.3">
      <c r="A33465" s="25">
        <v>46371</v>
      </c>
      <c r="B33465" s="31">
        <v>0.375</v>
      </c>
      <c r="C33465" s="46"/>
      <c r="D33465" s="29">
        <v>46371.375</v>
      </c>
      <c r="E33465" s="15" t="str">
        <f>IF(AND($B$6=NB!$A$17,$B$8&gt;0),'Ersparnisberechnung Sommertarif'!$B$8*SLP!C33445,"")</f>
        <v/>
      </c>
    </row>
    <row r="33466" spans="1:5" x14ac:dyDescent="0.3">
      <c r="A33466" s="25">
        <v>46371</v>
      </c>
      <c r="B33466" s="31">
        <v>0.38541666666666669</v>
      </c>
      <c r="C33466" s="46"/>
      <c r="D33466" s="29">
        <v>46371.385416666664</v>
      </c>
      <c r="E33466" s="15" t="str">
        <f>IF(AND($B$6=NB!$A$17,$B$8&gt;0),'Ersparnisberechnung Sommertarif'!$B$8*SLP!C33446,"")</f>
        <v/>
      </c>
    </row>
    <row r="33467" spans="1:5" x14ac:dyDescent="0.3">
      <c r="A33467" s="25">
        <v>46371</v>
      </c>
      <c r="B33467" s="31">
        <v>0.39583333333333331</v>
      </c>
      <c r="C33467" s="46"/>
      <c r="D33467" s="29">
        <v>46371.395833333336</v>
      </c>
      <c r="E33467" s="15" t="str">
        <f>IF(AND($B$6=NB!$A$17,$B$8&gt;0),'Ersparnisberechnung Sommertarif'!$B$8*SLP!C33447,"")</f>
        <v/>
      </c>
    </row>
    <row r="33468" spans="1:5" x14ac:dyDescent="0.3">
      <c r="A33468" s="25">
        <v>46371</v>
      </c>
      <c r="B33468" s="31">
        <v>0.40625</v>
      </c>
      <c r="C33468" s="46"/>
      <c r="D33468" s="29">
        <v>46371.40625</v>
      </c>
      <c r="E33468" s="15" t="str">
        <f>IF(AND($B$6=NB!$A$17,$B$8&gt;0),'Ersparnisberechnung Sommertarif'!$B$8*SLP!C33448,"")</f>
        <v/>
      </c>
    </row>
    <row r="33469" spans="1:5" x14ac:dyDescent="0.3">
      <c r="A33469" s="25">
        <v>46371</v>
      </c>
      <c r="B33469" s="31">
        <v>0.41666666666666669</v>
      </c>
      <c r="C33469" s="46"/>
      <c r="D33469" s="29">
        <v>46371.416666666664</v>
      </c>
      <c r="E33469" s="15" t="str">
        <f>IF(AND($B$6=NB!$A$17,$B$8&gt;0),'Ersparnisberechnung Sommertarif'!$B$8*SLP!C33449,"")</f>
        <v/>
      </c>
    </row>
    <row r="33470" spans="1:5" x14ac:dyDescent="0.3">
      <c r="A33470" s="25">
        <v>46371</v>
      </c>
      <c r="B33470" s="31">
        <v>0.42708333333333331</v>
      </c>
      <c r="C33470" s="46"/>
      <c r="D33470" s="29">
        <v>46371.427083333336</v>
      </c>
      <c r="E33470" s="15" t="str">
        <f>IF(AND($B$6=NB!$A$17,$B$8&gt;0),'Ersparnisberechnung Sommertarif'!$B$8*SLP!C33450,"")</f>
        <v/>
      </c>
    </row>
    <row r="33471" spans="1:5" x14ac:dyDescent="0.3">
      <c r="A33471" s="25">
        <v>46371</v>
      </c>
      <c r="B33471" s="31">
        <v>0.4375</v>
      </c>
      <c r="C33471" s="46"/>
      <c r="D33471" s="29">
        <v>46371.4375</v>
      </c>
      <c r="E33471" s="15" t="str">
        <f>IF(AND($B$6=NB!$A$17,$B$8&gt;0),'Ersparnisberechnung Sommertarif'!$B$8*SLP!C33451,"")</f>
        <v/>
      </c>
    </row>
    <row r="33472" spans="1:5" x14ac:dyDescent="0.3">
      <c r="A33472" s="25">
        <v>46371</v>
      </c>
      <c r="B33472" s="31">
        <v>0.44791666666666669</v>
      </c>
      <c r="C33472" s="46"/>
      <c r="D33472" s="29">
        <v>46371.447916666664</v>
      </c>
      <c r="E33472" s="15" t="str">
        <f>IF(AND($B$6=NB!$A$17,$B$8&gt;0),'Ersparnisberechnung Sommertarif'!$B$8*SLP!C33452,"")</f>
        <v/>
      </c>
    </row>
    <row r="33473" spans="1:5" x14ac:dyDescent="0.3">
      <c r="A33473" s="25">
        <v>46371</v>
      </c>
      <c r="B33473" s="31">
        <v>0.45833333333333331</v>
      </c>
      <c r="C33473" s="46"/>
      <c r="D33473" s="29">
        <v>46371.458333333336</v>
      </c>
      <c r="E33473" s="15" t="str">
        <f>IF(AND($B$6=NB!$A$17,$B$8&gt;0),'Ersparnisberechnung Sommertarif'!$B$8*SLP!C33453,"")</f>
        <v/>
      </c>
    </row>
    <row r="33474" spans="1:5" x14ac:dyDescent="0.3">
      <c r="A33474" s="25">
        <v>46371</v>
      </c>
      <c r="B33474" s="31">
        <v>0.46875</v>
      </c>
      <c r="C33474" s="46"/>
      <c r="D33474" s="29">
        <v>46371.46875</v>
      </c>
      <c r="E33474" s="15" t="str">
        <f>IF(AND($B$6=NB!$A$17,$B$8&gt;0),'Ersparnisberechnung Sommertarif'!$B$8*SLP!C33454,"")</f>
        <v/>
      </c>
    </row>
    <row r="33475" spans="1:5" x14ac:dyDescent="0.3">
      <c r="A33475" s="25">
        <v>46371</v>
      </c>
      <c r="B33475" s="31">
        <v>0.47916666666666669</v>
      </c>
      <c r="C33475" s="46"/>
      <c r="D33475" s="29">
        <v>46371.479166666664</v>
      </c>
      <c r="E33475" s="15" t="str">
        <f>IF(AND($B$6=NB!$A$17,$B$8&gt;0),'Ersparnisberechnung Sommertarif'!$B$8*SLP!C33455,"")</f>
        <v/>
      </c>
    </row>
    <row r="33476" spans="1:5" x14ac:dyDescent="0.3">
      <c r="A33476" s="25">
        <v>46371</v>
      </c>
      <c r="B33476" s="31">
        <v>0.48958333333333331</v>
      </c>
      <c r="C33476" s="46"/>
      <c r="D33476" s="29">
        <v>46371.489583333336</v>
      </c>
      <c r="E33476" s="15" t="str">
        <f>IF(AND($B$6=NB!$A$17,$B$8&gt;0),'Ersparnisberechnung Sommertarif'!$B$8*SLP!C33456,"")</f>
        <v/>
      </c>
    </row>
    <row r="33477" spans="1:5" x14ac:dyDescent="0.3">
      <c r="A33477" s="25">
        <v>46371</v>
      </c>
      <c r="B33477" s="31">
        <v>0.5</v>
      </c>
      <c r="C33477" s="46"/>
      <c r="D33477" s="29">
        <v>46371.5</v>
      </c>
      <c r="E33477" s="15" t="str">
        <f>IF(AND($B$6=NB!$A$17,$B$8&gt;0),'Ersparnisberechnung Sommertarif'!$B$8*SLP!C33457,"")</f>
        <v/>
      </c>
    </row>
    <row r="33478" spans="1:5" x14ac:dyDescent="0.3">
      <c r="A33478" s="25">
        <v>46371</v>
      </c>
      <c r="B33478" s="31">
        <v>0.51041666666666663</v>
      </c>
      <c r="C33478" s="46"/>
      <c r="D33478" s="29">
        <v>46371.510416666664</v>
      </c>
      <c r="E33478" s="15" t="str">
        <f>IF(AND($B$6=NB!$A$17,$B$8&gt;0),'Ersparnisberechnung Sommertarif'!$B$8*SLP!C33458,"")</f>
        <v/>
      </c>
    </row>
    <row r="33479" spans="1:5" x14ac:dyDescent="0.3">
      <c r="A33479" s="25">
        <v>46371</v>
      </c>
      <c r="B33479" s="31">
        <v>0.52083333333333337</v>
      </c>
      <c r="C33479" s="46"/>
      <c r="D33479" s="29">
        <v>46371.520833333336</v>
      </c>
      <c r="E33479" s="15" t="str">
        <f>IF(AND($B$6=NB!$A$17,$B$8&gt;0),'Ersparnisberechnung Sommertarif'!$B$8*SLP!C33459,"")</f>
        <v/>
      </c>
    </row>
    <row r="33480" spans="1:5" x14ac:dyDescent="0.3">
      <c r="A33480" s="25">
        <v>46371</v>
      </c>
      <c r="B33480" s="31">
        <v>0.53125</v>
      </c>
      <c r="C33480" s="46"/>
      <c r="D33480" s="29">
        <v>46371.53125</v>
      </c>
      <c r="E33480" s="15" t="str">
        <f>IF(AND($B$6=NB!$A$17,$B$8&gt;0),'Ersparnisberechnung Sommertarif'!$B$8*SLP!C33460,"")</f>
        <v/>
      </c>
    </row>
    <row r="33481" spans="1:5" x14ac:dyDescent="0.3">
      <c r="A33481" s="25">
        <v>46371</v>
      </c>
      <c r="B33481" s="31">
        <v>0.54166666666666663</v>
      </c>
      <c r="C33481" s="46"/>
      <c r="D33481" s="29">
        <v>46371.541666666664</v>
      </c>
      <c r="E33481" s="15" t="str">
        <f>IF(AND($B$6=NB!$A$17,$B$8&gt;0),'Ersparnisberechnung Sommertarif'!$B$8*SLP!C33461,"")</f>
        <v/>
      </c>
    </row>
    <row r="33482" spans="1:5" x14ac:dyDescent="0.3">
      <c r="A33482" s="25">
        <v>46371</v>
      </c>
      <c r="B33482" s="31">
        <v>0.55208333333333337</v>
      </c>
      <c r="C33482" s="46"/>
      <c r="D33482" s="29">
        <v>46371.552083333336</v>
      </c>
      <c r="E33482" s="15" t="str">
        <f>IF(AND($B$6=NB!$A$17,$B$8&gt;0),'Ersparnisberechnung Sommertarif'!$B$8*SLP!C33462,"")</f>
        <v/>
      </c>
    </row>
    <row r="33483" spans="1:5" x14ac:dyDescent="0.3">
      <c r="A33483" s="25">
        <v>46371</v>
      </c>
      <c r="B33483" s="31">
        <v>0.5625</v>
      </c>
      <c r="C33483" s="46"/>
      <c r="D33483" s="29">
        <v>46371.5625</v>
      </c>
      <c r="E33483" s="15" t="str">
        <f>IF(AND($B$6=NB!$A$17,$B$8&gt;0),'Ersparnisberechnung Sommertarif'!$B$8*SLP!C33463,"")</f>
        <v/>
      </c>
    </row>
    <row r="33484" spans="1:5" x14ac:dyDescent="0.3">
      <c r="A33484" s="25">
        <v>46371</v>
      </c>
      <c r="B33484" s="31">
        <v>0.57291666666666663</v>
      </c>
      <c r="C33484" s="46"/>
      <c r="D33484" s="29">
        <v>46371.572916666664</v>
      </c>
      <c r="E33484" s="15" t="str">
        <f>IF(AND($B$6=NB!$A$17,$B$8&gt;0),'Ersparnisberechnung Sommertarif'!$B$8*SLP!C33464,"")</f>
        <v/>
      </c>
    </row>
    <row r="33485" spans="1:5" x14ac:dyDescent="0.3">
      <c r="A33485" s="25">
        <v>46371</v>
      </c>
      <c r="B33485" s="31">
        <v>0.58333333333333337</v>
      </c>
      <c r="C33485" s="46"/>
      <c r="D33485" s="29">
        <v>46371.583333333336</v>
      </c>
      <c r="E33485" s="15" t="str">
        <f>IF(AND($B$6=NB!$A$17,$B$8&gt;0),'Ersparnisberechnung Sommertarif'!$B$8*SLP!C33465,"")</f>
        <v/>
      </c>
    </row>
    <row r="33486" spans="1:5" x14ac:dyDescent="0.3">
      <c r="A33486" s="25">
        <v>46371</v>
      </c>
      <c r="B33486" s="31">
        <v>0.59375</v>
      </c>
      <c r="C33486" s="46"/>
      <c r="D33486" s="29">
        <v>46371.59375</v>
      </c>
      <c r="E33486" s="15" t="str">
        <f>IF(AND($B$6=NB!$A$17,$B$8&gt;0),'Ersparnisberechnung Sommertarif'!$B$8*SLP!C33466,"")</f>
        <v/>
      </c>
    </row>
    <row r="33487" spans="1:5" x14ac:dyDescent="0.3">
      <c r="A33487" s="25">
        <v>46371</v>
      </c>
      <c r="B33487" s="31">
        <v>0.60416666666666663</v>
      </c>
      <c r="C33487" s="46"/>
      <c r="D33487" s="29">
        <v>46371.604166666664</v>
      </c>
      <c r="E33487" s="15" t="str">
        <f>IF(AND($B$6=NB!$A$17,$B$8&gt;0),'Ersparnisberechnung Sommertarif'!$B$8*SLP!C33467,"")</f>
        <v/>
      </c>
    </row>
    <row r="33488" spans="1:5" x14ac:dyDescent="0.3">
      <c r="A33488" s="25">
        <v>46371</v>
      </c>
      <c r="B33488" s="31">
        <v>0.61458333333333337</v>
      </c>
      <c r="C33488" s="46"/>
      <c r="D33488" s="29">
        <v>46371.614583333336</v>
      </c>
      <c r="E33488" s="15" t="str">
        <f>IF(AND($B$6=NB!$A$17,$B$8&gt;0),'Ersparnisberechnung Sommertarif'!$B$8*SLP!C33468,"")</f>
        <v/>
      </c>
    </row>
    <row r="33489" spans="1:5" x14ac:dyDescent="0.3">
      <c r="A33489" s="25">
        <v>46371</v>
      </c>
      <c r="B33489" s="31">
        <v>0.625</v>
      </c>
      <c r="C33489" s="46"/>
      <c r="D33489" s="29">
        <v>46371.625</v>
      </c>
      <c r="E33489" s="15" t="str">
        <f>IF(AND($B$6=NB!$A$17,$B$8&gt;0),'Ersparnisberechnung Sommertarif'!$B$8*SLP!C33469,"")</f>
        <v/>
      </c>
    </row>
    <row r="33490" spans="1:5" x14ac:dyDescent="0.3">
      <c r="A33490" s="25">
        <v>46371</v>
      </c>
      <c r="B33490" s="31">
        <v>0.63541666666666663</v>
      </c>
      <c r="C33490" s="46"/>
      <c r="D33490" s="29">
        <v>46371.635416666664</v>
      </c>
      <c r="E33490" s="15" t="str">
        <f>IF(AND($B$6=NB!$A$17,$B$8&gt;0),'Ersparnisberechnung Sommertarif'!$B$8*SLP!C33470,"")</f>
        <v/>
      </c>
    </row>
    <row r="33491" spans="1:5" x14ac:dyDescent="0.3">
      <c r="A33491" s="25">
        <v>46371</v>
      </c>
      <c r="B33491" s="31">
        <v>0.64583333333333337</v>
      </c>
      <c r="C33491" s="46"/>
      <c r="D33491" s="29">
        <v>46371.645833333336</v>
      </c>
      <c r="E33491" s="15" t="str">
        <f>IF(AND($B$6=NB!$A$17,$B$8&gt;0),'Ersparnisberechnung Sommertarif'!$B$8*SLP!C33471,"")</f>
        <v/>
      </c>
    </row>
    <row r="33492" spans="1:5" x14ac:dyDescent="0.3">
      <c r="A33492" s="25">
        <v>46371</v>
      </c>
      <c r="B33492" s="31">
        <v>0.65625</v>
      </c>
      <c r="C33492" s="46"/>
      <c r="D33492" s="29">
        <v>46371.65625</v>
      </c>
      <c r="E33492" s="15" t="str">
        <f>IF(AND($B$6=NB!$A$17,$B$8&gt;0),'Ersparnisberechnung Sommertarif'!$B$8*SLP!C33472,"")</f>
        <v/>
      </c>
    </row>
    <row r="33493" spans="1:5" x14ac:dyDescent="0.3">
      <c r="A33493" s="25">
        <v>46371</v>
      </c>
      <c r="B33493" s="31">
        <v>0.66666666666666663</v>
      </c>
      <c r="C33493" s="46"/>
      <c r="D33493" s="29">
        <v>46371.666666666664</v>
      </c>
      <c r="E33493" s="15" t="str">
        <f>IF(AND($B$6=NB!$A$17,$B$8&gt;0),'Ersparnisberechnung Sommertarif'!$B$8*SLP!C33473,"")</f>
        <v/>
      </c>
    </row>
    <row r="33494" spans="1:5" x14ac:dyDescent="0.3">
      <c r="A33494" s="25">
        <v>46371</v>
      </c>
      <c r="B33494" s="31">
        <v>0.67708333333333337</v>
      </c>
      <c r="C33494" s="46"/>
      <c r="D33494" s="29">
        <v>46371.677083333336</v>
      </c>
      <c r="E33494" s="15" t="str">
        <f>IF(AND($B$6=NB!$A$17,$B$8&gt;0),'Ersparnisberechnung Sommertarif'!$B$8*SLP!C33474,"")</f>
        <v/>
      </c>
    </row>
    <row r="33495" spans="1:5" x14ac:dyDescent="0.3">
      <c r="A33495" s="25">
        <v>46371</v>
      </c>
      <c r="B33495" s="31">
        <v>0.6875</v>
      </c>
      <c r="C33495" s="46"/>
      <c r="D33495" s="29">
        <v>46371.6875</v>
      </c>
      <c r="E33495" s="15" t="str">
        <f>IF(AND($B$6=NB!$A$17,$B$8&gt;0),'Ersparnisberechnung Sommertarif'!$B$8*SLP!C33475,"")</f>
        <v/>
      </c>
    </row>
    <row r="33496" spans="1:5" x14ac:dyDescent="0.3">
      <c r="A33496" s="25">
        <v>46371</v>
      </c>
      <c r="B33496" s="31">
        <v>0.69791666666666663</v>
      </c>
      <c r="C33496" s="46"/>
      <c r="D33496" s="29">
        <v>46371.697916666664</v>
      </c>
      <c r="E33496" s="15" t="str">
        <f>IF(AND($B$6=NB!$A$17,$B$8&gt;0),'Ersparnisberechnung Sommertarif'!$B$8*SLP!C33476,"")</f>
        <v/>
      </c>
    </row>
    <row r="33497" spans="1:5" x14ac:dyDescent="0.3">
      <c r="A33497" s="25">
        <v>46371</v>
      </c>
      <c r="B33497" s="31">
        <v>0.70833333333333337</v>
      </c>
      <c r="C33497" s="46"/>
      <c r="D33497" s="29">
        <v>46371.708333333336</v>
      </c>
      <c r="E33497" s="15" t="str">
        <f>IF(AND($B$6=NB!$A$17,$B$8&gt;0),'Ersparnisberechnung Sommertarif'!$B$8*SLP!C33477,"")</f>
        <v/>
      </c>
    </row>
    <row r="33498" spans="1:5" x14ac:dyDescent="0.3">
      <c r="A33498" s="25">
        <v>46371</v>
      </c>
      <c r="B33498" s="31">
        <v>0.71875</v>
      </c>
      <c r="C33498" s="46"/>
      <c r="D33498" s="29">
        <v>46371.71875</v>
      </c>
      <c r="E33498" s="15" t="str">
        <f>IF(AND($B$6=NB!$A$17,$B$8&gt;0),'Ersparnisberechnung Sommertarif'!$B$8*SLP!C33478,"")</f>
        <v/>
      </c>
    </row>
    <row r="33499" spans="1:5" x14ac:dyDescent="0.3">
      <c r="A33499" s="25">
        <v>46371</v>
      </c>
      <c r="B33499" s="31">
        <v>0.72916666666666663</v>
      </c>
      <c r="C33499" s="46"/>
      <c r="D33499" s="29">
        <v>46371.729166666664</v>
      </c>
      <c r="E33499" s="15" t="str">
        <f>IF(AND($B$6=NB!$A$17,$B$8&gt;0),'Ersparnisberechnung Sommertarif'!$B$8*SLP!C33479,"")</f>
        <v/>
      </c>
    </row>
    <row r="33500" spans="1:5" x14ac:dyDescent="0.3">
      <c r="A33500" s="25">
        <v>46371</v>
      </c>
      <c r="B33500" s="31">
        <v>0.73958333333333337</v>
      </c>
      <c r="C33500" s="46"/>
      <c r="D33500" s="29">
        <v>46371.739583333336</v>
      </c>
      <c r="E33500" s="15" t="str">
        <f>IF(AND($B$6=NB!$A$17,$B$8&gt;0),'Ersparnisberechnung Sommertarif'!$B$8*SLP!C33480,"")</f>
        <v/>
      </c>
    </row>
    <row r="33501" spans="1:5" x14ac:dyDescent="0.3">
      <c r="A33501" s="25">
        <v>46371</v>
      </c>
      <c r="B33501" s="31">
        <v>0.75</v>
      </c>
      <c r="C33501" s="46"/>
      <c r="D33501" s="29">
        <v>46371.75</v>
      </c>
      <c r="E33501" s="15" t="str">
        <f>IF(AND($B$6=NB!$A$17,$B$8&gt;0),'Ersparnisberechnung Sommertarif'!$B$8*SLP!C33481,"")</f>
        <v/>
      </c>
    </row>
    <row r="33502" spans="1:5" x14ac:dyDescent="0.3">
      <c r="A33502" s="25">
        <v>46371</v>
      </c>
      <c r="B33502" s="31">
        <v>0.76041666666666663</v>
      </c>
      <c r="C33502" s="46"/>
      <c r="D33502" s="29">
        <v>46371.760416666664</v>
      </c>
      <c r="E33502" s="15" t="str">
        <f>IF(AND($B$6=NB!$A$17,$B$8&gt;0),'Ersparnisberechnung Sommertarif'!$B$8*SLP!C33482,"")</f>
        <v/>
      </c>
    </row>
    <row r="33503" spans="1:5" x14ac:dyDescent="0.3">
      <c r="A33503" s="25">
        <v>46371</v>
      </c>
      <c r="B33503" s="31">
        <v>0.77083333333333337</v>
      </c>
      <c r="C33503" s="46"/>
      <c r="D33503" s="29">
        <v>46371.770833333336</v>
      </c>
      <c r="E33503" s="15" t="str">
        <f>IF(AND($B$6=NB!$A$17,$B$8&gt;0),'Ersparnisberechnung Sommertarif'!$B$8*SLP!C33483,"")</f>
        <v/>
      </c>
    </row>
    <row r="33504" spans="1:5" x14ac:dyDescent="0.3">
      <c r="A33504" s="25">
        <v>46371</v>
      </c>
      <c r="B33504" s="31">
        <v>0.78125</v>
      </c>
      <c r="C33504" s="46"/>
      <c r="D33504" s="29">
        <v>46371.78125</v>
      </c>
      <c r="E33504" s="15" t="str">
        <f>IF(AND($B$6=NB!$A$17,$B$8&gt;0),'Ersparnisberechnung Sommertarif'!$B$8*SLP!C33484,"")</f>
        <v/>
      </c>
    </row>
    <row r="33505" spans="1:5" x14ac:dyDescent="0.3">
      <c r="A33505" s="25">
        <v>46371</v>
      </c>
      <c r="B33505" s="31">
        <v>0.79166666666666663</v>
      </c>
      <c r="C33505" s="46"/>
      <c r="D33505" s="29">
        <v>46371.791666666664</v>
      </c>
      <c r="E33505" s="15" t="str">
        <f>IF(AND($B$6=NB!$A$17,$B$8&gt;0),'Ersparnisberechnung Sommertarif'!$B$8*SLP!C33485,"")</f>
        <v/>
      </c>
    </row>
    <row r="33506" spans="1:5" x14ac:dyDescent="0.3">
      <c r="A33506" s="25">
        <v>46371</v>
      </c>
      <c r="B33506" s="31">
        <v>0.80208333333333337</v>
      </c>
      <c r="C33506" s="46"/>
      <c r="D33506" s="29">
        <v>46371.802083333336</v>
      </c>
      <c r="E33506" s="15" t="str">
        <f>IF(AND($B$6=NB!$A$17,$B$8&gt;0),'Ersparnisberechnung Sommertarif'!$B$8*SLP!C33486,"")</f>
        <v/>
      </c>
    </row>
    <row r="33507" spans="1:5" x14ac:dyDescent="0.3">
      <c r="A33507" s="25">
        <v>46371</v>
      </c>
      <c r="B33507" s="31">
        <v>0.8125</v>
      </c>
      <c r="C33507" s="46"/>
      <c r="D33507" s="29">
        <v>46371.8125</v>
      </c>
      <c r="E33507" s="15" t="str">
        <f>IF(AND($B$6=NB!$A$17,$B$8&gt;0),'Ersparnisberechnung Sommertarif'!$B$8*SLP!C33487,"")</f>
        <v/>
      </c>
    </row>
    <row r="33508" spans="1:5" x14ac:dyDescent="0.3">
      <c r="A33508" s="25">
        <v>46371</v>
      </c>
      <c r="B33508" s="31">
        <v>0.82291666666666663</v>
      </c>
      <c r="C33508" s="46"/>
      <c r="D33508" s="29">
        <v>46371.822916666664</v>
      </c>
      <c r="E33508" s="15" t="str">
        <f>IF(AND($B$6=NB!$A$17,$B$8&gt;0),'Ersparnisberechnung Sommertarif'!$B$8*SLP!C33488,"")</f>
        <v/>
      </c>
    </row>
    <row r="33509" spans="1:5" x14ac:dyDescent="0.3">
      <c r="A33509" s="25">
        <v>46371</v>
      </c>
      <c r="B33509" s="31">
        <v>0.83333333333333337</v>
      </c>
      <c r="C33509" s="46"/>
      <c r="D33509" s="29">
        <v>46371.833333333336</v>
      </c>
      <c r="E33509" s="15" t="str">
        <f>IF(AND($B$6=NB!$A$17,$B$8&gt;0),'Ersparnisberechnung Sommertarif'!$B$8*SLP!C33489,"")</f>
        <v/>
      </c>
    </row>
    <row r="33510" spans="1:5" x14ac:dyDescent="0.3">
      <c r="A33510" s="25">
        <v>46371</v>
      </c>
      <c r="B33510" s="31">
        <v>0.84375</v>
      </c>
      <c r="C33510" s="46"/>
      <c r="D33510" s="29">
        <v>46371.84375</v>
      </c>
      <c r="E33510" s="15" t="str">
        <f>IF(AND($B$6=NB!$A$17,$B$8&gt;0),'Ersparnisberechnung Sommertarif'!$B$8*SLP!C33490,"")</f>
        <v/>
      </c>
    </row>
    <row r="33511" spans="1:5" x14ac:dyDescent="0.3">
      <c r="A33511" s="25">
        <v>46371</v>
      </c>
      <c r="B33511" s="31">
        <v>0.85416666666666663</v>
      </c>
      <c r="C33511" s="46"/>
      <c r="D33511" s="29">
        <v>46371.854166666664</v>
      </c>
      <c r="E33511" s="15" t="str">
        <f>IF(AND($B$6=NB!$A$17,$B$8&gt;0),'Ersparnisberechnung Sommertarif'!$B$8*SLP!C33491,"")</f>
        <v/>
      </c>
    </row>
    <row r="33512" spans="1:5" x14ac:dyDescent="0.3">
      <c r="A33512" s="25">
        <v>46371</v>
      </c>
      <c r="B33512" s="31">
        <v>0.86458333333333337</v>
      </c>
      <c r="C33512" s="46"/>
      <c r="D33512" s="29">
        <v>46371.864583333336</v>
      </c>
      <c r="E33512" s="15" t="str">
        <f>IF(AND($B$6=NB!$A$17,$B$8&gt;0),'Ersparnisberechnung Sommertarif'!$B$8*SLP!C33492,"")</f>
        <v/>
      </c>
    </row>
    <row r="33513" spans="1:5" x14ac:dyDescent="0.3">
      <c r="A33513" s="25">
        <v>46371</v>
      </c>
      <c r="B33513" s="31">
        <v>0.875</v>
      </c>
      <c r="C33513" s="46"/>
      <c r="D33513" s="29">
        <v>46371.875</v>
      </c>
      <c r="E33513" s="15" t="str">
        <f>IF(AND($B$6=NB!$A$17,$B$8&gt;0),'Ersparnisberechnung Sommertarif'!$B$8*SLP!C33493,"")</f>
        <v/>
      </c>
    </row>
    <row r="33514" spans="1:5" x14ac:dyDescent="0.3">
      <c r="A33514" s="25">
        <v>46371</v>
      </c>
      <c r="B33514" s="31">
        <v>0.88541666666666663</v>
      </c>
      <c r="C33514" s="46"/>
      <c r="D33514" s="29">
        <v>46371.885416666664</v>
      </c>
      <c r="E33514" s="15" t="str">
        <f>IF(AND($B$6=NB!$A$17,$B$8&gt;0),'Ersparnisberechnung Sommertarif'!$B$8*SLP!C33494,"")</f>
        <v/>
      </c>
    </row>
    <row r="33515" spans="1:5" x14ac:dyDescent="0.3">
      <c r="A33515" s="25">
        <v>46371</v>
      </c>
      <c r="B33515" s="31">
        <v>0.89583333333333337</v>
      </c>
      <c r="C33515" s="46"/>
      <c r="D33515" s="29">
        <v>46371.895833333336</v>
      </c>
      <c r="E33515" s="15" t="str">
        <f>IF(AND($B$6=NB!$A$17,$B$8&gt;0),'Ersparnisberechnung Sommertarif'!$B$8*SLP!C33495,"")</f>
        <v/>
      </c>
    </row>
    <row r="33516" spans="1:5" x14ac:dyDescent="0.3">
      <c r="A33516" s="25">
        <v>46371</v>
      </c>
      <c r="B33516" s="31">
        <v>0.90625</v>
      </c>
      <c r="C33516" s="46"/>
      <c r="D33516" s="29">
        <v>46371.90625</v>
      </c>
      <c r="E33516" s="15" t="str">
        <f>IF(AND($B$6=NB!$A$17,$B$8&gt;0),'Ersparnisberechnung Sommertarif'!$B$8*SLP!C33496,"")</f>
        <v/>
      </c>
    </row>
    <row r="33517" spans="1:5" x14ac:dyDescent="0.3">
      <c r="A33517" s="25">
        <v>46371</v>
      </c>
      <c r="B33517" s="31">
        <v>0.91666666666666663</v>
      </c>
      <c r="C33517" s="46"/>
      <c r="D33517" s="29">
        <v>46371.916666666664</v>
      </c>
      <c r="E33517" s="15" t="str">
        <f>IF(AND($B$6=NB!$A$17,$B$8&gt;0),'Ersparnisberechnung Sommertarif'!$B$8*SLP!C33497,"")</f>
        <v/>
      </c>
    </row>
    <row r="33518" spans="1:5" x14ac:dyDescent="0.3">
      <c r="A33518" s="25">
        <v>46371</v>
      </c>
      <c r="B33518" s="31">
        <v>0.92708333333333337</v>
      </c>
      <c r="C33518" s="46"/>
      <c r="D33518" s="29">
        <v>46371.927083333336</v>
      </c>
      <c r="E33518" s="15" t="str">
        <f>IF(AND($B$6=NB!$A$17,$B$8&gt;0),'Ersparnisberechnung Sommertarif'!$B$8*SLP!C33498,"")</f>
        <v/>
      </c>
    </row>
    <row r="33519" spans="1:5" x14ac:dyDescent="0.3">
      <c r="A33519" s="25">
        <v>46371</v>
      </c>
      <c r="B33519" s="31">
        <v>0.9375</v>
      </c>
      <c r="C33519" s="46"/>
      <c r="D33519" s="29">
        <v>46371.9375</v>
      </c>
      <c r="E33519" s="15" t="str">
        <f>IF(AND($B$6=NB!$A$17,$B$8&gt;0),'Ersparnisberechnung Sommertarif'!$B$8*SLP!C33499,"")</f>
        <v/>
      </c>
    </row>
    <row r="33520" spans="1:5" x14ac:dyDescent="0.3">
      <c r="A33520" s="25">
        <v>46371</v>
      </c>
      <c r="B33520" s="31">
        <v>0.94791666666666663</v>
      </c>
      <c r="C33520" s="46"/>
      <c r="D33520" s="29">
        <v>46371.947916666664</v>
      </c>
      <c r="E33520" s="15" t="str">
        <f>IF(AND($B$6=NB!$A$17,$B$8&gt;0),'Ersparnisberechnung Sommertarif'!$B$8*SLP!C33500,"")</f>
        <v/>
      </c>
    </row>
    <row r="33521" spans="1:5" x14ac:dyDescent="0.3">
      <c r="A33521" s="25">
        <v>46371</v>
      </c>
      <c r="B33521" s="31">
        <v>0.95833333333333337</v>
      </c>
      <c r="C33521" s="46"/>
      <c r="D33521" s="29">
        <v>46371.958333333336</v>
      </c>
      <c r="E33521" s="15" t="str">
        <f>IF(AND($B$6=NB!$A$17,$B$8&gt;0),'Ersparnisberechnung Sommertarif'!$B$8*SLP!C33501,"")</f>
        <v/>
      </c>
    </row>
    <row r="33522" spans="1:5" x14ac:dyDescent="0.3">
      <c r="A33522" s="25">
        <v>46371</v>
      </c>
      <c r="B33522" s="31">
        <v>0.96875</v>
      </c>
      <c r="C33522" s="46"/>
      <c r="D33522" s="29">
        <v>46371.96875</v>
      </c>
      <c r="E33522" s="15" t="str">
        <f>IF(AND($B$6=NB!$A$17,$B$8&gt;0),'Ersparnisberechnung Sommertarif'!$B$8*SLP!C33502,"")</f>
        <v/>
      </c>
    </row>
    <row r="33523" spans="1:5" x14ac:dyDescent="0.3">
      <c r="A33523" s="25">
        <v>46371</v>
      </c>
      <c r="B33523" s="31">
        <v>0.97916666666666663</v>
      </c>
      <c r="C33523" s="46"/>
      <c r="D33523" s="29">
        <v>46371.979166666664</v>
      </c>
      <c r="E33523" s="15" t="str">
        <f>IF(AND($B$6=NB!$A$17,$B$8&gt;0),'Ersparnisberechnung Sommertarif'!$B$8*SLP!C33503,"")</f>
        <v/>
      </c>
    </row>
    <row r="33524" spans="1:5" x14ac:dyDescent="0.3">
      <c r="A33524" s="25">
        <v>46371</v>
      </c>
      <c r="B33524" s="31">
        <v>0.98958333333333337</v>
      </c>
      <c r="C33524" s="46"/>
      <c r="D33524" s="29">
        <v>46371.989583333336</v>
      </c>
      <c r="E33524" s="15" t="str">
        <f>IF(AND($B$6=NB!$A$17,$B$8&gt;0),'Ersparnisberechnung Sommertarif'!$B$8*SLP!C33504,"")</f>
        <v/>
      </c>
    </row>
    <row r="33525" spans="1:5" x14ac:dyDescent="0.3">
      <c r="A33525" s="25">
        <v>46372</v>
      </c>
      <c r="B33525" s="31">
        <v>0</v>
      </c>
      <c r="C33525" s="46"/>
      <c r="D33525" s="29">
        <v>46372</v>
      </c>
      <c r="E33525" s="15" t="str">
        <f>IF(AND($B$6=NB!$A$17,$B$8&gt;0),'Ersparnisberechnung Sommertarif'!$B$8*SLP!C33505,"")</f>
        <v/>
      </c>
    </row>
    <row r="33526" spans="1:5" x14ac:dyDescent="0.3">
      <c r="A33526" s="25">
        <v>46372</v>
      </c>
      <c r="B33526" s="31">
        <v>1.0416666666666666E-2</v>
      </c>
      <c r="C33526" s="46"/>
      <c r="D33526" s="29">
        <v>46372.010416666664</v>
      </c>
      <c r="E33526" s="15" t="str">
        <f>IF(AND($B$6=NB!$A$17,$B$8&gt;0),'Ersparnisberechnung Sommertarif'!$B$8*SLP!C33506,"")</f>
        <v/>
      </c>
    </row>
    <row r="33527" spans="1:5" x14ac:dyDescent="0.3">
      <c r="A33527" s="25">
        <v>46372</v>
      </c>
      <c r="B33527" s="31">
        <v>2.0833333333333332E-2</v>
      </c>
      <c r="C33527" s="46"/>
      <c r="D33527" s="29">
        <v>46372.020833333336</v>
      </c>
      <c r="E33527" s="15" t="str">
        <f>IF(AND($B$6=NB!$A$17,$B$8&gt;0),'Ersparnisberechnung Sommertarif'!$B$8*SLP!C33507,"")</f>
        <v/>
      </c>
    </row>
    <row r="33528" spans="1:5" x14ac:dyDescent="0.3">
      <c r="A33528" s="25">
        <v>46372</v>
      </c>
      <c r="B33528" s="31">
        <v>3.125E-2</v>
      </c>
      <c r="C33528" s="46"/>
      <c r="D33528" s="29">
        <v>46372.03125</v>
      </c>
      <c r="E33528" s="15" t="str">
        <f>IF(AND($B$6=NB!$A$17,$B$8&gt;0),'Ersparnisberechnung Sommertarif'!$B$8*SLP!C33508,"")</f>
        <v/>
      </c>
    </row>
    <row r="33529" spans="1:5" x14ac:dyDescent="0.3">
      <c r="A33529" s="25">
        <v>46372</v>
      </c>
      <c r="B33529" s="31">
        <v>4.1666666666666664E-2</v>
      </c>
      <c r="C33529" s="46"/>
      <c r="D33529" s="29">
        <v>46372.041666666664</v>
      </c>
      <c r="E33529" s="15" t="str">
        <f>IF(AND($B$6=NB!$A$17,$B$8&gt;0),'Ersparnisberechnung Sommertarif'!$B$8*SLP!C33509,"")</f>
        <v/>
      </c>
    </row>
    <row r="33530" spans="1:5" x14ac:dyDescent="0.3">
      <c r="A33530" s="25">
        <v>46372</v>
      </c>
      <c r="B33530" s="31">
        <v>5.2083333333333336E-2</v>
      </c>
      <c r="C33530" s="46"/>
      <c r="D33530" s="29">
        <v>46372.052083333336</v>
      </c>
      <c r="E33530" s="15" t="str">
        <f>IF(AND($B$6=NB!$A$17,$B$8&gt;0),'Ersparnisberechnung Sommertarif'!$B$8*SLP!C33510,"")</f>
        <v/>
      </c>
    </row>
    <row r="33531" spans="1:5" x14ac:dyDescent="0.3">
      <c r="A33531" s="25">
        <v>46372</v>
      </c>
      <c r="B33531" s="31">
        <v>6.25E-2</v>
      </c>
      <c r="C33531" s="46"/>
      <c r="D33531" s="29">
        <v>46372.0625</v>
      </c>
      <c r="E33531" s="15" t="str">
        <f>IF(AND($B$6=NB!$A$17,$B$8&gt;0),'Ersparnisberechnung Sommertarif'!$B$8*SLP!C33511,"")</f>
        <v/>
      </c>
    </row>
    <row r="33532" spans="1:5" x14ac:dyDescent="0.3">
      <c r="A33532" s="25">
        <v>46372</v>
      </c>
      <c r="B33532" s="31">
        <v>7.2916666666666671E-2</v>
      </c>
      <c r="C33532" s="46"/>
      <c r="D33532" s="29">
        <v>46372.072916666664</v>
      </c>
      <c r="E33532" s="15" t="str">
        <f>IF(AND($B$6=NB!$A$17,$B$8&gt;0),'Ersparnisberechnung Sommertarif'!$B$8*SLP!C33512,"")</f>
        <v/>
      </c>
    </row>
    <row r="33533" spans="1:5" x14ac:dyDescent="0.3">
      <c r="A33533" s="25">
        <v>46372</v>
      </c>
      <c r="B33533" s="31">
        <v>8.3333333333333329E-2</v>
      </c>
      <c r="C33533" s="46"/>
      <c r="D33533" s="29">
        <v>46372.083333333336</v>
      </c>
      <c r="E33533" s="15" t="str">
        <f>IF(AND($B$6=NB!$A$17,$B$8&gt;0),'Ersparnisberechnung Sommertarif'!$B$8*SLP!C33513,"")</f>
        <v/>
      </c>
    </row>
    <row r="33534" spans="1:5" x14ac:dyDescent="0.3">
      <c r="A33534" s="25">
        <v>46372</v>
      </c>
      <c r="B33534" s="31">
        <v>9.375E-2</v>
      </c>
      <c r="C33534" s="46"/>
      <c r="D33534" s="29">
        <v>46372.09375</v>
      </c>
      <c r="E33534" s="15" t="str">
        <f>IF(AND($B$6=NB!$A$17,$B$8&gt;0),'Ersparnisberechnung Sommertarif'!$B$8*SLP!C33514,"")</f>
        <v/>
      </c>
    </row>
    <row r="33535" spans="1:5" x14ac:dyDescent="0.3">
      <c r="A33535" s="25">
        <v>46372</v>
      </c>
      <c r="B33535" s="31">
        <v>0.10416666666666667</v>
      </c>
      <c r="C33535" s="46"/>
      <c r="D33535" s="29">
        <v>46372.104166666664</v>
      </c>
      <c r="E33535" s="15" t="str">
        <f>IF(AND($B$6=NB!$A$17,$B$8&gt;0),'Ersparnisberechnung Sommertarif'!$B$8*SLP!C33515,"")</f>
        <v/>
      </c>
    </row>
    <row r="33536" spans="1:5" x14ac:dyDescent="0.3">
      <c r="A33536" s="25">
        <v>46372</v>
      </c>
      <c r="B33536" s="31">
        <v>0.11458333333333333</v>
      </c>
      <c r="C33536" s="46"/>
      <c r="D33536" s="29">
        <v>46372.114583333336</v>
      </c>
      <c r="E33536" s="15" t="str">
        <f>IF(AND($B$6=NB!$A$17,$B$8&gt;0),'Ersparnisberechnung Sommertarif'!$B$8*SLP!C33516,"")</f>
        <v/>
      </c>
    </row>
    <row r="33537" spans="1:5" x14ac:dyDescent="0.3">
      <c r="A33537" s="25">
        <v>46372</v>
      </c>
      <c r="B33537" s="31">
        <v>0.125</v>
      </c>
      <c r="C33537" s="46"/>
      <c r="D33537" s="29">
        <v>46372.125</v>
      </c>
      <c r="E33537" s="15" t="str">
        <f>IF(AND($B$6=NB!$A$17,$B$8&gt;0),'Ersparnisberechnung Sommertarif'!$B$8*SLP!C33517,"")</f>
        <v/>
      </c>
    </row>
    <row r="33538" spans="1:5" x14ac:dyDescent="0.3">
      <c r="A33538" s="25">
        <v>46372</v>
      </c>
      <c r="B33538" s="31">
        <v>0.13541666666666666</v>
      </c>
      <c r="C33538" s="46"/>
      <c r="D33538" s="29">
        <v>46372.135416666664</v>
      </c>
      <c r="E33538" s="15" t="str">
        <f>IF(AND($B$6=NB!$A$17,$B$8&gt;0),'Ersparnisberechnung Sommertarif'!$B$8*SLP!C33518,"")</f>
        <v/>
      </c>
    </row>
    <row r="33539" spans="1:5" x14ac:dyDescent="0.3">
      <c r="A33539" s="25">
        <v>46372</v>
      </c>
      <c r="B33539" s="31">
        <v>0.14583333333333334</v>
      </c>
      <c r="C33539" s="46"/>
      <c r="D33539" s="29">
        <v>46372.145833333336</v>
      </c>
      <c r="E33539" s="15" t="str">
        <f>IF(AND($B$6=NB!$A$17,$B$8&gt;0),'Ersparnisberechnung Sommertarif'!$B$8*SLP!C33519,"")</f>
        <v/>
      </c>
    </row>
    <row r="33540" spans="1:5" x14ac:dyDescent="0.3">
      <c r="A33540" s="25">
        <v>46372</v>
      </c>
      <c r="B33540" s="31">
        <v>0.15625</v>
      </c>
      <c r="C33540" s="46"/>
      <c r="D33540" s="29">
        <v>46372.15625</v>
      </c>
      <c r="E33540" s="15" t="str">
        <f>IF(AND($B$6=NB!$A$17,$B$8&gt;0),'Ersparnisberechnung Sommertarif'!$B$8*SLP!C33520,"")</f>
        <v/>
      </c>
    </row>
    <row r="33541" spans="1:5" x14ac:dyDescent="0.3">
      <c r="A33541" s="25">
        <v>46372</v>
      </c>
      <c r="B33541" s="31">
        <v>0.16666666666666666</v>
      </c>
      <c r="C33541" s="46"/>
      <c r="D33541" s="29">
        <v>46372.166666666664</v>
      </c>
      <c r="E33541" s="15" t="str">
        <f>IF(AND($B$6=NB!$A$17,$B$8&gt;0),'Ersparnisberechnung Sommertarif'!$B$8*SLP!C33521,"")</f>
        <v/>
      </c>
    </row>
    <row r="33542" spans="1:5" x14ac:dyDescent="0.3">
      <c r="A33542" s="25">
        <v>46372</v>
      </c>
      <c r="B33542" s="31">
        <v>0.17708333333333334</v>
      </c>
      <c r="C33542" s="46"/>
      <c r="D33542" s="29">
        <v>46372.177083333336</v>
      </c>
      <c r="E33542" s="15" t="str">
        <f>IF(AND($B$6=NB!$A$17,$B$8&gt;0),'Ersparnisberechnung Sommertarif'!$B$8*SLP!C33522,"")</f>
        <v/>
      </c>
    </row>
    <row r="33543" spans="1:5" x14ac:dyDescent="0.3">
      <c r="A33543" s="25">
        <v>46372</v>
      </c>
      <c r="B33543" s="31">
        <v>0.1875</v>
      </c>
      <c r="C33543" s="46"/>
      <c r="D33543" s="29">
        <v>46372.1875</v>
      </c>
      <c r="E33543" s="15" t="str">
        <f>IF(AND($B$6=NB!$A$17,$B$8&gt;0),'Ersparnisberechnung Sommertarif'!$B$8*SLP!C33523,"")</f>
        <v/>
      </c>
    </row>
    <row r="33544" spans="1:5" x14ac:dyDescent="0.3">
      <c r="A33544" s="25">
        <v>46372</v>
      </c>
      <c r="B33544" s="31">
        <v>0.19791666666666666</v>
      </c>
      <c r="C33544" s="46"/>
      <c r="D33544" s="29">
        <v>46372.197916666664</v>
      </c>
      <c r="E33544" s="15" t="str">
        <f>IF(AND($B$6=NB!$A$17,$B$8&gt;0),'Ersparnisberechnung Sommertarif'!$B$8*SLP!C33524,"")</f>
        <v/>
      </c>
    </row>
    <row r="33545" spans="1:5" x14ac:dyDescent="0.3">
      <c r="A33545" s="25">
        <v>46372</v>
      </c>
      <c r="B33545" s="31">
        <v>0.20833333333333334</v>
      </c>
      <c r="C33545" s="46"/>
      <c r="D33545" s="29">
        <v>46372.208333333336</v>
      </c>
      <c r="E33545" s="15" t="str">
        <f>IF(AND($B$6=NB!$A$17,$B$8&gt;0),'Ersparnisberechnung Sommertarif'!$B$8*SLP!C33525,"")</f>
        <v/>
      </c>
    </row>
    <row r="33546" spans="1:5" x14ac:dyDescent="0.3">
      <c r="A33546" s="25">
        <v>46372</v>
      </c>
      <c r="B33546" s="31">
        <v>0.21875</v>
      </c>
      <c r="C33546" s="46"/>
      <c r="D33546" s="29">
        <v>46372.21875</v>
      </c>
      <c r="E33546" s="15" t="str">
        <f>IF(AND($B$6=NB!$A$17,$B$8&gt;0),'Ersparnisberechnung Sommertarif'!$B$8*SLP!C33526,"")</f>
        <v/>
      </c>
    </row>
    <row r="33547" spans="1:5" x14ac:dyDescent="0.3">
      <c r="A33547" s="25">
        <v>46372</v>
      </c>
      <c r="B33547" s="31">
        <v>0.22916666666666666</v>
      </c>
      <c r="C33547" s="46"/>
      <c r="D33547" s="29">
        <v>46372.229166666664</v>
      </c>
      <c r="E33547" s="15" t="str">
        <f>IF(AND($B$6=NB!$A$17,$B$8&gt;0),'Ersparnisberechnung Sommertarif'!$B$8*SLP!C33527,"")</f>
        <v/>
      </c>
    </row>
    <row r="33548" spans="1:5" x14ac:dyDescent="0.3">
      <c r="A33548" s="25">
        <v>46372</v>
      </c>
      <c r="B33548" s="31">
        <v>0.23958333333333334</v>
      </c>
      <c r="C33548" s="46"/>
      <c r="D33548" s="29">
        <v>46372.239583333336</v>
      </c>
      <c r="E33548" s="15" t="str">
        <f>IF(AND($B$6=NB!$A$17,$B$8&gt;0),'Ersparnisberechnung Sommertarif'!$B$8*SLP!C33528,"")</f>
        <v/>
      </c>
    </row>
    <row r="33549" spans="1:5" x14ac:dyDescent="0.3">
      <c r="A33549" s="25">
        <v>46372</v>
      </c>
      <c r="B33549" s="31">
        <v>0.25</v>
      </c>
      <c r="C33549" s="46"/>
      <c r="D33549" s="29">
        <v>46372.25</v>
      </c>
      <c r="E33549" s="15" t="str">
        <f>IF(AND($B$6=NB!$A$17,$B$8&gt;0),'Ersparnisberechnung Sommertarif'!$B$8*SLP!C33529,"")</f>
        <v/>
      </c>
    </row>
    <row r="33550" spans="1:5" x14ac:dyDescent="0.3">
      <c r="A33550" s="25">
        <v>46372</v>
      </c>
      <c r="B33550" s="31">
        <v>0.26041666666666669</v>
      </c>
      <c r="C33550" s="46"/>
      <c r="D33550" s="29">
        <v>46372.260416666664</v>
      </c>
      <c r="E33550" s="15" t="str">
        <f>IF(AND($B$6=NB!$A$17,$B$8&gt;0),'Ersparnisberechnung Sommertarif'!$B$8*SLP!C33530,"")</f>
        <v/>
      </c>
    </row>
    <row r="33551" spans="1:5" x14ac:dyDescent="0.3">
      <c r="A33551" s="25">
        <v>46372</v>
      </c>
      <c r="B33551" s="31">
        <v>0.27083333333333331</v>
      </c>
      <c r="C33551" s="46"/>
      <c r="D33551" s="29">
        <v>46372.270833333336</v>
      </c>
      <c r="E33551" s="15" t="str">
        <f>IF(AND($B$6=NB!$A$17,$B$8&gt;0),'Ersparnisberechnung Sommertarif'!$B$8*SLP!C33531,"")</f>
        <v/>
      </c>
    </row>
    <row r="33552" spans="1:5" x14ac:dyDescent="0.3">
      <c r="A33552" s="25">
        <v>46372</v>
      </c>
      <c r="B33552" s="31">
        <v>0.28125</v>
      </c>
      <c r="C33552" s="46"/>
      <c r="D33552" s="29">
        <v>46372.28125</v>
      </c>
      <c r="E33552" s="15" t="str">
        <f>IF(AND($B$6=NB!$A$17,$B$8&gt;0),'Ersparnisberechnung Sommertarif'!$B$8*SLP!C33532,"")</f>
        <v/>
      </c>
    </row>
    <row r="33553" spans="1:5" x14ac:dyDescent="0.3">
      <c r="A33553" s="25">
        <v>46372</v>
      </c>
      <c r="B33553" s="31">
        <v>0.29166666666666669</v>
      </c>
      <c r="C33553" s="46"/>
      <c r="D33553" s="29">
        <v>46372.291666666664</v>
      </c>
      <c r="E33553" s="15" t="str">
        <f>IF(AND($B$6=NB!$A$17,$B$8&gt;0),'Ersparnisberechnung Sommertarif'!$B$8*SLP!C33533,"")</f>
        <v/>
      </c>
    </row>
    <row r="33554" spans="1:5" x14ac:dyDescent="0.3">
      <c r="A33554" s="25">
        <v>46372</v>
      </c>
      <c r="B33554" s="31">
        <v>0.30208333333333331</v>
      </c>
      <c r="C33554" s="46"/>
      <c r="D33554" s="29">
        <v>46372.302083333336</v>
      </c>
      <c r="E33554" s="15" t="str">
        <f>IF(AND($B$6=NB!$A$17,$B$8&gt;0),'Ersparnisberechnung Sommertarif'!$B$8*SLP!C33534,"")</f>
        <v/>
      </c>
    </row>
    <row r="33555" spans="1:5" x14ac:dyDescent="0.3">
      <c r="A33555" s="25">
        <v>46372</v>
      </c>
      <c r="B33555" s="31">
        <v>0.3125</v>
      </c>
      <c r="C33555" s="46"/>
      <c r="D33555" s="29">
        <v>46372.3125</v>
      </c>
      <c r="E33555" s="15" t="str">
        <f>IF(AND($B$6=NB!$A$17,$B$8&gt;0),'Ersparnisberechnung Sommertarif'!$B$8*SLP!C33535,"")</f>
        <v/>
      </c>
    </row>
    <row r="33556" spans="1:5" x14ac:dyDescent="0.3">
      <c r="A33556" s="25">
        <v>46372</v>
      </c>
      <c r="B33556" s="31">
        <v>0.32291666666666669</v>
      </c>
      <c r="C33556" s="46"/>
      <c r="D33556" s="29">
        <v>46372.322916666664</v>
      </c>
      <c r="E33556" s="15" t="str">
        <f>IF(AND($B$6=NB!$A$17,$B$8&gt;0),'Ersparnisberechnung Sommertarif'!$B$8*SLP!C33536,"")</f>
        <v/>
      </c>
    </row>
    <row r="33557" spans="1:5" x14ac:dyDescent="0.3">
      <c r="A33557" s="25">
        <v>46372</v>
      </c>
      <c r="B33557" s="31">
        <v>0.33333333333333331</v>
      </c>
      <c r="C33557" s="46"/>
      <c r="D33557" s="29">
        <v>46372.333333333336</v>
      </c>
      <c r="E33557" s="15" t="str">
        <f>IF(AND($B$6=NB!$A$17,$B$8&gt;0),'Ersparnisberechnung Sommertarif'!$B$8*SLP!C33537,"")</f>
        <v/>
      </c>
    </row>
    <row r="33558" spans="1:5" x14ac:dyDescent="0.3">
      <c r="A33558" s="25">
        <v>46372</v>
      </c>
      <c r="B33558" s="31">
        <v>0.34375</v>
      </c>
      <c r="C33558" s="46"/>
      <c r="D33558" s="29">
        <v>46372.34375</v>
      </c>
      <c r="E33558" s="15" t="str">
        <f>IF(AND($B$6=NB!$A$17,$B$8&gt;0),'Ersparnisberechnung Sommertarif'!$B$8*SLP!C33538,"")</f>
        <v/>
      </c>
    </row>
    <row r="33559" spans="1:5" x14ac:dyDescent="0.3">
      <c r="A33559" s="25">
        <v>46372</v>
      </c>
      <c r="B33559" s="31">
        <v>0.35416666666666669</v>
      </c>
      <c r="C33559" s="46"/>
      <c r="D33559" s="29">
        <v>46372.354166666664</v>
      </c>
      <c r="E33559" s="15" t="str">
        <f>IF(AND($B$6=NB!$A$17,$B$8&gt;0),'Ersparnisberechnung Sommertarif'!$B$8*SLP!C33539,"")</f>
        <v/>
      </c>
    </row>
    <row r="33560" spans="1:5" x14ac:dyDescent="0.3">
      <c r="A33560" s="25">
        <v>46372</v>
      </c>
      <c r="B33560" s="31">
        <v>0.36458333333333331</v>
      </c>
      <c r="C33560" s="46"/>
      <c r="D33560" s="29">
        <v>46372.364583333336</v>
      </c>
      <c r="E33560" s="15" t="str">
        <f>IF(AND($B$6=NB!$A$17,$B$8&gt;0),'Ersparnisberechnung Sommertarif'!$B$8*SLP!C33540,"")</f>
        <v/>
      </c>
    </row>
    <row r="33561" spans="1:5" x14ac:dyDescent="0.3">
      <c r="A33561" s="25">
        <v>46372</v>
      </c>
      <c r="B33561" s="31">
        <v>0.375</v>
      </c>
      <c r="C33561" s="46"/>
      <c r="D33561" s="29">
        <v>46372.375</v>
      </c>
      <c r="E33561" s="15" t="str">
        <f>IF(AND($B$6=NB!$A$17,$B$8&gt;0),'Ersparnisberechnung Sommertarif'!$B$8*SLP!C33541,"")</f>
        <v/>
      </c>
    </row>
    <row r="33562" spans="1:5" x14ac:dyDescent="0.3">
      <c r="A33562" s="25">
        <v>46372</v>
      </c>
      <c r="B33562" s="31">
        <v>0.38541666666666669</v>
      </c>
      <c r="C33562" s="46"/>
      <c r="D33562" s="29">
        <v>46372.385416666664</v>
      </c>
      <c r="E33562" s="15" t="str">
        <f>IF(AND($B$6=NB!$A$17,$B$8&gt;0),'Ersparnisberechnung Sommertarif'!$B$8*SLP!C33542,"")</f>
        <v/>
      </c>
    </row>
    <row r="33563" spans="1:5" x14ac:dyDescent="0.3">
      <c r="A33563" s="25">
        <v>46372</v>
      </c>
      <c r="B33563" s="31">
        <v>0.39583333333333331</v>
      </c>
      <c r="C33563" s="46"/>
      <c r="D33563" s="29">
        <v>46372.395833333336</v>
      </c>
      <c r="E33563" s="15" t="str">
        <f>IF(AND($B$6=NB!$A$17,$B$8&gt;0),'Ersparnisberechnung Sommertarif'!$B$8*SLP!C33543,"")</f>
        <v/>
      </c>
    </row>
    <row r="33564" spans="1:5" x14ac:dyDescent="0.3">
      <c r="A33564" s="25">
        <v>46372</v>
      </c>
      <c r="B33564" s="31">
        <v>0.40625</v>
      </c>
      <c r="C33564" s="46"/>
      <c r="D33564" s="29">
        <v>46372.40625</v>
      </c>
      <c r="E33564" s="15" t="str">
        <f>IF(AND($B$6=NB!$A$17,$B$8&gt;0),'Ersparnisberechnung Sommertarif'!$B$8*SLP!C33544,"")</f>
        <v/>
      </c>
    </row>
    <row r="33565" spans="1:5" x14ac:dyDescent="0.3">
      <c r="A33565" s="25">
        <v>46372</v>
      </c>
      <c r="B33565" s="31">
        <v>0.41666666666666669</v>
      </c>
      <c r="C33565" s="46"/>
      <c r="D33565" s="29">
        <v>46372.416666666664</v>
      </c>
      <c r="E33565" s="15" t="str">
        <f>IF(AND($B$6=NB!$A$17,$B$8&gt;0),'Ersparnisberechnung Sommertarif'!$B$8*SLP!C33545,"")</f>
        <v/>
      </c>
    </row>
    <row r="33566" spans="1:5" x14ac:dyDescent="0.3">
      <c r="A33566" s="25">
        <v>46372</v>
      </c>
      <c r="B33566" s="31">
        <v>0.42708333333333331</v>
      </c>
      <c r="C33566" s="46"/>
      <c r="D33566" s="29">
        <v>46372.427083333336</v>
      </c>
      <c r="E33566" s="15" t="str">
        <f>IF(AND($B$6=NB!$A$17,$B$8&gt;0),'Ersparnisberechnung Sommertarif'!$B$8*SLP!C33546,"")</f>
        <v/>
      </c>
    </row>
    <row r="33567" spans="1:5" x14ac:dyDescent="0.3">
      <c r="A33567" s="25">
        <v>46372</v>
      </c>
      <c r="B33567" s="31">
        <v>0.4375</v>
      </c>
      <c r="C33567" s="46"/>
      <c r="D33567" s="29">
        <v>46372.4375</v>
      </c>
      <c r="E33567" s="15" t="str">
        <f>IF(AND($B$6=NB!$A$17,$B$8&gt;0),'Ersparnisberechnung Sommertarif'!$B$8*SLP!C33547,"")</f>
        <v/>
      </c>
    </row>
    <row r="33568" spans="1:5" x14ac:dyDescent="0.3">
      <c r="A33568" s="25">
        <v>46372</v>
      </c>
      <c r="B33568" s="31">
        <v>0.44791666666666669</v>
      </c>
      <c r="C33568" s="46"/>
      <c r="D33568" s="29">
        <v>46372.447916666664</v>
      </c>
      <c r="E33568" s="15" t="str">
        <f>IF(AND($B$6=NB!$A$17,$B$8&gt;0),'Ersparnisberechnung Sommertarif'!$B$8*SLP!C33548,"")</f>
        <v/>
      </c>
    </row>
    <row r="33569" spans="1:5" x14ac:dyDescent="0.3">
      <c r="A33569" s="25">
        <v>46372</v>
      </c>
      <c r="B33569" s="31">
        <v>0.45833333333333331</v>
      </c>
      <c r="C33569" s="46"/>
      <c r="D33569" s="29">
        <v>46372.458333333336</v>
      </c>
      <c r="E33569" s="15" t="str">
        <f>IF(AND($B$6=NB!$A$17,$B$8&gt;0),'Ersparnisberechnung Sommertarif'!$B$8*SLP!C33549,"")</f>
        <v/>
      </c>
    </row>
    <row r="33570" spans="1:5" x14ac:dyDescent="0.3">
      <c r="A33570" s="25">
        <v>46372</v>
      </c>
      <c r="B33570" s="31">
        <v>0.46875</v>
      </c>
      <c r="C33570" s="46"/>
      <c r="D33570" s="29">
        <v>46372.46875</v>
      </c>
      <c r="E33570" s="15" t="str">
        <f>IF(AND($B$6=NB!$A$17,$B$8&gt;0),'Ersparnisberechnung Sommertarif'!$B$8*SLP!C33550,"")</f>
        <v/>
      </c>
    </row>
    <row r="33571" spans="1:5" x14ac:dyDescent="0.3">
      <c r="A33571" s="25">
        <v>46372</v>
      </c>
      <c r="B33571" s="31">
        <v>0.47916666666666669</v>
      </c>
      <c r="C33571" s="46"/>
      <c r="D33571" s="29">
        <v>46372.479166666664</v>
      </c>
      <c r="E33571" s="15" t="str">
        <f>IF(AND($B$6=NB!$A$17,$B$8&gt;0),'Ersparnisberechnung Sommertarif'!$B$8*SLP!C33551,"")</f>
        <v/>
      </c>
    </row>
    <row r="33572" spans="1:5" x14ac:dyDescent="0.3">
      <c r="A33572" s="25">
        <v>46372</v>
      </c>
      <c r="B33572" s="31">
        <v>0.48958333333333331</v>
      </c>
      <c r="C33572" s="46"/>
      <c r="D33572" s="29">
        <v>46372.489583333336</v>
      </c>
      <c r="E33572" s="15" t="str">
        <f>IF(AND($B$6=NB!$A$17,$B$8&gt;0),'Ersparnisberechnung Sommertarif'!$B$8*SLP!C33552,"")</f>
        <v/>
      </c>
    </row>
    <row r="33573" spans="1:5" x14ac:dyDescent="0.3">
      <c r="A33573" s="25">
        <v>46372</v>
      </c>
      <c r="B33573" s="31">
        <v>0.5</v>
      </c>
      <c r="C33573" s="46"/>
      <c r="D33573" s="29">
        <v>46372.5</v>
      </c>
      <c r="E33573" s="15" t="str">
        <f>IF(AND($B$6=NB!$A$17,$B$8&gt;0),'Ersparnisberechnung Sommertarif'!$B$8*SLP!C33553,"")</f>
        <v/>
      </c>
    </row>
    <row r="33574" spans="1:5" x14ac:dyDescent="0.3">
      <c r="A33574" s="25">
        <v>46372</v>
      </c>
      <c r="B33574" s="31">
        <v>0.51041666666666663</v>
      </c>
      <c r="C33574" s="46"/>
      <c r="D33574" s="29">
        <v>46372.510416666664</v>
      </c>
      <c r="E33574" s="15" t="str">
        <f>IF(AND($B$6=NB!$A$17,$B$8&gt;0),'Ersparnisberechnung Sommertarif'!$B$8*SLP!C33554,"")</f>
        <v/>
      </c>
    </row>
    <row r="33575" spans="1:5" x14ac:dyDescent="0.3">
      <c r="A33575" s="25">
        <v>46372</v>
      </c>
      <c r="B33575" s="31">
        <v>0.52083333333333337</v>
      </c>
      <c r="C33575" s="46"/>
      <c r="D33575" s="29">
        <v>46372.520833333336</v>
      </c>
      <c r="E33575" s="15" t="str">
        <f>IF(AND($B$6=NB!$A$17,$B$8&gt;0),'Ersparnisberechnung Sommertarif'!$B$8*SLP!C33555,"")</f>
        <v/>
      </c>
    </row>
    <row r="33576" spans="1:5" x14ac:dyDescent="0.3">
      <c r="A33576" s="25">
        <v>46372</v>
      </c>
      <c r="B33576" s="31">
        <v>0.53125</v>
      </c>
      <c r="C33576" s="46"/>
      <c r="D33576" s="29">
        <v>46372.53125</v>
      </c>
      <c r="E33576" s="15" t="str">
        <f>IF(AND($B$6=NB!$A$17,$B$8&gt;0),'Ersparnisberechnung Sommertarif'!$B$8*SLP!C33556,"")</f>
        <v/>
      </c>
    </row>
    <row r="33577" spans="1:5" x14ac:dyDescent="0.3">
      <c r="A33577" s="25">
        <v>46372</v>
      </c>
      <c r="B33577" s="31">
        <v>0.54166666666666663</v>
      </c>
      <c r="C33577" s="46"/>
      <c r="D33577" s="29">
        <v>46372.541666666664</v>
      </c>
      <c r="E33577" s="15" t="str">
        <f>IF(AND($B$6=NB!$A$17,$B$8&gt;0),'Ersparnisberechnung Sommertarif'!$B$8*SLP!C33557,"")</f>
        <v/>
      </c>
    </row>
    <row r="33578" spans="1:5" x14ac:dyDescent="0.3">
      <c r="A33578" s="25">
        <v>46372</v>
      </c>
      <c r="B33578" s="31">
        <v>0.55208333333333337</v>
      </c>
      <c r="C33578" s="46"/>
      <c r="D33578" s="29">
        <v>46372.552083333336</v>
      </c>
      <c r="E33578" s="15" t="str">
        <f>IF(AND($B$6=NB!$A$17,$B$8&gt;0),'Ersparnisberechnung Sommertarif'!$B$8*SLP!C33558,"")</f>
        <v/>
      </c>
    </row>
    <row r="33579" spans="1:5" x14ac:dyDescent="0.3">
      <c r="A33579" s="25">
        <v>46372</v>
      </c>
      <c r="B33579" s="31">
        <v>0.5625</v>
      </c>
      <c r="C33579" s="46"/>
      <c r="D33579" s="29">
        <v>46372.5625</v>
      </c>
      <c r="E33579" s="15" t="str">
        <f>IF(AND($B$6=NB!$A$17,$B$8&gt;0),'Ersparnisberechnung Sommertarif'!$B$8*SLP!C33559,"")</f>
        <v/>
      </c>
    </row>
    <row r="33580" spans="1:5" x14ac:dyDescent="0.3">
      <c r="A33580" s="25">
        <v>46372</v>
      </c>
      <c r="B33580" s="31">
        <v>0.57291666666666663</v>
      </c>
      <c r="C33580" s="46"/>
      <c r="D33580" s="29">
        <v>46372.572916666664</v>
      </c>
      <c r="E33580" s="15" t="str">
        <f>IF(AND($B$6=NB!$A$17,$B$8&gt;0),'Ersparnisberechnung Sommertarif'!$B$8*SLP!C33560,"")</f>
        <v/>
      </c>
    </row>
    <row r="33581" spans="1:5" x14ac:dyDescent="0.3">
      <c r="A33581" s="25">
        <v>46372</v>
      </c>
      <c r="B33581" s="31">
        <v>0.58333333333333337</v>
      </c>
      <c r="C33581" s="46"/>
      <c r="D33581" s="29">
        <v>46372.583333333336</v>
      </c>
      <c r="E33581" s="15" t="str">
        <f>IF(AND($B$6=NB!$A$17,$B$8&gt;0),'Ersparnisberechnung Sommertarif'!$B$8*SLP!C33561,"")</f>
        <v/>
      </c>
    </row>
    <row r="33582" spans="1:5" x14ac:dyDescent="0.3">
      <c r="A33582" s="25">
        <v>46372</v>
      </c>
      <c r="B33582" s="31">
        <v>0.59375</v>
      </c>
      <c r="C33582" s="46"/>
      <c r="D33582" s="29">
        <v>46372.59375</v>
      </c>
      <c r="E33582" s="15" t="str">
        <f>IF(AND($B$6=NB!$A$17,$B$8&gt;0),'Ersparnisberechnung Sommertarif'!$B$8*SLP!C33562,"")</f>
        <v/>
      </c>
    </row>
    <row r="33583" spans="1:5" x14ac:dyDescent="0.3">
      <c r="A33583" s="25">
        <v>46372</v>
      </c>
      <c r="B33583" s="31">
        <v>0.60416666666666663</v>
      </c>
      <c r="C33583" s="46"/>
      <c r="D33583" s="29">
        <v>46372.604166666664</v>
      </c>
      <c r="E33583" s="15" t="str">
        <f>IF(AND($B$6=NB!$A$17,$B$8&gt;0),'Ersparnisberechnung Sommertarif'!$B$8*SLP!C33563,"")</f>
        <v/>
      </c>
    </row>
    <row r="33584" spans="1:5" x14ac:dyDescent="0.3">
      <c r="A33584" s="25">
        <v>46372</v>
      </c>
      <c r="B33584" s="31">
        <v>0.61458333333333337</v>
      </c>
      <c r="C33584" s="46"/>
      <c r="D33584" s="29">
        <v>46372.614583333336</v>
      </c>
      <c r="E33584" s="15" t="str">
        <f>IF(AND($B$6=NB!$A$17,$B$8&gt;0),'Ersparnisberechnung Sommertarif'!$B$8*SLP!C33564,"")</f>
        <v/>
      </c>
    </row>
    <row r="33585" spans="1:5" x14ac:dyDescent="0.3">
      <c r="A33585" s="25">
        <v>46372</v>
      </c>
      <c r="B33585" s="31">
        <v>0.625</v>
      </c>
      <c r="C33585" s="46"/>
      <c r="D33585" s="29">
        <v>46372.625</v>
      </c>
      <c r="E33585" s="15" t="str">
        <f>IF(AND($B$6=NB!$A$17,$B$8&gt;0),'Ersparnisberechnung Sommertarif'!$B$8*SLP!C33565,"")</f>
        <v/>
      </c>
    </row>
    <row r="33586" spans="1:5" x14ac:dyDescent="0.3">
      <c r="A33586" s="25">
        <v>46372</v>
      </c>
      <c r="B33586" s="31">
        <v>0.63541666666666663</v>
      </c>
      <c r="C33586" s="46"/>
      <c r="D33586" s="29">
        <v>46372.635416666664</v>
      </c>
      <c r="E33586" s="15" t="str">
        <f>IF(AND($B$6=NB!$A$17,$B$8&gt;0),'Ersparnisberechnung Sommertarif'!$B$8*SLP!C33566,"")</f>
        <v/>
      </c>
    </row>
    <row r="33587" spans="1:5" x14ac:dyDescent="0.3">
      <c r="A33587" s="25">
        <v>46372</v>
      </c>
      <c r="B33587" s="31">
        <v>0.64583333333333337</v>
      </c>
      <c r="C33587" s="46"/>
      <c r="D33587" s="29">
        <v>46372.645833333336</v>
      </c>
      <c r="E33587" s="15" t="str">
        <f>IF(AND($B$6=NB!$A$17,$B$8&gt;0),'Ersparnisberechnung Sommertarif'!$B$8*SLP!C33567,"")</f>
        <v/>
      </c>
    </row>
    <row r="33588" spans="1:5" x14ac:dyDescent="0.3">
      <c r="A33588" s="25">
        <v>46372</v>
      </c>
      <c r="B33588" s="31">
        <v>0.65625</v>
      </c>
      <c r="C33588" s="46"/>
      <c r="D33588" s="29">
        <v>46372.65625</v>
      </c>
      <c r="E33588" s="15" t="str">
        <f>IF(AND($B$6=NB!$A$17,$B$8&gt;0),'Ersparnisberechnung Sommertarif'!$B$8*SLP!C33568,"")</f>
        <v/>
      </c>
    </row>
    <row r="33589" spans="1:5" x14ac:dyDescent="0.3">
      <c r="A33589" s="25">
        <v>46372</v>
      </c>
      <c r="B33589" s="31">
        <v>0.66666666666666663</v>
      </c>
      <c r="C33589" s="46"/>
      <c r="D33589" s="29">
        <v>46372.666666666664</v>
      </c>
      <c r="E33589" s="15" t="str">
        <f>IF(AND($B$6=NB!$A$17,$B$8&gt;0),'Ersparnisberechnung Sommertarif'!$B$8*SLP!C33569,"")</f>
        <v/>
      </c>
    </row>
    <row r="33590" spans="1:5" x14ac:dyDescent="0.3">
      <c r="A33590" s="25">
        <v>46372</v>
      </c>
      <c r="B33590" s="31">
        <v>0.67708333333333337</v>
      </c>
      <c r="C33590" s="46"/>
      <c r="D33590" s="29">
        <v>46372.677083333336</v>
      </c>
      <c r="E33590" s="15" t="str">
        <f>IF(AND($B$6=NB!$A$17,$B$8&gt;0),'Ersparnisberechnung Sommertarif'!$B$8*SLP!C33570,"")</f>
        <v/>
      </c>
    </row>
    <row r="33591" spans="1:5" x14ac:dyDescent="0.3">
      <c r="A33591" s="25">
        <v>46372</v>
      </c>
      <c r="B33591" s="31">
        <v>0.6875</v>
      </c>
      <c r="C33591" s="46"/>
      <c r="D33591" s="29">
        <v>46372.6875</v>
      </c>
      <c r="E33591" s="15" t="str">
        <f>IF(AND($B$6=NB!$A$17,$B$8&gt;0),'Ersparnisberechnung Sommertarif'!$B$8*SLP!C33571,"")</f>
        <v/>
      </c>
    </row>
    <row r="33592" spans="1:5" x14ac:dyDescent="0.3">
      <c r="A33592" s="25">
        <v>46372</v>
      </c>
      <c r="B33592" s="31">
        <v>0.69791666666666663</v>
      </c>
      <c r="C33592" s="46"/>
      <c r="D33592" s="29">
        <v>46372.697916666664</v>
      </c>
      <c r="E33592" s="15" t="str">
        <f>IF(AND($B$6=NB!$A$17,$B$8&gt;0),'Ersparnisberechnung Sommertarif'!$B$8*SLP!C33572,"")</f>
        <v/>
      </c>
    </row>
    <row r="33593" spans="1:5" x14ac:dyDescent="0.3">
      <c r="A33593" s="25">
        <v>46372</v>
      </c>
      <c r="B33593" s="31">
        <v>0.70833333333333337</v>
      </c>
      <c r="C33593" s="46"/>
      <c r="D33593" s="29">
        <v>46372.708333333336</v>
      </c>
      <c r="E33593" s="15" t="str">
        <f>IF(AND($B$6=NB!$A$17,$B$8&gt;0),'Ersparnisberechnung Sommertarif'!$B$8*SLP!C33573,"")</f>
        <v/>
      </c>
    </row>
    <row r="33594" spans="1:5" x14ac:dyDescent="0.3">
      <c r="A33594" s="25">
        <v>46372</v>
      </c>
      <c r="B33594" s="31">
        <v>0.71875</v>
      </c>
      <c r="C33594" s="46"/>
      <c r="D33594" s="29">
        <v>46372.71875</v>
      </c>
      <c r="E33594" s="15" t="str">
        <f>IF(AND($B$6=NB!$A$17,$B$8&gt;0),'Ersparnisberechnung Sommertarif'!$B$8*SLP!C33574,"")</f>
        <v/>
      </c>
    </row>
    <row r="33595" spans="1:5" x14ac:dyDescent="0.3">
      <c r="A33595" s="25">
        <v>46372</v>
      </c>
      <c r="B33595" s="31">
        <v>0.72916666666666663</v>
      </c>
      <c r="C33595" s="46"/>
      <c r="D33595" s="29">
        <v>46372.729166666664</v>
      </c>
      <c r="E33595" s="15" t="str">
        <f>IF(AND($B$6=NB!$A$17,$B$8&gt;0),'Ersparnisberechnung Sommertarif'!$B$8*SLP!C33575,"")</f>
        <v/>
      </c>
    </row>
    <row r="33596" spans="1:5" x14ac:dyDescent="0.3">
      <c r="A33596" s="25">
        <v>46372</v>
      </c>
      <c r="B33596" s="31">
        <v>0.73958333333333337</v>
      </c>
      <c r="C33596" s="46"/>
      <c r="D33596" s="29">
        <v>46372.739583333336</v>
      </c>
      <c r="E33596" s="15" t="str">
        <f>IF(AND($B$6=NB!$A$17,$B$8&gt;0),'Ersparnisberechnung Sommertarif'!$B$8*SLP!C33576,"")</f>
        <v/>
      </c>
    </row>
    <row r="33597" spans="1:5" x14ac:dyDescent="0.3">
      <c r="A33597" s="25">
        <v>46372</v>
      </c>
      <c r="B33597" s="31">
        <v>0.75</v>
      </c>
      <c r="C33597" s="46"/>
      <c r="D33597" s="29">
        <v>46372.75</v>
      </c>
      <c r="E33597" s="15" t="str">
        <f>IF(AND($B$6=NB!$A$17,$B$8&gt;0),'Ersparnisberechnung Sommertarif'!$B$8*SLP!C33577,"")</f>
        <v/>
      </c>
    </row>
    <row r="33598" spans="1:5" x14ac:dyDescent="0.3">
      <c r="A33598" s="25">
        <v>46372</v>
      </c>
      <c r="B33598" s="31">
        <v>0.76041666666666663</v>
      </c>
      <c r="C33598" s="46"/>
      <c r="D33598" s="29">
        <v>46372.760416666664</v>
      </c>
      <c r="E33598" s="15" t="str">
        <f>IF(AND($B$6=NB!$A$17,$B$8&gt;0),'Ersparnisberechnung Sommertarif'!$B$8*SLP!C33578,"")</f>
        <v/>
      </c>
    </row>
    <row r="33599" spans="1:5" x14ac:dyDescent="0.3">
      <c r="A33599" s="25">
        <v>46372</v>
      </c>
      <c r="B33599" s="31">
        <v>0.77083333333333337</v>
      </c>
      <c r="C33599" s="46"/>
      <c r="D33599" s="29">
        <v>46372.770833333336</v>
      </c>
      <c r="E33599" s="15" t="str">
        <f>IF(AND($B$6=NB!$A$17,$B$8&gt;0),'Ersparnisberechnung Sommertarif'!$B$8*SLP!C33579,"")</f>
        <v/>
      </c>
    </row>
    <row r="33600" spans="1:5" x14ac:dyDescent="0.3">
      <c r="A33600" s="25">
        <v>46372</v>
      </c>
      <c r="B33600" s="31">
        <v>0.78125</v>
      </c>
      <c r="C33600" s="46"/>
      <c r="D33600" s="29">
        <v>46372.78125</v>
      </c>
      <c r="E33600" s="15" t="str">
        <f>IF(AND($B$6=NB!$A$17,$B$8&gt;0),'Ersparnisberechnung Sommertarif'!$B$8*SLP!C33580,"")</f>
        <v/>
      </c>
    </row>
    <row r="33601" spans="1:5" x14ac:dyDescent="0.3">
      <c r="A33601" s="25">
        <v>46372</v>
      </c>
      <c r="B33601" s="31">
        <v>0.79166666666666663</v>
      </c>
      <c r="C33601" s="46"/>
      <c r="D33601" s="29">
        <v>46372.791666666664</v>
      </c>
      <c r="E33601" s="15" t="str">
        <f>IF(AND($B$6=NB!$A$17,$B$8&gt;0),'Ersparnisberechnung Sommertarif'!$B$8*SLP!C33581,"")</f>
        <v/>
      </c>
    </row>
    <row r="33602" spans="1:5" x14ac:dyDescent="0.3">
      <c r="A33602" s="25">
        <v>46372</v>
      </c>
      <c r="B33602" s="31">
        <v>0.80208333333333337</v>
      </c>
      <c r="C33602" s="46"/>
      <c r="D33602" s="29">
        <v>46372.802083333336</v>
      </c>
      <c r="E33602" s="15" t="str">
        <f>IF(AND($B$6=NB!$A$17,$B$8&gt;0),'Ersparnisberechnung Sommertarif'!$B$8*SLP!C33582,"")</f>
        <v/>
      </c>
    </row>
    <row r="33603" spans="1:5" x14ac:dyDescent="0.3">
      <c r="A33603" s="25">
        <v>46372</v>
      </c>
      <c r="B33603" s="31">
        <v>0.8125</v>
      </c>
      <c r="C33603" s="46"/>
      <c r="D33603" s="29">
        <v>46372.8125</v>
      </c>
      <c r="E33603" s="15" t="str">
        <f>IF(AND($B$6=NB!$A$17,$B$8&gt;0),'Ersparnisberechnung Sommertarif'!$B$8*SLP!C33583,"")</f>
        <v/>
      </c>
    </row>
    <row r="33604" spans="1:5" x14ac:dyDescent="0.3">
      <c r="A33604" s="25">
        <v>46372</v>
      </c>
      <c r="B33604" s="31">
        <v>0.82291666666666663</v>
      </c>
      <c r="C33604" s="46"/>
      <c r="D33604" s="29">
        <v>46372.822916666664</v>
      </c>
      <c r="E33604" s="15" t="str">
        <f>IF(AND($B$6=NB!$A$17,$B$8&gt;0),'Ersparnisberechnung Sommertarif'!$B$8*SLP!C33584,"")</f>
        <v/>
      </c>
    </row>
    <row r="33605" spans="1:5" x14ac:dyDescent="0.3">
      <c r="A33605" s="25">
        <v>46372</v>
      </c>
      <c r="B33605" s="31">
        <v>0.83333333333333337</v>
      </c>
      <c r="C33605" s="46"/>
      <c r="D33605" s="29">
        <v>46372.833333333336</v>
      </c>
      <c r="E33605" s="15" t="str">
        <f>IF(AND($B$6=NB!$A$17,$B$8&gt;0),'Ersparnisberechnung Sommertarif'!$B$8*SLP!C33585,"")</f>
        <v/>
      </c>
    </row>
    <row r="33606" spans="1:5" x14ac:dyDescent="0.3">
      <c r="A33606" s="25">
        <v>46372</v>
      </c>
      <c r="B33606" s="31">
        <v>0.84375</v>
      </c>
      <c r="C33606" s="46"/>
      <c r="D33606" s="29">
        <v>46372.84375</v>
      </c>
      <c r="E33606" s="15" t="str">
        <f>IF(AND($B$6=NB!$A$17,$B$8&gt;0),'Ersparnisberechnung Sommertarif'!$B$8*SLP!C33586,"")</f>
        <v/>
      </c>
    </row>
    <row r="33607" spans="1:5" x14ac:dyDescent="0.3">
      <c r="A33607" s="25">
        <v>46372</v>
      </c>
      <c r="B33607" s="31">
        <v>0.85416666666666663</v>
      </c>
      <c r="C33607" s="46"/>
      <c r="D33607" s="29">
        <v>46372.854166666664</v>
      </c>
      <c r="E33607" s="15" t="str">
        <f>IF(AND($B$6=NB!$A$17,$B$8&gt;0),'Ersparnisberechnung Sommertarif'!$B$8*SLP!C33587,"")</f>
        <v/>
      </c>
    </row>
    <row r="33608" spans="1:5" x14ac:dyDescent="0.3">
      <c r="A33608" s="25">
        <v>46372</v>
      </c>
      <c r="B33608" s="31">
        <v>0.86458333333333337</v>
      </c>
      <c r="C33608" s="46"/>
      <c r="D33608" s="29">
        <v>46372.864583333336</v>
      </c>
      <c r="E33608" s="15" t="str">
        <f>IF(AND($B$6=NB!$A$17,$B$8&gt;0),'Ersparnisberechnung Sommertarif'!$B$8*SLP!C33588,"")</f>
        <v/>
      </c>
    </row>
    <row r="33609" spans="1:5" x14ac:dyDescent="0.3">
      <c r="A33609" s="25">
        <v>46372</v>
      </c>
      <c r="B33609" s="31">
        <v>0.875</v>
      </c>
      <c r="C33609" s="46"/>
      <c r="D33609" s="29">
        <v>46372.875</v>
      </c>
      <c r="E33609" s="15" t="str">
        <f>IF(AND($B$6=NB!$A$17,$B$8&gt;0),'Ersparnisberechnung Sommertarif'!$B$8*SLP!C33589,"")</f>
        <v/>
      </c>
    </row>
    <row r="33610" spans="1:5" x14ac:dyDescent="0.3">
      <c r="A33610" s="25">
        <v>46372</v>
      </c>
      <c r="B33610" s="31">
        <v>0.88541666666666663</v>
      </c>
      <c r="C33610" s="46"/>
      <c r="D33610" s="29">
        <v>46372.885416666664</v>
      </c>
      <c r="E33610" s="15" t="str">
        <f>IF(AND($B$6=NB!$A$17,$B$8&gt;0),'Ersparnisberechnung Sommertarif'!$B$8*SLP!C33590,"")</f>
        <v/>
      </c>
    </row>
    <row r="33611" spans="1:5" x14ac:dyDescent="0.3">
      <c r="A33611" s="25">
        <v>46372</v>
      </c>
      <c r="B33611" s="31">
        <v>0.89583333333333337</v>
      </c>
      <c r="C33611" s="46"/>
      <c r="D33611" s="29">
        <v>46372.895833333336</v>
      </c>
      <c r="E33611" s="15" t="str">
        <f>IF(AND($B$6=NB!$A$17,$B$8&gt;0),'Ersparnisberechnung Sommertarif'!$B$8*SLP!C33591,"")</f>
        <v/>
      </c>
    </row>
    <row r="33612" spans="1:5" x14ac:dyDescent="0.3">
      <c r="A33612" s="25">
        <v>46372</v>
      </c>
      <c r="B33612" s="31">
        <v>0.90625</v>
      </c>
      <c r="C33612" s="46"/>
      <c r="D33612" s="29">
        <v>46372.90625</v>
      </c>
      <c r="E33612" s="15" t="str">
        <f>IF(AND($B$6=NB!$A$17,$B$8&gt;0),'Ersparnisberechnung Sommertarif'!$B$8*SLP!C33592,"")</f>
        <v/>
      </c>
    </row>
    <row r="33613" spans="1:5" x14ac:dyDescent="0.3">
      <c r="A33613" s="25">
        <v>46372</v>
      </c>
      <c r="B33613" s="31">
        <v>0.91666666666666663</v>
      </c>
      <c r="C33613" s="46"/>
      <c r="D33613" s="29">
        <v>46372.916666666664</v>
      </c>
      <c r="E33613" s="15" t="str">
        <f>IF(AND($B$6=NB!$A$17,$B$8&gt;0),'Ersparnisberechnung Sommertarif'!$B$8*SLP!C33593,"")</f>
        <v/>
      </c>
    </row>
    <row r="33614" spans="1:5" x14ac:dyDescent="0.3">
      <c r="A33614" s="25">
        <v>46372</v>
      </c>
      <c r="B33614" s="31">
        <v>0.92708333333333337</v>
      </c>
      <c r="C33614" s="46"/>
      <c r="D33614" s="29">
        <v>46372.927083333336</v>
      </c>
      <c r="E33614" s="15" t="str">
        <f>IF(AND($B$6=NB!$A$17,$B$8&gt;0),'Ersparnisberechnung Sommertarif'!$B$8*SLP!C33594,"")</f>
        <v/>
      </c>
    </row>
    <row r="33615" spans="1:5" x14ac:dyDescent="0.3">
      <c r="A33615" s="25">
        <v>46372</v>
      </c>
      <c r="B33615" s="31">
        <v>0.9375</v>
      </c>
      <c r="C33615" s="46"/>
      <c r="D33615" s="29">
        <v>46372.9375</v>
      </c>
      <c r="E33615" s="15" t="str">
        <f>IF(AND($B$6=NB!$A$17,$B$8&gt;0),'Ersparnisberechnung Sommertarif'!$B$8*SLP!C33595,"")</f>
        <v/>
      </c>
    </row>
    <row r="33616" spans="1:5" x14ac:dyDescent="0.3">
      <c r="A33616" s="25">
        <v>46372</v>
      </c>
      <c r="B33616" s="31">
        <v>0.94791666666666663</v>
      </c>
      <c r="C33616" s="46"/>
      <c r="D33616" s="29">
        <v>46372.947916666664</v>
      </c>
      <c r="E33616" s="15" t="str">
        <f>IF(AND($B$6=NB!$A$17,$B$8&gt;0),'Ersparnisberechnung Sommertarif'!$B$8*SLP!C33596,"")</f>
        <v/>
      </c>
    </row>
    <row r="33617" spans="1:5" x14ac:dyDescent="0.3">
      <c r="A33617" s="25">
        <v>46372</v>
      </c>
      <c r="B33617" s="31">
        <v>0.95833333333333337</v>
      </c>
      <c r="C33617" s="46"/>
      <c r="D33617" s="29">
        <v>46372.958333333336</v>
      </c>
      <c r="E33617" s="15" t="str">
        <f>IF(AND($B$6=NB!$A$17,$B$8&gt;0),'Ersparnisberechnung Sommertarif'!$B$8*SLP!C33597,"")</f>
        <v/>
      </c>
    </row>
    <row r="33618" spans="1:5" x14ac:dyDescent="0.3">
      <c r="A33618" s="25">
        <v>46372</v>
      </c>
      <c r="B33618" s="31">
        <v>0.96875</v>
      </c>
      <c r="C33618" s="46"/>
      <c r="D33618" s="29">
        <v>46372.96875</v>
      </c>
      <c r="E33618" s="15" t="str">
        <f>IF(AND($B$6=NB!$A$17,$B$8&gt;0),'Ersparnisberechnung Sommertarif'!$B$8*SLP!C33598,"")</f>
        <v/>
      </c>
    </row>
    <row r="33619" spans="1:5" x14ac:dyDescent="0.3">
      <c r="A33619" s="25">
        <v>46372</v>
      </c>
      <c r="B33619" s="31">
        <v>0.97916666666666663</v>
      </c>
      <c r="C33619" s="46"/>
      <c r="D33619" s="29">
        <v>46372.979166666664</v>
      </c>
      <c r="E33619" s="15" t="str">
        <f>IF(AND($B$6=NB!$A$17,$B$8&gt;0),'Ersparnisberechnung Sommertarif'!$B$8*SLP!C33599,"")</f>
        <v/>
      </c>
    </row>
    <row r="33620" spans="1:5" x14ac:dyDescent="0.3">
      <c r="A33620" s="25">
        <v>46372</v>
      </c>
      <c r="B33620" s="31">
        <v>0.98958333333333337</v>
      </c>
      <c r="C33620" s="46"/>
      <c r="D33620" s="29">
        <v>46372.989583333336</v>
      </c>
      <c r="E33620" s="15" t="str">
        <f>IF(AND($B$6=NB!$A$17,$B$8&gt;0),'Ersparnisberechnung Sommertarif'!$B$8*SLP!C33600,"")</f>
        <v/>
      </c>
    </row>
    <row r="33621" spans="1:5" x14ac:dyDescent="0.3">
      <c r="A33621" s="25">
        <v>46373</v>
      </c>
      <c r="B33621" s="31">
        <v>0</v>
      </c>
      <c r="C33621" s="46"/>
      <c r="D33621" s="29">
        <v>46373</v>
      </c>
      <c r="E33621" s="15" t="str">
        <f>IF(AND($B$6=NB!$A$17,$B$8&gt;0),'Ersparnisberechnung Sommertarif'!$B$8*SLP!C33601,"")</f>
        <v/>
      </c>
    </row>
    <row r="33622" spans="1:5" x14ac:dyDescent="0.3">
      <c r="A33622" s="25">
        <v>46373</v>
      </c>
      <c r="B33622" s="31">
        <v>1.0416666666666666E-2</v>
      </c>
      <c r="C33622" s="46"/>
      <c r="D33622" s="29">
        <v>46373.010416666664</v>
      </c>
      <c r="E33622" s="15" t="str">
        <f>IF(AND($B$6=NB!$A$17,$B$8&gt;0),'Ersparnisberechnung Sommertarif'!$B$8*SLP!C33602,"")</f>
        <v/>
      </c>
    </row>
    <row r="33623" spans="1:5" x14ac:dyDescent="0.3">
      <c r="A33623" s="25">
        <v>46373</v>
      </c>
      <c r="B33623" s="31">
        <v>2.0833333333333332E-2</v>
      </c>
      <c r="C33623" s="46"/>
      <c r="D33623" s="29">
        <v>46373.020833333336</v>
      </c>
      <c r="E33623" s="15" t="str">
        <f>IF(AND($B$6=NB!$A$17,$B$8&gt;0),'Ersparnisberechnung Sommertarif'!$B$8*SLP!C33603,"")</f>
        <v/>
      </c>
    </row>
    <row r="33624" spans="1:5" x14ac:dyDescent="0.3">
      <c r="A33624" s="25">
        <v>46373</v>
      </c>
      <c r="B33624" s="31">
        <v>3.125E-2</v>
      </c>
      <c r="C33624" s="46"/>
      <c r="D33624" s="29">
        <v>46373.03125</v>
      </c>
      <c r="E33624" s="15" t="str">
        <f>IF(AND($B$6=NB!$A$17,$B$8&gt;0),'Ersparnisberechnung Sommertarif'!$B$8*SLP!C33604,"")</f>
        <v/>
      </c>
    </row>
    <row r="33625" spans="1:5" x14ac:dyDescent="0.3">
      <c r="A33625" s="25">
        <v>46373</v>
      </c>
      <c r="B33625" s="31">
        <v>4.1666666666666664E-2</v>
      </c>
      <c r="C33625" s="46"/>
      <c r="D33625" s="29">
        <v>46373.041666666664</v>
      </c>
      <c r="E33625" s="15" t="str">
        <f>IF(AND($B$6=NB!$A$17,$B$8&gt;0),'Ersparnisberechnung Sommertarif'!$B$8*SLP!C33605,"")</f>
        <v/>
      </c>
    </row>
    <row r="33626" spans="1:5" x14ac:dyDescent="0.3">
      <c r="A33626" s="25">
        <v>46373</v>
      </c>
      <c r="B33626" s="31">
        <v>5.2083333333333336E-2</v>
      </c>
      <c r="C33626" s="46"/>
      <c r="D33626" s="29">
        <v>46373.052083333336</v>
      </c>
      <c r="E33626" s="15" t="str">
        <f>IF(AND($B$6=NB!$A$17,$B$8&gt;0),'Ersparnisberechnung Sommertarif'!$B$8*SLP!C33606,"")</f>
        <v/>
      </c>
    </row>
    <row r="33627" spans="1:5" x14ac:dyDescent="0.3">
      <c r="A33627" s="25">
        <v>46373</v>
      </c>
      <c r="B33627" s="31">
        <v>6.25E-2</v>
      </c>
      <c r="C33627" s="46"/>
      <c r="D33627" s="29">
        <v>46373.0625</v>
      </c>
      <c r="E33627" s="15" t="str">
        <f>IF(AND($B$6=NB!$A$17,$B$8&gt;0),'Ersparnisberechnung Sommertarif'!$B$8*SLP!C33607,"")</f>
        <v/>
      </c>
    </row>
    <row r="33628" spans="1:5" x14ac:dyDescent="0.3">
      <c r="A33628" s="25">
        <v>46373</v>
      </c>
      <c r="B33628" s="31">
        <v>7.2916666666666671E-2</v>
      </c>
      <c r="C33628" s="46"/>
      <c r="D33628" s="29">
        <v>46373.072916666664</v>
      </c>
      <c r="E33628" s="15" t="str">
        <f>IF(AND($B$6=NB!$A$17,$B$8&gt;0),'Ersparnisberechnung Sommertarif'!$B$8*SLP!C33608,"")</f>
        <v/>
      </c>
    </row>
    <row r="33629" spans="1:5" x14ac:dyDescent="0.3">
      <c r="A33629" s="25">
        <v>46373</v>
      </c>
      <c r="B33629" s="31">
        <v>8.3333333333333329E-2</v>
      </c>
      <c r="C33629" s="46"/>
      <c r="D33629" s="29">
        <v>46373.083333333336</v>
      </c>
      <c r="E33629" s="15" t="str">
        <f>IF(AND($B$6=NB!$A$17,$B$8&gt;0),'Ersparnisberechnung Sommertarif'!$B$8*SLP!C33609,"")</f>
        <v/>
      </c>
    </row>
    <row r="33630" spans="1:5" x14ac:dyDescent="0.3">
      <c r="A33630" s="25">
        <v>46373</v>
      </c>
      <c r="B33630" s="31">
        <v>9.375E-2</v>
      </c>
      <c r="C33630" s="46"/>
      <c r="D33630" s="29">
        <v>46373.09375</v>
      </c>
      <c r="E33630" s="15" t="str">
        <f>IF(AND($B$6=NB!$A$17,$B$8&gt;0),'Ersparnisberechnung Sommertarif'!$B$8*SLP!C33610,"")</f>
        <v/>
      </c>
    </row>
    <row r="33631" spans="1:5" x14ac:dyDescent="0.3">
      <c r="A33631" s="25">
        <v>46373</v>
      </c>
      <c r="B33631" s="31">
        <v>0.10416666666666667</v>
      </c>
      <c r="C33631" s="46"/>
      <c r="D33631" s="29">
        <v>46373.104166666664</v>
      </c>
      <c r="E33631" s="15" t="str">
        <f>IF(AND($B$6=NB!$A$17,$B$8&gt;0),'Ersparnisberechnung Sommertarif'!$B$8*SLP!C33611,"")</f>
        <v/>
      </c>
    </row>
    <row r="33632" spans="1:5" x14ac:dyDescent="0.3">
      <c r="A33632" s="25">
        <v>46373</v>
      </c>
      <c r="B33632" s="31">
        <v>0.11458333333333333</v>
      </c>
      <c r="C33632" s="46"/>
      <c r="D33632" s="29">
        <v>46373.114583333336</v>
      </c>
      <c r="E33632" s="15" t="str">
        <f>IF(AND($B$6=NB!$A$17,$B$8&gt;0),'Ersparnisberechnung Sommertarif'!$B$8*SLP!C33612,"")</f>
        <v/>
      </c>
    </row>
    <row r="33633" spans="1:5" x14ac:dyDescent="0.3">
      <c r="A33633" s="25">
        <v>46373</v>
      </c>
      <c r="B33633" s="31">
        <v>0.125</v>
      </c>
      <c r="C33633" s="46"/>
      <c r="D33633" s="29">
        <v>46373.125</v>
      </c>
      <c r="E33633" s="15" t="str">
        <f>IF(AND($B$6=NB!$A$17,$B$8&gt;0),'Ersparnisberechnung Sommertarif'!$B$8*SLP!C33613,"")</f>
        <v/>
      </c>
    </row>
    <row r="33634" spans="1:5" x14ac:dyDescent="0.3">
      <c r="A33634" s="25">
        <v>46373</v>
      </c>
      <c r="B33634" s="31">
        <v>0.13541666666666666</v>
      </c>
      <c r="C33634" s="46"/>
      <c r="D33634" s="29">
        <v>46373.135416666664</v>
      </c>
      <c r="E33634" s="15" t="str">
        <f>IF(AND($B$6=NB!$A$17,$B$8&gt;0),'Ersparnisberechnung Sommertarif'!$B$8*SLP!C33614,"")</f>
        <v/>
      </c>
    </row>
    <row r="33635" spans="1:5" x14ac:dyDescent="0.3">
      <c r="A33635" s="25">
        <v>46373</v>
      </c>
      <c r="B33635" s="31">
        <v>0.14583333333333334</v>
      </c>
      <c r="C33635" s="46"/>
      <c r="D33635" s="29">
        <v>46373.145833333336</v>
      </c>
      <c r="E33635" s="15" t="str">
        <f>IF(AND($B$6=NB!$A$17,$B$8&gt;0),'Ersparnisberechnung Sommertarif'!$B$8*SLP!C33615,"")</f>
        <v/>
      </c>
    </row>
    <row r="33636" spans="1:5" x14ac:dyDescent="0.3">
      <c r="A33636" s="25">
        <v>46373</v>
      </c>
      <c r="B33636" s="31">
        <v>0.15625</v>
      </c>
      <c r="C33636" s="46"/>
      <c r="D33636" s="29">
        <v>46373.15625</v>
      </c>
      <c r="E33636" s="15" t="str">
        <f>IF(AND($B$6=NB!$A$17,$B$8&gt;0),'Ersparnisberechnung Sommertarif'!$B$8*SLP!C33616,"")</f>
        <v/>
      </c>
    </row>
    <row r="33637" spans="1:5" x14ac:dyDescent="0.3">
      <c r="A33637" s="25">
        <v>46373</v>
      </c>
      <c r="B33637" s="31">
        <v>0.16666666666666666</v>
      </c>
      <c r="C33637" s="46"/>
      <c r="D33637" s="29">
        <v>46373.166666666664</v>
      </c>
      <c r="E33637" s="15" t="str">
        <f>IF(AND($B$6=NB!$A$17,$B$8&gt;0),'Ersparnisberechnung Sommertarif'!$B$8*SLP!C33617,"")</f>
        <v/>
      </c>
    </row>
    <row r="33638" spans="1:5" x14ac:dyDescent="0.3">
      <c r="A33638" s="25">
        <v>46373</v>
      </c>
      <c r="B33638" s="31">
        <v>0.17708333333333334</v>
      </c>
      <c r="C33638" s="46"/>
      <c r="D33638" s="29">
        <v>46373.177083333336</v>
      </c>
      <c r="E33638" s="15" t="str">
        <f>IF(AND($B$6=NB!$A$17,$B$8&gt;0),'Ersparnisberechnung Sommertarif'!$B$8*SLP!C33618,"")</f>
        <v/>
      </c>
    </row>
    <row r="33639" spans="1:5" x14ac:dyDescent="0.3">
      <c r="A33639" s="25">
        <v>46373</v>
      </c>
      <c r="B33639" s="31">
        <v>0.1875</v>
      </c>
      <c r="C33639" s="46"/>
      <c r="D33639" s="29">
        <v>46373.1875</v>
      </c>
      <c r="E33639" s="15" t="str">
        <f>IF(AND($B$6=NB!$A$17,$B$8&gt;0),'Ersparnisberechnung Sommertarif'!$B$8*SLP!C33619,"")</f>
        <v/>
      </c>
    </row>
    <row r="33640" spans="1:5" x14ac:dyDescent="0.3">
      <c r="A33640" s="25">
        <v>46373</v>
      </c>
      <c r="B33640" s="31">
        <v>0.19791666666666666</v>
      </c>
      <c r="C33640" s="46"/>
      <c r="D33640" s="29">
        <v>46373.197916666664</v>
      </c>
      <c r="E33640" s="15" t="str">
        <f>IF(AND($B$6=NB!$A$17,$B$8&gt;0),'Ersparnisberechnung Sommertarif'!$B$8*SLP!C33620,"")</f>
        <v/>
      </c>
    </row>
    <row r="33641" spans="1:5" x14ac:dyDescent="0.3">
      <c r="A33641" s="25">
        <v>46373</v>
      </c>
      <c r="B33641" s="31">
        <v>0.20833333333333334</v>
      </c>
      <c r="C33641" s="46"/>
      <c r="D33641" s="29">
        <v>46373.208333333336</v>
      </c>
      <c r="E33641" s="15" t="str">
        <f>IF(AND($B$6=NB!$A$17,$B$8&gt;0),'Ersparnisberechnung Sommertarif'!$B$8*SLP!C33621,"")</f>
        <v/>
      </c>
    </row>
    <row r="33642" spans="1:5" x14ac:dyDescent="0.3">
      <c r="A33642" s="25">
        <v>46373</v>
      </c>
      <c r="B33642" s="31">
        <v>0.21875</v>
      </c>
      <c r="C33642" s="46"/>
      <c r="D33642" s="29">
        <v>46373.21875</v>
      </c>
      <c r="E33642" s="15" t="str">
        <f>IF(AND($B$6=NB!$A$17,$B$8&gt;0),'Ersparnisberechnung Sommertarif'!$B$8*SLP!C33622,"")</f>
        <v/>
      </c>
    </row>
    <row r="33643" spans="1:5" x14ac:dyDescent="0.3">
      <c r="A33643" s="25">
        <v>46373</v>
      </c>
      <c r="B33643" s="31">
        <v>0.22916666666666666</v>
      </c>
      <c r="C33643" s="46"/>
      <c r="D33643" s="29">
        <v>46373.229166666664</v>
      </c>
      <c r="E33643" s="15" t="str">
        <f>IF(AND($B$6=NB!$A$17,$B$8&gt;0),'Ersparnisberechnung Sommertarif'!$B$8*SLP!C33623,"")</f>
        <v/>
      </c>
    </row>
    <row r="33644" spans="1:5" x14ac:dyDescent="0.3">
      <c r="A33644" s="25">
        <v>46373</v>
      </c>
      <c r="B33644" s="31">
        <v>0.23958333333333334</v>
      </c>
      <c r="C33644" s="46"/>
      <c r="D33644" s="29">
        <v>46373.239583333336</v>
      </c>
      <c r="E33644" s="15" t="str">
        <f>IF(AND($B$6=NB!$A$17,$B$8&gt;0),'Ersparnisberechnung Sommertarif'!$B$8*SLP!C33624,"")</f>
        <v/>
      </c>
    </row>
    <row r="33645" spans="1:5" x14ac:dyDescent="0.3">
      <c r="A33645" s="25">
        <v>46373</v>
      </c>
      <c r="B33645" s="31">
        <v>0.25</v>
      </c>
      <c r="C33645" s="46"/>
      <c r="D33645" s="29">
        <v>46373.25</v>
      </c>
      <c r="E33645" s="15" t="str">
        <f>IF(AND($B$6=NB!$A$17,$B$8&gt;0),'Ersparnisberechnung Sommertarif'!$B$8*SLP!C33625,"")</f>
        <v/>
      </c>
    </row>
    <row r="33646" spans="1:5" x14ac:dyDescent="0.3">
      <c r="A33646" s="25">
        <v>46373</v>
      </c>
      <c r="B33646" s="31">
        <v>0.26041666666666669</v>
      </c>
      <c r="C33646" s="46"/>
      <c r="D33646" s="29">
        <v>46373.260416666664</v>
      </c>
      <c r="E33646" s="15" t="str">
        <f>IF(AND($B$6=NB!$A$17,$B$8&gt;0),'Ersparnisberechnung Sommertarif'!$B$8*SLP!C33626,"")</f>
        <v/>
      </c>
    </row>
    <row r="33647" spans="1:5" x14ac:dyDescent="0.3">
      <c r="A33647" s="25">
        <v>46373</v>
      </c>
      <c r="B33647" s="31">
        <v>0.27083333333333331</v>
      </c>
      <c r="C33647" s="46"/>
      <c r="D33647" s="29">
        <v>46373.270833333336</v>
      </c>
      <c r="E33647" s="15" t="str">
        <f>IF(AND($B$6=NB!$A$17,$B$8&gt;0),'Ersparnisberechnung Sommertarif'!$B$8*SLP!C33627,"")</f>
        <v/>
      </c>
    </row>
    <row r="33648" spans="1:5" x14ac:dyDescent="0.3">
      <c r="A33648" s="25">
        <v>46373</v>
      </c>
      <c r="B33648" s="31">
        <v>0.28125</v>
      </c>
      <c r="C33648" s="46"/>
      <c r="D33648" s="29">
        <v>46373.28125</v>
      </c>
      <c r="E33648" s="15" t="str">
        <f>IF(AND($B$6=NB!$A$17,$B$8&gt;0),'Ersparnisberechnung Sommertarif'!$B$8*SLP!C33628,"")</f>
        <v/>
      </c>
    </row>
    <row r="33649" spans="1:5" x14ac:dyDescent="0.3">
      <c r="A33649" s="25">
        <v>46373</v>
      </c>
      <c r="B33649" s="31">
        <v>0.29166666666666669</v>
      </c>
      <c r="C33649" s="46"/>
      <c r="D33649" s="29">
        <v>46373.291666666664</v>
      </c>
      <c r="E33649" s="15" t="str">
        <f>IF(AND($B$6=NB!$A$17,$B$8&gt;0),'Ersparnisberechnung Sommertarif'!$B$8*SLP!C33629,"")</f>
        <v/>
      </c>
    </row>
    <row r="33650" spans="1:5" x14ac:dyDescent="0.3">
      <c r="A33650" s="25">
        <v>46373</v>
      </c>
      <c r="B33650" s="31">
        <v>0.30208333333333331</v>
      </c>
      <c r="C33650" s="46"/>
      <c r="D33650" s="29">
        <v>46373.302083333336</v>
      </c>
      <c r="E33650" s="15" t="str">
        <f>IF(AND($B$6=NB!$A$17,$B$8&gt;0),'Ersparnisberechnung Sommertarif'!$B$8*SLP!C33630,"")</f>
        <v/>
      </c>
    </row>
    <row r="33651" spans="1:5" x14ac:dyDescent="0.3">
      <c r="A33651" s="25">
        <v>46373</v>
      </c>
      <c r="B33651" s="31">
        <v>0.3125</v>
      </c>
      <c r="C33651" s="46"/>
      <c r="D33651" s="29">
        <v>46373.3125</v>
      </c>
      <c r="E33651" s="15" t="str">
        <f>IF(AND($B$6=NB!$A$17,$B$8&gt;0),'Ersparnisberechnung Sommertarif'!$B$8*SLP!C33631,"")</f>
        <v/>
      </c>
    </row>
    <row r="33652" spans="1:5" x14ac:dyDescent="0.3">
      <c r="A33652" s="25">
        <v>46373</v>
      </c>
      <c r="B33652" s="31">
        <v>0.32291666666666669</v>
      </c>
      <c r="C33652" s="46"/>
      <c r="D33652" s="29">
        <v>46373.322916666664</v>
      </c>
      <c r="E33652" s="15" t="str">
        <f>IF(AND($B$6=NB!$A$17,$B$8&gt;0),'Ersparnisberechnung Sommertarif'!$B$8*SLP!C33632,"")</f>
        <v/>
      </c>
    </row>
    <row r="33653" spans="1:5" x14ac:dyDescent="0.3">
      <c r="A33653" s="25">
        <v>46373</v>
      </c>
      <c r="B33653" s="31">
        <v>0.33333333333333331</v>
      </c>
      <c r="C33653" s="46"/>
      <c r="D33653" s="29">
        <v>46373.333333333336</v>
      </c>
      <c r="E33653" s="15" t="str">
        <f>IF(AND($B$6=NB!$A$17,$B$8&gt;0),'Ersparnisberechnung Sommertarif'!$B$8*SLP!C33633,"")</f>
        <v/>
      </c>
    </row>
    <row r="33654" spans="1:5" x14ac:dyDescent="0.3">
      <c r="A33654" s="25">
        <v>46373</v>
      </c>
      <c r="B33654" s="31">
        <v>0.34375</v>
      </c>
      <c r="C33654" s="46"/>
      <c r="D33654" s="29">
        <v>46373.34375</v>
      </c>
      <c r="E33654" s="15" t="str">
        <f>IF(AND($B$6=NB!$A$17,$B$8&gt;0),'Ersparnisberechnung Sommertarif'!$B$8*SLP!C33634,"")</f>
        <v/>
      </c>
    </row>
    <row r="33655" spans="1:5" x14ac:dyDescent="0.3">
      <c r="A33655" s="25">
        <v>46373</v>
      </c>
      <c r="B33655" s="31">
        <v>0.35416666666666669</v>
      </c>
      <c r="C33655" s="46"/>
      <c r="D33655" s="29">
        <v>46373.354166666664</v>
      </c>
      <c r="E33655" s="15" t="str">
        <f>IF(AND($B$6=NB!$A$17,$B$8&gt;0),'Ersparnisberechnung Sommertarif'!$B$8*SLP!C33635,"")</f>
        <v/>
      </c>
    </row>
    <row r="33656" spans="1:5" x14ac:dyDescent="0.3">
      <c r="A33656" s="25">
        <v>46373</v>
      </c>
      <c r="B33656" s="31">
        <v>0.36458333333333331</v>
      </c>
      <c r="C33656" s="46"/>
      <c r="D33656" s="29">
        <v>46373.364583333336</v>
      </c>
      <c r="E33656" s="15" t="str">
        <f>IF(AND($B$6=NB!$A$17,$B$8&gt;0),'Ersparnisberechnung Sommertarif'!$B$8*SLP!C33636,"")</f>
        <v/>
      </c>
    </row>
    <row r="33657" spans="1:5" x14ac:dyDescent="0.3">
      <c r="A33657" s="25">
        <v>46373</v>
      </c>
      <c r="B33657" s="31">
        <v>0.375</v>
      </c>
      <c r="C33657" s="46"/>
      <c r="D33657" s="29">
        <v>46373.375</v>
      </c>
      <c r="E33657" s="15" t="str">
        <f>IF(AND($B$6=NB!$A$17,$B$8&gt;0),'Ersparnisberechnung Sommertarif'!$B$8*SLP!C33637,"")</f>
        <v/>
      </c>
    </row>
    <row r="33658" spans="1:5" x14ac:dyDescent="0.3">
      <c r="A33658" s="25">
        <v>46373</v>
      </c>
      <c r="B33658" s="31">
        <v>0.38541666666666669</v>
      </c>
      <c r="C33658" s="46"/>
      <c r="D33658" s="29">
        <v>46373.385416666664</v>
      </c>
      <c r="E33658" s="15" t="str">
        <f>IF(AND($B$6=NB!$A$17,$B$8&gt;0),'Ersparnisberechnung Sommertarif'!$B$8*SLP!C33638,"")</f>
        <v/>
      </c>
    </row>
    <row r="33659" spans="1:5" x14ac:dyDescent="0.3">
      <c r="A33659" s="25">
        <v>46373</v>
      </c>
      <c r="B33659" s="31">
        <v>0.39583333333333331</v>
      </c>
      <c r="C33659" s="46"/>
      <c r="D33659" s="29">
        <v>46373.395833333336</v>
      </c>
      <c r="E33659" s="15" t="str">
        <f>IF(AND($B$6=NB!$A$17,$B$8&gt;0),'Ersparnisberechnung Sommertarif'!$B$8*SLP!C33639,"")</f>
        <v/>
      </c>
    </row>
    <row r="33660" spans="1:5" x14ac:dyDescent="0.3">
      <c r="A33660" s="25">
        <v>46373</v>
      </c>
      <c r="B33660" s="31">
        <v>0.40625</v>
      </c>
      <c r="C33660" s="46"/>
      <c r="D33660" s="29">
        <v>46373.40625</v>
      </c>
      <c r="E33660" s="15" t="str">
        <f>IF(AND($B$6=NB!$A$17,$B$8&gt;0),'Ersparnisberechnung Sommertarif'!$B$8*SLP!C33640,"")</f>
        <v/>
      </c>
    </row>
    <row r="33661" spans="1:5" x14ac:dyDescent="0.3">
      <c r="A33661" s="25">
        <v>46373</v>
      </c>
      <c r="B33661" s="31">
        <v>0.41666666666666669</v>
      </c>
      <c r="C33661" s="46"/>
      <c r="D33661" s="29">
        <v>46373.416666666664</v>
      </c>
      <c r="E33661" s="15" t="str">
        <f>IF(AND($B$6=NB!$A$17,$B$8&gt;0),'Ersparnisberechnung Sommertarif'!$B$8*SLP!C33641,"")</f>
        <v/>
      </c>
    </row>
    <row r="33662" spans="1:5" x14ac:dyDescent="0.3">
      <c r="A33662" s="25">
        <v>46373</v>
      </c>
      <c r="B33662" s="31">
        <v>0.42708333333333331</v>
      </c>
      <c r="C33662" s="46"/>
      <c r="D33662" s="29">
        <v>46373.427083333336</v>
      </c>
      <c r="E33662" s="15" t="str">
        <f>IF(AND($B$6=NB!$A$17,$B$8&gt;0),'Ersparnisberechnung Sommertarif'!$B$8*SLP!C33642,"")</f>
        <v/>
      </c>
    </row>
    <row r="33663" spans="1:5" x14ac:dyDescent="0.3">
      <c r="A33663" s="25">
        <v>46373</v>
      </c>
      <c r="B33663" s="31">
        <v>0.4375</v>
      </c>
      <c r="C33663" s="46"/>
      <c r="D33663" s="29">
        <v>46373.4375</v>
      </c>
      <c r="E33663" s="15" t="str">
        <f>IF(AND($B$6=NB!$A$17,$B$8&gt;0),'Ersparnisberechnung Sommertarif'!$B$8*SLP!C33643,"")</f>
        <v/>
      </c>
    </row>
    <row r="33664" spans="1:5" x14ac:dyDescent="0.3">
      <c r="A33664" s="25">
        <v>46373</v>
      </c>
      <c r="B33664" s="31">
        <v>0.44791666666666669</v>
      </c>
      <c r="C33664" s="46"/>
      <c r="D33664" s="29">
        <v>46373.447916666664</v>
      </c>
      <c r="E33664" s="15" t="str">
        <f>IF(AND($B$6=NB!$A$17,$B$8&gt;0),'Ersparnisberechnung Sommertarif'!$B$8*SLP!C33644,"")</f>
        <v/>
      </c>
    </row>
    <row r="33665" spans="1:5" x14ac:dyDescent="0.3">
      <c r="A33665" s="25">
        <v>46373</v>
      </c>
      <c r="B33665" s="31">
        <v>0.45833333333333331</v>
      </c>
      <c r="C33665" s="46"/>
      <c r="D33665" s="29">
        <v>46373.458333333336</v>
      </c>
      <c r="E33665" s="15" t="str">
        <f>IF(AND($B$6=NB!$A$17,$B$8&gt;0),'Ersparnisberechnung Sommertarif'!$B$8*SLP!C33645,"")</f>
        <v/>
      </c>
    </row>
    <row r="33666" spans="1:5" x14ac:dyDescent="0.3">
      <c r="A33666" s="25">
        <v>46373</v>
      </c>
      <c r="B33666" s="31">
        <v>0.46875</v>
      </c>
      <c r="C33666" s="46"/>
      <c r="D33666" s="29">
        <v>46373.46875</v>
      </c>
      <c r="E33666" s="15" t="str">
        <f>IF(AND($B$6=NB!$A$17,$B$8&gt;0),'Ersparnisberechnung Sommertarif'!$B$8*SLP!C33646,"")</f>
        <v/>
      </c>
    </row>
    <row r="33667" spans="1:5" x14ac:dyDescent="0.3">
      <c r="A33667" s="25">
        <v>46373</v>
      </c>
      <c r="B33667" s="31">
        <v>0.47916666666666669</v>
      </c>
      <c r="C33667" s="46"/>
      <c r="D33667" s="29">
        <v>46373.479166666664</v>
      </c>
      <c r="E33667" s="15" t="str">
        <f>IF(AND($B$6=NB!$A$17,$B$8&gt;0),'Ersparnisberechnung Sommertarif'!$B$8*SLP!C33647,"")</f>
        <v/>
      </c>
    </row>
    <row r="33668" spans="1:5" x14ac:dyDescent="0.3">
      <c r="A33668" s="25">
        <v>46373</v>
      </c>
      <c r="B33668" s="31">
        <v>0.48958333333333331</v>
      </c>
      <c r="C33668" s="46"/>
      <c r="D33668" s="29">
        <v>46373.489583333336</v>
      </c>
      <c r="E33668" s="15" t="str">
        <f>IF(AND($B$6=NB!$A$17,$B$8&gt;0),'Ersparnisberechnung Sommertarif'!$B$8*SLP!C33648,"")</f>
        <v/>
      </c>
    </row>
    <row r="33669" spans="1:5" x14ac:dyDescent="0.3">
      <c r="A33669" s="25">
        <v>46373</v>
      </c>
      <c r="B33669" s="31">
        <v>0.5</v>
      </c>
      <c r="C33669" s="46"/>
      <c r="D33669" s="29">
        <v>46373.5</v>
      </c>
      <c r="E33669" s="15" t="str">
        <f>IF(AND($B$6=NB!$A$17,$B$8&gt;0),'Ersparnisberechnung Sommertarif'!$B$8*SLP!C33649,"")</f>
        <v/>
      </c>
    </row>
    <row r="33670" spans="1:5" x14ac:dyDescent="0.3">
      <c r="A33670" s="25">
        <v>46373</v>
      </c>
      <c r="B33670" s="31">
        <v>0.51041666666666663</v>
      </c>
      <c r="C33670" s="46"/>
      <c r="D33670" s="29">
        <v>46373.510416666664</v>
      </c>
      <c r="E33670" s="15" t="str">
        <f>IF(AND($B$6=NB!$A$17,$B$8&gt;0),'Ersparnisberechnung Sommertarif'!$B$8*SLP!C33650,"")</f>
        <v/>
      </c>
    </row>
    <row r="33671" spans="1:5" x14ac:dyDescent="0.3">
      <c r="A33671" s="25">
        <v>46373</v>
      </c>
      <c r="B33671" s="31">
        <v>0.52083333333333337</v>
      </c>
      <c r="C33671" s="46"/>
      <c r="D33671" s="29">
        <v>46373.520833333336</v>
      </c>
      <c r="E33671" s="15" t="str">
        <f>IF(AND($B$6=NB!$A$17,$B$8&gt;0),'Ersparnisberechnung Sommertarif'!$B$8*SLP!C33651,"")</f>
        <v/>
      </c>
    </row>
    <row r="33672" spans="1:5" x14ac:dyDescent="0.3">
      <c r="A33672" s="25">
        <v>46373</v>
      </c>
      <c r="B33672" s="31">
        <v>0.53125</v>
      </c>
      <c r="C33672" s="46"/>
      <c r="D33672" s="29">
        <v>46373.53125</v>
      </c>
      <c r="E33672" s="15" t="str">
        <f>IF(AND($B$6=NB!$A$17,$B$8&gt;0),'Ersparnisberechnung Sommertarif'!$B$8*SLP!C33652,"")</f>
        <v/>
      </c>
    </row>
    <row r="33673" spans="1:5" x14ac:dyDescent="0.3">
      <c r="A33673" s="25">
        <v>46373</v>
      </c>
      <c r="B33673" s="31">
        <v>0.54166666666666663</v>
      </c>
      <c r="C33673" s="46"/>
      <c r="D33673" s="29">
        <v>46373.541666666664</v>
      </c>
      <c r="E33673" s="15" t="str">
        <f>IF(AND($B$6=NB!$A$17,$B$8&gt;0),'Ersparnisberechnung Sommertarif'!$B$8*SLP!C33653,"")</f>
        <v/>
      </c>
    </row>
    <row r="33674" spans="1:5" x14ac:dyDescent="0.3">
      <c r="A33674" s="25">
        <v>46373</v>
      </c>
      <c r="B33674" s="31">
        <v>0.55208333333333337</v>
      </c>
      <c r="C33674" s="46"/>
      <c r="D33674" s="29">
        <v>46373.552083333336</v>
      </c>
      <c r="E33674" s="15" t="str">
        <f>IF(AND($B$6=NB!$A$17,$B$8&gt;0),'Ersparnisberechnung Sommertarif'!$B$8*SLP!C33654,"")</f>
        <v/>
      </c>
    </row>
    <row r="33675" spans="1:5" x14ac:dyDescent="0.3">
      <c r="A33675" s="25">
        <v>46373</v>
      </c>
      <c r="B33675" s="31">
        <v>0.5625</v>
      </c>
      <c r="C33675" s="46"/>
      <c r="D33675" s="29">
        <v>46373.5625</v>
      </c>
      <c r="E33675" s="15" t="str">
        <f>IF(AND($B$6=NB!$A$17,$B$8&gt;0),'Ersparnisberechnung Sommertarif'!$B$8*SLP!C33655,"")</f>
        <v/>
      </c>
    </row>
    <row r="33676" spans="1:5" x14ac:dyDescent="0.3">
      <c r="A33676" s="25">
        <v>46373</v>
      </c>
      <c r="B33676" s="31">
        <v>0.57291666666666663</v>
      </c>
      <c r="C33676" s="46"/>
      <c r="D33676" s="29">
        <v>46373.572916666664</v>
      </c>
      <c r="E33676" s="15" t="str">
        <f>IF(AND($B$6=NB!$A$17,$B$8&gt;0),'Ersparnisberechnung Sommertarif'!$B$8*SLP!C33656,"")</f>
        <v/>
      </c>
    </row>
    <row r="33677" spans="1:5" x14ac:dyDescent="0.3">
      <c r="A33677" s="25">
        <v>46373</v>
      </c>
      <c r="B33677" s="31">
        <v>0.58333333333333337</v>
      </c>
      <c r="C33677" s="46"/>
      <c r="D33677" s="29">
        <v>46373.583333333336</v>
      </c>
      <c r="E33677" s="15" t="str">
        <f>IF(AND($B$6=NB!$A$17,$B$8&gt;0),'Ersparnisberechnung Sommertarif'!$B$8*SLP!C33657,"")</f>
        <v/>
      </c>
    </row>
    <row r="33678" spans="1:5" x14ac:dyDescent="0.3">
      <c r="A33678" s="25">
        <v>46373</v>
      </c>
      <c r="B33678" s="31">
        <v>0.59375</v>
      </c>
      <c r="C33678" s="46"/>
      <c r="D33678" s="29">
        <v>46373.59375</v>
      </c>
      <c r="E33678" s="15" t="str">
        <f>IF(AND($B$6=NB!$A$17,$B$8&gt;0),'Ersparnisberechnung Sommertarif'!$B$8*SLP!C33658,"")</f>
        <v/>
      </c>
    </row>
    <row r="33679" spans="1:5" x14ac:dyDescent="0.3">
      <c r="A33679" s="25">
        <v>46373</v>
      </c>
      <c r="B33679" s="31">
        <v>0.60416666666666663</v>
      </c>
      <c r="C33679" s="46"/>
      <c r="D33679" s="29">
        <v>46373.604166666664</v>
      </c>
      <c r="E33679" s="15" t="str">
        <f>IF(AND($B$6=NB!$A$17,$B$8&gt;0),'Ersparnisberechnung Sommertarif'!$B$8*SLP!C33659,"")</f>
        <v/>
      </c>
    </row>
    <row r="33680" spans="1:5" x14ac:dyDescent="0.3">
      <c r="A33680" s="25">
        <v>46373</v>
      </c>
      <c r="B33680" s="31">
        <v>0.61458333333333337</v>
      </c>
      <c r="C33680" s="46"/>
      <c r="D33680" s="29">
        <v>46373.614583333336</v>
      </c>
      <c r="E33680" s="15" t="str">
        <f>IF(AND($B$6=NB!$A$17,$B$8&gt;0),'Ersparnisberechnung Sommertarif'!$B$8*SLP!C33660,"")</f>
        <v/>
      </c>
    </row>
    <row r="33681" spans="1:5" x14ac:dyDescent="0.3">
      <c r="A33681" s="25">
        <v>46373</v>
      </c>
      <c r="B33681" s="31">
        <v>0.625</v>
      </c>
      <c r="C33681" s="46"/>
      <c r="D33681" s="29">
        <v>46373.625</v>
      </c>
      <c r="E33681" s="15" t="str">
        <f>IF(AND($B$6=NB!$A$17,$B$8&gt;0),'Ersparnisberechnung Sommertarif'!$B$8*SLP!C33661,"")</f>
        <v/>
      </c>
    </row>
    <row r="33682" spans="1:5" x14ac:dyDescent="0.3">
      <c r="A33682" s="25">
        <v>46373</v>
      </c>
      <c r="B33682" s="31">
        <v>0.63541666666666663</v>
      </c>
      <c r="C33682" s="46"/>
      <c r="D33682" s="29">
        <v>46373.635416666664</v>
      </c>
      <c r="E33682" s="15" t="str">
        <f>IF(AND($B$6=NB!$A$17,$B$8&gt;0),'Ersparnisberechnung Sommertarif'!$B$8*SLP!C33662,"")</f>
        <v/>
      </c>
    </row>
    <row r="33683" spans="1:5" x14ac:dyDescent="0.3">
      <c r="A33683" s="25">
        <v>46373</v>
      </c>
      <c r="B33683" s="31">
        <v>0.64583333333333337</v>
      </c>
      <c r="C33683" s="46"/>
      <c r="D33683" s="29">
        <v>46373.645833333336</v>
      </c>
      <c r="E33683" s="15" t="str">
        <f>IF(AND($B$6=NB!$A$17,$B$8&gt;0),'Ersparnisberechnung Sommertarif'!$B$8*SLP!C33663,"")</f>
        <v/>
      </c>
    </row>
    <row r="33684" spans="1:5" x14ac:dyDescent="0.3">
      <c r="A33684" s="25">
        <v>46373</v>
      </c>
      <c r="B33684" s="31">
        <v>0.65625</v>
      </c>
      <c r="C33684" s="46"/>
      <c r="D33684" s="29">
        <v>46373.65625</v>
      </c>
      <c r="E33684" s="15" t="str">
        <f>IF(AND($B$6=NB!$A$17,$B$8&gt;0),'Ersparnisberechnung Sommertarif'!$B$8*SLP!C33664,"")</f>
        <v/>
      </c>
    </row>
    <row r="33685" spans="1:5" x14ac:dyDescent="0.3">
      <c r="A33685" s="25">
        <v>46373</v>
      </c>
      <c r="B33685" s="31">
        <v>0.66666666666666663</v>
      </c>
      <c r="C33685" s="46"/>
      <c r="D33685" s="29">
        <v>46373.666666666664</v>
      </c>
      <c r="E33685" s="15" t="str">
        <f>IF(AND($B$6=NB!$A$17,$B$8&gt;0),'Ersparnisberechnung Sommertarif'!$B$8*SLP!C33665,"")</f>
        <v/>
      </c>
    </row>
    <row r="33686" spans="1:5" x14ac:dyDescent="0.3">
      <c r="A33686" s="25">
        <v>46373</v>
      </c>
      <c r="B33686" s="31">
        <v>0.67708333333333337</v>
      </c>
      <c r="C33686" s="46"/>
      <c r="D33686" s="29">
        <v>46373.677083333336</v>
      </c>
      <c r="E33686" s="15" t="str">
        <f>IF(AND($B$6=NB!$A$17,$B$8&gt;0),'Ersparnisberechnung Sommertarif'!$B$8*SLP!C33666,"")</f>
        <v/>
      </c>
    </row>
    <row r="33687" spans="1:5" x14ac:dyDescent="0.3">
      <c r="A33687" s="25">
        <v>46373</v>
      </c>
      <c r="B33687" s="31">
        <v>0.6875</v>
      </c>
      <c r="C33687" s="46"/>
      <c r="D33687" s="29">
        <v>46373.6875</v>
      </c>
      <c r="E33687" s="15" t="str">
        <f>IF(AND($B$6=NB!$A$17,$B$8&gt;0),'Ersparnisberechnung Sommertarif'!$B$8*SLP!C33667,"")</f>
        <v/>
      </c>
    </row>
    <row r="33688" spans="1:5" x14ac:dyDescent="0.3">
      <c r="A33688" s="25">
        <v>46373</v>
      </c>
      <c r="B33688" s="31">
        <v>0.69791666666666663</v>
      </c>
      <c r="C33688" s="46"/>
      <c r="D33688" s="29">
        <v>46373.697916666664</v>
      </c>
      <c r="E33688" s="15" t="str">
        <f>IF(AND($B$6=NB!$A$17,$B$8&gt;0),'Ersparnisberechnung Sommertarif'!$B$8*SLP!C33668,"")</f>
        <v/>
      </c>
    </row>
    <row r="33689" spans="1:5" x14ac:dyDescent="0.3">
      <c r="A33689" s="25">
        <v>46373</v>
      </c>
      <c r="B33689" s="31">
        <v>0.70833333333333337</v>
      </c>
      <c r="C33689" s="46"/>
      <c r="D33689" s="29">
        <v>46373.708333333336</v>
      </c>
      <c r="E33689" s="15" t="str">
        <f>IF(AND($B$6=NB!$A$17,$B$8&gt;0),'Ersparnisberechnung Sommertarif'!$B$8*SLP!C33669,"")</f>
        <v/>
      </c>
    </row>
    <row r="33690" spans="1:5" x14ac:dyDescent="0.3">
      <c r="A33690" s="25">
        <v>46373</v>
      </c>
      <c r="B33690" s="31">
        <v>0.71875</v>
      </c>
      <c r="C33690" s="46"/>
      <c r="D33690" s="29">
        <v>46373.71875</v>
      </c>
      <c r="E33690" s="15" t="str">
        <f>IF(AND($B$6=NB!$A$17,$B$8&gt;0),'Ersparnisberechnung Sommertarif'!$B$8*SLP!C33670,"")</f>
        <v/>
      </c>
    </row>
    <row r="33691" spans="1:5" x14ac:dyDescent="0.3">
      <c r="A33691" s="25">
        <v>46373</v>
      </c>
      <c r="B33691" s="31">
        <v>0.72916666666666663</v>
      </c>
      <c r="C33691" s="46"/>
      <c r="D33691" s="29">
        <v>46373.729166666664</v>
      </c>
      <c r="E33691" s="15" t="str">
        <f>IF(AND($B$6=NB!$A$17,$B$8&gt;0),'Ersparnisberechnung Sommertarif'!$B$8*SLP!C33671,"")</f>
        <v/>
      </c>
    </row>
    <row r="33692" spans="1:5" x14ac:dyDescent="0.3">
      <c r="A33692" s="25">
        <v>46373</v>
      </c>
      <c r="B33692" s="31">
        <v>0.73958333333333337</v>
      </c>
      <c r="C33692" s="46"/>
      <c r="D33692" s="29">
        <v>46373.739583333336</v>
      </c>
      <c r="E33692" s="15" t="str">
        <f>IF(AND($B$6=NB!$A$17,$B$8&gt;0),'Ersparnisberechnung Sommertarif'!$B$8*SLP!C33672,"")</f>
        <v/>
      </c>
    </row>
    <row r="33693" spans="1:5" x14ac:dyDescent="0.3">
      <c r="A33693" s="25">
        <v>46373</v>
      </c>
      <c r="B33693" s="31">
        <v>0.75</v>
      </c>
      <c r="C33693" s="46"/>
      <c r="D33693" s="29">
        <v>46373.75</v>
      </c>
      <c r="E33693" s="15" t="str">
        <f>IF(AND($B$6=NB!$A$17,$B$8&gt;0),'Ersparnisberechnung Sommertarif'!$B$8*SLP!C33673,"")</f>
        <v/>
      </c>
    </row>
    <row r="33694" spans="1:5" x14ac:dyDescent="0.3">
      <c r="A33694" s="25">
        <v>46373</v>
      </c>
      <c r="B33694" s="31">
        <v>0.76041666666666663</v>
      </c>
      <c r="C33694" s="46"/>
      <c r="D33694" s="29">
        <v>46373.760416666664</v>
      </c>
      <c r="E33694" s="15" t="str">
        <f>IF(AND($B$6=NB!$A$17,$B$8&gt;0),'Ersparnisberechnung Sommertarif'!$B$8*SLP!C33674,"")</f>
        <v/>
      </c>
    </row>
    <row r="33695" spans="1:5" x14ac:dyDescent="0.3">
      <c r="A33695" s="25">
        <v>46373</v>
      </c>
      <c r="B33695" s="31">
        <v>0.77083333333333337</v>
      </c>
      <c r="C33695" s="46"/>
      <c r="D33695" s="29">
        <v>46373.770833333336</v>
      </c>
      <c r="E33695" s="15" t="str">
        <f>IF(AND($B$6=NB!$A$17,$B$8&gt;0),'Ersparnisberechnung Sommertarif'!$B$8*SLP!C33675,"")</f>
        <v/>
      </c>
    </row>
    <row r="33696" spans="1:5" x14ac:dyDescent="0.3">
      <c r="A33696" s="25">
        <v>46373</v>
      </c>
      <c r="B33696" s="31">
        <v>0.78125</v>
      </c>
      <c r="C33696" s="46"/>
      <c r="D33696" s="29">
        <v>46373.78125</v>
      </c>
      <c r="E33696" s="15" t="str">
        <f>IF(AND($B$6=NB!$A$17,$B$8&gt;0),'Ersparnisberechnung Sommertarif'!$B$8*SLP!C33676,"")</f>
        <v/>
      </c>
    </row>
    <row r="33697" spans="1:5" x14ac:dyDescent="0.3">
      <c r="A33697" s="25">
        <v>46373</v>
      </c>
      <c r="B33697" s="31">
        <v>0.79166666666666663</v>
      </c>
      <c r="C33697" s="46"/>
      <c r="D33697" s="29">
        <v>46373.791666666664</v>
      </c>
      <c r="E33697" s="15" t="str">
        <f>IF(AND($B$6=NB!$A$17,$B$8&gt;0),'Ersparnisberechnung Sommertarif'!$B$8*SLP!C33677,"")</f>
        <v/>
      </c>
    </row>
    <row r="33698" spans="1:5" x14ac:dyDescent="0.3">
      <c r="A33698" s="25">
        <v>46373</v>
      </c>
      <c r="B33698" s="31">
        <v>0.80208333333333337</v>
      </c>
      <c r="C33698" s="46"/>
      <c r="D33698" s="29">
        <v>46373.802083333336</v>
      </c>
      <c r="E33698" s="15" t="str">
        <f>IF(AND($B$6=NB!$A$17,$B$8&gt;0),'Ersparnisberechnung Sommertarif'!$B$8*SLP!C33678,"")</f>
        <v/>
      </c>
    </row>
    <row r="33699" spans="1:5" x14ac:dyDescent="0.3">
      <c r="A33699" s="25">
        <v>46373</v>
      </c>
      <c r="B33699" s="31">
        <v>0.8125</v>
      </c>
      <c r="C33699" s="46"/>
      <c r="D33699" s="29">
        <v>46373.8125</v>
      </c>
      <c r="E33699" s="15" t="str">
        <f>IF(AND($B$6=NB!$A$17,$B$8&gt;0),'Ersparnisberechnung Sommertarif'!$B$8*SLP!C33679,"")</f>
        <v/>
      </c>
    </row>
    <row r="33700" spans="1:5" x14ac:dyDescent="0.3">
      <c r="A33700" s="25">
        <v>46373</v>
      </c>
      <c r="B33700" s="31">
        <v>0.82291666666666663</v>
      </c>
      <c r="C33700" s="46"/>
      <c r="D33700" s="29">
        <v>46373.822916666664</v>
      </c>
      <c r="E33700" s="15" t="str">
        <f>IF(AND($B$6=NB!$A$17,$B$8&gt;0),'Ersparnisberechnung Sommertarif'!$B$8*SLP!C33680,"")</f>
        <v/>
      </c>
    </row>
    <row r="33701" spans="1:5" x14ac:dyDescent="0.3">
      <c r="A33701" s="25">
        <v>46373</v>
      </c>
      <c r="B33701" s="31">
        <v>0.83333333333333337</v>
      </c>
      <c r="C33701" s="46"/>
      <c r="D33701" s="29">
        <v>46373.833333333336</v>
      </c>
      <c r="E33701" s="15" t="str">
        <f>IF(AND($B$6=NB!$A$17,$B$8&gt;0),'Ersparnisberechnung Sommertarif'!$B$8*SLP!C33681,"")</f>
        <v/>
      </c>
    </row>
    <row r="33702" spans="1:5" x14ac:dyDescent="0.3">
      <c r="A33702" s="25">
        <v>46373</v>
      </c>
      <c r="B33702" s="31">
        <v>0.84375</v>
      </c>
      <c r="C33702" s="46"/>
      <c r="D33702" s="29">
        <v>46373.84375</v>
      </c>
      <c r="E33702" s="15" t="str">
        <f>IF(AND($B$6=NB!$A$17,$B$8&gt;0),'Ersparnisberechnung Sommertarif'!$B$8*SLP!C33682,"")</f>
        <v/>
      </c>
    </row>
    <row r="33703" spans="1:5" x14ac:dyDescent="0.3">
      <c r="A33703" s="25">
        <v>46373</v>
      </c>
      <c r="B33703" s="31">
        <v>0.85416666666666663</v>
      </c>
      <c r="C33703" s="46"/>
      <c r="D33703" s="29">
        <v>46373.854166666664</v>
      </c>
      <c r="E33703" s="15" t="str">
        <f>IF(AND($B$6=NB!$A$17,$B$8&gt;0),'Ersparnisberechnung Sommertarif'!$B$8*SLP!C33683,"")</f>
        <v/>
      </c>
    </row>
    <row r="33704" spans="1:5" x14ac:dyDescent="0.3">
      <c r="A33704" s="25">
        <v>46373</v>
      </c>
      <c r="B33704" s="31">
        <v>0.86458333333333337</v>
      </c>
      <c r="C33704" s="46"/>
      <c r="D33704" s="29">
        <v>46373.864583333336</v>
      </c>
      <c r="E33704" s="15" t="str">
        <f>IF(AND($B$6=NB!$A$17,$B$8&gt;0),'Ersparnisberechnung Sommertarif'!$B$8*SLP!C33684,"")</f>
        <v/>
      </c>
    </row>
    <row r="33705" spans="1:5" x14ac:dyDescent="0.3">
      <c r="A33705" s="25">
        <v>46373</v>
      </c>
      <c r="B33705" s="31">
        <v>0.875</v>
      </c>
      <c r="C33705" s="46"/>
      <c r="D33705" s="29">
        <v>46373.875</v>
      </c>
      <c r="E33705" s="15" t="str">
        <f>IF(AND($B$6=NB!$A$17,$B$8&gt;0),'Ersparnisberechnung Sommertarif'!$B$8*SLP!C33685,"")</f>
        <v/>
      </c>
    </row>
    <row r="33706" spans="1:5" x14ac:dyDescent="0.3">
      <c r="A33706" s="25">
        <v>46373</v>
      </c>
      <c r="B33706" s="31">
        <v>0.88541666666666663</v>
      </c>
      <c r="C33706" s="46"/>
      <c r="D33706" s="29">
        <v>46373.885416666664</v>
      </c>
      <c r="E33706" s="15" t="str">
        <f>IF(AND($B$6=NB!$A$17,$B$8&gt;0),'Ersparnisberechnung Sommertarif'!$B$8*SLP!C33686,"")</f>
        <v/>
      </c>
    </row>
    <row r="33707" spans="1:5" x14ac:dyDescent="0.3">
      <c r="A33707" s="25">
        <v>46373</v>
      </c>
      <c r="B33707" s="31">
        <v>0.89583333333333337</v>
      </c>
      <c r="C33707" s="46"/>
      <c r="D33707" s="29">
        <v>46373.895833333336</v>
      </c>
      <c r="E33707" s="15" t="str">
        <f>IF(AND($B$6=NB!$A$17,$B$8&gt;0),'Ersparnisberechnung Sommertarif'!$B$8*SLP!C33687,"")</f>
        <v/>
      </c>
    </row>
    <row r="33708" spans="1:5" x14ac:dyDescent="0.3">
      <c r="A33708" s="25">
        <v>46373</v>
      </c>
      <c r="B33708" s="31">
        <v>0.90625</v>
      </c>
      <c r="C33708" s="46"/>
      <c r="D33708" s="29">
        <v>46373.90625</v>
      </c>
      <c r="E33708" s="15" t="str">
        <f>IF(AND($B$6=NB!$A$17,$B$8&gt;0),'Ersparnisberechnung Sommertarif'!$B$8*SLP!C33688,"")</f>
        <v/>
      </c>
    </row>
    <row r="33709" spans="1:5" x14ac:dyDescent="0.3">
      <c r="A33709" s="25">
        <v>46373</v>
      </c>
      <c r="B33709" s="31">
        <v>0.91666666666666663</v>
      </c>
      <c r="C33709" s="46"/>
      <c r="D33709" s="29">
        <v>46373.916666666664</v>
      </c>
      <c r="E33709" s="15" t="str">
        <f>IF(AND($B$6=NB!$A$17,$B$8&gt;0),'Ersparnisberechnung Sommertarif'!$B$8*SLP!C33689,"")</f>
        <v/>
      </c>
    </row>
    <row r="33710" spans="1:5" x14ac:dyDescent="0.3">
      <c r="A33710" s="25">
        <v>46373</v>
      </c>
      <c r="B33710" s="31">
        <v>0.92708333333333337</v>
      </c>
      <c r="C33710" s="46"/>
      <c r="D33710" s="29">
        <v>46373.927083333336</v>
      </c>
      <c r="E33710" s="15" t="str">
        <f>IF(AND($B$6=NB!$A$17,$B$8&gt;0),'Ersparnisberechnung Sommertarif'!$B$8*SLP!C33690,"")</f>
        <v/>
      </c>
    </row>
    <row r="33711" spans="1:5" x14ac:dyDescent="0.3">
      <c r="A33711" s="25">
        <v>46373</v>
      </c>
      <c r="B33711" s="31">
        <v>0.9375</v>
      </c>
      <c r="C33711" s="46"/>
      <c r="D33711" s="29">
        <v>46373.9375</v>
      </c>
      <c r="E33711" s="15" t="str">
        <f>IF(AND($B$6=NB!$A$17,$B$8&gt;0),'Ersparnisberechnung Sommertarif'!$B$8*SLP!C33691,"")</f>
        <v/>
      </c>
    </row>
    <row r="33712" spans="1:5" x14ac:dyDescent="0.3">
      <c r="A33712" s="25">
        <v>46373</v>
      </c>
      <c r="B33712" s="31">
        <v>0.94791666666666663</v>
      </c>
      <c r="C33712" s="46"/>
      <c r="D33712" s="29">
        <v>46373.947916666664</v>
      </c>
      <c r="E33712" s="15" t="str">
        <f>IF(AND($B$6=NB!$A$17,$B$8&gt;0),'Ersparnisberechnung Sommertarif'!$B$8*SLP!C33692,"")</f>
        <v/>
      </c>
    </row>
    <row r="33713" spans="1:5" x14ac:dyDescent="0.3">
      <c r="A33713" s="25">
        <v>46373</v>
      </c>
      <c r="B33713" s="31">
        <v>0.95833333333333337</v>
      </c>
      <c r="C33713" s="46"/>
      <c r="D33713" s="29">
        <v>46373.958333333336</v>
      </c>
      <c r="E33713" s="15" t="str">
        <f>IF(AND($B$6=NB!$A$17,$B$8&gt;0),'Ersparnisberechnung Sommertarif'!$B$8*SLP!C33693,"")</f>
        <v/>
      </c>
    </row>
    <row r="33714" spans="1:5" x14ac:dyDescent="0.3">
      <c r="A33714" s="25">
        <v>46373</v>
      </c>
      <c r="B33714" s="31">
        <v>0.96875</v>
      </c>
      <c r="C33714" s="46"/>
      <c r="D33714" s="29">
        <v>46373.96875</v>
      </c>
      <c r="E33714" s="15" t="str">
        <f>IF(AND($B$6=NB!$A$17,$B$8&gt;0),'Ersparnisberechnung Sommertarif'!$B$8*SLP!C33694,"")</f>
        <v/>
      </c>
    </row>
    <row r="33715" spans="1:5" x14ac:dyDescent="0.3">
      <c r="A33715" s="25">
        <v>46373</v>
      </c>
      <c r="B33715" s="31">
        <v>0.97916666666666663</v>
      </c>
      <c r="C33715" s="46"/>
      <c r="D33715" s="29">
        <v>46373.979166666664</v>
      </c>
      <c r="E33715" s="15" t="str">
        <f>IF(AND($B$6=NB!$A$17,$B$8&gt;0),'Ersparnisberechnung Sommertarif'!$B$8*SLP!C33695,"")</f>
        <v/>
      </c>
    </row>
    <row r="33716" spans="1:5" x14ac:dyDescent="0.3">
      <c r="A33716" s="25">
        <v>46373</v>
      </c>
      <c r="B33716" s="31">
        <v>0.98958333333333337</v>
      </c>
      <c r="C33716" s="46"/>
      <c r="D33716" s="29">
        <v>46373.989583333336</v>
      </c>
      <c r="E33716" s="15" t="str">
        <f>IF(AND($B$6=NB!$A$17,$B$8&gt;0),'Ersparnisberechnung Sommertarif'!$B$8*SLP!C33696,"")</f>
        <v/>
      </c>
    </row>
    <row r="33717" spans="1:5" x14ac:dyDescent="0.3">
      <c r="A33717" s="25">
        <v>46374</v>
      </c>
      <c r="B33717" s="31">
        <v>0</v>
      </c>
      <c r="C33717" s="46"/>
      <c r="D33717" s="29">
        <v>46374</v>
      </c>
      <c r="E33717" s="15" t="str">
        <f>IF(AND($B$6=NB!$A$17,$B$8&gt;0),'Ersparnisberechnung Sommertarif'!$B$8*SLP!C33697,"")</f>
        <v/>
      </c>
    </row>
    <row r="33718" spans="1:5" x14ac:dyDescent="0.3">
      <c r="A33718" s="25">
        <v>46374</v>
      </c>
      <c r="B33718" s="31">
        <v>1.0416666666666666E-2</v>
      </c>
      <c r="C33718" s="46"/>
      <c r="D33718" s="29">
        <v>46374.010416666664</v>
      </c>
      <c r="E33718" s="15" t="str">
        <f>IF(AND($B$6=NB!$A$17,$B$8&gt;0),'Ersparnisberechnung Sommertarif'!$B$8*SLP!C33698,"")</f>
        <v/>
      </c>
    </row>
    <row r="33719" spans="1:5" x14ac:dyDescent="0.3">
      <c r="A33719" s="25">
        <v>46374</v>
      </c>
      <c r="B33719" s="31">
        <v>2.0833333333333332E-2</v>
      </c>
      <c r="C33719" s="46"/>
      <c r="D33719" s="29">
        <v>46374.020833333336</v>
      </c>
      <c r="E33719" s="15" t="str">
        <f>IF(AND($B$6=NB!$A$17,$B$8&gt;0),'Ersparnisberechnung Sommertarif'!$B$8*SLP!C33699,"")</f>
        <v/>
      </c>
    </row>
    <row r="33720" spans="1:5" x14ac:dyDescent="0.3">
      <c r="A33720" s="25">
        <v>46374</v>
      </c>
      <c r="B33720" s="31">
        <v>3.125E-2</v>
      </c>
      <c r="C33720" s="46"/>
      <c r="D33720" s="29">
        <v>46374.03125</v>
      </c>
      <c r="E33720" s="15" t="str">
        <f>IF(AND($B$6=NB!$A$17,$B$8&gt;0),'Ersparnisberechnung Sommertarif'!$B$8*SLP!C33700,"")</f>
        <v/>
      </c>
    </row>
    <row r="33721" spans="1:5" x14ac:dyDescent="0.3">
      <c r="A33721" s="25">
        <v>46374</v>
      </c>
      <c r="B33721" s="31">
        <v>4.1666666666666664E-2</v>
      </c>
      <c r="C33721" s="46"/>
      <c r="D33721" s="29">
        <v>46374.041666666664</v>
      </c>
      <c r="E33721" s="15" t="str">
        <f>IF(AND($B$6=NB!$A$17,$B$8&gt;0),'Ersparnisberechnung Sommertarif'!$B$8*SLP!C33701,"")</f>
        <v/>
      </c>
    </row>
    <row r="33722" spans="1:5" x14ac:dyDescent="0.3">
      <c r="A33722" s="25">
        <v>46374</v>
      </c>
      <c r="B33722" s="31">
        <v>5.2083333333333336E-2</v>
      </c>
      <c r="C33722" s="46"/>
      <c r="D33722" s="29">
        <v>46374.052083333336</v>
      </c>
      <c r="E33722" s="15" t="str">
        <f>IF(AND($B$6=NB!$A$17,$B$8&gt;0),'Ersparnisberechnung Sommertarif'!$B$8*SLP!C33702,"")</f>
        <v/>
      </c>
    </row>
    <row r="33723" spans="1:5" x14ac:dyDescent="0.3">
      <c r="A33723" s="25">
        <v>46374</v>
      </c>
      <c r="B33723" s="31">
        <v>6.25E-2</v>
      </c>
      <c r="C33723" s="46"/>
      <c r="D33723" s="29">
        <v>46374.0625</v>
      </c>
      <c r="E33723" s="15" t="str">
        <f>IF(AND($B$6=NB!$A$17,$B$8&gt;0),'Ersparnisberechnung Sommertarif'!$B$8*SLP!C33703,"")</f>
        <v/>
      </c>
    </row>
    <row r="33724" spans="1:5" x14ac:dyDescent="0.3">
      <c r="A33724" s="25">
        <v>46374</v>
      </c>
      <c r="B33724" s="31">
        <v>7.2916666666666671E-2</v>
      </c>
      <c r="C33724" s="46"/>
      <c r="D33724" s="29">
        <v>46374.072916666664</v>
      </c>
      <c r="E33724" s="15" t="str">
        <f>IF(AND($B$6=NB!$A$17,$B$8&gt;0),'Ersparnisberechnung Sommertarif'!$B$8*SLP!C33704,"")</f>
        <v/>
      </c>
    </row>
    <row r="33725" spans="1:5" x14ac:dyDescent="0.3">
      <c r="A33725" s="25">
        <v>46374</v>
      </c>
      <c r="B33725" s="31">
        <v>8.3333333333333329E-2</v>
      </c>
      <c r="C33725" s="46"/>
      <c r="D33725" s="29">
        <v>46374.083333333336</v>
      </c>
      <c r="E33725" s="15" t="str">
        <f>IF(AND($B$6=NB!$A$17,$B$8&gt;0),'Ersparnisberechnung Sommertarif'!$B$8*SLP!C33705,"")</f>
        <v/>
      </c>
    </row>
    <row r="33726" spans="1:5" x14ac:dyDescent="0.3">
      <c r="A33726" s="25">
        <v>46374</v>
      </c>
      <c r="B33726" s="31">
        <v>9.375E-2</v>
      </c>
      <c r="C33726" s="46"/>
      <c r="D33726" s="29">
        <v>46374.09375</v>
      </c>
      <c r="E33726" s="15" t="str">
        <f>IF(AND($B$6=NB!$A$17,$B$8&gt;0),'Ersparnisberechnung Sommertarif'!$B$8*SLP!C33706,"")</f>
        <v/>
      </c>
    </row>
    <row r="33727" spans="1:5" x14ac:dyDescent="0.3">
      <c r="A33727" s="25">
        <v>46374</v>
      </c>
      <c r="B33727" s="31">
        <v>0.10416666666666667</v>
      </c>
      <c r="C33727" s="46"/>
      <c r="D33727" s="29">
        <v>46374.104166666664</v>
      </c>
      <c r="E33727" s="15" t="str">
        <f>IF(AND($B$6=NB!$A$17,$B$8&gt;0),'Ersparnisberechnung Sommertarif'!$B$8*SLP!C33707,"")</f>
        <v/>
      </c>
    </row>
    <row r="33728" spans="1:5" x14ac:dyDescent="0.3">
      <c r="A33728" s="25">
        <v>46374</v>
      </c>
      <c r="B33728" s="31">
        <v>0.11458333333333333</v>
      </c>
      <c r="C33728" s="46"/>
      <c r="D33728" s="29">
        <v>46374.114583333336</v>
      </c>
      <c r="E33728" s="15" t="str">
        <f>IF(AND($B$6=NB!$A$17,$B$8&gt;0),'Ersparnisberechnung Sommertarif'!$B$8*SLP!C33708,"")</f>
        <v/>
      </c>
    </row>
    <row r="33729" spans="1:5" x14ac:dyDescent="0.3">
      <c r="A33729" s="25">
        <v>46374</v>
      </c>
      <c r="B33729" s="31">
        <v>0.125</v>
      </c>
      <c r="C33729" s="46"/>
      <c r="D33729" s="29">
        <v>46374.125</v>
      </c>
      <c r="E33729" s="15" t="str">
        <f>IF(AND($B$6=NB!$A$17,$B$8&gt;0),'Ersparnisberechnung Sommertarif'!$B$8*SLP!C33709,"")</f>
        <v/>
      </c>
    </row>
    <row r="33730" spans="1:5" x14ac:dyDescent="0.3">
      <c r="A33730" s="25">
        <v>46374</v>
      </c>
      <c r="B33730" s="31">
        <v>0.13541666666666666</v>
      </c>
      <c r="C33730" s="46"/>
      <c r="D33730" s="29">
        <v>46374.135416666664</v>
      </c>
      <c r="E33730" s="15" t="str">
        <f>IF(AND($B$6=NB!$A$17,$B$8&gt;0),'Ersparnisberechnung Sommertarif'!$B$8*SLP!C33710,"")</f>
        <v/>
      </c>
    </row>
    <row r="33731" spans="1:5" x14ac:dyDescent="0.3">
      <c r="A33731" s="25">
        <v>46374</v>
      </c>
      <c r="B33731" s="31">
        <v>0.14583333333333334</v>
      </c>
      <c r="C33731" s="46"/>
      <c r="D33731" s="29">
        <v>46374.145833333336</v>
      </c>
      <c r="E33731" s="15" t="str">
        <f>IF(AND($B$6=NB!$A$17,$B$8&gt;0),'Ersparnisberechnung Sommertarif'!$B$8*SLP!C33711,"")</f>
        <v/>
      </c>
    </row>
    <row r="33732" spans="1:5" x14ac:dyDescent="0.3">
      <c r="A33732" s="25">
        <v>46374</v>
      </c>
      <c r="B33732" s="31">
        <v>0.15625</v>
      </c>
      <c r="C33732" s="46"/>
      <c r="D33732" s="29">
        <v>46374.15625</v>
      </c>
      <c r="E33732" s="15" t="str">
        <f>IF(AND($B$6=NB!$A$17,$B$8&gt;0),'Ersparnisberechnung Sommertarif'!$B$8*SLP!C33712,"")</f>
        <v/>
      </c>
    </row>
    <row r="33733" spans="1:5" x14ac:dyDescent="0.3">
      <c r="A33733" s="25">
        <v>46374</v>
      </c>
      <c r="B33733" s="31">
        <v>0.16666666666666666</v>
      </c>
      <c r="C33733" s="46"/>
      <c r="D33733" s="29">
        <v>46374.166666666664</v>
      </c>
      <c r="E33733" s="15" t="str">
        <f>IF(AND($B$6=NB!$A$17,$B$8&gt;0),'Ersparnisberechnung Sommertarif'!$B$8*SLP!C33713,"")</f>
        <v/>
      </c>
    </row>
    <row r="33734" spans="1:5" x14ac:dyDescent="0.3">
      <c r="A33734" s="25">
        <v>46374</v>
      </c>
      <c r="B33734" s="31">
        <v>0.17708333333333334</v>
      </c>
      <c r="C33734" s="46"/>
      <c r="D33734" s="29">
        <v>46374.177083333336</v>
      </c>
      <c r="E33734" s="15" t="str">
        <f>IF(AND($B$6=NB!$A$17,$B$8&gt;0),'Ersparnisberechnung Sommertarif'!$B$8*SLP!C33714,"")</f>
        <v/>
      </c>
    </row>
    <row r="33735" spans="1:5" x14ac:dyDescent="0.3">
      <c r="A33735" s="25">
        <v>46374</v>
      </c>
      <c r="B33735" s="31">
        <v>0.1875</v>
      </c>
      <c r="C33735" s="46"/>
      <c r="D33735" s="29">
        <v>46374.1875</v>
      </c>
      <c r="E33735" s="15" t="str">
        <f>IF(AND($B$6=NB!$A$17,$B$8&gt;0),'Ersparnisberechnung Sommertarif'!$B$8*SLP!C33715,"")</f>
        <v/>
      </c>
    </row>
    <row r="33736" spans="1:5" x14ac:dyDescent="0.3">
      <c r="A33736" s="25">
        <v>46374</v>
      </c>
      <c r="B33736" s="31">
        <v>0.19791666666666666</v>
      </c>
      <c r="C33736" s="46"/>
      <c r="D33736" s="29">
        <v>46374.197916666664</v>
      </c>
      <c r="E33736" s="15" t="str">
        <f>IF(AND($B$6=NB!$A$17,$B$8&gt;0),'Ersparnisberechnung Sommertarif'!$B$8*SLP!C33716,"")</f>
        <v/>
      </c>
    </row>
    <row r="33737" spans="1:5" x14ac:dyDescent="0.3">
      <c r="A33737" s="25">
        <v>46374</v>
      </c>
      <c r="B33737" s="31">
        <v>0.20833333333333334</v>
      </c>
      <c r="C33737" s="46"/>
      <c r="D33737" s="29">
        <v>46374.208333333336</v>
      </c>
      <c r="E33737" s="15" t="str">
        <f>IF(AND($B$6=NB!$A$17,$B$8&gt;0),'Ersparnisberechnung Sommertarif'!$B$8*SLP!C33717,"")</f>
        <v/>
      </c>
    </row>
    <row r="33738" spans="1:5" x14ac:dyDescent="0.3">
      <c r="A33738" s="25">
        <v>46374</v>
      </c>
      <c r="B33738" s="31">
        <v>0.21875</v>
      </c>
      <c r="C33738" s="46"/>
      <c r="D33738" s="29">
        <v>46374.21875</v>
      </c>
      <c r="E33738" s="15" t="str">
        <f>IF(AND($B$6=NB!$A$17,$B$8&gt;0),'Ersparnisberechnung Sommertarif'!$B$8*SLP!C33718,"")</f>
        <v/>
      </c>
    </row>
    <row r="33739" spans="1:5" x14ac:dyDescent="0.3">
      <c r="A33739" s="25">
        <v>46374</v>
      </c>
      <c r="B33739" s="31">
        <v>0.22916666666666666</v>
      </c>
      <c r="C33739" s="46"/>
      <c r="D33739" s="29">
        <v>46374.229166666664</v>
      </c>
      <c r="E33739" s="15" t="str">
        <f>IF(AND($B$6=NB!$A$17,$B$8&gt;0),'Ersparnisberechnung Sommertarif'!$B$8*SLP!C33719,"")</f>
        <v/>
      </c>
    </row>
    <row r="33740" spans="1:5" x14ac:dyDescent="0.3">
      <c r="A33740" s="25">
        <v>46374</v>
      </c>
      <c r="B33740" s="31">
        <v>0.23958333333333334</v>
      </c>
      <c r="C33740" s="46"/>
      <c r="D33740" s="29">
        <v>46374.239583333336</v>
      </c>
      <c r="E33740" s="15" t="str">
        <f>IF(AND($B$6=NB!$A$17,$B$8&gt;0),'Ersparnisberechnung Sommertarif'!$B$8*SLP!C33720,"")</f>
        <v/>
      </c>
    </row>
    <row r="33741" spans="1:5" x14ac:dyDescent="0.3">
      <c r="A33741" s="25">
        <v>46374</v>
      </c>
      <c r="B33741" s="31">
        <v>0.25</v>
      </c>
      <c r="C33741" s="46"/>
      <c r="D33741" s="29">
        <v>46374.25</v>
      </c>
      <c r="E33741" s="15" t="str">
        <f>IF(AND($B$6=NB!$A$17,$B$8&gt;0),'Ersparnisberechnung Sommertarif'!$B$8*SLP!C33721,"")</f>
        <v/>
      </c>
    </row>
    <row r="33742" spans="1:5" x14ac:dyDescent="0.3">
      <c r="A33742" s="25">
        <v>46374</v>
      </c>
      <c r="B33742" s="31">
        <v>0.26041666666666669</v>
      </c>
      <c r="C33742" s="46"/>
      <c r="D33742" s="29">
        <v>46374.260416666664</v>
      </c>
      <c r="E33742" s="15" t="str">
        <f>IF(AND($B$6=NB!$A$17,$B$8&gt;0),'Ersparnisberechnung Sommertarif'!$B$8*SLP!C33722,"")</f>
        <v/>
      </c>
    </row>
    <row r="33743" spans="1:5" x14ac:dyDescent="0.3">
      <c r="A33743" s="25">
        <v>46374</v>
      </c>
      <c r="B33743" s="31">
        <v>0.27083333333333331</v>
      </c>
      <c r="C33743" s="46"/>
      <c r="D33743" s="29">
        <v>46374.270833333336</v>
      </c>
      <c r="E33743" s="15" t="str">
        <f>IF(AND($B$6=NB!$A$17,$B$8&gt;0),'Ersparnisberechnung Sommertarif'!$B$8*SLP!C33723,"")</f>
        <v/>
      </c>
    </row>
    <row r="33744" spans="1:5" x14ac:dyDescent="0.3">
      <c r="A33744" s="25">
        <v>46374</v>
      </c>
      <c r="B33744" s="31">
        <v>0.28125</v>
      </c>
      <c r="C33744" s="46"/>
      <c r="D33744" s="29">
        <v>46374.28125</v>
      </c>
      <c r="E33744" s="15" t="str">
        <f>IF(AND($B$6=NB!$A$17,$B$8&gt;0),'Ersparnisberechnung Sommertarif'!$B$8*SLP!C33724,"")</f>
        <v/>
      </c>
    </row>
    <row r="33745" spans="1:5" x14ac:dyDescent="0.3">
      <c r="A33745" s="25">
        <v>46374</v>
      </c>
      <c r="B33745" s="31">
        <v>0.29166666666666669</v>
      </c>
      <c r="C33745" s="46"/>
      <c r="D33745" s="29">
        <v>46374.291666666664</v>
      </c>
      <c r="E33745" s="15" t="str">
        <f>IF(AND($B$6=NB!$A$17,$B$8&gt;0),'Ersparnisberechnung Sommertarif'!$B$8*SLP!C33725,"")</f>
        <v/>
      </c>
    </row>
    <row r="33746" spans="1:5" x14ac:dyDescent="0.3">
      <c r="A33746" s="25">
        <v>46374</v>
      </c>
      <c r="B33746" s="31">
        <v>0.30208333333333331</v>
      </c>
      <c r="C33746" s="46"/>
      <c r="D33746" s="29">
        <v>46374.302083333336</v>
      </c>
      <c r="E33746" s="15" t="str">
        <f>IF(AND($B$6=NB!$A$17,$B$8&gt;0),'Ersparnisberechnung Sommertarif'!$B$8*SLP!C33726,"")</f>
        <v/>
      </c>
    </row>
    <row r="33747" spans="1:5" x14ac:dyDescent="0.3">
      <c r="A33747" s="25">
        <v>46374</v>
      </c>
      <c r="B33747" s="31">
        <v>0.3125</v>
      </c>
      <c r="C33747" s="46"/>
      <c r="D33747" s="29">
        <v>46374.3125</v>
      </c>
      <c r="E33747" s="15" t="str">
        <f>IF(AND($B$6=NB!$A$17,$B$8&gt;0),'Ersparnisberechnung Sommertarif'!$B$8*SLP!C33727,"")</f>
        <v/>
      </c>
    </row>
    <row r="33748" spans="1:5" x14ac:dyDescent="0.3">
      <c r="A33748" s="25">
        <v>46374</v>
      </c>
      <c r="B33748" s="31">
        <v>0.32291666666666669</v>
      </c>
      <c r="C33748" s="46"/>
      <c r="D33748" s="29">
        <v>46374.322916666664</v>
      </c>
      <c r="E33748" s="15" t="str">
        <f>IF(AND($B$6=NB!$A$17,$B$8&gt;0),'Ersparnisberechnung Sommertarif'!$B$8*SLP!C33728,"")</f>
        <v/>
      </c>
    </row>
    <row r="33749" spans="1:5" x14ac:dyDescent="0.3">
      <c r="A33749" s="25">
        <v>46374</v>
      </c>
      <c r="B33749" s="31">
        <v>0.33333333333333331</v>
      </c>
      <c r="C33749" s="46"/>
      <c r="D33749" s="29">
        <v>46374.333333333336</v>
      </c>
      <c r="E33749" s="15" t="str">
        <f>IF(AND($B$6=NB!$A$17,$B$8&gt;0),'Ersparnisberechnung Sommertarif'!$B$8*SLP!C33729,"")</f>
        <v/>
      </c>
    </row>
    <row r="33750" spans="1:5" x14ac:dyDescent="0.3">
      <c r="A33750" s="25">
        <v>46374</v>
      </c>
      <c r="B33750" s="31">
        <v>0.34375</v>
      </c>
      <c r="C33750" s="46"/>
      <c r="D33750" s="29">
        <v>46374.34375</v>
      </c>
      <c r="E33750" s="15" t="str">
        <f>IF(AND($B$6=NB!$A$17,$B$8&gt;0),'Ersparnisberechnung Sommertarif'!$B$8*SLP!C33730,"")</f>
        <v/>
      </c>
    </row>
    <row r="33751" spans="1:5" x14ac:dyDescent="0.3">
      <c r="A33751" s="25">
        <v>46374</v>
      </c>
      <c r="B33751" s="31">
        <v>0.35416666666666669</v>
      </c>
      <c r="C33751" s="46"/>
      <c r="D33751" s="29">
        <v>46374.354166666664</v>
      </c>
      <c r="E33751" s="15" t="str">
        <f>IF(AND($B$6=NB!$A$17,$B$8&gt;0),'Ersparnisberechnung Sommertarif'!$B$8*SLP!C33731,"")</f>
        <v/>
      </c>
    </row>
    <row r="33752" spans="1:5" x14ac:dyDescent="0.3">
      <c r="A33752" s="25">
        <v>46374</v>
      </c>
      <c r="B33752" s="31">
        <v>0.36458333333333331</v>
      </c>
      <c r="C33752" s="46"/>
      <c r="D33752" s="29">
        <v>46374.364583333336</v>
      </c>
      <c r="E33752" s="15" t="str">
        <f>IF(AND($B$6=NB!$A$17,$B$8&gt;0),'Ersparnisberechnung Sommertarif'!$B$8*SLP!C33732,"")</f>
        <v/>
      </c>
    </row>
    <row r="33753" spans="1:5" x14ac:dyDescent="0.3">
      <c r="A33753" s="25">
        <v>46374</v>
      </c>
      <c r="B33753" s="31">
        <v>0.375</v>
      </c>
      <c r="C33753" s="46"/>
      <c r="D33753" s="29">
        <v>46374.375</v>
      </c>
      <c r="E33753" s="15" t="str">
        <f>IF(AND($B$6=NB!$A$17,$B$8&gt;0),'Ersparnisberechnung Sommertarif'!$B$8*SLP!C33733,"")</f>
        <v/>
      </c>
    </row>
    <row r="33754" spans="1:5" x14ac:dyDescent="0.3">
      <c r="A33754" s="25">
        <v>46374</v>
      </c>
      <c r="B33754" s="31">
        <v>0.38541666666666669</v>
      </c>
      <c r="C33754" s="46"/>
      <c r="D33754" s="29">
        <v>46374.385416666664</v>
      </c>
      <c r="E33754" s="15" t="str">
        <f>IF(AND($B$6=NB!$A$17,$B$8&gt;0),'Ersparnisberechnung Sommertarif'!$B$8*SLP!C33734,"")</f>
        <v/>
      </c>
    </row>
    <row r="33755" spans="1:5" x14ac:dyDescent="0.3">
      <c r="A33755" s="25">
        <v>46374</v>
      </c>
      <c r="B33755" s="31">
        <v>0.39583333333333331</v>
      </c>
      <c r="C33755" s="46"/>
      <c r="D33755" s="29">
        <v>46374.395833333336</v>
      </c>
      <c r="E33755" s="15" t="str">
        <f>IF(AND($B$6=NB!$A$17,$B$8&gt;0),'Ersparnisberechnung Sommertarif'!$B$8*SLP!C33735,"")</f>
        <v/>
      </c>
    </row>
    <row r="33756" spans="1:5" x14ac:dyDescent="0.3">
      <c r="A33756" s="25">
        <v>46374</v>
      </c>
      <c r="B33756" s="31">
        <v>0.40625</v>
      </c>
      <c r="C33756" s="46"/>
      <c r="D33756" s="29">
        <v>46374.40625</v>
      </c>
      <c r="E33756" s="15" t="str">
        <f>IF(AND($B$6=NB!$A$17,$B$8&gt;0),'Ersparnisberechnung Sommertarif'!$B$8*SLP!C33736,"")</f>
        <v/>
      </c>
    </row>
    <row r="33757" spans="1:5" x14ac:dyDescent="0.3">
      <c r="A33757" s="25">
        <v>46374</v>
      </c>
      <c r="B33757" s="31">
        <v>0.41666666666666669</v>
      </c>
      <c r="C33757" s="46"/>
      <c r="D33757" s="29">
        <v>46374.416666666664</v>
      </c>
      <c r="E33757" s="15" t="str">
        <f>IF(AND($B$6=NB!$A$17,$B$8&gt;0),'Ersparnisberechnung Sommertarif'!$B$8*SLP!C33737,"")</f>
        <v/>
      </c>
    </row>
    <row r="33758" spans="1:5" x14ac:dyDescent="0.3">
      <c r="A33758" s="25">
        <v>46374</v>
      </c>
      <c r="B33758" s="31">
        <v>0.42708333333333331</v>
      </c>
      <c r="C33758" s="46"/>
      <c r="D33758" s="29">
        <v>46374.427083333336</v>
      </c>
      <c r="E33758" s="15" t="str">
        <f>IF(AND($B$6=NB!$A$17,$B$8&gt;0),'Ersparnisberechnung Sommertarif'!$B$8*SLP!C33738,"")</f>
        <v/>
      </c>
    </row>
    <row r="33759" spans="1:5" x14ac:dyDescent="0.3">
      <c r="A33759" s="25">
        <v>46374</v>
      </c>
      <c r="B33759" s="31">
        <v>0.4375</v>
      </c>
      <c r="C33759" s="46"/>
      <c r="D33759" s="29">
        <v>46374.4375</v>
      </c>
      <c r="E33759" s="15" t="str">
        <f>IF(AND($B$6=NB!$A$17,$B$8&gt;0),'Ersparnisberechnung Sommertarif'!$B$8*SLP!C33739,"")</f>
        <v/>
      </c>
    </row>
    <row r="33760" spans="1:5" x14ac:dyDescent="0.3">
      <c r="A33760" s="25">
        <v>46374</v>
      </c>
      <c r="B33760" s="31">
        <v>0.44791666666666669</v>
      </c>
      <c r="C33760" s="46"/>
      <c r="D33760" s="29">
        <v>46374.447916666664</v>
      </c>
      <c r="E33760" s="15" t="str">
        <f>IF(AND($B$6=NB!$A$17,$B$8&gt;0),'Ersparnisberechnung Sommertarif'!$B$8*SLP!C33740,"")</f>
        <v/>
      </c>
    </row>
    <row r="33761" spans="1:5" x14ac:dyDescent="0.3">
      <c r="A33761" s="25">
        <v>46374</v>
      </c>
      <c r="B33761" s="31">
        <v>0.45833333333333331</v>
      </c>
      <c r="C33761" s="46"/>
      <c r="D33761" s="29">
        <v>46374.458333333336</v>
      </c>
      <c r="E33761" s="15" t="str">
        <f>IF(AND($B$6=NB!$A$17,$B$8&gt;0),'Ersparnisberechnung Sommertarif'!$B$8*SLP!C33741,"")</f>
        <v/>
      </c>
    </row>
    <row r="33762" spans="1:5" x14ac:dyDescent="0.3">
      <c r="A33762" s="25">
        <v>46374</v>
      </c>
      <c r="B33762" s="31">
        <v>0.46875</v>
      </c>
      <c r="C33762" s="46"/>
      <c r="D33762" s="29">
        <v>46374.46875</v>
      </c>
      <c r="E33762" s="15" t="str">
        <f>IF(AND($B$6=NB!$A$17,$B$8&gt;0),'Ersparnisberechnung Sommertarif'!$B$8*SLP!C33742,"")</f>
        <v/>
      </c>
    </row>
    <row r="33763" spans="1:5" x14ac:dyDescent="0.3">
      <c r="A33763" s="25">
        <v>46374</v>
      </c>
      <c r="B33763" s="31">
        <v>0.47916666666666669</v>
      </c>
      <c r="C33763" s="46"/>
      <c r="D33763" s="29">
        <v>46374.479166666664</v>
      </c>
      <c r="E33763" s="15" t="str">
        <f>IF(AND($B$6=NB!$A$17,$B$8&gt;0),'Ersparnisberechnung Sommertarif'!$B$8*SLP!C33743,"")</f>
        <v/>
      </c>
    </row>
    <row r="33764" spans="1:5" x14ac:dyDescent="0.3">
      <c r="A33764" s="25">
        <v>46374</v>
      </c>
      <c r="B33764" s="31">
        <v>0.48958333333333331</v>
      </c>
      <c r="C33764" s="46"/>
      <c r="D33764" s="29">
        <v>46374.489583333336</v>
      </c>
      <c r="E33764" s="15" t="str">
        <f>IF(AND($B$6=NB!$A$17,$B$8&gt;0),'Ersparnisberechnung Sommertarif'!$B$8*SLP!C33744,"")</f>
        <v/>
      </c>
    </row>
    <row r="33765" spans="1:5" x14ac:dyDescent="0.3">
      <c r="A33765" s="25">
        <v>46374</v>
      </c>
      <c r="B33765" s="31">
        <v>0.5</v>
      </c>
      <c r="C33765" s="46"/>
      <c r="D33765" s="29">
        <v>46374.5</v>
      </c>
      <c r="E33765" s="15" t="str">
        <f>IF(AND($B$6=NB!$A$17,$B$8&gt;0),'Ersparnisberechnung Sommertarif'!$B$8*SLP!C33745,"")</f>
        <v/>
      </c>
    </row>
    <row r="33766" spans="1:5" x14ac:dyDescent="0.3">
      <c r="A33766" s="25">
        <v>46374</v>
      </c>
      <c r="B33766" s="31">
        <v>0.51041666666666663</v>
      </c>
      <c r="C33766" s="46"/>
      <c r="D33766" s="29">
        <v>46374.510416666664</v>
      </c>
      <c r="E33766" s="15" t="str">
        <f>IF(AND($B$6=NB!$A$17,$B$8&gt;0),'Ersparnisberechnung Sommertarif'!$B$8*SLP!C33746,"")</f>
        <v/>
      </c>
    </row>
    <row r="33767" spans="1:5" x14ac:dyDescent="0.3">
      <c r="A33767" s="25">
        <v>46374</v>
      </c>
      <c r="B33767" s="31">
        <v>0.52083333333333337</v>
      </c>
      <c r="C33767" s="46"/>
      <c r="D33767" s="29">
        <v>46374.520833333336</v>
      </c>
      <c r="E33767" s="15" t="str">
        <f>IF(AND($B$6=NB!$A$17,$B$8&gt;0),'Ersparnisberechnung Sommertarif'!$B$8*SLP!C33747,"")</f>
        <v/>
      </c>
    </row>
    <row r="33768" spans="1:5" x14ac:dyDescent="0.3">
      <c r="A33768" s="25">
        <v>46374</v>
      </c>
      <c r="B33768" s="31">
        <v>0.53125</v>
      </c>
      <c r="C33768" s="46"/>
      <c r="D33768" s="29">
        <v>46374.53125</v>
      </c>
      <c r="E33768" s="15" t="str">
        <f>IF(AND($B$6=NB!$A$17,$B$8&gt;0),'Ersparnisberechnung Sommertarif'!$B$8*SLP!C33748,"")</f>
        <v/>
      </c>
    </row>
    <row r="33769" spans="1:5" x14ac:dyDescent="0.3">
      <c r="A33769" s="25">
        <v>46374</v>
      </c>
      <c r="B33769" s="31">
        <v>0.54166666666666663</v>
      </c>
      <c r="C33769" s="46"/>
      <c r="D33769" s="29">
        <v>46374.541666666664</v>
      </c>
      <c r="E33769" s="15" t="str">
        <f>IF(AND($B$6=NB!$A$17,$B$8&gt;0),'Ersparnisberechnung Sommertarif'!$B$8*SLP!C33749,"")</f>
        <v/>
      </c>
    </row>
    <row r="33770" spans="1:5" x14ac:dyDescent="0.3">
      <c r="A33770" s="25">
        <v>46374</v>
      </c>
      <c r="B33770" s="31">
        <v>0.55208333333333337</v>
      </c>
      <c r="C33770" s="46"/>
      <c r="D33770" s="29">
        <v>46374.552083333336</v>
      </c>
      <c r="E33770" s="15" t="str">
        <f>IF(AND($B$6=NB!$A$17,$B$8&gt;0),'Ersparnisberechnung Sommertarif'!$B$8*SLP!C33750,"")</f>
        <v/>
      </c>
    </row>
    <row r="33771" spans="1:5" x14ac:dyDescent="0.3">
      <c r="A33771" s="25">
        <v>46374</v>
      </c>
      <c r="B33771" s="31">
        <v>0.5625</v>
      </c>
      <c r="C33771" s="46"/>
      <c r="D33771" s="29">
        <v>46374.5625</v>
      </c>
      <c r="E33771" s="15" t="str">
        <f>IF(AND($B$6=NB!$A$17,$B$8&gt;0),'Ersparnisberechnung Sommertarif'!$B$8*SLP!C33751,"")</f>
        <v/>
      </c>
    </row>
    <row r="33772" spans="1:5" x14ac:dyDescent="0.3">
      <c r="A33772" s="25">
        <v>46374</v>
      </c>
      <c r="B33772" s="31">
        <v>0.57291666666666663</v>
      </c>
      <c r="C33772" s="46"/>
      <c r="D33772" s="29">
        <v>46374.572916666664</v>
      </c>
      <c r="E33772" s="15" t="str">
        <f>IF(AND($B$6=NB!$A$17,$B$8&gt;0),'Ersparnisberechnung Sommertarif'!$B$8*SLP!C33752,"")</f>
        <v/>
      </c>
    </row>
    <row r="33773" spans="1:5" x14ac:dyDescent="0.3">
      <c r="A33773" s="25">
        <v>46374</v>
      </c>
      <c r="B33773" s="31">
        <v>0.58333333333333337</v>
      </c>
      <c r="C33773" s="46"/>
      <c r="D33773" s="29">
        <v>46374.583333333336</v>
      </c>
      <c r="E33773" s="15" t="str">
        <f>IF(AND($B$6=NB!$A$17,$B$8&gt;0),'Ersparnisberechnung Sommertarif'!$B$8*SLP!C33753,"")</f>
        <v/>
      </c>
    </row>
    <row r="33774" spans="1:5" x14ac:dyDescent="0.3">
      <c r="A33774" s="25">
        <v>46374</v>
      </c>
      <c r="B33774" s="31">
        <v>0.59375</v>
      </c>
      <c r="C33774" s="46"/>
      <c r="D33774" s="29">
        <v>46374.59375</v>
      </c>
      <c r="E33774" s="15" t="str">
        <f>IF(AND($B$6=NB!$A$17,$B$8&gt;0),'Ersparnisberechnung Sommertarif'!$B$8*SLP!C33754,"")</f>
        <v/>
      </c>
    </row>
    <row r="33775" spans="1:5" x14ac:dyDescent="0.3">
      <c r="A33775" s="25">
        <v>46374</v>
      </c>
      <c r="B33775" s="31">
        <v>0.60416666666666663</v>
      </c>
      <c r="C33775" s="46"/>
      <c r="D33775" s="29">
        <v>46374.604166666664</v>
      </c>
      <c r="E33775" s="15" t="str">
        <f>IF(AND($B$6=NB!$A$17,$B$8&gt;0),'Ersparnisberechnung Sommertarif'!$B$8*SLP!C33755,"")</f>
        <v/>
      </c>
    </row>
    <row r="33776" spans="1:5" x14ac:dyDescent="0.3">
      <c r="A33776" s="25">
        <v>46374</v>
      </c>
      <c r="B33776" s="31">
        <v>0.61458333333333337</v>
      </c>
      <c r="C33776" s="46"/>
      <c r="D33776" s="29">
        <v>46374.614583333336</v>
      </c>
      <c r="E33776" s="15" t="str">
        <f>IF(AND($B$6=NB!$A$17,$B$8&gt;0),'Ersparnisberechnung Sommertarif'!$B$8*SLP!C33756,"")</f>
        <v/>
      </c>
    </row>
    <row r="33777" spans="1:5" x14ac:dyDescent="0.3">
      <c r="A33777" s="25">
        <v>46374</v>
      </c>
      <c r="B33777" s="31">
        <v>0.625</v>
      </c>
      <c r="C33777" s="46"/>
      <c r="D33777" s="29">
        <v>46374.625</v>
      </c>
      <c r="E33777" s="15" t="str">
        <f>IF(AND($B$6=NB!$A$17,$B$8&gt;0),'Ersparnisberechnung Sommertarif'!$B$8*SLP!C33757,"")</f>
        <v/>
      </c>
    </row>
    <row r="33778" spans="1:5" x14ac:dyDescent="0.3">
      <c r="A33778" s="25">
        <v>46374</v>
      </c>
      <c r="B33778" s="31">
        <v>0.63541666666666663</v>
      </c>
      <c r="C33778" s="46"/>
      <c r="D33778" s="29">
        <v>46374.635416666664</v>
      </c>
      <c r="E33778" s="15" t="str">
        <f>IF(AND($B$6=NB!$A$17,$B$8&gt;0),'Ersparnisberechnung Sommertarif'!$B$8*SLP!C33758,"")</f>
        <v/>
      </c>
    </row>
    <row r="33779" spans="1:5" x14ac:dyDescent="0.3">
      <c r="A33779" s="25">
        <v>46374</v>
      </c>
      <c r="B33779" s="31">
        <v>0.64583333333333337</v>
      </c>
      <c r="C33779" s="46"/>
      <c r="D33779" s="29">
        <v>46374.645833333336</v>
      </c>
      <c r="E33779" s="15" t="str">
        <f>IF(AND($B$6=NB!$A$17,$B$8&gt;0),'Ersparnisberechnung Sommertarif'!$B$8*SLP!C33759,"")</f>
        <v/>
      </c>
    </row>
    <row r="33780" spans="1:5" x14ac:dyDescent="0.3">
      <c r="A33780" s="25">
        <v>46374</v>
      </c>
      <c r="B33780" s="31">
        <v>0.65625</v>
      </c>
      <c r="C33780" s="46"/>
      <c r="D33780" s="29">
        <v>46374.65625</v>
      </c>
      <c r="E33780" s="15" t="str">
        <f>IF(AND($B$6=NB!$A$17,$B$8&gt;0),'Ersparnisberechnung Sommertarif'!$B$8*SLP!C33760,"")</f>
        <v/>
      </c>
    </row>
    <row r="33781" spans="1:5" x14ac:dyDescent="0.3">
      <c r="A33781" s="25">
        <v>46374</v>
      </c>
      <c r="B33781" s="31">
        <v>0.66666666666666663</v>
      </c>
      <c r="C33781" s="46"/>
      <c r="D33781" s="29">
        <v>46374.666666666664</v>
      </c>
      <c r="E33781" s="15" t="str">
        <f>IF(AND($B$6=NB!$A$17,$B$8&gt;0),'Ersparnisberechnung Sommertarif'!$B$8*SLP!C33761,"")</f>
        <v/>
      </c>
    </row>
    <row r="33782" spans="1:5" x14ac:dyDescent="0.3">
      <c r="A33782" s="25">
        <v>46374</v>
      </c>
      <c r="B33782" s="31">
        <v>0.67708333333333337</v>
      </c>
      <c r="C33782" s="46"/>
      <c r="D33782" s="29">
        <v>46374.677083333336</v>
      </c>
      <c r="E33782" s="15" t="str">
        <f>IF(AND($B$6=NB!$A$17,$B$8&gt;0),'Ersparnisberechnung Sommertarif'!$B$8*SLP!C33762,"")</f>
        <v/>
      </c>
    </row>
    <row r="33783" spans="1:5" x14ac:dyDescent="0.3">
      <c r="A33783" s="25">
        <v>46374</v>
      </c>
      <c r="B33783" s="31">
        <v>0.6875</v>
      </c>
      <c r="C33783" s="46"/>
      <c r="D33783" s="29">
        <v>46374.6875</v>
      </c>
      <c r="E33783" s="15" t="str">
        <f>IF(AND($B$6=NB!$A$17,$B$8&gt;0),'Ersparnisberechnung Sommertarif'!$B$8*SLP!C33763,"")</f>
        <v/>
      </c>
    </row>
    <row r="33784" spans="1:5" x14ac:dyDescent="0.3">
      <c r="A33784" s="25">
        <v>46374</v>
      </c>
      <c r="B33784" s="31">
        <v>0.69791666666666663</v>
      </c>
      <c r="C33784" s="46"/>
      <c r="D33784" s="29">
        <v>46374.697916666664</v>
      </c>
      <c r="E33784" s="15" t="str">
        <f>IF(AND($B$6=NB!$A$17,$B$8&gt;0),'Ersparnisberechnung Sommertarif'!$B$8*SLP!C33764,"")</f>
        <v/>
      </c>
    </row>
    <row r="33785" spans="1:5" x14ac:dyDescent="0.3">
      <c r="A33785" s="25">
        <v>46374</v>
      </c>
      <c r="B33785" s="31">
        <v>0.70833333333333337</v>
      </c>
      <c r="C33785" s="46"/>
      <c r="D33785" s="29">
        <v>46374.708333333336</v>
      </c>
      <c r="E33785" s="15" t="str">
        <f>IF(AND($B$6=NB!$A$17,$B$8&gt;0),'Ersparnisberechnung Sommertarif'!$B$8*SLP!C33765,"")</f>
        <v/>
      </c>
    </row>
    <row r="33786" spans="1:5" x14ac:dyDescent="0.3">
      <c r="A33786" s="25">
        <v>46374</v>
      </c>
      <c r="B33786" s="31">
        <v>0.71875</v>
      </c>
      <c r="C33786" s="46"/>
      <c r="D33786" s="29">
        <v>46374.71875</v>
      </c>
      <c r="E33786" s="15" t="str">
        <f>IF(AND($B$6=NB!$A$17,$B$8&gt;0),'Ersparnisberechnung Sommertarif'!$B$8*SLP!C33766,"")</f>
        <v/>
      </c>
    </row>
    <row r="33787" spans="1:5" x14ac:dyDescent="0.3">
      <c r="A33787" s="25">
        <v>46374</v>
      </c>
      <c r="B33787" s="31">
        <v>0.72916666666666663</v>
      </c>
      <c r="C33787" s="46"/>
      <c r="D33787" s="29">
        <v>46374.729166666664</v>
      </c>
      <c r="E33787" s="15" t="str">
        <f>IF(AND($B$6=NB!$A$17,$B$8&gt;0),'Ersparnisberechnung Sommertarif'!$B$8*SLP!C33767,"")</f>
        <v/>
      </c>
    </row>
    <row r="33788" spans="1:5" x14ac:dyDescent="0.3">
      <c r="A33788" s="25">
        <v>46374</v>
      </c>
      <c r="B33788" s="31">
        <v>0.73958333333333337</v>
      </c>
      <c r="C33788" s="46"/>
      <c r="D33788" s="29">
        <v>46374.739583333336</v>
      </c>
      <c r="E33788" s="15" t="str">
        <f>IF(AND($B$6=NB!$A$17,$B$8&gt;0),'Ersparnisberechnung Sommertarif'!$B$8*SLP!C33768,"")</f>
        <v/>
      </c>
    </row>
    <row r="33789" spans="1:5" x14ac:dyDescent="0.3">
      <c r="A33789" s="25">
        <v>46374</v>
      </c>
      <c r="B33789" s="31">
        <v>0.75</v>
      </c>
      <c r="C33789" s="46"/>
      <c r="D33789" s="29">
        <v>46374.75</v>
      </c>
      <c r="E33789" s="15" t="str">
        <f>IF(AND($B$6=NB!$A$17,$B$8&gt;0),'Ersparnisberechnung Sommertarif'!$B$8*SLP!C33769,"")</f>
        <v/>
      </c>
    </row>
    <row r="33790" spans="1:5" x14ac:dyDescent="0.3">
      <c r="A33790" s="25">
        <v>46374</v>
      </c>
      <c r="B33790" s="31">
        <v>0.76041666666666663</v>
      </c>
      <c r="C33790" s="46"/>
      <c r="D33790" s="29">
        <v>46374.760416666664</v>
      </c>
      <c r="E33790" s="15" t="str">
        <f>IF(AND($B$6=NB!$A$17,$B$8&gt;0),'Ersparnisberechnung Sommertarif'!$B$8*SLP!C33770,"")</f>
        <v/>
      </c>
    </row>
    <row r="33791" spans="1:5" x14ac:dyDescent="0.3">
      <c r="A33791" s="25">
        <v>46374</v>
      </c>
      <c r="B33791" s="31">
        <v>0.77083333333333337</v>
      </c>
      <c r="C33791" s="46"/>
      <c r="D33791" s="29">
        <v>46374.770833333336</v>
      </c>
      <c r="E33791" s="15" t="str">
        <f>IF(AND($B$6=NB!$A$17,$B$8&gt;0),'Ersparnisberechnung Sommertarif'!$B$8*SLP!C33771,"")</f>
        <v/>
      </c>
    </row>
    <row r="33792" spans="1:5" x14ac:dyDescent="0.3">
      <c r="A33792" s="25">
        <v>46374</v>
      </c>
      <c r="B33792" s="31">
        <v>0.78125</v>
      </c>
      <c r="C33792" s="46"/>
      <c r="D33792" s="29">
        <v>46374.78125</v>
      </c>
      <c r="E33792" s="15" t="str">
        <f>IF(AND($B$6=NB!$A$17,$B$8&gt;0),'Ersparnisberechnung Sommertarif'!$B$8*SLP!C33772,"")</f>
        <v/>
      </c>
    </row>
    <row r="33793" spans="1:5" x14ac:dyDescent="0.3">
      <c r="A33793" s="25">
        <v>46374</v>
      </c>
      <c r="B33793" s="31">
        <v>0.79166666666666663</v>
      </c>
      <c r="C33793" s="46"/>
      <c r="D33793" s="29">
        <v>46374.791666666664</v>
      </c>
      <c r="E33793" s="15" t="str">
        <f>IF(AND($B$6=NB!$A$17,$B$8&gt;0),'Ersparnisberechnung Sommertarif'!$B$8*SLP!C33773,"")</f>
        <v/>
      </c>
    </row>
    <row r="33794" spans="1:5" x14ac:dyDescent="0.3">
      <c r="A33794" s="25">
        <v>46374</v>
      </c>
      <c r="B33794" s="31">
        <v>0.80208333333333337</v>
      </c>
      <c r="C33794" s="46"/>
      <c r="D33794" s="29">
        <v>46374.802083333336</v>
      </c>
      <c r="E33794" s="15" t="str">
        <f>IF(AND($B$6=NB!$A$17,$B$8&gt;0),'Ersparnisberechnung Sommertarif'!$B$8*SLP!C33774,"")</f>
        <v/>
      </c>
    </row>
    <row r="33795" spans="1:5" x14ac:dyDescent="0.3">
      <c r="A33795" s="25">
        <v>46374</v>
      </c>
      <c r="B33795" s="31">
        <v>0.8125</v>
      </c>
      <c r="C33795" s="46"/>
      <c r="D33795" s="29">
        <v>46374.8125</v>
      </c>
      <c r="E33795" s="15" t="str">
        <f>IF(AND($B$6=NB!$A$17,$B$8&gt;0),'Ersparnisberechnung Sommertarif'!$B$8*SLP!C33775,"")</f>
        <v/>
      </c>
    </row>
    <row r="33796" spans="1:5" x14ac:dyDescent="0.3">
      <c r="A33796" s="25">
        <v>46374</v>
      </c>
      <c r="B33796" s="31">
        <v>0.82291666666666663</v>
      </c>
      <c r="C33796" s="46"/>
      <c r="D33796" s="29">
        <v>46374.822916666664</v>
      </c>
      <c r="E33796" s="15" t="str">
        <f>IF(AND($B$6=NB!$A$17,$B$8&gt;0),'Ersparnisberechnung Sommertarif'!$B$8*SLP!C33776,"")</f>
        <v/>
      </c>
    </row>
    <row r="33797" spans="1:5" x14ac:dyDescent="0.3">
      <c r="A33797" s="25">
        <v>46374</v>
      </c>
      <c r="B33797" s="31">
        <v>0.83333333333333337</v>
      </c>
      <c r="C33797" s="46"/>
      <c r="D33797" s="29">
        <v>46374.833333333336</v>
      </c>
      <c r="E33797" s="15" t="str">
        <f>IF(AND($B$6=NB!$A$17,$B$8&gt;0),'Ersparnisberechnung Sommertarif'!$B$8*SLP!C33777,"")</f>
        <v/>
      </c>
    </row>
    <row r="33798" spans="1:5" x14ac:dyDescent="0.3">
      <c r="A33798" s="25">
        <v>46374</v>
      </c>
      <c r="B33798" s="31">
        <v>0.84375</v>
      </c>
      <c r="C33798" s="46"/>
      <c r="D33798" s="29">
        <v>46374.84375</v>
      </c>
      <c r="E33798" s="15" t="str">
        <f>IF(AND($B$6=NB!$A$17,$B$8&gt;0),'Ersparnisberechnung Sommertarif'!$B$8*SLP!C33778,"")</f>
        <v/>
      </c>
    </row>
    <row r="33799" spans="1:5" x14ac:dyDescent="0.3">
      <c r="A33799" s="25">
        <v>46374</v>
      </c>
      <c r="B33799" s="31">
        <v>0.85416666666666663</v>
      </c>
      <c r="C33799" s="46"/>
      <c r="D33799" s="29">
        <v>46374.854166666664</v>
      </c>
      <c r="E33799" s="15" t="str">
        <f>IF(AND($B$6=NB!$A$17,$B$8&gt;0),'Ersparnisberechnung Sommertarif'!$B$8*SLP!C33779,"")</f>
        <v/>
      </c>
    </row>
    <row r="33800" spans="1:5" x14ac:dyDescent="0.3">
      <c r="A33800" s="25">
        <v>46374</v>
      </c>
      <c r="B33800" s="31">
        <v>0.86458333333333337</v>
      </c>
      <c r="C33800" s="46"/>
      <c r="D33800" s="29">
        <v>46374.864583333336</v>
      </c>
      <c r="E33800" s="15" t="str">
        <f>IF(AND($B$6=NB!$A$17,$B$8&gt;0),'Ersparnisberechnung Sommertarif'!$B$8*SLP!C33780,"")</f>
        <v/>
      </c>
    </row>
    <row r="33801" spans="1:5" x14ac:dyDescent="0.3">
      <c r="A33801" s="25">
        <v>46374</v>
      </c>
      <c r="B33801" s="31">
        <v>0.875</v>
      </c>
      <c r="C33801" s="46"/>
      <c r="D33801" s="29">
        <v>46374.875</v>
      </c>
      <c r="E33801" s="15" t="str">
        <f>IF(AND($B$6=NB!$A$17,$B$8&gt;0),'Ersparnisberechnung Sommertarif'!$B$8*SLP!C33781,"")</f>
        <v/>
      </c>
    </row>
    <row r="33802" spans="1:5" x14ac:dyDescent="0.3">
      <c r="A33802" s="25">
        <v>46374</v>
      </c>
      <c r="B33802" s="31">
        <v>0.88541666666666663</v>
      </c>
      <c r="C33802" s="46"/>
      <c r="D33802" s="29">
        <v>46374.885416666664</v>
      </c>
      <c r="E33802" s="15" t="str">
        <f>IF(AND($B$6=NB!$A$17,$B$8&gt;0),'Ersparnisberechnung Sommertarif'!$B$8*SLP!C33782,"")</f>
        <v/>
      </c>
    </row>
    <row r="33803" spans="1:5" x14ac:dyDescent="0.3">
      <c r="A33803" s="25">
        <v>46374</v>
      </c>
      <c r="B33803" s="31">
        <v>0.89583333333333337</v>
      </c>
      <c r="C33803" s="46"/>
      <c r="D33803" s="29">
        <v>46374.895833333336</v>
      </c>
      <c r="E33803" s="15" t="str">
        <f>IF(AND($B$6=NB!$A$17,$B$8&gt;0),'Ersparnisberechnung Sommertarif'!$B$8*SLP!C33783,"")</f>
        <v/>
      </c>
    </row>
    <row r="33804" spans="1:5" x14ac:dyDescent="0.3">
      <c r="A33804" s="25">
        <v>46374</v>
      </c>
      <c r="B33804" s="31">
        <v>0.90625</v>
      </c>
      <c r="C33804" s="46"/>
      <c r="D33804" s="29">
        <v>46374.90625</v>
      </c>
      <c r="E33804" s="15" t="str">
        <f>IF(AND($B$6=NB!$A$17,$B$8&gt;0),'Ersparnisberechnung Sommertarif'!$B$8*SLP!C33784,"")</f>
        <v/>
      </c>
    </row>
    <row r="33805" spans="1:5" x14ac:dyDescent="0.3">
      <c r="A33805" s="25">
        <v>46374</v>
      </c>
      <c r="B33805" s="31">
        <v>0.91666666666666663</v>
      </c>
      <c r="C33805" s="46"/>
      <c r="D33805" s="29">
        <v>46374.916666666664</v>
      </c>
      <c r="E33805" s="15" t="str">
        <f>IF(AND($B$6=NB!$A$17,$B$8&gt;0),'Ersparnisberechnung Sommertarif'!$B$8*SLP!C33785,"")</f>
        <v/>
      </c>
    </row>
    <row r="33806" spans="1:5" x14ac:dyDescent="0.3">
      <c r="A33806" s="25">
        <v>46374</v>
      </c>
      <c r="B33806" s="31">
        <v>0.92708333333333337</v>
      </c>
      <c r="C33806" s="46"/>
      <c r="D33806" s="29">
        <v>46374.927083333336</v>
      </c>
      <c r="E33806" s="15" t="str">
        <f>IF(AND($B$6=NB!$A$17,$B$8&gt;0),'Ersparnisberechnung Sommertarif'!$B$8*SLP!C33786,"")</f>
        <v/>
      </c>
    </row>
    <row r="33807" spans="1:5" x14ac:dyDescent="0.3">
      <c r="A33807" s="25">
        <v>46374</v>
      </c>
      <c r="B33807" s="31">
        <v>0.9375</v>
      </c>
      <c r="C33807" s="46"/>
      <c r="D33807" s="29">
        <v>46374.9375</v>
      </c>
      <c r="E33807" s="15" t="str">
        <f>IF(AND($B$6=NB!$A$17,$B$8&gt;0),'Ersparnisberechnung Sommertarif'!$B$8*SLP!C33787,"")</f>
        <v/>
      </c>
    </row>
    <row r="33808" spans="1:5" x14ac:dyDescent="0.3">
      <c r="A33808" s="25">
        <v>46374</v>
      </c>
      <c r="B33808" s="31">
        <v>0.94791666666666663</v>
      </c>
      <c r="C33808" s="46"/>
      <c r="D33808" s="29">
        <v>46374.947916666664</v>
      </c>
      <c r="E33808" s="15" t="str">
        <f>IF(AND($B$6=NB!$A$17,$B$8&gt;0),'Ersparnisberechnung Sommertarif'!$B$8*SLP!C33788,"")</f>
        <v/>
      </c>
    </row>
    <row r="33809" spans="1:5" x14ac:dyDescent="0.3">
      <c r="A33809" s="25">
        <v>46374</v>
      </c>
      <c r="B33809" s="31">
        <v>0.95833333333333337</v>
      </c>
      <c r="C33809" s="46"/>
      <c r="D33809" s="29">
        <v>46374.958333333336</v>
      </c>
      <c r="E33809" s="15" t="str">
        <f>IF(AND($B$6=NB!$A$17,$B$8&gt;0),'Ersparnisberechnung Sommertarif'!$B$8*SLP!C33789,"")</f>
        <v/>
      </c>
    </row>
    <row r="33810" spans="1:5" x14ac:dyDescent="0.3">
      <c r="A33810" s="25">
        <v>46374</v>
      </c>
      <c r="B33810" s="31">
        <v>0.96875</v>
      </c>
      <c r="C33810" s="46"/>
      <c r="D33810" s="29">
        <v>46374.96875</v>
      </c>
      <c r="E33810" s="15" t="str">
        <f>IF(AND($B$6=NB!$A$17,$B$8&gt;0),'Ersparnisberechnung Sommertarif'!$B$8*SLP!C33790,"")</f>
        <v/>
      </c>
    </row>
    <row r="33811" spans="1:5" x14ac:dyDescent="0.3">
      <c r="A33811" s="25">
        <v>46374</v>
      </c>
      <c r="B33811" s="31">
        <v>0.97916666666666663</v>
      </c>
      <c r="C33811" s="46"/>
      <c r="D33811" s="29">
        <v>46374.979166666664</v>
      </c>
      <c r="E33811" s="15" t="str">
        <f>IF(AND($B$6=NB!$A$17,$B$8&gt;0),'Ersparnisberechnung Sommertarif'!$B$8*SLP!C33791,"")</f>
        <v/>
      </c>
    </row>
    <row r="33812" spans="1:5" x14ac:dyDescent="0.3">
      <c r="A33812" s="25">
        <v>46374</v>
      </c>
      <c r="B33812" s="31">
        <v>0.98958333333333337</v>
      </c>
      <c r="C33812" s="46"/>
      <c r="D33812" s="29">
        <v>46374.989583333336</v>
      </c>
      <c r="E33812" s="15" t="str">
        <f>IF(AND($B$6=NB!$A$17,$B$8&gt;0),'Ersparnisberechnung Sommertarif'!$B$8*SLP!C33792,"")</f>
        <v/>
      </c>
    </row>
    <row r="33813" spans="1:5" x14ac:dyDescent="0.3">
      <c r="A33813" s="25">
        <v>46375</v>
      </c>
      <c r="B33813" s="31">
        <v>0</v>
      </c>
      <c r="C33813" s="46"/>
      <c r="D33813" s="29">
        <v>46375</v>
      </c>
      <c r="E33813" s="15" t="str">
        <f>IF(AND($B$6=NB!$A$17,$B$8&gt;0),'Ersparnisberechnung Sommertarif'!$B$8*SLP!C33793,"")</f>
        <v/>
      </c>
    </row>
    <row r="33814" spans="1:5" x14ac:dyDescent="0.3">
      <c r="A33814" s="25">
        <v>46375</v>
      </c>
      <c r="B33814" s="31">
        <v>1.0416666666666666E-2</v>
      </c>
      <c r="C33814" s="46"/>
      <c r="D33814" s="29">
        <v>46375.010416666664</v>
      </c>
      <c r="E33814" s="15" t="str">
        <f>IF(AND($B$6=NB!$A$17,$B$8&gt;0),'Ersparnisberechnung Sommertarif'!$B$8*SLP!C33794,"")</f>
        <v/>
      </c>
    </row>
    <row r="33815" spans="1:5" x14ac:dyDescent="0.3">
      <c r="A33815" s="25">
        <v>46375</v>
      </c>
      <c r="B33815" s="31">
        <v>2.0833333333333332E-2</v>
      </c>
      <c r="C33815" s="46"/>
      <c r="D33815" s="29">
        <v>46375.020833333336</v>
      </c>
      <c r="E33815" s="15" t="str">
        <f>IF(AND($B$6=NB!$A$17,$B$8&gt;0),'Ersparnisberechnung Sommertarif'!$B$8*SLP!C33795,"")</f>
        <v/>
      </c>
    </row>
    <row r="33816" spans="1:5" x14ac:dyDescent="0.3">
      <c r="A33816" s="25">
        <v>46375</v>
      </c>
      <c r="B33816" s="31">
        <v>3.125E-2</v>
      </c>
      <c r="C33816" s="46"/>
      <c r="D33816" s="29">
        <v>46375.03125</v>
      </c>
      <c r="E33816" s="15" t="str">
        <f>IF(AND($B$6=NB!$A$17,$B$8&gt;0),'Ersparnisberechnung Sommertarif'!$B$8*SLP!C33796,"")</f>
        <v/>
      </c>
    </row>
    <row r="33817" spans="1:5" x14ac:dyDescent="0.3">
      <c r="A33817" s="25">
        <v>46375</v>
      </c>
      <c r="B33817" s="31">
        <v>4.1666666666666664E-2</v>
      </c>
      <c r="C33817" s="46"/>
      <c r="D33817" s="29">
        <v>46375.041666666664</v>
      </c>
      <c r="E33817" s="15" t="str">
        <f>IF(AND($B$6=NB!$A$17,$B$8&gt;0),'Ersparnisberechnung Sommertarif'!$B$8*SLP!C33797,"")</f>
        <v/>
      </c>
    </row>
    <row r="33818" spans="1:5" x14ac:dyDescent="0.3">
      <c r="A33818" s="25">
        <v>46375</v>
      </c>
      <c r="B33818" s="31">
        <v>5.2083333333333336E-2</v>
      </c>
      <c r="C33818" s="46"/>
      <c r="D33818" s="29">
        <v>46375.052083333336</v>
      </c>
      <c r="E33818" s="15" t="str">
        <f>IF(AND($B$6=NB!$A$17,$B$8&gt;0),'Ersparnisberechnung Sommertarif'!$B$8*SLP!C33798,"")</f>
        <v/>
      </c>
    </row>
    <row r="33819" spans="1:5" x14ac:dyDescent="0.3">
      <c r="A33819" s="25">
        <v>46375</v>
      </c>
      <c r="B33819" s="31">
        <v>6.25E-2</v>
      </c>
      <c r="C33819" s="46"/>
      <c r="D33819" s="29">
        <v>46375.0625</v>
      </c>
      <c r="E33819" s="15" t="str">
        <f>IF(AND($B$6=NB!$A$17,$B$8&gt;0),'Ersparnisberechnung Sommertarif'!$B$8*SLP!C33799,"")</f>
        <v/>
      </c>
    </row>
    <row r="33820" spans="1:5" x14ac:dyDescent="0.3">
      <c r="A33820" s="25">
        <v>46375</v>
      </c>
      <c r="B33820" s="31">
        <v>7.2916666666666671E-2</v>
      </c>
      <c r="C33820" s="46"/>
      <c r="D33820" s="29">
        <v>46375.072916666664</v>
      </c>
      <c r="E33820" s="15" t="str">
        <f>IF(AND($B$6=NB!$A$17,$B$8&gt;0),'Ersparnisberechnung Sommertarif'!$B$8*SLP!C33800,"")</f>
        <v/>
      </c>
    </row>
    <row r="33821" spans="1:5" x14ac:dyDescent="0.3">
      <c r="A33821" s="25">
        <v>46375</v>
      </c>
      <c r="B33821" s="31">
        <v>8.3333333333333329E-2</v>
      </c>
      <c r="C33821" s="46"/>
      <c r="D33821" s="29">
        <v>46375.083333333336</v>
      </c>
      <c r="E33821" s="15" t="str">
        <f>IF(AND($B$6=NB!$A$17,$B$8&gt;0),'Ersparnisberechnung Sommertarif'!$B$8*SLP!C33801,"")</f>
        <v/>
      </c>
    </row>
    <row r="33822" spans="1:5" x14ac:dyDescent="0.3">
      <c r="A33822" s="25">
        <v>46375</v>
      </c>
      <c r="B33822" s="31">
        <v>9.375E-2</v>
      </c>
      <c r="C33822" s="46"/>
      <c r="D33822" s="29">
        <v>46375.09375</v>
      </c>
      <c r="E33822" s="15" t="str">
        <f>IF(AND($B$6=NB!$A$17,$B$8&gt;0),'Ersparnisberechnung Sommertarif'!$B$8*SLP!C33802,"")</f>
        <v/>
      </c>
    </row>
    <row r="33823" spans="1:5" x14ac:dyDescent="0.3">
      <c r="A33823" s="25">
        <v>46375</v>
      </c>
      <c r="B33823" s="31">
        <v>0.10416666666666667</v>
      </c>
      <c r="C33823" s="46"/>
      <c r="D33823" s="29">
        <v>46375.104166666664</v>
      </c>
      <c r="E33823" s="15" t="str">
        <f>IF(AND($B$6=NB!$A$17,$B$8&gt;0),'Ersparnisberechnung Sommertarif'!$B$8*SLP!C33803,"")</f>
        <v/>
      </c>
    </row>
    <row r="33824" spans="1:5" x14ac:dyDescent="0.3">
      <c r="A33824" s="25">
        <v>46375</v>
      </c>
      <c r="B33824" s="31">
        <v>0.11458333333333333</v>
      </c>
      <c r="C33824" s="46"/>
      <c r="D33824" s="29">
        <v>46375.114583333336</v>
      </c>
      <c r="E33824" s="15" t="str">
        <f>IF(AND($B$6=NB!$A$17,$B$8&gt;0),'Ersparnisberechnung Sommertarif'!$B$8*SLP!C33804,"")</f>
        <v/>
      </c>
    </row>
    <row r="33825" spans="1:5" x14ac:dyDescent="0.3">
      <c r="A33825" s="25">
        <v>46375</v>
      </c>
      <c r="B33825" s="31">
        <v>0.125</v>
      </c>
      <c r="C33825" s="46"/>
      <c r="D33825" s="29">
        <v>46375.125</v>
      </c>
      <c r="E33825" s="15" t="str">
        <f>IF(AND($B$6=NB!$A$17,$B$8&gt;0),'Ersparnisberechnung Sommertarif'!$B$8*SLP!C33805,"")</f>
        <v/>
      </c>
    </row>
    <row r="33826" spans="1:5" x14ac:dyDescent="0.3">
      <c r="A33826" s="25">
        <v>46375</v>
      </c>
      <c r="B33826" s="31">
        <v>0.13541666666666666</v>
      </c>
      <c r="C33826" s="46"/>
      <c r="D33826" s="29">
        <v>46375.135416666664</v>
      </c>
      <c r="E33826" s="15" t="str">
        <f>IF(AND($B$6=NB!$A$17,$B$8&gt;0),'Ersparnisberechnung Sommertarif'!$B$8*SLP!C33806,"")</f>
        <v/>
      </c>
    </row>
    <row r="33827" spans="1:5" x14ac:dyDescent="0.3">
      <c r="A33827" s="25">
        <v>46375</v>
      </c>
      <c r="B33827" s="31">
        <v>0.14583333333333334</v>
      </c>
      <c r="C33827" s="46"/>
      <c r="D33827" s="29">
        <v>46375.145833333336</v>
      </c>
      <c r="E33827" s="15" t="str">
        <f>IF(AND($B$6=NB!$A$17,$B$8&gt;0),'Ersparnisberechnung Sommertarif'!$B$8*SLP!C33807,"")</f>
        <v/>
      </c>
    </row>
    <row r="33828" spans="1:5" x14ac:dyDescent="0.3">
      <c r="A33828" s="25">
        <v>46375</v>
      </c>
      <c r="B33828" s="31">
        <v>0.15625</v>
      </c>
      <c r="C33828" s="46"/>
      <c r="D33828" s="29">
        <v>46375.15625</v>
      </c>
      <c r="E33828" s="15" t="str">
        <f>IF(AND($B$6=NB!$A$17,$B$8&gt;0),'Ersparnisberechnung Sommertarif'!$B$8*SLP!C33808,"")</f>
        <v/>
      </c>
    </row>
    <row r="33829" spans="1:5" x14ac:dyDescent="0.3">
      <c r="A33829" s="25">
        <v>46375</v>
      </c>
      <c r="B33829" s="31">
        <v>0.16666666666666666</v>
      </c>
      <c r="C33829" s="46"/>
      <c r="D33829" s="29">
        <v>46375.166666666664</v>
      </c>
      <c r="E33829" s="15" t="str">
        <f>IF(AND($B$6=NB!$A$17,$B$8&gt;0),'Ersparnisberechnung Sommertarif'!$B$8*SLP!C33809,"")</f>
        <v/>
      </c>
    </row>
    <row r="33830" spans="1:5" x14ac:dyDescent="0.3">
      <c r="A33830" s="25">
        <v>46375</v>
      </c>
      <c r="B33830" s="31">
        <v>0.17708333333333334</v>
      </c>
      <c r="C33830" s="46"/>
      <c r="D33830" s="29">
        <v>46375.177083333336</v>
      </c>
      <c r="E33830" s="15" t="str">
        <f>IF(AND($B$6=NB!$A$17,$B$8&gt;0),'Ersparnisberechnung Sommertarif'!$B$8*SLP!C33810,"")</f>
        <v/>
      </c>
    </row>
    <row r="33831" spans="1:5" x14ac:dyDescent="0.3">
      <c r="A33831" s="25">
        <v>46375</v>
      </c>
      <c r="B33831" s="31">
        <v>0.1875</v>
      </c>
      <c r="C33831" s="46"/>
      <c r="D33831" s="29">
        <v>46375.1875</v>
      </c>
      <c r="E33831" s="15" t="str">
        <f>IF(AND($B$6=NB!$A$17,$B$8&gt;0),'Ersparnisberechnung Sommertarif'!$B$8*SLP!C33811,"")</f>
        <v/>
      </c>
    </row>
    <row r="33832" spans="1:5" x14ac:dyDescent="0.3">
      <c r="A33832" s="25">
        <v>46375</v>
      </c>
      <c r="B33832" s="31">
        <v>0.19791666666666666</v>
      </c>
      <c r="C33832" s="46"/>
      <c r="D33832" s="29">
        <v>46375.197916666664</v>
      </c>
      <c r="E33832" s="15" t="str">
        <f>IF(AND($B$6=NB!$A$17,$B$8&gt;0),'Ersparnisberechnung Sommertarif'!$B$8*SLP!C33812,"")</f>
        <v/>
      </c>
    </row>
    <row r="33833" spans="1:5" x14ac:dyDescent="0.3">
      <c r="A33833" s="25">
        <v>46375</v>
      </c>
      <c r="B33833" s="31">
        <v>0.20833333333333334</v>
      </c>
      <c r="C33833" s="46"/>
      <c r="D33833" s="29">
        <v>46375.208333333336</v>
      </c>
      <c r="E33833" s="15" t="str">
        <f>IF(AND($B$6=NB!$A$17,$B$8&gt;0),'Ersparnisberechnung Sommertarif'!$B$8*SLP!C33813,"")</f>
        <v/>
      </c>
    </row>
    <row r="33834" spans="1:5" x14ac:dyDescent="0.3">
      <c r="A33834" s="25">
        <v>46375</v>
      </c>
      <c r="B33834" s="31">
        <v>0.21875</v>
      </c>
      <c r="C33834" s="46"/>
      <c r="D33834" s="29">
        <v>46375.21875</v>
      </c>
      <c r="E33834" s="15" t="str">
        <f>IF(AND($B$6=NB!$A$17,$B$8&gt;0),'Ersparnisberechnung Sommertarif'!$B$8*SLP!C33814,"")</f>
        <v/>
      </c>
    </row>
    <row r="33835" spans="1:5" x14ac:dyDescent="0.3">
      <c r="A33835" s="25">
        <v>46375</v>
      </c>
      <c r="B33835" s="31">
        <v>0.22916666666666666</v>
      </c>
      <c r="C33835" s="46"/>
      <c r="D33835" s="29">
        <v>46375.229166666664</v>
      </c>
      <c r="E33835" s="15" t="str">
        <f>IF(AND($B$6=NB!$A$17,$B$8&gt;0),'Ersparnisberechnung Sommertarif'!$B$8*SLP!C33815,"")</f>
        <v/>
      </c>
    </row>
    <row r="33836" spans="1:5" x14ac:dyDescent="0.3">
      <c r="A33836" s="25">
        <v>46375</v>
      </c>
      <c r="B33836" s="31">
        <v>0.23958333333333334</v>
      </c>
      <c r="C33836" s="46"/>
      <c r="D33836" s="29">
        <v>46375.239583333336</v>
      </c>
      <c r="E33836" s="15" t="str">
        <f>IF(AND($B$6=NB!$A$17,$B$8&gt;0),'Ersparnisberechnung Sommertarif'!$B$8*SLP!C33816,"")</f>
        <v/>
      </c>
    </row>
    <row r="33837" spans="1:5" x14ac:dyDescent="0.3">
      <c r="A33837" s="25">
        <v>46375</v>
      </c>
      <c r="B33837" s="31">
        <v>0.25</v>
      </c>
      <c r="C33837" s="46"/>
      <c r="D33837" s="29">
        <v>46375.25</v>
      </c>
      <c r="E33837" s="15" t="str">
        <f>IF(AND($B$6=NB!$A$17,$B$8&gt;0),'Ersparnisberechnung Sommertarif'!$B$8*SLP!C33817,"")</f>
        <v/>
      </c>
    </row>
    <row r="33838" spans="1:5" x14ac:dyDescent="0.3">
      <c r="A33838" s="25">
        <v>46375</v>
      </c>
      <c r="B33838" s="31">
        <v>0.26041666666666669</v>
      </c>
      <c r="C33838" s="46"/>
      <c r="D33838" s="29">
        <v>46375.260416666664</v>
      </c>
      <c r="E33838" s="15" t="str">
        <f>IF(AND($B$6=NB!$A$17,$B$8&gt;0),'Ersparnisberechnung Sommertarif'!$B$8*SLP!C33818,"")</f>
        <v/>
      </c>
    </row>
    <row r="33839" spans="1:5" x14ac:dyDescent="0.3">
      <c r="A33839" s="25">
        <v>46375</v>
      </c>
      <c r="B33839" s="31">
        <v>0.27083333333333331</v>
      </c>
      <c r="C33839" s="46"/>
      <c r="D33839" s="29">
        <v>46375.270833333336</v>
      </c>
      <c r="E33839" s="15" t="str">
        <f>IF(AND($B$6=NB!$A$17,$B$8&gt;0),'Ersparnisberechnung Sommertarif'!$B$8*SLP!C33819,"")</f>
        <v/>
      </c>
    </row>
    <row r="33840" spans="1:5" x14ac:dyDescent="0.3">
      <c r="A33840" s="25">
        <v>46375</v>
      </c>
      <c r="B33840" s="31">
        <v>0.28125</v>
      </c>
      <c r="C33840" s="46"/>
      <c r="D33840" s="29">
        <v>46375.28125</v>
      </c>
      <c r="E33840" s="15" t="str">
        <f>IF(AND($B$6=NB!$A$17,$B$8&gt;0),'Ersparnisberechnung Sommertarif'!$B$8*SLP!C33820,"")</f>
        <v/>
      </c>
    </row>
    <row r="33841" spans="1:5" x14ac:dyDescent="0.3">
      <c r="A33841" s="25">
        <v>46375</v>
      </c>
      <c r="B33841" s="31">
        <v>0.29166666666666669</v>
      </c>
      <c r="C33841" s="46"/>
      <c r="D33841" s="29">
        <v>46375.291666666664</v>
      </c>
      <c r="E33841" s="15" t="str">
        <f>IF(AND($B$6=NB!$A$17,$B$8&gt;0),'Ersparnisberechnung Sommertarif'!$B$8*SLP!C33821,"")</f>
        <v/>
      </c>
    </row>
    <row r="33842" spans="1:5" x14ac:dyDescent="0.3">
      <c r="A33842" s="25">
        <v>46375</v>
      </c>
      <c r="B33842" s="31">
        <v>0.30208333333333331</v>
      </c>
      <c r="C33842" s="46"/>
      <c r="D33842" s="29">
        <v>46375.302083333336</v>
      </c>
      <c r="E33842" s="15" t="str">
        <f>IF(AND($B$6=NB!$A$17,$B$8&gt;0),'Ersparnisberechnung Sommertarif'!$B$8*SLP!C33822,"")</f>
        <v/>
      </c>
    </row>
    <row r="33843" spans="1:5" x14ac:dyDescent="0.3">
      <c r="A33843" s="25">
        <v>46375</v>
      </c>
      <c r="B33843" s="31">
        <v>0.3125</v>
      </c>
      <c r="C33843" s="46"/>
      <c r="D33843" s="29">
        <v>46375.3125</v>
      </c>
      <c r="E33843" s="15" t="str">
        <f>IF(AND($B$6=NB!$A$17,$B$8&gt;0),'Ersparnisberechnung Sommertarif'!$B$8*SLP!C33823,"")</f>
        <v/>
      </c>
    </row>
    <row r="33844" spans="1:5" x14ac:dyDescent="0.3">
      <c r="A33844" s="25">
        <v>46375</v>
      </c>
      <c r="B33844" s="31">
        <v>0.32291666666666669</v>
      </c>
      <c r="C33844" s="46"/>
      <c r="D33844" s="29">
        <v>46375.322916666664</v>
      </c>
      <c r="E33844" s="15" t="str">
        <f>IF(AND($B$6=NB!$A$17,$B$8&gt;0),'Ersparnisberechnung Sommertarif'!$B$8*SLP!C33824,"")</f>
        <v/>
      </c>
    </row>
    <row r="33845" spans="1:5" x14ac:dyDescent="0.3">
      <c r="A33845" s="25">
        <v>46375</v>
      </c>
      <c r="B33845" s="31">
        <v>0.33333333333333331</v>
      </c>
      <c r="C33845" s="46"/>
      <c r="D33845" s="29">
        <v>46375.333333333336</v>
      </c>
      <c r="E33845" s="15" t="str">
        <f>IF(AND($B$6=NB!$A$17,$B$8&gt;0),'Ersparnisberechnung Sommertarif'!$B$8*SLP!C33825,"")</f>
        <v/>
      </c>
    </row>
    <row r="33846" spans="1:5" x14ac:dyDescent="0.3">
      <c r="A33846" s="25">
        <v>46375</v>
      </c>
      <c r="B33846" s="31">
        <v>0.34375</v>
      </c>
      <c r="C33846" s="46"/>
      <c r="D33846" s="29">
        <v>46375.34375</v>
      </c>
      <c r="E33846" s="15" t="str">
        <f>IF(AND($B$6=NB!$A$17,$B$8&gt;0),'Ersparnisberechnung Sommertarif'!$B$8*SLP!C33826,"")</f>
        <v/>
      </c>
    </row>
    <row r="33847" spans="1:5" x14ac:dyDescent="0.3">
      <c r="A33847" s="25">
        <v>46375</v>
      </c>
      <c r="B33847" s="31">
        <v>0.35416666666666669</v>
      </c>
      <c r="C33847" s="46"/>
      <c r="D33847" s="29">
        <v>46375.354166666664</v>
      </c>
      <c r="E33847" s="15" t="str">
        <f>IF(AND($B$6=NB!$A$17,$B$8&gt;0),'Ersparnisberechnung Sommertarif'!$B$8*SLP!C33827,"")</f>
        <v/>
      </c>
    </row>
    <row r="33848" spans="1:5" x14ac:dyDescent="0.3">
      <c r="A33848" s="25">
        <v>46375</v>
      </c>
      <c r="B33848" s="31">
        <v>0.36458333333333331</v>
      </c>
      <c r="C33848" s="46"/>
      <c r="D33848" s="29">
        <v>46375.364583333336</v>
      </c>
      <c r="E33848" s="15" t="str">
        <f>IF(AND($B$6=NB!$A$17,$B$8&gt;0),'Ersparnisberechnung Sommertarif'!$B$8*SLP!C33828,"")</f>
        <v/>
      </c>
    </row>
    <row r="33849" spans="1:5" x14ac:dyDescent="0.3">
      <c r="A33849" s="25">
        <v>46375</v>
      </c>
      <c r="B33849" s="31">
        <v>0.375</v>
      </c>
      <c r="C33849" s="46"/>
      <c r="D33849" s="29">
        <v>46375.375</v>
      </c>
      <c r="E33849" s="15" t="str">
        <f>IF(AND($B$6=NB!$A$17,$B$8&gt;0),'Ersparnisberechnung Sommertarif'!$B$8*SLP!C33829,"")</f>
        <v/>
      </c>
    </row>
    <row r="33850" spans="1:5" x14ac:dyDescent="0.3">
      <c r="A33850" s="25">
        <v>46375</v>
      </c>
      <c r="B33850" s="31">
        <v>0.38541666666666669</v>
      </c>
      <c r="C33850" s="46"/>
      <c r="D33850" s="29">
        <v>46375.385416666664</v>
      </c>
      <c r="E33850" s="15" t="str">
        <f>IF(AND($B$6=NB!$A$17,$B$8&gt;0),'Ersparnisberechnung Sommertarif'!$B$8*SLP!C33830,"")</f>
        <v/>
      </c>
    </row>
    <row r="33851" spans="1:5" x14ac:dyDescent="0.3">
      <c r="A33851" s="25">
        <v>46375</v>
      </c>
      <c r="B33851" s="31">
        <v>0.39583333333333331</v>
      </c>
      <c r="C33851" s="46"/>
      <c r="D33851" s="29">
        <v>46375.395833333336</v>
      </c>
      <c r="E33851" s="15" t="str">
        <f>IF(AND($B$6=NB!$A$17,$B$8&gt;0),'Ersparnisberechnung Sommertarif'!$B$8*SLP!C33831,"")</f>
        <v/>
      </c>
    </row>
    <row r="33852" spans="1:5" x14ac:dyDescent="0.3">
      <c r="A33852" s="25">
        <v>46375</v>
      </c>
      <c r="B33852" s="31">
        <v>0.40625</v>
      </c>
      <c r="C33852" s="46"/>
      <c r="D33852" s="29">
        <v>46375.40625</v>
      </c>
      <c r="E33852" s="15" t="str">
        <f>IF(AND($B$6=NB!$A$17,$B$8&gt;0),'Ersparnisberechnung Sommertarif'!$B$8*SLP!C33832,"")</f>
        <v/>
      </c>
    </row>
    <row r="33853" spans="1:5" x14ac:dyDescent="0.3">
      <c r="A33853" s="25">
        <v>46375</v>
      </c>
      <c r="B33853" s="31">
        <v>0.41666666666666669</v>
      </c>
      <c r="C33853" s="46"/>
      <c r="D33853" s="29">
        <v>46375.416666666664</v>
      </c>
      <c r="E33853" s="15" t="str">
        <f>IF(AND($B$6=NB!$A$17,$B$8&gt;0),'Ersparnisberechnung Sommertarif'!$B$8*SLP!C33833,"")</f>
        <v/>
      </c>
    </row>
    <row r="33854" spans="1:5" x14ac:dyDescent="0.3">
      <c r="A33854" s="25">
        <v>46375</v>
      </c>
      <c r="B33854" s="31">
        <v>0.42708333333333331</v>
      </c>
      <c r="C33854" s="46"/>
      <c r="D33854" s="29">
        <v>46375.427083333336</v>
      </c>
      <c r="E33854" s="15" t="str">
        <f>IF(AND($B$6=NB!$A$17,$B$8&gt;0),'Ersparnisberechnung Sommertarif'!$B$8*SLP!C33834,"")</f>
        <v/>
      </c>
    </row>
    <row r="33855" spans="1:5" x14ac:dyDescent="0.3">
      <c r="A33855" s="25">
        <v>46375</v>
      </c>
      <c r="B33855" s="31">
        <v>0.4375</v>
      </c>
      <c r="C33855" s="46"/>
      <c r="D33855" s="29">
        <v>46375.4375</v>
      </c>
      <c r="E33855" s="15" t="str">
        <f>IF(AND($B$6=NB!$A$17,$B$8&gt;0),'Ersparnisberechnung Sommertarif'!$B$8*SLP!C33835,"")</f>
        <v/>
      </c>
    </row>
    <row r="33856" spans="1:5" x14ac:dyDescent="0.3">
      <c r="A33856" s="25">
        <v>46375</v>
      </c>
      <c r="B33856" s="31">
        <v>0.44791666666666669</v>
      </c>
      <c r="C33856" s="46"/>
      <c r="D33856" s="29">
        <v>46375.447916666664</v>
      </c>
      <c r="E33856" s="15" t="str">
        <f>IF(AND($B$6=NB!$A$17,$B$8&gt;0),'Ersparnisberechnung Sommertarif'!$B$8*SLP!C33836,"")</f>
        <v/>
      </c>
    </row>
    <row r="33857" spans="1:5" x14ac:dyDescent="0.3">
      <c r="A33857" s="25">
        <v>46375</v>
      </c>
      <c r="B33857" s="31">
        <v>0.45833333333333331</v>
      </c>
      <c r="C33857" s="46"/>
      <c r="D33857" s="29">
        <v>46375.458333333336</v>
      </c>
      <c r="E33857" s="15" t="str">
        <f>IF(AND($B$6=NB!$A$17,$B$8&gt;0),'Ersparnisberechnung Sommertarif'!$B$8*SLP!C33837,"")</f>
        <v/>
      </c>
    </row>
    <row r="33858" spans="1:5" x14ac:dyDescent="0.3">
      <c r="A33858" s="25">
        <v>46375</v>
      </c>
      <c r="B33858" s="31">
        <v>0.46875</v>
      </c>
      <c r="C33858" s="46"/>
      <c r="D33858" s="29">
        <v>46375.46875</v>
      </c>
      <c r="E33858" s="15" t="str">
        <f>IF(AND($B$6=NB!$A$17,$B$8&gt;0),'Ersparnisberechnung Sommertarif'!$B$8*SLP!C33838,"")</f>
        <v/>
      </c>
    </row>
    <row r="33859" spans="1:5" x14ac:dyDescent="0.3">
      <c r="A33859" s="25">
        <v>46375</v>
      </c>
      <c r="B33859" s="31">
        <v>0.47916666666666669</v>
      </c>
      <c r="C33859" s="46"/>
      <c r="D33859" s="29">
        <v>46375.479166666664</v>
      </c>
      <c r="E33859" s="15" t="str">
        <f>IF(AND($B$6=NB!$A$17,$B$8&gt;0),'Ersparnisberechnung Sommertarif'!$B$8*SLP!C33839,"")</f>
        <v/>
      </c>
    </row>
    <row r="33860" spans="1:5" x14ac:dyDescent="0.3">
      <c r="A33860" s="25">
        <v>46375</v>
      </c>
      <c r="B33860" s="31">
        <v>0.48958333333333331</v>
      </c>
      <c r="C33860" s="46"/>
      <c r="D33860" s="29">
        <v>46375.489583333336</v>
      </c>
      <c r="E33860" s="15" t="str">
        <f>IF(AND($B$6=NB!$A$17,$B$8&gt;0),'Ersparnisberechnung Sommertarif'!$B$8*SLP!C33840,"")</f>
        <v/>
      </c>
    </row>
    <row r="33861" spans="1:5" x14ac:dyDescent="0.3">
      <c r="A33861" s="25">
        <v>46375</v>
      </c>
      <c r="B33861" s="31">
        <v>0.5</v>
      </c>
      <c r="C33861" s="46"/>
      <c r="D33861" s="29">
        <v>46375.5</v>
      </c>
      <c r="E33861" s="15" t="str">
        <f>IF(AND($B$6=NB!$A$17,$B$8&gt;0),'Ersparnisberechnung Sommertarif'!$B$8*SLP!C33841,"")</f>
        <v/>
      </c>
    </row>
    <row r="33862" spans="1:5" x14ac:dyDescent="0.3">
      <c r="A33862" s="25">
        <v>46375</v>
      </c>
      <c r="B33862" s="31">
        <v>0.51041666666666663</v>
      </c>
      <c r="C33862" s="46"/>
      <c r="D33862" s="29">
        <v>46375.510416666664</v>
      </c>
      <c r="E33862" s="15" t="str">
        <f>IF(AND($B$6=NB!$A$17,$B$8&gt;0),'Ersparnisberechnung Sommertarif'!$B$8*SLP!C33842,"")</f>
        <v/>
      </c>
    </row>
    <row r="33863" spans="1:5" x14ac:dyDescent="0.3">
      <c r="A33863" s="25">
        <v>46375</v>
      </c>
      <c r="B33863" s="31">
        <v>0.52083333333333337</v>
      </c>
      <c r="C33863" s="46"/>
      <c r="D33863" s="29">
        <v>46375.520833333336</v>
      </c>
      <c r="E33863" s="15" t="str">
        <f>IF(AND($B$6=NB!$A$17,$B$8&gt;0),'Ersparnisberechnung Sommertarif'!$B$8*SLP!C33843,"")</f>
        <v/>
      </c>
    </row>
    <row r="33864" spans="1:5" x14ac:dyDescent="0.3">
      <c r="A33864" s="25">
        <v>46375</v>
      </c>
      <c r="B33864" s="31">
        <v>0.53125</v>
      </c>
      <c r="C33864" s="46"/>
      <c r="D33864" s="29">
        <v>46375.53125</v>
      </c>
      <c r="E33864" s="15" t="str">
        <f>IF(AND($B$6=NB!$A$17,$B$8&gt;0),'Ersparnisberechnung Sommertarif'!$B$8*SLP!C33844,"")</f>
        <v/>
      </c>
    </row>
    <row r="33865" spans="1:5" x14ac:dyDescent="0.3">
      <c r="A33865" s="25">
        <v>46375</v>
      </c>
      <c r="B33865" s="31">
        <v>0.54166666666666663</v>
      </c>
      <c r="C33865" s="46"/>
      <c r="D33865" s="29">
        <v>46375.541666666664</v>
      </c>
      <c r="E33865" s="15" t="str">
        <f>IF(AND($B$6=NB!$A$17,$B$8&gt;0),'Ersparnisberechnung Sommertarif'!$B$8*SLP!C33845,"")</f>
        <v/>
      </c>
    </row>
    <row r="33866" spans="1:5" x14ac:dyDescent="0.3">
      <c r="A33866" s="25">
        <v>46375</v>
      </c>
      <c r="B33866" s="31">
        <v>0.55208333333333337</v>
      </c>
      <c r="C33866" s="46"/>
      <c r="D33866" s="29">
        <v>46375.552083333336</v>
      </c>
      <c r="E33866" s="15" t="str">
        <f>IF(AND($B$6=NB!$A$17,$B$8&gt;0),'Ersparnisberechnung Sommertarif'!$B$8*SLP!C33846,"")</f>
        <v/>
      </c>
    </row>
    <row r="33867" spans="1:5" x14ac:dyDescent="0.3">
      <c r="A33867" s="25">
        <v>46375</v>
      </c>
      <c r="B33867" s="31">
        <v>0.5625</v>
      </c>
      <c r="C33867" s="46"/>
      <c r="D33867" s="29">
        <v>46375.5625</v>
      </c>
      <c r="E33867" s="15" t="str">
        <f>IF(AND($B$6=NB!$A$17,$B$8&gt;0),'Ersparnisberechnung Sommertarif'!$B$8*SLP!C33847,"")</f>
        <v/>
      </c>
    </row>
    <row r="33868" spans="1:5" x14ac:dyDescent="0.3">
      <c r="A33868" s="25">
        <v>46375</v>
      </c>
      <c r="B33868" s="31">
        <v>0.57291666666666663</v>
      </c>
      <c r="C33868" s="46"/>
      <c r="D33868" s="29">
        <v>46375.572916666664</v>
      </c>
      <c r="E33868" s="15" t="str">
        <f>IF(AND($B$6=NB!$A$17,$B$8&gt;0),'Ersparnisberechnung Sommertarif'!$B$8*SLP!C33848,"")</f>
        <v/>
      </c>
    </row>
    <row r="33869" spans="1:5" x14ac:dyDescent="0.3">
      <c r="A33869" s="25">
        <v>46375</v>
      </c>
      <c r="B33869" s="31">
        <v>0.58333333333333337</v>
      </c>
      <c r="C33869" s="46"/>
      <c r="D33869" s="29">
        <v>46375.583333333336</v>
      </c>
      <c r="E33869" s="15" t="str">
        <f>IF(AND($B$6=NB!$A$17,$B$8&gt;0),'Ersparnisberechnung Sommertarif'!$B$8*SLP!C33849,"")</f>
        <v/>
      </c>
    </row>
    <row r="33870" spans="1:5" x14ac:dyDescent="0.3">
      <c r="A33870" s="25">
        <v>46375</v>
      </c>
      <c r="B33870" s="31">
        <v>0.59375</v>
      </c>
      <c r="C33870" s="46"/>
      <c r="D33870" s="29">
        <v>46375.59375</v>
      </c>
      <c r="E33870" s="15" t="str">
        <f>IF(AND($B$6=NB!$A$17,$B$8&gt;0),'Ersparnisberechnung Sommertarif'!$B$8*SLP!C33850,"")</f>
        <v/>
      </c>
    </row>
    <row r="33871" spans="1:5" x14ac:dyDescent="0.3">
      <c r="A33871" s="25">
        <v>46375</v>
      </c>
      <c r="B33871" s="31">
        <v>0.60416666666666663</v>
      </c>
      <c r="C33871" s="46"/>
      <c r="D33871" s="29">
        <v>46375.604166666664</v>
      </c>
      <c r="E33871" s="15" t="str">
        <f>IF(AND($B$6=NB!$A$17,$B$8&gt;0),'Ersparnisberechnung Sommertarif'!$B$8*SLP!C33851,"")</f>
        <v/>
      </c>
    </row>
    <row r="33872" spans="1:5" x14ac:dyDescent="0.3">
      <c r="A33872" s="25">
        <v>46375</v>
      </c>
      <c r="B33872" s="31">
        <v>0.61458333333333337</v>
      </c>
      <c r="C33872" s="46"/>
      <c r="D33872" s="29">
        <v>46375.614583333336</v>
      </c>
      <c r="E33872" s="15" t="str">
        <f>IF(AND($B$6=NB!$A$17,$B$8&gt;0),'Ersparnisberechnung Sommertarif'!$B$8*SLP!C33852,"")</f>
        <v/>
      </c>
    </row>
    <row r="33873" spans="1:5" x14ac:dyDescent="0.3">
      <c r="A33873" s="25">
        <v>46375</v>
      </c>
      <c r="B33873" s="31">
        <v>0.625</v>
      </c>
      <c r="C33873" s="46"/>
      <c r="D33873" s="29">
        <v>46375.625</v>
      </c>
      <c r="E33873" s="15" t="str">
        <f>IF(AND($B$6=NB!$A$17,$B$8&gt;0),'Ersparnisberechnung Sommertarif'!$B$8*SLP!C33853,"")</f>
        <v/>
      </c>
    </row>
    <row r="33874" spans="1:5" x14ac:dyDescent="0.3">
      <c r="A33874" s="25">
        <v>46375</v>
      </c>
      <c r="B33874" s="31">
        <v>0.63541666666666663</v>
      </c>
      <c r="C33874" s="46"/>
      <c r="D33874" s="29">
        <v>46375.635416666664</v>
      </c>
      <c r="E33874" s="15" t="str">
        <f>IF(AND($B$6=NB!$A$17,$B$8&gt;0),'Ersparnisberechnung Sommertarif'!$B$8*SLP!C33854,"")</f>
        <v/>
      </c>
    </row>
    <row r="33875" spans="1:5" x14ac:dyDescent="0.3">
      <c r="A33875" s="25">
        <v>46375</v>
      </c>
      <c r="B33875" s="31">
        <v>0.64583333333333337</v>
      </c>
      <c r="C33875" s="46"/>
      <c r="D33875" s="29">
        <v>46375.645833333336</v>
      </c>
      <c r="E33875" s="15" t="str">
        <f>IF(AND($B$6=NB!$A$17,$B$8&gt;0),'Ersparnisberechnung Sommertarif'!$B$8*SLP!C33855,"")</f>
        <v/>
      </c>
    </row>
    <row r="33876" spans="1:5" x14ac:dyDescent="0.3">
      <c r="A33876" s="25">
        <v>46375</v>
      </c>
      <c r="B33876" s="31">
        <v>0.65625</v>
      </c>
      <c r="C33876" s="46"/>
      <c r="D33876" s="29">
        <v>46375.65625</v>
      </c>
      <c r="E33876" s="15" t="str">
        <f>IF(AND($B$6=NB!$A$17,$B$8&gt;0),'Ersparnisberechnung Sommertarif'!$B$8*SLP!C33856,"")</f>
        <v/>
      </c>
    </row>
    <row r="33877" spans="1:5" x14ac:dyDescent="0.3">
      <c r="A33877" s="25">
        <v>46375</v>
      </c>
      <c r="B33877" s="31">
        <v>0.66666666666666663</v>
      </c>
      <c r="C33877" s="46"/>
      <c r="D33877" s="29">
        <v>46375.666666666664</v>
      </c>
      <c r="E33877" s="15" t="str">
        <f>IF(AND($B$6=NB!$A$17,$B$8&gt;0),'Ersparnisberechnung Sommertarif'!$B$8*SLP!C33857,"")</f>
        <v/>
      </c>
    </row>
    <row r="33878" spans="1:5" x14ac:dyDescent="0.3">
      <c r="A33878" s="25">
        <v>46375</v>
      </c>
      <c r="B33878" s="31">
        <v>0.67708333333333337</v>
      </c>
      <c r="C33878" s="46"/>
      <c r="D33878" s="29">
        <v>46375.677083333336</v>
      </c>
      <c r="E33878" s="15" t="str">
        <f>IF(AND($B$6=NB!$A$17,$B$8&gt;0),'Ersparnisberechnung Sommertarif'!$B$8*SLP!C33858,"")</f>
        <v/>
      </c>
    </row>
    <row r="33879" spans="1:5" x14ac:dyDescent="0.3">
      <c r="A33879" s="25">
        <v>46375</v>
      </c>
      <c r="B33879" s="31">
        <v>0.6875</v>
      </c>
      <c r="C33879" s="46"/>
      <c r="D33879" s="29">
        <v>46375.6875</v>
      </c>
      <c r="E33879" s="15" t="str">
        <f>IF(AND($B$6=NB!$A$17,$B$8&gt;0),'Ersparnisberechnung Sommertarif'!$B$8*SLP!C33859,"")</f>
        <v/>
      </c>
    </row>
    <row r="33880" spans="1:5" x14ac:dyDescent="0.3">
      <c r="A33880" s="25">
        <v>46375</v>
      </c>
      <c r="B33880" s="31">
        <v>0.69791666666666663</v>
      </c>
      <c r="C33880" s="46"/>
      <c r="D33880" s="29">
        <v>46375.697916666664</v>
      </c>
      <c r="E33880" s="15" t="str">
        <f>IF(AND($B$6=NB!$A$17,$B$8&gt;0),'Ersparnisberechnung Sommertarif'!$B$8*SLP!C33860,"")</f>
        <v/>
      </c>
    </row>
    <row r="33881" spans="1:5" x14ac:dyDescent="0.3">
      <c r="A33881" s="25">
        <v>46375</v>
      </c>
      <c r="B33881" s="31">
        <v>0.70833333333333337</v>
      </c>
      <c r="C33881" s="46"/>
      <c r="D33881" s="29">
        <v>46375.708333333336</v>
      </c>
      <c r="E33881" s="15" t="str">
        <f>IF(AND($B$6=NB!$A$17,$B$8&gt;0),'Ersparnisberechnung Sommertarif'!$B$8*SLP!C33861,"")</f>
        <v/>
      </c>
    </row>
    <row r="33882" spans="1:5" x14ac:dyDescent="0.3">
      <c r="A33882" s="25">
        <v>46375</v>
      </c>
      <c r="B33882" s="31">
        <v>0.71875</v>
      </c>
      <c r="C33882" s="46"/>
      <c r="D33882" s="29">
        <v>46375.71875</v>
      </c>
      <c r="E33882" s="15" t="str">
        <f>IF(AND($B$6=NB!$A$17,$B$8&gt;0),'Ersparnisberechnung Sommertarif'!$B$8*SLP!C33862,"")</f>
        <v/>
      </c>
    </row>
    <row r="33883" spans="1:5" x14ac:dyDescent="0.3">
      <c r="A33883" s="25">
        <v>46375</v>
      </c>
      <c r="B33883" s="31">
        <v>0.72916666666666663</v>
      </c>
      <c r="C33883" s="46"/>
      <c r="D33883" s="29">
        <v>46375.729166666664</v>
      </c>
      <c r="E33883" s="15" t="str">
        <f>IF(AND($B$6=NB!$A$17,$B$8&gt;0),'Ersparnisberechnung Sommertarif'!$B$8*SLP!C33863,"")</f>
        <v/>
      </c>
    </row>
    <row r="33884" spans="1:5" x14ac:dyDescent="0.3">
      <c r="A33884" s="25">
        <v>46375</v>
      </c>
      <c r="B33884" s="31">
        <v>0.73958333333333337</v>
      </c>
      <c r="C33884" s="46"/>
      <c r="D33884" s="29">
        <v>46375.739583333336</v>
      </c>
      <c r="E33884" s="15" t="str">
        <f>IF(AND($B$6=NB!$A$17,$B$8&gt;0),'Ersparnisberechnung Sommertarif'!$B$8*SLP!C33864,"")</f>
        <v/>
      </c>
    </row>
    <row r="33885" spans="1:5" x14ac:dyDescent="0.3">
      <c r="A33885" s="25">
        <v>46375</v>
      </c>
      <c r="B33885" s="31">
        <v>0.75</v>
      </c>
      <c r="C33885" s="46"/>
      <c r="D33885" s="29">
        <v>46375.75</v>
      </c>
      <c r="E33885" s="15" t="str">
        <f>IF(AND($B$6=NB!$A$17,$B$8&gt;0),'Ersparnisberechnung Sommertarif'!$B$8*SLP!C33865,"")</f>
        <v/>
      </c>
    </row>
    <row r="33886" spans="1:5" x14ac:dyDescent="0.3">
      <c r="A33886" s="25">
        <v>46375</v>
      </c>
      <c r="B33886" s="31">
        <v>0.76041666666666663</v>
      </c>
      <c r="C33886" s="46"/>
      <c r="D33886" s="29">
        <v>46375.760416666664</v>
      </c>
      <c r="E33886" s="15" t="str">
        <f>IF(AND($B$6=NB!$A$17,$B$8&gt;0),'Ersparnisberechnung Sommertarif'!$B$8*SLP!C33866,"")</f>
        <v/>
      </c>
    </row>
    <row r="33887" spans="1:5" x14ac:dyDescent="0.3">
      <c r="A33887" s="25">
        <v>46375</v>
      </c>
      <c r="B33887" s="31">
        <v>0.77083333333333337</v>
      </c>
      <c r="C33887" s="46"/>
      <c r="D33887" s="29">
        <v>46375.770833333336</v>
      </c>
      <c r="E33887" s="15" t="str">
        <f>IF(AND($B$6=NB!$A$17,$B$8&gt;0),'Ersparnisberechnung Sommertarif'!$B$8*SLP!C33867,"")</f>
        <v/>
      </c>
    </row>
    <row r="33888" spans="1:5" x14ac:dyDescent="0.3">
      <c r="A33888" s="25">
        <v>46375</v>
      </c>
      <c r="B33888" s="31">
        <v>0.78125</v>
      </c>
      <c r="C33888" s="46"/>
      <c r="D33888" s="29">
        <v>46375.78125</v>
      </c>
      <c r="E33888" s="15" t="str">
        <f>IF(AND($B$6=NB!$A$17,$B$8&gt;0),'Ersparnisberechnung Sommertarif'!$B$8*SLP!C33868,"")</f>
        <v/>
      </c>
    </row>
    <row r="33889" spans="1:5" x14ac:dyDescent="0.3">
      <c r="A33889" s="25">
        <v>46375</v>
      </c>
      <c r="B33889" s="31">
        <v>0.79166666666666663</v>
      </c>
      <c r="C33889" s="46"/>
      <c r="D33889" s="29">
        <v>46375.791666666664</v>
      </c>
      <c r="E33889" s="15" t="str">
        <f>IF(AND($B$6=NB!$A$17,$B$8&gt;0),'Ersparnisberechnung Sommertarif'!$B$8*SLP!C33869,"")</f>
        <v/>
      </c>
    </row>
    <row r="33890" spans="1:5" x14ac:dyDescent="0.3">
      <c r="A33890" s="25">
        <v>46375</v>
      </c>
      <c r="B33890" s="31">
        <v>0.80208333333333337</v>
      </c>
      <c r="C33890" s="46"/>
      <c r="D33890" s="29">
        <v>46375.802083333336</v>
      </c>
      <c r="E33890" s="15" t="str">
        <f>IF(AND($B$6=NB!$A$17,$B$8&gt;0),'Ersparnisberechnung Sommertarif'!$B$8*SLP!C33870,"")</f>
        <v/>
      </c>
    </row>
    <row r="33891" spans="1:5" x14ac:dyDescent="0.3">
      <c r="A33891" s="25">
        <v>46375</v>
      </c>
      <c r="B33891" s="31">
        <v>0.8125</v>
      </c>
      <c r="C33891" s="46"/>
      <c r="D33891" s="29">
        <v>46375.8125</v>
      </c>
      <c r="E33891" s="15" t="str">
        <f>IF(AND($B$6=NB!$A$17,$B$8&gt;0),'Ersparnisberechnung Sommertarif'!$B$8*SLP!C33871,"")</f>
        <v/>
      </c>
    </row>
    <row r="33892" spans="1:5" x14ac:dyDescent="0.3">
      <c r="A33892" s="25">
        <v>46375</v>
      </c>
      <c r="B33892" s="31">
        <v>0.82291666666666663</v>
      </c>
      <c r="C33892" s="46"/>
      <c r="D33892" s="29">
        <v>46375.822916666664</v>
      </c>
      <c r="E33892" s="15" t="str">
        <f>IF(AND($B$6=NB!$A$17,$B$8&gt;0),'Ersparnisberechnung Sommertarif'!$B$8*SLP!C33872,"")</f>
        <v/>
      </c>
    </row>
    <row r="33893" spans="1:5" x14ac:dyDescent="0.3">
      <c r="A33893" s="25">
        <v>46375</v>
      </c>
      <c r="B33893" s="31">
        <v>0.83333333333333337</v>
      </c>
      <c r="C33893" s="46"/>
      <c r="D33893" s="29">
        <v>46375.833333333336</v>
      </c>
      <c r="E33893" s="15" t="str">
        <f>IF(AND($B$6=NB!$A$17,$B$8&gt;0),'Ersparnisberechnung Sommertarif'!$B$8*SLP!C33873,"")</f>
        <v/>
      </c>
    </row>
    <row r="33894" spans="1:5" x14ac:dyDescent="0.3">
      <c r="A33894" s="25">
        <v>46375</v>
      </c>
      <c r="B33894" s="31">
        <v>0.84375</v>
      </c>
      <c r="C33894" s="46"/>
      <c r="D33894" s="29">
        <v>46375.84375</v>
      </c>
      <c r="E33894" s="15" t="str">
        <f>IF(AND($B$6=NB!$A$17,$B$8&gt;0),'Ersparnisberechnung Sommertarif'!$B$8*SLP!C33874,"")</f>
        <v/>
      </c>
    </row>
    <row r="33895" spans="1:5" x14ac:dyDescent="0.3">
      <c r="A33895" s="25">
        <v>46375</v>
      </c>
      <c r="B33895" s="31">
        <v>0.85416666666666663</v>
      </c>
      <c r="C33895" s="46"/>
      <c r="D33895" s="29">
        <v>46375.854166666664</v>
      </c>
      <c r="E33895" s="15" t="str">
        <f>IF(AND($B$6=NB!$A$17,$B$8&gt;0),'Ersparnisberechnung Sommertarif'!$B$8*SLP!C33875,"")</f>
        <v/>
      </c>
    </row>
    <row r="33896" spans="1:5" x14ac:dyDescent="0.3">
      <c r="A33896" s="25">
        <v>46375</v>
      </c>
      <c r="B33896" s="31">
        <v>0.86458333333333337</v>
      </c>
      <c r="C33896" s="46"/>
      <c r="D33896" s="29">
        <v>46375.864583333336</v>
      </c>
      <c r="E33896" s="15" t="str">
        <f>IF(AND($B$6=NB!$A$17,$B$8&gt;0),'Ersparnisberechnung Sommertarif'!$B$8*SLP!C33876,"")</f>
        <v/>
      </c>
    </row>
    <row r="33897" spans="1:5" x14ac:dyDescent="0.3">
      <c r="A33897" s="25">
        <v>46375</v>
      </c>
      <c r="B33897" s="31">
        <v>0.875</v>
      </c>
      <c r="C33897" s="46"/>
      <c r="D33897" s="29">
        <v>46375.875</v>
      </c>
      <c r="E33897" s="15" t="str">
        <f>IF(AND($B$6=NB!$A$17,$B$8&gt;0),'Ersparnisberechnung Sommertarif'!$B$8*SLP!C33877,"")</f>
        <v/>
      </c>
    </row>
    <row r="33898" spans="1:5" x14ac:dyDescent="0.3">
      <c r="A33898" s="25">
        <v>46375</v>
      </c>
      <c r="B33898" s="31">
        <v>0.88541666666666663</v>
      </c>
      <c r="C33898" s="46"/>
      <c r="D33898" s="29">
        <v>46375.885416666664</v>
      </c>
      <c r="E33898" s="15" t="str">
        <f>IF(AND($B$6=NB!$A$17,$B$8&gt;0),'Ersparnisberechnung Sommertarif'!$B$8*SLP!C33878,"")</f>
        <v/>
      </c>
    </row>
    <row r="33899" spans="1:5" x14ac:dyDescent="0.3">
      <c r="A33899" s="25">
        <v>46375</v>
      </c>
      <c r="B33899" s="31">
        <v>0.89583333333333337</v>
      </c>
      <c r="C33899" s="46"/>
      <c r="D33899" s="29">
        <v>46375.895833333336</v>
      </c>
      <c r="E33899" s="15" t="str">
        <f>IF(AND($B$6=NB!$A$17,$B$8&gt;0),'Ersparnisberechnung Sommertarif'!$B$8*SLP!C33879,"")</f>
        <v/>
      </c>
    </row>
    <row r="33900" spans="1:5" x14ac:dyDescent="0.3">
      <c r="A33900" s="25">
        <v>46375</v>
      </c>
      <c r="B33900" s="31">
        <v>0.90625</v>
      </c>
      <c r="C33900" s="46"/>
      <c r="D33900" s="29">
        <v>46375.90625</v>
      </c>
      <c r="E33900" s="15" t="str">
        <f>IF(AND($B$6=NB!$A$17,$B$8&gt;0),'Ersparnisberechnung Sommertarif'!$B$8*SLP!C33880,"")</f>
        <v/>
      </c>
    </row>
    <row r="33901" spans="1:5" x14ac:dyDescent="0.3">
      <c r="A33901" s="25">
        <v>46375</v>
      </c>
      <c r="B33901" s="31">
        <v>0.91666666666666663</v>
      </c>
      <c r="C33901" s="46"/>
      <c r="D33901" s="29">
        <v>46375.916666666664</v>
      </c>
      <c r="E33901" s="15" t="str">
        <f>IF(AND($B$6=NB!$A$17,$B$8&gt;0),'Ersparnisberechnung Sommertarif'!$B$8*SLP!C33881,"")</f>
        <v/>
      </c>
    </row>
    <row r="33902" spans="1:5" x14ac:dyDescent="0.3">
      <c r="A33902" s="25">
        <v>46375</v>
      </c>
      <c r="B33902" s="31">
        <v>0.92708333333333337</v>
      </c>
      <c r="C33902" s="46"/>
      <c r="D33902" s="29">
        <v>46375.927083333336</v>
      </c>
      <c r="E33902" s="15" t="str">
        <f>IF(AND($B$6=NB!$A$17,$B$8&gt;0),'Ersparnisberechnung Sommertarif'!$B$8*SLP!C33882,"")</f>
        <v/>
      </c>
    </row>
    <row r="33903" spans="1:5" x14ac:dyDescent="0.3">
      <c r="A33903" s="25">
        <v>46375</v>
      </c>
      <c r="B33903" s="31">
        <v>0.9375</v>
      </c>
      <c r="C33903" s="46"/>
      <c r="D33903" s="29">
        <v>46375.9375</v>
      </c>
      <c r="E33903" s="15" t="str">
        <f>IF(AND($B$6=NB!$A$17,$B$8&gt;0),'Ersparnisberechnung Sommertarif'!$B$8*SLP!C33883,"")</f>
        <v/>
      </c>
    </row>
    <row r="33904" spans="1:5" x14ac:dyDescent="0.3">
      <c r="A33904" s="25">
        <v>46375</v>
      </c>
      <c r="B33904" s="31">
        <v>0.94791666666666663</v>
      </c>
      <c r="C33904" s="46"/>
      <c r="D33904" s="29">
        <v>46375.947916666664</v>
      </c>
      <c r="E33904" s="15" t="str">
        <f>IF(AND($B$6=NB!$A$17,$B$8&gt;0),'Ersparnisberechnung Sommertarif'!$B$8*SLP!C33884,"")</f>
        <v/>
      </c>
    </row>
    <row r="33905" spans="1:5" x14ac:dyDescent="0.3">
      <c r="A33905" s="25">
        <v>46375</v>
      </c>
      <c r="B33905" s="31">
        <v>0.95833333333333337</v>
      </c>
      <c r="C33905" s="46"/>
      <c r="D33905" s="29">
        <v>46375.958333333336</v>
      </c>
      <c r="E33905" s="15" t="str">
        <f>IF(AND($B$6=NB!$A$17,$B$8&gt;0),'Ersparnisberechnung Sommertarif'!$B$8*SLP!C33885,"")</f>
        <v/>
      </c>
    </row>
    <row r="33906" spans="1:5" x14ac:dyDescent="0.3">
      <c r="A33906" s="25">
        <v>46375</v>
      </c>
      <c r="B33906" s="31">
        <v>0.96875</v>
      </c>
      <c r="C33906" s="46"/>
      <c r="D33906" s="29">
        <v>46375.96875</v>
      </c>
      <c r="E33906" s="15" t="str">
        <f>IF(AND($B$6=NB!$A$17,$B$8&gt;0),'Ersparnisberechnung Sommertarif'!$B$8*SLP!C33886,"")</f>
        <v/>
      </c>
    </row>
    <row r="33907" spans="1:5" x14ac:dyDescent="0.3">
      <c r="A33907" s="25">
        <v>46375</v>
      </c>
      <c r="B33907" s="31">
        <v>0.97916666666666663</v>
      </c>
      <c r="C33907" s="46"/>
      <c r="D33907" s="29">
        <v>46375.979166666664</v>
      </c>
      <c r="E33907" s="15" t="str">
        <f>IF(AND($B$6=NB!$A$17,$B$8&gt;0),'Ersparnisberechnung Sommertarif'!$B$8*SLP!C33887,"")</f>
        <v/>
      </c>
    </row>
    <row r="33908" spans="1:5" x14ac:dyDescent="0.3">
      <c r="A33908" s="25">
        <v>46375</v>
      </c>
      <c r="B33908" s="31">
        <v>0.98958333333333337</v>
      </c>
      <c r="C33908" s="46"/>
      <c r="D33908" s="29">
        <v>46375.989583333336</v>
      </c>
      <c r="E33908" s="15" t="str">
        <f>IF(AND($B$6=NB!$A$17,$B$8&gt;0),'Ersparnisberechnung Sommertarif'!$B$8*SLP!C33888,"")</f>
        <v/>
      </c>
    </row>
    <row r="33909" spans="1:5" x14ac:dyDescent="0.3">
      <c r="A33909" s="25">
        <v>46376</v>
      </c>
      <c r="B33909" s="31">
        <v>0</v>
      </c>
      <c r="C33909" s="46"/>
      <c r="D33909" s="29">
        <v>46376</v>
      </c>
      <c r="E33909" s="15" t="str">
        <f>IF(AND($B$6=NB!$A$17,$B$8&gt;0),'Ersparnisberechnung Sommertarif'!$B$8*SLP!C33889,"")</f>
        <v/>
      </c>
    </row>
    <row r="33910" spans="1:5" x14ac:dyDescent="0.3">
      <c r="A33910" s="25">
        <v>46376</v>
      </c>
      <c r="B33910" s="31">
        <v>1.0416666666666666E-2</v>
      </c>
      <c r="C33910" s="46"/>
      <c r="D33910" s="29">
        <v>46376.010416666664</v>
      </c>
      <c r="E33910" s="15" t="str">
        <f>IF(AND($B$6=NB!$A$17,$B$8&gt;0),'Ersparnisberechnung Sommertarif'!$B$8*SLP!C33890,"")</f>
        <v/>
      </c>
    </row>
    <row r="33911" spans="1:5" x14ac:dyDescent="0.3">
      <c r="A33911" s="25">
        <v>46376</v>
      </c>
      <c r="B33911" s="31">
        <v>2.0833333333333332E-2</v>
      </c>
      <c r="C33911" s="46"/>
      <c r="D33911" s="29">
        <v>46376.020833333336</v>
      </c>
      <c r="E33911" s="15" t="str">
        <f>IF(AND($B$6=NB!$A$17,$B$8&gt;0),'Ersparnisberechnung Sommertarif'!$B$8*SLP!C33891,"")</f>
        <v/>
      </c>
    </row>
    <row r="33912" spans="1:5" x14ac:dyDescent="0.3">
      <c r="A33912" s="25">
        <v>46376</v>
      </c>
      <c r="B33912" s="31">
        <v>3.125E-2</v>
      </c>
      <c r="C33912" s="46"/>
      <c r="D33912" s="29">
        <v>46376.03125</v>
      </c>
      <c r="E33912" s="15" t="str">
        <f>IF(AND($B$6=NB!$A$17,$B$8&gt;0),'Ersparnisberechnung Sommertarif'!$B$8*SLP!C33892,"")</f>
        <v/>
      </c>
    </row>
    <row r="33913" spans="1:5" x14ac:dyDescent="0.3">
      <c r="A33913" s="25">
        <v>46376</v>
      </c>
      <c r="B33913" s="31">
        <v>4.1666666666666664E-2</v>
      </c>
      <c r="C33913" s="46"/>
      <c r="D33913" s="29">
        <v>46376.041666666664</v>
      </c>
      <c r="E33913" s="15" t="str">
        <f>IF(AND($B$6=NB!$A$17,$B$8&gt;0),'Ersparnisberechnung Sommertarif'!$B$8*SLP!C33893,"")</f>
        <v/>
      </c>
    </row>
    <row r="33914" spans="1:5" x14ac:dyDescent="0.3">
      <c r="A33914" s="25">
        <v>46376</v>
      </c>
      <c r="B33914" s="31">
        <v>5.2083333333333336E-2</v>
      </c>
      <c r="C33914" s="46"/>
      <c r="D33914" s="29">
        <v>46376.052083333336</v>
      </c>
      <c r="E33914" s="15" t="str">
        <f>IF(AND($B$6=NB!$A$17,$B$8&gt;0),'Ersparnisberechnung Sommertarif'!$B$8*SLP!C33894,"")</f>
        <v/>
      </c>
    </row>
    <row r="33915" spans="1:5" x14ac:dyDescent="0.3">
      <c r="A33915" s="25">
        <v>46376</v>
      </c>
      <c r="B33915" s="31">
        <v>6.25E-2</v>
      </c>
      <c r="C33915" s="46"/>
      <c r="D33915" s="29">
        <v>46376.0625</v>
      </c>
      <c r="E33915" s="15" t="str">
        <f>IF(AND($B$6=NB!$A$17,$B$8&gt;0),'Ersparnisberechnung Sommertarif'!$B$8*SLP!C33895,"")</f>
        <v/>
      </c>
    </row>
    <row r="33916" spans="1:5" x14ac:dyDescent="0.3">
      <c r="A33916" s="25">
        <v>46376</v>
      </c>
      <c r="B33916" s="31">
        <v>7.2916666666666671E-2</v>
      </c>
      <c r="C33916" s="46"/>
      <c r="D33916" s="29">
        <v>46376.072916666664</v>
      </c>
      <c r="E33916" s="15" t="str">
        <f>IF(AND($B$6=NB!$A$17,$B$8&gt;0),'Ersparnisberechnung Sommertarif'!$B$8*SLP!C33896,"")</f>
        <v/>
      </c>
    </row>
    <row r="33917" spans="1:5" x14ac:dyDescent="0.3">
      <c r="A33917" s="25">
        <v>46376</v>
      </c>
      <c r="B33917" s="31">
        <v>8.3333333333333329E-2</v>
      </c>
      <c r="C33917" s="46"/>
      <c r="D33917" s="29">
        <v>46376.083333333336</v>
      </c>
      <c r="E33917" s="15" t="str">
        <f>IF(AND($B$6=NB!$A$17,$B$8&gt;0),'Ersparnisberechnung Sommertarif'!$B$8*SLP!C33897,"")</f>
        <v/>
      </c>
    </row>
    <row r="33918" spans="1:5" x14ac:dyDescent="0.3">
      <c r="A33918" s="25">
        <v>46376</v>
      </c>
      <c r="B33918" s="31">
        <v>9.375E-2</v>
      </c>
      <c r="C33918" s="46"/>
      <c r="D33918" s="29">
        <v>46376.09375</v>
      </c>
      <c r="E33918" s="15" t="str">
        <f>IF(AND($B$6=NB!$A$17,$B$8&gt;0),'Ersparnisberechnung Sommertarif'!$B$8*SLP!C33898,"")</f>
        <v/>
      </c>
    </row>
    <row r="33919" spans="1:5" x14ac:dyDescent="0.3">
      <c r="A33919" s="25">
        <v>46376</v>
      </c>
      <c r="B33919" s="31">
        <v>0.10416666666666667</v>
      </c>
      <c r="C33919" s="46"/>
      <c r="D33919" s="29">
        <v>46376.104166666664</v>
      </c>
      <c r="E33919" s="15" t="str">
        <f>IF(AND($B$6=NB!$A$17,$B$8&gt;0),'Ersparnisberechnung Sommertarif'!$B$8*SLP!C33899,"")</f>
        <v/>
      </c>
    </row>
    <row r="33920" spans="1:5" x14ac:dyDescent="0.3">
      <c r="A33920" s="25">
        <v>46376</v>
      </c>
      <c r="B33920" s="31">
        <v>0.11458333333333333</v>
      </c>
      <c r="C33920" s="46"/>
      <c r="D33920" s="29">
        <v>46376.114583333336</v>
      </c>
      <c r="E33920" s="15" t="str">
        <f>IF(AND($B$6=NB!$A$17,$B$8&gt;0),'Ersparnisberechnung Sommertarif'!$B$8*SLP!C33900,"")</f>
        <v/>
      </c>
    </row>
    <row r="33921" spans="1:5" x14ac:dyDescent="0.3">
      <c r="A33921" s="25">
        <v>46376</v>
      </c>
      <c r="B33921" s="31">
        <v>0.125</v>
      </c>
      <c r="C33921" s="46"/>
      <c r="D33921" s="29">
        <v>46376.125</v>
      </c>
      <c r="E33921" s="15" t="str">
        <f>IF(AND($B$6=NB!$A$17,$B$8&gt;0),'Ersparnisberechnung Sommertarif'!$B$8*SLP!C33901,"")</f>
        <v/>
      </c>
    </row>
    <row r="33922" spans="1:5" x14ac:dyDescent="0.3">
      <c r="A33922" s="25">
        <v>46376</v>
      </c>
      <c r="B33922" s="31">
        <v>0.13541666666666666</v>
      </c>
      <c r="C33922" s="46"/>
      <c r="D33922" s="29">
        <v>46376.135416666664</v>
      </c>
      <c r="E33922" s="15" t="str">
        <f>IF(AND($B$6=NB!$A$17,$B$8&gt;0),'Ersparnisberechnung Sommertarif'!$B$8*SLP!C33902,"")</f>
        <v/>
      </c>
    </row>
    <row r="33923" spans="1:5" x14ac:dyDescent="0.3">
      <c r="A33923" s="25">
        <v>46376</v>
      </c>
      <c r="B33923" s="31">
        <v>0.14583333333333334</v>
      </c>
      <c r="C33923" s="46"/>
      <c r="D33923" s="29">
        <v>46376.145833333336</v>
      </c>
      <c r="E33923" s="15" t="str">
        <f>IF(AND($B$6=NB!$A$17,$B$8&gt;0),'Ersparnisberechnung Sommertarif'!$B$8*SLP!C33903,"")</f>
        <v/>
      </c>
    </row>
    <row r="33924" spans="1:5" x14ac:dyDescent="0.3">
      <c r="A33924" s="25">
        <v>46376</v>
      </c>
      <c r="B33924" s="31">
        <v>0.15625</v>
      </c>
      <c r="C33924" s="46"/>
      <c r="D33924" s="29">
        <v>46376.15625</v>
      </c>
      <c r="E33924" s="15" t="str">
        <f>IF(AND($B$6=NB!$A$17,$B$8&gt;0),'Ersparnisberechnung Sommertarif'!$B$8*SLP!C33904,"")</f>
        <v/>
      </c>
    </row>
    <row r="33925" spans="1:5" x14ac:dyDescent="0.3">
      <c r="A33925" s="25">
        <v>46376</v>
      </c>
      <c r="B33925" s="31">
        <v>0.16666666666666666</v>
      </c>
      <c r="C33925" s="46"/>
      <c r="D33925" s="29">
        <v>46376.166666666664</v>
      </c>
      <c r="E33925" s="15" t="str">
        <f>IF(AND($B$6=NB!$A$17,$B$8&gt;0),'Ersparnisberechnung Sommertarif'!$B$8*SLP!C33905,"")</f>
        <v/>
      </c>
    </row>
    <row r="33926" spans="1:5" x14ac:dyDescent="0.3">
      <c r="A33926" s="25">
        <v>46376</v>
      </c>
      <c r="B33926" s="31">
        <v>0.17708333333333334</v>
      </c>
      <c r="C33926" s="46"/>
      <c r="D33926" s="29">
        <v>46376.177083333336</v>
      </c>
      <c r="E33926" s="15" t="str">
        <f>IF(AND($B$6=NB!$A$17,$B$8&gt;0),'Ersparnisberechnung Sommertarif'!$B$8*SLP!C33906,"")</f>
        <v/>
      </c>
    </row>
    <row r="33927" spans="1:5" x14ac:dyDescent="0.3">
      <c r="A33927" s="25">
        <v>46376</v>
      </c>
      <c r="B33927" s="31">
        <v>0.1875</v>
      </c>
      <c r="C33927" s="46"/>
      <c r="D33927" s="29">
        <v>46376.1875</v>
      </c>
      <c r="E33927" s="15" t="str">
        <f>IF(AND($B$6=NB!$A$17,$B$8&gt;0),'Ersparnisberechnung Sommertarif'!$B$8*SLP!C33907,"")</f>
        <v/>
      </c>
    </row>
    <row r="33928" spans="1:5" x14ac:dyDescent="0.3">
      <c r="A33928" s="25">
        <v>46376</v>
      </c>
      <c r="B33928" s="31">
        <v>0.19791666666666666</v>
      </c>
      <c r="C33928" s="46"/>
      <c r="D33928" s="29">
        <v>46376.197916666664</v>
      </c>
      <c r="E33928" s="15" t="str">
        <f>IF(AND($B$6=NB!$A$17,$B$8&gt;0),'Ersparnisberechnung Sommertarif'!$B$8*SLP!C33908,"")</f>
        <v/>
      </c>
    </row>
    <row r="33929" spans="1:5" x14ac:dyDescent="0.3">
      <c r="A33929" s="25">
        <v>46376</v>
      </c>
      <c r="B33929" s="31">
        <v>0.20833333333333334</v>
      </c>
      <c r="C33929" s="46"/>
      <c r="D33929" s="29">
        <v>46376.208333333336</v>
      </c>
      <c r="E33929" s="15" t="str">
        <f>IF(AND($B$6=NB!$A$17,$B$8&gt;0),'Ersparnisberechnung Sommertarif'!$B$8*SLP!C33909,"")</f>
        <v/>
      </c>
    </row>
    <row r="33930" spans="1:5" x14ac:dyDescent="0.3">
      <c r="A33930" s="25">
        <v>46376</v>
      </c>
      <c r="B33930" s="31">
        <v>0.21875</v>
      </c>
      <c r="C33930" s="46"/>
      <c r="D33930" s="29">
        <v>46376.21875</v>
      </c>
      <c r="E33930" s="15" t="str">
        <f>IF(AND($B$6=NB!$A$17,$B$8&gt;0),'Ersparnisberechnung Sommertarif'!$B$8*SLP!C33910,"")</f>
        <v/>
      </c>
    </row>
    <row r="33931" spans="1:5" x14ac:dyDescent="0.3">
      <c r="A33931" s="25">
        <v>46376</v>
      </c>
      <c r="B33931" s="31">
        <v>0.22916666666666666</v>
      </c>
      <c r="C33931" s="46"/>
      <c r="D33931" s="29">
        <v>46376.229166666664</v>
      </c>
      <c r="E33931" s="15" t="str">
        <f>IF(AND($B$6=NB!$A$17,$B$8&gt;0),'Ersparnisberechnung Sommertarif'!$B$8*SLP!C33911,"")</f>
        <v/>
      </c>
    </row>
    <row r="33932" spans="1:5" x14ac:dyDescent="0.3">
      <c r="A33932" s="25">
        <v>46376</v>
      </c>
      <c r="B33932" s="31">
        <v>0.23958333333333334</v>
      </c>
      <c r="C33932" s="46"/>
      <c r="D33932" s="29">
        <v>46376.239583333336</v>
      </c>
      <c r="E33932" s="15" t="str">
        <f>IF(AND($B$6=NB!$A$17,$B$8&gt;0),'Ersparnisberechnung Sommertarif'!$B$8*SLP!C33912,"")</f>
        <v/>
      </c>
    </row>
    <row r="33933" spans="1:5" x14ac:dyDescent="0.3">
      <c r="A33933" s="25">
        <v>46376</v>
      </c>
      <c r="B33933" s="31">
        <v>0.25</v>
      </c>
      <c r="C33933" s="46"/>
      <c r="D33933" s="29">
        <v>46376.25</v>
      </c>
      <c r="E33933" s="15" t="str">
        <f>IF(AND($B$6=NB!$A$17,$B$8&gt;0),'Ersparnisberechnung Sommertarif'!$B$8*SLP!C33913,"")</f>
        <v/>
      </c>
    </row>
    <row r="33934" spans="1:5" x14ac:dyDescent="0.3">
      <c r="A33934" s="25">
        <v>46376</v>
      </c>
      <c r="B33934" s="31">
        <v>0.26041666666666669</v>
      </c>
      <c r="C33934" s="46"/>
      <c r="D33934" s="29">
        <v>46376.260416666664</v>
      </c>
      <c r="E33934" s="15" t="str">
        <f>IF(AND($B$6=NB!$A$17,$B$8&gt;0),'Ersparnisberechnung Sommertarif'!$B$8*SLP!C33914,"")</f>
        <v/>
      </c>
    </row>
    <row r="33935" spans="1:5" x14ac:dyDescent="0.3">
      <c r="A33935" s="25">
        <v>46376</v>
      </c>
      <c r="B33935" s="31">
        <v>0.27083333333333331</v>
      </c>
      <c r="C33935" s="46"/>
      <c r="D33935" s="29">
        <v>46376.270833333336</v>
      </c>
      <c r="E33935" s="15" t="str">
        <f>IF(AND($B$6=NB!$A$17,$B$8&gt;0),'Ersparnisberechnung Sommertarif'!$B$8*SLP!C33915,"")</f>
        <v/>
      </c>
    </row>
    <row r="33936" spans="1:5" x14ac:dyDescent="0.3">
      <c r="A33936" s="25">
        <v>46376</v>
      </c>
      <c r="B33936" s="31">
        <v>0.28125</v>
      </c>
      <c r="C33936" s="46"/>
      <c r="D33936" s="29">
        <v>46376.28125</v>
      </c>
      <c r="E33936" s="15" t="str">
        <f>IF(AND($B$6=NB!$A$17,$B$8&gt;0),'Ersparnisberechnung Sommertarif'!$B$8*SLP!C33916,"")</f>
        <v/>
      </c>
    </row>
    <row r="33937" spans="1:5" x14ac:dyDescent="0.3">
      <c r="A33937" s="25">
        <v>46376</v>
      </c>
      <c r="B33937" s="31">
        <v>0.29166666666666669</v>
      </c>
      <c r="C33937" s="46"/>
      <c r="D33937" s="29">
        <v>46376.291666666664</v>
      </c>
      <c r="E33937" s="15" t="str">
        <f>IF(AND($B$6=NB!$A$17,$B$8&gt;0),'Ersparnisberechnung Sommertarif'!$B$8*SLP!C33917,"")</f>
        <v/>
      </c>
    </row>
    <row r="33938" spans="1:5" x14ac:dyDescent="0.3">
      <c r="A33938" s="25">
        <v>46376</v>
      </c>
      <c r="B33938" s="31">
        <v>0.30208333333333331</v>
      </c>
      <c r="C33938" s="46"/>
      <c r="D33938" s="29">
        <v>46376.302083333336</v>
      </c>
      <c r="E33938" s="15" t="str">
        <f>IF(AND($B$6=NB!$A$17,$B$8&gt;0),'Ersparnisberechnung Sommertarif'!$B$8*SLP!C33918,"")</f>
        <v/>
      </c>
    </row>
    <row r="33939" spans="1:5" x14ac:dyDescent="0.3">
      <c r="A33939" s="25">
        <v>46376</v>
      </c>
      <c r="B33939" s="31">
        <v>0.3125</v>
      </c>
      <c r="C33939" s="46"/>
      <c r="D33939" s="29">
        <v>46376.3125</v>
      </c>
      <c r="E33939" s="15" t="str">
        <f>IF(AND($B$6=NB!$A$17,$B$8&gt;0),'Ersparnisberechnung Sommertarif'!$B$8*SLP!C33919,"")</f>
        <v/>
      </c>
    </row>
    <row r="33940" spans="1:5" x14ac:dyDescent="0.3">
      <c r="A33940" s="25">
        <v>46376</v>
      </c>
      <c r="B33940" s="31">
        <v>0.32291666666666669</v>
      </c>
      <c r="C33940" s="46"/>
      <c r="D33940" s="29">
        <v>46376.322916666664</v>
      </c>
      <c r="E33940" s="15" t="str">
        <f>IF(AND($B$6=NB!$A$17,$B$8&gt;0),'Ersparnisberechnung Sommertarif'!$B$8*SLP!C33920,"")</f>
        <v/>
      </c>
    </row>
    <row r="33941" spans="1:5" x14ac:dyDescent="0.3">
      <c r="A33941" s="25">
        <v>46376</v>
      </c>
      <c r="B33941" s="31">
        <v>0.33333333333333331</v>
      </c>
      <c r="C33941" s="46"/>
      <c r="D33941" s="29">
        <v>46376.333333333336</v>
      </c>
      <c r="E33941" s="15" t="str">
        <f>IF(AND($B$6=NB!$A$17,$B$8&gt;0),'Ersparnisberechnung Sommertarif'!$B$8*SLP!C33921,"")</f>
        <v/>
      </c>
    </row>
    <row r="33942" spans="1:5" x14ac:dyDescent="0.3">
      <c r="A33942" s="25">
        <v>46376</v>
      </c>
      <c r="B33942" s="31">
        <v>0.34375</v>
      </c>
      <c r="C33942" s="46"/>
      <c r="D33942" s="29">
        <v>46376.34375</v>
      </c>
      <c r="E33942" s="15" t="str">
        <f>IF(AND($B$6=NB!$A$17,$B$8&gt;0),'Ersparnisberechnung Sommertarif'!$B$8*SLP!C33922,"")</f>
        <v/>
      </c>
    </row>
    <row r="33943" spans="1:5" x14ac:dyDescent="0.3">
      <c r="A33943" s="25">
        <v>46376</v>
      </c>
      <c r="B33943" s="31">
        <v>0.35416666666666669</v>
      </c>
      <c r="C33943" s="46"/>
      <c r="D33943" s="29">
        <v>46376.354166666664</v>
      </c>
      <c r="E33943" s="15" t="str">
        <f>IF(AND($B$6=NB!$A$17,$B$8&gt;0),'Ersparnisberechnung Sommertarif'!$B$8*SLP!C33923,"")</f>
        <v/>
      </c>
    </row>
    <row r="33944" spans="1:5" x14ac:dyDescent="0.3">
      <c r="A33944" s="25">
        <v>46376</v>
      </c>
      <c r="B33944" s="31">
        <v>0.36458333333333331</v>
      </c>
      <c r="C33944" s="46"/>
      <c r="D33944" s="29">
        <v>46376.364583333336</v>
      </c>
      <c r="E33944" s="15" t="str">
        <f>IF(AND($B$6=NB!$A$17,$B$8&gt;0),'Ersparnisberechnung Sommertarif'!$B$8*SLP!C33924,"")</f>
        <v/>
      </c>
    </row>
    <row r="33945" spans="1:5" x14ac:dyDescent="0.3">
      <c r="A33945" s="25">
        <v>46376</v>
      </c>
      <c r="B33945" s="31">
        <v>0.375</v>
      </c>
      <c r="C33945" s="46"/>
      <c r="D33945" s="29">
        <v>46376.375</v>
      </c>
      <c r="E33945" s="15" t="str">
        <f>IF(AND($B$6=NB!$A$17,$B$8&gt;0),'Ersparnisberechnung Sommertarif'!$B$8*SLP!C33925,"")</f>
        <v/>
      </c>
    </row>
    <row r="33946" spans="1:5" x14ac:dyDescent="0.3">
      <c r="A33946" s="25">
        <v>46376</v>
      </c>
      <c r="B33946" s="31">
        <v>0.38541666666666669</v>
      </c>
      <c r="C33946" s="46"/>
      <c r="D33946" s="29">
        <v>46376.385416666664</v>
      </c>
      <c r="E33946" s="15" t="str">
        <f>IF(AND($B$6=NB!$A$17,$B$8&gt;0),'Ersparnisberechnung Sommertarif'!$B$8*SLP!C33926,"")</f>
        <v/>
      </c>
    </row>
    <row r="33947" spans="1:5" x14ac:dyDescent="0.3">
      <c r="A33947" s="25">
        <v>46376</v>
      </c>
      <c r="B33947" s="31">
        <v>0.39583333333333331</v>
      </c>
      <c r="C33947" s="46"/>
      <c r="D33947" s="29">
        <v>46376.395833333336</v>
      </c>
      <c r="E33947" s="15" t="str">
        <f>IF(AND($B$6=NB!$A$17,$B$8&gt;0),'Ersparnisberechnung Sommertarif'!$B$8*SLP!C33927,"")</f>
        <v/>
      </c>
    </row>
    <row r="33948" spans="1:5" x14ac:dyDescent="0.3">
      <c r="A33948" s="25">
        <v>46376</v>
      </c>
      <c r="B33948" s="31">
        <v>0.40625</v>
      </c>
      <c r="C33948" s="46"/>
      <c r="D33948" s="29">
        <v>46376.40625</v>
      </c>
      <c r="E33948" s="15" t="str">
        <f>IF(AND($B$6=NB!$A$17,$B$8&gt;0),'Ersparnisberechnung Sommertarif'!$B$8*SLP!C33928,"")</f>
        <v/>
      </c>
    </row>
    <row r="33949" spans="1:5" x14ac:dyDescent="0.3">
      <c r="A33949" s="25">
        <v>46376</v>
      </c>
      <c r="B33949" s="31">
        <v>0.41666666666666669</v>
      </c>
      <c r="C33949" s="46"/>
      <c r="D33949" s="29">
        <v>46376.416666666664</v>
      </c>
      <c r="E33949" s="15" t="str">
        <f>IF(AND($B$6=NB!$A$17,$B$8&gt;0),'Ersparnisberechnung Sommertarif'!$B$8*SLP!C33929,"")</f>
        <v/>
      </c>
    </row>
    <row r="33950" spans="1:5" x14ac:dyDescent="0.3">
      <c r="A33950" s="25">
        <v>46376</v>
      </c>
      <c r="B33950" s="31">
        <v>0.42708333333333331</v>
      </c>
      <c r="C33950" s="46"/>
      <c r="D33950" s="29">
        <v>46376.427083333336</v>
      </c>
      <c r="E33950" s="15" t="str">
        <f>IF(AND($B$6=NB!$A$17,$B$8&gt;0),'Ersparnisberechnung Sommertarif'!$B$8*SLP!C33930,"")</f>
        <v/>
      </c>
    </row>
    <row r="33951" spans="1:5" x14ac:dyDescent="0.3">
      <c r="A33951" s="25">
        <v>46376</v>
      </c>
      <c r="B33951" s="31">
        <v>0.4375</v>
      </c>
      <c r="C33951" s="46"/>
      <c r="D33951" s="29">
        <v>46376.4375</v>
      </c>
      <c r="E33951" s="15" t="str">
        <f>IF(AND($B$6=NB!$A$17,$B$8&gt;0),'Ersparnisberechnung Sommertarif'!$B$8*SLP!C33931,"")</f>
        <v/>
      </c>
    </row>
    <row r="33952" spans="1:5" x14ac:dyDescent="0.3">
      <c r="A33952" s="25">
        <v>46376</v>
      </c>
      <c r="B33952" s="31">
        <v>0.44791666666666669</v>
      </c>
      <c r="C33952" s="46"/>
      <c r="D33952" s="29">
        <v>46376.447916666664</v>
      </c>
      <c r="E33952" s="15" t="str">
        <f>IF(AND($B$6=NB!$A$17,$B$8&gt;0),'Ersparnisberechnung Sommertarif'!$B$8*SLP!C33932,"")</f>
        <v/>
      </c>
    </row>
    <row r="33953" spans="1:5" x14ac:dyDescent="0.3">
      <c r="A33953" s="25">
        <v>46376</v>
      </c>
      <c r="B33953" s="31">
        <v>0.45833333333333331</v>
      </c>
      <c r="C33953" s="46"/>
      <c r="D33953" s="29">
        <v>46376.458333333336</v>
      </c>
      <c r="E33953" s="15" t="str">
        <f>IF(AND($B$6=NB!$A$17,$B$8&gt;0),'Ersparnisberechnung Sommertarif'!$B$8*SLP!C33933,"")</f>
        <v/>
      </c>
    </row>
    <row r="33954" spans="1:5" x14ac:dyDescent="0.3">
      <c r="A33954" s="25">
        <v>46376</v>
      </c>
      <c r="B33954" s="31">
        <v>0.46875</v>
      </c>
      <c r="C33954" s="46"/>
      <c r="D33954" s="29">
        <v>46376.46875</v>
      </c>
      <c r="E33954" s="15" t="str">
        <f>IF(AND($B$6=NB!$A$17,$B$8&gt;0),'Ersparnisberechnung Sommertarif'!$B$8*SLP!C33934,"")</f>
        <v/>
      </c>
    </row>
    <row r="33955" spans="1:5" x14ac:dyDescent="0.3">
      <c r="A33955" s="25">
        <v>46376</v>
      </c>
      <c r="B33955" s="31">
        <v>0.47916666666666669</v>
      </c>
      <c r="C33955" s="46"/>
      <c r="D33955" s="29">
        <v>46376.479166666664</v>
      </c>
      <c r="E33955" s="15" t="str">
        <f>IF(AND($B$6=NB!$A$17,$B$8&gt;0),'Ersparnisberechnung Sommertarif'!$B$8*SLP!C33935,"")</f>
        <v/>
      </c>
    </row>
    <row r="33956" spans="1:5" x14ac:dyDescent="0.3">
      <c r="A33956" s="25">
        <v>46376</v>
      </c>
      <c r="B33956" s="31">
        <v>0.48958333333333331</v>
      </c>
      <c r="C33956" s="46"/>
      <c r="D33956" s="29">
        <v>46376.489583333336</v>
      </c>
      <c r="E33956" s="15" t="str">
        <f>IF(AND($B$6=NB!$A$17,$B$8&gt;0),'Ersparnisberechnung Sommertarif'!$B$8*SLP!C33936,"")</f>
        <v/>
      </c>
    </row>
    <row r="33957" spans="1:5" x14ac:dyDescent="0.3">
      <c r="A33957" s="25">
        <v>46376</v>
      </c>
      <c r="B33957" s="31">
        <v>0.5</v>
      </c>
      <c r="C33957" s="46"/>
      <c r="D33957" s="29">
        <v>46376.5</v>
      </c>
      <c r="E33957" s="15" t="str">
        <f>IF(AND($B$6=NB!$A$17,$B$8&gt;0),'Ersparnisberechnung Sommertarif'!$B$8*SLP!C33937,"")</f>
        <v/>
      </c>
    </row>
    <row r="33958" spans="1:5" x14ac:dyDescent="0.3">
      <c r="A33958" s="25">
        <v>46376</v>
      </c>
      <c r="B33958" s="31">
        <v>0.51041666666666663</v>
      </c>
      <c r="C33958" s="46"/>
      <c r="D33958" s="29">
        <v>46376.510416666664</v>
      </c>
      <c r="E33958" s="15" t="str">
        <f>IF(AND($B$6=NB!$A$17,$B$8&gt;0),'Ersparnisberechnung Sommertarif'!$B$8*SLP!C33938,"")</f>
        <v/>
      </c>
    </row>
    <row r="33959" spans="1:5" x14ac:dyDescent="0.3">
      <c r="A33959" s="25">
        <v>46376</v>
      </c>
      <c r="B33959" s="31">
        <v>0.52083333333333337</v>
      </c>
      <c r="C33959" s="46"/>
      <c r="D33959" s="29">
        <v>46376.520833333336</v>
      </c>
      <c r="E33959" s="15" t="str">
        <f>IF(AND($B$6=NB!$A$17,$B$8&gt;0),'Ersparnisberechnung Sommertarif'!$B$8*SLP!C33939,"")</f>
        <v/>
      </c>
    </row>
    <row r="33960" spans="1:5" x14ac:dyDescent="0.3">
      <c r="A33960" s="25">
        <v>46376</v>
      </c>
      <c r="B33960" s="31">
        <v>0.53125</v>
      </c>
      <c r="C33960" s="46"/>
      <c r="D33960" s="29">
        <v>46376.53125</v>
      </c>
      <c r="E33960" s="15" t="str">
        <f>IF(AND($B$6=NB!$A$17,$B$8&gt;0),'Ersparnisberechnung Sommertarif'!$B$8*SLP!C33940,"")</f>
        <v/>
      </c>
    </row>
    <row r="33961" spans="1:5" x14ac:dyDescent="0.3">
      <c r="A33961" s="25">
        <v>46376</v>
      </c>
      <c r="B33961" s="31">
        <v>0.54166666666666663</v>
      </c>
      <c r="C33961" s="46"/>
      <c r="D33961" s="29">
        <v>46376.541666666664</v>
      </c>
      <c r="E33961" s="15" t="str">
        <f>IF(AND($B$6=NB!$A$17,$B$8&gt;0),'Ersparnisberechnung Sommertarif'!$B$8*SLP!C33941,"")</f>
        <v/>
      </c>
    </row>
    <row r="33962" spans="1:5" x14ac:dyDescent="0.3">
      <c r="A33962" s="25">
        <v>46376</v>
      </c>
      <c r="B33962" s="31">
        <v>0.55208333333333337</v>
      </c>
      <c r="C33962" s="46"/>
      <c r="D33962" s="29">
        <v>46376.552083333336</v>
      </c>
      <c r="E33962" s="15" t="str">
        <f>IF(AND($B$6=NB!$A$17,$B$8&gt;0),'Ersparnisberechnung Sommertarif'!$B$8*SLP!C33942,"")</f>
        <v/>
      </c>
    </row>
    <row r="33963" spans="1:5" x14ac:dyDescent="0.3">
      <c r="A33963" s="25">
        <v>46376</v>
      </c>
      <c r="B33963" s="31">
        <v>0.5625</v>
      </c>
      <c r="C33963" s="46"/>
      <c r="D33963" s="29">
        <v>46376.5625</v>
      </c>
      <c r="E33963" s="15" t="str">
        <f>IF(AND($B$6=NB!$A$17,$B$8&gt;0),'Ersparnisberechnung Sommertarif'!$B$8*SLP!C33943,"")</f>
        <v/>
      </c>
    </row>
    <row r="33964" spans="1:5" x14ac:dyDescent="0.3">
      <c r="A33964" s="25">
        <v>46376</v>
      </c>
      <c r="B33964" s="31">
        <v>0.57291666666666663</v>
      </c>
      <c r="C33964" s="46"/>
      <c r="D33964" s="29">
        <v>46376.572916666664</v>
      </c>
      <c r="E33964" s="15" t="str">
        <f>IF(AND($B$6=NB!$A$17,$B$8&gt;0),'Ersparnisberechnung Sommertarif'!$B$8*SLP!C33944,"")</f>
        <v/>
      </c>
    </row>
    <row r="33965" spans="1:5" x14ac:dyDescent="0.3">
      <c r="A33965" s="25">
        <v>46376</v>
      </c>
      <c r="B33965" s="31">
        <v>0.58333333333333337</v>
      </c>
      <c r="C33965" s="46"/>
      <c r="D33965" s="29">
        <v>46376.583333333336</v>
      </c>
      <c r="E33965" s="15" t="str">
        <f>IF(AND($B$6=NB!$A$17,$B$8&gt;0),'Ersparnisberechnung Sommertarif'!$B$8*SLP!C33945,"")</f>
        <v/>
      </c>
    </row>
    <row r="33966" spans="1:5" x14ac:dyDescent="0.3">
      <c r="A33966" s="25">
        <v>46376</v>
      </c>
      <c r="B33966" s="31">
        <v>0.59375</v>
      </c>
      <c r="C33966" s="46"/>
      <c r="D33966" s="29">
        <v>46376.59375</v>
      </c>
      <c r="E33966" s="15" t="str">
        <f>IF(AND($B$6=NB!$A$17,$B$8&gt;0),'Ersparnisberechnung Sommertarif'!$B$8*SLP!C33946,"")</f>
        <v/>
      </c>
    </row>
    <row r="33967" spans="1:5" x14ac:dyDescent="0.3">
      <c r="A33967" s="25">
        <v>46376</v>
      </c>
      <c r="B33967" s="31">
        <v>0.60416666666666663</v>
      </c>
      <c r="C33967" s="46"/>
      <c r="D33967" s="29">
        <v>46376.604166666664</v>
      </c>
      <c r="E33967" s="15" t="str">
        <f>IF(AND($B$6=NB!$A$17,$B$8&gt;0),'Ersparnisberechnung Sommertarif'!$B$8*SLP!C33947,"")</f>
        <v/>
      </c>
    </row>
    <row r="33968" spans="1:5" x14ac:dyDescent="0.3">
      <c r="A33968" s="25">
        <v>46376</v>
      </c>
      <c r="B33968" s="31">
        <v>0.61458333333333337</v>
      </c>
      <c r="C33968" s="46"/>
      <c r="D33968" s="29">
        <v>46376.614583333336</v>
      </c>
      <c r="E33968" s="15" t="str">
        <f>IF(AND($B$6=NB!$A$17,$B$8&gt;0),'Ersparnisberechnung Sommertarif'!$B$8*SLP!C33948,"")</f>
        <v/>
      </c>
    </row>
    <row r="33969" spans="1:5" x14ac:dyDescent="0.3">
      <c r="A33969" s="25">
        <v>46376</v>
      </c>
      <c r="B33969" s="31">
        <v>0.625</v>
      </c>
      <c r="C33969" s="46"/>
      <c r="D33969" s="29">
        <v>46376.625</v>
      </c>
      <c r="E33969" s="15" t="str">
        <f>IF(AND($B$6=NB!$A$17,$B$8&gt;0),'Ersparnisberechnung Sommertarif'!$B$8*SLP!C33949,"")</f>
        <v/>
      </c>
    </row>
    <row r="33970" spans="1:5" x14ac:dyDescent="0.3">
      <c r="A33970" s="25">
        <v>46376</v>
      </c>
      <c r="B33970" s="31">
        <v>0.63541666666666663</v>
      </c>
      <c r="C33970" s="46"/>
      <c r="D33970" s="29">
        <v>46376.635416666664</v>
      </c>
      <c r="E33970" s="15" t="str">
        <f>IF(AND($B$6=NB!$A$17,$B$8&gt;0),'Ersparnisberechnung Sommertarif'!$B$8*SLP!C33950,"")</f>
        <v/>
      </c>
    </row>
    <row r="33971" spans="1:5" x14ac:dyDescent="0.3">
      <c r="A33971" s="25">
        <v>46376</v>
      </c>
      <c r="B33971" s="31">
        <v>0.64583333333333337</v>
      </c>
      <c r="C33971" s="46"/>
      <c r="D33971" s="29">
        <v>46376.645833333336</v>
      </c>
      <c r="E33971" s="15" t="str">
        <f>IF(AND($B$6=NB!$A$17,$B$8&gt;0),'Ersparnisberechnung Sommertarif'!$B$8*SLP!C33951,"")</f>
        <v/>
      </c>
    </row>
    <row r="33972" spans="1:5" x14ac:dyDescent="0.3">
      <c r="A33972" s="25">
        <v>46376</v>
      </c>
      <c r="B33972" s="31">
        <v>0.65625</v>
      </c>
      <c r="C33972" s="46"/>
      <c r="D33972" s="29">
        <v>46376.65625</v>
      </c>
      <c r="E33972" s="15" t="str">
        <f>IF(AND($B$6=NB!$A$17,$B$8&gt;0),'Ersparnisberechnung Sommertarif'!$B$8*SLP!C33952,"")</f>
        <v/>
      </c>
    </row>
    <row r="33973" spans="1:5" x14ac:dyDescent="0.3">
      <c r="A33973" s="25">
        <v>46376</v>
      </c>
      <c r="B33973" s="31">
        <v>0.66666666666666663</v>
      </c>
      <c r="C33973" s="46"/>
      <c r="D33973" s="29">
        <v>46376.666666666664</v>
      </c>
      <c r="E33973" s="15" t="str">
        <f>IF(AND($B$6=NB!$A$17,$B$8&gt;0),'Ersparnisberechnung Sommertarif'!$B$8*SLP!C33953,"")</f>
        <v/>
      </c>
    </row>
    <row r="33974" spans="1:5" x14ac:dyDescent="0.3">
      <c r="A33974" s="25">
        <v>46376</v>
      </c>
      <c r="B33974" s="31">
        <v>0.67708333333333337</v>
      </c>
      <c r="C33974" s="46"/>
      <c r="D33974" s="29">
        <v>46376.677083333336</v>
      </c>
      <c r="E33974" s="15" t="str">
        <f>IF(AND($B$6=NB!$A$17,$B$8&gt;0),'Ersparnisberechnung Sommertarif'!$B$8*SLP!C33954,"")</f>
        <v/>
      </c>
    </row>
    <row r="33975" spans="1:5" x14ac:dyDescent="0.3">
      <c r="A33975" s="25">
        <v>46376</v>
      </c>
      <c r="B33975" s="31">
        <v>0.6875</v>
      </c>
      <c r="C33975" s="46"/>
      <c r="D33975" s="29">
        <v>46376.6875</v>
      </c>
      <c r="E33975" s="15" t="str">
        <f>IF(AND($B$6=NB!$A$17,$B$8&gt;0),'Ersparnisberechnung Sommertarif'!$B$8*SLP!C33955,"")</f>
        <v/>
      </c>
    </row>
    <row r="33976" spans="1:5" x14ac:dyDescent="0.3">
      <c r="A33976" s="25">
        <v>46376</v>
      </c>
      <c r="B33976" s="31">
        <v>0.69791666666666663</v>
      </c>
      <c r="C33976" s="46"/>
      <c r="D33976" s="29">
        <v>46376.697916666664</v>
      </c>
      <c r="E33976" s="15" t="str">
        <f>IF(AND($B$6=NB!$A$17,$B$8&gt;0),'Ersparnisberechnung Sommertarif'!$B$8*SLP!C33956,"")</f>
        <v/>
      </c>
    </row>
    <row r="33977" spans="1:5" x14ac:dyDescent="0.3">
      <c r="A33977" s="25">
        <v>46376</v>
      </c>
      <c r="B33977" s="31">
        <v>0.70833333333333337</v>
      </c>
      <c r="C33977" s="46"/>
      <c r="D33977" s="29">
        <v>46376.708333333336</v>
      </c>
      <c r="E33977" s="15" t="str">
        <f>IF(AND($B$6=NB!$A$17,$B$8&gt;0),'Ersparnisberechnung Sommertarif'!$B$8*SLP!C33957,"")</f>
        <v/>
      </c>
    </row>
    <row r="33978" spans="1:5" x14ac:dyDescent="0.3">
      <c r="A33978" s="25">
        <v>46376</v>
      </c>
      <c r="B33978" s="31">
        <v>0.71875</v>
      </c>
      <c r="C33978" s="46"/>
      <c r="D33978" s="29">
        <v>46376.71875</v>
      </c>
      <c r="E33978" s="15" t="str">
        <f>IF(AND($B$6=NB!$A$17,$B$8&gt;0),'Ersparnisberechnung Sommertarif'!$B$8*SLP!C33958,"")</f>
        <v/>
      </c>
    </row>
    <row r="33979" spans="1:5" x14ac:dyDescent="0.3">
      <c r="A33979" s="25">
        <v>46376</v>
      </c>
      <c r="B33979" s="31">
        <v>0.72916666666666663</v>
      </c>
      <c r="C33979" s="46"/>
      <c r="D33979" s="29">
        <v>46376.729166666664</v>
      </c>
      <c r="E33979" s="15" t="str">
        <f>IF(AND($B$6=NB!$A$17,$B$8&gt;0),'Ersparnisberechnung Sommertarif'!$B$8*SLP!C33959,"")</f>
        <v/>
      </c>
    </row>
    <row r="33980" spans="1:5" x14ac:dyDescent="0.3">
      <c r="A33980" s="25">
        <v>46376</v>
      </c>
      <c r="B33980" s="31">
        <v>0.73958333333333337</v>
      </c>
      <c r="C33980" s="46"/>
      <c r="D33980" s="29">
        <v>46376.739583333336</v>
      </c>
      <c r="E33980" s="15" t="str">
        <f>IF(AND($B$6=NB!$A$17,$B$8&gt;0),'Ersparnisberechnung Sommertarif'!$B$8*SLP!C33960,"")</f>
        <v/>
      </c>
    </row>
    <row r="33981" spans="1:5" x14ac:dyDescent="0.3">
      <c r="A33981" s="25">
        <v>46376</v>
      </c>
      <c r="B33981" s="31">
        <v>0.75</v>
      </c>
      <c r="C33981" s="46"/>
      <c r="D33981" s="29">
        <v>46376.75</v>
      </c>
      <c r="E33981" s="15" t="str">
        <f>IF(AND($B$6=NB!$A$17,$B$8&gt;0),'Ersparnisberechnung Sommertarif'!$B$8*SLP!C33961,"")</f>
        <v/>
      </c>
    </row>
    <row r="33982" spans="1:5" x14ac:dyDescent="0.3">
      <c r="A33982" s="25">
        <v>46376</v>
      </c>
      <c r="B33982" s="31">
        <v>0.76041666666666663</v>
      </c>
      <c r="C33982" s="46"/>
      <c r="D33982" s="29">
        <v>46376.760416666664</v>
      </c>
      <c r="E33982" s="15" t="str">
        <f>IF(AND($B$6=NB!$A$17,$B$8&gt;0),'Ersparnisberechnung Sommertarif'!$B$8*SLP!C33962,"")</f>
        <v/>
      </c>
    </row>
    <row r="33983" spans="1:5" x14ac:dyDescent="0.3">
      <c r="A33983" s="25">
        <v>46376</v>
      </c>
      <c r="B33983" s="31">
        <v>0.77083333333333337</v>
      </c>
      <c r="C33983" s="46"/>
      <c r="D33983" s="29">
        <v>46376.770833333336</v>
      </c>
      <c r="E33983" s="15" t="str">
        <f>IF(AND($B$6=NB!$A$17,$B$8&gt;0),'Ersparnisberechnung Sommertarif'!$B$8*SLP!C33963,"")</f>
        <v/>
      </c>
    </row>
    <row r="33984" spans="1:5" x14ac:dyDescent="0.3">
      <c r="A33984" s="25">
        <v>46376</v>
      </c>
      <c r="B33984" s="31">
        <v>0.78125</v>
      </c>
      <c r="C33984" s="46"/>
      <c r="D33984" s="29">
        <v>46376.78125</v>
      </c>
      <c r="E33984" s="15" t="str">
        <f>IF(AND($B$6=NB!$A$17,$B$8&gt;0),'Ersparnisberechnung Sommertarif'!$B$8*SLP!C33964,"")</f>
        <v/>
      </c>
    </row>
    <row r="33985" spans="1:5" x14ac:dyDescent="0.3">
      <c r="A33985" s="25">
        <v>46376</v>
      </c>
      <c r="B33985" s="31">
        <v>0.79166666666666663</v>
      </c>
      <c r="C33985" s="46"/>
      <c r="D33985" s="29">
        <v>46376.791666666664</v>
      </c>
      <c r="E33985" s="15" t="str">
        <f>IF(AND($B$6=NB!$A$17,$B$8&gt;0),'Ersparnisberechnung Sommertarif'!$B$8*SLP!C33965,"")</f>
        <v/>
      </c>
    </row>
    <row r="33986" spans="1:5" x14ac:dyDescent="0.3">
      <c r="A33986" s="25">
        <v>46376</v>
      </c>
      <c r="B33986" s="31">
        <v>0.80208333333333337</v>
      </c>
      <c r="C33986" s="46"/>
      <c r="D33986" s="29">
        <v>46376.802083333336</v>
      </c>
      <c r="E33986" s="15" t="str">
        <f>IF(AND($B$6=NB!$A$17,$B$8&gt;0),'Ersparnisberechnung Sommertarif'!$B$8*SLP!C33966,"")</f>
        <v/>
      </c>
    </row>
    <row r="33987" spans="1:5" x14ac:dyDescent="0.3">
      <c r="A33987" s="25">
        <v>46376</v>
      </c>
      <c r="B33987" s="31">
        <v>0.8125</v>
      </c>
      <c r="C33987" s="46"/>
      <c r="D33987" s="29">
        <v>46376.8125</v>
      </c>
      <c r="E33987" s="15" t="str">
        <f>IF(AND($B$6=NB!$A$17,$B$8&gt;0),'Ersparnisberechnung Sommertarif'!$B$8*SLP!C33967,"")</f>
        <v/>
      </c>
    </row>
    <row r="33988" spans="1:5" x14ac:dyDescent="0.3">
      <c r="A33988" s="25">
        <v>46376</v>
      </c>
      <c r="B33988" s="31">
        <v>0.82291666666666663</v>
      </c>
      <c r="C33988" s="46"/>
      <c r="D33988" s="29">
        <v>46376.822916666664</v>
      </c>
      <c r="E33988" s="15" t="str">
        <f>IF(AND($B$6=NB!$A$17,$B$8&gt;0),'Ersparnisberechnung Sommertarif'!$B$8*SLP!C33968,"")</f>
        <v/>
      </c>
    </row>
    <row r="33989" spans="1:5" x14ac:dyDescent="0.3">
      <c r="A33989" s="25">
        <v>46376</v>
      </c>
      <c r="B33989" s="31">
        <v>0.83333333333333337</v>
      </c>
      <c r="C33989" s="46"/>
      <c r="D33989" s="29">
        <v>46376.833333333336</v>
      </c>
      <c r="E33989" s="15" t="str">
        <f>IF(AND($B$6=NB!$A$17,$B$8&gt;0),'Ersparnisberechnung Sommertarif'!$B$8*SLP!C33969,"")</f>
        <v/>
      </c>
    </row>
    <row r="33990" spans="1:5" x14ac:dyDescent="0.3">
      <c r="A33990" s="25">
        <v>46376</v>
      </c>
      <c r="B33990" s="31">
        <v>0.84375</v>
      </c>
      <c r="C33990" s="46"/>
      <c r="D33990" s="29">
        <v>46376.84375</v>
      </c>
      <c r="E33990" s="15" t="str">
        <f>IF(AND($B$6=NB!$A$17,$B$8&gt;0),'Ersparnisberechnung Sommertarif'!$B$8*SLP!C33970,"")</f>
        <v/>
      </c>
    </row>
    <row r="33991" spans="1:5" x14ac:dyDescent="0.3">
      <c r="A33991" s="25">
        <v>46376</v>
      </c>
      <c r="B33991" s="31">
        <v>0.85416666666666663</v>
      </c>
      <c r="C33991" s="46"/>
      <c r="D33991" s="29">
        <v>46376.854166666664</v>
      </c>
      <c r="E33991" s="15" t="str">
        <f>IF(AND($B$6=NB!$A$17,$B$8&gt;0),'Ersparnisberechnung Sommertarif'!$B$8*SLP!C33971,"")</f>
        <v/>
      </c>
    </row>
    <row r="33992" spans="1:5" x14ac:dyDescent="0.3">
      <c r="A33992" s="25">
        <v>46376</v>
      </c>
      <c r="B33992" s="31">
        <v>0.86458333333333337</v>
      </c>
      <c r="C33992" s="46"/>
      <c r="D33992" s="29">
        <v>46376.864583333336</v>
      </c>
      <c r="E33992" s="15" t="str">
        <f>IF(AND($B$6=NB!$A$17,$B$8&gt;0),'Ersparnisberechnung Sommertarif'!$B$8*SLP!C33972,"")</f>
        <v/>
      </c>
    </row>
    <row r="33993" spans="1:5" x14ac:dyDescent="0.3">
      <c r="A33993" s="25">
        <v>46376</v>
      </c>
      <c r="B33993" s="31">
        <v>0.875</v>
      </c>
      <c r="C33993" s="46"/>
      <c r="D33993" s="29">
        <v>46376.875</v>
      </c>
      <c r="E33993" s="15" t="str">
        <f>IF(AND($B$6=NB!$A$17,$B$8&gt;0),'Ersparnisberechnung Sommertarif'!$B$8*SLP!C33973,"")</f>
        <v/>
      </c>
    </row>
    <row r="33994" spans="1:5" x14ac:dyDescent="0.3">
      <c r="A33994" s="25">
        <v>46376</v>
      </c>
      <c r="B33994" s="31">
        <v>0.88541666666666663</v>
      </c>
      <c r="C33994" s="46"/>
      <c r="D33994" s="29">
        <v>46376.885416666664</v>
      </c>
      <c r="E33994" s="15" t="str">
        <f>IF(AND($B$6=NB!$A$17,$B$8&gt;0),'Ersparnisberechnung Sommertarif'!$B$8*SLP!C33974,"")</f>
        <v/>
      </c>
    </row>
    <row r="33995" spans="1:5" x14ac:dyDescent="0.3">
      <c r="A33995" s="25">
        <v>46376</v>
      </c>
      <c r="B33995" s="31">
        <v>0.89583333333333337</v>
      </c>
      <c r="C33995" s="46"/>
      <c r="D33995" s="29">
        <v>46376.895833333336</v>
      </c>
      <c r="E33995" s="15" t="str">
        <f>IF(AND($B$6=NB!$A$17,$B$8&gt;0),'Ersparnisberechnung Sommertarif'!$B$8*SLP!C33975,"")</f>
        <v/>
      </c>
    </row>
    <row r="33996" spans="1:5" x14ac:dyDescent="0.3">
      <c r="A33996" s="25">
        <v>46376</v>
      </c>
      <c r="B33996" s="31">
        <v>0.90625</v>
      </c>
      <c r="C33996" s="46"/>
      <c r="D33996" s="29">
        <v>46376.90625</v>
      </c>
      <c r="E33996" s="15" t="str">
        <f>IF(AND($B$6=NB!$A$17,$B$8&gt;0),'Ersparnisberechnung Sommertarif'!$B$8*SLP!C33976,"")</f>
        <v/>
      </c>
    </row>
    <row r="33997" spans="1:5" x14ac:dyDescent="0.3">
      <c r="A33997" s="25">
        <v>46376</v>
      </c>
      <c r="B33997" s="31">
        <v>0.91666666666666663</v>
      </c>
      <c r="C33997" s="46"/>
      <c r="D33997" s="29">
        <v>46376.916666666664</v>
      </c>
      <c r="E33997" s="15" t="str">
        <f>IF(AND($B$6=NB!$A$17,$B$8&gt;0),'Ersparnisberechnung Sommertarif'!$B$8*SLP!C33977,"")</f>
        <v/>
      </c>
    </row>
    <row r="33998" spans="1:5" x14ac:dyDescent="0.3">
      <c r="A33998" s="25">
        <v>46376</v>
      </c>
      <c r="B33998" s="31">
        <v>0.92708333333333337</v>
      </c>
      <c r="C33998" s="46"/>
      <c r="D33998" s="29">
        <v>46376.927083333336</v>
      </c>
      <c r="E33998" s="15" t="str">
        <f>IF(AND($B$6=NB!$A$17,$B$8&gt;0),'Ersparnisberechnung Sommertarif'!$B$8*SLP!C33978,"")</f>
        <v/>
      </c>
    </row>
    <row r="33999" spans="1:5" x14ac:dyDescent="0.3">
      <c r="A33999" s="25">
        <v>46376</v>
      </c>
      <c r="B33999" s="31">
        <v>0.9375</v>
      </c>
      <c r="C33999" s="46"/>
      <c r="D33999" s="29">
        <v>46376.9375</v>
      </c>
      <c r="E33999" s="15" t="str">
        <f>IF(AND($B$6=NB!$A$17,$B$8&gt;0),'Ersparnisberechnung Sommertarif'!$B$8*SLP!C33979,"")</f>
        <v/>
      </c>
    </row>
    <row r="34000" spans="1:5" x14ac:dyDescent="0.3">
      <c r="A34000" s="25">
        <v>46376</v>
      </c>
      <c r="B34000" s="31">
        <v>0.94791666666666663</v>
      </c>
      <c r="C34000" s="46"/>
      <c r="D34000" s="29">
        <v>46376.947916666664</v>
      </c>
      <c r="E34000" s="15" t="str">
        <f>IF(AND($B$6=NB!$A$17,$B$8&gt;0),'Ersparnisberechnung Sommertarif'!$B$8*SLP!C33980,"")</f>
        <v/>
      </c>
    </row>
    <row r="34001" spans="1:5" x14ac:dyDescent="0.3">
      <c r="A34001" s="25">
        <v>46376</v>
      </c>
      <c r="B34001" s="31">
        <v>0.95833333333333337</v>
      </c>
      <c r="C34001" s="46"/>
      <c r="D34001" s="29">
        <v>46376.958333333336</v>
      </c>
      <c r="E34001" s="15" t="str">
        <f>IF(AND($B$6=NB!$A$17,$B$8&gt;0),'Ersparnisberechnung Sommertarif'!$B$8*SLP!C33981,"")</f>
        <v/>
      </c>
    </row>
    <row r="34002" spans="1:5" x14ac:dyDescent="0.3">
      <c r="A34002" s="25">
        <v>46376</v>
      </c>
      <c r="B34002" s="31">
        <v>0.96875</v>
      </c>
      <c r="C34002" s="46"/>
      <c r="D34002" s="29">
        <v>46376.96875</v>
      </c>
      <c r="E34002" s="15" t="str">
        <f>IF(AND($B$6=NB!$A$17,$B$8&gt;0),'Ersparnisberechnung Sommertarif'!$B$8*SLP!C33982,"")</f>
        <v/>
      </c>
    </row>
    <row r="34003" spans="1:5" x14ac:dyDescent="0.3">
      <c r="A34003" s="25">
        <v>46376</v>
      </c>
      <c r="B34003" s="31">
        <v>0.97916666666666663</v>
      </c>
      <c r="C34003" s="46"/>
      <c r="D34003" s="29">
        <v>46376.979166666664</v>
      </c>
      <c r="E34003" s="15" t="str">
        <f>IF(AND($B$6=NB!$A$17,$B$8&gt;0),'Ersparnisberechnung Sommertarif'!$B$8*SLP!C33983,"")</f>
        <v/>
      </c>
    </row>
    <row r="34004" spans="1:5" x14ac:dyDescent="0.3">
      <c r="A34004" s="25">
        <v>46376</v>
      </c>
      <c r="B34004" s="31">
        <v>0.98958333333333337</v>
      </c>
      <c r="C34004" s="46"/>
      <c r="D34004" s="29">
        <v>46376.989583333336</v>
      </c>
      <c r="E34004" s="15" t="str">
        <f>IF(AND($B$6=NB!$A$17,$B$8&gt;0),'Ersparnisberechnung Sommertarif'!$B$8*SLP!C33984,"")</f>
        <v/>
      </c>
    </row>
    <row r="34005" spans="1:5" x14ac:dyDescent="0.3">
      <c r="A34005" s="25">
        <v>46377</v>
      </c>
      <c r="B34005" s="31">
        <v>0</v>
      </c>
      <c r="C34005" s="46"/>
      <c r="D34005" s="29">
        <v>46377</v>
      </c>
      <c r="E34005" s="15" t="str">
        <f>IF(AND($B$6=NB!$A$17,$B$8&gt;0),'Ersparnisberechnung Sommertarif'!$B$8*SLP!C33985,"")</f>
        <v/>
      </c>
    </row>
    <row r="34006" spans="1:5" x14ac:dyDescent="0.3">
      <c r="A34006" s="25">
        <v>46377</v>
      </c>
      <c r="B34006" s="31">
        <v>1.0416666666666666E-2</v>
      </c>
      <c r="C34006" s="46"/>
      <c r="D34006" s="29">
        <v>46377.010416666664</v>
      </c>
      <c r="E34006" s="15" t="str">
        <f>IF(AND($B$6=NB!$A$17,$B$8&gt;0),'Ersparnisberechnung Sommertarif'!$B$8*SLP!C33986,"")</f>
        <v/>
      </c>
    </row>
    <row r="34007" spans="1:5" x14ac:dyDescent="0.3">
      <c r="A34007" s="25">
        <v>46377</v>
      </c>
      <c r="B34007" s="31">
        <v>2.0833333333333332E-2</v>
      </c>
      <c r="C34007" s="46"/>
      <c r="D34007" s="29">
        <v>46377.020833333336</v>
      </c>
      <c r="E34007" s="15" t="str">
        <f>IF(AND($B$6=NB!$A$17,$B$8&gt;0),'Ersparnisberechnung Sommertarif'!$B$8*SLP!C33987,"")</f>
        <v/>
      </c>
    </row>
    <row r="34008" spans="1:5" x14ac:dyDescent="0.3">
      <c r="A34008" s="25">
        <v>46377</v>
      </c>
      <c r="B34008" s="31">
        <v>3.125E-2</v>
      </c>
      <c r="C34008" s="46"/>
      <c r="D34008" s="29">
        <v>46377.03125</v>
      </c>
      <c r="E34008" s="15" t="str">
        <f>IF(AND($B$6=NB!$A$17,$B$8&gt;0),'Ersparnisberechnung Sommertarif'!$B$8*SLP!C33988,"")</f>
        <v/>
      </c>
    </row>
    <row r="34009" spans="1:5" x14ac:dyDescent="0.3">
      <c r="A34009" s="25">
        <v>46377</v>
      </c>
      <c r="B34009" s="31">
        <v>4.1666666666666664E-2</v>
      </c>
      <c r="C34009" s="46"/>
      <c r="D34009" s="29">
        <v>46377.041666666664</v>
      </c>
      <c r="E34009" s="15" t="str">
        <f>IF(AND($B$6=NB!$A$17,$B$8&gt;0),'Ersparnisberechnung Sommertarif'!$B$8*SLP!C33989,"")</f>
        <v/>
      </c>
    </row>
    <row r="34010" spans="1:5" x14ac:dyDescent="0.3">
      <c r="A34010" s="25">
        <v>46377</v>
      </c>
      <c r="B34010" s="31">
        <v>5.2083333333333336E-2</v>
      </c>
      <c r="C34010" s="46"/>
      <c r="D34010" s="29">
        <v>46377.052083333336</v>
      </c>
      <c r="E34010" s="15" t="str">
        <f>IF(AND($B$6=NB!$A$17,$B$8&gt;0),'Ersparnisberechnung Sommertarif'!$B$8*SLP!C33990,"")</f>
        <v/>
      </c>
    </row>
    <row r="34011" spans="1:5" x14ac:dyDescent="0.3">
      <c r="A34011" s="25">
        <v>46377</v>
      </c>
      <c r="B34011" s="31">
        <v>6.25E-2</v>
      </c>
      <c r="C34011" s="46"/>
      <c r="D34011" s="29">
        <v>46377.0625</v>
      </c>
      <c r="E34011" s="15" t="str">
        <f>IF(AND($B$6=NB!$A$17,$B$8&gt;0),'Ersparnisberechnung Sommertarif'!$B$8*SLP!C33991,"")</f>
        <v/>
      </c>
    </row>
    <row r="34012" spans="1:5" x14ac:dyDescent="0.3">
      <c r="A34012" s="25">
        <v>46377</v>
      </c>
      <c r="B34012" s="31">
        <v>7.2916666666666671E-2</v>
      </c>
      <c r="C34012" s="46"/>
      <c r="D34012" s="29">
        <v>46377.072916666664</v>
      </c>
      <c r="E34012" s="15" t="str">
        <f>IF(AND($B$6=NB!$A$17,$B$8&gt;0),'Ersparnisberechnung Sommertarif'!$B$8*SLP!C33992,"")</f>
        <v/>
      </c>
    </row>
    <row r="34013" spans="1:5" x14ac:dyDescent="0.3">
      <c r="A34013" s="25">
        <v>46377</v>
      </c>
      <c r="B34013" s="31">
        <v>8.3333333333333329E-2</v>
      </c>
      <c r="C34013" s="46"/>
      <c r="D34013" s="29">
        <v>46377.083333333336</v>
      </c>
      <c r="E34013" s="15" t="str">
        <f>IF(AND($B$6=NB!$A$17,$B$8&gt;0),'Ersparnisberechnung Sommertarif'!$B$8*SLP!C33993,"")</f>
        <v/>
      </c>
    </row>
    <row r="34014" spans="1:5" x14ac:dyDescent="0.3">
      <c r="A34014" s="25">
        <v>46377</v>
      </c>
      <c r="B34014" s="31">
        <v>9.375E-2</v>
      </c>
      <c r="C34014" s="46"/>
      <c r="D34014" s="29">
        <v>46377.09375</v>
      </c>
      <c r="E34014" s="15" t="str">
        <f>IF(AND($B$6=NB!$A$17,$B$8&gt;0),'Ersparnisberechnung Sommertarif'!$B$8*SLP!C33994,"")</f>
        <v/>
      </c>
    </row>
    <row r="34015" spans="1:5" x14ac:dyDescent="0.3">
      <c r="A34015" s="25">
        <v>46377</v>
      </c>
      <c r="B34015" s="31">
        <v>0.10416666666666667</v>
      </c>
      <c r="C34015" s="46"/>
      <c r="D34015" s="29">
        <v>46377.104166666664</v>
      </c>
      <c r="E34015" s="15" t="str">
        <f>IF(AND($B$6=NB!$A$17,$B$8&gt;0),'Ersparnisberechnung Sommertarif'!$B$8*SLP!C33995,"")</f>
        <v/>
      </c>
    </row>
    <row r="34016" spans="1:5" x14ac:dyDescent="0.3">
      <c r="A34016" s="25">
        <v>46377</v>
      </c>
      <c r="B34016" s="31">
        <v>0.11458333333333333</v>
      </c>
      <c r="C34016" s="46"/>
      <c r="D34016" s="29">
        <v>46377.114583333336</v>
      </c>
      <c r="E34016" s="15" t="str">
        <f>IF(AND($B$6=NB!$A$17,$B$8&gt;0),'Ersparnisberechnung Sommertarif'!$B$8*SLP!C33996,"")</f>
        <v/>
      </c>
    </row>
    <row r="34017" spans="1:5" x14ac:dyDescent="0.3">
      <c r="A34017" s="25">
        <v>46377</v>
      </c>
      <c r="B34017" s="31">
        <v>0.125</v>
      </c>
      <c r="C34017" s="46"/>
      <c r="D34017" s="29">
        <v>46377.125</v>
      </c>
      <c r="E34017" s="15" t="str">
        <f>IF(AND($B$6=NB!$A$17,$B$8&gt;0),'Ersparnisberechnung Sommertarif'!$B$8*SLP!C33997,"")</f>
        <v/>
      </c>
    </row>
    <row r="34018" spans="1:5" x14ac:dyDescent="0.3">
      <c r="A34018" s="25">
        <v>46377</v>
      </c>
      <c r="B34018" s="31">
        <v>0.13541666666666666</v>
      </c>
      <c r="C34018" s="46"/>
      <c r="D34018" s="29">
        <v>46377.135416666664</v>
      </c>
      <c r="E34018" s="15" t="str">
        <f>IF(AND($B$6=NB!$A$17,$B$8&gt;0),'Ersparnisberechnung Sommertarif'!$B$8*SLP!C33998,"")</f>
        <v/>
      </c>
    </row>
    <row r="34019" spans="1:5" x14ac:dyDescent="0.3">
      <c r="A34019" s="25">
        <v>46377</v>
      </c>
      <c r="B34019" s="31">
        <v>0.14583333333333334</v>
      </c>
      <c r="C34019" s="46"/>
      <c r="D34019" s="29">
        <v>46377.145833333336</v>
      </c>
      <c r="E34019" s="15" t="str">
        <f>IF(AND($B$6=NB!$A$17,$B$8&gt;0),'Ersparnisberechnung Sommertarif'!$B$8*SLP!C33999,"")</f>
        <v/>
      </c>
    </row>
    <row r="34020" spans="1:5" x14ac:dyDescent="0.3">
      <c r="A34020" s="25">
        <v>46377</v>
      </c>
      <c r="B34020" s="31">
        <v>0.15625</v>
      </c>
      <c r="C34020" s="46"/>
      <c r="D34020" s="29">
        <v>46377.15625</v>
      </c>
      <c r="E34020" s="15" t="str">
        <f>IF(AND($B$6=NB!$A$17,$B$8&gt;0),'Ersparnisberechnung Sommertarif'!$B$8*SLP!C34000,"")</f>
        <v/>
      </c>
    </row>
    <row r="34021" spans="1:5" x14ac:dyDescent="0.3">
      <c r="A34021" s="25">
        <v>46377</v>
      </c>
      <c r="B34021" s="31">
        <v>0.16666666666666666</v>
      </c>
      <c r="C34021" s="46"/>
      <c r="D34021" s="29">
        <v>46377.166666666664</v>
      </c>
      <c r="E34021" s="15" t="str">
        <f>IF(AND($B$6=NB!$A$17,$B$8&gt;0),'Ersparnisberechnung Sommertarif'!$B$8*SLP!C34001,"")</f>
        <v/>
      </c>
    </row>
    <row r="34022" spans="1:5" x14ac:dyDescent="0.3">
      <c r="A34022" s="25">
        <v>46377</v>
      </c>
      <c r="B34022" s="31">
        <v>0.17708333333333334</v>
      </c>
      <c r="C34022" s="46"/>
      <c r="D34022" s="29">
        <v>46377.177083333336</v>
      </c>
      <c r="E34022" s="15" t="str">
        <f>IF(AND($B$6=NB!$A$17,$B$8&gt;0),'Ersparnisberechnung Sommertarif'!$B$8*SLP!C34002,"")</f>
        <v/>
      </c>
    </row>
    <row r="34023" spans="1:5" x14ac:dyDescent="0.3">
      <c r="A34023" s="25">
        <v>46377</v>
      </c>
      <c r="B34023" s="31">
        <v>0.1875</v>
      </c>
      <c r="C34023" s="46"/>
      <c r="D34023" s="29">
        <v>46377.1875</v>
      </c>
      <c r="E34023" s="15" t="str">
        <f>IF(AND($B$6=NB!$A$17,$B$8&gt;0),'Ersparnisberechnung Sommertarif'!$B$8*SLP!C34003,"")</f>
        <v/>
      </c>
    </row>
    <row r="34024" spans="1:5" x14ac:dyDescent="0.3">
      <c r="A34024" s="25">
        <v>46377</v>
      </c>
      <c r="B34024" s="31">
        <v>0.19791666666666666</v>
      </c>
      <c r="C34024" s="46"/>
      <c r="D34024" s="29">
        <v>46377.197916666664</v>
      </c>
      <c r="E34024" s="15" t="str">
        <f>IF(AND($B$6=NB!$A$17,$B$8&gt;0),'Ersparnisberechnung Sommertarif'!$B$8*SLP!C34004,"")</f>
        <v/>
      </c>
    </row>
    <row r="34025" spans="1:5" x14ac:dyDescent="0.3">
      <c r="A34025" s="25">
        <v>46377</v>
      </c>
      <c r="B34025" s="31">
        <v>0.20833333333333334</v>
      </c>
      <c r="C34025" s="46"/>
      <c r="D34025" s="29">
        <v>46377.208333333336</v>
      </c>
      <c r="E34025" s="15" t="str">
        <f>IF(AND($B$6=NB!$A$17,$B$8&gt;0),'Ersparnisberechnung Sommertarif'!$B$8*SLP!C34005,"")</f>
        <v/>
      </c>
    </row>
    <row r="34026" spans="1:5" x14ac:dyDescent="0.3">
      <c r="A34026" s="25">
        <v>46377</v>
      </c>
      <c r="B34026" s="31">
        <v>0.21875</v>
      </c>
      <c r="C34026" s="46"/>
      <c r="D34026" s="29">
        <v>46377.21875</v>
      </c>
      <c r="E34026" s="15" t="str">
        <f>IF(AND($B$6=NB!$A$17,$B$8&gt;0),'Ersparnisberechnung Sommertarif'!$B$8*SLP!C34006,"")</f>
        <v/>
      </c>
    </row>
    <row r="34027" spans="1:5" x14ac:dyDescent="0.3">
      <c r="A34027" s="25">
        <v>46377</v>
      </c>
      <c r="B34027" s="31">
        <v>0.22916666666666666</v>
      </c>
      <c r="C34027" s="46"/>
      <c r="D34027" s="29">
        <v>46377.229166666664</v>
      </c>
      <c r="E34027" s="15" t="str">
        <f>IF(AND($B$6=NB!$A$17,$B$8&gt;0),'Ersparnisberechnung Sommertarif'!$B$8*SLP!C34007,"")</f>
        <v/>
      </c>
    </row>
    <row r="34028" spans="1:5" x14ac:dyDescent="0.3">
      <c r="A34028" s="25">
        <v>46377</v>
      </c>
      <c r="B34028" s="31">
        <v>0.23958333333333334</v>
      </c>
      <c r="C34028" s="46"/>
      <c r="D34028" s="29">
        <v>46377.239583333336</v>
      </c>
      <c r="E34028" s="15" t="str">
        <f>IF(AND($B$6=NB!$A$17,$B$8&gt;0),'Ersparnisberechnung Sommertarif'!$B$8*SLP!C34008,"")</f>
        <v/>
      </c>
    </row>
    <row r="34029" spans="1:5" x14ac:dyDescent="0.3">
      <c r="A34029" s="25">
        <v>46377</v>
      </c>
      <c r="B34029" s="31">
        <v>0.25</v>
      </c>
      <c r="C34029" s="46"/>
      <c r="D34029" s="29">
        <v>46377.25</v>
      </c>
      <c r="E34029" s="15" t="str">
        <f>IF(AND($B$6=NB!$A$17,$B$8&gt;0),'Ersparnisberechnung Sommertarif'!$B$8*SLP!C34009,"")</f>
        <v/>
      </c>
    </row>
    <row r="34030" spans="1:5" x14ac:dyDescent="0.3">
      <c r="A34030" s="25">
        <v>46377</v>
      </c>
      <c r="B34030" s="31">
        <v>0.26041666666666669</v>
      </c>
      <c r="C34030" s="46"/>
      <c r="D34030" s="29">
        <v>46377.260416666664</v>
      </c>
      <c r="E34030" s="15" t="str">
        <f>IF(AND($B$6=NB!$A$17,$B$8&gt;0),'Ersparnisberechnung Sommertarif'!$B$8*SLP!C34010,"")</f>
        <v/>
      </c>
    </row>
    <row r="34031" spans="1:5" x14ac:dyDescent="0.3">
      <c r="A34031" s="25">
        <v>46377</v>
      </c>
      <c r="B34031" s="31">
        <v>0.27083333333333331</v>
      </c>
      <c r="C34031" s="46"/>
      <c r="D34031" s="29">
        <v>46377.270833333336</v>
      </c>
      <c r="E34031" s="15" t="str">
        <f>IF(AND($B$6=NB!$A$17,$B$8&gt;0),'Ersparnisberechnung Sommertarif'!$B$8*SLP!C34011,"")</f>
        <v/>
      </c>
    </row>
    <row r="34032" spans="1:5" x14ac:dyDescent="0.3">
      <c r="A34032" s="25">
        <v>46377</v>
      </c>
      <c r="B34032" s="31">
        <v>0.28125</v>
      </c>
      <c r="C34032" s="46"/>
      <c r="D34032" s="29">
        <v>46377.28125</v>
      </c>
      <c r="E34032" s="15" t="str">
        <f>IF(AND($B$6=NB!$A$17,$B$8&gt;0),'Ersparnisberechnung Sommertarif'!$B$8*SLP!C34012,"")</f>
        <v/>
      </c>
    </row>
    <row r="34033" spans="1:5" x14ac:dyDescent="0.3">
      <c r="A34033" s="25">
        <v>46377</v>
      </c>
      <c r="B34033" s="31">
        <v>0.29166666666666669</v>
      </c>
      <c r="C34033" s="46"/>
      <c r="D34033" s="29">
        <v>46377.291666666664</v>
      </c>
      <c r="E34033" s="15" t="str">
        <f>IF(AND($B$6=NB!$A$17,$B$8&gt;0),'Ersparnisberechnung Sommertarif'!$B$8*SLP!C34013,"")</f>
        <v/>
      </c>
    </row>
    <row r="34034" spans="1:5" x14ac:dyDescent="0.3">
      <c r="A34034" s="25">
        <v>46377</v>
      </c>
      <c r="B34034" s="31">
        <v>0.30208333333333331</v>
      </c>
      <c r="C34034" s="46"/>
      <c r="D34034" s="29">
        <v>46377.302083333336</v>
      </c>
      <c r="E34034" s="15" t="str">
        <f>IF(AND($B$6=NB!$A$17,$B$8&gt;0),'Ersparnisberechnung Sommertarif'!$B$8*SLP!C34014,"")</f>
        <v/>
      </c>
    </row>
    <row r="34035" spans="1:5" x14ac:dyDescent="0.3">
      <c r="A34035" s="25">
        <v>46377</v>
      </c>
      <c r="B34035" s="31">
        <v>0.3125</v>
      </c>
      <c r="C34035" s="46"/>
      <c r="D34035" s="29">
        <v>46377.3125</v>
      </c>
      <c r="E34035" s="15" t="str">
        <f>IF(AND($B$6=NB!$A$17,$B$8&gt;0),'Ersparnisberechnung Sommertarif'!$B$8*SLP!C34015,"")</f>
        <v/>
      </c>
    </row>
    <row r="34036" spans="1:5" x14ac:dyDescent="0.3">
      <c r="A34036" s="25">
        <v>46377</v>
      </c>
      <c r="B34036" s="31">
        <v>0.32291666666666669</v>
      </c>
      <c r="C34036" s="46"/>
      <c r="D34036" s="29">
        <v>46377.322916666664</v>
      </c>
      <c r="E34036" s="15" t="str">
        <f>IF(AND($B$6=NB!$A$17,$B$8&gt;0),'Ersparnisberechnung Sommertarif'!$B$8*SLP!C34016,"")</f>
        <v/>
      </c>
    </row>
    <row r="34037" spans="1:5" x14ac:dyDescent="0.3">
      <c r="A34037" s="25">
        <v>46377</v>
      </c>
      <c r="B34037" s="31">
        <v>0.33333333333333331</v>
      </c>
      <c r="C34037" s="46"/>
      <c r="D34037" s="29">
        <v>46377.333333333336</v>
      </c>
      <c r="E34037" s="15" t="str">
        <f>IF(AND($B$6=NB!$A$17,$B$8&gt;0),'Ersparnisberechnung Sommertarif'!$B$8*SLP!C34017,"")</f>
        <v/>
      </c>
    </row>
    <row r="34038" spans="1:5" x14ac:dyDescent="0.3">
      <c r="A34038" s="25">
        <v>46377</v>
      </c>
      <c r="B34038" s="31">
        <v>0.34375</v>
      </c>
      <c r="C34038" s="46"/>
      <c r="D34038" s="29">
        <v>46377.34375</v>
      </c>
      <c r="E34038" s="15" t="str">
        <f>IF(AND($B$6=NB!$A$17,$B$8&gt;0),'Ersparnisberechnung Sommertarif'!$B$8*SLP!C34018,"")</f>
        <v/>
      </c>
    </row>
    <row r="34039" spans="1:5" x14ac:dyDescent="0.3">
      <c r="A34039" s="25">
        <v>46377</v>
      </c>
      <c r="B34039" s="31">
        <v>0.35416666666666669</v>
      </c>
      <c r="C34039" s="46"/>
      <c r="D34039" s="29">
        <v>46377.354166666664</v>
      </c>
      <c r="E34039" s="15" t="str">
        <f>IF(AND($B$6=NB!$A$17,$B$8&gt;0),'Ersparnisberechnung Sommertarif'!$B$8*SLP!C34019,"")</f>
        <v/>
      </c>
    </row>
    <row r="34040" spans="1:5" x14ac:dyDescent="0.3">
      <c r="A34040" s="25">
        <v>46377</v>
      </c>
      <c r="B34040" s="31">
        <v>0.36458333333333331</v>
      </c>
      <c r="C34040" s="46"/>
      <c r="D34040" s="29">
        <v>46377.364583333336</v>
      </c>
      <c r="E34040" s="15" t="str">
        <f>IF(AND($B$6=NB!$A$17,$B$8&gt;0),'Ersparnisberechnung Sommertarif'!$B$8*SLP!C34020,"")</f>
        <v/>
      </c>
    </row>
    <row r="34041" spans="1:5" x14ac:dyDescent="0.3">
      <c r="A34041" s="25">
        <v>46377</v>
      </c>
      <c r="B34041" s="31">
        <v>0.375</v>
      </c>
      <c r="C34041" s="46"/>
      <c r="D34041" s="29">
        <v>46377.375</v>
      </c>
      <c r="E34041" s="15" t="str">
        <f>IF(AND($B$6=NB!$A$17,$B$8&gt;0),'Ersparnisberechnung Sommertarif'!$B$8*SLP!C34021,"")</f>
        <v/>
      </c>
    </row>
    <row r="34042" spans="1:5" x14ac:dyDescent="0.3">
      <c r="A34042" s="25">
        <v>46377</v>
      </c>
      <c r="B34042" s="31">
        <v>0.38541666666666669</v>
      </c>
      <c r="C34042" s="46"/>
      <c r="D34042" s="29">
        <v>46377.385416666664</v>
      </c>
      <c r="E34042" s="15" t="str">
        <f>IF(AND($B$6=NB!$A$17,$B$8&gt;0),'Ersparnisberechnung Sommertarif'!$B$8*SLP!C34022,"")</f>
        <v/>
      </c>
    </row>
    <row r="34043" spans="1:5" x14ac:dyDescent="0.3">
      <c r="A34043" s="25">
        <v>46377</v>
      </c>
      <c r="B34043" s="31">
        <v>0.39583333333333331</v>
      </c>
      <c r="C34043" s="46"/>
      <c r="D34043" s="29">
        <v>46377.395833333336</v>
      </c>
      <c r="E34043" s="15" t="str">
        <f>IF(AND($B$6=NB!$A$17,$B$8&gt;0),'Ersparnisberechnung Sommertarif'!$B$8*SLP!C34023,"")</f>
        <v/>
      </c>
    </row>
    <row r="34044" spans="1:5" x14ac:dyDescent="0.3">
      <c r="A34044" s="25">
        <v>46377</v>
      </c>
      <c r="B34044" s="31">
        <v>0.40625</v>
      </c>
      <c r="C34044" s="46"/>
      <c r="D34044" s="29">
        <v>46377.40625</v>
      </c>
      <c r="E34044" s="15" t="str">
        <f>IF(AND($B$6=NB!$A$17,$B$8&gt;0),'Ersparnisberechnung Sommertarif'!$B$8*SLP!C34024,"")</f>
        <v/>
      </c>
    </row>
    <row r="34045" spans="1:5" x14ac:dyDescent="0.3">
      <c r="A34045" s="25">
        <v>46377</v>
      </c>
      <c r="B34045" s="31">
        <v>0.41666666666666669</v>
      </c>
      <c r="C34045" s="46"/>
      <c r="D34045" s="29">
        <v>46377.416666666664</v>
      </c>
      <c r="E34045" s="15" t="str">
        <f>IF(AND($B$6=NB!$A$17,$B$8&gt;0),'Ersparnisberechnung Sommertarif'!$B$8*SLP!C34025,"")</f>
        <v/>
      </c>
    </row>
    <row r="34046" spans="1:5" x14ac:dyDescent="0.3">
      <c r="A34046" s="25">
        <v>46377</v>
      </c>
      <c r="B34046" s="31">
        <v>0.42708333333333331</v>
      </c>
      <c r="C34046" s="46"/>
      <c r="D34046" s="29">
        <v>46377.427083333336</v>
      </c>
      <c r="E34046" s="15" t="str">
        <f>IF(AND($B$6=NB!$A$17,$B$8&gt;0),'Ersparnisberechnung Sommertarif'!$B$8*SLP!C34026,"")</f>
        <v/>
      </c>
    </row>
    <row r="34047" spans="1:5" x14ac:dyDescent="0.3">
      <c r="A34047" s="25">
        <v>46377</v>
      </c>
      <c r="B34047" s="31">
        <v>0.4375</v>
      </c>
      <c r="C34047" s="46"/>
      <c r="D34047" s="29">
        <v>46377.4375</v>
      </c>
      <c r="E34047" s="15" t="str">
        <f>IF(AND($B$6=NB!$A$17,$B$8&gt;0),'Ersparnisberechnung Sommertarif'!$B$8*SLP!C34027,"")</f>
        <v/>
      </c>
    </row>
    <row r="34048" spans="1:5" x14ac:dyDescent="0.3">
      <c r="A34048" s="25">
        <v>46377</v>
      </c>
      <c r="B34048" s="31">
        <v>0.44791666666666669</v>
      </c>
      <c r="C34048" s="46"/>
      <c r="D34048" s="29">
        <v>46377.447916666664</v>
      </c>
      <c r="E34048" s="15" t="str">
        <f>IF(AND($B$6=NB!$A$17,$B$8&gt;0),'Ersparnisberechnung Sommertarif'!$B$8*SLP!C34028,"")</f>
        <v/>
      </c>
    </row>
    <row r="34049" spans="1:5" x14ac:dyDescent="0.3">
      <c r="A34049" s="25">
        <v>46377</v>
      </c>
      <c r="B34049" s="31">
        <v>0.45833333333333331</v>
      </c>
      <c r="C34049" s="46"/>
      <c r="D34049" s="29">
        <v>46377.458333333336</v>
      </c>
      <c r="E34049" s="15" t="str">
        <f>IF(AND($B$6=NB!$A$17,$B$8&gt;0),'Ersparnisberechnung Sommertarif'!$B$8*SLP!C34029,"")</f>
        <v/>
      </c>
    </row>
    <row r="34050" spans="1:5" x14ac:dyDescent="0.3">
      <c r="A34050" s="25">
        <v>46377</v>
      </c>
      <c r="B34050" s="31">
        <v>0.46875</v>
      </c>
      <c r="C34050" s="46"/>
      <c r="D34050" s="29">
        <v>46377.46875</v>
      </c>
      <c r="E34050" s="15" t="str">
        <f>IF(AND($B$6=NB!$A$17,$B$8&gt;0),'Ersparnisberechnung Sommertarif'!$B$8*SLP!C34030,"")</f>
        <v/>
      </c>
    </row>
    <row r="34051" spans="1:5" x14ac:dyDescent="0.3">
      <c r="A34051" s="25">
        <v>46377</v>
      </c>
      <c r="B34051" s="31">
        <v>0.47916666666666669</v>
      </c>
      <c r="C34051" s="46"/>
      <c r="D34051" s="29">
        <v>46377.479166666664</v>
      </c>
      <c r="E34051" s="15" t="str">
        <f>IF(AND($B$6=NB!$A$17,$B$8&gt;0),'Ersparnisberechnung Sommertarif'!$B$8*SLP!C34031,"")</f>
        <v/>
      </c>
    </row>
    <row r="34052" spans="1:5" x14ac:dyDescent="0.3">
      <c r="A34052" s="25">
        <v>46377</v>
      </c>
      <c r="B34052" s="31">
        <v>0.48958333333333331</v>
      </c>
      <c r="C34052" s="46"/>
      <c r="D34052" s="29">
        <v>46377.489583333336</v>
      </c>
      <c r="E34052" s="15" t="str">
        <f>IF(AND($B$6=NB!$A$17,$B$8&gt;0),'Ersparnisberechnung Sommertarif'!$B$8*SLP!C34032,"")</f>
        <v/>
      </c>
    </row>
    <row r="34053" spans="1:5" x14ac:dyDescent="0.3">
      <c r="A34053" s="25">
        <v>46377</v>
      </c>
      <c r="B34053" s="31">
        <v>0.5</v>
      </c>
      <c r="C34053" s="46"/>
      <c r="D34053" s="29">
        <v>46377.5</v>
      </c>
      <c r="E34053" s="15" t="str">
        <f>IF(AND($B$6=NB!$A$17,$B$8&gt;0),'Ersparnisberechnung Sommertarif'!$B$8*SLP!C34033,"")</f>
        <v/>
      </c>
    </row>
    <row r="34054" spans="1:5" x14ac:dyDescent="0.3">
      <c r="A34054" s="25">
        <v>46377</v>
      </c>
      <c r="B34054" s="31">
        <v>0.51041666666666663</v>
      </c>
      <c r="C34054" s="46"/>
      <c r="D34054" s="29">
        <v>46377.510416666664</v>
      </c>
      <c r="E34054" s="15" t="str">
        <f>IF(AND($B$6=NB!$A$17,$B$8&gt;0),'Ersparnisberechnung Sommertarif'!$B$8*SLP!C34034,"")</f>
        <v/>
      </c>
    </row>
    <row r="34055" spans="1:5" x14ac:dyDescent="0.3">
      <c r="A34055" s="25">
        <v>46377</v>
      </c>
      <c r="B34055" s="31">
        <v>0.52083333333333337</v>
      </c>
      <c r="C34055" s="46"/>
      <c r="D34055" s="29">
        <v>46377.520833333336</v>
      </c>
      <c r="E34055" s="15" t="str">
        <f>IF(AND($B$6=NB!$A$17,$B$8&gt;0),'Ersparnisberechnung Sommertarif'!$B$8*SLP!C34035,"")</f>
        <v/>
      </c>
    </row>
    <row r="34056" spans="1:5" x14ac:dyDescent="0.3">
      <c r="A34056" s="25">
        <v>46377</v>
      </c>
      <c r="B34056" s="31">
        <v>0.53125</v>
      </c>
      <c r="C34056" s="46"/>
      <c r="D34056" s="29">
        <v>46377.53125</v>
      </c>
      <c r="E34056" s="15" t="str">
        <f>IF(AND($B$6=NB!$A$17,$B$8&gt;0),'Ersparnisberechnung Sommertarif'!$B$8*SLP!C34036,"")</f>
        <v/>
      </c>
    </row>
    <row r="34057" spans="1:5" x14ac:dyDescent="0.3">
      <c r="A34057" s="25">
        <v>46377</v>
      </c>
      <c r="B34057" s="31">
        <v>0.54166666666666663</v>
      </c>
      <c r="C34057" s="46"/>
      <c r="D34057" s="29">
        <v>46377.541666666664</v>
      </c>
      <c r="E34057" s="15" t="str">
        <f>IF(AND($B$6=NB!$A$17,$B$8&gt;0),'Ersparnisberechnung Sommertarif'!$B$8*SLP!C34037,"")</f>
        <v/>
      </c>
    </row>
    <row r="34058" spans="1:5" x14ac:dyDescent="0.3">
      <c r="A34058" s="25">
        <v>46377</v>
      </c>
      <c r="B34058" s="31">
        <v>0.55208333333333337</v>
      </c>
      <c r="C34058" s="46"/>
      <c r="D34058" s="29">
        <v>46377.552083333336</v>
      </c>
      <c r="E34058" s="15" t="str">
        <f>IF(AND($B$6=NB!$A$17,$B$8&gt;0),'Ersparnisberechnung Sommertarif'!$B$8*SLP!C34038,"")</f>
        <v/>
      </c>
    </row>
    <row r="34059" spans="1:5" x14ac:dyDescent="0.3">
      <c r="A34059" s="25">
        <v>46377</v>
      </c>
      <c r="B34059" s="31">
        <v>0.5625</v>
      </c>
      <c r="C34059" s="46"/>
      <c r="D34059" s="29">
        <v>46377.5625</v>
      </c>
      <c r="E34059" s="15" t="str">
        <f>IF(AND($B$6=NB!$A$17,$B$8&gt;0),'Ersparnisberechnung Sommertarif'!$B$8*SLP!C34039,"")</f>
        <v/>
      </c>
    </row>
    <row r="34060" spans="1:5" x14ac:dyDescent="0.3">
      <c r="A34060" s="25">
        <v>46377</v>
      </c>
      <c r="B34060" s="31">
        <v>0.57291666666666663</v>
      </c>
      <c r="C34060" s="46"/>
      <c r="D34060" s="29">
        <v>46377.572916666664</v>
      </c>
      <c r="E34060" s="15" t="str">
        <f>IF(AND($B$6=NB!$A$17,$B$8&gt;0),'Ersparnisberechnung Sommertarif'!$B$8*SLP!C34040,"")</f>
        <v/>
      </c>
    </row>
    <row r="34061" spans="1:5" x14ac:dyDescent="0.3">
      <c r="A34061" s="25">
        <v>46377</v>
      </c>
      <c r="B34061" s="31">
        <v>0.58333333333333337</v>
      </c>
      <c r="C34061" s="46"/>
      <c r="D34061" s="29">
        <v>46377.583333333336</v>
      </c>
      <c r="E34061" s="15" t="str">
        <f>IF(AND($B$6=NB!$A$17,$B$8&gt;0),'Ersparnisberechnung Sommertarif'!$B$8*SLP!C34041,"")</f>
        <v/>
      </c>
    </row>
    <row r="34062" spans="1:5" x14ac:dyDescent="0.3">
      <c r="A34062" s="25">
        <v>46377</v>
      </c>
      <c r="B34062" s="31">
        <v>0.59375</v>
      </c>
      <c r="C34062" s="46"/>
      <c r="D34062" s="29">
        <v>46377.59375</v>
      </c>
      <c r="E34062" s="15" t="str">
        <f>IF(AND($B$6=NB!$A$17,$B$8&gt;0),'Ersparnisberechnung Sommertarif'!$B$8*SLP!C34042,"")</f>
        <v/>
      </c>
    </row>
    <row r="34063" spans="1:5" x14ac:dyDescent="0.3">
      <c r="A34063" s="25">
        <v>46377</v>
      </c>
      <c r="B34063" s="31">
        <v>0.60416666666666663</v>
      </c>
      <c r="C34063" s="46"/>
      <c r="D34063" s="29">
        <v>46377.604166666664</v>
      </c>
      <c r="E34063" s="15" t="str">
        <f>IF(AND($B$6=NB!$A$17,$B$8&gt;0),'Ersparnisberechnung Sommertarif'!$B$8*SLP!C34043,"")</f>
        <v/>
      </c>
    </row>
    <row r="34064" spans="1:5" x14ac:dyDescent="0.3">
      <c r="A34064" s="25">
        <v>46377</v>
      </c>
      <c r="B34064" s="31">
        <v>0.61458333333333337</v>
      </c>
      <c r="C34064" s="46"/>
      <c r="D34064" s="29">
        <v>46377.614583333336</v>
      </c>
      <c r="E34064" s="15" t="str">
        <f>IF(AND($B$6=NB!$A$17,$B$8&gt;0),'Ersparnisberechnung Sommertarif'!$B$8*SLP!C34044,"")</f>
        <v/>
      </c>
    </row>
    <row r="34065" spans="1:5" x14ac:dyDescent="0.3">
      <c r="A34065" s="25">
        <v>46377</v>
      </c>
      <c r="B34065" s="31">
        <v>0.625</v>
      </c>
      <c r="C34065" s="46"/>
      <c r="D34065" s="29">
        <v>46377.625</v>
      </c>
      <c r="E34065" s="15" t="str">
        <f>IF(AND($B$6=NB!$A$17,$B$8&gt;0),'Ersparnisberechnung Sommertarif'!$B$8*SLP!C34045,"")</f>
        <v/>
      </c>
    </row>
    <row r="34066" spans="1:5" x14ac:dyDescent="0.3">
      <c r="A34066" s="25">
        <v>46377</v>
      </c>
      <c r="B34066" s="31">
        <v>0.63541666666666663</v>
      </c>
      <c r="C34066" s="46"/>
      <c r="D34066" s="29">
        <v>46377.635416666664</v>
      </c>
      <c r="E34066" s="15" t="str">
        <f>IF(AND($B$6=NB!$A$17,$B$8&gt;0),'Ersparnisberechnung Sommertarif'!$B$8*SLP!C34046,"")</f>
        <v/>
      </c>
    </row>
    <row r="34067" spans="1:5" x14ac:dyDescent="0.3">
      <c r="A34067" s="25">
        <v>46377</v>
      </c>
      <c r="B34067" s="31">
        <v>0.64583333333333337</v>
      </c>
      <c r="C34067" s="46"/>
      <c r="D34067" s="29">
        <v>46377.645833333336</v>
      </c>
      <c r="E34067" s="15" t="str">
        <f>IF(AND($B$6=NB!$A$17,$B$8&gt;0),'Ersparnisberechnung Sommertarif'!$B$8*SLP!C34047,"")</f>
        <v/>
      </c>
    </row>
    <row r="34068" spans="1:5" x14ac:dyDescent="0.3">
      <c r="A34068" s="25">
        <v>46377</v>
      </c>
      <c r="B34068" s="31">
        <v>0.65625</v>
      </c>
      <c r="C34068" s="46"/>
      <c r="D34068" s="29">
        <v>46377.65625</v>
      </c>
      <c r="E34068" s="15" t="str">
        <f>IF(AND($B$6=NB!$A$17,$B$8&gt;0),'Ersparnisberechnung Sommertarif'!$B$8*SLP!C34048,"")</f>
        <v/>
      </c>
    </row>
    <row r="34069" spans="1:5" x14ac:dyDescent="0.3">
      <c r="A34069" s="25">
        <v>46377</v>
      </c>
      <c r="B34069" s="31">
        <v>0.66666666666666663</v>
      </c>
      <c r="C34069" s="46"/>
      <c r="D34069" s="29">
        <v>46377.666666666664</v>
      </c>
      <c r="E34069" s="15" t="str">
        <f>IF(AND($B$6=NB!$A$17,$B$8&gt;0),'Ersparnisberechnung Sommertarif'!$B$8*SLP!C34049,"")</f>
        <v/>
      </c>
    </row>
    <row r="34070" spans="1:5" x14ac:dyDescent="0.3">
      <c r="A34070" s="25">
        <v>46377</v>
      </c>
      <c r="B34070" s="31">
        <v>0.67708333333333337</v>
      </c>
      <c r="C34070" s="46"/>
      <c r="D34070" s="29">
        <v>46377.677083333336</v>
      </c>
      <c r="E34070" s="15" t="str">
        <f>IF(AND($B$6=NB!$A$17,$B$8&gt;0),'Ersparnisberechnung Sommertarif'!$B$8*SLP!C34050,"")</f>
        <v/>
      </c>
    </row>
    <row r="34071" spans="1:5" x14ac:dyDescent="0.3">
      <c r="A34071" s="25">
        <v>46377</v>
      </c>
      <c r="B34071" s="31">
        <v>0.6875</v>
      </c>
      <c r="C34071" s="46"/>
      <c r="D34071" s="29">
        <v>46377.6875</v>
      </c>
      <c r="E34071" s="15" t="str">
        <f>IF(AND($B$6=NB!$A$17,$B$8&gt;0),'Ersparnisberechnung Sommertarif'!$B$8*SLP!C34051,"")</f>
        <v/>
      </c>
    </row>
    <row r="34072" spans="1:5" x14ac:dyDescent="0.3">
      <c r="A34072" s="25">
        <v>46377</v>
      </c>
      <c r="B34072" s="31">
        <v>0.69791666666666663</v>
      </c>
      <c r="C34072" s="46"/>
      <c r="D34072" s="29">
        <v>46377.697916666664</v>
      </c>
      <c r="E34072" s="15" t="str">
        <f>IF(AND($B$6=NB!$A$17,$B$8&gt;0),'Ersparnisberechnung Sommertarif'!$B$8*SLP!C34052,"")</f>
        <v/>
      </c>
    </row>
    <row r="34073" spans="1:5" x14ac:dyDescent="0.3">
      <c r="A34073" s="25">
        <v>46377</v>
      </c>
      <c r="B34073" s="31">
        <v>0.70833333333333337</v>
      </c>
      <c r="C34073" s="46"/>
      <c r="D34073" s="29">
        <v>46377.708333333336</v>
      </c>
      <c r="E34073" s="15" t="str">
        <f>IF(AND($B$6=NB!$A$17,$B$8&gt;0),'Ersparnisberechnung Sommertarif'!$B$8*SLP!C34053,"")</f>
        <v/>
      </c>
    </row>
    <row r="34074" spans="1:5" x14ac:dyDescent="0.3">
      <c r="A34074" s="25">
        <v>46377</v>
      </c>
      <c r="B34074" s="31">
        <v>0.71875</v>
      </c>
      <c r="C34074" s="46"/>
      <c r="D34074" s="29">
        <v>46377.71875</v>
      </c>
      <c r="E34074" s="15" t="str">
        <f>IF(AND($B$6=NB!$A$17,$B$8&gt;0),'Ersparnisberechnung Sommertarif'!$B$8*SLP!C34054,"")</f>
        <v/>
      </c>
    </row>
    <row r="34075" spans="1:5" x14ac:dyDescent="0.3">
      <c r="A34075" s="25">
        <v>46377</v>
      </c>
      <c r="B34075" s="31">
        <v>0.72916666666666663</v>
      </c>
      <c r="C34075" s="46"/>
      <c r="D34075" s="29">
        <v>46377.729166666664</v>
      </c>
      <c r="E34075" s="15" t="str">
        <f>IF(AND($B$6=NB!$A$17,$B$8&gt;0),'Ersparnisberechnung Sommertarif'!$B$8*SLP!C34055,"")</f>
        <v/>
      </c>
    </row>
    <row r="34076" spans="1:5" x14ac:dyDescent="0.3">
      <c r="A34076" s="25">
        <v>46377</v>
      </c>
      <c r="B34076" s="31">
        <v>0.73958333333333337</v>
      </c>
      <c r="C34076" s="46"/>
      <c r="D34076" s="29">
        <v>46377.739583333336</v>
      </c>
      <c r="E34076" s="15" t="str">
        <f>IF(AND($B$6=NB!$A$17,$B$8&gt;0),'Ersparnisberechnung Sommertarif'!$B$8*SLP!C34056,"")</f>
        <v/>
      </c>
    </row>
    <row r="34077" spans="1:5" x14ac:dyDescent="0.3">
      <c r="A34077" s="25">
        <v>46377</v>
      </c>
      <c r="B34077" s="31">
        <v>0.75</v>
      </c>
      <c r="C34077" s="46"/>
      <c r="D34077" s="29">
        <v>46377.75</v>
      </c>
      <c r="E34077" s="15" t="str">
        <f>IF(AND($B$6=NB!$A$17,$B$8&gt;0),'Ersparnisberechnung Sommertarif'!$B$8*SLP!C34057,"")</f>
        <v/>
      </c>
    </row>
    <row r="34078" spans="1:5" x14ac:dyDescent="0.3">
      <c r="A34078" s="25">
        <v>46377</v>
      </c>
      <c r="B34078" s="31">
        <v>0.76041666666666663</v>
      </c>
      <c r="C34078" s="46"/>
      <c r="D34078" s="29">
        <v>46377.760416666664</v>
      </c>
      <c r="E34078" s="15" t="str">
        <f>IF(AND($B$6=NB!$A$17,$B$8&gt;0),'Ersparnisberechnung Sommertarif'!$B$8*SLP!C34058,"")</f>
        <v/>
      </c>
    </row>
    <row r="34079" spans="1:5" x14ac:dyDescent="0.3">
      <c r="A34079" s="25">
        <v>46377</v>
      </c>
      <c r="B34079" s="31">
        <v>0.77083333333333337</v>
      </c>
      <c r="C34079" s="46"/>
      <c r="D34079" s="29">
        <v>46377.770833333336</v>
      </c>
      <c r="E34079" s="15" t="str">
        <f>IF(AND($B$6=NB!$A$17,$B$8&gt;0),'Ersparnisberechnung Sommertarif'!$B$8*SLP!C34059,"")</f>
        <v/>
      </c>
    </row>
    <row r="34080" spans="1:5" x14ac:dyDescent="0.3">
      <c r="A34080" s="25">
        <v>46377</v>
      </c>
      <c r="B34080" s="31">
        <v>0.78125</v>
      </c>
      <c r="C34080" s="46"/>
      <c r="D34080" s="29">
        <v>46377.78125</v>
      </c>
      <c r="E34080" s="15" t="str">
        <f>IF(AND($B$6=NB!$A$17,$B$8&gt;0),'Ersparnisberechnung Sommertarif'!$B$8*SLP!C34060,"")</f>
        <v/>
      </c>
    </row>
    <row r="34081" spans="1:5" x14ac:dyDescent="0.3">
      <c r="A34081" s="25">
        <v>46377</v>
      </c>
      <c r="B34081" s="31">
        <v>0.79166666666666663</v>
      </c>
      <c r="C34081" s="46"/>
      <c r="D34081" s="29">
        <v>46377.791666666664</v>
      </c>
      <c r="E34081" s="15" t="str">
        <f>IF(AND($B$6=NB!$A$17,$B$8&gt;0),'Ersparnisberechnung Sommertarif'!$B$8*SLP!C34061,"")</f>
        <v/>
      </c>
    </row>
    <row r="34082" spans="1:5" x14ac:dyDescent="0.3">
      <c r="A34082" s="25">
        <v>46377</v>
      </c>
      <c r="B34082" s="31">
        <v>0.80208333333333337</v>
      </c>
      <c r="C34082" s="46"/>
      <c r="D34082" s="29">
        <v>46377.802083333336</v>
      </c>
      <c r="E34082" s="15" t="str">
        <f>IF(AND($B$6=NB!$A$17,$B$8&gt;0),'Ersparnisberechnung Sommertarif'!$B$8*SLP!C34062,"")</f>
        <v/>
      </c>
    </row>
    <row r="34083" spans="1:5" x14ac:dyDescent="0.3">
      <c r="A34083" s="25">
        <v>46377</v>
      </c>
      <c r="B34083" s="31">
        <v>0.8125</v>
      </c>
      <c r="C34083" s="46"/>
      <c r="D34083" s="29">
        <v>46377.8125</v>
      </c>
      <c r="E34083" s="15" t="str">
        <f>IF(AND($B$6=NB!$A$17,$B$8&gt;0),'Ersparnisberechnung Sommertarif'!$B$8*SLP!C34063,"")</f>
        <v/>
      </c>
    </row>
    <row r="34084" spans="1:5" x14ac:dyDescent="0.3">
      <c r="A34084" s="25">
        <v>46377</v>
      </c>
      <c r="B34084" s="31">
        <v>0.82291666666666663</v>
      </c>
      <c r="C34084" s="46"/>
      <c r="D34084" s="29">
        <v>46377.822916666664</v>
      </c>
      <c r="E34084" s="15" t="str">
        <f>IF(AND($B$6=NB!$A$17,$B$8&gt;0),'Ersparnisberechnung Sommertarif'!$B$8*SLP!C34064,"")</f>
        <v/>
      </c>
    </row>
    <row r="34085" spans="1:5" x14ac:dyDescent="0.3">
      <c r="A34085" s="25">
        <v>46377</v>
      </c>
      <c r="B34085" s="31">
        <v>0.83333333333333337</v>
      </c>
      <c r="C34085" s="46"/>
      <c r="D34085" s="29">
        <v>46377.833333333336</v>
      </c>
      <c r="E34085" s="15" t="str">
        <f>IF(AND($B$6=NB!$A$17,$B$8&gt;0),'Ersparnisberechnung Sommertarif'!$B$8*SLP!C34065,"")</f>
        <v/>
      </c>
    </row>
    <row r="34086" spans="1:5" x14ac:dyDescent="0.3">
      <c r="A34086" s="25">
        <v>46377</v>
      </c>
      <c r="B34086" s="31">
        <v>0.84375</v>
      </c>
      <c r="C34086" s="46"/>
      <c r="D34086" s="29">
        <v>46377.84375</v>
      </c>
      <c r="E34086" s="15" t="str">
        <f>IF(AND($B$6=NB!$A$17,$B$8&gt;0),'Ersparnisberechnung Sommertarif'!$B$8*SLP!C34066,"")</f>
        <v/>
      </c>
    </row>
    <row r="34087" spans="1:5" x14ac:dyDescent="0.3">
      <c r="A34087" s="25">
        <v>46377</v>
      </c>
      <c r="B34087" s="31">
        <v>0.85416666666666663</v>
      </c>
      <c r="C34087" s="46"/>
      <c r="D34087" s="29">
        <v>46377.854166666664</v>
      </c>
      <c r="E34087" s="15" t="str">
        <f>IF(AND($B$6=NB!$A$17,$B$8&gt;0),'Ersparnisberechnung Sommertarif'!$B$8*SLP!C34067,"")</f>
        <v/>
      </c>
    </row>
    <row r="34088" spans="1:5" x14ac:dyDescent="0.3">
      <c r="A34088" s="25">
        <v>46377</v>
      </c>
      <c r="B34088" s="31">
        <v>0.86458333333333337</v>
      </c>
      <c r="C34088" s="46"/>
      <c r="D34088" s="29">
        <v>46377.864583333336</v>
      </c>
      <c r="E34088" s="15" t="str">
        <f>IF(AND($B$6=NB!$A$17,$B$8&gt;0),'Ersparnisberechnung Sommertarif'!$B$8*SLP!C34068,"")</f>
        <v/>
      </c>
    </row>
    <row r="34089" spans="1:5" x14ac:dyDescent="0.3">
      <c r="A34089" s="25">
        <v>46377</v>
      </c>
      <c r="B34089" s="31">
        <v>0.875</v>
      </c>
      <c r="C34089" s="46"/>
      <c r="D34089" s="29">
        <v>46377.875</v>
      </c>
      <c r="E34089" s="15" t="str">
        <f>IF(AND($B$6=NB!$A$17,$B$8&gt;0),'Ersparnisberechnung Sommertarif'!$B$8*SLP!C34069,"")</f>
        <v/>
      </c>
    </row>
    <row r="34090" spans="1:5" x14ac:dyDescent="0.3">
      <c r="A34090" s="25">
        <v>46377</v>
      </c>
      <c r="B34090" s="31">
        <v>0.88541666666666663</v>
      </c>
      <c r="C34090" s="46"/>
      <c r="D34090" s="29">
        <v>46377.885416666664</v>
      </c>
      <c r="E34090" s="15" t="str">
        <f>IF(AND($B$6=NB!$A$17,$B$8&gt;0),'Ersparnisberechnung Sommertarif'!$B$8*SLP!C34070,"")</f>
        <v/>
      </c>
    </row>
    <row r="34091" spans="1:5" x14ac:dyDescent="0.3">
      <c r="A34091" s="25">
        <v>46377</v>
      </c>
      <c r="B34091" s="31">
        <v>0.89583333333333337</v>
      </c>
      <c r="C34091" s="46"/>
      <c r="D34091" s="29">
        <v>46377.895833333336</v>
      </c>
      <c r="E34091" s="15" t="str">
        <f>IF(AND($B$6=NB!$A$17,$B$8&gt;0),'Ersparnisberechnung Sommertarif'!$B$8*SLP!C34071,"")</f>
        <v/>
      </c>
    </row>
    <row r="34092" spans="1:5" x14ac:dyDescent="0.3">
      <c r="A34092" s="25">
        <v>46377</v>
      </c>
      <c r="B34092" s="31">
        <v>0.90625</v>
      </c>
      <c r="C34092" s="46"/>
      <c r="D34092" s="29">
        <v>46377.90625</v>
      </c>
      <c r="E34092" s="15" t="str">
        <f>IF(AND($B$6=NB!$A$17,$B$8&gt;0),'Ersparnisberechnung Sommertarif'!$B$8*SLP!C34072,"")</f>
        <v/>
      </c>
    </row>
    <row r="34093" spans="1:5" x14ac:dyDescent="0.3">
      <c r="A34093" s="25">
        <v>46377</v>
      </c>
      <c r="B34093" s="31">
        <v>0.91666666666666663</v>
      </c>
      <c r="C34093" s="46"/>
      <c r="D34093" s="29">
        <v>46377.916666666664</v>
      </c>
      <c r="E34093" s="15" t="str">
        <f>IF(AND($B$6=NB!$A$17,$B$8&gt;0),'Ersparnisberechnung Sommertarif'!$B$8*SLP!C34073,"")</f>
        <v/>
      </c>
    </row>
    <row r="34094" spans="1:5" x14ac:dyDescent="0.3">
      <c r="A34094" s="25">
        <v>46377</v>
      </c>
      <c r="B34094" s="31">
        <v>0.92708333333333337</v>
      </c>
      <c r="C34094" s="46"/>
      <c r="D34094" s="29">
        <v>46377.927083333336</v>
      </c>
      <c r="E34094" s="15" t="str">
        <f>IF(AND($B$6=NB!$A$17,$B$8&gt;0),'Ersparnisberechnung Sommertarif'!$B$8*SLP!C34074,"")</f>
        <v/>
      </c>
    </row>
    <row r="34095" spans="1:5" x14ac:dyDescent="0.3">
      <c r="A34095" s="25">
        <v>46377</v>
      </c>
      <c r="B34095" s="31">
        <v>0.9375</v>
      </c>
      <c r="C34095" s="46"/>
      <c r="D34095" s="29">
        <v>46377.9375</v>
      </c>
      <c r="E34095" s="15" t="str">
        <f>IF(AND($B$6=NB!$A$17,$B$8&gt;0),'Ersparnisberechnung Sommertarif'!$B$8*SLP!C34075,"")</f>
        <v/>
      </c>
    </row>
    <row r="34096" spans="1:5" x14ac:dyDescent="0.3">
      <c r="A34096" s="25">
        <v>46377</v>
      </c>
      <c r="B34096" s="31">
        <v>0.94791666666666663</v>
      </c>
      <c r="C34096" s="46"/>
      <c r="D34096" s="29">
        <v>46377.947916666664</v>
      </c>
      <c r="E34096" s="15" t="str">
        <f>IF(AND($B$6=NB!$A$17,$B$8&gt;0),'Ersparnisberechnung Sommertarif'!$B$8*SLP!C34076,"")</f>
        <v/>
      </c>
    </row>
    <row r="34097" spans="1:5" x14ac:dyDescent="0.3">
      <c r="A34097" s="25">
        <v>46377</v>
      </c>
      <c r="B34097" s="31">
        <v>0.95833333333333337</v>
      </c>
      <c r="C34097" s="46"/>
      <c r="D34097" s="29">
        <v>46377.958333333336</v>
      </c>
      <c r="E34097" s="15" t="str">
        <f>IF(AND($B$6=NB!$A$17,$B$8&gt;0),'Ersparnisberechnung Sommertarif'!$B$8*SLP!C34077,"")</f>
        <v/>
      </c>
    </row>
    <row r="34098" spans="1:5" x14ac:dyDescent="0.3">
      <c r="A34098" s="25">
        <v>46377</v>
      </c>
      <c r="B34098" s="31">
        <v>0.96875</v>
      </c>
      <c r="C34098" s="46"/>
      <c r="D34098" s="29">
        <v>46377.96875</v>
      </c>
      <c r="E34098" s="15" t="str">
        <f>IF(AND($B$6=NB!$A$17,$B$8&gt;0),'Ersparnisberechnung Sommertarif'!$B$8*SLP!C34078,"")</f>
        <v/>
      </c>
    </row>
    <row r="34099" spans="1:5" x14ac:dyDescent="0.3">
      <c r="A34099" s="25">
        <v>46377</v>
      </c>
      <c r="B34099" s="31">
        <v>0.97916666666666663</v>
      </c>
      <c r="C34099" s="46"/>
      <c r="D34099" s="29">
        <v>46377.979166666664</v>
      </c>
      <c r="E34099" s="15" t="str">
        <f>IF(AND($B$6=NB!$A$17,$B$8&gt;0),'Ersparnisberechnung Sommertarif'!$B$8*SLP!C34079,"")</f>
        <v/>
      </c>
    </row>
    <row r="34100" spans="1:5" x14ac:dyDescent="0.3">
      <c r="A34100" s="25">
        <v>46377</v>
      </c>
      <c r="B34100" s="31">
        <v>0.98958333333333337</v>
      </c>
      <c r="C34100" s="46"/>
      <c r="D34100" s="29">
        <v>46377.989583333336</v>
      </c>
      <c r="E34100" s="15" t="str">
        <f>IF(AND($B$6=NB!$A$17,$B$8&gt;0),'Ersparnisberechnung Sommertarif'!$B$8*SLP!C34080,"")</f>
        <v/>
      </c>
    </row>
    <row r="34101" spans="1:5" x14ac:dyDescent="0.3">
      <c r="A34101" s="25">
        <v>46378</v>
      </c>
      <c r="B34101" s="31">
        <v>0</v>
      </c>
      <c r="C34101" s="46"/>
      <c r="D34101" s="29">
        <v>46378</v>
      </c>
      <c r="E34101" s="15" t="str">
        <f>IF(AND($B$6=NB!$A$17,$B$8&gt;0),'Ersparnisberechnung Sommertarif'!$B$8*SLP!C34081,"")</f>
        <v/>
      </c>
    </row>
    <row r="34102" spans="1:5" x14ac:dyDescent="0.3">
      <c r="A34102" s="25">
        <v>46378</v>
      </c>
      <c r="B34102" s="31">
        <v>1.0416666666666666E-2</v>
      </c>
      <c r="C34102" s="46"/>
      <c r="D34102" s="29">
        <v>46378.010416666664</v>
      </c>
      <c r="E34102" s="15" t="str">
        <f>IF(AND($B$6=NB!$A$17,$B$8&gt;0),'Ersparnisberechnung Sommertarif'!$B$8*SLP!C34082,"")</f>
        <v/>
      </c>
    </row>
    <row r="34103" spans="1:5" x14ac:dyDescent="0.3">
      <c r="A34103" s="25">
        <v>46378</v>
      </c>
      <c r="B34103" s="31">
        <v>2.0833333333333332E-2</v>
      </c>
      <c r="C34103" s="46"/>
      <c r="D34103" s="29">
        <v>46378.020833333336</v>
      </c>
      <c r="E34103" s="15" t="str">
        <f>IF(AND($B$6=NB!$A$17,$B$8&gt;0),'Ersparnisberechnung Sommertarif'!$B$8*SLP!C34083,"")</f>
        <v/>
      </c>
    </row>
    <row r="34104" spans="1:5" x14ac:dyDescent="0.3">
      <c r="A34104" s="25">
        <v>46378</v>
      </c>
      <c r="B34104" s="31">
        <v>3.125E-2</v>
      </c>
      <c r="C34104" s="46"/>
      <c r="D34104" s="29">
        <v>46378.03125</v>
      </c>
      <c r="E34104" s="15" t="str">
        <f>IF(AND($B$6=NB!$A$17,$B$8&gt;0),'Ersparnisberechnung Sommertarif'!$B$8*SLP!C34084,"")</f>
        <v/>
      </c>
    </row>
    <row r="34105" spans="1:5" x14ac:dyDescent="0.3">
      <c r="A34105" s="25">
        <v>46378</v>
      </c>
      <c r="B34105" s="31">
        <v>4.1666666666666664E-2</v>
      </c>
      <c r="C34105" s="46"/>
      <c r="D34105" s="29">
        <v>46378.041666666664</v>
      </c>
      <c r="E34105" s="15" t="str">
        <f>IF(AND($B$6=NB!$A$17,$B$8&gt;0),'Ersparnisberechnung Sommertarif'!$B$8*SLP!C34085,"")</f>
        <v/>
      </c>
    </row>
    <row r="34106" spans="1:5" x14ac:dyDescent="0.3">
      <c r="A34106" s="25">
        <v>46378</v>
      </c>
      <c r="B34106" s="31">
        <v>5.2083333333333336E-2</v>
      </c>
      <c r="C34106" s="46"/>
      <c r="D34106" s="29">
        <v>46378.052083333336</v>
      </c>
      <c r="E34106" s="15" t="str">
        <f>IF(AND($B$6=NB!$A$17,$B$8&gt;0),'Ersparnisberechnung Sommertarif'!$B$8*SLP!C34086,"")</f>
        <v/>
      </c>
    </row>
    <row r="34107" spans="1:5" x14ac:dyDescent="0.3">
      <c r="A34107" s="25">
        <v>46378</v>
      </c>
      <c r="B34107" s="31">
        <v>6.25E-2</v>
      </c>
      <c r="C34107" s="46"/>
      <c r="D34107" s="29">
        <v>46378.0625</v>
      </c>
      <c r="E34107" s="15" t="str">
        <f>IF(AND($B$6=NB!$A$17,$B$8&gt;0),'Ersparnisberechnung Sommertarif'!$B$8*SLP!C34087,"")</f>
        <v/>
      </c>
    </row>
    <row r="34108" spans="1:5" x14ac:dyDescent="0.3">
      <c r="A34108" s="25">
        <v>46378</v>
      </c>
      <c r="B34108" s="31">
        <v>7.2916666666666671E-2</v>
      </c>
      <c r="C34108" s="46"/>
      <c r="D34108" s="29">
        <v>46378.072916666664</v>
      </c>
      <c r="E34108" s="15" t="str">
        <f>IF(AND($B$6=NB!$A$17,$B$8&gt;0),'Ersparnisberechnung Sommertarif'!$B$8*SLP!C34088,"")</f>
        <v/>
      </c>
    </row>
    <row r="34109" spans="1:5" x14ac:dyDescent="0.3">
      <c r="A34109" s="25">
        <v>46378</v>
      </c>
      <c r="B34109" s="31">
        <v>8.3333333333333329E-2</v>
      </c>
      <c r="C34109" s="46"/>
      <c r="D34109" s="29">
        <v>46378.083333333336</v>
      </c>
      <c r="E34109" s="15" t="str">
        <f>IF(AND($B$6=NB!$A$17,$B$8&gt;0),'Ersparnisberechnung Sommertarif'!$B$8*SLP!C34089,"")</f>
        <v/>
      </c>
    </row>
    <row r="34110" spans="1:5" x14ac:dyDescent="0.3">
      <c r="A34110" s="25">
        <v>46378</v>
      </c>
      <c r="B34110" s="31">
        <v>9.375E-2</v>
      </c>
      <c r="C34110" s="46"/>
      <c r="D34110" s="29">
        <v>46378.09375</v>
      </c>
      <c r="E34110" s="15" t="str">
        <f>IF(AND($B$6=NB!$A$17,$B$8&gt;0),'Ersparnisberechnung Sommertarif'!$B$8*SLP!C34090,"")</f>
        <v/>
      </c>
    </row>
    <row r="34111" spans="1:5" x14ac:dyDescent="0.3">
      <c r="A34111" s="25">
        <v>46378</v>
      </c>
      <c r="B34111" s="31">
        <v>0.10416666666666667</v>
      </c>
      <c r="C34111" s="46"/>
      <c r="D34111" s="29">
        <v>46378.104166666664</v>
      </c>
      <c r="E34111" s="15" t="str">
        <f>IF(AND($B$6=NB!$A$17,$B$8&gt;0),'Ersparnisberechnung Sommertarif'!$B$8*SLP!C34091,"")</f>
        <v/>
      </c>
    </row>
    <row r="34112" spans="1:5" x14ac:dyDescent="0.3">
      <c r="A34112" s="25">
        <v>46378</v>
      </c>
      <c r="B34112" s="31">
        <v>0.11458333333333333</v>
      </c>
      <c r="C34112" s="46"/>
      <c r="D34112" s="29">
        <v>46378.114583333336</v>
      </c>
      <c r="E34112" s="15" t="str">
        <f>IF(AND($B$6=NB!$A$17,$B$8&gt;0),'Ersparnisberechnung Sommertarif'!$B$8*SLP!C34092,"")</f>
        <v/>
      </c>
    </row>
    <row r="34113" spans="1:5" x14ac:dyDescent="0.3">
      <c r="A34113" s="25">
        <v>46378</v>
      </c>
      <c r="B34113" s="31">
        <v>0.125</v>
      </c>
      <c r="C34113" s="46"/>
      <c r="D34113" s="29">
        <v>46378.125</v>
      </c>
      <c r="E34113" s="15" t="str">
        <f>IF(AND($B$6=NB!$A$17,$B$8&gt;0),'Ersparnisberechnung Sommertarif'!$B$8*SLP!C34093,"")</f>
        <v/>
      </c>
    </row>
    <row r="34114" spans="1:5" x14ac:dyDescent="0.3">
      <c r="A34114" s="25">
        <v>46378</v>
      </c>
      <c r="B34114" s="31">
        <v>0.13541666666666666</v>
      </c>
      <c r="C34114" s="46"/>
      <c r="D34114" s="29">
        <v>46378.135416666664</v>
      </c>
      <c r="E34114" s="15" t="str">
        <f>IF(AND($B$6=NB!$A$17,$B$8&gt;0),'Ersparnisberechnung Sommertarif'!$B$8*SLP!C34094,"")</f>
        <v/>
      </c>
    </row>
    <row r="34115" spans="1:5" x14ac:dyDescent="0.3">
      <c r="A34115" s="25">
        <v>46378</v>
      </c>
      <c r="B34115" s="31">
        <v>0.14583333333333334</v>
      </c>
      <c r="C34115" s="46"/>
      <c r="D34115" s="29">
        <v>46378.145833333336</v>
      </c>
      <c r="E34115" s="15" t="str">
        <f>IF(AND($B$6=NB!$A$17,$B$8&gt;0),'Ersparnisberechnung Sommertarif'!$B$8*SLP!C34095,"")</f>
        <v/>
      </c>
    </row>
    <row r="34116" spans="1:5" x14ac:dyDescent="0.3">
      <c r="A34116" s="25">
        <v>46378</v>
      </c>
      <c r="B34116" s="31">
        <v>0.15625</v>
      </c>
      <c r="C34116" s="46"/>
      <c r="D34116" s="29">
        <v>46378.15625</v>
      </c>
      <c r="E34116" s="15" t="str">
        <f>IF(AND($B$6=NB!$A$17,$B$8&gt;0),'Ersparnisberechnung Sommertarif'!$B$8*SLP!C34096,"")</f>
        <v/>
      </c>
    </row>
    <row r="34117" spans="1:5" x14ac:dyDescent="0.3">
      <c r="A34117" s="25">
        <v>46378</v>
      </c>
      <c r="B34117" s="31">
        <v>0.16666666666666666</v>
      </c>
      <c r="C34117" s="46"/>
      <c r="D34117" s="29">
        <v>46378.166666666664</v>
      </c>
      <c r="E34117" s="15" t="str">
        <f>IF(AND($B$6=NB!$A$17,$B$8&gt;0),'Ersparnisberechnung Sommertarif'!$B$8*SLP!C34097,"")</f>
        <v/>
      </c>
    </row>
    <row r="34118" spans="1:5" x14ac:dyDescent="0.3">
      <c r="A34118" s="25">
        <v>46378</v>
      </c>
      <c r="B34118" s="31">
        <v>0.17708333333333334</v>
      </c>
      <c r="C34118" s="46"/>
      <c r="D34118" s="29">
        <v>46378.177083333336</v>
      </c>
      <c r="E34118" s="15" t="str">
        <f>IF(AND($B$6=NB!$A$17,$B$8&gt;0),'Ersparnisberechnung Sommertarif'!$B$8*SLP!C34098,"")</f>
        <v/>
      </c>
    </row>
    <row r="34119" spans="1:5" x14ac:dyDescent="0.3">
      <c r="A34119" s="25">
        <v>46378</v>
      </c>
      <c r="B34119" s="31">
        <v>0.1875</v>
      </c>
      <c r="C34119" s="46"/>
      <c r="D34119" s="29">
        <v>46378.1875</v>
      </c>
      <c r="E34119" s="15" t="str">
        <f>IF(AND($B$6=NB!$A$17,$B$8&gt;0),'Ersparnisberechnung Sommertarif'!$B$8*SLP!C34099,"")</f>
        <v/>
      </c>
    </row>
    <row r="34120" spans="1:5" x14ac:dyDescent="0.3">
      <c r="A34120" s="25">
        <v>46378</v>
      </c>
      <c r="B34120" s="31">
        <v>0.19791666666666666</v>
      </c>
      <c r="C34120" s="46"/>
      <c r="D34120" s="29">
        <v>46378.197916666664</v>
      </c>
      <c r="E34120" s="15" t="str">
        <f>IF(AND($B$6=NB!$A$17,$B$8&gt;0),'Ersparnisberechnung Sommertarif'!$B$8*SLP!C34100,"")</f>
        <v/>
      </c>
    </row>
    <row r="34121" spans="1:5" x14ac:dyDescent="0.3">
      <c r="A34121" s="25">
        <v>46378</v>
      </c>
      <c r="B34121" s="31">
        <v>0.20833333333333334</v>
      </c>
      <c r="C34121" s="46"/>
      <c r="D34121" s="29">
        <v>46378.208333333336</v>
      </c>
      <c r="E34121" s="15" t="str">
        <f>IF(AND($B$6=NB!$A$17,$B$8&gt;0),'Ersparnisberechnung Sommertarif'!$B$8*SLP!C34101,"")</f>
        <v/>
      </c>
    </row>
    <row r="34122" spans="1:5" x14ac:dyDescent="0.3">
      <c r="A34122" s="25">
        <v>46378</v>
      </c>
      <c r="B34122" s="31">
        <v>0.21875</v>
      </c>
      <c r="C34122" s="46"/>
      <c r="D34122" s="29">
        <v>46378.21875</v>
      </c>
      <c r="E34122" s="15" t="str">
        <f>IF(AND($B$6=NB!$A$17,$B$8&gt;0),'Ersparnisberechnung Sommertarif'!$B$8*SLP!C34102,"")</f>
        <v/>
      </c>
    </row>
    <row r="34123" spans="1:5" x14ac:dyDescent="0.3">
      <c r="A34123" s="25">
        <v>46378</v>
      </c>
      <c r="B34123" s="31">
        <v>0.22916666666666666</v>
      </c>
      <c r="C34123" s="46"/>
      <c r="D34123" s="29">
        <v>46378.229166666664</v>
      </c>
      <c r="E34123" s="15" t="str">
        <f>IF(AND($B$6=NB!$A$17,$B$8&gt;0),'Ersparnisberechnung Sommertarif'!$B$8*SLP!C34103,"")</f>
        <v/>
      </c>
    </row>
    <row r="34124" spans="1:5" x14ac:dyDescent="0.3">
      <c r="A34124" s="25">
        <v>46378</v>
      </c>
      <c r="B34124" s="31">
        <v>0.23958333333333334</v>
      </c>
      <c r="C34124" s="46"/>
      <c r="D34124" s="29">
        <v>46378.239583333336</v>
      </c>
      <c r="E34124" s="15" t="str">
        <f>IF(AND($B$6=NB!$A$17,$B$8&gt;0),'Ersparnisberechnung Sommertarif'!$B$8*SLP!C34104,"")</f>
        <v/>
      </c>
    </row>
    <row r="34125" spans="1:5" x14ac:dyDescent="0.3">
      <c r="A34125" s="25">
        <v>46378</v>
      </c>
      <c r="B34125" s="31">
        <v>0.25</v>
      </c>
      <c r="C34125" s="46"/>
      <c r="D34125" s="29">
        <v>46378.25</v>
      </c>
      <c r="E34125" s="15" t="str">
        <f>IF(AND($B$6=NB!$A$17,$B$8&gt;0),'Ersparnisberechnung Sommertarif'!$B$8*SLP!C34105,"")</f>
        <v/>
      </c>
    </row>
    <row r="34126" spans="1:5" x14ac:dyDescent="0.3">
      <c r="A34126" s="25">
        <v>46378</v>
      </c>
      <c r="B34126" s="31">
        <v>0.26041666666666669</v>
      </c>
      <c r="C34126" s="46"/>
      <c r="D34126" s="29">
        <v>46378.260416666664</v>
      </c>
      <c r="E34126" s="15" t="str">
        <f>IF(AND($B$6=NB!$A$17,$B$8&gt;0),'Ersparnisberechnung Sommertarif'!$B$8*SLP!C34106,"")</f>
        <v/>
      </c>
    </row>
    <row r="34127" spans="1:5" x14ac:dyDescent="0.3">
      <c r="A34127" s="25">
        <v>46378</v>
      </c>
      <c r="B34127" s="31">
        <v>0.27083333333333331</v>
      </c>
      <c r="C34127" s="46"/>
      <c r="D34127" s="29">
        <v>46378.270833333336</v>
      </c>
      <c r="E34127" s="15" t="str">
        <f>IF(AND($B$6=NB!$A$17,$B$8&gt;0),'Ersparnisberechnung Sommertarif'!$B$8*SLP!C34107,"")</f>
        <v/>
      </c>
    </row>
    <row r="34128" spans="1:5" x14ac:dyDescent="0.3">
      <c r="A34128" s="25">
        <v>46378</v>
      </c>
      <c r="B34128" s="31">
        <v>0.28125</v>
      </c>
      <c r="C34128" s="46"/>
      <c r="D34128" s="29">
        <v>46378.28125</v>
      </c>
      <c r="E34128" s="15" t="str">
        <f>IF(AND($B$6=NB!$A$17,$B$8&gt;0),'Ersparnisberechnung Sommertarif'!$B$8*SLP!C34108,"")</f>
        <v/>
      </c>
    </row>
    <row r="34129" spans="1:5" x14ac:dyDescent="0.3">
      <c r="A34129" s="25">
        <v>46378</v>
      </c>
      <c r="B34129" s="31">
        <v>0.29166666666666669</v>
      </c>
      <c r="C34129" s="46"/>
      <c r="D34129" s="29">
        <v>46378.291666666664</v>
      </c>
      <c r="E34129" s="15" t="str">
        <f>IF(AND($B$6=NB!$A$17,$B$8&gt;0),'Ersparnisberechnung Sommertarif'!$B$8*SLP!C34109,"")</f>
        <v/>
      </c>
    </row>
    <row r="34130" spans="1:5" x14ac:dyDescent="0.3">
      <c r="A34130" s="25">
        <v>46378</v>
      </c>
      <c r="B34130" s="31">
        <v>0.30208333333333331</v>
      </c>
      <c r="C34130" s="46"/>
      <c r="D34130" s="29">
        <v>46378.302083333336</v>
      </c>
      <c r="E34130" s="15" t="str">
        <f>IF(AND($B$6=NB!$A$17,$B$8&gt;0),'Ersparnisberechnung Sommertarif'!$B$8*SLP!C34110,"")</f>
        <v/>
      </c>
    </row>
    <row r="34131" spans="1:5" x14ac:dyDescent="0.3">
      <c r="A34131" s="25">
        <v>46378</v>
      </c>
      <c r="B34131" s="31">
        <v>0.3125</v>
      </c>
      <c r="C34131" s="46"/>
      <c r="D34131" s="29">
        <v>46378.3125</v>
      </c>
      <c r="E34131" s="15" t="str">
        <f>IF(AND($B$6=NB!$A$17,$B$8&gt;0),'Ersparnisberechnung Sommertarif'!$B$8*SLP!C34111,"")</f>
        <v/>
      </c>
    </row>
    <row r="34132" spans="1:5" x14ac:dyDescent="0.3">
      <c r="A34132" s="25">
        <v>46378</v>
      </c>
      <c r="B34132" s="31">
        <v>0.32291666666666669</v>
      </c>
      <c r="C34132" s="46"/>
      <c r="D34132" s="29">
        <v>46378.322916666664</v>
      </c>
      <c r="E34132" s="15" t="str">
        <f>IF(AND($B$6=NB!$A$17,$B$8&gt;0),'Ersparnisberechnung Sommertarif'!$B$8*SLP!C34112,"")</f>
        <v/>
      </c>
    </row>
    <row r="34133" spans="1:5" x14ac:dyDescent="0.3">
      <c r="A34133" s="25">
        <v>46378</v>
      </c>
      <c r="B34133" s="31">
        <v>0.33333333333333331</v>
      </c>
      <c r="C34133" s="46"/>
      <c r="D34133" s="29">
        <v>46378.333333333336</v>
      </c>
      <c r="E34133" s="15" t="str">
        <f>IF(AND($B$6=NB!$A$17,$B$8&gt;0),'Ersparnisberechnung Sommertarif'!$B$8*SLP!C34113,"")</f>
        <v/>
      </c>
    </row>
    <row r="34134" spans="1:5" x14ac:dyDescent="0.3">
      <c r="A34134" s="25">
        <v>46378</v>
      </c>
      <c r="B34134" s="31">
        <v>0.34375</v>
      </c>
      <c r="C34134" s="46"/>
      <c r="D34134" s="29">
        <v>46378.34375</v>
      </c>
      <c r="E34134" s="15" t="str">
        <f>IF(AND($B$6=NB!$A$17,$B$8&gt;0),'Ersparnisberechnung Sommertarif'!$B$8*SLP!C34114,"")</f>
        <v/>
      </c>
    </row>
    <row r="34135" spans="1:5" x14ac:dyDescent="0.3">
      <c r="A34135" s="25">
        <v>46378</v>
      </c>
      <c r="B34135" s="31">
        <v>0.35416666666666669</v>
      </c>
      <c r="C34135" s="46"/>
      <c r="D34135" s="29">
        <v>46378.354166666664</v>
      </c>
      <c r="E34135" s="15" t="str">
        <f>IF(AND($B$6=NB!$A$17,$B$8&gt;0),'Ersparnisberechnung Sommertarif'!$B$8*SLP!C34115,"")</f>
        <v/>
      </c>
    </row>
    <row r="34136" spans="1:5" x14ac:dyDescent="0.3">
      <c r="A34136" s="25">
        <v>46378</v>
      </c>
      <c r="B34136" s="31">
        <v>0.36458333333333331</v>
      </c>
      <c r="C34136" s="46"/>
      <c r="D34136" s="29">
        <v>46378.364583333336</v>
      </c>
      <c r="E34136" s="15" t="str">
        <f>IF(AND($B$6=NB!$A$17,$B$8&gt;0),'Ersparnisberechnung Sommertarif'!$B$8*SLP!C34116,"")</f>
        <v/>
      </c>
    </row>
    <row r="34137" spans="1:5" x14ac:dyDescent="0.3">
      <c r="A34137" s="25">
        <v>46378</v>
      </c>
      <c r="B34137" s="31">
        <v>0.375</v>
      </c>
      <c r="C34137" s="46"/>
      <c r="D34137" s="29">
        <v>46378.375</v>
      </c>
      <c r="E34137" s="15" t="str">
        <f>IF(AND($B$6=NB!$A$17,$B$8&gt;0),'Ersparnisberechnung Sommertarif'!$B$8*SLP!C34117,"")</f>
        <v/>
      </c>
    </row>
    <row r="34138" spans="1:5" x14ac:dyDescent="0.3">
      <c r="A34138" s="25">
        <v>46378</v>
      </c>
      <c r="B34138" s="31">
        <v>0.38541666666666669</v>
      </c>
      <c r="C34138" s="46"/>
      <c r="D34138" s="29">
        <v>46378.385416666664</v>
      </c>
      <c r="E34138" s="15" t="str">
        <f>IF(AND($B$6=NB!$A$17,$B$8&gt;0),'Ersparnisberechnung Sommertarif'!$B$8*SLP!C34118,"")</f>
        <v/>
      </c>
    </row>
    <row r="34139" spans="1:5" x14ac:dyDescent="0.3">
      <c r="A34139" s="25">
        <v>46378</v>
      </c>
      <c r="B34139" s="31">
        <v>0.39583333333333331</v>
      </c>
      <c r="C34139" s="46"/>
      <c r="D34139" s="29">
        <v>46378.395833333336</v>
      </c>
      <c r="E34139" s="15" t="str">
        <f>IF(AND($B$6=NB!$A$17,$B$8&gt;0),'Ersparnisberechnung Sommertarif'!$B$8*SLP!C34119,"")</f>
        <v/>
      </c>
    </row>
    <row r="34140" spans="1:5" x14ac:dyDescent="0.3">
      <c r="A34140" s="25">
        <v>46378</v>
      </c>
      <c r="B34140" s="31">
        <v>0.40625</v>
      </c>
      <c r="C34140" s="46"/>
      <c r="D34140" s="29">
        <v>46378.40625</v>
      </c>
      <c r="E34140" s="15" t="str">
        <f>IF(AND($B$6=NB!$A$17,$B$8&gt;0),'Ersparnisberechnung Sommertarif'!$B$8*SLP!C34120,"")</f>
        <v/>
      </c>
    </row>
    <row r="34141" spans="1:5" x14ac:dyDescent="0.3">
      <c r="A34141" s="25">
        <v>46378</v>
      </c>
      <c r="B34141" s="31">
        <v>0.41666666666666669</v>
      </c>
      <c r="C34141" s="46"/>
      <c r="D34141" s="29">
        <v>46378.416666666664</v>
      </c>
      <c r="E34141" s="15" t="str">
        <f>IF(AND($B$6=NB!$A$17,$B$8&gt;0),'Ersparnisberechnung Sommertarif'!$B$8*SLP!C34121,"")</f>
        <v/>
      </c>
    </row>
    <row r="34142" spans="1:5" x14ac:dyDescent="0.3">
      <c r="A34142" s="25">
        <v>46378</v>
      </c>
      <c r="B34142" s="31">
        <v>0.42708333333333331</v>
      </c>
      <c r="C34142" s="46"/>
      <c r="D34142" s="29">
        <v>46378.427083333336</v>
      </c>
      <c r="E34142" s="15" t="str">
        <f>IF(AND($B$6=NB!$A$17,$B$8&gt;0),'Ersparnisberechnung Sommertarif'!$B$8*SLP!C34122,"")</f>
        <v/>
      </c>
    </row>
    <row r="34143" spans="1:5" x14ac:dyDescent="0.3">
      <c r="A34143" s="25">
        <v>46378</v>
      </c>
      <c r="B34143" s="31">
        <v>0.4375</v>
      </c>
      <c r="C34143" s="46"/>
      <c r="D34143" s="29">
        <v>46378.4375</v>
      </c>
      <c r="E34143" s="15" t="str">
        <f>IF(AND($B$6=NB!$A$17,$B$8&gt;0),'Ersparnisberechnung Sommertarif'!$B$8*SLP!C34123,"")</f>
        <v/>
      </c>
    </row>
    <row r="34144" spans="1:5" x14ac:dyDescent="0.3">
      <c r="A34144" s="25">
        <v>46378</v>
      </c>
      <c r="B34144" s="31">
        <v>0.44791666666666669</v>
      </c>
      <c r="C34144" s="46"/>
      <c r="D34144" s="29">
        <v>46378.447916666664</v>
      </c>
      <c r="E34144" s="15" t="str">
        <f>IF(AND($B$6=NB!$A$17,$B$8&gt;0),'Ersparnisberechnung Sommertarif'!$B$8*SLP!C34124,"")</f>
        <v/>
      </c>
    </row>
    <row r="34145" spans="1:5" x14ac:dyDescent="0.3">
      <c r="A34145" s="25">
        <v>46378</v>
      </c>
      <c r="B34145" s="31">
        <v>0.45833333333333331</v>
      </c>
      <c r="C34145" s="46"/>
      <c r="D34145" s="29">
        <v>46378.458333333336</v>
      </c>
      <c r="E34145" s="15" t="str">
        <f>IF(AND($B$6=NB!$A$17,$B$8&gt;0),'Ersparnisberechnung Sommertarif'!$B$8*SLP!C34125,"")</f>
        <v/>
      </c>
    </row>
    <row r="34146" spans="1:5" x14ac:dyDescent="0.3">
      <c r="A34146" s="25">
        <v>46378</v>
      </c>
      <c r="B34146" s="31">
        <v>0.46875</v>
      </c>
      <c r="C34146" s="46"/>
      <c r="D34146" s="29">
        <v>46378.46875</v>
      </c>
      <c r="E34146" s="15" t="str">
        <f>IF(AND($B$6=NB!$A$17,$B$8&gt;0),'Ersparnisberechnung Sommertarif'!$B$8*SLP!C34126,"")</f>
        <v/>
      </c>
    </row>
    <row r="34147" spans="1:5" x14ac:dyDescent="0.3">
      <c r="A34147" s="25">
        <v>46378</v>
      </c>
      <c r="B34147" s="31">
        <v>0.47916666666666669</v>
      </c>
      <c r="C34147" s="46"/>
      <c r="D34147" s="29">
        <v>46378.479166666664</v>
      </c>
      <c r="E34147" s="15" t="str">
        <f>IF(AND($B$6=NB!$A$17,$B$8&gt;0),'Ersparnisberechnung Sommertarif'!$B$8*SLP!C34127,"")</f>
        <v/>
      </c>
    </row>
    <row r="34148" spans="1:5" x14ac:dyDescent="0.3">
      <c r="A34148" s="25">
        <v>46378</v>
      </c>
      <c r="B34148" s="31">
        <v>0.48958333333333331</v>
      </c>
      <c r="C34148" s="46"/>
      <c r="D34148" s="29">
        <v>46378.489583333336</v>
      </c>
      <c r="E34148" s="15" t="str">
        <f>IF(AND($B$6=NB!$A$17,$B$8&gt;0),'Ersparnisberechnung Sommertarif'!$B$8*SLP!C34128,"")</f>
        <v/>
      </c>
    </row>
    <row r="34149" spans="1:5" x14ac:dyDescent="0.3">
      <c r="A34149" s="25">
        <v>46378</v>
      </c>
      <c r="B34149" s="31">
        <v>0.5</v>
      </c>
      <c r="C34149" s="46"/>
      <c r="D34149" s="29">
        <v>46378.5</v>
      </c>
      <c r="E34149" s="15" t="str">
        <f>IF(AND($B$6=NB!$A$17,$B$8&gt;0),'Ersparnisberechnung Sommertarif'!$B$8*SLP!C34129,"")</f>
        <v/>
      </c>
    </row>
    <row r="34150" spans="1:5" x14ac:dyDescent="0.3">
      <c r="A34150" s="25">
        <v>46378</v>
      </c>
      <c r="B34150" s="31">
        <v>0.51041666666666663</v>
      </c>
      <c r="C34150" s="46"/>
      <c r="D34150" s="29">
        <v>46378.510416666664</v>
      </c>
      <c r="E34150" s="15" t="str">
        <f>IF(AND($B$6=NB!$A$17,$B$8&gt;0),'Ersparnisberechnung Sommertarif'!$B$8*SLP!C34130,"")</f>
        <v/>
      </c>
    </row>
    <row r="34151" spans="1:5" x14ac:dyDescent="0.3">
      <c r="A34151" s="25">
        <v>46378</v>
      </c>
      <c r="B34151" s="31">
        <v>0.52083333333333337</v>
      </c>
      <c r="C34151" s="46"/>
      <c r="D34151" s="29">
        <v>46378.520833333336</v>
      </c>
      <c r="E34151" s="15" t="str">
        <f>IF(AND($B$6=NB!$A$17,$B$8&gt;0),'Ersparnisberechnung Sommertarif'!$B$8*SLP!C34131,"")</f>
        <v/>
      </c>
    </row>
    <row r="34152" spans="1:5" x14ac:dyDescent="0.3">
      <c r="A34152" s="25">
        <v>46378</v>
      </c>
      <c r="B34152" s="31">
        <v>0.53125</v>
      </c>
      <c r="C34152" s="46"/>
      <c r="D34152" s="29">
        <v>46378.53125</v>
      </c>
      <c r="E34152" s="15" t="str">
        <f>IF(AND($B$6=NB!$A$17,$B$8&gt;0),'Ersparnisberechnung Sommertarif'!$B$8*SLP!C34132,"")</f>
        <v/>
      </c>
    </row>
    <row r="34153" spans="1:5" x14ac:dyDescent="0.3">
      <c r="A34153" s="25">
        <v>46378</v>
      </c>
      <c r="B34153" s="31">
        <v>0.54166666666666663</v>
      </c>
      <c r="C34153" s="46"/>
      <c r="D34153" s="29">
        <v>46378.541666666664</v>
      </c>
      <c r="E34153" s="15" t="str">
        <f>IF(AND($B$6=NB!$A$17,$B$8&gt;0),'Ersparnisberechnung Sommertarif'!$B$8*SLP!C34133,"")</f>
        <v/>
      </c>
    </row>
    <row r="34154" spans="1:5" x14ac:dyDescent="0.3">
      <c r="A34154" s="25">
        <v>46378</v>
      </c>
      <c r="B34154" s="31">
        <v>0.55208333333333337</v>
      </c>
      <c r="C34154" s="46"/>
      <c r="D34154" s="29">
        <v>46378.552083333336</v>
      </c>
      <c r="E34154" s="15" t="str">
        <f>IF(AND($B$6=NB!$A$17,$B$8&gt;0),'Ersparnisberechnung Sommertarif'!$B$8*SLP!C34134,"")</f>
        <v/>
      </c>
    </row>
    <row r="34155" spans="1:5" x14ac:dyDescent="0.3">
      <c r="A34155" s="25">
        <v>46378</v>
      </c>
      <c r="B34155" s="31">
        <v>0.5625</v>
      </c>
      <c r="C34155" s="46"/>
      <c r="D34155" s="29">
        <v>46378.5625</v>
      </c>
      <c r="E34155" s="15" t="str">
        <f>IF(AND($B$6=NB!$A$17,$B$8&gt;0),'Ersparnisberechnung Sommertarif'!$B$8*SLP!C34135,"")</f>
        <v/>
      </c>
    </row>
    <row r="34156" spans="1:5" x14ac:dyDescent="0.3">
      <c r="A34156" s="25">
        <v>46378</v>
      </c>
      <c r="B34156" s="31">
        <v>0.57291666666666663</v>
      </c>
      <c r="C34156" s="46"/>
      <c r="D34156" s="29">
        <v>46378.572916666664</v>
      </c>
      <c r="E34156" s="15" t="str">
        <f>IF(AND($B$6=NB!$A$17,$B$8&gt;0),'Ersparnisberechnung Sommertarif'!$B$8*SLP!C34136,"")</f>
        <v/>
      </c>
    </row>
    <row r="34157" spans="1:5" x14ac:dyDescent="0.3">
      <c r="A34157" s="25">
        <v>46378</v>
      </c>
      <c r="B34157" s="31">
        <v>0.58333333333333337</v>
      </c>
      <c r="C34157" s="46"/>
      <c r="D34157" s="29">
        <v>46378.583333333336</v>
      </c>
      <c r="E34157" s="15" t="str">
        <f>IF(AND($B$6=NB!$A$17,$B$8&gt;0),'Ersparnisberechnung Sommertarif'!$B$8*SLP!C34137,"")</f>
        <v/>
      </c>
    </row>
    <row r="34158" spans="1:5" x14ac:dyDescent="0.3">
      <c r="A34158" s="25">
        <v>46378</v>
      </c>
      <c r="B34158" s="31">
        <v>0.59375</v>
      </c>
      <c r="C34158" s="46"/>
      <c r="D34158" s="29">
        <v>46378.59375</v>
      </c>
      <c r="E34158" s="15" t="str">
        <f>IF(AND($B$6=NB!$A$17,$B$8&gt;0),'Ersparnisberechnung Sommertarif'!$B$8*SLP!C34138,"")</f>
        <v/>
      </c>
    </row>
    <row r="34159" spans="1:5" x14ac:dyDescent="0.3">
      <c r="A34159" s="25">
        <v>46378</v>
      </c>
      <c r="B34159" s="31">
        <v>0.60416666666666663</v>
      </c>
      <c r="C34159" s="46"/>
      <c r="D34159" s="29">
        <v>46378.604166666664</v>
      </c>
      <c r="E34159" s="15" t="str">
        <f>IF(AND($B$6=NB!$A$17,$B$8&gt;0),'Ersparnisberechnung Sommertarif'!$B$8*SLP!C34139,"")</f>
        <v/>
      </c>
    </row>
    <row r="34160" spans="1:5" x14ac:dyDescent="0.3">
      <c r="A34160" s="25">
        <v>46378</v>
      </c>
      <c r="B34160" s="31">
        <v>0.61458333333333337</v>
      </c>
      <c r="C34160" s="46"/>
      <c r="D34160" s="29">
        <v>46378.614583333336</v>
      </c>
      <c r="E34160" s="15" t="str">
        <f>IF(AND($B$6=NB!$A$17,$B$8&gt;0),'Ersparnisberechnung Sommertarif'!$B$8*SLP!C34140,"")</f>
        <v/>
      </c>
    </row>
    <row r="34161" spans="1:5" x14ac:dyDescent="0.3">
      <c r="A34161" s="25">
        <v>46378</v>
      </c>
      <c r="B34161" s="31">
        <v>0.625</v>
      </c>
      <c r="C34161" s="46"/>
      <c r="D34161" s="29">
        <v>46378.625</v>
      </c>
      <c r="E34161" s="15" t="str">
        <f>IF(AND($B$6=NB!$A$17,$B$8&gt;0),'Ersparnisberechnung Sommertarif'!$B$8*SLP!C34141,"")</f>
        <v/>
      </c>
    </row>
    <row r="34162" spans="1:5" x14ac:dyDescent="0.3">
      <c r="A34162" s="25">
        <v>46378</v>
      </c>
      <c r="B34162" s="31">
        <v>0.63541666666666663</v>
      </c>
      <c r="C34162" s="46"/>
      <c r="D34162" s="29">
        <v>46378.635416666664</v>
      </c>
      <c r="E34162" s="15" t="str">
        <f>IF(AND($B$6=NB!$A$17,$B$8&gt;0),'Ersparnisberechnung Sommertarif'!$B$8*SLP!C34142,"")</f>
        <v/>
      </c>
    </row>
    <row r="34163" spans="1:5" x14ac:dyDescent="0.3">
      <c r="A34163" s="25">
        <v>46378</v>
      </c>
      <c r="B34163" s="31">
        <v>0.64583333333333337</v>
      </c>
      <c r="C34163" s="46"/>
      <c r="D34163" s="29">
        <v>46378.645833333336</v>
      </c>
      <c r="E34163" s="15" t="str">
        <f>IF(AND($B$6=NB!$A$17,$B$8&gt;0),'Ersparnisberechnung Sommertarif'!$B$8*SLP!C34143,"")</f>
        <v/>
      </c>
    </row>
    <row r="34164" spans="1:5" x14ac:dyDescent="0.3">
      <c r="A34164" s="25">
        <v>46378</v>
      </c>
      <c r="B34164" s="31">
        <v>0.65625</v>
      </c>
      <c r="C34164" s="46"/>
      <c r="D34164" s="29">
        <v>46378.65625</v>
      </c>
      <c r="E34164" s="15" t="str">
        <f>IF(AND($B$6=NB!$A$17,$B$8&gt;0),'Ersparnisberechnung Sommertarif'!$B$8*SLP!C34144,"")</f>
        <v/>
      </c>
    </row>
    <row r="34165" spans="1:5" x14ac:dyDescent="0.3">
      <c r="A34165" s="25">
        <v>46378</v>
      </c>
      <c r="B34165" s="31">
        <v>0.66666666666666663</v>
      </c>
      <c r="C34165" s="46"/>
      <c r="D34165" s="29">
        <v>46378.666666666664</v>
      </c>
      <c r="E34165" s="15" t="str">
        <f>IF(AND($B$6=NB!$A$17,$B$8&gt;0),'Ersparnisberechnung Sommertarif'!$B$8*SLP!C34145,"")</f>
        <v/>
      </c>
    </row>
    <row r="34166" spans="1:5" x14ac:dyDescent="0.3">
      <c r="A34166" s="25">
        <v>46378</v>
      </c>
      <c r="B34166" s="31">
        <v>0.67708333333333337</v>
      </c>
      <c r="C34166" s="46"/>
      <c r="D34166" s="29">
        <v>46378.677083333336</v>
      </c>
      <c r="E34166" s="15" t="str">
        <f>IF(AND($B$6=NB!$A$17,$B$8&gt;0),'Ersparnisberechnung Sommertarif'!$B$8*SLP!C34146,"")</f>
        <v/>
      </c>
    </row>
    <row r="34167" spans="1:5" x14ac:dyDescent="0.3">
      <c r="A34167" s="25">
        <v>46378</v>
      </c>
      <c r="B34167" s="31">
        <v>0.6875</v>
      </c>
      <c r="C34167" s="46"/>
      <c r="D34167" s="29">
        <v>46378.6875</v>
      </c>
      <c r="E34167" s="15" t="str">
        <f>IF(AND($B$6=NB!$A$17,$B$8&gt;0),'Ersparnisberechnung Sommertarif'!$B$8*SLP!C34147,"")</f>
        <v/>
      </c>
    </row>
    <row r="34168" spans="1:5" x14ac:dyDescent="0.3">
      <c r="A34168" s="25">
        <v>46378</v>
      </c>
      <c r="B34168" s="31">
        <v>0.69791666666666663</v>
      </c>
      <c r="C34168" s="46"/>
      <c r="D34168" s="29">
        <v>46378.697916666664</v>
      </c>
      <c r="E34168" s="15" t="str">
        <f>IF(AND($B$6=NB!$A$17,$B$8&gt;0),'Ersparnisberechnung Sommertarif'!$B$8*SLP!C34148,"")</f>
        <v/>
      </c>
    </row>
    <row r="34169" spans="1:5" x14ac:dyDescent="0.3">
      <c r="A34169" s="25">
        <v>46378</v>
      </c>
      <c r="B34169" s="31">
        <v>0.70833333333333337</v>
      </c>
      <c r="C34169" s="46"/>
      <c r="D34169" s="29">
        <v>46378.708333333336</v>
      </c>
      <c r="E34169" s="15" t="str">
        <f>IF(AND($B$6=NB!$A$17,$B$8&gt;0),'Ersparnisberechnung Sommertarif'!$B$8*SLP!C34149,"")</f>
        <v/>
      </c>
    </row>
    <row r="34170" spans="1:5" x14ac:dyDescent="0.3">
      <c r="A34170" s="25">
        <v>46378</v>
      </c>
      <c r="B34170" s="31">
        <v>0.71875</v>
      </c>
      <c r="C34170" s="46"/>
      <c r="D34170" s="29">
        <v>46378.71875</v>
      </c>
      <c r="E34170" s="15" t="str">
        <f>IF(AND($B$6=NB!$A$17,$B$8&gt;0),'Ersparnisberechnung Sommertarif'!$B$8*SLP!C34150,"")</f>
        <v/>
      </c>
    </row>
    <row r="34171" spans="1:5" x14ac:dyDescent="0.3">
      <c r="A34171" s="25">
        <v>46378</v>
      </c>
      <c r="B34171" s="31">
        <v>0.72916666666666663</v>
      </c>
      <c r="C34171" s="46"/>
      <c r="D34171" s="29">
        <v>46378.729166666664</v>
      </c>
      <c r="E34171" s="15" t="str">
        <f>IF(AND($B$6=NB!$A$17,$B$8&gt;0),'Ersparnisberechnung Sommertarif'!$B$8*SLP!C34151,"")</f>
        <v/>
      </c>
    </row>
    <row r="34172" spans="1:5" x14ac:dyDescent="0.3">
      <c r="A34172" s="25">
        <v>46378</v>
      </c>
      <c r="B34172" s="31">
        <v>0.73958333333333337</v>
      </c>
      <c r="C34172" s="46"/>
      <c r="D34172" s="29">
        <v>46378.739583333336</v>
      </c>
      <c r="E34172" s="15" t="str">
        <f>IF(AND($B$6=NB!$A$17,$B$8&gt;0),'Ersparnisberechnung Sommertarif'!$B$8*SLP!C34152,"")</f>
        <v/>
      </c>
    </row>
    <row r="34173" spans="1:5" x14ac:dyDescent="0.3">
      <c r="A34173" s="25">
        <v>46378</v>
      </c>
      <c r="B34173" s="31">
        <v>0.75</v>
      </c>
      <c r="C34173" s="46"/>
      <c r="D34173" s="29">
        <v>46378.75</v>
      </c>
      <c r="E34173" s="15" t="str">
        <f>IF(AND($B$6=NB!$A$17,$B$8&gt;0),'Ersparnisberechnung Sommertarif'!$B$8*SLP!C34153,"")</f>
        <v/>
      </c>
    </row>
    <row r="34174" spans="1:5" x14ac:dyDescent="0.3">
      <c r="A34174" s="25">
        <v>46378</v>
      </c>
      <c r="B34174" s="31">
        <v>0.76041666666666663</v>
      </c>
      <c r="C34174" s="46"/>
      <c r="D34174" s="29">
        <v>46378.760416666664</v>
      </c>
      <c r="E34174" s="15" t="str">
        <f>IF(AND($B$6=NB!$A$17,$B$8&gt;0),'Ersparnisberechnung Sommertarif'!$B$8*SLP!C34154,"")</f>
        <v/>
      </c>
    </row>
    <row r="34175" spans="1:5" x14ac:dyDescent="0.3">
      <c r="A34175" s="25">
        <v>46378</v>
      </c>
      <c r="B34175" s="31">
        <v>0.77083333333333337</v>
      </c>
      <c r="C34175" s="46"/>
      <c r="D34175" s="29">
        <v>46378.770833333336</v>
      </c>
      <c r="E34175" s="15" t="str">
        <f>IF(AND($B$6=NB!$A$17,$B$8&gt;0),'Ersparnisberechnung Sommertarif'!$B$8*SLP!C34155,"")</f>
        <v/>
      </c>
    </row>
    <row r="34176" spans="1:5" x14ac:dyDescent="0.3">
      <c r="A34176" s="25">
        <v>46378</v>
      </c>
      <c r="B34176" s="31">
        <v>0.78125</v>
      </c>
      <c r="C34176" s="46"/>
      <c r="D34176" s="29">
        <v>46378.78125</v>
      </c>
      <c r="E34176" s="15" t="str">
        <f>IF(AND($B$6=NB!$A$17,$B$8&gt;0),'Ersparnisberechnung Sommertarif'!$B$8*SLP!C34156,"")</f>
        <v/>
      </c>
    </row>
    <row r="34177" spans="1:5" x14ac:dyDescent="0.3">
      <c r="A34177" s="25">
        <v>46378</v>
      </c>
      <c r="B34177" s="31">
        <v>0.79166666666666663</v>
      </c>
      <c r="C34177" s="46"/>
      <c r="D34177" s="29">
        <v>46378.791666666664</v>
      </c>
      <c r="E34177" s="15" t="str">
        <f>IF(AND($B$6=NB!$A$17,$B$8&gt;0),'Ersparnisberechnung Sommertarif'!$B$8*SLP!C34157,"")</f>
        <v/>
      </c>
    </row>
    <row r="34178" spans="1:5" x14ac:dyDescent="0.3">
      <c r="A34178" s="25">
        <v>46378</v>
      </c>
      <c r="B34178" s="31">
        <v>0.80208333333333337</v>
      </c>
      <c r="C34178" s="46"/>
      <c r="D34178" s="29">
        <v>46378.802083333336</v>
      </c>
      <c r="E34178" s="15" t="str">
        <f>IF(AND($B$6=NB!$A$17,$B$8&gt;0),'Ersparnisberechnung Sommertarif'!$B$8*SLP!C34158,"")</f>
        <v/>
      </c>
    </row>
    <row r="34179" spans="1:5" x14ac:dyDescent="0.3">
      <c r="A34179" s="25">
        <v>46378</v>
      </c>
      <c r="B34179" s="31">
        <v>0.8125</v>
      </c>
      <c r="C34179" s="46"/>
      <c r="D34179" s="29">
        <v>46378.8125</v>
      </c>
      <c r="E34179" s="15" t="str">
        <f>IF(AND($B$6=NB!$A$17,$B$8&gt;0),'Ersparnisberechnung Sommertarif'!$B$8*SLP!C34159,"")</f>
        <v/>
      </c>
    </row>
    <row r="34180" spans="1:5" x14ac:dyDescent="0.3">
      <c r="A34180" s="25">
        <v>46378</v>
      </c>
      <c r="B34180" s="31">
        <v>0.82291666666666663</v>
      </c>
      <c r="C34180" s="46"/>
      <c r="D34180" s="29">
        <v>46378.822916666664</v>
      </c>
      <c r="E34180" s="15" t="str">
        <f>IF(AND($B$6=NB!$A$17,$B$8&gt;0),'Ersparnisberechnung Sommertarif'!$B$8*SLP!C34160,"")</f>
        <v/>
      </c>
    </row>
    <row r="34181" spans="1:5" x14ac:dyDescent="0.3">
      <c r="A34181" s="25">
        <v>46378</v>
      </c>
      <c r="B34181" s="31">
        <v>0.83333333333333337</v>
      </c>
      <c r="C34181" s="46"/>
      <c r="D34181" s="29">
        <v>46378.833333333336</v>
      </c>
      <c r="E34181" s="15" t="str">
        <f>IF(AND($B$6=NB!$A$17,$B$8&gt;0),'Ersparnisberechnung Sommertarif'!$B$8*SLP!C34161,"")</f>
        <v/>
      </c>
    </row>
    <row r="34182" spans="1:5" x14ac:dyDescent="0.3">
      <c r="A34182" s="25">
        <v>46378</v>
      </c>
      <c r="B34182" s="31">
        <v>0.84375</v>
      </c>
      <c r="C34182" s="46"/>
      <c r="D34182" s="29">
        <v>46378.84375</v>
      </c>
      <c r="E34182" s="15" t="str">
        <f>IF(AND($B$6=NB!$A$17,$B$8&gt;0),'Ersparnisberechnung Sommertarif'!$B$8*SLP!C34162,"")</f>
        <v/>
      </c>
    </row>
    <row r="34183" spans="1:5" x14ac:dyDescent="0.3">
      <c r="A34183" s="25">
        <v>46378</v>
      </c>
      <c r="B34183" s="31">
        <v>0.85416666666666663</v>
      </c>
      <c r="C34183" s="46"/>
      <c r="D34183" s="29">
        <v>46378.854166666664</v>
      </c>
      <c r="E34183" s="15" t="str">
        <f>IF(AND($B$6=NB!$A$17,$B$8&gt;0),'Ersparnisberechnung Sommertarif'!$B$8*SLP!C34163,"")</f>
        <v/>
      </c>
    </row>
    <row r="34184" spans="1:5" x14ac:dyDescent="0.3">
      <c r="A34184" s="25">
        <v>46378</v>
      </c>
      <c r="B34184" s="31">
        <v>0.86458333333333337</v>
      </c>
      <c r="C34184" s="46"/>
      <c r="D34184" s="29">
        <v>46378.864583333336</v>
      </c>
      <c r="E34184" s="15" t="str">
        <f>IF(AND($B$6=NB!$A$17,$B$8&gt;0),'Ersparnisberechnung Sommertarif'!$B$8*SLP!C34164,"")</f>
        <v/>
      </c>
    </row>
    <row r="34185" spans="1:5" x14ac:dyDescent="0.3">
      <c r="A34185" s="25">
        <v>46378</v>
      </c>
      <c r="B34185" s="31">
        <v>0.875</v>
      </c>
      <c r="C34185" s="46"/>
      <c r="D34185" s="29">
        <v>46378.875</v>
      </c>
      <c r="E34185" s="15" t="str">
        <f>IF(AND($B$6=NB!$A$17,$B$8&gt;0),'Ersparnisberechnung Sommertarif'!$B$8*SLP!C34165,"")</f>
        <v/>
      </c>
    </row>
    <row r="34186" spans="1:5" x14ac:dyDescent="0.3">
      <c r="A34186" s="25">
        <v>46378</v>
      </c>
      <c r="B34186" s="31">
        <v>0.88541666666666663</v>
      </c>
      <c r="C34186" s="46"/>
      <c r="D34186" s="29">
        <v>46378.885416666664</v>
      </c>
      <c r="E34186" s="15" t="str">
        <f>IF(AND($B$6=NB!$A$17,$B$8&gt;0),'Ersparnisberechnung Sommertarif'!$B$8*SLP!C34166,"")</f>
        <v/>
      </c>
    </row>
    <row r="34187" spans="1:5" x14ac:dyDescent="0.3">
      <c r="A34187" s="25">
        <v>46378</v>
      </c>
      <c r="B34187" s="31">
        <v>0.89583333333333337</v>
      </c>
      <c r="C34187" s="46"/>
      <c r="D34187" s="29">
        <v>46378.895833333336</v>
      </c>
      <c r="E34187" s="15" t="str">
        <f>IF(AND($B$6=NB!$A$17,$B$8&gt;0),'Ersparnisberechnung Sommertarif'!$B$8*SLP!C34167,"")</f>
        <v/>
      </c>
    </row>
    <row r="34188" spans="1:5" x14ac:dyDescent="0.3">
      <c r="A34188" s="25">
        <v>46378</v>
      </c>
      <c r="B34188" s="31">
        <v>0.90625</v>
      </c>
      <c r="C34188" s="46"/>
      <c r="D34188" s="29">
        <v>46378.90625</v>
      </c>
      <c r="E34188" s="15" t="str">
        <f>IF(AND($B$6=NB!$A$17,$B$8&gt;0),'Ersparnisberechnung Sommertarif'!$B$8*SLP!C34168,"")</f>
        <v/>
      </c>
    </row>
    <row r="34189" spans="1:5" x14ac:dyDescent="0.3">
      <c r="A34189" s="25">
        <v>46378</v>
      </c>
      <c r="B34189" s="31">
        <v>0.91666666666666663</v>
      </c>
      <c r="C34189" s="46"/>
      <c r="D34189" s="29">
        <v>46378.916666666664</v>
      </c>
      <c r="E34189" s="15" t="str">
        <f>IF(AND($B$6=NB!$A$17,$B$8&gt;0),'Ersparnisberechnung Sommertarif'!$B$8*SLP!C34169,"")</f>
        <v/>
      </c>
    </row>
    <row r="34190" spans="1:5" x14ac:dyDescent="0.3">
      <c r="A34190" s="25">
        <v>46378</v>
      </c>
      <c r="B34190" s="31">
        <v>0.92708333333333337</v>
      </c>
      <c r="C34190" s="46"/>
      <c r="D34190" s="29">
        <v>46378.927083333336</v>
      </c>
      <c r="E34190" s="15" t="str">
        <f>IF(AND($B$6=NB!$A$17,$B$8&gt;0),'Ersparnisberechnung Sommertarif'!$B$8*SLP!C34170,"")</f>
        <v/>
      </c>
    </row>
    <row r="34191" spans="1:5" x14ac:dyDescent="0.3">
      <c r="A34191" s="25">
        <v>46378</v>
      </c>
      <c r="B34191" s="31">
        <v>0.9375</v>
      </c>
      <c r="C34191" s="46"/>
      <c r="D34191" s="29">
        <v>46378.9375</v>
      </c>
      <c r="E34191" s="15" t="str">
        <f>IF(AND($B$6=NB!$A$17,$B$8&gt;0),'Ersparnisberechnung Sommertarif'!$B$8*SLP!C34171,"")</f>
        <v/>
      </c>
    </row>
    <row r="34192" spans="1:5" x14ac:dyDescent="0.3">
      <c r="A34192" s="25">
        <v>46378</v>
      </c>
      <c r="B34192" s="31">
        <v>0.94791666666666663</v>
      </c>
      <c r="C34192" s="46"/>
      <c r="D34192" s="29">
        <v>46378.947916666664</v>
      </c>
      <c r="E34192" s="15" t="str">
        <f>IF(AND($B$6=NB!$A$17,$B$8&gt;0),'Ersparnisberechnung Sommertarif'!$B$8*SLP!C34172,"")</f>
        <v/>
      </c>
    </row>
    <row r="34193" spans="1:5" x14ac:dyDescent="0.3">
      <c r="A34193" s="25">
        <v>46378</v>
      </c>
      <c r="B34193" s="31">
        <v>0.95833333333333337</v>
      </c>
      <c r="C34193" s="46"/>
      <c r="D34193" s="29">
        <v>46378.958333333336</v>
      </c>
      <c r="E34193" s="15" t="str">
        <f>IF(AND($B$6=NB!$A$17,$B$8&gt;0),'Ersparnisberechnung Sommertarif'!$B$8*SLP!C34173,"")</f>
        <v/>
      </c>
    </row>
    <row r="34194" spans="1:5" x14ac:dyDescent="0.3">
      <c r="A34194" s="25">
        <v>46378</v>
      </c>
      <c r="B34194" s="31">
        <v>0.96875</v>
      </c>
      <c r="C34194" s="46"/>
      <c r="D34194" s="29">
        <v>46378.96875</v>
      </c>
      <c r="E34194" s="15" t="str">
        <f>IF(AND($B$6=NB!$A$17,$B$8&gt;0),'Ersparnisberechnung Sommertarif'!$B$8*SLP!C34174,"")</f>
        <v/>
      </c>
    </row>
    <row r="34195" spans="1:5" x14ac:dyDescent="0.3">
      <c r="A34195" s="25">
        <v>46378</v>
      </c>
      <c r="B34195" s="31">
        <v>0.97916666666666663</v>
      </c>
      <c r="C34195" s="46"/>
      <c r="D34195" s="29">
        <v>46378.979166666664</v>
      </c>
      <c r="E34195" s="15" t="str">
        <f>IF(AND($B$6=NB!$A$17,$B$8&gt;0),'Ersparnisberechnung Sommertarif'!$B$8*SLP!C34175,"")</f>
        <v/>
      </c>
    </row>
    <row r="34196" spans="1:5" x14ac:dyDescent="0.3">
      <c r="A34196" s="25">
        <v>46378</v>
      </c>
      <c r="B34196" s="31">
        <v>0.98958333333333337</v>
      </c>
      <c r="C34196" s="46"/>
      <c r="D34196" s="29">
        <v>46378.989583333336</v>
      </c>
      <c r="E34196" s="15" t="str">
        <f>IF(AND($B$6=NB!$A$17,$B$8&gt;0),'Ersparnisberechnung Sommertarif'!$B$8*SLP!C34176,"")</f>
        <v/>
      </c>
    </row>
    <row r="34197" spans="1:5" x14ac:dyDescent="0.3">
      <c r="A34197" s="25">
        <v>46379</v>
      </c>
      <c r="B34197" s="31">
        <v>0</v>
      </c>
      <c r="C34197" s="46"/>
      <c r="D34197" s="29">
        <v>46379</v>
      </c>
      <c r="E34197" s="15" t="str">
        <f>IF(AND($B$6=NB!$A$17,$B$8&gt;0),'Ersparnisberechnung Sommertarif'!$B$8*SLP!C34177,"")</f>
        <v/>
      </c>
    </row>
    <row r="34198" spans="1:5" x14ac:dyDescent="0.3">
      <c r="A34198" s="25">
        <v>46379</v>
      </c>
      <c r="B34198" s="31">
        <v>1.0416666666666666E-2</v>
      </c>
      <c r="C34198" s="46"/>
      <c r="D34198" s="29">
        <v>46379.010416666664</v>
      </c>
      <c r="E34198" s="15" t="str">
        <f>IF(AND($B$6=NB!$A$17,$B$8&gt;0),'Ersparnisberechnung Sommertarif'!$B$8*SLP!C34178,"")</f>
        <v/>
      </c>
    </row>
    <row r="34199" spans="1:5" x14ac:dyDescent="0.3">
      <c r="A34199" s="25">
        <v>46379</v>
      </c>
      <c r="B34199" s="31">
        <v>2.0833333333333332E-2</v>
      </c>
      <c r="C34199" s="46"/>
      <c r="D34199" s="29">
        <v>46379.020833333336</v>
      </c>
      <c r="E34199" s="15" t="str">
        <f>IF(AND($B$6=NB!$A$17,$B$8&gt;0),'Ersparnisberechnung Sommertarif'!$B$8*SLP!C34179,"")</f>
        <v/>
      </c>
    </row>
    <row r="34200" spans="1:5" x14ac:dyDescent="0.3">
      <c r="A34200" s="25">
        <v>46379</v>
      </c>
      <c r="B34200" s="31">
        <v>3.125E-2</v>
      </c>
      <c r="C34200" s="46"/>
      <c r="D34200" s="29">
        <v>46379.03125</v>
      </c>
      <c r="E34200" s="15" t="str">
        <f>IF(AND($B$6=NB!$A$17,$B$8&gt;0),'Ersparnisberechnung Sommertarif'!$B$8*SLP!C34180,"")</f>
        <v/>
      </c>
    </row>
    <row r="34201" spans="1:5" x14ac:dyDescent="0.3">
      <c r="A34201" s="25">
        <v>46379</v>
      </c>
      <c r="B34201" s="31">
        <v>4.1666666666666664E-2</v>
      </c>
      <c r="C34201" s="46"/>
      <c r="D34201" s="29">
        <v>46379.041666666664</v>
      </c>
      <c r="E34201" s="15" t="str">
        <f>IF(AND($B$6=NB!$A$17,$B$8&gt;0),'Ersparnisberechnung Sommertarif'!$B$8*SLP!C34181,"")</f>
        <v/>
      </c>
    </row>
    <row r="34202" spans="1:5" x14ac:dyDescent="0.3">
      <c r="A34202" s="25">
        <v>46379</v>
      </c>
      <c r="B34202" s="31">
        <v>5.2083333333333336E-2</v>
      </c>
      <c r="C34202" s="46"/>
      <c r="D34202" s="29">
        <v>46379.052083333336</v>
      </c>
      <c r="E34202" s="15" t="str">
        <f>IF(AND($B$6=NB!$A$17,$B$8&gt;0),'Ersparnisberechnung Sommertarif'!$B$8*SLP!C34182,"")</f>
        <v/>
      </c>
    </row>
    <row r="34203" spans="1:5" x14ac:dyDescent="0.3">
      <c r="A34203" s="25">
        <v>46379</v>
      </c>
      <c r="B34203" s="31">
        <v>6.25E-2</v>
      </c>
      <c r="C34203" s="46"/>
      <c r="D34203" s="29">
        <v>46379.0625</v>
      </c>
      <c r="E34203" s="15" t="str">
        <f>IF(AND($B$6=NB!$A$17,$B$8&gt;0),'Ersparnisberechnung Sommertarif'!$B$8*SLP!C34183,"")</f>
        <v/>
      </c>
    </row>
    <row r="34204" spans="1:5" x14ac:dyDescent="0.3">
      <c r="A34204" s="25">
        <v>46379</v>
      </c>
      <c r="B34204" s="31">
        <v>7.2916666666666671E-2</v>
      </c>
      <c r="C34204" s="46"/>
      <c r="D34204" s="29">
        <v>46379.072916666664</v>
      </c>
      <c r="E34204" s="15" t="str">
        <f>IF(AND($B$6=NB!$A$17,$B$8&gt;0),'Ersparnisberechnung Sommertarif'!$B$8*SLP!C34184,"")</f>
        <v/>
      </c>
    </row>
    <row r="34205" spans="1:5" x14ac:dyDescent="0.3">
      <c r="A34205" s="25">
        <v>46379</v>
      </c>
      <c r="B34205" s="31">
        <v>8.3333333333333329E-2</v>
      </c>
      <c r="C34205" s="46"/>
      <c r="D34205" s="29">
        <v>46379.083333333336</v>
      </c>
      <c r="E34205" s="15" t="str">
        <f>IF(AND($B$6=NB!$A$17,$B$8&gt;0),'Ersparnisberechnung Sommertarif'!$B$8*SLP!C34185,"")</f>
        <v/>
      </c>
    </row>
    <row r="34206" spans="1:5" x14ac:dyDescent="0.3">
      <c r="A34206" s="25">
        <v>46379</v>
      </c>
      <c r="B34206" s="31">
        <v>9.375E-2</v>
      </c>
      <c r="C34206" s="46"/>
      <c r="D34206" s="29">
        <v>46379.09375</v>
      </c>
      <c r="E34206" s="15" t="str">
        <f>IF(AND($B$6=NB!$A$17,$B$8&gt;0),'Ersparnisberechnung Sommertarif'!$B$8*SLP!C34186,"")</f>
        <v/>
      </c>
    </row>
    <row r="34207" spans="1:5" x14ac:dyDescent="0.3">
      <c r="A34207" s="25">
        <v>46379</v>
      </c>
      <c r="B34207" s="31">
        <v>0.10416666666666667</v>
      </c>
      <c r="C34207" s="46"/>
      <c r="D34207" s="29">
        <v>46379.104166666664</v>
      </c>
      <c r="E34207" s="15" t="str">
        <f>IF(AND($B$6=NB!$A$17,$B$8&gt;0),'Ersparnisberechnung Sommertarif'!$B$8*SLP!C34187,"")</f>
        <v/>
      </c>
    </row>
    <row r="34208" spans="1:5" x14ac:dyDescent="0.3">
      <c r="A34208" s="25">
        <v>46379</v>
      </c>
      <c r="B34208" s="31">
        <v>0.11458333333333333</v>
      </c>
      <c r="C34208" s="46"/>
      <c r="D34208" s="29">
        <v>46379.114583333336</v>
      </c>
      <c r="E34208" s="15" t="str">
        <f>IF(AND($B$6=NB!$A$17,$B$8&gt;0),'Ersparnisberechnung Sommertarif'!$B$8*SLP!C34188,"")</f>
        <v/>
      </c>
    </row>
    <row r="34209" spans="1:5" x14ac:dyDescent="0.3">
      <c r="A34209" s="25">
        <v>46379</v>
      </c>
      <c r="B34209" s="31">
        <v>0.125</v>
      </c>
      <c r="C34209" s="46"/>
      <c r="D34209" s="29">
        <v>46379.125</v>
      </c>
      <c r="E34209" s="15" t="str">
        <f>IF(AND($B$6=NB!$A$17,$B$8&gt;0),'Ersparnisberechnung Sommertarif'!$B$8*SLP!C34189,"")</f>
        <v/>
      </c>
    </row>
    <row r="34210" spans="1:5" x14ac:dyDescent="0.3">
      <c r="A34210" s="25">
        <v>46379</v>
      </c>
      <c r="B34210" s="31">
        <v>0.13541666666666666</v>
      </c>
      <c r="C34210" s="46"/>
      <c r="D34210" s="29">
        <v>46379.135416666664</v>
      </c>
      <c r="E34210" s="15" t="str">
        <f>IF(AND($B$6=NB!$A$17,$B$8&gt;0),'Ersparnisberechnung Sommertarif'!$B$8*SLP!C34190,"")</f>
        <v/>
      </c>
    </row>
    <row r="34211" spans="1:5" x14ac:dyDescent="0.3">
      <c r="A34211" s="25">
        <v>46379</v>
      </c>
      <c r="B34211" s="31">
        <v>0.14583333333333334</v>
      </c>
      <c r="C34211" s="46"/>
      <c r="D34211" s="29">
        <v>46379.145833333336</v>
      </c>
      <c r="E34211" s="15" t="str">
        <f>IF(AND($B$6=NB!$A$17,$B$8&gt;0),'Ersparnisberechnung Sommertarif'!$B$8*SLP!C34191,"")</f>
        <v/>
      </c>
    </row>
    <row r="34212" spans="1:5" x14ac:dyDescent="0.3">
      <c r="A34212" s="25">
        <v>46379</v>
      </c>
      <c r="B34212" s="31">
        <v>0.15625</v>
      </c>
      <c r="C34212" s="46"/>
      <c r="D34212" s="29">
        <v>46379.15625</v>
      </c>
      <c r="E34212" s="15" t="str">
        <f>IF(AND($B$6=NB!$A$17,$B$8&gt;0),'Ersparnisberechnung Sommertarif'!$B$8*SLP!C34192,"")</f>
        <v/>
      </c>
    </row>
    <row r="34213" spans="1:5" x14ac:dyDescent="0.3">
      <c r="A34213" s="25">
        <v>46379</v>
      </c>
      <c r="B34213" s="31">
        <v>0.16666666666666666</v>
      </c>
      <c r="C34213" s="46"/>
      <c r="D34213" s="29">
        <v>46379.166666666664</v>
      </c>
      <c r="E34213" s="15" t="str">
        <f>IF(AND($B$6=NB!$A$17,$B$8&gt;0),'Ersparnisberechnung Sommertarif'!$B$8*SLP!C34193,"")</f>
        <v/>
      </c>
    </row>
    <row r="34214" spans="1:5" x14ac:dyDescent="0.3">
      <c r="A34214" s="25">
        <v>46379</v>
      </c>
      <c r="B34214" s="31">
        <v>0.17708333333333334</v>
      </c>
      <c r="C34214" s="46"/>
      <c r="D34214" s="29">
        <v>46379.177083333336</v>
      </c>
      <c r="E34214" s="15" t="str">
        <f>IF(AND($B$6=NB!$A$17,$B$8&gt;0),'Ersparnisberechnung Sommertarif'!$B$8*SLP!C34194,"")</f>
        <v/>
      </c>
    </row>
    <row r="34215" spans="1:5" x14ac:dyDescent="0.3">
      <c r="A34215" s="25">
        <v>46379</v>
      </c>
      <c r="B34215" s="31">
        <v>0.1875</v>
      </c>
      <c r="C34215" s="46"/>
      <c r="D34215" s="29">
        <v>46379.1875</v>
      </c>
      <c r="E34215" s="15" t="str">
        <f>IF(AND($B$6=NB!$A$17,$B$8&gt;0),'Ersparnisberechnung Sommertarif'!$B$8*SLP!C34195,"")</f>
        <v/>
      </c>
    </row>
    <row r="34216" spans="1:5" x14ac:dyDescent="0.3">
      <c r="A34216" s="25">
        <v>46379</v>
      </c>
      <c r="B34216" s="31">
        <v>0.19791666666666666</v>
      </c>
      <c r="C34216" s="46"/>
      <c r="D34216" s="29">
        <v>46379.197916666664</v>
      </c>
      <c r="E34216" s="15" t="str">
        <f>IF(AND($B$6=NB!$A$17,$B$8&gt;0),'Ersparnisberechnung Sommertarif'!$B$8*SLP!C34196,"")</f>
        <v/>
      </c>
    </row>
    <row r="34217" spans="1:5" x14ac:dyDescent="0.3">
      <c r="A34217" s="25">
        <v>46379</v>
      </c>
      <c r="B34217" s="31">
        <v>0.20833333333333334</v>
      </c>
      <c r="C34217" s="46"/>
      <c r="D34217" s="29">
        <v>46379.208333333336</v>
      </c>
      <c r="E34217" s="15" t="str">
        <f>IF(AND($B$6=NB!$A$17,$B$8&gt;0),'Ersparnisberechnung Sommertarif'!$B$8*SLP!C34197,"")</f>
        <v/>
      </c>
    </row>
    <row r="34218" spans="1:5" x14ac:dyDescent="0.3">
      <c r="A34218" s="25">
        <v>46379</v>
      </c>
      <c r="B34218" s="31">
        <v>0.21875</v>
      </c>
      <c r="C34218" s="46"/>
      <c r="D34218" s="29">
        <v>46379.21875</v>
      </c>
      <c r="E34218" s="15" t="str">
        <f>IF(AND($B$6=NB!$A$17,$B$8&gt;0),'Ersparnisberechnung Sommertarif'!$B$8*SLP!C34198,"")</f>
        <v/>
      </c>
    </row>
    <row r="34219" spans="1:5" x14ac:dyDescent="0.3">
      <c r="A34219" s="25">
        <v>46379</v>
      </c>
      <c r="B34219" s="31">
        <v>0.22916666666666666</v>
      </c>
      <c r="C34219" s="46"/>
      <c r="D34219" s="29">
        <v>46379.229166666664</v>
      </c>
      <c r="E34219" s="15" t="str">
        <f>IF(AND($B$6=NB!$A$17,$B$8&gt;0),'Ersparnisberechnung Sommertarif'!$B$8*SLP!C34199,"")</f>
        <v/>
      </c>
    </row>
    <row r="34220" spans="1:5" x14ac:dyDescent="0.3">
      <c r="A34220" s="25">
        <v>46379</v>
      </c>
      <c r="B34220" s="31">
        <v>0.23958333333333334</v>
      </c>
      <c r="C34220" s="46"/>
      <c r="D34220" s="29">
        <v>46379.239583333336</v>
      </c>
      <c r="E34220" s="15" t="str">
        <f>IF(AND($B$6=NB!$A$17,$B$8&gt;0),'Ersparnisberechnung Sommertarif'!$B$8*SLP!C34200,"")</f>
        <v/>
      </c>
    </row>
    <row r="34221" spans="1:5" x14ac:dyDescent="0.3">
      <c r="A34221" s="25">
        <v>46379</v>
      </c>
      <c r="B34221" s="31">
        <v>0.25</v>
      </c>
      <c r="C34221" s="46"/>
      <c r="D34221" s="29">
        <v>46379.25</v>
      </c>
      <c r="E34221" s="15" t="str">
        <f>IF(AND($B$6=NB!$A$17,$B$8&gt;0),'Ersparnisberechnung Sommertarif'!$B$8*SLP!C34201,"")</f>
        <v/>
      </c>
    </row>
    <row r="34222" spans="1:5" x14ac:dyDescent="0.3">
      <c r="A34222" s="25">
        <v>46379</v>
      </c>
      <c r="B34222" s="31">
        <v>0.26041666666666669</v>
      </c>
      <c r="C34222" s="46"/>
      <c r="D34222" s="29">
        <v>46379.260416666664</v>
      </c>
      <c r="E34222" s="15" t="str">
        <f>IF(AND($B$6=NB!$A$17,$B$8&gt;0),'Ersparnisberechnung Sommertarif'!$B$8*SLP!C34202,"")</f>
        <v/>
      </c>
    </row>
    <row r="34223" spans="1:5" x14ac:dyDescent="0.3">
      <c r="A34223" s="25">
        <v>46379</v>
      </c>
      <c r="B34223" s="31">
        <v>0.27083333333333331</v>
      </c>
      <c r="C34223" s="46"/>
      <c r="D34223" s="29">
        <v>46379.270833333336</v>
      </c>
      <c r="E34223" s="15" t="str">
        <f>IF(AND($B$6=NB!$A$17,$B$8&gt;0),'Ersparnisberechnung Sommertarif'!$B$8*SLP!C34203,"")</f>
        <v/>
      </c>
    </row>
    <row r="34224" spans="1:5" x14ac:dyDescent="0.3">
      <c r="A34224" s="25">
        <v>46379</v>
      </c>
      <c r="B34224" s="31">
        <v>0.28125</v>
      </c>
      <c r="C34224" s="46"/>
      <c r="D34224" s="29">
        <v>46379.28125</v>
      </c>
      <c r="E34224" s="15" t="str">
        <f>IF(AND($B$6=NB!$A$17,$B$8&gt;0),'Ersparnisberechnung Sommertarif'!$B$8*SLP!C34204,"")</f>
        <v/>
      </c>
    </row>
    <row r="34225" spans="1:5" x14ac:dyDescent="0.3">
      <c r="A34225" s="25">
        <v>46379</v>
      </c>
      <c r="B34225" s="31">
        <v>0.29166666666666669</v>
      </c>
      <c r="C34225" s="46"/>
      <c r="D34225" s="29">
        <v>46379.291666666664</v>
      </c>
      <c r="E34225" s="15" t="str">
        <f>IF(AND($B$6=NB!$A$17,$B$8&gt;0),'Ersparnisberechnung Sommertarif'!$B$8*SLP!C34205,"")</f>
        <v/>
      </c>
    </row>
    <row r="34226" spans="1:5" x14ac:dyDescent="0.3">
      <c r="A34226" s="25">
        <v>46379</v>
      </c>
      <c r="B34226" s="31">
        <v>0.30208333333333331</v>
      </c>
      <c r="C34226" s="46"/>
      <c r="D34226" s="29">
        <v>46379.302083333336</v>
      </c>
      <c r="E34226" s="15" t="str">
        <f>IF(AND($B$6=NB!$A$17,$B$8&gt;0),'Ersparnisberechnung Sommertarif'!$B$8*SLP!C34206,"")</f>
        <v/>
      </c>
    </row>
    <row r="34227" spans="1:5" x14ac:dyDescent="0.3">
      <c r="A34227" s="25">
        <v>46379</v>
      </c>
      <c r="B34227" s="31">
        <v>0.3125</v>
      </c>
      <c r="C34227" s="46"/>
      <c r="D34227" s="29">
        <v>46379.3125</v>
      </c>
      <c r="E34227" s="15" t="str">
        <f>IF(AND($B$6=NB!$A$17,$B$8&gt;0),'Ersparnisberechnung Sommertarif'!$B$8*SLP!C34207,"")</f>
        <v/>
      </c>
    </row>
    <row r="34228" spans="1:5" x14ac:dyDescent="0.3">
      <c r="A34228" s="25">
        <v>46379</v>
      </c>
      <c r="B34228" s="31">
        <v>0.32291666666666669</v>
      </c>
      <c r="C34228" s="46"/>
      <c r="D34228" s="29">
        <v>46379.322916666664</v>
      </c>
      <c r="E34228" s="15" t="str">
        <f>IF(AND($B$6=NB!$A$17,$B$8&gt;0),'Ersparnisberechnung Sommertarif'!$B$8*SLP!C34208,"")</f>
        <v/>
      </c>
    </row>
    <row r="34229" spans="1:5" x14ac:dyDescent="0.3">
      <c r="A34229" s="25">
        <v>46379</v>
      </c>
      <c r="B34229" s="31">
        <v>0.33333333333333331</v>
      </c>
      <c r="C34229" s="46"/>
      <c r="D34229" s="29">
        <v>46379.333333333336</v>
      </c>
      <c r="E34229" s="15" t="str">
        <f>IF(AND($B$6=NB!$A$17,$B$8&gt;0),'Ersparnisberechnung Sommertarif'!$B$8*SLP!C34209,"")</f>
        <v/>
      </c>
    </row>
    <row r="34230" spans="1:5" x14ac:dyDescent="0.3">
      <c r="A34230" s="25">
        <v>46379</v>
      </c>
      <c r="B34230" s="31">
        <v>0.34375</v>
      </c>
      <c r="C34230" s="46"/>
      <c r="D34230" s="29">
        <v>46379.34375</v>
      </c>
      <c r="E34230" s="15" t="str">
        <f>IF(AND($B$6=NB!$A$17,$B$8&gt;0),'Ersparnisberechnung Sommertarif'!$B$8*SLP!C34210,"")</f>
        <v/>
      </c>
    </row>
    <row r="34231" spans="1:5" x14ac:dyDescent="0.3">
      <c r="A34231" s="25">
        <v>46379</v>
      </c>
      <c r="B34231" s="31">
        <v>0.35416666666666669</v>
      </c>
      <c r="C34231" s="46"/>
      <c r="D34231" s="29">
        <v>46379.354166666664</v>
      </c>
      <c r="E34231" s="15" t="str">
        <f>IF(AND($B$6=NB!$A$17,$B$8&gt;0),'Ersparnisberechnung Sommertarif'!$B$8*SLP!C34211,"")</f>
        <v/>
      </c>
    </row>
    <row r="34232" spans="1:5" x14ac:dyDescent="0.3">
      <c r="A34232" s="25">
        <v>46379</v>
      </c>
      <c r="B34232" s="31">
        <v>0.36458333333333331</v>
      </c>
      <c r="C34232" s="46"/>
      <c r="D34232" s="29">
        <v>46379.364583333336</v>
      </c>
      <c r="E34232" s="15" t="str">
        <f>IF(AND($B$6=NB!$A$17,$B$8&gt;0),'Ersparnisberechnung Sommertarif'!$B$8*SLP!C34212,"")</f>
        <v/>
      </c>
    </row>
    <row r="34233" spans="1:5" x14ac:dyDescent="0.3">
      <c r="A34233" s="25">
        <v>46379</v>
      </c>
      <c r="B34233" s="31">
        <v>0.375</v>
      </c>
      <c r="C34233" s="46"/>
      <c r="D34233" s="29">
        <v>46379.375</v>
      </c>
      <c r="E34233" s="15" t="str">
        <f>IF(AND($B$6=NB!$A$17,$B$8&gt;0),'Ersparnisberechnung Sommertarif'!$B$8*SLP!C34213,"")</f>
        <v/>
      </c>
    </row>
    <row r="34234" spans="1:5" x14ac:dyDescent="0.3">
      <c r="A34234" s="25">
        <v>46379</v>
      </c>
      <c r="B34234" s="31">
        <v>0.38541666666666669</v>
      </c>
      <c r="C34234" s="46"/>
      <c r="D34234" s="29">
        <v>46379.385416666664</v>
      </c>
      <c r="E34234" s="15" t="str">
        <f>IF(AND($B$6=NB!$A$17,$B$8&gt;0),'Ersparnisberechnung Sommertarif'!$B$8*SLP!C34214,"")</f>
        <v/>
      </c>
    </row>
    <row r="34235" spans="1:5" x14ac:dyDescent="0.3">
      <c r="A34235" s="25">
        <v>46379</v>
      </c>
      <c r="B34235" s="31">
        <v>0.39583333333333331</v>
      </c>
      <c r="C34235" s="46"/>
      <c r="D34235" s="29">
        <v>46379.395833333336</v>
      </c>
      <c r="E34235" s="15" t="str">
        <f>IF(AND($B$6=NB!$A$17,$B$8&gt;0),'Ersparnisberechnung Sommertarif'!$B$8*SLP!C34215,"")</f>
        <v/>
      </c>
    </row>
    <row r="34236" spans="1:5" x14ac:dyDescent="0.3">
      <c r="A34236" s="25">
        <v>46379</v>
      </c>
      <c r="B34236" s="31">
        <v>0.40625</v>
      </c>
      <c r="C34236" s="46"/>
      <c r="D34236" s="29">
        <v>46379.40625</v>
      </c>
      <c r="E34236" s="15" t="str">
        <f>IF(AND($B$6=NB!$A$17,$B$8&gt;0),'Ersparnisberechnung Sommertarif'!$B$8*SLP!C34216,"")</f>
        <v/>
      </c>
    </row>
    <row r="34237" spans="1:5" x14ac:dyDescent="0.3">
      <c r="A34237" s="25">
        <v>46379</v>
      </c>
      <c r="B34237" s="31">
        <v>0.41666666666666669</v>
      </c>
      <c r="C34237" s="46"/>
      <c r="D34237" s="29">
        <v>46379.416666666664</v>
      </c>
      <c r="E34237" s="15" t="str">
        <f>IF(AND($B$6=NB!$A$17,$B$8&gt;0),'Ersparnisberechnung Sommertarif'!$B$8*SLP!C34217,"")</f>
        <v/>
      </c>
    </row>
    <row r="34238" spans="1:5" x14ac:dyDescent="0.3">
      <c r="A34238" s="25">
        <v>46379</v>
      </c>
      <c r="B34238" s="31">
        <v>0.42708333333333331</v>
      </c>
      <c r="C34238" s="46"/>
      <c r="D34238" s="29">
        <v>46379.427083333336</v>
      </c>
      <c r="E34238" s="15" t="str">
        <f>IF(AND($B$6=NB!$A$17,$B$8&gt;0),'Ersparnisberechnung Sommertarif'!$B$8*SLP!C34218,"")</f>
        <v/>
      </c>
    </row>
    <row r="34239" spans="1:5" x14ac:dyDescent="0.3">
      <c r="A34239" s="25">
        <v>46379</v>
      </c>
      <c r="B34239" s="31">
        <v>0.4375</v>
      </c>
      <c r="C34239" s="46"/>
      <c r="D34239" s="29">
        <v>46379.4375</v>
      </c>
      <c r="E34239" s="15" t="str">
        <f>IF(AND($B$6=NB!$A$17,$B$8&gt;0),'Ersparnisberechnung Sommertarif'!$B$8*SLP!C34219,"")</f>
        <v/>
      </c>
    </row>
    <row r="34240" spans="1:5" x14ac:dyDescent="0.3">
      <c r="A34240" s="25">
        <v>46379</v>
      </c>
      <c r="B34240" s="31">
        <v>0.44791666666666669</v>
      </c>
      <c r="C34240" s="46"/>
      <c r="D34240" s="29">
        <v>46379.447916666664</v>
      </c>
      <c r="E34240" s="15" t="str">
        <f>IF(AND($B$6=NB!$A$17,$B$8&gt;0),'Ersparnisberechnung Sommertarif'!$B$8*SLP!C34220,"")</f>
        <v/>
      </c>
    </row>
    <row r="34241" spans="1:5" x14ac:dyDescent="0.3">
      <c r="A34241" s="25">
        <v>46379</v>
      </c>
      <c r="B34241" s="31">
        <v>0.45833333333333331</v>
      </c>
      <c r="C34241" s="46"/>
      <c r="D34241" s="29">
        <v>46379.458333333336</v>
      </c>
      <c r="E34241" s="15" t="str">
        <f>IF(AND($B$6=NB!$A$17,$B$8&gt;0),'Ersparnisberechnung Sommertarif'!$B$8*SLP!C34221,"")</f>
        <v/>
      </c>
    </row>
    <row r="34242" spans="1:5" x14ac:dyDescent="0.3">
      <c r="A34242" s="25">
        <v>46379</v>
      </c>
      <c r="B34242" s="31">
        <v>0.46875</v>
      </c>
      <c r="C34242" s="46"/>
      <c r="D34242" s="29">
        <v>46379.46875</v>
      </c>
      <c r="E34242" s="15" t="str">
        <f>IF(AND($B$6=NB!$A$17,$B$8&gt;0),'Ersparnisberechnung Sommertarif'!$B$8*SLP!C34222,"")</f>
        <v/>
      </c>
    </row>
    <row r="34243" spans="1:5" x14ac:dyDescent="0.3">
      <c r="A34243" s="25">
        <v>46379</v>
      </c>
      <c r="B34243" s="31">
        <v>0.47916666666666669</v>
      </c>
      <c r="C34243" s="46"/>
      <c r="D34243" s="29">
        <v>46379.479166666664</v>
      </c>
      <c r="E34243" s="15" t="str">
        <f>IF(AND($B$6=NB!$A$17,$B$8&gt;0),'Ersparnisberechnung Sommertarif'!$B$8*SLP!C34223,"")</f>
        <v/>
      </c>
    </row>
    <row r="34244" spans="1:5" x14ac:dyDescent="0.3">
      <c r="A34244" s="25">
        <v>46379</v>
      </c>
      <c r="B34244" s="31">
        <v>0.48958333333333331</v>
      </c>
      <c r="C34244" s="46"/>
      <c r="D34244" s="29">
        <v>46379.489583333336</v>
      </c>
      <c r="E34244" s="15" t="str">
        <f>IF(AND($B$6=NB!$A$17,$B$8&gt;0),'Ersparnisberechnung Sommertarif'!$B$8*SLP!C34224,"")</f>
        <v/>
      </c>
    </row>
    <row r="34245" spans="1:5" x14ac:dyDescent="0.3">
      <c r="A34245" s="25">
        <v>46379</v>
      </c>
      <c r="B34245" s="31">
        <v>0.5</v>
      </c>
      <c r="C34245" s="46"/>
      <c r="D34245" s="29">
        <v>46379.5</v>
      </c>
      <c r="E34245" s="15" t="str">
        <f>IF(AND($B$6=NB!$A$17,$B$8&gt;0),'Ersparnisberechnung Sommertarif'!$B$8*SLP!C34225,"")</f>
        <v/>
      </c>
    </row>
    <row r="34246" spans="1:5" x14ac:dyDescent="0.3">
      <c r="A34246" s="25">
        <v>46379</v>
      </c>
      <c r="B34246" s="31">
        <v>0.51041666666666663</v>
      </c>
      <c r="C34246" s="46"/>
      <c r="D34246" s="29">
        <v>46379.510416666664</v>
      </c>
      <c r="E34246" s="15" t="str">
        <f>IF(AND($B$6=NB!$A$17,$B$8&gt;0),'Ersparnisberechnung Sommertarif'!$B$8*SLP!C34226,"")</f>
        <v/>
      </c>
    </row>
    <row r="34247" spans="1:5" x14ac:dyDescent="0.3">
      <c r="A34247" s="25">
        <v>46379</v>
      </c>
      <c r="B34247" s="31">
        <v>0.52083333333333337</v>
      </c>
      <c r="C34247" s="46"/>
      <c r="D34247" s="29">
        <v>46379.520833333336</v>
      </c>
      <c r="E34247" s="15" t="str">
        <f>IF(AND($B$6=NB!$A$17,$B$8&gt;0),'Ersparnisberechnung Sommertarif'!$B$8*SLP!C34227,"")</f>
        <v/>
      </c>
    </row>
    <row r="34248" spans="1:5" x14ac:dyDescent="0.3">
      <c r="A34248" s="25">
        <v>46379</v>
      </c>
      <c r="B34248" s="31">
        <v>0.53125</v>
      </c>
      <c r="C34248" s="46"/>
      <c r="D34248" s="29">
        <v>46379.53125</v>
      </c>
      <c r="E34248" s="15" t="str">
        <f>IF(AND($B$6=NB!$A$17,$B$8&gt;0),'Ersparnisberechnung Sommertarif'!$B$8*SLP!C34228,"")</f>
        <v/>
      </c>
    </row>
    <row r="34249" spans="1:5" x14ac:dyDescent="0.3">
      <c r="A34249" s="25">
        <v>46379</v>
      </c>
      <c r="B34249" s="31">
        <v>0.54166666666666663</v>
      </c>
      <c r="C34249" s="46"/>
      <c r="D34249" s="29">
        <v>46379.541666666664</v>
      </c>
      <c r="E34249" s="15" t="str">
        <f>IF(AND($B$6=NB!$A$17,$B$8&gt;0),'Ersparnisberechnung Sommertarif'!$B$8*SLP!C34229,"")</f>
        <v/>
      </c>
    </row>
    <row r="34250" spans="1:5" x14ac:dyDescent="0.3">
      <c r="A34250" s="25">
        <v>46379</v>
      </c>
      <c r="B34250" s="31">
        <v>0.55208333333333337</v>
      </c>
      <c r="C34250" s="46"/>
      <c r="D34250" s="29">
        <v>46379.552083333336</v>
      </c>
      <c r="E34250" s="15" t="str">
        <f>IF(AND($B$6=NB!$A$17,$B$8&gt;0),'Ersparnisberechnung Sommertarif'!$B$8*SLP!C34230,"")</f>
        <v/>
      </c>
    </row>
    <row r="34251" spans="1:5" x14ac:dyDescent="0.3">
      <c r="A34251" s="25">
        <v>46379</v>
      </c>
      <c r="B34251" s="31">
        <v>0.5625</v>
      </c>
      <c r="C34251" s="46"/>
      <c r="D34251" s="29">
        <v>46379.5625</v>
      </c>
      <c r="E34251" s="15" t="str">
        <f>IF(AND($B$6=NB!$A$17,$B$8&gt;0),'Ersparnisberechnung Sommertarif'!$B$8*SLP!C34231,"")</f>
        <v/>
      </c>
    </row>
    <row r="34252" spans="1:5" x14ac:dyDescent="0.3">
      <c r="A34252" s="25">
        <v>46379</v>
      </c>
      <c r="B34252" s="31">
        <v>0.57291666666666663</v>
      </c>
      <c r="C34252" s="46"/>
      <c r="D34252" s="29">
        <v>46379.572916666664</v>
      </c>
      <c r="E34252" s="15" t="str">
        <f>IF(AND($B$6=NB!$A$17,$B$8&gt;0),'Ersparnisberechnung Sommertarif'!$B$8*SLP!C34232,"")</f>
        <v/>
      </c>
    </row>
    <row r="34253" spans="1:5" x14ac:dyDescent="0.3">
      <c r="A34253" s="25">
        <v>46379</v>
      </c>
      <c r="B34253" s="31">
        <v>0.58333333333333337</v>
      </c>
      <c r="C34253" s="46"/>
      <c r="D34253" s="29">
        <v>46379.583333333336</v>
      </c>
      <c r="E34253" s="15" t="str">
        <f>IF(AND($B$6=NB!$A$17,$B$8&gt;0),'Ersparnisberechnung Sommertarif'!$B$8*SLP!C34233,"")</f>
        <v/>
      </c>
    </row>
    <row r="34254" spans="1:5" x14ac:dyDescent="0.3">
      <c r="A34254" s="25">
        <v>46379</v>
      </c>
      <c r="B34254" s="31">
        <v>0.59375</v>
      </c>
      <c r="C34254" s="46"/>
      <c r="D34254" s="29">
        <v>46379.59375</v>
      </c>
      <c r="E34254" s="15" t="str">
        <f>IF(AND($B$6=NB!$A$17,$B$8&gt;0),'Ersparnisberechnung Sommertarif'!$B$8*SLP!C34234,"")</f>
        <v/>
      </c>
    </row>
    <row r="34255" spans="1:5" x14ac:dyDescent="0.3">
      <c r="A34255" s="25">
        <v>46379</v>
      </c>
      <c r="B34255" s="31">
        <v>0.60416666666666663</v>
      </c>
      <c r="C34255" s="46"/>
      <c r="D34255" s="29">
        <v>46379.604166666664</v>
      </c>
      <c r="E34255" s="15" t="str">
        <f>IF(AND($B$6=NB!$A$17,$B$8&gt;0),'Ersparnisberechnung Sommertarif'!$B$8*SLP!C34235,"")</f>
        <v/>
      </c>
    </row>
    <row r="34256" spans="1:5" x14ac:dyDescent="0.3">
      <c r="A34256" s="25">
        <v>46379</v>
      </c>
      <c r="B34256" s="31">
        <v>0.61458333333333337</v>
      </c>
      <c r="C34256" s="46"/>
      <c r="D34256" s="29">
        <v>46379.614583333336</v>
      </c>
      <c r="E34256" s="15" t="str">
        <f>IF(AND($B$6=NB!$A$17,$B$8&gt;0),'Ersparnisberechnung Sommertarif'!$B$8*SLP!C34236,"")</f>
        <v/>
      </c>
    </row>
    <row r="34257" spans="1:5" x14ac:dyDescent="0.3">
      <c r="A34257" s="25">
        <v>46379</v>
      </c>
      <c r="B34257" s="31">
        <v>0.625</v>
      </c>
      <c r="C34257" s="46"/>
      <c r="D34257" s="29">
        <v>46379.625</v>
      </c>
      <c r="E34257" s="15" t="str">
        <f>IF(AND($B$6=NB!$A$17,$B$8&gt;0),'Ersparnisberechnung Sommertarif'!$B$8*SLP!C34237,"")</f>
        <v/>
      </c>
    </row>
    <row r="34258" spans="1:5" x14ac:dyDescent="0.3">
      <c r="A34258" s="25">
        <v>46379</v>
      </c>
      <c r="B34258" s="31">
        <v>0.63541666666666663</v>
      </c>
      <c r="C34258" s="46"/>
      <c r="D34258" s="29">
        <v>46379.635416666664</v>
      </c>
      <c r="E34258" s="15" t="str">
        <f>IF(AND($B$6=NB!$A$17,$B$8&gt;0),'Ersparnisberechnung Sommertarif'!$B$8*SLP!C34238,"")</f>
        <v/>
      </c>
    </row>
    <row r="34259" spans="1:5" x14ac:dyDescent="0.3">
      <c r="A34259" s="25">
        <v>46379</v>
      </c>
      <c r="B34259" s="31">
        <v>0.64583333333333337</v>
      </c>
      <c r="C34259" s="46"/>
      <c r="D34259" s="29">
        <v>46379.645833333336</v>
      </c>
      <c r="E34259" s="15" t="str">
        <f>IF(AND($B$6=NB!$A$17,$B$8&gt;0),'Ersparnisberechnung Sommertarif'!$B$8*SLP!C34239,"")</f>
        <v/>
      </c>
    </row>
    <row r="34260" spans="1:5" x14ac:dyDescent="0.3">
      <c r="A34260" s="25">
        <v>46379</v>
      </c>
      <c r="B34260" s="31">
        <v>0.65625</v>
      </c>
      <c r="C34260" s="46"/>
      <c r="D34260" s="29">
        <v>46379.65625</v>
      </c>
      <c r="E34260" s="15" t="str">
        <f>IF(AND($B$6=NB!$A$17,$B$8&gt;0),'Ersparnisberechnung Sommertarif'!$B$8*SLP!C34240,"")</f>
        <v/>
      </c>
    </row>
    <row r="34261" spans="1:5" x14ac:dyDescent="0.3">
      <c r="A34261" s="25">
        <v>46379</v>
      </c>
      <c r="B34261" s="31">
        <v>0.66666666666666663</v>
      </c>
      <c r="C34261" s="46"/>
      <c r="D34261" s="29">
        <v>46379.666666666664</v>
      </c>
      <c r="E34261" s="15" t="str">
        <f>IF(AND($B$6=NB!$A$17,$B$8&gt;0),'Ersparnisberechnung Sommertarif'!$B$8*SLP!C34241,"")</f>
        <v/>
      </c>
    </row>
    <row r="34262" spans="1:5" x14ac:dyDescent="0.3">
      <c r="A34262" s="25">
        <v>46379</v>
      </c>
      <c r="B34262" s="31">
        <v>0.67708333333333337</v>
      </c>
      <c r="C34262" s="46"/>
      <c r="D34262" s="29">
        <v>46379.677083333336</v>
      </c>
      <c r="E34262" s="15" t="str">
        <f>IF(AND($B$6=NB!$A$17,$B$8&gt;0),'Ersparnisberechnung Sommertarif'!$B$8*SLP!C34242,"")</f>
        <v/>
      </c>
    </row>
    <row r="34263" spans="1:5" x14ac:dyDescent="0.3">
      <c r="A34263" s="25">
        <v>46379</v>
      </c>
      <c r="B34263" s="31">
        <v>0.6875</v>
      </c>
      <c r="C34263" s="46"/>
      <c r="D34263" s="29">
        <v>46379.6875</v>
      </c>
      <c r="E34263" s="15" t="str">
        <f>IF(AND($B$6=NB!$A$17,$B$8&gt;0),'Ersparnisberechnung Sommertarif'!$B$8*SLP!C34243,"")</f>
        <v/>
      </c>
    </row>
    <row r="34264" spans="1:5" x14ac:dyDescent="0.3">
      <c r="A34264" s="25">
        <v>46379</v>
      </c>
      <c r="B34264" s="31">
        <v>0.69791666666666663</v>
      </c>
      <c r="C34264" s="46"/>
      <c r="D34264" s="29">
        <v>46379.697916666664</v>
      </c>
      <c r="E34264" s="15" t="str">
        <f>IF(AND($B$6=NB!$A$17,$B$8&gt;0),'Ersparnisberechnung Sommertarif'!$B$8*SLP!C34244,"")</f>
        <v/>
      </c>
    </row>
    <row r="34265" spans="1:5" x14ac:dyDescent="0.3">
      <c r="A34265" s="25">
        <v>46379</v>
      </c>
      <c r="B34265" s="31">
        <v>0.70833333333333337</v>
      </c>
      <c r="C34265" s="46"/>
      <c r="D34265" s="29">
        <v>46379.708333333336</v>
      </c>
      <c r="E34265" s="15" t="str">
        <f>IF(AND($B$6=NB!$A$17,$B$8&gt;0),'Ersparnisberechnung Sommertarif'!$B$8*SLP!C34245,"")</f>
        <v/>
      </c>
    </row>
    <row r="34266" spans="1:5" x14ac:dyDescent="0.3">
      <c r="A34266" s="25">
        <v>46379</v>
      </c>
      <c r="B34266" s="31">
        <v>0.71875</v>
      </c>
      <c r="C34266" s="46"/>
      <c r="D34266" s="29">
        <v>46379.71875</v>
      </c>
      <c r="E34266" s="15" t="str">
        <f>IF(AND($B$6=NB!$A$17,$B$8&gt;0),'Ersparnisberechnung Sommertarif'!$B$8*SLP!C34246,"")</f>
        <v/>
      </c>
    </row>
    <row r="34267" spans="1:5" x14ac:dyDescent="0.3">
      <c r="A34267" s="25">
        <v>46379</v>
      </c>
      <c r="B34267" s="31">
        <v>0.72916666666666663</v>
      </c>
      <c r="C34267" s="46"/>
      <c r="D34267" s="29">
        <v>46379.729166666664</v>
      </c>
      <c r="E34267" s="15" t="str">
        <f>IF(AND($B$6=NB!$A$17,$B$8&gt;0),'Ersparnisberechnung Sommertarif'!$B$8*SLP!C34247,"")</f>
        <v/>
      </c>
    </row>
    <row r="34268" spans="1:5" x14ac:dyDescent="0.3">
      <c r="A34268" s="25">
        <v>46379</v>
      </c>
      <c r="B34268" s="31">
        <v>0.73958333333333337</v>
      </c>
      <c r="C34268" s="46"/>
      <c r="D34268" s="29">
        <v>46379.739583333336</v>
      </c>
      <c r="E34268" s="15" t="str">
        <f>IF(AND($B$6=NB!$A$17,$B$8&gt;0),'Ersparnisberechnung Sommertarif'!$B$8*SLP!C34248,"")</f>
        <v/>
      </c>
    </row>
    <row r="34269" spans="1:5" x14ac:dyDescent="0.3">
      <c r="A34269" s="25">
        <v>46379</v>
      </c>
      <c r="B34269" s="31">
        <v>0.75</v>
      </c>
      <c r="C34269" s="46"/>
      <c r="D34269" s="29">
        <v>46379.75</v>
      </c>
      <c r="E34269" s="15" t="str">
        <f>IF(AND($B$6=NB!$A$17,$B$8&gt;0),'Ersparnisberechnung Sommertarif'!$B$8*SLP!C34249,"")</f>
        <v/>
      </c>
    </row>
    <row r="34270" spans="1:5" x14ac:dyDescent="0.3">
      <c r="A34270" s="25">
        <v>46379</v>
      </c>
      <c r="B34270" s="31">
        <v>0.76041666666666663</v>
      </c>
      <c r="C34270" s="46"/>
      <c r="D34270" s="29">
        <v>46379.760416666664</v>
      </c>
      <c r="E34270" s="15" t="str">
        <f>IF(AND($B$6=NB!$A$17,$B$8&gt;0),'Ersparnisberechnung Sommertarif'!$B$8*SLP!C34250,"")</f>
        <v/>
      </c>
    </row>
    <row r="34271" spans="1:5" x14ac:dyDescent="0.3">
      <c r="A34271" s="25">
        <v>46379</v>
      </c>
      <c r="B34271" s="31">
        <v>0.77083333333333337</v>
      </c>
      <c r="C34271" s="46"/>
      <c r="D34271" s="29">
        <v>46379.770833333336</v>
      </c>
      <c r="E34271" s="15" t="str">
        <f>IF(AND($B$6=NB!$A$17,$B$8&gt;0),'Ersparnisberechnung Sommertarif'!$B$8*SLP!C34251,"")</f>
        <v/>
      </c>
    </row>
    <row r="34272" spans="1:5" x14ac:dyDescent="0.3">
      <c r="A34272" s="25">
        <v>46379</v>
      </c>
      <c r="B34272" s="31">
        <v>0.78125</v>
      </c>
      <c r="C34272" s="46"/>
      <c r="D34272" s="29">
        <v>46379.78125</v>
      </c>
      <c r="E34272" s="15" t="str">
        <f>IF(AND($B$6=NB!$A$17,$B$8&gt;0),'Ersparnisberechnung Sommertarif'!$B$8*SLP!C34252,"")</f>
        <v/>
      </c>
    </row>
    <row r="34273" spans="1:5" x14ac:dyDescent="0.3">
      <c r="A34273" s="25">
        <v>46379</v>
      </c>
      <c r="B34273" s="31">
        <v>0.79166666666666663</v>
      </c>
      <c r="C34273" s="46"/>
      <c r="D34273" s="29">
        <v>46379.791666666664</v>
      </c>
      <c r="E34273" s="15" t="str">
        <f>IF(AND($B$6=NB!$A$17,$B$8&gt;0),'Ersparnisberechnung Sommertarif'!$B$8*SLP!C34253,"")</f>
        <v/>
      </c>
    </row>
    <row r="34274" spans="1:5" x14ac:dyDescent="0.3">
      <c r="A34274" s="25">
        <v>46379</v>
      </c>
      <c r="B34274" s="31">
        <v>0.80208333333333337</v>
      </c>
      <c r="C34274" s="46"/>
      <c r="D34274" s="29">
        <v>46379.802083333336</v>
      </c>
      <c r="E34274" s="15" t="str">
        <f>IF(AND($B$6=NB!$A$17,$B$8&gt;0),'Ersparnisberechnung Sommertarif'!$B$8*SLP!C34254,"")</f>
        <v/>
      </c>
    </row>
    <row r="34275" spans="1:5" x14ac:dyDescent="0.3">
      <c r="A34275" s="25">
        <v>46379</v>
      </c>
      <c r="B34275" s="31">
        <v>0.8125</v>
      </c>
      <c r="C34275" s="46"/>
      <c r="D34275" s="29">
        <v>46379.8125</v>
      </c>
      <c r="E34275" s="15" t="str">
        <f>IF(AND($B$6=NB!$A$17,$B$8&gt;0),'Ersparnisberechnung Sommertarif'!$B$8*SLP!C34255,"")</f>
        <v/>
      </c>
    </row>
    <row r="34276" spans="1:5" x14ac:dyDescent="0.3">
      <c r="A34276" s="25">
        <v>46379</v>
      </c>
      <c r="B34276" s="31">
        <v>0.82291666666666663</v>
      </c>
      <c r="C34276" s="46"/>
      <c r="D34276" s="29">
        <v>46379.822916666664</v>
      </c>
      <c r="E34276" s="15" t="str">
        <f>IF(AND($B$6=NB!$A$17,$B$8&gt;0),'Ersparnisberechnung Sommertarif'!$B$8*SLP!C34256,"")</f>
        <v/>
      </c>
    </row>
    <row r="34277" spans="1:5" x14ac:dyDescent="0.3">
      <c r="A34277" s="25">
        <v>46379</v>
      </c>
      <c r="B34277" s="31">
        <v>0.83333333333333337</v>
      </c>
      <c r="C34277" s="46"/>
      <c r="D34277" s="29">
        <v>46379.833333333336</v>
      </c>
      <c r="E34277" s="15" t="str">
        <f>IF(AND($B$6=NB!$A$17,$B$8&gt;0),'Ersparnisberechnung Sommertarif'!$B$8*SLP!C34257,"")</f>
        <v/>
      </c>
    </row>
    <row r="34278" spans="1:5" x14ac:dyDescent="0.3">
      <c r="A34278" s="25">
        <v>46379</v>
      </c>
      <c r="B34278" s="31">
        <v>0.84375</v>
      </c>
      <c r="C34278" s="46"/>
      <c r="D34278" s="29">
        <v>46379.84375</v>
      </c>
      <c r="E34278" s="15" t="str">
        <f>IF(AND($B$6=NB!$A$17,$B$8&gt;0),'Ersparnisberechnung Sommertarif'!$B$8*SLP!C34258,"")</f>
        <v/>
      </c>
    </row>
    <row r="34279" spans="1:5" x14ac:dyDescent="0.3">
      <c r="A34279" s="25">
        <v>46379</v>
      </c>
      <c r="B34279" s="31">
        <v>0.85416666666666663</v>
      </c>
      <c r="C34279" s="46"/>
      <c r="D34279" s="29">
        <v>46379.854166666664</v>
      </c>
      <c r="E34279" s="15" t="str">
        <f>IF(AND($B$6=NB!$A$17,$B$8&gt;0),'Ersparnisberechnung Sommertarif'!$B$8*SLP!C34259,"")</f>
        <v/>
      </c>
    </row>
    <row r="34280" spans="1:5" x14ac:dyDescent="0.3">
      <c r="A34280" s="25">
        <v>46379</v>
      </c>
      <c r="B34280" s="31">
        <v>0.86458333333333337</v>
      </c>
      <c r="C34280" s="46"/>
      <c r="D34280" s="29">
        <v>46379.864583333336</v>
      </c>
      <c r="E34280" s="15" t="str">
        <f>IF(AND($B$6=NB!$A$17,$B$8&gt;0),'Ersparnisberechnung Sommertarif'!$B$8*SLP!C34260,"")</f>
        <v/>
      </c>
    </row>
    <row r="34281" spans="1:5" x14ac:dyDescent="0.3">
      <c r="A34281" s="25">
        <v>46379</v>
      </c>
      <c r="B34281" s="31">
        <v>0.875</v>
      </c>
      <c r="C34281" s="46"/>
      <c r="D34281" s="29">
        <v>46379.875</v>
      </c>
      <c r="E34281" s="15" t="str">
        <f>IF(AND($B$6=NB!$A$17,$B$8&gt;0),'Ersparnisberechnung Sommertarif'!$B$8*SLP!C34261,"")</f>
        <v/>
      </c>
    </row>
    <row r="34282" spans="1:5" x14ac:dyDescent="0.3">
      <c r="A34282" s="25">
        <v>46379</v>
      </c>
      <c r="B34282" s="31">
        <v>0.88541666666666663</v>
      </c>
      <c r="C34282" s="46"/>
      <c r="D34282" s="29">
        <v>46379.885416666664</v>
      </c>
      <c r="E34282" s="15" t="str">
        <f>IF(AND($B$6=NB!$A$17,$B$8&gt;0),'Ersparnisberechnung Sommertarif'!$B$8*SLP!C34262,"")</f>
        <v/>
      </c>
    </row>
    <row r="34283" spans="1:5" x14ac:dyDescent="0.3">
      <c r="A34283" s="25">
        <v>46379</v>
      </c>
      <c r="B34283" s="31">
        <v>0.89583333333333337</v>
      </c>
      <c r="C34283" s="46"/>
      <c r="D34283" s="29">
        <v>46379.895833333336</v>
      </c>
      <c r="E34283" s="15" t="str">
        <f>IF(AND($B$6=NB!$A$17,$B$8&gt;0),'Ersparnisberechnung Sommertarif'!$B$8*SLP!C34263,"")</f>
        <v/>
      </c>
    </row>
    <row r="34284" spans="1:5" x14ac:dyDescent="0.3">
      <c r="A34284" s="25">
        <v>46379</v>
      </c>
      <c r="B34284" s="31">
        <v>0.90625</v>
      </c>
      <c r="C34284" s="46"/>
      <c r="D34284" s="29">
        <v>46379.90625</v>
      </c>
      <c r="E34284" s="15" t="str">
        <f>IF(AND($B$6=NB!$A$17,$B$8&gt;0),'Ersparnisberechnung Sommertarif'!$B$8*SLP!C34264,"")</f>
        <v/>
      </c>
    </row>
    <row r="34285" spans="1:5" x14ac:dyDescent="0.3">
      <c r="A34285" s="25">
        <v>46379</v>
      </c>
      <c r="B34285" s="31">
        <v>0.91666666666666663</v>
      </c>
      <c r="C34285" s="46"/>
      <c r="D34285" s="29">
        <v>46379.916666666664</v>
      </c>
      <c r="E34285" s="15" t="str">
        <f>IF(AND($B$6=NB!$A$17,$B$8&gt;0),'Ersparnisberechnung Sommertarif'!$B$8*SLP!C34265,"")</f>
        <v/>
      </c>
    </row>
    <row r="34286" spans="1:5" x14ac:dyDescent="0.3">
      <c r="A34286" s="25">
        <v>46379</v>
      </c>
      <c r="B34286" s="31">
        <v>0.92708333333333337</v>
      </c>
      <c r="C34286" s="46"/>
      <c r="D34286" s="29">
        <v>46379.927083333336</v>
      </c>
      <c r="E34286" s="15" t="str">
        <f>IF(AND($B$6=NB!$A$17,$B$8&gt;0),'Ersparnisberechnung Sommertarif'!$B$8*SLP!C34266,"")</f>
        <v/>
      </c>
    </row>
    <row r="34287" spans="1:5" x14ac:dyDescent="0.3">
      <c r="A34287" s="25">
        <v>46379</v>
      </c>
      <c r="B34287" s="31">
        <v>0.9375</v>
      </c>
      <c r="C34287" s="46"/>
      <c r="D34287" s="29">
        <v>46379.9375</v>
      </c>
      <c r="E34287" s="15" t="str">
        <f>IF(AND($B$6=NB!$A$17,$B$8&gt;0),'Ersparnisberechnung Sommertarif'!$B$8*SLP!C34267,"")</f>
        <v/>
      </c>
    </row>
    <row r="34288" spans="1:5" x14ac:dyDescent="0.3">
      <c r="A34288" s="25">
        <v>46379</v>
      </c>
      <c r="B34288" s="31">
        <v>0.94791666666666663</v>
      </c>
      <c r="C34288" s="46"/>
      <c r="D34288" s="29">
        <v>46379.947916666664</v>
      </c>
      <c r="E34288" s="15" t="str">
        <f>IF(AND($B$6=NB!$A$17,$B$8&gt;0),'Ersparnisberechnung Sommertarif'!$B$8*SLP!C34268,"")</f>
        <v/>
      </c>
    </row>
    <row r="34289" spans="1:5" x14ac:dyDescent="0.3">
      <c r="A34289" s="25">
        <v>46379</v>
      </c>
      <c r="B34289" s="31">
        <v>0.95833333333333337</v>
      </c>
      <c r="C34289" s="46"/>
      <c r="D34289" s="29">
        <v>46379.958333333336</v>
      </c>
      <c r="E34289" s="15" t="str">
        <f>IF(AND($B$6=NB!$A$17,$B$8&gt;0),'Ersparnisberechnung Sommertarif'!$B$8*SLP!C34269,"")</f>
        <v/>
      </c>
    </row>
    <row r="34290" spans="1:5" x14ac:dyDescent="0.3">
      <c r="A34290" s="25">
        <v>46379</v>
      </c>
      <c r="B34290" s="31">
        <v>0.96875</v>
      </c>
      <c r="C34290" s="46"/>
      <c r="D34290" s="29">
        <v>46379.96875</v>
      </c>
      <c r="E34290" s="15" t="str">
        <f>IF(AND($B$6=NB!$A$17,$B$8&gt;0),'Ersparnisberechnung Sommertarif'!$B$8*SLP!C34270,"")</f>
        <v/>
      </c>
    </row>
    <row r="34291" spans="1:5" x14ac:dyDescent="0.3">
      <c r="A34291" s="25">
        <v>46379</v>
      </c>
      <c r="B34291" s="31">
        <v>0.97916666666666663</v>
      </c>
      <c r="C34291" s="46"/>
      <c r="D34291" s="29">
        <v>46379.979166666664</v>
      </c>
      <c r="E34291" s="15" t="str">
        <f>IF(AND($B$6=NB!$A$17,$B$8&gt;0),'Ersparnisberechnung Sommertarif'!$B$8*SLP!C34271,"")</f>
        <v/>
      </c>
    </row>
    <row r="34292" spans="1:5" x14ac:dyDescent="0.3">
      <c r="A34292" s="25">
        <v>46379</v>
      </c>
      <c r="B34292" s="31">
        <v>0.98958333333333337</v>
      </c>
      <c r="C34292" s="46"/>
      <c r="D34292" s="29">
        <v>46379.989583333336</v>
      </c>
      <c r="E34292" s="15" t="str">
        <f>IF(AND($B$6=NB!$A$17,$B$8&gt;0),'Ersparnisberechnung Sommertarif'!$B$8*SLP!C34272,"")</f>
        <v/>
      </c>
    </row>
    <row r="34293" spans="1:5" x14ac:dyDescent="0.3">
      <c r="A34293" s="25">
        <v>46380</v>
      </c>
      <c r="B34293" s="31">
        <v>0</v>
      </c>
      <c r="C34293" s="46"/>
      <c r="D34293" s="29">
        <v>46380</v>
      </c>
      <c r="E34293" s="15" t="str">
        <f>IF(AND($B$6=NB!$A$17,$B$8&gt;0),'Ersparnisberechnung Sommertarif'!$B$8*SLP!C34273,"")</f>
        <v/>
      </c>
    </row>
    <row r="34294" spans="1:5" x14ac:dyDescent="0.3">
      <c r="A34294" s="25">
        <v>46380</v>
      </c>
      <c r="B34294" s="31">
        <v>1.0416666666666666E-2</v>
      </c>
      <c r="C34294" s="46"/>
      <c r="D34294" s="29">
        <v>46380.010416666664</v>
      </c>
      <c r="E34294" s="15" t="str">
        <f>IF(AND($B$6=NB!$A$17,$B$8&gt;0),'Ersparnisberechnung Sommertarif'!$B$8*SLP!C34274,"")</f>
        <v/>
      </c>
    </row>
    <row r="34295" spans="1:5" x14ac:dyDescent="0.3">
      <c r="A34295" s="25">
        <v>46380</v>
      </c>
      <c r="B34295" s="31">
        <v>2.0833333333333332E-2</v>
      </c>
      <c r="C34295" s="46"/>
      <c r="D34295" s="29">
        <v>46380.020833333336</v>
      </c>
      <c r="E34295" s="15" t="str">
        <f>IF(AND($B$6=NB!$A$17,$B$8&gt;0),'Ersparnisberechnung Sommertarif'!$B$8*SLP!C34275,"")</f>
        <v/>
      </c>
    </row>
    <row r="34296" spans="1:5" x14ac:dyDescent="0.3">
      <c r="A34296" s="25">
        <v>46380</v>
      </c>
      <c r="B34296" s="31">
        <v>3.125E-2</v>
      </c>
      <c r="C34296" s="46"/>
      <c r="D34296" s="29">
        <v>46380.03125</v>
      </c>
      <c r="E34296" s="15" t="str">
        <f>IF(AND($B$6=NB!$A$17,$B$8&gt;0),'Ersparnisberechnung Sommertarif'!$B$8*SLP!C34276,"")</f>
        <v/>
      </c>
    </row>
    <row r="34297" spans="1:5" x14ac:dyDescent="0.3">
      <c r="A34297" s="25">
        <v>46380</v>
      </c>
      <c r="B34297" s="31">
        <v>4.1666666666666664E-2</v>
      </c>
      <c r="C34297" s="46"/>
      <c r="D34297" s="29">
        <v>46380.041666666664</v>
      </c>
      <c r="E34297" s="15" t="str">
        <f>IF(AND($B$6=NB!$A$17,$B$8&gt;0),'Ersparnisberechnung Sommertarif'!$B$8*SLP!C34277,"")</f>
        <v/>
      </c>
    </row>
    <row r="34298" spans="1:5" x14ac:dyDescent="0.3">
      <c r="A34298" s="25">
        <v>46380</v>
      </c>
      <c r="B34298" s="31">
        <v>5.2083333333333336E-2</v>
      </c>
      <c r="C34298" s="46"/>
      <c r="D34298" s="29">
        <v>46380.052083333336</v>
      </c>
      <c r="E34298" s="15" t="str">
        <f>IF(AND($B$6=NB!$A$17,$B$8&gt;0),'Ersparnisberechnung Sommertarif'!$B$8*SLP!C34278,"")</f>
        <v/>
      </c>
    </row>
    <row r="34299" spans="1:5" x14ac:dyDescent="0.3">
      <c r="A34299" s="25">
        <v>46380</v>
      </c>
      <c r="B34299" s="31">
        <v>6.25E-2</v>
      </c>
      <c r="C34299" s="46"/>
      <c r="D34299" s="29">
        <v>46380.0625</v>
      </c>
      <c r="E34299" s="15" t="str">
        <f>IF(AND($B$6=NB!$A$17,$B$8&gt;0),'Ersparnisberechnung Sommertarif'!$B$8*SLP!C34279,"")</f>
        <v/>
      </c>
    </row>
    <row r="34300" spans="1:5" x14ac:dyDescent="0.3">
      <c r="A34300" s="25">
        <v>46380</v>
      </c>
      <c r="B34300" s="31">
        <v>7.2916666666666671E-2</v>
      </c>
      <c r="C34300" s="46"/>
      <c r="D34300" s="29">
        <v>46380.072916666664</v>
      </c>
      <c r="E34300" s="15" t="str">
        <f>IF(AND($B$6=NB!$A$17,$B$8&gt;0),'Ersparnisberechnung Sommertarif'!$B$8*SLP!C34280,"")</f>
        <v/>
      </c>
    </row>
    <row r="34301" spans="1:5" x14ac:dyDescent="0.3">
      <c r="A34301" s="25">
        <v>46380</v>
      </c>
      <c r="B34301" s="31">
        <v>8.3333333333333329E-2</v>
      </c>
      <c r="C34301" s="46"/>
      <c r="D34301" s="29">
        <v>46380.083333333336</v>
      </c>
      <c r="E34301" s="15" t="str">
        <f>IF(AND($B$6=NB!$A$17,$B$8&gt;0),'Ersparnisberechnung Sommertarif'!$B$8*SLP!C34281,"")</f>
        <v/>
      </c>
    </row>
    <row r="34302" spans="1:5" x14ac:dyDescent="0.3">
      <c r="A34302" s="25">
        <v>46380</v>
      </c>
      <c r="B34302" s="31">
        <v>9.375E-2</v>
      </c>
      <c r="C34302" s="46"/>
      <c r="D34302" s="29">
        <v>46380.09375</v>
      </c>
      <c r="E34302" s="15" t="str">
        <f>IF(AND($B$6=NB!$A$17,$B$8&gt;0),'Ersparnisberechnung Sommertarif'!$B$8*SLP!C34282,"")</f>
        <v/>
      </c>
    </row>
    <row r="34303" spans="1:5" x14ac:dyDescent="0.3">
      <c r="A34303" s="25">
        <v>46380</v>
      </c>
      <c r="B34303" s="31">
        <v>0.10416666666666667</v>
      </c>
      <c r="C34303" s="46"/>
      <c r="D34303" s="29">
        <v>46380.104166666664</v>
      </c>
      <c r="E34303" s="15" t="str">
        <f>IF(AND($B$6=NB!$A$17,$B$8&gt;0),'Ersparnisberechnung Sommertarif'!$B$8*SLP!C34283,"")</f>
        <v/>
      </c>
    </row>
    <row r="34304" spans="1:5" x14ac:dyDescent="0.3">
      <c r="A34304" s="25">
        <v>46380</v>
      </c>
      <c r="B34304" s="31">
        <v>0.11458333333333333</v>
      </c>
      <c r="C34304" s="46"/>
      <c r="D34304" s="29">
        <v>46380.114583333336</v>
      </c>
      <c r="E34304" s="15" t="str">
        <f>IF(AND($B$6=NB!$A$17,$B$8&gt;0),'Ersparnisberechnung Sommertarif'!$B$8*SLP!C34284,"")</f>
        <v/>
      </c>
    </row>
    <row r="34305" spans="1:5" x14ac:dyDescent="0.3">
      <c r="A34305" s="25">
        <v>46380</v>
      </c>
      <c r="B34305" s="31">
        <v>0.125</v>
      </c>
      <c r="C34305" s="46"/>
      <c r="D34305" s="29">
        <v>46380.125</v>
      </c>
      <c r="E34305" s="15" t="str">
        <f>IF(AND($B$6=NB!$A$17,$B$8&gt;0),'Ersparnisberechnung Sommertarif'!$B$8*SLP!C34285,"")</f>
        <v/>
      </c>
    </row>
    <row r="34306" spans="1:5" x14ac:dyDescent="0.3">
      <c r="A34306" s="25">
        <v>46380</v>
      </c>
      <c r="B34306" s="31">
        <v>0.13541666666666666</v>
      </c>
      <c r="C34306" s="46"/>
      <c r="D34306" s="29">
        <v>46380.135416666664</v>
      </c>
      <c r="E34306" s="15" t="str">
        <f>IF(AND($B$6=NB!$A$17,$B$8&gt;0),'Ersparnisberechnung Sommertarif'!$B$8*SLP!C34286,"")</f>
        <v/>
      </c>
    </row>
    <row r="34307" spans="1:5" x14ac:dyDescent="0.3">
      <c r="A34307" s="25">
        <v>46380</v>
      </c>
      <c r="B34307" s="31">
        <v>0.14583333333333334</v>
      </c>
      <c r="C34307" s="46"/>
      <c r="D34307" s="29">
        <v>46380.145833333336</v>
      </c>
      <c r="E34307" s="15" t="str">
        <f>IF(AND($B$6=NB!$A$17,$B$8&gt;0),'Ersparnisberechnung Sommertarif'!$B$8*SLP!C34287,"")</f>
        <v/>
      </c>
    </row>
    <row r="34308" spans="1:5" x14ac:dyDescent="0.3">
      <c r="A34308" s="25">
        <v>46380</v>
      </c>
      <c r="B34308" s="31">
        <v>0.15625</v>
      </c>
      <c r="C34308" s="46"/>
      <c r="D34308" s="29">
        <v>46380.15625</v>
      </c>
      <c r="E34308" s="15" t="str">
        <f>IF(AND($B$6=NB!$A$17,$B$8&gt;0),'Ersparnisberechnung Sommertarif'!$B$8*SLP!C34288,"")</f>
        <v/>
      </c>
    </row>
    <row r="34309" spans="1:5" x14ac:dyDescent="0.3">
      <c r="A34309" s="25">
        <v>46380</v>
      </c>
      <c r="B34309" s="31">
        <v>0.16666666666666666</v>
      </c>
      <c r="C34309" s="46"/>
      <c r="D34309" s="29">
        <v>46380.166666666664</v>
      </c>
      <c r="E34309" s="15" t="str">
        <f>IF(AND($B$6=NB!$A$17,$B$8&gt;0),'Ersparnisberechnung Sommertarif'!$B$8*SLP!C34289,"")</f>
        <v/>
      </c>
    </row>
    <row r="34310" spans="1:5" x14ac:dyDescent="0.3">
      <c r="A34310" s="25">
        <v>46380</v>
      </c>
      <c r="B34310" s="31">
        <v>0.17708333333333334</v>
      </c>
      <c r="C34310" s="46"/>
      <c r="D34310" s="29">
        <v>46380.177083333336</v>
      </c>
      <c r="E34310" s="15" t="str">
        <f>IF(AND($B$6=NB!$A$17,$B$8&gt;0),'Ersparnisberechnung Sommertarif'!$B$8*SLP!C34290,"")</f>
        <v/>
      </c>
    </row>
    <row r="34311" spans="1:5" x14ac:dyDescent="0.3">
      <c r="A34311" s="25">
        <v>46380</v>
      </c>
      <c r="B34311" s="31">
        <v>0.1875</v>
      </c>
      <c r="C34311" s="46"/>
      <c r="D34311" s="29">
        <v>46380.1875</v>
      </c>
      <c r="E34311" s="15" t="str">
        <f>IF(AND($B$6=NB!$A$17,$B$8&gt;0),'Ersparnisberechnung Sommertarif'!$B$8*SLP!C34291,"")</f>
        <v/>
      </c>
    </row>
    <row r="34312" spans="1:5" x14ac:dyDescent="0.3">
      <c r="A34312" s="25">
        <v>46380</v>
      </c>
      <c r="B34312" s="31">
        <v>0.19791666666666666</v>
      </c>
      <c r="C34312" s="46"/>
      <c r="D34312" s="29">
        <v>46380.197916666664</v>
      </c>
      <c r="E34312" s="15" t="str">
        <f>IF(AND($B$6=NB!$A$17,$B$8&gt;0),'Ersparnisberechnung Sommertarif'!$B$8*SLP!C34292,"")</f>
        <v/>
      </c>
    </row>
    <row r="34313" spans="1:5" x14ac:dyDescent="0.3">
      <c r="A34313" s="25">
        <v>46380</v>
      </c>
      <c r="B34313" s="31">
        <v>0.20833333333333334</v>
      </c>
      <c r="C34313" s="46"/>
      <c r="D34313" s="29">
        <v>46380.208333333336</v>
      </c>
      <c r="E34313" s="15" t="str">
        <f>IF(AND($B$6=NB!$A$17,$B$8&gt;0),'Ersparnisberechnung Sommertarif'!$B$8*SLP!C34293,"")</f>
        <v/>
      </c>
    </row>
    <row r="34314" spans="1:5" x14ac:dyDescent="0.3">
      <c r="A34314" s="25">
        <v>46380</v>
      </c>
      <c r="B34314" s="31">
        <v>0.21875</v>
      </c>
      <c r="C34314" s="46"/>
      <c r="D34314" s="29">
        <v>46380.21875</v>
      </c>
      <c r="E34314" s="15" t="str">
        <f>IF(AND($B$6=NB!$A$17,$B$8&gt;0),'Ersparnisberechnung Sommertarif'!$B$8*SLP!C34294,"")</f>
        <v/>
      </c>
    </row>
    <row r="34315" spans="1:5" x14ac:dyDescent="0.3">
      <c r="A34315" s="25">
        <v>46380</v>
      </c>
      <c r="B34315" s="31">
        <v>0.22916666666666666</v>
      </c>
      <c r="C34315" s="46"/>
      <c r="D34315" s="29">
        <v>46380.229166666664</v>
      </c>
      <c r="E34315" s="15" t="str">
        <f>IF(AND($B$6=NB!$A$17,$B$8&gt;0),'Ersparnisberechnung Sommertarif'!$B$8*SLP!C34295,"")</f>
        <v/>
      </c>
    </row>
    <row r="34316" spans="1:5" x14ac:dyDescent="0.3">
      <c r="A34316" s="25">
        <v>46380</v>
      </c>
      <c r="B34316" s="31">
        <v>0.23958333333333334</v>
      </c>
      <c r="C34316" s="46"/>
      <c r="D34316" s="29">
        <v>46380.239583333336</v>
      </c>
      <c r="E34316" s="15" t="str">
        <f>IF(AND($B$6=NB!$A$17,$B$8&gt;0),'Ersparnisberechnung Sommertarif'!$B$8*SLP!C34296,"")</f>
        <v/>
      </c>
    </row>
    <row r="34317" spans="1:5" x14ac:dyDescent="0.3">
      <c r="A34317" s="25">
        <v>46380</v>
      </c>
      <c r="B34317" s="31">
        <v>0.25</v>
      </c>
      <c r="C34317" s="46"/>
      <c r="D34317" s="29">
        <v>46380.25</v>
      </c>
      <c r="E34317" s="15" t="str">
        <f>IF(AND($B$6=NB!$A$17,$B$8&gt;0),'Ersparnisberechnung Sommertarif'!$B$8*SLP!C34297,"")</f>
        <v/>
      </c>
    </row>
    <row r="34318" spans="1:5" x14ac:dyDescent="0.3">
      <c r="A34318" s="25">
        <v>46380</v>
      </c>
      <c r="B34318" s="31">
        <v>0.26041666666666669</v>
      </c>
      <c r="C34318" s="46"/>
      <c r="D34318" s="29">
        <v>46380.260416666664</v>
      </c>
      <c r="E34318" s="15" t="str">
        <f>IF(AND($B$6=NB!$A$17,$B$8&gt;0),'Ersparnisberechnung Sommertarif'!$B$8*SLP!C34298,"")</f>
        <v/>
      </c>
    </row>
    <row r="34319" spans="1:5" x14ac:dyDescent="0.3">
      <c r="A34319" s="25">
        <v>46380</v>
      </c>
      <c r="B34319" s="31">
        <v>0.27083333333333331</v>
      </c>
      <c r="C34319" s="46"/>
      <c r="D34319" s="29">
        <v>46380.270833333336</v>
      </c>
      <c r="E34319" s="15" t="str">
        <f>IF(AND($B$6=NB!$A$17,$B$8&gt;0),'Ersparnisberechnung Sommertarif'!$B$8*SLP!C34299,"")</f>
        <v/>
      </c>
    </row>
    <row r="34320" spans="1:5" x14ac:dyDescent="0.3">
      <c r="A34320" s="25">
        <v>46380</v>
      </c>
      <c r="B34320" s="31">
        <v>0.28125</v>
      </c>
      <c r="C34320" s="46"/>
      <c r="D34320" s="29">
        <v>46380.28125</v>
      </c>
      <c r="E34320" s="15" t="str">
        <f>IF(AND($B$6=NB!$A$17,$B$8&gt;0),'Ersparnisberechnung Sommertarif'!$B$8*SLP!C34300,"")</f>
        <v/>
      </c>
    </row>
    <row r="34321" spans="1:5" x14ac:dyDescent="0.3">
      <c r="A34321" s="25">
        <v>46380</v>
      </c>
      <c r="B34321" s="31">
        <v>0.29166666666666669</v>
      </c>
      <c r="C34321" s="46"/>
      <c r="D34321" s="29">
        <v>46380.291666666664</v>
      </c>
      <c r="E34321" s="15" t="str">
        <f>IF(AND($B$6=NB!$A$17,$B$8&gt;0),'Ersparnisberechnung Sommertarif'!$B$8*SLP!C34301,"")</f>
        <v/>
      </c>
    </row>
    <row r="34322" spans="1:5" x14ac:dyDescent="0.3">
      <c r="A34322" s="25">
        <v>46380</v>
      </c>
      <c r="B34322" s="31">
        <v>0.30208333333333331</v>
      </c>
      <c r="C34322" s="46"/>
      <c r="D34322" s="29">
        <v>46380.302083333336</v>
      </c>
      <c r="E34322" s="15" t="str">
        <f>IF(AND($B$6=NB!$A$17,$B$8&gt;0),'Ersparnisberechnung Sommertarif'!$B$8*SLP!C34302,"")</f>
        <v/>
      </c>
    </row>
    <row r="34323" spans="1:5" x14ac:dyDescent="0.3">
      <c r="A34323" s="25">
        <v>46380</v>
      </c>
      <c r="B34323" s="31">
        <v>0.3125</v>
      </c>
      <c r="C34323" s="46"/>
      <c r="D34323" s="29">
        <v>46380.3125</v>
      </c>
      <c r="E34323" s="15" t="str">
        <f>IF(AND($B$6=NB!$A$17,$B$8&gt;0),'Ersparnisberechnung Sommertarif'!$B$8*SLP!C34303,"")</f>
        <v/>
      </c>
    </row>
    <row r="34324" spans="1:5" x14ac:dyDescent="0.3">
      <c r="A34324" s="25">
        <v>46380</v>
      </c>
      <c r="B34324" s="31">
        <v>0.32291666666666669</v>
      </c>
      <c r="C34324" s="46"/>
      <c r="D34324" s="29">
        <v>46380.322916666664</v>
      </c>
      <c r="E34324" s="15" t="str">
        <f>IF(AND($B$6=NB!$A$17,$B$8&gt;0),'Ersparnisberechnung Sommertarif'!$B$8*SLP!C34304,"")</f>
        <v/>
      </c>
    </row>
    <row r="34325" spans="1:5" x14ac:dyDescent="0.3">
      <c r="A34325" s="25">
        <v>46380</v>
      </c>
      <c r="B34325" s="31">
        <v>0.33333333333333331</v>
      </c>
      <c r="C34325" s="46"/>
      <c r="D34325" s="29">
        <v>46380.333333333336</v>
      </c>
      <c r="E34325" s="15" t="str">
        <f>IF(AND($B$6=NB!$A$17,$B$8&gt;0),'Ersparnisberechnung Sommertarif'!$B$8*SLP!C34305,"")</f>
        <v/>
      </c>
    </row>
    <row r="34326" spans="1:5" x14ac:dyDescent="0.3">
      <c r="A34326" s="25">
        <v>46380</v>
      </c>
      <c r="B34326" s="31">
        <v>0.34375</v>
      </c>
      <c r="C34326" s="46"/>
      <c r="D34326" s="29">
        <v>46380.34375</v>
      </c>
      <c r="E34326" s="15" t="str">
        <f>IF(AND($B$6=NB!$A$17,$B$8&gt;0),'Ersparnisberechnung Sommertarif'!$B$8*SLP!C34306,"")</f>
        <v/>
      </c>
    </row>
    <row r="34327" spans="1:5" x14ac:dyDescent="0.3">
      <c r="A34327" s="25">
        <v>46380</v>
      </c>
      <c r="B34327" s="31">
        <v>0.35416666666666669</v>
      </c>
      <c r="C34327" s="46"/>
      <c r="D34327" s="29">
        <v>46380.354166666664</v>
      </c>
      <c r="E34327" s="15" t="str">
        <f>IF(AND($B$6=NB!$A$17,$B$8&gt;0),'Ersparnisberechnung Sommertarif'!$B$8*SLP!C34307,"")</f>
        <v/>
      </c>
    </row>
    <row r="34328" spans="1:5" x14ac:dyDescent="0.3">
      <c r="A34328" s="25">
        <v>46380</v>
      </c>
      <c r="B34328" s="31">
        <v>0.36458333333333331</v>
      </c>
      <c r="C34328" s="46"/>
      <c r="D34328" s="29">
        <v>46380.364583333336</v>
      </c>
      <c r="E34328" s="15" t="str">
        <f>IF(AND($B$6=NB!$A$17,$B$8&gt;0),'Ersparnisberechnung Sommertarif'!$B$8*SLP!C34308,"")</f>
        <v/>
      </c>
    </row>
    <row r="34329" spans="1:5" x14ac:dyDescent="0.3">
      <c r="A34329" s="25">
        <v>46380</v>
      </c>
      <c r="B34329" s="31">
        <v>0.375</v>
      </c>
      <c r="C34329" s="46"/>
      <c r="D34329" s="29">
        <v>46380.375</v>
      </c>
      <c r="E34329" s="15" t="str">
        <f>IF(AND($B$6=NB!$A$17,$B$8&gt;0),'Ersparnisberechnung Sommertarif'!$B$8*SLP!C34309,"")</f>
        <v/>
      </c>
    </row>
    <row r="34330" spans="1:5" x14ac:dyDescent="0.3">
      <c r="A34330" s="25">
        <v>46380</v>
      </c>
      <c r="B34330" s="31">
        <v>0.38541666666666669</v>
      </c>
      <c r="C34330" s="46"/>
      <c r="D34330" s="29">
        <v>46380.385416666664</v>
      </c>
      <c r="E34330" s="15" t="str">
        <f>IF(AND($B$6=NB!$A$17,$B$8&gt;0),'Ersparnisberechnung Sommertarif'!$B$8*SLP!C34310,"")</f>
        <v/>
      </c>
    </row>
    <row r="34331" spans="1:5" x14ac:dyDescent="0.3">
      <c r="A34331" s="25">
        <v>46380</v>
      </c>
      <c r="B34331" s="31">
        <v>0.39583333333333331</v>
      </c>
      <c r="C34331" s="46"/>
      <c r="D34331" s="29">
        <v>46380.395833333336</v>
      </c>
      <c r="E34331" s="15" t="str">
        <f>IF(AND($B$6=NB!$A$17,$B$8&gt;0),'Ersparnisberechnung Sommertarif'!$B$8*SLP!C34311,"")</f>
        <v/>
      </c>
    </row>
    <row r="34332" spans="1:5" x14ac:dyDescent="0.3">
      <c r="A34332" s="25">
        <v>46380</v>
      </c>
      <c r="B34332" s="31">
        <v>0.40625</v>
      </c>
      <c r="C34332" s="46"/>
      <c r="D34332" s="29">
        <v>46380.40625</v>
      </c>
      <c r="E34332" s="15" t="str">
        <f>IF(AND($B$6=NB!$A$17,$B$8&gt;0),'Ersparnisberechnung Sommertarif'!$B$8*SLP!C34312,"")</f>
        <v/>
      </c>
    </row>
    <row r="34333" spans="1:5" x14ac:dyDescent="0.3">
      <c r="A34333" s="25">
        <v>46380</v>
      </c>
      <c r="B34333" s="31">
        <v>0.41666666666666669</v>
      </c>
      <c r="C34333" s="46"/>
      <c r="D34333" s="29">
        <v>46380.416666666664</v>
      </c>
      <c r="E34333" s="15" t="str">
        <f>IF(AND($B$6=NB!$A$17,$B$8&gt;0),'Ersparnisberechnung Sommertarif'!$B$8*SLP!C34313,"")</f>
        <v/>
      </c>
    </row>
    <row r="34334" spans="1:5" x14ac:dyDescent="0.3">
      <c r="A34334" s="25">
        <v>46380</v>
      </c>
      <c r="B34334" s="31">
        <v>0.42708333333333331</v>
      </c>
      <c r="C34334" s="46"/>
      <c r="D34334" s="29">
        <v>46380.427083333336</v>
      </c>
      <c r="E34334" s="15" t="str">
        <f>IF(AND($B$6=NB!$A$17,$B$8&gt;0),'Ersparnisberechnung Sommertarif'!$B$8*SLP!C34314,"")</f>
        <v/>
      </c>
    </row>
    <row r="34335" spans="1:5" x14ac:dyDescent="0.3">
      <c r="A34335" s="25">
        <v>46380</v>
      </c>
      <c r="B34335" s="31">
        <v>0.4375</v>
      </c>
      <c r="C34335" s="46"/>
      <c r="D34335" s="29">
        <v>46380.4375</v>
      </c>
      <c r="E34335" s="15" t="str">
        <f>IF(AND($B$6=NB!$A$17,$B$8&gt;0),'Ersparnisberechnung Sommertarif'!$B$8*SLP!C34315,"")</f>
        <v/>
      </c>
    </row>
    <row r="34336" spans="1:5" x14ac:dyDescent="0.3">
      <c r="A34336" s="25">
        <v>46380</v>
      </c>
      <c r="B34336" s="31">
        <v>0.44791666666666669</v>
      </c>
      <c r="C34336" s="46"/>
      <c r="D34336" s="29">
        <v>46380.447916666664</v>
      </c>
      <c r="E34336" s="15" t="str">
        <f>IF(AND($B$6=NB!$A$17,$B$8&gt;0),'Ersparnisberechnung Sommertarif'!$B$8*SLP!C34316,"")</f>
        <v/>
      </c>
    </row>
    <row r="34337" spans="1:5" x14ac:dyDescent="0.3">
      <c r="A34337" s="25">
        <v>46380</v>
      </c>
      <c r="B34337" s="31">
        <v>0.45833333333333331</v>
      </c>
      <c r="C34337" s="46"/>
      <c r="D34337" s="29">
        <v>46380.458333333336</v>
      </c>
      <c r="E34337" s="15" t="str">
        <f>IF(AND($B$6=NB!$A$17,$B$8&gt;0),'Ersparnisberechnung Sommertarif'!$B$8*SLP!C34317,"")</f>
        <v/>
      </c>
    </row>
    <row r="34338" spans="1:5" x14ac:dyDescent="0.3">
      <c r="A34338" s="25">
        <v>46380</v>
      </c>
      <c r="B34338" s="31">
        <v>0.46875</v>
      </c>
      <c r="C34338" s="46"/>
      <c r="D34338" s="29">
        <v>46380.46875</v>
      </c>
      <c r="E34338" s="15" t="str">
        <f>IF(AND($B$6=NB!$A$17,$B$8&gt;0),'Ersparnisberechnung Sommertarif'!$B$8*SLP!C34318,"")</f>
        <v/>
      </c>
    </row>
    <row r="34339" spans="1:5" x14ac:dyDescent="0.3">
      <c r="A34339" s="25">
        <v>46380</v>
      </c>
      <c r="B34339" s="31">
        <v>0.47916666666666669</v>
      </c>
      <c r="C34339" s="46"/>
      <c r="D34339" s="29">
        <v>46380.479166666664</v>
      </c>
      <c r="E34339" s="15" t="str">
        <f>IF(AND($B$6=NB!$A$17,$B$8&gt;0),'Ersparnisberechnung Sommertarif'!$B$8*SLP!C34319,"")</f>
        <v/>
      </c>
    </row>
    <row r="34340" spans="1:5" x14ac:dyDescent="0.3">
      <c r="A34340" s="25">
        <v>46380</v>
      </c>
      <c r="B34340" s="31">
        <v>0.48958333333333331</v>
      </c>
      <c r="C34340" s="46"/>
      <c r="D34340" s="29">
        <v>46380.489583333336</v>
      </c>
      <c r="E34340" s="15" t="str">
        <f>IF(AND($B$6=NB!$A$17,$B$8&gt;0),'Ersparnisberechnung Sommertarif'!$B$8*SLP!C34320,"")</f>
        <v/>
      </c>
    </row>
    <row r="34341" spans="1:5" x14ac:dyDescent="0.3">
      <c r="A34341" s="25">
        <v>46380</v>
      </c>
      <c r="B34341" s="31">
        <v>0.5</v>
      </c>
      <c r="C34341" s="46"/>
      <c r="D34341" s="29">
        <v>46380.5</v>
      </c>
      <c r="E34341" s="15" t="str">
        <f>IF(AND($B$6=NB!$A$17,$B$8&gt;0),'Ersparnisberechnung Sommertarif'!$B$8*SLP!C34321,"")</f>
        <v/>
      </c>
    </row>
    <row r="34342" spans="1:5" x14ac:dyDescent="0.3">
      <c r="A34342" s="25">
        <v>46380</v>
      </c>
      <c r="B34342" s="31">
        <v>0.51041666666666663</v>
      </c>
      <c r="C34342" s="46"/>
      <c r="D34342" s="29">
        <v>46380.510416666664</v>
      </c>
      <c r="E34342" s="15" t="str">
        <f>IF(AND($B$6=NB!$A$17,$B$8&gt;0),'Ersparnisberechnung Sommertarif'!$B$8*SLP!C34322,"")</f>
        <v/>
      </c>
    </row>
    <row r="34343" spans="1:5" x14ac:dyDescent="0.3">
      <c r="A34343" s="25">
        <v>46380</v>
      </c>
      <c r="B34343" s="31">
        <v>0.52083333333333337</v>
      </c>
      <c r="C34343" s="46"/>
      <c r="D34343" s="29">
        <v>46380.520833333336</v>
      </c>
      <c r="E34343" s="15" t="str">
        <f>IF(AND($B$6=NB!$A$17,$B$8&gt;0),'Ersparnisberechnung Sommertarif'!$B$8*SLP!C34323,"")</f>
        <v/>
      </c>
    </row>
    <row r="34344" spans="1:5" x14ac:dyDescent="0.3">
      <c r="A34344" s="25">
        <v>46380</v>
      </c>
      <c r="B34344" s="31">
        <v>0.53125</v>
      </c>
      <c r="C34344" s="46"/>
      <c r="D34344" s="29">
        <v>46380.53125</v>
      </c>
      <c r="E34344" s="15" t="str">
        <f>IF(AND($B$6=NB!$A$17,$B$8&gt;0),'Ersparnisberechnung Sommertarif'!$B$8*SLP!C34324,"")</f>
        <v/>
      </c>
    </row>
    <row r="34345" spans="1:5" x14ac:dyDescent="0.3">
      <c r="A34345" s="25">
        <v>46380</v>
      </c>
      <c r="B34345" s="31">
        <v>0.54166666666666663</v>
      </c>
      <c r="C34345" s="46"/>
      <c r="D34345" s="29">
        <v>46380.541666666664</v>
      </c>
      <c r="E34345" s="15" t="str">
        <f>IF(AND($B$6=NB!$A$17,$B$8&gt;0),'Ersparnisberechnung Sommertarif'!$B$8*SLP!C34325,"")</f>
        <v/>
      </c>
    </row>
    <row r="34346" spans="1:5" x14ac:dyDescent="0.3">
      <c r="A34346" s="25">
        <v>46380</v>
      </c>
      <c r="B34346" s="31">
        <v>0.55208333333333337</v>
      </c>
      <c r="C34346" s="46"/>
      <c r="D34346" s="29">
        <v>46380.552083333336</v>
      </c>
      <c r="E34346" s="15" t="str">
        <f>IF(AND($B$6=NB!$A$17,$B$8&gt;0),'Ersparnisberechnung Sommertarif'!$B$8*SLP!C34326,"")</f>
        <v/>
      </c>
    </row>
    <row r="34347" spans="1:5" x14ac:dyDescent="0.3">
      <c r="A34347" s="25">
        <v>46380</v>
      </c>
      <c r="B34347" s="31">
        <v>0.5625</v>
      </c>
      <c r="C34347" s="46"/>
      <c r="D34347" s="29">
        <v>46380.5625</v>
      </c>
      <c r="E34347" s="15" t="str">
        <f>IF(AND($B$6=NB!$A$17,$B$8&gt;0),'Ersparnisberechnung Sommertarif'!$B$8*SLP!C34327,"")</f>
        <v/>
      </c>
    </row>
    <row r="34348" spans="1:5" x14ac:dyDescent="0.3">
      <c r="A34348" s="25">
        <v>46380</v>
      </c>
      <c r="B34348" s="31">
        <v>0.57291666666666663</v>
      </c>
      <c r="C34348" s="46"/>
      <c r="D34348" s="29">
        <v>46380.572916666664</v>
      </c>
      <c r="E34348" s="15" t="str">
        <f>IF(AND($B$6=NB!$A$17,$B$8&gt;0),'Ersparnisberechnung Sommertarif'!$B$8*SLP!C34328,"")</f>
        <v/>
      </c>
    </row>
    <row r="34349" spans="1:5" x14ac:dyDescent="0.3">
      <c r="A34349" s="25">
        <v>46380</v>
      </c>
      <c r="B34349" s="31">
        <v>0.58333333333333337</v>
      </c>
      <c r="C34349" s="46"/>
      <c r="D34349" s="29">
        <v>46380.583333333336</v>
      </c>
      <c r="E34349" s="15" t="str">
        <f>IF(AND($B$6=NB!$A$17,$B$8&gt;0),'Ersparnisberechnung Sommertarif'!$B$8*SLP!C34329,"")</f>
        <v/>
      </c>
    </row>
    <row r="34350" spans="1:5" x14ac:dyDescent="0.3">
      <c r="A34350" s="25">
        <v>46380</v>
      </c>
      <c r="B34350" s="31">
        <v>0.59375</v>
      </c>
      <c r="C34350" s="46"/>
      <c r="D34350" s="29">
        <v>46380.59375</v>
      </c>
      <c r="E34350" s="15" t="str">
        <f>IF(AND($B$6=NB!$A$17,$B$8&gt;0),'Ersparnisberechnung Sommertarif'!$B$8*SLP!C34330,"")</f>
        <v/>
      </c>
    </row>
    <row r="34351" spans="1:5" x14ac:dyDescent="0.3">
      <c r="A34351" s="25">
        <v>46380</v>
      </c>
      <c r="B34351" s="31">
        <v>0.60416666666666663</v>
      </c>
      <c r="C34351" s="46"/>
      <c r="D34351" s="29">
        <v>46380.604166666664</v>
      </c>
      <c r="E34351" s="15" t="str">
        <f>IF(AND($B$6=NB!$A$17,$B$8&gt;0),'Ersparnisberechnung Sommertarif'!$B$8*SLP!C34331,"")</f>
        <v/>
      </c>
    </row>
    <row r="34352" spans="1:5" x14ac:dyDescent="0.3">
      <c r="A34352" s="25">
        <v>46380</v>
      </c>
      <c r="B34352" s="31">
        <v>0.61458333333333337</v>
      </c>
      <c r="C34352" s="46"/>
      <c r="D34352" s="29">
        <v>46380.614583333336</v>
      </c>
      <c r="E34352" s="15" t="str">
        <f>IF(AND($B$6=NB!$A$17,$B$8&gt;0),'Ersparnisberechnung Sommertarif'!$B$8*SLP!C34332,"")</f>
        <v/>
      </c>
    </row>
    <row r="34353" spans="1:5" x14ac:dyDescent="0.3">
      <c r="A34353" s="25">
        <v>46380</v>
      </c>
      <c r="B34353" s="31">
        <v>0.625</v>
      </c>
      <c r="C34353" s="46"/>
      <c r="D34353" s="29">
        <v>46380.625</v>
      </c>
      <c r="E34353" s="15" t="str">
        <f>IF(AND($B$6=NB!$A$17,$B$8&gt;0),'Ersparnisberechnung Sommertarif'!$B$8*SLP!C34333,"")</f>
        <v/>
      </c>
    </row>
    <row r="34354" spans="1:5" x14ac:dyDescent="0.3">
      <c r="A34354" s="25">
        <v>46380</v>
      </c>
      <c r="B34354" s="31">
        <v>0.63541666666666663</v>
      </c>
      <c r="C34354" s="46"/>
      <c r="D34354" s="29">
        <v>46380.635416666664</v>
      </c>
      <c r="E34354" s="15" t="str">
        <f>IF(AND($B$6=NB!$A$17,$B$8&gt;0),'Ersparnisberechnung Sommertarif'!$B$8*SLP!C34334,"")</f>
        <v/>
      </c>
    </row>
    <row r="34355" spans="1:5" x14ac:dyDescent="0.3">
      <c r="A34355" s="25">
        <v>46380</v>
      </c>
      <c r="B34355" s="31">
        <v>0.64583333333333337</v>
      </c>
      <c r="C34355" s="46"/>
      <c r="D34355" s="29">
        <v>46380.645833333336</v>
      </c>
      <c r="E34355" s="15" t="str">
        <f>IF(AND($B$6=NB!$A$17,$B$8&gt;0),'Ersparnisberechnung Sommertarif'!$B$8*SLP!C34335,"")</f>
        <v/>
      </c>
    </row>
    <row r="34356" spans="1:5" x14ac:dyDescent="0.3">
      <c r="A34356" s="25">
        <v>46380</v>
      </c>
      <c r="B34356" s="31">
        <v>0.65625</v>
      </c>
      <c r="C34356" s="46"/>
      <c r="D34356" s="29">
        <v>46380.65625</v>
      </c>
      <c r="E34356" s="15" t="str">
        <f>IF(AND($B$6=NB!$A$17,$B$8&gt;0),'Ersparnisberechnung Sommertarif'!$B$8*SLP!C34336,"")</f>
        <v/>
      </c>
    </row>
    <row r="34357" spans="1:5" x14ac:dyDescent="0.3">
      <c r="A34357" s="25">
        <v>46380</v>
      </c>
      <c r="B34357" s="31">
        <v>0.66666666666666663</v>
      </c>
      <c r="C34357" s="46"/>
      <c r="D34357" s="29">
        <v>46380.666666666664</v>
      </c>
      <c r="E34357" s="15" t="str">
        <f>IF(AND($B$6=NB!$A$17,$B$8&gt;0),'Ersparnisberechnung Sommertarif'!$B$8*SLP!C34337,"")</f>
        <v/>
      </c>
    </row>
    <row r="34358" spans="1:5" x14ac:dyDescent="0.3">
      <c r="A34358" s="25">
        <v>46380</v>
      </c>
      <c r="B34358" s="31">
        <v>0.67708333333333337</v>
      </c>
      <c r="C34358" s="46"/>
      <c r="D34358" s="29">
        <v>46380.677083333336</v>
      </c>
      <c r="E34358" s="15" t="str">
        <f>IF(AND($B$6=NB!$A$17,$B$8&gt;0),'Ersparnisberechnung Sommertarif'!$B$8*SLP!C34338,"")</f>
        <v/>
      </c>
    </row>
    <row r="34359" spans="1:5" x14ac:dyDescent="0.3">
      <c r="A34359" s="25">
        <v>46380</v>
      </c>
      <c r="B34359" s="31">
        <v>0.6875</v>
      </c>
      <c r="C34359" s="46"/>
      <c r="D34359" s="29">
        <v>46380.6875</v>
      </c>
      <c r="E34359" s="15" t="str">
        <f>IF(AND($B$6=NB!$A$17,$B$8&gt;0),'Ersparnisberechnung Sommertarif'!$B$8*SLP!C34339,"")</f>
        <v/>
      </c>
    </row>
    <row r="34360" spans="1:5" x14ac:dyDescent="0.3">
      <c r="A34360" s="25">
        <v>46380</v>
      </c>
      <c r="B34360" s="31">
        <v>0.69791666666666663</v>
      </c>
      <c r="C34360" s="46"/>
      <c r="D34360" s="29">
        <v>46380.697916666664</v>
      </c>
      <c r="E34360" s="15" t="str">
        <f>IF(AND($B$6=NB!$A$17,$B$8&gt;0),'Ersparnisberechnung Sommertarif'!$B$8*SLP!C34340,"")</f>
        <v/>
      </c>
    </row>
    <row r="34361" spans="1:5" x14ac:dyDescent="0.3">
      <c r="A34361" s="25">
        <v>46380</v>
      </c>
      <c r="B34361" s="31">
        <v>0.70833333333333337</v>
      </c>
      <c r="C34361" s="46"/>
      <c r="D34361" s="29">
        <v>46380.708333333336</v>
      </c>
      <c r="E34361" s="15" t="str">
        <f>IF(AND($B$6=NB!$A$17,$B$8&gt;0),'Ersparnisberechnung Sommertarif'!$B$8*SLP!C34341,"")</f>
        <v/>
      </c>
    </row>
    <row r="34362" spans="1:5" x14ac:dyDescent="0.3">
      <c r="A34362" s="25">
        <v>46380</v>
      </c>
      <c r="B34362" s="31">
        <v>0.71875</v>
      </c>
      <c r="C34362" s="46"/>
      <c r="D34362" s="29">
        <v>46380.71875</v>
      </c>
      <c r="E34362" s="15" t="str">
        <f>IF(AND($B$6=NB!$A$17,$B$8&gt;0),'Ersparnisberechnung Sommertarif'!$B$8*SLP!C34342,"")</f>
        <v/>
      </c>
    </row>
    <row r="34363" spans="1:5" x14ac:dyDescent="0.3">
      <c r="A34363" s="25">
        <v>46380</v>
      </c>
      <c r="B34363" s="31">
        <v>0.72916666666666663</v>
      </c>
      <c r="C34363" s="46"/>
      <c r="D34363" s="29">
        <v>46380.729166666664</v>
      </c>
      <c r="E34363" s="15" t="str">
        <f>IF(AND($B$6=NB!$A$17,$B$8&gt;0),'Ersparnisberechnung Sommertarif'!$B$8*SLP!C34343,"")</f>
        <v/>
      </c>
    </row>
    <row r="34364" spans="1:5" x14ac:dyDescent="0.3">
      <c r="A34364" s="25">
        <v>46380</v>
      </c>
      <c r="B34364" s="31">
        <v>0.73958333333333337</v>
      </c>
      <c r="C34364" s="46"/>
      <c r="D34364" s="29">
        <v>46380.739583333336</v>
      </c>
      <c r="E34364" s="15" t="str">
        <f>IF(AND($B$6=NB!$A$17,$B$8&gt;0),'Ersparnisberechnung Sommertarif'!$B$8*SLP!C34344,"")</f>
        <v/>
      </c>
    </row>
    <row r="34365" spans="1:5" x14ac:dyDescent="0.3">
      <c r="A34365" s="25">
        <v>46380</v>
      </c>
      <c r="B34365" s="31">
        <v>0.75</v>
      </c>
      <c r="C34365" s="46"/>
      <c r="D34365" s="29">
        <v>46380.75</v>
      </c>
      <c r="E34365" s="15" t="str">
        <f>IF(AND($B$6=NB!$A$17,$B$8&gt;0),'Ersparnisberechnung Sommertarif'!$B$8*SLP!C34345,"")</f>
        <v/>
      </c>
    </row>
    <row r="34366" spans="1:5" x14ac:dyDescent="0.3">
      <c r="A34366" s="25">
        <v>46380</v>
      </c>
      <c r="B34366" s="31">
        <v>0.76041666666666663</v>
      </c>
      <c r="C34366" s="46"/>
      <c r="D34366" s="29">
        <v>46380.760416666664</v>
      </c>
      <c r="E34366" s="15" t="str">
        <f>IF(AND($B$6=NB!$A$17,$B$8&gt;0),'Ersparnisberechnung Sommertarif'!$B$8*SLP!C34346,"")</f>
        <v/>
      </c>
    </row>
    <row r="34367" spans="1:5" x14ac:dyDescent="0.3">
      <c r="A34367" s="25">
        <v>46380</v>
      </c>
      <c r="B34367" s="31">
        <v>0.77083333333333337</v>
      </c>
      <c r="C34367" s="46"/>
      <c r="D34367" s="29">
        <v>46380.770833333336</v>
      </c>
      <c r="E34367" s="15" t="str">
        <f>IF(AND($B$6=NB!$A$17,$B$8&gt;0),'Ersparnisberechnung Sommertarif'!$B$8*SLP!C34347,"")</f>
        <v/>
      </c>
    </row>
    <row r="34368" spans="1:5" x14ac:dyDescent="0.3">
      <c r="A34368" s="25">
        <v>46380</v>
      </c>
      <c r="B34368" s="31">
        <v>0.78125</v>
      </c>
      <c r="C34368" s="46"/>
      <c r="D34368" s="29">
        <v>46380.78125</v>
      </c>
      <c r="E34368" s="15" t="str">
        <f>IF(AND($B$6=NB!$A$17,$B$8&gt;0),'Ersparnisberechnung Sommertarif'!$B$8*SLP!C34348,"")</f>
        <v/>
      </c>
    </row>
    <row r="34369" spans="1:5" x14ac:dyDescent="0.3">
      <c r="A34369" s="25">
        <v>46380</v>
      </c>
      <c r="B34369" s="31">
        <v>0.79166666666666663</v>
      </c>
      <c r="C34369" s="46"/>
      <c r="D34369" s="29">
        <v>46380.791666666664</v>
      </c>
      <c r="E34369" s="15" t="str">
        <f>IF(AND($B$6=NB!$A$17,$B$8&gt;0),'Ersparnisberechnung Sommertarif'!$B$8*SLP!C34349,"")</f>
        <v/>
      </c>
    </row>
    <row r="34370" spans="1:5" x14ac:dyDescent="0.3">
      <c r="A34370" s="25">
        <v>46380</v>
      </c>
      <c r="B34370" s="31">
        <v>0.80208333333333337</v>
      </c>
      <c r="C34370" s="46"/>
      <c r="D34370" s="29">
        <v>46380.802083333336</v>
      </c>
      <c r="E34370" s="15" t="str">
        <f>IF(AND($B$6=NB!$A$17,$B$8&gt;0),'Ersparnisberechnung Sommertarif'!$B$8*SLP!C34350,"")</f>
        <v/>
      </c>
    </row>
    <row r="34371" spans="1:5" x14ac:dyDescent="0.3">
      <c r="A34371" s="25">
        <v>46380</v>
      </c>
      <c r="B34371" s="31">
        <v>0.8125</v>
      </c>
      <c r="C34371" s="46"/>
      <c r="D34371" s="29">
        <v>46380.8125</v>
      </c>
      <c r="E34371" s="15" t="str">
        <f>IF(AND($B$6=NB!$A$17,$B$8&gt;0),'Ersparnisberechnung Sommertarif'!$B$8*SLP!C34351,"")</f>
        <v/>
      </c>
    </row>
    <row r="34372" spans="1:5" x14ac:dyDescent="0.3">
      <c r="A34372" s="25">
        <v>46380</v>
      </c>
      <c r="B34372" s="31">
        <v>0.82291666666666663</v>
      </c>
      <c r="C34372" s="46"/>
      <c r="D34372" s="29">
        <v>46380.822916666664</v>
      </c>
      <c r="E34372" s="15" t="str">
        <f>IF(AND($B$6=NB!$A$17,$B$8&gt;0),'Ersparnisberechnung Sommertarif'!$B$8*SLP!C34352,"")</f>
        <v/>
      </c>
    </row>
    <row r="34373" spans="1:5" x14ac:dyDescent="0.3">
      <c r="A34373" s="25">
        <v>46380</v>
      </c>
      <c r="B34373" s="31">
        <v>0.83333333333333337</v>
      </c>
      <c r="C34373" s="46"/>
      <c r="D34373" s="29">
        <v>46380.833333333336</v>
      </c>
      <c r="E34373" s="15" t="str">
        <f>IF(AND($B$6=NB!$A$17,$B$8&gt;0),'Ersparnisberechnung Sommertarif'!$B$8*SLP!C34353,"")</f>
        <v/>
      </c>
    </row>
    <row r="34374" spans="1:5" x14ac:dyDescent="0.3">
      <c r="A34374" s="25">
        <v>46380</v>
      </c>
      <c r="B34374" s="31">
        <v>0.84375</v>
      </c>
      <c r="C34374" s="46"/>
      <c r="D34374" s="29">
        <v>46380.84375</v>
      </c>
      <c r="E34374" s="15" t="str">
        <f>IF(AND($B$6=NB!$A$17,$B$8&gt;0),'Ersparnisberechnung Sommertarif'!$B$8*SLP!C34354,"")</f>
        <v/>
      </c>
    </row>
    <row r="34375" spans="1:5" x14ac:dyDescent="0.3">
      <c r="A34375" s="25">
        <v>46380</v>
      </c>
      <c r="B34375" s="31">
        <v>0.85416666666666663</v>
      </c>
      <c r="C34375" s="46"/>
      <c r="D34375" s="29">
        <v>46380.854166666664</v>
      </c>
      <c r="E34375" s="15" t="str">
        <f>IF(AND($B$6=NB!$A$17,$B$8&gt;0),'Ersparnisberechnung Sommertarif'!$B$8*SLP!C34355,"")</f>
        <v/>
      </c>
    </row>
    <row r="34376" spans="1:5" x14ac:dyDescent="0.3">
      <c r="A34376" s="25">
        <v>46380</v>
      </c>
      <c r="B34376" s="31">
        <v>0.86458333333333337</v>
      </c>
      <c r="C34376" s="46"/>
      <c r="D34376" s="29">
        <v>46380.864583333336</v>
      </c>
      <c r="E34376" s="15" t="str">
        <f>IF(AND($B$6=NB!$A$17,$B$8&gt;0),'Ersparnisberechnung Sommertarif'!$B$8*SLP!C34356,"")</f>
        <v/>
      </c>
    </row>
    <row r="34377" spans="1:5" x14ac:dyDescent="0.3">
      <c r="A34377" s="25">
        <v>46380</v>
      </c>
      <c r="B34377" s="31">
        <v>0.875</v>
      </c>
      <c r="C34377" s="46"/>
      <c r="D34377" s="29">
        <v>46380.875</v>
      </c>
      <c r="E34377" s="15" t="str">
        <f>IF(AND($B$6=NB!$A$17,$B$8&gt;0),'Ersparnisberechnung Sommertarif'!$B$8*SLP!C34357,"")</f>
        <v/>
      </c>
    </row>
    <row r="34378" spans="1:5" x14ac:dyDescent="0.3">
      <c r="A34378" s="25">
        <v>46380</v>
      </c>
      <c r="B34378" s="31">
        <v>0.88541666666666663</v>
      </c>
      <c r="C34378" s="46"/>
      <c r="D34378" s="29">
        <v>46380.885416666664</v>
      </c>
      <c r="E34378" s="15" t="str">
        <f>IF(AND($B$6=NB!$A$17,$B$8&gt;0),'Ersparnisberechnung Sommertarif'!$B$8*SLP!C34358,"")</f>
        <v/>
      </c>
    </row>
    <row r="34379" spans="1:5" x14ac:dyDescent="0.3">
      <c r="A34379" s="25">
        <v>46380</v>
      </c>
      <c r="B34379" s="31">
        <v>0.89583333333333337</v>
      </c>
      <c r="C34379" s="46"/>
      <c r="D34379" s="29">
        <v>46380.895833333336</v>
      </c>
      <c r="E34379" s="15" t="str">
        <f>IF(AND($B$6=NB!$A$17,$B$8&gt;0),'Ersparnisberechnung Sommertarif'!$B$8*SLP!C34359,"")</f>
        <v/>
      </c>
    </row>
    <row r="34380" spans="1:5" x14ac:dyDescent="0.3">
      <c r="A34380" s="25">
        <v>46380</v>
      </c>
      <c r="B34380" s="31">
        <v>0.90625</v>
      </c>
      <c r="C34380" s="46"/>
      <c r="D34380" s="29">
        <v>46380.90625</v>
      </c>
      <c r="E34380" s="15" t="str">
        <f>IF(AND($B$6=NB!$A$17,$B$8&gt;0),'Ersparnisberechnung Sommertarif'!$B$8*SLP!C34360,"")</f>
        <v/>
      </c>
    </row>
    <row r="34381" spans="1:5" x14ac:dyDescent="0.3">
      <c r="A34381" s="25">
        <v>46380</v>
      </c>
      <c r="B34381" s="31">
        <v>0.91666666666666663</v>
      </c>
      <c r="C34381" s="46"/>
      <c r="D34381" s="29">
        <v>46380.916666666664</v>
      </c>
      <c r="E34381" s="15" t="str">
        <f>IF(AND($B$6=NB!$A$17,$B$8&gt;0),'Ersparnisberechnung Sommertarif'!$B$8*SLP!C34361,"")</f>
        <v/>
      </c>
    </row>
    <row r="34382" spans="1:5" x14ac:dyDescent="0.3">
      <c r="A34382" s="25">
        <v>46380</v>
      </c>
      <c r="B34382" s="31">
        <v>0.92708333333333337</v>
      </c>
      <c r="C34382" s="46"/>
      <c r="D34382" s="29">
        <v>46380.927083333336</v>
      </c>
      <c r="E34382" s="15" t="str">
        <f>IF(AND($B$6=NB!$A$17,$B$8&gt;0),'Ersparnisberechnung Sommertarif'!$B$8*SLP!C34362,"")</f>
        <v/>
      </c>
    </row>
    <row r="34383" spans="1:5" x14ac:dyDescent="0.3">
      <c r="A34383" s="25">
        <v>46380</v>
      </c>
      <c r="B34383" s="31">
        <v>0.9375</v>
      </c>
      <c r="C34383" s="46"/>
      <c r="D34383" s="29">
        <v>46380.9375</v>
      </c>
      <c r="E34383" s="15" t="str">
        <f>IF(AND($B$6=NB!$A$17,$B$8&gt;0),'Ersparnisberechnung Sommertarif'!$B$8*SLP!C34363,"")</f>
        <v/>
      </c>
    </row>
    <row r="34384" spans="1:5" x14ac:dyDescent="0.3">
      <c r="A34384" s="25">
        <v>46380</v>
      </c>
      <c r="B34384" s="31">
        <v>0.94791666666666663</v>
      </c>
      <c r="C34384" s="46"/>
      <c r="D34384" s="29">
        <v>46380.947916666664</v>
      </c>
      <c r="E34384" s="15" t="str">
        <f>IF(AND($B$6=NB!$A$17,$B$8&gt;0),'Ersparnisberechnung Sommertarif'!$B$8*SLP!C34364,"")</f>
        <v/>
      </c>
    </row>
    <row r="34385" spans="1:5" x14ac:dyDescent="0.3">
      <c r="A34385" s="25">
        <v>46380</v>
      </c>
      <c r="B34385" s="31">
        <v>0.95833333333333337</v>
      </c>
      <c r="C34385" s="46"/>
      <c r="D34385" s="29">
        <v>46380.958333333336</v>
      </c>
      <c r="E34385" s="15" t="str">
        <f>IF(AND($B$6=NB!$A$17,$B$8&gt;0),'Ersparnisberechnung Sommertarif'!$B$8*SLP!C34365,"")</f>
        <v/>
      </c>
    </row>
    <row r="34386" spans="1:5" x14ac:dyDescent="0.3">
      <c r="A34386" s="25">
        <v>46380</v>
      </c>
      <c r="B34386" s="31">
        <v>0.96875</v>
      </c>
      <c r="C34386" s="46"/>
      <c r="D34386" s="29">
        <v>46380.96875</v>
      </c>
      <c r="E34386" s="15" t="str">
        <f>IF(AND($B$6=NB!$A$17,$B$8&gt;0),'Ersparnisberechnung Sommertarif'!$B$8*SLP!C34366,"")</f>
        <v/>
      </c>
    </row>
    <row r="34387" spans="1:5" x14ac:dyDescent="0.3">
      <c r="A34387" s="25">
        <v>46380</v>
      </c>
      <c r="B34387" s="31">
        <v>0.97916666666666663</v>
      </c>
      <c r="C34387" s="46"/>
      <c r="D34387" s="29">
        <v>46380.979166666664</v>
      </c>
      <c r="E34387" s="15" t="str">
        <f>IF(AND($B$6=NB!$A$17,$B$8&gt;0),'Ersparnisberechnung Sommertarif'!$B$8*SLP!C34367,"")</f>
        <v/>
      </c>
    </row>
    <row r="34388" spans="1:5" x14ac:dyDescent="0.3">
      <c r="A34388" s="25">
        <v>46380</v>
      </c>
      <c r="B34388" s="31">
        <v>0.98958333333333337</v>
      </c>
      <c r="C34388" s="46"/>
      <c r="D34388" s="29">
        <v>46380.989583333336</v>
      </c>
      <c r="E34388" s="15" t="str">
        <f>IF(AND($B$6=NB!$A$17,$B$8&gt;0),'Ersparnisberechnung Sommertarif'!$B$8*SLP!C34368,"")</f>
        <v/>
      </c>
    </row>
    <row r="34389" spans="1:5" x14ac:dyDescent="0.3">
      <c r="A34389" s="25">
        <v>46381</v>
      </c>
      <c r="B34389" s="31">
        <v>0</v>
      </c>
      <c r="C34389" s="46"/>
      <c r="D34389" s="29">
        <v>46381</v>
      </c>
      <c r="E34389" s="15" t="str">
        <f>IF(AND($B$6=NB!$A$17,$B$8&gt;0),'Ersparnisberechnung Sommertarif'!$B$8*SLP!C34369,"")</f>
        <v/>
      </c>
    </row>
    <row r="34390" spans="1:5" x14ac:dyDescent="0.3">
      <c r="A34390" s="25">
        <v>46381</v>
      </c>
      <c r="B34390" s="31">
        <v>1.0416666666666666E-2</v>
      </c>
      <c r="C34390" s="46"/>
      <c r="D34390" s="29">
        <v>46381.010416666664</v>
      </c>
      <c r="E34390" s="15" t="str">
        <f>IF(AND($B$6=NB!$A$17,$B$8&gt;0),'Ersparnisberechnung Sommertarif'!$B$8*SLP!C34370,"")</f>
        <v/>
      </c>
    </row>
    <row r="34391" spans="1:5" x14ac:dyDescent="0.3">
      <c r="A34391" s="25">
        <v>46381</v>
      </c>
      <c r="B34391" s="31">
        <v>2.0833333333333332E-2</v>
      </c>
      <c r="C34391" s="46"/>
      <c r="D34391" s="29">
        <v>46381.020833333336</v>
      </c>
      <c r="E34391" s="15" t="str">
        <f>IF(AND($B$6=NB!$A$17,$B$8&gt;0),'Ersparnisberechnung Sommertarif'!$B$8*SLP!C34371,"")</f>
        <v/>
      </c>
    </row>
    <row r="34392" spans="1:5" x14ac:dyDescent="0.3">
      <c r="A34392" s="25">
        <v>46381</v>
      </c>
      <c r="B34392" s="31">
        <v>3.125E-2</v>
      </c>
      <c r="C34392" s="46"/>
      <c r="D34392" s="29">
        <v>46381.03125</v>
      </c>
      <c r="E34392" s="15" t="str">
        <f>IF(AND($B$6=NB!$A$17,$B$8&gt;0),'Ersparnisberechnung Sommertarif'!$B$8*SLP!C34372,"")</f>
        <v/>
      </c>
    </row>
    <row r="34393" spans="1:5" x14ac:dyDescent="0.3">
      <c r="A34393" s="25">
        <v>46381</v>
      </c>
      <c r="B34393" s="31">
        <v>4.1666666666666664E-2</v>
      </c>
      <c r="C34393" s="46"/>
      <c r="D34393" s="29">
        <v>46381.041666666664</v>
      </c>
      <c r="E34393" s="15" t="str">
        <f>IF(AND($B$6=NB!$A$17,$B$8&gt;0),'Ersparnisberechnung Sommertarif'!$B$8*SLP!C34373,"")</f>
        <v/>
      </c>
    </row>
    <row r="34394" spans="1:5" x14ac:dyDescent="0.3">
      <c r="A34394" s="25">
        <v>46381</v>
      </c>
      <c r="B34394" s="31">
        <v>5.2083333333333336E-2</v>
      </c>
      <c r="C34394" s="46"/>
      <c r="D34394" s="29">
        <v>46381.052083333336</v>
      </c>
      <c r="E34394" s="15" t="str">
        <f>IF(AND($B$6=NB!$A$17,$B$8&gt;0),'Ersparnisberechnung Sommertarif'!$B$8*SLP!C34374,"")</f>
        <v/>
      </c>
    </row>
    <row r="34395" spans="1:5" x14ac:dyDescent="0.3">
      <c r="A34395" s="25">
        <v>46381</v>
      </c>
      <c r="B34395" s="31">
        <v>6.25E-2</v>
      </c>
      <c r="C34395" s="46"/>
      <c r="D34395" s="29">
        <v>46381.0625</v>
      </c>
      <c r="E34395" s="15" t="str">
        <f>IF(AND($B$6=NB!$A$17,$B$8&gt;0),'Ersparnisberechnung Sommertarif'!$B$8*SLP!C34375,"")</f>
        <v/>
      </c>
    </row>
    <row r="34396" spans="1:5" x14ac:dyDescent="0.3">
      <c r="A34396" s="25">
        <v>46381</v>
      </c>
      <c r="B34396" s="31">
        <v>7.2916666666666671E-2</v>
      </c>
      <c r="C34396" s="46"/>
      <c r="D34396" s="29">
        <v>46381.072916666664</v>
      </c>
      <c r="E34396" s="15" t="str">
        <f>IF(AND($B$6=NB!$A$17,$B$8&gt;0),'Ersparnisberechnung Sommertarif'!$B$8*SLP!C34376,"")</f>
        <v/>
      </c>
    </row>
    <row r="34397" spans="1:5" x14ac:dyDescent="0.3">
      <c r="A34397" s="25">
        <v>46381</v>
      </c>
      <c r="B34397" s="31">
        <v>8.3333333333333329E-2</v>
      </c>
      <c r="C34397" s="46"/>
      <c r="D34397" s="29">
        <v>46381.083333333336</v>
      </c>
      <c r="E34397" s="15" t="str">
        <f>IF(AND($B$6=NB!$A$17,$B$8&gt;0),'Ersparnisberechnung Sommertarif'!$B$8*SLP!C34377,"")</f>
        <v/>
      </c>
    </row>
    <row r="34398" spans="1:5" x14ac:dyDescent="0.3">
      <c r="A34398" s="25">
        <v>46381</v>
      </c>
      <c r="B34398" s="31">
        <v>9.375E-2</v>
      </c>
      <c r="C34398" s="46"/>
      <c r="D34398" s="29">
        <v>46381.09375</v>
      </c>
      <c r="E34398" s="15" t="str">
        <f>IF(AND($B$6=NB!$A$17,$B$8&gt;0),'Ersparnisberechnung Sommertarif'!$B$8*SLP!C34378,"")</f>
        <v/>
      </c>
    </row>
    <row r="34399" spans="1:5" x14ac:dyDescent="0.3">
      <c r="A34399" s="25">
        <v>46381</v>
      </c>
      <c r="B34399" s="31">
        <v>0.10416666666666667</v>
      </c>
      <c r="C34399" s="46"/>
      <c r="D34399" s="29">
        <v>46381.104166666664</v>
      </c>
      <c r="E34399" s="15" t="str">
        <f>IF(AND($B$6=NB!$A$17,$B$8&gt;0),'Ersparnisberechnung Sommertarif'!$B$8*SLP!C34379,"")</f>
        <v/>
      </c>
    </row>
    <row r="34400" spans="1:5" x14ac:dyDescent="0.3">
      <c r="A34400" s="25">
        <v>46381</v>
      </c>
      <c r="B34400" s="31">
        <v>0.11458333333333333</v>
      </c>
      <c r="C34400" s="46"/>
      <c r="D34400" s="29">
        <v>46381.114583333336</v>
      </c>
      <c r="E34400" s="15" t="str">
        <f>IF(AND($B$6=NB!$A$17,$B$8&gt;0),'Ersparnisberechnung Sommertarif'!$B$8*SLP!C34380,"")</f>
        <v/>
      </c>
    </row>
    <row r="34401" spans="1:5" x14ac:dyDescent="0.3">
      <c r="A34401" s="25">
        <v>46381</v>
      </c>
      <c r="B34401" s="31">
        <v>0.125</v>
      </c>
      <c r="C34401" s="46"/>
      <c r="D34401" s="29">
        <v>46381.125</v>
      </c>
      <c r="E34401" s="15" t="str">
        <f>IF(AND($B$6=NB!$A$17,$B$8&gt;0),'Ersparnisberechnung Sommertarif'!$B$8*SLP!C34381,"")</f>
        <v/>
      </c>
    </row>
    <row r="34402" spans="1:5" x14ac:dyDescent="0.3">
      <c r="A34402" s="25">
        <v>46381</v>
      </c>
      <c r="B34402" s="31">
        <v>0.13541666666666666</v>
      </c>
      <c r="C34402" s="46"/>
      <c r="D34402" s="29">
        <v>46381.135416666664</v>
      </c>
      <c r="E34402" s="15" t="str">
        <f>IF(AND($B$6=NB!$A$17,$B$8&gt;0),'Ersparnisberechnung Sommertarif'!$B$8*SLP!C34382,"")</f>
        <v/>
      </c>
    </row>
    <row r="34403" spans="1:5" x14ac:dyDescent="0.3">
      <c r="A34403" s="25">
        <v>46381</v>
      </c>
      <c r="B34403" s="31">
        <v>0.14583333333333334</v>
      </c>
      <c r="C34403" s="46"/>
      <c r="D34403" s="29">
        <v>46381.145833333336</v>
      </c>
      <c r="E34403" s="15" t="str">
        <f>IF(AND($B$6=NB!$A$17,$B$8&gt;0),'Ersparnisberechnung Sommertarif'!$B$8*SLP!C34383,"")</f>
        <v/>
      </c>
    </row>
    <row r="34404" spans="1:5" x14ac:dyDescent="0.3">
      <c r="A34404" s="25">
        <v>46381</v>
      </c>
      <c r="B34404" s="31">
        <v>0.15625</v>
      </c>
      <c r="C34404" s="46"/>
      <c r="D34404" s="29">
        <v>46381.15625</v>
      </c>
      <c r="E34404" s="15" t="str">
        <f>IF(AND($B$6=NB!$A$17,$B$8&gt;0),'Ersparnisberechnung Sommertarif'!$B$8*SLP!C34384,"")</f>
        <v/>
      </c>
    </row>
    <row r="34405" spans="1:5" x14ac:dyDescent="0.3">
      <c r="A34405" s="25">
        <v>46381</v>
      </c>
      <c r="B34405" s="31">
        <v>0.16666666666666666</v>
      </c>
      <c r="C34405" s="46"/>
      <c r="D34405" s="29">
        <v>46381.166666666664</v>
      </c>
      <c r="E34405" s="15" t="str">
        <f>IF(AND($B$6=NB!$A$17,$B$8&gt;0),'Ersparnisberechnung Sommertarif'!$B$8*SLP!C34385,"")</f>
        <v/>
      </c>
    </row>
    <row r="34406" spans="1:5" x14ac:dyDescent="0.3">
      <c r="A34406" s="25">
        <v>46381</v>
      </c>
      <c r="B34406" s="31">
        <v>0.17708333333333334</v>
      </c>
      <c r="C34406" s="46"/>
      <c r="D34406" s="29">
        <v>46381.177083333336</v>
      </c>
      <c r="E34406" s="15" t="str">
        <f>IF(AND($B$6=NB!$A$17,$B$8&gt;0),'Ersparnisberechnung Sommertarif'!$B$8*SLP!C34386,"")</f>
        <v/>
      </c>
    </row>
    <row r="34407" spans="1:5" x14ac:dyDescent="0.3">
      <c r="A34407" s="25">
        <v>46381</v>
      </c>
      <c r="B34407" s="31">
        <v>0.1875</v>
      </c>
      <c r="C34407" s="46"/>
      <c r="D34407" s="29">
        <v>46381.1875</v>
      </c>
      <c r="E34407" s="15" t="str">
        <f>IF(AND($B$6=NB!$A$17,$B$8&gt;0),'Ersparnisberechnung Sommertarif'!$B$8*SLP!C34387,"")</f>
        <v/>
      </c>
    </row>
    <row r="34408" spans="1:5" x14ac:dyDescent="0.3">
      <c r="A34408" s="25">
        <v>46381</v>
      </c>
      <c r="B34408" s="31">
        <v>0.19791666666666666</v>
      </c>
      <c r="C34408" s="46"/>
      <c r="D34408" s="29">
        <v>46381.197916666664</v>
      </c>
      <c r="E34408" s="15" t="str">
        <f>IF(AND($B$6=NB!$A$17,$B$8&gt;0),'Ersparnisberechnung Sommertarif'!$B$8*SLP!C34388,"")</f>
        <v/>
      </c>
    </row>
    <row r="34409" spans="1:5" x14ac:dyDescent="0.3">
      <c r="A34409" s="25">
        <v>46381</v>
      </c>
      <c r="B34409" s="31">
        <v>0.20833333333333334</v>
      </c>
      <c r="C34409" s="46"/>
      <c r="D34409" s="29">
        <v>46381.208333333336</v>
      </c>
      <c r="E34409" s="15" t="str">
        <f>IF(AND($B$6=NB!$A$17,$B$8&gt;0),'Ersparnisberechnung Sommertarif'!$B$8*SLP!C34389,"")</f>
        <v/>
      </c>
    </row>
    <row r="34410" spans="1:5" x14ac:dyDescent="0.3">
      <c r="A34410" s="25">
        <v>46381</v>
      </c>
      <c r="B34410" s="31">
        <v>0.21875</v>
      </c>
      <c r="C34410" s="46"/>
      <c r="D34410" s="29">
        <v>46381.21875</v>
      </c>
      <c r="E34410" s="15" t="str">
        <f>IF(AND($B$6=NB!$A$17,$B$8&gt;0),'Ersparnisberechnung Sommertarif'!$B$8*SLP!C34390,"")</f>
        <v/>
      </c>
    </row>
    <row r="34411" spans="1:5" x14ac:dyDescent="0.3">
      <c r="A34411" s="25">
        <v>46381</v>
      </c>
      <c r="B34411" s="31">
        <v>0.22916666666666666</v>
      </c>
      <c r="C34411" s="46"/>
      <c r="D34411" s="29">
        <v>46381.229166666664</v>
      </c>
      <c r="E34411" s="15" t="str">
        <f>IF(AND($B$6=NB!$A$17,$B$8&gt;0),'Ersparnisberechnung Sommertarif'!$B$8*SLP!C34391,"")</f>
        <v/>
      </c>
    </row>
    <row r="34412" spans="1:5" x14ac:dyDescent="0.3">
      <c r="A34412" s="25">
        <v>46381</v>
      </c>
      <c r="B34412" s="31">
        <v>0.23958333333333334</v>
      </c>
      <c r="C34412" s="46"/>
      <c r="D34412" s="29">
        <v>46381.239583333336</v>
      </c>
      <c r="E34412" s="15" t="str">
        <f>IF(AND($B$6=NB!$A$17,$B$8&gt;0),'Ersparnisberechnung Sommertarif'!$B$8*SLP!C34392,"")</f>
        <v/>
      </c>
    </row>
    <row r="34413" spans="1:5" x14ac:dyDescent="0.3">
      <c r="A34413" s="25">
        <v>46381</v>
      </c>
      <c r="B34413" s="31">
        <v>0.25</v>
      </c>
      <c r="C34413" s="46"/>
      <c r="D34413" s="29">
        <v>46381.25</v>
      </c>
      <c r="E34413" s="15" t="str">
        <f>IF(AND($B$6=NB!$A$17,$B$8&gt;0),'Ersparnisberechnung Sommertarif'!$B$8*SLP!C34393,"")</f>
        <v/>
      </c>
    </row>
    <row r="34414" spans="1:5" x14ac:dyDescent="0.3">
      <c r="A34414" s="25">
        <v>46381</v>
      </c>
      <c r="B34414" s="31">
        <v>0.26041666666666669</v>
      </c>
      <c r="C34414" s="46"/>
      <c r="D34414" s="29">
        <v>46381.260416666664</v>
      </c>
      <c r="E34414" s="15" t="str">
        <f>IF(AND($B$6=NB!$A$17,$B$8&gt;0),'Ersparnisberechnung Sommertarif'!$B$8*SLP!C34394,"")</f>
        <v/>
      </c>
    </row>
    <row r="34415" spans="1:5" x14ac:dyDescent="0.3">
      <c r="A34415" s="25">
        <v>46381</v>
      </c>
      <c r="B34415" s="31">
        <v>0.27083333333333331</v>
      </c>
      <c r="C34415" s="46"/>
      <c r="D34415" s="29">
        <v>46381.270833333336</v>
      </c>
      <c r="E34415" s="15" t="str">
        <f>IF(AND($B$6=NB!$A$17,$B$8&gt;0),'Ersparnisberechnung Sommertarif'!$B$8*SLP!C34395,"")</f>
        <v/>
      </c>
    </row>
    <row r="34416" spans="1:5" x14ac:dyDescent="0.3">
      <c r="A34416" s="25">
        <v>46381</v>
      </c>
      <c r="B34416" s="31">
        <v>0.28125</v>
      </c>
      <c r="C34416" s="46"/>
      <c r="D34416" s="29">
        <v>46381.28125</v>
      </c>
      <c r="E34416" s="15" t="str">
        <f>IF(AND($B$6=NB!$A$17,$B$8&gt;0),'Ersparnisberechnung Sommertarif'!$B$8*SLP!C34396,"")</f>
        <v/>
      </c>
    </row>
    <row r="34417" spans="1:5" x14ac:dyDescent="0.3">
      <c r="A34417" s="25">
        <v>46381</v>
      </c>
      <c r="B34417" s="31">
        <v>0.29166666666666669</v>
      </c>
      <c r="C34417" s="46"/>
      <c r="D34417" s="29">
        <v>46381.291666666664</v>
      </c>
      <c r="E34417" s="15" t="str">
        <f>IF(AND($B$6=NB!$A$17,$B$8&gt;0),'Ersparnisberechnung Sommertarif'!$B$8*SLP!C34397,"")</f>
        <v/>
      </c>
    </row>
    <row r="34418" spans="1:5" x14ac:dyDescent="0.3">
      <c r="A34418" s="25">
        <v>46381</v>
      </c>
      <c r="B34418" s="31">
        <v>0.30208333333333331</v>
      </c>
      <c r="C34418" s="46"/>
      <c r="D34418" s="29">
        <v>46381.302083333336</v>
      </c>
      <c r="E34418" s="15" t="str">
        <f>IF(AND($B$6=NB!$A$17,$B$8&gt;0),'Ersparnisberechnung Sommertarif'!$B$8*SLP!C34398,"")</f>
        <v/>
      </c>
    </row>
    <row r="34419" spans="1:5" x14ac:dyDescent="0.3">
      <c r="A34419" s="25">
        <v>46381</v>
      </c>
      <c r="B34419" s="31">
        <v>0.3125</v>
      </c>
      <c r="C34419" s="46"/>
      <c r="D34419" s="29">
        <v>46381.3125</v>
      </c>
      <c r="E34419" s="15" t="str">
        <f>IF(AND($B$6=NB!$A$17,$B$8&gt;0),'Ersparnisberechnung Sommertarif'!$B$8*SLP!C34399,"")</f>
        <v/>
      </c>
    </row>
    <row r="34420" spans="1:5" x14ac:dyDescent="0.3">
      <c r="A34420" s="25">
        <v>46381</v>
      </c>
      <c r="B34420" s="31">
        <v>0.32291666666666669</v>
      </c>
      <c r="C34420" s="46"/>
      <c r="D34420" s="29">
        <v>46381.322916666664</v>
      </c>
      <c r="E34420" s="15" t="str">
        <f>IF(AND($B$6=NB!$A$17,$B$8&gt;0),'Ersparnisberechnung Sommertarif'!$B$8*SLP!C34400,"")</f>
        <v/>
      </c>
    </row>
    <row r="34421" spans="1:5" x14ac:dyDescent="0.3">
      <c r="A34421" s="25">
        <v>46381</v>
      </c>
      <c r="B34421" s="31">
        <v>0.33333333333333331</v>
      </c>
      <c r="C34421" s="46"/>
      <c r="D34421" s="29">
        <v>46381.333333333336</v>
      </c>
      <c r="E34421" s="15" t="str">
        <f>IF(AND($B$6=NB!$A$17,$B$8&gt;0),'Ersparnisberechnung Sommertarif'!$B$8*SLP!C34401,"")</f>
        <v/>
      </c>
    </row>
    <row r="34422" spans="1:5" x14ac:dyDescent="0.3">
      <c r="A34422" s="25">
        <v>46381</v>
      </c>
      <c r="B34422" s="31">
        <v>0.34375</v>
      </c>
      <c r="C34422" s="46"/>
      <c r="D34422" s="29">
        <v>46381.34375</v>
      </c>
      <c r="E34422" s="15" t="str">
        <f>IF(AND($B$6=NB!$A$17,$B$8&gt;0),'Ersparnisberechnung Sommertarif'!$B$8*SLP!C34402,"")</f>
        <v/>
      </c>
    </row>
    <row r="34423" spans="1:5" x14ac:dyDescent="0.3">
      <c r="A34423" s="25">
        <v>46381</v>
      </c>
      <c r="B34423" s="31">
        <v>0.35416666666666669</v>
      </c>
      <c r="C34423" s="46"/>
      <c r="D34423" s="29">
        <v>46381.354166666664</v>
      </c>
      <c r="E34423" s="15" t="str">
        <f>IF(AND($B$6=NB!$A$17,$B$8&gt;0),'Ersparnisberechnung Sommertarif'!$B$8*SLP!C34403,"")</f>
        <v/>
      </c>
    </row>
    <row r="34424" spans="1:5" x14ac:dyDescent="0.3">
      <c r="A34424" s="25">
        <v>46381</v>
      </c>
      <c r="B34424" s="31">
        <v>0.36458333333333331</v>
      </c>
      <c r="C34424" s="46"/>
      <c r="D34424" s="29">
        <v>46381.364583333336</v>
      </c>
      <c r="E34424" s="15" t="str">
        <f>IF(AND($B$6=NB!$A$17,$B$8&gt;0),'Ersparnisberechnung Sommertarif'!$B$8*SLP!C34404,"")</f>
        <v/>
      </c>
    </row>
    <row r="34425" spans="1:5" x14ac:dyDescent="0.3">
      <c r="A34425" s="25">
        <v>46381</v>
      </c>
      <c r="B34425" s="31">
        <v>0.375</v>
      </c>
      <c r="C34425" s="46"/>
      <c r="D34425" s="29">
        <v>46381.375</v>
      </c>
      <c r="E34425" s="15" t="str">
        <f>IF(AND($B$6=NB!$A$17,$B$8&gt;0),'Ersparnisberechnung Sommertarif'!$B$8*SLP!C34405,"")</f>
        <v/>
      </c>
    </row>
    <row r="34426" spans="1:5" x14ac:dyDescent="0.3">
      <c r="A34426" s="25">
        <v>46381</v>
      </c>
      <c r="B34426" s="31">
        <v>0.38541666666666669</v>
      </c>
      <c r="C34426" s="46"/>
      <c r="D34426" s="29">
        <v>46381.385416666664</v>
      </c>
      <c r="E34426" s="15" t="str">
        <f>IF(AND($B$6=NB!$A$17,$B$8&gt;0),'Ersparnisberechnung Sommertarif'!$B$8*SLP!C34406,"")</f>
        <v/>
      </c>
    </row>
    <row r="34427" spans="1:5" x14ac:dyDescent="0.3">
      <c r="A34427" s="25">
        <v>46381</v>
      </c>
      <c r="B34427" s="31">
        <v>0.39583333333333331</v>
      </c>
      <c r="C34427" s="46"/>
      <c r="D34427" s="29">
        <v>46381.395833333336</v>
      </c>
      <c r="E34427" s="15" t="str">
        <f>IF(AND($B$6=NB!$A$17,$B$8&gt;0),'Ersparnisberechnung Sommertarif'!$B$8*SLP!C34407,"")</f>
        <v/>
      </c>
    </row>
    <row r="34428" spans="1:5" x14ac:dyDescent="0.3">
      <c r="A34428" s="25">
        <v>46381</v>
      </c>
      <c r="B34428" s="31">
        <v>0.40625</v>
      </c>
      <c r="C34428" s="46"/>
      <c r="D34428" s="29">
        <v>46381.40625</v>
      </c>
      <c r="E34428" s="15" t="str">
        <f>IF(AND($B$6=NB!$A$17,$B$8&gt;0),'Ersparnisberechnung Sommertarif'!$B$8*SLP!C34408,"")</f>
        <v/>
      </c>
    </row>
    <row r="34429" spans="1:5" x14ac:dyDescent="0.3">
      <c r="A34429" s="25">
        <v>46381</v>
      </c>
      <c r="B34429" s="31">
        <v>0.41666666666666669</v>
      </c>
      <c r="C34429" s="46"/>
      <c r="D34429" s="29">
        <v>46381.416666666664</v>
      </c>
      <c r="E34429" s="15" t="str">
        <f>IF(AND($B$6=NB!$A$17,$B$8&gt;0),'Ersparnisberechnung Sommertarif'!$B$8*SLP!C34409,"")</f>
        <v/>
      </c>
    </row>
    <row r="34430" spans="1:5" x14ac:dyDescent="0.3">
      <c r="A34430" s="25">
        <v>46381</v>
      </c>
      <c r="B34430" s="31">
        <v>0.42708333333333331</v>
      </c>
      <c r="C34430" s="46"/>
      <c r="D34430" s="29">
        <v>46381.427083333336</v>
      </c>
      <c r="E34430" s="15" t="str">
        <f>IF(AND($B$6=NB!$A$17,$B$8&gt;0),'Ersparnisberechnung Sommertarif'!$B$8*SLP!C34410,"")</f>
        <v/>
      </c>
    </row>
    <row r="34431" spans="1:5" x14ac:dyDescent="0.3">
      <c r="A34431" s="25">
        <v>46381</v>
      </c>
      <c r="B34431" s="31">
        <v>0.4375</v>
      </c>
      <c r="C34431" s="46"/>
      <c r="D34431" s="29">
        <v>46381.4375</v>
      </c>
      <c r="E34431" s="15" t="str">
        <f>IF(AND($B$6=NB!$A$17,$B$8&gt;0),'Ersparnisberechnung Sommertarif'!$B$8*SLP!C34411,"")</f>
        <v/>
      </c>
    </row>
    <row r="34432" spans="1:5" x14ac:dyDescent="0.3">
      <c r="A34432" s="25">
        <v>46381</v>
      </c>
      <c r="B34432" s="31">
        <v>0.44791666666666669</v>
      </c>
      <c r="C34432" s="46"/>
      <c r="D34432" s="29">
        <v>46381.447916666664</v>
      </c>
      <c r="E34432" s="15" t="str">
        <f>IF(AND($B$6=NB!$A$17,$B$8&gt;0),'Ersparnisberechnung Sommertarif'!$B$8*SLP!C34412,"")</f>
        <v/>
      </c>
    </row>
    <row r="34433" spans="1:5" x14ac:dyDescent="0.3">
      <c r="A34433" s="25">
        <v>46381</v>
      </c>
      <c r="B34433" s="31">
        <v>0.45833333333333331</v>
      </c>
      <c r="C34433" s="46"/>
      <c r="D34433" s="29">
        <v>46381.458333333336</v>
      </c>
      <c r="E34433" s="15" t="str">
        <f>IF(AND($B$6=NB!$A$17,$B$8&gt;0),'Ersparnisberechnung Sommertarif'!$B$8*SLP!C34413,"")</f>
        <v/>
      </c>
    </row>
    <row r="34434" spans="1:5" x14ac:dyDescent="0.3">
      <c r="A34434" s="25">
        <v>46381</v>
      </c>
      <c r="B34434" s="31">
        <v>0.46875</v>
      </c>
      <c r="C34434" s="46"/>
      <c r="D34434" s="29">
        <v>46381.46875</v>
      </c>
      <c r="E34434" s="15" t="str">
        <f>IF(AND($B$6=NB!$A$17,$B$8&gt;0),'Ersparnisberechnung Sommertarif'!$B$8*SLP!C34414,"")</f>
        <v/>
      </c>
    </row>
    <row r="34435" spans="1:5" x14ac:dyDescent="0.3">
      <c r="A34435" s="25">
        <v>46381</v>
      </c>
      <c r="B34435" s="31">
        <v>0.47916666666666669</v>
      </c>
      <c r="C34435" s="46"/>
      <c r="D34435" s="29">
        <v>46381.479166666664</v>
      </c>
      <c r="E34435" s="15" t="str">
        <f>IF(AND($B$6=NB!$A$17,$B$8&gt;0),'Ersparnisberechnung Sommertarif'!$B$8*SLP!C34415,"")</f>
        <v/>
      </c>
    </row>
    <row r="34436" spans="1:5" x14ac:dyDescent="0.3">
      <c r="A34436" s="25">
        <v>46381</v>
      </c>
      <c r="B34436" s="31">
        <v>0.48958333333333331</v>
      </c>
      <c r="C34436" s="46"/>
      <c r="D34436" s="29">
        <v>46381.489583333336</v>
      </c>
      <c r="E34436" s="15" t="str">
        <f>IF(AND($B$6=NB!$A$17,$B$8&gt;0),'Ersparnisberechnung Sommertarif'!$B$8*SLP!C34416,"")</f>
        <v/>
      </c>
    </row>
    <row r="34437" spans="1:5" x14ac:dyDescent="0.3">
      <c r="A34437" s="25">
        <v>46381</v>
      </c>
      <c r="B34437" s="31">
        <v>0.5</v>
      </c>
      <c r="C34437" s="46"/>
      <c r="D34437" s="29">
        <v>46381.5</v>
      </c>
      <c r="E34437" s="15" t="str">
        <f>IF(AND($B$6=NB!$A$17,$B$8&gt;0),'Ersparnisberechnung Sommertarif'!$B$8*SLP!C34417,"")</f>
        <v/>
      </c>
    </row>
    <row r="34438" spans="1:5" x14ac:dyDescent="0.3">
      <c r="A34438" s="25">
        <v>46381</v>
      </c>
      <c r="B34438" s="31">
        <v>0.51041666666666663</v>
      </c>
      <c r="C34438" s="46"/>
      <c r="D34438" s="29">
        <v>46381.510416666664</v>
      </c>
      <c r="E34438" s="15" t="str">
        <f>IF(AND($B$6=NB!$A$17,$B$8&gt;0),'Ersparnisberechnung Sommertarif'!$B$8*SLP!C34418,"")</f>
        <v/>
      </c>
    </row>
    <row r="34439" spans="1:5" x14ac:dyDescent="0.3">
      <c r="A34439" s="25">
        <v>46381</v>
      </c>
      <c r="B34439" s="31">
        <v>0.52083333333333337</v>
      </c>
      <c r="C34439" s="46"/>
      <c r="D34439" s="29">
        <v>46381.520833333336</v>
      </c>
      <c r="E34439" s="15" t="str">
        <f>IF(AND($B$6=NB!$A$17,$B$8&gt;0),'Ersparnisberechnung Sommertarif'!$B$8*SLP!C34419,"")</f>
        <v/>
      </c>
    </row>
    <row r="34440" spans="1:5" x14ac:dyDescent="0.3">
      <c r="A34440" s="25">
        <v>46381</v>
      </c>
      <c r="B34440" s="31">
        <v>0.53125</v>
      </c>
      <c r="C34440" s="46"/>
      <c r="D34440" s="29">
        <v>46381.53125</v>
      </c>
      <c r="E34440" s="15" t="str">
        <f>IF(AND($B$6=NB!$A$17,$B$8&gt;0),'Ersparnisberechnung Sommertarif'!$B$8*SLP!C34420,"")</f>
        <v/>
      </c>
    </row>
    <row r="34441" spans="1:5" x14ac:dyDescent="0.3">
      <c r="A34441" s="25">
        <v>46381</v>
      </c>
      <c r="B34441" s="31">
        <v>0.54166666666666663</v>
      </c>
      <c r="C34441" s="46"/>
      <c r="D34441" s="29">
        <v>46381.541666666664</v>
      </c>
      <c r="E34441" s="15" t="str">
        <f>IF(AND($B$6=NB!$A$17,$B$8&gt;0),'Ersparnisberechnung Sommertarif'!$B$8*SLP!C34421,"")</f>
        <v/>
      </c>
    </row>
    <row r="34442" spans="1:5" x14ac:dyDescent="0.3">
      <c r="A34442" s="25">
        <v>46381</v>
      </c>
      <c r="B34442" s="31">
        <v>0.55208333333333337</v>
      </c>
      <c r="C34442" s="46"/>
      <c r="D34442" s="29">
        <v>46381.552083333336</v>
      </c>
      <c r="E34442" s="15" t="str">
        <f>IF(AND($B$6=NB!$A$17,$B$8&gt;0),'Ersparnisberechnung Sommertarif'!$B$8*SLP!C34422,"")</f>
        <v/>
      </c>
    </row>
    <row r="34443" spans="1:5" x14ac:dyDescent="0.3">
      <c r="A34443" s="25">
        <v>46381</v>
      </c>
      <c r="B34443" s="31">
        <v>0.5625</v>
      </c>
      <c r="C34443" s="46"/>
      <c r="D34443" s="29">
        <v>46381.5625</v>
      </c>
      <c r="E34443" s="15" t="str">
        <f>IF(AND($B$6=NB!$A$17,$B$8&gt;0),'Ersparnisberechnung Sommertarif'!$B$8*SLP!C34423,"")</f>
        <v/>
      </c>
    </row>
    <row r="34444" spans="1:5" x14ac:dyDescent="0.3">
      <c r="A34444" s="25">
        <v>46381</v>
      </c>
      <c r="B34444" s="31">
        <v>0.57291666666666663</v>
      </c>
      <c r="C34444" s="46"/>
      <c r="D34444" s="29">
        <v>46381.572916666664</v>
      </c>
      <c r="E34444" s="15" t="str">
        <f>IF(AND($B$6=NB!$A$17,$B$8&gt;0),'Ersparnisberechnung Sommertarif'!$B$8*SLP!C34424,"")</f>
        <v/>
      </c>
    </row>
    <row r="34445" spans="1:5" x14ac:dyDescent="0.3">
      <c r="A34445" s="25">
        <v>46381</v>
      </c>
      <c r="B34445" s="31">
        <v>0.58333333333333337</v>
      </c>
      <c r="C34445" s="46"/>
      <c r="D34445" s="29">
        <v>46381.583333333336</v>
      </c>
      <c r="E34445" s="15" t="str">
        <f>IF(AND($B$6=NB!$A$17,$B$8&gt;0),'Ersparnisberechnung Sommertarif'!$B$8*SLP!C34425,"")</f>
        <v/>
      </c>
    </row>
    <row r="34446" spans="1:5" x14ac:dyDescent="0.3">
      <c r="A34446" s="25">
        <v>46381</v>
      </c>
      <c r="B34446" s="31">
        <v>0.59375</v>
      </c>
      <c r="C34446" s="46"/>
      <c r="D34446" s="29">
        <v>46381.59375</v>
      </c>
      <c r="E34446" s="15" t="str">
        <f>IF(AND($B$6=NB!$A$17,$B$8&gt;0),'Ersparnisberechnung Sommertarif'!$B$8*SLP!C34426,"")</f>
        <v/>
      </c>
    </row>
    <row r="34447" spans="1:5" x14ac:dyDescent="0.3">
      <c r="A34447" s="25">
        <v>46381</v>
      </c>
      <c r="B34447" s="31">
        <v>0.60416666666666663</v>
      </c>
      <c r="C34447" s="46"/>
      <c r="D34447" s="29">
        <v>46381.604166666664</v>
      </c>
      <c r="E34447" s="15" t="str">
        <f>IF(AND($B$6=NB!$A$17,$B$8&gt;0),'Ersparnisberechnung Sommertarif'!$B$8*SLP!C34427,"")</f>
        <v/>
      </c>
    </row>
    <row r="34448" spans="1:5" x14ac:dyDescent="0.3">
      <c r="A34448" s="25">
        <v>46381</v>
      </c>
      <c r="B34448" s="31">
        <v>0.61458333333333337</v>
      </c>
      <c r="C34448" s="46"/>
      <c r="D34448" s="29">
        <v>46381.614583333336</v>
      </c>
      <c r="E34448" s="15" t="str">
        <f>IF(AND($B$6=NB!$A$17,$B$8&gt;0),'Ersparnisberechnung Sommertarif'!$B$8*SLP!C34428,"")</f>
        <v/>
      </c>
    </row>
    <row r="34449" spans="1:5" x14ac:dyDescent="0.3">
      <c r="A34449" s="25">
        <v>46381</v>
      </c>
      <c r="B34449" s="31">
        <v>0.625</v>
      </c>
      <c r="C34449" s="46"/>
      <c r="D34449" s="29">
        <v>46381.625</v>
      </c>
      <c r="E34449" s="15" t="str">
        <f>IF(AND($B$6=NB!$A$17,$B$8&gt;0),'Ersparnisberechnung Sommertarif'!$B$8*SLP!C34429,"")</f>
        <v/>
      </c>
    </row>
    <row r="34450" spans="1:5" x14ac:dyDescent="0.3">
      <c r="A34450" s="25">
        <v>46381</v>
      </c>
      <c r="B34450" s="31">
        <v>0.63541666666666663</v>
      </c>
      <c r="C34450" s="46"/>
      <c r="D34450" s="29">
        <v>46381.635416666664</v>
      </c>
      <c r="E34450" s="15" t="str">
        <f>IF(AND($B$6=NB!$A$17,$B$8&gt;0),'Ersparnisberechnung Sommertarif'!$B$8*SLP!C34430,"")</f>
        <v/>
      </c>
    </row>
    <row r="34451" spans="1:5" x14ac:dyDescent="0.3">
      <c r="A34451" s="25">
        <v>46381</v>
      </c>
      <c r="B34451" s="31">
        <v>0.64583333333333337</v>
      </c>
      <c r="C34451" s="46"/>
      <c r="D34451" s="29">
        <v>46381.645833333336</v>
      </c>
      <c r="E34451" s="15" t="str">
        <f>IF(AND($B$6=NB!$A$17,$B$8&gt;0),'Ersparnisberechnung Sommertarif'!$B$8*SLP!C34431,"")</f>
        <v/>
      </c>
    </row>
    <row r="34452" spans="1:5" x14ac:dyDescent="0.3">
      <c r="A34452" s="25">
        <v>46381</v>
      </c>
      <c r="B34452" s="31">
        <v>0.65625</v>
      </c>
      <c r="C34452" s="46"/>
      <c r="D34452" s="29">
        <v>46381.65625</v>
      </c>
      <c r="E34452" s="15" t="str">
        <f>IF(AND($B$6=NB!$A$17,$B$8&gt;0),'Ersparnisberechnung Sommertarif'!$B$8*SLP!C34432,"")</f>
        <v/>
      </c>
    </row>
    <row r="34453" spans="1:5" x14ac:dyDescent="0.3">
      <c r="A34453" s="25">
        <v>46381</v>
      </c>
      <c r="B34453" s="31">
        <v>0.66666666666666663</v>
      </c>
      <c r="C34453" s="46"/>
      <c r="D34453" s="29">
        <v>46381.666666666664</v>
      </c>
      <c r="E34453" s="15" t="str">
        <f>IF(AND($B$6=NB!$A$17,$B$8&gt;0),'Ersparnisberechnung Sommertarif'!$B$8*SLP!C34433,"")</f>
        <v/>
      </c>
    </row>
    <row r="34454" spans="1:5" x14ac:dyDescent="0.3">
      <c r="A34454" s="25">
        <v>46381</v>
      </c>
      <c r="B34454" s="31">
        <v>0.67708333333333337</v>
      </c>
      <c r="C34454" s="46"/>
      <c r="D34454" s="29">
        <v>46381.677083333336</v>
      </c>
      <c r="E34454" s="15" t="str">
        <f>IF(AND($B$6=NB!$A$17,$B$8&gt;0),'Ersparnisberechnung Sommertarif'!$B$8*SLP!C34434,"")</f>
        <v/>
      </c>
    </row>
    <row r="34455" spans="1:5" x14ac:dyDescent="0.3">
      <c r="A34455" s="25">
        <v>46381</v>
      </c>
      <c r="B34455" s="31">
        <v>0.6875</v>
      </c>
      <c r="C34455" s="46"/>
      <c r="D34455" s="29">
        <v>46381.6875</v>
      </c>
      <c r="E34455" s="15" t="str">
        <f>IF(AND($B$6=NB!$A$17,$B$8&gt;0),'Ersparnisberechnung Sommertarif'!$B$8*SLP!C34435,"")</f>
        <v/>
      </c>
    </row>
    <row r="34456" spans="1:5" x14ac:dyDescent="0.3">
      <c r="A34456" s="25">
        <v>46381</v>
      </c>
      <c r="B34456" s="31">
        <v>0.69791666666666663</v>
      </c>
      <c r="C34456" s="46"/>
      <c r="D34456" s="29">
        <v>46381.697916666664</v>
      </c>
      <c r="E34456" s="15" t="str">
        <f>IF(AND($B$6=NB!$A$17,$B$8&gt;0),'Ersparnisberechnung Sommertarif'!$B$8*SLP!C34436,"")</f>
        <v/>
      </c>
    </row>
    <row r="34457" spans="1:5" x14ac:dyDescent="0.3">
      <c r="A34457" s="25">
        <v>46381</v>
      </c>
      <c r="B34457" s="31">
        <v>0.70833333333333337</v>
      </c>
      <c r="C34457" s="46"/>
      <c r="D34457" s="29">
        <v>46381.708333333336</v>
      </c>
      <c r="E34457" s="15" t="str">
        <f>IF(AND($B$6=NB!$A$17,$B$8&gt;0),'Ersparnisberechnung Sommertarif'!$B$8*SLP!C34437,"")</f>
        <v/>
      </c>
    </row>
    <row r="34458" spans="1:5" x14ac:dyDescent="0.3">
      <c r="A34458" s="25">
        <v>46381</v>
      </c>
      <c r="B34458" s="31">
        <v>0.71875</v>
      </c>
      <c r="C34458" s="46"/>
      <c r="D34458" s="29">
        <v>46381.71875</v>
      </c>
      <c r="E34458" s="15" t="str">
        <f>IF(AND($B$6=NB!$A$17,$B$8&gt;0),'Ersparnisberechnung Sommertarif'!$B$8*SLP!C34438,"")</f>
        <v/>
      </c>
    </row>
    <row r="34459" spans="1:5" x14ac:dyDescent="0.3">
      <c r="A34459" s="25">
        <v>46381</v>
      </c>
      <c r="B34459" s="31">
        <v>0.72916666666666663</v>
      </c>
      <c r="C34459" s="46"/>
      <c r="D34459" s="29">
        <v>46381.729166666664</v>
      </c>
      <c r="E34459" s="15" t="str">
        <f>IF(AND($B$6=NB!$A$17,$B$8&gt;0),'Ersparnisberechnung Sommertarif'!$B$8*SLP!C34439,"")</f>
        <v/>
      </c>
    </row>
    <row r="34460" spans="1:5" x14ac:dyDescent="0.3">
      <c r="A34460" s="25">
        <v>46381</v>
      </c>
      <c r="B34460" s="31">
        <v>0.73958333333333337</v>
      </c>
      <c r="C34460" s="46"/>
      <c r="D34460" s="29">
        <v>46381.739583333336</v>
      </c>
      <c r="E34460" s="15" t="str">
        <f>IF(AND($B$6=NB!$A$17,$B$8&gt;0),'Ersparnisberechnung Sommertarif'!$B$8*SLP!C34440,"")</f>
        <v/>
      </c>
    </row>
    <row r="34461" spans="1:5" x14ac:dyDescent="0.3">
      <c r="A34461" s="25">
        <v>46381</v>
      </c>
      <c r="B34461" s="31">
        <v>0.75</v>
      </c>
      <c r="C34461" s="46"/>
      <c r="D34461" s="29">
        <v>46381.75</v>
      </c>
      <c r="E34461" s="15" t="str">
        <f>IF(AND($B$6=NB!$A$17,$B$8&gt;0),'Ersparnisberechnung Sommertarif'!$B$8*SLP!C34441,"")</f>
        <v/>
      </c>
    </row>
    <row r="34462" spans="1:5" x14ac:dyDescent="0.3">
      <c r="A34462" s="25">
        <v>46381</v>
      </c>
      <c r="B34462" s="31">
        <v>0.76041666666666663</v>
      </c>
      <c r="C34462" s="46"/>
      <c r="D34462" s="29">
        <v>46381.760416666664</v>
      </c>
      <c r="E34462" s="15" t="str">
        <f>IF(AND($B$6=NB!$A$17,$B$8&gt;0),'Ersparnisberechnung Sommertarif'!$B$8*SLP!C34442,"")</f>
        <v/>
      </c>
    </row>
    <row r="34463" spans="1:5" x14ac:dyDescent="0.3">
      <c r="A34463" s="25">
        <v>46381</v>
      </c>
      <c r="B34463" s="31">
        <v>0.77083333333333337</v>
      </c>
      <c r="C34463" s="46"/>
      <c r="D34463" s="29">
        <v>46381.770833333336</v>
      </c>
      <c r="E34463" s="15" t="str">
        <f>IF(AND($B$6=NB!$A$17,$B$8&gt;0),'Ersparnisberechnung Sommertarif'!$B$8*SLP!C34443,"")</f>
        <v/>
      </c>
    </row>
    <row r="34464" spans="1:5" x14ac:dyDescent="0.3">
      <c r="A34464" s="25">
        <v>46381</v>
      </c>
      <c r="B34464" s="31">
        <v>0.78125</v>
      </c>
      <c r="C34464" s="46"/>
      <c r="D34464" s="29">
        <v>46381.78125</v>
      </c>
      <c r="E34464" s="15" t="str">
        <f>IF(AND($B$6=NB!$A$17,$B$8&gt;0),'Ersparnisberechnung Sommertarif'!$B$8*SLP!C34444,"")</f>
        <v/>
      </c>
    </row>
    <row r="34465" spans="1:5" x14ac:dyDescent="0.3">
      <c r="A34465" s="25">
        <v>46381</v>
      </c>
      <c r="B34465" s="31">
        <v>0.79166666666666663</v>
      </c>
      <c r="C34465" s="46"/>
      <c r="D34465" s="29">
        <v>46381.791666666664</v>
      </c>
      <c r="E34465" s="15" t="str">
        <f>IF(AND($B$6=NB!$A$17,$B$8&gt;0),'Ersparnisberechnung Sommertarif'!$B$8*SLP!C34445,"")</f>
        <v/>
      </c>
    </row>
    <row r="34466" spans="1:5" x14ac:dyDescent="0.3">
      <c r="A34466" s="25">
        <v>46381</v>
      </c>
      <c r="B34466" s="31">
        <v>0.80208333333333337</v>
      </c>
      <c r="C34466" s="46"/>
      <c r="D34466" s="29">
        <v>46381.802083333336</v>
      </c>
      <c r="E34466" s="15" t="str">
        <f>IF(AND($B$6=NB!$A$17,$B$8&gt;0),'Ersparnisberechnung Sommertarif'!$B$8*SLP!C34446,"")</f>
        <v/>
      </c>
    </row>
    <row r="34467" spans="1:5" x14ac:dyDescent="0.3">
      <c r="A34467" s="25">
        <v>46381</v>
      </c>
      <c r="B34467" s="31">
        <v>0.8125</v>
      </c>
      <c r="C34467" s="46"/>
      <c r="D34467" s="29">
        <v>46381.8125</v>
      </c>
      <c r="E34467" s="15" t="str">
        <f>IF(AND($B$6=NB!$A$17,$B$8&gt;0),'Ersparnisberechnung Sommertarif'!$B$8*SLP!C34447,"")</f>
        <v/>
      </c>
    </row>
    <row r="34468" spans="1:5" x14ac:dyDescent="0.3">
      <c r="A34468" s="25">
        <v>46381</v>
      </c>
      <c r="B34468" s="31">
        <v>0.82291666666666663</v>
      </c>
      <c r="C34468" s="46"/>
      <c r="D34468" s="29">
        <v>46381.822916666664</v>
      </c>
      <c r="E34468" s="15" t="str">
        <f>IF(AND($B$6=NB!$A$17,$B$8&gt;0),'Ersparnisberechnung Sommertarif'!$B$8*SLP!C34448,"")</f>
        <v/>
      </c>
    </row>
    <row r="34469" spans="1:5" x14ac:dyDescent="0.3">
      <c r="A34469" s="25">
        <v>46381</v>
      </c>
      <c r="B34469" s="31">
        <v>0.83333333333333337</v>
      </c>
      <c r="C34469" s="46"/>
      <c r="D34469" s="29">
        <v>46381.833333333336</v>
      </c>
      <c r="E34469" s="15" t="str">
        <f>IF(AND($B$6=NB!$A$17,$B$8&gt;0),'Ersparnisberechnung Sommertarif'!$B$8*SLP!C34449,"")</f>
        <v/>
      </c>
    </row>
    <row r="34470" spans="1:5" x14ac:dyDescent="0.3">
      <c r="A34470" s="25">
        <v>46381</v>
      </c>
      <c r="B34470" s="31">
        <v>0.84375</v>
      </c>
      <c r="C34470" s="46"/>
      <c r="D34470" s="29">
        <v>46381.84375</v>
      </c>
      <c r="E34470" s="15" t="str">
        <f>IF(AND($B$6=NB!$A$17,$B$8&gt;0),'Ersparnisberechnung Sommertarif'!$B$8*SLP!C34450,"")</f>
        <v/>
      </c>
    </row>
    <row r="34471" spans="1:5" x14ac:dyDescent="0.3">
      <c r="A34471" s="25">
        <v>46381</v>
      </c>
      <c r="B34471" s="31">
        <v>0.85416666666666663</v>
      </c>
      <c r="C34471" s="46"/>
      <c r="D34471" s="29">
        <v>46381.854166666664</v>
      </c>
      <c r="E34471" s="15" t="str">
        <f>IF(AND($B$6=NB!$A$17,$B$8&gt;0),'Ersparnisberechnung Sommertarif'!$B$8*SLP!C34451,"")</f>
        <v/>
      </c>
    </row>
    <row r="34472" spans="1:5" x14ac:dyDescent="0.3">
      <c r="A34472" s="25">
        <v>46381</v>
      </c>
      <c r="B34472" s="31">
        <v>0.86458333333333337</v>
      </c>
      <c r="C34472" s="46"/>
      <c r="D34472" s="29">
        <v>46381.864583333336</v>
      </c>
      <c r="E34472" s="15" t="str">
        <f>IF(AND($B$6=NB!$A$17,$B$8&gt;0),'Ersparnisberechnung Sommertarif'!$B$8*SLP!C34452,"")</f>
        <v/>
      </c>
    </row>
    <row r="34473" spans="1:5" x14ac:dyDescent="0.3">
      <c r="A34473" s="25">
        <v>46381</v>
      </c>
      <c r="B34473" s="31">
        <v>0.875</v>
      </c>
      <c r="C34473" s="46"/>
      <c r="D34473" s="29">
        <v>46381.875</v>
      </c>
      <c r="E34473" s="15" t="str">
        <f>IF(AND($B$6=NB!$A$17,$B$8&gt;0),'Ersparnisberechnung Sommertarif'!$B$8*SLP!C34453,"")</f>
        <v/>
      </c>
    </row>
    <row r="34474" spans="1:5" x14ac:dyDescent="0.3">
      <c r="A34474" s="25">
        <v>46381</v>
      </c>
      <c r="B34474" s="31">
        <v>0.88541666666666663</v>
      </c>
      <c r="C34474" s="46"/>
      <c r="D34474" s="29">
        <v>46381.885416666664</v>
      </c>
      <c r="E34474" s="15" t="str">
        <f>IF(AND($B$6=NB!$A$17,$B$8&gt;0),'Ersparnisberechnung Sommertarif'!$B$8*SLP!C34454,"")</f>
        <v/>
      </c>
    </row>
    <row r="34475" spans="1:5" x14ac:dyDescent="0.3">
      <c r="A34475" s="25">
        <v>46381</v>
      </c>
      <c r="B34475" s="31">
        <v>0.89583333333333337</v>
      </c>
      <c r="C34475" s="46"/>
      <c r="D34475" s="29">
        <v>46381.895833333336</v>
      </c>
      <c r="E34475" s="15" t="str">
        <f>IF(AND($B$6=NB!$A$17,$B$8&gt;0),'Ersparnisberechnung Sommertarif'!$B$8*SLP!C34455,"")</f>
        <v/>
      </c>
    </row>
    <row r="34476" spans="1:5" x14ac:dyDescent="0.3">
      <c r="A34476" s="25">
        <v>46381</v>
      </c>
      <c r="B34476" s="31">
        <v>0.90625</v>
      </c>
      <c r="C34476" s="46"/>
      <c r="D34476" s="29">
        <v>46381.90625</v>
      </c>
      <c r="E34476" s="15" t="str">
        <f>IF(AND($B$6=NB!$A$17,$B$8&gt;0),'Ersparnisberechnung Sommertarif'!$B$8*SLP!C34456,"")</f>
        <v/>
      </c>
    </row>
    <row r="34477" spans="1:5" x14ac:dyDescent="0.3">
      <c r="A34477" s="25">
        <v>46381</v>
      </c>
      <c r="B34477" s="31">
        <v>0.91666666666666663</v>
      </c>
      <c r="C34477" s="46"/>
      <c r="D34477" s="29">
        <v>46381.916666666664</v>
      </c>
      <c r="E34477" s="15" t="str">
        <f>IF(AND($B$6=NB!$A$17,$B$8&gt;0),'Ersparnisberechnung Sommertarif'!$B$8*SLP!C34457,"")</f>
        <v/>
      </c>
    </row>
    <row r="34478" spans="1:5" x14ac:dyDescent="0.3">
      <c r="A34478" s="25">
        <v>46381</v>
      </c>
      <c r="B34478" s="31">
        <v>0.92708333333333337</v>
      </c>
      <c r="C34478" s="46"/>
      <c r="D34478" s="29">
        <v>46381.927083333336</v>
      </c>
      <c r="E34478" s="15" t="str">
        <f>IF(AND($B$6=NB!$A$17,$B$8&gt;0),'Ersparnisberechnung Sommertarif'!$B$8*SLP!C34458,"")</f>
        <v/>
      </c>
    </row>
    <row r="34479" spans="1:5" x14ac:dyDescent="0.3">
      <c r="A34479" s="25">
        <v>46381</v>
      </c>
      <c r="B34479" s="31">
        <v>0.9375</v>
      </c>
      <c r="C34479" s="46"/>
      <c r="D34479" s="29">
        <v>46381.9375</v>
      </c>
      <c r="E34479" s="15" t="str">
        <f>IF(AND($B$6=NB!$A$17,$B$8&gt;0),'Ersparnisberechnung Sommertarif'!$B$8*SLP!C34459,"")</f>
        <v/>
      </c>
    </row>
    <row r="34480" spans="1:5" x14ac:dyDescent="0.3">
      <c r="A34480" s="25">
        <v>46381</v>
      </c>
      <c r="B34480" s="31">
        <v>0.94791666666666663</v>
      </c>
      <c r="C34480" s="46"/>
      <c r="D34480" s="29">
        <v>46381.947916666664</v>
      </c>
      <c r="E34480" s="15" t="str">
        <f>IF(AND($B$6=NB!$A$17,$B$8&gt;0),'Ersparnisberechnung Sommertarif'!$B$8*SLP!C34460,"")</f>
        <v/>
      </c>
    </row>
    <row r="34481" spans="1:5" x14ac:dyDescent="0.3">
      <c r="A34481" s="25">
        <v>46381</v>
      </c>
      <c r="B34481" s="31">
        <v>0.95833333333333337</v>
      </c>
      <c r="C34481" s="46"/>
      <c r="D34481" s="29">
        <v>46381.958333333336</v>
      </c>
      <c r="E34481" s="15" t="str">
        <f>IF(AND($B$6=NB!$A$17,$B$8&gt;0),'Ersparnisberechnung Sommertarif'!$B$8*SLP!C34461,"")</f>
        <v/>
      </c>
    </row>
    <row r="34482" spans="1:5" x14ac:dyDescent="0.3">
      <c r="A34482" s="25">
        <v>46381</v>
      </c>
      <c r="B34482" s="31">
        <v>0.96875</v>
      </c>
      <c r="C34482" s="46"/>
      <c r="D34482" s="29">
        <v>46381.96875</v>
      </c>
      <c r="E34482" s="15" t="str">
        <f>IF(AND($B$6=NB!$A$17,$B$8&gt;0),'Ersparnisberechnung Sommertarif'!$B$8*SLP!C34462,"")</f>
        <v/>
      </c>
    </row>
    <row r="34483" spans="1:5" x14ac:dyDescent="0.3">
      <c r="A34483" s="25">
        <v>46381</v>
      </c>
      <c r="B34483" s="31">
        <v>0.97916666666666663</v>
      </c>
      <c r="C34483" s="46"/>
      <c r="D34483" s="29">
        <v>46381.979166666664</v>
      </c>
      <c r="E34483" s="15" t="str">
        <f>IF(AND($B$6=NB!$A$17,$B$8&gt;0),'Ersparnisberechnung Sommertarif'!$B$8*SLP!C34463,"")</f>
        <v/>
      </c>
    </row>
    <row r="34484" spans="1:5" x14ac:dyDescent="0.3">
      <c r="A34484" s="25">
        <v>46381</v>
      </c>
      <c r="B34484" s="31">
        <v>0.98958333333333337</v>
      </c>
      <c r="C34484" s="46"/>
      <c r="D34484" s="29">
        <v>46381.989583333336</v>
      </c>
      <c r="E34484" s="15" t="str">
        <f>IF(AND($B$6=NB!$A$17,$B$8&gt;0),'Ersparnisberechnung Sommertarif'!$B$8*SLP!C34464,"")</f>
        <v/>
      </c>
    </row>
    <row r="34485" spans="1:5" x14ac:dyDescent="0.3">
      <c r="A34485" s="25">
        <v>46382</v>
      </c>
      <c r="B34485" s="31">
        <v>0</v>
      </c>
      <c r="C34485" s="46"/>
      <c r="D34485" s="29">
        <v>46382</v>
      </c>
      <c r="E34485" s="15" t="str">
        <f>IF(AND($B$6=NB!$A$17,$B$8&gt;0),'Ersparnisberechnung Sommertarif'!$B$8*SLP!C34465,"")</f>
        <v/>
      </c>
    </row>
    <row r="34486" spans="1:5" x14ac:dyDescent="0.3">
      <c r="A34486" s="25">
        <v>46382</v>
      </c>
      <c r="B34486" s="31">
        <v>1.0416666666666666E-2</v>
      </c>
      <c r="C34486" s="46"/>
      <c r="D34486" s="29">
        <v>46382.010416666664</v>
      </c>
      <c r="E34486" s="15" t="str">
        <f>IF(AND($B$6=NB!$A$17,$B$8&gt;0),'Ersparnisberechnung Sommertarif'!$B$8*SLP!C34466,"")</f>
        <v/>
      </c>
    </row>
    <row r="34487" spans="1:5" x14ac:dyDescent="0.3">
      <c r="A34487" s="25">
        <v>46382</v>
      </c>
      <c r="B34487" s="31">
        <v>2.0833333333333332E-2</v>
      </c>
      <c r="C34487" s="46"/>
      <c r="D34487" s="29">
        <v>46382.020833333336</v>
      </c>
      <c r="E34487" s="15" t="str">
        <f>IF(AND($B$6=NB!$A$17,$B$8&gt;0),'Ersparnisberechnung Sommertarif'!$B$8*SLP!C34467,"")</f>
        <v/>
      </c>
    </row>
    <row r="34488" spans="1:5" x14ac:dyDescent="0.3">
      <c r="A34488" s="25">
        <v>46382</v>
      </c>
      <c r="B34488" s="31">
        <v>3.125E-2</v>
      </c>
      <c r="C34488" s="46"/>
      <c r="D34488" s="29">
        <v>46382.03125</v>
      </c>
      <c r="E34488" s="15" t="str">
        <f>IF(AND($B$6=NB!$A$17,$B$8&gt;0),'Ersparnisberechnung Sommertarif'!$B$8*SLP!C34468,"")</f>
        <v/>
      </c>
    </row>
    <row r="34489" spans="1:5" x14ac:dyDescent="0.3">
      <c r="A34489" s="25">
        <v>46382</v>
      </c>
      <c r="B34489" s="31">
        <v>4.1666666666666664E-2</v>
      </c>
      <c r="C34489" s="46"/>
      <c r="D34489" s="29">
        <v>46382.041666666664</v>
      </c>
      <c r="E34489" s="15" t="str">
        <f>IF(AND($B$6=NB!$A$17,$B$8&gt;0),'Ersparnisberechnung Sommertarif'!$B$8*SLP!C34469,"")</f>
        <v/>
      </c>
    </row>
    <row r="34490" spans="1:5" x14ac:dyDescent="0.3">
      <c r="A34490" s="25">
        <v>46382</v>
      </c>
      <c r="B34490" s="31">
        <v>5.2083333333333336E-2</v>
      </c>
      <c r="C34490" s="46"/>
      <c r="D34490" s="29">
        <v>46382.052083333336</v>
      </c>
      <c r="E34490" s="15" t="str">
        <f>IF(AND($B$6=NB!$A$17,$B$8&gt;0),'Ersparnisberechnung Sommertarif'!$B$8*SLP!C34470,"")</f>
        <v/>
      </c>
    </row>
    <row r="34491" spans="1:5" x14ac:dyDescent="0.3">
      <c r="A34491" s="25">
        <v>46382</v>
      </c>
      <c r="B34491" s="31">
        <v>6.25E-2</v>
      </c>
      <c r="C34491" s="46"/>
      <c r="D34491" s="29">
        <v>46382.0625</v>
      </c>
      <c r="E34491" s="15" t="str">
        <f>IF(AND($B$6=NB!$A$17,$B$8&gt;0),'Ersparnisberechnung Sommertarif'!$B$8*SLP!C34471,"")</f>
        <v/>
      </c>
    </row>
    <row r="34492" spans="1:5" x14ac:dyDescent="0.3">
      <c r="A34492" s="25">
        <v>46382</v>
      </c>
      <c r="B34492" s="31">
        <v>7.2916666666666671E-2</v>
      </c>
      <c r="C34492" s="46"/>
      <c r="D34492" s="29">
        <v>46382.072916666664</v>
      </c>
      <c r="E34492" s="15" t="str">
        <f>IF(AND($B$6=NB!$A$17,$B$8&gt;0),'Ersparnisberechnung Sommertarif'!$B$8*SLP!C34472,"")</f>
        <v/>
      </c>
    </row>
    <row r="34493" spans="1:5" x14ac:dyDescent="0.3">
      <c r="A34493" s="25">
        <v>46382</v>
      </c>
      <c r="B34493" s="31">
        <v>8.3333333333333329E-2</v>
      </c>
      <c r="C34493" s="46"/>
      <c r="D34493" s="29">
        <v>46382.083333333336</v>
      </c>
      <c r="E34493" s="15" t="str">
        <f>IF(AND($B$6=NB!$A$17,$B$8&gt;0),'Ersparnisberechnung Sommertarif'!$B$8*SLP!C34473,"")</f>
        <v/>
      </c>
    </row>
    <row r="34494" spans="1:5" x14ac:dyDescent="0.3">
      <c r="A34494" s="25">
        <v>46382</v>
      </c>
      <c r="B34494" s="31">
        <v>9.375E-2</v>
      </c>
      <c r="C34494" s="46"/>
      <c r="D34494" s="29">
        <v>46382.09375</v>
      </c>
      <c r="E34494" s="15" t="str">
        <f>IF(AND($B$6=NB!$A$17,$B$8&gt;0),'Ersparnisberechnung Sommertarif'!$B$8*SLP!C34474,"")</f>
        <v/>
      </c>
    </row>
    <row r="34495" spans="1:5" x14ac:dyDescent="0.3">
      <c r="A34495" s="25">
        <v>46382</v>
      </c>
      <c r="B34495" s="31">
        <v>0.10416666666666667</v>
      </c>
      <c r="C34495" s="46"/>
      <c r="D34495" s="29">
        <v>46382.104166666664</v>
      </c>
      <c r="E34495" s="15" t="str">
        <f>IF(AND($B$6=NB!$A$17,$B$8&gt;0),'Ersparnisberechnung Sommertarif'!$B$8*SLP!C34475,"")</f>
        <v/>
      </c>
    </row>
    <row r="34496" spans="1:5" x14ac:dyDescent="0.3">
      <c r="A34496" s="25">
        <v>46382</v>
      </c>
      <c r="B34496" s="31">
        <v>0.11458333333333333</v>
      </c>
      <c r="C34496" s="46"/>
      <c r="D34496" s="29">
        <v>46382.114583333336</v>
      </c>
      <c r="E34496" s="15" t="str">
        <f>IF(AND($B$6=NB!$A$17,$B$8&gt;0),'Ersparnisberechnung Sommertarif'!$B$8*SLP!C34476,"")</f>
        <v/>
      </c>
    </row>
    <row r="34497" spans="1:5" x14ac:dyDescent="0.3">
      <c r="A34497" s="25">
        <v>46382</v>
      </c>
      <c r="B34497" s="31">
        <v>0.125</v>
      </c>
      <c r="C34497" s="46"/>
      <c r="D34497" s="29">
        <v>46382.125</v>
      </c>
      <c r="E34497" s="15" t="str">
        <f>IF(AND($B$6=NB!$A$17,$B$8&gt;0),'Ersparnisberechnung Sommertarif'!$B$8*SLP!C34477,"")</f>
        <v/>
      </c>
    </row>
    <row r="34498" spans="1:5" x14ac:dyDescent="0.3">
      <c r="A34498" s="25">
        <v>46382</v>
      </c>
      <c r="B34498" s="31">
        <v>0.13541666666666666</v>
      </c>
      <c r="C34498" s="46"/>
      <c r="D34498" s="29">
        <v>46382.135416666664</v>
      </c>
      <c r="E34498" s="15" t="str">
        <f>IF(AND($B$6=NB!$A$17,$B$8&gt;0),'Ersparnisberechnung Sommertarif'!$B$8*SLP!C34478,"")</f>
        <v/>
      </c>
    </row>
    <row r="34499" spans="1:5" x14ac:dyDescent="0.3">
      <c r="A34499" s="25">
        <v>46382</v>
      </c>
      <c r="B34499" s="31">
        <v>0.14583333333333334</v>
      </c>
      <c r="C34499" s="46"/>
      <c r="D34499" s="29">
        <v>46382.145833333336</v>
      </c>
      <c r="E34499" s="15" t="str">
        <f>IF(AND($B$6=NB!$A$17,$B$8&gt;0),'Ersparnisberechnung Sommertarif'!$B$8*SLP!C34479,"")</f>
        <v/>
      </c>
    </row>
    <row r="34500" spans="1:5" x14ac:dyDescent="0.3">
      <c r="A34500" s="25">
        <v>46382</v>
      </c>
      <c r="B34500" s="31">
        <v>0.15625</v>
      </c>
      <c r="C34500" s="46"/>
      <c r="D34500" s="29">
        <v>46382.15625</v>
      </c>
      <c r="E34500" s="15" t="str">
        <f>IF(AND($B$6=NB!$A$17,$B$8&gt;0),'Ersparnisberechnung Sommertarif'!$B$8*SLP!C34480,"")</f>
        <v/>
      </c>
    </row>
    <row r="34501" spans="1:5" x14ac:dyDescent="0.3">
      <c r="A34501" s="25">
        <v>46382</v>
      </c>
      <c r="B34501" s="31">
        <v>0.16666666666666666</v>
      </c>
      <c r="C34501" s="46"/>
      <c r="D34501" s="29">
        <v>46382.166666666664</v>
      </c>
      <c r="E34501" s="15" t="str">
        <f>IF(AND($B$6=NB!$A$17,$B$8&gt;0),'Ersparnisberechnung Sommertarif'!$B$8*SLP!C34481,"")</f>
        <v/>
      </c>
    </row>
    <row r="34502" spans="1:5" x14ac:dyDescent="0.3">
      <c r="A34502" s="25">
        <v>46382</v>
      </c>
      <c r="B34502" s="31">
        <v>0.17708333333333334</v>
      </c>
      <c r="C34502" s="46"/>
      <c r="D34502" s="29">
        <v>46382.177083333336</v>
      </c>
      <c r="E34502" s="15" t="str">
        <f>IF(AND($B$6=NB!$A$17,$B$8&gt;0),'Ersparnisberechnung Sommertarif'!$B$8*SLP!C34482,"")</f>
        <v/>
      </c>
    </row>
    <row r="34503" spans="1:5" x14ac:dyDescent="0.3">
      <c r="A34503" s="25">
        <v>46382</v>
      </c>
      <c r="B34503" s="31">
        <v>0.1875</v>
      </c>
      <c r="C34503" s="46"/>
      <c r="D34503" s="29">
        <v>46382.1875</v>
      </c>
      <c r="E34503" s="15" t="str">
        <f>IF(AND($B$6=NB!$A$17,$B$8&gt;0),'Ersparnisberechnung Sommertarif'!$B$8*SLP!C34483,"")</f>
        <v/>
      </c>
    </row>
    <row r="34504" spans="1:5" x14ac:dyDescent="0.3">
      <c r="A34504" s="25">
        <v>46382</v>
      </c>
      <c r="B34504" s="31">
        <v>0.19791666666666666</v>
      </c>
      <c r="C34504" s="46"/>
      <c r="D34504" s="29">
        <v>46382.197916666664</v>
      </c>
      <c r="E34504" s="15" t="str">
        <f>IF(AND($B$6=NB!$A$17,$B$8&gt;0),'Ersparnisberechnung Sommertarif'!$B$8*SLP!C34484,"")</f>
        <v/>
      </c>
    </row>
    <row r="34505" spans="1:5" x14ac:dyDescent="0.3">
      <c r="A34505" s="25">
        <v>46382</v>
      </c>
      <c r="B34505" s="31">
        <v>0.20833333333333334</v>
      </c>
      <c r="C34505" s="46"/>
      <c r="D34505" s="29">
        <v>46382.208333333336</v>
      </c>
      <c r="E34505" s="15" t="str">
        <f>IF(AND($B$6=NB!$A$17,$B$8&gt;0),'Ersparnisberechnung Sommertarif'!$B$8*SLP!C34485,"")</f>
        <v/>
      </c>
    </row>
    <row r="34506" spans="1:5" x14ac:dyDescent="0.3">
      <c r="A34506" s="25">
        <v>46382</v>
      </c>
      <c r="B34506" s="31">
        <v>0.21875</v>
      </c>
      <c r="C34506" s="46"/>
      <c r="D34506" s="29">
        <v>46382.21875</v>
      </c>
      <c r="E34506" s="15" t="str">
        <f>IF(AND($B$6=NB!$A$17,$B$8&gt;0),'Ersparnisberechnung Sommertarif'!$B$8*SLP!C34486,"")</f>
        <v/>
      </c>
    </row>
    <row r="34507" spans="1:5" x14ac:dyDescent="0.3">
      <c r="A34507" s="25">
        <v>46382</v>
      </c>
      <c r="B34507" s="31">
        <v>0.22916666666666666</v>
      </c>
      <c r="C34507" s="46"/>
      <c r="D34507" s="29">
        <v>46382.229166666664</v>
      </c>
      <c r="E34507" s="15" t="str">
        <f>IF(AND($B$6=NB!$A$17,$B$8&gt;0),'Ersparnisberechnung Sommertarif'!$B$8*SLP!C34487,"")</f>
        <v/>
      </c>
    </row>
    <row r="34508" spans="1:5" x14ac:dyDescent="0.3">
      <c r="A34508" s="25">
        <v>46382</v>
      </c>
      <c r="B34508" s="31">
        <v>0.23958333333333334</v>
      </c>
      <c r="C34508" s="46"/>
      <c r="D34508" s="29">
        <v>46382.239583333336</v>
      </c>
      <c r="E34508" s="15" t="str">
        <f>IF(AND($B$6=NB!$A$17,$B$8&gt;0),'Ersparnisberechnung Sommertarif'!$B$8*SLP!C34488,"")</f>
        <v/>
      </c>
    </row>
    <row r="34509" spans="1:5" x14ac:dyDescent="0.3">
      <c r="A34509" s="25">
        <v>46382</v>
      </c>
      <c r="B34509" s="31">
        <v>0.25</v>
      </c>
      <c r="C34509" s="46"/>
      <c r="D34509" s="29">
        <v>46382.25</v>
      </c>
      <c r="E34509" s="15" t="str">
        <f>IF(AND($B$6=NB!$A$17,$B$8&gt;0),'Ersparnisberechnung Sommertarif'!$B$8*SLP!C34489,"")</f>
        <v/>
      </c>
    </row>
    <row r="34510" spans="1:5" x14ac:dyDescent="0.3">
      <c r="A34510" s="25">
        <v>46382</v>
      </c>
      <c r="B34510" s="31">
        <v>0.26041666666666669</v>
      </c>
      <c r="C34510" s="46"/>
      <c r="D34510" s="29">
        <v>46382.260416666664</v>
      </c>
      <c r="E34510" s="15" t="str">
        <f>IF(AND($B$6=NB!$A$17,$B$8&gt;0),'Ersparnisberechnung Sommertarif'!$B$8*SLP!C34490,"")</f>
        <v/>
      </c>
    </row>
    <row r="34511" spans="1:5" x14ac:dyDescent="0.3">
      <c r="A34511" s="25">
        <v>46382</v>
      </c>
      <c r="B34511" s="31">
        <v>0.27083333333333331</v>
      </c>
      <c r="C34511" s="46"/>
      <c r="D34511" s="29">
        <v>46382.270833333336</v>
      </c>
      <c r="E34511" s="15" t="str">
        <f>IF(AND($B$6=NB!$A$17,$B$8&gt;0),'Ersparnisberechnung Sommertarif'!$B$8*SLP!C34491,"")</f>
        <v/>
      </c>
    </row>
    <row r="34512" spans="1:5" x14ac:dyDescent="0.3">
      <c r="A34512" s="25">
        <v>46382</v>
      </c>
      <c r="B34512" s="31">
        <v>0.28125</v>
      </c>
      <c r="C34512" s="46"/>
      <c r="D34512" s="29">
        <v>46382.28125</v>
      </c>
      <c r="E34512" s="15" t="str">
        <f>IF(AND($B$6=NB!$A$17,$B$8&gt;0),'Ersparnisberechnung Sommertarif'!$B$8*SLP!C34492,"")</f>
        <v/>
      </c>
    </row>
    <row r="34513" spans="1:5" x14ac:dyDescent="0.3">
      <c r="A34513" s="25">
        <v>46382</v>
      </c>
      <c r="B34513" s="31">
        <v>0.29166666666666669</v>
      </c>
      <c r="C34513" s="46"/>
      <c r="D34513" s="29">
        <v>46382.291666666664</v>
      </c>
      <c r="E34513" s="15" t="str">
        <f>IF(AND($B$6=NB!$A$17,$B$8&gt;0),'Ersparnisberechnung Sommertarif'!$B$8*SLP!C34493,"")</f>
        <v/>
      </c>
    </row>
    <row r="34514" spans="1:5" x14ac:dyDescent="0.3">
      <c r="A34514" s="25">
        <v>46382</v>
      </c>
      <c r="B34514" s="31">
        <v>0.30208333333333331</v>
      </c>
      <c r="C34514" s="46"/>
      <c r="D34514" s="29">
        <v>46382.302083333336</v>
      </c>
      <c r="E34514" s="15" t="str">
        <f>IF(AND($B$6=NB!$A$17,$B$8&gt;0),'Ersparnisberechnung Sommertarif'!$B$8*SLP!C34494,"")</f>
        <v/>
      </c>
    </row>
    <row r="34515" spans="1:5" x14ac:dyDescent="0.3">
      <c r="A34515" s="25">
        <v>46382</v>
      </c>
      <c r="B34515" s="31">
        <v>0.3125</v>
      </c>
      <c r="C34515" s="46"/>
      <c r="D34515" s="29">
        <v>46382.3125</v>
      </c>
      <c r="E34515" s="15" t="str">
        <f>IF(AND($B$6=NB!$A$17,$B$8&gt;0),'Ersparnisberechnung Sommertarif'!$B$8*SLP!C34495,"")</f>
        <v/>
      </c>
    </row>
    <row r="34516" spans="1:5" x14ac:dyDescent="0.3">
      <c r="A34516" s="25">
        <v>46382</v>
      </c>
      <c r="B34516" s="31">
        <v>0.32291666666666669</v>
      </c>
      <c r="C34516" s="46"/>
      <c r="D34516" s="29">
        <v>46382.322916666664</v>
      </c>
      <c r="E34516" s="15" t="str">
        <f>IF(AND($B$6=NB!$A$17,$B$8&gt;0),'Ersparnisberechnung Sommertarif'!$B$8*SLP!C34496,"")</f>
        <v/>
      </c>
    </row>
    <row r="34517" spans="1:5" x14ac:dyDescent="0.3">
      <c r="A34517" s="25">
        <v>46382</v>
      </c>
      <c r="B34517" s="31">
        <v>0.33333333333333331</v>
      </c>
      <c r="C34517" s="46"/>
      <c r="D34517" s="29">
        <v>46382.333333333336</v>
      </c>
      <c r="E34517" s="15" t="str">
        <f>IF(AND($B$6=NB!$A$17,$B$8&gt;0),'Ersparnisberechnung Sommertarif'!$B$8*SLP!C34497,"")</f>
        <v/>
      </c>
    </row>
    <row r="34518" spans="1:5" x14ac:dyDescent="0.3">
      <c r="A34518" s="25">
        <v>46382</v>
      </c>
      <c r="B34518" s="31">
        <v>0.34375</v>
      </c>
      <c r="C34518" s="46"/>
      <c r="D34518" s="29">
        <v>46382.34375</v>
      </c>
      <c r="E34518" s="15" t="str">
        <f>IF(AND($B$6=NB!$A$17,$B$8&gt;0),'Ersparnisberechnung Sommertarif'!$B$8*SLP!C34498,"")</f>
        <v/>
      </c>
    </row>
    <row r="34519" spans="1:5" x14ac:dyDescent="0.3">
      <c r="A34519" s="25">
        <v>46382</v>
      </c>
      <c r="B34519" s="31">
        <v>0.35416666666666669</v>
      </c>
      <c r="C34519" s="46"/>
      <c r="D34519" s="29">
        <v>46382.354166666664</v>
      </c>
      <c r="E34519" s="15" t="str">
        <f>IF(AND($B$6=NB!$A$17,$B$8&gt;0),'Ersparnisberechnung Sommertarif'!$B$8*SLP!C34499,"")</f>
        <v/>
      </c>
    </row>
    <row r="34520" spans="1:5" x14ac:dyDescent="0.3">
      <c r="A34520" s="25">
        <v>46382</v>
      </c>
      <c r="B34520" s="31">
        <v>0.36458333333333331</v>
      </c>
      <c r="C34520" s="46"/>
      <c r="D34520" s="29">
        <v>46382.364583333336</v>
      </c>
      <c r="E34520" s="15" t="str">
        <f>IF(AND($B$6=NB!$A$17,$B$8&gt;0),'Ersparnisberechnung Sommertarif'!$B$8*SLP!C34500,"")</f>
        <v/>
      </c>
    </row>
    <row r="34521" spans="1:5" x14ac:dyDescent="0.3">
      <c r="A34521" s="25">
        <v>46382</v>
      </c>
      <c r="B34521" s="31">
        <v>0.375</v>
      </c>
      <c r="C34521" s="46"/>
      <c r="D34521" s="29">
        <v>46382.375</v>
      </c>
      <c r="E34521" s="15" t="str">
        <f>IF(AND($B$6=NB!$A$17,$B$8&gt;0),'Ersparnisberechnung Sommertarif'!$B$8*SLP!C34501,"")</f>
        <v/>
      </c>
    </row>
    <row r="34522" spans="1:5" x14ac:dyDescent="0.3">
      <c r="A34522" s="25">
        <v>46382</v>
      </c>
      <c r="B34522" s="31">
        <v>0.38541666666666669</v>
      </c>
      <c r="C34522" s="46"/>
      <c r="D34522" s="29">
        <v>46382.385416666664</v>
      </c>
      <c r="E34522" s="15" t="str">
        <f>IF(AND($B$6=NB!$A$17,$B$8&gt;0),'Ersparnisberechnung Sommertarif'!$B$8*SLP!C34502,"")</f>
        <v/>
      </c>
    </row>
    <row r="34523" spans="1:5" x14ac:dyDescent="0.3">
      <c r="A34523" s="25">
        <v>46382</v>
      </c>
      <c r="B34523" s="31">
        <v>0.39583333333333331</v>
      </c>
      <c r="C34523" s="46"/>
      <c r="D34523" s="29">
        <v>46382.395833333336</v>
      </c>
      <c r="E34523" s="15" t="str">
        <f>IF(AND($B$6=NB!$A$17,$B$8&gt;0),'Ersparnisberechnung Sommertarif'!$B$8*SLP!C34503,"")</f>
        <v/>
      </c>
    </row>
    <row r="34524" spans="1:5" x14ac:dyDescent="0.3">
      <c r="A34524" s="25">
        <v>46382</v>
      </c>
      <c r="B34524" s="31">
        <v>0.40625</v>
      </c>
      <c r="C34524" s="46"/>
      <c r="D34524" s="29">
        <v>46382.40625</v>
      </c>
      <c r="E34524" s="15" t="str">
        <f>IF(AND($B$6=NB!$A$17,$B$8&gt;0),'Ersparnisberechnung Sommertarif'!$B$8*SLP!C34504,"")</f>
        <v/>
      </c>
    </row>
    <row r="34525" spans="1:5" x14ac:dyDescent="0.3">
      <c r="A34525" s="25">
        <v>46382</v>
      </c>
      <c r="B34525" s="31">
        <v>0.41666666666666669</v>
      </c>
      <c r="C34525" s="46"/>
      <c r="D34525" s="29">
        <v>46382.416666666664</v>
      </c>
      <c r="E34525" s="15" t="str">
        <f>IF(AND($B$6=NB!$A$17,$B$8&gt;0),'Ersparnisberechnung Sommertarif'!$B$8*SLP!C34505,"")</f>
        <v/>
      </c>
    </row>
    <row r="34526" spans="1:5" x14ac:dyDescent="0.3">
      <c r="A34526" s="25">
        <v>46382</v>
      </c>
      <c r="B34526" s="31">
        <v>0.42708333333333331</v>
      </c>
      <c r="C34526" s="46"/>
      <c r="D34526" s="29">
        <v>46382.427083333336</v>
      </c>
      <c r="E34526" s="15" t="str">
        <f>IF(AND($B$6=NB!$A$17,$B$8&gt;0),'Ersparnisberechnung Sommertarif'!$B$8*SLP!C34506,"")</f>
        <v/>
      </c>
    </row>
    <row r="34527" spans="1:5" x14ac:dyDescent="0.3">
      <c r="A34527" s="25">
        <v>46382</v>
      </c>
      <c r="B34527" s="31">
        <v>0.4375</v>
      </c>
      <c r="C34527" s="46"/>
      <c r="D34527" s="29">
        <v>46382.4375</v>
      </c>
      <c r="E34527" s="15" t="str">
        <f>IF(AND($B$6=NB!$A$17,$B$8&gt;0),'Ersparnisberechnung Sommertarif'!$B$8*SLP!C34507,"")</f>
        <v/>
      </c>
    </row>
    <row r="34528" spans="1:5" x14ac:dyDescent="0.3">
      <c r="A34528" s="25">
        <v>46382</v>
      </c>
      <c r="B34528" s="31">
        <v>0.44791666666666669</v>
      </c>
      <c r="C34528" s="46"/>
      <c r="D34528" s="29">
        <v>46382.447916666664</v>
      </c>
      <c r="E34528" s="15" t="str">
        <f>IF(AND($B$6=NB!$A$17,$B$8&gt;0),'Ersparnisberechnung Sommertarif'!$B$8*SLP!C34508,"")</f>
        <v/>
      </c>
    </row>
    <row r="34529" spans="1:5" x14ac:dyDescent="0.3">
      <c r="A34529" s="25">
        <v>46382</v>
      </c>
      <c r="B34529" s="31">
        <v>0.45833333333333331</v>
      </c>
      <c r="C34529" s="46"/>
      <c r="D34529" s="29">
        <v>46382.458333333336</v>
      </c>
      <c r="E34529" s="15" t="str">
        <f>IF(AND($B$6=NB!$A$17,$B$8&gt;0),'Ersparnisberechnung Sommertarif'!$B$8*SLP!C34509,"")</f>
        <v/>
      </c>
    </row>
    <row r="34530" spans="1:5" x14ac:dyDescent="0.3">
      <c r="A34530" s="25">
        <v>46382</v>
      </c>
      <c r="B34530" s="31">
        <v>0.46875</v>
      </c>
      <c r="C34530" s="46"/>
      <c r="D34530" s="29">
        <v>46382.46875</v>
      </c>
      <c r="E34530" s="15" t="str">
        <f>IF(AND($B$6=NB!$A$17,$B$8&gt;0),'Ersparnisberechnung Sommertarif'!$B$8*SLP!C34510,"")</f>
        <v/>
      </c>
    </row>
    <row r="34531" spans="1:5" x14ac:dyDescent="0.3">
      <c r="A34531" s="25">
        <v>46382</v>
      </c>
      <c r="B34531" s="31">
        <v>0.47916666666666669</v>
      </c>
      <c r="C34531" s="46"/>
      <c r="D34531" s="29">
        <v>46382.479166666664</v>
      </c>
      <c r="E34531" s="15" t="str">
        <f>IF(AND($B$6=NB!$A$17,$B$8&gt;0),'Ersparnisberechnung Sommertarif'!$B$8*SLP!C34511,"")</f>
        <v/>
      </c>
    </row>
    <row r="34532" spans="1:5" x14ac:dyDescent="0.3">
      <c r="A34532" s="25">
        <v>46382</v>
      </c>
      <c r="B34532" s="31">
        <v>0.48958333333333331</v>
      </c>
      <c r="C34532" s="46"/>
      <c r="D34532" s="29">
        <v>46382.489583333336</v>
      </c>
      <c r="E34532" s="15" t="str">
        <f>IF(AND($B$6=NB!$A$17,$B$8&gt;0),'Ersparnisberechnung Sommertarif'!$B$8*SLP!C34512,"")</f>
        <v/>
      </c>
    </row>
    <row r="34533" spans="1:5" x14ac:dyDescent="0.3">
      <c r="A34533" s="25">
        <v>46382</v>
      </c>
      <c r="B34533" s="31">
        <v>0.5</v>
      </c>
      <c r="C34533" s="46"/>
      <c r="D34533" s="29">
        <v>46382.5</v>
      </c>
      <c r="E34533" s="15" t="str">
        <f>IF(AND($B$6=NB!$A$17,$B$8&gt;0),'Ersparnisberechnung Sommertarif'!$B$8*SLP!C34513,"")</f>
        <v/>
      </c>
    </row>
    <row r="34534" spans="1:5" x14ac:dyDescent="0.3">
      <c r="A34534" s="25">
        <v>46382</v>
      </c>
      <c r="B34534" s="31">
        <v>0.51041666666666663</v>
      </c>
      <c r="C34534" s="46"/>
      <c r="D34534" s="29">
        <v>46382.510416666664</v>
      </c>
      <c r="E34534" s="15" t="str">
        <f>IF(AND($B$6=NB!$A$17,$B$8&gt;0),'Ersparnisberechnung Sommertarif'!$B$8*SLP!C34514,"")</f>
        <v/>
      </c>
    </row>
    <row r="34535" spans="1:5" x14ac:dyDescent="0.3">
      <c r="A34535" s="25">
        <v>46382</v>
      </c>
      <c r="B34535" s="31">
        <v>0.52083333333333337</v>
      </c>
      <c r="C34535" s="46"/>
      <c r="D34535" s="29">
        <v>46382.520833333336</v>
      </c>
      <c r="E34535" s="15" t="str">
        <f>IF(AND($B$6=NB!$A$17,$B$8&gt;0),'Ersparnisberechnung Sommertarif'!$B$8*SLP!C34515,"")</f>
        <v/>
      </c>
    </row>
    <row r="34536" spans="1:5" x14ac:dyDescent="0.3">
      <c r="A34536" s="25">
        <v>46382</v>
      </c>
      <c r="B34536" s="31">
        <v>0.53125</v>
      </c>
      <c r="C34536" s="46"/>
      <c r="D34536" s="29">
        <v>46382.53125</v>
      </c>
      <c r="E34536" s="15" t="str">
        <f>IF(AND($B$6=NB!$A$17,$B$8&gt;0),'Ersparnisberechnung Sommertarif'!$B$8*SLP!C34516,"")</f>
        <v/>
      </c>
    </row>
    <row r="34537" spans="1:5" x14ac:dyDescent="0.3">
      <c r="A34537" s="25">
        <v>46382</v>
      </c>
      <c r="B34537" s="31">
        <v>0.54166666666666663</v>
      </c>
      <c r="C34537" s="46"/>
      <c r="D34537" s="29">
        <v>46382.541666666664</v>
      </c>
      <c r="E34537" s="15" t="str">
        <f>IF(AND($B$6=NB!$A$17,$B$8&gt;0),'Ersparnisberechnung Sommertarif'!$B$8*SLP!C34517,"")</f>
        <v/>
      </c>
    </row>
    <row r="34538" spans="1:5" x14ac:dyDescent="0.3">
      <c r="A34538" s="25">
        <v>46382</v>
      </c>
      <c r="B34538" s="31">
        <v>0.55208333333333337</v>
      </c>
      <c r="C34538" s="46"/>
      <c r="D34538" s="29">
        <v>46382.552083333336</v>
      </c>
      <c r="E34538" s="15" t="str">
        <f>IF(AND($B$6=NB!$A$17,$B$8&gt;0),'Ersparnisberechnung Sommertarif'!$B$8*SLP!C34518,"")</f>
        <v/>
      </c>
    </row>
    <row r="34539" spans="1:5" x14ac:dyDescent="0.3">
      <c r="A34539" s="25">
        <v>46382</v>
      </c>
      <c r="B34539" s="31">
        <v>0.5625</v>
      </c>
      <c r="C34539" s="46"/>
      <c r="D34539" s="29">
        <v>46382.5625</v>
      </c>
      <c r="E34539" s="15" t="str">
        <f>IF(AND($B$6=NB!$A$17,$B$8&gt;0),'Ersparnisberechnung Sommertarif'!$B$8*SLP!C34519,"")</f>
        <v/>
      </c>
    </row>
    <row r="34540" spans="1:5" x14ac:dyDescent="0.3">
      <c r="A34540" s="25">
        <v>46382</v>
      </c>
      <c r="B34540" s="31">
        <v>0.57291666666666663</v>
      </c>
      <c r="C34540" s="46"/>
      <c r="D34540" s="29">
        <v>46382.572916666664</v>
      </c>
      <c r="E34540" s="15" t="str">
        <f>IF(AND($B$6=NB!$A$17,$B$8&gt;0),'Ersparnisberechnung Sommertarif'!$B$8*SLP!C34520,"")</f>
        <v/>
      </c>
    </row>
    <row r="34541" spans="1:5" x14ac:dyDescent="0.3">
      <c r="A34541" s="25">
        <v>46382</v>
      </c>
      <c r="B34541" s="31">
        <v>0.58333333333333337</v>
      </c>
      <c r="C34541" s="46"/>
      <c r="D34541" s="29">
        <v>46382.583333333336</v>
      </c>
      <c r="E34541" s="15" t="str">
        <f>IF(AND($B$6=NB!$A$17,$B$8&gt;0),'Ersparnisberechnung Sommertarif'!$B$8*SLP!C34521,"")</f>
        <v/>
      </c>
    </row>
    <row r="34542" spans="1:5" x14ac:dyDescent="0.3">
      <c r="A34542" s="25">
        <v>46382</v>
      </c>
      <c r="B34542" s="31">
        <v>0.59375</v>
      </c>
      <c r="C34542" s="46"/>
      <c r="D34542" s="29">
        <v>46382.59375</v>
      </c>
      <c r="E34542" s="15" t="str">
        <f>IF(AND($B$6=NB!$A$17,$B$8&gt;0),'Ersparnisberechnung Sommertarif'!$B$8*SLP!C34522,"")</f>
        <v/>
      </c>
    </row>
    <row r="34543" spans="1:5" x14ac:dyDescent="0.3">
      <c r="A34543" s="25">
        <v>46382</v>
      </c>
      <c r="B34543" s="31">
        <v>0.60416666666666663</v>
      </c>
      <c r="C34543" s="46"/>
      <c r="D34543" s="29">
        <v>46382.604166666664</v>
      </c>
      <c r="E34543" s="15" t="str">
        <f>IF(AND($B$6=NB!$A$17,$B$8&gt;0),'Ersparnisberechnung Sommertarif'!$B$8*SLP!C34523,"")</f>
        <v/>
      </c>
    </row>
    <row r="34544" spans="1:5" x14ac:dyDescent="0.3">
      <c r="A34544" s="25">
        <v>46382</v>
      </c>
      <c r="B34544" s="31">
        <v>0.61458333333333337</v>
      </c>
      <c r="C34544" s="46"/>
      <c r="D34544" s="29">
        <v>46382.614583333336</v>
      </c>
      <c r="E34544" s="15" t="str">
        <f>IF(AND($B$6=NB!$A$17,$B$8&gt;0),'Ersparnisberechnung Sommertarif'!$B$8*SLP!C34524,"")</f>
        <v/>
      </c>
    </row>
    <row r="34545" spans="1:5" x14ac:dyDescent="0.3">
      <c r="A34545" s="25">
        <v>46382</v>
      </c>
      <c r="B34545" s="31">
        <v>0.625</v>
      </c>
      <c r="C34545" s="46"/>
      <c r="D34545" s="29">
        <v>46382.625</v>
      </c>
      <c r="E34545" s="15" t="str">
        <f>IF(AND($B$6=NB!$A$17,$B$8&gt;0),'Ersparnisberechnung Sommertarif'!$B$8*SLP!C34525,"")</f>
        <v/>
      </c>
    </row>
    <row r="34546" spans="1:5" x14ac:dyDescent="0.3">
      <c r="A34546" s="25">
        <v>46382</v>
      </c>
      <c r="B34546" s="31">
        <v>0.63541666666666663</v>
      </c>
      <c r="C34546" s="46"/>
      <c r="D34546" s="29">
        <v>46382.635416666664</v>
      </c>
      <c r="E34546" s="15" t="str">
        <f>IF(AND($B$6=NB!$A$17,$B$8&gt;0),'Ersparnisberechnung Sommertarif'!$B$8*SLP!C34526,"")</f>
        <v/>
      </c>
    </row>
    <row r="34547" spans="1:5" x14ac:dyDescent="0.3">
      <c r="A34547" s="25">
        <v>46382</v>
      </c>
      <c r="B34547" s="31">
        <v>0.64583333333333337</v>
      </c>
      <c r="C34547" s="46"/>
      <c r="D34547" s="29">
        <v>46382.645833333336</v>
      </c>
      <c r="E34547" s="15" t="str">
        <f>IF(AND($B$6=NB!$A$17,$B$8&gt;0),'Ersparnisberechnung Sommertarif'!$B$8*SLP!C34527,"")</f>
        <v/>
      </c>
    </row>
    <row r="34548" spans="1:5" x14ac:dyDescent="0.3">
      <c r="A34548" s="25">
        <v>46382</v>
      </c>
      <c r="B34548" s="31">
        <v>0.65625</v>
      </c>
      <c r="C34548" s="46"/>
      <c r="D34548" s="29">
        <v>46382.65625</v>
      </c>
      <c r="E34548" s="15" t="str">
        <f>IF(AND($B$6=NB!$A$17,$B$8&gt;0),'Ersparnisberechnung Sommertarif'!$B$8*SLP!C34528,"")</f>
        <v/>
      </c>
    </row>
    <row r="34549" spans="1:5" x14ac:dyDescent="0.3">
      <c r="A34549" s="25">
        <v>46382</v>
      </c>
      <c r="B34549" s="31">
        <v>0.66666666666666663</v>
      </c>
      <c r="C34549" s="46"/>
      <c r="D34549" s="29">
        <v>46382.666666666664</v>
      </c>
      <c r="E34549" s="15" t="str">
        <f>IF(AND($B$6=NB!$A$17,$B$8&gt;0),'Ersparnisberechnung Sommertarif'!$B$8*SLP!C34529,"")</f>
        <v/>
      </c>
    </row>
    <row r="34550" spans="1:5" x14ac:dyDescent="0.3">
      <c r="A34550" s="25">
        <v>46382</v>
      </c>
      <c r="B34550" s="31">
        <v>0.67708333333333337</v>
      </c>
      <c r="C34550" s="46"/>
      <c r="D34550" s="29">
        <v>46382.677083333336</v>
      </c>
      <c r="E34550" s="15" t="str">
        <f>IF(AND($B$6=NB!$A$17,$B$8&gt;0),'Ersparnisberechnung Sommertarif'!$B$8*SLP!C34530,"")</f>
        <v/>
      </c>
    </row>
    <row r="34551" spans="1:5" x14ac:dyDescent="0.3">
      <c r="A34551" s="25">
        <v>46382</v>
      </c>
      <c r="B34551" s="31">
        <v>0.6875</v>
      </c>
      <c r="C34551" s="46"/>
      <c r="D34551" s="29">
        <v>46382.6875</v>
      </c>
      <c r="E34551" s="15" t="str">
        <f>IF(AND($B$6=NB!$A$17,$B$8&gt;0),'Ersparnisberechnung Sommertarif'!$B$8*SLP!C34531,"")</f>
        <v/>
      </c>
    </row>
    <row r="34552" spans="1:5" x14ac:dyDescent="0.3">
      <c r="A34552" s="25">
        <v>46382</v>
      </c>
      <c r="B34552" s="31">
        <v>0.69791666666666663</v>
      </c>
      <c r="C34552" s="46"/>
      <c r="D34552" s="29">
        <v>46382.697916666664</v>
      </c>
      <c r="E34552" s="15" t="str">
        <f>IF(AND($B$6=NB!$A$17,$B$8&gt;0),'Ersparnisberechnung Sommertarif'!$B$8*SLP!C34532,"")</f>
        <v/>
      </c>
    </row>
    <row r="34553" spans="1:5" x14ac:dyDescent="0.3">
      <c r="A34553" s="25">
        <v>46382</v>
      </c>
      <c r="B34553" s="31">
        <v>0.70833333333333337</v>
      </c>
      <c r="C34553" s="46"/>
      <c r="D34553" s="29">
        <v>46382.708333333336</v>
      </c>
      <c r="E34553" s="15" t="str">
        <f>IF(AND($B$6=NB!$A$17,$B$8&gt;0),'Ersparnisberechnung Sommertarif'!$B$8*SLP!C34533,"")</f>
        <v/>
      </c>
    </row>
    <row r="34554" spans="1:5" x14ac:dyDescent="0.3">
      <c r="A34554" s="25">
        <v>46382</v>
      </c>
      <c r="B34554" s="31">
        <v>0.71875</v>
      </c>
      <c r="C34554" s="46"/>
      <c r="D34554" s="29">
        <v>46382.71875</v>
      </c>
      <c r="E34554" s="15" t="str">
        <f>IF(AND($B$6=NB!$A$17,$B$8&gt;0),'Ersparnisberechnung Sommertarif'!$B$8*SLP!C34534,"")</f>
        <v/>
      </c>
    </row>
    <row r="34555" spans="1:5" x14ac:dyDescent="0.3">
      <c r="A34555" s="25">
        <v>46382</v>
      </c>
      <c r="B34555" s="31">
        <v>0.72916666666666663</v>
      </c>
      <c r="C34555" s="46"/>
      <c r="D34555" s="29">
        <v>46382.729166666664</v>
      </c>
      <c r="E34555" s="15" t="str">
        <f>IF(AND($B$6=NB!$A$17,$B$8&gt;0),'Ersparnisberechnung Sommertarif'!$B$8*SLP!C34535,"")</f>
        <v/>
      </c>
    </row>
    <row r="34556" spans="1:5" x14ac:dyDescent="0.3">
      <c r="A34556" s="25">
        <v>46382</v>
      </c>
      <c r="B34556" s="31">
        <v>0.73958333333333337</v>
      </c>
      <c r="C34556" s="46"/>
      <c r="D34556" s="29">
        <v>46382.739583333336</v>
      </c>
      <c r="E34556" s="15" t="str">
        <f>IF(AND($B$6=NB!$A$17,$B$8&gt;0),'Ersparnisberechnung Sommertarif'!$B$8*SLP!C34536,"")</f>
        <v/>
      </c>
    </row>
    <row r="34557" spans="1:5" x14ac:dyDescent="0.3">
      <c r="A34557" s="25">
        <v>46382</v>
      </c>
      <c r="B34557" s="31">
        <v>0.75</v>
      </c>
      <c r="C34557" s="46"/>
      <c r="D34557" s="29">
        <v>46382.75</v>
      </c>
      <c r="E34557" s="15" t="str">
        <f>IF(AND($B$6=NB!$A$17,$B$8&gt;0),'Ersparnisberechnung Sommertarif'!$B$8*SLP!C34537,"")</f>
        <v/>
      </c>
    </row>
    <row r="34558" spans="1:5" x14ac:dyDescent="0.3">
      <c r="A34558" s="25">
        <v>46382</v>
      </c>
      <c r="B34558" s="31">
        <v>0.76041666666666663</v>
      </c>
      <c r="C34558" s="46"/>
      <c r="D34558" s="29">
        <v>46382.760416666664</v>
      </c>
      <c r="E34558" s="15" t="str">
        <f>IF(AND($B$6=NB!$A$17,$B$8&gt;0),'Ersparnisberechnung Sommertarif'!$B$8*SLP!C34538,"")</f>
        <v/>
      </c>
    </row>
    <row r="34559" spans="1:5" x14ac:dyDescent="0.3">
      <c r="A34559" s="25">
        <v>46382</v>
      </c>
      <c r="B34559" s="31">
        <v>0.77083333333333337</v>
      </c>
      <c r="C34559" s="46"/>
      <c r="D34559" s="29">
        <v>46382.770833333336</v>
      </c>
      <c r="E34559" s="15" t="str">
        <f>IF(AND($B$6=NB!$A$17,$B$8&gt;0),'Ersparnisberechnung Sommertarif'!$B$8*SLP!C34539,"")</f>
        <v/>
      </c>
    </row>
    <row r="34560" spans="1:5" x14ac:dyDescent="0.3">
      <c r="A34560" s="25">
        <v>46382</v>
      </c>
      <c r="B34560" s="31">
        <v>0.78125</v>
      </c>
      <c r="C34560" s="46"/>
      <c r="D34560" s="29">
        <v>46382.78125</v>
      </c>
      <c r="E34560" s="15" t="str">
        <f>IF(AND($B$6=NB!$A$17,$B$8&gt;0),'Ersparnisberechnung Sommertarif'!$B$8*SLP!C34540,"")</f>
        <v/>
      </c>
    </row>
    <row r="34561" spans="1:5" x14ac:dyDescent="0.3">
      <c r="A34561" s="25">
        <v>46382</v>
      </c>
      <c r="B34561" s="31">
        <v>0.79166666666666663</v>
      </c>
      <c r="C34561" s="46"/>
      <c r="D34561" s="29">
        <v>46382.791666666664</v>
      </c>
      <c r="E34561" s="15" t="str">
        <f>IF(AND($B$6=NB!$A$17,$B$8&gt;0),'Ersparnisberechnung Sommertarif'!$B$8*SLP!C34541,"")</f>
        <v/>
      </c>
    </row>
    <row r="34562" spans="1:5" x14ac:dyDescent="0.3">
      <c r="A34562" s="25">
        <v>46382</v>
      </c>
      <c r="B34562" s="31">
        <v>0.80208333333333337</v>
      </c>
      <c r="C34562" s="46"/>
      <c r="D34562" s="29">
        <v>46382.802083333336</v>
      </c>
      <c r="E34562" s="15" t="str">
        <f>IF(AND($B$6=NB!$A$17,$B$8&gt;0),'Ersparnisberechnung Sommertarif'!$B$8*SLP!C34542,"")</f>
        <v/>
      </c>
    </row>
    <row r="34563" spans="1:5" x14ac:dyDescent="0.3">
      <c r="A34563" s="25">
        <v>46382</v>
      </c>
      <c r="B34563" s="31">
        <v>0.8125</v>
      </c>
      <c r="C34563" s="46"/>
      <c r="D34563" s="29">
        <v>46382.8125</v>
      </c>
      <c r="E34563" s="15" t="str">
        <f>IF(AND($B$6=NB!$A$17,$B$8&gt;0),'Ersparnisberechnung Sommertarif'!$B$8*SLP!C34543,"")</f>
        <v/>
      </c>
    </row>
    <row r="34564" spans="1:5" x14ac:dyDescent="0.3">
      <c r="A34564" s="25">
        <v>46382</v>
      </c>
      <c r="B34564" s="31">
        <v>0.82291666666666663</v>
      </c>
      <c r="C34564" s="46"/>
      <c r="D34564" s="29">
        <v>46382.822916666664</v>
      </c>
      <c r="E34564" s="15" t="str">
        <f>IF(AND($B$6=NB!$A$17,$B$8&gt;0),'Ersparnisberechnung Sommertarif'!$B$8*SLP!C34544,"")</f>
        <v/>
      </c>
    </row>
    <row r="34565" spans="1:5" x14ac:dyDescent="0.3">
      <c r="A34565" s="25">
        <v>46382</v>
      </c>
      <c r="B34565" s="31">
        <v>0.83333333333333337</v>
      </c>
      <c r="C34565" s="46"/>
      <c r="D34565" s="29">
        <v>46382.833333333336</v>
      </c>
      <c r="E34565" s="15" t="str">
        <f>IF(AND($B$6=NB!$A$17,$B$8&gt;0),'Ersparnisberechnung Sommertarif'!$B$8*SLP!C34545,"")</f>
        <v/>
      </c>
    </row>
    <row r="34566" spans="1:5" x14ac:dyDescent="0.3">
      <c r="A34566" s="25">
        <v>46382</v>
      </c>
      <c r="B34566" s="31">
        <v>0.84375</v>
      </c>
      <c r="C34566" s="46"/>
      <c r="D34566" s="29">
        <v>46382.84375</v>
      </c>
      <c r="E34566" s="15" t="str">
        <f>IF(AND($B$6=NB!$A$17,$B$8&gt;0),'Ersparnisberechnung Sommertarif'!$B$8*SLP!C34546,"")</f>
        <v/>
      </c>
    </row>
    <row r="34567" spans="1:5" x14ac:dyDescent="0.3">
      <c r="A34567" s="25">
        <v>46382</v>
      </c>
      <c r="B34567" s="31">
        <v>0.85416666666666663</v>
      </c>
      <c r="C34567" s="46"/>
      <c r="D34567" s="29">
        <v>46382.854166666664</v>
      </c>
      <c r="E34567" s="15" t="str">
        <f>IF(AND($B$6=NB!$A$17,$B$8&gt;0),'Ersparnisberechnung Sommertarif'!$B$8*SLP!C34547,"")</f>
        <v/>
      </c>
    </row>
    <row r="34568" spans="1:5" x14ac:dyDescent="0.3">
      <c r="A34568" s="25">
        <v>46382</v>
      </c>
      <c r="B34568" s="31">
        <v>0.86458333333333337</v>
      </c>
      <c r="C34568" s="46"/>
      <c r="D34568" s="29">
        <v>46382.864583333336</v>
      </c>
      <c r="E34568" s="15" t="str">
        <f>IF(AND($B$6=NB!$A$17,$B$8&gt;0),'Ersparnisberechnung Sommertarif'!$B$8*SLP!C34548,"")</f>
        <v/>
      </c>
    </row>
    <row r="34569" spans="1:5" x14ac:dyDescent="0.3">
      <c r="A34569" s="25">
        <v>46382</v>
      </c>
      <c r="B34569" s="31">
        <v>0.875</v>
      </c>
      <c r="C34569" s="46"/>
      <c r="D34569" s="29">
        <v>46382.875</v>
      </c>
      <c r="E34569" s="15" t="str">
        <f>IF(AND($B$6=NB!$A$17,$B$8&gt;0),'Ersparnisberechnung Sommertarif'!$B$8*SLP!C34549,"")</f>
        <v/>
      </c>
    </row>
    <row r="34570" spans="1:5" x14ac:dyDescent="0.3">
      <c r="A34570" s="25">
        <v>46382</v>
      </c>
      <c r="B34570" s="31">
        <v>0.88541666666666663</v>
      </c>
      <c r="C34570" s="46"/>
      <c r="D34570" s="29">
        <v>46382.885416666664</v>
      </c>
      <c r="E34570" s="15" t="str">
        <f>IF(AND($B$6=NB!$A$17,$B$8&gt;0),'Ersparnisberechnung Sommertarif'!$B$8*SLP!C34550,"")</f>
        <v/>
      </c>
    </row>
    <row r="34571" spans="1:5" x14ac:dyDescent="0.3">
      <c r="A34571" s="25">
        <v>46382</v>
      </c>
      <c r="B34571" s="31">
        <v>0.89583333333333337</v>
      </c>
      <c r="C34571" s="46"/>
      <c r="D34571" s="29">
        <v>46382.895833333336</v>
      </c>
      <c r="E34571" s="15" t="str">
        <f>IF(AND($B$6=NB!$A$17,$B$8&gt;0),'Ersparnisberechnung Sommertarif'!$B$8*SLP!C34551,"")</f>
        <v/>
      </c>
    </row>
    <row r="34572" spans="1:5" x14ac:dyDescent="0.3">
      <c r="A34572" s="25">
        <v>46382</v>
      </c>
      <c r="B34572" s="31">
        <v>0.90625</v>
      </c>
      <c r="C34572" s="46"/>
      <c r="D34572" s="29">
        <v>46382.90625</v>
      </c>
      <c r="E34572" s="15" t="str">
        <f>IF(AND($B$6=NB!$A$17,$B$8&gt;0),'Ersparnisberechnung Sommertarif'!$B$8*SLP!C34552,"")</f>
        <v/>
      </c>
    </row>
    <row r="34573" spans="1:5" x14ac:dyDescent="0.3">
      <c r="A34573" s="25">
        <v>46382</v>
      </c>
      <c r="B34573" s="31">
        <v>0.91666666666666663</v>
      </c>
      <c r="C34573" s="46"/>
      <c r="D34573" s="29">
        <v>46382.916666666664</v>
      </c>
      <c r="E34573" s="15" t="str">
        <f>IF(AND($B$6=NB!$A$17,$B$8&gt;0),'Ersparnisberechnung Sommertarif'!$B$8*SLP!C34553,"")</f>
        <v/>
      </c>
    </row>
    <row r="34574" spans="1:5" x14ac:dyDescent="0.3">
      <c r="A34574" s="25">
        <v>46382</v>
      </c>
      <c r="B34574" s="31">
        <v>0.92708333333333337</v>
      </c>
      <c r="C34574" s="46"/>
      <c r="D34574" s="29">
        <v>46382.927083333336</v>
      </c>
      <c r="E34574" s="15" t="str">
        <f>IF(AND($B$6=NB!$A$17,$B$8&gt;0),'Ersparnisberechnung Sommertarif'!$B$8*SLP!C34554,"")</f>
        <v/>
      </c>
    </row>
    <row r="34575" spans="1:5" x14ac:dyDescent="0.3">
      <c r="A34575" s="25">
        <v>46382</v>
      </c>
      <c r="B34575" s="31">
        <v>0.9375</v>
      </c>
      <c r="C34575" s="46"/>
      <c r="D34575" s="29">
        <v>46382.9375</v>
      </c>
      <c r="E34575" s="15" t="str">
        <f>IF(AND($B$6=NB!$A$17,$B$8&gt;0),'Ersparnisberechnung Sommertarif'!$B$8*SLP!C34555,"")</f>
        <v/>
      </c>
    </row>
    <row r="34576" spans="1:5" x14ac:dyDescent="0.3">
      <c r="A34576" s="25">
        <v>46382</v>
      </c>
      <c r="B34576" s="31">
        <v>0.94791666666666663</v>
      </c>
      <c r="C34576" s="46"/>
      <c r="D34576" s="29">
        <v>46382.947916666664</v>
      </c>
      <c r="E34576" s="15" t="str">
        <f>IF(AND($B$6=NB!$A$17,$B$8&gt;0),'Ersparnisberechnung Sommertarif'!$B$8*SLP!C34556,"")</f>
        <v/>
      </c>
    </row>
    <row r="34577" spans="1:5" x14ac:dyDescent="0.3">
      <c r="A34577" s="25">
        <v>46382</v>
      </c>
      <c r="B34577" s="31">
        <v>0.95833333333333337</v>
      </c>
      <c r="C34577" s="46"/>
      <c r="D34577" s="29">
        <v>46382.958333333336</v>
      </c>
      <c r="E34577" s="15" t="str">
        <f>IF(AND($B$6=NB!$A$17,$B$8&gt;0),'Ersparnisberechnung Sommertarif'!$B$8*SLP!C34557,"")</f>
        <v/>
      </c>
    </row>
    <row r="34578" spans="1:5" x14ac:dyDescent="0.3">
      <c r="A34578" s="25">
        <v>46382</v>
      </c>
      <c r="B34578" s="31">
        <v>0.96875</v>
      </c>
      <c r="C34578" s="46"/>
      <c r="D34578" s="29">
        <v>46382.96875</v>
      </c>
      <c r="E34578" s="15" t="str">
        <f>IF(AND($B$6=NB!$A$17,$B$8&gt;0),'Ersparnisberechnung Sommertarif'!$B$8*SLP!C34558,"")</f>
        <v/>
      </c>
    </row>
    <row r="34579" spans="1:5" x14ac:dyDescent="0.3">
      <c r="A34579" s="25">
        <v>46382</v>
      </c>
      <c r="B34579" s="31">
        <v>0.97916666666666663</v>
      </c>
      <c r="C34579" s="46"/>
      <c r="D34579" s="29">
        <v>46382.979166666664</v>
      </c>
      <c r="E34579" s="15" t="str">
        <f>IF(AND($B$6=NB!$A$17,$B$8&gt;0),'Ersparnisberechnung Sommertarif'!$B$8*SLP!C34559,"")</f>
        <v/>
      </c>
    </row>
    <row r="34580" spans="1:5" x14ac:dyDescent="0.3">
      <c r="A34580" s="25">
        <v>46382</v>
      </c>
      <c r="B34580" s="31">
        <v>0.98958333333333337</v>
      </c>
      <c r="C34580" s="46"/>
      <c r="D34580" s="29">
        <v>46382.989583333336</v>
      </c>
      <c r="E34580" s="15" t="str">
        <f>IF(AND($B$6=NB!$A$17,$B$8&gt;0),'Ersparnisberechnung Sommertarif'!$B$8*SLP!C34560,"")</f>
        <v/>
      </c>
    </row>
    <row r="34581" spans="1:5" x14ac:dyDescent="0.3">
      <c r="A34581" s="25">
        <v>46383</v>
      </c>
      <c r="B34581" s="31">
        <v>0</v>
      </c>
      <c r="C34581" s="46"/>
      <c r="D34581" s="29">
        <v>46383</v>
      </c>
      <c r="E34581" s="15" t="str">
        <f>IF(AND($B$6=NB!$A$17,$B$8&gt;0),'Ersparnisberechnung Sommertarif'!$B$8*SLP!C34561,"")</f>
        <v/>
      </c>
    </row>
    <row r="34582" spans="1:5" x14ac:dyDescent="0.3">
      <c r="A34582" s="25">
        <v>46383</v>
      </c>
      <c r="B34582" s="31">
        <v>1.0416666666666666E-2</v>
      </c>
      <c r="C34582" s="46"/>
      <c r="D34582" s="29">
        <v>46383.010416666664</v>
      </c>
      <c r="E34582" s="15" t="str">
        <f>IF(AND($B$6=NB!$A$17,$B$8&gt;0),'Ersparnisberechnung Sommertarif'!$B$8*SLP!C34562,"")</f>
        <v/>
      </c>
    </row>
    <row r="34583" spans="1:5" x14ac:dyDescent="0.3">
      <c r="A34583" s="25">
        <v>46383</v>
      </c>
      <c r="B34583" s="31">
        <v>2.0833333333333332E-2</v>
      </c>
      <c r="C34583" s="46"/>
      <c r="D34583" s="29">
        <v>46383.020833333336</v>
      </c>
      <c r="E34583" s="15" t="str">
        <f>IF(AND($B$6=NB!$A$17,$B$8&gt;0),'Ersparnisberechnung Sommertarif'!$B$8*SLP!C34563,"")</f>
        <v/>
      </c>
    </row>
    <row r="34584" spans="1:5" x14ac:dyDescent="0.3">
      <c r="A34584" s="25">
        <v>46383</v>
      </c>
      <c r="B34584" s="31">
        <v>3.125E-2</v>
      </c>
      <c r="C34584" s="46"/>
      <c r="D34584" s="29">
        <v>46383.03125</v>
      </c>
      <c r="E34584" s="15" t="str">
        <f>IF(AND($B$6=NB!$A$17,$B$8&gt;0),'Ersparnisberechnung Sommertarif'!$B$8*SLP!C34564,"")</f>
        <v/>
      </c>
    </row>
    <row r="34585" spans="1:5" x14ac:dyDescent="0.3">
      <c r="A34585" s="25">
        <v>46383</v>
      </c>
      <c r="B34585" s="31">
        <v>4.1666666666666664E-2</v>
      </c>
      <c r="C34585" s="46"/>
      <c r="D34585" s="29">
        <v>46383.041666666664</v>
      </c>
      <c r="E34585" s="15" t="str">
        <f>IF(AND($B$6=NB!$A$17,$B$8&gt;0),'Ersparnisberechnung Sommertarif'!$B$8*SLP!C34565,"")</f>
        <v/>
      </c>
    </row>
    <row r="34586" spans="1:5" x14ac:dyDescent="0.3">
      <c r="A34586" s="25">
        <v>46383</v>
      </c>
      <c r="B34586" s="31">
        <v>5.2083333333333336E-2</v>
      </c>
      <c r="C34586" s="46"/>
      <c r="D34586" s="29">
        <v>46383.052083333336</v>
      </c>
      <c r="E34586" s="15" t="str">
        <f>IF(AND($B$6=NB!$A$17,$B$8&gt;0),'Ersparnisberechnung Sommertarif'!$B$8*SLP!C34566,"")</f>
        <v/>
      </c>
    </row>
    <row r="34587" spans="1:5" x14ac:dyDescent="0.3">
      <c r="A34587" s="25">
        <v>46383</v>
      </c>
      <c r="B34587" s="31">
        <v>6.25E-2</v>
      </c>
      <c r="C34587" s="46"/>
      <c r="D34587" s="29">
        <v>46383.0625</v>
      </c>
      <c r="E34587" s="15" t="str">
        <f>IF(AND($B$6=NB!$A$17,$B$8&gt;0),'Ersparnisberechnung Sommertarif'!$B$8*SLP!C34567,"")</f>
        <v/>
      </c>
    </row>
    <row r="34588" spans="1:5" x14ac:dyDescent="0.3">
      <c r="A34588" s="25">
        <v>46383</v>
      </c>
      <c r="B34588" s="31">
        <v>7.2916666666666671E-2</v>
      </c>
      <c r="C34588" s="46"/>
      <c r="D34588" s="29">
        <v>46383.072916666664</v>
      </c>
      <c r="E34588" s="15" t="str">
        <f>IF(AND($B$6=NB!$A$17,$B$8&gt;0),'Ersparnisberechnung Sommertarif'!$B$8*SLP!C34568,"")</f>
        <v/>
      </c>
    </row>
    <row r="34589" spans="1:5" x14ac:dyDescent="0.3">
      <c r="A34589" s="25">
        <v>46383</v>
      </c>
      <c r="B34589" s="31">
        <v>8.3333333333333329E-2</v>
      </c>
      <c r="C34589" s="46"/>
      <c r="D34589" s="29">
        <v>46383.083333333336</v>
      </c>
      <c r="E34589" s="15" t="str">
        <f>IF(AND($B$6=NB!$A$17,$B$8&gt;0),'Ersparnisberechnung Sommertarif'!$B$8*SLP!C34569,"")</f>
        <v/>
      </c>
    </row>
    <row r="34590" spans="1:5" x14ac:dyDescent="0.3">
      <c r="A34590" s="25">
        <v>46383</v>
      </c>
      <c r="B34590" s="31">
        <v>9.375E-2</v>
      </c>
      <c r="C34590" s="46"/>
      <c r="D34590" s="29">
        <v>46383.09375</v>
      </c>
      <c r="E34590" s="15" t="str">
        <f>IF(AND($B$6=NB!$A$17,$B$8&gt;0),'Ersparnisberechnung Sommertarif'!$B$8*SLP!C34570,"")</f>
        <v/>
      </c>
    </row>
    <row r="34591" spans="1:5" x14ac:dyDescent="0.3">
      <c r="A34591" s="25">
        <v>46383</v>
      </c>
      <c r="B34591" s="31">
        <v>0.10416666666666667</v>
      </c>
      <c r="C34591" s="46"/>
      <c r="D34591" s="29">
        <v>46383.104166666664</v>
      </c>
      <c r="E34591" s="15" t="str">
        <f>IF(AND($B$6=NB!$A$17,$B$8&gt;0),'Ersparnisberechnung Sommertarif'!$B$8*SLP!C34571,"")</f>
        <v/>
      </c>
    </row>
    <row r="34592" spans="1:5" x14ac:dyDescent="0.3">
      <c r="A34592" s="25">
        <v>46383</v>
      </c>
      <c r="B34592" s="31">
        <v>0.11458333333333333</v>
      </c>
      <c r="C34592" s="46"/>
      <c r="D34592" s="29">
        <v>46383.114583333336</v>
      </c>
      <c r="E34592" s="15" t="str">
        <f>IF(AND($B$6=NB!$A$17,$B$8&gt;0),'Ersparnisberechnung Sommertarif'!$B$8*SLP!C34572,"")</f>
        <v/>
      </c>
    </row>
    <row r="34593" spans="1:5" x14ac:dyDescent="0.3">
      <c r="A34593" s="25">
        <v>46383</v>
      </c>
      <c r="B34593" s="31">
        <v>0.125</v>
      </c>
      <c r="C34593" s="46"/>
      <c r="D34593" s="29">
        <v>46383.125</v>
      </c>
      <c r="E34593" s="15" t="str">
        <f>IF(AND($B$6=NB!$A$17,$B$8&gt;0),'Ersparnisberechnung Sommertarif'!$B$8*SLP!C34573,"")</f>
        <v/>
      </c>
    </row>
    <row r="34594" spans="1:5" x14ac:dyDescent="0.3">
      <c r="A34594" s="25">
        <v>46383</v>
      </c>
      <c r="B34594" s="31">
        <v>0.13541666666666666</v>
      </c>
      <c r="C34594" s="46"/>
      <c r="D34594" s="29">
        <v>46383.135416666664</v>
      </c>
      <c r="E34594" s="15" t="str">
        <f>IF(AND($B$6=NB!$A$17,$B$8&gt;0),'Ersparnisberechnung Sommertarif'!$B$8*SLP!C34574,"")</f>
        <v/>
      </c>
    </row>
    <row r="34595" spans="1:5" x14ac:dyDescent="0.3">
      <c r="A34595" s="25">
        <v>46383</v>
      </c>
      <c r="B34595" s="31">
        <v>0.14583333333333334</v>
      </c>
      <c r="C34595" s="46"/>
      <c r="D34595" s="29">
        <v>46383.145833333336</v>
      </c>
      <c r="E34595" s="15" t="str">
        <f>IF(AND($B$6=NB!$A$17,$B$8&gt;0),'Ersparnisberechnung Sommertarif'!$B$8*SLP!C34575,"")</f>
        <v/>
      </c>
    </row>
    <row r="34596" spans="1:5" x14ac:dyDescent="0.3">
      <c r="A34596" s="25">
        <v>46383</v>
      </c>
      <c r="B34596" s="31">
        <v>0.15625</v>
      </c>
      <c r="C34596" s="46"/>
      <c r="D34596" s="29">
        <v>46383.15625</v>
      </c>
      <c r="E34596" s="15" t="str">
        <f>IF(AND($B$6=NB!$A$17,$B$8&gt;0),'Ersparnisberechnung Sommertarif'!$B$8*SLP!C34576,"")</f>
        <v/>
      </c>
    </row>
    <row r="34597" spans="1:5" x14ac:dyDescent="0.3">
      <c r="A34597" s="25">
        <v>46383</v>
      </c>
      <c r="B34597" s="31">
        <v>0.16666666666666666</v>
      </c>
      <c r="C34597" s="46"/>
      <c r="D34597" s="29">
        <v>46383.166666666664</v>
      </c>
      <c r="E34597" s="15" t="str">
        <f>IF(AND($B$6=NB!$A$17,$B$8&gt;0),'Ersparnisberechnung Sommertarif'!$B$8*SLP!C34577,"")</f>
        <v/>
      </c>
    </row>
    <row r="34598" spans="1:5" x14ac:dyDescent="0.3">
      <c r="A34598" s="25">
        <v>46383</v>
      </c>
      <c r="B34598" s="31">
        <v>0.17708333333333334</v>
      </c>
      <c r="C34598" s="46"/>
      <c r="D34598" s="29">
        <v>46383.177083333336</v>
      </c>
      <c r="E34598" s="15" t="str">
        <f>IF(AND($B$6=NB!$A$17,$B$8&gt;0),'Ersparnisberechnung Sommertarif'!$B$8*SLP!C34578,"")</f>
        <v/>
      </c>
    </row>
    <row r="34599" spans="1:5" x14ac:dyDescent="0.3">
      <c r="A34599" s="25">
        <v>46383</v>
      </c>
      <c r="B34599" s="31">
        <v>0.1875</v>
      </c>
      <c r="C34599" s="46"/>
      <c r="D34599" s="29">
        <v>46383.1875</v>
      </c>
      <c r="E34599" s="15" t="str">
        <f>IF(AND($B$6=NB!$A$17,$B$8&gt;0),'Ersparnisberechnung Sommertarif'!$B$8*SLP!C34579,"")</f>
        <v/>
      </c>
    </row>
    <row r="34600" spans="1:5" x14ac:dyDescent="0.3">
      <c r="A34600" s="25">
        <v>46383</v>
      </c>
      <c r="B34600" s="31">
        <v>0.19791666666666666</v>
      </c>
      <c r="C34600" s="46"/>
      <c r="D34600" s="29">
        <v>46383.197916666664</v>
      </c>
      <c r="E34600" s="15" t="str">
        <f>IF(AND($B$6=NB!$A$17,$B$8&gt;0),'Ersparnisberechnung Sommertarif'!$B$8*SLP!C34580,"")</f>
        <v/>
      </c>
    </row>
    <row r="34601" spans="1:5" x14ac:dyDescent="0.3">
      <c r="A34601" s="25">
        <v>46383</v>
      </c>
      <c r="B34601" s="31">
        <v>0.20833333333333334</v>
      </c>
      <c r="C34601" s="46"/>
      <c r="D34601" s="29">
        <v>46383.208333333336</v>
      </c>
      <c r="E34601" s="15" t="str">
        <f>IF(AND($B$6=NB!$A$17,$B$8&gt;0),'Ersparnisberechnung Sommertarif'!$B$8*SLP!C34581,"")</f>
        <v/>
      </c>
    </row>
    <row r="34602" spans="1:5" x14ac:dyDescent="0.3">
      <c r="A34602" s="25">
        <v>46383</v>
      </c>
      <c r="B34602" s="31">
        <v>0.21875</v>
      </c>
      <c r="C34602" s="46"/>
      <c r="D34602" s="29">
        <v>46383.21875</v>
      </c>
      <c r="E34602" s="15" t="str">
        <f>IF(AND($B$6=NB!$A$17,$B$8&gt;0),'Ersparnisberechnung Sommertarif'!$B$8*SLP!C34582,"")</f>
        <v/>
      </c>
    </row>
    <row r="34603" spans="1:5" x14ac:dyDescent="0.3">
      <c r="A34603" s="25">
        <v>46383</v>
      </c>
      <c r="B34603" s="31">
        <v>0.22916666666666666</v>
      </c>
      <c r="C34603" s="46"/>
      <c r="D34603" s="29">
        <v>46383.229166666664</v>
      </c>
      <c r="E34603" s="15" t="str">
        <f>IF(AND($B$6=NB!$A$17,$B$8&gt;0),'Ersparnisberechnung Sommertarif'!$B$8*SLP!C34583,"")</f>
        <v/>
      </c>
    </row>
    <row r="34604" spans="1:5" x14ac:dyDescent="0.3">
      <c r="A34604" s="25">
        <v>46383</v>
      </c>
      <c r="B34604" s="31">
        <v>0.23958333333333334</v>
      </c>
      <c r="C34604" s="46"/>
      <c r="D34604" s="29">
        <v>46383.239583333336</v>
      </c>
      <c r="E34604" s="15" t="str">
        <f>IF(AND($B$6=NB!$A$17,$B$8&gt;0),'Ersparnisberechnung Sommertarif'!$B$8*SLP!C34584,"")</f>
        <v/>
      </c>
    </row>
    <row r="34605" spans="1:5" x14ac:dyDescent="0.3">
      <c r="A34605" s="25">
        <v>46383</v>
      </c>
      <c r="B34605" s="31">
        <v>0.25</v>
      </c>
      <c r="C34605" s="46"/>
      <c r="D34605" s="29">
        <v>46383.25</v>
      </c>
      <c r="E34605" s="15" t="str">
        <f>IF(AND($B$6=NB!$A$17,$B$8&gt;0),'Ersparnisberechnung Sommertarif'!$B$8*SLP!C34585,"")</f>
        <v/>
      </c>
    </row>
    <row r="34606" spans="1:5" x14ac:dyDescent="0.3">
      <c r="A34606" s="25">
        <v>46383</v>
      </c>
      <c r="B34606" s="31">
        <v>0.26041666666666669</v>
      </c>
      <c r="C34606" s="46"/>
      <c r="D34606" s="29">
        <v>46383.260416666664</v>
      </c>
      <c r="E34606" s="15" t="str">
        <f>IF(AND($B$6=NB!$A$17,$B$8&gt;0),'Ersparnisberechnung Sommertarif'!$B$8*SLP!C34586,"")</f>
        <v/>
      </c>
    </row>
    <row r="34607" spans="1:5" x14ac:dyDescent="0.3">
      <c r="A34607" s="25">
        <v>46383</v>
      </c>
      <c r="B34607" s="31">
        <v>0.27083333333333331</v>
      </c>
      <c r="C34607" s="46"/>
      <c r="D34607" s="29">
        <v>46383.270833333336</v>
      </c>
      <c r="E34607" s="15" t="str">
        <f>IF(AND($B$6=NB!$A$17,$B$8&gt;0),'Ersparnisberechnung Sommertarif'!$B$8*SLP!C34587,"")</f>
        <v/>
      </c>
    </row>
    <row r="34608" spans="1:5" x14ac:dyDescent="0.3">
      <c r="A34608" s="25">
        <v>46383</v>
      </c>
      <c r="B34608" s="31">
        <v>0.28125</v>
      </c>
      <c r="C34608" s="46"/>
      <c r="D34608" s="29">
        <v>46383.28125</v>
      </c>
      <c r="E34608" s="15" t="str">
        <f>IF(AND($B$6=NB!$A$17,$B$8&gt;0),'Ersparnisberechnung Sommertarif'!$B$8*SLP!C34588,"")</f>
        <v/>
      </c>
    </row>
    <row r="34609" spans="1:5" x14ac:dyDescent="0.3">
      <c r="A34609" s="25">
        <v>46383</v>
      </c>
      <c r="B34609" s="31">
        <v>0.29166666666666669</v>
      </c>
      <c r="C34609" s="46"/>
      <c r="D34609" s="29">
        <v>46383.291666666664</v>
      </c>
      <c r="E34609" s="15" t="str">
        <f>IF(AND($B$6=NB!$A$17,$B$8&gt;0),'Ersparnisberechnung Sommertarif'!$B$8*SLP!C34589,"")</f>
        <v/>
      </c>
    </row>
    <row r="34610" spans="1:5" x14ac:dyDescent="0.3">
      <c r="A34610" s="25">
        <v>46383</v>
      </c>
      <c r="B34610" s="31">
        <v>0.30208333333333331</v>
      </c>
      <c r="C34610" s="46"/>
      <c r="D34610" s="29">
        <v>46383.302083333336</v>
      </c>
      <c r="E34610" s="15" t="str">
        <f>IF(AND($B$6=NB!$A$17,$B$8&gt;0),'Ersparnisberechnung Sommertarif'!$B$8*SLP!C34590,"")</f>
        <v/>
      </c>
    </row>
    <row r="34611" spans="1:5" x14ac:dyDescent="0.3">
      <c r="A34611" s="25">
        <v>46383</v>
      </c>
      <c r="B34611" s="31">
        <v>0.3125</v>
      </c>
      <c r="C34611" s="46"/>
      <c r="D34611" s="29">
        <v>46383.3125</v>
      </c>
      <c r="E34611" s="15" t="str">
        <f>IF(AND($B$6=NB!$A$17,$B$8&gt;0),'Ersparnisberechnung Sommertarif'!$B$8*SLP!C34591,"")</f>
        <v/>
      </c>
    </row>
    <row r="34612" spans="1:5" x14ac:dyDescent="0.3">
      <c r="A34612" s="25">
        <v>46383</v>
      </c>
      <c r="B34612" s="31">
        <v>0.32291666666666669</v>
      </c>
      <c r="C34612" s="46"/>
      <c r="D34612" s="29">
        <v>46383.322916666664</v>
      </c>
      <c r="E34612" s="15" t="str">
        <f>IF(AND($B$6=NB!$A$17,$B$8&gt;0),'Ersparnisberechnung Sommertarif'!$B$8*SLP!C34592,"")</f>
        <v/>
      </c>
    </row>
    <row r="34613" spans="1:5" x14ac:dyDescent="0.3">
      <c r="A34613" s="25">
        <v>46383</v>
      </c>
      <c r="B34613" s="31">
        <v>0.33333333333333331</v>
      </c>
      <c r="C34613" s="46"/>
      <c r="D34613" s="29">
        <v>46383.333333333336</v>
      </c>
      <c r="E34613" s="15" t="str">
        <f>IF(AND($B$6=NB!$A$17,$B$8&gt;0),'Ersparnisberechnung Sommertarif'!$B$8*SLP!C34593,"")</f>
        <v/>
      </c>
    </row>
    <row r="34614" spans="1:5" x14ac:dyDescent="0.3">
      <c r="A34614" s="25">
        <v>46383</v>
      </c>
      <c r="B34614" s="31">
        <v>0.34375</v>
      </c>
      <c r="C34614" s="46"/>
      <c r="D34614" s="29">
        <v>46383.34375</v>
      </c>
      <c r="E34614" s="15" t="str">
        <f>IF(AND($B$6=NB!$A$17,$B$8&gt;0),'Ersparnisberechnung Sommertarif'!$B$8*SLP!C34594,"")</f>
        <v/>
      </c>
    </row>
    <row r="34615" spans="1:5" x14ac:dyDescent="0.3">
      <c r="A34615" s="25">
        <v>46383</v>
      </c>
      <c r="B34615" s="31">
        <v>0.35416666666666669</v>
      </c>
      <c r="C34615" s="46"/>
      <c r="D34615" s="29">
        <v>46383.354166666664</v>
      </c>
      <c r="E34615" s="15" t="str">
        <f>IF(AND($B$6=NB!$A$17,$B$8&gt;0),'Ersparnisberechnung Sommertarif'!$B$8*SLP!C34595,"")</f>
        <v/>
      </c>
    </row>
    <row r="34616" spans="1:5" x14ac:dyDescent="0.3">
      <c r="A34616" s="25">
        <v>46383</v>
      </c>
      <c r="B34616" s="31">
        <v>0.36458333333333331</v>
      </c>
      <c r="C34616" s="46"/>
      <c r="D34616" s="29">
        <v>46383.364583333336</v>
      </c>
      <c r="E34616" s="15" t="str">
        <f>IF(AND($B$6=NB!$A$17,$B$8&gt;0),'Ersparnisberechnung Sommertarif'!$B$8*SLP!C34596,"")</f>
        <v/>
      </c>
    </row>
    <row r="34617" spans="1:5" x14ac:dyDescent="0.3">
      <c r="A34617" s="25">
        <v>46383</v>
      </c>
      <c r="B34617" s="31">
        <v>0.375</v>
      </c>
      <c r="C34617" s="46"/>
      <c r="D34617" s="29">
        <v>46383.375</v>
      </c>
      <c r="E34617" s="15" t="str">
        <f>IF(AND($B$6=NB!$A$17,$B$8&gt;0),'Ersparnisberechnung Sommertarif'!$B$8*SLP!C34597,"")</f>
        <v/>
      </c>
    </row>
    <row r="34618" spans="1:5" x14ac:dyDescent="0.3">
      <c r="A34618" s="25">
        <v>46383</v>
      </c>
      <c r="B34618" s="31">
        <v>0.38541666666666669</v>
      </c>
      <c r="C34618" s="46"/>
      <c r="D34618" s="29">
        <v>46383.385416666664</v>
      </c>
      <c r="E34618" s="15" t="str">
        <f>IF(AND($B$6=NB!$A$17,$B$8&gt;0),'Ersparnisberechnung Sommertarif'!$B$8*SLP!C34598,"")</f>
        <v/>
      </c>
    </row>
    <row r="34619" spans="1:5" x14ac:dyDescent="0.3">
      <c r="A34619" s="25">
        <v>46383</v>
      </c>
      <c r="B34619" s="31">
        <v>0.39583333333333331</v>
      </c>
      <c r="C34619" s="46"/>
      <c r="D34619" s="29">
        <v>46383.395833333336</v>
      </c>
      <c r="E34619" s="15" t="str">
        <f>IF(AND($B$6=NB!$A$17,$B$8&gt;0),'Ersparnisberechnung Sommertarif'!$B$8*SLP!C34599,"")</f>
        <v/>
      </c>
    </row>
    <row r="34620" spans="1:5" x14ac:dyDescent="0.3">
      <c r="A34620" s="25">
        <v>46383</v>
      </c>
      <c r="B34620" s="31">
        <v>0.40625</v>
      </c>
      <c r="C34620" s="46"/>
      <c r="D34620" s="29">
        <v>46383.40625</v>
      </c>
      <c r="E34620" s="15" t="str">
        <f>IF(AND($B$6=NB!$A$17,$B$8&gt;0),'Ersparnisberechnung Sommertarif'!$B$8*SLP!C34600,"")</f>
        <v/>
      </c>
    </row>
    <row r="34621" spans="1:5" x14ac:dyDescent="0.3">
      <c r="A34621" s="25">
        <v>46383</v>
      </c>
      <c r="B34621" s="31">
        <v>0.41666666666666669</v>
      </c>
      <c r="C34621" s="46"/>
      <c r="D34621" s="29">
        <v>46383.416666666664</v>
      </c>
      <c r="E34621" s="15" t="str">
        <f>IF(AND($B$6=NB!$A$17,$B$8&gt;0),'Ersparnisberechnung Sommertarif'!$B$8*SLP!C34601,"")</f>
        <v/>
      </c>
    </row>
    <row r="34622" spans="1:5" x14ac:dyDescent="0.3">
      <c r="A34622" s="25">
        <v>46383</v>
      </c>
      <c r="B34622" s="31">
        <v>0.42708333333333331</v>
      </c>
      <c r="C34622" s="46"/>
      <c r="D34622" s="29">
        <v>46383.427083333336</v>
      </c>
      <c r="E34622" s="15" t="str">
        <f>IF(AND($B$6=NB!$A$17,$B$8&gt;0),'Ersparnisberechnung Sommertarif'!$B$8*SLP!C34602,"")</f>
        <v/>
      </c>
    </row>
    <row r="34623" spans="1:5" x14ac:dyDescent="0.3">
      <c r="A34623" s="25">
        <v>46383</v>
      </c>
      <c r="B34623" s="31">
        <v>0.4375</v>
      </c>
      <c r="C34623" s="46"/>
      <c r="D34623" s="29">
        <v>46383.4375</v>
      </c>
      <c r="E34623" s="15" t="str">
        <f>IF(AND($B$6=NB!$A$17,$B$8&gt;0),'Ersparnisberechnung Sommertarif'!$B$8*SLP!C34603,"")</f>
        <v/>
      </c>
    </row>
    <row r="34624" spans="1:5" x14ac:dyDescent="0.3">
      <c r="A34624" s="25">
        <v>46383</v>
      </c>
      <c r="B34624" s="31">
        <v>0.44791666666666669</v>
      </c>
      <c r="C34624" s="46"/>
      <c r="D34624" s="29">
        <v>46383.447916666664</v>
      </c>
      <c r="E34624" s="15" t="str">
        <f>IF(AND($B$6=NB!$A$17,$B$8&gt;0),'Ersparnisberechnung Sommertarif'!$B$8*SLP!C34604,"")</f>
        <v/>
      </c>
    </row>
    <row r="34625" spans="1:5" x14ac:dyDescent="0.3">
      <c r="A34625" s="25">
        <v>46383</v>
      </c>
      <c r="B34625" s="31">
        <v>0.45833333333333331</v>
      </c>
      <c r="C34625" s="46"/>
      <c r="D34625" s="29">
        <v>46383.458333333336</v>
      </c>
      <c r="E34625" s="15" t="str">
        <f>IF(AND($B$6=NB!$A$17,$B$8&gt;0),'Ersparnisberechnung Sommertarif'!$B$8*SLP!C34605,"")</f>
        <v/>
      </c>
    </row>
    <row r="34626" spans="1:5" x14ac:dyDescent="0.3">
      <c r="A34626" s="25">
        <v>46383</v>
      </c>
      <c r="B34626" s="31">
        <v>0.46875</v>
      </c>
      <c r="C34626" s="46"/>
      <c r="D34626" s="29">
        <v>46383.46875</v>
      </c>
      <c r="E34626" s="15" t="str">
        <f>IF(AND($B$6=NB!$A$17,$B$8&gt;0),'Ersparnisberechnung Sommertarif'!$B$8*SLP!C34606,"")</f>
        <v/>
      </c>
    </row>
    <row r="34627" spans="1:5" x14ac:dyDescent="0.3">
      <c r="A34627" s="25">
        <v>46383</v>
      </c>
      <c r="B34627" s="31">
        <v>0.47916666666666669</v>
      </c>
      <c r="C34627" s="46"/>
      <c r="D34627" s="29">
        <v>46383.479166666664</v>
      </c>
      <c r="E34627" s="15" t="str">
        <f>IF(AND($B$6=NB!$A$17,$B$8&gt;0),'Ersparnisberechnung Sommertarif'!$B$8*SLP!C34607,"")</f>
        <v/>
      </c>
    </row>
    <row r="34628" spans="1:5" x14ac:dyDescent="0.3">
      <c r="A34628" s="25">
        <v>46383</v>
      </c>
      <c r="B34628" s="31">
        <v>0.48958333333333331</v>
      </c>
      <c r="C34628" s="46"/>
      <c r="D34628" s="29">
        <v>46383.489583333336</v>
      </c>
      <c r="E34628" s="15" t="str">
        <f>IF(AND($B$6=NB!$A$17,$B$8&gt;0),'Ersparnisberechnung Sommertarif'!$B$8*SLP!C34608,"")</f>
        <v/>
      </c>
    </row>
    <row r="34629" spans="1:5" x14ac:dyDescent="0.3">
      <c r="A34629" s="25">
        <v>46383</v>
      </c>
      <c r="B34629" s="31">
        <v>0.5</v>
      </c>
      <c r="C34629" s="46"/>
      <c r="D34629" s="29">
        <v>46383.5</v>
      </c>
      <c r="E34629" s="15" t="str">
        <f>IF(AND($B$6=NB!$A$17,$B$8&gt;0),'Ersparnisberechnung Sommertarif'!$B$8*SLP!C34609,"")</f>
        <v/>
      </c>
    </row>
    <row r="34630" spans="1:5" x14ac:dyDescent="0.3">
      <c r="A34630" s="25">
        <v>46383</v>
      </c>
      <c r="B34630" s="31">
        <v>0.51041666666666663</v>
      </c>
      <c r="C34630" s="46"/>
      <c r="D34630" s="29">
        <v>46383.510416666664</v>
      </c>
      <c r="E34630" s="15" t="str">
        <f>IF(AND($B$6=NB!$A$17,$B$8&gt;0),'Ersparnisberechnung Sommertarif'!$B$8*SLP!C34610,"")</f>
        <v/>
      </c>
    </row>
    <row r="34631" spans="1:5" x14ac:dyDescent="0.3">
      <c r="A34631" s="25">
        <v>46383</v>
      </c>
      <c r="B34631" s="31">
        <v>0.52083333333333337</v>
      </c>
      <c r="C34631" s="46"/>
      <c r="D34631" s="29">
        <v>46383.520833333336</v>
      </c>
      <c r="E34631" s="15" t="str">
        <f>IF(AND($B$6=NB!$A$17,$B$8&gt;0),'Ersparnisberechnung Sommertarif'!$B$8*SLP!C34611,"")</f>
        <v/>
      </c>
    </row>
    <row r="34632" spans="1:5" x14ac:dyDescent="0.3">
      <c r="A34632" s="25">
        <v>46383</v>
      </c>
      <c r="B34632" s="31">
        <v>0.53125</v>
      </c>
      <c r="C34632" s="46"/>
      <c r="D34632" s="29">
        <v>46383.53125</v>
      </c>
      <c r="E34632" s="15" t="str">
        <f>IF(AND($B$6=NB!$A$17,$B$8&gt;0),'Ersparnisberechnung Sommertarif'!$B$8*SLP!C34612,"")</f>
        <v/>
      </c>
    </row>
    <row r="34633" spans="1:5" x14ac:dyDescent="0.3">
      <c r="A34633" s="25">
        <v>46383</v>
      </c>
      <c r="B34633" s="31">
        <v>0.54166666666666663</v>
      </c>
      <c r="C34633" s="46"/>
      <c r="D34633" s="29">
        <v>46383.541666666664</v>
      </c>
      <c r="E34633" s="15" t="str">
        <f>IF(AND($B$6=NB!$A$17,$B$8&gt;0),'Ersparnisberechnung Sommertarif'!$B$8*SLP!C34613,"")</f>
        <v/>
      </c>
    </row>
    <row r="34634" spans="1:5" x14ac:dyDescent="0.3">
      <c r="A34634" s="25">
        <v>46383</v>
      </c>
      <c r="B34634" s="31">
        <v>0.55208333333333337</v>
      </c>
      <c r="C34634" s="46"/>
      <c r="D34634" s="29">
        <v>46383.552083333336</v>
      </c>
      <c r="E34634" s="15" t="str">
        <f>IF(AND($B$6=NB!$A$17,$B$8&gt;0),'Ersparnisberechnung Sommertarif'!$B$8*SLP!C34614,"")</f>
        <v/>
      </c>
    </row>
    <row r="34635" spans="1:5" x14ac:dyDescent="0.3">
      <c r="A34635" s="25">
        <v>46383</v>
      </c>
      <c r="B34635" s="31">
        <v>0.5625</v>
      </c>
      <c r="C34635" s="46"/>
      <c r="D34635" s="29">
        <v>46383.5625</v>
      </c>
      <c r="E34635" s="15" t="str">
        <f>IF(AND($B$6=NB!$A$17,$B$8&gt;0),'Ersparnisberechnung Sommertarif'!$B$8*SLP!C34615,"")</f>
        <v/>
      </c>
    </row>
    <row r="34636" spans="1:5" x14ac:dyDescent="0.3">
      <c r="A34636" s="25">
        <v>46383</v>
      </c>
      <c r="B34636" s="31">
        <v>0.57291666666666663</v>
      </c>
      <c r="C34636" s="46"/>
      <c r="D34636" s="29">
        <v>46383.572916666664</v>
      </c>
      <c r="E34636" s="15" t="str">
        <f>IF(AND($B$6=NB!$A$17,$B$8&gt;0),'Ersparnisberechnung Sommertarif'!$B$8*SLP!C34616,"")</f>
        <v/>
      </c>
    </row>
    <row r="34637" spans="1:5" x14ac:dyDescent="0.3">
      <c r="A34637" s="25">
        <v>46383</v>
      </c>
      <c r="B34637" s="31">
        <v>0.58333333333333337</v>
      </c>
      <c r="C34637" s="46"/>
      <c r="D34637" s="29">
        <v>46383.583333333336</v>
      </c>
      <c r="E34637" s="15" t="str">
        <f>IF(AND($B$6=NB!$A$17,$B$8&gt;0),'Ersparnisberechnung Sommertarif'!$B$8*SLP!C34617,"")</f>
        <v/>
      </c>
    </row>
    <row r="34638" spans="1:5" x14ac:dyDescent="0.3">
      <c r="A34638" s="25">
        <v>46383</v>
      </c>
      <c r="B34638" s="31">
        <v>0.59375</v>
      </c>
      <c r="C34638" s="46"/>
      <c r="D34638" s="29">
        <v>46383.59375</v>
      </c>
      <c r="E34638" s="15" t="str">
        <f>IF(AND($B$6=NB!$A$17,$B$8&gt;0),'Ersparnisberechnung Sommertarif'!$B$8*SLP!C34618,"")</f>
        <v/>
      </c>
    </row>
    <row r="34639" spans="1:5" x14ac:dyDescent="0.3">
      <c r="A34639" s="25">
        <v>46383</v>
      </c>
      <c r="B34639" s="31">
        <v>0.60416666666666663</v>
      </c>
      <c r="C34639" s="46"/>
      <c r="D34639" s="29">
        <v>46383.604166666664</v>
      </c>
      <c r="E34639" s="15" t="str">
        <f>IF(AND($B$6=NB!$A$17,$B$8&gt;0),'Ersparnisberechnung Sommertarif'!$B$8*SLP!C34619,"")</f>
        <v/>
      </c>
    </row>
    <row r="34640" spans="1:5" x14ac:dyDescent="0.3">
      <c r="A34640" s="25">
        <v>46383</v>
      </c>
      <c r="B34640" s="31">
        <v>0.61458333333333337</v>
      </c>
      <c r="C34640" s="46"/>
      <c r="D34640" s="29">
        <v>46383.614583333336</v>
      </c>
      <c r="E34640" s="15" t="str">
        <f>IF(AND($B$6=NB!$A$17,$B$8&gt;0),'Ersparnisberechnung Sommertarif'!$B$8*SLP!C34620,"")</f>
        <v/>
      </c>
    </row>
    <row r="34641" spans="1:5" x14ac:dyDescent="0.3">
      <c r="A34641" s="25">
        <v>46383</v>
      </c>
      <c r="B34641" s="31">
        <v>0.625</v>
      </c>
      <c r="C34641" s="46"/>
      <c r="D34641" s="29">
        <v>46383.625</v>
      </c>
      <c r="E34641" s="15" t="str">
        <f>IF(AND($B$6=NB!$A$17,$B$8&gt;0),'Ersparnisberechnung Sommertarif'!$B$8*SLP!C34621,"")</f>
        <v/>
      </c>
    </row>
    <row r="34642" spans="1:5" x14ac:dyDescent="0.3">
      <c r="A34642" s="25">
        <v>46383</v>
      </c>
      <c r="B34642" s="31">
        <v>0.63541666666666663</v>
      </c>
      <c r="C34642" s="46"/>
      <c r="D34642" s="29">
        <v>46383.635416666664</v>
      </c>
      <c r="E34642" s="15" t="str">
        <f>IF(AND($B$6=NB!$A$17,$B$8&gt;0),'Ersparnisberechnung Sommertarif'!$B$8*SLP!C34622,"")</f>
        <v/>
      </c>
    </row>
    <row r="34643" spans="1:5" x14ac:dyDescent="0.3">
      <c r="A34643" s="25">
        <v>46383</v>
      </c>
      <c r="B34643" s="31">
        <v>0.64583333333333337</v>
      </c>
      <c r="C34643" s="46"/>
      <c r="D34643" s="29">
        <v>46383.645833333336</v>
      </c>
      <c r="E34643" s="15" t="str">
        <f>IF(AND($B$6=NB!$A$17,$B$8&gt;0),'Ersparnisberechnung Sommertarif'!$B$8*SLP!C34623,"")</f>
        <v/>
      </c>
    </row>
    <row r="34644" spans="1:5" x14ac:dyDescent="0.3">
      <c r="A34644" s="25">
        <v>46383</v>
      </c>
      <c r="B34644" s="31">
        <v>0.65625</v>
      </c>
      <c r="C34644" s="46"/>
      <c r="D34644" s="29">
        <v>46383.65625</v>
      </c>
      <c r="E34644" s="15" t="str">
        <f>IF(AND($B$6=NB!$A$17,$B$8&gt;0),'Ersparnisberechnung Sommertarif'!$B$8*SLP!C34624,"")</f>
        <v/>
      </c>
    </row>
    <row r="34645" spans="1:5" x14ac:dyDescent="0.3">
      <c r="A34645" s="25">
        <v>46383</v>
      </c>
      <c r="B34645" s="31">
        <v>0.66666666666666663</v>
      </c>
      <c r="C34645" s="46"/>
      <c r="D34645" s="29">
        <v>46383.666666666664</v>
      </c>
      <c r="E34645" s="15" t="str">
        <f>IF(AND($B$6=NB!$A$17,$B$8&gt;0),'Ersparnisberechnung Sommertarif'!$B$8*SLP!C34625,"")</f>
        <v/>
      </c>
    </row>
    <row r="34646" spans="1:5" x14ac:dyDescent="0.3">
      <c r="A34646" s="25">
        <v>46383</v>
      </c>
      <c r="B34646" s="31">
        <v>0.67708333333333337</v>
      </c>
      <c r="C34646" s="46"/>
      <c r="D34646" s="29">
        <v>46383.677083333336</v>
      </c>
      <c r="E34646" s="15" t="str">
        <f>IF(AND($B$6=NB!$A$17,$B$8&gt;0),'Ersparnisberechnung Sommertarif'!$B$8*SLP!C34626,"")</f>
        <v/>
      </c>
    </row>
    <row r="34647" spans="1:5" x14ac:dyDescent="0.3">
      <c r="A34647" s="25">
        <v>46383</v>
      </c>
      <c r="B34647" s="31">
        <v>0.6875</v>
      </c>
      <c r="C34647" s="46"/>
      <c r="D34647" s="29">
        <v>46383.6875</v>
      </c>
      <c r="E34647" s="15" t="str">
        <f>IF(AND($B$6=NB!$A$17,$B$8&gt;0),'Ersparnisberechnung Sommertarif'!$B$8*SLP!C34627,"")</f>
        <v/>
      </c>
    </row>
    <row r="34648" spans="1:5" x14ac:dyDescent="0.3">
      <c r="A34648" s="25">
        <v>46383</v>
      </c>
      <c r="B34648" s="31">
        <v>0.69791666666666663</v>
      </c>
      <c r="C34648" s="46"/>
      <c r="D34648" s="29">
        <v>46383.697916666664</v>
      </c>
      <c r="E34648" s="15" t="str">
        <f>IF(AND($B$6=NB!$A$17,$B$8&gt;0),'Ersparnisberechnung Sommertarif'!$B$8*SLP!C34628,"")</f>
        <v/>
      </c>
    </row>
    <row r="34649" spans="1:5" x14ac:dyDescent="0.3">
      <c r="A34649" s="25">
        <v>46383</v>
      </c>
      <c r="B34649" s="31">
        <v>0.70833333333333337</v>
      </c>
      <c r="C34649" s="46"/>
      <c r="D34649" s="29">
        <v>46383.708333333336</v>
      </c>
      <c r="E34649" s="15" t="str">
        <f>IF(AND($B$6=NB!$A$17,$B$8&gt;0),'Ersparnisberechnung Sommertarif'!$B$8*SLP!C34629,"")</f>
        <v/>
      </c>
    </row>
    <row r="34650" spans="1:5" x14ac:dyDescent="0.3">
      <c r="A34650" s="25">
        <v>46383</v>
      </c>
      <c r="B34650" s="31">
        <v>0.71875</v>
      </c>
      <c r="C34650" s="46"/>
      <c r="D34650" s="29">
        <v>46383.71875</v>
      </c>
      <c r="E34650" s="15" t="str">
        <f>IF(AND($B$6=NB!$A$17,$B$8&gt;0),'Ersparnisberechnung Sommertarif'!$B$8*SLP!C34630,"")</f>
        <v/>
      </c>
    </row>
    <row r="34651" spans="1:5" x14ac:dyDescent="0.3">
      <c r="A34651" s="25">
        <v>46383</v>
      </c>
      <c r="B34651" s="31">
        <v>0.72916666666666663</v>
      </c>
      <c r="C34651" s="46"/>
      <c r="D34651" s="29">
        <v>46383.729166666664</v>
      </c>
      <c r="E34651" s="15" t="str">
        <f>IF(AND($B$6=NB!$A$17,$B$8&gt;0),'Ersparnisberechnung Sommertarif'!$B$8*SLP!C34631,"")</f>
        <v/>
      </c>
    </row>
    <row r="34652" spans="1:5" x14ac:dyDescent="0.3">
      <c r="A34652" s="25">
        <v>46383</v>
      </c>
      <c r="B34652" s="31">
        <v>0.73958333333333337</v>
      </c>
      <c r="C34652" s="46"/>
      <c r="D34652" s="29">
        <v>46383.739583333336</v>
      </c>
      <c r="E34652" s="15" t="str">
        <f>IF(AND($B$6=NB!$A$17,$B$8&gt;0),'Ersparnisberechnung Sommertarif'!$B$8*SLP!C34632,"")</f>
        <v/>
      </c>
    </row>
    <row r="34653" spans="1:5" x14ac:dyDescent="0.3">
      <c r="A34653" s="25">
        <v>46383</v>
      </c>
      <c r="B34653" s="31">
        <v>0.75</v>
      </c>
      <c r="C34653" s="46"/>
      <c r="D34653" s="29">
        <v>46383.75</v>
      </c>
      <c r="E34653" s="15" t="str">
        <f>IF(AND($B$6=NB!$A$17,$B$8&gt;0),'Ersparnisberechnung Sommertarif'!$B$8*SLP!C34633,"")</f>
        <v/>
      </c>
    </row>
    <row r="34654" spans="1:5" x14ac:dyDescent="0.3">
      <c r="A34654" s="25">
        <v>46383</v>
      </c>
      <c r="B34654" s="31">
        <v>0.76041666666666663</v>
      </c>
      <c r="C34654" s="46"/>
      <c r="D34654" s="29">
        <v>46383.760416666664</v>
      </c>
      <c r="E34654" s="15" t="str">
        <f>IF(AND($B$6=NB!$A$17,$B$8&gt;0),'Ersparnisberechnung Sommertarif'!$B$8*SLP!C34634,"")</f>
        <v/>
      </c>
    </row>
    <row r="34655" spans="1:5" x14ac:dyDescent="0.3">
      <c r="A34655" s="25">
        <v>46383</v>
      </c>
      <c r="B34655" s="31">
        <v>0.77083333333333337</v>
      </c>
      <c r="C34655" s="46"/>
      <c r="D34655" s="29">
        <v>46383.770833333336</v>
      </c>
      <c r="E34655" s="15" t="str">
        <f>IF(AND($B$6=NB!$A$17,$B$8&gt;0),'Ersparnisberechnung Sommertarif'!$B$8*SLP!C34635,"")</f>
        <v/>
      </c>
    </row>
    <row r="34656" spans="1:5" x14ac:dyDescent="0.3">
      <c r="A34656" s="25">
        <v>46383</v>
      </c>
      <c r="B34656" s="31">
        <v>0.78125</v>
      </c>
      <c r="C34656" s="46"/>
      <c r="D34656" s="29">
        <v>46383.78125</v>
      </c>
      <c r="E34656" s="15" t="str">
        <f>IF(AND($B$6=NB!$A$17,$B$8&gt;0),'Ersparnisberechnung Sommertarif'!$B$8*SLP!C34636,"")</f>
        <v/>
      </c>
    </row>
    <row r="34657" spans="1:5" x14ac:dyDescent="0.3">
      <c r="A34657" s="25">
        <v>46383</v>
      </c>
      <c r="B34657" s="31">
        <v>0.79166666666666663</v>
      </c>
      <c r="C34657" s="46"/>
      <c r="D34657" s="29">
        <v>46383.791666666664</v>
      </c>
      <c r="E34657" s="15" t="str">
        <f>IF(AND($B$6=NB!$A$17,$B$8&gt;0),'Ersparnisberechnung Sommertarif'!$B$8*SLP!C34637,"")</f>
        <v/>
      </c>
    </row>
    <row r="34658" spans="1:5" x14ac:dyDescent="0.3">
      <c r="A34658" s="25">
        <v>46383</v>
      </c>
      <c r="B34658" s="31">
        <v>0.80208333333333337</v>
      </c>
      <c r="C34658" s="46"/>
      <c r="D34658" s="29">
        <v>46383.802083333336</v>
      </c>
      <c r="E34658" s="15" t="str">
        <f>IF(AND($B$6=NB!$A$17,$B$8&gt;0),'Ersparnisberechnung Sommertarif'!$B$8*SLP!C34638,"")</f>
        <v/>
      </c>
    </row>
    <row r="34659" spans="1:5" x14ac:dyDescent="0.3">
      <c r="A34659" s="25">
        <v>46383</v>
      </c>
      <c r="B34659" s="31">
        <v>0.8125</v>
      </c>
      <c r="C34659" s="46"/>
      <c r="D34659" s="29">
        <v>46383.8125</v>
      </c>
      <c r="E34659" s="15" t="str">
        <f>IF(AND($B$6=NB!$A$17,$B$8&gt;0),'Ersparnisberechnung Sommertarif'!$B$8*SLP!C34639,"")</f>
        <v/>
      </c>
    </row>
    <row r="34660" spans="1:5" x14ac:dyDescent="0.3">
      <c r="A34660" s="25">
        <v>46383</v>
      </c>
      <c r="B34660" s="31">
        <v>0.82291666666666663</v>
      </c>
      <c r="C34660" s="46"/>
      <c r="D34660" s="29">
        <v>46383.822916666664</v>
      </c>
      <c r="E34660" s="15" t="str">
        <f>IF(AND($B$6=NB!$A$17,$B$8&gt;0),'Ersparnisberechnung Sommertarif'!$B$8*SLP!C34640,"")</f>
        <v/>
      </c>
    </row>
    <row r="34661" spans="1:5" x14ac:dyDescent="0.3">
      <c r="A34661" s="25">
        <v>46383</v>
      </c>
      <c r="B34661" s="31">
        <v>0.83333333333333337</v>
      </c>
      <c r="C34661" s="46"/>
      <c r="D34661" s="29">
        <v>46383.833333333336</v>
      </c>
      <c r="E34661" s="15" t="str">
        <f>IF(AND($B$6=NB!$A$17,$B$8&gt;0),'Ersparnisberechnung Sommertarif'!$B$8*SLP!C34641,"")</f>
        <v/>
      </c>
    </row>
    <row r="34662" spans="1:5" x14ac:dyDescent="0.3">
      <c r="A34662" s="25">
        <v>46383</v>
      </c>
      <c r="B34662" s="31">
        <v>0.84375</v>
      </c>
      <c r="C34662" s="46"/>
      <c r="D34662" s="29">
        <v>46383.84375</v>
      </c>
      <c r="E34662" s="15" t="str">
        <f>IF(AND($B$6=NB!$A$17,$B$8&gt;0),'Ersparnisberechnung Sommertarif'!$B$8*SLP!C34642,"")</f>
        <v/>
      </c>
    </row>
    <row r="34663" spans="1:5" x14ac:dyDescent="0.3">
      <c r="A34663" s="25">
        <v>46383</v>
      </c>
      <c r="B34663" s="31">
        <v>0.85416666666666663</v>
      </c>
      <c r="C34663" s="46"/>
      <c r="D34663" s="29">
        <v>46383.854166666664</v>
      </c>
      <c r="E34663" s="15" t="str">
        <f>IF(AND($B$6=NB!$A$17,$B$8&gt;0),'Ersparnisberechnung Sommertarif'!$B$8*SLP!C34643,"")</f>
        <v/>
      </c>
    </row>
    <row r="34664" spans="1:5" x14ac:dyDescent="0.3">
      <c r="A34664" s="25">
        <v>46383</v>
      </c>
      <c r="B34664" s="31">
        <v>0.86458333333333337</v>
      </c>
      <c r="C34664" s="46"/>
      <c r="D34664" s="29">
        <v>46383.864583333336</v>
      </c>
      <c r="E34664" s="15" t="str">
        <f>IF(AND($B$6=NB!$A$17,$B$8&gt;0),'Ersparnisberechnung Sommertarif'!$B$8*SLP!C34644,"")</f>
        <v/>
      </c>
    </row>
    <row r="34665" spans="1:5" x14ac:dyDescent="0.3">
      <c r="A34665" s="25">
        <v>46383</v>
      </c>
      <c r="B34665" s="31">
        <v>0.875</v>
      </c>
      <c r="C34665" s="46"/>
      <c r="D34665" s="29">
        <v>46383.875</v>
      </c>
      <c r="E34665" s="15" t="str">
        <f>IF(AND($B$6=NB!$A$17,$B$8&gt;0),'Ersparnisberechnung Sommertarif'!$B$8*SLP!C34645,"")</f>
        <v/>
      </c>
    </row>
    <row r="34666" spans="1:5" x14ac:dyDescent="0.3">
      <c r="A34666" s="25">
        <v>46383</v>
      </c>
      <c r="B34666" s="31">
        <v>0.88541666666666663</v>
      </c>
      <c r="C34666" s="46"/>
      <c r="D34666" s="29">
        <v>46383.885416666664</v>
      </c>
      <c r="E34666" s="15" t="str">
        <f>IF(AND($B$6=NB!$A$17,$B$8&gt;0),'Ersparnisberechnung Sommertarif'!$B$8*SLP!C34646,"")</f>
        <v/>
      </c>
    </row>
    <row r="34667" spans="1:5" x14ac:dyDescent="0.3">
      <c r="A34667" s="25">
        <v>46383</v>
      </c>
      <c r="B34667" s="31">
        <v>0.89583333333333337</v>
      </c>
      <c r="C34667" s="46"/>
      <c r="D34667" s="29">
        <v>46383.895833333336</v>
      </c>
      <c r="E34667" s="15" t="str">
        <f>IF(AND($B$6=NB!$A$17,$B$8&gt;0),'Ersparnisberechnung Sommertarif'!$B$8*SLP!C34647,"")</f>
        <v/>
      </c>
    </row>
    <row r="34668" spans="1:5" x14ac:dyDescent="0.3">
      <c r="A34668" s="25">
        <v>46383</v>
      </c>
      <c r="B34668" s="31">
        <v>0.90625</v>
      </c>
      <c r="C34668" s="46"/>
      <c r="D34668" s="29">
        <v>46383.90625</v>
      </c>
      <c r="E34668" s="15" t="str">
        <f>IF(AND($B$6=NB!$A$17,$B$8&gt;0),'Ersparnisberechnung Sommertarif'!$B$8*SLP!C34648,"")</f>
        <v/>
      </c>
    </row>
    <row r="34669" spans="1:5" x14ac:dyDescent="0.3">
      <c r="A34669" s="25">
        <v>46383</v>
      </c>
      <c r="B34669" s="31">
        <v>0.91666666666666663</v>
      </c>
      <c r="C34669" s="46"/>
      <c r="D34669" s="29">
        <v>46383.916666666664</v>
      </c>
      <c r="E34669" s="15" t="str">
        <f>IF(AND($B$6=NB!$A$17,$B$8&gt;0),'Ersparnisberechnung Sommertarif'!$B$8*SLP!C34649,"")</f>
        <v/>
      </c>
    </row>
    <row r="34670" spans="1:5" x14ac:dyDescent="0.3">
      <c r="A34670" s="25">
        <v>46383</v>
      </c>
      <c r="B34670" s="31">
        <v>0.92708333333333337</v>
      </c>
      <c r="C34670" s="46"/>
      <c r="D34670" s="29">
        <v>46383.927083333336</v>
      </c>
      <c r="E34670" s="15" t="str">
        <f>IF(AND($B$6=NB!$A$17,$B$8&gt;0),'Ersparnisberechnung Sommertarif'!$B$8*SLP!C34650,"")</f>
        <v/>
      </c>
    </row>
    <row r="34671" spans="1:5" x14ac:dyDescent="0.3">
      <c r="A34671" s="25">
        <v>46383</v>
      </c>
      <c r="B34671" s="31">
        <v>0.9375</v>
      </c>
      <c r="C34671" s="46"/>
      <c r="D34671" s="29">
        <v>46383.9375</v>
      </c>
      <c r="E34671" s="15" t="str">
        <f>IF(AND($B$6=NB!$A$17,$B$8&gt;0),'Ersparnisberechnung Sommertarif'!$B$8*SLP!C34651,"")</f>
        <v/>
      </c>
    </row>
    <row r="34672" spans="1:5" x14ac:dyDescent="0.3">
      <c r="A34672" s="25">
        <v>46383</v>
      </c>
      <c r="B34672" s="31">
        <v>0.94791666666666663</v>
      </c>
      <c r="C34672" s="46"/>
      <c r="D34672" s="29">
        <v>46383.947916666664</v>
      </c>
      <c r="E34672" s="15" t="str">
        <f>IF(AND($B$6=NB!$A$17,$B$8&gt;0),'Ersparnisberechnung Sommertarif'!$B$8*SLP!C34652,"")</f>
        <v/>
      </c>
    </row>
    <row r="34673" spans="1:5" x14ac:dyDescent="0.3">
      <c r="A34673" s="25">
        <v>46383</v>
      </c>
      <c r="B34673" s="31">
        <v>0.95833333333333337</v>
      </c>
      <c r="C34673" s="46"/>
      <c r="D34673" s="29">
        <v>46383.958333333336</v>
      </c>
      <c r="E34673" s="15" t="str">
        <f>IF(AND($B$6=NB!$A$17,$B$8&gt;0),'Ersparnisberechnung Sommertarif'!$B$8*SLP!C34653,"")</f>
        <v/>
      </c>
    </row>
    <row r="34674" spans="1:5" x14ac:dyDescent="0.3">
      <c r="A34674" s="25">
        <v>46383</v>
      </c>
      <c r="B34674" s="31">
        <v>0.96875</v>
      </c>
      <c r="C34674" s="46"/>
      <c r="D34674" s="29">
        <v>46383.96875</v>
      </c>
      <c r="E34674" s="15" t="str">
        <f>IF(AND($B$6=NB!$A$17,$B$8&gt;0),'Ersparnisberechnung Sommertarif'!$B$8*SLP!C34654,"")</f>
        <v/>
      </c>
    </row>
    <row r="34675" spans="1:5" x14ac:dyDescent="0.3">
      <c r="A34675" s="25">
        <v>46383</v>
      </c>
      <c r="B34675" s="31">
        <v>0.97916666666666663</v>
      </c>
      <c r="C34675" s="46"/>
      <c r="D34675" s="29">
        <v>46383.979166666664</v>
      </c>
      <c r="E34675" s="15" t="str">
        <f>IF(AND($B$6=NB!$A$17,$B$8&gt;0),'Ersparnisberechnung Sommertarif'!$B$8*SLP!C34655,"")</f>
        <v/>
      </c>
    </row>
    <row r="34676" spans="1:5" x14ac:dyDescent="0.3">
      <c r="A34676" s="25">
        <v>46383</v>
      </c>
      <c r="B34676" s="31">
        <v>0.98958333333333337</v>
      </c>
      <c r="C34676" s="46"/>
      <c r="D34676" s="29">
        <v>46383.989583333336</v>
      </c>
      <c r="E34676" s="15" t="str">
        <f>IF(AND($B$6=NB!$A$17,$B$8&gt;0),'Ersparnisberechnung Sommertarif'!$B$8*SLP!C34656,"")</f>
        <v/>
      </c>
    </row>
    <row r="34677" spans="1:5" x14ac:dyDescent="0.3">
      <c r="A34677" s="25">
        <v>46384</v>
      </c>
      <c r="B34677" s="31">
        <v>0</v>
      </c>
      <c r="C34677" s="46"/>
      <c r="D34677" s="29">
        <v>46384</v>
      </c>
      <c r="E34677" s="15" t="str">
        <f>IF(AND($B$6=NB!$A$17,$B$8&gt;0),'Ersparnisberechnung Sommertarif'!$B$8*SLP!C34657,"")</f>
        <v/>
      </c>
    </row>
    <row r="34678" spans="1:5" x14ac:dyDescent="0.3">
      <c r="A34678" s="25">
        <v>46384</v>
      </c>
      <c r="B34678" s="31">
        <v>1.0416666666666666E-2</v>
      </c>
      <c r="C34678" s="46"/>
      <c r="D34678" s="29">
        <v>46384.010416666664</v>
      </c>
      <c r="E34678" s="15" t="str">
        <f>IF(AND($B$6=NB!$A$17,$B$8&gt;0),'Ersparnisberechnung Sommertarif'!$B$8*SLP!C34658,"")</f>
        <v/>
      </c>
    </row>
    <row r="34679" spans="1:5" x14ac:dyDescent="0.3">
      <c r="A34679" s="25">
        <v>46384</v>
      </c>
      <c r="B34679" s="31">
        <v>2.0833333333333332E-2</v>
      </c>
      <c r="C34679" s="46"/>
      <c r="D34679" s="29">
        <v>46384.020833333336</v>
      </c>
      <c r="E34679" s="15" t="str">
        <f>IF(AND($B$6=NB!$A$17,$B$8&gt;0),'Ersparnisberechnung Sommertarif'!$B$8*SLP!C34659,"")</f>
        <v/>
      </c>
    </row>
    <row r="34680" spans="1:5" x14ac:dyDescent="0.3">
      <c r="A34680" s="25">
        <v>46384</v>
      </c>
      <c r="B34680" s="31">
        <v>3.125E-2</v>
      </c>
      <c r="C34680" s="46"/>
      <c r="D34680" s="29">
        <v>46384.03125</v>
      </c>
      <c r="E34680" s="15" t="str">
        <f>IF(AND($B$6=NB!$A$17,$B$8&gt;0),'Ersparnisberechnung Sommertarif'!$B$8*SLP!C34660,"")</f>
        <v/>
      </c>
    </row>
    <row r="34681" spans="1:5" x14ac:dyDescent="0.3">
      <c r="A34681" s="25">
        <v>46384</v>
      </c>
      <c r="B34681" s="31">
        <v>4.1666666666666664E-2</v>
      </c>
      <c r="C34681" s="46"/>
      <c r="D34681" s="29">
        <v>46384.041666666664</v>
      </c>
      <c r="E34681" s="15" t="str">
        <f>IF(AND($B$6=NB!$A$17,$B$8&gt;0),'Ersparnisberechnung Sommertarif'!$B$8*SLP!C34661,"")</f>
        <v/>
      </c>
    </row>
    <row r="34682" spans="1:5" x14ac:dyDescent="0.3">
      <c r="A34682" s="25">
        <v>46384</v>
      </c>
      <c r="B34682" s="31">
        <v>5.2083333333333336E-2</v>
      </c>
      <c r="C34682" s="46"/>
      <c r="D34682" s="29">
        <v>46384.052083333336</v>
      </c>
      <c r="E34682" s="15" t="str">
        <f>IF(AND($B$6=NB!$A$17,$B$8&gt;0),'Ersparnisberechnung Sommertarif'!$B$8*SLP!C34662,"")</f>
        <v/>
      </c>
    </row>
    <row r="34683" spans="1:5" x14ac:dyDescent="0.3">
      <c r="A34683" s="25">
        <v>46384</v>
      </c>
      <c r="B34683" s="31">
        <v>6.25E-2</v>
      </c>
      <c r="C34683" s="46"/>
      <c r="D34683" s="29">
        <v>46384.0625</v>
      </c>
      <c r="E34683" s="15" t="str">
        <f>IF(AND($B$6=NB!$A$17,$B$8&gt;0),'Ersparnisberechnung Sommertarif'!$B$8*SLP!C34663,"")</f>
        <v/>
      </c>
    </row>
    <row r="34684" spans="1:5" x14ac:dyDescent="0.3">
      <c r="A34684" s="25">
        <v>46384</v>
      </c>
      <c r="B34684" s="31">
        <v>7.2916666666666671E-2</v>
      </c>
      <c r="C34684" s="46"/>
      <c r="D34684" s="29">
        <v>46384.072916666664</v>
      </c>
      <c r="E34684" s="15" t="str">
        <f>IF(AND($B$6=NB!$A$17,$B$8&gt;0),'Ersparnisberechnung Sommertarif'!$B$8*SLP!C34664,"")</f>
        <v/>
      </c>
    </row>
    <row r="34685" spans="1:5" x14ac:dyDescent="0.3">
      <c r="A34685" s="25">
        <v>46384</v>
      </c>
      <c r="B34685" s="31">
        <v>8.3333333333333329E-2</v>
      </c>
      <c r="C34685" s="46"/>
      <c r="D34685" s="29">
        <v>46384.083333333336</v>
      </c>
      <c r="E34685" s="15" t="str">
        <f>IF(AND($B$6=NB!$A$17,$B$8&gt;0),'Ersparnisberechnung Sommertarif'!$B$8*SLP!C34665,"")</f>
        <v/>
      </c>
    </row>
    <row r="34686" spans="1:5" x14ac:dyDescent="0.3">
      <c r="A34686" s="25">
        <v>46384</v>
      </c>
      <c r="B34686" s="31">
        <v>9.375E-2</v>
      </c>
      <c r="C34686" s="46"/>
      <c r="D34686" s="29">
        <v>46384.09375</v>
      </c>
      <c r="E34686" s="15" t="str">
        <f>IF(AND($B$6=NB!$A$17,$B$8&gt;0),'Ersparnisberechnung Sommertarif'!$B$8*SLP!C34666,"")</f>
        <v/>
      </c>
    </row>
    <row r="34687" spans="1:5" x14ac:dyDescent="0.3">
      <c r="A34687" s="25">
        <v>46384</v>
      </c>
      <c r="B34687" s="31">
        <v>0.10416666666666667</v>
      </c>
      <c r="C34687" s="46"/>
      <c r="D34687" s="29">
        <v>46384.104166666664</v>
      </c>
      <c r="E34687" s="15" t="str">
        <f>IF(AND($B$6=NB!$A$17,$B$8&gt;0),'Ersparnisberechnung Sommertarif'!$B$8*SLP!C34667,"")</f>
        <v/>
      </c>
    </row>
    <row r="34688" spans="1:5" x14ac:dyDescent="0.3">
      <c r="A34688" s="25">
        <v>46384</v>
      </c>
      <c r="B34688" s="31">
        <v>0.11458333333333333</v>
      </c>
      <c r="C34688" s="46"/>
      <c r="D34688" s="29">
        <v>46384.114583333336</v>
      </c>
      <c r="E34688" s="15" t="str">
        <f>IF(AND($B$6=NB!$A$17,$B$8&gt;0),'Ersparnisberechnung Sommertarif'!$B$8*SLP!C34668,"")</f>
        <v/>
      </c>
    </row>
    <row r="34689" spans="1:5" x14ac:dyDescent="0.3">
      <c r="A34689" s="25">
        <v>46384</v>
      </c>
      <c r="B34689" s="31">
        <v>0.125</v>
      </c>
      <c r="C34689" s="46"/>
      <c r="D34689" s="29">
        <v>46384.125</v>
      </c>
      <c r="E34689" s="15" t="str">
        <f>IF(AND($B$6=NB!$A$17,$B$8&gt;0),'Ersparnisberechnung Sommertarif'!$B$8*SLP!C34669,"")</f>
        <v/>
      </c>
    </row>
    <row r="34690" spans="1:5" x14ac:dyDescent="0.3">
      <c r="A34690" s="25">
        <v>46384</v>
      </c>
      <c r="B34690" s="31">
        <v>0.13541666666666666</v>
      </c>
      <c r="C34690" s="46"/>
      <c r="D34690" s="29">
        <v>46384.135416666664</v>
      </c>
      <c r="E34690" s="15" t="str">
        <f>IF(AND($B$6=NB!$A$17,$B$8&gt;0),'Ersparnisberechnung Sommertarif'!$B$8*SLP!C34670,"")</f>
        <v/>
      </c>
    </row>
    <row r="34691" spans="1:5" x14ac:dyDescent="0.3">
      <c r="A34691" s="25">
        <v>46384</v>
      </c>
      <c r="B34691" s="31">
        <v>0.14583333333333334</v>
      </c>
      <c r="C34691" s="46"/>
      <c r="D34691" s="29">
        <v>46384.145833333336</v>
      </c>
      <c r="E34691" s="15" t="str">
        <f>IF(AND($B$6=NB!$A$17,$B$8&gt;0),'Ersparnisberechnung Sommertarif'!$B$8*SLP!C34671,"")</f>
        <v/>
      </c>
    </row>
    <row r="34692" spans="1:5" x14ac:dyDescent="0.3">
      <c r="A34692" s="25">
        <v>46384</v>
      </c>
      <c r="B34692" s="31">
        <v>0.15625</v>
      </c>
      <c r="C34692" s="46"/>
      <c r="D34692" s="29">
        <v>46384.15625</v>
      </c>
      <c r="E34692" s="15" t="str">
        <f>IF(AND($B$6=NB!$A$17,$B$8&gt;0),'Ersparnisberechnung Sommertarif'!$B$8*SLP!C34672,"")</f>
        <v/>
      </c>
    </row>
    <row r="34693" spans="1:5" x14ac:dyDescent="0.3">
      <c r="A34693" s="25">
        <v>46384</v>
      </c>
      <c r="B34693" s="31">
        <v>0.16666666666666666</v>
      </c>
      <c r="C34693" s="46"/>
      <c r="D34693" s="29">
        <v>46384.166666666664</v>
      </c>
      <c r="E34693" s="15" t="str">
        <f>IF(AND($B$6=NB!$A$17,$B$8&gt;0),'Ersparnisberechnung Sommertarif'!$B$8*SLP!C34673,"")</f>
        <v/>
      </c>
    </row>
    <row r="34694" spans="1:5" x14ac:dyDescent="0.3">
      <c r="A34694" s="25">
        <v>46384</v>
      </c>
      <c r="B34694" s="31">
        <v>0.17708333333333334</v>
      </c>
      <c r="C34694" s="46"/>
      <c r="D34694" s="29">
        <v>46384.177083333336</v>
      </c>
      <c r="E34694" s="15" t="str">
        <f>IF(AND($B$6=NB!$A$17,$B$8&gt;0),'Ersparnisberechnung Sommertarif'!$B$8*SLP!C34674,"")</f>
        <v/>
      </c>
    </row>
    <row r="34695" spans="1:5" x14ac:dyDescent="0.3">
      <c r="A34695" s="25">
        <v>46384</v>
      </c>
      <c r="B34695" s="31">
        <v>0.1875</v>
      </c>
      <c r="C34695" s="46"/>
      <c r="D34695" s="29">
        <v>46384.1875</v>
      </c>
      <c r="E34695" s="15" t="str">
        <f>IF(AND($B$6=NB!$A$17,$B$8&gt;0),'Ersparnisberechnung Sommertarif'!$B$8*SLP!C34675,"")</f>
        <v/>
      </c>
    </row>
    <row r="34696" spans="1:5" x14ac:dyDescent="0.3">
      <c r="A34696" s="25">
        <v>46384</v>
      </c>
      <c r="B34696" s="31">
        <v>0.19791666666666666</v>
      </c>
      <c r="C34696" s="46"/>
      <c r="D34696" s="29">
        <v>46384.197916666664</v>
      </c>
      <c r="E34696" s="15" t="str">
        <f>IF(AND($B$6=NB!$A$17,$B$8&gt;0),'Ersparnisberechnung Sommertarif'!$B$8*SLP!C34676,"")</f>
        <v/>
      </c>
    </row>
    <row r="34697" spans="1:5" x14ac:dyDescent="0.3">
      <c r="A34697" s="25">
        <v>46384</v>
      </c>
      <c r="B34697" s="31">
        <v>0.20833333333333334</v>
      </c>
      <c r="C34697" s="46"/>
      <c r="D34697" s="29">
        <v>46384.208333333336</v>
      </c>
      <c r="E34697" s="15" t="str">
        <f>IF(AND($B$6=NB!$A$17,$B$8&gt;0),'Ersparnisberechnung Sommertarif'!$B$8*SLP!C34677,"")</f>
        <v/>
      </c>
    </row>
    <row r="34698" spans="1:5" x14ac:dyDescent="0.3">
      <c r="A34698" s="25">
        <v>46384</v>
      </c>
      <c r="B34698" s="31">
        <v>0.21875</v>
      </c>
      <c r="C34698" s="46"/>
      <c r="D34698" s="29">
        <v>46384.21875</v>
      </c>
      <c r="E34698" s="15" t="str">
        <f>IF(AND($B$6=NB!$A$17,$B$8&gt;0),'Ersparnisberechnung Sommertarif'!$B$8*SLP!C34678,"")</f>
        <v/>
      </c>
    </row>
    <row r="34699" spans="1:5" x14ac:dyDescent="0.3">
      <c r="A34699" s="25">
        <v>46384</v>
      </c>
      <c r="B34699" s="31">
        <v>0.22916666666666666</v>
      </c>
      <c r="C34699" s="46"/>
      <c r="D34699" s="29">
        <v>46384.229166666664</v>
      </c>
      <c r="E34699" s="15" t="str">
        <f>IF(AND($B$6=NB!$A$17,$B$8&gt;0),'Ersparnisberechnung Sommertarif'!$B$8*SLP!C34679,"")</f>
        <v/>
      </c>
    </row>
    <row r="34700" spans="1:5" x14ac:dyDescent="0.3">
      <c r="A34700" s="25">
        <v>46384</v>
      </c>
      <c r="B34700" s="31">
        <v>0.23958333333333334</v>
      </c>
      <c r="C34700" s="46"/>
      <c r="D34700" s="29">
        <v>46384.239583333336</v>
      </c>
      <c r="E34700" s="15" t="str">
        <f>IF(AND($B$6=NB!$A$17,$B$8&gt;0),'Ersparnisberechnung Sommertarif'!$B$8*SLP!C34680,"")</f>
        <v/>
      </c>
    </row>
    <row r="34701" spans="1:5" x14ac:dyDescent="0.3">
      <c r="A34701" s="25">
        <v>46384</v>
      </c>
      <c r="B34701" s="31">
        <v>0.25</v>
      </c>
      <c r="C34701" s="46"/>
      <c r="D34701" s="29">
        <v>46384.25</v>
      </c>
      <c r="E34701" s="15" t="str">
        <f>IF(AND($B$6=NB!$A$17,$B$8&gt;0),'Ersparnisberechnung Sommertarif'!$B$8*SLP!C34681,"")</f>
        <v/>
      </c>
    </row>
    <row r="34702" spans="1:5" x14ac:dyDescent="0.3">
      <c r="A34702" s="25">
        <v>46384</v>
      </c>
      <c r="B34702" s="31">
        <v>0.26041666666666669</v>
      </c>
      <c r="C34702" s="46"/>
      <c r="D34702" s="29">
        <v>46384.260416666664</v>
      </c>
      <c r="E34702" s="15" t="str">
        <f>IF(AND($B$6=NB!$A$17,$B$8&gt;0),'Ersparnisberechnung Sommertarif'!$B$8*SLP!C34682,"")</f>
        <v/>
      </c>
    </row>
    <row r="34703" spans="1:5" x14ac:dyDescent="0.3">
      <c r="A34703" s="25">
        <v>46384</v>
      </c>
      <c r="B34703" s="31">
        <v>0.27083333333333331</v>
      </c>
      <c r="C34703" s="46"/>
      <c r="D34703" s="29">
        <v>46384.270833333336</v>
      </c>
      <c r="E34703" s="15" t="str">
        <f>IF(AND($B$6=NB!$A$17,$B$8&gt;0),'Ersparnisberechnung Sommertarif'!$B$8*SLP!C34683,"")</f>
        <v/>
      </c>
    </row>
    <row r="34704" spans="1:5" x14ac:dyDescent="0.3">
      <c r="A34704" s="25">
        <v>46384</v>
      </c>
      <c r="B34704" s="31">
        <v>0.28125</v>
      </c>
      <c r="C34704" s="46"/>
      <c r="D34704" s="29">
        <v>46384.28125</v>
      </c>
      <c r="E34704" s="15" t="str">
        <f>IF(AND($B$6=NB!$A$17,$B$8&gt;0),'Ersparnisberechnung Sommertarif'!$B$8*SLP!C34684,"")</f>
        <v/>
      </c>
    </row>
    <row r="34705" spans="1:5" x14ac:dyDescent="0.3">
      <c r="A34705" s="25">
        <v>46384</v>
      </c>
      <c r="B34705" s="31">
        <v>0.29166666666666669</v>
      </c>
      <c r="C34705" s="46"/>
      <c r="D34705" s="29">
        <v>46384.291666666664</v>
      </c>
      <c r="E34705" s="15" t="str">
        <f>IF(AND($B$6=NB!$A$17,$B$8&gt;0),'Ersparnisberechnung Sommertarif'!$B$8*SLP!C34685,"")</f>
        <v/>
      </c>
    </row>
    <row r="34706" spans="1:5" x14ac:dyDescent="0.3">
      <c r="A34706" s="25">
        <v>46384</v>
      </c>
      <c r="B34706" s="31">
        <v>0.30208333333333331</v>
      </c>
      <c r="C34706" s="46"/>
      <c r="D34706" s="29">
        <v>46384.302083333336</v>
      </c>
      <c r="E34706" s="15" t="str">
        <f>IF(AND($B$6=NB!$A$17,$B$8&gt;0),'Ersparnisberechnung Sommertarif'!$B$8*SLP!C34686,"")</f>
        <v/>
      </c>
    </row>
    <row r="34707" spans="1:5" x14ac:dyDescent="0.3">
      <c r="A34707" s="25">
        <v>46384</v>
      </c>
      <c r="B34707" s="31">
        <v>0.3125</v>
      </c>
      <c r="C34707" s="46"/>
      <c r="D34707" s="29">
        <v>46384.3125</v>
      </c>
      <c r="E34707" s="15" t="str">
        <f>IF(AND($B$6=NB!$A$17,$B$8&gt;0),'Ersparnisberechnung Sommertarif'!$B$8*SLP!C34687,"")</f>
        <v/>
      </c>
    </row>
    <row r="34708" spans="1:5" x14ac:dyDescent="0.3">
      <c r="A34708" s="25">
        <v>46384</v>
      </c>
      <c r="B34708" s="31">
        <v>0.32291666666666669</v>
      </c>
      <c r="C34708" s="46"/>
      <c r="D34708" s="29">
        <v>46384.322916666664</v>
      </c>
      <c r="E34708" s="15" t="str">
        <f>IF(AND($B$6=NB!$A$17,$B$8&gt;0),'Ersparnisberechnung Sommertarif'!$B$8*SLP!C34688,"")</f>
        <v/>
      </c>
    </row>
    <row r="34709" spans="1:5" x14ac:dyDescent="0.3">
      <c r="A34709" s="25">
        <v>46384</v>
      </c>
      <c r="B34709" s="31">
        <v>0.33333333333333331</v>
      </c>
      <c r="C34709" s="46"/>
      <c r="D34709" s="29">
        <v>46384.333333333336</v>
      </c>
      <c r="E34709" s="15" t="str">
        <f>IF(AND($B$6=NB!$A$17,$B$8&gt;0),'Ersparnisberechnung Sommertarif'!$B$8*SLP!C34689,"")</f>
        <v/>
      </c>
    </row>
    <row r="34710" spans="1:5" x14ac:dyDescent="0.3">
      <c r="A34710" s="25">
        <v>46384</v>
      </c>
      <c r="B34710" s="31">
        <v>0.34375</v>
      </c>
      <c r="C34710" s="46"/>
      <c r="D34710" s="29">
        <v>46384.34375</v>
      </c>
      <c r="E34710" s="15" t="str">
        <f>IF(AND($B$6=NB!$A$17,$B$8&gt;0),'Ersparnisberechnung Sommertarif'!$B$8*SLP!C34690,"")</f>
        <v/>
      </c>
    </row>
    <row r="34711" spans="1:5" x14ac:dyDescent="0.3">
      <c r="A34711" s="25">
        <v>46384</v>
      </c>
      <c r="B34711" s="31">
        <v>0.35416666666666669</v>
      </c>
      <c r="C34711" s="46"/>
      <c r="D34711" s="29">
        <v>46384.354166666664</v>
      </c>
      <c r="E34711" s="15" t="str">
        <f>IF(AND($B$6=NB!$A$17,$B$8&gt;0),'Ersparnisberechnung Sommertarif'!$B$8*SLP!C34691,"")</f>
        <v/>
      </c>
    </row>
    <row r="34712" spans="1:5" x14ac:dyDescent="0.3">
      <c r="A34712" s="25">
        <v>46384</v>
      </c>
      <c r="B34712" s="31">
        <v>0.36458333333333331</v>
      </c>
      <c r="C34712" s="46"/>
      <c r="D34712" s="29">
        <v>46384.364583333336</v>
      </c>
      <c r="E34712" s="15" t="str">
        <f>IF(AND($B$6=NB!$A$17,$B$8&gt;0),'Ersparnisberechnung Sommertarif'!$B$8*SLP!C34692,"")</f>
        <v/>
      </c>
    </row>
    <row r="34713" spans="1:5" x14ac:dyDescent="0.3">
      <c r="A34713" s="25">
        <v>46384</v>
      </c>
      <c r="B34713" s="31">
        <v>0.375</v>
      </c>
      <c r="C34713" s="46"/>
      <c r="D34713" s="29">
        <v>46384.375</v>
      </c>
      <c r="E34713" s="15" t="str">
        <f>IF(AND($B$6=NB!$A$17,$B$8&gt;0),'Ersparnisberechnung Sommertarif'!$B$8*SLP!C34693,"")</f>
        <v/>
      </c>
    </row>
    <row r="34714" spans="1:5" x14ac:dyDescent="0.3">
      <c r="A34714" s="25">
        <v>46384</v>
      </c>
      <c r="B34714" s="31">
        <v>0.38541666666666669</v>
      </c>
      <c r="C34714" s="46"/>
      <c r="D34714" s="29">
        <v>46384.385416666664</v>
      </c>
      <c r="E34714" s="15" t="str">
        <f>IF(AND($B$6=NB!$A$17,$B$8&gt;0),'Ersparnisberechnung Sommertarif'!$B$8*SLP!C34694,"")</f>
        <v/>
      </c>
    </row>
    <row r="34715" spans="1:5" x14ac:dyDescent="0.3">
      <c r="A34715" s="25">
        <v>46384</v>
      </c>
      <c r="B34715" s="31">
        <v>0.39583333333333331</v>
      </c>
      <c r="C34715" s="46"/>
      <c r="D34715" s="29">
        <v>46384.395833333336</v>
      </c>
      <c r="E34715" s="15" t="str">
        <f>IF(AND($B$6=NB!$A$17,$B$8&gt;0),'Ersparnisberechnung Sommertarif'!$B$8*SLP!C34695,"")</f>
        <v/>
      </c>
    </row>
    <row r="34716" spans="1:5" x14ac:dyDescent="0.3">
      <c r="A34716" s="25">
        <v>46384</v>
      </c>
      <c r="B34716" s="31">
        <v>0.40625</v>
      </c>
      <c r="C34716" s="46"/>
      <c r="D34716" s="29">
        <v>46384.40625</v>
      </c>
      <c r="E34716" s="15" t="str">
        <f>IF(AND($B$6=NB!$A$17,$B$8&gt;0),'Ersparnisberechnung Sommertarif'!$B$8*SLP!C34696,"")</f>
        <v/>
      </c>
    </row>
    <row r="34717" spans="1:5" x14ac:dyDescent="0.3">
      <c r="A34717" s="25">
        <v>46384</v>
      </c>
      <c r="B34717" s="31">
        <v>0.41666666666666669</v>
      </c>
      <c r="C34717" s="46"/>
      <c r="D34717" s="29">
        <v>46384.416666666664</v>
      </c>
      <c r="E34717" s="15" t="str">
        <f>IF(AND($B$6=NB!$A$17,$B$8&gt;0),'Ersparnisberechnung Sommertarif'!$B$8*SLP!C34697,"")</f>
        <v/>
      </c>
    </row>
    <row r="34718" spans="1:5" x14ac:dyDescent="0.3">
      <c r="A34718" s="25">
        <v>46384</v>
      </c>
      <c r="B34718" s="31">
        <v>0.42708333333333331</v>
      </c>
      <c r="C34718" s="46"/>
      <c r="D34718" s="29">
        <v>46384.427083333336</v>
      </c>
      <c r="E34718" s="15" t="str">
        <f>IF(AND($B$6=NB!$A$17,$B$8&gt;0),'Ersparnisberechnung Sommertarif'!$B$8*SLP!C34698,"")</f>
        <v/>
      </c>
    </row>
    <row r="34719" spans="1:5" x14ac:dyDescent="0.3">
      <c r="A34719" s="25">
        <v>46384</v>
      </c>
      <c r="B34719" s="31">
        <v>0.4375</v>
      </c>
      <c r="C34719" s="46"/>
      <c r="D34719" s="29">
        <v>46384.4375</v>
      </c>
      <c r="E34719" s="15" t="str">
        <f>IF(AND($B$6=NB!$A$17,$B$8&gt;0),'Ersparnisberechnung Sommertarif'!$B$8*SLP!C34699,"")</f>
        <v/>
      </c>
    </row>
    <row r="34720" spans="1:5" x14ac:dyDescent="0.3">
      <c r="A34720" s="25">
        <v>46384</v>
      </c>
      <c r="B34720" s="31">
        <v>0.44791666666666669</v>
      </c>
      <c r="C34720" s="46"/>
      <c r="D34720" s="29">
        <v>46384.447916666664</v>
      </c>
      <c r="E34720" s="15" t="str">
        <f>IF(AND($B$6=NB!$A$17,$B$8&gt;0),'Ersparnisberechnung Sommertarif'!$B$8*SLP!C34700,"")</f>
        <v/>
      </c>
    </row>
    <row r="34721" spans="1:5" x14ac:dyDescent="0.3">
      <c r="A34721" s="25">
        <v>46384</v>
      </c>
      <c r="B34721" s="31">
        <v>0.45833333333333331</v>
      </c>
      <c r="C34721" s="46"/>
      <c r="D34721" s="29">
        <v>46384.458333333336</v>
      </c>
      <c r="E34721" s="15" t="str">
        <f>IF(AND($B$6=NB!$A$17,$B$8&gt;0),'Ersparnisberechnung Sommertarif'!$B$8*SLP!C34701,"")</f>
        <v/>
      </c>
    </row>
    <row r="34722" spans="1:5" x14ac:dyDescent="0.3">
      <c r="A34722" s="25">
        <v>46384</v>
      </c>
      <c r="B34722" s="31">
        <v>0.46875</v>
      </c>
      <c r="C34722" s="46"/>
      <c r="D34722" s="29">
        <v>46384.46875</v>
      </c>
      <c r="E34722" s="15" t="str">
        <f>IF(AND($B$6=NB!$A$17,$B$8&gt;0),'Ersparnisberechnung Sommertarif'!$B$8*SLP!C34702,"")</f>
        <v/>
      </c>
    </row>
    <row r="34723" spans="1:5" x14ac:dyDescent="0.3">
      <c r="A34723" s="25">
        <v>46384</v>
      </c>
      <c r="B34723" s="31">
        <v>0.47916666666666669</v>
      </c>
      <c r="C34723" s="46"/>
      <c r="D34723" s="29">
        <v>46384.479166666664</v>
      </c>
      <c r="E34723" s="15" t="str">
        <f>IF(AND($B$6=NB!$A$17,$B$8&gt;0),'Ersparnisberechnung Sommertarif'!$B$8*SLP!C34703,"")</f>
        <v/>
      </c>
    </row>
    <row r="34724" spans="1:5" x14ac:dyDescent="0.3">
      <c r="A34724" s="25">
        <v>46384</v>
      </c>
      <c r="B34724" s="31">
        <v>0.48958333333333331</v>
      </c>
      <c r="C34724" s="46"/>
      <c r="D34724" s="29">
        <v>46384.489583333336</v>
      </c>
      <c r="E34724" s="15" t="str">
        <f>IF(AND($B$6=NB!$A$17,$B$8&gt;0),'Ersparnisberechnung Sommertarif'!$B$8*SLP!C34704,"")</f>
        <v/>
      </c>
    </row>
    <row r="34725" spans="1:5" x14ac:dyDescent="0.3">
      <c r="A34725" s="25">
        <v>46384</v>
      </c>
      <c r="B34725" s="31">
        <v>0.5</v>
      </c>
      <c r="C34725" s="46"/>
      <c r="D34725" s="29">
        <v>46384.5</v>
      </c>
      <c r="E34725" s="15" t="str">
        <f>IF(AND($B$6=NB!$A$17,$B$8&gt;0),'Ersparnisberechnung Sommertarif'!$B$8*SLP!C34705,"")</f>
        <v/>
      </c>
    </row>
    <row r="34726" spans="1:5" x14ac:dyDescent="0.3">
      <c r="A34726" s="25">
        <v>46384</v>
      </c>
      <c r="B34726" s="31">
        <v>0.51041666666666663</v>
      </c>
      <c r="C34726" s="46"/>
      <c r="D34726" s="29">
        <v>46384.510416666664</v>
      </c>
      <c r="E34726" s="15" t="str">
        <f>IF(AND($B$6=NB!$A$17,$B$8&gt;0),'Ersparnisberechnung Sommertarif'!$B$8*SLP!C34706,"")</f>
        <v/>
      </c>
    </row>
    <row r="34727" spans="1:5" x14ac:dyDescent="0.3">
      <c r="A34727" s="25">
        <v>46384</v>
      </c>
      <c r="B34727" s="31">
        <v>0.52083333333333337</v>
      </c>
      <c r="C34727" s="46"/>
      <c r="D34727" s="29">
        <v>46384.520833333336</v>
      </c>
      <c r="E34727" s="15" t="str">
        <f>IF(AND($B$6=NB!$A$17,$B$8&gt;0),'Ersparnisberechnung Sommertarif'!$B$8*SLP!C34707,"")</f>
        <v/>
      </c>
    </row>
    <row r="34728" spans="1:5" x14ac:dyDescent="0.3">
      <c r="A34728" s="25">
        <v>46384</v>
      </c>
      <c r="B34728" s="31">
        <v>0.53125</v>
      </c>
      <c r="C34728" s="46"/>
      <c r="D34728" s="29">
        <v>46384.53125</v>
      </c>
      <c r="E34728" s="15" t="str">
        <f>IF(AND($B$6=NB!$A$17,$B$8&gt;0),'Ersparnisberechnung Sommertarif'!$B$8*SLP!C34708,"")</f>
        <v/>
      </c>
    </row>
    <row r="34729" spans="1:5" x14ac:dyDescent="0.3">
      <c r="A34729" s="25">
        <v>46384</v>
      </c>
      <c r="B34729" s="31">
        <v>0.54166666666666663</v>
      </c>
      <c r="C34729" s="46"/>
      <c r="D34729" s="29">
        <v>46384.541666666664</v>
      </c>
      <c r="E34729" s="15" t="str">
        <f>IF(AND($B$6=NB!$A$17,$B$8&gt;0),'Ersparnisberechnung Sommertarif'!$B$8*SLP!C34709,"")</f>
        <v/>
      </c>
    </row>
    <row r="34730" spans="1:5" x14ac:dyDescent="0.3">
      <c r="A34730" s="25">
        <v>46384</v>
      </c>
      <c r="B34730" s="31">
        <v>0.55208333333333337</v>
      </c>
      <c r="C34730" s="46"/>
      <c r="D34730" s="29">
        <v>46384.552083333336</v>
      </c>
      <c r="E34730" s="15" t="str">
        <f>IF(AND($B$6=NB!$A$17,$B$8&gt;0),'Ersparnisberechnung Sommertarif'!$B$8*SLP!C34710,"")</f>
        <v/>
      </c>
    </row>
    <row r="34731" spans="1:5" x14ac:dyDescent="0.3">
      <c r="A34731" s="25">
        <v>46384</v>
      </c>
      <c r="B34731" s="31">
        <v>0.5625</v>
      </c>
      <c r="C34731" s="46"/>
      <c r="D34731" s="29">
        <v>46384.5625</v>
      </c>
      <c r="E34731" s="15" t="str">
        <f>IF(AND($B$6=NB!$A$17,$B$8&gt;0),'Ersparnisberechnung Sommertarif'!$B$8*SLP!C34711,"")</f>
        <v/>
      </c>
    </row>
    <row r="34732" spans="1:5" x14ac:dyDescent="0.3">
      <c r="A34732" s="25">
        <v>46384</v>
      </c>
      <c r="B34732" s="31">
        <v>0.57291666666666663</v>
      </c>
      <c r="C34732" s="46"/>
      <c r="D34732" s="29">
        <v>46384.572916666664</v>
      </c>
      <c r="E34732" s="15" t="str">
        <f>IF(AND($B$6=NB!$A$17,$B$8&gt;0),'Ersparnisberechnung Sommertarif'!$B$8*SLP!C34712,"")</f>
        <v/>
      </c>
    </row>
    <row r="34733" spans="1:5" x14ac:dyDescent="0.3">
      <c r="A34733" s="25">
        <v>46384</v>
      </c>
      <c r="B34733" s="31">
        <v>0.58333333333333337</v>
      </c>
      <c r="C34733" s="46"/>
      <c r="D34733" s="29">
        <v>46384.583333333336</v>
      </c>
      <c r="E34733" s="15" t="str">
        <f>IF(AND($B$6=NB!$A$17,$B$8&gt;0),'Ersparnisberechnung Sommertarif'!$B$8*SLP!C34713,"")</f>
        <v/>
      </c>
    </row>
    <row r="34734" spans="1:5" x14ac:dyDescent="0.3">
      <c r="A34734" s="25">
        <v>46384</v>
      </c>
      <c r="B34734" s="31">
        <v>0.59375</v>
      </c>
      <c r="C34734" s="46"/>
      <c r="D34734" s="29">
        <v>46384.59375</v>
      </c>
      <c r="E34734" s="15" t="str">
        <f>IF(AND($B$6=NB!$A$17,$B$8&gt;0),'Ersparnisberechnung Sommertarif'!$B$8*SLP!C34714,"")</f>
        <v/>
      </c>
    </row>
    <row r="34735" spans="1:5" x14ac:dyDescent="0.3">
      <c r="A34735" s="25">
        <v>46384</v>
      </c>
      <c r="B34735" s="31">
        <v>0.60416666666666663</v>
      </c>
      <c r="C34735" s="46"/>
      <c r="D34735" s="29">
        <v>46384.604166666664</v>
      </c>
      <c r="E34735" s="15" t="str">
        <f>IF(AND($B$6=NB!$A$17,$B$8&gt;0),'Ersparnisberechnung Sommertarif'!$B$8*SLP!C34715,"")</f>
        <v/>
      </c>
    </row>
    <row r="34736" spans="1:5" x14ac:dyDescent="0.3">
      <c r="A34736" s="25">
        <v>46384</v>
      </c>
      <c r="B34736" s="31">
        <v>0.61458333333333337</v>
      </c>
      <c r="C34736" s="46"/>
      <c r="D34736" s="29">
        <v>46384.614583333336</v>
      </c>
      <c r="E34736" s="15" t="str">
        <f>IF(AND($B$6=NB!$A$17,$B$8&gt;0),'Ersparnisberechnung Sommertarif'!$B$8*SLP!C34716,"")</f>
        <v/>
      </c>
    </row>
    <row r="34737" spans="1:5" x14ac:dyDescent="0.3">
      <c r="A34737" s="25">
        <v>46384</v>
      </c>
      <c r="B34737" s="31">
        <v>0.625</v>
      </c>
      <c r="C34737" s="46"/>
      <c r="D34737" s="29">
        <v>46384.625</v>
      </c>
      <c r="E34737" s="15" t="str">
        <f>IF(AND($B$6=NB!$A$17,$B$8&gt;0),'Ersparnisberechnung Sommertarif'!$B$8*SLP!C34717,"")</f>
        <v/>
      </c>
    </row>
    <row r="34738" spans="1:5" x14ac:dyDescent="0.3">
      <c r="A34738" s="25">
        <v>46384</v>
      </c>
      <c r="B34738" s="31">
        <v>0.63541666666666663</v>
      </c>
      <c r="C34738" s="46"/>
      <c r="D34738" s="29">
        <v>46384.635416666664</v>
      </c>
      <c r="E34738" s="15" t="str">
        <f>IF(AND($B$6=NB!$A$17,$B$8&gt;0),'Ersparnisberechnung Sommertarif'!$B$8*SLP!C34718,"")</f>
        <v/>
      </c>
    </row>
    <row r="34739" spans="1:5" x14ac:dyDescent="0.3">
      <c r="A34739" s="25">
        <v>46384</v>
      </c>
      <c r="B34739" s="31">
        <v>0.64583333333333337</v>
      </c>
      <c r="C34739" s="46"/>
      <c r="D34739" s="29">
        <v>46384.645833333336</v>
      </c>
      <c r="E34739" s="15" t="str">
        <f>IF(AND($B$6=NB!$A$17,$B$8&gt;0),'Ersparnisberechnung Sommertarif'!$B$8*SLP!C34719,"")</f>
        <v/>
      </c>
    </row>
    <row r="34740" spans="1:5" x14ac:dyDescent="0.3">
      <c r="A34740" s="25">
        <v>46384</v>
      </c>
      <c r="B34740" s="31">
        <v>0.65625</v>
      </c>
      <c r="C34740" s="46"/>
      <c r="D34740" s="29">
        <v>46384.65625</v>
      </c>
      <c r="E34740" s="15" t="str">
        <f>IF(AND($B$6=NB!$A$17,$B$8&gt;0),'Ersparnisberechnung Sommertarif'!$B$8*SLP!C34720,"")</f>
        <v/>
      </c>
    </row>
    <row r="34741" spans="1:5" x14ac:dyDescent="0.3">
      <c r="A34741" s="25">
        <v>46384</v>
      </c>
      <c r="B34741" s="31">
        <v>0.66666666666666663</v>
      </c>
      <c r="C34741" s="46"/>
      <c r="D34741" s="29">
        <v>46384.666666666664</v>
      </c>
      <c r="E34741" s="15" t="str">
        <f>IF(AND($B$6=NB!$A$17,$B$8&gt;0),'Ersparnisberechnung Sommertarif'!$B$8*SLP!C34721,"")</f>
        <v/>
      </c>
    </row>
    <row r="34742" spans="1:5" x14ac:dyDescent="0.3">
      <c r="A34742" s="25">
        <v>46384</v>
      </c>
      <c r="B34742" s="31">
        <v>0.67708333333333337</v>
      </c>
      <c r="C34742" s="46"/>
      <c r="D34742" s="29">
        <v>46384.677083333336</v>
      </c>
      <c r="E34742" s="15" t="str">
        <f>IF(AND($B$6=NB!$A$17,$B$8&gt;0),'Ersparnisberechnung Sommertarif'!$B$8*SLP!C34722,"")</f>
        <v/>
      </c>
    </row>
    <row r="34743" spans="1:5" x14ac:dyDescent="0.3">
      <c r="A34743" s="25">
        <v>46384</v>
      </c>
      <c r="B34743" s="31">
        <v>0.6875</v>
      </c>
      <c r="C34743" s="46"/>
      <c r="D34743" s="29">
        <v>46384.6875</v>
      </c>
      <c r="E34743" s="15" t="str">
        <f>IF(AND($B$6=NB!$A$17,$B$8&gt;0),'Ersparnisberechnung Sommertarif'!$B$8*SLP!C34723,"")</f>
        <v/>
      </c>
    </row>
    <row r="34744" spans="1:5" x14ac:dyDescent="0.3">
      <c r="A34744" s="25">
        <v>46384</v>
      </c>
      <c r="B34744" s="31">
        <v>0.69791666666666663</v>
      </c>
      <c r="C34744" s="46"/>
      <c r="D34744" s="29">
        <v>46384.697916666664</v>
      </c>
      <c r="E34744" s="15" t="str">
        <f>IF(AND($B$6=NB!$A$17,$B$8&gt;0),'Ersparnisberechnung Sommertarif'!$B$8*SLP!C34724,"")</f>
        <v/>
      </c>
    </row>
    <row r="34745" spans="1:5" x14ac:dyDescent="0.3">
      <c r="A34745" s="25">
        <v>46384</v>
      </c>
      <c r="B34745" s="31">
        <v>0.70833333333333337</v>
      </c>
      <c r="C34745" s="46"/>
      <c r="D34745" s="29">
        <v>46384.708333333336</v>
      </c>
      <c r="E34745" s="15" t="str">
        <f>IF(AND($B$6=NB!$A$17,$B$8&gt;0),'Ersparnisberechnung Sommertarif'!$B$8*SLP!C34725,"")</f>
        <v/>
      </c>
    </row>
    <row r="34746" spans="1:5" x14ac:dyDescent="0.3">
      <c r="A34746" s="25">
        <v>46384</v>
      </c>
      <c r="B34746" s="31">
        <v>0.71875</v>
      </c>
      <c r="C34746" s="46"/>
      <c r="D34746" s="29">
        <v>46384.71875</v>
      </c>
      <c r="E34746" s="15" t="str">
        <f>IF(AND($B$6=NB!$A$17,$B$8&gt;0),'Ersparnisberechnung Sommertarif'!$B$8*SLP!C34726,"")</f>
        <v/>
      </c>
    </row>
    <row r="34747" spans="1:5" x14ac:dyDescent="0.3">
      <c r="A34747" s="25">
        <v>46384</v>
      </c>
      <c r="B34747" s="31">
        <v>0.72916666666666663</v>
      </c>
      <c r="C34747" s="46"/>
      <c r="D34747" s="29">
        <v>46384.729166666664</v>
      </c>
      <c r="E34747" s="15" t="str">
        <f>IF(AND($B$6=NB!$A$17,$B$8&gt;0),'Ersparnisberechnung Sommertarif'!$B$8*SLP!C34727,"")</f>
        <v/>
      </c>
    </row>
    <row r="34748" spans="1:5" x14ac:dyDescent="0.3">
      <c r="A34748" s="25">
        <v>46384</v>
      </c>
      <c r="B34748" s="31">
        <v>0.73958333333333337</v>
      </c>
      <c r="C34748" s="46"/>
      <c r="D34748" s="29">
        <v>46384.739583333336</v>
      </c>
      <c r="E34748" s="15" t="str">
        <f>IF(AND($B$6=NB!$A$17,$B$8&gt;0),'Ersparnisberechnung Sommertarif'!$B$8*SLP!C34728,"")</f>
        <v/>
      </c>
    </row>
    <row r="34749" spans="1:5" x14ac:dyDescent="0.3">
      <c r="A34749" s="25">
        <v>46384</v>
      </c>
      <c r="B34749" s="31">
        <v>0.75</v>
      </c>
      <c r="C34749" s="46"/>
      <c r="D34749" s="29">
        <v>46384.75</v>
      </c>
      <c r="E34749" s="15" t="str">
        <f>IF(AND($B$6=NB!$A$17,$B$8&gt;0),'Ersparnisberechnung Sommertarif'!$B$8*SLP!C34729,"")</f>
        <v/>
      </c>
    </row>
    <row r="34750" spans="1:5" x14ac:dyDescent="0.3">
      <c r="A34750" s="25">
        <v>46384</v>
      </c>
      <c r="B34750" s="31">
        <v>0.76041666666666663</v>
      </c>
      <c r="C34750" s="46"/>
      <c r="D34750" s="29">
        <v>46384.760416666664</v>
      </c>
      <c r="E34750" s="15" t="str">
        <f>IF(AND($B$6=NB!$A$17,$B$8&gt;0),'Ersparnisberechnung Sommertarif'!$B$8*SLP!C34730,"")</f>
        <v/>
      </c>
    </row>
    <row r="34751" spans="1:5" x14ac:dyDescent="0.3">
      <c r="A34751" s="25">
        <v>46384</v>
      </c>
      <c r="B34751" s="31">
        <v>0.77083333333333337</v>
      </c>
      <c r="C34751" s="46"/>
      <c r="D34751" s="29">
        <v>46384.770833333336</v>
      </c>
      <c r="E34751" s="15" t="str">
        <f>IF(AND($B$6=NB!$A$17,$B$8&gt;0),'Ersparnisberechnung Sommertarif'!$B$8*SLP!C34731,"")</f>
        <v/>
      </c>
    </row>
    <row r="34752" spans="1:5" x14ac:dyDescent="0.3">
      <c r="A34752" s="25">
        <v>46384</v>
      </c>
      <c r="B34752" s="31">
        <v>0.78125</v>
      </c>
      <c r="C34752" s="46"/>
      <c r="D34752" s="29">
        <v>46384.78125</v>
      </c>
      <c r="E34752" s="15" t="str">
        <f>IF(AND($B$6=NB!$A$17,$B$8&gt;0),'Ersparnisberechnung Sommertarif'!$B$8*SLP!C34732,"")</f>
        <v/>
      </c>
    </row>
    <row r="34753" spans="1:5" x14ac:dyDescent="0.3">
      <c r="A34753" s="25">
        <v>46384</v>
      </c>
      <c r="B34753" s="31">
        <v>0.79166666666666663</v>
      </c>
      <c r="C34753" s="46"/>
      <c r="D34753" s="29">
        <v>46384.791666666664</v>
      </c>
      <c r="E34753" s="15" t="str">
        <f>IF(AND($B$6=NB!$A$17,$B$8&gt;0),'Ersparnisberechnung Sommertarif'!$B$8*SLP!C34733,"")</f>
        <v/>
      </c>
    </row>
    <row r="34754" spans="1:5" x14ac:dyDescent="0.3">
      <c r="A34754" s="25">
        <v>46384</v>
      </c>
      <c r="B34754" s="31">
        <v>0.80208333333333337</v>
      </c>
      <c r="C34754" s="46"/>
      <c r="D34754" s="29">
        <v>46384.802083333336</v>
      </c>
      <c r="E34754" s="15" t="str">
        <f>IF(AND($B$6=NB!$A$17,$B$8&gt;0),'Ersparnisberechnung Sommertarif'!$B$8*SLP!C34734,"")</f>
        <v/>
      </c>
    </row>
    <row r="34755" spans="1:5" x14ac:dyDescent="0.3">
      <c r="A34755" s="25">
        <v>46384</v>
      </c>
      <c r="B34755" s="31">
        <v>0.8125</v>
      </c>
      <c r="C34755" s="46"/>
      <c r="D34755" s="29">
        <v>46384.8125</v>
      </c>
      <c r="E34755" s="15" t="str">
        <f>IF(AND($B$6=NB!$A$17,$B$8&gt;0),'Ersparnisberechnung Sommertarif'!$B$8*SLP!C34735,"")</f>
        <v/>
      </c>
    </row>
    <row r="34756" spans="1:5" x14ac:dyDescent="0.3">
      <c r="A34756" s="25">
        <v>46384</v>
      </c>
      <c r="B34756" s="31">
        <v>0.82291666666666663</v>
      </c>
      <c r="C34756" s="46"/>
      <c r="D34756" s="29">
        <v>46384.822916666664</v>
      </c>
      <c r="E34756" s="15" t="str">
        <f>IF(AND($B$6=NB!$A$17,$B$8&gt;0),'Ersparnisberechnung Sommertarif'!$B$8*SLP!C34736,"")</f>
        <v/>
      </c>
    </row>
    <row r="34757" spans="1:5" x14ac:dyDescent="0.3">
      <c r="A34757" s="25">
        <v>46384</v>
      </c>
      <c r="B34757" s="31">
        <v>0.83333333333333337</v>
      </c>
      <c r="C34757" s="46"/>
      <c r="D34757" s="29">
        <v>46384.833333333336</v>
      </c>
      <c r="E34757" s="15" t="str">
        <f>IF(AND($B$6=NB!$A$17,$B$8&gt;0),'Ersparnisberechnung Sommertarif'!$B$8*SLP!C34737,"")</f>
        <v/>
      </c>
    </row>
    <row r="34758" spans="1:5" x14ac:dyDescent="0.3">
      <c r="A34758" s="25">
        <v>46384</v>
      </c>
      <c r="B34758" s="31">
        <v>0.84375</v>
      </c>
      <c r="C34758" s="46"/>
      <c r="D34758" s="29">
        <v>46384.84375</v>
      </c>
      <c r="E34758" s="15" t="str">
        <f>IF(AND($B$6=NB!$A$17,$B$8&gt;0),'Ersparnisberechnung Sommertarif'!$B$8*SLP!C34738,"")</f>
        <v/>
      </c>
    </row>
    <row r="34759" spans="1:5" x14ac:dyDescent="0.3">
      <c r="A34759" s="25">
        <v>46384</v>
      </c>
      <c r="B34759" s="31">
        <v>0.85416666666666663</v>
      </c>
      <c r="C34759" s="46"/>
      <c r="D34759" s="29">
        <v>46384.854166666664</v>
      </c>
      <c r="E34759" s="15" t="str">
        <f>IF(AND($B$6=NB!$A$17,$B$8&gt;0),'Ersparnisberechnung Sommertarif'!$B$8*SLP!C34739,"")</f>
        <v/>
      </c>
    </row>
    <row r="34760" spans="1:5" x14ac:dyDescent="0.3">
      <c r="A34760" s="25">
        <v>46384</v>
      </c>
      <c r="B34760" s="31">
        <v>0.86458333333333337</v>
      </c>
      <c r="C34760" s="46"/>
      <c r="D34760" s="29">
        <v>46384.864583333336</v>
      </c>
      <c r="E34760" s="15" t="str">
        <f>IF(AND($B$6=NB!$A$17,$B$8&gt;0),'Ersparnisberechnung Sommertarif'!$B$8*SLP!C34740,"")</f>
        <v/>
      </c>
    </row>
    <row r="34761" spans="1:5" x14ac:dyDescent="0.3">
      <c r="A34761" s="25">
        <v>46384</v>
      </c>
      <c r="B34761" s="31">
        <v>0.875</v>
      </c>
      <c r="C34761" s="46"/>
      <c r="D34761" s="29">
        <v>46384.875</v>
      </c>
      <c r="E34761" s="15" t="str">
        <f>IF(AND($B$6=NB!$A$17,$B$8&gt;0),'Ersparnisberechnung Sommertarif'!$B$8*SLP!C34741,"")</f>
        <v/>
      </c>
    </row>
    <row r="34762" spans="1:5" x14ac:dyDescent="0.3">
      <c r="A34762" s="25">
        <v>46384</v>
      </c>
      <c r="B34762" s="31">
        <v>0.88541666666666663</v>
      </c>
      <c r="C34762" s="46"/>
      <c r="D34762" s="29">
        <v>46384.885416666664</v>
      </c>
      <c r="E34762" s="15" t="str">
        <f>IF(AND($B$6=NB!$A$17,$B$8&gt;0),'Ersparnisberechnung Sommertarif'!$B$8*SLP!C34742,"")</f>
        <v/>
      </c>
    </row>
    <row r="34763" spans="1:5" x14ac:dyDescent="0.3">
      <c r="A34763" s="25">
        <v>46384</v>
      </c>
      <c r="B34763" s="31">
        <v>0.89583333333333337</v>
      </c>
      <c r="C34763" s="46"/>
      <c r="D34763" s="29">
        <v>46384.895833333336</v>
      </c>
      <c r="E34763" s="15" t="str">
        <f>IF(AND($B$6=NB!$A$17,$B$8&gt;0),'Ersparnisberechnung Sommertarif'!$B$8*SLP!C34743,"")</f>
        <v/>
      </c>
    </row>
    <row r="34764" spans="1:5" x14ac:dyDescent="0.3">
      <c r="A34764" s="25">
        <v>46384</v>
      </c>
      <c r="B34764" s="31">
        <v>0.90625</v>
      </c>
      <c r="C34764" s="46"/>
      <c r="D34764" s="29">
        <v>46384.90625</v>
      </c>
      <c r="E34764" s="15" t="str">
        <f>IF(AND($B$6=NB!$A$17,$B$8&gt;0),'Ersparnisberechnung Sommertarif'!$B$8*SLP!C34744,"")</f>
        <v/>
      </c>
    </row>
    <row r="34765" spans="1:5" x14ac:dyDescent="0.3">
      <c r="A34765" s="25">
        <v>46384</v>
      </c>
      <c r="B34765" s="31">
        <v>0.91666666666666663</v>
      </c>
      <c r="C34765" s="46"/>
      <c r="D34765" s="29">
        <v>46384.916666666664</v>
      </c>
      <c r="E34765" s="15" t="str">
        <f>IF(AND($B$6=NB!$A$17,$B$8&gt;0),'Ersparnisberechnung Sommertarif'!$B$8*SLP!C34745,"")</f>
        <v/>
      </c>
    </row>
    <row r="34766" spans="1:5" x14ac:dyDescent="0.3">
      <c r="A34766" s="25">
        <v>46384</v>
      </c>
      <c r="B34766" s="31">
        <v>0.92708333333333337</v>
      </c>
      <c r="C34766" s="46"/>
      <c r="D34766" s="29">
        <v>46384.927083333336</v>
      </c>
      <c r="E34766" s="15" t="str">
        <f>IF(AND($B$6=NB!$A$17,$B$8&gt;0),'Ersparnisberechnung Sommertarif'!$B$8*SLP!C34746,"")</f>
        <v/>
      </c>
    </row>
    <row r="34767" spans="1:5" x14ac:dyDescent="0.3">
      <c r="A34767" s="25">
        <v>46384</v>
      </c>
      <c r="B34767" s="31">
        <v>0.9375</v>
      </c>
      <c r="C34767" s="46"/>
      <c r="D34767" s="29">
        <v>46384.9375</v>
      </c>
      <c r="E34767" s="15" t="str">
        <f>IF(AND($B$6=NB!$A$17,$B$8&gt;0),'Ersparnisberechnung Sommertarif'!$B$8*SLP!C34747,"")</f>
        <v/>
      </c>
    </row>
    <row r="34768" spans="1:5" x14ac:dyDescent="0.3">
      <c r="A34768" s="25">
        <v>46384</v>
      </c>
      <c r="B34768" s="31">
        <v>0.94791666666666663</v>
      </c>
      <c r="C34768" s="46"/>
      <c r="D34768" s="29">
        <v>46384.947916666664</v>
      </c>
      <c r="E34768" s="15" t="str">
        <f>IF(AND($B$6=NB!$A$17,$B$8&gt;0),'Ersparnisberechnung Sommertarif'!$B$8*SLP!C34748,"")</f>
        <v/>
      </c>
    </row>
    <row r="34769" spans="1:5" x14ac:dyDescent="0.3">
      <c r="A34769" s="25">
        <v>46384</v>
      </c>
      <c r="B34769" s="31">
        <v>0.95833333333333337</v>
      </c>
      <c r="C34769" s="46"/>
      <c r="D34769" s="29">
        <v>46384.958333333336</v>
      </c>
      <c r="E34769" s="15" t="str">
        <f>IF(AND($B$6=NB!$A$17,$B$8&gt;0),'Ersparnisberechnung Sommertarif'!$B$8*SLP!C34749,"")</f>
        <v/>
      </c>
    </row>
    <row r="34770" spans="1:5" x14ac:dyDescent="0.3">
      <c r="A34770" s="25">
        <v>46384</v>
      </c>
      <c r="B34770" s="31">
        <v>0.96875</v>
      </c>
      <c r="C34770" s="46"/>
      <c r="D34770" s="29">
        <v>46384.96875</v>
      </c>
      <c r="E34770" s="15" t="str">
        <f>IF(AND($B$6=NB!$A$17,$B$8&gt;0),'Ersparnisberechnung Sommertarif'!$B$8*SLP!C34750,"")</f>
        <v/>
      </c>
    </row>
    <row r="34771" spans="1:5" x14ac:dyDescent="0.3">
      <c r="A34771" s="25">
        <v>46384</v>
      </c>
      <c r="B34771" s="31">
        <v>0.97916666666666663</v>
      </c>
      <c r="C34771" s="46"/>
      <c r="D34771" s="29">
        <v>46384.979166666664</v>
      </c>
      <c r="E34771" s="15" t="str">
        <f>IF(AND($B$6=NB!$A$17,$B$8&gt;0),'Ersparnisberechnung Sommertarif'!$B$8*SLP!C34751,"")</f>
        <v/>
      </c>
    </row>
    <row r="34772" spans="1:5" x14ac:dyDescent="0.3">
      <c r="A34772" s="25">
        <v>46384</v>
      </c>
      <c r="B34772" s="31">
        <v>0.98958333333333337</v>
      </c>
      <c r="C34772" s="46"/>
      <c r="D34772" s="29">
        <v>46384.989583333336</v>
      </c>
      <c r="E34772" s="15" t="str">
        <f>IF(AND($B$6=NB!$A$17,$B$8&gt;0),'Ersparnisberechnung Sommertarif'!$B$8*SLP!C34752,"")</f>
        <v/>
      </c>
    </row>
    <row r="34773" spans="1:5" x14ac:dyDescent="0.3">
      <c r="A34773" s="25">
        <v>46385</v>
      </c>
      <c r="B34773" s="31">
        <v>0</v>
      </c>
      <c r="C34773" s="46"/>
      <c r="D34773" s="29">
        <v>46385</v>
      </c>
      <c r="E34773" s="15" t="str">
        <f>IF(AND($B$6=NB!$A$17,$B$8&gt;0),'Ersparnisberechnung Sommertarif'!$B$8*SLP!C34753,"")</f>
        <v/>
      </c>
    </row>
    <row r="34774" spans="1:5" x14ac:dyDescent="0.3">
      <c r="A34774" s="25">
        <v>46385</v>
      </c>
      <c r="B34774" s="31">
        <v>1.0416666666666666E-2</v>
      </c>
      <c r="C34774" s="46"/>
      <c r="D34774" s="29">
        <v>46385.010416666664</v>
      </c>
      <c r="E34774" s="15" t="str">
        <f>IF(AND($B$6=NB!$A$17,$B$8&gt;0),'Ersparnisberechnung Sommertarif'!$B$8*SLP!C34754,"")</f>
        <v/>
      </c>
    </row>
    <row r="34775" spans="1:5" x14ac:dyDescent="0.3">
      <c r="A34775" s="25">
        <v>46385</v>
      </c>
      <c r="B34775" s="31">
        <v>2.0833333333333332E-2</v>
      </c>
      <c r="C34775" s="46"/>
      <c r="D34775" s="29">
        <v>46385.020833333336</v>
      </c>
      <c r="E34775" s="15" t="str">
        <f>IF(AND($B$6=NB!$A$17,$B$8&gt;0),'Ersparnisberechnung Sommertarif'!$B$8*SLP!C34755,"")</f>
        <v/>
      </c>
    </row>
    <row r="34776" spans="1:5" x14ac:dyDescent="0.3">
      <c r="A34776" s="25">
        <v>46385</v>
      </c>
      <c r="B34776" s="31">
        <v>3.125E-2</v>
      </c>
      <c r="C34776" s="46"/>
      <c r="D34776" s="29">
        <v>46385.03125</v>
      </c>
      <c r="E34776" s="15" t="str">
        <f>IF(AND($B$6=NB!$A$17,$B$8&gt;0),'Ersparnisberechnung Sommertarif'!$B$8*SLP!C34756,"")</f>
        <v/>
      </c>
    </row>
    <row r="34777" spans="1:5" x14ac:dyDescent="0.3">
      <c r="A34777" s="25">
        <v>46385</v>
      </c>
      <c r="B34777" s="31">
        <v>4.1666666666666664E-2</v>
      </c>
      <c r="C34777" s="46"/>
      <c r="D34777" s="29">
        <v>46385.041666666664</v>
      </c>
      <c r="E34777" s="15" t="str">
        <f>IF(AND($B$6=NB!$A$17,$B$8&gt;0),'Ersparnisberechnung Sommertarif'!$B$8*SLP!C34757,"")</f>
        <v/>
      </c>
    </row>
    <row r="34778" spans="1:5" x14ac:dyDescent="0.3">
      <c r="A34778" s="25">
        <v>46385</v>
      </c>
      <c r="B34778" s="31">
        <v>5.2083333333333336E-2</v>
      </c>
      <c r="C34778" s="46"/>
      <c r="D34778" s="29">
        <v>46385.052083333336</v>
      </c>
      <c r="E34778" s="15" t="str">
        <f>IF(AND($B$6=NB!$A$17,$B$8&gt;0),'Ersparnisberechnung Sommertarif'!$B$8*SLP!C34758,"")</f>
        <v/>
      </c>
    </row>
    <row r="34779" spans="1:5" x14ac:dyDescent="0.3">
      <c r="A34779" s="25">
        <v>46385</v>
      </c>
      <c r="B34779" s="31">
        <v>6.25E-2</v>
      </c>
      <c r="C34779" s="46"/>
      <c r="D34779" s="29">
        <v>46385.0625</v>
      </c>
      <c r="E34779" s="15" t="str">
        <f>IF(AND($B$6=NB!$A$17,$B$8&gt;0),'Ersparnisberechnung Sommertarif'!$B$8*SLP!C34759,"")</f>
        <v/>
      </c>
    </row>
    <row r="34780" spans="1:5" x14ac:dyDescent="0.3">
      <c r="A34780" s="25">
        <v>46385</v>
      </c>
      <c r="B34780" s="31">
        <v>7.2916666666666671E-2</v>
      </c>
      <c r="C34780" s="46"/>
      <c r="D34780" s="29">
        <v>46385.072916666664</v>
      </c>
      <c r="E34780" s="15" t="str">
        <f>IF(AND($B$6=NB!$A$17,$B$8&gt;0),'Ersparnisberechnung Sommertarif'!$B$8*SLP!C34760,"")</f>
        <v/>
      </c>
    </row>
    <row r="34781" spans="1:5" x14ac:dyDescent="0.3">
      <c r="A34781" s="25">
        <v>46385</v>
      </c>
      <c r="B34781" s="31">
        <v>8.3333333333333329E-2</v>
      </c>
      <c r="C34781" s="46"/>
      <c r="D34781" s="29">
        <v>46385.083333333336</v>
      </c>
      <c r="E34781" s="15" t="str">
        <f>IF(AND($B$6=NB!$A$17,$B$8&gt;0),'Ersparnisberechnung Sommertarif'!$B$8*SLP!C34761,"")</f>
        <v/>
      </c>
    </row>
    <row r="34782" spans="1:5" x14ac:dyDescent="0.3">
      <c r="A34782" s="25">
        <v>46385</v>
      </c>
      <c r="B34782" s="31">
        <v>9.375E-2</v>
      </c>
      <c r="C34782" s="46"/>
      <c r="D34782" s="29">
        <v>46385.09375</v>
      </c>
      <c r="E34782" s="15" t="str">
        <f>IF(AND($B$6=NB!$A$17,$B$8&gt;0),'Ersparnisberechnung Sommertarif'!$B$8*SLP!C34762,"")</f>
        <v/>
      </c>
    </row>
    <row r="34783" spans="1:5" x14ac:dyDescent="0.3">
      <c r="A34783" s="25">
        <v>46385</v>
      </c>
      <c r="B34783" s="31">
        <v>0.10416666666666667</v>
      </c>
      <c r="C34783" s="46"/>
      <c r="D34783" s="29">
        <v>46385.104166666664</v>
      </c>
      <c r="E34783" s="15" t="str">
        <f>IF(AND($B$6=NB!$A$17,$B$8&gt;0),'Ersparnisberechnung Sommertarif'!$B$8*SLP!C34763,"")</f>
        <v/>
      </c>
    </row>
    <row r="34784" spans="1:5" x14ac:dyDescent="0.3">
      <c r="A34784" s="25">
        <v>46385</v>
      </c>
      <c r="B34784" s="31">
        <v>0.11458333333333333</v>
      </c>
      <c r="C34784" s="46"/>
      <c r="D34784" s="29">
        <v>46385.114583333336</v>
      </c>
      <c r="E34784" s="15" t="str">
        <f>IF(AND($B$6=NB!$A$17,$B$8&gt;0),'Ersparnisberechnung Sommertarif'!$B$8*SLP!C34764,"")</f>
        <v/>
      </c>
    </row>
    <row r="34785" spans="1:5" x14ac:dyDescent="0.3">
      <c r="A34785" s="25">
        <v>46385</v>
      </c>
      <c r="B34785" s="31">
        <v>0.125</v>
      </c>
      <c r="C34785" s="46"/>
      <c r="D34785" s="29">
        <v>46385.125</v>
      </c>
      <c r="E34785" s="15" t="str">
        <f>IF(AND($B$6=NB!$A$17,$B$8&gt;0),'Ersparnisberechnung Sommertarif'!$B$8*SLP!C34765,"")</f>
        <v/>
      </c>
    </row>
    <row r="34786" spans="1:5" x14ac:dyDescent="0.3">
      <c r="A34786" s="25">
        <v>46385</v>
      </c>
      <c r="B34786" s="31">
        <v>0.13541666666666666</v>
      </c>
      <c r="C34786" s="46"/>
      <c r="D34786" s="29">
        <v>46385.135416666664</v>
      </c>
      <c r="E34786" s="15" t="str">
        <f>IF(AND($B$6=NB!$A$17,$B$8&gt;0),'Ersparnisberechnung Sommertarif'!$B$8*SLP!C34766,"")</f>
        <v/>
      </c>
    </row>
    <row r="34787" spans="1:5" x14ac:dyDescent="0.3">
      <c r="A34787" s="25">
        <v>46385</v>
      </c>
      <c r="B34787" s="31">
        <v>0.14583333333333334</v>
      </c>
      <c r="C34787" s="46"/>
      <c r="D34787" s="29">
        <v>46385.145833333336</v>
      </c>
      <c r="E34787" s="15" t="str">
        <f>IF(AND($B$6=NB!$A$17,$B$8&gt;0),'Ersparnisberechnung Sommertarif'!$B$8*SLP!C34767,"")</f>
        <v/>
      </c>
    </row>
    <row r="34788" spans="1:5" x14ac:dyDescent="0.3">
      <c r="A34788" s="25">
        <v>46385</v>
      </c>
      <c r="B34788" s="31">
        <v>0.15625</v>
      </c>
      <c r="C34788" s="46"/>
      <c r="D34788" s="29">
        <v>46385.15625</v>
      </c>
      <c r="E34788" s="15" t="str">
        <f>IF(AND($B$6=NB!$A$17,$B$8&gt;0),'Ersparnisberechnung Sommertarif'!$B$8*SLP!C34768,"")</f>
        <v/>
      </c>
    </row>
    <row r="34789" spans="1:5" x14ac:dyDescent="0.3">
      <c r="A34789" s="25">
        <v>46385</v>
      </c>
      <c r="B34789" s="31">
        <v>0.16666666666666666</v>
      </c>
      <c r="C34789" s="46"/>
      <c r="D34789" s="29">
        <v>46385.166666666664</v>
      </c>
      <c r="E34789" s="15" t="str">
        <f>IF(AND($B$6=NB!$A$17,$B$8&gt;0),'Ersparnisberechnung Sommertarif'!$B$8*SLP!C34769,"")</f>
        <v/>
      </c>
    </row>
    <row r="34790" spans="1:5" x14ac:dyDescent="0.3">
      <c r="A34790" s="25">
        <v>46385</v>
      </c>
      <c r="B34790" s="31">
        <v>0.17708333333333334</v>
      </c>
      <c r="C34790" s="46"/>
      <c r="D34790" s="29">
        <v>46385.177083333336</v>
      </c>
      <c r="E34790" s="15" t="str">
        <f>IF(AND($B$6=NB!$A$17,$B$8&gt;0),'Ersparnisberechnung Sommertarif'!$B$8*SLP!C34770,"")</f>
        <v/>
      </c>
    </row>
    <row r="34791" spans="1:5" x14ac:dyDescent="0.3">
      <c r="A34791" s="25">
        <v>46385</v>
      </c>
      <c r="B34791" s="31">
        <v>0.1875</v>
      </c>
      <c r="C34791" s="46"/>
      <c r="D34791" s="29">
        <v>46385.1875</v>
      </c>
      <c r="E34791" s="15" t="str">
        <f>IF(AND($B$6=NB!$A$17,$B$8&gt;0),'Ersparnisberechnung Sommertarif'!$B$8*SLP!C34771,"")</f>
        <v/>
      </c>
    </row>
    <row r="34792" spans="1:5" x14ac:dyDescent="0.3">
      <c r="A34792" s="25">
        <v>46385</v>
      </c>
      <c r="B34792" s="31">
        <v>0.19791666666666666</v>
      </c>
      <c r="C34792" s="46"/>
      <c r="D34792" s="29">
        <v>46385.197916666664</v>
      </c>
      <c r="E34792" s="15" t="str">
        <f>IF(AND($B$6=NB!$A$17,$B$8&gt;0),'Ersparnisberechnung Sommertarif'!$B$8*SLP!C34772,"")</f>
        <v/>
      </c>
    </row>
    <row r="34793" spans="1:5" x14ac:dyDescent="0.3">
      <c r="A34793" s="25">
        <v>46385</v>
      </c>
      <c r="B34793" s="31">
        <v>0.20833333333333334</v>
      </c>
      <c r="C34793" s="46"/>
      <c r="D34793" s="29">
        <v>46385.208333333336</v>
      </c>
      <c r="E34793" s="15" t="str">
        <f>IF(AND($B$6=NB!$A$17,$B$8&gt;0),'Ersparnisberechnung Sommertarif'!$B$8*SLP!C34773,"")</f>
        <v/>
      </c>
    </row>
    <row r="34794" spans="1:5" x14ac:dyDescent="0.3">
      <c r="A34794" s="25">
        <v>46385</v>
      </c>
      <c r="B34794" s="31">
        <v>0.21875</v>
      </c>
      <c r="C34794" s="46"/>
      <c r="D34794" s="29">
        <v>46385.21875</v>
      </c>
      <c r="E34794" s="15" t="str">
        <f>IF(AND($B$6=NB!$A$17,$B$8&gt;0),'Ersparnisberechnung Sommertarif'!$B$8*SLP!C34774,"")</f>
        <v/>
      </c>
    </row>
    <row r="34795" spans="1:5" x14ac:dyDescent="0.3">
      <c r="A34795" s="25">
        <v>46385</v>
      </c>
      <c r="B34795" s="31">
        <v>0.22916666666666666</v>
      </c>
      <c r="C34795" s="46"/>
      <c r="D34795" s="29">
        <v>46385.229166666664</v>
      </c>
      <c r="E34795" s="15" t="str">
        <f>IF(AND($B$6=NB!$A$17,$B$8&gt;0),'Ersparnisberechnung Sommertarif'!$B$8*SLP!C34775,"")</f>
        <v/>
      </c>
    </row>
    <row r="34796" spans="1:5" x14ac:dyDescent="0.3">
      <c r="A34796" s="25">
        <v>46385</v>
      </c>
      <c r="B34796" s="31">
        <v>0.23958333333333334</v>
      </c>
      <c r="C34796" s="46"/>
      <c r="D34796" s="29">
        <v>46385.239583333336</v>
      </c>
      <c r="E34796" s="15" t="str">
        <f>IF(AND($B$6=NB!$A$17,$B$8&gt;0),'Ersparnisberechnung Sommertarif'!$B$8*SLP!C34776,"")</f>
        <v/>
      </c>
    </row>
    <row r="34797" spans="1:5" x14ac:dyDescent="0.3">
      <c r="A34797" s="25">
        <v>46385</v>
      </c>
      <c r="B34797" s="31">
        <v>0.25</v>
      </c>
      <c r="C34797" s="46"/>
      <c r="D34797" s="29">
        <v>46385.25</v>
      </c>
      <c r="E34797" s="15" t="str">
        <f>IF(AND($B$6=NB!$A$17,$B$8&gt;0),'Ersparnisberechnung Sommertarif'!$B$8*SLP!C34777,"")</f>
        <v/>
      </c>
    </row>
    <row r="34798" spans="1:5" x14ac:dyDescent="0.3">
      <c r="A34798" s="25">
        <v>46385</v>
      </c>
      <c r="B34798" s="31">
        <v>0.26041666666666669</v>
      </c>
      <c r="C34798" s="46"/>
      <c r="D34798" s="29">
        <v>46385.260416666664</v>
      </c>
      <c r="E34798" s="15" t="str">
        <f>IF(AND($B$6=NB!$A$17,$B$8&gt;0),'Ersparnisberechnung Sommertarif'!$B$8*SLP!C34778,"")</f>
        <v/>
      </c>
    </row>
    <row r="34799" spans="1:5" x14ac:dyDescent="0.3">
      <c r="A34799" s="25">
        <v>46385</v>
      </c>
      <c r="B34799" s="31">
        <v>0.27083333333333331</v>
      </c>
      <c r="C34799" s="46"/>
      <c r="D34799" s="29">
        <v>46385.270833333336</v>
      </c>
      <c r="E34799" s="15" t="str">
        <f>IF(AND($B$6=NB!$A$17,$B$8&gt;0),'Ersparnisberechnung Sommertarif'!$B$8*SLP!C34779,"")</f>
        <v/>
      </c>
    </row>
    <row r="34800" spans="1:5" x14ac:dyDescent="0.3">
      <c r="A34800" s="25">
        <v>46385</v>
      </c>
      <c r="B34800" s="31">
        <v>0.28125</v>
      </c>
      <c r="C34800" s="46"/>
      <c r="D34800" s="29">
        <v>46385.28125</v>
      </c>
      <c r="E34800" s="15" t="str">
        <f>IF(AND($B$6=NB!$A$17,$B$8&gt;0),'Ersparnisberechnung Sommertarif'!$B$8*SLP!C34780,"")</f>
        <v/>
      </c>
    </row>
    <row r="34801" spans="1:5" x14ac:dyDescent="0.3">
      <c r="A34801" s="25">
        <v>46385</v>
      </c>
      <c r="B34801" s="31">
        <v>0.29166666666666669</v>
      </c>
      <c r="C34801" s="46"/>
      <c r="D34801" s="29">
        <v>46385.291666666664</v>
      </c>
      <c r="E34801" s="15" t="str">
        <f>IF(AND($B$6=NB!$A$17,$B$8&gt;0),'Ersparnisberechnung Sommertarif'!$B$8*SLP!C34781,"")</f>
        <v/>
      </c>
    </row>
    <row r="34802" spans="1:5" x14ac:dyDescent="0.3">
      <c r="A34802" s="25">
        <v>46385</v>
      </c>
      <c r="B34802" s="31">
        <v>0.30208333333333331</v>
      </c>
      <c r="C34802" s="46"/>
      <c r="D34802" s="29">
        <v>46385.302083333336</v>
      </c>
      <c r="E34802" s="15" t="str">
        <f>IF(AND($B$6=NB!$A$17,$B$8&gt;0),'Ersparnisberechnung Sommertarif'!$B$8*SLP!C34782,"")</f>
        <v/>
      </c>
    </row>
    <row r="34803" spans="1:5" x14ac:dyDescent="0.3">
      <c r="A34803" s="25">
        <v>46385</v>
      </c>
      <c r="B34803" s="31">
        <v>0.3125</v>
      </c>
      <c r="C34803" s="46"/>
      <c r="D34803" s="29">
        <v>46385.3125</v>
      </c>
      <c r="E34803" s="15" t="str">
        <f>IF(AND($B$6=NB!$A$17,$B$8&gt;0),'Ersparnisberechnung Sommertarif'!$B$8*SLP!C34783,"")</f>
        <v/>
      </c>
    </row>
    <row r="34804" spans="1:5" x14ac:dyDescent="0.3">
      <c r="A34804" s="25">
        <v>46385</v>
      </c>
      <c r="B34804" s="31">
        <v>0.32291666666666669</v>
      </c>
      <c r="C34804" s="46"/>
      <c r="D34804" s="29">
        <v>46385.322916666664</v>
      </c>
      <c r="E34804" s="15" t="str">
        <f>IF(AND($B$6=NB!$A$17,$B$8&gt;0),'Ersparnisberechnung Sommertarif'!$B$8*SLP!C34784,"")</f>
        <v/>
      </c>
    </row>
    <row r="34805" spans="1:5" x14ac:dyDescent="0.3">
      <c r="A34805" s="25">
        <v>46385</v>
      </c>
      <c r="B34805" s="31">
        <v>0.33333333333333331</v>
      </c>
      <c r="C34805" s="46"/>
      <c r="D34805" s="29">
        <v>46385.333333333336</v>
      </c>
      <c r="E34805" s="15" t="str">
        <f>IF(AND($B$6=NB!$A$17,$B$8&gt;0),'Ersparnisberechnung Sommertarif'!$B$8*SLP!C34785,"")</f>
        <v/>
      </c>
    </row>
    <row r="34806" spans="1:5" x14ac:dyDescent="0.3">
      <c r="A34806" s="25">
        <v>46385</v>
      </c>
      <c r="B34806" s="31">
        <v>0.34375</v>
      </c>
      <c r="C34806" s="46"/>
      <c r="D34806" s="29">
        <v>46385.34375</v>
      </c>
      <c r="E34806" s="15" t="str">
        <f>IF(AND($B$6=NB!$A$17,$B$8&gt;0),'Ersparnisberechnung Sommertarif'!$B$8*SLP!C34786,"")</f>
        <v/>
      </c>
    </row>
    <row r="34807" spans="1:5" x14ac:dyDescent="0.3">
      <c r="A34807" s="25">
        <v>46385</v>
      </c>
      <c r="B34807" s="31">
        <v>0.35416666666666669</v>
      </c>
      <c r="C34807" s="46"/>
      <c r="D34807" s="29">
        <v>46385.354166666664</v>
      </c>
      <c r="E34807" s="15" t="str">
        <f>IF(AND($B$6=NB!$A$17,$B$8&gt;0),'Ersparnisberechnung Sommertarif'!$B$8*SLP!C34787,"")</f>
        <v/>
      </c>
    </row>
    <row r="34808" spans="1:5" x14ac:dyDescent="0.3">
      <c r="A34808" s="25">
        <v>46385</v>
      </c>
      <c r="B34808" s="31">
        <v>0.36458333333333331</v>
      </c>
      <c r="C34808" s="46"/>
      <c r="D34808" s="29">
        <v>46385.364583333336</v>
      </c>
      <c r="E34808" s="15" t="str">
        <f>IF(AND($B$6=NB!$A$17,$B$8&gt;0),'Ersparnisberechnung Sommertarif'!$B$8*SLP!C34788,"")</f>
        <v/>
      </c>
    </row>
    <row r="34809" spans="1:5" x14ac:dyDescent="0.3">
      <c r="A34809" s="25">
        <v>46385</v>
      </c>
      <c r="B34809" s="31">
        <v>0.375</v>
      </c>
      <c r="C34809" s="46"/>
      <c r="D34809" s="29">
        <v>46385.375</v>
      </c>
      <c r="E34809" s="15" t="str">
        <f>IF(AND($B$6=NB!$A$17,$B$8&gt;0),'Ersparnisberechnung Sommertarif'!$B$8*SLP!C34789,"")</f>
        <v/>
      </c>
    </row>
    <row r="34810" spans="1:5" x14ac:dyDescent="0.3">
      <c r="A34810" s="25">
        <v>46385</v>
      </c>
      <c r="B34810" s="31">
        <v>0.38541666666666669</v>
      </c>
      <c r="C34810" s="46"/>
      <c r="D34810" s="29">
        <v>46385.385416666664</v>
      </c>
      <c r="E34810" s="15" t="str">
        <f>IF(AND($B$6=NB!$A$17,$B$8&gt;0),'Ersparnisberechnung Sommertarif'!$B$8*SLP!C34790,"")</f>
        <v/>
      </c>
    </row>
    <row r="34811" spans="1:5" x14ac:dyDescent="0.3">
      <c r="A34811" s="25">
        <v>46385</v>
      </c>
      <c r="B34811" s="31">
        <v>0.39583333333333331</v>
      </c>
      <c r="C34811" s="46"/>
      <c r="D34811" s="29">
        <v>46385.395833333336</v>
      </c>
      <c r="E34811" s="15" t="str">
        <f>IF(AND($B$6=NB!$A$17,$B$8&gt;0),'Ersparnisberechnung Sommertarif'!$B$8*SLP!C34791,"")</f>
        <v/>
      </c>
    </row>
    <row r="34812" spans="1:5" x14ac:dyDescent="0.3">
      <c r="A34812" s="25">
        <v>46385</v>
      </c>
      <c r="B34812" s="31">
        <v>0.40625</v>
      </c>
      <c r="C34812" s="46"/>
      <c r="D34812" s="29">
        <v>46385.40625</v>
      </c>
      <c r="E34812" s="15" t="str">
        <f>IF(AND($B$6=NB!$A$17,$B$8&gt;0),'Ersparnisberechnung Sommertarif'!$B$8*SLP!C34792,"")</f>
        <v/>
      </c>
    </row>
    <row r="34813" spans="1:5" x14ac:dyDescent="0.3">
      <c r="A34813" s="25">
        <v>46385</v>
      </c>
      <c r="B34813" s="31">
        <v>0.41666666666666669</v>
      </c>
      <c r="C34813" s="46"/>
      <c r="D34813" s="29">
        <v>46385.416666666664</v>
      </c>
      <c r="E34813" s="15" t="str">
        <f>IF(AND($B$6=NB!$A$17,$B$8&gt;0),'Ersparnisberechnung Sommertarif'!$B$8*SLP!C34793,"")</f>
        <v/>
      </c>
    </row>
    <row r="34814" spans="1:5" x14ac:dyDescent="0.3">
      <c r="A34814" s="25">
        <v>46385</v>
      </c>
      <c r="B34814" s="31">
        <v>0.42708333333333331</v>
      </c>
      <c r="C34814" s="46"/>
      <c r="D34814" s="29">
        <v>46385.427083333336</v>
      </c>
      <c r="E34814" s="15" t="str">
        <f>IF(AND($B$6=NB!$A$17,$B$8&gt;0),'Ersparnisberechnung Sommertarif'!$B$8*SLP!C34794,"")</f>
        <v/>
      </c>
    </row>
    <row r="34815" spans="1:5" x14ac:dyDescent="0.3">
      <c r="A34815" s="25">
        <v>46385</v>
      </c>
      <c r="B34815" s="31">
        <v>0.4375</v>
      </c>
      <c r="C34815" s="46"/>
      <c r="D34815" s="29">
        <v>46385.4375</v>
      </c>
      <c r="E34815" s="15" t="str">
        <f>IF(AND($B$6=NB!$A$17,$B$8&gt;0),'Ersparnisberechnung Sommertarif'!$B$8*SLP!C34795,"")</f>
        <v/>
      </c>
    </row>
    <row r="34816" spans="1:5" x14ac:dyDescent="0.3">
      <c r="A34816" s="25">
        <v>46385</v>
      </c>
      <c r="B34816" s="31">
        <v>0.44791666666666669</v>
      </c>
      <c r="C34816" s="46"/>
      <c r="D34816" s="29">
        <v>46385.447916666664</v>
      </c>
      <c r="E34816" s="15" t="str">
        <f>IF(AND($B$6=NB!$A$17,$B$8&gt;0),'Ersparnisberechnung Sommertarif'!$B$8*SLP!C34796,"")</f>
        <v/>
      </c>
    </row>
    <row r="34817" spans="1:5" x14ac:dyDescent="0.3">
      <c r="A34817" s="25">
        <v>46385</v>
      </c>
      <c r="B34817" s="31">
        <v>0.45833333333333331</v>
      </c>
      <c r="C34817" s="46"/>
      <c r="D34817" s="29">
        <v>46385.458333333336</v>
      </c>
      <c r="E34817" s="15" t="str">
        <f>IF(AND($B$6=NB!$A$17,$B$8&gt;0),'Ersparnisberechnung Sommertarif'!$B$8*SLP!C34797,"")</f>
        <v/>
      </c>
    </row>
    <row r="34818" spans="1:5" x14ac:dyDescent="0.3">
      <c r="A34818" s="25">
        <v>46385</v>
      </c>
      <c r="B34818" s="31">
        <v>0.46875</v>
      </c>
      <c r="C34818" s="46"/>
      <c r="D34818" s="29">
        <v>46385.46875</v>
      </c>
      <c r="E34818" s="15" t="str">
        <f>IF(AND($B$6=NB!$A$17,$B$8&gt;0),'Ersparnisberechnung Sommertarif'!$B$8*SLP!C34798,"")</f>
        <v/>
      </c>
    </row>
    <row r="34819" spans="1:5" x14ac:dyDescent="0.3">
      <c r="A34819" s="25">
        <v>46385</v>
      </c>
      <c r="B34819" s="31">
        <v>0.47916666666666669</v>
      </c>
      <c r="C34819" s="46"/>
      <c r="D34819" s="29">
        <v>46385.479166666664</v>
      </c>
      <c r="E34819" s="15" t="str">
        <f>IF(AND($B$6=NB!$A$17,$B$8&gt;0),'Ersparnisberechnung Sommertarif'!$B$8*SLP!C34799,"")</f>
        <v/>
      </c>
    </row>
    <row r="34820" spans="1:5" x14ac:dyDescent="0.3">
      <c r="A34820" s="25">
        <v>46385</v>
      </c>
      <c r="B34820" s="31">
        <v>0.48958333333333331</v>
      </c>
      <c r="C34820" s="46"/>
      <c r="D34820" s="29">
        <v>46385.489583333336</v>
      </c>
      <c r="E34820" s="15" t="str">
        <f>IF(AND($B$6=NB!$A$17,$B$8&gt;0),'Ersparnisberechnung Sommertarif'!$B$8*SLP!C34800,"")</f>
        <v/>
      </c>
    </row>
    <row r="34821" spans="1:5" x14ac:dyDescent="0.3">
      <c r="A34821" s="25">
        <v>46385</v>
      </c>
      <c r="B34821" s="31">
        <v>0.5</v>
      </c>
      <c r="C34821" s="46"/>
      <c r="D34821" s="29">
        <v>46385.5</v>
      </c>
      <c r="E34821" s="15" t="str">
        <f>IF(AND($B$6=NB!$A$17,$B$8&gt;0),'Ersparnisberechnung Sommertarif'!$B$8*SLP!C34801,"")</f>
        <v/>
      </c>
    </row>
    <row r="34822" spans="1:5" x14ac:dyDescent="0.3">
      <c r="A34822" s="25">
        <v>46385</v>
      </c>
      <c r="B34822" s="31">
        <v>0.51041666666666663</v>
      </c>
      <c r="C34822" s="46"/>
      <c r="D34822" s="29">
        <v>46385.510416666664</v>
      </c>
      <c r="E34822" s="15" t="str">
        <f>IF(AND($B$6=NB!$A$17,$B$8&gt;0),'Ersparnisberechnung Sommertarif'!$B$8*SLP!C34802,"")</f>
        <v/>
      </c>
    </row>
    <row r="34823" spans="1:5" x14ac:dyDescent="0.3">
      <c r="A34823" s="25">
        <v>46385</v>
      </c>
      <c r="B34823" s="31">
        <v>0.52083333333333337</v>
      </c>
      <c r="C34823" s="46"/>
      <c r="D34823" s="29">
        <v>46385.520833333336</v>
      </c>
      <c r="E34823" s="15" t="str">
        <f>IF(AND($B$6=NB!$A$17,$B$8&gt;0),'Ersparnisberechnung Sommertarif'!$B$8*SLP!C34803,"")</f>
        <v/>
      </c>
    </row>
    <row r="34824" spans="1:5" x14ac:dyDescent="0.3">
      <c r="A34824" s="25">
        <v>46385</v>
      </c>
      <c r="B34824" s="31">
        <v>0.53125</v>
      </c>
      <c r="C34824" s="46"/>
      <c r="D34824" s="29">
        <v>46385.53125</v>
      </c>
      <c r="E34824" s="15" t="str">
        <f>IF(AND($B$6=NB!$A$17,$B$8&gt;0),'Ersparnisberechnung Sommertarif'!$B$8*SLP!C34804,"")</f>
        <v/>
      </c>
    </row>
    <row r="34825" spans="1:5" x14ac:dyDescent="0.3">
      <c r="A34825" s="25">
        <v>46385</v>
      </c>
      <c r="B34825" s="31">
        <v>0.54166666666666663</v>
      </c>
      <c r="C34825" s="46"/>
      <c r="D34825" s="29">
        <v>46385.541666666664</v>
      </c>
      <c r="E34825" s="15" t="str">
        <f>IF(AND($B$6=NB!$A$17,$B$8&gt;0),'Ersparnisberechnung Sommertarif'!$B$8*SLP!C34805,"")</f>
        <v/>
      </c>
    </row>
    <row r="34826" spans="1:5" x14ac:dyDescent="0.3">
      <c r="A34826" s="25">
        <v>46385</v>
      </c>
      <c r="B34826" s="31">
        <v>0.55208333333333337</v>
      </c>
      <c r="C34826" s="46"/>
      <c r="D34826" s="29">
        <v>46385.552083333336</v>
      </c>
      <c r="E34826" s="15" t="str">
        <f>IF(AND($B$6=NB!$A$17,$B$8&gt;0),'Ersparnisberechnung Sommertarif'!$B$8*SLP!C34806,"")</f>
        <v/>
      </c>
    </row>
    <row r="34827" spans="1:5" x14ac:dyDescent="0.3">
      <c r="A34827" s="25">
        <v>46385</v>
      </c>
      <c r="B34827" s="31">
        <v>0.5625</v>
      </c>
      <c r="C34827" s="46"/>
      <c r="D34827" s="29">
        <v>46385.5625</v>
      </c>
      <c r="E34827" s="15" t="str">
        <f>IF(AND($B$6=NB!$A$17,$B$8&gt;0),'Ersparnisberechnung Sommertarif'!$B$8*SLP!C34807,"")</f>
        <v/>
      </c>
    </row>
    <row r="34828" spans="1:5" x14ac:dyDescent="0.3">
      <c r="A34828" s="25">
        <v>46385</v>
      </c>
      <c r="B34828" s="31">
        <v>0.57291666666666663</v>
      </c>
      <c r="C34828" s="46"/>
      <c r="D34828" s="29">
        <v>46385.572916666664</v>
      </c>
      <c r="E34828" s="15" t="str">
        <f>IF(AND($B$6=NB!$A$17,$B$8&gt;0),'Ersparnisberechnung Sommertarif'!$B$8*SLP!C34808,"")</f>
        <v/>
      </c>
    </row>
    <row r="34829" spans="1:5" x14ac:dyDescent="0.3">
      <c r="A34829" s="25">
        <v>46385</v>
      </c>
      <c r="B34829" s="31">
        <v>0.58333333333333337</v>
      </c>
      <c r="C34829" s="46"/>
      <c r="D34829" s="29">
        <v>46385.583333333336</v>
      </c>
      <c r="E34829" s="15" t="str">
        <f>IF(AND($B$6=NB!$A$17,$B$8&gt;0),'Ersparnisberechnung Sommertarif'!$B$8*SLP!C34809,"")</f>
        <v/>
      </c>
    </row>
    <row r="34830" spans="1:5" x14ac:dyDescent="0.3">
      <c r="A34830" s="25">
        <v>46385</v>
      </c>
      <c r="B34830" s="31">
        <v>0.59375</v>
      </c>
      <c r="C34830" s="46"/>
      <c r="D34830" s="29">
        <v>46385.59375</v>
      </c>
      <c r="E34830" s="15" t="str">
        <f>IF(AND($B$6=NB!$A$17,$B$8&gt;0),'Ersparnisberechnung Sommertarif'!$B$8*SLP!C34810,"")</f>
        <v/>
      </c>
    </row>
    <row r="34831" spans="1:5" x14ac:dyDescent="0.3">
      <c r="A34831" s="25">
        <v>46385</v>
      </c>
      <c r="B34831" s="31">
        <v>0.60416666666666663</v>
      </c>
      <c r="C34831" s="46"/>
      <c r="D34831" s="29">
        <v>46385.604166666664</v>
      </c>
      <c r="E34831" s="15" t="str">
        <f>IF(AND($B$6=NB!$A$17,$B$8&gt;0),'Ersparnisberechnung Sommertarif'!$B$8*SLP!C34811,"")</f>
        <v/>
      </c>
    </row>
    <row r="34832" spans="1:5" x14ac:dyDescent="0.3">
      <c r="A34832" s="25">
        <v>46385</v>
      </c>
      <c r="B34832" s="31">
        <v>0.61458333333333337</v>
      </c>
      <c r="C34832" s="46"/>
      <c r="D34832" s="29">
        <v>46385.614583333336</v>
      </c>
      <c r="E34832" s="15" t="str">
        <f>IF(AND($B$6=NB!$A$17,$B$8&gt;0),'Ersparnisberechnung Sommertarif'!$B$8*SLP!C34812,"")</f>
        <v/>
      </c>
    </row>
    <row r="34833" spans="1:5" x14ac:dyDescent="0.3">
      <c r="A34833" s="25">
        <v>46385</v>
      </c>
      <c r="B34833" s="31">
        <v>0.625</v>
      </c>
      <c r="C34833" s="46"/>
      <c r="D34833" s="29">
        <v>46385.625</v>
      </c>
      <c r="E34833" s="15" t="str">
        <f>IF(AND($B$6=NB!$A$17,$B$8&gt;0),'Ersparnisberechnung Sommertarif'!$B$8*SLP!C34813,"")</f>
        <v/>
      </c>
    </row>
    <row r="34834" spans="1:5" x14ac:dyDescent="0.3">
      <c r="A34834" s="25">
        <v>46385</v>
      </c>
      <c r="B34834" s="31">
        <v>0.63541666666666663</v>
      </c>
      <c r="C34834" s="46"/>
      <c r="D34834" s="29">
        <v>46385.635416666664</v>
      </c>
      <c r="E34834" s="15" t="str">
        <f>IF(AND($B$6=NB!$A$17,$B$8&gt;0),'Ersparnisberechnung Sommertarif'!$B$8*SLP!C34814,"")</f>
        <v/>
      </c>
    </row>
    <row r="34835" spans="1:5" x14ac:dyDescent="0.3">
      <c r="A34835" s="25">
        <v>46385</v>
      </c>
      <c r="B34835" s="31">
        <v>0.64583333333333337</v>
      </c>
      <c r="C34835" s="46"/>
      <c r="D34835" s="29">
        <v>46385.645833333336</v>
      </c>
      <c r="E34835" s="15" t="str">
        <f>IF(AND($B$6=NB!$A$17,$B$8&gt;0),'Ersparnisberechnung Sommertarif'!$B$8*SLP!C34815,"")</f>
        <v/>
      </c>
    </row>
    <row r="34836" spans="1:5" x14ac:dyDescent="0.3">
      <c r="A34836" s="25">
        <v>46385</v>
      </c>
      <c r="B34836" s="31">
        <v>0.65625</v>
      </c>
      <c r="C34836" s="46"/>
      <c r="D34836" s="29">
        <v>46385.65625</v>
      </c>
      <c r="E34836" s="15" t="str">
        <f>IF(AND($B$6=NB!$A$17,$B$8&gt;0),'Ersparnisberechnung Sommertarif'!$B$8*SLP!C34816,"")</f>
        <v/>
      </c>
    </row>
    <row r="34837" spans="1:5" x14ac:dyDescent="0.3">
      <c r="A34837" s="25">
        <v>46385</v>
      </c>
      <c r="B34837" s="31">
        <v>0.66666666666666663</v>
      </c>
      <c r="C34837" s="46"/>
      <c r="D34837" s="29">
        <v>46385.666666666664</v>
      </c>
      <c r="E34837" s="15" t="str">
        <f>IF(AND($B$6=NB!$A$17,$B$8&gt;0),'Ersparnisberechnung Sommertarif'!$B$8*SLP!C34817,"")</f>
        <v/>
      </c>
    </row>
    <row r="34838" spans="1:5" x14ac:dyDescent="0.3">
      <c r="A34838" s="25">
        <v>46385</v>
      </c>
      <c r="B34838" s="31">
        <v>0.67708333333333337</v>
      </c>
      <c r="C34838" s="46"/>
      <c r="D34838" s="29">
        <v>46385.677083333336</v>
      </c>
      <c r="E34838" s="15" t="str">
        <f>IF(AND($B$6=NB!$A$17,$B$8&gt;0),'Ersparnisberechnung Sommertarif'!$B$8*SLP!C34818,"")</f>
        <v/>
      </c>
    </row>
    <row r="34839" spans="1:5" x14ac:dyDescent="0.3">
      <c r="A34839" s="25">
        <v>46385</v>
      </c>
      <c r="B34839" s="31">
        <v>0.6875</v>
      </c>
      <c r="C34839" s="46"/>
      <c r="D34839" s="29">
        <v>46385.6875</v>
      </c>
      <c r="E34839" s="15" t="str">
        <f>IF(AND($B$6=NB!$A$17,$B$8&gt;0),'Ersparnisberechnung Sommertarif'!$B$8*SLP!C34819,"")</f>
        <v/>
      </c>
    </row>
    <row r="34840" spans="1:5" x14ac:dyDescent="0.3">
      <c r="A34840" s="25">
        <v>46385</v>
      </c>
      <c r="B34840" s="31">
        <v>0.69791666666666663</v>
      </c>
      <c r="C34840" s="46"/>
      <c r="D34840" s="29">
        <v>46385.697916666664</v>
      </c>
      <c r="E34840" s="15" t="str">
        <f>IF(AND($B$6=NB!$A$17,$B$8&gt;0),'Ersparnisberechnung Sommertarif'!$B$8*SLP!C34820,"")</f>
        <v/>
      </c>
    </row>
    <row r="34841" spans="1:5" x14ac:dyDescent="0.3">
      <c r="A34841" s="25">
        <v>46385</v>
      </c>
      <c r="B34841" s="31">
        <v>0.70833333333333337</v>
      </c>
      <c r="C34841" s="46"/>
      <c r="D34841" s="29">
        <v>46385.708333333336</v>
      </c>
      <c r="E34841" s="15" t="str">
        <f>IF(AND($B$6=NB!$A$17,$B$8&gt;0),'Ersparnisberechnung Sommertarif'!$B$8*SLP!C34821,"")</f>
        <v/>
      </c>
    </row>
    <row r="34842" spans="1:5" x14ac:dyDescent="0.3">
      <c r="A34842" s="25">
        <v>46385</v>
      </c>
      <c r="B34842" s="31">
        <v>0.71875</v>
      </c>
      <c r="C34842" s="46"/>
      <c r="D34842" s="29">
        <v>46385.71875</v>
      </c>
      <c r="E34842" s="15" t="str">
        <f>IF(AND($B$6=NB!$A$17,$B$8&gt;0),'Ersparnisberechnung Sommertarif'!$B$8*SLP!C34822,"")</f>
        <v/>
      </c>
    </row>
    <row r="34843" spans="1:5" x14ac:dyDescent="0.3">
      <c r="A34843" s="25">
        <v>46385</v>
      </c>
      <c r="B34843" s="31">
        <v>0.72916666666666663</v>
      </c>
      <c r="C34843" s="46"/>
      <c r="D34843" s="29">
        <v>46385.729166666664</v>
      </c>
      <c r="E34843" s="15" t="str">
        <f>IF(AND($B$6=NB!$A$17,$B$8&gt;0),'Ersparnisberechnung Sommertarif'!$B$8*SLP!C34823,"")</f>
        <v/>
      </c>
    </row>
    <row r="34844" spans="1:5" x14ac:dyDescent="0.3">
      <c r="A34844" s="25">
        <v>46385</v>
      </c>
      <c r="B34844" s="31">
        <v>0.73958333333333337</v>
      </c>
      <c r="C34844" s="46"/>
      <c r="D34844" s="29">
        <v>46385.739583333336</v>
      </c>
      <c r="E34844" s="15" t="str">
        <f>IF(AND($B$6=NB!$A$17,$B$8&gt;0),'Ersparnisberechnung Sommertarif'!$B$8*SLP!C34824,"")</f>
        <v/>
      </c>
    </row>
    <row r="34845" spans="1:5" x14ac:dyDescent="0.3">
      <c r="A34845" s="25">
        <v>46385</v>
      </c>
      <c r="B34845" s="31">
        <v>0.75</v>
      </c>
      <c r="C34845" s="46"/>
      <c r="D34845" s="29">
        <v>46385.75</v>
      </c>
      <c r="E34845" s="15" t="str">
        <f>IF(AND($B$6=NB!$A$17,$B$8&gt;0),'Ersparnisberechnung Sommertarif'!$B$8*SLP!C34825,"")</f>
        <v/>
      </c>
    </row>
    <row r="34846" spans="1:5" x14ac:dyDescent="0.3">
      <c r="A34846" s="25">
        <v>46385</v>
      </c>
      <c r="B34846" s="31">
        <v>0.76041666666666663</v>
      </c>
      <c r="C34846" s="46"/>
      <c r="D34846" s="29">
        <v>46385.760416666664</v>
      </c>
      <c r="E34846" s="15" t="str">
        <f>IF(AND($B$6=NB!$A$17,$B$8&gt;0),'Ersparnisberechnung Sommertarif'!$B$8*SLP!C34826,"")</f>
        <v/>
      </c>
    </row>
    <row r="34847" spans="1:5" x14ac:dyDescent="0.3">
      <c r="A34847" s="25">
        <v>46385</v>
      </c>
      <c r="B34847" s="31">
        <v>0.77083333333333337</v>
      </c>
      <c r="C34847" s="46"/>
      <c r="D34847" s="29">
        <v>46385.770833333336</v>
      </c>
      <c r="E34847" s="15" t="str">
        <f>IF(AND($B$6=NB!$A$17,$B$8&gt;0),'Ersparnisberechnung Sommertarif'!$B$8*SLP!C34827,"")</f>
        <v/>
      </c>
    </row>
    <row r="34848" spans="1:5" x14ac:dyDescent="0.3">
      <c r="A34848" s="25">
        <v>46385</v>
      </c>
      <c r="B34848" s="31">
        <v>0.78125</v>
      </c>
      <c r="C34848" s="46"/>
      <c r="D34848" s="29">
        <v>46385.78125</v>
      </c>
      <c r="E34848" s="15" t="str">
        <f>IF(AND($B$6=NB!$A$17,$B$8&gt;0),'Ersparnisberechnung Sommertarif'!$B$8*SLP!C34828,"")</f>
        <v/>
      </c>
    </row>
    <row r="34849" spans="1:5" x14ac:dyDescent="0.3">
      <c r="A34849" s="25">
        <v>46385</v>
      </c>
      <c r="B34849" s="31">
        <v>0.79166666666666663</v>
      </c>
      <c r="C34849" s="46"/>
      <c r="D34849" s="29">
        <v>46385.791666666664</v>
      </c>
      <c r="E34849" s="15" t="str">
        <f>IF(AND($B$6=NB!$A$17,$B$8&gt;0),'Ersparnisberechnung Sommertarif'!$B$8*SLP!C34829,"")</f>
        <v/>
      </c>
    </row>
    <row r="34850" spans="1:5" x14ac:dyDescent="0.3">
      <c r="A34850" s="25">
        <v>46385</v>
      </c>
      <c r="B34850" s="31">
        <v>0.80208333333333337</v>
      </c>
      <c r="C34850" s="46"/>
      <c r="D34850" s="29">
        <v>46385.802083333336</v>
      </c>
      <c r="E34850" s="15" t="str">
        <f>IF(AND($B$6=NB!$A$17,$B$8&gt;0),'Ersparnisberechnung Sommertarif'!$B$8*SLP!C34830,"")</f>
        <v/>
      </c>
    </row>
    <row r="34851" spans="1:5" x14ac:dyDescent="0.3">
      <c r="A34851" s="25">
        <v>46385</v>
      </c>
      <c r="B34851" s="31">
        <v>0.8125</v>
      </c>
      <c r="C34851" s="46"/>
      <c r="D34851" s="29">
        <v>46385.8125</v>
      </c>
      <c r="E34851" s="15" t="str">
        <f>IF(AND($B$6=NB!$A$17,$B$8&gt;0),'Ersparnisberechnung Sommertarif'!$B$8*SLP!C34831,"")</f>
        <v/>
      </c>
    </row>
    <row r="34852" spans="1:5" x14ac:dyDescent="0.3">
      <c r="A34852" s="25">
        <v>46385</v>
      </c>
      <c r="B34852" s="31">
        <v>0.82291666666666663</v>
      </c>
      <c r="C34852" s="46"/>
      <c r="D34852" s="29">
        <v>46385.822916666664</v>
      </c>
      <c r="E34852" s="15" t="str">
        <f>IF(AND($B$6=NB!$A$17,$B$8&gt;0),'Ersparnisberechnung Sommertarif'!$B$8*SLP!C34832,"")</f>
        <v/>
      </c>
    </row>
    <row r="34853" spans="1:5" x14ac:dyDescent="0.3">
      <c r="A34853" s="25">
        <v>46385</v>
      </c>
      <c r="B34853" s="31">
        <v>0.83333333333333337</v>
      </c>
      <c r="C34853" s="46"/>
      <c r="D34853" s="29">
        <v>46385.833333333336</v>
      </c>
      <c r="E34853" s="15" t="str">
        <f>IF(AND($B$6=NB!$A$17,$B$8&gt;0),'Ersparnisberechnung Sommertarif'!$B$8*SLP!C34833,"")</f>
        <v/>
      </c>
    </row>
    <row r="34854" spans="1:5" x14ac:dyDescent="0.3">
      <c r="A34854" s="25">
        <v>46385</v>
      </c>
      <c r="B34854" s="31">
        <v>0.84375</v>
      </c>
      <c r="C34854" s="46"/>
      <c r="D34854" s="29">
        <v>46385.84375</v>
      </c>
      <c r="E34854" s="15" t="str">
        <f>IF(AND($B$6=NB!$A$17,$B$8&gt;0),'Ersparnisberechnung Sommertarif'!$B$8*SLP!C34834,"")</f>
        <v/>
      </c>
    </row>
    <row r="34855" spans="1:5" x14ac:dyDescent="0.3">
      <c r="A34855" s="25">
        <v>46385</v>
      </c>
      <c r="B34855" s="31">
        <v>0.85416666666666663</v>
      </c>
      <c r="C34855" s="46"/>
      <c r="D34855" s="29">
        <v>46385.854166666664</v>
      </c>
      <c r="E34855" s="15" t="str">
        <f>IF(AND($B$6=NB!$A$17,$B$8&gt;0),'Ersparnisberechnung Sommertarif'!$B$8*SLP!C34835,"")</f>
        <v/>
      </c>
    </row>
    <row r="34856" spans="1:5" x14ac:dyDescent="0.3">
      <c r="A34856" s="25">
        <v>46385</v>
      </c>
      <c r="B34856" s="31">
        <v>0.86458333333333337</v>
      </c>
      <c r="C34856" s="46"/>
      <c r="D34856" s="29">
        <v>46385.864583333336</v>
      </c>
      <c r="E34856" s="15" t="str">
        <f>IF(AND($B$6=NB!$A$17,$B$8&gt;0),'Ersparnisberechnung Sommertarif'!$B$8*SLP!C34836,"")</f>
        <v/>
      </c>
    </row>
    <row r="34857" spans="1:5" x14ac:dyDescent="0.3">
      <c r="A34857" s="25">
        <v>46385</v>
      </c>
      <c r="B34857" s="31">
        <v>0.875</v>
      </c>
      <c r="C34857" s="46"/>
      <c r="D34857" s="29">
        <v>46385.875</v>
      </c>
      <c r="E34857" s="15" t="str">
        <f>IF(AND($B$6=NB!$A$17,$B$8&gt;0),'Ersparnisberechnung Sommertarif'!$B$8*SLP!C34837,"")</f>
        <v/>
      </c>
    </row>
    <row r="34858" spans="1:5" x14ac:dyDescent="0.3">
      <c r="A34858" s="25">
        <v>46385</v>
      </c>
      <c r="B34858" s="31">
        <v>0.88541666666666663</v>
      </c>
      <c r="C34858" s="46"/>
      <c r="D34858" s="29">
        <v>46385.885416666664</v>
      </c>
      <c r="E34858" s="15" t="str">
        <f>IF(AND($B$6=NB!$A$17,$B$8&gt;0),'Ersparnisberechnung Sommertarif'!$B$8*SLP!C34838,"")</f>
        <v/>
      </c>
    </row>
    <row r="34859" spans="1:5" x14ac:dyDescent="0.3">
      <c r="A34859" s="25">
        <v>46385</v>
      </c>
      <c r="B34859" s="31">
        <v>0.89583333333333337</v>
      </c>
      <c r="C34859" s="46"/>
      <c r="D34859" s="29">
        <v>46385.895833333336</v>
      </c>
      <c r="E34859" s="15" t="str">
        <f>IF(AND($B$6=NB!$A$17,$B$8&gt;0),'Ersparnisberechnung Sommertarif'!$B$8*SLP!C34839,"")</f>
        <v/>
      </c>
    </row>
    <row r="34860" spans="1:5" x14ac:dyDescent="0.3">
      <c r="A34860" s="25">
        <v>46385</v>
      </c>
      <c r="B34860" s="31">
        <v>0.90625</v>
      </c>
      <c r="C34860" s="46"/>
      <c r="D34860" s="29">
        <v>46385.90625</v>
      </c>
      <c r="E34860" s="15" t="str">
        <f>IF(AND($B$6=NB!$A$17,$B$8&gt;0),'Ersparnisberechnung Sommertarif'!$B$8*SLP!C34840,"")</f>
        <v/>
      </c>
    </row>
    <row r="34861" spans="1:5" x14ac:dyDescent="0.3">
      <c r="A34861" s="25">
        <v>46385</v>
      </c>
      <c r="B34861" s="31">
        <v>0.91666666666666663</v>
      </c>
      <c r="C34861" s="46"/>
      <c r="D34861" s="29">
        <v>46385.916666666664</v>
      </c>
      <c r="E34861" s="15" t="str">
        <f>IF(AND($B$6=NB!$A$17,$B$8&gt;0),'Ersparnisberechnung Sommertarif'!$B$8*SLP!C34841,"")</f>
        <v/>
      </c>
    </row>
    <row r="34862" spans="1:5" x14ac:dyDescent="0.3">
      <c r="A34862" s="25">
        <v>46385</v>
      </c>
      <c r="B34862" s="31">
        <v>0.92708333333333337</v>
      </c>
      <c r="C34862" s="46"/>
      <c r="D34862" s="29">
        <v>46385.927083333336</v>
      </c>
      <c r="E34862" s="15" t="str">
        <f>IF(AND($B$6=NB!$A$17,$B$8&gt;0),'Ersparnisberechnung Sommertarif'!$B$8*SLP!C34842,"")</f>
        <v/>
      </c>
    </row>
    <row r="34863" spans="1:5" x14ac:dyDescent="0.3">
      <c r="A34863" s="25">
        <v>46385</v>
      </c>
      <c r="B34863" s="31">
        <v>0.9375</v>
      </c>
      <c r="C34863" s="46"/>
      <c r="D34863" s="29">
        <v>46385.9375</v>
      </c>
      <c r="E34863" s="15" t="str">
        <f>IF(AND($B$6=NB!$A$17,$B$8&gt;0),'Ersparnisberechnung Sommertarif'!$B$8*SLP!C34843,"")</f>
        <v/>
      </c>
    </row>
    <row r="34864" spans="1:5" x14ac:dyDescent="0.3">
      <c r="A34864" s="25">
        <v>46385</v>
      </c>
      <c r="B34864" s="31">
        <v>0.94791666666666663</v>
      </c>
      <c r="C34864" s="46"/>
      <c r="D34864" s="29">
        <v>46385.947916666664</v>
      </c>
      <c r="E34864" s="15" t="str">
        <f>IF(AND($B$6=NB!$A$17,$B$8&gt;0),'Ersparnisberechnung Sommertarif'!$B$8*SLP!C34844,"")</f>
        <v/>
      </c>
    </row>
    <row r="34865" spans="1:5" x14ac:dyDescent="0.3">
      <c r="A34865" s="25">
        <v>46385</v>
      </c>
      <c r="B34865" s="31">
        <v>0.95833333333333337</v>
      </c>
      <c r="C34865" s="46"/>
      <c r="D34865" s="29">
        <v>46385.958333333336</v>
      </c>
      <c r="E34865" s="15" t="str">
        <f>IF(AND($B$6=NB!$A$17,$B$8&gt;0),'Ersparnisberechnung Sommertarif'!$B$8*SLP!C34845,"")</f>
        <v/>
      </c>
    </row>
    <row r="34866" spans="1:5" x14ac:dyDescent="0.3">
      <c r="A34866" s="25">
        <v>46385</v>
      </c>
      <c r="B34866" s="31">
        <v>0.96875</v>
      </c>
      <c r="C34866" s="46"/>
      <c r="D34866" s="29">
        <v>46385.96875</v>
      </c>
      <c r="E34866" s="15" t="str">
        <f>IF(AND($B$6=NB!$A$17,$B$8&gt;0),'Ersparnisberechnung Sommertarif'!$B$8*SLP!C34846,"")</f>
        <v/>
      </c>
    </row>
    <row r="34867" spans="1:5" x14ac:dyDescent="0.3">
      <c r="A34867" s="25">
        <v>46385</v>
      </c>
      <c r="B34867" s="31">
        <v>0.97916666666666663</v>
      </c>
      <c r="C34867" s="46"/>
      <c r="D34867" s="29">
        <v>46385.979166666664</v>
      </c>
      <c r="E34867" s="15" t="str">
        <f>IF(AND($B$6=NB!$A$17,$B$8&gt;0),'Ersparnisberechnung Sommertarif'!$B$8*SLP!C34847,"")</f>
        <v/>
      </c>
    </row>
    <row r="34868" spans="1:5" x14ac:dyDescent="0.3">
      <c r="A34868" s="25">
        <v>46385</v>
      </c>
      <c r="B34868" s="31">
        <v>0.98958333333333337</v>
      </c>
      <c r="C34868" s="46"/>
      <c r="D34868" s="29">
        <v>46385.989583333336</v>
      </c>
      <c r="E34868" s="15" t="str">
        <f>IF(AND($B$6=NB!$A$17,$B$8&gt;0),'Ersparnisberechnung Sommertarif'!$B$8*SLP!C34848,"")</f>
        <v/>
      </c>
    </row>
    <row r="34869" spans="1:5" x14ac:dyDescent="0.3">
      <c r="A34869" s="25">
        <v>46386</v>
      </c>
      <c r="B34869" s="31">
        <v>0</v>
      </c>
      <c r="C34869" s="46"/>
      <c r="D34869" s="29">
        <v>46386</v>
      </c>
      <c r="E34869" s="15" t="str">
        <f>IF(AND($B$6=NB!$A$17,$B$8&gt;0),'Ersparnisberechnung Sommertarif'!$B$8*SLP!C34849,"")</f>
        <v/>
      </c>
    </row>
    <row r="34870" spans="1:5" x14ac:dyDescent="0.3">
      <c r="A34870" s="25">
        <v>46386</v>
      </c>
      <c r="B34870" s="31">
        <v>1.0416666666666666E-2</v>
      </c>
      <c r="C34870" s="46"/>
      <c r="D34870" s="29">
        <v>46386.010416666664</v>
      </c>
      <c r="E34870" s="15" t="str">
        <f>IF(AND($B$6=NB!$A$17,$B$8&gt;0),'Ersparnisberechnung Sommertarif'!$B$8*SLP!C34850,"")</f>
        <v/>
      </c>
    </row>
    <row r="34871" spans="1:5" x14ac:dyDescent="0.3">
      <c r="A34871" s="25">
        <v>46386</v>
      </c>
      <c r="B34871" s="31">
        <v>2.0833333333333332E-2</v>
      </c>
      <c r="C34871" s="46"/>
      <c r="D34871" s="29">
        <v>46386.020833333336</v>
      </c>
      <c r="E34871" s="15" t="str">
        <f>IF(AND($B$6=NB!$A$17,$B$8&gt;0),'Ersparnisberechnung Sommertarif'!$B$8*SLP!C34851,"")</f>
        <v/>
      </c>
    </row>
    <row r="34872" spans="1:5" x14ac:dyDescent="0.3">
      <c r="A34872" s="25">
        <v>46386</v>
      </c>
      <c r="B34872" s="31">
        <v>3.125E-2</v>
      </c>
      <c r="C34872" s="46"/>
      <c r="D34872" s="29">
        <v>46386.03125</v>
      </c>
      <c r="E34872" s="15" t="str">
        <f>IF(AND($B$6=NB!$A$17,$B$8&gt;0),'Ersparnisberechnung Sommertarif'!$B$8*SLP!C34852,"")</f>
        <v/>
      </c>
    </row>
    <row r="34873" spans="1:5" x14ac:dyDescent="0.3">
      <c r="A34873" s="25">
        <v>46386</v>
      </c>
      <c r="B34873" s="31">
        <v>4.1666666666666664E-2</v>
      </c>
      <c r="C34873" s="46"/>
      <c r="D34873" s="29">
        <v>46386.041666666664</v>
      </c>
      <c r="E34873" s="15" t="str">
        <f>IF(AND($B$6=NB!$A$17,$B$8&gt;0),'Ersparnisberechnung Sommertarif'!$B$8*SLP!C34853,"")</f>
        <v/>
      </c>
    </row>
    <row r="34874" spans="1:5" x14ac:dyDescent="0.3">
      <c r="A34874" s="25">
        <v>46386</v>
      </c>
      <c r="B34874" s="31">
        <v>5.2083333333333336E-2</v>
      </c>
      <c r="C34874" s="46"/>
      <c r="D34874" s="29">
        <v>46386.052083333336</v>
      </c>
      <c r="E34874" s="15" t="str">
        <f>IF(AND($B$6=NB!$A$17,$B$8&gt;0),'Ersparnisberechnung Sommertarif'!$B$8*SLP!C34854,"")</f>
        <v/>
      </c>
    </row>
    <row r="34875" spans="1:5" x14ac:dyDescent="0.3">
      <c r="A34875" s="25">
        <v>46386</v>
      </c>
      <c r="B34875" s="31">
        <v>6.25E-2</v>
      </c>
      <c r="C34875" s="46"/>
      <c r="D34875" s="29">
        <v>46386.0625</v>
      </c>
      <c r="E34875" s="15" t="str">
        <f>IF(AND($B$6=NB!$A$17,$B$8&gt;0),'Ersparnisberechnung Sommertarif'!$B$8*SLP!C34855,"")</f>
        <v/>
      </c>
    </row>
    <row r="34876" spans="1:5" x14ac:dyDescent="0.3">
      <c r="A34876" s="25">
        <v>46386</v>
      </c>
      <c r="B34876" s="31">
        <v>7.2916666666666671E-2</v>
      </c>
      <c r="C34876" s="46"/>
      <c r="D34876" s="29">
        <v>46386.072916666664</v>
      </c>
      <c r="E34876" s="15" t="str">
        <f>IF(AND($B$6=NB!$A$17,$B$8&gt;0),'Ersparnisberechnung Sommertarif'!$B$8*SLP!C34856,"")</f>
        <v/>
      </c>
    </row>
    <row r="34877" spans="1:5" x14ac:dyDescent="0.3">
      <c r="A34877" s="25">
        <v>46386</v>
      </c>
      <c r="B34877" s="31">
        <v>8.3333333333333329E-2</v>
      </c>
      <c r="C34877" s="46"/>
      <c r="D34877" s="29">
        <v>46386.083333333336</v>
      </c>
      <c r="E34877" s="15" t="str">
        <f>IF(AND($B$6=NB!$A$17,$B$8&gt;0),'Ersparnisberechnung Sommertarif'!$B$8*SLP!C34857,"")</f>
        <v/>
      </c>
    </row>
    <row r="34878" spans="1:5" x14ac:dyDescent="0.3">
      <c r="A34878" s="25">
        <v>46386</v>
      </c>
      <c r="B34878" s="31">
        <v>9.375E-2</v>
      </c>
      <c r="C34878" s="46"/>
      <c r="D34878" s="29">
        <v>46386.09375</v>
      </c>
      <c r="E34878" s="15" t="str">
        <f>IF(AND($B$6=NB!$A$17,$B$8&gt;0),'Ersparnisberechnung Sommertarif'!$B$8*SLP!C34858,"")</f>
        <v/>
      </c>
    </row>
    <row r="34879" spans="1:5" x14ac:dyDescent="0.3">
      <c r="A34879" s="25">
        <v>46386</v>
      </c>
      <c r="B34879" s="31">
        <v>0.10416666666666667</v>
      </c>
      <c r="C34879" s="46"/>
      <c r="D34879" s="29">
        <v>46386.104166666664</v>
      </c>
      <c r="E34879" s="15" t="str">
        <f>IF(AND($B$6=NB!$A$17,$B$8&gt;0),'Ersparnisberechnung Sommertarif'!$B$8*SLP!C34859,"")</f>
        <v/>
      </c>
    </row>
    <row r="34880" spans="1:5" x14ac:dyDescent="0.3">
      <c r="A34880" s="25">
        <v>46386</v>
      </c>
      <c r="B34880" s="31">
        <v>0.11458333333333333</v>
      </c>
      <c r="C34880" s="46"/>
      <c r="D34880" s="29">
        <v>46386.114583333336</v>
      </c>
      <c r="E34880" s="15" t="str">
        <f>IF(AND($B$6=NB!$A$17,$B$8&gt;0),'Ersparnisberechnung Sommertarif'!$B$8*SLP!C34860,"")</f>
        <v/>
      </c>
    </row>
    <row r="34881" spans="1:5" x14ac:dyDescent="0.3">
      <c r="A34881" s="25">
        <v>46386</v>
      </c>
      <c r="B34881" s="31">
        <v>0.125</v>
      </c>
      <c r="C34881" s="46"/>
      <c r="D34881" s="29">
        <v>46386.125</v>
      </c>
      <c r="E34881" s="15" t="str">
        <f>IF(AND($B$6=NB!$A$17,$B$8&gt;0),'Ersparnisberechnung Sommertarif'!$B$8*SLP!C34861,"")</f>
        <v/>
      </c>
    </row>
    <row r="34882" spans="1:5" x14ac:dyDescent="0.3">
      <c r="A34882" s="25">
        <v>46386</v>
      </c>
      <c r="B34882" s="31">
        <v>0.13541666666666666</v>
      </c>
      <c r="C34882" s="46"/>
      <c r="D34882" s="29">
        <v>46386.135416666664</v>
      </c>
      <c r="E34882" s="15" t="str">
        <f>IF(AND($B$6=NB!$A$17,$B$8&gt;0),'Ersparnisberechnung Sommertarif'!$B$8*SLP!C34862,"")</f>
        <v/>
      </c>
    </row>
    <row r="34883" spans="1:5" x14ac:dyDescent="0.3">
      <c r="A34883" s="25">
        <v>46386</v>
      </c>
      <c r="B34883" s="31">
        <v>0.14583333333333334</v>
      </c>
      <c r="C34883" s="46"/>
      <c r="D34883" s="29">
        <v>46386.145833333336</v>
      </c>
      <c r="E34883" s="15" t="str">
        <f>IF(AND($B$6=NB!$A$17,$B$8&gt;0),'Ersparnisberechnung Sommertarif'!$B$8*SLP!C34863,"")</f>
        <v/>
      </c>
    </row>
    <row r="34884" spans="1:5" x14ac:dyDescent="0.3">
      <c r="A34884" s="25">
        <v>46386</v>
      </c>
      <c r="B34884" s="31">
        <v>0.15625</v>
      </c>
      <c r="C34884" s="46"/>
      <c r="D34884" s="29">
        <v>46386.15625</v>
      </c>
      <c r="E34884" s="15" t="str">
        <f>IF(AND($B$6=NB!$A$17,$B$8&gt;0),'Ersparnisberechnung Sommertarif'!$B$8*SLP!C34864,"")</f>
        <v/>
      </c>
    </row>
    <row r="34885" spans="1:5" x14ac:dyDescent="0.3">
      <c r="A34885" s="25">
        <v>46386</v>
      </c>
      <c r="B34885" s="31">
        <v>0.16666666666666666</v>
      </c>
      <c r="C34885" s="46"/>
      <c r="D34885" s="29">
        <v>46386.166666666664</v>
      </c>
      <c r="E34885" s="15" t="str">
        <f>IF(AND($B$6=NB!$A$17,$B$8&gt;0),'Ersparnisberechnung Sommertarif'!$B$8*SLP!C34865,"")</f>
        <v/>
      </c>
    </row>
    <row r="34886" spans="1:5" x14ac:dyDescent="0.3">
      <c r="A34886" s="25">
        <v>46386</v>
      </c>
      <c r="B34886" s="31">
        <v>0.17708333333333334</v>
      </c>
      <c r="C34886" s="46"/>
      <c r="D34886" s="29">
        <v>46386.177083333336</v>
      </c>
      <c r="E34886" s="15" t="str">
        <f>IF(AND($B$6=NB!$A$17,$B$8&gt;0),'Ersparnisberechnung Sommertarif'!$B$8*SLP!C34866,"")</f>
        <v/>
      </c>
    </row>
    <row r="34887" spans="1:5" x14ac:dyDescent="0.3">
      <c r="A34887" s="25">
        <v>46386</v>
      </c>
      <c r="B34887" s="31">
        <v>0.1875</v>
      </c>
      <c r="C34887" s="46"/>
      <c r="D34887" s="29">
        <v>46386.1875</v>
      </c>
      <c r="E34887" s="15" t="str">
        <f>IF(AND($B$6=NB!$A$17,$B$8&gt;0),'Ersparnisberechnung Sommertarif'!$B$8*SLP!C34867,"")</f>
        <v/>
      </c>
    </row>
    <row r="34888" spans="1:5" x14ac:dyDescent="0.3">
      <c r="A34888" s="25">
        <v>46386</v>
      </c>
      <c r="B34888" s="31">
        <v>0.19791666666666666</v>
      </c>
      <c r="C34888" s="46"/>
      <c r="D34888" s="29">
        <v>46386.197916666664</v>
      </c>
      <c r="E34888" s="15" t="str">
        <f>IF(AND($B$6=NB!$A$17,$B$8&gt;0),'Ersparnisberechnung Sommertarif'!$B$8*SLP!C34868,"")</f>
        <v/>
      </c>
    </row>
    <row r="34889" spans="1:5" x14ac:dyDescent="0.3">
      <c r="A34889" s="25">
        <v>46386</v>
      </c>
      <c r="B34889" s="31">
        <v>0.20833333333333334</v>
      </c>
      <c r="C34889" s="46"/>
      <c r="D34889" s="29">
        <v>46386.208333333336</v>
      </c>
      <c r="E34889" s="15" t="str">
        <f>IF(AND($B$6=NB!$A$17,$B$8&gt;0),'Ersparnisberechnung Sommertarif'!$B$8*SLP!C34869,"")</f>
        <v/>
      </c>
    </row>
    <row r="34890" spans="1:5" x14ac:dyDescent="0.3">
      <c r="A34890" s="25">
        <v>46386</v>
      </c>
      <c r="B34890" s="31">
        <v>0.21875</v>
      </c>
      <c r="C34890" s="46"/>
      <c r="D34890" s="29">
        <v>46386.21875</v>
      </c>
      <c r="E34890" s="15" t="str">
        <f>IF(AND($B$6=NB!$A$17,$B$8&gt;0),'Ersparnisberechnung Sommertarif'!$B$8*SLP!C34870,"")</f>
        <v/>
      </c>
    </row>
    <row r="34891" spans="1:5" x14ac:dyDescent="0.3">
      <c r="A34891" s="25">
        <v>46386</v>
      </c>
      <c r="B34891" s="31">
        <v>0.22916666666666666</v>
      </c>
      <c r="C34891" s="46"/>
      <c r="D34891" s="29">
        <v>46386.229166666664</v>
      </c>
      <c r="E34891" s="15" t="str">
        <f>IF(AND($B$6=NB!$A$17,$B$8&gt;0),'Ersparnisberechnung Sommertarif'!$B$8*SLP!C34871,"")</f>
        <v/>
      </c>
    </row>
    <row r="34892" spans="1:5" x14ac:dyDescent="0.3">
      <c r="A34892" s="25">
        <v>46386</v>
      </c>
      <c r="B34892" s="31">
        <v>0.23958333333333334</v>
      </c>
      <c r="C34892" s="46"/>
      <c r="D34892" s="29">
        <v>46386.239583333336</v>
      </c>
      <c r="E34892" s="15" t="str">
        <f>IF(AND($B$6=NB!$A$17,$B$8&gt;0),'Ersparnisberechnung Sommertarif'!$B$8*SLP!C34872,"")</f>
        <v/>
      </c>
    </row>
    <row r="34893" spans="1:5" x14ac:dyDescent="0.3">
      <c r="A34893" s="25">
        <v>46386</v>
      </c>
      <c r="B34893" s="31">
        <v>0.25</v>
      </c>
      <c r="C34893" s="46"/>
      <c r="D34893" s="29">
        <v>46386.25</v>
      </c>
      <c r="E34893" s="15" t="str">
        <f>IF(AND($B$6=NB!$A$17,$B$8&gt;0),'Ersparnisberechnung Sommertarif'!$B$8*SLP!C34873,"")</f>
        <v/>
      </c>
    </row>
    <row r="34894" spans="1:5" x14ac:dyDescent="0.3">
      <c r="A34894" s="25">
        <v>46386</v>
      </c>
      <c r="B34894" s="31">
        <v>0.26041666666666669</v>
      </c>
      <c r="C34894" s="46"/>
      <c r="D34894" s="29">
        <v>46386.260416666664</v>
      </c>
      <c r="E34894" s="15" t="str">
        <f>IF(AND($B$6=NB!$A$17,$B$8&gt;0),'Ersparnisberechnung Sommertarif'!$B$8*SLP!C34874,"")</f>
        <v/>
      </c>
    </row>
    <row r="34895" spans="1:5" x14ac:dyDescent="0.3">
      <c r="A34895" s="25">
        <v>46386</v>
      </c>
      <c r="B34895" s="31">
        <v>0.27083333333333331</v>
      </c>
      <c r="C34895" s="46"/>
      <c r="D34895" s="29">
        <v>46386.270833333336</v>
      </c>
      <c r="E34895" s="15" t="str">
        <f>IF(AND($B$6=NB!$A$17,$B$8&gt;0),'Ersparnisberechnung Sommertarif'!$B$8*SLP!C34875,"")</f>
        <v/>
      </c>
    </row>
    <row r="34896" spans="1:5" x14ac:dyDescent="0.3">
      <c r="A34896" s="25">
        <v>46386</v>
      </c>
      <c r="B34896" s="31">
        <v>0.28125</v>
      </c>
      <c r="C34896" s="46"/>
      <c r="D34896" s="29">
        <v>46386.28125</v>
      </c>
      <c r="E34896" s="15" t="str">
        <f>IF(AND($B$6=NB!$A$17,$B$8&gt;0),'Ersparnisberechnung Sommertarif'!$B$8*SLP!C34876,"")</f>
        <v/>
      </c>
    </row>
    <row r="34897" spans="1:5" x14ac:dyDescent="0.3">
      <c r="A34897" s="25">
        <v>46386</v>
      </c>
      <c r="B34897" s="31">
        <v>0.29166666666666669</v>
      </c>
      <c r="C34897" s="46"/>
      <c r="D34897" s="29">
        <v>46386.291666666664</v>
      </c>
      <c r="E34897" s="15" t="str">
        <f>IF(AND($B$6=NB!$A$17,$B$8&gt;0),'Ersparnisberechnung Sommertarif'!$B$8*SLP!C34877,"")</f>
        <v/>
      </c>
    </row>
    <row r="34898" spans="1:5" x14ac:dyDescent="0.3">
      <c r="A34898" s="25">
        <v>46386</v>
      </c>
      <c r="B34898" s="31">
        <v>0.30208333333333331</v>
      </c>
      <c r="C34898" s="46"/>
      <c r="D34898" s="29">
        <v>46386.302083333336</v>
      </c>
      <c r="E34898" s="15" t="str">
        <f>IF(AND($B$6=NB!$A$17,$B$8&gt;0),'Ersparnisberechnung Sommertarif'!$B$8*SLP!C34878,"")</f>
        <v/>
      </c>
    </row>
    <row r="34899" spans="1:5" x14ac:dyDescent="0.3">
      <c r="A34899" s="25">
        <v>46386</v>
      </c>
      <c r="B34899" s="31">
        <v>0.3125</v>
      </c>
      <c r="C34899" s="46"/>
      <c r="D34899" s="29">
        <v>46386.3125</v>
      </c>
      <c r="E34899" s="15" t="str">
        <f>IF(AND($B$6=NB!$A$17,$B$8&gt;0),'Ersparnisberechnung Sommertarif'!$B$8*SLP!C34879,"")</f>
        <v/>
      </c>
    </row>
    <row r="34900" spans="1:5" x14ac:dyDescent="0.3">
      <c r="A34900" s="25">
        <v>46386</v>
      </c>
      <c r="B34900" s="31">
        <v>0.32291666666666669</v>
      </c>
      <c r="C34900" s="46"/>
      <c r="D34900" s="29">
        <v>46386.322916666664</v>
      </c>
      <c r="E34900" s="15" t="str">
        <f>IF(AND($B$6=NB!$A$17,$B$8&gt;0),'Ersparnisberechnung Sommertarif'!$B$8*SLP!C34880,"")</f>
        <v/>
      </c>
    </row>
    <row r="34901" spans="1:5" x14ac:dyDescent="0.3">
      <c r="A34901" s="25">
        <v>46386</v>
      </c>
      <c r="B34901" s="31">
        <v>0.33333333333333331</v>
      </c>
      <c r="C34901" s="46"/>
      <c r="D34901" s="29">
        <v>46386.333333333336</v>
      </c>
      <c r="E34901" s="15" t="str">
        <f>IF(AND($B$6=NB!$A$17,$B$8&gt;0),'Ersparnisberechnung Sommertarif'!$B$8*SLP!C34881,"")</f>
        <v/>
      </c>
    </row>
    <row r="34902" spans="1:5" x14ac:dyDescent="0.3">
      <c r="A34902" s="25">
        <v>46386</v>
      </c>
      <c r="B34902" s="31">
        <v>0.34375</v>
      </c>
      <c r="C34902" s="46"/>
      <c r="D34902" s="29">
        <v>46386.34375</v>
      </c>
      <c r="E34902" s="15" t="str">
        <f>IF(AND($B$6=NB!$A$17,$B$8&gt;0),'Ersparnisberechnung Sommertarif'!$B$8*SLP!C34882,"")</f>
        <v/>
      </c>
    </row>
    <row r="34903" spans="1:5" x14ac:dyDescent="0.3">
      <c r="A34903" s="25">
        <v>46386</v>
      </c>
      <c r="B34903" s="31">
        <v>0.35416666666666669</v>
      </c>
      <c r="C34903" s="46"/>
      <c r="D34903" s="29">
        <v>46386.354166666664</v>
      </c>
      <c r="E34903" s="15" t="str">
        <f>IF(AND($B$6=NB!$A$17,$B$8&gt;0),'Ersparnisberechnung Sommertarif'!$B$8*SLP!C34883,"")</f>
        <v/>
      </c>
    </row>
    <row r="34904" spans="1:5" x14ac:dyDescent="0.3">
      <c r="A34904" s="25">
        <v>46386</v>
      </c>
      <c r="B34904" s="31">
        <v>0.36458333333333331</v>
      </c>
      <c r="C34904" s="46"/>
      <c r="D34904" s="29">
        <v>46386.364583333336</v>
      </c>
      <c r="E34904" s="15" t="str">
        <f>IF(AND($B$6=NB!$A$17,$B$8&gt;0),'Ersparnisberechnung Sommertarif'!$B$8*SLP!C34884,"")</f>
        <v/>
      </c>
    </row>
    <row r="34905" spans="1:5" x14ac:dyDescent="0.3">
      <c r="A34905" s="25">
        <v>46386</v>
      </c>
      <c r="B34905" s="31">
        <v>0.375</v>
      </c>
      <c r="C34905" s="46"/>
      <c r="D34905" s="29">
        <v>46386.375</v>
      </c>
      <c r="E34905" s="15" t="str">
        <f>IF(AND($B$6=NB!$A$17,$B$8&gt;0),'Ersparnisberechnung Sommertarif'!$B$8*SLP!C34885,"")</f>
        <v/>
      </c>
    </row>
    <row r="34906" spans="1:5" x14ac:dyDescent="0.3">
      <c r="A34906" s="25">
        <v>46386</v>
      </c>
      <c r="B34906" s="31">
        <v>0.38541666666666669</v>
      </c>
      <c r="C34906" s="46"/>
      <c r="D34906" s="29">
        <v>46386.385416666664</v>
      </c>
      <c r="E34906" s="15" t="str">
        <f>IF(AND($B$6=NB!$A$17,$B$8&gt;0),'Ersparnisberechnung Sommertarif'!$B$8*SLP!C34886,"")</f>
        <v/>
      </c>
    </row>
    <row r="34907" spans="1:5" x14ac:dyDescent="0.3">
      <c r="A34907" s="25">
        <v>46386</v>
      </c>
      <c r="B34907" s="31">
        <v>0.39583333333333331</v>
      </c>
      <c r="C34907" s="46"/>
      <c r="D34907" s="29">
        <v>46386.395833333336</v>
      </c>
      <c r="E34907" s="15" t="str">
        <f>IF(AND($B$6=NB!$A$17,$B$8&gt;0),'Ersparnisberechnung Sommertarif'!$B$8*SLP!C34887,"")</f>
        <v/>
      </c>
    </row>
    <row r="34908" spans="1:5" x14ac:dyDescent="0.3">
      <c r="A34908" s="25">
        <v>46386</v>
      </c>
      <c r="B34908" s="31">
        <v>0.40625</v>
      </c>
      <c r="C34908" s="46"/>
      <c r="D34908" s="29">
        <v>46386.40625</v>
      </c>
      <c r="E34908" s="15" t="str">
        <f>IF(AND($B$6=NB!$A$17,$B$8&gt;0),'Ersparnisberechnung Sommertarif'!$B$8*SLP!C34888,"")</f>
        <v/>
      </c>
    </row>
    <row r="34909" spans="1:5" x14ac:dyDescent="0.3">
      <c r="A34909" s="25">
        <v>46386</v>
      </c>
      <c r="B34909" s="31">
        <v>0.41666666666666669</v>
      </c>
      <c r="C34909" s="46"/>
      <c r="D34909" s="29">
        <v>46386.416666666664</v>
      </c>
      <c r="E34909" s="15" t="str">
        <f>IF(AND($B$6=NB!$A$17,$B$8&gt;0),'Ersparnisberechnung Sommertarif'!$B$8*SLP!C34889,"")</f>
        <v/>
      </c>
    </row>
    <row r="34910" spans="1:5" x14ac:dyDescent="0.3">
      <c r="A34910" s="25">
        <v>46386</v>
      </c>
      <c r="B34910" s="31">
        <v>0.42708333333333331</v>
      </c>
      <c r="C34910" s="46"/>
      <c r="D34910" s="29">
        <v>46386.427083333336</v>
      </c>
      <c r="E34910" s="15" t="str">
        <f>IF(AND($B$6=NB!$A$17,$B$8&gt;0),'Ersparnisberechnung Sommertarif'!$B$8*SLP!C34890,"")</f>
        <v/>
      </c>
    </row>
    <row r="34911" spans="1:5" x14ac:dyDescent="0.3">
      <c r="A34911" s="25">
        <v>46386</v>
      </c>
      <c r="B34911" s="31">
        <v>0.4375</v>
      </c>
      <c r="C34911" s="46"/>
      <c r="D34911" s="29">
        <v>46386.4375</v>
      </c>
      <c r="E34911" s="15" t="str">
        <f>IF(AND($B$6=NB!$A$17,$B$8&gt;0),'Ersparnisberechnung Sommertarif'!$B$8*SLP!C34891,"")</f>
        <v/>
      </c>
    </row>
    <row r="34912" spans="1:5" x14ac:dyDescent="0.3">
      <c r="A34912" s="25">
        <v>46386</v>
      </c>
      <c r="B34912" s="31">
        <v>0.44791666666666669</v>
      </c>
      <c r="C34912" s="46"/>
      <c r="D34912" s="29">
        <v>46386.447916666664</v>
      </c>
      <c r="E34912" s="15" t="str">
        <f>IF(AND($B$6=NB!$A$17,$B$8&gt;0),'Ersparnisberechnung Sommertarif'!$B$8*SLP!C34892,"")</f>
        <v/>
      </c>
    </row>
    <row r="34913" spans="1:5" x14ac:dyDescent="0.3">
      <c r="A34913" s="25">
        <v>46386</v>
      </c>
      <c r="B34913" s="31">
        <v>0.45833333333333331</v>
      </c>
      <c r="C34913" s="46"/>
      <c r="D34913" s="29">
        <v>46386.458333333336</v>
      </c>
      <c r="E34913" s="15" t="str">
        <f>IF(AND($B$6=NB!$A$17,$B$8&gt;0),'Ersparnisberechnung Sommertarif'!$B$8*SLP!C34893,"")</f>
        <v/>
      </c>
    </row>
    <row r="34914" spans="1:5" x14ac:dyDescent="0.3">
      <c r="A34914" s="25">
        <v>46386</v>
      </c>
      <c r="B34914" s="31">
        <v>0.46875</v>
      </c>
      <c r="C34914" s="46"/>
      <c r="D34914" s="29">
        <v>46386.46875</v>
      </c>
      <c r="E34914" s="15" t="str">
        <f>IF(AND($B$6=NB!$A$17,$B$8&gt;0),'Ersparnisberechnung Sommertarif'!$B$8*SLP!C34894,"")</f>
        <v/>
      </c>
    </row>
    <row r="34915" spans="1:5" x14ac:dyDescent="0.3">
      <c r="A34915" s="25">
        <v>46386</v>
      </c>
      <c r="B34915" s="31">
        <v>0.47916666666666669</v>
      </c>
      <c r="C34915" s="46"/>
      <c r="D34915" s="29">
        <v>46386.479166666664</v>
      </c>
      <c r="E34915" s="15" t="str">
        <f>IF(AND($B$6=NB!$A$17,$B$8&gt;0),'Ersparnisberechnung Sommertarif'!$B$8*SLP!C34895,"")</f>
        <v/>
      </c>
    </row>
    <row r="34916" spans="1:5" x14ac:dyDescent="0.3">
      <c r="A34916" s="25">
        <v>46386</v>
      </c>
      <c r="B34916" s="31">
        <v>0.48958333333333331</v>
      </c>
      <c r="C34916" s="46"/>
      <c r="D34916" s="29">
        <v>46386.489583333336</v>
      </c>
      <c r="E34916" s="15" t="str">
        <f>IF(AND($B$6=NB!$A$17,$B$8&gt;0),'Ersparnisberechnung Sommertarif'!$B$8*SLP!C34896,"")</f>
        <v/>
      </c>
    </row>
    <row r="34917" spans="1:5" x14ac:dyDescent="0.3">
      <c r="A34917" s="25">
        <v>46386</v>
      </c>
      <c r="B34917" s="31">
        <v>0.5</v>
      </c>
      <c r="C34917" s="46"/>
      <c r="D34917" s="29">
        <v>46386.5</v>
      </c>
      <c r="E34917" s="15" t="str">
        <f>IF(AND($B$6=NB!$A$17,$B$8&gt;0),'Ersparnisberechnung Sommertarif'!$B$8*SLP!C34897,"")</f>
        <v/>
      </c>
    </row>
    <row r="34918" spans="1:5" x14ac:dyDescent="0.3">
      <c r="A34918" s="25">
        <v>46386</v>
      </c>
      <c r="B34918" s="31">
        <v>0.51041666666666663</v>
      </c>
      <c r="C34918" s="46"/>
      <c r="D34918" s="29">
        <v>46386.510416666664</v>
      </c>
      <c r="E34918" s="15" t="str">
        <f>IF(AND($B$6=NB!$A$17,$B$8&gt;0),'Ersparnisberechnung Sommertarif'!$B$8*SLP!C34898,"")</f>
        <v/>
      </c>
    </row>
    <row r="34919" spans="1:5" x14ac:dyDescent="0.3">
      <c r="A34919" s="25">
        <v>46386</v>
      </c>
      <c r="B34919" s="31">
        <v>0.52083333333333337</v>
      </c>
      <c r="C34919" s="46"/>
      <c r="D34919" s="29">
        <v>46386.520833333336</v>
      </c>
      <c r="E34919" s="15" t="str">
        <f>IF(AND($B$6=NB!$A$17,$B$8&gt;0),'Ersparnisberechnung Sommertarif'!$B$8*SLP!C34899,"")</f>
        <v/>
      </c>
    </row>
    <row r="34920" spans="1:5" x14ac:dyDescent="0.3">
      <c r="A34920" s="25">
        <v>46386</v>
      </c>
      <c r="B34920" s="31">
        <v>0.53125</v>
      </c>
      <c r="C34920" s="46"/>
      <c r="D34920" s="29">
        <v>46386.53125</v>
      </c>
      <c r="E34920" s="15" t="str">
        <f>IF(AND($B$6=NB!$A$17,$B$8&gt;0),'Ersparnisberechnung Sommertarif'!$B$8*SLP!C34900,"")</f>
        <v/>
      </c>
    </row>
    <row r="34921" spans="1:5" x14ac:dyDescent="0.3">
      <c r="A34921" s="25">
        <v>46386</v>
      </c>
      <c r="B34921" s="31">
        <v>0.54166666666666663</v>
      </c>
      <c r="C34921" s="46"/>
      <c r="D34921" s="29">
        <v>46386.541666666664</v>
      </c>
      <c r="E34921" s="15" t="str">
        <f>IF(AND($B$6=NB!$A$17,$B$8&gt;0),'Ersparnisberechnung Sommertarif'!$B$8*SLP!C34901,"")</f>
        <v/>
      </c>
    </row>
    <row r="34922" spans="1:5" x14ac:dyDescent="0.3">
      <c r="A34922" s="25">
        <v>46386</v>
      </c>
      <c r="B34922" s="31">
        <v>0.55208333333333337</v>
      </c>
      <c r="C34922" s="46"/>
      <c r="D34922" s="29">
        <v>46386.552083333336</v>
      </c>
      <c r="E34922" s="15" t="str">
        <f>IF(AND($B$6=NB!$A$17,$B$8&gt;0),'Ersparnisberechnung Sommertarif'!$B$8*SLP!C34902,"")</f>
        <v/>
      </c>
    </row>
    <row r="34923" spans="1:5" x14ac:dyDescent="0.3">
      <c r="A34923" s="25">
        <v>46386</v>
      </c>
      <c r="B34923" s="31">
        <v>0.5625</v>
      </c>
      <c r="C34923" s="46"/>
      <c r="D34923" s="29">
        <v>46386.5625</v>
      </c>
      <c r="E34923" s="15" t="str">
        <f>IF(AND($B$6=NB!$A$17,$B$8&gt;0),'Ersparnisberechnung Sommertarif'!$B$8*SLP!C34903,"")</f>
        <v/>
      </c>
    </row>
    <row r="34924" spans="1:5" x14ac:dyDescent="0.3">
      <c r="A34924" s="25">
        <v>46386</v>
      </c>
      <c r="B34924" s="31">
        <v>0.57291666666666663</v>
      </c>
      <c r="C34924" s="46"/>
      <c r="D34924" s="29">
        <v>46386.572916666664</v>
      </c>
      <c r="E34924" s="15" t="str">
        <f>IF(AND($B$6=NB!$A$17,$B$8&gt;0),'Ersparnisberechnung Sommertarif'!$B$8*SLP!C34904,"")</f>
        <v/>
      </c>
    </row>
    <row r="34925" spans="1:5" x14ac:dyDescent="0.3">
      <c r="A34925" s="25">
        <v>46386</v>
      </c>
      <c r="B34925" s="31">
        <v>0.58333333333333337</v>
      </c>
      <c r="C34925" s="46"/>
      <c r="D34925" s="29">
        <v>46386.583333333336</v>
      </c>
      <c r="E34925" s="15" t="str">
        <f>IF(AND($B$6=NB!$A$17,$B$8&gt;0),'Ersparnisberechnung Sommertarif'!$B$8*SLP!C34905,"")</f>
        <v/>
      </c>
    </row>
    <row r="34926" spans="1:5" x14ac:dyDescent="0.3">
      <c r="A34926" s="25">
        <v>46386</v>
      </c>
      <c r="B34926" s="31">
        <v>0.59375</v>
      </c>
      <c r="C34926" s="46"/>
      <c r="D34926" s="29">
        <v>46386.59375</v>
      </c>
      <c r="E34926" s="15" t="str">
        <f>IF(AND($B$6=NB!$A$17,$B$8&gt;0),'Ersparnisberechnung Sommertarif'!$B$8*SLP!C34906,"")</f>
        <v/>
      </c>
    </row>
    <row r="34927" spans="1:5" x14ac:dyDescent="0.3">
      <c r="A34927" s="25">
        <v>46386</v>
      </c>
      <c r="B34927" s="31">
        <v>0.60416666666666663</v>
      </c>
      <c r="C34927" s="46"/>
      <c r="D34927" s="29">
        <v>46386.604166666664</v>
      </c>
      <c r="E34927" s="15" t="str">
        <f>IF(AND($B$6=NB!$A$17,$B$8&gt;0),'Ersparnisberechnung Sommertarif'!$B$8*SLP!C34907,"")</f>
        <v/>
      </c>
    </row>
    <row r="34928" spans="1:5" x14ac:dyDescent="0.3">
      <c r="A34928" s="25">
        <v>46386</v>
      </c>
      <c r="B34928" s="31">
        <v>0.61458333333333337</v>
      </c>
      <c r="C34928" s="46"/>
      <c r="D34928" s="29">
        <v>46386.614583333336</v>
      </c>
      <c r="E34928" s="15" t="str">
        <f>IF(AND($B$6=NB!$A$17,$B$8&gt;0),'Ersparnisberechnung Sommertarif'!$B$8*SLP!C34908,"")</f>
        <v/>
      </c>
    </row>
    <row r="34929" spans="1:5" x14ac:dyDescent="0.3">
      <c r="A34929" s="25">
        <v>46386</v>
      </c>
      <c r="B34929" s="31">
        <v>0.625</v>
      </c>
      <c r="C34929" s="46"/>
      <c r="D34929" s="29">
        <v>46386.625</v>
      </c>
      <c r="E34929" s="15" t="str">
        <f>IF(AND($B$6=NB!$A$17,$B$8&gt;0),'Ersparnisberechnung Sommertarif'!$B$8*SLP!C34909,"")</f>
        <v/>
      </c>
    </row>
    <row r="34930" spans="1:5" x14ac:dyDescent="0.3">
      <c r="A34930" s="25">
        <v>46386</v>
      </c>
      <c r="B34930" s="31">
        <v>0.63541666666666663</v>
      </c>
      <c r="C34930" s="46"/>
      <c r="D34930" s="29">
        <v>46386.635416666664</v>
      </c>
      <c r="E34930" s="15" t="str">
        <f>IF(AND($B$6=NB!$A$17,$B$8&gt;0),'Ersparnisberechnung Sommertarif'!$B$8*SLP!C34910,"")</f>
        <v/>
      </c>
    </row>
    <row r="34931" spans="1:5" x14ac:dyDescent="0.3">
      <c r="A34931" s="25">
        <v>46386</v>
      </c>
      <c r="B34931" s="31">
        <v>0.64583333333333337</v>
      </c>
      <c r="C34931" s="46"/>
      <c r="D34931" s="29">
        <v>46386.645833333336</v>
      </c>
      <c r="E34931" s="15" t="str">
        <f>IF(AND($B$6=NB!$A$17,$B$8&gt;0),'Ersparnisberechnung Sommertarif'!$B$8*SLP!C34911,"")</f>
        <v/>
      </c>
    </row>
    <row r="34932" spans="1:5" x14ac:dyDescent="0.3">
      <c r="A34932" s="25">
        <v>46386</v>
      </c>
      <c r="B34932" s="31">
        <v>0.65625</v>
      </c>
      <c r="C34932" s="46"/>
      <c r="D34932" s="29">
        <v>46386.65625</v>
      </c>
      <c r="E34932" s="15" t="str">
        <f>IF(AND($B$6=NB!$A$17,$B$8&gt;0),'Ersparnisberechnung Sommertarif'!$B$8*SLP!C34912,"")</f>
        <v/>
      </c>
    </row>
    <row r="34933" spans="1:5" x14ac:dyDescent="0.3">
      <c r="A34933" s="25">
        <v>46386</v>
      </c>
      <c r="B34933" s="31">
        <v>0.66666666666666663</v>
      </c>
      <c r="C34933" s="46"/>
      <c r="D34933" s="29">
        <v>46386.666666666664</v>
      </c>
      <c r="E34933" s="15" t="str">
        <f>IF(AND($B$6=NB!$A$17,$B$8&gt;0),'Ersparnisberechnung Sommertarif'!$B$8*SLP!C34913,"")</f>
        <v/>
      </c>
    </row>
    <row r="34934" spans="1:5" x14ac:dyDescent="0.3">
      <c r="A34934" s="25">
        <v>46386</v>
      </c>
      <c r="B34934" s="31">
        <v>0.67708333333333337</v>
      </c>
      <c r="C34934" s="46"/>
      <c r="D34934" s="29">
        <v>46386.677083333336</v>
      </c>
      <c r="E34934" s="15" t="str">
        <f>IF(AND($B$6=NB!$A$17,$B$8&gt;0),'Ersparnisberechnung Sommertarif'!$B$8*SLP!C34914,"")</f>
        <v/>
      </c>
    </row>
    <row r="34935" spans="1:5" x14ac:dyDescent="0.3">
      <c r="A34935" s="25">
        <v>46386</v>
      </c>
      <c r="B34935" s="31">
        <v>0.6875</v>
      </c>
      <c r="C34935" s="46"/>
      <c r="D34935" s="29">
        <v>46386.6875</v>
      </c>
      <c r="E34935" s="15" t="str">
        <f>IF(AND($B$6=NB!$A$17,$B$8&gt;0),'Ersparnisberechnung Sommertarif'!$B$8*SLP!C34915,"")</f>
        <v/>
      </c>
    </row>
    <row r="34936" spans="1:5" x14ac:dyDescent="0.3">
      <c r="A34936" s="25">
        <v>46386</v>
      </c>
      <c r="B34936" s="31">
        <v>0.69791666666666663</v>
      </c>
      <c r="C34936" s="46"/>
      <c r="D34936" s="29">
        <v>46386.697916666664</v>
      </c>
      <c r="E34936" s="15" t="str">
        <f>IF(AND($B$6=NB!$A$17,$B$8&gt;0),'Ersparnisberechnung Sommertarif'!$B$8*SLP!C34916,"")</f>
        <v/>
      </c>
    </row>
    <row r="34937" spans="1:5" x14ac:dyDescent="0.3">
      <c r="A34937" s="25">
        <v>46386</v>
      </c>
      <c r="B34937" s="31">
        <v>0.70833333333333337</v>
      </c>
      <c r="C34937" s="46"/>
      <c r="D34937" s="29">
        <v>46386.708333333336</v>
      </c>
      <c r="E34937" s="15" t="str">
        <f>IF(AND($B$6=NB!$A$17,$B$8&gt;0),'Ersparnisberechnung Sommertarif'!$B$8*SLP!C34917,"")</f>
        <v/>
      </c>
    </row>
    <row r="34938" spans="1:5" x14ac:dyDescent="0.3">
      <c r="A34938" s="25">
        <v>46386</v>
      </c>
      <c r="B34938" s="31">
        <v>0.71875</v>
      </c>
      <c r="C34938" s="46"/>
      <c r="D34938" s="29">
        <v>46386.71875</v>
      </c>
      <c r="E34938" s="15" t="str">
        <f>IF(AND($B$6=NB!$A$17,$B$8&gt;0),'Ersparnisberechnung Sommertarif'!$B$8*SLP!C34918,"")</f>
        <v/>
      </c>
    </row>
    <row r="34939" spans="1:5" x14ac:dyDescent="0.3">
      <c r="A34939" s="25">
        <v>46386</v>
      </c>
      <c r="B34939" s="31">
        <v>0.72916666666666663</v>
      </c>
      <c r="C34939" s="46"/>
      <c r="D34939" s="29">
        <v>46386.729166666664</v>
      </c>
      <c r="E34939" s="15" t="str">
        <f>IF(AND($B$6=NB!$A$17,$B$8&gt;0),'Ersparnisberechnung Sommertarif'!$B$8*SLP!C34919,"")</f>
        <v/>
      </c>
    </row>
    <row r="34940" spans="1:5" x14ac:dyDescent="0.3">
      <c r="A34940" s="25">
        <v>46386</v>
      </c>
      <c r="B34940" s="31">
        <v>0.73958333333333337</v>
      </c>
      <c r="C34940" s="46"/>
      <c r="D34940" s="29">
        <v>46386.739583333336</v>
      </c>
      <c r="E34940" s="15" t="str">
        <f>IF(AND($B$6=NB!$A$17,$B$8&gt;0),'Ersparnisberechnung Sommertarif'!$B$8*SLP!C34920,"")</f>
        <v/>
      </c>
    </row>
    <row r="34941" spans="1:5" x14ac:dyDescent="0.3">
      <c r="A34941" s="25">
        <v>46386</v>
      </c>
      <c r="B34941" s="31">
        <v>0.75</v>
      </c>
      <c r="C34941" s="46"/>
      <c r="D34941" s="29">
        <v>46386.75</v>
      </c>
      <c r="E34941" s="15" t="str">
        <f>IF(AND($B$6=NB!$A$17,$B$8&gt;0),'Ersparnisberechnung Sommertarif'!$B$8*SLP!C34921,"")</f>
        <v/>
      </c>
    </row>
    <row r="34942" spans="1:5" x14ac:dyDescent="0.3">
      <c r="A34942" s="25">
        <v>46386</v>
      </c>
      <c r="B34942" s="31">
        <v>0.76041666666666663</v>
      </c>
      <c r="C34942" s="46"/>
      <c r="D34942" s="29">
        <v>46386.760416666664</v>
      </c>
      <c r="E34942" s="15" t="str">
        <f>IF(AND($B$6=NB!$A$17,$B$8&gt;0),'Ersparnisberechnung Sommertarif'!$B$8*SLP!C34922,"")</f>
        <v/>
      </c>
    </row>
    <row r="34943" spans="1:5" x14ac:dyDescent="0.3">
      <c r="A34943" s="25">
        <v>46386</v>
      </c>
      <c r="B34943" s="31">
        <v>0.77083333333333337</v>
      </c>
      <c r="C34943" s="46"/>
      <c r="D34943" s="29">
        <v>46386.770833333336</v>
      </c>
      <c r="E34943" s="15" t="str">
        <f>IF(AND($B$6=NB!$A$17,$B$8&gt;0),'Ersparnisberechnung Sommertarif'!$B$8*SLP!C34923,"")</f>
        <v/>
      </c>
    </row>
    <row r="34944" spans="1:5" x14ac:dyDescent="0.3">
      <c r="A34944" s="25">
        <v>46386</v>
      </c>
      <c r="B34944" s="31">
        <v>0.78125</v>
      </c>
      <c r="C34944" s="46"/>
      <c r="D34944" s="29">
        <v>46386.78125</v>
      </c>
      <c r="E34944" s="15" t="str">
        <f>IF(AND($B$6=NB!$A$17,$B$8&gt;0),'Ersparnisberechnung Sommertarif'!$B$8*SLP!C34924,"")</f>
        <v/>
      </c>
    </row>
    <row r="34945" spans="1:5" x14ac:dyDescent="0.3">
      <c r="A34945" s="25">
        <v>46386</v>
      </c>
      <c r="B34945" s="31">
        <v>0.79166666666666663</v>
      </c>
      <c r="C34945" s="46"/>
      <c r="D34945" s="29">
        <v>46386.791666666664</v>
      </c>
      <c r="E34945" s="15" t="str">
        <f>IF(AND($B$6=NB!$A$17,$B$8&gt;0),'Ersparnisberechnung Sommertarif'!$B$8*SLP!C34925,"")</f>
        <v/>
      </c>
    </row>
    <row r="34946" spans="1:5" x14ac:dyDescent="0.3">
      <c r="A34946" s="25">
        <v>46386</v>
      </c>
      <c r="B34946" s="31">
        <v>0.80208333333333337</v>
      </c>
      <c r="C34946" s="46"/>
      <c r="D34946" s="29">
        <v>46386.802083333336</v>
      </c>
      <c r="E34946" s="15" t="str">
        <f>IF(AND($B$6=NB!$A$17,$B$8&gt;0),'Ersparnisberechnung Sommertarif'!$B$8*SLP!C34926,"")</f>
        <v/>
      </c>
    </row>
    <row r="34947" spans="1:5" x14ac:dyDescent="0.3">
      <c r="A34947" s="25">
        <v>46386</v>
      </c>
      <c r="B34947" s="31">
        <v>0.8125</v>
      </c>
      <c r="C34947" s="46"/>
      <c r="D34947" s="29">
        <v>46386.8125</v>
      </c>
      <c r="E34947" s="15" t="str">
        <f>IF(AND($B$6=NB!$A$17,$B$8&gt;0),'Ersparnisberechnung Sommertarif'!$B$8*SLP!C34927,"")</f>
        <v/>
      </c>
    </row>
    <row r="34948" spans="1:5" x14ac:dyDescent="0.3">
      <c r="A34948" s="25">
        <v>46386</v>
      </c>
      <c r="B34948" s="31">
        <v>0.82291666666666663</v>
      </c>
      <c r="C34948" s="46"/>
      <c r="D34948" s="29">
        <v>46386.822916666664</v>
      </c>
      <c r="E34948" s="15" t="str">
        <f>IF(AND($B$6=NB!$A$17,$B$8&gt;0),'Ersparnisberechnung Sommertarif'!$B$8*SLP!C34928,"")</f>
        <v/>
      </c>
    </row>
    <row r="34949" spans="1:5" x14ac:dyDescent="0.3">
      <c r="A34949" s="25">
        <v>46386</v>
      </c>
      <c r="B34949" s="31">
        <v>0.83333333333333337</v>
      </c>
      <c r="C34949" s="46"/>
      <c r="D34949" s="29">
        <v>46386.833333333336</v>
      </c>
      <c r="E34949" s="15" t="str">
        <f>IF(AND($B$6=NB!$A$17,$B$8&gt;0),'Ersparnisberechnung Sommertarif'!$B$8*SLP!C34929,"")</f>
        <v/>
      </c>
    </row>
    <row r="34950" spans="1:5" x14ac:dyDescent="0.3">
      <c r="A34950" s="25">
        <v>46386</v>
      </c>
      <c r="B34950" s="31">
        <v>0.84375</v>
      </c>
      <c r="C34950" s="46"/>
      <c r="D34950" s="29">
        <v>46386.84375</v>
      </c>
      <c r="E34950" s="15" t="str">
        <f>IF(AND($B$6=NB!$A$17,$B$8&gt;0),'Ersparnisberechnung Sommertarif'!$B$8*SLP!C34930,"")</f>
        <v/>
      </c>
    </row>
    <row r="34951" spans="1:5" x14ac:dyDescent="0.3">
      <c r="A34951" s="25">
        <v>46386</v>
      </c>
      <c r="B34951" s="31">
        <v>0.85416666666666663</v>
      </c>
      <c r="C34951" s="46"/>
      <c r="D34951" s="29">
        <v>46386.854166666664</v>
      </c>
      <c r="E34951" s="15" t="str">
        <f>IF(AND($B$6=NB!$A$17,$B$8&gt;0),'Ersparnisberechnung Sommertarif'!$B$8*SLP!C34931,"")</f>
        <v/>
      </c>
    </row>
    <row r="34952" spans="1:5" x14ac:dyDescent="0.3">
      <c r="A34952" s="25">
        <v>46386</v>
      </c>
      <c r="B34952" s="31">
        <v>0.86458333333333337</v>
      </c>
      <c r="C34952" s="46"/>
      <c r="D34952" s="29">
        <v>46386.864583333336</v>
      </c>
      <c r="E34952" s="15" t="str">
        <f>IF(AND($B$6=NB!$A$17,$B$8&gt;0),'Ersparnisberechnung Sommertarif'!$B$8*SLP!C34932,"")</f>
        <v/>
      </c>
    </row>
    <row r="34953" spans="1:5" x14ac:dyDescent="0.3">
      <c r="A34953" s="25">
        <v>46386</v>
      </c>
      <c r="B34953" s="31">
        <v>0.875</v>
      </c>
      <c r="C34953" s="46"/>
      <c r="D34953" s="29">
        <v>46386.875</v>
      </c>
      <c r="E34953" s="15" t="str">
        <f>IF(AND($B$6=NB!$A$17,$B$8&gt;0),'Ersparnisberechnung Sommertarif'!$B$8*SLP!C34933,"")</f>
        <v/>
      </c>
    </row>
    <row r="34954" spans="1:5" x14ac:dyDescent="0.3">
      <c r="A34954" s="25">
        <v>46386</v>
      </c>
      <c r="B34954" s="31">
        <v>0.88541666666666663</v>
      </c>
      <c r="C34954" s="46"/>
      <c r="D34954" s="29">
        <v>46386.885416666664</v>
      </c>
      <c r="E34954" s="15" t="str">
        <f>IF(AND($B$6=NB!$A$17,$B$8&gt;0),'Ersparnisberechnung Sommertarif'!$B$8*SLP!C34934,"")</f>
        <v/>
      </c>
    </row>
    <row r="34955" spans="1:5" x14ac:dyDescent="0.3">
      <c r="A34955" s="25">
        <v>46386</v>
      </c>
      <c r="B34955" s="31">
        <v>0.89583333333333337</v>
      </c>
      <c r="C34955" s="46"/>
      <c r="D34955" s="29">
        <v>46386.895833333336</v>
      </c>
      <c r="E34955" s="15" t="str">
        <f>IF(AND($B$6=NB!$A$17,$B$8&gt;0),'Ersparnisberechnung Sommertarif'!$B$8*SLP!C34935,"")</f>
        <v/>
      </c>
    </row>
    <row r="34956" spans="1:5" x14ac:dyDescent="0.3">
      <c r="A34956" s="25">
        <v>46386</v>
      </c>
      <c r="B34956" s="31">
        <v>0.90625</v>
      </c>
      <c r="C34956" s="46"/>
      <c r="D34956" s="29">
        <v>46386.90625</v>
      </c>
      <c r="E34956" s="15" t="str">
        <f>IF(AND($B$6=NB!$A$17,$B$8&gt;0),'Ersparnisberechnung Sommertarif'!$B$8*SLP!C34936,"")</f>
        <v/>
      </c>
    </row>
    <row r="34957" spans="1:5" x14ac:dyDescent="0.3">
      <c r="A34957" s="25">
        <v>46386</v>
      </c>
      <c r="B34957" s="31">
        <v>0.91666666666666663</v>
      </c>
      <c r="C34957" s="46"/>
      <c r="D34957" s="29">
        <v>46386.916666666664</v>
      </c>
      <c r="E34957" s="15" t="str">
        <f>IF(AND($B$6=NB!$A$17,$B$8&gt;0),'Ersparnisberechnung Sommertarif'!$B$8*SLP!C34937,"")</f>
        <v/>
      </c>
    </row>
    <row r="34958" spans="1:5" x14ac:dyDescent="0.3">
      <c r="A34958" s="25">
        <v>46386</v>
      </c>
      <c r="B34958" s="31">
        <v>0.92708333333333337</v>
      </c>
      <c r="C34958" s="46"/>
      <c r="D34958" s="29">
        <v>46386.927083333336</v>
      </c>
      <c r="E34958" s="15" t="str">
        <f>IF(AND($B$6=NB!$A$17,$B$8&gt;0),'Ersparnisberechnung Sommertarif'!$B$8*SLP!C34938,"")</f>
        <v/>
      </c>
    </row>
    <row r="34959" spans="1:5" x14ac:dyDescent="0.3">
      <c r="A34959" s="25">
        <v>46386</v>
      </c>
      <c r="B34959" s="31">
        <v>0.9375</v>
      </c>
      <c r="C34959" s="46"/>
      <c r="D34959" s="29">
        <v>46386.9375</v>
      </c>
      <c r="E34959" s="15" t="str">
        <f>IF(AND($B$6=NB!$A$17,$B$8&gt;0),'Ersparnisberechnung Sommertarif'!$B$8*SLP!C34939,"")</f>
        <v/>
      </c>
    </row>
    <row r="34960" spans="1:5" x14ac:dyDescent="0.3">
      <c r="A34960" s="25">
        <v>46386</v>
      </c>
      <c r="B34960" s="31">
        <v>0.94791666666666663</v>
      </c>
      <c r="C34960" s="46"/>
      <c r="D34960" s="29">
        <v>46386.947916666664</v>
      </c>
      <c r="E34960" s="15" t="str">
        <f>IF(AND($B$6=NB!$A$17,$B$8&gt;0),'Ersparnisberechnung Sommertarif'!$B$8*SLP!C34940,"")</f>
        <v/>
      </c>
    </row>
    <row r="34961" spans="1:5" x14ac:dyDescent="0.3">
      <c r="A34961" s="25">
        <v>46386</v>
      </c>
      <c r="B34961" s="31">
        <v>0.95833333333333337</v>
      </c>
      <c r="C34961" s="46"/>
      <c r="D34961" s="29">
        <v>46386.958333333336</v>
      </c>
      <c r="E34961" s="15" t="str">
        <f>IF(AND($B$6=NB!$A$17,$B$8&gt;0),'Ersparnisberechnung Sommertarif'!$B$8*SLP!C34941,"")</f>
        <v/>
      </c>
    </row>
    <row r="34962" spans="1:5" x14ac:dyDescent="0.3">
      <c r="A34962" s="25">
        <v>46386</v>
      </c>
      <c r="B34962" s="31">
        <v>0.96875</v>
      </c>
      <c r="C34962" s="46"/>
      <c r="D34962" s="29">
        <v>46386.96875</v>
      </c>
      <c r="E34962" s="15" t="str">
        <f>IF(AND($B$6=NB!$A$17,$B$8&gt;0),'Ersparnisberechnung Sommertarif'!$B$8*SLP!C34942,"")</f>
        <v/>
      </c>
    </row>
    <row r="34963" spans="1:5" x14ac:dyDescent="0.3">
      <c r="A34963" s="25">
        <v>46386</v>
      </c>
      <c r="B34963" s="31">
        <v>0.97916666666666663</v>
      </c>
      <c r="C34963" s="46"/>
      <c r="D34963" s="29">
        <v>46386.979166666664</v>
      </c>
      <c r="E34963" s="15" t="str">
        <f>IF(AND($B$6=NB!$A$17,$B$8&gt;0),'Ersparnisberechnung Sommertarif'!$B$8*SLP!C34943,"")</f>
        <v/>
      </c>
    </row>
    <row r="34964" spans="1:5" x14ac:dyDescent="0.3">
      <c r="A34964" s="25">
        <v>46386</v>
      </c>
      <c r="B34964" s="31">
        <v>0.98958333333333337</v>
      </c>
      <c r="C34964" s="46"/>
      <c r="D34964" s="29">
        <v>46386.989583333336</v>
      </c>
      <c r="E34964" s="15" t="str">
        <f>IF(AND($B$6=NB!$A$17,$B$8&gt;0),'Ersparnisberechnung Sommertarif'!$B$8*SLP!C34944,"")</f>
        <v/>
      </c>
    </row>
    <row r="34965" spans="1:5" x14ac:dyDescent="0.3">
      <c r="A34965" s="25">
        <v>46387</v>
      </c>
      <c r="B34965" s="31">
        <v>0</v>
      </c>
      <c r="C34965" s="46"/>
      <c r="D34965" s="29">
        <v>46387</v>
      </c>
      <c r="E34965" s="15" t="str">
        <f>IF(AND($B$6=NB!$A$17,$B$8&gt;0),'Ersparnisberechnung Sommertarif'!$B$8*SLP!C34945,"")</f>
        <v/>
      </c>
    </row>
    <row r="34966" spans="1:5" x14ac:dyDescent="0.3">
      <c r="A34966" s="25">
        <v>46387</v>
      </c>
      <c r="B34966" s="31">
        <v>1.0416666666666666E-2</v>
      </c>
      <c r="C34966" s="46"/>
      <c r="D34966" s="29">
        <v>46387.010416666664</v>
      </c>
      <c r="E34966" s="15" t="str">
        <f>IF(AND($B$6=NB!$A$17,$B$8&gt;0),'Ersparnisberechnung Sommertarif'!$B$8*SLP!C34946,"")</f>
        <v/>
      </c>
    </row>
    <row r="34967" spans="1:5" x14ac:dyDescent="0.3">
      <c r="A34967" s="25">
        <v>46387</v>
      </c>
      <c r="B34967" s="31">
        <v>2.0833333333333332E-2</v>
      </c>
      <c r="C34967" s="46"/>
      <c r="D34967" s="29">
        <v>46387.020833333336</v>
      </c>
      <c r="E34967" s="15" t="str">
        <f>IF(AND($B$6=NB!$A$17,$B$8&gt;0),'Ersparnisberechnung Sommertarif'!$B$8*SLP!C34947,"")</f>
        <v/>
      </c>
    </row>
    <row r="34968" spans="1:5" x14ac:dyDescent="0.3">
      <c r="A34968" s="25">
        <v>46387</v>
      </c>
      <c r="B34968" s="31">
        <v>3.125E-2</v>
      </c>
      <c r="C34968" s="46"/>
      <c r="D34968" s="29">
        <v>46387.03125</v>
      </c>
      <c r="E34968" s="15" t="str">
        <f>IF(AND($B$6=NB!$A$17,$B$8&gt;0),'Ersparnisberechnung Sommertarif'!$B$8*SLP!C34948,"")</f>
        <v/>
      </c>
    </row>
    <row r="34969" spans="1:5" x14ac:dyDescent="0.3">
      <c r="A34969" s="25">
        <v>46387</v>
      </c>
      <c r="B34969" s="31">
        <v>4.1666666666666664E-2</v>
      </c>
      <c r="C34969" s="46"/>
      <c r="D34969" s="29">
        <v>46387.041666666664</v>
      </c>
      <c r="E34969" s="15" t="str">
        <f>IF(AND($B$6=NB!$A$17,$B$8&gt;0),'Ersparnisberechnung Sommertarif'!$B$8*SLP!C34949,"")</f>
        <v/>
      </c>
    </row>
    <row r="34970" spans="1:5" x14ac:dyDescent="0.3">
      <c r="A34970" s="25">
        <v>46387</v>
      </c>
      <c r="B34970" s="31">
        <v>5.2083333333333336E-2</v>
      </c>
      <c r="C34970" s="46"/>
      <c r="D34970" s="29">
        <v>46387.052083333336</v>
      </c>
      <c r="E34970" s="15" t="str">
        <f>IF(AND($B$6=NB!$A$17,$B$8&gt;0),'Ersparnisberechnung Sommertarif'!$B$8*SLP!C34950,"")</f>
        <v/>
      </c>
    </row>
    <row r="34971" spans="1:5" x14ac:dyDescent="0.3">
      <c r="A34971" s="25">
        <v>46387</v>
      </c>
      <c r="B34971" s="31">
        <v>6.25E-2</v>
      </c>
      <c r="C34971" s="46"/>
      <c r="D34971" s="29">
        <v>46387.0625</v>
      </c>
      <c r="E34971" s="15" t="str">
        <f>IF(AND($B$6=NB!$A$17,$B$8&gt;0),'Ersparnisberechnung Sommertarif'!$B$8*SLP!C34951,"")</f>
        <v/>
      </c>
    </row>
    <row r="34972" spans="1:5" x14ac:dyDescent="0.3">
      <c r="A34972" s="25">
        <v>46387</v>
      </c>
      <c r="B34972" s="31">
        <v>7.2916666666666671E-2</v>
      </c>
      <c r="C34972" s="46"/>
      <c r="D34972" s="29">
        <v>46387.072916666664</v>
      </c>
      <c r="E34972" s="15" t="str">
        <f>IF(AND($B$6=NB!$A$17,$B$8&gt;0),'Ersparnisberechnung Sommertarif'!$B$8*SLP!C34952,"")</f>
        <v/>
      </c>
    </row>
    <row r="34973" spans="1:5" x14ac:dyDescent="0.3">
      <c r="A34973" s="25">
        <v>46387</v>
      </c>
      <c r="B34973" s="31">
        <v>8.3333333333333329E-2</v>
      </c>
      <c r="C34973" s="46"/>
      <c r="D34973" s="29">
        <v>46387.083333333336</v>
      </c>
      <c r="E34973" s="15" t="str">
        <f>IF(AND($B$6=NB!$A$17,$B$8&gt;0),'Ersparnisberechnung Sommertarif'!$B$8*SLP!C34953,"")</f>
        <v/>
      </c>
    </row>
    <row r="34974" spans="1:5" x14ac:dyDescent="0.3">
      <c r="A34974" s="25">
        <v>46387</v>
      </c>
      <c r="B34974" s="31">
        <v>9.375E-2</v>
      </c>
      <c r="C34974" s="46"/>
      <c r="D34974" s="29">
        <v>46387.09375</v>
      </c>
      <c r="E34974" s="15" t="str">
        <f>IF(AND($B$6=NB!$A$17,$B$8&gt;0),'Ersparnisberechnung Sommertarif'!$B$8*SLP!C34954,"")</f>
        <v/>
      </c>
    </row>
    <row r="34975" spans="1:5" x14ac:dyDescent="0.3">
      <c r="A34975" s="25">
        <v>46387</v>
      </c>
      <c r="B34975" s="31">
        <v>0.10416666666666667</v>
      </c>
      <c r="C34975" s="46"/>
      <c r="D34975" s="29">
        <v>46387.104166666664</v>
      </c>
      <c r="E34975" s="15" t="str">
        <f>IF(AND($B$6=NB!$A$17,$B$8&gt;0),'Ersparnisberechnung Sommertarif'!$B$8*SLP!C34955,"")</f>
        <v/>
      </c>
    </row>
    <row r="34976" spans="1:5" x14ac:dyDescent="0.3">
      <c r="A34976" s="25">
        <v>46387</v>
      </c>
      <c r="B34976" s="31">
        <v>0.11458333333333333</v>
      </c>
      <c r="C34976" s="46"/>
      <c r="D34976" s="29">
        <v>46387.114583333336</v>
      </c>
      <c r="E34976" s="15" t="str">
        <f>IF(AND($B$6=NB!$A$17,$B$8&gt;0),'Ersparnisberechnung Sommertarif'!$B$8*SLP!C34956,"")</f>
        <v/>
      </c>
    </row>
    <row r="34977" spans="1:5" x14ac:dyDescent="0.3">
      <c r="A34977" s="25">
        <v>46387</v>
      </c>
      <c r="B34977" s="31">
        <v>0.125</v>
      </c>
      <c r="C34977" s="46"/>
      <c r="D34977" s="29">
        <v>46387.125</v>
      </c>
      <c r="E34977" s="15" t="str">
        <f>IF(AND($B$6=NB!$A$17,$B$8&gt;0),'Ersparnisberechnung Sommertarif'!$B$8*SLP!C34957,"")</f>
        <v/>
      </c>
    </row>
    <row r="34978" spans="1:5" x14ac:dyDescent="0.3">
      <c r="A34978" s="25">
        <v>46387</v>
      </c>
      <c r="B34978" s="31">
        <v>0.13541666666666666</v>
      </c>
      <c r="C34978" s="46"/>
      <c r="D34978" s="29">
        <v>46387.135416666664</v>
      </c>
      <c r="E34978" s="15" t="str">
        <f>IF(AND($B$6=NB!$A$17,$B$8&gt;0),'Ersparnisberechnung Sommertarif'!$B$8*SLP!C34958,"")</f>
        <v/>
      </c>
    </row>
    <row r="34979" spans="1:5" x14ac:dyDescent="0.3">
      <c r="A34979" s="25">
        <v>46387</v>
      </c>
      <c r="B34979" s="31">
        <v>0.14583333333333334</v>
      </c>
      <c r="C34979" s="46"/>
      <c r="D34979" s="29">
        <v>46387.145833333336</v>
      </c>
      <c r="E34979" s="15" t="str">
        <f>IF(AND($B$6=NB!$A$17,$B$8&gt;0),'Ersparnisberechnung Sommertarif'!$B$8*SLP!C34959,"")</f>
        <v/>
      </c>
    </row>
    <row r="34980" spans="1:5" x14ac:dyDescent="0.3">
      <c r="A34980" s="25">
        <v>46387</v>
      </c>
      <c r="B34980" s="31">
        <v>0.15625</v>
      </c>
      <c r="C34980" s="46"/>
      <c r="D34980" s="29">
        <v>46387.15625</v>
      </c>
      <c r="E34980" s="15" t="str">
        <f>IF(AND($B$6=NB!$A$17,$B$8&gt;0),'Ersparnisberechnung Sommertarif'!$B$8*SLP!C34960,"")</f>
        <v/>
      </c>
    </row>
    <row r="34981" spans="1:5" x14ac:dyDescent="0.3">
      <c r="A34981" s="25">
        <v>46387</v>
      </c>
      <c r="B34981" s="31">
        <v>0.16666666666666666</v>
      </c>
      <c r="C34981" s="46"/>
      <c r="D34981" s="29">
        <v>46387.166666666664</v>
      </c>
      <c r="E34981" s="15" t="str">
        <f>IF(AND($B$6=NB!$A$17,$B$8&gt;0),'Ersparnisberechnung Sommertarif'!$B$8*SLP!C34961,"")</f>
        <v/>
      </c>
    </row>
    <row r="34982" spans="1:5" x14ac:dyDescent="0.3">
      <c r="A34982" s="25">
        <v>46387</v>
      </c>
      <c r="B34982" s="31">
        <v>0.17708333333333334</v>
      </c>
      <c r="C34982" s="46"/>
      <c r="D34982" s="29">
        <v>46387.177083333336</v>
      </c>
      <c r="E34982" s="15" t="str">
        <f>IF(AND($B$6=NB!$A$17,$B$8&gt;0),'Ersparnisberechnung Sommertarif'!$B$8*SLP!C34962,"")</f>
        <v/>
      </c>
    </row>
    <row r="34983" spans="1:5" x14ac:dyDescent="0.3">
      <c r="A34983" s="25">
        <v>46387</v>
      </c>
      <c r="B34983" s="31">
        <v>0.1875</v>
      </c>
      <c r="C34983" s="46"/>
      <c r="D34983" s="29">
        <v>46387.1875</v>
      </c>
      <c r="E34983" s="15" t="str">
        <f>IF(AND($B$6=NB!$A$17,$B$8&gt;0),'Ersparnisberechnung Sommertarif'!$B$8*SLP!C34963,"")</f>
        <v/>
      </c>
    </row>
    <row r="34984" spans="1:5" x14ac:dyDescent="0.3">
      <c r="A34984" s="25">
        <v>46387</v>
      </c>
      <c r="B34984" s="31">
        <v>0.19791666666666666</v>
      </c>
      <c r="C34984" s="46"/>
      <c r="D34984" s="29">
        <v>46387.197916666664</v>
      </c>
      <c r="E34984" s="15" t="str">
        <f>IF(AND($B$6=NB!$A$17,$B$8&gt;0),'Ersparnisberechnung Sommertarif'!$B$8*SLP!C34964,"")</f>
        <v/>
      </c>
    </row>
    <row r="34985" spans="1:5" x14ac:dyDescent="0.3">
      <c r="A34985" s="25">
        <v>46387</v>
      </c>
      <c r="B34985" s="31">
        <v>0.20833333333333334</v>
      </c>
      <c r="C34985" s="46"/>
      <c r="D34985" s="29">
        <v>46387.208333333336</v>
      </c>
      <c r="E34985" s="15" t="str">
        <f>IF(AND($B$6=NB!$A$17,$B$8&gt;0),'Ersparnisberechnung Sommertarif'!$B$8*SLP!C34965,"")</f>
        <v/>
      </c>
    </row>
    <row r="34986" spans="1:5" x14ac:dyDescent="0.3">
      <c r="A34986" s="25">
        <v>46387</v>
      </c>
      <c r="B34986" s="31">
        <v>0.21875</v>
      </c>
      <c r="C34986" s="46"/>
      <c r="D34986" s="29">
        <v>46387.21875</v>
      </c>
      <c r="E34986" s="15" t="str">
        <f>IF(AND($B$6=NB!$A$17,$B$8&gt;0),'Ersparnisberechnung Sommertarif'!$B$8*SLP!C34966,"")</f>
        <v/>
      </c>
    </row>
    <row r="34987" spans="1:5" x14ac:dyDescent="0.3">
      <c r="A34987" s="25">
        <v>46387</v>
      </c>
      <c r="B34987" s="31">
        <v>0.22916666666666666</v>
      </c>
      <c r="C34987" s="46"/>
      <c r="D34987" s="29">
        <v>46387.229166666664</v>
      </c>
      <c r="E34987" s="15" t="str">
        <f>IF(AND($B$6=NB!$A$17,$B$8&gt;0),'Ersparnisberechnung Sommertarif'!$B$8*SLP!C34967,"")</f>
        <v/>
      </c>
    </row>
    <row r="34988" spans="1:5" x14ac:dyDescent="0.3">
      <c r="A34988" s="25">
        <v>46387</v>
      </c>
      <c r="B34988" s="31">
        <v>0.23958333333333334</v>
      </c>
      <c r="C34988" s="46"/>
      <c r="D34988" s="29">
        <v>46387.239583333336</v>
      </c>
      <c r="E34988" s="15" t="str">
        <f>IF(AND($B$6=NB!$A$17,$B$8&gt;0),'Ersparnisberechnung Sommertarif'!$B$8*SLP!C34968,"")</f>
        <v/>
      </c>
    </row>
    <row r="34989" spans="1:5" x14ac:dyDescent="0.3">
      <c r="A34989" s="25">
        <v>46387</v>
      </c>
      <c r="B34989" s="31">
        <v>0.25</v>
      </c>
      <c r="C34989" s="46"/>
      <c r="D34989" s="29">
        <v>46387.25</v>
      </c>
      <c r="E34989" s="15" t="str">
        <f>IF(AND($B$6=NB!$A$17,$B$8&gt;0),'Ersparnisberechnung Sommertarif'!$B$8*SLP!C34969,"")</f>
        <v/>
      </c>
    </row>
    <row r="34990" spans="1:5" x14ac:dyDescent="0.3">
      <c r="A34990" s="25">
        <v>46387</v>
      </c>
      <c r="B34990" s="31">
        <v>0.26041666666666669</v>
      </c>
      <c r="C34990" s="46"/>
      <c r="D34990" s="29">
        <v>46387.260416666664</v>
      </c>
      <c r="E34990" s="15" t="str">
        <f>IF(AND($B$6=NB!$A$17,$B$8&gt;0),'Ersparnisberechnung Sommertarif'!$B$8*SLP!C34970,"")</f>
        <v/>
      </c>
    </row>
    <row r="34991" spans="1:5" x14ac:dyDescent="0.3">
      <c r="A34991" s="25">
        <v>46387</v>
      </c>
      <c r="B34991" s="31">
        <v>0.27083333333333331</v>
      </c>
      <c r="C34991" s="46"/>
      <c r="D34991" s="29">
        <v>46387.270833333336</v>
      </c>
      <c r="E34991" s="15" t="str">
        <f>IF(AND($B$6=NB!$A$17,$B$8&gt;0),'Ersparnisberechnung Sommertarif'!$B$8*SLP!C34971,"")</f>
        <v/>
      </c>
    </row>
    <row r="34992" spans="1:5" x14ac:dyDescent="0.3">
      <c r="A34992" s="25">
        <v>46387</v>
      </c>
      <c r="B34992" s="31">
        <v>0.28125</v>
      </c>
      <c r="C34992" s="46"/>
      <c r="D34992" s="29">
        <v>46387.28125</v>
      </c>
      <c r="E34992" s="15" t="str">
        <f>IF(AND($B$6=NB!$A$17,$B$8&gt;0),'Ersparnisberechnung Sommertarif'!$B$8*SLP!C34972,"")</f>
        <v/>
      </c>
    </row>
    <row r="34993" spans="1:5" x14ac:dyDescent="0.3">
      <c r="A34993" s="25">
        <v>46387</v>
      </c>
      <c r="B34993" s="31">
        <v>0.29166666666666669</v>
      </c>
      <c r="C34993" s="46"/>
      <c r="D34993" s="29">
        <v>46387.291666666664</v>
      </c>
      <c r="E34993" s="15" t="str">
        <f>IF(AND($B$6=NB!$A$17,$B$8&gt;0),'Ersparnisberechnung Sommertarif'!$B$8*SLP!C34973,"")</f>
        <v/>
      </c>
    </row>
    <row r="34994" spans="1:5" x14ac:dyDescent="0.3">
      <c r="A34994" s="25">
        <v>46387</v>
      </c>
      <c r="B34994" s="31">
        <v>0.30208333333333331</v>
      </c>
      <c r="C34994" s="46"/>
      <c r="D34994" s="29">
        <v>46387.302083333336</v>
      </c>
      <c r="E34994" s="15" t="str">
        <f>IF(AND($B$6=NB!$A$17,$B$8&gt;0),'Ersparnisberechnung Sommertarif'!$B$8*SLP!C34974,"")</f>
        <v/>
      </c>
    </row>
    <row r="34995" spans="1:5" x14ac:dyDescent="0.3">
      <c r="A34995" s="25">
        <v>46387</v>
      </c>
      <c r="B34995" s="31">
        <v>0.3125</v>
      </c>
      <c r="C34995" s="46"/>
      <c r="D34995" s="29">
        <v>46387.3125</v>
      </c>
      <c r="E34995" s="15" t="str">
        <f>IF(AND($B$6=NB!$A$17,$B$8&gt;0),'Ersparnisberechnung Sommertarif'!$B$8*SLP!C34975,"")</f>
        <v/>
      </c>
    </row>
    <row r="34996" spans="1:5" x14ac:dyDescent="0.3">
      <c r="A34996" s="25">
        <v>46387</v>
      </c>
      <c r="B34996" s="31">
        <v>0.32291666666666669</v>
      </c>
      <c r="C34996" s="46"/>
      <c r="D34996" s="29">
        <v>46387.322916666664</v>
      </c>
      <c r="E34996" s="15" t="str">
        <f>IF(AND($B$6=NB!$A$17,$B$8&gt;0),'Ersparnisberechnung Sommertarif'!$B$8*SLP!C34976,"")</f>
        <v/>
      </c>
    </row>
    <row r="34997" spans="1:5" x14ac:dyDescent="0.3">
      <c r="A34997" s="25">
        <v>46387</v>
      </c>
      <c r="B34997" s="31">
        <v>0.33333333333333331</v>
      </c>
      <c r="C34997" s="46"/>
      <c r="D34997" s="29">
        <v>46387.333333333336</v>
      </c>
      <c r="E34997" s="15" t="str">
        <f>IF(AND($B$6=NB!$A$17,$B$8&gt;0),'Ersparnisberechnung Sommertarif'!$B$8*SLP!C34977,"")</f>
        <v/>
      </c>
    </row>
    <row r="34998" spans="1:5" x14ac:dyDescent="0.3">
      <c r="A34998" s="25">
        <v>46387</v>
      </c>
      <c r="B34998" s="31">
        <v>0.34375</v>
      </c>
      <c r="C34998" s="46"/>
      <c r="D34998" s="29">
        <v>46387.34375</v>
      </c>
      <c r="E34998" s="15" t="str">
        <f>IF(AND($B$6=NB!$A$17,$B$8&gt;0),'Ersparnisberechnung Sommertarif'!$B$8*SLP!C34978,"")</f>
        <v/>
      </c>
    </row>
    <row r="34999" spans="1:5" x14ac:dyDescent="0.3">
      <c r="A34999" s="25">
        <v>46387</v>
      </c>
      <c r="B34999" s="31">
        <v>0.35416666666666669</v>
      </c>
      <c r="C34999" s="46"/>
      <c r="D34999" s="29">
        <v>46387.354166666664</v>
      </c>
      <c r="E34999" s="15" t="str">
        <f>IF(AND($B$6=NB!$A$17,$B$8&gt;0),'Ersparnisberechnung Sommertarif'!$B$8*SLP!C34979,"")</f>
        <v/>
      </c>
    </row>
    <row r="35000" spans="1:5" x14ac:dyDescent="0.3">
      <c r="A35000" s="25">
        <v>46387</v>
      </c>
      <c r="B35000" s="31">
        <v>0.36458333333333331</v>
      </c>
      <c r="C35000" s="46"/>
      <c r="D35000" s="29">
        <v>46387.364583333336</v>
      </c>
      <c r="E35000" s="15" t="str">
        <f>IF(AND($B$6=NB!$A$17,$B$8&gt;0),'Ersparnisberechnung Sommertarif'!$B$8*SLP!C34980,"")</f>
        <v/>
      </c>
    </row>
    <row r="35001" spans="1:5" x14ac:dyDescent="0.3">
      <c r="A35001" s="25">
        <v>46387</v>
      </c>
      <c r="B35001" s="31">
        <v>0.375</v>
      </c>
      <c r="C35001" s="46"/>
      <c r="D35001" s="29">
        <v>46387.375</v>
      </c>
      <c r="E35001" s="15" t="str">
        <f>IF(AND($B$6=NB!$A$17,$B$8&gt;0),'Ersparnisberechnung Sommertarif'!$B$8*SLP!C34981,"")</f>
        <v/>
      </c>
    </row>
    <row r="35002" spans="1:5" x14ac:dyDescent="0.3">
      <c r="A35002" s="25">
        <v>46387</v>
      </c>
      <c r="B35002" s="31">
        <v>0.38541666666666669</v>
      </c>
      <c r="C35002" s="46"/>
      <c r="D35002" s="29">
        <v>46387.385416666664</v>
      </c>
      <c r="E35002" s="15" t="str">
        <f>IF(AND($B$6=NB!$A$17,$B$8&gt;0),'Ersparnisberechnung Sommertarif'!$B$8*SLP!C34982,"")</f>
        <v/>
      </c>
    </row>
    <row r="35003" spans="1:5" x14ac:dyDescent="0.3">
      <c r="A35003" s="25">
        <v>46387</v>
      </c>
      <c r="B35003" s="31">
        <v>0.39583333333333331</v>
      </c>
      <c r="C35003" s="46"/>
      <c r="D35003" s="29">
        <v>46387.395833333336</v>
      </c>
      <c r="E35003" s="15" t="str">
        <f>IF(AND($B$6=NB!$A$17,$B$8&gt;0),'Ersparnisberechnung Sommertarif'!$B$8*SLP!C34983,"")</f>
        <v/>
      </c>
    </row>
    <row r="35004" spans="1:5" x14ac:dyDescent="0.3">
      <c r="A35004" s="25">
        <v>46387</v>
      </c>
      <c r="B35004" s="31">
        <v>0.40625</v>
      </c>
      <c r="C35004" s="46"/>
      <c r="D35004" s="29">
        <v>46387.40625</v>
      </c>
      <c r="E35004" s="15" t="str">
        <f>IF(AND($B$6=NB!$A$17,$B$8&gt;0),'Ersparnisberechnung Sommertarif'!$B$8*SLP!C34984,"")</f>
        <v/>
      </c>
    </row>
    <row r="35005" spans="1:5" x14ac:dyDescent="0.3">
      <c r="A35005" s="25">
        <v>46387</v>
      </c>
      <c r="B35005" s="31">
        <v>0.41666666666666669</v>
      </c>
      <c r="C35005" s="46"/>
      <c r="D35005" s="29">
        <v>46387.416666666664</v>
      </c>
      <c r="E35005" s="15" t="str">
        <f>IF(AND($B$6=NB!$A$17,$B$8&gt;0),'Ersparnisberechnung Sommertarif'!$B$8*SLP!C34985,"")</f>
        <v/>
      </c>
    </row>
    <row r="35006" spans="1:5" x14ac:dyDescent="0.3">
      <c r="A35006" s="25">
        <v>46387</v>
      </c>
      <c r="B35006" s="31">
        <v>0.42708333333333331</v>
      </c>
      <c r="C35006" s="46"/>
      <c r="D35006" s="29">
        <v>46387.427083333336</v>
      </c>
      <c r="E35006" s="15" t="str">
        <f>IF(AND($B$6=NB!$A$17,$B$8&gt;0),'Ersparnisberechnung Sommertarif'!$B$8*SLP!C34986,"")</f>
        <v/>
      </c>
    </row>
    <row r="35007" spans="1:5" x14ac:dyDescent="0.3">
      <c r="A35007" s="25">
        <v>46387</v>
      </c>
      <c r="B35007" s="31">
        <v>0.4375</v>
      </c>
      <c r="C35007" s="46"/>
      <c r="D35007" s="29">
        <v>46387.4375</v>
      </c>
      <c r="E35007" s="15" t="str">
        <f>IF(AND($B$6=NB!$A$17,$B$8&gt;0),'Ersparnisberechnung Sommertarif'!$B$8*SLP!C34987,"")</f>
        <v/>
      </c>
    </row>
    <row r="35008" spans="1:5" x14ac:dyDescent="0.3">
      <c r="A35008" s="25">
        <v>46387</v>
      </c>
      <c r="B35008" s="31">
        <v>0.44791666666666669</v>
      </c>
      <c r="C35008" s="46"/>
      <c r="D35008" s="29">
        <v>46387.447916666664</v>
      </c>
      <c r="E35008" s="15" t="str">
        <f>IF(AND($B$6=NB!$A$17,$B$8&gt;0),'Ersparnisberechnung Sommertarif'!$B$8*SLP!C34988,"")</f>
        <v/>
      </c>
    </row>
    <row r="35009" spans="1:5" x14ac:dyDescent="0.3">
      <c r="A35009" s="25">
        <v>46387</v>
      </c>
      <c r="B35009" s="31">
        <v>0.45833333333333331</v>
      </c>
      <c r="C35009" s="46"/>
      <c r="D35009" s="29">
        <v>46387.458333333336</v>
      </c>
      <c r="E35009" s="15" t="str">
        <f>IF(AND($B$6=NB!$A$17,$B$8&gt;0),'Ersparnisberechnung Sommertarif'!$B$8*SLP!C34989,"")</f>
        <v/>
      </c>
    </row>
    <row r="35010" spans="1:5" x14ac:dyDescent="0.3">
      <c r="A35010" s="25">
        <v>46387</v>
      </c>
      <c r="B35010" s="31">
        <v>0.46875</v>
      </c>
      <c r="C35010" s="46"/>
      <c r="D35010" s="29">
        <v>46387.46875</v>
      </c>
      <c r="E35010" s="15" t="str">
        <f>IF(AND($B$6=NB!$A$17,$B$8&gt;0),'Ersparnisberechnung Sommertarif'!$B$8*SLP!C34990,"")</f>
        <v/>
      </c>
    </row>
    <row r="35011" spans="1:5" x14ac:dyDescent="0.3">
      <c r="A35011" s="25">
        <v>46387</v>
      </c>
      <c r="B35011" s="31">
        <v>0.47916666666666669</v>
      </c>
      <c r="C35011" s="46"/>
      <c r="D35011" s="29">
        <v>46387.479166666664</v>
      </c>
      <c r="E35011" s="15" t="str">
        <f>IF(AND($B$6=NB!$A$17,$B$8&gt;0),'Ersparnisberechnung Sommertarif'!$B$8*SLP!C34991,"")</f>
        <v/>
      </c>
    </row>
    <row r="35012" spans="1:5" x14ac:dyDescent="0.3">
      <c r="A35012" s="25">
        <v>46387</v>
      </c>
      <c r="B35012" s="31">
        <v>0.48958333333333331</v>
      </c>
      <c r="C35012" s="46"/>
      <c r="D35012" s="29">
        <v>46387.489583333336</v>
      </c>
      <c r="E35012" s="15" t="str">
        <f>IF(AND($B$6=NB!$A$17,$B$8&gt;0),'Ersparnisberechnung Sommertarif'!$B$8*SLP!C34992,"")</f>
        <v/>
      </c>
    </row>
    <row r="35013" spans="1:5" x14ac:dyDescent="0.3">
      <c r="A35013" s="25">
        <v>46387</v>
      </c>
      <c r="B35013" s="31">
        <v>0.5</v>
      </c>
      <c r="C35013" s="46"/>
      <c r="D35013" s="29">
        <v>46387.5</v>
      </c>
      <c r="E35013" s="15" t="str">
        <f>IF(AND($B$6=NB!$A$17,$B$8&gt;0),'Ersparnisberechnung Sommertarif'!$B$8*SLP!C34993,"")</f>
        <v/>
      </c>
    </row>
    <row r="35014" spans="1:5" x14ac:dyDescent="0.3">
      <c r="A35014" s="25">
        <v>46387</v>
      </c>
      <c r="B35014" s="31">
        <v>0.51041666666666663</v>
      </c>
      <c r="C35014" s="46"/>
      <c r="D35014" s="29">
        <v>46387.510416666664</v>
      </c>
      <c r="E35014" s="15" t="str">
        <f>IF(AND($B$6=NB!$A$17,$B$8&gt;0),'Ersparnisberechnung Sommertarif'!$B$8*SLP!C34994,"")</f>
        <v/>
      </c>
    </row>
    <row r="35015" spans="1:5" x14ac:dyDescent="0.3">
      <c r="A35015" s="25">
        <v>46387</v>
      </c>
      <c r="B35015" s="31">
        <v>0.52083333333333337</v>
      </c>
      <c r="C35015" s="46"/>
      <c r="D35015" s="29">
        <v>46387.520833333336</v>
      </c>
      <c r="E35015" s="15" t="str">
        <f>IF(AND($B$6=NB!$A$17,$B$8&gt;0),'Ersparnisberechnung Sommertarif'!$B$8*SLP!C34995,"")</f>
        <v/>
      </c>
    </row>
    <row r="35016" spans="1:5" x14ac:dyDescent="0.3">
      <c r="A35016" s="25">
        <v>46387</v>
      </c>
      <c r="B35016" s="31">
        <v>0.53125</v>
      </c>
      <c r="C35016" s="46"/>
      <c r="D35016" s="29">
        <v>46387.53125</v>
      </c>
      <c r="E35016" s="15" t="str">
        <f>IF(AND($B$6=NB!$A$17,$B$8&gt;0),'Ersparnisberechnung Sommertarif'!$B$8*SLP!C34996,"")</f>
        <v/>
      </c>
    </row>
    <row r="35017" spans="1:5" x14ac:dyDescent="0.3">
      <c r="A35017" s="25">
        <v>46387</v>
      </c>
      <c r="B35017" s="31">
        <v>0.54166666666666663</v>
      </c>
      <c r="C35017" s="46"/>
      <c r="D35017" s="29">
        <v>46387.541666666664</v>
      </c>
      <c r="E35017" s="15" t="str">
        <f>IF(AND($B$6=NB!$A$17,$B$8&gt;0),'Ersparnisberechnung Sommertarif'!$B$8*SLP!C34997,"")</f>
        <v/>
      </c>
    </row>
    <row r="35018" spans="1:5" x14ac:dyDescent="0.3">
      <c r="A35018" s="25">
        <v>46387</v>
      </c>
      <c r="B35018" s="31">
        <v>0.55208333333333337</v>
      </c>
      <c r="C35018" s="46"/>
      <c r="D35018" s="29">
        <v>46387.552083333336</v>
      </c>
      <c r="E35018" s="15" t="str">
        <f>IF(AND($B$6=NB!$A$17,$B$8&gt;0),'Ersparnisberechnung Sommertarif'!$B$8*SLP!C34998,"")</f>
        <v/>
      </c>
    </row>
    <row r="35019" spans="1:5" x14ac:dyDescent="0.3">
      <c r="A35019" s="25">
        <v>46387</v>
      </c>
      <c r="B35019" s="31">
        <v>0.5625</v>
      </c>
      <c r="C35019" s="46"/>
      <c r="D35019" s="29">
        <v>46387.5625</v>
      </c>
      <c r="E35019" s="15" t="str">
        <f>IF(AND($B$6=NB!$A$17,$B$8&gt;0),'Ersparnisberechnung Sommertarif'!$B$8*SLP!C34999,"")</f>
        <v/>
      </c>
    </row>
    <row r="35020" spans="1:5" x14ac:dyDescent="0.3">
      <c r="A35020" s="25">
        <v>46387</v>
      </c>
      <c r="B35020" s="31">
        <v>0.57291666666666663</v>
      </c>
      <c r="C35020" s="46"/>
      <c r="D35020" s="29">
        <v>46387.572916666664</v>
      </c>
      <c r="E35020" s="15" t="str">
        <f>IF(AND($B$6=NB!$A$17,$B$8&gt;0),'Ersparnisberechnung Sommertarif'!$B$8*SLP!C35000,"")</f>
        <v/>
      </c>
    </row>
    <row r="35021" spans="1:5" x14ac:dyDescent="0.3">
      <c r="A35021" s="25">
        <v>46387</v>
      </c>
      <c r="B35021" s="31">
        <v>0.58333333333333337</v>
      </c>
      <c r="C35021" s="46"/>
      <c r="D35021" s="29">
        <v>46387.583333333336</v>
      </c>
      <c r="E35021" s="15" t="str">
        <f>IF(AND($B$6=NB!$A$17,$B$8&gt;0),'Ersparnisberechnung Sommertarif'!$B$8*SLP!C35001,"")</f>
        <v/>
      </c>
    </row>
    <row r="35022" spans="1:5" x14ac:dyDescent="0.3">
      <c r="A35022" s="25">
        <v>46387</v>
      </c>
      <c r="B35022" s="31">
        <v>0.59375</v>
      </c>
      <c r="C35022" s="46"/>
      <c r="D35022" s="29">
        <v>46387.59375</v>
      </c>
      <c r="E35022" s="15" t="str">
        <f>IF(AND($B$6=NB!$A$17,$B$8&gt;0),'Ersparnisberechnung Sommertarif'!$B$8*SLP!C35002,"")</f>
        <v/>
      </c>
    </row>
    <row r="35023" spans="1:5" x14ac:dyDescent="0.3">
      <c r="A35023" s="25">
        <v>46387</v>
      </c>
      <c r="B35023" s="31">
        <v>0.60416666666666663</v>
      </c>
      <c r="C35023" s="46"/>
      <c r="D35023" s="29">
        <v>46387.604166666664</v>
      </c>
      <c r="E35023" s="15" t="str">
        <f>IF(AND($B$6=NB!$A$17,$B$8&gt;0),'Ersparnisberechnung Sommertarif'!$B$8*SLP!C35003,"")</f>
        <v/>
      </c>
    </row>
    <row r="35024" spans="1:5" x14ac:dyDescent="0.3">
      <c r="A35024" s="25">
        <v>46387</v>
      </c>
      <c r="B35024" s="31">
        <v>0.61458333333333337</v>
      </c>
      <c r="C35024" s="46"/>
      <c r="D35024" s="29">
        <v>46387.614583333336</v>
      </c>
      <c r="E35024" s="15" t="str">
        <f>IF(AND($B$6=NB!$A$17,$B$8&gt;0),'Ersparnisberechnung Sommertarif'!$B$8*SLP!C35004,"")</f>
        <v/>
      </c>
    </row>
    <row r="35025" spans="1:5" x14ac:dyDescent="0.3">
      <c r="A35025" s="25">
        <v>46387</v>
      </c>
      <c r="B35025" s="31">
        <v>0.625</v>
      </c>
      <c r="C35025" s="46"/>
      <c r="D35025" s="29">
        <v>46387.625</v>
      </c>
      <c r="E35025" s="15" t="str">
        <f>IF(AND($B$6=NB!$A$17,$B$8&gt;0),'Ersparnisberechnung Sommertarif'!$B$8*SLP!C35005,"")</f>
        <v/>
      </c>
    </row>
    <row r="35026" spans="1:5" x14ac:dyDescent="0.3">
      <c r="A35026" s="25">
        <v>46387</v>
      </c>
      <c r="B35026" s="31">
        <v>0.63541666666666663</v>
      </c>
      <c r="C35026" s="46"/>
      <c r="D35026" s="29">
        <v>46387.635416666664</v>
      </c>
      <c r="E35026" s="15" t="str">
        <f>IF(AND($B$6=NB!$A$17,$B$8&gt;0),'Ersparnisberechnung Sommertarif'!$B$8*SLP!C35006,"")</f>
        <v/>
      </c>
    </row>
    <row r="35027" spans="1:5" x14ac:dyDescent="0.3">
      <c r="A35027" s="25">
        <v>46387</v>
      </c>
      <c r="B35027" s="31">
        <v>0.64583333333333337</v>
      </c>
      <c r="C35027" s="46"/>
      <c r="D35027" s="29">
        <v>46387.645833333336</v>
      </c>
      <c r="E35027" s="15" t="str">
        <f>IF(AND($B$6=NB!$A$17,$B$8&gt;0),'Ersparnisberechnung Sommertarif'!$B$8*SLP!C35007,"")</f>
        <v/>
      </c>
    </row>
    <row r="35028" spans="1:5" x14ac:dyDescent="0.3">
      <c r="A35028" s="25">
        <v>46387</v>
      </c>
      <c r="B35028" s="31">
        <v>0.65625</v>
      </c>
      <c r="C35028" s="46"/>
      <c r="D35028" s="29">
        <v>46387.65625</v>
      </c>
      <c r="E35028" s="15" t="str">
        <f>IF(AND($B$6=NB!$A$17,$B$8&gt;0),'Ersparnisberechnung Sommertarif'!$B$8*SLP!C35008,"")</f>
        <v/>
      </c>
    </row>
    <row r="35029" spans="1:5" x14ac:dyDescent="0.3">
      <c r="A35029" s="25">
        <v>46387</v>
      </c>
      <c r="B35029" s="31">
        <v>0.66666666666666663</v>
      </c>
      <c r="C35029" s="46"/>
      <c r="D35029" s="29">
        <v>46387.666666666664</v>
      </c>
      <c r="E35029" s="15" t="str">
        <f>IF(AND($B$6=NB!$A$17,$B$8&gt;0),'Ersparnisberechnung Sommertarif'!$B$8*SLP!C35009,"")</f>
        <v/>
      </c>
    </row>
    <row r="35030" spans="1:5" x14ac:dyDescent="0.3">
      <c r="A35030" s="25">
        <v>46387</v>
      </c>
      <c r="B35030" s="31">
        <v>0.67708333333333337</v>
      </c>
      <c r="C35030" s="46"/>
      <c r="D35030" s="29">
        <v>46387.677083333336</v>
      </c>
      <c r="E35030" s="15" t="str">
        <f>IF(AND($B$6=NB!$A$17,$B$8&gt;0),'Ersparnisberechnung Sommertarif'!$B$8*SLP!C35010,"")</f>
        <v/>
      </c>
    </row>
    <row r="35031" spans="1:5" x14ac:dyDescent="0.3">
      <c r="A35031" s="25">
        <v>46387</v>
      </c>
      <c r="B35031" s="31">
        <v>0.6875</v>
      </c>
      <c r="C35031" s="46"/>
      <c r="D35031" s="29">
        <v>46387.6875</v>
      </c>
      <c r="E35031" s="15" t="str">
        <f>IF(AND($B$6=NB!$A$17,$B$8&gt;0),'Ersparnisberechnung Sommertarif'!$B$8*SLP!C35011,"")</f>
        <v/>
      </c>
    </row>
    <row r="35032" spans="1:5" x14ac:dyDescent="0.3">
      <c r="A35032" s="25">
        <v>46387</v>
      </c>
      <c r="B35032" s="31">
        <v>0.69791666666666663</v>
      </c>
      <c r="C35032" s="46"/>
      <c r="D35032" s="29">
        <v>46387.697916666664</v>
      </c>
      <c r="E35032" s="15" t="str">
        <f>IF(AND($B$6=NB!$A$17,$B$8&gt;0),'Ersparnisberechnung Sommertarif'!$B$8*SLP!C35012,"")</f>
        <v/>
      </c>
    </row>
    <row r="35033" spans="1:5" x14ac:dyDescent="0.3">
      <c r="A35033" s="25">
        <v>46387</v>
      </c>
      <c r="B35033" s="31">
        <v>0.70833333333333337</v>
      </c>
      <c r="C35033" s="46"/>
      <c r="D35033" s="29">
        <v>46387.708333333336</v>
      </c>
      <c r="E35033" s="15" t="str">
        <f>IF(AND($B$6=NB!$A$17,$B$8&gt;0),'Ersparnisberechnung Sommertarif'!$B$8*SLP!C35013,"")</f>
        <v/>
      </c>
    </row>
    <row r="35034" spans="1:5" x14ac:dyDescent="0.3">
      <c r="A35034" s="25">
        <v>46387</v>
      </c>
      <c r="B35034" s="31">
        <v>0.71875</v>
      </c>
      <c r="C35034" s="46"/>
      <c r="D35034" s="29">
        <v>46387.71875</v>
      </c>
      <c r="E35034" s="15" t="str">
        <f>IF(AND($B$6=NB!$A$17,$B$8&gt;0),'Ersparnisberechnung Sommertarif'!$B$8*SLP!C35014,"")</f>
        <v/>
      </c>
    </row>
    <row r="35035" spans="1:5" x14ac:dyDescent="0.3">
      <c r="A35035" s="25">
        <v>46387</v>
      </c>
      <c r="B35035" s="31">
        <v>0.72916666666666663</v>
      </c>
      <c r="C35035" s="46"/>
      <c r="D35035" s="29">
        <v>46387.729166666664</v>
      </c>
      <c r="E35035" s="15" t="str">
        <f>IF(AND($B$6=NB!$A$17,$B$8&gt;0),'Ersparnisberechnung Sommertarif'!$B$8*SLP!C35015,"")</f>
        <v/>
      </c>
    </row>
    <row r="35036" spans="1:5" x14ac:dyDescent="0.3">
      <c r="A35036" s="25">
        <v>46387</v>
      </c>
      <c r="B35036" s="31">
        <v>0.73958333333333337</v>
      </c>
      <c r="C35036" s="46"/>
      <c r="D35036" s="29">
        <v>46387.739583333336</v>
      </c>
      <c r="E35036" s="15" t="str">
        <f>IF(AND($B$6=NB!$A$17,$B$8&gt;0),'Ersparnisberechnung Sommertarif'!$B$8*SLP!C35016,"")</f>
        <v/>
      </c>
    </row>
    <row r="35037" spans="1:5" x14ac:dyDescent="0.3">
      <c r="A35037" s="25">
        <v>46387</v>
      </c>
      <c r="B35037" s="31">
        <v>0.75</v>
      </c>
      <c r="C35037" s="46"/>
      <c r="D35037" s="29">
        <v>46387.75</v>
      </c>
      <c r="E35037" s="15" t="str">
        <f>IF(AND($B$6=NB!$A$17,$B$8&gt;0),'Ersparnisberechnung Sommertarif'!$B$8*SLP!C35017,"")</f>
        <v/>
      </c>
    </row>
    <row r="35038" spans="1:5" x14ac:dyDescent="0.3">
      <c r="A35038" s="25">
        <v>46387</v>
      </c>
      <c r="B35038" s="31">
        <v>0.76041666666666663</v>
      </c>
      <c r="C35038" s="46"/>
      <c r="D35038" s="29">
        <v>46387.760416666664</v>
      </c>
      <c r="E35038" s="15" t="str">
        <f>IF(AND($B$6=NB!$A$17,$B$8&gt;0),'Ersparnisberechnung Sommertarif'!$B$8*SLP!C35018,"")</f>
        <v/>
      </c>
    </row>
    <row r="35039" spans="1:5" x14ac:dyDescent="0.3">
      <c r="A35039" s="25">
        <v>46387</v>
      </c>
      <c r="B35039" s="31">
        <v>0.77083333333333337</v>
      </c>
      <c r="C35039" s="46"/>
      <c r="D35039" s="29">
        <v>46387.770833333336</v>
      </c>
      <c r="E35039" s="15" t="str">
        <f>IF(AND($B$6=NB!$A$17,$B$8&gt;0),'Ersparnisberechnung Sommertarif'!$B$8*SLP!C35019,"")</f>
        <v/>
      </c>
    </row>
    <row r="35040" spans="1:5" x14ac:dyDescent="0.3">
      <c r="A35040" s="25">
        <v>46387</v>
      </c>
      <c r="B35040" s="31">
        <v>0.78125</v>
      </c>
      <c r="C35040" s="46"/>
      <c r="D35040" s="29">
        <v>46387.78125</v>
      </c>
      <c r="E35040" s="15" t="str">
        <f>IF(AND($B$6=NB!$A$17,$B$8&gt;0),'Ersparnisberechnung Sommertarif'!$B$8*SLP!C35020,"")</f>
        <v/>
      </c>
    </row>
    <row r="35041" spans="1:5" x14ac:dyDescent="0.3">
      <c r="A35041" s="25">
        <v>46387</v>
      </c>
      <c r="B35041" s="31">
        <v>0.79166666666666663</v>
      </c>
      <c r="C35041" s="46"/>
      <c r="D35041" s="29">
        <v>46387.791666666664</v>
      </c>
      <c r="E35041" s="15" t="str">
        <f>IF(AND($B$6=NB!$A$17,$B$8&gt;0),'Ersparnisberechnung Sommertarif'!$B$8*SLP!C35021,"")</f>
        <v/>
      </c>
    </row>
    <row r="35042" spans="1:5" x14ac:dyDescent="0.3">
      <c r="A35042" s="25">
        <v>46387</v>
      </c>
      <c r="B35042" s="31">
        <v>0.80208333333333337</v>
      </c>
      <c r="C35042" s="46"/>
      <c r="D35042" s="29">
        <v>46387.802083333336</v>
      </c>
      <c r="E35042" s="15" t="str">
        <f>IF(AND($B$6=NB!$A$17,$B$8&gt;0),'Ersparnisberechnung Sommertarif'!$B$8*SLP!C35022,"")</f>
        <v/>
      </c>
    </row>
    <row r="35043" spans="1:5" x14ac:dyDescent="0.3">
      <c r="A35043" s="25">
        <v>46387</v>
      </c>
      <c r="B35043" s="31">
        <v>0.8125</v>
      </c>
      <c r="C35043" s="46"/>
      <c r="D35043" s="29">
        <v>46387.8125</v>
      </c>
      <c r="E35043" s="15" t="str">
        <f>IF(AND($B$6=NB!$A$17,$B$8&gt;0),'Ersparnisberechnung Sommertarif'!$B$8*SLP!C35023,"")</f>
        <v/>
      </c>
    </row>
    <row r="35044" spans="1:5" x14ac:dyDescent="0.3">
      <c r="A35044" s="25">
        <v>46387</v>
      </c>
      <c r="B35044" s="31">
        <v>0.82291666666666663</v>
      </c>
      <c r="C35044" s="46"/>
      <c r="D35044" s="29">
        <v>46387.822916666664</v>
      </c>
      <c r="E35044" s="15" t="str">
        <f>IF(AND($B$6=NB!$A$17,$B$8&gt;0),'Ersparnisberechnung Sommertarif'!$B$8*SLP!C35024,"")</f>
        <v/>
      </c>
    </row>
    <row r="35045" spans="1:5" x14ac:dyDescent="0.3">
      <c r="A35045" s="25">
        <v>46387</v>
      </c>
      <c r="B35045" s="31">
        <v>0.83333333333333337</v>
      </c>
      <c r="C35045" s="46"/>
      <c r="D35045" s="29">
        <v>46387.833333333336</v>
      </c>
      <c r="E35045" s="15" t="str">
        <f>IF(AND($B$6=NB!$A$17,$B$8&gt;0),'Ersparnisberechnung Sommertarif'!$B$8*SLP!C35025,"")</f>
        <v/>
      </c>
    </row>
    <row r="35046" spans="1:5" x14ac:dyDescent="0.3">
      <c r="A35046" s="25">
        <v>46387</v>
      </c>
      <c r="B35046" s="31">
        <v>0.84375</v>
      </c>
      <c r="C35046" s="46"/>
      <c r="D35046" s="29">
        <v>46387.84375</v>
      </c>
      <c r="E35046" s="15" t="str">
        <f>IF(AND($B$6=NB!$A$17,$B$8&gt;0),'Ersparnisberechnung Sommertarif'!$B$8*SLP!C35026,"")</f>
        <v/>
      </c>
    </row>
    <row r="35047" spans="1:5" x14ac:dyDescent="0.3">
      <c r="A35047" s="25">
        <v>46387</v>
      </c>
      <c r="B35047" s="31">
        <v>0.85416666666666663</v>
      </c>
      <c r="C35047" s="46"/>
      <c r="D35047" s="29">
        <v>46387.854166666664</v>
      </c>
      <c r="E35047" s="15" t="str">
        <f>IF(AND($B$6=NB!$A$17,$B$8&gt;0),'Ersparnisberechnung Sommertarif'!$B$8*SLP!C35027,"")</f>
        <v/>
      </c>
    </row>
    <row r="35048" spans="1:5" x14ac:dyDescent="0.3">
      <c r="A35048" s="25">
        <v>46387</v>
      </c>
      <c r="B35048" s="31">
        <v>0.86458333333333337</v>
      </c>
      <c r="C35048" s="46"/>
      <c r="D35048" s="29">
        <v>46387.864583333336</v>
      </c>
      <c r="E35048" s="15" t="str">
        <f>IF(AND($B$6=NB!$A$17,$B$8&gt;0),'Ersparnisberechnung Sommertarif'!$B$8*SLP!C35028,"")</f>
        <v/>
      </c>
    </row>
    <row r="35049" spans="1:5" x14ac:dyDescent="0.3">
      <c r="A35049" s="25">
        <v>46387</v>
      </c>
      <c r="B35049" s="31">
        <v>0.875</v>
      </c>
      <c r="C35049" s="46"/>
      <c r="D35049" s="29">
        <v>46387.875</v>
      </c>
      <c r="E35049" s="15" t="str">
        <f>IF(AND($B$6=NB!$A$17,$B$8&gt;0),'Ersparnisberechnung Sommertarif'!$B$8*SLP!C35029,"")</f>
        <v/>
      </c>
    </row>
    <row r="35050" spans="1:5" x14ac:dyDescent="0.3">
      <c r="A35050" s="25">
        <v>46387</v>
      </c>
      <c r="B35050" s="31">
        <v>0.88541666666666663</v>
      </c>
      <c r="C35050" s="46"/>
      <c r="D35050" s="29">
        <v>46387.885416666664</v>
      </c>
      <c r="E35050" s="15" t="str">
        <f>IF(AND($B$6=NB!$A$17,$B$8&gt;0),'Ersparnisberechnung Sommertarif'!$B$8*SLP!C35030,"")</f>
        <v/>
      </c>
    </row>
    <row r="35051" spans="1:5" x14ac:dyDescent="0.3">
      <c r="A35051" s="25">
        <v>46387</v>
      </c>
      <c r="B35051" s="31">
        <v>0.89583333333333337</v>
      </c>
      <c r="C35051" s="46"/>
      <c r="D35051" s="29">
        <v>46387.895833333336</v>
      </c>
      <c r="E35051" s="15" t="str">
        <f>IF(AND($B$6=NB!$A$17,$B$8&gt;0),'Ersparnisberechnung Sommertarif'!$B$8*SLP!C35031,"")</f>
        <v/>
      </c>
    </row>
    <row r="35052" spans="1:5" x14ac:dyDescent="0.3">
      <c r="A35052" s="25">
        <v>46387</v>
      </c>
      <c r="B35052" s="31">
        <v>0.90625</v>
      </c>
      <c r="C35052" s="46"/>
      <c r="D35052" s="29">
        <v>46387.90625</v>
      </c>
      <c r="E35052" s="15" t="str">
        <f>IF(AND($B$6=NB!$A$17,$B$8&gt;0),'Ersparnisberechnung Sommertarif'!$B$8*SLP!C35032,"")</f>
        <v/>
      </c>
    </row>
    <row r="35053" spans="1:5" x14ac:dyDescent="0.3">
      <c r="A35053" s="25">
        <v>46387</v>
      </c>
      <c r="B35053" s="31">
        <v>0.91666666666666663</v>
      </c>
      <c r="C35053" s="46"/>
      <c r="D35053" s="29">
        <v>46387.916666666664</v>
      </c>
      <c r="E35053" s="15" t="str">
        <f>IF(AND($B$6=NB!$A$17,$B$8&gt;0),'Ersparnisberechnung Sommertarif'!$B$8*SLP!C35033,"")</f>
        <v/>
      </c>
    </row>
    <row r="35054" spans="1:5" x14ac:dyDescent="0.3">
      <c r="A35054" s="25">
        <v>46387</v>
      </c>
      <c r="B35054" s="31">
        <v>0.92708333333333337</v>
      </c>
      <c r="C35054" s="46"/>
      <c r="D35054" s="29">
        <v>46387.927083333336</v>
      </c>
      <c r="E35054" s="15" t="str">
        <f>IF(AND($B$6=NB!$A$17,$B$8&gt;0),'Ersparnisberechnung Sommertarif'!$B$8*SLP!C35034,"")</f>
        <v/>
      </c>
    </row>
    <row r="35055" spans="1:5" x14ac:dyDescent="0.3">
      <c r="A35055" s="25">
        <v>46387</v>
      </c>
      <c r="B35055" s="31">
        <v>0.9375</v>
      </c>
      <c r="C35055" s="46"/>
      <c r="D35055" s="29">
        <v>46387.9375</v>
      </c>
      <c r="E35055" s="15" t="str">
        <f>IF(AND($B$6=NB!$A$17,$B$8&gt;0),'Ersparnisberechnung Sommertarif'!$B$8*SLP!C35035,"")</f>
        <v/>
      </c>
    </row>
    <row r="35056" spans="1:5" x14ac:dyDescent="0.3">
      <c r="A35056" s="25">
        <v>46387</v>
      </c>
      <c r="B35056" s="31">
        <v>0.94791666666666663</v>
      </c>
      <c r="C35056" s="46"/>
      <c r="D35056" s="29">
        <v>46387.947916666664</v>
      </c>
      <c r="E35056" s="15" t="str">
        <f>IF(AND($B$6=NB!$A$17,$B$8&gt;0),'Ersparnisberechnung Sommertarif'!$B$8*SLP!C35036,"")</f>
        <v/>
      </c>
    </row>
    <row r="35057" spans="1:5" x14ac:dyDescent="0.3">
      <c r="A35057" s="25">
        <v>46387</v>
      </c>
      <c r="B35057" s="31">
        <v>0.95833333333333337</v>
      </c>
      <c r="C35057" s="46"/>
      <c r="D35057" s="29">
        <v>46387.958333333336</v>
      </c>
      <c r="E35057" s="15" t="str">
        <f>IF(AND($B$6=NB!$A$17,$B$8&gt;0),'Ersparnisberechnung Sommertarif'!$B$8*SLP!C35037,"")</f>
        <v/>
      </c>
    </row>
    <row r="35058" spans="1:5" x14ac:dyDescent="0.3">
      <c r="A35058" s="25">
        <v>46387</v>
      </c>
      <c r="B35058" s="31">
        <v>0.96875</v>
      </c>
      <c r="C35058" s="46"/>
      <c r="D35058" s="29">
        <v>46387.96875</v>
      </c>
      <c r="E35058" s="15" t="str">
        <f>IF(AND($B$6=NB!$A$17,$B$8&gt;0),'Ersparnisberechnung Sommertarif'!$B$8*SLP!C35038,"")</f>
        <v/>
      </c>
    </row>
    <row r="35059" spans="1:5" x14ac:dyDescent="0.3">
      <c r="A35059" s="25">
        <v>46387</v>
      </c>
      <c r="B35059" s="31">
        <v>0.97916666666666663</v>
      </c>
      <c r="C35059" s="46"/>
      <c r="D35059" s="29">
        <v>46387.979166666664</v>
      </c>
      <c r="E35059" s="15" t="str">
        <f>IF(AND($B$6=NB!$A$17,$B$8&gt;0),'Ersparnisberechnung Sommertarif'!$B$8*SLP!C35039,"")</f>
        <v/>
      </c>
    </row>
    <row r="35060" spans="1:5" x14ac:dyDescent="0.3">
      <c r="A35060" s="25">
        <v>46387</v>
      </c>
      <c r="B35060" s="31">
        <v>0.98958333333333337</v>
      </c>
      <c r="C35060" s="46"/>
      <c r="D35060" s="29">
        <v>46387.989583333336</v>
      </c>
      <c r="E35060" s="15" t="str">
        <f>IF(AND($B$6=NB!$A$17,$B$8&gt;0),'Ersparnisberechnung Sommertarif'!$B$8*SLP!C35040,"")</f>
        <v/>
      </c>
    </row>
    <row r="35061" spans="1:5" x14ac:dyDescent="0.3">
      <c r="A35061" s="25">
        <v>46388</v>
      </c>
      <c r="B35061" s="31">
        <v>0</v>
      </c>
      <c r="C35061" s="46"/>
      <c r="D35061" s="29">
        <v>46388</v>
      </c>
      <c r="E35061" s="15" t="str">
        <f>IF(AND($B$6=NB!$A$17,$B$8&gt;0),'Ersparnisberechnung Sommertarif'!$B$8*SLP!C35041,"")</f>
        <v/>
      </c>
    </row>
  </sheetData>
  <sheetProtection algorithmName="SHA-512" hashValue="bCdePDOsXfZf0uBHL3kD5w18GHpwCZzg2h/pSc1LpXtnk1XQM/9AIvqinCj4/NM1sb+JIkpZWKX6C5SM6lPweA==" saltValue="reiSc3w0OwQlwuF4WRi8iw==" spinCount="100000" sheet="1" objects="1" scenarios="1"/>
  <protectedRanges>
    <protectedRange sqref="F11:F15" name="Verbrauch_2"/>
    <protectedRange sqref="C22:C35061" name="Verbrauch_1"/>
    <protectedRange sqref="B6 B8" name="Verbrauch"/>
    <protectedRange sqref="E4" name="Netzbetreiber"/>
    <protectedRange sqref="B4" name="PLZ"/>
  </protectedRanges>
  <mergeCells count="7">
    <mergeCell ref="F19:G19"/>
    <mergeCell ref="E4:G4"/>
    <mergeCell ref="B6:E6"/>
    <mergeCell ref="B12:B14"/>
    <mergeCell ref="A12:A14"/>
    <mergeCell ref="A17:G17"/>
    <mergeCell ref="B18:G18"/>
  </mergeCells>
  <conditionalFormatting sqref="C4:C5 C8">
    <cfRule type="containsText" dxfId="16" priority="38" operator="containsText" text="PLZ nicht gefunden">
      <formula>NOT(ISERROR(SEARCH("PLZ nicht gefunden",C4)))</formula>
    </cfRule>
    <cfRule type="containsText" dxfId="15" priority="39" operator="containsText" text="&quot;PLZ nicht gefunden&quot;">
      <formula>NOT(ISERROR(SEARCH("""PLZ nicht gefunden""",C4)))</formula>
    </cfRule>
  </conditionalFormatting>
  <conditionalFormatting sqref="E4:G4 L4 F5:I6 E7:I8">
    <cfRule type="expression" dxfId="12" priority="36">
      <formula>$D$4&lt;&gt;"Netzbetreiber:"</formula>
    </cfRule>
  </conditionalFormatting>
  <conditionalFormatting sqref="E4:G4">
    <cfRule type="expression" dxfId="11" priority="35">
      <formula>$D$4="Netzbetreiber:"</formula>
    </cfRule>
  </conditionalFormatting>
  <conditionalFormatting sqref="L11:P18">
    <cfRule type="expression" dxfId="4" priority="2">
      <formula>AND($O$4&gt;1,$E$4="")</formula>
    </cfRule>
  </conditionalFormatting>
  <conditionalFormatting sqref="M10">
    <cfRule type="expression" dxfId="3" priority="3">
      <formula>$O$4=1</formula>
    </cfRule>
  </conditionalFormatting>
  <pageMargins left="0.7" right="0.7" top="0.78740157499999996" bottom="0.78740157499999996" header="0.3" footer="0.3"/>
  <pageSetup paperSize="9" orientation="portrait" r:id="rId1"/>
  <ignoredErrors>
    <ignoredError sqref="H13" formula="1"/>
    <ignoredError sqref="M14:M15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8" id="{1463647A-5E5F-4346-945E-DA8D9463783D}">
            <xm:f>$B$6&lt;&gt;NB!$A$16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A21:E21 G21 H21:J35060 A22:B35061 D22:G35061</xm:sqref>
        </x14:conditionalFormatting>
        <x14:conditionalFormatting xmlns:xm="http://schemas.microsoft.com/office/excel/2006/main">
          <x14:cfRule type="expression" priority="63" id="{2E0B6A29-A7FC-4734-91D7-492D987FC235}">
            <xm:f>OR(AND($B$4="",$B$6=NB!$A$15),AND($B$4&lt;&gt;"",$B$6=NB!$A$15),AND($B$4="",$B$6&lt;&gt;NB!$A$15))</xm:f>
            <x14:dxf>
              <font>
                <color rgb="FFFFFFFF"/>
              </font>
              <fill>
                <patternFill>
                  <bgColor rgb="FFFFFFFF"/>
                </patternFill>
              </fill>
            </x14:dxf>
          </x14:cfRule>
          <xm:sqref>A16:H19</xm:sqref>
        </x14:conditionalFormatting>
        <x14:conditionalFormatting xmlns:xm="http://schemas.microsoft.com/office/excel/2006/main">
          <x14:cfRule type="expression" priority="64" id="{9AD0BB6D-45A8-486F-A30C-EEBA2E5F9659}">
            <xm:f>$B$6&lt;&gt;NB!$A$17</xm:f>
            <x14:dxf>
              <font>
                <color theme="0"/>
              </font>
            </x14:dxf>
          </x14:cfRule>
          <x14:cfRule type="expression" priority="65" id="{9671F3F1-322A-4668-BA19-831558D9B5D2}">
            <xm:f>$B$6=NB!$A$17</xm:f>
            <x14:dxf>
              <fill>
                <patternFill>
                  <bgColor rgb="FFD1DCED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B8</xm:sqref>
        </x14:conditionalFormatting>
        <x14:conditionalFormatting xmlns:xm="http://schemas.microsoft.com/office/excel/2006/main">
          <x14:cfRule type="expression" priority="1" id="{1417DD3F-FDE5-4168-9F84-5898C1E4997E}">
            <xm:f>$B$6&lt;&gt;NB!$A$16</xm:f>
            <x14:dxf>
              <font>
                <color theme="0"/>
              </font>
            </x14:dxf>
          </x14:cfRule>
          <x14:cfRule type="expression" priority="66" id="{C49840FB-29A9-46DF-BA73-7696CBCE22D5}">
            <xm:f>$B$6=NB!$A$16</xm:f>
            <x14:dxf>
              <fill>
                <patternFill>
                  <bgColor rgb="FFD1DCED"/>
                </patternFill>
              </fill>
            </x14:dxf>
          </x14:cfRule>
          <xm:sqref>C22:C35061</xm:sqref>
        </x14:conditionalFormatting>
        <x14:conditionalFormatting xmlns:xm="http://schemas.microsoft.com/office/excel/2006/main">
          <x14:cfRule type="expression" priority="67" id="{60BDA74F-DC3A-4913-9FDB-28C420A200BA}">
            <xm:f>$B$6&lt;&gt;NB!$A$18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68" id="{03755E75-2C65-46AD-85E6-AF7633D2B9E9}">
            <xm:f>$B$6=NB!$A$18</xm:f>
            <x14:dxf>
              <fill>
                <patternFill>
                  <bgColor rgb="FFE9EEF7"/>
                </patternFill>
              </fill>
              <border>
                <left/>
                <right/>
                <top style="thin">
                  <color auto="1"/>
                </top>
                <bottom style="thin">
                  <color theme="1"/>
                </bottom>
              </border>
            </x14:dxf>
          </x14:cfRule>
          <xm:sqref>F11 F15</xm:sqref>
        </x14:conditionalFormatting>
        <x14:conditionalFormatting xmlns:xm="http://schemas.microsoft.com/office/excel/2006/main">
          <x14:cfRule type="expression" priority="70" id="{3D9CA5AD-4402-494B-BE5D-4D1F8C6A83EC}">
            <xm:f>$B$6=NB!$A$18</xm:f>
            <x14:dxf>
              <fill>
                <patternFill>
                  <bgColor rgb="FFD1DCED"/>
                </patternFill>
              </fill>
            </x14:dxf>
          </x14:cfRule>
          <xm:sqref>F12 F14</xm:sqref>
        </x14:conditionalFormatting>
        <x14:conditionalFormatting xmlns:xm="http://schemas.microsoft.com/office/excel/2006/main">
          <x14:cfRule type="expression" priority="72" id="{9A6F6B6D-764A-496A-8AB3-858DD90EFC68}">
            <xm:f>$B$6=NB!$A$18</xm:f>
            <x14:dxf>
              <fill>
                <patternFill>
                  <bgColor rgb="FFDDE5F3"/>
                </patternFill>
              </fill>
              <border>
                <left/>
                <right/>
                <top style="thin">
                  <color rgb="FFFFFFFF"/>
                </top>
                <bottom style="thin">
                  <color rgb="FFFFFFFF"/>
                </bottom>
              </border>
            </x14:dxf>
          </x14:cfRule>
          <xm:sqref>F13</xm:sqref>
        </x14:conditionalFormatting>
        <x14:conditionalFormatting xmlns:xm="http://schemas.microsoft.com/office/excel/2006/main">
          <x14:cfRule type="expression" priority="73" id="{1E6B30FE-A175-4E52-BC59-62105AA67D9C}">
            <xm:f>$B$6=NB!$A$18</xm:f>
            <x14:dxf>
              <font>
                <color theme="0"/>
              </font>
              <fill>
                <patternFill>
                  <bgColor theme="0"/>
                </patternFill>
              </fill>
            </x14:dxf>
          </x14:cfRule>
          <xm:sqref>G10</xm:sqref>
        </x14:conditionalFormatting>
        <x14:conditionalFormatting xmlns:xm="http://schemas.microsoft.com/office/excel/2006/main">
          <x14:cfRule type="expression" priority="74" id="{DAE614D1-7E78-4E58-BD52-635864A97486}">
            <xm:f>OR(AND($B$4="",$B$6=NB!$A$15),AND($B$4&lt;&gt;"",$B$6=NB!$A$15),AND($B$4="",$B$6&lt;&gt;NB!$A$15),$C$4="PLZ nicht gefunden",AND($O$4&gt;1,$E$4=""),AND($F$16="",$G$16=""))</xm:f>
            <x14:dxf>
              <font>
                <color rgb="FFFFFFFF"/>
              </font>
              <fill>
                <patternFill>
                  <bgColor rgb="FFFFFFFF"/>
                </patternFill>
              </fill>
              <border>
                <left style="thin">
                  <color rgb="FFFFFFFF"/>
                </left>
                <right style="thin">
                  <color rgb="FFFFFFFF"/>
                </right>
                <top style="thin">
                  <color rgb="FFFFFFFF"/>
                </top>
                <bottom style="thin">
                  <color rgb="FFFFFFFF"/>
                </bottom>
              </border>
            </x14:dxf>
          </x14:cfRule>
          <xm:sqref>L11:N19 L10</xm:sqref>
        </x14:conditionalFormatting>
        <x14:conditionalFormatting xmlns:xm="http://schemas.microsoft.com/office/excel/2006/main">
          <x14:cfRule type="expression" priority="4" id="{3B0278A8-9021-48EA-BB9E-D7F0EEEB182A}">
            <xm:f>OR(AND($B$4="",$B$6=NB!$A$15),AND($B$4&lt;&gt;"",$B$6=NB!$A$15),AND($B$4="",$B$6&lt;&gt;NB!$A$15),$C$4="PLZ nicht gefunden")</xm:f>
            <x14:dxf>
              <font>
                <color rgb="FFFFFFFF"/>
              </font>
              <fill>
                <patternFill>
                  <bgColor rgb="FFFFFFFF"/>
                </patternFill>
              </fill>
              <border>
                <left style="thin">
                  <color rgb="FFFFFFFF"/>
                </left>
                <right style="thin">
                  <color rgb="FFFFFFFF"/>
                </right>
                <top style="thin">
                  <color rgb="FFFFFFFF"/>
                </top>
                <bottom style="thin">
                  <color rgb="FFFFFFFF"/>
                </bottom>
              </border>
            </x14:dxf>
          </x14:cfRule>
          <xm:sqref>P15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75" yWindow="436" count="3">
        <x14:dataValidation type="list" allowBlank="1" showInputMessage="1" showErrorMessage="1" errorTitle="Drop-Down-Liste" error="Bitte wählen Sie aus dem Drop-Down-Liste eine der drei vorgegebenen Verbrauchseingabemöglichkeiten aus." promptTitle="Drop-Down-Liste" prompt="Bitte wählen Sie in Zelle B6 aus, wie Sie Ihren Verbrauch eingeben wollen." xr:uid="{D82FD49D-86FD-4CC2-9498-65BED1955EE4}">
          <x14:formula1>
            <xm:f>NB!$A$15:$A$18</xm:f>
          </x14:formula1>
          <xm:sqref>B6:E6</xm:sqref>
        </x14:dataValidation>
        <x14:dataValidation type="list" allowBlank="1" showInputMessage="1" showErrorMessage="1" xr:uid="{AF1021E5-E942-4B06-BB42-FB4A08EFBDCD}">
          <x14:formula1>
            <xm:f>NB!$A$9:$A$13</xm:f>
          </x14:formula1>
          <xm:sqref>E4:G4</xm:sqref>
        </x14:dataValidation>
        <x14:dataValidation type="list" allowBlank="1" showInputMessage="1" showErrorMessage="1" xr:uid="{96E5D07E-C129-492B-A08D-EE9795FBEFE4}">
          <x14:formula1>
            <xm:f>_xlfn.XLOOKUP(B8,NB!B3:CGZ3,NB!B4:CGZ8,"",0,1)</xm:f>
          </x14:formula1>
          <xm:sqref>E7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6EC7-25AC-4F56-90F6-000CEA59CE60}">
  <sheetPr>
    <tabColor theme="0" tint="-4.9989318521683403E-2"/>
  </sheetPr>
  <dimension ref="A1:M2790"/>
  <sheetViews>
    <sheetView topLeftCell="B1" workbookViewId="0">
      <selection activeCell="G16" sqref="G16"/>
    </sheetView>
  </sheetViews>
  <sheetFormatPr baseColWidth="10" defaultColWidth="8.7265625" defaultRowHeight="14.5" x14ac:dyDescent="0.35"/>
  <cols>
    <col min="1" max="1" width="14.453125" customWidth="1"/>
    <col min="2" max="2" width="14.26953125" customWidth="1"/>
    <col min="3" max="3" width="12.26953125" customWidth="1"/>
    <col min="4" max="4" width="56.453125" customWidth="1"/>
    <col min="5" max="5" width="17.1796875" customWidth="1"/>
    <col min="6" max="6" width="19" customWidth="1"/>
    <col min="7" max="8" width="27.54296875" customWidth="1"/>
    <col min="9" max="9" width="11.1796875" bestFit="1" customWidth="1"/>
    <col min="10" max="10" width="14.1796875" bestFit="1" customWidth="1"/>
    <col min="12" max="12" width="12.81640625" bestFit="1" customWidth="1"/>
  </cols>
  <sheetData>
    <row r="1" spans="1:13" ht="13.75" customHeight="1" x14ac:dyDescent="0.35">
      <c r="A1" s="4" t="s">
        <v>16</v>
      </c>
      <c r="B1" s="4" t="s">
        <v>3</v>
      </c>
      <c r="C1" s="4" t="s">
        <v>2303</v>
      </c>
      <c r="D1" s="4" t="s">
        <v>2302</v>
      </c>
      <c r="E1" s="4" t="s">
        <v>2301</v>
      </c>
      <c r="F1" s="4" t="s">
        <v>2300</v>
      </c>
      <c r="G1" s="4" t="s">
        <v>2299</v>
      </c>
      <c r="H1" s="80" t="s">
        <v>2375</v>
      </c>
      <c r="I1" s="1" t="s">
        <v>2304</v>
      </c>
      <c r="J1" s="1" t="s">
        <v>2363</v>
      </c>
      <c r="K1" s="1" t="s">
        <v>2320</v>
      </c>
      <c r="L1" s="1" t="s">
        <v>2322</v>
      </c>
      <c r="M1" s="1"/>
    </row>
    <row r="2" spans="1:13" ht="13.75" customHeight="1" x14ac:dyDescent="0.35">
      <c r="A2" s="2">
        <v>6771</v>
      </c>
      <c r="B2" s="2" t="s">
        <v>9</v>
      </c>
      <c r="C2" s="3">
        <v>8951</v>
      </c>
      <c r="D2" s="2" t="s">
        <v>2298</v>
      </c>
      <c r="E2" s="2" t="s">
        <v>18</v>
      </c>
      <c r="F2" s="2" t="s">
        <v>9</v>
      </c>
      <c r="G2" s="2" t="s">
        <v>1583</v>
      </c>
      <c r="H2" s="81" t="s">
        <v>2376</v>
      </c>
      <c r="I2">
        <v>4.96</v>
      </c>
      <c r="J2">
        <v>3.97</v>
      </c>
      <c r="K2">
        <v>0.39300000000000002</v>
      </c>
      <c r="L2">
        <v>19.200000000000003</v>
      </c>
    </row>
    <row r="3" spans="1:13" ht="13.75" customHeight="1" x14ac:dyDescent="0.35">
      <c r="A3" s="2">
        <v>6773</v>
      </c>
      <c r="B3" s="2" t="s">
        <v>9</v>
      </c>
      <c r="C3" s="3">
        <v>8951</v>
      </c>
      <c r="D3" s="2" t="s">
        <v>2298</v>
      </c>
      <c r="E3" s="2" t="s">
        <v>18</v>
      </c>
      <c r="F3" s="2" t="s">
        <v>9</v>
      </c>
      <c r="G3" s="2" t="s">
        <v>1582</v>
      </c>
      <c r="H3" s="81" t="s">
        <v>2377</v>
      </c>
      <c r="I3">
        <v>4.96</v>
      </c>
      <c r="J3">
        <v>3.97</v>
      </c>
      <c r="K3">
        <v>0.39300000000000002</v>
      </c>
      <c r="L3">
        <v>19.200000000000003</v>
      </c>
    </row>
    <row r="4" spans="1:13" ht="13.75" customHeight="1" x14ac:dyDescent="0.35">
      <c r="A4" s="2">
        <v>6774</v>
      </c>
      <c r="B4" s="2" t="s">
        <v>9</v>
      </c>
      <c r="C4" s="3">
        <v>8951</v>
      </c>
      <c r="D4" s="2" t="s">
        <v>2298</v>
      </c>
      <c r="E4" s="2" t="s">
        <v>18</v>
      </c>
      <c r="F4" s="2" t="s">
        <v>9</v>
      </c>
      <c r="G4" s="2" t="s">
        <v>1581</v>
      </c>
      <c r="H4" s="81" t="s">
        <v>2378</v>
      </c>
      <c r="I4">
        <v>4.96</v>
      </c>
      <c r="J4">
        <v>3.97</v>
      </c>
      <c r="K4">
        <v>0.39300000000000002</v>
      </c>
      <c r="L4">
        <v>19.200000000000003</v>
      </c>
    </row>
    <row r="5" spans="1:13" ht="13.75" customHeight="1" x14ac:dyDescent="0.35">
      <c r="A5" s="2">
        <v>6780</v>
      </c>
      <c r="B5" s="2" t="s">
        <v>9</v>
      </c>
      <c r="C5" s="3">
        <v>8951</v>
      </c>
      <c r="D5" s="2" t="s">
        <v>2298</v>
      </c>
      <c r="E5" s="2" t="s">
        <v>18</v>
      </c>
      <c r="F5" s="2" t="s">
        <v>9</v>
      </c>
      <c r="G5" s="2" t="s">
        <v>1580</v>
      </c>
      <c r="H5" s="81" t="s">
        <v>2379</v>
      </c>
      <c r="I5">
        <v>4.96</v>
      </c>
      <c r="J5">
        <v>3.97</v>
      </c>
      <c r="K5">
        <v>0.39300000000000002</v>
      </c>
      <c r="L5">
        <v>19.200000000000003</v>
      </c>
    </row>
    <row r="6" spans="1:13" ht="13.75" customHeight="1" x14ac:dyDescent="0.35">
      <c r="A6" s="2">
        <v>6781</v>
      </c>
      <c r="B6" s="2" t="s">
        <v>9</v>
      </c>
      <c r="C6" s="3">
        <v>8951</v>
      </c>
      <c r="D6" s="2" t="s">
        <v>2298</v>
      </c>
      <c r="E6" s="2" t="s">
        <v>18</v>
      </c>
      <c r="F6" s="2" t="s">
        <v>9</v>
      </c>
      <c r="G6" s="2" t="s">
        <v>1579</v>
      </c>
      <c r="H6" s="81" t="s">
        <v>2380</v>
      </c>
      <c r="I6">
        <v>4.96</v>
      </c>
      <c r="J6">
        <v>3.97</v>
      </c>
      <c r="K6">
        <v>0.39300000000000002</v>
      </c>
      <c r="L6">
        <v>19.200000000000003</v>
      </c>
    </row>
    <row r="7" spans="1:13" ht="13.75" customHeight="1" x14ac:dyDescent="0.35">
      <c r="A7" s="2">
        <v>6782</v>
      </c>
      <c r="B7" s="2" t="s">
        <v>9</v>
      </c>
      <c r="C7" s="3">
        <v>8951</v>
      </c>
      <c r="D7" s="2" t="s">
        <v>2298</v>
      </c>
      <c r="E7" s="2" t="s">
        <v>18</v>
      </c>
      <c r="F7" s="2" t="s">
        <v>9</v>
      </c>
      <c r="G7" s="2" t="s">
        <v>2297</v>
      </c>
      <c r="H7" s="81" t="s">
        <v>2381</v>
      </c>
      <c r="I7">
        <v>4.96</v>
      </c>
      <c r="J7">
        <v>3.97</v>
      </c>
      <c r="K7">
        <v>0.39300000000000002</v>
      </c>
      <c r="L7">
        <v>19.200000000000003</v>
      </c>
    </row>
    <row r="8" spans="1:13" ht="13.75" customHeight="1" x14ac:dyDescent="0.35">
      <c r="A8" s="2">
        <v>6250</v>
      </c>
      <c r="B8" s="2" t="s">
        <v>12</v>
      </c>
      <c r="C8" s="3">
        <v>9051</v>
      </c>
      <c r="D8" s="2" t="s">
        <v>2296</v>
      </c>
      <c r="E8" s="2" t="s">
        <v>18</v>
      </c>
      <c r="F8" s="2" t="s">
        <v>12</v>
      </c>
      <c r="G8" s="2" t="s">
        <v>707</v>
      </c>
      <c r="H8" s="81" t="s">
        <v>2382</v>
      </c>
      <c r="I8">
        <v>6.81</v>
      </c>
      <c r="J8">
        <v>5.45</v>
      </c>
      <c r="K8">
        <v>0.29299999999999998</v>
      </c>
      <c r="L8">
        <v>28.799999999999997</v>
      </c>
    </row>
    <row r="9" spans="1:13" ht="13.75" customHeight="1" x14ac:dyDescent="0.35">
      <c r="A9" s="2">
        <v>6300</v>
      </c>
      <c r="B9" s="2" t="s">
        <v>12</v>
      </c>
      <c r="C9" s="3">
        <v>9051</v>
      </c>
      <c r="D9" s="2" t="s">
        <v>2296</v>
      </c>
      <c r="E9" s="2" t="s">
        <v>18</v>
      </c>
      <c r="F9" s="2" t="s">
        <v>12</v>
      </c>
      <c r="G9" s="2" t="s">
        <v>682</v>
      </c>
      <c r="H9" s="81" t="s">
        <v>2383</v>
      </c>
      <c r="I9">
        <v>6.81</v>
      </c>
      <c r="J9">
        <v>5.45</v>
      </c>
      <c r="K9">
        <v>0.29299999999999998</v>
      </c>
      <c r="L9">
        <v>28.799999999999997</v>
      </c>
    </row>
    <row r="10" spans="1:13" ht="13.75" customHeight="1" x14ac:dyDescent="0.35">
      <c r="A10" s="2">
        <v>6314</v>
      </c>
      <c r="B10" s="2" t="s">
        <v>12</v>
      </c>
      <c r="C10" s="3">
        <v>9051</v>
      </c>
      <c r="D10" s="2" t="s">
        <v>2296</v>
      </c>
      <c r="E10" s="2" t="s">
        <v>18</v>
      </c>
      <c r="F10" s="2" t="s">
        <v>12</v>
      </c>
      <c r="G10" s="2" t="s">
        <v>677</v>
      </c>
      <c r="H10" s="81" t="s">
        <v>2384</v>
      </c>
      <c r="I10">
        <v>6.81</v>
      </c>
      <c r="J10">
        <v>5.45</v>
      </c>
      <c r="K10">
        <v>0.29299999999999998</v>
      </c>
      <c r="L10">
        <v>28.799999999999997</v>
      </c>
    </row>
    <row r="11" spans="1:13" ht="13.75" customHeight="1" x14ac:dyDescent="0.35">
      <c r="A11" s="2">
        <v>6322</v>
      </c>
      <c r="B11" s="2" t="s">
        <v>12</v>
      </c>
      <c r="C11" s="3">
        <v>9051</v>
      </c>
      <c r="D11" s="2" t="s">
        <v>2296</v>
      </c>
      <c r="E11" s="2" t="s">
        <v>18</v>
      </c>
      <c r="F11" s="2" t="s">
        <v>12</v>
      </c>
      <c r="G11" s="2" t="s">
        <v>674</v>
      </c>
      <c r="H11" s="81" t="s">
        <v>2385</v>
      </c>
      <c r="I11">
        <v>6.81</v>
      </c>
      <c r="J11">
        <v>5.45</v>
      </c>
      <c r="K11">
        <v>0.29299999999999998</v>
      </c>
      <c r="L11">
        <v>28.799999999999997</v>
      </c>
    </row>
    <row r="12" spans="1:13" ht="13.75" customHeight="1" x14ac:dyDescent="0.35">
      <c r="A12" s="2">
        <v>4742</v>
      </c>
      <c r="B12" s="2" t="s">
        <v>5</v>
      </c>
      <c r="C12" s="3">
        <v>9101</v>
      </c>
      <c r="D12" s="2" t="s">
        <v>2288</v>
      </c>
      <c r="E12" s="2" t="s">
        <v>18</v>
      </c>
      <c r="F12" s="2" t="s">
        <v>5</v>
      </c>
      <c r="G12" s="2" t="s">
        <v>2148</v>
      </c>
      <c r="H12" s="81" t="s">
        <v>2386</v>
      </c>
      <c r="I12">
        <v>6.29</v>
      </c>
      <c r="J12">
        <v>5.03</v>
      </c>
      <c r="K12">
        <v>0.52800000000000002</v>
      </c>
      <c r="L12">
        <v>28.799999999999997</v>
      </c>
    </row>
    <row r="13" spans="1:13" ht="13.75" customHeight="1" x14ac:dyDescent="0.35">
      <c r="A13" s="2">
        <v>4743</v>
      </c>
      <c r="B13" s="2" t="s">
        <v>5</v>
      </c>
      <c r="C13" s="3">
        <v>9101</v>
      </c>
      <c r="D13" s="2" t="s">
        <v>2288</v>
      </c>
      <c r="E13" s="2" t="s">
        <v>18</v>
      </c>
      <c r="F13" s="2" t="s">
        <v>5</v>
      </c>
      <c r="G13" s="2" t="s">
        <v>2147</v>
      </c>
      <c r="H13" s="81" t="s">
        <v>2387</v>
      </c>
      <c r="I13">
        <v>6.29</v>
      </c>
      <c r="J13">
        <v>5.03</v>
      </c>
      <c r="K13">
        <v>0.52800000000000002</v>
      </c>
      <c r="L13">
        <v>28.799999999999997</v>
      </c>
    </row>
    <row r="14" spans="1:13" ht="13.75" customHeight="1" x14ac:dyDescent="0.35">
      <c r="A14" s="2">
        <v>4753</v>
      </c>
      <c r="B14" s="2" t="s">
        <v>5</v>
      </c>
      <c r="C14" s="3">
        <v>9101</v>
      </c>
      <c r="D14" s="2" t="s">
        <v>2288</v>
      </c>
      <c r="E14" s="2" t="s">
        <v>18</v>
      </c>
      <c r="F14" s="2" t="s">
        <v>5</v>
      </c>
      <c r="G14" s="2" t="s">
        <v>2144</v>
      </c>
      <c r="H14" s="81" t="s">
        <v>2388</v>
      </c>
      <c r="I14">
        <v>6.29</v>
      </c>
      <c r="J14">
        <v>5.03</v>
      </c>
      <c r="K14">
        <v>0.52800000000000002</v>
      </c>
      <c r="L14">
        <v>28.799999999999997</v>
      </c>
    </row>
    <row r="15" spans="1:13" ht="13.75" customHeight="1" x14ac:dyDescent="0.35">
      <c r="A15" s="2">
        <v>4754</v>
      </c>
      <c r="B15" s="2" t="s">
        <v>5</v>
      </c>
      <c r="C15" s="3">
        <v>9101</v>
      </c>
      <c r="D15" s="2" t="s">
        <v>2288</v>
      </c>
      <c r="E15" s="2" t="s">
        <v>18</v>
      </c>
      <c r="F15" s="2" t="s">
        <v>5</v>
      </c>
      <c r="G15" s="2" t="s">
        <v>2295</v>
      </c>
      <c r="H15" s="81" t="s">
        <v>2389</v>
      </c>
      <c r="I15">
        <v>6.29</v>
      </c>
      <c r="J15">
        <v>5.03</v>
      </c>
      <c r="K15">
        <v>0.52800000000000002</v>
      </c>
      <c r="L15">
        <v>28.799999999999997</v>
      </c>
    </row>
    <row r="16" spans="1:13" ht="13.75" customHeight="1" x14ac:dyDescent="0.35">
      <c r="A16" s="2">
        <v>4772</v>
      </c>
      <c r="B16" s="2" t="s">
        <v>5</v>
      </c>
      <c r="C16" s="3">
        <v>9101</v>
      </c>
      <c r="D16" s="2" t="s">
        <v>2288</v>
      </c>
      <c r="E16" s="2" t="s">
        <v>18</v>
      </c>
      <c r="F16" s="2" t="s">
        <v>5</v>
      </c>
      <c r="G16" s="2" t="s">
        <v>2137</v>
      </c>
      <c r="H16" s="81" t="s">
        <v>2390</v>
      </c>
      <c r="I16">
        <v>6.29</v>
      </c>
      <c r="J16">
        <v>5.03</v>
      </c>
      <c r="K16">
        <v>0.52800000000000002</v>
      </c>
      <c r="L16">
        <v>28.799999999999997</v>
      </c>
    </row>
    <row r="17" spans="1:12" ht="13.75" customHeight="1" x14ac:dyDescent="0.35">
      <c r="A17" s="2">
        <v>4910</v>
      </c>
      <c r="B17" s="2" t="s">
        <v>5</v>
      </c>
      <c r="C17" s="3">
        <v>9101</v>
      </c>
      <c r="D17" s="2" t="s">
        <v>2288</v>
      </c>
      <c r="E17" s="2" t="s">
        <v>18</v>
      </c>
      <c r="F17" s="2" t="s">
        <v>5</v>
      </c>
      <c r="G17" s="2" t="s">
        <v>2079</v>
      </c>
      <c r="H17" s="81" t="s">
        <v>2391</v>
      </c>
      <c r="I17">
        <v>6.29</v>
      </c>
      <c r="J17">
        <v>5.03</v>
      </c>
      <c r="K17">
        <v>0.52800000000000002</v>
      </c>
      <c r="L17">
        <v>28.799999999999997</v>
      </c>
    </row>
    <row r="18" spans="1:12" ht="13.75" customHeight="1" x14ac:dyDescent="0.35">
      <c r="A18" s="2">
        <v>4911</v>
      </c>
      <c r="B18" s="2" t="s">
        <v>5</v>
      </c>
      <c r="C18" s="3">
        <v>9101</v>
      </c>
      <c r="D18" s="2" t="s">
        <v>2288</v>
      </c>
      <c r="E18" s="2" t="s">
        <v>18</v>
      </c>
      <c r="F18" s="2" t="s">
        <v>5</v>
      </c>
      <c r="G18" s="2" t="s">
        <v>2294</v>
      </c>
      <c r="H18" s="81" t="s">
        <v>2392</v>
      </c>
      <c r="I18">
        <v>6.29</v>
      </c>
      <c r="J18">
        <v>5.03</v>
      </c>
      <c r="K18">
        <v>0.52800000000000002</v>
      </c>
      <c r="L18">
        <v>28.799999999999997</v>
      </c>
    </row>
    <row r="19" spans="1:12" ht="13.75" customHeight="1" x14ac:dyDescent="0.35">
      <c r="A19" s="2">
        <v>4912</v>
      </c>
      <c r="B19" s="2" t="s">
        <v>5</v>
      </c>
      <c r="C19" s="3">
        <v>9101</v>
      </c>
      <c r="D19" s="2" t="s">
        <v>2288</v>
      </c>
      <c r="E19" s="2" t="s">
        <v>18</v>
      </c>
      <c r="F19" s="2" t="s">
        <v>5</v>
      </c>
      <c r="G19" s="2" t="s">
        <v>2293</v>
      </c>
      <c r="H19" s="81" t="s">
        <v>2393</v>
      </c>
      <c r="I19">
        <v>6.29</v>
      </c>
      <c r="J19">
        <v>5.03</v>
      </c>
      <c r="K19">
        <v>0.52800000000000002</v>
      </c>
      <c r="L19">
        <v>28.799999999999997</v>
      </c>
    </row>
    <row r="20" spans="1:12" ht="13.75" customHeight="1" x14ac:dyDescent="0.35">
      <c r="A20" s="2">
        <v>4920</v>
      </c>
      <c r="B20" s="2" t="s">
        <v>5</v>
      </c>
      <c r="C20" s="3">
        <v>9101</v>
      </c>
      <c r="D20" s="2" t="s">
        <v>2288</v>
      </c>
      <c r="E20" s="2" t="s">
        <v>18</v>
      </c>
      <c r="F20" s="2" t="s">
        <v>5</v>
      </c>
      <c r="G20" s="2" t="s">
        <v>2078</v>
      </c>
      <c r="H20" s="81" t="s">
        <v>2394</v>
      </c>
      <c r="I20">
        <v>6.29</v>
      </c>
      <c r="J20">
        <v>5.03</v>
      </c>
      <c r="K20">
        <v>0.52800000000000002</v>
      </c>
      <c r="L20">
        <v>28.799999999999997</v>
      </c>
    </row>
    <row r="21" spans="1:12" ht="13.75" customHeight="1" x14ac:dyDescent="0.35">
      <c r="A21" s="2">
        <v>4921</v>
      </c>
      <c r="B21" s="2" t="s">
        <v>5</v>
      </c>
      <c r="C21" s="3">
        <v>9101</v>
      </c>
      <c r="D21" s="2" t="s">
        <v>2288</v>
      </c>
      <c r="E21" s="2" t="s">
        <v>18</v>
      </c>
      <c r="F21" s="2" t="s">
        <v>5</v>
      </c>
      <c r="G21" s="2" t="s">
        <v>2077</v>
      </c>
      <c r="H21" s="81" t="s">
        <v>2395</v>
      </c>
      <c r="I21">
        <v>6.29</v>
      </c>
      <c r="J21">
        <v>5.03</v>
      </c>
      <c r="K21">
        <v>0.52800000000000002</v>
      </c>
      <c r="L21">
        <v>28.799999999999997</v>
      </c>
    </row>
    <row r="22" spans="1:12" ht="13.75" customHeight="1" x14ac:dyDescent="0.35">
      <c r="A22" s="2">
        <v>4923</v>
      </c>
      <c r="B22" s="2" t="s">
        <v>5</v>
      </c>
      <c r="C22" s="3">
        <v>9101</v>
      </c>
      <c r="D22" s="2" t="s">
        <v>2288</v>
      </c>
      <c r="E22" s="2" t="s">
        <v>18</v>
      </c>
      <c r="F22" s="2" t="s">
        <v>5</v>
      </c>
      <c r="G22" s="2" t="s">
        <v>2075</v>
      </c>
      <c r="H22" s="81" t="s">
        <v>2396</v>
      </c>
      <c r="I22">
        <v>6.29</v>
      </c>
      <c r="J22">
        <v>5.03</v>
      </c>
      <c r="K22">
        <v>0.52800000000000002</v>
      </c>
      <c r="L22">
        <v>28.799999999999997</v>
      </c>
    </row>
    <row r="23" spans="1:12" ht="13.75" customHeight="1" x14ac:dyDescent="0.35">
      <c r="A23" s="2">
        <v>4931</v>
      </c>
      <c r="B23" s="2" t="s">
        <v>5</v>
      </c>
      <c r="C23" s="3">
        <v>9101</v>
      </c>
      <c r="D23" s="2" t="s">
        <v>2288</v>
      </c>
      <c r="E23" s="2" t="s">
        <v>18</v>
      </c>
      <c r="F23" s="2" t="s">
        <v>5</v>
      </c>
      <c r="G23" s="2" t="s">
        <v>2071</v>
      </c>
      <c r="H23" s="81" t="s">
        <v>2397</v>
      </c>
      <c r="I23">
        <v>6.29</v>
      </c>
      <c r="J23">
        <v>5.03</v>
      </c>
      <c r="K23">
        <v>0.52800000000000002</v>
      </c>
      <c r="L23">
        <v>28.799999999999997</v>
      </c>
    </row>
    <row r="24" spans="1:12" ht="13.75" customHeight="1" x14ac:dyDescent="0.35">
      <c r="A24" s="2">
        <v>4932</v>
      </c>
      <c r="B24" s="2" t="s">
        <v>5</v>
      </c>
      <c r="C24" s="3">
        <v>9101</v>
      </c>
      <c r="D24" s="2" t="s">
        <v>2288</v>
      </c>
      <c r="E24" s="2" t="s">
        <v>18</v>
      </c>
      <c r="F24" s="2" t="s">
        <v>5</v>
      </c>
      <c r="G24" s="2" t="s">
        <v>2070</v>
      </c>
      <c r="H24" s="81" t="s">
        <v>2398</v>
      </c>
      <c r="I24">
        <v>6.29</v>
      </c>
      <c r="J24">
        <v>5.03</v>
      </c>
      <c r="K24">
        <v>0.52800000000000002</v>
      </c>
      <c r="L24">
        <v>28.799999999999997</v>
      </c>
    </row>
    <row r="25" spans="1:12" ht="13.75" customHeight="1" x14ac:dyDescent="0.35">
      <c r="A25" s="2">
        <v>4941</v>
      </c>
      <c r="B25" s="2" t="s">
        <v>5</v>
      </c>
      <c r="C25" s="3">
        <v>9101</v>
      </c>
      <c r="D25" s="2" t="s">
        <v>2288</v>
      </c>
      <c r="E25" s="2" t="s">
        <v>18</v>
      </c>
      <c r="F25" s="2" t="s">
        <v>5</v>
      </c>
      <c r="G25" s="2" t="s">
        <v>2292</v>
      </c>
      <c r="H25" s="81" t="s">
        <v>2399</v>
      </c>
      <c r="I25">
        <v>6.29</v>
      </c>
      <c r="J25">
        <v>5.03</v>
      </c>
      <c r="K25">
        <v>0.52800000000000002</v>
      </c>
      <c r="L25">
        <v>28.799999999999997</v>
      </c>
    </row>
    <row r="26" spans="1:12" ht="13.75" customHeight="1" x14ac:dyDescent="0.35">
      <c r="A26" s="2">
        <v>4942</v>
      </c>
      <c r="B26" s="2" t="s">
        <v>5</v>
      </c>
      <c r="C26" s="3">
        <v>9101</v>
      </c>
      <c r="D26" s="2" t="s">
        <v>2288</v>
      </c>
      <c r="E26" s="2" t="s">
        <v>18</v>
      </c>
      <c r="F26" s="2" t="s">
        <v>5</v>
      </c>
      <c r="G26" s="2" t="s">
        <v>2068</v>
      </c>
      <c r="H26" s="81" t="s">
        <v>2400</v>
      </c>
      <c r="I26">
        <v>6.29</v>
      </c>
      <c r="J26">
        <v>5.03</v>
      </c>
      <c r="K26">
        <v>0.52800000000000002</v>
      </c>
      <c r="L26">
        <v>28.799999999999997</v>
      </c>
    </row>
    <row r="27" spans="1:12" ht="13.75" customHeight="1" x14ac:dyDescent="0.35">
      <c r="A27" s="2">
        <v>4970</v>
      </c>
      <c r="B27" s="2" t="s">
        <v>5</v>
      </c>
      <c r="C27" s="3">
        <v>9101</v>
      </c>
      <c r="D27" s="2" t="s">
        <v>2288</v>
      </c>
      <c r="E27" s="2" t="s">
        <v>18</v>
      </c>
      <c r="F27" s="2" t="s">
        <v>5</v>
      </c>
      <c r="G27" s="2" t="s">
        <v>2291</v>
      </c>
      <c r="H27" s="81" t="s">
        <v>2401</v>
      </c>
      <c r="I27">
        <v>6.29</v>
      </c>
      <c r="J27">
        <v>5.03</v>
      </c>
      <c r="K27">
        <v>0.52800000000000002</v>
      </c>
      <c r="L27">
        <v>28.799999999999997</v>
      </c>
    </row>
    <row r="28" spans="1:12" ht="13.75" customHeight="1" x14ac:dyDescent="0.35">
      <c r="A28" s="2">
        <v>4971</v>
      </c>
      <c r="B28" s="2" t="s">
        <v>5</v>
      </c>
      <c r="C28" s="3">
        <v>9101</v>
      </c>
      <c r="D28" s="2" t="s">
        <v>2288</v>
      </c>
      <c r="E28" s="2" t="s">
        <v>18</v>
      </c>
      <c r="F28" s="2" t="s">
        <v>5</v>
      </c>
      <c r="G28" s="2" t="s">
        <v>2290</v>
      </c>
      <c r="H28" s="81" t="s">
        <v>2402</v>
      </c>
      <c r="I28">
        <v>6.29</v>
      </c>
      <c r="J28">
        <v>5.03</v>
      </c>
      <c r="K28">
        <v>0.52800000000000002</v>
      </c>
      <c r="L28">
        <v>28.799999999999997</v>
      </c>
    </row>
    <row r="29" spans="1:12" ht="13.75" customHeight="1" x14ac:dyDescent="0.35">
      <c r="A29" s="2">
        <v>4972</v>
      </c>
      <c r="B29" s="2" t="s">
        <v>5</v>
      </c>
      <c r="C29" s="3">
        <v>9101</v>
      </c>
      <c r="D29" s="2" t="s">
        <v>2288</v>
      </c>
      <c r="E29" s="2" t="s">
        <v>18</v>
      </c>
      <c r="F29" s="2" t="s">
        <v>5</v>
      </c>
      <c r="G29" s="2" t="s">
        <v>2289</v>
      </c>
      <c r="H29" s="81" t="s">
        <v>2403</v>
      </c>
      <c r="I29">
        <v>6.29</v>
      </c>
      <c r="J29">
        <v>5.03</v>
      </c>
      <c r="K29">
        <v>0.52800000000000002</v>
      </c>
      <c r="L29">
        <v>28.799999999999997</v>
      </c>
    </row>
    <row r="30" spans="1:12" ht="13.75" customHeight="1" x14ac:dyDescent="0.35">
      <c r="A30" s="2">
        <v>4973</v>
      </c>
      <c r="B30" s="2" t="s">
        <v>5</v>
      </c>
      <c r="C30" s="3">
        <v>9101</v>
      </c>
      <c r="D30" s="2" t="s">
        <v>2288</v>
      </c>
      <c r="E30" s="2" t="s">
        <v>18</v>
      </c>
      <c r="F30" s="2" t="s">
        <v>5</v>
      </c>
      <c r="G30" s="2" t="s">
        <v>948</v>
      </c>
      <c r="H30" s="81" t="s">
        <v>2404</v>
      </c>
      <c r="I30">
        <v>6.29</v>
      </c>
      <c r="J30">
        <v>5.03</v>
      </c>
      <c r="K30">
        <v>0.52800000000000002</v>
      </c>
      <c r="L30">
        <v>28.799999999999997</v>
      </c>
    </row>
    <row r="31" spans="1:12" ht="13.75" customHeight="1" x14ac:dyDescent="0.35">
      <c r="A31" s="2">
        <v>4982</v>
      </c>
      <c r="B31" s="2" t="s">
        <v>5</v>
      </c>
      <c r="C31" s="3">
        <v>9101</v>
      </c>
      <c r="D31" s="2" t="s">
        <v>2288</v>
      </c>
      <c r="E31" s="2" t="s">
        <v>18</v>
      </c>
      <c r="F31" s="2" t="s">
        <v>5</v>
      </c>
      <c r="G31" s="2" t="s">
        <v>2056</v>
      </c>
      <c r="H31" s="81" t="s">
        <v>2405</v>
      </c>
      <c r="I31">
        <v>6.29</v>
      </c>
      <c r="J31">
        <v>5.03</v>
      </c>
      <c r="K31">
        <v>0.52800000000000002</v>
      </c>
      <c r="L31">
        <v>28.799999999999997</v>
      </c>
    </row>
    <row r="32" spans="1:12" ht="13.75" customHeight="1" x14ac:dyDescent="0.35">
      <c r="A32" s="2">
        <v>4983</v>
      </c>
      <c r="B32" s="2" t="s">
        <v>5</v>
      </c>
      <c r="C32" s="3">
        <v>9101</v>
      </c>
      <c r="D32" s="2" t="s">
        <v>2288</v>
      </c>
      <c r="E32" s="2" t="s">
        <v>18</v>
      </c>
      <c r="F32" s="2" t="s">
        <v>5</v>
      </c>
      <c r="G32" s="2" t="s">
        <v>2055</v>
      </c>
      <c r="H32" s="81" t="s">
        <v>2406</v>
      </c>
      <c r="I32">
        <v>6.29</v>
      </c>
      <c r="J32">
        <v>5.03</v>
      </c>
      <c r="K32">
        <v>0.52800000000000002</v>
      </c>
      <c r="L32">
        <v>28.799999999999997</v>
      </c>
    </row>
    <row r="33" spans="1:12" ht="13.75" customHeight="1" x14ac:dyDescent="0.35">
      <c r="A33" s="2">
        <v>5630</v>
      </c>
      <c r="B33" s="2" t="s">
        <v>10</v>
      </c>
      <c r="C33" s="3">
        <v>9151</v>
      </c>
      <c r="D33" s="2" t="s">
        <v>2287</v>
      </c>
      <c r="E33" s="2" t="s">
        <v>18</v>
      </c>
      <c r="F33" s="2" t="s">
        <v>10</v>
      </c>
      <c r="G33" s="2" t="s">
        <v>803</v>
      </c>
      <c r="H33" s="81" t="s">
        <v>2407</v>
      </c>
      <c r="I33">
        <v>6.59</v>
      </c>
      <c r="J33">
        <v>5.27</v>
      </c>
      <c r="K33">
        <v>0.35699999999999998</v>
      </c>
      <c r="L33">
        <v>27.599999999999998</v>
      </c>
    </row>
    <row r="34" spans="1:12" ht="13.75" customHeight="1" x14ac:dyDescent="0.35">
      <c r="A34" s="2">
        <v>3334</v>
      </c>
      <c r="B34" s="2" t="s">
        <v>5</v>
      </c>
      <c r="C34" s="3">
        <v>9201</v>
      </c>
      <c r="D34" s="2" t="s">
        <v>2014</v>
      </c>
      <c r="E34" s="2" t="s">
        <v>18</v>
      </c>
      <c r="F34" s="2" t="s">
        <v>5</v>
      </c>
      <c r="G34" s="2" t="s">
        <v>1152</v>
      </c>
      <c r="H34" s="81" t="s">
        <v>2408</v>
      </c>
      <c r="I34">
        <v>6.29</v>
      </c>
      <c r="J34">
        <v>5.03</v>
      </c>
      <c r="K34">
        <v>0.52800000000000002</v>
      </c>
      <c r="L34">
        <v>26.160000000000004</v>
      </c>
    </row>
    <row r="35" spans="1:12" ht="13.75" customHeight="1" x14ac:dyDescent="0.35">
      <c r="A35" s="2">
        <v>3335</v>
      </c>
      <c r="B35" s="2" t="s">
        <v>5</v>
      </c>
      <c r="C35" s="3">
        <v>9201</v>
      </c>
      <c r="D35" s="2" t="s">
        <v>2014</v>
      </c>
      <c r="E35" s="2" t="s">
        <v>18</v>
      </c>
      <c r="F35" s="2" t="s">
        <v>5</v>
      </c>
      <c r="G35" s="2" t="s">
        <v>2286</v>
      </c>
      <c r="H35" s="81" t="s">
        <v>2409</v>
      </c>
      <c r="I35">
        <v>6.29</v>
      </c>
      <c r="J35">
        <v>5.03</v>
      </c>
      <c r="K35">
        <v>0.52800000000000002</v>
      </c>
      <c r="L35">
        <v>26.160000000000004</v>
      </c>
    </row>
    <row r="36" spans="1:12" ht="13.75" customHeight="1" x14ac:dyDescent="0.35">
      <c r="A36" s="2">
        <v>3343</v>
      </c>
      <c r="B36" s="2" t="s">
        <v>5</v>
      </c>
      <c r="C36" s="3">
        <v>9201</v>
      </c>
      <c r="D36" s="2" t="s">
        <v>2014</v>
      </c>
      <c r="E36" s="2" t="s">
        <v>18</v>
      </c>
      <c r="F36" s="2" t="s">
        <v>8</v>
      </c>
      <c r="G36" s="2" t="s">
        <v>1149</v>
      </c>
      <c r="H36" s="81" t="s">
        <v>2410</v>
      </c>
      <c r="I36">
        <v>6.29</v>
      </c>
      <c r="J36">
        <v>5.03</v>
      </c>
      <c r="K36">
        <v>0.52800000000000002</v>
      </c>
      <c r="L36">
        <v>26.160000000000004</v>
      </c>
    </row>
    <row r="37" spans="1:12" ht="13.75" customHeight="1" x14ac:dyDescent="0.35">
      <c r="A37" s="2">
        <v>3352</v>
      </c>
      <c r="B37" s="2" t="s">
        <v>5</v>
      </c>
      <c r="C37" s="3">
        <v>9201</v>
      </c>
      <c r="D37" s="2" t="s">
        <v>2014</v>
      </c>
      <c r="E37" s="2" t="s">
        <v>18</v>
      </c>
      <c r="F37" s="2" t="s">
        <v>8</v>
      </c>
      <c r="G37" s="2" t="s">
        <v>1146</v>
      </c>
      <c r="H37" s="81" t="s">
        <v>2411</v>
      </c>
      <c r="I37">
        <v>6.29</v>
      </c>
      <c r="J37">
        <v>5.03</v>
      </c>
      <c r="K37">
        <v>0.52800000000000002</v>
      </c>
      <c r="L37">
        <v>26.160000000000004</v>
      </c>
    </row>
    <row r="38" spans="1:12" ht="13.75" customHeight="1" x14ac:dyDescent="0.35">
      <c r="A38" s="2">
        <v>4020</v>
      </c>
      <c r="B38" s="2" t="s">
        <v>5</v>
      </c>
      <c r="C38" s="3">
        <v>9201</v>
      </c>
      <c r="D38" s="2" t="s">
        <v>2014</v>
      </c>
      <c r="E38" s="2" t="s">
        <v>18</v>
      </c>
      <c r="F38" s="2" t="s">
        <v>5</v>
      </c>
      <c r="G38" s="2" t="s">
        <v>14</v>
      </c>
      <c r="H38" s="81" t="s">
        <v>2412</v>
      </c>
      <c r="I38">
        <v>6.29</v>
      </c>
      <c r="J38">
        <v>5.03</v>
      </c>
      <c r="K38">
        <v>0.52800000000000002</v>
      </c>
      <c r="L38">
        <v>26.160000000000004</v>
      </c>
    </row>
    <row r="39" spans="1:12" ht="13.75" customHeight="1" x14ac:dyDescent="0.35">
      <c r="A39" s="2">
        <v>4030</v>
      </c>
      <c r="B39" s="2" t="s">
        <v>5</v>
      </c>
      <c r="C39" s="3">
        <v>9201</v>
      </c>
      <c r="D39" s="2" t="s">
        <v>2014</v>
      </c>
      <c r="E39" s="2" t="s">
        <v>18</v>
      </c>
      <c r="F39" s="2" t="s">
        <v>5</v>
      </c>
      <c r="G39" s="2" t="s">
        <v>14</v>
      </c>
      <c r="H39" s="81" t="s">
        <v>2413</v>
      </c>
      <c r="I39">
        <v>6.29</v>
      </c>
      <c r="J39">
        <v>5.03</v>
      </c>
      <c r="K39">
        <v>0.52800000000000002</v>
      </c>
      <c r="L39">
        <v>26.160000000000004</v>
      </c>
    </row>
    <row r="40" spans="1:12" ht="13.75" customHeight="1" x14ac:dyDescent="0.35">
      <c r="A40" s="2">
        <v>4050</v>
      </c>
      <c r="B40" s="2" t="s">
        <v>5</v>
      </c>
      <c r="C40" s="3">
        <v>9201</v>
      </c>
      <c r="D40" s="2" t="s">
        <v>2014</v>
      </c>
      <c r="E40" s="2" t="s">
        <v>18</v>
      </c>
      <c r="F40" s="2" t="s">
        <v>5</v>
      </c>
      <c r="G40" s="2" t="s">
        <v>472</v>
      </c>
      <c r="H40" s="81" t="s">
        <v>2414</v>
      </c>
      <c r="I40">
        <v>6.29</v>
      </c>
      <c r="J40">
        <v>5.03</v>
      </c>
      <c r="K40">
        <v>0.52800000000000002</v>
      </c>
      <c r="L40">
        <v>26.160000000000004</v>
      </c>
    </row>
    <row r="41" spans="1:12" ht="13.75" customHeight="1" x14ac:dyDescent="0.35">
      <c r="A41" s="2">
        <v>4052</v>
      </c>
      <c r="B41" s="2" t="s">
        <v>5</v>
      </c>
      <c r="C41" s="3">
        <v>9201</v>
      </c>
      <c r="D41" s="2" t="s">
        <v>2014</v>
      </c>
      <c r="E41" s="2" t="s">
        <v>18</v>
      </c>
      <c r="F41" s="2" t="s">
        <v>5</v>
      </c>
      <c r="G41" s="2" t="s">
        <v>471</v>
      </c>
      <c r="H41" s="81" t="s">
        <v>2415</v>
      </c>
      <c r="I41">
        <v>6.29</v>
      </c>
      <c r="J41">
        <v>5.03</v>
      </c>
      <c r="K41">
        <v>0.52800000000000002</v>
      </c>
      <c r="L41">
        <v>26.160000000000004</v>
      </c>
    </row>
    <row r="42" spans="1:12" ht="13.75" customHeight="1" x14ac:dyDescent="0.35">
      <c r="A42" s="2">
        <v>4053</v>
      </c>
      <c r="B42" s="2" t="s">
        <v>5</v>
      </c>
      <c r="C42" s="3">
        <v>9201</v>
      </c>
      <c r="D42" s="2" t="s">
        <v>2014</v>
      </c>
      <c r="E42" s="2" t="s">
        <v>18</v>
      </c>
      <c r="F42" s="2" t="s">
        <v>5</v>
      </c>
      <c r="G42" s="2" t="s">
        <v>470</v>
      </c>
      <c r="H42" s="81" t="s">
        <v>2416</v>
      </c>
      <c r="I42">
        <v>6.29</v>
      </c>
      <c r="J42">
        <v>5.03</v>
      </c>
      <c r="K42">
        <v>0.52800000000000002</v>
      </c>
      <c r="L42">
        <v>26.160000000000004</v>
      </c>
    </row>
    <row r="43" spans="1:12" ht="13.75" customHeight="1" x14ac:dyDescent="0.35">
      <c r="A43" s="2">
        <v>4055</v>
      </c>
      <c r="B43" s="2" t="s">
        <v>5</v>
      </c>
      <c r="C43" s="3">
        <v>9201</v>
      </c>
      <c r="D43" s="2" t="s">
        <v>2014</v>
      </c>
      <c r="E43" s="2" t="s">
        <v>18</v>
      </c>
      <c r="F43" s="2" t="s">
        <v>5</v>
      </c>
      <c r="G43" s="2" t="s">
        <v>469</v>
      </c>
      <c r="H43" s="81" t="s">
        <v>2417</v>
      </c>
      <c r="I43">
        <v>6.29</v>
      </c>
      <c r="J43">
        <v>5.03</v>
      </c>
      <c r="K43">
        <v>0.52800000000000002</v>
      </c>
      <c r="L43">
        <v>26.160000000000004</v>
      </c>
    </row>
    <row r="44" spans="1:12" ht="13.75" customHeight="1" x14ac:dyDescent="0.35">
      <c r="A44" s="2">
        <v>4060</v>
      </c>
      <c r="B44" s="2" t="s">
        <v>5</v>
      </c>
      <c r="C44" s="3">
        <v>9201</v>
      </c>
      <c r="D44" s="2" t="s">
        <v>2014</v>
      </c>
      <c r="E44" s="2" t="s">
        <v>18</v>
      </c>
      <c r="F44" s="2" t="s">
        <v>5</v>
      </c>
      <c r="G44" s="2" t="s">
        <v>468</v>
      </c>
      <c r="H44" s="81" t="s">
        <v>2418</v>
      </c>
      <c r="I44">
        <v>6.29</v>
      </c>
      <c r="J44">
        <v>5.03</v>
      </c>
      <c r="K44">
        <v>0.52800000000000002</v>
      </c>
      <c r="L44">
        <v>26.160000000000004</v>
      </c>
    </row>
    <row r="45" spans="1:12" ht="13.75" customHeight="1" x14ac:dyDescent="0.35">
      <c r="A45" s="2">
        <v>4061</v>
      </c>
      <c r="B45" s="2" t="s">
        <v>5</v>
      </c>
      <c r="C45" s="3">
        <v>9201</v>
      </c>
      <c r="D45" s="2" t="s">
        <v>2014</v>
      </c>
      <c r="E45" s="2" t="s">
        <v>18</v>
      </c>
      <c r="F45" s="2" t="s">
        <v>5</v>
      </c>
      <c r="G45" s="2" t="s">
        <v>467</v>
      </c>
      <c r="H45" s="81" t="s">
        <v>2419</v>
      </c>
      <c r="I45">
        <v>6.29</v>
      </c>
      <c r="J45">
        <v>5.03</v>
      </c>
      <c r="K45">
        <v>0.52800000000000002</v>
      </c>
      <c r="L45">
        <v>26.160000000000004</v>
      </c>
    </row>
    <row r="46" spans="1:12" ht="13.75" customHeight="1" x14ac:dyDescent="0.35">
      <c r="A46" s="2">
        <v>4062</v>
      </c>
      <c r="B46" s="2" t="s">
        <v>5</v>
      </c>
      <c r="C46" s="3">
        <v>9201</v>
      </c>
      <c r="D46" s="2" t="s">
        <v>2014</v>
      </c>
      <c r="E46" s="2" t="s">
        <v>18</v>
      </c>
      <c r="F46" s="2" t="s">
        <v>5</v>
      </c>
      <c r="G46" s="2" t="s">
        <v>466</v>
      </c>
      <c r="H46" s="81" t="s">
        <v>2420</v>
      </c>
      <c r="I46">
        <v>6.29</v>
      </c>
      <c r="J46">
        <v>5.03</v>
      </c>
      <c r="K46">
        <v>0.52800000000000002</v>
      </c>
      <c r="L46">
        <v>26.160000000000004</v>
      </c>
    </row>
    <row r="47" spans="1:12" ht="13.75" customHeight="1" x14ac:dyDescent="0.35">
      <c r="A47" s="2">
        <v>4063</v>
      </c>
      <c r="B47" s="2" t="s">
        <v>5</v>
      </c>
      <c r="C47" s="3">
        <v>9201</v>
      </c>
      <c r="D47" s="2" t="s">
        <v>2014</v>
      </c>
      <c r="E47" s="2" t="s">
        <v>18</v>
      </c>
      <c r="F47" s="2" t="s">
        <v>5</v>
      </c>
      <c r="G47" s="2" t="s">
        <v>2285</v>
      </c>
      <c r="H47" s="81" t="s">
        <v>2421</v>
      </c>
      <c r="I47">
        <v>6.29</v>
      </c>
      <c r="J47">
        <v>5.03</v>
      </c>
      <c r="K47">
        <v>0.52800000000000002</v>
      </c>
      <c r="L47">
        <v>26.160000000000004</v>
      </c>
    </row>
    <row r="48" spans="1:12" ht="13.75" customHeight="1" x14ac:dyDescent="0.35">
      <c r="A48" s="2">
        <v>4064</v>
      </c>
      <c r="B48" s="2" t="s">
        <v>5</v>
      </c>
      <c r="C48" s="3">
        <v>9201</v>
      </c>
      <c r="D48" s="2" t="s">
        <v>2014</v>
      </c>
      <c r="E48" s="2" t="s">
        <v>18</v>
      </c>
      <c r="F48" s="2" t="s">
        <v>5</v>
      </c>
      <c r="G48" s="2" t="s">
        <v>2284</v>
      </c>
      <c r="H48" s="81" t="s">
        <v>2422</v>
      </c>
      <c r="I48">
        <v>6.29</v>
      </c>
      <c r="J48">
        <v>5.03</v>
      </c>
      <c r="K48">
        <v>0.52800000000000002</v>
      </c>
      <c r="L48">
        <v>26.160000000000004</v>
      </c>
    </row>
    <row r="49" spans="1:12" ht="13.75" customHeight="1" x14ac:dyDescent="0.35">
      <c r="A49" s="2">
        <v>4070</v>
      </c>
      <c r="B49" s="2" t="s">
        <v>5</v>
      </c>
      <c r="C49" s="3">
        <v>9201</v>
      </c>
      <c r="D49" s="2" t="s">
        <v>2014</v>
      </c>
      <c r="E49" s="2" t="s">
        <v>18</v>
      </c>
      <c r="F49" s="2" t="s">
        <v>5</v>
      </c>
      <c r="G49" s="2" t="s">
        <v>2283</v>
      </c>
      <c r="H49" s="81" t="s">
        <v>2423</v>
      </c>
      <c r="I49">
        <v>6.29</v>
      </c>
      <c r="J49">
        <v>5.03</v>
      </c>
      <c r="K49">
        <v>0.52800000000000002</v>
      </c>
      <c r="L49">
        <v>26.160000000000004</v>
      </c>
    </row>
    <row r="50" spans="1:12" ht="13.75" customHeight="1" x14ac:dyDescent="0.35">
      <c r="A50" s="2">
        <v>4072</v>
      </c>
      <c r="B50" s="2" t="s">
        <v>5</v>
      </c>
      <c r="C50" s="3">
        <v>9201</v>
      </c>
      <c r="D50" s="2" t="s">
        <v>2014</v>
      </c>
      <c r="E50" s="2" t="s">
        <v>18</v>
      </c>
      <c r="F50" s="2" t="s">
        <v>5</v>
      </c>
      <c r="G50" s="2" t="s">
        <v>465</v>
      </c>
      <c r="H50" s="81" t="s">
        <v>2424</v>
      </c>
      <c r="I50">
        <v>6.29</v>
      </c>
      <c r="J50">
        <v>5.03</v>
      </c>
      <c r="K50">
        <v>0.52800000000000002</v>
      </c>
      <c r="L50">
        <v>26.160000000000004</v>
      </c>
    </row>
    <row r="51" spans="1:12" ht="13.75" customHeight="1" x14ac:dyDescent="0.35">
      <c r="A51" s="2">
        <v>4073</v>
      </c>
      <c r="B51" s="2" t="s">
        <v>5</v>
      </c>
      <c r="C51" s="3">
        <v>9201</v>
      </c>
      <c r="D51" s="2" t="s">
        <v>2014</v>
      </c>
      <c r="E51" s="2" t="s">
        <v>18</v>
      </c>
      <c r="F51" s="2" t="s">
        <v>5</v>
      </c>
      <c r="G51" s="2" t="s">
        <v>464</v>
      </c>
      <c r="H51" s="81" t="s">
        <v>2425</v>
      </c>
      <c r="I51">
        <v>6.29</v>
      </c>
      <c r="J51">
        <v>5.03</v>
      </c>
      <c r="K51">
        <v>0.52800000000000002</v>
      </c>
      <c r="L51">
        <v>26.160000000000004</v>
      </c>
    </row>
    <row r="52" spans="1:12" ht="13.75" customHeight="1" x14ac:dyDescent="0.35">
      <c r="A52" s="2">
        <v>4074</v>
      </c>
      <c r="B52" s="2" t="s">
        <v>5</v>
      </c>
      <c r="C52" s="3">
        <v>9201</v>
      </c>
      <c r="D52" s="2" t="s">
        <v>2014</v>
      </c>
      <c r="E52" s="2" t="s">
        <v>18</v>
      </c>
      <c r="F52" s="2" t="s">
        <v>5</v>
      </c>
      <c r="G52" s="2" t="s">
        <v>2282</v>
      </c>
      <c r="H52" s="81" t="s">
        <v>2426</v>
      </c>
      <c r="I52">
        <v>6.29</v>
      </c>
      <c r="J52">
        <v>5.03</v>
      </c>
      <c r="K52">
        <v>0.52800000000000002</v>
      </c>
      <c r="L52">
        <v>26.160000000000004</v>
      </c>
    </row>
    <row r="53" spans="1:12" ht="13.75" customHeight="1" x14ac:dyDescent="0.35">
      <c r="A53" s="2">
        <v>4075</v>
      </c>
      <c r="B53" s="2" t="s">
        <v>5</v>
      </c>
      <c r="C53" s="3">
        <v>9201</v>
      </c>
      <c r="D53" s="2" t="s">
        <v>2014</v>
      </c>
      <c r="E53" s="2" t="s">
        <v>18</v>
      </c>
      <c r="F53" s="2" t="s">
        <v>5</v>
      </c>
      <c r="G53" s="2" t="s">
        <v>2281</v>
      </c>
      <c r="H53" s="81" t="s">
        <v>2427</v>
      </c>
      <c r="I53">
        <v>6.29</v>
      </c>
      <c r="J53">
        <v>5.03</v>
      </c>
      <c r="K53">
        <v>0.52800000000000002</v>
      </c>
      <c r="L53">
        <v>26.160000000000004</v>
      </c>
    </row>
    <row r="54" spans="1:12" ht="13.75" customHeight="1" x14ac:dyDescent="0.35">
      <c r="A54" s="2">
        <v>4076</v>
      </c>
      <c r="B54" s="2" t="s">
        <v>5</v>
      </c>
      <c r="C54" s="3">
        <v>9201</v>
      </c>
      <c r="D54" s="2" t="s">
        <v>2014</v>
      </c>
      <c r="E54" s="2" t="s">
        <v>18</v>
      </c>
      <c r="F54" s="2" t="s">
        <v>5</v>
      </c>
      <c r="G54" s="2" t="s">
        <v>2280</v>
      </c>
      <c r="H54" s="81" t="s">
        <v>2428</v>
      </c>
      <c r="I54">
        <v>6.29</v>
      </c>
      <c r="J54">
        <v>5.03</v>
      </c>
      <c r="K54">
        <v>0.52800000000000002</v>
      </c>
      <c r="L54">
        <v>26.160000000000004</v>
      </c>
    </row>
    <row r="55" spans="1:12" ht="13.75" customHeight="1" x14ac:dyDescent="0.35">
      <c r="A55" s="2">
        <v>4081</v>
      </c>
      <c r="B55" s="2" t="s">
        <v>5</v>
      </c>
      <c r="C55" s="3">
        <v>9201</v>
      </c>
      <c r="D55" s="2" t="s">
        <v>2014</v>
      </c>
      <c r="E55" s="2" t="s">
        <v>18</v>
      </c>
      <c r="F55" s="2" t="s">
        <v>5</v>
      </c>
      <c r="G55" s="2" t="s">
        <v>2279</v>
      </c>
      <c r="H55" s="81" t="s">
        <v>2429</v>
      </c>
      <c r="I55">
        <v>6.29</v>
      </c>
      <c r="J55">
        <v>5.03</v>
      </c>
      <c r="K55">
        <v>0.52800000000000002</v>
      </c>
      <c r="L55">
        <v>26.160000000000004</v>
      </c>
    </row>
    <row r="56" spans="1:12" ht="13.75" customHeight="1" x14ac:dyDescent="0.35">
      <c r="A56" s="2">
        <v>4082</v>
      </c>
      <c r="B56" s="2" t="s">
        <v>5</v>
      </c>
      <c r="C56" s="3">
        <v>9201</v>
      </c>
      <c r="D56" s="2" t="s">
        <v>2014</v>
      </c>
      <c r="E56" s="2" t="s">
        <v>18</v>
      </c>
      <c r="F56" s="2" t="s">
        <v>5</v>
      </c>
      <c r="G56" s="2" t="s">
        <v>2278</v>
      </c>
      <c r="H56" s="81" t="s">
        <v>2430</v>
      </c>
      <c r="I56">
        <v>6.29</v>
      </c>
      <c r="J56">
        <v>5.03</v>
      </c>
      <c r="K56">
        <v>0.52800000000000002</v>
      </c>
      <c r="L56">
        <v>26.160000000000004</v>
      </c>
    </row>
    <row r="57" spans="1:12" ht="13.75" customHeight="1" x14ac:dyDescent="0.35">
      <c r="A57" s="2">
        <v>4083</v>
      </c>
      <c r="B57" s="2" t="s">
        <v>5</v>
      </c>
      <c r="C57" s="3">
        <v>9201</v>
      </c>
      <c r="D57" s="2" t="s">
        <v>2014</v>
      </c>
      <c r="E57" s="2" t="s">
        <v>18</v>
      </c>
      <c r="F57" s="2" t="s">
        <v>5</v>
      </c>
      <c r="G57" s="2" t="s">
        <v>2277</v>
      </c>
      <c r="H57" s="81" t="s">
        <v>2431</v>
      </c>
      <c r="I57">
        <v>6.29</v>
      </c>
      <c r="J57">
        <v>5.03</v>
      </c>
      <c r="K57">
        <v>0.52800000000000002</v>
      </c>
      <c r="L57">
        <v>26.160000000000004</v>
      </c>
    </row>
    <row r="58" spans="1:12" ht="13.75" customHeight="1" x14ac:dyDescent="0.35">
      <c r="A58" s="2">
        <v>4084</v>
      </c>
      <c r="B58" s="2" t="s">
        <v>5</v>
      </c>
      <c r="C58" s="3">
        <v>9201</v>
      </c>
      <c r="D58" s="2" t="s">
        <v>2014</v>
      </c>
      <c r="E58" s="2" t="s">
        <v>18</v>
      </c>
      <c r="F58" s="2" t="s">
        <v>5</v>
      </c>
      <c r="G58" s="2" t="s">
        <v>2276</v>
      </c>
      <c r="H58" s="81" t="s">
        <v>2432</v>
      </c>
      <c r="I58">
        <v>6.29</v>
      </c>
      <c r="J58">
        <v>5.03</v>
      </c>
      <c r="K58">
        <v>0.52800000000000002</v>
      </c>
      <c r="L58">
        <v>26.160000000000004</v>
      </c>
    </row>
    <row r="59" spans="1:12" ht="13.75" customHeight="1" x14ac:dyDescent="0.35">
      <c r="A59" s="2">
        <v>4085</v>
      </c>
      <c r="B59" s="2" t="s">
        <v>5</v>
      </c>
      <c r="C59" s="3">
        <v>9201</v>
      </c>
      <c r="D59" s="2" t="s">
        <v>2014</v>
      </c>
      <c r="E59" s="2" t="s">
        <v>18</v>
      </c>
      <c r="F59" s="2" t="s">
        <v>5</v>
      </c>
      <c r="G59" s="2" t="s">
        <v>2275</v>
      </c>
      <c r="H59" s="81" t="s">
        <v>2433</v>
      </c>
      <c r="I59">
        <v>6.29</v>
      </c>
      <c r="J59">
        <v>5.03</v>
      </c>
      <c r="K59">
        <v>0.52800000000000002</v>
      </c>
      <c r="L59">
        <v>26.160000000000004</v>
      </c>
    </row>
    <row r="60" spans="1:12" ht="13.75" customHeight="1" x14ac:dyDescent="0.35">
      <c r="A60" s="2">
        <v>4090</v>
      </c>
      <c r="B60" s="2" t="s">
        <v>5</v>
      </c>
      <c r="C60" s="3">
        <v>9201</v>
      </c>
      <c r="D60" s="2" t="s">
        <v>2014</v>
      </c>
      <c r="E60" s="2" t="s">
        <v>18</v>
      </c>
      <c r="F60" s="2" t="s">
        <v>5</v>
      </c>
      <c r="G60" s="2" t="s">
        <v>2274</v>
      </c>
      <c r="H60" s="81" t="s">
        <v>2434</v>
      </c>
      <c r="I60">
        <v>6.29</v>
      </c>
      <c r="J60">
        <v>5.03</v>
      </c>
      <c r="K60">
        <v>0.52800000000000002</v>
      </c>
      <c r="L60">
        <v>26.160000000000004</v>
      </c>
    </row>
    <row r="61" spans="1:12" ht="13.75" customHeight="1" x14ac:dyDescent="0.35">
      <c r="A61" s="2">
        <v>4091</v>
      </c>
      <c r="B61" s="2" t="s">
        <v>5</v>
      </c>
      <c r="C61" s="3">
        <v>9201</v>
      </c>
      <c r="D61" s="2" t="s">
        <v>2014</v>
      </c>
      <c r="E61" s="2" t="s">
        <v>18</v>
      </c>
      <c r="F61" s="2" t="s">
        <v>5</v>
      </c>
      <c r="G61" s="2" t="s">
        <v>2273</v>
      </c>
      <c r="H61" s="81" t="s">
        <v>2435</v>
      </c>
      <c r="I61">
        <v>6.29</v>
      </c>
      <c r="J61">
        <v>5.03</v>
      </c>
      <c r="K61">
        <v>0.52800000000000002</v>
      </c>
      <c r="L61">
        <v>26.160000000000004</v>
      </c>
    </row>
    <row r="62" spans="1:12" ht="13.75" customHeight="1" x14ac:dyDescent="0.35">
      <c r="A62" s="2">
        <v>4092</v>
      </c>
      <c r="B62" s="2" t="s">
        <v>5</v>
      </c>
      <c r="C62" s="3">
        <v>9201</v>
      </c>
      <c r="D62" s="2" t="s">
        <v>2014</v>
      </c>
      <c r="E62" s="2" t="s">
        <v>18</v>
      </c>
      <c r="F62" s="2" t="s">
        <v>5</v>
      </c>
      <c r="G62" s="2" t="s">
        <v>2272</v>
      </c>
      <c r="H62" s="81" t="s">
        <v>2436</v>
      </c>
      <c r="I62">
        <v>6.29</v>
      </c>
      <c r="J62">
        <v>5.03</v>
      </c>
      <c r="K62">
        <v>0.52800000000000002</v>
      </c>
      <c r="L62">
        <v>26.160000000000004</v>
      </c>
    </row>
    <row r="63" spans="1:12" ht="13.75" customHeight="1" x14ac:dyDescent="0.35">
      <c r="A63" s="2">
        <v>4100</v>
      </c>
      <c r="B63" s="2" t="s">
        <v>5</v>
      </c>
      <c r="C63" s="3">
        <v>9201</v>
      </c>
      <c r="D63" s="2" t="s">
        <v>2014</v>
      </c>
      <c r="E63" s="2" t="s">
        <v>18</v>
      </c>
      <c r="F63" s="2" t="s">
        <v>5</v>
      </c>
      <c r="G63" s="2" t="s">
        <v>463</v>
      </c>
      <c r="H63" s="81" t="s">
        <v>2437</v>
      </c>
      <c r="I63">
        <v>6.29</v>
      </c>
      <c r="J63">
        <v>5.03</v>
      </c>
      <c r="K63">
        <v>0.52800000000000002</v>
      </c>
      <c r="L63">
        <v>26.160000000000004</v>
      </c>
    </row>
    <row r="64" spans="1:12" ht="13.75" customHeight="1" x14ac:dyDescent="0.35">
      <c r="A64" s="2">
        <v>4101</v>
      </c>
      <c r="B64" s="2" t="s">
        <v>5</v>
      </c>
      <c r="C64" s="3">
        <v>9201</v>
      </c>
      <c r="D64" s="2" t="s">
        <v>2014</v>
      </c>
      <c r="E64" s="2" t="s">
        <v>18</v>
      </c>
      <c r="F64" s="2" t="s">
        <v>5</v>
      </c>
      <c r="G64" s="2" t="s">
        <v>2271</v>
      </c>
      <c r="H64" s="81" t="s">
        <v>2438</v>
      </c>
      <c r="I64">
        <v>6.29</v>
      </c>
      <c r="J64">
        <v>5.03</v>
      </c>
      <c r="K64">
        <v>0.52800000000000002</v>
      </c>
      <c r="L64">
        <v>26.160000000000004</v>
      </c>
    </row>
    <row r="65" spans="1:12" ht="13.75" customHeight="1" x14ac:dyDescent="0.35">
      <c r="A65" s="2">
        <v>4102</v>
      </c>
      <c r="B65" s="2" t="s">
        <v>5</v>
      </c>
      <c r="C65" s="3">
        <v>9201</v>
      </c>
      <c r="D65" s="2" t="s">
        <v>2014</v>
      </c>
      <c r="E65" s="2" t="s">
        <v>18</v>
      </c>
      <c r="F65" s="2" t="s">
        <v>5</v>
      </c>
      <c r="G65" s="2" t="s">
        <v>2270</v>
      </c>
      <c r="H65" s="81" t="s">
        <v>2439</v>
      </c>
      <c r="I65">
        <v>6.29</v>
      </c>
      <c r="J65">
        <v>5.03</v>
      </c>
      <c r="K65">
        <v>0.52800000000000002</v>
      </c>
      <c r="L65">
        <v>26.160000000000004</v>
      </c>
    </row>
    <row r="66" spans="1:12" ht="13.75" customHeight="1" x14ac:dyDescent="0.35">
      <c r="A66" s="2">
        <v>4111</v>
      </c>
      <c r="B66" s="2" t="s">
        <v>5</v>
      </c>
      <c r="C66" s="3">
        <v>9201</v>
      </c>
      <c r="D66" s="2" t="s">
        <v>2014</v>
      </c>
      <c r="E66" s="2" t="s">
        <v>18</v>
      </c>
      <c r="F66" s="2" t="s">
        <v>5</v>
      </c>
      <c r="G66" s="2" t="s">
        <v>462</v>
      </c>
      <c r="H66" s="81" t="s">
        <v>2440</v>
      </c>
      <c r="I66">
        <v>6.29</v>
      </c>
      <c r="J66">
        <v>5.03</v>
      </c>
      <c r="K66">
        <v>0.52800000000000002</v>
      </c>
      <c r="L66">
        <v>26.160000000000004</v>
      </c>
    </row>
    <row r="67" spans="1:12" ht="13.75" customHeight="1" x14ac:dyDescent="0.35">
      <c r="A67" s="2">
        <v>4112</v>
      </c>
      <c r="B67" s="2" t="s">
        <v>5</v>
      </c>
      <c r="C67" s="3">
        <v>9201</v>
      </c>
      <c r="D67" s="2" t="s">
        <v>2014</v>
      </c>
      <c r="E67" s="2" t="s">
        <v>18</v>
      </c>
      <c r="F67" s="2" t="s">
        <v>5</v>
      </c>
      <c r="G67" s="2" t="s">
        <v>919</v>
      </c>
      <c r="H67" s="81" t="s">
        <v>2441</v>
      </c>
      <c r="I67">
        <v>6.29</v>
      </c>
      <c r="J67">
        <v>5.03</v>
      </c>
      <c r="K67">
        <v>0.52800000000000002</v>
      </c>
      <c r="L67">
        <v>26.160000000000004</v>
      </c>
    </row>
    <row r="68" spans="1:12" ht="13.75" customHeight="1" x14ac:dyDescent="0.35">
      <c r="A68" s="2">
        <v>4113</v>
      </c>
      <c r="B68" s="2" t="s">
        <v>5</v>
      </c>
      <c r="C68" s="3">
        <v>9201</v>
      </c>
      <c r="D68" s="2" t="s">
        <v>2014</v>
      </c>
      <c r="E68" s="2" t="s">
        <v>18</v>
      </c>
      <c r="F68" s="2" t="s">
        <v>5</v>
      </c>
      <c r="G68" s="2" t="s">
        <v>2269</v>
      </c>
      <c r="H68" s="81" t="s">
        <v>2442</v>
      </c>
      <c r="I68">
        <v>6.29</v>
      </c>
      <c r="J68">
        <v>5.03</v>
      </c>
      <c r="K68">
        <v>0.52800000000000002</v>
      </c>
      <c r="L68">
        <v>26.160000000000004</v>
      </c>
    </row>
    <row r="69" spans="1:12" ht="13.75" customHeight="1" x14ac:dyDescent="0.35">
      <c r="A69" s="2">
        <v>4114</v>
      </c>
      <c r="B69" s="2" t="s">
        <v>5</v>
      </c>
      <c r="C69" s="3">
        <v>9201</v>
      </c>
      <c r="D69" s="2" t="s">
        <v>2014</v>
      </c>
      <c r="E69" s="2" t="s">
        <v>18</v>
      </c>
      <c r="F69" s="2" t="s">
        <v>5</v>
      </c>
      <c r="G69" s="2" t="s">
        <v>2268</v>
      </c>
      <c r="H69" s="81" t="s">
        <v>2443</v>
      </c>
      <c r="I69">
        <v>6.29</v>
      </c>
      <c r="J69">
        <v>5.03</v>
      </c>
      <c r="K69">
        <v>0.52800000000000002</v>
      </c>
      <c r="L69">
        <v>26.160000000000004</v>
      </c>
    </row>
    <row r="70" spans="1:12" ht="13.75" customHeight="1" x14ac:dyDescent="0.35">
      <c r="A70" s="2">
        <v>4115</v>
      </c>
      <c r="B70" s="2" t="s">
        <v>5</v>
      </c>
      <c r="C70" s="3">
        <v>9201</v>
      </c>
      <c r="D70" s="2" t="s">
        <v>2014</v>
      </c>
      <c r="E70" s="2" t="s">
        <v>18</v>
      </c>
      <c r="F70" s="2" t="s">
        <v>5</v>
      </c>
      <c r="G70" s="2" t="s">
        <v>2267</v>
      </c>
      <c r="H70" s="81" t="s">
        <v>2444</v>
      </c>
      <c r="I70">
        <v>6.29</v>
      </c>
      <c r="J70">
        <v>5.03</v>
      </c>
      <c r="K70">
        <v>0.52800000000000002</v>
      </c>
      <c r="L70">
        <v>26.160000000000004</v>
      </c>
    </row>
    <row r="71" spans="1:12" ht="13.75" customHeight="1" x14ac:dyDescent="0.35">
      <c r="A71" s="2">
        <v>4116</v>
      </c>
      <c r="B71" s="2" t="s">
        <v>5</v>
      </c>
      <c r="C71" s="3">
        <v>9201</v>
      </c>
      <c r="D71" s="2" t="s">
        <v>2014</v>
      </c>
      <c r="E71" s="2" t="s">
        <v>18</v>
      </c>
      <c r="F71" s="2" t="s">
        <v>5</v>
      </c>
      <c r="G71" s="2" t="s">
        <v>2266</v>
      </c>
      <c r="H71" s="81" t="s">
        <v>2445</v>
      </c>
      <c r="I71">
        <v>6.29</v>
      </c>
      <c r="J71">
        <v>5.03</v>
      </c>
      <c r="K71">
        <v>0.52800000000000002</v>
      </c>
      <c r="L71">
        <v>26.160000000000004</v>
      </c>
    </row>
    <row r="72" spans="1:12" ht="13.75" customHeight="1" x14ac:dyDescent="0.35">
      <c r="A72" s="2">
        <v>4120</v>
      </c>
      <c r="B72" s="2" t="s">
        <v>5</v>
      </c>
      <c r="C72" s="3">
        <v>9201</v>
      </c>
      <c r="D72" s="2" t="s">
        <v>2014</v>
      </c>
      <c r="E72" s="2" t="s">
        <v>18</v>
      </c>
      <c r="F72" s="2" t="s">
        <v>5</v>
      </c>
      <c r="G72" s="2" t="s">
        <v>2265</v>
      </c>
      <c r="H72" s="81" t="s">
        <v>2446</v>
      </c>
      <c r="I72">
        <v>6.29</v>
      </c>
      <c r="J72">
        <v>5.03</v>
      </c>
      <c r="K72">
        <v>0.52800000000000002</v>
      </c>
      <c r="L72">
        <v>26.160000000000004</v>
      </c>
    </row>
    <row r="73" spans="1:12" ht="13.75" customHeight="1" x14ac:dyDescent="0.35">
      <c r="A73" s="2">
        <v>4121</v>
      </c>
      <c r="B73" s="2" t="s">
        <v>5</v>
      </c>
      <c r="C73" s="3">
        <v>9201</v>
      </c>
      <c r="D73" s="2" t="s">
        <v>2014</v>
      </c>
      <c r="E73" s="2" t="s">
        <v>18</v>
      </c>
      <c r="F73" s="2" t="s">
        <v>5</v>
      </c>
      <c r="G73" s="2" t="s">
        <v>21</v>
      </c>
      <c r="H73" s="81" t="s">
        <v>2447</v>
      </c>
      <c r="I73">
        <v>6.29</v>
      </c>
      <c r="J73">
        <v>5.03</v>
      </c>
      <c r="K73">
        <v>0.52800000000000002</v>
      </c>
      <c r="L73">
        <v>26.160000000000004</v>
      </c>
    </row>
    <row r="74" spans="1:12" ht="13.75" customHeight="1" x14ac:dyDescent="0.35">
      <c r="A74" s="2">
        <v>4122</v>
      </c>
      <c r="B74" s="2" t="s">
        <v>5</v>
      </c>
      <c r="C74" s="3">
        <v>9201</v>
      </c>
      <c r="D74" s="2" t="s">
        <v>2014</v>
      </c>
      <c r="E74" s="2" t="s">
        <v>18</v>
      </c>
      <c r="F74" s="2" t="s">
        <v>5</v>
      </c>
      <c r="G74" s="2" t="s">
        <v>1504</v>
      </c>
      <c r="H74" s="81" t="s">
        <v>2448</v>
      </c>
      <c r="I74">
        <v>6.29</v>
      </c>
      <c r="J74">
        <v>5.03</v>
      </c>
      <c r="K74">
        <v>0.52800000000000002</v>
      </c>
      <c r="L74">
        <v>26.160000000000004</v>
      </c>
    </row>
    <row r="75" spans="1:12" ht="13.75" customHeight="1" x14ac:dyDescent="0.35">
      <c r="A75" s="2">
        <v>4131</v>
      </c>
      <c r="B75" s="2" t="s">
        <v>5</v>
      </c>
      <c r="C75" s="3">
        <v>9201</v>
      </c>
      <c r="D75" s="2" t="s">
        <v>2014</v>
      </c>
      <c r="E75" s="2" t="s">
        <v>18</v>
      </c>
      <c r="F75" s="2" t="s">
        <v>5</v>
      </c>
      <c r="G75" s="2" t="s">
        <v>2264</v>
      </c>
      <c r="H75" s="81" t="s">
        <v>2449</v>
      </c>
      <c r="I75">
        <v>6.29</v>
      </c>
      <c r="J75">
        <v>5.03</v>
      </c>
      <c r="K75">
        <v>0.52800000000000002</v>
      </c>
      <c r="L75">
        <v>26.160000000000004</v>
      </c>
    </row>
    <row r="76" spans="1:12" ht="13.75" customHeight="1" x14ac:dyDescent="0.35">
      <c r="A76" s="2">
        <v>4132</v>
      </c>
      <c r="B76" s="2" t="s">
        <v>5</v>
      </c>
      <c r="C76" s="3">
        <v>9201</v>
      </c>
      <c r="D76" s="2" t="s">
        <v>2014</v>
      </c>
      <c r="E76" s="2" t="s">
        <v>18</v>
      </c>
      <c r="F76" s="2" t="s">
        <v>5</v>
      </c>
      <c r="G76" s="2" t="s">
        <v>20</v>
      </c>
      <c r="H76" s="81" t="s">
        <v>2450</v>
      </c>
      <c r="I76">
        <v>6.29</v>
      </c>
      <c r="J76">
        <v>5.03</v>
      </c>
      <c r="K76">
        <v>0.52800000000000002</v>
      </c>
      <c r="L76">
        <v>26.160000000000004</v>
      </c>
    </row>
    <row r="77" spans="1:12" ht="13.75" customHeight="1" x14ac:dyDescent="0.35">
      <c r="A77" s="2">
        <v>4133</v>
      </c>
      <c r="B77" s="2" t="s">
        <v>5</v>
      </c>
      <c r="C77" s="3">
        <v>9201</v>
      </c>
      <c r="D77" s="2" t="s">
        <v>2014</v>
      </c>
      <c r="E77" s="2" t="s">
        <v>18</v>
      </c>
      <c r="F77" s="2" t="s">
        <v>5</v>
      </c>
      <c r="G77" s="2" t="s">
        <v>2263</v>
      </c>
      <c r="H77" s="81" t="s">
        <v>2451</v>
      </c>
      <c r="I77">
        <v>6.29</v>
      </c>
      <c r="J77">
        <v>5.03</v>
      </c>
      <c r="K77">
        <v>0.52800000000000002</v>
      </c>
      <c r="L77">
        <v>26.160000000000004</v>
      </c>
    </row>
    <row r="78" spans="1:12" ht="13.75" customHeight="1" x14ac:dyDescent="0.35">
      <c r="A78" s="2">
        <v>4134</v>
      </c>
      <c r="B78" s="2" t="s">
        <v>5</v>
      </c>
      <c r="C78" s="3">
        <v>9201</v>
      </c>
      <c r="D78" s="2" t="s">
        <v>2014</v>
      </c>
      <c r="E78" s="2" t="s">
        <v>18</v>
      </c>
      <c r="F78" s="2" t="s">
        <v>5</v>
      </c>
      <c r="G78" s="2" t="s">
        <v>2262</v>
      </c>
      <c r="H78" s="81" t="s">
        <v>2452</v>
      </c>
      <c r="I78">
        <v>6.29</v>
      </c>
      <c r="J78">
        <v>5.03</v>
      </c>
      <c r="K78">
        <v>0.52800000000000002</v>
      </c>
      <c r="L78">
        <v>26.160000000000004</v>
      </c>
    </row>
    <row r="79" spans="1:12" ht="13.75" customHeight="1" x14ac:dyDescent="0.35">
      <c r="A79" s="2">
        <v>4141</v>
      </c>
      <c r="B79" s="2" t="s">
        <v>5</v>
      </c>
      <c r="C79" s="3">
        <v>9201</v>
      </c>
      <c r="D79" s="2" t="s">
        <v>2014</v>
      </c>
      <c r="E79" s="2" t="s">
        <v>18</v>
      </c>
      <c r="F79" s="2" t="s">
        <v>5</v>
      </c>
      <c r="G79" s="2" t="s">
        <v>2261</v>
      </c>
      <c r="H79" s="81" t="s">
        <v>2453</v>
      </c>
      <c r="I79">
        <v>6.29</v>
      </c>
      <c r="J79">
        <v>5.03</v>
      </c>
      <c r="K79">
        <v>0.52800000000000002</v>
      </c>
      <c r="L79">
        <v>26.160000000000004</v>
      </c>
    </row>
    <row r="80" spans="1:12" ht="13.75" customHeight="1" x14ac:dyDescent="0.35">
      <c r="A80" s="2">
        <v>4142</v>
      </c>
      <c r="B80" s="2" t="s">
        <v>5</v>
      </c>
      <c r="C80" s="3">
        <v>9201</v>
      </c>
      <c r="D80" s="2" t="s">
        <v>2014</v>
      </c>
      <c r="E80" s="2" t="s">
        <v>18</v>
      </c>
      <c r="F80" s="2" t="s">
        <v>5</v>
      </c>
      <c r="G80" s="2" t="s">
        <v>2260</v>
      </c>
      <c r="H80" s="81" t="s">
        <v>2454</v>
      </c>
      <c r="I80">
        <v>6.29</v>
      </c>
      <c r="J80">
        <v>5.03</v>
      </c>
      <c r="K80">
        <v>0.52800000000000002</v>
      </c>
      <c r="L80">
        <v>26.160000000000004</v>
      </c>
    </row>
    <row r="81" spans="1:12" ht="13.75" customHeight="1" x14ac:dyDescent="0.35">
      <c r="A81" s="2">
        <v>4143</v>
      </c>
      <c r="B81" s="2" t="s">
        <v>5</v>
      </c>
      <c r="C81" s="3">
        <v>9201</v>
      </c>
      <c r="D81" s="2" t="s">
        <v>2014</v>
      </c>
      <c r="E81" s="2" t="s">
        <v>18</v>
      </c>
      <c r="F81" s="2" t="s">
        <v>5</v>
      </c>
      <c r="G81" s="2" t="s">
        <v>2259</v>
      </c>
      <c r="H81" s="81" t="s">
        <v>2455</v>
      </c>
      <c r="I81">
        <v>6.29</v>
      </c>
      <c r="J81">
        <v>5.03</v>
      </c>
      <c r="K81">
        <v>0.52800000000000002</v>
      </c>
      <c r="L81">
        <v>26.160000000000004</v>
      </c>
    </row>
    <row r="82" spans="1:12" ht="13.75" customHeight="1" x14ac:dyDescent="0.35">
      <c r="A82" s="2">
        <v>4144</v>
      </c>
      <c r="B82" s="2" t="s">
        <v>5</v>
      </c>
      <c r="C82" s="3">
        <v>9201</v>
      </c>
      <c r="D82" s="2" t="s">
        <v>2014</v>
      </c>
      <c r="E82" s="2" t="s">
        <v>18</v>
      </c>
      <c r="F82" s="2" t="s">
        <v>5</v>
      </c>
      <c r="G82" s="2" t="s">
        <v>2258</v>
      </c>
      <c r="H82" s="81" t="s">
        <v>2456</v>
      </c>
      <c r="I82">
        <v>6.29</v>
      </c>
      <c r="J82">
        <v>5.03</v>
      </c>
      <c r="K82">
        <v>0.52800000000000002</v>
      </c>
      <c r="L82">
        <v>26.160000000000004</v>
      </c>
    </row>
    <row r="83" spans="1:12" ht="13.75" customHeight="1" x14ac:dyDescent="0.35">
      <c r="A83" s="2">
        <v>4150</v>
      </c>
      <c r="B83" s="2" t="s">
        <v>5</v>
      </c>
      <c r="C83" s="3">
        <v>9201</v>
      </c>
      <c r="D83" s="2" t="s">
        <v>2014</v>
      </c>
      <c r="E83" s="2" t="s">
        <v>18</v>
      </c>
      <c r="F83" s="2" t="s">
        <v>5</v>
      </c>
      <c r="G83" s="2" t="s">
        <v>2257</v>
      </c>
      <c r="H83" s="81" t="s">
        <v>2457</v>
      </c>
      <c r="I83">
        <v>6.29</v>
      </c>
      <c r="J83">
        <v>5.03</v>
      </c>
      <c r="K83">
        <v>0.52800000000000002</v>
      </c>
      <c r="L83">
        <v>26.160000000000004</v>
      </c>
    </row>
    <row r="84" spans="1:12" ht="13.75" customHeight="1" x14ac:dyDescent="0.35">
      <c r="A84" s="2">
        <v>4151</v>
      </c>
      <c r="B84" s="2" t="s">
        <v>5</v>
      </c>
      <c r="C84" s="3">
        <v>9201</v>
      </c>
      <c r="D84" s="2" t="s">
        <v>2014</v>
      </c>
      <c r="E84" s="2" t="s">
        <v>18</v>
      </c>
      <c r="F84" s="2" t="s">
        <v>5</v>
      </c>
      <c r="G84" s="2" t="s">
        <v>2256</v>
      </c>
      <c r="H84" s="81" t="s">
        <v>2458</v>
      </c>
      <c r="I84">
        <v>6.29</v>
      </c>
      <c r="J84">
        <v>5.03</v>
      </c>
      <c r="K84">
        <v>0.52800000000000002</v>
      </c>
      <c r="L84">
        <v>26.160000000000004</v>
      </c>
    </row>
    <row r="85" spans="1:12" ht="13.75" customHeight="1" x14ac:dyDescent="0.35">
      <c r="A85" s="2">
        <v>4152</v>
      </c>
      <c r="B85" s="2" t="s">
        <v>5</v>
      </c>
      <c r="C85" s="3">
        <v>9201</v>
      </c>
      <c r="D85" s="2" t="s">
        <v>2014</v>
      </c>
      <c r="E85" s="2" t="s">
        <v>18</v>
      </c>
      <c r="F85" s="2" t="s">
        <v>5</v>
      </c>
      <c r="G85" s="2" t="s">
        <v>17</v>
      </c>
      <c r="H85" s="81" t="s">
        <v>2459</v>
      </c>
      <c r="I85">
        <v>6.29</v>
      </c>
      <c r="J85">
        <v>5.03</v>
      </c>
      <c r="K85">
        <v>0.52800000000000002</v>
      </c>
      <c r="L85">
        <v>26.160000000000004</v>
      </c>
    </row>
    <row r="86" spans="1:12" ht="13.75" customHeight="1" x14ac:dyDescent="0.35">
      <c r="A86" s="2">
        <v>4153</v>
      </c>
      <c r="B86" s="2" t="s">
        <v>5</v>
      </c>
      <c r="C86" s="3">
        <v>9201</v>
      </c>
      <c r="D86" s="2" t="s">
        <v>2014</v>
      </c>
      <c r="E86" s="2" t="s">
        <v>18</v>
      </c>
      <c r="F86" s="2" t="s">
        <v>5</v>
      </c>
      <c r="G86" s="2" t="s">
        <v>2255</v>
      </c>
      <c r="H86" s="81" t="s">
        <v>2460</v>
      </c>
      <c r="I86">
        <v>6.29</v>
      </c>
      <c r="J86">
        <v>5.03</v>
      </c>
      <c r="K86">
        <v>0.52800000000000002</v>
      </c>
      <c r="L86">
        <v>26.160000000000004</v>
      </c>
    </row>
    <row r="87" spans="1:12" ht="13.75" customHeight="1" x14ac:dyDescent="0.35">
      <c r="A87" s="2">
        <v>4154</v>
      </c>
      <c r="B87" s="2" t="s">
        <v>5</v>
      </c>
      <c r="C87" s="3">
        <v>9201</v>
      </c>
      <c r="D87" s="2" t="s">
        <v>2014</v>
      </c>
      <c r="E87" s="2" t="s">
        <v>18</v>
      </c>
      <c r="F87" s="2" t="s">
        <v>5</v>
      </c>
      <c r="G87" s="2" t="s">
        <v>2254</v>
      </c>
      <c r="H87" s="81" t="s">
        <v>2461</v>
      </c>
      <c r="I87">
        <v>6.29</v>
      </c>
      <c r="J87">
        <v>5.03</v>
      </c>
      <c r="K87">
        <v>0.52800000000000002</v>
      </c>
      <c r="L87">
        <v>26.160000000000004</v>
      </c>
    </row>
    <row r="88" spans="1:12" ht="13.75" customHeight="1" x14ac:dyDescent="0.35">
      <c r="A88" s="2">
        <v>4155</v>
      </c>
      <c r="B88" s="2" t="s">
        <v>5</v>
      </c>
      <c r="C88" s="3">
        <v>9201</v>
      </c>
      <c r="D88" s="2" t="s">
        <v>2014</v>
      </c>
      <c r="E88" s="2" t="s">
        <v>18</v>
      </c>
      <c r="F88" s="2" t="s">
        <v>5</v>
      </c>
      <c r="G88" s="2" t="s">
        <v>2253</v>
      </c>
      <c r="H88" s="81" t="s">
        <v>2462</v>
      </c>
      <c r="I88">
        <v>6.29</v>
      </c>
      <c r="J88">
        <v>5.03</v>
      </c>
      <c r="K88">
        <v>0.52800000000000002</v>
      </c>
      <c r="L88">
        <v>26.160000000000004</v>
      </c>
    </row>
    <row r="89" spans="1:12" ht="13.75" customHeight="1" x14ac:dyDescent="0.35">
      <c r="A89" s="2">
        <v>4160</v>
      </c>
      <c r="B89" s="2" t="s">
        <v>5</v>
      </c>
      <c r="C89" s="3">
        <v>9201</v>
      </c>
      <c r="D89" s="2" t="s">
        <v>2014</v>
      </c>
      <c r="E89" s="2" t="s">
        <v>18</v>
      </c>
      <c r="F89" s="2" t="s">
        <v>5</v>
      </c>
      <c r="G89" s="2" t="s">
        <v>2252</v>
      </c>
      <c r="H89" s="81" t="s">
        <v>2463</v>
      </c>
      <c r="I89">
        <v>6.29</v>
      </c>
      <c r="J89">
        <v>5.03</v>
      </c>
      <c r="K89">
        <v>0.52800000000000002</v>
      </c>
      <c r="L89">
        <v>26.160000000000004</v>
      </c>
    </row>
    <row r="90" spans="1:12" ht="13.75" customHeight="1" x14ac:dyDescent="0.35">
      <c r="A90" s="2">
        <v>4161</v>
      </c>
      <c r="B90" s="2" t="s">
        <v>5</v>
      </c>
      <c r="C90" s="3">
        <v>9201</v>
      </c>
      <c r="D90" s="2" t="s">
        <v>2014</v>
      </c>
      <c r="E90" s="2" t="s">
        <v>18</v>
      </c>
      <c r="F90" s="2" t="s">
        <v>5</v>
      </c>
      <c r="G90" s="2" t="s">
        <v>68</v>
      </c>
      <c r="H90" s="81" t="s">
        <v>2464</v>
      </c>
      <c r="I90">
        <v>6.29</v>
      </c>
      <c r="J90">
        <v>5.03</v>
      </c>
      <c r="K90">
        <v>0.52800000000000002</v>
      </c>
      <c r="L90">
        <v>26.160000000000004</v>
      </c>
    </row>
    <row r="91" spans="1:12" ht="13.75" customHeight="1" x14ac:dyDescent="0.35">
      <c r="A91" s="2">
        <v>4162</v>
      </c>
      <c r="B91" s="2" t="s">
        <v>5</v>
      </c>
      <c r="C91" s="3">
        <v>9201</v>
      </c>
      <c r="D91" s="2" t="s">
        <v>2014</v>
      </c>
      <c r="E91" s="2" t="s">
        <v>18</v>
      </c>
      <c r="F91" s="2" t="s">
        <v>5</v>
      </c>
      <c r="G91" s="2" t="s">
        <v>2251</v>
      </c>
      <c r="H91" s="81" t="s">
        <v>2465</v>
      </c>
      <c r="I91">
        <v>6.29</v>
      </c>
      <c r="J91">
        <v>5.03</v>
      </c>
      <c r="K91">
        <v>0.52800000000000002</v>
      </c>
      <c r="L91">
        <v>26.160000000000004</v>
      </c>
    </row>
    <row r="92" spans="1:12" ht="13.75" customHeight="1" x14ac:dyDescent="0.35">
      <c r="A92" s="2">
        <v>4163</v>
      </c>
      <c r="B92" s="2" t="s">
        <v>5</v>
      </c>
      <c r="C92" s="3">
        <v>9201</v>
      </c>
      <c r="D92" s="2" t="s">
        <v>2014</v>
      </c>
      <c r="E92" s="2" t="s">
        <v>18</v>
      </c>
      <c r="F92" s="2" t="s">
        <v>5</v>
      </c>
      <c r="G92" s="2" t="s">
        <v>66</v>
      </c>
      <c r="H92" s="81" t="s">
        <v>2466</v>
      </c>
      <c r="I92">
        <v>6.29</v>
      </c>
      <c r="J92">
        <v>5.03</v>
      </c>
      <c r="K92">
        <v>0.52800000000000002</v>
      </c>
      <c r="L92">
        <v>26.160000000000004</v>
      </c>
    </row>
    <row r="93" spans="1:12" ht="13.75" customHeight="1" x14ac:dyDescent="0.35">
      <c r="A93" s="2">
        <v>4164</v>
      </c>
      <c r="B93" s="2" t="s">
        <v>5</v>
      </c>
      <c r="C93" s="3">
        <v>9201</v>
      </c>
      <c r="D93" s="2" t="s">
        <v>2014</v>
      </c>
      <c r="E93" s="2" t="s">
        <v>18</v>
      </c>
      <c r="F93" s="2" t="s">
        <v>5</v>
      </c>
      <c r="G93" s="2" t="s">
        <v>2250</v>
      </c>
      <c r="H93" s="81" t="s">
        <v>2467</v>
      </c>
      <c r="I93">
        <v>6.29</v>
      </c>
      <c r="J93">
        <v>5.03</v>
      </c>
      <c r="K93">
        <v>0.52800000000000002</v>
      </c>
      <c r="L93">
        <v>26.160000000000004</v>
      </c>
    </row>
    <row r="94" spans="1:12" ht="13.75" customHeight="1" x14ac:dyDescent="0.35">
      <c r="A94" s="2">
        <v>4170</v>
      </c>
      <c r="B94" s="2" t="s">
        <v>5</v>
      </c>
      <c r="C94" s="3">
        <v>9201</v>
      </c>
      <c r="D94" s="2" t="s">
        <v>2014</v>
      </c>
      <c r="E94" s="2" t="s">
        <v>18</v>
      </c>
      <c r="F94" s="2" t="s">
        <v>5</v>
      </c>
      <c r="G94" s="2" t="s">
        <v>2249</v>
      </c>
      <c r="H94" s="81" t="s">
        <v>2468</v>
      </c>
      <c r="I94">
        <v>6.29</v>
      </c>
      <c r="J94">
        <v>5.03</v>
      </c>
      <c r="K94">
        <v>0.52800000000000002</v>
      </c>
      <c r="L94">
        <v>26.160000000000004</v>
      </c>
    </row>
    <row r="95" spans="1:12" ht="13.75" customHeight="1" x14ac:dyDescent="0.35">
      <c r="A95" s="2">
        <v>4171</v>
      </c>
      <c r="B95" s="2" t="s">
        <v>5</v>
      </c>
      <c r="C95" s="3">
        <v>9201</v>
      </c>
      <c r="D95" s="2" t="s">
        <v>2014</v>
      </c>
      <c r="E95" s="2" t="s">
        <v>18</v>
      </c>
      <c r="F95" s="2" t="s">
        <v>5</v>
      </c>
      <c r="G95" s="2" t="s">
        <v>1502</v>
      </c>
      <c r="H95" s="81" t="s">
        <v>2469</v>
      </c>
      <c r="I95">
        <v>6.29</v>
      </c>
      <c r="J95">
        <v>5.03</v>
      </c>
      <c r="K95">
        <v>0.52800000000000002</v>
      </c>
      <c r="L95">
        <v>26.160000000000004</v>
      </c>
    </row>
    <row r="96" spans="1:12" ht="13.75" customHeight="1" x14ac:dyDescent="0.35">
      <c r="A96" s="2">
        <v>4172</v>
      </c>
      <c r="B96" s="2" t="s">
        <v>5</v>
      </c>
      <c r="C96" s="3">
        <v>9201</v>
      </c>
      <c r="D96" s="2" t="s">
        <v>2014</v>
      </c>
      <c r="E96" s="2" t="s">
        <v>18</v>
      </c>
      <c r="F96" s="2" t="s">
        <v>5</v>
      </c>
      <c r="G96" s="2" t="s">
        <v>2248</v>
      </c>
      <c r="H96" s="81" t="s">
        <v>2470</v>
      </c>
      <c r="I96">
        <v>6.29</v>
      </c>
      <c r="J96">
        <v>5.03</v>
      </c>
      <c r="K96">
        <v>0.52800000000000002</v>
      </c>
      <c r="L96">
        <v>26.160000000000004</v>
      </c>
    </row>
    <row r="97" spans="1:12" ht="13.75" customHeight="1" x14ac:dyDescent="0.35">
      <c r="A97" s="2">
        <v>4173</v>
      </c>
      <c r="B97" s="2" t="s">
        <v>5</v>
      </c>
      <c r="C97" s="3">
        <v>9201</v>
      </c>
      <c r="D97" s="2" t="s">
        <v>2014</v>
      </c>
      <c r="E97" s="2" t="s">
        <v>18</v>
      </c>
      <c r="F97" s="2" t="s">
        <v>5</v>
      </c>
      <c r="G97" s="2" t="s">
        <v>2247</v>
      </c>
      <c r="H97" s="81" t="s">
        <v>2471</v>
      </c>
      <c r="I97">
        <v>6.29</v>
      </c>
      <c r="J97">
        <v>5.03</v>
      </c>
      <c r="K97">
        <v>0.52800000000000002</v>
      </c>
      <c r="L97">
        <v>26.160000000000004</v>
      </c>
    </row>
    <row r="98" spans="1:12" ht="13.75" customHeight="1" x14ac:dyDescent="0.35">
      <c r="A98" s="2">
        <v>4174</v>
      </c>
      <c r="B98" s="2" t="s">
        <v>5</v>
      </c>
      <c r="C98" s="3">
        <v>9201</v>
      </c>
      <c r="D98" s="2" t="s">
        <v>2014</v>
      </c>
      <c r="E98" s="2" t="s">
        <v>18</v>
      </c>
      <c r="F98" s="2" t="s">
        <v>5</v>
      </c>
      <c r="G98" s="2" t="s">
        <v>2246</v>
      </c>
      <c r="H98" s="81" t="s">
        <v>2472</v>
      </c>
      <c r="I98">
        <v>6.29</v>
      </c>
      <c r="J98">
        <v>5.03</v>
      </c>
      <c r="K98">
        <v>0.52800000000000002</v>
      </c>
      <c r="L98">
        <v>26.160000000000004</v>
      </c>
    </row>
    <row r="99" spans="1:12" ht="13.75" customHeight="1" x14ac:dyDescent="0.35">
      <c r="A99" s="2">
        <v>4175</v>
      </c>
      <c r="B99" s="2" t="s">
        <v>5</v>
      </c>
      <c r="C99" s="3">
        <v>9201</v>
      </c>
      <c r="D99" s="2" t="s">
        <v>2014</v>
      </c>
      <c r="E99" s="2" t="s">
        <v>18</v>
      </c>
      <c r="F99" s="2" t="s">
        <v>5</v>
      </c>
      <c r="G99" s="2" t="s">
        <v>2245</v>
      </c>
      <c r="H99" s="81" t="s">
        <v>2473</v>
      </c>
      <c r="I99">
        <v>6.29</v>
      </c>
      <c r="J99">
        <v>5.03</v>
      </c>
      <c r="K99">
        <v>0.52800000000000002</v>
      </c>
      <c r="L99">
        <v>26.160000000000004</v>
      </c>
    </row>
    <row r="100" spans="1:12" ht="13.75" customHeight="1" x14ac:dyDescent="0.35">
      <c r="A100" s="2">
        <v>4180</v>
      </c>
      <c r="B100" s="2" t="s">
        <v>5</v>
      </c>
      <c r="C100" s="3">
        <v>9201</v>
      </c>
      <c r="D100" s="2" t="s">
        <v>2014</v>
      </c>
      <c r="E100" s="2" t="s">
        <v>18</v>
      </c>
      <c r="F100" s="2" t="s">
        <v>5</v>
      </c>
      <c r="G100" s="2" t="s">
        <v>461</v>
      </c>
      <c r="H100" s="81" t="s">
        <v>2474</v>
      </c>
      <c r="I100">
        <v>6.29</v>
      </c>
      <c r="J100">
        <v>5.03</v>
      </c>
      <c r="K100">
        <v>0.52800000000000002</v>
      </c>
      <c r="L100">
        <v>26.160000000000004</v>
      </c>
    </row>
    <row r="101" spans="1:12" ht="13.75" customHeight="1" x14ac:dyDescent="0.35">
      <c r="A101" s="2">
        <v>4181</v>
      </c>
      <c r="B101" s="2" t="s">
        <v>5</v>
      </c>
      <c r="C101" s="3">
        <v>9201</v>
      </c>
      <c r="D101" s="2" t="s">
        <v>2014</v>
      </c>
      <c r="E101" s="2" t="s">
        <v>18</v>
      </c>
      <c r="F101" s="2" t="s">
        <v>5</v>
      </c>
      <c r="G101" s="2" t="s">
        <v>460</v>
      </c>
      <c r="H101" s="81" t="s">
        <v>2475</v>
      </c>
      <c r="I101">
        <v>6.29</v>
      </c>
      <c r="J101">
        <v>5.03</v>
      </c>
      <c r="K101">
        <v>0.52800000000000002</v>
      </c>
      <c r="L101">
        <v>26.160000000000004</v>
      </c>
    </row>
    <row r="102" spans="1:12" ht="13.75" customHeight="1" x14ac:dyDescent="0.35">
      <c r="A102" s="2">
        <v>4182</v>
      </c>
      <c r="B102" s="2" t="s">
        <v>5</v>
      </c>
      <c r="C102" s="3">
        <v>9201</v>
      </c>
      <c r="D102" s="2" t="s">
        <v>2014</v>
      </c>
      <c r="E102" s="2" t="s">
        <v>18</v>
      </c>
      <c r="F102" s="2" t="s">
        <v>5</v>
      </c>
      <c r="G102" s="2" t="s">
        <v>2244</v>
      </c>
      <c r="H102" s="81" t="s">
        <v>2476</v>
      </c>
      <c r="I102">
        <v>6.29</v>
      </c>
      <c r="J102">
        <v>5.03</v>
      </c>
      <c r="K102">
        <v>0.52800000000000002</v>
      </c>
      <c r="L102">
        <v>26.160000000000004</v>
      </c>
    </row>
    <row r="103" spans="1:12" ht="13.75" customHeight="1" x14ac:dyDescent="0.35">
      <c r="A103" s="2">
        <v>4183</v>
      </c>
      <c r="B103" s="2" t="s">
        <v>5</v>
      </c>
      <c r="C103" s="3">
        <v>9201</v>
      </c>
      <c r="D103" s="2" t="s">
        <v>2014</v>
      </c>
      <c r="E103" s="2" t="s">
        <v>18</v>
      </c>
      <c r="F103" s="2" t="s">
        <v>5</v>
      </c>
      <c r="G103" s="2" t="s">
        <v>2243</v>
      </c>
      <c r="H103" s="81" t="s">
        <v>2477</v>
      </c>
      <c r="I103">
        <v>6.29</v>
      </c>
      <c r="J103">
        <v>5.03</v>
      </c>
      <c r="K103">
        <v>0.52800000000000002</v>
      </c>
      <c r="L103">
        <v>26.160000000000004</v>
      </c>
    </row>
    <row r="104" spans="1:12" ht="13.75" customHeight="1" x14ac:dyDescent="0.35">
      <c r="A104" s="2">
        <v>4184</v>
      </c>
      <c r="B104" s="2" t="s">
        <v>5</v>
      </c>
      <c r="C104" s="3">
        <v>9201</v>
      </c>
      <c r="D104" s="2" t="s">
        <v>2014</v>
      </c>
      <c r="E104" s="2" t="s">
        <v>18</v>
      </c>
      <c r="F104" s="2" t="s">
        <v>5</v>
      </c>
      <c r="G104" s="2" t="s">
        <v>491</v>
      </c>
      <c r="H104" s="81" t="s">
        <v>2478</v>
      </c>
      <c r="I104">
        <v>6.29</v>
      </c>
      <c r="J104">
        <v>5.03</v>
      </c>
      <c r="K104">
        <v>0.52800000000000002</v>
      </c>
      <c r="L104">
        <v>26.160000000000004</v>
      </c>
    </row>
    <row r="105" spans="1:12" ht="13.75" customHeight="1" x14ac:dyDescent="0.35">
      <c r="A105" s="2">
        <v>4190</v>
      </c>
      <c r="B105" s="2" t="s">
        <v>5</v>
      </c>
      <c r="C105" s="3">
        <v>9201</v>
      </c>
      <c r="D105" s="2" t="s">
        <v>2014</v>
      </c>
      <c r="E105" s="2" t="s">
        <v>18</v>
      </c>
      <c r="F105" s="2" t="s">
        <v>5</v>
      </c>
      <c r="G105" s="2" t="s">
        <v>459</v>
      </c>
      <c r="H105" s="81" t="s">
        <v>2479</v>
      </c>
      <c r="I105">
        <v>6.29</v>
      </c>
      <c r="J105">
        <v>5.03</v>
      </c>
      <c r="K105">
        <v>0.52800000000000002</v>
      </c>
      <c r="L105">
        <v>26.160000000000004</v>
      </c>
    </row>
    <row r="106" spans="1:12" ht="13.75" customHeight="1" x14ac:dyDescent="0.35">
      <c r="A106" s="2">
        <v>4191</v>
      </c>
      <c r="B106" s="2" t="s">
        <v>5</v>
      </c>
      <c r="C106" s="3">
        <v>9201</v>
      </c>
      <c r="D106" s="2" t="s">
        <v>2014</v>
      </c>
      <c r="E106" s="2" t="s">
        <v>18</v>
      </c>
      <c r="F106" s="2" t="s">
        <v>5</v>
      </c>
      <c r="G106" s="2" t="s">
        <v>2242</v>
      </c>
      <c r="H106" s="81" t="s">
        <v>2480</v>
      </c>
      <c r="I106">
        <v>6.29</v>
      </c>
      <c r="J106">
        <v>5.03</v>
      </c>
      <c r="K106">
        <v>0.52800000000000002</v>
      </c>
      <c r="L106">
        <v>26.160000000000004</v>
      </c>
    </row>
    <row r="107" spans="1:12" ht="13.75" customHeight="1" x14ac:dyDescent="0.35">
      <c r="A107" s="2">
        <v>4201</v>
      </c>
      <c r="B107" s="2" t="s">
        <v>5</v>
      </c>
      <c r="C107" s="3">
        <v>9201</v>
      </c>
      <c r="D107" s="2" t="s">
        <v>2014</v>
      </c>
      <c r="E107" s="2" t="s">
        <v>18</v>
      </c>
      <c r="F107" s="2" t="s">
        <v>5</v>
      </c>
      <c r="G107" s="2" t="s">
        <v>456</v>
      </c>
      <c r="H107" s="81" t="s">
        <v>2481</v>
      </c>
      <c r="I107">
        <v>6.29</v>
      </c>
      <c r="J107">
        <v>5.03</v>
      </c>
      <c r="K107">
        <v>0.52800000000000002</v>
      </c>
      <c r="L107">
        <v>26.160000000000004</v>
      </c>
    </row>
    <row r="108" spans="1:12" ht="13.75" customHeight="1" x14ac:dyDescent="0.35">
      <c r="A108" s="2">
        <v>4303</v>
      </c>
      <c r="B108" s="2" t="s">
        <v>5</v>
      </c>
      <c r="C108" s="3">
        <v>9201</v>
      </c>
      <c r="D108" s="2" t="s">
        <v>2014</v>
      </c>
      <c r="E108" s="2" t="s">
        <v>18</v>
      </c>
      <c r="F108" s="2" t="s">
        <v>8</v>
      </c>
      <c r="G108" s="2" t="s">
        <v>885</v>
      </c>
      <c r="H108" s="81" t="s">
        <v>2482</v>
      </c>
      <c r="I108">
        <v>6.29</v>
      </c>
      <c r="J108">
        <v>5.03</v>
      </c>
      <c r="K108">
        <v>0.52800000000000002</v>
      </c>
      <c r="L108">
        <v>26.160000000000004</v>
      </c>
    </row>
    <row r="109" spans="1:12" ht="13.75" customHeight="1" x14ac:dyDescent="0.35">
      <c r="A109" s="2">
        <v>4400</v>
      </c>
      <c r="B109" s="2" t="s">
        <v>5</v>
      </c>
      <c r="C109" s="3">
        <v>9201</v>
      </c>
      <c r="D109" s="2" t="s">
        <v>2014</v>
      </c>
      <c r="E109" s="2" t="s">
        <v>18</v>
      </c>
      <c r="F109" s="2" t="s">
        <v>5</v>
      </c>
      <c r="G109" s="2" t="s">
        <v>2241</v>
      </c>
      <c r="H109" s="81" t="s">
        <v>2483</v>
      </c>
      <c r="I109">
        <v>6.29</v>
      </c>
      <c r="J109">
        <v>5.03</v>
      </c>
      <c r="K109">
        <v>0.52800000000000002</v>
      </c>
      <c r="L109">
        <v>26.160000000000004</v>
      </c>
    </row>
    <row r="110" spans="1:12" ht="13.75" customHeight="1" x14ac:dyDescent="0.35">
      <c r="A110" s="2">
        <v>4407</v>
      </c>
      <c r="B110" s="2" t="s">
        <v>5</v>
      </c>
      <c r="C110" s="3">
        <v>9201</v>
      </c>
      <c r="D110" s="2" t="s">
        <v>2014</v>
      </c>
      <c r="E110" s="2" t="s">
        <v>18</v>
      </c>
      <c r="F110" s="2" t="s">
        <v>5</v>
      </c>
      <c r="G110" s="2" t="s">
        <v>2240</v>
      </c>
      <c r="H110" s="81" t="s">
        <v>2484</v>
      </c>
      <c r="I110">
        <v>6.29</v>
      </c>
      <c r="J110">
        <v>5.03</v>
      </c>
      <c r="K110">
        <v>0.52800000000000002</v>
      </c>
      <c r="L110">
        <v>26.160000000000004</v>
      </c>
    </row>
    <row r="111" spans="1:12" ht="13.75" customHeight="1" x14ac:dyDescent="0.35">
      <c r="A111" s="2">
        <v>4421</v>
      </c>
      <c r="B111" s="2" t="s">
        <v>5</v>
      </c>
      <c r="C111" s="3">
        <v>9201</v>
      </c>
      <c r="D111" s="2" t="s">
        <v>2014</v>
      </c>
      <c r="E111" s="2" t="s">
        <v>18</v>
      </c>
      <c r="F111" s="2" t="s">
        <v>5</v>
      </c>
      <c r="G111" s="2" t="s">
        <v>2239</v>
      </c>
      <c r="H111" s="81" t="s">
        <v>2485</v>
      </c>
      <c r="I111">
        <v>6.29</v>
      </c>
      <c r="J111">
        <v>5.03</v>
      </c>
      <c r="K111">
        <v>0.52800000000000002</v>
      </c>
      <c r="L111">
        <v>26.160000000000004</v>
      </c>
    </row>
    <row r="112" spans="1:12" ht="13.75" customHeight="1" x14ac:dyDescent="0.35">
      <c r="A112" s="2">
        <v>4431</v>
      </c>
      <c r="B112" s="2" t="s">
        <v>5</v>
      </c>
      <c r="C112" s="3">
        <v>9201</v>
      </c>
      <c r="D112" s="2" t="s">
        <v>2014</v>
      </c>
      <c r="E112" s="2" t="s">
        <v>18</v>
      </c>
      <c r="F112" s="2" t="s">
        <v>8</v>
      </c>
      <c r="G112" s="2" t="s">
        <v>944</v>
      </c>
      <c r="H112" s="81" t="s">
        <v>2486</v>
      </c>
      <c r="I112">
        <v>6.29</v>
      </c>
      <c r="J112">
        <v>5.03</v>
      </c>
      <c r="K112">
        <v>0.52800000000000002</v>
      </c>
      <c r="L112">
        <v>26.160000000000004</v>
      </c>
    </row>
    <row r="113" spans="1:12" ht="13.75" customHeight="1" x14ac:dyDescent="0.35">
      <c r="A113" s="2">
        <v>4441</v>
      </c>
      <c r="B113" s="2" t="s">
        <v>5</v>
      </c>
      <c r="C113" s="3">
        <v>9201</v>
      </c>
      <c r="D113" s="2" t="s">
        <v>2014</v>
      </c>
      <c r="E113" s="2" t="s">
        <v>18</v>
      </c>
      <c r="F113" s="2" t="s">
        <v>8</v>
      </c>
      <c r="G113" s="2" t="s">
        <v>942</v>
      </c>
      <c r="H113" s="81" t="s">
        <v>2487</v>
      </c>
      <c r="I113">
        <v>6.29</v>
      </c>
      <c r="J113">
        <v>5.03</v>
      </c>
      <c r="K113">
        <v>0.52800000000000002</v>
      </c>
      <c r="L113">
        <v>26.160000000000004</v>
      </c>
    </row>
    <row r="114" spans="1:12" ht="13.75" customHeight="1" x14ac:dyDescent="0.35">
      <c r="A114" s="2">
        <v>4442</v>
      </c>
      <c r="B114" s="2" t="s">
        <v>5</v>
      </c>
      <c r="C114" s="3">
        <v>9201</v>
      </c>
      <c r="D114" s="2" t="s">
        <v>2014</v>
      </c>
      <c r="E114" s="2" t="s">
        <v>18</v>
      </c>
      <c r="F114" s="2" t="s">
        <v>5</v>
      </c>
      <c r="G114" s="2" t="s">
        <v>941</v>
      </c>
      <c r="H114" s="81" t="s">
        <v>2488</v>
      </c>
      <c r="I114">
        <v>6.29</v>
      </c>
      <c r="J114">
        <v>5.03</v>
      </c>
      <c r="K114">
        <v>0.52800000000000002</v>
      </c>
      <c r="L114">
        <v>26.160000000000004</v>
      </c>
    </row>
    <row r="115" spans="1:12" ht="13.75" customHeight="1" x14ac:dyDescent="0.35">
      <c r="A115" s="2">
        <v>4443</v>
      </c>
      <c r="B115" s="2" t="s">
        <v>5</v>
      </c>
      <c r="C115" s="3">
        <v>9201</v>
      </c>
      <c r="D115" s="2" t="s">
        <v>2014</v>
      </c>
      <c r="E115" s="2" t="s">
        <v>18</v>
      </c>
      <c r="F115" s="2" t="s">
        <v>5</v>
      </c>
      <c r="G115" s="2" t="s">
        <v>940</v>
      </c>
      <c r="H115" s="81" t="s">
        <v>2489</v>
      </c>
      <c r="I115">
        <v>6.29</v>
      </c>
      <c r="J115">
        <v>5.03</v>
      </c>
      <c r="K115">
        <v>0.52800000000000002</v>
      </c>
      <c r="L115">
        <v>26.160000000000004</v>
      </c>
    </row>
    <row r="116" spans="1:12" ht="13.75" customHeight="1" x14ac:dyDescent="0.35">
      <c r="A116" s="2">
        <v>4451</v>
      </c>
      <c r="B116" s="2" t="s">
        <v>5</v>
      </c>
      <c r="C116" s="3">
        <v>9201</v>
      </c>
      <c r="D116" s="2" t="s">
        <v>2014</v>
      </c>
      <c r="E116" s="2" t="s">
        <v>18</v>
      </c>
      <c r="F116" s="2" t="s">
        <v>5</v>
      </c>
      <c r="G116" s="2" t="s">
        <v>2238</v>
      </c>
      <c r="H116" s="81" t="s">
        <v>2490</v>
      </c>
      <c r="I116">
        <v>6.29</v>
      </c>
      <c r="J116">
        <v>5.03</v>
      </c>
      <c r="K116">
        <v>0.52800000000000002</v>
      </c>
      <c r="L116">
        <v>26.160000000000004</v>
      </c>
    </row>
    <row r="117" spans="1:12" ht="13.75" customHeight="1" x14ac:dyDescent="0.35">
      <c r="A117" s="2">
        <v>4452</v>
      </c>
      <c r="B117" s="2" t="s">
        <v>5</v>
      </c>
      <c r="C117" s="3">
        <v>9201</v>
      </c>
      <c r="D117" s="2" t="s">
        <v>2014</v>
      </c>
      <c r="E117" s="2" t="s">
        <v>18</v>
      </c>
      <c r="F117" s="2" t="s">
        <v>5</v>
      </c>
      <c r="G117" s="2" t="s">
        <v>2237</v>
      </c>
      <c r="H117" s="81" t="s">
        <v>2491</v>
      </c>
      <c r="I117">
        <v>6.29</v>
      </c>
      <c r="J117">
        <v>5.03</v>
      </c>
      <c r="K117">
        <v>0.52800000000000002</v>
      </c>
      <c r="L117">
        <v>26.160000000000004</v>
      </c>
    </row>
    <row r="118" spans="1:12" ht="13.75" customHeight="1" x14ac:dyDescent="0.35">
      <c r="A118" s="2">
        <v>4453</v>
      </c>
      <c r="B118" s="2" t="s">
        <v>5</v>
      </c>
      <c r="C118" s="3">
        <v>9201</v>
      </c>
      <c r="D118" s="2" t="s">
        <v>2014</v>
      </c>
      <c r="E118" s="2" t="s">
        <v>18</v>
      </c>
      <c r="F118" s="2" t="s">
        <v>5</v>
      </c>
      <c r="G118" s="2" t="s">
        <v>1258</v>
      </c>
      <c r="H118" s="81" t="s">
        <v>2492</v>
      </c>
      <c r="I118">
        <v>6.29</v>
      </c>
      <c r="J118">
        <v>5.03</v>
      </c>
      <c r="K118">
        <v>0.52800000000000002</v>
      </c>
      <c r="L118">
        <v>26.160000000000004</v>
      </c>
    </row>
    <row r="119" spans="1:12" ht="13.75" customHeight="1" x14ac:dyDescent="0.35">
      <c r="A119" s="2">
        <v>4460</v>
      </c>
      <c r="B119" s="2" t="s">
        <v>5</v>
      </c>
      <c r="C119" s="3">
        <v>9201</v>
      </c>
      <c r="D119" s="2" t="s">
        <v>2014</v>
      </c>
      <c r="E119" s="2" t="s">
        <v>18</v>
      </c>
      <c r="F119" s="2" t="s">
        <v>5</v>
      </c>
      <c r="G119" s="2" t="s">
        <v>2236</v>
      </c>
      <c r="H119" s="81" t="s">
        <v>2493</v>
      </c>
      <c r="I119">
        <v>6.29</v>
      </c>
      <c r="J119">
        <v>5.03</v>
      </c>
      <c r="K119">
        <v>0.52800000000000002</v>
      </c>
      <c r="L119">
        <v>26.160000000000004</v>
      </c>
    </row>
    <row r="120" spans="1:12" ht="13.75" customHeight="1" x14ac:dyDescent="0.35">
      <c r="A120" s="2">
        <v>4461</v>
      </c>
      <c r="B120" s="2" t="s">
        <v>5</v>
      </c>
      <c r="C120" s="3">
        <v>9201</v>
      </c>
      <c r="D120" s="2" t="s">
        <v>2014</v>
      </c>
      <c r="E120" s="2" t="s">
        <v>18</v>
      </c>
      <c r="F120" s="2" t="s">
        <v>5</v>
      </c>
      <c r="G120" s="2" t="s">
        <v>2235</v>
      </c>
      <c r="H120" s="81" t="s">
        <v>2494</v>
      </c>
      <c r="I120">
        <v>6.29</v>
      </c>
      <c r="J120">
        <v>5.03</v>
      </c>
      <c r="K120">
        <v>0.52800000000000002</v>
      </c>
      <c r="L120">
        <v>26.160000000000004</v>
      </c>
    </row>
    <row r="121" spans="1:12" ht="13.75" customHeight="1" x14ac:dyDescent="0.35">
      <c r="A121" s="2">
        <v>4462</v>
      </c>
      <c r="B121" s="2" t="s">
        <v>5</v>
      </c>
      <c r="C121" s="3">
        <v>9201</v>
      </c>
      <c r="D121" s="2" t="s">
        <v>2014</v>
      </c>
      <c r="E121" s="2" t="s">
        <v>18</v>
      </c>
      <c r="F121" s="2" t="s">
        <v>5</v>
      </c>
      <c r="G121" s="2" t="s">
        <v>2234</v>
      </c>
      <c r="H121" s="81" t="s">
        <v>2495</v>
      </c>
      <c r="I121">
        <v>6.29</v>
      </c>
      <c r="J121">
        <v>5.03</v>
      </c>
      <c r="K121">
        <v>0.52800000000000002</v>
      </c>
      <c r="L121">
        <v>26.160000000000004</v>
      </c>
    </row>
    <row r="122" spans="1:12" ht="13.75" customHeight="1" x14ac:dyDescent="0.35">
      <c r="A122" s="2">
        <v>4463</v>
      </c>
      <c r="B122" s="2" t="s">
        <v>5</v>
      </c>
      <c r="C122" s="3">
        <v>9201</v>
      </c>
      <c r="D122" s="2" t="s">
        <v>2014</v>
      </c>
      <c r="E122" s="2" t="s">
        <v>18</v>
      </c>
      <c r="F122" s="2" t="s">
        <v>5</v>
      </c>
      <c r="G122" s="2" t="s">
        <v>2233</v>
      </c>
      <c r="H122" s="81" t="s">
        <v>2496</v>
      </c>
      <c r="I122">
        <v>6.29</v>
      </c>
      <c r="J122">
        <v>5.03</v>
      </c>
      <c r="K122">
        <v>0.52800000000000002</v>
      </c>
      <c r="L122">
        <v>26.160000000000004</v>
      </c>
    </row>
    <row r="123" spans="1:12" ht="13.75" customHeight="1" x14ac:dyDescent="0.35">
      <c r="A123" s="2">
        <v>4464</v>
      </c>
      <c r="B123" s="2" t="s">
        <v>5</v>
      </c>
      <c r="C123" s="3">
        <v>9201</v>
      </c>
      <c r="D123" s="2" t="s">
        <v>2014</v>
      </c>
      <c r="E123" s="2" t="s">
        <v>18</v>
      </c>
      <c r="F123" s="2" t="s">
        <v>5</v>
      </c>
      <c r="G123" s="2" t="s">
        <v>2232</v>
      </c>
      <c r="H123" s="81" t="s">
        <v>2497</v>
      </c>
      <c r="I123">
        <v>6.29</v>
      </c>
      <c r="J123">
        <v>5.03</v>
      </c>
      <c r="K123">
        <v>0.52800000000000002</v>
      </c>
      <c r="L123">
        <v>26.160000000000004</v>
      </c>
    </row>
    <row r="124" spans="1:12" ht="13.75" customHeight="1" x14ac:dyDescent="0.35">
      <c r="A124" s="2">
        <v>4470</v>
      </c>
      <c r="B124" s="2" t="s">
        <v>5</v>
      </c>
      <c r="C124" s="3">
        <v>9201</v>
      </c>
      <c r="D124" s="2" t="s">
        <v>2014</v>
      </c>
      <c r="E124" s="2" t="s">
        <v>18</v>
      </c>
      <c r="F124" s="2" t="s">
        <v>5</v>
      </c>
      <c r="G124" s="2" t="s">
        <v>418</v>
      </c>
      <c r="H124" s="81" t="s">
        <v>2498</v>
      </c>
      <c r="I124">
        <v>6.29</v>
      </c>
      <c r="J124">
        <v>5.03</v>
      </c>
      <c r="K124">
        <v>0.52800000000000002</v>
      </c>
      <c r="L124">
        <v>26.160000000000004</v>
      </c>
    </row>
    <row r="125" spans="1:12" ht="13.75" customHeight="1" x14ac:dyDescent="0.35">
      <c r="A125" s="2">
        <v>4481</v>
      </c>
      <c r="B125" s="2" t="s">
        <v>5</v>
      </c>
      <c r="C125" s="3">
        <v>9201</v>
      </c>
      <c r="D125" s="2" t="s">
        <v>2014</v>
      </c>
      <c r="E125" s="2" t="s">
        <v>18</v>
      </c>
      <c r="F125" s="2" t="s">
        <v>5</v>
      </c>
      <c r="G125" s="2" t="s">
        <v>417</v>
      </c>
      <c r="H125" s="81" t="s">
        <v>2499</v>
      </c>
      <c r="I125">
        <v>6.29</v>
      </c>
      <c r="J125">
        <v>5.03</v>
      </c>
      <c r="K125">
        <v>0.52800000000000002</v>
      </c>
      <c r="L125">
        <v>26.160000000000004</v>
      </c>
    </row>
    <row r="126" spans="1:12" ht="13.75" customHeight="1" x14ac:dyDescent="0.35">
      <c r="A126" s="2">
        <v>4483</v>
      </c>
      <c r="B126" s="2" t="s">
        <v>5</v>
      </c>
      <c r="C126" s="3">
        <v>9201</v>
      </c>
      <c r="D126" s="2" t="s">
        <v>2014</v>
      </c>
      <c r="E126" s="2" t="s">
        <v>18</v>
      </c>
      <c r="F126" s="2" t="s">
        <v>5</v>
      </c>
      <c r="G126" s="2" t="s">
        <v>2231</v>
      </c>
      <c r="H126" s="81" t="s">
        <v>2500</v>
      </c>
      <c r="I126">
        <v>6.29</v>
      </c>
      <c r="J126">
        <v>5.03</v>
      </c>
      <c r="K126">
        <v>0.52800000000000002</v>
      </c>
      <c r="L126">
        <v>26.160000000000004</v>
      </c>
    </row>
    <row r="127" spans="1:12" ht="13.75" customHeight="1" x14ac:dyDescent="0.35">
      <c r="A127" s="2">
        <v>4484</v>
      </c>
      <c r="B127" s="2" t="s">
        <v>5</v>
      </c>
      <c r="C127" s="3">
        <v>9201</v>
      </c>
      <c r="D127" s="2" t="s">
        <v>2014</v>
      </c>
      <c r="E127" s="2" t="s">
        <v>18</v>
      </c>
      <c r="F127" s="2" t="s">
        <v>5</v>
      </c>
      <c r="G127" s="2" t="s">
        <v>2230</v>
      </c>
      <c r="H127" s="81" t="s">
        <v>2501</v>
      </c>
      <c r="I127">
        <v>6.29</v>
      </c>
      <c r="J127">
        <v>5.03</v>
      </c>
      <c r="K127">
        <v>0.52800000000000002</v>
      </c>
      <c r="L127">
        <v>26.160000000000004</v>
      </c>
    </row>
    <row r="128" spans="1:12" ht="13.75" customHeight="1" x14ac:dyDescent="0.35">
      <c r="A128" s="2">
        <v>4490</v>
      </c>
      <c r="B128" s="2" t="s">
        <v>5</v>
      </c>
      <c r="C128" s="3">
        <v>9201</v>
      </c>
      <c r="D128" s="2" t="s">
        <v>2014</v>
      </c>
      <c r="E128" s="2" t="s">
        <v>18</v>
      </c>
      <c r="F128" s="2" t="s">
        <v>5</v>
      </c>
      <c r="G128" s="2" t="s">
        <v>2229</v>
      </c>
      <c r="H128" s="81" t="s">
        <v>2502</v>
      </c>
      <c r="I128">
        <v>6.29</v>
      </c>
      <c r="J128">
        <v>5.03</v>
      </c>
      <c r="K128">
        <v>0.52800000000000002</v>
      </c>
      <c r="L128">
        <v>26.160000000000004</v>
      </c>
    </row>
    <row r="129" spans="1:12" ht="13.75" customHeight="1" x14ac:dyDescent="0.35">
      <c r="A129" s="2">
        <v>4491</v>
      </c>
      <c r="B129" s="2" t="s">
        <v>5</v>
      </c>
      <c r="C129" s="3">
        <v>9201</v>
      </c>
      <c r="D129" s="2" t="s">
        <v>2014</v>
      </c>
      <c r="E129" s="2" t="s">
        <v>18</v>
      </c>
      <c r="F129" s="2" t="s">
        <v>5</v>
      </c>
      <c r="G129" s="2" t="s">
        <v>2228</v>
      </c>
      <c r="H129" s="81" t="s">
        <v>2503</v>
      </c>
      <c r="I129">
        <v>6.29</v>
      </c>
      <c r="J129">
        <v>5.03</v>
      </c>
      <c r="K129">
        <v>0.52800000000000002</v>
      </c>
      <c r="L129">
        <v>26.160000000000004</v>
      </c>
    </row>
    <row r="130" spans="1:12" ht="13.75" customHeight="1" x14ac:dyDescent="0.35">
      <c r="A130" s="2">
        <v>4492</v>
      </c>
      <c r="B130" s="2" t="s">
        <v>5</v>
      </c>
      <c r="C130" s="3">
        <v>9201</v>
      </c>
      <c r="D130" s="2" t="s">
        <v>2014</v>
      </c>
      <c r="E130" s="2" t="s">
        <v>18</v>
      </c>
      <c r="F130" s="2" t="s">
        <v>5</v>
      </c>
      <c r="G130" s="2" t="s">
        <v>2227</v>
      </c>
      <c r="H130" s="81" t="s">
        <v>2504</v>
      </c>
      <c r="I130">
        <v>6.29</v>
      </c>
      <c r="J130">
        <v>5.03</v>
      </c>
      <c r="K130">
        <v>0.52800000000000002</v>
      </c>
      <c r="L130">
        <v>26.160000000000004</v>
      </c>
    </row>
    <row r="131" spans="1:12" ht="13.75" customHeight="1" x14ac:dyDescent="0.35">
      <c r="A131" s="2">
        <v>4493</v>
      </c>
      <c r="B131" s="2" t="s">
        <v>5</v>
      </c>
      <c r="C131" s="3">
        <v>9201</v>
      </c>
      <c r="D131" s="2" t="s">
        <v>2014</v>
      </c>
      <c r="E131" s="2" t="s">
        <v>18</v>
      </c>
      <c r="F131" s="2" t="s">
        <v>5</v>
      </c>
      <c r="G131" s="2" t="s">
        <v>2226</v>
      </c>
      <c r="H131" s="81" t="s">
        <v>2505</v>
      </c>
      <c r="I131">
        <v>6.29</v>
      </c>
      <c r="J131">
        <v>5.03</v>
      </c>
      <c r="K131">
        <v>0.52800000000000002</v>
      </c>
      <c r="L131">
        <v>26.160000000000004</v>
      </c>
    </row>
    <row r="132" spans="1:12" ht="13.75" customHeight="1" x14ac:dyDescent="0.35">
      <c r="A132" s="2">
        <v>4501</v>
      </c>
      <c r="B132" s="2" t="s">
        <v>5</v>
      </c>
      <c r="C132" s="3">
        <v>9201</v>
      </c>
      <c r="D132" s="2" t="s">
        <v>2014</v>
      </c>
      <c r="E132" s="2" t="s">
        <v>18</v>
      </c>
      <c r="F132" s="2" t="s">
        <v>5</v>
      </c>
      <c r="G132" s="2" t="s">
        <v>2225</v>
      </c>
      <c r="H132" s="81" t="s">
        <v>2506</v>
      </c>
      <c r="I132">
        <v>6.29</v>
      </c>
      <c r="J132">
        <v>5.03</v>
      </c>
      <c r="K132">
        <v>0.52800000000000002</v>
      </c>
      <c r="L132">
        <v>26.160000000000004</v>
      </c>
    </row>
    <row r="133" spans="1:12" ht="13.75" customHeight="1" x14ac:dyDescent="0.35">
      <c r="A133" s="2">
        <v>4502</v>
      </c>
      <c r="B133" s="2" t="s">
        <v>5</v>
      </c>
      <c r="C133" s="3">
        <v>9201</v>
      </c>
      <c r="D133" s="2" t="s">
        <v>2014</v>
      </c>
      <c r="E133" s="2" t="s">
        <v>18</v>
      </c>
      <c r="F133" s="2" t="s">
        <v>5</v>
      </c>
      <c r="G133" s="2" t="s">
        <v>2224</v>
      </c>
      <c r="H133" s="81" t="s">
        <v>2507</v>
      </c>
      <c r="I133">
        <v>6.29</v>
      </c>
      <c r="J133">
        <v>5.03</v>
      </c>
      <c r="K133">
        <v>0.52800000000000002</v>
      </c>
      <c r="L133">
        <v>26.160000000000004</v>
      </c>
    </row>
    <row r="134" spans="1:12" ht="13.75" customHeight="1" x14ac:dyDescent="0.35">
      <c r="A134" s="2">
        <v>4511</v>
      </c>
      <c r="B134" s="2" t="s">
        <v>5</v>
      </c>
      <c r="C134" s="3">
        <v>9201</v>
      </c>
      <c r="D134" s="2" t="s">
        <v>2014</v>
      </c>
      <c r="E134" s="2" t="s">
        <v>18</v>
      </c>
      <c r="F134" s="2" t="s">
        <v>5</v>
      </c>
      <c r="G134" s="2" t="s">
        <v>2223</v>
      </c>
      <c r="H134" s="81" t="s">
        <v>2508</v>
      </c>
      <c r="I134">
        <v>6.29</v>
      </c>
      <c r="J134">
        <v>5.03</v>
      </c>
      <c r="K134">
        <v>0.52800000000000002</v>
      </c>
      <c r="L134">
        <v>26.160000000000004</v>
      </c>
    </row>
    <row r="135" spans="1:12" ht="13.75" customHeight="1" x14ac:dyDescent="0.35">
      <c r="A135" s="2">
        <v>4521</v>
      </c>
      <c r="B135" s="2" t="s">
        <v>5</v>
      </c>
      <c r="C135" s="3">
        <v>9201</v>
      </c>
      <c r="D135" s="2" t="s">
        <v>2014</v>
      </c>
      <c r="E135" s="2" t="s">
        <v>18</v>
      </c>
      <c r="F135" s="2" t="s">
        <v>5</v>
      </c>
      <c r="G135" s="2" t="s">
        <v>2222</v>
      </c>
      <c r="H135" s="81" t="s">
        <v>2509</v>
      </c>
      <c r="I135">
        <v>6.29</v>
      </c>
      <c r="J135">
        <v>5.03</v>
      </c>
      <c r="K135">
        <v>0.52800000000000002</v>
      </c>
      <c r="L135">
        <v>26.160000000000004</v>
      </c>
    </row>
    <row r="136" spans="1:12" ht="13.75" customHeight="1" x14ac:dyDescent="0.35">
      <c r="A136" s="2">
        <v>4522</v>
      </c>
      <c r="B136" s="2" t="s">
        <v>5</v>
      </c>
      <c r="C136" s="3">
        <v>9201</v>
      </c>
      <c r="D136" s="2" t="s">
        <v>2014</v>
      </c>
      <c r="E136" s="2" t="s">
        <v>18</v>
      </c>
      <c r="F136" s="2" t="s">
        <v>5</v>
      </c>
      <c r="G136" s="2" t="s">
        <v>2221</v>
      </c>
      <c r="H136" s="81" t="s">
        <v>2510</v>
      </c>
      <c r="I136">
        <v>6.29</v>
      </c>
      <c r="J136">
        <v>5.03</v>
      </c>
      <c r="K136">
        <v>0.52800000000000002</v>
      </c>
      <c r="L136">
        <v>26.160000000000004</v>
      </c>
    </row>
    <row r="137" spans="1:12" ht="13.75" customHeight="1" x14ac:dyDescent="0.35">
      <c r="A137" s="2">
        <v>4523</v>
      </c>
      <c r="B137" s="2" t="s">
        <v>5</v>
      </c>
      <c r="C137" s="3">
        <v>9201</v>
      </c>
      <c r="D137" s="2" t="s">
        <v>2014</v>
      </c>
      <c r="E137" s="2" t="s">
        <v>18</v>
      </c>
      <c r="F137" s="2" t="s">
        <v>5</v>
      </c>
      <c r="G137" s="2" t="s">
        <v>2220</v>
      </c>
      <c r="H137" s="81" t="s">
        <v>2511</v>
      </c>
      <c r="I137">
        <v>6.29</v>
      </c>
      <c r="J137">
        <v>5.03</v>
      </c>
      <c r="K137">
        <v>0.52800000000000002</v>
      </c>
      <c r="L137">
        <v>26.160000000000004</v>
      </c>
    </row>
    <row r="138" spans="1:12" ht="13.75" customHeight="1" x14ac:dyDescent="0.35">
      <c r="A138" s="2">
        <v>4531</v>
      </c>
      <c r="B138" s="2" t="s">
        <v>5</v>
      </c>
      <c r="C138" s="3">
        <v>9201</v>
      </c>
      <c r="D138" s="2" t="s">
        <v>2014</v>
      </c>
      <c r="E138" s="2" t="s">
        <v>18</v>
      </c>
      <c r="F138" s="2" t="s">
        <v>5</v>
      </c>
      <c r="G138" s="2" t="s">
        <v>2219</v>
      </c>
      <c r="H138" s="81" t="s">
        <v>2512</v>
      </c>
      <c r="I138">
        <v>6.29</v>
      </c>
      <c r="J138">
        <v>5.03</v>
      </c>
      <c r="K138">
        <v>0.52800000000000002</v>
      </c>
      <c r="L138">
        <v>26.160000000000004</v>
      </c>
    </row>
    <row r="139" spans="1:12" ht="13.75" customHeight="1" x14ac:dyDescent="0.35">
      <c r="A139" s="2">
        <v>4532</v>
      </c>
      <c r="B139" s="2" t="s">
        <v>5</v>
      </c>
      <c r="C139" s="3">
        <v>9201</v>
      </c>
      <c r="D139" s="2" t="s">
        <v>2014</v>
      </c>
      <c r="E139" s="2" t="s">
        <v>18</v>
      </c>
      <c r="F139" s="2" t="s">
        <v>5</v>
      </c>
      <c r="G139" s="2" t="s">
        <v>2218</v>
      </c>
      <c r="H139" s="81" t="s">
        <v>2513</v>
      </c>
      <c r="I139">
        <v>6.29</v>
      </c>
      <c r="J139">
        <v>5.03</v>
      </c>
      <c r="K139">
        <v>0.52800000000000002</v>
      </c>
      <c r="L139">
        <v>26.160000000000004</v>
      </c>
    </row>
    <row r="140" spans="1:12" ht="13.75" customHeight="1" x14ac:dyDescent="0.35">
      <c r="A140" s="2">
        <v>4533</v>
      </c>
      <c r="B140" s="2" t="s">
        <v>5</v>
      </c>
      <c r="C140" s="3">
        <v>9201</v>
      </c>
      <c r="D140" s="2" t="s">
        <v>2014</v>
      </c>
      <c r="E140" s="2" t="s">
        <v>18</v>
      </c>
      <c r="F140" s="2" t="s">
        <v>5</v>
      </c>
      <c r="G140" s="2" t="s">
        <v>2217</v>
      </c>
      <c r="H140" s="81" t="s">
        <v>2514</v>
      </c>
      <c r="I140">
        <v>6.29</v>
      </c>
      <c r="J140">
        <v>5.03</v>
      </c>
      <c r="K140">
        <v>0.52800000000000002</v>
      </c>
      <c r="L140">
        <v>26.160000000000004</v>
      </c>
    </row>
    <row r="141" spans="1:12" ht="13.75" customHeight="1" x14ac:dyDescent="0.35">
      <c r="A141" s="2">
        <v>4540</v>
      </c>
      <c r="B141" s="2" t="s">
        <v>5</v>
      </c>
      <c r="C141" s="3">
        <v>9201</v>
      </c>
      <c r="D141" s="2" t="s">
        <v>2014</v>
      </c>
      <c r="E141" s="2" t="s">
        <v>18</v>
      </c>
      <c r="F141" s="2" t="s">
        <v>5</v>
      </c>
      <c r="G141" s="2" t="s">
        <v>2216</v>
      </c>
      <c r="H141" s="81" t="s">
        <v>2515</v>
      </c>
      <c r="I141">
        <v>6.29</v>
      </c>
      <c r="J141">
        <v>5.03</v>
      </c>
      <c r="K141">
        <v>0.52800000000000002</v>
      </c>
      <c r="L141">
        <v>26.160000000000004</v>
      </c>
    </row>
    <row r="142" spans="1:12" ht="13.75" customHeight="1" x14ac:dyDescent="0.35">
      <c r="A142" s="2">
        <v>4541</v>
      </c>
      <c r="B142" s="2" t="s">
        <v>5</v>
      </c>
      <c r="C142" s="3">
        <v>9201</v>
      </c>
      <c r="D142" s="2" t="s">
        <v>2014</v>
      </c>
      <c r="E142" s="2" t="s">
        <v>18</v>
      </c>
      <c r="F142" s="2" t="s">
        <v>5</v>
      </c>
      <c r="G142" s="2" t="s">
        <v>2215</v>
      </c>
      <c r="H142" s="81" t="s">
        <v>2516</v>
      </c>
      <c r="I142">
        <v>6.29</v>
      </c>
      <c r="J142">
        <v>5.03</v>
      </c>
      <c r="K142">
        <v>0.52800000000000002</v>
      </c>
      <c r="L142">
        <v>26.160000000000004</v>
      </c>
    </row>
    <row r="143" spans="1:12" ht="13.75" customHeight="1" x14ac:dyDescent="0.35">
      <c r="A143" s="2">
        <v>4542</v>
      </c>
      <c r="B143" s="2" t="s">
        <v>5</v>
      </c>
      <c r="C143" s="3">
        <v>9201</v>
      </c>
      <c r="D143" s="2" t="s">
        <v>2014</v>
      </c>
      <c r="E143" s="2" t="s">
        <v>18</v>
      </c>
      <c r="F143" s="2" t="s">
        <v>5</v>
      </c>
      <c r="G143" s="2" t="s">
        <v>2214</v>
      </c>
      <c r="H143" s="81" t="s">
        <v>2517</v>
      </c>
      <c r="I143">
        <v>6.29</v>
      </c>
      <c r="J143">
        <v>5.03</v>
      </c>
      <c r="K143">
        <v>0.52800000000000002</v>
      </c>
      <c r="L143">
        <v>26.160000000000004</v>
      </c>
    </row>
    <row r="144" spans="1:12" ht="13.75" customHeight="1" x14ac:dyDescent="0.35">
      <c r="A144" s="2">
        <v>4550</v>
      </c>
      <c r="B144" s="2" t="s">
        <v>5</v>
      </c>
      <c r="C144" s="3">
        <v>9201</v>
      </c>
      <c r="D144" s="2" t="s">
        <v>2014</v>
      </c>
      <c r="E144" s="2" t="s">
        <v>18</v>
      </c>
      <c r="F144" s="2" t="s">
        <v>5</v>
      </c>
      <c r="G144" s="2" t="s">
        <v>2213</v>
      </c>
      <c r="H144" s="81" t="s">
        <v>2518</v>
      </c>
      <c r="I144">
        <v>6.29</v>
      </c>
      <c r="J144">
        <v>5.03</v>
      </c>
      <c r="K144">
        <v>0.52800000000000002</v>
      </c>
      <c r="L144">
        <v>26.160000000000004</v>
      </c>
    </row>
    <row r="145" spans="1:12" ht="13.75" customHeight="1" x14ac:dyDescent="0.35">
      <c r="A145" s="2">
        <v>4551</v>
      </c>
      <c r="B145" s="2" t="s">
        <v>5</v>
      </c>
      <c r="C145" s="3">
        <v>9201</v>
      </c>
      <c r="D145" s="2" t="s">
        <v>2014</v>
      </c>
      <c r="E145" s="2" t="s">
        <v>18</v>
      </c>
      <c r="F145" s="2" t="s">
        <v>5</v>
      </c>
      <c r="G145" s="2" t="s">
        <v>2212</v>
      </c>
      <c r="H145" s="81" t="s">
        <v>2519</v>
      </c>
      <c r="I145">
        <v>6.29</v>
      </c>
      <c r="J145">
        <v>5.03</v>
      </c>
      <c r="K145">
        <v>0.52800000000000002</v>
      </c>
      <c r="L145">
        <v>26.160000000000004</v>
      </c>
    </row>
    <row r="146" spans="1:12" ht="13.75" customHeight="1" x14ac:dyDescent="0.35">
      <c r="A146" s="2">
        <v>4552</v>
      </c>
      <c r="B146" s="2" t="s">
        <v>5</v>
      </c>
      <c r="C146" s="3">
        <v>9201</v>
      </c>
      <c r="D146" s="2" t="s">
        <v>2014</v>
      </c>
      <c r="E146" s="2" t="s">
        <v>18</v>
      </c>
      <c r="F146" s="2" t="s">
        <v>5</v>
      </c>
      <c r="G146" s="2" t="s">
        <v>2211</v>
      </c>
      <c r="H146" s="81" t="s">
        <v>2520</v>
      </c>
      <c r="I146">
        <v>6.29</v>
      </c>
      <c r="J146">
        <v>5.03</v>
      </c>
      <c r="K146">
        <v>0.52800000000000002</v>
      </c>
      <c r="L146">
        <v>26.160000000000004</v>
      </c>
    </row>
    <row r="147" spans="1:12" ht="13.75" customHeight="1" x14ac:dyDescent="0.35">
      <c r="A147" s="2">
        <v>4553</v>
      </c>
      <c r="B147" s="2" t="s">
        <v>5</v>
      </c>
      <c r="C147" s="3">
        <v>9201</v>
      </c>
      <c r="D147" s="2" t="s">
        <v>2014</v>
      </c>
      <c r="E147" s="2" t="s">
        <v>18</v>
      </c>
      <c r="F147" s="2" t="s">
        <v>5</v>
      </c>
      <c r="G147" s="2" t="s">
        <v>2210</v>
      </c>
      <c r="H147" s="81" t="s">
        <v>2521</v>
      </c>
      <c r="I147">
        <v>6.29</v>
      </c>
      <c r="J147">
        <v>5.03</v>
      </c>
      <c r="K147">
        <v>0.52800000000000002</v>
      </c>
      <c r="L147">
        <v>26.160000000000004</v>
      </c>
    </row>
    <row r="148" spans="1:12" ht="13.75" customHeight="1" x14ac:dyDescent="0.35">
      <c r="A148" s="2">
        <v>4554</v>
      </c>
      <c r="B148" s="2" t="s">
        <v>5</v>
      </c>
      <c r="C148" s="3">
        <v>9201</v>
      </c>
      <c r="D148" s="2" t="s">
        <v>2014</v>
      </c>
      <c r="E148" s="2" t="s">
        <v>18</v>
      </c>
      <c r="F148" s="2" t="s">
        <v>5</v>
      </c>
      <c r="G148" s="2" t="s">
        <v>2209</v>
      </c>
      <c r="H148" s="81" t="s">
        <v>2522</v>
      </c>
      <c r="I148">
        <v>6.29</v>
      </c>
      <c r="J148">
        <v>5.03</v>
      </c>
      <c r="K148">
        <v>0.52800000000000002</v>
      </c>
      <c r="L148">
        <v>26.160000000000004</v>
      </c>
    </row>
    <row r="149" spans="1:12" ht="13.75" customHeight="1" x14ac:dyDescent="0.35">
      <c r="A149" s="2">
        <v>4560</v>
      </c>
      <c r="B149" s="2" t="s">
        <v>5</v>
      </c>
      <c r="C149" s="3">
        <v>9201</v>
      </c>
      <c r="D149" s="2" t="s">
        <v>2014</v>
      </c>
      <c r="E149" s="2" t="s">
        <v>18</v>
      </c>
      <c r="F149" s="2" t="s">
        <v>5</v>
      </c>
      <c r="G149" s="2" t="s">
        <v>2208</v>
      </c>
      <c r="H149" s="81" t="s">
        <v>2523</v>
      </c>
      <c r="I149">
        <v>6.29</v>
      </c>
      <c r="J149">
        <v>5.03</v>
      </c>
      <c r="K149">
        <v>0.52800000000000002</v>
      </c>
      <c r="L149">
        <v>26.160000000000004</v>
      </c>
    </row>
    <row r="150" spans="1:12" ht="13.75" customHeight="1" x14ac:dyDescent="0.35">
      <c r="A150" s="2">
        <v>4562</v>
      </c>
      <c r="B150" s="2" t="s">
        <v>5</v>
      </c>
      <c r="C150" s="3">
        <v>9201</v>
      </c>
      <c r="D150" s="2" t="s">
        <v>2014</v>
      </c>
      <c r="E150" s="2" t="s">
        <v>18</v>
      </c>
      <c r="F150" s="2" t="s">
        <v>5</v>
      </c>
      <c r="G150" s="2" t="s">
        <v>490</v>
      </c>
      <c r="H150" s="81" t="s">
        <v>2524</v>
      </c>
      <c r="I150">
        <v>6.29</v>
      </c>
      <c r="J150">
        <v>5.03</v>
      </c>
      <c r="K150">
        <v>0.52800000000000002</v>
      </c>
      <c r="L150">
        <v>26.160000000000004</v>
      </c>
    </row>
    <row r="151" spans="1:12" ht="13.75" customHeight="1" x14ac:dyDescent="0.35">
      <c r="A151" s="2">
        <v>4563</v>
      </c>
      <c r="B151" s="2" t="s">
        <v>5</v>
      </c>
      <c r="C151" s="3">
        <v>9201</v>
      </c>
      <c r="D151" s="2" t="s">
        <v>2014</v>
      </c>
      <c r="E151" s="2" t="s">
        <v>18</v>
      </c>
      <c r="F151" s="2" t="s">
        <v>5</v>
      </c>
      <c r="G151" s="2" t="s">
        <v>1935</v>
      </c>
      <c r="H151" s="81" t="s">
        <v>2525</v>
      </c>
      <c r="I151">
        <v>6.29</v>
      </c>
      <c r="J151">
        <v>5.03</v>
      </c>
      <c r="K151">
        <v>0.52800000000000002</v>
      </c>
      <c r="L151">
        <v>26.160000000000004</v>
      </c>
    </row>
    <row r="152" spans="1:12" ht="13.75" customHeight="1" x14ac:dyDescent="0.35">
      <c r="A152" s="2">
        <v>4564</v>
      </c>
      <c r="B152" s="2" t="s">
        <v>5</v>
      </c>
      <c r="C152" s="3">
        <v>9201</v>
      </c>
      <c r="D152" s="2" t="s">
        <v>2014</v>
      </c>
      <c r="E152" s="2" t="s">
        <v>18</v>
      </c>
      <c r="F152" s="2" t="s">
        <v>5</v>
      </c>
      <c r="G152" s="2" t="s">
        <v>2207</v>
      </c>
      <c r="H152" s="81" t="s">
        <v>2526</v>
      </c>
      <c r="I152">
        <v>6.29</v>
      </c>
      <c r="J152">
        <v>5.03</v>
      </c>
      <c r="K152">
        <v>0.52800000000000002</v>
      </c>
      <c r="L152">
        <v>26.160000000000004</v>
      </c>
    </row>
    <row r="153" spans="1:12" ht="13.75" customHeight="1" x14ac:dyDescent="0.35">
      <c r="A153" s="2">
        <v>4565</v>
      </c>
      <c r="B153" s="2" t="s">
        <v>5</v>
      </c>
      <c r="C153" s="3">
        <v>9201</v>
      </c>
      <c r="D153" s="2" t="s">
        <v>2014</v>
      </c>
      <c r="E153" s="2" t="s">
        <v>18</v>
      </c>
      <c r="F153" s="2" t="s">
        <v>5</v>
      </c>
      <c r="G153" s="2" t="s">
        <v>2206</v>
      </c>
      <c r="H153" s="81" t="s">
        <v>2527</v>
      </c>
      <c r="I153">
        <v>6.29</v>
      </c>
      <c r="J153">
        <v>5.03</v>
      </c>
      <c r="K153">
        <v>0.52800000000000002</v>
      </c>
      <c r="L153">
        <v>26.160000000000004</v>
      </c>
    </row>
    <row r="154" spans="1:12" ht="13.75" customHeight="1" x14ac:dyDescent="0.35">
      <c r="A154" s="2">
        <v>4571</v>
      </c>
      <c r="B154" s="2" t="s">
        <v>5</v>
      </c>
      <c r="C154" s="3">
        <v>9201</v>
      </c>
      <c r="D154" s="2" t="s">
        <v>2014</v>
      </c>
      <c r="E154" s="2" t="s">
        <v>18</v>
      </c>
      <c r="F154" s="2" t="s">
        <v>5</v>
      </c>
      <c r="G154" s="2" t="s">
        <v>2205</v>
      </c>
      <c r="H154" s="81" t="s">
        <v>2528</v>
      </c>
      <c r="I154">
        <v>6.29</v>
      </c>
      <c r="J154">
        <v>5.03</v>
      </c>
      <c r="K154">
        <v>0.52800000000000002</v>
      </c>
      <c r="L154">
        <v>26.160000000000004</v>
      </c>
    </row>
    <row r="155" spans="1:12" ht="13.75" customHeight="1" x14ac:dyDescent="0.35">
      <c r="A155" s="2">
        <v>4572</v>
      </c>
      <c r="B155" s="2" t="s">
        <v>5</v>
      </c>
      <c r="C155" s="3">
        <v>9201</v>
      </c>
      <c r="D155" s="2" t="s">
        <v>2014</v>
      </c>
      <c r="E155" s="2" t="s">
        <v>18</v>
      </c>
      <c r="F155" s="2" t="s">
        <v>5</v>
      </c>
      <c r="G155" s="2" t="s">
        <v>2204</v>
      </c>
      <c r="H155" s="81" t="s">
        <v>2529</v>
      </c>
      <c r="I155">
        <v>6.29</v>
      </c>
      <c r="J155">
        <v>5.03</v>
      </c>
      <c r="K155">
        <v>0.52800000000000002</v>
      </c>
      <c r="L155">
        <v>26.160000000000004</v>
      </c>
    </row>
    <row r="156" spans="1:12" ht="13.75" customHeight="1" x14ac:dyDescent="0.35">
      <c r="A156" s="2">
        <v>4573</v>
      </c>
      <c r="B156" s="2" t="s">
        <v>5</v>
      </c>
      <c r="C156" s="3">
        <v>9201</v>
      </c>
      <c r="D156" s="2" t="s">
        <v>2014</v>
      </c>
      <c r="E156" s="2" t="s">
        <v>18</v>
      </c>
      <c r="F156" s="2" t="s">
        <v>5</v>
      </c>
      <c r="G156" s="2" t="s">
        <v>2203</v>
      </c>
      <c r="H156" s="81" t="s">
        <v>2530</v>
      </c>
      <c r="I156">
        <v>6.29</v>
      </c>
      <c r="J156">
        <v>5.03</v>
      </c>
      <c r="K156">
        <v>0.52800000000000002</v>
      </c>
      <c r="L156">
        <v>26.160000000000004</v>
      </c>
    </row>
    <row r="157" spans="1:12" ht="13.75" customHeight="1" x14ac:dyDescent="0.35">
      <c r="A157" s="2">
        <v>4574</v>
      </c>
      <c r="B157" s="2" t="s">
        <v>5</v>
      </c>
      <c r="C157" s="3">
        <v>9201</v>
      </c>
      <c r="D157" s="2" t="s">
        <v>2014</v>
      </c>
      <c r="E157" s="2" t="s">
        <v>18</v>
      </c>
      <c r="F157" s="2" t="s">
        <v>5</v>
      </c>
      <c r="G157" s="2" t="s">
        <v>2202</v>
      </c>
      <c r="H157" s="81" t="s">
        <v>2531</v>
      </c>
      <c r="I157">
        <v>6.29</v>
      </c>
      <c r="J157">
        <v>5.03</v>
      </c>
      <c r="K157">
        <v>0.52800000000000002</v>
      </c>
      <c r="L157">
        <v>26.160000000000004</v>
      </c>
    </row>
    <row r="158" spans="1:12" ht="13.75" customHeight="1" x14ac:dyDescent="0.35">
      <c r="A158" s="2">
        <v>4575</v>
      </c>
      <c r="B158" s="2" t="s">
        <v>5</v>
      </c>
      <c r="C158" s="3">
        <v>9201</v>
      </c>
      <c r="D158" s="2" t="s">
        <v>2014</v>
      </c>
      <c r="E158" s="2" t="s">
        <v>18</v>
      </c>
      <c r="F158" s="2" t="s">
        <v>5</v>
      </c>
      <c r="G158" s="2" t="s">
        <v>2201</v>
      </c>
      <c r="H158" s="81" t="s">
        <v>2532</v>
      </c>
      <c r="I158">
        <v>6.29</v>
      </c>
      <c r="J158">
        <v>5.03</v>
      </c>
      <c r="K158">
        <v>0.52800000000000002</v>
      </c>
      <c r="L158">
        <v>26.160000000000004</v>
      </c>
    </row>
    <row r="159" spans="1:12" ht="13.75" customHeight="1" x14ac:dyDescent="0.35">
      <c r="A159" s="2">
        <v>4580</v>
      </c>
      <c r="B159" s="2" t="s">
        <v>5</v>
      </c>
      <c r="C159" s="3">
        <v>9201</v>
      </c>
      <c r="D159" s="2" t="s">
        <v>2014</v>
      </c>
      <c r="E159" s="2" t="s">
        <v>18</v>
      </c>
      <c r="F159" s="2" t="s">
        <v>5</v>
      </c>
      <c r="G159" s="2" t="s">
        <v>2200</v>
      </c>
      <c r="H159" s="81" t="s">
        <v>2533</v>
      </c>
      <c r="I159">
        <v>6.29</v>
      </c>
      <c r="J159">
        <v>5.03</v>
      </c>
      <c r="K159">
        <v>0.52800000000000002</v>
      </c>
      <c r="L159">
        <v>26.160000000000004</v>
      </c>
    </row>
    <row r="160" spans="1:12" ht="13.75" customHeight="1" x14ac:dyDescent="0.35">
      <c r="A160" s="2">
        <v>4581</v>
      </c>
      <c r="B160" s="2" t="s">
        <v>5</v>
      </c>
      <c r="C160" s="3">
        <v>9201</v>
      </c>
      <c r="D160" s="2" t="s">
        <v>2014</v>
      </c>
      <c r="E160" s="2" t="s">
        <v>18</v>
      </c>
      <c r="F160" s="2" t="s">
        <v>5</v>
      </c>
      <c r="G160" s="2" t="s">
        <v>2199</v>
      </c>
      <c r="H160" s="81" t="s">
        <v>2534</v>
      </c>
      <c r="I160">
        <v>6.29</v>
      </c>
      <c r="J160">
        <v>5.03</v>
      </c>
      <c r="K160">
        <v>0.52800000000000002</v>
      </c>
      <c r="L160">
        <v>26.160000000000004</v>
      </c>
    </row>
    <row r="161" spans="1:12" ht="13.75" customHeight="1" x14ac:dyDescent="0.35">
      <c r="A161" s="2">
        <v>4582</v>
      </c>
      <c r="B161" s="2" t="s">
        <v>5</v>
      </c>
      <c r="C161" s="3">
        <v>9201</v>
      </c>
      <c r="D161" s="2" t="s">
        <v>2014</v>
      </c>
      <c r="E161" s="2" t="s">
        <v>18</v>
      </c>
      <c r="F161" s="2" t="s">
        <v>5</v>
      </c>
      <c r="G161" s="2" t="s">
        <v>2198</v>
      </c>
      <c r="H161" s="81" t="s">
        <v>2535</v>
      </c>
      <c r="I161">
        <v>6.29</v>
      </c>
      <c r="J161">
        <v>5.03</v>
      </c>
      <c r="K161">
        <v>0.52800000000000002</v>
      </c>
      <c r="L161">
        <v>26.160000000000004</v>
      </c>
    </row>
    <row r="162" spans="1:12" ht="13.75" customHeight="1" x14ac:dyDescent="0.35">
      <c r="A162" s="2">
        <v>4591</v>
      </c>
      <c r="B162" s="2" t="s">
        <v>5</v>
      </c>
      <c r="C162" s="3">
        <v>9201</v>
      </c>
      <c r="D162" s="2" t="s">
        <v>2014</v>
      </c>
      <c r="E162" s="2" t="s">
        <v>18</v>
      </c>
      <c r="F162" s="2" t="s">
        <v>5</v>
      </c>
      <c r="G162" s="2" t="s">
        <v>2197</v>
      </c>
      <c r="H162" s="81" t="s">
        <v>2536</v>
      </c>
      <c r="I162">
        <v>6.29</v>
      </c>
      <c r="J162">
        <v>5.03</v>
      </c>
      <c r="K162">
        <v>0.52800000000000002</v>
      </c>
      <c r="L162">
        <v>26.160000000000004</v>
      </c>
    </row>
    <row r="163" spans="1:12" ht="13.75" customHeight="1" x14ac:dyDescent="0.35">
      <c r="A163" s="2">
        <v>4592</v>
      </c>
      <c r="B163" s="2" t="s">
        <v>5</v>
      </c>
      <c r="C163" s="3">
        <v>9201</v>
      </c>
      <c r="D163" s="2" t="s">
        <v>2014</v>
      </c>
      <c r="E163" s="2" t="s">
        <v>18</v>
      </c>
      <c r="F163" s="2" t="s">
        <v>5</v>
      </c>
      <c r="G163" s="2" t="s">
        <v>2196</v>
      </c>
      <c r="H163" s="81" t="s">
        <v>2537</v>
      </c>
      <c r="I163">
        <v>6.29</v>
      </c>
      <c r="J163">
        <v>5.03</v>
      </c>
      <c r="K163">
        <v>0.52800000000000002</v>
      </c>
      <c r="L163">
        <v>26.160000000000004</v>
      </c>
    </row>
    <row r="164" spans="1:12" ht="13.75" customHeight="1" x14ac:dyDescent="0.35">
      <c r="A164" s="2">
        <v>4593</v>
      </c>
      <c r="B164" s="2" t="s">
        <v>5</v>
      </c>
      <c r="C164" s="3">
        <v>9201</v>
      </c>
      <c r="D164" s="2" t="s">
        <v>2014</v>
      </c>
      <c r="E164" s="2" t="s">
        <v>18</v>
      </c>
      <c r="F164" s="2" t="s">
        <v>5</v>
      </c>
      <c r="G164" s="2" t="s">
        <v>2195</v>
      </c>
      <c r="H164" s="81" t="s">
        <v>2538</v>
      </c>
      <c r="I164">
        <v>6.29</v>
      </c>
      <c r="J164">
        <v>5.03</v>
      </c>
      <c r="K164">
        <v>0.52800000000000002</v>
      </c>
      <c r="L164">
        <v>26.160000000000004</v>
      </c>
    </row>
    <row r="165" spans="1:12" ht="13.75" customHeight="1" x14ac:dyDescent="0.35">
      <c r="A165" s="2">
        <v>4594</v>
      </c>
      <c r="B165" s="2" t="s">
        <v>5</v>
      </c>
      <c r="C165" s="3">
        <v>9201</v>
      </c>
      <c r="D165" s="2" t="s">
        <v>2014</v>
      </c>
      <c r="E165" s="2" t="s">
        <v>18</v>
      </c>
      <c r="F165" s="2" t="s">
        <v>5</v>
      </c>
      <c r="G165" s="2" t="s">
        <v>2194</v>
      </c>
      <c r="H165" s="81" t="s">
        <v>2539</v>
      </c>
      <c r="I165">
        <v>6.29</v>
      </c>
      <c r="J165">
        <v>5.03</v>
      </c>
      <c r="K165">
        <v>0.52800000000000002</v>
      </c>
      <c r="L165">
        <v>26.160000000000004</v>
      </c>
    </row>
    <row r="166" spans="1:12" ht="13.75" customHeight="1" x14ac:dyDescent="0.35">
      <c r="A166" s="2">
        <v>4595</v>
      </c>
      <c r="B166" s="2" t="s">
        <v>5</v>
      </c>
      <c r="C166" s="3">
        <v>9201</v>
      </c>
      <c r="D166" s="2" t="s">
        <v>2014</v>
      </c>
      <c r="E166" s="2" t="s">
        <v>18</v>
      </c>
      <c r="F166" s="2" t="s">
        <v>5</v>
      </c>
      <c r="G166" s="2" t="s">
        <v>2193</v>
      </c>
      <c r="H166" s="81" t="s">
        <v>2540</v>
      </c>
      <c r="I166">
        <v>6.29</v>
      </c>
      <c r="J166">
        <v>5.03</v>
      </c>
      <c r="K166">
        <v>0.52800000000000002</v>
      </c>
      <c r="L166">
        <v>26.160000000000004</v>
      </c>
    </row>
    <row r="167" spans="1:12" ht="13.75" customHeight="1" x14ac:dyDescent="0.35">
      <c r="A167" s="2">
        <v>4596</v>
      </c>
      <c r="B167" s="2" t="s">
        <v>5</v>
      </c>
      <c r="C167" s="3">
        <v>9201</v>
      </c>
      <c r="D167" s="2" t="s">
        <v>2014</v>
      </c>
      <c r="E167" s="2" t="s">
        <v>18</v>
      </c>
      <c r="F167" s="2" t="s">
        <v>5</v>
      </c>
      <c r="G167" s="2" t="s">
        <v>2192</v>
      </c>
      <c r="H167" s="81" t="s">
        <v>2541</v>
      </c>
      <c r="I167">
        <v>6.29</v>
      </c>
      <c r="J167">
        <v>5.03</v>
      </c>
      <c r="K167">
        <v>0.52800000000000002</v>
      </c>
      <c r="L167">
        <v>26.160000000000004</v>
      </c>
    </row>
    <row r="168" spans="1:12" ht="13.75" customHeight="1" x14ac:dyDescent="0.35">
      <c r="A168" s="2">
        <v>4600</v>
      </c>
      <c r="B168" s="2" t="s">
        <v>5</v>
      </c>
      <c r="C168" s="3">
        <v>9201</v>
      </c>
      <c r="D168" s="2" t="s">
        <v>2014</v>
      </c>
      <c r="E168" s="2" t="s">
        <v>18</v>
      </c>
      <c r="F168" s="2" t="s">
        <v>5</v>
      </c>
      <c r="G168" s="2" t="s">
        <v>510</v>
      </c>
      <c r="H168" s="81" t="s">
        <v>2542</v>
      </c>
      <c r="I168">
        <v>6.29</v>
      </c>
      <c r="J168">
        <v>5.03</v>
      </c>
      <c r="K168">
        <v>0.52800000000000002</v>
      </c>
      <c r="L168">
        <v>26.160000000000004</v>
      </c>
    </row>
    <row r="169" spans="1:12" ht="13.75" customHeight="1" x14ac:dyDescent="0.35">
      <c r="A169" s="2">
        <v>4611</v>
      </c>
      <c r="B169" s="2" t="s">
        <v>5</v>
      </c>
      <c r="C169" s="3">
        <v>9201</v>
      </c>
      <c r="D169" s="2" t="s">
        <v>2014</v>
      </c>
      <c r="E169" s="2" t="s">
        <v>18</v>
      </c>
      <c r="F169" s="2" t="s">
        <v>5</v>
      </c>
      <c r="G169" s="2" t="s">
        <v>509</v>
      </c>
      <c r="H169" s="81" t="s">
        <v>2543</v>
      </c>
      <c r="I169">
        <v>6.29</v>
      </c>
      <c r="J169">
        <v>5.03</v>
      </c>
      <c r="K169">
        <v>0.52800000000000002</v>
      </c>
      <c r="L169">
        <v>26.160000000000004</v>
      </c>
    </row>
    <row r="170" spans="1:12" ht="13.75" customHeight="1" x14ac:dyDescent="0.35">
      <c r="A170" s="2">
        <v>4612</v>
      </c>
      <c r="B170" s="2" t="s">
        <v>5</v>
      </c>
      <c r="C170" s="3">
        <v>9201</v>
      </c>
      <c r="D170" s="2" t="s">
        <v>2014</v>
      </c>
      <c r="E170" s="2" t="s">
        <v>18</v>
      </c>
      <c r="F170" s="2" t="s">
        <v>5</v>
      </c>
      <c r="G170" s="2" t="s">
        <v>2191</v>
      </c>
      <c r="H170" s="81" t="s">
        <v>2544</v>
      </c>
      <c r="I170">
        <v>6.29</v>
      </c>
      <c r="J170">
        <v>5.03</v>
      </c>
      <c r="K170">
        <v>0.52800000000000002</v>
      </c>
      <c r="L170">
        <v>26.160000000000004</v>
      </c>
    </row>
    <row r="171" spans="1:12" ht="13.75" customHeight="1" x14ac:dyDescent="0.35">
      <c r="A171" s="2">
        <v>4613</v>
      </c>
      <c r="B171" s="2" t="s">
        <v>5</v>
      </c>
      <c r="C171" s="3">
        <v>9201</v>
      </c>
      <c r="D171" s="2" t="s">
        <v>2014</v>
      </c>
      <c r="E171" s="2" t="s">
        <v>18</v>
      </c>
      <c r="F171" s="2" t="s">
        <v>5</v>
      </c>
      <c r="G171" s="2" t="s">
        <v>415</v>
      </c>
      <c r="H171" s="81" t="s">
        <v>2545</v>
      </c>
      <c r="I171">
        <v>6.29</v>
      </c>
      <c r="J171">
        <v>5.03</v>
      </c>
      <c r="K171">
        <v>0.52800000000000002</v>
      </c>
      <c r="L171">
        <v>26.160000000000004</v>
      </c>
    </row>
    <row r="172" spans="1:12" ht="13.75" customHeight="1" x14ac:dyDescent="0.35">
      <c r="A172" s="2">
        <v>4614</v>
      </c>
      <c r="B172" s="2" t="s">
        <v>5</v>
      </c>
      <c r="C172" s="3">
        <v>9201</v>
      </c>
      <c r="D172" s="2" t="s">
        <v>2014</v>
      </c>
      <c r="E172" s="2" t="s">
        <v>18</v>
      </c>
      <c r="F172" s="2" t="s">
        <v>5</v>
      </c>
      <c r="G172" s="2" t="s">
        <v>508</v>
      </c>
      <c r="H172" s="81" t="s">
        <v>2546</v>
      </c>
      <c r="I172">
        <v>6.29</v>
      </c>
      <c r="J172">
        <v>5.03</v>
      </c>
      <c r="K172">
        <v>0.52800000000000002</v>
      </c>
      <c r="L172">
        <v>26.160000000000004</v>
      </c>
    </row>
    <row r="173" spans="1:12" ht="13.75" customHeight="1" x14ac:dyDescent="0.35">
      <c r="A173" s="2">
        <v>4615</v>
      </c>
      <c r="B173" s="2" t="s">
        <v>5</v>
      </c>
      <c r="C173" s="3">
        <v>9201</v>
      </c>
      <c r="D173" s="2" t="s">
        <v>2014</v>
      </c>
      <c r="E173" s="2" t="s">
        <v>18</v>
      </c>
      <c r="F173" s="2" t="s">
        <v>5</v>
      </c>
      <c r="G173" s="2" t="s">
        <v>2190</v>
      </c>
      <c r="H173" s="81" t="s">
        <v>2547</v>
      </c>
      <c r="I173">
        <v>6.29</v>
      </c>
      <c r="J173">
        <v>5.03</v>
      </c>
      <c r="K173">
        <v>0.52800000000000002</v>
      </c>
      <c r="L173">
        <v>26.160000000000004</v>
      </c>
    </row>
    <row r="174" spans="1:12" ht="13.75" customHeight="1" x14ac:dyDescent="0.35">
      <c r="A174" s="2">
        <v>4616</v>
      </c>
      <c r="B174" s="2" t="s">
        <v>5</v>
      </c>
      <c r="C174" s="3">
        <v>9201</v>
      </c>
      <c r="D174" s="2" t="s">
        <v>2014</v>
      </c>
      <c r="E174" s="2" t="s">
        <v>18</v>
      </c>
      <c r="F174" s="2" t="s">
        <v>5</v>
      </c>
      <c r="G174" s="2" t="s">
        <v>2189</v>
      </c>
      <c r="H174" s="81" t="s">
        <v>2548</v>
      </c>
      <c r="I174">
        <v>6.29</v>
      </c>
      <c r="J174">
        <v>5.03</v>
      </c>
      <c r="K174">
        <v>0.52800000000000002</v>
      </c>
      <c r="L174">
        <v>26.160000000000004</v>
      </c>
    </row>
    <row r="175" spans="1:12" ht="13.75" customHeight="1" x14ac:dyDescent="0.35">
      <c r="A175" s="2">
        <v>4621</v>
      </c>
      <c r="B175" s="2" t="s">
        <v>5</v>
      </c>
      <c r="C175" s="3">
        <v>9201</v>
      </c>
      <c r="D175" s="2" t="s">
        <v>2014</v>
      </c>
      <c r="E175" s="2" t="s">
        <v>18</v>
      </c>
      <c r="F175" s="2" t="s">
        <v>5</v>
      </c>
      <c r="G175" s="2" t="s">
        <v>2188</v>
      </c>
      <c r="H175" s="81" t="s">
        <v>2549</v>
      </c>
      <c r="I175">
        <v>6.29</v>
      </c>
      <c r="J175">
        <v>5.03</v>
      </c>
      <c r="K175">
        <v>0.52800000000000002</v>
      </c>
      <c r="L175">
        <v>26.160000000000004</v>
      </c>
    </row>
    <row r="176" spans="1:12" ht="13.75" customHeight="1" x14ac:dyDescent="0.35">
      <c r="A176" s="2">
        <v>4622</v>
      </c>
      <c r="B176" s="2" t="s">
        <v>5</v>
      </c>
      <c r="C176" s="3">
        <v>9201</v>
      </c>
      <c r="D176" s="2" t="s">
        <v>2014</v>
      </c>
      <c r="E176" s="2" t="s">
        <v>18</v>
      </c>
      <c r="F176" s="2" t="s">
        <v>5</v>
      </c>
      <c r="G176" s="2" t="s">
        <v>2187</v>
      </c>
      <c r="H176" s="81" t="s">
        <v>2550</v>
      </c>
      <c r="I176">
        <v>6.29</v>
      </c>
      <c r="J176">
        <v>5.03</v>
      </c>
      <c r="K176">
        <v>0.52800000000000002</v>
      </c>
      <c r="L176">
        <v>26.160000000000004</v>
      </c>
    </row>
    <row r="177" spans="1:12" ht="13.75" customHeight="1" x14ac:dyDescent="0.35">
      <c r="A177" s="2">
        <v>4623</v>
      </c>
      <c r="B177" s="2" t="s">
        <v>5</v>
      </c>
      <c r="C177" s="3">
        <v>9201</v>
      </c>
      <c r="D177" s="2" t="s">
        <v>2014</v>
      </c>
      <c r="E177" s="2" t="s">
        <v>18</v>
      </c>
      <c r="F177" s="2" t="s">
        <v>5</v>
      </c>
      <c r="G177" s="2" t="s">
        <v>507</v>
      </c>
      <c r="H177" s="81" t="s">
        <v>2551</v>
      </c>
      <c r="I177">
        <v>6.29</v>
      </c>
      <c r="J177">
        <v>5.03</v>
      </c>
      <c r="K177">
        <v>0.52800000000000002</v>
      </c>
      <c r="L177">
        <v>26.160000000000004</v>
      </c>
    </row>
    <row r="178" spans="1:12" ht="13.75" customHeight="1" x14ac:dyDescent="0.35">
      <c r="A178" s="2">
        <v>4624</v>
      </c>
      <c r="B178" s="2" t="s">
        <v>5</v>
      </c>
      <c r="C178" s="3">
        <v>9201</v>
      </c>
      <c r="D178" s="2" t="s">
        <v>2014</v>
      </c>
      <c r="E178" s="2" t="s">
        <v>18</v>
      </c>
      <c r="F178" s="2" t="s">
        <v>5</v>
      </c>
      <c r="G178" s="2" t="s">
        <v>543</v>
      </c>
      <c r="H178" s="81" t="s">
        <v>2552</v>
      </c>
      <c r="I178">
        <v>6.29</v>
      </c>
      <c r="J178">
        <v>5.03</v>
      </c>
      <c r="K178">
        <v>0.52800000000000002</v>
      </c>
      <c r="L178">
        <v>26.160000000000004</v>
      </c>
    </row>
    <row r="179" spans="1:12" ht="13.75" customHeight="1" x14ac:dyDescent="0.35">
      <c r="A179" s="2">
        <v>4625</v>
      </c>
      <c r="B179" s="2" t="s">
        <v>5</v>
      </c>
      <c r="C179" s="3">
        <v>9201</v>
      </c>
      <c r="D179" s="2" t="s">
        <v>2014</v>
      </c>
      <c r="E179" s="2" t="s">
        <v>18</v>
      </c>
      <c r="F179" s="2" t="s">
        <v>5</v>
      </c>
      <c r="G179" s="2" t="s">
        <v>542</v>
      </c>
      <c r="H179" s="81" t="s">
        <v>2553</v>
      </c>
      <c r="I179">
        <v>6.29</v>
      </c>
      <c r="J179">
        <v>5.03</v>
      </c>
      <c r="K179">
        <v>0.52800000000000002</v>
      </c>
      <c r="L179">
        <v>26.160000000000004</v>
      </c>
    </row>
    <row r="180" spans="1:12" ht="13.75" customHeight="1" x14ac:dyDescent="0.35">
      <c r="A180" s="2">
        <v>4631</v>
      </c>
      <c r="B180" s="2" t="s">
        <v>5</v>
      </c>
      <c r="C180" s="3">
        <v>9201</v>
      </c>
      <c r="D180" s="2" t="s">
        <v>2014</v>
      </c>
      <c r="E180" s="2" t="s">
        <v>18</v>
      </c>
      <c r="F180" s="2" t="s">
        <v>5</v>
      </c>
      <c r="G180" s="2" t="s">
        <v>2186</v>
      </c>
      <c r="H180" s="81" t="s">
        <v>2554</v>
      </c>
      <c r="I180">
        <v>6.29</v>
      </c>
      <c r="J180">
        <v>5.03</v>
      </c>
      <c r="K180">
        <v>0.52800000000000002</v>
      </c>
      <c r="L180">
        <v>26.160000000000004</v>
      </c>
    </row>
    <row r="181" spans="1:12" ht="13.75" customHeight="1" x14ac:dyDescent="0.35">
      <c r="A181" s="2">
        <v>4632</v>
      </c>
      <c r="B181" s="2" t="s">
        <v>5</v>
      </c>
      <c r="C181" s="3">
        <v>9201</v>
      </c>
      <c r="D181" s="2" t="s">
        <v>2014</v>
      </c>
      <c r="E181" s="2" t="s">
        <v>18</v>
      </c>
      <c r="F181" s="2" t="s">
        <v>5</v>
      </c>
      <c r="G181" s="2" t="s">
        <v>2185</v>
      </c>
      <c r="H181" s="81" t="s">
        <v>2555</v>
      </c>
      <c r="I181">
        <v>6.29</v>
      </c>
      <c r="J181">
        <v>5.03</v>
      </c>
      <c r="K181">
        <v>0.52800000000000002</v>
      </c>
      <c r="L181">
        <v>26.160000000000004</v>
      </c>
    </row>
    <row r="182" spans="1:12" ht="13.75" customHeight="1" x14ac:dyDescent="0.35">
      <c r="A182" s="2">
        <v>4633</v>
      </c>
      <c r="B182" s="2" t="s">
        <v>5</v>
      </c>
      <c r="C182" s="3">
        <v>9201</v>
      </c>
      <c r="D182" s="2" t="s">
        <v>2014</v>
      </c>
      <c r="E182" s="2" t="s">
        <v>18</v>
      </c>
      <c r="F182" s="2" t="s">
        <v>5</v>
      </c>
      <c r="G182" s="2" t="s">
        <v>2184</v>
      </c>
      <c r="H182" s="81" t="s">
        <v>2556</v>
      </c>
      <c r="I182">
        <v>6.29</v>
      </c>
      <c r="J182">
        <v>5.03</v>
      </c>
      <c r="K182">
        <v>0.52800000000000002</v>
      </c>
      <c r="L182">
        <v>26.160000000000004</v>
      </c>
    </row>
    <row r="183" spans="1:12" ht="13.75" customHeight="1" x14ac:dyDescent="0.35">
      <c r="A183" s="2">
        <v>4641</v>
      </c>
      <c r="B183" s="2" t="s">
        <v>5</v>
      </c>
      <c r="C183" s="3">
        <v>9201</v>
      </c>
      <c r="D183" s="2" t="s">
        <v>2014</v>
      </c>
      <c r="E183" s="2" t="s">
        <v>18</v>
      </c>
      <c r="F183" s="2" t="s">
        <v>5</v>
      </c>
      <c r="G183" s="2" t="s">
        <v>505</v>
      </c>
      <c r="H183" s="81" t="s">
        <v>2557</v>
      </c>
      <c r="I183">
        <v>6.29</v>
      </c>
      <c r="J183">
        <v>5.03</v>
      </c>
      <c r="K183">
        <v>0.52800000000000002</v>
      </c>
      <c r="L183">
        <v>26.160000000000004</v>
      </c>
    </row>
    <row r="184" spans="1:12" ht="13.75" customHeight="1" x14ac:dyDescent="0.35">
      <c r="A184" s="2">
        <v>4642</v>
      </c>
      <c r="B184" s="2" t="s">
        <v>5</v>
      </c>
      <c r="C184" s="3">
        <v>9201</v>
      </c>
      <c r="D184" s="2" t="s">
        <v>2014</v>
      </c>
      <c r="E184" s="2" t="s">
        <v>18</v>
      </c>
      <c r="F184" s="2" t="s">
        <v>5</v>
      </c>
      <c r="G184" s="2" t="s">
        <v>2183</v>
      </c>
      <c r="H184" s="81" t="s">
        <v>2558</v>
      </c>
      <c r="I184">
        <v>6.29</v>
      </c>
      <c r="J184">
        <v>5.03</v>
      </c>
      <c r="K184">
        <v>0.52800000000000002</v>
      </c>
      <c r="L184">
        <v>26.160000000000004</v>
      </c>
    </row>
    <row r="185" spans="1:12" ht="13.75" customHeight="1" x14ac:dyDescent="0.35">
      <c r="A185" s="2">
        <v>4643</v>
      </c>
      <c r="B185" s="2" t="s">
        <v>5</v>
      </c>
      <c r="C185" s="3">
        <v>9201</v>
      </c>
      <c r="D185" s="2" t="s">
        <v>2014</v>
      </c>
      <c r="E185" s="2" t="s">
        <v>18</v>
      </c>
      <c r="F185" s="2" t="s">
        <v>5</v>
      </c>
      <c r="G185" s="2" t="s">
        <v>489</v>
      </c>
      <c r="H185" s="81" t="s">
        <v>2559</v>
      </c>
      <c r="I185">
        <v>6.29</v>
      </c>
      <c r="J185">
        <v>5.03</v>
      </c>
      <c r="K185">
        <v>0.52800000000000002</v>
      </c>
      <c r="L185">
        <v>26.160000000000004</v>
      </c>
    </row>
    <row r="186" spans="1:12" ht="13.75" customHeight="1" x14ac:dyDescent="0.35">
      <c r="A186" s="2">
        <v>4644</v>
      </c>
      <c r="B186" s="2" t="s">
        <v>5</v>
      </c>
      <c r="C186" s="3">
        <v>9201</v>
      </c>
      <c r="D186" s="2" t="s">
        <v>2014</v>
      </c>
      <c r="E186" s="2" t="s">
        <v>18</v>
      </c>
      <c r="F186" s="2" t="s">
        <v>5</v>
      </c>
      <c r="G186" s="2" t="s">
        <v>488</v>
      </c>
      <c r="H186" s="81" t="s">
        <v>2560</v>
      </c>
      <c r="I186">
        <v>6.29</v>
      </c>
      <c r="J186">
        <v>5.03</v>
      </c>
      <c r="K186">
        <v>0.52800000000000002</v>
      </c>
      <c r="L186">
        <v>26.160000000000004</v>
      </c>
    </row>
    <row r="187" spans="1:12" ht="13.75" customHeight="1" x14ac:dyDescent="0.35">
      <c r="A187" s="2">
        <v>4645</v>
      </c>
      <c r="B187" s="2" t="s">
        <v>5</v>
      </c>
      <c r="C187" s="3">
        <v>9201</v>
      </c>
      <c r="D187" s="2" t="s">
        <v>2014</v>
      </c>
      <c r="E187" s="2" t="s">
        <v>18</v>
      </c>
      <c r="F187" s="2" t="s">
        <v>5</v>
      </c>
      <c r="G187" s="2" t="s">
        <v>487</v>
      </c>
      <c r="H187" s="81" t="s">
        <v>2561</v>
      </c>
      <c r="I187">
        <v>6.29</v>
      </c>
      <c r="J187">
        <v>5.03</v>
      </c>
      <c r="K187">
        <v>0.52800000000000002</v>
      </c>
      <c r="L187">
        <v>26.160000000000004</v>
      </c>
    </row>
    <row r="188" spans="1:12" ht="13.75" customHeight="1" x14ac:dyDescent="0.35">
      <c r="A188" s="2">
        <v>4650</v>
      </c>
      <c r="B188" s="2" t="s">
        <v>5</v>
      </c>
      <c r="C188" s="3">
        <v>9201</v>
      </c>
      <c r="D188" s="2" t="s">
        <v>2014</v>
      </c>
      <c r="E188" s="2" t="s">
        <v>18</v>
      </c>
      <c r="F188" s="2" t="s">
        <v>5</v>
      </c>
      <c r="G188" s="2" t="s">
        <v>541</v>
      </c>
      <c r="H188" s="81" t="s">
        <v>2562</v>
      </c>
      <c r="I188">
        <v>6.29</v>
      </c>
      <c r="J188">
        <v>5.03</v>
      </c>
      <c r="K188">
        <v>0.52800000000000002</v>
      </c>
      <c r="L188">
        <v>26.160000000000004</v>
      </c>
    </row>
    <row r="189" spans="1:12" ht="13.75" customHeight="1" x14ac:dyDescent="0.35">
      <c r="A189" s="2">
        <v>4651</v>
      </c>
      <c r="B189" s="2" t="s">
        <v>5</v>
      </c>
      <c r="C189" s="3">
        <v>9201</v>
      </c>
      <c r="D189" s="2" t="s">
        <v>2014</v>
      </c>
      <c r="E189" s="2" t="s">
        <v>18</v>
      </c>
      <c r="F189" s="2" t="s">
        <v>5</v>
      </c>
      <c r="G189" s="2" t="s">
        <v>540</v>
      </c>
      <c r="H189" s="81" t="s">
        <v>2563</v>
      </c>
      <c r="I189">
        <v>6.29</v>
      </c>
      <c r="J189">
        <v>5.03</v>
      </c>
      <c r="K189">
        <v>0.52800000000000002</v>
      </c>
      <c r="L189">
        <v>26.160000000000004</v>
      </c>
    </row>
    <row r="190" spans="1:12" ht="13.75" customHeight="1" x14ac:dyDescent="0.35">
      <c r="A190" s="2">
        <v>4652</v>
      </c>
      <c r="B190" s="2" t="s">
        <v>5</v>
      </c>
      <c r="C190" s="3">
        <v>9201</v>
      </c>
      <c r="D190" s="2" t="s">
        <v>2014</v>
      </c>
      <c r="E190" s="2" t="s">
        <v>18</v>
      </c>
      <c r="F190" s="2" t="s">
        <v>5</v>
      </c>
      <c r="G190" s="2" t="s">
        <v>2182</v>
      </c>
      <c r="H190" s="81" t="s">
        <v>2564</v>
      </c>
      <c r="I190">
        <v>6.29</v>
      </c>
      <c r="J190">
        <v>5.03</v>
      </c>
      <c r="K190">
        <v>0.52800000000000002</v>
      </c>
      <c r="L190">
        <v>26.160000000000004</v>
      </c>
    </row>
    <row r="191" spans="1:12" ht="13.75" customHeight="1" x14ac:dyDescent="0.35">
      <c r="A191" s="2">
        <v>4653</v>
      </c>
      <c r="B191" s="2" t="s">
        <v>5</v>
      </c>
      <c r="C191" s="3">
        <v>9201</v>
      </c>
      <c r="D191" s="2" t="s">
        <v>2014</v>
      </c>
      <c r="E191" s="2" t="s">
        <v>18</v>
      </c>
      <c r="F191" s="2" t="s">
        <v>5</v>
      </c>
      <c r="G191" s="2" t="s">
        <v>2181</v>
      </c>
      <c r="H191" s="81" t="s">
        <v>2565</v>
      </c>
      <c r="I191">
        <v>6.29</v>
      </c>
      <c r="J191">
        <v>5.03</v>
      </c>
      <c r="K191">
        <v>0.52800000000000002</v>
      </c>
      <c r="L191">
        <v>26.160000000000004</v>
      </c>
    </row>
    <row r="192" spans="1:12" ht="13.75" customHeight="1" x14ac:dyDescent="0.35">
      <c r="A192" s="2">
        <v>4654</v>
      </c>
      <c r="B192" s="2" t="s">
        <v>5</v>
      </c>
      <c r="C192" s="3">
        <v>9201</v>
      </c>
      <c r="D192" s="2" t="s">
        <v>2014</v>
      </c>
      <c r="E192" s="2" t="s">
        <v>18</v>
      </c>
      <c r="F192" s="2" t="s">
        <v>5</v>
      </c>
      <c r="G192" s="2" t="s">
        <v>2180</v>
      </c>
      <c r="H192" s="81" t="s">
        <v>2566</v>
      </c>
      <c r="I192">
        <v>6.29</v>
      </c>
      <c r="J192">
        <v>5.03</v>
      </c>
      <c r="K192">
        <v>0.52800000000000002</v>
      </c>
      <c r="L192">
        <v>26.160000000000004</v>
      </c>
    </row>
    <row r="193" spans="1:12" ht="13.75" customHeight="1" x14ac:dyDescent="0.35">
      <c r="A193" s="2">
        <v>4655</v>
      </c>
      <c r="B193" s="2" t="s">
        <v>5</v>
      </c>
      <c r="C193" s="3">
        <v>9201</v>
      </c>
      <c r="D193" s="2" t="s">
        <v>2014</v>
      </c>
      <c r="E193" s="2" t="s">
        <v>18</v>
      </c>
      <c r="F193" s="2" t="s">
        <v>5</v>
      </c>
      <c r="G193" s="2" t="s">
        <v>486</v>
      </c>
      <c r="H193" s="81" t="s">
        <v>2567</v>
      </c>
      <c r="I193">
        <v>6.29</v>
      </c>
      <c r="J193">
        <v>5.03</v>
      </c>
      <c r="K193">
        <v>0.52800000000000002</v>
      </c>
      <c r="L193">
        <v>26.160000000000004</v>
      </c>
    </row>
    <row r="194" spans="1:12" ht="13.75" customHeight="1" x14ac:dyDescent="0.35">
      <c r="A194" s="2">
        <v>4656</v>
      </c>
      <c r="B194" s="2" t="s">
        <v>5</v>
      </c>
      <c r="C194" s="3">
        <v>9201</v>
      </c>
      <c r="D194" s="2" t="s">
        <v>2014</v>
      </c>
      <c r="E194" s="2" t="s">
        <v>18</v>
      </c>
      <c r="F194" s="2" t="s">
        <v>5</v>
      </c>
      <c r="G194" s="2" t="s">
        <v>484</v>
      </c>
      <c r="H194" s="81" t="s">
        <v>2568</v>
      </c>
      <c r="I194">
        <v>6.29</v>
      </c>
      <c r="J194">
        <v>5.03</v>
      </c>
      <c r="K194">
        <v>0.52800000000000002</v>
      </c>
      <c r="L194">
        <v>26.160000000000004</v>
      </c>
    </row>
    <row r="195" spans="1:12" ht="13.75" customHeight="1" x14ac:dyDescent="0.35">
      <c r="A195" s="2">
        <v>4661</v>
      </c>
      <c r="B195" s="2" t="s">
        <v>5</v>
      </c>
      <c r="C195" s="3">
        <v>9201</v>
      </c>
      <c r="D195" s="2" t="s">
        <v>2014</v>
      </c>
      <c r="E195" s="2" t="s">
        <v>18</v>
      </c>
      <c r="F195" s="2" t="s">
        <v>5</v>
      </c>
      <c r="G195" s="2" t="s">
        <v>2179</v>
      </c>
      <c r="H195" s="81" t="s">
        <v>2569</v>
      </c>
      <c r="I195">
        <v>6.29</v>
      </c>
      <c r="J195">
        <v>5.03</v>
      </c>
      <c r="K195">
        <v>0.52800000000000002</v>
      </c>
      <c r="L195">
        <v>26.160000000000004</v>
      </c>
    </row>
    <row r="196" spans="1:12" ht="13.75" customHeight="1" x14ac:dyDescent="0.35">
      <c r="A196" s="2">
        <v>4662</v>
      </c>
      <c r="B196" s="2" t="s">
        <v>5</v>
      </c>
      <c r="C196" s="3">
        <v>9201</v>
      </c>
      <c r="D196" s="2" t="s">
        <v>2014</v>
      </c>
      <c r="E196" s="2" t="s">
        <v>18</v>
      </c>
      <c r="F196" s="2" t="s">
        <v>5</v>
      </c>
      <c r="G196" s="2" t="s">
        <v>2178</v>
      </c>
      <c r="H196" s="81" t="s">
        <v>2570</v>
      </c>
      <c r="I196">
        <v>6.29</v>
      </c>
      <c r="J196">
        <v>5.03</v>
      </c>
      <c r="K196">
        <v>0.52800000000000002</v>
      </c>
      <c r="L196">
        <v>26.160000000000004</v>
      </c>
    </row>
    <row r="197" spans="1:12" ht="13.75" customHeight="1" x14ac:dyDescent="0.35">
      <c r="A197" s="2">
        <v>4663</v>
      </c>
      <c r="B197" s="2" t="s">
        <v>5</v>
      </c>
      <c r="C197" s="3">
        <v>9201</v>
      </c>
      <c r="D197" s="2" t="s">
        <v>2014</v>
      </c>
      <c r="E197" s="2" t="s">
        <v>18</v>
      </c>
      <c r="F197" s="2" t="s">
        <v>5</v>
      </c>
      <c r="G197" s="2" t="s">
        <v>2177</v>
      </c>
      <c r="H197" s="81" t="s">
        <v>2571</v>
      </c>
      <c r="I197">
        <v>6.29</v>
      </c>
      <c r="J197">
        <v>5.03</v>
      </c>
      <c r="K197">
        <v>0.52800000000000002</v>
      </c>
      <c r="L197">
        <v>26.160000000000004</v>
      </c>
    </row>
    <row r="198" spans="1:12" ht="13.75" customHeight="1" x14ac:dyDescent="0.35">
      <c r="A198" s="2">
        <v>4664</v>
      </c>
      <c r="B198" s="2" t="s">
        <v>5</v>
      </c>
      <c r="C198" s="3">
        <v>9201</v>
      </c>
      <c r="D198" s="2" t="s">
        <v>2014</v>
      </c>
      <c r="E198" s="2" t="s">
        <v>18</v>
      </c>
      <c r="F198" s="2" t="s">
        <v>5</v>
      </c>
      <c r="G198" s="2" t="s">
        <v>2176</v>
      </c>
      <c r="H198" s="81" t="s">
        <v>2572</v>
      </c>
      <c r="I198">
        <v>6.29</v>
      </c>
      <c r="J198">
        <v>5.03</v>
      </c>
      <c r="K198">
        <v>0.52800000000000002</v>
      </c>
      <c r="L198">
        <v>26.160000000000004</v>
      </c>
    </row>
    <row r="199" spans="1:12" ht="13.75" customHeight="1" x14ac:dyDescent="0.35">
      <c r="A199" s="2">
        <v>4671</v>
      </c>
      <c r="B199" s="2" t="s">
        <v>5</v>
      </c>
      <c r="C199" s="3">
        <v>9201</v>
      </c>
      <c r="D199" s="2" t="s">
        <v>2014</v>
      </c>
      <c r="E199" s="2" t="s">
        <v>18</v>
      </c>
      <c r="F199" s="2" t="s">
        <v>5</v>
      </c>
      <c r="G199" s="2" t="s">
        <v>539</v>
      </c>
      <c r="H199" s="81" t="s">
        <v>2573</v>
      </c>
      <c r="I199">
        <v>6.29</v>
      </c>
      <c r="J199">
        <v>5.03</v>
      </c>
      <c r="K199">
        <v>0.52800000000000002</v>
      </c>
      <c r="L199">
        <v>26.160000000000004</v>
      </c>
    </row>
    <row r="200" spans="1:12" ht="13.75" customHeight="1" x14ac:dyDescent="0.35">
      <c r="A200" s="2">
        <v>4672</v>
      </c>
      <c r="B200" s="2" t="s">
        <v>5</v>
      </c>
      <c r="C200" s="3">
        <v>9201</v>
      </c>
      <c r="D200" s="2" t="s">
        <v>2014</v>
      </c>
      <c r="E200" s="2" t="s">
        <v>18</v>
      </c>
      <c r="F200" s="2" t="s">
        <v>5</v>
      </c>
      <c r="G200" s="2" t="s">
        <v>538</v>
      </c>
      <c r="H200" s="81" t="s">
        <v>2574</v>
      </c>
      <c r="I200">
        <v>6.29</v>
      </c>
      <c r="J200">
        <v>5.03</v>
      </c>
      <c r="K200">
        <v>0.52800000000000002</v>
      </c>
      <c r="L200">
        <v>26.160000000000004</v>
      </c>
    </row>
    <row r="201" spans="1:12" ht="13.75" customHeight="1" x14ac:dyDescent="0.35">
      <c r="A201" s="2">
        <v>4673</v>
      </c>
      <c r="B201" s="2" t="s">
        <v>5</v>
      </c>
      <c r="C201" s="3">
        <v>9201</v>
      </c>
      <c r="D201" s="2" t="s">
        <v>2014</v>
      </c>
      <c r="E201" s="2" t="s">
        <v>18</v>
      </c>
      <c r="F201" s="2" t="s">
        <v>5</v>
      </c>
      <c r="G201" s="2" t="s">
        <v>2175</v>
      </c>
      <c r="H201" s="81" t="s">
        <v>2575</v>
      </c>
      <c r="I201">
        <v>6.29</v>
      </c>
      <c r="J201">
        <v>5.03</v>
      </c>
      <c r="K201">
        <v>0.52800000000000002</v>
      </c>
      <c r="L201">
        <v>26.160000000000004</v>
      </c>
    </row>
    <row r="202" spans="1:12" ht="13.75" customHeight="1" x14ac:dyDescent="0.35">
      <c r="A202" s="2">
        <v>4674</v>
      </c>
      <c r="B202" s="2" t="s">
        <v>5</v>
      </c>
      <c r="C202" s="3">
        <v>9201</v>
      </c>
      <c r="D202" s="2" t="s">
        <v>2014</v>
      </c>
      <c r="E202" s="2" t="s">
        <v>18</v>
      </c>
      <c r="F202" s="2" t="s">
        <v>5</v>
      </c>
      <c r="G202" s="2" t="s">
        <v>2174</v>
      </c>
      <c r="H202" s="81" t="s">
        <v>2576</v>
      </c>
      <c r="I202">
        <v>6.29</v>
      </c>
      <c r="J202">
        <v>5.03</v>
      </c>
      <c r="K202">
        <v>0.52800000000000002</v>
      </c>
      <c r="L202">
        <v>26.160000000000004</v>
      </c>
    </row>
    <row r="203" spans="1:12" ht="13.75" customHeight="1" x14ac:dyDescent="0.35">
      <c r="A203" s="2">
        <v>4675</v>
      </c>
      <c r="B203" s="2" t="s">
        <v>5</v>
      </c>
      <c r="C203" s="3">
        <v>9201</v>
      </c>
      <c r="D203" s="2" t="s">
        <v>2014</v>
      </c>
      <c r="E203" s="2" t="s">
        <v>18</v>
      </c>
      <c r="F203" s="2" t="s">
        <v>5</v>
      </c>
      <c r="G203" s="2" t="s">
        <v>2173</v>
      </c>
      <c r="H203" s="81" t="s">
        <v>2577</v>
      </c>
      <c r="I203">
        <v>6.29</v>
      </c>
      <c r="J203">
        <v>5.03</v>
      </c>
      <c r="K203">
        <v>0.52800000000000002</v>
      </c>
      <c r="L203">
        <v>26.160000000000004</v>
      </c>
    </row>
    <row r="204" spans="1:12" ht="13.75" customHeight="1" x14ac:dyDescent="0.35">
      <c r="A204" s="2">
        <v>4676</v>
      </c>
      <c r="B204" s="2" t="s">
        <v>5</v>
      </c>
      <c r="C204" s="3">
        <v>9201</v>
      </c>
      <c r="D204" s="2" t="s">
        <v>2014</v>
      </c>
      <c r="E204" s="2" t="s">
        <v>18</v>
      </c>
      <c r="F204" s="2" t="s">
        <v>5</v>
      </c>
      <c r="G204" s="2" t="s">
        <v>2172</v>
      </c>
      <c r="H204" s="81" t="s">
        <v>2578</v>
      </c>
      <c r="I204">
        <v>6.29</v>
      </c>
      <c r="J204">
        <v>5.03</v>
      </c>
      <c r="K204">
        <v>0.52800000000000002</v>
      </c>
      <c r="L204">
        <v>26.160000000000004</v>
      </c>
    </row>
    <row r="205" spans="1:12" ht="13.75" customHeight="1" x14ac:dyDescent="0.35">
      <c r="A205" s="2">
        <v>4680</v>
      </c>
      <c r="B205" s="2" t="s">
        <v>5</v>
      </c>
      <c r="C205" s="3">
        <v>9201</v>
      </c>
      <c r="D205" s="2" t="s">
        <v>2014</v>
      </c>
      <c r="E205" s="2" t="s">
        <v>18</v>
      </c>
      <c r="F205" s="2" t="s">
        <v>5</v>
      </c>
      <c r="G205" s="2" t="s">
        <v>2171</v>
      </c>
      <c r="H205" s="81" t="s">
        <v>2579</v>
      </c>
      <c r="I205">
        <v>6.29</v>
      </c>
      <c r="J205">
        <v>5.03</v>
      </c>
      <c r="K205">
        <v>0.52800000000000002</v>
      </c>
      <c r="L205">
        <v>26.160000000000004</v>
      </c>
    </row>
    <row r="206" spans="1:12" ht="13.75" customHeight="1" x14ac:dyDescent="0.35">
      <c r="A206" s="2">
        <v>4681</v>
      </c>
      <c r="B206" s="2" t="s">
        <v>5</v>
      </c>
      <c r="C206" s="3">
        <v>9201</v>
      </c>
      <c r="D206" s="2" t="s">
        <v>2014</v>
      </c>
      <c r="E206" s="2" t="s">
        <v>18</v>
      </c>
      <c r="F206" s="2" t="s">
        <v>5</v>
      </c>
      <c r="G206" s="2" t="s">
        <v>2170</v>
      </c>
      <c r="H206" s="81" t="s">
        <v>2580</v>
      </c>
      <c r="I206">
        <v>6.29</v>
      </c>
      <c r="J206">
        <v>5.03</v>
      </c>
      <c r="K206">
        <v>0.52800000000000002</v>
      </c>
      <c r="L206">
        <v>26.160000000000004</v>
      </c>
    </row>
    <row r="207" spans="1:12" ht="13.75" customHeight="1" x14ac:dyDescent="0.35">
      <c r="A207" s="2">
        <v>4682</v>
      </c>
      <c r="B207" s="2" t="s">
        <v>5</v>
      </c>
      <c r="C207" s="3">
        <v>9201</v>
      </c>
      <c r="D207" s="2" t="s">
        <v>2014</v>
      </c>
      <c r="E207" s="2" t="s">
        <v>18</v>
      </c>
      <c r="F207" s="2" t="s">
        <v>5</v>
      </c>
      <c r="G207" s="2" t="s">
        <v>2169</v>
      </c>
      <c r="H207" s="81" t="s">
        <v>2581</v>
      </c>
      <c r="I207">
        <v>6.29</v>
      </c>
      <c r="J207">
        <v>5.03</v>
      </c>
      <c r="K207">
        <v>0.52800000000000002</v>
      </c>
      <c r="L207">
        <v>26.160000000000004</v>
      </c>
    </row>
    <row r="208" spans="1:12" ht="13.75" customHeight="1" x14ac:dyDescent="0.35">
      <c r="A208" s="2">
        <v>4690</v>
      </c>
      <c r="B208" s="2" t="s">
        <v>5</v>
      </c>
      <c r="C208" s="3">
        <v>9201</v>
      </c>
      <c r="D208" s="2" t="s">
        <v>2014</v>
      </c>
      <c r="E208" s="2" t="s">
        <v>18</v>
      </c>
      <c r="F208" s="2" t="s">
        <v>5</v>
      </c>
      <c r="G208" s="2" t="s">
        <v>537</v>
      </c>
      <c r="H208" s="81" t="s">
        <v>2582</v>
      </c>
      <c r="I208">
        <v>6.29</v>
      </c>
      <c r="J208">
        <v>5.03</v>
      </c>
      <c r="K208">
        <v>0.52800000000000002</v>
      </c>
      <c r="L208">
        <v>26.160000000000004</v>
      </c>
    </row>
    <row r="209" spans="1:12" ht="13.75" customHeight="1" x14ac:dyDescent="0.35">
      <c r="A209" s="2">
        <v>4692</v>
      </c>
      <c r="B209" s="2" t="s">
        <v>5</v>
      </c>
      <c r="C209" s="3">
        <v>9201</v>
      </c>
      <c r="D209" s="2" t="s">
        <v>2014</v>
      </c>
      <c r="E209" s="2" t="s">
        <v>18</v>
      </c>
      <c r="F209" s="2" t="s">
        <v>5</v>
      </c>
      <c r="G209" s="2" t="s">
        <v>535</v>
      </c>
      <c r="H209" s="81" t="s">
        <v>2583</v>
      </c>
      <c r="I209">
        <v>6.29</v>
      </c>
      <c r="J209">
        <v>5.03</v>
      </c>
      <c r="K209">
        <v>0.52800000000000002</v>
      </c>
      <c r="L209">
        <v>26.160000000000004</v>
      </c>
    </row>
    <row r="210" spans="1:12" ht="13.75" customHeight="1" x14ac:dyDescent="0.35">
      <c r="A210" s="2">
        <v>4693</v>
      </c>
      <c r="B210" s="2" t="s">
        <v>5</v>
      </c>
      <c r="C210" s="3">
        <v>9201</v>
      </c>
      <c r="D210" s="2" t="s">
        <v>2014</v>
      </c>
      <c r="E210" s="2" t="s">
        <v>18</v>
      </c>
      <c r="F210" s="2" t="s">
        <v>5</v>
      </c>
      <c r="G210" s="2" t="s">
        <v>534</v>
      </c>
      <c r="H210" s="81" t="s">
        <v>2584</v>
      </c>
      <c r="I210">
        <v>6.29</v>
      </c>
      <c r="J210">
        <v>5.03</v>
      </c>
      <c r="K210">
        <v>0.52800000000000002</v>
      </c>
      <c r="L210">
        <v>26.160000000000004</v>
      </c>
    </row>
    <row r="211" spans="1:12" ht="13.75" customHeight="1" x14ac:dyDescent="0.35">
      <c r="A211" s="2">
        <v>4694</v>
      </c>
      <c r="B211" s="2" t="s">
        <v>5</v>
      </c>
      <c r="C211" s="3">
        <v>9201</v>
      </c>
      <c r="D211" s="2" t="s">
        <v>2014</v>
      </c>
      <c r="E211" s="2" t="s">
        <v>18</v>
      </c>
      <c r="F211" s="2" t="s">
        <v>5</v>
      </c>
      <c r="G211" s="2" t="s">
        <v>2168</v>
      </c>
      <c r="H211" s="81" t="s">
        <v>2585</v>
      </c>
      <c r="I211">
        <v>6.29</v>
      </c>
      <c r="J211">
        <v>5.03</v>
      </c>
      <c r="K211">
        <v>0.52800000000000002</v>
      </c>
      <c r="L211">
        <v>26.160000000000004</v>
      </c>
    </row>
    <row r="212" spans="1:12" ht="13.75" customHeight="1" x14ac:dyDescent="0.35">
      <c r="A212" s="2">
        <v>4701</v>
      </c>
      <c r="B212" s="2" t="s">
        <v>5</v>
      </c>
      <c r="C212" s="3">
        <v>9201</v>
      </c>
      <c r="D212" s="2" t="s">
        <v>2014</v>
      </c>
      <c r="E212" s="2" t="s">
        <v>18</v>
      </c>
      <c r="F212" s="2" t="s">
        <v>5</v>
      </c>
      <c r="G212" s="2" t="s">
        <v>2167</v>
      </c>
      <c r="H212" s="81" t="s">
        <v>2586</v>
      </c>
      <c r="I212">
        <v>6.29</v>
      </c>
      <c r="J212">
        <v>5.03</v>
      </c>
      <c r="K212">
        <v>0.52800000000000002</v>
      </c>
      <c r="L212">
        <v>26.160000000000004</v>
      </c>
    </row>
    <row r="213" spans="1:12" ht="13.75" customHeight="1" x14ac:dyDescent="0.35">
      <c r="A213" s="2">
        <v>4702</v>
      </c>
      <c r="B213" s="2" t="s">
        <v>5</v>
      </c>
      <c r="C213" s="3">
        <v>9201</v>
      </c>
      <c r="D213" s="2" t="s">
        <v>2014</v>
      </c>
      <c r="E213" s="2" t="s">
        <v>18</v>
      </c>
      <c r="F213" s="2" t="s">
        <v>5</v>
      </c>
      <c r="G213" s="2" t="s">
        <v>2166</v>
      </c>
      <c r="H213" s="81" t="s">
        <v>2587</v>
      </c>
      <c r="I213">
        <v>6.29</v>
      </c>
      <c r="J213">
        <v>5.03</v>
      </c>
      <c r="K213">
        <v>0.52800000000000002</v>
      </c>
      <c r="L213">
        <v>26.160000000000004</v>
      </c>
    </row>
    <row r="214" spans="1:12" ht="13.75" customHeight="1" x14ac:dyDescent="0.35">
      <c r="A214" s="2">
        <v>4707</v>
      </c>
      <c r="B214" s="2" t="s">
        <v>5</v>
      </c>
      <c r="C214" s="3">
        <v>9201</v>
      </c>
      <c r="D214" s="2" t="s">
        <v>2014</v>
      </c>
      <c r="E214" s="2" t="s">
        <v>18</v>
      </c>
      <c r="F214" s="2" t="s">
        <v>5</v>
      </c>
      <c r="G214" s="2" t="s">
        <v>2165</v>
      </c>
      <c r="H214" s="81" t="s">
        <v>2588</v>
      </c>
      <c r="I214">
        <v>6.29</v>
      </c>
      <c r="J214">
        <v>5.03</v>
      </c>
      <c r="K214">
        <v>0.52800000000000002</v>
      </c>
      <c r="L214">
        <v>26.160000000000004</v>
      </c>
    </row>
    <row r="215" spans="1:12" ht="13.75" customHeight="1" x14ac:dyDescent="0.35">
      <c r="A215" s="2">
        <v>4710</v>
      </c>
      <c r="B215" s="2" t="s">
        <v>5</v>
      </c>
      <c r="C215" s="3">
        <v>9201</v>
      </c>
      <c r="D215" s="2" t="s">
        <v>2014</v>
      </c>
      <c r="E215" s="2" t="s">
        <v>18</v>
      </c>
      <c r="F215" s="2" t="s">
        <v>5</v>
      </c>
      <c r="G215" s="2" t="s">
        <v>2164</v>
      </c>
      <c r="H215" s="81" t="s">
        <v>2589</v>
      </c>
      <c r="I215">
        <v>6.29</v>
      </c>
      <c r="J215">
        <v>5.03</v>
      </c>
      <c r="K215">
        <v>0.52800000000000002</v>
      </c>
      <c r="L215">
        <v>26.160000000000004</v>
      </c>
    </row>
    <row r="216" spans="1:12" ht="13.75" customHeight="1" x14ac:dyDescent="0.35">
      <c r="A216" s="2">
        <v>4712</v>
      </c>
      <c r="B216" s="2" t="s">
        <v>5</v>
      </c>
      <c r="C216" s="3">
        <v>9201</v>
      </c>
      <c r="D216" s="2" t="s">
        <v>2014</v>
      </c>
      <c r="E216" s="2" t="s">
        <v>18</v>
      </c>
      <c r="F216" s="2" t="s">
        <v>5</v>
      </c>
      <c r="G216" s="2" t="s">
        <v>2163</v>
      </c>
      <c r="H216" s="81" t="s">
        <v>2590</v>
      </c>
      <c r="I216">
        <v>6.29</v>
      </c>
      <c r="J216">
        <v>5.03</v>
      </c>
      <c r="K216">
        <v>0.52800000000000002</v>
      </c>
      <c r="L216">
        <v>26.160000000000004</v>
      </c>
    </row>
    <row r="217" spans="1:12" ht="13.75" customHeight="1" x14ac:dyDescent="0.35">
      <c r="A217" s="2">
        <v>4713</v>
      </c>
      <c r="B217" s="2" t="s">
        <v>5</v>
      </c>
      <c r="C217" s="3">
        <v>9201</v>
      </c>
      <c r="D217" s="2" t="s">
        <v>2014</v>
      </c>
      <c r="E217" s="2" t="s">
        <v>18</v>
      </c>
      <c r="F217" s="2" t="s">
        <v>5</v>
      </c>
      <c r="G217" s="2" t="s">
        <v>2162</v>
      </c>
      <c r="H217" s="81" t="s">
        <v>2591</v>
      </c>
      <c r="I217">
        <v>6.29</v>
      </c>
      <c r="J217">
        <v>5.03</v>
      </c>
      <c r="K217">
        <v>0.52800000000000002</v>
      </c>
      <c r="L217">
        <v>26.160000000000004</v>
      </c>
    </row>
    <row r="218" spans="1:12" ht="13.75" customHeight="1" x14ac:dyDescent="0.35">
      <c r="A218" s="2">
        <v>4714</v>
      </c>
      <c r="B218" s="2" t="s">
        <v>5</v>
      </c>
      <c r="C218" s="3">
        <v>9201</v>
      </c>
      <c r="D218" s="2" t="s">
        <v>2014</v>
      </c>
      <c r="E218" s="2" t="s">
        <v>18</v>
      </c>
      <c r="F218" s="2" t="s">
        <v>5</v>
      </c>
      <c r="G218" s="2" t="s">
        <v>2161</v>
      </c>
      <c r="H218" s="81" t="s">
        <v>2592</v>
      </c>
      <c r="I218">
        <v>6.29</v>
      </c>
      <c r="J218">
        <v>5.03</v>
      </c>
      <c r="K218">
        <v>0.52800000000000002</v>
      </c>
      <c r="L218">
        <v>26.160000000000004</v>
      </c>
    </row>
    <row r="219" spans="1:12" ht="13.75" customHeight="1" x14ac:dyDescent="0.35">
      <c r="A219" s="2">
        <v>4715</v>
      </c>
      <c r="B219" s="2" t="s">
        <v>5</v>
      </c>
      <c r="C219" s="3">
        <v>9201</v>
      </c>
      <c r="D219" s="2" t="s">
        <v>2014</v>
      </c>
      <c r="E219" s="2" t="s">
        <v>18</v>
      </c>
      <c r="F219" s="2" t="s">
        <v>5</v>
      </c>
      <c r="G219" s="2" t="s">
        <v>2160</v>
      </c>
      <c r="H219" s="81" t="s">
        <v>2593</v>
      </c>
      <c r="I219">
        <v>6.29</v>
      </c>
      <c r="J219">
        <v>5.03</v>
      </c>
      <c r="K219">
        <v>0.52800000000000002</v>
      </c>
      <c r="L219">
        <v>26.160000000000004</v>
      </c>
    </row>
    <row r="220" spans="1:12" ht="13.75" customHeight="1" x14ac:dyDescent="0.35">
      <c r="A220" s="2">
        <v>4716</v>
      </c>
      <c r="B220" s="2" t="s">
        <v>5</v>
      </c>
      <c r="C220" s="3">
        <v>9201</v>
      </c>
      <c r="D220" s="2" t="s">
        <v>2014</v>
      </c>
      <c r="E220" s="2" t="s">
        <v>18</v>
      </c>
      <c r="F220" s="2" t="s">
        <v>5</v>
      </c>
      <c r="G220" s="2" t="s">
        <v>2159</v>
      </c>
      <c r="H220" s="81" t="s">
        <v>2594</v>
      </c>
      <c r="I220">
        <v>6.29</v>
      </c>
      <c r="J220">
        <v>5.03</v>
      </c>
      <c r="K220">
        <v>0.52800000000000002</v>
      </c>
      <c r="L220">
        <v>26.160000000000004</v>
      </c>
    </row>
    <row r="221" spans="1:12" ht="13.75" customHeight="1" x14ac:dyDescent="0.35">
      <c r="A221" s="2">
        <v>4720</v>
      </c>
      <c r="B221" s="2" t="s">
        <v>5</v>
      </c>
      <c r="C221" s="3">
        <v>9201</v>
      </c>
      <c r="D221" s="2" t="s">
        <v>2014</v>
      </c>
      <c r="E221" s="2" t="s">
        <v>18</v>
      </c>
      <c r="F221" s="2" t="s">
        <v>5</v>
      </c>
      <c r="G221" s="2" t="s">
        <v>2158</v>
      </c>
      <c r="H221" s="81" t="s">
        <v>2595</v>
      </c>
      <c r="I221">
        <v>6.29</v>
      </c>
      <c r="J221">
        <v>5.03</v>
      </c>
      <c r="K221">
        <v>0.52800000000000002</v>
      </c>
      <c r="L221">
        <v>26.160000000000004</v>
      </c>
    </row>
    <row r="222" spans="1:12" ht="13.75" customHeight="1" x14ac:dyDescent="0.35">
      <c r="A222" s="2">
        <v>4721</v>
      </c>
      <c r="B222" s="2" t="s">
        <v>5</v>
      </c>
      <c r="C222" s="3">
        <v>9201</v>
      </c>
      <c r="D222" s="2" t="s">
        <v>2014</v>
      </c>
      <c r="E222" s="2" t="s">
        <v>18</v>
      </c>
      <c r="F222" s="2" t="s">
        <v>5</v>
      </c>
      <c r="G222" s="2" t="s">
        <v>2157</v>
      </c>
      <c r="H222" s="81" t="s">
        <v>2596</v>
      </c>
      <c r="I222">
        <v>6.29</v>
      </c>
      <c r="J222">
        <v>5.03</v>
      </c>
      <c r="K222">
        <v>0.52800000000000002</v>
      </c>
      <c r="L222">
        <v>26.160000000000004</v>
      </c>
    </row>
    <row r="223" spans="1:12" ht="13.75" customHeight="1" x14ac:dyDescent="0.35">
      <c r="A223" s="2">
        <v>4722</v>
      </c>
      <c r="B223" s="2" t="s">
        <v>5</v>
      </c>
      <c r="C223" s="3">
        <v>9201</v>
      </c>
      <c r="D223" s="2" t="s">
        <v>2014</v>
      </c>
      <c r="E223" s="2" t="s">
        <v>18</v>
      </c>
      <c r="F223" s="2" t="s">
        <v>5</v>
      </c>
      <c r="G223" s="2" t="s">
        <v>2156</v>
      </c>
      <c r="H223" s="81" t="s">
        <v>2597</v>
      </c>
      <c r="I223">
        <v>6.29</v>
      </c>
      <c r="J223">
        <v>5.03</v>
      </c>
      <c r="K223">
        <v>0.52800000000000002</v>
      </c>
      <c r="L223">
        <v>26.160000000000004</v>
      </c>
    </row>
    <row r="224" spans="1:12" ht="13.75" customHeight="1" x14ac:dyDescent="0.35">
      <c r="A224" s="2">
        <v>4723</v>
      </c>
      <c r="B224" s="2" t="s">
        <v>5</v>
      </c>
      <c r="C224" s="3">
        <v>9201</v>
      </c>
      <c r="D224" s="2" t="s">
        <v>2014</v>
      </c>
      <c r="E224" s="2" t="s">
        <v>18</v>
      </c>
      <c r="F224" s="2" t="s">
        <v>5</v>
      </c>
      <c r="G224" s="2" t="s">
        <v>2155</v>
      </c>
      <c r="H224" s="81" t="s">
        <v>2598</v>
      </c>
      <c r="I224">
        <v>6.29</v>
      </c>
      <c r="J224">
        <v>5.03</v>
      </c>
      <c r="K224">
        <v>0.52800000000000002</v>
      </c>
      <c r="L224">
        <v>26.160000000000004</v>
      </c>
    </row>
    <row r="225" spans="1:12" ht="13.75" customHeight="1" x14ac:dyDescent="0.35">
      <c r="A225" s="2">
        <v>4724</v>
      </c>
      <c r="B225" s="2" t="s">
        <v>5</v>
      </c>
      <c r="C225" s="3">
        <v>9201</v>
      </c>
      <c r="D225" s="2" t="s">
        <v>2014</v>
      </c>
      <c r="E225" s="2" t="s">
        <v>18</v>
      </c>
      <c r="F225" s="2" t="s">
        <v>5</v>
      </c>
      <c r="G225" s="2" t="s">
        <v>2154</v>
      </c>
      <c r="H225" s="81" t="s">
        <v>2599</v>
      </c>
      <c r="I225">
        <v>6.29</v>
      </c>
      <c r="J225">
        <v>5.03</v>
      </c>
      <c r="K225">
        <v>0.52800000000000002</v>
      </c>
      <c r="L225">
        <v>26.160000000000004</v>
      </c>
    </row>
    <row r="226" spans="1:12" ht="13.75" customHeight="1" x14ac:dyDescent="0.35">
      <c r="A226" s="2">
        <v>4725</v>
      </c>
      <c r="B226" s="2" t="s">
        <v>5</v>
      </c>
      <c r="C226" s="3">
        <v>9201</v>
      </c>
      <c r="D226" s="2" t="s">
        <v>2014</v>
      </c>
      <c r="E226" s="2" t="s">
        <v>18</v>
      </c>
      <c r="F226" s="2" t="s">
        <v>5</v>
      </c>
      <c r="G226" s="2" t="s">
        <v>2153</v>
      </c>
      <c r="H226" s="81" t="s">
        <v>2600</v>
      </c>
      <c r="I226">
        <v>6.29</v>
      </c>
      <c r="J226">
        <v>5.03</v>
      </c>
      <c r="K226">
        <v>0.52800000000000002</v>
      </c>
      <c r="L226">
        <v>26.160000000000004</v>
      </c>
    </row>
    <row r="227" spans="1:12" ht="13.75" customHeight="1" x14ac:dyDescent="0.35">
      <c r="A227" s="2">
        <v>4730</v>
      </c>
      <c r="B227" s="2" t="s">
        <v>5</v>
      </c>
      <c r="C227" s="3">
        <v>9201</v>
      </c>
      <c r="D227" s="2" t="s">
        <v>2014</v>
      </c>
      <c r="E227" s="2" t="s">
        <v>18</v>
      </c>
      <c r="F227" s="2" t="s">
        <v>5</v>
      </c>
      <c r="G227" s="2" t="s">
        <v>2152</v>
      </c>
      <c r="H227" s="81" t="s">
        <v>2601</v>
      </c>
      <c r="I227">
        <v>6.29</v>
      </c>
      <c r="J227">
        <v>5.03</v>
      </c>
      <c r="K227">
        <v>0.52800000000000002</v>
      </c>
      <c r="L227">
        <v>26.160000000000004</v>
      </c>
    </row>
    <row r="228" spans="1:12" ht="13.75" customHeight="1" x14ac:dyDescent="0.35">
      <c r="A228" s="2">
        <v>4731</v>
      </c>
      <c r="B228" s="2" t="s">
        <v>5</v>
      </c>
      <c r="C228" s="3">
        <v>9201</v>
      </c>
      <c r="D228" s="2" t="s">
        <v>2014</v>
      </c>
      <c r="E228" s="2" t="s">
        <v>18</v>
      </c>
      <c r="F228" s="2" t="s">
        <v>5</v>
      </c>
      <c r="G228" s="2" t="s">
        <v>2151</v>
      </c>
      <c r="H228" s="81" t="s">
        <v>2602</v>
      </c>
      <c r="I228">
        <v>6.29</v>
      </c>
      <c r="J228">
        <v>5.03</v>
      </c>
      <c r="K228">
        <v>0.52800000000000002</v>
      </c>
      <c r="L228">
        <v>26.160000000000004</v>
      </c>
    </row>
    <row r="229" spans="1:12" ht="13.75" customHeight="1" x14ac:dyDescent="0.35">
      <c r="A229" s="2">
        <v>4732</v>
      </c>
      <c r="B229" s="2" t="s">
        <v>5</v>
      </c>
      <c r="C229" s="3">
        <v>9201</v>
      </c>
      <c r="D229" s="2" t="s">
        <v>2014</v>
      </c>
      <c r="E229" s="2" t="s">
        <v>18</v>
      </c>
      <c r="F229" s="2" t="s">
        <v>5</v>
      </c>
      <c r="G229" s="2" t="s">
        <v>73</v>
      </c>
      <c r="H229" s="81" t="s">
        <v>2603</v>
      </c>
      <c r="I229">
        <v>6.29</v>
      </c>
      <c r="J229">
        <v>5.03</v>
      </c>
      <c r="K229">
        <v>0.52800000000000002</v>
      </c>
      <c r="L229">
        <v>26.160000000000004</v>
      </c>
    </row>
    <row r="230" spans="1:12" ht="13.75" customHeight="1" x14ac:dyDescent="0.35">
      <c r="A230" s="2">
        <v>4733</v>
      </c>
      <c r="B230" s="2" t="s">
        <v>5</v>
      </c>
      <c r="C230" s="3">
        <v>9201</v>
      </c>
      <c r="D230" s="2" t="s">
        <v>2014</v>
      </c>
      <c r="E230" s="2" t="s">
        <v>18</v>
      </c>
      <c r="F230" s="2" t="s">
        <v>5</v>
      </c>
      <c r="G230" s="2" t="s">
        <v>2150</v>
      </c>
      <c r="H230" s="81" t="s">
        <v>2604</v>
      </c>
      <c r="I230">
        <v>6.29</v>
      </c>
      <c r="J230">
        <v>5.03</v>
      </c>
      <c r="K230">
        <v>0.52800000000000002</v>
      </c>
      <c r="L230">
        <v>26.160000000000004</v>
      </c>
    </row>
    <row r="231" spans="1:12" ht="13.75" customHeight="1" x14ac:dyDescent="0.35">
      <c r="A231" s="2">
        <v>4741</v>
      </c>
      <c r="B231" s="2" t="s">
        <v>5</v>
      </c>
      <c r="C231" s="3">
        <v>9201</v>
      </c>
      <c r="D231" s="2" t="s">
        <v>2014</v>
      </c>
      <c r="E231" s="2" t="s">
        <v>18</v>
      </c>
      <c r="F231" s="2" t="s">
        <v>5</v>
      </c>
      <c r="G231" s="2" t="s">
        <v>2149</v>
      </c>
      <c r="H231" s="81" t="s">
        <v>2605</v>
      </c>
      <c r="I231">
        <v>6.29</v>
      </c>
      <c r="J231">
        <v>5.03</v>
      </c>
      <c r="K231">
        <v>0.52800000000000002</v>
      </c>
      <c r="L231">
        <v>26.160000000000004</v>
      </c>
    </row>
    <row r="232" spans="1:12" ht="13.75" customHeight="1" x14ac:dyDescent="0.35">
      <c r="A232" s="2">
        <v>4742</v>
      </c>
      <c r="B232" s="2" t="s">
        <v>5</v>
      </c>
      <c r="C232" s="3">
        <v>9201</v>
      </c>
      <c r="D232" s="2" t="s">
        <v>2014</v>
      </c>
      <c r="E232" s="2" t="s">
        <v>18</v>
      </c>
      <c r="F232" s="2" t="s">
        <v>5</v>
      </c>
      <c r="G232" s="2" t="s">
        <v>2148</v>
      </c>
      <c r="H232" s="81" t="s">
        <v>2606</v>
      </c>
      <c r="I232">
        <v>6.29</v>
      </c>
      <c r="J232">
        <v>5.03</v>
      </c>
      <c r="K232">
        <v>0.52800000000000002</v>
      </c>
      <c r="L232">
        <v>26.160000000000004</v>
      </c>
    </row>
    <row r="233" spans="1:12" ht="13.75" customHeight="1" x14ac:dyDescent="0.35">
      <c r="A233" s="2">
        <v>4743</v>
      </c>
      <c r="B233" s="2" t="s">
        <v>5</v>
      </c>
      <c r="C233" s="3">
        <v>9201</v>
      </c>
      <c r="D233" s="2" t="s">
        <v>2014</v>
      </c>
      <c r="E233" s="2" t="s">
        <v>18</v>
      </c>
      <c r="F233" s="2" t="s">
        <v>5</v>
      </c>
      <c r="G233" s="2" t="s">
        <v>2147</v>
      </c>
      <c r="H233" s="81" t="s">
        <v>2607</v>
      </c>
      <c r="I233">
        <v>6.29</v>
      </c>
      <c r="J233">
        <v>5.03</v>
      </c>
      <c r="K233">
        <v>0.52800000000000002</v>
      </c>
      <c r="L233">
        <v>26.160000000000004</v>
      </c>
    </row>
    <row r="234" spans="1:12" ht="13.75" customHeight="1" x14ac:dyDescent="0.35">
      <c r="A234" s="2">
        <v>4751</v>
      </c>
      <c r="B234" s="2" t="s">
        <v>5</v>
      </c>
      <c r="C234" s="3">
        <v>9201</v>
      </c>
      <c r="D234" s="2" t="s">
        <v>2014</v>
      </c>
      <c r="E234" s="2" t="s">
        <v>18</v>
      </c>
      <c r="F234" s="2" t="s">
        <v>5</v>
      </c>
      <c r="G234" s="2" t="s">
        <v>2146</v>
      </c>
      <c r="H234" s="81" t="s">
        <v>2608</v>
      </c>
      <c r="I234">
        <v>6.29</v>
      </c>
      <c r="J234">
        <v>5.03</v>
      </c>
      <c r="K234">
        <v>0.52800000000000002</v>
      </c>
      <c r="L234">
        <v>26.160000000000004</v>
      </c>
    </row>
    <row r="235" spans="1:12" ht="13.75" customHeight="1" x14ac:dyDescent="0.35">
      <c r="A235" s="2">
        <v>4752</v>
      </c>
      <c r="B235" s="2" t="s">
        <v>5</v>
      </c>
      <c r="C235" s="3">
        <v>9201</v>
      </c>
      <c r="D235" s="2" t="s">
        <v>2014</v>
      </c>
      <c r="E235" s="2" t="s">
        <v>18</v>
      </c>
      <c r="F235" s="2" t="s">
        <v>5</v>
      </c>
      <c r="G235" s="2" t="s">
        <v>2145</v>
      </c>
      <c r="H235" s="81" t="s">
        <v>2609</v>
      </c>
      <c r="I235">
        <v>6.29</v>
      </c>
      <c r="J235">
        <v>5.03</v>
      </c>
      <c r="K235">
        <v>0.52800000000000002</v>
      </c>
      <c r="L235">
        <v>26.160000000000004</v>
      </c>
    </row>
    <row r="236" spans="1:12" ht="13.75" customHeight="1" x14ac:dyDescent="0.35">
      <c r="A236" s="2">
        <v>4753</v>
      </c>
      <c r="B236" s="2" t="s">
        <v>5</v>
      </c>
      <c r="C236" s="3">
        <v>9201</v>
      </c>
      <c r="D236" s="2" t="s">
        <v>2014</v>
      </c>
      <c r="E236" s="2" t="s">
        <v>18</v>
      </c>
      <c r="F236" s="2" t="s">
        <v>5</v>
      </c>
      <c r="G236" s="2" t="s">
        <v>2144</v>
      </c>
      <c r="H236" s="81" t="s">
        <v>2610</v>
      </c>
      <c r="I236">
        <v>6.29</v>
      </c>
      <c r="J236">
        <v>5.03</v>
      </c>
      <c r="K236">
        <v>0.52800000000000002</v>
      </c>
      <c r="L236">
        <v>26.160000000000004</v>
      </c>
    </row>
    <row r="237" spans="1:12" ht="13.75" customHeight="1" x14ac:dyDescent="0.35">
      <c r="A237" s="2">
        <v>4755</v>
      </c>
      <c r="B237" s="2" t="s">
        <v>5</v>
      </c>
      <c r="C237" s="3">
        <v>9201</v>
      </c>
      <c r="D237" s="2" t="s">
        <v>2014</v>
      </c>
      <c r="E237" s="2" t="s">
        <v>18</v>
      </c>
      <c r="F237" s="2" t="s">
        <v>5</v>
      </c>
      <c r="G237" s="2" t="s">
        <v>2143</v>
      </c>
      <c r="H237" s="81" t="s">
        <v>2611</v>
      </c>
      <c r="I237">
        <v>6.29</v>
      </c>
      <c r="J237">
        <v>5.03</v>
      </c>
      <c r="K237">
        <v>0.52800000000000002</v>
      </c>
      <c r="L237">
        <v>26.160000000000004</v>
      </c>
    </row>
    <row r="238" spans="1:12" ht="13.75" customHeight="1" x14ac:dyDescent="0.35">
      <c r="A238" s="2">
        <v>4760</v>
      </c>
      <c r="B238" s="2" t="s">
        <v>5</v>
      </c>
      <c r="C238" s="3">
        <v>9201</v>
      </c>
      <c r="D238" s="2" t="s">
        <v>2014</v>
      </c>
      <c r="E238" s="2" t="s">
        <v>18</v>
      </c>
      <c r="F238" s="2" t="s">
        <v>5</v>
      </c>
      <c r="G238" s="2" t="s">
        <v>2142</v>
      </c>
      <c r="H238" s="81" t="s">
        <v>2612</v>
      </c>
      <c r="I238">
        <v>6.29</v>
      </c>
      <c r="J238">
        <v>5.03</v>
      </c>
      <c r="K238">
        <v>0.52800000000000002</v>
      </c>
      <c r="L238">
        <v>26.160000000000004</v>
      </c>
    </row>
    <row r="239" spans="1:12" ht="13.75" customHeight="1" x14ac:dyDescent="0.35">
      <c r="A239" s="2">
        <v>4761</v>
      </c>
      <c r="B239" s="2" t="s">
        <v>5</v>
      </c>
      <c r="C239" s="3">
        <v>9201</v>
      </c>
      <c r="D239" s="2" t="s">
        <v>2014</v>
      </c>
      <c r="E239" s="2" t="s">
        <v>18</v>
      </c>
      <c r="F239" s="2" t="s">
        <v>5</v>
      </c>
      <c r="G239" s="2" t="s">
        <v>2141</v>
      </c>
      <c r="H239" s="81" t="s">
        <v>2613</v>
      </c>
      <c r="I239">
        <v>6.29</v>
      </c>
      <c r="J239">
        <v>5.03</v>
      </c>
      <c r="K239">
        <v>0.52800000000000002</v>
      </c>
      <c r="L239">
        <v>26.160000000000004</v>
      </c>
    </row>
    <row r="240" spans="1:12" ht="13.75" customHeight="1" x14ac:dyDescent="0.35">
      <c r="A240" s="2">
        <v>4762</v>
      </c>
      <c r="B240" s="2" t="s">
        <v>5</v>
      </c>
      <c r="C240" s="3">
        <v>9201</v>
      </c>
      <c r="D240" s="2" t="s">
        <v>2014</v>
      </c>
      <c r="E240" s="2" t="s">
        <v>18</v>
      </c>
      <c r="F240" s="2" t="s">
        <v>5</v>
      </c>
      <c r="G240" s="2" t="s">
        <v>2140</v>
      </c>
      <c r="H240" s="81" t="s">
        <v>2614</v>
      </c>
      <c r="I240">
        <v>6.29</v>
      </c>
      <c r="J240">
        <v>5.03</v>
      </c>
      <c r="K240">
        <v>0.52800000000000002</v>
      </c>
      <c r="L240">
        <v>26.160000000000004</v>
      </c>
    </row>
    <row r="241" spans="1:12" ht="13.75" customHeight="1" x14ac:dyDescent="0.35">
      <c r="A241" s="2">
        <v>4770</v>
      </c>
      <c r="B241" s="2" t="s">
        <v>5</v>
      </c>
      <c r="C241" s="3">
        <v>9201</v>
      </c>
      <c r="D241" s="2" t="s">
        <v>2014</v>
      </c>
      <c r="E241" s="2" t="s">
        <v>18</v>
      </c>
      <c r="F241" s="2" t="s">
        <v>5</v>
      </c>
      <c r="G241" s="2" t="s">
        <v>2139</v>
      </c>
      <c r="H241" s="81" t="s">
        <v>2615</v>
      </c>
      <c r="I241">
        <v>6.29</v>
      </c>
      <c r="J241">
        <v>5.03</v>
      </c>
      <c r="K241">
        <v>0.52800000000000002</v>
      </c>
      <c r="L241">
        <v>26.160000000000004</v>
      </c>
    </row>
    <row r="242" spans="1:12" ht="13.75" customHeight="1" x14ac:dyDescent="0.35">
      <c r="A242" s="2">
        <v>4771</v>
      </c>
      <c r="B242" s="2" t="s">
        <v>5</v>
      </c>
      <c r="C242" s="3">
        <v>9201</v>
      </c>
      <c r="D242" s="2" t="s">
        <v>2014</v>
      </c>
      <c r="E242" s="2" t="s">
        <v>18</v>
      </c>
      <c r="F242" s="2" t="s">
        <v>5</v>
      </c>
      <c r="G242" s="2" t="s">
        <v>2138</v>
      </c>
      <c r="H242" s="81" t="s">
        <v>2616</v>
      </c>
      <c r="I242">
        <v>6.29</v>
      </c>
      <c r="J242">
        <v>5.03</v>
      </c>
      <c r="K242">
        <v>0.52800000000000002</v>
      </c>
      <c r="L242">
        <v>26.160000000000004</v>
      </c>
    </row>
    <row r="243" spans="1:12" ht="13.75" customHeight="1" x14ac:dyDescent="0.35">
      <c r="A243" s="2">
        <v>4772</v>
      </c>
      <c r="B243" s="2" t="s">
        <v>5</v>
      </c>
      <c r="C243" s="3">
        <v>9201</v>
      </c>
      <c r="D243" s="2" t="s">
        <v>2014</v>
      </c>
      <c r="E243" s="2" t="s">
        <v>18</v>
      </c>
      <c r="F243" s="2" t="s">
        <v>5</v>
      </c>
      <c r="G243" s="2" t="s">
        <v>2137</v>
      </c>
      <c r="H243" s="81" t="s">
        <v>2617</v>
      </c>
      <c r="I243">
        <v>6.29</v>
      </c>
      <c r="J243">
        <v>5.03</v>
      </c>
      <c r="K243">
        <v>0.52800000000000002</v>
      </c>
      <c r="L243">
        <v>26.160000000000004</v>
      </c>
    </row>
    <row r="244" spans="1:12" ht="13.75" customHeight="1" x14ac:dyDescent="0.35">
      <c r="A244" s="2">
        <v>4773</v>
      </c>
      <c r="B244" s="2" t="s">
        <v>5</v>
      </c>
      <c r="C244" s="3">
        <v>9201</v>
      </c>
      <c r="D244" s="2" t="s">
        <v>2014</v>
      </c>
      <c r="E244" s="2" t="s">
        <v>18</v>
      </c>
      <c r="F244" s="2" t="s">
        <v>5</v>
      </c>
      <c r="G244" s="2" t="s">
        <v>2136</v>
      </c>
      <c r="H244" s="81" t="s">
        <v>2618</v>
      </c>
      <c r="I244">
        <v>6.29</v>
      </c>
      <c r="J244">
        <v>5.03</v>
      </c>
      <c r="K244">
        <v>0.52800000000000002</v>
      </c>
      <c r="L244">
        <v>26.160000000000004</v>
      </c>
    </row>
    <row r="245" spans="1:12" ht="13.75" customHeight="1" x14ac:dyDescent="0.35">
      <c r="A245" s="2">
        <v>4774</v>
      </c>
      <c r="B245" s="2" t="s">
        <v>5</v>
      </c>
      <c r="C245" s="3">
        <v>9201</v>
      </c>
      <c r="D245" s="2" t="s">
        <v>2014</v>
      </c>
      <c r="E245" s="2" t="s">
        <v>18</v>
      </c>
      <c r="F245" s="2" t="s">
        <v>5</v>
      </c>
      <c r="G245" s="2" t="s">
        <v>2135</v>
      </c>
      <c r="H245" s="81" t="s">
        <v>2619</v>
      </c>
      <c r="I245">
        <v>6.29</v>
      </c>
      <c r="J245">
        <v>5.03</v>
      </c>
      <c r="K245">
        <v>0.52800000000000002</v>
      </c>
      <c r="L245">
        <v>26.160000000000004</v>
      </c>
    </row>
    <row r="246" spans="1:12" ht="13.75" customHeight="1" x14ac:dyDescent="0.35">
      <c r="A246" s="2">
        <v>4775</v>
      </c>
      <c r="B246" s="2" t="s">
        <v>5</v>
      </c>
      <c r="C246" s="3">
        <v>9201</v>
      </c>
      <c r="D246" s="2" t="s">
        <v>2014</v>
      </c>
      <c r="E246" s="2" t="s">
        <v>18</v>
      </c>
      <c r="F246" s="2" t="s">
        <v>5</v>
      </c>
      <c r="G246" s="2" t="s">
        <v>2134</v>
      </c>
      <c r="H246" s="81" t="s">
        <v>2620</v>
      </c>
      <c r="I246">
        <v>6.29</v>
      </c>
      <c r="J246">
        <v>5.03</v>
      </c>
      <c r="K246">
        <v>0.52800000000000002</v>
      </c>
      <c r="L246">
        <v>26.160000000000004</v>
      </c>
    </row>
    <row r="247" spans="1:12" ht="13.75" customHeight="1" x14ac:dyDescent="0.35">
      <c r="A247" s="2">
        <v>4776</v>
      </c>
      <c r="B247" s="2" t="s">
        <v>5</v>
      </c>
      <c r="C247" s="3">
        <v>9201</v>
      </c>
      <c r="D247" s="2" t="s">
        <v>2014</v>
      </c>
      <c r="E247" s="2" t="s">
        <v>18</v>
      </c>
      <c r="F247" s="2" t="s">
        <v>5</v>
      </c>
      <c r="G247" s="2" t="s">
        <v>2133</v>
      </c>
      <c r="H247" s="81" t="s">
        <v>2621</v>
      </c>
      <c r="I247">
        <v>6.29</v>
      </c>
      <c r="J247">
        <v>5.03</v>
      </c>
      <c r="K247">
        <v>0.52800000000000002</v>
      </c>
      <c r="L247">
        <v>26.160000000000004</v>
      </c>
    </row>
    <row r="248" spans="1:12" ht="13.75" customHeight="1" x14ac:dyDescent="0.35">
      <c r="A248" s="2">
        <v>4777</v>
      </c>
      <c r="B248" s="2" t="s">
        <v>5</v>
      </c>
      <c r="C248" s="3">
        <v>9201</v>
      </c>
      <c r="D248" s="2" t="s">
        <v>2014</v>
      </c>
      <c r="E248" s="2" t="s">
        <v>18</v>
      </c>
      <c r="F248" s="2" t="s">
        <v>5</v>
      </c>
      <c r="G248" s="2" t="s">
        <v>2132</v>
      </c>
      <c r="H248" s="81" t="s">
        <v>2622</v>
      </c>
      <c r="I248">
        <v>6.29</v>
      </c>
      <c r="J248">
        <v>5.03</v>
      </c>
      <c r="K248">
        <v>0.52800000000000002</v>
      </c>
      <c r="L248">
        <v>26.160000000000004</v>
      </c>
    </row>
    <row r="249" spans="1:12" ht="13.75" customHeight="1" x14ac:dyDescent="0.35">
      <c r="A249" s="2">
        <v>4780</v>
      </c>
      <c r="B249" s="2" t="s">
        <v>5</v>
      </c>
      <c r="C249" s="3">
        <v>9201</v>
      </c>
      <c r="D249" s="2" t="s">
        <v>2014</v>
      </c>
      <c r="E249" s="2" t="s">
        <v>18</v>
      </c>
      <c r="F249" s="2" t="s">
        <v>5</v>
      </c>
      <c r="G249" s="2" t="s">
        <v>2131</v>
      </c>
      <c r="H249" s="81" t="s">
        <v>2623</v>
      </c>
      <c r="I249">
        <v>6.29</v>
      </c>
      <c r="J249">
        <v>5.03</v>
      </c>
      <c r="K249">
        <v>0.52800000000000002</v>
      </c>
      <c r="L249">
        <v>26.160000000000004</v>
      </c>
    </row>
    <row r="250" spans="1:12" ht="13.75" customHeight="1" x14ac:dyDescent="0.35">
      <c r="A250" s="2">
        <v>4782</v>
      </c>
      <c r="B250" s="2" t="s">
        <v>5</v>
      </c>
      <c r="C250" s="3">
        <v>9201</v>
      </c>
      <c r="D250" s="2" t="s">
        <v>2014</v>
      </c>
      <c r="E250" s="2" t="s">
        <v>18</v>
      </c>
      <c r="F250" s="2" t="s">
        <v>5</v>
      </c>
      <c r="G250" s="2" t="s">
        <v>2130</v>
      </c>
      <c r="H250" s="81" t="s">
        <v>2624</v>
      </c>
      <c r="I250">
        <v>6.29</v>
      </c>
      <c r="J250">
        <v>5.03</v>
      </c>
      <c r="K250">
        <v>0.52800000000000002</v>
      </c>
      <c r="L250">
        <v>26.160000000000004</v>
      </c>
    </row>
    <row r="251" spans="1:12" ht="13.75" customHeight="1" x14ac:dyDescent="0.35">
      <c r="A251" s="2">
        <v>4783</v>
      </c>
      <c r="B251" s="2" t="s">
        <v>5</v>
      </c>
      <c r="C251" s="3">
        <v>9201</v>
      </c>
      <c r="D251" s="2" t="s">
        <v>2014</v>
      </c>
      <c r="E251" s="2" t="s">
        <v>18</v>
      </c>
      <c r="F251" s="2" t="s">
        <v>5</v>
      </c>
      <c r="G251" s="2" t="s">
        <v>2129</v>
      </c>
      <c r="H251" s="81" t="s">
        <v>2625</v>
      </c>
      <c r="I251">
        <v>6.29</v>
      </c>
      <c r="J251">
        <v>5.03</v>
      </c>
      <c r="K251">
        <v>0.52800000000000002</v>
      </c>
      <c r="L251">
        <v>26.160000000000004</v>
      </c>
    </row>
    <row r="252" spans="1:12" ht="13.75" customHeight="1" x14ac:dyDescent="0.35">
      <c r="A252" s="2">
        <v>4784</v>
      </c>
      <c r="B252" s="2" t="s">
        <v>5</v>
      </c>
      <c r="C252" s="3">
        <v>9201</v>
      </c>
      <c r="D252" s="2" t="s">
        <v>2014</v>
      </c>
      <c r="E252" s="2" t="s">
        <v>18</v>
      </c>
      <c r="F252" s="2" t="s">
        <v>5</v>
      </c>
      <c r="G252" s="2" t="s">
        <v>2128</v>
      </c>
      <c r="H252" s="81" t="s">
        <v>2626</v>
      </c>
      <c r="I252">
        <v>6.29</v>
      </c>
      <c r="J252">
        <v>5.03</v>
      </c>
      <c r="K252">
        <v>0.52800000000000002</v>
      </c>
      <c r="L252">
        <v>26.160000000000004</v>
      </c>
    </row>
    <row r="253" spans="1:12" ht="13.75" customHeight="1" x14ac:dyDescent="0.35">
      <c r="A253" s="2">
        <v>4785</v>
      </c>
      <c r="B253" s="2" t="s">
        <v>5</v>
      </c>
      <c r="C253" s="3">
        <v>9201</v>
      </c>
      <c r="D253" s="2" t="s">
        <v>2014</v>
      </c>
      <c r="E253" s="2" t="s">
        <v>18</v>
      </c>
      <c r="F253" s="2" t="s">
        <v>5</v>
      </c>
      <c r="G253" s="2" t="s">
        <v>2127</v>
      </c>
      <c r="H253" s="81" t="s">
        <v>2627</v>
      </c>
      <c r="I253">
        <v>6.29</v>
      </c>
      <c r="J253">
        <v>5.03</v>
      </c>
      <c r="K253">
        <v>0.52800000000000002</v>
      </c>
      <c r="L253">
        <v>26.160000000000004</v>
      </c>
    </row>
    <row r="254" spans="1:12" ht="13.75" customHeight="1" x14ac:dyDescent="0.35">
      <c r="A254" s="2">
        <v>4786</v>
      </c>
      <c r="B254" s="2" t="s">
        <v>5</v>
      </c>
      <c r="C254" s="3">
        <v>9201</v>
      </c>
      <c r="D254" s="2" t="s">
        <v>2014</v>
      </c>
      <c r="E254" s="2" t="s">
        <v>18</v>
      </c>
      <c r="F254" s="2" t="s">
        <v>5</v>
      </c>
      <c r="G254" s="2" t="s">
        <v>2126</v>
      </c>
      <c r="H254" s="81" t="s">
        <v>2628</v>
      </c>
      <c r="I254">
        <v>6.29</v>
      </c>
      <c r="J254">
        <v>5.03</v>
      </c>
      <c r="K254">
        <v>0.52800000000000002</v>
      </c>
      <c r="L254">
        <v>26.160000000000004</v>
      </c>
    </row>
    <row r="255" spans="1:12" ht="13.75" customHeight="1" x14ac:dyDescent="0.35">
      <c r="A255" s="2">
        <v>4791</v>
      </c>
      <c r="B255" s="2" t="s">
        <v>5</v>
      </c>
      <c r="C255" s="3">
        <v>9201</v>
      </c>
      <c r="D255" s="2" t="s">
        <v>2014</v>
      </c>
      <c r="E255" s="2" t="s">
        <v>18</v>
      </c>
      <c r="F255" s="2" t="s">
        <v>5</v>
      </c>
      <c r="G255" s="2" t="s">
        <v>2125</v>
      </c>
      <c r="H255" s="81" t="s">
        <v>2629</v>
      </c>
      <c r="I255">
        <v>6.29</v>
      </c>
      <c r="J255">
        <v>5.03</v>
      </c>
      <c r="K255">
        <v>0.52800000000000002</v>
      </c>
      <c r="L255">
        <v>26.160000000000004</v>
      </c>
    </row>
    <row r="256" spans="1:12" ht="13.75" customHeight="1" x14ac:dyDescent="0.35">
      <c r="A256" s="2">
        <v>4792</v>
      </c>
      <c r="B256" s="2" t="s">
        <v>5</v>
      </c>
      <c r="C256" s="3">
        <v>9201</v>
      </c>
      <c r="D256" s="2" t="s">
        <v>2014</v>
      </c>
      <c r="E256" s="2" t="s">
        <v>18</v>
      </c>
      <c r="F256" s="2" t="s">
        <v>5</v>
      </c>
      <c r="G256" s="2" t="s">
        <v>2124</v>
      </c>
      <c r="H256" s="81" t="s">
        <v>2630</v>
      </c>
      <c r="I256">
        <v>6.29</v>
      </c>
      <c r="J256">
        <v>5.03</v>
      </c>
      <c r="K256">
        <v>0.52800000000000002</v>
      </c>
      <c r="L256">
        <v>26.160000000000004</v>
      </c>
    </row>
    <row r="257" spans="1:12" ht="13.75" customHeight="1" x14ac:dyDescent="0.35">
      <c r="A257" s="2">
        <v>4793</v>
      </c>
      <c r="B257" s="2" t="s">
        <v>5</v>
      </c>
      <c r="C257" s="3">
        <v>9201</v>
      </c>
      <c r="D257" s="2" t="s">
        <v>2014</v>
      </c>
      <c r="E257" s="2" t="s">
        <v>18</v>
      </c>
      <c r="F257" s="2" t="s">
        <v>5</v>
      </c>
      <c r="G257" s="2" t="s">
        <v>2123</v>
      </c>
      <c r="H257" s="81" t="s">
        <v>2631</v>
      </c>
      <c r="I257">
        <v>6.29</v>
      </c>
      <c r="J257">
        <v>5.03</v>
      </c>
      <c r="K257">
        <v>0.52800000000000002</v>
      </c>
      <c r="L257">
        <v>26.160000000000004</v>
      </c>
    </row>
    <row r="258" spans="1:12" ht="13.75" customHeight="1" x14ac:dyDescent="0.35">
      <c r="A258" s="2">
        <v>4794</v>
      </c>
      <c r="B258" s="2" t="s">
        <v>5</v>
      </c>
      <c r="C258" s="3">
        <v>9201</v>
      </c>
      <c r="D258" s="2" t="s">
        <v>2014</v>
      </c>
      <c r="E258" s="2" t="s">
        <v>18</v>
      </c>
      <c r="F258" s="2" t="s">
        <v>5</v>
      </c>
      <c r="G258" s="2" t="s">
        <v>2122</v>
      </c>
      <c r="H258" s="81" t="s">
        <v>2632</v>
      </c>
      <c r="I258">
        <v>6.29</v>
      </c>
      <c r="J258">
        <v>5.03</v>
      </c>
      <c r="K258">
        <v>0.52800000000000002</v>
      </c>
      <c r="L258">
        <v>26.160000000000004</v>
      </c>
    </row>
    <row r="259" spans="1:12" ht="13.75" customHeight="1" x14ac:dyDescent="0.35">
      <c r="A259" s="2">
        <v>4800</v>
      </c>
      <c r="B259" s="2" t="s">
        <v>5</v>
      </c>
      <c r="C259" s="3">
        <v>9201</v>
      </c>
      <c r="D259" s="2" t="s">
        <v>2014</v>
      </c>
      <c r="E259" s="2" t="s">
        <v>18</v>
      </c>
      <c r="F259" s="2" t="s">
        <v>5</v>
      </c>
      <c r="G259" s="2" t="s">
        <v>533</v>
      </c>
      <c r="H259" s="81" t="s">
        <v>2633</v>
      </c>
      <c r="I259">
        <v>6.29</v>
      </c>
      <c r="J259">
        <v>5.03</v>
      </c>
      <c r="K259">
        <v>0.52800000000000002</v>
      </c>
      <c r="L259">
        <v>26.160000000000004</v>
      </c>
    </row>
    <row r="260" spans="1:12" ht="13.75" customHeight="1" x14ac:dyDescent="0.35">
      <c r="A260" s="2">
        <v>4801</v>
      </c>
      <c r="B260" s="2" t="s">
        <v>5</v>
      </c>
      <c r="C260" s="3">
        <v>9201</v>
      </c>
      <c r="D260" s="2" t="s">
        <v>2014</v>
      </c>
      <c r="E260" s="2" t="s">
        <v>18</v>
      </c>
      <c r="F260" s="2" t="s">
        <v>5</v>
      </c>
      <c r="G260" s="2" t="s">
        <v>2121</v>
      </c>
      <c r="H260" s="81" t="s">
        <v>2634</v>
      </c>
      <c r="I260">
        <v>6.29</v>
      </c>
      <c r="J260">
        <v>5.03</v>
      </c>
      <c r="K260">
        <v>0.52800000000000002</v>
      </c>
      <c r="L260">
        <v>26.160000000000004</v>
      </c>
    </row>
    <row r="261" spans="1:12" ht="13.75" customHeight="1" x14ac:dyDescent="0.35">
      <c r="A261" s="2">
        <v>4802</v>
      </c>
      <c r="B261" s="2" t="s">
        <v>5</v>
      </c>
      <c r="C261" s="3">
        <v>9201</v>
      </c>
      <c r="D261" s="2" t="s">
        <v>2014</v>
      </c>
      <c r="E261" s="2" t="s">
        <v>18</v>
      </c>
      <c r="F261" s="2" t="s">
        <v>5</v>
      </c>
      <c r="G261" s="2" t="s">
        <v>2120</v>
      </c>
      <c r="H261" s="81" t="s">
        <v>2635</v>
      </c>
      <c r="I261">
        <v>6.29</v>
      </c>
      <c r="J261">
        <v>5.03</v>
      </c>
      <c r="K261">
        <v>0.52800000000000002</v>
      </c>
      <c r="L261">
        <v>26.160000000000004</v>
      </c>
    </row>
    <row r="262" spans="1:12" ht="13.75" customHeight="1" x14ac:dyDescent="0.35">
      <c r="A262" s="2">
        <v>4810</v>
      </c>
      <c r="B262" s="2" t="s">
        <v>5</v>
      </c>
      <c r="C262" s="3">
        <v>9201</v>
      </c>
      <c r="D262" s="2" t="s">
        <v>2014</v>
      </c>
      <c r="E262" s="2" t="s">
        <v>18</v>
      </c>
      <c r="F262" s="2" t="s">
        <v>5</v>
      </c>
      <c r="G262" s="2" t="s">
        <v>2119</v>
      </c>
      <c r="H262" s="81" t="s">
        <v>2636</v>
      </c>
      <c r="I262">
        <v>6.29</v>
      </c>
      <c r="J262">
        <v>5.03</v>
      </c>
      <c r="K262">
        <v>0.52800000000000002</v>
      </c>
      <c r="L262">
        <v>26.160000000000004</v>
      </c>
    </row>
    <row r="263" spans="1:12" ht="13.75" customHeight="1" x14ac:dyDescent="0.35">
      <c r="A263" s="2">
        <v>4812</v>
      </c>
      <c r="B263" s="2" t="s">
        <v>5</v>
      </c>
      <c r="C263" s="3">
        <v>9201</v>
      </c>
      <c r="D263" s="2" t="s">
        <v>2014</v>
      </c>
      <c r="E263" s="2" t="s">
        <v>18</v>
      </c>
      <c r="F263" s="2" t="s">
        <v>5</v>
      </c>
      <c r="G263" s="2" t="s">
        <v>2118</v>
      </c>
      <c r="H263" s="81" t="s">
        <v>2637</v>
      </c>
      <c r="I263">
        <v>6.29</v>
      </c>
      <c r="J263">
        <v>5.03</v>
      </c>
      <c r="K263">
        <v>0.52800000000000002</v>
      </c>
      <c r="L263">
        <v>26.160000000000004</v>
      </c>
    </row>
    <row r="264" spans="1:12" ht="13.75" customHeight="1" x14ac:dyDescent="0.35">
      <c r="A264" s="2">
        <v>4813</v>
      </c>
      <c r="B264" s="2" t="s">
        <v>5</v>
      </c>
      <c r="C264" s="3">
        <v>9201</v>
      </c>
      <c r="D264" s="2" t="s">
        <v>2014</v>
      </c>
      <c r="E264" s="2" t="s">
        <v>18</v>
      </c>
      <c r="F264" s="2" t="s">
        <v>5</v>
      </c>
      <c r="G264" s="2" t="s">
        <v>2117</v>
      </c>
      <c r="H264" s="81" t="s">
        <v>2638</v>
      </c>
      <c r="I264">
        <v>6.29</v>
      </c>
      <c r="J264">
        <v>5.03</v>
      </c>
      <c r="K264">
        <v>0.52800000000000002</v>
      </c>
      <c r="L264">
        <v>26.160000000000004</v>
      </c>
    </row>
    <row r="265" spans="1:12" ht="13.75" customHeight="1" x14ac:dyDescent="0.35">
      <c r="A265" s="2">
        <v>4814</v>
      </c>
      <c r="B265" s="2" t="s">
        <v>5</v>
      </c>
      <c r="C265" s="3">
        <v>9201</v>
      </c>
      <c r="D265" s="2" t="s">
        <v>2014</v>
      </c>
      <c r="E265" s="2" t="s">
        <v>18</v>
      </c>
      <c r="F265" s="2" t="s">
        <v>5</v>
      </c>
      <c r="G265" s="2" t="s">
        <v>2116</v>
      </c>
      <c r="H265" s="81" t="s">
        <v>2639</v>
      </c>
      <c r="I265">
        <v>6.29</v>
      </c>
      <c r="J265">
        <v>5.03</v>
      </c>
      <c r="K265">
        <v>0.52800000000000002</v>
      </c>
      <c r="L265">
        <v>26.160000000000004</v>
      </c>
    </row>
    <row r="266" spans="1:12" ht="13.75" customHeight="1" x14ac:dyDescent="0.35">
      <c r="A266" s="2">
        <v>4816</v>
      </c>
      <c r="B266" s="2" t="s">
        <v>5</v>
      </c>
      <c r="C266" s="3">
        <v>9201</v>
      </c>
      <c r="D266" s="2" t="s">
        <v>2014</v>
      </c>
      <c r="E266" s="2" t="s">
        <v>18</v>
      </c>
      <c r="F266" s="2" t="s">
        <v>5</v>
      </c>
      <c r="G266" s="2" t="s">
        <v>2115</v>
      </c>
      <c r="H266" s="81" t="s">
        <v>2640</v>
      </c>
      <c r="I266">
        <v>6.29</v>
      </c>
      <c r="J266">
        <v>5.03</v>
      </c>
      <c r="K266">
        <v>0.52800000000000002</v>
      </c>
      <c r="L266">
        <v>26.160000000000004</v>
      </c>
    </row>
    <row r="267" spans="1:12" ht="13.75" customHeight="1" x14ac:dyDescent="0.35">
      <c r="A267" s="2">
        <v>4817</v>
      </c>
      <c r="B267" s="2" t="s">
        <v>5</v>
      </c>
      <c r="C267" s="3">
        <v>9201</v>
      </c>
      <c r="D267" s="2" t="s">
        <v>2014</v>
      </c>
      <c r="E267" s="2" t="s">
        <v>18</v>
      </c>
      <c r="F267" s="2" t="s">
        <v>5</v>
      </c>
      <c r="G267" s="2" t="s">
        <v>2114</v>
      </c>
      <c r="H267" s="81" t="s">
        <v>2641</v>
      </c>
      <c r="I267">
        <v>6.29</v>
      </c>
      <c r="J267">
        <v>5.03</v>
      </c>
      <c r="K267">
        <v>0.52800000000000002</v>
      </c>
      <c r="L267">
        <v>26.160000000000004</v>
      </c>
    </row>
    <row r="268" spans="1:12" ht="13.75" customHeight="1" x14ac:dyDescent="0.35">
      <c r="A268" s="2">
        <v>4820</v>
      </c>
      <c r="B268" s="2" t="s">
        <v>5</v>
      </c>
      <c r="C268" s="3">
        <v>9201</v>
      </c>
      <c r="D268" s="2" t="s">
        <v>2014</v>
      </c>
      <c r="E268" s="2" t="s">
        <v>18</v>
      </c>
      <c r="F268" s="2" t="s">
        <v>5</v>
      </c>
      <c r="G268" s="2" t="s">
        <v>2113</v>
      </c>
      <c r="H268" s="81" t="s">
        <v>2642</v>
      </c>
      <c r="I268">
        <v>6.29</v>
      </c>
      <c r="J268">
        <v>5.03</v>
      </c>
      <c r="K268">
        <v>0.52800000000000002</v>
      </c>
      <c r="L268">
        <v>26.160000000000004</v>
      </c>
    </row>
    <row r="269" spans="1:12" ht="13.75" customHeight="1" x14ac:dyDescent="0.35">
      <c r="A269" s="2">
        <v>4821</v>
      </c>
      <c r="B269" s="2" t="s">
        <v>5</v>
      </c>
      <c r="C269" s="3">
        <v>9201</v>
      </c>
      <c r="D269" s="2" t="s">
        <v>2014</v>
      </c>
      <c r="E269" s="2" t="s">
        <v>18</v>
      </c>
      <c r="F269" s="2" t="s">
        <v>5</v>
      </c>
      <c r="G269" s="2" t="s">
        <v>2112</v>
      </c>
      <c r="H269" s="81" t="s">
        <v>2643</v>
      </c>
      <c r="I269">
        <v>6.29</v>
      </c>
      <c r="J269">
        <v>5.03</v>
      </c>
      <c r="K269">
        <v>0.52800000000000002</v>
      </c>
      <c r="L269">
        <v>26.160000000000004</v>
      </c>
    </row>
    <row r="270" spans="1:12" ht="13.75" customHeight="1" x14ac:dyDescent="0.35">
      <c r="A270" s="2">
        <v>4822</v>
      </c>
      <c r="B270" s="2" t="s">
        <v>5</v>
      </c>
      <c r="C270" s="3">
        <v>9201</v>
      </c>
      <c r="D270" s="2" t="s">
        <v>2014</v>
      </c>
      <c r="E270" s="2" t="s">
        <v>18</v>
      </c>
      <c r="F270" s="2" t="s">
        <v>5</v>
      </c>
      <c r="G270" s="2" t="s">
        <v>2111</v>
      </c>
      <c r="H270" s="81" t="s">
        <v>2644</v>
      </c>
      <c r="I270">
        <v>6.29</v>
      </c>
      <c r="J270">
        <v>5.03</v>
      </c>
      <c r="K270">
        <v>0.52800000000000002</v>
      </c>
      <c r="L270">
        <v>26.160000000000004</v>
      </c>
    </row>
    <row r="271" spans="1:12" ht="13.75" customHeight="1" x14ac:dyDescent="0.35">
      <c r="A271" s="2">
        <v>4823</v>
      </c>
      <c r="B271" s="2" t="s">
        <v>5</v>
      </c>
      <c r="C271" s="3">
        <v>9201</v>
      </c>
      <c r="D271" s="2" t="s">
        <v>2014</v>
      </c>
      <c r="E271" s="2" t="s">
        <v>18</v>
      </c>
      <c r="F271" s="2" t="s">
        <v>5</v>
      </c>
      <c r="G271" s="2" t="s">
        <v>1991</v>
      </c>
      <c r="H271" s="81" t="s">
        <v>2645</v>
      </c>
      <c r="I271">
        <v>6.29</v>
      </c>
      <c r="J271">
        <v>5.03</v>
      </c>
      <c r="K271">
        <v>0.52800000000000002</v>
      </c>
      <c r="L271">
        <v>26.160000000000004</v>
      </c>
    </row>
    <row r="272" spans="1:12" ht="13.75" customHeight="1" x14ac:dyDescent="0.35">
      <c r="A272" s="2">
        <v>4824</v>
      </c>
      <c r="B272" s="2" t="s">
        <v>5</v>
      </c>
      <c r="C272" s="3">
        <v>9201</v>
      </c>
      <c r="D272" s="2" t="s">
        <v>2014</v>
      </c>
      <c r="E272" s="2" t="s">
        <v>18</v>
      </c>
      <c r="F272" s="2" t="s">
        <v>5</v>
      </c>
      <c r="G272" s="2" t="s">
        <v>906</v>
      </c>
      <c r="H272" s="81" t="s">
        <v>2646</v>
      </c>
      <c r="I272">
        <v>6.29</v>
      </c>
      <c r="J272">
        <v>5.03</v>
      </c>
      <c r="K272">
        <v>0.52800000000000002</v>
      </c>
      <c r="L272">
        <v>26.160000000000004</v>
      </c>
    </row>
    <row r="273" spans="1:12" ht="13.75" customHeight="1" x14ac:dyDescent="0.35">
      <c r="A273" s="2">
        <v>4825</v>
      </c>
      <c r="B273" s="2" t="s">
        <v>5</v>
      </c>
      <c r="C273" s="3">
        <v>9201</v>
      </c>
      <c r="D273" s="2" t="s">
        <v>2014</v>
      </c>
      <c r="E273" s="2" t="s">
        <v>18</v>
      </c>
      <c r="F273" s="2" t="s">
        <v>5</v>
      </c>
      <c r="G273" s="2" t="s">
        <v>2110</v>
      </c>
      <c r="H273" s="81" t="s">
        <v>2647</v>
      </c>
      <c r="I273">
        <v>6.29</v>
      </c>
      <c r="J273">
        <v>5.03</v>
      </c>
      <c r="K273">
        <v>0.52800000000000002</v>
      </c>
      <c r="L273">
        <v>26.160000000000004</v>
      </c>
    </row>
    <row r="274" spans="1:12" ht="13.75" customHeight="1" x14ac:dyDescent="0.35">
      <c r="A274" s="2">
        <v>4830</v>
      </c>
      <c r="B274" s="2" t="s">
        <v>5</v>
      </c>
      <c r="C274" s="3">
        <v>9201</v>
      </c>
      <c r="D274" s="2" t="s">
        <v>2014</v>
      </c>
      <c r="E274" s="2" t="s">
        <v>18</v>
      </c>
      <c r="F274" s="2" t="s">
        <v>5</v>
      </c>
      <c r="G274" s="2" t="s">
        <v>2109</v>
      </c>
      <c r="H274" s="81" t="s">
        <v>2648</v>
      </c>
      <c r="I274">
        <v>6.29</v>
      </c>
      <c r="J274">
        <v>5.03</v>
      </c>
      <c r="K274">
        <v>0.52800000000000002</v>
      </c>
      <c r="L274">
        <v>26.160000000000004</v>
      </c>
    </row>
    <row r="275" spans="1:12" ht="13.75" customHeight="1" x14ac:dyDescent="0.35">
      <c r="A275" s="2">
        <v>4831</v>
      </c>
      <c r="B275" s="2" t="s">
        <v>5</v>
      </c>
      <c r="C275" s="3">
        <v>9201</v>
      </c>
      <c r="D275" s="2" t="s">
        <v>2014</v>
      </c>
      <c r="E275" s="2" t="s">
        <v>18</v>
      </c>
      <c r="F275" s="2" t="s">
        <v>5</v>
      </c>
      <c r="G275" s="2" t="s">
        <v>2108</v>
      </c>
      <c r="H275" s="81" t="s">
        <v>2649</v>
      </c>
      <c r="I275">
        <v>6.29</v>
      </c>
      <c r="J275">
        <v>5.03</v>
      </c>
      <c r="K275">
        <v>0.52800000000000002</v>
      </c>
      <c r="L275">
        <v>26.160000000000004</v>
      </c>
    </row>
    <row r="276" spans="1:12" ht="13.75" customHeight="1" x14ac:dyDescent="0.35">
      <c r="A276" s="2">
        <v>4840</v>
      </c>
      <c r="B276" s="2" t="s">
        <v>5</v>
      </c>
      <c r="C276" s="3">
        <v>9201</v>
      </c>
      <c r="D276" s="2" t="s">
        <v>2014</v>
      </c>
      <c r="E276" s="2" t="s">
        <v>18</v>
      </c>
      <c r="F276" s="2" t="s">
        <v>5</v>
      </c>
      <c r="G276" s="2" t="s">
        <v>532</v>
      </c>
      <c r="H276" s="81" t="s">
        <v>2650</v>
      </c>
      <c r="I276">
        <v>6.29</v>
      </c>
      <c r="J276">
        <v>5.03</v>
      </c>
      <c r="K276">
        <v>0.52800000000000002</v>
      </c>
      <c r="L276">
        <v>26.160000000000004</v>
      </c>
    </row>
    <row r="277" spans="1:12" ht="13.75" customHeight="1" x14ac:dyDescent="0.35">
      <c r="A277" s="2">
        <v>4841</v>
      </c>
      <c r="B277" s="2" t="s">
        <v>5</v>
      </c>
      <c r="C277" s="3">
        <v>9201</v>
      </c>
      <c r="D277" s="2" t="s">
        <v>2014</v>
      </c>
      <c r="E277" s="2" t="s">
        <v>18</v>
      </c>
      <c r="F277" s="2" t="s">
        <v>5</v>
      </c>
      <c r="G277" s="2" t="s">
        <v>531</v>
      </c>
      <c r="H277" s="81" t="s">
        <v>2651</v>
      </c>
      <c r="I277">
        <v>6.29</v>
      </c>
      <c r="J277">
        <v>5.03</v>
      </c>
      <c r="K277">
        <v>0.52800000000000002</v>
      </c>
      <c r="L277">
        <v>26.160000000000004</v>
      </c>
    </row>
    <row r="278" spans="1:12" ht="13.75" customHeight="1" x14ac:dyDescent="0.35">
      <c r="A278" s="2">
        <v>4842</v>
      </c>
      <c r="B278" s="2" t="s">
        <v>5</v>
      </c>
      <c r="C278" s="3">
        <v>9201</v>
      </c>
      <c r="D278" s="2" t="s">
        <v>2014</v>
      </c>
      <c r="E278" s="2" t="s">
        <v>18</v>
      </c>
      <c r="F278" s="2" t="s">
        <v>5</v>
      </c>
      <c r="G278" s="2" t="s">
        <v>2107</v>
      </c>
      <c r="H278" s="81" t="s">
        <v>2652</v>
      </c>
      <c r="I278">
        <v>6.29</v>
      </c>
      <c r="J278">
        <v>5.03</v>
      </c>
      <c r="K278">
        <v>0.52800000000000002</v>
      </c>
      <c r="L278">
        <v>26.160000000000004</v>
      </c>
    </row>
    <row r="279" spans="1:12" ht="13.75" customHeight="1" x14ac:dyDescent="0.35">
      <c r="A279" s="2">
        <v>4843</v>
      </c>
      <c r="B279" s="2" t="s">
        <v>5</v>
      </c>
      <c r="C279" s="3">
        <v>9201</v>
      </c>
      <c r="D279" s="2" t="s">
        <v>2014</v>
      </c>
      <c r="E279" s="2" t="s">
        <v>18</v>
      </c>
      <c r="F279" s="2" t="s">
        <v>5</v>
      </c>
      <c r="G279" s="2" t="s">
        <v>2106</v>
      </c>
      <c r="H279" s="81" t="s">
        <v>2653</v>
      </c>
      <c r="I279">
        <v>6.29</v>
      </c>
      <c r="J279">
        <v>5.03</v>
      </c>
      <c r="K279">
        <v>0.52800000000000002</v>
      </c>
      <c r="L279">
        <v>26.160000000000004</v>
      </c>
    </row>
    <row r="280" spans="1:12" ht="13.75" customHeight="1" x14ac:dyDescent="0.35">
      <c r="A280" s="2">
        <v>4844</v>
      </c>
      <c r="B280" s="2" t="s">
        <v>5</v>
      </c>
      <c r="C280" s="3">
        <v>9201</v>
      </c>
      <c r="D280" s="2" t="s">
        <v>2014</v>
      </c>
      <c r="E280" s="2" t="s">
        <v>18</v>
      </c>
      <c r="F280" s="2" t="s">
        <v>5</v>
      </c>
      <c r="G280" s="2" t="s">
        <v>2105</v>
      </c>
      <c r="H280" s="81" t="s">
        <v>2654</v>
      </c>
      <c r="I280">
        <v>6.29</v>
      </c>
      <c r="J280">
        <v>5.03</v>
      </c>
      <c r="K280">
        <v>0.52800000000000002</v>
      </c>
      <c r="L280">
        <v>26.160000000000004</v>
      </c>
    </row>
    <row r="281" spans="1:12" ht="13.75" customHeight="1" x14ac:dyDescent="0.35">
      <c r="A281" s="2">
        <v>4845</v>
      </c>
      <c r="B281" s="2" t="s">
        <v>5</v>
      </c>
      <c r="C281" s="3">
        <v>9201</v>
      </c>
      <c r="D281" s="2" t="s">
        <v>2014</v>
      </c>
      <c r="E281" s="2" t="s">
        <v>18</v>
      </c>
      <c r="F281" s="2" t="s">
        <v>5</v>
      </c>
      <c r="G281" s="2" t="s">
        <v>2104</v>
      </c>
      <c r="H281" s="81" t="s">
        <v>2655</v>
      </c>
      <c r="I281">
        <v>6.29</v>
      </c>
      <c r="J281">
        <v>5.03</v>
      </c>
      <c r="K281">
        <v>0.52800000000000002</v>
      </c>
      <c r="L281">
        <v>26.160000000000004</v>
      </c>
    </row>
    <row r="282" spans="1:12" ht="13.75" customHeight="1" x14ac:dyDescent="0.35">
      <c r="A282" s="2">
        <v>4846</v>
      </c>
      <c r="B282" s="2" t="s">
        <v>5</v>
      </c>
      <c r="C282" s="3">
        <v>9201</v>
      </c>
      <c r="D282" s="2" t="s">
        <v>2014</v>
      </c>
      <c r="E282" s="2" t="s">
        <v>18</v>
      </c>
      <c r="F282" s="2" t="s">
        <v>5</v>
      </c>
      <c r="G282" s="2" t="s">
        <v>530</v>
      </c>
      <c r="H282" s="81" t="s">
        <v>2656</v>
      </c>
      <c r="I282">
        <v>6.29</v>
      </c>
      <c r="J282">
        <v>5.03</v>
      </c>
      <c r="K282">
        <v>0.52800000000000002</v>
      </c>
      <c r="L282">
        <v>26.160000000000004</v>
      </c>
    </row>
    <row r="283" spans="1:12" ht="13.75" customHeight="1" x14ac:dyDescent="0.35">
      <c r="A283" s="2">
        <v>4849</v>
      </c>
      <c r="B283" s="2" t="s">
        <v>5</v>
      </c>
      <c r="C283" s="3">
        <v>9201</v>
      </c>
      <c r="D283" s="2" t="s">
        <v>2014</v>
      </c>
      <c r="E283" s="2" t="s">
        <v>18</v>
      </c>
      <c r="F283" s="2" t="s">
        <v>5</v>
      </c>
      <c r="G283" s="2" t="s">
        <v>2103</v>
      </c>
      <c r="H283" s="81" t="s">
        <v>2657</v>
      </c>
      <c r="I283">
        <v>6.29</v>
      </c>
      <c r="J283">
        <v>5.03</v>
      </c>
      <c r="K283">
        <v>0.52800000000000002</v>
      </c>
      <c r="L283">
        <v>26.160000000000004</v>
      </c>
    </row>
    <row r="284" spans="1:12" ht="13.75" customHeight="1" x14ac:dyDescent="0.35">
      <c r="A284" s="2">
        <v>4850</v>
      </c>
      <c r="B284" s="2" t="s">
        <v>5</v>
      </c>
      <c r="C284" s="3">
        <v>9201</v>
      </c>
      <c r="D284" s="2" t="s">
        <v>2014</v>
      </c>
      <c r="E284" s="2" t="s">
        <v>18</v>
      </c>
      <c r="F284" s="2" t="s">
        <v>5</v>
      </c>
      <c r="G284" s="2" t="s">
        <v>2102</v>
      </c>
      <c r="H284" s="81" t="s">
        <v>2658</v>
      </c>
      <c r="I284">
        <v>6.29</v>
      </c>
      <c r="J284">
        <v>5.03</v>
      </c>
      <c r="K284">
        <v>0.52800000000000002</v>
      </c>
      <c r="L284">
        <v>26.160000000000004</v>
      </c>
    </row>
    <row r="285" spans="1:12" ht="13.75" customHeight="1" x14ac:dyDescent="0.35">
      <c r="A285" s="2">
        <v>4851</v>
      </c>
      <c r="B285" s="2" t="s">
        <v>5</v>
      </c>
      <c r="C285" s="3">
        <v>9201</v>
      </c>
      <c r="D285" s="2" t="s">
        <v>2014</v>
      </c>
      <c r="E285" s="2" t="s">
        <v>18</v>
      </c>
      <c r="F285" s="2" t="s">
        <v>5</v>
      </c>
      <c r="G285" s="2" t="s">
        <v>2101</v>
      </c>
      <c r="H285" s="81" t="s">
        <v>2659</v>
      </c>
      <c r="I285">
        <v>6.29</v>
      </c>
      <c r="J285">
        <v>5.03</v>
      </c>
      <c r="K285">
        <v>0.52800000000000002</v>
      </c>
      <c r="L285">
        <v>26.160000000000004</v>
      </c>
    </row>
    <row r="286" spans="1:12" ht="13.75" customHeight="1" x14ac:dyDescent="0.35">
      <c r="A286" s="2">
        <v>4852</v>
      </c>
      <c r="B286" s="2" t="s">
        <v>5</v>
      </c>
      <c r="C286" s="3">
        <v>9201</v>
      </c>
      <c r="D286" s="2" t="s">
        <v>2014</v>
      </c>
      <c r="E286" s="2" t="s">
        <v>18</v>
      </c>
      <c r="F286" s="2" t="s">
        <v>5</v>
      </c>
      <c r="G286" s="2" t="s">
        <v>2100</v>
      </c>
      <c r="H286" s="81" t="s">
        <v>2660</v>
      </c>
      <c r="I286">
        <v>6.29</v>
      </c>
      <c r="J286">
        <v>5.03</v>
      </c>
      <c r="K286">
        <v>0.52800000000000002</v>
      </c>
      <c r="L286">
        <v>26.160000000000004</v>
      </c>
    </row>
    <row r="287" spans="1:12" ht="13.75" customHeight="1" x14ac:dyDescent="0.35">
      <c r="A287" s="2">
        <v>4853</v>
      </c>
      <c r="B287" s="2" t="s">
        <v>5</v>
      </c>
      <c r="C287" s="3">
        <v>9201</v>
      </c>
      <c r="D287" s="2" t="s">
        <v>2014</v>
      </c>
      <c r="E287" s="2" t="s">
        <v>18</v>
      </c>
      <c r="F287" s="2" t="s">
        <v>5</v>
      </c>
      <c r="G287" s="2" t="s">
        <v>2099</v>
      </c>
      <c r="H287" s="81" t="s">
        <v>2661</v>
      </c>
      <c r="I287">
        <v>6.29</v>
      </c>
      <c r="J287">
        <v>5.03</v>
      </c>
      <c r="K287">
        <v>0.52800000000000002</v>
      </c>
      <c r="L287">
        <v>26.160000000000004</v>
      </c>
    </row>
    <row r="288" spans="1:12" ht="13.75" customHeight="1" x14ac:dyDescent="0.35">
      <c r="A288" s="2">
        <v>4854</v>
      </c>
      <c r="B288" s="2" t="s">
        <v>5</v>
      </c>
      <c r="C288" s="3">
        <v>9201</v>
      </c>
      <c r="D288" s="2" t="s">
        <v>2014</v>
      </c>
      <c r="E288" s="2" t="s">
        <v>18</v>
      </c>
      <c r="F288" s="2" t="s">
        <v>5</v>
      </c>
      <c r="G288" s="2" t="s">
        <v>2098</v>
      </c>
      <c r="H288" s="81" t="s">
        <v>2662</v>
      </c>
      <c r="I288">
        <v>6.29</v>
      </c>
      <c r="J288">
        <v>5.03</v>
      </c>
      <c r="K288">
        <v>0.52800000000000002</v>
      </c>
      <c r="L288">
        <v>26.160000000000004</v>
      </c>
    </row>
    <row r="289" spans="1:12" ht="13.75" customHeight="1" x14ac:dyDescent="0.35">
      <c r="A289" s="2">
        <v>4860</v>
      </c>
      <c r="B289" s="2" t="s">
        <v>5</v>
      </c>
      <c r="C289" s="3">
        <v>9201</v>
      </c>
      <c r="D289" s="2" t="s">
        <v>2014</v>
      </c>
      <c r="E289" s="2" t="s">
        <v>18</v>
      </c>
      <c r="F289" s="2" t="s">
        <v>5</v>
      </c>
      <c r="G289" s="2" t="s">
        <v>2097</v>
      </c>
      <c r="H289" s="81" t="s">
        <v>2663</v>
      </c>
      <c r="I289">
        <v>6.29</v>
      </c>
      <c r="J289">
        <v>5.03</v>
      </c>
      <c r="K289">
        <v>0.52800000000000002</v>
      </c>
      <c r="L289">
        <v>26.160000000000004</v>
      </c>
    </row>
    <row r="290" spans="1:12" ht="13.75" customHeight="1" x14ac:dyDescent="0.35">
      <c r="A290" s="2">
        <v>4861</v>
      </c>
      <c r="B290" s="2" t="s">
        <v>5</v>
      </c>
      <c r="C290" s="3">
        <v>9201</v>
      </c>
      <c r="D290" s="2" t="s">
        <v>2014</v>
      </c>
      <c r="E290" s="2" t="s">
        <v>18</v>
      </c>
      <c r="F290" s="2" t="s">
        <v>5</v>
      </c>
      <c r="G290" s="2" t="s">
        <v>2096</v>
      </c>
      <c r="H290" s="81" t="s">
        <v>2664</v>
      </c>
      <c r="I290">
        <v>6.29</v>
      </c>
      <c r="J290">
        <v>5.03</v>
      </c>
      <c r="K290">
        <v>0.52800000000000002</v>
      </c>
      <c r="L290">
        <v>26.160000000000004</v>
      </c>
    </row>
    <row r="291" spans="1:12" ht="13.75" customHeight="1" x14ac:dyDescent="0.35">
      <c r="A291" s="2">
        <v>4863</v>
      </c>
      <c r="B291" s="2" t="s">
        <v>5</v>
      </c>
      <c r="C291" s="3">
        <v>9201</v>
      </c>
      <c r="D291" s="2" t="s">
        <v>2014</v>
      </c>
      <c r="E291" s="2" t="s">
        <v>18</v>
      </c>
      <c r="F291" s="2" t="s">
        <v>5</v>
      </c>
      <c r="G291" s="2" t="s">
        <v>2095</v>
      </c>
      <c r="H291" s="81" t="s">
        <v>2665</v>
      </c>
      <c r="I291">
        <v>6.29</v>
      </c>
      <c r="J291">
        <v>5.03</v>
      </c>
      <c r="K291">
        <v>0.52800000000000002</v>
      </c>
      <c r="L291">
        <v>26.160000000000004</v>
      </c>
    </row>
    <row r="292" spans="1:12" ht="13.75" customHeight="1" x14ac:dyDescent="0.35">
      <c r="A292" s="2">
        <v>4864</v>
      </c>
      <c r="B292" s="2" t="s">
        <v>5</v>
      </c>
      <c r="C292" s="3">
        <v>9201</v>
      </c>
      <c r="D292" s="2" t="s">
        <v>2014</v>
      </c>
      <c r="E292" s="2" t="s">
        <v>18</v>
      </c>
      <c r="F292" s="2" t="s">
        <v>5</v>
      </c>
      <c r="G292" s="2" t="s">
        <v>2094</v>
      </c>
      <c r="H292" s="81" t="s">
        <v>2666</v>
      </c>
      <c r="I292">
        <v>6.29</v>
      </c>
      <c r="J292">
        <v>5.03</v>
      </c>
      <c r="K292">
        <v>0.52800000000000002</v>
      </c>
      <c r="L292">
        <v>26.160000000000004</v>
      </c>
    </row>
    <row r="293" spans="1:12" ht="13.75" customHeight="1" x14ac:dyDescent="0.35">
      <c r="A293" s="2">
        <v>4865</v>
      </c>
      <c r="B293" s="2" t="s">
        <v>5</v>
      </c>
      <c r="C293" s="3">
        <v>9201</v>
      </c>
      <c r="D293" s="2" t="s">
        <v>2014</v>
      </c>
      <c r="E293" s="2" t="s">
        <v>18</v>
      </c>
      <c r="F293" s="2" t="s">
        <v>5</v>
      </c>
      <c r="G293" s="2" t="s">
        <v>2093</v>
      </c>
      <c r="H293" s="81" t="s">
        <v>2667</v>
      </c>
      <c r="I293">
        <v>6.29</v>
      </c>
      <c r="J293">
        <v>5.03</v>
      </c>
      <c r="K293">
        <v>0.52800000000000002</v>
      </c>
      <c r="L293">
        <v>26.160000000000004</v>
      </c>
    </row>
    <row r="294" spans="1:12" ht="13.75" customHeight="1" x14ac:dyDescent="0.35">
      <c r="A294" s="2">
        <v>4866</v>
      </c>
      <c r="B294" s="2" t="s">
        <v>5</v>
      </c>
      <c r="C294" s="3">
        <v>9201</v>
      </c>
      <c r="D294" s="2" t="s">
        <v>2014</v>
      </c>
      <c r="E294" s="2" t="s">
        <v>18</v>
      </c>
      <c r="F294" s="2" t="s">
        <v>5</v>
      </c>
      <c r="G294" s="2" t="s">
        <v>2092</v>
      </c>
      <c r="H294" s="81" t="s">
        <v>2668</v>
      </c>
      <c r="I294">
        <v>6.29</v>
      </c>
      <c r="J294">
        <v>5.03</v>
      </c>
      <c r="K294">
        <v>0.52800000000000002</v>
      </c>
      <c r="L294">
        <v>26.160000000000004</v>
      </c>
    </row>
    <row r="295" spans="1:12" ht="13.75" customHeight="1" x14ac:dyDescent="0.35">
      <c r="A295" s="2">
        <v>4870</v>
      </c>
      <c r="B295" s="2" t="s">
        <v>5</v>
      </c>
      <c r="C295" s="3">
        <v>9201</v>
      </c>
      <c r="D295" s="2" t="s">
        <v>2014</v>
      </c>
      <c r="E295" s="2" t="s">
        <v>18</v>
      </c>
      <c r="F295" s="2" t="s">
        <v>5</v>
      </c>
      <c r="G295" s="2" t="s">
        <v>2091</v>
      </c>
      <c r="H295" s="81" t="s">
        <v>2669</v>
      </c>
      <c r="I295">
        <v>6.29</v>
      </c>
      <c r="J295">
        <v>5.03</v>
      </c>
      <c r="K295">
        <v>0.52800000000000002</v>
      </c>
      <c r="L295">
        <v>26.160000000000004</v>
      </c>
    </row>
    <row r="296" spans="1:12" ht="13.75" customHeight="1" x14ac:dyDescent="0.35">
      <c r="A296" s="2">
        <v>4871</v>
      </c>
      <c r="B296" s="2" t="s">
        <v>5</v>
      </c>
      <c r="C296" s="3">
        <v>9201</v>
      </c>
      <c r="D296" s="2" t="s">
        <v>2014</v>
      </c>
      <c r="E296" s="2" t="s">
        <v>18</v>
      </c>
      <c r="F296" s="2" t="s">
        <v>5</v>
      </c>
      <c r="G296" s="2" t="s">
        <v>2090</v>
      </c>
      <c r="H296" s="81" t="s">
        <v>2670</v>
      </c>
      <c r="I296">
        <v>6.29</v>
      </c>
      <c r="J296">
        <v>5.03</v>
      </c>
      <c r="K296">
        <v>0.52800000000000002</v>
      </c>
      <c r="L296">
        <v>26.160000000000004</v>
      </c>
    </row>
    <row r="297" spans="1:12" ht="13.75" customHeight="1" x14ac:dyDescent="0.35">
      <c r="A297" s="2">
        <v>4872</v>
      </c>
      <c r="B297" s="2" t="s">
        <v>5</v>
      </c>
      <c r="C297" s="3">
        <v>9201</v>
      </c>
      <c r="D297" s="2" t="s">
        <v>2014</v>
      </c>
      <c r="E297" s="2" t="s">
        <v>18</v>
      </c>
      <c r="F297" s="2" t="s">
        <v>5</v>
      </c>
      <c r="G297" s="2" t="s">
        <v>2089</v>
      </c>
      <c r="H297" s="81" t="s">
        <v>2671</v>
      </c>
      <c r="I297">
        <v>6.29</v>
      </c>
      <c r="J297">
        <v>5.03</v>
      </c>
      <c r="K297">
        <v>0.52800000000000002</v>
      </c>
      <c r="L297">
        <v>26.160000000000004</v>
      </c>
    </row>
    <row r="298" spans="1:12" ht="13.75" customHeight="1" x14ac:dyDescent="0.35">
      <c r="A298" s="2">
        <v>4873</v>
      </c>
      <c r="B298" s="2" t="s">
        <v>5</v>
      </c>
      <c r="C298" s="3">
        <v>9201</v>
      </c>
      <c r="D298" s="2" t="s">
        <v>2014</v>
      </c>
      <c r="E298" s="2" t="s">
        <v>18</v>
      </c>
      <c r="F298" s="2" t="s">
        <v>5</v>
      </c>
      <c r="G298" s="2" t="s">
        <v>2088</v>
      </c>
      <c r="H298" s="81" t="s">
        <v>2672</v>
      </c>
      <c r="I298">
        <v>6.29</v>
      </c>
      <c r="J298">
        <v>5.03</v>
      </c>
      <c r="K298">
        <v>0.52800000000000002</v>
      </c>
      <c r="L298">
        <v>26.160000000000004</v>
      </c>
    </row>
    <row r="299" spans="1:12" ht="13.75" customHeight="1" x14ac:dyDescent="0.35">
      <c r="A299" s="2">
        <v>4880</v>
      </c>
      <c r="B299" s="2" t="s">
        <v>5</v>
      </c>
      <c r="C299" s="3">
        <v>9201</v>
      </c>
      <c r="D299" s="2" t="s">
        <v>2014</v>
      </c>
      <c r="E299" s="2" t="s">
        <v>18</v>
      </c>
      <c r="F299" s="2" t="s">
        <v>5</v>
      </c>
      <c r="G299" s="2" t="s">
        <v>2087</v>
      </c>
      <c r="H299" s="81" t="s">
        <v>2673</v>
      </c>
      <c r="I299">
        <v>6.29</v>
      </c>
      <c r="J299">
        <v>5.03</v>
      </c>
      <c r="K299">
        <v>0.52800000000000002</v>
      </c>
      <c r="L299">
        <v>26.160000000000004</v>
      </c>
    </row>
    <row r="300" spans="1:12" ht="13.75" customHeight="1" x14ac:dyDescent="0.35">
      <c r="A300" s="2">
        <v>4881</v>
      </c>
      <c r="B300" s="2" t="s">
        <v>5</v>
      </c>
      <c r="C300" s="3">
        <v>9201</v>
      </c>
      <c r="D300" s="2" t="s">
        <v>2014</v>
      </c>
      <c r="E300" s="2" t="s">
        <v>18</v>
      </c>
      <c r="F300" s="2" t="s">
        <v>5</v>
      </c>
      <c r="G300" s="2" t="s">
        <v>2086</v>
      </c>
      <c r="H300" s="81" t="s">
        <v>2674</v>
      </c>
      <c r="I300">
        <v>6.29</v>
      </c>
      <c r="J300">
        <v>5.03</v>
      </c>
      <c r="K300">
        <v>0.52800000000000002</v>
      </c>
      <c r="L300">
        <v>26.160000000000004</v>
      </c>
    </row>
    <row r="301" spans="1:12" ht="13.75" customHeight="1" x14ac:dyDescent="0.35">
      <c r="A301" s="2">
        <v>4882</v>
      </c>
      <c r="B301" s="2" t="s">
        <v>5</v>
      </c>
      <c r="C301" s="3">
        <v>9201</v>
      </c>
      <c r="D301" s="2" t="s">
        <v>2014</v>
      </c>
      <c r="E301" s="2" t="s">
        <v>18</v>
      </c>
      <c r="F301" s="2" t="s">
        <v>5</v>
      </c>
      <c r="G301" s="2" t="s">
        <v>2085</v>
      </c>
      <c r="H301" s="81" t="s">
        <v>2675</v>
      </c>
      <c r="I301">
        <v>6.29</v>
      </c>
      <c r="J301">
        <v>5.03</v>
      </c>
      <c r="K301">
        <v>0.52800000000000002</v>
      </c>
      <c r="L301">
        <v>26.160000000000004</v>
      </c>
    </row>
    <row r="302" spans="1:12" ht="13.75" customHeight="1" x14ac:dyDescent="0.35">
      <c r="A302" s="2">
        <v>4890</v>
      </c>
      <c r="B302" s="2" t="s">
        <v>5</v>
      </c>
      <c r="C302" s="3">
        <v>9201</v>
      </c>
      <c r="D302" s="2" t="s">
        <v>2014</v>
      </c>
      <c r="E302" s="2" t="s">
        <v>18</v>
      </c>
      <c r="F302" s="2" t="s">
        <v>5</v>
      </c>
      <c r="G302" s="2" t="s">
        <v>2084</v>
      </c>
      <c r="H302" s="81" t="s">
        <v>2676</v>
      </c>
      <c r="I302">
        <v>6.29</v>
      </c>
      <c r="J302">
        <v>5.03</v>
      </c>
      <c r="K302">
        <v>0.52800000000000002</v>
      </c>
      <c r="L302">
        <v>26.160000000000004</v>
      </c>
    </row>
    <row r="303" spans="1:12" ht="13.75" customHeight="1" x14ac:dyDescent="0.35">
      <c r="A303" s="2">
        <v>4891</v>
      </c>
      <c r="B303" s="2" t="s">
        <v>5</v>
      </c>
      <c r="C303" s="3">
        <v>9201</v>
      </c>
      <c r="D303" s="2" t="s">
        <v>2014</v>
      </c>
      <c r="E303" s="2" t="s">
        <v>18</v>
      </c>
      <c r="F303" s="2" t="s">
        <v>5</v>
      </c>
      <c r="G303" s="2" t="s">
        <v>2083</v>
      </c>
      <c r="H303" s="81" t="s">
        <v>2677</v>
      </c>
      <c r="I303">
        <v>6.29</v>
      </c>
      <c r="J303">
        <v>5.03</v>
      </c>
      <c r="K303">
        <v>0.52800000000000002</v>
      </c>
      <c r="L303">
        <v>26.160000000000004</v>
      </c>
    </row>
    <row r="304" spans="1:12" ht="13.75" customHeight="1" x14ac:dyDescent="0.35">
      <c r="A304" s="2">
        <v>4892</v>
      </c>
      <c r="B304" s="2" t="s">
        <v>5</v>
      </c>
      <c r="C304" s="3">
        <v>9201</v>
      </c>
      <c r="D304" s="2" t="s">
        <v>2014</v>
      </c>
      <c r="E304" s="2" t="s">
        <v>18</v>
      </c>
      <c r="F304" s="2" t="s">
        <v>5</v>
      </c>
      <c r="G304" s="2" t="s">
        <v>2082</v>
      </c>
      <c r="H304" s="81" t="s">
        <v>2678</v>
      </c>
      <c r="I304">
        <v>6.29</v>
      </c>
      <c r="J304">
        <v>5.03</v>
      </c>
      <c r="K304">
        <v>0.52800000000000002</v>
      </c>
      <c r="L304">
        <v>26.160000000000004</v>
      </c>
    </row>
    <row r="305" spans="1:12" ht="13.75" customHeight="1" x14ac:dyDescent="0.35">
      <c r="A305" s="2">
        <v>4893</v>
      </c>
      <c r="B305" s="2" t="s">
        <v>5</v>
      </c>
      <c r="C305" s="3">
        <v>9201</v>
      </c>
      <c r="D305" s="2" t="s">
        <v>2014</v>
      </c>
      <c r="E305" s="2" t="s">
        <v>18</v>
      </c>
      <c r="F305" s="2" t="s">
        <v>5</v>
      </c>
      <c r="G305" s="2" t="s">
        <v>2081</v>
      </c>
      <c r="H305" s="81" t="s">
        <v>2679</v>
      </c>
      <c r="I305">
        <v>6.29</v>
      </c>
      <c r="J305">
        <v>5.03</v>
      </c>
      <c r="K305">
        <v>0.52800000000000002</v>
      </c>
      <c r="L305">
        <v>26.160000000000004</v>
      </c>
    </row>
    <row r="306" spans="1:12" ht="13.75" customHeight="1" x14ac:dyDescent="0.35">
      <c r="A306" s="2">
        <v>4894</v>
      </c>
      <c r="B306" s="2" t="s">
        <v>5</v>
      </c>
      <c r="C306" s="3">
        <v>9201</v>
      </c>
      <c r="D306" s="2" t="s">
        <v>2014</v>
      </c>
      <c r="E306" s="2" t="s">
        <v>18</v>
      </c>
      <c r="F306" s="2" t="s">
        <v>5</v>
      </c>
      <c r="G306" s="2" t="s">
        <v>905</v>
      </c>
      <c r="H306" s="81" t="s">
        <v>2680</v>
      </c>
      <c r="I306">
        <v>6.29</v>
      </c>
      <c r="J306">
        <v>5.03</v>
      </c>
      <c r="K306">
        <v>0.52800000000000002</v>
      </c>
      <c r="L306">
        <v>26.160000000000004</v>
      </c>
    </row>
    <row r="307" spans="1:12" ht="13.75" customHeight="1" x14ac:dyDescent="0.35">
      <c r="A307" s="2">
        <v>4901</v>
      </c>
      <c r="B307" s="2" t="s">
        <v>5</v>
      </c>
      <c r="C307" s="3">
        <v>9201</v>
      </c>
      <c r="D307" s="2" t="s">
        <v>2014</v>
      </c>
      <c r="E307" s="2" t="s">
        <v>18</v>
      </c>
      <c r="F307" s="2" t="s">
        <v>5</v>
      </c>
      <c r="G307" s="2" t="s">
        <v>529</v>
      </c>
      <c r="H307" s="81" t="s">
        <v>2681</v>
      </c>
      <c r="I307">
        <v>6.29</v>
      </c>
      <c r="J307">
        <v>5.03</v>
      </c>
      <c r="K307">
        <v>0.52800000000000002</v>
      </c>
      <c r="L307">
        <v>26.160000000000004</v>
      </c>
    </row>
    <row r="308" spans="1:12" ht="13.75" customHeight="1" x14ac:dyDescent="0.35">
      <c r="A308" s="2">
        <v>4902</v>
      </c>
      <c r="B308" s="2" t="s">
        <v>5</v>
      </c>
      <c r="C308" s="3">
        <v>9201</v>
      </c>
      <c r="D308" s="2" t="s">
        <v>2014</v>
      </c>
      <c r="E308" s="2" t="s">
        <v>18</v>
      </c>
      <c r="F308" s="2" t="s">
        <v>5</v>
      </c>
      <c r="G308" s="2" t="s">
        <v>528</v>
      </c>
      <c r="H308" s="81" t="s">
        <v>2682</v>
      </c>
      <c r="I308">
        <v>6.29</v>
      </c>
      <c r="J308">
        <v>5.03</v>
      </c>
      <c r="K308">
        <v>0.52800000000000002</v>
      </c>
      <c r="L308">
        <v>26.160000000000004</v>
      </c>
    </row>
    <row r="309" spans="1:12" ht="13.75" customHeight="1" x14ac:dyDescent="0.35">
      <c r="A309" s="2">
        <v>4903</v>
      </c>
      <c r="B309" s="2" t="s">
        <v>5</v>
      </c>
      <c r="C309" s="3">
        <v>9201</v>
      </c>
      <c r="D309" s="2" t="s">
        <v>2014</v>
      </c>
      <c r="E309" s="2" t="s">
        <v>18</v>
      </c>
      <c r="F309" s="2" t="s">
        <v>5</v>
      </c>
      <c r="G309" s="2" t="s">
        <v>527</v>
      </c>
      <c r="H309" s="81" t="s">
        <v>2683</v>
      </c>
      <c r="I309">
        <v>6.29</v>
      </c>
      <c r="J309">
        <v>5.03</v>
      </c>
      <c r="K309">
        <v>0.52800000000000002</v>
      </c>
      <c r="L309">
        <v>26.160000000000004</v>
      </c>
    </row>
    <row r="310" spans="1:12" ht="13.75" customHeight="1" x14ac:dyDescent="0.35">
      <c r="A310" s="2">
        <v>4904</v>
      </c>
      <c r="B310" s="2" t="s">
        <v>5</v>
      </c>
      <c r="C310" s="3">
        <v>9201</v>
      </c>
      <c r="D310" s="2" t="s">
        <v>2014</v>
      </c>
      <c r="E310" s="2" t="s">
        <v>18</v>
      </c>
      <c r="F310" s="2" t="s">
        <v>5</v>
      </c>
      <c r="G310" s="2" t="s">
        <v>525</v>
      </c>
      <c r="H310" s="81" t="s">
        <v>2684</v>
      </c>
      <c r="I310">
        <v>6.29</v>
      </c>
      <c r="J310">
        <v>5.03</v>
      </c>
      <c r="K310">
        <v>0.52800000000000002</v>
      </c>
      <c r="L310">
        <v>26.160000000000004</v>
      </c>
    </row>
    <row r="311" spans="1:12" ht="13.75" customHeight="1" x14ac:dyDescent="0.35">
      <c r="A311" s="2">
        <v>4905</v>
      </c>
      <c r="B311" s="2" t="s">
        <v>5</v>
      </c>
      <c r="C311" s="3">
        <v>9201</v>
      </c>
      <c r="D311" s="2" t="s">
        <v>2014</v>
      </c>
      <c r="E311" s="2" t="s">
        <v>18</v>
      </c>
      <c r="F311" s="3"/>
      <c r="G311" s="3"/>
      <c r="H311" s="81" t="s">
        <v>2685</v>
      </c>
      <c r="I311">
        <v>6.29</v>
      </c>
      <c r="J311">
        <v>5.03</v>
      </c>
      <c r="K311">
        <v>0.52800000000000002</v>
      </c>
      <c r="L311">
        <v>26.160000000000004</v>
      </c>
    </row>
    <row r="312" spans="1:12" ht="13.75" customHeight="1" x14ac:dyDescent="0.35">
      <c r="A312" s="2">
        <v>4906</v>
      </c>
      <c r="B312" s="2" t="s">
        <v>5</v>
      </c>
      <c r="C312" s="3">
        <v>9201</v>
      </c>
      <c r="D312" s="2" t="s">
        <v>2014</v>
      </c>
      <c r="E312" s="2" t="s">
        <v>18</v>
      </c>
      <c r="F312" s="2" t="s">
        <v>5</v>
      </c>
      <c r="G312" s="2" t="s">
        <v>2080</v>
      </c>
      <c r="H312" s="81" t="s">
        <v>2686</v>
      </c>
      <c r="I312">
        <v>6.29</v>
      </c>
      <c r="J312">
        <v>5.03</v>
      </c>
      <c r="K312">
        <v>0.52800000000000002</v>
      </c>
      <c r="L312">
        <v>26.160000000000004</v>
      </c>
    </row>
    <row r="313" spans="1:12" ht="13.75" customHeight="1" x14ac:dyDescent="0.35">
      <c r="A313" s="2">
        <v>4910</v>
      </c>
      <c r="B313" s="2" t="s">
        <v>5</v>
      </c>
      <c r="C313" s="3">
        <v>9201</v>
      </c>
      <c r="D313" s="2" t="s">
        <v>2014</v>
      </c>
      <c r="E313" s="2" t="s">
        <v>18</v>
      </c>
      <c r="F313" s="2" t="s">
        <v>5</v>
      </c>
      <c r="G313" s="2" t="s">
        <v>2079</v>
      </c>
      <c r="H313" s="81" t="s">
        <v>2687</v>
      </c>
      <c r="I313">
        <v>6.29</v>
      </c>
      <c r="J313">
        <v>5.03</v>
      </c>
      <c r="K313">
        <v>0.52800000000000002</v>
      </c>
      <c r="L313">
        <v>26.160000000000004</v>
      </c>
    </row>
    <row r="314" spans="1:12" ht="13.75" customHeight="1" x14ac:dyDescent="0.35">
      <c r="A314" s="2">
        <v>4920</v>
      </c>
      <c r="B314" s="2" t="s">
        <v>5</v>
      </c>
      <c r="C314" s="3">
        <v>9201</v>
      </c>
      <c r="D314" s="2" t="s">
        <v>2014</v>
      </c>
      <c r="E314" s="2" t="s">
        <v>18</v>
      </c>
      <c r="F314" s="2" t="s">
        <v>5</v>
      </c>
      <c r="G314" s="2" t="s">
        <v>2078</v>
      </c>
      <c r="H314" s="81" t="s">
        <v>2688</v>
      </c>
      <c r="I314">
        <v>6.29</v>
      </c>
      <c r="J314">
        <v>5.03</v>
      </c>
      <c r="K314">
        <v>0.52800000000000002</v>
      </c>
      <c r="L314">
        <v>26.160000000000004</v>
      </c>
    </row>
    <row r="315" spans="1:12" ht="13.75" customHeight="1" x14ac:dyDescent="0.35">
      <c r="A315" s="2">
        <v>4921</v>
      </c>
      <c r="B315" s="2" t="s">
        <v>5</v>
      </c>
      <c r="C315" s="3">
        <v>9201</v>
      </c>
      <c r="D315" s="2" t="s">
        <v>2014</v>
      </c>
      <c r="E315" s="2" t="s">
        <v>18</v>
      </c>
      <c r="F315" s="2" t="s">
        <v>5</v>
      </c>
      <c r="G315" s="2" t="s">
        <v>2077</v>
      </c>
      <c r="H315" s="81" t="s">
        <v>2689</v>
      </c>
      <c r="I315">
        <v>6.29</v>
      </c>
      <c r="J315">
        <v>5.03</v>
      </c>
      <c r="K315">
        <v>0.52800000000000002</v>
      </c>
      <c r="L315">
        <v>26.160000000000004</v>
      </c>
    </row>
    <row r="316" spans="1:12" ht="13.75" customHeight="1" x14ac:dyDescent="0.35">
      <c r="A316" s="2">
        <v>4922</v>
      </c>
      <c r="B316" s="2" t="s">
        <v>5</v>
      </c>
      <c r="C316" s="3">
        <v>9201</v>
      </c>
      <c r="D316" s="2" t="s">
        <v>2014</v>
      </c>
      <c r="E316" s="2" t="s">
        <v>18</v>
      </c>
      <c r="F316" s="2" t="s">
        <v>5</v>
      </c>
      <c r="G316" s="2" t="s">
        <v>2076</v>
      </c>
      <c r="H316" s="81" t="s">
        <v>2690</v>
      </c>
      <c r="I316">
        <v>6.29</v>
      </c>
      <c r="J316">
        <v>5.03</v>
      </c>
      <c r="K316">
        <v>0.52800000000000002</v>
      </c>
      <c r="L316">
        <v>26.160000000000004</v>
      </c>
    </row>
    <row r="317" spans="1:12" ht="13.75" customHeight="1" x14ac:dyDescent="0.35">
      <c r="A317" s="2">
        <v>4923</v>
      </c>
      <c r="B317" s="2" t="s">
        <v>5</v>
      </c>
      <c r="C317" s="3">
        <v>9201</v>
      </c>
      <c r="D317" s="2" t="s">
        <v>2014</v>
      </c>
      <c r="E317" s="2" t="s">
        <v>18</v>
      </c>
      <c r="F317" s="2" t="s">
        <v>5</v>
      </c>
      <c r="G317" s="2" t="s">
        <v>2075</v>
      </c>
      <c r="H317" s="81" t="s">
        <v>2691</v>
      </c>
      <c r="I317">
        <v>6.29</v>
      </c>
      <c r="J317">
        <v>5.03</v>
      </c>
      <c r="K317">
        <v>0.52800000000000002</v>
      </c>
      <c r="L317">
        <v>26.160000000000004</v>
      </c>
    </row>
    <row r="318" spans="1:12" ht="13.75" customHeight="1" x14ac:dyDescent="0.35">
      <c r="A318" s="2">
        <v>4924</v>
      </c>
      <c r="B318" s="2" t="s">
        <v>5</v>
      </c>
      <c r="C318" s="3">
        <v>9201</v>
      </c>
      <c r="D318" s="2" t="s">
        <v>2014</v>
      </c>
      <c r="E318" s="2" t="s">
        <v>18</v>
      </c>
      <c r="F318" s="2" t="s">
        <v>5</v>
      </c>
      <c r="G318" s="2" t="s">
        <v>2074</v>
      </c>
      <c r="H318" s="81" t="s">
        <v>2692</v>
      </c>
      <c r="I318">
        <v>6.29</v>
      </c>
      <c r="J318">
        <v>5.03</v>
      </c>
      <c r="K318">
        <v>0.52800000000000002</v>
      </c>
      <c r="L318">
        <v>26.160000000000004</v>
      </c>
    </row>
    <row r="319" spans="1:12" ht="13.75" customHeight="1" x14ac:dyDescent="0.35">
      <c r="A319" s="2">
        <v>4925</v>
      </c>
      <c r="B319" s="2" t="s">
        <v>5</v>
      </c>
      <c r="C319" s="3">
        <v>9201</v>
      </c>
      <c r="D319" s="2" t="s">
        <v>2014</v>
      </c>
      <c r="E319" s="2" t="s">
        <v>18</v>
      </c>
      <c r="F319" s="2" t="s">
        <v>5</v>
      </c>
      <c r="G319" s="2" t="s">
        <v>2073</v>
      </c>
      <c r="H319" s="81" t="s">
        <v>2693</v>
      </c>
      <c r="I319">
        <v>6.29</v>
      </c>
      <c r="J319">
        <v>5.03</v>
      </c>
      <c r="K319">
        <v>0.52800000000000002</v>
      </c>
      <c r="L319">
        <v>26.160000000000004</v>
      </c>
    </row>
    <row r="320" spans="1:12" ht="13.75" customHeight="1" x14ac:dyDescent="0.35">
      <c r="A320" s="2">
        <v>4926</v>
      </c>
      <c r="B320" s="2" t="s">
        <v>5</v>
      </c>
      <c r="C320" s="3">
        <v>9201</v>
      </c>
      <c r="D320" s="2" t="s">
        <v>2014</v>
      </c>
      <c r="E320" s="2" t="s">
        <v>18</v>
      </c>
      <c r="F320" s="2" t="s">
        <v>5</v>
      </c>
      <c r="G320" s="2" t="s">
        <v>2072</v>
      </c>
      <c r="H320" s="81" t="s">
        <v>2694</v>
      </c>
      <c r="I320">
        <v>6.29</v>
      </c>
      <c r="J320">
        <v>5.03</v>
      </c>
      <c r="K320">
        <v>0.52800000000000002</v>
      </c>
      <c r="L320">
        <v>26.160000000000004</v>
      </c>
    </row>
    <row r="321" spans="1:12" ht="13.75" customHeight="1" x14ac:dyDescent="0.35">
      <c r="A321" s="2">
        <v>4931</v>
      </c>
      <c r="B321" s="2" t="s">
        <v>5</v>
      </c>
      <c r="C321" s="3">
        <v>9201</v>
      </c>
      <c r="D321" s="2" t="s">
        <v>2014</v>
      </c>
      <c r="E321" s="2" t="s">
        <v>18</v>
      </c>
      <c r="F321" s="2" t="s">
        <v>5</v>
      </c>
      <c r="G321" s="2" t="s">
        <v>2071</v>
      </c>
      <c r="H321" s="81" t="s">
        <v>2695</v>
      </c>
      <c r="I321">
        <v>6.29</v>
      </c>
      <c r="J321">
        <v>5.03</v>
      </c>
      <c r="K321">
        <v>0.52800000000000002</v>
      </c>
      <c r="L321">
        <v>26.160000000000004</v>
      </c>
    </row>
    <row r="322" spans="1:12" ht="13.75" customHeight="1" x14ac:dyDescent="0.35">
      <c r="A322" s="2">
        <v>4932</v>
      </c>
      <c r="B322" s="2" t="s">
        <v>5</v>
      </c>
      <c r="C322" s="3">
        <v>9201</v>
      </c>
      <c r="D322" s="2" t="s">
        <v>2014</v>
      </c>
      <c r="E322" s="2" t="s">
        <v>18</v>
      </c>
      <c r="F322" s="2" t="s">
        <v>5</v>
      </c>
      <c r="G322" s="2" t="s">
        <v>2070</v>
      </c>
      <c r="H322" s="81" t="s">
        <v>2696</v>
      </c>
      <c r="I322">
        <v>6.29</v>
      </c>
      <c r="J322">
        <v>5.03</v>
      </c>
      <c r="K322">
        <v>0.52800000000000002</v>
      </c>
      <c r="L322">
        <v>26.160000000000004</v>
      </c>
    </row>
    <row r="323" spans="1:12" ht="13.75" customHeight="1" x14ac:dyDescent="0.35">
      <c r="A323" s="2">
        <v>4933</v>
      </c>
      <c r="B323" s="2" t="s">
        <v>5</v>
      </c>
      <c r="C323" s="3">
        <v>9201</v>
      </c>
      <c r="D323" s="2" t="s">
        <v>2014</v>
      </c>
      <c r="E323" s="2" t="s">
        <v>18</v>
      </c>
      <c r="F323" s="2" t="s">
        <v>5</v>
      </c>
      <c r="G323" s="2" t="s">
        <v>2069</v>
      </c>
      <c r="H323" s="81" t="s">
        <v>2697</v>
      </c>
      <c r="I323">
        <v>6.29</v>
      </c>
      <c r="J323">
        <v>5.03</v>
      </c>
      <c r="K323">
        <v>0.52800000000000002</v>
      </c>
      <c r="L323">
        <v>26.160000000000004</v>
      </c>
    </row>
    <row r="324" spans="1:12" ht="13.75" customHeight="1" x14ac:dyDescent="0.35">
      <c r="A324" s="2">
        <v>4942</v>
      </c>
      <c r="B324" s="2" t="s">
        <v>5</v>
      </c>
      <c r="C324" s="3">
        <v>9201</v>
      </c>
      <c r="D324" s="2" t="s">
        <v>2014</v>
      </c>
      <c r="E324" s="2" t="s">
        <v>18</v>
      </c>
      <c r="F324" s="2" t="s">
        <v>5</v>
      </c>
      <c r="G324" s="2" t="s">
        <v>2068</v>
      </c>
      <c r="H324" s="81" t="s">
        <v>2698</v>
      </c>
      <c r="I324">
        <v>6.29</v>
      </c>
      <c r="J324">
        <v>5.03</v>
      </c>
      <c r="K324">
        <v>0.52800000000000002</v>
      </c>
      <c r="L324">
        <v>26.160000000000004</v>
      </c>
    </row>
    <row r="325" spans="1:12" ht="13.75" customHeight="1" x14ac:dyDescent="0.35">
      <c r="A325" s="2">
        <v>4943</v>
      </c>
      <c r="B325" s="2" t="s">
        <v>5</v>
      </c>
      <c r="C325" s="3">
        <v>9201</v>
      </c>
      <c r="D325" s="2" t="s">
        <v>2014</v>
      </c>
      <c r="E325" s="2" t="s">
        <v>18</v>
      </c>
      <c r="F325" s="2" t="s">
        <v>5</v>
      </c>
      <c r="G325" s="2" t="s">
        <v>2067</v>
      </c>
      <c r="H325" s="81" t="s">
        <v>2699</v>
      </c>
      <c r="I325">
        <v>6.29</v>
      </c>
      <c r="J325">
        <v>5.03</v>
      </c>
      <c r="K325">
        <v>0.52800000000000002</v>
      </c>
      <c r="L325">
        <v>26.160000000000004</v>
      </c>
    </row>
    <row r="326" spans="1:12" ht="13.75" customHeight="1" x14ac:dyDescent="0.35">
      <c r="A326" s="2">
        <v>4950</v>
      </c>
      <c r="B326" s="2" t="s">
        <v>5</v>
      </c>
      <c r="C326" s="3">
        <v>9201</v>
      </c>
      <c r="D326" s="2" t="s">
        <v>2014</v>
      </c>
      <c r="E326" s="2" t="s">
        <v>18</v>
      </c>
      <c r="F326" s="2" t="s">
        <v>5</v>
      </c>
      <c r="G326" s="2" t="s">
        <v>2066</v>
      </c>
      <c r="H326" s="81" t="s">
        <v>2700</v>
      </c>
      <c r="I326">
        <v>6.29</v>
      </c>
      <c r="J326">
        <v>5.03</v>
      </c>
      <c r="K326">
        <v>0.52800000000000002</v>
      </c>
      <c r="L326">
        <v>26.160000000000004</v>
      </c>
    </row>
    <row r="327" spans="1:12" ht="13.75" customHeight="1" x14ac:dyDescent="0.35">
      <c r="A327" s="2">
        <v>4951</v>
      </c>
      <c r="B327" s="2" t="s">
        <v>5</v>
      </c>
      <c r="C327" s="3">
        <v>9201</v>
      </c>
      <c r="D327" s="2" t="s">
        <v>2014</v>
      </c>
      <c r="E327" s="2" t="s">
        <v>18</v>
      </c>
      <c r="F327" s="2" t="s">
        <v>5</v>
      </c>
      <c r="G327" s="2" t="s">
        <v>2065</v>
      </c>
      <c r="H327" s="81" t="s">
        <v>2701</v>
      </c>
      <c r="I327">
        <v>6.29</v>
      </c>
      <c r="J327">
        <v>5.03</v>
      </c>
      <c r="K327">
        <v>0.52800000000000002</v>
      </c>
      <c r="L327">
        <v>26.160000000000004</v>
      </c>
    </row>
    <row r="328" spans="1:12" ht="13.75" customHeight="1" x14ac:dyDescent="0.35">
      <c r="A328" s="2">
        <v>4952</v>
      </c>
      <c r="B328" s="2" t="s">
        <v>5</v>
      </c>
      <c r="C328" s="3">
        <v>9201</v>
      </c>
      <c r="D328" s="2" t="s">
        <v>2014</v>
      </c>
      <c r="E328" s="2" t="s">
        <v>18</v>
      </c>
      <c r="F328" s="2" t="s">
        <v>5</v>
      </c>
      <c r="G328" s="2" t="s">
        <v>2064</v>
      </c>
      <c r="H328" s="81" t="s">
        <v>2702</v>
      </c>
      <c r="I328">
        <v>6.29</v>
      </c>
      <c r="J328">
        <v>5.03</v>
      </c>
      <c r="K328">
        <v>0.52800000000000002</v>
      </c>
      <c r="L328">
        <v>26.160000000000004</v>
      </c>
    </row>
    <row r="329" spans="1:12" ht="13.75" customHeight="1" x14ac:dyDescent="0.35">
      <c r="A329" s="2">
        <v>4961</v>
      </c>
      <c r="B329" s="2" t="s">
        <v>5</v>
      </c>
      <c r="C329" s="3">
        <v>9201</v>
      </c>
      <c r="D329" s="2" t="s">
        <v>2014</v>
      </c>
      <c r="E329" s="2" t="s">
        <v>18</v>
      </c>
      <c r="F329" s="2" t="s">
        <v>5</v>
      </c>
      <c r="G329" s="2" t="s">
        <v>2063</v>
      </c>
      <c r="H329" s="81" t="s">
        <v>2703</v>
      </c>
      <c r="I329">
        <v>6.29</v>
      </c>
      <c r="J329">
        <v>5.03</v>
      </c>
      <c r="K329">
        <v>0.52800000000000002</v>
      </c>
      <c r="L329">
        <v>26.160000000000004</v>
      </c>
    </row>
    <row r="330" spans="1:12" ht="13.75" customHeight="1" x14ac:dyDescent="0.35">
      <c r="A330" s="2">
        <v>4962</v>
      </c>
      <c r="B330" s="2" t="s">
        <v>5</v>
      </c>
      <c r="C330" s="3">
        <v>9201</v>
      </c>
      <c r="D330" s="2" t="s">
        <v>2014</v>
      </c>
      <c r="E330" s="2" t="s">
        <v>18</v>
      </c>
      <c r="F330" s="2" t="s">
        <v>5</v>
      </c>
      <c r="G330" s="2" t="s">
        <v>2062</v>
      </c>
      <c r="H330" s="81" t="s">
        <v>2704</v>
      </c>
      <c r="I330">
        <v>6.29</v>
      </c>
      <c r="J330">
        <v>5.03</v>
      </c>
      <c r="K330">
        <v>0.52800000000000002</v>
      </c>
      <c r="L330">
        <v>26.160000000000004</v>
      </c>
    </row>
    <row r="331" spans="1:12" ht="13.75" customHeight="1" x14ac:dyDescent="0.35">
      <c r="A331" s="2">
        <v>4963</v>
      </c>
      <c r="B331" s="2" t="s">
        <v>5</v>
      </c>
      <c r="C331" s="3">
        <v>9201</v>
      </c>
      <c r="D331" s="2" t="s">
        <v>2014</v>
      </c>
      <c r="E331" s="2" t="s">
        <v>18</v>
      </c>
      <c r="F331" s="2" t="s">
        <v>5</v>
      </c>
      <c r="G331" s="2" t="s">
        <v>2061</v>
      </c>
      <c r="H331" s="81" t="s">
        <v>2705</v>
      </c>
      <c r="I331">
        <v>6.29</v>
      </c>
      <c r="J331">
        <v>5.03</v>
      </c>
      <c r="K331">
        <v>0.52800000000000002</v>
      </c>
      <c r="L331">
        <v>26.160000000000004</v>
      </c>
    </row>
    <row r="332" spans="1:12" ht="13.75" customHeight="1" x14ac:dyDescent="0.35">
      <c r="A332" s="2">
        <v>4973</v>
      </c>
      <c r="B332" s="2" t="s">
        <v>5</v>
      </c>
      <c r="C332" s="3">
        <v>9201</v>
      </c>
      <c r="D332" s="2" t="s">
        <v>2014</v>
      </c>
      <c r="E332" s="2" t="s">
        <v>18</v>
      </c>
      <c r="F332" s="2" t="s">
        <v>5</v>
      </c>
      <c r="G332" s="2" t="s">
        <v>948</v>
      </c>
      <c r="H332" s="81" t="s">
        <v>2706</v>
      </c>
      <c r="I332">
        <v>6.29</v>
      </c>
      <c r="J332">
        <v>5.03</v>
      </c>
      <c r="K332">
        <v>0.52800000000000002</v>
      </c>
      <c r="L332">
        <v>26.160000000000004</v>
      </c>
    </row>
    <row r="333" spans="1:12" ht="13.75" customHeight="1" x14ac:dyDescent="0.35">
      <c r="A333" s="2">
        <v>4974</v>
      </c>
      <c r="B333" s="2" t="s">
        <v>5</v>
      </c>
      <c r="C333" s="3">
        <v>9201</v>
      </c>
      <c r="D333" s="2" t="s">
        <v>2014</v>
      </c>
      <c r="E333" s="2" t="s">
        <v>18</v>
      </c>
      <c r="F333" s="2" t="s">
        <v>5</v>
      </c>
      <c r="G333" s="2" t="s">
        <v>2060</v>
      </c>
      <c r="H333" s="81" t="s">
        <v>2707</v>
      </c>
      <c r="I333">
        <v>6.29</v>
      </c>
      <c r="J333">
        <v>5.03</v>
      </c>
      <c r="K333">
        <v>0.52800000000000002</v>
      </c>
      <c r="L333">
        <v>26.160000000000004</v>
      </c>
    </row>
    <row r="334" spans="1:12" ht="13.75" customHeight="1" x14ac:dyDescent="0.35">
      <c r="A334" s="2">
        <v>4975</v>
      </c>
      <c r="B334" s="2" t="s">
        <v>5</v>
      </c>
      <c r="C334" s="3">
        <v>9201</v>
      </c>
      <c r="D334" s="2" t="s">
        <v>2014</v>
      </c>
      <c r="E334" s="2" t="s">
        <v>18</v>
      </c>
      <c r="F334" s="2" t="s">
        <v>5</v>
      </c>
      <c r="G334" s="2" t="s">
        <v>2059</v>
      </c>
      <c r="H334" s="81" t="s">
        <v>2708</v>
      </c>
      <c r="I334">
        <v>6.29</v>
      </c>
      <c r="J334">
        <v>5.03</v>
      </c>
      <c r="K334">
        <v>0.52800000000000002</v>
      </c>
      <c r="L334">
        <v>26.160000000000004</v>
      </c>
    </row>
    <row r="335" spans="1:12" ht="13.75" customHeight="1" x14ac:dyDescent="0.35">
      <c r="A335" s="2">
        <v>4980</v>
      </c>
      <c r="B335" s="2" t="s">
        <v>5</v>
      </c>
      <c r="C335" s="3">
        <v>9201</v>
      </c>
      <c r="D335" s="2" t="s">
        <v>2014</v>
      </c>
      <c r="E335" s="2" t="s">
        <v>18</v>
      </c>
      <c r="F335" s="2" t="s">
        <v>5</v>
      </c>
      <c r="G335" s="2" t="s">
        <v>2058</v>
      </c>
      <c r="H335" s="81" t="s">
        <v>2709</v>
      </c>
      <c r="I335">
        <v>6.29</v>
      </c>
      <c r="J335">
        <v>5.03</v>
      </c>
      <c r="K335">
        <v>0.52800000000000002</v>
      </c>
      <c r="L335">
        <v>26.160000000000004</v>
      </c>
    </row>
    <row r="336" spans="1:12" ht="13.75" customHeight="1" x14ac:dyDescent="0.35">
      <c r="A336" s="2">
        <v>4981</v>
      </c>
      <c r="B336" s="2" t="s">
        <v>5</v>
      </c>
      <c r="C336" s="3">
        <v>9201</v>
      </c>
      <c r="D336" s="2" t="s">
        <v>2014</v>
      </c>
      <c r="E336" s="2" t="s">
        <v>18</v>
      </c>
      <c r="F336" s="2" t="s">
        <v>5</v>
      </c>
      <c r="G336" s="2" t="s">
        <v>2057</v>
      </c>
      <c r="H336" s="81" t="s">
        <v>2710</v>
      </c>
      <c r="I336">
        <v>6.29</v>
      </c>
      <c r="J336">
        <v>5.03</v>
      </c>
      <c r="K336">
        <v>0.52800000000000002</v>
      </c>
      <c r="L336">
        <v>26.160000000000004</v>
      </c>
    </row>
    <row r="337" spans="1:12" ht="13.75" customHeight="1" x14ac:dyDescent="0.35">
      <c r="A337" s="2">
        <v>4982</v>
      </c>
      <c r="B337" s="2" t="s">
        <v>5</v>
      </c>
      <c r="C337" s="3">
        <v>9201</v>
      </c>
      <c r="D337" s="2" t="s">
        <v>2014</v>
      </c>
      <c r="E337" s="2" t="s">
        <v>18</v>
      </c>
      <c r="F337" s="2" t="s">
        <v>5</v>
      </c>
      <c r="G337" s="2" t="s">
        <v>2056</v>
      </c>
      <c r="H337" s="81" t="s">
        <v>2711</v>
      </c>
      <c r="I337">
        <v>6.29</v>
      </c>
      <c r="J337">
        <v>5.03</v>
      </c>
      <c r="K337">
        <v>0.52800000000000002</v>
      </c>
      <c r="L337">
        <v>26.160000000000004</v>
      </c>
    </row>
    <row r="338" spans="1:12" ht="13.75" customHeight="1" x14ac:dyDescent="0.35">
      <c r="A338" s="2">
        <v>4983</v>
      </c>
      <c r="B338" s="2" t="s">
        <v>5</v>
      </c>
      <c r="C338" s="3">
        <v>9201</v>
      </c>
      <c r="D338" s="2" t="s">
        <v>2014</v>
      </c>
      <c r="E338" s="2" t="s">
        <v>18</v>
      </c>
      <c r="F338" s="2" t="s">
        <v>5</v>
      </c>
      <c r="G338" s="2" t="s">
        <v>2055</v>
      </c>
      <c r="H338" s="81" t="s">
        <v>2712</v>
      </c>
      <c r="I338">
        <v>6.29</v>
      </c>
      <c r="J338">
        <v>5.03</v>
      </c>
      <c r="K338">
        <v>0.52800000000000002</v>
      </c>
      <c r="L338">
        <v>26.160000000000004</v>
      </c>
    </row>
    <row r="339" spans="1:12" ht="13.75" customHeight="1" x14ac:dyDescent="0.35">
      <c r="A339" s="2">
        <v>4984</v>
      </c>
      <c r="B339" s="2" t="s">
        <v>5</v>
      </c>
      <c r="C339" s="3">
        <v>9201</v>
      </c>
      <c r="D339" s="2" t="s">
        <v>2014</v>
      </c>
      <c r="E339" s="2" t="s">
        <v>18</v>
      </c>
      <c r="F339" s="2" t="s">
        <v>5</v>
      </c>
      <c r="G339" s="2" t="s">
        <v>2054</v>
      </c>
      <c r="H339" s="81" t="s">
        <v>2713</v>
      </c>
      <c r="I339">
        <v>6.29</v>
      </c>
      <c r="J339">
        <v>5.03</v>
      </c>
      <c r="K339">
        <v>0.52800000000000002</v>
      </c>
      <c r="L339">
        <v>26.160000000000004</v>
      </c>
    </row>
    <row r="340" spans="1:12" ht="13.75" customHeight="1" x14ac:dyDescent="0.35">
      <c r="A340" s="2">
        <v>5112</v>
      </c>
      <c r="B340" s="2" t="s">
        <v>5</v>
      </c>
      <c r="C340" s="3">
        <v>9201</v>
      </c>
      <c r="D340" s="2" t="s">
        <v>2014</v>
      </c>
      <c r="E340" s="2" t="s">
        <v>18</v>
      </c>
      <c r="F340" s="2" t="s">
        <v>10</v>
      </c>
      <c r="G340" s="2" t="s">
        <v>888</v>
      </c>
      <c r="H340" s="81" t="s">
        <v>2714</v>
      </c>
      <c r="I340">
        <v>6.29</v>
      </c>
      <c r="J340">
        <v>5.03</v>
      </c>
      <c r="K340">
        <v>0.52800000000000002</v>
      </c>
      <c r="L340">
        <v>26.160000000000004</v>
      </c>
    </row>
    <row r="341" spans="1:12" ht="13.75" customHeight="1" x14ac:dyDescent="0.35">
      <c r="A341" s="2">
        <v>5113</v>
      </c>
      <c r="B341" s="2" t="s">
        <v>5</v>
      </c>
      <c r="C341" s="3">
        <v>9201</v>
      </c>
      <c r="D341" s="2" t="s">
        <v>2014</v>
      </c>
      <c r="E341" s="2" t="s">
        <v>18</v>
      </c>
      <c r="F341" s="2" t="s">
        <v>10</v>
      </c>
      <c r="G341" s="2" t="s">
        <v>887</v>
      </c>
      <c r="H341" s="81" t="s">
        <v>2715</v>
      </c>
      <c r="I341">
        <v>6.29</v>
      </c>
      <c r="J341">
        <v>5.03</v>
      </c>
      <c r="K341">
        <v>0.52800000000000002</v>
      </c>
      <c r="L341">
        <v>26.160000000000004</v>
      </c>
    </row>
    <row r="342" spans="1:12" ht="13.75" customHeight="1" x14ac:dyDescent="0.35">
      <c r="A342" s="2">
        <v>5120</v>
      </c>
      <c r="B342" s="2" t="s">
        <v>5</v>
      </c>
      <c r="C342" s="3">
        <v>9201</v>
      </c>
      <c r="D342" s="2" t="s">
        <v>2014</v>
      </c>
      <c r="E342" s="2" t="s">
        <v>18</v>
      </c>
      <c r="F342" s="2" t="s">
        <v>5</v>
      </c>
      <c r="G342" s="2" t="s">
        <v>885</v>
      </c>
      <c r="H342" s="81" t="s">
        <v>2716</v>
      </c>
      <c r="I342">
        <v>6.29</v>
      </c>
      <c r="J342">
        <v>5.03</v>
      </c>
      <c r="K342">
        <v>0.52800000000000002</v>
      </c>
      <c r="L342">
        <v>26.160000000000004</v>
      </c>
    </row>
    <row r="343" spans="1:12" ht="13.75" customHeight="1" x14ac:dyDescent="0.35">
      <c r="A343" s="2">
        <v>5121</v>
      </c>
      <c r="B343" s="2" t="s">
        <v>5</v>
      </c>
      <c r="C343" s="3">
        <v>9201</v>
      </c>
      <c r="D343" s="2" t="s">
        <v>2014</v>
      </c>
      <c r="E343" s="2" t="s">
        <v>18</v>
      </c>
      <c r="F343" s="2" t="s">
        <v>5</v>
      </c>
      <c r="G343" s="2" t="s">
        <v>2053</v>
      </c>
      <c r="H343" s="81" t="s">
        <v>2717</v>
      </c>
      <c r="I343">
        <v>6.29</v>
      </c>
      <c r="J343">
        <v>5.03</v>
      </c>
      <c r="K343">
        <v>0.52800000000000002</v>
      </c>
      <c r="L343">
        <v>26.160000000000004</v>
      </c>
    </row>
    <row r="344" spans="1:12" ht="13.75" customHeight="1" x14ac:dyDescent="0.35">
      <c r="A344" s="2">
        <v>5122</v>
      </c>
      <c r="B344" s="2" t="s">
        <v>5</v>
      </c>
      <c r="C344" s="3">
        <v>9201</v>
      </c>
      <c r="D344" s="2" t="s">
        <v>2014</v>
      </c>
      <c r="E344" s="2" t="s">
        <v>18</v>
      </c>
      <c r="F344" s="2" t="s">
        <v>5</v>
      </c>
      <c r="G344" s="2" t="s">
        <v>2052</v>
      </c>
      <c r="H344" s="81" t="s">
        <v>2718</v>
      </c>
      <c r="I344">
        <v>6.29</v>
      </c>
      <c r="J344">
        <v>5.03</v>
      </c>
      <c r="K344">
        <v>0.52800000000000002</v>
      </c>
      <c r="L344">
        <v>26.160000000000004</v>
      </c>
    </row>
    <row r="345" spans="1:12" ht="13.75" customHeight="1" x14ac:dyDescent="0.35">
      <c r="A345" s="2">
        <v>5123</v>
      </c>
      <c r="B345" s="2" t="s">
        <v>5</v>
      </c>
      <c r="C345" s="3">
        <v>9201</v>
      </c>
      <c r="D345" s="2" t="s">
        <v>2014</v>
      </c>
      <c r="E345" s="2" t="s">
        <v>18</v>
      </c>
      <c r="F345" s="2" t="s">
        <v>5</v>
      </c>
      <c r="G345" s="2" t="s">
        <v>2051</v>
      </c>
      <c r="H345" s="81" t="s">
        <v>2719</v>
      </c>
      <c r="I345">
        <v>6.29</v>
      </c>
      <c r="J345">
        <v>5.03</v>
      </c>
      <c r="K345">
        <v>0.52800000000000002</v>
      </c>
      <c r="L345">
        <v>26.160000000000004</v>
      </c>
    </row>
    <row r="346" spans="1:12" ht="13.75" customHeight="1" x14ac:dyDescent="0.35">
      <c r="A346" s="2">
        <v>5124</v>
      </c>
      <c r="B346" s="2" t="s">
        <v>5</v>
      </c>
      <c r="C346" s="3">
        <v>9201</v>
      </c>
      <c r="D346" s="2" t="s">
        <v>2014</v>
      </c>
      <c r="E346" s="2" t="s">
        <v>18</v>
      </c>
      <c r="F346" s="2" t="s">
        <v>5</v>
      </c>
      <c r="G346" s="2" t="s">
        <v>2050</v>
      </c>
      <c r="H346" s="81" t="s">
        <v>2720</v>
      </c>
      <c r="I346">
        <v>6.29</v>
      </c>
      <c r="J346">
        <v>5.03</v>
      </c>
      <c r="K346">
        <v>0.52800000000000002</v>
      </c>
      <c r="L346">
        <v>26.160000000000004</v>
      </c>
    </row>
    <row r="347" spans="1:12" ht="13.75" customHeight="1" x14ac:dyDescent="0.35">
      <c r="A347" s="2">
        <v>5131</v>
      </c>
      <c r="B347" s="2" t="s">
        <v>5</v>
      </c>
      <c r="C347" s="3">
        <v>9201</v>
      </c>
      <c r="D347" s="2" t="s">
        <v>2014</v>
      </c>
      <c r="E347" s="2" t="s">
        <v>18</v>
      </c>
      <c r="F347" s="2" t="s">
        <v>5</v>
      </c>
      <c r="G347" s="2" t="s">
        <v>2049</v>
      </c>
      <c r="H347" s="81" t="s">
        <v>2721</v>
      </c>
      <c r="I347">
        <v>6.29</v>
      </c>
      <c r="J347">
        <v>5.03</v>
      </c>
      <c r="K347">
        <v>0.52800000000000002</v>
      </c>
      <c r="L347">
        <v>26.160000000000004</v>
      </c>
    </row>
    <row r="348" spans="1:12" ht="13.75" customHeight="1" x14ac:dyDescent="0.35">
      <c r="A348" s="2">
        <v>5132</v>
      </c>
      <c r="B348" s="2" t="s">
        <v>5</v>
      </c>
      <c r="C348" s="3">
        <v>9201</v>
      </c>
      <c r="D348" s="2" t="s">
        <v>2014</v>
      </c>
      <c r="E348" s="2" t="s">
        <v>18</v>
      </c>
      <c r="F348" s="2" t="s">
        <v>5</v>
      </c>
      <c r="G348" s="2" t="s">
        <v>2048</v>
      </c>
      <c r="H348" s="81" t="s">
        <v>2722</v>
      </c>
      <c r="I348">
        <v>6.29</v>
      </c>
      <c r="J348">
        <v>5.03</v>
      </c>
      <c r="K348">
        <v>0.52800000000000002</v>
      </c>
      <c r="L348">
        <v>26.160000000000004</v>
      </c>
    </row>
    <row r="349" spans="1:12" ht="13.75" customHeight="1" x14ac:dyDescent="0.35">
      <c r="A349" s="2">
        <v>5133</v>
      </c>
      <c r="B349" s="2" t="s">
        <v>5</v>
      </c>
      <c r="C349" s="3">
        <v>9201</v>
      </c>
      <c r="D349" s="2" t="s">
        <v>2014</v>
      </c>
      <c r="E349" s="2" t="s">
        <v>18</v>
      </c>
      <c r="F349" s="2" t="s">
        <v>5</v>
      </c>
      <c r="G349" s="2" t="s">
        <v>2047</v>
      </c>
      <c r="H349" s="81" t="s">
        <v>2723</v>
      </c>
      <c r="I349">
        <v>6.29</v>
      </c>
      <c r="J349">
        <v>5.03</v>
      </c>
      <c r="K349">
        <v>0.52800000000000002</v>
      </c>
      <c r="L349">
        <v>26.160000000000004</v>
      </c>
    </row>
    <row r="350" spans="1:12" ht="13.75" customHeight="1" x14ac:dyDescent="0.35">
      <c r="A350" s="2">
        <v>5134</v>
      </c>
      <c r="B350" s="2" t="s">
        <v>5</v>
      </c>
      <c r="C350" s="3">
        <v>9201</v>
      </c>
      <c r="D350" s="2" t="s">
        <v>2014</v>
      </c>
      <c r="E350" s="2" t="s">
        <v>18</v>
      </c>
      <c r="F350" s="2" t="s">
        <v>5</v>
      </c>
      <c r="G350" s="2" t="s">
        <v>2046</v>
      </c>
      <c r="H350" s="81" t="s">
        <v>2724</v>
      </c>
      <c r="I350">
        <v>6.29</v>
      </c>
      <c r="J350">
        <v>5.03</v>
      </c>
      <c r="K350">
        <v>0.52800000000000002</v>
      </c>
      <c r="L350">
        <v>26.160000000000004</v>
      </c>
    </row>
    <row r="351" spans="1:12" ht="13.75" customHeight="1" x14ac:dyDescent="0.35">
      <c r="A351" s="2">
        <v>5141</v>
      </c>
      <c r="B351" s="2" t="s">
        <v>5</v>
      </c>
      <c r="C351" s="3">
        <v>9201</v>
      </c>
      <c r="D351" s="2" t="s">
        <v>2014</v>
      </c>
      <c r="E351" s="2" t="s">
        <v>18</v>
      </c>
      <c r="F351" s="2" t="s">
        <v>5</v>
      </c>
      <c r="G351" s="2" t="s">
        <v>2045</v>
      </c>
      <c r="H351" s="81" t="s">
        <v>2725</v>
      </c>
      <c r="I351">
        <v>6.29</v>
      </c>
      <c r="J351">
        <v>5.03</v>
      </c>
      <c r="K351">
        <v>0.52800000000000002</v>
      </c>
      <c r="L351">
        <v>26.160000000000004</v>
      </c>
    </row>
    <row r="352" spans="1:12" ht="13.75" customHeight="1" x14ac:dyDescent="0.35">
      <c r="A352" s="2">
        <v>5142</v>
      </c>
      <c r="B352" s="2" t="s">
        <v>5</v>
      </c>
      <c r="C352" s="3">
        <v>9201</v>
      </c>
      <c r="D352" s="2" t="s">
        <v>2014</v>
      </c>
      <c r="E352" s="2" t="s">
        <v>18</v>
      </c>
      <c r="F352" s="2" t="s">
        <v>5</v>
      </c>
      <c r="G352" s="2" t="s">
        <v>2044</v>
      </c>
      <c r="H352" s="81" t="s">
        <v>2726</v>
      </c>
      <c r="I352">
        <v>6.29</v>
      </c>
      <c r="J352">
        <v>5.03</v>
      </c>
      <c r="K352">
        <v>0.52800000000000002</v>
      </c>
      <c r="L352">
        <v>26.160000000000004</v>
      </c>
    </row>
    <row r="353" spans="1:12" ht="13.75" customHeight="1" x14ac:dyDescent="0.35">
      <c r="A353" s="2">
        <v>5143</v>
      </c>
      <c r="B353" s="2" t="s">
        <v>5</v>
      </c>
      <c r="C353" s="3">
        <v>9201</v>
      </c>
      <c r="D353" s="2" t="s">
        <v>2014</v>
      </c>
      <c r="E353" s="2" t="s">
        <v>18</v>
      </c>
      <c r="F353" s="2" t="s">
        <v>5</v>
      </c>
      <c r="G353" s="2" t="s">
        <v>2043</v>
      </c>
      <c r="H353" s="81" t="s">
        <v>2727</v>
      </c>
      <c r="I353">
        <v>6.29</v>
      </c>
      <c r="J353">
        <v>5.03</v>
      </c>
      <c r="K353">
        <v>0.52800000000000002</v>
      </c>
      <c r="L353">
        <v>26.160000000000004</v>
      </c>
    </row>
    <row r="354" spans="1:12" ht="13.75" customHeight="1" x14ac:dyDescent="0.35">
      <c r="A354" s="2">
        <v>5144</v>
      </c>
      <c r="B354" s="2" t="s">
        <v>5</v>
      </c>
      <c r="C354" s="3">
        <v>9201</v>
      </c>
      <c r="D354" s="2" t="s">
        <v>2014</v>
      </c>
      <c r="E354" s="2" t="s">
        <v>18</v>
      </c>
      <c r="F354" s="2" t="s">
        <v>5</v>
      </c>
      <c r="G354" s="2" t="s">
        <v>2042</v>
      </c>
      <c r="H354" s="81" t="s">
        <v>2728</v>
      </c>
      <c r="I354">
        <v>6.29</v>
      </c>
      <c r="J354">
        <v>5.03</v>
      </c>
      <c r="K354">
        <v>0.52800000000000002</v>
      </c>
      <c r="L354">
        <v>26.160000000000004</v>
      </c>
    </row>
    <row r="355" spans="1:12" ht="13.75" customHeight="1" x14ac:dyDescent="0.35">
      <c r="A355" s="2">
        <v>5145</v>
      </c>
      <c r="B355" s="2" t="s">
        <v>5</v>
      </c>
      <c r="C355" s="3">
        <v>9201</v>
      </c>
      <c r="D355" s="2" t="s">
        <v>2014</v>
      </c>
      <c r="E355" s="2" t="s">
        <v>18</v>
      </c>
      <c r="F355" s="2" t="s">
        <v>5</v>
      </c>
      <c r="G355" s="2" t="s">
        <v>2041</v>
      </c>
      <c r="H355" s="81" t="s">
        <v>2729</v>
      </c>
      <c r="I355">
        <v>6.29</v>
      </c>
      <c r="J355">
        <v>5.03</v>
      </c>
      <c r="K355">
        <v>0.52800000000000002</v>
      </c>
      <c r="L355">
        <v>26.160000000000004</v>
      </c>
    </row>
    <row r="356" spans="1:12" ht="13.75" customHeight="1" x14ac:dyDescent="0.35">
      <c r="A356" s="2">
        <v>5152</v>
      </c>
      <c r="B356" s="2" t="s">
        <v>5</v>
      </c>
      <c r="C356" s="3">
        <v>9201</v>
      </c>
      <c r="D356" s="2" t="s">
        <v>2014</v>
      </c>
      <c r="E356" s="2" t="s">
        <v>18</v>
      </c>
      <c r="F356" s="2" t="s">
        <v>10</v>
      </c>
      <c r="G356" s="2" t="s">
        <v>883</v>
      </c>
      <c r="H356" s="81" t="s">
        <v>2730</v>
      </c>
      <c r="I356">
        <v>6.29</v>
      </c>
      <c r="J356">
        <v>5.03</v>
      </c>
      <c r="K356">
        <v>0.52800000000000002</v>
      </c>
      <c r="L356">
        <v>26.160000000000004</v>
      </c>
    </row>
    <row r="357" spans="1:12" ht="13.75" customHeight="1" x14ac:dyDescent="0.35">
      <c r="A357" s="2">
        <v>5163</v>
      </c>
      <c r="B357" s="2" t="s">
        <v>5</v>
      </c>
      <c r="C357" s="3">
        <v>9201</v>
      </c>
      <c r="D357" s="2" t="s">
        <v>2014</v>
      </c>
      <c r="E357" s="2" t="s">
        <v>18</v>
      </c>
      <c r="F357" s="2" t="s">
        <v>10</v>
      </c>
      <c r="G357" s="2" t="s">
        <v>880</v>
      </c>
      <c r="H357" s="81" t="s">
        <v>2731</v>
      </c>
      <c r="I357">
        <v>6.29</v>
      </c>
      <c r="J357">
        <v>5.03</v>
      </c>
      <c r="K357">
        <v>0.52800000000000002</v>
      </c>
      <c r="L357">
        <v>26.160000000000004</v>
      </c>
    </row>
    <row r="358" spans="1:12" ht="13.75" customHeight="1" x14ac:dyDescent="0.35">
      <c r="A358" s="2">
        <v>5165</v>
      </c>
      <c r="B358" s="2" t="s">
        <v>5</v>
      </c>
      <c r="C358" s="3">
        <v>9201</v>
      </c>
      <c r="D358" s="2" t="s">
        <v>2014</v>
      </c>
      <c r="E358" s="2" t="s">
        <v>18</v>
      </c>
      <c r="F358" s="2" t="s">
        <v>10</v>
      </c>
      <c r="G358" s="2" t="s">
        <v>878</v>
      </c>
      <c r="H358" s="81" t="s">
        <v>2732</v>
      </c>
      <c r="I358">
        <v>6.29</v>
      </c>
      <c r="J358">
        <v>5.03</v>
      </c>
      <c r="K358">
        <v>0.52800000000000002</v>
      </c>
      <c r="L358">
        <v>26.160000000000004</v>
      </c>
    </row>
    <row r="359" spans="1:12" ht="13.75" customHeight="1" x14ac:dyDescent="0.35">
      <c r="A359" s="2">
        <v>5166</v>
      </c>
      <c r="B359" s="2" t="s">
        <v>5</v>
      </c>
      <c r="C359" s="3">
        <v>9201</v>
      </c>
      <c r="D359" s="2" t="s">
        <v>2014</v>
      </c>
      <c r="E359" s="2" t="s">
        <v>18</v>
      </c>
      <c r="F359" s="2" t="s">
        <v>5</v>
      </c>
      <c r="G359" s="2" t="s">
        <v>2040</v>
      </c>
      <c r="H359" s="81" t="s">
        <v>2733</v>
      </c>
      <c r="I359">
        <v>6.29</v>
      </c>
      <c r="J359">
        <v>5.03</v>
      </c>
      <c r="K359">
        <v>0.52800000000000002</v>
      </c>
      <c r="L359">
        <v>26.160000000000004</v>
      </c>
    </row>
    <row r="360" spans="1:12" ht="13.75" customHeight="1" x14ac:dyDescent="0.35">
      <c r="A360" s="2">
        <v>5204</v>
      </c>
      <c r="B360" s="2" t="s">
        <v>5</v>
      </c>
      <c r="C360" s="3">
        <v>9201</v>
      </c>
      <c r="D360" s="2" t="s">
        <v>2014</v>
      </c>
      <c r="E360" s="2" t="s">
        <v>18</v>
      </c>
      <c r="F360" s="2" t="s">
        <v>10</v>
      </c>
      <c r="G360" s="2" t="s">
        <v>874</v>
      </c>
      <c r="H360" s="81" t="s">
        <v>2734</v>
      </c>
      <c r="I360">
        <v>6.29</v>
      </c>
      <c r="J360">
        <v>5.03</v>
      </c>
      <c r="K360">
        <v>0.52800000000000002</v>
      </c>
      <c r="L360">
        <v>26.160000000000004</v>
      </c>
    </row>
    <row r="361" spans="1:12" ht="13.75" customHeight="1" x14ac:dyDescent="0.35">
      <c r="A361" s="2">
        <v>5205</v>
      </c>
      <c r="B361" s="2" t="s">
        <v>5</v>
      </c>
      <c r="C361" s="3">
        <v>9201</v>
      </c>
      <c r="D361" s="2" t="s">
        <v>2014</v>
      </c>
      <c r="E361" s="2" t="s">
        <v>18</v>
      </c>
      <c r="F361" s="2" t="s">
        <v>10</v>
      </c>
      <c r="G361" s="2" t="s">
        <v>873</v>
      </c>
      <c r="H361" s="81" t="s">
        <v>2735</v>
      </c>
      <c r="I361">
        <v>6.29</v>
      </c>
      <c r="J361">
        <v>5.03</v>
      </c>
      <c r="K361">
        <v>0.52800000000000002</v>
      </c>
      <c r="L361">
        <v>26.160000000000004</v>
      </c>
    </row>
    <row r="362" spans="1:12" ht="13.75" customHeight="1" x14ac:dyDescent="0.35">
      <c r="A362" s="2">
        <v>5211</v>
      </c>
      <c r="B362" s="2" t="s">
        <v>5</v>
      </c>
      <c r="C362" s="3">
        <v>9201</v>
      </c>
      <c r="D362" s="2" t="s">
        <v>2014</v>
      </c>
      <c r="E362" s="2" t="s">
        <v>18</v>
      </c>
      <c r="F362" s="2" t="s">
        <v>5</v>
      </c>
      <c r="G362" s="2" t="s">
        <v>2039</v>
      </c>
      <c r="H362" s="81" t="s">
        <v>2736</v>
      </c>
      <c r="I362">
        <v>6.29</v>
      </c>
      <c r="J362">
        <v>5.03</v>
      </c>
      <c r="K362">
        <v>0.52800000000000002</v>
      </c>
      <c r="L362">
        <v>26.160000000000004</v>
      </c>
    </row>
    <row r="363" spans="1:12" ht="13.75" customHeight="1" x14ac:dyDescent="0.35">
      <c r="A363" s="2">
        <v>5212</v>
      </c>
      <c r="B363" s="2" t="s">
        <v>5</v>
      </c>
      <c r="C363" s="3">
        <v>9201</v>
      </c>
      <c r="D363" s="2" t="s">
        <v>2014</v>
      </c>
      <c r="E363" s="2" t="s">
        <v>18</v>
      </c>
      <c r="F363" s="2" t="s">
        <v>5</v>
      </c>
      <c r="G363" s="2" t="s">
        <v>2038</v>
      </c>
      <c r="H363" s="81" t="s">
        <v>2737</v>
      </c>
      <c r="I363">
        <v>6.29</v>
      </c>
      <c r="J363">
        <v>5.03</v>
      </c>
      <c r="K363">
        <v>0.52800000000000002</v>
      </c>
      <c r="L363">
        <v>26.160000000000004</v>
      </c>
    </row>
    <row r="364" spans="1:12" ht="13.75" customHeight="1" x14ac:dyDescent="0.35">
      <c r="A364" s="2">
        <v>5221</v>
      </c>
      <c r="B364" s="2" t="s">
        <v>5</v>
      </c>
      <c r="C364" s="3">
        <v>9201</v>
      </c>
      <c r="D364" s="2" t="s">
        <v>2014</v>
      </c>
      <c r="E364" s="2" t="s">
        <v>18</v>
      </c>
      <c r="F364" s="2" t="s">
        <v>5</v>
      </c>
      <c r="G364" s="2" t="s">
        <v>2037</v>
      </c>
      <c r="H364" s="81" t="s">
        <v>2738</v>
      </c>
      <c r="I364">
        <v>6.29</v>
      </c>
      <c r="J364">
        <v>5.03</v>
      </c>
      <c r="K364">
        <v>0.52800000000000002</v>
      </c>
      <c r="L364">
        <v>26.160000000000004</v>
      </c>
    </row>
    <row r="365" spans="1:12" ht="13.75" customHeight="1" x14ac:dyDescent="0.35">
      <c r="A365" s="2">
        <v>5222</v>
      </c>
      <c r="B365" s="2" t="s">
        <v>5</v>
      </c>
      <c r="C365" s="3">
        <v>9201</v>
      </c>
      <c r="D365" s="2" t="s">
        <v>2014</v>
      </c>
      <c r="E365" s="2" t="s">
        <v>18</v>
      </c>
      <c r="F365" s="2" t="s">
        <v>5</v>
      </c>
      <c r="G365" s="2" t="s">
        <v>2036</v>
      </c>
      <c r="H365" s="81" t="s">
        <v>2739</v>
      </c>
      <c r="I365">
        <v>6.29</v>
      </c>
      <c r="J365">
        <v>5.03</v>
      </c>
      <c r="K365">
        <v>0.52800000000000002</v>
      </c>
      <c r="L365">
        <v>26.160000000000004</v>
      </c>
    </row>
    <row r="366" spans="1:12" ht="13.75" customHeight="1" x14ac:dyDescent="0.35">
      <c r="A366" s="2">
        <v>5223</v>
      </c>
      <c r="B366" s="2" t="s">
        <v>5</v>
      </c>
      <c r="C366" s="3">
        <v>9201</v>
      </c>
      <c r="D366" s="2" t="s">
        <v>2014</v>
      </c>
      <c r="E366" s="2" t="s">
        <v>18</v>
      </c>
      <c r="F366" s="2" t="s">
        <v>5</v>
      </c>
      <c r="G366" s="2" t="s">
        <v>2035</v>
      </c>
      <c r="H366" s="81" t="s">
        <v>2740</v>
      </c>
      <c r="I366">
        <v>6.29</v>
      </c>
      <c r="J366">
        <v>5.03</v>
      </c>
      <c r="K366">
        <v>0.52800000000000002</v>
      </c>
      <c r="L366">
        <v>26.160000000000004</v>
      </c>
    </row>
    <row r="367" spans="1:12" ht="13.75" customHeight="1" x14ac:dyDescent="0.35">
      <c r="A367" s="2">
        <v>5224</v>
      </c>
      <c r="B367" s="2" t="s">
        <v>5</v>
      </c>
      <c r="C367" s="3">
        <v>9201</v>
      </c>
      <c r="D367" s="2" t="s">
        <v>2014</v>
      </c>
      <c r="E367" s="2" t="s">
        <v>18</v>
      </c>
      <c r="F367" s="2" t="s">
        <v>5</v>
      </c>
      <c r="G367" s="2" t="s">
        <v>2034</v>
      </c>
      <c r="H367" s="81" t="s">
        <v>2741</v>
      </c>
      <c r="I367">
        <v>6.29</v>
      </c>
      <c r="J367">
        <v>5.03</v>
      </c>
      <c r="K367">
        <v>0.52800000000000002</v>
      </c>
      <c r="L367">
        <v>26.160000000000004</v>
      </c>
    </row>
    <row r="368" spans="1:12" ht="13.75" customHeight="1" x14ac:dyDescent="0.35">
      <c r="A368" s="2">
        <v>5225</v>
      </c>
      <c r="B368" s="2" t="s">
        <v>5</v>
      </c>
      <c r="C368" s="3">
        <v>9201</v>
      </c>
      <c r="D368" s="2" t="s">
        <v>2014</v>
      </c>
      <c r="E368" s="2" t="s">
        <v>18</v>
      </c>
      <c r="F368" s="2" t="s">
        <v>5</v>
      </c>
      <c r="G368" s="2" t="s">
        <v>2033</v>
      </c>
      <c r="H368" s="81" t="s">
        <v>2742</v>
      </c>
      <c r="I368">
        <v>6.29</v>
      </c>
      <c r="J368">
        <v>5.03</v>
      </c>
      <c r="K368">
        <v>0.52800000000000002</v>
      </c>
      <c r="L368">
        <v>26.160000000000004</v>
      </c>
    </row>
    <row r="369" spans="1:12" ht="13.75" customHeight="1" x14ac:dyDescent="0.35">
      <c r="A369" s="2">
        <v>5230</v>
      </c>
      <c r="B369" s="2" t="s">
        <v>5</v>
      </c>
      <c r="C369" s="3">
        <v>9201</v>
      </c>
      <c r="D369" s="2" t="s">
        <v>2014</v>
      </c>
      <c r="E369" s="2" t="s">
        <v>18</v>
      </c>
      <c r="F369" s="2" t="s">
        <v>5</v>
      </c>
      <c r="G369" s="2" t="s">
        <v>2032</v>
      </c>
      <c r="H369" s="81" t="s">
        <v>2743</v>
      </c>
      <c r="I369">
        <v>6.29</v>
      </c>
      <c r="J369">
        <v>5.03</v>
      </c>
      <c r="K369">
        <v>0.52800000000000002</v>
      </c>
      <c r="L369">
        <v>26.160000000000004</v>
      </c>
    </row>
    <row r="370" spans="1:12" ht="13.75" customHeight="1" x14ac:dyDescent="0.35">
      <c r="A370" s="2">
        <v>5231</v>
      </c>
      <c r="B370" s="2" t="s">
        <v>5</v>
      </c>
      <c r="C370" s="3">
        <v>9201</v>
      </c>
      <c r="D370" s="2" t="s">
        <v>2014</v>
      </c>
      <c r="E370" s="2" t="s">
        <v>18</v>
      </c>
      <c r="F370" s="2" t="s">
        <v>5</v>
      </c>
      <c r="G370" s="2" t="s">
        <v>2031</v>
      </c>
      <c r="H370" s="81" t="s">
        <v>2744</v>
      </c>
      <c r="I370">
        <v>6.29</v>
      </c>
      <c r="J370">
        <v>5.03</v>
      </c>
      <c r="K370">
        <v>0.52800000000000002</v>
      </c>
      <c r="L370">
        <v>26.160000000000004</v>
      </c>
    </row>
    <row r="371" spans="1:12" ht="13.75" customHeight="1" x14ac:dyDescent="0.35">
      <c r="A371" s="2">
        <v>5232</v>
      </c>
      <c r="B371" s="2" t="s">
        <v>5</v>
      </c>
      <c r="C371" s="3">
        <v>9201</v>
      </c>
      <c r="D371" s="2" t="s">
        <v>2014</v>
      </c>
      <c r="E371" s="2" t="s">
        <v>18</v>
      </c>
      <c r="F371" s="2" t="s">
        <v>5</v>
      </c>
      <c r="G371" s="2" t="s">
        <v>2030</v>
      </c>
      <c r="H371" s="81" t="s">
        <v>2745</v>
      </c>
      <c r="I371">
        <v>6.29</v>
      </c>
      <c r="J371">
        <v>5.03</v>
      </c>
      <c r="K371">
        <v>0.52800000000000002</v>
      </c>
      <c r="L371">
        <v>26.160000000000004</v>
      </c>
    </row>
    <row r="372" spans="1:12" ht="13.75" customHeight="1" x14ac:dyDescent="0.35">
      <c r="A372" s="2">
        <v>5233</v>
      </c>
      <c r="B372" s="2" t="s">
        <v>5</v>
      </c>
      <c r="C372" s="3">
        <v>9201</v>
      </c>
      <c r="D372" s="2" t="s">
        <v>2014</v>
      </c>
      <c r="E372" s="2" t="s">
        <v>18</v>
      </c>
      <c r="F372" s="2" t="s">
        <v>5</v>
      </c>
      <c r="G372" s="2" t="s">
        <v>2029</v>
      </c>
      <c r="H372" s="81" t="s">
        <v>2746</v>
      </c>
      <c r="I372">
        <v>6.29</v>
      </c>
      <c r="J372">
        <v>5.03</v>
      </c>
      <c r="K372">
        <v>0.52800000000000002</v>
      </c>
      <c r="L372">
        <v>26.160000000000004</v>
      </c>
    </row>
    <row r="373" spans="1:12" ht="13.75" customHeight="1" x14ac:dyDescent="0.35">
      <c r="A373" s="2">
        <v>5241</v>
      </c>
      <c r="B373" s="2" t="s">
        <v>5</v>
      </c>
      <c r="C373" s="3">
        <v>9201</v>
      </c>
      <c r="D373" s="2" t="s">
        <v>2014</v>
      </c>
      <c r="E373" s="2" t="s">
        <v>18</v>
      </c>
      <c r="F373" s="2" t="s">
        <v>5</v>
      </c>
      <c r="G373" s="2" t="s">
        <v>2028</v>
      </c>
      <c r="H373" s="81" t="s">
        <v>2747</v>
      </c>
      <c r="I373">
        <v>6.29</v>
      </c>
      <c r="J373">
        <v>5.03</v>
      </c>
      <c r="K373">
        <v>0.52800000000000002</v>
      </c>
      <c r="L373">
        <v>26.160000000000004</v>
      </c>
    </row>
    <row r="374" spans="1:12" ht="13.75" customHeight="1" x14ac:dyDescent="0.35">
      <c r="A374" s="2">
        <v>5242</v>
      </c>
      <c r="B374" s="2" t="s">
        <v>5</v>
      </c>
      <c r="C374" s="3">
        <v>9201</v>
      </c>
      <c r="D374" s="2" t="s">
        <v>2014</v>
      </c>
      <c r="E374" s="2" t="s">
        <v>18</v>
      </c>
      <c r="F374" s="2" t="s">
        <v>5</v>
      </c>
      <c r="G374" s="2" t="s">
        <v>2027</v>
      </c>
      <c r="H374" s="81" t="s">
        <v>2748</v>
      </c>
      <c r="I374">
        <v>6.29</v>
      </c>
      <c r="J374">
        <v>5.03</v>
      </c>
      <c r="K374">
        <v>0.52800000000000002</v>
      </c>
      <c r="L374">
        <v>26.160000000000004</v>
      </c>
    </row>
    <row r="375" spans="1:12" ht="13.75" customHeight="1" x14ac:dyDescent="0.35">
      <c r="A375" s="2">
        <v>5251</v>
      </c>
      <c r="B375" s="2" t="s">
        <v>5</v>
      </c>
      <c r="C375" s="3">
        <v>9201</v>
      </c>
      <c r="D375" s="2" t="s">
        <v>2014</v>
      </c>
      <c r="E375" s="2" t="s">
        <v>18</v>
      </c>
      <c r="F375" s="2" t="s">
        <v>5</v>
      </c>
      <c r="G375" s="2" t="s">
        <v>2026</v>
      </c>
      <c r="H375" s="81" t="s">
        <v>2749</v>
      </c>
      <c r="I375">
        <v>6.29</v>
      </c>
      <c r="J375">
        <v>5.03</v>
      </c>
      <c r="K375">
        <v>0.52800000000000002</v>
      </c>
      <c r="L375">
        <v>26.160000000000004</v>
      </c>
    </row>
    <row r="376" spans="1:12" ht="13.75" customHeight="1" x14ac:dyDescent="0.35">
      <c r="A376" s="2">
        <v>5252</v>
      </c>
      <c r="B376" s="2" t="s">
        <v>5</v>
      </c>
      <c r="C376" s="3">
        <v>9201</v>
      </c>
      <c r="D376" s="2" t="s">
        <v>2014</v>
      </c>
      <c r="E376" s="2" t="s">
        <v>18</v>
      </c>
      <c r="F376" s="2" t="s">
        <v>5</v>
      </c>
      <c r="G376" s="2" t="s">
        <v>2025</v>
      </c>
      <c r="H376" s="81" t="s">
        <v>2750</v>
      </c>
      <c r="I376">
        <v>6.29</v>
      </c>
      <c r="J376">
        <v>5.03</v>
      </c>
      <c r="K376">
        <v>0.52800000000000002</v>
      </c>
      <c r="L376">
        <v>26.160000000000004</v>
      </c>
    </row>
    <row r="377" spans="1:12" ht="13.75" customHeight="1" x14ac:dyDescent="0.35">
      <c r="A377" s="2">
        <v>5261</v>
      </c>
      <c r="B377" s="2" t="s">
        <v>5</v>
      </c>
      <c r="C377" s="3">
        <v>9201</v>
      </c>
      <c r="D377" s="2" t="s">
        <v>2014</v>
      </c>
      <c r="E377" s="2" t="s">
        <v>18</v>
      </c>
      <c r="F377" s="2" t="s">
        <v>5</v>
      </c>
      <c r="G377" s="2" t="s">
        <v>788</v>
      </c>
      <c r="H377" s="81" t="s">
        <v>2751</v>
      </c>
      <c r="I377">
        <v>6.29</v>
      </c>
      <c r="J377">
        <v>5.03</v>
      </c>
      <c r="K377">
        <v>0.52800000000000002</v>
      </c>
      <c r="L377">
        <v>26.160000000000004</v>
      </c>
    </row>
    <row r="378" spans="1:12" ht="13.75" customHeight="1" x14ac:dyDescent="0.35">
      <c r="A378" s="2">
        <v>5270</v>
      </c>
      <c r="B378" s="2" t="s">
        <v>5</v>
      </c>
      <c r="C378" s="3">
        <v>9201</v>
      </c>
      <c r="D378" s="2" t="s">
        <v>2014</v>
      </c>
      <c r="E378" s="2" t="s">
        <v>18</v>
      </c>
      <c r="F378" s="2" t="s">
        <v>5</v>
      </c>
      <c r="G378" s="2" t="s">
        <v>2024</v>
      </c>
      <c r="H378" s="81" t="s">
        <v>2752</v>
      </c>
      <c r="I378">
        <v>6.29</v>
      </c>
      <c r="J378">
        <v>5.03</v>
      </c>
      <c r="K378">
        <v>0.52800000000000002</v>
      </c>
      <c r="L378">
        <v>26.160000000000004</v>
      </c>
    </row>
    <row r="379" spans="1:12" ht="13.75" customHeight="1" x14ac:dyDescent="0.35">
      <c r="A379" s="2">
        <v>5271</v>
      </c>
      <c r="B379" s="2" t="s">
        <v>5</v>
      </c>
      <c r="C379" s="3">
        <v>9201</v>
      </c>
      <c r="D379" s="2" t="s">
        <v>2014</v>
      </c>
      <c r="E379" s="2" t="s">
        <v>18</v>
      </c>
      <c r="F379" s="2" t="s">
        <v>5</v>
      </c>
      <c r="G379" s="2" t="s">
        <v>2023</v>
      </c>
      <c r="H379" s="81" t="s">
        <v>2753</v>
      </c>
      <c r="I379">
        <v>6.29</v>
      </c>
      <c r="J379">
        <v>5.03</v>
      </c>
      <c r="K379">
        <v>0.52800000000000002</v>
      </c>
      <c r="L379">
        <v>26.160000000000004</v>
      </c>
    </row>
    <row r="380" spans="1:12" ht="13.75" customHeight="1" x14ac:dyDescent="0.35">
      <c r="A380" s="2">
        <v>5272</v>
      </c>
      <c r="B380" s="2" t="s">
        <v>5</v>
      </c>
      <c r="C380" s="3">
        <v>9201</v>
      </c>
      <c r="D380" s="2" t="s">
        <v>2014</v>
      </c>
      <c r="E380" s="2" t="s">
        <v>18</v>
      </c>
      <c r="F380" s="2" t="s">
        <v>5</v>
      </c>
      <c r="G380" s="2" t="s">
        <v>2022</v>
      </c>
      <c r="H380" s="81" t="s">
        <v>2754</v>
      </c>
      <c r="I380">
        <v>6.29</v>
      </c>
      <c r="J380">
        <v>5.03</v>
      </c>
      <c r="K380">
        <v>0.52800000000000002</v>
      </c>
      <c r="L380">
        <v>26.160000000000004</v>
      </c>
    </row>
    <row r="381" spans="1:12" ht="13.75" customHeight="1" x14ac:dyDescent="0.35">
      <c r="A381" s="2">
        <v>5273</v>
      </c>
      <c r="B381" s="2" t="s">
        <v>5</v>
      </c>
      <c r="C381" s="3">
        <v>9201</v>
      </c>
      <c r="D381" s="2" t="s">
        <v>2014</v>
      </c>
      <c r="E381" s="2" t="s">
        <v>18</v>
      </c>
      <c r="F381" s="2" t="s">
        <v>5</v>
      </c>
      <c r="G381" s="2" t="s">
        <v>2021</v>
      </c>
      <c r="H381" s="81" t="s">
        <v>2755</v>
      </c>
      <c r="I381">
        <v>6.29</v>
      </c>
      <c r="J381">
        <v>5.03</v>
      </c>
      <c r="K381">
        <v>0.52800000000000002</v>
      </c>
      <c r="L381">
        <v>26.160000000000004</v>
      </c>
    </row>
    <row r="382" spans="1:12" ht="13.75" customHeight="1" x14ac:dyDescent="0.35">
      <c r="A382" s="2">
        <v>5274</v>
      </c>
      <c r="B382" s="2" t="s">
        <v>5</v>
      </c>
      <c r="C382" s="3">
        <v>9201</v>
      </c>
      <c r="D382" s="2" t="s">
        <v>2014</v>
      </c>
      <c r="E382" s="2" t="s">
        <v>18</v>
      </c>
      <c r="F382" s="2" t="s">
        <v>5</v>
      </c>
      <c r="G382" s="2" t="s">
        <v>2020</v>
      </c>
      <c r="H382" s="81" t="s">
        <v>2756</v>
      </c>
      <c r="I382">
        <v>6.29</v>
      </c>
      <c r="J382">
        <v>5.03</v>
      </c>
      <c r="K382">
        <v>0.52800000000000002</v>
      </c>
      <c r="L382">
        <v>26.160000000000004</v>
      </c>
    </row>
    <row r="383" spans="1:12" ht="13.75" customHeight="1" x14ac:dyDescent="0.35">
      <c r="A383" s="2">
        <v>5280</v>
      </c>
      <c r="B383" s="2" t="s">
        <v>5</v>
      </c>
      <c r="C383" s="3">
        <v>9201</v>
      </c>
      <c r="D383" s="2" t="s">
        <v>2014</v>
      </c>
      <c r="E383" s="2" t="s">
        <v>18</v>
      </c>
      <c r="F383" s="2" t="s">
        <v>5</v>
      </c>
      <c r="G383" s="2" t="s">
        <v>2019</v>
      </c>
      <c r="H383" s="81" t="s">
        <v>2757</v>
      </c>
      <c r="I383">
        <v>6.29</v>
      </c>
      <c r="J383">
        <v>5.03</v>
      </c>
      <c r="K383">
        <v>0.52800000000000002</v>
      </c>
      <c r="L383">
        <v>26.160000000000004</v>
      </c>
    </row>
    <row r="384" spans="1:12" ht="13.75" customHeight="1" x14ac:dyDescent="0.35">
      <c r="A384" s="2">
        <v>5282</v>
      </c>
      <c r="B384" s="2" t="s">
        <v>5</v>
      </c>
      <c r="C384" s="3">
        <v>9201</v>
      </c>
      <c r="D384" s="2" t="s">
        <v>2014</v>
      </c>
      <c r="E384" s="2" t="s">
        <v>18</v>
      </c>
      <c r="F384" s="2" t="s">
        <v>5</v>
      </c>
      <c r="G384" s="2" t="s">
        <v>2018</v>
      </c>
      <c r="H384" s="81" t="s">
        <v>2758</v>
      </c>
      <c r="I384">
        <v>6.29</v>
      </c>
      <c r="J384">
        <v>5.03</v>
      </c>
      <c r="K384">
        <v>0.52800000000000002</v>
      </c>
      <c r="L384">
        <v>26.160000000000004</v>
      </c>
    </row>
    <row r="385" spans="1:12" ht="13.75" customHeight="1" x14ac:dyDescent="0.35">
      <c r="A385" s="2">
        <v>5310</v>
      </c>
      <c r="B385" s="2" t="s">
        <v>5</v>
      </c>
      <c r="C385" s="3">
        <v>9201</v>
      </c>
      <c r="D385" s="2" t="s">
        <v>2014</v>
      </c>
      <c r="E385" s="2" t="s">
        <v>18</v>
      </c>
      <c r="F385" s="2" t="s">
        <v>5</v>
      </c>
      <c r="G385" s="2" t="s">
        <v>868</v>
      </c>
      <c r="H385" s="81" t="s">
        <v>2759</v>
      </c>
      <c r="I385">
        <v>6.29</v>
      </c>
      <c r="J385">
        <v>5.03</v>
      </c>
      <c r="K385">
        <v>0.52800000000000002</v>
      </c>
      <c r="L385">
        <v>26.160000000000004</v>
      </c>
    </row>
    <row r="386" spans="1:12" ht="13.75" customHeight="1" x14ac:dyDescent="0.35">
      <c r="A386" s="2">
        <v>5311</v>
      </c>
      <c r="B386" s="2" t="s">
        <v>5</v>
      </c>
      <c r="C386" s="3">
        <v>9201</v>
      </c>
      <c r="D386" s="2" t="s">
        <v>2014</v>
      </c>
      <c r="E386" s="2" t="s">
        <v>18</v>
      </c>
      <c r="F386" s="2" t="s">
        <v>5</v>
      </c>
      <c r="G386" s="2" t="s">
        <v>867</v>
      </c>
      <c r="H386" s="81" t="s">
        <v>2760</v>
      </c>
      <c r="I386">
        <v>6.29</v>
      </c>
      <c r="J386">
        <v>5.03</v>
      </c>
      <c r="K386">
        <v>0.52800000000000002</v>
      </c>
      <c r="L386">
        <v>26.160000000000004</v>
      </c>
    </row>
    <row r="387" spans="1:12" ht="13.75" customHeight="1" x14ac:dyDescent="0.35">
      <c r="A387" s="2">
        <v>5340</v>
      </c>
      <c r="B387" s="2" t="s">
        <v>5</v>
      </c>
      <c r="C387" s="3">
        <v>9201</v>
      </c>
      <c r="D387" s="2" t="s">
        <v>2014</v>
      </c>
      <c r="E387" s="2" t="s">
        <v>18</v>
      </c>
      <c r="F387" s="2" t="s">
        <v>10</v>
      </c>
      <c r="G387" s="2" t="s">
        <v>860</v>
      </c>
      <c r="H387" s="81" t="s">
        <v>2761</v>
      </c>
      <c r="I387">
        <v>6.29</v>
      </c>
      <c r="J387">
        <v>5.03</v>
      </c>
      <c r="K387">
        <v>0.52800000000000002</v>
      </c>
      <c r="L387">
        <v>26.160000000000004</v>
      </c>
    </row>
    <row r="388" spans="1:12" ht="13.75" customHeight="1" x14ac:dyDescent="0.35">
      <c r="A388" s="2">
        <v>5342</v>
      </c>
      <c r="B388" s="2" t="s">
        <v>5</v>
      </c>
      <c r="C388" s="3">
        <v>9201</v>
      </c>
      <c r="D388" s="2" t="s">
        <v>2014</v>
      </c>
      <c r="E388" s="2" t="s">
        <v>18</v>
      </c>
      <c r="F388" s="2" t="s">
        <v>10</v>
      </c>
      <c r="G388" s="2" t="s">
        <v>859</v>
      </c>
      <c r="H388" s="81" t="s">
        <v>2762</v>
      </c>
      <c r="I388">
        <v>6.29</v>
      </c>
      <c r="J388">
        <v>5.03</v>
      </c>
      <c r="K388">
        <v>0.52800000000000002</v>
      </c>
      <c r="L388">
        <v>26.160000000000004</v>
      </c>
    </row>
    <row r="389" spans="1:12" ht="13.75" customHeight="1" x14ac:dyDescent="0.35">
      <c r="A389" s="2">
        <v>5350</v>
      </c>
      <c r="B389" s="2" t="s">
        <v>5</v>
      </c>
      <c r="C389" s="3">
        <v>9201</v>
      </c>
      <c r="D389" s="2" t="s">
        <v>2014</v>
      </c>
      <c r="E389" s="2" t="s">
        <v>18</v>
      </c>
      <c r="F389" s="2" t="s">
        <v>10</v>
      </c>
      <c r="G389" s="2" t="s">
        <v>858</v>
      </c>
      <c r="H389" s="81" t="s">
        <v>2763</v>
      </c>
      <c r="I389">
        <v>6.29</v>
      </c>
      <c r="J389">
        <v>5.03</v>
      </c>
      <c r="K389">
        <v>0.52800000000000002</v>
      </c>
      <c r="L389">
        <v>26.160000000000004</v>
      </c>
    </row>
    <row r="390" spans="1:12" ht="13.75" customHeight="1" x14ac:dyDescent="0.35">
      <c r="A390" s="2">
        <v>5351</v>
      </c>
      <c r="B390" s="2" t="s">
        <v>5</v>
      </c>
      <c r="C390" s="3">
        <v>9201</v>
      </c>
      <c r="D390" s="2" t="s">
        <v>2014</v>
      </c>
      <c r="E390" s="2" t="s">
        <v>18</v>
      </c>
      <c r="F390" s="3"/>
      <c r="G390" s="3"/>
      <c r="H390" s="81" t="s">
        <v>2764</v>
      </c>
      <c r="I390">
        <v>6.29</v>
      </c>
      <c r="J390">
        <v>5.03</v>
      </c>
      <c r="K390">
        <v>0.52800000000000002</v>
      </c>
      <c r="L390">
        <v>26.160000000000004</v>
      </c>
    </row>
    <row r="391" spans="1:12" ht="13.75" customHeight="1" x14ac:dyDescent="0.35">
      <c r="A391" s="2">
        <v>5360</v>
      </c>
      <c r="B391" s="2" t="s">
        <v>5</v>
      </c>
      <c r="C391" s="3">
        <v>9201</v>
      </c>
      <c r="D391" s="2" t="s">
        <v>2014</v>
      </c>
      <c r="E391" s="2" t="s">
        <v>18</v>
      </c>
      <c r="F391" s="2" t="s">
        <v>5</v>
      </c>
      <c r="G391" s="2" t="s">
        <v>857</v>
      </c>
      <c r="H391" s="81" t="s">
        <v>2765</v>
      </c>
      <c r="I391">
        <v>6.29</v>
      </c>
      <c r="J391">
        <v>5.03</v>
      </c>
      <c r="K391">
        <v>0.52800000000000002</v>
      </c>
      <c r="L391">
        <v>26.160000000000004</v>
      </c>
    </row>
    <row r="392" spans="1:12" ht="13.75" customHeight="1" x14ac:dyDescent="0.35">
      <c r="A392" s="2">
        <v>5441</v>
      </c>
      <c r="B392" s="2" t="s">
        <v>5</v>
      </c>
      <c r="C392" s="3">
        <v>9201</v>
      </c>
      <c r="D392" s="2" t="s">
        <v>2014</v>
      </c>
      <c r="E392" s="2" t="s">
        <v>18</v>
      </c>
      <c r="F392" s="2" t="s">
        <v>10</v>
      </c>
      <c r="G392" s="2" t="s">
        <v>846</v>
      </c>
      <c r="H392" s="81" t="s">
        <v>2766</v>
      </c>
      <c r="I392">
        <v>6.29</v>
      </c>
      <c r="J392">
        <v>5.03</v>
      </c>
      <c r="K392">
        <v>0.52800000000000002</v>
      </c>
      <c r="L392">
        <v>26.160000000000004</v>
      </c>
    </row>
    <row r="393" spans="1:12" ht="13.75" customHeight="1" x14ac:dyDescent="0.35">
      <c r="A393" s="2">
        <v>5442</v>
      </c>
      <c r="B393" s="2" t="s">
        <v>5</v>
      </c>
      <c r="C393" s="3">
        <v>9201</v>
      </c>
      <c r="D393" s="2" t="s">
        <v>2014</v>
      </c>
      <c r="E393" s="2" t="s">
        <v>18</v>
      </c>
      <c r="F393" s="2" t="s">
        <v>10</v>
      </c>
      <c r="G393" s="2" t="s">
        <v>845</v>
      </c>
      <c r="H393" s="81" t="s">
        <v>2767</v>
      </c>
      <c r="I393">
        <v>6.29</v>
      </c>
      <c r="J393">
        <v>5.03</v>
      </c>
      <c r="K393">
        <v>0.52800000000000002</v>
      </c>
      <c r="L393">
        <v>26.160000000000004</v>
      </c>
    </row>
    <row r="394" spans="1:12" ht="13.75" customHeight="1" x14ac:dyDescent="0.35">
      <c r="A394" s="2">
        <v>5524</v>
      </c>
      <c r="B394" s="2" t="s">
        <v>5</v>
      </c>
      <c r="C394" s="3">
        <v>9201</v>
      </c>
      <c r="D394" s="2" t="s">
        <v>2014</v>
      </c>
      <c r="E394" s="2" t="s">
        <v>18</v>
      </c>
      <c r="F394" s="2" t="s">
        <v>10</v>
      </c>
      <c r="G394" s="2" t="s">
        <v>834</v>
      </c>
      <c r="H394" s="81" t="s">
        <v>2768</v>
      </c>
      <c r="I394">
        <v>6.29</v>
      </c>
      <c r="J394">
        <v>5.03</v>
      </c>
      <c r="K394">
        <v>0.52800000000000002</v>
      </c>
      <c r="L394">
        <v>26.160000000000004</v>
      </c>
    </row>
    <row r="395" spans="1:12" ht="13.75" customHeight="1" x14ac:dyDescent="0.35">
      <c r="A395" s="2">
        <v>5600</v>
      </c>
      <c r="B395" s="2" t="s">
        <v>5</v>
      </c>
      <c r="C395" s="3">
        <v>9201</v>
      </c>
      <c r="D395" s="2" t="s">
        <v>2014</v>
      </c>
      <c r="E395" s="2" t="s">
        <v>18</v>
      </c>
      <c r="F395" s="2" t="s">
        <v>10</v>
      </c>
      <c r="G395" s="2" t="s">
        <v>810</v>
      </c>
      <c r="H395" s="81" t="s">
        <v>2769</v>
      </c>
      <c r="I395">
        <v>6.29</v>
      </c>
      <c r="J395">
        <v>5.03</v>
      </c>
      <c r="K395">
        <v>0.52800000000000002</v>
      </c>
      <c r="L395">
        <v>26.160000000000004</v>
      </c>
    </row>
    <row r="396" spans="1:12" ht="13.75" customHeight="1" x14ac:dyDescent="0.35">
      <c r="A396" s="2">
        <v>5611</v>
      </c>
      <c r="B396" s="2" t="s">
        <v>5</v>
      </c>
      <c r="C396" s="3">
        <v>9201</v>
      </c>
      <c r="D396" s="2" t="s">
        <v>2014</v>
      </c>
      <c r="E396" s="2" t="s">
        <v>18</v>
      </c>
      <c r="F396" s="2" t="s">
        <v>10</v>
      </c>
      <c r="G396" s="2" t="s">
        <v>807</v>
      </c>
      <c r="H396" s="81" t="s">
        <v>2770</v>
      </c>
      <c r="I396">
        <v>6.29</v>
      </c>
      <c r="J396">
        <v>5.03</v>
      </c>
      <c r="K396">
        <v>0.52800000000000002</v>
      </c>
      <c r="L396">
        <v>26.160000000000004</v>
      </c>
    </row>
    <row r="397" spans="1:12" ht="13.75" customHeight="1" x14ac:dyDescent="0.35">
      <c r="A397" s="2">
        <v>5612</v>
      </c>
      <c r="B397" s="2" t="s">
        <v>5</v>
      </c>
      <c r="C397" s="3">
        <v>9201</v>
      </c>
      <c r="D397" s="2" t="s">
        <v>2014</v>
      </c>
      <c r="E397" s="2" t="s">
        <v>18</v>
      </c>
      <c r="F397" s="2" t="s">
        <v>10</v>
      </c>
      <c r="G397" s="2" t="s">
        <v>2017</v>
      </c>
      <c r="H397" s="81" t="s">
        <v>2771</v>
      </c>
      <c r="I397">
        <v>6.29</v>
      </c>
      <c r="J397">
        <v>5.03</v>
      </c>
      <c r="K397">
        <v>0.52800000000000002</v>
      </c>
      <c r="L397">
        <v>26.160000000000004</v>
      </c>
    </row>
    <row r="398" spans="1:12" ht="13.75" customHeight="1" x14ac:dyDescent="0.35">
      <c r="A398" s="2">
        <v>5620</v>
      </c>
      <c r="B398" s="2" t="s">
        <v>5</v>
      </c>
      <c r="C398" s="3">
        <v>9201</v>
      </c>
      <c r="D398" s="2" t="s">
        <v>2014</v>
      </c>
      <c r="E398" s="2" t="s">
        <v>18</v>
      </c>
      <c r="F398" s="2" t="s">
        <v>10</v>
      </c>
      <c r="G398" s="2" t="s">
        <v>806</v>
      </c>
      <c r="H398" s="81" t="s">
        <v>2772</v>
      </c>
      <c r="I398">
        <v>6.29</v>
      </c>
      <c r="J398">
        <v>5.03</v>
      </c>
      <c r="K398">
        <v>0.52800000000000002</v>
      </c>
      <c r="L398">
        <v>26.160000000000004</v>
      </c>
    </row>
    <row r="399" spans="1:12" ht="13.75" customHeight="1" x14ac:dyDescent="0.35">
      <c r="A399" s="2">
        <v>5621</v>
      </c>
      <c r="B399" s="2" t="s">
        <v>5</v>
      </c>
      <c r="C399" s="3">
        <v>9201</v>
      </c>
      <c r="D399" s="2" t="s">
        <v>2014</v>
      </c>
      <c r="E399" s="2" t="s">
        <v>18</v>
      </c>
      <c r="F399" s="2" t="s">
        <v>10</v>
      </c>
      <c r="G399" s="2" t="s">
        <v>805</v>
      </c>
      <c r="H399" s="81" t="s">
        <v>2773</v>
      </c>
      <c r="I399">
        <v>6.29</v>
      </c>
      <c r="J399">
        <v>5.03</v>
      </c>
      <c r="K399">
        <v>0.52800000000000002</v>
      </c>
      <c r="L399">
        <v>26.160000000000004</v>
      </c>
    </row>
    <row r="400" spans="1:12" ht="13.75" customHeight="1" x14ac:dyDescent="0.35">
      <c r="A400" s="2">
        <v>8932</v>
      </c>
      <c r="B400" s="2" t="s">
        <v>5</v>
      </c>
      <c r="C400" s="3">
        <v>9201</v>
      </c>
      <c r="D400" s="2" t="s">
        <v>2014</v>
      </c>
      <c r="E400" s="2" t="s">
        <v>18</v>
      </c>
      <c r="F400" s="2" t="s">
        <v>7</v>
      </c>
      <c r="G400" s="2" t="s">
        <v>117</v>
      </c>
      <c r="H400" s="81" t="s">
        <v>2774</v>
      </c>
      <c r="I400">
        <v>6.29</v>
      </c>
      <c r="J400">
        <v>5.03</v>
      </c>
      <c r="K400">
        <v>0.52800000000000002</v>
      </c>
      <c r="L400">
        <v>26.160000000000004</v>
      </c>
    </row>
    <row r="401" spans="1:12" ht="13.75" customHeight="1" x14ac:dyDescent="0.35">
      <c r="A401" s="2">
        <v>8933</v>
      </c>
      <c r="B401" s="2" t="s">
        <v>5</v>
      </c>
      <c r="C401" s="3">
        <v>9201</v>
      </c>
      <c r="D401" s="2" t="s">
        <v>2014</v>
      </c>
      <c r="E401" s="2" t="s">
        <v>18</v>
      </c>
      <c r="F401" s="2" t="s">
        <v>7</v>
      </c>
      <c r="G401" s="2" t="s">
        <v>116</v>
      </c>
      <c r="H401" s="81" t="s">
        <v>2775</v>
      </c>
      <c r="I401">
        <v>6.29</v>
      </c>
      <c r="J401">
        <v>5.03</v>
      </c>
      <c r="K401">
        <v>0.52800000000000002</v>
      </c>
      <c r="L401">
        <v>26.160000000000004</v>
      </c>
    </row>
    <row r="402" spans="1:12" ht="13.75" customHeight="1" x14ac:dyDescent="0.35">
      <c r="A402" s="2">
        <v>8934</v>
      </c>
      <c r="B402" s="2" t="s">
        <v>5</v>
      </c>
      <c r="C402" s="3">
        <v>9201</v>
      </c>
      <c r="D402" s="2" t="s">
        <v>2014</v>
      </c>
      <c r="E402" s="2" t="s">
        <v>18</v>
      </c>
      <c r="F402" s="2" t="s">
        <v>7</v>
      </c>
      <c r="G402" s="2" t="s">
        <v>115</v>
      </c>
      <c r="H402" s="81" t="s">
        <v>2776</v>
      </c>
      <c r="I402">
        <v>6.29</v>
      </c>
      <c r="J402">
        <v>5.03</v>
      </c>
      <c r="K402">
        <v>0.52800000000000002</v>
      </c>
      <c r="L402">
        <v>26.160000000000004</v>
      </c>
    </row>
    <row r="403" spans="1:12" ht="13.75" customHeight="1" x14ac:dyDescent="0.35">
      <c r="A403" s="2">
        <v>8982</v>
      </c>
      <c r="B403" s="2" t="s">
        <v>5</v>
      </c>
      <c r="C403" s="3">
        <v>9201</v>
      </c>
      <c r="D403" s="2" t="s">
        <v>2014</v>
      </c>
      <c r="E403" s="2" t="s">
        <v>18</v>
      </c>
      <c r="F403" s="2" t="s">
        <v>7</v>
      </c>
      <c r="G403" s="2" t="s">
        <v>95</v>
      </c>
      <c r="H403" s="81" t="s">
        <v>2777</v>
      </c>
      <c r="I403">
        <v>6.29</v>
      </c>
      <c r="J403">
        <v>5.03</v>
      </c>
      <c r="K403">
        <v>0.52800000000000002</v>
      </c>
      <c r="L403">
        <v>26.160000000000004</v>
      </c>
    </row>
    <row r="404" spans="1:12" ht="13.75" customHeight="1" x14ac:dyDescent="0.35">
      <c r="A404" s="2">
        <v>8983</v>
      </c>
      <c r="B404" s="2" t="s">
        <v>5</v>
      </c>
      <c r="C404" s="3">
        <v>9201</v>
      </c>
      <c r="D404" s="2" t="s">
        <v>2014</v>
      </c>
      <c r="E404" s="2" t="s">
        <v>18</v>
      </c>
      <c r="F404" s="2" t="s">
        <v>7</v>
      </c>
      <c r="G404" s="2" t="s">
        <v>94</v>
      </c>
      <c r="H404" s="81" t="s">
        <v>2778</v>
      </c>
      <c r="I404">
        <v>6.29</v>
      </c>
      <c r="J404">
        <v>5.03</v>
      </c>
      <c r="K404">
        <v>0.52800000000000002</v>
      </c>
      <c r="L404">
        <v>26.160000000000004</v>
      </c>
    </row>
    <row r="405" spans="1:12" ht="13.75" customHeight="1" x14ac:dyDescent="0.35">
      <c r="A405" s="2">
        <v>8984</v>
      </c>
      <c r="B405" s="2" t="s">
        <v>5</v>
      </c>
      <c r="C405" s="3">
        <v>9201</v>
      </c>
      <c r="D405" s="2" t="s">
        <v>2014</v>
      </c>
      <c r="E405" s="2" t="s">
        <v>18</v>
      </c>
      <c r="F405" s="2" t="s">
        <v>7</v>
      </c>
      <c r="G405" s="2" t="s">
        <v>2016</v>
      </c>
      <c r="H405" s="81" t="s">
        <v>2779</v>
      </c>
      <c r="I405">
        <v>6.29</v>
      </c>
      <c r="J405">
        <v>5.03</v>
      </c>
      <c r="K405">
        <v>0.52800000000000002</v>
      </c>
      <c r="L405">
        <v>26.160000000000004</v>
      </c>
    </row>
    <row r="406" spans="1:12" ht="13.75" customHeight="1" x14ac:dyDescent="0.35">
      <c r="A406" s="2">
        <v>8990</v>
      </c>
      <c r="B406" s="2" t="s">
        <v>5</v>
      </c>
      <c r="C406" s="3">
        <v>9201</v>
      </c>
      <c r="D406" s="2" t="s">
        <v>2014</v>
      </c>
      <c r="E406" s="2" t="s">
        <v>18</v>
      </c>
      <c r="F406" s="2" t="s">
        <v>7</v>
      </c>
      <c r="G406" s="2" t="s">
        <v>34</v>
      </c>
      <c r="H406" s="81" t="s">
        <v>2780</v>
      </c>
      <c r="I406">
        <v>6.29</v>
      </c>
      <c r="J406">
        <v>5.03</v>
      </c>
      <c r="K406">
        <v>0.52800000000000002</v>
      </c>
      <c r="L406">
        <v>26.160000000000004</v>
      </c>
    </row>
    <row r="407" spans="1:12" ht="13.75" customHeight="1" x14ac:dyDescent="0.35">
      <c r="A407" s="2">
        <v>8992</v>
      </c>
      <c r="B407" s="2" t="s">
        <v>5</v>
      </c>
      <c r="C407" s="3">
        <v>9201</v>
      </c>
      <c r="D407" s="2" t="s">
        <v>2014</v>
      </c>
      <c r="E407" s="2" t="s">
        <v>18</v>
      </c>
      <c r="F407" s="2" t="s">
        <v>7</v>
      </c>
      <c r="G407" s="2" t="s">
        <v>2015</v>
      </c>
      <c r="H407" s="81" t="s">
        <v>2781</v>
      </c>
      <c r="I407">
        <v>6.29</v>
      </c>
      <c r="J407">
        <v>5.03</v>
      </c>
      <c r="K407">
        <v>0.52800000000000002</v>
      </c>
      <c r="L407">
        <v>26.160000000000004</v>
      </c>
    </row>
    <row r="408" spans="1:12" ht="13.75" customHeight="1" x14ac:dyDescent="0.35">
      <c r="A408" s="2">
        <v>8993</v>
      </c>
      <c r="B408" s="2" t="s">
        <v>5</v>
      </c>
      <c r="C408" s="3">
        <v>9201</v>
      </c>
      <c r="D408" s="2" t="s">
        <v>2014</v>
      </c>
      <c r="E408" s="2" t="s">
        <v>18</v>
      </c>
      <c r="F408" s="2" t="s">
        <v>7</v>
      </c>
      <c r="G408" s="2" t="s">
        <v>2013</v>
      </c>
      <c r="H408" s="81" t="s">
        <v>2782</v>
      </c>
      <c r="I408">
        <v>6.29</v>
      </c>
      <c r="J408">
        <v>5.03</v>
      </c>
      <c r="K408">
        <v>0.52800000000000002</v>
      </c>
      <c r="L408">
        <v>26.160000000000004</v>
      </c>
    </row>
    <row r="409" spans="1:12" ht="13.75" customHeight="1" x14ac:dyDescent="0.35">
      <c r="A409" s="2">
        <v>6156</v>
      </c>
      <c r="B409" s="2" t="s">
        <v>12</v>
      </c>
      <c r="C409" s="3">
        <v>9251</v>
      </c>
      <c r="D409" s="2" t="s">
        <v>2012</v>
      </c>
      <c r="E409" s="2" t="s">
        <v>18</v>
      </c>
      <c r="F409" s="2" t="s">
        <v>12</v>
      </c>
      <c r="G409" s="2" t="s">
        <v>738</v>
      </c>
      <c r="H409" s="81" t="s">
        <v>2783</v>
      </c>
      <c r="I409">
        <v>6.81</v>
      </c>
      <c r="J409">
        <v>5.45</v>
      </c>
      <c r="K409">
        <v>0.29299999999999998</v>
      </c>
      <c r="L409">
        <v>18</v>
      </c>
    </row>
    <row r="410" spans="1:12" ht="13.75" customHeight="1" x14ac:dyDescent="0.35">
      <c r="A410" s="2">
        <v>6600</v>
      </c>
      <c r="B410" s="2" t="s">
        <v>12</v>
      </c>
      <c r="C410" s="3">
        <v>9301</v>
      </c>
      <c r="D410" s="2" t="s">
        <v>1988</v>
      </c>
      <c r="E410" s="2" t="s">
        <v>18</v>
      </c>
      <c r="F410" s="2" t="s">
        <v>12</v>
      </c>
      <c r="G410" s="2" t="s">
        <v>2011</v>
      </c>
      <c r="H410" s="81" t="s">
        <v>2784</v>
      </c>
      <c r="I410">
        <v>6.81</v>
      </c>
      <c r="J410">
        <v>5.45</v>
      </c>
      <c r="K410">
        <v>0.29299999999999998</v>
      </c>
      <c r="L410">
        <v>28.799999999999997</v>
      </c>
    </row>
    <row r="411" spans="1:12" ht="13.75" customHeight="1" x14ac:dyDescent="0.35">
      <c r="A411" s="2">
        <v>6604</v>
      </c>
      <c r="B411" s="2" t="s">
        <v>12</v>
      </c>
      <c r="C411" s="3">
        <v>9301</v>
      </c>
      <c r="D411" s="2" t="s">
        <v>1988</v>
      </c>
      <c r="E411" s="2" t="s">
        <v>18</v>
      </c>
      <c r="F411" s="2" t="s">
        <v>12</v>
      </c>
      <c r="G411" s="2" t="s">
        <v>2010</v>
      </c>
      <c r="H411" s="81" t="s">
        <v>2785</v>
      </c>
      <c r="I411">
        <v>6.81</v>
      </c>
      <c r="J411">
        <v>5.45</v>
      </c>
      <c r="K411">
        <v>0.29299999999999998</v>
      </c>
      <c r="L411">
        <v>28.799999999999997</v>
      </c>
    </row>
    <row r="412" spans="1:12" ht="13.75" customHeight="1" x14ac:dyDescent="0.35">
      <c r="A412" s="2">
        <v>6610</v>
      </c>
      <c r="B412" s="2" t="s">
        <v>12</v>
      </c>
      <c r="C412" s="3">
        <v>9301</v>
      </c>
      <c r="D412" s="2" t="s">
        <v>1988</v>
      </c>
      <c r="E412" s="2" t="s">
        <v>18</v>
      </c>
      <c r="F412" s="2" t="s">
        <v>12</v>
      </c>
      <c r="G412" s="2" t="s">
        <v>2009</v>
      </c>
      <c r="H412" s="81" t="s">
        <v>2786</v>
      </c>
      <c r="I412">
        <v>6.81</v>
      </c>
      <c r="J412">
        <v>5.45</v>
      </c>
      <c r="K412">
        <v>0.29299999999999998</v>
      </c>
      <c r="L412">
        <v>28.799999999999997</v>
      </c>
    </row>
    <row r="413" spans="1:12" ht="13.75" customHeight="1" x14ac:dyDescent="0.35">
      <c r="A413" s="2">
        <v>6611</v>
      </c>
      <c r="B413" s="2" t="s">
        <v>12</v>
      </c>
      <c r="C413" s="3">
        <v>9301</v>
      </c>
      <c r="D413" s="2" t="s">
        <v>1988</v>
      </c>
      <c r="E413" s="2" t="s">
        <v>18</v>
      </c>
      <c r="F413" s="2" t="s">
        <v>12</v>
      </c>
      <c r="G413" s="2" t="s">
        <v>2008</v>
      </c>
      <c r="H413" s="81" t="s">
        <v>2787</v>
      </c>
      <c r="I413">
        <v>6.81</v>
      </c>
      <c r="J413">
        <v>5.45</v>
      </c>
      <c r="K413">
        <v>0.29299999999999998</v>
      </c>
      <c r="L413">
        <v>28.799999999999997</v>
      </c>
    </row>
    <row r="414" spans="1:12" ht="13.75" customHeight="1" x14ac:dyDescent="0.35">
      <c r="A414" s="2">
        <v>6621</v>
      </c>
      <c r="B414" s="2" t="s">
        <v>12</v>
      </c>
      <c r="C414" s="3">
        <v>9301</v>
      </c>
      <c r="D414" s="2" t="s">
        <v>1988</v>
      </c>
      <c r="E414" s="2" t="s">
        <v>18</v>
      </c>
      <c r="F414" s="2" t="s">
        <v>12</v>
      </c>
      <c r="G414" s="2" t="s">
        <v>2007</v>
      </c>
      <c r="H414" s="81" t="s">
        <v>2788</v>
      </c>
      <c r="I414">
        <v>6.81</v>
      </c>
      <c r="J414">
        <v>5.45</v>
      </c>
      <c r="K414">
        <v>0.29299999999999998</v>
      </c>
      <c r="L414">
        <v>28.799999999999997</v>
      </c>
    </row>
    <row r="415" spans="1:12" ht="13.75" customHeight="1" x14ac:dyDescent="0.35">
      <c r="A415" s="2">
        <v>6622</v>
      </c>
      <c r="B415" s="2" t="s">
        <v>12</v>
      </c>
      <c r="C415" s="3">
        <v>9301</v>
      </c>
      <c r="D415" s="2" t="s">
        <v>1988</v>
      </c>
      <c r="E415" s="2" t="s">
        <v>18</v>
      </c>
      <c r="F415" s="2" t="s">
        <v>12</v>
      </c>
      <c r="G415" s="2" t="s">
        <v>2006</v>
      </c>
      <c r="H415" s="81" t="s">
        <v>2789</v>
      </c>
      <c r="I415">
        <v>6.81</v>
      </c>
      <c r="J415">
        <v>5.45</v>
      </c>
      <c r="K415">
        <v>0.29299999999999998</v>
      </c>
      <c r="L415">
        <v>28.799999999999997</v>
      </c>
    </row>
    <row r="416" spans="1:12" ht="13.75" customHeight="1" x14ac:dyDescent="0.35">
      <c r="A416" s="2">
        <v>6623</v>
      </c>
      <c r="B416" s="2" t="s">
        <v>12</v>
      </c>
      <c r="C416" s="3">
        <v>9301</v>
      </c>
      <c r="D416" s="2" t="s">
        <v>1988</v>
      </c>
      <c r="E416" s="2" t="s">
        <v>18</v>
      </c>
      <c r="F416" s="2" t="s">
        <v>12</v>
      </c>
      <c r="G416" s="2" t="s">
        <v>2005</v>
      </c>
      <c r="H416" s="81" t="s">
        <v>2790</v>
      </c>
      <c r="I416">
        <v>6.81</v>
      </c>
      <c r="J416">
        <v>5.45</v>
      </c>
      <c r="K416">
        <v>0.29299999999999998</v>
      </c>
      <c r="L416">
        <v>28.799999999999997</v>
      </c>
    </row>
    <row r="417" spans="1:12" ht="13.75" customHeight="1" x14ac:dyDescent="0.35">
      <c r="A417" s="2">
        <v>6631</v>
      </c>
      <c r="B417" s="2" t="s">
        <v>12</v>
      </c>
      <c r="C417" s="3">
        <v>9301</v>
      </c>
      <c r="D417" s="2" t="s">
        <v>1988</v>
      </c>
      <c r="E417" s="2" t="s">
        <v>18</v>
      </c>
      <c r="F417" s="2" t="s">
        <v>12</v>
      </c>
      <c r="G417" s="2" t="s">
        <v>2004</v>
      </c>
      <c r="H417" s="81" t="s">
        <v>2791</v>
      </c>
      <c r="I417">
        <v>6.81</v>
      </c>
      <c r="J417">
        <v>5.45</v>
      </c>
      <c r="K417">
        <v>0.29299999999999998</v>
      </c>
      <c r="L417">
        <v>28.799999999999997</v>
      </c>
    </row>
    <row r="418" spans="1:12" ht="13.75" customHeight="1" x14ac:dyDescent="0.35">
      <c r="A418" s="2">
        <v>6632</v>
      </c>
      <c r="B418" s="2" t="s">
        <v>12</v>
      </c>
      <c r="C418" s="3">
        <v>9301</v>
      </c>
      <c r="D418" s="2" t="s">
        <v>1988</v>
      </c>
      <c r="E418" s="2" t="s">
        <v>18</v>
      </c>
      <c r="F418" s="2" t="s">
        <v>12</v>
      </c>
      <c r="G418" s="2" t="s">
        <v>2003</v>
      </c>
      <c r="H418" s="81" t="s">
        <v>2792</v>
      </c>
      <c r="I418">
        <v>6.81</v>
      </c>
      <c r="J418">
        <v>5.45</v>
      </c>
      <c r="K418">
        <v>0.29299999999999998</v>
      </c>
      <c r="L418">
        <v>28.799999999999997</v>
      </c>
    </row>
    <row r="419" spans="1:12" ht="13.75" customHeight="1" x14ac:dyDescent="0.35">
      <c r="A419" s="2">
        <v>6633</v>
      </c>
      <c r="B419" s="2" t="s">
        <v>12</v>
      </c>
      <c r="C419" s="3">
        <v>9301</v>
      </c>
      <c r="D419" s="2" t="s">
        <v>1988</v>
      </c>
      <c r="E419" s="2" t="s">
        <v>18</v>
      </c>
      <c r="F419" s="2" t="s">
        <v>12</v>
      </c>
      <c r="G419" s="2" t="s">
        <v>2002</v>
      </c>
      <c r="H419" s="81" t="s">
        <v>2793</v>
      </c>
      <c r="I419">
        <v>6.81</v>
      </c>
      <c r="J419">
        <v>5.45</v>
      </c>
      <c r="K419">
        <v>0.29299999999999998</v>
      </c>
      <c r="L419">
        <v>28.799999999999997</v>
      </c>
    </row>
    <row r="420" spans="1:12" ht="13.75" customHeight="1" x14ac:dyDescent="0.35">
      <c r="A420" s="2">
        <v>6642</v>
      </c>
      <c r="B420" s="2" t="s">
        <v>12</v>
      </c>
      <c r="C420" s="3">
        <v>9301</v>
      </c>
      <c r="D420" s="2" t="s">
        <v>1988</v>
      </c>
      <c r="E420" s="2" t="s">
        <v>18</v>
      </c>
      <c r="F420" s="2" t="s">
        <v>12</v>
      </c>
      <c r="G420" s="2" t="s">
        <v>2001</v>
      </c>
      <c r="H420" s="81" t="s">
        <v>2794</v>
      </c>
      <c r="I420">
        <v>6.81</v>
      </c>
      <c r="J420">
        <v>5.45</v>
      </c>
      <c r="K420">
        <v>0.29299999999999998</v>
      </c>
      <c r="L420">
        <v>28.799999999999997</v>
      </c>
    </row>
    <row r="421" spans="1:12" ht="13.75" customHeight="1" x14ac:dyDescent="0.35">
      <c r="A421" s="2">
        <v>6644</v>
      </c>
      <c r="B421" s="2" t="s">
        <v>12</v>
      </c>
      <c r="C421" s="3">
        <v>9301</v>
      </c>
      <c r="D421" s="2" t="s">
        <v>1988</v>
      </c>
      <c r="E421" s="2" t="s">
        <v>18</v>
      </c>
      <c r="F421" s="2" t="s">
        <v>12</v>
      </c>
      <c r="G421" s="2" t="s">
        <v>2000</v>
      </c>
      <c r="H421" s="81" t="s">
        <v>2795</v>
      </c>
      <c r="I421">
        <v>6.81</v>
      </c>
      <c r="J421">
        <v>5.45</v>
      </c>
      <c r="K421">
        <v>0.29299999999999998</v>
      </c>
      <c r="L421">
        <v>28.799999999999997</v>
      </c>
    </row>
    <row r="422" spans="1:12" ht="13.75" customHeight="1" x14ac:dyDescent="0.35">
      <c r="A422" s="2">
        <v>6645</v>
      </c>
      <c r="B422" s="2" t="s">
        <v>12</v>
      </c>
      <c r="C422" s="3">
        <v>9301</v>
      </c>
      <c r="D422" s="2" t="s">
        <v>1988</v>
      </c>
      <c r="E422" s="2" t="s">
        <v>18</v>
      </c>
      <c r="F422" s="2" t="s">
        <v>12</v>
      </c>
      <c r="G422" s="2" t="s">
        <v>1999</v>
      </c>
      <c r="H422" s="81" t="s">
        <v>2796</v>
      </c>
      <c r="I422">
        <v>6.81</v>
      </c>
      <c r="J422">
        <v>5.45</v>
      </c>
      <c r="K422">
        <v>0.29299999999999998</v>
      </c>
      <c r="L422">
        <v>28.799999999999997</v>
      </c>
    </row>
    <row r="423" spans="1:12" ht="13.75" customHeight="1" x14ac:dyDescent="0.35">
      <c r="A423" s="2">
        <v>6646</v>
      </c>
      <c r="B423" s="2" t="s">
        <v>12</v>
      </c>
      <c r="C423" s="3">
        <v>9301</v>
      </c>
      <c r="D423" s="2" t="s">
        <v>1988</v>
      </c>
      <c r="E423" s="2" t="s">
        <v>18</v>
      </c>
      <c r="F423" s="2" t="s">
        <v>12</v>
      </c>
      <c r="G423" s="2" t="s">
        <v>1998</v>
      </c>
      <c r="H423" s="81" t="s">
        <v>2797</v>
      </c>
      <c r="I423">
        <v>6.81</v>
      </c>
      <c r="J423">
        <v>5.45</v>
      </c>
      <c r="K423">
        <v>0.29299999999999998</v>
      </c>
      <c r="L423">
        <v>28.799999999999997</v>
      </c>
    </row>
    <row r="424" spans="1:12" ht="13.75" customHeight="1" x14ac:dyDescent="0.35">
      <c r="A424" s="2">
        <v>6647</v>
      </c>
      <c r="B424" s="2" t="s">
        <v>12</v>
      </c>
      <c r="C424" s="3">
        <v>9301</v>
      </c>
      <c r="D424" s="2" t="s">
        <v>1988</v>
      </c>
      <c r="E424" s="2" t="s">
        <v>18</v>
      </c>
      <c r="F424" s="2" t="s">
        <v>12</v>
      </c>
      <c r="G424" s="2" t="s">
        <v>1997</v>
      </c>
      <c r="H424" s="81" t="s">
        <v>2798</v>
      </c>
      <c r="I424">
        <v>6.81</v>
      </c>
      <c r="J424">
        <v>5.45</v>
      </c>
      <c r="K424">
        <v>0.29299999999999998</v>
      </c>
      <c r="L424">
        <v>28.799999999999997</v>
      </c>
    </row>
    <row r="425" spans="1:12" ht="13.75" customHeight="1" x14ac:dyDescent="0.35">
      <c r="A425" s="2">
        <v>6650</v>
      </c>
      <c r="B425" s="2" t="s">
        <v>12</v>
      </c>
      <c r="C425" s="3">
        <v>9301</v>
      </c>
      <c r="D425" s="2" t="s">
        <v>1988</v>
      </c>
      <c r="E425" s="2" t="s">
        <v>18</v>
      </c>
      <c r="F425" s="2" t="s">
        <v>12</v>
      </c>
      <c r="G425" s="2" t="s">
        <v>1996</v>
      </c>
      <c r="H425" s="81" t="s">
        <v>2799</v>
      </c>
      <c r="I425">
        <v>6.81</v>
      </c>
      <c r="J425">
        <v>5.45</v>
      </c>
      <c r="K425">
        <v>0.29299999999999998</v>
      </c>
      <c r="L425">
        <v>28.799999999999997</v>
      </c>
    </row>
    <row r="426" spans="1:12" ht="13.75" customHeight="1" x14ac:dyDescent="0.35">
      <c r="A426" s="2">
        <v>6651</v>
      </c>
      <c r="B426" s="2" t="s">
        <v>12</v>
      </c>
      <c r="C426" s="3">
        <v>9301</v>
      </c>
      <c r="D426" s="2" t="s">
        <v>1988</v>
      </c>
      <c r="E426" s="2" t="s">
        <v>18</v>
      </c>
      <c r="F426" s="2" t="s">
        <v>12</v>
      </c>
      <c r="G426" s="2" t="s">
        <v>1995</v>
      </c>
      <c r="H426" s="81" t="s">
        <v>2800</v>
      </c>
      <c r="I426">
        <v>6.81</v>
      </c>
      <c r="J426">
        <v>5.45</v>
      </c>
      <c r="K426">
        <v>0.29299999999999998</v>
      </c>
      <c r="L426">
        <v>28.799999999999997</v>
      </c>
    </row>
    <row r="427" spans="1:12" ht="13.75" customHeight="1" x14ac:dyDescent="0.35">
      <c r="A427" s="2">
        <v>6652</v>
      </c>
      <c r="B427" s="2" t="s">
        <v>12</v>
      </c>
      <c r="C427" s="3">
        <v>9301</v>
      </c>
      <c r="D427" s="2" t="s">
        <v>1988</v>
      </c>
      <c r="E427" s="2" t="s">
        <v>18</v>
      </c>
      <c r="F427" s="2" t="s">
        <v>12</v>
      </c>
      <c r="G427" s="2" t="s">
        <v>1994</v>
      </c>
      <c r="H427" s="81" t="s">
        <v>2801</v>
      </c>
      <c r="I427">
        <v>6.81</v>
      </c>
      <c r="J427">
        <v>5.45</v>
      </c>
      <c r="K427">
        <v>0.29299999999999998</v>
      </c>
      <c r="L427">
        <v>28.799999999999997</v>
      </c>
    </row>
    <row r="428" spans="1:12" ht="13.75" customHeight="1" x14ac:dyDescent="0.35">
      <c r="A428" s="2">
        <v>6653</v>
      </c>
      <c r="B428" s="2" t="s">
        <v>12</v>
      </c>
      <c r="C428" s="3">
        <v>9301</v>
      </c>
      <c r="D428" s="2" t="s">
        <v>1988</v>
      </c>
      <c r="E428" s="2" t="s">
        <v>18</v>
      </c>
      <c r="F428" s="2" t="s">
        <v>12</v>
      </c>
      <c r="G428" s="2" t="s">
        <v>1993</v>
      </c>
      <c r="H428" s="81" t="s">
        <v>2802</v>
      </c>
      <c r="I428">
        <v>6.81</v>
      </c>
      <c r="J428">
        <v>5.45</v>
      </c>
      <c r="K428">
        <v>0.29299999999999998</v>
      </c>
      <c r="L428">
        <v>28.799999999999997</v>
      </c>
    </row>
    <row r="429" spans="1:12" ht="13.75" customHeight="1" x14ac:dyDescent="0.35">
      <c r="A429" s="2">
        <v>6654</v>
      </c>
      <c r="B429" s="2" t="s">
        <v>12</v>
      </c>
      <c r="C429" s="3">
        <v>9301</v>
      </c>
      <c r="D429" s="2" t="s">
        <v>1988</v>
      </c>
      <c r="E429" s="2" t="s">
        <v>18</v>
      </c>
      <c r="F429" s="2" t="s">
        <v>12</v>
      </c>
      <c r="G429" s="2" t="s">
        <v>1992</v>
      </c>
      <c r="H429" s="81" t="s">
        <v>2803</v>
      </c>
      <c r="I429">
        <v>6.81</v>
      </c>
      <c r="J429">
        <v>5.45</v>
      </c>
      <c r="K429">
        <v>0.29299999999999998</v>
      </c>
      <c r="L429">
        <v>28.799999999999997</v>
      </c>
    </row>
    <row r="430" spans="1:12" ht="13.75" customHeight="1" x14ac:dyDescent="0.35">
      <c r="A430" s="2">
        <v>6655</v>
      </c>
      <c r="B430" s="2" t="s">
        <v>12</v>
      </c>
      <c r="C430" s="3">
        <v>9301</v>
      </c>
      <c r="D430" s="2" t="s">
        <v>1988</v>
      </c>
      <c r="E430" s="2" t="s">
        <v>18</v>
      </c>
      <c r="F430" s="2" t="s">
        <v>12</v>
      </c>
      <c r="G430" s="2" t="s">
        <v>1991</v>
      </c>
      <c r="H430" s="81" t="s">
        <v>2804</v>
      </c>
      <c r="I430">
        <v>6.81</v>
      </c>
      <c r="J430">
        <v>5.45</v>
      </c>
      <c r="K430">
        <v>0.29299999999999998</v>
      </c>
      <c r="L430">
        <v>28.799999999999997</v>
      </c>
    </row>
    <row r="431" spans="1:12" ht="13.75" customHeight="1" x14ac:dyDescent="0.35">
      <c r="A431" s="2">
        <v>6670</v>
      </c>
      <c r="B431" s="2" t="s">
        <v>12</v>
      </c>
      <c r="C431" s="3">
        <v>9301</v>
      </c>
      <c r="D431" s="2" t="s">
        <v>1988</v>
      </c>
      <c r="E431" s="2" t="s">
        <v>18</v>
      </c>
      <c r="F431" s="2" t="s">
        <v>12</v>
      </c>
      <c r="G431" s="2" t="s">
        <v>1990</v>
      </c>
      <c r="H431" s="81" t="s">
        <v>2805</v>
      </c>
      <c r="I431">
        <v>6.81</v>
      </c>
      <c r="J431">
        <v>5.45</v>
      </c>
      <c r="K431">
        <v>0.29299999999999998</v>
      </c>
      <c r="L431">
        <v>28.799999999999997</v>
      </c>
    </row>
    <row r="432" spans="1:12" ht="13.75" customHeight="1" x14ac:dyDescent="0.35">
      <c r="A432" s="2">
        <v>6671</v>
      </c>
      <c r="B432" s="2" t="s">
        <v>12</v>
      </c>
      <c r="C432" s="3">
        <v>9301</v>
      </c>
      <c r="D432" s="2" t="s">
        <v>1988</v>
      </c>
      <c r="E432" s="2" t="s">
        <v>18</v>
      </c>
      <c r="F432" s="2" t="s">
        <v>12</v>
      </c>
      <c r="G432" s="2" t="s">
        <v>1989</v>
      </c>
      <c r="H432" s="81" t="s">
        <v>2806</v>
      </c>
      <c r="I432">
        <v>6.81</v>
      </c>
      <c r="J432">
        <v>5.45</v>
      </c>
      <c r="K432">
        <v>0.29299999999999998</v>
      </c>
      <c r="L432">
        <v>28.799999999999997</v>
      </c>
    </row>
    <row r="433" spans="1:12" ht="13.75" customHeight="1" x14ac:dyDescent="0.35">
      <c r="A433" s="2">
        <v>6682</v>
      </c>
      <c r="B433" s="2" t="s">
        <v>12</v>
      </c>
      <c r="C433" s="3">
        <v>9301</v>
      </c>
      <c r="D433" s="2" t="s">
        <v>1988</v>
      </c>
      <c r="E433" s="2" t="s">
        <v>18</v>
      </c>
      <c r="F433" s="2" t="s">
        <v>12</v>
      </c>
      <c r="G433" s="2" t="s">
        <v>1987</v>
      </c>
      <c r="H433" s="81" t="s">
        <v>2807</v>
      </c>
      <c r="I433">
        <v>6.81</v>
      </c>
      <c r="J433">
        <v>5.45</v>
      </c>
      <c r="K433">
        <v>0.29299999999999998</v>
      </c>
      <c r="L433">
        <v>28.799999999999997</v>
      </c>
    </row>
    <row r="434" spans="1:12" ht="13.75" customHeight="1" x14ac:dyDescent="0.35">
      <c r="A434" s="2">
        <v>8621</v>
      </c>
      <c r="B434" s="2" t="s">
        <v>7</v>
      </c>
      <c r="C434" s="3">
        <v>9351</v>
      </c>
      <c r="D434" s="2" t="s">
        <v>1986</v>
      </c>
      <c r="E434" s="2" t="s">
        <v>18</v>
      </c>
      <c r="F434" s="2" t="s">
        <v>7</v>
      </c>
      <c r="G434" s="2" t="s">
        <v>209</v>
      </c>
      <c r="H434" s="81" t="s">
        <v>2808</v>
      </c>
      <c r="I434">
        <v>8.82</v>
      </c>
      <c r="J434">
        <v>7.06</v>
      </c>
      <c r="K434">
        <v>0.33600000000000002</v>
      </c>
      <c r="L434">
        <v>28.799999999999997</v>
      </c>
    </row>
    <row r="435" spans="1:12" ht="13.75" customHeight="1" x14ac:dyDescent="0.35">
      <c r="A435" s="2">
        <v>3342</v>
      </c>
      <c r="B435" s="2" t="s">
        <v>8</v>
      </c>
      <c r="C435" s="3">
        <v>9401</v>
      </c>
      <c r="D435" s="2" t="s">
        <v>1985</v>
      </c>
      <c r="E435" s="2" t="s">
        <v>18</v>
      </c>
      <c r="F435" s="2" t="s">
        <v>8</v>
      </c>
      <c r="G435" s="2" t="s">
        <v>1613</v>
      </c>
      <c r="H435" s="81" t="s">
        <v>2809</v>
      </c>
      <c r="I435">
        <v>8.7899999999999991</v>
      </c>
      <c r="J435">
        <v>7.03</v>
      </c>
      <c r="K435">
        <v>0.38400000000000001</v>
      </c>
      <c r="L435">
        <v>28.799999999999997</v>
      </c>
    </row>
    <row r="436" spans="1:12" ht="13.75" customHeight="1" x14ac:dyDescent="0.35">
      <c r="A436" s="2">
        <v>8071</v>
      </c>
      <c r="B436" s="2" t="s">
        <v>7</v>
      </c>
      <c r="C436" s="3">
        <v>9451</v>
      </c>
      <c r="D436" s="2" t="s">
        <v>1984</v>
      </c>
      <c r="E436" s="2" t="s">
        <v>18</v>
      </c>
      <c r="F436" s="2" t="s">
        <v>7</v>
      </c>
      <c r="G436" s="2" t="s">
        <v>394</v>
      </c>
      <c r="H436" s="81" t="s">
        <v>2810</v>
      </c>
      <c r="I436">
        <v>8.82</v>
      </c>
      <c r="J436">
        <v>7.06</v>
      </c>
      <c r="K436">
        <v>0.33600000000000002</v>
      </c>
      <c r="L436">
        <v>28.799999999999997</v>
      </c>
    </row>
    <row r="437" spans="1:12" ht="13.75" customHeight="1" x14ac:dyDescent="0.35">
      <c r="A437" s="2">
        <v>8072</v>
      </c>
      <c r="B437" s="2" t="s">
        <v>7</v>
      </c>
      <c r="C437" s="3">
        <v>9451</v>
      </c>
      <c r="D437" s="2" t="s">
        <v>1984</v>
      </c>
      <c r="E437" s="2" t="s">
        <v>18</v>
      </c>
      <c r="F437" s="2" t="s">
        <v>7</v>
      </c>
      <c r="G437" s="2" t="s">
        <v>393</v>
      </c>
      <c r="H437" s="81" t="s">
        <v>2811</v>
      </c>
      <c r="I437">
        <v>8.82</v>
      </c>
      <c r="J437">
        <v>7.06</v>
      </c>
      <c r="K437">
        <v>0.33600000000000002</v>
      </c>
      <c r="L437">
        <v>28.799999999999997</v>
      </c>
    </row>
    <row r="438" spans="1:12" ht="13.75" customHeight="1" x14ac:dyDescent="0.35">
      <c r="A438" s="2">
        <v>8074</v>
      </c>
      <c r="B438" s="2" t="s">
        <v>7</v>
      </c>
      <c r="C438" s="3">
        <v>9451</v>
      </c>
      <c r="D438" s="2" t="s">
        <v>1984</v>
      </c>
      <c r="E438" s="2" t="s">
        <v>18</v>
      </c>
      <c r="F438" s="2" t="s">
        <v>7</v>
      </c>
      <c r="G438" s="2" t="s">
        <v>391</v>
      </c>
      <c r="H438" s="81" t="s">
        <v>2812</v>
      </c>
      <c r="I438">
        <v>8.82</v>
      </c>
      <c r="J438">
        <v>7.06</v>
      </c>
      <c r="K438">
        <v>0.33600000000000002</v>
      </c>
      <c r="L438">
        <v>28.799999999999997</v>
      </c>
    </row>
    <row r="439" spans="1:12" ht="13.75" customHeight="1" x14ac:dyDescent="0.35">
      <c r="A439" s="2">
        <v>8076</v>
      </c>
      <c r="B439" s="2" t="s">
        <v>7</v>
      </c>
      <c r="C439" s="3">
        <v>9451</v>
      </c>
      <c r="D439" s="2" t="s">
        <v>1984</v>
      </c>
      <c r="E439" s="2" t="s">
        <v>18</v>
      </c>
      <c r="F439" s="2" t="s">
        <v>7</v>
      </c>
      <c r="G439" s="2" t="s">
        <v>389</v>
      </c>
      <c r="H439" s="81" t="s">
        <v>2813</v>
      </c>
      <c r="I439">
        <v>8.82</v>
      </c>
      <c r="J439">
        <v>7.06</v>
      </c>
      <c r="K439">
        <v>0.33600000000000002</v>
      </c>
      <c r="L439">
        <v>28.799999999999997</v>
      </c>
    </row>
    <row r="440" spans="1:12" ht="13.75" customHeight="1" x14ac:dyDescent="0.35">
      <c r="A440" s="2">
        <v>8077</v>
      </c>
      <c r="B440" s="2" t="s">
        <v>7</v>
      </c>
      <c r="C440" s="3">
        <v>9451</v>
      </c>
      <c r="D440" s="2" t="s">
        <v>1984</v>
      </c>
      <c r="E440" s="2" t="s">
        <v>18</v>
      </c>
      <c r="F440" s="2" t="s">
        <v>7</v>
      </c>
      <c r="G440" s="2" t="s">
        <v>388</v>
      </c>
      <c r="H440" s="81" t="s">
        <v>2814</v>
      </c>
      <c r="I440">
        <v>8.82</v>
      </c>
      <c r="J440">
        <v>7.06</v>
      </c>
      <c r="K440">
        <v>0.33600000000000002</v>
      </c>
      <c r="L440">
        <v>28.799999999999997</v>
      </c>
    </row>
    <row r="441" spans="1:12" ht="13.75" customHeight="1" x14ac:dyDescent="0.35">
      <c r="A441" s="2">
        <v>8544</v>
      </c>
      <c r="B441" s="2" t="s">
        <v>7</v>
      </c>
      <c r="C441" s="3">
        <v>9501</v>
      </c>
      <c r="D441" s="2" t="s">
        <v>1983</v>
      </c>
      <c r="E441" s="2" t="s">
        <v>18</v>
      </c>
      <c r="F441" s="2" t="s">
        <v>7</v>
      </c>
      <c r="G441" s="2" t="s">
        <v>234</v>
      </c>
      <c r="H441" s="81" t="s">
        <v>2815</v>
      </c>
      <c r="I441">
        <v>8.82</v>
      </c>
      <c r="J441">
        <v>7.06</v>
      </c>
      <c r="K441">
        <v>0.33600000000000002</v>
      </c>
      <c r="L441">
        <v>28.799999999999997</v>
      </c>
    </row>
    <row r="442" spans="1:12" ht="13.75" customHeight="1" x14ac:dyDescent="0.35">
      <c r="A442" s="2">
        <v>8551</v>
      </c>
      <c r="B442" s="2" t="s">
        <v>7</v>
      </c>
      <c r="C442" s="3">
        <v>9501</v>
      </c>
      <c r="D442" s="2" t="s">
        <v>1983</v>
      </c>
      <c r="E442" s="2" t="s">
        <v>18</v>
      </c>
      <c r="F442" s="2" t="s">
        <v>7</v>
      </c>
      <c r="G442" s="2" t="s">
        <v>233</v>
      </c>
      <c r="H442" s="81" t="s">
        <v>2816</v>
      </c>
      <c r="I442">
        <v>8.82</v>
      </c>
      <c r="J442">
        <v>7.06</v>
      </c>
      <c r="K442">
        <v>0.33600000000000002</v>
      </c>
      <c r="L442">
        <v>28.799999999999997</v>
      </c>
    </row>
    <row r="443" spans="1:12" ht="13.75" customHeight="1" x14ac:dyDescent="0.35">
      <c r="A443" s="2">
        <v>8850</v>
      </c>
      <c r="B443" s="2" t="s">
        <v>7</v>
      </c>
      <c r="C443" s="3">
        <v>9551</v>
      </c>
      <c r="D443" s="2" t="s">
        <v>1982</v>
      </c>
      <c r="E443" s="2" t="s">
        <v>18</v>
      </c>
      <c r="F443" s="2" t="s">
        <v>7</v>
      </c>
      <c r="G443" s="2" t="s">
        <v>134</v>
      </c>
      <c r="H443" s="81" t="s">
        <v>2817</v>
      </c>
      <c r="I443">
        <v>8.82</v>
      </c>
      <c r="J443">
        <v>7.06</v>
      </c>
      <c r="K443">
        <v>0.33600000000000002</v>
      </c>
      <c r="L443">
        <v>28.799999999999997</v>
      </c>
    </row>
    <row r="444" spans="1:12" ht="13.75" customHeight="1" x14ac:dyDescent="0.35">
      <c r="A444" s="2">
        <v>8852</v>
      </c>
      <c r="B444" s="2" t="s">
        <v>7</v>
      </c>
      <c r="C444" s="3">
        <v>9551</v>
      </c>
      <c r="D444" s="2" t="s">
        <v>1982</v>
      </c>
      <c r="E444" s="2" t="s">
        <v>18</v>
      </c>
      <c r="F444" s="2" t="s">
        <v>7</v>
      </c>
      <c r="G444" s="2" t="s">
        <v>133</v>
      </c>
      <c r="H444" s="81" t="s">
        <v>2818</v>
      </c>
      <c r="I444">
        <v>8.82</v>
      </c>
      <c r="J444">
        <v>7.06</v>
      </c>
      <c r="K444">
        <v>0.33600000000000002</v>
      </c>
      <c r="L444">
        <v>28.799999999999997</v>
      </c>
    </row>
    <row r="445" spans="1:12" ht="13.75" customHeight="1" x14ac:dyDescent="0.35">
      <c r="A445" s="2">
        <v>8861</v>
      </c>
      <c r="B445" s="2" t="s">
        <v>7</v>
      </c>
      <c r="C445" s="3">
        <v>9551</v>
      </c>
      <c r="D445" s="2" t="s">
        <v>1982</v>
      </c>
      <c r="E445" s="2" t="s">
        <v>18</v>
      </c>
      <c r="F445" s="2" t="s">
        <v>7</v>
      </c>
      <c r="G445" s="2" t="s">
        <v>130</v>
      </c>
      <c r="H445" s="81" t="s">
        <v>2819</v>
      </c>
      <c r="I445">
        <v>8.82</v>
      </c>
      <c r="J445">
        <v>7.06</v>
      </c>
      <c r="K445">
        <v>0.33600000000000002</v>
      </c>
      <c r="L445">
        <v>28.799999999999997</v>
      </c>
    </row>
    <row r="446" spans="1:12" ht="13.75" customHeight="1" x14ac:dyDescent="0.35">
      <c r="A446" s="2">
        <v>6150</v>
      </c>
      <c r="B446" s="2" t="s">
        <v>12</v>
      </c>
      <c r="C446" s="3">
        <v>9651</v>
      </c>
      <c r="D446" s="2" t="s">
        <v>1981</v>
      </c>
      <c r="E446" s="2" t="s">
        <v>18</v>
      </c>
      <c r="F446" s="2" t="s">
        <v>12</v>
      </c>
      <c r="G446" s="2" t="s">
        <v>741</v>
      </c>
      <c r="H446" s="81" t="s">
        <v>2820</v>
      </c>
      <c r="I446">
        <v>6.81</v>
      </c>
      <c r="J446">
        <v>5.45</v>
      </c>
      <c r="K446">
        <v>0.29299999999999998</v>
      </c>
      <c r="L446">
        <v>28.799999999999997</v>
      </c>
    </row>
    <row r="447" spans="1:12" ht="13.75" customHeight="1" x14ac:dyDescent="0.35">
      <c r="A447" s="2">
        <v>8152</v>
      </c>
      <c r="B447" s="2" t="s">
        <v>7</v>
      </c>
      <c r="C447" s="3">
        <v>9701</v>
      </c>
      <c r="D447" s="2" t="s">
        <v>1980</v>
      </c>
      <c r="E447" s="2" t="s">
        <v>18</v>
      </c>
      <c r="F447" s="2" t="s">
        <v>7</v>
      </c>
      <c r="G447" s="2" t="s">
        <v>362</v>
      </c>
      <c r="H447" s="81" t="s">
        <v>2821</v>
      </c>
      <c r="I447">
        <v>8.82</v>
      </c>
      <c r="J447">
        <v>7.06</v>
      </c>
      <c r="K447">
        <v>0.33600000000000002</v>
      </c>
      <c r="L447">
        <v>28.799999999999997</v>
      </c>
    </row>
    <row r="448" spans="1:12" ht="13.75" customHeight="1" x14ac:dyDescent="0.35">
      <c r="A448" s="2">
        <v>8561</v>
      </c>
      <c r="B448" s="2" t="s">
        <v>7</v>
      </c>
      <c r="C448" s="3">
        <v>9701</v>
      </c>
      <c r="D448" s="2" t="s">
        <v>1980</v>
      </c>
      <c r="E448" s="2" t="s">
        <v>18</v>
      </c>
      <c r="F448" s="2" t="s">
        <v>7</v>
      </c>
      <c r="G448" s="2" t="s">
        <v>229</v>
      </c>
      <c r="H448" s="81" t="s">
        <v>2822</v>
      </c>
      <c r="I448">
        <v>8.82</v>
      </c>
      <c r="J448">
        <v>7.06</v>
      </c>
      <c r="K448">
        <v>0.33600000000000002</v>
      </c>
      <c r="L448">
        <v>28.799999999999997</v>
      </c>
    </row>
    <row r="449" spans="1:12" ht="13.75" customHeight="1" x14ac:dyDescent="0.35">
      <c r="A449" s="2">
        <v>8563</v>
      </c>
      <c r="B449" s="2" t="s">
        <v>7</v>
      </c>
      <c r="C449" s="3">
        <v>9701</v>
      </c>
      <c r="D449" s="2" t="s">
        <v>1980</v>
      </c>
      <c r="E449" s="2" t="s">
        <v>18</v>
      </c>
      <c r="F449" s="2" t="s">
        <v>7</v>
      </c>
      <c r="G449" s="2" t="s">
        <v>227</v>
      </c>
      <c r="H449" s="81" t="s">
        <v>2823</v>
      </c>
      <c r="I449">
        <v>8.82</v>
      </c>
      <c r="J449">
        <v>7.06</v>
      </c>
      <c r="K449">
        <v>0.33600000000000002</v>
      </c>
      <c r="L449">
        <v>28.799999999999997</v>
      </c>
    </row>
    <row r="450" spans="1:12" ht="13.75" customHeight="1" x14ac:dyDescent="0.35">
      <c r="A450" s="2">
        <v>8564</v>
      </c>
      <c r="B450" s="2" t="s">
        <v>7</v>
      </c>
      <c r="C450" s="3">
        <v>9701</v>
      </c>
      <c r="D450" s="2" t="s">
        <v>1980</v>
      </c>
      <c r="E450" s="2" t="s">
        <v>18</v>
      </c>
      <c r="F450" s="2" t="s">
        <v>7</v>
      </c>
      <c r="G450" s="2" t="s">
        <v>226</v>
      </c>
      <c r="H450" s="81" t="s">
        <v>2824</v>
      </c>
      <c r="I450">
        <v>8.82</v>
      </c>
      <c r="J450">
        <v>7.06</v>
      </c>
      <c r="K450">
        <v>0.33600000000000002</v>
      </c>
      <c r="L450">
        <v>28.799999999999997</v>
      </c>
    </row>
    <row r="451" spans="1:12" ht="13.75" customHeight="1" x14ac:dyDescent="0.35">
      <c r="A451" s="2">
        <v>8565</v>
      </c>
      <c r="B451" s="2" t="s">
        <v>7</v>
      </c>
      <c r="C451" s="3">
        <v>9701</v>
      </c>
      <c r="D451" s="2" t="s">
        <v>1980</v>
      </c>
      <c r="E451" s="2" t="s">
        <v>18</v>
      </c>
      <c r="F451" s="3"/>
      <c r="G451" s="3"/>
      <c r="H451" s="81" t="s">
        <v>2825</v>
      </c>
      <c r="I451">
        <v>8.82</v>
      </c>
      <c r="J451">
        <v>7.06</v>
      </c>
      <c r="K451">
        <v>0.33600000000000002</v>
      </c>
      <c r="L451">
        <v>28.799999999999997</v>
      </c>
    </row>
    <row r="452" spans="1:12" ht="13.75" customHeight="1" x14ac:dyDescent="0.35">
      <c r="A452" s="2">
        <v>8570</v>
      </c>
      <c r="B452" s="2" t="s">
        <v>7</v>
      </c>
      <c r="C452" s="3">
        <v>9701</v>
      </c>
      <c r="D452" s="2" t="s">
        <v>1980</v>
      </c>
      <c r="E452" s="2" t="s">
        <v>18</v>
      </c>
      <c r="F452" s="2" t="s">
        <v>7</v>
      </c>
      <c r="G452" s="2" t="s">
        <v>225</v>
      </c>
      <c r="H452" s="81" t="s">
        <v>2826</v>
      </c>
      <c r="I452">
        <v>8.82</v>
      </c>
      <c r="J452">
        <v>7.06</v>
      </c>
      <c r="K452">
        <v>0.33600000000000002</v>
      </c>
      <c r="L452">
        <v>28.799999999999997</v>
      </c>
    </row>
    <row r="453" spans="1:12" ht="13.75" customHeight="1" x14ac:dyDescent="0.35">
      <c r="A453" s="2">
        <v>8572</v>
      </c>
      <c r="B453" s="2" t="s">
        <v>7</v>
      </c>
      <c r="C453" s="3">
        <v>9701</v>
      </c>
      <c r="D453" s="2" t="s">
        <v>1980</v>
      </c>
      <c r="E453" s="2" t="s">
        <v>18</v>
      </c>
      <c r="F453" s="2" t="s">
        <v>7</v>
      </c>
      <c r="G453" s="2" t="s">
        <v>224</v>
      </c>
      <c r="H453" s="81" t="s">
        <v>2827</v>
      </c>
      <c r="I453">
        <v>8.82</v>
      </c>
      <c r="J453">
        <v>7.06</v>
      </c>
      <c r="K453">
        <v>0.33600000000000002</v>
      </c>
      <c r="L453">
        <v>28.799999999999997</v>
      </c>
    </row>
    <row r="454" spans="1:12" ht="13.75" customHeight="1" x14ac:dyDescent="0.35">
      <c r="A454" s="2">
        <v>8343</v>
      </c>
      <c r="B454" s="2" t="s">
        <v>7</v>
      </c>
      <c r="C454" s="3">
        <v>9751</v>
      </c>
      <c r="D454" s="2" t="s">
        <v>1979</v>
      </c>
      <c r="E454" s="2" t="s">
        <v>18</v>
      </c>
      <c r="F454" s="2" t="s">
        <v>7</v>
      </c>
      <c r="G454" s="2" t="s">
        <v>296</v>
      </c>
      <c r="H454" s="81" t="s">
        <v>2828</v>
      </c>
      <c r="I454">
        <v>8.82</v>
      </c>
      <c r="J454">
        <v>7.06</v>
      </c>
      <c r="K454">
        <v>0.33600000000000002</v>
      </c>
      <c r="L454">
        <v>28.799999999999997</v>
      </c>
    </row>
    <row r="455" spans="1:12" ht="13.75" customHeight="1" x14ac:dyDescent="0.35">
      <c r="A455" s="2">
        <v>8344</v>
      </c>
      <c r="B455" s="2" t="s">
        <v>7</v>
      </c>
      <c r="C455" s="3">
        <v>9751</v>
      </c>
      <c r="D455" s="2" t="s">
        <v>1979</v>
      </c>
      <c r="E455" s="2" t="s">
        <v>18</v>
      </c>
      <c r="F455" s="2" t="s">
        <v>7</v>
      </c>
      <c r="G455" s="2" t="s">
        <v>295</v>
      </c>
      <c r="H455" s="81" t="s">
        <v>2829</v>
      </c>
      <c r="I455">
        <v>8.82</v>
      </c>
      <c r="J455">
        <v>7.06</v>
      </c>
      <c r="K455">
        <v>0.33600000000000002</v>
      </c>
      <c r="L455">
        <v>28.799999999999997</v>
      </c>
    </row>
    <row r="456" spans="1:12" ht="13.75" customHeight="1" x14ac:dyDescent="0.35">
      <c r="A456" s="2">
        <v>8353</v>
      </c>
      <c r="B456" s="2" t="s">
        <v>7</v>
      </c>
      <c r="C456" s="3">
        <v>9751</v>
      </c>
      <c r="D456" s="2" t="s">
        <v>1979</v>
      </c>
      <c r="E456" s="2" t="s">
        <v>18</v>
      </c>
      <c r="F456" s="2" t="s">
        <v>7</v>
      </c>
      <c r="G456" s="2" t="s">
        <v>291</v>
      </c>
      <c r="H456" s="81" t="s">
        <v>2830</v>
      </c>
      <c r="I456">
        <v>8.82</v>
      </c>
      <c r="J456">
        <v>7.06</v>
      </c>
      <c r="K456">
        <v>0.33600000000000002</v>
      </c>
      <c r="L456">
        <v>28.799999999999997</v>
      </c>
    </row>
    <row r="457" spans="1:12" ht="13.75" customHeight="1" x14ac:dyDescent="0.35">
      <c r="A457" s="2">
        <v>8634</v>
      </c>
      <c r="B457" s="2" t="s">
        <v>7</v>
      </c>
      <c r="C457" s="3">
        <v>9851</v>
      </c>
      <c r="D457" s="2" t="s">
        <v>1978</v>
      </c>
      <c r="E457" s="2" t="s">
        <v>18</v>
      </c>
      <c r="F457" s="2" t="s">
        <v>7</v>
      </c>
      <c r="G457" s="2" t="s">
        <v>203</v>
      </c>
      <c r="H457" s="81" t="s">
        <v>2831</v>
      </c>
      <c r="I457">
        <v>8.82</v>
      </c>
      <c r="J457">
        <v>7.06</v>
      </c>
      <c r="K457">
        <v>0.33600000000000002</v>
      </c>
      <c r="L457">
        <v>28.799999999999997</v>
      </c>
    </row>
    <row r="458" spans="1:12" ht="13.75" customHeight="1" x14ac:dyDescent="0.35">
      <c r="A458" s="2">
        <v>8692</v>
      </c>
      <c r="B458" s="2" t="s">
        <v>7</v>
      </c>
      <c r="C458" s="3">
        <v>9851</v>
      </c>
      <c r="D458" s="2" t="s">
        <v>1978</v>
      </c>
      <c r="E458" s="2" t="s">
        <v>18</v>
      </c>
      <c r="F458" s="2" t="s">
        <v>7</v>
      </c>
      <c r="G458" s="2" t="s">
        <v>187</v>
      </c>
      <c r="H458" s="81" t="s">
        <v>2832</v>
      </c>
      <c r="I458">
        <v>8.82</v>
      </c>
      <c r="J458">
        <v>7.06</v>
      </c>
      <c r="K458">
        <v>0.33600000000000002</v>
      </c>
      <c r="L458">
        <v>28.799999999999997</v>
      </c>
    </row>
    <row r="459" spans="1:12" ht="13.75" customHeight="1" x14ac:dyDescent="0.35">
      <c r="A459" s="2">
        <v>8693</v>
      </c>
      <c r="B459" s="2" t="s">
        <v>7</v>
      </c>
      <c r="C459" s="3">
        <v>9851</v>
      </c>
      <c r="D459" s="2" t="s">
        <v>1978</v>
      </c>
      <c r="E459" s="2" t="s">
        <v>18</v>
      </c>
      <c r="F459" s="2" t="s">
        <v>7</v>
      </c>
      <c r="G459" s="2" t="s">
        <v>186</v>
      </c>
      <c r="H459" s="81" t="s">
        <v>2833</v>
      </c>
      <c r="I459">
        <v>8.82</v>
      </c>
      <c r="J459">
        <v>7.06</v>
      </c>
      <c r="K459">
        <v>0.33600000000000002</v>
      </c>
      <c r="L459">
        <v>28.799999999999997</v>
      </c>
    </row>
    <row r="460" spans="1:12" ht="13.75" customHeight="1" x14ac:dyDescent="0.35">
      <c r="A460" s="2">
        <v>5661</v>
      </c>
      <c r="B460" s="2" t="s">
        <v>6</v>
      </c>
      <c r="C460" s="3">
        <v>9901</v>
      </c>
      <c r="D460" s="2" t="s">
        <v>1803</v>
      </c>
      <c r="E460" s="2" t="s">
        <v>18</v>
      </c>
      <c r="F460" s="2" t="s">
        <v>10</v>
      </c>
      <c r="G460" s="2" t="s">
        <v>796</v>
      </c>
      <c r="H460" s="81" t="s">
        <v>2834</v>
      </c>
      <c r="I460">
        <v>9.67</v>
      </c>
      <c r="J460">
        <v>7.74</v>
      </c>
      <c r="K460">
        <v>0.36799999999999999</v>
      </c>
      <c r="L460">
        <v>28.799999999999997</v>
      </c>
    </row>
    <row r="461" spans="1:12" ht="13.75" customHeight="1" x14ac:dyDescent="0.35">
      <c r="A461" s="2">
        <v>8554</v>
      </c>
      <c r="B461" s="2" t="s">
        <v>6</v>
      </c>
      <c r="C461" s="3">
        <v>9901</v>
      </c>
      <c r="D461" s="2" t="s">
        <v>1803</v>
      </c>
      <c r="E461" s="2" t="s">
        <v>18</v>
      </c>
      <c r="F461" s="2" t="s">
        <v>7</v>
      </c>
      <c r="G461" s="2" t="s">
        <v>230</v>
      </c>
      <c r="H461" s="81" t="s">
        <v>2835</v>
      </c>
      <c r="I461">
        <v>9.67</v>
      </c>
      <c r="J461">
        <v>7.74</v>
      </c>
      <c r="K461">
        <v>0.36799999999999999</v>
      </c>
      <c r="L461">
        <v>28.799999999999997</v>
      </c>
    </row>
    <row r="462" spans="1:12" ht="13.75" customHeight="1" x14ac:dyDescent="0.35">
      <c r="A462" s="2">
        <v>8742</v>
      </c>
      <c r="B462" s="2" t="s">
        <v>6</v>
      </c>
      <c r="C462" s="3">
        <v>9901</v>
      </c>
      <c r="D462" s="2" t="s">
        <v>1803</v>
      </c>
      <c r="E462" s="2" t="s">
        <v>18</v>
      </c>
      <c r="F462" s="2" t="s">
        <v>7</v>
      </c>
      <c r="G462" s="2" t="s">
        <v>171</v>
      </c>
      <c r="H462" s="81" t="s">
        <v>2836</v>
      </c>
      <c r="I462">
        <v>9.67</v>
      </c>
      <c r="J462">
        <v>7.74</v>
      </c>
      <c r="K462">
        <v>0.36799999999999999</v>
      </c>
      <c r="L462">
        <v>28.799999999999997</v>
      </c>
    </row>
    <row r="463" spans="1:12" ht="13.75" customHeight="1" x14ac:dyDescent="0.35">
      <c r="A463" s="2">
        <v>8820</v>
      </c>
      <c r="B463" s="2" t="s">
        <v>6</v>
      </c>
      <c r="C463" s="3">
        <v>9901</v>
      </c>
      <c r="D463" s="2" t="s">
        <v>1803</v>
      </c>
      <c r="E463" s="2" t="s">
        <v>18</v>
      </c>
      <c r="F463" s="2" t="s">
        <v>7</v>
      </c>
      <c r="G463" s="2" t="s">
        <v>49</v>
      </c>
      <c r="H463" s="81" t="s">
        <v>2837</v>
      </c>
      <c r="I463">
        <v>9.67</v>
      </c>
      <c r="J463">
        <v>7.74</v>
      </c>
      <c r="K463">
        <v>0.36799999999999999</v>
      </c>
      <c r="L463">
        <v>28.799999999999997</v>
      </c>
    </row>
    <row r="464" spans="1:12" ht="13.75" customHeight="1" x14ac:dyDescent="0.35">
      <c r="A464" s="2">
        <v>8822</v>
      </c>
      <c r="B464" s="2" t="s">
        <v>6</v>
      </c>
      <c r="C464" s="3">
        <v>9901</v>
      </c>
      <c r="D464" s="2" t="s">
        <v>1803</v>
      </c>
      <c r="E464" s="2" t="s">
        <v>18</v>
      </c>
      <c r="F464" s="2" t="s">
        <v>7</v>
      </c>
      <c r="G464" s="2" t="s">
        <v>48</v>
      </c>
      <c r="H464" s="81" t="s">
        <v>2838</v>
      </c>
      <c r="I464">
        <v>9.67</v>
      </c>
      <c r="J464">
        <v>7.74</v>
      </c>
      <c r="K464">
        <v>0.36799999999999999</v>
      </c>
      <c r="L464">
        <v>28.799999999999997</v>
      </c>
    </row>
    <row r="465" spans="1:12" ht="13.75" customHeight="1" x14ac:dyDescent="0.35">
      <c r="A465" s="2">
        <v>8864</v>
      </c>
      <c r="B465" s="2" t="s">
        <v>6</v>
      </c>
      <c r="C465" s="3">
        <v>9901</v>
      </c>
      <c r="D465" s="2" t="s">
        <v>1803</v>
      </c>
      <c r="E465" s="2" t="s">
        <v>18</v>
      </c>
      <c r="F465" s="2" t="s">
        <v>7</v>
      </c>
      <c r="G465" s="2" t="s">
        <v>773</v>
      </c>
      <c r="H465" s="81" t="s">
        <v>2839</v>
      </c>
      <c r="I465">
        <v>9.67</v>
      </c>
      <c r="J465">
        <v>7.74</v>
      </c>
      <c r="K465">
        <v>0.36799999999999999</v>
      </c>
      <c r="L465">
        <v>28.799999999999997</v>
      </c>
    </row>
    <row r="466" spans="1:12" ht="13.75" customHeight="1" x14ac:dyDescent="0.35">
      <c r="A466" s="2">
        <v>9020</v>
      </c>
      <c r="B466" s="2" t="s">
        <v>6</v>
      </c>
      <c r="C466" s="3">
        <v>9901</v>
      </c>
      <c r="D466" s="2" t="s">
        <v>1803</v>
      </c>
      <c r="E466" s="2" t="s">
        <v>18</v>
      </c>
      <c r="F466" s="2" t="s">
        <v>6</v>
      </c>
      <c r="G466" s="2" t="s">
        <v>1524</v>
      </c>
      <c r="H466" s="81" t="s">
        <v>2840</v>
      </c>
      <c r="I466">
        <v>9.67</v>
      </c>
      <c r="J466">
        <v>7.74</v>
      </c>
      <c r="K466">
        <v>0.36799999999999999</v>
      </c>
      <c r="L466">
        <v>28.799999999999997</v>
      </c>
    </row>
    <row r="467" spans="1:12" ht="13.75" customHeight="1" x14ac:dyDescent="0.35">
      <c r="A467" s="2">
        <v>9061</v>
      </c>
      <c r="B467" s="2" t="s">
        <v>6</v>
      </c>
      <c r="C467" s="3">
        <v>9901</v>
      </c>
      <c r="D467" s="2" t="s">
        <v>1803</v>
      </c>
      <c r="E467" s="2" t="s">
        <v>18</v>
      </c>
      <c r="F467" s="2" t="s">
        <v>6</v>
      </c>
      <c r="G467" s="2" t="s">
        <v>1523</v>
      </c>
      <c r="H467" s="81" t="s">
        <v>2841</v>
      </c>
      <c r="I467">
        <v>9.67</v>
      </c>
      <c r="J467">
        <v>7.74</v>
      </c>
      <c r="K467">
        <v>0.36799999999999999</v>
      </c>
      <c r="L467">
        <v>28.799999999999997</v>
      </c>
    </row>
    <row r="468" spans="1:12" ht="13.75" customHeight="1" x14ac:dyDescent="0.35">
      <c r="A468" s="2">
        <v>9062</v>
      </c>
      <c r="B468" s="2" t="s">
        <v>6</v>
      </c>
      <c r="C468" s="3">
        <v>9901</v>
      </c>
      <c r="D468" s="2" t="s">
        <v>1803</v>
      </c>
      <c r="E468" s="2" t="s">
        <v>18</v>
      </c>
      <c r="F468" s="2" t="s">
        <v>6</v>
      </c>
      <c r="G468" s="2" t="s">
        <v>1977</v>
      </c>
      <c r="H468" s="81" t="s">
        <v>2842</v>
      </c>
      <c r="I468">
        <v>9.67</v>
      </c>
      <c r="J468">
        <v>7.74</v>
      </c>
      <c r="K468">
        <v>0.36799999999999999</v>
      </c>
      <c r="L468">
        <v>28.799999999999997</v>
      </c>
    </row>
    <row r="469" spans="1:12" ht="13.75" customHeight="1" x14ac:dyDescent="0.35">
      <c r="A469" s="2">
        <v>9063</v>
      </c>
      <c r="B469" s="2" t="s">
        <v>6</v>
      </c>
      <c r="C469" s="3">
        <v>9901</v>
      </c>
      <c r="D469" s="2" t="s">
        <v>1803</v>
      </c>
      <c r="E469" s="2" t="s">
        <v>18</v>
      </c>
      <c r="F469" s="2" t="s">
        <v>6</v>
      </c>
      <c r="G469" s="2" t="s">
        <v>1522</v>
      </c>
      <c r="H469" s="81" t="s">
        <v>2843</v>
      </c>
      <c r="I469">
        <v>9.67</v>
      </c>
      <c r="J469">
        <v>7.74</v>
      </c>
      <c r="K469">
        <v>0.36799999999999999</v>
      </c>
      <c r="L469">
        <v>28.799999999999997</v>
      </c>
    </row>
    <row r="470" spans="1:12" ht="13.75" customHeight="1" x14ac:dyDescent="0.35">
      <c r="A470" s="2">
        <v>9064</v>
      </c>
      <c r="B470" s="2" t="s">
        <v>6</v>
      </c>
      <c r="C470" s="3">
        <v>9901</v>
      </c>
      <c r="D470" s="2" t="s">
        <v>1803</v>
      </c>
      <c r="E470" s="2" t="s">
        <v>18</v>
      </c>
      <c r="F470" s="2" t="s">
        <v>6</v>
      </c>
      <c r="G470" s="2" t="s">
        <v>1521</v>
      </c>
      <c r="H470" s="81" t="s">
        <v>2844</v>
      </c>
      <c r="I470">
        <v>9.67</v>
      </c>
      <c r="J470">
        <v>7.74</v>
      </c>
      <c r="K470">
        <v>0.36799999999999999</v>
      </c>
      <c r="L470">
        <v>28.799999999999997</v>
      </c>
    </row>
    <row r="471" spans="1:12" ht="13.75" customHeight="1" x14ac:dyDescent="0.35">
      <c r="A471" s="2">
        <v>9065</v>
      </c>
      <c r="B471" s="2" t="s">
        <v>6</v>
      </c>
      <c r="C471" s="3">
        <v>9901</v>
      </c>
      <c r="D471" s="2" t="s">
        <v>1803</v>
      </c>
      <c r="E471" s="2" t="s">
        <v>18</v>
      </c>
      <c r="F471" s="2" t="s">
        <v>6</v>
      </c>
      <c r="G471" s="2" t="s">
        <v>1396</v>
      </c>
      <c r="H471" s="81" t="s">
        <v>2845</v>
      </c>
      <c r="I471">
        <v>9.67</v>
      </c>
      <c r="J471">
        <v>7.74</v>
      </c>
      <c r="K471">
        <v>0.36799999999999999</v>
      </c>
      <c r="L471">
        <v>28.799999999999997</v>
      </c>
    </row>
    <row r="472" spans="1:12" ht="13.75" customHeight="1" x14ac:dyDescent="0.35">
      <c r="A472" s="2">
        <v>9071</v>
      </c>
      <c r="B472" s="2" t="s">
        <v>6</v>
      </c>
      <c r="C472" s="3">
        <v>9901</v>
      </c>
      <c r="D472" s="2" t="s">
        <v>1803</v>
      </c>
      <c r="E472" s="2" t="s">
        <v>18</v>
      </c>
      <c r="F472" s="2" t="s">
        <v>6</v>
      </c>
      <c r="G472" s="2" t="s">
        <v>1976</v>
      </c>
      <c r="H472" s="81" t="s">
        <v>2846</v>
      </c>
      <c r="I472">
        <v>9.67</v>
      </c>
      <c r="J472">
        <v>7.74</v>
      </c>
      <c r="K472">
        <v>0.36799999999999999</v>
      </c>
      <c r="L472">
        <v>28.799999999999997</v>
      </c>
    </row>
    <row r="473" spans="1:12" ht="13.75" customHeight="1" x14ac:dyDescent="0.35">
      <c r="A473" s="2">
        <v>9072</v>
      </c>
      <c r="B473" s="2" t="s">
        <v>6</v>
      </c>
      <c r="C473" s="3">
        <v>9901</v>
      </c>
      <c r="D473" s="2" t="s">
        <v>1803</v>
      </c>
      <c r="E473" s="2" t="s">
        <v>18</v>
      </c>
      <c r="F473" s="2" t="s">
        <v>6</v>
      </c>
      <c r="G473" s="2" t="s">
        <v>1975</v>
      </c>
      <c r="H473" s="81" t="s">
        <v>2847</v>
      </c>
      <c r="I473">
        <v>9.67</v>
      </c>
      <c r="J473">
        <v>7.74</v>
      </c>
      <c r="K473">
        <v>0.36799999999999999</v>
      </c>
      <c r="L473">
        <v>28.799999999999997</v>
      </c>
    </row>
    <row r="474" spans="1:12" ht="13.75" customHeight="1" x14ac:dyDescent="0.35">
      <c r="A474" s="2">
        <v>9073</v>
      </c>
      <c r="B474" s="2" t="s">
        <v>6</v>
      </c>
      <c r="C474" s="3">
        <v>9901</v>
      </c>
      <c r="D474" s="2" t="s">
        <v>1803</v>
      </c>
      <c r="E474" s="2" t="s">
        <v>18</v>
      </c>
      <c r="F474" s="2" t="s">
        <v>6</v>
      </c>
      <c r="G474" s="2" t="s">
        <v>1520</v>
      </c>
      <c r="H474" s="81" t="s">
        <v>2848</v>
      </c>
      <c r="I474">
        <v>9.67</v>
      </c>
      <c r="J474">
        <v>7.74</v>
      </c>
      <c r="K474">
        <v>0.36799999999999999</v>
      </c>
      <c r="L474">
        <v>28.799999999999997</v>
      </c>
    </row>
    <row r="475" spans="1:12" ht="13.75" customHeight="1" x14ac:dyDescent="0.35">
      <c r="A475" s="2">
        <v>9074</v>
      </c>
      <c r="B475" s="2" t="s">
        <v>6</v>
      </c>
      <c r="C475" s="3">
        <v>9901</v>
      </c>
      <c r="D475" s="2" t="s">
        <v>1803</v>
      </c>
      <c r="E475" s="2" t="s">
        <v>18</v>
      </c>
      <c r="F475" s="2" t="s">
        <v>6</v>
      </c>
      <c r="G475" s="2" t="s">
        <v>1974</v>
      </c>
      <c r="H475" s="81" t="s">
        <v>2849</v>
      </c>
      <c r="I475">
        <v>9.67</v>
      </c>
      <c r="J475">
        <v>7.74</v>
      </c>
      <c r="K475">
        <v>0.36799999999999999</v>
      </c>
      <c r="L475">
        <v>28.799999999999997</v>
      </c>
    </row>
    <row r="476" spans="1:12" ht="13.75" customHeight="1" x14ac:dyDescent="0.35">
      <c r="A476" s="2">
        <v>9081</v>
      </c>
      <c r="B476" s="2" t="s">
        <v>6</v>
      </c>
      <c r="C476" s="3">
        <v>9901</v>
      </c>
      <c r="D476" s="2" t="s">
        <v>1803</v>
      </c>
      <c r="E476" s="2" t="s">
        <v>18</v>
      </c>
      <c r="F476" s="2" t="s">
        <v>6</v>
      </c>
      <c r="G476" s="2" t="s">
        <v>1519</v>
      </c>
      <c r="H476" s="81" t="s">
        <v>2850</v>
      </c>
      <c r="I476">
        <v>9.67</v>
      </c>
      <c r="J476">
        <v>7.74</v>
      </c>
      <c r="K476">
        <v>0.36799999999999999</v>
      </c>
      <c r="L476">
        <v>28.799999999999997</v>
      </c>
    </row>
    <row r="477" spans="1:12" ht="13.75" customHeight="1" x14ac:dyDescent="0.35">
      <c r="A477" s="2">
        <v>9082</v>
      </c>
      <c r="B477" s="2" t="s">
        <v>6</v>
      </c>
      <c r="C477" s="3">
        <v>9901</v>
      </c>
      <c r="D477" s="2" t="s">
        <v>1803</v>
      </c>
      <c r="E477" s="2" t="s">
        <v>18</v>
      </c>
      <c r="F477" s="2" t="s">
        <v>6</v>
      </c>
      <c r="G477" s="2" t="s">
        <v>1973</v>
      </c>
      <c r="H477" s="81" t="s">
        <v>2851</v>
      </c>
      <c r="I477">
        <v>9.67</v>
      </c>
      <c r="J477">
        <v>7.74</v>
      </c>
      <c r="K477">
        <v>0.36799999999999999</v>
      </c>
      <c r="L477">
        <v>28.799999999999997</v>
      </c>
    </row>
    <row r="478" spans="1:12" ht="13.75" customHeight="1" x14ac:dyDescent="0.35">
      <c r="A478" s="2">
        <v>9100</v>
      </c>
      <c r="B478" s="2" t="s">
        <v>6</v>
      </c>
      <c r="C478" s="3">
        <v>9901</v>
      </c>
      <c r="D478" s="2" t="s">
        <v>1803</v>
      </c>
      <c r="E478" s="2" t="s">
        <v>18</v>
      </c>
      <c r="F478" s="2" t="s">
        <v>6</v>
      </c>
      <c r="G478" s="2" t="s">
        <v>1972</v>
      </c>
      <c r="H478" s="81" t="s">
        <v>2852</v>
      </c>
      <c r="I478">
        <v>9.67</v>
      </c>
      <c r="J478">
        <v>7.74</v>
      </c>
      <c r="K478">
        <v>0.36799999999999999</v>
      </c>
      <c r="L478">
        <v>28.799999999999997</v>
      </c>
    </row>
    <row r="479" spans="1:12" ht="13.75" customHeight="1" x14ac:dyDescent="0.35">
      <c r="A479" s="2">
        <v>9102</v>
      </c>
      <c r="B479" s="2" t="s">
        <v>6</v>
      </c>
      <c r="C479" s="3">
        <v>9901</v>
      </c>
      <c r="D479" s="2" t="s">
        <v>1803</v>
      </c>
      <c r="E479" s="2" t="s">
        <v>18</v>
      </c>
      <c r="F479" s="2" t="s">
        <v>6</v>
      </c>
      <c r="G479" s="2" t="s">
        <v>1971</v>
      </c>
      <c r="H479" s="81" t="s">
        <v>2853</v>
      </c>
      <c r="I479">
        <v>9.67</v>
      </c>
      <c r="J479">
        <v>7.74</v>
      </c>
      <c r="K479">
        <v>0.36799999999999999</v>
      </c>
      <c r="L479">
        <v>28.799999999999997</v>
      </c>
    </row>
    <row r="480" spans="1:12" ht="13.75" customHeight="1" x14ac:dyDescent="0.35">
      <c r="A480" s="2">
        <v>9103</v>
      </c>
      <c r="B480" s="2" t="s">
        <v>6</v>
      </c>
      <c r="C480" s="3">
        <v>9901</v>
      </c>
      <c r="D480" s="2" t="s">
        <v>1803</v>
      </c>
      <c r="E480" s="2" t="s">
        <v>18</v>
      </c>
      <c r="F480" s="2" t="s">
        <v>6</v>
      </c>
      <c r="G480" s="2" t="s">
        <v>1970</v>
      </c>
      <c r="H480" s="81" t="s">
        <v>2854</v>
      </c>
      <c r="I480">
        <v>9.67</v>
      </c>
      <c r="J480">
        <v>7.74</v>
      </c>
      <c r="K480">
        <v>0.36799999999999999</v>
      </c>
      <c r="L480">
        <v>28.799999999999997</v>
      </c>
    </row>
    <row r="481" spans="1:12" ht="13.75" customHeight="1" x14ac:dyDescent="0.35">
      <c r="A481" s="2">
        <v>9104</v>
      </c>
      <c r="B481" s="2" t="s">
        <v>6</v>
      </c>
      <c r="C481" s="3">
        <v>9901</v>
      </c>
      <c r="D481" s="2" t="s">
        <v>1803</v>
      </c>
      <c r="E481" s="2" t="s">
        <v>18</v>
      </c>
      <c r="F481" s="3"/>
      <c r="G481" s="3"/>
      <c r="H481" s="81" t="s">
        <v>2855</v>
      </c>
      <c r="I481">
        <v>9.67</v>
      </c>
      <c r="J481">
        <v>7.74</v>
      </c>
      <c r="K481">
        <v>0.36799999999999999</v>
      </c>
      <c r="L481">
        <v>28.799999999999997</v>
      </c>
    </row>
    <row r="482" spans="1:12" ht="13.75" customHeight="1" x14ac:dyDescent="0.35">
      <c r="A482" s="2">
        <v>9111</v>
      </c>
      <c r="B482" s="2" t="s">
        <v>6</v>
      </c>
      <c r="C482" s="3">
        <v>9901</v>
      </c>
      <c r="D482" s="2" t="s">
        <v>1803</v>
      </c>
      <c r="E482" s="2" t="s">
        <v>18</v>
      </c>
      <c r="F482" s="2" t="s">
        <v>6</v>
      </c>
      <c r="G482" s="2" t="s">
        <v>1969</v>
      </c>
      <c r="H482" s="81" t="s">
        <v>2856</v>
      </c>
      <c r="I482">
        <v>9.67</v>
      </c>
      <c r="J482">
        <v>7.74</v>
      </c>
      <c r="K482">
        <v>0.36799999999999999</v>
      </c>
      <c r="L482">
        <v>28.799999999999997</v>
      </c>
    </row>
    <row r="483" spans="1:12" ht="13.75" customHeight="1" x14ac:dyDescent="0.35">
      <c r="A483" s="2">
        <v>9112</v>
      </c>
      <c r="B483" s="2" t="s">
        <v>6</v>
      </c>
      <c r="C483" s="3">
        <v>9901</v>
      </c>
      <c r="D483" s="2" t="s">
        <v>1803</v>
      </c>
      <c r="E483" s="2" t="s">
        <v>18</v>
      </c>
      <c r="F483" s="2" t="s">
        <v>6</v>
      </c>
      <c r="G483" s="2" t="s">
        <v>1968</v>
      </c>
      <c r="H483" s="81" t="s">
        <v>2857</v>
      </c>
      <c r="I483">
        <v>9.67</v>
      </c>
      <c r="J483">
        <v>7.74</v>
      </c>
      <c r="K483">
        <v>0.36799999999999999</v>
      </c>
      <c r="L483">
        <v>28.799999999999997</v>
      </c>
    </row>
    <row r="484" spans="1:12" ht="13.75" customHeight="1" x14ac:dyDescent="0.35">
      <c r="A484" s="2">
        <v>9113</v>
      </c>
      <c r="B484" s="2" t="s">
        <v>6</v>
      </c>
      <c r="C484" s="3">
        <v>9901</v>
      </c>
      <c r="D484" s="2" t="s">
        <v>1803</v>
      </c>
      <c r="E484" s="2" t="s">
        <v>18</v>
      </c>
      <c r="F484" s="2" t="s">
        <v>6</v>
      </c>
      <c r="G484" s="2" t="s">
        <v>1967</v>
      </c>
      <c r="H484" s="81" t="s">
        <v>2858</v>
      </c>
      <c r="I484">
        <v>9.67</v>
      </c>
      <c r="J484">
        <v>7.74</v>
      </c>
      <c r="K484">
        <v>0.36799999999999999</v>
      </c>
      <c r="L484">
        <v>28.799999999999997</v>
      </c>
    </row>
    <row r="485" spans="1:12" ht="13.75" customHeight="1" x14ac:dyDescent="0.35">
      <c r="A485" s="2">
        <v>9121</v>
      </c>
      <c r="B485" s="2" t="s">
        <v>6</v>
      </c>
      <c r="C485" s="3">
        <v>9901</v>
      </c>
      <c r="D485" s="2" t="s">
        <v>1803</v>
      </c>
      <c r="E485" s="2" t="s">
        <v>18</v>
      </c>
      <c r="F485" s="2" t="s">
        <v>6</v>
      </c>
      <c r="G485" s="2" t="s">
        <v>1966</v>
      </c>
      <c r="H485" s="81" t="s">
        <v>2859</v>
      </c>
      <c r="I485">
        <v>9.67</v>
      </c>
      <c r="J485">
        <v>7.74</v>
      </c>
      <c r="K485">
        <v>0.36799999999999999</v>
      </c>
      <c r="L485">
        <v>28.799999999999997</v>
      </c>
    </row>
    <row r="486" spans="1:12" ht="13.75" customHeight="1" x14ac:dyDescent="0.35">
      <c r="A486" s="2">
        <v>9122</v>
      </c>
      <c r="B486" s="2" t="s">
        <v>6</v>
      </c>
      <c r="C486" s="3">
        <v>9901</v>
      </c>
      <c r="D486" s="2" t="s">
        <v>1803</v>
      </c>
      <c r="E486" s="2" t="s">
        <v>18</v>
      </c>
      <c r="F486" s="2" t="s">
        <v>6</v>
      </c>
      <c r="G486" s="2" t="s">
        <v>1965</v>
      </c>
      <c r="H486" s="81" t="s">
        <v>2860</v>
      </c>
      <c r="I486">
        <v>9.67</v>
      </c>
      <c r="J486">
        <v>7.74</v>
      </c>
      <c r="K486">
        <v>0.36799999999999999</v>
      </c>
      <c r="L486">
        <v>28.799999999999997</v>
      </c>
    </row>
    <row r="487" spans="1:12" ht="13.75" customHeight="1" x14ac:dyDescent="0.35">
      <c r="A487" s="2">
        <v>9123</v>
      </c>
      <c r="B487" s="2" t="s">
        <v>6</v>
      </c>
      <c r="C487" s="3">
        <v>9901</v>
      </c>
      <c r="D487" s="2" t="s">
        <v>1803</v>
      </c>
      <c r="E487" s="2" t="s">
        <v>18</v>
      </c>
      <c r="F487" s="2" t="s">
        <v>6</v>
      </c>
      <c r="G487" s="2" t="s">
        <v>1964</v>
      </c>
      <c r="H487" s="81" t="s">
        <v>2861</v>
      </c>
      <c r="I487">
        <v>9.67</v>
      </c>
      <c r="J487">
        <v>7.74</v>
      </c>
      <c r="K487">
        <v>0.36799999999999999</v>
      </c>
      <c r="L487">
        <v>28.799999999999997</v>
      </c>
    </row>
    <row r="488" spans="1:12" ht="13.75" customHeight="1" x14ac:dyDescent="0.35">
      <c r="A488" s="2">
        <v>9125</v>
      </c>
      <c r="B488" s="2" t="s">
        <v>6</v>
      </c>
      <c r="C488" s="3">
        <v>9901</v>
      </c>
      <c r="D488" s="2" t="s">
        <v>1803</v>
      </c>
      <c r="E488" s="2" t="s">
        <v>18</v>
      </c>
      <c r="F488" s="2" t="s">
        <v>6</v>
      </c>
      <c r="G488" s="2" t="s">
        <v>1963</v>
      </c>
      <c r="H488" s="81" t="s">
        <v>2862</v>
      </c>
      <c r="I488">
        <v>9.67</v>
      </c>
      <c r="J488">
        <v>7.74</v>
      </c>
      <c r="K488">
        <v>0.36799999999999999</v>
      </c>
      <c r="L488">
        <v>28.799999999999997</v>
      </c>
    </row>
    <row r="489" spans="1:12" ht="13.75" customHeight="1" x14ac:dyDescent="0.35">
      <c r="A489" s="2">
        <v>9130</v>
      </c>
      <c r="B489" s="2" t="s">
        <v>6</v>
      </c>
      <c r="C489" s="3">
        <v>9901</v>
      </c>
      <c r="D489" s="2" t="s">
        <v>1803</v>
      </c>
      <c r="E489" s="2" t="s">
        <v>18</v>
      </c>
      <c r="F489" s="2" t="s">
        <v>6</v>
      </c>
      <c r="G489" s="2" t="s">
        <v>1518</v>
      </c>
      <c r="H489" s="81" t="s">
        <v>2863</v>
      </c>
      <c r="I489">
        <v>9.67</v>
      </c>
      <c r="J489">
        <v>7.74</v>
      </c>
      <c r="K489">
        <v>0.36799999999999999</v>
      </c>
      <c r="L489">
        <v>28.799999999999997</v>
      </c>
    </row>
    <row r="490" spans="1:12" ht="13.75" customHeight="1" x14ac:dyDescent="0.35">
      <c r="A490" s="2">
        <v>9131</v>
      </c>
      <c r="B490" s="2" t="s">
        <v>6</v>
      </c>
      <c r="C490" s="3">
        <v>9901</v>
      </c>
      <c r="D490" s="2" t="s">
        <v>1803</v>
      </c>
      <c r="E490" s="2" t="s">
        <v>18</v>
      </c>
      <c r="F490" s="2" t="s">
        <v>6</v>
      </c>
      <c r="G490" s="2" t="s">
        <v>1517</v>
      </c>
      <c r="H490" s="81" t="s">
        <v>2864</v>
      </c>
      <c r="I490">
        <v>9.67</v>
      </c>
      <c r="J490">
        <v>7.74</v>
      </c>
      <c r="K490">
        <v>0.36799999999999999</v>
      </c>
      <c r="L490">
        <v>28.799999999999997</v>
      </c>
    </row>
    <row r="491" spans="1:12" ht="13.75" customHeight="1" x14ac:dyDescent="0.35">
      <c r="A491" s="2">
        <v>9132</v>
      </c>
      <c r="B491" s="2" t="s">
        <v>6</v>
      </c>
      <c r="C491" s="3">
        <v>9901</v>
      </c>
      <c r="D491" s="2" t="s">
        <v>1803</v>
      </c>
      <c r="E491" s="2" t="s">
        <v>18</v>
      </c>
      <c r="F491" s="2" t="s">
        <v>6</v>
      </c>
      <c r="G491" s="2" t="s">
        <v>1962</v>
      </c>
      <c r="H491" s="81" t="s">
        <v>2865</v>
      </c>
      <c r="I491">
        <v>9.67</v>
      </c>
      <c r="J491">
        <v>7.74</v>
      </c>
      <c r="K491">
        <v>0.36799999999999999</v>
      </c>
      <c r="L491">
        <v>28.799999999999997</v>
      </c>
    </row>
    <row r="492" spans="1:12" ht="13.75" customHeight="1" x14ac:dyDescent="0.35">
      <c r="A492" s="2">
        <v>9133</v>
      </c>
      <c r="B492" s="2" t="s">
        <v>6</v>
      </c>
      <c r="C492" s="3">
        <v>9901</v>
      </c>
      <c r="D492" s="2" t="s">
        <v>1803</v>
      </c>
      <c r="E492" s="2" t="s">
        <v>18</v>
      </c>
      <c r="F492" s="2" t="s">
        <v>6</v>
      </c>
      <c r="G492" s="2" t="s">
        <v>1961</v>
      </c>
      <c r="H492" s="81" t="s">
        <v>2866</v>
      </c>
      <c r="I492">
        <v>9.67</v>
      </c>
      <c r="J492">
        <v>7.74</v>
      </c>
      <c r="K492">
        <v>0.36799999999999999</v>
      </c>
      <c r="L492">
        <v>28.799999999999997</v>
      </c>
    </row>
    <row r="493" spans="1:12" ht="13.75" customHeight="1" x14ac:dyDescent="0.35">
      <c r="A493" s="2">
        <v>9135</v>
      </c>
      <c r="B493" s="2" t="s">
        <v>6</v>
      </c>
      <c r="C493" s="3">
        <v>9901</v>
      </c>
      <c r="D493" s="2" t="s">
        <v>1803</v>
      </c>
      <c r="E493" s="2" t="s">
        <v>18</v>
      </c>
      <c r="F493" s="2" t="s">
        <v>6</v>
      </c>
      <c r="G493" s="2" t="s">
        <v>1960</v>
      </c>
      <c r="H493" s="81" t="s">
        <v>2867</v>
      </c>
      <c r="I493">
        <v>9.67</v>
      </c>
      <c r="J493">
        <v>7.74</v>
      </c>
      <c r="K493">
        <v>0.36799999999999999</v>
      </c>
      <c r="L493">
        <v>28.799999999999997</v>
      </c>
    </row>
    <row r="494" spans="1:12" ht="13.75" customHeight="1" x14ac:dyDescent="0.35">
      <c r="A494" s="2">
        <v>9141</v>
      </c>
      <c r="B494" s="2" t="s">
        <v>6</v>
      </c>
      <c r="C494" s="3">
        <v>9901</v>
      </c>
      <c r="D494" s="2" t="s">
        <v>1803</v>
      </c>
      <c r="E494" s="2" t="s">
        <v>18</v>
      </c>
      <c r="F494" s="2" t="s">
        <v>6</v>
      </c>
      <c r="G494" s="2" t="s">
        <v>1959</v>
      </c>
      <c r="H494" s="81" t="s">
        <v>2868</v>
      </c>
      <c r="I494">
        <v>9.67</v>
      </c>
      <c r="J494">
        <v>7.74</v>
      </c>
      <c r="K494">
        <v>0.36799999999999999</v>
      </c>
      <c r="L494">
        <v>28.799999999999997</v>
      </c>
    </row>
    <row r="495" spans="1:12" ht="13.75" customHeight="1" x14ac:dyDescent="0.35">
      <c r="A495" s="2">
        <v>9142</v>
      </c>
      <c r="B495" s="2" t="s">
        <v>6</v>
      </c>
      <c r="C495" s="3">
        <v>9901</v>
      </c>
      <c r="D495" s="2" t="s">
        <v>1803</v>
      </c>
      <c r="E495" s="2" t="s">
        <v>18</v>
      </c>
      <c r="F495" s="2" t="s">
        <v>6</v>
      </c>
      <c r="G495" s="2" t="s">
        <v>1958</v>
      </c>
      <c r="H495" s="81" t="s">
        <v>2869</v>
      </c>
      <c r="I495">
        <v>9.67</v>
      </c>
      <c r="J495">
        <v>7.74</v>
      </c>
      <c r="K495">
        <v>0.36799999999999999</v>
      </c>
      <c r="L495">
        <v>28.799999999999997</v>
      </c>
    </row>
    <row r="496" spans="1:12" ht="13.75" customHeight="1" x14ac:dyDescent="0.35">
      <c r="A496" s="2">
        <v>9143</v>
      </c>
      <c r="B496" s="2" t="s">
        <v>6</v>
      </c>
      <c r="C496" s="3">
        <v>9901</v>
      </c>
      <c r="D496" s="2" t="s">
        <v>1803</v>
      </c>
      <c r="E496" s="2" t="s">
        <v>18</v>
      </c>
      <c r="F496" s="2" t="s">
        <v>6</v>
      </c>
      <c r="G496" s="2" t="s">
        <v>1957</v>
      </c>
      <c r="H496" s="81" t="s">
        <v>2870</v>
      </c>
      <c r="I496">
        <v>9.67</v>
      </c>
      <c r="J496">
        <v>7.74</v>
      </c>
      <c r="K496">
        <v>0.36799999999999999</v>
      </c>
      <c r="L496">
        <v>28.799999999999997</v>
      </c>
    </row>
    <row r="497" spans="1:12" ht="13.75" customHeight="1" x14ac:dyDescent="0.35">
      <c r="A497" s="2">
        <v>9150</v>
      </c>
      <c r="B497" s="2" t="s">
        <v>6</v>
      </c>
      <c r="C497" s="3">
        <v>9901</v>
      </c>
      <c r="D497" s="2" t="s">
        <v>1803</v>
      </c>
      <c r="E497" s="2" t="s">
        <v>18</v>
      </c>
      <c r="F497" s="2" t="s">
        <v>6</v>
      </c>
      <c r="G497" s="2" t="s">
        <v>1956</v>
      </c>
      <c r="H497" s="81" t="s">
        <v>2871</v>
      </c>
      <c r="I497">
        <v>9.67</v>
      </c>
      <c r="J497">
        <v>7.74</v>
      </c>
      <c r="K497">
        <v>0.36799999999999999</v>
      </c>
      <c r="L497">
        <v>28.799999999999997</v>
      </c>
    </row>
    <row r="498" spans="1:12" ht="13.75" customHeight="1" x14ac:dyDescent="0.35">
      <c r="A498" s="2">
        <v>9155</v>
      </c>
      <c r="B498" s="2" t="s">
        <v>6</v>
      </c>
      <c r="C498" s="3">
        <v>9901</v>
      </c>
      <c r="D498" s="2" t="s">
        <v>1803</v>
      </c>
      <c r="E498" s="2" t="s">
        <v>18</v>
      </c>
      <c r="F498" s="2" t="s">
        <v>6</v>
      </c>
      <c r="G498" s="2" t="s">
        <v>1319</v>
      </c>
      <c r="H498" s="81" t="s">
        <v>2872</v>
      </c>
      <c r="I498">
        <v>9.67</v>
      </c>
      <c r="J498">
        <v>7.74</v>
      </c>
      <c r="K498">
        <v>0.36799999999999999</v>
      </c>
      <c r="L498">
        <v>28.799999999999997</v>
      </c>
    </row>
    <row r="499" spans="1:12" ht="13.75" customHeight="1" x14ac:dyDescent="0.35">
      <c r="A499" s="2">
        <v>9161</v>
      </c>
      <c r="B499" s="2" t="s">
        <v>6</v>
      </c>
      <c r="C499" s="3">
        <v>9901</v>
      </c>
      <c r="D499" s="2" t="s">
        <v>1803</v>
      </c>
      <c r="E499" s="2" t="s">
        <v>18</v>
      </c>
      <c r="F499" s="2" t="s">
        <v>6</v>
      </c>
      <c r="G499" s="2" t="s">
        <v>1955</v>
      </c>
      <c r="H499" s="81" t="s">
        <v>2873</v>
      </c>
      <c r="I499">
        <v>9.67</v>
      </c>
      <c r="J499">
        <v>7.74</v>
      </c>
      <c r="K499">
        <v>0.36799999999999999</v>
      </c>
      <c r="L499">
        <v>28.799999999999997</v>
      </c>
    </row>
    <row r="500" spans="1:12" ht="13.75" customHeight="1" x14ac:dyDescent="0.35">
      <c r="A500" s="2">
        <v>9162</v>
      </c>
      <c r="B500" s="2" t="s">
        <v>6</v>
      </c>
      <c r="C500" s="3">
        <v>9901</v>
      </c>
      <c r="D500" s="2" t="s">
        <v>1803</v>
      </c>
      <c r="E500" s="2" t="s">
        <v>18</v>
      </c>
      <c r="F500" s="2" t="s">
        <v>6</v>
      </c>
      <c r="G500" s="2" t="s">
        <v>1954</v>
      </c>
      <c r="H500" s="81" t="s">
        <v>2874</v>
      </c>
      <c r="I500">
        <v>9.67</v>
      </c>
      <c r="J500">
        <v>7.74</v>
      </c>
      <c r="K500">
        <v>0.36799999999999999</v>
      </c>
      <c r="L500">
        <v>28.799999999999997</v>
      </c>
    </row>
    <row r="501" spans="1:12" ht="13.75" customHeight="1" x14ac:dyDescent="0.35">
      <c r="A501" s="2">
        <v>9163</v>
      </c>
      <c r="B501" s="2" t="s">
        <v>6</v>
      </c>
      <c r="C501" s="3">
        <v>9901</v>
      </c>
      <c r="D501" s="2" t="s">
        <v>1803</v>
      </c>
      <c r="E501" s="2" t="s">
        <v>18</v>
      </c>
      <c r="F501" s="2" t="s">
        <v>6</v>
      </c>
      <c r="G501" s="2" t="s">
        <v>1953</v>
      </c>
      <c r="H501" s="81" t="s">
        <v>2875</v>
      </c>
      <c r="I501">
        <v>9.67</v>
      </c>
      <c r="J501">
        <v>7.74</v>
      </c>
      <c r="K501">
        <v>0.36799999999999999</v>
      </c>
      <c r="L501">
        <v>28.799999999999997</v>
      </c>
    </row>
    <row r="502" spans="1:12" ht="13.75" customHeight="1" x14ac:dyDescent="0.35">
      <c r="A502" s="2">
        <v>9170</v>
      </c>
      <c r="B502" s="2" t="s">
        <v>6</v>
      </c>
      <c r="C502" s="3">
        <v>9901</v>
      </c>
      <c r="D502" s="2" t="s">
        <v>1803</v>
      </c>
      <c r="E502" s="2" t="s">
        <v>18</v>
      </c>
      <c r="F502" s="2" t="s">
        <v>6</v>
      </c>
      <c r="G502" s="2" t="s">
        <v>1952</v>
      </c>
      <c r="H502" s="81" t="s">
        <v>2876</v>
      </c>
      <c r="I502">
        <v>9.67</v>
      </c>
      <c r="J502">
        <v>7.74</v>
      </c>
      <c r="K502">
        <v>0.36799999999999999</v>
      </c>
      <c r="L502">
        <v>28.799999999999997</v>
      </c>
    </row>
    <row r="503" spans="1:12" ht="13.75" customHeight="1" x14ac:dyDescent="0.35">
      <c r="A503" s="2">
        <v>9173</v>
      </c>
      <c r="B503" s="2" t="s">
        <v>6</v>
      </c>
      <c r="C503" s="3">
        <v>9901</v>
      </c>
      <c r="D503" s="2" t="s">
        <v>1803</v>
      </c>
      <c r="E503" s="2" t="s">
        <v>18</v>
      </c>
      <c r="F503" s="2" t="s">
        <v>6</v>
      </c>
      <c r="G503" s="2" t="s">
        <v>1951</v>
      </c>
      <c r="H503" s="81" t="s">
        <v>2877</v>
      </c>
      <c r="I503">
        <v>9.67</v>
      </c>
      <c r="J503">
        <v>7.74</v>
      </c>
      <c r="K503">
        <v>0.36799999999999999</v>
      </c>
      <c r="L503">
        <v>28.799999999999997</v>
      </c>
    </row>
    <row r="504" spans="1:12" ht="13.75" customHeight="1" x14ac:dyDescent="0.35">
      <c r="A504" s="2">
        <v>9181</v>
      </c>
      <c r="B504" s="2" t="s">
        <v>6</v>
      </c>
      <c r="C504" s="3">
        <v>9901</v>
      </c>
      <c r="D504" s="2" t="s">
        <v>1803</v>
      </c>
      <c r="E504" s="2" t="s">
        <v>18</v>
      </c>
      <c r="F504" s="2" t="s">
        <v>6</v>
      </c>
      <c r="G504" s="2" t="s">
        <v>1950</v>
      </c>
      <c r="H504" s="81" t="s">
        <v>2878</v>
      </c>
      <c r="I504">
        <v>9.67</v>
      </c>
      <c r="J504">
        <v>7.74</v>
      </c>
      <c r="K504">
        <v>0.36799999999999999</v>
      </c>
      <c r="L504">
        <v>28.799999999999997</v>
      </c>
    </row>
    <row r="505" spans="1:12" ht="13.75" customHeight="1" x14ac:dyDescent="0.35">
      <c r="A505" s="2">
        <v>9182</v>
      </c>
      <c r="B505" s="2" t="s">
        <v>6</v>
      </c>
      <c r="C505" s="3">
        <v>9901</v>
      </c>
      <c r="D505" s="2" t="s">
        <v>1803</v>
      </c>
      <c r="E505" s="2" t="s">
        <v>18</v>
      </c>
      <c r="F505" s="2" t="s">
        <v>6</v>
      </c>
      <c r="G505" s="2" t="s">
        <v>1949</v>
      </c>
      <c r="H505" s="81" t="s">
        <v>2879</v>
      </c>
      <c r="I505">
        <v>9.67</v>
      </c>
      <c r="J505">
        <v>7.74</v>
      </c>
      <c r="K505">
        <v>0.36799999999999999</v>
      </c>
      <c r="L505">
        <v>28.799999999999997</v>
      </c>
    </row>
    <row r="506" spans="1:12" ht="13.75" customHeight="1" x14ac:dyDescent="0.35">
      <c r="A506" s="2">
        <v>9183</v>
      </c>
      <c r="B506" s="2" t="s">
        <v>6</v>
      </c>
      <c r="C506" s="3">
        <v>9901</v>
      </c>
      <c r="D506" s="2" t="s">
        <v>1803</v>
      </c>
      <c r="E506" s="2" t="s">
        <v>18</v>
      </c>
      <c r="F506" s="2" t="s">
        <v>6</v>
      </c>
      <c r="G506" s="2" t="s">
        <v>1948</v>
      </c>
      <c r="H506" s="81" t="s">
        <v>2880</v>
      </c>
      <c r="I506">
        <v>9.67</v>
      </c>
      <c r="J506">
        <v>7.74</v>
      </c>
      <c r="K506">
        <v>0.36799999999999999</v>
      </c>
      <c r="L506">
        <v>28.799999999999997</v>
      </c>
    </row>
    <row r="507" spans="1:12" ht="13.75" customHeight="1" x14ac:dyDescent="0.35">
      <c r="A507" s="2">
        <v>9184</v>
      </c>
      <c r="B507" s="2" t="s">
        <v>6</v>
      </c>
      <c r="C507" s="3">
        <v>9901</v>
      </c>
      <c r="D507" s="2" t="s">
        <v>1803</v>
      </c>
      <c r="E507" s="2" t="s">
        <v>18</v>
      </c>
      <c r="F507" s="2" t="s">
        <v>6</v>
      </c>
      <c r="G507" s="2" t="s">
        <v>1947</v>
      </c>
      <c r="H507" s="81" t="s">
        <v>2881</v>
      </c>
      <c r="I507">
        <v>9.67</v>
      </c>
      <c r="J507">
        <v>7.74</v>
      </c>
      <c r="K507">
        <v>0.36799999999999999</v>
      </c>
      <c r="L507">
        <v>28.799999999999997</v>
      </c>
    </row>
    <row r="508" spans="1:12" ht="13.75" customHeight="1" x14ac:dyDescent="0.35">
      <c r="A508" s="2">
        <v>9201</v>
      </c>
      <c r="B508" s="2" t="s">
        <v>6</v>
      </c>
      <c r="C508" s="3">
        <v>9901</v>
      </c>
      <c r="D508" s="2" t="s">
        <v>1803</v>
      </c>
      <c r="E508" s="2" t="s">
        <v>18</v>
      </c>
      <c r="F508" s="2" t="s">
        <v>6</v>
      </c>
      <c r="G508" s="2" t="s">
        <v>1516</v>
      </c>
      <c r="H508" s="81" t="s">
        <v>2882</v>
      </c>
      <c r="I508">
        <v>9.67</v>
      </c>
      <c r="J508">
        <v>7.74</v>
      </c>
      <c r="K508">
        <v>0.36799999999999999</v>
      </c>
      <c r="L508">
        <v>28.799999999999997</v>
      </c>
    </row>
    <row r="509" spans="1:12" ht="13.75" customHeight="1" x14ac:dyDescent="0.35">
      <c r="A509" s="2">
        <v>9210</v>
      </c>
      <c r="B509" s="2" t="s">
        <v>6</v>
      </c>
      <c r="C509" s="3">
        <v>9901</v>
      </c>
      <c r="D509" s="2" t="s">
        <v>1803</v>
      </c>
      <c r="E509" s="2" t="s">
        <v>18</v>
      </c>
      <c r="F509" s="2" t="s">
        <v>6</v>
      </c>
      <c r="G509" s="2" t="s">
        <v>1514</v>
      </c>
      <c r="H509" s="81" t="s">
        <v>2883</v>
      </c>
      <c r="I509">
        <v>9.67</v>
      </c>
      <c r="J509">
        <v>7.74</v>
      </c>
      <c r="K509">
        <v>0.36799999999999999</v>
      </c>
      <c r="L509">
        <v>28.799999999999997</v>
      </c>
    </row>
    <row r="510" spans="1:12" ht="13.75" customHeight="1" x14ac:dyDescent="0.35">
      <c r="A510" s="2">
        <v>9212</v>
      </c>
      <c r="B510" s="2" t="s">
        <v>6</v>
      </c>
      <c r="C510" s="3">
        <v>9901</v>
      </c>
      <c r="D510" s="2" t="s">
        <v>1803</v>
      </c>
      <c r="E510" s="2" t="s">
        <v>18</v>
      </c>
      <c r="F510" s="2" t="s">
        <v>6</v>
      </c>
      <c r="G510" s="2" t="s">
        <v>1946</v>
      </c>
      <c r="H510" s="81" t="s">
        <v>2884</v>
      </c>
      <c r="I510">
        <v>9.67</v>
      </c>
      <c r="J510">
        <v>7.74</v>
      </c>
      <c r="K510">
        <v>0.36799999999999999</v>
      </c>
      <c r="L510">
        <v>28.799999999999997</v>
      </c>
    </row>
    <row r="511" spans="1:12" ht="13.75" customHeight="1" x14ac:dyDescent="0.35">
      <c r="A511" s="2">
        <v>9220</v>
      </c>
      <c r="B511" s="2" t="s">
        <v>6</v>
      </c>
      <c r="C511" s="3">
        <v>9901</v>
      </c>
      <c r="D511" s="2" t="s">
        <v>1803</v>
      </c>
      <c r="E511" s="2" t="s">
        <v>18</v>
      </c>
      <c r="F511" s="2" t="s">
        <v>6</v>
      </c>
      <c r="G511" s="2" t="s">
        <v>1945</v>
      </c>
      <c r="H511" s="81" t="s">
        <v>2885</v>
      </c>
      <c r="I511">
        <v>9.67</v>
      </c>
      <c r="J511">
        <v>7.74</v>
      </c>
      <c r="K511">
        <v>0.36799999999999999</v>
      </c>
      <c r="L511">
        <v>28.799999999999997</v>
      </c>
    </row>
    <row r="512" spans="1:12" ht="13.75" customHeight="1" x14ac:dyDescent="0.35">
      <c r="A512" s="2">
        <v>9231</v>
      </c>
      <c r="B512" s="2" t="s">
        <v>6</v>
      </c>
      <c r="C512" s="3">
        <v>9901</v>
      </c>
      <c r="D512" s="2" t="s">
        <v>1803</v>
      </c>
      <c r="E512" s="2" t="s">
        <v>18</v>
      </c>
      <c r="F512" s="2" t="s">
        <v>6</v>
      </c>
      <c r="G512" s="2" t="s">
        <v>1944</v>
      </c>
      <c r="H512" s="81" t="s">
        <v>2886</v>
      </c>
      <c r="I512">
        <v>9.67</v>
      </c>
      <c r="J512">
        <v>7.74</v>
      </c>
      <c r="K512">
        <v>0.36799999999999999</v>
      </c>
      <c r="L512">
        <v>28.799999999999997</v>
      </c>
    </row>
    <row r="513" spans="1:12" ht="13.75" customHeight="1" x14ac:dyDescent="0.35">
      <c r="A513" s="2">
        <v>9232</v>
      </c>
      <c r="B513" s="2" t="s">
        <v>6</v>
      </c>
      <c r="C513" s="3">
        <v>9901</v>
      </c>
      <c r="D513" s="2" t="s">
        <v>1803</v>
      </c>
      <c r="E513" s="2" t="s">
        <v>18</v>
      </c>
      <c r="F513" s="2" t="s">
        <v>6</v>
      </c>
      <c r="G513" s="2" t="s">
        <v>1943</v>
      </c>
      <c r="H513" s="81" t="s">
        <v>2887</v>
      </c>
      <c r="I513">
        <v>9.67</v>
      </c>
      <c r="J513">
        <v>7.74</v>
      </c>
      <c r="K513">
        <v>0.36799999999999999</v>
      </c>
      <c r="L513">
        <v>28.799999999999997</v>
      </c>
    </row>
    <row r="514" spans="1:12" ht="13.75" customHeight="1" x14ac:dyDescent="0.35">
      <c r="A514" s="2">
        <v>9241</v>
      </c>
      <c r="B514" s="2" t="s">
        <v>6</v>
      </c>
      <c r="C514" s="3">
        <v>9901</v>
      </c>
      <c r="D514" s="2" t="s">
        <v>1803</v>
      </c>
      <c r="E514" s="2" t="s">
        <v>18</v>
      </c>
      <c r="F514" s="2" t="s">
        <v>6</v>
      </c>
      <c r="G514" s="2" t="s">
        <v>1942</v>
      </c>
      <c r="H514" s="81" t="s">
        <v>2888</v>
      </c>
      <c r="I514">
        <v>9.67</v>
      </c>
      <c r="J514">
        <v>7.74</v>
      </c>
      <c r="K514">
        <v>0.36799999999999999</v>
      </c>
      <c r="L514">
        <v>28.799999999999997</v>
      </c>
    </row>
    <row r="515" spans="1:12" ht="13.75" customHeight="1" x14ac:dyDescent="0.35">
      <c r="A515" s="2">
        <v>9300</v>
      </c>
      <c r="B515" s="2" t="s">
        <v>6</v>
      </c>
      <c r="C515" s="3">
        <v>9901</v>
      </c>
      <c r="D515" s="2" t="s">
        <v>1803</v>
      </c>
      <c r="E515" s="2" t="s">
        <v>18</v>
      </c>
      <c r="F515" s="2" t="s">
        <v>6</v>
      </c>
      <c r="G515" s="2" t="s">
        <v>1941</v>
      </c>
      <c r="H515" s="81" t="s">
        <v>2889</v>
      </c>
      <c r="I515">
        <v>9.67</v>
      </c>
      <c r="J515">
        <v>7.74</v>
      </c>
      <c r="K515">
        <v>0.36799999999999999</v>
      </c>
      <c r="L515">
        <v>28.799999999999997</v>
      </c>
    </row>
    <row r="516" spans="1:12" ht="13.75" customHeight="1" x14ac:dyDescent="0.35">
      <c r="A516" s="2">
        <v>9311</v>
      </c>
      <c r="B516" s="2" t="s">
        <v>6</v>
      </c>
      <c r="C516" s="3">
        <v>9901</v>
      </c>
      <c r="D516" s="2" t="s">
        <v>1803</v>
      </c>
      <c r="E516" s="2" t="s">
        <v>18</v>
      </c>
      <c r="F516" s="2" t="s">
        <v>6</v>
      </c>
      <c r="G516" s="2" t="s">
        <v>1940</v>
      </c>
      <c r="H516" s="81" t="s">
        <v>2890</v>
      </c>
      <c r="I516">
        <v>9.67</v>
      </c>
      <c r="J516">
        <v>7.74</v>
      </c>
      <c r="K516">
        <v>0.36799999999999999</v>
      </c>
      <c r="L516">
        <v>28.799999999999997</v>
      </c>
    </row>
    <row r="517" spans="1:12" ht="13.75" customHeight="1" x14ac:dyDescent="0.35">
      <c r="A517" s="2">
        <v>9312</v>
      </c>
      <c r="B517" s="2" t="s">
        <v>6</v>
      </c>
      <c r="C517" s="3">
        <v>9901</v>
      </c>
      <c r="D517" s="2" t="s">
        <v>1803</v>
      </c>
      <c r="E517" s="2" t="s">
        <v>18</v>
      </c>
      <c r="F517" s="2" t="s">
        <v>6</v>
      </c>
      <c r="G517" s="2" t="s">
        <v>1939</v>
      </c>
      <c r="H517" s="81" t="s">
        <v>2891</v>
      </c>
      <c r="I517">
        <v>9.67</v>
      </c>
      <c r="J517">
        <v>7.74</v>
      </c>
      <c r="K517">
        <v>0.36799999999999999</v>
      </c>
      <c r="L517">
        <v>28.799999999999997</v>
      </c>
    </row>
    <row r="518" spans="1:12" ht="13.75" customHeight="1" x14ac:dyDescent="0.35">
      <c r="A518" s="2">
        <v>9313</v>
      </c>
      <c r="B518" s="2" t="s">
        <v>6</v>
      </c>
      <c r="C518" s="3">
        <v>9901</v>
      </c>
      <c r="D518" s="2" t="s">
        <v>1803</v>
      </c>
      <c r="E518" s="2" t="s">
        <v>18</v>
      </c>
      <c r="F518" s="2" t="s">
        <v>6</v>
      </c>
      <c r="G518" s="2" t="s">
        <v>1938</v>
      </c>
      <c r="H518" s="81" t="s">
        <v>2892</v>
      </c>
      <c r="I518">
        <v>9.67</v>
      </c>
      <c r="J518">
        <v>7.74</v>
      </c>
      <c r="K518">
        <v>0.36799999999999999</v>
      </c>
      <c r="L518">
        <v>28.799999999999997</v>
      </c>
    </row>
    <row r="519" spans="1:12" ht="13.75" customHeight="1" x14ac:dyDescent="0.35">
      <c r="A519" s="2">
        <v>9314</v>
      </c>
      <c r="B519" s="2" t="s">
        <v>6</v>
      </c>
      <c r="C519" s="3">
        <v>9901</v>
      </c>
      <c r="D519" s="2" t="s">
        <v>1803</v>
      </c>
      <c r="E519" s="2" t="s">
        <v>18</v>
      </c>
      <c r="F519" s="2" t="s">
        <v>6</v>
      </c>
      <c r="G519" s="2" t="s">
        <v>1937</v>
      </c>
      <c r="H519" s="81" t="s">
        <v>2893</v>
      </c>
      <c r="I519">
        <v>9.67</v>
      </c>
      <c r="J519">
        <v>7.74</v>
      </c>
      <c r="K519">
        <v>0.36799999999999999</v>
      </c>
      <c r="L519">
        <v>28.799999999999997</v>
      </c>
    </row>
    <row r="520" spans="1:12" ht="13.75" customHeight="1" x14ac:dyDescent="0.35">
      <c r="A520" s="2">
        <v>9321</v>
      </c>
      <c r="B520" s="2" t="s">
        <v>6</v>
      </c>
      <c r="C520" s="3">
        <v>9901</v>
      </c>
      <c r="D520" s="2" t="s">
        <v>1803</v>
      </c>
      <c r="E520" s="2" t="s">
        <v>18</v>
      </c>
      <c r="F520" s="2" t="s">
        <v>6</v>
      </c>
      <c r="G520" s="2" t="s">
        <v>1936</v>
      </c>
      <c r="H520" s="81" t="s">
        <v>2894</v>
      </c>
      <c r="I520">
        <v>9.67</v>
      </c>
      <c r="J520">
        <v>7.74</v>
      </c>
      <c r="K520">
        <v>0.36799999999999999</v>
      </c>
      <c r="L520">
        <v>28.799999999999997</v>
      </c>
    </row>
    <row r="521" spans="1:12" ht="13.75" customHeight="1" x14ac:dyDescent="0.35">
      <c r="A521" s="2">
        <v>9322</v>
      </c>
      <c r="B521" s="2" t="s">
        <v>6</v>
      </c>
      <c r="C521" s="3">
        <v>9901</v>
      </c>
      <c r="D521" s="2" t="s">
        <v>1803</v>
      </c>
      <c r="E521" s="2" t="s">
        <v>18</v>
      </c>
      <c r="F521" s="2" t="s">
        <v>6</v>
      </c>
      <c r="G521" s="2" t="s">
        <v>1935</v>
      </c>
      <c r="H521" s="81" t="s">
        <v>2895</v>
      </c>
      <c r="I521">
        <v>9.67</v>
      </c>
      <c r="J521">
        <v>7.74</v>
      </c>
      <c r="K521">
        <v>0.36799999999999999</v>
      </c>
      <c r="L521">
        <v>28.799999999999997</v>
      </c>
    </row>
    <row r="522" spans="1:12" ht="13.75" customHeight="1" x14ac:dyDescent="0.35">
      <c r="A522" s="2">
        <v>9323</v>
      </c>
      <c r="B522" s="2" t="s">
        <v>6</v>
      </c>
      <c r="C522" s="3">
        <v>9901</v>
      </c>
      <c r="D522" s="2" t="s">
        <v>1803</v>
      </c>
      <c r="E522" s="2" t="s">
        <v>18</v>
      </c>
      <c r="F522" s="2" t="s">
        <v>7</v>
      </c>
      <c r="G522" s="2" t="s">
        <v>46</v>
      </c>
      <c r="H522" s="81" t="s">
        <v>2896</v>
      </c>
      <c r="I522">
        <v>9.67</v>
      </c>
      <c r="J522">
        <v>7.74</v>
      </c>
      <c r="K522">
        <v>0.36799999999999999</v>
      </c>
      <c r="L522">
        <v>28.799999999999997</v>
      </c>
    </row>
    <row r="523" spans="1:12" ht="13.75" customHeight="1" x14ac:dyDescent="0.35">
      <c r="A523" s="2">
        <v>9330</v>
      </c>
      <c r="B523" s="2" t="s">
        <v>6</v>
      </c>
      <c r="C523" s="3">
        <v>9901</v>
      </c>
      <c r="D523" s="2" t="s">
        <v>1803</v>
      </c>
      <c r="E523" s="2" t="s">
        <v>18</v>
      </c>
      <c r="F523" s="2" t="s">
        <v>6</v>
      </c>
      <c r="G523" s="2" t="s">
        <v>1934</v>
      </c>
      <c r="H523" s="81" t="s">
        <v>2897</v>
      </c>
      <c r="I523">
        <v>9.67</v>
      </c>
      <c r="J523">
        <v>7.74</v>
      </c>
      <c r="K523">
        <v>0.36799999999999999</v>
      </c>
      <c r="L523">
        <v>28.799999999999997</v>
      </c>
    </row>
    <row r="524" spans="1:12" ht="13.75" customHeight="1" x14ac:dyDescent="0.35">
      <c r="A524" s="2">
        <v>9334</v>
      </c>
      <c r="B524" s="2" t="s">
        <v>6</v>
      </c>
      <c r="C524" s="3">
        <v>9901</v>
      </c>
      <c r="D524" s="2" t="s">
        <v>1803</v>
      </c>
      <c r="E524" s="2" t="s">
        <v>18</v>
      </c>
      <c r="F524" s="2" t="s">
        <v>6</v>
      </c>
      <c r="G524" s="2" t="s">
        <v>1933</v>
      </c>
      <c r="H524" s="81" t="s">
        <v>2898</v>
      </c>
      <c r="I524">
        <v>9.67</v>
      </c>
      <c r="J524">
        <v>7.74</v>
      </c>
      <c r="K524">
        <v>0.36799999999999999</v>
      </c>
      <c r="L524">
        <v>28.799999999999997</v>
      </c>
    </row>
    <row r="525" spans="1:12" ht="13.75" customHeight="1" x14ac:dyDescent="0.35">
      <c r="A525" s="2">
        <v>9335</v>
      </c>
      <c r="B525" s="2" t="s">
        <v>6</v>
      </c>
      <c r="C525" s="3">
        <v>9901</v>
      </c>
      <c r="D525" s="2" t="s">
        <v>1803</v>
      </c>
      <c r="E525" s="2" t="s">
        <v>18</v>
      </c>
      <c r="F525" s="2" t="s">
        <v>6</v>
      </c>
      <c r="G525" s="2" t="s">
        <v>1932</v>
      </c>
      <c r="H525" s="81" t="s">
        <v>2899</v>
      </c>
      <c r="I525">
        <v>9.67</v>
      </c>
      <c r="J525">
        <v>7.74</v>
      </c>
      <c r="K525">
        <v>0.36799999999999999</v>
      </c>
      <c r="L525">
        <v>28.799999999999997</v>
      </c>
    </row>
    <row r="526" spans="1:12" ht="13.75" customHeight="1" x14ac:dyDescent="0.35">
      <c r="A526" s="2">
        <v>9341</v>
      </c>
      <c r="B526" s="2" t="s">
        <v>6</v>
      </c>
      <c r="C526" s="3">
        <v>9901</v>
      </c>
      <c r="D526" s="2" t="s">
        <v>1803</v>
      </c>
      <c r="E526" s="2" t="s">
        <v>18</v>
      </c>
      <c r="F526" s="2" t="s">
        <v>6</v>
      </c>
      <c r="G526" s="2" t="s">
        <v>1931</v>
      </c>
      <c r="H526" s="81" t="s">
        <v>2900</v>
      </c>
      <c r="I526">
        <v>9.67</v>
      </c>
      <c r="J526">
        <v>7.74</v>
      </c>
      <c r="K526">
        <v>0.36799999999999999</v>
      </c>
      <c r="L526">
        <v>28.799999999999997</v>
      </c>
    </row>
    <row r="527" spans="1:12" ht="13.75" customHeight="1" x14ac:dyDescent="0.35">
      <c r="A527" s="2">
        <v>9342</v>
      </c>
      <c r="B527" s="2" t="s">
        <v>6</v>
      </c>
      <c r="C527" s="3">
        <v>9901</v>
      </c>
      <c r="D527" s="2" t="s">
        <v>1803</v>
      </c>
      <c r="E527" s="2" t="s">
        <v>18</v>
      </c>
      <c r="F527" s="2" t="s">
        <v>6</v>
      </c>
      <c r="G527" s="2" t="s">
        <v>1930</v>
      </c>
      <c r="H527" s="81" t="s">
        <v>2901</v>
      </c>
      <c r="I527">
        <v>9.67</v>
      </c>
      <c r="J527">
        <v>7.74</v>
      </c>
      <c r="K527">
        <v>0.36799999999999999</v>
      </c>
      <c r="L527">
        <v>28.799999999999997</v>
      </c>
    </row>
    <row r="528" spans="1:12" ht="13.75" customHeight="1" x14ac:dyDescent="0.35">
      <c r="A528" s="2">
        <v>9343</v>
      </c>
      <c r="B528" s="2" t="s">
        <v>6</v>
      </c>
      <c r="C528" s="3">
        <v>9901</v>
      </c>
      <c r="D528" s="2" t="s">
        <v>1803</v>
      </c>
      <c r="E528" s="2" t="s">
        <v>18</v>
      </c>
      <c r="F528" s="2" t="s">
        <v>6</v>
      </c>
      <c r="G528" s="2" t="s">
        <v>1929</v>
      </c>
      <c r="H528" s="81" t="s">
        <v>2902</v>
      </c>
      <c r="I528">
        <v>9.67</v>
      </c>
      <c r="J528">
        <v>7.74</v>
      </c>
      <c r="K528">
        <v>0.36799999999999999</v>
      </c>
      <c r="L528">
        <v>28.799999999999997</v>
      </c>
    </row>
    <row r="529" spans="1:12" ht="13.75" customHeight="1" x14ac:dyDescent="0.35">
      <c r="A529" s="2">
        <v>9344</v>
      </c>
      <c r="B529" s="2" t="s">
        <v>6</v>
      </c>
      <c r="C529" s="3">
        <v>9901</v>
      </c>
      <c r="D529" s="2" t="s">
        <v>1803</v>
      </c>
      <c r="E529" s="2" t="s">
        <v>18</v>
      </c>
      <c r="F529" s="2" t="s">
        <v>6</v>
      </c>
      <c r="G529" s="2" t="s">
        <v>1928</v>
      </c>
      <c r="H529" s="81" t="s">
        <v>2903</v>
      </c>
      <c r="I529">
        <v>9.67</v>
      </c>
      <c r="J529">
        <v>7.74</v>
      </c>
      <c r="K529">
        <v>0.36799999999999999</v>
      </c>
      <c r="L529">
        <v>28.799999999999997</v>
      </c>
    </row>
    <row r="530" spans="1:12" ht="13.75" customHeight="1" x14ac:dyDescent="0.35">
      <c r="A530" s="2">
        <v>9345</v>
      </c>
      <c r="B530" s="2" t="s">
        <v>6</v>
      </c>
      <c r="C530" s="3">
        <v>9901</v>
      </c>
      <c r="D530" s="2" t="s">
        <v>1803</v>
      </c>
      <c r="E530" s="2" t="s">
        <v>18</v>
      </c>
      <c r="F530" s="2" t="s">
        <v>6</v>
      </c>
      <c r="G530" s="2" t="s">
        <v>1927</v>
      </c>
      <c r="H530" s="81" t="s">
        <v>2904</v>
      </c>
      <c r="I530">
        <v>9.67</v>
      </c>
      <c r="J530">
        <v>7.74</v>
      </c>
      <c r="K530">
        <v>0.36799999999999999</v>
      </c>
      <c r="L530">
        <v>28.799999999999997</v>
      </c>
    </row>
    <row r="531" spans="1:12" ht="13.75" customHeight="1" x14ac:dyDescent="0.35">
      <c r="A531" s="2">
        <v>9346</v>
      </c>
      <c r="B531" s="2" t="s">
        <v>6</v>
      </c>
      <c r="C531" s="3">
        <v>9901</v>
      </c>
      <c r="D531" s="2" t="s">
        <v>1803</v>
      </c>
      <c r="E531" s="2" t="s">
        <v>18</v>
      </c>
      <c r="F531" s="2" t="s">
        <v>6</v>
      </c>
      <c r="G531" s="2" t="s">
        <v>1926</v>
      </c>
      <c r="H531" s="81" t="s">
        <v>2905</v>
      </c>
      <c r="I531">
        <v>9.67</v>
      </c>
      <c r="J531">
        <v>7.74</v>
      </c>
      <c r="K531">
        <v>0.36799999999999999</v>
      </c>
      <c r="L531">
        <v>28.799999999999997</v>
      </c>
    </row>
    <row r="532" spans="1:12" ht="13.75" customHeight="1" x14ac:dyDescent="0.35">
      <c r="A532" s="2">
        <v>9360</v>
      </c>
      <c r="B532" s="2" t="s">
        <v>6</v>
      </c>
      <c r="C532" s="3">
        <v>9901</v>
      </c>
      <c r="D532" s="2" t="s">
        <v>1803</v>
      </c>
      <c r="E532" s="2" t="s">
        <v>18</v>
      </c>
      <c r="F532" s="2" t="s">
        <v>6</v>
      </c>
      <c r="G532" s="2" t="s">
        <v>1925</v>
      </c>
      <c r="H532" s="81" t="s">
        <v>2906</v>
      </c>
      <c r="I532">
        <v>9.67</v>
      </c>
      <c r="J532">
        <v>7.74</v>
      </c>
      <c r="K532">
        <v>0.36799999999999999</v>
      </c>
      <c r="L532">
        <v>28.799999999999997</v>
      </c>
    </row>
    <row r="533" spans="1:12" ht="13.75" customHeight="1" x14ac:dyDescent="0.35">
      <c r="A533" s="2">
        <v>9361</v>
      </c>
      <c r="B533" s="2" t="s">
        <v>6</v>
      </c>
      <c r="C533" s="3">
        <v>9901</v>
      </c>
      <c r="D533" s="2" t="s">
        <v>1803</v>
      </c>
      <c r="E533" s="2" t="s">
        <v>18</v>
      </c>
      <c r="F533" s="2" t="s">
        <v>6</v>
      </c>
      <c r="G533" s="2" t="s">
        <v>1924</v>
      </c>
      <c r="H533" s="81" t="s">
        <v>2907</v>
      </c>
      <c r="I533">
        <v>9.67</v>
      </c>
      <c r="J533">
        <v>7.74</v>
      </c>
      <c r="K533">
        <v>0.36799999999999999</v>
      </c>
      <c r="L533">
        <v>28.799999999999997</v>
      </c>
    </row>
    <row r="534" spans="1:12" ht="13.75" customHeight="1" x14ac:dyDescent="0.35">
      <c r="A534" s="2">
        <v>9362</v>
      </c>
      <c r="B534" s="2" t="s">
        <v>6</v>
      </c>
      <c r="C534" s="3">
        <v>9901</v>
      </c>
      <c r="D534" s="2" t="s">
        <v>1803</v>
      </c>
      <c r="E534" s="2" t="s">
        <v>18</v>
      </c>
      <c r="F534" s="2" t="s">
        <v>6</v>
      </c>
      <c r="G534" s="2" t="s">
        <v>1923</v>
      </c>
      <c r="H534" s="81" t="s">
        <v>2908</v>
      </c>
      <c r="I534">
        <v>9.67</v>
      </c>
      <c r="J534">
        <v>7.74</v>
      </c>
      <c r="K534">
        <v>0.36799999999999999</v>
      </c>
      <c r="L534">
        <v>28.799999999999997</v>
      </c>
    </row>
    <row r="535" spans="1:12" ht="13.75" customHeight="1" x14ac:dyDescent="0.35">
      <c r="A535" s="2">
        <v>9363</v>
      </c>
      <c r="B535" s="2" t="s">
        <v>6</v>
      </c>
      <c r="C535" s="3">
        <v>9901</v>
      </c>
      <c r="D535" s="2" t="s">
        <v>1803</v>
      </c>
      <c r="E535" s="2" t="s">
        <v>18</v>
      </c>
      <c r="F535" s="2" t="s">
        <v>6</v>
      </c>
      <c r="G535" s="2" t="s">
        <v>1922</v>
      </c>
      <c r="H535" s="81" t="s">
        <v>2909</v>
      </c>
      <c r="I535">
        <v>9.67</v>
      </c>
      <c r="J535">
        <v>7.74</v>
      </c>
      <c r="K535">
        <v>0.36799999999999999</v>
      </c>
      <c r="L535">
        <v>28.799999999999997</v>
      </c>
    </row>
    <row r="536" spans="1:12" ht="13.75" customHeight="1" x14ac:dyDescent="0.35">
      <c r="A536" s="2">
        <v>9371</v>
      </c>
      <c r="B536" s="2" t="s">
        <v>6</v>
      </c>
      <c r="C536" s="3">
        <v>9901</v>
      </c>
      <c r="D536" s="2" t="s">
        <v>1803</v>
      </c>
      <c r="E536" s="2" t="s">
        <v>18</v>
      </c>
      <c r="F536" s="2" t="s">
        <v>6</v>
      </c>
      <c r="G536" s="2" t="s">
        <v>1921</v>
      </c>
      <c r="H536" s="81" t="s">
        <v>2910</v>
      </c>
      <c r="I536">
        <v>9.67</v>
      </c>
      <c r="J536">
        <v>7.74</v>
      </c>
      <c r="K536">
        <v>0.36799999999999999</v>
      </c>
      <c r="L536">
        <v>28.799999999999997</v>
      </c>
    </row>
    <row r="537" spans="1:12" ht="13.75" customHeight="1" x14ac:dyDescent="0.35">
      <c r="A537" s="2">
        <v>9372</v>
      </c>
      <c r="B537" s="2" t="s">
        <v>6</v>
      </c>
      <c r="C537" s="3">
        <v>9901</v>
      </c>
      <c r="D537" s="2" t="s">
        <v>1803</v>
      </c>
      <c r="E537" s="2" t="s">
        <v>18</v>
      </c>
      <c r="F537" s="2" t="s">
        <v>6</v>
      </c>
      <c r="G537" s="2" t="s">
        <v>1920</v>
      </c>
      <c r="H537" s="81" t="s">
        <v>2911</v>
      </c>
      <c r="I537">
        <v>9.67</v>
      </c>
      <c r="J537">
        <v>7.74</v>
      </c>
      <c r="K537">
        <v>0.36799999999999999</v>
      </c>
      <c r="L537">
        <v>28.799999999999997</v>
      </c>
    </row>
    <row r="538" spans="1:12" ht="13.75" customHeight="1" x14ac:dyDescent="0.35">
      <c r="A538" s="2">
        <v>9373</v>
      </c>
      <c r="B538" s="2" t="s">
        <v>6</v>
      </c>
      <c r="C538" s="3">
        <v>9901</v>
      </c>
      <c r="D538" s="2" t="s">
        <v>1803</v>
      </c>
      <c r="E538" s="2" t="s">
        <v>18</v>
      </c>
      <c r="F538" s="2" t="s">
        <v>6</v>
      </c>
      <c r="G538" s="2" t="s">
        <v>1919</v>
      </c>
      <c r="H538" s="81" t="s">
        <v>2912</v>
      </c>
      <c r="I538">
        <v>9.67</v>
      </c>
      <c r="J538">
        <v>7.74</v>
      </c>
      <c r="K538">
        <v>0.36799999999999999</v>
      </c>
      <c r="L538">
        <v>28.799999999999997</v>
      </c>
    </row>
    <row r="539" spans="1:12" ht="13.75" customHeight="1" x14ac:dyDescent="0.35">
      <c r="A539" s="2">
        <v>9374</v>
      </c>
      <c r="B539" s="2" t="s">
        <v>6</v>
      </c>
      <c r="C539" s="3">
        <v>9901</v>
      </c>
      <c r="D539" s="2" t="s">
        <v>1803</v>
      </c>
      <c r="E539" s="2" t="s">
        <v>18</v>
      </c>
      <c r="F539" s="2" t="s">
        <v>6</v>
      </c>
      <c r="G539" s="2" t="s">
        <v>1918</v>
      </c>
      <c r="H539" s="81" t="s">
        <v>2913</v>
      </c>
      <c r="I539">
        <v>9.67</v>
      </c>
      <c r="J539">
        <v>7.74</v>
      </c>
      <c r="K539">
        <v>0.36799999999999999</v>
      </c>
      <c r="L539">
        <v>28.799999999999997</v>
      </c>
    </row>
    <row r="540" spans="1:12" ht="13.75" customHeight="1" x14ac:dyDescent="0.35">
      <c r="A540" s="2">
        <v>9375</v>
      </c>
      <c r="B540" s="2" t="s">
        <v>6</v>
      </c>
      <c r="C540" s="3">
        <v>9901</v>
      </c>
      <c r="D540" s="2" t="s">
        <v>1803</v>
      </c>
      <c r="E540" s="2" t="s">
        <v>18</v>
      </c>
      <c r="F540" s="2" t="s">
        <v>6</v>
      </c>
      <c r="G540" s="2" t="s">
        <v>1917</v>
      </c>
      <c r="H540" s="81" t="s">
        <v>2914</v>
      </c>
      <c r="I540">
        <v>9.67</v>
      </c>
      <c r="J540">
        <v>7.74</v>
      </c>
      <c r="K540">
        <v>0.36799999999999999</v>
      </c>
      <c r="L540">
        <v>28.799999999999997</v>
      </c>
    </row>
    <row r="541" spans="1:12" ht="13.75" customHeight="1" x14ac:dyDescent="0.35">
      <c r="A541" s="2">
        <v>9376</v>
      </c>
      <c r="B541" s="2" t="s">
        <v>6</v>
      </c>
      <c r="C541" s="3">
        <v>9901</v>
      </c>
      <c r="D541" s="2" t="s">
        <v>1803</v>
      </c>
      <c r="E541" s="2" t="s">
        <v>18</v>
      </c>
      <c r="F541" s="2" t="s">
        <v>6</v>
      </c>
      <c r="G541" s="2" t="s">
        <v>1916</v>
      </c>
      <c r="H541" s="81" t="s">
        <v>2915</v>
      </c>
      <c r="I541">
        <v>9.67</v>
      </c>
      <c r="J541">
        <v>7.74</v>
      </c>
      <c r="K541">
        <v>0.36799999999999999</v>
      </c>
      <c r="L541">
        <v>28.799999999999997</v>
      </c>
    </row>
    <row r="542" spans="1:12" ht="13.75" customHeight="1" x14ac:dyDescent="0.35">
      <c r="A542" s="2">
        <v>9400</v>
      </c>
      <c r="B542" s="2" t="s">
        <v>6</v>
      </c>
      <c r="C542" s="3">
        <v>9901</v>
      </c>
      <c r="D542" s="2" t="s">
        <v>1803</v>
      </c>
      <c r="E542" s="2" t="s">
        <v>18</v>
      </c>
      <c r="F542" s="2" t="s">
        <v>6</v>
      </c>
      <c r="G542" s="2" t="s">
        <v>1915</v>
      </c>
      <c r="H542" s="81" t="s">
        <v>2916</v>
      </c>
      <c r="I542">
        <v>9.67</v>
      </c>
      <c r="J542">
        <v>7.74</v>
      </c>
      <c r="K542">
        <v>0.36799999999999999</v>
      </c>
      <c r="L542">
        <v>28.799999999999997</v>
      </c>
    </row>
    <row r="543" spans="1:12" ht="13.75" customHeight="1" x14ac:dyDescent="0.35">
      <c r="A543" s="2">
        <v>9411</v>
      </c>
      <c r="B543" s="2" t="s">
        <v>6</v>
      </c>
      <c r="C543" s="3">
        <v>9901</v>
      </c>
      <c r="D543" s="2" t="s">
        <v>1803</v>
      </c>
      <c r="E543" s="2" t="s">
        <v>18</v>
      </c>
      <c r="F543" s="2" t="s">
        <v>6</v>
      </c>
      <c r="G543" s="2" t="s">
        <v>1914</v>
      </c>
      <c r="H543" s="81" t="s">
        <v>2917</v>
      </c>
      <c r="I543">
        <v>9.67</v>
      </c>
      <c r="J543">
        <v>7.74</v>
      </c>
      <c r="K543">
        <v>0.36799999999999999</v>
      </c>
      <c r="L543">
        <v>28.799999999999997</v>
      </c>
    </row>
    <row r="544" spans="1:12" ht="13.75" customHeight="1" x14ac:dyDescent="0.35">
      <c r="A544" s="2">
        <v>9412</v>
      </c>
      <c r="B544" s="2" t="s">
        <v>6</v>
      </c>
      <c r="C544" s="3">
        <v>9901</v>
      </c>
      <c r="D544" s="2" t="s">
        <v>1803</v>
      </c>
      <c r="E544" s="2" t="s">
        <v>18</v>
      </c>
      <c r="F544" s="2" t="s">
        <v>6</v>
      </c>
      <c r="G544" s="2" t="s">
        <v>1913</v>
      </c>
      <c r="H544" s="81" t="s">
        <v>2918</v>
      </c>
      <c r="I544">
        <v>9.67</v>
      </c>
      <c r="J544">
        <v>7.74</v>
      </c>
      <c r="K544">
        <v>0.36799999999999999</v>
      </c>
      <c r="L544">
        <v>28.799999999999997</v>
      </c>
    </row>
    <row r="545" spans="1:12" ht="13.75" customHeight="1" x14ac:dyDescent="0.35">
      <c r="A545" s="2">
        <v>9413</v>
      </c>
      <c r="B545" s="2" t="s">
        <v>6</v>
      </c>
      <c r="C545" s="3">
        <v>9901</v>
      </c>
      <c r="D545" s="2" t="s">
        <v>1803</v>
      </c>
      <c r="E545" s="2" t="s">
        <v>18</v>
      </c>
      <c r="F545" s="2" t="s">
        <v>6</v>
      </c>
      <c r="G545" s="2" t="s">
        <v>1912</v>
      </c>
      <c r="H545" s="81" t="s">
        <v>2919</v>
      </c>
      <c r="I545">
        <v>9.67</v>
      </c>
      <c r="J545">
        <v>7.74</v>
      </c>
      <c r="K545">
        <v>0.36799999999999999</v>
      </c>
      <c r="L545">
        <v>28.799999999999997</v>
      </c>
    </row>
    <row r="546" spans="1:12" ht="13.75" customHeight="1" x14ac:dyDescent="0.35">
      <c r="A546" s="2">
        <v>9421</v>
      </c>
      <c r="B546" s="2" t="s">
        <v>6</v>
      </c>
      <c r="C546" s="3">
        <v>9901</v>
      </c>
      <c r="D546" s="2" t="s">
        <v>1803</v>
      </c>
      <c r="E546" s="2" t="s">
        <v>18</v>
      </c>
      <c r="F546" s="2" t="s">
        <v>6</v>
      </c>
      <c r="G546" s="2" t="s">
        <v>1911</v>
      </c>
      <c r="H546" s="81" t="s">
        <v>2920</v>
      </c>
      <c r="I546">
        <v>9.67</v>
      </c>
      <c r="J546">
        <v>7.74</v>
      </c>
      <c r="K546">
        <v>0.36799999999999999</v>
      </c>
      <c r="L546">
        <v>28.799999999999997</v>
      </c>
    </row>
    <row r="547" spans="1:12" ht="13.75" customHeight="1" x14ac:dyDescent="0.35">
      <c r="A547" s="2">
        <v>9422</v>
      </c>
      <c r="B547" s="2" t="s">
        <v>6</v>
      </c>
      <c r="C547" s="3">
        <v>9901</v>
      </c>
      <c r="D547" s="2" t="s">
        <v>1803</v>
      </c>
      <c r="E547" s="2" t="s">
        <v>18</v>
      </c>
      <c r="F547" s="2" t="s">
        <v>6</v>
      </c>
      <c r="G547" s="2" t="s">
        <v>1910</v>
      </c>
      <c r="H547" s="81" t="s">
        <v>2921</v>
      </c>
      <c r="I547">
        <v>9.67</v>
      </c>
      <c r="J547">
        <v>7.74</v>
      </c>
      <c r="K547">
        <v>0.36799999999999999</v>
      </c>
      <c r="L547">
        <v>28.799999999999997</v>
      </c>
    </row>
    <row r="548" spans="1:12" ht="13.75" customHeight="1" x14ac:dyDescent="0.35">
      <c r="A548" s="2">
        <v>9423</v>
      </c>
      <c r="B548" s="2" t="s">
        <v>6</v>
      </c>
      <c r="C548" s="3">
        <v>9901</v>
      </c>
      <c r="D548" s="2" t="s">
        <v>1803</v>
      </c>
      <c r="E548" s="2" t="s">
        <v>18</v>
      </c>
      <c r="F548" s="2" t="s">
        <v>6</v>
      </c>
      <c r="G548" s="2" t="s">
        <v>1909</v>
      </c>
      <c r="H548" s="81" t="s">
        <v>2922</v>
      </c>
      <c r="I548">
        <v>9.67</v>
      </c>
      <c r="J548">
        <v>7.74</v>
      </c>
      <c r="K548">
        <v>0.36799999999999999</v>
      </c>
      <c r="L548">
        <v>28.799999999999997</v>
      </c>
    </row>
    <row r="549" spans="1:12" ht="13.75" customHeight="1" x14ac:dyDescent="0.35">
      <c r="A549" s="2">
        <v>9431</v>
      </c>
      <c r="B549" s="2" t="s">
        <v>6</v>
      </c>
      <c r="C549" s="3">
        <v>9901</v>
      </c>
      <c r="D549" s="2" t="s">
        <v>1803</v>
      </c>
      <c r="E549" s="2" t="s">
        <v>18</v>
      </c>
      <c r="F549" s="2" t="s">
        <v>6</v>
      </c>
      <c r="G549" s="2" t="s">
        <v>1908</v>
      </c>
      <c r="H549" s="81" t="s">
        <v>2923</v>
      </c>
      <c r="I549">
        <v>9.67</v>
      </c>
      <c r="J549">
        <v>7.74</v>
      </c>
      <c r="K549">
        <v>0.36799999999999999</v>
      </c>
      <c r="L549">
        <v>28.799999999999997</v>
      </c>
    </row>
    <row r="550" spans="1:12" ht="13.75" customHeight="1" x14ac:dyDescent="0.35">
      <c r="A550" s="2">
        <v>9433</v>
      </c>
      <c r="B550" s="2" t="s">
        <v>6</v>
      </c>
      <c r="C550" s="3">
        <v>9901</v>
      </c>
      <c r="D550" s="2" t="s">
        <v>1803</v>
      </c>
      <c r="E550" s="2" t="s">
        <v>18</v>
      </c>
      <c r="F550" s="2" t="s">
        <v>6</v>
      </c>
      <c r="G550" s="2" t="s">
        <v>1907</v>
      </c>
      <c r="H550" s="81" t="s">
        <v>2924</v>
      </c>
      <c r="I550">
        <v>9.67</v>
      </c>
      <c r="J550">
        <v>7.74</v>
      </c>
      <c r="K550">
        <v>0.36799999999999999</v>
      </c>
      <c r="L550">
        <v>28.799999999999997</v>
      </c>
    </row>
    <row r="551" spans="1:12" ht="13.75" customHeight="1" x14ac:dyDescent="0.35">
      <c r="A551" s="2">
        <v>9441</v>
      </c>
      <c r="B551" s="2" t="s">
        <v>6</v>
      </c>
      <c r="C551" s="3">
        <v>9901</v>
      </c>
      <c r="D551" s="2" t="s">
        <v>1803</v>
      </c>
      <c r="E551" s="2" t="s">
        <v>18</v>
      </c>
      <c r="F551" s="2" t="s">
        <v>6</v>
      </c>
      <c r="G551" s="2" t="s">
        <v>1906</v>
      </c>
      <c r="H551" s="81" t="s">
        <v>2925</v>
      </c>
      <c r="I551">
        <v>9.67</v>
      </c>
      <c r="J551">
        <v>7.74</v>
      </c>
      <c r="K551">
        <v>0.36799999999999999</v>
      </c>
      <c r="L551">
        <v>28.799999999999997</v>
      </c>
    </row>
    <row r="552" spans="1:12" ht="13.75" customHeight="1" x14ac:dyDescent="0.35">
      <c r="A552" s="2">
        <v>9451</v>
      </c>
      <c r="B552" s="2" t="s">
        <v>6</v>
      </c>
      <c r="C552" s="3">
        <v>9901</v>
      </c>
      <c r="D552" s="2" t="s">
        <v>1803</v>
      </c>
      <c r="E552" s="2" t="s">
        <v>18</v>
      </c>
      <c r="F552" s="2" t="s">
        <v>6</v>
      </c>
      <c r="G552" s="2" t="s">
        <v>93</v>
      </c>
      <c r="H552" s="81" t="s">
        <v>2926</v>
      </c>
      <c r="I552">
        <v>9.67</v>
      </c>
      <c r="J552">
        <v>7.74</v>
      </c>
      <c r="K552">
        <v>0.36799999999999999</v>
      </c>
      <c r="L552">
        <v>28.799999999999997</v>
      </c>
    </row>
    <row r="553" spans="1:12" ht="13.75" customHeight="1" x14ac:dyDescent="0.35">
      <c r="A553" s="2">
        <v>9461</v>
      </c>
      <c r="B553" s="2" t="s">
        <v>6</v>
      </c>
      <c r="C553" s="3">
        <v>9901</v>
      </c>
      <c r="D553" s="2" t="s">
        <v>1803</v>
      </c>
      <c r="E553" s="2" t="s">
        <v>18</v>
      </c>
      <c r="F553" s="2" t="s">
        <v>6</v>
      </c>
      <c r="G553" s="2" t="s">
        <v>1905</v>
      </c>
      <c r="H553" s="81" t="s">
        <v>2927</v>
      </c>
      <c r="I553">
        <v>9.67</v>
      </c>
      <c r="J553">
        <v>7.74</v>
      </c>
      <c r="K553">
        <v>0.36799999999999999</v>
      </c>
      <c r="L553">
        <v>28.799999999999997</v>
      </c>
    </row>
    <row r="554" spans="1:12" ht="13.75" customHeight="1" x14ac:dyDescent="0.35">
      <c r="A554" s="2">
        <v>9462</v>
      </c>
      <c r="B554" s="2" t="s">
        <v>6</v>
      </c>
      <c r="C554" s="3">
        <v>9901</v>
      </c>
      <c r="D554" s="2" t="s">
        <v>1803</v>
      </c>
      <c r="E554" s="2" t="s">
        <v>18</v>
      </c>
      <c r="F554" s="2" t="s">
        <v>6</v>
      </c>
      <c r="G554" s="2" t="s">
        <v>1904</v>
      </c>
      <c r="H554" s="81" t="s">
        <v>2928</v>
      </c>
      <c r="I554">
        <v>9.67</v>
      </c>
      <c r="J554">
        <v>7.74</v>
      </c>
      <c r="K554">
        <v>0.36799999999999999</v>
      </c>
      <c r="L554">
        <v>28.799999999999997</v>
      </c>
    </row>
    <row r="555" spans="1:12" ht="13.75" customHeight="1" x14ac:dyDescent="0.35">
      <c r="A555" s="2">
        <v>9463</v>
      </c>
      <c r="B555" s="2" t="s">
        <v>6</v>
      </c>
      <c r="C555" s="3">
        <v>9901</v>
      </c>
      <c r="D555" s="2" t="s">
        <v>1803</v>
      </c>
      <c r="E555" s="2" t="s">
        <v>18</v>
      </c>
      <c r="F555" s="2" t="s">
        <v>6</v>
      </c>
      <c r="G555" s="2" t="s">
        <v>91</v>
      </c>
      <c r="H555" s="81" t="s">
        <v>2929</v>
      </c>
      <c r="I555">
        <v>9.67</v>
      </c>
      <c r="J555">
        <v>7.74</v>
      </c>
      <c r="K555">
        <v>0.36799999999999999</v>
      </c>
      <c r="L555">
        <v>28.799999999999997</v>
      </c>
    </row>
    <row r="556" spans="1:12" ht="13.75" customHeight="1" x14ac:dyDescent="0.35">
      <c r="A556" s="2">
        <v>9470</v>
      </c>
      <c r="B556" s="2" t="s">
        <v>6</v>
      </c>
      <c r="C556" s="3">
        <v>9901</v>
      </c>
      <c r="D556" s="2" t="s">
        <v>1803</v>
      </c>
      <c r="E556" s="2" t="s">
        <v>18</v>
      </c>
      <c r="F556" s="2" t="s">
        <v>6</v>
      </c>
      <c r="G556" s="2" t="s">
        <v>1903</v>
      </c>
      <c r="H556" s="81" t="s">
        <v>2930</v>
      </c>
      <c r="I556">
        <v>9.67</v>
      </c>
      <c r="J556">
        <v>7.74</v>
      </c>
      <c r="K556">
        <v>0.36799999999999999</v>
      </c>
      <c r="L556">
        <v>28.799999999999997</v>
      </c>
    </row>
    <row r="557" spans="1:12" ht="13.75" customHeight="1" x14ac:dyDescent="0.35">
      <c r="A557" s="2">
        <v>9472</v>
      </c>
      <c r="B557" s="2" t="s">
        <v>6</v>
      </c>
      <c r="C557" s="3">
        <v>9901</v>
      </c>
      <c r="D557" s="2" t="s">
        <v>1803</v>
      </c>
      <c r="E557" s="2" t="s">
        <v>18</v>
      </c>
      <c r="F557" s="2" t="s">
        <v>6</v>
      </c>
      <c r="G557" s="2" t="s">
        <v>1902</v>
      </c>
      <c r="H557" s="81" t="s">
        <v>2931</v>
      </c>
      <c r="I557">
        <v>9.67</v>
      </c>
      <c r="J557">
        <v>7.74</v>
      </c>
      <c r="K557">
        <v>0.36799999999999999</v>
      </c>
      <c r="L557">
        <v>28.799999999999997</v>
      </c>
    </row>
    <row r="558" spans="1:12" ht="13.75" customHeight="1" x14ac:dyDescent="0.35">
      <c r="A558" s="2">
        <v>9473</v>
      </c>
      <c r="B558" s="2" t="s">
        <v>6</v>
      </c>
      <c r="C558" s="3">
        <v>9901</v>
      </c>
      <c r="D558" s="2" t="s">
        <v>1803</v>
      </c>
      <c r="E558" s="2" t="s">
        <v>18</v>
      </c>
      <c r="F558" s="2" t="s">
        <v>6</v>
      </c>
      <c r="G558" s="2" t="s">
        <v>1901</v>
      </c>
      <c r="H558" s="81" t="s">
        <v>2932</v>
      </c>
      <c r="I558">
        <v>9.67</v>
      </c>
      <c r="J558">
        <v>7.74</v>
      </c>
      <c r="K558">
        <v>0.36799999999999999</v>
      </c>
      <c r="L558">
        <v>28.799999999999997</v>
      </c>
    </row>
    <row r="559" spans="1:12" ht="13.75" customHeight="1" x14ac:dyDescent="0.35">
      <c r="A559" s="2">
        <v>9500</v>
      </c>
      <c r="B559" s="2" t="s">
        <v>6</v>
      </c>
      <c r="C559" s="3">
        <v>9901</v>
      </c>
      <c r="D559" s="2" t="s">
        <v>1803</v>
      </c>
      <c r="E559" s="2" t="s">
        <v>18</v>
      </c>
      <c r="F559" s="2" t="s">
        <v>6</v>
      </c>
      <c r="G559" s="2" t="s">
        <v>1900</v>
      </c>
      <c r="H559" s="81" t="s">
        <v>2933</v>
      </c>
      <c r="I559">
        <v>9.67</v>
      </c>
      <c r="J559">
        <v>7.74</v>
      </c>
      <c r="K559">
        <v>0.36799999999999999</v>
      </c>
      <c r="L559">
        <v>28.799999999999997</v>
      </c>
    </row>
    <row r="560" spans="1:12" ht="13.75" customHeight="1" x14ac:dyDescent="0.35">
      <c r="A560" s="2">
        <v>9504</v>
      </c>
      <c r="B560" s="2" t="s">
        <v>6</v>
      </c>
      <c r="C560" s="3">
        <v>9901</v>
      </c>
      <c r="D560" s="2" t="s">
        <v>1803</v>
      </c>
      <c r="E560" s="2" t="s">
        <v>18</v>
      </c>
      <c r="F560" s="2" t="s">
        <v>6</v>
      </c>
      <c r="G560" s="2" t="s">
        <v>1899</v>
      </c>
      <c r="H560" s="81" t="s">
        <v>2934</v>
      </c>
      <c r="I560">
        <v>9.67</v>
      </c>
      <c r="J560">
        <v>7.74</v>
      </c>
      <c r="K560">
        <v>0.36799999999999999</v>
      </c>
      <c r="L560">
        <v>28.799999999999997</v>
      </c>
    </row>
    <row r="561" spans="1:12" ht="13.75" customHeight="1" x14ac:dyDescent="0.35">
      <c r="A561" s="2">
        <v>9520</v>
      </c>
      <c r="B561" s="2" t="s">
        <v>6</v>
      </c>
      <c r="C561" s="3">
        <v>9901</v>
      </c>
      <c r="D561" s="2" t="s">
        <v>1803</v>
      </c>
      <c r="E561" s="2" t="s">
        <v>18</v>
      </c>
      <c r="F561" s="2" t="s">
        <v>6</v>
      </c>
      <c r="G561" s="2" t="s">
        <v>1898</v>
      </c>
      <c r="H561" s="81" t="s">
        <v>2935</v>
      </c>
      <c r="I561">
        <v>9.67</v>
      </c>
      <c r="J561">
        <v>7.74</v>
      </c>
      <c r="K561">
        <v>0.36799999999999999</v>
      </c>
      <c r="L561">
        <v>28.799999999999997</v>
      </c>
    </row>
    <row r="562" spans="1:12" ht="13.75" customHeight="1" x14ac:dyDescent="0.35">
      <c r="A562" s="2">
        <v>9521</v>
      </c>
      <c r="B562" s="2" t="s">
        <v>6</v>
      </c>
      <c r="C562" s="3">
        <v>9901</v>
      </c>
      <c r="D562" s="2" t="s">
        <v>1803</v>
      </c>
      <c r="E562" s="2" t="s">
        <v>18</v>
      </c>
      <c r="F562" s="2" t="s">
        <v>6</v>
      </c>
      <c r="G562" s="2" t="s">
        <v>1897</v>
      </c>
      <c r="H562" s="81" t="s">
        <v>2936</v>
      </c>
      <c r="I562">
        <v>9.67</v>
      </c>
      <c r="J562">
        <v>7.74</v>
      </c>
      <c r="K562">
        <v>0.36799999999999999</v>
      </c>
      <c r="L562">
        <v>28.799999999999997</v>
      </c>
    </row>
    <row r="563" spans="1:12" ht="13.75" customHeight="1" x14ac:dyDescent="0.35">
      <c r="A563" s="2">
        <v>9523</v>
      </c>
      <c r="B563" s="2" t="s">
        <v>6</v>
      </c>
      <c r="C563" s="3">
        <v>9901</v>
      </c>
      <c r="D563" s="2" t="s">
        <v>1803</v>
      </c>
      <c r="E563" s="2" t="s">
        <v>18</v>
      </c>
      <c r="F563" s="2" t="s">
        <v>6</v>
      </c>
      <c r="G563" s="2" t="s">
        <v>1896</v>
      </c>
      <c r="H563" s="81" t="s">
        <v>2937</v>
      </c>
      <c r="I563">
        <v>9.67</v>
      </c>
      <c r="J563">
        <v>7.74</v>
      </c>
      <c r="K563">
        <v>0.36799999999999999</v>
      </c>
      <c r="L563">
        <v>28.799999999999997</v>
      </c>
    </row>
    <row r="564" spans="1:12" ht="13.75" customHeight="1" x14ac:dyDescent="0.35">
      <c r="A564" s="2">
        <v>9524</v>
      </c>
      <c r="B564" s="2" t="s">
        <v>6</v>
      </c>
      <c r="C564" s="3">
        <v>9901</v>
      </c>
      <c r="D564" s="2" t="s">
        <v>1803</v>
      </c>
      <c r="E564" s="2" t="s">
        <v>18</v>
      </c>
      <c r="F564" s="2" t="s">
        <v>6</v>
      </c>
      <c r="G564" s="2" t="s">
        <v>1895</v>
      </c>
      <c r="H564" s="81" t="s">
        <v>2938</v>
      </c>
      <c r="I564">
        <v>9.67</v>
      </c>
      <c r="J564">
        <v>7.74</v>
      </c>
      <c r="K564">
        <v>0.36799999999999999</v>
      </c>
      <c r="L564">
        <v>28.799999999999997</v>
      </c>
    </row>
    <row r="565" spans="1:12" ht="13.75" customHeight="1" x14ac:dyDescent="0.35">
      <c r="A565" s="2">
        <v>9530</v>
      </c>
      <c r="B565" s="2" t="s">
        <v>6</v>
      </c>
      <c r="C565" s="3">
        <v>9901</v>
      </c>
      <c r="D565" s="2" t="s">
        <v>1803</v>
      </c>
      <c r="E565" s="2" t="s">
        <v>18</v>
      </c>
      <c r="F565" s="2" t="s">
        <v>6</v>
      </c>
      <c r="G565" s="2" t="s">
        <v>1894</v>
      </c>
      <c r="H565" s="81" t="s">
        <v>2939</v>
      </c>
      <c r="I565">
        <v>9.67</v>
      </c>
      <c r="J565">
        <v>7.74</v>
      </c>
      <c r="K565">
        <v>0.36799999999999999</v>
      </c>
      <c r="L565">
        <v>28.799999999999997</v>
      </c>
    </row>
    <row r="566" spans="1:12" ht="13.75" customHeight="1" x14ac:dyDescent="0.35">
      <c r="A566" s="2">
        <v>9531</v>
      </c>
      <c r="B566" s="2" t="s">
        <v>6</v>
      </c>
      <c r="C566" s="3">
        <v>9901</v>
      </c>
      <c r="D566" s="2" t="s">
        <v>1803</v>
      </c>
      <c r="E566" s="2" t="s">
        <v>18</v>
      </c>
      <c r="F566" s="2" t="s">
        <v>6</v>
      </c>
      <c r="G566" s="2" t="s">
        <v>1893</v>
      </c>
      <c r="H566" s="81" t="s">
        <v>2940</v>
      </c>
      <c r="I566">
        <v>9.67</v>
      </c>
      <c r="J566">
        <v>7.74</v>
      </c>
      <c r="K566">
        <v>0.36799999999999999</v>
      </c>
      <c r="L566">
        <v>28.799999999999997</v>
      </c>
    </row>
    <row r="567" spans="1:12" ht="13.75" customHeight="1" x14ac:dyDescent="0.35">
      <c r="A567" s="2">
        <v>9535</v>
      </c>
      <c r="B567" s="2" t="s">
        <v>6</v>
      </c>
      <c r="C567" s="3">
        <v>9901</v>
      </c>
      <c r="D567" s="2" t="s">
        <v>1803</v>
      </c>
      <c r="E567" s="2" t="s">
        <v>18</v>
      </c>
      <c r="F567" s="2" t="s">
        <v>6</v>
      </c>
      <c r="G567" s="2" t="s">
        <v>1892</v>
      </c>
      <c r="H567" s="81" t="s">
        <v>2941</v>
      </c>
      <c r="I567">
        <v>9.67</v>
      </c>
      <c r="J567">
        <v>7.74</v>
      </c>
      <c r="K567">
        <v>0.36799999999999999</v>
      </c>
      <c r="L567">
        <v>28.799999999999997</v>
      </c>
    </row>
    <row r="568" spans="1:12" ht="13.75" customHeight="1" x14ac:dyDescent="0.35">
      <c r="A568" s="2">
        <v>9536</v>
      </c>
      <c r="B568" s="2" t="s">
        <v>6</v>
      </c>
      <c r="C568" s="3">
        <v>9901</v>
      </c>
      <c r="D568" s="2" t="s">
        <v>1803</v>
      </c>
      <c r="E568" s="2" t="s">
        <v>18</v>
      </c>
      <c r="F568" s="2" t="s">
        <v>6</v>
      </c>
      <c r="G568" s="2" t="s">
        <v>1891</v>
      </c>
      <c r="H568" s="81" t="s">
        <v>2942</v>
      </c>
      <c r="I568">
        <v>9.67</v>
      </c>
      <c r="J568">
        <v>7.74</v>
      </c>
      <c r="K568">
        <v>0.36799999999999999</v>
      </c>
      <c r="L568">
        <v>28.799999999999997</v>
      </c>
    </row>
    <row r="569" spans="1:12" ht="13.75" customHeight="1" x14ac:dyDescent="0.35">
      <c r="A569" s="2">
        <v>9541</v>
      </c>
      <c r="B569" s="2" t="s">
        <v>6</v>
      </c>
      <c r="C569" s="3">
        <v>9901</v>
      </c>
      <c r="D569" s="2" t="s">
        <v>1803</v>
      </c>
      <c r="E569" s="2" t="s">
        <v>18</v>
      </c>
      <c r="F569" s="2" t="s">
        <v>6</v>
      </c>
      <c r="G569" s="2" t="s">
        <v>1890</v>
      </c>
      <c r="H569" s="81" t="s">
        <v>2943</v>
      </c>
      <c r="I569">
        <v>9.67</v>
      </c>
      <c r="J569">
        <v>7.74</v>
      </c>
      <c r="K569">
        <v>0.36799999999999999</v>
      </c>
      <c r="L569">
        <v>28.799999999999997</v>
      </c>
    </row>
    <row r="570" spans="1:12" ht="13.75" customHeight="1" x14ac:dyDescent="0.35">
      <c r="A570" s="2">
        <v>9542</v>
      </c>
      <c r="B570" s="2" t="s">
        <v>6</v>
      </c>
      <c r="C570" s="3">
        <v>9901</v>
      </c>
      <c r="D570" s="2" t="s">
        <v>1803</v>
      </c>
      <c r="E570" s="2" t="s">
        <v>18</v>
      </c>
      <c r="F570" s="2" t="s">
        <v>6</v>
      </c>
      <c r="G570" s="2" t="s">
        <v>1889</v>
      </c>
      <c r="H570" s="81" t="s">
        <v>2944</v>
      </c>
      <c r="I570">
        <v>9.67</v>
      </c>
      <c r="J570">
        <v>7.74</v>
      </c>
      <c r="K570">
        <v>0.36799999999999999</v>
      </c>
      <c r="L570">
        <v>28.799999999999997</v>
      </c>
    </row>
    <row r="571" spans="1:12" ht="13.75" customHeight="1" x14ac:dyDescent="0.35">
      <c r="A571" s="2">
        <v>9543</v>
      </c>
      <c r="B571" s="2" t="s">
        <v>6</v>
      </c>
      <c r="C571" s="3">
        <v>9901</v>
      </c>
      <c r="D571" s="2" t="s">
        <v>1803</v>
      </c>
      <c r="E571" s="2" t="s">
        <v>18</v>
      </c>
      <c r="F571" s="2" t="s">
        <v>6</v>
      </c>
      <c r="G571" s="2" t="s">
        <v>1888</v>
      </c>
      <c r="H571" s="81" t="s">
        <v>2945</v>
      </c>
      <c r="I571">
        <v>9.67</v>
      </c>
      <c r="J571">
        <v>7.74</v>
      </c>
      <c r="K571">
        <v>0.36799999999999999</v>
      </c>
      <c r="L571">
        <v>28.799999999999997</v>
      </c>
    </row>
    <row r="572" spans="1:12" ht="13.75" customHeight="1" x14ac:dyDescent="0.35">
      <c r="A572" s="2">
        <v>9544</v>
      </c>
      <c r="B572" s="2" t="s">
        <v>6</v>
      </c>
      <c r="C572" s="3">
        <v>9901</v>
      </c>
      <c r="D572" s="2" t="s">
        <v>1803</v>
      </c>
      <c r="E572" s="2" t="s">
        <v>18</v>
      </c>
      <c r="F572" s="2" t="s">
        <v>6</v>
      </c>
      <c r="G572" s="2" t="s">
        <v>1887</v>
      </c>
      <c r="H572" s="81" t="s">
        <v>2946</v>
      </c>
      <c r="I572">
        <v>9.67</v>
      </c>
      <c r="J572">
        <v>7.74</v>
      </c>
      <c r="K572">
        <v>0.36799999999999999</v>
      </c>
      <c r="L572">
        <v>28.799999999999997</v>
      </c>
    </row>
    <row r="573" spans="1:12" ht="13.75" customHeight="1" x14ac:dyDescent="0.35">
      <c r="A573" s="2">
        <v>9545</v>
      </c>
      <c r="B573" s="2" t="s">
        <v>6</v>
      </c>
      <c r="C573" s="3">
        <v>9901</v>
      </c>
      <c r="D573" s="2" t="s">
        <v>1803</v>
      </c>
      <c r="E573" s="2" t="s">
        <v>18</v>
      </c>
      <c r="F573" s="2" t="s">
        <v>6</v>
      </c>
      <c r="G573" s="2" t="s">
        <v>1886</v>
      </c>
      <c r="H573" s="81" t="s">
        <v>2947</v>
      </c>
      <c r="I573">
        <v>9.67</v>
      </c>
      <c r="J573">
        <v>7.74</v>
      </c>
      <c r="K573">
        <v>0.36799999999999999</v>
      </c>
      <c r="L573">
        <v>28.799999999999997</v>
      </c>
    </row>
    <row r="574" spans="1:12" ht="13.75" customHeight="1" x14ac:dyDescent="0.35">
      <c r="A574" s="2">
        <v>9546</v>
      </c>
      <c r="B574" s="2" t="s">
        <v>6</v>
      </c>
      <c r="C574" s="3">
        <v>9901</v>
      </c>
      <c r="D574" s="2" t="s">
        <v>1803</v>
      </c>
      <c r="E574" s="2" t="s">
        <v>18</v>
      </c>
      <c r="F574" s="2" t="s">
        <v>6</v>
      </c>
      <c r="G574" s="2" t="s">
        <v>1885</v>
      </c>
      <c r="H574" s="81" t="s">
        <v>2948</v>
      </c>
      <c r="I574">
        <v>9.67</v>
      </c>
      <c r="J574">
        <v>7.74</v>
      </c>
      <c r="K574">
        <v>0.36799999999999999</v>
      </c>
      <c r="L574">
        <v>28.799999999999997</v>
      </c>
    </row>
    <row r="575" spans="1:12" ht="13.75" customHeight="1" x14ac:dyDescent="0.35">
      <c r="A575" s="2">
        <v>9551</v>
      </c>
      <c r="B575" s="2" t="s">
        <v>6</v>
      </c>
      <c r="C575" s="3">
        <v>9901</v>
      </c>
      <c r="D575" s="2" t="s">
        <v>1803</v>
      </c>
      <c r="E575" s="2" t="s">
        <v>18</v>
      </c>
      <c r="F575" s="2" t="s">
        <v>6</v>
      </c>
      <c r="G575" s="2" t="s">
        <v>1884</v>
      </c>
      <c r="H575" s="81" t="s">
        <v>2949</v>
      </c>
      <c r="I575">
        <v>9.67</v>
      </c>
      <c r="J575">
        <v>7.74</v>
      </c>
      <c r="K575">
        <v>0.36799999999999999</v>
      </c>
      <c r="L575">
        <v>28.799999999999997</v>
      </c>
    </row>
    <row r="576" spans="1:12" ht="13.75" customHeight="1" x14ac:dyDescent="0.35">
      <c r="A576" s="2">
        <v>9552</v>
      </c>
      <c r="B576" s="2" t="s">
        <v>6</v>
      </c>
      <c r="C576" s="3">
        <v>9901</v>
      </c>
      <c r="D576" s="2" t="s">
        <v>1803</v>
      </c>
      <c r="E576" s="2" t="s">
        <v>18</v>
      </c>
      <c r="F576" s="2" t="s">
        <v>6</v>
      </c>
      <c r="G576" s="2" t="s">
        <v>1883</v>
      </c>
      <c r="H576" s="81" t="s">
        <v>2950</v>
      </c>
      <c r="I576">
        <v>9.67</v>
      </c>
      <c r="J576">
        <v>7.74</v>
      </c>
      <c r="K576">
        <v>0.36799999999999999</v>
      </c>
      <c r="L576">
        <v>28.799999999999997</v>
      </c>
    </row>
    <row r="577" spans="1:12" ht="13.75" customHeight="1" x14ac:dyDescent="0.35">
      <c r="A577" s="2">
        <v>9554</v>
      </c>
      <c r="B577" s="2" t="s">
        <v>6</v>
      </c>
      <c r="C577" s="3">
        <v>9901</v>
      </c>
      <c r="D577" s="2" t="s">
        <v>1803</v>
      </c>
      <c r="E577" s="2" t="s">
        <v>18</v>
      </c>
      <c r="F577" s="2" t="s">
        <v>6</v>
      </c>
      <c r="G577" s="2" t="s">
        <v>1882</v>
      </c>
      <c r="H577" s="81" t="s">
        <v>2951</v>
      </c>
      <c r="I577">
        <v>9.67</v>
      </c>
      <c r="J577">
        <v>7.74</v>
      </c>
      <c r="K577">
        <v>0.36799999999999999</v>
      </c>
      <c r="L577">
        <v>28.799999999999997</v>
      </c>
    </row>
    <row r="578" spans="1:12" ht="13.75" customHeight="1" x14ac:dyDescent="0.35">
      <c r="A578" s="2">
        <v>9555</v>
      </c>
      <c r="B578" s="2" t="s">
        <v>6</v>
      </c>
      <c r="C578" s="3">
        <v>9901</v>
      </c>
      <c r="D578" s="2" t="s">
        <v>1803</v>
      </c>
      <c r="E578" s="2" t="s">
        <v>18</v>
      </c>
      <c r="F578" s="2" t="s">
        <v>6</v>
      </c>
      <c r="G578" s="2" t="s">
        <v>1881</v>
      </c>
      <c r="H578" s="81" t="s">
        <v>2952</v>
      </c>
      <c r="I578">
        <v>9.67</v>
      </c>
      <c r="J578">
        <v>7.74</v>
      </c>
      <c r="K578">
        <v>0.36799999999999999</v>
      </c>
      <c r="L578">
        <v>28.799999999999997</v>
      </c>
    </row>
    <row r="579" spans="1:12" ht="13.75" customHeight="1" x14ac:dyDescent="0.35">
      <c r="A579" s="2">
        <v>9556</v>
      </c>
      <c r="B579" s="2" t="s">
        <v>6</v>
      </c>
      <c r="C579" s="3">
        <v>9901</v>
      </c>
      <c r="D579" s="2" t="s">
        <v>1803</v>
      </c>
      <c r="E579" s="2" t="s">
        <v>18</v>
      </c>
      <c r="F579" s="2" t="s">
        <v>6</v>
      </c>
      <c r="G579" s="2" t="s">
        <v>1880</v>
      </c>
      <c r="H579" s="81" t="s">
        <v>2953</v>
      </c>
      <c r="I579">
        <v>9.67</v>
      </c>
      <c r="J579">
        <v>7.74</v>
      </c>
      <c r="K579">
        <v>0.36799999999999999</v>
      </c>
      <c r="L579">
        <v>28.799999999999997</v>
      </c>
    </row>
    <row r="580" spans="1:12" ht="13.75" customHeight="1" x14ac:dyDescent="0.35">
      <c r="A580" s="2">
        <v>9560</v>
      </c>
      <c r="B580" s="2" t="s">
        <v>6</v>
      </c>
      <c r="C580" s="3">
        <v>9901</v>
      </c>
      <c r="D580" s="2" t="s">
        <v>1803</v>
      </c>
      <c r="E580" s="2" t="s">
        <v>18</v>
      </c>
      <c r="F580" s="2" t="s">
        <v>6</v>
      </c>
      <c r="G580" s="2" t="s">
        <v>1879</v>
      </c>
      <c r="H580" s="81" t="s">
        <v>2954</v>
      </c>
      <c r="I580">
        <v>9.67</v>
      </c>
      <c r="J580">
        <v>7.74</v>
      </c>
      <c r="K580">
        <v>0.36799999999999999</v>
      </c>
      <c r="L580">
        <v>28.799999999999997</v>
      </c>
    </row>
    <row r="581" spans="1:12" ht="13.75" customHeight="1" x14ac:dyDescent="0.35">
      <c r="A581" s="2">
        <v>9562</v>
      </c>
      <c r="B581" s="2" t="s">
        <v>6</v>
      </c>
      <c r="C581" s="3">
        <v>9901</v>
      </c>
      <c r="D581" s="2" t="s">
        <v>1803</v>
      </c>
      <c r="E581" s="2" t="s">
        <v>18</v>
      </c>
      <c r="F581" s="2" t="s">
        <v>6</v>
      </c>
      <c r="G581" s="2" t="s">
        <v>1878</v>
      </c>
      <c r="H581" s="81" t="s">
        <v>2955</v>
      </c>
      <c r="I581">
        <v>9.67</v>
      </c>
      <c r="J581">
        <v>7.74</v>
      </c>
      <c r="K581">
        <v>0.36799999999999999</v>
      </c>
      <c r="L581">
        <v>28.799999999999997</v>
      </c>
    </row>
    <row r="582" spans="1:12" ht="13.75" customHeight="1" x14ac:dyDescent="0.35">
      <c r="A582" s="2">
        <v>9563</v>
      </c>
      <c r="B582" s="2" t="s">
        <v>6</v>
      </c>
      <c r="C582" s="3">
        <v>9901</v>
      </c>
      <c r="D582" s="2" t="s">
        <v>1803</v>
      </c>
      <c r="E582" s="2" t="s">
        <v>18</v>
      </c>
      <c r="F582" s="2" t="s">
        <v>6</v>
      </c>
      <c r="G582" s="2" t="s">
        <v>1877</v>
      </c>
      <c r="H582" s="81" t="s">
        <v>2956</v>
      </c>
      <c r="I582">
        <v>9.67</v>
      </c>
      <c r="J582">
        <v>7.74</v>
      </c>
      <c r="K582">
        <v>0.36799999999999999</v>
      </c>
      <c r="L582">
        <v>28.799999999999997</v>
      </c>
    </row>
    <row r="583" spans="1:12" ht="13.75" customHeight="1" x14ac:dyDescent="0.35">
      <c r="A583" s="2">
        <v>9564</v>
      </c>
      <c r="B583" s="2" t="s">
        <v>6</v>
      </c>
      <c r="C583" s="3">
        <v>9901</v>
      </c>
      <c r="D583" s="2" t="s">
        <v>1803</v>
      </c>
      <c r="E583" s="2" t="s">
        <v>18</v>
      </c>
      <c r="F583" s="2" t="s">
        <v>6</v>
      </c>
      <c r="G583" s="2" t="s">
        <v>1876</v>
      </c>
      <c r="H583" s="81" t="s">
        <v>2957</v>
      </c>
      <c r="I583">
        <v>9.67</v>
      </c>
      <c r="J583">
        <v>7.74</v>
      </c>
      <c r="K583">
        <v>0.36799999999999999</v>
      </c>
      <c r="L583">
        <v>28.799999999999997</v>
      </c>
    </row>
    <row r="584" spans="1:12" ht="13.75" customHeight="1" x14ac:dyDescent="0.35">
      <c r="A584" s="2">
        <v>9565</v>
      </c>
      <c r="B584" s="2" t="s">
        <v>6</v>
      </c>
      <c r="C584" s="3">
        <v>9901</v>
      </c>
      <c r="D584" s="2" t="s">
        <v>1803</v>
      </c>
      <c r="E584" s="2" t="s">
        <v>18</v>
      </c>
      <c r="F584" s="2" t="s">
        <v>6</v>
      </c>
      <c r="G584" s="2" t="s">
        <v>1875</v>
      </c>
      <c r="H584" s="81" t="s">
        <v>2958</v>
      </c>
      <c r="I584">
        <v>9.67</v>
      </c>
      <c r="J584">
        <v>7.74</v>
      </c>
      <c r="K584">
        <v>0.36799999999999999</v>
      </c>
      <c r="L584">
        <v>28.799999999999997</v>
      </c>
    </row>
    <row r="585" spans="1:12" ht="13.75" customHeight="1" x14ac:dyDescent="0.35">
      <c r="A585" s="2">
        <v>9570</v>
      </c>
      <c r="B585" s="2" t="s">
        <v>6</v>
      </c>
      <c r="C585" s="3">
        <v>9901</v>
      </c>
      <c r="D585" s="2" t="s">
        <v>1803</v>
      </c>
      <c r="E585" s="2" t="s">
        <v>18</v>
      </c>
      <c r="F585" s="2" t="s">
        <v>6</v>
      </c>
      <c r="G585" s="2" t="s">
        <v>1874</v>
      </c>
      <c r="H585" s="81" t="s">
        <v>2959</v>
      </c>
      <c r="I585">
        <v>9.67</v>
      </c>
      <c r="J585">
        <v>7.74</v>
      </c>
      <c r="K585">
        <v>0.36799999999999999</v>
      </c>
      <c r="L585">
        <v>28.799999999999997</v>
      </c>
    </row>
    <row r="586" spans="1:12" ht="13.75" customHeight="1" x14ac:dyDescent="0.35">
      <c r="A586" s="2">
        <v>9571</v>
      </c>
      <c r="B586" s="2" t="s">
        <v>6</v>
      </c>
      <c r="C586" s="3">
        <v>9901</v>
      </c>
      <c r="D586" s="2" t="s">
        <v>1803</v>
      </c>
      <c r="E586" s="2" t="s">
        <v>18</v>
      </c>
      <c r="F586" s="2" t="s">
        <v>6</v>
      </c>
      <c r="G586" s="2" t="s">
        <v>1873</v>
      </c>
      <c r="H586" s="81" t="s">
        <v>2960</v>
      </c>
      <c r="I586">
        <v>9.67</v>
      </c>
      <c r="J586">
        <v>7.74</v>
      </c>
      <c r="K586">
        <v>0.36799999999999999</v>
      </c>
      <c r="L586">
        <v>28.799999999999997</v>
      </c>
    </row>
    <row r="587" spans="1:12" ht="13.75" customHeight="1" x14ac:dyDescent="0.35">
      <c r="A587" s="2">
        <v>9572</v>
      </c>
      <c r="B587" s="2" t="s">
        <v>6</v>
      </c>
      <c r="C587" s="3">
        <v>9901</v>
      </c>
      <c r="D587" s="2" t="s">
        <v>1803</v>
      </c>
      <c r="E587" s="2" t="s">
        <v>18</v>
      </c>
      <c r="F587" s="2" t="s">
        <v>6</v>
      </c>
      <c r="G587" s="2" t="s">
        <v>1872</v>
      </c>
      <c r="H587" s="81" t="s">
        <v>2961</v>
      </c>
      <c r="I587">
        <v>9.67</v>
      </c>
      <c r="J587">
        <v>7.74</v>
      </c>
      <c r="K587">
        <v>0.36799999999999999</v>
      </c>
      <c r="L587">
        <v>28.799999999999997</v>
      </c>
    </row>
    <row r="588" spans="1:12" ht="13.75" customHeight="1" x14ac:dyDescent="0.35">
      <c r="A588" s="2">
        <v>9580</v>
      </c>
      <c r="B588" s="2" t="s">
        <v>6</v>
      </c>
      <c r="C588" s="3">
        <v>9901</v>
      </c>
      <c r="D588" s="2" t="s">
        <v>1803</v>
      </c>
      <c r="E588" s="2" t="s">
        <v>18</v>
      </c>
      <c r="F588" s="2" t="s">
        <v>6</v>
      </c>
      <c r="G588" s="2" t="s">
        <v>1871</v>
      </c>
      <c r="H588" s="81" t="s">
        <v>2962</v>
      </c>
      <c r="I588">
        <v>9.67</v>
      </c>
      <c r="J588">
        <v>7.74</v>
      </c>
      <c r="K588">
        <v>0.36799999999999999</v>
      </c>
      <c r="L588">
        <v>28.799999999999997</v>
      </c>
    </row>
    <row r="589" spans="1:12" ht="13.75" customHeight="1" x14ac:dyDescent="0.35">
      <c r="A589" s="2">
        <v>9581</v>
      </c>
      <c r="B589" s="2" t="s">
        <v>6</v>
      </c>
      <c r="C589" s="3">
        <v>9901</v>
      </c>
      <c r="D589" s="2" t="s">
        <v>1803</v>
      </c>
      <c r="E589" s="2" t="s">
        <v>18</v>
      </c>
      <c r="F589" s="2" t="s">
        <v>6</v>
      </c>
      <c r="G589" s="2" t="s">
        <v>1870</v>
      </c>
      <c r="H589" s="81" t="s">
        <v>2963</v>
      </c>
      <c r="I589">
        <v>9.67</v>
      </c>
      <c r="J589">
        <v>7.74</v>
      </c>
      <c r="K589">
        <v>0.36799999999999999</v>
      </c>
      <c r="L589">
        <v>28.799999999999997</v>
      </c>
    </row>
    <row r="590" spans="1:12" ht="13.75" customHeight="1" x14ac:dyDescent="0.35">
      <c r="A590" s="2">
        <v>9582</v>
      </c>
      <c r="B590" s="2" t="s">
        <v>6</v>
      </c>
      <c r="C590" s="3">
        <v>9901</v>
      </c>
      <c r="D590" s="2" t="s">
        <v>1803</v>
      </c>
      <c r="E590" s="2" t="s">
        <v>18</v>
      </c>
      <c r="F590" s="2" t="s">
        <v>6</v>
      </c>
      <c r="G590" s="2" t="s">
        <v>1869</v>
      </c>
      <c r="H590" s="81" t="s">
        <v>2964</v>
      </c>
      <c r="I590">
        <v>9.67</v>
      </c>
      <c r="J590">
        <v>7.74</v>
      </c>
      <c r="K590">
        <v>0.36799999999999999</v>
      </c>
      <c r="L590">
        <v>28.799999999999997</v>
      </c>
    </row>
    <row r="591" spans="1:12" ht="13.75" customHeight="1" x14ac:dyDescent="0.35">
      <c r="A591" s="2">
        <v>9583</v>
      </c>
      <c r="B591" s="2" t="s">
        <v>6</v>
      </c>
      <c r="C591" s="3">
        <v>9901</v>
      </c>
      <c r="D591" s="2" t="s">
        <v>1803</v>
      </c>
      <c r="E591" s="2" t="s">
        <v>18</v>
      </c>
      <c r="F591" s="2" t="s">
        <v>6</v>
      </c>
      <c r="G591" s="2" t="s">
        <v>1868</v>
      </c>
      <c r="H591" s="81" t="s">
        <v>2965</v>
      </c>
      <c r="I591">
        <v>9.67</v>
      </c>
      <c r="J591">
        <v>7.74</v>
      </c>
      <c r="K591">
        <v>0.36799999999999999</v>
      </c>
      <c r="L591">
        <v>28.799999999999997</v>
      </c>
    </row>
    <row r="592" spans="1:12" ht="13.75" customHeight="1" x14ac:dyDescent="0.35">
      <c r="A592" s="2">
        <v>9584</v>
      </c>
      <c r="B592" s="2" t="s">
        <v>6</v>
      </c>
      <c r="C592" s="3">
        <v>9901</v>
      </c>
      <c r="D592" s="2" t="s">
        <v>1803</v>
      </c>
      <c r="E592" s="2" t="s">
        <v>18</v>
      </c>
      <c r="F592" s="2" t="s">
        <v>6</v>
      </c>
      <c r="G592" s="2" t="s">
        <v>1867</v>
      </c>
      <c r="H592" s="81" t="s">
        <v>2966</v>
      </c>
      <c r="I592">
        <v>9.67</v>
      </c>
      <c r="J592">
        <v>7.74</v>
      </c>
      <c r="K592">
        <v>0.36799999999999999</v>
      </c>
      <c r="L592">
        <v>28.799999999999997</v>
      </c>
    </row>
    <row r="593" spans="1:12" ht="13.75" customHeight="1" x14ac:dyDescent="0.35">
      <c r="A593" s="2">
        <v>9585</v>
      </c>
      <c r="B593" s="2" t="s">
        <v>6</v>
      </c>
      <c r="C593" s="3">
        <v>9901</v>
      </c>
      <c r="D593" s="2" t="s">
        <v>1803</v>
      </c>
      <c r="E593" s="2" t="s">
        <v>18</v>
      </c>
      <c r="F593" s="2" t="s">
        <v>6</v>
      </c>
      <c r="G593" s="2" t="s">
        <v>1866</v>
      </c>
      <c r="H593" s="81" t="s">
        <v>2967</v>
      </c>
      <c r="I593">
        <v>9.67</v>
      </c>
      <c r="J593">
        <v>7.74</v>
      </c>
      <c r="K593">
        <v>0.36799999999999999</v>
      </c>
      <c r="L593">
        <v>28.799999999999997</v>
      </c>
    </row>
    <row r="594" spans="1:12" ht="13.75" customHeight="1" x14ac:dyDescent="0.35">
      <c r="A594" s="2">
        <v>9586</v>
      </c>
      <c r="B594" s="2" t="s">
        <v>6</v>
      </c>
      <c r="C594" s="3">
        <v>9901</v>
      </c>
      <c r="D594" s="2" t="s">
        <v>1803</v>
      </c>
      <c r="E594" s="2" t="s">
        <v>18</v>
      </c>
      <c r="F594" s="2" t="s">
        <v>6</v>
      </c>
      <c r="G594" s="2" t="s">
        <v>1865</v>
      </c>
      <c r="H594" s="81" t="s">
        <v>2968</v>
      </c>
      <c r="I594">
        <v>9.67</v>
      </c>
      <c r="J594">
        <v>7.74</v>
      </c>
      <c r="K594">
        <v>0.36799999999999999</v>
      </c>
      <c r="L594">
        <v>28.799999999999997</v>
      </c>
    </row>
    <row r="595" spans="1:12" ht="13.75" customHeight="1" x14ac:dyDescent="0.35">
      <c r="A595" s="2">
        <v>9587</v>
      </c>
      <c r="B595" s="2" t="s">
        <v>6</v>
      </c>
      <c r="C595" s="3">
        <v>9901</v>
      </c>
      <c r="D595" s="2" t="s">
        <v>1803</v>
      </c>
      <c r="E595" s="2" t="s">
        <v>18</v>
      </c>
      <c r="F595" s="2" t="s">
        <v>6</v>
      </c>
      <c r="G595" s="2" t="s">
        <v>1864</v>
      </c>
      <c r="H595" s="81" t="s">
        <v>2969</v>
      </c>
      <c r="I595">
        <v>9.67</v>
      </c>
      <c r="J595">
        <v>7.74</v>
      </c>
      <c r="K595">
        <v>0.36799999999999999</v>
      </c>
      <c r="L595">
        <v>28.799999999999997</v>
      </c>
    </row>
    <row r="596" spans="1:12" ht="13.75" customHeight="1" x14ac:dyDescent="0.35">
      <c r="A596" s="2">
        <v>9601</v>
      </c>
      <c r="B596" s="2" t="s">
        <v>6</v>
      </c>
      <c r="C596" s="3">
        <v>9901</v>
      </c>
      <c r="D596" s="2" t="s">
        <v>1803</v>
      </c>
      <c r="E596" s="2" t="s">
        <v>18</v>
      </c>
      <c r="F596" s="2" t="s">
        <v>6</v>
      </c>
      <c r="G596" s="2" t="s">
        <v>1863</v>
      </c>
      <c r="H596" s="81" t="s">
        <v>2970</v>
      </c>
      <c r="I596">
        <v>9.67</v>
      </c>
      <c r="J596">
        <v>7.74</v>
      </c>
      <c r="K596">
        <v>0.36799999999999999</v>
      </c>
      <c r="L596">
        <v>28.799999999999997</v>
      </c>
    </row>
    <row r="597" spans="1:12" ht="13.75" customHeight="1" x14ac:dyDescent="0.35">
      <c r="A597" s="2">
        <v>9602</v>
      </c>
      <c r="B597" s="2" t="s">
        <v>6</v>
      </c>
      <c r="C597" s="3">
        <v>9901</v>
      </c>
      <c r="D597" s="2" t="s">
        <v>1803</v>
      </c>
      <c r="E597" s="2" t="s">
        <v>18</v>
      </c>
      <c r="F597" s="2" t="s">
        <v>6</v>
      </c>
      <c r="G597" s="2" t="s">
        <v>1862</v>
      </c>
      <c r="H597" s="81" t="s">
        <v>2971</v>
      </c>
      <c r="I597">
        <v>9.67</v>
      </c>
      <c r="J597">
        <v>7.74</v>
      </c>
      <c r="K597">
        <v>0.36799999999999999</v>
      </c>
      <c r="L597">
        <v>28.799999999999997</v>
      </c>
    </row>
    <row r="598" spans="1:12" ht="13.75" customHeight="1" x14ac:dyDescent="0.35">
      <c r="A598" s="2">
        <v>9611</v>
      </c>
      <c r="B598" s="2" t="s">
        <v>6</v>
      </c>
      <c r="C598" s="3">
        <v>9901</v>
      </c>
      <c r="D598" s="2" t="s">
        <v>1803</v>
      </c>
      <c r="E598" s="2" t="s">
        <v>18</v>
      </c>
      <c r="F598" s="2" t="s">
        <v>6</v>
      </c>
      <c r="G598" s="2" t="s">
        <v>1861</v>
      </c>
      <c r="H598" s="81" t="s">
        <v>2972</v>
      </c>
      <c r="I598">
        <v>9.67</v>
      </c>
      <c r="J598">
        <v>7.74</v>
      </c>
      <c r="K598">
        <v>0.36799999999999999</v>
      </c>
      <c r="L598">
        <v>28.799999999999997</v>
      </c>
    </row>
    <row r="599" spans="1:12" ht="13.75" customHeight="1" x14ac:dyDescent="0.35">
      <c r="A599" s="2">
        <v>9612</v>
      </c>
      <c r="B599" s="2" t="s">
        <v>6</v>
      </c>
      <c r="C599" s="3">
        <v>9901</v>
      </c>
      <c r="D599" s="2" t="s">
        <v>1803</v>
      </c>
      <c r="E599" s="2" t="s">
        <v>18</v>
      </c>
      <c r="F599" s="2" t="s">
        <v>6</v>
      </c>
      <c r="G599" s="2" t="s">
        <v>1860</v>
      </c>
      <c r="H599" s="81" t="s">
        <v>2973</v>
      </c>
      <c r="I599">
        <v>9.67</v>
      </c>
      <c r="J599">
        <v>7.74</v>
      </c>
      <c r="K599">
        <v>0.36799999999999999</v>
      </c>
      <c r="L599">
        <v>28.799999999999997</v>
      </c>
    </row>
    <row r="600" spans="1:12" ht="13.75" customHeight="1" x14ac:dyDescent="0.35">
      <c r="A600" s="2">
        <v>9613</v>
      </c>
      <c r="B600" s="2" t="s">
        <v>6</v>
      </c>
      <c r="C600" s="3">
        <v>9901</v>
      </c>
      <c r="D600" s="2" t="s">
        <v>1803</v>
      </c>
      <c r="E600" s="2" t="s">
        <v>18</v>
      </c>
      <c r="F600" s="2" t="s">
        <v>6</v>
      </c>
      <c r="G600" s="2" t="s">
        <v>1859</v>
      </c>
      <c r="H600" s="81" t="s">
        <v>2974</v>
      </c>
      <c r="I600">
        <v>9.67</v>
      </c>
      <c r="J600">
        <v>7.74</v>
      </c>
      <c r="K600">
        <v>0.36799999999999999</v>
      </c>
      <c r="L600">
        <v>28.799999999999997</v>
      </c>
    </row>
    <row r="601" spans="1:12" ht="13.75" customHeight="1" x14ac:dyDescent="0.35">
      <c r="A601" s="2">
        <v>9614</v>
      </c>
      <c r="B601" s="2" t="s">
        <v>6</v>
      </c>
      <c r="C601" s="3">
        <v>9901</v>
      </c>
      <c r="D601" s="2" t="s">
        <v>1803</v>
      </c>
      <c r="E601" s="2" t="s">
        <v>18</v>
      </c>
      <c r="F601" s="2" t="s">
        <v>6</v>
      </c>
      <c r="G601" s="2" t="s">
        <v>1858</v>
      </c>
      <c r="H601" s="81" t="s">
        <v>2975</v>
      </c>
      <c r="I601">
        <v>9.67</v>
      </c>
      <c r="J601">
        <v>7.74</v>
      </c>
      <c r="K601">
        <v>0.36799999999999999</v>
      </c>
      <c r="L601">
        <v>28.799999999999997</v>
      </c>
    </row>
    <row r="602" spans="1:12" ht="13.75" customHeight="1" x14ac:dyDescent="0.35">
      <c r="A602" s="2">
        <v>9615</v>
      </c>
      <c r="B602" s="2" t="s">
        <v>6</v>
      </c>
      <c r="C602" s="3">
        <v>9901</v>
      </c>
      <c r="D602" s="2" t="s">
        <v>1803</v>
      </c>
      <c r="E602" s="2" t="s">
        <v>18</v>
      </c>
      <c r="F602" s="2" t="s">
        <v>6</v>
      </c>
      <c r="G602" s="2" t="s">
        <v>1857</v>
      </c>
      <c r="H602" s="81" t="s">
        <v>2976</v>
      </c>
      <c r="I602">
        <v>9.67</v>
      </c>
      <c r="J602">
        <v>7.74</v>
      </c>
      <c r="K602">
        <v>0.36799999999999999</v>
      </c>
      <c r="L602">
        <v>28.799999999999997</v>
      </c>
    </row>
    <row r="603" spans="1:12" ht="13.75" customHeight="1" x14ac:dyDescent="0.35">
      <c r="A603" s="2">
        <v>9620</v>
      </c>
      <c r="B603" s="2" t="s">
        <v>6</v>
      </c>
      <c r="C603" s="3">
        <v>9901</v>
      </c>
      <c r="D603" s="2" t="s">
        <v>1803</v>
      </c>
      <c r="E603" s="2" t="s">
        <v>18</v>
      </c>
      <c r="F603" s="2" t="s">
        <v>6</v>
      </c>
      <c r="G603" s="2" t="s">
        <v>1856</v>
      </c>
      <c r="H603" s="81" t="s">
        <v>2977</v>
      </c>
      <c r="I603">
        <v>9.67</v>
      </c>
      <c r="J603">
        <v>7.74</v>
      </c>
      <c r="K603">
        <v>0.36799999999999999</v>
      </c>
      <c r="L603">
        <v>28.799999999999997</v>
      </c>
    </row>
    <row r="604" spans="1:12" ht="13.75" customHeight="1" x14ac:dyDescent="0.35">
      <c r="A604" s="2">
        <v>9622</v>
      </c>
      <c r="B604" s="2" t="s">
        <v>6</v>
      </c>
      <c r="C604" s="3">
        <v>9901</v>
      </c>
      <c r="D604" s="2" t="s">
        <v>1803</v>
      </c>
      <c r="E604" s="2" t="s">
        <v>18</v>
      </c>
      <c r="F604" s="2" t="s">
        <v>6</v>
      </c>
      <c r="G604" s="2" t="s">
        <v>1855</v>
      </c>
      <c r="H604" s="81" t="s">
        <v>2978</v>
      </c>
      <c r="I604">
        <v>9.67</v>
      </c>
      <c r="J604">
        <v>7.74</v>
      </c>
      <c r="K604">
        <v>0.36799999999999999</v>
      </c>
      <c r="L604">
        <v>28.799999999999997</v>
      </c>
    </row>
    <row r="605" spans="1:12" ht="13.75" customHeight="1" x14ac:dyDescent="0.35">
      <c r="A605" s="2">
        <v>9623</v>
      </c>
      <c r="B605" s="2" t="s">
        <v>6</v>
      </c>
      <c r="C605" s="3">
        <v>9901</v>
      </c>
      <c r="D605" s="2" t="s">
        <v>1803</v>
      </c>
      <c r="E605" s="2" t="s">
        <v>18</v>
      </c>
      <c r="F605" s="2" t="s">
        <v>6</v>
      </c>
      <c r="G605" s="2" t="s">
        <v>1854</v>
      </c>
      <c r="H605" s="81" t="s">
        <v>2979</v>
      </c>
      <c r="I605">
        <v>9.67</v>
      </c>
      <c r="J605">
        <v>7.74</v>
      </c>
      <c r="K605">
        <v>0.36799999999999999</v>
      </c>
      <c r="L605">
        <v>28.799999999999997</v>
      </c>
    </row>
    <row r="606" spans="1:12" ht="13.75" customHeight="1" x14ac:dyDescent="0.35">
      <c r="A606" s="2">
        <v>9624</v>
      </c>
      <c r="B606" s="2" t="s">
        <v>6</v>
      </c>
      <c r="C606" s="3">
        <v>9901</v>
      </c>
      <c r="D606" s="2" t="s">
        <v>1803</v>
      </c>
      <c r="E606" s="2" t="s">
        <v>18</v>
      </c>
      <c r="F606" s="2" t="s">
        <v>6</v>
      </c>
      <c r="G606" s="2" t="s">
        <v>1555</v>
      </c>
      <c r="H606" s="81" t="s">
        <v>2980</v>
      </c>
      <c r="I606">
        <v>9.67</v>
      </c>
      <c r="J606">
        <v>7.74</v>
      </c>
      <c r="K606">
        <v>0.36799999999999999</v>
      </c>
      <c r="L606">
        <v>28.799999999999997</v>
      </c>
    </row>
    <row r="607" spans="1:12" ht="13.75" customHeight="1" x14ac:dyDescent="0.35">
      <c r="A607" s="2">
        <v>9631</v>
      </c>
      <c r="B607" s="2" t="s">
        <v>6</v>
      </c>
      <c r="C607" s="3">
        <v>9901</v>
      </c>
      <c r="D607" s="2" t="s">
        <v>1803</v>
      </c>
      <c r="E607" s="2" t="s">
        <v>18</v>
      </c>
      <c r="F607" s="2" t="s">
        <v>6</v>
      </c>
      <c r="G607" s="2" t="s">
        <v>1853</v>
      </c>
      <c r="H607" s="81" t="s">
        <v>2981</v>
      </c>
      <c r="I607">
        <v>9.67</v>
      </c>
      <c r="J607">
        <v>7.74</v>
      </c>
      <c r="K607">
        <v>0.36799999999999999</v>
      </c>
      <c r="L607">
        <v>28.799999999999997</v>
      </c>
    </row>
    <row r="608" spans="1:12" ht="13.75" customHeight="1" x14ac:dyDescent="0.35">
      <c r="A608" s="2">
        <v>9632</v>
      </c>
      <c r="B608" s="2" t="s">
        <v>6</v>
      </c>
      <c r="C608" s="3">
        <v>9901</v>
      </c>
      <c r="D608" s="2" t="s">
        <v>1803</v>
      </c>
      <c r="E608" s="2" t="s">
        <v>18</v>
      </c>
      <c r="F608" s="2" t="s">
        <v>6</v>
      </c>
      <c r="G608" s="2" t="s">
        <v>1852</v>
      </c>
      <c r="H608" s="81" t="s">
        <v>2982</v>
      </c>
      <c r="I608">
        <v>9.67</v>
      </c>
      <c r="J608">
        <v>7.74</v>
      </c>
      <c r="K608">
        <v>0.36799999999999999</v>
      </c>
      <c r="L608">
        <v>28.799999999999997</v>
      </c>
    </row>
    <row r="609" spans="1:12" ht="13.75" customHeight="1" x14ac:dyDescent="0.35">
      <c r="A609" s="2">
        <v>9633</v>
      </c>
      <c r="B609" s="2" t="s">
        <v>6</v>
      </c>
      <c r="C609" s="3">
        <v>9901</v>
      </c>
      <c r="D609" s="2" t="s">
        <v>1803</v>
      </c>
      <c r="E609" s="2" t="s">
        <v>18</v>
      </c>
      <c r="F609" s="2" t="s">
        <v>6</v>
      </c>
      <c r="G609" s="2" t="s">
        <v>1851</v>
      </c>
      <c r="H609" s="81" t="s">
        <v>2983</v>
      </c>
      <c r="I609">
        <v>9.67</v>
      </c>
      <c r="J609">
        <v>7.74</v>
      </c>
      <c r="K609">
        <v>0.36799999999999999</v>
      </c>
      <c r="L609">
        <v>28.799999999999997</v>
      </c>
    </row>
    <row r="610" spans="1:12" ht="13.75" customHeight="1" x14ac:dyDescent="0.35">
      <c r="A610" s="2">
        <v>9634</v>
      </c>
      <c r="B610" s="2" t="s">
        <v>6</v>
      </c>
      <c r="C610" s="3">
        <v>9901</v>
      </c>
      <c r="D610" s="2" t="s">
        <v>1803</v>
      </c>
      <c r="E610" s="2" t="s">
        <v>18</v>
      </c>
      <c r="F610" s="2" t="s">
        <v>6</v>
      </c>
      <c r="G610" s="2" t="s">
        <v>1850</v>
      </c>
      <c r="H610" s="81" t="s">
        <v>2984</v>
      </c>
      <c r="I610">
        <v>9.67</v>
      </c>
      <c r="J610">
        <v>7.74</v>
      </c>
      <c r="K610">
        <v>0.36799999999999999</v>
      </c>
      <c r="L610">
        <v>28.799999999999997</v>
      </c>
    </row>
    <row r="611" spans="1:12" ht="13.75" customHeight="1" x14ac:dyDescent="0.35">
      <c r="A611" s="2">
        <v>9635</v>
      </c>
      <c r="B611" s="2" t="s">
        <v>6</v>
      </c>
      <c r="C611" s="3">
        <v>9901</v>
      </c>
      <c r="D611" s="2" t="s">
        <v>1803</v>
      </c>
      <c r="E611" s="2" t="s">
        <v>18</v>
      </c>
      <c r="F611" s="2" t="s">
        <v>6</v>
      </c>
      <c r="G611" s="2" t="s">
        <v>1829</v>
      </c>
      <c r="H611" s="81" t="s">
        <v>2985</v>
      </c>
      <c r="I611">
        <v>9.67</v>
      </c>
      <c r="J611">
        <v>7.74</v>
      </c>
      <c r="K611">
        <v>0.36799999999999999</v>
      </c>
      <c r="L611">
        <v>28.799999999999997</v>
      </c>
    </row>
    <row r="612" spans="1:12" ht="13.75" customHeight="1" x14ac:dyDescent="0.35">
      <c r="A612" s="2">
        <v>9640</v>
      </c>
      <c r="B612" s="2" t="s">
        <v>6</v>
      </c>
      <c r="C612" s="3">
        <v>9901</v>
      </c>
      <c r="D612" s="2" t="s">
        <v>1803</v>
      </c>
      <c r="E612" s="2" t="s">
        <v>18</v>
      </c>
      <c r="F612" s="2" t="s">
        <v>6</v>
      </c>
      <c r="G612" s="2" t="s">
        <v>1497</v>
      </c>
      <c r="H612" s="81" t="s">
        <v>2986</v>
      </c>
      <c r="I612">
        <v>9.67</v>
      </c>
      <c r="J612">
        <v>7.74</v>
      </c>
      <c r="K612">
        <v>0.36799999999999999</v>
      </c>
      <c r="L612">
        <v>28.799999999999997</v>
      </c>
    </row>
    <row r="613" spans="1:12" ht="13.75" customHeight="1" x14ac:dyDescent="0.35">
      <c r="A613" s="2">
        <v>9651</v>
      </c>
      <c r="B613" s="2" t="s">
        <v>6</v>
      </c>
      <c r="C613" s="3">
        <v>9901</v>
      </c>
      <c r="D613" s="2" t="s">
        <v>1803</v>
      </c>
      <c r="E613" s="2" t="s">
        <v>18</v>
      </c>
      <c r="F613" s="2" t="s">
        <v>6</v>
      </c>
      <c r="G613" s="2" t="s">
        <v>1849</v>
      </c>
      <c r="H613" s="81" t="s">
        <v>2987</v>
      </c>
      <c r="I613">
        <v>9.67</v>
      </c>
      <c r="J613">
        <v>7.74</v>
      </c>
      <c r="K613">
        <v>0.36799999999999999</v>
      </c>
      <c r="L613">
        <v>28.799999999999997</v>
      </c>
    </row>
    <row r="614" spans="1:12" ht="13.75" customHeight="1" x14ac:dyDescent="0.35">
      <c r="A614" s="2">
        <v>9652</v>
      </c>
      <c r="B614" s="2" t="s">
        <v>6</v>
      </c>
      <c r="C614" s="3">
        <v>9901</v>
      </c>
      <c r="D614" s="2" t="s">
        <v>1803</v>
      </c>
      <c r="E614" s="2" t="s">
        <v>18</v>
      </c>
      <c r="F614" s="2" t="s">
        <v>6</v>
      </c>
      <c r="G614" s="2" t="s">
        <v>1848</v>
      </c>
      <c r="H614" s="81" t="s">
        <v>2988</v>
      </c>
      <c r="I614">
        <v>9.67</v>
      </c>
      <c r="J614">
        <v>7.74</v>
      </c>
      <c r="K614">
        <v>0.36799999999999999</v>
      </c>
      <c r="L614">
        <v>28.799999999999997</v>
      </c>
    </row>
    <row r="615" spans="1:12" ht="13.75" customHeight="1" x14ac:dyDescent="0.35">
      <c r="A615" s="2">
        <v>9653</v>
      </c>
      <c r="B615" s="2" t="s">
        <v>6</v>
      </c>
      <c r="C615" s="3">
        <v>9901</v>
      </c>
      <c r="D615" s="2" t="s">
        <v>1803</v>
      </c>
      <c r="E615" s="2" t="s">
        <v>18</v>
      </c>
      <c r="F615" s="2" t="s">
        <v>6</v>
      </c>
      <c r="G615" s="2" t="s">
        <v>1847</v>
      </c>
      <c r="H615" s="81" t="s">
        <v>2989</v>
      </c>
      <c r="I615">
        <v>9.67</v>
      </c>
      <c r="J615">
        <v>7.74</v>
      </c>
      <c r="K615">
        <v>0.36799999999999999</v>
      </c>
      <c r="L615">
        <v>28.799999999999997</v>
      </c>
    </row>
    <row r="616" spans="1:12" ht="13.75" customHeight="1" x14ac:dyDescent="0.35">
      <c r="A616" s="2">
        <v>9654</v>
      </c>
      <c r="B616" s="2" t="s">
        <v>6</v>
      </c>
      <c r="C616" s="3">
        <v>9901</v>
      </c>
      <c r="D616" s="2" t="s">
        <v>1803</v>
      </c>
      <c r="E616" s="2" t="s">
        <v>18</v>
      </c>
      <c r="F616" s="2" t="s">
        <v>6</v>
      </c>
      <c r="G616" s="2" t="s">
        <v>1846</v>
      </c>
      <c r="H616" s="81" t="s">
        <v>2990</v>
      </c>
      <c r="I616">
        <v>9.67</v>
      </c>
      <c r="J616">
        <v>7.74</v>
      </c>
      <c r="K616">
        <v>0.36799999999999999</v>
      </c>
      <c r="L616">
        <v>28.799999999999997</v>
      </c>
    </row>
    <row r="617" spans="1:12" ht="13.75" customHeight="1" x14ac:dyDescent="0.35">
      <c r="A617" s="2">
        <v>9655</v>
      </c>
      <c r="B617" s="2" t="s">
        <v>6</v>
      </c>
      <c r="C617" s="3">
        <v>9901</v>
      </c>
      <c r="D617" s="2" t="s">
        <v>1803</v>
      </c>
      <c r="E617" s="2" t="s">
        <v>18</v>
      </c>
      <c r="F617" s="2" t="s">
        <v>6</v>
      </c>
      <c r="G617" s="2" t="s">
        <v>1845</v>
      </c>
      <c r="H617" s="81" t="s">
        <v>2991</v>
      </c>
      <c r="I617">
        <v>9.67</v>
      </c>
      <c r="J617">
        <v>7.74</v>
      </c>
      <c r="K617">
        <v>0.36799999999999999</v>
      </c>
      <c r="L617">
        <v>28.799999999999997</v>
      </c>
    </row>
    <row r="618" spans="1:12" ht="13.75" customHeight="1" x14ac:dyDescent="0.35">
      <c r="A618" s="2">
        <v>9701</v>
      </c>
      <c r="B618" s="2" t="s">
        <v>6</v>
      </c>
      <c r="C618" s="3">
        <v>9901</v>
      </c>
      <c r="D618" s="2" t="s">
        <v>1803</v>
      </c>
      <c r="E618" s="2" t="s">
        <v>18</v>
      </c>
      <c r="F618" s="2" t="s">
        <v>6</v>
      </c>
      <c r="G618" s="2" t="s">
        <v>1844</v>
      </c>
      <c r="H618" s="81" t="s">
        <v>2992</v>
      </c>
      <c r="I618">
        <v>9.67</v>
      </c>
      <c r="J618">
        <v>7.74</v>
      </c>
      <c r="K618">
        <v>0.36799999999999999</v>
      </c>
      <c r="L618">
        <v>28.799999999999997</v>
      </c>
    </row>
    <row r="619" spans="1:12" ht="13.75" customHeight="1" x14ac:dyDescent="0.35">
      <c r="A619" s="2">
        <v>9702</v>
      </c>
      <c r="B619" s="2" t="s">
        <v>6</v>
      </c>
      <c r="C619" s="3">
        <v>9901</v>
      </c>
      <c r="D619" s="2" t="s">
        <v>1803</v>
      </c>
      <c r="E619" s="2" t="s">
        <v>18</v>
      </c>
      <c r="F619" s="2" t="s">
        <v>6</v>
      </c>
      <c r="G619" s="2" t="s">
        <v>1843</v>
      </c>
      <c r="H619" s="81" t="s">
        <v>2993</v>
      </c>
      <c r="I619">
        <v>9.67</v>
      </c>
      <c r="J619">
        <v>7.74</v>
      </c>
      <c r="K619">
        <v>0.36799999999999999</v>
      </c>
      <c r="L619">
        <v>28.799999999999997</v>
      </c>
    </row>
    <row r="620" spans="1:12" ht="13.75" customHeight="1" x14ac:dyDescent="0.35">
      <c r="A620" s="2">
        <v>9710</v>
      </c>
      <c r="B620" s="2" t="s">
        <v>6</v>
      </c>
      <c r="C620" s="3">
        <v>9901</v>
      </c>
      <c r="D620" s="2" t="s">
        <v>1803</v>
      </c>
      <c r="E620" s="2" t="s">
        <v>18</v>
      </c>
      <c r="F620" s="2" t="s">
        <v>6</v>
      </c>
      <c r="G620" s="2" t="s">
        <v>1842</v>
      </c>
      <c r="H620" s="81" t="s">
        <v>2994</v>
      </c>
      <c r="I620">
        <v>9.67</v>
      </c>
      <c r="J620">
        <v>7.74</v>
      </c>
      <c r="K620">
        <v>0.36799999999999999</v>
      </c>
      <c r="L620">
        <v>28.799999999999997</v>
      </c>
    </row>
    <row r="621" spans="1:12" ht="13.75" customHeight="1" x14ac:dyDescent="0.35">
      <c r="A621" s="2">
        <v>9711</v>
      </c>
      <c r="B621" s="2" t="s">
        <v>6</v>
      </c>
      <c r="C621" s="3">
        <v>9901</v>
      </c>
      <c r="D621" s="2" t="s">
        <v>1803</v>
      </c>
      <c r="E621" s="2" t="s">
        <v>18</v>
      </c>
      <c r="F621" s="2" t="s">
        <v>6</v>
      </c>
      <c r="G621" s="2" t="s">
        <v>1841</v>
      </c>
      <c r="H621" s="81" t="s">
        <v>2995</v>
      </c>
      <c r="I621">
        <v>9.67</v>
      </c>
      <c r="J621">
        <v>7.74</v>
      </c>
      <c r="K621">
        <v>0.36799999999999999</v>
      </c>
      <c r="L621">
        <v>28.799999999999997</v>
      </c>
    </row>
    <row r="622" spans="1:12" ht="13.75" customHeight="1" x14ac:dyDescent="0.35">
      <c r="A622" s="2">
        <v>9712</v>
      </c>
      <c r="B622" s="2" t="s">
        <v>6</v>
      </c>
      <c r="C622" s="3">
        <v>9901</v>
      </c>
      <c r="D622" s="2" t="s">
        <v>1803</v>
      </c>
      <c r="E622" s="2" t="s">
        <v>18</v>
      </c>
      <c r="F622" s="2" t="s">
        <v>6</v>
      </c>
      <c r="G622" s="2" t="s">
        <v>1840</v>
      </c>
      <c r="H622" s="81" t="s">
        <v>2996</v>
      </c>
      <c r="I622">
        <v>9.67</v>
      </c>
      <c r="J622">
        <v>7.74</v>
      </c>
      <c r="K622">
        <v>0.36799999999999999</v>
      </c>
      <c r="L622">
        <v>28.799999999999997</v>
      </c>
    </row>
    <row r="623" spans="1:12" ht="13.75" customHeight="1" x14ac:dyDescent="0.35">
      <c r="A623" s="2">
        <v>9713</v>
      </c>
      <c r="B623" s="2" t="s">
        <v>6</v>
      </c>
      <c r="C623" s="3">
        <v>9901</v>
      </c>
      <c r="D623" s="2" t="s">
        <v>1803</v>
      </c>
      <c r="E623" s="2" t="s">
        <v>18</v>
      </c>
      <c r="F623" s="2" t="s">
        <v>6</v>
      </c>
      <c r="G623" s="2" t="s">
        <v>1839</v>
      </c>
      <c r="H623" s="81" t="s">
        <v>2997</v>
      </c>
      <c r="I623">
        <v>9.67</v>
      </c>
      <c r="J623">
        <v>7.74</v>
      </c>
      <c r="K623">
        <v>0.36799999999999999</v>
      </c>
      <c r="L623">
        <v>28.799999999999997</v>
      </c>
    </row>
    <row r="624" spans="1:12" ht="13.75" customHeight="1" x14ac:dyDescent="0.35">
      <c r="A624" s="2">
        <v>9714</v>
      </c>
      <c r="B624" s="2" t="s">
        <v>6</v>
      </c>
      <c r="C624" s="3">
        <v>9901</v>
      </c>
      <c r="D624" s="2" t="s">
        <v>1803</v>
      </c>
      <c r="E624" s="2" t="s">
        <v>18</v>
      </c>
      <c r="F624" s="2" t="s">
        <v>6</v>
      </c>
      <c r="G624" s="2" t="s">
        <v>1838</v>
      </c>
      <c r="H624" s="81" t="s">
        <v>2998</v>
      </c>
      <c r="I624">
        <v>9.67</v>
      </c>
      <c r="J624">
        <v>7.74</v>
      </c>
      <c r="K624">
        <v>0.36799999999999999</v>
      </c>
      <c r="L624">
        <v>28.799999999999997</v>
      </c>
    </row>
    <row r="625" spans="1:12" ht="13.75" customHeight="1" x14ac:dyDescent="0.35">
      <c r="A625" s="2">
        <v>9721</v>
      </c>
      <c r="B625" s="2" t="s">
        <v>6</v>
      </c>
      <c r="C625" s="3">
        <v>9901</v>
      </c>
      <c r="D625" s="2" t="s">
        <v>1803</v>
      </c>
      <c r="E625" s="2" t="s">
        <v>18</v>
      </c>
      <c r="F625" s="2" t="s">
        <v>6</v>
      </c>
      <c r="G625" s="2" t="s">
        <v>1837</v>
      </c>
      <c r="H625" s="81" t="s">
        <v>2999</v>
      </c>
      <c r="I625">
        <v>9.67</v>
      </c>
      <c r="J625">
        <v>7.74</v>
      </c>
      <c r="K625">
        <v>0.36799999999999999</v>
      </c>
      <c r="L625">
        <v>28.799999999999997</v>
      </c>
    </row>
    <row r="626" spans="1:12" ht="13.75" customHeight="1" x14ac:dyDescent="0.35">
      <c r="A626" s="2">
        <v>9722</v>
      </c>
      <c r="B626" s="2" t="s">
        <v>6</v>
      </c>
      <c r="C626" s="3">
        <v>9901</v>
      </c>
      <c r="D626" s="2" t="s">
        <v>1803</v>
      </c>
      <c r="E626" s="2" t="s">
        <v>18</v>
      </c>
      <c r="F626" s="2" t="s">
        <v>6</v>
      </c>
      <c r="G626" s="2" t="s">
        <v>1836</v>
      </c>
      <c r="H626" s="81" t="s">
        <v>3000</v>
      </c>
      <c r="I626">
        <v>9.67</v>
      </c>
      <c r="J626">
        <v>7.74</v>
      </c>
      <c r="K626">
        <v>0.36799999999999999</v>
      </c>
      <c r="L626">
        <v>28.799999999999997</v>
      </c>
    </row>
    <row r="627" spans="1:12" ht="13.75" customHeight="1" x14ac:dyDescent="0.35">
      <c r="A627" s="2">
        <v>9751</v>
      </c>
      <c r="B627" s="2" t="s">
        <v>6</v>
      </c>
      <c r="C627" s="3">
        <v>9901</v>
      </c>
      <c r="D627" s="2" t="s">
        <v>1803</v>
      </c>
      <c r="E627" s="2" t="s">
        <v>18</v>
      </c>
      <c r="F627" s="2" t="s">
        <v>6</v>
      </c>
      <c r="G627" s="2" t="s">
        <v>1835</v>
      </c>
      <c r="H627" s="81" t="s">
        <v>3001</v>
      </c>
      <c r="I627">
        <v>9.67</v>
      </c>
      <c r="J627">
        <v>7.74</v>
      </c>
      <c r="K627">
        <v>0.36799999999999999</v>
      </c>
      <c r="L627">
        <v>28.799999999999997</v>
      </c>
    </row>
    <row r="628" spans="1:12" ht="13.75" customHeight="1" x14ac:dyDescent="0.35">
      <c r="A628" s="2">
        <v>9753</v>
      </c>
      <c r="B628" s="2" t="s">
        <v>6</v>
      </c>
      <c r="C628" s="3">
        <v>9901</v>
      </c>
      <c r="D628" s="2" t="s">
        <v>1803</v>
      </c>
      <c r="E628" s="2" t="s">
        <v>18</v>
      </c>
      <c r="F628" s="2" t="s">
        <v>6</v>
      </c>
      <c r="G628" s="2" t="s">
        <v>1834</v>
      </c>
      <c r="H628" s="81" t="s">
        <v>3002</v>
      </c>
      <c r="I628">
        <v>9.67</v>
      </c>
      <c r="J628">
        <v>7.74</v>
      </c>
      <c r="K628">
        <v>0.36799999999999999</v>
      </c>
      <c r="L628">
        <v>28.799999999999997</v>
      </c>
    </row>
    <row r="629" spans="1:12" ht="13.75" customHeight="1" x14ac:dyDescent="0.35">
      <c r="A629" s="2">
        <v>9754</v>
      </c>
      <c r="B629" s="2" t="s">
        <v>6</v>
      </c>
      <c r="C629" s="3">
        <v>9901</v>
      </c>
      <c r="D629" s="2" t="s">
        <v>1803</v>
      </c>
      <c r="E629" s="2" t="s">
        <v>18</v>
      </c>
      <c r="F629" s="2" t="s">
        <v>6</v>
      </c>
      <c r="G629" s="2" t="s">
        <v>1833</v>
      </c>
      <c r="H629" s="81" t="s">
        <v>3003</v>
      </c>
      <c r="I629">
        <v>9.67</v>
      </c>
      <c r="J629">
        <v>7.74</v>
      </c>
      <c r="K629">
        <v>0.36799999999999999</v>
      </c>
      <c r="L629">
        <v>28.799999999999997</v>
      </c>
    </row>
    <row r="630" spans="1:12" ht="13.75" customHeight="1" x14ac:dyDescent="0.35">
      <c r="A630" s="2">
        <v>9761</v>
      </c>
      <c r="B630" s="2" t="s">
        <v>6</v>
      </c>
      <c r="C630" s="3">
        <v>9901</v>
      </c>
      <c r="D630" s="2" t="s">
        <v>1803</v>
      </c>
      <c r="E630" s="2" t="s">
        <v>18</v>
      </c>
      <c r="F630" s="2" t="s">
        <v>6</v>
      </c>
      <c r="G630" s="2" t="s">
        <v>1832</v>
      </c>
      <c r="H630" s="81" t="s">
        <v>3004</v>
      </c>
      <c r="I630">
        <v>9.67</v>
      </c>
      <c r="J630">
        <v>7.74</v>
      </c>
      <c r="K630">
        <v>0.36799999999999999</v>
      </c>
      <c r="L630">
        <v>28.799999999999997</v>
      </c>
    </row>
    <row r="631" spans="1:12" ht="13.75" customHeight="1" x14ac:dyDescent="0.35">
      <c r="A631" s="2">
        <v>9762</v>
      </c>
      <c r="B631" s="2" t="s">
        <v>6</v>
      </c>
      <c r="C631" s="3">
        <v>9901</v>
      </c>
      <c r="D631" s="2" t="s">
        <v>1803</v>
      </c>
      <c r="E631" s="2" t="s">
        <v>18</v>
      </c>
      <c r="F631" s="2" t="s">
        <v>6</v>
      </c>
      <c r="G631" s="2" t="s">
        <v>1831</v>
      </c>
      <c r="H631" s="81" t="s">
        <v>3005</v>
      </c>
      <c r="I631">
        <v>9.67</v>
      </c>
      <c r="J631">
        <v>7.74</v>
      </c>
      <c r="K631">
        <v>0.36799999999999999</v>
      </c>
      <c r="L631">
        <v>28.799999999999997</v>
      </c>
    </row>
    <row r="632" spans="1:12" ht="13.75" customHeight="1" x14ac:dyDescent="0.35">
      <c r="A632" s="2">
        <v>9771</v>
      </c>
      <c r="B632" s="2" t="s">
        <v>6</v>
      </c>
      <c r="C632" s="3">
        <v>9901</v>
      </c>
      <c r="D632" s="2" t="s">
        <v>1803</v>
      </c>
      <c r="E632" s="2" t="s">
        <v>18</v>
      </c>
      <c r="F632" s="2" t="s">
        <v>6</v>
      </c>
      <c r="G632" s="2" t="s">
        <v>1830</v>
      </c>
      <c r="H632" s="81" t="s">
        <v>3006</v>
      </c>
      <c r="I632">
        <v>9.67</v>
      </c>
      <c r="J632">
        <v>7.74</v>
      </c>
      <c r="K632">
        <v>0.36799999999999999</v>
      </c>
      <c r="L632">
        <v>28.799999999999997</v>
      </c>
    </row>
    <row r="633" spans="1:12" ht="13.75" customHeight="1" x14ac:dyDescent="0.35">
      <c r="A633" s="2">
        <v>9772</v>
      </c>
      <c r="B633" s="2" t="s">
        <v>6</v>
      </c>
      <c r="C633" s="3">
        <v>9901</v>
      </c>
      <c r="D633" s="2" t="s">
        <v>1803</v>
      </c>
      <c r="E633" s="2" t="s">
        <v>18</v>
      </c>
      <c r="F633" s="2" t="s">
        <v>6</v>
      </c>
      <c r="G633" s="2" t="s">
        <v>1829</v>
      </c>
      <c r="H633" s="81" t="s">
        <v>3007</v>
      </c>
      <c r="I633">
        <v>9.67</v>
      </c>
      <c r="J633">
        <v>7.74</v>
      </c>
      <c r="K633">
        <v>0.36799999999999999</v>
      </c>
      <c r="L633">
        <v>28.799999999999997</v>
      </c>
    </row>
    <row r="634" spans="1:12" ht="13.75" customHeight="1" x14ac:dyDescent="0.35">
      <c r="A634" s="2">
        <v>9773</v>
      </c>
      <c r="B634" s="2" t="s">
        <v>6</v>
      </c>
      <c r="C634" s="3">
        <v>9901</v>
      </c>
      <c r="D634" s="2" t="s">
        <v>1803</v>
      </c>
      <c r="E634" s="2" t="s">
        <v>18</v>
      </c>
      <c r="F634" s="2" t="s">
        <v>6</v>
      </c>
      <c r="G634" s="2" t="s">
        <v>1828</v>
      </c>
      <c r="H634" s="81" t="s">
        <v>3008</v>
      </c>
      <c r="I634">
        <v>9.67</v>
      </c>
      <c r="J634">
        <v>7.74</v>
      </c>
      <c r="K634">
        <v>0.36799999999999999</v>
      </c>
      <c r="L634">
        <v>28.799999999999997</v>
      </c>
    </row>
    <row r="635" spans="1:12" ht="13.75" customHeight="1" x14ac:dyDescent="0.35">
      <c r="A635" s="2">
        <v>9781</v>
      </c>
      <c r="B635" s="2" t="s">
        <v>6</v>
      </c>
      <c r="C635" s="3">
        <v>9901</v>
      </c>
      <c r="D635" s="2" t="s">
        <v>1803</v>
      </c>
      <c r="E635" s="2" t="s">
        <v>18</v>
      </c>
      <c r="F635" s="2" t="s">
        <v>6</v>
      </c>
      <c r="G635" s="2" t="s">
        <v>1827</v>
      </c>
      <c r="H635" s="81" t="s">
        <v>3009</v>
      </c>
      <c r="I635">
        <v>9.67</v>
      </c>
      <c r="J635">
        <v>7.74</v>
      </c>
      <c r="K635">
        <v>0.36799999999999999</v>
      </c>
      <c r="L635">
        <v>28.799999999999997</v>
      </c>
    </row>
    <row r="636" spans="1:12" ht="13.75" customHeight="1" x14ac:dyDescent="0.35">
      <c r="A636" s="2">
        <v>9800</v>
      </c>
      <c r="B636" s="2" t="s">
        <v>6</v>
      </c>
      <c r="C636" s="3">
        <v>9901</v>
      </c>
      <c r="D636" s="2" t="s">
        <v>1803</v>
      </c>
      <c r="E636" s="2" t="s">
        <v>18</v>
      </c>
      <c r="F636" s="2" t="s">
        <v>6</v>
      </c>
      <c r="G636" s="2" t="s">
        <v>1826</v>
      </c>
      <c r="H636" s="81" t="s">
        <v>3010</v>
      </c>
      <c r="I636">
        <v>9.67</v>
      </c>
      <c r="J636">
        <v>7.74</v>
      </c>
      <c r="K636">
        <v>0.36799999999999999</v>
      </c>
      <c r="L636">
        <v>28.799999999999997</v>
      </c>
    </row>
    <row r="637" spans="1:12" ht="13.75" customHeight="1" x14ac:dyDescent="0.35">
      <c r="A637" s="2">
        <v>9803</v>
      </c>
      <c r="B637" s="2" t="s">
        <v>6</v>
      </c>
      <c r="C637" s="3">
        <v>9901</v>
      </c>
      <c r="D637" s="2" t="s">
        <v>1803</v>
      </c>
      <c r="E637" s="2" t="s">
        <v>18</v>
      </c>
      <c r="F637" s="3"/>
      <c r="G637" s="3"/>
      <c r="H637" s="81" t="s">
        <v>3011</v>
      </c>
      <c r="I637">
        <v>9.67</v>
      </c>
      <c r="J637">
        <v>7.74</v>
      </c>
      <c r="K637">
        <v>0.36799999999999999</v>
      </c>
      <c r="L637">
        <v>28.799999999999997</v>
      </c>
    </row>
    <row r="638" spans="1:12" ht="13.75" customHeight="1" x14ac:dyDescent="0.35">
      <c r="A638" s="2">
        <v>9805</v>
      </c>
      <c r="B638" s="2" t="s">
        <v>6</v>
      </c>
      <c r="C638" s="3">
        <v>9901</v>
      </c>
      <c r="D638" s="2" t="s">
        <v>1803</v>
      </c>
      <c r="E638" s="2" t="s">
        <v>18</v>
      </c>
      <c r="F638" s="2" t="s">
        <v>6</v>
      </c>
      <c r="G638" s="2" t="s">
        <v>1825</v>
      </c>
      <c r="H638" s="81" t="s">
        <v>3012</v>
      </c>
      <c r="I638">
        <v>9.67</v>
      </c>
      <c r="J638">
        <v>7.74</v>
      </c>
      <c r="K638">
        <v>0.36799999999999999</v>
      </c>
      <c r="L638">
        <v>28.799999999999997</v>
      </c>
    </row>
    <row r="639" spans="1:12" ht="13.75" customHeight="1" x14ac:dyDescent="0.35">
      <c r="A639" s="2">
        <v>9811</v>
      </c>
      <c r="B639" s="2" t="s">
        <v>6</v>
      </c>
      <c r="C639" s="3">
        <v>9901</v>
      </c>
      <c r="D639" s="2" t="s">
        <v>1803</v>
      </c>
      <c r="E639" s="2" t="s">
        <v>18</v>
      </c>
      <c r="F639" s="2" t="s">
        <v>6</v>
      </c>
      <c r="G639" s="2" t="s">
        <v>1824</v>
      </c>
      <c r="H639" s="81" t="s">
        <v>3013</v>
      </c>
      <c r="I639">
        <v>9.67</v>
      </c>
      <c r="J639">
        <v>7.74</v>
      </c>
      <c r="K639">
        <v>0.36799999999999999</v>
      </c>
      <c r="L639">
        <v>28.799999999999997</v>
      </c>
    </row>
    <row r="640" spans="1:12" ht="13.75" customHeight="1" x14ac:dyDescent="0.35">
      <c r="A640" s="2">
        <v>9812</v>
      </c>
      <c r="B640" s="2" t="s">
        <v>6</v>
      </c>
      <c r="C640" s="3">
        <v>9901</v>
      </c>
      <c r="D640" s="2" t="s">
        <v>1803</v>
      </c>
      <c r="E640" s="2" t="s">
        <v>18</v>
      </c>
      <c r="F640" s="2" t="s">
        <v>6</v>
      </c>
      <c r="G640" s="2" t="s">
        <v>1823</v>
      </c>
      <c r="H640" s="81" t="s">
        <v>3014</v>
      </c>
      <c r="I640">
        <v>9.67</v>
      </c>
      <c r="J640">
        <v>7.74</v>
      </c>
      <c r="K640">
        <v>0.36799999999999999</v>
      </c>
      <c r="L640">
        <v>28.799999999999997</v>
      </c>
    </row>
    <row r="641" spans="1:12" ht="13.75" customHeight="1" x14ac:dyDescent="0.35">
      <c r="A641" s="2">
        <v>9813</v>
      </c>
      <c r="B641" s="2" t="s">
        <v>6</v>
      </c>
      <c r="C641" s="3">
        <v>9901</v>
      </c>
      <c r="D641" s="2" t="s">
        <v>1803</v>
      </c>
      <c r="E641" s="2" t="s">
        <v>18</v>
      </c>
      <c r="F641" s="2" t="s">
        <v>6</v>
      </c>
      <c r="G641" s="2" t="s">
        <v>1822</v>
      </c>
      <c r="H641" s="81" t="s">
        <v>3015</v>
      </c>
      <c r="I641">
        <v>9.67</v>
      </c>
      <c r="J641">
        <v>7.74</v>
      </c>
      <c r="K641">
        <v>0.36799999999999999</v>
      </c>
      <c r="L641">
        <v>28.799999999999997</v>
      </c>
    </row>
    <row r="642" spans="1:12" ht="13.75" customHeight="1" x14ac:dyDescent="0.35">
      <c r="A642" s="2">
        <v>9814</v>
      </c>
      <c r="B642" s="2" t="s">
        <v>6</v>
      </c>
      <c r="C642" s="3">
        <v>9901</v>
      </c>
      <c r="D642" s="2" t="s">
        <v>1803</v>
      </c>
      <c r="E642" s="2" t="s">
        <v>18</v>
      </c>
      <c r="F642" s="2" t="s">
        <v>6</v>
      </c>
      <c r="G642" s="2" t="s">
        <v>1047</v>
      </c>
      <c r="H642" s="81" t="s">
        <v>3016</v>
      </c>
      <c r="I642">
        <v>9.67</v>
      </c>
      <c r="J642">
        <v>7.74</v>
      </c>
      <c r="K642">
        <v>0.36799999999999999</v>
      </c>
      <c r="L642">
        <v>28.799999999999997</v>
      </c>
    </row>
    <row r="643" spans="1:12" ht="13.75" customHeight="1" x14ac:dyDescent="0.35">
      <c r="A643" s="2">
        <v>9815</v>
      </c>
      <c r="B643" s="2" t="s">
        <v>6</v>
      </c>
      <c r="C643" s="3">
        <v>9901</v>
      </c>
      <c r="D643" s="2" t="s">
        <v>1803</v>
      </c>
      <c r="E643" s="2" t="s">
        <v>18</v>
      </c>
      <c r="F643" s="2" t="s">
        <v>6</v>
      </c>
      <c r="G643" s="2" t="s">
        <v>1821</v>
      </c>
      <c r="H643" s="81" t="s">
        <v>3017</v>
      </c>
      <c r="I643">
        <v>9.67</v>
      </c>
      <c r="J643">
        <v>7.74</v>
      </c>
      <c r="K643">
        <v>0.36799999999999999</v>
      </c>
      <c r="L643">
        <v>28.799999999999997</v>
      </c>
    </row>
    <row r="644" spans="1:12" ht="13.75" customHeight="1" x14ac:dyDescent="0.35">
      <c r="A644" s="2">
        <v>9816</v>
      </c>
      <c r="B644" s="2" t="s">
        <v>6</v>
      </c>
      <c r="C644" s="3">
        <v>9901</v>
      </c>
      <c r="D644" s="2" t="s">
        <v>1803</v>
      </c>
      <c r="E644" s="2" t="s">
        <v>18</v>
      </c>
      <c r="F644" s="2" t="s">
        <v>6</v>
      </c>
      <c r="G644" s="2" t="s">
        <v>1820</v>
      </c>
      <c r="H644" s="81" t="s">
        <v>3018</v>
      </c>
      <c r="I644">
        <v>9.67</v>
      </c>
      <c r="J644">
        <v>7.74</v>
      </c>
      <c r="K644">
        <v>0.36799999999999999</v>
      </c>
      <c r="L644">
        <v>28.799999999999997</v>
      </c>
    </row>
    <row r="645" spans="1:12" ht="13.75" customHeight="1" x14ac:dyDescent="0.35">
      <c r="A645" s="2">
        <v>9821</v>
      </c>
      <c r="B645" s="2" t="s">
        <v>6</v>
      </c>
      <c r="C645" s="3">
        <v>9901</v>
      </c>
      <c r="D645" s="2" t="s">
        <v>1803</v>
      </c>
      <c r="E645" s="2" t="s">
        <v>18</v>
      </c>
      <c r="F645" s="2" t="s">
        <v>6</v>
      </c>
      <c r="G645" s="2" t="s">
        <v>1819</v>
      </c>
      <c r="H645" s="81" t="s">
        <v>3019</v>
      </c>
      <c r="I645">
        <v>9.67</v>
      </c>
      <c r="J645">
        <v>7.74</v>
      </c>
      <c r="K645">
        <v>0.36799999999999999</v>
      </c>
      <c r="L645">
        <v>28.799999999999997</v>
      </c>
    </row>
    <row r="646" spans="1:12" ht="13.75" customHeight="1" x14ac:dyDescent="0.35">
      <c r="A646" s="2">
        <v>9822</v>
      </c>
      <c r="B646" s="2" t="s">
        <v>6</v>
      </c>
      <c r="C646" s="3">
        <v>9901</v>
      </c>
      <c r="D646" s="2" t="s">
        <v>1803</v>
      </c>
      <c r="E646" s="2" t="s">
        <v>18</v>
      </c>
      <c r="F646" s="2" t="s">
        <v>6</v>
      </c>
      <c r="G646" s="2" t="s">
        <v>1818</v>
      </c>
      <c r="H646" s="81" t="s">
        <v>3020</v>
      </c>
      <c r="I646">
        <v>9.67</v>
      </c>
      <c r="J646">
        <v>7.74</v>
      </c>
      <c r="K646">
        <v>0.36799999999999999</v>
      </c>
      <c r="L646">
        <v>28.799999999999997</v>
      </c>
    </row>
    <row r="647" spans="1:12" ht="13.75" customHeight="1" x14ac:dyDescent="0.35">
      <c r="A647" s="2">
        <v>9831</v>
      </c>
      <c r="B647" s="2" t="s">
        <v>6</v>
      </c>
      <c r="C647" s="3">
        <v>9901</v>
      </c>
      <c r="D647" s="2" t="s">
        <v>1803</v>
      </c>
      <c r="E647" s="2" t="s">
        <v>18</v>
      </c>
      <c r="F647" s="2" t="s">
        <v>6</v>
      </c>
      <c r="G647" s="2" t="s">
        <v>1817</v>
      </c>
      <c r="H647" s="81" t="s">
        <v>3021</v>
      </c>
      <c r="I647">
        <v>9.67</v>
      </c>
      <c r="J647">
        <v>7.74</v>
      </c>
      <c r="K647">
        <v>0.36799999999999999</v>
      </c>
      <c r="L647">
        <v>28.799999999999997</v>
      </c>
    </row>
    <row r="648" spans="1:12" ht="13.75" customHeight="1" x14ac:dyDescent="0.35">
      <c r="A648" s="2">
        <v>9832</v>
      </c>
      <c r="B648" s="2" t="s">
        <v>6</v>
      </c>
      <c r="C648" s="3">
        <v>9901</v>
      </c>
      <c r="D648" s="2" t="s">
        <v>1803</v>
      </c>
      <c r="E648" s="2" t="s">
        <v>18</v>
      </c>
      <c r="F648" s="2" t="s">
        <v>6</v>
      </c>
      <c r="G648" s="2" t="s">
        <v>1816</v>
      </c>
      <c r="H648" s="81" t="s">
        <v>3022</v>
      </c>
      <c r="I648">
        <v>9.67</v>
      </c>
      <c r="J648">
        <v>7.74</v>
      </c>
      <c r="K648">
        <v>0.36799999999999999</v>
      </c>
      <c r="L648">
        <v>28.799999999999997</v>
      </c>
    </row>
    <row r="649" spans="1:12" ht="13.75" customHeight="1" x14ac:dyDescent="0.35">
      <c r="A649" s="2">
        <v>9833</v>
      </c>
      <c r="B649" s="2" t="s">
        <v>6</v>
      </c>
      <c r="C649" s="3">
        <v>9901</v>
      </c>
      <c r="D649" s="2" t="s">
        <v>1803</v>
      </c>
      <c r="E649" s="2" t="s">
        <v>18</v>
      </c>
      <c r="F649" s="2" t="s">
        <v>6</v>
      </c>
      <c r="G649" s="2" t="s">
        <v>1815</v>
      </c>
      <c r="H649" s="81" t="s">
        <v>3023</v>
      </c>
      <c r="I649">
        <v>9.67</v>
      </c>
      <c r="J649">
        <v>7.74</v>
      </c>
      <c r="K649">
        <v>0.36799999999999999</v>
      </c>
      <c r="L649">
        <v>28.799999999999997</v>
      </c>
    </row>
    <row r="650" spans="1:12" ht="13.75" customHeight="1" x14ac:dyDescent="0.35">
      <c r="A650" s="2">
        <v>9841</v>
      </c>
      <c r="B650" s="2" t="s">
        <v>6</v>
      </c>
      <c r="C650" s="3">
        <v>9901</v>
      </c>
      <c r="D650" s="2" t="s">
        <v>1803</v>
      </c>
      <c r="E650" s="2" t="s">
        <v>18</v>
      </c>
      <c r="F650" s="2" t="s">
        <v>6</v>
      </c>
      <c r="G650" s="2" t="s">
        <v>1814</v>
      </c>
      <c r="H650" s="81" t="s">
        <v>3024</v>
      </c>
      <c r="I650">
        <v>9.67</v>
      </c>
      <c r="J650">
        <v>7.74</v>
      </c>
      <c r="K650">
        <v>0.36799999999999999</v>
      </c>
      <c r="L650">
        <v>28.799999999999997</v>
      </c>
    </row>
    <row r="651" spans="1:12" ht="13.75" customHeight="1" x14ac:dyDescent="0.35">
      <c r="A651" s="2">
        <v>9842</v>
      </c>
      <c r="B651" s="2" t="s">
        <v>6</v>
      </c>
      <c r="C651" s="3">
        <v>9901</v>
      </c>
      <c r="D651" s="2" t="s">
        <v>1803</v>
      </c>
      <c r="E651" s="2" t="s">
        <v>18</v>
      </c>
      <c r="F651" s="2" t="s">
        <v>6</v>
      </c>
      <c r="G651" s="2" t="s">
        <v>1813</v>
      </c>
      <c r="H651" s="81" t="s">
        <v>3025</v>
      </c>
      <c r="I651">
        <v>9.67</v>
      </c>
      <c r="J651">
        <v>7.74</v>
      </c>
      <c r="K651">
        <v>0.36799999999999999</v>
      </c>
      <c r="L651">
        <v>28.799999999999997</v>
      </c>
    </row>
    <row r="652" spans="1:12" ht="13.75" customHeight="1" x14ac:dyDescent="0.35">
      <c r="A652" s="2">
        <v>9843</v>
      </c>
      <c r="B652" s="2" t="s">
        <v>6</v>
      </c>
      <c r="C652" s="3">
        <v>9901</v>
      </c>
      <c r="D652" s="2" t="s">
        <v>1803</v>
      </c>
      <c r="E652" s="2" t="s">
        <v>18</v>
      </c>
      <c r="F652" s="2" t="s">
        <v>6</v>
      </c>
      <c r="G652" s="2" t="s">
        <v>1812</v>
      </c>
      <c r="H652" s="81" t="s">
        <v>3026</v>
      </c>
      <c r="I652">
        <v>9.67</v>
      </c>
      <c r="J652">
        <v>7.74</v>
      </c>
      <c r="K652">
        <v>0.36799999999999999</v>
      </c>
      <c r="L652">
        <v>28.799999999999997</v>
      </c>
    </row>
    <row r="653" spans="1:12" ht="13.75" customHeight="1" x14ac:dyDescent="0.35">
      <c r="A653" s="2">
        <v>9844</v>
      </c>
      <c r="B653" s="2" t="s">
        <v>6</v>
      </c>
      <c r="C653" s="3">
        <v>9901</v>
      </c>
      <c r="D653" s="2" t="s">
        <v>1803</v>
      </c>
      <c r="E653" s="2" t="s">
        <v>18</v>
      </c>
      <c r="F653" s="2" t="s">
        <v>6</v>
      </c>
      <c r="G653" s="2" t="s">
        <v>1811</v>
      </c>
      <c r="H653" s="81" t="s">
        <v>3027</v>
      </c>
      <c r="I653">
        <v>9.67</v>
      </c>
      <c r="J653">
        <v>7.74</v>
      </c>
      <c r="K653">
        <v>0.36799999999999999</v>
      </c>
      <c r="L653">
        <v>28.799999999999997</v>
      </c>
    </row>
    <row r="654" spans="1:12" ht="13.75" customHeight="1" x14ac:dyDescent="0.35">
      <c r="A654" s="2">
        <v>9851</v>
      </c>
      <c r="B654" s="2" t="s">
        <v>6</v>
      </c>
      <c r="C654" s="3">
        <v>9901</v>
      </c>
      <c r="D654" s="2" t="s">
        <v>1803</v>
      </c>
      <c r="E654" s="2" t="s">
        <v>18</v>
      </c>
      <c r="F654" s="2" t="s">
        <v>6</v>
      </c>
      <c r="G654" s="2" t="s">
        <v>1810</v>
      </c>
      <c r="H654" s="81" t="s">
        <v>3028</v>
      </c>
      <c r="I654">
        <v>9.67</v>
      </c>
      <c r="J654">
        <v>7.74</v>
      </c>
      <c r="K654">
        <v>0.36799999999999999</v>
      </c>
      <c r="L654">
        <v>28.799999999999997</v>
      </c>
    </row>
    <row r="655" spans="1:12" ht="13.75" customHeight="1" x14ac:dyDescent="0.35">
      <c r="A655" s="2">
        <v>9852</v>
      </c>
      <c r="B655" s="2" t="s">
        <v>6</v>
      </c>
      <c r="C655" s="3">
        <v>9901</v>
      </c>
      <c r="D655" s="2" t="s">
        <v>1803</v>
      </c>
      <c r="E655" s="2" t="s">
        <v>18</v>
      </c>
      <c r="F655" s="2" t="s">
        <v>6</v>
      </c>
      <c r="G655" s="2" t="s">
        <v>1809</v>
      </c>
      <c r="H655" s="81" t="s">
        <v>3029</v>
      </c>
      <c r="I655">
        <v>9.67</v>
      </c>
      <c r="J655">
        <v>7.74</v>
      </c>
      <c r="K655">
        <v>0.36799999999999999</v>
      </c>
      <c r="L655">
        <v>28.799999999999997</v>
      </c>
    </row>
    <row r="656" spans="1:12" ht="13.75" customHeight="1" x14ac:dyDescent="0.35">
      <c r="A656" s="2">
        <v>9853</v>
      </c>
      <c r="B656" s="2" t="s">
        <v>6</v>
      </c>
      <c r="C656" s="3">
        <v>9901</v>
      </c>
      <c r="D656" s="2" t="s">
        <v>1803</v>
      </c>
      <c r="E656" s="2" t="s">
        <v>18</v>
      </c>
      <c r="F656" s="2" t="s">
        <v>6</v>
      </c>
      <c r="G656" s="2" t="s">
        <v>952</v>
      </c>
      <c r="H656" s="81" t="s">
        <v>3030</v>
      </c>
      <c r="I656">
        <v>9.67</v>
      </c>
      <c r="J656">
        <v>7.74</v>
      </c>
      <c r="K656">
        <v>0.36799999999999999</v>
      </c>
      <c r="L656">
        <v>28.799999999999997</v>
      </c>
    </row>
    <row r="657" spans="1:12" ht="13.75" customHeight="1" x14ac:dyDescent="0.35">
      <c r="A657" s="2">
        <v>9854</v>
      </c>
      <c r="B657" s="2" t="s">
        <v>6</v>
      </c>
      <c r="C657" s="3">
        <v>9901</v>
      </c>
      <c r="D657" s="2" t="s">
        <v>1803</v>
      </c>
      <c r="E657" s="2" t="s">
        <v>18</v>
      </c>
      <c r="F657" s="2" t="s">
        <v>6</v>
      </c>
      <c r="G657" s="2" t="s">
        <v>1808</v>
      </c>
      <c r="H657" s="81" t="s">
        <v>3031</v>
      </c>
      <c r="I657">
        <v>9.67</v>
      </c>
      <c r="J657">
        <v>7.74</v>
      </c>
      <c r="K657">
        <v>0.36799999999999999</v>
      </c>
      <c r="L657">
        <v>28.799999999999997</v>
      </c>
    </row>
    <row r="658" spans="1:12" ht="13.75" customHeight="1" x14ac:dyDescent="0.35">
      <c r="A658" s="2">
        <v>9861</v>
      </c>
      <c r="B658" s="2" t="s">
        <v>6</v>
      </c>
      <c r="C658" s="3">
        <v>9901</v>
      </c>
      <c r="D658" s="2" t="s">
        <v>1803</v>
      </c>
      <c r="E658" s="2" t="s">
        <v>18</v>
      </c>
      <c r="F658" s="2" t="s">
        <v>6</v>
      </c>
      <c r="G658" s="2" t="s">
        <v>1807</v>
      </c>
      <c r="H658" s="81" t="s">
        <v>3032</v>
      </c>
      <c r="I658">
        <v>9.67</v>
      </c>
      <c r="J658">
        <v>7.74</v>
      </c>
      <c r="K658">
        <v>0.36799999999999999</v>
      </c>
      <c r="L658">
        <v>28.799999999999997</v>
      </c>
    </row>
    <row r="659" spans="1:12" ht="13.75" customHeight="1" x14ac:dyDescent="0.35">
      <c r="A659" s="2">
        <v>9862</v>
      </c>
      <c r="B659" s="2" t="s">
        <v>6</v>
      </c>
      <c r="C659" s="3">
        <v>9901</v>
      </c>
      <c r="D659" s="2" t="s">
        <v>1803</v>
      </c>
      <c r="E659" s="2" t="s">
        <v>18</v>
      </c>
      <c r="F659" s="2" t="s">
        <v>6</v>
      </c>
      <c r="G659" s="2" t="s">
        <v>1806</v>
      </c>
      <c r="H659" s="81" t="s">
        <v>3033</v>
      </c>
      <c r="I659">
        <v>9.67</v>
      </c>
      <c r="J659">
        <v>7.74</v>
      </c>
      <c r="K659">
        <v>0.36799999999999999</v>
      </c>
      <c r="L659">
        <v>28.799999999999997</v>
      </c>
    </row>
    <row r="660" spans="1:12" ht="13.75" customHeight="1" x14ac:dyDescent="0.35">
      <c r="A660" s="2">
        <v>9863</v>
      </c>
      <c r="B660" s="2" t="s">
        <v>6</v>
      </c>
      <c r="C660" s="3">
        <v>9901</v>
      </c>
      <c r="D660" s="2" t="s">
        <v>1803</v>
      </c>
      <c r="E660" s="2" t="s">
        <v>18</v>
      </c>
      <c r="F660" s="2" t="s">
        <v>6</v>
      </c>
      <c r="G660" s="2" t="s">
        <v>771</v>
      </c>
      <c r="H660" s="81" t="s">
        <v>3034</v>
      </c>
      <c r="I660">
        <v>9.67</v>
      </c>
      <c r="J660">
        <v>7.74</v>
      </c>
      <c r="K660">
        <v>0.36799999999999999</v>
      </c>
      <c r="L660">
        <v>28.799999999999997</v>
      </c>
    </row>
    <row r="661" spans="1:12" ht="13.75" customHeight="1" x14ac:dyDescent="0.35">
      <c r="A661" s="2">
        <v>9871</v>
      </c>
      <c r="B661" s="2" t="s">
        <v>6</v>
      </c>
      <c r="C661" s="3">
        <v>9901</v>
      </c>
      <c r="D661" s="2" t="s">
        <v>1803</v>
      </c>
      <c r="E661" s="2" t="s">
        <v>18</v>
      </c>
      <c r="F661" s="2" t="s">
        <v>6</v>
      </c>
      <c r="G661" s="2" t="s">
        <v>1805</v>
      </c>
      <c r="H661" s="81" t="s">
        <v>3035</v>
      </c>
      <c r="I661">
        <v>9.67</v>
      </c>
      <c r="J661">
        <v>7.74</v>
      </c>
      <c r="K661">
        <v>0.36799999999999999</v>
      </c>
      <c r="L661">
        <v>28.799999999999997</v>
      </c>
    </row>
    <row r="662" spans="1:12" ht="13.75" customHeight="1" x14ac:dyDescent="0.35">
      <c r="A662" s="2">
        <v>9872</v>
      </c>
      <c r="B662" s="2" t="s">
        <v>6</v>
      </c>
      <c r="C662" s="3">
        <v>9901</v>
      </c>
      <c r="D662" s="2" t="s">
        <v>1803</v>
      </c>
      <c r="E662" s="2" t="s">
        <v>18</v>
      </c>
      <c r="F662" s="2" t="s">
        <v>6</v>
      </c>
      <c r="G662" s="2" t="s">
        <v>1804</v>
      </c>
      <c r="H662" s="81" t="s">
        <v>3036</v>
      </c>
      <c r="I662">
        <v>9.67</v>
      </c>
      <c r="J662">
        <v>7.74</v>
      </c>
      <c r="K662">
        <v>0.36799999999999999</v>
      </c>
      <c r="L662">
        <v>28.799999999999997</v>
      </c>
    </row>
    <row r="663" spans="1:12" ht="13.75" customHeight="1" x14ac:dyDescent="0.35">
      <c r="A663" s="2">
        <v>9873</v>
      </c>
      <c r="B663" s="2" t="s">
        <v>6</v>
      </c>
      <c r="C663" s="3">
        <v>9901</v>
      </c>
      <c r="D663" s="2" t="s">
        <v>1803</v>
      </c>
      <c r="E663" s="2" t="s">
        <v>18</v>
      </c>
      <c r="F663" s="2" t="s">
        <v>6</v>
      </c>
      <c r="G663" s="2" t="s">
        <v>1802</v>
      </c>
      <c r="H663" s="81" t="s">
        <v>3037</v>
      </c>
      <c r="I663">
        <v>9.67</v>
      </c>
      <c r="J663">
        <v>7.74</v>
      </c>
      <c r="K663">
        <v>0.36799999999999999</v>
      </c>
      <c r="L663">
        <v>28.799999999999997</v>
      </c>
    </row>
    <row r="664" spans="1:12" ht="13.75" customHeight="1" x14ac:dyDescent="0.35">
      <c r="A664" s="2">
        <v>6060</v>
      </c>
      <c r="B664" s="2" t="s">
        <v>12</v>
      </c>
      <c r="C664" s="3">
        <v>9951</v>
      </c>
      <c r="D664" s="2" t="s">
        <v>1800</v>
      </c>
      <c r="E664" s="2" t="s">
        <v>18</v>
      </c>
      <c r="F664" s="2" t="s">
        <v>12</v>
      </c>
      <c r="G664" s="2" t="s">
        <v>1801</v>
      </c>
      <c r="H664" s="81" t="s">
        <v>3038</v>
      </c>
      <c r="I664">
        <v>6.81</v>
      </c>
      <c r="J664">
        <v>5.45</v>
      </c>
      <c r="K664">
        <v>0.29299999999999998</v>
      </c>
      <c r="L664">
        <v>28.799999999999997</v>
      </c>
    </row>
    <row r="665" spans="1:12" ht="13.75" customHeight="1" x14ac:dyDescent="0.35">
      <c r="A665" s="2">
        <v>6067</v>
      </c>
      <c r="B665" s="2" t="s">
        <v>12</v>
      </c>
      <c r="C665" s="3">
        <v>9951</v>
      </c>
      <c r="D665" s="2" t="s">
        <v>1800</v>
      </c>
      <c r="E665" s="2" t="s">
        <v>18</v>
      </c>
      <c r="F665" s="2" t="s">
        <v>12</v>
      </c>
      <c r="G665" s="2" t="s">
        <v>768</v>
      </c>
      <c r="H665" s="81" t="s">
        <v>3039</v>
      </c>
      <c r="I665">
        <v>6.81</v>
      </c>
      <c r="J665">
        <v>5.45</v>
      </c>
      <c r="K665">
        <v>0.29299999999999998</v>
      </c>
      <c r="L665">
        <v>28.799999999999997</v>
      </c>
    </row>
    <row r="666" spans="1:12" ht="13.75" customHeight="1" x14ac:dyDescent="0.35">
      <c r="A666" s="2">
        <v>6068</v>
      </c>
      <c r="B666" s="2" t="s">
        <v>12</v>
      </c>
      <c r="C666" s="3">
        <v>9951</v>
      </c>
      <c r="D666" s="2" t="s">
        <v>1800</v>
      </c>
      <c r="E666" s="2" t="s">
        <v>18</v>
      </c>
      <c r="F666" s="2" t="s">
        <v>12</v>
      </c>
      <c r="G666" s="2" t="s">
        <v>606</v>
      </c>
      <c r="H666" s="81" t="s">
        <v>3040</v>
      </c>
      <c r="I666">
        <v>6.81</v>
      </c>
      <c r="J666">
        <v>5.45</v>
      </c>
      <c r="K666">
        <v>0.29299999999999998</v>
      </c>
      <c r="L666">
        <v>28.799999999999997</v>
      </c>
    </row>
    <row r="667" spans="1:12" ht="13.75" customHeight="1" x14ac:dyDescent="0.35">
      <c r="A667" s="2">
        <v>6111</v>
      </c>
      <c r="B667" s="2" t="s">
        <v>12</v>
      </c>
      <c r="C667" s="3">
        <v>9951</v>
      </c>
      <c r="D667" s="2" t="s">
        <v>1800</v>
      </c>
      <c r="E667" s="2" t="s">
        <v>18</v>
      </c>
      <c r="F667" s="2" t="s">
        <v>12</v>
      </c>
      <c r="G667" s="2" t="s">
        <v>754</v>
      </c>
      <c r="H667" s="81" t="s">
        <v>3041</v>
      </c>
      <c r="I667">
        <v>6.81</v>
      </c>
      <c r="J667">
        <v>5.45</v>
      </c>
      <c r="K667">
        <v>0.29299999999999998</v>
      </c>
      <c r="L667">
        <v>28.799999999999997</v>
      </c>
    </row>
    <row r="668" spans="1:12" ht="13.75" customHeight="1" x14ac:dyDescent="0.35">
      <c r="A668" s="2">
        <v>6580</v>
      </c>
      <c r="B668" s="2" t="s">
        <v>12</v>
      </c>
      <c r="C668" s="3">
        <v>10001</v>
      </c>
      <c r="D668" s="2" t="s">
        <v>1799</v>
      </c>
      <c r="E668" s="2" t="s">
        <v>18</v>
      </c>
      <c r="F668" s="2" t="s">
        <v>12</v>
      </c>
      <c r="G668" s="2" t="s">
        <v>578</v>
      </c>
      <c r="H668" s="81" t="s">
        <v>3042</v>
      </c>
      <c r="I668">
        <v>6.81</v>
      </c>
      <c r="J668">
        <v>5.45</v>
      </c>
      <c r="K668">
        <v>0.29299999999999998</v>
      </c>
      <c r="L668">
        <v>28.799999999999997</v>
      </c>
    </row>
    <row r="669" spans="1:12" ht="13.75" customHeight="1" x14ac:dyDescent="0.35">
      <c r="A669" s="2">
        <v>6311</v>
      </c>
      <c r="B669" s="2" t="s">
        <v>12</v>
      </c>
      <c r="C669" s="3">
        <v>10051</v>
      </c>
      <c r="D669" s="2" t="s">
        <v>1798</v>
      </c>
      <c r="E669" s="2" t="s">
        <v>18</v>
      </c>
      <c r="F669" s="2" t="s">
        <v>12</v>
      </c>
      <c r="G669" s="2" t="s">
        <v>679</v>
      </c>
      <c r="H669" s="81" t="s">
        <v>3043</v>
      </c>
      <c r="I669">
        <v>6.81</v>
      </c>
      <c r="J669">
        <v>5.45</v>
      </c>
      <c r="K669">
        <v>0.29299999999999998</v>
      </c>
      <c r="L669">
        <v>28.799999999999997</v>
      </c>
    </row>
    <row r="670" spans="1:12" ht="13.75" customHeight="1" x14ac:dyDescent="0.35">
      <c r="A670" s="2">
        <v>6313</v>
      </c>
      <c r="B670" s="2" t="s">
        <v>12</v>
      </c>
      <c r="C670" s="3">
        <v>10051</v>
      </c>
      <c r="D670" s="2" t="s">
        <v>1798</v>
      </c>
      <c r="E670" s="2" t="s">
        <v>18</v>
      </c>
      <c r="F670" s="2" t="s">
        <v>12</v>
      </c>
      <c r="G670" s="2" t="s">
        <v>678</v>
      </c>
      <c r="H670" s="81" t="s">
        <v>3044</v>
      </c>
      <c r="I670">
        <v>6.81</v>
      </c>
      <c r="J670">
        <v>5.45</v>
      </c>
      <c r="K670">
        <v>0.29299999999999998</v>
      </c>
      <c r="L670">
        <v>28.799999999999997</v>
      </c>
    </row>
    <row r="671" spans="1:12" ht="13.75" customHeight="1" x14ac:dyDescent="0.35">
      <c r="A671" s="2">
        <v>8954</v>
      </c>
      <c r="B671" s="2" t="s">
        <v>7</v>
      </c>
      <c r="C671" s="3">
        <v>10101</v>
      </c>
      <c r="D671" s="2" t="s">
        <v>1797</v>
      </c>
      <c r="E671" s="2" t="s">
        <v>18</v>
      </c>
      <c r="F671" s="2" t="s">
        <v>7</v>
      </c>
      <c r="G671" s="2" t="s">
        <v>107</v>
      </c>
      <c r="H671" s="81" t="s">
        <v>3045</v>
      </c>
      <c r="I671">
        <v>8.82</v>
      </c>
      <c r="J671">
        <v>7.06</v>
      </c>
      <c r="K671">
        <v>0.33600000000000002</v>
      </c>
      <c r="L671">
        <v>28.799999999999997</v>
      </c>
    </row>
    <row r="672" spans="1:12" ht="13.75" customHeight="1" x14ac:dyDescent="0.35">
      <c r="A672" s="2">
        <v>8960</v>
      </c>
      <c r="B672" s="2" t="s">
        <v>7</v>
      </c>
      <c r="C672" s="3">
        <v>10101</v>
      </c>
      <c r="D672" s="2" t="s">
        <v>1797</v>
      </c>
      <c r="E672" s="2" t="s">
        <v>18</v>
      </c>
      <c r="F672" s="2" t="s">
        <v>7</v>
      </c>
      <c r="G672" s="2" t="s">
        <v>106</v>
      </c>
      <c r="H672" s="81" t="s">
        <v>3046</v>
      </c>
      <c r="I672">
        <v>8.82</v>
      </c>
      <c r="J672">
        <v>7.06</v>
      </c>
      <c r="K672">
        <v>0.33600000000000002</v>
      </c>
      <c r="L672">
        <v>28.799999999999997</v>
      </c>
    </row>
    <row r="673" spans="1:12" ht="13.75" customHeight="1" x14ac:dyDescent="0.35">
      <c r="A673" s="2">
        <v>8961</v>
      </c>
      <c r="B673" s="2" t="s">
        <v>7</v>
      </c>
      <c r="C673" s="3">
        <v>10101</v>
      </c>
      <c r="D673" s="2" t="s">
        <v>1797</v>
      </c>
      <c r="E673" s="2" t="s">
        <v>18</v>
      </c>
      <c r="F673" s="2" t="s">
        <v>7</v>
      </c>
      <c r="G673" s="2" t="s">
        <v>105</v>
      </c>
      <c r="H673" s="81" t="s">
        <v>3047</v>
      </c>
      <c r="I673">
        <v>8.82</v>
      </c>
      <c r="J673">
        <v>7.06</v>
      </c>
      <c r="K673">
        <v>0.33600000000000002</v>
      </c>
      <c r="L673">
        <v>28.799999999999997</v>
      </c>
    </row>
    <row r="674" spans="1:12" ht="13.75" customHeight="1" x14ac:dyDescent="0.35">
      <c r="A674" s="2">
        <v>8962</v>
      </c>
      <c r="B674" s="2" t="s">
        <v>7</v>
      </c>
      <c r="C674" s="3">
        <v>10101</v>
      </c>
      <c r="D674" s="2" t="s">
        <v>1797</v>
      </c>
      <c r="E674" s="2" t="s">
        <v>18</v>
      </c>
      <c r="F674" s="2" t="s">
        <v>7</v>
      </c>
      <c r="G674" s="2" t="s">
        <v>104</v>
      </c>
      <c r="H674" s="81" t="s">
        <v>3048</v>
      </c>
      <c r="I674">
        <v>8.82</v>
      </c>
      <c r="J674">
        <v>7.06</v>
      </c>
      <c r="K674">
        <v>0.33600000000000002</v>
      </c>
      <c r="L674">
        <v>28.799999999999997</v>
      </c>
    </row>
    <row r="675" spans="1:12" ht="13.75" customHeight="1" x14ac:dyDescent="0.35">
      <c r="A675" s="2">
        <v>8965</v>
      </c>
      <c r="B675" s="2" t="s">
        <v>7</v>
      </c>
      <c r="C675" s="3">
        <v>10101</v>
      </c>
      <c r="D675" s="2" t="s">
        <v>1797</v>
      </c>
      <c r="E675" s="2" t="s">
        <v>18</v>
      </c>
      <c r="F675" s="2" t="s">
        <v>7</v>
      </c>
      <c r="G675" s="2" t="s">
        <v>103</v>
      </c>
      <c r="H675" s="81" t="s">
        <v>3049</v>
      </c>
      <c r="I675">
        <v>8.82</v>
      </c>
      <c r="J675">
        <v>7.06</v>
      </c>
      <c r="K675">
        <v>0.33600000000000002</v>
      </c>
      <c r="L675">
        <v>28.799999999999997</v>
      </c>
    </row>
    <row r="676" spans="1:12" ht="13.75" customHeight="1" x14ac:dyDescent="0.35">
      <c r="A676" s="2">
        <v>8966</v>
      </c>
      <c r="B676" s="2" t="s">
        <v>7</v>
      </c>
      <c r="C676" s="3">
        <v>10101</v>
      </c>
      <c r="D676" s="2" t="s">
        <v>1797</v>
      </c>
      <c r="E676" s="2" t="s">
        <v>18</v>
      </c>
      <c r="F676" s="2" t="s">
        <v>7</v>
      </c>
      <c r="G676" s="2" t="s">
        <v>102</v>
      </c>
      <c r="H676" s="81" t="s">
        <v>3050</v>
      </c>
      <c r="I676">
        <v>8.82</v>
      </c>
      <c r="J676">
        <v>7.06</v>
      </c>
      <c r="K676">
        <v>0.33600000000000002</v>
      </c>
      <c r="L676">
        <v>28.799999999999997</v>
      </c>
    </row>
    <row r="677" spans="1:12" ht="13.75" customHeight="1" x14ac:dyDescent="0.35">
      <c r="A677" s="2">
        <v>4644</v>
      </c>
      <c r="B677" s="2" t="s">
        <v>5</v>
      </c>
      <c r="C677" s="3">
        <v>10151</v>
      </c>
      <c r="D677" s="2" t="s">
        <v>1796</v>
      </c>
      <c r="E677" s="2" t="s">
        <v>18</v>
      </c>
      <c r="F677" s="2" t="s">
        <v>5</v>
      </c>
      <c r="G677" s="2" t="s">
        <v>488</v>
      </c>
      <c r="H677" s="81" t="s">
        <v>3051</v>
      </c>
      <c r="I677">
        <v>6.29</v>
      </c>
      <c r="J677">
        <v>5.03</v>
      </c>
      <c r="K677">
        <v>0.52800000000000002</v>
      </c>
      <c r="L677">
        <v>28.799999999999997</v>
      </c>
    </row>
    <row r="678" spans="1:12" ht="13.75" customHeight="1" x14ac:dyDescent="0.35">
      <c r="A678" s="2">
        <v>4645</v>
      </c>
      <c r="B678" s="2" t="s">
        <v>5</v>
      </c>
      <c r="C678" s="3">
        <v>10151</v>
      </c>
      <c r="D678" s="2" t="s">
        <v>1796</v>
      </c>
      <c r="E678" s="2" t="s">
        <v>18</v>
      </c>
      <c r="F678" s="2" t="s">
        <v>5</v>
      </c>
      <c r="G678" s="2" t="s">
        <v>487</v>
      </c>
      <c r="H678" s="81" t="s">
        <v>3052</v>
      </c>
      <c r="I678">
        <v>6.29</v>
      </c>
      <c r="J678">
        <v>5.03</v>
      </c>
      <c r="K678">
        <v>0.52800000000000002</v>
      </c>
      <c r="L678">
        <v>28.799999999999997</v>
      </c>
    </row>
    <row r="679" spans="1:12" ht="13.75" customHeight="1" x14ac:dyDescent="0.35">
      <c r="A679" s="2">
        <v>6330</v>
      </c>
      <c r="B679" s="2" t="s">
        <v>12</v>
      </c>
      <c r="C679" s="3">
        <v>10201</v>
      </c>
      <c r="D679" s="2" t="s">
        <v>1794</v>
      </c>
      <c r="E679" s="2" t="s">
        <v>18</v>
      </c>
      <c r="F679" s="2" t="s">
        <v>12</v>
      </c>
      <c r="G679" s="2" t="s">
        <v>1795</v>
      </c>
      <c r="H679" s="81" t="s">
        <v>3053</v>
      </c>
      <c r="I679">
        <v>6.81</v>
      </c>
      <c r="J679">
        <v>5.45</v>
      </c>
      <c r="K679">
        <v>0.29299999999999998</v>
      </c>
      <c r="L679">
        <v>28.799999999999997</v>
      </c>
    </row>
    <row r="680" spans="1:12" ht="13.75" customHeight="1" x14ac:dyDescent="0.35">
      <c r="A680" s="2">
        <v>6334</v>
      </c>
      <c r="B680" s="2" t="s">
        <v>12</v>
      </c>
      <c r="C680" s="3">
        <v>10201</v>
      </c>
      <c r="D680" s="2" t="s">
        <v>1794</v>
      </c>
      <c r="E680" s="2" t="s">
        <v>18</v>
      </c>
      <c r="F680" s="2" t="s">
        <v>12</v>
      </c>
      <c r="G680" s="2" t="s">
        <v>671</v>
      </c>
      <c r="H680" s="81" t="s">
        <v>3054</v>
      </c>
      <c r="I680">
        <v>6.81</v>
      </c>
      <c r="J680">
        <v>5.45</v>
      </c>
      <c r="K680">
        <v>0.29299999999999998</v>
      </c>
      <c r="L680">
        <v>28.799999999999997</v>
      </c>
    </row>
    <row r="681" spans="1:12" ht="13.75" customHeight="1" x14ac:dyDescent="0.35">
      <c r="A681" s="2">
        <v>6335</v>
      </c>
      <c r="B681" s="2" t="s">
        <v>12</v>
      </c>
      <c r="C681" s="3">
        <v>10201</v>
      </c>
      <c r="D681" s="2" t="s">
        <v>1794</v>
      </c>
      <c r="E681" s="2" t="s">
        <v>18</v>
      </c>
      <c r="F681" s="2" t="s">
        <v>12</v>
      </c>
      <c r="G681" s="2" t="s">
        <v>670</v>
      </c>
      <c r="H681" s="81" t="s">
        <v>3055</v>
      </c>
      <c r="I681">
        <v>6.81</v>
      </c>
      <c r="J681">
        <v>5.45</v>
      </c>
      <c r="K681">
        <v>0.29299999999999998</v>
      </c>
      <c r="L681">
        <v>28.799999999999997</v>
      </c>
    </row>
    <row r="682" spans="1:12" ht="13.75" customHeight="1" x14ac:dyDescent="0.35">
      <c r="A682" s="2">
        <v>6336</v>
      </c>
      <c r="B682" s="2" t="s">
        <v>12</v>
      </c>
      <c r="C682" s="3">
        <v>10201</v>
      </c>
      <c r="D682" s="2" t="s">
        <v>1794</v>
      </c>
      <c r="E682" s="2" t="s">
        <v>18</v>
      </c>
      <c r="F682" s="2" t="s">
        <v>12</v>
      </c>
      <c r="G682" s="2" t="s">
        <v>669</v>
      </c>
      <c r="H682" s="81" t="s">
        <v>3056</v>
      </c>
      <c r="I682">
        <v>6.81</v>
      </c>
      <c r="J682">
        <v>5.45</v>
      </c>
      <c r="K682">
        <v>0.29299999999999998</v>
      </c>
      <c r="L682">
        <v>28.799999999999997</v>
      </c>
    </row>
    <row r="683" spans="1:12" ht="13.75" customHeight="1" x14ac:dyDescent="0.35">
      <c r="A683" s="2">
        <v>6341</v>
      </c>
      <c r="B683" s="2" t="s">
        <v>12</v>
      </c>
      <c r="C683" s="3">
        <v>10201</v>
      </c>
      <c r="D683" s="2" t="s">
        <v>1794</v>
      </c>
      <c r="E683" s="2" t="s">
        <v>18</v>
      </c>
      <c r="F683" s="2" t="s">
        <v>12</v>
      </c>
      <c r="G683" s="2" t="s">
        <v>668</v>
      </c>
      <c r="H683" s="81" t="s">
        <v>3057</v>
      </c>
      <c r="I683">
        <v>6.81</v>
      </c>
      <c r="J683">
        <v>5.45</v>
      </c>
      <c r="K683">
        <v>0.29299999999999998</v>
      </c>
      <c r="L683">
        <v>28.799999999999997</v>
      </c>
    </row>
    <row r="684" spans="1:12" ht="13.75" customHeight="1" x14ac:dyDescent="0.35">
      <c r="A684" s="2">
        <v>6115</v>
      </c>
      <c r="B684" s="2" t="s">
        <v>12</v>
      </c>
      <c r="C684" s="3">
        <v>10251</v>
      </c>
      <c r="D684" s="2" t="s">
        <v>1793</v>
      </c>
      <c r="E684" s="2" t="s">
        <v>18</v>
      </c>
      <c r="F684" s="2" t="s">
        <v>12</v>
      </c>
      <c r="G684" s="2" t="s">
        <v>750</v>
      </c>
      <c r="H684" s="81" t="s">
        <v>3058</v>
      </c>
      <c r="I684">
        <v>6.81</v>
      </c>
      <c r="J684">
        <v>5.45</v>
      </c>
      <c r="K684">
        <v>0.29299999999999998</v>
      </c>
      <c r="L684">
        <v>28.799999999999997</v>
      </c>
    </row>
    <row r="685" spans="1:12" ht="13.75" customHeight="1" x14ac:dyDescent="0.35">
      <c r="A685" s="2">
        <v>6133</v>
      </c>
      <c r="B685" s="2" t="s">
        <v>12</v>
      </c>
      <c r="C685" s="3">
        <v>10251</v>
      </c>
      <c r="D685" s="2" t="s">
        <v>1793</v>
      </c>
      <c r="E685" s="2" t="s">
        <v>18</v>
      </c>
      <c r="F685" s="2" t="s">
        <v>12</v>
      </c>
      <c r="G685" s="2" t="s">
        <v>747</v>
      </c>
      <c r="H685" s="81" t="s">
        <v>3059</v>
      </c>
      <c r="I685">
        <v>6.81</v>
      </c>
      <c r="J685">
        <v>5.45</v>
      </c>
      <c r="K685">
        <v>0.29299999999999998</v>
      </c>
      <c r="L685">
        <v>28.799999999999997</v>
      </c>
    </row>
    <row r="686" spans="1:12" ht="13.75" customHeight="1" x14ac:dyDescent="0.35">
      <c r="A686" s="2">
        <v>6133</v>
      </c>
      <c r="B686" s="2" t="s">
        <v>12</v>
      </c>
      <c r="C686" s="3">
        <v>10301</v>
      </c>
      <c r="D686" s="2" t="s">
        <v>1792</v>
      </c>
      <c r="E686" s="2" t="s">
        <v>18</v>
      </c>
      <c r="F686" s="2" t="s">
        <v>12</v>
      </c>
      <c r="G686" s="2" t="s">
        <v>747</v>
      </c>
      <c r="H686" s="81" t="s">
        <v>3060</v>
      </c>
      <c r="I686">
        <v>6.81</v>
      </c>
      <c r="J686">
        <v>5.45</v>
      </c>
      <c r="K686">
        <v>0.29299999999999998</v>
      </c>
      <c r="L686">
        <v>28.799999999999997</v>
      </c>
    </row>
    <row r="687" spans="1:12" ht="13.75" customHeight="1" x14ac:dyDescent="0.35">
      <c r="A687" s="2">
        <v>8673</v>
      </c>
      <c r="B687" s="2" t="s">
        <v>7</v>
      </c>
      <c r="C687" s="3">
        <v>10351</v>
      </c>
      <c r="D687" s="2" t="s">
        <v>1791</v>
      </c>
      <c r="E687" s="2" t="s">
        <v>18</v>
      </c>
      <c r="F687" s="2" t="s">
        <v>7</v>
      </c>
      <c r="G687" s="2" t="s">
        <v>194</v>
      </c>
      <c r="H687" s="81" t="s">
        <v>3061</v>
      </c>
      <c r="I687">
        <v>8.82</v>
      </c>
      <c r="J687">
        <v>7.06</v>
      </c>
      <c r="K687">
        <v>0.33600000000000002</v>
      </c>
      <c r="L687">
        <v>28.799999999999997</v>
      </c>
    </row>
    <row r="688" spans="1:12" ht="13.75" customHeight="1" x14ac:dyDescent="0.35">
      <c r="A688" s="2">
        <v>8674</v>
      </c>
      <c r="B688" s="2" t="s">
        <v>7</v>
      </c>
      <c r="C688" s="3">
        <v>10351</v>
      </c>
      <c r="D688" s="2" t="s">
        <v>1791</v>
      </c>
      <c r="E688" s="2" t="s">
        <v>18</v>
      </c>
      <c r="F688" s="2" t="s">
        <v>7</v>
      </c>
      <c r="G688" s="2" t="s">
        <v>193</v>
      </c>
      <c r="H688" s="81" t="s">
        <v>3062</v>
      </c>
      <c r="I688">
        <v>8.82</v>
      </c>
      <c r="J688">
        <v>7.06</v>
      </c>
      <c r="K688">
        <v>0.33600000000000002</v>
      </c>
      <c r="L688">
        <v>28.799999999999997</v>
      </c>
    </row>
    <row r="689" spans="1:12" ht="13.75" customHeight="1" x14ac:dyDescent="0.35">
      <c r="A689" s="2">
        <v>8960</v>
      </c>
      <c r="B689" s="2" t="s">
        <v>7</v>
      </c>
      <c r="C689" s="3">
        <v>10401</v>
      </c>
      <c r="D689" s="2" t="s">
        <v>1790</v>
      </c>
      <c r="E689" s="2" t="s">
        <v>18</v>
      </c>
      <c r="F689" s="2" t="s">
        <v>7</v>
      </c>
      <c r="G689" s="2" t="s">
        <v>106</v>
      </c>
      <c r="H689" s="81" t="s">
        <v>3063</v>
      </c>
      <c r="I689">
        <v>8.82</v>
      </c>
      <c r="J689">
        <v>7.06</v>
      </c>
      <c r="K689">
        <v>0.33600000000000002</v>
      </c>
      <c r="L689">
        <v>28.799999999999997</v>
      </c>
    </row>
    <row r="690" spans="1:12" ht="13.75" customHeight="1" x14ac:dyDescent="0.35">
      <c r="A690" s="2">
        <v>8961</v>
      </c>
      <c r="B690" s="2" t="s">
        <v>7</v>
      </c>
      <c r="C690" s="3">
        <v>10401</v>
      </c>
      <c r="D690" s="2" t="s">
        <v>1790</v>
      </c>
      <c r="E690" s="2" t="s">
        <v>18</v>
      </c>
      <c r="F690" s="2" t="s">
        <v>7</v>
      </c>
      <c r="G690" s="2" t="s">
        <v>105</v>
      </c>
      <c r="H690" s="81" t="s">
        <v>3064</v>
      </c>
      <c r="I690">
        <v>8.82</v>
      </c>
      <c r="J690">
        <v>7.06</v>
      </c>
      <c r="K690">
        <v>0.33600000000000002</v>
      </c>
      <c r="L690">
        <v>28.799999999999997</v>
      </c>
    </row>
    <row r="691" spans="1:12" ht="13.75" customHeight="1" x14ac:dyDescent="0.35">
      <c r="A691" s="2">
        <v>8082</v>
      </c>
      <c r="B691" s="2" t="s">
        <v>7</v>
      </c>
      <c r="C691" s="3">
        <v>10451</v>
      </c>
      <c r="D691" s="2" t="s">
        <v>1789</v>
      </c>
      <c r="E691" s="2" t="s">
        <v>18</v>
      </c>
      <c r="F691" s="2" t="s">
        <v>7</v>
      </c>
      <c r="G691" s="2" t="s">
        <v>386</v>
      </c>
      <c r="H691" s="81" t="s">
        <v>3065</v>
      </c>
      <c r="I691">
        <v>8.82</v>
      </c>
      <c r="J691">
        <v>7.06</v>
      </c>
      <c r="K691">
        <v>0.33600000000000002</v>
      </c>
      <c r="L691">
        <v>28.799999999999997</v>
      </c>
    </row>
    <row r="692" spans="1:12" ht="13.75" customHeight="1" x14ac:dyDescent="0.35">
      <c r="A692" s="2">
        <v>8083</v>
      </c>
      <c r="B692" s="2" t="s">
        <v>7</v>
      </c>
      <c r="C692" s="3">
        <v>10451</v>
      </c>
      <c r="D692" s="2" t="s">
        <v>1789</v>
      </c>
      <c r="E692" s="2" t="s">
        <v>18</v>
      </c>
      <c r="F692" s="2" t="s">
        <v>7</v>
      </c>
      <c r="G692" s="2" t="s">
        <v>385</v>
      </c>
      <c r="H692" s="81" t="s">
        <v>3066</v>
      </c>
      <c r="I692">
        <v>8.82</v>
      </c>
      <c r="J692">
        <v>7.06</v>
      </c>
      <c r="K692">
        <v>0.33600000000000002</v>
      </c>
      <c r="L692">
        <v>28.799999999999997</v>
      </c>
    </row>
    <row r="693" spans="1:12" ht="13.75" customHeight="1" x14ac:dyDescent="0.35">
      <c r="A693" s="2">
        <v>8092</v>
      </c>
      <c r="B693" s="2" t="s">
        <v>7</v>
      </c>
      <c r="C693" s="3">
        <v>10451</v>
      </c>
      <c r="D693" s="2" t="s">
        <v>1789</v>
      </c>
      <c r="E693" s="2" t="s">
        <v>18</v>
      </c>
      <c r="F693" s="2" t="s">
        <v>7</v>
      </c>
      <c r="G693" s="2" t="s">
        <v>383</v>
      </c>
      <c r="H693" s="81" t="s">
        <v>3067</v>
      </c>
      <c r="I693">
        <v>8.82</v>
      </c>
      <c r="J693">
        <v>7.06</v>
      </c>
      <c r="K693">
        <v>0.33600000000000002</v>
      </c>
      <c r="L693">
        <v>28.799999999999997</v>
      </c>
    </row>
    <row r="694" spans="1:12" ht="13.75" customHeight="1" x14ac:dyDescent="0.35">
      <c r="A694" s="2">
        <v>8403</v>
      </c>
      <c r="B694" s="2" t="s">
        <v>7</v>
      </c>
      <c r="C694" s="3">
        <v>10451</v>
      </c>
      <c r="D694" s="2" t="s">
        <v>1789</v>
      </c>
      <c r="E694" s="2" t="s">
        <v>18</v>
      </c>
      <c r="F694" s="2" t="s">
        <v>7</v>
      </c>
      <c r="G694" s="2" t="s">
        <v>282</v>
      </c>
      <c r="H694" s="81" t="s">
        <v>3068</v>
      </c>
      <c r="I694">
        <v>8.82</v>
      </c>
      <c r="J694">
        <v>7.06</v>
      </c>
      <c r="K694">
        <v>0.33600000000000002</v>
      </c>
      <c r="L694">
        <v>28.799999999999997</v>
      </c>
    </row>
    <row r="695" spans="1:12" ht="13.75" customHeight="1" x14ac:dyDescent="0.35">
      <c r="A695" s="2">
        <v>8413</v>
      </c>
      <c r="B695" s="2" t="s">
        <v>7</v>
      </c>
      <c r="C695" s="3">
        <v>10451</v>
      </c>
      <c r="D695" s="2" t="s">
        <v>1789</v>
      </c>
      <c r="E695" s="2" t="s">
        <v>18</v>
      </c>
      <c r="F695" s="2" t="s">
        <v>7</v>
      </c>
      <c r="G695" s="2" t="s">
        <v>278</v>
      </c>
      <c r="H695" s="81" t="s">
        <v>3069</v>
      </c>
      <c r="I695">
        <v>8.82</v>
      </c>
      <c r="J695">
        <v>7.06</v>
      </c>
      <c r="K695">
        <v>0.33600000000000002</v>
      </c>
      <c r="L695">
        <v>28.799999999999997</v>
      </c>
    </row>
    <row r="696" spans="1:12" ht="13.75" customHeight="1" x14ac:dyDescent="0.35">
      <c r="A696" s="2">
        <v>8421</v>
      </c>
      <c r="B696" s="2" t="s">
        <v>7</v>
      </c>
      <c r="C696" s="3">
        <v>10451</v>
      </c>
      <c r="D696" s="2" t="s">
        <v>1789</v>
      </c>
      <c r="E696" s="2" t="s">
        <v>18</v>
      </c>
      <c r="F696" s="2" t="s">
        <v>7</v>
      </c>
      <c r="G696" s="2" t="s">
        <v>277</v>
      </c>
      <c r="H696" s="81" t="s">
        <v>3070</v>
      </c>
      <c r="I696">
        <v>8.82</v>
      </c>
      <c r="J696">
        <v>7.06</v>
      </c>
      <c r="K696">
        <v>0.33600000000000002</v>
      </c>
      <c r="L696">
        <v>28.799999999999997</v>
      </c>
    </row>
    <row r="697" spans="1:12" ht="13.75" customHeight="1" x14ac:dyDescent="0.35">
      <c r="A697" s="2">
        <v>8422</v>
      </c>
      <c r="B697" s="2" t="s">
        <v>7</v>
      </c>
      <c r="C697" s="3">
        <v>10451</v>
      </c>
      <c r="D697" s="2" t="s">
        <v>1789</v>
      </c>
      <c r="E697" s="2" t="s">
        <v>18</v>
      </c>
      <c r="F697" s="2" t="s">
        <v>7</v>
      </c>
      <c r="G697" s="2" t="s">
        <v>276</v>
      </c>
      <c r="H697" s="81" t="s">
        <v>3071</v>
      </c>
      <c r="I697">
        <v>8.82</v>
      </c>
      <c r="J697">
        <v>7.06</v>
      </c>
      <c r="K697">
        <v>0.33600000000000002</v>
      </c>
      <c r="L697">
        <v>28.799999999999997</v>
      </c>
    </row>
    <row r="698" spans="1:12" ht="13.75" customHeight="1" x14ac:dyDescent="0.35">
      <c r="A698" s="2">
        <v>8424</v>
      </c>
      <c r="B698" s="2" t="s">
        <v>7</v>
      </c>
      <c r="C698" s="3">
        <v>10451</v>
      </c>
      <c r="D698" s="2" t="s">
        <v>1789</v>
      </c>
      <c r="E698" s="2" t="s">
        <v>18</v>
      </c>
      <c r="F698" s="2" t="s">
        <v>7</v>
      </c>
      <c r="G698" s="2" t="s">
        <v>274</v>
      </c>
      <c r="H698" s="81" t="s">
        <v>3072</v>
      </c>
      <c r="I698">
        <v>8.82</v>
      </c>
      <c r="J698">
        <v>7.06</v>
      </c>
      <c r="K698">
        <v>0.33600000000000002</v>
      </c>
      <c r="L698">
        <v>28.799999999999997</v>
      </c>
    </row>
    <row r="699" spans="1:12" ht="13.75" customHeight="1" x14ac:dyDescent="0.35">
      <c r="A699" s="2">
        <v>4643</v>
      </c>
      <c r="B699" s="2" t="s">
        <v>5</v>
      </c>
      <c r="C699" s="3">
        <v>10501</v>
      </c>
      <c r="D699" s="2" t="s">
        <v>1788</v>
      </c>
      <c r="E699" s="2" t="s">
        <v>18</v>
      </c>
      <c r="F699" s="2" t="s">
        <v>5</v>
      </c>
      <c r="G699" s="2" t="s">
        <v>489</v>
      </c>
      <c r="H699" s="81" t="s">
        <v>3073</v>
      </c>
      <c r="I699">
        <v>6.29</v>
      </c>
      <c r="J699">
        <v>5.03</v>
      </c>
      <c r="K699">
        <v>0.52800000000000002</v>
      </c>
      <c r="L699">
        <v>28.799999999999997</v>
      </c>
    </row>
    <row r="700" spans="1:12" ht="13.75" customHeight="1" x14ac:dyDescent="0.35">
      <c r="A700" s="2">
        <v>4644</v>
      </c>
      <c r="B700" s="2" t="s">
        <v>5</v>
      </c>
      <c r="C700" s="3">
        <v>10501</v>
      </c>
      <c r="D700" s="2" t="s">
        <v>1788</v>
      </c>
      <c r="E700" s="2" t="s">
        <v>18</v>
      </c>
      <c r="F700" s="2" t="s">
        <v>5</v>
      </c>
      <c r="G700" s="2" t="s">
        <v>488</v>
      </c>
      <c r="H700" s="81" t="s">
        <v>3074</v>
      </c>
      <c r="I700">
        <v>6.29</v>
      </c>
      <c r="J700">
        <v>5.03</v>
      </c>
      <c r="K700">
        <v>0.52800000000000002</v>
      </c>
      <c r="L700">
        <v>28.799999999999997</v>
      </c>
    </row>
    <row r="701" spans="1:12" ht="13.75" customHeight="1" x14ac:dyDescent="0.35">
      <c r="A701" s="2">
        <v>2413</v>
      </c>
      <c r="B701" s="2" t="s">
        <v>11</v>
      </c>
      <c r="C701" s="3">
        <v>10551</v>
      </c>
      <c r="D701" s="2" t="s">
        <v>1652</v>
      </c>
      <c r="E701" s="2" t="s">
        <v>18</v>
      </c>
      <c r="F701" s="2" t="s">
        <v>8</v>
      </c>
      <c r="G701" s="2" t="s">
        <v>1356</v>
      </c>
      <c r="H701" s="81" t="s">
        <v>3075</v>
      </c>
      <c r="I701">
        <v>8.4600000000000009</v>
      </c>
      <c r="J701">
        <v>6.77</v>
      </c>
      <c r="K701">
        <v>0</v>
      </c>
      <c r="L701">
        <v>28.799999999999997</v>
      </c>
    </row>
    <row r="702" spans="1:12" ht="13.75" customHeight="1" x14ac:dyDescent="0.35">
      <c r="A702" s="2">
        <v>2421</v>
      </c>
      <c r="B702" s="2" t="s">
        <v>11</v>
      </c>
      <c r="C702" s="3">
        <v>10551</v>
      </c>
      <c r="D702" s="2" t="s">
        <v>1652</v>
      </c>
      <c r="E702" s="2" t="s">
        <v>18</v>
      </c>
      <c r="F702" s="2" t="s">
        <v>11</v>
      </c>
      <c r="G702" s="2" t="s">
        <v>1787</v>
      </c>
      <c r="H702" s="81" t="s">
        <v>3076</v>
      </c>
      <c r="I702">
        <v>8.4600000000000009</v>
      </c>
      <c r="J702">
        <v>6.77</v>
      </c>
      <c r="K702">
        <v>0</v>
      </c>
      <c r="L702">
        <v>28.799999999999997</v>
      </c>
    </row>
    <row r="703" spans="1:12" ht="13.75" customHeight="1" x14ac:dyDescent="0.35">
      <c r="A703" s="2">
        <v>2422</v>
      </c>
      <c r="B703" s="2" t="s">
        <v>11</v>
      </c>
      <c r="C703" s="3">
        <v>10551</v>
      </c>
      <c r="D703" s="2" t="s">
        <v>1652</v>
      </c>
      <c r="E703" s="2" t="s">
        <v>18</v>
      </c>
      <c r="F703" s="2" t="s">
        <v>11</v>
      </c>
      <c r="G703" s="2" t="s">
        <v>1786</v>
      </c>
      <c r="H703" s="81" t="s">
        <v>3077</v>
      </c>
      <c r="I703">
        <v>8.4600000000000009</v>
      </c>
      <c r="J703">
        <v>6.77</v>
      </c>
      <c r="K703">
        <v>0</v>
      </c>
      <c r="L703">
        <v>28.799999999999997</v>
      </c>
    </row>
    <row r="704" spans="1:12" ht="13.75" customHeight="1" x14ac:dyDescent="0.35">
      <c r="A704" s="2">
        <v>2423</v>
      </c>
      <c r="B704" s="2" t="s">
        <v>11</v>
      </c>
      <c r="C704" s="3">
        <v>10551</v>
      </c>
      <c r="D704" s="2" t="s">
        <v>1652</v>
      </c>
      <c r="E704" s="2" t="s">
        <v>18</v>
      </c>
      <c r="F704" s="2" t="s">
        <v>11</v>
      </c>
      <c r="G704" s="2" t="s">
        <v>1785</v>
      </c>
      <c r="H704" s="81" t="s">
        <v>3078</v>
      </c>
      <c r="I704">
        <v>8.4600000000000009</v>
      </c>
      <c r="J704">
        <v>6.77</v>
      </c>
      <c r="K704">
        <v>0</v>
      </c>
      <c r="L704">
        <v>28.799999999999997</v>
      </c>
    </row>
    <row r="705" spans="1:12" ht="13.75" customHeight="1" x14ac:dyDescent="0.35">
      <c r="A705" s="2">
        <v>2424</v>
      </c>
      <c r="B705" s="2" t="s">
        <v>11</v>
      </c>
      <c r="C705" s="3">
        <v>10551</v>
      </c>
      <c r="D705" s="2" t="s">
        <v>1652</v>
      </c>
      <c r="E705" s="2" t="s">
        <v>18</v>
      </c>
      <c r="F705" s="2" t="s">
        <v>11</v>
      </c>
      <c r="G705" s="2" t="s">
        <v>1784</v>
      </c>
      <c r="H705" s="81" t="s">
        <v>3079</v>
      </c>
      <c r="I705">
        <v>8.4600000000000009</v>
      </c>
      <c r="J705">
        <v>6.77</v>
      </c>
      <c r="K705">
        <v>0</v>
      </c>
      <c r="L705">
        <v>28.799999999999997</v>
      </c>
    </row>
    <row r="706" spans="1:12" ht="13.75" customHeight="1" x14ac:dyDescent="0.35">
      <c r="A706" s="2">
        <v>2425</v>
      </c>
      <c r="B706" s="2" t="s">
        <v>11</v>
      </c>
      <c r="C706" s="3">
        <v>10551</v>
      </c>
      <c r="D706" s="2" t="s">
        <v>1652</v>
      </c>
      <c r="E706" s="2" t="s">
        <v>18</v>
      </c>
      <c r="F706" s="2" t="s">
        <v>11</v>
      </c>
      <c r="G706" s="2" t="s">
        <v>1783</v>
      </c>
      <c r="H706" s="81" t="s">
        <v>3080</v>
      </c>
      <c r="I706">
        <v>8.4600000000000009</v>
      </c>
      <c r="J706">
        <v>6.77</v>
      </c>
      <c r="K706">
        <v>0</v>
      </c>
      <c r="L706">
        <v>28.799999999999997</v>
      </c>
    </row>
    <row r="707" spans="1:12" ht="13.75" customHeight="1" x14ac:dyDescent="0.35">
      <c r="A707" s="2">
        <v>2443</v>
      </c>
      <c r="B707" s="2" t="s">
        <v>11</v>
      </c>
      <c r="C707" s="3">
        <v>10551</v>
      </c>
      <c r="D707" s="2" t="s">
        <v>1652</v>
      </c>
      <c r="E707" s="2" t="s">
        <v>18</v>
      </c>
      <c r="F707" s="2" t="s">
        <v>8</v>
      </c>
      <c r="G707" s="2" t="s">
        <v>1352</v>
      </c>
      <c r="H707" s="81" t="s">
        <v>3081</v>
      </c>
      <c r="I707">
        <v>8.4600000000000009</v>
      </c>
      <c r="J707">
        <v>6.77</v>
      </c>
      <c r="K707">
        <v>0</v>
      </c>
      <c r="L707">
        <v>28.799999999999997</v>
      </c>
    </row>
    <row r="708" spans="1:12" ht="13.75" customHeight="1" x14ac:dyDescent="0.35">
      <c r="A708" s="2">
        <v>2460</v>
      </c>
      <c r="B708" s="2" t="s">
        <v>11</v>
      </c>
      <c r="C708" s="3">
        <v>10551</v>
      </c>
      <c r="D708" s="2" t="s">
        <v>1652</v>
      </c>
      <c r="E708" s="2" t="s">
        <v>18</v>
      </c>
      <c r="F708" s="2" t="s">
        <v>8</v>
      </c>
      <c r="G708" s="2" t="s">
        <v>1346</v>
      </c>
      <c r="H708" s="81" t="s">
        <v>3082</v>
      </c>
      <c r="I708">
        <v>8.4600000000000009</v>
      </c>
      <c r="J708">
        <v>6.77</v>
      </c>
      <c r="K708">
        <v>0</v>
      </c>
      <c r="L708">
        <v>28.799999999999997</v>
      </c>
    </row>
    <row r="709" spans="1:12" ht="13.75" customHeight="1" x14ac:dyDescent="0.35">
      <c r="A709" s="2">
        <v>2462</v>
      </c>
      <c r="B709" s="2" t="s">
        <v>11</v>
      </c>
      <c r="C709" s="3">
        <v>10551</v>
      </c>
      <c r="D709" s="2" t="s">
        <v>1652</v>
      </c>
      <c r="E709" s="2" t="s">
        <v>18</v>
      </c>
      <c r="F709" s="2" t="s">
        <v>8</v>
      </c>
      <c r="G709" s="2" t="s">
        <v>1345</v>
      </c>
      <c r="H709" s="81" t="s">
        <v>3083</v>
      </c>
      <c r="I709">
        <v>8.4600000000000009</v>
      </c>
      <c r="J709">
        <v>6.77</v>
      </c>
      <c r="K709">
        <v>0</v>
      </c>
      <c r="L709">
        <v>28.799999999999997</v>
      </c>
    </row>
    <row r="710" spans="1:12" ht="13.75" customHeight="1" x14ac:dyDescent="0.35">
      <c r="A710" s="2">
        <v>2471</v>
      </c>
      <c r="B710" s="2" t="s">
        <v>11</v>
      </c>
      <c r="C710" s="3">
        <v>10551</v>
      </c>
      <c r="D710" s="2" t="s">
        <v>1652</v>
      </c>
      <c r="E710" s="2" t="s">
        <v>18</v>
      </c>
      <c r="F710" s="2" t="s">
        <v>8</v>
      </c>
      <c r="G710" s="2" t="s">
        <v>1341</v>
      </c>
      <c r="H710" s="81" t="s">
        <v>3084</v>
      </c>
      <c r="I710">
        <v>8.4600000000000009</v>
      </c>
      <c r="J710">
        <v>6.77</v>
      </c>
      <c r="K710">
        <v>0</v>
      </c>
      <c r="L710">
        <v>28.799999999999997</v>
      </c>
    </row>
    <row r="711" spans="1:12" ht="13.75" customHeight="1" x14ac:dyDescent="0.35">
      <c r="A711" s="2">
        <v>2473</v>
      </c>
      <c r="B711" s="2" t="s">
        <v>11</v>
      </c>
      <c r="C711" s="3">
        <v>10551</v>
      </c>
      <c r="D711" s="2" t="s">
        <v>1652</v>
      </c>
      <c r="E711" s="2" t="s">
        <v>18</v>
      </c>
      <c r="F711" s="2" t="s">
        <v>11</v>
      </c>
      <c r="G711" s="2" t="s">
        <v>1339</v>
      </c>
      <c r="H711" s="81" t="s">
        <v>3085</v>
      </c>
      <c r="I711">
        <v>8.4600000000000009</v>
      </c>
      <c r="J711">
        <v>6.77</v>
      </c>
      <c r="K711">
        <v>0</v>
      </c>
      <c r="L711">
        <v>28.799999999999997</v>
      </c>
    </row>
    <row r="712" spans="1:12" ht="13.75" customHeight="1" x14ac:dyDescent="0.35">
      <c r="A712" s="2">
        <v>2474</v>
      </c>
      <c r="B712" s="2" t="s">
        <v>11</v>
      </c>
      <c r="C712" s="3">
        <v>10551</v>
      </c>
      <c r="D712" s="2" t="s">
        <v>1652</v>
      </c>
      <c r="E712" s="2" t="s">
        <v>18</v>
      </c>
      <c r="F712" s="2" t="s">
        <v>11</v>
      </c>
      <c r="G712" s="2" t="s">
        <v>1782</v>
      </c>
      <c r="H712" s="81" t="s">
        <v>3086</v>
      </c>
      <c r="I712">
        <v>8.4600000000000009</v>
      </c>
      <c r="J712">
        <v>6.77</v>
      </c>
      <c r="K712">
        <v>0</v>
      </c>
      <c r="L712">
        <v>28.799999999999997</v>
      </c>
    </row>
    <row r="713" spans="1:12" ht="13.75" customHeight="1" x14ac:dyDescent="0.35">
      <c r="A713" s="2">
        <v>2475</v>
      </c>
      <c r="B713" s="2" t="s">
        <v>11</v>
      </c>
      <c r="C713" s="3">
        <v>10551</v>
      </c>
      <c r="D713" s="2" t="s">
        <v>1652</v>
      </c>
      <c r="E713" s="2" t="s">
        <v>18</v>
      </c>
      <c r="F713" s="2" t="s">
        <v>11</v>
      </c>
      <c r="G713" s="2" t="s">
        <v>1781</v>
      </c>
      <c r="H713" s="81" t="s">
        <v>3087</v>
      </c>
      <c r="I713">
        <v>8.4600000000000009</v>
      </c>
      <c r="J713">
        <v>6.77</v>
      </c>
      <c r="K713">
        <v>0</v>
      </c>
      <c r="L713">
        <v>28.799999999999997</v>
      </c>
    </row>
    <row r="714" spans="1:12" ht="13.75" customHeight="1" x14ac:dyDescent="0.35">
      <c r="A714" s="2">
        <v>2485</v>
      </c>
      <c r="B714" s="2" t="s">
        <v>11</v>
      </c>
      <c r="C714" s="3">
        <v>10551</v>
      </c>
      <c r="D714" s="2" t="s">
        <v>1652</v>
      </c>
      <c r="E714" s="2" t="s">
        <v>18</v>
      </c>
      <c r="F714" s="2" t="s">
        <v>8</v>
      </c>
      <c r="G714" s="2" t="s">
        <v>1338</v>
      </c>
      <c r="H714" s="81" t="s">
        <v>3088</v>
      </c>
      <c r="I714">
        <v>8.4600000000000009</v>
      </c>
      <c r="J714">
        <v>6.77</v>
      </c>
      <c r="K714">
        <v>0</v>
      </c>
      <c r="L714">
        <v>28.799999999999997</v>
      </c>
    </row>
    <row r="715" spans="1:12" ht="13.75" customHeight="1" x14ac:dyDescent="0.35">
      <c r="A715" s="2">
        <v>2491</v>
      </c>
      <c r="B715" s="2" t="s">
        <v>11</v>
      </c>
      <c r="C715" s="3">
        <v>10551</v>
      </c>
      <c r="D715" s="2" t="s">
        <v>1652</v>
      </c>
      <c r="E715" s="2" t="s">
        <v>18</v>
      </c>
      <c r="F715" s="2" t="s">
        <v>11</v>
      </c>
      <c r="G715" s="2" t="s">
        <v>1623</v>
      </c>
      <c r="H715" s="81" t="s">
        <v>3089</v>
      </c>
      <c r="I715">
        <v>8.4600000000000009</v>
      </c>
      <c r="J715">
        <v>6.77</v>
      </c>
      <c r="K715">
        <v>0</v>
      </c>
      <c r="L715">
        <v>28.799999999999997</v>
      </c>
    </row>
    <row r="716" spans="1:12" ht="13.75" customHeight="1" x14ac:dyDescent="0.35">
      <c r="A716" s="2">
        <v>7000</v>
      </c>
      <c r="B716" s="2" t="s">
        <v>11</v>
      </c>
      <c r="C716" s="3">
        <v>10551</v>
      </c>
      <c r="D716" s="2" t="s">
        <v>1652</v>
      </c>
      <c r="E716" s="2" t="s">
        <v>18</v>
      </c>
      <c r="F716" s="2" t="s">
        <v>11</v>
      </c>
      <c r="G716" s="2" t="s">
        <v>1780</v>
      </c>
      <c r="H716" s="81" t="s">
        <v>3090</v>
      </c>
      <c r="I716">
        <v>8.4600000000000009</v>
      </c>
      <c r="J716">
        <v>6.77</v>
      </c>
      <c r="K716">
        <v>0</v>
      </c>
      <c r="L716">
        <v>28.799999999999997</v>
      </c>
    </row>
    <row r="717" spans="1:12" ht="13.75" customHeight="1" x14ac:dyDescent="0.35">
      <c r="A717" s="2">
        <v>7011</v>
      </c>
      <c r="B717" s="2" t="s">
        <v>11</v>
      </c>
      <c r="C717" s="3">
        <v>10551</v>
      </c>
      <c r="D717" s="2" t="s">
        <v>1652</v>
      </c>
      <c r="E717" s="2" t="s">
        <v>18</v>
      </c>
      <c r="F717" s="2" t="s">
        <v>11</v>
      </c>
      <c r="G717" s="2" t="s">
        <v>1779</v>
      </c>
      <c r="H717" s="81" t="s">
        <v>3091</v>
      </c>
      <c r="I717">
        <v>8.4600000000000009</v>
      </c>
      <c r="J717">
        <v>6.77</v>
      </c>
      <c r="K717">
        <v>0</v>
      </c>
      <c r="L717">
        <v>28.799999999999997</v>
      </c>
    </row>
    <row r="718" spans="1:12" ht="13.75" customHeight="1" x14ac:dyDescent="0.35">
      <c r="A718" s="2">
        <v>7012</v>
      </c>
      <c r="B718" s="2" t="s">
        <v>11</v>
      </c>
      <c r="C718" s="3">
        <v>10551</v>
      </c>
      <c r="D718" s="2" t="s">
        <v>1652</v>
      </c>
      <c r="E718" s="2" t="s">
        <v>18</v>
      </c>
      <c r="F718" s="2" t="s">
        <v>11</v>
      </c>
      <c r="G718" s="2" t="s">
        <v>1778</v>
      </c>
      <c r="H718" s="81" t="s">
        <v>3092</v>
      </c>
      <c r="I718">
        <v>8.4600000000000009</v>
      </c>
      <c r="J718">
        <v>6.77</v>
      </c>
      <c r="K718">
        <v>0</v>
      </c>
      <c r="L718">
        <v>28.799999999999997</v>
      </c>
    </row>
    <row r="719" spans="1:12" ht="13.75" customHeight="1" x14ac:dyDescent="0.35">
      <c r="A719" s="2">
        <v>7013</v>
      </c>
      <c r="B719" s="2" t="s">
        <v>11</v>
      </c>
      <c r="C719" s="3">
        <v>10551</v>
      </c>
      <c r="D719" s="2" t="s">
        <v>1652</v>
      </c>
      <c r="E719" s="2" t="s">
        <v>18</v>
      </c>
      <c r="F719" s="2" t="s">
        <v>11</v>
      </c>
      <c r="G719" s="2" t="s">
        <v>1777</v>
      </c>
      <c r="H719" s="81" t="s">
        <v>3093</v>
      </c>
      <c r="I719">
        <v>8.4600000000000009</v>
      </c>
      <c r="J719">
        <v>6.77</v>
      </c>
      <c r="K719">
        <v>0</v>
      </c>
      <c r="L719">
        <v>28.799999999999997</v>
      </c>
    </row>
    <row r="720" spans="1:12" ht="13.75" customHeight="1" x14ac:dyDescent="0.35">
      <c r="A720" s="2">
        <v>7020</v>
      </c>
      <c r="B720" s="2" t="s">
        <v>11</v>
      </c>
      <c r="C720" s="3">
        <v>10551</v>
      </c>
      <c r="D720" s="2" t="s">
        <v>1652</v>
      </c>
      <c r="E720" s="2" t="s">
        <v>18</v>
      </c>
      <c r="F720" s="2" t="s">
        <v>11</v>
      </c>
      <c r="G720" s="2" t="s">
        <v>1776</v>
      </c>
      <c r="H720" s="81" t="s">
        <v>3094</v>
      </c>
      <c r="I720">
        <v>8.4600000000000009</v>
      </c>
      <c r="J720">
        <v>6.77</v>
      </c>
      <c r="K720">
        <v>0</v>
      </c>
      <c r="L720">
        <v>28.799999999999997</v>
      </c>
    </row>
    <row r="721" spans="1:12" ht="13.75" customHeight="1" x14ac:dyDescent="0.35">
      <c r="A721" s="2">
        <v>7021</v>
      </c>
      <c r="B721" s="2" t="s">
        <v>11</v>
      </c>
      <c r="C721" s="3">
        <v>10551</v>
      </c>
      <c r="D721" s="2" t="s">
        <v>1652</v>
      </c>
      <c r="E721" s="2" t="s">
        <v>18</v>
      </c>
      <c r="F721" s="2" t="s">
        <v>11</v>
      </c>
      <c r="G721" s="2" t="s">
        <v>1775</v>
      </c>
      <c r="H721" s="81" t="s">
        <v>3095</v>
      </c>
      <c r="I721">
        <v>8.4600000000000009</v>
      </c>
      <c r="J721">
        <v>6.77</v>
      </c>
      <c r="K721">
        <v>0</v>
      </c>
      <c r="L721">
        <v>28.799999999999997</v>
      </c>
    </row>
    <row r="722" spans="1:12" ht="13.75" customHeight="1" x14ac:dyDescent="0.35">
      <c r="A722" s="2">
        <v>7022</v>
      </c>
      <c r="B722" s="2" t="s">
        <v>11</v>
      </c>
      <c r="C722" s="3">
        <v>10551</v>
      </c>
      <c r="D722" s="2" t="s">
        <v>1652</v>
      </c>
      <c r="E722" s="2" t="s">
        <v>18</v>
      </c>
      <c r="F722" s="2" t="s">
        <v>11</v>
      </c>
      <c r="G722" s="2" t="s">
        <v>1774</v>
      </c>
      <c r="H722" s="81" t="s">
        <v>3096</v>
      </c>
      <c r="I722">
        <v>8.4600000000000009</v>
      </c>
      <c r="J722">
        <v>6.77</v>
      </c>
      <c r="K722">
        <v>0</v>
      </c>
      <c r="L722">
        <v>28.799999999999997</v>
      </c>
    </row>
    <row r="723" spans="1:12" ht="13.75" customHeight="1" x14ac:dyDescent="0.35">
      <c r="A723" s="2">
        <v>7023</v>
      </c>
      <c r="B723" s="2" t="s">
        <v>11</v>
      </c>
      <c r="C723" s="3">
        <v>10551</v>
      </c>
      <c r="D723" s="2" t="s">
        <v>1652</v>
      </c>
      <c r="E723" s="2" t="s">
        <v>18</v>
      </c>
      <c r="F723" s="2" t="s">
        <v>11</v>
      </c>
      <c r="G723" s="2" t="s">
        <v>1773</v>
      </c>
      <c r="H723" s="81" t="s">
        <v>3097</v>
      </c>
      <c r="I723">
        <v>8.4600000000000009</v>
      </c>
      <c r="J723">
        <v>6.77</v>
      </c>
      <c r="K723">
        <v>0</v>
      </c>
      <c r="L723">
        <v>28.799999999999997</v>
      </c>
    </row>
    <row r="724" spans="1:12" ht="13.75" customHeight="1" x14ac:dyDescent="0.35">
      <c r="A724" s="2">
        <v>7024</v>
      </c>
      <c r="B724" s="2" t="s">
        <v>11</v>
      </c>
      <c r="C724" s="3">
        <v>10551</v>
      </c>
      <c r="D724" s="2" t="s">
        <v>1652</v>
      </c>
      <c r="E724" s="2" t="s">
        <v>18</v>
      </c>
      <c r="F724" s="2" t="s">
        <v>11</v>
      </c>
      <c r="G724" s="2" t="s">
        <v>1772</v>
      </c>
      <c r="H724" s="81" t="s">
        <v>3098</v>
      </c>
      <c r="I724">
        <v>8.4600000000000009</v>
      </c>
      <c r="J724">
        <v>6.77</v>
      </c>
      <c r="K724">
        <v>0</v>
      </c>
      <c r="L724">
        <v>28.799999999999997</v>
      </c>
    </row>
    <row r="725" spans="1:12" ht="13.75" customHeight="1" x14ac:dyDescent="0.35">
      <c r="A725" s="2">
        <v>7025</v>
      </c>
      <c r="B725" s="2" t="s">
        <v>11</v>
      </c>
      <c r="C725" s="3">
        <v>10551</v>
      </c>
      <c r="D725" s="2" t="s">
        <v>1652</v>
      </c>
      <c r="E725" s="2" t="s">
        <v>18</v>
      </c>
      <c r="F725" s="2" t="s">
        <v>11</v>
      </c>
      <c r="G725" s="2" t="s">
        <v>1771</v>
      </c>
      <c r="H725" s="81" t="s">
        <v>3099</v>
      </c>
      <c r="I725">
        <v>8.4600000000000009</v>
      </c>
      <c r="J725">
        <v>6.77</v>
      </c>
      <c r="K725">
        <v>0</v>
      </c>
      <c r="L725">
        <v>28.799999999999997</v>
      </c>
    </row>
    <row r="726" spans="1:12" ht="13.75" customHeight="1" x14ac:dyDescent="0.35">
      <c r="A726" s="2">
        <v>7031</v>
      </c>
      <c r="B726" s="2" t="s">
        <v>11</v>
      </c>
      <c r="C726" s="3">
        <v>10551</v>
      </c>
      <c r="D726" s="2" t="s">
        <v>1652</v>
      </c>
      <c r="E726" s="2" t="s">
        <v>18</v>
      </c>
      <c r="F726" s="2" t="s">
        <v>11</v>
      </c>
      <c r="G726" s="2" t="s">
        <v>1770</v>
      </c>
      <c r="H726" s="81" t="s">
        <v>3100</v>
      </c>
      <c r="I726">
        <v>8.4600000000000009</v>
      </c>
      <c r="J726">
        <v>6.77</v>
      </c>
      <c r="K726">
        <v>0</v>
      </c>
      <c r="L726">
        <v>28.799999999999997</v>
      </c>
    </row>
    <row r="727" spans="1:12" ht="13.75" customHeight="1" x14ac:dyDescent="0.35">
      <c r="A727" s="2">
        <v>7032</v>
      </c>
      <c r="B727" s="2" t="s">
        <v>11</v>
      </c>
      <c r="C727" s="3">
        <v>10551</v>
      </c>
      <c r="D727" s="2" t="s">
        <v>1652</v>
      </c>
      <c r="E727" s="2" t="s">
        <v>18</v>
      </c>
      <c r="F727" s="2" t="s">
        <v>11</v>
      </c>
      <c r="G727" s="2" t="s">
        <v>1769</v>
      </c>
      <c r="H727" s="81" t="s">
        <v>3101</v>
      </c>
      <c r="I727">
        <v>8.4600000000000009</v>
      </c>
      <c r="J727">
        <v>6.77</v>
      </c>
      <c r="K727">
        <v>0</v>
      </c>
      <c r="L727">
        <v>28.799999999999997</v>
      </c>
    </row>
    <row r="728" spans="1:12" ht="13.75" customHeight="1" x14ac:dyDescent="0.35">
      <c r="A728" s="2">
        <v>7033</v>
      </c>
      <c r="B728" s="2" t="s">
        <v>11</v>
      </c>
      <c r="C728" s="3">
        <v>10551</v>
      </c>
      <c r="D728" s="2" t="s">
        <v>1652</v>
      </c>
      <c r="E728" s="2" t="s">
        <v>18</v>
      </c>
      <c r="F728" s="2" t="s">
        <v>11</v>
      </c>
      <c r="G728" s="2" t="s">
        <v>1768</v>
      </c>
      <c r="H728" s="81" t="s">
        <v>3102</v>
      </c>
      <c r="I728">
        <v>8.4600000000000009</v>
      </c>
      <c r="J728">
        <v>6.77</v>
      </c>
      <c r="K728">
        <v>0</v>
      </c>
      <c r="L728">
        <v>28.799999999999997</v>
      </c>
    </row>
    <row r="729" spans="1:12" ht="13.75" customHeight="1" x14ac:dyDescent="0.35">
      <c r="A729" s="2">
        <v>7034</v>
      </c>
      <c r="B729" s="2" t="s">
        <v>11</v>
      </c>
      <c r="C729" s="3">
        <v>10551</v>
      </c>
      <c r="D729" s="2" t="s">
        <v>1652</v>
      </c>
      <c r="E729" s="2" t="s">
        <v>18</v>
      </c>
      <c r="F729" s="2" t="s">
        <v>11</v>
      </c>
      <c r="G729" s="2" t="s">
        <v>1767</v>
      </c>
      <c r="H729" s="81" t="s">
        <v>3103</v>
      </c>
      <c r="I729">
        <v>8.4600000000000009</v>
      </c>
      <c r="J729">
        <v>6.77</v>
      </c>
      <c r="K729">
        <v>0</v>
      </c>
      <c r="L729">
        <v>28.799999999999997</v>
      </c>
    </row>
    <row r="730" spans="1:12" ht="13.75" customHeight="1" x14ac:dyDescent="0.35">
      <c r="A730" s="2">
        <v>7035</v>
      </c>
      <c r="B730" s="2" t="s">
        <v>11</v>
      </c>
      <c r="C730" s="3">
        <v>10551</v>
      </c>
      <c r="D730" s="2" t="s">
        <v>1652</v>
      </c>
      <c r="E730" s="2" t="s">
        <v>18</v>
      </c>
      <c r="F730" s="2" t="s">
        <v>11</v>
      </c>
      <c r="G730" s="2" t="s">
        <v>1766</v>
      </c>
      <c r="H730" s="81" t="s">
        <v>3104</v>
      </c>
      <c r="I730">
        <v>8.4600000000000009</v>
      </c>
      <c r="J730">
        <v>6.77</v>
      </c>
      <c r="K730">
        <v>0</v>
      </c>
      <c r="L730">
        <v>28.799999999999997</v>
      </c>
    </row>
    <row r="731" spans="1:12" ht="13.75" customHeight="1" x14ac:dyDescent="0.35">
      <c r="A731" s="2">
        <v>7041</v>
      </c>
      <c r="B731" s="2" t="s">
        <v>11</v>
      </c>
      <c r="C731" s="3">
        <v>10551</v>
      </c>
      <c r="D731" s="2" t="s">
        <v>1652</v>
      </c>
      <c r="E731" s="2" t="s">
        <v>18</v>
      </c>
      <c r="F731" s="2" t="s">
        <v>11</v>
      </c>
      <c r="G731" s="2" t="s">
        <v>1765</v>
      </c>
      <c r="H731" s="81" t="s">
        <v>3105</v>
      </c>
      <c r="I731">
        <v>8.4600000000000009</v>
      </c>
      <c r="J731">
        <v>6.77</v>
      </c>
      <c r="K731">
        <v>0</v>
      </c>
      <c r="L731">
        <v>28.799999999999997</v>
      </c>
    </row>
    <row r="732" spans="1:12" ht="13.75" customHeight="1" x14ac:dyDescent="0.35">
      <c r="A732" s="2">
        <v>7042</v>
      </c>
      <c r="B732" s="2" t="s">
        <v>11</v>
      </c>
      <c r="C732" s="3">
        <v>10551</v>
      </c>
      <c r="D732" s="2" t="s">
        <v>1652</v>
      </c>
      <c r="E732" s="2" t="s">
        <v>18</v>
      </c>
      <c r="F732" s="2" t="s">
        <v>11</v>
      </c>
      <c r="G732" s="2" t="s">
        <v>1764</v>
      </c>
      <c r="H732" s="81" t="s">
        <v>3106</v>
      </c>
      <c r="I732">
        <v>8.4600000000000009</v>
      </c>
      <c r="J732">
        <v>6.77</v>
      </c>
      <c r="K732">
        <v>0</v>
      </c>
      <c r="L732">
        <v>28.799999999999997</v>
      </c>
    </row>
    <row r="733" spans="1:12" ht="13.75" customHeight="1" x14ac:dyDescent="0.35">
      <c r="A733" s="2">
        <v>7051</v>
      </c>
      <c r="B733" s="2" t="s">
        <v>11</v>
      </c>
      <c r="C733" s="3">
        <v>10551</v>
      </c>
      <c r="D733" s="2" t="s">
        <v>1652</v>
      </c>
      <c r="E733" s="2" t="s">
        <v>18</v>
      </c>
      <c r="F733" s="2" t="s">
        <v>11</v>
      </c>
      <c r="G733" s="2" t="s">
        <v>1763</v>
      </c>
      <c r="H733" s="81" t="s">
        <v>3107</v>
      </c>
      <c r="I733">
        <v>8.4600000000000009</v>
      </c>
      <c r="J733">
        <v>6.77</v>
      </c>
      <c r="K733">
        <v>0</v>
      </c>
      <c r="L733">
        <v>28.799999999999997</v>
      </c>
    </row>
    <row r="734" spans="1:12" ht="13.75" customHeight="1" x14ac:dyDescent="0.35">
      <c r="A734" s="2">
        <v>7052</v>
      </c>
      <c r="B734" s="2" t="s">
        <v>11</v>
      </c>
      <c r="C734" s="3">
        <v>10551</v>
      </c>
      <c r="D734" s="2" t="s">
        <v>1652</v>
      </c>
      <c r="E734" s="2" t="s">
        <v>18</v>
      </c>
      <c r="F734" s="2" t="s">
        <v>11</v>
      </c>
      <c r="G734" s="2" t="s">
        <v>1762</v>
      </c>
      <c r="H734" s="81" t="s">
        <v>3108</v>
      </c>
      <c r="I734">
        <v>8.4600000000000009</v>
      </c>
      <c r="J734">
        <v>6.77</v>
      </c>
      <c r="K734">
        <v>0</v>
      </c>
      <c r="L734">
        <v>28.799999999999997</v>
      </c>
    </row>
    <row r="735" spans="1:12" ht="13.75" customHeight="1" x14ac:dyDescent="0.35">
      <c r="A735" s="2">
        <v>7053</v>
      </c>
      <c r="B735" s="2" t="s">
        <v>11</v>
      </c>
      <c r="C735" s="3">
        <v>10551</v>
      </c>
      <c r="D735" s="2" t="s">
        <v>1652</v>
      </c>
      <c r="E735" s="2" t="s">
        <v>18</v>
      </c>
      <c r="F735" s="2" t="s">
        <v>11</v>
      </c>
      <c r="G735" s="2" t="s">
        <v>938</v>
      </c>
      <c r="H735" s="81" t="s">
        <v>3109</v>
      </c>
      <c r="I735">
        <v>8.4600000000000009</v>
      </c>
      <c r="J735">
        <v>6.77</v>
      </c>
      <c r="K735">
        <v>0</v>
      </c>
      <c r="L735">
        <v>28.799999999999997</v>
      </c>
    </row>
    <row r="736" spans="1:12" ht="13.75" customHeight="1" x14ac:dyDescent="0.35">
      <c r="A736" s="2">
        <v>7061</v>
      </c>
      <c r="B736" s="2" t="s">
        <v>11</v>
      </c>
      <c r="C736" s="3">
        <v>10551</v>
      </c>
      <c r="D736" s="2" t="s">
        <v>1652</v>
      </c>
      <c r="E736" s="2" t="s">
        <v>18</v>
      </c>
      <c r="F736" s="2" t="s">
        <v>11</v>
      </c>
      <c r="G736" s="2" t="s">
        <v>1761</v>
      </c>
      <c r="H736" s="81" t="s">
        <v>3110</v>
      </c>
      <c r="I736">
        <v>8.4600000000000009</v>
      </c>
      <c r="J736">
        <v>6.77</v>
      </c>
      <c r="K736">
        <v>0</v>
      </c>
      <c r="L736">
        <v>28.799999999999997</v>
      </c>
    </row>
    <row r="737" spans="1:12" ht="13.75" customHeight="1" x14ac:dyDescent="0.35">
      <c r="A737" s="2">
        <v>7062</v>
      </c>
      <c r="B737" s="2" t="s">
        <v>11</v>
      </c>
      <c r="C737" s="3">
        <v>10551</v>
      </c>
      <c r="D737" s="2" t="s">
        <v>1652</v>
      </c>
      <c r="E737" s="2" t="s">
        <v>18</v>
      </c>
      <c r="F737" s="2" t="s">
        <v>11</v>
      </c>
      <c r="G737" s="2" t="s">
        <v>1760</v>
      </c>
      <c r="H737" s="81" t="s">
        <v>3111</v>
      </c>
      <c r="I737">
        <v>8.4600000000000009</v>
      </c>
      <c r="J737">
        <v>6.77</v>
      </c>
      <c r="K737">
        <v>0</v>
      </c>
      <c r="L737">
        <v>28.799999999999997</v>
      </c>
    </row>
    <row r="738" spans="1:12" ht="13.75" customHeight="1" x14ac:dyDescent="0.35">
      <c r="A738" s="2">
        <v>7063</v>
      </c>
      <c r="B738" s="2" t="s">
        <v>11</v>
      </c>
      <c r="C738" s="3">
        <v>10551</v>
      </c>
      <c r="D738" s="2" t="s">
        <v>1652</v>
      </c>
      <c r="E738" s="2" t="s">
        <v>18</v>
      </c>
      <c r="F738" s="2" t="s">
        <v>11</v>
      </c>
      <c r="G738" s="2" t="s">
        <v>1759</v>
      </c>
      <c r="H738" s="81" t="s">
        <v>3112</v>
      </c>
      <c r="I738">
        <v>8.4600000000000009</v>
      </c>
      <c r="J738">
        <v>6.77</v>
      </c>
      <c r="K738">
        <v>0</v>
      </c>
      <c r="L738">
        <v>28.799999999999997</v>
      </c>
    </row>
    <row r="739" spans="1:12" ht="13.75" customHeight="1" x14ac:dyDescent="0.35">
      <c r="A739" s="2">
        <v>7064</v>
      </c>
      <c r="B739" s="2" t="s">
        <v>11</v>
      </c>
      <c r="C739" s="3">
        <v>10551</v>
      </c>
      <c r="D739" s="2" t="s">
        <v>1652</v>
      </c>
      <c r="E739" s="2" t="s">
        <v>18</v>
      </c>
      <c r="F739" s="2" t="s">
        <v>11</v>
      </c>
      <c r="G739" s="2" t="s">
        <v>1758</v>
      </c>
      <c r="H739" s="81" t="s">
        <v>3113</v>
      </c>
      <c r="I739">
        <v>8.4600000000000009</v>
      </c>
      <c r="J739">
        <v>6.77</v>
      </c>
      <c r="K739">
        <v>0</v>
      </c>
      <c r="L739">
        <v>28.799999999999997</v>
      </c>
    </row>
    <row r="740" spans="1:12" ht="13.75" customHeight="1" x14ac:dyDescent="0.35">
      <c r="A740" s="2">
        <v>7071</v>
      </c>
      <c r="B740" s="2" t="s">
        <v>11</v>
      </c>
      <c r="C740" s="3">
        <v>10551</v>
      </c>
      <c r="D740" s="2" t="s">
        <v>1652</v>
      </c>
      <c r="E740" s="2" t="s">
        <v>18</v>
      </c>
      <c r="F740" s="2" t="s">
        <v>11</v>
      </c>
      <c r="G740" s="2" t="s">
        <v>1757</v>
      </c>
      <c r="H740" s="81" t="s">
        <v>3114</v>
      </c>
      <c r="I740">
        <v>8.4600000000000009</v>
      </c>
      <c r="J740">
        <v>6.77</v>
      </c>
      <c r="K740">
        <v>0</v>
      </c>
      <c r="L740">
        <v>28.799999999999997</v>
      </c>
    </row>
    <row r="741" spans="1:12" ht="13.75" customHeight="1" x14ac:dyDescent="0.35">
      <c r="A741" s="2">
        <v>7072</v>
      </c>
      <c r="B741" s="2" t="s">
        <v>11</v>
      </c>
      <c r="C741" s="3">
        <v>10551</v>
      </c>
      <c r="D741" s="2" t="s">
        <v>1652</v>
      </c>
      <c r="E741" s="2" t="s">
        <v>18</v>
      </c>
      <c r="F741" s="2" t="s">
        <v>11</v>
      </c>
      <c r="G741" s="2" t="s">
        <v>1756</v>
      </c>
      <c r="H741" s="81" t="s">
        <v>3115</v>
      </c>
      <c r="I741">
        <v>8.4600000000000009</v>
      </c>
      <c r="J741">
        <v>6.77</v>
      </c>
      <c r="K741">
        <v>0</v>
      </c>
      <c r="L741">
        <v>28.799999999999997</v>
      </c>
    </row>
    <row r="742" spans="1:12" ht="13.75" customHeight="1" x14ac:dyDescent="0.35">
      <c r="A742" s="2">
        <v>7081</v>
      </c>
      <c r="B742" s="2" t="s">
        <v>11</v>
      </c>
      <c r="C742" s="3">
        <v>10551</v>
      </c>
      <c r="D742" s="2" t="s">
        <v>1652</v>
      </c>
      <c r="E742" s="2" t="s">
        <v>18</v>
      </c>
      <c r="F742" s="2" t="s">
        <v>11</v>
      </c>
      <c r="G742" s="2" t="s">
        <v>1755</v>
      </c>
      <c r="H742" s="81" t="s">
        <v>3116</v>
      </c>
      <c r="I742">
        <v>8.4600000000000009</v>
      </c>
      <c r="J742">
        <v>6.77</v>
      </c>
      <c r="K742">
        <v>0</v>
      </c>
      <c r="L742">
        <v>28.799999999999997</v>
      </c>
    </row>
    <row r="743" spans="1:12" ht="13.75" customHeight="1" x14ac:dyDescent="0.35">
      <c r="A743" s="2">
        <v>7082</v>
      </c>
      <c r="B743" s="2" t="s">
        <v>11</v>
      </c>
      <c r="C743" s="3">
        <v>10551</v>
      </c>
      <c r="D743" s="2" t="s">
        <v>1652</v>
      </c>
      <c r="E743" s="2" t="s">
        <v>18</v>
      </c>
      <c r="F743" s="2" t="s">
        <v>11</v>
      </c>
      <c r="G743" s="2" t="s">
        <v>1754</v>
      </c>
      <c r="H743" s="81" t="s">
        <v>3117</v>
      </c>
      <c r="I743">
        <v>8.4600000000000009</v>
      </c>
      <c r="J743">
        <v>6.77</v>
      </c>
      <c r="K743">
        <v>0</v>
      </c>
      <c r="L743">
        <v>28.799999999999997</v>
      </c>
    </row>
    <row r="744" spans="1:12" ht="13.75" customHeight="1" x14ac:dyDescent="0.35">
      <c r="A744" s="2">
        <v>7083</v>
      </c>
      <c r="B744" s="2" t="s">
        <v>11</v>
      </c>
      <c r="C744" s="3">
        <v>10551</v>
      </c>
      <c r="D744" s="2" t="s">
        <v>1652</v>
      </c>
      <c r="E744" s="2" t="s">
        <v>18</v>
      </c>
      <c r="F744" s="2" t="s">
        <v>11</v>
      </c>
      <c r="G744" s="2" t="s">
        <v>1753</v>
      </c>
      <c r="H744" s="81" t="s">
        <v>3118</v>
      </c>
      <c r="I744">
        <v>8.4600000000000009</v>
      </c>
      <c r="J744">
        <v>6.77</v>
      </c>
      <c r="K744">
        <v>0</v>
      </c>
      <c r="L744">
        <v>28.799999999999997</v>
      </c>
    </row>
    <row r="745" spans="1:12" ht="13.75" customHeight="1" x14ac:dyDescent="0.35">
      <c r="A745" s="2">
        <v>7091</v>
      </c>
      <c r="B745" s="2" t="s">
        <v>11</v>
      </c>
      <c r="C745" s="3">
        <v>10551</v>
      </c>
      <c r="D745" s="2" t="s">
        <v>1652</v>
      </c>
      <c r="E745" s="2" t="s">
        <v>18</v>
      </c>
      <c r="F745" s="2" t="s">
        <v>11</v>
      </c>
      <c r="G745" s="2" t="s">
        <v>1752</v>
      </c>
      <c r="H745" s="81" t="s">
        <v>3119</v>
      </c>
      <c r="I745">
        <v>8.4600000000000009</v>
      </c>
      <c r="J745">
        <v>6.77</v>
      </c>
      <c r="K745">
        <v>0</v>
      </c>
      <c r="L745">
        <v>28.799999999999997</v>
      </c>
    </row>
    <row r="746" spans="1:12" ht="13.75" customHeight="1" x14ac:dyDescent="0.35">
      <c r="A746" s="2">
        <v>7092</v>
      </c>
      <c r="B746" s="2" t="s">
        <v>11</v>
      </c>
      <c r="C746" s="3">
        <v>10551</v>
      </c>
      <c r="D746" s="2" t="s">
        <v>1652</v>
      </c>
      <c r="E746" s="2" t="s">
        <v>18</v>
      </c>
      <c r="F746" s="2" t="s">
        <v>11</v>
      </c>
      <c r="G746" s="2" t="s">
        <v>1751</v>
      </c>
      <c r="H746" s="81" t="s">
        <v>3120</v>
      </c>
      <c r="I746">
        <v>8.4600000000000009</v>
      </c>
      <c r="J746">
        <v>6.77</v>
      </c>
      <c r="K746">
        <v>0</v>
      </c>
      <c r="L746">
        <v>28.799999999999997</v>
      </c>
    </row>
    <row r="747" spans="1:12" ht="13.75" customHeight="1" x14ac:dyDescent="0.35">
      <c r="A747" s="2">
        <v>7093</v>
      </c>
      <c r="B747" s="2" t="s">
        <v>11</v>
      </c>
      <c r="C747" s="3">
        <v>10551</v>
      </c>
      <c r="D747" s="2" t="s">
        <v>1652</v>
      </c>
      <c r="E747" s="2" t="s">
        <v>18</v>
      </c>
      <c r="F747" s="2" t="s">
        <v>11</v>
      </c>
      <c r="G747" s="2" t="s">
        <v>1750</v>
      </c>
      <c r="H747" s="81" t="s">
        <v>3121</v>
      </c>
      <c r="I747">
        <v>8.4600000000000009</v>
      </c>
      <c r="J747">
        <v>6.77</v>
      </c>
      <c r="K747">
        <v>0</v>
      </c>
      <c r="L747">
        <v>28.799999999999997</v>
      </c>
    </row>
    <row r="748" spans="1:12" ht="13.75" customHeight="1" x14ac:dyDescent="0.35">
      <c r="A748" s="2">
        <v>7100</v>
      </c>
      <c r="B748" s="2" t="s">
        <v>11</v>
      </c>
      <c r="C748" s="3">
        <v>10551</v>
      </c>
      <c r="D748" s="2" t="s">
        <v>1652</v>
      </c>
      <c r="E748" s="2" t="s">
        <v>18</v>
      </c>
      <c r="F748" s="2" t="s">
        <v>11</v>
      </c>
      <c r="G748" s="2" t="s">
        <v>1749</v>
      </c>
      <c r="H748" s="81" t="s">
        <v>3122</v>
      </c>
      <c r="I748">
        <v>8.4600000000000009</v>
      </c>
      <c r="J748">
        <v>6.77</v>
      </c>
      <c r="K748">
        <v>0</v>
      </c>
      <c r="L748">
        <v>28.799999999999997</v>
      </c>
    </row>
    <row r="749" spans="1:12" ht="13.75" customHeight="1" x14ac:dyDescent="0.35">
      <c r="A749" s="2">
        <v>7111</v>
      </c>
      <c r="B749" s="2" t="s">
        <v>11</v>
      </c>
      <c r="C749" s="3">
        <v>10551</v>
      </c>
      <c r="D749" s="2" t="s">
        <v>1652</v>
      </c>
      <c r="E749" s="2" t="s">
        <v>18</v>
      </c>
      <c r="F749" s="2" t="s">
        <v>11</v>
      </c>
      <c r="G749" s="2" t="s">
        <v>1748</v>
      </c>
      <c r="H749" s="81" t="s">
        <v>3123</v>
      </c>
      <c r="I749">
        <v>8.4600000000000009</v>
      </c>
      <c r="J749">
        <v>6.77</v>
      </c>
      <c r="K749">
        <v>0</v>
      </c>
      <c r="L749">
        <v>28.799999999999997</v>
      </c>
    </row>
    <row r="750" spans="1:12" ht="13.75" customHeight="1" x14ac:dyDescent="0.35">
      <c r="A750" s="2">
        <v>7121</v>
      </c>
      <c r="B750" s="2" t="s">
        <v>11</v>
      </c>
      <c r="C750" s="3">
        <v>10551</v>
      </c>
      <c r="D750" s="2" t="s">
        <v>1652</v>
      </c>
      <c r="E750" s="2" t="s">
        <v>18</v>
      </c>
      <c r="F750" s="2" t="s">
        <v>11</v>
      </c>
      <c r="G750" s="2" t="s">
        <v>1747</v>
      </c>
      <c r="H750" s="81" t="s">
        <v>3124</v>
      </c>
      <c r="I750">
        <v>8.4600000000000009</v>
      </c>
      <c r="J750">
        <v>6.77</v>
      </c>
      <c r="K750">
        <v>0</v>
      </c>
      <c r="L750">
        <v>28.799999999999997</v>
      </c>
    </row>
    <row r="751" spans="1:12" ht="13.75" customHeight="1" x14ac:dyDescent="0.35">
      <c r="A751" s="2">
        <v>7122</v>
      </c>
      <c r="B751" s="2" t="s">
        <v>11</v>
      </c>
      <c r="C751" s="3">
        <v>10551</v>
      </c>
      <c r="D751" s="2" t="s">
        <v>1652</v>
      </c>
      <c r="E751" s="2" t="s">
        <v>18</v>
      </c>
      <c r="F751" s="2" t="s">
        <v>11</v>
      </c>
      <c r="G751" s="2" t="s">
        <v>1746</v>
      </c>
      <c r="H751" s="81" t="s">
        <v>3125</v>
      </c>
      <c r="I751">
        <v>8.4600000000000009</v>
      </c>
      <c r="J751">
        <v>6.77</v>
      </c>
      <c r="K751">
        <v>0</v>
      </c>
      <c r="L751">
        <v>28.799999999999997</v>
      </c>
    </row>
    <row r="752" spans="1:12" ht="13.75" customHeight="1" x14ac:dyDescent="0.35">
      <c r="A752" s="2">
        <v>7123</v>
      </c>
      <c r="B752" s="2" t="s">
        <v>11</v>
      </c>
      <c r="C752" s="3">
        <v>10551</v>
      </c>
      <c r="D752" s="2" t="s">
        <v>1652</v>
      </c>
      <c r="E752" s="2" t="s">
        <v>18</v>
      </c>
      <c r="F752" s="2" t="s">
        <v>11</v>
      </c>
      <c r="G752" s="2" t="s">
        <v>1745</v>
      </c>
      <c r="H752" s="81" t="s">
        <v>3126</v>
      </c>
      <c r="I752">
        <v>8.4600000000000009</v>
      </c>
      <c r="J752">
        <v>6.77</v>
      </c>
      <c r="K752">
        <v>0</v>
      </c>
      <c r="L752">
        <v>28.799999999999997</v>
      </c>
    </row>
    <row r="753" spans="1:12" ht="13.75" customHeight="1" x14ac:dyDescent="0.35">
      <c r="A753" s="2">
        <v>7131</v>
      </c>
      <c r="B753" s="2" t="s">
        <v>11</v>
      </c>
      <c r="C753" s="3">
        <v>10551</v>
      </c>
      <c r="D753" s="2" t="s">
        <v>1652</v>
      </c>
      <c r="E753" s="2" t="s">
        <v>18</v>
      </c>
      <c r="F753" s="2" t="s">
        <v>11</v>
      </c>
      <c r="G753" s="2" t="s">
        <v>1744</v>
      </c>
      <c r="H753" s="81" t="s">
        <v>3127</v>
      </c>
      <c r="I753">
        <v>8.4600000000000009</v>
      </c>
      <c r="J753">
        <v>6.77</v>
      </c>
      <c r="K753">
        <v>0</v>
      </c>
      <c r="L753">
        <v>28.799999999999997</v>
      </c>
    </row>
    <row r="754" spans="1:12" ht="13.75" customHeight="1" x14ac:dyDescent="0.35">
      <c r="A754" s="2">
        <v>7132</v>
      </c>
      <c r="B754" s="2" t="s">
        <v>11</v>
      </c>
      <c r="C754" s="3">
        <v>10551</v>
      </c>
      <c r="D754" s="2" t="s">
        <v>1652</v>
      </c>
      <c r="E754" s="2" t="s">
        <v>18</v>
      </c>
      <c r="F754" s="2" t="s">
        <v>11</v>
      </c>
      <c r="G754" s="2" t="s">
        <v>1743</v>
      </c>
      <c r="H754" s="81" t="s">
        <v>3128</v>
      </c>
      <c r="I754">
        <v>8.4600000000000009</v>
      </c>
      <c r="J754">
        <v>6.77</v>
      </c>
      <c r="K754">
        <v>0</v>
      </c>
      <c r="L754">
        <v>28.799999999999997</v>
      </c>
    </row>
    <row r="755" spans="1:12" ht="13.75" customHeight="1" x14ac:dyDescent="0.35">
      <c r="A755" s="2">
        <v>7141</v>
      </c>
      <c r="B755" s="2" t="s">
        <v>11</v>
      </c>
      <c r="C755" s="3">
        <v>10551</v>
      </c>
      <c r="D755" s="2" t="s">
        <v>1652</v>
      </c>
      <c r="E755" s="2" t="s">
        <v>18</v>
      </c>
      <c r="F755" s="2" t="s">
        <v>11</v>
      </c>
      <c r="G755" s="2" t="s">
        <v>1742</v>
      </c>
      <c r="H755" s="81" t="s">
        <v>3129</v>
      </c>
      <c r="I755">
        <v>8.4600000000000009</v>
      </c>
      <c r="J755">
        <v>6.77</v>
      </c>
      <c r="K755">
        <v>0</v>
      </c>
      <c r="L755">
        <v>28.799999999999997</v>
      </c>
    </row>
    <row r="756" spans="1:12" ht="13.75" customHeight="1" x14ac:dyDescent="0.35">
      <c r="A756" s="2">
        <v>7142</v>
      </c>
      <c r="B756" s="2" t="s">
        <v>11</v>
      </c>
      <c r="C756" s="3">
        <v>10551</v>
      </c>
      <c r="D756" s="2" t="s">
        <v>1652</v>
      </c>
      <c r="E756" s="2" t="s">
        <v>18</v>
      </c>
      <c r="F756" s="2" t="s">
        <v>11</v>
      </c>
      <c r="G756" s="2" t="s">
        <v>1741</v>
      </c>
      <c r="H756" s="81" t="s">
        <v>3130</v>
      </c>
      <c r="I756">
        <v>8.4600000000000009</v>
      </c>
      <c r="J756">
        <v>6.77</v>
      </c>
      <c r="K756">
        <v>0</v>
      </c>
      <c r="L756">
        <v>28.799999999999997</v>
      </c>
    </row>
    <row r="757" spans="1:12" ht="13.75" customHeight="1" x14ac:dyDescent="0.35">
      <c r="A757" s="2">
        <v>7143</v>
      </c>
      <c r="B757" s="2" t="s">
        <v>11</v>
      </c>
      <c r="C757" s="3">
        <v>10551</v>
      </c>
      <c r="D757" s="2" t="s">
        <v>1652</v>
      </c>
      <c r="E757" s="2" t="s">
        <v>18</v>
      </c>
      <c r="F757" s="2" t="s">
        <v>11</v>
      </c>
      <c r="G757" s="2" t="s">
        <v>1740</v>
      </c>
      <c r="H757" s="81" t="s">
        <v>3131</v>
      </c>
      <c r="I757">
        <v>8.4600000000000009</v>
      </c>
      <c r="J757">
        <v>6.77</v>
      </c>
      <c r="K757">
        <v>0</v>
      </c>
      <c r="L757">
        <v>28.799999999999997</v>
      </c>
    </row>
    <row r="758" spans="1:12" ht="13.75" customHeight="1" x14ac:dyDescent="0.35">
      <c r="A758" s="2">
        <v>7151</v>
      </c>
      <c r="B758" s="2" t="s">
        <v>11</v>
      </c>
      <c r="C758" s="3">
        <v>10551</v>
      </c>
      <c r="D758" s="2" t="s">
        <v>1652</v>
      </c>
      <c r="E758" s="2" t="s">
        <v>18</v>
      </c>
      <c r="F758" s="2" t="s">
        <v>11</v>
      </c>
      <c r="G758" s="2" t="s">
        <v>1739</v>
      </c>
      <c r="H758" s="81" t="s">
        <v>3132</v>
      </c>
      <c r="I758">
        <v>8.4600000000000009</v>
      </c>
      <c r="J758">
        <v>6.77</v>
      </c>
      <c r="K758">
        <v>0</v>
      </c>
      <c r="L758">
        <v>28.799999999999997</v>
      </c>
    </row>
    <row r="759" spans="1:12" ht="13.75" customHeight="1" x14ac:dyDescent="0.35">
      <c r="A759" s="2">
        <v>7152</v>
      </c>
      <c r="B759" s="2" t="s">
        <v>11</v>
      </c>
      <c r="C759" s="3">
        <v>10551</v>
      </c>
      <c r="D759" s="2" t="s">
        <v>1652</v>
      </c>
      <c r="E759" s="2" t="s">
        <v>18</v>
      </c>
      <c r="F759" s="2" t="s">
        <v>11</v>
      </c>
      <c r="G759" s="2" t="s">
        <v>1738</v>
      </c>
      <c r="H759" s="81" t="s">
        <v>3133</v>
      </c>
      <c r="I759">
        <v>8.4600000000000009</v>
      </c>
      <c r="J759">
        <v>6.77</v>
      </c>
      <c r="K759">
        <v>0</v>
      </c>
      <c r="L759">
        <v>28.799999999999997</v>
      </c>
    </row>
    <row r="760" spans="1:12" ht="13.75" customHeight="1" x14ac:dyDescent="0.35">
      <c r="A760" s="2">
        <v>7161</v>
      </c>
      <c r="B760" s="2" t="s">
        <v>11</v>
      </c>
      <c r="C760" s="3">
        <v>10551</v>
      </c>
      <c r="D760" s="2" t="s">
        <v>1652</v>
      </c>
      <c r="E760" s="2" t="s">
        <v>18</v>
      </c>
      <c r="F760" s="2" t="s">
        <v>11</v>
      </c>
      <c r="G760" s="2" t="s">
        <v>1737</v>
      </c>
      <c r="H760" s="81" t="s">
        <v>3134</v>
      </c>
      <c r="I760">
        <v>8.4600000000000009</v>
      </c>
      <c r="J760">
        <v>6.77</v>
      </c>
      <c r="K760">
        <v>0</v>
      </c>
      <c r="L760">
        <v>28.799999999999997</v>
      </c>
    </row>
    <row r="761" spans="1:12" ht="13.75" customHeight="1" x14ac:dyDescent="0.35">
      <c r="A761" s="2">
        <v>7162</v>
      </c>
      <c r="B761" s="2" t="s">
        <v>11</v>
      </c>
      <c r="C761" s="3">
        <v>10551</v>
      </c>
      <c r="D761" s="2" t="s">
        <v>1652</v>
      </c>
      <c r="E761" s="2" t="s">
        <v>18</v>
      </c>
      <c r="F761" s="2" t="s">
        <v>11</v>
      </c>
      <c r="G761" s="2" t="s">
        <v>1736</v>
      </c>
      <c r="H761" s="81" t="s">
        <v>3135</v>
      </c>
      <c r="I761">
        <v>8.4600000000000009</v>
      </c>
      <c r="J761">
        <v>6.77</v>
      </c>
      <c r="K761">
        <v>0</v>
      </c>
      <c r="L761">
        <v>28.799999999999997</v>
      </c>
    </row>
    <row r="762" spans="1:12" ht="13.75" customHeight="1" x14ac:dyDescent="0.35">
      <c r="A762" s="2">
        <v>7163</v>
      </c>
      <c r="B762" s="2" t="s">
        <v>11</v>
      </c>
      <c r="C762" s="3">
        <v>10551</v>
      </c>
      <c r="D762" s="2" t="s">
        <v>1652</v>
      </c>
      <c r="E762" s="2" t="s">
        <v>18</v>
      </c>
      <c r="F762" s="2" t="s">
        <v>11</v>
      </c>
      <c r="G762" s="2" t="s">
        <v>1735</v>
      </c>
      <c r="H762" s="81" t="s">
        <v>3136</v>
      </c>
      <c r="I762">
        <v>8.4600000000000009</v>
      </c>
      <c r="J762">
        <v>6.77</v>
      </c>
      <c r="K762">
        <v>0</v>
      </c>
      <c r="L762">
        <v>28.799999999999997</v>
      </c>
    </row>
    <row r="763" spans="1:12" ht="13.75" customHeight="1" x14ac:dyDescent="0.35">
      <c r="A763" s="2">
        <v>7201</v>
      </c>
      <c r="B763" s="2" t="s">
        <v>11</v>
      </c>
      <c r="C763" s="3">
        <v>10551</v>
      </c>
      <c r="D763" s="2" t="s">
        <v>1652</v>
      </c>
      <c r="E763" s="2" t="s">
        <v>18</v>
      </c>
      <c r="F763" s="2" t="s">
        <v>11</v>
      </c>
      <c r="G763" s="2" t="s">
        <v>1734</v>
      </c>
      <c r="H763" s="81" t="s">
        <v>3137</v>
      </c>
      <c r="I763">
        <v>8.4600000000000009</v>
      </c>
      <c r="J763">
        <v>6.77</v>
      </c>
      <c r="K763">
        <v>0</v>
      </c>
      <c r="L763">
        <v>28.799999999999997</v>
      </c>
    </row>
    <row r="764" spans="1:12" ht="13.75" customHeight="1" x14ac:dyDescent="0.35">
      <c r="A764" s="2">
        <v>7202</v>
      </c>
      <c r="B764" s="2" t="s">
        <v>11</v>
      </c>
      <c r="C764" s="3">
        <v>10551</v>
      </c>
      <c r="D764" s="2" t="s">
        <v>1652</v>
      </c>
      <c r="E764" s="2" t="s">
        <v>18</v>
      </c>
      <c r="F764" s="2" t="s">
        <v>11</v>
      </c>
      <c r="G764" s="2" t="s">
        <v>1733</v>
      </c>
      <c r="H764" s="81" t="s">
        <v>3138</v>
      </c>
      <c r="I764">
        <v>8.4600000000000009</v>
      </c>
      <c r="J764">
        <v>6.77</v>
      </c>
      <c r="K764">
        <v>0</v>
      </c>
      <c r="L764">
        <v>28.799999999999997</v>
      </c>
    </row>
    <row r="765" spans="1:12" ht="13.75" customHeight="1" x14ac:dyDescent="0.35">
      <c r="A765" s="2">
        <v>7203</v>
      </c>
      <c r="B765" s="2" t="s">
        <v>11</v>
      </c>
      <c r="C765" s="3">
        <v>10551</v>
      </c>
      <c r="D765" s="2" t="s">
        <v>1652</v>
      </c>
      <c r="E765" s="2" t="s">
        <v>18</v>
      </c>
      <c r="F765" s="2" t="s">
        <v>11</v>
      </c>
      <c r="G765" s="2" t="s">
        <v>1732</v>
      </c>
      <c r="H765" s="81" t="s">
        <v>3139</v>
      </c>
      <c r="I765">
        <v>8.4600000000000009</v>
      </c>
      <c r="J765">
        <v>6.77</v>
      </c>
      <c r="K765">
        <v>0</v>
      </c>
      <c r="L765">
        <v>28.799999999999997</v>
      </c>
    </row>
    <row r="766" spans="1:12" ht="13.75" customHeight="1" x14ac:dyDescent="0.35">
      <c r="A766" s="2">
        <v>7210</v>
      </c>
      <c r="B766" s="2" t="s">
        <v>11</v>
      </c>
      <c r="C766" s="3">
        <v>10551</v>
      </c>
      <c r="D766" s="2" t="s">
        <v>1652</v>
      </c>
      <c r="E766" s="2" t="s">
        <v>18</v>
      </c>
      <c r="F766" s="2" t="s">
        <v>11</v>
      </c>
      <c r="G766" s="2" t="s">
        <v>1731</v>
      </c>
      <c r="H766" s="81" t="s">
        <v>3140</v>
      </c>
      <c r="I766">
        <v>8.4600000000000009</v>
      </c>
      <c r="J766">
        <v>6.77</v>
      </c>
      <c r="K766">
        <v>0</v>
      </c>
      <c r="L766">
        <v>28.799999999999997</v>
      </c>
    </row>
    <row r="767" spans="1:12" ht="13.75" customHeight="1" x14ac:dyDescent="0.35">
      <c r="A767" s="2">
        <v>7212</v>
      </c>
      <c r="B767" s="2" t="s">
        <v>11</v>
      </c>
      <c r="C767" s="3">
        <v>10551</v>
      </c>
      <c r="D767" s="2" t="s">
        <v>1652</v>
      </c>
      <c r="E767" s="2" t="s">
        <v>18</v>
      </c>
      <c r="F767" s="2" t="s">
        <v>11</v>
      </c>
      <c r="G767" s="2" t="s">
        <v>1730</v>
      </c>
      <c r="H767" s="81" t="s">
        <v>3141</v>
      </c>
      <c r="I767">
        <v>8.4600000000000009</v>
      </c>
      <c r="J767">
        <v>6.77</v>
      </c>
      <c r="K767">
        <v>0</v>
      </c>
      <c r="L767">
        <v>28.799999999999997</v>
      </c>
    </row>
    <row r="768" spans="1:12" ht="13.75" customHeight="1" x14ac:dyDescent="0.35">
      <c r="A768" s="2">
        <v>7221</v>
      </c>
      <c r="B768" s="2" t="s">
        <v>11</v>
      </c>
      <c r="C768" s="3">
        <v>10551</v>
      </c>
      <c r="D768" s="2" t="s">
        <v>1652</v>
      </c>
      <c r="E768" s="2" t="s">
        <v>18</v>
      </c>
      <c r="F768" s="2" t="s">
        <v>11</v>
      </c>
      <c r="G768" s="2" t="s">
        <v>1729</v>
      </c>
      <c r="H768" s="81" t="s">
        <v>3142</v>
      </c>
      <c r="I768">
        <v>8.4600000000000009</v>
      </c>
      <c r="J768">
        <v>6.77</v>
      </c>
      <c r="K768">
        <v>0</v>
      </c>
      <c r="L768">
        <v>28.799999999999997</v>
      </c>
    </row>
    <row r="769" spans="1:12" ht="13.75" customHeight="1" x14ac:dyDescent="0.35">
      <c r="A769" s="2">
        <v>7222</v>
      </c>
      <c r="B769" s="2" t="s">
        <v>11</v>
      </c>
      <c r="C769" s="3">
        <v>10551</v>
      </c>
      <c r="D769" s="2" t="s">
        <v>1652</v>
      </c>
      <c r="E769" s="2" t="s">
        <v>18</v>
      </c>
      <c r="F769" s="2" t="s">
        <v>11</v>
      </c>
      <c r="G769" s="2" t="s">
        <v>1728</v>
      </c>
      <c r="H769" s="81" t="s">
        <v>3143</v>
      </c>
      <c r="I769">
        <v>8.4600000000000009</v>
      </c>
      <c r="J769">
        <v>6.77</v>
      </c>
      <c r="K769">
        <v>0</v>
      </c>
      <c r="L769">
        <v>28.799999999999997</v>
      </c>
    </row>
    <row r="770" spans="1:12" ht="13.75" customHeight="1" x14ac:dyDescent="0.35">
      <c r="A770" s="2">
        <v>7223</v>
      </c>
      <c r="B770" s="2" t="s">
        <v>11</v>
      </c>
      <c r="C770" s="3">
        <v>10551</v>
      </c>
      <c r="D770" s="2" t="s">
        <v>1652</v>
      </c>
      <c r="E770" s="2" t="s">
        <v>18</v>
      </c>
      <c r="F770" s="2" t="s">
        <v>11</v>
      </c>
      <c r="G770" s="2" t="s">
        <v>1727</v>
      </c>
      <c r="H770" s="81" t="s">
        <v>3144</v>
      </c>
      <c r="I770">
        <v>8.4600000000000009</v>
      </c>
      <c r="J770">
        <v>6.77</v>
      </c>
      <c r="K770">
        <v>0</v>
      </c>
      <c r="L770">
        <v>28.799999999999997</v>
      </c>
    </row>
    <row r="771" spans="1:12" ht="13.75" customHeight="1" x14ac:dyDescent="0.35">
      <c r="A771" s="2">
        <v>7301</v>
      </c>
      <c r="B771" s="2" t="s">
        <v>11</v>
      </c>
      <c r="C771" s="3">
        <v>10551</v>
      </c>
      <c r="D771" s="2" t="s">
        <v>1652</v>
      </c>
      <c r="E771" s="2" t="s">
        <v>18</v>
      </c>
      <c r="F771" s="2" t="s">
        <v>11</v>
      </c>
      <c r="G771" s="2" t="s">
        <v>1726</v>
      </c>
      <c r="H771" s="81" t="s">
        <v>3145</v>
      </c>
      <c r="I771">
        <v>8.4600000000000009</v>
      </c>
      <c r="J771">
        <v>6.77</v>
      </c>
      <c r="K771">
        <v>0</v>
      </c>
      <c r="L771">
        <v>28.799999999999997</v>
      </c>
    </row>
    <row r="772" spans="1:12" ht="13.75" customHeight="1" x14ac:dyDescent="0.35">
      <c r="A772" s="2">
        <v>7302</v>
      </c>
      <c r="B772" s="2" t="s">
        <v>11</v>
      </c>
      <c r="C772" s="3">
        <v>10551</v>
      </c>
      <c r="D772" s="2" t="s">
        <v>1652</v>
      </c>
      <c r="E772" s="2" t="s">
        <v>18</v>
      </c>
      <c r="F772" s="2" t="s">
        <v>11</v>
      </c>
      <c r="G772" s="2" t="s">
        <v>1725</v>
      </c>
      <c r="H772" s="81" t="s">
        <v>3146</v>
      </c>
      <c r="I772">
        <v>8.4600000000000009</v>
      </c>
      <c r="J772">
        <v>6.77</v>
      </c>
      <c r="K772">
        <v>0</v>
      </c>
      <c r="L772">
        <v>28.799999999999997</v>
      </c>
    </row>
    <row r="773" spans="1:12" ht="13.75" customHeight="1" x14ac:dyDescent="0.35">
      <c r="A773" s="2">
        <v>7304</v>
      </c>
      <c r="B773" s="2" t="s">
        <v>11</v>
      </c>
      <c r="C773" s="3">
        <v>10551</v>
      </c>
      <c r="D773" s="2" t="s">
        <v>1652</v>
      </c>
      <c r="E773" s="2" t="s">
        <v>18</v>
      </c>
      <c r="F773" s="2" t="s">
        <v>11</v>
      </c>
      <c r="G773" s="2" t="s">
        <v>1724</v>
      </c>
      <c r="H773" s="81" t="s">
        <v>3147</v>
      </c>
      <c r="I773">
        <v>8.4600000000000009</v>
      </c>
      <c r="J773">
        <v>6.77</v>
      </c>
      <c r="K773">
        <v>0</v>
      </c>
      <c r="L773">
        <v>28.799999999999997</v>
      </c>
    </row>
    <row r="774" spans="1:12" ht="13.75" customHeight="1" x14ac:dyDescent="0.35">
      <c r="A774" s="2">
        <v>7311</v>
      </c>
      <c r="B774" s="2" t="s">
        <v>11</v>
      </c>
      <c r="C774" s="3">
        <v>10551</v>
      </c>
      <c r="D774" s="2" t="s">
        <v>1652</v>
      </c>
      <c r="E774" s="2" t="s">
        <v>18</v>
      </c>
      <c r="F774" s="2" t="s">
        <v>11</v>
      </c>
      <c r="G774" s="2" t="s">
        <v>1723</v>
      </c>
      <c r="H774" s="81" t="s">
        <v>3148</v>
      </c>
      <c r="I774">
        <v>8.4600000000000009</v>
      </c>
      <c r="J774">
        <v>6.77</v>
      </c>
      <c r="K774">
        <v>0</v>
      </c>
      <c r="L774">
        <v>28.799999999999997</v>
      </c>
    </row>
    <row r="775" spans="1:12" ht="13.75" customHeight="1" x14ac:dyDescent="0.35">
      <c r="A775" s="2">
        <v>7312</v>
      </c>
      <c r="B775" s="2" t="s">
        <v>11</v>
      </c>
      <c r="C775" s="3">
        <v>10551</v>
      </c>
      <c r="D775" s="2" t="s">
        <v>1652</v>
      </c>
      <c r="E775" s="2" t="s">
        <v>18</v>
      </c>
      <c r="F775" s="2" t="s">
        <v>11</v>
      </c>
      <c r="G775" s="2" t="s">
        <v>1722</v>
      </c>
      <c r="H775" s="81" t="s">
        <v>3149</v>
      </c>
      <c r="I775">
        <v>8.4600000000000009</v>
      </c>
      <c r="J775">
        <v>6.77</v>
      </c>
      <c r="K775">
        <v>0</v>
      </c>
      <c r="L775">
        <v>28.799999999999997</v>
      </c>
    </row>
    <row r="776" spans="1:12" ht="13.75" customHeight="1" x14ac:dyDescent="0.35">
      <c r="A776" s="2">
        <v>7321</v>
      </c>
      <c r="B776" s="2" t="s">
        <v>11</v>
      </c>
      <c r="C776" s="3">
        <v>10551</v>
      </c>
      <c r="D776" s="2" t="s">
        <v>1652</v>
      </c>
      <c r="E776" s="2" t="s">
        <v>18</v>
      </c>
      <c r="F776" s="2" t="s">
        <v>11</v>
      </c>
      <c r="G776" s="2" t="s">
        <v>1721</v>
      </c>
      <c r="H776" s="81" t="s">
        <v>3150</v>
      </c>
      <c r="I776">
        <v>8.4600000000000009</v>
      </c>
      <c r="J776">
        <v>6.77</v>
      </c>
      <c r="K776">
        <v>0</v>
      </c>
      <c r="L776">
        <v>28.799999999999997</v>
      </c>
    </row>
    <row r="777" spans="1:12" ht="13.75" customHeight="1" x14ac:dyDescent="0.35">
      <c r="A777" s="2">
        <v>7322</v>
      </c>
      <c r="B777" s="2" t="s">
        <v>11</v>
      </c>
      <c r="C777" s="3">
        <v>10551</v>
      </c>
      <c r="D777" s="2" t="s">
        <v>1652</v>
      </c>
      <c r="E777" s="2" t="s">
        <v>18</v>
      </c>
      <c r="F777" s="2" t="s">
        <v>11</v>
      </c>
      <c r="G777" s="2" t="s">
        <v>1720</v>
      </c>
      <c r="H777" s="81" t="s">
        <v>3151</v>
      </c>
      <c r="I777">
        <v>8.4600000000000009</v>
      </c>
      <c r="J777">
        <v>6.77</v>
      </c>
      <c r="K777">
        <v>0</v>
      </c>
      <c r="L777">
        <v>28.799999999999997</v>
      </c>
    </row>
    <row r="778" spans="1:12" ht="13.75" customHeight="1" x14ac:dyDescent="0.35">
      <c r="A778" s="2">
        <v>7323</v>
      </c>
      <c r="B778" s="2" t="s">
        <v>11</v>
      </c>
      <c r="C778" s="3">
        <v>10551</v>
      </c>
      <c r="D778" s="2" t="s">
        <v>1652</v>
      </c>
      <c r="E778" s="2" t="s">
        <v>18</v>
      </c>
      <c r="F778" s="2" t="s">
        <v>11</v>
      </c>
      <c r="G778" s="2" t="s">
        <v>1719</v>
      </c>
      <c r="H778" s="81" t="s">
        <v>3152</v>
      </c>
      <c r="I778">
        <v>8.4600000000000009</v>
      </c>
      <c r="J778">
        <v>6.77</v>
      </c>
      <c r="K778">
        <v>0</v>
      </c>
      <c r="L778">
        <v>28.799999999999997</v>
      </c>
    </row>
    <row r="779" spans="1:12" ht="13.75" customHeight="1" x14ac:dyDescent="0.35">
      <c r="A779" s="2">
        <v>7331</v>
      </c>
      <c r="B779" s="2" t="s">
        <v>11</v>
      </c>
      <c r="C779" s="3">
        <v>10551</v>
      </c>
      <c r="D779" s="2" t="s">
        <v>1652</v>
      </c>
      <c r="E779" s="2" t="s">
        <v>18</v>
      </c>
      <c r="F779" s="2" t="s">
        <v>11</v>
      </c>
      <c r="G779" s="2" t="s">
        <v>1718</v>
      </c>
      <c r="H779" s="81" t="s">
        <v>3153</v>
      </c>
      <c r="I779">
        <v>8.4600000000000009</v>
      </c>
      <c r="J779">
        <v>6.77</v>
      </c>
      <c r="K779">
        <v>0</v>
      </c>
      <c r="L779">
        <v>28.799999999999997</v>
      </c>
    </row>
    <row r="780" spans="1:12" ht="13.75" customHeight="1" x14ac:dyDescent="0.35">
      <c r="A780" s="2">
        <v>7332</v>
      </c>
      <c r="B780" s="2" t="s">
        <v>11</v>
      </c>
      <c r="C780" s="3">
        <v>10551</v>
      </c>
      <c r="D780" s="2" t="s">
        <v>1652</v>
      </c>
      <c r="E780" s="2" t="s">
        <v>18</v>
      </c>
      <c r="F780" s="2" t="s">
        <v>11</v>
      </c>
      <c r="G780" s="2" t="s">
        <v>1717</v>
      </c>
      <c r="H780" s="81" t="s">
        <v>3154</v>
      </c>
      <c r="I780">
        <v>8.4600000000000009</v>
      </c>
      <c r="J780">
        <v>6.77</v>
      </c>
      <c r="K780">
        <v>0</v>
      </c>
      <c r="L780">
        <v>28.799999999999997</v>
      </c>
    </row>
    <row r="781" spans="1:12" ht="13.75" customHeight="1" x14ac:dyDescent="0.35">
      <c r="A781" s="2">
        <v>7341</v>
      </c>
      <c r="B781" s="2" t="s">
        <v>11</v>
      </c>
      <c r="C781" s="3">
        <v>10551</v>
      </c>
      <c r="D781" s="2" t="s">
        <v>1652</v>
      </c>
      <c r="E781" s="2" t="s">
        <v>18</v>
      </c>
      <c r="F781" s="2" t="s">
        <v>11</v>
      </c>
      <c r="G781" s="2" t="s">
        <v>1716</v>
      </c>
      <c r="H781" s="81" t="s">
        <v>3155</v>
      </c>
      <c r="I781">
        <v>8.4600000000000009</v>
      </c>
      <c r="J781">
        <v>6.77</v>
      </c>
      <c r="K781">
        <v>0</v>
      </c>
      <c r="L781">
        <v>28.799999999999997</v>
      </c>
    </row>
    <row r="782" spans="1:12" ht="13.75" customHeight="1" x14ac:dyDescent="0.35">
      <c r="A782" s="2">
        <v>7342</v>
      </c>
      <c r="B782" s="2" t="s">
        <v>11</v>
      </c>
      <c r="C782" s="3">
        <v>10551</v>
      </c>
      <c r="D782" s="2" t="s">
        <v>1652</v>
      </c>
      <c r="E782" s="2" t="s">
        <v>18</v>
      </c>
      <c r="F782" s="2" t="s">
        <v>11</v>
      </c>
      <c r="G782" s="2" t="s">
        <v>1715</v>
      </c>
      <c r="H782" s="81" t="s">
        <v>3156</v>
      </c>
      <c r="I782">
        <v>8.4600000000000009</v>
      </c>
      <c r="J782">
        <v>6.77</v>
      </c>
      <c r="K782">
        <v>0</v>
      </c>
      <c r="L782">
        <v>28.799999999999997</v>
      </c>
    </row>
    <row r="783" spans="1:12" ht="13.75" customHeight="1" x14ac:dyDescent="0.35">
      <c r="A783" s="2">
        <v>7343</v>
      </c>
      <c r="B783" s="2" t="s">
        <v>11</v>
      </c>
      <c r="C783" s="3">
        <v>10551</v>
      </c>
      <c r="D783" s="2" t="s">
        <v>1652</v>
      </c>
      <c r="E783" s="2" t="s">
        <v>18</v>
      </c>
      <c r="F783" s="2" t="s">
        <v>11</v>
      </c>
      <c r="G783" s="2" t="s">
        <v>1714</v>
      </c>
      <c r="H783" s="81" t="s">
        <v>3157</v>
      </c>
      <c r="I783">
        <v>8.4600000000000009</v>
      </c>
      <c r="J783">
        <v>6.77</v>
      </c>
      <c r="K783">
        <v>0</v>
      </c>
      <c r="L783">
        <v>28.799999999999997</v>
      </c>
    </row>
    <row r="784" spans="1:12" ht="13.75" customHeight="1" x14ac:dyDescent="0.35">
      <c r="A784" s="2">
        <v>7344</v>
      </c>
      <c r="B784" s="2" t="s">
        <v>11</v>
      </c>
      <c r="C784" s="3">
        <v>10551</v>
      </c>
      <c r="D784" s="2" t="s">
        <v>1652</v>
      </c>
      <c r="E784" s="2" t="s">
        <v>18</v>
      </c>
      <c r="F784" s="2" t="s">
        <v>11</v>
      </c>
      <c r="G784" s="2" t="s">
        <v>1713</v>
      </c>
      <c r="H784" s="81" t="s">
        <v>3158</v>
      </c>
      <c r="I784">
        <v>8.4600000000000009</v>
      </c>
      <c r="J784">
        <v>6.77</v>
      </c>
      <c r="K784">
        <v>0</v>
      </c>
      <c r="L784">
        <v>28.799999999999997</v>
      </c>
    </row>
    <row r="785" spans="1:12" ht="13.75" customHeight="1" x14ac:dyDescent="0.35">
      <c r="A785" s="2">
        <v>7350</v>
      </c>
      <c r="B785" s="2" t="s">
        <v>11</v>
      </c>
      <c r="C785" s="3">
        <v>10551</v>
      </c>
      <c r="D785" s="2" t="s">
        <v>1652</v>
      </c>
      <c r="E785" s="2" t="s">
        <v>18</v>
      </c>
      <c r="F785" s="2" t="s">
        <v>11</v>
      </c>
      <c r="G785" s="2" t="s">
        <v>1712</v>
      </c>
      <c r="H785" s="81" t="s">
        <v>3159</v>
      </c>
      <c r="I785">
        <v>8.4600000000000009</v>
      </c>
      <c r="J785">
        <v>6.77</v>
      </c>
      <c r="K785">
        <v>0</v>
      </c>
      <c r="L785">
        <v>28.799999999999997</v>
      </c>
    </row>
    <row r="786" spans="1:12" ht="13.75" customHeight="1" x14ac:dyDescent="0.35">
      <c r="A786" s="2">
        <v>7361</v>
      </c>
      <c r="B786" s="2" t="s">
        <v>11</v>
      </c>
      <c r="C786" s="3">
        <v>10551</v>
      </c>
      <c r="D786" s="2" t="s">
        <v>1652</v>
      </c>
      <c r="E786" s="2" t="s">
        <v>18</v>
      </c>
      <c r="F786" s="2" t="s">
        <v>11</v>
      </c>
      <c r="G786" s="2" t="s">
        <v>1711</v>
      </c>
      <c r="H786" s="81" t="s">
        <v>3160</v>
      </c>
      <c r="I786">
        <v>8.4600000000000009</v>
      </c>
      <c r="J786">
        <v>6.77</v>
      </c>
      <c r="K786">
        <v>0</v>
      </c>
      <c r="L786">
        <v>28.799999999999997</v>
      </c>
    </row>
    <row r="787" spans="1:12" ht="13.75" customHeight="1" x14ac:dyDescent="0.35">
      <c r="A787" s="2">
        <v>7371</v>
      </c>
      <c r="B787" s="2" t="s">
        <v>11</v>
      </c>
      <c r="C787" s="3">
        <v>10551</v>
      </c>
      <c r="D787" s="2" t="s">
        <v>1652</v>
      </c>
      <c r="E787" s="2" t="s">
        <v>18</v>
      </c>
      <c r="F787" s="2" t="s">
        <v>11</v>
      </c>
      <c r="G787" s="2" t="s">
        <v>1710</v>
      </c>
      <c r="H787" s="81" t="s">
        <v>3161</v>
      </c>
      <c r="I787">
        <v>8.4600000000000009</v>
      </c>
      <c r="J787">
        <v>6.77</v>
      </c>
      <c r="K787">
        <v>0</v>
      </c>
      <c r="L787">
        <v>28.799999999999997</v>
      </c>
    </row>
    <row r="788" spans="1:12" ht="13.75" customHeight="1" x14ac:dyDescent="0.35">
      <c r="A788" s="2">
        <v>7372</v>
      </c>
      <c r="B788" s="2" t="s">
        <v>11</v>
      </c>
      <c r="C788" s="3">
        <v>10551</v>
      </c>
      <c r="D788" s="2" t="s">
        <v>1652</v>
      </c>
      <c r="E788" s="2" t="s">
        <v>18</v>
      </c>
      <c r="F788" s="2" t="s">
        <v>11</v>
      </c>
      <c r="G788" s="2" t="s">
        <v>1709</v>
      </c>
      <c r="H788" s="81" t="s">
        <v>3162</v>
      </c>
      <c r="I788">
        <v>8.4600000000000009</v>
      </c>
      <c r="J788">
        <v>6.77</v>
      </c>
      <c r="K788">
        <v>0</v>
      </c>
      <c r="L788">
        <v>28.799999999999997</v>
      </c>
    </row>
    <row r="789" spans="1:12" ht="13.75" customHeight="1" x14ac:dyDescent="0.35">
      <c r="A789" s="2">
        <v>7373</v>
      </c>
      <c r="B789" s="2" t="s">
        <v>11</v>
      </c>
      <c r="C789" s="3">
        <v>10551</v>
      </c>
      <c r="D789" s="2" t="s">
        <v>1652</v>
      </c>
      <c r="E789" s="2" t="s">
        <v>18</v>
      </c>
      <c r="F789" s="2" t="s">
        <v>11</v>
      </c>
      <c r="G789" s="2" t="s">
        <v>1708</v>
      </c>
      <c r="H789" s="81" t="s">
        <v>3163</v>
      </c>
      <c r="I789">
        <v>8.4600000000000009</v>
      </c>
      <c r="J789">
        <v>6.77</v>
      </c>
      <c r="K789">
        <v>0</v>
      </c>
      <c r="L789">
        <v>28.799999999999997</v>
      </c>
    </row>
    <row r="790" spans="1:12" ht="13.75" customHeight="1" x14ac:dyDescent="0.35">
      <c r="A790" s="2">
        <v>7374</v>
      </c>
      <c r="B790" s="2" t="s">
        <v>11</v>
      </c>
      <c r="C790" s="3">
        <v>10551</v>
      </c>
      <c r="D790" s="2" t="s">
        <v>1652</v>
      </c>
      <c r="E790" s="2" t="s">
        <v>18</v>
      </c>
      <c r="F790" s="2" t="s">
        <v>11</v>
      </c>
      <c r="G790" s="2" t="s">
        <v>1707</v>
      </c>
      <c r="H790" s="81" t="s">
        <v>3164</v>
      </c>
      <c r="I790">
        <v>8.4600000000000009</v>
      </c>
      <c r="J790">
        <v>6.77</v>
      </c>
      <c r="K790">
        <v>0</v>
      </c>
      <c r="L790">
        <v>28.799999999999997</v>
      </c>
    </row>
    <row r="791" spans="1:12" ht="13.75" customHeight="1" x14ac:dyDescent="0.35">
      <c r="A791" s="2">
        <v>7400</v>
      </c>
      <c r="B791" s="2" t="s">
        <v>11</v>
      </c>
      <c r="C791" s="3">
        <v>10551</v>
      </c>
      <c r="D791" s="2" t="s">
        <v>1652</v>
      </c>
      <c r="E791" s="2" t="s">
        <v>18</v>
      </c>
      <c r="F791" s="2" t="s">
        <v>11</v>
      </c>
      <c r="G791" s="2" t="s">
        <v>1706</v>
      </c>
      <c r="H791" s="81" t="s">
        <v>3165</v>
      </c>
      <c r="I791">
        <v>8.4600000000000009</v>
      </c>
      <c r="J791">
        <v>6.77</v>
      </c>
      <c r="K791">
        <v>0</v>
      </c>
      <c r="L791">
        <v>28.799999999999997</v>
      </c>
    </row>
    <row r="792" spans="1:12" ht="13.75" customHeight="1" x14ac:dyDescent="0.35">
      <c r="A792" s="2">
        <v>7410</v>
      </c>
      <c r="B792" s="2" t="s">
        <v>11</v>
      </c>
      <c r="C792" s="3">
        <v>10551</v>
      </c>
      <c r="D792" s="2" t="s">
        <v>1652</v>
      </c>
      <c r="E792" s="2" t="s">
        <v>18</v>
      </c>
      <c r="F792" s="2" t="s">
        <v>11</v>
      </c>
      <c r="G792" s="2" t="s">
        <v>1705</v>
      </c>
      <c r="H792" s="81" t="s">
        <v>3166</v>
      </c>
      <c r="I792">
        <v>8.4600000000000009</v>
      </c>
      <c r="J792">
        <v>6.77</v>
      </c>
      <c r="K792">
        <v>0</v>
      </c>
      <c r="L792">
        <v>28.799999999999997</v>
      </c>
    </row>
    <row r="793" spans="1:12" ht="13.75" customHeight="1" x14ac:dyDescent="0.35">
      <c r="A793" s="2">
        <v>7411</v>
      </c>
      <c r="B793" s="2" t="s">
        <v>11</v>
      </c>
      <c r="C793" s="3">
        <v>10551</v>
      </c>
      <c r="D793" s="2" t="s">
        <v>1652</v>
      </c>
      <c r="E793" s="2" t="s">
        <v>18</v>
      </c>
      <c r="F793" s="2" t="s">
        <v>11</v>
      </c>
      <c r="G793" s="2" t="s">
        <v>1704</v>
      </c>
      <c r="H793" s="81" t="s">
        <v>3167</v>
      </c>
      <c r="I793">
        <v>8.4600000000000009</v>
      </c>
      <c r="J793">
        <v>6.77</v>
      </c>
      <c r="K793">
        <v>0</v>
      </c>
      <c r="L793">
        <v>28.799999999999997</v>
      </c>
    </row>
    <row r="794" spans="1:12" ht="13.75" customHeight="1" x14ac:dyDescent="0.35">
      <c r="A794" s="2">
        <v>7412</v>
      </c>
      <c r="B794" s="2" t="s">
        <v>11</v>
      </c>
      <c r="C794" s="3">
        <v>10551</v>
      </c>
      <c r="D794" s="2" t="s">
        <v>1652</v>
      </c>
      <c r="E794" s="2" t="s">
        <v>18</v>
      </c>
      <c r="F794" s="2" t="s">
        <v>11</v>
      </c>
      <c r="G794" s="2" t="s">
        <v>1703</v>
      </c>
      <c r="H794" s="81" t="s">
        <v>3168</v>
      </c>
      <c r="I794">
        <v>8.4600000000000009</v>
      </c>
      <c r="J794">
        <v>6.77</v>
      </c>
      <c r="K794">
        <v>0</v>
      </c>
      <c r="L794">
        <v>28.799999999999997</v>
      </c>
    </row>
    <row r="795" spans="1:12" ht="13.75" customHeight="1" x14ac:dyDescent="0.35">
      <c r="A795" s="2">
        <v>7420</v>
      </c>
      <c r="B795" s="2" t="s">
        <v>11</v>
      </c>
      <c r="C795" s="3">
        <v>10551</v>
      </c>
      <c r="D795" s="2" t="s">
        <v>1652</v>
      </c>
      <c r="E795" s="2" t="s">
        <v>18</v>
      </c>
      <c r="F795" s="2" t="s">
        <v>11</v>
      </c>
      <c r="G795" s="2" t="s">
        <v>1702</v>
      </c>
      <c r="H795" s="81" t="s">
        <v>3169</v>
      </c>
      <c r="I795">
        <v>8.4600000000000009</v>
      </c>
      <c r="J795">
        <v>6.77</v>
      </c>
      <c r="K795">
        <v>0</v>
      </c>
      <c r="L795">
        <v>28.799999999999997</v>
      </c>
    </row>
    <row r="796" spans="1:12" ht="13.75" customHeight="1" x14ac:dyDescent="0.35">
      <c r="A796" s="2">
        <v>7422</v>
      </c>
      <c r="B796" s="2" t="s">
        <v>11</v>
      </c>
      <c r="C796" s="3">
        <v>10551</v>
      </c>
      <c r="D796" s="2" t="s">
        <v>1652</v>
      </c>
      <c r="E796" s="2" t="s">
        <v>18</v>
      </c>
      <c r="F796" s="2" t="s">
        <v>11</v>
      </c>
      <c r="G796" s="2" t="s">
        <v>1701</v>
      </c>
      <c r="H796" s="81" t="s">
        <v>3170</v>
      </c>
      <c r="I796">
        <v>8.4600000000000009</v>
      </c>
      <c r="J796">
        <v>6.77</v>
      </c>
      <c r="K796">
        <v>0</v>
      </c>
      <c r="L796">
        <v>28.799999999999997</v>
      </c>
    </row>
    <row r="797" spans="1:12" ht="13.75" customHeight="1" x14ac:dyDescent="0.35">
      <c r="A797" s="2">
        <v>7423</v>
      </c>
      <c r="B797" s="2" t="s">
        <v>11</v>
      </c>
      <c r="C797" s="3">
        <v>10551</v>
      </c>
      <c r="D797" s="2" t="s">
        <v>1652</v>
      </c>
      <c r="E797" s="2" t="s">
        <v>18</v>
      </c>
      <c r="F797" s="2" t="s">
        <v>11</v>
      </c>
      <c r="G797" s="2" t="s">
        <v>1507</v>
      </c>
      <c r="H797" s="81" t="s">
        <v>3171</v>
      </c>
      <c r="I797">
        <v>8.4600000000000009</v>
      </c>
      <c r="J797">
        <v>6.77</v>
      </c>
      <c r="K797">
        <v>0</v>
      </c>
      <c r="L797">
        <v>28.799999999999997</v>
      </c>
    </row>
    <row r="798" spans="1:12" ht="13.75" customHeight="1" x14ac:dyDescent="0.35">
      <c r="A798" s="2">
        <v>7425</v>
      </c>
      <c r="B798" s="2" t="s">
        <v>11</v>
      </c>
      <c r="C798" s="3">
        <v>10551</v>
      </c>
      <c r="D798" s="2" t="s">
        <v>1652</v>
      </c>
      <c r="E798" s="2" t="s">
        <v>18</v>
      </c>
      <c r="F798" s="2" t="s">
        <v>11</v>
      </c>
      <c r="G798" s="2" t="s">
        <v>1506</v>
      </c>
      <c r="H798" s="81" t="s">
        <v>3172</v>
      </c>
      <c r="I798">
        <v>8.4600000000000009</v>
      </c>
      <c r="J798">
        <v>6.77</v>
      </c>
      <c r="K798">
        <v>0</v>
      </c>
      <c r="L798">
        <v>28.799999999999997</v>
      </c>
    </row>
    <row r="799" spans="1:12" ht="13.75" customHeight="1" x14ac:dyDescent="0.35">
      <c r="A799" s="2">
        <v>7431</v>
      </c>
      <c r="B799" s="2" t="s">
        <v>11</v>
      </c>
      <c r="C799" s="3">
        <v>10551</v>
      </c>
      <c r="D799" s="2" t="s">
        <v>1652</v>
      </c>
      <c r="E799" s="2" t="s">
        <v>18</v>
      </c>
      <c r="F799" s="2" t="s">
        <v>11</v>
      </c>
      <c r="G799" s="2" t="s">
        <v>1700</v>
      </c>
      <c r="H799" s="81" t="s">
        <v>3173</v>
      </c>
      <c r="I799">
        <v>8.4600000000000009</v>
      </c>
      <c r="J799">
        <v>6.77</v>
      </c>
      <c r="K799">
        <v>0</v>
      </c>
      <c r="L799">
        <v>28.799999999999997</v>
      </c>
    </row>
    <row r="800" spans="1:12" ht="13.75" customHeight="1" x14ac:dyDescent="0.35">
      <c r="A800" s="2">
        <v>7432</v>
      </c>
      <c r="B800" s="2" t="s">
        <v>11</v>
      </c>
      <c r="C800" s="3">
        <v>10551</v>
      </c>
      <c r="D800" s="2" t="s">
        <v>1652</v>
      </c>
      <c r="E800" s="2" t="s">
        <v>18</v>
      </c>
      <c r="F800" s="2" t="s">
        <v>11</v>
      </c>
      <c r="G800" s="2" t="s">
        <v>937</v>
      </c>
      <c r="H800" s="81" t="s">
        <v>3174</v>
      </c>
      <c r="I800">
        <v>8.4600000000000009</v>
      </c>
      <c r="J800">
        <v>6.77</v>
      </c>
      <c r="K800">
        <v>0</v>
      </c>
      <c r="L800">
        <v>28.799999999999997</v>
      </c>
    </row>
    <row r="801" spans="1:12" ht="13.75" customHeight="1" x14ac:dyDescent="0.35">
      <c r="A801" s="2">
        <v>7433</v>
      </c>
      <c r="B801" s="2" t="s">
        <v>11</v>
      </c>
      <c r="C801" s="3">
        <v>10551</v>
      </c>
      <c r="D801" s="2" t="s">
        <v>1652</v>
      </c>
      <c r="E801" s="2" t="s">
        <v>18</v>
      </c>
      <c r="F801" s="2" t="s">
        <v>11</v>
      </c>
      <c r="G801" s="2" t="s">
        <v>1699</v>
      </c>
      <c r="H801" s="81" t="s">
        <v>3175</v>
      </c>
      <c r="I801">
        <v>8.4600000000000009</v>
      </c>
      <c r="J801">
        <v>6.77</v>
      </c>
      <c r="K801">
        <v>0</v>
      </c>
      <c r="L801">
        <v>28.799999999999997</v>
      </c>
    </row>
    <row r="802" spans="1:12" ht="13.75" customHeight="1" x14ac:dyDescent="0.35">
      <c r="A802" s="2">
        <v>7434</v>
      </c>
      <c r="B802" s="2" t="s">
        <v>11</v>
      </c>
      <c r="C802" s="3">
        <v>10551</v>
      </c>
      <c r="D802" s="2" t="s">
        <v>1652</v>
      </c>
      <c r="E802" s="2" t="s">
        <v>18</v>
      </c>
      <c r="F802" s="2" t="s">
        <v>11</v>
      </c>
      <c r="G802" s="2" t="s">
        <v>936</v>
      </c>
      <c r="H802" s="81" t="s">
        <v>3176</v>
      </c>
      <c r="I802">
        <v>8.4600000000000009</v>
      </c>
      <c r="J802">
        <v>6.77</v>
      </c>
      <c r="K802">
        <v>0</v>
      </c>
      <c r="L802">
        <v>28.799999999999997</v>
      </c>
    </row>
    <row r="803" spans="1:12" ht="13.75" customHeight="1" x14ac:dyDescent="0.35">
      <c r="A803" s="2">
        <v>7435</v>
      </c>
      <c r="B803" s="2" t="s">
        <v>11</v>
      </c>
      <c r="C803" s="3">
        <v>10551</v>
      </c>
      <c r="D803" s="2" t="s">
        <v>1652</v>
      </c>
      <c r="E803" s="2" t="s">
        <v>18</v>
      </c>
      <c r="F803" s="2" t="s">
        <v>11</v>
      </c>
      <c r="G803" s="2" t="s">
        <v>1698</v>
      </c>
      <c r="H803" s="81" t="s">
        <v>3177</v>
      </c>
      <c r="I803">
        <v>8.4600000000000009</v>
      </c>
      <c r="J803">
        <v>6.77</v>
      </c>
      <c r="K803">
        <v>0</v>
      </c>
      <c r="L803">
        <v>28.799999999999997</v>
      </c>
    </row>
    <row r="804" spans="1:12" ht="13.75" customHeight="1" x14ac:dyDescent="0.35">
      <c r="A804" s="2">
        <v>7441</v>
      </c>
      <c r="B804" s="2" t="s">
        <v>11</v>
      </c>
      <c r="C804" s="3">
        <v>10551</v>
      </c>
      <c r="D804" s="2" t="s">
        <v>1652</v>
      </c>
      <c r="E804" s="2" t="s">
        <v>18</v>
      </c>
      <c r="F804" s="2" t="s">
        <v>11</v>
      </c>
      <c r="G804" s="2" t="s">
        <v>1697</v>
      </c>
      <c r="H804" s="81" t="s">
        <v>3178</v>
      </c>
      <c r="I804">
        <v>8.4600000000000009</v>
      </c>
      <c r="J804">
        <v>6.77</v>
      </c>
      <c r="K804">
        <v>0</v>
      </c>
      <c r="L804">
        <v>28.799999999999997</v>
      </c>
    </row>
    <row r="805" spans="1:12" ht="13.75" customHeight="1" x14ac:dyDescent="0.35">
      <c r="A805" s="2">
        <v>7442</v>
      </c>
      <c r="B805" s="2" t="s">
        <v>11</v>
      </c>
      <c r="C805" s="3">
        <v>10551</v>
      </c>
      <c r="D805" s="2" t="s">
        <v>1652</v>
      </c>
      <c r="E805" s="2" t="s">
        <v>18</v>
      </c>
      <c r="F805" s="2" t="s">
        <v>11</v>
      </c>
      <c r="G805" s="2" t="s">
        <v>1696</v>
      </c>
      <c r="H805" s="81" t="s">
        <v>3179</v>
      </c>
      <c r="I805">
        <v>8.4600000000000009</v>
      </c>
      <c r="J805">
        <v>6.77</v>
      </c>
      <c r="K805">
        <v>0</v>
      </c>
      <c r="L805">
        <v>28.799999999999997</v>
      </c>
    </row>
    <row r="806" spans="1:12" ht="13.75" customHeight="1" x14ac:dyDescent="0.35">
      <c r="A806" s="2">
        <v>7443</v>
      </c>
      <c r="B806" s="2" t="s">
        <v>11</v>
      </c>
      <c r="C806" s="3">
        <v>10551</v>
      </c>
      <c r="D806" s="2" t="s">
        <v>1652</v>
      </c>
      <c r="E806" s="2" t="s">
        <v>18</v>
      </c>
      <c r="F806" s="2" t="s">
        <v>11</v>
      </c>
      <c r="G806" s="2" t="s">
        <v>1695</v>
      </c>
      <c r="H806" s="81" t="s">
        <v>3180</v>
      </c>
      <c r="I806">
        <v>8.4600000000000009</v>
      </c>
      <c r="J806">
        <v>6.77</v>
      </c>
      <c r="K806">
        <v>0</v>
      </c>
      <c r="L806">
        <v>28.799999999999997</v>
      </c>
    </row>
    <row r="807" spans="1:12" ht="13.75" customHeight="1" x14ac:dyDescent="0.35">
      <c r="A807" s="2">
        <v>7444</v>
      </c>
      <c r="B807" s="2" t="s">
        <v>11</v>
      </c>
      <c r="C807" s="3">
        <v>10551</v>
      </c>
      <c r="D807" s="2" t="s">
        <v>1652</v>
      </c>
      <c r="E807" s="2" t="s">
        <v>18</v>
      </c>
      <c r="F807" s="2" t="s">
        <v>11</v>
      </c>
      <c r="G807" s="2" t="s">
        <v>1694</v>
      </c>
      <c r="H807" s="81" t="s">
        <v>3181</v>
      </c>
      <c r="I807">
        <v>8.4600000000000009</v>
      </c>
      <c r="J807">
        <v>6.77</v>
      </c>
      <c r="K807">
        <v>0</v>
      </c>
      <c r="L807">
        <v>28.799999999999997</v>
      </c>
    </row>
    <row r="808" spans="1:12" ht="13.75" customHeight="1" x14ac:dyDescent="0.35">
      <c r="A808" s="2">
        <v>7451</v>
      </c>
      <c r="B808" s="2" t="s">
        <v>11</v>
      </c>
      <c r="C808" s="3">
        <v>10551</v>
      </c>
      <c r="D808" s="2" t="s">
        <v>1652</v>
      </c>
      <c r="E808" s="2" t="s">
        <v>18</v>
      </c>
      <c r="F808" s="2" t="s">
        <v>11</v>
      </c>
      <c r="G808" s="2" t="s">
        <v>1693</v>
      </c>
      <c r="H808" s="81" t="s">
        <v>3182</v>
      </c>
      <c r="I808">
        <v>8.4600000000000009</v>
      </c>
      <c r="J808">
        <v>6.77</v>
      </c>
      <c r="K808">
        <v>0</v>
      </c>
      <c r="L808">
        <v>28.799999999999997</v>
      </c>
    </row>
    <row r="809" spans="1:12" ht="13.75" customHeight="1" x14ac:dyDescent="0.35">
      <c r="A809" s="2">
        <v>7452</v>
      </c>
      <c r="B809" s="2" t="s">
        <v>11</v>
      </c>
      <c r="C809" s="3">
        <v>10551</v>
      </c>
      <c r="D809" s="2" t="s">
        <v>1652</v>
      </c>
      <c r="E809" s="2" t="s">
        <v>18</v>
      </c>
      <c r="F809" s="2" t="s">
        <v>11</v>
      </c>
      <c r="G809" s="2" t="s">
        <v>1692</v>
      </c>
      <c r="H809" s="81" t="s">
        <v>3183</v>
      </c>
      <c r="I809">
        <v>8.4600000000000009</v>
      </c>
      <c r="J809">
        <v>6.77</v>
      </c>
      <c r="K809">
        <v>0</v>
      </c>
      <c r="L809">
        <v>28.799999999999997</v>
      </c>
    </row>
    <row r="810" spans="1:12" ht="13.75" customHeight="1" x14ac:dyDescent="0.35">
      <c r="A810" s="2">
        <v>7453</v>
      </c>
      <c r="B810" s="2" t="s">
        <v>11</v>
      </c>
      <c r="C810" s="3">
        <v>10551</v>
      </c>
      <c r="D810" s="2" t="s">
        <v>1652</v>
      </c>
      <c r="E810" s="2" t="s">
        <v>18</v>
      </c>
      <c r="F810" s="2" t="s">
        <v>11</v>
      </c>
      <c r="G810" s="2" t="s">
        <v>1691</v>
      </c>
      <c r="H810" s="81" t="s">
        <v>3184</v>
      </c>
      <c r="I810">
        <v>8.4600000000000009</v>
      </c>
      <c r="J810">
        <v>6.77</v>
      </c>
      <c r="K810">
        <v>0</v>
      </c>
      <c r="L810">
        <v>28.799999999999997</v>
      </c>
    </row>
    <row r="811" spans="1:12" ht="13.75" customHeight="1" x14ac:dyDescent="0.35">
      <c r="A811" s="2">
        <v>7461</v>
      </c>
      <c r="B811" s="2" t="s">
        <v>11</v>
      </c>
      <c r="C811" s="3">
        <v>10551</v>
      </c>
      <c r="D811" s="2" t="s">
        <v>1652</v>
      </c>
      <c r="E811" s="2" t="s">
        <v>18</v>
      </c>
      <c r="F811" s="2" t="s">
        <v>11</v>
      </c>
      <c r="G811" s="2" t="s">
        <v>1690</v>
      </c>
      <c r="H811" s="81" t="s">
        <v>3185</v>
      </c>
      <c r="I811">
        <v>8.4600000000000009</v>
      </c>
      <c r="J811">
        <v>6.77</v>
      </c>
      <c r="K811">
        <v>0</v>
      </c>
      <c r="L811">
        <v>28.799999999999997</v>
      </c>
    </row>
    <row r="812" spans="1:12" ht="13.75" customHeight="1" x14ac:dyDescent="0.35">
      <c r="A812" s="2">
        <v>7463</v>
      </c>
      <c r="B812" s="2" t="s">
        <v>11</v>
      </c>
      <c r="C812" s="3">
        <v>10551</v>
      </c>
      <c r="D812" s="2" t="s">
        <v>1652</v>
      </c>
      <c r="E812" s="2" t="s">
        <v>18</v>
      </c>
      <c r="F812" s="2" t="s">
        <v>11</v>
      </c>
      <c r="G812" s="2" t="s">
        <v>1689</v>
      </c>
      <c r="H812" s="81" t="s">
        <v>3186</v>
      </c>
      <c r="I812">
        <v>8.4600000000000009</v>
      </c>
      <c r="J812">
        <v>6.77</v>
      </c>
      <c r="K812">
        <v>0</v>
      </c>
      <c r="L812">
        <v>28.799999999999997</v>
      </c>
    </row>
    <row r="813" spans="1:12" ht="13.75" customHeight="1" x14ac:dyDescent="0.35">
      <c r="A813" s="2">
        <v>7464</v>
      </c>
      <c r="B813" s="2" t="s">
        <v>11</v>
      </c>
      <c r="C813" s="3">
        <v>10551</v>
      </c>
      <c r="D813" s="2" t="s">
        <v>1652</v>
      </c>
      <c r="E813" s="2" t="s">
        <v>18</v>
      </c>
      <c r="F813" s="2" t="s">
        <v>11</v>
      </c>
      <c r="G813" s="2" t="s">
        <v>1688</v>
      </c>
      <c r="H813" s="81" t="s">
        <v>3187</v>
      </c>
      <c r="I813">
        <v>8.4600000000000009</v>
      </c>
      <c r="J813">
        <v>6.77</v>
      </c>
      <c r="K813">
        <v>0</v>
      </c>
      <c r="L813">
        <v>28.799999999999997</v>
      </c>
    </row>
    <row r="814" spans="1:12" ht="13.75" customHeight="1" x14ac:dyDescent="0.35">
      <c r="A814" s="2">
        <v>7471</v>
      </c>
      <c r="B814" s="2" t="s">
        <v>11</v>
      </c>
      <c r="C814" s="3">
        <v>10551</v>
      </c>
      <c r="D814" s="2" t="s">
        <v>1652</v>
      </c>
      <c r="E814" s="2" t="s">
        <v>18</v>
      </c>
      <c r="F814" s="2" t="s">
        <v>11</v>
      </c>
      <c r="G814" s="2" t="s">
        <v>1687</v>
      </c>
      <c r="H814" s="81" t="s">
        <v>3188</v>
      </c>
      <c r="I814">
        <v>8.4600000000000009</v>
      </c>
      <c r="J814">
        <v>6.77</v>
      </c>
      <c r="K814">
        <v>0</v>
      </c>
      <c r="L814">
        <v>28.799999999999997</v>
      </c>
    </row>
    <row r="815" spans="1:12" ht="13.75" customHeight="1" x14ac:dyDescent="0.35">
      <c r="A815" s="2">
        <v>7472</v>
      </c>
      <c r="B815" s="2" t="s">
        <v>11</v>
      </c>
      <c r="C815" s="3">
        <v>10551</v>
      </c>
      <c r="D815" s="2" t="s">
        <v>1652</v>
      </c>
      <c r="E815" s="2" t="s">
        <v>18</v>
      </c>
      <c r="F815" s="2" t="s">
        <v>11</v>
      </c>
      <c r="G815" s="2" t="s">
        <v>1686</v>
      </c>
      <c r="H815" s="81" t="s">
        <v>3189</v>
      </c>
      <c r="I815">
        <v>8.4600000000000009</v>
      </c>
      <c r="J815">
        <v>6.77</v>
      </c>
      <c r="K815">
        <v>0</v>
      </c>
      <c r="L815">
        <v>28.799999999999997</v>
      </c>
    </row>
    <row r="816" spans="1:12" ht="13.75" customHeight="1" x14ac:dyDescent="0.35">
      <c r="A816" s="2">
        <v>7473</v>
      </c>
      <c r="B816" s="2" t="s">
        <v>11</v>
      </c>
      <c r="C816" s="3">
        <v>10551</v>
      </c>
      <c r="D816" s="2" t="s">
        <v>1652</v>
      </c>
      <c r="E816" s="2" t="s">
        <v>18</v>
      </c>
      <c r="F816" s="2" t="s">
        <v>11</v>
      </c>
      <c r="G816" s="2" t="s">
        <v>1685</v>
      </c>
      <c r="H816" s="81" t="s">
        <v>3190</v>
      </c>
      <c r="I816">
        <v>8.4600000000000009</v>
      </c>
      <c r="J816">
        <v>6.77</v>
      </c>
      <c r="K816">
        <v>0</v>
      </c>
      <c r="L816">
        <v>28.799999999999997</v>
      </c>
    </row>
    <row r="817" spans="1:12" ht="13.75" customHeight="1" x14ac:dyDescent="0.35">
      <c r="A817" s="2">
        <v>7474</v>
      </c>
      <c r="B817" s="2" t="s">
        <v>11</v>
      </c>
      <c r="C817" s="3">
        <v>10551</v>
      </c>
      <c r="D817" s="2" t="s">
        <v>1652</v>
      </c>
      <c r="E817" s="2" t="s">
        <v>18</v>
      </c>
      <c r="F817" s="2" t="s">
        <v>11</v>
      </c>
      <c r="G817" s="2" t="s">
        <v>1684</v>
      </c>
      <c r="H817" s="81" t="s">
        <v>3191</v>
      </c>
      <c r="I817">
        <v>8.4600000000000009</v>
      </c>
      <c r="J817">
        <v>6.77</v>
      </c>
      <c r="K817">
        <v>0</v>
      </c>
      <c r="L817">
        <v>28.799999999999997</v>
      </c>
    </row>
    <row r="818" spans="1:12" ht="13.75" customHeight="1" x14ac:dyDescent="0.35">
      <c r="A818" s="2">
        <v>7501</v>
      </c>
      <c r="B818" s="2" t="s">
        <v>11</v>
      </c>
      <c r="C818" s="3">
        <v>10551</v>
      </c>
      <c r="D818" s="2" t="s">
        <v>1652</v>
      </c>
      <c r="E818" s="2" t="s">
        <v>18</v>
      </c>
      <c r="F818" s="2" t="s">
        <v>11</v>
      </c>
      <c r="G818" s="2" t="s">
        <v>1683</v>
      </c>
      <c r="H818" s="81" t="s">
        <v>3192</v>
      </c>
      <c r="I818">
        <v>8.4600000000000009</v>
      </c>
      <c r="J818">
        <v>6.77</v>
      </c>
      <c r="K818">
        <v>0</v>
      </c>
      <c r="L818">
        <v>28.799999999999997</v>
      </c>
    </row>
    <row r="819" spans="1:12" ht="13.75" customHeight="1" x14ac:dyDescent="0.35">
      <c r="A819" s="2">
        <v>7502</v>
      </c>
      <c r="B819" s="2" t="s">
        <v>11</v>
      </c>
      <c r="C819" s="3">
        <v>10551</v>
      </c>
      <c r="D819" s="2" t="s">
        <v>1652</v>
      </c>
      <c r="E819" s="2" t="s">
        <v>18</v>
      </c>
      <c r="F819" s="2" t="s">
        <v>11</v>
      </c>
      <c r="G819" s="2" t="s">
        <v>1682</v>
      </c>
      <c r="H819" s="81" t="s">
        <v>3193</v>
      </c>
      <c r="I819">
        <v>8.4600000000000009</v>
      </c>
      <c r="J819">
        <v>6.77</v>
      </c>
      <c r="K819">
        <v>0</v>
      </c>
      <c r="L819">
        <v>28.799999999999997</v>
      </c>
    </row>
    <row r="820" spans="1:12" ht="13.75" customHeight="1" x14ac:dyDescent="0.35">
      <c r="A820" s="2">
        <v>7503</v>
      </c>
      <c r="B820" s="2" t="s">
        <v>11</v>
      </c>
      <c r="C820" s="3">
        <v>10551</v>
      </c>
      <c r="D820" s="2" t="s">
        <v>1652</v>
      </c>
      <c r="E820" s="2" t="s">
        <v>18</v>
      </c>
      <c r="F820" s="2" t="s">
        <v>11</v>
      </c>
      <c r="G820" s="2" t="s">
        <v>1681</v>
      </c>
      <c r="H820" s="81" t="s">
        <v>3194</v>
      </c>
      <c r="I820">
        <v>8.4600000000000009</v>
      </c>
      <c r="J820">
        <v>6.77</v>
      </c>
      <c r="K820">
        <v>0</v>
      </c>
      <c r="L820">
        <v>28.799999999999997</v>
      </c>
    </row>
    <row r="821" spans="1:12" ht="13.75" customHeight="1" x14ac:dyDescent="0.35">
      <c r="A821" s="2">
        <v>7511</v>
      </c>
      <c r="B821" s="2" t="s">
        <v>11</v>
      </c>
      <c r="C821" s="3">
        <v>10551</v>
      </c>
      <c r="D821" s="2" t="s">
        <v>1652</v>
      </c>
      <c r="E821" s="2" t="s">
        <v>18</v>
      </c>
      <c r="F821" s="2" t="s">
        <v>11</v>
      </c>
      <c r="G821" s="2" t="s">
        <v>1680</v>
      </c>
      <c r="H821" s="81" t="s">
        <v>3195</v>
      </c>
      <c r="I821">
        <v>8.4600000000000009</v>
      </c>
      <c r="J821">
        <v>6.77</v>
      </c>
      <c r="K821">
        <v>0</v>
      </c>
      <c r="L821">
        <v>28.799999999999997</v>
      </c>
    </row>
    <row r="822" spans="1:12" ht="13.75" customHeight="1" x14ac:dyDescent="0.35">
      <c r="A822" s="2">
        <v>7512</v>
      </c>
      <c r="B822" s="2" t="s">
        <v>11</v>
      </c>
      <c r="C822" s="3">
        <v>10551</v>
      </c>
      <c r="D822" s="2" t="s">
        <v>1652</v>
      </c>
      <c r="E822" s="2" t="s">
        <v>18</v>
      </c>
      <c r="F822" s="2" t="s">
        <v>11</v>
      </c>
      <c r="G822" s="2" t="s">
        <v>1679</v>
      </c>
      <c r="H822" s="81" t="s">
        <v>3196</v>
      </c>
      <c r="I822">
        <v>8.4600000000000009</v>
      </c>
      <c r="J822">
        <v>6.77</v>
      </c>
      <c r="K822">
        <v>0</v>
      </c>
      <c r="L822">
        <v>28.799999999999997</v>
      </c>
    </row>
    <row r="823" spans="1:12" ht="13.75" customHeight="1" x14ac:dyDescent="0.35">
      <c r="A823" s="2">
        <v>7521</v>
      </c>
      <c r="B823" s="2" t="s">
        <v>11</v>
      </c>
      <c r="C823" s="3">
        <v>10551</v>
      </c>
      <c r="D823" s="2" t="s">
        <v>1652</v>
      </c>
      <c r="E823" s="2" t="s">
        <v>18</v>
      </c>
      <c r="F823" s="2" t="s">
        <v>11</v>
      </c>
      <c r="G823" s="2" t="s">
        <v>1678</v>
      </c>
      <c r="H823" s="81" t="s">
        <v>3197</v>
      </c>
      <c r="I823">
        <v>8.4600000000000009</v>
      </c>
      <c r="J823">
        <v>6.77</v>
      </c>
      <c r="K823">
        <v>0</v>
      </c>
      <c r="L823">
        <v>28.799999999999997</v>
      </c>
    </row>
    <row r="824" spans="1:12" ht="13.75" customHeight="1" x14ac:dyDescent="0.35">
      <c r="A824" s="2">
        <v>7522</v>
      </c>
      <c r="B824" s="2" t="s">
        <v>11</v>
      </c>
      <c r="C824" s="3">
        <v>10551</v>
      </c>
      <c r="D824" s="2" t="s">
        <v>1652</v>
      </c>
      <c r="E824" s="2" t="s">
        <v>18</v>
      </c>
      <c r="F824" s="2" t="s">
        <v>11</v>
      </c>
      <c r="G824" s="2" t="s">
        <v>932</v>
      </c>
      <c r="H824" s="81" t="s">
        <v>3198</v>
      </c>
      <c r="I824">
        <v>8.4600000000000009</v>
      </c>
      <c r="J824">
        <v>6.77</v>
      </c>
      <c r="K824">
        <v>0</v>
      </c>
      <c r="L824">
        <v>28.799999999999997</v>
      </c>
    </row>
    <row r="825" spans="1:12" ht="13.75" customHeight="1" x14ac:dyDescent="0.35">
      <c r="A825" s="2">
        <v>7531</v>
      </c>
      <c r="B825" s="2" t="s">
        <v>11</v>
      </c>
      <c r="C825" s="3">
        <v>10551</v>
      </c>
      <c r="D825" s="2" t="s">
        <v>1652</v>
      </c>
      <c r="E825" s="2" t="s">
        <v>18</v>
      </c>
      <c r="F825" s="2" t="s">
        <v>11</v>
      </c>
      <c r="G825" s="2" t="s">
        <v>1677</v>
      </c>
      <c r="H825" s="81" t="s">
        <v>3199</v>
      </c>
      <c r="I825">
        <v>8.4600000000000009</v>
      </c>
      <c r="J825">
        <v>6.77</v>
      </c>
      <c r="K825">
        <v>0</v>
      </c>
      <c r="L825">
        <v>28.799999999999997</v>
      </c>
    </row>
    <row r="826" spans="1:12" ht="13.75" customHeight="1" x14ac:dyDescent="0.35">
      <c r="A826" s="2">
        <v>7532</v>
      </c>
      <c r="B826" s="2" t="s">
        <v>11</v>
      </c>
      <c r="C826" s="3">
        <v>10551</v>
      </c>
      <c r="D826" s="2" t="s">
        <v>1652</v>
      </c>
      <c r="E826" s="2" t="s">
        <v>18</v>
      </c>
      <c r="F826" s="2" t="s">
        <v>11</v>
      </c>
      <c r="G826" s="2" t="s">
        <v>1676</v>
      </c>
      <c r="H826" s="81" t="s">
        <v>3200</v>
      </c>
      <c r="I826">
        <v>8.4600000000000009</v>
      </c>
      <c r="J826">
        <v>6.77</v>
      </c>
      <c r="K826">
        <v>0</v>
      </c>
      <c r="L826">
        <v>28.799999999999997</v>
      </c>
    </row>
    <row r="827" spans="1:12" ht="13.75" customHeight="1" x14ac:dyDescent="0.35">
      <c r="A827" s="2">
        <v>7533</v>
      </c>
      <c r="B827" s="2" t="s">
        <v>11</v>
      </c>
      <c r="C827" s="3">
        <v>10551</v>
      </c>
      <c r="D827" s="2" t="s">
        <v>1652</v>
      </c>
      <c r="E827" s="2" t="s">
        <v>18</v>
      </c>
      <c r="F827" s="2" t="s">
        <v>11</v>
      </c>
      <c r="G827" s="2" t="s">
        <v>1675</v>
      </c>
      <c r="H827" s="81" t="s">
        <v>3201</v>
      </c>
      <c r="I827">
        <v>8.4600000000000009</v>
      </c>
      <c r="J827">
        <v>6.77</v>
      </c>
      <c r="K827">
        <v>0</v>
      </c>
      <c r="L827">
        <v>28.799999999999997</v>
      </c>
    </row>
    <row r="828" spans="1:12" ht="13.75" customHeight="1" x14ac:dyDescent="0.35">
      <c r="A828" s="2">
        <v>7534</v>
      </c>
      <c r="B828" s="2" t="s">
        <v>11</v>
      </c>
      <c r="C828" s="3">
        <v>10551</v>
      </c>
      <c r="D828" s="2" t="s">
        <v>1652</v>
      </c>
      <c r="E828" s="2" t="s">
        <v>18</v>
      </c>
      <c r="F828" s="2" t="s">
        <v>11</v>
      </c>
      <c r="G828" s="2" t="s">
        <v>1674</v>
      </c>
      <c r="H828" s="81" t="s">
        <v>3202</v>
      </c>
      <c r="I828">
        <v>8.4600000000000009</v>
      </c>
      <c r="J828">
        <v>6.77</v>
      </c>
      <c r="K828">
        <v>0</v>
      </c>
      <c r="L828">
        <v>28.799999999999997</v>
      </c>
    </row>
    <row r="829" spans="1:12" ht="13.75" customHeight="1" x14ac:dyDescent="0.35">
      <c r="A829" s="2">
        <v>7535</v>
      </c>
      <c r="B829" s="2" t="s">
        <v>11</v>
      </c>
      <c r="C829" s="3">
        <v>10551</v>
      </c>
      <c r="D829" s="2" t="s">
        <v>1652</v>
      </c>
      <c r="E829" s="2" t="s">
        <v>18</v>
      </c>
      <c r="F829" s="2" t="s">
        <v>11</v>
      </c>
      <c r="G829" s="2" t="s">
        <v>1673</v>
      </c>
      <c r="H829" s="81" t="s">
        <v>3203</v>
      </c>
      <c r="I829">
        <v>8.4600000000000009</v>
      </c>
      <c r="J829">
        <v>6.77</v>
      </c>
      <c r="K829">
        <v>0</v>
      </c>
      <c r="L829">
        <v>28.799999999999997</v>
      </c>
    </row>
    <row r="830" spans="1:12" ht="13.75" customHeight="1" x14ac:dyDescent="0.35">
      <c r="A830" s="2">
        <v>7536</v>
      </c>
      <c r="B830" s="2" t="s">
        <v>11</v>
      </c>
      <c r="C830" s="3">
        <v>10551</v>
      </c>
      <c r="D830" s="2" t="s">
        <v>1652</v>
      </c>
      <c r="E830" s="2" t="s">
        <v>18</v>
      </c>
      <c r="F830" s="2" t="s">
        <v>11</v>
      </c>
      <c r="G830" s="2" t="s">
        <v>1672</v>
      </c>
      <c r="H830" s="81" t="s">
        <v>3204</v>
      </c>
      <c r="I830">
        <v>8.4600000000000009</v>
      </c>
      <c r="J830">
        <v>6.77</v>
      </c>
      <c r="K830">
        <v>0</v>
      </c>
      <c r="L830">
        <v>28.799999999999997</v>
      </c>
    </row>
    <row r="831" spans="1:12" ht="13.75" customHeight="1" x14ac:dyDescent="0.35">
      <c r="A831" s="2">
        <v>7537</v>
      </c>
      <c r="B831" s="2" t="s">
        <v>11</v>
      </c>
      <c r="C831" s="3">
        <v>10551</v>
      </c>
      <c r="D831" s="2" t="s">
        <v>1652</v>
      </c>
      <c r="E831" s="2" t="s">
        <v>18</v>
      </c>
      <c r="F831" s="2" t="s">
        <v>11</v>
      </c>
      <c r="G831" s="2" t="s">
        <v>1671</v>
      </c>
      <c r="H831" s="81" t="s">
        <v>3205</v>
      </c>
      <c r="I831">
        <v>8.4600000000000009</v>
      </c>
      <c r="J831">
        <v>6.77</v>
      </c>
      <c r="K831">
        <v>0</v>
      </c>
      <c r="L831">
        <v>28.799999999999997</v>
      </c>
    </row>
    <row r="832" spans="1:12" ht="13.75" customHeight="1" x14ac:dyDescent="0.35">
      <c r="A832" s="2">
        <v>7540</v>
      </c>
      <c r="B832" s="2" t="s">
        <v>11</v>
      </c>
      <c r="C832" s="3">
        <v>10551</v>
      </c>
      <c r="D832" s="2" t="s">
        <v>1652</v>
      </c>
      <c r="E832" s="2" t="s">
        <v>18</v>
      </c>
      <c r="F832" s="2" t="s">
        <v>11</v>
      </c>
      <c r="G832" s="2" t="s">
        <v>931</v>
      </c>
      <c r="H832" s="81" t="s">
        <v>3206</v>
      </c>
      <c r="I832">
        <v>8.4600000000000009</v>
      </c>
      <c r="J832">
        <v>6.77</v>
      </c>
      <c r="K832">
        <v>0</v>
      </c>
      <c r="L832">
        <v>28.799999999999997</v>
      </c>
    </row>
    <row r="833" spans="1:12" ht="13.75" customHeight="1" x14ac:dyDescent="0.35">
      <c r="A833" s="2">
        <v>7542</v>
      </c>
      <c r="B833" s="2" t="s">
        <v>11</v>
      </c>
      <c r="C833" s="3">
        <v>10551</v>
      </c>
      <c r="D833" s="2" t="s">
        <v>1652</v>
      </c>
      <c r="E833" s="2" t="s">
        <v>18</v>
      </c>
      <c r="F833" s="2" t="s">
        <v>11</v>
      </c>
      <c r="G833" s="2" t="s">
        <v>1670</v>
      </c>
      <c r="H833" s="81" t="s">
        <v>3207</v>
      </c>
      <c r="I833">
        <v>8.4600000000000009</v>
      </c>
      <c r="J833">
        <v>6.77</v>
      </c>
      <c r="K833">
        <v>0</v>
      </c>
      <c r="L833">
        <v>28.799999999999997</v>
      </c>
    </row>
    <row r="834" spans="1:12" ht="13.75" customHeight="1" x14ac:dyDescent="0.35">
      <c r="A834" s="2">
        <v>7543</v>
      </c>
      <c r="B834" s="2" t="s">
        <v>11</v>
      </c>
      <c r="C834" s="3">
        <v>10551</v>
      </c>
      <c r="D834" s="2" t="s">
        <v>1652</v>
      </c>
      <c r="E834" s="2" t="s">
        <v>18</v>
      </c>
      <c r="F834" s="2" t="s">
        <v>11</v>
      </c>
      <c r="G834" s="2" t="s">
        <v>1669</v>
      </c>
      <c r="H834" s="81" t="s">
        <v>3208</v>
      </c>
      <c r="I834">
        <v>8.4600000000000009</v>
      </c>
      <c r="J834">
        <v>6.77</v>
      </c>
      <c r="K834">
        <v>0</v>
      </c>
      <c r="L834">
        <v>28.799999999999997</v>
      </c>
    </row>
    <row r="835" spans="1:12" ht="13.75" customHeight="1" x14ac:dyDescent="0.35">
      <c r="A835" s="2">
        <v>7544</v>
      </c>
      <c r="B835" s="2" t="s">
        <v>11</v>
      </c>
      <c r="C835" s="3">
        <v>10551</v>
      </c>
      <c r="D835" s="2" t="s">
        <v>1652</v>
      </c>
      <c r="E835" s="2" t="s">
        <v>18</v>
      </c>
      <c r="F835" s="2" t="s">
        <v>11</v>
      </c>
      <c r="G835" s="2" t="s">
        <v>1668</v>
      </c>
      <c r="H835" s="81" t="s">
        <v>3209</v>
      </c>
      <c r="I835">
        <v>8.4600000000000009</v>
      </c>
      <c r="J835">
        <v>6.77</v>
      </c>
      <c r="K835">
        <v>0</v>
      </c>
      <c r="L835">
        <v>28.799999999999997</v>
      </c>
    </row>
    <row r="836" spans="1:12" ht="13.75" customHeight="1" x14ac:dyDescent="0.35">
      <c r="A836" s="2">
        <v>7545</v>
      </c>
      <c r="B836" s="2" t="s">
        <v>11</v>
      </c>
      <c r="C836" s="3">
        <v>10551</v>
      </c>
      <c r="D836" s="2" t="s">
        <v>1652</v>
      </c>
      <c r="E836" s="2" t="s">
        <v>18</v>
      </c>
      <c r="F836" s="2" t="s">
        <v>11</v>
      </c>
      <c r="G836" s="2" t="s">
        <v>929</v>
      </c>
      <c r="H836" s="81" t="s">
        <v>3210</v>
      </c>
      <c r="I836">
        <v>8.4600000000000009</v>
      </c>
      <c r="J836">
        <v>6.77</v>
      </c>
      <c r="K836">
        <v>0</v>
      </c>
      <c r="L836">
        <v>28.799999999999997</v>
      </c>
    </row>
    <row r="837" spans="1:12" ht="13.75" customHeight="1" x14ac:dyDescent="0.35">
      <c r="A837" s="2">
        <v>7546</v>
      </c>
      <c r="B837" s="2" t="s">
        <v>11</v>
      </c>
      <c r="C837" s="3">
        <v>10551</v>
      </c>
      <c r="D837" s="2" t="s">
        <v>1652</v>
      </c>
      <c r="E837" s="2" t="s">
        <v>18</v>
      </c>
      <c r="F837" s="2" t="s">
        <v>11</v>
      </c>
      <c r="G837" s="2" t="s">
        <v>1667</v>
      </c>
      <c r="H837" s="81" t="s">
        <v>3211</v>
      </c>
      <c r="I837">
        <v>8.4600000000000009</v>
      </c>
      <c r="J837">
        <v>6.77</v>
      </c>
      <c r="K837">
        <v>0</v>
      </c>
      <c r="L837">
        <v>28.799999999999997</v>
      </c>
    </row>
    <row r="838" spans="1:12" ht="13.75" customHeight="1" x14ac:dyDescent="0.35">
      <c r="A838" s="2">
        <v>7550</v>
      </c>
      <c r="B838" s="2" t="s">
        <v>11</v>
      </c>
      <c r="C838" s="3">
        <v>10551</v>
      </c>
      <c r="D838" s="2" t="s">
        <v>1652</v>
      </c>
      <c r="E838" s="2" t="s">
        <v>18</v>
      </c>
      <c r="F838" s="2" t="s">
        <v>11</v>
      </c>
      <c r="G838" s="2" t="s">
        <v>1666</v>
      </c>
      <c r="H838" s="81" t="s">
        <v>3212</v>
      </c>
      <c r="I838">
        <v>8.4600000000000009</v>
      </c>
      <c r="J838">
        <v>6.77</v>
      </c>
      <c r="K838">
        <v>0</v>
      </c>
      <c r="L838">
        <v>28.799999999999997</v>
      </c>
    </row>
    <row r="839" spans="1:12" ht="13.75" customHeight="1" x14ac:dyDescent="0.35">
      <c r="A839" s="2">
        <v>7551</v>
      </c>
      <c r="B839" s="2" t="s">
        <v>11</v>
      </c>
      <c r="C839" s="3">
        <v>10551</v>
      </c>
      <c r="D839" s="2" t="s">
        <v>1652</v>
      </c>
      <c r="E839" s="2" t="s">
        <v>18</v>
      </c>
      <c r="F839" s="2" t="s">
        <v>11</v>
      </c>
      <c r="G839" s="2" t="s">
        <v>1665</v>
      </c>
      <c r="H839" s="81" t="s">
        <v>3213</v>
      </c>
      <c r="I839">
        <v>8.4600000000000009</v>
      </c>
      <c r="J839">
        <v>6.77</v>
      </c>
      <c r="K839">
        <v>0</v>
      </c>
      <c r="L839">
        <v>28.799999999999997</v>
      </c>
    </row>
    <row r="840" spans="1:12" ht="13.75" customHeight="1" x14ac:dyDescent="0.35">
      <c r="A840" s="2">
        <v>7552</v>
      </c>
      <c r="B840" s="2" t="s">
        <v>11</v>
      </c>
      <c r="C840" s="3">
        <v>10551</v>
      </c>
      <c r="D840" s="2" t="s">
        <v>1652</v>
      </c>
      <c r="E840" s="2" t="s">
        <v>18</v>
      </c>
      <c r="F840" s="2" t="s">
        <v>11</v>
      </c>
      <c r="G840" s="2" t="s">
        <v>1664</v>
      </c>
      <c r="H840" s="81" t="s">
        <v>3214</v>
      </c>
      <c r="I840">
        <v>8.4600000000000009</v>
      </c>
      <c r="J840">
        <v>6.77</v>
      </c>
      <c r="K840">
        <v>0</v>
      </c>
      <c r="L840">
        <v>28.799999999999997</v>
      </c>
    </row>
    <row r="841" spans="1:12" ht="13.75" customHeight="1" x14ac:dyDescent="0.35">
      <c r="A841" s="2">
        <v>7553</v>
      </c>
      <c r="B841" s="2" t="s">
        <v>11</v>
      </c>
      <c r="C841" s="3">
        <v>10551</v>
      </c>
      <c r="D841" s="2" t="s">
        <v>1652</v>
      </c>
      <c r="E841" s="2" t="s">
        <v>18</v>
      </c>
      <c r="F841" s="2" t="s">
        <v>11</v>
      </c>
      <c r="G841" s="2" t="s">
        <v>1663</v>
      </c>
      <c r="H841" s="81" t="s">
        <v>3215</v>
      </c>
      <c r="I841">
        <v>8.4600000000000009</v>
      </c>
      <c r="J841">
        <v>6.77</v>
      </c>
      <c r="K841">
        <v>0</v>
      </c>
      <c r="L841">
        <v>28.799999999999997</v>
      </c>
    </row>
    <row r="842" spans="1:12" ht="13.75" customHeight="1" x14ac:dyDescent="0.35">
      <c r="A842" s="2">
        <v>7554</v>
      </c>
      <c r="B842" s="2" t="s">
        <v>11</v>
      </c>
      <c r="C842" s="3">
        <v>10551</v>
      </c>
      <c r="D842" s="2" t="s">
        <v>1652</v>
      </c>
      <c r="E842" s="2" t="s">
        <v>18</v>
      </c>
      <c r="F842" s="2" t="s">
        <v>11</v>
      </c>
      <c r="G842" s="2" t="s">
        <v>1662</v>
      </c>
      <c r="H842" s="81" t="s">
        <v>3216</v>
      </c>
      <c r="I842">
        <v>8.4600000000000009</v>
      </c>
      <c r="J842">
        <v>6.77</v>
      </c>
      <c r="K842">
        <v>0</v>
      </c>
      <c r="L842">
        <v>28.799999999999997</v>
      </c>
    </row>
    <row r="843" spans="1:12" ht="13.75" customHeight="1" x14ac:dyDescent="0.35">
      <c r="A843" s="2">
        <v>7561</v>
      </c>
      <c r="B843" s="2" t="s">
        <v>11</v>
      </c>
      <c r="C843" s="3">
        <v>10551</v>
      </c>
      <c r="D843" s="2" t="s">
        <v>1652</v>
      </c>
      <c r="E843" s="2" t="s">
        <v>18</v>
      </c>
      <c r="F843" s="2" t="s">
        <v>11</v>
      </c>
      <c r="G843" s="2" t="s">
        <v>1661</v>
      </c>
      <c r="H843" s="81" t="s">
        <v>3217</v>
      </c>
      <c r="I843">
        <v>8.4600000000000009</v>
      </c>
      <c r="J843">
        <v>6.77</v>
      </c>
      <c r="K843">
        <v>0</v>
      </c>
      <c r="L843">
        <v>28.799999999999997</v>
      </c>
    </row>
    <row r="844" spans="1:12" ht="13.75" customHeight="1" x14ac:dyDescent="0.35">
      <c r="A844" s="2">
        <v>7562</v>
      </c>
      <c r="B844" s="2" t="s">
        <v>11</v>
      </c>
      <c r="C844" s="3">
        <v>10551</v>
      </c>
      <c r="D844" s="2" t="s">
        <v>1652</v>
      </c>
      <c r="E844" s="2" t="s">
        <v>18</v>
      </c>
      <c r="F844" s="2" t="s">
        <v>11</v>
      </c>
      <c r="G844" s="2" t="s">
        <v>1660</v>
      </c>
      <c r="H844" s="81" t="s">
        <v>3218</v>
      </c>
      <c r="I844">
        <v>8.4600000000000009</v>
      </c>
      <c r="J844">
        <v>6.77</v>
      </c>
      <c r="K844">
        <v>0</v>
      </c>
      <c r="L844">
        <v>28.799999999999997</v>
      </c>
    </row>
    <row r="845" spans="1:12" ht="13.75" customHeight="1" x14ac:dyDescent="0.35">
      <c r="A845" s="2">
        <v>7563</v>
      </c>
      <c r="B845" s="2" t="s">
        <v>11</v>
      </c>
      <c r="C845" s="3">
        <v>10551</v>
      </c>
      <c r="D845" s="2" t="s">
        <v>1652</v>
      </c>
      <c r="E845" s="2" t="s">
        <v>18</v>
      </c>
      <c r="F845" s="2" t="s">
        <v>11</v>
      </c>
      <c r="G845" s="2" t="s">
        <v>1659</v>
      </c>
      <c r="H845" s="81" t="s">
        <v>3219</v>
      </c>
      <c r="I845">
        <v>8.4600000000000009</v>
      </c>
      <c r="J845">
        <v>6.77</v>
      </c>
      <c r="K845">
        <v>0</v>
      </c>
      <c r="L845">
        <v>28.799999999999997</v>
      </c>
    </row>
    <row r="846" spans="1:12" ht="13.75" customHeight="1" x14ac:dyDescent="0.35">
      <c r="A846" s="2">
        <v>7564</v>
      </c>
      <c r="B846" s="2" t="s">
        <v>11</v>
      </c>
      <c r="C846" s="3">
        <v>10551</v>
      </c>
      <c r="D846" s="2" t="s">
        <v>1652</v>
      </c>
      <c r="E846" s="2" t="s">
        <v>18</v>
      </c>
      <c r="F846" s="2" t="s">
        <v>11</v>
      </c>
      <c r="G846" s="2" t="s">
        <v>1658</v>
      </c>
      <c r="H846" s="81" t="s">
        <v>3220</v>
      </c>
      <c r="I846">
        <v>8.4600000000000009</v>
      </c>
      <c r="J846">
        <v>6.77</v>
      </c>
      <c r="K846">
        <v>0</v>
      </c>
      <c r="L846">
        <v>28.799999999999997</v>
      </c>
    </row>
    <row r="847" spans="1:12" ht="13.75" customHeight="1" x14ac:dyDescent="0.35">
      <c r="A847" s="2">
        <v>7571</v>
      </c>
      <c r="B847" s="2" t="s">
        <v>11</v>
      </c>
      <c r="C847" s="3">
        <v>10551</v>
      </c>
      <c r="D847" s="2" t="s">
        <v>1652</v>
      </c>
      <c r="E847" s="2" t="s">
        <v>18</v>
      </c>
      <c r="F847" s="2" t="s">
        <v>11</v>
      </c>
      <c r="G847" s="2" t="s">
        <v>1657</v>
      </c>
      <c r="H847" s="81" t="s">
        <v>3221</v>
      </c>
      <c r="I847">
        <v>8.4600000000000009</v>
      </c>
      <c r="J847">
        <v>6.77</v>
      </c>
      <c r="K847">
        <v>0</v>
      </c>
      <c r="L847">
        <v>28.799999999999997</v>
      </c>
    </row>
    <row r="848" spans="1:12" ht="13.75" customHeight="1" x14ac:dyDescent="0.35">
      <c r="A848" s="2">
        <v>7572</v>
      </c>
      <c r="B848" s="2" t="s">
        <v>11</v>
      </c>
      <c r="C848" s="3">
        <v>10551</v>
      </c>
      <c r="D848" s="2" t="s">
        <v>1652</v>
      </c>
      <c r="E848" s="2" t="s">
        <v>18</v>
      </c>
      <c r="F848" s="2" t="s">
        <v>11</v>
      </c>
      <c r="G848" s="2" t="s">
        <v>411</v>
      </c>
      <c r="H848" s="81" t="s">
        <v>3222</v>
      </c>
      <c r="I848">
        <v>8.4600000000000009</v>
      </c>
      <c r="J848">
        <v>6.77</v>
      </c>
      <c r="K848">
        <v>0</v>
      </c>
      <c r="L848">
        <v>28.799999999999997</v>
      </c>
    </row>
    <row r="849" spans="1:12" ht="13.75" customHeight="1" x14ac:dyDescent="0.35">
      <c r="A849" s="2">
        <v>7574</v>
      </c>
      <c r="B849" s="2" t="s">
        <v>11</v>
      </c>
      <c r="C849" s="3">
        <v>10551</v>
      </c>
      <c r="D849" s="2" t="s">
        <v>1652</v>
      </c>
      <c r="E849" s="2" t="s">
        <v>18</v>
      </c>
      <c r="F849" s="2" t="s">
        <v>11</v>
      </c>
      <c r="G849" s="2" t="s">
        <v>1656</v>
      </c>
      <c r="H849" s="81" t="s">
        <v>3223</v>
      </c>
      <c r="I849">
        <v>8.4600000000000009</v>
      </c>
      <c r="J849">
        <v>6.77</v>
      </c>
      <c r="K849">
        <v>0</v>
      </c>
      <c r="L849">
        <v>28.799999999999997</v>
      </c>
    </row>
    <row r="850" spans="1:12" ht="13.75" customHeight="1" x14ac:dyDescent="0.35">
      <c r="A850" s="2">
        <v>8291</v>
      </c>
      <c r="B850" s="2" t="s">
        <v>11</v>
      </c>
      <c r="C850" s="3">
        <v>10551</v>
      </c>
      <c r="D850" s="2" t="s">
        <v>1652</v>
      </c>
      <c r="E850" s="2" t="s">
        <v>18</v>
      </c>
      <c r="F850" s="2" t="s">
        <v>7</v>
      </c>
      <c r="G850" s="2" t="s">
        <v>316</v>
      </c>
      <c r="H850" s="81" t="s">
        <v>3224</v>
      </c>
      <c r="I850">
        <v>8.4600000000000009</v>
      </c>
      <c r="J850">
        <v>6.77</v>
      </c>
      <c r="K850">
        <v>0</v>
      </c>
      <c r="L850">
        <v>28.799999999999997</v>
      </c>
    </row>
    <row r="851" spans="1:12" ht="13.75" customHeight="1" x14ac:dyDescent="0.35">
      <c r="A851" s="2">
        <v>8292</v>
      </c>
      <c r="B851" s="2" t="s">
        <v>11</v>
      </c>
      <c r="C851" s="3">
        <v>10551</v>
      </c>
      <c r="D851" s="2" t="s">
        <v>1652</v>
      </c>
      <c r="E851" s="2" t="s">
        <v>18</v>
      </c>
      <c r="F851" s="2" t="s">
        <v>7</v>
      </c>
      <c r="G851" s="2" t="s">
        <v>315</v>
      </c>
      <c r="H851" s="81" t="s">
        <v>3225</v>
      </c>
      <c r="I851">
        <v>8.4600000000000009</v>
      </c>
      <c r="J851">
        <v>6.77</v>
      </c>
      <c r="K851">
        <v>0</v>
      </c>
      <c r="L851">
        <v>28.799999999999997</v>
      </c>
    </row>
    <row r="852" spans="1:12" ht="13.75" customHeight="1" x14ac:dyDescent="0.35">
      <c r="A852" s="2">
        <v>8293</v>
      </c>
      <c r="B852" s="2" t="s">
        <v>11</v>
      </c>
      <c r="C852" s="3">
        <v>10551</v>
      </c>
      <c r="D852" s="2" t="s">
        <v>1652</v>
      </c>
      <c r="E852" s="2" t="s">
        <v>18</v>
      </c>
      <c r="F852" s="2" t="s">
        <v>7</v>
      </c>
      <c r="G852" s="2" t="s">
        <v>314</v>
      </c>
      <c r="H852" s="81" t="s">
        <v>3226</v>
      </c>
      <c r="I852">
        <v>8.4600000000000009</v>
      </c>
      <c r="J852">
        <v>6.77</v>
      </c>
      <c r="K852">
        <v>0</v>
      </c>
      <c r="L852">
        <v>28.799999999999997</v>
      </c>
    </row>
    <row r="853" spans="1:12" ht="13.75" customHeight="1" x14ac:dyDescent="0.35">
      <c r="A853" s="2">
        <v>8350</v>
      </c>
      <c r="B853" s="2" t="s">
        <v>11</v>
      </c>
      <c r="C853" s="3">
        <v>10551</v>
      </c>
      <c r="D853" s="2" t="s">
        <v>1652</v>
      </c>
      <c r="E853" s="2" t="s">
        <v>18</v>
      </c>
      <c r="F853" s="2" t="s">
        <v>7</v>
      </c>
      <c r="G853" s="2" t="s">
        <v>293</v>
      </c>
      <c r="H853" s="81" t="s">
        <v>3227</v>
      </c>
      <c r="I853">
        <v>8.4600000000000009</v>
      </c>
      <c r="J853">
        <v>6.77</v>
      </c>
      <c r="K853">
        <v>0</v>
      </c>
      <c r="L853">
        <v>28.799999999999997</v>
      </c>
    </row>
    <row r="854" spans="1:12" ht="13.75" customHeight="1" x14ac:dyDescent="0.35">
      <c r="A854" s="2">
        <v>8380</v>
      </c>
      <c r="B854" s="2" t="s">
        <v>11</v>
      </c>
      <c r="C854" s="3">
        <v>10551</v>
      </c>
      <c r="D854" s="2" t="s">
        <v>1652</v>
      </c>
      <c r="E854" s="2" t="s">
        <v>18</v>
      </c>
      <c r="F854" s="2" t="s">
        <v>11</v>
      </c>
      <c r="G854" s="2" t="s">
        <v>286</v>
      </c>
      <c r="H854" s="81" t="s">
        <v>3228</v>
      </c>
      <c r="I854">
        <v>8.4600000000000009</v>
      </c>
      <c r="J854">
        <v>6.77</v>
      </c>
      <c r="K854">
        <v>0</v>
      </c>
      <c r="L854">
        <v>28.799999999999997</v>
      </c>
    </row>
    <row r="855" spans="1:12" ht="13.75" customHeight="1" x14ac:dyDescent="0.35">
      <c r="A855" s="2">
        <v>8382</v>
      </c>
      <c r="B855" s="2" t="s">
        <v>11</v>
      </c>
      <c r="C855" s="3">
        <v>10551</v>
      </c>
      <c r="D855" s="2" t="s">
        <v>1652</v>
      </c>
      <c r="E855" s="2" t="s">
        <v>18</v>
      </c>
      <c r="F855" s="2" t="s">
        <v>11</v>
      </c>
      <c r="G855" s="2" t="s">
        <v>1655</v>
      </c>
      <c r="H855" s="81" t="s">
        <v>3229</v>
      </c>
      <c r="I855">
        <v>8.4600000000000009</v>
      </c>
      <c r="J855">
        <v>6.77</v>
      </c>
      <c r="K855">
        <v>0</v>
      </c>
      <c r="L855">
        <v>28.799999999999997</v>
      </c>
    </row>
    <row r="856" spans="1:12" ht="13.75" customHeight="1" x14ac:dyDescent="0.35">
      <c r="A856" s="2">
        <v>8383</v>
      </c>
      <c r="B856" s="2" t="s">
        <v>11</v>
      </c>
      <c r="C856" s="3">
        <v>10551</v>
      </c>
      <c r="D856" s="2" t="s">
        <v>1652</v>
      </c>
      <c r="E856" s="2" t="s">
        <v>18</v>
      </c>
      <c r="F856" s="2" t="s">
        <v>11</v>
      </c>
      <c r="G856" s="2" t="s">
        <v>1654</v>
      </c>
      <c r="H856" s="81" t="s">
        <v>3230</v>
      </c>
      <c r="I856">
        <v>8.4600000000000009</v>
      </c>
      <c r="J856">
        <v>6.77</v>
      </c>
      <c r="K856">
        <v>0</v>
      </c>
      <c r="L856">
        <v>28.799999999999997</v>
      </c>
    </row>
    <row r="857" spans="1:12" ht="13.75" customHeight="1" x14ac:dyDescent="0.35">
      <c r="A857" s="2">
        <v>8384</v>
      </c>
      <c r="B857" s="2" t="s">
        <v>11</v>
      </c>
      <c r="C857" s="3">
        <v>10551</v>
      </c>
      <c r="D857" s="2" t="s">
        <v>1652</v>
      </c>
      <c r="E857" s="2" t="s">
        <v>18</v>
      </c>
      <c r="F857" s="2" t="s">
        <v>11</v>
      </c>
      <c r="G857" s="2" t="s">
        <v>1653</v>
      </c>
      <c r="H857" s="81" t="s">
        <v>3231</v>
      </c>
      <c r="I857">
        <v>8.4600000000000009</v>
      </c>
      <c r="J857">
        <v>6.77</v>
      </c>
      <c r="K857">
        <v>0</v>
      </c>
      <c r="L857">
        <v>28.799999999999997</v>
      </c>
    </row>
    <row r="858" spans="1:12" ht="13.75" customHeight="1" x14ac:dyDescent="0.35">
      <c r="A858" s="2">
        <v>8385</v>
      </c>
      <c r="B858" s="2" t="s">
        <v>11</v>
      </c>
      <c r="C858" s="3">
        <v>10551</v>
      </c>
      <c r="D858" s="2" t="s">
        <v>1652</v>
      </c>
      <c r="E858" s="2" t="s">
        <v>18</v>
      </c>
      <c r="F858" s="2" t="s">
        <v>11</v>
      </c>
      <c r="G858" s="2" t="s">
        <v>285</v>
      </c>
      <c r="H858" s="81" t="s">
        <v>3232</v>
      </c>
      <c r="I858">
        <v>8.4600000000000009</v>
      </c>
      <c r="J858">
        <v>6.77</v>
      </c>
      <c r="K858">
        <v>0</v>
      </c>
      <c r="L858">
        <v>28.799999999999997</v>
      </c>
    </row>
    <row r="859" spans="1:12" ht="13.75" customHeight="1" x14ac:dyDescent="0.35">
      <c r="A859" s="2">
        <v>1010</v>
      </c>
      <c r="B859" s="2" t="s">
        <v>4</v>
      </c>
      <c r="C859" s="3">
        <v>10601</v>
      </c>
      <c r="D859" s="2" t="s">
        <v>1610</v>
      </c>
      <c r="E859" s="2" t="s">
        <v>18</v>
      </c>
      <c r="F859" s="2" t="s">
        <v>4</v>
      </c>
      <c r="G859" s="2" t="s">
        <v>4</v>
      </c>
      <c r="H859" s="81" t="s">
        <v>3233</v>
      </c>
      <c r="I859">
        <v>6.98</v>
      </c>
      <c r="J859">
        <v>5.58</v>
      </c>
      <c r="K859">
        <v>0.7</v>
      </c>
      <c r="L859">
        <v>26.160000000000004</v>
      </c>
    </row>
    <row r="860" spans="1:12" ht="13.75" customHeight="1" x14ac:dyDescent="0.35">
      <c r="A860" s="2">
        <v>1020</v>
      </c>
      <c r="B860" s="2" t="s">
        <v>4</v>
      </c>
      <c r="C860" s="3">
        <v>10601</v>
      </c>
      <c r="D860" s="2" t="s">
        <v>1610</v>
      </c>
      <c r="E860" s="2" t="s">
        <v>18</v>
      </c>
      <c r="F860" s="2" t="s">
        <v>4</v>
      </c>
      <c r="G860" s="2" t="s">
        <v>4</v>
      </c>
      <c r="H860" s="81" t="s">
        <v>3234</v>
      </c>
      <c r="I860">
        <v>6.98</v>
      </c>
      <c r="J860">
        <v>5.58</v>
      </c>
      <c r="K860">
        <v>0.7</v>
      </c>
      <c r="L860">
        <v>26.160000000000004</v>
      </c>
    </row>
    <row r="861" spans="1:12" ht="13.75" customHeight="1" x14ac:dyDescent="0.35">
      <c r="A861" s="2">
        <v>1030</v>
      </c>
      <c r="B861" s="2" t="s">
        <v>4</v>
      </c>
      <c r="C861" s="3">
        <v>10601</v>
      </c>
      <c r="D861" s="2" t="s">
        <v>1610</v>
      </c>
      <c r="E861" s="2" t="s">
        <v>18</v>
      </c>
      <c r="F861" s="2" t="s">
        <v>4</v>
      </c>
      <c r="G861" s="2" t="s">
        <v>4</v>
      </c>
      <c r="H861" s="81" t="s">
        <v>3235</v>
      </c>
      <c r="I861">
        <v>6.98</v>
      </c>
      <c r="J861">
        <v>5.58</v>
      </c>
      <c r="K861">
        <v>0.7</v>
      </c>
      <c r="L861">
        <v>26.160000000000004</v>
      </c>
    </row>
    <row r="862" spans="1:12" ht="13.75" customHeight="1" x14ac:dyDescent="0.35">
      <c r="A862" s="2">
        <v>1040</v>
      </c>
      <c r="B862" s="2" t="s">
        <v>4</v>
      </c>
      <c r="C862" s="3">
        <v>10601</v>
      </c>
      <c r="D862" s="2" t="s">
        <v>1610</v>
      </c>
      <c r="E862" s="2" t="s">
        <v>18</v>
      </c>
      <c r="F862" s="2" t="s">
        <v>4</v>
      </c>
      <c r="G862" s="2" t="s">
        <v>4</v>
      </c>
      <c r="H862" s="81" t="s">
        <v>3236</v>
      </c>
      <c r="I862">
        <v>6.98</v>
      </c>
      <c r="J862">
        <v>5.58</v>
      </c>
      <c r="K862">
        <v>0.7</v>
      </c>
      <c r="L862">
        <v>26.160000000000004</v>
      </c>
    </row>
    <row r="863" spans="1:12" ht="13.75" customHeight="1" x14ac:dyDescent="0.35">
      <c r="A863" s="2">
        <v>1050</v>
      </c>
      <c r="B863" s="2" t="s">
        <v>4</v>
      </c>
      <c r="C863" s="3">
        <v>10601</v>
      </c>
      <c r="D863" s="2" t="s">
        <v>1610</v>
      </c>
      <c r="E863" s="2" t="s">
        <v>18</v>
      </c>
      <c r="F863" s="2" t="s">
        <v>4</v>
      </c>
      <c r="G863" s="2" t="s">
        <v>4</v>
      </c>
      <c r="H863" s="81" t="s">
        <v>3237</v>
      </c>
      <c r="I863">
        <v>6.98</v>
      </c>
      <c r="J863">
        <v>5.58</v>
      </c>
      <c r="K863">
        <v>0.7</v>
      </c>
      <c r="L863">
        <v>26.160000000000004</v>
      </c>
    </row>
    <row r="864" spans="1:12" ht="13.75" customHeight="1" x14ac:dyDescent="0.35">
      <c r="A864" s="2">
        <v>1060</v>
      </c>
      <c r="B864" s="2" t="s">
        <v>4</v>
      </c>
      <c r="C864" s="3">
        <v>10601</v>
      </c>
      <c r="D864" s="2" t="s">
        <v>1610</v>
      </c>
      <c r="E864" s="2" t="s">
        <v>18</v>
      </c>
      <c r="F864" s="2" t="s">
        <v>4</v>
      </c>
      <c r="G864" s="2" t="s">
        <v>4</v>
      </c>
      <c r="H864" s="81" t="s">
        <v>3238</v>
      </c>
      <c r="I864">
        <v>6.98</v>
      </c>
      <c r="J864">
        <v>5.58</v>
      </c>
      <c r="K864">
        <v>0.7</v>
      </c>
      <c r="L864">
        <v>26.160000000000004</v>
      </c>
    </row>
    <row r="865" spans="1:12" ht="13.75" customHeight="1" x14ac:dyDescent="0.35">
      <c r="A865" s="2">
        <v>1070</v>
      </c>
      <c r="B865" s="2" t="s">
        <v>4</v>
      </c>
      <c r="C865" s="3">
        <v>10601</v>
      </c>
      <c r="D865" s="2" t="s">
        <v>1610</v>
      </c>
      <c r="E865" s="2" t="s">
        <v>18</v>
      </c>
      <c r="F865" s="2" t="s">
        <v>4</v>
      </c>
      <c r="G865" s="2" t="s">
        <v>4</v>
      </c>
      <c r="H865" s="81" t="s">
        <v>3239</v>
      </c>
      <c r="I865">
        <v>6.98</v>
      </c>
      <c r="J865">
        <v>5.58</v>
      </c>
      <c r="K865">
        <v>0.7</v>
      </c>
      <c r="L865">
        <v>26.160000000000004</v>
      </c>
    </row>
    <row r="866" spans="1:12" ht="13.75" customHeight="1" x14ac:dyDescent="0.35">
      <c r="A866" s="2">
        <v>1080</v>
      </c>
      <c r="B866" s="2" t="s">
        <v>4</v>
      </c>
      <c r="C866" s="3">
        <v>10601</v>
      </c>
      <c r="D866" s="2" t="s">
        <v>1610</v>
      </c>
      <c r="E866" s="2" t="s">
        <v>18</v>
      </c>
      <c r="F866" s="2" t="s">
        <v>4</v>
      </c>
      <c r="G866" s="2" t="s">
        <v>4</v>
      </c>
      <c r="H866" s="81" t="s">
        <v>3240</v>
      </c>
      <c r="I866">
        <v>6.98</v>
      </c>
      <c r="J866">
        <v>5.58</v>
      </c>
      <c r="K866">
        <v>0.7</v>
      </c>
      <c r="L866">
        <v>26.160000000000004</v>
      </c>
    </row>
    <row r="867" spans="1:12" ht="13.75" customHeight="1" x14ac:dyDescent="0.35">
      <c r="A867" s="2">
        <v>1090</v>
      </c>
      <c r="B867" s="2" t="s">
        <v>4</v>
      </c>
      <c r="C867" s="3">
        <v>10601</v>
      </c>
      <c r="D867" s="2" t="s">
        <v>1610</v>
      </c>
      <c r="E867" s="2" t="s">
        <v>18</v>
      </c>
      <c r="F867" s="2" t="s">
        <v>4</v>
      </c>
      <c r="G867" s="2" t="s">
        <v>4</v>
      </c>
      <c r="H867" s="81" t="s">
        <v>3241</v>
      </c>
      <c r="I867">
        <v>6.98</v>
      </c>
      <c r="J867">
        <v>5.58</v>
      </c>
      <c r="K867">
        <v>0.7</v>
      </c>
      <c r="L867">
        <v>26.160000000000004</v>
      </c>
    </row>
    <row r="868" spans="1:12" ht="13.75" customHeight="1" x14ac:dyDescent="0.35">
      <c r="A868" s="2">
        <v>1100</v>
      </c>
      <c r="B868" s="2" t="s">
        <v>4</v>
      </c>
      <c r="C868" s="3">
        <v>10601</v>
      </c>
      <c r="D868" s="2" t="s">
        <v>1610</v>
      </c>
      <c r="E868" s="2" t="s">
        <v>18</v>
      </c>
      <c r="F868" s="2" t="s">
        <v>4</v>
      </c>
      <c r="G868" s="2" t="s">
        <v>4</v>
      </c>
      <c r="H868" s="81" t="s">
        <v>3242</v>
      </c>
      <c r="I868">
        <v>6.98</v>
      </c>
      <c r="J868">
        <v>5.58</v>
      </c>
      <c r="K868">
        <v>0.7</v>
      </c>
      <c r="L868">
        <v>26.160000000000004</v>
      </c>
    </row>
    <row r="869" spans="1:12" ht="13.75" customHeight="1" x14ac:dyDescent="0.35">
      <c r="A869" s="2">
        <v>1110</v>
      </c>
      <c r="B869" s="2" t="s">
        <v>4</v>
      </c>
      <c r="C869" s="3">
        <v>10601</v>
      </c>
      <c r="D869" s="2" t="s">
        <v>1610</v>
      </c>
      <c r="E869" s="2" t="s">
        <v>18</v>
      </c>
      <c r="F869" s="2" t="s">
        <v>4</v>
      </c>
      <c r="G869" s="2" t="s">
        <v>4</v>
      </c>
      <c r="H869" s="81" t="s">
        <v>3243</v>
      </c>
      <c r="I869">
        <v>6.98</v>
      </c>
      <c r="J869">
        <v>5.58</v>
      </c>
      <c r="K869">
        <v>0.7</v>
      </c>
      <c r="L869">
        <v>26.160000000000004</v>
      </c>
    </row>
    <row r="870" spans="1:12" ht="13.75" customHeight="1" x14ac:dyDescent="0.35">
      <c r="A870" s="2">
        <v>1120</v>
      </c>
      <c r="B870" s="2" t="s">
        <v>4</v>
      </c>
      <c r="C870" s="3">
        <v>10601</v>
      </c>
      <c r="D870" s="2" t="s">
        <v>1610</v>
      </c>
      <c r="E870" s="2" t="s">
        <v>18</v>
      </c>
      <c r="F870" s="2" t="s">
        <v>4</v>
      </c>
      <c r="G870" s="2" t="s">
        <v>4</v>
      </c>
      <c r="H870" s="81" t="s">
        <v>3244</v>
      </c>
      <c r="I870">
        <v>6.98</v>
      </c>
      <c r="J870">
        <v>5.58</v>
      </c>
      <c r="K870">
        <v>0.7</v>
      </c>
      <c r="L870">
        <v>26.160000000000004</v>
      </c>
    </row>
    <row r="871" spans="1:12" ht="13.75" customHeight="1" x14ac:dyDescent="0.35">
      <c r="A871" s="2">
        <v>1130</v>
      </c>
      <c r="B871" s="2" t="s">
        <v>4</v>
      </c>
      <c r="C871" s="3">
        <v>10601</v>
      </c>
      <c r="D871" s="2" t="s">
        <v>1610</v>
      </c>
      <c r="E871" s="2" t="s">
        <v>18</v>
      </c>
      <c r="F871" s="2" t="s">
        <v>4</v>
      </c>
      <c r="G871" s="2" t="s">
        <v>4</v>
      </c>
      <c r="H871" s="81" t="s">
        <v>3245</v>
      </c>
      <c r="I871">
        <v>6.98</v>
      </c>
      <c r="J871">
        <v>5.58</v>
      </c>
      <c r="K871">
        <v>0.7</v>
      </c>
      <c r="L871">
        <v>26.160000000000004</v>
      </c>
    </row>
    <row r="872" spans="1:12" ht="13.75" customHeight="1" x14ac:dyDescent="0.35">
      <c r="A872" s="2">
        <v>1140</v>
      </c>
      <c r="B872" s="2" t="s">
        <v>4</v>
      </c>
      <c r="C872" s="3">
        <v>10601</v>
      </c>
      <c r="D872" s="2" t="s">
        <v>1610</v>
      </c>
      <c r="E872" s="2" t="s">
        <v>18</v>
      </c>
      <c r="F872" s="2" t="s">
        <v>4</v>
      </c>
      <c r="G872" s="2" t="s">
        <v>4</v>
      </c>
      <c r="H872" s="81" t="s">
        <v>3246</v>
      </c>
      <c r="I872">
        <v>6.98</v>
      </c>
      <c r="J872">
        <v>5.58</v>
      </c>
      <c r="K872">
        <v>0.7</v>
      </c>
      <c r="L872">
        <v>26.160000000000004</v>
      </c>
    </row>
    <row r="873" spans="1:12" ht="13.75" customHeight="1" x14ac:dyDescent="0.35">
      <c r="A873" s="2">
        <v>1150</v>
      </c>
      <c r="B873" s="2" t="s">
        <v>4</v>
      </c>
      <c r="C873" s="3">
        <v>10601</v>
      </c>
      <c r="D873" s="2" t="s">
        <v>1610</v>
      </c>
      <c r="E873" s="2" t="s">
        <v>18</v>
      </c>
      <c r="F873" s="2" t="s">
        <v>4</v>
      </c>
      <c r="G873" s="2" t="s">
        <v>4</v>
      </c>
      <c r="H873" s="81" t="s">
        <v>3247</v>
      </c>
      <c r="I873">
        <v>6.98</v>
      </c>
      <c r="J873">
        <v>5.58</v>
      </c>
      <c r="K873">
        <v>0.7</v>
      </c>
      <c r="L873">
        <v>26.160000000000004</v>
      </c>
    </row>
    <row r="874" spans="1:12" ht="13.75" customHeight="1" x14ac:dyDescent="0.35">
      <c r="A874" s="2">
        <v>1160</v>
      </c>
      <c r="B874" s="2" t="s">
        <v>4</v>
      </c>
      <c r="C874" s="3">
        <v>10601</v>
      </c>
      <c r="D874" s="2" t="s">
        <v>1610</v>
      </c>
      <c r="E874" s="2" t="s">
        <v>18</v>
      </c>
      <c r="F874" s="2" t="s">
        <v>4</v>
      </c>
      <c r="G874" s="2" t="s">
        <v>4</v>
      </c>
      <c r="H874" s="81" t="s">
        <v>3248</v>
      </c>
      <c r="I874">
        <v>6.98</v>
      </c>
      <c r="J874">
        <v>5.58</v>
      </c>
      <c r="K874">
        <v>0.7</v>
      </c>
      <c r="L874">
        <v>26.160000000000004</v>
      </c>
    </row>
    <row r="875" spans="1:12" ht="13.75" customHeight="1" x14ac:dyDescent="0.35">
      <c r="A875" s="2">
        <v>1170</v>
      </c>
      <c r="B875" s="2" t="s">
        <v>4</v>
      </c>
      <c r="C875" s="3">
        <v>10601</v>
      </c>
      <c r="D875" s="2" t="s">
        <v>1610</v>
      </c>
      <c r="E875" s="2" t="s">
        <v>18</v>
      </c>
      <c r="F875" s="2" t="s">
        <v>4</v>
      </c>
      <c r="G875" s="2" t="s">
        <v>4</v>
      </c>
      <c r="H875" s="81" t="s">
        <v>3249</v>
      </c>
      <c r="I875">
        <v>6.98</v>
      </c>
      <c r="J875">
        <v>5.58</v>
      </c>
      <c r="K875">
        <v>0.7</v>
      </c>
      <c r="L875">
        <v>26.160000000000004</v>
      </c>
    </row>
    <row r="876" spans="1:12" ht="13.75" customHeight="1" x14ac:dyDescent="0.35">
      <c r="A876" s="2">
        <v>1180</v>
      </c>
      <c r="B876" s="2" t="s">
        <v>4</v>
      </c>
      <c r="C876" s="3">
        <v>10601</v>
      </c>
      <c r="D876" s="2" t="s">
        <v>1610</v>
      </c>
      <c r="E876" s="2" t="s">
        <v>18</v>
      </c>
      <c r="F876" s="2" t="s">
        <v>4</v>
      </c>
      <c r="G876" s="2" t="s">
        <v>4</v>
      </c>
      <c r="H876" s="81" t="s">
        <v>3250</v>
      </c>
      <c r="I876">
        <v>6.98</v>
      </c>
      <c r="J876">
        <v>5.58</v>
      </c>
      <c r="K876">
        <v>0.7</v>
      </c>
      <c r="L876">
        <v>26.160000000000004</v>
      </c>
    </row>
    <row r="877" spans="1:12" ht="13.75" customHeight="1" x14ac:dyDescent="0.35">
      <c r="A877" s="2">
        <v>1190</v>
      </c>
      <c r="B877" s="2" t="s">
        <v>4</v>
      </c>
      <c r="C877" s="3">
        <v>10601</v>
      </c>
      <c r="D877" s="2" t="s">
        <v>1610</v>
      </c>
      <c r="E877" s="2" t="s">
        <v>18</v>
      </c>
      <c r="F877" s="2" t="s">
        <v>4</v>
      </c>
      <c r="G877" s="2" t="s">
        <v>4</v>
      </c>
      <c r="H877" s="81" t="s">
        <v>3251</v>
      </c>
      <c r="I877">
        <v>6.98</v>
      </c>
      <c r="J877">
        <v>5.58</v>
      </c>
      <c r="K877">
        <v>0.7</v>
      </c>
      <c r="L877">
        <v>26.160000000000004</v>
      </c>
    </row>
    <row r="878" spans="1:12" ht="13.75" customHeight="1" x14ac:dyDescent="0.35">
      <c r="A878" s="2">
        <v>1200</v>
      </c>
      <c r="B878" s="2" t="s">
        <v>4</v>
      </c>
      <c r="C878" s="3">
        <v>10601</v>
      </c>
      <c r="D878" s="2" t="s">
        <v>1610</v>
      </c>
      <c r="E878" s="2" t="s">
        <v>18</v>
      </c>
      <c r="F878" s="2" t="s">
        <v>4</v>
      </c>
      <c r="G878" s="2" t="s">
        <v>4</v>
      </c>
      <c r="H878" s="81" t="s">
        <v>3252</v>
      </c>
      <c r="I878">
        <v>6.98</v>
      </c>
      <c r="J878">
        <v>5.58</v>
      </c>
      <c r="K878">
        <v>0.7</v>
      </c>
      <c r="L878">
        <v>26.160000000000004</v>
      </c>
    </row>
    <row r="879" spans="1:12" ht="13.75" customHeight="1" x14ac:dyDescent="0.35">
      <c r="A879" s="2">
        <v>1210</v>
      </c>
      <c r="B879" s="2" t="s">
        <v>4</v>
      </c>
      <c r="C879" s="3">
        <v>10601</v>
      </c>
      <c r="D879" s="2" t="s">
        <v>1610</v>
      </c>
      <c r="E879" s="2" t="s">
        <v>18</v>
      </c>
      <c r="F879" s="2" t="s">
        <v>4</v>
      </c>
      <c r="G879" s="2" t="s">
        <v>4</v>
      </c>
      <c r="H879" s="81" t="s">
        <v>3253</v>
      </c>
      <c r="I879">
        <v>6.98</v>
      </c>
      <c r="J879">
        <v>5.58</v>
      </c>
      <c r="K879">
        <v>0.7</v>
      </c>
      <c r="L879">
        <v>26.160000000000004</v>
      </c>
    </row>
    <row r="880" spans="1:12" ht="13.75" customHeight="1" x14ac:dyDescent="0.35">
      <c r="A880" s="2">
        <v>1220</v>
      </c>
      <c r="B880" s="2" t="s">
        <v>4</v>
      </c>
      <c r="C880" s="3">
        <v>10601</v>
      </c>
      <c r="D880" s="2" t="s">
        <v>1610</v>
      </c>
      <c r="E880" s="2" t="s">
        <v>18</v>
      </c>
      <c r="F880" s="2" t="s">
        <v>4</v>
      </c>
      <c r="G880" s="2" t="s">
        <v>4</v>
      </c>
      <c r="H880" s="81" t="s">
        <v>3254</v>
      </c>
      <c r="I880">
        <v>6.98</v>
      </c>
      <c r="J880">
        <v>5.58</v>
      </c>
      <c r="K880">
        <v>0.7</v>
      </c>
      <c r="L880">
        <v>26.160000000000004</v>
      </c>
    </row>
    <row r="881" spans="1:12" ht="13.75" customHeight="1" x14ac:dyDescent="0.35">
      <c r="A881" s="2">
        <v>1230</v>
      </c>
      <c r="B881" s="2" t="s">
        <v>4</v>
      </c>
      <c r="C881" s="3">
        <v>10601</v>
      </c>
      <c r="D881" s="2" t="s">
        <v>1610</v>
      </c>
      <c r="E881" s="2" t="s">
        <v>18</v>
      </c>
      <c r="F881" s="2" t="s">
        <v>4</v>
      </c>
      <c r="G881" s="2" t="s">
        <v>4</v>
      </c>
      <c r="H881" s="81" t="s">
        <v>3255</v>
      </c>
      <c r="I881">
        <v>6.98</v>
      </c>
      <c r="J881">
        <v>5.58</v>
      </c>
      <c r="K881">
        <v>0.7</v>
      </c>
      <c r="L881">
        <v>26.160000000000004</v>
      </c>
    </row>
    <row r="882" spans="1:12" ht="13.75" customHeight="1" x14ac:dyDescent="0.35">
      <c r="A882" s="2">
        <v>2100</v>
      </c>
      <c r="B882" s="2" t="s">
        <v>4</v>
      </c>
      <c r="C882" s="3">
        <v>10601</v>
      </c>
      <c r="D882" s="2" t="s">
        <v>1610</v>
      </c>
      <c r="E882" s="2" t="s">
        <v>18</v>
      </c>
      <c r="F882" s="2" t="s">
        <v>8</v>
      </c>
      <c r="G882" s="2" t="s">
        <v>1461</v>
      </c>
      <c r="H882" s="81" t="s">
        <v>3256</v>
      </c>
      <c r="I882">
        <v>6.98</v>
      </c>
      <c r="J882">
        <v>5.58</v>
      </c>
      <c r="K882">
        <v>0.7</v>
      </c>
      <c r="L882">
        <v>26.160000000000004</v>
      </c>
    </row>
    <row r="883" spans="1:12" ht="13.75" customHeight="1" x14ac:dyDescent="0.35">
      <c r="A883" s="2">
        <v>2102</v>
      </c>
      <c r="B883" s="2" t="s">
        <v>4</v>
      </c>
      <c r="C883" s="3">
        <v>10601</v>
      </c>
      <c r="D883" s="2" t="s">
        <v>1610</v>
      </c>
      <c r="E883" s="2" t="s">
        <v>18</v>
      </c>
      <c r="F883" s="2" t="s">
        <v>8</v>
      </c>
      <c r="G883" s="2" t="s">
        <v>1460</v>
      </c>
      <c r="H883" s="81" t="s">
        <v>3257</v>
      </c>
      <c r="I883">
        <v>6.98</v>
      </c>
      <c r="J883">
        <v>5.58</v>
      </c>
      <c r="K883">
        <v>0.7</v>
      </c>
      <c r="L883">
        <v>26.160000000000004</v>
      </c>
    </row>
    <row r="884" spans="1:12" ht="13.75" customHeight="1" x14ac:dyDescent="0.35">
      <c r="A884" s="2">
        <v>2103</v>
      </c>
      <c r="B884" s="2" t="s">
        <v>4</v>
      </c>
      <c r="C884" s="3">
        <v>10601</v>
      </c>
      <c r="D884" s="2" t="s">
        <v>1610</v>
      </c>
      <c r="E884" s="2" t="s">
        <v>18</v>
      </c>
      <c r="F884" s="2" t="s">
        <v>8</v>
      </c>
      <c r="G884" s="2" t="s">
        <v>1651</v>
      </c>
      <c r="H884" s="81" t="s">
        <v>3258</v>
      </c>
      <c r="I884">
        <v>6.98</v>
      </c>
      <c r="J884">
        <v>5.58</v>
      </c>
      <c r="K884">
        <v>0.7</v>
      </c>
      <c r="L884">
        <v>26.160000000000004</v>
      </c>
    </row>
    <row r="885" spans="1:12" ht="13.75" customHeight="1" x14ac:dyDescent="0.35">
      <c r="A885" s="2">
        <v>2201</v>
      </c>
      <c r="B885" s="2" t="s">
        <v>4</v>
      </c>
      <c r="C885" s="3">
        <v>10601</v>
      </c>
      <c r="D885" s="2" t="s">
        <v>1610</v>
      </c>
      <c r="E885" s="2" t="s">
        <v>18</v>
      </c>
      <c r="F885" s="2" t="s">
        <v>8</v>
      </c>
      <c r="G885" s="2" t="s">
        <v>1416</v>
      </c>
      <c r="H885" s="81" t="s">
        <v>3259</v>
      </c>
      <c r="I885">
        <v>6.98</v>
      </c>
      <c r="J885">
        <v>5.58</v>
      </c>
      <c r="K885">
        <v>0.7</v>
      </c>
      <c r="L885">
        <v>26.160000000000004</v>
      </c>
    </row>
    <row r="886" spans="1:12" ht="13.75" customHeight="1" x14ac:dyDescent="0.35">
      <c r="A886" s="2">
        <v>2202</v>
      </c>
      <c r="B886" s="2" t="s">
        <v>4</v>
      </c>
      <c r="C886" s="3">
        <v>10601</v>
      </c>
      <c r="D886" s="2" t="s">
        <v>1610</v>
      </c>
      <c r="E886" s="2" t="s">
        <v>18</v>
      </c>
      <c r="F886" s="2" t="s">
        <v>8</v>
      </c>
      <c r="G886" s="2" t="s">
        <v>1650</v>
      </c>
      <c r="H886" s="81" t="s">
        <v>3260</v>
      </c>
      <c r="I886">
        <v>6.98</v>
      </c>
      <c r="J886">
        <v>5.58</v>
      </c>
      <c r="K886">
        <v>0.7</v>
      </c>
      <c r="L886">
        <v>26.160000000000004</v>
      </c>
    </row>
    <row r="887" spans="1:12" ht="13.75" customHeight="1" x14ac:dyDescent="0.35">
      <c r="A887" s="2">
        <v>2280</v>
      </c>
      <c r="B887" s="2" t="s">
        <v>4</v>
      </c>
      <c r="C887" s="3">
        <v>10601</v>
      </c>
      <c r="D887" s="2" t="s">
        <v>1610</v>
      </c>
      <c r="E887" s="2" t="s">
        <v>18</v>
      </c>
      <c r="F887" s="2" t="s">
        <v>8</v>
      </c>
      <c r="G887" s="2" t="s">
        <v>1649</v>
      </c>
      <c r="H887" s="81" t="s">
        <v>3261</v>
      </c>
      <c r="I887">
        <v>6.98</v>
      </c>
      <c r="J887">
        <v>5.58</v>
      </c>
      <c r="K887">
        <v>0.7</v>
      </c>
      <c r="L887">
        <v>26.160000000000004</v>
      </c>
    </row>
    <row r="888" spans="1:12" ht="13.75" customHeight="1" x14ac:dyDescent="0.35">
      <c r="A888" s="2">
        <v>2281</v>
      </c>
      <c r="B888" s="2" t="s">
        <v>4</v>
      </c>
      <c r="C888" s="3">
        <v>10601</v>
      </c>
      <c r="D888" s="2" t="s">
        <v>1610</v>
      </c>
      <c r="E888" s="2" t="s">
        <v>18</v>
      </c>
      <c r="F888" s="2" t="s">
        <v>8</v>
      </c>
      <c r="G888" s="2" t="s">
        <v>1383</v>
      </c>
      <c r="H888" s="81" t="s">
        <v>3262</v>
      </c>
      <c r="I888">
        <v>6.98</v>
      </c>
      <c r="J888">
        <v>5.58</v>
      </c>
      <c r="K888">
        <v>0.7</v>
      </c>
      <c r="L888">
        <v>26.160000000000004</v>
      </c>
    </row>
    <row r="889" spans="1:12" ht="13.75" customHeight="1" x14ac:dyDescent="0.35">
      <c r="A889" s="2">
        <v>2282</v>
      </c>
      <c r="B889" s="2" t="s">
        <v>4</v>
      </c>
      <c r="C889" s="3">
        <v>10601</v>
      </c>
      <c r="D889" s="2" t="s">
        <v>1610</v>
      </c>
      <c r="E889" s="2" t="s">
        <v>18</v>
      </c>
      <c r="F889" s="2" t="s">
        <v>8</v>
      </c>
      <c r="G889" s="2" t="s">
        <v>1382</v>
      </c>
      <c r="H889" s="81" t="s">
        <v>3263</v>
      </c>
      <c r="I889">
        <v>6.98</v>
      </c>
      <c r="J889">
        <v>5.58</v>
      </c>
      <c r="K889">
        <v>0.7</v>
      </c>
      <c r="L889">
        <v>26.160000000000004</v>
      </c>
    </row>
    <row r="890" spans="1:12" ht="13.75" customHeight="1" x14ac:dyDescent="0.35">
      <c r="A890" s="2">
        <v>2301</v>
      </c>
      <c r="B890" s="2" t="s">
        <v>4</v>
      </c>
      <c r="C890" s="3">
        <v>10601</v>
      </c>
      <c r="D890" s="2" t="s">
        <v>1610</v>
      </c>
      <c r="E890" s="2" t="s">
        <v>18</v>
      </c>
      <c r="F890" s="2" t="s">
        <v>8</v>
      </c>
      <c r="G890" s="2" t="s">
        <v>1372</v>
      </c>
      <c r="H890" s="81" t="s">
        <v>3264</v>
      </c>
      <c r="I890">
        <v>6.98</v>
      </c>
      <c r="J890">
        <v>5.58</v>
      </c>
      <c r="K890">
        <v>0.7</v>
      </c>
      <c r="L890">
        <v>26.160000000000004</v>
      </c>
    </row>
    <row r="891" spans="1:12" ht="13.75" customHeight="1" x14ac:dyDescent="0.35">
      <c r="A891" s="2">
        <v>2304</v>
      </c>
      <c r="B891" s="2" t="s">
        <v>4</v>
      </c>
      <c r="C891" s="3">
        <v>10601</v>
      </c>
      <c r="D891" s="2" t="s">
        <v>1610</v>
      </c>
      <c r="E891" s="2" t="s">
        <v>18</v>
      </c>
      <c r="F891" s="2" t="s">
        <v>8</v>
      </c>
      <c r="G891" s="2" t="s">
        <v>1371</v>
      </c>
      <c r="H891" s="81" t="s">
        <v>3265</v>
      </c>
      <c r="I891">
        <v>6.98</v>
      </c>
      <c r="J891">
        <v>5.58</v>
      </c>
      <c r="K891">
        <v>0.7</v>
      </c>
      <c r="L891">
        <v>26.160000000000004</v>
      </c>
    </row>
    <row r="892" spans="1:12" ht="13.75" customHeight="1" x14ac:dyDescent="0.35">
      <c r="A892" s="2">
        <v>2320</v>
      </c>
      <c r="B892" s="2" t="s">
        <v>4</v>
      </c>
      <c r="C892" s="3">
        <v>10601</v>
      </c>
      <c r="D892" s="2" t="s">
        <v>1610</v>
      </c>
      <c r="E892" s="2" t="s">
        <v>18</v>
      </c>
      <c r="F892" s="2" t="s">
        <v>8</v>
      </c>
      <c r="G892" s="2" t="s">
        <v>1648</v>
      </c>
      <c r="H892" s="81" t="s">
        <v>3266</v>
      </c>
      <c r="I892">
        <v>6.98</v>
      </c>
      <c r="J892">
        <v>5.58</v>
      </c>
      <c r="K892">
        <v>0.7</v>
      </c>
      <c r="L892">
        <v>26.160000000000004</v>
      </c>
    </row>
    <row r="893" spans="1:12" ht="13.75" customHeight="1" x14ac:dyDescent="0.35">
      <c r="A893" s="2">
        <v>2322</v>
      </c>
      <c r="B893" s="2" t="s">
        <v>4</v>
      </c>
      <c r="C893" s="3">
        <v>10601</v>
      </c>
      <c r="D893" s="2" t="s">
        <v>1610</v>
      </c>
      <c r="E893" s="2" t="s">
        <v>18</v>
      </c>
      <c r="F893" s="2" t="s">
        <v>8</v>
      </c>
      <c r="G893" s="2" t="s">
        <v>1647</v>
      </c>
      <c r="H893" s="81" t="s">
        <v>3267</v>
      </c>
      <c r="I893">
        <v>6.98</v>
      </c>
      <c r="J893">
        <v>5.58</v>
      </c>
      <c r="K893">
        <v>0.7</v>
      </c>
      <c r="L893">
        <v>26.160000000000004</v>
      </c>
    </row>
    <row r="894" spans="1:12" ht="13.75" customHeight="1" x14ac:dyDescent="0.35">
      <c r="A894" s="2">
        <v>2325</v>
      </c>
      <c r="B894" s="2" t="s">
        <v>4</v>
      </c>
      <c r="C894" s="3">
        <v>10601</v>
      </c>
      <c r="D894" s="2" t="s">
        <v>1610</v>
      </c>
      <c r="E894" s="2" t="s">
        <v>18</v>
      </c>
      <c r="F894" s="2" t="s">
        <v>8</v>
      </c>
      <c r="G894" s="2" t="s">
        <v>1646</v>
      </c>
      <c r="H894" s="81" t="s">
        <v>3268</v>
      </c>
      <c r="I894">
        <v>6.98</v>
      </c>
      <c r="J894">
        <v>5.58</v>
      </c>
      <c r="K894">
        <v>0.7</v>
      </c>
      <c r="L894">
        <v>26.160000000000004</v>
      </c>
    </row>
    <row r="895" spans="1:12" ht="13.75" customHeight="1" x14ac:dyDescent="0.35">
      <c r="A895" s="2">
        <v>2326</v>
      </c>
      <c r="B895" s="2" t="s">
        <v>4</v>
      </c>
      <c r="C895" s="3">
        <v>10601</v>
      </c>
      <c r="D895" s="2" t="s">
        <v>1610</v>
      </c>
      <c r="E895" s="2" t="s">
        <v>18</v>
      </c>
      <c r="F895" s="2" t="s">
        <v>8</v>
      </c>
      <c r="G895" s="2" t="s">
        <v>1645</v>
      </c>
      <c r="H895" s="81" t="s">
        <v>3269</v>
      </c>
      <c r="I895">
        <v>6.98</v>
      </c>
      <c r="J895">
        <v>5.58</v>
      </c>
      <c r="K895">
        <v>0.7</v>
      </c>
      <c r="L895">
        <v>26.160000000000004</v>
      </c>
    </row>
    <row r="896" spans="1:12" ht="13.75" customHeight="1" x14ac:dyDescent="0.35">
      <c r="A896" s="2">
        <v>2331</v>
      </c>
      <c r="B896" s="2" t="s">
        <v>4</v>
      </c>
      <c r="C896" s="3">
        <v>10601</v>
      </c>
      <c r="D896" s="2" t="s">
        <v>1610</v>
      </c>
      <c r="E896" s="2" t="s">
        <v>18</v>
      </c>
      <c r="F896" s="2" t="s">
        <v>8</v>
      </c>
      <c r="G896" s="2" t="s">
        <v>1369</v>
      </c>
      <c r="H896" s="81" t="s">
        <v>3270</v>
      </c>
      <c r="I896">
        <v>6.98</v>
      </c>
      <c r="J896">
        <v>5.58</v>
      </c>
      <c r="K896">
        <v>0.7</v>
      </c>
      <c r="L896">
        <v>26.160000000000004</v>
      </c>
    </row>
    <row r="897" spans="1:12" ht="13.75" customHeight="1" x14ac:dyDescent="0.35">
      <c r="A897" s="2">
        <v>2332</v>
      </c>
      <c r="B897" s="2" t="s">
        <v>4</v>
      </c>
      <c r="C897" s="3">
        <v>10601</v>
      </c>
      <c r="D897" s="2" t="s">
        <v>1610</v>
      </c>
      <c r="E897" s="2" t="s">
        <v>18</v>
      </c>
      <c r="F897" s="2" t="s">
        <v>8</v>
      </c>
      <c r="G897" s="2" t="s">
        <v>1644</v>
      </c>
      <c r="H897" s="81" t="s">
        <v>3271</v>
      </c>
      <c r="I897">
        <v>6.98</v>
      </c>
      <c r="J897">
        <v>5.58</v>
      </c>
      <c r="K897">
        <v>0.7</v>
      </c>
      <c r="L897">
        <v>26.160000000000004</v>
      </c>
    </row>
    <row r="898" spans="1:12" ht="13.75" customHeight="1" x14ac:dyDescent="0.35">
      <c r="A898" s="2">
        <v>2333</v>
      </c>
      <c r="B898" s="2" t="s">
        <v>4</v>
      </c>
      <c r="C898" s="3">
        <v>10601</v>
      </c>
      <c r="D898" s="2" t="s">
        <v>1610</v>
      </c>
      <c r="E898" s="2" t="s">
        <v>18</v>
      </c>
      <c r="F898" s="2" t="s">
        <v>8</v>
      </c>
      <c r="G898" s="2" t="s">
        <v>1643</v>
      </c>
      <c r="H898" s="81" t="s">
        <v>3272</v>
      </c>
      <c r="I898">
        <v>6.98</v>
      </c>
      <c r="J898">
        <v>5.58</v>
      </c>
      <c r="K898">
        <v>0.7</v>
      </c>
      <c r="L898">
        <v>26.160000000000004</v>
      </c>
    </row>
    <row r="899" spans="1:12" ht="13.75" customHeight="1" x14ac:dyDescent="0.35">
      <c r="A899" s="2">
        <v>2334</v>
      </c>
      <c r="B899" s="2" t="s">
        <v>4</v>
      </c>
      <c r="C899" s="3">
        <v>10601</v>
      </c>
      <c r="D899" s="2" t="s">
        <v>1610</v>
      </c>
      <c r="E899" s="2" t="s">
        <v>18</v>
      </c>
      <c r="F899" s="2" t="s">
        <v>8</v>
      </c>
      <c r="G899" s="2" t="s">
        <v>1369</v>
      </c>
      <c r="H899" s="81" t="s">
        <v>3273</v>
      </c>
      <c r="I899">
        <v>6.98</v>
      </c>
      <c r="J899">
        <v>5.58</v>
      </c>
      <c r="K899">
        <v>0.7</v>
      </c>
      <c r="L899">
        <v>26.160000000000004</v>
      </c>
    </row>
    <row r="900" spans="1:12" ht="13.75" customHeight="1" x14ac:dyDescent="0.35">
      <c r="A900" s="2">
        <v>2340</v>
      </c>
      <c r="B900" s="2" t="s">
        <v>4</v>
      </c>
      <c r="C900" s="3">
        <v>10601</v>
      </c>
      <c r="D900" s="2" t="s">
        <v>1610</v>
      </c>
      <c r="E900" s="2" t="s">
        <v>18</v>
      </c>
      <c r="F900" s="2" t="s">
        <v>8</v>
      </c>
      <c r="G900" s="2" t="s">
        <v>1368</v>
      </c>
      <c r="H900" s="81" t="s">
        <v>3274</v>
      </c>
      <c r="I900">
        <v>6.98</v>
      </c>
      <c r="J900">
        <v>5.58</v>
      </c>
      <c r="K900">
        <v>0.7</v>
      </c>
      <c r="L900">
        <v>26.160000000000004</v>
      </c>
    </row>
    <row r="901" spans="1:12" ht="13.75" customHeight="1" x14ac:dyDescent="0.35">
      <c r="A901" s="2">
        <v>2344</v>
      </c>
      <c r="B901" s="2" t="s">
        <v>4</v>
      </c>
      <c r="C901" s="3">
        <v>10601</v>
      </c>
      <c r="D901" s="2" t="s">
        <v>1610</v>
      </c>
      <c r="E901" s="2" t="s">
        <v>18</v>
      </c>
      <c r="F901" s="2" t="s">
        <v>8</v>
      </c>
      <c r="G901" s="2" t="s">
        <v>1367</v>
      </c>
      <c r="H901" s="81" t="s">
        <v>3275</v>
      </c>
      <c r="I901">
        <v>6.98</v>
      </c>
      <c r="J901">
        <v>5.58</v>
      </c>
      <c r="K901">
        <v>0.7</v>
      </c>
      <c r="L901">
        <v>26.160000000000004</v>
      </c>
    </row>
    <row r="902" spans="1:12" ht="13.75" customHeight="1" x14ac:dyDescent="0.35">
      <c r="A902" s="2">
        <v>2345</v>
      </c>
      <c r="B902" s="2" t="s">
        <v>4</v>
      </c>
      <c r="C902" s="3">
        <v>10601</v>
      </c>
      <c r="D902" s="2" t="s">
        <v>1610</v>
      </c>
      <c r="E902" s="2" t="s">
        <v>18</v>
      </c>
      <c r="F902" s="2" t="s">
        <v>8</v>
      </c>
      <c r="G902" s="2" t="s">
        <v>1642</v>
      </c>
      <c r="H902" s="81" t="s">
        <v>3276</v>
      </c>
      <c r="I902">
        <v>6.98</v>
      </c>
      <c r="J902">
        <v>5.58</v>
      </c>
      <c r="K902">
        <v>0.7</v>
      </c>
      <c r="L902">
        <v>26.160000000000004</v>
      </c>
    </row>
    <row r="903" spans="1:12" ht="13.75" customHeight="1" x14ac:dyDescent="0.35">
      <c r="A903" s="2">
        <v>2351</v>
      </c>
      <c r="B903" s="2" t="s">
        <v>4</v>
      </c>
      <c r="C903" s="3">
        <v>10601</v>
      </c>
      <c r="D903" s="2" t="s">
        <v>1610</v>
      </c>
      <c r="E903" s="2" t="s">
        <v>18</v>
      </c>
      <c r="F903" s="2" t="s">
        <v>8</v>
      </c>
      <c r="G903" s="2" t="s">
        <v>1366</v>
      </c>
      <c r="H903" s="81" t="s">
        <v>3277</v>
      </c>
      <c r="I903">
        <v>6.98</v>
      </c>
      <c r="J903">
        <v>5.58</v>
      </c>
      <c r="K903">
        <v>0.7</v>
      </c>
      <c r="L903">
        <v>26.160000000000004</v>
      </c>
    </row>
    <row r="904" spans="1:12" ht="13.75" customHeight="1" x14ac:dyDescent="0.35">
      <c r="A904" s="2">
        <v>2352</v>
      </c>
      <c r="B904" s="2" t="s">
        <v>4</v>
      </c>
      <c r="C904" s="3">
        <v>10601</v>
      </c>
      <c r="D904" s="2" t="s">
        <v>1610</v>
      </c>
      <c r="E904" s="2" t="s">
        <v>18</v>
      </c>
      <c r="F904" s="2" t="s">
        <v>8</v>
      </c>
      <c r="G904" s="2" t="s">
        <v>1641</v>
      </c>
      <c r="H904" s="81" t="s">
        <v>3278</v>
      </c>
      <c r="I904">
        <v>6.98</v>
      </c>
      <c r="J904">
        <v>5.58</v>
      </c>
      <c r="K904">
        <v>0.7</v>
      </c>
      <c r="L904">
        <v>26.160000000000004</v>
      </c>
    </row>
    <row r="905" spans="1:12" ht="13.75" customHeight="1" x14ac:dyDescent="0.35">
      <c r="A905" s="2">
        <v>2353</v>
      </c>
      <c r="B905" s="2" t="s">
        <v>4</v>
      </c>
      <c r="C905" s="3">
        <v>10601</v>
      </c>
      <c r="D905" s="2" t="s">
        <v>1610</v>
      </c>
      <c r="E905" s="2" t="s">
        <v>18</v>
      </c>
      <c r="F905" s="2" t="s">
        <v>8</v>
      </c>
      <c r="G905" s="2" t="s">
        <v>1640</v>
      </c>
      <c r="H905" s="81" t="s">
        <v>3279</v>
      </c>
      <c r="I905">
        <v>6.98</v>
      </c>
      <c r="J905">
        <v>5.58</v>
      </c>
      <c r="K905">
        <v>0.7</v>
      </c>
      <c r="L905">
        <v>26.160000000000004</v>
      </c>
    </row>
    <row r="906" spans="1:12" ht="13.75" customHeight="1" x14ac:dyDescent="0.35">
      <c r="A906" s="2">
        <v>2361</v>
      </c>
      <c r="B906" s="2" t="s">
        <v>4</v>
      </c>
      <c r="C906" s="3">
        <v>10601</v>
      </c>
      <c r="D906" s="2" t="s">
        <v>1610</v>
      </c>
      <c r="E906" s="2" t="s">
        <v>18</v>
      </c>
      <c r="F906" s="2" t="s">
        <v>8</v>
      </c>
      <c r="G906" s="2" t="s">
        <v>1639</v>
      </c>
      <c r="H906" s="81" t="s">
        <v>3280</v>
      </c>
      <c r="I906">
        <v>6.98</v>
      </c>
      <c r="J906">
        <v>5.58</v>
      </c>
      <c r="K906">
        <v>0.7</v>
      </c>
      <c r="L906">
        <v>26.160000000000004</v>
      </c>
    </row>
    <row r="907" spans="1:12" ht="13.75" customHeight="1" x14ac:dyDescent="0.35">
      <c r="A907" s="2">
        <v>2362</v>
      </c>
      <c r="B907" s="2" t="s">
        <v>4</v>
      </c>
      <c r="C907" s="3">
        <v>10601</v>
      </c>
      <c r="D907" s="2" t="s">
        <v>1610</v>
      </c>
      <c r="E907" s="2" t="s">
        <v>18</v>
      </c>
      <c r="F907" s="2" t="s">
        <v>8</v>
      </c>
      <c r="G907" s="2" t="s">
        <v>1638</v>
      </c>
      <c r="H907" s="81" t="s">
        <v>3281</v>
      </c>
      <c r="I907">
        <v>6.98</v>
      </c>
      <c r="J907">
        <v>5.58</v>
      </c>
      <c r="K907">
        <v>0.7</v>
      </c>
      <c r="L907">
        <v>26.160000000000004</v>
      </c>
    </row>
    <row r="908" spans="1:12" ht="13.75" customHeight="1" x14ac:dyDescent="0.35">
      <c r="A908" s="2">
        <v>2371</v>
      </c>
      <c r="B908" s="2" t="s">
        <v>4</v>
      </c>
      <c r="C908" s="3">
        <v>10601</v>
      </c>
      <c r="D908" s="2" t="s">
        <v>1610</v>
      </c>
      <c r="E908" s="2" t="s">
        <v>18</v>
      </c>
      <c r="F908" s="2" t="s">
        <v>8</v>
      </c>
      <c r="G908" s="2" t="s">
        <v>1365</v>
      </c>
      <c r="H908" s="81" t="s">
        <v>3282</v>
      </c>
      <c r="I908">
        <v>6.98</v>
      </c>
      <c r="J908">
        <v>5.58</v>
      </c>
      <c r="K908">
        <v>0.7</v>
      </c>
      <c r="L908">
        <v>26.160000000000004</v>
      </c>
    </row>
    <row r="909" spans="1:12" ht="13.75" customHeight="1" x14ac:dyDescent="0.35">
      <c r="A909" s="2">
        <v>2372</v>
      </c>
      <c r="B909" s="2" t="s">
        <v>4</v>
      </c>
      <c r="C909" s="3">
        <v>10601</v>
      </c>
      <c r="D909" s="2" t="s">
        <v>1610</v>
      </c>
      <c r="E909" s="2" t="s">
        <v>18</v>
      </c>
      <c r="F909" s="2" t="s">
        <v>8</v>
      </c>
      <c r="G909" s="2" t="s">
        <v>1637</v>
      </c>
      <c r="H909" s="81" t="s">
        <v>3283</v>
      </c>
      <c r="I909">
        <v>6.98</v>
      </c>
      <c r="J909">
        <v>5.58</v>
      </c>
      <c r="K909">
        <v>0.7</v>
      </c>
      <c r="L909">
        <v>26.160000000000004</v>
      </c>
    </row>
    <row r="910" spans="1:12" ht="13.75" customHeight="1" x14ac:dyDescent="0.35">
      <c r="A910" s="2">
        <v>2380</v>
      </c>
      <c r="B910" s="2" t="s">
        <v>4</v>
      </c>
      <c r="C910" s="3">
        <v>10601</v>
      </c>
      <c r="D910" s="2" t="s">
        <v>1610</v>
      </c>
      <c r="E910" s="2" t="s">
        <v>18</v>
      </c>
      <c r="F910" s="2" t="s">
        <v>8</v>
      </c>
      <c r="G910" s="2" t="s">
        <v>1636</v>
      </c>
      <c r="H910" s="81" t="s">
        <v>3284</v>
      </c>
      <c r="I910">
        <v>6.98</v>
      </c>
      <c r="J910">
        <v>5.58</v>
      </c>
      <c r="K910">
        <v>0.7</v>
      </c>
      <c r="L910">
        <v>26.160000000000004</v>
      </c>
    </row>
    <row r="911" spans="1:12" ht="13.75" customHeight="1" x14ac:dyDescent="0.35">
      <c r="A911" s="2">
        <v>2381</v>
      </c>
      <c r="B911" s="2" t="s">
        <v>4</v>
      </c>
      <c r="C911" s="3">
        <v>10601</v>
      </c>
      <c r="D911" s="2" t="s">
        <v>1610</v>
      </c>
      <c r="E911" s="2" t="s">
        <v>18</v>
      </c>
      <c r="F911" s="2" t="s">
        <v>8</v>
      </c>
      <c r="G911" s="2" t="s">
        <v>1364</v>
      </c>
      <c r="H911" s="81" t="s">
        <v>3285</v>
      </c>
      <c r="I911">
        <v>6.98</v>
      </c>
      <c r="J911">
        <v>5.58</v>
      </c>
      <c r="K911">
        <v>0.7</v>
      </c>
      <c r="L911">
        <v>26.160000000000004</v>
      </c>
    </row>
    <row r="912" spans="1:12" ht="13.75" customHeight="1" x14ac:dyDescent="0.35">
      <c r="A912" s="2">
        <v>2384</v>
      </c>
      <c r="B912" s="2" t="s">
        <v>4</v>
      </c>
      <c r="C912" s="3">
        <v>10601</v>
      </c>
      <c r="D912" s="2" t="s">
        <v>1610</v>
      </c>
      <c r="E912" s="2" t="s">
        <v>18</v>
      </c>
      <c r="F912" s="2" t="s">
        <v>8</v>
      </c>
      <c r="G912" s="2" t="s">
        <v>1635</v>
      </c>
      <c r="H912" s="81" t="s">
        <v>3286</v>
      </c>
      <c r="I912">
        <v>6.98</v>
      </c>
      <c r="J912">
        <v>5.58</v>
      </c>
      <c r="K912">
        <v>0.7</v>
      </c>
      <c r="L912">
        <v>26.160000000000004</v>
      </c>
    </row>
    <row r="913" spans="1:12" ht="13.75" customHeight="1" x14ac:dyDescent="0.35">
      <c r="A913" s="2">
        <v>2391</v>
      </c>
      <c r="B913" s="2" t="s">
        <v>4</v>
      </c>
      <c r="C913" s="3">
        <v>10601</v>
      </c>
      <c r="D913" s="2" t="s">
        <v>1610</v>
      </c>
      <c r="E913" s="2" t="s">
        <v>18</v>
      </c>
      <c r="F913" s="2" t="s">
        <v>8</v>
      </c>
      <c r="G913" s="2" t="s">
        <v>1634</v>
      </c>
      <c r="H913" s="81" t="s">
        <v>3287</v>
      </c>
      <c r="I913">
        <v>6.98</v>
      </c>
      <c r="J913">
        <v>5.58</v>
      </c>
      <c r="K913">
        <v>0.7</v>
      </c>
      <c r="L913">
        <v>26.160000000000004</v>
      </c>
    </row>
    <row r="914" spans="1:12" ht="13.75" customHeight="1" x14ac:dyDescent="0.35">
      <c r="A914" s="2">
        <v>2392</v>
      </c>
      <c r="B914" s="2" t="s">
        <v>4</v>
      </c>
      <c r="C914" s="3">
        <v>10601</v>
      </c>
      <c r="D914" s="2" t="s">
        <v>1610</v>
      </c>
      <c r="E914" s="2" t="s">
        <v>18</v>
      </c>
      <c r="F914" s="2" t="s">
        <v>8</v>
      </c>
      <c r="G914" s="2" t="s">
        <v>1633</v>
      </c>
      <c r="H914" s="81" t="s">
        <v>3288</v>
      </c>
      <c r="I914">
        <v>6.98</v>
      </c>
      <c r="J914">
        <v>5.58</v>
      </c>
      <c r="K914">
        <v>0.7</v>
      </c>
      <c r="L914">
        <v>26.160000000000004</v>
      </c>
    </row>
    <row r="915" spans="1:12" ht="13.75" customHeight="1" x14ac:dyDescent="0.35">
      <c r="A915" s="2">
        <v>2393</v>
      </c>
      <c r="B915" s="2" t="s">
        <v>4</v>
      </c>
      <c r="C915" s="3">
        <v>10601</v>
      </c>
      <c r="D915" s="2" t="s">
        <v>1610</v>
      </c>
      <c r="E915" s="2" t="s">
        <v>18</v>
      </c>
      <c r="F915" s="2" t="s">
        <v>8</v>
      </c>
      <c r="G915" s="2" t="s">
        <v>1632</v>
      </c>
      <c r="H915" s="81" t="s">
        <v>3289</v>
      </c>
      <c r="I915">
        <v>6.98</v>
      </c>
      <c r="J915">
        <v>5.58</v>
      </c>
      <c r="K915">
        <v>0.7</v>
      </c>
      <c r="L915">
        <v>26.160000000000004</v>
      </c>
    </row>
    <row r="916" spans="1:12" ht="13.75" customHeight="1" x14ac:dyDescent="0.35">
      <c r="A916" s="2">
        <v>2401</v>
      </c>
      <c r="B916" s="2" t="s">
        <v>4</v>
      </c>
      <c r="C916" s="3">
        <v>10601</v>
      </c>
      <c r="D916" s="2" t="s">
        <v>1610</v>
      </c>
      <c r="E916" s="2" t="s">
        <v>18</v>
      </c>
      <c r="F916" s="2" t="s">
        <v>8</v>
      </c>
      <c r="G916" s="2" t="s">
        <v>1363</v>
      </c>
      <c r="H916" s="81" t="s">
        <v>3290</v>
      </c>
      <c r="I916">
        <v>6.98</v>
      </c>
      <c r="J916">
        <v>5.58</v>
      </c>
      <c r="K916">
        <v>0.7</v>
      </c>
      <c r="L916">
        <v>26.160000000000004</v>
      </c>
    </row>
    <row r="917" spans="1:12" ht="13.75" customHeight="1" x14ac:dyDescent="0.35">
      <c r="A917" s="2">
        <v>2431</v>
      </c>
      <c r="B917" s="2" t="s">
        <v>4</v>
      </c>
      <c r="C917" s="3">
        <v>10601</v>
      </c>
      <c r="D917" s="2" t="s">
        <v>1610</v>
      </c>
      <c r="E917" s="2" t="s">
        <v>18</v>
      </c>
      <c r="F917" s="2" t="s">
        <v>8</v>
      </c>
      <c r="G917" s="2" t="s">
        <v>1355</v>
      </c>
      <c r="H917" s="81" t="s">
        <v>3291</v>
      </c>
      <c r="I917">
        <v>6.98</v>
      </c>
      <c r="J917">
        <v>5.58</v>
      </c>
      <c r="K917">
        <v>0.7</v>
      </c>
      <c r="L917">
        <v>26.160000000000004</v>
      </c>
    </row>
    <row r="918" spans="1:12" ht="13.75" customHeight="1" x14ac:dyDescent="0.35">
      <c r="A918" s="2">
        <v>2432</v>
      </c>
      <c r="B918" s="2" t="s">
        <v>4</v>
      </c>
      <c r="C918" s="3">
        <v>10601</v>
      </c>
      <c r="D918" s="2" t="s">
        <v>1610</v>
      </c>
      <c r="E918" s="2" t="s">
        <v>18</v>
      </c>
      <c r="F918" s="2" t="s">
        <v>8</v>
      </c>
      <c r="G918" s="2" t="s">
        <v>1354</v>
      </c>
      <c r="H918" s="81" t="s">
        <v>3292</v>
      </c>
      <c r="I918">
        <v>6.98</v>
      </c>
      <c r="J918">
        <v>5.58</v>
      </c>
      <c r="K918">
        <v>0.7</v>
      </c>
      <c r="L918">
        <v>26.160000000000004</v>
      </c>
    </row>
    <row r="919" spans="1:12" ht="13.75" customHeight="1" x14ac:dyDescent="0.35">
      <c r="A919" s="2">
        <v>2435</v>
      </c>
      <c r="B919" s="2" t="s">
        <v>4</v>
      </c>
      <c r="C919" s="3">
        <v>10601</v>
      </c>
      <c r="D919" s="2" t="s">
        <v>1610</v>
      </c>
      <c r="E919" s="2" t="s">
        <v>18</v>
      </c>
      <c r="F919" s="2" t="s">
        <v>8</v>
      </c>
      <c r="G919" s="2" t="s">
        <v>1631</v>
      </c>
      <c r="H919" s="81" t="s">
        <v>3293</v>
      </c>
      <c r="I919">
        <v>6.98</v>
      </c>
      <c r="J919">
        <v>5.58</v>
      </c>
      <c r="K919">
        <v>0.7</v>
      </c>
      <c r="L919">
        <v>26.160000000000004</v>
      </c>
    </row>
    <row r="920" spans="1:12" ht="13.75" customHeight="1" x14ac:dyDescent="0.35">
      <c r="A920" s="2">
        <v>2440</v>
      </c>
      <c r="B920" s="2" t="s">
        <v>4</v>
      </c>
      <c r="C920" s="3">
        <v>10601</v>
      </c>
      <c r="D920" s="2" t="s">
        <v>1610</v>
      </c>
      <c r="E920" s="2" t="s">
        <v>18</v>
      </c>
      <c r="F920" s="2" t="s">
        <v>8</v>
      </c>
      <c r="G920" s="2" t="s">
        <v>1630</v>
      </c>
      <c r="H920" s="81" t="s">
        <v>3294</v>
      </c>
      <c r="I920">
        <v>6.98</v>
      </c>
      <c r="J920">
        <v>5.58</v>
      </c>
      <c r="K920">
        <v>0.7</v>
      </c>
      <c r="L920">
        <v>26.160000000000004</v>
      </c>
    </row>
    <row r="921" spans="1:12" ht="13.75" customHeight="1" x14ac:dyDescent="0.35">
      <c r="A921" s="2">
        <v>2441</v>
      </c>
      <c r="B921" s="2" t="s">
        <v>4</v>
      </c>
      <c r="C921" s="3">
        <v>10601</v>
      </c>
      <c r="D921" s="2" t="s">
        <v>1610</v>
      </c>
      <c r="E921" s="2" t="s">
        <v>18</v>
      </c>
      <c r="F921" s="2" t="s">
        <v>8</v>
      </c>
      <c r="G921" s="2" t="s">
        <v>1629</v>
      </c>
      <c r="H921" s="81" t="s">
        <v>3295</v>
      </c>
      <c r="I921">
        <v>6.98</v>
      </c>
      <c r="J921">
        <v>5.58</v>
      </c>
      <c r="K921">
        <v>0.7</v>
      </c>
      <c r="L921">
        <v>26.160000000000004</v>
      </c>
    </row>
    <row r="922" spans="1:12" ht="13.75" customHeight="1" x14ac:dyDescent="0.35">
      <c r="A922" s="2">
        <v>2442</v>
      </c>
      <c r="B922" s="2" t="s">
        <v>4</v>
      </c>
      <c r="C922" s="3">
        <v>10601</v>
      </c>
      <c r="D922" s="2" t="s">
        <v>1610</v>
      </c>
      <c r="E922" s="2" t="s">
        <v>18</v>
      </c>
      <c r="F922" s="2" t="s">
        <v>8</v>
      </c>
      <c r="G922" s="2" t="s">
        <v>1628</v>
      </c>
      <c r="H922" s="81" t="s">
        <v>3296</v>
      </c>
      <c r="I922">
        <v>6.98</v>
      </c>
      <c r="J922">
        <v>5.58</v>
      </c>
      <c r="K922">
        <v>0.7</v>
      </c>
      <c r="L922">
        <v>26.160000000000004</v>
      </c>
    </row>
    <row r="923" spans="1:12" ht="13.75" customHeight="1" x14ac:dyDescent="0.35">
      <c r="A923" s="2">
        <v>2481</v>
      </c>
      <c r="B923" s="2" t="s">
        <v>4</v>
      </c>
      <c r="C923" s="3">
        <v>10601</v>
      </c>
      <c r="D923" s="2" t="s">
        <v>1610</v>
      </c>
      <c r="E923" s="2" t="s">
        <v>18</v>
      </c>
      <c r="F923" s="2" t="s">
        <v>8</v>
      </c>
      <c r="G923" s="2" t="s">
        <v>1627</v>
      </c>
      <c r="H923" s="81" t="s">
        <v>3297</v>
      </c>
      <c r="I923">
        <v>6.98</v>
      </c>
      <c r="J923">
        <v>5.58</v>
      </c>
      <c r="K923">
        <v>0.7</v>
      </c>
      <c r="L923">
        <v>26.160000000000004</v>
      </c>
    </row>
    <row r="924" spans="1:12" ht="13.75" customHeight="1" x14ac:dyDescent="0.35">
      <c r="A924" s="2">
        <v>2482</v>
      </c>
      <c r="B924" s="2" t="s">
        <v>4</v>
      </c>
      <c r="C924" s="3">
        <v>10601</v>
      </c>
      <c r="D924" s="2" t="s">
        <v>1610</v>
      </c>
      <c r="E924" s="2" t="s">
        <v>18</v>
      </c>
      <c r="F924" s="2" t="s">
        <v>8</v>
      </c>
      <c r="G924" s="2" t="s">
        <v>1626</v>
      </c>
      <c r="H924" s="81" t="s">
        <v>3298</v>
      </c>
      <c r="I924">
        <v>6.98</v>
      </c>
      <c r="J924">
        <v>5.58</v>
      </c>
      <c r="K924">
        <v>0.7</v>
      </c>
      <c r="L924">
        <v>26.160000000000004</v>
      </c>
    </row>
    <row r="925" spans="1:12" ht="13.75" customHeight="1" x14ac:dyDescent="0.35">
      <c r="A925" s="2">
        <v>2483</v>
      </c>
      <c r="B925" s="2" t="s">
        <v>4</v>
      </c>
      <c r="C925" s="3">
        <v>10601</v>
      </c>
      <c r="D925" s="2" t="s">
        <v>1610</v>
      </c>
      <c r="E925" s="2" t="s">
        <v>18</v>
      </c>
      <c r="F925" s="2" t="s">
        <v>8</v>
      </c>
      <c r="G925" s="2" t="s">
        <v>1625</v>
      </c>
      <c r="H925" s="81" t="s">
        <v>3299</v>
      </c>
      <c r="I925">
        <v>6.98</v>
      </c>
      <c r="J925">
        <v>5.58</v>
      </c>
      <c r="K925">
        <v>0.7</v>
      </c>
      <c r="L925">
        <v>26.160000000000004</v>
      </c>
    </row>
    <row r="926" spans="1:12" ht="13.75" customHeight="1" x14ac:dyDescent="0.35">
      <c r="A926" s="2">
        <v>2486</v>
      </c>
      <c r="B926" s="2" t="s">
        <v>4</v>
      </c>
      <c r="C926" s="3">
        <v>10601</v>
      </c>
      <c r="D926" s="2" t="s">
        <v>1610</v>
      </c>
      <c r="E926" s="2" t="s">
        <v>18</v>
      </c>
      <c r="F926" s="2" t="s">
        <v>8</v>
      </c>
      <c r="G926" s="2" t="s">
        <v>1337</v>
      </c>
      <c r="H926" s="81" t="s">
        <v>3300</v>
      </c>
      <c r="I926">
        <v>6.98</v>
      </c>
      <c r="J926">
        <v>5.58</v>
      </c>
      <c r="K926">
        <v>0.7</v>
      </c>
      <c r="L926">
        <v>26.160000000000004</v>
      </c>
    </row>
    <row r="927" spans="1:12" ht="13.75" customHeight="1" x14ac:dyDescent="0.35">
      <c r="A927" s="2">
        <v>2490</v>
      </c>
      <c r="B927" s="2" t="s">
        <v>4</v>
      </c>
      <c r="C927" s="3">
        <v>10601</v>
      </c>
      <c r="D927" s="2" t="s">
        <v>1610</v>
      </c>
      <c r="E927" s="2" t="s">
        <v>18</v>
      </c>
      <c r="F927" s="2" t="s">
        <v>8</v>
      </c>
      <c r="G927" s="2" t="s">
        <v>1624</v>
      </c>
      <c r="H927" s="81" t="s">
        <v>3301</v>
      </c>
      <c r="I927">
        <v>6.98</v>
      </c>
      <c r="J927">
        <v>5.58</v>
      </c>
      <c r="K927">
        <v>0.7</v>
      </c>
      <c r="L927">
        <v>26.160000000000004</v>
      </c>
    </row>
    <row r="928" spans="1:12" ht="13.75" customHeight="1" x14ac:dyDescent="0.35">
      <c r="A928" s="2">
        <v>2491</v>
      </c>
      <c r="B928" s="2" t="s">
        <v>4</v>
      </c>
      <c r="C928" s="3">
        <v>10601</v>
      </c>
      <c r="D928" s="2" t="s">
        <v>1610</v>
      </c>
      <c r="E928" s="2" t="s">
        <v>18</v>
      </c>
      <c r="F928" s="2" t="s">
        <v>11</v>
      </c>
      <c r="G928" s="2" t="s">
        <v>1623</v>
      </c>
      <c r="H928" s="81" t="s">
        <v>3302</v>
      </c>
      <c r="I928">
        <v>6.98</v>
      </c>
      <c r="J928">
        <v>5.58</v>
      </c>
      <c r="K928">
        <v>0.7</v>
      </c>
      <c r="L928">
        <v>26.160000000000004</v>
      </c>
    </row>
    <row r="929" spans="1:12" ht="13.75" customHeight="1" x14ac:dyDescent="0.35">
      <c r="A929" s="2">
        <v>2492</v>
      </c>
      <c r="B929" s="2" t="s">
        <v>4</v>
      </c>
      <c r="C929" s="3">
        <v>10601</v>
      </c>
      <c r="D929" s="2" t="s">
        <v>1610</v>
      </c>
      <c r="E929" s="2" t="s">
        <v>18</v>
      </c>
      <c r="F929" s="2" t="s">
        <v>8</v>
      </c>
      <c r="G929" s="2" t="s">
        <v>1336</v>
      </c>
      <c r="H929" s="81" t="s">
        <v>3303</v>
      </c>
      <c r="I929">
        <v>6.98</v>
      </c>
      <c r="J929">
        <v>5.58</v>
      </c>
      <c r="K929">
        <v>0.7</v>
      </c>
      <c r="L929">
        <v>26.160000000000004</v>
      </c>
    </row>
    <row r="930" spans="1:12" ht="13.75" customHeight="1" x14ac:dyDescent="0.35">
      <c r="A930" s="2">
        <v>2493</v>
      </c>
      <c r="B930" s="2" t="s">
        <v>4</v>
      </c>
      <c r="C930" s="3">
        <v>10601</v>
      </c>
      <c r="D930" s="2" t="s">
        <v>1610</v>
      </c>
      <c r="E930" s="2" t="s">
        <v>18</v>
      </c>
      <c r="F930" s="2" t="s">
        <v>8</v>
      </c>
      <c r="G930" s="2" t="s">
        <v>1335</v>
      </c>
      <c r="H930" s="81" t="s">
        <v>3304</v>
      </c>
      <c r="I930">
        <v>6.98</v>
      </c>
      <c r="J930">
        <v>5.58</v>
      </c>
      <c r="K930">
        <v>0.7</v>
      </c>
      <c r="L930">
        <v>26.160000000000004</v>
      </c>
    </row>
    <row r="931" spans="1:12" ht="13.75" customHeight="1" x14ac:dyDescent="0.35">
      <c r="A931" s="2">
        <v>2500</v>
      </c>
      <c r="B931" s="2" t="s">
        <v>4</v>
      </c>
      <c r="C931" s="3">
        <v>10601</v>
      </c>
      <c r="D931" s="2" t="s">
        <v>1610</v>
      </c>
      <c r="E931" s="2" t="s">
        <v>18</v>
      </c>
      <c r="F931" s="2" t="s">
        <v>8</v>
      </c>
      <c r="G931" s="2" t="s">
        <v>1334</v>
      </c>
      <c r="H931" s="81" t="s">
        <v>3305</v>
      </c>
      <c r="I931">
        <v>6.98</v>
      </c>
      <c r="J931">
        <v>5.58</v>
      </c>
      <c r="K931">
        <v>0.7</v>
      </c>
      <c r="L931">
        <v>26.160000000000004</v>
      </c>
    </row>
    <row r="932" spans="1:12" ht="13.75" customHeight="1" x14ac:dyDescent="0.35">
      <c r="A932" s="2">
        <v>2504</v>
      </c>
      <c r="B932" s="2" t="s">
        <v>4</v>
      </c>
      <c r="C932" s="3">
        <v>10601</v>
      </c>
      <c r="D932" s="2" t="s">
        <v>1610</v>
      </c>
      <c r="E932" s="2" t="s">
        <v>18</v>
      </c>
      <c r="F932" s="2" t="s">
        <v>8</v>
      </c>
      <c r="G932" s="2" t="s">
        <v>1622</v>
      </c>
      <c r="H932" s="81" t="s">
        <v>3306</v>
      </c>
      <c r="I932">
        <v>6.98</v>
      </c>
      <c r="J932">
        <v>5.58</v>
      </c>
      <c r="K932">
        <v>0.7</v>
      </c>
      <c r="L932">
        <v>26.160000000000004</v>
      </c>
    </row>
    <row r="933" spans="1:12" ht="13.75" customHeight="1" x14ac:dyDescent="0.35">
      <c r="A933" s="2">
        <v>2511</v>
      </c>
      <c r="B933" s="2" t="s">
        <v>4</v>
      </c>
      <c r="C933" s="3">
        <v>10601</v>
      </c>
      <c r="D933" s="2" t="s">
        <v>1610</v>
      </c>
      <c r="E933" s="2" t="s">
        <v>18</v>
      </c>
      <c r="F933" s="2" t="s">
        <v>8</v>
      </c>
      <c r="G933" s="2" t="s">
        <v>1621</v>
      </c>
      <c r="H933" s="81" t="s">
        <v>3307</v>
      </c>
      <c r="I933">
        <v>6.98</v>
      </c>
      <c r="J933">
        <v>5.58</v>
      </c>
      <c r="K933">
        <v>0.7</v>
      </c>
      <c r="L933">
        <v>26.160000000000004</v>
      </c>
    </row>
    <row r="934" spans="1:12" ht="13.75" customHeight="1" x14ac:dyDescent="0.35">
      <c r="A934" s="2">
        <v>2512</v>
      </c>
      <c r="B934" s="2" t="s">
        <v>4</v>
      </c>
      <c r="C934" s="3">
        <v>10601</v>
      </c>
      <c r="D934" s="2" t="s">
        <v>1610</v>
      </c>
      <c r="E934" s="2" t="s">
        <v>18</v>
      </c>
      <c r="F934" s="2" t="s">
        <v>8</v>
      </c>
      <c r="G934" s="2" t="s">
        <v>1333</v>
      </c>
      <c r="H934" s="81" t="s">
        <v>3308</v>
      </c>
      <c r="I934">
        <v>6.98</v>
      </c>
      <c r="J934">
        <v>5.58</v>
      </c>
      <c r="K934">
        <v>0.7</v>
      </c>
      <c r="L934">
        <v>26.160000000000004</v>
      </c>
    </row>
    <row r="935" spans="1:12" ht="13.75" customHeight="1" x14ac:dyDescent="0.35">
      <c r="A935" s="2">
        <v>2514</v>
      </c>
      <c r="B935" s="2" t="s">
        <v>4</v>
      </c>
      <c r="C935" s="3">
        <v>10601</v>
      </c>
      <c r="D935" s="2" t="s">
        <v>1610</v>
      </c>
      <c r="E935" s="2" t="s">
        <v>18</v>
      </c>
      <c r="F935" s="2" t="s">
        <v>8</v>
      </c>
      <c r="G935" s="2" t="s">
        <v>1332</v>
      </c>
      <c r="H935" s="81" t="s">
        <v>3309</v>
      </c>
      <c r="I935">
        <v>6.98</v>
      </c>
      <c r="J935">
        <v>5.58</v>
      </c>
      <c r="K935">
        <v>0.7</v>
      </c>
      <c r="L935">
        <v>26.160000000000004</v>
      </c>
    </row>
    <row r="936" spans="1:12" ht="13.75" customHeight="1" x14ac:dyDescent="0.35">
      <c r="A936" s="2">
        <v>2521</v>
      </c>
      <c r="B936" s="2" t="s">
        <v>4</v>
      </c>
      <c r="C936" s="3">
        <v>10601</v>
      </c>
      <c r="D936" s="2" t="s">
        <v>1610</v>
      </c>
      <c r="E936" s="2" t="s">
        <v>18</v>
      </c>
      <c r="F936" s="2" t="s">
        <v>8</v>
      </c>
      <c r="G936" s="2" t="s">
        <v>1620</v>
      </c>
      <c r="H936" s="81" t="s">
        <v>3310</v>
      </c>
      <c r="I936">
        <v>6.98</v>
      </c>
      <c r="J936">
        <v>5.58</v>
      </c>
      <c r="K936">
        <v>0.7</v>
      </c>
      <c r="L936">
        <v>26.160000000000004</v>
      </c>
    </row>
    <row r="937" spans="1:12" ht="13.75" customHeight="1" x14ac:dyDescent="0.35">
      <c r="A937" s="2">
        <v>2522</v>
      </c>
      <c r="B937" s="2" t="s">
        <v>4</v>
      </c>
      <c r="C937" s="3">
        <v>10601</v>
      </c>
      <c r="D937" s="2" t="s">
        <v>1610</v>
      </c>
      <c r="E937" s="2" t="s">
        <v>18</v>
      </c>
      <c r="F937" s="2" t="s">
        <v>8</v>
      </c>
      <c r="G937" s="2" t="s">
        <v>1619</v>
      </c>
      <c r="H937" s="81" t="s">
        <v>3311</v>
      </c>
      <c r="I937">
        <v>6.98</v>
      </c>
      <c r="J937">
        <v>5.58</v>
      </c>
      <c r="K937">
        <v>0.7</v>
      </c>
      <c r="L937">
        <v>26.160000000000004</v>
      </c>
    </row>
    <row r="938" spans="1:12" ht="13.75" customHeight="1" x14ac:dyDescent="0.35">
      <c r="A938" s="2">
        <v>2523</v>
      </c>
      <c r="B938" s="2" t="s">
        <v>4</v>
      </c>
      <c r="C938" s="3">
        <v>10601</v>
      </c>
      <c r="D938" s="2" t="s">
        <v>1610</v>
      </c>
      <c r="E938" s="2" t="s">
        <v>18</v>
      </c>
      <c r="F938" s="2" t="s">
        <v>8</v>
      </c>
      <c r="G938" s="2" t="s">
        <v>1331</v>
      </c>
      <c r="H938" s="81" t="s">
        <v>3312</v>
      </c>
      <c r="I938">
        <v>6.98</v>
      </c>
      <c r="J938">
        <v>5.58</v>
      </c>
      <c r="K938">
        <v>0.7</v>
      </c>
      <c r="L938">
        <v>26.160000000000004</v>
      </c>
    </row>
    <row r="939" spans="1:12" ht="13.75" customHeight="1" x14ac:dyDescent="0.35">
      <c r="A939" s="2">
        <v>2524</v>
      </c>
      <c r="B939" s="2" t="s">
        <v>4</v>
      </c>
      <c r="C939" s="3">
        <v>10601</v>
      </c>
      <c r="D939" s="2" t="s">
        <v>1610</v>
      </c>
      <c r="E939" s="2" t="s">
        <v>18</v>
      </c>
      <c r="F939" s="2" t="s">
        <v>8</v>
      </c>
      <c r="G939" s="2" t="s">
        <v>1330</v>
      </c>
      <c r="H939" s="81" t="s">
        <v>3313</v>
      </c>
      <c r="I939">
        <v>6.98</v>
      </c>
      <c r="J939">
        <v>5.58</v>
      </c>
      <c r="K939">
        <v>0.7</v>
      </c>
      <c r="L939">
        <v>26.160000000000004</v>
      </c>
    </row>
    <row r="940" spans="1:12" ht="13.75" customHeight="1" x14ac:dyDescent="0.35">
      <c r="A940" s="2">
        <v>2525</v>
      </c>
      <c r="B940" s="2" t="s">
        <v>4</v>
      </c>
      <c r="C940" s="3">
        <v>10601</v>
      </c>
      <c r="D940" s="2" t="s">
        <v>1610</v>
      </c>
      <c r="E940" s="2" t="s">
        <v>18</v>
      </c>
      <c r="F940" s="2" t="s">
        <v>8</v>
      </c>
      <c r="G940" s="2" t="s">
        <v>1329</v>
      </c>
      <c r="H940" s="81" t="s">
        <v>3314</v>
      </c>
      <c r="I940">
        <v>6.98</v>
      </c>
      <c r="J940">
        <v>5.58</v>
      </c>
      <c r="K940">
        <v>0.7</v>
      </c>
      <c r="L940">
        <v>26.160000000000004</v>
      </c>
    </row>
    <row r="941" spans="1:12" ht="13.75" customHeight="1" x14ac:dyDescent="0.35">
      <c r="A941" s="2">
        <v>2531</v>
      </c>
      <c r="B941" s="2" t="s">
        <v>4</v>
      </c>
      <c r="C941" s="3">
        <v>10601</v>
      </c>
      <c r="D941" s="2" t="s">
        <v>1610</v>
      </c>
      <c r="E941" s="2" t="s">
        <v>18</v>
      </c>
      <c r="F941" s="2" t="s">
        <v>8</v>
      </c>
      <c r="G941" s="2" t="s">
        <v>1618</v>
      </c>
      <c r="H941" s="81" t="s">
        <v>3315</v>
      </c>
      <c r="I941">
        <v>6.98</v>
      </c>
      <c r="J941">
        <v>5.58</v>
      </c>
      <c r="K941">
        <v>0.7</v>
      </c>
      <c r="L941">
        <v>26.160000000000004</v>
      </c>
    </row>
    <row r="942" spans="1:12" ht="13.75" customHeight="1" x14ac:dyDescent="0.35">
      <c r="A942" s="2">
        <v>2540</v>
      </c>
      <c r="B942" s="2" t="s">
        <v>4</v>
      </c>
      <c r="C942" s="3">
        <v>10601</v>
      </c>
      <c r="D942" s="2" t="s">
        <v>1610</v>
      </c>
      <c r="E942" s="2" t="s">
        <v>18</v>
      </c>
      <c r="F942" s="2" t="s">
        <v>8</v>
      </c>
      <c r="G942" s="2" t="s">
        <v>1325</v>
      </c>
      <c r="H942" s="81" t="s">
        <v>3316</v>
      </c>
      <c r="I942">
        <v>6.98</v>
      </c>
      <c r="J942">
        <v>5.58</v>
      </c>
      <c r="K942">
        <v>0.7</v>
      </c>
      <c r="L942">
        <v>26.160000000000004</v>
      </c>
    </row>
    <row r="943" spans="1:12" ht="13.75" customHeight="1" x14ac:dyDescent="0.35">
      <c r="A943" s="2">
        <v>2542</v>
      </c>
      <c r="B943" s="2" t="s">
        <v>4</v>
      </c>
      <c r="C943" s="3">
        <v>10601</v>
      </c>
      <c r="D943" s="2" t="s">
        <v>1610</v>
      </c>
      <c r="E943" s="2" t="s">
        <v>18</v>
      </c>
      <c r="F943" s="2" t="s">
        <v>8</v>
      </c>
      <c r="G943" s="2" t="s">
        <v>1324</v>
      </c>
      <c r="H943" s="81" t="s">
        <v>3317</v>
      </c>
      <c r="I943">
        <v>6.98</v>
      </c>
      <c r="J943">
        <v>5.58</v>
      </c>
      <c r="K943">
        <v>0.7</v>
      </c>
      <c r="L943">
        <v>26.160000000000004</v>
      </c>
    </row>
    <row r="944" spans="1:12" ht="13.75" customHeight="1" x14ac:dyDescent="0.35">
      <c r="A944" s="2">
        <v>2544</v>
      </c>
      <c r="B944" s="2" t="s">
        <v>4</v>
      </c>
      <c r="C944" s="3">
        <v>10601</v>
      </c>
      <c r="D944" s="2" t="s">
        <v>1610</v>
      </c>
      <c r="E944" s="2" t="s">
        <v>18</v>
      </c>
      <c r="F944" s="2" t="s">
        <v>8</v>
      </c>
      <c r="G944" s="2" t="s">
        <v>1617</v>
      </c>
      <c r="H944" s="81" t="s">
        <v>3318</v>
      </c>
      <c r="I944">
        <v>6.98</v>
      </c>
      <c r="J944">
        <v>5.58</v>
      </c>
      <c r="K944">
        <v>0.7</v>
      </c>
      <c r="L944">
        <v>26.160000000000004</v>
      </c>
    </row>
    <row r="945" spans="1:12" ht="13.75" customHeight="1" x14ac:dyDescent="0.35">
      <c r="A945" s="2">
        <v>2551</v>
      </c>
      <c r="B945" s="2" t="s">
        <v>4</v>
      </c>
      <c r="C945" s="3">
        <v>10601</v>
      </c>
      <c r="D945" s="2" t="s">
        <v>1610</v>
      </c>
      <c r="E945" s="2" t="s">
        <v>18</v>
      </c>
      <c r="F945" s="2" t="s">
        <v>8</v>
      </c>
      <c r="G945" s="2" t="s">
        <v>1616</v>
      </c>
      <c r="H945" s="81" t="s">
        <v>3319</v>
      </c>
      <c r="I945">
        <v>6.98</v>
      </c>
      <c r="J945">
        <v>5.58</v>
      </c>
      <c r="K945">
        <v>0.7</v>
      </c>
      <c r="L945">
        <v>26.160000000000004</v>
      </c>
    </row>
    <row r="946" spans="1:12" ht="13.75" customHeight="1" x14ac:dyDescent="0.35">
      <c r="A946" s="2">
        <v>2552</v>
      </c>
      <c r="B946" s="2" t="s">
        <v>4</v>
      </c>
      <c r="C946" s="3">
        <v>10601</v>
      </c>
      <c r="D946" s="2" t="s">
        <v>1610</v>
      </c>
      <c r="E946" s="2" t="s">
        <v>18</v>
      </c>
      <c r="F946" s="2" t="s">
        <v>8</v>
      </c>
      <c r="G946" s="2" t="s">
        <v>1615</v>
      </c>
      <c r="H946" s="81" t="s">
        <v>3320</v>
      </c>
      <c r="I946">
        <v>6.98</v>
      </c>
      <c r="J946">
        <v>5.58</v>
      </c>
      <c r="K946">
        <v>0.7</v>
      </c>
      <c r="L946">
        <v>26.160000000000004</v>
      </c>
    </row>
    <row r="947" spans="1:12" ht="13.75" customHeight="1" x14ac:dyDescent="0.35">
      <c r="A947" s="2">
        <v>2601</v>
      </c>
      <c r="B947" s="2" t="s">
        <v>4</v>
      </c>
      <c r="C947" s="3">
        <v>10601</v>
      </c>
      <c r="D947" s="2" t="s">
        <v>1610</v>
      </c>
      <c r="E947" s="2" t="s">
        <v>18</v>
      </c>
      <c r="F947" s="2" t="s">
        <v>8</v>
      </c>
      <c r="G947" s="2" t="s">
        <v>1316</v>
      </c>
      <c r="H947" s="81" t="s">
        <v>3321</v>
      </c>
      <c r="I947">
        <v>6.98</v>
      </c>
      <c r="J947">
        <v>5.58</v>
      </c>
      <c r="K947">
        <v>0.7</v>
      </c>
      <c r="L947">
        <v>26.160000000000004</v>
      </c>
    </row>
    <row r="948" spans="1:12" ht="13.75" customHeight="1" x14ac:dyDescent="0.35">
      <c r="A948" s="2">
        <v>2603</v>
      </c>
      <c r="B948" s="2" t="s">
        <v>4</v>
      </c>
      <c r="C948" s="3">
        <v>10601</v>
      </c>
      <c r="D948" s="2" t="s">
        <v>1610</v>
      </c>
      <c r="E948" s="2" t="s">
        <v>18</v>
      </c>
      <c r="F948" s="2" t="s">
        <v>8</v>
      </c>
      <c r="G948" s="2" t="s">
        <v>1314</v>
      </c>
      <c r="H948" s="81" t="s">
        <v>3322</v>
      </c>
      <c r="I948">
        <v>6.98</v>
      </c>
      <c r="J948">
        <v>5.58</v>
      </c>
      <c r="K948">
        <v>0.7</v>
      </c>
      <c r="L948">
        <v>26.160000000000004</v>
      </c>
    </row>
    <row r="949" spans="1:12" ht="13.75" customHeight="1" x14ac:dyDescent="0.35">
      <c r="A949" s="2">
        <v>2751</v>
      </c>
      <c r="B949" s="2" t="s">
        <v>4</v>
      </c>
      <c r="C949" s="3">
        <v>10601</v>
      </c>
      <c r="D949" s="2" t="s">
        <v>1610</v>
      </c>
      <c r="E949" s="2" t="s">
        <v>18</v>
      </c>
      <c r="F949" s="2" t="s">
        <v>8</v>
      </c>
      <c r="G949" s="2" t="s">
        <v>1288</v>
      </c>
      <c r="H949" s="81" t="s">
        <v>3323</v>
      </c>
      <c r="I949">
        <v>6.98</v>
      </c>
      <c r="J949">
        <v>5.58</v>
      </c>
      <c r="K949">
        <v>0.7</v>
      </c>
      <c r="L949">
        <v>26.160000000000004</v>
      </c>
    </row>
    <row r="950" spans="1:12" ht="13.75" customHeight="1" x14ac:dyDescent="0.35">
      <c r="A950" s="2">
        <v>3001</v>
      </c>
      <c r="B950" s="2" t="s">
        <v>4</v>
      </c>
      <c r="C950" s="3">
        <v>10601</v>
      </c>
      <c r="D950" s="2" t="s">
        <v>1610</v>
      </c>
      <c r="E950" s="2" t="s">
        <v>18</v>
      </c>
      <c r="F950" s="2" t="s">
        <v>8</v>
      </c>
      <c r="G950" s="2" t="s">
        <v>1257</v>
      </c>
      <c r="H950" s="81" t="s">
        <v>3324</v>
      </c>
      <c r="I950">
        <v>6.98</v>
      </c>
      <c r="J950">
        <v>5.58</v>
      </c>
      <c r="K950">
        <v>0.7</v>
      </c>
      <c r="L950">
        <v>26.160000000000004</v>
      </c>
    </row>
    <row r="951" spans="1:12" ht="13.75" customHeight="1" x14ac:dyDescent="0.35">
      <c r="A951" s="2">
        <v>3002</v>
      </c>
      <c r="B951" s="2" t="s">
        <v>4</v>
      </c>
      <c r="C951" s="3">
        <v>10601</v>
      </c>
      <c r="D951" s="2" t="s">
        <v>1610</v>
      </c>
      <c r="E951" s="2" t="s">
        <v>18</v>
      </c>
      <c r="F951" s="2" t="s">
        <v>8</v>
      </c>
      <c r="G951" s="2" t="s">
        <v>1614</v>
      </c>
      <c r="H951" s="81" t="s">
        <v>3325</v>
      </c>
      <c r="I951">
        <v>6.98</v>
      </c>
      <c r="J951">
        <v>5.58</v>
      </c>
      <c r="K951">
        <v>0.7</v>
      </c>
      <c r="L951">
        <v>26.160000000000004</v>
      </c>
    </row>
    <row r="952" spans="1:12" ht="13.75" customHeight="1" x14ac:dyDescent="0.35">
      <c r="A952" s="2">
        <v>3003</v>
      </c>
      <c r="B952" s="2" t="s">
        <v>4</v>
      </c>
      <c r="C952" s="3">
        <v>10601</v>
      </c>
      <c r="D952" s="2" t="s">
        <v>1610</v>
      </c>
      <c r="E952" s="2" t="s">
        <v>18</v>
      </c>
      <c r="F952" s="2" t="s">
        <v>8</v>
      </c>
      <c r="G952" s="2" t="s">
        <v>1256</v>
      </c>
      <c r="H952" s="81" t="s">
        <v>3326</v>
      </c>
      <c r="I952">
        <v>6.98</v>
      </c>
      <c r="J952">
        <v>5.58</v>
      </c>
      <c r="K952">
        <v>0.7</v>
      </c>
      <c r="L952">
        <v>26.160000000000004</v>
      </c>
    </row>
    <row r="953" spans="1:12" ht="13.75" customHeight="1" x14ac:dyDescent="0.35">
      <c r="A953" s="2">
        <v>3011</v>
      </c>
      <c r="B953" s="2" t="s">
        <v>4</v>
      </c>
      <c r="C953" s="3">
        <v>10601</v>
      </c>
      <c r="D953" s="2" t="s">
        <v>1610</v>
      </c>
      <c r="E953" s="2" t="s">
        <v>18</v>
      </c>
      <c r="F953" s="2" t="s">
        <v>8</v>
      </c>
      <c r="G953" s="2" t="s">
        <v>1254</v>
      </c>
      <c r="H953" s="81" t="s">
        <v>3327</v>
      </c>
      <c r="I953">
        <v>6.98</v>
      </c>
      <c r="J953">
        <v>5.58</v>
      </c>
      <c r="K953">
        <v>0.7</v>
      </c>
      <c r="L953">
        <v>26.160000000000004</v>
      </c>
    </row>
    <row r="954" spans="1:12" ht="13.75" customHeight="1" x14ac:dyDescent="0.35">
      <c r="A954" s="2">
        <v>3012</v>
      </c>
      <c r="B954" s="2" t="s">
        <v>4</v>
      </c>
      <c r="C954" s="3">
        <v>10601</v>
      </c>
      <c r="D954" s="2" t="s">
        <v>1610</v>
      </c>
      <c r="E954" s="2" t="s">
        <v>18</v>
      </c>
      <c r="F954" s="2" t="s">
        <v>8</v>
      </c>
      <c r="G954" s="2" t="s">
        <v>1253</v>
      </c>
      <c r="H954" s="81" t="s">
        <v>3328</v>
      </c>
      <c r="I954">
        <v>6.98</v>
      </c>
      <c r="J954">
        <v>5.58</v>
      </c>
      <c r="K954">
        <v>0.7</v>
      </c>
      <c r="L954">
        <v>26.160000000000004</v>
      </c>
    </row>
    <row r="955" spans="1:12" ht="13.75" customHeight="1" x14ac:dyDescent="0.35">
      <c r="A955" s="2">
        <v>3264</v>
      </c>
      <c r="B955" s="2" t="s">
        <v>4</v>
      </c>
      <c r="C955" s="3">
        <v>10601</v>
      </c>
      <c r="D955" s="2" t="s">
        <v>1610</v>
      </c>
      <c r="E955" s="2" t="s">
        <v>18</v>
      </c>
      <c r="F955" s="2" t="s">
        <v>8</v>
      </c>
      <c r="G955" s="2" t="s">
        <v>1174</v>
      </c>
      <c r="H955" s="81" t="s">
        <v>3329</v>
      </c>
      <c r="I955">
        <v>6.98</v>
      </c>
      <c r="J955">
        <v>5.58</v>
      </c>
      <c r="K955">
        <v>0.7</v>
      </c>
      <c r="L955">
        <v>26.160000000000004</v>
      </c>
    </row>
    <row r="956" spans="1:12" ht="13.75" customHeight="1" x14ac:dyDescent="0.35">
      <c r="A956" s="2">
        <v>3292</v>
      </c>
      <c r="B956" s="2" t="s">
        <v>4</v>
      </c>
      <c r="C956" s="3">
        <v>10601</v>
      </c>
      <c r="D956" s="2" t="s">
        <v>1610</v>
      </c>
      <c r="E956" s="2" t="s">
        <v>18</v>
      </c>
      <c r="F956" s="2" t="s">
        <v>8</v>
      </c>
      <c r="G956" s="2" t="s">
        <v>1168</v>
      </c>
      <c r="H956" s="81" t="s">
        <v>3330</v>
      </c>
      <c r="I956">
        <v>6.98</v>
      </c>
      <c r="J956">
        <v>5.58</v>
      </c>
      <c r="K956">
        <v>0.7</v>
      </c>
      <c r="L956">
        <v>26.160000000000004</v>
      </c>
    </row>
    <row r="957" spans="1:12" ht="13.75" customHeight="1" x14ac:dyDescent="0.35">
      <c r="A957" s="2">
        <v>3293</v>
      </c>
      <c r="B957" s="2" t="s">
        <v>4</v>
      </c>
      <c r="C957" s="3">
        <v>10601</v>
      </c>
      <c r="D957" s="2" t="s">
        <v>1610</v>
      </c>
      <c r="E957" s="2" t="s">
        <v>18</v>
      </c>
      <c r="F957" s="2" t="s">
        <v>8</v>
      </c>
      <c r="G957" s="2" t="s">
        <v>89</v>
      </c>
      <c r="H957" s="81" t="s">
        <v>3331</v>
      </c>
      <c r="I957">
        <v>6.98</v>
      </c>
      <c r="J957">
        <v>5.58</v>
      </c>
      <c r="K957">
        <v>0.7</v>
      </c>
      <c r="L957">
        <v>26.160000000000004</v>
      </c>
    </row>
    <row r="958" spans="1:12" ht="13.75" customHeight="1" x14ac:dyDescent="0.35">
      <c r="A958" s="2">
        <v>3341</v>
      </c>
      <c r="B958" s="2" t="s">
        <v>4</v>
      </c>
      <c r="C958" s="3">
        <v>10601</v>
      </c>
      <c r="D958" s="2" t="s">
        <v>1610</v>
      </c>
      <c r="E958" s="2" t="s">
        <v>18</v>
      </c>
      <c r="F958" s="2" t="s">
        <v>8</v>
      </c>
      <c r="G958" s="2" t="s">
        <v>1150</v>
      </c>
      <c r="H958" s="81" t="s">
        <v>3332</v>
      </c>
      <c r="I958">
        <v>6.98</v>
      </c>
      <c r="J958">
        <v>5.58</v>
      </c>
      <c r="K958">
        <v>0.7</v>
      </c>
      <c r="L958">
        <v>26.160000000000004</v>
      </c>
    </row>
    <row r="959" spans="1:12" ht="13.75" customHeight="1" x14ac:dyDescent="0.35">
      <c r="A959" s="2">
        <v>3342</v>
      </c>
      <c r="B959" s="2" t="s">
        <v>4</v>
      </c>
      <c r="C959" s="3">
        <v>10601</v>
      </c>
      <c r="D959" s="2" t="s">
        <v>1610</v>
      </c>
      <c r="E959" s="2" t="s">
        <v>18</v>
      </c>
      <c r="F959" s="2" t="s">
        <v>8</v>
      </c>
      <c r="G959" s="2" t="s">
        <v>1613</v>
      </c>
      <c r="H959" s="81" t="s">
        <v>3333</v>
      </c>
      <c r="I959">
        <v>6.98</v>
      </c>
      <c r="J959">
        <v>5.58</v>
      </c>
      <c r="K959">
        <v>0.7</v>
      </c>
      <c r="L959">
        <v>26.160000000000004</v>
      </c>
    </row>
    <row r="960" spans="1:12" ht="13.75" customHeight="1" x14ac:dyDescent="0.35">
      <c r="A960" s="2">
        <v>3343</v>
      </c>
      <c r="B960" s="2" t="s">
        <v>4</v>
      </c>
      <c r="C960" s="3">
        <v>10601</v>
      </c>
      <c r="D960" s="2" t="s">
        <v>1610</v>
      </c>
      <c r="E960" s="2" t="s">
        <v>18</v>
      </c>
      <c r="F960" s="2" t="s">
        <v>8</v>
      </c>
      <c r="G960" s="2" t="s">
        <v>1149</v>
      </c>
      <c r="H960" s="81" t="s">
        <v>3334</v>
      </c>
      <c r="I960">
        <v>6.98</v>
      </c>
      <c r="J960">
        <v>5.58</v>
      </c>
      <c r="K960">
        <v>0.7</v>
      </c>
      <c r="L960">
        <v>26.160000000000004</v>
      </c>
    </row>
    <row r="961" spans="1:12" ht="13.75" customHeight="1" x14ac:dyDescent="0.35">
      <c r="A961" s="2">
        <v>3344</v>
      </c>
      <c r="B961" s="2" t="s">
        <v>4</v>
      </c>
      <c r="C961" s="3">
        <v>10601</v>
      </c>
      <c r="D961" s="2" t="s">
        <v>1610</v>
      </c>
      <c r="E961" s="2" t="s">
        <v>18</v>
      </c>
      <c r="F961" s="2" t="s">
        <v>8</v>
      </c>
      <c r="G961" s="2" t="s">
        <v>498</v>
      </c>
      <c r="H961" s="81" t="s">
        <v>3335</v>
      </c>
      <c r="I961">
        <v>6.98</v>
      </c>
      <c r="J961">
        <v>5.58</v>
      </c>
      <c r="K961">
        <v>0.7</v>
      </c>
      <c r="L961">
        <v>26.160000000000004</v>
      </c>
    </row>
    <row r="962" spans="1:12" ht="13.75" customHeight="1" x14ac:dyDescent="0.35">
      <c r="A962" s="2">
        <v>3345</v>
      </c>
      <c r="B962" s="2" t="s">
        <v>4</v>
      </c>
      <c r="C962" s="3">
        <v>10601</v>
      </c>
      <c r="D962" s="2" t="s">
        <v>1610</v>
      </c>
      <c r="E962" s="2" t="s">
        <v>18</v>
      </c>
      <c r="F962" s="2" t="s">
        <v>8</v>
      </c>
      <c r="G962" s="2" t="s">
        <v>496</v>
      </c>
      <c r="H962" s="81" t="s">
        <v>3336</v>
      </c>
      <c r="I962">
        <v>6.98</v>
      </c>
      <c r="J962">
        <v>5.58</v>
      </c>
      <c r="K962">
        <v>0.7</v>
      </c>
      <c r="L962">
        <v>26.160000000000004</v>
      </c>
    </row>
    <row r="963" spans="1:12" ht="13.75" customHeight="1" x14ac:dyDescent="0.35">
      <c r="A963" s="2">
        <v>3400</v>
      </c>
      <c r="B963" s="2" t="s">
        <v>4</v>
      </c>
      <c r="C963" s="3">
        <v>10601</v>
      </c>
      <c r="D963" s="2" t="s">
        <v>1610</v>
      </c>
      <c r="E963" s="2" t="s">
        <v>18</v>
      </c>
      <c r="F963" s="2" t="s">
        <v>8</v>
      </c>
      <c r="G963" s="2" t="s">
        <v>1121</v>
      </c>
      <c r="H963" s="81" t="s">
        <v>3337</v>
      </c>
      <c r="I963">
        <v>6.98</v>
      </c>
      <c r="J963">
        <v>5.58</v>
      </c>
      <c r="K963">
        <v>0.7</v>
      </c>
      <c r="L963">
        <v>26.160000000000004</v>
      </c>
    </row>
    <row r="964" spans="1:12" ht="13.75" customHeight="1" x14ac:dyDescent="0.35">
      <c r="A964" s="2">
        <v>3420</v>
      </c>
      <c r="B964" s="2" t="s">
        <v>4</v>
      </c>
      <c r="C964" s="3">
        <v>10601</v>
      </c>
      <c r="D964" s="2" t="s">
        <v>1610</v>
      </c>
      <c r="E964" s="2" t="s">
        <v>18</v>
      </c>
      <c r="F964" s="2" t="s">
        <v>8</v>
      </c>
      <c r="G964" s="2" t="s">
        <v>1612</v>
      </c>
      <c r="H964" s="81" t="s">
        <v>3338</v>
      </c>
      <c r="I964">
        <v>6.98</v>
      </c>
      <c r="J964">
        <v>5.58</v>
      </c>
      <c r="K964">
        <v>0.7</v>
      </c>
      <c r="L964">
        <v>26.160000000000004</v>
      </c>
    </row>
    <row r="965" spans="1:12" ht="13.75" customHeight="1" x14ac:dyDescent="0.35">
      <c r="A965" s="2">
        <v>3421</v>
      </c>
      <c r="B965" s="2" t="s">
        <v>4</v>
      </c>
      <c r="C965" s="3">
        <v>10601</v>
      </c>
      <c r="D965" s="2" t="s">
        <v>1610</v>
      </c>
      <c r="E965" s="2" t="s">
        <v>18</v>
      </c>
      <c r="F965" s="2" t="s">
        <v>8</v>
      </c>
      <c r="G965" s="2" t="s">
        <v>1611</v>
      </c>
      <c r="H965" s="81" t="s">
        <v>3339</v>
      </c>
      <c r="I965">
        <v>6.98</v>
      </c>
      <c r="J965">
        <v>5.58</v>
      </c>
      <c r="K965">
        <v>0.7</v>
      </c>
      <c r="L965">
        <v>26.160000000000004</v>
      </c>
    </row>
    <row r="966" spans="1:12" ht="13.75" customHeight="1" x14ac:dyDescent="0.35">
      <c r="A966" s="2">
        <v>3423</v>
      </c>
      <c r="B966" s="2" t="s">
        <v>4</v>
      </c>
      <c r="C966" s="3">
        <v>10601</v>
      </c>
      <c r="D966" s="2" t="s">
        <v>1610</v>
      </c>
      <c r="E966" s="2" t="s">
        <v>18</v>
      </c>
      <c r="F966" s="2" t="s">
        <v>8</v>
      </c>
      <c r="G966" s="2" t="s">
        <v>1118</v>
      </c>
      <c r="H966" s="81" t="s">
        <v>3340</v>
      </c>
      <c r="I966">
        <v>6.98</v>
      </c>
      <c r="J966">
        <v>5.58</v>
      </c>
      <c r="K966">
        <v>0.7</v>
      </c>
      <c r="L966">
        <v>26.160000000000004</v>
      </c>
    </row>
    <row r="967" spans="1:12" ht="13.75" customHeight="1" x14ac:dyDescent="0.35">
      <c r="A967" s="2">
        <v>8600</v>
      </c>
      <c r="B967" s="2" t="s">
        <v>7</v>
      </c>
      <c r="C967" s="3">
        <v>10751</v>
      </c>
      <c r="D967" s="2" t="s">
        <v>1609</v>
      </c>
      <c r="E967" s="2" t="s">
        <v>18</v>
      </c>
      <c r="F967" s="2" t="s">
        <v>7</v>
      </c>
      <c r="G967" s="2" t="s">
        <v>215</v>
      </c>
      <c r="H967" s="81" t="s">
        <v>3341</v>
      </c>
      <c r="I967">
        <v>8.82</v>
      </c>
      <c r="J967">
        <v>7.06</v>
      </c>
      <c r="K967">
        <v>0.33600000000000002</v>
      </c>
      <c r="L967">
        <v>28.799999999999997</v>
      </c>
    </row>
    <row r="968" spans="1:12" ht="13.75" customHeight="1" x14ac:dyDescent="0.35">
      <c r="A968" s="2">
        <v>8605</v>
      </c>
      <c r="B968" s="2" t="s">
        <v>7</v>
      </c>
      <c r="C968" s="3">
        <v>10751</v>
      </c>
      <c r="D968" s="2" t="s">
        <v>1609</v>
      </c>
      <c r="E968" s="2" t="s">
        <v>18</v>
      </c>
      <c r="F968" s="2" t="s">
        <v>7</v>
      </c>
      <c r="G968" s="2" t="s">
        <v>214</v>
      </c>
      <c r="H968" s="81" t="s">
        <v>3342</v>
      </c>
      <c r="I968">
        <v>8.82</v>
      </c>
      <c r="J968">
        <v>7.06</v>
      </c>
      <c r="K968">
        <v>0.33600000000000002</v>
      </c>
      <c r="L968">
        <v>28.799999999999997</v>
      </c>
    </row>
    <row r="969" spans="1:12" ht="13.75" customHeight="1" x14ac:dyDescent="0.35">
      <c r="A969" s="2">
        <v>8811</v>
      </c>
      <c r="B969" s="2" t="s">
        <v>7</v>
      </c>
      <c r="C969" s="3">
        <v>10801</v>
      </c>
      <c r="D969" s="2" t="s">
        <v>1608</v>
      </c>
      <c r="E969" s="2" t="s">
        <v>18</v>
      </c>
      <c r="F969" s="2" t="s">
        <v>7</v>
      </c>
      <c r="G969" s="2" t="s">
        <v>143</v>
      </c>
      <c r="H969" s="81" t="s">
        <v>3343</v>
      </c>
      <c r="I969">
        <v>8.82</v>
      </c>
      <c r="J969">
        <v>7.06</v>
      </c>
      <c r="K969">
        <v>0.33600000000000002</v>
      </c>
      <c r="L969">
        <v>28.799999999999997</v>
      </c>
    </row>
    <row r="970" spans="1:12" ht="13.75" customHeight="1" x14ac:dyDescent="0.35">
      <c r="A970" s="2">
        <v>8812</v>
      </c>
      <c r="B970" s="2" t="s">
        <v>7</v>
      </c>
      <c r="C970" s="3">
        <v>10801</v>
      </c>
      <c r="D970" s="2" t="s">
        <v>1608</v>
      </c>
      <c r="E970" s="2" t="s">
        <v>18</v>
      </c>
      <c r="F970" s="2" t="s">
        <v>7</v>
      </c>
      <c r="G970" s="2" t="s">
        <v>50</v>
      </c>
      <c r="H970" s="81" t="s">
        <v>3344</v>
      </c>
      <c r="I970">
        <v>8.82</v>
      </c>
      <c r="J970">
        <v>7.06</v>
      </c>
      <c r="K970">
        <v>0.33600000000000002</v>
      </c>
      <c r="L970">
        <v>28.799999999999997</v>
      </c>
    </row>
    <row r="971" spans="1:12" ht="13.75" customHeight="1" x14ac:dyDescent="0.35">
      <c r="A971" s="2">
        <v>8813</v>
      </c>
      <c r="B971" s="2" t="s">
        <v>7</v>
      </c>
      <c r="C971" s="3">
        <v>10801</v>
      </c>
      <c r="D971" s="2" t="s">
        <v>1608</v>
      </c>
      <c r="E971" s="2" t="s">
        <v>18</v>
      </c>
      <c r="F971" s="2" t="s">
        <v>7</v>
      </c>
      <c r="G971" s="2" t="s">
        <v>142</v>
      </c>
      <c r="H971" s="81" t="s">
        <v>3345</v>
      </c>
      <c r="I971">
        <v>8.82</v>
      </c>
      <c r="J971">
        <v>7.06</v>
      </c>
      <c r="K971">
        <v>0.33600000000000002</v>
      </c>
      <c r="L971">
        <v>28.799999999999997</v>
      </c>
    </row>
    <row r="972" spans="1:12" ht="13.75" customHeight="1" x14ac:dyDescent="0.35">
      <c r="A972" s="2">
        <v>8820</v>
      </c>
      <c r="B972" s="2" t="s">
        <v>7</v>
      </c>
      <c r="C972" s="3">
        <v>10801</v>
      </c>
      <c r="D972" s="2" t="s">
        <v>1608</v>
      </c>
      <c r="E972" s="2" t="s">
        <v>18</v>
      </c>
      <c r="F972" s="2" t="s">
        <v>7</v>
      </c>
      <c r="G972" s="2" t="s">
        <v>49</v>
      </c>
      <c r="H972" s="81" t="s">
        <v>3346</v>
      </c>
      <c r="I972">
        <v>8.82</v>
      </c>
      <c r="J972">
        <v>7.06</v>
      </c>
      <c r="K972">
        <v>0.33600000000000002</v>
      </c>
      <c r="L972">
        <v>28.799999999999997</v>
      </c>
    </row>
    <row r="973" spans="1:12" ht="13.75" customHeight="1" x14ac:dyDescent="0.35">
      <c r="A973" s="2">
        <v>8831</v>
      </c>
      <c r="B973" s="2" t="s">
        <v>7</v>
      </c>
      <c r="C973" s="3">
        <v>10801</v>
      </c>
      <c r="D973" s="2" t="s">
        <v>1608</v>
      </c>
      <c r="E973" s="2" t="s">
        <v>18</v>
      </c>
      <c r="F973" s="2" t="s">
        <v>7</v>
      </c>
      <c r="G973" s="2" t="s">
        <v>141</v>
      </c>
      <c r="H973" s="81" t="s">
        <v>3347</v>
      </c>
      <c r="I973">
        <v>8.82</v>
      </c>
      <c r="J973">
        <v>7.06</v>
      </c>
      <c r="K973">
        <v>0.33600000000000002</v>
      </c>
      <c r="L973">
        <v>28.799999999999997</v>
      </c>
    </row>
    <row r="974" spans="1:12" ht="13.75" customHeight="1" x14ac:dyDescent="0.35">
      <c r="A974" s="2">
        <v>8833</v>
      </c>
      <c r="B974" s="2" t="s">
        <v>7</v>
      </c>
      <c r="C974" s="3">
        <v>10801</v>
      </c>
      <c r="D974" s="2" t="s">
        <v>1608</v>
      </c>
      <c r="E974" s="2" t="s">
        <v>18</v>
      </c>
      <c r="F974" s="2" t="s">
        <v>7</v>
      </c>
      <c r="G974" s="2" t="s">
        <v>139</v>
      </c>
      <c r="H974" s="81" t="s">
        <v>3348</v>
      </c>
      <c r="I974">
        <v>8.82</v>
      </c>
      <c r="J974">
        <v>7.06</v>
      </c>
      <c r="K974">
        <v>0.33600000000000002</v>
      </c>
      <c r="L974">
        <v>28.799999999999997</v>
      </c>
    </row>
    <row r="975" spans="1:12" ht="13.75" customHeight="1" x14ac:dyDescent="0.35">
      <c r="A975" s="2">
        <v>3343</v>
      </c>
      <c r="B975" s="2" t="s">
        <v>8</v>
      </c>
      <c r="C975" s="3">
        <v>10851</v>
      </c>
      <c r="D975" s="2" t="s">
        <v>1607</v>
      </c>
      <c r="E975" s="2" t="s">
        <v>18</v>
      </c>
      <c r="F975" s="2" t="s">
        <v>8</v>
      </c>
      <c r="G975" s="2" t="s">
        <v>1149</v>
      </c>
      <c r="H975" s="81" t="s">
        <v>3349</v>
      </c>
      <c r="I975">
        <v>8.7899999999999991</v>
      </c>
      <c r="J975">
        <v>7.03</v>
      </c>
      <c r="K975">
        <v>0.38400000000000001</v>
      </c>
      <c r="L975">
        <v>28.799999999999997</v>
      </c>
    </row>
    <row r="976" spans="1:12" ht="13.75" customHeight="1" x14ac:dyDescent="0.35">
      <c r="A976" s="2">
        <v>6370</v>
      </c>
      <c r="B976" s="2" t="s">
        <v>12</v>
      </c>
      <c r="C976" s="3">
        <v>10901</v>
      </c>
      <c r="D976" s="2" t="s">
        <v>1606</v>
      </c>
      <c r="E976" s="2" t="s">
        <v>18</v>
      </c>
      <c r="F976" s="2" t="s">
        <v>12</v>
      </c>
      <c r="G976" s="2" t="s">
        <v>655</v>
      </c>
      <c r="H976" s="81" t="s">
        <v>3350</v>
      </c>
      <c r="I976">
        <v>6.81</v>
      </c>
      <c r="J976">
        <v>5.45</v>
      </c>
      <c r="K976">
        <v>0.29299999999999998</v>
      </c>
      <c r="L976">
        <v>28.799999999999997</v>
      </c>
    </row>
    <row r="977" spans="1:12" ht="13.75" customHeight="1" x14ac:dyDescent="0.35">
      <c r="A977" s="2">
        <v>8911</v>
      </c>
      <c r="B977" s="2" t="s">
        <v>7</v>
      </c>
      <c r="C977" s="3">
        <v>10951</v>
      </c>
      <c r="D977" s="2" t="s">
        <v>1605</v>
      </c>
      <c r="E977" s="2" t="s">
        <v>18</v>
      </c>
      <c r="F977" s="2" t="s">
        <v>7</v>
      </c>
      <c r="G977" s="2" t="s">
        <v>124</v>
      </c>
      <c r="H977" s="81" t="s">
        <v>3351</v>
      </c>
      <c r="I977">
        <v>8.82</v>
      </c>
      <c r="J977">
        <v>7.06</v>
      </c>
      <c r="K977">
        <v>0.33600000000000002</v>
      </c>
      <c r="L977">
        <v>28.799999999999997</v>
      </c>
    </row>
    <row r="978" spans="1:12" ht="13.75" customHeight="1" x14ac:dyDescent="0.35">
      <c r="A978" s="2">
        <v>8912</v>
      </c>
      <c r="B978" s="2" t="s">
        <v>7</v>
      </c>
      <c r="C978" s="3">
        <v>10951</v>
      </c>
      <c r="D978" s="2" t="s">
        <v>1605</v>
      </c>
      <c r="E978" s="2" t="s">
        <v>18</v>
      </c>
      <c r="F978" s="2" t="s">
        <v>7</v>
      </c>
      <c r="G978" s="2" t="s">
        <v>123</v>
      </c>
      <c r="H978" s="81" t="s">
        <v>3352</v>
      </c>
      <c r="I978">
        <v>8.82</v>
      </c>
      <c r="J978">
        <v>7.06</v>
      </c>
      <c r="K978">
        <v>0.33600000000000002</v>
      </c>
      <c r="L978">
        <v>28.799999999999997</v>
      </c>
    </row>
    <row r="979" spans="1:12" ht="13.75" customHeight="1" x14ac:dyDescent="0.35">
      <c r="A979" s="2">
        <v>8913</v>
      </c>
      <c r="B979" s="2" t="s">
        <v>7</v>
      </c>
      <c r="C979" s="3">
        <v>10951</v>
      </c>
      <c r="D979" s="2" t="s">
        <v>1605</v>
      </c>
      <c r="E979" s="2" t="s">
        <v>18</v>
      </c>
      <c r="F979" s="2" t="s">
        <v>7</v>
      </c>
      <c r="G979" s="2" t="s">
        <v>122</v>
      </c>
      <c r="H979" s="81" t="s">
        <v>3353</v>
      </c>
      <c r="I979">
        <v>8.82</v>
      </c>
      <c r="J979">
        <v>7.06</v>
      </c>
      <c r="K979">
        <v>0.33600000000000002</v>
      </c>
      <c r="L979">
        <v>28.799999999999997</v>
      </c>
    </row>
    <row r="980" spans="1:12" ht="13.75" customHeight="1" x14ac:dyDescent="0.35">
      <c r="A980" s="2">
        <v>8443</v>
      </c>
      <c r="B980" s="2" t="s">
        <v>7</v>
      </c>
      <c r="C980" s="3">
        <v>11001</v>
      </c>
      <c r="D980" s="2" t="s">
        <v>1604</v>
      </c>
      <c r="E980" s="2" t="s">
        <v>18</v>
      </c>
      <c r="F980" s="2" t="s">
        <v>7</v>
      </c>
      <c r="G980" s="2" t="s">
        <v>267</v>
      </c>
      <c r="H980" s="81" t="s">
        <v>3354</v>
      </c>
      <c r="I980">
        <v>8.82</v>
      </c>
      <c r="J980">
        <v>7.06</v>
      </c>
      <c r="K980">
        <v>0.33600000000000002</v>
      </c>
      <c r="L980">
        <v>28.799999999999997</v>
      </c>
    </row>
    <row r="981" spans="1:12" ht="13.75" customHeight="1" x14ac:dyDescent="0.35">
      <c r="A981" s="2">
        <v>9961</v>
      </c>
      <c r="B981" s="2" t="s">
        <v>12</v>
      </c>
      <c r="C981" s="3">
        <v>11051</v>
      </c>
      <c r="D981" s="2" t="s">
        <v>1603</v>
      </c>
      <c r="E981" s="2" t="s">
        <v>18</v>
      </c>
      <c r="F981" s="2" t="s">
        <v>12</v>
      </c>
      <c r="G981" s="2" t="s">
        <v>556</v>
      </c>
      <c r="H981" s="81" t="s">
        <v>3355</v>
      </c>
      <c r="I981">
        <v>6.81</v>
      </c>
      <c r="J981">
        <v>5.45</v>
      </c>
      <c r="K981">
        <v>0.29299999999999998</v>
      </c>
      <c r="L981">
        <v>28.799999999999997</v>
      </c>
    </row>
    <row r="982" spans="1:12" ht="13.75" customHeight="1" x14ac:dyDescent="0.35">
      <c r="A982" s="2">
        <v>2431</v>
      </c>
      <c r="B982" s="2" t="s">
        <v>8</v>
      </c>
      <c r="C982" s="3">
        <v>11101</v>
      </c>
      <c r="D982" s="2" t="s">
        <v>1602</v>
      </c>
      <c r="E982" s="2" t="s">
        <v>18</v>
      </c>
      <c r="F982" s="2" t="s">
        <v>8</v>
      </c>
      <c r="G982" s="2" t="s">
        <v>1355</v>
      </c>
      <c r="H982" s="81" t="s">
        <v>3356</v>
      </c>
      <c r="I982">
        <v>8.7899999999999991</v>
      </c>
      <c r="J982">
        <v>7.03</v>
      </c>
      <c r="K982">
        <v>0.38400000000000001</v>
      </c>
      <c r="L982">
        <v>28.799999999999997</v>
      </c>
    </row>
    <row r="983" spans="1:12" ht="13.75" customHeight="1" x14ac:dyDescent="0.35">
      <c r="A983" s="2">
        <v>4310</v>
      </c>
      <c r="B983" s="2" t="s">
        <v>14</v>
      </c>
      <c r="C983" s="3">
        <v>11151</v>
      </c>
      <c r="D983" s="2" t="s">
        <v>1601</v>
      </c>
      <c r="E983" s="2" t="s">
        <v>18</v>
      </c>
      <c r="F983" s="2" t="s">
        <v>5</v>
      </c>
      <c r="G983" s="2" t="s">
        <v>432</v>
      </c>
      <c r="H983" s="81" t="s">
        <v>3357</v>
      </c>
      <c r="I983">
        <v>5.57</v>
      </c>
      <c r="J983">
        <v>4.46</v>
      </c>
      <c r="K983">
        <v>0.48699999999999999</v>
      </c>
      <c r="L983">
        <v>28.799999999999997</v>
      </c>
    </row>
    <row r="984" spans="1:12" ht="13.75" customHeight="1" x14ac:dyDescent="0.35">
      <c r="A984" s="2">
        <v>4311</v>
      </c>
      <c r="B984" s="2" t="s">
        <v>14</v>
      </c>
      <c r="C984" s="3">
        <v>11151</v>
      </c>
      <c r="D984" s="2" t="s">
        <v>1601</v>
      </c>
      <c r="E984" s="2" t="s">
        <v>18</v>
      </c>
      <c r="F984" s="2" t="s">
        <v>5</v>
      </c>
      <c r="G984" s="2" t="s">
        <v>431</v>
      </c>
      <c r="H984" s="81" t="s">
        <v>3358</v>
      </c>
      <c r="I984">
        <v>5.57</v>
      </c>
      <c r="J984">
        <v>4.46</v>
      </c>
      <c r="K984">
        <v>0.48699999999999999</v>
      </c>
      <c r="L984">
        <v>28.799999999999997</v>
      </c>
    </row>
    <row r="985" spans="1:12" ht="13.75" customHeight="1" x14ac:dyDescent="0.35">
      <c r="A985" s="2">
        <v>4320</v>
      </c>
      <c r="B985" s="2" t="s">
        <v>14</v>
      </c>
      <c r="C985" s="3">
        <v>11151</v>
      </c>
      <c r="D985" s="2" t="s">
        <v>1601</v>
      </c>
      <c r="E985" s="2" t="s">
        <v>18</v>
      </c>
      <c r="F985" s="2" t="s">
        <v>5</v>
      </c>
      <c r="G985" s="2" t="s">
        <v>429</v>
      </c>
      <c r="H985" s="81" t="s">
        <v>3359</v>
      </c>
      <c r="I985">
        <v>5.57</v>
      </c>
      <c r="J985">
        <v>4.46</v>
      </c>
      <c r="K985">
        <v>0.48699999999999999</v>
      </c>
      <c r="L985">
        <v>28.799999999999997</v>
      </c>
    </row>
    <row r="986" spans="1:12" ht="13.75" customHeight="1" x14ac:dyDescent="0.35">
      <c r="A986" s="2">
        <v>4322</v>
      </c>
      <c r="B986" s="2" t="s">
        <v>14</v>
      </c>
      <c r="C986" s="3">
        <v>11151</v>
      </c>
      <c r="D986" s="2" t="s">
        <v>1601</v>
      </c>
      <c r="E986" s="2" t="s">
        <v>18</v>
      </c>
      <c r="F986" s="2" t="s">
        <v>5</v>
      </c>
      <c r="G986" s="2" t="s">
        <v>428</v>
      </c>
      <c r="H986" s="81" t="s">
        <v>3360</v>
      </c>
      <c r="I986">
        <v>5.57</v>
      </c>
      <c r="J986">
        <v>4.46</v>
      </c>
      <c r="K986">
        <v>0.48699999999999999</v>
      </c>
      <c r="L986">
        <v>28.799999999999997</v>
      </c>
    </row>
    <row r="987" spans="1:12" ht="13.75" customHeight="1" x14ac:dyDescent="0.35">
      <c r="A987" s="2">
        <v>4323</v>
      </c>
      <c r="B987" s="2" t="s">
        <v>14</v>
      </c>
      <c r="C987" s="3">
        <v>11151</v>
      </c>
      <c r="D987" s="2" t="s">
        <v>1601</v>
      </c>
      <c r="E987" s="2" t="s">
        <v>18</v>
      </c>
      <c r="F987" s="2" t="s">
        <v>5</v>
      </c>
      <c r="G987" s="2" t="s">
        <v>427</v>
      </c>
      <c r="H987" s="81" t="s">
        <v>3361</v>
      </c>
      <c r="I987">
        <v>5.57</v>
      </c>
      <c r="J987">
        <v>4.46</v>
      </c>
      <c r="K987">
        <v>0.48699999999999999</v>
      </c>
      <c r="L987">
        <v>28.799999999999997</v>
      </c>
    </row>
    <row r="988" spans="1:12" ht="13.75" customHeight="1" x14ac:dyDescent="0.35">
      <c r="A988" s="2">
        <v>6700</v>
      </c>
      <c r="B988" s="2" t="s">
        <v>9</v>
      </c>
      <c r="C988" s="3">
        <v>11201</v>
      </c>
      <c r="D988" s="2" t="s">
        <v>1526</v>
      </c>
      <c r="E988" s="2" t="s">
        <v>18</v>
      </c>
      <c r="F988" s="2" t="s">
        <v>9</v>
      </c>
      <c r="G988" s="2" t="s">
        <v>926</v>
      </c>
      <c r="H988" s="81" t="s">
        <v>3362</v>
      </c>
      <c r="I988">
        <v>4.96</v>
      </c>
      <c r="J988">
        <v>3.97</v>
      </c>
      <c r="K988">
        <v>0.39300000000000002</v>
      </c>
      <c r="L988">
        <v>19.200000000000003</v>
      </c>
    </row>
    <row r="989" spans="1:12" ht="13.75" customHeight="1" x14ac:dyDescent="0.35">
      <c r="A989" s="2">
        <v>6706</v>
      </c>
      <c r="B989" s="2" t="s">
        <v>9</v>
      </c>
      <c r="C989" s="3">
        <v>11201</v>
      </c>
      <c r="D989" s="2" t="s">
        <v>1526</v>
      </c>
      <c r="E989" s="2" t="s">
        <v>18</v>
      </c>
      <c r="F989" s="2" t="s">
        <v>9</v>
      </c>
      <c r="G989" s="2" t="s">
        <v>925</v>
      </c>
      <c r="H989" s="81" t="s">
        <v>3363</v>
      </c>
      <c r="I989">
        <v>4.96</v>
      </c>
      <c r="J989">
        <v>3.97</v>
      </c>
      <c r="K989">
        <v>0.39300000000000002</v>
      </c>
      <c r="L989">
        <v>19.200000000000003</v>
      </c>
    </row>
    <row r="990" spans="1:12" ht="13.75" customHeight="1" x14ac:dyDescent="0.35">
      <c r="A990" s="2">
        <v>6707</v>
      </c>
      <c r="B990" s="2" t="s">
        <v>9</v>
      </c>
      <c r="C990" s="3">
        <v>11201</v>
      </c>
      <c r="D990" s="2" t="s">
        <v>1526</v>
      </c>
      <c r="E990" s="2" t="s">
        <v>18</v>
      </c>
      <c r="F990" s="2" t="s">
        <v>9</v>
      </c>
      <c r="G990" s="2" t="s">
        <v>1600</v>
      </c>
      <c r="H990" s="81" t="s">
        <v>3364</v>
      </c>
      <c r="I990">
        <v>4.96</v>
      </c>
      <c r="J990">
        <v>3.97</v>
      </c>
      <c r="K990">
        <v>0.39300000000000002</v>
      </c>
      <c r="L990">
        <v>19.200000000000003</v>
      </c>
    </row>
    <row r="991" spans="1:12" ht="13.75" customHeight="1" x14ac:dyDescent="0.35">
      <c r="A991" s="2">
        <v>6708</v>
      </c>
      <c r="B991" s="2" t="s">
        <v>9</v>
      </c>
      <c r="C991" s="3">
        <v>11201</v>
      </c>
      <c r="D991" s="2" t="s">
        <v>1526</v>
      </c>
      <c r="E991" s="2" t="s">
        <v>18</v>
      </c>
      <c r="F991" s="2" t="s">
        <v>9</v>
      </c>
      <c r="G991" s="2" t="s">
        <v>974</v>
      </c>
      <c r="H991" s="81" t="s">
        <v>3365</v>
      </c>
      <c r="I991">
        <v>4.96</v>
      </c>
      <c r="J991">
        <v>3.97</v>
      </c>
      <c r="K991">
        <v>0.39300000000000002</v>
      </c>
      <c r="L991">
        <v>19.200000000000003</v>
      </c>
    </row>
    <row r="992" spans="1:12" ht="13.75" customHeight="1" x14ac:dyDescent="0.35">
      <c r="A992" s="2">
        <v>6710</v>
      </c>
      <c r="B992" s="2" t="s">
        <v>9</v>
      </c>
      <c r="C992" s="3">
        <v>11201</v>
      </c>
      <c r="D992" s="2" t="s">
        <v>1526</v>
      </c>
      <c r="E992" s="2" t="s">
        <v>18</v>
      </c>
      <c r="F992" s="2" t="s">
        <v>9</v>
      </c>
      <c r="G992" s="2" t="s">
        <v>923</v>
      </c>
      <c r="H992" s="81" t="s">
        <v>3366</v>
      </c>
      <c r="I992">
        <v>4.96</v>
      </c>
      <c r="J992">
        <v>3.97</v>
      </c>
      <c r="K992">
        <v>0.39300000000000002</v>
      </c>
      <c r="L992">
        <v>19.200000000000003</v>
      </c>
    </row>
    <row r="993" spans="1:12" ht="13.75" customHeight="1" x14ac:dyDescent="0.35">
      <c r="A993" s="2">
        <v>6712</v>
      </c>
      <c r="B993" s="2" t="s">
        <v>9</v>
      </c>
      <c r="C993" s="3">
        <v>11201</v>
      </c>
      <c r="D993" s="2" t="s">
        <v>1526</v>
      </c>
      <c r="E993" s="2" t="s">
        <v>18</v>
      </c>
      <c r="F993" s="2" t="s">
        <v>9</v>
      </c>
      <c r="G993" s="2" t="s">
        <v>1599</v>
      </c>
      <c r="H993" s="81" t="s">
        <v>3367</v>
      </c>
      <c r="I993">
        <v>4.96</v>
      </c>
      <c r="J993">
        <v>3.97</v>
      </c>
      <c r="K993">
        <v>0.39300000000000002</v>
      </c>
      <c r="L993">
        <v>19.200000000000003</v>
      </c>
    </row>
    <row r="994" spans="1:12" ht="13.75" customHeight="1" x14ac:dyDescent="0.35">
      <c r="A994" s="2">
        <v>6713</v>
      </c>
      <c r="B994" s="2" t="s">
        <v>9</v>
      </c>
      <c r="C994" s="3">
        <v>11201</v>
      </c>
      <c r="D994" s="2" t="s">
        <v>1526</v>
      </c>
      <c r="E994" s="2" t="s">
        <v>18</v>
      </c>
      <c r="F994" s="2" t="s">
        <v>9</v>
      </c>
      <c r="G994" s="2" t="s">
        <v>1598</v>
      </c>
      <c r="H994" s="81" t="s">
        <v>3368</v>
      </c>
      <c r="I994">
        <v>4.96</v>
      </c>
      <c r="J994">
        <v>3.97</v>
      </c>
      <c r="K994">
        <v>0.39300000000000002</v>
      </c>
      <c r="L994">
        <v>19.200000000000003</v>
      </c>
    </row>
    <row r="995" spans="1:12" ht="13.75" customHeight="1" x14ac:dyDescent="0.35">
      <c r="A995" s="2">
        <v>6714</v>
      </c>
      <c r="B995" s="2" t="s">
        <v>9</v>
      </c>
      <c r="C995" s="3">
        <v>11201</v>
      </c>
      <c r="D995" s="2" t="s">
        <v>1526</v>
      </c>
      <c r="E995" s="2" t="s">
        <v>18</v>
      </c>
      <c r="F995" s="2" t="s">
        <v>9</v>
      </c>
      <c r="G995" s="2" t="s">
        <v>1597</v>
      </c>
      <c r="H995" s="81" t="s">
        <v>3369</v>
      </c>
      <c r="I995">
        <v>4.96</v>
      </c>
      <c r="J995">
        <v>3.97</v>
      </c>
      <c r="K995">
        <v>0.39300000000000002</v>
      </c>
      <c r="L995">
        <v>19.200000000000003</v>
      </c>
    </row>
    <row r="996" spans="1:12" ht="13.75" customHeight="1" x14ac:dyDescent="0.35">
      <c r="A996" s="2">
        <v>6719</v>
      </c>
      <c r="B996" s="2" t="s">
        <v>9</v>
      </c>
      <c r="C996" s="3">
        <v>11201</v>
      </c>
      <c r="D996" s="2" t="s">
        <v>1526</v>
      </c>
      <c r="E996" s="2" t="s">
        <v>18</v>
      </c>
      <c r="F996" s="2" t="s">
        <v>9</v>
      </c>
      <c r="G996" s="2" t="s">
        <v>1596</v>
      </c>
      <c r="H996" s="81" t="s">
        <v>3370</v>
      </c>
      <c r="I996">
        <v>4.96</v>
      </c>
      <c r="J996">
        <v>3.97</v>
      </c>
      <c r="K996">
        <v>0.39300000000000002</v>
      </c>
      <c r="L996">
        <v>19.200000000000003</v>
      </c>
    </row>
    <row r="997" spans="1:12" ht="13.75" customHeight="1" x14ac:dyDescent="0.35">
      <c r="A997" s="2">
        <v>6721</v>
      </c>
      <c r="B997" s="2" t="s">
        <v>9</v>
      </c>
      <c r="C997" s="3">
        <v>11201</v>
      </c>
      <c r="D997" s="2" t="s">
        <v>1526</v>
      </c>
      <c r="E997" s="2" t="s">
        <v>18</v>
      </c>
      <c r="F997" s="2" t="s">
        <v>9</v>
      </c>
      <c r="G997" s="2" t="s">
        <v>1595</v>
      </c>
      <c r="H997" s="81" t="s">
        <v>3371</v>
      </c>
      <c r="I997">
        <v>4.96</v>
      </c>
      <c r="J997">
        <v>3.97</v>
      </c>
      <c r="K997">
        <v>0.39300000000000002</v>
      </c>
      <c r="L997">
        <v>19.200000000000003</v>
      </c>
    </row>
    <row r="998" spans="1:12" ht="13.75" customHeight="1" x14ac:dyDescent="0.35">
      <c r="A998" s="2">
        <v>6722</v>
      </c>
      <c r="B998" s="2" t="s">
        <v>9</v>
      </c>
      <c r="C998" s="3">
        <v>11201</v>
      </c>
      <c r="D998" s="2" t="s">
        <v>1526</v>
      </c>
      <c r="E998" s="2" t="s">
        <v>18</v>
      </c>
      <c r="F998" s="2" t="s">
        <v>9</v>
      </c>
      <c r="G998" s="2" t="s">
        <v>1594</v>
      </c>
      <c r="H998" s="81" t="s">
        <v>3372</v>
      </c>
      <c r="I998">
        <v>4.96</v>
      </c>
      <c r="J998">
        <v>3.97</v>
      </c>
      <c r="K998">
        <v>0.39300000000000002</v>
      </c>
      <c r="L998">
        <v>19.200000000000003</v>
      </c>
    </row>
    <row r="999" spans="1:12" ht="13.75" customHeight="1" x14ac:dyDescent="0.35">
      <c r="A999" s="2">
        <v>6723</v>
      </c>
      <c r="B999" s="2" t="s">
        <v>9</v>
      </c>
      <c r="C999" s="3">
        <v>11201</v>
      </c>
      <c r="D999" s="2" t="s">
        <v>1526</v>
      </c>
      <c r="E999" s="2" t="s">
        <v>18</v>
      </c>
      <c r="F999" s="2" t="s">
        <v>9</v>
      </c>
      <c r="G999" s="2" t="s">
        <v>1593</v>
      </c>
      <c r="H999" s="81" t="s">
        <v>3373</v>
      </c>
      <c r="I999">
        <v>4.96</v>
      </c>
      <c r="J999">
        <v>3.97</v>
      </c>
      <c r="K999">
        <v>0.39300000000000002</v>
      </c>
      <c r="L999">
        <v>19.200000000000003</v>
      </c>
    </row>
    <row r="1000" spans="1:12" ht="13.75" customHeight="1" x14ac:dyDescent="0.35">
      <c r="A1000" s="2">
        <v>6731</v>
      </c>
      <c r="B1000" s="2" t="s">
        <v>9</v>
      </c>
      <c r="C1000" s="3">
        <v>11201</v>
      </c>
      <c r="D1000" s="2" t="s">
        <v>1526</v>
      </c>
      <c r="E1000" s="2" t="s">
        <v>18</v>
      </c>
      <c r="F1000" s="2" t="s">
        <v>9</v>
      </c>
      <c r="G1000" s="2" t="s">
        <v>1592</v>
      </c>
      <c r="H1000" s="81" t="s">
        <v>3374</v>
      </c>
      <c r="I1000">
        <v>4.96</v>
      </c>
      <c r="J1000">
        <v>3.97</v>
      </c>
      <c r="K1000">
        <v>0.39300000000000002</v>
      </c>
      <c r="L1000">
        <v>19.200000000000003</v>
      </c>
    </row>
    <row r="1001" spans="1:12" ht="13.75" customHeight="1" x14ac:dyDescent="0.35">
      <c r="A1001" s="2">
        <v>6733</v>
      </c>
      <c r="B1001" s="2" t="s">
        <v>9</v>
      </c>
      <c r="C1001" s="3">
        <v>11201</v>
      </c>
      <c r="D1001" s="2" t="s">
        <v>1526</v>
      </c>
      <c r="E1001" s="2" t="s">
        <v>18</v>
      </c>
      <c r="F1001" s="2" t="s">
        <v>9</v>
      </c>
      <c r="G1001" s="2" t="s">
        <v>1591</v>
      </c>
      <c r="H1001" s="81" t="s">
        <v>3375</v>
      </c>
      <c r="I1001">
        <v>4.96</v>
      </c>
      <c r="J1001">
        <v>3.97</v>
      </c>
      <c r="K1001">
        <v>0.39300000000000002</v>
      </c>
      <c r="L1001">
        <v>19.200000000000003</v>
      </c>
    </row>
    <row r="1002" spans="1:12" ht="13.75" customHeight="1" x14ac:dyDescent="0.35">
      <c r="A1002" s="2">
        <v>6741</v>
      </c>
      <c r="B1002" s="2" t="s">
        <v>9</v>
      </c>
      <c r="C1002" s="3">
        <v>11201</v>
      </c>
      <c r="D1002" s="2" t="s">
        <v>1526</v>
      </c>
      <c r="E1002" s="2" t="s">
        <v>18</v>
      </c>
      <c r="F1002" s="2" t="s">
        <v>9</v>
      </c>
      <c r="G1002" s="2" t="s">
        <v>1590</v>
      </c>
      <c r="H1002" s="81" t="s">
        <v>3376</v>
      </c>
      <c r="I1002">
        <v>4.96</v>
      </c>
      <c r="J1002">
        <v>3.97</v>
      </c>
      <c r="K1002">
        <v>0.39300000000000002</v>
      </c>
      <c r="L1002">
        <v>19.200000000000003</v>
      </c>
    </row>
    <row r="1003" spans="1:12" ht="13.75" customHeight="1" x14ac:dyDescent="0.35">
      <c r="A1003" s="2">
        <v>6751</v>
      </c>
      <c r="B1003" s="2" t="s">
        <v>9</v>
      </c>
      <c r="C1003" s="3">
        <v>11201</v>
      </c>
      <c r="D1003" s="2" t="s">
        <v>1526</v>
      </c>
      <c r="E1003" s="2" t="s">
        <v>18</v>
      </c>
      <c r="F1003" s="2" t="s">
        <v>9</v>
      </c>
      <c r="G1003" s="2" t="s">
        <v>1589</v>
      </c>
      <c r="H1003" s="81" t="s">
        <v>3377</v>
      </c>
      <c r="I1003">
        <v>4.96</v>
      </c>
      <c r="J1003">
        <v>3.97</v>
      </c>
      <c r="K1003">
        <v>0.39300000000000002</v>
      </c>
      <c r="L1003">
        <v>19.200000000000003</v>
      </c>
    </row>
    <row r="1004" spans="1:12" ht="13.75" customHeight="1" x14ac:dyDescent="0.35">
      <c r="A1004" s="2">
        <v>6752</v>
      </c>
      <c r="B1004" s="2" t="s">
        <v>9</v>
      </c>
      <c r="C1004" s="3">
        <v>11201</v>
      </c>
      <c r="D1004" s="2" t="s">
        <v>1526</v>
      </c>
      <c r="E1004" s="2" t="s">
        <v>18</v>
      </c>
      <c r="F1004" s="2" t="s">
        <v>9</v>
      </c>
      <c r="G1004" s="2" t="s">
        <v>1588</v>
      </c>
      <c r="H1004" s="81" t="s">
        <v>3378</v>
      </c>
      <c r="I1004">
        <v>4.96</v>
      </c>
      <c r="J1004">
        <v>3.97</v>
      </c>
      <c r="K1004">
        <v>0.39300000000000002</v>
      </c>
      <c r="L1004">
        <v>19.200000000000003</v>
      </c>
    </row>
    <row r="1005" spans="1:12" ht="13.75" customHeight="1" x14ac:dyDescent="0.35">
      <c r="A1005" s="2">
        <v>6754</v>
      </c>
      <c r="B1005" s="2" t="s">
        <v>9</v>
      </c>
      <c r="C1005" s="3">
        <v>11201</v>
      </c>
      <c r="D1005" s="2" t="s">
        <v>1526</v>
      </c>
      <c r="E1005" s="2" t="s">
        <v>18</v>
      </c>
      <c r="F1005" s="2" t="s">
        <v>9</v>
      </c>
      <c r="G1005" s="2" t="s">
        <v>1587</v>
      </c>
      <c r="H1005" s="81" t="s">
        <v>3379</v>
      </c>
      <c r="I1005">
        <v>4.96</v>
      </c>
      <c r="J1005">
        <v>3.97</v>
      </c>
      <c r="K1005">
        <v>0.39300000000000002</v>
      </c>
      <c r="L1005">
        <v>19.200000000000003</v>
      </c>
    </row>
    <row r="1006" spans="1:12" ht="13.75" customHeight="1" x14ac:dyDescent="0.35">
      <c r="A1006" s="2">
        <v>6762</v>
      </c>
      <c r="B1006" s="2" t="s">
        <v>9</v>
      </c>
      <c r="C1006" s="3">
        <v>11201</v>
      </c>
      <c r="D1006" s="2" t="s">
        <v>1526</v>
      </c>
      <c r="E1006" s="2" t="s">
        <v>18</v>
      </c>
      <c r="F1006" s="2" t="s">
        <v>9</v>
      </c>
      <c r="G1006" s="2" t="s">
        <v>1586</v>
      </c>
      <c r="H1006" s="81" t="s">
        <v>3380</v>
      </c>
      <c r="I1006">
        <v>4.96</v>
      </c>
      <c r="J1006">
        <v>3.97</v>
      </c>
      <c r="K1006">
        <v>0.39300000000000002</v>
      </c>
      <c r="L1006">
        <v>19.200000000000003</v>
      </c>
    </row>
    <row r="1007" spans="1:12" ht="13.75" customHeight="1" x14ac:dyDescent="0.35">
      <c r="A1007" s="2">
        <v>6763</v>
      </c>
      <c r="B1007" s="2" t="s">
        <v>9</v>
      </c>
      <c r="C1007" s="3">
        <v>11201</v>
      </c>
      <c r="D1007" s="2" t="s">
        <v>1526</v>
      </c>
      <c r="E1007" s="2" t="s">
        <v>18</v>
      </c>
      <c r="F1007" s="2" t="s">
        <v>9</v>
      </c>
      <c r="G1007" s="2" t="s">
        <v>1585</v>
      </c>
      <c r="H1007" s="81" t="s">
        <v>3381</v>
      </c>
      <c r="I1007">
        <v>4.96</v>
      </c>
      <c r="J1007">
        <v>3.97</v>
      </c>
      <c r="K1007">
        <v>0.39300000000000002</v>
      </c>
      <c r="L1007">
        <v>19.200000000000003</v>
      </c>
    </row>
    <row r="1008" spans="1:12" ht="13.75" customHeight="1" x14ac:dyDescent="0.35">
      <c r="A1008" s="2">
        <v>6764</v>
      </c>
      <c r="B1008" s="2" t="s">
        <v>9</v>
      </c>
      <c r="C1008" s="3">
        <v>11201</v>
      </c>
      <c r="D1008" s="2" t="s">
        <v>1526</v>
      </c>
      <c r="E1008" s="2" t="s">
        <v>18</v>
      </c>
      <c r="F1008" s="2" t="s">
        <v>9</v>
      </c>
      <c r="G1008" s="2" t="s">
        <v>1584</v>
      </c>
      <c r="H1008" s="81" t="s">
        <v>3382</v>
      </c>
      <c r="I1008">
        <v>4.96</v>
      </c>
      <c r="J1008">
        <v>3.97</v>
      </c>
      <c r="K1008">
        <v>0.39300000000000002</v>
      </c>
      <c r="L1008">
        <v>19.200000000000003</v>
      </c>
    </row>
    <row r="1009" spans="1:12" ht="13.75" customHeight="1" x14ac:dyDescent="0.35">
      <c r="A1009" s="2">
        <v>6767</v>
      </c>
      <c r="B1009" s="2" t="s">
        <v>9</v>
      </c>
      <c r="C1009" s="3">
        <v>11201</v>
      </c>
      <c r="D1009" s="2" t="s">
        <v>1526</v>
      </c>
      <c r="E1009" s="2" t="s">
        <v>18</v>
      </c>
      <c r="F1009" s="2" t="s">
        <v>9</v>
      </c>
      <c r="G1009" s="2" t="s">
        <v>1270</v>
      </c>
      <c r="H1009" s="81" t="s">
        <v>3383</v>
      </c>
      <c r="I1009">
        <v>4.96</v>
      </c>
      <c r="J1009">
        <v>3.97</v>
      </c>
      <c r="K1009">
        <v>0.39300000000000002</v>
      </c>
      <c r="L1009">
        <v>19.200000000000003</v>
      </c>
    </row>
    <row r="1010" spans="1:12" ht="13.75" customHeight="1" x14ac:dyDescent="0.35">
      <c r="A1010" s="2">
        <v>6771</v>
      </c>
      <c r="B1010" s="2" t="s">
        <v>9</v>
      </c>
      <c r="C1010" s="3">
        <v>11201</v>
      </c>
      <c r="D1010" s="2" t="s">
        <v>1526</v>
      </c>
      <c r="E1010" s="2" t="s">
        <v>18</v>
      </c>
      <c r="F1010" s="2" t="s">
        <v>9</v>
      </c>
      <c r="G1010" s="2" t="s">
        <v>1583</v>
      </c>
      <c r="H1010" s="81" t="s">
        <v>3384</v>
      </c>
      <c r="I1010">
        <v>4.96</v>
      </c>
      <c r="J1010">
        <v>3.97</v>
      </c>
      <c r="K1010">
        <v>0.39300000000000002</v>
      </c>
      <c r="L1010">
        <v>19.200000000000003</v>
      </c>
    </row>
    <row r="1011" spans="1:12" ht="13.75" customHeight="1" x14ac:dyDescent="0.35">
      <c r="A1011" s="2">
        <v>6773</v>
      </c>
      <c r="B1011" s="2" t="s">
        <v>9</v>
      </c>
      <c r="C1011" s="3">
        <v>11201</v>
      </c>
      <c r="D1011" s="2" t="s">
        <v>1526</v>
      </c>
      <c r="E1011" s="2" t="s">
        <v>18</v>
      </c>
      <c r="F1011" s="2" t="s">
        <v>9</v>
      </c>
      <c r="G1011" s="2" t="s">
        <v>1582</v>
      </c>
      <c r="H1011" s="81" t="s">
        <v>3385</v>
      </c>
      <c r="I1011">
        <v>4.96</v>
      </c>
      <c r="J1011">
        <v>3.97</v>
      </c>
      <c r="K1011">
        <v>0.39300000000000002</v>
      </c>
      <c r="L1011">
        <v>19.200000000000003</v>
      </c>
    </row>
    <row r="1012" spans="1:12" ht="13.75" customHeight="1" x14ac:dyDescent="0.35">
      <c r="A1012" s="2">
        <v>6774</v>
      </c>
      <c r="B1012" s="2" t="s">
        <v>9</v>
      </c>
      <c r="C1012" s="3">
        <v>11201</v>
      </c>
      <c r="D1012" s="2" t="s">
        <v>1526</v>
      </c>
      <c r="E1012" s="2" t="s">
        <v>18</v>
      </c>
      <c r="F1012" s="2" t="s">
        <v>9</v>
      </c>
      <c r="G1012" s="2" t="s">
        <v>1581</v>
      </c>
      <c r="H1012" s="81" t="s">
        <v>3386</v>
      </c>
      <c r="I1012">
        <v>4.96</v>
      </c>
      <c r="J1012">
        <v>3.97</v>
      </c>
      <c r="K1012">
        <v>0.39300000000000002</v>
      </c>
      <c r="L1012">
        <v>19.200000000000003</v>
      </c>
    </row>
    <row r="1013" spans="1:12" ht="13.75" customHeight="1" x14ac:dyDescent="0.35">
      <c r="A1013" s="2">
        <v>6780</v>
      </c>
      <c r="B1013" s="2" t="s">
        <v>9</v>
      </c>
      <c r="C1013" s="3">
        <v>11201</v>
      </c>
      <c r="D1013" s="2" t="s">
        <v>1526</v>
      </c>
      <c r="E1013" s="2" t="s">
        <v>18</v>
      </c>
      <c r="F1013" s="2" t="s">
        <v>9</v>
      </c>
      <c r="G1013" s="2" t="s">
        <v>1580</v>
      </c>
      <c r="H1013" s="81" t="s">
        <v>3387</v>
      </c>
      <c r="I1013">
        <v>4.96</v>
      </c>
      <c r="J1013">
        <v>3.97</v>
      </c>
      <c r="K1013">
        <v>0.39300000000000002</v>
      </c>
      <c r="L1013">
        <v>19.200000000000003</v>
      </c>
    </row>
    <row r="1014" spans="1:12" ht="13.75" customHeight="1" x14ac:dyDescent="0.35">
      <c r="A1014" s="2">
        <v>6781</v>
      </c>
      <c r="B1014" s="2" t="s">
        <v>9</v>
      </c>
      <c r="C1014" s="3">
        <v>11201</v>
      </c>
      <c r="D1014" s="2" t="s">
        <v>1526</v>
      </c>
      <c r="E1014" s="2" t="s">
        <v>18</v>
      </c>
      <c r="F1014" s="2" t="s">
        <v>9</v>
      </c>
      <c r="G1014" s="2" t="s">
        <v>1579</v>
      </c>
      <c r="H1014" s="81" t="s">
        <v>3388</v>
      </c>
      <c r="I1014">
        <v>4.96</v>
      </c>
      <c r="J1014">
        <v>3.97</v>
      </c>
      <c r="K1014">
        <v>0.39300000000000002</v>
      </c>
      <c r="L1014">
        <v>19.200000000000003</v>
      </c>
    </row>
    <row r="1015" spans="1:12" ht="13.75" customHeight="1" x14ac:dyDescent="0.35">
      <c r="A1015" s="2">
        <v>6787</v>
      </c>
      <c r="B1015" s="2" t="s">
        <v>9</v>
      </c>
      <c r="C1015" s="3">
        <v>11201</v>
      </c>
      <c r="D1015" s="2" t="s">
        <v>1526</v>
      </c>
      <c r="E1015" s="2" t="s">
        <v>18</v>
      </c>
      <c r="F1015" s="2" t="s">
        <v>9</v>
      </c>
      <c r="G1015" s="2" t="s">
        <v>1578</v>
      </c>
      <c r="H1015" s="81" t="s">
        <v>3389</v>
      </c>
      <c r="I1015">
        <v>4.96</v>
      </c>
      <c r="J1015">
        <v>3.97</v>
      </c>
      <c r="K1015">
        <v>0.39300000000000002</v>
      </c>
      <c r="L1015">
        <v>19.200000000000003</v>
      </c>
    </row>
    <row r="1016" spans="1:12" ht="13.75" customHeight="1" x14ac:dyDescent="0.35">
      <c r="A1016" s="2">
        <v>6791</v>
      </c>
      <c r="B1016" s="2" t="s">
        <v>9</v>
      </c>
      <c r="C1016" s="3">
        <v>11201</v>
      </c>
      <c r="D1016" s="2" t="s">
        <v>1526</v>
      </c>
      <c r="E1016" s="2" t="s">
        <v>18</v>
      </c>
      <c r="F1016" s="2" t="s">
        <v>9</v>
      </c>
      <c r="G1016" s="2" t="s">
        <v>1577</v>
      </c>
      <c r="H1016" s="81" t="s">
        <v>3390</v>
      </c>
      <c r="I1016">
        <v>4.96</v>
      </c>
      <c r="J1016">
        <v>3.97</v>
      </c>
      <c r="K1016">
        <v>0.39300000000000002</v>
      </c>
      <c r="L1016">
        <v>19.200000000000003</v>
      </c>
    </row>
    <row r="1017" spans="1:12" ht="13.75" customHeight="1" x14ac:dyDescent="0.35">
      <c r="A1017" s="2">
        <v>6793</v>
      </c>
      <c r="B1017" s="2" t="s">
        <v>9</v>
      </c>
      <c r="C1017" s="3">
        <v>11201</v>
      </c>
      <c r="D1017" s="2" t="s">
        <v>1526</v>
      </c>
      <c r="E1017" s="2" t="s">
        <v>18</v>
      </c>
      <c r="F1017" s="2" t="s">
        <v>9</v>
      </c>
      <c r="G1017" s="2" t="s">
        <v>1576</v>
      </c>
      <c r="H1017" s="81" t="s">
        <v>3391</v>
      </c>
      <c r="I1017">
        <v>4.96</v>
      </c>
      <c r="J1017">
        <v>3.97</v>
      </c>
      <c r="K1017">
        <v>0.39300000000000002</v>
      </c>
      <c r="L1017">
        <v>19.200000000000003</v>
      </c>
    </row>
    <row r="1018" spans="1:12" ht="13.75" customHeight="1" x14ac:dyDescent="0.35">
      <c r="A1018" s="2">
        <v>6794</v>
      </c>
      <c r="B1018" s="2" t="s">
        <v>9</v>
      </c>
      <c r="C1018" s="3">
        <v>11201</v>
      </c>
      <c r="D1018" s="2" t="s">
        <v>1526</v>
      </c>
      <c r="E1018" s="2" t="s">
        <v>18</v>
      </c>
      <c r="F1018" s="2" t="s">
        <v>9</v>
      </c>
      <c r="G1018" s="2" t="s">
        <v>1575</v>
      </c>
      <c r="H1018" s="81" t="s">
        <v>3392</v>
      </c>
      <c r="I1018">
        <v>4.96</v>
      </c>
      <c r="J1018">
        <v>3.97</v>
      </c>
      <c r="K1018">
        <v>0.39300000000000002</v>
      </c>
      <c r="L1018">
        <v>19.200000000000003</v>
      </c>
    </row>
    <row r="1019" spans="1:12" ht="13.75" customHeight="1" x14ac:dyDescent="0.35">
      <c r="A1019" s="2">
        <v>6811</v>
      </c>
      <c r="B1019" s="2" t="s">
        <v>9</v>
      </c>
      <c r="C1019" s="3">
        <v>11201</v>
      </c>
      <c r="D1019" s="2" t="s">
        <v>1526</v>
      </c>
      <c r="E1019" s="2" t="s">
        <v>18</v>
      </c>
      <c r="F1019" s="2" t="s">
        <v>9</v>
      </c>
      <c r="G1019" s="2" t="s">
        <v>1574</v>
      </c>
      <c r="H1019" s="81" t="s">
        <v>3393</v>
      </c>
      <c r="I1019">
        <v>4.96</v>
      </c>
      <c r="J1019">
        <v>3.97</v>
      </c>
      <c r="K1019">
        <v>0.39300000000000002</v>
      </c>
      <c r="L1019">
        <v>19.200000000000003</v>
      </c>
    </row>
    <row r="1020" spans="1:12" ht="13.75" customHeight="1" x14ac:dyDescent="0.35">
      <c r="A1020" s="2">
        <v>6812</v>
      </c>
      <c r="B1020" s="2" t="s">
        <v>9</v>
      </c>
      <c r="C1020" s="3">
        <v>11201</v>
      </c>
      <c r="D1020" s="2" t="s">
        <v>1526</v>
      </c>
      <c r="E1020" s="2" t="s">
        <v>18</v>
      </c>
      <c r="F1020" s="2" t="s">
        <v>9</v>
      </c>
      <c r="G1020" s="2" t="s">
        <v>1573</v>
      </c>
      <c r="H1020" s="81" t="s">
        <v>3394</v>
      </c>
      <c r="I1020">
        <v>4.96</v>
      </c>
      <c r="J1020">
        <v>3.97</v>
      </c>
      <c r="K1020">
        <v>0.39300000000000002</v>
      </c>
      <c r="L1020">
        <v>19.200000000000003</v>
      </c>
    </row>
    <row r="1021" spans="1:12" ht="13.75" customHeight="1" x14ac:dyDescent="0.35">
      <c r="A1021" s="2">
        <v>6820</v>
      </c>
      <c r="B1021" s="2" t="s">
        <v>9</v>
      </c>
      <c r="C1021" s="3">
        <v>11201</v>
      </c>
      <c r="D1021" s="2" t="s">
        <v>1526</v>
      </c>
      <c r="E1021" s="2" t="s">
        <v>18</v>
      </c>
      <c r="F1021" s="2" t="s">
        <v>9</v>
      </c>
      <c r="G1021" s="2" t="s">
        <v>1510</v>
      </c>
      <c r="H1021" s="81" t="s">
        <v>3395</v>
      </c>
      <c r="I1021">
        <v>4.96</v>
      </c>
      <c r="J1021">
        <v>3.97</v>
      </c>
      <c r="K1021">
        <v>0.39300000000000002</v>
      </c>
      <c r="L1021">
        <v>19.200000000000003</v>
      </c>
    </row>
    <row r="1022" spans="1:12" ht="13.75" customHeight="1" x14ac:dyDescent="0.35">
      <c r="A1022" s="2">
        <v>6822</v>
      </c>
      <c r="B1022" s="2" t="s">
        <v>9</v>
      </c>
      <c r="C1022" s="3">
        <v>11201</v>
      </c>
      <c r="D1022" s="2" t="s">
        <v>1526</v>
      </c>
      <c r="E1022" s="2" t="s">
        <v>18</v>
      </c>
      <c r="F1022" s="2" t="s">
        <v>9</v>
      </c>
      <c r="G1022" s="2" t="s">
        <v>1572</v>
      </c>
      <c r="H1022" s="81" t="s">
        <v>3396</v>
      </c>
      <c r="I1022">
        <v>4.96</v>
      </c>
      <c r="J1022">
        <v>3.97</v>
      </c>
      <c r="K1022">
        <v>0.39300000000000002</v>
      </c>
      <c r="L1022">
        <v>19.200000000000003</v>
      </c>
    </row>
    <row r="1023" spans="1:12" ht="13.75" customHeight="1" x14ac:dyDescent="0.35">
      <c r="A1023" s="2">
        <v>6824</v>
      </c>
      <c r="B1023" s="2" t="s">
        <v>9</v>
      </c>
      <c r="C1023" s="3">
        <v>11201</v>
      </c>
      <c r="D1023" s="2" t="s">
        <v>1526</v>
      </c>
      <c r="E1023" s="2" t="s">
        <v>18</v>
      </c>
      <c r="F1023" s="2" t="s">
        <v>9</v>
      </c>
      <c r="G1023" s="2" t="s">
        <v>1571</v>
      </c>
      <c r="H1023" s="81" t="s">
        <v>3397</v>
      </c>
      <c r="I1023">
        <v>4.96</v>
      </c>
      <c r="J1023">
        <v>3.97</v>
      </c>
      <c r="K1023">
        <v>0.39300000000000002</v>
      </c>
      <c r="L1023">
        <v>19.200000000000003</v>
      </c>
    </row>
    <row r="1024" spans="1:12" ht="13.75" customHeight="1" x14ac:dyDescent="0.35">
      <c r="A1024" s="2">
        <v>6830</v>
      </c>
      <c r="B1024" s="2" t="s">
        <v>9</v>
      </c>
      <c r="C1024" s="3">
        <v>11201</v>
      </c>
      <c r="D1024" s="2" t="s">
        <v>1526</v>
      </c>
      <c r="E1024" s="2" t="s">
        <v>18</v>
      </c>
      <c r="F1024" s="2" t="s">
        <v>9</v>
      </c>
      <c r="G1024" s="2" t="s">
        <v>1570</v>
      </c>
      <c r="H1024" s="81" t="s">
        <v>3398</v>
      </c>
      <c r="I1024">
        <v>4.96</v>
      </c>
      <c r="J1024">
        <v>3.97</v>
      </c>
      <c r="K1024">
        <v>0.39300000000000002</v>
      </c>
      <c r="L1024">
        <v>19.200000000000003</v>
      </c>
    </row>
    <row r="1025" spans="1:12" ht="13.75" customHeight="1" x14ac:dyDescent="0.35">
      <c r="A1025" s="2">
        <v>6832</v>
      </c>
      <c r="B1025" s="2" t="s">
        <v>9</v>
      </c>
      <c r="C1025" s="3">
        <v>11201</v>
      </c>
      <c r="D1025" s="2" t="s">
        <v>1526</v>
      </c>
      <c r="E1025" s="2" t="s">
        <v>18</v>
      </c>
      <c r="F1025" s="2" t="s">
        <v>9</v>
      </c>
      <c r="G1025" s="2" t="s">
        <v>1569</v>
      </c>
      <c r="H1025" s="81" t="s">
        <v>3399</v>
      </c>
      <c r="I1025">
        <v>4.96</v>
      </c>
      <c r="J1025">
        <v>3.97</v>
      </c>
      <c r="K1025">
        <v>0.39300000000000002</v>
      </c>
      <c r="L1025">
        <v>19.200000000000003</v>
      </c>
    </row>
    <row r="1026" spans="1:12" ht="13.75" customHeight="1" x14ac:dyDescent="0.35">
      <c r="A1026" s="2">
        <v>6833</v>
      </c>
      <c r="B1026" s="2" t="s">
        <v>9</v>
      </c>
      <c r="C1026" s="3">
        <v>11201</v>
      </c>
      <c r="D1026" s="2" t="s">
        <v>1526</v>
      </c>
      <c r="E1026" s="2" t="s">
        <v>18</v>
      </c>
      <c r="F1026" s="2" t="s">
        <v>9</v>
      </c>
      <c r="G1026" s="2" t="s">
        <v>1568</v>
      </c>
      <c r="H1026" s="81" t="s">
        <v>3400</v>
      </c>
      <c r="I1026">
        <v>4.96</v>
      </c>
      <c r="J1026">
        <v>3.97</v>
      </c>
      <c r="K1026">
        <v>0.39300000000000002</v>
      </c>
      <c r="L1026">
        <v>19.200000000000003</v>
      </c>
    </row>
    <row r="1027" spans="1:12" ht="13.75" customHeight="1" x14ac:dyDescent="0.35">
      <c r="A1027" s="2">
        <v>6834</v>
      </c>
      <c r="B1027" s="2" t="s">
        <v>9</v>
      </c>
      <c r="C1027" s="3">
        <v>11201</v>
      </c>
      <c r="D1027" s="2" t="s">
        <v>1526</v>
      </c>
      <c r="E1027" s="2" t="s">
        <v>18</v>
      </c>
      <c r="F1027" s="2" t="s">
        <v>9</v>
      </c>
      <c r="G1027" s="2" t="s">
        <v>1567</v>
      </c>
      <c r="H1027" s="81" t="s">
        <v>3401</v>
      </c>
      <c r="I1027">
        <v>4.96</v>
      </c>
      <c r="J1027">
        <v>3.97</v>
      </c>
      <c r="K1027">
        <v>0.39300000000000002</v>
      </c>
      <c r="L1027">
        <v>19.200000000000003</v>
      </c>
    </row>
    <row r="1028" spans="1:12" ht="13.75" customHeight="1" x14ac:dyDescent="0.35">
      <c r="A1028" s="2">
        <v>6835</v>
      </c>
      <c r="B1028" s="2" t="s">
        <v>9</v>
      </c>
      <c r="C1028" s="3">
        <v>11201</v>
      </c>
      <c r="D1028" s="2" t="s">
        <v>1526</v>
      </c>
      <c r="E1028" s="2" t="s">
        <v>18</v>
      </c>
      <c r="F1028" s="2" t="s">
        <v>9</v>
      </c>
      <c r="G1028" s="2" t="s">
        <v>1566</v>
      </c>
      <c r="H1028" s="81" t="s">
        <v>3402</v>
      </c>
      <c r="I1028">
        <v>4.96</v>
      </c>
      <c r="J1028">
        <v>3.97</v>
      </c>
      <c r="K1028">
        <v>0.39300000000000002</v>
      </c>
      <c r="L1028">
        <v>19.200000000000003</v>
      </c>
    </row>
    <row r="1029" spans="1:12" ht="13.75" customHeight="1" x14ac:dyDescent="0.35">
      <c r="A1029" s="2">
        <v>6836</v>
      </c>
      <c r="B1029" s="2" t="s">
        <v>9</v>
      </c>
      <c r="C1029" s="3">
        <v>11201</v>
      </c>
      <c r="D1029" s="2" t="s">
        <v>1526</v>
      </c>
      <c r="E1029" s="2" t="s">
        <v>18</v>
      </c>
      <c r="F1029" s="2" t="s">
        <v>9</v>
      </c>
      <c r="G1029" s="2" t="s">
        <v>1565</v>
      </c>
      <c r="H1029" s="81" t="s">
        <v>3403</v>
      </c>
      <c r="I1029">
        <v>4.96</v>
      </c>
      <c r="J1029">
        <v>3.97</v>
      </c>
      <c r="K1029">
        <v>0.39300000000000002</v>
      </c>
      <c r="L1029">
        <v>19.200000000000003</v>
      </c>
    </row>
    <row r="1030" spans="1:12" ht="13.75" customHeight="1" x14ac:dyDescent="0.35">
      <c r="A1030" s="2">
        <v>6837</v>
      </c>
      <c r="B1030" s="2" t="s">
        <v>9</v>
      </c>
      <c r="C1030" s="3">
        <v>11201</v>
      </c>
      <c r="D1030" s="2" t="s">
        <v>1526</v>
      </c>
      <c r="E1030" s="2" t="s">
        <v>18</v>
      </c>
      <c r="F1030" s="2" t="s">
        <v>9</v>
      </c>
      <c r="G1030" s="2" t="s">
        <v>1564</v>
      </c>
      <c r="H1030" s="81" t="s">
        <v>3404</v>
      </c>
      <c r="I1030">
        <v>4.96</v>
      </c>
      <c r="J1030">
        <v>3.97</v>
      </c>
      <c r="K1030">
        <v>0.39300000000000002</v>
      </c>
      <c r="L1030">
        <v>19.200000000000003</v>
      </c>
    </row>
    <row r="1031" spans="1:12" ht="13.75" customHeight="1" x14ac:dyDescent="0.35">
      <c r="A1031" s="2">
        <v>6840</v>
      </c>
      <c r="B1031" s="2" t="s">
        <v>9</v>
      </c>
      <c r="C1031" s="3">
        <v>11201</v>
      </c>
      <c r="D1031" s="2" t="s">
        <v>1526</v>
      </c>
      <c r="E1031" s="2" t="s">
        <v>18</v>
      </c>
      <c r="F1031" s="2" t="s">
        <v>9</v>
      </c>
      <c r="G1031" s="2" t="s">
        <v>1563</v>
      </c>
      <c r="H1031" s="81" t="s">
        <v>3405</v>
      </c>
      <c r="I1031">
        <v>4.96</v>
      </c>
      <c r="J1031">
        <v>3.97</v>
      </c>
      <c r="K1031">
        <v>0.39300000000000002</v>
      </c>
      <c r="L1031">
        <v>19.200000000000003</v>
      </c>
    </row>
    <row r="1032" spans="1:12" ht="13.75" customHeight="1" x14ac:dyDescent="0.35">
      <c r="A1032" s="2">
        <v>6841</v>
      </c>
      <c r="B1032" s="2" t="s">
        <v>9</v>
      </c>
      <c r="C1032" s="3">
        <v>11201</v>
      </c>
      <c r="D1032" s="2" t="s">
        <v>1526</v>
      </c>
      <c r="E1032" s="2" t="s">
        <v>18</v>
      </c>
      <c r="F1032" s="2" t="s">
        <v>9</v>
      </c>
      <c r="G1032" s="2" t="s">
        <v>1562</v>
      </c>
      <c r="H1032" s="81" t="s">
        <v>3406</v>
      </c>
      <c r="I1032">
        <v>4.96</v>
      </c>
      <c r="J1032">
        <v>3.97</v>
      </c>
      <c r="K1032">
        <v>0.39300000000000002</v>
      </c>
      <c r="L1032">
        <v>19.200000000000003</v>
      </c>
    </row>
    <row r="1033" spans="1:12" ht="13.75" customHeight="1" x14ac:dyDescent="0.35">
      <c r="A1033" s="2">
        <v>6842</v>
      </c>
      <c r="B1033" s="2" t="s">
        <v>9</v>
      </c>
      <c r="C1033" s="3">
        <v>11201</v>
      </c>
      <c r="D1033" s="2" t="s">
        <v>1526</v>
      </c>
      <c r="E1033" s="2" t="s">
        <v>18</v>
      </c>
      <c r="F1033" s="2" t="s">
        <v>9</v>
      </c>
      <c r="G1033" s="2" t="s">
        <v>1561</v>
      </c>
      <c r="H1033" s="81" t="s">
        <v>3407</v>
      </c>
      <c r="I1033">
        <v>4.96</v>
      </c>
      <c r="J1033">
        <v>3.97</v>
      </c>
      <c r="K1033">
        <v>0.39300000000000002</v>
      </c>
      <c r="L1033">
        <v>19.200000000000003</v>
      </c>
    </row>
    <row r="1034" spans="1:12" ht="13.75" customHeight="1" x14ac:dyDescent="0.35">
      <c r="A1034" s="2">
        <v>6844</v>
      </c>
      <c r="B1034" s="2" t="s">
        <v>9</v>
      </c>
      <c r="C1034" s="3">
        <v>11201</v>
      </c>
      <c r="D1034" s="2" t="s">
        <v>1526</v>
      </c>
      <c r="E1034" s="2" t="s">
        <v>18</v>
      </c>
      <c r="F1034" s="2" t="s">
        <v>9</v>
      </c>
      <c r="G1034" s="2" t="s">
        <v>1560</v>
      </c>
      <c r="H1034" s="81" t="s">
        <v>3408</v>
      </c>
      <c r="I1034">
        <v>4.96</v>
      </c>
      <c r="J1034">
        <v>3.97</v>
      </c>
      <c r="K1034">
        <v>0.39300000000000002</v>
      </c>
      <c r="L1034">
        <v>19.200000000000003</v>
      </c>
    </row>
    <row r="1035" spans="1:12" ht="13.75" customHeight="1" x14ac:dyDescent="0.35">
      <c r="A1035" s="2">
        <v>6845</v>
      </c>
      <c r="B1035" s="2" t="s">
        <v>9</v>
      </c>
      <c r="C1035" s="3">
        <v>11201</v>
      </c>
      <c r="D1035" s="2" t="s">
        <v>1526</v>
      </c>
      <c r="E1035" s="2" t="s">
        <v>18</v>
      </c>
      <c r="F1035" s="2" t="s">
        <v>9</v>
      </c>
      <c r="G1035" s="2" t="s">
        <v>1559</v>
      </c>
      <c r="H1035" s="81" t="s">
        <v>3409</v>
      </c>
      <c r="I1035">
        <v>4.96</v>
      </c>
      <c r="J1035">
        <v>3.97</v>
      </c>
      <c r="K1035">
        <v>0.39300000000000002</v>
      </c>
      <c r="L1035">
        <v>19.200000000000003</v>
      </c>
    </row>
    <row r="1036" spans="1:12" ht="13.75" customHeight="1" x14ac:dyDescent="0.35">
      <c r="A1036" s="2">
        <v>6850</v>
      </c>
      <c r="B1036" s="2" t="s">
        <v>9</v>
      </c>
      <c r="C1036" s="3">
        <v>11201</v>
      </c>
      <c r="D1036" s="2" t="s">
        <v>1526</v>
      </c>
      <c r="E1036" s="2" t="s">
        <v>18</v>
      </c>
      <c r="F1036" s="2" t="s">
        <v>9</v>
      </c>
      <c r="G1036" s="2" t="s">
        <v>1558</v>
      </c>
      <c r="H1036" s="81" t="s">
        <v>3410</v>
      </c>
      <c r="I1036">
        <v>4.96</v>
      </c>
      <c r="J1036">
        <v>3.97</v>
      </c>
      <c r="K1036">
        <v>0.39300000000000002</v>
      </c>
      <c r="L1036">
        <v>19.200000000000003</v>
      </c>
    </row>
    <row r="1037" spans="1:12" ht="13.75" customHeight="1" x14ac:dyDescent="0.35">
      <c r="A1037" s="2">
        <v>6858</v>
      </c>
      <c r="B1037" s="2" t="s">
        <v>9</v>
      </c>
      <c r="C1037" s="3">
        <v>11201</v>
      </c>
      <c r="D1037" s="2" t="s">
        <v>1526</v>
      </c>
      <c r="E1037" s="2" t="s">
        <v>18</v>
      </c>
      <c r="F1037" s="2" t="s">
        <v>9</v>
      </c>
      <c r="G1037" s="2" t="s">
        <v>1557</v>
      </c>
      <c r="H1037" s="81" t="s">
        <v>3411</v>
      </c>
      <c r="I1037">
        <v>4.96</v>
      </c>
      <c r="J1037">
        <v>3.97</v>
      </c>
      <c r="K1037">
        <v>0.39300000000000002</v>
      </c>
      <c r="L1037">
        <v>19.200000000000003</v>
      </c>
    </row>
    <row r="1038" spans="1:12" ht="13.75" customHeight="1" x14ac:dyDescent="0.35">
      <c r="A1038" s="2">
        <v>6861</v>
      </c>
      <c r="B1038" s="2" t="s">
        <v>9</v>
      </c>
      <c r="C1038" s="3">
        <v>11201</v>
      </c>
      <c r="D1038" s="2" t="s">
        <v>1526</v>
      </c>
      <c r="E1038" s="2" t="s">
        <v>18</v>
      </c>
      <c r="F1038" s="2" t="s">
        <v>9</v>
      </c>
      <c r="G1038" s="2" t="s">
        <v>1556</v>
      </c>
      <c r="H1038" s="81" t="s">
        <v>3412</v>
      </c>
      <c r="I1038">
        <v>4.96</v>
      </c>
      <c r="J1038">
        <v>3.97</v>
      </c>
      <c r="K1038">
        <v>0.39300000000000002</v>
      </c>
      <c r="L1038">
        <v>19.200000000000003</v>
      </c>
    </row>
    <row r="1039" spans="1:12" ht="13.75" customHeight="1" x14ac:dyDescent="0.35">
      <c r="A1039" s="2">
        <v>6863</v>
      </c>
      <c r="B1039" s="2" t="s">
        <v>9</v>
      </c>
      <c r="C1039" s="3">
        <v>11201</v>
      </c>
      <c r="D1039" s="2" t="s">
        <v>1526</v>
      </c>
      <c r="E1039" s="2" t="s">
        <v>18</v>
      </c>
      <c r="F1039" s="2" t="s">
        <v>9</v>
      </c>
      <c r="G1039" s="2" t="s">
        <v>1555</v>
      </c>
      <c r="H1039" s="81" t="s">
        <v>3413</v>
      </c>
      <c r="I1039">
        <v>4.96</v>
      </c>
      <c r="J1039">
        <v>3.97</v>
      </c>
      <c r="K1039">
        <v>0.39300000000000002</v>
      </c>
      <c r="L1039">
        <v>19.200000000000003</v>
      </c>
    </row>
    <row r="1040" spans="1:12" ht="13.75" customHeight="1" x14ac:dyDescent="0.35">
      <c r="A1040" s="2">
        <v>6866</v>
      </c>
      <c r="B1040" s="2" t="s">
        <v>9</v>
      </c>
      <c r="C1040" s="3">
        <v>11201</v>
      </c>
      <c r="D1040" s="2" t="s">
        <v>1526</v>
      </c>
      <c r="E1040" s="2" t="s">
        <v>18</v>
      </c>
      <c r="F1040" s="2" t="s">
        <v>9</v>
      </c>
      <c r="G1040" s="2" t="s">
        <v>1554</v>
      </c>
      <c r="H1040" s="81" t="s">
        <v>3414</v>
      </c>
      <c r="I1040">
        <v>4.96</v>
      </c>
      <c r="J1040">
        <v>3.97</v>
      </c>
      <c r="K1040">
        <v>0.39300000000000002</v>
      </c>
      <c r="L1040">
        <v>19.200000000000003</v>
      </c>
    </row>
    <row r="1041" spans="1:12" ht="13.75" customHeight="1" x14ac:dyDescent="0.35">
      <c r="A1041" s="2">
        <v>6867</v>
      </c>
      <c r="B1041" s="2" t="s">
        <v>9</v>
      </c>
      <c r="C1041" s="3">
        <v>11201</v>
      </c>
      <c r="D1041" s="2" t="s">
        <v>1526</v>
      </c>
      <c r="E1041" s="2" t="s">
        <v>18</v>
      </c>
      <c r="F1041" s="2" t="s">
        <v>9</v>
      </c>
      <c r="G1041" s="2" t="s">
        <v>1553</v>
      </c>
      <c r="H1041" s="81" t="s">
        <v>3415</v>
      </c>
      <c r="I1041">
        <v>4.96</v>
      </c>
      <c r="J1041">
        <v>3.97</v>
      </c>
      <c r="K1041">
        <v>0.39300000000000002</v>
      </c>
      <c r="L1041">
        <v>19.200000000000003</v>
      </c>
    </row>
    <row r="1042" spans="1:12" ht="13.75" customHeight="1" x14ac:dyDescent="0.35">
      <c r="A1042" s="2">
        <v>6870</v>
      </c>
      <c r="B1042" s="2" t="s">
        <v>9</v>
      </c>
      <c r="C1042" s="3">
        <v>11201</v>
      </c>
      <c r="D1042" s="2" t="s">
        <v>1526</v>
      </c>
      <c r="E1042" s="2" t="s">
        <v>18</v>
      </c>
      <c r="F1042" s="2" t="s">
        <v>9</v>
      </c>
      <c r="G1042" s="2" t="s">
        <v>1552</v>
      </c>
      <c r="H1042" s="81" t="s">
        <v>3416</v>
      </c>
      <c r="I1042">
        <v>4.96</v>
      </c>
      <c r="J1042">
        <v>3.97</v>
      </c>
      <c r="K1042">
        <v>0.39300000000000002</v>
      </c>
      <c r="L1042">
        <v>19.200000000000003</v>
      </c>
    </row>
    <row r="1043" spans="1:12" ht="13.75" customHeight="1" x14ac:dyDescent="0.35">
      <c r="A1043" s="2">
        <v>6874</v>
      </c>
      <c r="B1043" s="2" t="s">
        <v>9</v>
      </c>
      <c r="C1043" s="3">
        <v>11201</v>
      </c>
      <c r="D1043" s="2" t="s">
        <v>1526</v>
      </c>
      <c r="E1043" s="2" t="s">
        <v>18</v>
      </c>
      <c r="F1043" s="2" t="s">
        <v>9</v>
      </c>
      <c r="G1043" s="2" t="s">
        <v>1551</v>
      </c>
      <c r="H1043" s="81" t="s">
        <v>3417</v>
      </c>
      <c r="I1043">
        <v>4.96</v>
      </c>
      <c r="J1043">
        <v>3.97</v>
      </c>
      <c r="K1043">
        <v>0.39300000000000002</v>
      </c>
      <c r="L1043">
        <v>19.200000000000003</v>
      </c>
    </row>
    <row r="1044" spans="1:12" ht="13.75" customHeight="1" x14ac:dyDescent="0.35">
      <c r="A1044" s="2">
        <v>6881</v>
      </c>
      <c r="B1044" s="2" t="s">
        <v>9</v>
      </c>
      <c r="C1044" s="3">
        <v>11201</v>
      </c>
      <c r="D1044" s="2" t="s">
        <v>1526</v>
      </c>
      <c r="E1044" s="2" t="s">
        <v>18</v>
      </c>
      <c r="F1044" s="2" t="s">
        <v>9</v>
      </c>
      <c r="G1044" s="2" t="s">
        <v>1550</v>
      </c>
      <c r="H1044" s="81" t="s">
        <v>3418</v>
      </c>
      <c r="I1044">
        <v>4.96</v>
      </c>
      <c r="J1044">
        <v>3.97</v>
      </c>
      <c r="K1044">
        <v>0.39300000000000002</v>
      </c>
      <c r="L1044">
        <v>19.200000000000003</v>
      </c>
    </row>
    <row r="1045" spans="1:12" ht="13.75" customHeight="1" x14ac:dyDescent="0.35">
      <c r="A1045" s="2">
        <v>6882</v>
      </c>
      <c r="B1045" s="2" t="s">
        <v>9</v>
      </c>
      <c r="C1045" s="3">
        <v>11201</v>
      </c>
      <c r="D1045" s="2" t="s">
        <v>1526</v>
      </c>
      <c r="E1045" s="2" t="s">
        <v>18</v>
      </c>
      <c r="F1045" s="2" t="s">
        <v>9</v>
      </c>
      <c r="G1045" s="2" t="s">
        <v>1549</v>
      </c>
      <c r="H1045" s="81" t="s">
        <v>3419</v>
      </c>
      <c r="I1045">
        <v>4.96</v>
      </c>
      <c r="J1045">
        <v>3.97</v>
      </c>
      <c r="K1045">
        <v>0.39300000000000002</v>
      </c>
      <c r="L1045">
        <v>19.200000000000003</v>
      </c>
    </row>
    <row r="1046" spans="1:12" ht="13.75" customHeight="1" x14ac:dyDescent="0.35">
      <c r="A1046" s="2">
        <v>6883</v>
      </c>
      <c r="B1046" s="2" t="s">
        <v>9</v>
      </c>
      <c r="C1046" s="3">
        <v>11201</v>
      </c>
      <c r="D1046" s="2" t="s">
        <v>1526</v>
      </c>
      <c r="E1046" s="2" t="s">
        <v>18</v>
      </c>
      <c r="F1046" s="2" t="s">
        <v>9</v>
      </c>
      <c r="G1046" s="2" t="s">
        <v>206</v>
      </c>
      <c r="H1046" s="81" t="s">
        <v>3420</v>
      </c>
      <c r="I1046">
        <v>4.96</v>
      </c>
      <c r="J1046">
        <v>3.97</v>
      </c>
      <c r="K1046">
        <v>0.39300000000000002</v>
      </c>
      <c r="L1046">
        <v>19.200000000000003</v>
      </c>
    </row>
    <row r="1047" spans="1:12" ht="13.75" customHeight="1" x14ac:dyDescent="0.35">
      <c r="A1047" s="2">
        <v>6884</v>
      </c>
      <c r="B1047" s="2" t="s">
        <v>9</v>
      </c>
      <c r="C1047" s="3">
        <v>11201</v>
      </c>
      <c r="D1047" s="2" t="s">
        <v>1526</v>
      </c>
      <c r="E1047" s="2" t="s">
        <v>18</v>
      </c>
      <c r="F1047" s="2" t="s">
        <v>9</v>
      </c>
      <c r="G1047" s="2" t="s">
        <v>1548</v>
      </c>
      <c r="H1047" s="81" t="s">
        <v>3421</v>
      </c>
      <c r="I1047">
        <v>4.96</v>
      </c>
      <c r="J1047">
        <v>3.97</v>
      </c>
      <c r="K1047">
        <v>0.39300000000000002</v>
      </c>
      <c r="L1047">
        <v>19.200000000000003</v>
      </c>
    </row>
    <row r="1048" spans="1:12" ht="13.75" customHeight="1" x14ac:dyDescent="0.35">
      <c r="A1048" s="2">
        <v>6886</v>
      </c>
      <c r="B1048" s="2" t="s">
        <v>9</v>
      </c>
      <c r="C1048" s="3">
        <v>11201</v>
      </c>
      <c r="D1048" s="2" t="s">
        <v>1526</v>
      </c>
      <c r="E1048" s="2" t="s">
        <v>18</v>
      </c>
      <c r="F1048" s="2" t="s">
        <v>9</v>
      </c>
      <c r="G1048" s="2" t="s">
        <v>1547</v>
      </c>
      <c r="H1048" s="81" t="s">
        <v>3422</v>
      </c>
      <c r="I1048">
        <v>4.96</v>
      </c>
      <c r="J1048">
        <v>3.97</v>
      </c>
      <c r="K1048">
        <v>0.39300000000000002</v>
      </c>
      <c r="L1048">
        <v>19.200000000000003</v>
      </c>
    </row>
    <row r="1049" spans="1:12" ht="13.75" customHeight="1" x14ac:dyDescent="0.35">
      <c r="A1049" s="2">
        <v>6888</v>
      </c>
      <c r="B1049" s="2" t="s">
        <v>9</v>
      </c>
      <c r="C1049" s="3">
        <v>11201</v>
      </c>
      <c r="D1049" s="2" t="s">
        <v>1526</v>
      </c>
      <c r="E1049" s="2" t="s">
        <v>18</v>
      </c>
      <c r="F1049" s="2" t="s">
        <v>9</v>
      </c>
      <c r="G1049" s="2" t="s">
        <v>1546</v>
      </c>
      <c r="H1049" s="81" t="s">
        <v>3423</v>
      </c>
      <c r="I1049">
        <v>4.96</v>
      </c>
      <c r="J1049">
        <v>3.97</v>
      </c>
      <c r="K1049">
        <v>0.39300000000000002</v>
      </c>
      <c r="L1049">
        <v>19.200000000000003</v>
      </c>
    </row>
    <row r="1050" spans="1:12" ht="13.75" customHeight="1" x14ac:dyDescent="0.35">
      <c r="A1050" s="2">
        <v>6890</v>
      </c>
      <c r="B1050" s="2" t="s">
        <v>9</v>
      </c>
      <c r="C1050" s="3">
        <v>11201</v>
      </c>
      <c r="D1050" s="2" t="s">
        <v>1526</v>
      </c>
      <c r="E1050" s="2" t="s">
        <v>18</v>
      </c>
      <c r="F1050" s="2" t="s">
        <v>9</v>
      </c>
      <c r="G1050" s="2" t="s">
        <v>1545</v>
      </c>
      <c r="H1050" s="81" t="s">
        <v>3424</v>
      </c>
      <c r="I1050">
        <v>4.96</v>
      </c>
      <c r="J1050">
        <v>3.97</v>
      </c>
      <c r="K1050">
        <v>0.39300000000000002</v>
      </c>
      <c r="L1050">
        <v>19.200000000000003</v>
      </c>
    </row>
    <row r="1051" spans="1:12" ht="13.75" customHeight="1" x14ac:dyDescent="0.35">
      <c r="A1051" s="2">
        <v>6900</v>
      </c>
      <c r="B1051" s="2" t="s">
        <v>9</v>
      </c>
      <c r="C1051" s="3">
        <v>11201</v>
      </c>
      <c r="D1051" s="2" t="s">
        <v>1526</v>
      </c>
      <c r="E1051" s="2" t="s">
        <v>18</v>
      </c>
      <c r="F1051" s="2" t="s">
        <v>9</v>
      </c>
      <c r="G1051" s="2" t="s">
        <v>1544</v>
      </c>
      <c r="H1051" s="81" t="s">
        <v>3425</v>
      </c>
      <c r="I1051">
        <v>4.96</v>
      </c>
      <c r="J1051">
        <v>3.97</v>
      </c>
      <c r="K1051">
        <v>0.39300000000000002</v>
      </c>
      <c r="L1051">
        <v>19.200000000000003</v>
      </c>
    </row>
    <row r="1052" spans="1:12" ht="13.75" customHeight="1" x14ac:dyDescent="0.35">
      <c r="A1052" s="2">
        <v>6911</v>
      </c>
      <c r="B1052" s="2" t="s">
        <v>9</v>
      </c>
      <c r="C1052" s="3">
        <v>11201</v>
      </c>
      <c r="D1052" s="2" t="s">
        <v>1526</v>
      </c>
      <c r="E1052" s="2" t="s">
        <v>18</v>
      </c>
      <c r="F1052" s="2" t="s">
        <v>9</v>
      </c>
      <c r="G1052" s="2" t="s">
        <v>1543</v>
      </c>
      <c r="H1052" s="81" t="s">
        <v>3426</v>
      </c>
      <c r="I1052">
        <v>4.96</v>
      </c>
      <c r="J1052">
        <v>3.97</v>
      </c>
      <c r="K1052">
        <v>0.39300000000000002</v>
      </c>
      <c r="L1052">
        <v>19.200000000000003</v>
      </c>
    </row>
    <row r="1053" spans="1:12" ht="13.75" customHeight="1" x14ac:dyDescent="0.35">
      <c r="A1053" s="2">
        <v>6912</v>
      </c>
      <c r="B1053" s="2" t="s">
        <v>9</v>
      </c>
      <c r="C1053" s="3">
        <v>11201</v>
      </c>
      <c r="D1053" s="2" t="s">
        <v>1526</v>
      </c>
      <c r="E1053" s="2" t="s">
        <v>18</v>
      </c>
      <c r="F1053" s="2" t="s">
        <v>9</v>
      </c>
      <c r="G1053" s="2" t="s">
        <v>1542</v>
      </c>
      <c r="H1053" s="81" t="s">
        <v>3427</v>
      </c>
      <c r="I1053">
        <v>4.96</v>
      </c>
      <c r="J1053">
        <v>3.97</v>
      </c>
      <c r="K1053">
        <v>0.39300000000000002</v>
      </c>
      <c r="L1053">
        <v>19.200000000000003</v>
      </c>
    </row>
    <row r="1054" spans="1:12" ht="13.75" customHeight="1" x14ac:dyDescent="0.35">
      <c r="A1054" s="2">
        <v>6914</v>
      </c>
      <c r="B1054" s="2" t="s">
        <v>9</v>
      </c>
      <c r="C1054" s="3">
        <v>11201</v>
      </c>
      <c r="D1054" s="2" t="s">
        <v>1526</v>
      </c>
      <c r="E1054" s="2" t="s">
        <v>18</v>
      </c>
      <c r="F1054" s="2" t="s">
        <v>9</v>
      </c>
      <c r="G1054" s="2" t="s">
        <v>1541</v>
      </c>
      <c r="H1054" s="81" t="s">
        <v>3428</v>
      </c>
      <c r="I1054">
        <v>4.96</v>
      </c>
      <c r="J1054">
        <v>3.97</v>
      </c>
      <c r="K1054">
        <v>0.39300000000000002</v>
      </c>
      <c r="L1054">
        <v>19.200000000000003</v>
      </c>
    </row>
    <row r="1055" spans="1:12" ht="13.75" customHeight="1" x14ac:dyDescent="0.35">
      <c r="A1055" s="2">
        <v>6921</v>
      </c>
      <c r="B1055" s="2" t="s">
        <v>9</v>
      </c>
      <c r="C1055" s="3">
        <v>11201</v>
      </c>
      <c r="D1055" s="2" t="s">
        <v>1526</v>
      </c>
      <c r="E1055" s="2" t="s">
        <v>18</v>
      </c>
      <c r="F1055" s="2" t="s">
        <v>9</v>
      </c>
      <c r="G1055" s="2" t="s">
        <v>1540</v>
      </c>
      <c r="H1055" s="81" t="s">
        <v>3429</v>
      </c>
      <c r="I1055">
        <v>4.96</v>
      </c>
      <c r="J1055">
        <v>3.97</v>
      </c>
      <c r="K1055">
        <v>0.39300000000000002</v>
      </c>
      <c r="L1055">
        <v>19.200000000000003</v>
      </c>
    </row>
    <row r="1056" spans="1:12" ht="13.75" customHeight="1" x14ac:dyDescent="0.35">
      <c r="A1056" s="2">
        <v>6922</v>
      </c>
      <c r="B1056" s="2" t="s">
        <v>9</v>
      </c>
      <c r="C1056" s="3">
        <v>11201</v>
      </c>
      <c r="D1056" s="2" t="s">
        <v>1526</v>
      </c>
      <c r="E1056" s="2" t="s">
        <v>18</v>
      </c>
      <c r="F1056" s="2" t="s">
        <v>9</v>
      </c>
      <c r="G1056" s="2" t="s">
        <v>1539</v>
      </c>
      <c r="H1056" s="81" t="s">
        <v>3430</v>
      </c>
      <c r="I1056">
        <v>4.96</v>
      </c>
      <c r="J1056">
        <v>3.97</v>
      </c>
      <c r="K1056">
        <v>0.39300000000000002</v>
      </c>
      <c r="L1056">
        <v>19.200000000000003</v>
      </c>
    </row>
    <row r="1057" spans="1:12" ht="13.75" customHeight="1" x14ac:dyDescent="0.35">
      <c r="A1057" s="2">
        <v>6923</v>
      </c>
      <c r="B1057" s="2" t="s">
        <v>9</v>
      </c>
      <c r="C1057" s="3">
        <v>11201</v>
      </c>
      <c r="D1057" s="2" t="s">
        <v>1526</v>
      </c>
      <c r="E1057" s="2" t="s">
        <v>18</v>
      </c>
      <c r="F1057" s="2" t="s">
        <v>9</v>
      </c>
      <c r="G1057" s="2" t="s">
        <v>1538</v>
      </c>
      <c r="H1057" s="81" t="s">
        <v>3431</v>
      </c>
      <c r="I1057">
        <v>4.96</v>
      </c>
      <c r="J1057">
        <v>3.97</v>
      </c>
      <c r="K1057">
        <v>0.39300000000000002</v>
      </c>
      <c r="L1057">
        <v>19.200000000000003</v>
      </c>
    </row>
    <row r="1058" spans="1:12" ht="13.75" customHeight="1" x14ac:dyDescent="0.35">
      <c r="A1058" s="2">
        <v>6932</v>
      </c>
      <c r="B1058" s="2" t="s">
        <v>9</v>
      </c>
      <c r="C1058" s="3">
        <v>11201</v>
      </c>
      <c r="D1058" s="2" t="s">
        <v>1526</v>
      </c>
      <c r="E1058" s="2" t="s">
        <v>18</v>
      </c>
      <c r="F1058" s="2" t="s">
        <v>9</v>
      </c>
      <c r="G1058" s="2" t="s">
        <v>1537</v>
      </c>
      <c r="H1058" s="81" t="s">
        <v>3432</v>
      </c>
      <c r="I1058">
        <v>4.96</v>
      </c>
      <c r="J1058">
        <v>3.97</v>
      </c>
      <c r="K1058">
        <v>0.39300000000000002</v>
      </c>
      <c r="L1058">
        <v>19.200000000000003</v>
      </c>
    </row>
    <row r="1059" spans="1:12" ht="13.75" customHeight="1" x14ac:dyDescent="0.35">
      <c r="A1059" s="2">
        <v>6933</v>
      </c>
      <c r="B1059" s="2" t="s">
        <v>9</v>
      </c>
      <c r="C1059" s="3">
        <v>11201</v>
      </c>
      <c r="D1059" s="2" t="s">
        <v>1526</v>
      </c>
      <c r="E1059" s="2" t="s">
        <v>18</v>
      </c>
      <c r="F1059" s="2" t="s">
        <v>9</v>
      </c>
      <c r="G1059" s="2" t="s">
        <v>1536</v>
      </c>
      <c r="H1059" s="81" t="s">
        <v>3433</v>
      </c>
      <c r="I1059">
        <v>4.96</v>
      </c>
      <c r="J1059">
        <v>3.97</v>
      </c>
      <c r="K1059">
        <v>0.39300000000000002</v>
      </c>
      <c r="L1059">
        <v>19.200000000000003</v>
      </c>
    </row>
    <row r="1060" spans="1:12" ht="13.75" customHeight="1" x14ac:dyDescent="0.35">
      <c r="A1060" s="2">
        <v>6934</v>
      </c>
      <c r="B1060" s="2" t="s">
        <v>9</v>
      </c>
      <c r="C1060" s="3">
        <v>11201</v>
      </c>
      <c r="D1060" s="2" t="s">
        <v>1526</v>
      </c>
      <c r="E1060" s="2" t="s">
        <v>18</v>
      </c>
      <c r="F1060" s="2" t="s">
        <v>9</v>
      </c>
      <c r="G1060" s="2" t="s">
        <v>1535</v>
      </c>
      <c r="H1060" s="81" t="s">
        <v>3434</v>
      </c>
      <c r="I1060">
        <v>4.96</v>
      </c>
      <c r="J1060">
        <v>3.97</v>
      </c>
      <c r="K1060">
        <v>0.39300000000000002</v>
      </c>
      <c r="L1060">
        <v>19.200000000000003</v>
      </c>
    </row>
    <row r="1061" spans="1:12" ht="13.75" customHeight="1" x14ac:dyDescent="0.35">
      <c r="A1061" s="2">
        <v>6941</v>
      </c>
      <c r="B1061" s="2" t="s">
        <v>9</v>
      </c>
      <c r="C1061" s="3">
        <v>11201</v>
      </c>
      <c r="D1061" s="2" t="s">
        <v>1526</v>
      </c>
      <c r="E1061" s="2" t="s">
        <v>18</v>
      </c>
      <c r="F1061" s="2" t="s">
        <v>9</v>
      </c>
      <c r="G1061" s="2" t="s">
        <v>1534</v>
      </c>
      <c r="H1061" s="81" t="s">
        <v>3435</v>
      </c>
      <c r="I1061">
        <v>4.96</v>
      </c>
      <c r="J1061">
        <v>3.97</v>
      </c>
      <c r="K1061">
        <v>0.39300000000000002</v>
      </c>
      <c r="L1061">
        <v>19.200000000000003</v>
      </c>
    </row>
    <row r="1062" spans="1:12" ht="13.75" customHeight="1" x14ac:dyDescent="0.35">
      <c r="A1062" s="2">
        <v>6942</v>
      </c>
      <c r="B1062" s="2" t="s">
        <v>9</v>
      </c>
      <c r="C1062" s="3">
        <v>11201</v>
      </c>
      <c r="D1062" s="2" t="s">
        <v>1526</v>
      </c>
      <c r="E1062" s="2" t="s">
        <v>18</v>
      </c>
      <c r="F1062" s="2" t="s">
        <v>9</v>
      </c>
      <c r="G1062" s="2" t="s">
        <v>1265</v>
      </c>
      <c r="H1062" s="81" t="s">
        <v>3436</v>
      </c>
      <c r="I1062">
        <v>4.96</v>
      </c>
      <c r="J1062">
        <v>3.97</v>
      </c>
      <c r="K1062">
        <v>0.39300000000000002</v>
      </c>
      <c r="L1062">
        <v>19.200000000000003</v>
      </c>
    </row>
    <row r="1063" spans="1:12" ht="13.75" customHeight="1" x14ac:dyDescent="0.35">
      <c r="A1063" s="2">
        <v>6943</v>
      </c>
      <c r="B1063" s="2" t="s">
        <v>9</v>
      </c>
      <c r="C1063" s="3">
        <v>11201</v>
      </c>
      <c r="D1063" s="2" t="s">
        <v>1526</v>
      </c>
      <c r="E1063" s="2" t="s">
        <v>18</v>
      </c>
      <c r="F1063" s="2" t="s">
        <v>9</v>
      </c>
      <c r="G1063" s="2" t="s">
        <v>1533</v>
      </c>
      <c r="H1063" s="81" t="s">
        <v>3437</v>
      </c>
      <c r="I1063">
        <v>4.96</v>
      </c>
      <c r="J1063">
        <v>3.97</v>
      </c>
      <c r="K1063">
        <v>0.39300000000000002</v>
      </c>
      <c r="L1063">
        <v>19.200000000000003</v>
      </c>
    </row>
    <row r="1064" spans="1:12" ht="13.75" customHeight="1" x14ac:dyDescent="0.35">
      <c r="A1064" s="2">
        <v>6951</v>
      </c>
      <c r="B1064" s="2" t="s">
        <v>9</v>
      </c>
      <c r="C1064" s="3">
        <v>11201</v>
      </c>
      <c r="D1064" s="2" t="s">
        <v>1526</v>
      </c>
      <c r="E1064" s="2" t="s">
        <v>18</v>
      </c>
      <c r="F1064" s="2" t="s">
        <v>9</v>
      </c>
      <c r="G1064" s="2" t="s">
        <v>1532</v>
      </c>
      <c r="H1064" s="81" t="s">
        <v>3438</v>
      </c>
      <c r="I1064">
        <v>4.96</v>
      </c>
      <c r="J1064">
        <v>3.97</v>
      </c>
      <c r="K1064">
        <v>0.39300000000000002</v>
      </c>
      <c r="L1064">
        <v>19.200000000000003</v>
      </c>
    </row>
    <row r="1065" spans="1:12" ht="13.75" customHeight="1" x14ac:dyDescent="0.35">
      <c r="A1065" s="2">
        <v>6952</v>
      </c>
      <c r="B1065" s="2" t="s">
        <v>9</v>
      </c>
      <c r="C1065" s="3">
        <v>11201</v>
      </c>
      <c r="D1065" s="2" t="s">
        <v>1526</v>
      </c>
      <c r="E1065" s="2" t="s">
        <v>18</v>
      </c>
      <c r="F1065" s="2" t="s">
        <v>9</v>
      </c>
      <c r="G1065" s="2" t="s">
        <v>1531</v>
      </c>
      <c r="H1065" s="81" t="s">
        <v>3439</v>
      </c>
      <c r="I1065">
        <v>4.96</v>
      </c>
      <c r="J1065">
        <v>3.97</v>
      </c>
      <c r="K1065">
        <v>0.39300000000000002</v>
      </c>
      <c r="L1065">
        <v>19.200000000000003</v>
      </c>
    </row>
    <row r="1066" spans="1:12" ht="13.75" customHeight="1" x14ac:dyDescent="0.35">
      <c r="A1066" s="2">
        <v>6960</v>
      </c>
      <c r="B1066" s="2" t="s">
        <v>9</v>
      </c>
      <c r="C1066" s="3">
        <v>11201</v>
      </c>
      <c r="D1066" s="2" t="s">
        <v>1526</v>
      </c>
      <c r="E1066" s="2" t="s">
        <v>18</v>
      </c>
      <c r="F1066" s="2" t="s">
        <v>9</v>
      </c>
      <c r="G1066" s="2" t="s">
        <v>1530</v>
      </c>
      <c r="H1066" s="81" t="s">
        <v>3440</v>
      </c>
      <c r="I1066">
        <v>4.96</v>
      </c>
      <c r="J1066">
        <v>3.97</v>
      </c>
      <c r="K1066">
        <v>0.39300000000000002</v>
      </c>
      <c r="L1066">
        <v>19.200000000000003</v>
      </c>
    </row>
    <row r="1067" spans="1:12" ht="13.75" customHeight="1" x14ac:dyDescent="0.35">
      <c r="A1067" s="2">
        <v>6971</v>
      </c>
      <c r="B1067" s="2" t="s">
        <v>9</v>
      </c>
      <c r="C1067" s="3">
        <v>11201</v>
      </c>
      <c r="D1067" s="2" t="s">
        <v>1526</v>
      </c>
      <c r="E1067" s="2" t="s">
        <v>18</v>
      </c>
      <c r="F1067" s="2" t="s">
        <v>9</v>
      </c>
      <c r="G1067" s="2" t="s">
        <v>1529</v>
      </c>
      <c r="H1067" s="81" t="s">
        <v>3441</v>
      </c>
      <c r="I1067">
        <v>4.96</v>
      </c>
      <c r="J1067">
        <v>3.97</v>
      </c>
      <c r="K1067">
        <v>0.39300000000000002</v>
      </c>
      <c r="L1067">
        <v>19.200000000000003</v>
      </c>
    </row>
    <row r="1068" spans="1:12" ht="13.75" customHeight="1" x14ac:dyDescent="0.35">
      <c r="A1068" s="2">
        <v>6972</v>
      </c>
      <c r="B1068" s="2" t="s">
        <v>9</v>
      </c>
      <c r="C1068" s="3">
        <v>11201</v>
      </c>
      <c r="D1068" s="2" t="s">
        <v>1526</v>
      </c>
      <c r="E1068" s="2" t="s">
        <v>18</v>
      </c>
      <c r="F1068" s="2" t="s">
        <v>9</v>
      </c>
      <c r="G1068" s="2" t="s">
        <v>1528</v>
      </c>
      <c r="H1068" s="81" t="s">
        <v>3442</v>
      </c>
      <c r="I1068">
        <v>4.96</v>
      </c>
      <c r="J1068">
        <v>3.97</v>
      </c>
      <c r="K1068">
        <v>0.39300000000000002</v>
      </c>
      <c r="L1068">
        <v>19.200000000000003</v>
      </c>
    </row>
    <row r="1069" spans="1:12" ht="13.75" customHeight="1" x14ac:dyDescent="0.35">
      <c r="A1069" s="2">
        <v>6973</v>
      </c>
      <c r="B1069" s="2" t="s">
        <v>9</v>
      </c>
      <c r="C1069" s="3">
        <v>11201</v>
      </c>
      <c r="D1069" s="2" t="s">
        <v>1526</v>
      </c>
      <c r="E1069" s="2" t="s">
        <v>18</v>
      </c>
      <c r="F1069" s="2" t="s">
        <v>9</v>
      </c>
      <c r="G1069" s="2" t="s">
        <v>1527</v>
      </c>
      <c r="H1069" s="81" t="s">
        <v>3443</v>
      </c>
      <c r="I1069">
        <v>4.96</v>
      </c>
      <c r="J1069">
        <v>3.97</v>
      </c>
      <c r="K1069">
        <v>0.39300000000000002</v>
      </c>
      <c r="L1069">
        <v>19.200000000000003</v>
      </c>
    </row>
    <row r="1070" spans="1:12" ht="13.75" customHeight="1" x14ac:dyDescent="0.35">
      <c r="A1070" s="2">
        <v>6974</v>
      </c>
      <c r="B1070" s="2" t="s">
        <v>9</v>
      </c>
      <c r="C1070" s="3">
        <v>11201</v>
      </c>
      <c r="D1070" s="2" t="s">
        <v>1526</v>
      </c>
      <c r="E1070" s="2" t="s">
        <v>18</v>
      </c>
      <c r="F1070" s="2" t="s">
        <v>9</v>
      </c>
      <c r="G1070" s="2" t="s">
        <v>1525</v>
      </c>
      <c r="H1070" s="81" t="s">
        <v>3444</v>
      </c>
      <c r="I1070">
        <v>4.96</v>
      </c>
      <c r="J1070">
        <v>3.97</v>
      </c>
      <c r="K1070">
        <v>0.39300000000000002</v>
      </c>
      <c r="L1070">
        <v>19.200000000000003</v>
      </c>
    </row>
    <row r="1071" spans="1:12" ht="13.75" customHeight="1" x14ac:dyDescent="0.35">
      <c r="A1071" s="2">
        <v>9020</v>
      </c>
      <c r="B1071" s="2" t="s">
        <v>13</v>
      </c>
      <c r="C1071" s="3">
        <v>11251</v>
      </c>
      <c r="D1071" s="2" t="s">
        <v>1515</v>
      </c>
      <c r="E1071" s="2" t="s">
        <v>18</v>
      </c>
      <c r="F1071" s="2" t="s">
        <v>6</v>
      </c>
      <c r="G1071" s="2" t="s">
        <v>1524</v>
      </c>
      <c r="H1071" s="81" t="s">
        <v>3445</v>
      </c>
      <c r="I1071">
        <v>6.9</v>
      </c>
      <c r="J1071">
        <v>5.52</v>
      </c>
      <c r="K1071">
        <v>0.57799999999999996</v>
      </c>
      <c r="L1071">
        <v>28.799999999999997</v>
      </c>
    </row>
    <row r="1072" spans="1:12" ht="13.75" customHeight="1" x14ac:dyDescent="0.35">
      <c r="A1072" s="2">
        <v>9061</v>
      </c>
      <c r="B1072" s="2" t="s">
        <v>13</v>
      </c>
      <c r="C1072" s="3">
        <v>11251</v>
      </c>
      <c r="D1072" s="2" t="s">
        <v>1515</v>
      </c>
      <c r="E1072" s="2" t="s">
        <v>18</v>
      </c>
      <c r="F1072" s="2" t="s">
        <v>6</v>
      </c>
      <c r="G1072" s="2" t="s">
        <v>1523</v>
      </c>
      <c r="H1072" s="81" t="s">
        <v>3446</v>
      </c>
      <c r="I1072">
        <v>6.9</v>
      </c>
      <c r="J1072">
        <v>5.52</v>
      </c>
      <c r="K1072">
        <v>0.57799999999999996</v>
      </c>
      <c r="L1072">
        <v>28.799999999999997</v>
      </c>
    </row>
    <row r="1073" spans="1:12" ht="13.75" customHeight="1" x14ac:dyDescent="0.35">
      <c r="A1073" s="2">
        <v>9063</v>
      </c>
      <c r="B1073" s="2" t="s">
        <v>13</v>
      </c>
      <c r="C1073" s="3">
        <v>11251</v>
      </c>
      <c r="D1073" s="2" t="s">
        <v>1515</v>
      </c>
      <c r="E1073" s="2" t="s">
        <v>18</v>
      </c>
      <c r="F1073" s="2" t="s">
        <v>6</v>
      </c>
      <c r="G1073" s="2" t="s">
        <v>1522</v>
      </c>
      <c r="H1073" s="81" t="s">
        <v>3447</v>
      </c>
      <c r="I1073">
        <v>6.9</v>
      </c>
      <c r="J1073">
        <v>5.52</v>
      </c>
      <c r="K1073">
        <v>0.57799999999999996</v>
      </c>
      <c r="L1073">
        <v>28.799999999999997</v>
      </c>
    </row>
    <row r="1074" spans="1:12" ht="13.75" customHeight="1" x14ac:dyDescent="0.35">
      <c r="A1074" s="2">
        <v>9064</v>
      </c>
      <c r="B1074" s="2" t="s">
        <v>13</v>
      </c>
      <c r="C1074" s="3">
        <v>11251</v>
      </c>
      <c r="D1074" s="2" t="s">
        <v>1515</v>
      </c>
      <c r="E1074" s="2" t="s">
        <v>18</v>
      </c>
      <c r="F1074" s="2" t="s">
        <v>6</v>
      </c>
      <c r="G1074" s="2" t="s">
        <v>1521</v>
      </c>
      <c r="H1074" s="81" t="s">
        <v>3448</v>
      </c>
      <c r="I1074">
        <v>6.9</v>
      </c>
      <c r="J1074">
        <v>5.52</v>
      </c>
      <c r="K1074">
        <v>0.57799999999999996</v>
      </c>
      <c r="L1074">
        <v>28.799999999999997</v>
      </c>
    </row>
    <row r="1075" spans="1:12" ht="13.75" customHeight="1" x14ac:dyDescent="0.35">
      <c r="A1075" s="2">
        <v>9065</v>
      </c>
      <c r="B1075" s="2" t="s">
        <v>13</v>
      </c>
      <c r="C1075" s="3">
        <v>11251</v>
      </c>
      <c r="D1075" s="2" t="s">
        <v>1515</v>
      </c>
      <c r="E1075" s="2" t="s">
        <v>18</v>
      </c>
      <c r="F1075" s="2" t="s">
        <v>6</v>
      </c>
      <c r="G1075" s="2" t="s">
        <v>1396</v>
      </c>
      <c r="H1075" s="81" t="s">
        <v>3449</v>
      </c>
      <c r="I1075">
        <v>6.9</v>
      </c>
      <c r="J1075">
        <v>5.52</v>
      </c>
      <c r="K1075">
        <v>0.57799999999999996</v>
      </c>
      <c r="L1075">
        <v>28.799999999999997</v>
      </c>
    </row>
    <row r="1076" spans="1:12" ht="13.75" customHeight="1" x14ac:dyDescent="0.35">
      <c r="A1076" s="2">
        <v>9073</v>
      </c>
      <c r="B1076" s="2" t="s">
        <v>13</v>
      </c>
      <c r="C1076" s="3">
        <v>11251</v>
      </c>
      <c r="D1076" s="2" t="s">
        <v>1515</v>
      </c>
      <c r="E1076" s="2" t="s">
        <v>18</v>
      </c>
      <c r="F1076" s="2" t="s">
        <v>6</v>
      </c>
      <c r="G1076" s="2" t="s">
        <v>1520</v>
      </c>
      <c r="H1076" s="81" t="s">
        <v>3450</v>
      </c>
      <c r="I1076">
        <v>6.9</v>
      </c>
      <c r="J1076">
        <v>5.52</v>
      </c>
      <c r="K1076">
        <v>0.57799999999999996</v>
      </c>
      <c r="L1076">
        <v>28.799999999999997</v>
      </c>
    </row>
    <row r="1077" spans="1:12" ht="13.75" customHeight="1" x14ac:dyDescent="0.35">
      <c r="A1077" s="2">
        <v>9081</v>
      </c>
      <c r="B1077" s="2" t="s">
        <v>13</v>
      </c>
      <c r="C1077" s="3">
        <v>11251</v>
      </c>
      <c r="D1077" s="2" t="s">
        <v>1515</v>
      </c>
      <c r="E1077" s="2" t="s">
        <v>18</v>
      </c>
      <c r="F1077" s="2" t="s">
        <v>6</v>
      </c>
      <c r="G1077" s="2" t="s">
        <v>1519</v>
      </c>
      <c r="H1077" s="81" t="s">
        <v>3451</v>
      </c>
      <c r="I1077">
        <v>6.9</v>
      </c>
      <c r="J1077">
        <v>5.52</v>
      </c>
      <c r="K1077">
        <v>0.57799999999999996</v>
      </c>
      <c r="L1077">
        <v>28.799999999999997</v>
      </c>
    </row>
    <row r="1078" spans="1:12" ht="13.75" customHeight="1" x14ac:dyDescent="0.35">
      <c r="A1078" s="2">
        <v>9130</v>
      </c>
      <c r="B1078" s="2" t="s">
        <v>13</v>
      </c>
      <c r="C1078" s="3">
        <v>11251</v>
      </c>
      <c r="D1078" s="2" t="s">
        <v>1515</v>
      </c>
      <c r="E1078" s="2" t="s">
        <v>18</v>
      </c>
      <c r="F1078" s="2" t="s">
        <v>6</v>
      </c>
      <c r="G1078" s="2" t="s">
        <v>1518</v>
      </c>
      <c r="H1078" s="81" t="s">
        <v>3452</v>
      </c>
      <c r="I1078">
        <v>6.9</v>
      </c>
      <c r="J1078">
        <v>5.52</v>
      </c>
      <c r="K1078">
        <v>0.57799999999999996</v>
      </c>
      <c r="L1078">
        <v>28.799999999999997</v>
      </c>
    </row>
    <row r="1079" spans="1:12" ht="13.75" customHeight="1" x14ac:dyDescent="0.35">
      <c r="A1079" s="2">
        <v>9131</v>
      </c>
      <c r="B1079" s="2" t="s">
        <v>13</v>
      </c>
      <c r="C1079" s="3">
        <v>11251</v>
      </c>
      <c r="D1079" s="2" t="s">
        <v>1515</v>
      </c>
      <c r="E1079" s="2" t="s">
        <v>18</v>
      </c>
      <c r="F1079" s="2" t="s">
        <v>6</v>
      </c>
      <c r="G1079" s="2" t="s">
        <v>1517</v>
      </c>
      <c r="H1079" s="81" t="s">
        <v>3453</v>
      </c>
      <c r="I1079">
        <v>6.9</v>
      </c>
      <c r="J1079">
        <v>5.52</v>
      </c>
      <c r="K1079">
        <v>0.57799999999999996</v>
      </c>
      <c r="L1079">
        <v>28.799999999999997</v>
      </c>
    </row>
    <row r="1080" spans="1:12" ht="13.75" customHeight="1" x14ac:dyDescent="0.35">
      <c r="A1080" s="2">
        <v>9201</v>
      </c>
      <c r="B1080" s="2" t="s">
        <v>13</v>
      </c>
      <c r="C1080" s="3">
        <v>11251</v>
      </c>
      <c r="D1080" s="2" t="s">
        <v>1515</v>
      </c>
      <c r="E1080" s="2" t="s">
        <v>18</v>
      </c>
      <c r="F1080" s="2" t="s">
        <v>6</v>
      </c>
      <c r="G1080" s="2" t="s">
        <v>1516</v>
      </c>
      <c r="H1080" s="81" t="s">
        <v>3454</v>
      </c>
      <c r="I1080">
        <v>6.9</v>
      </c>
      <c r="J1080">
        <v>5.52</v>
      </c>
      <c r="K1080">
        <v>0.57799999999999996</v>
      </c>
      <c r="L1080">
        <v>28.799999999999997</v>
      </c>
    </row>
    <row r="1081" spans="1:12" ht="13.75" customHeight="1" x14ac:dyDescent="0.35">
      <c r="A1081" s="2">
        <v>9210</v>
      </c>
      <c r="B1081" s="2" t="s">
        <v>13</v>
      </c>
      <c r="C1081" s="3">
        <v>11251</v>
      </c>
      <c r="D1081" s="2" t="s">
        <v>1515</v>
      </c>
      <c r="E1081" s="2" t="s">
        <v>18</v>
      </c>
      <c r="F1081" s="2" t="s">
        <v>6</v>
      </c>
      <c r="G1081" s="2" t="s">
        <v>1514</v>
      </c>
      <c r="H1081" s="81" t="s">
        <v>3455</v>
      </c>
      <c r="I1081">
        <v>6.9</v>
      </c>
      <c r="J1081">
        <v>5.52</v>
      </c>
      <c r="K1081">
        <v>0.57799999999999996</v>
      </c>
      <c r="L1081">
        <v>28.799999999999997</v>
      </c>
    </row>
    <row r="1082" spans="1:12" ht="13.75" customHeight="1" x14ac:dyDescent="0.35">
      <c r="A1082" s="2">
        <v>6800</v>
      </c>
      <c r="B1082" s="2" t="s">
        <v>9</v>
      </c>
      <c r="C1082" s="3">
        <v>11301</v>
      </c>
      <c r="D1082" s="2" t="s">
        <v>1513</v>
      </c>
      <c r="E1082" s="2" t="s">
        <v>18</v>
      </c>
      <c r="F1082" s="2" t="s">
        <v>9</v>
      </c>
      <c r="G1082" s="2" t="s">
        <v>1512</v>
      </c>
      <c r="H1082" s="81" t="s">
        <v>3456</v>
      </c>
      <c r="I1082">
        <v>4.96</v>
      </c>
      <c r="J1082">
        <v>3.97</v>
      </c>
      <c r="K1082">
        <v>0.39300000000000002</v>
      </c>
      <c r="L1082">
        <v>28.799999999999997</v>
      </c>
    </row>
    <row r="1083" spans="1:12" ht="13.75" customHeight="1" x14ac:dyDescent="0.35">
      <c r="A1083" s="2">
        <v>6710</v>
      </c>
      <c r="B1083" s="2" t="s">
        <v>9</v>
      </c>
      <c r="C1083" s="3">
        <v>11401</v>
      </c>
      <c r="D1083" s="2" t="s">
        <v>1511</v>
      </c>
      <c r="E1083" s="2" t="s">
        <v>18</v>
      </c>
      <c r="F1083" s="2" t="s">
        <v>9</v>
      </c>
      <c r="G1083" s="2" t="s">
        <v>923</v>
      </c>
      <c r="H1083" s="81" t="s">
        <v>3457</v>
      </c>
      <c r="I1083">
        <v>4.96</v>
      </c>
      <c r="J1083">
        <v>3.97</v>
      </c>
      <c r="K1083">
        <v>0.39300000000000002</v>
      </c>
      <c r="L1083">
        <v>19.200000000000003</v>
      </c>
    </row>
    <row r="1084" spans="1:12" ht="13.75" customHeight="1" x14ac:dyDescent="0.35">
      <c r="A1084" s="2">
        <v>6820</v>
      </c>
      <c r="B1084" s="2" t="s">
        <v>9</v>
      </c>
      <c r="C1084" s="3">
        <v>11401</v>
      </c>
      <c r="D1084" s="2" t="s">
        <v>1511</v>
      </c>
      <c r="E1084" s="2" t="s">
        <v>18</v>
      </c>
      <c r="F1084" s="2" t="s">
        <v>9</v>
      </c>
      <c r="G1084" s="2" t="s">
        <v>1510</v>
      </c>
      <c r="H1084" s="81" t="s">
        <v>3458</v>
      </c>
      <c r="I1084">
        <v>4.96</v>
      </c>
      <c r="J1084">
        <v>3.97</v>
      </c>
      <c r="K1084">
        <v>0.39300000000000002</v>
      </c>
      <c r="L1084">
        <v>19.200000000000003</v>
      </c>
    </row>
    <row r="1085" spans="1:12" ht="13.75" customHeight="1" x14ac:dyDescent="0.35">
      <c r="A1085" s="2">
        <v>8786</v>
      </c>
      <c r="B1085" s="2" t="s">
        <v>7</v>
      </c>
      <c r="C1085" s="3">
        <v>11451</v>
      </c>
      <c r="D1085" s="2" t="s">
        <v>1509</v>
      </c>
      <c r="E1085" s="2" t="s">
        <v>18</v>
      </c>
      <c r="F1085" s="2" t="s">
        <v>7</v>
      </c>
      <c r="G1085" s="2" t="s">
        <v>150</v>
      </c>
      <c r="H1085" s="81" t="s">
        <v>3459</v>
      </c>
      <c r="I1085">
        <v>8.82</v>
      </c>
      <c r="J1085">
        <v>7.06</v>
      </c>
      <c r="K1085">
        <v>0.33600000000000002</v>
      </c>
      <c r="L1085">
        <v>28.799999999999997</v>
      </c>
    </row>
    <row r="1086" spans="1:12" ht="13.75" customHeight="1" x14ac:dyDescent="0.35">
      <c r="A1086" s="2">
        <v>2640</v>
      </c>
      <c r="B1086" s="2" t="s">
        <v>8</v>
      </c>
      <c r="C1086" s="3">
        <v>11501</v>
      </c>
      <c r="D1086" s="2" t="s">
        <v>1508</v>
      </c>
      <c r="E1086" s="2" t="s">
        <v>18</v>
      </c>
      <c r="F1086" s="2" t="s">
        <v>8</v>
      </c>
      <c r="G1086" s="2" t="s">
        <v>1307</v>
      </c>
      <c r="H1086" s="81" t="s">
        <v>3460</v>
      </c>
      <c r="I1086">
        <v>8.7899999999999991</v>
      </c>
      <c r="J1086">
        <v>7.03</v>
      </c>
      <c r="K1086">
        <v>0.38400000000000001</v>
      </c>
      <c r="L1086">
        <v>28.799999999999997</v>
      </c>
    </row>
    <row r="1087" spans="1:12" ht="13.75" customHeight="1" x14ac:dyDescent="0.35">
      <c r="A1087" s="2">
        <v>2873</v>
      </c>
      <c r="B1087" s="2" t="s">
        <v>8</v>
      </c>
      <c r="C1087" s="3">
        <v>11501</v>
      </c>
      <c r="D1087" s="2" t="s">
        <v>1508</v>
      </c>
      <c r="E1087" s="2" t="s">
        <v>18</v>
      </c>
      <c r="F1087" s="2" t="s">
        <v>8</v>
      </c>
      <c r="G1087" s="2" t="s">
        <v>1260</v>
      </c>
      <c r="H1087" s="81" t="s">
        <v>3461</v>
      </c>
      <c r="I1087">
        <v>8.7899999999999991</v>
      </c>
      <c r="J1087">
        <v>7.03</v>
      </c>
      <c r="K1087">
        <v>0.38400000000000001</v>
      </c>
      <c r="L1087">
        <v>28.799999999999997</v>
      </c>
    </row>
    <row r="1088" spans="1:12" ht="13.75" customHeight="1" x14ac:dyDescent="0.35">
      <c r="A1088" s="2">
        <v>2880</v>
      </c>
      <c r="B1088" s="2" t="s">
        <v>8</v>
      </c>
      <c r="C1088" s="3">
        <v>11501</v>
      </c>
      <c r="D1088" s="2" t="s">
        <v>1508</v>
      </c>
      <c r="E1088" s="2" t="s">
        <v>18</v>
      </c>
      <c r="F1088" s="2" t="s">
        <v>8</v>
      </c>
      <c r="G1088" s="2" t="s">
        <v>1259</v>
      </c>
      <c r="H1088" s="81" t="s">
        <v>3462</v>
      </c>
      <c r="I1088">
        <v>8.7899999999999991</v>
      </c>
      <c r="J1088">
        <v>7.03</v>
      </c>
      <c r="K1088">
        <v>0.38400000000000001</v>
      </c>
      <c r="L1088">
        <v>28.799999999999997</v>
      </c>
    </row>
    <row r="1089" spans="1:12" ht="13.75" customHeight="1" x14ac:dyDescent="0.35">
      <c r="A1089" s="2">
        <v>2881</v>
      </c>
      <c r="B1089" s="2" t="s">
        <v>8</v>
      </c>
      <c r="C1089" s="3">
        <v>11501</v>
      </c>
      <c r="D1089" s="2" t="s">
        <v>1508</v>
      </c>
      <c r="E1089" s="2" t="s">
        <v>18</v>
      </c>
      <c r="F1089" s="2" t="s">
        <v>8</v>
      </c>
      <c r="G1089" s="2" t="s">
        <v>1258</v>
      </c>
      <c r="H1089" s="81" t="s">
        <v>3463</v>
      </c>
      <c r="I1089">
        <v>8.7899999999999991</v>
      </c>
      <c r="J1089">
        <v>7.03</v>
      </c>
      <c r="K1089">
        <v>0.38400000000000001</v>
      </c>
      <c r="L1089">
        <v>28.799999999999997</v>
      </c>
    </row>
    <row r="1090" spans="1:12" ht="13.75" customHeight="1" x14ac:dyDescent="0.35">
      <c r="A1090" s="2">
        <v>2852</v>
      </c>
      <c r="B1090" s="2" t="s">
        <v>7</v>
      </c>
      <c r="C1090" s="3">
        <v>11601</v>
      </c>
      <c r="D1090" s="2" t="s">
        <v>1505</v>
      </c>
      <c r="E1090" s="2" t="s">
        <v>18</v>
      </c>
      <c r="F1090" s="2" t="s">
        <v>8</v>
      </c>
      <c r="G1090" s="2" t="s">
        <v>414</v>
      </c>
      <c r="H1090" s="81" t="s">
        <v>3464</v>
      </c>
      <c r="I1090">
        <v>8.82</v>
      </c>
      <c r="J1090">
        <v>7.06</v>
      </c>
      <c r="K1090">
        <v>0.33600000000000002</v>
      </c>
      <c r="L1090">
        <v>28.799999999999997</v>
      </c>
    </row>
    <row r="1091" spans="1:12" ht="13.75" customHeight="1" x14ac:dyDescent="0.35">
      <c r="A1091" s="2">
        <v>2871</v>
      </c>
      <c r="B1091" s="2" t="s">
        <v>7</v>
      </c>
      <c r="C1091" s="3">
        <v>11601</v>
      </c>
      <c r="D1091" s="2" t="s">
        <v>1505</v>
      </c>
      <c r="E1091" s="2" t="s">
        <v>18</v>
      </c>
      <c r="F1091" s="2" t="s">
        <v>8</v>
      </c>
      <c r="G1091" s="2" t="s">
        <v>413</v>
      </c>
      <c r="H1091" s="81" t="s">
        <v>3465</v>
      </c>
      <c r="I1091">
        <v>8.82</v>
      </c>
      <c r="J1091">
        <v>7.06</v>
      </c>
      <c r="K1091">
        <v>0.33600000000000002</v>
      </c>
      <c r="L1091">
        <v>28.799999999999997</v>
      </c>
    </row>
    <row r="1092" spans="1:12" ht="13.75" customHeight="1" x14ac:dyDescent="0.35">
      <c r="A1092" s="2">
        <v>2872</v>
      </c>
      <c r="B1092" s="2" t="s">
        <v>7</v>
      </c>
      <c r="C1092" s="3">
        <v>11601</v>
      </c>
      <c r="D1092" s="2" t="s">
        <v>1505</v>
      </c>
      <c r="E1092" s="2" t="s">
        <v>18</v>
      </c>
      <c r="F1092" s="2" t="s">
        <v>8</v>
      </c>
      <c r="G1092" s="2" t="s">
        <v>1261</v>
      </c>
      <c r="H1092" s="81" t="s">
        <v>3466</v>
      </c>
      <c r="I1092">
        <v>8.82</v>
      </c>
      <c r="J1092">
        <v>7.06</v>
      </c>
      <c r="K1092">
        <v>0.33600000000000002</v>
      </c>
      <c r="L1092">
        <v>28.799999999999997</v>
      </c>
    </row>
    <row r="1093" spans="1:12" ht="13.75" customHeight="1" x14ac:dyDescent="0.35">
      <c r="A1093" s="2">
        <v>7423</v>
      </c>
      <c r="B1093" s="2" t="s">
        <v>7</v>
      </c>
      <c r="C1093" s="3">
        <v>11601</v>
      </c>
      <c r="D1093" s="2" t="s">
        <v>1505</v>
      </c>
      <c r="E1093" s="2" t="s">
        <v>18</v>
      </c>
      <c r="F1093" s="2" t="s">
        <v>11</v>
      </c>
      <c r="G1093" s="2" t="s">
        <v>1507</v>
      </c>
      <c r="H1093" s="81" t="s">
        <v>3467</v>
      </c>
      <c r="I1093">
        <v>8.82</v>
      </c>
      <c r="J1093">
        <v>7.06</v>
      </c>
      <c r="K1093">
        <v>0.33600000000000002</v>
      </c>
      <c r="L1093">
        <v>28.799999999999997</v>
      </c>
    </row>
    <row r="1094" spans="1:12" ht="13.75" customHeight="1" x14ac:dyDescent="0.35">
      <c r="A1094" s="2">
        <v>7425</v>
      </c>
      <c r="B1094" s="2" t="s">
        <v>7</v>
      </c>
      <c r="C1094" s="3">
        <v>11601</v>
      </c>
      <c r="D1094" s="2" t="s">
        <v>1505</v>
      </c>
      <c r="E1094" s="2" t="s">
        <v>18</v>
      </c>
      <c r="F1094" s="2" t="s">
        <v>11</v>
      </c>
      <c r="G1094" s="2" t="s">
        <v>1506</v>
      </c>
      <c r="H1094" s="81" t="s">
        <v>3468</v>
      </c>
      <c r="I1094">
        <v>8.82</v>
      </c>
      <c r="J1094">
        <v>7.06</v>
      </c>
      <c r="K1094">
        <v>0.33600000000000002</v>
      </c>
      <c r="L1094">
        <v>28.799999999999997</v>
      </c>
    </row>
    <row r="1095" spans="1:12" ht="13.75" customHeight="1" x14ac:dyDescent="0.35">
      <c r="A1095" s="2">
        <v>8063</v>
      </c>
      <c r="B1095" s="2" t="s">
        <v>7</v>
      </c>
      <c r="C1095" s="3">
        <v>11601</v>
      </c>
      <c r="D1095" s="2" t="s">
        <v>1505</v>
      </c>
      <c r="E1095" s="2" t="s">
        <v>18</v>
      </c>
      <c r="F1095" s="2" t="s">
        <v>7</v>
      </c>
      <c r="G1095" s="2" t="s">
        <v>395</v>
      </c>
      <c r="H1095" s="81" t="s">
        <v>3469</v>
      </c>
      <c r="I1095">
        <v>8.82</v>
      </c>
      <c r="J1095">
        <v>7.06</v>
      </c>
      <c r="K1095">
        <v>0.33600000000000002</v>
      </c>
      <c r="L1095">
        <v>28.799999999999997</v>
      </c>
    </row>
    <row r="1096" spans="1:12" ht="13.75" customHeight="1" x14ac:dyDescent="0.35">
      <c r="A1096" s="2">
        <v>8076</v>
      </c>
      <c r="B1096" s="2" t="s">
        <v>7</v>
      </c>
      <c r="C1096" s="3">
        <v>11601</v>
      </c>
      <c r="D1096" s="2" t="s">
        <v>1505</v>
      </c>
      <c r="E1096" s="2" t="s">
        <v>18</v>
      </c>
      <c r="F1096" s="2" t="s">
        <v>7</v>
      </c>
      <c r="G1096" s="2" t="s">
        <v>389</v>
      </c>
      <c r="H1096" s="81" t="s">
        <v>3470</v>
      </c>
      <c r="I1096">
        <v>8.82</v>
      </c>
      <c r="J1096">
        <v>7.06</v>
      </c>
      <c r="K1096">
        <v>0.33600000000000002</v>
      </c>
      <c r="L1096">
        <v>28.799999999999997</v>
      </c>
    </row>
    <row r="1097" spans="1:12" ht="13.75" customHeight="1" x14ac:dyDescent="0.35">
      <c r="A1097" s="2">
        <v>8081</v>
      </c>
      <c r="B1097" s="2" t="s">
        <v>7</v>
      </c>
      <c r="C1097" s="3">
        <v>11601</v>
      </c>
      <c r="D1097" s="2" t="s">
        <v>1505</v>
      </c>
      <c r="E1097" s="2" t="s">
        <v>18</v>
      </c>
      <c r="F1097" s="2" t="s">
        <v>7</v>
      </c>
      <c r="G1097" s="2" t="s">
        <v>387</v>
      </c>
      <c r="H1097" s="81" t="s">
        <v>3471</v>
      </c>
      <c r="I1097">
        <v>8.82</v>
      </c>
      <c r="J1097">
        <v>7.06</v>
      </c>
      <c r="K1097">
        <v>0.33600000000000002</v>
      </c>
      <c r="L1097">
        <v>28.799999999999997</v>
      </c>
    </row>
    <row r="1098" spans="1:12" ht="13.75" customHeight="1" x14ac:dyDescent="0.35">
      <c r="A1098" s="2">
        <v>8181</v>
      </c>
      <c r="B1098" s="2" t="s">
        <v>7</v>
      </c>
      <c r="C1098" s="3">
        <v>11601</v>
      </c>
      <c r="D1098" s="2" t="s">
        <v>1505</v>
      </c>
      <c r="E1098" s="2" t="s">
        <v>18</v>
      </c>
      <c r="F1098" s="2" t="s">
        <v>7</v>
      </c>
      <c r="G1098" s="2" t="s">
        <v>354</v>
      </c>
      <c r="H1098" s="81" t="s">
        <v>3472</v>
      </c>
      <c r="I1098">
        <v>8.82</v>
      </c>
      <c r="J1098">
        <v>7.06</v>
      </c>
      <c r="K1098">
        <v>0.33600000000000002</v>
      </c>
      <c r="L1098">
        <v>28.799999999999997</v>
      </c>
    </row>
    <row r="1099" spans="1:12" ht="13.75" customHeight="1" x14ac:dyDescent="0.35">
      <c r="A1099" s="2">
        <v>8182</v>
      </c>
      <c r="B1099" s="2" t="s">
        <v>7</v>
      </c>
      <c r="C1099" s="3">
        <v>11601</v>
      </c>
      <c r="D1099" s="2" t="s">
        <v>1505</v>
      </c>
      <c r="E1099" s="2" t="s">
        <v>18</v>
      </c>
      <c r="F1099" s="2" t="s">
        <v>7</v>
      </c>
      <c r="G1099" s="2" t="s">
        <v>353</v>
      </c>
      <c r="H1099" s="81" t="s">
        <v>3473</v>
      </c>
      <c r="I1099">
        <v>8.82</v>
      </c>
      <c r="J1099">
        <v>7.06</v>
      </c>
      <c r="K1099">
        <v>0.33600000000000002</v>
      </c>
      <c r="L1099">
        <v>28.799999999999997</v>
      </c>
    </row>
    <row r="1100" spans="1:12" ht="13.75" customHeight="1" x14ac:dyDescent="0.35">
      <c r="A1100" s="2">
        <v>8183</v>
      </c>
      <c r="B1100" s="2" t="s">
        <v>7</v>
      </c>
      <c r="C1100" s="3">
        <v>11601</v>
      </c>
      <c r="D1100" s="2" t="s">
        <v>1505</v>
      </c>
      <c r="E1100" s="2" t="s">
        <v>18</v>
      </c>
      <c r="F1100" s="2" t="s">
        <v>7</v>
      </c>
      <c r="G1100" s="2" t="s">
        <v>352</v>
      </c>
      <c r="H1100" s="81" t="s">
        <v>3474</v>
      </c>
      <c r="I1100">
        <v>8.82</v>
      </c>
      <c r="J1100">
        <v>7.06</v>
      </c>
      <c r="K1100">
        <v>0.33600000000000002</v>
      </c>
      <c r="L1100">
        <v>28.799999999999997</v>
      </c>
    </row>
    <row r="1101" spans="1:12" ht="13.75" customHeight="1" x14ac:dyDescent="0.35">
      <c r="A1101" s="2">
        <v>8184</v>
      </c>
      <c r="B1101" s="2" t="s">
        <v>7</v>
      </c>
      <c r="C1101" s="3">
        <v>11601</v>
      </c>
      <c r="D1101" s="2" t="s">
        <v>1505</v>
      </c>
      <c r="E1101" s="2" t="s">
        <v>18</v>
      </c>
      <c r="F1101" s="2" t="s">
        <v>7</v>
      </c>
      <c r="G1101" s="2" t="s">
        <v>351</v>
      </c>
      <c r="H1101" s="81" t="s">
        <v>3475</v>
      </c>
      <c r="I1101">
        <v>8.82</v>
      </c>
      <c r="J1101">
        <v>7.06</v>
      </c>
      <c r="K1101">
        <v>0.33600000000000002</v>
      </c>
      <c r="L1101">
        <v>28.799999999999997</v>
      </c>
    </row>
    <row r="1102" spans="1:12" ht="13.75" customHeight="1" x14ac:dyDescent="0.35">
      <c r="A1102" s="2">
        <v>8190</v>
      </c>
      <c r="B1102" s="2" t="s">
        <v>7</v>
      </c>
      <c r="C1102" s="3">
        <v>11601</v>
      </c>
      <c r="D1102" s="2" t="s">
        <v>1505</v>
      </c>
      <c r="E1102" s="2" t="s">
        <v>18</v>
      </c>
      <c r="F1102" s="2" t="s">
        <v>7</v>
      </c>
      <c r="G1102" s="2" t="s">
        <v>350</v>
      </c>
      <c r="H1102" s="81" t="s">
        <v>3476</v>
      </c>
      <c r="I1102">
        <v>8.82</v>
      </c>
      <c r="J1102">
        <v>7.06</v>
      </c>
      <c r="K1102">
        <v>0.33600000000000002</v>
      </c>
      <c r="L1102">
        <v>28.799999999999997</v>
      </c>
    </row>
    <row r="1103" spans="1:12" ht="13.75" customHeight="1" x14ac:dyDescent="0.35">
      <c r="A1103" s="2">
        <v>8192</v>
      </c>
      <c r="B1103" s="2" t="s">
        <v>7</v>
      </c>
      <c r="C1103" s="3">
        <v>11601</v>
      </c>
      <c r="D1103" s="2" t="s">
        <v>1505</v>
      </c>
      <c r="E1103" s="2" t="s">
        <v>18</v>
      </c>
      <c r="F1103" s="2" t="s">
        <v>7</v>
      </c>
      <c r="G1103" s="2" t="s">
        <v>348</v>
      </c>
      <c r="H1103" s="81" t="s">
        <v>3477</v>
      </c>
      <c r="I1103">
        <v>8.82</v>
      </c>
      <c r="J1103">
        <v>7.06</v>
      </c>
      <c r="K1103">
        <v>0.33600000000000002</v>
      </c>
      <c r="L1103">
        <v>28.799999999999997</v>
      </c>
    </row>
    <row r="1104" spans="1:12" ht="13.75" customHeight="1" x14ac:dyDescent="0.35">
      <c r="A1104" s="2">
        <v>8200</v>
      </c>
      <c r="B1104" s="2" t="s">
        <v>7</v>
      </c>
      <c r="C1104" s="3">
        <v>11601</v>
      </c>
      <c r="D1104" s="2" t="s">
        <v>1505</v>
      </c>
      <c r="E1104" s="2" t="s">
        <v>18</v>
      </c>
      <c r="F1104" s="2" t="s">
        <v>7</v>
      </c>
      <c r="G1104" s="2" t="s">
        <v>347</v>
      </c>
      <c r="H1104" s="81" t="s">
        <v>3478</v>
      </c>
      <c r="I1104">
        <v>8.82</v>
      </c>
      <c r="J1104">
        <v>7.06</v>
      </c>
      <c r="K1104">
        <v>0.33600000000000002</v>
      </c>
      <c r="L1104">
        <v>28.799999999999997</v>
      </c>
    </row>
    <row r="1105" spans="1:12" ht="13.75" customHeight="1" x14ac:dyDescent="0.35">
      <c r="A1105" s="2">
        <v>8211</v>
      </c>
      <c r="B1105" s="2" t="s">
        <v>7</v>
      </c>
      <c r="C1105" s="3">
        <v>11601</v>
      </c>
      <c r="D1105" s="2" t="s">
        <v>1505</v>
      </c>
      <c r="E1105" s="2" t="s">
        <v>18</v>
      </c>
      <c r="F1105" s="2" t="s">
        <v>7</v>
      </c>
      <c r="G1105" s="2" t="s">
        <v>346</v>
      </c>
      <c r="H1105" s="81" t="s">
        <v>3479</v>
      </c>
      <c r="I1105">
        <v>8.82</v>
      </c>
      <c r="J1105">
        <v>7.06</v>
      </c>
      <c r="K1105">
        <v>0.33600000000000002</v>
      </c>
      <c r="L1105">
        <v>28.799999999999997</v>
      </c>
    </row>
    <row r="1106" spans="1:12" ht="13.75" customHeight="1" x14ac:dyDescent="0.35">
      <c r="A1106" s="2">
        <v>8212</v>
      </c>
      <c r="B1106" s="2" t="s">
        <v>7</v>
      </c>
      <c r="C1106" s="3">
        <v>11601</v>
      </c>
      <c r="D1106" s="2" t="s">
        <v>1505</v>
      </c>
      <c r="E1106" s="2" t="s">
        <v>18</v>
      </c>
      <c r="F1106" s="2" t="s">
        <v>7</v>
      </c>
      <c r="G1106" s="2" t="s">
        <v>33</v>
      </c>
      <c r="H1106" s="81" t="s">
        <v>3480</v>
      </c>
      <c r="I1106">
        <v>8.82</v>
      </c>
      <c r="J1106">
        <v>7.06</v>
      </c>
      <c r="K1106">
        <v>0.33600000000000002</v>
      </c>
      <c r="L1106">
        <v>28.799999999999997</v>
      </c>
    </row>
    <row r="1107" spans="1:12" ht="13.75" customHeight="1" x14ac:dyDescent="0.35">
      <c r="A1107" s="2">
        <v>8213</v>
      </c>
      <c r="B1107" s="2" t="s">
        <v>7</v>
      </c>
      <c r="C1107" s="3">
        <v>11601</v>
      </c>
      <c r="D1107" s="2" t="s">
        <v>1505</v>
      </c>
      <c r="E1107" s="2" t="s">
        <v>18</v>
      </c>
      <c r="F1107" s="2" t="s">
        <v>7</v>
      </c>
      <c r="G1107" s="2" t="s">
        <v>32</v>
      </c>
      <c r="H1107" s="81" t="s">
        <v>3481</v>
      </c>
      <c r="I1107">
        <v>8.82</v>
      </c>
      <c r="J1107">
        <v>7.06</v>
      </c>
      <c r="K1107">
        <v>0.33600000000000002</v>
      </c>
      <c r="L1107">
        <v>28.799999999999997</v>
      </c>
    </row>
    <row r="1108" spans="1:12" ht="13.75" customHeight="1" x14ac:dyDescent="0.35">
      <c r="A1108" s="2">
        <v>8221</v>
      </c>
      <c r="B1108" s="2" t="s">
        <v>7</v>
      </c>
      <c r="C1108" s="3">
        <v>11601</v>
      </c>
      <c r="D1108" s="2" t="s">
        <v>1505</v>
      </c>
      <c r="E1108" s="2" t="s">
        <v>18</v>
      </c>
      <c r="F1108" s="2" t="s">
        <v>7</v>
      </c>
      <c r="G1108" s="2" t="s">
        <v>345</v>
      </c>
      <c r="H1108" s="81" t="s">
        <v>3482</v>
      </c>
      <c r="I1108">
        <v>8.82</v>
      </c>
      <c r="J1108">
        <v>7.06</v>
      </c>
      <c r="K1108">
        <v>0.33600000000000002</v>
      </c>
      <c r="L1108">
        <v>28.799999999999997</v>
      </c>
    </row>
    <row r="1109" spans="1:12" ht="13.75" customHeight="1" x14ac:dyDescent="0.35">
      <c r="A1109" s="2">
        <v>8222</v>
      </c>
      <c r="B1109" s="2" t="s">
        <v>7</v>
      </c>
      <c r="C1109" s="3">
        <v>11601</v>
      </c>
      <c r="D1109" s="2" t="s">
        <v>1505</v>
      </c>
      <c r="E1109" s="2" t="s">
        <v>18</v>
      </c>
      <c r="F1109" s="2" t="s">
        <v>7</v>
      </c>
      <c r="G1109" s="2" t="s">
        <v>344</v>
      </c>
      <c r="H1109" s="81" t="s">
        <v>3483</v>
      </c>
      <c r="I1109">
        <v>8.82</v>
      </c>
      <c r="J1109">
        <v>7.06</v>
      </c>
      <c r="K1109">
        <v>0.33600000000000002</v>
      </c>
      <c r="L1109">
        <v>28.799999999999997</v>
      </c>
    </row>
    <row r="1110" spans="1:12" ht="13.75" customHeight="1" x14ac:dyDescent="0.35">
      <c r="A1110" s="2">
        <v>8223</v>
      </c>
      <c r="B1110" s="2" t="s">
        <v>7</v>
      </c>
      <c r="C1110" s="3">
        <v>11601</v>
      </c>
      <c r="D1110" s="2" t="s">
        <v>1505</v>
      </c>
      <c r="E1110" s="2" t="s">
        <v>18</v>
      </c>
      <c r="F1110" s="2" t="s">
        <v>7</v>
      </c>
      <c r="G1110" s="2" t="s">
        <v>343</v>
      </c>
      <c r="H1110" s="81" t="s">
        <v>3484</v>
      </c>
      <c r="I1110">
        <v>8.82</v>
      </c>
      <c r="J1110">
        <v>7.06</v>
      </c>
      <c r="K1110">
        <v>0.33600000000000002</v>
      </c>
      <c r="L1110">
        <v>28.799999999999997</v>
      </c>
    </row>
    <row r="1111" spans="1:12" ht="13.75" customHeight="1" x14ac:dyDescent="0.35">
      <c r="A1111" s="2">
        <v>8224</v>
      </c>
      <c r="B1111" s="2" t="s">
        <v>7</v>
      </c>
      <c r="C1111" s="3">
        <v>11601</v>
      </c>
      <c r="D1111" s="2" t="s">
        <v>1505</v>
      </c>
      <c r="E1111" s="2" t="s">
        <v>18</v>
      </c>
      <c r="F1111" s="2" t="s">
        <v>7</v>
      </c>
      <c r="G1111" s="2" t="s">
        <v>342</v>
      </c>
      <c r="H1111" s="81" t="s">
        <v>3485</v>
      </c>
      <c r="I1111">
        <v>8.82</v>
      </c>
      <c r="J1111">
        <v>7.06</v>
      </c>
      <c r="K1111">
        <v>0.33600000000000002</v>
      </c>
      <c r="L1111">
        <v>28.799999999999997</v>
      </c>
    </row>
    <row r="1112" spans="1:12" ht="13.75" customHeight="1" x14ac:dyDescent="0.35">
      <c r="A1112" s="2">
        <v>8225</v>
      </c>
      <c r="B1112" s="2" t="s">
        <v>7</v>
      </c>
      <c r="C1112" s="3">
        <v>11601</v>
      </c>
      <c r="D1112" s="2" t="s">
        <v>1505</v>
      </c>
      <c r="E1112" s="2" t="s">
        <v>18</v>
      </c>
      <c r="F1112" s="2" t="s">
        <v>7</v>
      </c>
      <c r="G1112" s="2" t="s">
        <v>341</v>
      </c>
      <c r="H1112" s="81" t="s">
        <v>3486</v>
      </c>
      <c r="I1112">
        <v>8.82</v>
      </c>
      <c r="J1112">
        <v>7.06</v>
      </c>
      <c r="K1112">
        <v>0.33600000000000002</v>
      </c>
      <c r="L1112">
        <v>28.799999999999997</v>
      </c>
    </row>
    <row r="1113" spans="1:12" ht="13.75" customHeight="1" x14ac:dyDescent="0.35">
      <c r="A1113" s="2">
        <v>8230</v>
      </c>
      <c r="B1113" s="2" t="s">
        <v>7</v>
      </c>
      <c r="C1113" s="3">
        <v>11601</v>
      </c>
      <c r="D1113" s="2" t="s">
        <v>1505</v>
      </c>
      <c r="E1113" s="2" t="s">
        <v>18</v>
      </c>
      <c r="F1113" s="2" t="s">
        <v>7</v>
      </c>
      <c r="G1113" s="2" t="s">
        <v>340</v>
      </c>
      <c r="H1113" s="81" t="s">
        <v>3487</v>
      </c>
      <c r="I1113">
        <v>8.82</v>
      </c>
      <c r="J1113">
        <v>7.06</v>
      </c>
      <c r="K1113">
        <v>0.33600000000000002</v>
      </c>
      <c r="L1113">
        <v>28.799999999999997</v>
      </c>
    </row>
    <row r="1114" spans="1:12" ht="13.75" customHeight="1" x14ac:dyDescent="0.35">
      <c r="A1114" s="2">
        <v>8232</v>
      </c>
      <c r="B1114" s="2" t="s">
        <v>7</v>
      </c>
      <c r="C1114" s="3">
        <v>11601</v>
      </c>
      <c r="D1114" s="2" t="s">
        <v>1505</v>
      </c>
      <c r="E1114" s="2" t="s">
        <v>18</v>
      </c>
      <c r="F1114" s="2" t="s">
        <v>7</v>
      </c>
      <c r="G1114" s="2" t="s">
        <v>339</v>
      </c>
      <c r="H1114" s="81" t="s">
        <v>3488</v>
      </c>
      <c r="I1114">
        <v>8.82</v>
      </c>
      <c r="J1114">
        <v>7.06</v>
      </c>
      <c r="K1114">
        <v>0.33600000000000002</v>
      </c>
      <c r="L1114">
        <v>28.799999999999997</v>
      </c>
    </row>
    <row r="1115" spans="1:12" ht="13.75" customHeight="1" x14ac:dyDescent="0.35">
      <c r="A1115" s="2">
        <v>8233</v>
      </c>
      <c r="B1115" s="2" t="s">
        <v>7</v>
      </c>
      <c r="C1115" s="3">
        <v>11601</v>
      </c>
      <c r="D1115" s="2" t="s">
        <v>1505</v>
      </c>
      <c r="E1115" s="2" t="s">
        <v>18</v>
      </c>
      <c r="F1115" s="2" t="s">
        <v>7</v>
      </c>
      <c r="G1115" s="2" t="s">
        <v>338</v>
      </c>
      <c r="H1115" s="81" t="s">
        <v>3489</v>
      </c>
      <c r="I1115">
        <v>8.82</v>
      </c>
      <c r="J1115">
        <v>7.06</v>
      </c>
      <c r="K1115">
        <v>0.33600000000000002</v>
      </c>
      <c r="L1115">
        <v>28.799999999999997</v>
      </c>
    </row>
    <row r="1116" spans="1:12" ht="13.75" customHeight="1" x14ac:dyDescent="0.35">
      <c r="A1116" s="2">
        <v>8234</v>
      </c>
      <c r="B1116" s="2" t="s">
        <v>7</v>
      </c>
      <c r="C1116" s="3">
        <v>11601</v>
      </c>
      <c r="D1116" s="2" t="s">
        <v>1505</v>
      </c>
      <c r="E1116" s="2" t="s">
        <v>18</v>
      </c>
      <c r="F1116" s="2" t="s">
        <v>7</v>
      </c>
      <c r="G1116" s="2" t="s">
        <v>337</v>
      </c>
      <c r="H1116" s="81" t="s">
        <v>3490</v>
      </c>
      <c r="I1116">
        <v>8.82</v>
      </c>
      <c r="J1116">
        <v>7.06</v>
      </c>
      <c r="K1116">
        <v>0.33600000000000002</v>
      </c>
      <c r="L1116">
        <v>28.799999999999997</v>
      </c>
    </row>
    <row r="1117" spans="1:12" ht="13.75" customHeight="1" x14ac:dyDescent="0.35">
      <c r="A1117" s="2">
        <v>8240</v>
      </c>
      <c r="B1117" s="2" t="s">
        <v>7</v>
      </c>
      <c r="C1117" s="3">
        <v>11601</v>
      </c>
      <c r="D1117" s="2" t="s">
        <v>1505</v>
      </c>
      <c r="E1117" s="2" t="s">
        <v>18</v>
      </c>
      <c r="F1117" s="2" t="s">
        <v>7</v>
      </c>
      <c r="G1117" s="2" t="s">
        <v>336</v>
      </c>
      <c r="H1117" s="81" t="s">
        <v>3491</v>
      </c>
      <c r="I1117">
        <v>8.82</v>
      </c>
      <c r="J1117">
        <v>7.06</v>
      </c>
      <c r="K1117">
        <v>0.33600000000000002</v>
      </c>
      <c r="L1117">
        <v>28.799999999999997</v>
      </c>
    </row>
    <row r="1118" spans="1:12" ht="13.75" customHeight="1" x14ac:dyDescent="0.35">
      <c r="A1118" s="2">
        <v>8241</v>
      </c>
      <c r="B1118" s="2" t="s">
        <v>7</v>
      </c>
      <c r="C1118" s="3">
        <v>11601</v>
      </c>
      <c r="D1118" s="2" t="s">
        <v>1505</v>
      </c>
      <c r="E1118" s="2" t="s">
        <v>18</v>
      </c>
      <c r="F1118" s="2" t="s">
        <v>7</v>
      </c>
      <c r="G1118" s="2" t="s">
        <v>335</v>
      </c>
      <c r="H1118" s="81" t="s">
        <v>3492</v>
      </c>
      <c r="I1118">
        <v>8.82</v>
      </c>
      <c r="J1118">
        <v>7.06</v>
      </c>
      <c r="K1118">
        <v>0.33600000000000002</v>
      </c>
      <c r="L1118">
        <v>28.799999999999997</v>
      </c>
    </row>
    <row r="1119" spans="1:12" ht="13.75" customHeight="1" x14ac:dyDescent="0.35">
      <c r="A1119" s="2">
        <v>8242</v>
      </c>
      <c r="B1119" s="2" t="s">
        <v>7</v>
      </c>
      <c r="C1119" s="3">
        <v>11601</v>
      </c>
      <c r="D1119" s="2" t="s">
        <v>1505</v>
      </c>
      <c r="E1119" s="2" t="s">
        <v>18</v>
      </c>
      <c r="F1119" s="2" t="s">
        <v>7</v>
      </c>
      <c r="G1119" s="2" t="s">
        <v>334</v>
      </c>
      <c r="H1119" s="81" t="s">
        <v>3493</v>
      </c>
      <c r="I1119">
        <v>8.82</v>
      </c>
      <c r="J1119">
        <v>7.06</v>
      </c>
      <c r="K1119">
        <v>0.33600000000000002</v>
      </c>
      <c r="L1119">
        <v>28.799999999999997</v>
      </c>
    </row>
    <row r="1120" spans="1:12" ht="13.75" customHeight="1" x14ac:dyDescent="0.35">
      <c r="A1120" s="2">
        <v>8243</v>
      </c>
      <c r="B1120" s="2" t="s">
        <v>7</v>
      </c>
      <c r="C1120" s="3">
        <v>11601</v>
      </c>
      <c r="D1120" s="2" t="s">
        <v>1505</v>
      </c>
      <c r="E1120" s="2" t="s">
        <v>18</v>
      </c>
      <c r="F1120" s="2" t="s">
        <v>7</v>
      </c>
      <c r="G1120" s="2" t="s">
        <v>333</v>
      </c>
      <c r="H1120" s="81" t="s">
        <v>3494</v>
      </c>
      <c r="I1120">
        <v>8.82</v>
      </c>
      <c r="J1120">
        <v>7.06</v>
      </c>
      <c r="K1120">
        <v>0.33600000000000002</v>
      </c>
      <c r="L1120">
        <v>28.799999999999997</v>
      </c>
    </row>
    <row r="1121" spans="1:12" ht="13.75" customHeight="1" x14ac:dyDescent="0.35">
      <c r="A1121" s="2">
        <v>8244</v>
      </c>
      <c r="B1121" s="2" t="s">
        <v>7</v>
      </c>
      <c r="C1121" s="3">
        <v>11601</v>
      </c>
      <c r="D1121" s="2" t="s">
        <v>1505</v>
      </c>
      <c r="E1121" s="2" t="s">
        <v>18</v>
      </c>
      <c r="F1121" s="2" t="s">
        <v>7</v>
      </c>
      <c r="G1121" s="2" t="s">
        <v>332</v>
      </c>
      <c r="H1121" s="81" t="s">
        <v>3495</v>
      </c>
      <c r="I1121">
        <v>8.82</v>
      </c>
      <c r="J1121">
        <v>7.06</v>
      </c>
      <c r="K1121">
        <v>0.33600000000000002</v>
      </c>
      <c r="L1121">
        <v>28.799999999999997</v>
      </c>
    </row>
    <row r="1122" spans="1:12" ht="13.75" customHeight="1" x14ac:dyDescent="0.35">
      <c r="A1122" s="2">
        <v>8250</v>
      </c>
      <c r="B1122" s="2" t="s">
        <v>7</v>
      </c>
      <c r="C1122" s="3">
        <v>11601</v>
      </c>
      <c r="D1122" s="2" t="s">
        <v>1505</v>
      </c>
      <c r="E1122" s="2" t="s">
        <v>18</v>
      </c>
      <c r="F1122" s="2" t="s">
        <v>7</v>
      </c>
      <c r="G1122" s="2" t="s">
        <v>331</v>
      </c>
      <c r="H1122" s="81" t="s">
        <v>3496</v>
      </c>
      <c r="I1122">
        <v>8.82</v>
      </c>
      <c r="J1122">
        <v>7.06</v>
      </c>
      <c r="K1122">
        <v>0.33600000000000002</v>
      </c>
      <c r="L1122">
        <v>28.799999999999997</v>
      </c>
    </row>
    <row r="1123" spans="1:12" ht="13.75" customHeight="1" x14ac:dyDescent="0.35">
      <c r="A1123" s="2">
        <v>8251</v>
      </c>
      <c r="B1123" s="2" t="s">
        <v>7</v>
      </c>
      <c r="C1123" s="3">
        <v>11601</v>
      </c>
      <c r="D1123" s="2" t="s">
        <v>1505</v>
      </c>
      <c r="E1123" s="2" t="s">
        <v>18</v>
      </c>
      <c r="F1123" s="2" t="s">
        <v>7</v>
      </c>
      <c r="G1123" s="2" t="s">
        <v>330</v>
      </c>
      <c r="H1123" s="81" t="s">
        <v>3497</v>
      </c>
      <c r="I1123">
        <v>8.82</v>
      </c>
      <c r="J1123">
        <v>7.06</v>
      </c>
      <c r="K1123">
        <v>0.33600000000000002</v>
      </c>
      <c r="L1123">
        <v>28.799999999999997</v>
      </c>
    </row>
    <row r="1124" spans="1:12" ht="13.75" customHeight="1" x14ac:dyDescent="0.35">
      <c r="A1124" s="2">
        <v>8252</v>
      </c>
      <c r="B1124" s="2" t="s">
        <v>7</v>
      </c>
      <c r="C1124" s="3">
        <v>11601</v>
      </c>
      <c r="D1124" s="2" t="s">
        <v>1505</v>
      </c>
      <c r="E1124" s="2" t="s">
        <v>18</v>
      </c>
      <c r="F1124" s="2" t="s">
        <v>7</v>
      </c>
      <c r="G1124" s="2" t="s">
        <v>329</v>
      </c>
      <c r="H1124" s="81" t="s">
        <v>3498</v>
      </c>
      <c r="I1124">
        <v>8.82</v>
      </c>
      <c r="J1124">
        <v>7.06</v>
      </c>
      <c r="K1124">
        <v>0.33600000000000002</v>
      </c>
      <c r="L1124">
        <v>28.799999999999997</v>
      </c>
    </row>
    <row r="1125" spans="1:12" ht="13.75" customHeight="1" x14ac:dyDescent="0.35">
      <c r="A1125" s="2">
        <v>8253</v>
      </c>
      <c r="B1125" s="2" t="s">
        <v>7</v>
      </c>
      <c r="C1125" s="3">
        <v>11601</v>
      </c>
      <c r="D1125" s="2" t="s">
        <v>1505</v>
      </c>
      <c r="E1125" s="2" t="s">
        <v>18</v>
      </c>
      <c r="F1125" s="2" t="s">
        <v>7</v>
      </c>
      <c r="G1125" s="2" t="s">
        <v>328</v>
      </c>
      <c r="H1125" s="81" t="s">
        <v>3499</v>
      </c>
      <c r="I1125">
        <v>8.82</v>
      </c>
      <c r="J1125">
        <v>7.06</v>
      </c>
      <c r="K1125">
        <v>0.33600000000000002</v>
      </c>
      <c r="L1125">
        <v>28.799999999999997</v>
      </c>
    </row>
    <row r="1126" spans="1:12" ht="13.75" customHeight="1" x14ac:dyDescent="0.35">
      <c r="A1126" s="2">
        <v>8254</v>
      </c>
      <c r="B1126" s="2" t="s">
        <v>7</v>
      </c>
      <c r="C1126" s="3">
        <v>11601</v>
      </c>
      <c r="D1126" s="2" t="s">
        <v>1505</v>
      </c>
      <c r="E1126" s="2" t="s">
        <v>18</v>
      </c>
      <c r="F1126" s="2" t="s">
        <v>7</v>
      </c>
      <c r="G1126" s="2" t="s">
        <v>327</v>
      </c>
      <c r="H1126" s="81" t="s">
        <v>3500</v>
      </c>
      <c r="I1126">
        <v>8.82</v>
      </c>
      <c r="J1126">
        <v>7.06</v>
      </c>
      <c r="K1126">
        <v>0.33600000000000002</v>
      </c>
      <c r="L1126">
        <v>28.799999999999997</v>
      </c>
    </row>
    <row r="1127" spans="1:12" ht="13.75" customHeight="1" x14ac:dyDescent="0.35">
      <c r="A1127" s="2">
        <v>8255</v>
      </c>
      <c r="B1127" s="2" t="s">
        <v>7</v>
      </c>
      <c r="C1127" s="3">
        <v>11601</v>
      </c>
      <c r="D1127" s="2" t="s">
        <v>1505</v>
      </c>
      <c r="E1127" s="2" t="s">
        <v>18</v>
      </c>
      <c r="F1127" s="2" t="s">
        <v>7</v>
      </c>
      <c r="G1127" s="2" t="s">
        <v>326</v>
      </c>
      <c r="H1127" s="81" t="s">
        <v>3501</v>
      </c>
      <c r="I1127">
        <v>8.82</v>
      </c>
      <c r="J1127">
        <v>7.06</v>
      </c>
      <c r="K1127">
        <v>0.33600000000000002</v>
      </c>
      <c r="L1127">
        <v>28.799999999999997</v>
      </c>
    </row>
    <row r="1128" spans="1:12" ht="13.75" customHeight="1" x14ac:dyDescent="0.35">
      <c r="A1128" s="2">
        <v>8261</v>
      </c>
      <c r="B1128" s="2" t="s">
        <v>7</v>
      </c>
      <c r="C1128" s="3">
        <v>11601</v>
      </c>
      <c r="D1128" s="2" t="s">
        <v>1505</v>
      </c>
      <c r="E1128" s="2" t="s">
        <v>18</v>
      </c>
      <c r="F1128" s="2" t="s">
        <v>7</v>
      </c>
      <c r="G1128" s="2" t="s">
        <v>31</v>
      </c>
      <c r="H1128" s="81" t="s">
        <v>3502</v>
      </c>
      <c r="I1128">
        <v>8.82</v>
      </c>
      <c r="J1128">
        <v>7.06</v>
      </c>
      <c r="K1128">
        <v>0.33600000000000002</v>
      </c>
      <c r="L1128">
        <v>28.799999999999997</v>
      </c>
    </row>
    <row r="1129" spans="1:12" ht="13.75" customHeight="1" x14ac:dyDescent="0.35">
      <c r="A1129" s="2">
        <v>8262</v>
      </c>
      <c r="B1129" s="2" t="s">
        <v>7</v>
      </c>
      <c r="C1129" s="3">
        <v>11601</v>
      </c>
      <c r="D1129" s="2" t="s">
        <v>1505</v>
      </c>
      <c r="E1129" s="2" t="s">
        <v>18</v>
      </c>
      <c r="F1129" s="2" t="s">
        <v>7</v>
      </c>
      <c r="G1129" s="2" t="s">
        <v>30</v>
      </c>
      <c r="H1129" s="81" t="s">
        <v>3503</v>
      </c>
      <c r="I1129">
        <v>8.82</v>
      </c>
      <c r="J1129">
        <v>7.06</v>
      </c>
      <c r="K1129">
        <v>0.33600000000000002</v>
      </c>
      <c r="L1129">
        <v>28.799999999999997</v>
      </c>
    </row>
    <row r="1130" spans="1:12" ht="13.75" customHeight="1" x14ac:dyDescent="0.35">
      <c r="A1130" s="2">
        <v>8264</v>
      </c>
      <c r="B1130" s="2" t="s">
        <v>7</v>
      </c>
      <c r="C1130" s="3">
        <v>11601</v>
      </c>
      <c r="D1130" s="2" t="s">
        <v>1505</v>
      </c>
      <c r="E1130" s="2" t="s">
        <v>18</v>
      </c>
      <c r="F1130" s="2" t="s">
        <v>7</v>
      </c>
      <c r="G1130" s="2" t="s">
        <v>324</v>
      </c>
      <c r="H1130" s="81" t="s">
        <v>3504</v>
      </c>
      <c r="I1130">
        <v>8.82</v>
      </c>
      <c r="J1130">
        <v>7.06</v>
      </c>
      <c r="K1130">
        <v>0.33600000000000002</v>
      </c>
      <c r="L1130">
        <v>28.799999999999997</v>
      </c>
    </row>
    <row r="1131" spans="1:12" ht="13.75" customHeight="1" x14ac:dyDescent="0.35">
      <c r="A1131" s="2">
        <v>8265</v>
      </c>
      <c r="B1131" s="2" t="s">
        <v>7</v>
      </c>
      <c r="C1131" s="3">
        <v>11601</v>
      </c>
      <c r="D1131" s="2" t="s">
        <v>1505</v>
      </c>
      <c r="E1131" s="2" t="s">
        <v>18</v>
      </c>
      <c r="F1131" s="2" t="s">
        <v>7</v>
      </c>
      <c r="G1131" s="2" t="s">
        <v>28</v>
      </c>
      <c r="H1131" s="81" t="s">
        <v>3505</v>
      </c>
      <c r="I1131">
        <v>8.82</v>
      </c>
      <c r="J1131">
        <v>7.06</v>
      </c>
      <c r="K1131">
        <v>0.33600000000000002</v>
      </c>
      <c r="L1131">
        <v>28.799999999999997</v>
      </c>
    </row>
    <row r="1132" spans="1:12" ht="13.75" customHeight="1" x14ac:dyDescent="0.35">
      <c r="A1132" s="2">
        <v>8271</v>
      </c>
      <c r="B1132" s="2" t="s">
        <v>7</v>
      </c>
      <c r="C1132" s="3">
        <v>11601</v>
      </c>
      <c r="D1132" s="2" t="s">
        <v>1505</v>
      </c>
      <c r="E1132" s="2" t="s">
        <v>18</v>
      </c>
      <c r="F1132" s="2" t="s">
        <v>7</v>
      </c>
      <c r="G1132" s="2" t="s">
        <v>323</v>
      </c>
      <c r="H1132" s="81" t="s">
        <v>3506</v>
      </c>
      <c r="I1132">
        <v>8.82</v>
      </c>
      <c r="J1132">
        <v>7.06</v>
      </c>
      <c r="K1132">
        <v>0.33600000000000002</v>
      </c>
      <c r="L1132">
        <v>28.799999999999997</v>
      </c>
    </row>
    <row r="1133" spans="1:12" ht="13.75" customHeight="1" x14ac:dyDescent="0.35">
      <c r="A1133" s="2">
        <v>8272</v>
      </c>
      <c r="B1133" s="2" t="s">
        <v>7</v>
      </c>
      <c r="C1133" s="3">
        <v>11601</v>
      </c>
      <c r="D1133" s="2" t="s">
        <v>1505</v>
      </c>
      <c r="E1133" s="2" t="s">
        <v>18</v>
      </c>
      <c r="F1133" s="2" t="s">
        <v>7</v>
      </c>
      <c r="G1133" s="2" t="s">
        <v>322</v>
      </c>
      <c r="H1133" s="81" t="s">
        <v>3507</v>
      </c>
      <c r="I1133">
        <v>8.82</v>
      </c>
      <c r="J1133">
        <v>7.06</v>
      </c>
      <c r="K1133">
        <v>0.33600000000000002</v>
      </c>
      <c r="L1133">
        <v>28.799999999999997</v>
      </c>
    </row>
    <row r="1134" spans="1:12" ht="13.75" customHeight="1" x14ac:dyDescent="0.35">
      <c r="A1134" s="2">
        <v>8273</v>
      </c>
      <c r="B1134" s="2" t="s">
        <v>7</v>
      </c>
      <c r="C1134" s="3">
        <v>11601</v>
      </c>
      <c r="D1134" s="2" t="s">
        <v>1505</v>
      </c>
      <c r="E1134" s="2" t="s">
        <v>18</v>
      </c>
      <c r="F1134" s="2" t="s">
        <v>7</v>
      </c>
      <c r="G1134" s="2" t="s">
        <v>321</v>
      </c>
      <c r="H1134" s="81" t="s">
        <v>3508</v>
      </c>
      <c r="I1134">
        <v>8.82</v>
      </c>
      <c r="J1134">
        <v>7.06</v>
      </c>
      <c r="K1134">
        <v>0.33600000000000002</v>
      </c>
      <c r="L1134">
        <v>28.799999999999997</v>
      </c>
    </row>
    <row r="1135" spans="1:12" ht="13.75" customHeight="1" x14ac:dyDescent="0.35">
      <c r="A1135" s="2">
        <v>8274</v>
      </c>
      <c r="B1135" s="2" t="s">
        <v>7</v>
      </c>
      <c r="C1135" s="3">
        <v>11601</v>
      </c>
      <c r="D1135" s="2" t="s">
        <v>1505</v>
      </c>
      <c r="E1135" s="2" t="s">
        <v>18</v>
      </c>
      <c r="F1135" s="2" t="s">
        <v>7</v>
      </c>
      <c r="G1135" s="2" t="s">
        <v>320</v>
      </c>
      <c r="H1135" s="81" t="s">
        <v>3509</v>
      </c>
      <c r="I1135">
        <v>8.82</v>
      </c>
      <c r="J1135">
        <v>7.06</v>
      </c>
      <c r="K1135">
        <v>0.33600000000000002</v>
      </c>
      <c r="L1135">
        <v>28.799999999999997</v>
      </c>
    </row>
    <row r="1136" spans="1:12" ht="13.75" customHeight="1" x14ac:dyDescent="0.35">
      <c r="A1136" s="2">
        <v>8283</v>
      </c>
      <c r="B1136" s="2" t="s">
        <v>7</v>
      </c>
      <c r="C1136" s="3">
        <v>11601</v>
      </c>
      <c r="D1136" s="2" t="s">
        <v>1505</v>
      </c>
      <c r="E1136" s="2" t="s">
        <v>18</v>
      </c>
      <c r="F1136" s="2" t="s">
        <v>7</v>
      </c>
      <c r="G1136" s="2" t="s">
        <v>317</v>
      </c>
      <c r="H1136" s="81" t="s">
        <v>3510</v>
      </c>
      <c r="I1136">
        <v>8.82</v>
      </c>
      <c r="J1136">
        <v>7.06</v>
      </c>
      <c r="K1136">
        <v>0.33600000000000002</v>
      </c>
      <c r="L1136">
        <v>28.799999999999997</v>
      </c>
    </row>
    <row r="1137" spans="1:12" ht="13.75" customHeight="1" x14ac:dyDescent="0.35">
      <c r="A1137" s="2">
        <v>8293</v>
      </c>
      <c r="B1137" s="2" t="s">
        <v>7</v>
      </c>
      <c r="C1137" s="3">
        <v>11601</v>
      </c>
      <c r="D1137" s="2" t="s">
        <v>1505</v>
      </c>
      <c r="E1137" s="2" t="s">
        <v>18</v>
      </c>
      <c r="F1137" s="2" t="s">
        <v>7</v>
      </c>
      <c r="G1137" s="2" t="s">
        <v>314</v>
      </c>
      <c r="H1137" s="81" t="s">
        <v>3511</v>
      </c>
      <c r="I1137">
        <v>8.82</v>
      </c>
      <c r="J1137">
        <v>7.06</v>
      </c>
      <c r="K1137">
        <v>0.33600000000000002</v>
      </c>
      <c r="L1137">
        <v>28.799999999999997</v>
      </c>
    </row>
    <row r="1138" spans="1:12" ht="13.75" customHeight="1" x14ac:dyDescent="0.35">
      <c r="A1138" s="2">
        <v>8294</v>
      </c>
      <c r="B1138" s="2" t="s">
        <v>7</v>
      </c>
      <c r="C1138" s="3">
        <v>11601</v>
      </c>
      <c r="D1138" s="2" t="s">
        <v>1505</v>
      </c>
      <c r="E1138" s="2" t="s">
        <v>18</v>
      </c>
      <c r="F1138" s="2" t="s">
        <v>7</v>
      </c>
      <c r="G1138" s="2" t="s">
        <v>313</v>
      </c>
      <c r="H1138" s="81" t="s">
        <v>3512</v>
      </c>
      <c r="I1138">
        <v>8.82</v>
      </c>
      <c r="J1138">
        <v>7.06</v>
      </c>
      <c r="K1138">
        <v>0.33600000000000002</v>
      </c>
      <c r="L1138">
        <v>28.799999999999997</v>
      </c>
    </row>
    <row r="1139" spans="1:12" ht="13.75" customHeight="1" x14ac:dyDescent="0.35">
      <c r="A1139" s="2">
        <v>8295</v>
      </c>
      <c r="B1139" s="2" t="s">
        <v>7</v>
      </c>
      <c r="C1139" s="3">
        <v>11601</v>
      </c>
      <c r="D1139" s="2" t="s">
        <v>1505</v>
      </c>
      <c r="E1139" s="2" t="s">
        <v>18</v>
      </c>
      <c r="F1139" s="2" t="s">
        <v>7</v>
      </c>
      <c r="G1139" s="2" t="s">
        <v>312</v>
      </c>
      <c r="H1139" s="81" t="s">
        <v>3513</v>
      </c>
      <c r="I1139">
        <v>8.82</v>
      </c>
      <c r="J1139">
        <v>7.06</v>
      </c>
      <c r="K1139">
        <v>0.33600000000000002</v>
      </c>
      <c r="L1139">
        <v>28.799999999999997</v>
      </c>
    </row>
    <row r="1140" spans="1:12" ht="13.75" customHeight="1" x14ac:dyDescent="0.35">
      <c r="A1140" s="2">
        <v>8301</v>
      </c>
      <c r="B1140" s="2" t="s">
        <v>7</v>
      </c>
      <c r="C1140" s="3">
        <v>11601</v>
      </c>
      <c r="D1140" s="2" t="s">
        <v>1505</v>
      </c>
      <c r="E1140" s="2" t="s">
        <v>18</v>
      </c>
      <c r="F1140" s="2" t="s">
        <v>7</v>
      </c>
      <c r="G1140" s="2" t="s">
        <v>311</v>
      </c>
      <c r="H1140" s="81" t="s">
        <v>3514</v>
      </c>
      <c r="I1140">
        <v>8.82</v>
      </c>
      <c r="J1140">
        <v>7.06</v>
      </c>
      <c r="K1140">
        <v>0.33600000000000002</v>
      </c>
      <c r="L1140">
        <v>28.799999999999997</v>
      </c>
    </row>
    <row r="1141" spans="1:12" ht="13.75" customHeight="1" x14ac:dyDescent="0.35">
      <c r="A1141" s="2">
        <v>8302</v>
      </c>
      <c r="B1141" s="2" t="s">
        <v>7</v>
      </c>
      <c r="C1141" s="3">
        <v>11601</v>
      </c>
      <c r="D1141" s="2" t="s">
        <v>1505</v>
      </c>
      <c r="E1141" s="2" t="s">
        <v>18</v>
      </c>
      <c r="F1141" s="2" t="s">
        <v>7</v>
      </c>
      <c r="G1141" s="2" t="s">
        <v>310</v>
      </c>
      <c r="H1141" s="81" t="s">
        <v>3515</v>
      </c>
      <c r="I1141">
        <v>8.82</v>
      </c>
      <c r="J1141">
        <v>7.06</v>
      </c>
      <c r="K1141">
        <v>0.33600000000000002</v>
      </c>
      <c r="L1141">
        <v>28.799999999999997</v>
      </c>
    </row>
    <row r="1142" spans="1:12" ht="13.75" customHeight="1" x14ac:dyDescent="0.35">
      <c r="A1142" s="2">
        <v>8311</v>
      </c>
      <c r="B1142" s="2" t="s">
        <v>7</v>
      </c>
      <c r="C1142" s="3">
        <v>11601</v>
      </c>
      <c r="D1142" s="2" t="s">
        <v>1505</v>
      </c>
      <c r="E1142" s="2" t="s">
        <v>18</v>
      </c>
      <c r="F1142" s="2" t="s">
        <v>7</v>
      </c>
      <c r="G1142" s="2" t="s">
        <v>309</v>
      </c>
      <c r="H1142" s="81" t="s">
        <v>3516</v>
      </c>
      <c r="I1142">
        <v>8.82</v>
      </c>
      <c r="J1142">
        <v>7.06</v>
      </c>
      <c r="K1142">
        <v>0.33600000000000002</v>
      </c>
      <c r="L1142">
        <v>28.799999999999997</v>
      </c>
    </row>
    <row r="1143" spans="1:12" ht="13.75" customHeight="1" x14ac:dyDescent="0.35">
      <c r="A1143" s="2">
        <v>8312</v>
      </c>
      <c r="B1143" s="2" t="s">
        <v>7</v>
      </c>
      <c r="C1143" s="3">
        <v>11601</v>
      </c>
      <c r="D1143" s="2" t="s">
        <v>1505</v>
      </c>
      <c r="E1143" s="2" t="s">
        <v>18</v>
      </c>
      <c r="F1143" s="2" t="s">
        <v>7</v>
      </c>
      <c r="G1143" s="2" t="s">
        <v>308</v>
      </c>
      <c r="H1143" s="81" t="s">
        <v>3517</v>
      </c>
      <c r="I1143">
        <v>8.82</v>
      </c>
      <c r="J1143">
        <v>7.06</v>
      </c>
      <c r="K1143">
        <v>0.33600000000000002</v>
      </c>
      <c r="L1143">
        <v>28.799999999999997</v>
      </c>
    </row>
    <row r="1144" spans="1:12" ht="13.75" customHeight="1" x14ac:dyDescent="0.35">
      <c r="A1144" s="2">
        <v>8321</v>
      </c>
      <c r="B1144" s="2" t="s">
        <v>7</v>
      </c>
      <c r="C1144" s="3">
        <v>11601</v>
      </c>
      <c r="D1144" s="2" t="s">
        <v>1505</v>
      </c>
      <c r="E1144" s="2" t="s">
        <v>18</v>
      </c>
      <c r="F1144" s="2" t="s">
        <v>7</v>
      </c>
      <c r="G1144" s="2" t="s">
        <v>306</v>
      </c>
      <c r="H1144" s="81" t="s">
        <v>3518</v>
      </c>
      <c r="I1144">
        <v>8.82</v>
      </c>
      <c r="J1144">
        <v>7.06</v>
      </c>
      <c r="K1144">
        <v>0.33600000000000002</v>
      </c>
      <c r="L1144">
        <v>28.799999999999997</v>
      </c>
    </row>
    <row r="1145" spans="1:12" ht="13.75" customHeight="1" x14ac:dyDescent="0.35">
      <c r="A1145" s="2">
        <v>8323</v>
      </c>
      <c r="B1145" s="2" t="s">
        <v>7</v>
      </c>
      <c r="C1145" s="3">
        <v>11601</v>
      </c>
      <c r="D1145" s="2" t="s">
        <v>1505</v>
      </c>
      <c r="E1145" s="2" t="s">
        <v>18</v>
      </c>
      <c r="F1145" s="2" t="s">
        <v>7</v>
      </c>
      <c r="G1145" s="2" t="s">
        <v>304</v>
      </c>
      <c r="H1145" s="81" t="s">
        <v>3519</v>
      </c>
      <c r="I1145">
        <v>8.82</v>
      </c>
      <c r="J1145">
        <v>7.06</v>
      </c>
      <c r="K1145">
        <v>0.33600000000000002</v>
      </c>
      <c r="L1145">
        <v>28.799999999999997</v>
      </c>
    </row>
    <row r="1146" spans="1:12" ht="13.75" customHeight="1" x14ac:dyDescent="0.35">
      <c r="A1146" s="2">
        <v>8673</v>
      </c>
      <c r="B1146" s="2" t="s">
        <v>7</v>
      </c>
      <c r="C1146" s="3">
        <v>11601</v>
      </c>
      <c r="D1146" s="2" t="s">
        <v>1505</v>
      </c>
      <c r="E1146" s="2" t="s">
        <v>18</v>
      </c>
      <c r="F1146" s="2" t="s">
        <v>7</v>
      </c>
      <c r="G1146" s="2" t="s">
        <v>194</v>
      </c>
      <c r="H1146" s="81" t="s">
        <v>3520</v>
      </c>
      <c r="I1146">
        <v>8.82</v>
      </c>
      <c r="J1146">
        <v>7.06</v>
      </c>
      <c r="K1146">
        <v>0.33600000000000002</v>
      </c>
      <c r="L1146">
        <v>28.799999999999997</v>
      </c>
    </row>
    <row r="1147" spans="1:12" ht="13.75" customHeight="1" x14ac:dyDescent="0.35">
      <c r="A1147" s="2">
        <v>8674</v>
      </c>
      <c r="B1147" s="2" t="s">
        <v>7</v>
      </c>
      <c r="C1147" s="3">
        <v>11601</v>
      </c>
      <c r="D1147" s="2" t="s">
        <v>1505</v>
      </c>
      <c r="E1147" s="2" t="s">
        <v>18</v>
      </c>
      <c r="F1147" s="2" t="s">
        <v>7</v>
      </c>
      <c r="G1147" s="2" t="s">
        <v>193</v>
      </c>
      <c r="H1147" s="81" t="s">
        <v>3521</v>
      </c>
      <c r="I1147">
        <v>8.82</v>
      </c>
      <c r="J1147">
        <v>7.06</v>
      </c>
      <c r="K1147">
        <v>0.33600000000000002</v>
      </c>
      <c r="L1147">
        <v>28.799999999999997</v>
      </c>
    </row>
    <row r="1148" spans="1:12" ht="13.75" customHeight="1" x14ac:dyDescent="0.35">
      <c r="A1148" s="2">
        <v>4122</v>
      </c>
      <c r="B1148" s="2" t="s">
        <v>5</v>
      </c>
      <c r="C1148" s="3">
        <v>11651</v>
      </c>
      <c r="D1148" s="2" t="s">
        <v>1503</v>
      </c>
      <c r="E1148" s="2" t="s">
        <v>18</v>
      </c>
      <c r="F1148" s="2" t="s">
        <v>5</v>
      </c>
      <c r="G1148" s="2" t="s">
        <v>1504</v>
      </c>
      <c r="H1148" s="81" t="s">
        <v>3522</v>
      </c>
      <c r="I1148">
        <v>6.29</v>
      </c>
      <c r="J1148">
        <v>5.03</v>
      </c>
      <c r="K1148">
        <v>0.52800000000000002</v>
      </c>
      <c r="L1148">
        <v>28.799999999999997</v>
      </c>
    </row>
    <row r="1149" spans="1:12" ht="13.75" customHeight="1" x14ac:dyDescent="0.35">
      <c r="A1149" s="2">
        <v>4171</v>
      </c>
      <c r="B1149" s="2" t="s">
        <v>5</v>
      </c>
      <c r="C1149" s="3">
        <v>11651</v>
      </c>
      <c r="D1149" s="2" t="s">
        <v>1503</v>
      </c>
      <c r="E1149" s="2" t="s">
        <v>18</v>
      </c>
      <c r="F1149" s="2" t="s">
        <v>5</v>
      </c>
      <c r="G1149" s="2" t="s">
        <v>1502</v>
      </c>
      <c r="H1149" s="81" t="s">
        <v>3523</v>
      </c>
      <c r="I1149">
        <v>6.29</v>
      </c>
      <c r="J1149">
        <v>5.03</v>
      </c>
      <c r="K1149">
        <v>0.52800000000000002</v>
      </c>
      <c r="L1149">
        <v>28.799999999999997</v>
      </c>
    </row>
    <row r="1150" spans="1:12" ht="13.75" customHeight="1" x14ac:dyDescent="0.35">
      <c r="A1150" s="2">
        <v>6112</v>
      </c>
      <c r="B1150" s="2" t="s">
        <v>12</v>
      </c>
      <c r="C1150" s="3">
        <v>11701</v>
      </c>
      <c r="D1150" s="2" t="s">
        <v>1501</v>
      </c>
      <c r="E1150" s="2" t="s">
        <v>18</v>
      </c>
      <c r="F1150" s="2" t="s">
        <v>12</v>
      </c>
      <c r="G1150" s="2" t="s">
        <v>753</v>
      </c>
      <c r="H1150" s="81" t="s">
        <v>3524</v>
      </c>
      <c r="I1150">
        <v>6.81</v>
      </c>
      <c r="J1150">
        <v>5.45</v>
      </c>
      <c r="K1150">
        <v>0.29299999999999998</v>
      </c>
      <c r="L1150">
        <v>28.799999999999997</v>
      </c>
    </row>
    <row r="1151" spans="1:12" ht="13.75" customHeight="1" x14ac:dyDescent="0.35">
      <c r="A1151" s="2">
        <v>6113</v>
      </c>
      <c r="B1151" s="2" t="s">
        <v>12</v>
      </c>
      <c r="C1151" s="3">
        <v>11701</v>
      </c>
      <c r="D1151" s="2" t="s">
        <v>1501</v>
      </c>
      <c r="E1151" s="2" t="s">
        <v>18</v>
      </c>
      <c r="F1151" s="2" t="s">
        <v>12</v>
      </c>
      <c r="G1151" s="2" t="s">
        <v>752</v>
      </c>
      <c r="H1151" s="81" t="s">
        <v>3525</v>
      </c>
      <c r="I1151">
        <v>6.81</v>
      </c>
      <c r="J1151">
        <v>5.45</v>
      </c>
      <c r="K1151">
        <v>0.29299999999999998</v>
      </c>
      <c r="L1151">
        <v>28.799999999999997</v>
      </c>
    </row>
    <row r="1152" spans="1:12" ht="13.75" customHeight="1" x14ac:dyDescent="0.35">
      <c r="A1152" s="2">
        <v>6114</v>
      </c>
      <c r="B1152" s="2" t="s">
        <v>12</v>
      </c>
      <c r="C1152" s="3">
        <v>11701</v>
      </c>
      <c r="D1152" s="2" t="s">
        <v>1501</v>
      </c>
      <c r="E1152" s="2" t="s">
        <v>18</v>
      </c>
      <c r="F1152" s="2" t="s">
        <v>12</v>
      </c>
      <c r="G1152" s="2" t="s">
        <v>751</v>
      </c>
      <c r="H1152" s="81" t="s">
        <v>3526</v>
      </c>
      <c r="I1152">
        <v>6.81</v>
      </c>
      <c r="J1152">
        <v>5.45</v>
      </c>
      <c r="K1152">
        <v>0.29299999999999998</v>
      </c>
      <c r="L1152">
        <v>28.799999999999997</v>
      </c>
    </row>
    <row r="1153" spans="1:12" ht="13.75" customHeight="1" x14ac:dyDescent="0.35">
      <c r="A1153" s="2">
        <v>6115</v>
      </c>
      <c r="B1153" s="2" t="s">
        <v>12</v>
      </c>
      <c r="C1153" s="3">
        <v>11701</v>
      </c>
      <c r="D1153" s="2" t="s">
        <v>1501</v>
      </c>
      <c r="E1153" s="2" t="s">
        <v>18</v>
      </c>
      <c r="F1153" s="2" t="s">
        <v>12</v>
      </c>
      <c r="G1153" s="2" t="s">
        <v>750</v>
      </c>
      <c r="H1153" s="81" t="s">
        <v>3527</v>
      </c>
      <c r="I1153">
        <v>6.81</v>
      </c>
      <c r="J1153">
        <v>5.45</v>
      </c>
      <c r="K1153">
        <v>0.29299999999999998</v>
      </c>
      <c r="L1153">
        <v>28.799999999999997</v>
      </c>
    </row>
    <row r="1154" spans="1:12" ht="13.75" customHeight="1" x14ac:dyDescent="0.35">
      <c r="A1154" s="2">
        <v>6116</v>
      </c>
      <c r="B1154" s="2" t="s">
        <v>12</v>
      </c>
      <c r="C1154" s="3">
        <v>11701</v>
      </c>
      <c r="D1154" s="2" t="s">
        <v>1501</v>
      </c>
      <c r="E1154" s="2" t="s">
        <v>18</v>
      </c>
      <c r="F1154" s="2" t="s">
        <v>12</v>
      </c>
      <c r="G1154" s="2" t="s">
        <v>1500</v>
      </c>
      <c r="H1154" s="81" t="s">
        <v>3528</v>
      </c>
      <c r="I1154">
        <v>6.81</v>
      </c>
      <c r="J1154">
        <v>5.45</v>
      </c>
      <c r="K1154">
        <v>0.29299999999999998</v>
      </c>
      <c r="L1154">
        <v>28.799999999999997</v>
      </c>
    </row>
    <row r="1155" spans="1:12" ht="13.75" customHeight="1" x14ac:dyDescent="0.35">
      <c r="A1155" s="2">
        <v>8741</v>
      </c>
      <c r="B1155" s="2" t="s">
        <v>7</v>
      </c>
      <c r="C1155" s="3">
        <v>11751</v>
      </c>
      <c r="D1155" s="2" t="s">
        <v>1499</v>
      </c>
      <c r="E1155" s="2" t="s">
        <v>18</v>
      </c>
      <c r="F1155" s="2" t="s">
        <v>7</v>
      </c>
      <c r="G1155" s="2" t="s">
        <v>172</v>
      </c>
      <c r="H1155" s="81" t="s">
        <v>3529</v>
      </c>
      <c r="I1155">
        <v>8.82</v>
      </c>
      <c r="J1155">
        <v>7.06</v>
      </c>
      <c r="K1155">
        <v>0.33600000000000002</v>
      </c>
      <c r="L1155">
        <v>28.799999999999997</v>
      </c>
    </row>
    <row r="1156" spans="1:12" ht="13.75" customHeight="1" x14ac:dyDescent="0.35">
      <c r="A1156" s="2">
        <v>8742</v>
      </c>
      <c r="B1156" s="2" t="s">
        <v>7</v>
      </c>
      <c r="C1156" s="3">
        <v>11751</v>
      </c>
      <c r="D1156" s="2" t="s">
        <v>1499</v>
      </c>
      <c r="E1156" s="2" t="s">
        <v>18</v>
      </c>
      <c r="F1156" s="2" t="s">
        <v>7</v>
      </c>
      <c r="G1156" s="2" t="s">
        <v>171</v>
      </c>
      <c r="H1156" s="81" t="s">
        <v>3530</v>
      </c>
      <c r="I1156">
        <v>8.82</v>
      </c>
      <c r="J1156">
        <v>7.06</v>
      </c>
      <c r="K1156">
        <v>0.33600000000000002</v>
      </c>
      <c r="L1156">
        <v>28.799999999999997</v>
      </c>
    </row>
    <row r="1157" spans="1:12" ht="13.75" customHeight="1" x14ac:dyDescent="0.35">
      <c r="A1157" s="2">
        <v>8750</v>
      </c>
      <c r="B1157" s="2" t="s">
        <v>7</v>
      </c>
      <c r="C1157" s="3">
        <v>11751</v>
      </c>
      <c r="D1157" s="2" t="s">
        <v>1499</v>
      </c>
      <c r="E1157" s="2" t="s">
        <v>18</v>
      </c>
      <c r="F1157" s="2" t="s">
        <v>7</v>
      </c>
      <c r="G1157" s="2" t="s">
        <v>170</v>
      </c>
      <c r="H1157" s="81" t="s">
        <v>3531</v>
      </c>
      <c r="I1157">
        <v>8.82</v>
      </c>
      <c r="J1157">
        <v>7.06</v>
      </c>
      <c r="K1157">
        <v>0.33600000000000002</v>
      </c>
      <c r="L1157">
        <v>28.799999999999997</v>
      </c>
    </row>
    <row r="1158" spans="1:12" ht="13.75" customHeight="1" x14ac:dyDescent="0.35">
      <c r="A1158" s="2">
        <v>8753</v>
      </c>
      <c r="B1158" s="2" t="s">
        <v>7</v>
      </c>
      <c r="C1158" s="3">
        <v>11751</v>
      </c>
      <c r="D1158" s="2" t="s">
        <v>1499</v>
      </c>
      <c r="E1158" s="2" t="s">
        <v>18</v>
      </c>
      <c r="F1158" s="2" t="s">
        <v>7</v>
      </c>
      <c r="G1158" s="2" t="s">
        <v>169</v>
      </c>
      <c r="H1158" s="81" t="s">
        <v>3532</v>
      </c>
      <c r="I1158">
        <v>8.82</v>
      </c>
      <c r="J1158">
        <v>7.06</v>
      </c>
      <c r="K1158">
        <v>0.33600000000000002</v>
      </c>
      <c r="L1158">
        <v>28.799999999999997</v>
      </c>
    </row>
    <row r="1159" spans="1:12" ht="13.75" customHeight="1" x14ac:dyDescent="0.35">
      <c r="A1159" s="2">
        <v>8754</v>
      </c>
      <c r="B1159" s="2" t="s">
        <v>7</v>
      </c>
      <c r="C1159" s="3">
        <v>11751</v>
      </c>
      <c r="D1159" s="2" t="s">
        <v>1499</v>
      </c>
      <c r="E1159" s="2" t="s">
        <v>18</v>
      </c>
      <c r="F1159" s="2" t="s">
        <v>7</v>
      </c>
      <c r="G1159" s="2" t="s">
        <v>168</v>
      </c>
      <c r="H1159" s="81" t="s">
        <v>3533</v>
      </c>
      <c r="I1159">
        <v>8.82</v>
      </c>
      <c r="J1159">
        <v>7.06</v>
      </c>
      <c r="K1159">
        <v>0.33600000000000002</v>
      </c>
      <c r="L1159">
        <v>28.799999999999997</v>
      </c>
    </row>
    <row r="1160" spans="1:12" ht="13.75" customHeight="1" x14ac:dyDescent="0.35">
      <c r="A1160" s="2">
        <v>8755</v>
      </c>
      <c r="B1160" s="2" t="s">
        <v>7</v>
      </c>
      <c r="C1160" s="3">
        <v>11751</v>
      </c>
      <c r="D1160" s="2" t="s">
        <v>1499</v>
      </c>
      <c r="E1160" s="2" t="s">
        <v>18</v>
      </c>
      <c r="F1160" s="2" t="s">
        <v>7</v>
      </c>
      <c r="G1160" s="2" t="s">
        <v>167</v>
      </c>
      <c r="H1160" s="81" t="s">
        <v>3534</v>
      </c>
      <c r="I1160">
        <v>8.82</v>
      </c>
      <c r="J1160">
        <v>7.06</v>
      </c>
      <c r="K1160">
        <v>0.33600000000000002</v>
      </c>
      <c r="L1160">
        <v>28.799999999999997</v>
      </c>
    </row>
    <row r="1161" spans="1:12" ht="13.75" customHeight="1" x14ac:dyDescent="0.35">
      <c r="A1161" s="2">
        <v>8756</v>
      </c>
      <c r="B1161" s="2" t="s">
        <v>7</v>
      </c>
      <c r="C1161" s="3">
        <v>11751</v>
      </c>
      <c r="D1161" s="2" t="s">
        <v>1499</v>
      </c>
      <c r="E1161" s="2" t="s">
        <v>18</v>
      </c>
      <c r="F1161" s="2" t="s">
        <v>7</v>
      </c>
      <c r="G1161" s="2" t="s">
        <v>166</v>
      </c>
      <c r="H1161" s="81" t="s">
        <v>3535</v>
      </c>
      <c r="I1161">
        <v>8.82</v>
      </c>
      <c r="J1161">
        <v>7.06</v>
      </c>
      <c r="K1161">
        <v>0.33600000000000002</v>
      </c>
      <c r="L1161">
        <v>28.799999999999997</v>
      </c>
    </row>
    <row r="1162" spans="1:12" ht="13.75" customHeight="1" x14ac:dyDescent="0.35">
      <c r="A1162" s="2">
        <v>8761</v>
      </c>
      <c r="B1162" s="2" t="s">
        <v>7</v>
      </c>
      <c r="C1162" s="3">
        <v>11751</v>
      </c>
      <c r="D1162" s="2" t="s">
        <v>1499</v>
      </c>
      <c r="E1162" s="2" t="s">
        <v>18</v>
      </c>
      <c r="F1162" s="2" t="s">
        <v>7</v>
      </c>
      <c r="G1162" s="2" t="s">
        <v>165</v>
      </c>
      <c r="H1162" s="81" t="s">
        <v>3536</v>
      </c>
      <c r="I1162">
        <v>8.82</v>
      </c>
      <c r="J1162">
        <v>7.06</v>
      </c>
      <c r="K1162">
        <v>0.33600000000000002</v>
      </c>
      <c r="L1162">
        <v>28.799999999999997</v>
      </c>
    </row>
    <row r="1163" spans="1:12" ht="13.75" customHeight="1" x14ac:dyDescent="0.35">
      <c r="A1163" s="2">
        <v>8762</v>
      </c>
      <c r="B1163" s="2" t="s">
        <v>7</v>
      </c>
      <c r="C1163" s="3">
        <v>11751</v>
      </c>
      <c r="D1163" s="2" t="s">
        <v>1499</v>
      </c>
      <c r="E1163" s="2" t="s">
        <v>18</v>
      </c>
      <c r="F1163" s="2" t="s">
        <v>7</v>
      </c>
      <c r="G1163" s="2" t="s">
        <v>164</v>
      </c>
      <c r="H1163" s="81" t="s">
        <v>3537</v>
      </c>
      <c r="I1163">
        <v>8.82</v>
      </c>
      <c r="J1163">
        <v>7.06</v>
      </c>
      <c r="K1163">
        <v>0.33600000000000002</v>
      </c>
      <c r="L1163">
        <v>28.799999999999997</v>
      </c>
    </row>
    <row r="1164" spans="1:12" ht="13.75" customHeight="1" x14ac:dyDescent="0.35">
      <c r="A1164" s="2">
        <v>8763</v>
      </c>
      <c r="B1164" s="2" t="s">
        <v>7</v>
      </c>
      <c r="C1164" s="3">
        <v>11751</v>
      </c>
      <c r="D1164" s="2" t="s">
        <v>1499</v>
      </c>
      <c r="E1164" s="2" t="s">
        <v>18</v>
      </c>
      <c r="F1164" s="2" t="s">
        <v>7</v>
      </c>
      <c r="G1164" s="2" t="s">
        <v>163</v>
      </c>
      <c r="H1164" s="81" t="s">
        <v>3538</v>
      </c>
      <c r="I1164">
        <v>8.82</v>
      </c>
      <c r="J1164">
        <v>7.06</v>
      </c>
      <c r="K1164">
        <v>0.33600000000000002</v>
      </c>
      <c r="L1164">
        <v>28.799999999999997</v>
      </c>
    </row>
    <row r="1165" spans="1:12" ht="13.75" customHeight="1" x14ac:dyDescent="0.35">
      <c r="A1165" s="2">
        <v>9463</v>
      </c>
      <c r="B1165" s="2" t="s">
        <v>7</v>
      </c>
      <c r="C1165" s="3">
        <v>11751</v>
      </c>
      <c r="D1165" s="2" t="s">
        <v>1499</v>
      </c>
      <c r="E1165" s="2" t="s">
        <v>18</v>
      </c>
      <c r="F1165" s="2" t="s">
        <v>6</v>
      </c>
      <c r="G1165" s="2" t="s">
        <v>91</v>
      </c>
      <c r="H1165" s="81" t="s">
        <v>3539</v>
      </c>
      <c r="I1165">
        <v>8.82</v>
      </c>
      <c r="J1165">
        <v>7.06</v>
      </c>
      <c r="K1165">
        <v>0.33600000000000002</v>
      </c>
      <c r="L1165">
        <v>28.799999999999997</v>
      </c>
    </row>
    <row r="1166" spans="1:12" ht="13.75" customHeight="1" x14ac:dyDescent="0.35">
      <c r="A1166" s="2">
        <v>9640</v>
      </c>
      <c r="B1166" s="2" t="s">
        <v>6</v>
      </c>
      <c r="C1166" s="3">
        <v>11801</v>
      </c>
      <c r="D1166" s="2" t="s">
        <v>1498</v>
      </c>
      <c r="E1166" s="2" t="s">
        <v>18</v>
      </c>
      <c r="F1166" s="2" t="s">
        <v>6</v>
      </c>
      <c r="G1166" s="2" t="s">
        <v>1497</v>
      </c>
      <c r="H1166" s="81" t="s">
        <v>3540</v>
      </c>
      <c r="I1166">
        <v>9.67</v>
      </c>
      <c r="J1166">
        <v>7.74</v>
      </c>
      <c r="K1166">
        <v>0.36799999999999999</v>
      </c>
      <c r="L1166">
        <v>28.799999999999997</v>
      </c>
    </row>
    <row r="1167" spans="1:12" ht="13.75" customHeight="1" x14ac:dyDescent="0.35">
      <c r="A1167" s="2">
        <v>2000</v>
      </c>
      <c r="B1167" s="2" t="s">
        <v>8</v>
      </c>
      <c r="C1167" s="3">
        <v>11851</v>
      </c>
      <c r="D1167" s="2" t="s">
        <v>935</v>
      </c>
      <c r="E1167" s="2" t="s">
        <v>18</v>
      </c>
      <c r="F1167" s="2" t="s">
        <v>8</v>
      </c>
      <c r="G1167" s="2" t="s">
        <v>1496</v>
      </c>
      <c r="H1167" s="81" t="s">
        <v>3541</v>
      </c>
      <c r="I1167">
        <v>8.7899999999999991</v>
      </c>
      <c r="J1167">
        <v>7.03</v>
      </c>
      <c r="K1167">
        <v>0.38400000000000001</v>
      </c>
      <c r="L1167">
        <v>26.160000000000004</v>
      </c>
    </row>
    <row r="1168" spans="1:12" ht="13.75" customHeight="1" x14ac:dyDescent="0.35">
      <c r="A1168" s="2">
        <v>2002</v>
      </c>
      <c r="B1168" s="2" t="s">
        <v>8</v>
      </c>
      <c r="C1168" s="3">
        <v>11851</v>
      </c>
      <c r="D1168" s="2" t="s">
        <v>935</v>
      </c>
      <c r="E1168" s="2" t="s">
        <v>18</v>
      </c>
      <c r="F1168" s="2" t="s">
        <v>8</v>
      </c>
      <c r="G1168" s="2" t="s">
        <v>1495</v>
      </c>
      <c r="H1168" s="81" t="s">
        <v>3542</v>
      </c>
      <c r="I1168">
        <v>8.7899999999999991</v>
      </c>
      <c r="J1168">
        <v>7.03</v>
      </c>
      <c r="K1168">
        <v>0.38400000000000001</v>
      </c>
      <c r="L1168">
        <v>26.160000000000004</v>
      </c>
    </row>
    <row r="1169" spans="1:12" ht="13.75" customHeight="1" x14ac:dyDescent="0.35">
      <c r="A1169" s="2">
        <v>2003</v>
      </c>
      <c r="B1169" s="2" t="s">
        <v>8</v>
      </c>
      <c r="C1169" s="3">
        <v>11851</v>
      </c>
      <c r="D1169" s="2" t="s">
        <v>935</v>
      </c>
      <c r="E1169" s="2" t="s">
        <v>18</v>
      </c>
      <c r="F1169" s="2" t="s">
        <v>8</v>
      </c>
      <c r="G1169" s="2" t="s">
        <v>1494</v>
      </c>
      <c r="H1169" s="81" t="s">
        <v>3543</v>
      </c>
      <c r="I1169">
        <v>8.7899999999999991</v>
      </c>
      <c r="J1169">
        <v>7.03</v>
      </c>
      <c r="K1169">
        <v>0.38400000000000001</v>
      </c>
      <c r="L1169">
        <v>26.160000000000004</v>
      </c>
    </row>
    <row r="1170" spans="1:12" ht="13.75" customHeight="1" x14ac:dyDescent="0.35">
      <c r="A1170" s="2">
        <v>2004</v>
      </c>
      <c r="B1170" s="2" t="s">
        <v>8</v>
      </c>
      <c r="C1170" s="3">
        <v>11851</v>
      </c>
      <c r="D1170" s="2" t="s">
        <v>935</v>
      </c>
      <c r="E1170" s="2" t="s">
        <v>18</v>
      </c>
      <c r="F1170" s="2" t="s">
        <v>8</v>
      </c>
      <c r="G1170" s="2" t="s">
        <v>1493</v>
      </c>
      <c r="H1170" s="81" t="s">
        <v>3544</v>
      </c>
      <c r="I1170">
        <v>8.7899999999999991</v>
      </c>
      <c r="J1170">
        <v>7.03</v>
      </c>
      <c r="K1170">
        <v>0.38400000000000001</v>
      </c>
      <c r="L1170">
        <v>26.160000000000004</v>
      </c>
    </row>
    <row r="1171" spans="1:12" ht="13.75" customHeight="1" x14ac:dyDescent="0.35">
      <c r="A1171" s="2">
        <v>2011</v>
      </c>
      <c r="B1171" s="2" t="s">
        <v>8</v>
      </c>
      <c r="C1171" s="3">
        <v>11851</v>
      </c>
      <c r="D1171" s="2" t="s">
        <v>935</v>
      </c>
      <c r="E1171" s="2" t="s">
        <v>18</v>
      </c>
      <c r="F1171" s="2" t="s">
        <v>8</v>
      </c>
      <c r="G1171" s="2" t="s">
        <v>1492</v>
      </c>
      <c r="H1171" s="81" t="s">
        <v>3545</v>
      </c>
      <c r="I1171">
        <v>8.7899999999999991</v>
      </c>
      <c r="J1171">
        <v>7.03</v>
      </c>
      <c r="K1171">
        <v>0.38400000000000001</v>
      </c>
      <c r="L1171">
        <v>26.160000000000004</v>
      </c>
    </row>
    <row r="1172" spans="1:12" ht="13.75" customHeight="1" x14ac:dyDescent="0.35">
      <c r="A1172" s="2">
        <v>2013</v>
      </c>
      <c r="B1172" s="2" t="s">
        <v>8</v>
      </c>
      <c r="C1172" s="3">
        <v>11851</v>
      </c>
      <c r="D1172" s="2" t="s">
        <v>935</v>
      </c>
      <c r="E1172" s="2" t="s">
        <v>18</v>
      </c>
      <c r="F1172" s="2" t="s">
        <v>8</v>
      </c>
      <c r="G1172" s="2" t="s">
        <v>1491</v>
      </c>
      <c r="H1172" s="81" t="s">
        <v>3546</v>
      </c>
      <c r="I1172">
        <v>8.7899999999999991</v>
      </c>
      <c r="J1172">
        <v>7.03</v>
      </c>
      <c r="K1172">
        <v>0.38400000000000001</v>
      </c>
      <c r="L1172">
        <v>26.160000000000004</v>
      </c>
    </row>
    <row r="1173" spans="1:12" ht="13.75" customHeight="1" x14ac:dyDescent="0.35">
      <c r="A1173" s="2">
        <v>2014</v>
      </c>
      <c r="B1173" s="2" t="s">
        <v>8</v>
      </c>
      <c r="C1173" s="3">
        <v>11851</v>
      </c>
      <c r="D1173" s="2" t="s">
        <v>935</v>
      </c>
      <c r="E1173" s="2" t="s">
        <v>18</v>
      </c>
      <c r="F1173" s="2" t="s">
        <v>8</v>
      </c>
      <c r="G1173" s="2" t="s">
        <v>1490</v>
      </c>
      <c r="H1173" s="81" t="s">
        <v>3547</v>
      </c>
      <c r="I1173">
        <v>8.7899999999999991</v>
      </c>
      <c r="J1173">
        <v>7.03</v>
      </c>
      <c r="K1173">
        <v>0.38400000000000001</v>
      </c>
      <c r="L1173">
        <v>26.160000000000004</v>
      </c>
    </row>
    <row r="1174" spans="1:12" ht="13.75" customHeight="1" x14ac:dyDescent="0.35">
      <c r="A1174" s="2">
        <v>2020</v>
      </c>
      <c r="B1174" s="2" t="s">
        <v>8</v>
      </c>
      <c r="C1174" s="3">
        <v>11851</v>
      </c>
      <c r="D1174" s="2" t="s">
        <v>935</v>
      </c>
      <c r="E1174" s="2" t="s">
        <v>18</v>
      </c>
      <c r="F1174" s="2" t="s">
        <v>8</v>
      </c>
      <c r="G1174" s="2" t="s">
        <v>1489</v>
      </c>
      <c r="H1174" s="81" t="s">
        <v>3548</v>
      </c>
      <c r="I1174">
        <v>8.7899999999999991</v>
      </c>
      <c r="J1174">
        <v>7.03</v>
      </c>
      <c r="K1174">
        <v>0.38400000000000001</v>
      </c>
      <c r="L1174">
        <v>26.160000000000004</v>
      </c>
    </row>
    <row r="1175" spans="1:12" ht="13.75" customHeight="1" x14ac:dyDescent="0.35">
      <c r="A1175" s="2">
        <v>2022</v>
      </c>
      <c r="B1175" s="2" t="s">
        <v>8</v>
      </c>
      <c r="C1175" s="3">
        <v>11851</v>
      </c>
      <c r="D1175" s="2" t="s">
        <v>935</v>
      </c>
      <c r="E1175" s="2" t="s">
        <v>18</v>
      </c>
      <c r="F1175" s="2" t="s">
        <v>8</v>
      </c>
      <c r="G1175" s="2" t="s">
        <v>1488</v>
      </c>
      <c r="H1175" s="81" t="s">
        <v>3549</v>
      </c>
      <c r="I1175">
        <v>8.7899999999999991</v>
      </c>
      <c r="J1175">
        <v>7.03</v>
      </c>
      <c r="K1175">
        <v>0.38400000000000001</v>
      </c>
      <c r="L1175">
        <v>26.160000000000004</v>
      </c>
    </row>
    <row r="1176" spans="1:12" ht="13.75" customHeight="1" x14ac:dyDescent="0.35">
      <c r="A1176" s="2">
        <v>2023</v>
      </c>
      <c r="B1176" s="2" t="s">
        <v>8</v>
      </c>
      <c r="C1176" s="3">
        <v>11851</v>
      </c>
      <c r="D1176" s="2" t="s">
        <v>935</v>
      </c>
      <c r="E1176" s="2" t="s">
        <v>18</v>
      </c>
      <c r="F1176" s="2" t="s">
        <v>8</v>
      </c>
      <c r="G1176" s="2" t="s">
        <v>1487</v>
      </c>
      <c r="H1176" s="81" t="s">
        <v>3550</v>
      </c>
      <c r="I1176">
        <v>8.7899999999999991</v>
      </c>
      <c r="J1176">
        <v>7.03</v>
      </c>
      <c r="K1176">
        <v>0.38400000000000001</v>
      </c>
      <c r="L1176">
        <v>26.160000000000004</v>
      </c>
    </row>
    <row r="1177" spans="1:12" ht="13.75" customHeight="1" x14ac:dyDescent="0.35">
      <c r="A1177" s="2">
        <v>2024</v>
      </c>
      <c r="B1177" s="2" t="s">
        <v>8</v>
      </c>
      <c r="C1177" s="3">
        <v>11851</v>
      </c>
      <c r="D1177" s="2" t="s">
        <v>935</v>
      </c>
      <c r="E1177" s="2" t="s">
        <v>18</v>
      </c>
      <c r="F1177" s="2" t="s">
        <v>8</v>
      </c>
      <c r="G1177" s="2" t="s">
        <v>1486</v>
      </c>
      <c r="H1177" s="81" t="s">
        <v>3551</v>
      </c>
      <c r="I1177">
        <v>8.7899999999999991</v>
      </c>
      <c r="J1177">
        <v>7.03</v>
      </c>
      <c r="K1177">
        <v>0.38400000000000001</v>
      </c>
      <c r="L1177">
        <v>26.160000000000004</v>
      </c>
    </row>
    <row r="1178" spans="1:12" ht="13.75" customHeight="1" x14ac:dyDescent="0.35">
      <c r="A1178" s="2">
        <v>2031</v>
      </c>
      <c r="B1178" s="2" t="s">
        <v>8</v>
      </c>
      <c r="C1178" s="3">
        <v>11851</v>
      </c>
      <c r="D1178" s="2" t="s">
        <v>935</v>
      </c>
      <c r="E1178" s="2" t="s">
        <v>18</v>
      </c>
      <c r="F1178" s="2" t="s">
        <v>8</v>
      </c>
      <c r="G1178" s="2" t="s">
        <v>1485</v>
      </c>
      <c r="H1178" s="81" t="s">
        <v>3552</v>
      </c>
      <c r="I1178">
        <v>8.7899999999999991</v>
      </c>
      <c r="J1178">
        <v>7.03</v>
      </c>
      <c r="K1178">
        <v>0.38400000000000001</v>
      </c>
      <c r="L1178">
        <v>26.160000000000004</v>
      </c>
    </row>
    <row r="1179" spans="1:12" ht="13.75" customHeight="1" x14ac:dyDescent="0.35">
      <c r="A1179" s="2">
        <v>2032</v>
      </c>
      <c r="B1179" s="2" t="s">
        <v>8</v>
      </c>
      <c r="C1179" s="3">
        <v>11851</v>
      </c>
      <c r="D1179" s="2" t="s">
        <v>935</v>
      </c>
      <c r="E1179" s="2" t="s">
        <v>18</v>
      </c>
      <c r="F1179" s="2" t="s">
        <v>8</v>
      </c>
      <c r="G1179" s="2" t="s">
        <v>1484</v>
      </c>
      <c r="H1179" s="81" t="s">
        <v>3553</v>
      </c>
      <c r="I1179">
        <v>8.7899999999999991</v>
      </c>
      <c r="J1179">
        <v>7.03</v>
      </c>
      <c r="K1179">
        <v>0.38400000000000001</v>
      </c>
      <c r="L1179">
        <v>26.160000000000004</v>
      </c>
    </row>
    <row r="1180" spans="1:12" ht="13.75" customHeight="1" x14ac:dyDescent="0.35">
      <c r="A1180" s="2">
        <v>2033</v>
      </c>
      <c r="B1180" s="2" t="s">
        <v>8</v>
      </c>
      <c r="C1180" s="3">
        <v>11851</v>
      </c>
      <c r="D1180" s="2" t="s">
        <v>935</v>
      </c>
      <c r="E1180" s="2" t="s">
        <v>18</v>
      </c>
      <c r="F1180" s="2" t="s">
        <v>8</v>
      </c>
      <c r="G1180" s="2" t="s">
        <v>1483</v>
      </c>
      <c r="H1180" s="81" t="s">
        <v>3554</v>
      </c>
      <c r="I1180">
        <v>8.7899999999999991</v>
      </c>
      <c r="J1180">
        <v>7.03</v>
      </c>
      <c r="K1180">
        <v>0.38400000000000001</v>
      </c>
      <c r="L1180">
        <v>26.160000000000004</v>
      </c>
    </row>
    <row r="1181" spans="1:12" ht="13.75" customHeight="1" x14ac:dyDescent="0.35">
      <c r="A1181" s="2">
        <v>2034</v>
      </c>
      <c r="B1181" s="2" t="s">
        <v>8</v>
      </c>
      <c r="C1181" s="3">
        <v>11851</v>
      </c>
      <c r="D1181" s="2" t="s">
        <v>935</v>
      </c>
      <c r="E1181" s="2" t="s">
        <v>18</v>
      </c>
      <c r="F1181" s="2" t="s">
        <v>8</v>
      </c>
      <c r="G1181" s="2" t="s">
        <v>1482</v>
      </c>
      <c r="H1181" s="81" t="s">
        <v>3555</v>
      </c>
      <c r="I1181">
        <v>8.7899999999999991</v>
      </c>
      <c r="J1181">
        <v>7.03</v>
      </c>
      <c r="K1181">
        <v>0.38400000000000001</v>
      </c>
      <c r="L1181">
        <v>26.160000000000004</v>
      </c>
    </row>
    <row r="1182" spans="1:12" ht="13.75" customHeight="1" x14ac:dyDescent="0.35">
      <c r="A1182" s="2">
        <v>2041</v>
      </c>
      <c r="B1182" s="2" t="s">
        <v>8</v>
      </c>
      <c r="C1182" s="3">
        <v>11851</v>
      </c>
      <c r="D1182" s="2" t="s">
        <v>935</v>
      </c>
      <c r="E1182" s="2" t="s">
        <v>18</v>
      </c>
      <c r="F1182" s="2" t="s">
        <v>8</v>
      </c>
      <c r="G1182" s="2" t="s">
        <v>1481</v>
      </c>
      <c r="H1182" s="81" t="s">
        <v>3556</v>
      </c>
      <c r="I1182">
        <v>8.7899999999999991</v>
      </c>
      <c r="J1182">
        <v>7.03</v>
      </c>
      <c r="K1182">
        <v>0.38400000000000001</v>
      </c>
      <c r="L1182">
        <v>26.160000000000004</v>
      </c>
    </row>
    <row r="1183" spans="1:12" ht="13.75" customHeight="1" x14ac:dyDescent="0.35">
      <c r="A1183" s="2">
        <v>2042</v>
      </c>
      <c r="B1183" s="2" t="s">
        <v>8</v>
      </c>
      <c r="C1183" s="3">
        <v>11851</v>
      </c>
      <c r="D1183" s="2" t="s">
        <v>935</v>
      </c>
      <c r="E1183" s="2" t="s">
        <v>18</v>
      </c>
      <c r="F1183" s="2" t="s">
        <v>8</v>
      </c>
      <c r="G1183" s="2" t="s">
        <v>1480</v>
      </c>
      <c r="H1183" s="81" t="s">
        <v>3557</v>
      </c>
      <c r="I1183">
        <v>8.7899999999999991</v>
      </c>
      <c r="J1183">
        <v>7.03</v>
      </c>
      <c r="K1183">
        <v>0.38400000000000001</v>
      </c>
      <c r="L1183">
        <v>26.160000000000004</v>
      </c>
    </row>
    <row r="1184" spans="1:12" ht="13.75" customHeight="1" x14ac:dyDescent="0.35">
      <c r="A1184" s="2">
        <v>2051</v>
      </c>
      <c r="B1184" s="2" t="s">
        <v>8</v>
      </c>
      <c r="C1184" s="3">
        <v>11851</v>
      </c>
      <c r="D1184" s="2" t="s">
        <v>935</v>
      </c>
      <c r="E1184" s="2" t="s">
        <v>18</v>
      </c>
      <c r="F1184" s="2" t="s">
        <v>8</v>
      </c>
      <c r="G1184" s="2" t="s">
        <v>1479</v>
      </c>
      <c r="H1184" s="81" t="s">
        <v>3558</v>
      </c>
      <c r="I1184">
        <v>8.7899999999999991</v>
      </c>
      <c r="J1184">
        <v>7.03</v>
      </c>
      <c r="K1184">
        <v>0.38400000000000001</v>
      </c>
      <c r="L1184">
        <v>26.160000000000004</v>
      </c>
    </row>
    <row r="1185" spans="1:12" ht="13.75" customHeight="1" x14ac:dyDescent="0.35">
      <c r="A1185" s="2">
        <v>2052</v>
      </c>
      <c r="B1185" s="2" t="s">
        <v>8</v>
      </c>
      <c r="C1185" s="3">
        <v>11851</v>
      </c>
      <c r="D1185" s="2" t="s">
        <v>935</v>
      </c>
      <c r="E1185" s="2" t="s">
        <v>18</v>
      </c>
      <c r="F1185" s="2" t="s">
        <v>8</v>
      </c>
      <c r="G1185" s="2" t="s">
        <v>1478</v>
      </c>
      <c r="H1185" s="81" t="s">
        <v>3559</v>
      </c>
      <c r="I1185">
        <v>8.7899999999999991</v>
      </c>
      <c r="J1185">
        <v>7.03</v>
      </c>
      <c r="K1185">
        <v>0.38400000000000001</v>
      </c>
      <c r="L1185">
        <v>26.160000000000004</v>
      </c>
    </row>
    <row r="1186" spans="1:12" ht="13.75" customHeight="1" x14ac:dyDescent="0.35">
      <c r="A1186" s="2">
        <v>2053</v>
      </c>
      <c r="B1186" s="2" t="s">
        <v>8</v>
      </c>
      <c r="C1186" s="3">
        <v>11851</v>
      </c>
      <c r="D1186" s="2" t="s">
        <v>935</v>
      </c>
      <c r="E1186" s="2" t="s">
        <v>18</v>
      </c>
      <c r="F1186" s="2" t="s">
        <v>8</v>
      </c>
      <c r="G1186" s="2" t="s">
        <v>1477</v>
      </c>
      <c r="H1186" s="81" t="s">
        <v>3560</v>
      </c>
      <c r="I1186">
        <v>8.7899999999999991</v>
      </c>
      <c r="J1186">
        <v>7.03</v>
      </c>
      <c r="K1186">
        <v>0.38400000000000001</v>
      </c>
      <c r="L1186">
        <v>26.160000000000004</v>
      </c>
    </row>
    <row r="1187" spans="1:12" ht="13.75" customHeight="1" x14ac:dyDescent="0.35">
      <c r="A1187" s="2">
        <v>2054</v>
      </c>
      <c r="B1187" s="2" t="s">
        <v>8</v>
      </c>
      <c r="C1187" s="3">
        <v>11851</v>
      </c>
      <c r="D1187" s="2" t="s">
        <v>935</v>
      </c>
      <c r="E1187" s="2" t="s">
        <v>18</v>
      </c>
      <c r="F1187" s="2" t="s">
        <v>8</v>
      </c>
      <c r="G1187" s="2" t="s">
        <v>1476</v>
      </c>
      <c r="H1187" s="81" t="s">
        <v>3561</v>
      </c>
      <c r="I1187">
        <v>8.7899999999999991</v>
      </c>
      <c r="J1187">
        <v>7.03</v>
      </c>
      <c r="K1187">
        <v>0.38400000000000001</v>
      </c>
      <c r="L1187">
        <v>26.160000000000004</v>
      </c>
    </row>
    <row r="1188" spans="1:12" ht="13.75" customHeight="1" x14ac:dyDescent="0.35">
      <c r="A1188" s="2">
        <v>2061</v>
      </c>
      <c r="B1188" s="2" t="s">
        <v>8</v>
      </c>
      <c r="C1188" s="3">
        <v>11851</v>
      </c>
      <c r="D1188" s="2" t="s">
        <v>935</v>
      </c>
      <c r="E1188" s="2" t="s">
        <v>18</v>
      </c>
      <c r="F1188" s="2" t="s">
        <v>8</v>
      </c>
      <c r="G1188" s="2" t="s">
        <v>1475</v>
      </c>
      <c r="H1188" s="81" t="s">
        <v>3562</v>
      </c>
      <c r="I1188">
        <v>8.7899999999999991</v>
      </c>
      <c r="J1188">
        <v>7.03</v>
      </c>
      <c r="K1188">
        <v>0.38400000000000001</v>
      </c>
      <c r="L1188">
        <v>26.160000000000004</v>
      </c>
    </row>
    <row r="1189" spans="1:12" ht="13.75" customHeight="1" x14ac:dyDescent="0.35">
      <c r="A1189" s="2">
        <v>2062</v>
      </c>
      <c r="B1189" s="2" t="s">
        <v>8</v>
      </c>
      <c r="C1189" s="3">
        <v>11851</v>
      </c>
      <c r="D1189" s="2" t="s">
        <v>935</v>
      </c>
      <c r="E1189" s="2" t="s">
        <v>18</v>
      </c>
      <c r="F1189" s="2" t="s">
        <v>8</v>
      </c>
      <c r="G1189" s="2" t="s">
        <v>1474</v>
      </c>
      <c r="H1189" s="81" t="s">
        <v>3563</v>
      </c>
      <c r="I1189">
        <v>8.7899999999999991</v>
      </c>
      <c r="J1189">
        <v>7.03</v>
      </c>
      <c r="K1189">
        <v>0.38400000000000001</v>
      </c>
      <c r="L1189">
        <v>26.160000000000004</v>
      </c>
    </row>
    <row r="1190" spans="1:12" ht="13.75" customHeight="1" x14ac:dyDescent="0.35">
      <c r="A1190" s="2">
        <v>2063</v>
      </c>
      <c r="B1190" s="2" t="s">
        <v>8</v>
      </c>
      <c r="C1190" s="3">
        <v>11851</v>
      </c>
      <c r="D1190" s="2" t="s">
        <v>935</v>
      </c>
      <c r="E1190" s="2" t="s">
        <v>18</v>
      </c>
      <c r="F1190" s="2" t="s">
        <v>8</v>
      </c>
      <c r="G1190" s="2" t="s">
        <v>1473</v>
      </c>
      <c r="H1190" s="81" t="s">
        <v>3564</v>
      </c>
      <c r="I1190">
        <v>8.7899999999999991</v>
      </c>
      <c r="J1190">
        <v>7.03</v>
      </c>
      <c r="K1190">
        <v>0.38400000000000001</v>
      </c>
      <c r="L1190">
        <v>26.160000000000004</v>
      </c>
    </row>
    <row r="1191" spans="1:12" ht="13.75" customHeight="1" x14ac:dyDescent="0.35">
      <c r="A1191" s="2">
        <v>2064</v>
      </c>
      <c r="B1191" s="2" t="s">
        <v>8</v>
      </c>
      <c r="C1191" s="3">
        <v>11851</v>
      </c>
      <c r="D1191" s="2" t="s">
        <v>935</v>
      </c>
      <c r="E1191" s="2" t="s">
        <v>18</v>
      </c>
      <c r="F1191" s="2" t="s">
        <v>8</v>
      </c>
      <c r="G1191" s="2" t="s">
        <v>1472</v>
      </c>
      <c r="H1191" s="81" t="s">
        <v>3565</v>
      </c>
      <c r="I1191">
        <v>8.7899999999999991</v>
      </c>
      <c r="J1191">
        <v>7.03</v>
      </c>
      <c r="K1191">
        <v>0.38400000000000001</v>
      </c>
      <c r="L1191">
        <v>26.160000000000004</v>
      </c>
    </row>
    <row r="1192" spans="1:12" ht="13.75" customHeight="1" x14ac:dyDescent="0.35">
      <c r="A1192" s="2">
        <v>2070</v>
      </c>
      <c r="B1192" s="2" t="s">
        <v>8</v>
      </c>
      <c r="C1192" s="3">
        <v>11851</v>
      </c>
      <c r="D1192" s="2" t="s">
        <v>935</v>
      </c>
      <c r="E1192" s="2" t="s">
        <v>18</v>
      </c>
      <c r="F1192" s="2" t="s">
        <v>8</v>
      </c>
      <c r="G1192" s="2" t="s">
        <v>1471</v>
      </c>
      <c r="H1192" s="81" t="s">
        <v>3566</v>
      </c>
      <c r="I1192">
        <v>8.7899999999999991</v>
      </c>
      <c r="J1192">
        <v>7.03</v>
      </c>
      <c r="K1192">
        <v>0.38400000000000001</v>
      </c>
      <c r="L1192">
        <v>26.160000000000004</v>
      </c>
    </row>
    <row r="1193" spans="1:12" ht="13.75" customHeight="1" x14ac:dyDescent="0.35">
      <c r="A1193" s="2">
        <v>2073</v>
      </c>
      <c r="B1193" s="2" t="s">
        <v>8</v>
      </c>
      <c r="C1193" s="3">
        <v>11851</v>
      </c>
      <c r="D1193" s="2" t="s">
        <v>935</v>
      </c>
      <c r="E1193" s="2" t="s">
        <v>18</v>
      </c>
      <c r="F1193" s="2" t="s">
        <v>8</v>
      </c>
      <c r="G1193" s="2" t="s">
        <v>1470</v>
      </c>
      <c r="H1193" s="81" t="s">
        <v>3567</v>
      </c>
      <c r="I1193">
        <v>8.7899999999999991</v>
      </c>
      <c r="J1193">
        <v>7.03</v>
      </c>
      <c r="K1193">
        <v>0.38400000000000001</v>
      </c>
      <c r="L1193">
        <v>26.160000000000004</v>
      </c>
    </row>
    <row r="1194" spans="1:12" ht="13.75" customHeight="1" x14ac:dyDescent="0.35">
      <c r="A1194" s="2">
        <v>2074</v>
      </c>
      <c r="B1194" s="2" t="s">
        <v>8</v>
      </c>
      <c r="C1194" s="3">
        <v>11851</v>
      </c>
      <c r="D1194" s="2" t="s">
        <v>935</v>
      </c>
      <c r="E1194" s="2" t="s">
        <v>18</v>
      </c>
      <c r="F1194" s="2" t="s">
        <v>8</v>
      </c>
      <c r="G1194" s="2" t="s">
        <v>1469</v>
      </c>
      <c r="H1194" s="81" t="s">
        <v>3568</v>
      </c>
      <c r="I1194">
        <v>8.7899999999999991</v>
      </c>
      <c r="J1194">
        <v>7.03</v>
      </c>
      <c r="K1194">
        <v>0.38400000000000001</v>
      </c>
      <c r="L1194">
        <v>26.160000000000004</v>
      </c>
    </row>
    <row r="1195" spans="1:12" ht="13.75" customHeight="1" x14ac:dyDescent="0.35">
      <c r="A1195" s="2">
        <v>2081</v>
      </c>
      <c r="B1195" s="2" t="s">
        <v>8</v>
      </c>
      <c r="C1195" s="3">
        <v>11851</v>
      </c>
      <c r="D1195" s="2" t="s">
        <v>935</v>
      </c>
      <c r="E1195" s="2" t="s">
        <v>18</v>
      </c>
      <c r="F1195" s="2" t="s">
        <v>8</v>
      </c>
      <c r="G1195" s="2" t="s">
        <v>1468</v>
      </c>
      <c r="H1195" s="81" t="s">
        <v>3569</v>
      </c>
      <c r="I1195">
        <v>8.7899999999999991</v>
      </c>
      <c r="J1195">
        <v>7.03</v>
      </c>
      <c r="K1195">
        <v>0.38400000000000001</v>
      </c>
      <c r="L1195">
        <v>26.160000000000004</v>
      </c>
    </row>
    <row r="1196" spans="1:12" ht="13.75" customHeight="1" x14ac:dyDescent="0.35">
      <c r="A1196" s="2">
        <v>2082</v>
      </c>
      <c r="B1196" s="2" t="s">
        <v>8</v>
      </c>
      <c r="C1196" s="3">
        <v>11851</v>
      </c>
      <c r="D1196" s="2" t="s">
        <v>935</v>
      </c>
      <c r="E1196" s="2" t="s">
        <v>18</v>
      </c>
      <c r="F1196" s="2" t="s">
        <v>8</v>
      </c>
      <c r="G1196" s="2" t="s">
        <v>1467</v>
      </c>
      <c r="H1196" s="81" t="s">
        <v>3570</v>
      </c>
      <c r="I1196">
        <v>8.7899999999999991</v>
      </c>
      <c r="J1196">
        <v>7.03</v>
      </c>
      <c r="K1196">
        <v>0.38400000000000001</v>
      </c>
      <c r="L1196">
        <v>26.160000000000004</v>
      </c>
    </row>
    <row r="1197" spans="1:12" ht="13.75" customHeight="1" x14ac:dyDescent="0.35">
      <c r="A1197" s="2">
        <v>2083</v>
      </c>
      <c r="B1197" s="2" t="s">
        <v>8</v>
      </c>
      <c r="C1197" s="3">
        <v>11851</v>
      </c>
      <c r="D1197" s="2" t="s">
        <v>935</v>
      </c>
      <c r="E1197" s="2" t="s">
        <v>18</v>
      </c>
      <c r="F1197" s="2" t="s">
        <v>8</v>
      </c>
      <c r="G1197" s="2" t="s">
        <v>1466</v>
      </c>
      <c r="H1197" s="81" t="s">
        <v>3571</v>
      </c>
      <c r="I1197">
        <v>8.7899999999999991</v>
      </c>
      <c r="J1197">
        <v>7.03</v>
      </c>
      <c r="K1197">
        <v>0.38400000000000001</v>
      </c>
      <c r="L1197">
        <v>26.160000000000004</v>
      </c>
    </row>
    <row r="1198" spans="1:12" ht="13.75" customHeight="1" x14ac:dyDescent="0.35">
      <c r="A1198" s="2">
        <v>2084</v>
      </c>
      <c r="B1198" s="2" t="s">
        <v>8</v>
      </c>
      <c r="C1198" s="3">
        <v>11851</v>
      </c>
      <c r="D1198" s="2" t="s">
        <v>935</v>
      </c>
      <c r="E1198" s="2" t="s">
        <v>18</v>
      </c>
      <c r="F1198" s="2" t="s">
        <v>8</v>
      </c>
      <c r="G1198" s="2" t="s">
        <v>1465</v>
      </c>
      <c r="H1198" s="81" t="s">
        <v>3572</v>
      </c>
      <c r="I1198">
        <v>8.7899999999999991</v>
      </c>
      <c r="J1198">
        <v>7.03</v>
      </c>
      <c r="K1198">
        <v>0.38400000000000001</v>
      </c>
      <c r="L1198">
        <v>26.160000000000004</v>
      </c>
    </row>
    <row r="1199" spans="1:12" ht="13.75" customHeight="1" x14ac:dyDescent="0.35">
      <c r="A1199" s="2">
        <v>2091</v>
      </c>
      <c r="B1199" s="2" t="s">
        <v>8</v>
      </c>
      <c r="C1199" s="3">
        <v>11851</v>
      </c>
      <c r="D1199" s="2" t="s">
        <v>935</v>
      </c>
      <c r="E1199" s="2" t="s">
        <v>18</v>
      </c>
      <c r="F1199" s="2" t="s">
        <v>8</v>
      </c>
      <c r="G1199" s="2" t="s">
        <v>1167</v>
      </c>
      <c r="H1199" s="81" t="s">
        <v>3573</v>
      </c>
      <c r="I1199">
        <v>8.7899999999999991</v>
      </c>
      <c r="J1199">
        <v>7.03</v>
      </c>
      <c r="K1199">
        <v>0.38400000000000001</v>
      </c>
      <c r="L1199">
        <v>26.160000000000004</v>
      </c>
    </row>
    <row r="1200" spans="1:12" ht="13.75" customHeight="1" x14ac:dyDescent="0.35">
      <c r="A1200" s="2">
        <v>2092</v>
      </c>
      <c r="B1200" s="2" t="s">
        <v>8</v>
      </c>
      <c r="C1200" s="3">
        <v>11851</v>
      </c>
      <c r="D1200" s="2" t="s">
        <v>935</v>
      </c>
      <c r="E1200" s="2" t="s">
        <v>18</v>
      </c>
      <c r="F1200" s="2" t="s">
        <v>8</v>
      </c>
      <c r="G1200" s="2" t="s">
        <v>300</v>
      </c>
      <c r="H1200" s="81" t="s">
        <v>3574</v>
      </c>
      <c r="I1200">
        <v>8.7899999999999991</v>
      </c>
      <c r="J1200">
        <v>7.03</v>
      </c>
      <c r="K1200">
        <v>0.38400000000000001</v>
      </c>
      <c r="L1200">
        <v>26.160000000000004</v>
      </c>
    </row>
    <row r="1201" spans="1:12" ht="13.75" customHeight="1" x14ac:dyDescent="0.35">
      <c r="A1201" s="2">
        <v>2093</v>
      </c>
      <c r="B1201" s="2" t="s">
        <v>8</v>
      </c>
      <c r="C1201" s="3">
        <v>11851</v>
      </c>
      <c r="D1201" s="2" t="s">
        <v>935</v>
      </c>
      <c r="E1201" s="2" t="s">
        <v>18</v>
      </c>
      <c r="F1201" s="2" t="s">
        <v>8</v>
      </c>
      <c r="G1201" s="2" t="s">
        <v>1464</v>
      </c>
      <c r="H1201" s="81" t="s">
        <v>3575</v>
      </c>
      <c r="I1201">
        <v>8.7899999999999991</v>
      </c>
      <c r="J1201">
        <v>7.03</v>
      </c>
      <c r="K1201">
        <v>0.38400000000000001</v>
      </c>
      <c r="L1201">
        <v>26.160000000000004</v>
      </c>
    </row>
    <row r="1202" spans="1:12" ht="13.75" customHeight="1" x14ac:dyDescent="0.35">
      <c r="A1202" s="2">
        <v>2094</v>
      </c>
      <c r="B1202" s="2" t="s">
        <v>8</v>
      </c>
      <c r="C1202" s="3">
        <v>11851</v>
      </c>
      <c r="D1202" s="2" t="s">
        <v>935</v>
      </c>
      <c r="E1202" s="2" t="s">
        <v>18</v>
      </c>
      <c r="F1202" s="2" t="s">
        <v>8</v>
      </c>
      <c r="G1202" s="2" t="s">
        <v>1463</v>
      </c>
      <c r="H1202" s="81" t="s">
        <v>3576</v>
      </c>
      <c r="I1202">
        <v>8.7899999999999991</v>
      </c>
      <c r="J1202">
        <v>7.03</v>
      </c>
      <c r="K1202">
        <v>0.38400000000000001</v>
      </c>
      <c r="L1202">
        <v>26.160000000000004</v>
      </c>
    </row>
    <row r="1203" spans="1:12" ht="13.75" customHeight="1" x14ac:dyDescent="0.35">
      <c r="A1203" s="2">
        <v>2095</v>
      </c>
      <c r="B1203" s="2" t="s">
        <v>8</v>
      </c>
      <c r="C1203" s="3">
        <v>11851</v>
      </c>
      <c r="D1203" s="2" t="s">
        <v>935</v>
      </c>
      <c r="E1203" s="2" t="s">
        <v>18</v>
      </c>
      <c r="F1203" s="2" t="s">
        <v>8</v>
      </c>
      <c r="G1203" s="2" t="s">
        <v>1462</v>
      </c>
      <c r="H1203" s="81" t="s">
        <v>3577</v>
      </c>
      <c r="I1203">
        <v>8.7899999999999991</v>
      </c>
      <c r="J1203">
        <v>7.03</v>
      </c>
      <c r="K1203">
        <v>0.38400000000000001</v>
      </c>
      <c r="L1203">
        <v>26.160000000000004</v>
      </c>
    </row>
    <row r="1204" spans="1:12" ht="13.75" customHeight="1" x14ac:dyDescent="0.35">
      <c r="A1204" s="2">
        <v>2100</v>
      </c>
      <c r="B1204" s="2" t="s">
        <v>8</v>
      </c>
      <c r="C1204" s="3">
        <v>11851</v>
      </c>
      <c r="D1204" s="2" t="s">
        <v>935</v>
      </c>
      <c r="E1204" s="2" t="s">
        <v>18</v>
      </c>
      <c r="F1204" s="2" t="s">
        <v>8</v>
      </c>
      <c r="G1204" s="2" t="s">
        <v>1461</v>
      </c>
      <c r="H1204" s="81" t="s">
        <v>3578</v>
      </c>
      <c r="I1204">
        <v>8.7899999999999991</v>
      </c>
      <c r="J1204">
        <v>7.03</v>
      </c>
      <c r="K1204">
        <v>0.38400000000000001</v>
      </c>
      <c r="L1204">
        <v>26.160000000000004</v>
      </c>
    </row>
    <row r="1205" spans="1:12" ht="13.75" customHeight="1" x14ac:dyDescent="0.35">
      <c r="A1205" s="2">
        <v>2102</v>
      </c>
      <c r="B1205" s="2" t="s">
        <v>8</v>
      </c>
      <c r="C1205" s="3">
        <v>11851</v>
      </c>
      <c r="D1205" s="2" t="s">
        <v>935</v>
      </c>
      <c r="E1205" s="2" t="s">
        <v>18</v>
      </c>
      <c r="F1205" s="2" t="s">
        <v>8</v>
      </c>
      <c r="G1205" s="2" t="s">
        <v>1460</v>
      </c>
      <c r="H1205" s="81" t="s">
        <v>3579</v>
      </c>
      <c r="I1205">
        <v>8.7899999999999991</v>
      </c>
      <c r="J1205">
        <v>7.03</v>
      </c>
      <c r="K1205">
        <v>0.38400000000000001</v>
      </c>
      <c r="L1205">
        <v>26.160000000000004</v>
      </c>
    </row>
    <row r="1206" spans="1:12" ht="13.75" customHeight="1" x14ac:dyDescent="0.35">
      <c r="A1206" s="2">
        <v>2104</v>
      </c>
      <c r="B1206" s="2" t="s">
        <v>8</v>
      </c>
      <c r="C1206" s="3">
        <v>11851</v>
      </c>
      <c r="D1206" s="2" t="s">
        <v>935</v>
      </c>
      <c r="E1206" s="2" t="s">
        <v>18</v>
      </c>
      <c r="F1206" s="2" t="s">
        <v>8</v>
      </c>
      <c r="G1206" s="2" t="s">
        <v>1459</v>
      </c>
      <c r="H1206" s="81" t="s">
        <v>3580</v>
      </c>
      <c r="I1206">
        <v>8.7899999999999991</v>
      </c>
      <c r="J1206">
        <v>7.03</v>
      </c>
      <c r="K1206">
        <v>0.38400000000000001</v>
      </c>
      <c r="L1206">
        <v>26.160000000000004</v>
      </c>
    </row>
    <row r="1207" spans="1:12" ht="13.75" customHeight="1" x14ac:dyDescent="0.35">
      <c r="A1207" s="2">
        <v>2105</v>
      </c>
      <c r="B1207" s="2" t="s">
        <v>8</v>
      </c>
      <c r="C1207" s="3">
        <v>11851</v>
      </c>
      <c r="D1207" s="2" t="s">
        <v>935</v>
      </c>
      <c r="E1207" s="2" t="s">
        <v>18</v>
      </c>
      <c r="F1207" s="2" t="s">
        <v>8</v>
      </c>
      <c r="G1207" s="2" t="s">
        <v>1458</v>
      </c>
      <c r="H1207" s="81" t="s">
        <v>3581</v>
      </c>
      <c r="I1207">
        <v>8.7899999999999991</v>
      </c>
      <c r="J1207">
        <v>7.03</v>
      </c>
      <c r="K1207">
        <v>0.38400000000000001</v>
      </c>
      <c r="L1207">
        <v>26.160000000000004</v>
      </c>
    </row>
    <row r="1208" spans="1:12" ht="13.75" customHeight="1" x14ac:dyDescent="0.35">
      <c r="A1208" s="2">
        <v>2111</v>
      </c>
      <c r="B1208" s="2" t="s">
        <v>8</v>
      </c>
      <c r="C1208" s="3">
        <v>11851</v>
      </c>
      <c r="D1208" s="2" t="s">
        <v>935</v>
      </c>
      <c r="E1208" s="2" t="s">
        <v>18</v>
      </c>
      <c r="F1208" s="2" t="s">
        <v>8</v>
      </c>
      <c r="G1208" s="2" t="s">
        <v>1457</v>
      </c>
      <c r="H1208" s="81" t="s">
        <v>3582</v>
      </c>
      <c r="I1208">
        <v>8.7899999999999991</v>
      </c>
      <c r="J1208">
        <v>7.03</v>
      </c>
      <c r="K1208">
        <v>0.38400000000000001</v>
      </c>
      <c r="L1208">
        <v>26.160000000000004</v>
      </c>
    </row>
    <row r="1209" spans="1:12" ht="13.75" customHeight="1" x14ac:dyDescent="0.35">
      <c r="A1209" s="2">
        <v>2112</v>
      </c>
      <c r="B1209" s="2" t="s">
        <v>8</v>
      </c>
      <c r="C1209" s="3">
        <v>11851</v>
      </c>
      <c r="D1209" s="2" t="s">
        <v>935</v>
      </c>
      <c r="E1209" s="2" t="s">
        <v>18</v>
      </c>
      <c r="F1209" s="2" t="s">
        <v>8</v>
      </c>
      <c r="G1209" s="2" t="s">
        <v>1456</v>
      </c>
      <c r="H1209" s="81" t="s">
        <v>3583</v>
      </c>
      <c r="I1209">
        <v>8.7899999999999991</v>
      </c>
      <c r="J1209">
        <v>7.03</v>
      </c>
      <c r="K1209">
        <v>0.38400000000000001</v>
      </c>
      <c r="L1209">
        <v>26.160000000000004</v>
      </c>
    </row>
    <row r="1210" spans="1:12" ht="13.75" customHeight="1" x14ac:dyDescent="0.35">
      <c r="A1210" s="2">
        <v>2113</v>
      </c>
      <c r="B1210" s="2" t="s">
        <v>8</v>
      </c>
      <c r="C1210" s="3">
        <v>11851</v>
      </c>
      <c r="D1210" s="2" t="s">
        <v>935</v>
      </c>
      <c r="E1210" s="2" t="s">
        <v>18</v>
      </c>
      <c r="F1210" s="2" t="s">
        <v>8</v>
      </c>
      <c r="G1210" s="2" t="s">
        <v>1455</v>
      </c>
      <c r="H1210" s="81" t="s">
        <v>3584</v>
      </c>
      <c r="I1210">
        <v>8.7899999999999991</v>
      </c>
      <c r="J1210">
        <v>7.03</v>
      </c>
      <c r="K1210">
        <v>0.38400000000000001</v>
      </c>
      <c r="L1210">
        <v>26.160000000000004</v>
      </c>
    </row>
    <row r="1211" spans="1:12" ht="13.75" customHeight="1" x14ac:dyDescent="0.35">
      <c r="A1211" s="2">
        <v>2114</v>
      </c>
      <c r="B1211" s="2" t="s">
        <v>8</v>
      </c>
      <c r="C1211" s="3">
        <v>11851</v>
      </c>
      <c r="D1211" s="2" t="s">
        <v>935</v>
      </c>
      <c r="E1211" s="2" t="s">
        <v>18</v>
      </c>
      <c r="F1211" s="2" t="s">
        <v>8</v>
      </c>
      <c r="G1211" s="2" t="s">
        <v>1454</v>
      </c>
      <c r="H1211" s="81" t="s">
        <v>3585</v>
      </c>
      <c r="I1211">
        <v>8.7899999999999991</v>
      </c>
      <c r="J1211">
        <v>7.03</v>
      </c>
      <c r="K1211">
        <v>0.38400000000000001</v>
      </c>
      <c r="L1211">
        <v>26.160000000000004</v>
      </c>
    </row>
    <row r="1212" spans="1:12" ht="13.75" customHeight="1" x14ac:dyDescent="0.35">
      <c r="A1212" s="2">
        <v>2115</v>
      </c>
      <c r="B1212" s="2" t="s">
        <v>8</v>
      </c>
      <c r="C1212" s="3">
        <v>11851</v>
      </c>
      <c r="D1212" s="2" t="s">
        <v>935</v>
      </c>
      <c r="E1212" s="2" t="s">
        <v>18</v>
      </c>
      <c r="F1212" s="2" t="s">
        <v>8</v>
      </c>
      <c r="G1212" s="2" t="s">
        <v>1453</v>
      </c>
      <c r="H1212" s="81" t="s">
        <v>3586</v>
      </c>
      <c r="I1212">
        <v>8.7899999999999991</v>
      </c>
      <c r="J1212">
        <v>7.03</v>
      </c>
      <c r="K1212">
        <v>0.38400000000000001</v>
      </c>
      <c r="L1212">
        <v>26.160000000000004</v>
      </c>
    </row>
    <row r="1213" spans="1:12" ht="13.75" customHeight="1" x14ac:dyDescent="0.35">
      <c r="A1213" s="2">
        <v>2116</v>
      </c>
      <c r="B1213" s="2" t="s">
        <v>8</v>
      </c>
      <c r="C1213" s="3">
        <v>11851</v>
      </c>
      <c r="D1213" s="2" t="s">
        <v>935</v>
      </c>
      <c r="E1213" s="2" t="s">
        <v>18</v>
      </c>
      <c r="F1213" s="2" t="s">
        <v>8</v>
      </c>
      <c r="G1213" s="2" t="s">
        <v>1452</v>
      </c>
      <c r="H1213" s="81" t="s">
        <v>3587</v>
      </c>
      <c r="I1213">
        <v>8.7899999999999991</v>
      </c>
      <c r="J1213">
        <v>7.03</v>
      </c>
      <c r="K1213">
        <v>0.38400000000000001</v>
      </c>
      <c r="L1213">
        <v>26.160000000000004</v>
      </c>
    </row>
    <row r="1214" spans="1:12" ht="13.75" customHeight="1" x14ac:dyDescent="0.35">
      <c r="A1214" s="2">
        <v>2120</v>
      </c>
      <c r="B1214" s="2" t="s">
        <v>8</v>
      </c>
      <c r="C1214" s="3">
        <v>11851</v>
      </c>
      <c r="D1214" s="2" t="s">
        <v>935</v>
      </c>
      <c r="E1214" s="2" t="s">
        <v>18</v>
      </c>
      <c r="F1214" s="2" t="s">
        <v>8</v>
      </c>
      <c r="G1214" s="2" t="s">
        <v>1451</v>
      </c>
      <c r="H1214" s="81" t="s">
        <v>3588</v>
      </c>
      <c r="I1214">
        <v>8.7899999999999991</v>
      </c>
      <c r="J1214">
        <v>7.03</v>
      </c>
      <c r="K1214">
        <v>0.38400000000000001</v>
      </c>
      <c r="L1214">
        <v>26.160000000000004</v>
      </c>
    </row>
    <row r="1215" spans="1:12" ht="13.75" customHeight="1" x14ac:dyDescent="0.35">
      <c r="A1215" s="2">
        <v>2122</v>
      </c>
      <c r="B1215" s="2" t="s">
        <v>8</v>
      </c>
      <c r="C1215" s="3">
        <v>11851</v>
      </c>
      <c r="D1215" s="2" t="s">
        <v>935</v>
      </c>
      <c r="E1215" s="2" t="s">
        <v>18</v>
      </c>
      <c r="F1215" s="2" t="s">
        <v>8</v>
      </c>
      <c r="G1215" s="2" t="s">
        <v>1450</v>
      </c>
      <c r="H1215" s="81" t="s">
        <v>3589</v>
      </c>
      <c r="I1215">
        <v>8.7899999999999991</v>
      </c>
      <c r="J1215">
        <v>7.03</v>
      </c>
      <c r="K1215">
        <v>0.38400000000000001</v>
      </c>
      <c r="L1215">
        <v>26.160000000000004</v>
      </c>
    </row>
    <row r="1216" spans="1:12" ht="13.75" customHeight="1" x14ac:dyDescent="0.35">
      <c r="A1216" s="2">
        <v>2123</v>
      </c>
      <c r="B1216" s="2" t="s">
        <v>8</v>
      </c>
      <c r="C1216" s="3">
        <v>11851</v>
      </c>
      <c r="D1216" s="2" t="s">
        <v>935</v>
      </c>
      <c r="E1216" s="2" t="s">
        <v>18</v>
      </c>
      <c r="F1216" s="2" t="s">
        <v>8</v>
      </c>
      <c r="G1216" s="2" t="s">
        <v>1449</v>
      </c>
      <c r="H1216" s="81" t="s">
        <v>3590</v>
      </c>
      <c r="I1216">
        <v>8.7899999999999991</v>
      </c>
      <c r="J1216">
        <v>7.03</v>
      </c>
      <c r="K1216">
        <v>0.38400000000000001</v>
      </c>
      <c r="L1216">
        <v>26.160000000000004</v>
      </c>
    </row>
    <row r="1217" spans="1:12" ht="13.75" customHeight="1" x14ac:dyDescent="0.35">
      <c r="A1217" s="2">
        <v>2124</v>
      </c>
      <c r="B1217" s="2" t="s">
        <v>8</v>
      </c>
      <c r="C1217" s="3">
        <v>11851</v>
      </c>
      <c r="D1217" s="2" t="s">
        <v>935</v>
      </c>
      <c r="E1217" s="2" t="s">
        <v>18</v>
      </c>
      <c r="F1217" s="2" t="s">
        <v>8</v>
      </c>
      <c r="G1217" s="2" t="s">
        <v>1448</v>
      </c>
      <c r="H1217" s="81" t="s">
        <v>3591</v>
      </c>
      <c r="I1217">
        <v>8.7899999999999991</v>
      </c>
      <c r="J1217">
        <v>7.03</v>
      </c>
      <c r="K1217">
        <v>0.38400000000000001</v>
      </c>
      <c r="L1217">
        <v>26.160000000000004</v>
      </c>
    </row>
    <row r="1218" spans="1:12" ht="13.75" customHeight="1" x14ac:dyDescent="0.35">
      <c r="A1218" s="2">
        <v>2125</v>
      </c>
      <c r="B1218" s="2" t="s">
        <v>8</v>
      </c>
      <c r="C1218" s="3">
        <v>11851</v>
      </c>
      <c r="D1218" s="2" t="s">
        <v>935</v>
      </c>
      <c r="E1218" s="2" t="s">
        <v>18</v>
      </c>
      <c r="F1218" s="2" t="s">
        <v>8</v>
      </c>
      <c r="G1218" s="2" t="s">
        <v>1447</v>
      </c>
      <c r="H1218" s="81" t="s">
        <v>3592</v>
      </c>
      <c r="I1218">
        <v>8.7899999999999991</v>
      </c>
      <c r="J1218">
        <v>7.03</v>
      </c>
      <c r="K1218">
        <v>0.38400000000000001</v>
      </c>
      <c r="L1218">
        <v>26.160000000000004</v>
      </c>
    </row>
    <row r="1219" spans="1:12" ht="13.75" customHeight="1" x14ac:dyDescent="0.35">
      <c r="A1219" s="2">
        <v>2126</v>
      </c>
      <c r="B1219" s="2" t="s">
        <v>8</v>
      </c>
      <c r="C1219" s="3">
        <v>11851</v>
      </c>
      <c r="D1219" s="2" t="s">
        <v>935</v>
      </c>
      <c r="E1219" s="2" t="s">
        <v>18</v>
      </c>
      <c r="F1219" s="2" t="s">
        <v>8</v>
      </c>
      <c r="G1219" s="2" t="s">
        <v>1446</v>
      </c>
      <c r="H1219" s="81" t="s">
        <v>3593</v>
      </c>
      <c r="I1219">
        <v>8.7899999999999991</v>
      </c>
      <c r="J1219">
        <v>7.03</v>
      </c>
      <c r="K1219">
        <v>0.38400000000000001</v>
      </c>
      <c r="L1219">
        <v>26.160000000000004</v>
      </c>
    </row>
    <row r="1220" spans="1:12" ht="13.75" customHeight="1" x14ac:dyDescent="0.35">
      <c r="A1220" s="2">
        <v>2130</v>
      </c>
      <c r="B1220" s="2" t="s">
        <v>8</v>
      </c>
      <c r="C1220" s="3">
        <v>11851</v>
      </c>
      <c r="D1220" s="2" t="s">
        <v>935</v>
      </c>
      <c r="E1220" s="2" t="s">
        <v>18</v>
      </c>
      <c r="F1220" s="2" t="s">
        <v>8</v>
      </c>
      <c r="G1220" s="2" t="s">
        <v>1445</v>
      </c>
      <c r="H1220" s="81" t="s">
        <v>3594</v>
      </c>
      <c r="I1220">
        <v>8.7899999999999991</v>
      </c>
      <c r="J1220">
        <v>7.03</v>
      </c>
      <c r="K1220">
        <v>0.38400000000000001</v>
      </c>
      <c r="L1220">
        <v>26.160000000000004</v>
      </c>
    </row>
    <row r="1221" spans="1:12" ht="13.75" customHeight="1" x14ac:dyDescent="0.35">
      <c r="A1221" s="2">
        <v>2132</v>
      </c>
      <c r="B1221" s="2" t="s">
        <v>8</v>
      </c>
      <c r="C1221" s="3">
        <v>11851</v>
      </c>
      <c r="D1221" s="2" t="s">
        <v>935</v>
      </c>
      <c r="E1221" s="2" t="s">
        <v>18</v>
      </c>
      <c r="F1221" s="2" t="s">
        <v>8</v>
      </c>
      <c r="G1221" s="2" t="s">
        <v>1444</v>
      </c>
      <c r="H1221" s="81" t="s">
        <v>3595</v>
      </c>
      <c r="I1221">
        <v>8.7899999999999991</v>
      </c>
      <c r="J1221">
        <v>7.03</v>
      </c>
      <c r="K1221">
        <v>0.38400000000000001</v>
      </c>
      <c r="L1221">
        <v>26.160000000000004</v>
      </c>
    </row>
    <row r="1222" spans="1:12" ht="13.75" customHeight="1" x14ac:dyDescent="0.35">
      <c r="A1222" s="2">
        <v>2133</v>
      </c>
      <c r="B1222" s="2" t="s">
        <v>8</v>
      </c>
      <c r="C1222" s="3">
        <v>11851</v>
      </c>
      <c r="D1222" s="2" t="s">
        <v>935</v>
      </c>
      <c r="E1222" s="2" t="s">
        <v>18</v>
      </c>
      <c r="F1222" s="2" t="s">
        <v>8</v>
      </c>
      <c r="G1222" s="2" t="s">
        <v>1131</v>
      </c>
      <c r="H1222" s="81" t="s">
        <v>3596</v>
      </c>
      <c r="I1222">
        <v>8.7899999999999991</v>
      </c>
      <c r="J1222">
        <v>7.03</v>
      </c>
      <c r="K1222">
        <v>0.38400000000000001</v>
      </c>
      <c r="L1222">
        <v>26.160000000000004</v>
      </c>
    </row>
    <row r="1223" spans="1:12" ht="13.75" customHeight="1" x14ac:dyDescent="0.35">
      <c r="A1223" s="2">
        <v>2134</v>
      </c>
      <c r="B1223" s="2" t="s">
        <v>8</v>
      </c>
      <c r="C1223" s="3">
        <v>11851</v>
      </c>
      <c r="D1223" s="2" t="s">
        <v>935</v>
      </c>
      <c r="E1223" s="2" t="s">
        <v>18</v>
      </c>
      <c r="F1223" s="2" t="s">
        <v>8</v>
      </c>
      <c r="G1223" s="2" t="s">
        <v>1443</v>
      </c>
      <c r="H1223" s="81" t="s">
        <v>3597</v>
      </c>
      <c r="I1223">
        <v>8.7899999999999991</v>
      </c>
      <c r="J1223">
        <v>7.03</v>
      </c>
      <c r="K1223">
        <v>0.38400000000000001</v>
      </c>
      <c r="L1223">
        <v>26.160000000000004</v>
      </c>
    </row>
    <row r="1224" spans="1:12" ht="13.75" customHeight="1" x14ac:dyDescent="0.35">
      <c r="A1224" s="2">
        <v>2135</v>
      </c>
      <c r="B1224" s="2" t="s">
        <v>8</v>
      </c>
      <c r="C1224" s="3">
        <v>11851</v>
      </c>
      <c r="D1224" s="2" t="s">
        <v>935</v>
      </c>
      <c r="E1224" s="2" t="s">
        <v>18</v>
      </c>
      <c r="F1224" s="2" t="s">
        <v>8</v>
      </c>
      <c r="G1224" s="2" t="s">
        <v>1442</v>
      </c>
      <c r="H1224" s="81" t="s">
        <v>3598</v>
      </c>
      <c r="I1224">
        <v>8.7899999999999991</v>
      </c>
      <c r="J1224">
        <v>7.03</v>
      </c>
      <c r="K1224">
        <v>0.38400000000000001</v>
      </c>
      <c r="L1224">
        <v>26.160000000000004</v>
      </c>
    </row>
    <row r="1225" spans="1:12" ht="13.75" customHeight="1" x14ac:dyDescent="0.35">
      <c r="A1225" s="2">
        <v>2136</v>
      </c>
      <c r="B1225" s="2" t="s">
        <v>8</v>
      </c>
      <c r="C1225" s="3">
        <v>11851</v>
      </c>
      <c r="D1225" s="2" t="s">
        <v>935</v>
      </c>
      <c r="E1225" s="2" t="s">
        <v>18</v>
      </c>
      <c r="F1225" s="2" t="s">
        <v>8</v>
      </c>
      <c r="G1225" s="2" t="s">
        <v>1441</v>
      </c>
      <c r="H1225" s="81" t="s">
        <v>3599</v>
      </c>
      <c r="I1225">
        <v>8.7899999999999991</v>
      </c>
      <c r="J1225">
        <v>7.03</v>
      </c>
      <c r="K1225">
        <v>0.38400000000000001</v>
      </c>
      <c r="L1225">
        <v>26.160000000000004</v>
      </c>
    </row>
    <row r="1226" spans="1:12" ht="13.75" customHeight="1" x14ac:dyDescent="0.35">
      <c r="A1226" s="2">
        <v>2141</v>
      </c>
      <c r="B1226" s="2" t="s">
        <v>8</v>
      </c>
      <c r="C1226" s="3">
        <v>11851</v>
      </c>
      <c r="D1226" s="2" t="s">
        <v>935</v>
      </c>
      <c r="E1226" s="2" t="s">
        <v>18</v>
      </c>
      <c r="F1226" s="2" t="s">
        <v>8</v>
      </c>
      <c r="G1226" s="2" t="s">
        <v>1440</v>
      </c>
      <c r="H1226" s="81" t="s">
        <v>3600</v>
      </c>
      <c r="I1226">
        <v>8.7899999999999991</v>
      </c>
      <c r="J1226">
        <v>7.03</v>
      </c>
      <c r="K1226">
        <v>0.38400000000000001</v>
      </c>
      <c r="L1226">
        <v>26.160000000000004</v>
      </c>
    </row>
    <row r="1227" spans="1:12" ht="13.75" customHeight="1" x14ac:dyDescent="0.35">
      <c r="A1227" s="2">
        <v>2143</v>
      </c>
      <c r="B1227" s="2" t="s">
        <v>8</v>
      </c>
      <c r="C1227" s="3">
        <v>11851</v>
      </c>
      <c r="D1227" s="2" t="s">
        <v>935</v>
      </c>
      <c r="E1227" s="2" t="s">
        <v>18</v>
      </c>
      <c r="F1227" s="2" t="s">
        <v>8</v>
      </c>
      <c r="G1227" s="2" t="s">
        <v>1439</v>
      </c>
      <c r="H1227" s="81" t="s">
        <v>3601</v>
      </c>
      <c r="I1227">
        <v>8.7899999999999991</v>
      </c>
      <c r="J1227">
        <v>7.03</v>
      </c>
      <c r="K1227">
        <v>0.38400000000000001</v>
      </c>
      <c r="L1227">
        <v>26.160000000000004</v>
      </c>
    </row>
    <row r="1228" spans="1:12" ht="13.75" customHeight="1" x14ac:dyDescent="0.35">
      <c r="A1228" s="2">
        <v>2144</v>
      </c>
      <c r="B1228" s="2" t="s">
        <v>8</v>
      </c>
      <c r="C1228" s="3">
        <v>11851</v>
      </c>
      <c r="D1228" s="2" t="s">
        <v>935</v>
      </c>
      <c r="E1228" s="2" t="s">
        <v>18</v>
      </c>
      <c r="F1228" s="2" t="s">
        <v>8</v>
      </c>
      <c r="G1228" s="2" t="s">
        <v>1438</v>
      </c>
      <c r="H1228" s="81" t="s">
        <v>3602</v>
      </c>
      <c r="I1228">
        <v>8.7899999999999991</v>
      </c>
      <c r="J1228">
        <v>7.03</v>
      </c>
      <c r="K1228">
        <v>0.38400000000000001</v>
      </c>
      <c r="L1228">
        <v>26.160000000000004</v>
      </c>
    </row>
    <row r="1229" spans="1:12" ht="13.75" customHeight="1" x14ac:dyDescent="0.35">
      <c r="A1229" s="2">
        <v>2145</v>
      </c>
      <c r="B1229" s="2" t="s">
        <v>8</v>
      </c>
      <c r="C1229" s="3">
        <v>11851</v>
      </c>
      <c r="D1229" s="2" t="s">
        <v>935</v>
      </c>
      <c r="E1229" s="2" t="s">
        <v>18</v>
      </c>
      <c r="F1229" s="2" t="s">
        <v>8</v>
      </c>
      <c r="G1229" s="2" t="s">
        <v>1437</v>
      </c>
      <c r="H1229" s="81" t="s">
        <v>3603</v>
      </c>
      <c r="I1229">
        <v>8.7899999999999991</v>
      </c>
      <c r="J1229">
        <v>7.03</v>
      </c>
      <c r="K1229">
        <v>0.38400000000000001</v>
      </c>
      <c r="L1229">
        <v>26.160000000000004</v>
      </c>
    </row>
    <row r="1230" spans="1:12" ht="13.75" customHeight="1" x14ac:dyDescent="0.35">
      <c r="A1230" s="2">
        <v>2151</v>
      </c>
      <c r="B1230" s="2" t="s">
        <v>8</v>
      </c>
      <c r="C1230" s="3">
        <v>11851</v>
      </c>
      <c r="D1230" s="2" t="s">
        <v>935</v>
      </c>
      <c r="E1230" s="2" t="s">
        <v>18</v>
      </c>
      <c r="F1230" s="2" t="s">
        <v>8</v>
      </c>
      <c r="G1230" s="2" t="s">
        <v>1436</v>
      </c>
      <c r="H1230" s="81" t="s">
        <v>3604</v>
      </c>
      <c r="I1230">
        <v>8.7899999999999991</v>
      </c>
      <c r="J1230">
        <v>7.03</v>
      </c>
      <c r="K1230">
        <v>0.38400000000000001</v>
      </c>
      <c r="L1230">
        <v>26.160000000000004</v>
      </c>
    </row>
    <row r="1231" spans="1:12" ht="13.75" customHeight="1" x14ac:dyDescent="0.35">
      <c r="A1231" s="2">
        <v>2152</v>
      </c>
      <c r="B1231" s="2" t="s">
        <v>8</v>
      </c>
      <c r="C1231" s="3">
        <v>11851</v>
      </c>
      <c r="D1231" s="2" t="s">
        <v>935</v>
      </c>
      <c r="E1231" s="2" t="s">
        <v>18</v>
      </c>
      <c r="F1231" s="2" t="s">
        <v>8</v>
      </c>
      <c r="G1231" s="2" t="s">
        <v>1435</v>
      </c>
      <c r="H1231" s="81" t="s">
        <v>3605</v>
      </c>
      <c r="I1231">
        <v>8.7899999999999991</v>
      </c>
      <c r="J1231">
        <v>7.03</v>
      </c>
      <c r="K1231">
        <v>0.38400000000000001</v>
      </c>
      <c r="L1231">
        <v>26.160000000000004</v>
      </c>
    </row>
    <row r="1232" spans="1:12" ht="13.75" customHeight="1" x14ac:dyDescent="0.35">
      <c r="A1232" s="2">
        <v>2153</v>
      </c>
      <c r="B1232" s="2" t="s">
        <v>8</v>
      </c>
      <c r="C1232" s="3">
        <v>11851</v>
      </c>
      <c r="D1232" s="2" t="s">
        <v>935</v>
      </c>
      <c r="E1232" s="2" t="s">
        <v>18</v>
      </c>
      <c r="F1232" s="2" t="s">
        <v>8</v>
      </c>
      <c r="G1232" s="2" t="s">
        <v>1434</v>
      </c>
      <c r="H1232" s="81" t="s">
        <v>3606</v>
      </c>
      <c r="I1232">
        <v>8.7899999999999991</v>
      </c>
      <c r="J1232">
        <v>7.03</v>
      </c>
      <c r="K1232">
        <v>0.38400000000000001</v>
      </c>
      <c r="L1232">
        <v>26.160000000000004</v>
      </c>
    </row>
    <row r="1233" spans="1:12" ht="13.75" customHeight="1" x14ac:dyDescent="0.35">
      <c r="A1233" s="2">
        <v>2154</v>
      </c>
      <c r="B1233" s="2" t="s">
        <v>8</v>
      </c>
      <c r="C1233" s="3">
        <v>11851</v>
      </c>
      <c r="D1233" s="2" t="s">
        <v>935</v>
      </c>
      <c r="E1233" s="2" t="s">
        <v>18</v>
      </c>
      <c r="F1233" s="2" t="s">
        <v>8</v>
      </c>
      <c r="G1233" s="2" t="s">
        <v>1433</v>
      </c>
      <c r="H1233" s="81" t="s">
        <v>3607</v>
      </c>
      <c r="I1233">
        <v>8.7899999999999991</v>
      </c>
      <c r="J1233">
        <v>7.03</v>
      </c>
      <c r="K1233">
        <v>0.38400000000000001</v>
      </c>
      <c r="L1233">
        <v>26.160000000000004</v>
      </c>
    </row>
    <row r="1234" spans="1:12" ht="13.75" customHeight="1" x14ac:dyDescent="0.35">
      <c r="A1234" s="2">
        <v>2161</v>
      </c>
      <c r="B1234" s="2" t="s">
        <v>8</v>
      </c>
      <c r="C1234" s="3">
        <v>11851</v>
      </c>
      <c r="D1234" s="2" t="s">
        <v>935</v>
      </c>
      <c r="E1234" s="2" t="s">
        <v>18</v>
      </c>
      <c r="F1234" s="2" t="s">
        <v>8</v>
      </c>
      <c r="G1234" s="2" t="s">
        <v>1432</v>
      </c>
      <c r="H1234" s="81" t="s">
        <v>3608</v>
      </c>
      <c r="I1234">
        <v>8.7899999999999991</v>
      </c>
      <c r="J1234">
        <v>7.03</v>
      </c>
      <c r="K1234">
        <v>0.38400000000000001</v>
      </c>
      <c r="L1234">
        <v>26.160000000000004</v>
      </c>
    </row>
    <row r="1235" spans="1:12" ht="13.75" customHeight="1" x14ac:dyDescent="0.35">
      <c r="A1235" s="2">
        <v>2162</v>
      </c>
      <c r="B1235" s="2" t="s">
        <v>8</v>
      </c>
      <c r="C1235" s="3">
        <v>11851</v>
      </c>
      <c r="D1235" s="2" t="s">
        <v>935</v>
      </c>
      <c r="E1235" s="2" t="s">
        <v>18</v>
      </c>
      <c r="F1235" s="2" t="s">
        <v>8</v>
      </c>
      <c r="G1235" s="2" t="s">
        <v>1431</v>
      </c>
      <c r="H1235" s="81" t="s">
        <v>3609</v>
      </c>
      <c r="I1235">
        <v>8.7899999999999991</v>
      </c>
      <c r="J1235">
        <v>7.03</v>
      </c>
      <c r="K1235">
        <v>0.38400000000000001</v>
      </c>
      <c r="L1235">
        <v>26.160000000000004</v>
      </c>
    </row>
    <row r="1236" spans="1:12" ht="13.75" customHeight="1" x14ac:dyDescent="0.35">
      <c r="A1236" s="2">
        <v>2163</v>
      </c>
      <c r="B1236" s="2" t="s">
        <v>8</v>
      </c>
      <c r="C1236" s="3">
        <v>11851</v>
      </c>
      <c r="D1236" s="2" t="s">
        <v>935</v>
      </c>
      <c r="E1236" s="2" t="s">
        <v>18</v>
      </c>
      <c r="F1236" s="2" t="s">
        <v>8</v>
      </c>
      <c r="G1236" s="2" t="s">
        <v>1430</v>
      </c>
      <c r="H1236" s="81" t="s">
        <v>3610</v>
      </c>
      <c r="I1236">
        <v>8.7899999999999991</v>
      </c>
      <c r="J1236">
        <v>7.03</v>
      </c>
      <c r="K1236">
        <v>0.38400000000000001</v>
      </c>
      <c r="L1236">
        <v>26.160000000000004</v>
      </c>
    </row>
    <row r="1237" spans="1:12" ht="13.75" customHeight="1" x14ac:dyDescent="0.35">
      <c r="A1237" s="2">
        <v>2164</v>
      </c>
      <c r="B1237" s="2" t="s">
        <v>8</v>
      </c>
      <c r="C1237" s="3">
        <v>11851</v>
      </c>
      <c r="D1237" s="2" t="s">
        <v>935</v>
      </c>
      <c r="E1237" s="2" t="s">
        <v>18</v>
      </c>
      <c r="F1237" s="2" t="s">
        <v>8</v>
      </c>
      <c r="G1237" s="2" t="s">
        <v>1429</v>
      </c>
      <c r="H1237" s="81" t="s">
        <v>3611</v>
      </c>
      <c r="I1237">
        <v>8.7899999999999991</v>
      </c>
      <c r="J1237">
        <v>7.03</v>
      </c>
      <c r="K1237">
        <v>0.38400000000000001</v>
      </c>
      <c r="L1237">
        <v>26.160000000000004</v>
      </c>
    </row>
    <row r="1238" spans="1:12" ht="13.75" customHeight="1" x14ac:dyDescent="0.35">
      <c r="A1238" s="2">
        <v>2165</v>
      </c>
      <c r="B1238" s="2" t="s">
        <v>8</v>
      </c>
      <c r="C1238" s="3">
        <v>11851</v>
      </c>
      <c r="D1238" s="2" t="s">
        <v>935</v>
      </c>
      <c r="E1238" s="2" t="s">
        <v>18</v>
      </c>
      <c r="F1238" s="2" t="s">
        <v>8</v>
      </c>
      <c r="G1238" s="2" t="s">
        <v>1428</v>
      </c>
      <c r="H1238" s="81" t="s">
        <v>3612</v>
      </c>
      <c r="I1238">
        <v>8.7899999999999991</v>
      </c>
      <c r="J1238">
        <v>7.03</v>
      </c>
      <c r="K1238">
        <v>0.38400000000000001</v>
      </c>
      <c r="L1238">
        <v>26.160000000000004</v>
      </c>
    </row>
    <row r="1239" spans="1:12" ht="13.75" customHeight="1" x14ac:dyDescent="0.35">
      <c r="A1239" s="2">
        <v>2170</v>
      </c>
      <c r="B1239" s="2" t="s">
        <v>8</v>
      </c>
      <c r="C1239" s="3">
        <v>11851</v>
      </c>
      <c r="D1239" s="2" t="s">
        <v>935</v>
      </c>
      <c r="E1239" s="2" t="s">
        <v>18</v>
      </c>
      <c r="F1239" s="2" t="s">
        <v>8</v>
      </c>
      <c r="G1239" s="2" t="s">
        <v>1427</v>
      </c>
      <c r="H1239" s="81" t="s">
        <v>3613</v>
      </c>
      <c r="I1239">
        <v>8.7899999999999991</v>
      </c>
      <c r="J1239">
        <v>7.03</v>
      </c>
      <c r="K1239">
        <v>0.38400000000000001</v>
      </c>
      <c r="L1239">
        <v>26.160000000000004</v>
      </c>
    </row>
    <row r="1240" spans="1:12" ht="13.75" customHeight="1" x14ac:dyDescent="0.35">
      <c r="A1240" s="2">
        <v>2171</v>
      </c>
      <c r="B1240" s="2" t="s">
        <v>8</v>
      </c>
      <c r="C1240" s="3">
        <v>11851</v>
      </c>
      <c r="D1240" s="2" t="s">
        <v>935</v>
      </c>
      <c r="E1240" s="2" t="s">
        <v>18</v>
      </c>
      <c r="F1240" s="2" t="s">
        <v>8</v>
      </c>
      <c r="G1240" s="2" t="s">
        <v>1426</v>
      </c>
      <c r="H1240" s="81" t="s">
        <v>3614</v>
      </c>
      <c r="I1240">
        <v>8.7899999999999991</v>
      </c>
      <c r="J1240">
        <v>7.03</v>
      </c>
      <c r="K1240">
        <v>0.38400000000000001</v>
      </c>
      <c r="L1240">
        <v>26.160000000000004</v>
      </c>
    </row>
    <row r="1241" spans="1:12" ht="13.75" customHeight="1" x14ac:dyDescent="0.35">
      <c r="A1241" s="2">
        <v>2172</v>
      </c>
      <c r="B1241" s="2" t="s">
        <v>8</v>
      </c>
      <c r="C1241" s="3">
        <v>11851</v>
      </c>
      <c r="D1241" s="2" t="s">
        <v>935</v>
      </c>
      <c r="E1241" s="2" t="s">
        <v>18</v>
      </c>
      <c r="F1241" s="2" t="s">
        <v>8</v>
      </c>
      <c r="G1241" s="2" t="s">
        <v>1425</v>
      </c>
      <c r="H1241" s="81" t="s">
        <v>3615</v>
      </c>
      <c r="I1241">
        <v>8.7899999999999991</v>
      </c>
      <c r="J1241">
        <v>7.03</v>
      </c>
      <c r="K1241">
        <v>0.38400000000000001</v>
      </c>
      <c r="L1241">
        <v>26.160000000000004</v>
      </c>
    </row>
    <row r="1242" spans="1:12" ht="13.75" customHeight="1" x14ac:dyDescent="0.35">
      <c r="A1242" s="2">
        <v>2181</v>
      </c>
      <c r="B1242" s="2" t="s">
        <v>8</v>
      </c>
      <c r="C1242" s="3">
        <v>11851</v>
      </c>
      <c r="D1242" s="2" t="s">
        <v>935</v>
      </c>
      <c r="E1242" s="2" t="s">
        <v>18</v>
      </c>
      <c r="F1242" s="2" t="s">
        <v>8</v>
      </c>
      <c r="G1242" s="2" t="s">
        <v>1424</v>
      </c>
      <c r="H1242" s="81" t="s">
        <v>3616</v>
      </c>
      <c r="I1242">
        <v>8.7899999999999991</v>
      </c>
      <c r="J1242">
        <v>7.03</v>
      </c>
      <c r="K1242">
        <v>0.38400000000000001</v>
      </c>
      <c r="L1242">
        <v>26.160000000000004</v>
      </c>
    </row>
    <row r="1243" spans="1:12" ht="13.75" customHeight="1" x14ac:dyDescent="0.35">
      <c r="A1243" s="2">
        <v>2182</v>
      </c>
      <c r="B1243" s="2" t="s">
        <v>8</v>
      </c>
      <c r="C1243" s="3">
        <v>11851</v>
      </c>
      <c r="D1243" s="2" t="s">
        <v>935</v>
      </c>
      <c r="E1243" s="2" t="s">
        <v>18</v>
      </c>
      <c r="F1243" s="2" t="s">
        <v>8</v>
      </c>
      <c r="G1243" s="2" t="s">
        <v>1423</v>
      </c>
      <c r="H1243" s="81" t="s">
        <v>3617</v>
      </c>
      <c r="I1243">
        <v>8.7899999999999991</v>
      </c>
      <c r="J1243">
        <v>7.03</v>
      </c>
      <c r="K1243">
        <v>0.38400000000000001</v>
      </c>
      <c r="L1243">
        <v>26.160000000000004</v>
      </c>
    </row>
    <row r="1244" spans="1:12" ht="13.75" customHeight="1" x14ac:dyDescent="0.35">
      <c r="A1244" s="2">
        <v>2183</v>
      </c>
      <c r="B1244" s="2" t="s">
        <v>8</v>
      </c>
      <c r="C1244" s="3">
        <v>11851</v>
      </c>
      <c r="D1244" s="2" t="s">
        <v>935</v>
      </c>
      <c r="E1244" s="2" t="s">
        <v>18</v>
      </c>
      <c r="F1244" s="2" t="s">
        <v>8</v>
      </c>
      <c r="G1244" s="2" t="s">
        <v>1422</v>
      </c>
      <c r="H1244" s="81" t="s">
        <v>3618</v>
      </c>
      <c r="I1244">
        <v>8.7899999999999991</v>
      </c>
      <c r="J1244">
        <v>7.03</v>
      </c>
      <c r="K1244">
        <v>0.38400000000000001</v>
      </c>
      <c r="L1244">
        <v>26.160000000000004</v>
      </c>
    </row>
    <row r="1245" spans="1:12" ht="13.75" customHeight="1" x14ac:dyDescent="0.35">
      <c r="A1245" s="2">
        <v>2184</v>
      </c>
      <c r="B1245" s="2" t="s">
        <v>8</v>
      </c>
      <c r="C1245" s="3">
        <v>11851</v>
      </c>
      <c r="D1245" s="2" t="s">
        <v>935</v>
      </c>
      <c r="E1245" s="2" t="s">
        <v>18</v>
      </c>
      <c r="F1245" s="2" t="s">
        <v>8</v>
      </c>
      <c r="G1245" s="2" t="s">
        <v>1421</v>
      </c>
      <c r="H1245" s="81" t="s">
        <v>3619</v>
      </c>
      <c r="I1245">
        <v>8.7899999999999991</v>
      </c>
      <c r="J1245">
        <v>7.03</v>
      </c>
      <c r="K1245">
        <v>0.38400000000000001</v>
      </c>
      <c r="L1245">
        <v>26.160000000000004</v>
      </c>
    </row>
    <row r="1246" spans="1:12" ht="13.75" customHeight="1" x14ac:dyDescent="0.35">
      <c r="A1246" s="2">
        <v>2185</v>
      </c>
      <c r="B1246" s="2" t="s">
        <v>8</v>
      </c>
      <c r="C1246" s="3">
        <v>11851</v>
      </c>
      <c r="D1246" s="2" t="s">
        <v>935</v>
      </c>
      <c r="E1246" s="2" t="s">
        <v>18</v>
      </c>
      <c r="F1246" s="2" t="s">
        <v>8</v>
      </c>
      <c r="G1246" s="2" t="s">
        <v>1420</v>
      </c>
      <c r="H1246" s="81" t="s">
        <v>3620</v>
      </c>
      <c r="I1246">
        <v>8.7899999999999991</v>
      </c>
      <c r="J1246">
        <v>7.03</v>
      </c>
      <c r="K1246">
        <v>0.38400000000000001</v>
      </c>
      <c r="L1246">
        <v>26.160000000000004</v>
      </c>
    </row>
    <row r="1247" spans="1:12" ht="13.75" customHeight="1" x14ac:dyDescent="0.35">
      <c r="A1247" s="2">
        <v>2191</v>
      </c>
      <c r="B1247" s="2" t="s">
        <v>8</v>
      </c>
      <c r="C1247" s="3">
        <v>11851</v>
      </c>
      <c r="D1247" s="2" t="s">
        <v>935</v>
      </c>
      <c r="E1247" s="2" t="s">
        <v>18</v>
      </c>
      <c r="F1247" s="2" t="s">
        <v>8</v>
      </c>
      <c r="G1247" s="2" t="s">
        <v>1419</v>
      </c>
      <c r="H1247" s="81" t="s">
        <v>3621</v>
      </c>
      <c r="I1247">
        <v>8.7899999999999991</v>
      </c>
      <c r="J1247">
        <v>7.03</v>
      </c>
      <c r="K1247">
        <v>0.38400000000000001</v>
      </c>
      <c r="L1247">
        <v>26.160000000000004</v>
      </c>
    </row>
    <row r="1248" spans="1:12" ht="13.75" customHeight="1" x14ac:dyDescent="0.35">
      <c r="A1248" s="2">
        <v>2192</v>
      </c>
      <c r="B1248" s="2" t="s">
        <v>8</v>
      </c>
      <c r="C1248" s="3">
        <v>11851</v>
      </c>
      <c r="D1248" s="2" t="s">
        <v>935</v>
      </c>
      <c r="E1248" s="2" t="s">
        <v>18</v>
      </c>
      <c r="F1248" s="2" t="s">
        <v>8</v>
      </c>
      <c r="G1248" s="2" t="s">
        <v>1418</v>
      </c>
      <c r="H1248" s="81" t="s">
        <v>3622</v>
      </c>
      <c r="I1248">
        <v>8.7899999999999991</v>
      </c>
      <c r="J1248">
        <v>7.03</v>
      </c>
      <c r="K1248">
        <v>0.38400000000000001</v>
      </c>
      <c r="L1248">
        <v>26.160000000000004</v>
      </c>
    </row>
    <row r="1249" spans="1:12" ht="13.75" customHeight="1" x14ac:dyDescent="0.35">
      <c r="A1249" s="2">
        <v>2193</v>
      </c>
      <c r="B1249" s="2" t="s">
        <v>8</v>
      </c>
      <c r="C1249" s="3">
        <v>11851</v>
      </c>
      <c r="D1249" s="2" t="s">
        <v>935</v>
      </c>
      <c r="E1249" s="2" t="s">
        <v>18</v>
      </c>
      <c r="F1249" s="2" t="s">
        <v>8</v>
      </c>
      <c r="G1249" s="2" t="s">
        <v>1417</v>
      </c>
      <c r="H1249" s="81" t="s">
        <v>3623</v>
      </c>
      <c r="I1249">
        <v>8.7899999999999991</v>
      </c>
      <c r="J1249">
        <v>7.03</v>
      </c>
      <c r="K1249">
        <v>0.38400000000000001</v>
      </c>
      <c r="L1249">
        <v>26.160000000000004</v>
      </c>
    </row>
    <row r="1250" spans="1:12" ht="13.75" customHeight="1" x14ac:dyDescent="0.35">
      <c r="A1250" s="2">
        <v>2201</v>
      </c>
      <c r="B1250" s="2" t="s">
        <v>8</v>
      </c>
      <c r="C1250" s="3">
        <v>11851</v>
      </c>
      <c r="D1250" s="2" t="s">
        <v>935</v>
      </c>
      <c r="E1250" s="2" t="s">
        <v>18</v>
      </c>
      <c r="F1250" s="2" t="s">
        <v>8</v>
      </c>
      <c r="G1250" s="2" t="s">
        <v>1416</v>
      </c>
      <c r="H1250" s="81" t="s">
        <v>3624</v>
      </c>
      <c r="I1250">
        <v>8.7899999999999991</v>
      </c>
      <c r="J1250">
        <v>7.03</v>
      </c>
      <c r="K1250">
        <v>0.38400000000000001</v>
      </c>
      <c r="L1250">
        <v>26.160000000000004</v>
      </c>
    </row>
    <row r="1251" spans="1:12" ht="13.75" customHeight="1" x14ac:dyDescent="0.35">
      <c r="A1251" s="2">
        <v>2203</v>
      </c>
      <c r="B1251" s="2" t="s">
        <v>8</v>
      </c>
      <c r="C1251" s="3">
        <v>11851</v>
      </c>
      <c r="D1251" s="2" t="s">
        <v>935</v>
      </c>
      <c r="E1251" s="2" t="s">
        <v>18</v>
      </c>
      <c r="F1251" s="2" t="s">
        <v>8</v>
      </c>
      <c r="G1251" s="2" t="s">
        <v>1415</v>
      </c>
      <c r="H1251" s="81" t="s">
        <v>3625</v>
      </c>
      <c r="I1251">
        <v>8.7899999999999991</v>
      </c>
      <c r="J1251">
        <v>7.03</v>
      </c>
      <c r="K1251">
        <v>0.38400000000000001</v>
      </c>
      <c r="L1251">
        <v>26.160000000000004</v>
      </c>
    </row>
    <row r="1252" spans="1:12" ht="13.75" customHeight="1" x14ac:dyDescent="0.35">
      <c r="A1252" s="2">
        <v>2211</v>
      </c>
      <c r="B1252" s="2" t="s">
        <v>8</v>
      </c>
      <c r="C1252" s="3">
        <v>11851</v>
      </c>
      <c r="D1252" s="2" t="s">
        <v>935</v>
      </c>
      <c r="E1252" s="2" t="s">
        <v>18</v>
      </c>
      <c r="F1252" s="2" t="s">
        <v>8</v>
      </c>
      <c r="G1252" s="2" t="s">
        <v>1414</v>
      </c>
      <c r="H1252" s="81" t="s">
        <v>3626</v>
      </c>
      <c r="I1252">
        <v>8.7899999999999991</v>
      </c>
      <c r="J1252">
        <v>7.03</v>
      </c>
      <c r="K1252">
        <v>0.38400000000000001</v>
      </c>
      <c r="L1252">
        <v>26.160000000000004</v>
      </c>
    </row>
    <row r="1253" spans="1:12" ht="13.75" customHeight="1" x14ac:dyDescent="0.35">
      <c r="A1253" s="2">
        <v>2212</v>
      </c>
      <c r="B1253" s="2" t="s">
        <v>8</v>
      </c>
      <c r="C1253" s="3">
        <v>11851</v>
      </c>
      <c r="D1253" s="2" t="s">
        <v>935</v>
      </c>
      <c r="E1253" s="2" t="s">
        <v>18</v>
      </c>
      <c r="F1253" s="2" t="s">
        <v>8</v>
      </c>
      <c r="G1253" s="2" t="s">
        <v>1413</v>
      </c>
      <c r="H1253" s="81" t="s">
        <v>3627</v>
      </c>
      <c r="I1253">
        <v>8.7899999999999991</v>
      </c>
      <c r="J1253">
        <v>7.03</v>
      </c>
      <c r="K1253">
        <v>0.38400000000000001</v>
      </c>
      <c r="L1253">
        <v>26.160000000000004</v>
      </c>
    </row>
    <row r="1254" spans="1:12" ht="13.75" customHeight="1" x14ac:dyDescent="0.35">
      <c r="A1254" s="2">
        <v>2213</v>
      </c>
      <c r="B1254" s="2" t="s">
        <v>8</v>
      </c>
      <c r="C1254" s="3">
        <v>11851</v>
      </c>
      <c r="D1254" s="2" t="s">
        <v>935</v>
      </c>
      <c r="E1254" s="2" t="s">
        <v>18</v>
      </c>
      <c r="F1254" s="2" t="s">
        <v>8</v>
      </c>
      <c r="G1254" s="2" t="s">
        <v>1412</v>
      </c>
      <c r="H1254" s="81" t="s">
        <v>3628</v>
      </c>
      <c r="I1254">
        <v>8.7899999999999991</v>
      </c>
      <c r="J1254">
        <v>7.03</v>
      </c>
      <c r="K1254">
        <v>0.38400000000000001</v>
      </c>
      <c r="L1254">
        <v>26.160000000000004</v>
      </c>
    </row>
    <row r="1255" spans="1:12" ht="13.75" customHeight="1" x14ac:dyDescent="0.35">
      <c r="A1255" s="2">
        <v>2214</v>
      </c>
      <c r="B1255" s="2" t="s">
        <v>8</v>
      </c>
      <c r="C1255" s="3">
        <v>11851</v>
      </c>
      <c r="D1255" s="2" t="s">
        <v>935</v>
      </c>
      <c r="E1255" s="2" t="s">
        <v>18</v>
      </c>
      <c r="F1255" s="2" t="s">
        <v>8</v>
      </c>
      <c r="G1255" s="2" t="s">
        <v>1411</v>
      </c>
      <c r="H1255" s="81" t="s">
        <v>3629</v>
      </c>
      <c r="I1255">
        <v>8.7899999999999991</v>
      </c>
      <c r="J1255">
        <v>7.03</v>
      </c>
      <c r="K1255">
        <v>0.38400000000000001</v>
      </c>
      <c r="L1255">
        <v>26.160000000000004</v>
      </c>
    </row>
    <row r="1256" spans="1:12" ht="13.75" customHeight="1" x14ac:dyDescent="0.35">
      <c r="A1256" s="2">
        <v>2215</v>
      </c>
      <c r="B1256" s="2" t="s">
        <v>8</v>
      </c>
      <c r="C1256" s="3">
        <v>11851</v>
      </c>
      <c r="D1256" s="2" t="s">
        <v>935</v>
      </c>
      <c r="E1256" s="2" t="s">
        <v>18</v>
      </c>
      <c r="F1256" s="2" t="s">
        <v>8</v>
      </c>
      <c r="G1256" s="2" t="s">
        <v>1410</v>
      </c>
      <c r="H1256" s="81" t="s">
        <v>3630</v>
      </c>
      <c r="I1256">
        <v>8.7899999999999991</v>
      </c>
      <c r="J1256">
        <v>7.03</v>
      </c>
      <c r="K1256">
        <v>0.38400000000000001</v>
      </c>
      <c r="L1256">
        <v>26.160000000000004</v>
      </c>
    </row>
    <row r="1257" spans="1:12" ht="13.75" customHeight="1" x14ac:dyDescent="0.35">
      <c r="A1257" s="2">
        <v>2221</v>
      </c>
      <c r="B1257" s="2" t="s">
        <v>8</v>
      </c>
      <c r="C1257" s="3">
        <v>11851</v>
      </c>
      <c r="D1257" s="2" t="s">
        <v>935</v>
      </c>
      <c r="E1257" s="2" t="s">
        <v>18</v>
      </c>
      <c r="F1257" s="2" t="s">
        <v>8</v>
      </c>
      <c r="G1257" s="2" t="s">
        <v>1409</v>
      </c>
      <c r="H1257" s="81" t="s">
        <v>3631</v>
      </c>
      <c r="I1257">
        <v>8.7899999999999991</v>
      </c>
      <c r="J1257">
        <v>7.03</v>
      </c>
      <c r="K1257">
        <v>0.38400000000000001</v>
      </c>
      <c r="L1257">
        <v>26.160000000000004</v>
      </c>
    </row>
    <row r="1258" spans="1:12" ht="13.75" customHeight="1" x14ac:dyDescent="0.35">
      <c r="A1258" s="2">
        <v>2222</v>
      </c>
      <c r="B1258" s="2" t="s">
        <v>8</v>
      </c>
      <c r="C1258" s="3">
        <v>11851</v>
      </c>
      <c r="D1258" s="2" t="s">
        <v>935</v>
      </c>
      <c r="E1258" s="2" t="s">
        <v>18</v>
      </c>
      <c r="F1258" s="2" t="s">
        <v>8</v>
      </c>
      <c r="G1258" s="2" t="s">
        <v>1408</v>
      </c>
      <c r="H1258" s="81" t="s">
        <v>3632</v>
      </c>
      <c r="I1258">
        <v>8.7899999999999991</v>
      </c>
      <c r="J1258">
        <v>7.03</v>
      </c>
      <c r="K1258">
        <v>0.38400000000000001</v>
      </c>
      <c r="L1258">
        <v>26.160000000000004</v>
      </c>
    </row>
    <row r="1259" spans="1:12" ht="13.75" customHeight="1" x14ac:dyDescent="0.35">
      <c r="A1259" s="2">
        <v>2223</v>
      </c>
      <c r="B1259" s="2" t="s">
        <v>8</v>
      </c>
      <c r="C1259" s="3">
        <v>11851</v>
      </c>
      <c r="D1259" s="2" t="s">
        <v>935</v>
      </c>
      <c r="E1259" s="2" t="s">
        <v>18</v>
      </c>
      <c r="F1259" s="2" t="s">
        <v>8</v>
      </c>
      <c r="G1259" s="2" t="s">
        <v>1407</v>
      </c>
      <c r="H1259" s="81" t="s">
        <v>3633</v>
      </c>
      <c r="I1259">
        <v>8.7899999999999991</v>
      </c>
      <c r="J1259">
        <v>7.03</v>
      </c>
      <c r="K1259">
        <v>0.38400000000000001</v>
      </c>
      <c r="L1259">
        <v>26.160000000000004</v>
      </c>
    </row>
    <row r="1260" spans="1:12" ht="13.75" customHeight="1" x14ac:dyDescent="0.35">
      <c r="A1260" s="2">
        <v>2224</v>
      </c>
      <c r="B1260" s="2" t="s">
        <v>8</v>
      </c>
      <c r="C1260" s="3">
        <v>11851</v>
      </c>
      <c r="D1260" s="2" t="s">
        <v>935</v>
      </c>
      <c r="E1260" s="2" t="s">
        <v>18</v>
      </c>
      <c r="F1260" s="2" t="s">
        <v>8</v>
      </c>
      <c r="G1260" s="2" t="s">
        <v>1406</v>
      </c>
      <c r="H1260" s="81" t="s">
        <v>3634</v>
      </c>
      <c r="I1260">
        <v>8.7899999999999991</v>
      </c>
      <c r="J1260">
        <v>7.03</v>
      </c>
      <c r="K1260">
        <v>0.38400000000000001</v>
      </c>
      <c r="L1260">
        <v>26.160000000000004</v>
      </c>
    </row>
    <row r="1261" spans="1:12" ht="13.75" customHeight="1" x14ac:dyDescent="0.35">
      <c r="A1261" s="2">
        <v>2225</v>
      </c>
      <c r="B1261" s="2" t="s">
        <v>8</v>
      </c>
      <c r="C1261" s="3">
        <v>11851</v>
      </c>
      <c r="D1261" s="2" t="s">
        <v>935</v>
      </c>
      <c r="E1261" s="2" t="s">
        <v>18</v>
      </c>
      <c r="F1261" s="2" t="s">
        <v>8</v>
      </c>
      <c r="G1261" s="2" t="s">
        <v>1405</v>
      </c>
      <c r="H1261" s="81" t="s">
        <v>3635</v>
      </c>
      <c r="I1261">
        <v>8.7899999999999991</v>
      </c>
      <c r="J1261">
        <v>7.03</v>
      </c>
      <c r="K1261">
        <v>0.38400000000000001</v>
      </c>
      <c r="L1261">
        <v>26.160000000000004</v>
      </c>
    </row>
    <row r="1262" spans="1:12" ht="13.75" customHeight="1" x14ac:dyDescent="0.35">
      <c r="A1262" s="2">
        <v>2230</v>
      </c>
      <c r="B1262" s="2" t="s">
        <v>8</v>
      </c>
      <c r="C1262" s="3">
        <v>11851</v>
      </c>
      <c r="D1262" s="2" t="s">
        <v>935</v>
      </c>
      <c r="E1262" s="2" t="s">
        <v>18</v>
      </c>
      <c r="F1262" s="2" t="s">
        <v>8</v>
      </c>
      <c r="G1262" s="2" t="s">
        <v>1404</v>
      </c>
      <c r="H1262" s="81" t="s">
        <v>3636</v>
      </c>
      <c r="I1262">
        <v>8.7899999999999991</v>
      </c>
      <c r="J1262">
        <v>7.03</v>
      </c>
      <c r="K1262">
        <v>0.38400000000000001</v>
      </c>
      <c r="L1262">
        <v>26.160000000000004</v>
      </c>
    </row>
    <row r="1263" spans="1:12" ht="13.75" customHeight="1" x14ac:dyDescent="0.35">
      <c r="A1263" s="2">
        <v>2231</v>
      </c>
      <c r="B1263" s="2" t="s">
        <v>8</v>
      </c>
      <c r="C1263" s="3">
        <v>11851</v>
      </c>
      <c r="D1263" s="2" t="s">
        <v>935</v>
      </c>
      <c r="E1263" s="2" t="s">
        <v>18</v>
      </c>
      <c r="F1263" s="2" t="s">
        <v>8</v>
      </c>
      <c r="G1263" s="2" t="s">
        <v>1403</v>
      </c>
      <c r="H1263" s="81" t="s">
        <v>3637</v>
      </c>
      <c r="I1263">
        <v>8.7899999999999991</v>
      </c>
      <c r="J1263">
        <v>7.03</v>
      </c>
      <c r="K1263">
        <v>0.38400000000000001</v>
      </c>
      <c r="L1263">
        <v>26.160000000000004</v>
      </c>
    </row>
    <row r="1264" spans="1:12" ht="13.75" customHeight="1" x14ac:dyDescent="0.35">
      <c r="A1264" s="2">
        <v>2232</v>
      </c>
      <c r="B1264" s="2" t="s">
        <v>8</v>
      </c>
      <c r="C1264" s="3">
        <v>11851</v>
      </c>
      <c r="D1264" s="2" t="s">
        <v>935</v>
      </c>
      <c r="E1264" s="2" t="s">
        <v>18</v>
      </c>
      <c r="F1264" s="2" t="s">
        <v>8</v>
      </c>
      <c r="G1264" s="2" t="s">
        <v>1402</v>
      </c>
      <c r="H1264" s="81" t="s">
        <v>3638</v>
      </c>
      <c r="I1264">
        <v>8.7899999999999991</v>
      </c>
      <c r="J1264">
        <v>7.03</v>
      </c>
      <c r="K1264">
        <v>0.38400000000000001</v>
      </c>
      <c r="L1264">
        <v>26.160000000000004</v>
      </c>
    </row>
    <row r="1265" spans="1:12" ht="13.75" customHeight="1" x14ac:dyDescent="0.35">
      <c r="A1265" s="2">
        <v>2241</v>
      </c>
      <c r="B1265" s="2" t="s">
        <v>8</v>
      </c>
      <c r="C1265" s="3">
        <v>11851</v>
      </c>
      <c r="D1265" s="2" t="s">
        <v>935</v>
      </c>
      <c r="E1265" s="2" t="s">
        <v>18</v>
      </c>
      <c r="F1265" s="2" t="s">
        <v>8</v>
      </c>
      <c r="G1265" s="2" t="s">
        <v>1401</v>
      </c>
      <c r="H1265" s="81" t="s">
        <v>3639</v>
      </c>
      <c r="I1265">
        <v>8.7899999999999991</v>
      </c>
      <c r="J1265">
        <v>7.03</v>
      </c>
      <c r="K1265">
        <v>0.38400000000000001</v>
      </c>
      <c r="L1265">
        <v>26.160000000000004</v>
      </c>
    </row>
    <row r="1266" spans="1:12" ht="13.75" customHeight="1" x14ac:dyDescent="0.35">
      <c r="A1266" s="2">
        <v>2242</v>
      </c>
      <c r="B1266" s="2" t="s">
        <v>8</v>
      </c>
      <c r="C1266" s="3">
        <v>11851</v>
      </c>
      <c r="D1266" s="2" t="s">
        <v>935</v>
      </c>
      <c r="E1266" s="2" t="s">
        <v>18</v>
      </c>
      <c r="F1266" s="2" t="s">
        <v>8</v>
      </c>
      <c r="G1266" s="2" t="s">
        <v>1400</v>
      </c>
      <c r="H1266" s="81" t="s">
        <v>3640</v>
      </c>
      <c r="I1266">
        <v>8.7899999999999991</v>
      </c>
      <c r="J1266">
        <v>7.03</v>
      </c>
      <c r="K1266">
        <v>0.38400000000000001</v>
      </c>
      <c r="L1266">
        <v>26.160000000000004</v>
      </c>
    </row>
    <row r="1267" spans="1:12" ht="13.75" customHeight="1" x14ac:dyDescent="0.35">
      <c r="A1267" s="2">
        <v>2243</v>
      </c>
      <c r="B1267" s="2" t="s">
        <v>8</v>
      </c>
      <c r="C1267" s="3">
        <v>11851</v>
      </c>
      <c r="D1267" s="2" t="s">
        <v>935</v>
      </c>
      <c r="E1267" s="2" t="s">
        <v>18</v>
      </c>
      <c r="F1267" s="2" t="s">
        <v>8</v>
      </c>
      <c r="G1267" s="2" t="s">
        <v>1399</v>
      </c>
      <c r="H1267" s="81" t="s">
        <v>3641</v>
      </c>
      <c r="I1267">
        <v>8.7899999999999991</v>
      </c>
      <c r="J1267">
        <v>7.03</v>
      </c>
      <c r="K1267">
        <v>0.38400000000000001</v>
      </c>
      <c r="L1267">
        <v>26.160000000000004</v>
      </c>
    </row>
    <row r="1268" spans="1:12" ht="13.75" customHeight="1" x14ac:dyDescent="0.35">
      <c r="A1268" s="2">
        <v>2244</v>
      </c>
      <c r="B1268" s="2" t="s">
        <v>8</v>
      </c>
      <c r="C1268" s="3">
        <v>11851</v>
      </c>
      <c r="D1268" s="2" t="s">
        <v>935</v>
      </c>
      <c r="E1268" s="2" t="s">
        <v>18</v>
      </c>
      <c r="F1268" s="2" t="s">
        <v>8</v>
      </c>
      <c r="G1268" s="2" t="s">
        <v>1398</v>
      </c>
      <c r="H1268" s="81" t="s">
        <v>3642</v>
      </c>
      <c r="I1268">
        <v>8.7899999999999991</v>
      </c>
      <c r="J1268">
        <v>7.03</v>
      </c>
      <c r="K1268">
        <v>0.38400000000000001</v>
      </c>
      <c r="L1268">
        <v>26.160000000000004</v>
      </c>
    </row>
    <row r="1269" spans="1:12" ht="13.75" customHeight="1" x14ac:dyDescent="0.35">
      <c r="A1269" s="2">
        <v>2245</v>
      </c>
      <c r="B1269" s="2" t="s">
        <v>8</v>
      </c>
      <c r="C1269" s="3">
        <v>11851</v>
      </c>
      <c r="D1269" s="2" t="s">
        <v>935</v>
      </c>
      <c r="E1269" s="2" t="s">
        <v>18</v>
      </c>
      <c r="F1269" s="2" t="s">
        <v>8</v>
      </c>
      <c r="G1269" s="2" t="s">
        <v>1397</v>
      </c>
      <c r="H1269" s="81" t="s">
        <v>3643</v>
      </c>
      <c r="I1269">
        <v>8.7899999999999991</v>
      </c>
      <c r="J1269">
        <v>7.03</v>
      </c>
      <c r="K1269">
        <v>0.38400000000000001</v>
      </c>
      <c r="L1269">
        <v>26.160000000000004</v>
      </c>
    </row>
    <row r="1270" spans="1:12" ht="13.75" customHeight="1" x14ac:dyDescent="0.35">
      <c r="A1270" s="2">
        <v>2251</v>
      </c>
      <c r="B1270" s="2" t="s">
        <v>8</v>
      </c>
      <c r="C1270" s="3">
        <v>11851</v>
      </c>
      <c r="D1270" s="2" t="s">
        <v>935</v>
      </c>
      <c r="E1270" s="2" t="s">
        <v>18</v>
      </c>
      <c r="F1270" s="2" t="s">
        <v>8</v>
      </c>
      <c r="G1270" s="2" t="s">
        <v>1396</v>
      </c>
      <c r="H1270" s="81" t="s">
        <v>3644</v>
      </c>
      <c r="I1270">
        <v>8.7899999999999991</v>
      </c>
      <c r="J1270">
        <v>7.03</v>
      </c>
      <c r="K1270">
        <v>0.38400000000000001</v>
      </c>
      <c r="L1270">
        <v>26.160000000000004</v>
      </c>
    </row>
    <row r="1271" spans="1:12" ht="13.75" customHeight="1" x14ac:dyDescent="0.35">
      <c r="A1271" s="2">
        <v>2252</v>
      </c>
      <c r="B1271" s="2" t="s">
        <v>8</v>
      </c>
      <c r="C1271" s="3">
        <v>11851</v>
      </c>
      <c r="D1271" s="2" t="s">
        <v>935</v>
      </c>
      <c r="E1271" s="2" t="s">
        <v>18</v>
      </c>
      <c r="F1271" s="2" t="s">
        <v>8</v>
      </c>
      <c r="G1271" s="2" t="s">
        <v>1395</v>
      </c>
      <c r="H1271" s="81" t="s">
        <v>3645</v>
      </c>
      <c r="I1271">
        <v>8.7899999999999991</v>
      </c>
      <c r="J1271">
        <v>7.03</v>
      </c>
      <c r="K1271">
        <v>0.38400000000000001</v>
      </c>
      <c r="L1271">
        <v>26.160000000000004</v>
      </c>
    </row>
    <row r="1272" spans="1:12" ht="13.75" customHeight="1" x14ac:dyDescent="0.35">
      <c r="A1272" s="2">
        <v>2253</v>
      </c>
      <c r="B1272" s="2" t="s">
        <v>8</v>
      </c>
      <c r="C1272" s="3">
        <v>11851</v>
      </c>
      <c r="D1272" s="2" t="s">
        <v>935</v>
      </c>
      <c r="E1272" s="2" t="s">
        <v>18</v>
      </c>
      <c r="F1272" s="2" t="s">
        <v>8</v>
      </c>
      <c r="G1272" s="2" t="s">
        <v>1394</v>
      </c>
      <c r="H1272" s="81" t="s">
        <v>3646</v>
      </c>
      <c r="I1272">
        <v>8.7899999999999991</v>
      </c>
      <c r="J1272">
        <v>7.03</v>
      </c>
      <c r="K1272">
        <v>0.38400000000000001</v>
      </c>
      <c r="L1272">
        <v>26.160000000000004</v>
      </c>
    </row>
    <row r="1273" spans="1:12" ht="13.75" customHeight="1" x14ac:dyDescent="0.35">
      <c r="A1273" s="2">
        <v>2261</v>
      </c>
      <c r="B1273" s="2" t="s">
        <v>8</v>
      </c>
      <c r="C1273" s="3">
        <v>11851</v>
      </c>
      <c r="D1273" s="2" t="s">
        <v>935</v>
      </c>
      <c r="E1273" s="2" t="s">
        <v>18</v>
      </c>
      <c r="F1273" s="2" t="s">
        <v>8</v>
      </c>
      <c r="G1273" s="2" t="s">
        <v>1393</v>
      </c>
      <c r="H1273" s="81" t="s">
        <v>3647</v>
      </c>
      <c r="I1273">
        <v>8.7899999999999991</v>
      </c>
      <c r="J1273">
        <v>7.03</v>
      </c>
      <c r="K1273">
        <v>0.38400000000000001</v>
      </c>
      <c r="L1273">
        <v>26.160000000000004</v>
      </c>
    </row>
    <row r="1274" spans="1:12" ht="13.75" customHeight="1" x14ac:dyDescent="0.35">
      <c r="A1274" s="2">
        <v>2262</v>
      </c>
      <c r="B1274" s="2" t="s">
        <v>8</v>
      </c>
      <c r="C1274" s="3">
        <v>11851</v>
      </c>
      <c r="D1274" s="2" t="s">
        <v>935</v>
      </c>
      <c r="E1274" s="2" t="s">
        <v>18</v>
      </c>
      <c r="F1274" s="2" t="s">
        <v>8</v>
      </c>
      <c r="G1274" s="2" t="s">
        <v>1392</v>
      </c>
      <c r="H1274" s="81" t="s">
        <v>3648</v>
      </c>
      <c r="I1274">
        <v>8.7899999999999991</v>
      </c>
      <c r="J1274">
        <v>7.03</v>
      </c>
      <c r="K1274">
        <v>0.38400000000000001</v>
      </c>
      <c r="L1274">
        <v>26.160000000000004</v>
      </c>
    </row>
    <row r="1275" spans="1:12" ht="13.75" customHeight="1" x14ac:dyDescent="0.35">
      <c r="A1275" s="2">
        <v>2263</v>
      </c>
      <c r="B1275" s="2" t="s">
        <v>8</v>
      </c>
      <c r="C1275" s="3">
        <v>11851</v>
      </c>
      <c r="D1275" s="2" t="s">
        <v>935</v>
      </c>
      <c r="E1275" s="2" t="s">
        <v>18</v>
      </c>
      <c r="F1275" s="2" t="s">
        <v>8</v>
      </c>
      <c r="G1275" s="2" t="s">
        <v>1391</v>
      </c>
      <c r="H1275" s="81" t="s">
        <v>3649</v>
      </c>
      <c r="I1275">
        <v>8.7899999999999991</v>
      </c>
      <c r="J1275">
        <v>7.03</v>
      </c>
      <c r="K1275">
        <v>0.38400000000000001</v>
      </c>
      <c r="L1275">
        <v>26.160000000000004</v>
      </c>
    </row>
    <row r="1276" spans="1:12" ht="13.75" customHeight="1" x14ac:dyDescent="0.35">
      <c r="A1276" s="2">
        <v>2264</v>
      </c>
      <c r="B1276" s="2" t="s">
        <v>8</v>
      </c>
      <c r="C1276" s="3">
        <v>11851</v>
      </c>
      <c r="D1276" s="2" t="s">
        <v>935</v>
      </c>
      <c r="E1276" s="2" t="s">
        <v>18</v>
      </c>
      <c r="F1276" s="2" t="s">
        <v>8</v>
      </c>
      <c r="G1276" s="2" t="s">
        <v>1390</v>
      </c>
      <c r="H1276" s="81" t="s">
        <v>3650</v>
      </c>
      <c r="I1276">
        <v>8.7899999999999991</v>
      </c>
      <c r="J1276">
        <v>7.03</v>
      </c>
      <c r="K1276">
        <v>0.38400000000000001</v>
      </c>
      <c r="L1276">
        <v>26.160000000000004</v>
      </c>
    </row>
    <row r="1277" spans="1:12" ht="13.75" customHeight="1" x14ac:dyDescent="0.35">
      <c r="A1277" s="2">
        <v>2265</v>
      </c>
      <c r="B1277" s="2" t="s">
        <v>8</v>
      </c>
      <c r="C1277" s="3">
        <v>11851</v>
      </c>
      <c r="D1277" s="2" t="s">
        <v>935</v>
      </c>
      <c r="E1277" s="2" t="s">
        <v>18</v>
      </c>
      <c r="F1277" s="2" t="s">
        <v>8</v>
      </c>
      <c r="G1277" s="2" t="s">
        <v>1389</v>
      </c>
      <c r="H1277" s="81" t="s">
        <v>3651</v>
      </c>
      <c r="I1277">
        <v>8.7899999999999991</v>
      </c>
      <c r="J1277">
        <v>7.03</v>
      </c>
      <c r="K1277">
        <v>0.38400000000000001</v>
      </c>
      <c r="L1277">
        <v>26.160000000000004</v>
      </c>
    </row>
    <row r="1278" spans="1:12" ht="13.75" customHeight="1" x14ac:dyDescent="0.35">
      <c r="A1278" s="2">
        <v>2272</v>
      </c>
      <c r="B1278" s="2" t="s">
        <v>8</v>
      </c>
      <c r="C1278" s="3">
        <v>11851</v>
      </c>
      <c r="D1278" s="2" t="s">
        <v>935</v>
      </c>
      <c r="E1278" s="2" t="s">
        <v>18</v>
      </c>
      <c r="F1278" s="2" t="s">
        <v>8</v>
      </c>
      <c r="G1278" s="2" t="s">
        <v>1388</v>
      </c>
      <c r="H1278" s="81" t="s">
        <v>3652</v>
      </c>
      <c r="I1278">
        <v>8.7899999999999991</v>
      </c>
      <c r="J1278">
        <v>7.03</v>
      </c>
      <c r="K1278">
        <v>0.38400000000000001</v>
      </c>
      <c r="L1278">
        <v>26.160000000000004</v>
      </c>
    </row>
    <row r="1279" spans="1:12" ht="13.75" customHeight="1" x14ac:dyDescent="0.35">
      <c r="A1279" s="2">
        <v>2273</v>
      </c>
      <c r="B1279" s="2" t="s">
        <v>8</v>
      </c>
      <c r="C1279" s="3">
        <v>11851</v>
      </c>
      <c r="D1279" s="2" t="s">
        <v>935</v>
      </c>
      <c r="E1279" s="2" t="s">
        <v>18</v>
      </c>
      <c r="F1279" s="2" t="s">
        <v>8</v>
      </c>
      <c r="G1279" s="2" t="s">
        <v>1387</v>
      </c>
      <c r="H1279" s="81" t="s">
        <v>3653</v>
      </c>
      <c r="I1279">
        <v>8.7899999999999991</v>
      </c>
      <c r="J1279">
        <v>7.03</v>
      </c>
      <c r="K1279">
        <v>0.38400000000000001</v>
      </c>
      <c r="L1279">
        <v>26.160000000000004</v>
      </c>
    </row>
    <row r="1280" spans="1:12" ht="13.75" customHeight="1" x14ac:dyDescent="0.35">
      <c r="A1280" s="2">
        <v>2274</v>
      </c>
      <c r="B1280" s="2" t="s">
        <v>8</v>
      </c>
      <c r="C1280" s="3">
        <v>11851</v>
      </c>
      <c r="D1280" s="2" t="s">
        <v>935</v>
      </c>
      <c r="E1280" s="2" t="s">
        <v>18</v>
      </c>
      <c r="F1280" s="2" t="s">
        <v>8</v>
      </c>
      <c r="G1280" s="2" t="s">
        <v>1386</v>
      </c>
      <c r="H1280" s="81" t="s">
        <v>3654</v>
      </c>
      <c r="I1280">
        <v>8.7899999999999991</v>
      </c>
      <c r="J1280">
        <v>7.03</v>
      </c>
      <c r="K1280">
        <v>0.38400000000000001</v>
      </c>
      <c r="L1280">
        <v>26.160000000000004</v>
      </c>
    </row>
    <row r="1281" spans="1:12" ht="13.75" customHeight="1" x14ac:dyDescent="0.35">
      <c r="A1281" s="2">
        <v>2275</v>
      </c>
      <c r="B1281" s="2" t="s">
        <v>8</v>
      </c>
      <c r="C1281" s="3">
        <v>11851</v>
      </c>
      <c r="D1281" s="2" t="s">
        <v>935</v>
      </c>
      <c r="E1281" s="2" t="s">
        <v>18</v>
      </c>
      <c r="F1281" s="2" t="s">
        <v>8</v>
      </c>
      <c r="G1281" s="2" t="s">
        <v>1385</v>
      </c>
      <c r="H1281" s="81" t="s">
        <v>3655</v>
      </c>
      <c r="I1281">
        <v>8.7899999999999991</v>
      </c>
      <c r="J1281">
        <v>7.03</v>
      </c>
      <c r="K1281">
        <v>0.38400000000000001</v>
      </c>
      <c r="L1281">
        <v>26.160000000000004</v>
      </c>
    </row>
    <row r="1282" spans="1:12" ht="13.75" customHeight="1" x14ac:dyDescent="0.35">
      <c r="A1282" s="2">
        <v>2276</v>
      </c>
      <c r="B1282" s="2" t="s">
        <v>8</v>
      </c>
      <c r="C1282" s="3">
        <v>11851</v>
      </c>
      <c r="D1282" s="2" t="s">
        <v>935</v>
      </c>
      <c r="E1282" s="2" t="s">
        <v>18</v>
      </c>
      <c r="F1282" s="2" t="s">
        <v>8</v>
      </c>
      <c r="G1282" s="2" t="s">
        <v>1384</v>
      </c>
      <c r="H1282" s="81" t="s">
        <v>3656</v>
      </c>
      <c r="I1282">
        <v>8.7899999999999991</v>
      </c>
      <c r="J1282">
        <v>7.03</v>
      </c>
      <c r="K1282">
        <v>0.38400000000000001</v>
      </c>
      <c r="L1282">
        <v>26.160000000000004</v>
      </c>
    </row>
    <row r="1283" spans="1:12" ht="13.75" customHeight="1" x14ac:dyDescent="0.35">
      <c r="A1283" s="2">
        <v>2281</v>
      </c>
      <c r="B1283" s="2" t="s">
        <v>8</v>
      </c>
      <c r="C1283" s="3">
        <v>11851</v>
      </c>
      <c r="D1283" s="2" t="s">
        <v>935</v>
      </c>
      <c r="E1283" s="2" t="s">
        <v>18</v>
      </c>
      <c r="F1283" s="2" t="s">
        <v>8</v>
      </c>
      <c r="G1283" s="2" t="s">
        <v>1383</v>
      </c>
      <c r="H1283" s="81" t="s">
        <v>3657</v>
      </c>
      <c r="I1283">
        <v>8.7899999999999991</v>
      </c>
      <c r="J1283">
        <v>7.03</v>
      </c>
      <c r="K1283">
        <v>0.38400000000000001</v>
      </c>
      <c r="L1283">
        <v>26.160000000000004</v>
      </c>
    </row>
    <row r="1284" spans="1:12" ht="13.75" customHeight="1" x14ac:dyDescent="0.35">
      <c r="A1284" s="2">
        <v>2282</v>
      </c>
      <c r="B1284" s="2" t="s">
        <v>8</v>
      </c>
      <c r="C1284" s="3">
        <v>11851</v>
      </c>
      <c r="D1284" s="2" t="s">
        <v>935</v>
      </c>
      <c r="E1284" s="2" t="s">
        <v>18</v>
      </c>
      <c r="F1284" s="2" t="s">
        <v>8</v>
      </c>
      <c r="G1284" s="2" t="s">
        <v>1382</v>
      </c>
      <c r="H1284" s="81" t="s">
        <v>3658</v>
      </c>
      <c r="I1284">
        <v>8.7899999999999991</v>
      </c>
      <c r="J1284">
        <v>7.03</v>
      </c>
      <c r="K1284">
        <v>0.38400000000000001</v>
      </c>
      <c r="L1284">
        <v>26.160000000000004</v>
      </c>
    </row>
    <row r="1285" spans="1:12" ht="13.75" customHeight="1" x14ac:dyDescent="0.35">
      <c r="A1285" s="2">
        <v>2283</v>
      </c>
      <c r="B1285" s="2" t="s">
        <v>8</v>
      </c>
      <c r="C1285" s="3">
        <v>11851</v>
      </c>
      <c r="D1285" s="2" t="s">
        <v>935</v>
      </c>
      <c r="E1285" s="2" t="s">
        <v>18</v>
      </c>
      <c r="F1285" s="2" t="s">
        <v>8</v>
      </c>
      <c r="G1285" s="2" t="s">
        <v>1381</v>
      </c>
      <c r="H1285" s="81" t="s">
        <v>3659</v>
      </c>
      <c r="I1285">
        <v>8.7899999999999991</v>
      </c>
      <c r="J1285">
        <v>7.03</v>
      </c>
      <c r="K1285">
        <v>0.38400000000000001</v>
      </c>
      <c r="L1285">
        <v>26.160000000000004</v>
      </c>
    </row>
    <row r="1286" spans="1:12" ht="13.75" customHeight="1" x14ac:dyDescent="0.35">
      <c r="A1286" s="2">
        <v>2284</v>
      </c>
      <c r="B1286" s="2" t="s">
        <v>8</v>
      </c>
      <c r="C1286" s="3">
        <v>11851</v>
      </c>
      <c r="D1286" s="2" t="s">
        <v>935</v>
      </c>
      <c r="E1286" s="2" t="s">
        <v>18</v>
      </c>
      <c r="F1286" s="2" t="s">
        <v>8</v>
      </c>
      <c r="G1286" s="2" t="s">
        <v>1380</v>
      </c>
      <c r="H1286" s="81" t="s">
        <v>3660</v>
      </c>
      <c r="I1286">
        <v>8.7899999999999991</v>
      </c>
      <c r="J1286">
        <v>7.03</v>
      </c>
      <c r="K1286">
        <v>0.38400000000000001</v>
      </c>
      <c r="L1286">
        <v>26.160000000000004</v>
      </c>
    </row>
    <row r="1287" spans="1:12" ht="13.75" customHeight="1" x14ac:dyDescent="0.35">
      <c r="A1287" s="2">
        <v>2285</v>
      </c>
      <c r="B1287" s="2" t="s">
        <v>8</v>
      </c>
      <c r="C1287" s="3">
        <v>11851</v>
      </c>
      <c r="D1287" s="2" t="s">
        <v>935</v>
      </c>
      <c r="E1287" s="2" t="s">
        <v>18</v>
      </c>
      <c r="F1287" s="2" t="s">
        <v>8</v>
      </c>
      <c r="G1287" s="2" t="s">
        <v>1379</v>
      </c>
      <c r="H1287" s="81" t="s">
        <v>3661</v>
      </c>
      <c r="I1287">
        <v>8.7899999999999991</v>
      </c>
      <c r="J1287">
        <v>7.03</v>
      </c>
      <c r="K1287">
        <v>0.38400000000000001</v>
      </c>
      <c r="L1287">
        <v>26.160000000000004</v>
      </c>
    </row>
    <row r="1288" spans="1:12" ht="13.75" customHeight="1" x14ac:dyDescent="0.35">
      <c r="A1288" s="2">
        <v>2286</v>
      </c>
      <c r="B1288" s="2" t="s">
        <v>8</v>
      </c>
      <c r="C1288" s="3">
        <v>11851</v>
      </c>
      <c r="D1288" s="2" t="s">
        <v>935</v>
      </c>
      <c r="E1288" s="2" t="s">
        <v>18</v>
      </c>
      <c r="F1288" s="2" t="s">
        <v>8</v>
      </c>
      <c r="G1288" s="2" t="s">
        <v>1378</v>
      </c>
      <c r="H1288" s="81" t="s">
        <v>3662</v>
      </c>
      <c r="I1288">
        <v>8.7899999999999991</v>
      </c>
      <c r="J1288">
        <v>7.03</v>
      </c>
      <c r="K1288">
        <v>0.38400000000000001</v>
      </c>
      <c r="L1288">
        <v>26.160000000000004</v>
      </c>
    </row>
    <row r="1289" spans="1:12" ht="13.75" customHeight="1" x14ac:dyDescent="0.35">
      <c r="A1289" s="2">
        <v>2291</v>
      </c>
      <c r="B1289" s="2" t="s">
        <v>8</v>
      </c>
      <c r="C1289" s="3">
        <v>11851</v>
      </c>
      <c r="D1289" s="2" t="s">
        <v>935</v>
      </c>
      <c r="E1289" s="2" t="s">
        <v>18</v>
      </c>
      <c r="F1289" s="2" t="s">
        <v>8</v>
      </c>
      <c r="G1289" s="2" t="s">
        <v>1377</v>
      </c>
      <c r="H1289" s="81" t="s">
        <v>3663</v>
      </c>
      <c r="I1289">
        <v>8.7899999999999991</v>
      </c>
      <c r="J1289">
        <v>7.03</v>
      </c>
      <c r="K1289">
        <v>0.38400000000000001</v>
      </c>
      <c r="L1289">
        <v>26.160000000000004</v>
      </c>
    </row>
    <row r="1290" spans="1:12" ht="13.75" customHeight="1" x14ac:dyDescent="0.35">
      <c r="A1290" s="2">
        <v>2292</v>
      </c>
      <c r="B1290" s="2" t="s">
        <v>8</v>
      </c>
      <c r="C1290" s="3">
        <v>11851</v>
      </c>
      <c r="D1290" s="2" t="s">
        <v>935</v>
      </c>
      <c r="E1290" s="2" t="s">
        <v>18</v>
      </c>
      <c r="F1290" s="2" t="s">
        <v>8</v>
      </c>
      <c r="G1290" s="2" t="s">
        <v>1376</v>
      </c>
      <c r="H1290" s="81" t="s">
        <v>3664</v>
      </c>
      <c r="I1290">
        <v>8.7899999999999991</v>
      </c>
      <c r="J1290">
        <v>7.03</v>
      </c>
      <c r="K1290">
        <v>0.38400000000000001</v>
      </c>
      <c r="L1290">
        <v>26.160000000000004</v>
      </c>
    </row>
    <row r="1291" spans="1:12" ht="13.75" customHeight="1" x14ac:dyDescent="0.35">
      <c r="A1291" s="2">
        <v>2293</v>
      </c>
      <c r="B1291" s="2" t="s">
        <v>8</v>
      </c>
      <c r="C1291" s="3">
        <v>11851</v>
      </c>
      <c r="D1291" s="2" t="s">
        <v>935</v>
      </c>
      <c r="E1291" s="2" t="s">
        <v>18</v>
      </c>
      <c r="F1291" s="2" t="s">
        <v>8</v>
      </c>
      <c r="G1291" s="2" t="s">
        <v>1375</v>
      </c>
      <c r="H1291" s="81" t="s">
        <v>3665</v>
      </c>
      <c r="I1291">
        <v>8.7899999999999991</v>
      </c>
      <c r="J1291">
        <v>7.03</v>
      </c>
      <c r="K1291">
        <v>0.38400000000000001</v>
      </c>
      <c r="L1291">
        <v>26.160000000000004</v>
      </c>
    </row>
    <row r="1292" spans="1:12" ht="13.75" customHeight="1" x14ac:dyDescent="0.35">
      <c r="A1292" s="2">
        <v>2294</v>
      </c>
      <c r="B1292" s="2" t="s">
        <v>8</v>
      </c>
      <c r="C1292" s="3">
        <v>11851</v>
      </c>
      <c r="D1292" s="2" t="s">
        <v>935</v>
      </c>
      <c r="E1292" s="2" t="s">
        <v>18</v>
      </c>
      <c r="F1292" s="2" t="s">
        <v>8</v>
      </c>
      <c r="G1292" s="2" t="s">
        <v>1374</v>
      </c>
      <c r="H1292" s="81" t="s">
        <v>3666</v>
      </c>
      <c r="I1292">
        <v>8.7899999999999991</v>
      </c>
      <c r="J1292">
        <v>7.03</v>
      </c>
      <c r="K1292">
        <v>0.38400000000000001</v>
      </c>
      <c r="L1292">
        <v>26.160000000000004</v>
      </c>
    </row>
    <row r="1293" spans="1:12" ht="13.75" customHeight="1" x14ac:dyDescent="0.35">
      <c r="A1293" s="2">
        <v>2295</v>
      </c>
      <c r="B1293" s="2" t="s">
        <v>8</v>
      </c>
      <c r="C1293" s="3">
        <v>11851</v>
      </c>
      <c r="D1293" s="2" t="s">
        <v>935</v>
      </c>
      <c r="E1293" s="2" t="s">
        <v>18</v>
      </c>
      <c r="F1293" s="2" t="s">
        <v>8</v>
      </c>
      <c r="G1293" s="2" t="s">
        <v>1373</v>
      </c>
      <c r="H1293" s="81" t="s">
        <v>3667</v>
      </c>
      <c r="I1293">
        <v>8.7899999999999991</v>
      </c>
      <c r="J1293">
        <v>7.03</v>
      </c>
      <c r="K1293">
        <v>0.38400000000000001</v>
      </c>
      <c r="L1293">
        <v>26.160000000000004</v>
      </c>
    </row>
    <row r="1294" spans="1:12" ht="13.75" customHeight="1" x14ac:dyDescent="0.35">
      <c r="A1294" s="2">
        <v>2301</v>
      </c>
      <c r="B1294" s="2" t="s">
        <v>8</v>
      </c>
      <c r="C1294" s="3">
        <v>11851</v>
      </c>
      <c r="D1294" s="2" t="s">
        <v>935</v>
      </c>
      <c r="E1294" s="2" t="s">
        <v>18</v>
      </c>
      <c r="F1294" s="2" t="s">
        <v>8</v>
      </c>
      <c r="G1294" s="2" t="s">
        <v>1372</v>
      </c>
      <c r="H1294" s="81" t="s">
        <v>3668</v>
      </c>
      <c r="I1294">
        <v>8.7899999999999991</v>
      </c>
      <c r="J1294">
        <v>7.03</v>
      </c>
      <c r="K1294">
        <v>0.38400000000000001</v>
      </c>
      <c r="L1294">
        <v>26.160000000000004</v>
      </c>
    </row>
    <row r="1295" spans="1:12" ht="13.75" customHeight="1" x14ac:dyDescent="0.35">
      <c r="A1295" s="2">
        <v>2304</v>
      </c>
      <c r="B1295" s="2" t="s">
        <v>8</v>
      </c>
      <c r="C1295" s="3">
        <v>11851</v>
      </c>
      <c r="D1295" s="2" t="s">
        <v>935</v>
      </c>
      <c r="E1295" s="2" t="s">
        <v>18</v>
      </c>
      <c r="F1295" s="2" t="s">
        <v>8</v>
      </c>
      <c r="G1295" s="2" t="s">
        <v>1371</v>
      </c>
      <c r="H1295" s="81" t="s">
        <v>3669</v>
      </c>
      <c r="I1295">
        <v>8.7899999999999991</v>
      </c>
      <c r="J1295">
        <v>7.03</v>
      </c>
      <c r="K1295">
        <v>0.38400000000000001</v>
      </c>
      <c r="L1295">
        <v>26.160000000000004</v>
      </c>
    </row>
    <row r="1296" spans="1:12" ht="13.75" customHeight="1" x14ac:dyDescent="0.35">
      <c r="A1296" s="2">
        <v>2305</v>
      </c>
      <c r="B1296" s="2" t="s">
        <v>8</v>
      </c>
      <c r="C1296" s="3">
        <v>11851</v>
      </c>
      <c r="D1296" s="2" t="s">
        <v>935</v>
      </c>
      <c r="E1296" s="2" t="s">
        <v>18</v>
      </c>
      <c r="F1296" s="2" t="s">
        <v>8</v>
      </c>
      <c r="G1296" s="2" t="s">
        <v>1370</v>
      </c>
      <c r="H1296" s="81" t="s">
        <v>3670</v>
      </c>
      <c r="I1296">
        <v>8.7899999999999991</v>
      </c>
      <c r="J1296">
        <v>7.03</v>
      </c>
      <c r="K1296">
        <v>0.38400000000000001</v>
      </c>
      <c r="L1296">
        <v>26.160000000000004</v>
      </c>
    </row>
    <row r="1297" spans="1:12" ht="13.75" customHeight="1" x14ac:dyDescent="0.35">
      <c r="A1297" s="2">
        <v>2331</v>
      </c>
      <c r="B1297" s="2" t="s">
        <v>8</v>
      </c>
      <c r="C1297" s="3">
        <v>11851</v>
      </c>
      <c r="D1297" s="2" t="s">
        <v>935</v>
      </c>
      <c r="E1297" s="2" t="s">
        <v>18</v>
      </c>
      <c r="F1297" s="2" t="s">
        <v>8</v>
      </c>
      <c r="G1297" s="2" t="s">
        <v>1369</v>
      </c>
      <c r="H1297" s="81" t="s">
        <v>3671</v>
      </c>
      <c r="I1297">
        <v>8.7899999999999991</v>
      </c>
      <c r="J1297">
        <v>7.03</v>
      </c>
      <c r="K1297">
        <v>0.38400000000000001</v>
      </c>
      <c r="L1297">
        <v>26.160000000000004</v>
      </c>
    </row>
    <row r="1298" spans="1:12" ht="13.75" customHeight="1" x14ac:dyDescent="0.35">
      <c r="A1298" s="2">
        <v>2340</v>
      </c>
      <c r="B1298" s="2" t="s">
        <v>8</v>
      </c>
      <c r="C1298" s="3">
        <v>11851</v>
      </c>
      <c r="D1298" s="2" t="s">
        <v>935</v>
      </c>
      <c r="E1298" s="2" t="s">
        <v>18</v>
      </c>
      <c r="F1298" s="2" t="s">
        <v>8</v>
      </c>
      <c r="G1298" s="2" t="s">
        <v>1368</v>
      </c>
      <c r="H1298" s="81" t="s">
        <v>3672</v>
      </c>
      <c r="I1298">
        <v>8.7899999999999991</v>
      </c>
      <c r="J1298">
        <v>7.03</v>
      </c>
      <c r="K1298">
        <v>0.38400000000000001</v>
      </c>
      <c r="L1298">
        <v>26.160000000000004</v>
      </c>
    </row>
    <row r="1299" spans="1:12" ht="13.75" customHeight="1" x14ac:dyDescent="0.35">
      <c r="A1299" s="2">
        <v>2344</v>
      </c>
      <c r="B1299" s="2" t="s">
        <v>8</v>
      </c>
      <c r="C1299" s="3">
        <v>11851</v>
      </c>
      <c r="D1299" s="2" t="s">
        <v>935</v>
      </c>
      <c r="E1299" s="2" t="s">
        <v>18</v>
      </c>
      <c r="F1299" s="2" t="s">
        <v>8</v>
      </c>
      <c r="G1299" s="2" t="s">
        <v>1367</v>
      </c>
      <c r="H1299" s="81" t="s">
        <v>3673</v>
      </c>
      <c r="I1299">
        <v>8.7899999999999991</v>
      </c>
      <c r="J1299">
        <v>7.03</v>
      </c>
      <c r="K1299">
        <v>0.38400000000000001</v>
      </c>
      <c r="L1299">
        <v>26.160000000000004</v>
      </c>
    </row>
    <row r="1300" spans="1:12" ht="13.75" customHeight="1" x14ac:dyDescent="0.35">
      <c r="A1300" s="2">
        <v>2351</v>
      </c>
      <c r="B1300" s="2" t="s">
        <v>8</v>
      </c>
      <c r="C1300" s="3">
        <v>11851</v>
      </c>
      <c r="D1300" s="2" t="s">
        <v>935</v>
      </c>
      <c r="E1300" s="2" t="s">
        <v>18</v>
      </c>
      <c r="F1300" s="2" t="s">
        <v>8</v>
      </c>
      <c r="G1300" s="2" t="s">
        <v>1366</v>
      </c>
      <c r="H1300" s="81" t="s">
        <v>3674</v>
      </c>
      <c r="I1300">
        <v>8.7899999999999991</v>
      </c>
      <c r="J1300">
        <v>7.03</v>
      </c>
      <c r="K1300">
        <v>0.38400000000000001</v>
      </c>
      <c r="L1300">
        <v>26.160000000000004</v>
      </c>
    </row>
    <row r="1301" spans="1:12" ht="13.75" customHeight="1" x14ac:dyDescent="0.35">
      <c r="A1301" s="2">
        <v>2371</v>
      </c>
      <c r="B1301" s="2" t="s">
        <v>8</v>
      </c>
      <c r="C1301" s="3">
        <v>11851</v>
      </c>
      <c r="D1301" s="2" t="s">
        <v>935</v>
      </c>
      <c r="E1301" s="2" t="s">
        <v>18</v>
      </c>
      <c r="F1301" s="2" t="s">
        <v>8</v>
      </c>
      <c r="G1301" s="2" t="s">
        <v>1365</v>
      </c>
      <c r="H1301" s="81" t="s">
        <v>3675</v>
      </c>
      <c r="I1301">
        <v>8.7899999999999991</v>
      </c>
      <c r="J1301">
        <v>7.03</v>
      </c>
      <c r="K1301">
        <v>0.38400000000000001</v>
      </c>
      <c r="L1301">
        <v>26.160000000000004</v>
      </c>
    </row>
    <row r="1302" spans="1:12" ht="13.75" customHeight="1" x14ac:dyDescent="0.35">
      <c r="A1302" s="2">
        <v>2381</v>
      </c>
      <c r="B1302" s="2" t="s">
        <v>8</v>
      </c>
      <c r="C1302" s="3">
        <v>11851</v>
      </c>
      <c r="D1302" s="2" t="s">
        <v>935</v>
      </c>
      <c r="E1302" s="2" t="s">
        <v>18</v>
      </c>
      <c r="F1302" s="2" t="s">
        <v>8</v>
      </c>
      <c r="G1302" s="2" t="s">
        <v>1364</v>
      </c>
      <c r="H1302" s="81" t="s">
        <v>3676</v>
      </c>
      <c r="I1302">
        <v>8.7899999999999991</v>
      </c>
      <c r="J1302">
        <v>7.03</v>
      </c>
      <c r="K1302">
        <v>0.38400000000000001</v>
      </c>
      <c r="L1302">
        <v>26.160000000000004</v>
      </c>
    </row>
    <row r="1303" spans="1:12" ht="13.75" customHeight="1" x14ac:dyDescent="0.35">
      <c r="A1303" s="2">
        <v>2401</v>
      </c>
      <c r="B1303" s="2" t="s">
        <v>8</v>
      </c>
      <c r="C1303" s="3">
        <v>11851</v>
      </c>
      <c r="D1303" s="2" t="s">
        <v>935</v>
      </c>
      <c r="E1303" s="2" t="s">
        <v>18</v>
      </c>
      <c r="F1303" s="2" t="s">
        <v>8</v>
      </c>
      <c r="G1303" s="2" t="s">
        <v>1363</v>
      </c>
      <c r="H1303" s="81" t="s">
        <v>3677</v>
      </c>
      <c r="I1303">
        <v>8.7899999999999991</v>
      </c>
      <c r="J1303">
        <v>7.03</v>
      </c>
      <c r="K1303">
        <v>0.38400000000000001</v>
      </c>
      <c r="L1303">
        <v>26.160000000000004</v>
      </c>
    </row>
    <row r="1304" spans="1:12" ht="13.75" customHeight="1" x14ac:dyDescent="0.35">
      <c r="A1304" s="2">
        <v>2402</v>
      </c>
      <c r="B1304" s="2" t="s">
        <v>8</v>
      </c>
      <c r="C1304" s="3">
        <v>11851</v>
      </c>
      <c r="D1304" s="2" t="s">
        <v>935</v>
      </c>
      <c r="E1304" s="2" t="s">
        <v>18</v>
      </c>
      <c r="F1304" s="2" t="s">
        <v>8</v>
      </c>
      <c r="G1304" s="2" t="s">
        <v>1362</v>
      </c>
      <c r="H1304" s="81" t="s">
        <v>3678</v>
      </c>
      <c r="I1304">
        <v>8.7899999999999991</v>
      </c>
      <c r="J1304">
        <v>7.03</v>
      </c>
      <c r="K1304">
        <v>0.38400000000000001</v>
      </c>
      <c r="L1304">
        <v>26.160000000000004</v>
      </c>
    </row>
    <row r="1305" spans="1:12" ht="13.75" customHeight="1" x14ac:dyDescent="0.35">
      <c r="A1305" s="2">
        <v>2403</v>
      </c>
      <c r="B1305" s="2" t="s">
        <v>8</v>
      </c>
      <c r="C1305" s="3">
        <v>11851</v>
      </c>
      <c r="D1305" s="2" t="s">
        <v>935</v>
      </c>
      <c r="E1305" s="2" t="s">
        <v>18</v>
      </c>
      <c r="F1305" s="2" t="s">
        <v>8</v>
      </c>
      <c r="G1305" s="2" t="s">
        <v>1361</v>
      </c>
      <c r="H1305" s="81" t="s">
        <v>3679</v>
      </c>
      <c r="I1305">
        <v>8.7899999999999991</v>
      </c>
      <c r="J1305">
        <v>7.03</v>
      </c>
      <c r="K1305">
        <v>0.38400000000000001</v>
      </c>
      <c r="L1305">
        <v>26.160000000000004</v>
      </c>
    </row>
    <row r="1306" spans="1:12" ht="13.75" customHeight="1" x14ac:dyDescent="0.35">
      <c r="A1306" s="2">
        <v>2404</v>
      </c>
      <c r="B1306" s="2" t="s">
        <v>8</v>
      </c>
      <c r="C1306" s="3">
        <v>11851</v>
      </c>
      <c r="D1306" s="2" t="s">
        <v>935</v>
      </c>
      <c r="E1306" s="2" t="s">
        <v>18</v>
      </c>
      <c r="F1306" s="2" t="s">
        <v>8</v>
      </c>
      <c r="G1306" s="2" t="s">
        <v>1360</v>
      </c>
      <c r="H1306" s="81" t="s">
        <v>3680</v>
      </c>
      <c r="I1306">
        <v>8.7899999999999991</v>
      </c>
      <c r="J1306">
        <v>7.03</v>
      </c>
      <c r="K1306">
        <v>0.38400000000000001</v>
      </c>
      <c r="L1306">
        <v>26.160000000000004</v>
      </c>
    </row>
    <row r="1307" spans="1:12" ht="13.75" customHeight="1" x14ac:dyDescent="0.35">
      <c r="A1307" s="2">
        <v>2405</v>
      </c>
      <c r="B1307" s="2" t="s">
        <v>8</v>
      </c>
      <c r="C1307" s="3">
        <v>11851</v>
      </c>
      <c r="D1307" s="2" t="s">
        <v>935</v>
      </c>
      <c r="E1307" s="2" t="s">
        <v>18</v>
      </c>
      <c r="F1307" s="2" t="s">
        <v>8</v>
      </c>
      <c r="G1307" s="2" t="s">
        <v>1359</v>
      </c>
      <c r="H1307" s="81" t="s">
        <v>3681</v>
      </c>
      <c r="I1307">
        <v>8.7899999999999991</v>
      </c>
      <c r="J1307">
        <v>7.03</v>
      </c>
      <c r="K1307">
        <v>0.38400000000000001</v>
      </c>
      <c r="L1307">
        <v>26.160000000000004</v>
      </c>
    </row>
    <row r="1308" spans="1:12" ht="13.75" customHeight="1" x14ac:dyDescent="0.35">
      <c r="A1308" s="2">
        <v>2410</v>
      </c>
      <c r="B1308" s="2" t="s">
        <v>8</v>
      </c>
      <c r="C1308" s="3">
        <v>11851</v>
      </c>
      <c r="D1308" s="2" t="s">
        <v>935</v>
      </c>
      <c r="E1308" s="2" t="s">
        <v>18</v>
      </c>
      <c r="F1308" s="2" t="s">
        <v>8</v>
      </c>
      <c r="G1308" s="2" t="s">
        <v>1358</v>
      </c>
      <c r="H1308" s="81" t="s">
        <v>3682</v>
      </c>
      <c r="I1308">
        <v>8.7899999999999991</v>
      </c>
      <c r="J1308">
        <v>7.03</v>
      </c>
      <c r="K1308">
        <v>0.38400000000000001</v>
      </c>
      <c r="L1308">
        <v>26.160000000000004</v>
      </c>
    </row>
    <row r="1309" spans="1:12" ht="13.75" customHeight="1" x14ac:dyDescent="0.35">
      <c r="A1309" s="2">
        <v>2412</v>
      </c>
      <c r="B1309" s="2" t="s">
        <v>8</v>
      </c>
      <c r="C1309" s="3">
        <v>11851</v>
      </c>
      <c r="D1309" s="2" t="s">
        <v>935</v>
      </c>
      <c r="E1309" s="2" t="s">
        <v>18</v>
      </c>
      <c r="F1309" s="2" t="s">
        <v>8</v>
      </c>
      <c r="G1309" s="2" t="s">
        <v>1357</v>
      </c>
      <c r="H1309" s="81" t="s">
        <v>3683</v>
      </c>
      <c r="I1309">
        <v>8.7899999999999991</v>
      </c>
      <c r="J1309">
        <v>7.03</v>
      </c>
      <c r="K1309">
        <v>0.38400000000000001</v>
      </c>
      <c r="L1309">
        <v>26.160000000000004</v>
      </c>
    </row>
    <row r="1310" spans="1:12" ht="13.75" customHeight="1" x14ac:dyDescent="0.35">
      <c r="A1310" s="2">
        <v>2413</v>
      </c>
      <c r="B1310" s="2" t="s">
        <v>8</v>
      </c>
      <c r="C1310" s="3">
        <v>11851</v>
      </c>
      <c r="D1310" s="2" t="s">
        <v>935</v>
      </c>
      <c r="E1310" s="2" t="s">
        <v>18</v>
      </c>
      <c r="F1310" s="2" t="s">
        <v>8</v>
      </c>
      <c r="G1310" s="2" t="s">
        <v>1356</v>
      </c>
      <c r="H1310" s="81" t="s">
        <v>3684</v>
      </c>
      <c r="I1310">
        <v>8.7899999999999991</v>
      </c>
      <c r="J1310">
        <v>7.03</v>
      </c>
      <c r="K1310">
        <v>0.38400000000000001</v>
      </c>
      <c r="L1310">
        <v>26.160000000000004</v>
      </c>
    </row>
    <row r="1311" spans="1:12" ht="13.75" customHeight="1" x14ac:dyDescent="0.35">
      <c r="A1311" s="2">
        <v>2431</v>
      </c>
      <c r="B1311" s="2" t="s">
        <v>8</v>
      </c>
      <c r="C1311" s="3">
        <v>11851</v>
      </c>
      <c r="D1311" s="2" t="s">
        <v>935</v>
      </c>
      <c r="E1311" s="2" t="s">
        <v>18</v>
      </c>
      <c r="F1311" s="2" t="s">
        <v>8</v>
      </c>
      <c r="G1311" s="2" t="s">
        <v>1355</v>
      </c>
      <c r="H1311" s="81" t="s">
        <v>3685</v>
      </c>
      <c r="I1311">
        <v>8.7899999999999991</v>
      </c>
      <c r="J1311">
        <v>7.03</v>
      </c>
      <c r="K1311">
        <v>0.38400000000000001</v>
      </c>
      <c r="L1311">
        <v>26.160000000000004</v>
      </c>
    </row>
    <row r="1312" spans="1:12" ht="13.75" customHeight="1" x14ac:dyDescent="0.35">
      <c r="A1312" s="2">
        <v>2432</v>
      </c>
      <c r="B1312" s="2" t="s">
        <v>8</v>
      </c>
      <c r="C1312" s="3">
        <v>11851</v>
      </c>
      <c r="D1312" s="2" t="s">
        <v>935</v>
      </c>
      <c r="E1312" s="2" t="s">
        <v>18</v>
      </c>
      <c r="F1312" s="2" t="s">
        <v>8</v>
      </c>
      <c r="G1312" s="2" t="s">
        <v>1354</v>
      </c>
      <c r="H1312" s="81" t="s">
        <v>3686</v>
      </c>
      <c r="I1312">
        <v>8.7899999999999991</v>
      </c>
      <c r="J1312">
        <v>7.03</v>
      </c>
      <c r="K1312">
        <v>0.38400000000000001</v>
      </c>
      <c r="L1312">
        <v>26.160000000000004</v>
      </c>
    </row>
    <row r="1313" spans="1:12" ht="13.75" customHeight="1" x14ac:dyDescent="0.35">
      <c r="A1313" s="2">
        <v>2433</v>
      </c>
      <c r="B1313" s="2" t="s">
        <v>8</v>
      </c>
      <c r="C1313" s="3">
        <v>11851</v>
      </c>
      <c r="D1313" s="2" t="s">
        <v>935</v>
      </c>
      <c r="E1313" s="2" t="s">
        <v>18</v>
      </c>
      <c r="F1313" s="2" t="s">
        <v>8</v>
      </c>
      <c r="G1313" s="2" t="s">
        <v>1353</v>
      </c>
      <c r="H1313" s="81" t="s">
        <v>3687</v>
      </c>
      <c r="I1313">
        <v>8.7899999999999991</v>
      </c>
      <c r="J1313">
        <v>7.03</v>
      </c>
      <c r="K1313">
        <v>0.38400000000000001</v>
      </c>
      <c r="L1313">
        <v>26.160000000000004</v>
      </c>
    </row>
    <row r="1314" spans="1:12" ht="13.75" customHeight="1" x14ac:dyDescent="0.35">
      <c r="A1314" s="2">
        <v>2434</v>
      </c>
      <c r="B1314" s="2" t="s">
        <v>8</v>
      </c>
      <c r="C1314" s="3">
        <v>11851</v>
      </c>
      <c r="D1314" s="2" t="s">
        <v>935</v>
      </c>
      <c r="E1314" s="2" t="s">
        <v>18</v>
      </c>
      <c r="F1314" s="2" t="s">
        <v>8</v>
      </c>
      <c r="G1314" s="2" t="s">
        <v>512</v>
      </c>
      <c r="H1314" s="81" t="s">
        <v>3688</v>
      </c>
      <c r="I1314">
        <v>8.7899999999999991</v>
      </c>
      <c r="J1314">
        <v>7.03</v>
      </c>
      <c r="K1314">
        <v>0.38400000000000001</v>
      </c>
      <c r="L1314">
        <v>26.160000000000004</v>
      </c>
    </row>
    <row r="1315" spans="1:12" ht="13.75" customHeight="1" x14ac:dyDescent="0.35">
      <c r="A1315" s="2">
        <v>2443</v>
      </c>
      <c r="B1315" s="2" t="s">
        <v>8</v>
      </c>
      <c r="C1315" s="3">
        <v>11851</v>
      </c>
      <c r="D1315" s="2" t="s">
        <v>935</v>
      </c>
      <c r="E1315" s="2" t="s">
        <v>18</v>
      </c>
      <c r="F1315" s="2" t="s">
        <v>8</v>
      </c>
      <c r="G1315" s="2" t="s">
        <v>1352</v>
      </c>
      <c r="H1315" s="81" t="s">
        <v>3689</v>
      </c>
      <c r="I1315">
        <v>8.7899999999999991</v>
      </c>
      <c r="J1315">
        <v>7.03</v>
      </c>
      <c r="K1315">
        <v>0.38400000000000001</v>
      </c>
      <c r="L1315">
        <v>26.160000000000004</v>
      </c>
    </row>
    <row r="1316" spans="1:12" ht="13.75" customHeight="1" x14ac:dyDescent="0.35">
      <c r="A1316" s="2">
        <v>2444</v>
      </c>
      <c r="B1316" s="2" t="s">
        <v>8</v>
      </c>
      <c r="C1316" s="3">
        <v>11851</v>
      </c>
      <c r="D1316" s="2" t="s">
        <v>935</v>
      </c>
      <c r="E1316" s="2" t="s">
        <v>18</v>
      </c>
      <c r="F1316" s="2" t="s">
        <v>8</v>
      </c>
      <c r="G1316" s="2" t="s">
        <v>1351</v>
      </c>
      <c r="H1316" s="81" t="s">
        <v>3690</v>
      </c>
      <c r="I1316">
        <v>8.7899999999999991</v>
      </c>
      <c r="J1316">
        <v>7.03</v>
      </c>
      <c r="K1316">
        <v>0.38400000000000001</v>
      </c>
      <c r="L1316">
        <v>26.160000000000004</v>
      </c>
    </row>
    <row r="1317" spans="1:12" ht="13.75" customHeight="1" x14ac:dyDescent="0.35">
      <c r="A1317" s="2">
        <v>2451</v>
      </c>
      <c r="B1317" s="2" t="s">
        <v>8</v>
      </c>
      <c r="C1317" s="3">
        <v>11851</v>
      </c>
      <c r="D1317" s="2" t="s">
        <v>935</v>
      </c>
      <c r="E1317" s="2" t="s">
        <v>18</v>
      </c>
      <c r="F1317" s="2" t="s">
        <v>8</v>
      </c>
      <c r="G1317" s="2" t="s">
        <v>1350</v>
      </c>
      <c r="H1317" s="81" t="s">
        <v>3691</v>
      </c>
      <c r="I1317">
        <v>8.7899999999999991</v>
      </c>
      <c r="J1317">
        <v>7.03</v>
      </c>
      <c r="K1317">
        <v>0.38400000000000001</v>
      </c>
      <c r="L1317">
        <v>26.160000000000004</v>
      </c>
    </row>
    <row r="1318" spans="1:12" ht="13.75" customHeight="1" x14ac:dyDescent="0.35">
      <c r="A1318" s="2">
        <v>2452</v>
      </c>
      <c r="B1318" s="2" t="s">
        <v>8</v>
      </c>
      <c r="C1318" s="3">
        <v>11851</v>
      </c>
      <c r="D1318" s="2" t="s">
        <v>935</v>
      </c>
      <c r="E1318" s="2" t="s">
        <v>18</v>
      </c>
      <c r="F1318" s="2" t="s">
        <v>8</v>
      </c>
      <c r="G1318" s="2" t="s">
        <v>1349</v>
      </c>
      <c r="H1318" s="81" t="s">
        <v>3692</v>
      </c>
      <c r="I1318">
        <v>8.7899999999999991</v>
      </c>
      <c r="J1318">
        <v>7.03</v>
      </c>
      <c r="K1318">
        <v>0.38400000000000001</v>
      </c>
      <c r="L1318">
        <v>26.160000000000004</v>
      </c>
    </row>
    <row r="1319" spans="1:12" ht="13.75" customHeight="1" x14ac:dyDescent="0.35">
      <c r="A1319" s="2">
        <v>2453</v>
      </c>
      <c r="B1319" s="2" t="s">
        <v>8</v>
      </c>
      <c r="C1319" s="3">
        <v>11851</v>
      </c>
      <c r="D1319" s="2" t="s">
        <v>935</v>
      </c>
      <c r="E1319" s="2" t="s">
        <v>18</v>
      </c>
      <c r="F1319" s="2" t="s">
        <v>8</v>
      </c>
      <c r="G1319" s="2" t="s">
        <v>1348</v>
      </c>
      <c r="H1319" s="81" t="s">
        <v>3693</v>
      </c>
      <c r="I1319">
        <v>8.7899999999999991</v>
      </c>
      <c r="J1319">
        <v>7.03</v>
      </c>
      <c r="K1319">
        <v>0.38400000000000001</v>
      </c>
      <c r="L1319">
        <v>26.160000000000004</v>
      </c>
    </row>
    <row r="1320" spans="1:12" ht="13.75" customHeight="1" x14ac:dyDescent="0.35">
      <c r="A1320" s="2">
        <v>2454</v>
      </c>
      <c r="B1320" s="2" t="s">
        <v>8</v>
      </c>
      <c r="C1320" s="3">
        <v>11851</v>
      </c>
      <c r="D1320" s="2" t="s">
        <v>935</v>
      </c>
      <c r="E1320" s="2" t="s">
        <v>18</v>
      </c>
      <c r="F1320" s="2" t="s">
        <v>8</v>
      </c>
      <c r="G1320" s="2" t="s">
        <v>1347</v>
      </c>
      <c r="H1320" s="81" t="s">
        <v>3694</v>
      </c>
      <c r="I1320">
        <v>8.7899999999999991</v>
      </c>
      <c r="J1320">
        <v>7.03</v>
      </c>
      <c r="K1320">
        <v>0.38400000000000001</v>
      </c>
      <c r="L1320">
        <v>26.160000000000004</v>
      </c>
    </row>
    <row r="1321" spans="1:12" ht="13.75" customHeight="1" x14ac:dyDescent="0.35">
      <c r="A1321" s="2">
        <v>2460</v>
      </c>
      <c r="B1321" s="2" t="s">
        <v>8</v>
      </c>
      <c r="C1321" s="3">
        <v>11851</v>
      </c>
      <c r="D1321" s="2" t="s">
        <v>935</v>
      </c>
      <c r="E1321" s="2" t="s">
        <v>18</v>
      </c>
      <c r="F1321" s="2" t="s">
        <v>8</v>
      </c>
      <c r="G1321" s="2" t="s">
        <v>1346</v>
      </c>
      <c r="H1321" s="81" t="s">
        <v>3695</v>
      </c>
      <c r="I1321">
        <v>8.7899999999999991</v>
      </c>
      <c r="J1321">
        <v>7.03</v>
      </c>
      <c r="K1321">
        <v>0.38400000000000001</v>
      </c>
      <c r="L1321">
        <v>26.160000000000004</v>
      </c>
    </row>
    <row r="1322" spans="1:12" ht="13.75" customHeight="1" x14ac:dyDescent="0.35">
      <c r="A1322" s="2">
        <v>2462</v>
      </c>
      <c r="B1322" s="2" t="s">
        <v>8</v>
      </c>
      <c r="C1322" s="3">
        <v>11851</v>
      </c>
      <c r="D1322" s="2" t="s">
        <v>935</v>
      </c>
      <c r="E1322" s="2" t="s">
        <v>18</v>
      </c>
      <c r="F1322" s="2" t="s">
        <v>8</v>
      </c>
      <c r="G1322" s="2" t="s">
        <v>1345</v>
      </c>
      <c r="H1322" s="81" t="s">
        <v>3696</v>
      </c>
      <c r="I1322">
        <v>8.7899999999999991</v>
      </c>
      <c r="J1322">
        <v>7.03</v>
      </c>
      <c r="K1322">
        <v>0.38400000000000001</v>
      </c>
      <c r="L1322">
        <v>26.160000000000004</v>
      </c>
    </row>
    <row r="1323" spans="1:12" ht="13.75" customHeight="1" x14ac:dyDescent="0.35">
      <c r="A1323" s="2">
        <v>2463</v>
      </c>
      <c r="B1323" s="2" t="s">
        <v>8</v>
      </c>
      <c r="C1323" s="3">
        <v>11851</v>
      </c>
      <c r="D1323" s="2" t="s">
        <v>935</v>
      </c>
      <c r="E1323" s="2" t="s">
        <v>18</v>
      </c>
      <c r="F1323" s="2" t="s">
        <v>8</v>
      </c>
      <c r="G1323" s="2" t="s">
        <v>1344</v>
      </c>
      <c r="H1323" s="81" t="s">
        <v>3697</v>
      </c>
      <c r="I1323">
        <v>8.7899999999999991</v>
      </c>
      <c r="J1323">
        <v>7.03</v>
      </c>
      <c r="K1323">
        <v>0.38400000000000001</v>
      </c>
      <c r="L1323">
        <v>26.160000000000004</v>
      </c>
    </row>
    <row r="1324" spans="1:12" ht="13.75" customHeight="1" x14ac:dyDescent="0.35">
      <c r="A1324" s="2">
        <v>2464</v>
      </c>
      <c r="B1324" s="2" t="s">
        <v>8</v>
      </c>
      <c r="C1324" s="3">
        <v>11851</v>
      </c>
      <c r="D1324" s="2" t="s">
        <v>935</v>
      </c>
      <c r="E1324" s="2" t="s">
        <v>18</v>
      </c>
      <c r="F1324" s="2" t="s">
        <v>8</v>
      </c>
      <c r="G1324" s="2" t="s">
        <v>1343</v>
      </c>
      <c r="H1324" s="81" t="s">
        <v>3698</v>
      </c>
      <c r="I1324">
        <v>8.7899999999999991</v>
      </c>
      <c r="J1324">
        <v>7.03</v>
      </c>
      <c r="K1324">
        <v>0.38400000000000001</v>
      </c>
      <c r="L1324">
        <v>26.160000000000004</v>
      </c>
    </row>
    <row r="1325" spans="1:12" ht="13.75" customHeight="1" x14ac:dyDescent="0.35">
      <c r="A1325" s="2">
        <v>2465</v>
      </c>
      <c r="B1325" s="2" t="s">
        <v>8</v>
      </c>
      <c r="C1325" s="3">
        <v>11851</v>
      </c>
      <c r="D1325" s="2" t="s">
        <v>935</v>
      </c>
      <c r="E1325" s="2" t="s">
        <v>18</v>
      </c>
      <c r="F1325" s="2" t="s">
        <v>8</v>
      </c>
      <c r="G1325" s="2" t="s">
        <v>1342</v>
      </c>
      <c r="H1325" s="81" t="s">
        <v>3699</v>
      </c>
      <c r="I1325">
        <v>8.7899999999999991</v>
      </c>
      <c r="J1325">
        <v>7.03</v>
      </c>
      <c r="K1325">
        <v>0.38400000000000001</v>
      </c>
      <c r="L1325">
        <v>26.160000000000004</v>
      </c>
    </row>
    <row r="1326" spans="1:12" ht="13.75" customHeight="1" x14ac:dyDescent="0.35">
      <c r="A1326" s="2">
        <v>2471</v>
      </c>
      <c r="B1326" s="2" t="s">
        <v>8</v>
      </c>
      <c r="C1326" s="3">
        <v>11851</v>
      </c>
      <c r="D1326" s="2" t="s">
        <v>935</v>
      </c>
      <c r="E1326" s="2" t="s">
        <v>18</v>
      </c>
      <c r="F1326" s="2" t="s">
        <v>8</v>
      </c>
      <c r="G1326" s="2" t="s">
        <v>1341</v>
      </c>
      <c r="H1326" s="81" t="s">
        <v>3700</v>
      </c>
      <c r="I1326">
        <v>8.7899999999999991</v>
      </c>
      <c r="J1326">
        <v>7.03</v>
      </c>
      <c r="K1326">
        <v>0.38400000000000001</v>
      </c>
      <c r="L1326">
        <v>26.160000000000004</v>
      </c>
    </row>
    <row r="1327" spans="1:12" ht="13.75" customHeight="1" x14ac:dyDescent="0.35">
      <c r="A1327" s="2">
        <v>2472</v>
      </c>
      <c r="B1327" s="2" t="s">
        <v>8</v>
      </c>
      <c r="C1327" s="3">
        <v>11851</v>
      </c>
      <c r="D1327" s="2" t="s">
        <v>935</v>
      </c>
      <c r="E1327" s="2" t="s">
        <v>18</v>
      </c>
      <c r="F1327" s="2" t="s">
        <v>8</v>
      </c>
      <c r="G1327" s="2" t="s">
        <v>1340</v>
      </c>
      <c r="H1327" s="81" t="s">
        <v>3701</v>
      </c>
      <c r="I1327">
        <v>8.7899999999999991</v>
      </c>
      <c r="J1327">
        <v>7.03</v>
      </c>
      <c r="K1327">
        <v>0.38400000000000001</v>
      </c>
      <c r="L1327">
        <v>26.160000000000004</v>
      </c>
    </row>
    <row r="1328" spans="1:12" ht="13.75" customHeight="1" x14ac:dyDescent="0.35">
      <c r="A1328" s="2">
        <v>2473</v>
      </c>
      <c r="B1328" s="2" t="s">
        <v>8</v>
      </c>
      <c r="C1328" s="3">
        <v>11851</v>
      </c>
      <c r="D1328" s="2" t="s">
        <v>935</v>
      </c>
      <c r="E1328" s="2" t="s">
        <v>18</v>
      </c>
      <c r="F1328" s="2" t="s">
        <v>11</v>
      </c>
      <c r="G1328" s="2" t="s">
        <v>1339</v>
      </c>
      <c r="H1328" s="81" t="s">
        <v>3702</v>
      </c>
      <c r="I1328">
        <v>8.7899999999999991</v>
      </c>
      <c r="J1328">
        <v>7.03</v>
      </c>
      <c r="K1328">
        <v>0.38400000000000001</v>
      </c>
      <c r="L1328">
        <v>26.160000000000004</v>
      </c>
    </row>
    <row r="1329" spans="1:12" ht="13.75" customHeight="1" x14ac:dyDescent="0.35">
      <c r="A1329" s="2">
        <v>2485</v>
      </c>
      <c r="B1329" s="2" t="s">
        <v>8</v>
      </c>
      <c r="C1329" s="3">
        <v>11851</v>
      </c>
      <c r="D1329" s="2" t="s">
        <v>935</v>
      </c>
      <c r="E1329" s="2" t="s">
        <v>18</v>
      </c>
      <c r="F1329" s="2" t="s">
        <v>8</v>
      </c>
      <c r="G1329" s="2" t="s">
        <v>1338</v>
      </c>
      <c r="H1329" s="81" t="s">
        <v>3703</v>
      </c>
      <c r="I1329">
        <v>8.7899999999999991</v>
      </c>
      <c r="J1329">
        <v>7.03</v>
      </c>
      <c r="K1329">
        <v>0.38400000000000001</v>
      </c>
      <c r="L1329">
        <v>26.160000000000004</v>
      </c>
    </row>
    <row r="1330" spans="1:12" ht="13.75" customHeight="1" x14ac:dyDescent="0.35">
      <c r="A1330" s="2">
        <v>2486</v>
      </c>
      <c r="B1330" s="2" t="s">
        <v>8</v>
      </c>
      <c r="C1330" s="3">
        <v>11851</v>
      </c>
      <c r="D1330" s="2" t="s">
        <v>935</v>
      </c>
      <c r="E1330" s="2" t="s">
        <v>18</v>
      </c>
      <c r="F1330" s="2" t="s">
        <v>8</v>
      </c>
      <c r="G1330" s="2" t="s">
        <v>1337</v>
      </c>
      <c r="H1330" s="81" t="s">
        <v>3704</v>
      </c>
      <c r="I1330">
        <v>8.7899999999999991</v>
      </c>
      <c r="J1330">
        <v>7.03</v>
      </c>
      <c r="K1330">
        <v>0.38400000000000001</v>
      </c>
      <c r="L1330">
        <v>26.160000000000004</v>
      </c>
    </row>
    <row r="1331" spans="1:12" ht="13.75" customHeight="1" x14ac:dyDescent="0.35">
      <c r="A1331" s="2">
        <v>2492</v>
      </c>
      <c r="B1331" s="2" t="s">
        <v>8</v>
      </c>
      <c r="C1331" s="3">
        <v>11851</v>
      </c>
      <c r="D1331" s="2" t="s">
        <v>935</v>
      </c>
      <c r="E1331" s="2" t="s">
        <v>18</v>
      </c>
      <c r="F1331" s="2" t="s">
        <v>8</v>
      </c>
      <c r="G1331" s="2" t="s">
        <v>1336</v>
      </c>
      <c r="H1331" s="81" t="s">
        <v>3705</v>
      </c>
      <c r="I1331">
        <v>8.7899999999999991</v>
      </c>
      <c r="J1331">
        <v>7.03</v>
      </c>
      <c r="K1331">
        <v>0.38400000000000001</v>
      </c>
      <c r="L1331">
        <v>26.160000000000004</v>
      </c>
    </row>
    <row r="1332" spans="1:12" ht="13.75" customHeight="1" x14ac:dyDescent="0.35">
      <c r="A1332" s="2">
        <v>2493</v>
      </c>
      <c r="B1332" s="2" t="s">
        <v>8</v>
      </c>
      <c r="C1332" s="3">
        <v>11851</v>
      </c>
      <c r="D1332" s="2" t="s">
        <v>935</v>
      </c>
      <c r="E1332" s="2" t="s">
        <v>18</v>
      </c>
      <c r="F1332" s="2" t="s">
        <v>8</v>
      </c>
      <c r="G1332" s="2" t="s">
        <v>1335</v>
      </c>
      <c r="H1332" s="81" t="s">
        <v>3706</v>
      </c>
      <c r="I1332">
        <v>8.7899999999999991</v>
      </c>
      <c r="J1332">
        <v>7.03</v>
      </c>
      <c r="K1332">
        <v>0.38400000000000001</v>
      </c>
      <c r="L1332">
        <v>26.160000000000004</v>
      </c>
    </row>
    <row r="1333" spans="1:12" ht="13.75" customHeight="1" x14ac:dyDescent="0.35">
      <c r="A1333" s="2">
        <v>2500</v>
      </c>
      <c r="B1333" s="2" t="s">
        <v>8</v>
      </c>
      <c r="C1333" s="3">
        <v>11851</v>
      </c>
      <c r="D1333" s="2" t="s">
        <v>935</v>
      </c>
      <c r="E1333" s="2" t="s">
        <v>18</v>
      </c>
      <c r="F1333" s="2" t="s">
        <v>8</v>
      </c>
      <c r="G1333" s="2" t="s">
        <v>1334</v>
      </c>
      <c r="H1333" s="81" t="s">
        <v>3707</v>
      </c>
      <c r="I1333">
        <v>8.7899999999999991</v>
      </c>
      <c r="J1333">
        <v>7.03</v>
      </c>
      <c r="K1333">
        <v>0.38400000000000001</v>
      </c>
      <c r="L1333">
        <v>26.160000000000004</v>
      </c>
    </row>
    <row r="1334" spans="1:12" ht="13.75" customHeight="1" x14ac:dyDescent="0.35">
      <c r="A1334" s="2">
        <v>2512</v>
      </c>
      <c r="B1334" s="2" t="s">
        <v>8</v>
      </c>
      <c r="C1334" s="3">
        <v>11851</v>
      </c>
      <c r="D1334" s="2" t="s">
        <v>935</v>
      </c>
      <c r="E1334" s="2" t="s">
        <v>18</v>
      </c>
      <c r="F1334" s="2" t="s">
        <v>8</v>
      </c>
      <c r="G1334" s="2" t="s">
        <v>1333</v>
      </c>
      <c r="H1334" s="81" t="s">
        <v>3708</v>
      </c>
      <c r="I1334">
        <v>8.7899999999999991</v>
      </c>
      <c r="J1334">
        <v>7.03</v>
      </c>
      <c r="K1334">
        <v>0.38400000000000001</v>
      </c>
      <c r="L1334">
        <v>26.160000000000004</v>
      </c>
    </row>
    <row r="1335" spans="1:12" ht="13.75" customHeight="1" x14ac:dyDescent="0.35">
      <c r="A1335" s="2">
        <v>2514</v>
      </c>
      <c r="B1335" s="2" t="s">
        <v>8</v>
      </c>
      <c r="C1335" s="3">
        <v>11851</v>
      </c>
      <c r="D1335" s="2" t="s">
        <v>935</v>
      </c>
      <c r="E1335" s="2" t="s">
        <v>18</v>
      </c>
      <c r="F1335" s="2" t="s">
        <v>8</v>
      </c>
      <c r="G1335" s="2" t="s">
        <v>1332</v>
      </c>
      <c r="H1335" s="81" t="s">
        <v>3709</v>
      </c>
      <c r="I1335">
        <v>8.7899999999999991</v>
      </c>
      <c r="J1335">
        <v>7.03</v>
      </c>
      <c r="K1335">
        <v>0.38400000000000001</v>
      </c>
      <c r="L1335">
        <v>26.160000000000004</v>
      </c>
    </row>
    <row r="1336" spans="1:12" ht="13.75" customHeight="1" x14ac:dyDescent="0.35">
      <c r="A1336" s="2">
        <v>2523</v>
      </c>
      <c r="B1336" s="2" t="s">
        <v>8</v>
      </c>
      <c r="C1336" s="3">
        <v>11851</v>
      </c>
      <c r="D1336" s="2" t="s">
        <v>935</v>
      </c>
      <c r="E1336" s="2" t="s">
        <v>18</v>
      </c>
      <c r="F1336" s="2" t="s">
        <v>8</v>
      </c>
      <c r="G1336" s="2" t="s">
        <v>1331</v>
      </c>
      <c r="H1336" s="81" t="s">
        <v>3710</v>
      </c>
      <c r="I1336">
        <v>8.7899999999999991</v>
      </c>
      <c r="J1336">
        <v>7.03</v>
      </c>
      <c r="K1336">
        <v>0.38400000000000001</v>
      </c>
      <c r="L1336">
        <v>26.160000000000004</v>
      </c>
    </row>
    <row r="1337" spans="1:12" ht="13.75" customHeight="1" x14ac:dyDescent="0.35">
      <c r="A1337" s="2">
        <v>2524</v>
      </c>
      <c r="B1337" s="2" t="s">
        <v>8</v>
      </c>
      <c r="C1337" s="3">
        <v>11851</v>
      </c>
      <c r="D1337" s="2" t="s">
        <v>935</v>
      </c>
      <c r="E1337" s="2" t="s">
        <v>18</v>
      </c>
      <c r="F1337" s="2" t="s">
        <v>8</v>
      </c>
      <c r="G1337" s="2" t="s">
        <v>1330</v>
      </c>
      <c r="H1337" s="81" t="s">
        <v>3711</v>
      </c>
      <c r="I1337">
        <v>8.7899999999999991</v>
      </c>
      <c r="J1337">
        <v>7.03</v>
      </c>
      <c r="K1337">
        <v>0.38400000000000001</v>
      </c>
      <c r="L1337">
        <v>26.160000000000004</v>
      </c>
    </row>
    <row r="1338" spans="1:12" ht="13.75" customHeight="1" x14ac:dyDescent="0.35">
      <c r="A1338" s="2">
        <v>2525</v>
      </c>
      <c r="B1338" s="2" t="s">
        <v>8</v>
      </c>
      <c r="C1338" s="3">
        <v>11851</v>
      </c>
      <c r="D1338" s="2" t="s">
        <v>935</v>
      </c>
      <c r="E1338" s="2" t="s">
        <v>18</v>
      </c>
      <c r="F1338" s="2" t="s">
        <v>8</v>
      </c>
      <c r="G1338" s="2" t="s">
        <v>1329</v>
      </c>
      <c r="H1338" s="81" t="s">
        <v>3712</v>
      </c>
      <c r="I1338">
        <v>8.7899999999999991</v>
      </c>
      <c r="J1338">
        <v>7.03</v>
      </c>
      <c r="K1338">
        <v>0.38400000000000001</v>
      </c>
      <c r="L1338">
        <v>26.160000000000004</v>
      </c>
    </row>
    <row r="1339" spans="1:12" ht="13.75" customHeight="1" x14ac:dyDescent="0.35">
      <c r="A1339" s="2">
        <v>2532</v>
      </c>
      <c r="B1339" s="2" t="s">
        <v>8</v>
      </c>
      <c r="C1339" s="3">
        <v>11851</v>
      </c>
      <c r="D1339" s="2" t="s">
        <v>935</v>
      </c>
      <c r="E1339" s="2" t="s">
        <v>18</v>
      </c>
      <c r="F1339" s="2" t="s">
        <v>8</v>
      </c>
      <c r="G1339" s="2" t="s">
        <v>1328</v>
      </c>
      <c r="H1339" s="81" t="s">
        <v>3713</v>
      </c>
      <c r="I1339">
        <v>8.7899999999999991</v>
      </c>
      <c r="J1339">
        <v>7.03</v>
      </c>
      <c r="K1339">
        <v>0.38400000000000001</v>
      </c>
      <c r="L1339">
        <v>26.160000000000004</v>
      </c>
    </row>
    <row r="1340" spans="1:12" ht="13.75" customHeight="1" x14ac:dyDescent="0.35">
      <c r="A1340" s="2">
        <v>2533</v>
      </c>
      <c r="B1340" s="2" t="s">
        <v>8</v>
      </c>
      <c r="C1340" s="3">
        <v>11851</v>
      </c>
      <c r="D1340" s="2" t="s">
        <v>935</v>
      </c>
      <c r="E1340" s="2" t="s">
        <v>18</v>
      </c>
      <c r="F1340" s="2" t="s">
        <v>8</v>
      </c>
      <c r="G1340" s="2" t="s">
        <v>1327</v>
      </c>
      <c r="H1340" s="81" t="s">
        <v>3714</v>
      </c>
      <c r="I1340">
        <v>8.7899999999999991</v>
      </c>
      <c r="J1340">
        <v>7.03</v>
      </c>
      <c r="K1340">
        <v>0.38400000000000001</v>
      </c>
      <c r="L1340">
        <v>26.160000000000004</v>
      </c>
    </row>
    <row r="1341" spans="1:12" ht="13.75" customHeight="1" x14ac:dyDescent="0.35">
      <c r="A1341" s="2">
        <v>2534</v>
      </c>
      <c r="B1341" s="2" t="s">
        <v>8</v>
      </c>
      <c r="C1341" s="3">
        <v>11851</v>
      </c>
      <c r="D1341" s="2" t="s">
        <v>935</v>
      </c>
      <c r="E1341" s="2" t="s">
        <v>18</v>
      </c>
      <c r="F1341" s="2" t="s">
        <v>8</v>
      </c>
      <c r="G1341" s="2" t="s">
        <v>1326</v>
      </c>
      <c r="H1341" s="81" t="s">
        <v>3715</v>
      </c>
      <c r="I1341">
        <v>8.7899999999999991</v>
      </c>
      <c r="J1341">
        <v>7.03</v>
      </c>
      <c r="K1341">
        <v>0.38400000000000001</v>
      </c>
      <c r="L1341">
        <v>26.160000000000004</v>
      </c>
    </row>
    <row r="1342" spans="1:12" ht="13.75" customHeight="1" x14ac:dyDescent="0.35">
      <c r="A1342" s="2">
        <v>2540</v>
      </c>
      <c r="B1342" s="2" t="s">
        <v>8</v>
      </c>
      <c r="C1342" s="3">
        <v>11851</v>
      </c>
      <c r="D1342" s="2" t="s">
        <v>935</v>
      </c>
      <c r="E1342" s="2" t="s">
        <v>18</v>
      </c>
      <c r="F1342" s="2" t="s">
        <v>8</v>
      </c>
      <c r="G1342" s="2" t="s">
        <v>1325</v>
      </c>
      <c r="H1342" s="81" t="s">
        <v>3716</v>
      </c>
      <c r="I1342">
        <v>8.7899999999999991</v>
      </c>
      <c r="J1342">
        <v>7.03</v>
      </c>
      <c r="K1342">
        <v>0.38400000000000001</v>
      </c>
      <c r="L1342">
        <v>26.160000000000004</v>
      </c>
    </row>
    <row r="1343" spans="1:12" ht="13.75" customHeight="1" x14ac:dyDescent="0.35">
      <c r="A1343" s="2">
        <v>2542</v>
      </c>
      <c r="B1343" s="2" t="s">
        <v>8</v>
      </c>
      <c r="C1343" s="3">
        <v>11851</v>
      </c>
      <c r="D1343" s="2" t="s">
        <v>935</v>
      </c>
      <c r="E1343" s="2" t="s">
        <v>18</v>
      </c>
      <c r="F1343" s="2" t="s">
        <v>8</v>
      </c>
      <c r="G1343" s="2" t="s">
        <v>1324</v>
      </c>
      <c r="H1343" s="81" t="s">
        <v>3717</v>
      </c>
      <c r="I1343">
        <v>8.7899999999999991</v>
      </c>
      <c r="J1343">
        <v>7.03</v>
      </c>
      <c r="K1343">
        <v>0.38400000000000001</v>
      </c>
      <c r="L1343">
        <v>26.160000000000004</v>
      </c>
    </row>
    <row r="1344" spans="1:12" ht="13.75" customHeight="1" x14ac:dyDescent="0.35">
      <c r="A1344" s="2">
        <v>2560</v>
      </c>
      <c r="B1344" s="2" t="s">
        <v>8</v>
      </c>
      <c r="C1344" s="3">
        <v>11851</v>
      </c>
      <c r="D1344" s="2" t="s">
        <v>935</v>
      </c>
      <c r="E1344" s="2" t="s">
        <v>18</v>
      </c>
      <c r="F1344" s="2" t="s">
        <v>8</v>
      </c>
      <c r="G1344" s="2" t="s">
        <v>1323</v>
      </c>
      <c r="H1344" s="81" t="s">
        <v>3718</v>
      </c>
      <c r="I1344">
        <v>8.7899999999999991</v>
      </c>
      <c r="J1344">
        <v>7.03</v>
      </c>
      <c r="K1344">
        <v>0.38400000000000001</v>
      </c>
      <c r="L1344">
        <v>26.160000000000004</v>
      </c>
    </row>
    <row r="1345" spans="1:12" ht="13.75" customHeight="1" x14ac:dyDescent="0.35">
      <c r="A1345" s="2">
        <v>2561</v>
      </c>
      <c r="B1345" s="2" t="s">
        <v>8</v>
      </c>
      <c r="C1345" s="3">
        <v>11851</v>
      </c>
      <c r="D1345" s="2" t="s">
        <v>935</v>
      </c>
      <c r="E1345" s="2" t="s">
        <v>18</v>
      </c>
      <c r="F1345" s="2" t="s">
        <v>8</v>
      </c>
      <c r="G1345" s="2" t="s">
        <v>1322</v>
      </c>
      <c r="H1345" s="81" t="s">
        <v>3719</v>
      </c>
      <c r="I1345">
        <v>8.7899999999999991</v>
      </c>
      <c r="J1345">
        <v>7.03</v>
      </c>
      <c r="K1345">
        <v>0.38400000000000001</v>
      </c>
      <c r="L1345">
        <v>26.160000000000004</v>
      </c>
    </row>
    <row r="1346" spans="1:12" ht="13.75" customHeight="1" x14ac:dyDescent="0.35">
      <c r="A1346" s="2">
        <v>2563</v>
      </c>
      <c r="B1346" s="2" t="s">
        <v>8</v>
      </c>
      <c r="C1346" s="3">
        <v>11851</v>
      </c>
      <c r="D1346" s="2" t="s">
        <v>935</v>
      </c>
      <c r="E1346" s="2" t="s">
        <v>18</v>
      </c>
      <c r="F1346" s="2" t="s">
        <v>8</v>
      </c>
      <c r="G1346" s="2" t="s">
        <v>1321</v>
      </c>
      <c r="H1346" s="81" t="s">
        <v>3720</v>
      </c>
      <c r="I1346">
        <v>8.7899999999999991</v>
      </c>
      <c r="J1346">
        <v>7.03</v>
      </c>
      <c r="K1346">
        <v>0.38400000000000001</v>
      </c>
      <c r="L1346">
        <v>26.160000000000004</v>
      </c>
    </row>
    <row r="1347" spans="1:12" ht="13.75" customHeight="1" x14ac:dyDescent="0.35">
      <c r="A1347" s="2">
        <v>2564</v>
      </c>
      <c r="B1347" s="2" t="s">
        <v>8</v>
      </c>
      <c r="C1347" s="3">
        <v>11851</v>
      </c>
      <c r="D1347" s="2" t="s">
        <v>935</v>
      </c>
      <c r="E1347" s="2" t="s">
        <v>18</v>
      </c>
      <c r="F1347" s="2" t="s">
        <v>8</v>
      </c>
      <c r="G1347" s="2" t="s">
        <v>1320</v>
      </c>
      <c r="H1347" s="81" t="s">
        <v>3721</v>
      </c>
      <c r="I1347">
        <v>8.7899999999999991</v>
      </c>
      <c r="J1347">
        <v>7.03</v>
      </c>
      <c r="K1347">
        <v>0.38400000000000001</v>
      </c>
      <c r="L1347">
        <v>26.160000000000004</v>
      </c>
    </row>
    <row r="1348" spans="1:12" ht="13.75" customHeight="1" x14ac:dyDescent="0.35">
      <c r="A1348" s="2">
        <v>2565</v>
      </c>
      <c r="B1348" s="2" t="s">
        <v>8</v>
      </c>
      <c r="C1348" s="3">
        <v>11851</v>
      </c>
      <c r="D1348" s="2" t="s">
        <v>935</v>
      </c>
      <c r="E1348" s="2" t="s">
        <v>18</v>
      </c>
      <c r="F1348" s="2" t="s">
        <v>8</v>
      </c>
      <c r="G1348" s="2" t="s">
        <v>1319</v>
      </c>
      <c r="H1348" s="81" t="s">
        <v>3722</v>
      </c>
      <c r="I1348">
        <v>8.7899999999999991</v>
      </c>
      <c r="J1348">
        <v>7.03</v>
      </c>
      <c r="K1348">
        <v>0.38400000000000001</v>
      </c>
      <c r="L1348">
        <v>26.160000000000004</v>
      </c>
    </row>
    <row r="1349" spans="1:12" ht="13.75" customHeight="1" x14ac:dyDescent="0.35">
      <c r="A1349" s="2">
        <v>2571</v>
      </c>
      <c r="B1349" s="2" t="s">
        <v>8</v>
      </c>
      <c r="C1349" s="3">
        <v>11851</v>
      </c>
      <c r="D1349" s="2" t="s">
        <v>935</v>
      </c>
      <c r="E1349" s="2" t="s">
        <v>18</v>
      </c>
      <c r="F1349" s="2" t="s">
        <v>8</v>
      </c>
      <c r="G1349" s="2" t="s">
        <v>1318</v>
      </c>
      <c r="H1349" s="81" t="s">
        <v>3723</v>
      </c>
      <c r="I1349">
        <v>8.7899999999999991</v>
      </c>
      <c r="J1349">
        <v>7.03</v>
      </c>
      <c r="K1349">
        <v>0.38400000000000001</v>
      </c>
      <c r="L1349">
        <v>26.160000000000004</v>
      </c>
    </row>
    <row r="1350" spans="1:12" ht="13.75" customHeight="1" x14ac:dyDescent="0.35">
      <c r="A1350" s="2">
        <v>2572</v>
      </c>
      <c r="B1350" s="2" t="s">
        <v>8</v>
      </c>
      <c r="C1350" s="3">
        <v>11851</v>
      </c>
      <c r="D1350" s="2" t="s">
        <v>935</v>
      </c>
      <c r="E1350" s="2" t="s">
        <v>18</v>
      </c>
      <c r="F1350" s="2" t="s">
        <v>8</v>
      </c>
      <c r="G1350" s="2" t="s">
        <v>1317</v>
      </c>
      <c r="H1350" s="81" t="s">
        <v>3724</v>
      </c>
      <c r="I1350">
        <v>8.7899999999999991</v>
      </c>
      <c r="J1350">
        <v>7.03</v>
      </c>
      <c r="K1350">
        <v>0.38400000000000001</v>
      </c>
      <c r="L1350">
        <v>26.160000000000004</v>
      </c>
    </row>
    <row r="1351" spans="1:12" ht="13.75" customHeight="1" x14ac:dyDescent="0.35">
      <c r="A1351" s="2">
        <v>2601</v>
      </c>
      <c r="B1351" s="2" t="s">
        <v>8</v>
      </c>
      <c r="C1351" s="3">
        <v>11851</v>
      </c>
      <c r="D1351" s="2" t="s">
        <v>935</v>
      </c>
      <c r="E1351" s="2" t="s">
        <v>18</v>
      </c>
      <c r="F1351" s="2" t="s">
        <v>8</v>
      </c>
      <c r="G1351" s="2" t="s">
        <v>1316</v>
      </c>
      <c r="H1351" s="81" t="s">
        <v>3725</v>
      </c>
      <c r="I1351">
        <v>8.7899999999999991</v>
      </c>
      <c r="J1351">
        <v>7.03</v>
      </c>
      <c r="K1351">
        <v>0.38400000000000001</v>
      </c>
      <c r="L1351">
        <v>26.160000000000004</v>
      </c>
    </row>
    <row r="1352" spans="1:12" ht="13.75" customHeight="1" x14ac:dyDescent="0.35">
      <c r="A1352" s="2">
        <v>2602</v>
      </c>
      <c r="B1352" s="2" t="s">
        <v>8</v>
      </c>
      <c r="C1352" s="3">
        <v>11851</v>
      </c>
      <c r="D1352" s="2" t="s">
        <v>935</v>
      </c>
      <c r="E1352" s="2" t="s">
        <v>18</v>
      </c>
      <c r="F1352" s="2" t="s">
        <v>8</v>
      </c>
      <c r="G1352" s="2" t="s">
        <v>1315</v>
      </c>
      <c r="H1352" s="81" t="s">
        <v>3726</v>
      </c>
      <c r="I1352">
        <v>8.7899999999999991</v>
      </c>
      <c r="J1352">
        <v>7.03</v>
      </c>
      <c r="K1352">
        <v>0.38400000000000001</v>
      </c>
      <c r="L1352">
        <v>26.160000000000004</v>
      </c>
    </row>
    <row r="1353" spans="1:12" ht="13.75" customHeight="1" x14ac:dyDescent="0.35">
      <c r="A1353" s="2">
        <v>2603</v>
      </c>
      <c r="B1353" s="2" t="s">
        <v>8</v>
      </c>
      <c r="C1353" s="3">
        <v>11851</v>
      </c>
      <c r="D1353" s="2" t="s">
        <v>935</v>
      </c>
      <c r="E1353" s="2" t="s">
        <v>18</v>
      </c>
      <c r="F1353" s="2" t="s">
        <v>8</v>
      </c>
      <c r="G1353" s="2" t="s">
        <v>1314</v>
      </c>
      <c r="H1353" s="81" t="s">
        <v>3727</v>
      </c>
      <c r="I1353">
        <v>8.7899999999999991</v>
      </c>
      <c r="J1353">
        <v>7.03</v>
      </c>
      <c r="K1353">
        <v>0.38400000000000001</v>
      </c>
      <c r="L1353">
        <v>26.160000000000004</v>
      </c>
    </row>
    <row r="1354" spans="1:12" ht="13.75" customHeight="1" x14ac:dyDescent="0.35">
      <c r="A1354" s="2">
        <v>2604</v>
      </c>
      <c r="B1354" s="2" t="s">
        <v>8</v>
      </c>
      <c r="C1354" s="3">
        <v>11851</v>
      </c>
      <c r="D1354" s="2" t="s">
        <v>935</v>
      </c>
      <c r="E1354" s="2" t="s">
        <v>18</v>
      </c>
      <c r="F1354" s="2" t="s">
        <v>8</v>
      </c>
      <c r="G1354" s="2" t="s">
        <v>1313</v>
      </c>
      <c r="H1354" s="81" t="s">
        <v>3728</v>
      </c>
      <c r="I1354">
        <v>8.7899999999999991</v>
      </c>
      <c r="J1354">
        <v>7.03</v>
      </c>
      <c r="K1354">
        <v>0.38400000000000001</v>
      </c>
      <c r="L1354">
        <v>26.160000000000004</v>
      </c>
    </row>
    <row r="1355" spans="1:12" ht="13.75" customHeight="1" x14ac:dyDescent="0.35">
      <c r="A1355" s="2">
        <v>2620</v>
      </c>
      <c r="B1355" s="2" t="s">
        <v>8</v>
      </c>
      <c r="C1355" s="3">
        <v>11851</v>
      </c>
      <c r="D1355" s="2" t="s">
        <v>935</v>
      </c>
      <c r="E1355" s="2" t="s">
        <v>18</v>
      </c>
      <c r="F1355" s="2" t="s">
        <v>8</v>
      </c>
      <c r="G1355" s="2" t="s">
        <v>1312</v>
      </c>
      <c r="H1355" s="81" t="s">
        <v>3729</v>
      </c>
      <c r="I1355">
        <v>8.7899999999999991</v>
      </c>
      <c r="J1355">
        <v>7.03</v>
      </c>
      <c r="K1355">
        <v>0.38400000000000001</v>
      </c>
      <c r="L1355">
        <v>26.160000000000004</v>
      </c>
    </row>
    <row r="1356" spans="1:12" ht="13.75" customHeight="1" x14ac:dyDescent="0.35">
      <c r="A1356" s="2">
        <v>2624</v>
      </c>
      <c r="B1356" s="2" t="s">
        <v>8</v>
      </c>
      <c r="C1356" s="3">
        <v>11851</v>
      </c>
      <c r="D1356" s="2" t="s">
        <v>935</v>
      </c>
      <c r="E1356" s="2" t="s">
        <v>18</v>
      </c>
      <c r="F1356" s="2" t="s">
        <v>8</v>
      </c>
      <c r="G1356" s="2" t="s">
        <v>211</v>
      </c>
      <c r="H1356" s="81" t="s">
        <v>3730</v>
      </c>
      <c r="I1356">
        <v>8.7899999999999991</v>
      </c>
      <c r="J1356">
        <v>7.03</v>
      </c>
      <c r="K1356">
        <v>0.38400000000000001</v>
      </c>
      <c r="L1356">
        <v>26.160000000000004</v>
      </c>
    </row>
    <row r="1357" spans="1:12" ht="13.75" customHeight="1" x14ac:dyDescent="0.35">
      <c r="A1357" s="2">
        <v>2625</v>
      </c>
      <c r="B1357" s="2" t="s">
        <v>8</v>
      </c>
      <c r="C1357" s="3">
        <v>11851</v>
      </c>
      <c r="D1357" s="2" t="s">
        <v>935</v>
      </c>
      <c r="E1357" s="2" t="s">
        <v>18</v>
      </c>
      <c r="F1357" s="2" t="s">
        <v>8</v>
      </c>
      <c r="G1357" s="2" t="s">
        <v>1311</v>
      </c>
      <c r="H1357" s="81" t="s">
        <v>3731</v>
      </c>
      <c r="I1357">
        <v>8.7899999999999991</v>
      </c>
      <c r="J1357">
        <v>7.03</v>
      </c>
      <c r="K1357">
        <v>0.38400000000000001</v>
      </c>
      <c r="L1357">
        <v>26.160000000000004</v>
      </c>
    </row>
    <row r="1358" spans="1:12" ht="13.75" customHeight="1" x14ac:dyDescent="0.35">
      <c r="A1358" s="2">
        <v>2630</v>
      </c>
      <c r="B1358" s="2" t="s">
        <v>8</v>
      </c>
      <c r="C1358" s="3">
        <v>11851</v>
      </c>
      <c r="D1358" s="2" t="s">
        <v>935</v>
      </c>
      <c r="E1358" s="2" t="s">
        <v>18</v>
      </c>
      <c r="F1358" s="2" t="s">
        <v>8</v>
      </c>
      <c r="G1358" s="2" t="s">
        <v>1310</v>
      </c>
      <c r="H1358" s="81" t="s">
        <v>3732</v>
      </c>
      <c r="I1358">
        <v>8.7899999999999991</v>
      </c>
      <c r="J1358">
        <v>7.03</v>
      </c>
      <c r="K1358">
        <v>0.38400000000000001</v>
      </c>
      <c r="L1358">
        <v>26.160000000000004</v>
      </c>
    </row>
    <row r="1359" spans="1:12" ht="13.75" customHeight="1" x14ac:dyDescent="0.35">
      <c r="A1359" s="2">
        <v>2631</v>
      </c>
      <c r="B1359" s="2" t="s">
        <v>8</v>
      </c>
      <c r="C1359" s="3">
        <v>11851</v>
      </c>
      <c r="D1359" s="2" t="s">
        <v>935</v>
      </c>
      <c r="E1359" s="2" t="s">
        <v>18</v>
      </c>
      <c r="F1359" s="2" t="s">
        <v>8</v>
      </c>
      <c r="G1359" s="2" t="s">
        <v>1309</v>
      </c>
      <c r="H1359" s="81" t="s">
        <v>3733</v>
      </c>
      <c r="I1359">
        <v>8.7899999999999991</v>
      </c>
      <c r="J1359">
        <v>7.03</v>
      </c>
      <c r="K1359">
        <v>0.38400000000000001</v>
      </c>
      <c r="L1359">
        <v>26.160000000000004</v>
      </c>
    </row>
    <row r="1360" spans="1:12" ht="13.75" customHeight="1" x14ac:dyDescent="0.35">
      <c r="A1360" s="2">
        <v>2632</v>
      </c>
      <c r="B1360" s="2" t="s">
        <v>8</v>
      </c>
      <c r="C1360" s="3">
        <v>11851</v>
      </c>
      <c r="D1360" s="2" t="s">
        <v>935</v>
      </c>
      <c r="E1360" s="2" t="s">
        <v>18</v>
      </c>
      <c r="F1360" s="2" t="s">
        <v>8</v>
      </c>
      <c r="G1360" s="2" t="s">
        <v>1308</v>
      </c>
      <c r="H1360" s="81" t="s">
        <v>3734</v>
      </c>
      <c r="I1360">
        <v>8.7899999999999991</v>
      </c>
      <c r="J1360">
        <v>7.03</v>
      </c>
      <c r="K1360">
        <v>0.38400000000000001</v>
      </c>
      <c r="L1360">
        <v>26.160000000000004</v>
      </c>
    </row>
    <row r="1361" spans="1:12" ht="13.75" customHeight="1" x14ac:dyDescent="0.35">
      <c r="A1361" s="2">
        <v>2640</v>
      </c>
      <c r="B1361" s="2" t="s">
        <v>8</v>
      </c>
      <c r="C1361" s="3">
        <v>11851</v>
      </c>
      <c r="D1361" s="2" t="s">
        <v>935</v>
      </c>
      <c r="E1361" s="2" t="s">
        <v>18</v>
      </c>
      <c r="F1361" s="2" t="s">
        <v>8</v>
      </c>
      <c r="G1361" s="2" t="s">
        <v>1307</v>
      </c>
      <c r="H1361" s="81" t="s">
        <v>3735</v>
      </c>
      <c r="I1361">
        <v>8.7899999999999991</v>
      </c>
      <c r="J1361">
        <v>7.03</v>
      </c>
      <c r="K1361">
        <v>0.38400000000000001</v>
      </c>
      <c r="L1361">
        <v>26.160000000000004</v>
      </c>
    </row>
    <row r="1362" spans="1:12" ht="13.75" customHeight="1" x14ac:dyDescent="0.35">
      <c r="A1362" s="2">
        <v>2641</v>
      </c>
      <c r="B1362" s="2" t="s">
        <v>8</v>
      </c>
      <c r="C1362" s="3">
        <v>11851</v>
      </c>
      <c r="D1362" s="2" t="s">
        <v>935</v>
      </c>
      <c r="E1362" s="2" t="s">
        <v>18</v>
      </c>
      <c r="F1362" s="2" t="s">
        <v>8</v>
      </c>
      <c r="G1362" s="2" t="s">
        <v>1306</v>
      </c>
      <c r="H1362" s="81" t="s">
        <v>3736</v>
      </c>
      <c r="I1362">
        <v>8.7899999999999991</v>
      </c>
      <c r="J1362">
        <v>7.03</v>
      </c>
      <c r="K1362">
        <v>0.38400000000000001</v>
      </c>
      <c r="L1362">
        <v>26.160000000000004</v>
      </c>
    </row>
    <row r="1363" spans="1:12" ht="13.75" customHeight="1" x14ac:dyDescent="0.35">
      <c r="A1363" s="2">
        <v>2642</v>
      </c>
      <c r="B1363" s="2" t="s">
        <v>8</v>
      </c>
      <c r="C1363" s="3">
        <v>11851</v>
      </c>
      <c r="D1363" s="2" t="s">
        <v>935</v>
      </c>
      <c r="E1363" s="2" t="s">
        <v>18</v>
      </c>
      <c r="F1363" s="3"/>
      <c r="G1363" s="3"/>
      <c r="H1363" s="81" t="s">
        <v>3737</v>
      </c>
      <c r="I1363">
        <v>8.7899999999999991</v>
      </c>
      <c r="J1363">
        <v>7.03</v>
      </c>
      <c r="K1363">
        <v>0.38400000000000001</v>
      </c>
      <c r="L1363">
        <v>26.160000000000004</v>
      </c>
    </row>
    <row r="1364" spans="1:12" ht="13.75" customHeight="1" x14ac:dyDescent="0.35">
      <c r="A1364" s="2">
        <v>2650</v>
      </c>
      <c r="B1364" s="2" t="s">
        <v>8</v>
      </c>
      <c r="C1364" s="3">
        <v>11851</v>
      </c>
      <c r="D1364" s="2" t="s">
        <v>935</v>
      </c>
      <c r="E1364" s="2" t="s">
        <v>18</v>
      </c>
      <c r="F1364" s="2" t="s">
        <v>8</v>
      </c>
      <c r="G1364" s="2" t="s">
        <v>1305</v>
      </c>
      <c r="H1364" s="81" t="s">
        <v>3738</v>
      </c>
      <c r="I1364">
        <v>8.7899999999999991</v>
      </c>
      <c r="J1364">
        <v>7.03</v>
      </c>
      <c r="K1364">
        <v>0.38400000000000001</v>
      </c>
      <c r="L1364">
        <v>26.160000000000004</v>
      </c>
    </row>
    <row r="1365" spans="1:12" ht="13.75" customHeight="1" x14ac:dyDescent="0.35">
      <c r="A1365" s="2">
        <v>2651</v>
      </c>
      <c r="B1365" s="2" t="s">
        <v>8</v>
      </c>
      <c r="C1365" s="3">
        <v>11851</v>
      </c>
      <c r="D1365" s="2" t="s">
        <v>935</v>
      </c>
      <c r="E1365" s="2" t="s">
        <v>18</v>
      </c>
      <c r="F1365" s="2" t="s">
        <v>8</v>
      </c>
      <c r="G1365" s="2" t="s">
        <v>1304</v>
      </c>
      <c r="H1365" s="81" t="s">
        <v>3739</v>
      </c>
      <c r="I1365">
        <v>8.7899999999999991</v>
      </c>
      <c r="J1365">
        <v>7.03</v>
      </c>
      <c r="K1365">
        <v>0.38400000000000001</v>
      </c>
      <c r="L1365">
        <v>26.160000000000004</v>
      </c>
    </row>
    <row r="1366" spans="1:12" ht="13.75" customHeight="1" x14ac:dyDescent="0.35">
      <c r="A1366" s="2">
        <v>2654</v>
      </c>
      <c r="B1366" s="2" t="s">
        <v>8</v>
      </c>
      <c r="C1366" s="3">
        <v>11851</v>
      </c>
      <c r="D1366" s="2" t="s">
        <v>935</v>
      </c>
      <c r="E1366" s="2" t="s">
        <v>18</v>
      </c>
      <c r="F1366" s="2" t="s">
        <v>8</v>
      </c>
      <c r="G1366" s="2" t="s">
        <v>1303</v>
      </c>
      <c r="H1366" s="81" t="s">
        <v>3740</v>
      </c>
      <c r="I1366">
        <v>8.7899999999999991</v>
      </c>
      <c r="J1366">
        <v>7.03</v>
      </c>
      <c r="K1366">
        <v>0.38400000000000001</v>
      </c>
      <c r="L1366">
        <v>26.160000000000004</v>
      </c>
    </row>
    <row r="1367" spans="1:12" ht="13.75" customHeight="1" x14ac:dyDescent="0.35">
      <c r="A1367" s="2">
        <v>2661</v>
      </c>
      <c r="B1367" s="2" t="s">
        <v>8</v>
      </c>
      <c r="C1367" s="3">
        <v>11851</v>
      </c>
      <c r="D1367" s="2" t="s">
        <v>935</v>
      </c>
      <c r="E1367" s="2" t="s">
        <v>18</v>
      </c>
      <c r="F1367" s="2" t="s">
        <v>8</v>
      </c>
      <c r="G1367" s="2" t="s">
        <v>1302</v>
      </c>
      <c r="H1367" s="81" t="s">
        <v>3741</v>
      </c>
      <c r="I1367">
        <v>8.7899999999999991</v>
      </c>
      <c r="J1367">
        <v>7.03</v>
      </c>
      <c r="K1367">
        <v>0.38400000000000001</v>
      </c>
      <c r="L1367">
        <v>26.160000000000004</v>
      </c>
    </row>
    <row r="1368" spans="1:12" ht="13.75" customHeight="1" x14ac:dyDescent="0.35">
      <c r="A1368" s="2">
        <v>2662</v>
      </c>
      <c r="B1368" s="2" t="s">
        <v>8</v>
      </c>
      <c r="C1368" s="3">
        <v>11851</v>
      </c>
      <c r="D1368" s="2" t="s">
        <v>935</v>
      </c>
      <c r="E1368" s="2" t="s">
        <v>18</v>
      </c>
      <c r="F1368" s="2" t="s">
        <v>8</v>
      </c>
      <c r="G1368" s="2" t="s">
        <v>1301</v>
      </c>
      <c r="H1368" s="81" t="s">
        <v>3742</v>
      </c>
      <c r="I1368">
        <v>8.7899999999999991</v>
      </c>
      <c r="J1368">
        <v>7.03</v>
      </c>
      <c r="K1368">
        <v>0.38400000000000001</v>
      </c>
      <c r="L1368">
        <v>26.160000000000004</v>
      </c>
    </row>
    <row r="1369" spans="1:12" ht="13.75" customHeight="1" x14ac:dyDescent="0.35">
      <c r="A1369" s="2">
        <v>2663</v>
      </c>
      <c r="B1369" s="2" t="s">
        <v>8</v>
      </c>
      <c r="C1369" s="3">
        <v>11851</v>
      </c>
      <c r="D1369" s="2" t="s">
        <v>935</v>
      </c>
      <c r="E1369" s="2" t="s">
        <v>18</v>
      </c>
      <c r="F1369" s="2" t="s">
        <v>8</v>
      </c>
      <c r="G1369" s="2" t="s">
        <v>1300</v>
      </c>
      <c r="H1369" s="81" t="s">
        <v>3743</v>
      </c>
      <c r="I1369">
        <v>8.7899999999999991</v>
      </c>
      <c r="J1369">
        <v>7.03</v>
      </c>
      <c r="K1369">
        <v>0.38400000000000001</v>
      </c>
      <c r="L1369">
        <v>26.160000000000004</v>
      </c>
    </row>
    <row r="1370" spans="1:12" ht="13.75" customHeight="1" x14ac:dyDescent="0.35">
      <c r="A1370" s="2">
        <v>2671</v>
      </c>
      <c r="B1370" s="2" t="s">
        <v>8</v>
      </c>
      <c r="C1370" s="3">
        <v>11851</v>
      </c>
      <c r="D1370" s="2" t="s">
        <v>935</v>
      </c>
      <c r="E1370" s="2" t="s">
        <v>18</v>
      </c>
      <c r="F1370" s="2" t="s">
        <v>8</v>
      </c>
      <c r="G1370" s="2" t="s">
        <v>1299</v>
      </c>
      <c r="H1370" s="81" t="s">
        <v>3744</v>
      </c>
      <c r="I1370">
        <v>8.7899999999999991</v>
      </c>
      <c r="J1370">
        <v>7.03</v>
      </c>
      <c r="K1370">
        <v>0.38400000000000001</v>
      </c>
      <c r="L1370">
        <v>26.160000000000004</v>
      </c>
    </row>
    <row r="1371" spans="1:12" ht="13.75" customHeight="1" x14ac:dyDescent="0.35">
      <c r="A1371" s="2">
        <v>2673</v>
      </c>
      <c r="B1371" s="2" t="s">
        <v>8</v>
      </c>
      <c r="C1371" s="3">
        <v>11851</v>
      </c>
      <c r="D1371" s="2" t="s">
        <v>935</v>
      </c>
      <c r="E1371" s="2" t="s">
        <v>18</v>
      </c>
      <c r="F1371" s="2" t="s">
        <v>8</v>
      </c>
      <c r="G1371" s="2" t="s">
        <v>1298</v>
      </c>
      <c r="H1371" s="81" t="s">
        <v>3745</v>
      </c>
      <c r="I1371">
        <v>8.7899999999999991</v>
      </c>
      <c r="J1371">
        <v>7.03</v>
      </c>
      <c r="K1371">
        <v>0.38400000000000001</v>
      </c>
      <c r="L1371">
        <v>26.160000000000004</v>
      </c>
    </row>
    <row r="1372" spans="1:12" ht="13.75" customHeight="1" x14ac:dyDescent="0.35">
      <c r="A1372" s="2">
        <v>2680</v>
      </c>
      <c r="B1372" s="2" t="s">
        <v>8</v>
      </c>
      <c r="C1372" s="3">
        <v>11851</v>
      </c>
      <c r="D1372" s="2" t="s">
        <v>935</v>
      </c>
      <c r="E1372" s="2" t="s">
        <v>18</v>
      </c>
      <c r="F1372" s="2" t="s">
        <v>8</v>
      </c>
      <c r="G1372" s="2" t="s">
        <v>518</v>
      </c>
      <c r="H1372" s="81" t="s">
        <v>3746</v>
      </c>
      <c r="I1372">
        <v>8.7899999999999991</v>
      </c>
      <c r="J1372">
        <v>7.03</v>
      </c>
      <c r="K1372">
        <v>0.38400000000000001</v>
      </c>
      <c r="L1372">
        <v>26.160000000000004</v>
      </c>
    </row>
    <row r="1373" spans="1:12" ht="13.75" customHeight="1" x14ac:dyDescent="0.35">
      <c r="A1373" s="2">
        <v>2700</v>
      </c>
      <c r="B1373" s="2" t="s">
        <v>8</v>
      </c>
      <c r="C1373" s="3">
        <v>11851</v>
      </c>
      <c r="D1373" s="2" t="s">
        <v>935</v>
      </c>
      <c r="E1373" s="2" t="s">
        <v>18</v>
      </c>
      <c r="F1373" s="2" t="s">
        <v>8</v>
      </c>
      <c r="G1373" s="2" t="s">
        <v>1297</v>
      </c>
      <c r="H1373" s="81" t="s">
        <v>3747</v>
      </c>
      <c r="I1373">
        <v>8.7899999999999991</v>
      </c>
      <c r="J1373">
        <v>7.03</v>
      </c>
      <c r="K1373">
        <v>0.38400000000000001</v>
      </c>
      <c r="L1373">
        <v>26.160000000000004</v>
      </c>
    </row>
    <row r="1374" spans="1:12" ht="13.75" customHeight="1" x14ac:dyDescent="0.35">
      <c r="A1374" s="2">
        <v>2721</v>
      </c>
      <c r="B1374" s="2" t="s">
        <v>8</v>
      </c>
      <c r="C1374" s="3">
        <v>11851</v>
      </c>
      <c r="D1374" s="2" t="s">
        <v>935</v>
      </c>
      <c r="E1374" s="2" t="s">
        <v>18</v>
      </c>
      <c r="F1374" s="2" t="s">
        <v>8</v>
      </c>
      <c r="G1374" s="2" t="s">
        <v>1296</v>
      </c>
      <c r="H1374" s="81" t="s">
        <v>3748</v>
      </c>
      <c r="I1374">
        <v>8.7899999999999991</v>
      </c>
      <c r="J1374">
        <v>7.03</v>
      </c>
      <c r="K1374">
        <v>0.38400000000000001</v>
      </c>
      <c r="L1374">
        <v>26.160000000000004</v>
      </c>
    </row>
    <row r="1375" spans="1:12" ht="13.75" customHeight="1" x14ac:dyDescent="0.35">
      <c r="A1375" s="2">
        <v>2722</v>
      </c>
      <c r="B1375" s="2" t="s">
        <v>8</v>
      </c>
      <c r="C1375" s="3">
        <v>11851</v>
      </c>
      <c r="D1375" s="2" t="s">
        <v>935</v>
      </c>
      <c r="E1375" s="2" t="s">
        <v>18</v>
      </c>
      <c r="F1375" s="2" t="s">
        <v>8</v>
      </c>
      <c r="G1375" s="2" t="s">
        <v>1295</v>
      </c>
      <c r="H1375" s="81" t="s">
        <v>3749</v>
      </c>
      <c r="I1375">
        <v>8.7899999999999991</v>
      </c>
      <c r="J1375">
        <v>7.03</v>
      </c>
      <c r="K1375">
        <v>0.38400000000000001</v>
      </c>
      <c r="L1375">
        <v>26.160000000000004</v>
      </c>
    </row>
    <row r="1376" spans="1:12" ht="13.75" customHeight="1" x14ac:dyDescent="0.35">
      <c r="A1376" s="2">
        <v>2723</v>
      </c>
      <c r="B1376" s="2" t="s">
        <v>8</v>
      </c>
      <c r="C1376" s="3">
        <v>11851</v>
      </c>
      <c r="D1376" s="2" t="s">
        <v>935</v>
      </c>
      <c r="E1376" s="2" t="s">
        <v>18</v>
      </c>
      <c r="F1376" s="2" t="s">
        <v>8</v>
      </c>
      <c r="G1376" s="2" t="s">
        <v>1294</v>
      </c>
      <c r="H1376" s="81" t="s">
        <v>3750</v>
      </c>
      <c r="I1376">
        <v>8.7899999999999991</v>
      </c>
      <c r="J1376">
        <v>7.03</v>
      </c>
      <c r="K1376">
        <v>0.38400000000000001</v>
      </c>
      <c r="L1376">
        <v>26.160000000000004</v>
      </c>
    </row>
    <row r="1377" spans="1:12" ht="13.75" customHeight="1" x14ac:dyDescent="0.35">
      <c r="A1377" s="2">
        <v>2724</v>
      </c>
      <c r="B1377" s="2" t="s">
        <v>8</v>
      </c>
      <c r="C1377" s="3">
        <v>11851</v>
      </c>
      <c r="D1377" s="2" t="s">
        <v>935</v>
      </c>
      <c r="E1377" s="2" t="s">
        <v>18</v>
      </c>
      <c r="F1377" s="2" t="s">
        <v>8</v>
      </c>
      <c r="G1377" s="2" t="s">
        <v>1293</v>
      </c>
      <c r="H1377" s="81" t="s">
        <v>3751</v>
      </c>
      <c r="I1377">
        <v>8.7899999999999991</v>
      </c>
      <c r="J1377">
        <v>7.03</v>
      </c>
      <c r="K1377">
        <v>0.38400000000000001</v>
      </c>
      <c r="L1377">
        <v>26.160000000000004</v>
      </c>
    </row>
    <row r="1378" spans="1:12" ht="13.75" customHeight="1" x14ac:dyDescent="0.35">
      <c r="A1378" s="2">
        <v>2731</v>
      </c>
      <c r="B1378" s="2" t="s">
        <v>8</v>
      </c>
      <c r="C1378" s="3">
        <v>11851</v>
      </c>
      <c r="D1378" s="2" t="s">
        <v>935</v>
      </c>
      <c r="E1378" s="2" t="s">
        <v>18</v>
      </c>
      <c r="F1378" s="2" t="s">
        <v>8</v>
      </c>
      <c r="G1378" s="2" t="s">
        <v>1292</v>
      </c>
      <c r="H1378" s="81" t="s">
        <v>3752</v>
      </c>
      <c r="I1378">
        <v>8.7899999999999991</v>
      </c>
      <c r="J1378">
        <v>7.03</v>
      </c>
      <c r="K1378">
        <v>0.38400000000000001</v>
      </c>
      <c r="L1378">
        <v>26.160000000000004</v>
      </c>
    </row>
    <row r="1379" spans="1:12" ht="13.75" customHeight="1" x14ac:dyDescent="0.35">
      <c r="A1379" s="2">
        <v>2732</v>
      </c>
      <c r="B1379" s="2" t="s">
        <v>8</v>
      </c>
      <c r="C1379" s="3">
        <v>11851</v>
      </c>
      <c r="D1379" s="2" t="s">
        <v>935</v>
      </c>
      <c r="E1379" s="2" t="s">
        <v>18</v>
      </c>
      <c r="F1379" s="2" t="s">
        <v>8</v>
      </c>
      <c r="G1379" s="2" t="s">
        <v>1291</v>
      </c>
      <c r="H1379" s="81" t="s">
        <v>3753</v>
      </c>
      <c r="I1379">
        <v>8.7899999999999991</v>
      </c>
      <c r="J1379">
        <v>7.03</v>
      </c>
      <c r="K1379">
        <v>0.38400000000000001</v>
      </c>
      <c r="L1379">
        <v>26.160000000000004</v>
      </c>
    </row>
    <row r="1380" spans="1:12" ht="13.75" customHeight="1" x14ac:dyDescent="0.35">
      <c r="A1380" s="2">
        <v>2733</v>
      </c>
      <c r="B1380" s="2" t="s">
        <v>8</v>
      </c>
      <c r="C1380" s="3">
        <v>11851</v>
      </c>
      <c r="D1380" s="2" t="s">
        <v>935</v>
      </c>
      <c r="E1380" s="2" t="s">
        <v>18</v>
      </c>
      <c r="F1380" s="2" t="s">
        <v>8</v>
      </c>
      <c r="G1380" s="2" t="s">
        <v>1290</v>
      </c>
      <c r="H1380" s="81" t="s">
        <v>3754</v>
      </c>
      <c r="I1380">
        <v>8.7899999999999991</v>
      </c>
      <c r="J1380">
        <v>7.03</v>
      </c>
      <c r="K1380">
        <v>0.38400000000000001</v>
      </c>
      <c r="L1380">
        <v>26.160000000000004</v>
      </c>
    </row>
    <row r="1381" spans="1:12" ht="13.75" customHeight="1" x14ac:dyDescent="0.35">
      <c r="A1381" s="2">
        <v>2734</v>
      </c>
      <c r="B1381" s="2" t="s">
        <v>8</v>
      </c>
      <c r="C1381" s="3">
        <v>11851</v>
      </c>
      <c r="D1381" s="2" t="s">
        <v>935</v>
      </c>
      <c r="E1381" s="2" t="s">
        <v>18</v>
      </c>
      <c r="F1381" s="2" t="s">
        <v>8</v>
      </c>
      <c r="G1381" s="2" t="s">
        <v>1289</v>
      </c>
      <c r="H1381" s="81" t="s">
        <v>3755</v>
      </c>
      <c r="I1381">
        <v>8.7899999999999991</v>
      </c>
      <c r="J1381">
        <v>7.03</v>
      </c>
      <c r="K1381">
        <v>0.38400000000000001</v>
      </c>
      <c r="L1381">
        <v>26.160000000000004</v>
      </c>
    </row>
    <row r="1382" spans="1:12" ht="13.75" customHeight="1" x14ac:dyDescent="0.35">
      <c r="A1382" s="2">
        <v>2751</v>
      </c>
      <c r="B1382" s="2" t="s">
        <v>8</v>
      </c>
      <c r="C1382" s="3">
        <v>11851</v>
      </c>
      <c r="D1382" s="2" t="s">
        <v>935</v>
      </c>
      <c r="E1382" s="2" t="s">
        <v>18</v>
      </c>
      <c r="F1382" s="2" t="s">
        <v>8</v>
      </c>
      <c r="G1382" s="2" t="s">
        <v>1288</v>
      </c>
      <c r="H1382" s="81" t="s">
        <v>3756</v>
      </c>
      <c r="I1382">
        <v>8.7899999999999991</v>
      </c>
      <c r="J1382">
        <v>7.03</v>
      </c>
      <c r="K1382">
        <v>0.38400000000000001</v>
      </c>
      <c r="L1382">
        <v>26.160000000000004</v>
      </c>
    </row>
    <row r="1383" spans="1:12" ht="13.75" customHeight="1" x14ac:dyDescent="0.35">
      <c r="A1383" s="2">
        <v>2752</v>
      </c>
      <c r="B1383" s="2" t="s">
        <v>8</v>
      </c>
      <c r="C1383" s="3">
        <v>11851</v>
      </c>
      <c r="D1383" s="2" t="s">
        <v>935</v>
      </c>
      <c r="E1383" s="2" t="s">
        <v>18</v>
      </c>
      <c r="F1383" s="2" t="s">
        <v>8</v>
      </c>
      <c r="G1383" s="2" t="s">
        <v>1287</v>
      </c>
      <c r="H1383" s="81" t="s">
        <v>3757</v>
      </c>
      <c r="I1383">
        <v>8.7899999999999991</v>
      </c>
      <c r="J1383">
        <v>7.03</v>
      </c>
      <c r="K1383">
        <v>0.38400000000000001</v>
      </c>
      <c r="L1383">
        <v>26.160000000000004</v>
      </c>
    </row>
    <row r="1384" spans="1:12" ht="13.75" customHeight="1" x14ac:dyDescent="0.35">
      <c r="A1384" s="2">
        <v>2753</v>
      </c>
      <c r="B1384" s="2" t="s">
        <v>8</v>
      </c>
      <c r="C1384" s="3">
        <v>11851</v>
      </c>
      <c r="D1384" s="2" t="s">
        <v>935</v>
      </c>
      <c r="E1384" s="2" t="s">
        <v>18</v>
      </c>
      <c r="F1384" s="2" t="s">
        <v>8</v>
      </c>
      <c r="G1384" s="2" t="s">
        <v>1286</v>
      </c>
      <c r="H1384" s="81" t="s">
        <v>3758</v>
      </c>
      <c r="I1384">
        <v>8.7899999999999991</v>
      </c>
      <c r="J1384">
        <v>7.03</v>
      </c>
      <c r="K1384">
        <v>0.38400000000000001</v>
      </c>
      <c r="L1384">
        <v>26.160000000000004</v>
      </c>
    </row>
    <row r="1385" spans="1:12" ht="13.75" customHeight="1" x14ac:dyDescent="0.35">
      <c r="A1385" s="2">
        <v>2754</v>
      </c>
      <c r="B1385" s="2" t="s">
        <v>8</v>
      </c>
      <c r="C1385" s="3">
        <v>11851</v>
      </c>
      <c r="D1385" s="2" t="s">
        <v>935</v>
      </c>
      <c r="E1385" s="2" t="s">
        <v>18</v>
      </c>
      <c r="F1385" s="2" t="s">
        <v>8</v>
      </c>
      <c r="G1385" s="2" t="s">
        <v>1285</v>
      </c>
      <c r="H1385" s="81" t="s">
        <v>3759</v>
      </c>
      <c r="I1385">
        <v>8.7899999999999991</v>
      </c>
      <c r="J1385">
        <v>7.03</v>
      </c>
      <c r="K1385">
        <v>0.38400000000000001</v>
      </c>
      <c r="L1385">
        <v>26.160000000000004</v>
      </c>
    </row>
    <row r="1386" spans="1:12" ht="13.75" customHeight="1" x14ac:dyDescent="0.35">
      <c r="A1386" s="2">
        <v>2755</v>
      </c>
      <c r="B1386" s="2" t="s">
        <v>8</v>
      </c>
      <c r="C1386" s="3">
        <v>11851</v>
      </c>
      <c r="D1386" s="2" t="s">
        <v>935</v>
      </c>
      <c r="E1386" s="2" t="s">
        <v>18</v>
      </c>
      <c r="F1386" s="2" t="s">
        <v>8</v>
      </c>
      <c r="G1386" s="2" t="s">
        <v>1163</v>
      </c>
      <c r="H1386" s="81" t="s">
        <v>3760</v>
      </c>
      <c r="I1386">
        <v>8.7899999999999991</v>
      </c>
      <c r="J1386">
        <v>7.03</v>
      </c>
      <c r="K1386">
        <v>0.38400000000000001</v>
      </c>
      <c r="L1386">
        <v>26.160000000000004</v>
      </c>
    </row>
    <row r="1387" spans="1:12" ht="13.75" customHeight="1" x14ac:dyDescent="0.35">
      <c r="A1387" s="2">
        <v>2761</v>
      </c>
      <c r="B1387" s="2" t="s">
        <v>8</v>
      </c>
      <c r="C1387" s="3">
        <v>11851</v>
      </c>
      <c r="D1387" s="2" t="s">
        <v>935</v>
      </c>
      <c r="E1387" s="2" t="s">
        <v>18</v>
      </c>
      <c r="F1387" s="2" t="s">
        <v>8</v>
      </c>
      <c r="G1387" s="2" t="s">
        <v>1284</v>
      </c>
      <c r="H1387" s="81" t="s">
        <v>3761</v>
      </c>
      <c r="I1387">
        <v>8.7899999999999991</v>
      </c>
      <c r="J1387">
        <v>7.03</v>
      </c>
      <c r="K1387">
        <v>0.38400000000000001</v>
      </c>
      <c r="L1387">
        <v>26.160000000000004</v>
      </c>
    </row>
    <row r="1388" spans="1:12" ht="13.75" customHeight="1" x14ac:dyDescent="0.35">
      <c r="A1388" s="2">
        <v>2763</v>
      </c>
      <c r="B1388" s="2" t="s">
        <v>8</v>
      </c>
      <c r="C1388" s="3">
        <v>11851</v>
      </c>
      <c r="D1388" s="2" t="s">
        <v>935</v>
      </c>
      <c r="E1388" s="2" t="s">
        <v>18</v>
      </c>
      <c r="F1388" s="2" t="s">
        <v>8</v>
      </c>
      <c r="G1388" s="2" t="s">
        <v>1283</v>
      </c>
      <c r="H1388" s="81" t="s">
        <v>3762</v>
      </c>
      <c r="I1388">
        <v>8.7899999999999991</v>
      </c>
      <c r="J1388">
        <v>7.03</v>
      </c>
      <c r="K1388">
        <v>0.38400000000000001</v>
      </c>
      <c r="L1388">
        <v>26.160000000000004</v>
      </c>
    </row>
    <row r="1389" spans="1:12" ht="13.75" customHeight="1" x14ac:dyDescent="0.35">
      <c r="A1389" s="2">
        <v>2770</v>
      </c>
      <c r="B1389" s="2" t="s">
        <v>8</v>
      </c>
      <c r="C1389" s="3">
        <v>11851</v>
      </c>
      <c r="D1389" s="2" t="s">
        <v>935</v>
      </c>
      <c r="E1389" s="2" t="s">
        <v>18</v>
      </c>
      <c r="F1389" s="2" t="s">
        <v>8</v>
      </c>
      <c r="G1389" s="2" t="s">
        <v>1282</v>
      </c>
      <c r="H1389" s="81" t="s">
        <v>3763</v>
      </c>
      <c r="I1389">
        <v>8.7899999999999991</v>
      </c>
      <c r="J1389">
        <v>7.03</v>
      </c>
      <c r="K1389">
        <v>0.38400000000000001</v>
      </c>
      <c r="L1389">
        <v>26.160000000000004</v>
      </c>
    </row>
    <row r="1390" spans="1:12" ht="13.75" customHeight="1" x14ac:dyDescent="0.35">
      <c r="A1390" s="2">
        <v>2801</v>
      </c>
      <c r="B1390" s="2" t="s">
        <v>8</v>
      </c>
      <c r="C1390" s="3">
        <v>11851</v>
      </c>
      <c r="D1390" s="2" t="s">
        <v>935</v>
      </c>
      <c r="E1390" s="2" t="s">
        <v>18</v>
      </c>
      <c r="F1390" s="2" t="s">
        <v>8</v>
      </c>
      <c r="G1390" s="2" t="s">
        <v>1281</v>
      </c>
      <c r="H1390" s="81" t="s">
        <v>3764</v>
      </c>
      <c r="I1390">
        <v>8.7899999999999991</v>
      </c>
      <c r="J1390">
        <v>7.03</v>
      </c>
      <c r="K1390">
        <v>0.38400000000000001</v>
      </c>
      <c r="L1390">
        <v>26.160000000000004</v>
      </c>
    </row>
    <row r="1391" spans="1:12" ht="13.75" customHeight="1" x14ac:dyDescent="0.35">
      <c r="A1391" s="2">
        <v>2802</v>
      </c>
      <c r="B1391" s="2" t="s">
        <v>8</v>
      </c>
      <c r="C1391" s="3">
        <v>11851</v>
      </c>
      <c r="D1391" s="2" t="s">
        <v>935</v>
      </c>
      <c r="E1391" s="2" t="s">
        <v>18</v>
      </c>
      <c r="F1391" s="2" t="s">
        <v>8</v>
      </c>
      <c r="G1391" s="2" t="s">
        <v>1280</v>
      </c>
      <c r="H1391" s="81" t="s">
        <v>3765</v>
      </c>
      <c r="I1391">
        <v>8.7899999999999991</v>
      </c>
      <c r="J1391">
        <v>7.03</v>
      </c>
      <c r="K1391">
        <v>0.38400000000000001</v>
      </c>
      <c r="L1391">
        <v>26.160000000000004</v>
      </c>
    </row>
    <row r="1392" spans="1:12" ht="13.75" customHeight="1" x14ac:dyDescent="0.35">
      <c r="A1392" s="2">
        <v>2803</v>
      </c>
      <c r="B1392" s="2" t="s">
        <v>8</v>
      </c>
      <c r="C1392" s="3">
        <v>11851</v>
      </c>
      <c r="D1392" s="2" t="s">
        <v>935</v>
      </c>
      <c r="E1392" s="2" t="s">
        <v>18</v>
      </c>
      <c r="F1392" s="2" t="s">
        <v>8</v>
      </c>
      <c r="G1392" s="2" t="s">
        <v>1279</v>
      </c>
      <c r="H1392" s="81" t="s">
        <v>3766</v>
      </c>
      <c r="I1392">
        <v>8.7899999999999991</v>
      </c>
      <c r="J1392">
        <v>7.03</v>
      </c>
      <c r="K1392">
        <v>0.38400000000000001</v>
      </c>
      <c r="L1392">
        <v>26.160000000000004</v>
      </c>
    </row>
    <row r="1393" spans="1:12" ht="13.75" customHeight="1" x14ac:dyDescent="0.35">
      <c r="A1393" s="2">
        <v>2811</v>
      </c>
      <c r="B1393" s="2" t="s">
        <v>8</v>
      </c>
      <c r="C1393" s="3">
        <v>11851</v>
      </c>
      <c r="D1393" s="2" t="s">
        <v>935</v>
      </c>
      <c r="E1393" s="2" t="s">
        <v>18</v>
      </c>
      <c r="F1393" s="2" t="s">
        <v>8</v>
      </c>
      <c r="G1393" s="2" t="s">
        <v>1278</v>
      </c>
      <c r="H1393" s="81" t="s">
        <v>3767</v>
      </c>
      <c r="I1393">
        <v>8.7899999999999991</v>
      </c>
      <c r="J1393">
        <v>7.03</v>
      </c>
      <c r="K1393">
        <v>0.38400000000000001</v>
      </c>
      <c r="L1393">
        <v>26.160000000000004</v>
      </c>
    </row>
    <row r="1394" spans="1:12" ht="13.75" customHeight="1" x14ac:dyDescent="0.35">
      <c r="A1394" s="2">
        <v>2812</v>
      </c>
      <c r="B1394" s="2" t="s">
        <v>8</v>
      </c>
      <c r="C1394" s="3">
        <v>11851</v>
      </c>
      <c r="D1394" s="2" t="s">
        <v>935</v>
      </c>
      <c r="E1394" s="2" t="s">
        <v>18</v>
      </c>
      <c r="F1394" s="2" t="s">
        <v>8</v>
      </c>
      <c r="G1394" s="2" t="s">
        <v>1277</v>
      </c>
      <c r="H1394" s="81" t="s">
        <v>3768</v>
      </c>
      <c r="I1394">
        <v>8.7899999999999991</v>
      </c>
      <c r="J1394">
        <v>7.03</v>
      </c>
      <c r="K1394">
        <v>0.38400000000000001</v>
      </c>
      <c r="L1394">
        <v>26.160000000000004</v>
      </c>
    </row>
    <row r="1395" spans="1:12" ht="13.75" customHeight="1" x14ac:dyDescent="0.35">
      <c r="A1395" s="2">
        <v>2813</v>
      </c>
      <c r="B1395" s="2" t="s">
        <v>8</v>
      </c>
      <c r="C1395" s="3">
        <v>11851</v>
      </c>
      <c r="D1395" s="2" t="s">
        <v>935</v>
      </c>
      <c r="E1395" s="2" t="s">
        <v>18</v>
      </c>
      <c r="F1395" s="2" t="s">
        <v>8</v>
      </c>
      <c r="G1395" s="2" t="s">
        <v>1276</v>
      </c>
      <c r="H1395" s="81" t="s">
        <v>3769</v>
      </c>
      <c r="I1395">
        <v>8.7899999999999991</v>
      </c>
      <c r="J1395">
        <v>7.03</v>
      </c>
      <c r="K1395">
        <v>0.38400000000000001</v>
      </c>
      <c r="L1395">
        <v>26.160000000000004</v>
      </c>
    </row>
    <row r="1396" spans="1:12" ht="13.75" customHeight="1" x14ac:dyDescent="0.35">
      <c r="A1396" s="2">
        <v>2820</v>
      </c>
      <c r="B1396" s="2" t="s">
        <v>8</v>
      </c>
      <c r="C1396" s="3">
        <v>11851</v>
      </c>
      <c r="D1396" s="2" t="s">
        <v>935</v>
      </c>
      <c r="E1396" s="2" t="s">
        <v>18</v>
      </c>
      <c r="F1396" s="2" t="s">
        <v>8</v>
      </c>
      <c r="G1396" s="2" t="s">
        <v>1275</v>
      </c>
      <c r="H1396" s="81" t="s">
        <v>3770</v>
      </c>
      <c r="I1396">
        <v>8.7899999999999991</v>
      </c>
      <c r="J1396">
        <v>7.03</v>
      </c>
      <c r="K1396">
        <v>0.38400000000000001</v>
      </c>
      <c r="L1396">
        <v>26.160000000000004</v>
      </c>
    </row>
    <row r="1397" spans="1:12" ht="13.75" customHeight="1" x14ac:dyDescent="0.35">
      <c r="A1397" s="2">
        <v>2821</v>
      </c>
      <c r="B1397" s="2" t="s">
        <v>8</v>
      </c>
      <c r="C1397" s="3">
        <v>11851</v>
      </c>
      <c r="D1397" s="2" t="s">
        <v>935</v>
      </c>
      <c r="E1397" s="2" t="s">
        <v>18</v>
      </c>
      <c r="F1397" s="2" t="s">
        <v>8</v>
      </c>
      <c r="G1397" s="2" t="s">
        <v>1274</v>
      </c>
      <c r="H1397" s="81" t="s">
        <v>3771</v>
      </c>
      <c r="I1397">
        <v>8.7899999999999991</v>
      </c>
      <c r="J1397">
        <v>7.03</v>
      </c>
      <c r="K1397">
        <v>0.38400000000000001</v>
      </c>
      <c r="L1397">
        <v>26.160000000000004</v>
      </c>
    </row>
    <row r="1398" spans="1:12" ht="13.75" customHeight="1" x14ac:dyDescent="0.35">
      <c r="A1398" s="2">
        <v>2822</v>
      </c>
      <c r="B1398" s="2" t="s">
        <v>8</v>
      </c>
      <c r="C1398" s="3">
        <v>11851</v>
      </c>
      <c r="D1398" s="2" t="s">
        <v>935</v>
      </c>
      <c r="E1398" s="2" t="s">
        <v>18</v>
      </c>
      <c r="F1398" s="2" t="s">
        <v>8</v>
      </c>
      <c r="G1398" s="2" t="s">
        <v>1273</v>
      </c>
      <c r="H1398" s="81" t="s">
        <v>3772</v>
      </c>
      <c r="I1398">
        <v>8.7899999999999991</v>
      </c>
      <c r="J1398">
        <v>7.03</v>
      </c>
      <c r="K1398">
        <v>0.38400000000000001</v>
      </c>
      <c r="L1398">
        <v>26.160000000000004</v>
      </c>
    </row>
    <row r="1399" spans="1:12" ht="13.75" customHeight="1" x14ac:dyDescent="0.35">
      <c r="A1399" s="2">
        <v>2823</v>
      </c>
      <c r="B1399" s="2" t="s">
        <v>8</v>
      </c>
      <c r="C1399" s="3">
        <v>11851</v>
      </c>
      <c r="D1399" s="2" t="s">
        <v>935</v>
      </c>
      <c r="E1399" s="2" t="s">
        <v>18</v>
      </c>
      <c r="F1399" s="2" t="s">
        <v>8</v>
      </c>
      <c r="G1399" s="2" t="s">
        <v>1272</v>
      </c>
      <c r="H1399" s="81" t="s">
        <v>3773</v>
      </c>
      <c r="I1399">
        <v>8.7899999999999991</v>
      </c>
      <c r="J1399">
        <v>7.03</v>
      </c>
      <c r="K1399">
        <v>0.38400000000000001</v>
      </c>
      <c r="L1399">
        <v>26.160000000000004</v>
      </c>
    </row>
    <row r="1400" spans="1:12" ht="13.75" customHeight="1" x14ac:dyDescent="0.35">
      <c r="A1400" s="2">
        <v>2824</v>
      </c>
      <c r="B1400" s="2" t="s">
        <v>8</v>
      </c>
      <c r="C1400" s="3">
        <v>11851</v>
      </c>
      <c r="D1400" s="2" t="s">
        <v>935</v>
      </c>
      <c r="E1400" s="2" t="s">
        <v>18</v>
      </c>
      <c r="F1400" s="2" t="s">
        <v>8</v>
      </c>
      <c r="G1400" s="2" t="s">
        <v>1271</v>
      </c>
      <c r="H1400" s="81" t="s">
        <v>3774</v>
      </c>
      <c r="I1400">
        <v>8.7899999999999991</v>
      </c>
      <c r="J1400">
        <v>7.03</v>
      </c>
      <c r="K1400">
        <v>0.38400000000000001</v>
      </c>
      <c r="L1400">
        <v>26.160000000000004</v>
      </c>
    </row>
    <row r="1401" spans="1:12" ht="13.75" customHeight="1" x14ac:dyDescent="0.35">
      <c r="A1401" s="2">
        <v>2831</v>
      </c>
      <c r="B1401" s="2" t="s">
        <v>8</v>
      </c>
      <c r="C1401" s="3">
        <v>11851</v>
      </c>
      <c r="D1401" s="2" t="s">
        <v>935</v>
      </c>
      <c r="E1401" s="2" t="s">
        <v>18</v>
      </c>
      <c r="F1401" s="2" t="s">
        <v>8</v>
      </c>
      <c r="G1401" s="2" t="s">
        <v>1270</v>
      </c>
      <c r="H1401" s="81" t="s">
        <v>3775</v>
      </c>
      <c r="I1401">
        <v>8.7899999999999991</v>
      </c>
      <c r="J1401">
        <v>7.03</v>
      </c>
      <c r="K1401">
        <v>0.38400000000000001</v>
      </c>
      <c r="L1401">
        <v>26.160000000000004</v>
      </c>
    </row>
    <row r="1402" spans="1:12" ht="13.75" customHeight="1" x14ac:dyDescent="0.35">
      <c r="A1402" s="2">
        <v>2832</v>
      </c>
      <c r="B1402" s="2" t="s">
        <v>8</v>
      </c>
      <c r="C1402" s="3">
        <v>11851</v>
      </c>
      <c r="D1402" s="2" t="s">
        <v>935</v>
      </c>
      <c r="E1402" s="2" t="s">
        <v>18</v>
      </c>
      <c r="F1402" s="2" t="s">
        <v>8</v>
      </c>
      <c r="G1402" s="2" t="s">
        <v>1269</v>
      </c>
      <c r="H1402" s="81" t="s">
        <v>3776</v>
      </c>
      <c r="I1402">
        <v>8.7899999999999991</v>
      </c>
      <c r="J1402">
        <v>7.03</v>
      </c>
      <c r="K1402">
        <v>0.38400000000000001</v>
      </c>
      <c r="L1402">
        <v>26.160000000000004</v>
      </c>
    </row>
    <row r="1403" spans="1:12" ht="13.75" customHeight="1" x14ac:dyDescent="0.35">
      <c r="A1403" s="2">
        <v>2833</v>
      </c>
      <c r="B1403" s="2" t="s">
        <v>8</v>
      </c>
      <c r="C1403" s="3">
        <v>11851</v>
      </c>
      <c r="D1403" s="2" t="s">
        <v>935</v>
      </c>
      <c r="E1403" s="2" t="s">
        <v>18</v>
      </c>
      <c r="F1403" s="2" t="s">
        <v>8</v>
      </c>
      <c r="G1403" s="2" t="s">
        <v>1268</v>
      </c>
      <c r="H1403" s="81" t="s">
        <v>3777</v>
      </c>
      <c r="I1403">
        <v>8.7899999999999991</v>
      </c>
      <c r="J1403">
        <v>7.03</v>
      </c>
      <c r="K1403">
        <v>0.38400000000000001</v>
      </c>
      <c r="L1403">
        <v>26.160000000000004</v>
      </c>
    </row>
    <row r="1404" spans="1:12" ht="13.75" customHeight="1" x14ac:dyDescent="0.35">
      <c r="A1404" s="2">
        <v>2840</v>
      </c>
      <c r="B1404" s="2" t="s">
        <v>8</v>
      </c>
      <c r="C1404" s="3">
        <v>11851</v>
      </c>
      <c r="D1404" s="2" t="s">
        <v>935</v>
      </c>
      <c r="E1404" s="2" t="s">
        <v>18</v>
      </c>
      <c r="F1404" s="2" t="s">
        <v>8</v>
      </c>
      <c r="G1404" s="2" t="s">
        <v>1267</v>
      </c>
      <c r="H1404" s="81" t="s">
        <v>3778</v>
      </c>
      <c r="I1404">
        <v>8.7899999999999991</v>
      </c>
      <c r="J1404">
        <v>7.03</v>
      </c>
      <c r="K1404">
        <v>0.38400000000000001</v>
      </c>
      <c r="L1404">
        <v>26.160000000000004</v>
      </c>
    </row>
    <row r="1405" spans="1:12" ht="13.75" customHeight="1" x14ac:dyDescent="0.35">
      <c r="A1405" s="2">
        <v>2842</v>
      </c>
      <c r="B1405" s="2" t="s">
        <v>8</v>
      </c>
      <c r="C1405" s="3">
        <v>11851</v>
      </c>
      <c r="D1405" s="2" t="s">
        <v>935</v>
      </c>
      <c r="E1405" s="2" t="s">
        <v>18</v>
      </c>
      <c r="F1405" s="2" t="s">
        <v>8</v>
      </c>
      <c r="G1405" s="2" t="s">
        <v>1266</v>
      </c>
      <c r="H1405" s="81" t="s">
        <v>3779</v>
      </c>
      <c r="I1405">
        <v>8.7899999999999991</v>
      </c>
      <c r="J1405">
        <v>7.03</v>
      </c>
      <c r="K1405">
        <v>0.38400000000000001</v>
      </c>
      <c r="L1405">
        <v>26.160000000000004</v>
      </c>
    </row>
    <row r="1406" spans="1:12" ht="13.75" customHeight="1" x14ac:dyDescent="0.35">
      <c r="A1406" s="2">
        <v>2851</v>
      </c>
      <c r="B1406" s="2" t="s">
        <v>8</v>
      </c>
      <c r="C1406" s="3">
        <v>11851</v>
      </c>
      <c r="D1406" s="2" t="s">
        <v>935</v>
      </c>
      <c r="E1406" s="2" t="s">
        <v>18</v>
      </c>
      <c r="F1406" s="2" t="s">
        <v>8</v>
      </c>
      <c r="G1406" s="2" t="s">
        <v>1265</v>
      </c>
      <c r="H1406" s="81" t="s">
        <v>3780</v>
      </c>
      <c r="I1406">
        <v>8.7899999999999991</v>
      </c>
      <c r="J1406">
        <v>7.03</v>
      </c>
      <c r="K1406">
        <v>0.38400000000000001</v>
      </c>
      <c r="L1406">
        <v>26.160000000000004</v>
      </c>
    </row>
    <row r="1407" spans="1:12" ht="13.75" customHeight="1" x14ac:dyDescent="0.35">
      <c r="A1407" s="2">
        <v>2852</v>
      </c>
      <c r="B1407" s="2" t="s">
        <v>8</v>
      </c>
      <c r="C1407" s="3">
        <v>11851</v>
      </c>
      <c r="D1407" s="2" t="s">
        <v>935</v>
      </c>
      <c r="E1407" s="2" t="s">
        <v>18</v>
      </c>
      <c r="F1407" s="2" t="s">
        <v>8</v>
      </c>
      <c r="G1407" s="2" t="s">
        <v>414</v>
      </c>
      <c r="H1407" s="81" t="s">
        <v>3781</v>
      </c>
      <c r="I1407">
        <v>8.7899999999999991</v>
      </c>
      <c r="J1407">
        <v>7.03</v>
      </c>
      <c r="K1407">
        <v>0.38400000000000001</v>
      </c>
      <c r="L1407">
        <v>26.160000000000004</v>
      </c>
    </row>
    <row r="1408" spans="1:12" ht="13.75" customHeight="1" x14ac:dyDescent="0.35">
      <c r="A1408" s="2">
        <v>2853</v>
      </c>
      <c r="B1408" s="2" t="s">
        <v>8</v>
      </c>
      <c r="C1408" s="3">
        <v>11851</v>
      </c>
      <c r="D1408" s="2" t="s">
        <v>935</v>
      </c>
      <c r="E1408" s="2" t="s">
        <v>18</v>
      </c>
      <c r="F1408" s="2" t="s">
        <v>8</v>
      </c>
      <c r="G1408" s="2" t="s">
        <v>1264</v>
      </c>
      <c r="H1408" s="81" t="s">
        <v>3782</v>
      </c>
      <c r="I1408">
        <v>8.7899999999999991</v>
      </c>
      <c r="J1408">
        <v>7.03</v>
      </c>
      <c r="K1408">
        <v>0.38400000000000001</v>
      </c>
      <c r="L1408">
        <v>26.160000000000004</v>
      </c>
    </row>
    <row r="1409" spans="1:12" ht="13.75" customHeight="1" x14ac:dyDescent="0.35">
      <c r="A1409" s="2">
        <v>2860</v>
      </c>
      <c r="B1409" s="2" t="s">
        <v>8</v>
      </c>
      <c r="C1409" s="3">
        <v>11851</v>
      </c>
      <c r="D1409" s="2" t="s">
        <v>935</v>
      </c>
      <c r="E1409" s="2" t="s">
        <v>18</v>
      </c>
      <c r="F1409" s="2" t="s">
        <v>8</v>
      </c>
      <c r="G1409" s="2" t="s">
        <v>1263</v>
      </c>
      <c r="H1409" s="81" t="s">
        <v>3783</v>
      </c>
      <c r="I1409">
        <v>8.7899999999999991</v>
      </c>
      <c r="J1409">
        <v>7.03</v>
      </c>
      <c r="K1409">
        <v>0.38400000000000001</v>
      </c>
      <c r="L1409">
        <v>26.160000000000004</v>
      </c>
    </row>
    <row r="1410" spans="1:12" ht="13.75" customHeight="1" x14ac:dyDescent="0.35">
      <c r="A1410" s="2">
        <v>2870</v>
      </c>
      <c r="B1410" s="2" t="s">
        <v>8</v>
      </c>
      <c r="C1410" s="3">
        <v>11851</v>
      </c>
      <c r="D1410" s="2" t="s">
        <v>935</v>
      </c>
      <c r="E1410" s="2" t="s">
        <v>18</v>
      </c>
      <c r="F1410" s="2" t="s">
        <v>8</v>
      </c>
      <c r="G1410" s="2" t="s">
        <v>1262</v>
      </c>
      <c r="H1410" s="81" t="s">
        <v>3784</v>
      </c>
      <c r="I1410">
        <v>8.7899999999999991</v>
      </c>
      <c r="J1410">
        <v>7.03</v>
      </c>
      <c r="K1410">
        <v>0.38400000000000001</v>
      </c>
      <c r="L1410">
        <v>26.160000000000004</v>
      </c>
    </row>
    <row r="1411" spans="1:12" ht="13.75" customHeight="1" x14ac:dyDescent="0.35">
      <c r="A1411" s="2">
        <v>2871</v>
      </c>
      <c r="B1411" s="2" t="s">
        <v>8</v>
      </c>
      <c r="C1411" s="3">
        <v>11851</v>
      </c>
      <c r="D1411" s="2" t="s">
        <v>935</v>
      </c>
      <c r="E1411" s="2" t="s">
        <v>18</v>
      </c>
      <c r="F1411" s="2" t="s">
        <v>8</v>
      </c>
      <c r="G1411" s="2" t="s">
        <v>413</v>
      </c>
      <c r="H1411" s="81" t="s">
        <v>3785</v>
      </c>
      <c r="I1411">
        <v>8.7899999999999991</v>
      </c>
      <c r="J1411">
        <v>7.03</v>
      </c>
      <c r="K1411">
        <v>0.38400000000000001</v>
      </c>
      <c r="L1411">
        <v>26.160000000000004</v>
      </c>
    </row>
    <row r="1412" spans="1:12" ht="13.75" customHeight="1" x14ac:dyDescent="0.35">
      <c r="A1412" s="2">
        <v>2872</v>
      </c>
      <c r="B1412" s="2" t="s">
        <v>8</v>
      </c>
      <c r="C1412" s="3">
        <v>11851</v>
      </c>
      <c r="D1412" s="2" t="s">
        <v>935</v>
      </c>
      <c r="E1412" s="2" t="s">
        <v>18</v>
      </c>
      <c r="F1412" s="2" t="s">
        <v>8</v>
      </c>
      <c r="G1412" s="2" t="s">
        <v>1261</v>
      </c>
      <c r="H1412" s="81" t="s">
        <v>3786</v>
      </c>
      <c r="I1412">
        <v>8.7899999999999991</v>
      </c>
      <c r="J1412">
        <v>7.03</v>
      </c>
      <c r="K1412">
        <v>0.38400000000000001</v>
      </c>
      <c r="L1412">
        <v>26.160000000000004</v>
      </c>
    </row>
    <row r="1413" spans="1:12" ht="13.75" customHeight="1" x14ac:dyDescent="0.35">
      <c r="A1413" s="2">
        <v>2873</v>
      </c>
      <c r="B1413" s="2" t="s">
        <v>8</v>
      </c>
      <c r="C1413" s="3">
        <v>11851</v>
      </c>
      <c r="D1413" s="2" t="s">
        <v>935</v>
      </c>
      <c r="E1413" s="2" t="s">
        <v>18</v>
      </c>
      <c r="F1413" s="2" t="s">
        <v>8</v>
      </c>
      <c r="G1413" s="2" t="s">
        <v>1260</v>
      </c>
      <c r="H1413" s="81" t="s">
        <v>3787</v>
      </c>
      <c r="I1413">
        <v>8.7899999999999991</v>
      </c>
      <c r="J1413">
        <v>7.03</v>
      </c>
      <c r="K1413">
        <v>0.38400000000000001</v>
      </c>
      <c r="L1413">
        <v>26.160000000000004</v>
      </c>
    </row>
    <row r="1414" spans="1:12" ht="13.75" customHeight="1" x14ac:dyDescent="0.35">
      <c r="A1414" s="2">
        <v>2880</v>
      </c>
      <c r="B1414" s="2" t="s">
        <v>8</v>
      </c>
      <c r="C1414" s="3">
        <v>11851</v>
      </c>
      <c r="D1414" s="2" t="s">
        <v>935</v>
      </c>
      <c r="E1414" s="2" t="s">
        <v>18</v>
      </c>
      <c r="F1414" s="2" t="s">
        <v>8</v>
      </c>
      <c r="G1414" s="2" t="s">
        <v>1259</v>
      </c>
      <c r="H1414" s="81" t="s">
        <v>3788</v>
      </c>
      <c r="I1414">
        <v>8.7899999999999991</v>
      </c>
      <c r="J1414">
        <v>7.03</v>
      </c>
      <c r="K1414">
        <v>0.38400000000000001</v>
      </c>
      <c r="L1414">
        <v>26.160000000000004</v>
      </c>
    </row>
    <row r="1415" spans="1:12" ht="13.75" customHeight="1" x14ac:dyDescent="0.35">
      <c r="A1415" s="2">
        <v>2881</v>
      </c>
      <c r="B1415" s="2" t="s">
        <v>8</v>
      </c>
      <c r="C1415" s="3">
        <v>11851</v>
      </c>
      <c r="D1415" s="2" t="s">
        <v>935</v>
      </c>
      <c r="E1415" s="2" t="s">
        <v>18</v>
      </c>
      <c r="F1415" s="2" t="s">
        <v>8</v>
      </c>
      <c r="G1415" s="2" t="s">
        <v>1258</v>
      </c>
      <c r="H1415" s="81" t="s">
        <v>3789</v>
      </c>
      <c r="I1415">
        <v>8.7899999999999991</v>
      </c>
      <c r="J1415">
        <v>7.03</v>
      </c>
      <c r="K1415">
        <v>0.38400000000000001</v>
      </c>
      <c r="L1415">
        <v>26.160000000000004</v>
      </c>
    </row>
    <row r="1416" spans="1:12" ht="13.75" customHeight="1" x14ac:dyDescent="0.35">
      <c r="A1416" s="2">
        <v>3001</v>
      </c>
      <c r="B1416" s="2" t="s">
        <v>8</v>
      </c>
      <c r="C1416" s="3">
        <v>11851</v>
      </c>
      <c r="D1416" s="2" t="s">
        <v>935</v>
      </c>
      <c r="E1416" s="2" t="s">
        <v>18</v>
      </c>
      <c r="F1416" s="2" t="s">
        <v>8</v>
      </c>
      <c r="G1416" s="2" t="s">
        <v>1257</v>
      </c>
      <c r="H1416" s="81" t="s">
        <v>3790</v>
      </c>
      <c r="I1416">
        <v>8.7899999999999991</v>
      </c>
      <c r="J1416">
        <v>7.03</v>
      </c>
      <c r="K1416">
        <v>0.38400000000000001</v>
      </c>
      <c r="L1416">
        <v>26.160000000000004</v>
      </c>
    </row>
    <row r="1417" spans="1:12" ht="13.75" customHeight="1" x14ac:dyDescent="0.35">
      <c r="A1417" s="2">
        <v>3003</v>
      </c>
      <c r="B1417" s="2" t="s">
        <v>8</v>
      </c>
      <c r="C1417" s="3">
        <v>11851</v>
      </c>
      <c r="D1417" s="2" t="s">
        <v>935</v>
      </c>
      <c r="E1417" s="2" t="s">
        <v>18</v>
      </c>
      <c r="F1417" s="2" t="s">
        <v>8</v>
      </c>
      <c r="G1417" s="2" t="s">
        <v>1256</v>
      </c>
      <c r="H1417" s="81" t="s">
        <v>3791</v>
      </c>
      <c r="I1417">
        <v>8.7899999999999991</v>
      </c>
      <c r="J1417">
        <v>7.03</v>
      </c>
      <c r="K1417">
        <v>0.38400000000000001</v>
      </c>
      <c r="L1417">
        <v>26.160000000000004</v>
      </c>
    </row>
    <row r="1418" spans="1:12" ht="13.75" customHeight="1" x14ac:dyDescent="0.35">
      <c r="A1418" s="2">
        <v>3004</v>
      </c>
      <c r="B1418" s="2" t="s">
        <v>8</v>
      </c>
      <c r="C1418" s="3">
        <v>11851</v>
      </c>
      <c r="D1418" s="2" t="s">
        <v>935</v>
      </c>
      <c r="E1418" s="2" t="s">
        <v>18</v>
      </c>
      <c r="F1418" s="2" t="s">
        <v>8</v>
      </c>
      <c r="G1418" s="2" t="s">
        <v>1255</v>
      </c>
      <c r="H1418" s="81" t="s">
        <v>3792</v>
      </c>
      <c r="I1418">
        <v>8.7899999999999991</v>
      </c>
      <c r="J1418">
        <v>7.03</v>
      </c>
      <c r="K1418">
        <v>0.38400000000000001</v>
      </c>
      <c r="L1418">
        <v>26.160000000000004</v>
      </c>
    </row>
    <row r="1419" spans="1:12" ht="13.75" customHeight="1" x14ac:dyDescent="0.35">
      <c r="A1419" s="2">
        <v>3011</v>
      </c>
      <c r="B1419" s="2" t="s">
        <v>8</v>
      </c>
      <c r="C1419" s="3">
        <v>11851</v>
      </c>
      <c r="D1419" s="2" t="s">
        <v>935</v>
      </c>
      <c r="E1419" s="2" t="s">
        <v>18</v>
      </c>
      <c r="F1419" s="2" t="s">
        <v>8</v>
      </c>
      <c r="G1419" s="2" t="s">
        <v>1254</v>
      </c>
      <c r="H1419" s="81" t="s">
        <v>3793</v>
      </c>
      <c r="I1419">
        <v>8.7899999999999991</v>
      </c>
      <c r="J1419">
        <v>7.03</v>
      </c>
      <c r="K1419">
        <v>0.38400000000000001</v>
      </c>
      <c r="L1419">
        <v>26.160000000000004</v>
      </c>
    </row>
    <row r="1420" spans="1:12" ht="13.75" customHeight="1" x14ac:dyDescent="0.35">
      <c r="A1420" s="2">
        <v>3012</v>
      </c>
      <c r="B1420" s="2" t="s">
        <v>8</v>
      </c>
      <c r="C1420" s="3">
        <v>11851</v>
      </c>
      <c r="D1420" s="2" t="s">
        <v>935</v>
      </c>
      <c r="E1420" s="2" t="s">
        <v>18</v>
      </c>
      <c r="F1420" s="2" t="s">
        <v>8</v>
      </c>
      <c r="G1420" s="2" t="s">
        <v>1253</v>
      </c>
      <c r="H1420" s="81" t="s">
        <v>3794</v>
      </c>
      <c r="I1420">
        <v>8.7899999999999991</v>
      </c>
      <c r="J1420">
        <v>7.03</v>
      </c>
      <c r="K1420">
        <v>0.38400000000000001</v>
      </c>
      <c r="L1420">
        <v>26.160000000000004</v>
      </c>
    </row>
    <row r="1421" spans="1:12" ht="13.75" customHeight="1" x14ac:dyDescent="0.35">
      <c r="A1421" s="2">
        <v>3013</v>
      </c>
      <c r="B1421" s="2" t="s">
        <v>8</v>
      </c>
      <c r="C1421" s="3">
        <v>11851</v>
      </c>
      <c r="D1421" s="2" t="s">
        <v>935</v>
      </c>
      <c r="E1421" s="2" t="s">
        <v>18</v>
      </c>
      <c r="F1421" s="2" t="s">
        <v>8</v>
      </c>
      <c r="G1421" s="2" t="s">
        <v>1252</v>
      </c>
      <c r="H1421" s="81" t="s">
        <v>3795</v>
      </c>
      <c r="I1421">
        <v>8.7899999999999991</v>
      </c>
      <c r="J1421">
        <v>7.03</v>
      </c>
      <c r="K1421">
        <v>0.38400000000000001</v>
      </c>
      <c r="L1421">
        <v>26.160000000000004</v>
      </c>
    </row>
    <row r="1422" spans="1:12" ht="13.75" customHeight="1" x14ac:dyDescent="0.35">
      <c r="A1422" s="2">
        <v>3021</v>
      </c>
      <c r="B1422" s="2" t="s">
        <v>8</v>
      </c>
      <c r="C1422" s="3">
        <v>11851</v>
      </c>
      <c r="D1422" s="2" t="s">
        <v>935</v>
      </c>
      <c r="E1422" s="2" t="s">
        <v>18</v>
      </c>
      <c r="F1422" s="2" t="s">
        <v>8</v>
      </c>
      <c r="G1422" s="2" t="s">
        <v>1251</v>
      </c>
      <c r="H1422" s="81" t="s">
        <v>3796</v>
      </c>
      <c r="I1422">
        <v>8.7899999999999991</v>
      </c>
      <c r="J1422">
        <v>7.03</v>
      </c>
      <c r="K1422">
        <v>0.38400000000000001</v>
      </c>
      <c r="L1422">
        <v>26.160000000000004</v>
      </c>
    </row>
    <row r="1423" spans="1:12" ht="13.75" customHeight="1" x14ac:dyDescent="0.35">
      <c r="A1423" s="2">
        <v>3031</v>
      </c>
      <c r="B1423" s="2" t="s">
        <v>8</v>
      </c>
      <c r="C1423" s="3">
        <v>11851</v>
      </c>
      <c r="D1423" s="2" t="s">
        <v>935</v>
      </c>
      <c r="E1423" s="2" t="s">
        <v>18</v>
      </c>
      <c r="F1423" s="2" t="s">
        <v>8</v>
      </c>
      <c r="G1423" s="2" t="s">
        <v>1250</v>
      </c>
      <c r="H1423" s="81" t="s">
        <v>3797</v>
      </c>
      <c r="I1423">
        <v>8.7899999999999991</v>
      </c>
      <c r="J1423">
        <v>7.03</v>
      </c>
      <c r="K1423">
        <v>0.38400000000000001</v>
      </c>
      <c r="L1423">
        <v>26.160000000000004</v>
      </c>
    </row>
    <row r="1424" spans="1:12" ht="13.75" customHeight="1" x14ac:dyDescent="0.35">
      <c r="A1424" s="2">
        <v>3032</v>
      </c>
      <c r="B1424" s="2" t="s">
        <v>8</v>
      </c>
      <c r="C1424" s="3">
        <v>11851</v>
      </c>
      <c r="D1424" s="2" t="s">
        <v>935</v>
      </c>
      <c r="E1424" s="2" t="s">
        <v>18</v>
      </c>
      <c r="F1424" s="2" t="s">
        <v>8</v>
      </c>
      <c r="G1424" s="2" t="s">
        <v>1249</v>
      </c>
      <c r="H1424" s="81" t="s">
        <v>3798</v>
      </c>
      <c r="I1424">
        <v>8.7899999999999991</v>
      </c>
      <c r="J1424">
        <v>7.03</v>
      </c>
      <c r="K1424">
        <v>0.38400000000000001</v>
      </c>
      <c r="L1424">
        <v>26.160000000000004</v>
      </c>
    </row>
    <row r="1425" spans="1:12" ht="13.75" customHeight="1" x14ac:dyDescent="0.35">
      <c r="A1425" s="2">
        <v>3033</v>
      </c>
      <c r="B1425" s="2" t="s">
        <v>8</v>
      </c>
      <c r="C1425" s="3">
        <v>11851</v>
      </c>
      <c r="D1425" s="2" t="s">
        <v>935</v>
      </c>
      <c r="E1425" s="2" t="s">
        <v>18</v>
      </c>
      <c r="F1425" s="2" t="s">
        <v>8</v>
      </c>
      <c r="G1425" s="2" t="s">
        <v>1248</v>
      </c>
      <c r="H1425" s="81" t="s">
        <v>3799</v>
      </c>
      <c r="I1425">
        <v>8.7899999999999991</v>
      </c>
      <c r="J1425">
        <v>7.03</v>
      </c>
      <c r="K1425">
        <v>0.38400000000000001</v>
      </c>
      <c r="L1425">
        <v>26.160000000000004</v>
      </c>
    </row>
    <row r="1426" spans="1:12" ht="13.75" customHeight="1" x14ac:dyDescent="0.35">
      <c r="A1426" s="2">
        <v>3034</v>
      </c>
      <c r="B1426" s="2" t="s">
        <v>8</v>
      </c>
      <c r="C1426" s="3">
        <v>11851</v>
      </c>
      <c r="D1426" s="2" t="s">
        <v>935</v>
      </c>
      <c r="E1426" s="2" t="s">
        <v>18</v>
      </c>
      <c r="F1426" s="2" t="s">
        <v>8</v>
      </c>
      <c r="G1426" s="2" t="s">
        <v>1247</v>
      </c>
      <c r="H1426" s="81" t="s">
        <v>3800</v>
      </c>
      <c r="I1426">
        <v>8.7899999999999991</v>
      </c>
      <c r="J1426">
        <v>7.03</v>
      </c>
      <c r="K1426">
        <v>0.38400000000000001</v>
      </c>
      <c r="L1426">
        <v>26.160000000000004</v>
      </c>
    </row>
    <row r="1427" spans="1:12" ht="13.75" customHeight="1" x14ac:dyDescent="0.35">
      <c r="A1427" s="2">
        <v>3040</v>
      </c>
      <c r="B1427" s="2" t="s">
        <v>8</v>
      </c>
      <c r="C1427" s="3">
        <v>11851</v>
      </c>
      <c r="D1427" s="2" t="s">
        <v>935</v>
      </c>
      <c r="E1427" s="2" t="s">
        <v>18</v>
      </c>
      <c r="F1427" s="2" t="s">
        <v>8</v>
      </c>
      <c r="G1427" s="2" t="s">
        <v>1246</v>
      </c>
      <c r="H1427" s="81" t="s">
        <v>3801</v>
      </c>
      <c r="I1427">
        <v>8.7899999999999991</v>
      </c>
      <c r="J1427">
        <v>7.03</v>
      </c>
      <c r="K1427">
        <v>0.38400000000000001</v>
      </c>
      <c r="L1427">
        <v>26.160000000000004</v>
      </c>
    </row>
    <row r="1428" spans="1:12" ht="13.75" customHeight="1" x14ac:dyDescent="0.35">
      <c r="A1428" s="2">
        <v>3041</v>
      </c>
      <c r="B1428" s="2" t="s">
        <v>8</v>
      </c>
      <c r="C1428" s="3">
        <v>11851</v>
      </c>
      <c r="D1428" s="2" t="s">
        <v>935</v>
      </c>
      <c r="E1428" s="2" t="s">
        <v>18</v>
      </c>
      <c r="F1428" s="2" t="s">
        <v>8</v>
      </c>
      <c r="G1428" s="2" t="s">
        <v>1245</v>
      </c>
      <c r="H1428" s="81" t="s">
        <v>3802</v>
      </c>
      <c r="I1428">
        <v>8.7899999999999991</v>
      </c>
      <c r="J1428">
        <v>7.03</v>
      </c>
      <c r="K1428">
        <v>0.38400000000000001</v>
      </c>
      <c r="L1428">
        <v>26.160000000000004</v>
      </c>
    </row>
    <row r="1429" spans="1:12" ht="13.75" customHeight="1" x14ac:dyDescent="0.35">
      <c r="A1429" s="2">
        <v>3042</v>
      </c>
      <c r="B1429" s="2" t="s">
        <v>8</v>
      </c>
      <c r="C1429" s="3">
        <v>11851</v>
      </c>
      <c r="D1429" s="2" t="s">
        <v>935</v>
      </c>
      <c r="E1429" s="2" t="s">
        <v>18</v>
      </c>
      <c r="F1429" s="2" t="s">
        <v>8</v>
      </c>
      <c r="G1429" s="2" t="s">
        <v>1244</v>
      </c>
      <c r="H1429" s="81" t="s">
        <v>3803</v>
      </c>
      <c r="I1429">
        <v>8.7899999999999991</v>
      </c>
      <c r="J1429">
        <v>7.03</v>
      </c>
      <c r="K1429">
        <v>0.38400000000000001</v>
      </c>
      <c r="L1429">
        <v>26.160000000000004</v>
      </c>
    </row>
    <row r="1430" spans="1:12" ht="13.75" customHeight="1" x14ac:dyDescent="0.35">
      <c r="A1430" s="2">
        <v>3051</v>
      </c>
      <c r="B1430" s="2" t="s">
        <v>8</v>
      </c>
      <c r="C1430" s="3">
        <v>11851</v>
      </c>
      <c r="D1430" s="2" t="s">
        <v>935</v>
      </c>
      <c r="E1430" s="2" t="s">
        <v>18</v>
      </c>
      <c r="F1430" s="2" t="s">
        <v>8</v>
      </c>
      <c r="G1430" s="2" t="s">
        <v>1243</v>
      </c>
      <c r="H1430" s="81" t="s">
        <v>3804</v>
      </c>
      <c r="I1430">
        <v>8.7899999999999991</v>
      </c>
      <c r="J1430">
        <v>7.03</v>
      </c>
      <c r="K1430">
        <v>0.38400000000000001</v>
      </c>
      <c r="L1430">
        <v>26.160000000000004</v>
      </c>
    </row>
    <row r="1431" spans="1:12" ht="13.75" customHeight="1" x14ac:dyDescent="0.35">
      <c r="A1431" s="2">
        <v>3052</v>
      </c>
      <c r="B1431" s="2" t="s">
        <v>8</v>
      </c>
      <c r="C1431" s="3">
        <v>11851</v>
      </c>
      <c r="D1431" s="2" t="s">
        <v>935</v>
      </c>
      <c r="E1431" s="2" t="s">
        <v>18</v>
      </c>
      <c r="F1431" s="2" t="s">
        <v>8</v>
      </c>
      <c r="G1431" s="2" t="s">
        <v>1242</v>
      </c>
      <c r="H1431" s="81" t="s">
        <v>3805</v>
      </c>
      <c r="I1431">
        <v>8.7899999999999991</v>
      </c>
      <c r="J1431">
        <v>7.03</v>
      </c>
      <c r="K1431">
        <v>0.38400000000000001</v>
      </c>
      <c r="L1431">
        <v>26.160000000000004</v>
      </c>
    </row>
    <row r="1432" spans="1:12" ht="13.75" customHeight="1" x14ac:dyDescent="0.35">
      <c r="A1432" s="2">
        <v>3053</v>
      </c>
      <c r="B1432" s="2" t="s">
        <v>8</v>
      </c>
      <c r="C1432" s="3">
        <v>11851</v>
      </c>
      <c r="D1432" s="2" t="s">
        <v>935</v>
      </c>
      <c r="E1432" s="2" t="s">
        <v>18</v>
      </c>
      <c r="F1432" s="2" t="s">
        <v>8</v>
      </c>
      <c r="G1432" s="2" t="s">
        <v>1241</v>
      </c>
      <c r="H1432" s="81" t="s">
        <v>3806</v>
      </c>
      <c r="I1432">
        <v>8.7899999999999991</v>
      </c>
      <c r="J1432">
        <v>7.03</v>
      </c>
      <c r="K1432">
        <v>0.38400000000000001</v>
      </c>
      <c r="L1432">
        <v>26.160000000000004</v>
      </c>
    </row>
    <row r="1433" spans="1:12" ht="13.75" customHeight="1" x14ac:dyDescent="0.35">
      <c r="A1433" s="2">
        <v>3061</v>
      </c>
      <c r="B1433" s="2" t="s">
        <v>8</v>
      </c>
      <c r="C1433" s="3">
        <v>11851</v>
      </c>
      <c r="D1433" s="2" t="s">
        <v>935</v>
      </c>
      <c r="E1433" s="2" t="s">
        <v>18</v>
      </c>
      <c r="F1433" s="2" t="s">
        <v>8</v>
      </c>
      <c r="G1433" s="2" t="s">
        <v>1240</v>
      </c>
      <c r="H1433" s="81" t="s">
        <v>3807</v>
      </c>
      <c r="I1433">
        <v>8.7899999999999991</v>
      </c>
      <c r="J1433">
        <v>7.03</v>
      </c>
      <c r="K1433">
        <v>0.38400000000000001</v>
      </c>
      <c r="L1433">
        <v>26.160000000000004</v>
      </c>
    </row>
    <row r="1434" spans="1:12" ht="13.75" customHeight="1" x14ac:dyDescent="0.35">
      <c r="A1434" s="2">
        <v>3062</v>
      </c>
      <c r="B1434" s="2" t="s">
        <v>8</v>
      </c>
      <c r="C1434" s="3">
        <v>11851</v>
      </c>
      <c r="D1434" s="2" t="s">
        <v>935</v>
      </c>
      <c r="E1434" s="2" t="s">
        <v>18</v>
      </c>
      <c r="F1434" s="2" t="s">
        <v>8</v>
      </c>
      <c r="G1434" s="2" t="s">
        <v>1239</v>
      </c>
      <c r="H1434" s="81" t="s">
        <v>3808</v>
      </c>
      <c r="I1434">
        <v>8.7899999999999991</v>
      </c>
      <c r="J1434">
        <v>7.03</v>
      </c>
      <c r="K1434">
        <v>0.38400000000000001</v>
      </c>
      <c r="L1434">
        <v>26.160000000000004</v>
      </c>
    </row>
    <row r="1435" spans="1:12" ht="13.75" customHeight="1" x14ac:dyDescent="0.35">
      <c r="A1435" s="2">
        <v>3071</v>
      </c>
      <c r="B1435" s="2" t="s">
        <v>8</v>
      </c>
      <c r="C1435" s="3">
        <v>11851</v>
      </c>
      <c r="D1435" s="2" t="s">
        <v>935</v>
      </c>
      <c r="E1435" s="2" t="s">
        <v>18</v>
      </c>
      <c r="F1435" s="2" t="s">
        <v>8</v>
      </c>
      <c r="G1435" s="2" t="s">
        <v>1238</v>
      </c>
      <c r="H1435" s="81" t="s">
        <v>3809</v>
      </c>
      <c r="I1435">
        <v>8.7899999999999991</v>
      </c>
      <c r="J1435">
        <v>7.03</v>
      </c>
      <c r="K1435">
        <v>0.38400000000000001</v>
      </c>
      <c r="L1435">
        <v>26.160000000000004</v>
      </c>
    </row>
    <row r="1436" spans="1:12" ht="13.75" customHeight="1" x14ac:dyDescent="0.35">
      <c r="A1436" s="2">
        <v>3072</v>
      </c>
      <c r="B1436" s="2" t="s">
        <v>8</v>
      </c>
      <c r="C1436" s="3">
        <v>11851</v>
      </c>
      <c r="D1436" s="2" t="s">
        <v>935</v>
      </c>
      <c r="E1436" s="2" t="s">
        <v>18</v>
      </c>
      <c r="F1436" s="2" t="s">
        <v>8</v>
      </c>
      <c r="G1436" s="2" t="s">
        <v>1237</v>
      </c>
      <c r="H1436" s="81" t="s">
        <v>3810</v>
      </c>
      <c r="I1436">
        <v>8.7899999999999991</v>
      </c>
      <c r="J1436">
        <v>7.03</v>
      </c>
      <c r="K1436">
        <v>0.38400000000000001</v>
      </c>
      <c r="L1436">
        <v>26.160000000000004</v>
      </c>
    </row>
    <row r="1437" spans="1:12" ht="13.75" customHeight="1" x14ac:dyDescent="0.35">
      <c r="A1437" s="2">
        <v>3073</v>
      </c>
      <c r="B1437" s="2" t="s">
        <v>8</v>
      </c>
      <c r="C1437" s="3">
        <v>11851</v>
      </c>
      <c r="D1437" s="2" t="s">
        <v>935</v>
      </c>
      <c r="E1437" s="2" t="s">
        <v>18</v>
      </c>
      <c r="F1437" s="2" t="s">
        <v>8</v>
      </c>
      <c r="G1437" s="2" t="s">
        <v>1236</v>
      </c>
      <c r="H1437" s="81" t="s">
        <v>3811</v>
      </c>
      <c r="I1437">
        <v>8.7899999999999991</v>
      </c>
      <c r="J1437">
        <v>7.03</v>
      </c>
      <c r="K1437">
        <v>0.38400000000000001</v>
      </c>
      <c r="L1437">
        <v>26.160000000000004</v>
      </c>
    </row>
    <row r="1438" spans="1:12" ht="13.75" customHeight="1" x14ac:dyDescent="0.35">
      <c r="A1438" s="2">
        <v>3074</v>
      </c>
      <c r="B1438" s="2" t="s">
        <v>8</v>
      </c>
      <c r="C1438" s="3">
        <v>11851</v>
      </c>
      <c r="D1438" s="2" t="s">
        <v>935</v>
      </c>
      <c r="E1438" s="2" t="s">
        <v>18</v>
      </c>
      <c r="F1438" s="2" t="s">
        <v>8</v>
      </c>
      <c r="G1438" s="2" t="s">
        <v>1235</v>
      </c>
      <c r="H1438" s="81" t="s">
        <v>3812</v>
      </c>
      <c r="I1438">
        <v>8.7899999999999991</v>
      </c>
      <c r="J1438">
        <v>7.03</v>
      </c>
      <c r="K1438">
        <v>0.38400000000000001</v>
      </c>
      <c r="L1438">
        <v>26.160000000000004</v>
      </c>
    </row>
    <row r="1439" spans="1:12" ht="13.75" customHeight="1" x14ac:dyDescent="0.35">
      <c r="A1439" s="2">
        <v>3100</v>
      </c>
      <c r="B1439" s="2" t="s">
        <v>8</v>
      </c>
      <c r="C1439" s="3">
        <v>11851</v>
      </c>
      <c r="D1439" s="2" t="s">
        <v>935</v>
      </c>
      <c r="E1439" s="2" t="s">
        <v>18</v>
      </c>
      <c r="F1439" s="2" t="s">
        <v>8</v>
      </c>
      <c r="G1439" s="2" t="s">
        <v>1234</v>
      </c>
      <c r="H1439" s="81" t="s">
        <v>3813</v>
      </c>
      <c r="I1439">
        <v>8.7899999999999991</v>
      </c>
      <c r="J1439">
        <v>7.03</v>
      </c>
      <c r="K1439">
        <v>0.38400000000000001</v>
      </c>
      <c r="L1439">
        <v>26.160000000000004</v>
      </c>
    </row>
    <row r="1440" spans="1:12" ht="13.75" customHeight="1" x14ac:dyDescent="0.35">
      <c r="A1440" s="2">
        <v>3104</v>
      </c>
      <c r="B1440" s="2" t="s">
        <v>8</v>
      </c>
      <c r="C1440" s="3">
        <v>11851</v>
      </c>
      <c r="D1440" s="2" t="s">
        <v>935</v>
      </c>
      <c r="E1440" s="2" t="s">
        <v>18</v>
      </c>
      <c r="F1440" s="2" t="s">
        <v>8</v>
      </c>
      <c r="G1440" s="2" t="s">
        <v>1233</v>
      </c>
      <c r="H1440" s="81" t="s">
        <v>3814</v>
      </c>
      <c r="I1440">
        <v>8.7899999999999991</v>
      </c>
      <c r="J1440">
        <v>7.03</v>
      </c>
      <c r="K1440">
        <v>0.38400000000000001</v>
      </c>
      <c r="L1440">
        <v>26.160000000000004</v>
      </c>
    </row>
    <row r="1441" spans="1:12" ht="13.75" customHeight="1" x14ac:dyDescent="0.35">
      <c r="A1441" s="2">
        <v>3105</v>
      </c>
      <c r="B1441" s="2" t="s">
        <v>8</v>
      </c>
      <c r="C1441" s="3">
        <v>11851</v>
      </c>
      <c r="D1441" s="2" t="s">
        <v>935</v>
      </c>
      <c r="E1441" s="2" t="s">
        <v>18</v>
      </c>
      <c r="F1441" s="2" t="s">
        <v>8</v>
      </c>
      <c r="G1441" s="2" t="s">
        <v>1232</v>
      </c>
      <c r="H1441" s="81" t="s">
        <v>3815</v>
      </c>
      <c r="I1441">
        <v>8.7899999999999991</v>
      </c>
      <c r="J1441">
        <v>7.03</v>
      </c>
      <c r="K1441">
        <v>0.38400000000000001</v>
      </c>
      <c r="L1441">
        <v>26.160000000000004</v>
      </c>
    </row>
    <row r="1442" spans="1:12" ht="13.75" customHeight="1" x14ac:dyDescent="0.35">
      <c r="A1442" s="2">
        <v>3107</v>
      </c>
      <c r="B1442" s="2" t="s">
        <v>8</v>
      </c>
      <c r="C1442" s="3">
        <v>11851</v>
      </c>
      <c r="D1442" s="2" t="s">
        <v>935</v>
      </c>
      <c r="E1442" s="2" t="s">
        <v>18</v>
      </c>
      <c r="F1442" s="2" t="s">
        <v>8</v>
      </c>
      <c r="G1442" s="2" t="s">
        <v>1231</v>
      </c>
      <c r="H1442" s="81" t="s">
        <v>3816</v>
      </c>
      <c r="I1442">
        <v>8.7899999999999991</v>
      </c>
      <c r="J1442">
        <v>7.03</v>
      </c>
      <c r="K1442">
        <v>0.38400000000000001</v>
      </c>
      <c r="L1442">
        <v>26.160000000000004</v>
      </c>
    </row>
    <row r="1443" spans="1:12" ht="13.75" customHeight="1" x14ac:dyDescent="0.35">
      <c r="A1443" s="2">
        <v>3110</v>
      </c>
      <c r="B1443" s="2" t="s">
        <v>8</v>
      </c>
      <c r="C1443" s="3">
        <v>11851</v>
      </c>
      <c r="D1443" s="2" t="s">
        <v>935</v>
      </c>
      <c r="E1443" s="2" t="s">
        <v>18</v>
      </c>
      <c r="F1443" s="2" t="s">
        <v>8</v>
      </c>
      <c r="G1443" s="2" t="s">
        <v>1230</v>
      </c>
      <c r="H1443" s="81" t="s">
        <v>3817</v>
      </c>
      <c r="I1443">
        <v>8.7899999999999991</v>
      </c>
      <c r="J1443">
        <v>7.03</v>
      </c>
      <c r="K1443">
        <v>0.38400000000000001</v>
      </c>
      <c r="L1443">
        <v>26.160000000000004</v>
      </c>
    </row>
    <row r="1444" spans="1:12" ht="13.75" customHeight="1" x14ac:dyDescent="0.35">
      <c r="A1444" s="2">
        <v>3121</v>
      </c>
      <c r="B1444" s="2" t="s">
        <v>8</v>
      </c>
      <c r="C1444" s="3">
        <v>11851</v>
      </c>
      <c r="D1444" s="2" t="s">
        <v>935</v>
      </c>
      <c r="E1444" s="2" t="s">
        <v>18</v>
      </c>
      <c r="F1444" s="2" t="s">
        <v>8</v>
      </c>
      <c r="G1444" s="2" t="s">
        <v>1229</v>
      </c>
      <c r="H1444" s="81" t="s">
        <v>3818</v>
      </c>
      <c r="I1444">
        <v>8.7899999999999991</v>
      </c>
      <c r="J1444">
        <v>7.03</v>
      </c>
      <c r="K1444">
        <v>0.38400000000000001</v>
      </c>
      <c r="L1444">
        <v>26.160000000000004</v>
      </c>
    </row>
    <row r="1445" spans="1:12" ht="13.75" customHeight="1" x14ac:dyDescent="0.35">
      <c r="A1445" s="2">
        <v>3122</v>
      </c>
      <c r="B1445" s="2" t="s">
        <v>8</v>
      </c>
      <c r="C1445" s="3">
        <v>11851</v>
      </c>
      <c r="D1445" s="2" t="s">
        <v>935</v>
      </c>
      <c r="E1445" s="2" t="s">
        <v>18</v>
      </c>
      <c r="F1445" s="2" t="s">
        <v>8</v>
      </c>
      <c r="G1445" s="2" t="s">
        <v>1228</v>
      </c>
      <c r="H1445" s="81" t="s">
        <v>3819</v>
      </c>
      <c r="I1445">
        <v>8.7899999999999991</v>
      </c>
      <c r="J1445">
        <v>7.03</v>
      </c>
      <c r="K1445">
        <v>0.38400000000000001</v>
      </c>
      <c r="L1445">
        <v>26.160000000000004</v>
      </c>
    </row>
    <row r="1446" spans="1:12" ht="13.75" customHeight="1" x14ac:dyDescent="0.35">
      <c r="A1446" s="2">
        <v>3123</v>
      </c>
      <c r="B1446" s="2" t="s">
        <v>8</v>
      </c>
      <c r="C1446" s="3">
        <v>11851</v>
      </c>
      <c r="D1446" s="2" t="s">
        <v>935</v>
      </c>
      <c r="E1446" s="2" t="s">
        <v>18</v>
      </c>
      <c r="F1446" s="2" t="s">
        <v>8</v>
      </c>
      <c r="G1446" s="2" t="s">
        <v>1227</v>
      </c>
      <c r="H1446" s="81" t="s">
        <v>3820</v>
      </c>
      <c r="I1446">
        <v>8.7899999999999991</v>
      </c>
      <c r="J1446">
        <v>7.03</v>
      </c>
      <c r="K1446">
        <v>0.38400000000000001</v>
      </c>
      <c r="L1446">
        <v>26.160000000000004</v>
      </c>
    </row>
    <row r="1447" spans="1:12" ht="13.75" customHeight="1" x14ac:dyDescent="0.35">
      <c r="A1447" s="2">
        <v>3124</v>
      </c>
      <c r="B1447" s="2" t="s">
        <v>8</v>
      </c>
      <c r="C1447" s="3">
        <v>11851</v>
      </c>
      <c r="D1447" s="2" t="s">
        <v>935</v>
      </c>
      <c r="E1447" s="2" t="s">
        <v>18</v>
      </c>
      <c r="F1447" s="2" t="s">
        <v>8</v>
      </c>
      <c r="G1447" s="2" t="s">
        <v>1226</v>
      </c>
      <c r="H1447" s="81" t="s">
        <v>3821</v>
      </c>
      <c r="I1447">
        <v>8.7899999999999991</v>
      </c>
      <c r="J1447">
        <v>7.03</v>
      </c>
      <c r="K1447">
        <v>0.38400000000000001</v>
      </c>
      <c r="L1447">
        <v>26.160000000000004</v>
      </c>
    </row>
    <row r="1448" spans="1:12" ht="13.75" customHeight="1" x14ac:dyDescent="0.35">
      <c r="A1448" s="2">
        <v>3125</v>
      </c>
      <c r="B1448" s="2" t="s">
        <v>8</v>
      </c>
      <c r="C1448" s="3">
        <v>11851</v>
      </c>
      <c r="D1448" s="2" t="s">
        <v>935</v>
      </c>
      <c r="E1448" s="2" t="s">
        <v>18</v>
      </c>
      <c r="F1448" s="2" t="s">
        <v>8</v>
      </c>
      <c r="G1448" s="2" t="s">
        <v>1225</v>
      </c>
      <c r="H1448" s="81" t="s">
        <v>3822</v>
      </c>
      <c r="I1448">
        <v>8.7899999999999991</v>
      </c>
      <c r="J1448">
        <v>7.03</v>
      </c>
      <c r="K1448">
        <v>0.38400000000000001</v>
      </c>
      <c r="L1448">
        <v>26.160000000000004</v>
      </c>
    </row>
    <row r="1449" spans="1:12" ht="13.75" customHeight="1" x14ac:dyDescent="0.35">
      <c r="A1449" s="2">
        <v>3130</v>
      </c>
      <c r="B1449" s="2" t="s">
        <v>8</v>
      </c>
      <c r="C1449" s="3">
        <v>11851</v>
      </c>
      <c r="D1449" s="2" t="s">
        <v>935</v>
      </c>
      <c r="E1449" s="2" t="s">
        <v>18</v>
      </c>
      <c r="F1449" s="2" t="s">
        <v>8</v>
      </c>
      <c r="G1449" s="2" t="s">
        <v>1224</v>
      </c>
      <c r="H1449" s="81" t="s">
        <v>3823</v>
      </c>
      <c r="I1449">
        <v>8.7899999999999991</v>
      </c>
      <c r="J1449">
        <v>7.03</v>
      </c>
      <c r="K1449">
        <v>0.38400000000000001</v>
      </c>
      <c r="L1449">
        <v>26.160000000000004</v>
      </c>
    </row>
    <row r="1450" spans="1:12" ht="13.75" customHeight="1" x14ac:dyDescent="0.35">
      <c r="A1450" s="2">
        <v>3131</v>
      </c>
      <c r="B1450" s="2" t="s">
        <v>8</v>
      </c>
      <c r="C1450" s="3">
        <v>11851</v>
      </c>
      <c r="D1450" s="2" t="s">
        <v>935</v>
      </c>
      <c r="E1450" s="2" t="s">
        <v>18</v>
      </c>
      <c r="F1450" s="2" t="s">
        <v>8</v>
      </c>
      <c r="G1450" s="2" t="s">
        <v>1223</v>
      </c>
      <c r="H1450" s="81" t="s">
        <v>3824</v>
      </c>
      <c r="I1450">
        <v>8.7899999999999991</v>
      </c>
      <c r="J1450">
        <v>7.03</v>
      </c>
      <c r="K1450">
        <v>0.38400000000000001</v>
      </c>
      <c r="L1450">
        <v>26.160000000000004</v>
      </c>
    </row>
    <row r="1451" spans="1:12" ht="13.75" customHeight="1" x14ac:dyDescent="0.35">
      <c r="A1451" s="2">
        <v>3133</v>
      </c>
      <c r="B1451" s="2" t="s">
        <v>8</v>
      </c>
      <c r="C1451" s="3">
        <v>11851</v>
      </c>
      <c r="D1451" s="2" t="s">
        <v>935</v>
      </c>
      <c r="E1451" s="2" t="s">
        <v>18</v>
      </c>
      <c r="F1451" s="2" t="s">
        <v>8</v>
      </c>
      <c r="G1451" s="2" t="s">
        <v>1222</v>
      </c>
      <c r="H1451" s="81" t="s">
        <v>3825</v>
      </c>
      <c r="I1451">
        <v>8.7899999999999991</v>
      </c>
      <c r="J1451">
        <v>7.03</v>
      </c>
      <c r="K1451">
        <v>0.38400000000000001</v>
      </c>
      <c r="L1451">
        <v>26.160000000000004</v>
      </c>
    </row>
    <row r="1452" spans="1:12" ht="13.75" customHeight="1" x14ac:dyDescent="0.35">
      <c r="A1452" s="2">
        <v>3134</v>
      </c>
      <c r="B1452" s="2" t="s">
        <v>8</v>
      </c>
      <c r="C1452" s="3">
        <v>11851</v>
      </c>
      <c r="D1452" s="2" t="s">
        <v>935</v>
      </c>
      <c r="E1452" s="2" t="s">
        <v>18</v>
      </c>
      <c r="F1452" s="2" t="s">
        <v>8</v>
      </c>
      <c r="G1452" s="2" t="s">
        <v>1221</v>
      </c>
      <c r="H1452" s="81" t="s">
        <v>3826</v>
      </c>
      <c r="I1452">
        <v>8.7899999999999991</v>
      </c>
      <c r="J1452">
        <v>7.03</v>
      </c>
      <c r="K1452">
        <v>0.38400000000000001</v>
      </c>
      <c r="L1452">
        <v>26.160000000000004</v>
      </c>
    </row>
    <row r="1453" spans="1:12" ht="13.75" customHeight="1" x14ac:dyDescent="0.35">
      <c r="A1453" s="2">
        <v>3140</v>
      </c>
      <c r="B1453" s="2" t="s">
        <v>8</v>
      </c>
      <c r="C1453" s="3">
        <v>11851</v>
      </c>
      <c r="D1453" s="2" t="s">
        <v>935</v>
      </c>
      <c r="E1453" s="2" t="s">
        <v>18</v>
      </c>
      <c r="F1453" s="2" t="s">
        <v>8</v>
      </c>
      <c r="G1453" s="2" t="s">
        <v>1220</v>
      </c>
      <c r="H1453" s="81" t="s">
        <v>3827</v>
      </c>
      <c r="I1453">
        <v>8.7899999999999991</v>
      </c>
      <c r="J1453">
        <v>7.03</v>
      </c>
      <c r="K1453">
        <v>0.38400000000000001</v>
      </c>
      <c r="L1453">
        <v>26.160000000000004</v>
      </c>
    </row>
    <row r="1454" spans="1:12" ht="13.75" customHeight="1" x14ac:dyDescent="0.35">
      <c r="A1454" s="2">
        <v>3141</v>
      </c>
      <c r="B1454" s="2" t="s">
        <v>8</v>
      </c>
      <c r="C1454" s="3">
        <v>11851</v>
      </c>
      <c r="D1454" s="2" t="s">
        <v>935</v>
      </c>
      <c r="E1454" s="2" t="s">
        <v>18</v>
      </c>
      <c r="F1454" s="2" t="s">
        <v>8</v>
      </c>
      <c r="G1454" s="2" t="s">
        <v>1219</v>
      </c>
      <c r="H1454" s="81" t="s">
        <v>3828</v>
      </c>
      <c r="I1454">
        <v>8.7899999999999991</v>
      </c>
      <c r="J1454">
        <v>7.03</v>
      </c>
      <c r="K1454">
        <v>0.38400000000000001</v>
      </c>
      <c r="L1454">
        <v>26.160000000000004</v>
      </c>
    </row>
    <row r="1455" spans="1:12" ht="13.75" customHeight="1" x14ac:dyDescent="0.35">
      <c r="A1455" s="2">
        <v>3142</v>
      </c>
      <c r="B1455" s="2" t="s">
        <v>8</v>
      </c>
      <c r="C1455" s="3">
        <v>11851</v>
      </c>
      <c r="D1455" s="2" t="s">
        <v>935</v>
      </c>
      <c r="E1455" s="2" t="s">
        <v>18</v>
      </c>
      <c r="F1455" s="2" t="s">
        <v>8</v>
      </c>
      <c r="G1455" s="2" t="s">
        <v>1218</v>
      </c>
      <c r="H1455" s="81" t="s">
        <v>3829</v>
      </c>
      <c r="I1455">
        <v>8.7899999999999991</v>
      </c>
      <c r="J1455">
        <v>7.03</v>
      </c>
      <c r="K1455">
        <v>0.38400000000000001</v>
      </c>
      <c r="L1455">
        <v>26.160000000000004</v>
      </c>
    </row>
    <row r="1456" spans="1:12" ht="13.75" customHeight="1" x14ac:dyDescent="0.35">
      <c r="A1456" s="2">
        <v>3143</v>
      </c>
      <c r="B1456" s="2" t="s">
        <v>8</v>
      </c>
      <c r="C1456" s="3">
        <v>11851</v>
      </c>
      <c r="D1456" s="2" t="s">
        <v>935</v>
      </c>
      <c r="E1456" s="2" t="s">
        <v>18</v>
      </c>
      <c r="F1456" s="2" t="s">
        <v>8</v>
      </c>
      <c r="G1456" s="2" t="s">
        <v>1217</v>
      </c>
      <c r="H1456" s="81" t="s">
        <v>3830</v>
      </c>
      <c r="I1456">
        <v>8.7899999999999991</v>
      </c>
      <c r="J1456">
        <v>7.03</v>
      </c>
      <c r="K1456">
        <v>0.38400000000000001</v>
      </c>
      <c r="L1456">
        <v>26.160000000000004</v>
      </c>
    </row>
    <row r="1457" spans="1:12" ht="13.75" customHeight="1" x14ac:dyDescent="0.35">
      <c r="A1457" s="2">
        <v>3144</v>
      </c>
      <c r="B1457" s="2" t="s">
        <v>8</v>
      </c>
      <c r="C1457" s="3">
        <v>11851</v>
      </c>
      <c r="D1457" s="2" t="s">
        <v>935</v>
      </c>
      <c r="E1457" s="2" t="s">
        <v>18</v>
      </c>
      <c r="F1457" s="2" t="s">
        <v>8</v>
      </c>
      <c r="G1457" s="2" t="s">
        <v>1216</v>
      </c>
      <c r="H1457" s="81" t="s">
        <v>3831</v>
      </c>
      <c r="I1457">
        <v>8.7899999999999991</v>
      </c>
      <c r="J1457">
        <v>7.03</v>
      </c>
      <c r="K1457">
        <v>0.38400000000000001</v>
      </c>
      <c r="L1457">
        <v>26.160000000000004</v>
      </c>
    </row>
    <row r="1458" spans="1:12" ht="13.75" customHeight="1" x14ac:dyDescent="0.35">
      <c r="A1458" s="2">
        <v>3150</v>
      </c>
      <c r="B1458" s="2" t="s">
        <v>8</v>
      </c>
      <c r="C1458" s="3">
        <v>11851</v>
      </c>
      <c r="D1458" s="2" t="s">
        <v>935</v>
      </c>
      <c r="E1458" s="2" t="s">
        <v>18</v>
      </c>
      <c r="F1458" s="2" t="s">
        <v>8</v>
      </c>
      <c r="G1458" s="2" t="s">
        <v>1215</v>
      </c>
      <c r="H1458" s="81" t="s">
        <v>3832</v>
      </c>
      <c r="I1458">
        <v>8.7899999999999991</v>
      </c>
      <c r="J1458">
        <v>7.03</v>
      </c>
      <c r="K1458">
        <v>0.38400000000000001</v>
      </c>
      <c r="L1458">
        <v>26.160000000000004</v>
      </c>
    </row>
    <row r="1459" spans="1:12" ht="13.75" customHeight="1" x14ac:dyDescent="0.35">
      <c r="A1459" s="2">
        <v>3151</v>
      </c>
      <c r="B1459" s="2" t="s">
        <v>8</v>
      </c>
      <c r="C1459" s="3">
        <v>11851</v>
      </c>
      <c r="D1459" s="2" t="s">
        <v>935</v>
      </c>
      <c r="E1459" s="2" t="s">
        <v>18</v>
      </c>
      <c r="F1459" s="2" t="s">
        <v>8</v>
      </c>
      <c r="G1459" s="2" t="s">
        <v>1214</v>
      </c>
      <c r="H1459" s="81" t="s">
        <v>3833</v>
      </c>
      <c r="I1459">
        <v>8.7899999999999991</v>
      </c>
      <c r="J1459">
        <v>7.03</v>
      </c>
      <c r="K1459">
        <v>0.38400000000000001</v>
      </c>
      <c r="L1459">
        <v>26.160000000000004</v>
      </c>
    </row>
    <row r="1460" spans="1:12" ht="13.75" customHeight="1" x14ac:dyDescent="0.35">
      <c r="A1460" s="2">
        <v>3153</v>
      </c>
      <c r="B1460" s="2" t="s">
        <v>8</v>
      </c>
      <c r="C1460" s="3">
        <v>11851</v>
      </c>
      <c r="D1460" s="2" t="s">
        <v>935</v>
      </c>
      <c r="E1460" s="2" t="s">
        <v>18</v>
      </c>
      <c r="F1460" s="2" t="s">
        <v>8</v>
      </c>
      <c r="G1460" s="2" t="s">
        <v>1213</v>
      </c>
      <c r="H1460" s="81" t="s">
        <v>3834</v>
      </c>
      <c r="I1460">
        <v>8.7899999999999991</v>
      </c>
      <c r="J1460">
        <v>7.03</v>
      </c>
      <c r="K1460">
        <v>0.38400000000000001</v>
      </c>
      <c r="L1460">
        <v>26.160000000000004</v>
      </c>
    </row>
    <row r="1461" spans="1:12" ht="13.75" customHeight="1" x14ac:dyDescent="0.35">
      <c r="A1461" s="2">
        <v>3160</v>
      </c>
      <c r="B1461" s="2" t="s">
        <v>8</v>
      </c>
      <c r="C1461" s="3">
        <v>11851</v>
      </c>
      <c r="D1461" s="2" t="s">
        <v>935</v>
      </c>
      <c r="E1461" s="2" t="s">
        <v>18</v>
      </c>
      <c r="F1461" s="2" t="s">
        <v>8</v>
      </c>
      <c r="G1461" s="2" t="s">
        <v>1212</v>
      </c>
      <c r="H1461" s="81" t="s">
        <v>3835</v>
      </c>
      <c r="I1461">
        <v>8.7899999999999991</v>
      </c>
      <c r="J1461">
        <v>7.03</v>
      </c>
      <c r="K1461">
        <v>0.38400000000000001</v>
      </c>
      <c r="L1461">
        <v>26.160000000000004</v>
      </c>
    </row>
    <row r="1462" spans="1:12" ht="13.75" customHeight="1" x14ac:dyDescent="0.35">
      <c r="A1462" s="2">
        <v>3161</v>
      </c>
      <c r="B1462" s="2" t="s">
        <v>8</v>
      </c>
      <c r="C1462" s="3">
        <v>11851</v>
      </c>
      <c r="D1462" s="2" t="s">
        <v>935</v>
      </c>
      <c r="E1462" s="2" t="s">
        <v>18</v>
      </c>
      <c r="F1462" s="2" t="s">
        <v>8</v>
      </c>
      <c r="G1462" s="2" t="s">
        <v>1211</v>
      </c>
      <c r="H1462" s="81" t="s">
        <v>3836</v>
      </c>
      <c r="I1462">
        <v>8.7899999999999991</v>
      </c>
      <c r="J1462">
        <v>7.03</v>
      </c>
      <c r="K1462">
        <v>0.38400000000000001</v>
      </c>
      <c r="L1462">
        <v>26.160000000000004</v>
      </c>
    </row>
    <row r="1463" spans="1:12" ht="13.75" customHeight="1" x14ac:dyDescent="0.35">
      <c r="A1463" s="2">
        <v>3162</v>
      </c>
      <c r="B1463" s="2" t="s">
        <v>8</v>
      </c>
      <c r="C1463" s="3">
        <v>11851</v>
      </c>
      <c r="D1463" s="2" t="s">
        <v>935</v>
      </c>
      <c r="E1463" s="2" t="s">
        <v>18</v>
      </c>
      <c r="F1463" s="2" t="s">
        <v>8</v>
      </c>
      <c r="G1463" s="2" t="s">
        <v>1210</v>
      </c>
      <c r="H1463" s="81" t="s">
        <v>3837</v>
      </c>
      <c r="I1463">
        <v>8.7899999999999991</v>
      </c>
      <c r="J1463">
        <v>7.03</v>
      </c>
      <c r="K1463">
        <v>0.38400000000000001</v>
      </c>
      <c r="L1463">
        <v>26.160000000000004</v>
      </c>
    </row>
    <row r="1464" spans="1:12" ht="13.75" customHeight="1" x14ac:dyDescent="0.35">
      <c r="A1464" s="2">
        <v>3163</v>
      </c>
      <c r="B1464" s="2" t="s">
        <v>8</v>
      </c>
      <c r="C1464" s="3">
        <v>11851</v>
      </c>
      <c r="D1464" s="2" t="s">
        <v>935</v>
      </c>
      <c r="E1464" s="2" t="s">
        <v>18</v>
      </c>
      <c r="F1464" s="2" t="s">
        <v>8</v>
      </c>
      <c r="G1464" s="2" t="s">
        <v>1209</v>
      </c>
      <c r="H1464" s="81" t="s">
        <v>3838</v>
      </c>
      <c r="I1464">
        <v>8.7899999999999991</v>
      </c>
      <c r="J1464">
        <v>7.03</v>
      </c>
      <c r="K1464">
        <v>0.38400000000000001</v>
      </c>
      <c r="L1464">
        <v>26.160000000000004</v>
      </c>
    </row>
    <row r="1465" spans="1:12" ht="13.75" customHeight="1" x14ac:dyDescent="0.35">
      <c r="A1465" s="2">
        <v>3170</v>
      </c>
      <c r="B1465" s="2" t="s">
        <v>8</v>
      </c>
      <c r="C1465" s="3">
        <v>11851</v>
      </c>
      <c r="D1465" s="2" t="s">
        <v>935</v>
      </c>
      <c r="E1465" s="2" t="s">
        <v>18</v>
      </c>
      <c r="F1465" s="2" t="s">
        <v>8</v>
      </c>
      <c r="G1465" s="2" t="s">
        <v>1208</v>
      </c>
      <c r="H1465" s="81" t="s">
        <v>3839</v>
      </c>
      <c r="I1465">
        <v>8.7899999999999991</v>
      </c>
      <c r="J1465">
        <v>7.03</v>
      </c>
      <c r="K1465">
        <v>0.38400000000000001</v>
      </c>
      <c r="L1465">
        <v>26.160000000000004</v>
      </c>
    </row>
    <row r="1466" spans="1:12" ht="13.75" customHeight="1" x14ac:dyDescent="0.35">
      <c r="A1466" s="2">
        <v>3171</v>
      </c>
      <c r="B1466" s="2" t="s">
        <v>8</v>
      </c>
      <c r="C1466" s="3">
        <v>11851</v>
      </c>
      <c r="D1466" s="2" t="s">
        <v>935</v>
      </c>
      <c r="E1466" s="2" t="s">
        <v>18</v>
      </c>
      <c r="F1466" s="2" t="s">
        <v>8</v>
      </c>
      <c r="G1466" s="2" t="s">
        <v>1207</v>
      </c>
      <c r="H1466" s="81" t="s">
        <v>3840</v>
      </c>
      <c r="I1466">
        <v>8.7899999999999991</v>
      </c>
      <c r="J1466">
        <v>7.03</v>
      </c>
      <c r="K1466">
        <v>0.38400000000000001</v>
      </c>
      <c r="L1466">
        <v>26.160000000000004</v>
      </c>
    </row>
    <row r="1467" spans="1:12" ht="13.75" customHeight="1" x14ac:dyDescent="0.35">
      <c r="A1467" s="2">
        <v>3172</v>
      </c>
      <c r="B1467" s="2" t="s">
        <v>8</v>
      </c>
      <c r="C1467" s="3">
        <v>11851</v>
      </c>
      <c r="D1467" s="2" t="s">
        <v>935</v>
      </c>
      <c r="E1467" s="2" t="s">
        <v>18</v>
      </c>
      <c r="F1467" s="2" t="s">
        <v>8</v>
      </c>
      <c r="G1467" s="2" t="s">
        <v>98</v>
      </c>
      <c r="H1467" s="81" t="s">
        <v>3841</v>
      </c>
      <c r="I1467">
        <v>8.7899999999999991</v>
      </c>
      <c r="J1467">
        <v>7.03</v>
      </c>
      <c r="K1467">
        <v>0.38400000000000001</v>
      </c>
      <c r="L1467">
        <v>26.160000000000004</v>
      </c>
    </row>
    <row r="1468" spans="1:12" ht="13.75" customHeight="1" x14ac:dyDescent="0.35">
      <c r="A1468" s="2">
        <v>3180</v>
      </c>
      <c r="B1468" s="2" t="s">
        <v>8</v>
      </c>
      <c r="C1468" s="3">
        <v>11851</v>
      </c>
      <c r="D1468" s="2" t="s">
        <v>935</v>
      </c>
      <c r="E1468" s="2" t="s">
        <v>18</v>
      </c>
      <c r="F1468" s="2" t="s">
        <v>8</v>
      </c>
      <c r="G1468" s="2" t="s">
        <v>1206</v>
      </c>
      <c r="H1468" s="81" t="s">
        <v>3842</v>
      </c>
      <c r="I1468">
        <v>8.7899999999999991</v>
      </c>
      <c r="J1468">
        <v>7.03</v>
      </c>
      <c r="K1468">
        <v>0.38400000000000001</v>
      </c>
      <c r="L1468">
        <v>26.160000000000004</v>
      </c>
    </row>
    <row r="1469" spans="1:12" ht="13.75" customHeight="1" x14ac:dyDescent="0.35">
      <c r="A1469" s="2">
        <v>3183</v>
      </c>
      <c r="B1469" s="2" t="s">
        <v>8</v>
      </c>
      <c r="C1469" s="3">
        <v>11851</v>
      </c>
      <c r="D1469" s="2" t="s">
        <v>935</v>
      </c>
      <c r="E1469" s="2" t="s">
        <v>18</v>
      </c>
      <c r="F1469" s="2" t="s">
        <v>8</v>
      </c>
      <c r="G1469" s="2" t="s">
        <v>1205</v>
      </c>
      <c r="H1469" s="81" t="s">
        <v>3843</v>
      </c>
      <c r="I1469">
        <v>8.7899999999999991</v>
      </c>
      <c r="J1469">
        <v>7.03</v>
      </c>
      <c r="K1469">
        <v>0.38400000000000001</v>
      </c>
      <c r="L1469">
        <v>26.160000000000004</v>
      </c>
    </row>
    <row r="1470" spans="1:12" ht="13.75" customHeight="1" x14ac:dyDescent="0.35">
      <c r="A1470" s="2">
        <v>3184</v>
      </c>
      <c r="B1470" s="2" t="s">
        <v>8</v>
      </c>
      <c r="C1470" s="3">
        <v>11851</v>
      </c>
      <c r="D1470" s="2" t="s">
        <v>935</v>
      </c>
      <c r="E1470" s="2" t="s">
        <v>18</v>
      </c>
      <c r="F1470" s="2" t="s">
        <v>8</v>
      </c>
      <c r="G1470" s="2" t="s">
        <v>1204</v>
      </c>
      <c r="H1470" s="81" t="s">
        <v>3844</v>
      </c>
      <c r="I1470">
        <v>8.7899999999999991</v>
      </c>
      <c r="J1470">
        <v>7.03</v>
      </c>
      <c r="K1470">
        <v>0.38400000000000001</v>
      </c>
      <c r="L1470">
        <v>26.160000000000004</v>
      </c>
    </row>
    <row r="1471" spans="1:12" ht="13.75" customHeight="1" x14ac:dyDescent="0.35">
      <c r="A1471" s="2">
        <v>3192</v>
      </c>
      <c r="B1471" s="2" t="s">
        <v>8</v>
      </c>
      <c r="C1471" s="3">
        <v>11851</v>
      </c>
      <c r="D1471" s="2" t="s">
        <v>935</v>
      </c>
      <c r="E1471" s="2" t="s">
        <v>18</v>
      </c>
      <c r="F1471" s="2" t="s">
        <v>8</v>
      </c>
      <c r="G1471" s="2" t="s">
        <v>1203</v>
      </c>
      <c r="H1471" s="81" t="s">
        <v>3845</v>
      </c>
      <c r="I1471">
        <v>8.7899999999999991</v>
      </c>
      <c r="J1471">
        <v>7.03</v>
      </c>
      <c r="K1471">
        <v>0.38400000000000001</v>
      </c>
      <c r="L1471">
        <v>26.160000000000004</v>
      </c>
    </row>
    <row r="1472" spans="1:12" ht="13.75" customHeight="1" x14ac:dyDescent="0.35">
      <c r="A1472" s="2">
        <v>3193</v>
      </c>
      <c r="B1472" s="2" t="s">
        <v>8</v>
      </c>
      <c r="C1472" s="3">
        <v>11851</v>
      </c>
      <c r="D1472" s="2" t="s">
        <v>935</v>
      </c>
      <c r="E1472" s="2" t="s">
        <v>18</v>
      </c>
      <c r="F1472" s="2" t="s">
        <v>8</v>
      </c>
      <c r="G1472" s="2" t="s">
        <v>1202</v>
      </c>
      <c r="H1472" s="81" t="s">
        <v>3846</v>
      </c>
      <c r="I1472">
        <v>8.7899999999999991</v>
      </c>
      <c r="J1472">
        <v>7.03</v>
      </c>
      <c r="K1472">
        <v>0.38400000000000001</v>
      </c>
      <c r="L1472">
        <v>26.160000000000004</v>
      </c>
    </row>
    <row r="1473" spans="1:12" ht="13.75" customHeight="1" x14ac:dyDescent="0.35">
      <c r="A1473" s="2">
        <v>3195</v>
      </c>
      <c r="B1473" s="2" t="s">
        <v>8</v>
      </c>
      <c r="C1473" s="3">
        <v>11851</v>
      </c>
      <c r="D1473" s="2" t="s">
        <v>935</v>
      </c>
      <c r="E1473" s="2" t="s">
        <v>18</v>
      </c>
      <c r="F1473" s="2" t="s">
        <v>8</v>
      </c>
      <c r="G1473" s="2" t="s">
        <v>1201</v>
      </c>
      <c r="H1473" s="81" t="s">
        <v>3847</v>
      </c>
      <c r="I1473">
        <v>8.7899999999999991</v>
      </c>
      <c r="J1473">
        <v>7.03</v>
      </c>
      <c r="K1473">
        <v>0.38400000000000001</v>
      </c>
      <c r="L1473">
        <v>26.160000000000004</v>
      </c>
    </row>
    <row r="1474" spans="1:12" ht="13.75" customHeight="1" x14ac:dyDescent="0.35">
      <c r="A1474" s="2">
        <v>3200</v>
      </c>
      <c r="B1474" s="2" t="s">
        <v>8</v>
      </c>
      <c r="C1474" s="3">
        <v>11851</v>
      </c>
      <c r="D1474" s="2" t="s">
        <v>935</v>
      </c>
      <c r="E1474" s="2" t="s">
        <v>18</v>
      </c>
      <c r="F1474" s="2" t="s">
        <v>8</v>
      </c>
      <c r="G1474" s="2" t="s">
        <v>1200</v>
      </c>
      <c r="H1474" s="81" t="s">
        <v>3848</v>
      </c>
      <c r="I1474">
        <v>8.7899999999999991</v>
      </c>
      <c r="J1474">
        <v>7.03</v>
      </c>
      <c r="K1474">
        <v>0.38400000000000001</v>
      </c>
      <c r="L1474">
        <v>26.160000000000004</v>
      </c>
    </row>
    <row r="1475" spans="1:12" ht="13.75" customHeight="1" x14ac:dyDescent="0.35">
      <c r="A1475" s="2">
        <v>3202</v>
      </c>
      <c r="B1475" s="2" t="s">
        <v>8</v>
      </c>
      <c r="C1475" s="3">
        <v>11851</v>
      </c>
      <c r="D1475" s="2" t="s">
        <v>935</v>
      </c>
      <c r="E1475" s="2" t="s">
        <v>18</v>
      </c>
      <c r="F1475" s="2" t="s">
        <v>8</v>
      </c>
      <c r="G1475" s="2" t="s">
        <v>1199</v>
      </c>
      <c r="H1475" s="81" t="s">
        <v>3849</v>
      </c>
      <c r="I1475">
        <v>8.7899999999999991</v>
      </c>
      <c r="J1475">
        <v>7.03</v>
      </c>
      <c r="K1475">
        <v>0.38400000000000001</v>
      </c>
      <c r="L1475">
        <v>26.160000000000004</v>
      </c>
    </row>
    <row r="1476" spans="1:12" ht="13.75" customHeight="1" x14ac:dyDescent="0.35">
      <c r="A1476" s="2">
        <v>3203</v>
      </c>
      <c r="B1476" s="2" t="s">
        <v>8</v>
      </c>
      <c r="C1476" s="3">
        <v>11851</v>
      </c>
      <c r="D1476" s="2" t="s">
        <v>935</v>
      </c>
      <c r="E1476" s="2" t="s">
        <v>18</v>
      </c>
      <c r="F1476" s="2" t="s">
        <v>8</v>
      </c>
      <c r="G1476" s="2" t="s">
        <v>1198</v>
      </c>
      <c r="H1476" s="81" t="s">
        <v>3850</v>
      </c>
      <c r="I1476">
        <v>8.7899999999999991</v>
      </c>
      <c r="J1476">
        <v>7.03</v>
      </c>
      <c r="K1476">
        <v>0.38400000000000001</v>
      </c>
      <c r="L1476">
        <v>26.160000000000004</v>
      </c>
    </row>
    <row r="1477" spans="1:12" ht="13.75" customHeight="1" x14ac:dyDescent="0.35">
      <c r="A1477" s="2">
        <v>3204</v>
      </c>
      <c r="B1477" s="2" t="s">
        <v>8</v>
      </c>
      <c r="C1477" s="3">
        <v>11851</v>
      </c>
      <c r="D1477" s="2" t="s">
        <v>935</v>
      </c>
      <c r="E1477" s="2" t="s">
        <v>18</v>
      </c>
      <c r="F1477" s="2" t="s">
        <v>8</v>
      </c>
      <c r="G1477" s="2" t="s">
        <v>1197</v>
      </c>
      <c r="H1477" s="81" t="s">
        <v>3851</v>
      </c>
      <c r="I1477">
        <v>8.7899999999999991</v>
      </c>
      <c r="J1477">
        <v>7.03</v>
      </c>
      <c r="K1477">
        <v>0.38400000000000001</v>
      </c>
      <c r="L1477">
        <v>26.160000000000004</v>
      </c>
    </row>
    <row r="1478" spans="1:12" ht="13.75" customHeight="1" x14ac:dyDescent="0.35">
      <c r="A1478" s="2">
        <v>3205</v>
      </c>
      <c r="B1478" s="2" t="s">
        <v>8</v>
      </c>
      <c r="C1478" s="3">
        <v>11851</v>
      </c>
      <c r="D1478" s="2" t="s">
        <v>935</v>
      </c>
      <c r="E1478" s="2" t="s">
        <v>18</v>
      </c>
      <c r="F1478" s="2" t="s">
        <v>8</v>
      </c>
      <c r="G1478" s="2" t="s">
        <v>1196</v>
      </c>
      <c r="H1478" s="81" t="s">
        <v>3852</v>
      </c>
      <c r="I1478">
        <v>8.7899999999999991</v>
      </c>
      <c r="J1478">
        <v>7.03</v>
      </c>
      <c r="K1478">
        <v>0.38400000000000001</v>
      </c>
      <c r="L1478">
        <v>26.160000000000004</v>
      </c>
    </row>
    <row r="1479" spans="1:12" ht="13.75" customHeight="1" x14ac:dyDescent="0.35">
      <c r="A1479" s="2">
        <v>3211</v>
      </c>
      <c r="B1479" s="2" t="s">
        <v>8</v>
      </c>
      <c r="C1479" s="3">
        <v>11851</v>
      </c>
      <c r="D1479" s="2" t="s">
        <v>935</v>
      </c>
      <c r="E1479" s="2" t="s">
        <v>18</v>
      </c>
      <c r="F1479" s="2" t="s">
        <v>8</v>
      </c>
      <c r="G1479" s="2" t="s">
        <v>1195</v>
      </c>
      <c r="H1479" s="81" t="s">
        <v>3853</v>
      </c>
      <c r="I1479">
        <v>8.7899999999999991</v>
      </c>
      <c r="J1479">
        <v>7.03</v>
      </c>
      <c r="K1479">
        <v>0.38400000000000001</v>
      </c>
      <c r="L1479">
        <v>26.160000000000004</v>
      </c>
    </row>
    <row r="1480" spans="1:12" ht="13.75" customHeight="1" x14ac:dyDescent="0.35">
      <c r="A1480" s="2">
        <v>3212</v>
      </c>
      <c r="B1480" s="2" t="s">
        <v>8</v>
      </c>
      <c r="C1480" s="3">
        <v>11851</v>
      </c>
      <c r="D1480" s="2" t="s">
        <v>935</v>
      </c>
      <c r="E1480" s="2" t="s">
        <v>18</v>
      </c>
      <c r="F1480" s="2" t="s">
        <v>8</v>
      </c>
      <c r="G1480" s="2" t="s">
        <v>1194</v>
      </c>
      <c r="H1480" s="81" t="s">
        <v>3854</v>
      </c>
      <c r="I1480">
        <v>8.7899999999999991</v>
      </c>
      <c r="J1480">
        <v>7.03</v>
      </c>
      <c r="K1480">
        <v>0.38400000000000001</v>
      </c>
      <c r="L1480">
        <v>26.160000000000004</v>
      </c>
    </row>
    <row r="1481" spans="1:12" ht="13.75" customHeight="1" x14ac:dyDescent="0.35">
      <c r="A1481" s="2">
        <v>3213</v>
      </c>
      <c r="B1481" s="2" t="s">
        <v>8</v>
      </c>
      <c r="C1481" s="3">
        <v>11851</v>
      </c>
      <c r="D1481" s="2" t="s">
        <v>935</v>
      </c>
      <c r="E1481" s="2" t="s">
        <v>18</v>
      </c>
      <c r="F1481" s="2" t="s">
        <v>8</v>
      </c>
      <c r="G1481" s="2" t="s">
        <v>1193</v>
      </c>
      <c r="H1481" s="81" t="s">
        <v>3855</v>
      </c>
      <c r="I1481">
        <v>8.7899999999999991</v>
      </c>
      <c r="J1481">
        <v>7.03</v>
      </c>
      <c r="K1481">
        <v>0.38400000000000001</v>
      </c>
      <c r="L1481">
        <v>26.160000000000004</v>
      </c>
    </row>
    <row r="1482" spans="1:12" ht="13.75" customHeight="1" x14ac:dyDescent="0.35">
      <c r="A1482" s="2">
        <v>3214</v>
      </c>
      <c r="B1482" s="2" t="s">
        <v>8</v>
      </c>
      <c r="C1482" s="3">
        <v>11851</v>
      </c>
      <c r="D1482" s="2" t="s">
        <v>935</v>
      </c>
      <c r="E1482" s="2" t="s">
        <v>18</v>
      </c>
      <c r="F1482" s="2" t="s">
        <v>8</v>
      </c>
      <c r="G1482" s="2" t="s">
        <v>1192</v>
      </c>
      <c r="H1482" s="81" t="s">
        <v>3856</v>
      </c>
      <c r="I1482">
        <v>8.7899999999999991</v>
      </c>
      <c r="J1482">
        <v>7.03</v>
      </c>
      <c r="K1482">
        <v>0.38400000000000001</v>
      </c>
      <c r="L1482">
        <v>26.160000000000004</v>
      </c>
    </row>
    <row r="1483" spans="1:12" ht="13.75" customHeight="1" x14ac:dyDescent="0.35">
      <c r="A1483" s="2">
        <v>3221</v>
      </c>
      <c r="B1483" s="2" t="s">
        <v>8</v>
      </c>
      <c r="C1483" s="3">
        <v>11851</v>
      </c>
      <c r="D1483" s="2" t="s">
        <v>935</v>
      </c>
      <c r="E1483" s="2" t="s">
        <v>18</v>
      </c>
      <c r="F1483" s="2" t="s">
        <v>8</v>
      </c>
      <c r="G1483" s="2" t="s">
        <v>1191</v>
      </c>
      <c r="H1483" s="81" t="s">
        <v>3857</v>
      </c>
      <c r="I1483">
        <v>8.7899999999999991</v>
      </c>
      <c r="J1483">
        <v>7.03</v>
      </c>
      <c r="K1483">
        <v>0.38400000000000001</v>
      </c>
      <c r="L1483">
        <v>26.160000000000004</v>
      </c>
    </row>
    <row r="1484" spans="1:12" ht="13.75" customHeight="1" x14ac:dyDescent="0.35">
      <c r="A1484" s="2">
        <v>3222</v>
      </c>
      <c r="B1484" s="2" t="s">
        <v>8</v>
      </c>
      <c r="C1484" s="3">
        <v>11851</v>
      </c>
      <c r="D1484" s="2" t="s">
        <v>935</v>
      </c>
      <c r="E1484" s="2" t="s">
        <v>18</v>
      </c>
      <c r="F1484" s="2" t="s">
        <v>8</v>
      </c>
      <c r="G1484" s="2" t="s">
        <v>834</v>
      </c>
      <c r="H1484" s="81" t="s">
        <v>3858</v>
      </c>
      <c r="I1484">
        <v>8.7899999999999991</v>
      </c>
      <c r="J1484">
        <v>7.03</v>
      </c>
      <c r="K1484">
        <v>0.38400000000000001</v>
      </c>
      <c r="L1484">
        <v>26.160000000000004</v>
      </c>
    </row>
    <row r="1485" spans="1:12" ht="13.75" customHeight="1" x14ac:dyDescent="0.35">
      <c r="A1485" s="2">
        <v>3223</v>
      </c>
      <c r="B1485" s="2" t="s">
        <v>8</v>
      </c>
      <c r="C1485" s="3">
        <v>11851</v>
      </c>
      <c r="D1485" s="2" t="s">
        <v>935</v>
      </c>
      <c r="E1485" s="2" t="s">
        <v>18</v>
      </c>
      <c r="F1485" s="2" t="s">
        <v>8</v>
      </c>
      <c r="G1485" s="2" t="s">
        <v>1190</v>
      </c>
      <c r="H1485" s="81" t="s">
        <v>3859</v>
      </c>
      <c r="I1485">
        <v>8.7899999999999991</v>
      </c>
      <c r="J1485">
        <v>7.03</v>
      </c>
      <c r="K1485">
        <v>0.38400000000000001</v>
      </c>
      <c r="L1485">
        <v>26.160000000000004</v>
      </c>
    </row>
    <row r="1486" spans="1:12" ht="13.75" customHeight="1" x14ac:dyDescent="0.35">
      <c r="A1486" s="2">
        <v>3224</v>
      </c>
      <c r="B1486" s="2" t="s">
        <v>8</v>
      </c>
      <c r="C1486" s="3">
        <v>11851</v>
      </c>
      <c r="D1486" s="2" t="s">
        <v>935</v>
      </c>
      <c r="E1486" s="2" t="s">
        <v>18</v>
      </c>
      <c r="F1486" s="2" t="s">
        <v>8</v>
      </c>
      <c r="G1486" s="2" t="s">
        <v>1189</v>
      </c>
      <c r="H1486" s="81" t="s">
        <v>3860</v>
      </c>
      <c r="I1486">
        <v>8.7899999999999991</v>
      </c>
      <c r="J1486">
        <v>7.03</v>
      </c>
      <c r="K1486">
        <v>0.38400000000000001</v>
      </c>
      <c r="L1486">
        <v>26.160000000000004</v>
      </c>
    </row>
    <row r="1487" spans="1:12" ht="13.75" customHeight="1" x14ac:dyDescent="0.35">
      <c r="A1487" s="2">
        <v>3231</v>
      </c>
      <c r="B1487" s="2" t="s">
        <v>8</v>
      </c>
      <c r="C1487" s="3">
        <v>11851</v>
      </c>
      <c r="D1487" s="2" t="s">
        <v>935</v>
      </c>
      <c r="E1487" s="2" t="s">
        <v>18</v>
      </c>
      <c r="F1487" s="2" t="s">
        <v>8</v>
      </c>
      <c r="G1487" s="2" t="s">
        <v>1188</v>
      </c>
      <c r="H1487" s="81" t="s">
        <v>3861</v>
      </c>
      <c r="I1487">
        <v>8.7899999999999991</v>
      </c>
      <c r="J1487">
        <v>7.03</v>
      </c>
      <c r="K1487">
        <v>0.38400000000000001</v>
      </c>
      <c r="L1487">
        <v>26.160000000000004</v>
      </c>
    </row>
    <row r="1488" spans="1:12" ht="13.75" customHeight="1" x14ac:dyDescent="0.35">
      <c r="A1488" s="2">
        <v>3232</v>
      </c>
      <c r="B1488" s="2" t="s">
        <v>8</v>
      </c>
      <c r="C1488" s="3">
        <v>11851</v>
      </c>
      <c r="D1488" s="2" t="s">
        <v>935</v>
      </c>
      <c r="E1488" s="2" t="s">
        <v>18</v>
      </c>
      <c r="F1488" s="2" t="s">
        <v>8</v>
      </c>
      <c r="G1488" s="2" t="s">
        <v>1187</v>
      </c>
      <c r="H1488" s="81" t="s">
        <v>3862</v>
      </c>
      <c r="I1488">
        <v>8.7899999999999991</v>
      </c>
      <c r="J1488">
        <v>7.03</v>
      </c>
      <c r="K1488">
        <v>0.38400000000000001</v>
      </c>
      <c r="L1488">
        <v>26.160000000000004</v>
      </c>
    </row>
    <row r="1489" spans="1:12" ht="13.75" customHeight="1" x14ac:dyDescent="0.35">
      <c r="A1489" s="2">
        <v>3233</v>
      </c>
      <c r="B1489" s="2" t="s">
        <v>8</v>
      </c>
      <c r="C1489" s="3">
        <v>11851</v>
      </c>
      <c r="D1489" s="2" t="s">
        <v>935</v>
      </c>
      <c r="E1489" s="2" t="s">
        <v>18</v>
      </c>
      <c r="F1489" s="2" t="s">
        <v>8</v>
      </c>
      <c r="G1489" s="2" t="s">
        <v>1186</v>
      </c>
      <c r="H1489" s="81" t="s">
        <v>3863</v>
      </c>
      <c r="I1489">
        <v>8.7899999999999991</v>
      </c>
      <c r="J1489">
        <v>7.03</v>
      </c>
      <c r="K1489">
        <v>0.38400000000000001</v>
      </c>
      <c r="L1489">
        <v>26.160000000000004</v>
      </c>
    </row>
    <row r="1490" spans="1:12" ht="13.75" customHeight="1" x14ac:dyDescent="0.35">
      <c r="A1490" s="2">
        <v>3240</v>
      </c>
      <c r="B1490" s="2" t="s">
        <v>8</v>
      </c>
      <c r="C1490" s="3">
        <v>11851</v>
      </c>
      <c r="D1490" s="2" t="s">
        <v>935</v>
      </c>
      <c r="E1490" s="2" t="s">
        <v>18</v>
      </c>
      <c r="F1490" s="2" t="s">
        <v>8</v>
      </c>
      <c r="G1490" s="2" t="s">
        <v>1185</v>
      </c>
      <c r="H1490" s="81" t="s">
        <v>3864</v>
      </c>
      <c r="I1490">
        <v>8.7899999999999991</v>
      </c>
      <c r="J1490">
        <v>7.03</v>
      </c>
      <c r="K1490">
        <v>0.38400000000000001</v>
      </c>
      <c r="L1490">
        <v>26.160000000000004</v>
      </c>
    </row>
    <row r="1491" spans="1:12" ht="13.75" customHeight="1" x14ac:dyDescent="0.35">
      <c r="A1491" s="2">
        <v>3241</v>
      </c>
      <c r="B1491" s="2" t="s">
        <v>8</v>
      </c>
      <c r="C1491" s="3">
        <v>11851</v>
      </c>
      <c r="D1491" s="2" t="s">
        <v>935</v>
      </c>
      <c r="E1491" s="2" t="s">
        <v>18</v>
      </c>
      <c r="F1491" s="2" t="s">
        <v>8</v>
      </c>
      <c r="G1491" s="2" t="s">
        <v>1184</v>
      </c>
      <c r="H1491" s="81" t="s">
        <v>3865</v>
      </c>
      <c r="I1491">
        <v>8.7899999999999991</v>
      </c>
      <c r="J1491">
        <v>7.03</v>
      </c>
      <c r="K1491">
        <v>0.38400000000000001</v>
      </c>
      <c r="L1491">
        <v>26.160000000000004</v>
      </c>
    </row>
    <row r="1492" spans="1:12" ht="13.75" customHeight="1" x14ac:dyDescent="0.35">
      <c r="A1492" s="2">
        <v>3242</v>
      </c>
      <c r="B1492" s="2" t="s">
        <v>8</v>
      </c>
      <c r="C1492" s="3">
        <v>11851</v>
      </c>
      <c r="D1492" s="2" t="s">
        <v>935</v>
      </c>
      <c r="E1492" s="2" t="s">
        <v>18</v>
      </c>
      <c r="F1492" s="2" t="s">
        <v>8</v>
      </c>
      <c r="G1492" s="2" t="s">
        <v>1183</v>
      </c>
      <c r="H1492" s="81" t="s">
        <v>3866</v>
      </c>
      <c r="I1492">
        <v>8.7899999999999991</v>
      </c>
      <c r="J1492">
        <v>7.03</v>
      </c>
      <c r="K1492">
        <v>0.38400000000000001</v>
      </c>
      <c r="L1492">
        <v>26.160000000000004</v>
      </c>
    </row>
    <row r="1493" spans="1:12" ht="13.75" customHeight="1" x14ac:dyDescent="0.35">
      <c r="A1493" s="2">
        <v>3243</v>
      </c>
      <c r="B1493" s="2" t="s">
        <v>8</v>
      </c>
      <c r="C1493" s="3">
        <v>11851</v>
      </c>
      <c r="D1493" s="2" t="s">
        <v>935</v>
      </c>
      <c r="E1493" s="2" t="s">
        <v>18</v>
      </c>
      <c r="F1493" s="2" t="s">
        <v>8</v>
      </c>
      <c r="G1493" s="2" t="s">
        <v>1182</v>
      </c>
      <c r="H1493" s="81" t="s">
        <v>3867</v>
      </c>
      <c r="I1493">
        <v>8.7899999999999991</v>
      </c>
      <c r="J1493">
        <v>7.03</v>
      </c>
      <c r="K1493">
        <v>0.38400000000000001</v>
      </c>
      <c r="L1493">
        <v>26.160000000000004</v>
      </c>
    </row>
    <row r="1494" spans="1:12" ht="13.75" customHeight="1" x14ac:dyDescent="0.35">
      <c r="A1494" s="2">
        <v>3244</v>
      </c>
      <c r="B1494" s="2" t="s">
        <v>8</v>
      </c>
      <c r="C1494" s="3">
        <v>11851</v>
      </c>
      <c r="D1494" s="2" t="s">
        <v>935</v>
      </c>
      <c r="E1494" s="2" t="s">
        <v>18</v>
      </c>
      <c r="F1494" s="2" t="s">
        <v>8</v>
      </c>
      <c r="G1494" s="2" t="s">
        <v>1181</v>
      </c>
      <c r="H1494" s="81" t="s">
        <v>3868</v>
      </c>
      <c r="I1494">
        <v>8.7899999999999991</v>
      </c>
      <c r="J1494">
        <v>7.03</v>
      </c>
      <c r="K1494">
        <v>0.38400000000000001</v>
      </c>
      <c r="L1494">
        <v>26.160000000000004</v>
      </c>
    </row>
    <row r="1495" spans="1:12" ht="13.75" customHeight="1" x14ac:dyDescent="0.35">
      <c r="A1495" s="2">
        <v>3250</v>
      </c>
      <c r="B1495" s="2" t="s">
        <v>8</v>
      </c>
      <c r="C1495" s="3">
        <v>11851</v>
      </c>
      <c r="D1495" s="2" t="s">
        <v>935</v>
      </c>
      <c r="E1495" s="2" t="s">
        <v>18</v>
      </c>
      <c r="F1495" s="2" t="s">
        <v>8</v>
      </c>
      <c r="G1495" s="2" t="s">
        <v>1180</v>
      </c>
      <c r="H1495" s="81" t="s">
        <v>3869</v>
      </c>
      <c r="I1495">
        <v>8.7899999999999991</v>
      </c>
      <c r="J1495">
        <v>7.03</v>
      </c>
      <c r="K1495">
        <v>0.38400000000000001</v>
      </c>
      <c r="L1495">
        <v>26.160000000000004</v>
      </c>
    </row>
    <row r="1496" spans="1:12" ht="13.75" customHeight="1" x14ac:dyDescent="0.35">
      <c r="A1496" s="2">
        <v>3251</v>
      </c>
      <c r="B1496" s="2" t="s">
        <v>8</v>
      </c>
      <c r="C1496" s="3">
        <v>11851</v>
      </c>
      <c r="D1496" s="2" t="s">
        <v>935</v>
      </c>
      <c r="E1496" s="2" t="s">
        <v>18</v>
      </c>
      <c r="F1496" s="2" t="s">
        <v>8</v>
      </c>
      <c r="G1496" s="2" t="s">
        <v>1179</v>
      </c>
      <c r="H1496" s="81" t="s">
        <v>3870</v>
      </c>
      <c r="I1496">
        <v>8.7899999999999991</v>
      </c>
      <c r="J1496">
        <v>7.03</v>
      </c>
      <c r="K1496">
        <v>0.38400000000000001</v>
      </c>
      <c r="L1496">
        <v>26.160000000000004</v>
      </c>
    </row>
    <row r="1497" spans="1:12" ht="13.75" customHeight="1" x14ac:dyDescent="0.35">
      <c r="A1497" s="2">
        <v>3252</v>
      </c>
      <c r="B1497" s="2" t="s">
        <v>8</v>
      </c>
      <c r="C1497" s="3">
        <v>11851</v>
      </c>
      <c r="D1497" s="2" t="s">
        <v>935</v>
      </c>
      <c r="E1497" s="2" t="s">
        <v>18</v>
      </c>
      <c r="F1497" s="2" t="s">
        <v>8</v>
      </c>
      <c r="G1497" s="2" t="s">
        <v>1178</v>
      </c>
      <c r="H1497" s="81" t="s">
        <v>3871</v>
      </c>
      <c r="I1497">
        <v>8.7899999999999991</v>
      </c>
      <c r="J1497">
        <v>7.03</v>
      </c>
      <c r="K1497">
        <v>0.38400000000000001</v>
      </c>
      <c r="L1497">
        <v>26.160000000000004</v>
      </c>
    </row>
    <row r="1498" spans="1:12" ht="13.75" customHeight="1" x14ac:dyDescent="0.35">
      <c r="A1498" s="2">
        <v>3253</v>
      </c>
      <c r="B1498" s="2" t="s">
        <v>8</v>
      </c>
      <c r="C1498" s="3">
        <v>11851</v>
      </c>
      <c r="D1498" s="2" t="s">
        <v>935</v>
      </c>
      <c r="E1498" s="2" t="s">
        <v>18</v>
      </c>
      <c r="F1498" s="2" t="s">
        <v>8</v>
      </c>
      <c r="G1498" s="2" t="s">
        <v>476</v>
      </c>
      <c r="H1498" s="81" t="s">
        <v>3872</v>
      </c>
      <c r="I1498">
        <v>8.7899999999999991</v>
      </c>
      <c r="J1498">
        <v>7.03</v>
      </c>
      <c r="K1498">
        <v>0.38400000000000001</v>
      </c>
      <c r="L1498">
        <v>26.160000000000004</v>
      </c>
    </row>
    <row r="1499" spans="1:12" ht="13.75" customHeight="1" x14ac:dyDescent="0.35">
      <c r="A1499" s="2">
        <v>3254</v>
      </c>
      <c r="B1499" s="2" t="s">
        <v>8</v>
      </c>
      <c r="C1499" s="3">
        <v>11851</v>
      </c>
      <c r="D1499" s="2" t="s">
        <v>935</v>
      </c>
      <c r="E1499" s="2" t="s">
        <v>18</v>
      </c>
      <c r="F1499" s="2" t="s">
        <v>8</v>
      </c>
      <c r="G1499" s="2" t="s">
        <v>474</v>
      </c>
      <c r="H1499" s="81" t="s">
        <v>3873</v>
      </c>
      <c r="I1499">
        <v>8.7899999999999991</v>
      </c>
      <c r="J1499">
        <v>7.03</v>
      </c>
      <c r="K1499">
        <v>0.38400000000000001</v>
      </c>
      <c r="L1499">
        <v>26.160000000000004</v>
      </c>
    </row>
    <row r="1500" spans="1:12" ht="13.75" customHeight="1" x14ac:dyDescent="0.35">
      <c r="A1500" s="2">
        <v>3261</v>
      </c>
      <c r="B1500" s="2" t="s">
        <v>8</v>
      </c>
      <c r="C1500" s="3">
        <v>11851</v>
      </c>
      <c r="D1500" s="2" t="s">
        <v>935</v>
      </c>
      <c r="E1500" s="2" t="s">
        <v>18</v>
      </c>
      <c r="F1500" s="2" t="s">
        <v>8</v>
      </c>
      <c r="G1500" s="2" t="s">
        <v>1177</v>
      </c>
      <c r="H1500" s="81" t="s">
        <v>3874</v>
      </c>
      <c r="I1500">
        <v>8.7899999999999991</v>
      </c>
      <c r="J1500">
        <v>7.03</v>
      </c>
      <c r="K1500">
        <v>0.38400000000000001</v>
      </c>
      <c r="L1500">
        <v>26.160000000000004</v>
      </c>
    </row>
    <row r="1501" spans="1:12" ht="13.75" customHeight="1" x14ac:dyDescent="0.35">
      <c r="A1501" s="2">
        <v>3262</v>
      </c>
      <c r="B1501" s="2" t="s">
        <v>8</v>
      </c>
      <c r="C1501" s="3">
        <v>11851</v>
      </c>
      <c r="D1501" s="2" t="s">
        <v>935</v>
      </c>
      <c r="E1501" s="2" t="s">
        <v>18</v>
      </c>
      <c r="F1501" s="2" t="s">
        <v>8</v>
      </c>
      <c r="G1501" s="2" t="s">
        <v>1176</v>
      </c>
      <c r="H1501" s="81" t="s">
        <v>3875</v>
      </c>
      <c r="I1501">
        <v>8.7899999999999991</v>
      </c>
      <c r="J1501">
        <v>7.03</v>
      </c>
      <c r="K1501">
        <v>0.38400000000000001</v>
      </c>
      <c r="L1501">
        <v>26.160000000000004</v>
      </c>
    </row>
    <row r="1502" spans="1:12" ht="13.75" customHeight="1" x14ac:dyDescent="0.35">
      <c r="A1502" s="2">
        <v>3263</v>
      </c>
      <c r="B1502" s="2" t="s">
        <v>8</v>
      </c>
      <c r="C1502" s="3">
        <v>11851</v>
      </c>
      <c r="D1502" s="2" t="s">
        <v>935</v>
      </c>
      <c r="E1502" s="2" t="s">
        <v>18</v>
      </c>
      <c r="F1502" s="2" t="s">
        <v>8</v>
      </c>
      <c r="G1502" s="2" t="s">
        <v>1175</v>
      </c>
      <c r="H1502" s="81" t="s">
        <v>3876</v>
      </c>
      <c r="I1502">
        <v>8.7899999999999991</v>
      </c>
      <c r="J1502">
        <v>7.03</v>
      </c>
      <c r="K1502">
        <v>0.38400000000000001</v>
      </c>
      <c r="L1502">
        <v>26.160000000000004</v>
      </c>
    </row>
    <row r="1503" spans="1:12" ht="13.75" customHeight="1" x14ac:dyDescent="0.35">
      <c r="A1503" s="2">
        <v>3264</v>
      </c>
      <c r="B1503" s="2" t="s">
        <v>8</v>
      </c>
      <c r="C1503" s="3">
        <v>11851</v>
      </c>
      <c r="D1503" s="2" t="s">
        <v>935</v>
      </c>
      <c r="E1503" s="2" t="s">
        <v>18</v>
      </c>
      <c r="F1503" s="2" t="s">
        <v>8</v>
      </c>
      <c r="G1503" s="2" t="s">
        <v>1174</v>
      </c>
      <c r="H1503" s="81" t="s">
        <v>3877</v>
      </c>
      <c r="I1503">
        <v>8.7899999999999991</v>
      </c>
      <c r="J1503">
        <v>7.03</v>
      </c>
      <c r="K1503">
        <v>0.38400000000000001</v>
      </c>
      <c r="L1503">
        <v>26.160000000000004</v>
      </c>
    </row>
    <row r="1504" spans="1:12" ht="13.75" customHeight="1" x14ac:dyDescent="0.35">
      <c r="A1504" s="2">
        <v>3270</v>
      </c>
      <c r="B1504" s="2" t="s">
        <v>8</v>
      </c>
      <c r="C1504" s="3">
        <v>11851</v>
      </c>
      <c r="D1504" s="2" t="s">
        <v>935</v>
      </c>
      <c r="E1504" s="2" t="s">
        <v>18</v>
      </c>
      <c r="F1504" s="2" t="s">
        <v>8</v>
      </c>
      <c r="G1504" s="2" t="s">
        <v>1173</v>
      </c>
      <c r="H1504" s="81" t="s">
        <v>3878</v>
      </c>
      <c r="I1504">
        <v>8.7899999999999991</v>
      </c>
      <c r="J1504">
        <v>7.03</v>
      </c>
      <c r="K1504">
        <v>0.38400000000000001</v>
      </c>
      <c r="L1504">
        <v>26.160000000000004</v>
      </c>
    </row>
    <row r="1505" spans="1:12" ht="13.75" customHeight="1" x14ac:dyDescent="0.35">
      <c r="A1505" s="2">
        <v>3281</v>
      </c>
      <c r="B1505" s="2" t="s">
        <v>8</v>
      </c>
      <c r="C1505" s="3">
        <v>11851</v>
      </c>
      <c r="D1505" s="2" t="s">
        <v>935</v>
      </c>
      <c r="E1505" s="2" t="s">
        <v>18</v>
      </c>
      <c r="F1505" s="2" t="s">
        <v>8</v>
      </c>
      <c r="G1505" s="2" t="s">
        <v>1172</v>
      </c>
      <c r="H1505" s="81" t="s">
        <v>3879</v>
      </c>
      <c r="I1505">
        <v>8.7899999999999991</v>
      </c>
      <c r="J1505">
        <v>7.03</v>
      </c>
      <c r="K1505">
        <v>0.38400000000000001</v>
      </c>
      <c r="L1505">
        <v>26.160000000000004</v>
      </c>
    </row>
    <row r="1506" spans="1:12" ht="13.75" customHeight="1" x14ac:dyDescent="0.35">
      <c r="A1506" s="2">
        <v>3282</v>
      </c>
      <c r="B1506" s="2" t="s">
        <v>8</v>
      </c>
      <c r="C1506" s="3">
        <v>11851</v>
      </c>
      <c r="D1506" s="2" t="s">
        <v>935</v>
      </c>
      <c r="E1506" s="2" t="s">
        <v>18</v>
      </c>
      <c r="F1506" s="2" t="s">
        <v>8</v>
      </c>
      <c r="G1506" s="2" t="s">
        <v>1171</v>
      </c>
      <c r="H1506" s="81" t="s">
        <v>3880</v>
      </c>
      <c r="I1506">
        <v>8.7899999999999991</v>
      </c>
      <c r="J1506">
        <v>7.03</v>
      </c>
      <c r="K1506">
        <v>0.38400000000000001</v>
      </c>
      <c r="L1506">
        <v>26.160000000000004</v>
      </c>
    </row>
    <row r="1507" spans="1:12" ht="13.75" customHeight="1" x14ac:dyDescent="0.35">
      <c r="A1507" s="2">
        <v>3283</v>
      </c>
      <c r="B1507" s="2" t="s">
        <v>8</v>
      </c>
      <c r="C1507" s="3">
        <v>11851</v>
      </c>
      <c r="D1507" s="2" t="s">
        <v>935</v>
      </c>
      <c r="E1507" s="2" t="s">
        <v>18</v>
      </c>
      <c r="F1507" s="2" t="s">
        <v>8</v>
      </c>
      <c r="G1507" s="2" t="s">
        <v>1170</v>
      </c>
      <c r="H1507" s="81" t="s">
        <v>3881</v>
      </c>
      <c r="I1507">
        <v>8.7899999999999991</v>
      </c>
      <c r="J1507">
        <v>7.03</v>
      </c>
      <c r="K1507">
        <v>0.38400000000000001</v>
      </c>
      <c r="L1507">
        <v>26.160000000000004</v>
      </c>
    </row>
    <row r="1508" spans="1:12" ht="13.75" customHeight="1" x14ac:dyDescent="0.35">
      <c r="A1508" s="2">
        <v>3291</v>
      </c>
      <c r="B1508" s="2" t="s">
        <v>8</v>
      </c>
      <c r="C1508" s="3">
        <v>11851</v>
      </c>
      <c r="D1508" s="2" t="s">
        <v>935</v>
      </c>
      <c r="E1508" s="2" t="s">
        <v>18</v>
      </c>
      <c r="F1508" s="2" t="s">
        <v>8</v>
      </c>
      <c r="G1508" s="2" t="s">
        <v>1169</v>
      </c>
      <c r="H1508" s="81" t="s">
        <v>3882</v>
      </c>
      <c r="I1508">
        <v>8.7899999999999991</v>
      </c>
      <c r="J1508">
        <v>7.03</v>
      </c>
      <c r="K1508">
        <v>0.38400000000000001</v>
      </c>
      <c r="L1508">
        <v>26.160000000000004</v>
      </c>
    </row>
    <row r="1509" spans="1:12" ht="13.75" customHeight="1" x14ac:dyDescent="0.35">
      <c r="A1509" s="2">
        <v>3292</v>
      </c>
      <c r="B1509" s="2" t="s">
        <v>8</v>
      </c>
      <c r="C1509" s="3">
        <v>11851</v>
      </c>
      <c r="D1509" s="2" t="s">
        <v>935</v>
      </c>
      <c r="E1509" s="2" t="s">
        <v>18</v>
      </c>
      <c r="F1509" s="2" t="s">
        <v>8</v>
      </c>
      <c r="G1509" s="2" t="s">
        <v>1168</v>
      </c>
      <c r="H1509" s="81" t="s">
        <v>3883</v>
      </c>
      <c r="I1509">
        <v>8.7899999999999991</v>
      </c>
      <c r="J1509">
        <v>7.03</v>
      </c>
      <c r="K1509">
        <v>0.38400000000000001</v>
      </c>
      <c r="L1509">
        <v>26.160000000000004</v>
      </c>
    </row>
    <row r="1510" spans="1:12" ht="13.75" customHeight="1" x14ac:dyDescent="0.35">
      <c r="A1510" s="2">
        <v>3293</v>
      </c>
      <c r="B1510" s="2" t="s">
        <v>8</v>
      </c>
      <c r="C1510" s="3">
        <v>11851</v>
      </c>
      <c r="D1510" s="2" t="s">
        <v>935</v>
      </c>
      <c r="E1510" s="2" t="s">
        <v>18</v>
      </c>
      <c r="F1510" s="2" t="s">
        <v>8</v>
      </c>
      <c r="G1510" s="2" t="s">
        <v>89</v>
      </c>
      <c r="H1510" s="81" t="s">
        <v>3884</v>
      </c>
      <c r="I1510">
        <v>8.7899999999999991</v>
      </c>
      <c r="J1510">
        <v>7.03</v>
      </c>
      <c r="K1510">
        <v>0.38400000000000001</v>
      </c>
      <c r="L1510">
        <v>26.160000000000004</v>
      </c>
    </row>
    <row r="1511" spans="1:12" ht="13.75" customHeight="1" x14ac:dyDescent="0.35">
      <c r="A1511" s="2">
        <v>3294</v>
      </c>
      <c r="B1511" s="2" t="s">
        <v>8</v>
      </c>
      <c r="C1511" s="3">
        <v>11851</v>
      </c>
      <c r="D1511" s="2" t="s">
        <v>935</v>
      </c>
      <c r="E1511" s="2" t="s">
        <v>18</v>
      </c>
      <c r="F1511" s="2" t="s">
        <v>8</v>
      </c>
      <c r="G1511" s="2" t="s">
        <v>1167</v>
      </c>
      <c r="H1511" s="81" t="s">
        <v>3885</v>
      </c>
      <c r="I1511">
        <v>8.7899999999999991</v>
      </c>
      <c r="J1511">
        <v>7.03</v>
      </c>
      <c r="K1511">
        <v>0.38400000000000001</v>
      </c>
      <c r="L1511">
        <v>26.160000000000004</v>
      </c>
    </row>
    <row r="1512" spans="1:12" ht="13.75" customHeight="1" x14ac:dyDescent="0.35">
      <c r="A1512" s="2">
        <v>3295</v>
      </c>
      <c r="B1512" s="2" t="s">
        <v>8</v>
      </c>
      <c r="C1512" s="3">
        <v>11851</v>
      </c>
      <c r="D1512" s="2" t="s">
        <v>935</v>
      </c>
      <c r="E1512" s="2" t="s">
        <v>18</v>
      </c>
      <c r="F1512" s="2" t="s">
        <v>8</v>
      </c>
      <c r="G1512" s="2" t="s">
        <v>1166</v>
      </c>
      <c r="H1512" s="81" t="s">
        <v>3886</v>
      </c>
      <c r="I1512">
        <v>8.7899999999999991</v>
      </c>
      <c r="J1512">
        <v>7.03</v>
      </c>
      <c r="K1512">
        <v>0.38400000000000001</v>
      </c>
      <c r="L1512">
        <v>26.160000000000004</v>
      </c>
    </row>
    <row r="1513" spans="1:12" ht="13.75" customHeight="1" x14ac:dyDescent="0.35">
      <c r="A1513" s="2">
        <v>3300</v>
      </c>
      <c r="B1513" s="2" t="s">
        <v>8</v>
      </c>
      <c r="C1513" s="3">
        <v>11851</v>
      </c>
      <c r="D1513" s="2" t="s">
        <v>935</v>
      </c>
      <c r="E1513" s="2" t="s">
        <v>18</v>
      </c>
      <c r="F1513" s="2" t="s">
        <v>8</v>
      </c>
      <c r="G1513" s="2" t="s">
        <v>520</v>
      </c>
      <c r="H1513" s="81" t="s">
        <v>3887</v>
      </c>
      <c r="I1513">
        <v>8.7899999999999991</v>
      </c>
      <c r="J1513">
        <v>7.03</v>
      </c>
      <c r="K1513">
        <v>0.38400000000000001</v>
      </c>
      <c r="L1513">
        <v>26.160000000000004</v>
      </c>
    </row>
    <row r="1514" spans="1:12" ht="13.75" customHeight="1" x14ac:dyDescent="0.35">
      <c r="A1514" s="2">
        <v>3304</v>
      </c>
      <c r="B1514" s="2" t="s">
        <v>8</v>
      </c>
      <c r="C1514" s="3">
        <v>11851</v>
      </c>
      <c r="D1514" s="2" t="s">
        <v>935</v>
      </c>
      <c r="E1514" s="2" t="s">
        <v>18</v>
      </c>
      <c r="F1514" s="2" t="s">
        <v>8</v>
      </c>
      <c r="G1514" s="2" t="s">
        <v>1165</v>
      </c>
      <c r="H1514" s="81" t="s">
        <v>3888</v>
      </c>
      <c r="I1514">
        <v>8.7899999999999991</v>
      </c>
      <c r="J1514">
        <v>7.03</v>
      </c>
      <c r="K1514">
        <v>0.38400000000000001</v>
      </c>
      <c r="L1514">
        <v>26.160000000000004</v>
      </c>
    </row>
    <row r="1515" spans="1:12" ht="13.75" customHeight="1" x14ac:dyDescent="0.35">
      <c r="A1515" s="2">
        <v>3311</v>
      </c>
      <c r="B1515" s="2" t="s">
        <v>8</v>
      </c>
      <c r="C1515" s="3">
        <v>11851</v>
      </c>
      <c r="D1515" s="2" t="s">
        <v>935</v>
      </c>
      <c r="E1515" s="2" t="s">
        <v>18</v>
      </c>
      <c r="F1515" s="2" t="s">
        <v>8</v>
      </c>
      <c r="G1515" s="2" t="s">
        <v>1164</v>
      </c>
      <c r="H1515" s="81" t="s">
        <v>3889</v>
      </c>
      <c r="I1515">
        <v>8.7899999999999991</v>
      </c>
      <c r="J1515">
        <v>7.03</v>
      </c>
      <c r="K1515">
        <v>0.38400000000000001</v>
      </c>
      <c r="L1515">
        <v>26.160000000000004</v>
      </c>
    </row>
    <row r="1516" spans="1:12" ht="13.75" customHeight="1" x14ac:dyDescent="0.35">
      <c r="A1516" s="2">
        <v>3312</v>
      </c>
      <c r="B1516" s="2" t="s">
        <v>8</v>
      </c>
      <c r="C1516" s="3">
        <v>11851</v>
      </c>
      <c r="D1516" s="2" t="s">
        <v>935</v>
      </c>
      <c r="E1516" s="2" t="s">
        <v>18</v>
      </c>
      <c r="F1516" s="2" t="s">
        <v>8</v>
      </c>
      <c r="G1516" s="2" t="s">
        <v>1163</v>
      </c>
      <c r="H1516" s="81" t="s">
        <v>3890</v>
      </c>
      <c r="I1516">
        <v>8.7899999999999991</v>
      </c>
      <c r="J1516">
        <v>7.03</v>
      </c>
      <c r="K1516">
        <v>0.38400000000000001</v>
      </c>
      <c r="L1516">
        <v>26.160000000000004</v>
      </c>
    </row>
    <row r="1517" spans="1:12" ht="13.75" customHeight="1" x14ac:dyDescent="0.35">
      <c r="A1517" s="2">
        <v>3313</v>
      </c>
      <c r="B1517" s="2" t="s">
        <v>8</v>
      </c>
      <c r="C1517" s="3">
        <v>11851</v>
      </c>
      <c r="D1517" s="2" t="s">
        <v>935</v>
      </c>
      <c r="E1517" s="2" t="s">
        <v>18</v>
      </c>
      <c r="F1517" s="2" t="s">
        <v>8</v>
      </c>
      <c r="G1517" s="2" t="s">
        <v>1162</v>
      </c>
      <c r="H1517" s="81" t="s">
        <v>3891</v>
      </c>
      <c r="I1517">
        <v>8.7899999999999991</v>
      </c>
      <c r="J1517">
        <v>7.03</v>
      </c>
      <c r="K1517">
        <v>0.38400000000000001</v>
      </c>
      <c r="L1517">
        <v>26.160000000000004</v>
      </c>
    </row>
    <row r="1518" spans="1:12" ht="13.75" customHeight="1" x14ac:dyDescent="0.35">
      <c r="A1518" s="2">
        <v>3314</v>
      </c>
      <c r="B1518" s="2" t="s">
        <v>8</v>
      </c>
      <c r="C1518" s="3">
        <v>11851</v>
      </c>
      <c r="D1518" s="2" t="s">
        <v>935</v>
      </c>
      <c r="E1518" s="2" t="s">
        <v>18</v>
      </c>
      <c r="F1518" s="2" t="s">
        <v>8</v>
      </c>
      <c r="G1518" s="2" t="s">
        <v>1161</v>
      </c>
      <c r="H1518" s="81" t="s">
        <v>3892</v>
      </c>
      <c r="I1518">
        <v>8.7899999999999991</v>
      </c>
      <c r="J1518">
        <v>7.03</v>
      </c>
      <c r="K1518">
        <v>0.38400000000000001</v>
      </c>
      <c r="L1518">
        <v>26.160000000000004</v>
      </c>
    </row>
    <row r="1519" spans="1:12" ht="13.75" customHeight="1" x14ac:dyDescent="0.35">
      <c r="A1519" s="2">
        <v>3321</v>
      </c>
      <c r="B1519" s="2" t="s">
        <v>8</v>
      </c>
      <c r="C1519" s="3">
        <v>11851</v>
      </c>
      <c r="D1519" s="2" t="s">
        <v>935</v>
      </c>
      <c r="E1519" s="2" t="s">
        <v>18</v>
      </c>
      <c r="F1519" s="2" t="s">
        <v>8</v>
      </c>
      <c r="G1519" s="2" t="s">
        <v>1160</v>
      </c>
      <c r="H1519" s="81" t="s">
        <v>3893</v>
      </c>
      <c r="I1519">
        <v>8.7899999999999991</v>
      </c>
      <c r="J1519">
        <v>7.03</v>
      </c>
      <c r="K1519">
        <v>0.38400000000000001</v>
      </c>
      <c r="L1519">
        <v>26.160000000000004</v>
      </c>
    </row>
    <row r="1520" spans="1:12" ht="13.75" customHeight="1" x14ac:dyDescent="0.35">
      <c r="A1520" s="2">
        <v>3322</v>
      </c>
      <c r="B1520" s="2" t="s">
        <v>8</v>
      </c>
      <c r="C1520" s="3">
        <v>11851</v>
      </c>
      <c r="D1520" s="2" t="s">
        <v>935</v>
      </c>
      <c r="E1520" s="2" t="s">
        <v>18</v>
      </c>
      <c r="F1520" s="2" t="s">
        <v>8</v>
      </c>
      <c r="G1520" s="2" t="s">
        <v>1159</v>
      </c>
      <c r="H1520" s="81" t="s">
        <v>3894</v>
      </c>
      <c r="I1520">
        <v>8.7899999999999991</v>
      </c>
      <c r="J1520">
        <v>7.03</v>
      </c>
      <c r="K1520">
        <v>0.38400000000000001</v>
      </c>
      <c r="L1520">
        <v>26.160000000000004</v>
      </c>
    </row>
    <row r="1521" spans="1:12" ht="13.75" customHeight="1" x14ac:dyDescent="0.35">
      <c r="A1521" s="2">
        <v>3323</v>
      </c>
      <c r="B1521" s="2" t="s">
        <v>8</v>
      </c>
      <c r="C1521" s="3">
        <v>11851</v>
      </c>
      <c r="D1521" s="2" t="s">
        <v>935</v>
      </c>
      <c r="E1521" s="2" t="s">
        <v>18</v>
      </c>
      <c r="F1521" s="2" t="s">
        <v>8</v>
      </c>
      <c r="G1521" s="2" t="s">
        <v>1158</v>
      </c>
      <c r="H1521" s="81" t="s">
        <v>3895</v>
      </c>
      <c r="I1521">
        <v>8.7899999999999991</v>
      </c>
      <c r="J1521">
        <v>7.03</v>
      </c>
      <c r="K1521">
        <v>0.38400000000000001</v>
      </c>
      <c r="L1521">
        <v>26.160000000000004</v>
      </c>
    </row>
    <row r="1522" spans="1:12" ht="13.75" customHeight="1" x14ac:dyDescent="0.35">
      <c r="A1522" s="2">
        <v>3324</v>
      </c>
      <c r="B1522" s="2" t="s">
        <v>8</v>
      </c>
      <c r="C1522" s="3">
        <v>11851</v>
      </c>
      <c r="D1522" s="2" t="s">
        <v>935</v>
      </c>
      <c r="E1522" s="2" t="s">
        <v>18</v>
      </c>
      <c r="F1522" s="2" t="s">
        <v>8</v>
      </c>
      <c r="G1522" s="2" t="s">
        <v>1157</v>
      </c>
      <c r="H1522" s="81" t="s">
        <v>3896</v>
      </c>
      <c r="I1522">
        <v>8.7899999999999991</v>
      </c>
      <c r="J1522">
        <v>7.03</v>
      </c>
      <c r="K1522">
        <v>0.38400000000000001</v>
      </c>
      <c r="L1522">
        <v>26.160000000000004</v>
      </c>
    </row>
    <row r="1523" spans="1:12" ht="13.75" customHeight="1" x14ac:dyDescent="0.35">
      <c r="A1523" s="2">
        <v>3325</v>
      </c>
      <c r="B1523" s="2" t="s">
        <v>8</v>
      </c>
      <c r="C1523" s="3">
        <v>11851</v>
      </c>
      <c r="D1523" s="2" t="s">
        <v>935</v>
      </c>
      <c r="E1523" s="2" t="s">
        <v>18</v>
      </c>
      <c r="F1523" s="2" t="s">
        <v>8</v>
      </c>
      <c r="G1523" s="2" t="s">
        <v>1156</v>
      </c>
      <c r="H1523" s="81" t="s">
        <v>3897</v>
      </c>
      <c r="I1523">
        <v>8.7899999999999991</v>
      </c>
      <c r="J1523">
        <v>7.03</v>
      </c>
      <c r="K1523">
        <v>0.38400000000000001</v>
      </c>
      <c r="L1523">
        <v>26.160000000000004</v>
      </c>
    </row>
    <row r="1524" spans="1:12" ht="13.75" customHeight="1" x14ac:dyDescent="0.35">
      <c r="A1524" s="2">
        <v>3331</v>
      </c>
      <c r="B1524" s="2" t="s">
        <v>8</v>
      </c>
      <c r="C1524" s="3">
        <v>11851</v>
      </c>
      <c r="D1524" s="2" t="s">
        <v>935</v>
      </c>
      <c r="E1524" s="2" t="s">
        <v>18</v>
      </c>
      <c r="F1524" s="2" t="s">
        <v>8</v>
      </c>
      <c r="G1524" s="2" t="s">
        <v>1155</v>
      </c>
      <c r="H1524" s="81" t="s">
        <v>3898</v>
      </c>
      <c r="I1524">
        <v>8.7899999999999991</v>
      </c>
      <c r="J1524">
        <v>7.03</v>
      </c>
      <c r="K1524">
        <v>0.38400000000000001</v>
      </c>
      <c r="L1524">
        <v>26.160000000000004</v>
      </c>
    </row>
    <row r="1525" spans="1:12" ht="13.75" customHeight="1" x14ac:dyDescent="0.35">
      <c r="A1525" s="2">
        <v>3332</v>
      </c>
      <c r="B1525" s="2" t="s">
        <v>8</v>
      </c>
      <c r="C1525" s="3">
        <v>11851</v>
      </c>
      <c r="D1525" s="2" t="s">
        <v>935</v>
      </c>
      <c r="E1525" s="2" t="s">
        <v>18</v>
      </c>
      <c r="F1525" s="2" t="s">
        <v>8</v>
      </c>
      <c r="G1525" s="2" t="s">
        <v>1154</v>
      </c>
      <c r="H1525" s="81" t="s">
        <v>3899</v>
      </c>
      <c r="I1525">
        <v>8.7899999999999991</v>
      </c>
      <c r="J1525">
        <v>7.03</v>
      </c>
      <c r="K1525">
        <v>0.38400000000000001</v>
      </c>
      <c r="L1525">
        <v>26.160000000000004</v>
      </c>
    </row>
    <row r="1526" spans="1:12" ht="13.75" customHeight="1" x14ac:dyDescent="0.35">
      <c r="A1526" s="2">
        <v>3333</v>
      </c>
      <c r="B1526" s="2" t="s">
        <v>8</v>
      </c>
      <c r="C1526" s="3">
        <v>11851</v>
      </c>
      <c r="D1526" s="2" t="s">
        <v>935</v>
      </c>
      <c r="E1526" s="2" t="s">
        <v>18</v>
      </c>
      <c r="F1526" s="2" t="s">
        <v>8</v>
      </c>
      <c r="G1526" s="2" t="s">
        <v>1153</v>
      </c>
      <c r="H1526" s="81" t="s">
        <v>3900</v>
      </c>
      <c r="I1526">
        <v>8.7899999999999991</v>
      </c>
      <c r="J1526">
        <v>7.03</v>
      </c>
      <c r="K1526">
        <v>0.38400000000000001</v>
      </c>
      <c r="L1526">
        <v>26.160000000000004</v>
      </c>
    </row>
    <row r="1527" spans="1:12" ht="13.75" customHeight="1" x14ac:dyDescent="0.35">
      <c r="A1527" s="2">
        <v>3334</v>
      </c>
      <c r="B1527" s="2" t="s">
        <v>8</v>
      </c>
      <c r="C1527" s="3">
        <v>11851</v>
      </c>
      <c r="D1527" s="2" t="s">
        <v>935</v>
      </c>
      <c r="E1527" s="2" t="s">
        <v>18</v>
      </c>
      <c r="F1527" s="2" t="s">
        <v>5</v>
      </c>
      <c r="G1527" s="2" t="s">
        <v>1152</v>
      </c>
      <c r="H1527" s="81" t="s">
        <v>3901</v>
      </c>
      <c r="I1527">
        <v>8.7899999999999991</v>
      </c>
      <c r="J1527">
        <v>7.03</v>
      </c>
      <c r="K1527">
        <v>0.38400000000000001</v>
      </c>
      <c r="L1527">
        <v>26.160000000000004</v>
      </c>
    </row>
    <row r="1528" spans="1:12" ht="13.75" customHeight="1" x14ac:dyDescent="0.35">
      <c r="A1528" s="2">
        <v>3340</v>
      </c>
      <c r="B1528" s="2" t="s">
        <v>8</v>
      </c>
      <c r="C1528" s="3">
        <v>11851</v>
      </c>
      <c r="D1528" s="2" t="s">
        <v>935</v>
      </c>
      <c r="E1528" s="2" t="s">
        <v>18</v>
      </c>
      <c r="F1528" s="2" t="s">
        <v>8</v>
      </c>
      <c r="G1528" s="2" t="s">
        <v>1151</v>
      </c>
      <c r="H1528" s="81" t="s">
        <v>3902</v>
      </c>
      <c r="I1528">
        <v>8.7899999999999991</v>
      </c>
      <c r="J1528">
        <v>7.03</v>
      </c>
      <c r="K1528">
        <v>0.38400000000000001</v>
      </c>
      <c r="L1528">
        <v>26.160000000000004</v>
      </c>
    </row>
    <row r="1529" spans="1:12" ht="13.75" customHeight="1" x14ac:dyDescent="0.35">
      <c r="A1529" s="2">
        <v>3341</v>
      </c>
      <c r="B1529" s="2" t="s">
        <v>8</v>
      </c>
      <c r="C1529" s="3">
        <v>11851</v>
      </c>
      <c r="D1529" s="2" t="s">
        <v>935</v>
      </c>
      <c r="E1529" s="2" t="s">
        <v>18</v>
      </c>
      <c r="F1529" s="2" t="s">
        <v>8</v>
      </c>
      <c r="G1529" s="2" t="s">
        <v>1150</v>
      </c>
      <c r="H1529" s="81" t="s">
        <v>3903</v>
      </c>
      <c r="I1529">
        <v>8.7899999999999991</v>
      </c>
      <c r="J1529">
        <v>7.03</v>
      </c>
      <c r="K1529">
        <v>0.38400000000000001</v>
      </c>
      <c r="L1529">
        <v>26.160000000000004</v>
      </c>
    </row>
    <row r="1530" spans="1:12" ht="13.75" customHeight="1" x14ac:dyDescent="0.35">
      <c r="A1530" s="2">
        <v>3343</v>
      </c>
      <c r="B1530" s="2" t="s">
        <v>8</v>
      </c>
      <c r="C1530" s="3">
        <v>11851</v>
      </c>
      <c r="D1530" s="2" t="s">
        <v>935</v>
      </c>
      <c r="E1530" s="2" t="s">
        <v>18</v>
      </c>
      <c r="F1530" s="2" t="s">
        <v>8</v>
      </c>
      <c r="G1530" s="2" t="s">
        <v>1149</v>
      </c>
      <c r="H1530" s="81" t="s">
        <v>3904</v>
      </c>
      <c r="I1530">
        <v>8.7899999999999991</v>
      </c>
      <c r="J1530">
        <v>7.03</v>
      </c>
      <c r="K1530">
        <v>0.38400000000000001</v>
      </c>
      <c r="L1530">
        <v>26.160000000000004</v>
      </c>
    </row>
    <row r="1531" spans="1:12" ht="13.75" customHeight="1" x14ac:dyDescent="0.35">
      <c r="A1531" s="2">
        <v>3345</v>
      </c>
      <c r="B1531" s="2" t="s">
        <v>8</v>
      </c>
      <c r="C1531" s="3">
        <v>11851</v>
      </c>
      <c r="D1531" s="2" t="s">
        <v>935</v>
      </c>
      <c r="E1531" s="2" t="s">
        <v>18</v>
      </c>
      <c r="F1531" s="2" t="s">
        <v>8</v>
      </c>
      <c r="G1531" s="2" t="s">
        <v>496</v>
      </c>
      <c r="H1531" s="81" t="s">
        <v>3905</v>
      </c>
      <c r="I1531">
        <v>8.7899999999999991</v>
      </c>
      <c r="J1531">
        <v>7.03</v>
      </c>
      <c r="K1531">
        <v>0.38400000000000001</v>
      </c>
      <c r="L1531">
        <v>26.160000000000004</v>
      </c>
    </row>
    <row r="1532" spans="1:12" ht="13.75" customHeight="1" x14ac:dyDescent="0.35">
      <c r="A1532" s="2">
        <v>3350</v>
      </c>
      <c r="B1532" s="2" t="s">
        <v>8</v>
      </c>
      <c r="C1532" s="3">
        <v>11851</v>
      </c>
      <c r="D1532" s="2" t="s">
        <v>935</v>
      </c>
      <c r="E1532" s="2" t="s">
        <v>18</v>
      </c>
      <c r="F1532" s="2" t="s">
        <v>8</v>
      </c>
      <c r="G1532" s="2" t="s">
        <v>1148</v>
      </c>
      <c r="H1532" s="81" t="s">
        <v>3906</v>
      </c>
      <c r="I1532">
        <v>8.7899999999999991</v>
      </c>
      <c r="J1532">
        <v>7.03</v>
      </c>
      <c r="K1532">
        <v>0.38400000000000001</v>
      </c>
      <c r="L1532">
        <v>26.160000000000004</v>
      </c>
    </row>
    <row r="1533" spans="1:12" ht="13.75" customHeight="1" x14ac:dyDescent="0.35">
      <c r="A1533" s="2">
        <v>3351</v>
      </c>
      <c r="B1533" s="2" t="s">
        <v>8</v>
      </c>
      <c r="C1533" s="3">
        <v>11851</v>
      </c>
      <c r="D1533" s="2" t="s">
        <v>935</v>
      </c>
      <c r="E1533" s="2" t="s">
        <v>18</v>
      </c>
      <c r="F1533" s="2" t="s">
        <v>8</v>
      </c>
      <c r="G1533" s="2" t="s">
        <v>1147</v>
      </c>
      <c r="H1533" s="81" t="s">
        <v>3907</v>
      </c>
      <c r="I1533">
        <v>8.7899999999999991</v>
      </c>
      <c r="J1533">
        <v>7.03</v>
      </c>
      <c r="K1533">
        <v>0.38400000000000001</v>
      </c>
      <c r="L1533">
        <v>26.160000000000004</v>
      </c>
    </row>
    <row r="1534" spans="1:12" ht="13.75" customHeight="1" x14ac:dyDescent="0.35">
      <c r="A1534" s="2">
        <v>3352</v>
      </c>
      <c r="B1534" s="2" t="s">
        <v>8</v>
      </c>
      <c r="C1534" s="3">
        <v>11851</v>
      </c>
      <c r="D1534" s="2" t="s">
        <v>935</v>
      </c>
      <c r="E1534" s="2" t="s">
        <v>18</v>
      </c>
      <c r="F1534" s="2" t="s">
        <v>8</v>
      </c>
      <c r="G1534" s="2" t="s">
        <v>1146</v>
      </c>
      <c r="H1534" s="81" t="s">
        <v>3908</v>
      </c>
      <c r="I1534">
        <v>8.7899999999999991</v>
      </c>
      <c r="J1534">
        <v>7.03</v>
      </c>
      <c r="K1534">
        <v>0.38400000000000001</v>
      </c>
      <c r="L1534">
        <v>26.160000000000004</v>
      </c>
    </row>
    <row r="1535" spans="1:12" ht="13.75" customHeight="1" x14ac:dyDescent="0.35">
      <c r="A1535" s="2">
        <v>3353</v>
      </c>
      <c r="B1535" s="2" t="s">
        <v>8</v>
      </c>
      <c r="C1535" s="3">
        <v>11851</v>
      </c>
      <c r="D1535" s="2" t="s">
        <v>935</v>
      </c>
      <c r="E1535" s="2" t="s">
        <v>18</v>
      </c>
      <c r="F1535" s="2" t="s">
        <v>8</v>
      </c>
      <c r="G1535" s="2" t="s">
        <v>1145</v>
      </c>
      <c r="H1535" s="81" t="s">
        <v>3909</v>
      </c>
      <c r="I1535">
        <v>8.7899999999999991</v>
      </c>
      <c r="J1535">
        <v>7.03</v>
      </c>
      <c r="K1535">
        <v>0.38400000000000001</v>
      </c>
      <c r="L1535">
        <v>26.160000000000004</v>
      </c>
    </row>
    <row r="1536" spans="1:12" ht="13.75" customHeight="1" x14ac:dyDescent="0.35">
      <c r="A1536" s="2">
        <v>3354</v>
      </c>
      <c r="B1536" s="2" t="s">
        <v>8</v>
      </c>
      <c r="C1536" s="3">
        <v>11851</v>
      </c>
      <c r="D1536" s="2" t="s">
        <v>935</v>
      </c>
      <c r="E1536" s="2" t="s">
        <v>18</v>
      </c>
      <c r="F1536" s="2" t="s">
        <v>8</v>
      </c>
      <c r="G1536" s="2" t="s">
        <v>1144</v>
      </c>
      <c r="H1536" s="81" t="s">
        <v>3910</v>
      </c>
      <c r="I1536">
        <v>8.7899999999999991</v>
      </c>
      <c r="J1536">
        <v>7.03</v>
      </c>
      <c r="K1536">
        <v>0.38400000000000001</v>
      </c>
      <c r="L1536">
        <v>26.160000000000004</v>
      </c>
    </row>
    <row r="1537" spans="1:12" ht="13.75" customHeight="1" x14ac:dyDescent="0.35">
      <c r="A1537" s="2">
        <v>3355</v>
      </c>
      <c r="B1537" s="2" t="s">
        <v>8</v>
      </c>
      <c r="C1537" s="3">
        <v>11851</v>
      </c>
      <c r="D1537" s="2" t="s">
        <v>935</v>
      </c>
      <c r="E1537" s="2" t="s">
        <v>18</v>
      </c>
      <c r="F1537" s="2" t="s">
        <v>8</v>
      </c>
      <c r="G1537" s="2" t="s">
        <v>1143</v>
      </c>
      <c r="H1537" s="81" t="s">
        <v>3911</v>
      </c>
      <c r="I1537">
        <v>8.7899999999999991</v>
      </c>
      <c r="J1537">
        <v>7.03</v>
      </c>
      <c r="K1537">
        <v>0.38400000000000001</v>
      </c>
      <c r="L1537">
        <v>26.160000000000004</v>
      </c>
    </row>
    <row r="1538" spans="1:12" ht="13.75" customHeight="1" x14ac:dyDescent="0.35">
      <c r="A1538" s="2">
        <v>3361</v>
      </c>
      <c r="B1538" s="2" t="s">
        <v>8</v>
      </c>
      <c r="C1538" s="3">
        <v>11851</v>
      </c>
      <c r="D1538" s="2" t="s">
        <v>935</v>
      </c>
      <c r="E1538" s="2" t="s">
        <v>18</v>
      </c>
      <c r="F1538" s="2" t="s">
        <v>8</v>
      </c>
      <c r="G1538" s="2" t="s">
        <v>1142</v>
      </c>
      <c r="H1538" s="81" t="s">
        <v>3912</v>
      </c>
      <c r="I1538">
        <v>8.7899999999999991</v>
      </c>
      <c r="J1538">
        <v>7.03</v>
      </c>
      <c r="K1538">
        <v>0.38400000000000001</v>
      </c>
      <c r="L1538">
        <v>26.160000000000004</v>
      </c>
    </row>
    <row r="1539" spans="1:12" ht="13.75" customHeight="1" x14ac:dyDescent="0.35">
      <c r="A1539" s="2">
        <v>3362</v>
      </c>
      <c r="B1539" s="2" t="s">
        <v>8</v>
      </c>
      <c r="C1539" s="3">
        <v>11851</v>
      </c>
      <c r="D1539" s="2" t="s">
        <v>935</v>
      </c>
      <c r="E1539" s="2" t="s">
        <v>18</v>
      </c>
      <c r="F1539" s="2" t="s">
        <v>8</v>
      </c>
      <c r="G1539" s="2" t="s">
        <v>1141</v>
      </c>
      <c r="H1539" s="81" t="s">
        <v>3913</v>
      </c>
      <c r="I1539">
        <v>8.7899999999999991</v>
      </c>
      <c r="J1539">
        <v>7.03</v>
      </c>
      <c r="K1539">
        <v>0.38400000000000001</v>
      </c>
      <c r="L1539">
        <v>26.160000000000004</v>
      </c>
    </row>
    <row r="1540" spans="1:12" ht="13.75" customHeight="1" x14ac:dyDescent="0.35">
      <c r="A1540" s="2">
        <v>3363</v>
      </c>
      <c r="B1540" s="2" t="s">
        <v>8</v>
      </c>
      <c r="C1540" s="3">
        <v>11851</v>
      </c>
      <c r="D1540" s="2" t="s">
        <v>935</v>
      </c>
      <c r="E1540" s="2" t="s">
        <v>18</v>
      </c>
      <c r="F1540" s="2" t="s">
        <v>8</v>
      </c>
      <c r="G1540" s="2" t="s">
        <v>1140</v>
      </c>
      <c r="H1540" s="81" t="s">
        <v>3914</v>
      </c>
      <c r="I1540">
        <v>8.7899999999999991</v>
      </c>
      <c r="J1540">
        <v>7.03</v>
      </c>
      <c r="K1540">
        <v>0.38400000000000001</v>
      </c>
      <c r="L1540">
        <v>26.160000000000004</v>
      </c>
    </row>
    <row r="1541" spans="1:12" ht="13.75" customHeight="1" x14ac:dyDescent="0.35">
      <c r="A1541" s="2">
        <v>3364</v>
      </c>
      <c r="B1541" s="2" t="s">
        <v>8</v>
      </c>
      <c r="C1541" s="3">
        <v>11851</v>
      </c>
      <c r="D1541" s="2" t="s">
        <v>935</v>
      </c>
      <c r="E1541" s="2" t="s">
        <v>18</v>
      </c>
      <c r="F1541" s="2" t="s">
        <v>8</v>
      </c>
      <c r="G1541" s="2" t="s">
        <v>1139</v>
      </c>
      <c r="H1541" s="81" t="s">
        <v>3915</v>
      </c>
      <c r="I1541">
        <v>8.7899999999999991</v>
      </c>
      <c r="J1541">
        <v>7.03</v>
      </c>
      <c r="K1541">
        <v>0.38400000000000001</v>
      </c>
      <c r="L1541">
        <v>26.160000000000004</v>
      </c>
    </row>
    <row r="1542" spans="1:12" ht="13.75" customHeight="1" x14ac:dyDescent="0.35">
      <c r="A1542" s="2">
        <v>3365</v>
      </c>
      <c r="B1542" s="2" t="s">
        <v>8</v>
      </c>
      <c r="C1542" s="3">
        <v>11851</v>
      </c>
      <c r="D1542" s="2" t="s">
        <v>935</v>
      </c>
      <c r="E1542" s="2" t="s">
        <v>18</v>
      </c>
      <c r="F1542" s="2" t="s">
        <v>8</v>
      </c>
      <c r="G1542" s="2" t="s">
        <v>1138</v>
      </c>
      <c r="H1542" s="81" t="s">
        <v>3916</v>
      </c>
      <c r="I1542">
        <v>8.7899999999999991</v>
      </c>
      <c r="J1542">
        <v>7.03</v>
      </c>
      <c r="K1542">
        <v>0.38400000000000001</v>
      </c>
      <c r="L1542">
        <v>26.160000000000004</v>
      </c>
    </row>
    <row r="1543" spans="1:12" ht="13.75" customHeight="1" x14ac:dyDescent="0.35">
      <c r="A1543" s="2">
        <v>3370</v>
      </c>
      <c r="B1543" s="2" t="s">
        <v>8</v>
      </c>
      <c r="C1543" s="3">
        <v>11851</v>
      </c>
      <c r="D1543" s="2" t="s">
        <v>935</v>
      </c>
      <c r="E1543" s="2" t="s">
        <v>18</v>
      </c>
      <c r="F1543" s="2" t="s">
        <v>8</v>
      </c>
      <c r="G1543" s="2" t="s">
        <v>65</v>
      </c>
      <c r="H1543" s="81" t="s">
        <v>3917</v>
      </c>
      <c r="I1543">
        <v>8.7899999999999991</v>
      </c>
      <c r="J1543">
        <v>7.03</v>
      </c>
      <c r="K1543">
        <v>0.38400000000000001</v>
      </c>
      <c r="L1543">
        <v>26.160000000000004</v>
      </c>
    </row>
    <row r="1544" spans="1:12" ht="13.75" customHeight="1" x14ac:dyDescent="0.35">
      <c r="A1544" s="2">
        <v>3371</v>
      </c>
      <c r="B1544" s="2" t="s">
        <v>8</v>
      </c>
      <c r="C1544" s="3">
        <v>11851</v>
      </c>
      <c r="D1544" s="2" t="s">
        <v>935</v>
      </c>
      <c r="E1544" s="2" t="s">
        <v>18</v>
      </c>
      <c r="F1544" s="2" t="s">
        <v>8</v>
      </c>
      <c r="G1544" s="2" t="s">
        <v>64</v>
      </c>
      <c r="H1544" s="81" t="s">
        <v>3918</v>
      </c>
      <c r="I1544">
        <v>8.7899999999999991</v>
      </c>
      <c r="J1544">
        <v>7.03</v>
      </c>
      <c r="K1544">
        <v>0.38400000000000001</v>
      </c>
      <c r="L1544">
        <v>26.160000000000004</v>
      </c>
    </row>
    <row r="1545" spans="1:12" ht="13.75" customHeight="1" x14ac:dyDescent="0.35">
      <c r="A1545" s="2">
        <v>3372</v>
      </c>
      <c r="B1545" s="2" t="s">
        <v>8</v>
      </c>
      <c r="C1545" s="3">
        <v>11851</v>
      </c>
      <c r="D1545" s="2" t="s">
        <v>935</v>
      </c>
      <c r="E1545" s="2" t="s">
        <v>18</v>
      </c>
      <c r="F1545" s="2" t="s">
        <v>8</v>
      </c>
      <c r="G1545" s="2" t="s">
        <v>1137</v>
      </c>
      <c r="H1545" s="81" t="s">
        <v>3919</v>
      </c>
      <c r="I1545">
        <v>8.7899999999999991</v>
      </c>
      <c r="J1545">
        <v>7.03</v>
      </c>
      <c r="K1545">
        <v>0.38400000000000001</v>
      </c>
      <c r="L1545">
        <v>26.160000000000004</v>
      </c>
    </row>
    <row r="1546" spans="1:12" ht="13.75" customHeight="1" x14ac:dyDescent="0.35">
      <c r="A1546" s="2">
        <v>3373</v>
      </c>
      <c r="B1546" s="2" t="s">
        <v>8</v>
      </c>
      <c r="C1546" s="3">
        <v>11851</v>
      </c>
      <c r="D1546" s="2" t="s">
        <v>935</v>
      </c>
      <c r="E1546" s="2" t="s">
        <v>18</v>
      </c>
      <c r="F1546" s="2" t="s">
        <v>8</v>
      </c>
      <c r="G1546" s="2" t="s">
        <v>1136</v>
      </c>
      <c r="H1546" s="81" t="s">
        <v>3920</v>
      </c>
      <c r="I1546">
        <v>8.7899999999999991</v>
      </c>
      <c r="J1546">
        <v>7.03</v>
      </c>
      <c r="K1546">
        <v>0.38400000000000001</v>
      </c>
      <c r="L1546">
        <v>26.160000000000004</v>
      </c>
    </row>
    <row r="1547" spans="1:12" ht="13.75" customHeight="1" x14ac:dyDescent="0.35">
      <c r="A1547" s="2">
        <v>3374</v>
      </c>
      <c r="B1547" s="2" t="s">
        <v>8</v>
      </c>
      <c r="C1547" s="3">
        <v>11851</v>
      </c>
      <c r="D1547" s="2" t="s">
        <v>935</v>
      </c>
      <c r="E1547" s="2" t="s">
        <v>18</v>
      </c>
      <c r="F1547" s="2" t="s">
        <v>8</v>
      </c>
      <c r="G1547" s="2" t="s">
        <v>1135</v>
      </c>
      <c r="H1547" s="81" t="s">
        <v>3921</v>
      </c>
      <c r="I1547">
        <v>8.7899999999999991</v>
      </c>
      <c r="J1547">
        <v>7.03</v>
      </c>
      <c r="K1547">
        <v>0.38400000000000001</v>
      </c>
      <c r="L1547">
        <v>26.160000000000004</v>
      </c>
    </row>
    <row r="1548" spans="1:12" ht="13.75" customHeight="1" x14ac:dyDescent="0.35">
      <c r="A1548" s="2">
        <v>3375</v>
      </c>
      <c r="B1548" s="2" t="s">
        <v>8</v>
      </c>
      <c r="C1548" s="3">
        <v>11851</v>
      </c>
      <c r="D1548" s="2" t="s">
        <v>935</v>
      </c>
      <c r="E1548" s="2" t="s">
        <v>18</v>
      </c>
      <c r="F1548" s="2" t="s">
        <v>8</v>
      </c>
      <c r="G1548" s="2" t="s">
        <v>1134</v>
      </c>
      <c r="H1548" s="81" t="s">
        <v>3922</v>
      </c>
      <c r="I1548">
        <v>8.7899999999999991</v>
      </c>
      <c r="J1548">
        <v>7.03</v>
      </c>
      <c r="K1548">
        <v>0.38400000000000001</v>
      </c>
      <c r="L1548">
        <v>26.160000000000004</v>
      </c>
    </row>
    <row r="1549" spans="1:12" ht="13.75" customHeight="1" x14ac:dyDescent="0.35">
      <c r="A1549" s="2">
        <v>3376</v>
      </c>
      <c r="B1549" s="2" t="s">
        <v>8</v>
      </c>
      <c r="C1549" s="3">
        <v>11851</v>
      </c>
      <c r="D1549" s="2" t="s">
        <v>935</v>
      </c>
      <c r="E1549" s="2" t="s">
        <v>18</v>
      </c>
      <c r="F1549" s="2" t="s">
        <v>8</v>
      </c>
      <c r="G1549" s="2" t="s">
        <v>62</v>
      </c>
      <c r="H1549" s="81" t="s">
        <v>3923</v>
      </c>
      <c r="I1549">
        <v>8.7899999999999991</v>
      </c>
      <c r="J1549">
        <v>7.03</v>
      </c>
      <c r="K1549">
        <v>0.38400000000000001</v>
      </c>
      <c r="L1549">
        <v>26.160000000000004</v>
      </c>
    </row>
    <row r="1550" spans="1:12" ht="13.75" customHeight="1" x14ac:dyDescent="0.35">
      <c r="A1550" s="2">
        <v>3380</v>
      </c>
      <c r="B1550" s="2" t="s">
        <v>8</v>
      </c>
      <c r="C1550" s="3">
        <v>11851</v>
      </c>
      <c r="D1550" s="2" t="s">
        <v>935</v>
      </c>
      <c r="E1550" s="2" t="s">
        <v>18</v>
      </c>
      <c r="F1550" s="2" t="s">
        <v>8</v>
      </c>
      <c r="G1550" s="2" t="s">
        <v>1133</v>
      </c>
      <c r="H1550" s="81" t="s">
        <v>3924</v>
      </c>
      <c r="I1550">
        <v>8.7899999999999991</v>
      </c>
      <c r="J1550">
        <v>7.03</v>
      </c>
      <c r="K1550">
        <v>0.38400000000000001</v>
      </c>
      <c r="L1550">
        <v>26.160000000000004</v>
      </c>
    </row>
    <row r="1551" spans="1:12" ht="13.75" customHeight="1" x14ac:dyDescent="0.35">
      <c r="A1551" s="2">
        <v>3381</v>
      </c>
      <c r="B1551" s="2" t="s">
        <v>8</v>
      </c>
      <c r="C1551" s="3">
        <v>11851</v>
      </c>
      <c r="D1551" s="2" t="s">
        <v>935</v>
      </c>
      <c r="E1551" s="2" t="s">
        <v>18</v>
      </c>
      <c r="F1551" s="2" t="s">
        <v>8</v>
      </c>
      <c r="G1551" s="2" t="s">
        <v>1132</v>
      </c>
      <c r="H1551" s="81" t="s">
        <v>3925</v>
      </c>
      <c r="I1551">
        <v>8.7899999999999991</v>
      </c>
      <c r="J1551">
        <v>7.03</v>
      </c>
      <c r="K1551">
        <v>0.38400000000000001</v>
      </c>
      <c r="L1551">
        <v>26.160000000000004</v>
      </c>
    </row>
    <row r="1552" spans="1:12" ht="13.75" customHeight="1" x14ac:dyDescent="0.35">
      <c r="A1552" s="2">
        <v>3382</v>
      </c>
      <c r="B1552" s="2" t="s">
        <v>8</v>
      </c>
      <c r="C1552" s="3">
        <v>11851</v>
      </c>
      <c r="D1552" s="2" t="s">
        <v>935</v>
      </c>
      <c r="E1552" s="2" t="s">
        <v>18</v>
      </c>
      <c r="F1552" s="2" t="s">
        <v>8</v>
      </c>
      <c r="G1552" s="2" t="s">
        <v>1131</v>
      </c>
      <c r="H1552" s="81" t="s">
        <v>3926</v>
      </c>
      <c r="I1552">
        <v>8.7899999999999991</v>
      </c>
      <c r="J1552">
        <v>7.03</v>
      </c>
      <c r="K1552">
        <v>0.38400000000000001</v>
      </c>
      <c r="L1552">
        <v>26.160000000000004</v>
      </c>
    </row>
    <row r="1553" spans="1:12" ht="13.75" customHeight="1" x14ac:dyDescent="0.35">
      <c r="A1553" s="2">
        <v>3383</v>
      </c>
      <c r="B1553" s="2" t="s">
        <v>8</v>
      </c>
      <c r="C1553" s="3">
        <v>11851</v>
      </c>
      <c r="D1553" s="2" t="s">
        <v>935</v>
      </c>
      <c r="E1553" s="2" t="s">
        <v>18</v>
      </c>
      <c r="F1553" s="2" t="s">
        <v>8</v>
      </c>
      <c r="G1553" s="2" t="s">
        <v>1130</v>
      </c>
      <c r="H1553" s="81" t="s">
        <v>3927</v>
      </c>
      <c r="I1553">
        <v>8.7899999999999991</v>
      </c>
      <c r="J1553">
        <v>7.03</v>
      </c>
      <c r="K1553">
        <v>0.38400000000000001</v>
      </c>
      <c r="L1553">
        <v>26.160000000000004</v>
      </c>
    </row>
    <row r="1554" spans="1:12" ht="13.75" customHeight="1" x14ac:dyDescent="0.35">
      <c r="A1554" s="2">
        <v>3384</v>
      </c>
      <c r="B1554" s="2" t="s">
        <v>8</v>
      </c>
      <c r="C1554" s="3">
        <v>11851</v>
      </c>
      <c r="D1554" s="2" t="s">
        <v>935</v>
      </c>
      <c r="E1554" s="2" t="s">
        <v>18</v>
      </c>
      <c r="F1554" s="2" t="s">
        <v>8</v>
      </c>
      <c r="G1554" s="2" t="s">
        <v>1129</v>
      </c>
      <c r="H1554" s="81" t="s">
        <v>3928</v>
      </c>
      <c r="I1554">
        <v>8.7899999999999991</v>
      </c>
      <c r="J1554">
        <v>7.03</v>
      </c>
      <c r="K1554">
        <v>0.38400000000000001</v>
      </c>
      <c r="L1554">
        <v>26.160000000000004</v>
      </c>
    </row>
    <row r="1555" spans="1:12" ht="13.75" customHeight="1" x14ac:dyDescent="0.35">
      <c r="A1555" s="2">
        <v>3385</v>
      </c>
      <c r="B1555" s="2" t="s">
        <v>8</v>
      </c>
      <c r="C1555" s="3">
        <v>11851</v>
      </c>
      <c r="D1555" s="2" t="s">
        <v>935</v>
      </c>
      <c r="E1555" s="2" t="s">
        <v>18</v>
      </c>
      <c r="F1555" s="2" t="s">
        <v>8</v>
      </c>
      <c r="G1555" s="2" t="s">
        <v>1128</v>
      </c>
      <c r="H1555" s="81" t="s">
        <v>3929</v>
      </c>
      <c r="I1555">
        <v>8.7899999999999991</v>
      </c>
      <c r="J1555">
        <v>7.03</v>
      </c>
      <c r="K1555">
        <v>0.38400000000000001</v>
      </c>
      <c r="L1555">
        <v>26.160000000000004</v>
      </c>
    </row>
    <row r="1556" spans="1:12" ht="13.75" customHeight="1" x14ac:dyDescent="0.35">
      <c r="A1556" s="2">
        <v>3386</v>
      </c>
      <c r="B1556" s="2" t="s">
        <v>8</v>
      </c>
      <c r="C1556" s="3">
        <v>11851</v>
      </c>
      <c r="D1556" s="2" t="s">
        <v>935</v>
      </c>
      <c r="E1556" s="2" t="s">
        <v>18</v>
      </c>
      <c r="F1556" s="2" t="s">
        <v>8</v>
      </c>
      <c r="G1556" s="2" t="s">
        <v>1127</v>
      </c>
      <c r="H1556" s="81" t="s">
        <v>3930</v>
      </c>
      <c r="I1556">
        <v>8.7899999999999991</v>
      </c>
      <c r="J1556">
        <v>7.03</v>
      </c>
      <c r="K1556">
        <v>0.38400000000000001</v>
      </c>
      <c r="L1556">
        <v>26.160000000000004</v>
      </c>
    </row>
    <row r="1557" spans="1:12" ht="13.75" customHeight="1" x14ac:dyDescent="0.35">
      <c r="A1557" s="2">
        <v>3388</v>
      </c>
      <c r="B1557" s="2" t="s">
        <v>8</v>
      </c>
      <c r="C1557" s="3">
        <v>11851</v>
      </c>
      <c r="D1557" s="2" t="s">
        <v>935</v>
      </c>
      <c r="E1557" s="2" t="s">
        <v>18</v>
      </c>
      <c r="F1557" s="2" t="s">
        <v>8</v>
      </c>
      <c r="G1557" s="2" t="s">
        <v>1126</v>
      </c>
      <c r="H1557" s="81" t="s">
        <v>3931</v>
      </c>
      <c r="I1557">
        <v>8.7899999999999991</v>
      </c>
      <c r="J1557">
        <v>7.03</v>
      </c>
      <c r="K1557">
        <v>0.38400000000000001</v>
      </c>
      <c r="L1557">
        <v>26.160000000000004</v>
      </c>
    </row>
    <row r="1558" spans="1:12" ht="13.75" customHeight="1" x14ac:dyDescent="0.35">
      <c r="A1558" s="2">
        <v>3390</v>
      </c>
      <c r="B1558" s="2" t="s">
        <v>8</v>
      </c>
      <c r="C1558" s="3">
        <v>11851</v>
      </c>
      <c r="D1558" s="2" t="s">
        <v>935</v>
      </c>
      <c r="E1558" s="2" t="s">
        <v>18</v>
      </c>
      <c r="F1558" s="2" t="s">
        <v>8</v>
      </c>
      <c r="G1558" s="2" t="s">
        <v>1125</v>
      </c>
      <c r="H1558" s="81" t="s">
        <v>3932</v>
      </c>
      <c r="I1558">
        <v>8.7899999999999991</v>
      </c>
      <c r="J1558">
        <v>7.03</v>
      </c>
      <c r="K1558">
        <v>0.38400000000000001</v>
      </c>
      <c r="L1558">
        <v>26.160000000000004</v>
      </c>
    </row>
    <row r="1559" spans="1:12" ht="13.75" customHeight="1" x14ac:dyDescent="0.35">
      <c r="A1559" s="2">
        <v>3392</v>
      </c>
      <c r="B1559" s="2" t="s">
        <v>8</v>
      </c>
      <c r="C1559" s="3">
        <v>11851</v>
      </c>
      <c r="D1559" s="2" t="s">
        <v>935</v>
      </c>
      <c r="E1559" s="2" t="s">
        <v>18</v>
      </c>
      <c r="F1559" s="2" t="s">
        <v>8</v>
      </c>
      <c r="G1559" s="2" t="s">
        <v>1124</v>
      </c>
      <c r="H1559" s="81" t="s">
        <v>3933</v>
      </c>
      <c r="I1559">
        <v>8.7899999999999991</v>
      </c>
      <c r="J1559">
        <v>7.03</v>
      </c>
      <c r="K1559">
        <v>0.38400000000000001</v>
      </c>
      <c r="L1559">
        <v>26.160000000000004</v>
      </c>
    </row>
    <row r="1560" spans="1:12" ht="13.75" customHeight="1" x14ac:dyDescent="0.35">
      <c r="A1560" s="2">
        <v>3393</v>
      </c>
      <c r="B1560" s="2" t="s">
        <v>8</v>
      </c>
      <c r="C1560" s="3">
        <v>11851</v>
      </c>
      <c r="D1560" s="2" t="s">
        <v>935</v>
      </c>
      <c r="E1560" s="2" t="s">
        <v>18</v>
      </c>
      <c r="F1560" s="2" t="s">
        <v>8</v>
      </c>
      <c r="G1560" s="2" t="s">
        <v>1123</v>
      </c>
      <c r="H1560" s="81" t="s">
        <v>3934</v>
      </c>
      <c r="I1560">
        <v>8.7899999999999991</v>
      </c>
      <c r="J1560">
        <v>7.03</v>
      </c>
      <c r="K1560">
        <v>0.38400000000000001</v>
      </c>
      <c r="L1560">
        <v>26.160000000000004</v>
      </c>
    </row>
    <row r="1561" spans="1:12" ht="13.75" customHeight="1" x14ac:dyDescent="0.35">
      <c r="A1561" s="2">
        <v>3394</v>
      </c>
      <c r="B1561" s="2" t="s">
        <v>8</v>
      </c>
      <c r="C1561" s="3">
        <v>11851</v>
      </c>
      <c r="D1561" s="2" t="s">
        <v>935</v>
      </c>
      <c r="E1561" s="2" t="s">
        <v>18</v>
      </c>
      <c r="F1561" s="2" t="s">
        <v>8</v>
      </c>
      <c r="G1561" s="2" t="s">
        <v>1122</v>
      </c>
      <c r="H1561" s="81" t="s">
        <v>3935</v>
      </c>
      <c r="I1561">
        <v>8.7899999999999991</v>
      </c>
      <c r="J1561">
        <v>7.03</v>
      </c>
      <c r="K1561">
        <v>0.38400000000000001</v>
      </c>
      <c r="L1561">
        <v>26.160000000000004</v>
      </c>
    </row>
    <row r="1562" spans="1:12" ht="13.75" customHeight="1" x14ac:dyDescent="0.35">
      <c r="A1562" s="2">
        <v>3400</v>
      </c>
      <c r="B1562" s="2" t="s">
        <v>8</v>
      </c>
      <c r="C1562" s="3">
        <v>11851</v>
      </c>
      <c r="D1562" s="2" t="s">
        <v>935</v>
      </c>
      <c r="E1562" s="2" t="s">
        <v>18</v>
      </c>
      <c r="F1562" s="2" t="s">
        <v>8</v>
      </c>
      <c r="G1562" s="2" t="s">
        <v>1121</v>
      </c>
      <c r="H1562" s="81" t="s">
        <v>3936</v>
      </c>
      <c r="I1562">
        <v>8.7899999999999991</v>
      </c>
      <c r="J1562">
        <v>7.03</v>
      </c>
      <c r="K1562">
        <v>0.38400000000000001</v>
      </c>
      <c r="L1562">
        <v>26.160000000000004</v>
      </c>
    </row>
    <row r="1563" spans="1:12" ht="13.75" customHeight="1" x14ac:dyDescent="0.35">
      <c r="A1563" s="2">
        <v>3413</v>
      </c>
      <c r="B1563" s="2" t="s">
        <v>8</v>
      </c>
      <c r="C1563" s="3">
        <v>11851</v>
      </c>
      <c r="D1563" s="2" t="s">
        <v>935</v>
      </c>
      <c r="E1563" s="2" t="s">
        <v>18</v>
      </c>
      <c r="F1563" s="2" t="s">
        <v>8</v>
      </c>
      <c r="G1563" s="2" t="s">
        <v>1120</v>
      </c>
      <c r="H1563" s="81" t="s">
        <v>3937</v>
      </c>
      <c r="I1563">
        <v>8.7899999999999991</v>
      </c>
      <c r="J1563">
        <v>7.03</v>
      </c>
      <c r="K1563">
        <v>0.38400000000000001</v>
      </c>
      <c r="L1563">
        <v>26.160000000000004</v>
      </c>
    </row>
    <row r="1564" spans="1:12" ht="13.75" customHeight="1" x14ac:dyDescent="0.35">
      <c r="A1564" s="2">
        <v>3422</v>
      </c>
      <c r="B1564" s="2" t="s">
        <v>8</v>
      </c>
      <c r="C1564" s="3">
        <v>11851</v>
      </c>
      <c r="D1564" s="2" t="s">
        <v>935</v>
      </c>
      <c r="E1564" s="2" t="s">
        <v>18</v>
      </c>
      <c r="F1564" s="2" t="s">
        <v>8</v>
      </c>
      <c r="G1564" s="2" t="s">
        <v>1119</v>
      </c>
      <c r="H1564" s="81" t="s">
        <v>3938</v>
      </c>
      <c r="I1564">
        <v>8.7899999999999991</v>
      </c>
      <c r="J1564">
        <v>7.03</v>
      </c>
      <c r="K1564">
        <v>0.38400000000000001</v>
      </c>
      <c r="L1564">
        <v>26.160000000000004</v>
      </c>
    </row>
    <row r="1565" spans="1:12" ht="13.75" customHeight="1" x14ac:dyDescent="0.35">
      <c r="A1565" s="2">
        <v>3423</v>
      </c>
      <c r="B1565" s="2" t="s">
        <v>8</v>
      </c>
      <c r="C1565" s="3">
        <v>11851</v>
      </c>
      <c r="D1565" s="2" t="s">
        <v>935</v>
      </c>
      <c r="E1565" s="2" t="s">
        <v>18</v>
      </c>
      <c r="F1565" s="2" t="s">
        <v>8</v>
      </c>
      <c r="G1565" s="2" t="s">
        <v>1118</v>
      </c>
      <c r="H1565" s="81" t="s">
        <v>3939</v>
      </c>
      <c r="I1565">
        <v>8.7899999999999991</v>
      </c>
      <c r="J1565">
        <v>7.03</v>
      </c>
      <c r="K1565">
        <v>0.38400000000000001</v>
      </c>
      <c r="L1565">
        <v>26.160000000000004</v>
      </c>
    </row>
    <row r="1566" spans="1:12" ht="13.75" customHeight="1" x14ac:dyDescent="0.35">
      <c r="A1566" s="2">
        <v>3424</v>
      </c>
      <c r="B1566" s="2" t="s">
        <v>8</v>
      </c>
      <c r="C1566" s="3">
        <v>11851</v>
      </c>
      <c r="D1566" s="2" t="s">
        <v>935</v>
      </c>
      <c r="E1566" s="2" t="s">
        <v>18</v>
      </c>
      <c r="F1566" s="2" t="s">
        <v>8</v>
      </c>
      <c r="G1566" s="2" t="s">
        <v>1117</v>
      </c>
      <c r="H1566" s="81" t="s">
        <v>3940</v>
      </c>
      <c r="I1566">
        <v>8.7899999999999991</v>
      </c>
      <c r="J1566">
        <v>7.03</v>
      </c>
      <c r="K1566">
        <v>0.38400000000000001</v>
      </c>
      <c r="L1566">
        <v>26.160000000000004</v>
      </c>
    </row>
    <row r="1567" spans="1:12" ht="13.75" customHeight="1" x14ac:dyDescent="0.35">
      <c r="A1567" s="2">
        <v>3425</v>
      </c>
      <c r="B1567" s="2" t="s">
        <v>8</v>
      </c>
      <c r="C1567" s="3">
        <v>11851</v>
      </c>
      <c r="D1567" s="2" t="s">
        <v>935</v>
      </c>
      <c r="E1567" s="2" t="s">
        <v>18</v>
      </c>
      <c r="F1567" s="2" t="s">
        <v>8</v>
      </c>
      <c r="G1567" s="2" t="s">
        <v>1116</v>
      </c>
      <c r="H1567" s="81" t="s">
        <v>3941</v>
      </c>
      <c r="I1567">
        <v>8.7899999999999991</v>
      </c>
      <c r="J1567">
        <v>7.03</v>
      </c>
      <c r="K1567">
        <v>0.38400000000000001</v>
      </c>
      <c r="L1567">
        <v>26.160000000000004</v>
      </c>
    </row>
    <row r="1568" spans="1:12" ht="13.75" customHeight="1" x14ac:dyDescent="0.35">
      <c r="A1568" s="2">
        <v>3426</v>
      </c>
      <c r="B1568" s="2" t="s">
        <v>8</v>
      </c>
      <c r="C1568" s="3">
        <v>11851</v>
      </c>
      <c r="D1568" s="2" t="s">
        <v>935</v>
      </c>
      <c r="E1568" s="2" t="s">
        <v>18</v>
      </c>
      <c r="F1568" s="2" t="s">
        <v>8</v>
      </c>
      <c r="G1568" s="2" t="s">
        <v>1115</v>
      </c>
      <c r="H1568" s="81" t="s">
        <v>3942</v>
      </c>
      <c r="I1568">
        <v>8.7899999999999991</v>
      </c>
      <c r="J1568">
        <v>7.03</v>
      </c>
      <c r="K1568">
        <v>0.38400000000000001</v>
      </c>
      <c r="L1568">
        <v>26.160000000000004</v>
      </c>
    </row>
    <row r="1569" spans="1:12" ht="13.75" customHeight="1" x14ac:dyDescent="0.35">
      <c r="A1569" s="2">
        <v>3430</v>
      </c>
      <c r="B1569" s="2" t="s">
        <v>8</v>
      </c>
      <c r="C1569" s="3">
        <v>11851</v>
      </c>
      <c r="D1569" s="2" t="s">
        <v>935</v>
      </c>
      <c r="E1569" s="2" t="s">
        <v>18</v>
      </c>
      <c r="F1569" s="2" t="s">
        <v>8</v>
      </c>
      <c r="G1569" s="2" t="s">
        <v>1114</v>
      </c>
      <c r="H1569" s="81" t="s">
        <v>3943</v>
      </c>
      <c r="I1569">
        <v>8.7899999999999991</v>
      </c>
      <c r="J1569">
        <v>7.03</v>
      </c>
      <c r="K1569">
        <v>0.38400000000000001</v>
      </c>
      <c r="L1569">
        <v>26.160000000000004</v>
      </c>
    </row>
    <row r="1570" spans="1:12" ht="13.75" customHeight="1" x14ac:dyDescent="0.35">
      <c r="A1570" s="2">
        <v>3433</v>
      </c>
      <c r="B1570" s="2" t="s">
        <v>8</v>
      </c>
      <c r="C1570" s="3">
        <v>11851</v>
      </c>
      <c r="D1570" s="2" t="s">
        <v>935</v>
      </c>
      <c r="E1570" s="2" t="s">
        <v>18</v>
      </c>
      <c r="F1570" s="2" t="s">
        <v>8</v>
      </c>
      <c r="G1570" s="2" t="s">
        <v>1113</v>
      </c>
      <c r="H1570" s="81" t="s">
        <v>3944</v>
      </c>
      <c r="I1570">
        <v>8.7899999999999991</v>
      </c>
      <c r="J1570">
        <v>7.03</v>
      </c>
      <c r="K1570">
        <v>0.38400000000000001</v>
      </c>
      <c r="L1570">
        <v>26.160000000000004</v>
      </c>
    </row>
    <row r="1571" spans="1:12" ht="13.75" customHeight="1" x14ac:dyDescent="0.35">
      <c r="A1571" s="2">
        <v>3434</v>
      </c>
      <c r="B1571" s="2" t="s">
        <v>8</v>
      </c>
      <c r="C1571" s="3">
        <v>11851</v>
      </c>
      <c r="D1571" s="2" t="s">
        <v>935</v>
      </c>
      <c r="E1571" s="2" t="s">
        <v>18</v>
      </c>
      <c r="F1571" s="2" t="s">
        <v>8</v>
      </c>
      <c r="G1571" s="2" t="s">
        <v>1112</v>
      </c>
      <c r="H1571" s="81" t="s">
        <v>3945</v>
      </c>
      <c r="I1571">
        <v>8.7899999999999991</v>
      </c>
      <c r="J1571">
        <v>7.03</v>
      </c>
      <c r="K1571">
        <v>0.38400000000000001</v>
      </c>
      <c r="L1571">
        <v>26.160000000000004</v>
      </c>
    </row>
    <row r="1572" spans="1:12" ht="13.75" customHeight="1" x14ac:dyDescent="0.35">
      <c r="A1572" s="2">
        <v>3435</v>
      </c>
      <c r="B1572" s="2" t="s">
        <v>8</v>
      </c>
      <c r="C1572" s="3">
        <v>11851</v>
      </c>
      <c r="D1572" s="2" t="s">
        <v>935</v>
      </c>
      <c r="E1572" s="2" t="s">
        <v>18</v>
      </c>
      <c r="F1572" s="2" t="s">
        <v>8</v>
      </c>
      <c r="G1572" s="2" t="s">
        <v>1111</v>
      </c>
      <c r="H1572" s="81" t="s">
        <v>3946</v>
      </c>
      <c r="I1572">
        <v>8.7899999999999991</v>
      </c>
      <c r="J1572">
        <v>7.03</v>
      </c>
      <c r="K1572">
        <v>0.38400000000000001</v>
      </c>
      <c r="L1572">
        <v>26.160000000000004</v>
      </c>
    </row>
    <row r="1573" spans="1:12" ht="13.75" customHeight="1" x14ac:dyDescent="0.35">
      <c r="A1573" s="2">
        <v>3441</v>
      </c>
      <c r="B1573" s="2" t="s">
        <v>8</v>
      </c>
      <c r="C1573" s="3">
        <v>11851</v>
      </c>
      <c r="D1573" s="2" t="s">
        <v>935</v>
      </c>
      <c r="E1573" s="2" t="s">
        <v>18</v>
      </c>
      <c r="F1573" s="2" t="s">
        <v>8</v>
      </c>
      <c r="G1573" s="2" t="s">
        <v>1110</v>
      </c>
      <c r="H1573" s="81" t="s">
        <v>3947</v>
      </c>
      <c r="I1573">
        <v>8.7899999999999991</v>
      </c>
      <c r="J1573">
        <v>7.03</v>
      </c>
      <c r="K1573">
        <v>0.38400000000000001</v>
      </c>
      <c r="L1573">
        <v>26.160000000000004</v>
      </c>
    </row>
    <row r="1574" spans="1:12" ht="13.75" customHeight="1" x14ac:dyDescent="0.35">
      <c r="A1574" s="2">
        <v>3442</v>
      </c>
      <c r="B1574" s="2" t="s">
        <v>8</v>
      </c>
      <c r="C1574" s="3">
        <v>11851</v>
      </c>
      <c r="D1574" s="2" t="s">
        <v>935</v>
      </c>
      <c r="E1574" s="2" t="s">
        <v>18</v>
      </c>
      <c r="F1574" s="2" t="s">
        <v>8</v>
      </c>
      <c r="G1574" s="2" t="s">
        <v>1109</v>
      </c>
      <c r="H1574" s="81" t="s">
        <v>3948</v>
      </c>
      <c r="I1574">
        <v>8.7899999999999991</v>
      </c>
      <c r="J1574">
        <v>7.03</v>
      </c>
      <c r="K1574">
        <v>0.38400000000000001</v>
      </c>
      <c r="L1574">
        <v>26.160000000000004</v>
      </c>
    </row>
    <row r="1575" spans="1:12" ht="13.75" customHeight="1" x14ac:dyDescent="0.35">
      <c r="A1575" s="2">
        <v>3443</v>
      </c>
      <c r="B1575" s="2" t="s">
        <v>8</v>
      </c>
      <c r="C1575" s="3">
        <v>11851</v>
      </c>
      <c r="D1575" s="2" t="s">
        <v>935</v>
      </c>
      <c r="E1575" s="2" t="s">
        <v>18</v>
      </c>
      <c r="F1575" s="2" t="s">
        <v>8</v>
      </c>
      <c r="G1575" s="2" t="s">
        <v>1108</v>
      </c>
      <c r="H1575" s="81" t="s">
        <v>3949</v>
      </c>
      <c r="I1575">
        <v>8.7899999999999991</v>
      </c>
      <c r="J1575">
        <v>7.03</v>
      </c>
      <c r="K1575">
        <v>0.38400000000000001</v>
      </c>
      <c r="L1575">
        <v>26.160000000000004</v>
      </c>
    </row>
    <row r="1576" spans="1:12" ht="13.75" customHeight="1" x14ac:dyDescent="0.35">
      <c r="A1576" s="2">
        <v>3451</v>
      </c>
      <c r="B1576" s="2" t="s">
        <v>8</v>
      </c>
      <c r="C1576" s="3">
        <v>11851</v>
      </c>
      <c r="D1576" s="2" t="s">
        <v>935</v>
      </c>
      <c r="E1576" s="2" t="s">
        <v>18</v>
      </c>
      <c r="F1576" s="2" t="s">
        <v>8</v>
      </c>
      <c r="G1576" s="2" t="s">
        <v>1107</v>
      </c>
      <c r="H1576" s="81" t="s">
        <v>3950</v>
      </c>
      <c r="I1576">
        <v>8.7899999999999991</v>
      </c>
      <c r="J1576">
        <v>7.03</v>
      </c>
      <c r="K1576">
        <v>0.38400000000000001</v>
      </c>
      <c r="L1576">
        <v>26.160000000000004</v>
      </c>
    </row>
    <row r="1577" spans="1:12" ht="13.75" customHeight="1" x14ac:dyDescent="0.35">
      <c r="A1577" s="2">
        <v>3452</v>
      </c>
      <c r="B1577" s="2" t="s">
        <v>8</v>
      </c>
      <c r="C1577" s="3">
        <v>11851</v>
      </c>
      <c r="D1577" s="2" t="s">
        <v>935</v>
      </c>
      <c r="E1577" s="2" t="s">
        <v>18</v>
      </c>
      <c r="F1577" s="2" t="s">
        <v>8</v>
      </c>
      <c r="G1577" s="2" t="s">
        <v>1106</v>
      </c>
      <c r="H1577" s="81" t="s">
        <v>3951</v>
      </c>
      <c r="I1577">
        <v>8.7899999999999991</v>
      </c>
      <c r="J1577">
        <v>7.03</v>
      </c>
      <c r="K1577">
        <v>0.38400000000000001</v>
      </c>
      <c r="L1577">
        <v>26.160000000000004</v>
      </c>
    </row>
    <row r="1578" spans="1:12" ht="13.75" customHeight="1" x14ac:dyDescent="0.35">
      <c r="A1578" s="2">
        <v>3454</v>
      </c>
      <c r="B1578" s="2" t="s">
        <v>8</v>
      </c>
      <c r="C1578" s="3">
        <v>11851</v>
      </c>
      <c r="D1578" s="2" t="s">
        <v>935</v>
      </c>
      <c r="E1578" s="2" t="s">
        <v>18</v>
      </c>
      <c r="F1578" s="2" t="s">
        <v>8</v>
      </c>
      <c r="G1578" s="2" t="s">
        <v>1105</v>
      </c>
      <c r="H1578" s="81" t="s">
        <v>3952</v>
      </c>
      <c r="I1578">
        <v>8.7899999999999991</v>
      </c>
      <c r="J1578">
        <v>7.03</v>
      </c>
      <c r="K1578">
        <v>0.38400000000000001</v>
      </c>
      <c r="L1578">
        <v>26.160000000000004</v>
      </c>
    </row>
    <row r="1579" spans="1:12" ht="13.75" customHeight="1" x14ac:dyDescent="0.35">
      <c r="A1579" s="2">
        <v>3462</v>
      </c>
      <c r="B1579" s="2" t="s">
        <v>8</v>
      </c>
      <c r="C1579" s="3">
        <v>11851</v>
      </c>
      <c r="D1579" s="2" t="s">
        <v>935</v>
      </c>
      <c r="E1579" s="2" t="s">
        <v>18</v>
      </c>
      <c r="F1579" s="2" t="s">
        <v>8</v>
      </c>
      <c r="G1579" s="2" t="s">
        <v>1104</v>
      </c>
      <c r="H1579" s="81" t="s">
        <v>3953</v>
      </c>
      <c r="I1579">
        <v>8.7899999999999991</v>
      </c>
      <c r="J1579">
        <v>7.03</v>
      </c>
      <c r="K1579">
        <v>0.38400000000000001</v>
      </c>
      <c r="L1579">
        <v>26.160000000000004</v>
      </c>
    </row>
    <row r="1580" spans="1:12" ht="13.75" customHeight="1" x14ac:dyDescent="0.35">
      <c r="A1580" s="2">
        <v>3463</v>
      </c>
      <c r="B1580" s="2" t="s">
        <v>8</v>
      </c>
      <c r="C1580" s="3">
        <v>11851</v>
      </c>
      <c r="D1580" s="2" t="s">
        <v>935</v>
      </c>
      <c r="E1580" s="2" t="s">
        <v>18</v>
      </c>
      <c r="F1580" s="2" t="s">
        <v>8</v>
      </c>
      <c r="G1580" s="2" t="s">
        <v>1103</v>
      </c>
      <c r="H1580" s="81" t="s">
        <v>3954</v>
      </c>
      <c r="I1580">
        <v>8.7899999999999991</v>
      </c>
      <c r="J1580">
        <v>7.03</v>
      </c>
      <c r="K1580">
        <v>0.38400000000000001</v>
      </c>
      <c r="L1580">
        <v>26.160000000000004</v>
      </c>
    </row>
    <row r="1581" spans="1:12" ht="13.75" customHeight="1" x14ac:dyDescent="0.35">
      <c r="A1581" s="2">
        <v>3464</v>
      </c>
      <c r="B1581" s="2" t="s">
        <v>8</v>
      </c>
      <c r="C1581" s="3">
        <v>11851</v>
      </c>
      <c r="D1581" s="2" t="s">
        <v>935</v>
      </c>
      <c r="E1581" s="2" t="s">
        <v>18</v>
      </c>
      <c r="F1581" s="2" t="s">
        <v>8</v>
      </c>
      <c r="G1581" s="2" t="s">
        <v>1102</v>
      </c>
      <c r="H1581" s="81" t="s">
        <v>3955</v>
      </c>
      <c r="I1581">
        <v>8.7899999999999991</v>
      </c>
      <c r="J1581">
        <v>7.03</v>
      </c>
      <c r="K1581">
        <v>0.38400000000000001</v>
      </c>
      <c r="L1581">
        <v>26.160000000000004</v>
      </c>
    </row>
    <row r="1582" spans="1:12" ht="13.75" customHeight="1" x14ac:dyDescent="0.35">
      <c r="A1582" s="2">
        <v>3465</v>
      </c>
      <c r="B1582" s="2" t="s">
        <v>8</v>
      </c>
      <c r="C1582" s="3">
        <v>11851</v>
      </c>
      <c r="D1582" s="2" t="s">
        <v>935</v>
      </c>
      <c r="E1582" s="2" t="s">
        <v>18</v>
      </c>
      <c r="F1582" s="2" t="s">
        <v>8</v>
      </c>
      <c r="G1582" s="2" t="s">
        <v>1101</v>
      </c>
      <c r="H1582" s="81" t="s">
        <v>3956</v>
      </c>
      <c r="I1582">
        <v>8.7899999999999991</v>
      </c>
      <c r="J1582">
        <v>7.03</v>
      </c>
      <c r="K1582">
        <v>0.38400000000000001</v>
      </c>
      <c r="L1582">
        <v>26.160000000000004</v>
      </c>
    </row>
    <row r="1583" spans="1:12" ht="13.75" customHeight="1" x14ac:dyDescent="0.35">
      <c r="A1583" s="2">
        <v>3470</v>
      </c>
      <c r="B1583" s="2" t="s">
        <v>8</v>
      </c>
      <c r="C1583" s="3">
        <v>11851</v>
      </c>
      <c r="D1583" s="2" t="s">
        <v>935</v>
      </c>
      <c r="E1583" s="2" t="s">
        <v>18</v>
      </c>
      <c r="F1583" s="2" t="s">
        <v>8</v>
      </c>
      <c r="G1583" s="2" t="s">
        <v>1100</v>
      </c>
      <c r="H1583" s="81" t="s">
        <v>3957</v>
      </c>
      <c r="I1583">
        <v>8.7899999999999991</v>
      </c>
      <c r="J1583">
        <v>7.03</v>
      </c>
      <c r="K1583">
        <v>0.38400000000000001</v>
      </c>
      <c r="L1583">
        <v>26.160000000000004</v>
      </c>
    </row>
    <row r="1584" spans="1:12" ht="13.75" customHeight="1" x14ac:dyDescent="0.35">
      <c r="A1584" s="2">
        <v>3471</v>
      </c>
      <c r="B1584" s="2" t="s">
        <v>8</v>
      </c>
      <c r="C1584" s="3">
        <v>11851</v>
      </c>
      <c r="D1584" s="2" t="s">
        <v>935</v>
      </c>
      <c r="E1584" s="2" t="s">
        <v>18</v>
      </c>
      <c r="F1584" s="2" t="s">
        <v>8</v>
      </c>
      <c r="G1584" s="2" t="s">
        <v>1099</v>
      </c>
      <c r="H1584" s="81" t="s">
        <v>3958</v>
      </c>
      <c r="I1584">
        <v>8.7899999999999991</v>
      </c>
      <c r="J1584">
        <v>7.03</v>
      </c>
      <c r="K1584">
        <v>0.38400000000000001</v>
      </c>
      <c r="L1584">
        <v>26.160000000000004</v>
      </c>
    </row>
    <row r="1585" spans="1:12" ht="13.75" customHeight="1" x14ac:dyDescent="0.35">
      <c r="A1585" s="2">
        <v>3472</v>
      </c>
      <c r="B1585" s="2" t="s">
        <v>8</v>
      </c>
      <c r="C1585" s="3">
        <v>11851</v>
      </c>
      <c r="D1585" s="2" t="s">
        <v>935</v>
      </c>
      <c r="E1585" s="2" t="s">
        <v>18</v>
      </c>
      <c r="F1585" s="2" t="s">
        <v>8</v>
      </c>
      <c r="G1585" s="2" t="s">
        <v>1098</v>
      </c>
      <c r="H1585" s="81" t="s">
        <v>3959</v>
      </c>
      <c r="I1585">
        <v>8.7899999999999991</v>
      </c>
      <c r="J1585">
        <v>7.03</v>
      </c>
      <c r="K1585">
        <v>0.38400000000000001</v>
      </c>
      <c r="L1585">
        <v>26.160000000000004</v>
      </c>
    </row>
    <row r="1586" spans="1:12" ht="13.75" customHeight="1" x14ac:dyDescent="0.35">
      <c r="A1586" s="2">
        <v>3473</v>
      </c>
      <c r="B1586" s="2" t="s">
        <v>8</v>
      </c>
      <c r="C1586" s="3">
        <v>11851</v>
      </c>
      <c r="D1586" s="2" t="s">
        <v>935</v>
      </c>
      <c r="E1586" s="2" t="s">
        <v>18</v>
      </c>
      <c r="F1586" s="2" t="s">
        <v>8</v>
      </c>
      <c r="G1586" s="2" t="s">
        <v>1097</v>
      </c>
      <c r="H1586" s="81" t="s">
        <v>3960</v>
      </c>
      <c r="I1586">
        <v>8.7899999999999991</v>
      </c>
      <c r="J1586">
        <v>7.03</v>
      </c>
      <c r="K1586">
        <v>0.38400000000000001</v>
      </c>
      <c r="L1586">
        <v>26.160000000000004</v>
      </c>
    </row>
    <row r="1587" spans="1:12" ht="13.75" customHeight="1" x14ac:dyDescent="0.35">
      <c r="A1587" s="2">
        <v>3474</v>
      </c>
      <c r="B1587" s="2" t="s">
        <v>8</v>
      </c>
      <c r="C1587" s="3">
        <v>11851</v>
      </c>
      <c r="D1587" s="2" t="s">
        <v>935</v>
      </c>
      <c r="E1587" s="2" t="s">
        <v>18</v>
      </c>
      <c r="F1587" s="2" t="s">
        <v>8</v>
      </c>
      <c r="G1587" s="2" t="s">
        <v>1096</v>
      </c>
      <c r="H1587" s="81" t="s">
        <v>3961</v>
      </c>
      <c r="I1587">
        <v>8.7899999999999991</v>
      </c>
      <c r="J1587">
        <v>7.03</v>
      </c>
      <c r="K1587">
        <v>0.38400000000000001</v>
      </c>
      <c r="L1587">
        <v>26.160000000000004</v>
      </c>
    </row>
    <row r="1588" spans="1:12" ht="13.75" customHeight="1" x14ac:dyDescent="0.35">
      <c r="A1588" s="2">
        <v>3481</v>
      </c>
      <c r="B1588" s="2" t="s">
        <v>8</v>
      </c>
      <c r="C1588" s="3">
        <v>11851</v>
      </c>
      <c r="D1588" s="2" t="s">
        <v>935</v>
      </c>
      <c r="E1588" s="2" t="s">
        <v>18</v>
      </c>
      <c r="F1588" s="2" t="s">
        <v>8</v>
      </c>
      <c r="G1588" s="2" t="s">
        <v>1095</v>
      </c>
      <c r="H1588" s="81" t="s">
        <v>3962</v>
      </c>
      <c r="I1588">
        <v>8.7899999999999991</v>
      </c>
      <c r="J1588">
        <v>7.03</v>
      </c>
      <c r="K1588">
        <v>0.38400000000000001</v>
      </c>
      <c r="L1588">
        <v>26.160000000000004</v>
      </c>
    </row>
    <row r="1589" spans="1:12" ht="13.75" customHeight="1" x14ac:dyDescent="0.35">
      <c r="A1589" s="2">
        <v>3482</v>
      </c>
      <c r="B1589" s="2" t="s">
        <v>8</v>
      </c>
      <c r="C1589" s="3">
        <v>11851</v>
      </c>
      <c r="D1589" s="2" t="s">
        <v>935</v>
      </c>
      <c r="E1589" s="2" t="s">
        <v>18</v>
      </c>
      <c r="F1589" s="2" t="s">
        <v>8</v>
      </c>
      <c r="G1589" s="2" t="s">
        <v>1094</v>
      </c>
      <c r="H1589" s="81" t="s">
        <v>3963</v>
      </c>
      <c r="I1589">
        <v>8.7899999999999991</v>
      </c>
      <c r="J1589">
        <v>7.03</v>
      </c>
      <c r="K1589">
        <v>0.38400000000000001</v>
      </c>
      <c r="L1589">
        <v>26.160000000000004</v>
      </c>
    </row>
    <row r="1590" spans="1:12" ht="13.75" customHeight="1" x14ac:dyDescent="0.35">
      <c r="A1590" s="2">
        <v>3483</v>
      </c>
      <c r="B1590" s="2" t="s">
        <v>8</v>
      </c>
      <c r="C1590" s="3">
        <v>11851</v>
      </c>
      <c r="D1590" s="2" t="s">
        <v>935</v>
      </c>
      <c r="E1590" s="2" t="s">
        <v>18</v>
      </c>
      <c r="F1590" s="2" t="s">
        <v>8</v>
      </c>
      <c r="G1590" s="2" t="s">
        <v>1093</v>
      </c>
      <c r="H1590" s="81" t="s">
        <v>3964</v>
      </c>
      <c r="I1590">
        <v>8.7899999999999991</v>
      </c>
      <c r="J1590">
        <v>7.03</v>
      </c>
      <c r="K1590">
        <v>0.38400000000000001</v>
      </c>
      <c r="L1590">
        <v>26.160000000000004</v>
      </c>
    </row>
    <row r="1591" spans="1:12" ht="13.75" customHeight="1" x14ac:dyDescent="0.35">
      <c r="A1591" s="2">
        <v>3484</v>
      </c>
      <c r="B1591" s="2" t="s">
        <v>8</v>
      </c>
      <c r="C1591" s="3">
        <v>11851</v>
      </c>
      <c r="D1591" s="2" t="s">
        <v>935</v>
      </c>
      <c r="E1591" s="2" t="s">
        <v>18</v>
      </c>
      <c r="F1591" s="2" t="s">
        <v>8</v>
      </c>
      <c r="G1591" s="2" t="s">
        <v>1092</v>
      </c>
      <c r="H1591" s="81" t="s">
        <v>3965</v>
      </c>
      <c r="I1591">
        <v>8.7899999999999991</v>
      </c>
      <c r="J1591">
        <v>7.03</v>
      </c>
      <c r="K1591">
        <v>0.38400000000000001</v>
      </c>
      <c r="L1591">
        <v>26.160000000000004</v>
      </c>
    </row>
    <row r="1592" spans="1:12" ht="13.75" customHeight="1" x14ac:dyDescent="0.35">
      <c r="A1592" s="2">
        <v>3485</v>
      </c>
      <c r="B1592" s="2" t="s">
        <v>8</v>
      </c>
      <c r="C1592" s="3">
        <v>11851</v>
      </c>
      <c r="D1592" s="2" t="s">
        <v>935</v>
      </c>
      <c r="E1592" s="2" t="s">
        <v>18</v>
      </c>
      <c r="F1592" s="2" t="s">
        <v>8</v>
      </c>
      <c r="G1592" s="2" t="s">
        <v>1091</v>
      </c>
      <c r="H1592" s="81" t="s">
        <v>3966</v>
      </c>
      <c r="I1592">
        <v>8.7899999999999991</v>
      </c>
      <c r="J1592">
        <v>7.03</v>
      </c>
      <c r="K1592">
        <v>0.38400000000000001</v>
      </c>
      <c r="L1592">
        <v>26.160000000000004</v>
      </c>
    </row>
    <row r="1593" spans="1:12" ht="13.75" customHeight="1" x14ac:dyDescent="0.35">
      <c r="A1593" s="2">
        <v>3491</v>
      </c>
      <c r="B1593" s="2" t="s">
        <v>8</v>
      </c>
      <c r="C1593" s="3">
        <v>11851</v>
      </c>
      <c r="D1593" s="2" t="s">
        <v>935</v>
      </c>
      <c r="E1593" s="2" t="s">
        <v>18</v>
      </c>
      <c r="F1593" s="2" t="s">
        <v>8</v>
      </c>
      <c r="G1593" s="2" t="s">
        <v>1090</v>
      </c>
      <c r="H1593" s="81" t="s">
        <v>3967</v>
      </c>
      <c r="I1593">
        <v>8.7899999999999991</v>
      </c>
      <c r="J1593">
        <v>7.03</v>
      </c>
      <c r="K1593">
        <v>0.38400000000000001</v>
      </c>
      <c r="L1593">
        <v>26.160000000000004</v>
      </c>
    </row>
    <row r="1594" spans="1:12" ht="13.75" customHeight="1" x14ac:dyDescent="0.35">
      <c r="A1594" s="2">
        <v>3492</v>
      </c>
      <c r="B1594" s="2" t="s">
        <v>8</v>
      </c>
      <c r="C1594" s="3">
        <v>11851</v>
      </c>
      <c r="D1594" s="2" t="s">
        <v>935</v>
      </c>
      <c r="E1594" s="2" t="s">
        <v>18</v>
      </c>
      <c r="F1594" s="2" t="s">
        <v>8</v>
      </c>
      <c r="G1594" s="2" t="s">
        <v>1089</v>
      </c>
      <c r="H1594" s="81" t="s">
        <v>3968</v>
      </c>
      <c r="I1594">
        <v>8.7899999999999991</v>
      </c>
      <c r="J1594">
        <v>7.03</v>
      </c>
      <c r="K1594">
        <v>0.38400000000000001</v>
      </c>
      <c r="L1594">
        <v>26.160000000000004</v>
      </c>
    </row>
    <row r="1595" spans="1:12" ht="13.75" customHeight="1" x14ac:dyDescent="0.35">
      <c r="A1595" s="2">
        <v>3493</v>
      </c>
      <c r="B1595" s="2" t="s">
        <v>8</v>
      </c>
      <c r="C1595" s="3">
        <v>11851</v>
      </c>
      <c r="D1595" s="2" t="s">
        <v>935</v>
      </c>
      <c r="E1595" s="2" t="s">
        <v>18</v>
      </c>
      <c r="F1595" s="2" t="s">
        <v>8</v>
      </c>
      <c r="G1595" s="2" t="s">
        <v>1088</v>
      </c>
      <c r="H1595" s="81" t="s">
        <v>3969</v>
      </c>
      <c r="I1595">
        <v>8.7899999999999991</v>
      </c>
      <c r="J1595">
        <v>7.03</v>
      </c>
      <c r="K1595">
        <v>0.38400000000000001</v>
      </c>
      <c r="L1595">
        <v>26.160000000000004</v>
      </c>
    </row>
    <row r="1596" spans="1:12" ht="13.75" customHeight="1" x14ac:dyDescent="0.35">
      <c r="A1596" s="2">
        <v>3494</v>
      </c>
      <c r="B1596" s="2" t="s">
        <v>8</v>
      </c>
      <c r="C1596" s="3">
        <v>11851</v>
      </c>
      <c r="D1596" s="2" t="s">
        <v>935</v>
      </c>
      <c r="E1596" s="2" t="s">
        <v>18</v>
      </c>
      <c r="F1596" s="2" t="s">
        <v>8</v>
      </c>
      <c r="G1596" s="2" t="s">
        <v>1087</v>
      </c>
      <c r="H1596" s="81" t="s">
        <v>3970</v>
      </c>
      <c r="I1596">
        <v>8.7899999999999991</v>
      </c>
      <c r="J1596">
        <v>7.03</v>
      </c>
      <c r="K1596">
        <v>0.38400000000000001</v>
      </c>
      <c r="L1596">
        <v>26.160000000000004</v>
      </c>
    </row>
    <row r="1597" spans="1:12" ht="13.75" customHeight="1" x14ac:dyDescent="0.35">
      <c r="A1597" s="2">
        <v>3495</v>
      </c>
      <c r="B1597" s="2" t="s">
        <v>8</v>
      </c>
      <c r="C1597" s="3">
        <v>11851</v>
      </c>
      <c r="D1597" s="2" t="s">
        <v>935</v>
      </c>
      <c r="E1597" s="2" t="s">
        <v>18</v>
      </c>
      <c r="F1597" s="2" t="s">
        <v>8</v>
      </c>
      <c r="G1597" s="2" t="s">
        <v>1086</v>
      </c>
      <c r="H1597" s="81" t="s">
        <v>3971</v>
      </c>
      <c r="I1597">
        <v>8.7899999999999991</v>
      </c>
      <c r="J1597">
        <v>7.03</v>
      </c>
      <c r="K1597">
        <v>0.38400000000000001</v>
      </c>
      <c r="L1597">
        <v>26.160000000000004</v>
      </c>
    </row>
    <row r="1598" spans="1:12" ht="13.75" customHeight="1" x14ac:dyDescent="0.35">
      <c r="A1598" s="2">
        <v>3500</v>
      </c>
      <c r="B1598" s="2" t="s">
        <v>8</v>
      </c>
      <c r="C1598" s="3">
        <v>11851</v>
      </c>
      <c r="D1598" s="2" t="s">
        <v>935</v>
      </c>
      <c r="E1598" s="2" t="s">
        <v>18</v>
      </c>
      <c r="F1598" s="2" t="s">
        <v>8</v>
      </c>
      <c r="G1598" s="2" t="s">
        <v>1085</v>
      </c>
      <c r="H1598" s="81" t="s">
        <v>3972</v>
      </c>
      <c r="I1598">
        <v>8.7899999999999991</v>
      </c>
      <c r="J1598">
        <v>7.03</v>
      </c>
      <c r="K1598">
        <v>0.38400000000000001</v>
      </c>
      <c r="L1598">
        <v>26.160000000000004</v>
      </c>
    </row>
    <row r="1599" spans="1:12" ht="13.75" customHeight="1" x14ac:dyDescent="0.35">
      <c r="A1599" s="2">
        <v>3506</v>
      </c>
      <c r="B1599" s="2" t="s">
        <v>8</v>
      </c>
      <c r="C1599" s="3">
        <v>11851</v>
      </c>
      <c r="D1599" s="2" t="s">
        <v>935</v>
      </c>
      <c r="E1599" s="2" t="s">
        <v>18</v>
      </c>
      <c r="F1599" s="2" t="s">
        <v>8</v>
      </c>
      <c r="G1599" s="2" t="s">
        <v>1084</v>
      </c>
      <c r="H1599" s="81" t="s">
        <v>3973</v>
      </c>
      <c r="I1599">
        <v>8.7899999999999991</v>
      </c>
      <c r="J1599">
        <v>7.03</v>
      </c>
      <c r="K1599">
        <v>0.38400000000000001</v>
      </c>
      <c r="L1599">
        <v>26.160000000000004</v>
      </c>
    </row>
    <row r="1600" spans="1:12" ht="13.75" customHeight="1" x14ac:dyDescent="0.35">
      <c r="A1600" s="2">
        <v>3508</v>
      </c>
      <c r="B1600" s="2" t="s">
        <v>8</v>
      </c>
      <c r="C1600" s="3">
        <v>11851</v>
      </c>
      <c r="D1600" s="2" t="s">
        <v>935</v>
      </c>
      <c r="E1600" s="2" t="s">
        <v>18</v>
      </c>
      <c r="F1600" s="2" t="s">
        <v>8</v>
      </c>
      <c r="G1600" s="2" t="s">
        <v>1083</v>
      </c>
      <c r="H1600" s="81" t="s">
        <v>3974</v>
      </c>
      <c r="I1600">
        <v>8.7899999999999991</v>
      </c>
      <c r="J1600">
        <v>7.03</v>
      </c>
      <c r="K1600">
        <v>0.38400000000000001</v>
      </c>
      <c r="L1600">
        <v>26.160000000000004</v>
      </c>
    </row>
    <row r="1601" spans="1:12" ht="13.75" customHeight="1" x14ac:dyDescent="0.35">
      <c r="A1601" s="2">
        <v>3511</v>
      </c>
      <c r="B1601" s="2" t="s">
        <v>8</v>
      </c>
      <c r="C1601" s="3">
        <v>11851</v>
      </c>
      <c r="D1601" s="2" t="s">
        <v>935</v>
      </c>
      <c r="E1601" s="2" t="s">
        <v>18</v>
      </c>
      <c r="F1601" s="2" t="s">
        <v>8</v>
      </c>
      <c r="G1601" s="2" t="s">
        <v>1082</v>
      </c>
      <c r="H1601" s="81" t="s">
        <v>3975</v>
      </c>
      <c r="I1601">
        <v>8.7899999999999991</v>
      </c>
      <c r="J1601">
        <v>7.03</v>
      </c>
      <c r="K1601">
        <v>0.38400000000000001</v>
      </c>
      <c r="L1601">
        <v>26.160000000000004</v>
      </c>
    </row>
    <row r="1602" spans="1:12" ht="13.75" customHeight="1" x14ac:dyDescent="0.35">
      <c r="A1602" s="2">
        <v>3512</v>
      </c>
      <c r="B1602" s="2" t="s">
        <v>8</v>
      </c>
      <c r="C1602" s="3">
        <v>11851</v>
      </c>
      <c r="D1602" s="2" t="s">
        <v>935</v>
      </c>
      <c r="E1602" s="2" t="s">
        <v>18</v>
      </c>
      <c r="F1602" s="2" t="s">
        <v>8</v>
      </c>
      <c r="G1602" s="2" t="s">
        <v>1081</v>
      </c>
      <c r="H1602" s="81" t="s">
        <v>3976</v>
      </c>
      <c r="I1602">
        <v>8.7899999999999991</v>
      </c>
      <c r="J1602">
        <v>7.03</v>
      </c>
      <c r="K1602">
        <v>0.38400000000000001</v>
      </c>
      <c r="L1602">
        <v>26.160000000000004</v>
      </c>
    </row>
    <row r="1603" spans="1:12" ht="13.75" customHeight="1" x14ac:dyDescent="0.35">
      <c r="A1603" s="2">
        <v>3521</v>
      </c>
      <c r="B1603" s="2" t="s">
        <v>8</v>
      </c>
      <c r="C1603" s="3">
        <v>11851</v>
      </c>
      <c r="D1603" s="2" t="s">
        <v>935</v>
      </c>
      <c r="E1603" s="2" t="s">
        <v>18</v>
      </c>
      <c r="F1603" s="2" t="s">
        <v>8</v>
      </c>
      <c r="G1603" s="2" t="s">
        <v>1080</v>
      </c>
      <c r="H1603" s="81" t="s">
        <v>3977</v>
      </c>
      <c r="I1603">
        <v>8.7899999999999991</v>
      </c>
      <c r="J1603">
        <v>7.03</v>
      </c>
      <c r="K1603">
        <v>0.38400000000000001</v>
      </c>
      <c r="L1603">
        <v>26.160000000000004</v>
      </c>
    </row>
    <row r="1604" spans="1:12" ht="13.75" customHeight="1" x14ac:dyDescent="0.35">
      <c r="A1604" s="2">
        <v>3522</v>
      </c>
      <c r="B1604" s="2" t="s">
        <v>8</v>
      </c>
      <c r="C1604" s="3">
        <v>11851</v>
      </c>
      <c r="D1604" s="2" t="s">
        <v>935</v>
      </c>
      <c r="E1604" s="2" t="s">
        <v>18</v>
      </c>
      <c r="F1604" s="2" t="s">
        <v>8</v>
      </c>
      <c r="G1604" s="2" t="s">
        <v>1079</v>
      </c>
      <c r="H1604" s="81" t="s">
        <v>3978</v>
      </c>
      <c r="I1604">
        <v>8.7899999999999991</v>
      </c>
      <c r="J1604">
        <v>7.03</v>
      </c>
      <c r="K1604">
        <v>0.38400000000000001</v>
      </c>
      <c r="L1604">
        <v>26.160000000000004</v>
      </c>
    </row>
    <row r="1605" spans="1:12" ht="13.75" customHeight="1" x14ac:dyDescent="0.35">
      <c r="A1605" s="2">
        <v>3524</v>
      </c>
      <c r="B1605" s="2" t="s">
        <v>8</v>
      </c>
      <c r="C1605" s="3">
        <v>11851</v>
      </c>
      <c r="D1605" s="2" t="s">
        <v>935</v>
      </c>
      <c r="E1605" s="2" t="s">
        <v>18</v>
      </c>
      <c r="F1605" s="2" t="s">
        <v>8</v>
      </c>
      <c r="G1605" s="2" t="s">
        <v>1078</v>
      </c>
      <c r="H1605" s="81" t="s">
        <v>3979</v>
      </c>
      <c r="I1605">
        <v>8.7899999999999991</v>
      </c>
      <c r="J1605">
        <v>7.03</v>
      </c>
      <c r="K1605">
        <v>0.38400000000000001</v>
      </c>
      <c r="L1605">
        <v>26.160000000000004</v>
      </c>
    </row>
    <row r="1606" spans="1:12" ht="13.75" customHeight="1" x14ac:dyDescent="0.35">
      <c r="A1606" s="2">
        <v>3525</v>
      </c>
      <c r="B1606" s="2" t="s">
        <v>8</v>
      </c>
      <c r="C1606" s="3">
        <v>11851</v>
      </c>
      <c r="D1606" s="2" t="s">
        <v>935</v>
      </c>
      <c r="E1606" s="2" t="s">
        <v>18</v>
      </c>
      <c r="F1606" s="2" t="s">
        <v>8</v>
      </c>
      <c r="G1606" s="2" t="s">
        <v>1077</v>
      </c>
      <c r="H1606" s="81" t="s">
        <v>3980</v>
      </c>
      <c r="I1606">
        <v>8.7899999999999991</v>
      </c>
      <c r="J1606">
        <v>7.03</v>
      </c>
      <c r="K1606">
        <v>0.38400000000000001</v>
      </c>
      <c r="L1606">
        <v>26.160000000000004</v>
      </c>
    </row>
    <row r="1607" spans="1:12" ht="13.75" customHeight="1" x14ac:dyDescent="0.35">
      <c r="A1607" s="2">
        <v>3531</v>
      </c>
      <c r="B1607" s="2" t="s">
        <v>8</v>
      </c>
      <c r="C1607" s="3">
        <v>11851</v>
      </c>
      <c r="D1607" s="2" t="s">
        <v>935</v>
      </c>
      <c r="E1607" s="2" t="s">
        <v>18</v>
      </c>
      <c r="F1607" s="2" t="s">
        <v>8</v>
      </c>
      <c r="G1607" s="2" t="s">
        <v>1076</v>
      </c>
      <c r="H1607" s="81" t="s">
        <v>3981</v>
      </c>
      <c r="I1607">
        <v>8.7899999999999991</v>
      </c>
      <c r="J1607">
        <v>7.03</v>
      </c>
      <c r="K1607">
        <v>0.38400000000000001</v>
      </c>
      <c r="L1607">
        <v>26.160000000000004</v>
      </c>
    </row>
    <row r="1608" spans="1:12" ht="13.75" customHeight="1" x14ac:dyDescent="0.35">
      <c r="A1608" s="2">
        <v>3532</v>
      </c>
      <c r="B1608" s="2" t="s">
        <v>8</v>
      </c>
      <c r="C1608" s="3">
        <v>11851</v>
      </c>
      <c r="D1608" s="2" t="s">
        <v>935</v>
      </c>
      <c r="E1608" s="2" t="s">
        <v>18</v>
      </c>
      <c r="F1608" s="2" t="s">
        <v>8</v>
      </c>
      <c r="G1608" s="2" t="s">
        <v>1075</v>
      </c>
      <c r="H1608" s="81" t="s">
        <v>3982</v>
      </c>
      <c r="I1608">
        <v>8.7899999999999991</v>
      </c>
      <c r="J1608">
        <v>7.03</v>
      </c>
      <c r="K1608">
        <v>0.38400000000000001</v>
      </c>
      <c r="L1608">
        <v>26.160000000000004</v>
      </c>
    </row>
    <row r="1609" spans="1:12" ht="13.75" customHeight="1" x14ac:dyDescent="0.35">
      <c r="A1609" s="2">
        <v>3533</v>
      </c>
      <c r="B1609" s="2" t="s">
        <v>8</v>
      </c>
      <c r="C1609" s="3">
        <v>11851</v>
      </c>
      <c r="D1609" s="2" t="s">
        <v>935</v>
      </c>
      <c r="E1609" s="2" t="s">
        <v>18</v>
      </c>
      <c r="F1609" s="2" t="s">
        <v>8</v>
      </c>
      <c r="G1609" s="2" t="s">
        <v>1074</v>
      </c>
      <c r="H1609" s="81" t="s">
        <v>3983</v>
      </c>
      <c r="I1609">
        <v>8.7899999999999991</v>
      </c>
      <c r="J1609">
        <v>7.03</v>
      </c>
      <c r="K1609">
        <v>0.38400000000000001</v>
      </c>
      <c r="L1609">
        <v>26.160000000000004</v>
      </c>
    </row>
    <row r="1610" spans="1:12" ht="13.75" customHeight="1" x14ac:dyDescent="0.35">
      <c r="A1610" s="2">
        <v>3541</v>
      </c>
      <c r="B1610" s="2" t="s">
        <v>8</v>
      </c>
      <c r="C1610" s="3">
        <v>11851</v>
      </c>
      <c r="D1610" s="2" t="s">
        <v>935</v>
      </c>
      <c r="E1610" s="2" t="s">
        <v>18</v>
      </c>
      <c r="F1610" s="2" t="s">
        <v>8</v>
      </c>
      <c r="G1610" s="2" t="s">
        <v>1073</v>
      </c>
      <c r="H1610" s="81" t="s">
        <v>3984</v>
      </c>
      <c r="I1610">
        <v>8.7899999999999991</v>
      </c>
      <c r="J1610">
        <v>7.03</v>
      </c>
      <c r="K1610">
        <v>0.38400000000000001</v>
      </c>
      <c r="L1610">
        <v>26.160000000000004</v>
      </c>
    </row>
    <row r="1611" spans="1:12" ht="13.75" customHeight="1" x14ac:dyDescent="0.35">
      <c r="A1611" s="2">
        <v>3542</v>
      </c>
      <c r="B1611" s="2" t="s">
        <v>8</v>
      </c>
      <c r="C1611" s="3">
        <v>11851</v>
      </c>
      <c r="D1611" s="2" t="s">
        <v>935</v>
      </c>
      <c r="E1611" s="2" t="s">
        <v>18</v>
      </c>
      <c r="F1611" s="2" t="s">
        <v>8</v>
      </c>
      <c r="G1611" s="2" t="s">
        <v>1072</v>
      </c>
      <c r="H1611" s="81" t="s">
        <v>3985</v>
      </c>
      <c r="I1611">
        <v>8.7899999999999991</v>
      </c>
      <c r="J1611">
        <v>7.03</v>
      </c>
      <c r="K1611">
        <v>0.38400000000000001</v>
      </c>
      <c r="L1611">
        <v>26.160000000000004</v>
      </c>
    </row>
    <row r="1612" spans="1:12" ht="13.75" customHeight="1" x14ac:dyDescent="0.35">
      <c r="A1612" s="2">
        <v>3543</v>
      </c>
      <c r="B1612" s="2" t="s">
        <v>8</v>
      </c>
      <c r="C1612" s="3">
        <v>11851</v>
      </c>
      <c r="D1612" s="2" t="s">
        <v>935</v>
      </c>
      <c r="E1612" s="2" t="s">
        <v>18</v>
      </c>
      <c r="F1612" s="2" t="s">
        <v>8</v>
      </c>
      <c r="G1612" s="2" t="s">
        <v>1071</v>
      </c>
      <c r="H1612" s="81" t="s">
        <v>3986</v>
      </c>
      <c r="I1612">
        <v>8.7899999999999991</v>
      </c>
      <c r="J1612">
        <v>7.03</v>
      </c>
      <c r="K1612">
        <v>0.38400000000000001</v>
      </c>
      <c r="L1612">
        <v>26.160000000000004</v>
      </c>
    </row>
    <row r="1613" spans="1:12" ht="13.75" customHeight="1" x14ac:dyDescent="0.35">
      <c r="A1613" s="2">
        <v>3544</v>
      </c>
      <c r="B1613" s="2" t="s">
        <v>8</v>
      </c>
      <c r="C1613" s="3">
        <v>11851</v>
      </c>
      <c r="D1613" s="2" t="s">
        <v>935</v>
      </c>
      <c r="E1613" s="2" t="s">
        <v>18</v>
      </c>
      <c r="F1613" s="2" t="s">
        <v>8</v>
      </c>
      <c r="G1613" s="2" t="s">
        <v>1070</v>
      </c>
      <c r="H1613" s="81" t="s">
        <v>3987</v>
      </c>
      <c r="I1613">
        <v>8.7899999999999991</v>
      </c>
      <c r="J1613">
        <v>7.03</v>
      </c>
      <c r="K1613">
        <v>0.38400000000000001</v>
      </c>
      <c r="L1613">
        <v>26.160000000000004</v>
      </c>
    </row>
    <row r="1614" spans="1:12" ht="13.75" customHeight="1" x14ac:dyDescent="0.35">
      <c r="A1614" s="2">
        <v>3550</v>
      </c>
      <c r="B1614" s="2" t="s">
        <v>8</v>
      </c>
      <c r="C1614" s="3">
        <v>11851</v>
      </c>
      <c r="D1614" s="2" t="s">
        <v>935</v>
      </c>
      <c r="E1614" s="2" t="s">
        <v>18</v>
      </c>
      <c r="F1614" s="2" t="s">
        <v>8</v>
      </c>
      <c r="G1614" s="2" t="s">
        <v>1069</v>
      </c>
      <c r="H1614" s="81" t="s">
        <v>3988</v>
      </c>
      <c r="I1614">
        <v>8.7899999999999991</v>
      </c>
      <c r="J1614">
        <v>7.03</v>
      </c>
      <c r="K1614">
        <v>0.38400000000000001</v>
      </c>
      <c r="L1614">
        <v>26.160000000000004</v>
      </c>
    </row>
    <row r="1615" spans="1:12" ht="13.75" customHeight="1" x14ac:dyDescent="0.35">
      <c r="A1615" s="2">
        <v>3552</v>
      </c>
      <c r="B1615" s="2" t="s">
        <v>8</v>
      </c>
      <c r="C1615" s="3">
        <v>11851</v>
      </c>
      <c r="D1615" s="2" t="s">
        <v>935</v>
      </c>
      <c r="E1615" s="2" t="s">
        <v>18</v>
      </c>
      <c r="F1615" s="2" t="s">
        <v>8</v>
      </c>
      <c r="G1615" s="2" t="s">
        <v>1068</v>
      </c>
      <c r="H1615" s="81" t="s">
        <v>3989</v>
      </c>
      <c r="I1615">
        <v>8.7899999999999991</v>
      </c>
      <c r="J1615">
        <v>7.03</v>
      </c>
      <c r="K1615">
        <v>0.38400000000000001</v>
      </c>
      <c r="L1615">
        <v>26.160000000000004</v>
      </c>
    </row>
    <row r="1616" spans="1:12" ht="13.75" customHeight="1" x14ac:dyDescent="0.35">
      <c r="A1616" s="2">
        <v>3553</v>
      </c>
      <c r="B1616" s="2" t="s">
        <v>8</v>
      </c>
      <c r="C1616" s="3">
        <v>11851</v>
      </c>
      <c r="D1616" s="2" t="s">
        <v>935</v>
      </c>
      <c r="E1616" s="2" t="s">
        <v>18</v>
      </c>
      <c r="F1616" s="2" t="s">
        <v>8</v>
      </c>
      <c r="G1616" s="2" t="s">
        <v>1067</v>
      </c>
      <c r="H1616" s="81" t="s">
        <v>3990</v>
      </c>
      <c r="I1616">
        <v>8.7899999999999991</v>
      </c>
      <c r="J1616">
        <v>7.03</v>
      </c>
      <c r="K1616">
        <v>0.38400000000000001</v>
      </c>
      <c r="L1616">
        <v>26.160000000000004</v>
      </c>
    </row>
    <row r="1617" spans="1:12" ht="13.75" customHeight="1" x14ac:dyDescent="0.35">
      <c r="A1617" s="2">
        <v>3561</v>
      </c>
      <c r="B1617" s="2" t="s">
        <v>8</v>
      </c>
      <c r="C1617" s="3">
        <v>11851</v>
      </c>
      <c r="D1617" s="2" t="s">
        <v>935</v>
      </c>
      <c r="E1617" s="2" t="s">
        <v>18</v>
      </c>
      <c r="F1617" s="2" t="s">
        <v>8</v>
      </c>
      <c r="G1617" s="2" t="s">
        <v>1066</v>
      </c>
      <c r="H1617" s="81" t="s">
        <v>3991</v>
      </c>
      <c r="I1617">
        <v>8.7899999999999991</v>
      </c>
      <c r="J1617">
        <v>7.03</v>
      </c>
      <c r="K1617">
        <v>0.38400000000000001</v>
      </c>
      <c r="L1617">
        <v>26.160000000000004</v>
      </c>
    </row>
    <row r="1618" spans="1:12" ht="13.75" customHeight="1" x14ac:dyDescent="0.35">
      <c r="A1618" s="2">
        <v>3562</v>
      </c>
      <c r="B1618" s="2" t="s">
        <v>8</v>
      </c>
      <c r="C1618" s="3">
        <v>11851</v>
      </c>
      <c r="D1618" s="2" t="s">
        <v>935</v>
      </c>
      <c r="E1618" s="2" t="s">
        <v>18</v>
      </c>
      <c r="F1618" s="2" t="s">
        <v>8</v>
      </c>
      <c r="G1618" s="2" t="s">
        <v>1065</v>
      </c>
      <c r="H1618" s="81" t="s">
        <v>3992</v>
      </c>
      <c r="I1618">
        <v>8.7899999999999991</v>
      </c>
      <c r="J1618">
        <v>7.03</v>
      </c>
      <c r="K1618">
        <v>0.38400000000000001</v>
      </c>
      <c r="L1618">
        <v>26.160000000000004</v>
      </c>
    </row>
    <row r="1619" spans="1:12" ht="13.75" customHeight="1" x14ac:dyDescent="0.35">
      <c r="A1619" s="2">
        <v>3564</v>
      </c>
      <c r="B1619" s="2" t="s">
        <v>8</v>
      </c>
      <c r="C1619" s="3">
        <v>11851</v>
      </c>
      <c r="D1619" s="2" t="s">
        <v>935</v>
      </c>
      <c r="E1619" s="2" t="s">
        <v>18</v>
      </c>
      <c r="F1619" s="2" t="s">
        <v>8</v>
      </c>
      <c r="G1619" s="2" t="s">
        <v>1064</v>
      </c>
      <c r="H1619" s="81" t="s">
        <v>3993</v>
      </c>
      <c r="I1619">
        <v>8.7899999999999991</v>
      </c>
      <c r="J1619">
        <v>7.03</v>
      </c>
      <c r="K1619">
        <v>0.38400000000000001</v>
      </c>
      <c r="L1619">
        <v>26.160000000000004</v>
      </c>
    </row>
    <row r="1620" spans="1:12" ht="13.75" customHeight="1" x14ac:dyDescent="0.35">
      <c r="A1620" s="2">
        <v>3571</v>
      </c>
      <c r="B1620" s="2" t="s">
        <v>8</v>
      </c>
      <c r="C1620" s="3">
        <v>11851</v>
      </c>
      <c r="D1620" s="2" t="s">
        <v>935</v>
      </c>
      <c r="E1620" s="2" t="s">
        <v>18</v>
      </c>
      <c r="F1620" s="2" t="s">
        <v>8</v>
      </c>
      <c r="G1620" s="2" t="s">
        <v>1063</v>
      </c>
      <c r="H1620" s="81" t="s">
        <v>3994</v>
      </c>
      <c r="I1620">
        <v>8.7899999999999991</v>
      </c>
      <c r="J1620">
        <v>7.03</v>
      </c>
      <c r="K1620">
        <v>0.38400000000000001</v>
      </c>
      <c r="L1620">
        <v>26.160000000000004</v>
      </c>
    </row>
    <row r="1621" spans="1:12" ht="13.75" customHeight="1" x14ac:dyDescent="0.35">
      <c r="A1621" s="2">
        <v>3572</v>
      </c>
      <c r="B1621" s="2" t="s">
        <v>8</v>
      </c>
      <c r="C1621" s="3">
        <v>11851</v>
      </c>
      <c r="D1621" s="2" t="s">
        <v>935</v>
      </c>
      <c r="E1621" s="2" t="s">
        <v>18</v>
      </c>
      <c r="F1621" s="2" t="s">
        <v>8</v>
      </c>
      <c r="G1621" s="2" t="s">
        <v>1062</v>
      </c>
      <c r="H1621" s="81" t="s">
        <v>3995</v>
      </c>
      <c r="I1621">
        <v>8.7899999999999991</v>
      </c>
      <c r="J1621">
        <v>7.03</v>
      </c>
      <c r="K1621">
        <v>0.38400000000000001</v>
      </c>
      <c r="L1621">
        <v>26.160000000000004</v>
      </c>
    </row>
    <row r="1622" spans="1:12" ht="13.75" customHeight="1" x14ac:dyDescent="0.35">
      <c r="A1622" s="2">
        <v>3573</v>
      </c>
      <c r="B1622" s="2" t="s">
        <v>8</v>
      </c>
      <c r="C1622" s="3">
        <v>11851</v>
      </c>
      <c r="D1622" s="2" t="s">
        <v>935</v>
      </c>
      <c r="E1622" s="2" t="s">
        <v>18</v>
      </c>
      <c r="F1622" s="2" t="s">
        <v>8</v>
      </c>
      <c r="G1622" s="2" t="s">
        <v>1061</v>
      </c>
      <c r="H1622" s="81" t="s">
        <v>3996</v>
      </c>
      <c r="I1622">
        <v>8.7899999999999991</v>
      </c>
      <c r="J1622">
        <v>7.03</v>
      </c>
      <c r="K1622">
        <v>0.38400000000000001</v>
      </c>
      <c r="L1622">
        <v>26.160000000000004</v>
      </c>
    </row>
    <row r="1623" spans="1:12" ht="13.75" customHeight="1" x14ac:dyDescent="0.35">
      <c r="A1623" s="2">
        <v>3580</v>
      </c>
      <c r="B1623" s="2" t="s">
        <v>8</v>
      </c>
      <c r="C1623" s="3">
        <v>11851</v>
      </c>
      <c r="D1623" s="2" t="s">
        <v>935</v>
      </c>
      <c r="E1623" s="2" t="s">
        <v>18</v>
      </c>
      <c r="F1623" s="2" t="s">
        <v>8</v>
      </c>
      <c r="G1623" s="2" t="s">
        <v>1060</v>
      </c>
      <c r="H1623" s="81" t="s">
        <v>3997</v>
      </c>
      <c r="I1623">
        <v>8.7899999999999991</v>
      </c>
      <c r="J1623">
        <v>7.03</v>
      </c>
      <c r="K1623">
        <v>0.38400000000000001</v>
      </c>
      <c r="L1623">
        <v>26.160000000000004</v>
      </c>
    </row>
    <row r="1624" spans="1:12" ht="13.75" customHeight="1" x14ac:dyDescent="0.35">
      <c r="A1624" s="2">
        <v>3591</v>
      </c>
      <c r="B1624" s="2" t="s">
        <v>8</v>
      </c>
      <c r="C1624" s="3">
        <v>11851</v>
      </c>
      <c r="D1624" s="2" t="s">
        <v>935</v>
      </c>
      <c r="E1624" s="2" t="s">
        <v>18</v>
      </c>
      <c r="F1624" s="2" t="s">
        <v>8</v>
      </c>
      <c r="G1624" s="2" t="s">
        <v>1059</v>
      </c>
      <c r="H1624" s="81" t="s">
        <v>3998</v>
      </c>
      <c r="I1624">
        <v>8.7899999999999991</v>
      </c>
      <c r="J1624">
        <v>7.03</v>
      </c>
      <c r="K1624">
        <v>0.38400000000000001</v>
      </c>
      <c r="L1624">
        <v>26.160000000000004</v>
      </c>
    </row>
    <row r="1625" spans="1:12" ht="13.75" customHeight="1" x14ac:dyDescent="0.35">
      <c r="A1625" s="2">
        <v>3592</v>
      </c>
      <c r="B1625" s="2" t="s">
        <v>8</v>
      </c>
      <c r="C1625" s="3">
        <v>11851</v>
      </c>
      <c r="D1625" s="2" t="s">
        <v>935</v>
      </c>
      <c r="E1625" s="2" t="s">
        <v>18</v>
      </c>
      <c r="F1625" s="2" t="s">
        <v>8</v>
      </c>
      <c r="G1625" s="2" t="s">
        <v>1058</v>
      </c>
      <c r="H1625" s="81" t="s">
        <v>3999</v>
      </c>
      <c r="I1625">
        <v>8.7899999999999991</v>
      </c>
      <c r="J1625">
        <v>7.03</v>
      </c>
      <c r="K1625">
        <v>0.38400000000000001</v>
      </c>
      <c r="L1625">
        <v>26.160000000000004</v>
      </c>
    </row>
    <row r="1626" spans="1:12" ht="13.75" customHeight="1" x14ac:dyDescent="0.35">
      <c r="A1626" s="2">
        <v>3593</v>
      </c>
      <c r="B1626" s="2" t="s">
        <v>8</v>
      </c>
      <c r="C1626" s="3">
        <v>11851</v>
      </c>
      <c r="D1626" s="2" t="s">
        <v>935</v>
      </c>
      <c r="E1626" s="2" t="s">
        <v>18</v>
      </c>
      <c r="F1626" s="2" t="s">
        <v>8</v>
      </c>
      <c r="G1626" s="2" t="s">
        <v>1057</v>
      </c>
      <c r="H1626" s="81" t="s">
        <v>4000</v>
      </c>
      <c r="I1626">
        <v>8.7899999999999991</v>
      </c>
      <c r="J1626">
        <v>7.03</v>
      </c>
      <c r="K1626">
        <v>0.38400000000000001</v>
      </c>
      <c r="L1626">
        <v>26.160000000000004</v>
      </c>
    </row>
    <row r="1627" spans="1:12" ht="13.75" customHeight="1" x14ac:dyDescent="0.35">
      <c r="A1627" s="2">
        <v>3594</v>
      </c>
      <c r="B1627" s="2" t="s">
        <v>8</v>
      </c>
      <c r="C1627" s="3">
        <v>11851</v>
      </c>
      <c r="D1627" s="2" t="s">
        <v>935</v>
      </c>
      <c r="E1627" s="2" t="s">
        <v>18</v>
      </c>
      <c r="F1627" s="2" t="s">
        <v>8</v>
      </c>
      <c r="G1627" s="2" t="s">
        <v>1056</v>
      </c>
      <c r="H1627" s="81" t="s">
        <v>4001</v>
      </c>
      <c r="I1627">
        <v>8.7899999999999991</v>
      </c>
      <c r="J1627">
        <v>7.03</v>
      </c>
      <c r="K1627">
        <v>0.38400000000000001</v>
      </c>
      <c r="L1627">
        <v>26.160000000000004</v>
      </c>
    </row>
    <row r="1628" spans="1:12" ht="13.75" customHeight="1" x14ac:dyDescent="0.35">
      <c r="A1628" s="2">
        <v>3595</v>
      </c>
      <c r="B1628" s="2" t="s">
        <v>8</v>
      </c>
      <c r="C1628" s="3">
        <v>11851</v>
      </c>
      <c r="D1628" s="2" t="s">
        <v>935</v>
      </c>
      <c r="E1628" s="2" t="s">
        <v>18</v>
      </c>
      <c r="F1628" s="2" t="s">
        <v>8</v>
      </c>
      <c r="G1628" s="2" t="s">
        <v>1055</v>
      </c>
      <c r="H1628" s="81" t="s">
        <v>4002</v>
      </c>
      <c r="I1628">
        <v>8.7899999999999991</v>
      </c>
      <c r="J1628">
        <v>7.03</v>
      </c>
      <c r="K1628">
        <v>0.38400000000000001</v>
      </c>
      <c r="L1628">
        <v>26.160000000000004</v>
      </c>
    </row>
    <row r="1629" spans="1:12" ht="13.75" customHeight="1" x14ac:dyDescent="0.35">
      <c r="A1629" s="2">
        <v>3601</v>
      </c>
      <c r="B1629" s="2" t="s">
        <v>8</v>
      </c>
      <c r="C1629" s="3">
        <v>11851</v>
      </c>
      <c r="D1629" s="2" t="s">
        <v>935</v>
      </c>
      <c r="E1629" s="2" t="s">
        <v>18</v>
      </c>
      <c r="F1629" s="2" t="s">
        <v>8</v>
      </c>
      <c r="G1629" s="2" t="s">
        <v>1054</v>
      </c>
      <c r="H1629" s="81" t="s">
        <v>4003</v>
      </c>
      <c r="I1629">
        <v>8.7899999999999991</v>
      </c>
      <c r="J1629">
        <v>7.03</v>
      </c>
      <c r="K1629">
        <v>0.38400000000000001</v>
      </c>
      <c r="L1629">
        <v>26.160000000000004</v>
      </c>
    </row>
    <row r="1630" spans="1:12" ht="13.75" customHeight="1" x14ac:dyDescent="0.35">
      <c r="A1630" s="2">
        <v>3602</v>
      </c>
      <c r="B1630" s="2" t="s">
        <v>8</v>
      </c>
      <c r="C1630" s="3">
        <v>11851</v>
      </c>
      <c r="D1630" s="2" t="s">
        <v>935</v>
      </c>
      <c r="E1630" s="2" t="s">
        <v>18</v>
      </c>
      <c r="F1630" s="2" t="s">
        <v>8</v>
      </c>
      <c r="G1630" s="2" t="s">
        <v>1053</v>
      </c>
      <c r="H1630" s="81" t="s">
        <v>4004</v>
      </c>
      <c r="I1630">
        <v>8.7899999999999991</v>
      </c>
      <c r="J1630">
        <v>7.03</v>
      </c>
      <c r="K1630">
        <v>0.38400000000000001</v>
      </c>
      <c r="L1630">
        <v>26.160000000000004</v>
      </c>
    </row>
    <row r="1631" spans="1:12" ht="13.75" customHeight="1" x14ac:dyDescent="0.35">
      <c r="A1631" s="2">
        <v>3610</v>
      </c>
      <c r="B1631" s="2" t="s">
        <v>8</v>
      </c>
      <c r="C1631" s="3">
        <v>11851</v>
      </c>
      <c r="D1631" s="2" t="s">
        <v>935</v>
      </c>
      <c r="E1631" s="2" t="s">
        <v>18</v>
      </c>
      <c r="F1631" s="2" t="s">
        <v>8</v>
      </c>
      <c r="G1631" s="2" t="s">
        <v>1052</v>
      </c>
      <c r="H1631" s="81" t="s">
        <v>4005</v>
      </c>
      <c r="I1631">
        <v>8.7899999999999991</v>
      </c>
      <c r="J1631">
        <v>7.03</v>
      </c>
      <c r="K1631">
        <v>0.38400000000000001</v>
      </c>
      <c r="L1631">
        <v>26.160000000000004</v>
      </c>
    </row>
    <row r="1632" spans="1:12" ht="13.75" customHeight="1" x14ac:dyDescent="0.35">
      <c r="A1632" s="2">
        <v>3611</v>
      </c>
      <c r="B1632" s="2" t="s">
        <v>8</v>
      </c>
      <c r="C1632" s="3">
        <v>11851</v>
      </c>
      <c r="D1632" s="2" t="s">
        <v>935</v>
      </c>
      <c r="E1632" s="2" t="s">
        <v>18</v>
      </c>
      <c r="F1632" s="2" t="s">
        <v>8</v>
      </c>
      <c r="G1632" s="2" t="s">
        <v>1051</v>
      </c>
      <c r="H1632" s="81" t="s">
        <v>4006</v>
      </c>
      <c r="I1632">
        <v>8.7899999999999991</v>
      </c>
      <c r="J1632">
        <v>7.03</v>
      </c>
      <c r="K1632">
        <v>0.38400000000000001</v>
      </c>
      <c r="L1632">
        <v>26.160000000000004</v>
      </c>
    </row>
    <row r="1633" spans="1:12" ht="13.75" customHeight="1" x14ac:dyDescent="0.35">
      <c r="A1633" s="2">
        <v>3613</v>
      </c>
      <c r="B1633" s="2" t="s">
        <v>8</v>
      </c>
      <c r="C1633" s="3">
        <v>11851</v>
      </c>
      <c r="D1633" s="2" t="s">
        <v>935</v>
      </c>
      <c r="E1633" s="2" t="s">
        <v>18</v>
      </c>
      <c r="F1633" s="2" t="s">
        <v>8</v>
      </c>
      <c r="G1633" s="2" t="s">
        <v>1050</v>
      </c>
      <c r="H1633" s="81" t="s">
        <v>4007</v>
      </c>
      <c r="I1633">
        <v>8.7899999999999991</v>
      </c>
      <c r="J1633">
        <v>7.03</v>
      </c>
      <c r="K1633">
        <v>0.38400000000000001</v>
      </c>
      <c r="L1633">
        <v>26.160000000000004</v>
      </c>
    </row>
    <row r="1634" spans="1:12" ht="13.75" customHeight="1" x14ac:dyDescent="0.35">
      <c r="A1634" s="2">
        <v>3620</v>
      </c>
      <c r="B1634" s="2" t="s">
        <v>8</v>
      </c>
      <c r="C1634" s="3">
        <v>11851</v>
      </c>
      <c r="D1634" s="2" t="s">
        <v>935</v>
      </c>
      <c r="E1634" s="2" t="s">
        <v>18</v>
      </c>
      <c r="F1634" s="2" t="s">
        <v>8</v>
      </c>
      <c r="G1634" s="2" t="s">
        <v>1049</v>
      </c>
      <c r="H1634" s="81" t="s">
        <v>4008</v>
      </c>
      <c r="I1634">
        <v>8.7899999999999991</v>
      </c>
      <c r="J1634">
        <v>7.03</v>
      </c>
      <c r="K1634">
        <v>0.38400000000000001</v>
      </c>
      <c r="L1634">
        <v>26.160000000000004</v>
      </c>
    </row>
    <row r="1635" spans="1:12" ht="13.75" customHeight="1" x14ac:dyDescent="0.35">
      <c r="A1635" s="2">
        <v>3621</v>
      </c>
      <c r="B1635" s="2" t="s">
        <v>8</v>
      </c>
      <c r="C1635" s="3">
        <v>11851</v>
      </c>
      <c r="D1635" s="2" t="s">
        <v>935</v>
      </c>
      <c r="E1635" s="2" t="s">
        <v>18</v>
      </c>
      <c r="F1635" s="2" t="s">
        <v>8</v>
      </c>
      <c r="G1635" s="2" t="s">
        <v>1048</v>
      </c>
      <c r="H1635" s="81" t="s">
        <v>4009</v>
      </c>
      <c r="I1635">
        <v>8.7899999999999991</v>
      </c>
      <c r="J1635">
        <v>7.03</v>
      </c>
      <c r="K1635">
        <v>0.38400000000000001</v>
      </c>
      <c r="L1635">
        <v>26.160000000000004</v>
      </c>
    </row>
    <row r="1636" spans="1:12" ht="13.75" customHeight="1" x14ac:dyDescent="0.35">
      <c r="A1636" s="2">
        <v>3622</v>
      </c>
      <c r="B1636" s="2" t="s">
        <v>8</v>
      </c>
      <c r="C1636" s="3">
        <v>11851</v>
      </c>
      <c r="D1636" s="2" t="s">
        <v>935</v>
      </c>
      <c r="E1636" s="2" t="s">
        <v>18</v>
      </c>
      <c r="F1636" s="2" t="s">
        <v>8</v>
      </c>
      <c r="G1636" s="2" t="s">
        <v>1047</v>
      </c>
      <c r="H1636" s="81" t="s">
        <v>4010</v>
      </c>
      <c r="I1636">
        <v>8.7899999999999991</v>
      </c>
      <c r="J1636">
        <v>7.03</v>
      </c>
      <c r="K1636">
        <v>0.38400000000000001</v>
      </c>
      <c r="L1636">
        <v>26.160000000000004</v>
      </c>
    </row>
    <row r="1637" spans="1:12" ht="13.75" customHeight="1" x14ac:dyDescent="0.35">
      <c r="A1637" s="2">
        <v>3623</v>
      </c>
      <c r="B1637" s="2" t="s">
        <v>8</v>
      </c>
      <c r="C1637" s="3">
        <v>11851</v>
      </c>
      <c r="D1637" s="2" t="s">
        <v>935</v>
      </c>
      <c r="E1637" s="2" t="s">
        <v>18</v>
      </c>
      <c r="F1637" s="2" t="s">
        <v>8</v>
      </c>
      <c r="G1637" s="2" t="s">
        <v>1046</v>
      </c>
      <c r="H1637" s="81" t="s">
        <v>4011</v>
      </c>
      <c r="I1637">
        <v>8.7899999999999991</v>
      </c>
      <c r="J1637">
        <v>7.03</v>
      </c>
      <c r="K1637">
        <v>0.38400000000000001</v>
      </c>
      <c r="L1637">
        <v>26.160000000000004</v>
      </c>
    </row>
    <row r="1638" spans="1:12" ht="13.75" customHeight="1" x14ac:dyDescent="0.35">
      <c r="A1638" s="2">
        <v>3631</v>
      </c>
      <c r="B1638" s="2" t="s">
        <v>8</v>
      </c>
      <c r="C1638" s="3">
        <v>11851</v>
      </c>
      <c r="D1638" s="2" t="s">
        <v>935</v>
      </c>
      <c r="E1638" s="2" t="s">
        <v>18</v>
      </c>
      <c r="F1638" s="2" t="s">
        <v>8</v>
      </c>
      <c r="G1638" s="2" t="s">
        <v>1045</v>
      </c>
      <c r="H1638" s="81" t="s">
        <v>4012</v>
      </c>
      <c r="I1638">
        <v>8.7899999999999991</v>
      </c>
      <c r="J1638">
        <v>7.03</v>
      </c>
      <c r="K1638">
        <v>0.38400000000000001</v>
      </c>
      <c r="L1638">
        <v>26.160000000000004</v>
      </c>
    </row>
    <row r="1639" spans="1:12" ht="13.75" customHeight="1" x14ac:dyDescent="0.35">
      <c r="A1639" s="2">
        <v>3632</v>
      </c>
      <c r="B1639" s="2" t="s">
        <v>8</v>
      </c>
      <c r="C1639" s="3">
        <v>11851</v>
      </c>
      <c r="D1639" s="2" t="s">
        <v>935</v>
      </c>
      <c r="E1639" s="2" t="s">
        <v>18</v>
      </c>
      <c r="F1639" s="2" t="s">
        <v>8</v>
      </c>
      <c r="G1639" s="2" t="s">
        <v>1044</v>
      </c>
      <c r="H1639" s="81" t="s">
        <v>4013</v>
      </c>
      <c r="I1639">
        <v>8.7899999999999991</v>
      </c>
      <c r="J1639">
        <v>7.03</v>
      </c>
      <c r="K1639">
        <v>0.38400000000000001</v>
      </c>
      <c r="L1639">
        <v>26.160000000000004</v>
      </c>
    </row>
    <row r="1640" spans="1:12" ht="13.75" customHeight="1" x14ac:dyDescent="0.35">
      <c r="A1640" s="2">
        <v>3633</v>
      </c>
      <c r="B1640" s="2" t="s">
        <v>8</v>
      </c>
      <c r="C1640" s="3">
        <v>11851</v>
      </c>
      <c r="D1640" s="2" t="s">
        <v>935</v>
      </c>
      <c r="E1640" s="2" t="s">
        <v>18</v>
      </c>
      <c r="F1640" s="2" t="s">
        <v>8</v>
      </c>
      <c r="G1640" s="2" t="s">
        <v>1043</v>
      </c>
      <c r="H1640" s="81" t="s">
        <v>4014</v>
      </c>
      <c r="I1640">
        <v>8.7899999999999991</v>
      </c>
      <c r="J1640">
        <v>7.03</v>
      </c>
      <c r="K1640">
        <v>0.38400000000000001</v>
      </c>
      <c r="L1640">
        <v>26.160000000000004</v>
      </c>
    </row>
    <row r="1641" spans="1:12" ht="13.75" customHeight="1" x14ac:dyDescent="0.35">
      <c r="A1641" s="2">
        <v>3641</v>
      </c>
      <c r="B1641" s="2" t="s">
        <v>8</v>
      </c>
      <c r="C1641" s="3">
        <v>11851</v>
      </c>
      <c r="D1641" s="2" t="s">
        <v>935</v>
      </c>
      <c r="E1641" s="2" t="s">
        <v>18</v>
      </c>
      <c r="F1641" s="2" t="s">
        <v>8</v>
      </c>
      <c r="G1641" s="2" t="s">
        <v>1042</v>
      </c>
      <c r="H1641" s="81" t="s">
        <v>4015</v>
      </c>
      <c r="I1641">
        <v>8.7899999999999991</v>
      </c>
      <c r="J1641">
        <v>7.03</v>
      </c>
      <c r="K1641">
        <v>0.38400000000000001</v>
      </c>
      <c r="L1641">
        <v>26.160000000000004</v>
      </c>
    </row>
    <row r="1642" spans="1:12" ht="13.75" customHeight="1" x14ac:dyDescent="0.35">
      <c r="A1642" s="2">
        <v>3642</v>
      </c>
      <c r="B1642" s="2" t="s">
        <v>8</v>
      </c>
      <c r="C1642" s="3">
        <v>11851</v>
      </c>
      <c r="D1642" s="2" t="s">
        <v>935</v>
      </c>
      <c r="E1642" s="2" t="s">
        <v>18</v>
      </c>
      <c r="F1642" s="2" t="s">
        <v>8</v>
      </c>
      <c r="G1642" s="2" t="s">
        <v>1041</v>
      </c>
      <c r="H1642" s="81" t="s">
        <v>4016</v>
      </c>
      <c r="I1642">
        <v>8.7899999999999991</v>
      </c>
      <c r="J1642">
        <v>7.03</v>
      </c>
      <c r="K1642">
        <v>0.38400000000000001</v>
      </c>
      <c r="L1642">
        <v>26.160000000000004</v>
      </c>
    </row>
    <row r="1643" spans="1:12" ht="13.75" customHeight="1" x14ac:dyDescent="0.35">
      <c r="A1643" s="2">
        <v>3643</v>
      </c>
      <c r="B1643" s="2" t="s">
        <v>8</v>
      </c>
      <c r="C1643" s="3">
        <v>11851</v>
      </c>
      <c r="D1643" s="2" t="s">
        <v>935</v>
      </c>
      <c r="E1643" s="2" t="s">
        <v>18</v>
      </c>
      <c r="F1643" s="2" t="s">
        <v>8</v>
      </c>
      <c r="G1643" s="2" t="s">
        <v>1040</v>
      </c>
      <c r="H1643" s="81" t="s">
        <v>4017</v>
      </c>
      <c r="I1643">
        <v>8.7899999999999991</v>
      </c>
      <c r="J1643">
        <v>7.03</v>
      </c>
      <c r="K1643">
        <v>0.38400000000000001</v>
      </c>
      <c r="L1643">
        <v>26.160000000000004</v>
      </c>
    </row>
    <row r="1644" spans="1:12" ht="13.75" customHeight="1" x14ac:dyDescent="0.35">
      <c r="A1644" s="2">
        <v>3644</v>
      </c>
      <c r="B1644" s="2" t="s">
        <v>8</v>
      </c>
      <c r="C1644" s="3">
        <v>11851</v>
      </c>
      <c r="D1644" s="2" t="s">
        <v>935</v>
      </c>
      <c r="E1644" s="2" t="s">
        <v>18</v>
      </c>
      <c r="F1644" s="2" t="s">
        <v>8</v>
      </c>
      <c r="G1644" s="2" t="s">
        <v>1039</v>
      </c>
      <c r="H1644" s="81" t="s">
        <v>4018</v>
      </c>
      <c r="I1644">
        <v>8.7899999999999991</v>
      </c>
      <c r="J1644">
        <v>7.03</v>
      </c>
      <c r="K1644">
        <v>0.38400000000000001</v>
      </c>
      <c r="L1644">
        <v>26.160000000000004</v>
      </c>
    </row>
    <row r="1645" spans="1:12" ht="13.75" customHeight="1" x14ac:dyDescent="0.35">
      <c r="A1645" s="2">
        <v>3650</v>
      </c>
      <c r="B1645" s="2" t="s">
        <v>8</v>
      </c>
      <c r="C1645" s="3">
        <v>11851</v>
      </c>
      <c r="D1645" s="2" t="s">
        <v>935</v>
      </c>
      <c r="E1645" s="2" t="s">
        <v>18</v>
      </c>
      <c r="F1645" s="2" t="s">
        <v>8</v>
      </c>
      <c r="G1645" s="2" t="s">
        <v>1038</v>
      </c>
      <c r="H1645" s="81" t="s">
        <v>4019</v>
      </c>
      <c r="I1645">
        <v>8.7899999999999991</v>
      </c>
      <c r="J1645">
        <v>7.03</v>
      </c>
      <c r="K1645">
        <v>0.38400000000000001</v>
      </c>
      <c r="L1645">
        <v>26.160000000000004</v>
      </c>
    </row>
    <row r="1646" spans="1:12" ht="13.75" customHeight="1" x14ac:dyDescent="0.35">
      <c r="A1646" s="2">
        <v>3652</v>
      </c>
      <c r="B1646" s="2" t="s">
        <v>8</v>
      </c>
      <c r="C1646" s="3">
        <v>11851</v>
      </c>
      <c r="D1646" s="2" t="s">
        <v>935</v>
      </c>
      <c r="E1646" s="2" t="s">
        <v>18</v>
      </c>
      <c r="F1646" s="2" t="s">
        <v>8</v>
      </c>
      <c r="G1646" s="2" t="s">
        <v>1037</v>
      </c>
      <c r="H1646" s="81" t="s">
        <v>4020</v>
      </c>
      <c r="I1646">
        <v>8.7899999999999991</v>
      </c>
      <c r="J1646">
        <v>7.03</v>
      </c>
      <c r="K1646">
        <v>0.38400000000000001</v>
      </c>
      <c r="L1646">
        <v>26.160000000000004</v>
      </c>
    </row>
    <row r="1647" spans="1:12" ht="13.75" customHeight="1" x14ac:dyDescent="0.35">
      <c r="A1647" s="2">
        <v>3653</v>
      </c>
      <c r="B1647" s="2" t="s">
        <v>8</v>
      </c>
      <c r="C1647" s="3">
        <v>11851</v>
      </c>
      <c r="D1647" s="2" t="s">
        <v>935</v>
      </c>
      <c r="E1647" s="2" t="s">
        <v>18</v>
      </c>
      <c r="F1647" s="2" t="s">
        <v>8</v>
      </c>
      <c r="G1647" s="2" t="s">
        <v>1036</v>
      </c>
      <c r="H1647" s="81" t="s">
        <v>4021</v>
      </c>
      <c r="I1647">
        <v>8.7899999999999991</v>
      </c>
      <c r="J1647">
        <v>7.03</v>
      </c>
      <c r="K1647">
        <v>0.38400000000000001</v>
      </c>
      <c r="L1647">
        <v>26.160000000000004</v>
      </c>
    </row>
    <row r="1648" spans="1:12" ht="13.75" customHeight="1" x14ac:dyDescent="0.35">
      <c r="A1648" s="2">
        <v>3654</v>
      </c>
      <c r="B1648" s="2" t="s">
        <v>8</v>
      </c>
      <c r="C1648" s="3">
        <v>11851</v>
      </c>
      <c r="D1648" s="2" t="s">
        <v>935</v>
      </c>
      <c r="E1648" s="2" t="s">
        <v>18</v>
      </c>
      <c r="F1648" s="2" t="s">
        <v>8</v>
      </c>
      <c r="G1648" s="2" t="s">
        <v>1035</v>
      </c>
      <c r="H1648" s="81" t="s">
        <v>4022</v>
      </c>
      <c r="I1648">
        <v>8.7899999999999991</v>
      </c>
      <c r="J1648">
        <v>7.03</v>
      </c>
      <c r="K1648">
        <v>0.38400000000000001</v>
      </c>
      <c r="L1648">
        <v>26.160000000000004</v>
      </c>
    </row>
    <row r="1649" spans="1:12" ht="13.75" customHeight="1" x14ac:dyDescent="0.35">
      <c r="A1649" s="2">
        <v>3660</v>
      </c>
      <c r="B1649" s="2" t="s">
        <v>8</v>
      </c>
      <c r="C1649" s="3">
        <v>11851</v>
      </c>
      <c r="D1649" s="2" t="s">
        <v>935</v>
      </c>
      <c r="E1649" s="2" t="s">
        <v>18</v>
      </c>
      <c r="F1649" s="2" t="s">
        <v>8</v>
      </c>
      <c r="G1649" s="2" t="s">
        <v>1034</v>
      </c>
      <c r="H1649" s="81" t="s">
        <v>4023</v>
      </c>
      <c r="I1649">
        <v>8.7899999999999991</v>
      </c>
      <c r="J1649">
        <v>7.03</v>
      </c>
      <c r="K1649">
        <v>0.38400000000000001</v>
      </c>
      <c r="L1649">
        <v>26.160000000000004</v>
      </c>
    </row>
    <row r="1650" spans="1:12" ht="13.75" customHeight="1" x14ac:dyDescent="0.35">
      <c r="A1650" s="2">
        <v>3661</v>
      </c>
      <c r="B1650" s="2" t="s">
        <v>8</v>
      </c>
      <c r="C1650" s="3">
        <v>11851</v>
      </c>
      <c r="D1650" s="2" t="s">
        <v>935</v>
      </c>
      <c r="E1650" s="2" t="s">
        <v>18</v>
      </c>
      <c r="F1650" s="2" t="s">
        <v>8</v>
      </c>
      <c r="G1650" s="2" t="s">
        <v>1033</v>
      </c>
      <c r="H1650" s="81" t="s">
        <v>4024</v>
      </c>
      <c r="I1650">
        <v>8.7899999999999991</v>
      </c>
      <c r="J1650">
        <v>7.03</v>
      </c>
      <c r="K1650">
        <v>0.38400000000000001</v>
      </c>
      <c r="L1650">
        <v>26.160000000000004</v>
      </c>
    </row>
    <row r="1651" spans="1:12" ht="13.75" customHeight="1" x14ac:dyDescent="0.35">
      <c r="A1651" s="2">
        <v>3662</v>
      </c>
      <c r="B1651" s="2" t="s">
        <v>8</v>
      </c>
      <c r="C1651" s="3">
        <v>11851</v>
      </c>
      <c r="D1651" s="2" t="s">
        <v>935</v>
      </c>
      <c r="E1651" s="2" t="s">
        <v>18</v>
      </c>
      <c r="F1651" s="2" t="s">
        <v>8</v>
      </c>
      <c r="G1651" s="2" t="s">
        <v>1032</v>
      </c>
      <c r="H1651" s="81" t="s">
        <v>4025</v>
      </c>
      <c r="I1651">
        <v>8.7899999999999991</v>
      </c>
      <c r="J1651">
        <v>7.03</v>
      </c>
      <c r="K1651">
        <v>0.38400000000000001</v>
      </c>
      <c r="L1651">
        <v>26.160000000000004</v>
      </c>
    </row>
    <row r="1652" spans="1:12" ht="13.75" customHeight="1" x14ac:dyDescent="0.35">
      <c r="A1652" s="2">
        <v>3663</v>
      </c>
      <c r="B1652" s="2" t="s">
        <v>8</v>
      </c>
      <c r="C1652" s="3">
        <v>11851</v>
      </c>
      <c r="D1652" s="2" t="s">
        <v>935</v>
      </c>
      <c r="E1652" s="2" t="s">
        <v>18</v>
      </c>
      <c r="F1652" s="2" t="s">
        <v>8</v>
      </c>
      <c r="G1652" s="2" t="s">
        <v>1031</v>
      </c>
      <c r="H1652" s="81" t="s">
        <v>4026</v>
      </c>
      <c r="I1652">
        <v>8.7899999999999991</v>
      </c>
      <c r="J1652">
        <v>7.03</v>
      </c>
      <c r="K1652">
        <v>0.38400000000000001</v>
      </c>
      <c r="L1652">
        <v>26.160000000000004</v>
      </c>
    </row>
    <row r="1653" spans="1:12" ht="13.75" customHeight="1" x14ac:dyDescent="0.35">
      <c r="A1653" s="2">
        <v>3664</v>
      </c>
      <c r="B1653" s="2" t="s">
        <v>8</v>
      </c>
      <c r="C1653" s="3">
        <v>11851</v>
      </c>
      <c r="D1653" s="2" t="s">
        <v>935</v>
      </c>
      <c r="E1653" s="2" t="s">
        <v>18</v>
      </c>
      <c r="F1653" s="2" t="s">
        <v>8</v>
      </c>
      <c r="G1653" s="2" t="s">
        <v>1030</v>
      </c>
      <c r="H1653" s="81" t="s">
        <v>4027</v>
      </c>
      <c r="I1653">
        <v>8.7899999999999991</v>
      </c>
      <c r="J1653">
        <v>7.03</v>
      </c>
      <c r="K1653">
        <v>0.38400000000000001</v>
      </c>
      <c r="L1653">
        <v>26.160000000000004</v>
      </c>
    </row>
    <row r="1654" spans="1:12" ht="13.75" customHeight="1" x14ac:dyDescent="0.35">
      <c r="A1654" s="2">
        <v>3665</v>
      </c>
      <c r="B1654" s="2" t="s">
        <v>8</v>
      </c>
      <c r="C1654" s="3">
        <v>11851</v>
      </c>
      <c r="D1654" s="2" t="s">
        <v>935</v>
      </c>
      <c r="E1654" s="2" t="s">
        <v>18</v>
      </c>
      <c r="F1654" s="2" t="s">
        <v>8</v>
      </c>
      <c r="G1654" s="2" t="s">
        <v>1029</v>
      </c>
      <c r="H1654" s="81" t="s">
        <v>4028</v>
      </c>
      <c r="I1654">
        <v>8.7899999999999991</v>
      </c>
      <c r="J1654">
        <v>7.03</v>
      </c>
      <c r="K1654">
        <v>0.38400000000000001</v>
      </c>
      <c r="L1654">
        <v>26.160000000000004</v>
      </c>
    </row>
    <row r="1655" spans="1:12" ht="13.75" customHeight="1" x14ac:dyDescent="0.35">
      <c r="A1655" s="2">
        <v>3671</v>
      </c>
      <c r="B1655" s="2" t="s">
        <v>8</v>
      </c>
      <c r="C1655" s="3">
        <v>11851</v>
      </c>
      <c r="D1655" s="2" t="s">
        <v>935</v>
      </c>
      <c r="E1655" s="2" t="s">
        <v>18</v>
      </c>
      <c r="F1655" s="2" t="s">
        <v>8</v>
      </c>
      <c r="G1655" s="2" t="s">
        <v>1028</v>
      </c>
      <c r="H1655" s="81" t="s">
        <v>4029</v>
      </c>
      <c r="I1655">
        <v>8.7899999999999991</v>
      </c>
      <c r="J1655">
        <v>7.03</v>
      </c>
      <c r="K1655">
        <v>0.38400000000000001</v>
      </c>
      <c r="L1655">
        <v>26.160000000000004</v>
      </c>
    </row>
    <row r="1656" spans="1:12" ht="13.75" customHeight="1" x14ac:dyDescent="0.35">
      <c r="A1656" s="2">
        <v>3672</v>
      </c>
      <c r="B1656" s="2" t="s">
        <v>8</v>
      </c>
      <c r="C1656" s="3">
        <v>11851</v>
      </c>
      <c r="D1656" s="2" t="s">
        <v>935</v>
      </c>
      <c r="E1656" s="2" t="s">
        <v>18</v>
      </c>
      <c r="F1656" s="2" t="s">
        <v>8</v>
      </c>
      <c r="G1656" s="2" t="s">
        <v>1027</v>
      </c>
      <c r="H1656" s="81" t="s">
        <v>4030</v>
      </c>
      <c r="I1656">
        <v>8.7899999999999991</v>
      </c>
      <c r="J1656">
        <v>7.03</v>
      </c>
      <c r="K1656">
        <v>0.38400000000000001</v>
      </c>
      <c r="L1656">
        <v>26.160000000000004</v>
      </c>
    </row>
    <row r="1657" spans="1:12" ht="13.75" customHeight="1" x14ac:dyDescent="0.35">
      <c r="A1657" s="2">
        <v>3680</v>
      </c>
      <c r="B1657" s="2" t="s">
        <v>8</v>
      </c>
      <c r="C1657" s="3">
        <v>11851</v>
      </c>
      <c r="D1657" s="2" t="s">
        <v>935</v>
      </c>
      <c r="E1657" s="2" t="s">
        <v>18</v>
      </c>
      <c r="F1657" s="2" t="s">
        <v>8</v>
      </c>
      <c r="G1657" s="2" t="s">
        <v>1026</v>
      </c>
      <c r="H1657" s="81" t="s">
        <v>4031</v>
      </c>
      <c r="I1657">
        <v>8.7899999999999991</v>
      </c>
      <c r="J1657">
        <v>7.03</v>
      </c>
      <c r="K1657">
        <v>0.38400000000000001</v>
      </c>
      <c r="L1657">
        <v>26.160000000000004</v>
      </c>
    </row>
    <row r="1658" spans="1:12" ht="13.75" customHeight="1" x14ac:dyDescent="0.35">
      <c r="A1658" s="2">
        <v>3681</v>
      </c>
      <c r="B1658" s="2" t="s">
        <v>8</v>
      </c>
      <c r="C1658" s="3">
        <v>11851</v>
      </c>
      <c r="D1658" s="2" t="s">
        <v>935</v>
      </c>
      <c r="E1658" s="2" t="s">
        <v>18</v>
      </c>
      <c r="F1658" s="2" t="s">
        <v>8</v>
      </c>
      <c r="G1658" s="2" t="s">
        <v>1025</v>
      </c>
      <c r="H1658" s="81" t="s">
        <v>4032</v>
      </c>
      <c r="I1658">
        <v>8.7899999999999991</v>
      </c>
      <c r="J1658">
        <v>7.03</v>
      </c>
      <c r="K1658">
        <v>0.38400000000000001</v>
      </c>
      <c r="L1658">
        <v>26.160000000000004</v>
      </c>
    </row>
    <row r="1659" spans="1:12" ht="13.75" customHeight="1" x14ac:dyDescent="0.35">
      <c r="A1659" s="2">
        <v>3683</v>
      </c>
      <c r="B1659" s="2" t="s">
        <v>8</v>
      </c>
      <c r="C1659" s="3">
        <v>11851</v>
      </c>
      <c r="D1659" s="2" t="s">
        <v>935</v>
      </c>
      <c r="E1659" s="2" t="s">
        <v>18</v>
      </c>
      <c r="F1659" s="2" t="s">
        <v>8</v>
      </c>
      <c r="G1659" s="2" t="s">
        <v>1024</v>
      </c>
      <c r="H1659" s="81" t="s">
        <v>4033</v>
      </c>
      <c r="I1659">
        <v>8.7899999999999991</v>
      </c>
      <c r="J1659">
        <v>7.03</v>
      </c>
      <c r="K1659">
        <v>0.38400000000000001</v>
      </c>
      <c r="L1659">
        <v>26.160000000000004</v>
      </c>
    </row>
    <row r="1660" spans="1:12" ht="13.75" customHeight="1" x14ac:dyDescent="0.35">
      <c r="A1660" s="2">
        <v>3684</v>
      </c>
      <c r="B1660" s="2" t="s">
        <v>8</v>
      </c>
      <c r="C1660" s="3">
        <v>11851</v>
      </c>
      <c r="D1660" s="2" t="s">
        <v>935</v>
      </c>
      <c r="E1660" s="2" t="s">
        <v>18</v>
      </c>
      <c r="F1660" s="2" t="s">
        <v>8</v>
      </c>
      <c r="G1660" s="2" t="s">
        <v>1023</v>
      </c>
      <c r="H1660" s="81" t="s">
        <v>4034</v>
      </c>
      <c r="I1660">
        <v>8.7899999999999991</v>
      </c>
      <c r="J1660">
        <v>7.03</v>
      </c>
      <c r="K1660">
        <v>0.38400000000000001</v>
      </c>
      <c r="L1660">
        <v>26.160000000000004</v>
      </c>
    </row>
    <row r="1661" spans="1:12" ht="13.75" customHeight="1" x14ac:dyDescent="0.35">
      <c r="A1661" s="2">
        <v>3691</v>
      </c>
      <c r="B1661" s="2" t="s">
        <v>8</v>
      </c>
      <c r="C1661" s="3">
        <v>11851</v>
      </c>
      <c r="D1661" s="2" t="s">
        <v>935</v>
      </c>
      <c r="E1661" s="2" t="s">
        <v>18</v>
      </c>
      <c r="F1661" s="2" t="s">
        <v>8</v>
      </c>
      <c r="G1661" s="2" t="s">
        <v>1022</v>
      </c>
      <c r="H1661" s="81" t="s">
        <v>4035</v>
      </c>
      <c r="I1661">
        <v>8.7899999999999991</v>
      </c>
      <c r="J1661">
        <v>7.03</v>
      </c>
      <c r="K1661">
        <v>0.38400000000000001</v>
      </c>
      <c r="L1661">
        <v>26.160000000000004</v>
      </c>
    </row>
    <row r="1662" spans="1:12" ht="13.75" customHeight="1" x14ac:dyDescent="0.35">
      <c r="A1662" s="2">
        <v>3701</v>
      </c>
      <c r="B1662" s="2" t="s">
        <v>8</v>
      </c>
      <c r="C1662" s="3">
        <v>11851</v>
      </c>
      <c r="D1662" s="2" t="s">
        <v>935</v>
      </c>
      <c r="E1662" s="2" t="s">
        <v>18</v>
      </c>
      <c r="F1662" s="2" t="s">
        <v>8</v>
      </c>
      <c r="G1662" s="2" t="s">
        <v>1021</v>
      </c>
      <c r="H1662" s="81" t="s">
        <v>4036</v>
      </c>
      <c r="I1662">
        <v>8.7899999999999991</v>
      </c>
      <c r="J1662">
        <v>7.03</v>
      </c>
      <c r="K1662">
        <v>0.38400000000000001</v>
      </c>
      <c r="L1662">
        <v>26.160000000000004</v>
      </c>
    </row>
    <row r="1663" spans="1:12" ht="13.75" customHeight="1" x14ac:dyDescent="0.35">
      <c r="A1663" s="2">
        <v>3702</v>
      </c>
      <c r="B1663" s="2" t="s">
        <v>8</v>
      </c>
      <c r="C1663" s="3">
        <v>11851</v>
      </c>
      <c r="D1663" s="2" t="s">
        <v>935</v>
      </c>
      <c r="E1663" s="2" t="s">
        <v>18</v>
      </c>
      <c r="F1663" s="2" t="s">
        <v>8</v>
      </c>
      <c r="G1663" s="2" t="s">
        <v>1020</v>
      </c>
      <c r="H1663" s="81" t="s">
        <v>4037</v>
      </c>
      <c r="I1663">
        <v>8.7899999999999991</v>
      </c>
      <c r="J1663">
        <v>7.03</v>
      </c>
      <c r="K1663">
        <v>0.38400000000000001</v>
      </c>
      <c r="L1663">
        <v>26.160000000000004</v>
      </c>
    </row>
    <row r="1664" spans="1:12" ht="13.75" customHeight="1" x14ac:dyDescent="0.35">
      <c r="A1664" s="2">
        <v>3704</v>
      </c>
      <c r="B1664" s="2" t="s">
        <v>8</v>
      </c>
      <c r="C1664" s="3">
        <v>11851</v>
      </c>
      <c r="D1664" s="2" t="s">
        <v>935</v>
      </c>
      <c r="E1664" s="2" t="s">
        <v>18</v>
      </c>
      <c r="F1664" s="2" t="s">
        <v>8</v>
      </c>
      <c r="G1664" s="2" t="s">
        <v>1019</v>
      </c>
      <c r="H1664" s="81" t="s">
        <v>4038</v>
      </c>
      <c r="I1664">
        <v>8.7899999999999991</v>
      </c>
      <c r="J1664">
        <v>7.03</v>
      </c>
      <c r="K1664">
        <v>0.38400000000000001</v>
      </c>
      <c r="L1664">
        <v>26.160000000000004</v>
      </c>
    </row>
    <row r="1665" spans="1:12" ht="13.75" customHeight="1" x14ac:dyDescent="0.35">
      <c r="A1665" s="2">
        <v>3710</v>
      </c>
      <c r="B1665" s="2" t="s">
        <v>8</v>
      </c>
      <c r="C1665" s="3">
        <v>11851</v>
      </c>
      <c r="D1665" s="2" t="s">
        <v>935</v>
      </c>
      <c r="E1665" s="2" t="s">
        <v>18</v>
      </c>
      <c r="F1665" s="2" t="s">
        <v>8</v>
      </c>
      <c r="G1665" s="2" t="s">
        <v>1018</v>
      </c>
      <c r="H1665" s="81" t="s">
        <v>4039</v>
      </c>
      <c r="I1665">
        <v>8.7899999999999991</v>
      </c>
      <c r="J1665">
        <v>7.03</v>
      </c>
      <c r="K1665">
        <v>0.38400000000000001</v>
      </c>
      <c r="L1665">
        <v>26.160000000000004</v>
      </c>
    </row>
    <row r="1666" spans="1:12" ht="13.75" customHeight="1" x14ac:dyDescent="0.35">
      <c r="A1666" s="2">
        <v>3711</v>
      </c>
      <c r="B1666" s="2" t="s">
        <v>8</v>
      </c>
      <c r="C1666" s="3">
        <v>11851</v>
      </c>
      <c r="D1666" s="2" t="s">
        <v>935</v>
      </c>
      <c r="E1666" s="2" t="s">
        <v>18</v>
      </c>
      <c r="F1666" s="2" t="s">
        <v>8</v>
      </c>
      <c r="G1666" s="2" t="s">
        <v>1017</v>
      </c>
      <c r="H1666" s="81" t="s">
        <v>4040</v>
      </c>
      <c r="I1666">
        <v>8.7899999999999991</v>
      </c>
      <c r="J1666">
        <v>7.03</v>
      </c>
      <c r="K1666">
        <v>0.38400000000000001</v>
      </c>
      <c r="L1666">
        <v>26.160000000000004</v>
      </c>
    </row>
    <row r="1667" spans="1:12" ht="13.75" customHeight="1" x14ac:dyDescent="0.35">
      <c r="A1667" s="2">
        <v>3712</v>
      </c>
      <c r="B1667" s="2" t="s">
        <v>8</v>
      </c>
      <c r="C1667" s="3">
        <v>11851</v>
      </c>
      <c r="D1667" s="2" t="s">
        <v>935</v>
      </c>
      <c r="E1667" s="2" t="s">
        <v>18</v>
      </c>
      <c r="F1667" s="2" t="s">
        <v>8</v>
      </c>
      <c r="G1667" s="2" t="s">
        <v>1016</v>
      </c>
      <c r="H1667" s="81" t="s">
        <v>4041</v>
      </c>
      <c r="I1667">
        <v>8.7899999999999991</v>
      </c>
      <c r="J1667">
        <v>7.03</v>
      </c>
      <c r="K1667">
        <v>0.38400000000000001</v>
      </c>
      <c r="L1667">
        <v>26.160000000000004</v>
      </c>
    </row>
    <row r="1668" spans="1:12" ht="13.75" customHeight="1" x14ac:dyDescent="0.35">
      <c r="A1668" s="2">
        <v>3713</v>
      </c>
      <c r="B1668" s="2" t="s">
        <v>8</v>
      </c>
      <c r="C1668" s="3">
        <v>11851</v>
      </c>
      <c r="D1668" s="2" t="s">
        <v>935</v>
      </c>
      <c r="E1668" s="2" t="s">
        <v>18</v>
      </c>
      <c r="F1668" s="2" t="s">
        <v>8</v>
      </c>
      <c r="G1668" s="2" t="s">
        <v>1015</v>
      </c>
      <c r="H1668" s="81" t="s">
        <v>4042</v>
      </c>
      <c r="I1668">
        <v>8.7899999999999991</v>
      </c>
      <c r="J1668">
        <v>7.03</v>
      </c>
      <c r="K1668">
        <v>0.38400000000000001</v>
      </c>
      <c r="L1668">
        <v>26.160000000000004</v>
      </c>
    </row>
    <row r="1669" spans="1:12" ht="13.75" customHeight="1" x14ac:dyDescent="0.35">
      <c r="A1669" s="2">
        <v>3714</v>
      </c>
      <c r="B1669" s="2" t="s">
        <v>8</v>
      </c>
      <c r="C1669" s="3">
        <v>11851</v>
      </c>
      <c r="D1669" s="2" t="s">
        <v>935</v>
      </c>
      <c r="E1669" s="2" t="s">
        <v>18</v>
      </c>
      <c r="F1669" s="2" t="s">
        <v>8</v>
      </c>
      <c r="G1669" s="2" t="s">
        <v>1014</v>
      </c>
      <c r="H1669" s="81" t="s">
        <v>4043</v>
      </c>
      <c r="I1669">
        <v>8.7899999999999991</v>
      </c>
      <c r="J1669">
        <v>7.03</v>
      </c>
      <c r="K1669">
        <v>0.38400000000000001</v>
      </c>
      <c r="L1669">
        <v>26.160000000000004</v>
      </c>
    </row>
    <row r="1670" spans="1:12" ht="13.75" customHeight="1" x14ac:dyDescent="0.35">
      <c r="A1670" s="2">
        <v>3720</v>
      </c>
      <c r="B1670" s="2" t="s">
        <v>8</v>
      </c>
      <c r="C1670" s="3">
        <v>11851</v>
      </c>
      <c r="D1670" s="2" t="s">
        <v>935</v>
      </c>
      <c r="E1670" s="2" t="s">
        <v>18</v>
      </c>
      <c r="F1670" s="2" t="s">
        <v>8</v>
      </c>
      <c r="G1670" s="2" t="s">
        <v>1013</v>
      </c>
      <c r="H1670" s="81" t="s">
        <v>4044</v>
      </c>
      <c r="I1670">
        <v>8.7899999999999991</v>
      </c>
      <c r="J1670">
        <v>7.03</v>
      </c>
      <c r="K1670">
        <v>0.38400000000000001</v>
      </c>
      <c r="L1670">
        <v>26.160000000000004</v>
      </c>
    </row>
    <row r="1671" spans="1:12" ht="13.75" customHeight="1" x14ac:dyDescent="0.35">
      <c r="A1671" s="2">
        <v>3721</v>
      </c>
      <c r="B1671" s="2" t="s">
        <v>8</v>
      </c>
      <c r="C1671" s="3">
        <v>11851</v>
      </c>
      <c r="D1671" s="2" t="s">
        <v>935</v>
      </c>
      <c r="E1671" s="2" t="s">
        <v>18</v>
      </c>
      <c r="F1671" s="2" t="s">
        <v>8</v>
      </c>
      <c r="G1671" s="2" t="s">
        <v>1012</v>
      </c>
      <c r="H1671" s="81" t="s">
        <v>4045</v>
      </c>
      <c r="I1671">
        <v>8.7899999999999991</v>
      </c>
      <c r="J1671">
        <v>7.03</v>
      </c>
      <c r="K1671">
        <v>0.38400000000000001</v>
      </c>
      <c r="L1671">
        <v>26.160000000000004</v>
      </c>
    </row>
    <row r="1672" spans="1:12" ht="13.75" customHeight="1" x14ac:dyDescent="0.35">
      <c r="A1672" s="2">
        <v>3722</v>
      </c>
      <c r="B1672" s="2" t="s">
        <v>8</v>
      </c>
      <c r="C1672" s="3">
        <v>11851</v>
      </c>
      <c r="D1672" s="2" t="s">
        <v>935</v>
      </c>
      <c r="E1672" s="2" t="s">
        <v>18</v>
      </c>
      <c r="F1672" s="2" t="s">
        <v>8</v>
      </c>
      <c r="G1672" s="2" t="s">
        <v>1011</v>
      </c>
      <c r="H1672" s="81" t="s">
        <v>4046</v>
      </c>
      <c r="I1672">
        <v>8.7899999999999991</v>
      </c>
      <c r="J1672">
        <v>7.03</v>
      </c>
      <c r="K1672">
        <v>0.38400000000000001</v>
      </c>
      <c r="L1672">
        <v>26.160000000000004</v>
      </c>
    </row>
    <row r="1673" spans="1:12" ht="13.75" customHeight="1" x14ac:dyDescent="0.35">
      <c r="A1673" s="2">
        <v>3730</v>
      </c>
      <c r="B1673" s="2" t="s">
        <v>8</v>
      </c>
      <c r="C1673" s="3">
        <v>11851</v>
      </c>
      <c r="D1673" s="2" t="s">
        <v>935</v>
      </c>
      <c r="E1673" s="2" t="s">
        <v>18</v>
      </c>
      <c r="F1673" s="2" t="s">
        <v>8</v>
      </c>
      <c r="G1673" s="2" t="s">
        <v>1010</v>
      </c>
      <c r="H1673" s="81" t="s">
        <v>4047</v>
      </c>
      <c r="I1673">
        <v>8.7899999999999991</v>
      </c>
      <c r="J1673">
        <v>7.03</v>
      </c>
      <c r="K1673">
        <v>0.38400000000000001</v>
      </c>
      <c r="L1673">
        <v>26.160000000000004</v>
      </c>
    </row>
    <row r="1674" spans="1:12" ht="13.75" customHeight="1" x14ac:dyDescent="0.35">
      <c r="A1674" s="2">
        <v>3741</v>
      </c>
      <c r="B1674" s="2" t="s">
        <v>8</v>
      </c>
      <c r="C1674" s="3">
        <v>11851</v>
      </c>
      <c r="D1674" s="2" t="s">
        <v>935</v>
      </c>
      <c r="E1674" s="2" t="s">
        <v>18</v>
      </c>
      <c r="F1674" s="2" t="s">
        <v>8</v>
      </c>
      <c r="G1674" s="2" t="s">
        <v>1009</v>
      </c>
      <c r="H1674" s="81" t="s">
        <v>4048</v>
      </c>
      <c r="I1674">
        <v>8.7899999999999991</v>
      </c>
      <c r="J1674">
        <v>7.03</v>
      </c>
      <c r="K1674">
        <v>0.38400000000000001</v>
      </c>
      <c r="L1674">
        <v>26.160000000000004</v>
      </c>
    </row>
    <row r="1675" spans="1:12" ht="13.75" customHeight="1" x14ac:dyDescent="0.35">
      <c r="A1675" s="2">
        <v>3742</v>
      </c>
      <c r="B1675" s="2" t="s">
        <v>8</v>
      </c>
      <c r="C1675" s="3">
        <v>11851</v>
      </c>
      <c r="D1675" s="2" t="s">
        <v>935</v>
      </c>
      <c r="E1675" s="2" t="s">
        <v>18</v>
      </c>
      <c r="F1675" s="2" t="s">
        <v>8</v>
      </c>
      <c r="G1675" s="2" t="s">
        <v>1008</v>
      </c>
      <c r="H1675" s="81" t="s">
        <v>4049</v>
      </c>
      <c r="I1675">
        <v>8.7899999999999991</v>
      </c>
      <c r="J1675">
        <v>7.03</v>
      </c>
      <c r="K1675">
        <v>0.38400000000000001</v>
      </c>
      <c r="L1675">
        <v>26.160000000000004</v>
      </c>
    </row>
    <row r="1676" spans="1:12" ht="13.75" customHeight="1" x14ac:dyDescent="0.35">
      <c r="A1676" s="2">
        <v>3743</v>
      </c>
      <c r="B1676" s="2" t="s">
        <v>8</v>
      </c>
      <c r="C1676" s="3">
        <v>11851</v>
      </c>
      <c r="D1676" s="2" t="s">
        <v>935</v>
      </c>
      <c r="E1676" s="2" t="s">
        <v>18</v>
      </c>
      <c r="F1676" s="2" t="s">
        <v>8</v>
      </c>
      <c r="G1676" s="2" t="s">
        <v>1007</v>
      </c>
      <c r="H1676" s="81" t="s">
        <v>4050</v>
      </c>
      <c r="I1676">
        <v>8.7899999999999991</v>
      </c>
      <c r="J1676">
        <v>7.03</v>
      </c>
      <c r="K1676">
        <v>0.38400000000000001</v>
      </c>
      <c r="L1676">
        <v>26.160000000000004</v>
      </c>
    </row>
    <row r="1677" spans="1:12" ht="13.75" customHeight="1" x14ac:dyDescent="0.35">
      <c r="A1677" s="2">
        <v>3744</v>
      </c>
      <c r="B1677" s="2" t="s">
        <v>8</v>
      </c>
      <c r="C1677" s="3">
        <v>11851</v>
      </c>
      <c r="D1677" s="2" t="s">
        <v>935</v>
      </c>
      <c r="E1677" s="2" t="s">
        <v>18</v>
      </c>
      <c r="F1677" s="2" t="s">
        <v>8</v>
      </c>
      <c r="G1677" s="2" t="s">
        <v>1006</v>
      </c>
      <c r="H1677" s="81" t="s">
        <v>4051</v>
      </c>
      <c r="I1677">
        <v>8.7899999999999991</v>
      </c>
      <c r="J1677">
        <v>7.03</v>
      </c>
      <c r="K1677">
        <v>0.38400000000000001</v>
      </c>
      <c r="L1677">
        <v>26.160000000000004</v>
      </c>
    </row>
    <row r="1678" spans="1:12" ht="13.75" customHeight="1" x14ac:dyDescent="0.35">
      <c r="A1678" s="2">
        <v>3751</v>
      </c>
      <c r="B1678" s="2" t="s">
        <v>8</v>
      </c>
      <c r="C1678" s="3">
        <v>11851</v>
      </c>
      <c r="D1678" s="2" t="s">
        <v>935</v>
      </c>
      <c r="E1678" s="2" t="s">
        <v>18</v>
      </c>
      <c r="F1678" s="2" t="s">
        <v>8</v>
      </c>
      <c r="G1678" s="2" t="s">
        <v>1005</v>
      </c>
      <c r="H1678" s="81" t="s">
        <v>4052</v>
      </c>
      <c r="I1678">
        <v>8.7899999999999991</v>
      </c>
      <c r="J1678">
        <v>7.03</v>
      </c>
      <c r="K1678">
        <v>0.38400000000000001</v>
      </c>
      <c r="L1678">
        <v>26.160000000000004</v>
      </c>
    </row>
    <row r="1679" spans="1:12" ht="13.75" customHeight="1" x14ac:dyDescent="0.35">
      <c r="A1679" s="2">
        <v>3752</v>
      </c>
      <c r="B1679" s="2" t="s">
        <v>8</v>
      </c>
      <c r="C1679" s="3">
        <v>11851</v>
      </c>
      <c r="D1679" s="2" t="s">
        <v>935</v>
      </c>
      <c r="E1679" s="2" t="s">
        <v>18</v>
      </c>
      <c r="F1679" s="2" t="s">
        <v>8</v>
      </c>
      <c r="G1679" s="2" t="s">
        <v>1004</v>
      </c>
      <c r="H1679" s="81" t="s">
        <v>4053</v>
      </c>
      <c r="I1679">
        <v>8.7899999999999991</v>
      </c>
      <c r="J1679">
        <v>7.03</v>
      </c>
      <c r="K1679">
        <v>0.38400000000000001</v>
      </c>
      <c r="L1679">
        <v>26.160000000000004</v>
      </c>
    </row>
    <row r="1680" spans="1:12" ht="13.75" customHeight="1" x14ac:dyDescent="0.35">
      <c r="A1680" s="2">
        <v>3753</v>
      </c>
      <c r="B1680" s="2" t="s">
        <v>8</v>
      </c>
      <c r="C1680" s="3">
        <v>11851</v>
      </c>
      <c r="D1680" s="2" t="s">
        <v>935</v>
      </c>
      <c r="E1680" s="2" t="s">
        <v>18</v>
      </c>
      <c r="F1680" s="2" t="s">
        <v>8</v>
      </c>
      <c r="G1680" s="2" t="s">
        <v>1003</v>
      </c>
      <c r="H1680" s="81" t="s">
        <v>4054</v>
      </c>
      <c r="I1680">
        <v>8.7899999999999991</v>
      </c>
      <c r="J1680">
        <v>7.03</v>
      </c>
      <c r="K1680">
        <v>0.38400000000000001</v>
      </c>
      <c r="L1680">
        <v>26.160000000000004</v>
      </c>
    </row>
    <row r="1681" spans="1:12" ht="13.75" customHeight="1" x14ac:dyDescent="0.35">
      <c r="A1681" s="2">
        <v>3754</v>
      </c>
      <c r="B1681" s="2" t="s">
        <v>8</v>
      </c>
      <c r="C1681" s="3">
        <v>11851</v>
      </c>
      <c r="D1681" s="2" t="s">
        <v>935</v>
      </c>
      <c r="E1681" s="2" t="s">
        <v>18</v>
      </c>
      <c r="F1681" s="2" t="s">
        <v>8</v>
      </c>
      <c r="G1681" s="2" t="s">
        <v>1002</v>
      </c>
      <c r="H1681" s="81" t="s">
        <v>4055</v>
      </c>
      <c r="I1681">
        <v>8.7899999999999991</v>
      </c>
      <c r="J1681">
        <v>7.03</v>
      </c>
      <c r="K1681">
        <v>0.38400000000000001</v>
      </c>
      <c r="L1681">
        <v>26.160000000000004</v>
      </c>
    </row>
    <row r="1682" spans="1:12" ht="13.75" customHeight="1" x14ac:dyDescent="0.35">
      <c r="A1682" s="2">
        <v>3761</v>
      </c>
      <c r="B1682" s="2" t="s">
        <v>8</v>
      </c>
      <c r="C1682" s="3">
        <v>11851</v>
      </c>
      <c r="D1682" s="2" t="s">
        <v>935</v>
      </c>
      <c r="E1682" s="2" t="s">
        <v>18</v>
      </c>
      <c r="F1682" s="2" t="s">
        <v>8</v>
      </c>
      <c r="G1682" s="2" t="s">
        <v>1001</v>
      </c>
      <c r="H1682" s="81" t="s">
        <v>4056</v>
      </c>
      <c r="I1682">
        <v>8.7899999999999991</v>
      </c>
      <c r="J1682">
        <v>7.03</v>
      </c>
      <c r="K1682">
        <v>0.38400000000000001</v>
      </c>
      <c r="L1682">
        <v>26.160000000000004</v>
      </c>
    </row>
    <row r="1683" spans="1:12" ht="13.75" customHeight="1" x14ac:dyDescent="0.35">
      <c r="A1683" s="2">
        <v>3762</v>
      </c>
      <c r="B1683" s="2" t="s">
        <v>8</v>
      </c>
      <c r="C1683" s="3">
        <v>11851</v>
      </c>
      <c r="D1683" s="2" t="s">
        <v>935</v>
      </c>
      <c r="E1683" s="2" t="s">
        <v>18</v>
      </c>
      <c r="F1683" s="2" t="s">
        <v>8</v>
      </c>
      <c r="G1683" s="2" t="s">
        <v>1000</v>
      </c>
      <c r="H1683" s="81" t="s">
        <v>4057</v>
      </c>
      <c r="I1683">
        <v>8.7899999999999991</v>
      </c>
      <c r="J1683">
        <v>7.03</v>
      </c>
      <c r="K1683">
        <v>0.38400000000000001</v>
      </c>
      <c r="L1683">
        <v>26.160000000000004</v>
      </c>
    </row>
    <row r="1684" spans="1:12" ht="13.75" customHeight="1" x14ac:dyDescent="0.35">
      <c r="A1684" s="2">
        <v>3763</v>
      </c>
      <c r="B1684" s="2" t="s">
        <v>8</v>
      </c>
      <c r="C1684" s="3">
        <v>11851</v>
      </c>
      <c r="D1684" s="2" t="s">
        <v>935</v>
      </c>
      <c r="E1684" s="2" t="s">
        <v>18</v>
      </c>
      <c r="F1684" s="2" t="s">
        <v>8</v>
      </c>
      <c r="G1684" s="2" t="s">
        <v>999</v>
      </c>
      <c r="H1684" s="81" t="s">
        <v>4058</v>
      </c>
      <c r="I1684">
        <v>8.7899999999999991</v>
      </c>
      <c r="J1684">
        <v>7.03</v>
      </c>
      <c r="K1684">
        <v>0.38400000000000001</v>
      </c>
      <c r="L1684">
        <v>26.160000000000004</v>
      </c>
    </row>
    <row r="1685" spans="1:12" ht="13.75" customHeight="1" x14ac:dyDescent="0.35">
      <c r="A1685" s="2">
        <v>3800</v>
      </c>
      <c r="B1685" s="2" t="s">
        <v>8</v>
      </c>
      <c r="C1685" s="3">
        <v>11851</v>
      </c>
      <c r="D1685" s="2" t="s">
        <v>935</v>
      </c>
      <c r="E1685" s="2" t="s">
        <v>18</v>
      </c>
      <c r="F1685" s="2" t="s">
        <v>8</v>
      </c>
      <c r="G1685" s="2" t="s">
        <v>998</v>
      </c>
      <c r="H1685" s="81" t="s">
        <v>4059</v>
      </c>
      <c r="I1685">
        <v>8.7899999999999991</v>
      </c>
      <c r="J1685">
        <v>7.03</v>
      </c>
      <c r="K1685">
        <v>0.38400000000000001</v>
      </c>
      <c r="L1685">
        <v>26.160000000000004</v>
      </c>
    </row>
    <row r="1686" spans="1:12" ht="13.75" customHeight="1" x14ac:dyDescent="0.35">
      <c r="A1686" s="2">
        <v>3804</v>
      </c>
      <c r="B1686" s="2" t="s">
        <v>8</v>
      </c>
      <c r="C1686" s="3">
        <v>11851</v>
      </c>
      <c r="D1686" s="2" t="s">
        <v>935</v>
      </c>
      <c r="E1686" s="2" t="s">
        <v>18</v>
      </c>
      <c r="F1686" s="2" t="s">
        <v>8</v>
      </c>
      <c r="G1686" s="2" t="s">
        <v>997</v>
      </c>
      <c r="H1686" s="81" t="s">
        <v>4060</v>
      </c>
      <c r="I1686">
        <v>8.7899999999999991</v>
      </c>
      <c r="J1686">
        <v>7.03</v>
      </c>
      <c r="K1686">
        <v>0.38400000000000001</v>
      </c>
      <c r="L1686">
        <v>26.160000000000004</v>
      </c>
    </row>
    <row r="1687" spans="1:12" ht="13.75" customHeight="1" x14ac:dyDescent="0.35">
      <c r="A1687" s="2">
        <v>3811</v>
      </c>
      <c r="B1687" s="2" t="s">
        <v>8</v>
      </c>
      <c r="C1687" s="3">
        <v>11851</v>
      </c>
      <c r="D1687" s="2" t="s">
        <v>935</v>
      </c>
      <c r="E1687" s="2" t="s">
        <v>18</v>
      </c>
      <c r="F1687" s="2" t="s">
        <v>8</v>
      </c>
      <c r="G1687" s="2" t="s">
        <v>996</v>
      </c>
      <c r="H1687" s="81" t="s">
        <v>4061</v>
      </c>
      <c r="I1687">
        <v>8.7899999999999991</v>
      </c>
      <c r="J1687">
        <v>7.03</v>
      </c>
      <c r="K1687">
        <v>0.38400000000000001</v>
      </c>
      <c r="L1687">
        <v>26.160000000000004</v>
      </c>
    </row>
    <row r="1688" spans="1:12" ht="13.75" customHeight="1" x14ac:dyDescent="0.35">
      <c r="A1688" s="2">
        <v>3812</v>
      </c>
      <c r="B1688" s="2" t="s">
        <v>8</v>
      </c>
      <c r="C1688" s="3">
        <v>11851</v>
      </c>
      <c r="D1688" s="2" t="s">
        <v>935</v>
      </c>
      <c r="E1688" s="2" t="s">
        <v>18</v>
      </c>
      <c r="F1688" s="2" t="s">
        <v>8</v>
      </c>
      <c r="G1688" s="2" t="s">
        <v>995</v>
      </c>
      <c r="H1688" s="81" t="s">
        <v>4062</v>
      </c>
      <c r="I1688">
        <v>8.7899999999999991</v>
      </c>
      <c r="J1688">
        <v>7.03</v>
      </c>
      <c r="K1688">
        <v>0.38400000000000001</v>
      </c>
      <c r="L1688">
        <v>26.160000000000004</v>
      </c>
    </row>
    <row r="1689" spans="1:12" ht="13.75" customHeight="1" x14ac:dyDescent="0.35">
      <c r="A1689" s="2">
        <v>3813</v>
      </c>
      <c r="B1689" s="2" t="s">
        <v>8</v>
      </c>
      <c r="C1689" s="3">
        <v>11851</v>
      </c>
      <c r="D1689" s="2" t="s">
        <v>935</v>
      </c>
      <c r="E1689" s="2" t="s">
        <v>18</v>
      </c>
      <c r="F1689" s="2" t="s">
        <v>8</v>
      </c>
      <c r="G1689" s="2" t="s">
        <v>994</v>
      </c>
      <c r="H1689" s="81" t="s">
        <v>4063</v>
      </c>
      <c r="I1689">
        <v>8.7899999999999991</v>
      </c>
      <c r="J1689">
        <v>7.03</v>
      </c>
      <c r="K1689">
        <v>0.38400000000000001</v>
      </c>
      <c r="L1689">
        <v>26.160000000000004</v>
      </c>
    </row>
    <row r="1690" spans="1:12" ht="13.75" customHeight="1" x14ac:dyDescent="0.35">
      <c r="A1690" s="2">
        <v>3814</v>
      </c>
      <c r="B1690" s="2" t="s">
        <v>8</v>
      </c>
      <c r="C1690" s="3">
        <v>11851</v>
      </c>
      <c r="D1690" s="2" t="s">
        <v>935</v>
      </c>
      <c r="E1690" s="2" t="s">
        <v>18</v>
      </c>
      <c r="F1690" s="2" t="s">
        <v>8</v>
      </c>
      <c r="G1690" s="2" t="s">
        <v>993</v>
      </c>
      <c r="H1690" s="81" t="s">
        <v>4064</v>
      </c>
      <c r="I1690">
        <v>8.7899999999999991</v>
      </c>
      <c r="J1690">
        <v>7.03</v>
      </c>
      <c r="K1690">
        <v>0.38400000000000001</v>
      </c>
      <c r="L1690">
        <v>26.160000000000004</v>
      </c>
    </row>
    <row r="1691" spans="1:12" ht="13.75" customHeight="1" x14ac:dyDescent="0.35">
      <c r="A1691" s="2">
        <v>3820</v>
      </c>
      <c r="B1691" s="2" t="s">
        <v>8</v>
      </c>
      <c r="C1691" s="3">
        <v>11851</v>
      </c>
      <c r="D1691" s="2" t="s">
        <v>935</v>
      </c>
      <c r="E1691" s="2" t="s">
        <v>18</v>
      </c>
      <c r="F1691" s="2" t="s">
        <v>8</v>
      </c>
      <c r="G1691" s="2" t="s">
        <v>992</v>
      </c>
      <c r="H1691" s="81" t="s">
        <v>4065</v>
      </c>
      <c r="I1691">
        <v>8.7899999999999991</v>
      </c>
      <c r="J1691">
        <v>7.03</v>
      </c>
      <c r="K1691">
        <v>0.38400000000000001</v>
      </c>
      <c r="L1691">
        <v>26.160000000000004</v>
      </c>
    </row>
    <row r="1692" spans="1:12" ht="13.75" customHeight="1" x14ac:dyDescent="0.35">
      <c r="A1692" s="2">
        <v>3822</v>
      </c>
      <c r="B1692" s="2" t="s">
        <v>8</v>
      </c>
      <c r="C1692" s="3">
        <v>11851</v>
      </c>
      <c r="D1692" s="2" t="s">
        <v>935</v>
      </c>
      <c r="E1692" s="2" t="s">
        <v>18</v>
      </c>
      <c r="F1692" s="2" t="s">
        <v>8</v>
      </c>
      <c r="G1692" s="2" t="s">
        <v>991</v>
      </c>
      <c r="H1692" s="81" t="s">
        <v>4066</v>
      </c>
      <c r="I1692">
        <v>8.7899999999999991</v>
      </c>
      <c r="J1692">
        <v>7.03</v>
      </c>
      <c r="K1692">
        <v>0.38400000000000001</v>
      </c>
      <c r="L1692">
        <v>26.160000000000004</v>
      </c>
    </row>
    <row r="1693" spans="1:12" ht="13.75" customHeight="1" x14ac:dyDescent="0.35">
      <c r="A1693" s="2">
        <v>3823</v>
      </c>
      <c r="B1693" s="2" t="s">
        <v>8</v>
      </c>
      <c r="C1693" s="3">
        <v>11851</v>
      </c>
      <c r="D1693" s="2" t="s">
        <v>935</v>
      </c>
      <c r="E1693" s="2" t="s">
        <v>18</v>
      </c>
      <c r="F1693" s="2" t="s">
        <v>8</v>
      </c>
      <c r="G1693" s="2" t="s">
        <v>990</v>
      </c>
      <c r="H1693" s="81" t="s">
        <v>4067</v>
      </c>
      <c r="I1693">
        <v>8.7899999999999991</v>
      </c>
      <c r="J1693">
        <v>7.03</v>
      </c>
      <c r="K1693">
        <v>0.38400000000000001</v>
      </c>
      <c r="L1693">
        <v>26.160000000000004</v>
      </c>
    </row>
    <row r="1694" spans="1:12" ht="13.75" customHeight="1" x14ac:dyDescent="0.35">
      <c r="A1694" s="2">
        <v>3824</v>
      </c>
      <c r="B1694" s="2" t="s">
        <v>8</v>
      </c>
      <c r="C1694" s="3">
        <v>11851</v>
      </c>
      <c r="D1694" s="2" t="s">
        <v>935</v>
      </c>
      <c r="E1694" s="2" t="s">
        <v>18</v>
      </c>
      <c r="F1694" s="2" t="s">
        <v>8</v>
      </c>
      <c r="G1694" s="2" t="s">
        <v>989</v>
      </c>
      <c r="H1694" s="81" t="s">
        <v>4068</v>
      </c>
      <c r="I1694">
        <v>8.7899999999999991</v>
      </c>
      <c r="J1694">
        <v>7.03</v>
      </c>
      <c r="K1694">
        <v>0.38400000000000001</v>
      </c>
      <c r="L1694">
        <v>26.160000000000004</v>
      </c>
    </row>
    <row r="1695" spans="1:12" ht="13.75" customHeight="1" x14ac:dyDescent="0.35">
      <c r="A1695" s="2">
        <v>3830</v>
      </c>
      <c r="B1695" s="2" t="s">
        <v>8</v>
      </c>
      <c r="C1695" s="3">
        <v>11851</v>
      </c>
      <c r="D1695" s="2" t="s">
        <v>935</v>
      </c>
      <c r="E1695" s="2" t="s">
        <v>18</v>
      </c>
      <c r="F1695" s="2" t="s">
        <v>8</v>
      </c>
      <c r="G1695" s="2" t="s">
        <v>988</v>
      </c>
      <c r="H1695" s="81" t="s">
        <v>4069</v>
      </c>
      <c r="I1695">
        <v>8.7899999999999991</v>
      </c>
      <c r="J1695">
        <v>7.03</v>
      </c>
      <c r="K1695">
        <v>0.38400000000000001</v>
      </c>
      <c r="L1695">
        <v>26.160000000000004</v>
      </c>
    </row>
    <row r="1696" spans="1:12" ht="13.75" customHeight="1" x14ac:dyDescent="0.35">
      <c r="A1696" s="2">
        <v>3834</v>
      </c>
      <c r="B1696" s="2" t="s">
        <v>8</v>
      </c>
      <c r="C1696" s="3">
        <v>11851</v>
      </c>
      <c r="D1696" s="2" t="s">
        <v>935</v>
      </c>
      <c r="E1696" s="2" t="s">
        <v>18</v>
      </c>
      <c r="F1696" s="2" t="s">
        <v>8</v>
      </c>
      <c r="G1696" s="2" t="s">
        <v>987</v>
      </c>
      <c r="H1696" s="81" t="s">
        <v>4070</v>
      </c>
      <c r="I1696">
        <v>8.7899999999999991</v>
      </c>
      <c r="J1696">
        <v>7.03</v>
      </c>
      <c r="K1696">
        <v>0.38400000000000001</v>
      </c>
      <c r="L1696">
        <v>26.160000000000004</v>
      </c>
    </row>
    <row r="1697" spans="1:12" ht="13.75" customHeight="1" x14ac:dyDescent="0.35">
      <c r="A1697" s="2">
        <v>3841</v>
      </c>
      <c r="B1697" s="2" t="s">
        <v>8</v>
      </c>
      <c r="C1697" s="3">
        <v>11851</v>
      </c>
      <c r="D1697" s="2" t="s">
        <v>935</v>
      </c>
      <c r="E1697" s="2" t="s">
        <v>18</v>
      </c>
      <c r="F1697" s="2" t="s">
        <v>8</v>
      </c>
      <c r="G1697" s="2" t="s">
        <v>986</v>
      </c>
      <c r="H1697" s="81" t="s">
        <v>4071</v>
      </c>
      <c r="I1697">
        <v>8.7899999999999991</v>
      </c>
      <c r="J1697">
        <v>7.03</v>
      </c>
      <c r="K1697">
        <v>0.38400000000000001</v>
      </c>
      <c r="L1697">
        <v>26.160000000000004</v>
      </c>
    </row>
    <row r="1698" spans="1:12" ht="13.75" customHeight="1" x14ac:dyDescent="0.35">
      <c r="A1698" s="2">
        <v>3842</v>
      </c>
      <c r="B1698" s="2" t="s">
        <v>8</v>
      </c>
      <c r="C1698" s="3">
        <v>11851</v>
      </c>
      <c r="D1698" s="2" t="s">
        <v>935</v>
      </c>
      <c r="E1698" s="2" t="s">
        <v>18</v>
      </c>
      <c r="F1698" s="2" t="s">
        <v>8</v>
      </c>
      <c r="G1698" s="2" t="s">
        <v>985</v>
      </c>
      <c r="H1698" s="81" t="s">
        <v>4072</v>
      </c>
      <c r="I1698">
        <v>8.7899999999999991</v>
      </c>
      <c r="J1698">
        <v>7.03</v>
      </c>
      <c r="K1698">
        <v>0.38400000000000001</v>
      </c>
      <c r="L1698">
        <v>26.160000000000004</v>
      </c>
    </row>
    <row r="1699" spans="1:12" ht="13.75" customHeight="1" x14ac:dyDescent="0.35">
      <c r="A1699" s="2">
        <v>3843</v>
      </c>
      <c r="B1699" s="2" t="s">
        <v>8</v>
      </c>
      <c r="C1699" s="3">
        <v>11851</v>
      </c>
      <c r="D1699" s="2" t="s">
        <v>935</v>
      </c>
      <c r="E1699" s="2" t="s">
        <v>18</v>
      </c>
      <c r="F1699" s="2" t="s">
        <v>8</v>
      </c>
      <c r="G1699" s="2" t="s">
        <v>984</v>
      </c>
      <c r="H1699" s="81" t="s">
        <v>4073</v>
      </c>
      <c r="I1699">
        <v>8.7899999999999991</v>
      </c>
      <c r="J1699">
        <v>7.03</v>
      </c>
      <c r="K1699">
        <v>0.38400000000000001</v>
      </c>
      <c r="L1699">
        <v>26.160000000000004</v>
      </c>
    </row>
    <row r="1700" spans="1:12" ht="13.75" customHeight="1" x14ac:dyDescent="0.35">
      <c r="A1700" s="2">
        <v>3844</v>
      </c>
      <c r="B1700" s="2" t="s">
        <v>8</v>
      </c>
      <c r="C1700" s="3">
        <v>11851</v>
      </c>
      <c r="D1700" s="2" t="s">
        <v>935</v>
      </c>
      <c r="E1700" s="2" t="s">
        <v>18</v>
      </c>
      <c r="F1700" s="2" t="s">
        <v>8</v>
      </c>
      <c r="G1700" s="2" t="s">
        <v>983</v>
      </c>
      <c r="H1700" s="81" t="s">
        <v>4074</v>
      </c>
      <c r="I1700">
        <v>8.7899999999999991</v>
      </c>
      <c r="J1700">
        <v>7.03</v>
      </c>
      <c r="K1700">
        <v>0.38400000000000001</v>
      </c>
      <c r="L1700">
        <v>26.160000000000004</v>
      </c>
    </row>
    <row r="1701" spans="1:12" ht="13.75" customHeight="1" x14ac:dyDescent="0.35">
      <c r="A1701" s="2">
        <v>3851</v>
      </c>
      <c r="B1701" s="2" t="s">
        <v>8</v>
      </c>
      <c r="C1701" s="3">
        <v>11851</v>
      </c>
      <c r="D1701" s="2" t="s">
        <v>935</v>
      </c>
      <c r="E1701" s="2" t="s">
        <v>18</v>
      </c>
      <c r="F1701" s="2" t="s">
        <v>8</v>
      </c>
      <c r="G1701" s="2" t="s">
        <v>982</v>
      </c>
      <c r="H1701" s="81" t="s">
        <v>4075</v>
      </c>
      <c r="I1701">
        <v>8.7899999999999991</v>
      </c>
      <c r="J1701">
        <v>7.03</v>
      </c>
      <c r="K1701">
        <v>0.38400000000000001</v>
      </c>
      <c r="L1701">
        <v>26.160000000000004</v>
      </c>
    </row>
    <row r="1702" spans="1:12" ht="13.75" customHeight="1" x14ac:dyDescent="0.35">
      <c r="A1702" s="2">
        <v>3852</v>
      </c>
      <c r="B1702" s="2" t="s">
        <v>8</v>
      </c>
      <c r="C1702" s="3">
        <v>11851</v>
      </c>
      <c r="D1702" s="2" t="s">
        <v>935</v>
      </c>
      <c r="E1702" s="2" t="s">
        <v>18</v>
      </c>
      <c r="F1702" s="2" t="s">
        <v>8</v>
      </c>
      <c r="G1702" s="2" t="s">
        <v>981</v>
      </c>
      <c r="H1702" s="81" t="s">
        <v>4076</v>
      </c>
      <c r="I1702">
        <v>8.7899999999999991</v>
      </c>
      <c r="J1702">
        <v>7.03</v>
      </c>
      <c r="K1702">
        <v>0.38400000000000001</v>
      </c>
      <c r="L1702">
        <v>26.160000000000004</v>
      </c>
    </row>
    <row r="1703" spans="1:12" ht="13.75" customHeight="1" x14ac:dyDescent="0.35">
      <c r="A1703" s="2">
        <v>3860</v>
      </c>
      <c r="B1703" s="2" t="s">
        <v>8</v>
      </c>
      <c r="C1703" s="3">
        <v>11851</v>
      </c>
      <c r="D1703" s="2" t="s">
        <v>935</v>
      </c>
      <c r="E1703" s="2" t="s">
        <v>18</v>
      </c>
      <c r="F1703" s="2" t="s">
        <v>8</v>
      </c>
      <c r="G1703" s="2" t="s">
        <v>980</v>
      </c>
      <c r="H1703" s="81" t="s">
        <v>4077</v>
      </c>
      <c r="I1703">
        <v>8.7899999999999991</v>
      </c>
      <c r="J1703">
        <v>7.03</v>
      </c>
      <c r="K1703">
        <v>0.38400000000000001</v>
      </c>
      <c r="L1703">
        <v>26.160000000000004</v>
      </c>
    </row>
    <row r="1704" spans="1:12" ht="13.75" customHeight="1" x14ac:dyDescent="0.35">
      <c r="A1704" s="2">
        <v>3861</v>
      </c>
      <c r="B1704" s="2" t="s">
        <v>8</v>
      </c>
      <c r="C1704" s="3">
        <v>11851</v>
      </c>
      <c r="D1704" s="2" t="s">
        <v>935</v>
      </c>
      <c r="E1704" s="2" t="s">
        <v>18</v>
      </c>
      <c r="F1704" s="2" t="s">
        <v>8</v>
      </c>
      <c r="G1704" s="2" t="s">
        <v>979</v>
      </c>
      <c r="H1704" s="81" t="s">
        <v>4078</v>
      </c>
      <c r="I1704">
        <v>8.7899999999999991</v>
      </c>
      <c r="J1704">
        <v>7.03</v>
      </c>
      <c r="K1704">
        <v>0.38400000000000001</v>
      </c>
      <c r="L1704">
        <v>26.160000000000004</v>
      </c>
    </row>
    <row r="1705" spans="1:12" ht="13.75" customHeight="1" x14ac:dyDescent="0.35">
      <c r="A1705" s="2">
        <v>3862</v>
      </c>
      <c r="B1705" s="2" t="s">
        <v>8</v>
      </c>
      <c r="C1705" s="3">
        <v>11851</v>
      </c>
      <c r="D1705" s="2" t="s">
        <v>935</v>
      </c>
      <c r="E1705" s="2" t="s">
        <v>18</v>
      </c>
      <c r="F1705" s="2" t="s">
        <v>8</v>
      </c>
      <c r="G1705" s="2" t="s">
        <v>978</v>
      </c>
      <c r="H1705" s="81" t="s">
        <v>4079</v>
      </c>
      <c r="I1705">
        <v>8.7899999999999991</v>
      </c>
      <c r="J1705">
        <v>7.03</v>
      </c>
      <c r="K1705">
        <v>0.38400000000000001</v>
      </c>
      <c r="L1705">
        <v>26.160000000000004</v>
      </c>
    </row>
    <row r="1706" spans="1:12" ht="13.75" customHeight="1" x14ac:dyDescent="0.35">
      <c r="A1706" s="2">
        <v>3863</v>
      </c>
      <c r="B1706" s="2" t="s">
        <v>8</v>
      </c>
      <c r="C1706" s="3">
        <v>11851</v>
      </c>
      <c r="D1706" s="2" t="s">
        <v>935</v>
      </c>
      <c r="E1706" s="2" t="s">
        <v>18</v>
      </c>
      <c r="F1706" s="2" t="s">
        <v>8</v>
      </c>
      <c r="G1706" s="2" t="s">
        <v>977</v>
      </c>
      <c r="H1706" s="81" t="s">
        <v>4080</v>
      </c>
      <c r="I1706">
        <v>8.7899999999999991</v>
      </c>
      <c r="J1706">
        <v>7.03</v>
      </c>
      <c r="K1706">
        <v>0.38400000000000001</v>
      </c>
      <c r="L1706">
        <v>26.160000000000004</v>
      </c>
    </row>
    <row r="1707" spans="1:12" ht="13.75" customHeight="1" x14ac:dyDescent="0.35">
      <c r="A1707" s="2">
        <v>3871</v>
      </c>
      <c r="B1707" s="2" t="s">
        <v>8</v>
      </c>
      <c r="C1707" s="3">
        <v>11851</v>
      </c>
      <c r="D1707" s="2" t="s">
        <v>935</v>
      </c>
      <c r="E1707" s="2" t="s">
        <v>18</v>
      </c>
      <c r="F1707" s="2" t="s">
        <v>8</v>
      </c>
      <c r="G1707" s="2" t="s">
        <v>976</v>
      </c>
      <c r="H1707" s="81" t="s">
        <v>4081</v>
      </c>
      <c r="I1707">
        <v>8.7899999999999991</v>
      </c>
      <c r="J1707">
        <v>7.03</v>
      </c>
      <c r="K1707">
        <v>0.38400000000000001</v>
      </c>
      <c r="L1707">
        <v>26.160000000000004</v>
      </c>
    </row>
    <row r="1708" spans="1:12" ht="13.75" customHeight="1" x14ac:dyDescent="0.35">
      <c r="A1708" s="2">
        <v>3872</v>
      </c>
      <c r="B1708" s="2" t="s">
        <v>8</v>
      </c>
      <c r="C1708" s="3">
        <v>11851</v>
      </c>
      <c r="D1708" s="2" t="s">
        <v>935</v>
      </c>
      <c r="E1708" s="2" t="s">
        <v>18</v>
      </c>
      <c r="F1708" s="2" t="s">
        <v>8</v>
      </c>
      <c r="G1708" s="2" t="s">
        <v>975</v>
      </c>
      <c r="H1708" s="81" t="s">
        <v>4082</v>
      </c>
      <c r="I1708">
        <v>8.7899999999999991</v>
      </c>
      <c r="J1708">
        <v>7.03</v>
      </c>
      <c r="K1708">
        <v>0.38400000000000001</v>
      </c>
      <c r="L1708">
        <v>26.160000000000004</v>
      </c>
    </row>
    <row r="1709" spans="1:12" ht="13.75" customHeight="1" x14ac:dyDescent="0.35">
      <c r="A1709" s="2">
        <v>3873</v>
      </c>
      <c r="B1709" s="2" t="s">
        <v>8</v>
      </c>
      <c r="C1709" s="3">
        <v>11851</v>
      </c>
      <c r="D1709" s="2" t="s">
        <v>935</v>
      </c>
      <c r="E1709" s="2" t="s">
        <v>18</v>
      </c>
      <c r="F1709" s="2" t="s">
        <v>8</v>
      </c>
      <c r="G1709" s="2" t="s">
        <v>974</v>
      </c>
      <c r="H1709" s="81" t="s">
        <v>4083</v>
      </c>
      <c r="I1709">
        <v>8.7899999999999991</v>
      </c>
      <c r="J1709">
        <v>7.03</v>
      </c>
      <c r="K1709">
        <v>0.38400000000000001</v>
      </c>
      <c r="L1709">
        <v>26.160000000000004</v>
      </c>
    </row>
    <row r="1710" spans="1:12" ht="13.75" customHeight="1" x14ac:dyDescent="0.35">
      <c r="A1710" s="2">
        <v>3874</v>
      </c>
      <c r="B1710" s="2" t="s">
        <v>8</v>
      </c>
      <c r="C1710" s="3">
        <v>11851</v>
      </c>
      <c r="D1710" s="2" t="s">
        <v>935</v>
      </c>
      <c r="E1710" s="2" t="s">
        <v>18</v>
      </c>
      <c r="F1710" s="2" t="s">
        <v>8</v>
      </c>
      <c r="G1710" s="2" t="s">
        <v>973</v>
      </c>
      <c r="H1710" s="81" t="s">
        <v>4084</v>
      </c>
      <c r="I1710">
        <v>8.7899999999999991</v>
      </c>
      <c r="J1710">
        <v>7.03</v>
      </c>
      <c r="K1710">
        <v>0.38400000000000001</v>
      </c>
      <c r="L1710">
        <v>26.160000000000004</v>
      </c>
    </row>
    <row r="1711" spans="1:12" ht="13.75" customHeight="1" x14ac:dyDescent="0.35">
      <c r="A1711" s="2">
        <v>3900</v>
      </c>
      <c r="B1711" s="2" t="s">
        <v>8</v>
      </c>
      <c r="C1711" s="3">
        <v>11851</v>
      </c>
      <c r="D1711" s="2" t="s">
        <v>935</v>
      </c>
      <c r="E1711" s="2" t="s">
        <v>18</v>
      </c>
      <c r="F1711" s="2" t="s">
        <v>8</v>
      </c>
      <c r="G1711" s="2" t="s">
        <v>972</v>
      </c>
      <c r="H1711" s="81" t="s">
        <v>4085</v>
      </c>
      <c r="I1711">
        <v>8.7899999999999991</v>
      </c>
      <c r="J1711">
        <v>7.03</v>
      </c>
      <c r="K1711">
        <v>0.38400000000000001</v>
      </c>
      <c r="L1711">
        <v>26.160000000000004</v>
      </c>
    </row>
    <row r="1712" spans="1:12" ht="13.75" customHeight="1" x14ac:dyDescent="0.35">
      <c r="A1712" s="2">
        <v>3902</v>
      </c>
      <c r="B1712" s="2" t="s">
        <v>8</v>
      </c>
      <c r="C1712" s="3">
        <v>11851</v>
      </c>
      <c r="D1712" s="2" t="s">
        <v>935</v>
      </c>
      <c r="E1712" s="2" t="s">
        <v>18</v>
      </c>
      <c r="F1712" s="2" t="s">
        <v>8</v>
      </c>
      <c r="G1712" s="2" t="s">
        <v>971</v>
      </c>
      <c r="H1712" s="81" t="s">
        <v>4086</v>
      </c>
      <c r="I1712">
        <v>8.7899999999999991</v>
      </c>
      <c r="J1712">
        <v>7.03</v>
      </c>
      <c r="K1712">
        <v>0.38400000000000001</v>
      </c>
      <c r="L1712">
        <v>26.160000000000004</v>
      </c>
    </row>
    <row r="1713" spans="1:12" ht="13.75" customHeight="1" x14ac:dyDescent="0.35">
      <c r="A1713" s="2">
        <v>3903</v>
      </c>
      <c r="B1713" s="2" t="s">
        <v>8</v>
      </c>
      <c r="C1713" s="3">
        <v>11851</v>
      </c>
      <c r="D1713" s="2" t="s">
        <v>935</v>
      </c>
      <c r="E1713" s="2" t="s">
        <v>18</v>
      </c>
      <c r="F1713" s="2" t="s">
        <v>8</v>
      </c>
      <c r="G1713" s="2" t="s">
        <v>970</v>
      </c>
      <c r="H1713" s="81" t="s">
        <v>4087</v>
      </c>
      <c r="I1713">
        <v>8.7899999999999991</v>
      </c>
      <c r="J1713">
        <v>7.03</v>
      </c>
      <c r="K1713">
        <v>0.38400000000000001</v>
      </c>
      <c r="L1713">
        <v>26.160000000000004</v>
      </c>
    </row>
    <row r="1714" spans="1:12" ht="13.75" customHeight="1" x14ac:dyDescent="0.35">
      <c r="A1714" s="2">
        <v>3910</v>
      </c>
      <c r="B1714" s="2" t="s">
        <v>8</v>
      </c>
      <c r="C1714" s="3">
        <v>11851</v>
      </c>
      <c r="D1714" s="2" t="s">
        <v>935</v>
      </c>
      <c r="E1714" s="2" t="s">
        <v>18</v>
      </c>
      <c r="F1714" s="2" t="s">
        <v>8</v>
      </c>
      <c r="G1714" s="2" t="s">
        <v>969</v>
      </c>
      <c r="H1714" s="81" t="s">
        <v>4088</v>
      </c>
      <c r="I1714">
        <v>8.7899999999999991</v>
      </c>
      <c r="J1714">
        <v>7.03</v>
      </c>
      <c r="K1714">
        <v>0.38400000000000001</v>
      </c>
      <c r="L1714">
        <v>26.160000000000004</v>
      </c>
    </row>
    <row r="1715" spans="1:12" ht="13.75" customHeight="1" x14ac:dyDescent="0.35">
      <c r="A1715" s="2">
        <v>3911</v>
      </c>
      <c r="B1715" s="2" t="s">
        <v>8</v>
      </c>
      <c r="C1715" s="3">
        <v>11851</v>
      </c>
      <c r="D1715" s="2" t="s">
        <v>935</v>
      </c>
      <c r="E1715" s="2" t="s">
        <v>18</v>
      </c>
      <c r="F1715" s="2" t="s">
        <v>8</v>
      </c>
      <c r="G1715" s="2" t="s">
        <v>968</v>
      </c>
      <c r="H1715" s="81" t="s">
        <v>4089</v>
      </c>
      <c r="I1715">
        <v>8.7899999999999991</v>
      </c>
      <c r="J1715">
        <v>7.03</v>
      </c>
      <c r="K1715">
        <v>0.38400000000000001</v>
      </c>
      <c r="L1715">
        <v>26.160000000000004</v>
      </c>
    </row>
    <row r="1716" spans="1:12" ht="13.75" customHeight="1" x14ac:dyDescent="0.35">
      <c r="A1716" s="2">
        <v>3912</v>
      </c>
      <c r="B1716" s="2" t="s">
        <v>8</v>
      </c>
      <c r="C1716" s="3">
        <v>11851</v>
      </c>
      <c r="D1716" s="2" t="s">
        <v>935</v>
      </c>
      <c r="E1716" s="2" t="s">
        <v>18</v>
      </c>
      <c r="F1716" s="2" t="s">
        <v>8</v>
      </c>
      <c r="G1716" s="2" t="s">
        <v>967</v>
      </c>
      <c r="H1716" s="81" t="s">
        <v>4090</v>
      </c>
      <c r="I1716">
        <v>8.7899999999999991</v>
      </c>
      <c r="J1716">
        <v>7.03</v>
      </c>
      <c r="K1716">
        <v>0.38400000000000001</v>
      </c>
      <c r="L1716">
        <v>26.160000000000004</v>
      </c>
    </row>
    <row r="1717" spans="1:12" ht="13.75" customHeight="1" x14ac:dyDescent="0.35">
      <c r="A1717" s="2">
        <v>3913</v>
      </c>
      <c r="B1717" s="2" t="s">
        <v>8</v>
      </c>
      <c r="C1717" s="3">
        <v>11851</v>
      </c>
      <c r="D1717" s="2" t="s">
        <v>935</v>
      </c>
      <c r="E1717" s="2" t="s">
        <v>18</v>
      </c>
      <c r="F1717" s="2" t="s">
        <v>8</v>
      </c>
      <c r="G1717" s="2" t="s">
        <v>966</v>
      </c>
      <c r="H1717" s="81" t="s">
        <v>4091</v>
      </c>
      <c r="I1717">
        <v>8.7899999999999991</v>
      </c>
      <c r="J1717">
        <v>7.03</v>
      </c>
      <c r="K1717">
        <v>0.38400000000000001</v>
      </c>
      <c r="L1717">
        <v>26.160000000000004</v>
      </c>
    </row>
    <row r="1718" spans="1:12" ht="13.75" customHeight="1" x14ac:dyDescent="0.35">
      <c r="A1718" s="2">
        <v>3914</v>
      </c>
      <c r="B1718" s="2" t="s">
        <v>8</v>
      </c>
      <c r="C1718" s="3">
        <v>11851</v>
      </c>
      <c r="D1718" s="2" t="s">
        <v>935</v>
      </c>
      <c r="E1718" s="2" t="s">
        <v>18</v>
      </c>
      <c r="F1718" s="2" t="s">
        <v>8</v>
      </c>
      <c r="G1718" s="2" t="s">
        <v>965</v>
      </c>
      <c r="H1718" s="81" t="s">
        <v>4092</v>
      </c>
      <c r="I1718">
        <v>8.7899999999999991</v>
      </c>
      <c r="J1718">
        <v>7.03</v>
      </c>
      <c r="K1718">
        <v>0.38400000000000001</v>
      </c>
      <c r="L1718">
        <v>26.160000000000004</v>
      </c>
    </row>
    <row r="1719" spans="1:12" ht="13.75" customHeight="1" x14ac:dyDescent="0.35">
      <c r="A1719" s="2">
        <v>3920</v>
      </c>
      <c r="B1719" s="2" t="s">
        <v>8</v>
      </c>
      <c r="C1719" s="3">
        <v>11851</v>
      </c>
      <c r="D1719" s="2" t="s">
        <v>935</v>
      </c>
      <c r="E1719" s="2" t="s">
        <v>18</v>
      </c>
      <c r="F1719" s="2" t="s">
        <v>8</v>
      </c>
      <c r="G1719" s="2" t="s">
        <v>964</v>
      </c>
      <c r="H1719" s="81" t="s">
        <v>4093</v>
      </c>
      <c r="I1719">
        <v>8.7899999999999991</v>
      </c>
      <c r="J1719">
        <v>7.03</v>
      </c>
      <c r="K1719">
        <v>0.38400000000000001</v>
      </c>
      <c r="L1719">
        <v>26.160000000000004</v>
      </c>
    </row>
    <row r="1720" spans="1:12" ht="13.75" customHeight="1" x14ac:dyDescent="0.35">
      <c r="A1720" s="2">
        <v>3921</v>
      </c>
      <c r="B1720" s="2" t="s">
        <v>8</v>
      </c>
      <c r="C1720" s="3">
        <v>11851</v>
      </c>
      <c r="D1720" s="2" t="s">
        <v>935</v>
      </c>
      <c r="E1720" s="2" t="s">
        <v>18</v>
      </c>
      <c r="F1720" s="2" t="s">
        <v>8</v>
      </c>
      <c r="G1720" s="2" t="s">
        <v>963</v>
      </c>
      <c r="H1720" s="81" t="s">
        <v>4094</v>
      </c>
      <c r="I1720">
        <v>8.7899999999999991</v>
      </c>
      <c r="J1720">
        <v>7.03</v>
      </c>
      <c r="K1720">
        <v>0.38400000000000001</v>
      </c>
      <c r="L1720">
        <v>26.160000000000004</v>
      </c>
    </row>
    <row r="1721" spans="1:12" ht="13.75" customHeight="1" x14ac:dyDescent="0.35">
      <c r="A1721" s="2">
        <v>3922</v>
      </c>
      <c r="B1721" s="2" t="s">
        <v>8</v>
      </c>
      <c r="C1721" s="3">
        <v>11851</v>
      </c>
      <c r="D1721" s="2" t="s">
        <v>935</v>
      </c>
      <c r="E1721" s="2" t="s">
        <v>18</v>
      </c>
      <c r="F1721" s="2" t="s">
        <v>8</v>
      </c>
      <c r="G1721" s="2" t="s">
        <v>962</v>
      </c>
      <c r="H1721" s="81" t="s">
        <v>4095</v>
      </c>
      <c r="I1721">
        <v>8.7899999999999991</v>
      </c>
      <c r="J1721">
        <v>7.03</v>
      </c>
      <c r="K1721">
        <v>0.38400000000000001</v>
      </c>
      <c r="L1721">
        <v>26.160000000000004</v>
      </c>
    </row>
    <row r="1722" spans="1:12" ht="13.75" customHeight="1" x14ac:dyDescent="0.35">
      <c r="A1722" s="2">
        <v>3923</v>
      </c>
      <c r="B1722" s="2" t="s">
        <v>8</v>
      </c>
      <c r="C1722" s="3">
        <v>11851</v>
      </c>
      <c r="D1722" s="2" t="s">
        <v>935</v>
      </c>
      <c r="E1722" s="2" t="s">
        <v>18</v>
      </c>
      <c r="F1722" s="2" t="s">
        <v>8</v>
      </c>
      <c r="G1722" s="2" t="s">
        <v>961</v>
      </c>
      <c r="H1722" s="81" t="s">
        <v>4096</v>
      </c>
      <c r="I1722">
        <v>8.7899999999999991</v>
      </c>
      <c r="J1722">
        <v>7.03</v>
      </c>
      <c r="K1722">
        <v>0.38400000000000001</v>
      </c>
      <c r="L1722">
        <v>26.160000000000004</v>
      </c>
    </row>
    <row r="1723" spans="1:12" ht="13.75" customHeight="1" x14ac:dyDescent="0.35">
      <c r="A1723" s="2">
        <v>3924</v>
      </c>
      <c r="B1723" s="2" t="s">
        <v>8</v>
      </c>
      <c r="C1723" s="3">
        <v>11851</v>
      </c>
      <c r="D1723" s="2" t="s">
        <v>935</v>
      </c>
      <c r="E1723" s="2" t="s">
        <v>18</v>
      </c>
      <c r="F1723" s="2" t="s">
        <v>8</v>
      </c>
      <c r="G1723" s="2" t="s">
        <v>960</v>
      </c>
      <c r="H1723" s="81" t="s">
        <v>4097</v>
      </c>
      <c r="I1723">
        <v>8.7899999999999991</v>
      </c>
      <c r="J1723">
        <v>7.03</v>
      </c>
      <c r="K1723">
        <v>0.38400000000000001</v>
      </c>
      <c r="L1723">
        <v>26.160000000000004</v>
      </c>
    </row>
    <row r="1724" spans="1:12" ht="13.75" customHeight="1" x14ac:dyDescent="0.35">
      <c r="A1724" s="2">
        <v>3925</v>
      </c>
      <c r="B1724" s="2" t="s">
        <v>8</v>
      </c>
      <c r="C1724" s="3">
        <v>11851</v>
      </c>
      <c r="D1724" s="2" t="s">
        <v>935</v>
      </c>
      <c r="E1724" s="2" t="s">
        <v>18</v>
      </c>
      <c r="F1724" s="2" t="s">
        <v>8</v>
      </c>
      <c r="G1724" s="2" t="s">
        <v>959</v>
      </c>
      <c r="H1724" s="81" t="s">
        <v>4098</v>
      </c>
      <c r="I1724">
        <v>8.7899999999999991</v>
      </c>
      <c r="J1724">
        <v>7.03</v>
      </c>
      <c r="K1724">
        <v>0.38400000000000001</v>
      </c>
      <c r="L1724">
        <v>26.160000000000004</v>
      </c>
    </row>
    <row r="1725" spans="1:12" ht="13.75" customHeight="1" x14ac:dyDescent="0.35">
      <c r="A1725" s="2">
        <v>3931</v>
      </c>
      <c r="B1725" s="2" t="s">
        <v>8</v>
      </c>
      <c r="C1725" s="3">
        <v>11851</v>
      </c>
      <c r="D1725" s="2" t="s">
        <v>935</v>
      </c>
      <c r="E1725" s="2" t="s">
        <v>18</v>
      </c>
      <c r="F1725" s="2" t="s">
        <v>8</v>
      </c>
      <c r="G1725" s="2" t="s">
        <v>958</v>
      </c>
      <c r="H1725" s="81" t="s">
        <v>4099</v>
      </c>
      <c r="I1725">
        <v>8.7899999999999991</v>
      </c>
      <c r="J1725">
        <v>7.03</v>
      </c>
      <c r="K1725">
        <v>0.38400000000000001</v>
      </c>
      <c r="L1725">
        <v>26.160000000000004</v>
      </c>
    </row>
    <row r="1726" spans="1:12" ht="13.75" customHeight="1" x14ac:dyDescent="0.35">
      <c r="A1726" s="2">
        <v>3932</v>
      </c>
      <c r="B1726" s="2" t="s">
        <v>8</v>
      </c>
      <c r="C1726" s="3">
        <v>11851</v>
      </c>
      <c r="D1726" s="2" t="s">
        <v>935</v>
      </c>
      <c r="E1726" s="2" t="s">
        <v>18</v>
      </c>
      <c r="F1726" s="2" t="s">
        <v>8</v>
      </c>
      <c r="G1726" s="2" t="s">
        <v>957</v>
      </c>
      <c r="H1726" s="81" t="s">
        <v>4100</v>
      </c>
      <c r="I1726">
        <v>8.7899999999999991</v>
      </c>
      <c r="J1726">
        <v>7.03</v>
      </c>
      <c r="K1726">
        <v>0.38400000000000001</v>
      </c>
      <c r="L1726">
        <v>26.160000000000004</v>
      </c>
    </row>
    <row r="1727" spans="1:12" ht="13.75" customHeight="1" x14ac:dyDescent="0.35">
      <c r="A1727" s="2">
        <v>3942</v>
      </c>
      <c r="B1727" s="2" t="s">
        <v>8</v>
      </c>
      <c r="C1727" s="3">
        <v>11851</v>
      </c>
      <c r="D1727" s="2" t="s">
        <v>935</v>
      </c>
      <c r="E1727" s="2" t="s">
        <v>18</v>
      </c>
      <c r="F1727" s="2" t="s">
        <v>8</v>
      </c>
      <c r="G1727" s="2" t="s">
        <v>956</v>
      </c>
      <c r="H1727" s="81" t="s">
        <v>4101</v>
      </c>
      <c r="I1727">
        <v>8.7899999999999991</v>
      </c>
      <c r="J1727">
        <v>7.03</v>
      </c>
      <c r="K1727">
        <v>0.38400000000000001</v>
      </c>
      <c r="L1727">
        <v>26.160000000000004</v>
      </c>
    </row>
    <row r="1728" spans="1:12" ht="13.75" customHeight="1" x14ac:dyDescent="0.35">
      <c r="A1728" s="2">
        <v>3943</v>
      </c>
      <c r="B1728" s="2" t="s">
        <v>8</v>
      </c>
      <c r="C1728" s="3">
        <v>11851</v>
      </c>
      <c r="D1728" s="2" t="s">
        <v>935</v>
      </c>
      <c r="E1728" s="2" t="s">
        <v>18</v>
      </c>
      <c r="F1728" s="2" t="s">
        <v>8</v>
      </c>
      <c r="G1728" s="2" t="s">
        <v>955</v>
      </c>
      <c r="H1728" s="81" t="s">
        <v>4102</v>
      </c>
      <c r="I1728">
        <v>8.7899999999999991</v>
      </c>
      <c r="J1728">
        <v>7.03</v>
      </c>
      <c r="K1728">
        <v>0.38400000000000001</v>
      </c>
      <c r="L1728">
        <v>26.160000000000004</v>
      </c>
    </row>
    <row r="1729" spans="1:12" ht="13.75" customHeight="1" x14ac:dyDescent="0.35">
      <c r="A1729" s="2">
        <v>3944</v>
      </c>
      <c r="B1729" s="2" t="s">
        <v>8</v>
      </c>
      <c r="C1729" s="3">
        <v>11851</v>
      </c>
      <c r="D1729" s="2" t="s">
        <v>935</v>
      </c>
      <c r="E1729" s="2" t="s">
        <v>18</v>
      </c>
      <c r="F1729" s="2" t="s">
        <v>8</v>
      </c>
      <c r="G1729" s="2" t="s">
        <v>954</v>
      </c>
      <c r="H1729" s="81" t="s">
        <v>4103</v>
      </c>
      <c r="I1729">
        <v>8.7899999999999991</v>
      </c>
      <c r="J1729">
        <v>7.03</v>
      </c>
      <c r="K1729">
        <v>0.38400000000000001</v>
      </c>
      <c r="L1729">
        <v>26.160000000000004</v>
      </c>
    </row>
    <row r="1730" spans="1:12" ht="13.75" customHeight="1" x14ac:dyDescent="0.35">
      <c r="A1730" s="2">
        <v>3945</v>
      </c>
      <c r="B1730" s="2" t="s">
        <v>8</v>
      </c>
      <c r="C1730" s="3">
        <v>11851</v>
      </c>
      <c r="D1730" s="2" t="s">
        <v>935</v>
      </c>
      <c r="E1730" s="2" t="s">
        <v>18</v>
      </c>
      <c r="F1730" s="2" t="s">
        <v>8</v>
      </c>
      <c r="G1730" s="2" t="s">
        <v>953</v>
      </c>
      <c r="H1730" s="81" t="s">
        <v>4104</v>
      </c>
      <c r="I1730">
        <v>8.7899999999999991</v>
      </c>
      <c r="J1730">
        <v>7.03</v>
      </c>
      <c r="K1730">
        <v>0.38400000000000001</v>
      </c>
      <c r="L1730">
        <v>26.160000000000004</v>
      </c>
    </row>
    <row r="1731" spans="1:12" ht="13.75" customHeight="1" x14ac:dyDescent="0.35">
      <c r="A1731" s="2">
        <v>3950</v>
      </c>
      <c r="B1731" s="2" t="s">
        <v>8</v>
      </c>
      <c r="C1731" s="3">
        <v>11851</v>
      </c>
      <c r="D1731" s="2" t="s">
        <v>935</v>
      </c>
      <c r="E1731" s="2" t="s">
        <v>18</v>
      </c>
      <c r="F1731" s="2" t="s">
        <v>8</v>
      </c>
      <c r="G1731" s="2" t="s">
        <v>952</v>
      </c>
      <c r="H1731" s="81" t="s">
        <v>4105</v>
      </c>
      <c r="I1731">
        <v>8.7899999999999991</v>
      </c>
      <c r="J1731">
        <v>7.03</v>
      </c>
      <c r="K1731">
        <v>0.38400000000000001</v>
      </c>
      <c r="L1731">
        <v>26.160000000000004</v>
      </c>
    </row>
    <row r="1732" spans="1:12" ht="13.75" customHeight="1" x14ac:dyDescent="0.35">
      <c r="A1732" s="2">
        <v>3961</v>
      </c>
      <c r="B1732" s="2" t="s">
        <v>8</v>
      </c>
      <c r="C1732" s="3">
        <v>11851</v>
      </c>
      <c r="D1732" s="2" t="s">
        <v>935</v>
      </c>
      <c r="E1732" s="2" t="s">
        <v>18</v>
      </c>
      <c r="F1732" s="2" t="s">
        <v>8</v>
      </c>
      <c r="G1732" s="2" t="s">
        <v>951</v>
      </c>
      <c r="H1732" s="81" t="s">
        <v>4106</v>
      </c>
      <c r="I1732">
        <v>8.7899999999999991</v>
      </c>
      <c r="J1732">
        <v>7.03</v>
      </c>
      <c r="K1732">
        <v>0.38400000000000001</v>
      </c>
      <c r="L1732">
        <v>26.160000000000004</v>
      </c>
    </row>
    <row r="1733" spans="1:12" ht="13.75" customHeight="1" x14ac:dyDescent="0.35">
      <c r="A1733" s="2">
        <v>3962</v>
      </c>
      <c r="B1733" s="2" t="s">
        <v>8</v>
      </c>
      <c r="C1733" s="3">
        <v>11851</v>
      </c>
      <c r="D1733" s="2" t="s">
        <v>935</v>
      </c>
      <c r="E1733" s="2" t="s">
        <v>18</v>
      </c>
      <c r="F1733" s="2" t="s">
        <v>8</v>
      </c>
      <c r="G1733" s="2" t="s">
        <v>950</v>
      </c>
      <c r="H1733" s="81" t="s">
        <v>4107</v>
      </c>
      <c r="I1733">
        <v>8.7899999999999991</v>
      </c>
      <c r="J1733">
        <v>7.03</v>
      </c>
      <c r="K1733">
        <v>0.38400000000000001</v>
      </c>
      <c r="L1733">
        <v>26.160000000000004</v>
      </c>
    </row>
    <row r="1734" spans="1:12" ht="13.75" customHeight="1" x14ac:dyDescent="0.35">
      <c r="A1734" s="2">
        <v>3970</v>
      </c>
      <c r="B1734" s="2" t="s">
        <v>8</v>
      </c>
      <c r="C1734" s="3">
        <v>11851</v>
      </c>
      <c r="D1734" s="2" t="s">
        <v>935</v>
      </c>
      <c r="E1734" s="2" t="s">
        <v>18</v>
      </c>
      <c r="F1734" s="2" t="s">
        <v>8</v>
      </c>
      <c r="G1734" s="2" t="s">
        <v>949</v>
      </c>
      <c r="H1734" s="81" t="s">
        <v>4108</v>
      </c>
      <c r="I1734">
        <v>8.7899999999999991</v>
      </c>
      <c r="J1734">
        <v>7.03</v>
      </c>
      <c r="K1734">
        <v>0.38400000000000001</v>
      </c>
      <c r="L1734">
        <v>26.160000000000004</v>
      </c>
    </row>
    <row r="1735" spans="1:12" ht="13.75" customHeight="1" x14ac:dyDescent="0.35">
      <c r="A1735" s="2">
        <v>3971</v>
      </c>
      <c r="B1735" s="2" t="s">
        <v>8</v>
      </c>
      <c r="C1735" s="3">
        <v>11851</v>
      </c>
      <c r="D1735" s="2" t="s">
        <v>935</v>
      </c>
      <c r="E1735" s="2" t="s">
        <v>18</v>
      </c>
      <c r="F1735" s="2" t="s">
        <v>8</v>
      </c>
      <c r="G1735" s="2" t="s">
        <v>948</v>
      </c>
      <c r="H1735" s="81" t="s">
        <v>4109</v>
      </c>
      <c r="I1735">
        <v>8.7899999999999991</v>
      </c>
      <c r="J1735">
        <v>7.03</v>
      </c>
      <c r="K1735">
        <v>0.38400000000000001</v>
      </c>
      <c r="L1735">
        <v>26.160000000000004</v>
      </c>
    </row>
    <row r="1736" spans="1:12" ht="13.75" customHeight="1" x14ac:dyDescent="0.35">
      <c r="A1736" s="2">
        <v>3972</v>
      </c>
      <c r="B1736" s="2" t="s">
        <v>8</v>
      </c>
      <c r="C1736" s="3">
        <v>11851</v>
      </c>
      <c r="D1736" s="2" t="s">
        <v>935</v>
      </c>
      <c r="E1736" s="2" t="s">
        <v>18</v>
      </c>
      <c r="F1736" s="2" t="s">
        <v>8</v>
      </c>
      <c r="G1736" s="2" t="s">
        <v>947</v>
      </c>
      <c r="H1736" s="81" t="s">
        <v>4110</v>
      </c>
      <c r="I1736">
        <v>8.7899999999999991</v>
      </c>
      <c r="J1736">
        <v>7.03</v>
      </c>
      <c r="K1736">
        <v>0.38400000000000001</v>
      </c>
      <c r="L1736">
        <v>26.160000000000004</v>
      </c>
    </row>
    <row r="1737" spans="1:12" ht="13.75" customHeight="1" x14ac:dyDescent="0.35">
      <c r="A1737" s="2">
        <v>3973</v>
      </c>
      <c r="B1737" s="2" t="s">
        <v>8</v>
      </c>
      <c r="C1737" s="3">
        <v>11851</v>
      </c>
      <c r="D1737" s="2" t="s">
        <v>935</v>
      </c>
      <c r="E1737" s="2" t="s">
        <v>18</v>
      </c>
      <c r="F1737" s="2" t="s">
        <v>8</v>
      </c>
      <c r="G1737" s="2" t="s">
        <v>946</v>
      </c>
      <c r="H1737" s="81" t="s">
        <v>4111</v>
      </c>
      <c r="I1737">
        <v>8.7899999999999991</v>
      </c>
      <c r="J1737">
        <v>7.03</v>
      </c>
      <c r="K1737">
        <v>0.38400000000000001</v>
      </c>
      <c r="L1737">
        <v>26.160000000000004</v>
      </c>
    </row>
    <row r="1738" spans="1:12" ht="13.75" customHeight="1" x14ac:dyDescent="0.35">
      <c r="A1738" s="2">
        <v>4252</v>
      </c>
      <c r="B1738" s="2" t="s">
        <v>8</v>
      </c>
      <c r="C1738" s="3">
        <v>11851</v>
      </c>
      <c r="D1738" s="2" t="s">
        <v>935</v>
      </c>
      <c r="E1738" s="2" t="s">
        <v>18</v>
      </c>
      <c r="F1738" s="2" t="s">
        <v>5</v>
      </c>
      <c r="G1738" s="2" t="s">
        <v>87</v>
      </c>
      <c r="H1738" s="81" t="s">
        <v>4112</v>
      </c>
      <c r="I1738">
        <v>8.7899999999999991</v>
      </c>
      <c r="J1738">
        <v>7.03</v>
      </c>
      <c r="K1738">
        <v>0.38400000000000001</v>
      </c>
      <c r="L1738">
        <v>26.160000000000004</v>
      </c>
    </row>
    <row r="1739" spans="1:12" ht="13.75" customHeight="1" x14ac:dyDescent="0.35">
      <c r="A1739" s="2">
        <v>4280</v>
      </c>
      <c r="B1739" s="2" t="s">
        <v>8</v>
      </c>
      <c r="C1739" s="3">
        <v>11851</v>
      </c>
      <c r="D1739" s="2" t="s">
        <v>935</v>
      </c>
      <c r="E1739" s="2" t="s">
        <v>18</v>
      </c>
      <c r="F1739" s="2" t="s">
        <v>5</v>
      </c>
      <c r="G1739" s="2" t="s">
        <v>83</v>
      </c>
      <c r="H1739" s="81" t="s">
        <v>4113</v>
      </c>
      <c r="I1739">
        <v>8.7899999999999991</v>
      </c>
      <c r="J1739">
        <v>7.03</v>
      </c>
      <c r="K1739">
        <v>0.38400000000000001</v>
      </c>
      <c r="L1739">
        <v>26.160000000000004</v>
      </c>
    </row>
    <row r="1740" spans="1:12" ht="13.75" customHeight="1" x14ac:dyDescent="0.35">
      <c r="A1740" s="2">
        <v>4300</v>
      </c>
      <c r="B1740" s="2" t="s">
        <v>8</v>
      </c>
      <c r="C1740" s="3">
        <v>11851</v>
      </c>
      <c r="D1740" s="2" t="s">
        <v>935</v>
      </c>
      <c r="E1740" s="2" t="s">
        <v>18</v>
      </c>
      <c r="F1740" s="2" t="s">
        <v>8</v>
      </c>
      <c r="G1740" s="2" t="s">
        <v>945</v>
      </c>
      <c r="H1740" s="81" t="s">
        <v>4114</v>
      </c>
      <c r="I1740">
        <v>8.7899999999999991</v>
      </c>
      <c r="J1740">
        <v>7.03</v>
      </c>
      <c r="K1740">
        <v>0.38400000000000001</v>
      </c>
      <c r="L1740">
        <v>26.160000000000004</v>
      </c>
    </row>
    <row r="1741" spans="1:12" ht="13.75" customHeight="1" x14ac:dyDescent="0.35">
      <c r="A1741" s="2">
        <v>4303</v>
      </c>
      <c r="B1741" s="2" t="s">
        <v>8</v>
      </c>
      <c r="C1741" s="3">
        <v>11851</v>
      </c>
      <c r="D1741" s="2" t="s">
        <v>935</v>
      </c>
      <c r="E1741" s="2" t="s">
        <v>18</v>
      </c>
      <c r="F1741" s="2" t="s">
        <v>8</v>
      </c>
      <c r="G1741" s="2" t="s">
        <v>885</v>
      </c>
      <c r="H1741" s="81" t="s">
        <v>4115</v>
      </c>
      <c r="I1741">
        <v>8.7899999999999991</v>
      </c>
      <c r="J1741">
        <v>7.03</v>
      </c>
      <c r="K1741">
        <v>0.38400000000000001</v>
      </c>
      <c r="L1741">
        <v>26.160000000000004</v>
      </c>
    </row>
    <row r="1742" spans="1:12" ht="13.75" customHeight="1" x14ac:dyDescent="0.35">
      <c r="A1742" s="2">
        <v>4372</v>
      </c>
      <c r="B1742" s="2" t="s">
        <v>8</v>
      </c>
      <c r="C1742" s="3">
        <v>11851</v>
      </c>
      <c r="D1742" s="2" t="s">
        <v>935</v>
      </c>
      <c r="E1742" s="2" t="s">
        <v>18</v>
      </c>
      <c r="F1742" s="2" t="s">
        <v>5</v>
      </c>
      <c r="G1742" s="2" t="s">
        <v>71</v>
      </c>
      <c r="H1742" s="81" t="s">
        <v>4116</v>
      </c>
      <c r="I1742">
        <v>8.7899999999999991</v>
      </c>
      <c r="J1742">
        <v>7.03</v>
      </c>
      <c r="K1742">
        <v>0.38400000000000001</v>
      </c>
      <c r="L1742">
        <v>26.160000000000004</v>
      </c>
    </row>
    <row r="1743" spans="1:12" ht="13.75" customHeight="1" x14ac:dyDescent="0.35">
      <c r="A1743" s="2">
        <v>4392</v>
      </c>
      <c r="B1743" s="2" t="s">
        <v>8</v>
      </c>
      <c r="C1743" s="3">
        <v>11851</v>
      </c>
      <c r="D1743" s="2" t="s">
        <v>935</v>
      </c>
      <c r="E1743" s="2" t="s">
        <v>18</v>
      </c>
      <c r="F1743" s="2" t="s">
        <v>8</v>
      </c>
      <c r="G1743" s="2" t="s">
        <v>69</v>
      </c>
      <c r="H1743" s="81" t="s">
        <v>4117</v>
      </c>
      <c r="I1743">
        <v>8.7899999999999991</v>
      </c>
      <c r="J1743">
        <v>7.03</v>
      </c>
      <c r="K1743">
        <v>0.38400000000000001</v>
      </c>
      <c r="L1743">
        <v>26.160000000000004</v>
      </c>
    </row>
    <row r="1744" spans="1:12" ht="13.75" customHeight="1" x14ac:dyDescent="0.35">
      <c r="A1744" s="2">
        <v>4431</v>
      </c>
      <c r="B1744" s="2" t="s">
        <v>8</v>
      </c>
      <c r="C1744" s="3">
        <v>11851</v>
      </c>
      <c r="D1744" s="2" t="s">
        <v>935</v>
      </c>
      <c r="E1744" s="2" t="s">
        <v>18</v>
      </c>
      <c r="F1744" s="2" t="s">
        <v>8</v>
      </c>
      <c r="G1744" s="2" t="s">
        <v>944</v>
      </c>
      <c r="H1744" s="81" t="s">
        <v>4118</v>
      </c>
      <c r="I1744">
        <v>8.7899999999999991</v>
      </c>
      <c r="J1744">
        <v>7.03</v>
      </c>
      <c r="K1744">
        <v>0.38400000000000001</v>
      </c>
      <c r="L1744">
        <v>26.160000000000004</v>
      </c>
    </row>
    <row r="1745" spans="1:12" ht="13.75" customHeight="1" x14ac:dyDescent="0.35">
      <c r="A1745" s="2">
        <v>4432</v>
      </c>
      <c r="B1745" s="2" t="s">
        <v>8</v>
      </c>
      <c r="C1745" s="3">
        <v>11851</v>
      </c>
      <c r="D1745" s="2" t="s">
        <v>935</v>
      </c>
      <c r="E1745" s="2" t="s">
        <v>18</v>
      </c>
      <c r="F1745" s="2" t="s">
        <v>8</v>
      </c>
      <c r="G1745" s="2" t="s">
        <v>943</v>
      </c>
      <c r="H1745" s="81" t="s">
        <v>4119</v>
      </c>
      <c r="I1745">
        <v>8.7899999999999991</v>
      </c>
      <c r="J1745">
        <v>7.03</v>
      </c>
      <c r="K1745">
        <v>0.38400000000000001</v>
      </c>
      <c r="L1745">
        <v>26.160000000000004</v>
      </c>
    </row>
    <row r="1746" spans="1:12" ht="13.75" customHeight="1" x14ac:dyDescent="0.35">
      <c r="A1746" s="2">
        <v>4441</v>
      </c>
      <c r="B1746" s="2" t="s">
        <v>8</v>
      </c>
      <c r="C1746" s="3">
        <v>11851</v>
      </c>
      <c r="D1746" s="2" t="s">
        <v>935</v>
      </c>
      <c r="E1746" s="2" t="s">
        <v>18</v>
      </c>
      <c r="F1746" s="2" t="s">
        <v>8</v>
      </c>
      <c r="G1746" s="2" t="s">
        <v>942</v>
      </c>
      <c r="H1746" s="81" t="s">
        <v>4120</v>
      </c>
      <c r="I1746">
        <v>8.7899999999999991</v>
      </c>
      <c r="J1746">
        <v>7.03</v>
      </c>
      <c r="K1746">
        <v>0.38400000000000001</v>
      </c>
      <c r="L1746">
        <v>26.160000000000004</v>
      </c>
    </row>
    <row r="1747" spans="1:12" ht="13.75" customHeight="1" x14ac:dyDescent="0.35">
      <c r="A1747" s="2">
        <v>4442</v>
      </c>
      <c r="B1747" s="2" t="s">
        <v>8</v>
      </c>
      <c r="C1747" s="3">
        <v>11851</v>
      </c>
      <c r="D1747" s="2" t="s">
        <v>935</v>
      </c>
      <c r="E1747" s="2" t="s">
        <v>18</v>
      </c>
      <c r="F1747" s="2" t="s">
        <v>5</v>
      </c>
      <c r="G1747" s="2" t="s">
        <v>941</v>
      </c>
      <c r="H1747" s="81" t="s">
        <v>4121</v>
      </c>
      <c r="I1747">
        <v>8.7899999999999991</v>
      </c>
      <c r="J1747">
        <v>7.03</v>
      </c>
      <c r="K1747">
        <v>0.38400000000000001</v>
      </c>
      <c r="L1747">
        <v>26.160000000000004</v>
      </c>
    </row>
    <row r="1748" spans="1:12" ht="13.75" customHeight="1" x14ac:dyDescent="0.35">
      <c r="A1748" s="2">
        <v>4443</v>
      </c>
      <c r="B1748" s="2" t="s">
        <v>8</v>
      </c>
      <c r="C1748" s="3">
        <v>11851</v>
      </c>
      <c r="D1748" s="2" t="s">
        <v>935</v>
      </c>
      <c r="E1748" s="2" t="s">
        <v>18</v>
      </c>
      <c r="F1748" s="2" t="s">
        <v>5</v>
      </c>
      <c r="G1748" s="2" t="s">
        <v>940</v>
      </c>
      <c r="H1748" s="81" t="s">
        <v>4122</v>
      </c>
      <c r="I1748">
        <v>8.7899999999999991</v>
      </c>
      <c r="J1748">
        <v>7.03</v>
      </c>
      <c r="K1748">
        <v>0.38400000000000001</v>
      </c>
      <c r="L1748">
        <v>26.160000000000004</v>
      </c>
    </row>
    <row r="1749" spans="1:12" ht="13.75" customHeight="1" x14ac:dyDescent="0.35">
      <c r="A1749" s="2">
        <v>4482</v>
      </c>
      <c r="B1749" s="2" t="s">
        <v>8</v>
      </c>
      <c r="C1749" s="3">
        <v>11851</v>
      </c>
      <c r="D1749" s="2" t="s">
        <v>935</v>
      </c>
      <c r="E1749" s="2" t="s">
        <v>18</v>
      </c>
      <c r="F1749" s="2" t="s">
        <v>8</v>
      </c>
      <c r="G1749" s="2" t="s">
        <v>939</v>
      </c>
      <c r="H1749" s="81" t="s">
        <v>4123</v>
      </c>
      <c r="I1749">
        <v>8.7899999999999991</v>
      </c>
      <c r="J1749">
        <v>7.03</v>
      </c>
      <c r="K1749">
        <v>0.38400000000000001</v>
      </c>
      <c r="L1749">
        <v>26.160000000000004</v>
      </c>
    </row>
    <row r="1750" spans="1:12" ht="13.75" customHeight="1" x14ac:dyDescent="0.35">
      <c r="A1750" s="2">
        <v>7053</v>
      </c>
      <c r="B1750" s="2" t="s">
        <v>8</v>
      </c>
      <c r="C1750" s="3">
        <v>11851</v>
      </c>
      <c r="D1750" s="2" t="s">
        <v>935</v>
      </c>
      <c r="E1750" s="2" t="s">
        <v>18</v>
      </c>
      <c r="F1750" s="2" t="s">
        <v>11</v>
      </c>
      <c r="G1750" s="2" t="s">
        <v>938</v>
      </c>
      <c r="H1750" s="81" t="s">
        <v>4124</v>
      </c>
      <c r="I1750">
        <v>8.7899999999999991</v>
      </c>
      <c r="J1750">
        <v>7.03</v>
      </c>
      <c r="K1750">
        <v>0.38400000000000001</v>
      </c>
      <c r="L1750">
        <v>26.160000000000004</v>
      </c>
    </row>
    <row r="1751" spans="1:12" ht="13.75" customHeight="1" x14ac:dyDescent="0.35">
      <c r="A1751" s="2">
        <v>7421</v>
      </c>
      <c r="B1751" s="2" t="s">
        <v>8</v>
      </c>
      <c r="C1751" s="3">
        <v>11851</v>
      </c>
      <c r="D1751" s="2" t="s">
        <v>935</v>
      </c>
      <c r="E1751" s="2" t="s">
        <v>18</v>
      </c>
      <c r="F1751" s="2" t="s">
        <v>7</v>
      </c>
      <c r="G1751" s="2" t="s">
        <v>412</v>
      </c>
      <c r="H1751" s="81" t="s">
        <v>4125</v>
      </c>
      <c r="I1751">
        <v>8.7899999999999991</v>
      </c>
      <c r="J1751">
        <v>7.03</v>
      </c>
      <c r="K1751">
        <v>0.38400000000000001</v>
      </c>
      <c r="L1751">
        <v>26.160000000000004</v>
      </c>
    </row>
    <row r="1752" spans="1:12" ht="13.75" customHeight="1" x14ac:dyDescent="0.35">
      <c r="A1752" s="2">
        <v>7432</v>
      </c>
      <c r="B1752" s="2" t="s">
        <v>8</v>
      </c>
      <c r="C1752" s="3">
        <v>11851</v>
      </c>
      <c r="D1752" s="2" t="s">
        <v>935</v>
      </c>
      <c r="E1752" s="2" t="s">
        <v>18</v>
      </c>
      <c r="F1752" s="2" t="s">
        <v>11</v>
      </c>
      <c r="G1752" s="2" t="s">
        <v>937</v>
      </c>
      <c r="H1752" s="81" t="s">
        <v>4126</v>
      </c>
      <c r="I1752">
        <v>8.7899999999999991</v>
      </c>
      <c r="J1752">
        <v>7.03</v>
      </c>
      <c r="K1752">
        <v>0.38400000000000001</v>
      </c>
      <c r="L1752">
        <v>26.160000000000004</v>
      </c>
    </row>
    <row r="1753" spans="1:12" ht="13.75" customHeight="1" x14ac:dyDescent="0.35">
      <c r="A1753" s="2">
        <v>7434</v>
      </c>
      <c r="B1753" s="2" t="s">
        <v>8</v>
      </c>
      <c r="C1753" s="3">
        <v>11851</v>
      </c>
      <c r="D1753" s="2" t="s">
        <v>935</v>
      </c>
      <c r="E1753" s="2" t="s">
        <v>18</v>
      </c>
      <c r="F1753" s="2" t="s">
        <v>11</v>
      </c>
      <c r="G1753" s="2" t="s">
        <v>936</v>
      </c>
      <c r="H1753" s="81" t="s">
        <v>4127</v>
      </c>
      <c r="I1753">
        <v>8.7899999999999991</v>
      </c>
      <c r="J1753">
        <v>7.03</v>
      </c>
      <c r="K1753">
        <v>0.38400000000000001</v>
      </c>
      <c r="L1753">
        <v>26.160000000000004</v>
      </c>
    </row>
    <row r="1754" spans="1:12" ht="13.75" customHeight="1" x14ac:dyDescent="0.35">
      <c r="A1754" s="2">
        <v>8243</v>
      </c>
      <c r="B1754" s="2" t="s">
        <v>8</v>
      </c>
      <c r="C1754" s="3">
        <v>11851</v>
      </c>
      <c r="D1754" s="2" t="s">
        <v>935</v>
      </c>
      <c r="E1754" s="2" t="s">
        <v>18</v>
      </c>
      <c r="F1754" s="2" t="s">
        <v>7</v>
      </c>
      <c r="G1754" s="2" t="s">
        <v>333</v>
      </c>
      <c r="H1754" s="81" t="s">
        <v>4128</v>
      </c>
      <c r="I1754">
        <v>8.7899999999999991</v>
      </c>
      <c r="J1754">
        <v>7.03</v>
      </c>
      <c r="K1754">
        <v>0.38400000000000001</v>
      </c>
      <c r="L1754">
        <v>26.160000000000004</v>
      </c>
    </row>
    <row r="1755" spans="1:12" ht="13.75" customHeight="1" x14ac:dyDescent="0.35">
      <c r="A1755" s="2">
        <v>8244</v>
      </c>
      <c r="B1755" s="2" t="s">
        <v>8</v>
      </c>
      <c r="C1755" s="3">
        <v>11851</v>
      </c>
      <c r="D1755" s="2" t="s">
        <v>935</v>
      </c>
      <c r="E1755" s="2" t="s">
        <v>18</v>
      </c>
      <c r="F1755" s="2" t="s">
        <v>7</v>
      </c>
      <c r="G1755" s="2" t="s">
        <v>332</v>
      </c>
      <c r="H1755" s="81" t="s">
        <v>4129</v>
      </c>
      <c r="I1755">
        <v>8.7899999999999991</v>
      </c>
      <c r="J1755">
        <v>7.03</v>
      </c>
      <c r="K1755">
        <v>0.38400000000000001</v>
      </c>
      <c r="L1755">
        <v>26.160000000000004</v>
      </c>
    </row>
    <row r="1756" spans="1:12" ht="13.75" customHeight="1" x14ac:dyDescent="0.35">
      <c r="A1756" s="2">
        <v>8630</v>
      </c>
      <c r="B1756" s="2" t="s">
        <v>8</v>
      </c>
      <c r="C1756" s="3">
        <v>11851</v>
      </c>
      <c r="D1756" s="2" t="s">
        <v>935</v>
      </c>
      <c r="E1756" s="2" t="s">
        <v>18</v>
      </c>
      <c r="F1756" s="2" t="s">
        <v>7</v>
      </c>
      <c r="G1756" s="2" t="s">
        <v>922</v>
      </c>
      <c r="H1756" s="81" t="s">
        <v>4130</v>
      </c>
      <c r="I1756">
        <v>8.7899999999999991</v>
      </c>
      <c r="J1756">
        <v>7.03</v>
      </c>
      <c r="K1756">
        <v>0.38400000000000001</v>
      </c>
      <c r="L1756">
        <v>26.160000000000004</v>
      </c>
    </row>
    <row r="1757" spans="1:12" ht="13.75" customHeight="1" x14ac:dyDescent="0.35">
      <c r="A1757" s="2">
        <v>8632</v>
      </c>
      <c r="B1757" s="2" t="s">
        <v>8</v>
      </c>
      <c r="C1757" s="3">
        <v>11851</v>
      </c>
      <c r="D1757" s="2" t="s">
        <v>935</v>
      </c>
      <c r="E1757" s="2" t="s">
        <v>18</v>
      </c>
      <c r="F1757" s="2" t="s">
        <v>7</v>
      </c>
      <c r="G1757" s="2" t="s">
        <v>204</v>
      </c>
      <c r="H1757" s="81" t="s">
        <v>4131</v>
      </c>
      <c r="I1757">
        <v>8.7899999999999991</v>
      </c>
      <c r="J1757">
        <v>7.03</v>
      </c>
      <c r="K1757">
        <v>0.38400000000000001</v>
      </c>
      <c r="L1757">
        <v>26.160000000000004</v>
      </c>
    </row>
    <row r="1758" spans="1:12" ht="13.75" customHeight="1" x14ac:dyDescent="0.35">
      <c r="A1758" s="2">
        <v>8685</v>
      </c>
      <c r="B1758" s="2" t="s">
        <v>8</v>
      </c>
      <c r="C1758" s="3">
        <v>11851</v>
      </c>
      <c r="D1758" s="2" t="s">
        <v>935</v>
      </c>
      <c r="E1758" s="2" t="s">
        <v>18</v>
      </c>
      <c r="F1758" s="2" t="s">
        <v>7</v>
      </c>
      <c r="G1758" s="2" t="s">
        <v>189</v>
      </c>
      <c r="H1758" s="81" t="s">
        <v>4132</v>
      </c>
      <c r="I1758">
        <v>8.7899999999999991</v>
      </c>
      <c r="J1758">
        <v>7.03</v>
      </c>
      <c r="K1758">
        <v>0.38400000000000001</v>
      </c>
      <c r="L1758">
        <v>26.160000000000004</v>
      </c>
    </row>
    <row r="1759" spans="1:12" ht="13.75" customHeight="1" x14ac:dyDescent="0.35">
      <c r="A1759" s="2">
        <v>8694</v>
      </c>
      <c r="B1759" s="2" t="s">
        <v>8</v>
      </c>
      <c r="C1759" s="3">
        <v>11851</v>
      </c>
      <c r="D1759" s="2" t="s">
        <v>935</v>
      </c>
      <c r="E1759" s="2" t="s">
        <v>18</v>
      </c>
      <c r="F1759" s="2" t="s">
        <v>7</v>
      </c>
      <c r="G1759" s="2" t="s">
        <v>934</v>
      </c>
      <c r="H1759" s="81" t="s">
        <v>4133</v>
      </c>
      <c r="I1759">
        <v>8.7899999999999991</v>
      </c>
      <c r="J1759">
        <v>7.03</v>
      </c>
      <c r="K1759">
        <v>0.38400000000000001</v>
      </c>
      <c r="L1759">
        <v>26.160000000000004</v>
      </c>
    </row>
    <row r="1760" spans="1:12" ht="13.75" customHeight="1" x14ac:dyDescent="0.35">
      <c r="A1760" s="2">
        <v>8230</v>
      </c>
      <c r="B1760" s="2" t="s">
        <v>7</v>
      </c>
      <c r="C1760" s="3">
        <v>12001</v>
      </c>
      <c r="D1760" s="2" t="s">
        <v>933</v>
      </c>
      <c r="E1760" s="2" t="s">
        <v>18</v>
      </c>
      <c r="F1760" s="2" t="s">
        <v>7</v>
      </c>
      <c r="G1760" s="2" t="s">
        <v>340</v>
      </c>
      <c r="H1760" s="81" t="s">
        <v>4134</v>
      </c>
      <c r="I1760">
        <v>8.82</v>
      </c>
      <c r="J1760">
        <v>7.06</v>
      </c>
      <c r="K1760">
        <v>0.33600000000000002</v>
      </c>
      <c r="L1760">
        <v>28.799999999999997</v>
      </c>
    </row>
    <row r="1761" spans="1:12" ht="13.75" customHeight="1" x14ac:dyDescent="0.35">
      <c r="A1761" s="2">
        <v>8232</v>
      </c>
      <c r="B1761" s="2" t="s">
        <v>7</v>
      </c>
      <c r="C1761" s="3">
        <v>12001</v>
      </c>
      <c r="D1761" s="2" t="s">
        <v>933</v>
      </c>
      <c r="E1761" s="2" t="s">
        <v>18</v>
      </c>
      <c r="F1761" s="2" t="s">
        <v>7</v>
      </c>
      <c r="G1761" s="2" t="s">
        <v>339</v>
      </c>
      <c r="H1761" s="81" t="s">
        <v>4135</v>
      </c>
      <c r="I1761">
        <v>8.82</v>
      </c>
      <c r="J1761">
        <v>7.06</v>
      </c>
      <c r="K1761">
        <v>0.33600000000000002</v>
      </c>
      <c r="L1761">
        <v>28.799999999999997</v>
      </c>
    </row>
    <row r="1762" spans="1:12" ht="13.75" customHeight="1" x14ac:dyDescent="0.35">
      <c r="A1762" s="2">
        <v>8295</v>
      </c>
      <c r="B1762" s="2" t="s">
        <v>7</v>
      </c>
      <c r="C1762" s="3">
        <v>12001</v>
      </c>
      <c r="D1762" s="2" t="s">
        <v>933</v>
      </c>
      <c r="E1762" s="2" t="s">
        <v>18</v>
      </c>
      <c r="F1762" s="2" t="s">
        <v>7</v>
      </c>
      <c r="G1762" s="2" t="s">
        <v>312</v>
      </c>
      <c r="H1762" s="81" t="s">
        <v>4136</v>
      </c>
      <c r="I1762">
        <v>8.82</v>
      </c>
      <c r="J1762">
        <v>7.06</v>
      </c>
      <c r="K1762">
        <v>0.33600000000000002</v>
      </c>
      <c r="L1762">
        <v>28.799999999999997</v>
      </c>
    </row>
    <row r="1763" spans="1:12" ht="13.75" customHeight="1" x14ac:dyDescent="0.35">
      <c r="A1763" s="2">
        <v>7522</v>
      </c>
      <c r="B1763" s="2" t="s">
        <v>11</v>
      </c>
      <c r="C1763" s="3">
        <v>12201</v>
      </c>
      <c r="D1763" s="2" t="s">
        <v>930</v>
      </c>
      <c r="E1763" s="2" t="s">
        <v>18</v>
      </c>
      <c r="F1763" s="2" t="s">
        <v>11</v>
      </c>
      <c r="G1763" s="2" t="s">
        <v>932</v>
      </c>
      <c r="H1763" s="81" t="s">
        <v>4137</v>
      </c>
      <c r="I1763">
        <v>8.4600000000000009</v>
      </c>
      <c r="J1763">
        <v>6.77</v>
      </c>
      <c r="K1763">
        <v>0</v>
      </c>
      <c r="L1763">
        <v>28.799999999999997</v>
      </c>
    </row>
    <row r="1764" spans="1:12" ht="13.75" customHeight="1" x14ac:dyDescent="0.35">
      <c r="A1764" s="2">
        <v>7540</v>
      </c>
      <c r="B1764" s="2" t="s">
        <v>11</v>
      </c>
      <c r="C1764" s="3">
        <v>12201</v>
      </c>
      <c r="D1764" s="2" t="s">
        <v>930</v>
      </c>
      <c r="E1764" s="2" t="s">
        <v>18</v>
      </c>
      <c r="F1764" s="2" t="s">
        <v>11</v>
      </c>
      <c r="G1764" s="2" t="s">
        <v>931</v>
      </c>
      <c r="H1764" s="81" t="s">
        <v>4138</v>
      </c>
      <c r="I1764">
        <v>8.4600000000000009</v>
      </c>
      <c r="J1764">
        <v>6.77</v>
      </c>
      <c r="K1764">
        <v>0</v>
      </c>
      <c r="L1764">
        <v>28.799999999999997</v>
      </c>
    </row>
    <row r="1765" spans="1:12" ht="13.75" customHeight="1" x14ac:dyDescent="0.35">
      <c r="A1765" s="2">
        <v>7545</v>
      </c>
      <c r="B1765" s="2" t="s">
        <v>11</v>
      </c>
      <c r="C1765" s="3">
        <v>12201</v>
      </c>
      <c r="D1765" s="2" t="s">
        <v>930</v>
      </c>
      <c r="E1765" s="2" t="s">
        <v>18</v>
      </c>
      <c r="F1765" s="2" t="s">
        <v>11</v>
      </c>
      <c r="G1765" s="2" t="s">
        <v>929</v>
      </c>
      <c r="H1765" s="81" t="s">
        <v>4139</v>
      </c>
      <c r="I1765">
        <v>8.4600000000000009</v>
      </c>
      <c r="J1765">
        <v>6.77</v>
      </c>
      <c r="K1765">
        <v>0</v>
      </c>
      <c r="L1765">
        <v>28.799999999999997</v>
      </c>
    </row>
    <row r="1766" spans="1:12" ht="13.75" customHeight="1" x14ac:dyDescent="0.35">
      <c r="A1766" s="2">
        <v>6460</v>
      </c>
      <c r="B1766" s="2" t="s">
        <v>12</v>
      </c>
      <c r="C1766" s="3">
        <v>12251</v>
      </c>
      <c r="D1766" s="2" t="s">
        <v>928</v>
      </c>
      <c r="E1766" s="2" t="s">
        <v>18</v>
      </c>
      <c r="F1766" s="2" t="s">
        <v>12</v>
      </c>
      <c r="G1766" s="2" t="s">
        <v>617</v>
      </c>
      <c r="H1766" s="81" t="s">
        <v>4140</v>
      </c>
      <c r="I1766">
        <v>6.81</v>
      </c>
      <c r="J1766">
        <v>5.45</v>
      </c>
      <c r="K1766">
        <v>0.29299999999999998</v>
      </c>
      <c r="L1766">
        <v>28.799999999999997</v>
      </c>
    </row>
    <row r="1767" spans="1:12" ht="13.75" customHeight="1" x14ac:dyDescent="0.35">
      <c r="A1767" s="2">
        <v>8552</v>
      </c>
      <c r="B1767" s="2" t="s">
        <v>7</v>
      </c>
      <c r="C1767" s="3">
        <v>12301</v>
      </c>
      <c r="D1767" s="2" t="s">
        <v>927</v>
      </c>
      <c r="E1767" s="2" t="s">
        <v>18</v>
      </c>
      <c r="F1767" s="2" t="s">
        <v>7</v>
      </c>
      <c r="G1767" s="2" t="s">
        <v>232</v>
      </c>
      <c r="H1767" s="81" t="s">
        <v>4141</v>
      </c>
      <c r="I1767">
        <v>8.82</v>
      </c>
      <c r="J1767">
        <v>7.06</v>
      </c>
      <c r="K1767">
        <v>0.33600000000000002</v>
      </c>
      <c r="L1767">
        <v>28.799999999999997</v>
      </c>
    </row>
    <row r="1768" spans="1:12" ht="13.75" customHeight="1" x14ac:dyDescent="0.35">
      <c r="A1768" s="2">
        <v>6700</v>
      </c>
      <c r="B1768" s="2" t="s">
        <v>9</v>
      </c>
      <c r="C1768" s="3">
        <v>12351</v>
      </c>
      <c r="D1768" s="2" t="s">
        <v>924</v>
      </c>
      <c r="E1768" s="2" t="s">
        <v>18</v>
      </c>
      <c r="F1768" s="2" t="s">
        <v>9</v>
      </c>
      <c r="G1768" s="2" t="s">
        <v>926</v>
      </c>
      <c r="H1768" s="81" t="s">
        <v>4142</v>
      </c>
      <c r="I1768">
        <v>4.96</v>
      </c>
      <c r="J1768">
        <v>3.97</v>
      </c>
      <c r="K1768">
        <v>0.39300000000000002</v>
      </c>
      <c r="L1768">
        <v>19.200000000000003</v>
      </c>
    </row>
    <row r="1769" spans="1:12" ht="13.75" customHeight="1" x14ac:dyDescent="0.35">
      <c r="A1769" s="2">
        <v>6706</v>
      </c>
      <c r="B1769" s="2" t="s">
        <v>9</v>
      </c>
      <c r="C1769" s="3">
        <v>12351</v>
      </c>
      <c r="D1769" s="2" t="s">
        <v>924</v>
      </c>
      <c r="E1769" s="2" t="s">
        <v>18</v>
      </c>
      <c r="F1769" s="2" t="s">
        <v>9</v>
      </c>
      <c r="G1769" s="2" t="s">
        <v>925</v>
      </c>
      <c r="H1769" s="81" t="s">
        <v>4143</v>
      </c>
      <c r="I1769">
        <v>4.96</v>
      </c>
      <c r="J1769">
        <v>3.97</v>
      </c>
      <c r="K1769">
        <v>0.39300000000000002</v>
      </c>
      <c r="L1769">
        <v>19.200000000000003</v>
      </c>
    </row>
    <row r="1770" spans="1:12" ht="13.75" customHeight="1" x14ac:dyDescent="0.35">
      <c r="A1770" s="2">
        <v>6710</v>
      </c>
      <c r="B1770" s="2" t="s">
        <v>9</v>
      </c>
      <c r="C1770" s="3">
        <v>12351</v>
      </c>
      <c r="D1770" s="2" t="s">
        <v>924</v>
      </c>
      <c r="E1770" s="2" t="s">
        <v>18</v>
      </c>
      <c r="F1770" s="2" t="s">
        <v>9</v>
      </c>
      <c r="G1770" s="2" t="s">
        <v>923</v>
      </c>
      <c r="H1770" s="81" t="s">
        <v>4144</v>
      </c>
      <c r="I1770">
        <v>4.96</v>
      </c>
      <c r="J1770">
        <v>3.97</v>
      </c>
      <c r="K1770">
        <v>0.39300000000000002</v>
      </c>
      <c r="L1770">
        <v>19.200000000000003</v>
      </c>
    </row>
    <row r="1771" spans="1:12" ht="13.75" customHeight="1" x14ac:dyDescent="0.35">
      <c r="A1771" s="2">
        <v>8630</v>
      </c>
      <c r="B1771" s="2" t="s">
        <v>7</v>
      </c>
      <c r="C1771" s="3">
        <v>12401</v>
      </c>
      <c r="D1771" s="2" t="s">
        <v>921</v>
      </c>
      <c r="E1771" s="2" t="s">
        <v>18</v>
      </c>
      <c r="F1771" s="2" t="s">
        <v>7</v>
      </c>
      <c r="G1771" s="2" t="s">
        <v>922</v>
      </c>
      <c r="H1771" s="81" t="s">
        <v>4145</v>
      </c>
      <c r="I1771">
        <v>8.82</v>
      </c>
      <c r="J1771">
        <v>7.06</v>
      </c>
      <c r="K1771">
        <v>0.33600000000000002</v>
      </c>
      <c r="L1771">
        <v>28.799999999999997</v>
      </c>
    </row>
    <row r="1772" spans="1:12" ht="13.75" customHeight="1" x14ac:dyDescent="0.35">
      <c r="A1772" s="2">
        <v>8632</v>
      </c>
      <c r="B1772" s="2" t="s">
        <v>7</v>
      </c>
      <c r="C1772" s="3">
        <v>12401</v>
      </c>
      <c r="D1772" s="2" t="s">
        <v>921</v>
      </c>
      <c r="E1772" s="2" t="s">
        <v>18</v>
      </c>
      <c r="F1772" s="2" t="s">
        <v>7</v>
      </c>
      <c r="G1772" s="2" t="s">
        <v>204</v>
      </c>
      <c r="H1772" s="81" t="s">
        <v>4146</v>
      </c>
      <c r="I1772">
        <v>8.82</v>
      </c>
      <c r="J1772">
        <v>7.06</v>
      </c>
      <c r="K1772">
        <v>0.33600000000000002</v>
      </c>
      <c r="L1772">
        <v>28.799999999999997</v>
      </c>
    </row>
    <row r="1773" spans="1:12" ht="13.75" customHeight="1" x14ac:dyDescent="0.35">
      <c r="A1773" s="2">
        <v>8634</v>
      </c>
      <c r="B1773" s="2" t="s">
        <v>7</v>
      </c>
      <c r="C1773" s="3">
        <v>12401</v>
      </c>
      <c r="D1773" s="2" t="s">
        <v>921</v>
      </c>
      <c r="E1773" s="2" t="s">
        <v>18</v>
      </c>
      <c r="F1773" s="2" t="s">
        <v>7</v>
      </c>
      <c r="G1773" s="2" t="s">
        <v>203</v>
      </c>
      <c r="H1773" s="81" t="s">
        <v>4147</v>
      </c>
      <c r="I1773">
        <v>8.82</v>
      </c>
      <c r="J1773">
        <v>7.06</v>
      </c>
      <c r="K1773">
        <v>0.33600000000000002</v>
      </c>
      <c r="L1773">
        <v>28.799999999999997</v>
      </c>
    </row>
    <row r="1774" spans="1:12" ht="13.75" customHeight="1" x14ac:dyDescent="0.35">
      <c r="A1774" s="2">
        <v>8635</v>
      </c>
      <c r="B1774" s="2" t="s">
        <v>7</v>
      </c>
      <c r="C1774" s="3">
        <v>12401</v>
      </c>
      <c r="D1774" s="2" t="s">
        <v>921</v>
      </c>
      <c r="E1774" s="2" t="s">
        <v>18</v>
      </c>
      <c r="F1774" s="2" t="s">
        <v>7</v>
      </c>
      <c r="G1774" s="2" t="s">
        <v>202</v>
      </c>
      <c r="H1774" s="81" t="s">
        <v>4148</v>
      </c>
      <c r="I1774">
        <v>8.82</v>
      </c>
      <c r="J1774">
        <v>7.06</v>
      </c>
      <c r="K1774">
        <v>0.33600000000000002</v>
      </c>
      <c r="L1774">
        <v>28.799999999999997</v>
      </c>
    </row>
    <row r="1775" spans="1:12" ht="13.75" customHeight="1" x14ac:dyDescent="0.35">
      <c r="A1775" s="2">
        <v>8636</v>
      </c>
      <c r="B1775" s="2" t="s">
        <v>7</v>
      </c>
      <c r="C1775" s="3">
        <v>12401</v>
      </c>
      <c r="D1775" s="2" t="s">
        <v>921</v>
      </c>
      <c r="E1775" s="2" t="s">
        <v>18</v>
      </c>
      <c r="F1775" s="2" t="s">
        <v>7</v>
      </c>
      <c r="G1775" s="2" t="s">
        <v>201</v>
      </c>
      <c r="H1775" s="81" t="s">
        <v>4149</v>
      </c>
      <c r="I1775">
        <v>8.82</v>
      </c>
      <c r="J1775">
        <v>7.06</v>
      </c>
      <c r="K1775">
        <v>0.33600000000000002</v>
      </c>
      <c r="L1775">
        <v>28.799999999999997</v>
      </c>
    </row>
    <row r="1776" spans="1:12" ht="13.75" customHeight="1" x14ac:dyDescent="0.35">
      <c r="A1776" s="2">
        <v>6200</v>
      </c>
      <c r="B1776" s="2" t="s">
        <v>12</v>
      </c>
      <c r="C1776" s="3">
        <v>12451</v>
      </c>
      <c r="D1776" s="2" t="s">
        <v>920</v>
      </c>
      <c r="E1776" s="2" t="s">
        <v>18</v>
      </c>
      <c r="F1776" s="2" t="s">
        <v>12</v>
      </c>
      <c r="G1776" s="2" t="s">
        <v>722</v>
      </c>
      <c r="H1776" s="81" t="s">
        <v>4150</v>
      </c>
      <c r="I1776">
        <v>6.81</v>
      </c>
      <c r="J1776">
        <v>5.45</v>
      </c>
      <c r="K1776">
        <v>0.29299999999999998</v>
      </c>
      <c r="L1776">
        <v>28.799999999999997</v>
      </c>
    </row>
    <row r="1777" spans="1:12" ht="13.75" customHeight="1" x14ac:dyDescent="0.35">
      <c r="A1777" s="2">
        <v>4111</v>
      </c>
      <c r="B1777" s="2" t="s">
        <v>5</v>
      </c>
      <c r="C1777" s="3">
        <v>12501</v>
      </c>
      <c r="D1777" s="2" t="s">
        <v>918</v>
      </c>
      <c r="E1777" s="2" t="s">
        <v>18</v>
      </c>
      <c r="F1777" s="2" t="s">
        <v>5</v>
      </c>
      <c r="G1777" s="2" t="s">
        <v>462</v>
      </c>
      <c r="H1777" s="81" t="s">
        <v>4151</v>
      </c>
      <c r="I1777">
        <v>6.29</v>
      </c>
      <c r="J1777">
        <v>5.03</v>
      </c>
      <c r="K1777">
        <v>0.52800000000000002</v>
      </c>
      <c r="L1777">
        <v>28.799999999999997</v>
      </c>
    </row>
    <row r="1778" spans="1:12" ht="13.75" customHeight="1" x14ac:dyDescent="0.35">
      <c r="A1778" s="2">
        <v>4112</v>
      </c>
      <c r="B1778" s="2" t="s">
        <v>5</v>
      </c>
      <c r="C1778" s="3">
        <v>12501</v>
      </c>
      <c r="D1778" s="2" t="s">
        <v>918</v>
      </c>
      <c r="E1778" s="2" t="s">
        <v>18</v>
      </c>
      <c r="F1778" s="2" t="s">
        <v>5</v>
      </c>
      <c r="G1778" s="2" t="s">
        <v>919</v>
      </c>
      <c r="H1778" s="81" t="s">
        <v>4152</v>
      </c>
      <c r="I1778">
        <v>6.29</v>
      </c>
      <c r="J1778">
        <v>5.03</v>
      </c>
      <c r="K1778">
        <v>0.52800000000000002</v>
      </c>
      <c r="L1778">
        <v>28.799999999999997</v>
      </c>
    </row>
    <row r="1779" spans="1:12" ht="13.75" customHeight="1" x14ac:dyDescent="0.35">
      <c r="A1779" s="2">
        <v>4201</v>
      </c>
      <c r="B1779" s="2" t="s">
        <v>5</v>
      </c>
      <c r="C1779" s="3">
        <v>12501</v>
      </c>
      <c r="D1779" s="2" t="s">
        <v>918</v>
      </c>
      <c r="E1779" s="2" t="s">
        <v>18</v>
      </c>
      <c r="F1779" s="2" t="s">
        <v>5</v>
      </c>
      <c r="G1779" s="2" t="s">
        <v>456</v>
      </c>
      <c r="H1779" s="81" t="s">
        <v>4153</v>
      </c>
      <c r="I1779">
        <v>6.29</v>
      </c>
      <c r="J1779">
        <v>5.03</v>
      </c>
      <c r="K1779">
        <v>0.52800000000000002</v>
      </c>
      <c r="L1779">
        <v>28.799999999999997</v>
      </c>
    </row>
    <row r="1780" spans="1:12" ht="13.75" customHeight="1" x14ac:dyDescent="0.35">
      <c r="A1780" s="2">
        <v>4161</v>
      </c>
      <c r="B1780" s="2" t="s">
        <v>5</v>
      </c>
      <c r="C1780" s="3">
        <v>12551</v>
      </c>
      <c r="D1780" s="2" t="s">
        <v>917</v>
      </c>
      <c r="E1780" s="2" t="s">
        <v>18</v>
      </c>
      <c r="F1780" s="2" t="s">
        <v>5</v>
      </c>
      <c r="G1780" s="2" t="s">
        <v>68</v>
      </c>
      <c r="H1780" s="81" t="s">
        <v>4154</v>
      </c>
      <c r="I1780">
        <v>6.29</v>
      </c>
      <c r="J1780">
        <v>5.03</v>
      </c>
      <c r="K1780">
        <v>0.52800000000000002</v>
      </c>
      <c r="L1780">
        <v>26.160000000000004</v>
      </c>
    </row>
    <row r="1781" spans="1:12" ht="13.75" customHeight="1" x14ac:dyDescent="0.35">
      <c r="A1781" s="2">
        <v>8263</v>
      </c>
      <c r="B1781" s="2" t="s">
        <v>7</v>
      </c>
      <c r="C1781" s="3">
        <v>12601</v>
      </c>
      <c r="D1781" s="2" t="s">
        <v>916</v>
      </c>
      <c r="E1781" s="2" t="s">
        <v>18</v>
      </c>
      <c r="F1781" s="2" t="s">
        <v>7</v>
      </c>
      <c r="G1781" s="2" t="s">
        <v>325</v>
      </c>
      <c r="H1781" s="81" t="s">
        <v>4155</v>
      </c>
      <c r="I1781">
        <v>8.82</v>
      </c>
      <c r="J1781">
        <v>7.06</v>
      </c>
      <c r="K1781">
        <v>0.33600000000000002</v>
      </c>
      <c r="L1781">
        <v>28.799999999999997</v>
      </c>
    </row>
    <row r="1782" spans="1:12" ht="13.75" customHeight="1" x14ac:dyDescent="0.35">
      <c r="A1782" s="2">
        <v>8283</v>
      </c>
      <c r="B1782" s="2" t="s">
        <v>7</v>
      </c>
      <c r="C1782" s="3">
        <v>12601</v>
      </c>
      <c r="D1782" s="2" t="s">
        <v>916</v>
      </c>
      <c r="E1782" s="2" t="s">
        <v>18</v>
      </c>
      <c r="F1782" s="2" t="s">
        <v>7</v>
      </c>
      <c r="G1782" s="2" t="s">
        <v>317</v>
      </c>
      <c r="H1782" s="81" t="s">
        <v>4156</v>
      </c>
      <c r="I1782">
        <v>8.82</v>
      </c>
      <c r="J1782">
        <v>7.06</v>
      </c>
      <c r="K1782">
        <v>0.33600000000000002</v>
      </c>
      <c r="L1782">
        <v>28.799999999999997</v>
      </c>
    </row>
    <row r="1783" spans="1:12" ht="13.75" customHeight="1" x14ac:dyDescent="0.35">
      <c r="A1783" s="2">
        <v>8362</v>
      </c>
      <c r="B1783" s="2" t="s">
        <v>7</v>
      </c>
      <c r="C1783" s="3">
        <v>12601</v>
      </c>
      <c r="D1783" s="2" t="s">
        <v>916</v>
      </c>
      <c r="E1783" s="2" t="s">
        <v>18</v>
      </c>
      <c r="F1783" s="2" t="s">
        <v>7</v>
      </c>
      <c r="G1783" s="2" t="s">
        <v>287</v>
      </c>
      <c r="H1783" s="81" t="s">
        <v>4157</v>
      </c>
      <c r="I1783">
        <v>8.82</v>
      </c>
      <c r="J1783">
        <v>7.06</v>
      </c>
      <c r="K1783">
        <v>0.33600000000000002</v>
      </c>
      <c r="L1783">
        <v>28.799999999999997</v>
      </c>
    </row>
    <row r="1784" spans="1:12" ht="13.75" customHeight="1" x14ac:dyDescent="0.35">
      <c r="A1784" s="2">
        <v>6175</v>
      </c>
      <c r="B1784" s="2" t="s">
        <v>12</v>
      </c>
      <c r="C1784" s="3">
        <v>12651</v>
      </c>
      <c r="D1784" s="2" t="s">
        <v>915</v>
      </c>
      <c r="E1784" s="2" t="s">
        <v>18</v>
      </c>
      <c r="F1784" s="2" t="s">
        <v>12</v>
      </c>
      <c r="G1784" s="2" t="s">
        <v>730</v>
      </c>
      <c r="H1784" s="81" t="s">
        <v>4158</v>
      </c>
      <c r="I1784">
        <v>6.81</v>
      </c>
      <c r="J1784">
        <v>5.45</v>
      </c>
      <c r="K1784">
        <v>0.29299999999999998</v>
      </c>
      <c r="L1784">
        <v>28.799999999999997</v>
      </c>
    </row>
    <row r="1785" spans="1:12" ht="13.75" customHeight="1" x14ac:dyDescent="0.35">
      <c r="A1785" s="2">
        <v>8223</v>
      </c>
      <c r="B1785" s="2" t="s">
        <v>7</v>
      </c>
      <c r="C1785" s="3">
        <v>12701</v>
      </c>
      <c r="D1785" s="2" t="s">
        <v>914</v>
      </c>
      <c r="E1785" s="2" t="s">
        <v>18</v>
      </c>
      <c r="F1785" s="2" t="s">
        <v>7</v>
      </c>
      <c r="G1785" s="2" t="s">
        <v>343</v>
      </c>
      <c r="H1785" s="81" t="s">
        <v>4159</v>
      </c>
      <c r="I1785">
        <v>8.82</v>
      </c>
      <c r="J1785">
        <v>7.06</v>
      </c>
      <c r="K1785">
        <v>0.33600000000000002</v>
      </c>
      <c r="L1785">
        <v>28.799999999999997</v>
      </c>
    </row>
    <row r="1786" spans="1:12" ht="13.75" customHeight="1" x14ac:dyDescent="0.35">
      <c r="A1786" s="2">
        <v>8224</v>
      </c>
      <c r="B1786" s="2" t="s">
        <v>7</v>
      </c>
      <c r="C1786" s="3">
        <v>12701</v>
      </c>
      <c r="D1786" s="2" t="s">
        <v>914</v>
      </c>
      <c r="E1786" s="2" t="s">
        <v>18</v>
      </c>
      <c r="F1786" s="2" t="s">
        <v>7</v>
      </c>
      <c r="G1786" s="2" t="s">
        <v>342</v>
      </c>
      <c r="H1786" s="81" t="s">
        <v>4160</v>
      </c>
      <c r="I1786">
        <v>8.82</v>
      </c>
      <c r="J1786">
        <v>7.06</v>
      </c>
      <c r="K1786">
        <v>0.33600000000000002</v>
      </c>
      <c r="L1786">
        <v>28.799999999999997</v>
      </c>
    </row>
    <row r="1787" spans="1:12" ht="13.75" customHeight="1" x14ac:dyDescent="0.35">
      <c r="A1787" s="2">
        <v>8700</v>
      </c>
      <c r="B1787" s="2" t="s">
        <v>7</v>
      </c>
      <c r="C1787" s="3">
        <v>12751</v>
      </c>
      <c r="D1787" s="2" t="s">
        <v>913</v>
      </c>
      <c r="E1787" s="2" t="s">
        <v>18</v>
      </c>
      <c r="F1787" s="2" t="s">
        <v>7</v>
      </c>
      <c r="G1787" s="2" t="s">
        <v>185</v>
      </c>
      <c r="H1787" s="81" t="s">
        <v>4161</v>
      </c>
      <c r="I1787">
        <v>8.82</v>
      </c>
      <c r="J1787">
        <v>7.06</v>
      </c>
      <c r="K1787">
        <v>0.33600000000000002</v>
      </c>
      <c r="L1787">
        <v>28.799999999999997</v>
      </c>
    </row>
    <row r="1788" spans="1:12" ht="13.75" customHeight="1" x14ac:dyDescent="0.35">
      <c r="A1788" s="2">
        <v>8712</v>
      </c>
      <c r="B1788" s="2" t="s">
        <v>7</v>
      </c>
      <c r="C1788" s="3">
        <v>12751</v>
      </c>
      <c r="D1788" s="2" t="s">
        <v>913</v>
      </c>
      <c r="E1788" s="2" t="s">
        <v>18</v>
      </c>
      <c r="F1788" s="2" t="s">
        <v>7</v>
      </c>
      <c r="G1788" s="2" t="s">
        <v>184</v>
      </c>
      <c r="H1788" s="81" t="s">
        <v>4162</v>
      </c>
      <c r="I1788">
        <v>8.82</v>
      </c>
      <c r="J1788">
        <v>7.06</v>
      </c>
      <c r="K1788">
        <v>0.33600000000000002</v>
      </c>
      <c r="L1788">
        <v>28.799999999999997</v>
      </c>
    </row>
    <row r="1789" spans="1:12" ht="13.75" customHeight="1" x14ac:dyDescent="0.35">
      <c r="A1789" s="2">
        <v>8792</v>
      </c>
      <c r="B1789" s="2" t="s">
        <v>7</v>
      </c>
      <c r="C1789" s="3">
        <v>12751</v>
      </c>
      <c r="D1789" s="2" t="s">
        <v>913</v>
      </c>
      <c r="E1789" s="2" t="s">
        <v>18</v>
      </c>
      <c r="F1789" s="2" t="s">
        <v>7</v>
      </c>
      <c r="G1789" s="2" t="s">
        <v>148</v>
      </c>
      <c r="H1789" s="81" t="s">
        <v>4163</v>
      </c>
      <c r="I1789">
        <v>8.82</v>
      </c>
      <c r="J1789">
        <v>7.06</v>
      </c>
      <c r="K1789">
        <v>0.33600000000000002</v>
      </c>
      <c r="L1789">
        <v>28.799999999999997</v>
      </c>
    </row>
    <row r="1790" spans="1:12" ht="13.75" customHeight="1" x14ac:dyDescent="0.35">
      <c r="A1790" s="2">
        <v>8793</v>
      </c>
      <c r="B1790" s="2" t="s">
        <v>7</v>
      </c>
      <c r="C1790" s="3">
        <v>12751</v>
      </c>
      <c r="D1790" s="2" t="s">
        <v>913</v>
      </c>
      <c r="E1790" s="2" t="s">
        <v>18</v>
      </c>
      <c r="F1790" s="2" t="s">
        <v>7</v>
      </c>
      <c r="G1790" s="2" t="s">
        <v>147</v>
      </c>
      <c r="H1790" s="81" t="s">
        <v>4164</v>
      </c>
      <c r="I1790">
        <v>8.82</v>
      </c>
      <c r="J1790">
        <v>7.06</v>
      </c>
      <c r="K1790">
        <v>0.33600000000000002</v>
      </c>
      <c r="L1790">
        <v>28.799999999999997</v>
      </c>
    </row>
    <row r="1791" spans="1:12" ht="13.75" customHeight="1" x14ac:dyDescent="0.35">
      <c r="A1791" s="2">
        <v>8794</v>
      </c>
      <c r="B1791" s="2" t="s">
        <v>7</v>
      </c>
      <c r="C1791" s="3">
        <v>12751</v>
      </c>
      <c r="D1791" s="2" t="s">
        <v>913</v>
      </c>
      <c r="E1791" s="2" t="s">
        <v>18</v>
      </c>
      <c r="F1791" s="2" t="s">
        <v>7</v>
      </c>
      <c r="G1791" s="2" t="s">
        <v>146</v>
      </c>
      <c r="H1791" s="81" t="s">
        <v>4165</v>
      </c>
      <c r="I1791">
        <v>8.82</v>
      </c>
      <c r="J1791">
        <v>7.06</v>
      </c>
      <c r="K1791">
        <v>0.33600000000000002</v>
      </c>
      <c r="L1791">
        <v>28.799999999999997</v>
      </c>
    </row>
    <row r="1792" spans="1:12" ht="13.75" customHeight="1" x14ac:dyDescent="0.35">
      <c r="A1792" s="2">
        <v>8280</v>
      </c>
      <c r="B1792" s="2" t="s">
        <v>7</v>
      </c>
      <c r="C1792" s="3">
        <v>12801</v>
      </c>
      <c r="D1792" s="2" t="s">
        <v>912</v>
      </c>
      <c r="E1792" s="2" t="s">
        <v>18</v>
      </c>
      <c r="F1792" s="2" t="s">
        <v>7</v>
      </c>
      <c r="G1792" s="2" t="s">
        <v>319</v>
      </c>
      <c r="H1792" s="81" t="s">
        <v>4166</v>
      </c>
      <c r="I1792">
        <v>8.82</v>
      </c>
      <c r="J1792">
        <v>7.06</v>
      </c>
      <c r="K1792">
        <v>0.33600000000000002</v>
      </c>
      <c r="L1792">
        <v>28.799999999999997</v>
      </c>
    </row>
    <row r="1793" spans="1:12" ht="13.75" customHeight="1" x14ac:dyDescent="0.35">
      <c r="A1793" s="2">
        <v>6020</v>
      </c>
      <c r="B1793" s="2" t="s">
        <v>15</v>
      </c>
      <c r="C1793" s="3">
        <v>12951</v>
      </c>
      <c r="D1793" s="2" t="s">
        <v>908</v>
      </c>
      <c r="E1793" s="2" t="s">
        <v>18</v>
      </c>
      <c r="F1793" s="2" t="s">
        <v>12</v>
      </c>
      <c r="G1793" s="2" t="s">
        <v>15</v>
      </c>
      <c r="H1793" s="81" t="s">
        <v>4167</v>
      </c>
      <c r="I1793">
        <v>8.0299999999999994</v>
      </c>
      <c r="J1793">
        <v>6.42</v>
      </c>
      <c r="K1793">
        <v>0.45300000000000001</v>
      </c>
      <c r="L1793">
        <v>28.799999999999997</v>
      </c>
    </row>
    <row r="1794" spans="1:12" ht="13.75" customHeight="1" x14ac:dyDescent="0.35">
      <c r="A1794" s="2">
        <v>6063</v>
      </c>
      <c r="B1794" s="2" t="s">
        <v>15</v>
      </c>
      <c r="C1794" s="3">
        <v>12951</v>
      </c>
      <c r="D1794" s="2" t="s">
        <v>908</v>
      </c>
      <c r="E1794" s="2" t="s">
        <v>18</v>
      </c>
      <c r="F1794" s="2" t="s">
        <v>12</v>
      </c>
      <c r="G1794" s="2" t="s">
        <v>770</v>
      </c>
      <c r="H1794" s="81" t="s">
        <v>4168</v>
      </c>
      <c r="I1794">
        <v>8.0299999999999994</v>
      </c>
      <c r="J1794">
        <v>6.42</v>
      </c>
      <c r="K1794">
        <v>0.45300000000000001</v>
      </c>
      <c r="L1794">
        <v>28.799999999999997</v>
      </c>
    </row>
    <row r="1795" spans="1:12" ht="13.75" customHeight="1" x14ac:dyDescent="0.35">
      <c r="A1795" s="2">
        <v>6071</v>
      </c>
      <c r="B1795" s="2" t="s">
        <v>15</v>
      </c>
      <c r="C1795" s="3">
        <v>12951</v>
      </c>
      <c r="D1795" s="2" t="s">
        <v>908</v>
      </c>
      <c r="E1795" s="2" t="s">
        <v>18</v>
      </c>
      <c r="F1795" s="2" t="s">
        <v>12</v>
      </c>
      <c r="G1795" s="2" t="s">
        <v>765</v>
      </c>
      <c r="H1795" s="81" t="s">
        <v>4169</v>
      </c>
      <c r="I1795">
        <v>8.0299999999999994</v>
      </c>
      <c r="J1795">
        <v>6.42</v>
      </c>
      <c r="K1795">
        <v>0.45300000000000001</v>
      </c>
      <c r="L1795">
        <v>28.799999999999997</v>
      </c>
    </row>
    <row r="1796" spans="1:12" ht="13.75" customHeight="1" x14ac:dyDescent="0.35">
      <c r="A1796" s="2">
        <v>6072</v>
      </c>
      <c r="B1796" s="2" t="s">
        <v>15</v>
      </c>
      <c r="C1796" s="3">
        <v>12951</v>
      </c>
      <c r="D1796" s="2" t="s">
        <v>908</v>
      </c>
      <c r="E1796" s="2" t="s">
        <v>18</v>
      </c>
      <c r="F1796" s="2" t="s">
        <v>12</v>
      </c>
      <c r="G1796" s="2" t="s">
        <v>911</v>
      </c>
      <c r="H1796" s="81" t="s">
        <v>4170</v>
      </c>
      <c r="I1796">
        <v>8.0299999999999994</v>
      </c>
      <c r="J1796">
        <v>6.42</v>
      </c>
      <c r="K1796">
        <v>0.45300000000000001</v>
      </c>
      <c r="L1796">
        <v>28.799999999999997</v>
      </c>
    </row>
    <row r="1797" spans="1:12" ht="13.75" customHeight="1" x14ac:dyDescent="0.35">
      <c r="A1797" s="2">
        <v>6073</v>
      </c>
      <c r="B1797" s="2" t="s">
        <v>15</v>
      </c>
      <c r="C1797" s="3">
        <v>12951</v>
      </c>
      <c r="D1797" s="2" t="s">
        <v>908</v>
      </c>
      <c r="E1797" s="2" t="s">
        <v>18</v>
      </c>
      <c r="F1797" s="2" t="s">
        <v>12</v>
      </c>
      <c r="G1797" s="2" t="s">
        <v>910</v>
      </c>
      <c r="H1797" s="81" t="s">
        <v>4171</v>
      </c>
      <c r="I1797">
        <v>8.0299999999999994</v>
      </c>
      <c r="J1797">
        <v>6.42</v>
      </c>
      <c r="K1797">
        <v>0.45300000000000001</v>
      </c>
      <c r="L1797">
        <v>28.799999999999997</v>
      </c>
    </row>
    <row r="1798" spans="1:12" ht="13.75" customHeight="1" x14ac:dyDescent="0.35">
      <c r="A1798" s="2">
        <v>6080</v>
      </c>
      <c r="B1798" s="2" t="s">
        <v>15</v>
      </c>
      <c r="C1798" s="3">
        <v>12951</v>
      </c>
      <c r="D1798" s="2" t="s">
        <v>908</v>
      </c>
      <c r="E1798" s="2" t="s">
        <v>18</v>
      </c>
      <c r="F1798" s="2" t="s">
        <v>12</v>
      </c>
      <c r="G1798" s="2" t="s">
        <v>909</v>
      </c>
      <c r="H1798" s="81" t="s">
        <v>4172</v>
      </c>
      <c r="I1798">
        <v>8.0299999999999994</v>
      </c>
      <c r="J1798">
        <v>6.42</v>
      </c>
      <c r="K1798">
        <v>0.45300000000000001</v>
      </c>
      <c r="L1798">
        <v>28.799999999999997</v>
      </c>
    </row>
    <row r="1799" spans="1:12" ht="13.75" customHeight="1" x14ac:dyDescent="0.35">
      <c r="A1799" s="2">
        <v>6082</v>
      </c>
      <c r="B1799" s="2" t="s">
        <v>15</v>
      </c>
      <c r="C1799" s="3">
        <v>12951</v>
      </c>
      <c r="D1799" s="2" t="s">
        <v>908</v>
      </c>
      <c r="E1799" s="2" t="s">
        <v>18</v>
      </c>
      <c r="F1799" s="2" t="s">
        <v>12</v>
      </c>
      <c r="G1799" s="2" t="s">
        <v>764</v>
      </c>
      <c r="H1799" s="81" t="s">
        <v>4173</v>
      </c>
      <c r="I1799">
        <v>8.0299999999999994</v>
      </c>
      <c r="J1799">
        <v>6.42</v>
      </c>
      <c r="K1799">
        <v>0.45300000000000001</v>
      </c>
      <c r="L1799">
        <v>28.799999999999997</v>
      </c>
    </row>
    <row r="1800" spans="1:12" ht="13.75" customHeight="1" x14ac:dyDescent="0.35">
      <c r="A1800" s="2">
        <v>6141</v>
      </c>
      <c r="B1800" s="2" t="s">
        <v>15</v>
      </c>
      <c r="C1800" s="3">
        <v>12951</v>
      </c>
      <c r="D1800" s="2" t="s">
        <v>908</v>
      </c>
      <c r="E1800" s="2" t="s">
        <v>18</v>
      </c>
      <c r="F1800" s="2" t="s">
        <v>12</v>
      </c>
      <c r="G1800" s="2" t="s">
        <v>745</v>
      </c>
      <c r="H1800" s="81" t="s">
        <v>4174</v>
      </c>
      <c r="I1800">
        <v>8.0299999999999994</v>
      </c>
      <c r="J1800">
        <v>6.42</v>
      </c>
      <c r="K1800">
        <v>0.45300000000000001</v>
      </c>
      <c r="L1800">
        <v>28.799999999999997</v>
      </c>
    </row>
    <row r="1801" spans="1:12" ht="13.75" customHeight="1" x14ac:dyDescent="0.35">
      <c r="A1801" s="2">
        <v>6161</v>
      </c>
      <c r="B1801" s="2" t="s">
        <v>15</v>
      </c>
      <c r="C1801" s="3">
        <v>12951</v>
      </c>
      <c r="D1801" s="2" t="s">
        <v>908</v>
      </c>
      <c r="E1801" s="2" t="s">
        <v>18</v>
      </c>
      <c r="F1801" s="2" t="s">
        <v>12</v>
      </c>
      <c r="G1801" s="2" t="s">
        <v>736</v>
      </c>
      <c r="H1801" s="81" t="s">
        <v>4175</v>
      </c>
      <c r="I1801">
        <v>8.0299999999999994</v>
      </c>
      <c r="J1801">
        <v>6.42</v>
      </c>
      <c r="K1801">
        <v>0.45300000000000001</v>
      </c>
      <c r="L1801">
        <v>28.799999999999997</v>
      </c>
    </row>
    <row r="1802" spans="1:12" ht="13.75" customHeight="1" x14ac:dyDescent="0.35">
      <c r="A1802" s="2">
        <v>6162</v>
      </c>
      <c r="B1802" s="2" t="s">
        <v>15</v>
      </c>
      <c r="C1802" s="3">
        <v>12951</v>
      </c>
      <c r="D1802" s="2" t="s">
        <v>908</v>
      </c>
      <c r="E1802" s="2" t="s">
        <v>18</v>
      </c>
      <c r="F1802" s="2" t="s">
        <v>12</v>
      </c>
      <c r="G1802" s="2" t="s">
        <v>907</v>
      </c>
      <c r="H1802" s="81" t="s">
        <v>4176</v>
      </c>
      <c r="I1802">
        <v>8.0299999999999994</v>
      </c>
      <c r="J1802">
        <v>6.42</v>
      </c>
      <c r="K1802">
        <v>0.45300000000000001</v>
      </c>
      <c r="L1802">
        <v>28.799999999999997</v>
      </c>
    </row>
    <row r="1803" spans="1:12" ht="13.75" customHeight="1" x14ac:dyDescent="0.35">
      <c r="A1803" s="2">
        <v>4824</v>
      </c>
      <c r="B1803" s="2" t="s">
        <v>10</v>
      </c>
      <c r="C1803" s="3">
        <v>13001</v>
      </c>
      <c r="D1803" s="2" t="s">
        <v>772</v>
      </c>
      <c r="E1803" s="2" t="s">
        <v>18</v>
      </c>
      <c r="F1803" s="2" t="s">
        <v>5</v>
      </c>
      <c r="G1803" s="2" t="s">
        <v>906</v>
      </c>
      <c r="H1803" s="81" t="s">
        <v>4177</v>
      </c>
      <c r="I1803">
        <v>6.59</v>
      </c>
      <c r="J1803">
        <v>5.27</v>
      </c>
      <c r="K1803">
        <v>0.35699999999999998</v>
      </c>
      <c r="L1803">
        <v>27.599999999999998</v>
      </c>
    </row>
    <row r="1804" spans="1:12" ht="13.75" customHeight="1" x14ac:dyDescent="0.35">
      <c r="A1804" s="2">
        <v>4894</v>
      </c>
      <c r="B1804" s="2" t="s">
        <v>10</v>
      </c>
      <c r="C1804" s="3">
        <v>13001</v>
      </c>
      <c r="D1804" s="2" t="s">
        <v>772</v>
      </c>
      <c r="E1804" s="2" t="s">
        <v>18</v>
      </c>
      <c r="F1804" s="2" t="s">
        <v>5</v>
      </c>
      <c r="G1804" s="2" t="s">
        <v>905</v>
      </c>
      <c r="H1804" s="81" t="s">
        <v>4178</v>
      </c>
      <c r="I1804">
        <v>6.59</v>
      </c>
      <c r="J1804">
        <v>5.27</v>
      </c>
      <c r="K1804">
        <v>0.35699999999999998</v>
      </c>
      <c r="L1804">
        <v>27.599999999999998</v>
      </c>
    </row>
    <row r="1805" spans="1:12" ht="13.75" customHeight="1" x14ac:dyDescent="0.35">
      <c r="A1805" s="2">
        <v>5020</v>
      </c>
      <c r="B1805" s="2" t="s">
        <v>10</v>
      </c>
      <c r="C1805" s="3">
        <v>13001</v>
      </c>
      <c r="D1805" s="2" t="s">
        <v>772</v>
      </c>
      <c r="E1805" s="2" t="s">
        <v>18</v>
      </c>
      <c r="F1805" s="2" t="s">
        <v>10</v>
      </c>
      <c r="G1805" s="2" t="s">
        <v>10</v>
      </c>
      <c r="H1805" s="81" t="s">
        <v>4179</v>
      </c>
      <c r="I1805">
        <v>6.59</v>
      </c>
      <c r="J1805">
        <v>5.27</v>
      </c>
      <c r="K1805">
        <v>0.35699999999999998</v>
      </c>
      <c r="L1805">
        <v>27.599999999999998</v>
      </c>
    </row>
    <row r="1806" spans="1:12" ht="13.75" customHeight="1" x14ac:dyDescent="0.35">
      <c r="A1806" s="2">
        <v>5023</v>
      </c>
      <c r="B1806" s="2" t="s">
        <v>10</v>
      </c>
      <c r="C1806" s="3">
        <v>13001</v>
      </c>
      <c r="D1806" s="2" t="s">
        <v>772</v>
      </c>
      <c r="E1806" s="2" t="s">
        <v>18</v>
      </c>
      <c r="F1806" s="2" t="s">
        <v>10</v>
      </c>
      <c r="G1806" s="2" t="s">
        <v>904</v>
      </c>
      <c r="H1806" s="81" t="s">
        <v>4180</v>
      </c>
      <c r="I1806">
        <v>6.59</v>
      </c>
      <c r="J1806">
        <v>5.27</v>
      </c>
      <c r="K1806">
        <v>0.35699999999999998</v>
      </c>
      <c r="L1806">
        <v>27.599999999999998</v>
      </c>
    </row>
    <row r="1807" spans="1:12" ht="13.75" customHeight="1" x14ac:dyDescent="0.35">
      <c r="A1807" s="2">
        <v>5026</v>
      </c>
      <c r="B1807" s="2" t="s">
        <v>10</v>
      </c>
      <c r="C1807" s="3">
        <v>13001</v>
      </c>
      <c r="D1807" s="2" t="s">
        <v>772</v>
      </c>
      <c r="E1807" s="2" t="s">
        <v>18</v>
      </c>
      <c r="F1807" s="2" t="s">
        <v>10</v>
      </c>
      <c r="G1807" s="2" t="s">
        <v>903</v>
      </c>
      <c r="H1807" s="81" t="s">
        <v>4181</v>
      </c>
      <c r="I1807">
        <v>6.59</v>
      </c>
      <c r="J1807">
        <v>5.27</v>
      </c>
      <c r="K1807">
        <v>0.35699999999999998</v>
      </c>
      <c r="L1807">
        <v>27.599999999999998</v>
      </c>
    </row>
    <row r="1808" spans="1:12" ht="13.75" customHeight="1" x14ac:dyDescent="0.35">
      <c r="A1808" s="2">
        <v>5061</v>
      </c>
      <c r="B1808" s="2" t="s">
        <v>10</v>
      </c>
      <c r="C1808" s="3">
        <v>13001</v>
      </c>
      <c r="D1808" s="2" t="s">
        <v>772</v>
      </c>
      <c r="E1808" s="2" t="s">
        <v>18</v>
      </c>
      <c r="F1808" s="2" t="s">
        <v>10</v>
      </c>
      <c r="G1808" s="2" t="s">
        <v>902</v>
      </c>
      <c r="H1808" s="81" t="s">
        <v>4182</v>
      </c>
      <c r="I1808">
        <v>6.59</v>
      </c>
      <c r="J1808">
        <v>5.27</v>
      </c>
      <c r="K1808">
        <v>0.35699999999999998</v>
      </c>
      <c r="L1808">
        <v>27.599999999999998</v>
      </c>
    </row>
    <row r="1809" spans="1:12" ht="13.75" customHeight="1" x14ac:dyDescent="0.35">
      <c r="A1809" s="2">
        <v>5071</v>
      </c>
      <c r="B1809" s="2" t="s">
        <v>10</v>
      </c>
      <c r="C1809" s="3">
        <v>13001</v>
      </c>
      <c r="D1809" s="2" t="s">
        <v>772</v>
      </c>
      <c r="E1809" s="2" t="s">
        <v>18</v>
      </c>
      <c r="F1809" s="2" t="s">
        <v>10</v>
      </c>
      <c r="G1809" s="2" t="s">
        <v>901</v>
      </c>
      <c r="H1809" s="81" t="s">
        <v>4183</v>
      </c>
      <c r="I1809">
        <v>6.59</v>
      </c>
      <c r="J1809">
        <v>5.27</v>
      </c>
      <c r="K1809">
        <v>0.35699999999999998</v>
      </c>
      <c r="L1809">
        <v>27.599999999999998</v>
      </c>
    </row>
    <row r="1810" spans="1:12" ht="13.75" customHeight="1" x14ac:dyDescent="0.35">
      <c r="A1810" s="2">
        <v>5081</v>
      </c>
      <c r="B1810" s="2" t="s">
        <v>10</v>
      </c>
      <c r="C1810" s="3">
        <v>13001</v>
      </c>
      <c r="D1810" s="2" t="s">
        <v>772</v>
      </c>
      <c r="E1810" s="2" t="s">
        <v>18</v>
      </c>
      <c r="F1810" s="2" t="s">
        <v>10</v>
      </c>
      <c r="G1810" s="2" t="s">
        <v>900</v>
      </c>
      <c r="H1810" s="81" t="s">
        <v>4184</v>
      </c>
      <c r="I1810">
        <v>6.59</v>
      </c>
      <c r="J1810">
        <v>5.27</v>
      </c>
      <c r="K1810">
        <v>0.35699999999999998</v>
      </c>
      <c r="L1810">
        <v>27.599999999999998</v>
      </c>
    </row>
    <row r="1811" spans="1:12" ht="13.75" customHeight="1" x14ac:dyDescent="0.35">
      <c r="A1811" s="2">
        <v>5082</v>
      </c>
      <c r="B1811" s="2" t="s">
        <v>10</v>
      </c>
      <c r="C1811" s="3">
        <v>13001</v>
      </c>
      <c r="D1811" s="2" t="s">
        <v>772</v>
      </c>
      <c r="E1811" s="2" t="s">
        <v>18</v>
      </c>
      <c r="F1811" s="2" t="s">
        <v>10</v>
      </c>
      <c r="G1811" s="2" t="s">
        <v>899</v>
      </c>
      <c r="H1811" s="81" t="s">
        <v>4185</v>
      </c>
      <c r="I1811">
        <v>6.59</v>
      </c>
      <c r="J1811">
        <v>5.27</v>
      </c>
      <c r="K1811">
        <v>0.35699999999999998</v>
      </c>
      <c r="L1811">
        <v>27.599999999999998</v>
      </c>
    </row>
    <row r="1812" spans="1:12" ht="13.75" customHeight="1" x14ac:dyDescent="0.35">
      <c r="A1812" s="2">
        <v>5083</v>
      </c>
      <c r="B1812" s="2" t="s">
        <v>10</v>
      </c>
      <c r="C1812" s="3">
        <v>13001</v>
      </c>
      <c r="D1812" s="2" t="s">
        <v>772</v>
      </c>
      <c r="E1812" s="2" t="s">
        <v>18</v>
      </c>
      <c r="F1812" s="2" t="s">
        <v>10</v>
      </c>
      <c r="G1812" s="2" t="s">
        <v>898</v>
      </c>
      <c r="H1812" s="81" t="s">
        <v>4186</v>
      </c>
      <c r="I1812">
        <v>6.59</v>
      </c>
      <c r="J1812">
        <v>5.27</v>
      </c>
      <c r="K1812">
        <v>0.35699999999999998</v>
      </c>
      <c r="L1812">
        <v>27.599999999999998</v>
      </c>
    </row>
    <row r="1813" spans="1:12" ht="13.75" customHeight="1" x14ac:dyDescent="0.35">
      <c r="A1813" s="2">
        <v>5084</v>
      </c>
      <c r="B1813" s="2" t="s">
        <v>10</v>
      </c>
      <c r="C1813" s="3">
        <v>13001</v>
      </c>
      <c r="D1813" s="2" t="s">
        <v>772</v>
      </c>
      <c r="E1813" s="2" t="s">
        <v>18</v>
      </c>
      <c r="F1813" s="2" t="s">
        <v>10</v>
      </c>
      <c r="G1813" s="2" t="s">
        <v>897</v>
      </c>
      <c r="H1813" s="81" t="s">
        <v>4187</v>
      </c>
      <c r="I1813">
        <v>6.59</v>
      </c>
      <c r="J1813">
        <v>5.27</v>
      </c>
      <c r="K1813">
        <v>0.35699999999999998</v>
      </c>
      <c r="L1813">
        <v>27.599999999999998</v>
      </c>
    </row>
    <row r="1814" spans="1:12" ht="13.75" customHeight="1" x14ac:dyDescent="0.35">
      <c r="A1814" s="2">
        <v>5090</v>
      </c>
      <c r="B1814" s="2" t="s">
        <v>10</v>
      </c>
      <c r="C1814" s="3">
        <v>13001</v>
      </c>
      <c r="D1814" s="2" t="s">
        <v>772</v>
      </c>
      <c r="E1814" s="2" t="s">
        <v>18</v>
      </c>
      <c r="F1814" s="2" t="s">
        <v>10</v>
      </c>
      <c r="G1814" s="2" t="s">
        <v>896</v>
      </c>
      <c r="H1814" s="81" t="s">
        <v>4188</v>
      </c>
      <c r="I1814">
        <v>6.59</v>
      </c>
      <c r="J1814">
        <v>5.27</v>
      </c>
      <c r="K1814">
        <v>0.35699999999999998</v>
      </c>
      <c r="L1814">
        <v>27.599999999999998</v>
      </c>
    </row>
    <row r="1815" spans="1:12" ht="13.75" customHeight="1" x14ac:dyDescent="0.35">
      <c r="A1815" s="2">
        <v>5091</v>
      </c>
      <c r="B1815" s="2" t="s">
        <v>10</v>
      </c>
      <c r="C1815" s="3">
        <v>13001</v>
      </c>
      <c r="D1815" s="2" t="s">
        <v>772</v>
      </c>
      <c r="E1815" s="2" t="s">
        <v>18</v>
      </c>
      <c r="F1815" s="2" t="s">
        <v>10</v>
      </c>
      <c r="G1815" s="2" t="s">
        <v>895</v>
      </c>
      <c r="H1815" s="81" t="s">
        <v>4189</v>
      </c>
      <c r="I1815">
        <v>6.59</v>
      </c>
      <c r="J1815">
        <v>5.27</v>
      </c>
      <c r="K1815">
        <v>0.35699999999999998</v>
      </c>
      <c r="L1815">
        <v>27.599999999999998</v>
      </c>
    </row>
    <row r="1816" spans="1:12" ht="13.75" customHeight="1" x14ac:dyDescent="0.35">
      <c r="A1816" s="2">
        <v>5092</v>
      </c>
      <c r="B1816" s="2" t="s">
        <v>10</v>
      </c>
      <c r="C1816" s="3">
        <v>13001</v>
      </c>
      <c r="D1816" s="2" t="s">
        <v>772</v>
      </c>
      <c r="E1816" s="2" t="s">
        <v>18</v>
      </c>
      <c r="F1816" s="2" t="s">
        <v>10</v>
      </c>
      <c r="G1816" s="2" t="s">
        <v>894</v>
      </c>
      <c r="H1816" s="81" t="s">
        <v>4190</v>
      </c>
      <c r="I1816">
        <v>6.59</v>
      </c>
      <c r="J1816">
        <v>5.27</v>
      </c>
      <c r="K1816">
        <v>0.35699999999999998</v>
      </c>
      <c r="L1816">
        <v>27.599999999999998</v>
      </c>
    </row>
    <row r="1817" spans="1:12" ht="13.75" customHeight="1" x14ac:dyDescent="0.35">
      <c r="A1817" s="2">
        <v>5093</v>
      </c>
      <c r="B1817" s="2" t="s">
        <v>10</v>
      </c>
      <c r="C1817" s="3">
        <v>13001</v>
      </c>
      <c r="D1817" s="2" t="s">
        <v>772</v>
      </c>
      <c r="E1817" s="2" t="s">
        <v>18</v>
      </c>
      <c r="F1817" s="2" t="s">
        <v>10</v>
      </c>
      <c r="G1817" s="2" t="s">
        <v>893</v>
      </c>
      <c r="H1817" s="81" t="s">
        <v>4191</v>
      </c>
      <c r="I1817">
        <v>6.59</v>
      </c>
      <c r="J1817">
        <v>5.27</v>
      </c>
      <c r="K1817">
        <v>0.35699999999999998</v>
      </c>
      <c r="L1817">
        <v>27.599999999999998</v>
      </c>
    </row>
    <row r="1818" spans="1:12" ht="13.75" customHeight="1" x14ac:dyDescent="0.35">
      <c r="A1818" s="2">
        <v>5101</v>
      </c>
      <c r="B1818" s="2" t="s">
        <v>10</v>
      </c>
      <c r="C1818" s="3">
        <v>13001</v>
      </c>
      <c r="D1818" s="2" t="s">
        <v>772</v>
      </c>
      <c r="E1818" s="2" t="s">
        <v>18</v>
      </c>
      <c r="F1818" s="2" t="s">
        <v>10</v>
      </c>
      <c r="G1818" s="2" t="s">
        <v>892</v>
      </c>
      <c r="H1818" s="81" t="s">
        <v>4192</v>
      </c>
      <c r="I1818">
        <v>6.59</v>
      </c>
      <c r="J1818">
        <v>5.27</v>
      </c>
      <c r="K1818">
        <v>0.35699999999999998</v>
      </c>
      <c r="L1818">
        <v>27.599999999999998</v>
      </c>
    </row>
    <row r="1819" spans="1:12" ht="13.75" customHeight="1" x14ac:dyDescent="0.35">
      <c r="A1819" s="2">
        <v>5102</v>
      </c>
      <c r="B1819" s="2" t="s">
        <v>10</v>
      </c>
      <c r="C1819" s="3">
        <v>13001</v>
      </c>
      <c r="D1819" s="2" t="s">
        <v>772</v>
      </c>
      <c r="E1819" s="2" t="s">
        <v>18</v>
      </c>
      <c r="F1819" s="2" t="s">
        <v>10</v>
      </c>
      <c r="G1819" s="2" t="s">
        <v>891</v>
      </c>
      <c r="H1819" s="81" t="s">
        <v>4193</v>
      </c>
      <c r="I1819">
        <v>6.59</v>
      </c>
      <c r="J1819">
        <v>5.27</v>
      </c>
      <c r="K1819">
        <v>0.35699999999999998</v>
      </c>
      <c r="L1819">
        <v>27.599999999999998</v>
      </c>
    </row>
    <row r="1820" spans="1:12" ht="13.75" customHeight="1" x14ac:dyDescent="0.35">
      <c r="A1820" s="2">
        <v>5110</v>
      </c>
      <c r="B1820" s="2" t="s">
        <v>10</v>
      </c>
      <c r="C1820" s="3">
        <v>13001</v>
      </c>
      <c r="D1820" s="2" t="s">
        <v>772</v>
      </c>
      <c r="E1820" s="2" t="s">
        <v>18</v>
      </c>
      <c r="F1820" s="2" t="s">
        <v>10</v>
      </c>
      <c r="G1820" s="2" t="s">
        <v>890</v>
      </c>
      <c r="H1820" s="81" t="s">
        <v>4194</v>
      </c>
      <c r="I1820">
        <v>6.59</v>
      </c>
      <c r="J1820">
        <v>5.27</v>
      </c>
      <c r="K1820">
        <v>0.35699999999999998</v>
      </c>
      <c r="L1820">
        <v>27.599999999999998</v>
      </c>
    </row>
    <row r="1821" spans="1:12" ht="13.75" customHeight="1" x14ac:dyDescent="0.35">
      <c r="A1821" s="2">
        <v>5111</v>
      </c>
      <c r="B1821" s="2" t="s">
        <v>10</v>
      </c>
      <c r="C1821" s="3">
        <v>13001</v>
      </c>
      <c r="D1821" s="2" t="s">
        <v>772</v>
      </c>
      <c r="E1821" s="2" t="s">
        <v>18</v>
      </c>
      <c r="F1821" s="2" t="s">
        <v>10</v>
      </c>
      <c r="G1821" s="2" t="s">
        <v>889</v>
      </c>
      <c r="H1821" s="81" t="s">
        <v>4195</v>
      </c>
      <c r="I1821">
        <v>6.59</v>
      </c>
      <c r="J1821">
        <v>5.27</v>
      </c>
      <c r="K1821">
        <v>0.35699999999999998</v>
      </c>
      <c r="L1821">
        <v>27.599999999999998</v>
      </c>
    </row>
    <row r="1822" spans="1:12" ht="13.75" customHeight="1" x14ac:dyDescent="0.35">
      <c r="A1822" s="2">
        <v>5112</v>
      </c>
      <c r="B1822" s="2" t="s">
        <v>10</v>
      </c>
      <c r="C1822" s="3">
        <v>13001</v>
      </c>
      <c r="D1822" s="2" t="s">
        <v>772</v>
      </c>
      <c r="E1822" s="2" t="s">
        <v>18</v>
      </c>
      <c r="F1822" s="2" t="s">
        <v>10</v>
      </c>
      <c r="G1822" s="2" t="s">
        <v>888</v>
      </c>
      <c r="H1822" s="81" t="s">
        <v>4196</v>
      </c>
      <c r="I1822">
        <v>6.59</v>
      </c>
      <c r="J1822">
        <v>5.27</v>
      </c>
      <c r="K1822">
        <v>0.35699999999999998</v>
      </c>
      <c r="L1822">
        <v>27.599999999999998</v>
      </c>
    </row>
    <row r="1823" spans="1:12" ht="13.75" customHeight="1" x14ac:dyDescent="0.35">
      <c r="A1823" s="2">
        <v>5113</v>
      </c>
      <c r="B1823" s="2" t="s">
        <v>10</v>
      </c>
      <c r="C1823" s="3">
        <v>13001</v>
      </c>
      <c r="D1823" s="2" t="s">
        <v>772</v>
      </c>
      <c r="E1823" s="2" t="s">
        <v>18</v>
      </c>
      <c r="F1823" s="2" t="s">
        <v>10</v>
      </c>
      <c r="G1823" s="2" t="s">
        <v>887</v>
      </c>
      <c r="H1823" s="81" t="s">
        <v>4197</v>
      </c>
      <c r="I1823">
        <v>6.59</v>
      </c>
      <c r="J1823">
        <v>5.27</v>
      </c>
      <c r="K1823">
        <v>0.35699999999999998</v>
      </c>
      <c r="L1823">
        <v>27.599999999999998</v>
      </c>
    </row>
    <row r="1824" spans="1:12" ht="13.75" customHeight="1" x14ac:dyDescent="0.35">
      <c r="A1824" s="2">
        <v>5114</v>
      </c>
      <c r="B1824" s="2" t="s">
        <v>10</v>
      </c>
      <c r="C1824" s="3">
        <v>13001</v>
      </c>
      <c r="D1824" s="2" t="s">
        <v>772</v>
      </c>
      <c r="E1824" s="2" t="s">
        <v>18</v>
      </c>
      <c r="F1824" s="2" t="s">
        <v>10</v>
      </c>
      <c r="G1824" s="2" t="s">
        <v>886</v>
      </c>
      <c r="H1824" s="81" t="s">
        <v>4198</v>
      </c>
      <c r="I1824">
        <v>6.59</v>
      </c>
      <c r="J1824">
        <v>5.27</v>
      </c>
      <c r="K1824">
        <v>0.35699999999999998</v>
      </c>
      <c r="L1824">
        <v>27.599999999999998</v>
      </c>
    </row>
    <row r="1825" spans="1:12" ht="13.75" customHeight="1" x14ac:dyDescent="0.35">
      <c r="A1825" s="2">
        <v>5120</v>
      </c>
      <c r="B1825" s="2" t="s">
        <v>10</v>
      </c>
      <c r="C1825" s="3">
        <v>13001</v>
      </c>
      <c r="D1825" s="2" t="s">
        <v>772</v>
      </c>
      <c r="E1825" s="2" t="s">
        <v>18</v>
      </c>
      <c r="F1825" s="2" t="s">
        <v>5</v>
      </c>
      <c r="G1825" s="2" t="s">
        <v>885</v>
      </c>
      <c r="H1825" s="81" t="s">
        <v>4199</v>
      </c>
      <c r="I1825">
        <v>6.59</v>
      </c>
      <c r="J1825">
        <v>5.27</v>
      </c>
      <c r="K1825">
        <v>0.35699999999999998</v>
      </c>
      <c r="L1825">
        <v>27.599999999999998</v>
      </c>
    </row>
    <row r="1826" spans="1:12" ht="13.75" customHeight="1" x14ac:dyDescent="0.35">
      <c r="A1826" s="2">
        <v>5151</v>
      </c>
      <c r="B1826" s="2" t="s">
        <v>10</v>
      </c>
      <c r="C1826" s="3">
        <v>13001</v>
      </c>
      <c r="D1826" s="2" t="s">
        <v>772</v>
      </c>
      <c r="E1826" s="2" t="s">
        <v>18</v>
      </c>
      <c r="F1826" s="2" t="s">
        <v>10</v>
      </c>
      <c r="G1826" s="2" t="s">
        <v>884</v>
      </c>
      <c r="H1826" s="81" t="s">
        <v>4200</v>
      </c>
      <c r="I1826">
        <v>6.59</v>
      </c>
      <c r="J1826">
        <v>5.27</v>
      </c>
      <c r="K1826">
        <v>0.35699999999999998</v>
      </c>
      <c r="L1826">
        <v>27.599999999999998</v>
      </c>
    </row>
    <row r="1827" spans="1:12" ht="13.75" customHeight="1" x14ac:dyDescent="0.35">
      <c r="A1827" s="2">
        <v>5152</v>
      </c>
      <c r="B1827" s="2" t="s">
        <v>10</v>
      </c>
      <c r="C1827" s="3">
        <v>13001</v>
      </c>
      <c r="D1827" s="2" t="s">
        <v>772</v>
      </c>
      <c r="E1827" s="2" t="s">
        <v>18</v>
      </c>
      <c r="F1827" s="2" t="s">
        <v>10</v>
      </c>
      <c r="G1827" s="2" t="s">
        <v>883</v>
      </c>
      <c r="H1827" s="81" t="s">
        <v>4201</v>
      </c>
      <c r="I1827">
        <v>6.59</v>
      </c>
      <c r="J1827">
        <v>5.27</v>
      </c>
      <c r="K1827">
        <v>0.35699999999999998</v>
      </c>
      <c r="L1827">
        <v>27.599999999999998</v>
      </c>
    </row>
    <row r="1828" spans="1:12" ht="13.75" customHeight="1" x14ac:dyDescent="0.35">
      <c r="A1828" s="2">
        <v>5161</v>
      </c>
      <c r="B1828" s="2" t="s">
        <v>10</v>
      </c>
      <c r="C1828" s="3">
        <v>13001</v>
      </c>
      <c r="D1828" s="2" t="s">
        <v>772</v>
      </c>
      <c r="E1828" s="2" t="s">
        <v>18</v>
      </c>
      <c r="F1828" s="2" t="s">
        <v>10</v>
      </c>
      <c r="G1828" s="2" t="s">
        <v>882</v>
      </c>
      <c r="H1828" s="81" t="s">
        <v>4202</v>
      </c>
      <c r="I1828">
        <v>6.59</v>
      </c>
      <c r="J1828">
        <v>5.27</v>
      </c>
      <c r="K1828">
        <v>0.35699999999999998</v>
      </c>
      <c r="L1828">
        <v>27.599999999999998</v>
      </c>
    </row>
    <row r="1829" spans="1:12" ht="13.75" customHeight="1" x14ac:dyDescent="0.35">
      <c r="A1829" s="2">
        <v>5162</v>
      </c>
      <c r="B1829" s="2" t="s">
        <v>10</v>
      </c>
      <c r="C1829" s="3">
        <v>13001</v>
      </c>
      <c r="D1829" s="2" t="s">
        <v>772</v>
      </c>
      <c r="E1829" s="2" t="s">
        <v>18</v>
      </c>
      <c r="F1829" s="2" t="s">
        <v>10</v>
      </c>
      <c r="G1829" s="2" t="s">
        <v>881</v>
      </c>
      <c r="H1829" s="81" t="s">
        <v>4203</v>
      </c>
      <c r="I1829">
        <v>6.59</v>
      </c>
      <c r="J1829">
        <v>5.27</v>
      </c>
      <c r="K1829">
        <v>0.35699999999999998</v>
      </c>
      <c r="L1829">
        <v>27.599999999999998</v>
      </c>
    </row>
    <row r="1830" spans="1:12" ht="13.75" customHeight="1" x14ac:dyDescent="0.35">
      <c r="A1830" s="2">
        <v>5163</v>
      </c>
      <c r="B1830" s="2" t="s">
        <v>10</v>
      </c>
      <c r="C1830" s="3">
        <v>13001</v>
      </c>
      <c r="D1830" s="2" t="s">
        <v>772</v>
      </c>
      <c r="E1830" s="2" t="s">
        <v>18</v>
      </c>
      <c r="F1830" s="2" t="s">
        <v>10</v>
      </c>
      <c r="G1830" s="2" t="s">
        <v>880</v>
      </c>
      <c r="H1830" s="81" t="s">
        <v>4204</v>
      </c>
      <c r="I1830">
        <v>6.59</v>
      </c>
      <c r="J1830">
        <v>5.27</v>
      </c>
      <c r="K1830">
        <v>0.35699999999999998</v>
      </c>
      <c r="L1830">
        <v>27.599999999999998</v>
      </c>
    </row>
    <row r="1831" spans="1:12" ht="13.75" customHeight="1" x14ac:dyDescent="0.35">
      <c r="A1831" s="2">
        <v>5164</v>
      </c>
      <c r="B1831" s="2" t="s">
        <v>10</v>
      </c>
      <c r="C1831" s="3">
        <v>13001</v>
      </c>
      <c r="D1831" s="2" t="s">
        <v>772</v>
      </c>
      <c r="E1831" s="2" t="s">
        <v>18</v>
      </c>
      <c r="F1831" s="2" t="s">
        <v>10</v>
      </c>
      <c r="G1831" s="2" t="s">
        <v>879</v>
      </c>
      <c r="H1831" s="81" t="s">
        <v>4205</v>
      </c>
      <c r="I1831">
        <v>6.59</v>
      </c>
      <c r="J1831">
        <v>5.27</v>
      </c>
      <c r="K1831">
        <v>0.35699999999999998</v>
      </c>
      <c r="L1831">
        <v>27.599999999999998</v>
      </c>
    </row>
    <row r="1832" spans="1:12" ht="13.75" customHeight="1" x14ac:dyDescent="0.35">
      <c r="A1832" s="2">
        <v>5165</v>
      </c>
      <c r="B1832" s="2" t="s">
        <v>10</v>
      </c>
      <c r="C1832" s="3">
        <v>13001</v>
      </c>
      <c r="D1832" s="2" t="s">
        <v>772</v>
      </c>
      <c r="E1832" s="2" t="s">
        <v>18</v>
      </c>
      <c r="F1832" s="2" t="s">
        <v>10</v>
      </c>
      <c r="G1832" s="2" t="s">
        <v>878</v>
      </c>
      <c r="H1832" s="81" t="s">
        <v>4206</v>
      </c>
      <c r="I1832">
        <v>6.59</v>
      </c>
      <c r="J1832">
        <v>5.27</v>
      </c>
      <c r="K1832">
        <v>0.35699999999999998</v>
      </c>
      <c r="L1832">
        <v>27.599999999999998</v>
      </c>
    </row>
    <row r="1833" spans="1:12" ht="13.75" customHeight="1" x14ac:dyDescent="0.35">
      <c r="A1833" s="2">
        <v>5201</v>
      </c>
      <c r="B1833" s="2" t="s">
        <v>10</v>
      </c>
      <c r="C1833" s="3">
        <v>13001</v>
      </c>
      <c r="D1833" s="2" t="s">
        <v>772</v>
      </c>
      <c r="E1833" s="2" t="s">
        <v>18</v>
      </c>
      <c r="F1833" s="2" t="s">
        <v>10</v>
      </c>
      <c r="G1833" s="2" t="s">
        <v>877</v>
      </c>
      <c r="H1833" s="81" t="s">
        <v>4207</v>
      </c>
      <c r="I1833">
        <v>6.59</v>
      </c>
      <c r="J1833">
        <v>5.27</v>
      </c>
      <c r="K1833">
        <v>0.35699999999999998</v>
      </c>
      <c r="L1833">
        <v>27.599999999999998</v>
      </c>
    </row>
    <row r="1834" spans="1:12" ht="13.75" customHeight="1" x14ac:dyDescent="0.35">
      <c r="A1834" s="2">
        <v>5202</v>
      </c>
      <c r="B1834" s="2" t="s">
        <v>10</v>
      </c>
      <c r="C1834" s="3">
        <v>13001</v>
      </c>
      <c r="D1834" s="2" t="s">
        <v>772</v>
      </c>
      <c r="E1834" s="2" t="s">
        <v>18</v>
      </c>
      <c r="F1834" s="2" t="s">
        <v>10</v>
      </c>
      <c r="G1834" s="2" t="s">
        <v>876</v>
      </c>
      <c r="H1834" s="81" t="s">
        <v>4208</v>
      </c>
      <c r="I1834">
        <v>6.59</v>
      </c>
      <c r="J1834">
        <v>5.27</v>
      </c>
      <c r="K1834">
        <v>0.35699999999999998</v>
      </c>
      <c r="L1834">
        <v>27.599999999999998</v>
      </c>
    </row>
    <row r="1835" spans="1:12" ht="13.75" customHeight="1" x14ac:dyDescent="0.35">
      <c r="A1835" s="2">
        <v>5203</v>
      </c>
      <c r="B1835" s="2" t="s">
        <v>10</v>
      </c>
      <c r="C1835" s="3">
        <v>13001</v>
      </c>
      <c r="D1835" s="2" t="s">
        <v>772</v>
      </c>
      <c r="E1835" s="2" t="s">
        <v>18</v>
      </c>
      <c r="F1835" s="2" t="s">
        <v>10</v>
      </c>
      <c r="G1835" s="2" t="s">
        <v>875</v>
      </c>
      <c r="H1835" s="81" t="s">
        <v>4209</v>
      </c>
      <c r="I1835">
        <v>6.59</v>
      </c>
      <c r="J1835">
        <v>5.27</v>
      </c>
      <c r="K1835">
        <v>0.35699999999999998</v>
      </c>
      <c r="L1835">
        <v>27.599999999999998</v>
      </c>
    </row>
    <row r="1836" spans="1:12" ht="13.75" customHeight="1" x14ac:dyDescent="0.35">
      <c r="A1836" s="2">
        <v>5204</v>
      </c>
      <c r="B1836" s="2" t="s">
        <v>10</v>
      </c>
      <c r="C1836" s="3">
        <v>13001</v>
      </c>
      <c r="D1836" s="2" t="s">
        <v>772</v>
      </c>
      <c r="E1836" s="2" t="s">
        <v>18</v>
      </c>
      <c r="F1836" s="2" t="s">
        <v>10</v>
      </c>
      <c r="G1836" s="2" t="s">
        <v>874</v>
      </c>
      <c r="H1836" s="81" t="s">
        <v>4210</v>
      </c>
      <c r="I1836">
        <v>6.59</v>
      </c>
      <c r="J1836">
        <v>5.27</v>
      </c>
      <c r="K1836">
        <v>0.35699999999999998</v>
      </c>
      <c r="L1836">
        <v>27.599999999999998</v>
      </c>
    </row>
    <row r="1837" spans="1:12" ht="13.75" customHeight="1" x14ac:dyDescent="0.35">
      <c r="A1837" s="2">
        <v>5205</v>
      </c>
      <c r="B1837" s="2" t="s">
        <v>10</v>
      </c>
      <c r="C1837" s="3">
        <v>13001</v>
      </c>
      <c r="D1837" s="2" t="s">
        <v>772</v>
      </c>
      <c r="E1837" s="2" t="s">
        <v>18</v>
      </c>
      <c r="F1837" s="2" t="s">
        <v>10</v>
      </c>
      <c r="G1837" s="2" t="s">
        <v>873</v>
      </c>
      <c r="H1837" s="81" t="s">
        <v>4211</v>
      </c>
      <c r="I1837">
        <v>6.59</v>
      </c>
      <c r="J1837">
        <v>5.27</v>
      </c>
      <c r="K1837">
        <v>0.35699999999999998</v>
      </c>
      <c r="L1837">
        <v>27.599999999999998</v>
      </c>
    </row>
    <row r="1838" spans="1:12" ht="13.75" customHeight="1" x14ac:dyDescent="0.35">
      <c r="A1838" s="2">
        <v>5300</v>
      </c>
      <c r="B1838" s="2" t="s">
        <v>10</v>
      </c>
      <c r="C1838" s="3">
        <v>13001</v>
      </c>
      <c r="D1838" s="2" t="s">
        <v>772</v>
      </c>
      <c r="E1838" s="2" t="s">
        <v>18</v>
      </c>
      <c r="F1838" s="2" t="s">
        <v>10</v>
      </c>
      <c r="G1838" s="2" t="s">
        <v>872</v>
      </c>
      <c r="H1838" s="81" t="s">
        <v>4212</v>
      </c>
      <c r="I1838">
        <v>6.59</v>
      </c>
      <c r="J1838">
        <v>5.27</v>
      </c>
      <c r="K1838">
        <v>0.35699999999999998</v>
      </c>
      <c r="L1838">
        <v>27.599999999999998</v>
      </c>
    </row>
    <row r="1839" spans="1:12" ht="13.75" customHeight="1" x14ac:dyDescent="0.35">
      <c r="A1839" s="2">
        <v>5301</v>
      </c>
      <c r="B1839" s="2" t="s">
        <v>10</v>
      </c>
      <c r="C1839" s="3">
        <v>13001</v>
      </c>
      <c r="D1839" s="2" t="s">
        <v>772</v>
      </c>
      <c r="E1839" s="2" t="s">
        <v>18</v>
      </c>
      <c r="F1839" s="2" t="s">
        <v>10</v>
      </c>
      <c r="G1839" s="2" t="s">
        <v>871</v>
      </c>
      <c r="H1839" s="81" t="s">
        <v>4213</v>
      </c>
      <c r="I1839">
        <v>6.59</v>
      </c>
      <c r="J1839">
        <v>5.27</v>
      </c>
      <c r="K1839">
        <v>0.35699999999999998</v>
      </c>
      <c r="L1839">
        <v>27.599999999999998</v>
      </c>
    </row>
    <row r="1840" spans="1:12" ht="13.75" customHeight="1" x14ac:dyDescent="0.35">
      <c r="A1840" s="2">
        <v>5302</v>
      </c>
      <c r="B1840" s="2" t="s">
        <v>10</v>
      </c>
      <c r="C1840" s="3">
        <v>13001</v>
      </c>
      <c r="D1840" s="2" t="s">
        <v>772</v>
      </c>
      <c r="E1840" s="2" t="s">
        <v>18</v>
      </c>
      <c r="F1840" s="2" t="s">
        <v>10</v>
      </c>
      <c r="G1840" s="2" t="s">
        <v>870</v>
      </c>
      <c r="H1840" s="81" t="s">
        <v>4214</v>
      </c>
      <c r="I1840">
        <v>6.59</v>
      </c>
      <c r="J1840">
        <v>5.27</v>
      </c>
      <c r="K1840">
        <v>0.35699999999999998</v>
      </c>
      <c r="L1840">
        <v>27.599999999999998</v>
      </c>
    </row>
    <row r="1841" spans="1:12" ht="13.75" customHeight="1" x14ac:dyDescent="0.35">
      <c r="A1841" s="2">
        <v>5303</v>
      </c>
      <c r="B1841" s="2" t="s">
        <v>10</v>
      </c>
      <c r="C1841" s="3">
        <v>13001</v>
      </c>
      <c r="D1841" s="2" t="s">
        <v>772</v>
      </c>
      <c r="E1841" s="2" t="s">
        <v>18</v>
      </c>
      <c r="F1841" s="2" t="s">
        <v>10</v>
      </c>
      <c r="G1841" s="2" t="s">
        <v>869</v>
      </c>
      <c r="H1841" s="81" t="s">
        <v>4215</v>
      </c>
      <c r="I1841">
        <v>6.59</v>
      </c>
      <c r="J1841">
        <v>5.27</v>
      </c>
      <c r="K1841">
        <v>0.35699999999999998</v>
      </c>
      <c r="L1841">
        <v>27.599999999999998</v>
      </c>
    </row>
    <row r="1842" spans="1:12" ht="13.75" customHeight="1" x14ac:dyDescent="0.35">
      <c r="A1842" s="2">
        <v>5310</v>
      </c>
      <c r="B1842" s="2" t="s">
        <v>10</v>
      </c>
      <c r="C1842" s="3">
        <v>13001</v>
      </c>
      <c r="D1842" s="2" t="s">
        <v>772</v>
      </c>
      <c r="E1842" s="2" t="s">
        <v>18</v>
      </c>
      <c r="F1842" s="2" t="s">
        <v>5</v>
      </c>
      <c r="G1842" s="2" t="s">
        <v>868</v>
      </c>
      <c r="H1842" s="81" t="s">
        <v>4216</v>
      </c>
      <c r="I1842">
        <v>6.59</v>
      </c>
      <c r="J1842">
        <v>5.27</v>
      </c>
      <c r="K1842">
        <v>0.35699999999999998</v>
      </c>
      <c r="L1842">
        <v>27.599999999999998</v>
      </c>
    </row>
    <row r="1843" spans="1:12" ht="13.75" customHeight="1" x14ac:dyDescent="0.35">
      <c r="A1843" s="2">
        <v>5311</v>
      </c>
      <c r="B1843" s="2" t="s">
        <v>10</v>
      </c>
      <c r="C1843" s="3">
        <v>13001</v>
      </c>
      <c r="D1843" s="2" t="s">
        <v>772</v>
      </c>
      <c r="E1843" s="2" t="s">
        <v>18</v>
      </c>
      <c r="F1843" s="2" t="s">
        <v>5</v>
      </c>
      <c r="G1843" s="2" t="s">
        <v>867</v>
      </c>
      <c r="H1843" s="81" t="s">
        <v>4217</v>
      </c>
      <c r="I1843">
        <v>6.59</v>
      </c>
      <c r="J1843">
        <v>5.27</v>
      </c>
      <c r="K1843">
        <v>0.35699999999999998</v>
      </c>
      <c r="L1843">
        <v>27.599999999999998</v>
      </c>
    </row>
    <row r="1844" spans="1:12" ht="13.75" customHeight="1" x14ac:dyDescent="0.35">
      <c r="A1844" s="2">
        <v>5321</v>
      </c>
      <c r="B1844" s="2" t="s">
        <v>10</v>
      </c>
      <c r="C1844" s="3">
        <v>13001</v>
      </c>
      <c r="D1844" s="2" t="s">
        <v>772</v>
      </c>
      <c r="E1844" s="2" t="s">
        <v>18</v>
      </c>
      <c r="F1844" s="2" t="s">
        <v>10</v>
      </c>
      <c r="G1844" s="2" t="s">
        <v>866</v>
      </c>
      <c r="H1844" s="81" t="s">
        <v>4218</v>
      </c>
      <c r="I1844">
        <v>6.59</v>
      </c>
      <c r="J1844">
        <v>5.27</v>
      </c>
      <c r="K1844">
        <v>0.35699999999999998</v>
      </c>
      <c r="L1844">
        <v>27.599999999999998</v>
      </c>
    </row>
    <row r="1845" spans="1:12" ht="13.75" customHeight="1" x14ac:dyDescent="0.35">
      <c r="A1845" s="2">
        <v>5322</v>
      </c>
      <c r="B1845" s="2" t="s">
        <v>10</v>
      </c>
      <c r="C1845" s="3">
        <v>13001</v>
      </c>
      <c r="D1845" s="2" t="s">
        <v>772</v>
      </c>
      <c r="E1845" s="2" t="s">
        <v>18</v>
      </c>
      <c r="F1845" s="2" t="s">
        <v>10</v>
      </c>
      <c r="G1845" s="2" t="s">
        <v>865</v>
      </c>
      <c r="H1845" s="81" t="s">
        <v>4219</v>
      </c>
      <c r="I1845">
        <v>6.59</v>
      </c>
      <c r="J1845">
        <v>5.27</v>
      </c>
      <c r="K1845">
        <v>0.35699999999999998</v>
      </c>
      <c r="L1845">
        <v>27.599999999999998</v>
      </c>
    </row>
    <row r="1846" spans="1:12" ht="13.75" customHeight="1" x14ac:dyDescent="0.35">
      <c r="A1846" s="2">
        <v>5323</v>
      </c>
      <c r="B1846" s="2" t="s">
        <v>10</v>
      </c>
      <c r="C1846" s="3">
        <v>13001</v>
      </c>
      <c r="D1846" s="2" t="s">
        <v>772</v>
      </c>
      <c r="E1846" s="2" t="s">
        <v>18</v>
      </c>
      <c r="F1846" s="2" t="s">
        <v>10</v>
      </c>
      <c r="G1846" s="2" t="s">
        <v>864</v>
      </c>
      <c r="H1846" s="81" t="s">
        <v>4220</v>
      </c>
      <c r="I1846">
        <v>6.59</v>
      </c>
      <c r="J1846">
        <v>5.27</v>
      </c>
      <c r="K1846">
        <v>0.35699999999999998</v>
      </c>
      <c r="L1846">
        <v>27.599999999999998</v>
      </c>
    </row>
    <row r="1847" spans="1:12" ht="13.75" customHeight="1" x14ac:dyDescent="0.35">
      <c r="A1847" s="2">
        <v>5324</v>
      </c>
      <c r="B1847" s="2" t="s">
        <v>10</v>
      </c>
      <c r="C1847" s="3">
        <v>13001</v>
      </c>
      <c r="D1847" s="2" t="s">
        <v>772</v>
      </c>
      <c r="E1847" s="2" t="s">
        <v>18</v>
      </c>
      <c r="F1847" s="2" t="s">
        <v>10</v>
      </c>
      <c r="G1847" s="2" t="s">
        <v>863</v>
      </c>
      <c r="H1847" s="81" t="s">
        <v>4221</v>
      </c>
      <c r="I1847">
        <v>6.59</v>
      </c>
      <c r="J1847">
        <v>5.27</v>
      </c>
      <c r="K1847">
        <v>0.35699999999999998</v>
      </c>
      <c r="L1847">
        <v>27.599999999999998</v>
      </c>
    </row>
    <row r="1848" spans="1:12" ht="13.75" customHeight="1" x14ac:dyDescent="0.35">
      <c r="A1848" s="2">
        <v>5325</v>
      </c>
      <c r="B1848" s="2" t="s">
        <v>10</v>
      </c>
      <c r="C1848" s="3">
        <v>13001</v>
      </c>
      <c r="D1848" s="2" t="s">
        <v>772</v>
      </c>
      <c r="E1848" s="2" t="s">
        <v>18</v>
      </c>
      <c r="F1848" s="2" t="s">
        <v>10</v>
      </c>
      <c r="G1848" s="2" t="s">
        <v>862</v>
      </c>
      <c r="H1848" s="81" t="s">
        <v>4222</v>
      </c>
      <c r="I1848">
        <v>6.59</v>
      </c>
      <c r="J1848">
        <v>5.27</v>
      </c>
      <c r="K1848">
        <v>0.35699999999999998</v>
      </c>
      <c r="L1848">
        <v>27.599999999999998</v>
      </c>
    </row>
    <row r="1849" spans="1:12" ht="13.75" customHeight="1" x14ac:dyDescent="0.35">
      <c r="A1849" s="2">
        <v>5330</v>
      </c>
      <c r="B1849" s="2" t="s">
        <v>10</v>
      </c>
      <c r="C1849" s="3">
        <v>13001</v>
      </c>
      <c r="D1849" s="2" t="s">
        <v>772</v>
      </c>
      <c r="E1849" s="2" t="s">
        <v>18</v>
      </c>
      <c r="F1849" s="2" t="s">
        <v>10</v>
      </c>
      <c r="G1849" s="2" t="s">
        <v>861</v>
      </c>
      <c r="H1849" s="81" t="s">
        <v>4223</v>
      </c>
      <c r="I1849">
        <v>6.59</v>
      </c>
      <c r="J1849">
        <v>5.27</v>
      </c>
      <c r="K1849">
        <v>0.35699999999999998</v>
      </c>
      <c r="L1849">
        <v>27.599999999999998</v>
      </c>
    </row>
    <row r="1850" spans="1:12" ht="13.75" customHeight="1" x14ac:dyDescent="0.35">
      <c r="A1850" s="2">
        <v>5340</v>
      </c>
      <c r="B1850" s="2" t="s">
        <v>10</v>
      </c>
      <c r="C1850" s="3">
        <v>13001</v>
      </c>
      <c r="D1850" s="2" t="s">
        <v>772</v>
      </c>
      <c r="E1850" s="2" t="s">
        <v>18</v>
      </c>
      <c r="F1850" s="2" t="s">
        <v>10</v>
      </c>
      <c r="G1850" s="2" t="s">
        <v>860</v>
      </c>
      <c r="H1850" s="81" t="s">
        <v>4224</v>
      </c>
      <c r="I1850">
        <v>6.59</v>
      </c>
      <c r="J1850">
        <v>5.27</v>
      </c>
      <c r="K1850">
        <v>0.35699999999999998</v>
      </c>
      <c r="L1850">
        <v>27.599999999999998</v>
      </c>
    </row>
    <row r="1851" spans="1:12" ht="13.75" customHeight="1" x14ac:dyDescent="0.35">
      <c r="A1851" s="2">
        <v>5342</v>
      </c>
      <c r="B1851" s="2" t="s">
        <v>10</v>
      </c>
      <c r="C1851" s="3">
        <v>13001</v>
      </c>
      <c r="D1851" s="2" t="s">
        <v>772</v>
      </c>
      <c r="E1851" s="2" t="s">
        <v>18</v>
      </c>
      <c r="F1851" s="2" t="s">
        <v>10</v>
      </c>
      <c r="G1851" s="2" t="s">
        <v>859</v>
      </c>
      <c r="H1851" s="81" t="s">
        <v>4225</v>
      </c>
      <c r="I1851">
        <v>6.59</v>
      </c>
      <c r="J1851">
        <v>5.27</v>
      </c>
      <c r="K1851">
        <v>0.35699999999999998</v>
      </c>
      <c r="L1851">
        <v>27.599999999999998</v>
      </c>
    </row>
    <row r="1852" spans="1:12" ht="13.75" customHeight="1" x14ac:dyDescent="0.35">
      <c r="A1852" s="2">
        <v>5350</v>
      </c>
      <c r="B1852" s="2" t="s">
        <v>10</v>
      </c>
      <c r="C1852" s="3">
        <v>13001</v>
      </c>
      <c r="D1852" s="2" t="s">
        <v>772</v>
      </c>
      <c r="E1852" s="2" t="s">
        <v>18</v>
      </c>
      <c r="F1852" s="2" t="s">
        <v>10</v>
      </c>
      <c r="G1852" s="2" t="s">
        <v>858</v>
      </c>
      <c r="H1852" s="81" t="s">
        <v>4226</v>
      </c>
      <c r="I1852">
        <v>6.59</v>
      </c>
      <c r="J1852">
        <v>5.27</v>
      </c>
      <c r="K1852">
        <v>0.35699999999999998</v>
      </c>
      <c r="L1852">
        <v>27.599999999999998</v>
      </c>
    </row>
    <row r="1853" spans="1:12" ht="13.75" customHeight="1" x14ac:dyDescent="0.35">
      <c r="A1853" s="2">
        <v>5360</v>
      </c>
      <c r="B1853" s="2" t="s">
        <v>10</v>
      </c>
      <c r="C1853" s="3">
        <v>13001</v>
      </c>
      <c r="D1853" s="2" t="s">
        <v>772</v>
      </c>
      <c r="E1853" s="2" t="s">
        <v>18</v>
      </c>
      <c r="F1853" s="2" t="s">
        <v>5</v>
      </c>
      <c r="G1853" s="2" t="s">
        <v>857</v>
      </c>
      <c r="H1853" s="81" t="s">
        <v>4227</v>
      </c>
      <c r="I1853">
        <v>6.59</v>
      </c>
      <c r="J1853">
        <v>5.27</v>
      </c>
      <c r="K1853">
        <v>0.35699999999999998</v>
      </c>
      <c r="L1853">
        <v>27.599999999999998</v>
      </c>
    </row>
    <row r="1854" spans="1:12" ht="13.75" customHeight="1" x14ac:dyDescent="0.35">
      <c r="A1854" s="2">
        <v>5400</v>
      </c>
      <c r="B1854" s="2" t="s">
        <v>10</v>
      </c>
      <c r="C1854" s="3">
        <v>13001</v>
      </c>
      <c r="D1854" s="2" t="s">
        <v>772</v>
      </c>
      <c r="E1854" s="2" t="s">
        <v>18</v>
      </c>
      <c r="F1854" s="2" t="s">
        <v>10</v>
      </c>
      <c r="G1854" s="2" t="s">
        <v>856</v>
      </c>
      <c r="H1854" s="81" t="s">
        <v>4228</v>
      </c>
      <c r="I1854">
        <v>6.59</v>
      </c>
      <c r="J1854">
        <v>5.27</v>
      </c>
      <c r="K1854">
        <v>0.35699999999999998</v>
      </c>
      <c r="L1854">
        <v>27.599999999999998</v>
      </c>
    </row>
    <row r="1855" spans="1:12" ht="13.75" customHeight="1" x14ac:dyDescent="0.35">
      <c r="A1855" s="2">
        <v>5411</v>
      </c>
      <c r="B1855" s="2" t="s">
        <v>10</v>
      </c>
      <c r="C1855" s="3">
        <v>13001</v>
      </c>
      <c r="D1855" s="2" t="s">
        <v>772</v>
      </c>
      <c r="E1855" s="2" t="s">
        <v>18</v>
      </c>
      <c r="F1855" s="2" t="s">
        <v>10</v>
      </c>
      <c r="G1855" s="2" t="s">
        <v>855</v>
      </c>
      <c r="H1855" s="81" t="s">
        <v>4229</v>
      </c>
      <c r="I1855">
        <v>6.59</v>
      </c>
      <c r="J1855">
        <v>5.27</v>
      </c>
      <c r="K1855">
        <v>0.35699999999999998</v>
      </c>
      <c r="L1855">
        <v>27.599999999999998</v>
      </c>
    </row>
    <row r="1856" spans="1:12" ht="13.75" customHeight="1" x14ac:dyDescent="0.35">
      <c r="A1856" s="2">
        <v>5412</v>
      </c>
      <c r="B1856" s="2" t="s">
        <v>10</v>
      </c>
      <c r="C1856" s="3">
        <v>13001</v>
      </c>
      <c r="D1856" s="2" t="s">
        <v>772</v>
      </c>
      <c r="E1856" s="2" t="s">
        <v>18</v>
      </c>
      <c r="F1856" s="2" t="s">
        <v>10</v>
      </c>
      <c r="G1856" s="2" t="s">
        <v>854</v>
      </c>
      <c r="H1856" s="81" t="s">
        <v>4230</v>
      </c>
      <c r="I1856">
        <v>6.59</v>
      </c>
      <c r="J1856">
        <v>5.27</v>
      </c>
      <c r="K1856">
        <v>0.35699999999999998</v>
      </c>
      <c r="L1856">
        <v>27.599999999999998</v>
      </c>
    </row>
    <row r="1857" spans="1:12" ht="13.75" customHeight="1" x14ac:dyDescent="0.35">
      <c r="A1857" s="2">
        <v>5421</v>
      </c>
      <c r="B1857" s="2" t="s">
        <v>10</v>
      </c>
      <c r="C1857" s="3">
        <v>13001</v>
      </c>
      <c r="D1857" s="2" t="s">
        <v>772</v>
      </c>
      <c r="E1857" s="2" t="s">
        <v>18</v>
      </c>
      <c r="F1857" s="2" t="s">
        <v>10</v>
      </c>
      <c r="G1857" s="2" t="s">
        <v>853</v>
      </c>
      <c r="H1857" s="81" t="s">
        <v>4231</v>
      </c>
      <c r="I1857">
        <v>6.59</v>
      </c>
      <c r="J1857">
        <v>5.27</v>
      </c>
      <c r="K1857">
        <v>0.35699999999999998</v>
      </c>
      <c r="L1857">
        <v>27.599999999999998</v>
      </c>
    </row>
    <row r="1858" spans="1:12" ht="13.75" customHeight="1" x14ac:dyDescent="0.35">
      <c r="A1858" s="2">
        <v>5422</v>
      </c>
      <c r="B1858" s="2" t="s">
        <v>10</v>
      </c>
      <c r="C1858" s="3">
        <v>13001</v>
      </c>
      <c r="D1858" s="2" t="s">
        <v>772</v>
      </c>
      <c r="E1858" s="2" t="s">
        <v>18</v>
      </c>
      <c r="F1858" s="2" t="s">
        <v>10</v>
      </c>
      <c r="G1858" s="2" t="s">
        <v>852</v>
      </c>
      <c r="H1858" s="81" t="s">
        <v>4232</v>
      </c>
      <c r="I1858">
        <v>6.59</v>
      </c>
      <c r="J1858">
        <v>5.27</v>
      </c>
      <c r="K1858">
        <v>0.35699999999999998</v>
      </c>
      <c r="L1858">
        <v>27.599999999999998</v>
      </c>
    </row>
    <row r="1859" spans="1:12" ht="13.75" customHeight="1" x14ac:dyDescent="0.35">
      <c r="A1859" s="2">
        <v>5423</v>
      </c>
      <c r="B1859" s="2" t="s">
        <v>10</v>
      </c>
      <c r="C1859" s="3">
        <v>13001</v>
      </c>
      <c r="D1859" s="2" t="s">
        <v>772</v>
      </c>
      <c r="E1859" s="2" t="s">
        <v>18</v>
      </c>
      <c r="F1859" s="2" t="s">
        <v>10</v>
      </c>
      <c r="G1859" s="2" t="s">
        <v>851</v>
      </c>
      <c r="H1859" s="81" t="s">
        <v>4233</v>
      </c>
      <c r="I1859">
        <v>6.59</v>
      </c>
      <c r="J1859">
        <v>5.27</v>
      </c>
      <c r="K1859">
        <v>0.35699999999999998</v>
      </c>
      <c r="L1859">
        <v>27.599999999999998</v>
      </c>
    </row>
    <row r="1860" spans="1:12" ht="13.75" customHeight="1" x14ac:dyDescent="0.35">
      <c r="A1860" s="2">
        <v>5424</v>
      </c>
      <c r="B1860" s="2" t="s">
        <v>10</v>
      </c>
      <c r="C1860" s="3">
        <v>13001</v>
      </c>
      <c r="D1860" s="2" t="s">
        <v>772</v>
      </c>
      <c r="E1860" s="2" t="s">
        <v>18</v>
      </c>
      <c r="F1860" s="2" t="s">
        <v>10</v>
      </c>
      <c r="G1860" s="2" t="s">
        <v>850</v>
      </c>
      <c r="H1860" s="81" t="s">
        <v>4234</v>
      </c>
      <c r="I1860">
        <v>6.59</v>
      </c>
      <c r="J1860">
        <v>5.27</v>
      </c>
      <c r="K1860">
        <v>0.35699999999999998</v>
      </c>
      <c r="L1860">
        <v>27.599999999999998</v>
      </c>
    </row>
    <row r="1861" spans="1:12" ht="13.75" customHeight="1" x14ac:dyDescent="0.35">
      <c r="A1861" s="2">
        <v>5425</v>
      </c>
      <c r="B1861" s="2" t="s">
        <v>10</v>
      </c>
      <c r="C1861" s="3">
        <v>13001</v>
      </c>
      <c r="D1861" s="2" t="s">
        <v>772</v>
      </c>
      <c r="E1861" s="2" t="s">
        <v>18</v>
      </c>
      <c r="F1861" s="2" t="s">
        <v>10</v>
      </c>
      <c r="G1861" s="2" t="s">
        <v>849</v>
      </c>
      <c r="H1861" s="81" t="s">
        <v>4235</v>
      </c>
      <c r="I1861">
        <v>6.59</v>
      </c>
      <c r="J1861">
        <v>5.27</v>
      </c>
      <c r="K1861">
        <v>0.35699999999999998</v>
      </c>
      <c r="L1861">
        <v>27.599999999999998</v>
      </c>
    </row>
    <row r="1862" spans="1:12" ht="13.75" customHeight="1" x14ac:dyDescent="0.35">
      <c r="A1862" s="2">
        <v>5431</v>
      </c>
      <c r="B1862" s="2" t="s">
        <v>10</v>
      </c>
      <c r="C1862" s="3">
        <v>13001</v>
      </c>
      <c r="D1862" s="2" t="s">
        <v>772</v>
      </c>
      <c r="E1862" s="2" t="s">
        <v>18</v>
      </c>
      <c r="F1862" s="2" t="s">
        <v>10</v>
      </c>
      <c r="G1862" s="2" t="s">
        <v>848</v>
      </c>
      <c r="H1862" s="81" t="s">
        <v>4236</v>
      </c>
      <c r="I1862">
        <v>6.59</v>
      </c>
      <c r="J1862">
        <v>5.27</v>
      </c>
      <c r="K1862">
        <v>0.35699999999999998</v>
      </c>
      <c r="L1862">
        <v>27.599999999999998</v>
      </c>
    </row>
    <row r="1863" spans="1:12" ht="13.75" customHeight="1" x14ac:dyDescent="0.35">
      <c r="A1863" s="2">
        <v>5440</v>
      </c>
      <c r="B1863" s="2" t="s">
        <v>10</v>
      </c>
      <c r="C1863" s="3">
        <v>13001</v>
      </c>
      <c r="D1863" s="2" t="s">
        <v>772</v>
      </c>
      <c r="E1863" s="2" t="s">
        <v>18</v>
      </c>
      <c r="F1863" s="2" t="s">
        <v>10</v>
      </c>
      <c r="G1863" s="2" t="s">
        <v>847</v>
      </c>
      <c r="H1863" s="81" t="s">
        <v>4237</v>
      </c>
      <c r="I1863">
        <v>6.59</v>
      </c>
      <c r="J1863">
        <v>5.27</v>
      </c>
      <c r="K1863">
        <v>0.35699999999999998</v>
      </c>
      <c r="L1863">
        <v>27.599999999999998</v>
      </c>
    </row>
    <row r="1864" spans="1:12" ht="13.75" customHeight="1" x14ac:dyDescent="0.35">
      <c r="A1864" s="2">
        <v>5441</v>
      </c>
      <c r="B1864" s="2" t="s">
        <v>10</v>
      </c>
      <c r="C1864" s="3">
        <v>13001</v>
      </c>
      <c r="D1864" s="2" t="s">
        <v>772</v>
      </c>
      <c r="E1864" s="2" t="s">
        <v>18</v>
      </c>
      <c r="F1864" s="2" t="s">
        <v>10</v>
      </c>
      <c r="G1864" s="2" t="s">
        <v>846</v>
      </c>
      <c r="H1864" s="81" t="s">
        <v>4238</v>
      </c>
      <c r="I1864">
        <v>6.59</v>
      </c>
      <c r="J1864">
        <v>5.27</v>
      </c>
      <c r="K1864">
        <v>0.35699999999999998</v>
      </c>
      <c r="L1864">
        <v>27.599999999999998</v>
      </c>
    </row>
    <row r="1865" spans="1:12" ht="13.75" customHeight="1" x14ac:dyDescent="0.35">
      <c r="A1865" s="2">
        <v>5442</v>
      </c>
      <c r="B1865" s="2" t="s">
        <v>10</v>
      </c>
      <c r="C1865" s="3">
        <v>13001</v>
      </c>
      <c r="D1865" s="2" t="s">
        <v>772</v>
      </c>
      <c r="E1865" s="2" t="s">
        <v>18</v>
      </c>
      <c r="F1865" s="2" t="s">
        <v>10</v>
      </c>
      <c r="G1865" s="2" t="s">
        <v>845</v>
      </c>
      <c r="H1865" s="81" t="s">
        <v>4239</v>
      </c>
      <c r="I1865">
        <v>6.59</v>
      </c>
      <c r="J1865">
        <v>5.27</v>
      </c>
      <c r="K1865">
        <v>0.35699999999999998</v>
      </c>
      <c r="L1865">
        <v>27.599999999999998</v>
      </c>
    </row>
    <row r="1866" spans="1:12" ht="13.75" customHeight="1" x14ac:dyDescent="0.35">
      <c r="A1866" s="2">
        <v>5450</v>
      </c>
      <c r="B1866" s="2" t="s">
        <v>10</v>
      </c>
      <c r="C1866" s="3">
        <v>13001</v>
      </c>
      <c r="D1866" s="2" t="s">
        <v>772</v>
      </c>
      <c r="E1866" s="2" t="s">
        <v>18</v>
      </c>
      <c r="F1866" s="2" t="s">
        <v>10</v>
      </c>
      <c r="G1866" s="2" t="s">
        <v>844</v>
      </c>
      <c r="H1866" s="81" t="s">
        <v>4240</v>
      </c>
      <c r="I1866">
        <v>6.59</v>
      </c>
      <c r="J1866">
        <v>5.27</v>
      </c>
      <c r="K1866">
        <v>0.35699999999999998</v>
      </c>
      <c r="L1866">
        <v>27.599999999999998</v>
      </c>
    </row>
    <row r="1867" spans="1:12" ht="13.75" customHeight="1" x14ac:dyDescent="0.35">
      <c r="A1867" s="2">
        <v>5451</v>
      </c>
      <c r="B1867" s="2" t="s">
        <v>10</v>
      </c>
      <c r="C1867" s="3">
        <v>13001</v>
      </c>
      <c r="D1867" s="2" t="s">
        <v>772</v>
      </c>
      <c r="E1867" s="2" t="s">
        <v>18</v>
      </c>
      <c r="F1867" s="2" t="s">
        <v>10</v>
      </c>
      <c r="G1867" s="2" t="s">
        <v>843</v>
      </c>
      <c r="H1867" s="81" t="s">
        <v>4241</v>
      </c>
      <c r="I1867">
        <v>6.59</v>
      </c>
      <c r="J1867">
        <v>5.27</v>
      </c>
      <c r="K1867">
        <v>0.35699999999999998</v>
      </c>
      <c r="L1867">
        <v>27.599999999999998</v>
      </c>
    </row>
    <row r="1868" spans="1:12" ht="13.75" customHeight="1" x14ac:dyDescent="0.35">
      <c r="A1868" s="2">
        <v>5452</v>
      </c>
      <c r="B1868" s="2" t="s">
        <v>10</v>
      </c>
      <c r="C1868" s="3">
        <v>13001</v>
      </c>
      <c r="D1868" s="2" t="s">
        <v>772</v>
      </c>
      <c r="E1868" s="2" t="s">
        <v>18</v>
      </c>
      <c r="F1868" s="2" t="s">
        <v>10</v>
      </c>
      <c r="G1868" s="2" t="s">
        <v>842</v>
      </c>
      <c r="H1868" s="81" t="s">
        <v>4242</v>
      </c>
      <c r="I1868">
        <v>6.59</v>
      </c>
      <c r="J1868">
        <v>5.27</v>
      </c>
      <c r="K1868">
        <v>0.35699999999999998</v>
      </c>
      <c r="L1868">
        <v>27.599999999999998</v>
      </c>
    </row>
    <row r="1869" spans="1:12" ht="13.75" customHeight="1" x14ac:dyDescent="0.35">
      <c r="A1869" s="2">
        <v>5453</v>
      </c>
      <c r="B1869" s="2" t="s">
        <v>10</v>
      </c>
      <c r="C1869" s="3">
        <v>13001</v>
      </c>
      <c r="D1869" s="2" t="s">
        <v>772</v>
      </c>
      <c r="E1869" s="2" t="s">
        <v>18</v>
      </c>
      <c r="F1869" s="2" t="s">
        <v>10</v>
      </c>
      <c r="G1869" s="2" t="s">
        <v>841</v>
      </c>
      <c r="H1869" s="81" t="s">
        <v>4243</v>
      </c>
      <c r="I1869">
        <v>6.59</v>
      </c>
      <c r="J1869">
        <v>5.27</v>
      </c>
      <c r="K1869">
        <v>0.35699999999999998</v>
      </c>
      <c r="L1869">
        <v>27.599999999999998</v>
      </c>
    </row>
    <row r="1870" spans="1:12" ht="13.75" customHeight="1" x14ac:dyDescent="0.35">
      <c r="A1870" s="2">
        <v>5500</v>
      </c>
      <c r="B1870" s="2" t="s">
        <v>10</v>
      </c>
      <c r="C1870" s="3">
        <v>13001</v>
      </c>
      <c r="D1870" s="2" t="s">
        <v>772</v>
      </c>
      <c r="E1870" s="2" t="s">
        <v>18</v>
      </c>
      <c r="F1870" s="2" t="s">
        <v>10</v>
      </c>
      <c r="G1870" s="2" t="s">
        <v>840</v>
      </c>
      <c r="H1870" s="81" t="s">
        <v>4244</v>
      </c>
      <c r="I1870">
        <v>6.59</v>
      </c>
      <c r="J1870">
        <v>5.27</v>
      </c>
      <c r="K1870">
        <v>0.35699999999999998</v>
      </c>
      <c r="L1870">
        <v>27.599999999999998</v>
      </c>
    </row>
    <row r="1871" spans="1:12" ht="13.75" customHeight="1" x14ac:dyDescent="0.35">
      <c r="A1871" s="2">
        <v>5505</v>
      </c>
      <c r="B1871" s="2" t="s">
        <v>10</v>
      </c>
      <c r="C1871" s="3">
        <v>13001</v>
      </c>
      <c r="D1871" s="2" t="s">
        <v>772</v>
      </c>
      <c r="E1871" s="2" t="s">
        <v>18</v>
      </c>
      <c r="F1871" s="2" t="s">
        <v>10</v>
      </c>
      <c r="G1871" s="2" t="s">
        <v>839</v>
      </c>
      <c r="H1871" s="81" t="s">
        <v>4245</v>
      </c>
      <c r="I1871">
        <v>6.59</v>
      </c>
      <c r="J1871">
        <v>5.27</v>
      </c>
      <c r="K1871">
        <v>0.35699999999999998</v>
      </c>
      <c r="L1871">
        <v>27.599999999999998</v>
      </c>
    </row>
    <row r="1872" spans="1:12" ht="13.75" customHeight="1" x14ac:dyDescent="0.35">
      <c r="A1872" s="2">
        <v>5511</v>
      </c>
      <c r="B1872" s="2" t="s">
        <v>10</v>
      </c>
      <c r="C1872" s="3">
        <v>13001</v>
      </c>
      <c r="D1872" s="2" t="s">
        <v>772</v>
      </c>
      <c r="E1872" s="2" t="s">
        <v>18</v>
      </c>
      <c r="F1872" s="2" t="s">
        <v>10</v>
      </c>
      <c r="G1872" s="2" t="s">
        <v>838</v>
      </c>
      <c r="H1872" s="81" t="s">
        <v>4246</v>
      </c>
      <c r="I1872">
        <v>6.59</v>
      </c>
      <c r="J1872">
        <v>5.27</v>
      </c>
      <c r="K1872">
        <v>0.35699999999999998</v>
      </c>
      <c r="L1872">
        <v>27.599999999999998</v>
      </c>
    </row>
    <row r="1873" spans="1:12" ht="13.75" customHeight="1" x14ac:dyDescent="0.35">
      <c r="A1873" s="2">
        <v>5521</v>
      </c>
      <c r="B1873" s="2" t="s">
        <v>10</v>
      </c>
      <c r="C1873" s="3">
        <v>13001</v>
      </c>
      <c r="D1873" s="2" t="s">
        <v>772</v>
      </c>
      <c r="E1873" s="2" t="s">
        <v>18</v>
      </c>
      <c r="F1873" s="2" t="s">
        <v>10</v>
      </c>
      <c r="G1873" s="2" t="s">
        <v>837</v>
      </c>
      <c r="H1873" s="81" t="s">
        <v>4247</v>
      </c>
      <c r="I1873">
        <v>6.59</v>
      </c>
      <c r="J1873">
        <v>5.27</v>
      </c>
      <c r="K1873">
        <v>0.35699999999999998</v>
      </c>
      <c r="L1873">
        <v>27.599999999999998</v>
      </c>
    </row>
    <row r="1874" spans="1:12" ht="13.75" customHeight="1" x14ac:dyDescent="0.35">
      <c r="A1874" s="2">
        <v>5522</v>
      </c>
      <c r="B1874" s="2" t="s">
        <v>10</v>
      </c>
      <c r="C1874" s="3">
        <v>13001</v>
      </c>
      <c r="D1874" s="2" t="s">
        <v>772</v>
      </c>
      <c r="E1874" s="2" t="s">
        <v>18</v>
      </c>
      <c r="F1874" s="2" t="s">
        <v>10</v>
      </c>
      <c r="G1874" s="2" t="s">
        <v>836</v>
      </c>
      <c r="H1874" s="81" t="s">
        <v>4248</v>
      </c>
      <c r="I1874">
        <v>6.59</v>
      </c>
      <c r="J1874">
        <v>5.27</v>
      </c>
      <c r="K1874">
        <v>0.35699999999999998</v>
      </c>
      <c r="L1874">
        <v>27.599999999999998</v>
      </c>
    </row>
    <row r="1875" spans="1:12" ht="13.75" customHeight="1" x14ac:dyDescent="0.35">
      <c r="A1875" s="2">
        <v>5523</v>
      </c>
      <c r="B1875" s="2" t="s">
        <v>10</v>
      </c>
      <c r="C1875" s="3">
        <v>13001</v>
      </c>
      <c r="D1875" s="2" t="s">
        <v>772</v>
      </c>
      <c r="E1875" s="2" t="s">
        <v>18</v>
      </c>
      <c r="F1875" s="2" t="s">
        <v>10</v>
      </c>
      <c r="G1875" s="2" t="s">
        <v>835</v>
      </c>
      <c r="H1875" s="81" t="s">
        <v>4249</v>
      </c>
      <c r="I1875">
        <v>6.59</v>
      </c>
      <c r="J1875">
        <v>5.27</v>
      </c>
      <c r="K1875">
        <v>0.35699999999999998</v>
      </c>
      <c r="L1875">
        <v>27.599999999999998</v>
      </c>
    </row>
    <row r="1876" spans="1:12" ht="13.75" customHeight="1" x14ac:dyDescent="0.35">
      <c r="A1876" s="2">
        <v>5524</v>
      </c>
      <c r="B1876" s="2" t="s">
        <v>10</v>
      </c>
      <c r="C1876" s="3">
        <v>13001</v>
      </c>
      <c r="D1876" s="2" t="s">
        <v>772</v>
      </c>
      <c r="E1876" s="2" t="s">
        <v>18</v>
      </c>
      <c r="F1876" s="2" t="s">
        <v>10</v>
      </c>
      <c r="G1876" s="2" t="s">
        <v>834</v>
      </c>
      <c r="H1876" s="81" t="s">
        <v>4250</v>
      </c>
      <c r="I1876">
        <v>6.59</v>
      </c>
      <c r="J1876">
        <v>5.27</v>
      </c>
      <c r="K1876">
        <v>0.35699999999999998</v>
      </c>
      <c r="L1876">
        <v>27.599999999999998</v>
      </c>
    </row>
    <row r="1877" spans="1:12" ht="13.75" customHeight="1" x14ac:dyDescent="0.35">
      <c r="A1877" s="2">
        <v>5531</v>
      </c>
      <c r="B1877" s="2" t="s">
        <v>10</v>
      </c>
      <c r="C1877" s="3">
        <v>13001</v>
      </c>
      <c r="D1877" s="2" t="s">
        <v>772</v>
      </c>
      <c r="E1877" s="2" t="s">
        <v>18</v>
      </c>
      <c r="F1877" s="2" t="s">
        <v>10</v>
      </c>
      <c r="G1877" s="2" t="s">
        <v>833</v>
      </c>
      <c r="H1877" s="81" t="s">
        <v>4251</v>
      </c>
      <c r="I1877">
        <v>6.59</v>
      </c>
      <c r="J1877">
        <v>5.27</v>
      </c>
      <c r="K1877">
        <v>0.35699999999999998</v>
      </c>
      <c r="L1877">
        <v>27.599999999999998</v>
      </c>
    </row>
    <row r="1878" spans="1:12" ht="13.75" customHeight="1" x14ac:dyDescent="0.35">
      <c r="A1878" s="2">
        <v>5532</v>
      </c>
      <c r="B1878" s="2" t="s">
        <v>10</v>
      </c>
      <c r="C1878" s="3">
        <v>13001</v>
      </c>
      <c r="D1878" s="2" t="s">
        <v>772</v>
      </c>
      <c r="E1878" s="2" t="s">
        <v>18</v>
      </c>
      <c r="F1878" s="2" t="s">
        <v>10</v>
      </c>
      <c r="G1878" s="2" t="s">
        <v>832</v>
      </c>
      <c r="H1878" s="81" t="s">
        <v>4252</v>
      </c>
      <c r="I1878">
        <v>6.59</v>
      </c>
      <c r="J1878">
        <v>5.27</v>
      </c>
      <c r="K1878">
        <v>0.35699999999999998</v>
      </c>
      <c r="L1878">
        <v>27.599999999999998</v>
      </c>
    </row>
    <row r="1879" spans="1:12" ht="13.75" customHeight="1" x14ac:dyDescent="0.35">
      <c r="A1879" s="2">
        <v>5541</v>
      </c>
      <c r="B1879" s="2" t="s">
        <v>10</v>
      </c>
      <c r="C1879" s="3">
        <v>13001</v>
      </c>
      <c r="D1879" s="2" t="s">
        <v>772</v>
      </c>
      <c r="E1879" s="2" t="s">
        <v>18</v>
      </c>
      <c r="F1879" s="2" t="s">
        <v>10</v>
      </c>
      <c r="G1879" s="2" t="s">
        <v>831</v>
      </c>
      <c r="H1879" s="81" t="s">
        <v>4253</v>
      </c>
      <c r="I1879">
        <v>6.59</v>
      </c>
      <c r="J1879">
        <v>5.27</v>
      </c>
      <c r="K1879">
        <v>0.35699999999999998</v>
      </c>
      <c r="L1879">
        <v>27.599999999999998</v>
      </c>
    </row>
    <row r="1880" spans="1:12" ht="13.75" customHeight="1" x14ac:dyDescent="0.35">
      <c r="A1880" s="2">
        <v>5542</v>
      </c>
      <c r="B1880" s="2" t="s">
        <v>10</v>
      </c>
      <c r="C1880" s="3">
        <v>13001</v>
      </c>
      <c r="D1880" s="2" t="s">
        <v>772</v>
      </c>
      <c r="E1880" s="2" t="s">
        <v>18</v>
      </c>
      <c r="F1880" s="2" t="s">
        <v>10</v>
      </c>
      <c r="G1880" s="2" t="s">
        <v>830</v>
      </c>
      <c r="H1880" s="81" t="s">
        <v>4254</v>
      </c>
      <c r="I1880">
        <v>6.59</v>
      </c>
      <c r="J1880">
        <v>5.27</v>
      </c>
      <c r="K1880">
        <v>0.35699999999999998</v>
      </c>
      <c r="L1880">
        <v>27.599999999999998</v>
      </c>
    </row>
    <row r="1881" spans="1:12" ht="13.75" customHeight="1" x14ac:dyDescent="0.35">
      <c r="A1881" s="2">
        <v>5550</v>
      </c>
      <c r="B1881" s="2" t="s">
        <v>10</v>
      </c>
      <c r="C1881" s="3">
        <v>13001</v>
      </c>
      <c r="D1881" s="2" t="s">
        <v>772</v>
      </c>
      <c r="E1881" s="2" t="s">
        <v>18</v>
      </c>
      <c r="F1881" s="2" t="s">
        <v>10</v>
      </c>
      <c r="G1881" s="2" t="s">
        <v>829</v>
      </c>
      <c r="H1881" s="81" t="s">
        <v>4255</v>
      </c>
      <c r="I1881">
        <v>6.59</v>
      </c>
      <c r="J1881">
        <v>5.27</v>
      </c>
      <c r="K1881">
        <v>0.35699999999999998</v>
      </c>
      <c r="L1881">
        <v>27.599999999999998</v>
      </c>
    </row>
    <row r="1882" spans="1:12" ht="13.75" customHeight="1" x14ac:dyDescent="0.35">
      <c r="A1882" s="2">
        <v>5552</v>
      </c>
      <c r="B1882" s="2" t="s">
        <v>10</v>
      </c>
      <c r="C1882" s="3">
        <v>13001</v>
      </c>
      <c r="D1882" s="2" t="s">
        <v>772</v>
      </c>
      <c r="E1882" s="2" t="s">
        <v>18</v>
      </c>
      <c r="F1882" s="2" t="s">
        <v>10</v>
      </c>
      <c r="G1882" s="2" t="s">
        <v>828</v>
      </c>
      <c r="H1882" s="81" t="s">
        <v>4256</v>
      </c>
      <c r="I1882">
        <v>6.59</v>
      </c>
      <c r="J1882">
        <v>5.27</v>
      </c>
      <c r="K1882">
        <v>0.35699999999999998</v>
      </c>
      <c r="L1882">
        <v>27.599999999999998</v>
      </c>
    </row>
    <row r="1883" spans="1:12" ht="13.75" customHeight="1" x14ac:dyDescent="0.35">
      <c r="A1883" s="2">
        <v>5561</v>
      </c>
      <c r="B1883" s="2" t="s">
        <v>10</v>
      </c>
      <c r="C1883" s="3">
        <v>13001</v>
      </c>
      <c r="D1883" s="2" t="s">
        <v>772</v>
      </c>
      <c r="E1883" s="2" t="s">
        <v>18</v>
      </c>
      <c r="F1883" s="2" t="s">
        <v>10</v>
      </c>
      <c r="G1883" s="2" t="s">
        <v>827</v>
      </c>
      <c r="H1883" s="81" t="s">
        <v>4257</v>
      </c>
      <c r="I1883">
        <v>6.59</v>
      </c>
      <c r="J1883">
        <v>5.27</v>
      </c>
      <c r="K1883">
        <v>0.35699999999999998</v>
      </c>
      <c r="L1883">
        <v>27.599999999999998</v>
      </c>
    </row>
    <row r="1884" spans="1:12" ht="13.75" customHeight="1" x14ac:dyDescent="0.35">
      <c r="A1884" s="2">
        <v>5562</v>
      </c>
      <c r="B1884" s="2" t="s">
        <v>10</v>
      </c>
      <c r="C1884" s="3">
        <v>13001</v>
      </c>
      <c r="D1884" s="2" t="s">
        <v>772</v>
      </c>
      <c r="E1884" s="2" t="s">
        <v>18</v>
      </c>
      <c r="F1884" s="2" t="s">
        <v>10</v>
      </c>
      <c r="G1884" s="2" t="s">
        <v>826</v>
      </c>
      <c r="H1884" s="81" t="s">
        <v>4258</v>
      </c>
      <c r="I1884">
        <v>6.59</v>
      </c>
      <c r="J1884">
        <v>5.27</v>
      </c>
      <c r="K1884">
        <v>0.35699999999999998</v>
      </c>
      <c r="L1884">
        <v>27.599999999999998</v>
      </c>
    </row>
    <row r="1885" spans="1:12" ht="13.75" customHeight="1" x14ac:dyDescent="0.35">
      <c r="A1885" s="2">
        <v>5563</v>
      </c>
      <c r="B1885" s="2" t="s">
        <v>10</v>
      </c>
      <c r="C1885" s="3">
        <v>13001</v>
      </c>
      <c r="D1885" s="2" t="s">
        <v>772</v>
      </c>
      <c r="E1885" s="2" t="s">
        <v>18</v>
      </c>
      <c r="F1885" s="2" t="s">
        <v>10</v>
      </c>
      <c r="G1885" s="2" t="s">
        <v>825</v>
      </c>
      <c r="H1885" s="81" t="s">
        <v>4259</v>
      </c>
      <c r="I1885">
        <v>6.59</v>
      </c>
      <c r="J1885">
        <v>5.27</v>
      </c>
      <c r="K1885">
        <v>0.35699999999999998</v>
      </c>
      <c r="L1885">
        <v>27.599999999999998</v>
      </c>
    </row>
    <row r="1886" spans="1:12" ht="13.75" customHeight="1" x14ac:dyDescent="0.35">
      <c r="A1886" s="2">
        <v>5570</v>
      </c>
      <c r="B1886" s="2" t="s">
        <v>10</v>
      </c>
      <c r="C1886" s="3">
        <v>13001</v>
      </c>
      <c r="D1886" s="2" t="s">
        <v>772</v>
      </c>
      <c r="E1886" s="2" t="s">
        <v>18</v>
      </c>
      <c r="F1886" s="2" t="s">
        <v>10</v>
      </c>
      <c r="G1886" s="2" t="s">
        <v>824</v>
      </c>
      <c r="H1886" s="81" t="s">
        <v>4260</v>
      </c>
      <c r="I1886">
        <v>6.59</v>
      </c>
      <c r="J1886">
        <v>5.27</v>
      </c>
      <c r="K1886">
        <v>0.35699999999999998</v>
      </c>
      <c r="L1886">
        <v>27.599999999999998</v>
      </c>
    </row>
    <row r="1887" spans="1:12" ht="13.75" customHeight="1" x14ac:dyDescent="0.35">
      <c r="A1887" s="2">
        <v>5571</v>
      </c>
      <c r="B1887" s="2" t="s">
        <v>10</v>
      </c>
      <c r="C1887" s="3">
        <v>13001</v>
      </c>
      <c r="D1887" s="2" t="s">
        <v>772</v>
      </c>
      <c r="E1887" s="2" t="s">
        <v>18</v>
      </c>
      <c r="F1887" s="2" t="s">
        <v>10</v>
      </c>
      <c r="G1887" s="2" t="s">
        <v>823</v>
      </c>
      <c r="H1887" s="81" t="s">
        <v>4261</v>
      </c>
      <c r="I1887">
        <v>6.59</v>
      </c>
      <c r="J1887">
        <v>5.27</v>
      </c>
      <c r="K1887">
        <v>0.35699999999999998</v>
      </c>
      <c r="L1887">
        <v>27.599999999999998</v>
      </c>
    </row>
    <row r="1888" spans="1:12" ht="13.75" customHeight="1" x14ac:dyDescent="0.35">
      <c r="A1888" s="2">
        <v>5572</v>
      </c>
      <c r="B1888" s="2" t="s">
        <v>10</v>
      </c>
      <c r="C1888" s="3">
        <v>13001</v>
      </c>
      <c r="D1888" s="2" t="s">
        <v>772</v>
      </c>
      <c r="E1888" s="2" t="s">
        <v>18</v>
      </c>
      <c r="F1888" s="2" t="s">
        <v>10</v>
      </c>
      <c r="G1888" s="2" t="s">
        <v>822</v>
      </c>
      <c r="H1888" s="81" t="s">
        <v>4262</v>
      </c>
      <c r="I1888">
        <v>6.59</v>
      </c>
      <c r="J1888">
        <v>5.27</v>
      </c>
      <c r="K1888">
        <v>0.35699999999999998</v>
      </c>
      <c r="L1888">
        <v>27.599999999999998</v>
      </c>
    </row>
    <row r="1889" spans="1:12" ht="13.75" customHeight="1" x14ac:dyDescent="0.35">
      <c r="A1889" s="2">
        <v>5573</v>
      </c>
      <c r="B1889" s="2" t="s">
        <v>10</v>
      </c>
      <c r="C1889" s="3">
        <v>13001</v>
      </c>
      <c r="D1889" s="2" t="s">
        <v>772</v>
      </c>
      <c r="E1889" s="2" t="s">
        <v>18</v>
      </c>
      <c r="F1889" s="2" t="s">
        <v>10</v>
      </c>
      <c r="G1889" s="2" t="s">
        <v>821</v>
      </c>
      <c r="H1889" s="81" t="s">
        <v>4263</v>
      </c>
      <c r="I1889">
        <v>6.59</v>
      </c>
      <c r="J1889">
        <v>5.27</v>
      </c>
      <c r="K1889">
        <v>0.35699999999999998</v>
      </c>
      <c r="L1889">
        <v>27.599999999999998</v>
      </c>
    </row>
    <row r="1890" spans="1:12" ht="13.75" customHeight="1" x14ac:dyDescent="0.35">
      <c r="A1890" s="2">
        <v>5574</v>
      </c>
      <c r="B1890" s="2" t="s">
        <v>10</v>
      </c>
      <c r="C1890" s="3">
        <v>13001</v>
      </c>
      <c r="D1890" s="2" t="s">
        <v>772</v>
      </c>
      <c r="E1890" s="2" t="s">
        <v>18</v>
      </c>
      <c r="F1890" s="2" t="s">
        <v>10</v>
      </c>
      <c r="G1890" s="2" t="s">
        <v>820</v>
      </c>
      <c r="H1890" s="81" t="s">
        <v>4264</v>
      </c>
      <c r="I1890">
        <v>6.59</v>
      </c>
      <c r="J1890">
        <v>5.27</v>
      </c>
      <c r="K1890">
        <v>0.35699999999999998</v>
      </c>
      <c r="L1890">
        <v>27.599999999999998</v>
      </c>
    </row>
    <row r="1891" spans="1:12" ht="13.75" customHeight="1" x14ac:dyDescent="0.35">
      <c r="A1891" s="2">
        <v>5575</v>
      </c>
      <c r="B1891" s="2" t="s">
        <v>10</v>
      </c>
      <c r="C1891" s="3">
        <v>13001</v>
      </c>
      <c r="D1891" s="2" t="s">
        <v>772</v>
      </c>
      <c r="E1891" s="2" t="s">
        <v>18</v>
      </c>
      <c r="F1891" s="2" t="s">
        <v>10</v>
      </c>
      <c r="G1891" s="2" t="s">
        <v>819</v>
      </c>
      <c r="H1891" s="81" t="s">
        <v>4265</v>
      </c>
      <c r="I1891">
        <v>6.59</v>
      </c>
      <c r="J1891">
        <v>5.27</v>
      </c>
      <c r="K1891">
        <v>0.35699999999999998</v>
      </c>
      <c r="L1891">
        <v>27.599999999999998</v>
      </c>
    </row>
    <row r="1892" spans="1:12" ht="13.75" customHeight="1" x14ac:dyDescent="0.35">
      <c r="A1892" s="2">
        <v>5580</v>
      </c>
      <c r="B1892" s="2" t="s">
        <v>10</v>
      </c>
      <c r="C1892" s="3">
        <v>13001</v>
      </c>
      <c r="D1892" s="2" t="s">
        <v>772</v>
      </c>
      <c r="E1892" s="2" t="s">
        <v>18</v>
      </c>
      <c r="F1892" s="2" t="s">
        <v>10</v>
      </c>
      <c r="G1892" s="2" t="s">
        <v>818</v>
      </c>
      <c r="H1892" s="81" t="s">
        <v>4266</v>
      </c>
      <c r="I1892">
        <v>6.59</v>
      </c>
      <c r="J1892">
        <v>5.27</v>
      </c>
      <c r="K1892">
        <v>0.35699999999999998</v>
      </c>
      <c r="L1892">
        <v>27.599999999999998</v>
      </c>
    </row>
    <row r="1893" spans="1:12" ht="13.75" customHeight="1" x14ac:dyDescent="0.35">
      <c r="A1893" s="2">
        <v>5581</v>
      </c>
      <c r="B1893" s="2" t="s">
        <v>10</v>
      </c>
      <c r="C1893" s="3">
        <v>13001</v>
      </c>
      <c r="D1893" s="2" t="s">
        <v>772</v>
      </c>
      <c r="E1893" s="2" t="s">
        <v>18</v>
      </c>
      <c r="F1893" s="2" t="s">
        <v>10</v>
      </c>
      <c r="G1893" s="2" t="s">
        <v>817</v>
      </c>
      <c r="H1893" s="81" t="s">
        <v>4267</v>
      </c>
      <c r="I1893">
        <v>6.59</v>
      </c>
      <c r="J1893">
        <v>5.27</v>
      </c>
      <c r="K1893">
        <v>0.35699999999999998</v>
      </c>
      <c r="L1893">
        <v>27.599999999999998</v>
      </c>
    </row>
    <row r="1894" spans="1:12" ht="13.75" customHeight="1" x14ac:dyDescent="0.35">
      <c r="A1894" s="2">
        <v>5582</v>
      </c>
      <c r="B1894" s="2" t="s">
        <v>10</v>
      </c>
      <c r="C1894" s="3">
        <v>13001</v>
      </c>
      <c r="D1894" s="2" t="s">
        <v>772</v>
      </c>
      <c r="E1894" s="2" t="s">
        <v>18</v>
      </c>
      <c r="F1894" s="2" t="s">
        <v>10</v>
      </c>
      <c r="G1894" s="2" t="s">
        <v>816</v>
      </c>
      <c r="H1894" s="81" t="s">
        <v>4268</v>
      </c>
      <c r="I1894">
        <v>6.59</v>
      </c>
      <c r="J1894">
        <v>5.27</v>
      </c>
      <c r="K1894">
        <v>0.35699999999999998</v>
      </c>
      <c r="L1894">
        <v>27.599999999999998</v>
      </c>
    </row>
    <row r="1895" spans="1:12" ht="13.75" customHeight="1" x14ac:dyDescent="0.35">
      <c r="A1895" s="2">
        <v>5583</v>
      </c>
      <c r="B1895" s="2" t="s">
        <v>10</v>
      </c>
      <c r="C1895" s="3">
        <v>13001</v>
      </c>
      <c r="D1895" s="2" t="s">
        <v>772</v>
      </c>
      <c r="E1895" s="2" t="s">
        <v>18</v>
      </c>
      <c r="F1895" s="2" t="s">
        <v>10</v>
      </c>
      <c r="G1895" s="2" t="s">
        <v>815</v>
      </c>
      <c r="H1895" s="81" t="s">
        <v>4269</v>
      </c>
      <c r="I1895">
        <v>6.59</v>
      </c>
      <c r="J1895">
        <v>5.27</v>
      </c>
      <c r="K1895">
        <v>0.35699999999999998</v>
      </c>
      <c r="L1895">
        <v>27.599999999999998</v>
      </c>
    </row>
    <row r="1896" spans="1:12" ht="13.75" customHeight="1" x14ac:dyDescent="0.35">
      <c r="A1896" s="2">
        <v>5584</v>
      </c>
      <c r="B1896" s="2" t="s">
        <v>10</v>
      </c>
      <c r="C1896" s="3">
        <v>13001</v>
      </c>
      <c r="D1896" s="2" t="s">
        <v>772</v>
      </c>
      <c r="E1896" s="2" t="s">
        <v>18</v>
      </c>
      <c r="F1896" s="2" t="s">
        <v>10</v>
      </c>
      <c r="G1896" s="2" t="s">
        <v>814</v>
      </c>
      <c r="H1896" s="81" t="s">
        <v>4270</v>
      </c>
      <c r="I1896">
        <v>6.59</v>
      </c>
      <c r="J1896">
        <v>5.27</v>
      </c>
      <c r="K1896">
        <v>0.35699999999999998</v>
      </c>
      <c r="L1896">
        <v>27.599999999999998</v>
      </c>
    </row>
    <row r="1897" spans="1:12" ht="13.75" customHeight="1" x14ac:dyDescent="0.35">
      <c r="A1897" s="2">
        <v>5585</v>
      </c>
      <c r="B1897" s="2" t="s">
        <v>10</v>
      </c>
      <c r="C1897" s="3">
        <v>13001</v>
      </c>
      <c r="D1897" s="2" t="s">
        <v>772</v>
      </c>
      <c r="E1897" s="2" t="s">
        <v>18</v>
      </c>
      <c r="F1897" s="2" t="s">
        <v>10</v>
      </c>
      <c r="G1897" s="2" t="s">
        <v>813</v>
      </c>
      <c r="H1897" s="81" t="s">
        <v>4271</v>
      </c>
      <c r="I1897">
        <v>6.59</v>
      </c>
      <c r="J1897">
        <v>5.27</v>
      </c>
      <c r="K1897">
        <v>0.35699999999999998</v>
      </c>
      <c r="L1897">
        <v>27.599999999999998</v>
      </c>
    </row>
    <row r="1898" spans="1:12" ht="13.75" customHeight="1" x14ac:dyDescent="0.35">
      <c r="A1898" s="2">
        <v>5591</v>
      </c>
      <c r="B1898" s="2" t="s">
        <v>10</v>
      </c>
      <c r="C1898" s="3">
        <v>13001</v>
      </c>
      <c r="D1898" s="2" t="s">
        <v>772</v>
      </c>
      <c r="E1898" s="2" t="s">
        <v>18</v>
      </c>
      <c r="F1898" s="2" t="s">
        <v>10</v>
      </c>
      <c r="G1898" s="2" t="s">
        <v>812</v>
      </c>
      <c r="H1898" s="81" t="s">
        <v>4272</v>
      </c>
      <c r="I1898">
        <v>6.59</v>
      </c>
      <c r="J1898">
        <v>5.27</v>
      </c>
      <c r="K1898">
        <v>0.35699999999999998</v>
      </c>
      <c r="L1898">
        <v>27.599999999999998</v>
      </c>
    </row>
    <row r="1899" spans="1:12" ht="13.75" customHeight="1" x14ac:dyDescent="0.35">
      <c r="A1899" s="2">
        <v>5592</v>
      </c>
      <c r="B1899" s="2" t="s">
        <v>10</v>
      </c>
      <c r="C1899" s="3">
        <v>13001</v>
      </c>
      <c r="D1899" s="2" t="s">
        <v>772</v>
      </c>
      <c r="E1899" s="2" t="s">
        <v>18</v>
      </c>
      <c r="F1899" s="2" t="s">
        <v>10</v>
      </c>
      <c r="G1899" s="2" t="s">
        <v>811</v>
      </c>
      <c r="H1899" s="81" t="s">
        <v>4273</v>
      </c>
      <c r="I1899">
        <v>6.59</v>
      </c>
      <c r="J1899">
        <v>5.27</v>
      </c>
      <c r="K1899">
        <v>0.35699999999999998</v>
      </c>
      <c r="L1899">
        <v>27.599999999999998</v>
      </c>
    </row>
    <row r="1900" spans="1:12" ht="13.75" customHeight="1" x14ac:dyDescent="0.35">
      <c r="A1900" s="2">
        <v>5600</v>
      </c>
      <c r="B1900" s="2" t="s">
        <v>10</v>
      </c>
      <c r="C1900" s="3">
        <v>13001</v>
      </c>
      <c r="D1900" s="2" t="s">
        <v>772</v>
      </c>
      <c r="E1900" s="2" t="s">
        <v>18</v>
      </c>
      <c r="F1900" s="2" t="s">
        <v>10</v>
      </c>
      <c r="G1900" s="2" t="s">
        <v>810</v>
      </c>
      <c r="H1900" s="81" t="s">
        <v>4274</v>
      </c>
      <c r="I1900">
        <v>6.59</v>
      </c>
      <c r="J1900">
        <v>5.27</v>
      </c>
      <c r="K1900">
        <v>0.35699999999999998</v>
      </c>
      <c r="L1900">
        <v>27.599999999999998</v>
      </c>
    </row>
    <row r="1901" spans="1:12" ht="13.75" customHeight="1" x14ac:dyDescent="0.35">
      <c r="A1901" s="2">
        <v>5602</v>
      </c>
      <c r="B1901" s="2" t="s">
        <v>10</v>
      </c>
      <c r="C1901" s="3">
        <v>13001</v>
      </c>
      <c r="D1901" s="2" t="s">
        <v>772</v>
      </c>
      <c r="E1901" s="2" t="s">
        <v>18</v>
      </c>
      <c r="F1901" s="2" t="s">
        <v>10</v>
      </c>
      <c r="G1901" s="2" t="s">
        <v>809</v>
      </c>
      <c r="H1901" s="81" t="s">
        <v>4275</v>
      </c>
      <c r="I1901">
        <v>6.59</v>
      </c>
      <c r="J1901">
        <v>5.27</v>
      </c>
      <c r="K1901">
        <v>0.35699999999999998</v>
      </c>
      <c r="L1901">
        <v>27.599999999999998</v>
      </c>
    </row>
    <row r="1902" spans="1:12" ht="13.75" customHeight="1" x14ac:dyDescent="0.35">
      <c r="A1902" s="2">
        <v>5603</v>
      </c>
      <c r="B1902" s="2" t="s">
        <v>10</v>
      </c>
      <c r="C1902" s="3">
        <v>13001</v>
      </c>
      <c r="D1902" s="2" t="s">
        <v>772</v>
      </c>
      <c r="E1902" s="2" t="s">
        <v>18</v>
      </c>
      <c r="F1902" s="2" t="s">
        <v>10</v>
      </c>
      <c r="G1902" s="2" t="s">
        <v>808</v>
      </c>
      <c r="H1902" s="81" t="s">
        <v>4276</v>
      </c>
      <c r="I1902">
        <v>6.59</v>
      </c>
      <c r="J1902">
        <v>5.27</v>
      </c>
      <c r="K1902">
        <v>0.35699999999999998</v>
      </c>
      <c r="L1902">
        <v>27.599999999999998</v>
      </c>
    </row>
    <row r="1903" spans="1:12" ht="13.75" customHeight="1" x14ac:dyDescent="0.35">
      <c r="A1903" s="2">
        <v>5611</v>
      </c>
      <c r="B1903" s="2" t="s">
        <v>10</v>
      </c>
      <c r="C1903" s="3">
        <v>13001</v>
      </c>
      <c r="D1903" s="2" t="s">
        <v>772</v>
      </c>
      <c r="E1903" s="2" t="s">
        <v>18</v>
      </c>
      <c r="F1903" s="2" t="s">
        <v>10</v>
      </c>
      <c r="G1903" s="2" t="s">
        <v>807</v>
      </c>
      <c r="H1903" s="81" t="s">
        <v>4277</v>
      </c>
      <c r="I1903">
        <v>6.59</v>
      </c>
      <c r="J1903">
        <v>5.27</v>
      </c>
      <c r="K1903">
        <v>0.35699999999999998</v>
      </c>
      <c r="L1903">
        <v>27.599999999999998</v>
      </c>
    </row>
    <row r="1904" spans="1:12" ht="13.75" customHeight="1" x14ac:dyDescent="0.35">
      <c r="A1904" s="2">
        <v>5620</v>
      </c>
      <c r="B1904" s="2" t="s">
        <v>10</v>
      </c>
      <c r="C1904" s="3">
        <v>13001</v>
      </c>
      <c r="D1904" s="2" t="s">
        <v>772</v>
      </c>
      <c r="E1904" s="2" t="s">
        <v>18</v>
      </c>
      <c r="F1904" s="2" t="s">
        <v>10</v>
      </c>
      <c r="G1904" s="2" t="s">
        <v>806</v>
      </c>
      <c r="H1904" s="81" t="s">
        <v>4278</v>
      </c>
      <c r="I1904">
        <v>6.59</v>
      </c>
      <c r="J1904">
        <v>5.27</v>
      </c>
      <c r="K1904">
        <v>0.35699999999999998</v>
      </c>
      <c r="L1904">
        <v>27.599999999999998</v>
      </c>
    </row>
    <row r="1905" spans="1:12" ht="13.75" customHeight="1" x14ac:dyDescent="0.35">
      <c r="A1905" s="2">
        <v>5621</v>
      </c>
      <c r="B1905" s="2" t="s">
        <v>10</v>
      </c>
      <c r="C1905" s="3">
        <v>13001</v>
      </c>
      <c r="D1905" s="2" t="s">
        <v>772</v>
      </c>
      <c r="E1905" s="2" t="s">
        <v>18</v>
      </c>
      <c r="F1905" s="2" t="s">
        <v>10</v>
      </c>
      <c r="G1905" s="2" t="s">
        <v>805</v>
      </c>
      <c r="H1905" s="81" t="s">
        <v>4279</v>
      </c>
      <c r="I1905">
        <v>6.59</v>
      </c>
      <c r="J1905">
        <v>5.27</v>
      </c>
      <c r="K1905">
        <v>0.35699999999999998</v>
      </c>
      <c r="L1905">
        <v>27.599999999999998</v>
      </c>
    </row>
    <row r="1906" spans="1:12" ht="13.75" customHeight="1" x14ac:dyDescent="0.35">
      <c r="A1906" s="2">
        <v>5622</v>
      </c>
      <c r="B1906" s="2" t="s">
        <v>10</v>
      </c>
      <c r="C1906" s="3">
        <v>13001</v>
      </c>
      <c r="D1906" s="2" t="s">
        <v>772</v>
      </c>
      <c r="E1906" s="2" t="s">
        <v>18</v>
      </c>
      <c r="F1906" s="2" t="s">
        <v>10</v>
      </c>
      <c r="G1906" s="2" t="s">
        <v>804</v>
      </c>
      <c r="H1906" s="81" t="s">
        <v>4280</v>
      </c>
      <c r="I1906">
        <v>6.59</v>
      </c>
      <c r="J1906">
        <v>5.27</v>
      </c>
      <c r="K1906">
        <v>0.35699999999999998</v>
      </c>
      <c r="L1906">
        <v>27.599999999999998</v>
      </c>
    </row>
    <row r="1907" spans="1:12" ht="13.75" customHeight="1" x14ac:dyDescent="0.35">
      <c r="A1907" s="2">
        <v>5630</v>
      </c>
      <c r="B1907" s="2" t="s">
        <v>10</v>
      </c>
      <c r="C1907" s="3">
        <v>13001</v>
      </c>
      <c r="D1907" s="2" t="s">
        <v>772</v>
      </c>
      <c r="E1907" s="2" t="s">
        <v>18</v>
      </c>
      <c r="F1907" s="2" t="s">
        <v>10</v>
      </c>
      <c r="G1907" s="2" t="s">
        <v>803</v>
      </c>
      <c r="H1907" s="81" t="s">
        <v>4281</v>
      </c>
      <c r="I1907">
        <v>6.59</v>
      </c>
      <c r="J1907">
        <v>5.27</v>
      </c>
      <c r="K1907">
        <v>0.35699999999999998</v>
      </c>
      <c r="L1907">
        <v>27.599999999999998</v>
      </c>
    </row>
    <row r="1908" spans="1:12" ht="13.75" customHeight="1" x14ac:dyDescent="0.35">
      <c r="A1908" s="2">
        <v>5632</v>
      </c>
      <c r="B1908" s="2" t="s">
        <v>10</v>
      </c>
      <c r="C1908" s="3">
        <v>13001</v>
      </c>
      <c r="D1908" s="2" t="s">
        <v>772</v>
      </c>
      <c r="E1908" s="2" t="s">
        <v>18</v>
      </c>
      <c r="F1908" s="2" t="s">
        <v>10</v>
      </c>
      <c r="G1908" s="2" t="s">
        <v>802</v>
      </c>
      <c r="H1908" s="81" t="s">
        <v>4282</v>
      </c>
      <c r="I1908">
        <v>6.59</v>
      </c>
      <c r="J1908">
        <v>5.27</v>
      </c>
      <c r="K1908">
        <v>0.35699999999999998</v>
      </c>
      <c r="L1908">
        <v>27.599999999999998</v>
      </c>
    </row>
    <row r="1909" spans="1:12" ht="13.75" customHeight="1" x14ac:dyDescent="0.35">
      <c r="A1909" s="2">
        <v>5640</v>
      </c>
      <c r="B1909" s="2" t="s">
        <v>10</v>
      </c>
      <c r="C1909" s="3">
        <v>13001</v>
      </c>
      <c r="D1909" s="2" t="s">
        <v>772</v>
      </c>
      <c r="E1909" s="2" t="s">
        <v>18</v>
      </c>
      <c r="F1909" s="2" t="s">
        <v>10</v>
      </c>
      <c r="G1909" s="2" t="s">
        <v>801</v>
      </c>
      <c r="H1909" s="81" t="s">
        <v>4283</v>
      </c>
      <c r="I1909">
        <v>6.59</v>
      </c>
      <c r="J1909">
        <v>5.27</v>
      </c>
      <c r="K1909">
        <v>0.35699999999999998</v>
      </c>
      <c r="L1909">
        <v>27.599999999999998</v>
      </c>
    </row>
    <row r="1910" spans="1:12" ht="13.75" customHeight="1" x14ac:dyDescent="0.35">
      <c r="A1910" s="2">
        <v>5645</v>
      </c>
      <c r="B1910" s="2" t="s">
        <v>10</v>
      </c>
      <c r="C1910" s="3">
        <v>13001</v>
      </c>
      <c r="D1910" s="2" t="s">
        <v>772</v>
      </c>
      <c r="E1910" s="2" t="s">
        <v>18</v>
      </c>
      <c r="F1910" s="2" t="s">
        <v>10</v>
      </c>
      <c r="G1910" s="2" t="s">
        <v>800</v>
      </c>
      <c r="H1910" s="81" t="s">
        <v>4284</v>
      </c>
      <c r="I1910">
        <v>6.59</v>
      </c>
      <c r="J1910">
        <v>5.27</v>
      </c>
      <c r="K1910">
        <v>0.35699999999999998</v>
      </c>
      <c r="L1910">
        <v>27.599999999999998</v>
      </c>
    </row>
    <row r="1911" spans="1:12" ht="13.75" customHeight="1" x14ac:dyDescent="0.35">
      <c r="A1911" s="2">
        <v>5651</v>
      </c>
      <c r="B1911" s="2" t="s">
        <v>10</v>
      </c>
      <c r="C1911" s="3">
        <v>13001</v>
      </c>
      <c r="D1911" s="2" t="s">
        <v>772</v>
      </c>
      <c r="E1911" s="2" t="s">
        <v>18</v>
      </c>
      <c r="F1911" s="2" t="s">
        <v>10</v>
      </c>
      <c r="G1911" s="2" t="s">
        <v>799</v>
      </c>
      <c r="H1911" s="81" t="s">
        <v>4285</v>
      </c>
      <c r="I1911">
        <v>6.59</v>
      </c>
      <c r="J1911">
        <v>5.27</v>
      </c>
      <c r="K1911">
        <v>0.35699999999999998</v>
      </c>
      <c r="L1911">
        <v>27.599999999999998</v>
      </c>
    </row>
    <row r="1912" spans="1:12" ht="13.75" customHeight="1" x14ac:dyDescent="0.35">
      <c r="A1912" s="2">
        <v>5652</v>
      </c>
      <c r="B1912" s="2" t="s">
        <v>10</v>
      </c>
      <c r="C1912" s="3">
        <v>13001</v>
      </c>
      <c r="D1912" s="2" t="s">
        <v>772</v>
      </c>
      <c r="E1912" s="2" t="s">
        <v>18</v>
      </c>
      <c r="F1912" s="2" t="s">
        <v>10</v>
      </c>
      <c r="G1912" s="2" t="s">
        <v>798</v>
      </c>
      <c r="H1912" s="81" t="s">
        <v>4286</v>
      </c>
      <c r="I1912">
        <v>6.59</v>
      </c>
      <c r="J1912">
        <v>5.27</v>
      </c>
      <c r="K1912">
        <v>0.35699999999999998</v>
      </c>
      <c r="L1912">
        <v>27.599999999999998</v>
      </c>
    </row>
    <row r="1913" spans="1:12" ht="13.75" customHeight="1" x14ac:dyDescent="0.35">
      <c r="A1913" s="2">
        <v>5660</v>
      </c>
      <c r="B1913" s="2" t="s">
        <v>10</v>
      </c>
      <c r="C1913" s="3">
        <v>13001</v>
      </c>
      <c r="D1913" s="2" t="s">
        <v>772</v>
      </c>
      <c r="E1913" s="2" t="s">
        <v>18</v>
      </c>
      <c r="F1913" s="2" t="s">
        <v>10</v>
      </c>
      <c r="G1913" s="2" t="s">
        <v>797</v>
      </c>
      <c r="H1913" s="81" t="s">
        <v>4287</v>
      </c>
      <c r="I1913">
        <v>6.59</v>
      </c>
      <c r="J1913">
        <v>5.27</v>
      </c>
      <c r="K1913">
        <v>0.35699999999999998</v>
      </c>
      <c r="L1913">
        <v>27.599999999999998</v>
      </c>
    </row>
    <row r="1914" spans="1:12" ht="13.75" customHeight="1" x14ac:dyDescent="0.35">
      <c r="A1914" s="2">
        <v>5661</v>
      </c>
      <c r="B1914" s="2" t="s">
        <v>10</v>
      </c>
      <c r="C1914" s="3">
        <v>13001</v>
      </c>
      <c r="D1914" s="2" t="s">
        <v>772</v>
      </c>
      <c r="E1914" s="2" t="s">
        <v>18</v>
      </c>
      <c r="F1914" s="2" t="s">
        <v>10</v>
      </c>
      <c r="G1914" s="2" t="s">
        <v>796</v>
      </c>
      <c r="H1914" s="81" t="s">
        <v>4288</v>
      </c>
      <c r="I1914">
        <v>6.59</v>
      </c>
      <c r="J1914">
        <v>5.27</v>
      </c>
      <c r="K1914">
        <v>0.35699999999999998</v>
      </c>
      <c r="L1914">
        <v>27.599999999999998</v>
      </c>
    </row>
    <row r="1915" spans="1:12" ht="13.75" customHeight="1" x14ac:dyDescent="0.35">
      <c r="A1915" s="2">
        <v>5662</v>
      </c>
      <c r="B1915" s="2" t="s">
        <v>10</v>
      </c>
      <c r="C1915" s="3">
        <v>13001</v>
      </c>
      <c r="D1915" s="2" t="s">
        <v>772</v>
      </c>
      <c r="E1915" s="2" t="s">
        <v>18</v>
      </c>
      <c r="F1915" s="2" t="s">
        <v>10</v>
      </c>
      <c r="G1915" s="2" t="s">
        <v>795</v>
      </c>
      <c r="H1915" s="81" t="s">
        <v>4289</v>
      </c>
      <c r="I1915">
        <v>6.59</v>
      </c>
      <c r="J1915">
        <v>5.27</v>
      </c>
      <c r="K1915">
        <v>0.35699999999999998</v>
      </c>
      <c r="L1915">
        <v>27.599999999999998</v>
      </c>
    </row>
    <row r="1916" spans="1:12" ht="13.75" customHeight="1" x14ac:dyDescent="0.35">
      <c r="A1916" s="2">
        <v>5671</v>
      </c>
      <c r="B1916" s="2" t="s">
        <v>10</v>
      </c>
      <c r="C1916" s="3">
        <v>13001</v>
      </c>
      <c r="D1916" s="2" t="s">
        <v>772</v>
      </c>
      <c r="E1916" s="2" t="s">
        <v>18</v>
      </c>
      <c r="F1916" s="2" t="s">
        <v>10</v>
      </c>
      <c r="G1916" s="2" t="s">
        <v>794</v>
      </c>
      <c r="H1916" s="81" t="s">
        <v>4290</v>
      </c>
      <c r="I1916">
        <v>6.59</v>
      </c>
      <c r="J1916">
        <v>5.27</v>
      </c>
      <c r="K1916">
        <v>0.35699999999999998</v>
      </c>
      <c r="L1916">
        <v>27.599999999999998</v>
      </c>
    </row>
    <row r="1917" spans="1:12" ht="13.75" customHeight="1" x14ac:dyDescent="0.35">
      <c r="A1917" s="2">
        <v>5672</v>
      </c>
      <c r="B1917" s="2" t="s">
        <v>10</v>
      </c>
      <c r="C1917" s="3">
        <v>13001</v>
      </c>
      <c r="D1917" s="2" t="s">
        <v>772</v>
      </c>
      <c r="E1917" s="2" t="s">
        <v>18</v>
      </c>
      <c r="F1917" s="2" t="s">
        <v>10</v>
      </c>
      <c r="G1917" s="2" t="s">
        <v>793</v>
      </c>
      <c r="H1917" s="81" t="s">
        <v>4291</v>
      </c>
      <c r="I1917">
        <v>6.59</v>
      </c>
      <c r="J1917">
        <v>5.27</v>
      </c>
      <c r="K1917">
        <v>0.35699999999999998</v>
      </c>
      <c r="L1917">
        <v>27.599999999999998</v>
      </c>
    </row>
    <row r="1918" spans="1:12" ht="13.75" customHeight="1" x14ac:dyDescent="0.35">
      <c r="A1918" s="2">
        <v>5700</v>
      </c>
      <c r="B1918" s="2" t="s">
        <v>10</v>
      </c>
      <c r="C1918" s="3">
        <v>13001</v>
      </c>
      <c r="D1918" s="2" t="s">
        <v>772</v>
      </c>
      <c r="E1918" s="2" t="s">
        <v>18</v>
      </c>
      <c r="F1918" s="2" t="s">
        <v>10</v>
      </c>
      <c r="G1918" s="2" t="s">
        <v>792</v>
      </c>
      <c r="H1918" s="81" t="s">
        <v>4292</v>
      </c>
      <c r="I1918">
        <v>6.59</v>
      </c>
      <c r="J1918">
        <v>5.27</v>
      </c>
      <c r="K1918">
        <v>0.35699999999999998</v>
      </c>
      <c r="L1918">
        <v>27.599999999999998</v>
      </c>
    </row>
    <row r="1919" spans="1:12" ht="13.75" customHeight="1" x14ac:dyDescent="0.35">
      <c r="A1919" s="2">
        <v>5710</v>
      </c>
      <c r="B1919" s="2" t="s">
        <v>10</v>
      </c>
      <c r="C1919" s="3">
        <v>13001</v>
      </c>
      <c r="D1919" s="2" t="s">
        <v>772</v>
      </c>
      <c r="E1919" s="2" t="s">
        <v>18</v>
      </c>
      <c r="F1919" s="2" t="s">
        <v>10</v>
      </c>
      <c r="G1919" s="2" t="s">
        <v>791</v>
      </c>
      <c r="H1919" s="81" t="s">
        <v>4293</v>
      </c>
      <c r="I1919">
        <v>6.59</v>
      </c>
      <c r="J1919">
        <v>5.27</v>
      </c>
      <c r="K1919">
        <v>0.35699999999999998</v>
      </c>
      <c r="L1919">
        <v>27.599999999999998</v>
      </c>
    </row>
    <row r="1920" spans="1:12" ht="13.75" customHeight="1" x14ac:dyDescent="0.35">
      <c r="A1920" s="2">
        <v>5721</v>
      </c>
      <c r="B1920" s="2" t="s">
        <v>10</v>
      </c>
      <c r="C1920" s="3">
        <v>13001</v>
      </c>
      <c r="D1920" s="2" t="s">
        <v>772</v>
      </c>
      <c r="E1920" s="2" t="s">
        <v>18</v>
      </c>
      <c r="F1920" s="2" t="s">
        <v>10</v>
      </c>
      <c r="G1920" s="2" t="s">
        <v>790</v>
      </c>
      <c r="H1920" s="81" t="s">
        <v>4294</v>
      </c>
      <c r="I1920">
        <v>6.59</v>
      </c>
      <c r="J1920">
        <v>5.27</v>
      </c>
      <c r="K1920">
        <v>0.35699999999999998</v>
      </c>
      <c r="L1920">
        <v>27.599999999999998</v>
      </c>
    </row>
    <row r="1921" spans="1:12" ht="13.75" customHeight="1" x14ac:dyDescent="0.35">
      <c r="A1921" s="2">
        <v>5722</v>
      </c>
      <c r="B1921" s="2" t="s">
        <v>10</v>
      </c>
      <c r="C1921" s="3">
        <v>13001</v>
      </c>
      <c r="D1921" s="2" t="s">
        <v>772</v>
      </c>
      <c r="E1921" s="2" t="s">
        <v>18</v>
      </c>
      <c r="F1921" s="2" t="s">
        <v>10</v>
      </c>
      <c r="G1921" s="2" t="s">
        <v>789</v>
      </c>
      <c r="H1921" s="81" t="s">
        <v>4295</v>
      </c>
      <c r="I1921">
        <v>6.59</v>
      </c>
      <c r="J1921">
        <v>5.27</v>
      </c>
      <c r="K1921">
        <v>0.35699999999999998</v>
      </c>
      <c r="L1921">
        <v>27.599999999999998</v>
      </c>
    </row>
    <row r="1922" spans="1:12" ht="13.75" customHeight="1" x14ac:dyDescent="0.35">
      <c r="A1922" s="2">
        <v>5723</v>
      </c>
      <c r="B1922" s="2" t="s">
        <v>10</v>
      </c>
      <c r="C1922" s="3">
        <v>13001</v>
      </c>
      <c r="D1922" s="2" t="s">
        <v>772</v>
      </c>
      <c r="E1922" s="2" t="s">
        <v>18</v>
      </c>
      <c r="F1922" s="2" t="s">
        <v>10</v>
      </c>
      <c r="G1922" s="2" t="s">
        <v>788</v>
      </c>
      <c r="H1922" s="81" t="s">
        <v>4296</v>
      </c>
      <c r="I1922">
        <v>6.59</v>
      </c>
      <c r="J1922">
        <v>5.27</v>
      </c>
      <c r="K1922">
        <v>0.35699999999999998</v>
      </c>
      <c r="L1922">
        <v>27.599999999999998</v>
      </c>
    </row>
    <row r="1923" spans="1:12" ht="13.75" customHeight="1" x14ac:dyDescent="0.35">
      <c r="A1923" s="2">
        <v>5724</v>
      </c>
      <c r="B1923" s="2" t="s">
        <v>10</v>
      </c>
      <c r="C1923" s="3">
        <v>13001</v>
      </c>
      <c r="D1923" s="2" t="s">
        <v>772</v>
      </c>
      <c r="E1923" s="2" t="s">
        <v>18</v>
      </c>
      <c r="F1923" s="2" t="s">
        <v>10</v>
      </c>
      <c r="G1923" s="2" t="s">
        <v>787</v>
      </c>
      <c r="H1923" s="81" t="s">
        <v>4297</v>
      </c>
      <c r="I1923">
        <v>6.59</v>
      </c>
      <c r="J1923">
        <v>5.27</v>
      </c>
      <c r="K1923">
        <v>0.35699999999999998</v>
      </c>
      <c r="L1923">
        <v>27.599999999999998</v>
      </c>
    </row>
    <row r="1924" spans="1:12" ht="13.75" customHeight="1" x14ac:dyDescent="0.35">
      <c r="A1924" s="2">
        <v>5730</v>
      </c>
      <c r="B1924" s="2" t="s">
        <v>10</v>
      </c>
      <c r="C1924" s="3">
        <v>13001</v>
      </c>
      <c r="D1924" s="2" t="s">
        <v>772</v>
      </c>
      <c r="E1924" s="2" t="s">
        <v>18</v>
      </c>
      <c r="F1924" s="2" t="s">
        <v>10</v>
      </c>
      <c r="G1924" s="2" t="s">
        <v>786</v>
      </c>
      <c r="H1924" s="81" t="s">
        <v>4298</v>
      </c>
      <c r="I1924">
        <v>6.59</v>
      </c>
      <c r="J1924">
        <v>5.27</v>
      </c>
      <c r="K1924">
        <v>0.35699999999999998</v>
      </c>
      <c r="L1924">
        <v>27.599999999999998</v>
      </c>
    </row>
    <row r="1925" spans="1:12" ht="13.75" customHeight="1" x14ac:dyDescent="0.35">
      <c r="A1925" s="2">
        <v>5731</v>
      </c>
      <c r="B1925" s="2" t="s">
        <v>10</v>
      </c>
      <c r="C1925" s="3">
        <v>13001</v>
      </c>
      <c r="D1925" s="2" t="s">
        <v>772</v>
      </c>
      <c r="E1925" s="2" t="s">
        <v>18</v>
      </c>
      <c r="F1925" s="2" t="s">
        <v>10</v>
      </c>
      <c r="G1925" s="2" t="s">
        <v>785</v>
      </c>
      <c r="H1925" s="81" t="s">
        <v>4299</v>
      </c>
      <c r="I1925">
        <v>6.59</v>
      </c>
      <c r="J1925">
        <v>5.27</v>
      </c>
      <c r="K1925">
        <v>0.35699999999999998</v>
      </c>
      <c r="L1925">
        <v>27.599999999999998</v>
      </c>
    </row>
    <row r="1926" spans="1:12" ht="13.75" customHeight="1" x14ac:dyDescent="0.35">
      <c r="A1926" s="2">
        <v>5732</v>
      </c>
      <c r="B1926" s="2" t="s">
        <v>10</v>
      </c>
      <c r="C1926" s="3">
        <v>13001</v>
      </c>
      <c r="D1926" s="2" t="s">
        <v>772</v>
      </c>
      <c r="E1926" s="2" t="s">
        <v>18</v>
      </c>
      <c r="F1926" s="2" t="s">
        <v>10</v>
      </c>
      <c r="G1926" s="2" t="s">
        <v>784</v>
      </c>
      <c r="H1926" s="81" t="s">
        <v>4300</v>
      </c>
      <c r="I1926">
        <v>6.59</v>
      </c>
      <c r="J1926">
        <v>5.27</v>
      </c>
      <c r="K1926">
        <v>0.35699999999999998</v>
      </c>
      <c r="L1926">
        <v>27.599999999999998</v>
      </c>
    </row>
    <row r="1927" spans="1:12" ht="13.75" customHeight="1" x14ac:dyDescent="0.35">
      <c r="A1927" s="2">
        <v>5733</v>
      </c>
      <c r="B1927" s="2" t="s">
        <v>10</v>
      </c>
      <c r="C1927" s="3">
        <v>13001</v>
      </c>
      <c r="D1927" s="2" t="s">
        <v>772</v>
      </c>
      <c r="E1927" s="2" t="s">
        <v>18</v>
      </c>
      <c r="F1927" s="2" t="s">
        <v>10</v>
      </c>
      <c r="G1927" s="2" t="s">
        <v>783</v>
      </c>
      <c r="H1927" s="81" t="s">
        <v>4301</v>
      </c>
      <c r="I1927">
        <v>6.59</v>
      </c>
      <c r="J1927">
        <v>5.27</v>
      </c>
      <c r="K1927">
        <v>0.35699999999999998</v>
      </c>
      <c r="L1927">
        <v>27.599999999999998</v>
      </c>
    </row>
    <row r="1928" spans="1:12" ht="13.75" customHeight="1" x14ac:dyDescent="0.35">
      <c r="A1928" s="2">
        <v>5741</v>
      </c>
      <c r="B1928" s="2" t="s">
        <v>10</v>
      </c>
      <c r="C1928" s="3">
        <v>13001</v>
      </c>
      <c r="D1928" s="2" t="s">
        <v>772</v>
      </c>
      <c r="E1928" s="2" t="s">
        <v>18</v>
      </c>
      <c r="F1928" s="2" t="s">
        <v>10</v>
      </c>
      <c r="G1928" s="2" t="s">
        <v>544</v>
      </c>
      <c r="H1928" s="81" t="s">
        <v>4302</v>
      </c>
      <c r="I1928">
        <v>6.59</v>
      </c>
      <c r="J1928">
        <v>5.27</v>
      </c>
      <c r="K1928">
        <v>0.35699999999999998</v>
      </c>
      <c r="L1928">
        <v>27.599999999999998</v>
      </c>
    </row>
    <row r="1929" spans="1:12" ht="13.75" customHeight="1" x14ac:dyDescent="0.35">
      <c r="A1929" s="2">
        <v>5742</v>
      </c>
      <c r="B1929" s="2" t="s">
        <v>10</v>
      </c>
      <c r="C1929" s="3">
        <v>13001</v>
      </c>
      <c r="D1929" s="2" t="s">
        <v>772</v>
      </c>
      <c r="E1929" s="2" t="s">
        <v>18</v>
      </c>
      <c r="F1929" s="2" t="s">
        <v>10</v>
      </c>
      <c r="G1929" s="2" t="s">
        <v>782</v>
      </c>
      <c r="H1929" s="81" t="s">
        <v>4303</v>
      </c>
      <c r="I1929">
        <v>6.59</v>
      </c>
      <c r="J1929">
        <v>5.27</v>
      </c>
      <c r="K1929">
        <v>0.35699999999999998</v>
      </c>
      <c r="L1929">
        <v>27.599999999999998</v>
      </c>
    </row>
    <row r="1930" spans="1:12" ht="13.75" customHeight="1" x14ac:dyDescent="0.35">
      <c r="A1930" s="2">
        <v>5743</v>
      </c>
      <c r="B1930" s="2" t="s">
        <v>10</v>
      </c>
      <c r="C1930" s="3">
        <v>13001</v>
      </c>
      <c r="D1930" s="2" t="s">
        <v>772</v>
      </c>
      <c r="E1930" s="2" t="s">
        <v>18</v>
      </c>
      <c r="F1930" s="2" t="s">
        <v>10</v>
      </c>
      <c r="G1930" s="2" t="s">
        <v>781</v>
      </c>
      <c r="H1930" s="81" t="s">
        <v>4304</v>
      </c>
      <c r="I1930">
        <v>6.59</v>
      </c>
      <c r="J1930">
        <v>5.27</v>
      </c>
      <c r="K1930">
        <v>0.35699999999999998</v>
      </c>
      <c r="L1930">
        <v>27.599999999999998</v>
      </c>
    </row>
    <row r="1931" spans="1:12" ht="13.75" customHeight="1" x14ac:dyDescent="0.35">
      <c r="A1931" s="2">
        <v>5751</v>
      </c>
      <c r="B1931" s="2" t="s">
        <v>10</v>
      </c>
      <c r="C1931" s="3">
        <v>13001</v>
      </c>
      <c r="D1931" s="2" t="s">
        <v>772</v>
      </c>
      <c r="E1931" s="2" t="s">
        <v>18</v>
      </c>
      <c r="F1931" s="2" t="s">
        <v>10</v>
      </c>
      <c r="G1931" s="2" t="s">
        <v>780</v>
      </c>
      <c r="H1931" s="81" t="s">
        <v>4305</v>
      </c>
      <c r="I1931">
        <v>6.59</v>
      </c>
      <c r="J1931">
        <v>5.27</v>
      </c>
      <c r="K1931">
        <v>0.35699999999999998</v>
      </c>
      <c r="L1931">
        <v>27.599999999999998</v>
      </c>
    </row>
    <row r="1932" spans="1:12" ht="13.75" customHeight="1" x14ac:dyDescent="0.35">
      <c r="A1932" s="2">
        <v>5752</v>
      </c>
      <c r="B1932" s="2" t="s">
        <v>10</v>
      </c>
      <c r="C1932" s="3">
        <v>13001</v>
      </c>
      <c r="D1932" s="2" t="s">
        <v>772</v>
      </c>
      <c r="E1932" s="2" t="s">
        <v>18</v>
      </c>
      <c r="F1932" s="2" t="s">
        <v>10</v>
      </c>
      <c r="G1932" s="2" t="s">
        <v>779</v>
      </c>
      <c r="H1932" s="81" t="s">
        <v>4306</v>
      </c>
      <c r="I1932">
        <v>6.59</v>
      </c>
      <c r="J1932">
        <v>5.27</v>
      </c>
      <c r="K1932">
        <v>0.35699999999999998</v>
      </c>
      <c r="L1932">
        <v>27.599999999999998</v>
      </c>
    </row>
    <row r="1933" spans="1:12" ht="13.75" customHeight="1" x14ac:dyDescent="0.35">
      <c r="A1933" s="2">
        <v>5753</v>
      </c>
      <c r="B1933" s="2" t="s">
        <v>10</v>
      </c>
      <c r="C1933" s="3">
        <v>13001</v>
      </c>
      <c r="D1933" s="2" t="s">
        <v>772</v>
      </c>
      <c r="E1933" s="2" t="s">
        <v>18</v>
      </c>
      <c r="F1933" s="2" t="s">
        <v>10</v>
      </c>
      <c r="G1933" s="2" t="s">
        <v>778</v>
      </c>
      <c r="H1933" s="81" t="s">
        <v>4307</v>
      </c>
      <c r="I1933">
        <v>6.59</v>
      </c>
      <c r="J1933">
        <v>5.27</v>
      </c>
      <c r="K1933">
        <v>0.35699999999999998</v>
      </c>
      <c r="L1933">
        <v>27.599999999999998</v>
      </c>
    </row>
    <row r="1934" spans="1:12" ht="13.75" customHeight="1" x14ac:dyDescent="0.35">
      <c r="A1934" s="2">
        <v>5754</v>
      </c>
      <c r="B1934" s="2" t="s">
        <v>10</v>
      </c>
      <c r="C1934" s="3">
        <v>13001</v>
      </c>
      <c r="D1934" s="2" t="s">
        <v>772</v>
      </c>
      <c r="E1934" s="2" t="s">
        <v>18</v>
      </c>
      <c r="F1934" s="2" t="s">
        <v>10</v>
      </c>
      <c r="G1934" s="2" t="s">
        <v>777</v>
      </c>
      <c r="H1934" s="81" t="s">
        <v>4308</v>
      </c>
      <c r="I1934">
        <v>6.59</v>
      </c>
      <c r="J1934">
        <v>5.27</v>
      </c>
      <c r="K1934">
        <v>0.35699999999999998</v>
      </c>
      <c r="L1934">
        <v>27.599999999999998</v>
      </c>
    </row>
    <row r="1935" spans="1:12" ht="13.75" customHeight="1" x14ac:dyDescent="0.35">
      <c r="A1935" s="2">
        <v>5760</v>
      </c>
      <c r="B1935" s="2" t="s">
        <v>10</v>
      </c>
      <c r="C1935" s="3">
        <v>13001</v>
      </c>
      <c r="D1935" s="2" t="s">
        <v>772</v>
      </c>
      <c r="E1935" s="2" t="s">
        <v>18</v>
      </c>
      <c r="F1935" s="2" t="s">
        <v>10</v>
      </c>
      <c r="G1935" s="2" t="s">
        <v>776</v>
      </c>
      <c r="H1935" s="81" t="s">
        <v>4309</v>
      </c>
      <c r="I1935">
        <v>6.59</v>
      </c>
      <c r="J1935">
        <v>5.27</v>
      </c>
      <c r="K1935">
        <v>0.35699999999999998</v>
      </c>
      <c r="L1935">
        <v>27.599999999999998</v>
      </c>
    </row>
    <row r="1936" spans="1:12" ht="13.75" customHeight="1" x14ac:dyDescent="0.35">
      <c r="A1936" s="2">
        <v>5761</v>
      </c>
      <c r="B1936" s="2" t="s">
        <v>10</v>
      </c>
      <c r="C1936" s="3">
        <v>13001</v>
      </c>
      <c r="D1936" s="2" t="s">
        <v>772</v>
      </c>
      <c r="E1936" s="2" t="s">
        <v>18</v>
      </c>
      <c r="F1936" s="2" t="s">
        <v>10</v>
      </c>
      <c r="G1936" s="2" t="s">
        <v>775</v>
      </c>
      <c r="H1936" s="81" t="s">
        <v>4310</v>
      </c>
      <c r="I1936">
        <v>6.59</v>
      </c>
      <c r="J1936">
        <v>5.27</v>
      </c>
      <c r="K1936">
        <v>0.35699999999999998</v>
      </c>
      <c r="L1936">
        <v>27.599999999999998</v>
      </c>
    </row>
    <row r="1937" spans="1:12" ht="13.75" customHeight="1" x14ac:dyDescent="0.35">
      <c r="A1937" s="2">
        <v>5771</v>
      </c>
      <c r="B1937" s="2" t="s">
        <v>10</v>
      </c>
      <c r="C1937" s="3">
        <v>13001</v>
      </c>
      <c r="D1937" s="2" t="s">
        <v>772</v>
      </c>
      <c r="E1937" s="2" t="s">
        <v>18</v>
      </c>
      <c r="F1937" s="2" t="s">
        <v>10</v>
      </c>
      <c r="G1937" s="2" t="s">
        <v>774</v>
      </c>
      <c r="H1937" s="81" t="s">
        <v>4311</v>
      </c>
      <c r="I1937">
        <v>6.59</v>
      </c>
      <c r="J1937">
        <v>5.27</v>
      </c>
      <c r="K1937">
        <v>0.35699999999999998</v>
      </c>
      <c r="L1937">
        <v>27.599999999999998</v>
      </c>
    </row>
    <row r="1938" spans="1:12" ht="13.75" customHeight="1" x14ac:dyDescent="0.35">
      <c r="A1938" s="2">
        <v>6281</v>
      </c>
      <c r="B1938" s="2" t="s">
        <v>10</v>
      </c>
      <c r="C1938" s="3">
        <v>13001</v>
      </c>
      <c r="D1938" s="2" t="s">
        <v>772</v>
      </c>
      <c r="E1938" s="2" t="s">
        <v>18</v>
      </c>
      <c r="F1938" s="2" t="s">
        <v>12</v>
      </c>
      <c r="G1938" s="2" t="s">
        <v>690</v>
      </c>
      <c r="H1938" s="81" t="s">
        <v>4312</v>
      </c>
      <c r="I1938">
        <v>6.59</v>
      </c>
      <c r="J1938">
        <v>5.27</v>
      </c>
      <c r="K1938">
        <v>0.35699999999999998</v>
      </c>
      <c r="L1938">
        <v>27.599999999999998</v>
      </c>
    </row>
    <row r="1939" spans="1:12" ht="13.75" customHeight="1" x14ac:dyDescent="0.35">
      <c r="A1939" s="2">
        <v>6384</v>
      </c>
      <c r="B1939" s="2" t="s">
        <v>10</v>
      </c>
      <c r="C1939" s="3">
        <v>13001</v>
      </c>
      <c r="D1939" s="2" t="s">
        <v>772</v>
      </c>
      <c r="E1939" s="2" t="s">
        <v>18</v>
      </c>
      <c r="F1939" s="2" t="s">
        <v>12</v>
      </c>
      <c r="G1939" s="2" t="s">
        <v>648</v>
      </c>
      <c r="H1939" s="81" t="s">
        <v>4313</v>
      </c>
      <c r="I1939">
        <v>6.59</v>
      </c>
      <c r="J1939">
        <v>5.27</v>
      </c>
      <c r="K1939">
        <v>0.35699999999999998</v>
      </c>
      <c r="L1939">
        <v>27.599999999999998</v>
      </c>
    </row>
    <row r="1940" spans="1:12" ht="13.75" customHeight="1" x14ac:dyDescent="0.35">
      <c r="A1940" s="2">
        <v>8863</v>
      </c>
      <c r="B1940" s="2" t="s">
        <v>10</v>
      </c>
      <c r="C1940" s="3">
        <v>13001</v>
      </c>
      <c r="D1940" s="2" t="s">
        <v>772</v>
      </c>
      <c r="E1940" s="2" t="s">
        <v>18</v>
      </c>
      <c r="F1940" s="2" t="s">
        <v>7</v>
      </c>
      <c r="G1940" s="2" t="s">
        <v>128</v>
      </c>
      <c r="H1940" s="81" t="s">
        <v>4314</v>
      </c>
      <c r="I1940">
        <v>6.59</v>
      </c>
      <c r="J1940">
        <v>5.27</v>
      </c>
      <c r="K1940">
        <v>0.35699999999999998</v>
      </c>
      <c r="L1940">
        <v>27.599999999999998</v>
      </c>
    </row>
    <row r="1941" spans="1:12" ht="13.75" customHeight="1" x14ac:dyDescent="0.35">
      <c r="A1941" s="2">
        <v>8864</v>
      </c>
      <c r="B1941" s="2" t="s">
        <v>10</v>
      </c>
      <c r="C1941" s="3">
        <v>13001</v>
      </c>
      <c r="D1941" s="2" t="s">
        <v>772</v>
      </c>
      <c r="E1941" s="2" t="s">
        <v>18</v>
      </c>
      <c r="F1941" s="2" t="s">
        <v>7</v>
      </c>
      <c r="G1941" s="2" t="s">
        <v>773</v>
      </c>
      <c r="H1941" s="81" t="s">
        <v>4315</v>
      </c>
      <c r="I1941">
        <v>6.59</v>
      </c>
      <c r="J1941">
        <v>5.27</v>
      </c>
      <c r="K1941">
        <v>0.35699999999999998</v>
      </c>
      <c r="L1941">
        <v>27.599999999999998</v>
      </c>
    </row>
    <row r="1942" spans="1:12" ht="13.75" customHeight="1" x14ac:dyDescent="0.35">
      <c r="A1942" s="2">
        <v>8974</v>
      </c>
      <c r="B1942" s="2" t="s">
        <v>10</v>
      </c>
      <c r="C1942" s="3">
        <v>13001</v>
      </c>
      <c r="D1942" s="2" t="s">
        <v>772</v>
      </c>
      <c r="E1942" s="2" t="s">
        <v>18</v>
      </c>
      <c r="F1942" s="2" t="s">
        <v>7</v>
      </c>
      <c r="G1942" s="2" t="s">
        <v>96</v>
      </c>
      <c r="H1942" s="81" t="s">
        <v>4316</v>
      </c>
      <c r="I1942">
        <v>6.59</v>
      </c>
      <c r="J1942">
        <v>5.27</v>
      </c>
      <c r="K1942">
        <v>0.35699999999999998</v>
      </c>
      <c r="L1942">
        <v>27.599999999999998</v>
      </c>
    </row>
    <row r="1943" spans="1:12" ht="13.75" customHeight="1" x14ac:dyDescent="0.35">
      <c r="A1943" s="2">
        <v>9863</v>
      </c>
      <c r="B1943" s="2" t="s">
        <v>10</v>
      </c>
      <c r="C1943" s="3">
        <v>13001</v>
      </c>
      <c r="D1943" s="2" t="s">
        <v>772</v>
      </c>
      <c r="E1943" s="2" t="s">
        <v>18</v>
      </c>
      <c r="F1943" s="2" t="s">
        <v>6</v>
      </c>
      <c r="G1943" s="2" t="s">
        <v>771</v>
      </c>
      <c r="H1943" s="81" t="s">
        <v>4317</v>
      </c>
      <c r="I1943">
        <v>6.59</v>
      </c>
      <c r="J1943">
        <v>5.27</v>
      </c>
      <c r="K1943">
        <v>0.35699999999999998</v>
      </c>
      <c r="L1943">
        <v>27.599999999999998</v>
      </c>
    </row>
    <row r="1944" spans="1:12" ht="13.75" customHeight="1" x14ac:dyDescent="0.35">
      <c r="A1944" s="2">
        <v>6063</v>
      </c>
      <c r="B1944" s="2" t="s">
        <v>12</v>
      </c>
      <c r="C1944" s="3">
        <v>13051</v>
      </c>
      <c r="D1944" s="2" t="s">
        <v>547</v>
      </c>
      <c r="E1944" s="2" t="s">
        <v>18</v>
      </c>
      <c r="F1944" s="2" t="s">
        <v>12</v>
      </c>
      <c r="G1944" s="2" t="s">
        <v>770</v>
      </c>
      <c r="H1944" s="81" t="s">
        <v>4318</v>
      </c>
      <c r="I1944">
        <v>6.81</v>
      </c>
      <c r="J1944">
        <v>5.45</v>
      </c>
      <c r="K1944">
        <v>0.29299999999999998</v>
      </c>
      <c r="L1944">
        <v>28.799999999999997</v>
      </c>
    </row>
    <row r="1945" spans="1:12" ht="13.75" customHeight="1" x14ac:dyDescent="0.35">
      <c r="A1945" s="2">
        <v>6065</v>
      </c>
      <c r="B1945" s="2" t="s">
        <v>12</v>
      </c>
      <c r="C1945" s="3">
        <v>13051</v>
      </c>
      <c r="D1945" s="2" t="s">
        <v>547</v>
      </c>
      <c r="E1945" s="2" t="s">
        <v>18</v>
      </c>
      <c r="F1945" s="2" t="s">
        <v>12</v>
      </c>
      <c r="G1945" s="2" t="s">
        <v>769</v>
      </c>
      <c r="H1945" s="81" t="s">
        <v>4319</v>
      </c>
      <c r="I1945">
        <v>6.81</v>
      </c>
      <c r="J1945">
        <v>5.45</v>
      </c>
      <c r="K1945">
        <v>0.29299999999999998</v>
      </c>
      <c r="L1945">
        <v>28.799999999999997</v>
      </c>
    </row>
    <row r="1946" spans="1:12" ht="13.75" customHeight="1" x14ac:dyDescent="0.35">
      <c r="A1946" s="2">
        <v>6067</v>
      </c>
      <c r="B1946" s="2" t="s">
        <v>12</v>
      </c>
      <c r="C1946" s="3">
        <v>13051</v>
      </c>
      <c r="D1946" s="2" t="s">
        <v>547</v>
      </c>
      <c r="E1946" s="2" t="s">
        <v>18</v>
      </c>
      <c r="F1946" s="2" t="s">
        <v>12</v>
      </c>
      <c r="G1946" s="2" t="s">
        <v>768</v>
      </c>
      <c r="H1946" s="81" t="s">
        <v>4320</v>
      </c>
      <c r="I1946">
        <v>6.81</v>
      </c>
      <c r="J1946">
        <v>5.45</v>
      </c>
      <c r="K1946">
        <v>0.29299999999999998</v>
      </c>
      <c r="L1946">
        <v>28.799999999999997</v>
      </c>
    </row>
    <row r="1947" spans="1:12" ht="13.75" customHeight="1" x14ac:dyDescent="0.35">
      <c r="A1947" s="2">
        <v>6068</v>
      </c>
      <c r="B1947" s="2" t="s">
        <v>12</v>
      </c>
      <c r="C1947" s="3">
        <v>13051</v>
      </c>
      <c r="D1947" s="2" t="s">
        <v>547</v>
      </c>
      <c r="E1947" s="2" t="s">
        <v>18</v>
      </c>
      <c r="F1947" s="2" t="s">
        <v>12</v>
      </c>
      <c r="G1947" s="2" t="s">
        <v>606</v>
      </c>
      <c r="H1947" s="81" t="s">
        <v>4321</v>
      </c>
      <c r="I1947">
        <v>6.81</v>
      </c>
      <c r="J1947">
        <v>5.45</v>
      </c>
      <c r="K1947">
        <v>0.29299999999999998</v>
      </c>
      <c r="L1947">
        <v>28.799999999999997</v>
      </c>
    </row>
    <row r="1948" spans="1:12" ht="13.75" customHeight="1" x14ac:dyDescent="0.35">
      <c r="A1948" s="2">
        <v>6069</v>
      </c>
      <c r="B1948" s="2" t="s">
        <v>12</v>
      </c>
      <c r="C1948" s="3">
        <v>13051</v>
      </c>
      <c r="D1948" s="2" t="s">
        <v>547</v>
      </c>
      <c r="E1948" s="2" t="s">
        <v>18</v>
      </c>
      <c r="F1948" s="2" t="s">
        <v>12</v>
      </c>
      <c r="G1948" s="2" t="s">
        <v>767</v>
      </c>
      <c r="H1948" s="81" t="s">
        <v>4322</v>
      </c>
      <c r="I1948">
        <v>6.81</v>
      </c>
      <c r="J1948">
        <v>5.45</v>
      </c>
      <c r="K1948">
        <v>0.29299999999999998</v>
      </c>
      <c r="L1948">
        <v>28.799999999999997</v>
      </c>
    </row>
    <row r="1949" spans="1:12" ht="13.75" customHeight="1" x14ac:dyDescent="0.35">
      <c r="A1949" s="2">
        <v>6070</v>
      </c>
      <c r="B1949" s="2" t="s">
        <v>12</v>
      </c>
      <c r="C1949" s="3">
        <v>13051</v>
      </c>
      <c r="D1949" s="2" t="s">
        <v>547</v>
      </c>
      <c r="E1949" s="2" t="s">
        <v>18</v>
      </c>
      <c r="F1949" s="2" t="s">
        <v>12</v>
      </c>
      <c r="G1949" s="2" t="s">
        <v>766</v>
      </c>
      <c r="H1949" s="81" t="s">
        <v>4323</v>
      </c>
      <c r="I1949">
        <v>6.81</v>
      </c>
      <c r="J1949">
        <v>5.45</v>
      </c>
      <c r="K1949">
        <v>0.29299999999999998</v>
      </c>
      <c r="L1949">
        <v>28.799999999999997</v>
      </c>
    </row>
    <row r="1950" spans="1:12" ht="13.75" customHeight="1" x14ac:dyDescent="0.35">
      <c r="A1950" s="2">
        <v>6071</v>
      </c>
      <c r="B1950" s="2" t="s">
        <v>12</v>
      </c>
      <c r="C1950" s="3">
        <v>13051</v>
      </c>
      <c r="D1950" s="2" t="s">
        <v>547</v>
      </c>
      <c r="E1950" s="2" t="s">
        <v>18</v>
      </c>
      <c r="F1950" s="2" t="s">
        <v>12</v>
      </c>
      <c r="G1950" s="2" t="s">
        <v>765</v>
      </c>
      <c r="H1950" s="81" t="s">
        <v>4324</v>
      </c>
      <c r="I1950">
        <v>6.81</v>
      </c>
      <c r="J1950">
        <v>5.45</v>
      </c>
      <c r="K1950">
        <v>0.29299999999999998</v>
      </c>
      <c r="L1950">
        <v>28.799999999999997</v>
      </c>
    </row>
    <row r="1951" spans="1:12" ht="13.75" customHeight="1" x14ac:dyDescent="0.35">
      <c r="A1951" s="2">
        <v>6074</v>
      </c>
      <c r="B1951" s="2" t="s">
        <v>12</v>
      </c>
      <c r="C1951" s="3">
        <v>13051</v>
      </c>
      <c r="D1951" s="2" t="s">
        <v>547</v>
      </c>
      <c r="E1951" s="2" t="s">
        <v>18</v>
      </c>
      <c r="F1951" s="2" t="s">
        <v>12</v>
      </c>
      <c r="G1951" s="2" t="s">
        <v>483</v>
      </c>
      <c r="H1951" s="81" t="s">
        <v>4325</v>
      </c>
      <c r="I1951">
        <v>6.81</v>
      </c>
      <c r="J1951">
        <v>5.45</v>
      </c>
      <c r="K1951">
        <v>0.29299999999999998</v>
      </c>
      <c r="L1951">
        <v>28.799999999999997</v>
      </c>
    </row>
    <row r="1952" spans="1:12" ht="13.75" customHeight="1" x14ac:dyDescent="0.35">
      <c r="A1952" s="2">
        <v>6075</v>
      </c>
      <c r="B1952" s="2" t="s">
        <v>12</v>
      </c>
      <c r="C1952" s="3">
        <v>13051</v>
      </c>
      <c r="D1952" s="2" t="s">
        <v>547</v>
      </c>
      <c r="E1952" s="2" t="s">
        <v>18</v>
      </c>
      <c r="F1952" s="2" t="s">
        <v>12</v>
      </c>
      <c r="G1952" s="2" t="s">
        <v>481</v>
      </c>
      <c r="H1952" s="81" t="s">
        <v>4326</v>
      </c>
      <c r="I1952">
        <v>6.81</v>
      </c>
      <c r="J1952">
        <v>5.45</v>
      </c>
      <c r="K1952">
        <v>0.29299999999999998</v>
      </c>
      <c r="L1952">
        <v>28.799999999999997</v>
      </c>
    </row>
    <row r="1953" spans="1:12" ht="13.75" customHeight="1" x14ac:dyDescent="0.35">
      <c r="A1953" s="2">
        <v>6082</v>
      </c>
      <c r="B1953" s="2" t="s">
        <v>12</v>
      </c>
      <c r="C1953" s="3">
        <v>13051</v>
      </c>
      <c r="D1953" s="2" t="s">
        <v>547</v>
      </c>
      <c r="E1953" s="2" t="s">
        <v>18</v>
      </c>
      <c r="F1953" s="2" t="s">
        <v>12</v>
      </c>
      <c r="G1953" s="2" t="s">
        <v>764</v>
      </c>
      <c r="H1953" s="81" t="s">
        <v>4327</v>
      </c>
      <c r="I1953">
        <v>6.81</v>
      </c>
      <c r="J1953">
        <v>5.45</v>
      </c>
      <c r="K1953">
        <v>0.29299999999999998</v>
      </c>
      <c r="L1953">
        <v>28.799999999999997</v>
      </c>
    </row>
    <row r="1954" spans="1:12" ht="13.75" customHeight="1" x14ac:dyDescent="0.35">
      <c r="A1954" s="2">
        <v>6083</v>
      </c>
      <c r="B1954" s="2" t="s">
        <v>12</v>
      </c>
      <c r="C1954" s="3">
        <v>13051</v>
      </c>
      <c r="D1954" s="2" t="s">
        <v>547</v>
      </c>
      <c r="E1954" s="2" t="s">
        <v>18</v>
      </c>
      <c r="F1954" s="2" t="s">
        <v>12</v>
      </c>
      <c r="G1954" s="2" t="s">
        <v>763</v>
      </c>
      <c r="H1954" s="81" t="s">
        <v>4328</v>
      </c>
      <c r="I1954">
        <v>6.81</v>
      </c>
      <c r="J1954">
        <v>5.45</v>
      </c>
      <c r="K1954">
        <v>0.29299999999999998</v>
      </c>
      <c r="L1954">
        <v>28.799999999999997</v>
      </c>
    </row>
    <row r="1955" spans="1:12" ht="13.75" customHeight="1" x14ac:dyDescent="0.35">
      <c r="A1955" s="2">
        <v>6091</v>
      </c>
      <c r="B1955" s="2" t="s">
        <v>12</v>
      </c>
      <c r="C1955" s="3">
        <v>13051</v>
      </c>
      <c r="D1955" s="2" t="s">
        <v>547</v>
      </c>
      <c r="E1955" s="2" t="s">
        <v>18</v>
      </c>
      <c r="F1955" s="2" t="s">
        <v>12</v>
      </c>
      <c r="G1955" s="2" t="s">
        <v>762</v>
      </c>
      <c r="H1955" s="81" t="s">
        <v>4329</v>
      </c>
      <c r="I1955">
        <v>6.81</v>
      </c>
      <c r="J1955">
        <v>5.45</v>
      </c>
      <c r="K1955">
        <v>0.29299999999999998</v>
      </c>
      <c r="L1955">
        <v>28.799999999999997</v>
      </c>
    </row>
    <row r="1956" spans="1:12" ht="13.75" customHeight="1" x14ac:dyDescent="0.35">
      <c r="A1956" s="2">
        <v>6092</v>
      </c>
      <c r="B1956" s="2" t="s">
        <v>12</v>
      </c>
      <c r="C1956" s="3">
        <v>13051</v>
      </c>
      <c r="D1956" s="2" t="s">
        <v>547</v>
      </c>
      <c r="E1956" s="2" t="s">
        <v>18</v>
      </c>
      <c r="F1956" s="2" t="s">
        <v>12</v>
      </c>
      <c r="G1956" s="2" t="s">
        <v>761</v>
      </c>
      <c r="H1956" s="81" t="s">
        <v>4330</v>
      </c>
      <c r="I1956">
        <v>6.81</v>
      </c>
      <c r="J1956">
        <v>5.45</v>
      </c>
      <c r="K1956">
        <v>0.29299999999999998</v>
      </c>
      <c r="L1956">
        <v>28.799999999999997</v>
      </c>
    </row>
    <row r="1957" spans="1:12" ht="13.75" customHeight="1" x14ac:dyDescent="0.35">
      <c r="A1957" s="2">
        <v>6094</v>
      </c>
      <c r="B1957" s="2" t="s">
        <v>12</v>
      </c>
      <c r="C1957" s="3">
        <v>13051</v>
      </c>
      <c r="D1957" s="2" t="s">
        <v>547</v>
      </c>
      <c r="E1957" s="2" t="s">
        <v>18</v>
      </c>
      <c r="F1957" s="2" t="s">
        <v>12</v>
      </c>
      <c r="G1957" s="2" t="s">
        <v>760</v>
      </c>
      <c r="H1957" s="81" t="s">
        <v>4331</v>
      </c>
      <c r="I1957">
        <v>6.81</v>
      </c>
      <c r="J1957">
        <v>5.45</v>
      </c>
      <c r="K1957">
        <v>0.29299999999999998</v>
      </c>
      <c r="L1957">
        <v>28.799999999999997</v>
      </c>
    </row>
    <row r="1958" spans="1:12" ht="13.75" customHeight="1" x14ac:dyDescent="0.35">
      <c r="A1958" s="2">
        <v>6095</v>
      </c>
      <c r="B1958" s="2" t="s">
        <v>12</v>
      </c>
      <c r="C1958" s="3">
        <v>13051</v>
      </c>
      <c r="D1958" s="2" t="s">
        <v>547</v>
      </c>
      <c r="E1958" s="2" t="s">
        <v>18</v>
      </c>
      <c r="F1958" s="2" t="s">
        <v>12</v>
      </c>
      <c r="G1958" s="2" t="s">
        <v>759</v>
      </c>
      <c r="H1958" s="81" t="s">
        <v>4332</v>
      </c>
      <c r="I1958">
        <v>6.81</v>
      </c>
      <c r="J1958">
        <v>5.45</v>
      </c>
      <c r="K1958">
        <v>0.29299999999999998</v>
      </c>
      <c r="L1958">
        <v>28.799999999999997</v>
      </c>
    </row>
    <row r="1959" spans="1:12" ht="13.75" customHeight="1" x14ac:dyDescent="0.35">
      <c r="A1959" s="2">
        <v>6100</v>
      </c>
      <c r="B1959" s="2" t="s">
        <v>12</v>
      </c>
      <c r="C1959" s="3">
        <v>13051</v>
      </c>
      <c r="D1959" s="2" t="s">
        <v>547</v>
      </c>
      <c r="E1959" s="2" t="s">
        <v>18</v>
      </c>
      <c r="F1959" s="2" t="s">
        <v>12</v>
      </c>
      <c r="G1959" s="2" t="s">
        <v>758</v>
      </c>
      <c r="H1959" s="81" t="s">
        <v>4333</v>
      </c>
      <c r="I1959">
        <v>6.81</v>
      </c>
      <c r="J1959">
        <v>5.45</v>
      </c>
      <c r="K1959">
        <v>0.29299999999999998</v>
      </c>
      <c r="L1959">
        <v>28.799999999999997</v>
      </c>
    </row>
    <row r="1960" spans="1:12" ht="13.75" customHeight="1" x14ac:dyDescent="0.35">
      <c r="A1960" s="2">
        <v>6103</v>
      </c>
      <c r="B1960" s="2" t="s">
        <v>12</v>
      </c>
      <c r="C1960" s="3">
        <v>13051</v>
      </c>
      <c r="D1960" s="2" t="s">
        <v>547</v>
      </c>
      <c r="E1960" s="2" t="s">
        <v>18</v>
      </c>
      <c r="F1960" s="2" t="s">
        <v>12</v>
      </c>
      <c r="G1960" s="2" t="s">
        <v>757</v>
      </c>
      <c r="H1960" s="81" t="s">
        <v>4334</v>
      </c>
      <c r="I1960">
        <v>6.81</v>
      </c>
      <c r="J1960">
        <v>5.45</v>
      </c>
      <c r="K1960">
        <v>0.29299999999999998</v>
      </c>
      <c r="L1960">
        <v>28.799999999999997</v>
      </c>
    </row>
    <row r="1961" spans="1:12" ht="13.75" customHeight="1" x14ac:dyDescent="0.35">
      <c r="A1961" s="2">
        <v>6105</v>
      </c>
      <c r="B1961" s="2" t="s">
        <v>12</v>
      </c>
      <c r="C1961" s="3">
        <v>13051</v>
      </c>
      <c r="D1961" s="2" t="s">
        <v>547</v>
      </c>
      <c r="E1961" s="2" t="s">
        <v>18</v>
      </c>
      <c r="F1961" s="2" t="s">
        <v>12</v>
      </c>
      <c r="G1961" s="2" t="s">
        <v>756</v>
      </c>
      <c r="H1961" s="81" t="s">
        <v>4335</v>
      </c>
      <c r="I1961">
        <v>6.81</v>
      </c>
      <c r="J1961">
        <v>5.45</v>
      </c>
      <c r="K1961">
        <v>0.29299999999999998</v>
      </c>
      <c r="L1961">
        <v>28.799999999999997</v>
      </c>
    </row>
    <row r="1962" spans="1:12" ht="13.75" customHeight="1" x14ac:dyDescent="0.35">
      <c r="A1962" s="2">
        <v>6108</v>
      </c>
      <c r="B1962" s="2" t="s">
        <v>12</v>
      </c>
      <c r="C1962" s="3">
        <v>13051</v>
      </c>
      <c r="D1962" s="2" t="s">
        <v>547</v>
      </c>
      <c r="E1962" s="2" t="s">
        <v>18</v>
      </c>
      <c r="F1962" s="2" t="s">
        <v>12</v>
      </c>
      <c r="G1962" s="2" t="s">
        <v>755</v>
      </c>
      <c r="H1962" s="81" t="s">
        <v>4336</v>
      </c>
      <c r="I1962">
        <v>6.81</v>
      </c>
      <c r="J1962">
        <v>5.45</v>
      </c>
      <c r="K1962">
        <v>0.29299999999999998</v>
      </c>
      <c r="L1962">
        <v>28.799999999999997</v>
      </c>
    </row>
    <row r="1963" spans="1:12" ht="13.75" customHeight="1" x14ac:dyDescent="0.35">
      <c r="A1963" s="2">
        <v>6111</v>
      </c>
      <c r="B1963" s="2" t="s">
        <v>12</v>
      </c>
      <c r="C1963" s="3">
        <v>13051</v>
      </c>
      <c r="D1963" s="2" t="s">
        <v>547</v>
      </c>
      <c r="E1963" s="2" t="s">
        <v>18</v>
      </c>
      <c r="F1963" s="2" t="s">
        <v>12</v>
      </c>
      <c r="G1963" s="2" t="s">
        <v>754</v>
      </c>
      <c r="H1963" s="81" t="s">
        <v>4337</v>
      </c>
      <c r="I1963">
        <v>6.81</v>
      </c>
      <c r="J1963">
        <v>5.45</v>
      </c>
      <c r="K1963">
        <v>0.29299999999999998</v>
      </c>
      <c r="L1963">
        <v>28.799999999999997</v>
      </c>
    </row>
    <row r="1964" spans="1:12" ht="13.75" customHeight="1" x14ac:dyDescent="0.35">
      <c r="A1964" s="2">
        <v>6112</v>
      </c>
      <c r="B1964" s="2" t="s">
        <v>12</v>
      </c>
      <c r="C1964" s="3">
        <v>13051</v>
      </c>
      <c r="D1964" s="2" t="s">
        <v>547</v>
      </c>
      <c r="E1964" s="2" t="s">
        <v>18</v>
      </c>
      <c r="F1964" s="2" t="s">
        <v>12</v>
      </c>
      <c r="G1964" s="2" t="s">
        <v>753</v>
      </c>
      <c r="H1964" s="81" t="s">
        <v>4338</v>
      </c>
      <c r="I1964">
        <v>6.81</v>
      </c>
      <c r="J1964">
        <v>5.45</v>
      </c>
      <c r="K1964">
        <v>0.29299999999999998</v>
      </c>
      <c r="L1964">
        <v>28.799999999999997</v>
      </c>
    </row>
    <row r="1965" spans="1:12" ht="13.75" customHeight="1" x14ac:dyDescent="0.35">
      <c r="A1965" s="2">
        <v>6113</v>
      </c>
      <c r="B1965" s="2" t="s">
        <v>12</v>
      </c>
      <c r="C1965" s="3">
        <v>13051</v>
      </c>
      <c r="D1965" s="2" t="s">
        <v>547</v>
      </c>
      <c r="E1965" s="2" t="s">
        <v>18</v>
      </c>
      <c r="F1965" s="2" t="s">
        <v>12</v>
      </c>
      <c r="G1965" s="2" t="s">
        <v>752</v>
      </c>
      <c r="H1965" s="81" t="s">
        <v>4339</v>
      </c>
      <c r="I1965">
        <v>6.81</v>
      </c>
      <c r="J1965">
        <v>5.45</v>
      </c>
      <c r="K1965">
        <v>0.29299999999999998</v>
      </c>
      <c r="L1965">
        <v>28.799999999999997</v>
      </c>
    </row>
    <row r="1966" spans="1:12" ht="13.75" customHeight="1" x14ac:dyDescent="0.35">
      <c r="A1966" s="2">
        <v>6114</v>
      </c>
      <c r="B1966" s="2" t="s">
        <v>12</v>
      </c>
      <c r="C1966" s="3">
        <v>13051</v>
      </c>
      <c r="D1966" s="2" t="s">
        <v>547</v>
      </c>
      <c r="E1966" s="2" t="s">
        <v>18</v>
      </c>
      <c r="F1966" s="2" t="s">
        <v>12</v>
      </c>
      <c r="G1966" s="2" t="s">
        <v>751</v>
      </c>
      <c r="H1966" s="81" t="s">
        <v>4340</v>
      </c>
      <c r="I1966">
        <v>6.81</v>
      </c>
      <c r="J1966">
        <v>5.45</v>
      </c>
      <c r="K1966">
        <v>0.29299999999999998</v>
      </c>
      <c r="L1966">
        <v>28.799999999999997</v>
      </c>
    </row>
    <row r="1967" spans="1:12" ht="13.75" customHeight="1" x14ac:dyDescent="0.35">
      <c r="A1967" s="2">
        <v>6115</v>
      </c>
      <c r="B1967" s="2" t="s">
        <v>12</v>
      </c>
      <c r="C1967" s="3">
        <v>13051</v>
      </c>
      <c r="D1967" s="2" t="s">
        <v>547</v>
      </c>
      <c r="E1967" s="2" t="s">
        <v>18</v>
      </c>
      <c r="F1967" s="2" t="s">
        <v>12</v>
      </c>
      <c r="G1967" s="2" t="s">
        <v>750</v>
      </c>
      <c r="H1967" s="81" t="s">
        <v>4341</v>
      </c>
      <c r="I1967">
        <v>6.81</v>
      </c>
      <c r="J1967">
        <v>5.45</v>
      </c>
      <c r="K1967">
        <v>0.29299999999999998</v>
      </c>
      <c r="L1967">
        <v>28.799999999999997</v>
      </c>
    </row>
    <row r="1968" spans="1:12" ht="13.75" customHeight="1" x14ac:dyDescent="0.35">
      <c r="A1968" s="2">
        <v>6121</v>
      </c>
      <c r="B1968" s="2" t="s">
        <v>12</v>
      </c>
      <c r="C1968" s="3">
        <v>13051</v>
      </c>
      <c r="D1968" s="2" t="s">
        <v>547</v>
      </c>
      <c r="E1968" s="2" t="s">
        <v>18</v>
      </c>
      <c r="F1968" s="2" t="s">
        <v>12</v>
      </c>
      <c r="G1968" s="2" t="s">
        <v>749</v>
      </c>
      <c r="H1968" s="81" t="s">
        <v>4342</v>
      </c>
      <c r="I1968">
        <v>6.81</v>
      </c>
      <c r="J1968">
        <v>5.45</v>
      </c>
      <c r="K1968">
        <v>0.29299999999999998</v>
      </c>
      <c r="L1968">
        <v>28.799999999999997</v>
      </c>
    </row>
    <row r="1969" spans="1:12" ht="13.75" customHeight="1" x14ac:dyDescent="0.35">
      <c r="A1969" s="2">
        <v>6122</v>
      </c>
      <c r="B1969" s="2" t="s">
        <v>12</v>
      </c>
      <c r="C1969" s="3">
        <v>13051</v>
      </c>
      <c r="D1969" s="2" t="s">
        <v>547</v>
      </c>
      <c r="E1969" s="2" t="s">
        <v>18</v>
      </c>
      <c r="F1969" s="2" t="s">
        <v>12</v>
      </c>
      <c r="G1969" s="2" t="s">
        <v>748</v>
      </c>
      <c r="H1969" s="81" t="s">
        <v>4343</v>
      </c>
      <c r="I1969">
        <v>6.81</v>
      </c>
      <c r="J1969">
        <v>5.45</v>
      </c>
      <c r="K1969">
        <v>0.29299999999999998</v>
      </c>
      <c r="L1969">
        <v>28.799999999999997</v>
      </c>
    </row>
    <row r="1970" spans="1:12" ht="13.75" customHeight="1" x14ac:dyDescent="0.35">
      <c r="A1970" s="2">
        <v>6123</v>
      </c>
      <c r="B1970" s="2" t="s">
        <v>12</v>
      </c>
      <c r="C1970" s="3">
        <v>13051</v>
      </c>
      <c r="D1970" s="2" t="s">
        <v>547</v>
      </c>
      <c r="E1970" s="2" t="s">
        <v>18</v>
      </c>
      <c r="F1970" s="2" t="s">
        <v>12</v>
      </c>
      <c r="G1970" s="2" t="s">
        <v>503</v>
      </c>
      <c r="H1970" s="81" t="s">
        <v>4344</v>
      </c>
      <c r="I1970">
        <v>6.81</v>
      </c>
      <c r="J1970">
        <v>5.45</v>
      </c>
      <c r="K1970">
        <v>0.29299999999999998</v>
      </c>
      <c r="L1970">
        <v>28.799999999999997</v>
      </c>
    </row>
    <row r="1971" spans="1:12" ht="13.75" customHeight="1" x14ac:dyDescent="0.35">
      <c r="A1971" s="2">
        <v>6133</v>
      </c>
      <c r="B1971" s="2" t="s">
        <v>12</v>
      </c>
      <c r="C1971" s="3">
        <v>13051</v>
      </c>
      <c r="D1971" s="2" t="s">
        <v>547</v>
      </c>
      <c r="E1971" s="2" t="s">
        <v>18</v>
      </c>
      <c r="F1971" s="2" t="s">
        <v>12</v>
      </c>
      <c r="G1971" s="2" t="s">
        <v>747</v>
      </c>
      <c r="H1971" s="81" t="s">
        <v>4345</v>
      </c>
      <c r="I1971">
        <v>6.81</v>
      </c>
      <c r="J1971">
        <v>5.45</v>
      </c>
      <c r="K1971">
        <v>0.29299999999999998</v>
      </c>
      <c r="L1971">
        <v>28.799999999999997</v>
      </c>
    </row>
    <row r="1972" spans="1:12" ht="13.75" customHeight="1" x14ac:dyDescent="0.35">
      <c r="A1972" s="2">
        <v>6134</v>
      </c>
      <c r="B1972" s="2" t="s">
        <v>12</v>
      </c>
      <c r="C1972" s="3">
        <v>13051</v>
      </c>
      <c r="D1972" s="2" t="s">
        <v>547</v>
      </c>
      <c r="E1972" s="2" t="s">
        <v>18</v>
      </c>
      <c r="F1972" s="2" t="s">
        <v>12</v>
      </c>
      <c r="G1972" s="2" t="s">
        <v>501</v>
      </c>
      <c r="H1972" s="81" t="s">
        <v>4346</v>
      </c>
      <c r="I1972">
        <v>6.81</v>
      </c>
      <c r="J1972">
        <v>5.45</v>
      </c>
      <c r="K1972">
        <v>0.29299999999999998</v>
      </c>
      <c r="L1972">
        <v>28.799999999999997</v>
      </c>
    </row>
    <row r="1973" spans="1:12" ht="13.75" customHeight="1" x14ac:dyDescent="0.35">
      <c r="A1973" s="2">
        <v>6135</v>
      </c>
      <c r="B1973" s="2" t="s">
        <v>12</v>
      </c>
      <c r="C1973" s="3">
        <v>13051</v>
      </c>
      <c r="D1973" s="2" t="s">
        <v>547</v>
      </c>
      <c r="E1973" s="2" t="s">
        <v>18</v>
      </c>
      <c r="F1973" s="2" t="s">
        <v>12</v>
      </c>
      <c r="G1973" s="2" t="s">
        <v>746</v>
      </c>
      <c r="H1973" s="81" t="s">
        <v>4347</v>
      </c>
      <c r="I1973">
        <v>6.81</v>
      </c>
      <c r="J1973">
        <v>5.45</v>
      </c>
      <c r="K1973">
        <v>0.29299999999999998</v>
      </c>
      <c r="L1973">
        <v>28.799999999999997</v>
      </c>
    </row>
    <row r="1974" spans="1:12" ht="13.75" customHeight="1" x14ac:dyDescent="0.35">
      <c r="A1974" s="2">
        <v>6136</v>
      </c>
      <c r="B1974" s="2" t="s">
        <v>12</v>
      </c>
      <c r="C1974" s="3">
        <v>13051</v>
      </c>
      <c r="D1974" s="2" t="s">
        <v>547</v>
      </c>
      <c r="E1974" s="2" t="s">
        <v>18</v>
      </c>
      <c r="F1974" s="2" t="s">
        <v>12</v>
      </c>
      <c r="G1974" s="2" t="s">
        <v>499</v>
      </c>
      <c r="H1974" s="81" t="s">
        <v>4348</v>
      </c>
      <c r="I1974">
        <v>6.81</v>
      </c>
      <c r="J1974">
        <v>5.45</v>
      </c>
      <c r="K1974">
        <v>0.29299999999999998</v>
      </c>
      <c r="L1974">
        <v>28.799999999999997</v>
      </c>
    </row>
    <row r="1975" spans="1:12" ht="13.75" customHeight="1" x14ac:dyDescent="0.35">
      <c r="A1975" s="2">
        <v>6141</v>
      </c>
      <c r="B1975" s="2" t="s">
        <v>12</v>
      </c>
      <c r="C1975" s="3">
        <v>13051</v>
      </c>
      <c r="D1975" s="2" t="s">
        <v>547</v>
      </c>
      <c r="E1975" s="2" t="s">
        <v>18</v>
      </c>
      <c r="F1975" s="2" t="s">
        <v>12</v>
      </c>
      <c r="G1975" s="2" t="s">
        <v>745</v>
      </c>
      <c r="H1975" s="81" t="s">
        <v>4349</v>
      </c>
      <c r="I1975">
        <v>6.81</v>
      </c>
      <c r="J1975">
        <v>5.45</v>
      </c>
      <c r="K1975">
        <v>0.29299999999999998</v>
      </c>
      <c r="L1975">
        <v>28.799999999999997</v>
      </c>
    </row>
    <row r="1976" spans="1:12" ht="13.75" customHeight="1" x14ac:dyDescent="0.35">
      <c r="A1976" s="2">
        <v>6142</v>
      </c>
      <c r="B1976" s="2" t="s">
        <v>12</v>
      </c>
      <c r="C1976" s="3">
        <v>13051</v>
      </c>
      <c r="D1976" s="2" t="s">
        <v>547</v>
      </c>
      <c r="E1976" s="2" t="s">
        <v>18</v>
      </c>
      <c r="F1976" s="2" t="s">
        <v>12</v>
      </c>
      <c r="G1976" s="2" t="s">
        <v>744</v>
      </c>
      <c r="H1976" s="81" t="s">
        <v>4350</v>
      </c>
      <c r="I1976">
        <v>6.81</v>
      </c>
      <c r="J1976">
        <v>5.45</v>
      </c>
      <c r="K1976">
        <v>0.29299999999999998</v>
      </c>
      <c r="L1976">
        <v>28.799999999999997</v>
      </c>
    </row>
    <row r="1977" spans="1:12" ht="13.75" customHeight="1" x14ac:dyDescent="0.35">
      <c r="A1977" s="2">
        <v>6143</v>
      </c>
      <c r="B1977" s="2" t="s">
        <v>12</v>
      </c>
      <c r="C1977" s="3">
        <v>13051</v>
      </c>
      <c r="D1977" s="2" t="s">
        <v>547</v>
      </c>
      <c r="E1977" s="2" t="s">
        <v>18</v>
      </c>
      <c r="F1977" s="2" t="s">
        <v>12</v>
      </c>
      <c r="G1977" s="2" t="s">
        <v>743</v>
      </c>
      <c r="H1977" s="81" t="s">
        <v>4351</v>
      </c>
      <c r="I1977">
        <v>6.81</v>
      </c>
      <c r="J1977">
        <v>5.45</v>
      </c>
      <c r="K1977">
        <v>0.29299999999999998</v>
      </c>
      <c r="L1977">
        <v>28.799999999999997</v>
      </c>
    </row>
    <row r="1978" spans="1:12" ht="13.75" customHeight="1" x14ac:dyDescent="0.35">
      <c r="A1978" s="2">
        <v>6145</v>
      </c>
      <c r="B1978" s="2" t="s">
        <v>12</v>
      </c>
      <c r="C1978" s="3">
        <v>13051</v>
      </c>
      <c r="D1978" s="2" t="s">
        <v>547</v>
      </c>
      <c r="E1978" s="2" t="s">
        <v>18</v>
      </c>
      <c r="F1978" s="2" t="s">
        <v>12</v>
      </c>
      <c r="G1978" s="2" t="s">
        <v>742</v>
      </c>
      <c r="H1978" s="81" t="s">
        <v>4352</v>
      </c>
      <c r="I1978">
        <v>6.81</v>
      </c>
      <c r="J1978">
        <v>5.45</v>
      </c>
      <c r="K1978">
        <v>0.29299999999999998</v>
      </c>
      <c r="L1978">
        <v>28.799999999999997</v>
      </c>
    </row>
    <row r="1979" spans="1:12" ht="13.75" customHeight="1" x14ac:dyDescent="0.35">
      <c r="A1979" s="2">
        <v>6150</v>
      </c>
      <c r="B1979" s="2" t="s">
        <v>12</v>
      </c>
      <c r="C1979" s="3">
        <v>13051</v>
      </c>
      <c r="D1979" s="2" t="s">
        <v>547</v>
      </c>
      <c r="E1979" s="2" t="s">
        <v>18</v>
      </c>
      <c r="F1979" s="2" t="s">
        <v>12</v>
      </c>
      <c r="G1979" s="2" t="s">
        <v>741</v>
      </c>
      <c r="H1979" s="81" t="s">
        <v>4353</v>
      </c>
      <c r="I1979">
        <v>6.81</v>
      </c>
      <c r="J1979">
        <v>5.45</v>
      </c>
      <c r="K1979">
        <v>0.29299999999999998</v>
      </c>
      <c r="L1979">
        <v>28.799999999999997</v>
      </c>
    </row>
    <row r="1980" spans="1:12" ht="13.75" customHeight="1" x14ac:dyDescent="0.35">
      <c r="A1980" s="2">
        <v>6152</v>
      </c>
      <c r="B1980" s="2" t="s">
        <v>12</v>
      </c>
      <c r="C1980" s="3">
        <v>13051</v>
      </c>
      <c r="D1980" s="2" t="s">
        <v>547</v>
      </c>
      <c r="E1980" s="2" t="s">
        <v>18</v>
      </c>
      <c r="F1980" s="2" t="s">
        <v>12</v>
      </c>
      <c r="G1980" s="2" t="s">
        <v>740</v>
      </c>
      <c r="H1980" s="81" t="s">
        <v>4354</v>
      </c>
      <c r="I1980">
        <v>6.81</v>
      </c>
      <c r="J1980">
        <v>5.45</v>
      </c>
      <c r="K1980">
        <v>0.29299999999999998</v>
      </c>
      <c r="L1980">
        <v>28.799999999999997</v>
      </c>
    </row>
    <row r="1981" spans="1:12" ht="13.75" customHeight="1" x14ac:dyDescent="0.35">
      <c r="A1981" s="2">
        <v>6154</v>
      </c>
      <c r="B1981" s="2" t="s">
        <v>12</v>
      </c>
      <c r="C1981" s="3">
        <v>13051</v>
      </c>
      <c r="D1981" s="2" t="s">
        <v>547</v>
      </c>
      <c r="E1981" s="2" t="s">
        <v>18</v>
      </c>
      <c r="F1981" s="2" t="s">
        <v>12</v>
      </c>
      <c r="G1981" s="2" t="s">
        <v>739</v>
      </c>
      <c r="H1981" s="81" t="s">
        <v>4355</v>
      </c>
      <c r="I1981">
        <v>6.81</v>
      </c>
      <c r="J1981">
        <v>5.45</v>
      </c>
      <c r="K1981">
        <v>0.29299999999999998</v>
      </c>
      <c r="L1981">
        <v>28.799999999999997</v>
      </c>
    </row>
    <row r="1982" spans="1:12" ht="13.75" customHeight="1" x14ac:dyDescent="0.35">
      <c r="A1982" s="2">
        <v>6156</v>
      </c>
      <c r="B1982" s="2" t="s">
        <v>12</v>
      </c>
      <c r="C1982" s="3">
        <v>13051</v>
      </c>
      <c r="D1982" s="2" t="s">
        <v>547</v>
      </c>
      <c r="E1982" s="2" t="s">
        <v>18</v>
      </c>
      <c r="F1982" s="2" t="s">
        <v>12</v>
      </c>
      <c r="G1982" s="2" t="s">
        <v>738</v>
      </c>
      <c r="H1982" s="81" t="s">
        <v>4356</v>
      </c>
      <c r="I1982">
        <v>6.81</v>
      </c>
      <c r="J1982">
        <v>5.45</v>
      </c>
      <c r="K1982">
        <v>0.29299999999999998</v>
      </c>
      <c r="L1982">
        <v>28.799999999999997</v>
      </c>
    </row>
    <row r="1983" spans="1:12" ht="13.75" customHeight="1" x14ac:dyDescent="0.35">
      <c r="A1983" s="2">
        <v>6157</v>
      </c>
      <c r="B1983" s="2" t="s">
        <v>12</v>
      </c>
      <c r="C1983" s="3">
        <v>13051</v>
      </c>
      <c r="D1983" s="2" t="s">
        <v>547</v>
      </c>
      <c r="E1983" s="2" t="s">
        <v>18</v>
      </c>
      <c r="F1983" s="2" t="s">
        <v>12</v>
      </c>
      <c r="G1983" s="2" t="s">
        <v>737</v>
      </c>
      <c r="H1983" s="81" t="s">
        <v>4357</v>
      </c>
      <c r="I1983">
        <v>6.81</v>
      </c>
      <c r="J1983">
        <v>5.45</v>
      </c>
      <c r="K1983">
        <v>0.29299999999999998</v>
      </c>
      <c r="L1983">
        <v>28.799999999999997</v>
      </c>
    </row>
    <row r="1984" spans="1:12" ht="13.75" customHeight="1" x14ac:dyDescent="0.35">
      <c r="A1984" s="2">
        <v>6161</v>
      </c>
      <c r="B1984" s="2" t="s">
        <v>12</v>
      </c>
      <c r="C1984" s="3">
        <v>13051</v>
      </c>
      <c r="D1984" s="2" t="s">
        <v>547</v>
      </c>
      <c r="E1984" s="2" t="s">
        <v>18</v>
      </c>
      <c r="F1984" s="2" t="s">
        <v>12</v>
      </c>
      <c r="G1984" s="2" t="s">
        <v>736</v>
      </c>
      <c r="H1984" s="81" t="s">
        <v>4358</v>
      </c>
      <c r="I1984">
        <v>6.81</v>
      </c>
      <c r="J1984">
        <v>5.45</v>
      </c>
      <c r="K1984">
        <v>0.29299999999999998</v>
      </c>
      <c r="L1984">
        <v>28.799999999999997</v>
      </c>
    </row>
    <row r="1985" spans="1:12" ht="13.75" customHeight="1" x14ac:dyDescent="0.35">
      <c r="A1985" s="2">
        <v>6165</v>
      </c>
      <c r="B1985" s="2" t="s">
        <v>12</v>
      </c>
      <c r="C1985" s="3">
        <v>13051</v>
      </c>
      <c r="D1985" s="2" t="s">
        <v>547</v>
      </c>
      <c r="E1985" s="2" t="s">
        <v>18</v>
      </c>
      <c r="F1985" s="2" t="s">
        <v>12</v>
      </c>
      <c r="G1985" s="2" t="s">
        <v>735</v>
      </c>
      <c r="H1985" s="81" t="s">
        <v>4359</v>
      </c>
      <c r="I1985">
        <v>6.81</v>
      </c>
      <c r="J1985">
        <v>5.45</v>
      </c>
      <c r="K1985">
        <v>0.29299999999999998</v>
      </c>
      <c r="L1985">
        <v>28.799999999999997</v>
      </c>
    </row>
    <row r="1986" spans="1:12" ht="13.75" customHeight="1" x14ac:dyDescent="0.35">
      <c r="A1986" s="2">
        <v>6166</v>
      </c>
      <c r="B1986" s="2" t="s">
        <v>12</v>
      </c>
      <c r="C1986" s="3">
        <v>13051</v>
      </c>
      <c r="D1986" s="2" t="s">
        <v>547</v>
      </c>
      <c r="E1986" s="2" t="s">
        <v>18</v>
      </c>
      <c r="F1986" s="2" t="s">
        <v>12</v>
      </c>
      <c r="G1986" s="2" t="s">
        <v>734</v>
      </c>
      <c r="H1986" s="81" t="s">
        <v>4360</v>
      </c>
      <c r="I1986">
        <v>6.81</v>
      </c>
      <c r="J1986">
        <v>5.45</v>
      </c>
      <c r="K1986">
        <v>0.29299999999999998</v>
      </c>
      <c r="L1986">
        <v>28.799999999999997</v>
      </c>
    </row>
    <row r="1987" spans="1:12" ht="13.75" customHeight="1" x14ac:dyDescent="0.35">
      <c r="A1987" s="2">
        <v>6167</v>
      </c>
      <c r="B1987" s="2" t="s">
        <v>12</v>
      </c>
      <c r="C1987" s="3">
        <v>13051</v>
      </c>
      <c r="D1987" s="2" t="s">
        <v>547</v>
      </c>
      <c r="E1987" s="2" t="s">
        <v>18</v>
      </c>
      <c r="F1987" s="2" t="s">
        <v>12</v>
      </c>
      <c r="G1987" s="2" t="s">
        <v>733</v>
      </c>
      <c r="H1987" s="81" t="s">
        <v>4361</v>
      </c>
      <c r="I1987">
        <v>6.81</v>
      </c>
      <c r="J1987">
        <v>5.45</v>
      </c>
      <c r="K1987">
        <v>0.29299999999999998</v>
      </c>
      <c r="L1987">
        <v>28.799999999999997</v>
      </c>
    </row>
    <row r="1988" spans="1:12" ht="13.75" customHeight="1" x14ac:dyDescent="0.35">
      <c r="A1988" s="2">
        <v>6170</v>
      </c>
      <c r="B1988" s="2" t="s">
        <v>12</v>
      </c>
      <c r="C1988" s="3">
        <v>13051</v>
      </c>
      <c r="D1988" s="2" t="s">
        <v>547</v>
      </c>
      <c r="E1988" s="2" t="s">
        <v>18</v>
      </c>
      <c r="F1988" s="2" t="s">
        <v>12</v>
      </c>
      <c r="G1988" s="2" t="s">
        <v>732</v>
      </c>
      <c r="H1988" s="81" t="s">
        <v>4362</v>
      </c>
      <c r="I1988">
        <v>6.81</v>
      </c>
      <c r="J1988">
        <v>5.45</v>
      </c>
      <c r="K1988">
        <v>0.29299999999999998</v>
      </c>
      <c r="L1988">
        <v>28.799999999999997</v>
      </c>
    </row>
    <row r="1989" spans="1:12" ht="13.75" customHeight="1" x14ac:dyDescent="0.35">
      <c r="A1989" s="2">
        <v>6173</v>
      </c>
      <c r="B1989" s="2" t="s">
        <v>12</v>
      </c>
      <c r="C1989" s="3">
        <v>13051</v>
      </c>
      <c r="D1989" s="2" t="s">
        <v>547</v>
      </c>
      <c r="E1989" s="2" t="s">
        <v>18</v>
      </c>
      <c r="F1989" s="2" t="s">
        <v>12</v>
      </c>
      <c r="G1989" s="2" t="s">
        <v>731</v>
      </c>
      <c r="H1989" s="81" t="s">
        <v>4363</v>
      </c>
      <c r="I1989">
        <v>6.81</v>
      </c>
      <c r="J1989">
        <v>5.45</v>
      </c>
      <c r="K1989">
        <v>0.29299999999999998</v>
      </c>
      <c r="L1989">
        <v>28.799999999999997</v>
      </c>
    </row>
    <row r="1990" spans="1:12" ht="13.75" customHeight="1" x14ac:dyDescent="0.35">
      <c r="A1990" s="2">
        <v>6175</v>
      </c>
      <c r="B1990" s="2" t="s">
        <v>12</v>
      </c>
      <c r="C1990" s="3">
        <v>13051</v>
      </c>
      <c r="D1990" s="2" t="s">
        <v>547</v>
      </c>
      <c r="E1990" s="2" t="s">
        <v>18</v>
      </c>
      <c r="F1990" s="2" t="s">
        <v>12</v>
      </c>
      <c r="G1990" s="2" t="s">
        <v>730</v>
      </c>
      <c r="H1990" s="81" t="s">
        <v>4364</v>
      </c>
      <c r="I1990">
        <v>6.81</v>
      </c>
      <c r="J1990">
        <v>5.45</v>
      </c>
      <c r="K1990">
        <v>0.29299999999999998</v>
      </c>
      <c r="L1990">
        <v>28.799999999999997</v>
      </c>
    </row>
    <row r="1991" spans="1:12" ht="13.75" customHeight="1" x14ac:dyDescent="0.35">
      <c r="A1991" s="2">
        <v>6176</v>
      </c>
      <c r="B1991" s="2" t="s">
        <v>12</v>
      </c>
      <c r="C1991" s="3">
        <v>13051</v>
      </c>
      <c r="D1991" s="2" t="s">
        <v>547</v>
      </c>
      <c r="E1991" s="2" t="s">
        <v>18</v>
      </c>
      <c r="F1991" s="2" t="s">
        <v>12</v>
      </c>
      <c r="G1991" s="2" t="s">
        <v>729</v>
      </c>
      <c r="H1991" s="81" t="s">
        <v>4365</v>
      </c>
      <c r="I1991">
        <v>6.81</v>
      </c>
      <c r="J1991">
        <v>5.45</v>
      </c>
      <c r="K1991">
        <v>0.29299999999999998</v>
      </c>
      <c r="L1991">
        <v>28.799999999999997</v>
      </c>
    </row>
    <row r="1992" spans="1:12" ht="13.75" customHeight="1" x14ac:dyDescent="0.35">
      <c r="A1992" s="2">
        <v>6178</v>
      </c>
      <c r="B1992" s="2" t="s">
        <v>12</v>
      </c>
      <c r="C1992" s="3">
        <v>13051</v>
      </c>
      <c r="D1992" s="2" t="s">
        <v>547</v>
      </c>
      <c r="E1992" s="2" t="s">
        <v>18</v>
      </c>
      <c r="F1992" s="2" t="s">
        <v>12</v>
      </c>
      <c r="G1992" s="2" t="s">
        <v>728</v>
      </c>
      <c r="H1992" s="81" t="s">
        <v>4366</v>
      </c>
      <c r="I1992">
        <v>6.81</v>
      </c>
      <c r="J1992">
        <v>5.45</v>
      </c>
      <c r="K1992">
        <v>0.29299999999999998</v>
      </c>
      <c r="L1992">
        <v>28.799999999999997</v>
      </c>
    </row>
    <row r="1993" spans="1:12" ht="13.75" customHeight="1" x14ac:dyDescent="0.35">
      <c r="A1993" s="2">
        <v>6179</v>
      </c>
      <c r="B1993" s="2" t="s">
        <v>12</v>
      </c>
      <c r="C1993" s="3">
        <v>13051</v>
      </c>
      <c r="D1993" s="2" t="s">
        <v>547</v>
      </c>
      <c r="E1993" s="2" t="s">
        <v>18</v>
      </c>
      <c r="F1993" s="2" t="s">
        <v>12</v>
      </c>
      <c r="G1993" s="2" t="s">
        <v>727</v>
      </c>
      <c r="H1993" s="81" t="s">
        <v>4367</v>
      </c>
      <c r="I1993">
        <v>6.81</v>
      </c>
      <c r="J1993">
        <v>5.45</v>
      </c>
      <c r="K1993">
        <v>0.29299999999999998</v>
      </c>
      <c r="L1993">
        <v>28.799999999999997</v>
      </c>
    </row>
    <row r="1994" spans="1:12" ht="13.75" customHeight="1" x14ac:dyDescent="0.35">
      <c r="A1994" s="2">
        <v>6181</v>
      </c>
      <c r="B1994" s="2" t="s">
        <v>12</v>
      </c>
      <c r="C1994" s="3">
        <v>13051</v>
      </c>
      <c r="D1994" s="2" t="s">
        <v>547</v>
      </c>
      <c r="E1994" s="2" t="s">
        <v>18</v>
      </c>
      <c r="F1994" s="2" t="s">
        <v>12</v>
      </c>
      <c r="G1994" s="2" t="s">
        <v>726</v>
      </c>
      <c r="H1994" s="81" t="s">
        <v>4368</v>
      </c>
      <c r="I1994">
        <v>6.81</v>
      </c>
      <c r="J1994">
        <v>5.45</v>
      </c>
      <c r="K1994">
        <v>0.29299999999999998</v>
      </c>
      <c r="L1994">
        <v>28.799999999999997</v>
      </c>
    </row>
    <row r="1995" spans="1:12" ht="13.75" customHeight="1" x14ac:dyDescent="0.35">
      <c r="A1995" s="2">
        <v>6182</v>
      </c>
      <c r="B1995" s="2" t="s">
        <v>12</v>
      </c>
      <c r="C1995" s="3">
        <v>13051</v>
      </c>
      <c r="D1995" s="2" t="s">
        <v>547</v>
      </c>
      <c r="E1995" s="2" t="s">
        <v>18</v>
      </c>
      <c r="F1995" s="2" t="s">
        <v>12</v>
      </c>
      <c r="G1995" s="2" t="s">
        <v>725</v>
      </c>
      <c r="H1995" s="81" t="s">
        <v>4369</v>
      </c>
      <c r="I1995">
        <v>6.81</v>
      </c>
      <c r="J1995">
        <v>5.45</v>
      </c>
      <c r="K1995">
        <v>0.29299999999999998</v>
      </c>
      <c r="L1995">
        <v>28.799999999999997</v>
      </c>
    </row>
    <row r="1996" spans="1:12" ht="13.75" customHeight="1" x14ac:dyDescent="0.35">
      <c r="A1996" s="2">
        <v>6183</v>
      </c>
      <c r="B1996" s="2" t="s">
        <v>12</v>
      </c>
      <c r="C1996" s="3">
        <v>13051</v>
      </c>
      <c r="D1996" s="2" t="s">
        <v>547</v>
      </c>
      <c r="E1996" s="2" t="s">
        <v>18</v>
      </c>
      <c r="F1996" s="2" t="s">
        <v>12</v>
      </c>
      <c r="G1996" s="2" t="s">
        <v>724</v>
      </c>
      <c r="H1996" s="81" t="s">
        <v>4370</v>
      </c>
      <c r="I1996">
        <v>6.81</v>
      </c>
      <c r="J1996">
        <v>5.45</v>
      </c>
      <c r="K1996">
        <v>0.29299999999999998</v>
      </c>
      <c r="L1996">
        <v>28.799999999999997</v>
      </c>
    </row>
    <row r="1997" spans="1:12" ht="13.75" customHeight="1" x14ac:dyDescent="0.35">
      <c r="A1997" s="2">
        <v>6184</v>
      </c>
      <c r="B1997" s="2" t="s">
        <v>12</v>
      </c>
      <c r="C1997" s="3">
        <v>13051</v>
      </c>
      <c r="D1997" s="2" t="s">
        <v>547</v>
      </c>
      <c r="E1997" s="2" t="s">
        <v>18</v>
      </c>
      <c r="F1997" s="2" t="s">
        <v>12</v>
      </c>
      <c r="G1997" s="2" t="s">
        <v>723</v>
      </c>
      <c r="H1997" s="81" t="s">
        <v>4371</v>
      </c>
      <c r="I1997">
        <v>6.81</v>
      </c>
      <c r="J1997">
        <v>5.45</v>
      </c>
      <c r="K1997">
        <v>0.29299999999999998</v>
      </c>
      <c r="L1997">
        <v>28.799999999999997</v>
      </c>
    </row>
    <row r="1998" spans="1:12" ht="13.75" customHeight="1" x14ac:dyDescent="0.35">
      <c r="A1998" s="2">
        <v>6200</v>
      </c>
      <c r="B1998" s="2" t="s">
        <v>12</v>
      </c>
      <c r="C1998" s="3">
        <v>13051</v>
      </c>
      <c r="D1998" s="2" t="s">
        <v>547</v>
      </c>
      <c r="E1998" s="2" t="s">
        <v>18</v>
      </c>
      <c r="F1998" s="2" t="s">
        <v>12</v>
      </c>
      <c r="G1998" s="2" t="s">
        <v>722</v>
      </c>
      <c r="H1998" s="81" t="s">
        <v>4372</v>
      </c>
      <c r="I1998">
        <v>6.81</v>
      </c>
      <c r="J1998">
        <v>5.45</v>
      </c>
      <c r="K1998">
        <v>0.29299999999999998</v>
      </c>
      <c r="L1998">
        <v>28.799999999999997</v>
      </c>
    </row>
    <row r="1999" spans="1:12" ht="13.75" customHeight="1" x14ac:dyDescent="0.35">
      <c r="A1999" s="2">
        <v>6210</v>
      </c>
      <c r="B1999" s="2" t="s">
        <v>12</v>
      </c>
      <c r="C1999" s="3">
        <v>13051</v>
      </c>
      <c r="D1999" s="2" t="s">
        <v>547</v>
      </c>
      <c r="E1999" s="2" t="s">
        <v>18</v>
      </c>
      <c r="F1999" s="2" t="s">
        <v>12</v>
      </c>
      <c r="G1999" s="2" t="s">
        <v>721</v>
      </c>
      <c r="H1999" s="81" t="s">
        <v>4373</v>
      </c>
      <c r="I1999">
        <v>6.81</v>
      </c>
      <c r="J1999">
        <v>5.45</v>
      </c>
      <c r="K1999">
        <v>0.29299999999999998</v>
      </c>
      <c r="L1999">
        <v>28.799999999999997</v>
      </c>
    </row>
    <row r="2000" spans="1:12" ht="13.75" customHeight="1" x14ac:dyDescent="0.35">
      <c r="A2000" s="2">
        <v>6212</v>
      </c>
      <c r="B2000" s="2" t="s">
        <v>12</v>
      </c>
      <c r="C2000" s="3">
        <v>13051</v>
      </c>
      <c r="D2000" s="2" t="s">
        <v>547</v>
      </c>
      <c r="E2000" s="2" t="s">
        <v>18</v>
      </c>
      <c r="F2000" s="2" t="s">
        <v>12</v>
      </c>
      <c r="G2000" s="2" t="s">
        <v>720</v>
      </c>
      <c r="H2000" s="81" t="s">
        <v>4374</v>
      </c>
      <c r="I2000">
        <v>6.81</v>
      </c>
      <c r="J2000">
        <v>5.45</v>
      </c>
      <c r="K2000">
        <v>0.29299999999999998</v>
      </c>
      <c r="L2000">
        <v>28.799999999999997</v>
      </c>
    </row>
    <row r="2001" spans="1:12" ht="13.75" customHeight="1" x14ac:dyDescent="0.35">
      <c r="A2001" s="2">
        <v>6213</v>
      </c>
      <c r="B2001" s="2" t="s">
        <v>12</v>
      </c>
      <c r="C2001" s="3">
        <v>13051</v>
      </c>
      <c r="D2001" s="2" t="s">
        <v>547</v>
      </c>
      <c r="E2001" s="2" t="s">
        <v>18</v>
      </c>
      <c r="F2001" s="2" t="s">
        <v>12</v>
      </c>
      <c r="G2001" s="2" t="s">
        <v>719</v>
      </c>
      <c r="H2001" s="81" t="s">
        <v>4375</v>
      </c>
      <c r="I2001">
        <v>6.81</v>
      </c>
      <c r="J2001">
        <v>5.45</v>
      </c>
      <c r="K2001">
        <v>0.29299999999999998</v>
      </c>
      <c r="L2001">
        <v>28.799999999999997</v>
      </c>
    </row>
    <row r="2002" spans="1:12" ht="13.75" customHeight="1" x14ac:dyDescent="0.35">
      <c r="A2002" s="2">
        <v>6215</v>
      </c>
      <c r="B2002" s="2" t="s">
        <v>12</v>
      </c>
      <c r="C2002" s="3">
        <v>13051</v>
      </c>
      <c r="D2002" s="2" t="s">
        <v>547</v>
      </c>
      <c r="E2002" s="2" t="s">
        <v>18</v>
      </c>
      <c r="F2002" s="2" t="s">
        <v>12</v>
      </c>
      <c r="G2002" s="2" t="s">
        <v>718</v>
      </c>
      <c r="H2002" s="81" t="s">
        <v>4376</v>
      </c>
      <c r="I2002">
        <v>6.81</v>
      </c>
      <c r="J2002">
        <v>5.45</v>
      </c>
      <c r="K2002">
        <v>0.29299999999999998</v>
      </c>
      <c r="L2002">
        <v>28.799999999999997</v>
      </c>
    </row>
    <row r="2003" spans="1:12" ht="13.75" customHeight="1" x14ac:dyDescent="0.35">
      <c r="A2003" s="2">
        <v>6220</v>
      </c>
      <c r="B2003" s="2" t="s">
        <v>12</v>
      </c>
      <c r="C2003" s="3">
        <v>13051</v>
      </c>
      <c r="D2003" s="2" t="s">
        <v>547</v>
      </c>
      <c r="E2003" s="2" t="s">
        <v>18</v>
      </c>
      <c r="F2003" s="2" t="s">
        <v>12</v>
      </c>
      <c r="G2003" s="2" t="s">
        <v>717</v>
      </c>
      <c r="H2003" s="81" t="s">
        <v>4377</v>
      </c>
      <c r="I2003">
        <v>6.81</v>
      </c>
      <c r="J2003">
        <v>5.45</v>
      </c>
      <c r="K2003">
        <v>0.29299999999999998</v>
      </c>
      <c r="L2003">
        <v>28.799999999999997</v>
      </c>
    </row>
    <row r="2004" spans="1:12" ht="13.75" customHeight="1" x14ac:dyDescent="0.35">
      <c r="A2004" s="2">
        <v>6222</v>
      </c>
      <c r="B2004" s="2" t="s">
        <v>12</v>
      </c>
      <c r="C2004" s="3">
        <v>13051</v>
      </c>
      <c r="D2004" s="2" t="s">
        <v>547</v>
      </c>
      <c r="E2004" s="2" t="s">
        <v>18</v>
      </c>
      <c r="F2004" s="2" t="s">
        <v>12</v>
      </c>
      <c r="G2004" s="2" t="s">
        <v>716</v>
      </c>
      <c r="H2004" s="81" t="s">
        <v>4378</v>
      </c>
      <c r="I2004">
        <v>6.81</v>
      </c>
      <c r="J2004">
        <v>5.45</v>
      </c>
      <c r="K2004">
        <v>0.29299999999999998</v>
      </c>
      <c r="L2004">
        <v>28.799999999999997</v>
      </c>
    </row>
    <row r="2005" spans="1:12" ht="13.75" customHeight="1" x14ac:dyDescent="0.35">
      <c r="A2005" s="2">
        <v>6230</v>
      </c>
      <c r="B2005" s="2" t="s">
        <v>12</v>
      </c>
      <c r="C2005" s="3">
        <v>13051</v>
      </c>
      <c r="D2005" s="2" t="s">
        <v>547</v>
      </c>
      <c r="E2005" s="2" t="s">
        <v>18</v>
      </c>
      <c r="F2005" s="2" t="s">
        <v>12</v>
      </c>
      <c r="G2005" s="2" t="s">
        <v>715</v>
      </c>
      <c r="H2005" s="81" t="s">
        <v>4379</v>
      </c>
      <c r="I2005">
        <v>6.81</v>
      </c>
      <c r="J2005">
        <v>5.45</v>
      </c>
      <c r="K2005">
        <v>0.29299999999999998</v>
      </c>
      <c r="L2005">
        <v>28.799999999999997</v>
      </c>
    </row>
    <row r="2006" spans="1:12" ht="13.75" customHeight="1" x14ac:dyDescent="0.35">
      <c r="A2006" s="2">
        <v>6232</v>
      </c>
      <c r="B2006" s="2" t="s">
        <v>12</v>
      </c>
      <c r="C2006" s="3">
        <v>13051</v>
      </c>
      <c r="D2006" s="2" t="s">
        <v>547</v>
      </c>
      <c r="E2006" s="2" t="s">
        <v>18</v>
      </c>
      <c r="F2006" s="2" t="s">
        <v>12</v>
      </c>
      <c r="G2006" s="2" t="s">
        <v>714</v>
      </c>
      <c r="H2006" s="81" t="s">
        <v>4380</v>
      </c>
      <c r="I2006">
        <v>6.81</v>
      </c>
      <c r="J2006">
        <v>5.45</v>
      </c>
      <c r="K2006">
        <v>0.29299999999999998</v>
      </c>
      <c r="L2006">
        <v>28.799999999999997</v>
      </c>
    </row>
    <row r="2007" spans="1:12" ht="13.75" customHeight="1" x14ac:dyDescent="0.35">
      <c r="A2007" s="2">
        <v>6233</v>
      </c>
      <c r="B2007" s="2" t="s">
        <v>12</v>
      </c>
      <c r="C2007" s="3">
        <v>13051</v>
      </c>
      <c r="D2007" s="2" t="s">
        <v>547</v>
      </c>
      <c r="E2007" s="2" t="s">
        <v>18</v>
      </c>
      <c r="F2007" s="2" t="s">
        <v>12</v>
      </c>
      <c r="G2007" s="2" t="s">
        <v>713</v>
      </c>
      <c r="H2007" s="81" t="s">
        <v>4381</v>
      </c>
      <c r="I2007">
        <v>6.81</v>
      </c>
      <c r="J2007">
        <v>5.45</v>
      </c>
      <c r="K2007">
        <v>0.29299999999999998</v>
      </c>
      <c r="L2007">
        <v>28.799999999999997</v>
      </c>
    </row>
    <row r="2008" spans="1:12" ht="13.75" customHeight="1" x14ac:dyDescent="0.35">
      <c r="A2008" s="2">
        <v>6234</v>
      </c>
      <c r="B2008" s="2" t="s">
        <v>12</v>
      </c>
      <c r="C2008" s="3">
        <v>13051</v>
      </c>
      <c r="D2008" s="2" t="s">
        <v>547</v>
      </c>
      <c r="E2008" s="2" t="s">
        <v>18</v>
      </c>
      <c r="F2008" s="2" t="s">
        <v>12</v>
      </c>
      <c r="G2008" s="2" t="s">
        <v>712</v>
      </c>
      <c r="H2008" s="81" t="s">
        <v>4382</v>
      </c>
      <c r="I2008">
        <v>6.81</v>
      </c>
      <c r="J2008">
        <v>5.45</v>
      </c>
      <c r="K2008">
        <v>0.29299999999999998</v>
      </c>
      <c r="L2008">
        <v>28.799999999999997</v>
      </c>
    </row>
    <row r="2009" spans="1:12" ht="13.75" customHeight="1" x14ac:dyDescent="0.35">
      <c r="A2009" s="2">
        <v>6235</v>
      </c>
      <c r="B2009" s="2" t="s">
        <v>12</v>
      </c>
      <c r="C2009" s="3">
        <v>13051</v>
      </c>
      <c r="D2009" s="2" t="s">
        <v>547</v>
      </c>
      <c r="E2009" s="2" t="s">
        <v>18</v>
      </c>
      <c r="F2009" s="2" t="s">
        <v>12</v>
      </c>
      <c r="G2009" s="2" t="s">
        <v>711</v>
      </c>
      <c r="H2009" s="81" t="s">
        <v>4383</v>
      </c>
      <c r="I2009">
        <v>6.81</v>
      </c>
      <c r="J2009">
        <v>5.45</v>
      </c>
      <c r="K2009">
        <v>0.29299999999999998</v>
      </c>
      <c r="L2009">
        <v>28.799999999999997</v>
      </c>
    </row>
    <row r="2010" spans="1:12" ht="13.75" customHeight="1" x14ac:dyDescent="0.35">
      <c r="A2010" s="2">
        <v>6236</v>
      </c>
      <c r="B2010" s="2" t="s">
        <v>12</v>
      </c>
      <c r="C2010" s="3">
        <v>13051</v>
      </c>
      <c r="D2010" s="2" t="s">
        <v>547</v>
      </c>
      <c r="E2010" s="2" t="s">
        <v>18</v>
      </c>
      <c r="F2010" s="2" t="s">
        <v>12</v>
      </c>
      <c r="G2010" s="2" t="s">
        <v>710</v>
      </c>
      <c r="H2010" s="81" t="s">
        <v>4384</v>
      </c>
      <c r="I2010">
        <v>6.81</v>
      </c>
      <c r="J2010">
        <v>5.45</v>
      </c>
      <c r="K2010">
        <v>0.29299999999999998</v>
      </c>
      <c r="L2010">
        <v>28.799999999999997</v>
      </c>
    </row>
    <row r="2011" spans="1:12" ht="13.75" customHeight="1" x14ac:dyDescent="0.35">
      <c r="A2011" s="2">
        <v>6240</v>
      </c>
      <c r="B2011" s="2" t="s">
        <v>12</v>
      </c>
      <c r="C2011" s="3">
        <v>13051</v>
      </c>
      <c r="D2011" s="2" t="s">
        <v>547</v>
      </c>
      <c r="E2011" s="2" t="s">
        <v>18</v>
      </c>
      <c r="F2011" s="2" t="s">
        <v>12</v>
      </c>
      <c r="G2011" s="2" t="s">
        <v>709</v>
      </c>
      <c r="H2011" s="81" t="s">
        <v>4385</v>
      </c>
      <c r="I2011">
        <v>6.81</v>
      </c>
      <c r="J2011">
        <v>5.45</v>
      </c>
      <c r="K2011">
        <v>0.29299999999999998</v>
      </c>
      <c r="L2011">
        <v>28.799999999999997</v>
      </c>
    </row>
    <row r="2012" spans="1:12" ht="13.75" customHeight="1" x14ac:dyDescent="0.35">
      <c r="A2012" s="2">
        <v>6241</v>
      </c>
      <c r="B2012" s="2" t="s">
        <v>12</v>
      </c>
      <c r="C2012" s="3">
        <v>13051</v>
      </c>
      <c r="D2012" s="2" t="s">
        <v>547</v>
      </c>
      <c r="E2012" s="2" t="s">
        <v>18</v>
      </c>
      <c r="F2012" s="2" t="s">
        <v>12</v>
      </c>
      <c r="G2012" s="2" t="s">
        <v>708</v>
      </c>
      <c r="H2012" s="81" t="s">
        <v>4386</v>
      </c>
      <c r="I2012">
        <v>6.81</v>
      </c>
      <c r="J2012">
        <v>5.45</v>
      </c>
      <c r="K2012">
        <v>0.29299999999999998</v>
      </c>
      <c r="L2012">
        <v>28.799999999999997</v>
      </c>
    </row>
    <row r="2013" spans="1:12" ht="13.75" customHeight="1" x14ac:dyDescent="0.35">
      <c r="A2013" s="2">
        <v>6250</v>
      </c>
      <c r="B2013" s="2" t="s">
        <v>12</v>
      </c>
      <c r="C2013" s="3">
        <v>13051</v>
      </c>
      <c r="D2013" s="2" t="s">
        <v>547</v>
      </c>
      <c r="E2013" s="2" t="s">
        <v>18</v>
      </c>
      <c r="F2013" s="2" t="s">
        <v>12</v>
      </c>
      <c r="G2013" s="2" t="s">
        <v>707</v>
      </c>
      <c r="H2013" s="81" t="s">
        <v>4387</v>
      </c>
      <c r="I2013">
        <v>6.81</v>
      </c>
      <c r="J2013">
        <v>5.45</v>
      </c>
      <c r="K2013">
        <v>0.29299999999999998</v>
      </c>
      <c r="L2013">
        <v>28.799999999999997</v>
      </c>
    </row>
    <row r="2014" spans="1:12" ht="13.75" customHeight="1" x14ac:dyDescent="0.35">
      <c r="A2014" s="2">
        <v>6252</v>
      </c>
      <c r="B2014" s="2" t="s">
        <v>12</v>
      </c>
      <c r="C2014" s="3">
        <v>13051</v>
      </c>
      <c r="D2014" s="2" t="s">
        <v>547</v>
      </c>
      <c r="E2014" s="2" t="s">
        <v>18</v>
      </c>
      <c r="F2014" s="2" t="s">
        <v>12</v>
      </c>
      <c r="G2014" s="2" t="s">
        <v>706</v>
      </c>
      <c r="H2014" s="81" t="s">
        <v>4388</v>
      </c>
      <c r="I2014">
        <v>6.81</v>
      </c>
      <c r="J2014">
        <v>5.45</v>
      </c>
      <c r="K2014">
        <v>0.29299999999999998</v>
      </c>
      <c r="L2014">
        <v>28.799999999999997</v>
      </c>
    </row>
    <row r="2015" spans="1:12" ht="13.75" customHeight="1" x14ac:dyDescent="0.35">
      <c r="A2015" s="2">
        <v>6260</v>
      </c>
      <c r="B2015" s="2" t="s">
        <v>12</v>
      </c>
      <c r="C2015" s="3">
        <v>13051</v>
      </c>
      <c r="D2015" s="2" t="s">
        <v>547</v>
      </c>
      <c r="E2015" s="2" t="s">
        <v>18</v>
      </c>
      <c r="F2015" s="2" t="s">
        <v>12</v>
      </c>
      <c r="G2015" s="2" t="s">
        <v>705</v>
      </c>
      <c r="H2015" s="81" t="s">
        <v>4389</v>
      </c>
      <c r="I2015">
        <v>6.81</v>
      </c>
      <c r="J2015">
        <v>5.45</v>
      </c>
      <c r="K2015">
        <v>0.29299999999999998</v>
      </c>
      <c r="L2015">
        <v>28.799999999999997</v>
      </c>
    </row>
    <row r="2016" spans="1:12" ht="13.75" customHeight="1" x14ac:dyDescent="0.35">
      <c r="A2016" s="2">
        <v>6261</v>
      </c>
      <c r="B2016" s="2" t="s">
        <v>12</v>
      </c>
      <c r="C2016" s="3">
        <v>13051</v>
      </c>
      <c r="D2016" s="2" t="s">
        <v>547</v>
      </c>
      <c r="E2016" s="2" t="s">
        <v>18</v>
      </c>
      <c r="F2016" s="2" t="s">
        <v>12</v>
      </c>
      <c r="G2016" s="2" t="s">
        <v>704</v>
      </c>
      <c r="H2016" s="81" t="s">
        <v>4390</v>
      </c>
      <c r="I2016">
        <v>6.81</v>
      </c>
      <c r="J2016">
        <v>5.45</v>
      </c>
      <c r="K2016">
        <v>0.29299999999999998</v>
      </c>
      <c r="L2016">
        <v>28.799999999999997</v>
      </c>
    </row>
    <row r="2017" spans="1:12" ht="13.75" customHeight="1" x14ac:dyDescent="0.35">
      <c r="A2017" s="2">
        <v>6262</v>
      </c>
      <c r="B2017" s="2" t="s">
        <v>12</v>
      </c>
      <c r="C2017" s="3">
        <v>13051</v>
      </c>
      <c r="D2017" s="2" t="s">
        <v>547</v>
      </c>
      <c r="E2017" s="2" t="s">
        <v>18</v>
      </c>
      <c r="F2017" s="2" t="s">
        <v>12</v>
      </c>
      <c r="G2017" s="2" t="s">
        <v>703</v>
      </c>
      <c r="H2017" s="81" t="s">
        <v>4391</v>
      </c>
      <c r="I2017">
        <v>6.81</v>
      </c>
      <c r="J2017">
        <v>5.45</v>
      </c>
      <c r="K2017">
        <v>0.29299999999999998</v>
      </c>
      <c r="L2017">
        <v>28.799999999999997</v>
      </c>
    </row>
    <row r="2018" spans="1:12" ht="13.75" customHeight="1" x14ac:dyDescent="0.35">
      <c r="A2018" s="2">
        <v>6263</v>
      </c>
      <c r="B2018" s="2" t="s">
        <v>12</v>
      </c>
      <c r="C2018" s="3">
        <v>13051</v>
      </c>
      <c r="D2018" s="2" t="s">
        <v>547</v>
      </c>
      <c r="E2018" s="2" t="s">
        <v>18</v>
      </c>
      <c r="F2018" s="2" t="s">
        <v>12</v>
      </c>
      <c r="G2018" s="2" t="s">
        <v>702</v>
      </c>
      <c r="H2018" s="81" t="s">
        <v>4392</v>
      </c>
      <c r="I2018">
        <v>6.81</v>
      </c>
      <c r="J2018">
        <v>5.45</v>
      </c>
      <c r="K2018">
        <v>0.29299999999999998</v>
      </c>
      <c r="L2018">
        <v>28.799999999999997</v>
      </c>
    </row>
    <row r="2019" spans="1:12" ht="13.75" customHeight="1" x14ac:dyDescent="0.35">
      <c r="A2019" s="2">
        <v>6264</v>
      </c>
      <c r="B2019" s="2" t="s">
        <v>12</v>
      </c>
      <c r="C2019" s="3">
        <v>13051</v>
      </c>
      <c r="D2019" s="2" t="s">
        <v>547</v>
      </c>
      <c r="E2019" s="2" t="s">
        <v>18</v>
      </c>
      <c r="F2019" s="2" t="s">
        <v>12</v>
      </c>
      <c r="G2019" s="2" t="s">
        <v>701</v>
      </c>
      <c r="H2019" s="81" t="s">
        <v>4393</v>
      </c>
      <c r="I2019">
        <v>6.81</v>
      </c>
      <c r="J2019">
        <v>5.45</v>
      </c>
      <c r="K2019">
        <v>0.29299999999999998</v>
      </c>
      <c r="L2019">
        <v>28.799999999999997</v>
      </c>
    </row>
    <row r="2020" spans="1:12" ht="13.75" customHeight="1" x14ac:dyDescent="0.35">
      <c r="A2020" s="2">
        <v>6265</v>
      </c>
      <c r="B2020" s="2" t="s">
        <v>12</v>
      </c>
      <c r="C2020" s="3">
        <v>13051</v>
      </c>
      <c r="D2020" s="2" t="s">
        <v>547</v>
      </c>
      <c r="E2020" s="2" t="s">
        <v>18</v>
      </c>
      <c r="F2020" s="2" t="s">
        <v>12</v>
      </c>
      <c r="G2020" s="2" t="s">
        <v>700</v>
      </c>
      <c r="H2020" s="81" t="s">
        <v>4394</v>
      </c>
      <c r="I2020">
        <v>6.81</v>
      </c>
      <c r="J2020">
        <v>5.45</v>
      </c>
      <c r="K2020">
        <v>0.29299999999999998</v>
      </c>
      <c r="L2020">
        <v>28.799999999999997</v>
      </c>
    </row>
    <row r="2021" spans="1:12" ht="13.75" customHeight="1" x14ac:dyDescent="0.35">
      <c r="A2021" s="2">
        <v>6271</v>
      </c>
      <c r="B2021" s="2" t="s">
        <v>12</v>
      </c>
      <c r="C2021" s="3">
        <v>13051</v>
      </c>
      <c r="D2021" s="2" t="s">
        <v>547</v>
      </c>
      <c r="E2021" s="2" t="s">
        <v>18</v>
      </c>
      <c r="F2021" s="2" t="s">
        <v>12</v>
      </c>
      <c r="G2021" s="2" t="s">
        <v>699</v>
      </c>
      <c r="H2021" s="81" t="s">
        <v>4395</v>
      </c>
      <c r="I2021">
        <v>6.81</v>
      </c>
      <c r="J2021">
        <v>5.45</v>
      </c>
      <c r="K2021">
        <v>0.29299999999999998</v>
      </c>
      <c r="L2021">
        <v>28.799999999999997</v>
      </c>
    </row>
    <row r="2022" spans="1:12" ht="13.75" customHeight="1" x14ac:dyDescent="0.35">
      <c r="A2022" s="2">
        <v>6272</v>
      </c>
      <c r="B2022" s="2" t="s">
        <v>12</v>
      </c>
      <c r="C2022" s="3">
        <v>13051</v>
      </c>
      <c r="D2022" s="2" t="s">
        <v>547</v>
      </c>
      <c r="E2022" s="2" t="s">
        <v>18</v>
      </c>
      <c r="F2022" s="2" t="s">
        <v>12</v>
      </c>
      <c r="G2022" s="2" t="s">
        <v>698</v>
      </c>
      <c r="H2022" s="81" t="s">
        <v>4396</v>
      </c>
      <c r="I2022">
        <v>6.81</v>
      </c>
      <c r="J2022">
        <v>5.45</v>
      </c>
      <c r="K2022">
        <v>0.29299999999999998</v>
      </c>
      <c r="L2022">
        <v>28.799999999999997</v>
      </c>
    </row>
    <row r="2023" spans="1:12" ht="13.75" customHeight="1" x14ac:dyDescent="0.35">
      <c r="A2023" s="2">
        <v>6273</v>
      </c>
      <c r="B2023" s="2" t="s">
        <v>12</v>
      </c>
      <c r="C2023" s="3">
        <v>13051</v>
      </c>
      <c r="D2023" s="2" t="s">
        <v>547</v>
      </c>
      <c r="E2023" s="2" t="s">
        <v>18</v>
      </c>
      <c r="F2023" s="2" t="s">
        <v>12</v>
      </c>
      <c r="G2023" s="2" t="s">
        <v>697</v>
      </c>
      <c r="H2023" s="81" t="s">
        <v>4397</v>
      </c>
      <c r="I2023">
        <v>6.81</v>
      </c>
      <c r="J2023">
        <v>5.45</v>
      </c>
      <c r="K2023">
        <v>0.29299999999999998</v>
      </c>
      <c r="L2023">
        <v>28.799999999999997</v>
      </c>
    </row>
    <row r="2024" spans="1:12" ht="13.75" customHeight="1" x14ac:dyDescent="0.35">
      <c r="A2024" s="2">
        <v>6274</v>
      </c>
      <c r="B2024" s="2" t="s">
        <v>12</v>
      </c>
      <c r="C2024" s="3">
        <v>13051</v>
      </c>
      <c r="D2024" s="2" t="s">
        <v>547</v>
      </c>
      <c r="E2024" s="2" t="s">
        <v>18</v>
      </c>
      <c r="F2024" s="2" t="s">
        <v>12</v>
      </c>
      <c r="G2024" s="2" t="s">
        <v>696</v>
      </c>
      <c r="H2024" s="81" t="s">
        <v>4398</v>
      </c>
      <c r="I2024">
        <v>6.81</v>
      </c>
      <c r="J2024">
        <v>5.45</v>
      </c>
      <c r="K2024">
        <v>0.29299999999999998</v>
      </c>
      <c r="L2024">
        <v>28.799999999999997</v>
      </c>
    </row>
    <row r="2025" spans="1:12" ht="13.75" customHeight="1" x14ac:dyDescent="0.35">
      <c r="A2025" s="2">
        <v>6275</v>
      </c>
      <c r="B2025" s="2" t="s">
        <v>12</v>
      </c>
      <c r="C2025" s="3">
        <v>13051</v>
      </c>
      <c r="D2025" s="2" t="s">
        <v>547</v>
      </c>
      <c r="E2025" s="2" t="s">
        <v>18</v>
      </c>
      <c r="F2025" s="2" t="s">
        <v>12</v>
      </c>
      <c r="G2025" s="2" t="s">
        <v>695</v>
      </c>
      <c r="H2025" s="81" t="s">
        <v>4399</v>
      </c>
      <c r="I2025">
        <v>6.81</v>
      </c>
      <c r="J2025">
        <v>5.45</v>
      </c>
      <c r="K2025">
        <v>0.29299999999999998</v>
      </c>
      <c r="L2025">
        <v>28.799999999999997</v>
      </c>
    </row>
    <row r="2026" spans="1:12" ht="13.75" customHeight="1" x14ac:dyDescent="0.35">
      <c r="A2026" s="2">
        <v>6276</v>
      </c>
      <c r="B2026" s="2" t="s">
        <v>12</v>
      </c>
      <c r="C2026" s="3">
        <v>13051</v>
      </c>
      <c r="D2026" s="2" t="s">
        <v>547</v>
      </c>
      <c r="E2026" s="2" t="s">
        <v>18</v>
      </c>
      <c r="F2026" s="2" t="s">
        <v>12</v>
      </c>
      <c r="G2026" s="2" t="s">
        <v>694</v>
      </c>
      <c r="H2026" s="81" t="s">
        <v>4400</v>
      </c>
      <c r="I2026">
        <v>6.81</v>
      </c>
      <c r="J2026">
        <v>5.45</v>
      </c>
      <c r="K2026">
        <v>0.29299999999999998</v>
      </c>
      <c r="L2026">
        <v>28.799999999999997</v>
      </c>
    </row>
    <row r="2027" spans="1:12" ht="13.75" customHeight="1" x14ac:dyDescent="0.35">
      <c r="A2027" s="2">
        <v>6277</v>
      </c>
      <c r="B2027" s="2" t="s">
        <v>12</v>
      </c>
      <c r="C2027" s="3">
        <v>13051</v>
      </c>
      <c r="D2027" s="2" t="s">
        <v>547</v>
      </c>
      <c r="E2027" s="2" t="s">
        <v>18</v>
      </c>
      <c r="F2027" s="2" t="s">
        <v>12</v>
      </c>
      <c r="G2027" s="2" t="s">
        <v>693</v>
      </c>
      <c r="H2027" s="81" t="s">
        <v>4401</v>
      </c>
      <c r="I2027">
        <v>6.81</v>
      </c>
      <c r="J2027">
        <v>5.45</v>
      </c>
      <c r="K2027">
        <v>0.29299999999999998</v>
      </c>
      <c r="L2027">
        <v>28.799999999999997</v>
      </c>
    </row>
    <row r="2028" spans="1:12" ht="13.75" customHeight="1" x14ac:dyDescent="0.35">
      <c r="A2028" s="2">
        <v>6278</v>
      </c>
      <c r="B2028" s="2" t="s">
        <v>12</v>
      </c>
      <c r="C2028" s="3">
        <v>13051</v>
      </c>
      <c r="D2028" s="2" t="s">
        <v>547</v>
      </c>
      <c r="E2028" s="2" t="s">
        <v>18</v>
      </c>
      <c r="F2028" s="2" t="s">
        <v>12</v>
      </c>
      <c r="G2028" s="2" t="s">
        <v>692</v>
      </c>
      <c r="H2028" s="81" t="s">
        <v>4402</v>
      </c>
      <c r="I2028">
        <v>6.81</v>
      </c>
      <c r="J2028">
        <v>5.45</v>
      </c>
      <c r="K2028">
        <v>0.29299999999999998</v>
      </c>
      <c r="L2028">
        <v>28.799999999999997</v>
      </c>
    </row>
    <row r="2029" spans="1:12" ht="13.75" customHeight="1" x14ac:dyDescent="0.35">
      <c r="A2029" s="2">
        <v>6280</v>
      </c>
      <c r="B2029" s="2" t="s">
        <v>12</v>
      </c>
      <c r="C2029" s="3">
        <v>13051</v>
      </c>
      <c r="D2029" s="2" t="s">
        <v>547</v>
      </c>
      <c r="E2029" s="2" t="s">
        <v>18</v>
      </c>
      <c r="F2029" s="2" t="s">
        <v>12</v>
      </c>
      <c r="G2029" s="2" t="s">
        <v>691</v>
      </c>
      <c r="H2029" s="81" t="s">
        <v>4403</v>
      </c>
      <c r="I2029">
        <v>6.81</v>
      </c>
      <c r="J2029">
        <v>5.45</v>
      </c>
      <c r="K2029">
        <v>0.29299999999999998</v>
      </c>
      <c r="L2029">
        <v>28.799999999999997</v>
      </c>
    </row>
    <row r="2030" spans="1:12" ht="13.75" customHeight="1" x14ac:dyDescent="0.35">
      <c r="A2030" s="2">
        <v>6281</v>
      </c>
      <c r="B2030" s="2" t="s">
        <v>12</v>
      </c>
      <c r="C2030" s="3">
        <v>13051</v>
      </c>
      <c r="D2030" s="2" t="s">
        <v>547</v>
      </c>
      <c r="E2030" s="2" t="s">
        <v>18</v>
      </c>
      <c r="F2030" s="2" t="s">
        <v>12</v>
      </c>
      <c r="G2030" s="2" t="s">
        <v>690</v>
      </c>
      <c r="H2030" s="81" t="s">
        <v>4404</v>
      </c>
      <c r="I2030">
        <v>6.81</v>
      </c>
      <c r="J2030">
        <v>5.45</v>
      </c>
      <c r="K2030">
        <v>0.29299999999999998</v>
      </c>
      <c r="L2030">
        <v>28.799999999999997</v>
      </c>
    </row>
    <row r="2031" spans="1:12" ht="13.75" customHeight="1" x14ac:dyDescent="0.35">
      <c r="A2031" s="2">
        <v>6283</v>
      </c>
      <c r="B2031" s="2" t="s">
        <v>12</v>
      </c>
      <c r="C2031" s="3">
        <v>13051</v>
      </c>
      <c r="D2031" s="2" t="s">
        <v>547</v>
      </c>
      <c r="E2031" s="2" t="s">
        <v>18</v>
      </c>
      <c r="F2031" s="2" t="s">
        <v>12</v>
      </c>
      <c r="G2031" s="2" t="s">
        <v>689</v>
      </c>
      <c r="H2031" s="81" t="s">
        <v>4405</v>
      </c>
      <c r="I2031">
        <v>6.81</v>
      </c>
      <c r="J2031">
        <v>5.45</v>
      </c>
      <c r="K2031">
        <v>0.29299999999999998</v>
      </c>
      <c r="L2031">
        <v>28.799999999999997</v>
      </c>
    </row>
    <row r="2032" spans="1:12" ht="13.75" customHeight="1" x14ac:dyDescent="0.35">
      <c r="A2032" s="2">
        <v>6284</v>
      </c>
      <c r="B2032" s="2" t="s">
        <v>12</v>
      </c>
      <c r="C2032" s="3">
        <v>13051</v>
      </c>
      <c r="D2032" s="2" t="s">
        <v>547</v>
      </c>
      <c r="E2032" s="2" t="s">
        <v>18</v>
      </c>
      <c r="F2032" s="2" t="s">
        <v>12</v>
      </c>
      <c r="G2032" s="2" t="s">
        <v>688</v>
      </c>
      <c r="H2032" s="81" t="s">
        <v>4406</v>
      </c>
      <c r="I2032">
        <v>6.81</v>
      </c>
      <c r="J2032">
        <v>5.45</v>
      </c>
      <c r="K2032">
        <v>0.29299999999999998</v>
      </c>
      <c r="L2032">
        <v>28.799999999999997</v>
      </c>
    </row>
    <row r="2033" spans="1:12" ht="13.75" customHeight="1" x14ac:dyDescent="0.35">
      <c r="A2033" s="2">
        <v>6290</v>
      </c>
      <c r="B2033" s="2" t="s">
        <v>12</v>
      </c>
      <c r="C2033" s="3">
        <v>13051</v>
      </c>
      <c r="D2033" s="2" t="s">
        <v>547</v>
      </c>
      <c r="E2033" s="2" t="s">
        <v>18</v>
      </c>
      <c r="F2033" s="2" t="s">
        <v>12</v>
      </c>
      <c r="G2033" s="2" t="s">
        <v>687</v>
      </c>
      <c r="H2033" s="81" t="s">
        <v>4407</v>
      </c>
      <c r="I2033">
        <v>6.81</v>
      </c>
      <c r="J2033">
        <v>5.45</v>
      </c>
      <c r="K2033">
        <v>0.29299999999999998</v>
      </c>
      <c r="L2033">
        <v>28.799999999999997</v>
      </c>
    </row>
    <row r="2034" spans="1:12" ht="13.75" customHeight="1" x14ac:dyDescent="0.35">
      <c r="A2034" s="2">
        <v>6292</v>
      </c>
      <c r="B2034" s="2" t="s">
        <v>12</v>
      </c>
      <c r="C2034" s="3">
        <v>13051</v>
      </c>
      <c r="D2034" s="2" t="s">
        <v>547</v>
      </c>
      <c r="E2034" s="2" t="s">
        <v>18</v>
      </c>
      <c r="F2034" s="2" t="s">
        <v>12</v>
      </c>
      <c r="G2034" s="2" t="s">
        <v>686</v>
      </c>
      <c r="H2034" s="81" t="s">
        <v>4408</v>
      </c>
      <c r="I2034">
        <v>6.81</v>
      </c>
      <c r="J2034">
        <v>5.45</v>
      </c>
      <c r="K2034">
        <v>0.29299999999999998</v>
      </c>
      <c r="L2034">
        <v>28.799999999999997</v>
      </c>
    </row>
    <row r="2035" spans="1:12" ht="13.75" customHeight="1" x14ac:dyDescent="0.35">
      <c r="A2035" s="2">
        <v>6293</v>
      </c>
      <c r="B2035" s="2" t="s">
        <v>12</v>
      </c>
      <c r="C2035" s="3">
        <v>13051</v>
      </c>
      <c r="D2035" s="2" t="s">
        <v>547</v>
      </c>
      <c r="E2035" s="2" t="s">
        <v>18</v>
      </c>
      <c r="F2035" s="2" t="s">
        <v>12</v>
      </c>
      <c r="G2035" s="2" t="s">
        <v>685</v>
      </c>
      <c r="H2035" s="81" t="s">
        <v>4409</v>
      </c>
      <c r="I2035">
        <v>6.81</v>
      </c>
      <c r="J2035">
        <v>5.45</v>
      </c>
      <c r="K2035">
        <v>0.29299999999999998</v>
      </c>
      <c r="L2035">
        <v>28.799999999999997</v>
      </c>
    </row>
    <row r="2036" spans="1:12" ht="13.75" customHeight="1" x14ac:dyDescent="0.35">
      <c r="A2036" s="2">
        <v>6294</v>
      </c>
      <c r="B2036" s="2" t="s">
        <v>12</v>
      </c>
      <c r="C2036" s="3">
        <v>13051</v>
      </c>
      <c r="D2036" s="2" t="s">
        <v>547</v>
      </c>
      <c r="E2036" s="2" t="s">
        <v>18</v>
      </c>
      <c r="F2036" s="2" t="s">
        <v>12</v>
      </c>
      <c r="G2036" s="2" t="s">
        <v>684</v>
      </c>
      <c r="H2036" s="81" t="s">
        <v>4410</v>
      </c>
      <c r="I2036">
        <v>6.81</v>
      </c>
      <c r="J2036">
        <v>5.45</v>
      </c>
      <c r="K2036">
        <v>0.29299999999999998</v>
      </c>
      <c r="L2036">
        <v>28.799999999999997</v>
      </c>
    </row>
    <row r="2037" spans="1:12" ht="13.75" customHeight="1" x14ac:dyDescent="0.35">
      <c r="A2037" s="2">
        <v>6295</v>
      </c>
      <c r="B2037" s="2" t="s">
        <v>12</v>
      </c>
      <c r="C2037" s="3">
        <v>13051</v>
      </c>
      <c r="D2037" s="2" t="s">
        <v>547</v>
      </c>
      <c r="E2037" s="2" t="s">
        <v>18</v>
      </c>
      <c r="F2037" s="2" t="s">
        <v>12</v>
      </c>
      <c r="G2037" s="2" t="s">
        <v>683</v>
      </c>
      <c r="H2037" s="81" t="s">
        <v>4411</v>
      </c>
      <c r="I2037">
        <v>6.81</v>
      </c>
      <c r="J2037">
        <v>5.45</v>
      </c>
      <c r="K2037">
        <v>0.29299999999999998</v>
      </c>
      <c r="L2037">
        <v>28.799999999999997</v>
      </c>
    </row>
    <row r="2038" spans="1:12" ht="13.75" customHeight="1" x14ac:dyDescent="0.35">
      <c r="A2038" s="2">
        <v>6300</v>
      </c>
      <c r="B2038" s="2" t="s">
        <v>12</v>
      </c>
      <c r="C2038" s="3">
        <v>13051</v>
      </c>
      <c r="D2038" s="2" t="s">
        <v>547</v>
      </c>
      <c r="E2038" s="2" t="s">
        <v>18</v>
      </c>
      <c r="F2038" s="2" t="s">
        <v>12</v>
      </c>
      <c r="G2038" s="2" t="s">
        <v>682</v>
      </c>
      <c r="H2038" s="81" t="s">
        <v>4412</v>
      </c>
      <c r="I2038">
        <v>6.81</v>
      </c>
      <c r="J2038">
        <v>5.45</v>
      </c>
      <c r="K2038">
        <v>0.29299999999999998</v>
      </c>
      <c r="L2038">
        <v>28.799999999999997</v>
      </c>
    </row>
    <row r="2039" spans="1:12" ht="13.75" customHeight="1" x14ac:dyDescent="0.35">
      <c r="A2039" s="2">
        <v>6305</v>
      </c>
      <c r="B2039" s="2" t="s">
        <v>12</v>
      </c>
      <c r="C2039" s="3">
        <v>13051</v>
      </c>
      <c r="D2039" s="2" t="s">
        <v>547</v>
      </c>
      <c r="E2039" s="2" t="s">
        <v>18</v>
      </c>
      <c r="F2039" s="2" t="s">
        <v>12</v>
      </c>
      <c r="G2039" s="2" t="s">
        <v>681</v>
      </c>
      <c r="H2039" s="81" t="s">
        <v>4413</v>
      </c>
      <c r="I2039">
        <v>6.81</v>
      </c>
      <c r="J2039">
        <v>5.45</v>
      </c>
      <c r="K2039">
        <v>0.29299999999999998</v>
      </c>
      <c r="L2039">
        <v>28.799999999999997</v>
      </c>
    </row>
    <row r="2040" spans="1:12" ht="13.75" customHeight="1" x14ac:dyDescent="0.35">
      <c r="A2040" s="2">
        <v>6306</v>
      </c>
      <c r="B2040" s="2" t="s">
        <v>12</v>
      </c>
      <c r="C2040" s="3">
        <v>13051</v>
      </c>
      <c r="D2040" s="2" t="s">
        <v>547</v>
      </c>
      <c r="E2040" s="2" t="s">
        <v>18</v>
      </c>
      <c r="F2040" s="2" t="s">
        <v>12</v>
      </c>
      <c r="G2040" s="2" t="s">
        <v>680</v>
      </c>
      <c r="H2040" s="81" t="s">
        <v>4414</v>
      </c>
      <c r="I2040">
        <v>6.81</v>
      </c>
      <c r="J2040">
        <v>5.45</v>
      </c>
      <c r="K2040">
        <v>0.29299999999999998</v>
      </c>
      <c r="L2040">
        <v>28.799999999999997</v>
      </c>
    </row>
    <row r="2041" spans="1:12" ht="13.75" customHeight="1" x14ac:dyDescent="0.35">
      <c r="A2041" s="2">
        <v>6311</v>
      </c>
      <c r="B2041" s="2" t="s">
        <v>12</v>
      </c>
      <c r="C2041" s="3">
        <v>13051</v>
      </c>
      <c r="D2041" s="2" t="s">
        <v>547</v>
      </c>
      <c r="E2041" s="2" t="s">
        <v>18</v>
      </c>
      <c r="F2041" s="2" t="s">
        <v>12</v>
      </c>
      <c r="G2041" s="2" t="s">
        <v>679</v>
      </c>
      <c r="H2041" s="81" t="s">
        <v>4415</v>
      </c>
      <c r="I2041">
        <v>6.81</v>
      </c>
      <c r="J2041">
        <v>5.45</v>
      </c>
      <c r="K2041">
        <v>0.29299999999999998</v>
      </c>
      <c r="L2041">
        <v>28.799999999999997</v>
      </c>
    </row>
    <row r="2042" spans="1:12" ht="13.75" customHeight="1" x14ac:dyDescent="0.35">
      <c r="A2042" s="2">
        <v>6313</v>
      </c>
      <c r="B2042" s="2" t="s">
        <v>12</v>
      </c>
      <c r="C2042" s="3">
        <v>13051</v>
      </c>
      <c r="D2042" s="2" t="s">
        <v>547</v>
      </c>
      <c r="E2042" s="2" t="s">
        <v>18</v>
      </c>
      <c r="F2042" s="2" t="s">
        <v>12</v>
      </c>
      <c r="G2042" s="2" t="s">
        <v>678</v>
      </c>
      <c r="H2042" s="81" t="s">
        <v>4416</v>
      </c>
      <c r="I2042">
        <v>6.81</v>
      </c>
      <c r="J2042">
        <v>5.45</v>
      </c>
      <c r="K2042">
        <v>0.29299999999999998</v>
      </c>
      <c r="L2042">
        <v>28.799999999999997</v>
      </c>
    </row>
    <row r="2043" spans="1:12" ht="13.75" customHeight="1" x14ac:dyDescent="0.35">
      <c r="A2043" s="2">
        <v>6314</v>
      </c>
      <c r="B2043" s="2" t="s">
        <v>12</v>
      </c>
      <c r="C2043" s="3">
        <v>13051</v>
      </c>
      <c r="D2043" s="2" t="s">
        <v>547</v>
      </c>
      <c r="E2043" s="2" t="s">
        <v>18</v>
      </c>
      <c r="F2043" s="2" t="s">
        <v>12</v>
      </c>
      <c r="G2043" s="2" t="s">
        <v>677</v>
      </c>
      <c r="H2043" s="81" t="s">
        <v>4417</v>
      </c>
      <c r="I2043">
        <v>6.81</v>
      </c>
      <c r="J2043">
        <v>5.45</v>
      </c>
      <c r="K2043">
        <v>0.29299999999999998</v>
      </c>
      <c r="L2043">
        <v>28.799999999999997</v>
      </c>
    </row>
    <row r="2044" spans="1:12" ht="13.75" customHeight="1" x14ac:dyDescent="0.35">
      <c r="A2044" s="2">
        <v>6320</v>
      </c>
      <c r="B2044" s="2" t="s">
        <v>12</v>
      </c>
      <c r="C2044" s="3">
        <v>13051</v>
      </c>
      <c r="D2044" s="2" t="s">
        <v>547</v>
      </c>
      <c r="E2044" s="2" t="s">
        <v>18</v>
      </c>
      <c r="F2044" s="2" t="s">
        <v>12</v>
      </c>
      <c r="G2044" s="2" t="s">
        <v>676</v>
      </c>
      <c r="H2044" s="81" t="s">
        <v>4418</v>
      </c>
      <c r="I2044">
        <v>6.81</v>
      </c>
      <c r="J2044">
        <v>5.45</v>
      </c>
      <c r="K2044">
        <v>0.29299999999999998</v>
      </c>
      <c r="L2044">
        <v>28.799999999999997</v>
      </c>
    </row>
    <row r="2045" spans="1:12" ht="13.75" customHeight="1" x14ac:dyDescent="0.35">
      <c r="A2045" s="2">
        <v>6321</v>
      </c>
      <c r="B2045" s="2" t="s">
        <v>12</v>
      </c>
      <c r="C2045" s="3">
        <v>13051</v>
      </c>
      <c r="D2045" s="2" t="s">
        <v>547</v>
      </c>
      <c r="E2045" s="2" t="s">
        <v>18</v>
      </c>
      <c r="F2045" s="2" t="s">
        <v>12</v>
      </c>
      <c r="G2045" s="2" t="s">
        <v>675</v>
      </c>
      <c r="H2045" s="81" t="s">
        <v>4419</v>
      </c>
      <c r="I2045">
        <v>6.81</v>
      </c>
      <c r="J2045">
        <v>5.45</v>
      </c>
      <c r="K2045">
        <v>0.29299999999999998</v>
      </c>
      <c r="L2045">
        <v>28.799999999999997</v>
      </c>
    </row>
    <row r="2046" spans="1:12" ht="13.75" customHeight="1" x14ac:dyDescent="0.35">
      <c r="A2046" s="2">
        <v>6322</v>
      </c>
      <c r="B2046" s="2" t="s">
        <v>12</v>
      </c>
      <c r="C2046" s="3">
        <v>13051</v>
      </c>
      <c r="D2046" s="2" t="s">
        <v>547</v>
      </c>
      <c r="E2046" s="2" t="s">
        <v>18</v>
      </c>
      <c r="F2046" s="2" t="s">
        <v>12</v>
      </c>
      <c r="G2046" s="2" t="s">
        <v>674</v>
      </c>
      <c r="H2046" s="81" t="s">
        <v>4420</v>
      </c>
      <c r="I2046">
        <v>6.81</v>
      </c>
      <c r="J2046">
        <v>5.45</v>
      </c>
      <c r="K2046">
        <v>0.29299999999999998</v>
      </c>
      <c r="L2046">
        <v>28.799999999999997</v>
      </c>
    </row>
    <row r="2047" spans="1:12" ht="13.75" customHeight="1" x14ac:dyDescent="0.35">
      <c r="A2047" s="2">
        <v>6323</v>
      </c>
      <c r="B2047" s="2" t="s">
        <v>12</v>
      </c>
      <c r="C2047" s="3">
        <v>13051</v>
      </c>
      <c r="D2047" s="2" t="s">
        <v>547</v>
      </c>
      <c r="E2047" s="2" t="s">
        <v>18</v>
      </c>
      <c r="F2047" s="2" t="s">
        <v>12</v>
      </c>
      <c r="G2047" s="2" t="s">
        <v>673</v>
      </c>
      <c r="H2047" s="81" t="s">
        <v>4421</v>
      </c>
      <c r="I2047">
        <v>6.81</v>
      </c>
      <c r="J2047">
        <v>5.45</v>
      </c>
      <c r="K2047">
        <v>0.29299999999999998</v>
      </c>
      <c r="L2047">
        <v>28.799999999999997</v>
      </c>
    </row>
    <row r="2048" spans="1:12" ht="13.75" customHeight="1" x14ac:dyDescent="0.35">
      <c r="A2048" s="2">
        <v>6324</v>
      </c>
      <c r="B2048" s="2" t="s">
        <v>12</v>
      </c>
      <c r="C2048" s="3">
        <v>13051</v>
      </c>
      <c r="D2048" s="2" t="s">
        <v>547</v>
      </c>
      <c r="E2048" s="2" t="s">
        <v>18</v>
      </c>
      <c r="F2048" s="2" t="s">
        <v>12</v>
      </c>
      <c r="G2048" s="2" t="s">
        <v>672</v>
      </c>
      <c r="H2048" s="81" t="s">
        <v>4422</v>
      </c>
      <c r="I2048">
        <v>6.81</v>
      </c>
      <c r="J2048">
        <v>5.45</v>
      </c>
      <c r="K2048">
        <v>0.29299999999999998</v>
      </c>
      <c r="L2048">
        <v>28.799999999999997</v>
      </c>
    </row>
    <row r="2049" spans="1:12" ht="13.75" customHeight="1" x14ac:dyDescent="0.35">
      <c r="A2049" s="2">
        <v>6334</v>
      </c>
      <c r="B2049" s="2" t="s">
        <v>12</v>
      </c>
      <c r="C2049" s="3">
        <v>13051</v>
      </c>
      <c r="D2049" s="2" t="s">
        <v>547</v>
      </c>
      <c r="E2049" s="2" t="s">
        <v>18</v>
      </c>
      <c r="F2049" s="2" t="s">
        <v>12</v>
      </c>
      <c r="G2049" s="2" t="s">
        <v>671</v>
      </c>
      <c r="H2049" s="81" t="s">
        <v>4423</v>
      </c>
      <c r="I2049">
        <v>6.81</v>
      </c>
      <c r="J2049">
        <v>5.45</v>
      </c>
      <c r="K2049">
        <v>0.29299999999999998</v>
      </c>
      <c r="L2049">
        <v>28.799999999999997</v>
      </c>
    </row>
    <row r="2050" spans="1:12" ht="13.75" customHeight="1" x14ac:dyDescent="0.35">
      <c r="A2050" s="2">
        <v>6335</v>
      </c>
      <c r="B2050" s="2" t="s">
        <v>12</v>
      </c>
      <c r="C2050" s="3">
        <v>13051</v>
      </c>
      <c r="D2050" s="2" t="s">
        <v>547</v>
      </c>
      <c r="E2050" s="2" t="s">
        <v>18</v>
      </c>
      <c r="F2050" s="2" t="s">
        <v>12</v>
      </c>
      <c r="G2050" s="2" t="s">
        <v>670</v>
      </c>
      <c r="H2050" s="81" t="s">
        <v>4424</v>
      </c>
      <c r="I2050">
        <v>6.81</v>
      </c>
      <c r="J2050">
        <v>5.45</v>
      </c>
      <c r="K2050">
        <v>0.29299999999999998</v>
      </c>
      <c r="L2050">
        <v>28.799999999999997</v>
      </c>
    </row>
    <row r="2051" spans="1:12" ht="13.75" customHeight="1" x14ac:dyDescent="0.35">
      <c r="A2051" s="2">
        <v>6336</v>
      </c>
      <c r="B2051" s="2" t="s">
        <v>12</v>
      </c>
      <c r="C2051" s="3">
        <v>13051</v>
      </c>
      <c r="D2051" s="2" t="s">
        <v>547</v>
      </c>
      <c r="E2051" s="2" t="s">
        <v>18</v>
      </c>
      <c r="F2051" s="2" t="s">
        <v>12</v>
      </c>
      <c r="G2051" s="2" t="s">
        <v>669</v>
      </c>
      <c r="H2051" s="81" t="s">
        <v>4425</v>
      </c>
      <c r="I2051">
        <v>6.81</v>
      </c>
      <c r="J2051">
        <v>5.45</v>
      </c>
      <c r="K2051">
        <v>0.29299999999999998</v>
      </c>
      <c r="L2051">
        <v>28.799999999999997</v>
      </c>
    </row>
    <row r="2052" spans="1:12" ht="13.75" customHeight="1" x14ac:dyDescent="0.35">
      <c r="A2052" s="2">
        <v>6341</v>
      </c>
      <c r="B2052" s="2" t="s">
        <v>12</v>
      </c>
      <c r="C2052" s="3">
        <v>13051</v>
      </c>
      <c r="D2052" s="2" t="s">
        <v>547</v>
      </c>
      <c r="E2052" s="2" t="s">
        <v>18</v>
      </c>
      <c r="F2052" s="2" t="s">
        <v>12</v>
      </c>
      <c r="G2052" s="2" t="s">
        <v>668</v>
      </c>
      <c r="H2052" s="81" t="s">
        <v>4426</v>
      </c>
      <c r="I2052">
        <v>6.81</v>
      </c>
      <c r="J2052">
        <v>5.45</v>
      </c>
      <c r="K2052">
        <v>0.29299999999999998</v>
      </c>
      <c r="L2052">
        <v>28.799999999999997</v>
      </c>
    </row>
    <row r="2053" spans="1:12" ht="13.75" customHeight="1" x14ac:dyDescent="0.35">
      <c r="A2053" s="2">
        <v>6342</v>
      </c>
      <c r="B2053" s="2" t="s">
        <v>12</v>
      </c>
      <c r="C2053" s="3">
        <v>13051</v>
      </c>
      <c r="D2053" s="2" t="s">
        <v>547</v>
      </c>
      <c r="E2053" s="2" t="s">
        <v>18</v>
      </c>
      <c r="F2053" s="2" t="s">
        <v>12</v>
      </c>
      <c r="G2053" s="2" t="s">
        <v>667</v>
      </c>
      <c r="H2053" s="81" t="s">
        <v>4427</v>
      </c>
      <c r="I2053">
        <v>6.81</v>
      </c>
      <c r="J2053">
        <v>5.45</v>
      </c>
      <c r="K2053">
        <v>0.29299999999999998</v>
      </c>
      <c r="L2053">
        <v>28.799999999999997</v>
      </c>
    </row>
    <row r="2054" spans="1:12" ht="13.75" customHeight="1" x14ac:dyDescent="0.35">
      <c r="A2054" s="2">
        <v>6343</v>
      </c>
      <c r="B2054" s="2" t="s">
        <v>12</v>
      </c>
      <c r="C2054" s="3">
        <v>13051</v>
      </c>
      <c r="D2054" s="2" t="s">
        <v>547</v>
      </c>
      <c r="E2054" s="2" t="s">
        <v>18</v>
      </c>
      <c r="F2054" s="2" t="s">
        <v>12</v>
      </c>
      <c r="G2054" s="2" t="s">
        <v>666</v>
      </c>
      <c r="H2054" s="81" t="s">
        <v>4428</v>
      </c>
      <c r="I2054">
        <v>6.81</v>
      </c>
      <c r="J2054">
        <v>5.45</v>
      </c>
      <c r="K2054">
        <v>0.29299999999999998</v>
      </c>
      <c r="L2054">
        <v>28.799999999999997</v>
      </c>
    </row>
    <row r="2055" spans="1:12" ht="13.75" customHeight="1" x14ac:dyDescent="0.35">
      <c r="A2055" s="2">
        <v>6344</v>
      </c>
      <c r="B2055" s="2" t="s">
        <v>12</v>
      </c>
      <c r="C2055" s="3">
        <v>13051</v>
      </c>
      <c r="D2055" s="2" t="s">
        <v>547</v>
      </c>
      <c r="E2055" s="2" t="s">
        <v>18</v>
      </c>
      <c r="F2055" s="2" t="s">
        <v>12</v>
      </c>
      <c r="G2055" s="2" t="s">
        <v>665</v>
      </c>
      <c r="H2055" s="81" t="s">
        <v>4429</v>
      </c>
      <c r="I2055">
        <v>6.81</v>
      </c>
      <c r="J2055">
        <v>5.45</v>
      </c>
      <c r="K2055">
        <v>0.29299999999999998</v>
      </c>
      <c r="L2055">
        <v>28.799999999999997</v>
      </c>
    </row>
    <row r="2056" spans="1:12" ht="13.75" customHeight="1" x14ac:dyDescent="0.35">
      <c r="A2056" s="2">
        <v>6345</v>
      </c>
      <c r="B2056" s="2" t="s">
        <v>12</v>
      </c>
      <c r="C2056" s="3">
        <v>13051</v>
      </c>
      <c r="D2056" s="2" t="s">
        <v>547</v>
      </c>
      <c r="E2056" s="2" t="s">
        <v>18</v>
      </c>
      <c r="F2056" s="2" t="s">
        <v>12</v>
      </c>
      <c r="G2056" s="2" t="s">
        <v>664</v>
      </c>
      <c r="H2056" s="81" t="s">
        <v>4430</v>
      </c>
      <c r="I2056">
        <v>6.81</v>
      </c>
      <c r="J2056">
        <v>5.45</v>
      </c>
      <c r="K2056">
        <v>0.29299999999999998</v>
      </c>
      <c r="L2056">
        <v>28.799999999999997</v>
      </c>
    </row>
    <row r="2057" spans="1:12" ht="13.75" customHeight="1" x14ac:dyDescent="0.35">
      <c r="A2057" s="2">
        <v>6346</v>
      </c>
      <c r="B2057" s="2" t="s">
        <v>12</v>
      </c>
      <c r="C2057" s="3">
        <v>13051</v>
      </c>
      <c r="D2057" s="2" t="s">
        <v>547</v>
      </c>
      <c r="E2057" s="2" t="s">
        <v>18</v>
      </c>
      <c r="F2057" s="2" t="s">
        <v>12</v>
      </c>
      <c r="G2057" s="2" t="s">
        <v>663</v>
      </c>
      <c r="H2057" s="81" t="s">
        <v>4431</v>
      </c>
      <c r="I2057">
        <v>6.81</v>
      </c>
      <c r="J2057">
        <v>5.45</v>
      </c>
      <c r="K2057">
        <v>0.29299999999999998</v>
      </c>
      <c r="L2057">
        <v>28.799999999999997</v>
      </c>
    </row>
    <row r="2058" spans="1:12" ht="13.75" customHeight="1" x14ac:dyDescent="0.35">
      <c r="A2058" s="2">
        <v>6347</v>
      </c>
      <c r="B2058" s="2" t="s">
        <v>12</v>
      </c>
      <c r="C2058" s="3">
        <v>13051</v>
      </c>
      <c r="D2058" s="2" t="s">
        <v>547</v>
      </c>
      <c r="E2058" s="2" t="s">
        <v>18</v>
      </c>
      <c r="F2058" s="2" t="s">
        <v>12</v>
      </c>
      <c r="G2058" s="2" t="s">
        <v>662</v>
      </c>
      <c r="H2058" s="81" t="s">
        <v>4432</v>
      </c>
      <c r="I2058">
        <v>6.81</v>
      </c>
      <c r="J2058">
        <v>5.45</v>
      </c>
      <c r="K2058">
        <v>0.29299999999999998</v>
      </c>
      <c r="L2058">
        <v>28.799999999999997</v>
      </c>
    </row>
    <row r="2059" spans="1:12" ht="13.75" customHeight="1" x14ac:dyDescent="0.35">
      <c r="A2059" s="2">
        <v>6351</v>
      </c>
      <c r="B2059" s="2" t="s">
        <v>12</v>
      </c>
      <c r="C2059" s="3">
        <v>13051</v>
      </c>
      <c r="D2059" s="2" t="s">
        <v>547</v>
      </c>
      <c r="E2059" s="2" t="s">
        <v>18</v>
      </c>
      <c r="F2059" s="2" t="s">
        <v>12</v>
      </c>
      <c r="G2059" s="2" t="s">
        <v>661</v>
      </c>
      <c r="H2059" s="81" t="s">
        <v>4433</v>
      </c>
      <c r="I2059">
        <v>6.81</v>
      </c>
      <c r="J2059">
        <v>5.45</v>
      </c>
      <c r="K2059">
        <v>0.29299999999999998</v>
      </c>
      <c r="L2059">
        <v>28.799999999999997</v>
      </c>
    </row>
    <row r="2060" spans="1:12" ht="13.75" customHeight="1" x14ac:dyDescent="0.35">
      <c r="A2060" s="2">
        <v>6352</v>
      </c>
      <c r="B2060" s="2" t="s">
        <v>12</v>
      </c>
      <c r="C2060" s="3">
        <v>13051</v>
      </c>
      <c r="D2060" s="2" t="s">
        <v>547</v>
      </c>
      <c r="E2060" s="2" t="s">
        <v>18</v>
      </c>
      <c r="F2060" s="2" t="s">
        <v>12</v>
      </c>
      <c r="G2060" s="2" t="s">
        <v>660</v>
      </c>
      <c r="H2060" s="81" t="s">
        <v>4434</v>
      </c>
      <c r="I2060">
        <v>6.81</v>
      </c>
      <c r="J2060">
        <v>5.45</v>
      </c>
      <c r="K2060">
        <v>0.29299999999999998</v>
      </c>
      <c r="L2060">
        <v>28.799999999999997</v>
      </c>
    </row>
    <row r="2061" spans="1:12" ht="13.75" customHeight="1" x14ac:dyDescent="0.35">
      <c r="A2061" s="2">
        <v>6353</v>
      </c>
      <c r="B2061" s="2" t="s">
        <v>12</v>
      </c>
      <c r="C2061" s="3">
        <v>13051</v>
      </c>
      <c r="D2061" s="2" t="s">
        <v>547</v>
      </c>
      <c r="E2061" s="2" t="s">
        <v>18</v>
      </c>
      <c r="F2061" s="2" t="s">
        <v>12</v>
      </c>
      <c r="G2061" s="2" t="s">
        <v>659</v>
      </c>
      <c r="H2061" s="81" t="s">
        <v>4435</v>
      </c>
      <c r="I2061">
        <v>6.81</v>
      </c>
      <c r="J2061">
        <v>5.45</v>
      </c>
      <c r="K2061">
        <v>0.29299999999999998</v>
      </c>
      <c r="L2061">
        <v>28.799999999999997</v>
      </c>
    </row>
    <row r="2062" spans="1:12" ht="13.75" customHeight="1" x14ac:dyDescent="0.35">
      <c r="A2062" s="2">
        <v>6361</v>
      </c>
      <c r="B2062" s="2" t="s">
        <v>12</v>
      </c>
      <c r="C2062" s="3">
        <v>13051</v>
      </c>
      <c r="D2062" s="2" t="s">
        <v>547</v>
      </c>
      <c r="E2062" s="2" t="s">
        <v>18</v>
      </c>
      <c r="F2062" s="2" t="s">
        <v>12</v>
      </c>
      <c r="G2062" s="2" t="s">
        <v>42</v>
      </c>
      <c r="H2062" s="81" t="s">
        <v>4436</v>
      </c>
      <c r="I2062">
        <v>6.81</v>
      </c>
      <c r="J2062">
        <v>5.45</v>
      </c>
      <c r="K2062">
        <v>0.29299999999999998</v>
      </c>
      <c r="L2062">
        <v>28.799999999999997</v>
      </c>
    </row>
    <row r="2063" spans="1:12" ht="13.75" customHeight="1" x14ac:dyDescent="0.35">
      <c r="A2063" s="2">
        <v>6363</v>
      </c>
      <c r="B2063" s="2" t="s">
        <v>12</v>
      </c>
      <c r="C2063" s="3">
        <v>13051</v>
      </c>
      <c r="D2063" s="2" t="s">
        <v>547</v>
      </c>
      <c r="E2063" s="2" t="s">
        <v>18</v>
      </c>
      <c r="F2063" s="2" t="s">
        <v>12</v>
      </c>
      <c r="G2063" s="2" t="s">
        <v>658</v>
      </c>
      <c r="H2063" s="81" t="s">
        <v>4437</v>
      </c>
      <c r="I2063">
        <v>6.81</v>
      </c>
      <c r="J2063">
        <v>5.45</v>
      </c>
      <c r="K2063">
        <v>0.29299999999999998</v>
      </c>
      <c r="L2063">
        <v>28.799999999999997</v>
      </c>
    </row>
    <row r="2064" spans="1:12" ht="13.75" customHeight="1" x14ac:dyDescent="0.35">
      <c r="A2064" s="2">
        <v>6364</v>
      </c>
      <c r="B2064" s="2" t="s">
        <v>12</v>
      </c>
      <c r="C2064" s="3">
        <v>13051</v>
      </c>
      <c r="D2064" s="2" t="s">
        <v>547</v>
      </c>
      <c r="E2064" s="2" t="s">
        <v>18</v>
      </c>
      <c r="F2064" s="2" t="s">
        <v>12</v>
      </c>
      <c r="G2064" s="2" t="s">
        <v>657</v>
      </c>
      <c r="H2064" s="81" t="s">
        <v>4438</v>
      </c>
      <c r="I2064">
        <v>6.81</v>
      </c>
      <c r="J2064">
        <v>5.45</v>
      </c>
      <c r="K2064">
        <v>0.29299999999999998</v>
      </c>
      <c r="L2064">
        <v>28.799999999999997</v>
      </c>
    </row>
    <row r="2065" spans="1:12" ht="13.75" customHeight="1" x14ac:dyDescent="0.35">
      <c r="A2065" s="2">
        <v>6365</v>
      </c>
      <c r="B2065" s="2" t="s">
        <v>12</v>
      </c>
      <c r="C2065" s="3">
        <v>13051</v>
      </c>
      <c r="D2065" s="2" t="s">
        <v>547</v>
      </c>
      <c r="E2065" s="2" t="s">
        <v>18</v>
      </c>
      <c r="F2065" s="2" t="s">
        <v>12</v>
      </c>
      <c r="G2065" s="2" t="s">
        <v>656</v>
      </c>
      <c r="H2065" s="81" t="s">
        <v>4439</v>
      </c>
      <c r="I2065">
        <v>6.81</v>
      </c>
      <c r="J2065">
        <v>5.45</v>
      </c>
      <c r="K2065">
        <v>0.29299999999999998</v>
      </c>
      <c r="L2065">
        <v>28.799999999999997</v>
      </c>
    </row>
    <row r="2066" spans="1:12" ht="13.75" customHeight="1" x14ac:dyDescent="0.35">
      <c r="A2066" s="2">
        <v>6370</v>
      </c>
      <c r="B2066" s="2" t="s">
        <v>12</v>
      </c>
      <c r="C2066" s="3">
        <v>13051</v>
      </c>
      <c r="D2066" s="2" t="s">
        <v>547</v>
      </c>
      <c r="E2066" s="2" t="s">
        <v>18</v>
      </c>
      <c r="F2066" s="2" t="s">
        <v>12</v>
      </c>
      <c r="G2066" s="2" t="s">
        <v>655</v>
      </c>
      <c r="H2066" s="81" t="s">
        <v>4440</v>
      </c>
      <c r="I2066">
        <v>6.81</v>
      </c>
      <c r="J2066">
        <v>5.45</v>
      </c>
      <c r="K2066">
        <v>0.29299999999999998</v>
      </c>
      <c r="L2066">
        <v>28.799999999999997</v>
      </c>
    </row>
    <row r="2067" spans="1:12" ht="13.75" customHeight="1" x14ac:dyDescent="0.35">
      <c r="A2067" s="2">
        <v>6371</v>
      </c>
      <c r="B2067" s="2" t="s">
        <v>12</v>
      </c>
      <c r="C2067" s="3">
        <v>13051</v>
      </c>
      <c r="D2067" s="2" t="s">
        <v>547</v>
      </c>
      <c r="E2067" s="2" t="s">
        <v>18</v>
      </c>
      <c r="F2067" s="2" t="s">
        <v>12</v>
      </c>
      <c r="G2067" s="2" t="s">
        <v>654</v>
      </c>
      <c r="H2067" s="81" t="s">
        <v>4441</v>
      </c>
      <c r="I2067">
        <v>6.81</v>
      </c>
      <c r="J2067">
        <v>5.45</v>
      </c>
      <c r="K2067">
        <v>0.29299999999999998</v>
      </c>
      <c r="L2067">
        <v>28.799999999999997</v>
      </c>
    </row>
    <row r="2068" spans="1:12" ht="13.75" customHeight="1" x14ac:dyDescent="0.35">
      <c r="A2068" s="2">
        <v>6372</v>
      </c>
      <c r="B2068" s="2" t="s">
        <v>12</v>
      </c>
      <c r="C2068" s="3">
        <v>13051</v>
      </c>
      <c r="D2068" s="2" t="s">
        <v>547</v>
      </c>
      <c r="E2068" s="2" t="s">
        <v>18</v>
      </c>
      <c r="F2068" s="2" t="s">
        <v>12</v>
      </c>
      <c r="G2068" s="2" t="s">
        <v>653</v>
      </c>
      <c r="H2068" s="81" t="s">
        <v>4442</v>
      </c>
      <c r="I2068">
        <v>6.81</v>
      </c>
      <c r="J2068">
        <v>5.45</v>
      </c>
      <c r="K2068">
        <v>0.29299999999999998</v>
      </c>
      <c r="L2068">
        <v>28.799999999999997</v>
      </c>
    </row>
    <row r="2069" spans="1:12" ht="13.75" customHeight="1" x14ac:dyDescent="0.35">
      <c r="A2069" s="2">
        <v>6373</v>
      </c>
      <c r="B2069" s="2" t="s">
        <v>12</v>
      </c>
      <c r="C2069" s="3">
        <v>13051</v>
      </c>
      <c r="D2069" s="2" t="s">
        <v>547</v>
      </c>
      <c r="E2069" s="2" t="s">
        <v>18</v>
      </c>
      <c r="F2069" s="2" t="s">
        <v>12</v>
      </c>
      <c r="G2069" s="2" t="s">
        <v>652</v>
      </c>
      <c r="H2069" s="81" t="s">
        <v>4443</v>
      </c>
      <c r="I2069">
        <v>6.81</v>
      </c>
      <c r="J2069">
        <v>5.45</v>
      </c>
      <c r="K2069">
        <v>0.29299999999999998</v>
      </c>
      <c r="L2069">
        <v>28.799999999999997</v>
      </c>
    </row>
    <row r="2070" spans="1:12" ht="13.75" customHeight="1" x14ac:dyDescent="0.35">
      <c r="A2070" s="2">
        <v>6380</v>
      </c>
      <c r="B2070" s="2" t="s">
        <v>12</v>
      </c>
      <c r="C2070" s="3">
        <v>13051</v>
      </c>
      <c r="D2070" s="2" t="s">
        <v>547</v>
      </c>
      <c r="E2070" s="2" t="s">
        <v>18</v>
      </c>
      <c r="F2070" s="2" t="s">
        <v>12</v>
      </c>
      <c r="G2070" s="2" t="s">
        <v>651</v>
      </c>
      <c r="H2070" s="81" t="s">
        <v>4444</v>
      </c>
      <c r="I2070">
        <v>6.81</v>
      </c>
      <c r="J2070">
        <v>5.45</v>
      </c>
      <c r="K2070">
        <v>0.29299999999999998</v>
      </c>
      <c r="L2070">
        <v>28.799999999999997</v>
      </c>
    </row>
    <row r="2071" spans="1:12" ht="13.75" customHeight="1" x14ac:dyDescent="0.35">
      <c r="A2071" s="2">
        <v>6382</v>
      </c>
      <c r="B2071" s="2" t="s">
        <v>12</v>
      </c>
      <c r="C2071" s="3">
        <v>13051</v>
      </c>
      <c r="D2071" s="2" t="s">
        <v>547</v>
      </c>
      <c r="E2071" s="2" t="s">
        <v>18</v>
      </c>
      <c r="F2071" s="2" t="s">
        <v>12</v>
      </c>
      <c r="G2071" s="2" t="s">
        <v>650</v>
      </c>
      <c r="H2071" s="81" t="s">
        <v>4445</v>
      </c>
      <c r="I2071">
        <v>6.81</v>
      </c>
      <c r="J2071">
        <v>5.45</v>
      </c>
      <c r="K2071">
        <v>0.29299999999999998</v>
      </c>
      <c r="L2071">
        <v>28.799999999999997</v>
      </c>
    </row>
    <row r="2072" spans="1:12" ht="13.75" customHeight="1" x14ac:dyDescent="0.35">
      <c r="A2072" s="2">
        <v>6383</v>
      </c>
      <c r="B2072" s="2" t="s">
        <v>12</v>
      </c>
      <c r="C2072" s="3">
        <v>13051</v>
      </c>
      <c r="D2072" s="2" t="s">
        <v>547</v>
      </c>
      <c r="E2072" s="2" t="s">
        <v>18</v>
      </c>
      <c r="F2072" s="2" t="s">
        <v>12</v>
      </c>
      <c r="G2072" s="2" t="s">
        <v>649</v>
      </c>
      <c r="H2072" s="81" t="s">
        <v>4446</v>
      </c>
      <c r="I2072">
        <v>6.81</v>
      </c>
      <c r="J2072">
        <v>5.45</v>
      </c>
      <c r="K2072">
        <v>0.29299999999999998</v>
      </c>
      <c r="L2072">
        <v>28.799999999999997</v>
      </c>
    </row>
    <row r="2073" spans="1:12" ht="13.75" customHeight="1" x14ac:dyDescent="0.35">
      <c r="A2073" s="2">
        <v>6384</v>
      </c>
      <c r="B2073" s="2" t="s">
        <v>12</v>
      </c>
      <c r="C2073" s="3">
        <v>13051</v>
      </c>
      <c r="D2073" s="2" t="s">
        <v>547</v>
      </c>
      <c r="E2073" s="2" t="s">
        <v>18</v>
      </c>
      <c r="F2073" s="2" t="s">
        <v>12</v>
      </c>
      <c r="G2073" s="2" t="s">
        <v>648</v>
      </c>
      <c r="H2073" s="81" t="s">
        <v>4447</v>
      </c>
      <c r="I2073">
        <v>6.81</v>
      </c>
      <c r="J2073">
        <v>5.45</v>
      </c>
      <c r="K2073">
        <v>0.29299999999999998</v>
      </c>
      <c r="L2073">
        <v>28.799999999999997</v>
      </c>
    </row>
    <row r="2074" spans="1:12" ht="13.75" customHeight="1" x14ac:dyDescent="0.35">
      <c r="A2074" s="2">
        <v>6385</v>
      </c>
      <c r="B2074" s="2" t="s">
        <v>12</v>
      </c>
      <c r="C2074" s="3">
        <v>13051</v>
      </c>
      <c r="D2074" s="2" t="s">
        <v>547</v>
      </c>
      <c r="E2074" s="2" t="s">
        <v>18</v>
      </c>
      <c r="F2074" s="2" t="s">
        <v>12</v>
      </c>
      <c r="G2074" s="2" t="s">
        <v>647</v>
      </c>
      <c r="H2074" s="81" t="s">
        <v>4448</v>
      </c>
      <c r="I2074">
        <v>6.81</v>
      </c>
      <c r="J2074">
        <v>5.45</v>
      </c>
      <c r="K2074">
        <v>0.29299999999999998</v>
      </c>
      <c r="L2074">
        <v>28.799999999999997</v>
      </c>
    </row>
    <row r="2075" spans="1:12" ht="13.75" customHeight="1" x14ac:dyDescent="0.35">
      <c r="A2075" s="2">
        <v>6391</v>
      </c>
      <c r="B2075" s="2" t="s">
        <v>12</v>
      </c>
      <c r="C2075" s="3">
        <v>13051</v>
      </c>
      <c r="D2075" s="2" t="s">
        <v>547</v>
      </c>
      <c r="E2075" s="2" t="s">
        <v>18</v>
      </c>
      <c r="F2075" s="2" t="s">
        <v>12</v>
      </c>
      <c r="G2075" s="2" t="s">
        <v>646</v>
      </c>
      <c r="H2075" s="81" t="s">
        <v>4449</v>
      </c>
      <c r="I2075">
        <v>6.81</v>
      </c>
      <c r="J2075">
        <v>5.45</v>
      </c>
      <c r="K2075">
        <v>0.29299999999999998</v>
      </c>
      <c r="L2075">
        <v>28.799999999999997</v>
      </c>
    </row>
    <row r="2076" spans="1:12" ht="13.75" customHeight="1" x14ac:dyDescent="0.35">
      <c r="A2076" s="2">
        <v>6392</v>
      </c>
      <c r="B2076" s="2" t="s">
        <v>12</v>
      </c>
      <c r="C2076" s="3">
        <v>13051</v>
      </c>
      <c r="D2076" s="2" t="s">
        <v>547</v>
      </c>
      <c r="E2076" s="2" t="s">
        <v>18</v>
      </c>
      <c r="F2076" s="2" t="s">
        <v>12</v>
      </c>
      <c r="G2076" s="2" t="s">
        <v>645</v>
      </c>
      <c r="H2076" s="81" t="s">
        <v>4450</v>
      </c>
      <c r="I2076">
        <v>6.81</v>
      </c>
      <c r="J2076">
        <v>5.45</v>
      </c>
      <c r="K2076">
        <v>0.29299999999999998</v>
      </c>
      <c r="L2076">
        <v>28.799999999999997</v>
      </c>
    </row>
    <row r="2077" spans="1:12" ht="13.75" customHeight="1" x14ac:dyDescent="0.35">
      <c r="A2077" s="2">
        <v>6393</v>
      </c>
      <c r="B2077" s="2" t="s">
        <v>12</v>
      </c>
      <c r="C2077" s="3">
        <v>13051</v>
      </c>
      <c r="D2077" s="2" t="s">
        <v>547</v>
      </c>
      <c r="E2077" s="2" t="s">
        <v>18</v>
      </c>
      <c r="F2077" s="2" t="s">
        <v>12</v>
      </c>
      <c r="G2077" s="2" t="s">
        <v>644</v>
      </c>
      <c r="H2077" s="81" t="s">
        <v>4451</v>
      </c>
      <c r="I2077">
        <v>6.81</v>
      </c>
      <c r="J2077">
        <v>5.45</v>
      </c>
      <c r="K2077">
        <v>0.29299999999999998</v>
      </c>
      <c r="L2077">
        <v>28.799999999999997</v>
      </c>
    </row>
    <row r="2078" spans="1:12" ht="13.75" customHeight="1" x14ac:dyDescent="0.35">
      <c r="A2078" s="2">
        <v>6395</v>
      </c>
      <c r="B2078" s="2" t="s">
        <v>12</v>
      </c>
      <c r="C2078" s="3">
        <v>13051</v>
      </c>
      <c r="D2078" s="2" t="s">
        <v>547</v>
      </c>
      <c r="E2078" s="2" t="s">
        <v>18</v>
      </c>
      <c r="F2078" s="2" t="s">
        <v>12</v>
      </c>
      <c r="G2078" s="2" t="s">
        <v>643</v>
      </c>
      <c r="H2078" s="81" t="s">
        <v>4452</v>
      </c>
      <c r="I2078">
        <v>6.81</v>
      </c>
      <c r="J2078">
        <v>5.45</v>
      </c>
      <c r="K2078">
        <v>0.29299999999999998</v>
      </c>
      <c r="L2078">
        <v>28.799999999999997</v>
      </c>
    </row>
    <row r="2079" spans="1:12" ht="13.75" customHeight="1" x14ac:dyDescent="0.35">
      <c r="A2079" s="2">
        <v>6401</v>
      </c>
      <c r="B2079" s="2" t="s">
        <v>12</v>
      </c>
      <c r="C2079" s="3">
        <v>13051</v>
      </c>
      <c r="D2079" s="2" t="s">
        <v>547</v>
      </c>
      <c r="E2079" s="2" t="s">
        <v>18</v>
      </c>
      <c r="F2079" s="2" t="s">
        <v>12</v>
      </c>
      <c r="G2079" s="2" t="s">
        <v>642</v>
      </c>
      <c r="H2079" s="81" t="s">
        <v>4453</v>
      </c>
      <c r="I2079">
        <v>6.81</v>
      </c>
      <c r="J2079">
        <v>5.45</v>
      </c>
      <c r="K2079">
        <v>0.29299999999999998</v>
      </c>
      <c r="L2079">
        <v>28.799999999999997</v>
      </c>
    </row>
    <row r="2080" spans="1:12" ht="13.75" customHeight="1" x14ac:dyDescent="0.35">
      <c r="A2080" s="2">
        <v>6402</v>
      </c>
      <c r="B2080" s="2" t="s">
        <v>12</v>
      </c>
      <c r="C2080" s="3">
        <v>13051</v>
      </c>
      <c r="D2080" s="2" t="s">
        <v>547</v>
      </c>
      <c r="E2080" s="2" t="s">
        <v>18</v>
      </c>
      <c r="F2080" s="2" t="s">
        <v>12</v>
      </c>
      <c r="G2080" s="2" t="s">
        <v>641</v>
      </c>
      <c r="H2080" s="81" t="s">
        <v>4454</v>
      </c>
      <c r="I2080">
        <v>6.81</v>
      </c>
      <c r="J2080">
        <v>5.45</v>
      </c>
      <c r="K2080">
        <v>0.29299999999999998</v>
      </c>
      <c r="L2080">
        <v>28.799999999999997</v>
      </c>
    </row>
    <row r="2081" spans="1:12" ht="13.75" customHeight="1" x14ac:dyDescent="0.35">
      <c r="A2081" s="2">
        <v>6403</v>
      </c>
      <c r="B2081" s="2" t="s">
        <v>12</v>
      </c>
      <c r="C2081" s="3">
        <v>13051</v>
      </c>
      <c r="D2081" s="2" t="s">
        <v>547</v>
      </c>
      <c r="E2081" s="2" t="s">
        <v>18</v>
      </c>
      <c r="F2081" s="2" t="s">
        <v>12</v>
      </c>
      <c r="G2081" s="2" t="s">
        <v>640</v>
      </c>
      <c r="H2081" s="81" t="s">
        <v>4455</v>
      </c>
      <c r="I2081">
        <v>6.81</v>
      </c>
      <c r="J2081">
        <v>5.45</v>
      </c>
      <c r="K2081">
        <v>0.29299999999999998</v>
      </c>
      <c r="L2081">
        <v>28.799999999999997</v>
      </c>
    </row>
    <row r="2082" spans="1:12" ht="13.75" customHeight="1" x14ac:dyDescent="0.35">
      <c r="A2082" s="2">
        <v>6404</v>
      </c>
      <c r="B2082" s="2" t="s">
        <v>12</v>
      </c>
      <c r="C2082" s="3">
        <v>13051</v>
      </c>
      <c r="D2082" s="2" t="s">
        <v>547</v>
      </c>
      <c r="E2082" s="2" t="s">
        <v>18</v>
      </c>
      <c r="F2082" s="2" t="s">
        <v>12</v>
      </c>
      <c r="G2082" s="2" t="s">
        <v>639</v>
      </c>
      <c r="H2082" s="81" t="s">
        <v>4456</v>
      </c>
      <c r="I2082">
        <v>6.81</v>
      </c>
      <c r="J2082">
        <v>5.45</v>
      </c>
      <c r="K2082">
        <v>0.29299999999999998</v>
      </c>
      <c r="L2082">
        <v>28.799999999999997</v>
      </c>
    </row>
    <row r="2083" spans="1:12" ht="13.75" customHeight="1" x14ac:dyDescent="0.35">
      <c r="A2083" s="2">
        <v>6405</v>
      </c>
      <c r="B2083" s="2" t="s">
        <v>12</v>
      </c>
      <c r="C2083" s="3">
        <v>13051</v>
      </c>
      <c r="D2083" s="2" t="s">
        <v>547</v>
      </c>
      <c r="E2083" s="2" t="s">
        <v>18</v>
      </c>
      <c r="F2083" s="2" t="s">
        <v>12</v>
      </c>
      <c r="G2083" s="2" t="s">
        <v>638</v>
      </c>
      <c r="H2083" s="81" t="s">
        <v>4457</v>
      </c>
      <c r="I2083">
        <v>6.81</v>
      </c>
      <c r="J2083">
        <v>5.45</v>
      </c>
      <c r="K2083">
        <v>0.29299999999999998</v>
      </c>
      <c r="L2083">
        <v>28.799999999999997</v>
      </c>
    </row>
    <row r="2084" spans="1:12" ht="13.75" customHeight="1" x14ac:dyDescent="0.35">
      <c r="A2084" s="2">
        <v>6406</v>
      </c>
      <c r="B2084" s="2" t="s">
        <v>12</v>
      </c>
      <c r="C2084" s="3">
        <v>13051</v>
      </c>
      <c r="D2084" s="2" t="s">
        <v>547</v>
      </c>
      <c r="E2084" s="2" t="s">
        <v>18</v>
      </c>
      <c r="F2084" s="2" t="s">
        <v>12</v>
      </c>
      <c r="G2084" s="2" t="s">
        <v>637</v>
      </c>
      <c r="H2084" s="81" t="s">
        <v>4458</v>
      </c>
      <c r="I2084">
        <v>6.81</v>
      </c>
      <c r="J2084">
        <v>5.45</v>
      </c>
      <c r="K2084">
        <v>0.29299999999999998</v>
      </c>
      <c r="L2084">
        <v>28.799999999999997</v>
      </c>
    </row>
    <row r="2085" spans="1:12" ht="13.75" customHeight="1" x14ac:dyDescent="0.35">
      <c r="A2085" s="2">
        <v>6408</v>
      </c>
      <c r="B2085" s="2" t="s">
        <v>12</v>
      </c>
      <c r="C2085" s="3">
        <v>13051</v>
      </c>
      <c r="D2085" s="2" t="s">
        <v>547</v>
      </c>
      <c r="E2085" s="2" t="s">
        <v>18</v>
      </c>
      <c r="F2085" s="2" t="s">
        <v>12</v>
      </c>
      <c r="G2085" s="2" t="s">
        <v>636</v>
      </c>
      <c r="H2085" s="81" t="s">
        <v>4459</v>
      </c>
      <c r="I2085">
        <v>6.81</v>
      </c>
      <c r="J2085">
        <v>5.45</v>
      </c>
      <c r="K2085">
        <v>0.29299999999999998</v>
      </c>
      <c r="L2085">
        <v>28.799999999999997</v>
      </c>
    </row>
    <row r="2086" spans="1:12" ht="13.75" customHeight="1" x14ac:dyDescent="0.35">
      <c r="A2086" s="2">
        <v>6410</v>
      </c>
      <c r="B2086" s="2" t="s">
        <v>12</v>
      </c>
      <c r="C2086" s="3">
        <v>13051</v>
      </c>
      <c r="D2086" s="2" t="s">
        <v>547</v>
      </c>
      <c r="E2086" s="2" t="s">
        <v>18</v>
      </c>
      <c r="F2086" s="2" t="s">
        <v>12</v>
      </c>
      <c r="G2086" s="2" t="s">
        <v>635</v>
      </c>
      <c r="H2086" s="81" t="s">
        <v>4460</v>
      </c>
      <c r="I2086">
        <v>6.81</v>
      </c>
      <c r="J2086">
        <v>5.45</v>
      </c>
      <c r="K2086">
        <v>0.29299999999999998</v>
      </c>
      <c r="L2086">
        <v>28.799999999999997</v>
      </c>
    </row>
    <row r="2087" spans="1:12" ht="13.75" customHeight="1" x14ac:dyDescent="0.35">
      <c r="A2087" s="2">
        <v>6413</v>
      </c>
      <c r="B2087" s="2" t="s">
        <v>12</v>
      </c>
      <c r="C2087" s="3">
        <v>13051</v>
      </c>
      <c r="D2087" s="2" t="s">
        <v>547</v>
      </c>
      <c r="E2087" s="2" t="s">
        <v>18</v>
      </c>
      <c r="F2087" s="2" t="s">
        <v>12</v>
      </c>
      <c r="G2087" s="2" t="s">
        <v>634</v>
      </c>
      <c r="H2087" s="81" t="s">
        <v>4461</v>
      </c>
      <c r="I2087">
        <v>6.81</v>
      </c>
      <c r="J2087">
        <v>5.45</v>
      </c>
      <c r="K2087">
        <v>0.29299999999999998</v>
      </c>
      <c r="L2087">
        <v>28.799999999999997</v>
      </c>
    </row>
    <row r="2088" spans="1:12" ht="13.75" customHeight="1" x14ac:dyDescent="0.35">
      <c r="A2088" s="2">
        <v>6414</v>
      </c>
      <c r="B2088" s="2" t="s">
        <v>12</v>
      </c>
      <c r="C2088" s="3">
        <v>13051</v>
      </c>
      <c r="D2088" s="2" t="s">
        <v>547</v>
      </c>
      <c r="E2088" s="2" t="s">
        <v>18</v>
      </c>
      <c r="F2088" s="2" t="s">
        <v>12</v>
      </c>
      <c r="G2088" s="2" t="s">
        <v>633</v>
      </c>
      <c r="H2088" s="81" t="s">
        <v>4462</v>
      </c>
      <c r="I2088">
        <v>6.81</v>
      </c>
      <c r="J2088">
        <v>5.45</v>
      </c>
      <c r="K2088">
        <v>0.29299999999999998</v>
      </c>
      <c r="L2088">
        <v>28.799999999999997</v>
      </c>
    </row>
    <row r="2089" spans="1:12" ht="13.75" customHeight="1" x14ac:dyDescent="0.35">
      <c r="A2089" s="2">
        <v>6416</v>
      </c>
      <c r="B2089" s="2" t="s">
        <v>12</v>
      </c>
      <c r="C2089" s="3">
        <v>13051</v>
      </c>
      <c r="D2089" s="2" t="s">
        <v>547</v>
      </c>
      <c r="E2089" s="2" t="s">
        <v>18</v>
      </c>
      <c r="F2089" s="2" t="s">
        <v>12</v>
      </c>
      <c r="G2089" s="2" t="s">
        <v>632</v>
      </c>
      <c r="H2089" s="81" t="s">
        <v>4463</v>
      </c>
      <c r="I2089">
        <v>6.81</v>
      </c>
      <c r="J2089">
        <v>5.45</v>
      </c>
      <c r="K2089">
        <v>0.29299999999999998</v>
      </c>
      <c r="L2089">
        <v>28.799999999999997</v>
      </c>
    </row>
    <row r="2090" spans="1:12" ht="13.75" customHeight="1" x14ac:dyDescent="0.35">
      <c r="A2090" s="2">
        <v>6421</v>
      </c>
      <c r="B2090" s="2" t="s">
        <v>12</v>
      </c>
      <c r="C2090" s="3">
        <v>13051</v>
      </c>
      <c r="D2090" s="2" t="s">
        <v>547</v>
      </c>
      <c r="E2090" s="2" t="s">
        <v>18</v>
      </c>
      <c r="F2090" s="2" t="s">
        <v>12</v>
      </c>
      <c r="G2090" s="2" t="s">
        <v>631</v>
      </c>
      <c r="H2090" s="81" t="s">
        <v>4464</v>
      </c>
      <c r="I2090">
        <v>6.81</v>
      </c>
      <c r="J2090">
        <v>5.45</v>
      </c>
      <c r="K2090">
        <v>0.29299999999999998</v>
      </c>
      <c r="L2090">
        <v>28.799999999999997</v>
      </c>
    </row>
    <row r="2091" spans="1:12" ht="13.75" customHeight="1" x14ac:dyDescent="0.35">
      <c r="A2091" s="2">
        <v>6422</v>
      </c>
      <c r="B2091" s="2" t="s">
        <v>12</v>
      </c>
      <c r="C2091" s="3">
        <v>13051</v>
      </c>
      <c r="D2091" s="2" t="s">
        <v>547</v>
      </c>
      <c r="E2091" s="2" t="s">
        <v>18</v>
      </c>
      <c r="F2091" s="2" t="s">
        <v>12</v>
      </c>
      <c r="G2091" s="2" t="s">
        <v>630</v>
      </c>
      <c r="H2091" s="81" t="s">
        <v>4465</v>
      </c>
      <c r="I2091">
        <v>6.81</v>
      </c>
      <c r="J2091">
        <v>5.45</v>
      </c>
      <c r="K2091">
        <v>0.29299999999999998</v>
      </c>
      <c r="L2091">
        <v>28.799999999999997</v>
      </c>
    </row>
    <row r="2092" spans="1:12" ht="13.75" customHeight="1" x14ac:dyDescent="0.35">
      <c r="A2092" s="2">
        <v>6423</v>
      </c>
      <c r="B2092" s="2" t="s">
        <v>12</v>
      </c>
      <c r="C2092" s="3">
        <v>13051</v>
      </c>
      <c r="D2092" s="2" t="s">
        <v>547</v>
      </c>
      <c r="E2092" s="2" t="s">
        <v>18</v>
      </c>
      <c r="F2092" s="2" t="s">
        <v>12</v>
      </c>
      <c r="G2092" s="2" t="s">
        <v>629</v>
      </c>
      <c r="H2092" s="81" t="s">
        <v>4466</v>
      </c>
      <c r="I2092">
        <v>6.81</v>
      </c>
      <c r="J2092">
        <v>5.45</v>
      </c>
      <c r="K2092">
        <v>0.29299999999999998</v>
      </c>
      <c r="L2092">
        <v>28.799999999999997</v>
      </c>
    </row>
    <row r="2093" spans="1:12" ht="13.75" customHeight="1" x14ac:dyDescent="0.35">
      <c r="A2093" s="2">
        <v>6424</v>
      </c>
      <c r="B2093" s="2" t="s">
        <v>12</v>
      </c>
      <c r="C2093" s="3">
        <v>13051</v>
      </c>
      <c r="D2093" s="2" t="s">
        <v>547</v>
      </c>
      <c r="E2093" s="2" t="s">
        <v>18</v>
      </c>
      <c r="F2093" s="2" t="s">
        <v>12</v>
      </c>
      <c r="G2093" s="2" t="s">
        <v>628</v>
      </c>
      <c r="H2093" s="81" t="s">
        <v>4467</v>
      </c>
      <c r="I2093">
        <v>6.81</v>
      </c>
      <c r="J2093">
        <v>5.45</v>
      </c>
      <c r="K2093">
        <v>0.29299999999999998</v>
      </c>
      <c r="L2093">
        <v>28.799999999999997</v>
      </c>
    </row>
    <row r="2094" spans="1:12" ht="13.75" customHeight="1" x14ac:dyDescent="0.35">
      <c r="A2094" s="2">
        <v>6425</v>
      </c>
      <c r="B2094" s="2" t="s">
        <v>12</v>
      </c>
      <c r="C2094" s="3">
        <v>13051</v>
      </c>
      <c r="D2094" s="2" t="s">
        <v>547</v>
      </c>
      <c r="E2094" s="2" t="s">
        <v>18</v>
      </c>
      <c r="F2094" s="2" t="s">
        <v>12</v>
      </c>
      <c r="G2094" s="2" t="s">
        <v>627</v>
      </c>
      <c r="H2094" s="81" t="s">
        <v>4468</v>
      </c>
      <c r="I2094">
        <v>6.81</v>
      </c>
      <c r="J2094">
        <v>5.45</v>
      </c>
      <c r="K2094">
        <v>0.29299999999999998</v>
      </c>
      <c r="L2094">
        <v>28.799999999999997</v>
      </c>
    </row>
    <row r="2095" spans="1:12" ht="13.75" customHeight="1" x14ac:dyDescent="0.35">
      <c r="A2095" s="2">
        <v>6426</v>
      </c>
      <c r="B2095" s="2" t="s">
        <v>12</v>
      </c>
      <c r="C2095" s="3">
        <v>13051</v>
      </c>
      <c r="D2095" s="2" t="s">
        <v>547</v>
      </c>
      <c r="E2095" s="2" t="s">
        <v>18</v>
      </c>
      <c r="F2095" s="2" t="s">
        <v>12</v>
      </c>
      <c r="G2095" s="2" t="s">
        <v>626</v>
      </c>
      <c r="H2095" s="81" t="s">
        <v>4469</v>
      </c>
      <c r="I2095">
        <v>6.81</v>
      </c>
      <c r="J2095">
        <v>5.45</v>
      </c>
      <c r="K2095">
        <v>0.29299999999999998</v>
      </c>
      <c r="L2095">
        <v>28.799999999999997</v>
      </c>
    </row>
    <row r="2096" spans="1:12" ht="13.75" customHeight="1" x14ac:dyDescent="0.35">
      <c r="A2096" s="2">
        <v>6430</v>
      </c>
      <c r="B2096" s="2" t="s">
        <v>12</v>
      </c>
      <c r="C2096" s="3">
        <v>13051</v>
      </c>
      <c r="D2096" s="2" t="s">
        <v>547</v>
      </c>
      <c r="E2096" s="2" t="s">
        <v>18</v>
      </c>
      <c r="F2096" s="2" t="s">
        <v>12</v>
      </c>
      <c r="G2096" s="2" t="s">
        <v>625</v>
      </c>
      <c r="H2096" s="81" t="s">
        <v>4470</v>
      </c>
      <c r="I2096">
        <v>6.81</v>
      </c>
      <c r="J2096">
        <v>5.45</v>
      </c>
      <c r="K2096">
        <v>0.29299999999999998</v>
      </c>
      <c r="L2096">
        <v>28.799999999999997</v>
      </c>
    </row>
    <row r="2097" spans="1:12" ht="13.75" customHeight="1" x14ac:dyDescent="0.35">
      <c r="A2097" s="2">
        <v>6432</v>
      </c>
      <c r="B2097" s="2" t="s">
        <v>12</v>
      </c>
      <c r="C2097" s="3">
        <v>13051</v>
      </c>
      <c r="D2097" s="2" t="s">
        <v>547</v>
      </c>
      <c r="E2097" s="2" t="s">
        <v>18</v>
      </c>
      <c r="F2097" s="2" t="s">
        <v>12</v>
      </c>
      <c r="G2097" s="2" t="s">
        <v>624</v>
      </c>
      <c r="H2097" s="81" t="s">
        <v>4471</v>
      </c>
      <c r="I2097">
        <v>6.81</v>
      </c>
      <c r="J2097">
        <v>5.45</v>
      </c>
      <c r="K2097">
        <v>0.29299999999999998</v>
      </c>
      <c r="L2097">
        <v>28.799999999999997</v>
      </c>
    </row>
    <row r="2098" spans="1:12" ht="13.75" customHeight="1" x14ac:dyDescent="0.35">
      <c r="A2098" s="2">
        <v>6433</v>
      </c>
      <c r="B2098" s="2" t="s">
        <v>12</v>
      </c>
      <c r="C2098" s="3">
        <v>13051</v>
      </c>
      <c r="D2098" s="2" t="s">
        <v>547</v>
      </c>
      <c r="E2098" s="2" t="s">
        <v>18</v>
      </c>
      <c r="F2098" s="2" t="s">
        <v>12</v>
      </c>
      <c r="G2098" s="2" t="s">
        <v>623</v>
      </c>
      <c r="H2098" s="81" t="s">
        <v>4472</v>
      </c>
      <c r="I2098">
        <v>6.81</v>
      </c>
      <c r="J2098">
        <v>5.45</v>
      </c>
      <c r="K2098">
        <v>0.29299999999999998</v>
      </c>
      <c r="L2098">
        <v>28.799999999999997</v>
      </c>
    </row>
    <row r="2099" spans="1:12" ht="13.75" customHeight="1" x14ac:dyDescent="0.35">
      <c r="A2099" s="2">
        <v>6441</v>
      </c>
      <c r="B2099" s="2" t="s">
        <v>12</v>
      </c>
      <c r="C2099" s="3">
        <v>13051</v>
      </c>
      <c r="D2099" s="2" t="s">
        <v>547</v>
      </c>
      <c r="E2099" s="2" t="s">
        <v>18</v>
      </c>
      <c r="F2099" s="2" t="s">
        <v>12</v>
      </c>
      <c r="G2099" s="2" t="s">
        <v>622</v>
      </c>
      <c r="H2099" s="81" t="s">
        <v>4473</v>
      </c>
      <c r="I2099">
        <v>6.81</v>
      </c>
      <c r="J2099">
        <v>5.45</v>
      </c>
      <c r="K2099">
        <v>0.29299999999999998</v>
      </c>
      <c r="L2099">
        <v>28.799999999999997</v>
      </c>
    </row>
    <row r="2100" spans="1:12" ht="13.75" customHeight="1" x14ac:dyDescent="0.35">
      <c r="A2100" s="2">
        <v>6444</v>
      </c>
      <c r="B2100" s="2" t="s">
        <v>12</v>
      </c>
      <c r="C2100" s="3">
        <v>13051</v>
      </c>
      <c r="D2100" s="2" t="s">
        <v>547</v>
      </c>
      <c r="E2100" s="2" t="s">
        <v>18</v>
      </c>
      <c r="F2100" s="2" t="s">
        <v>12</v>
      </c>
      <c r="G2100" s="2" t="s">
        <v>621</v>
      </c>
      <c r="H2100" s="81" t="s">
        <v>4474</v>
      </c>
      <c r="I2100">
        <v>6.81</v>
      </c>
      <c r="J2100">
        <v>5.45</v>
      </c>
      <c r="K2100">
        <v>0.29299999999999998</v>
      </c>
      <c r="L2100">
        <v>28.799999999999997</v>
      </c>
    </row>
    <row r="2101" spans="1:12" ht="13.75" customHeight="1" x14ac:dyDescent="0.35">
      <c r="A2101" s="2">
        <v>6450</v>
      </c>
      <c r="B2101" s="2" t="s">
        <v>12</v>
      </c>
      <c r="C2101" s="3">
        <v>13051</v>
      </c>
      <c r="D2101" s="2" t="s">
        <v>547</v>
      </c>
      <c r="E2101" s="2" t="s">
        <v>18</v>
      </c>
      <c r="F2101" s="2" t="s">
        <v>12</v>
      </c>
      <c r="G2101" s="2" t="s">
        <v>494</v>
      </c>
      <c r="H2101" s="81" t="s">
        <v>4475</v>
      </c>
      <c r="I2101">
        <v>6.81</v>
      </c>
      <c r="J2101">
        <v>5.45</v>
      </c>
      <c r="K2101">
        <v>0.29299999999999998</v>
      </c>
      <c r="L2101">
        <v>28.799999999999997</v>
      </c>
    </row>
    <row r="2102" spans="1:12" ht="13.75" customHeight="1" x14ac:dyDescent="0.35">
      <c r="A2102" s="2">
        <v>6452</v>
      </c>
      <c r="B2102" s="2" t="s">
        <v>12</v>
      </c>
      <c r="C2102" s="3">
        <v>13051</v>
      </c>
      <c r="D2102" s="2" t="s">
        <v>547</v>
      </c>
      <c r="E2102" s="2" t="s">
        <v>18</v>
      </c>
      <c r="F2102" s="2" t="s">
        <v>12</v>
      </c>
      <c r="G2102" s="2" t="s">
        <v>620</v>
      </c>
      <c r="H2102" s="81" t="s">
        <v>4476</v>
      </c>
      <c r="I2102">
        <v>6.81</v>
      </c>
      <c r="J2102">
        <v>5.45</v>
      </c>
      <c r="K2102">
        <v>0.29299999999999998</v>
      </c>
      <c r="L2102">
        <v>28.799999999999997</v>
      </c>
    </row>
    <row r="2103" spans="1:12" ht="13.75" customHeight="1" x14ac:dyDescent="0.35">
      <c r="A2103" s="2">
        <v>6456</v>
      </c>
      <c r="B2103" s="2" t="s">
        <v>12</v>
      </c>
      <c r="C2103" s="3">
        <v>13051</v>
      </c>
      <c r="D2103" s="2" t="s">
        <v>547</v>
      </c>
      <c r="E2103" s="2" t="s">
        <v>18</v>
      </c>
      <c r="F2103" s="2" t="s">
        <v>12</v>
      </c>
      <c r="G2103" s="2" t="s">
        <v>619</v>
      </c>
      <c r="H2103" s="81" t="s">
        <v>4477</v>
      </c>
      <c r="I2103">
        <v>6.81</v>
      </c>
      <c r="J2103">
        <v>5.45</v>
      </c>
      <c r="K2103">
        <v>0.29299999999999998</v>
      </c>
      <c r="L2103">
        <v>28.799999999999997</v>
      </c>
    </row>
    <row r="2104" spans="1:12" ht="13.75" customHeight="1" x14ac:dyDescent="0.35">
      <c r="A2104" s="2">
        <v>6458</v>
      </c>
      <c r="B2104" s="2" t="s">
        <v>12</v>
      </c>
      <c r="C2104" s="3">
        <v>13051</v>
      </c>
      <c r="D2104" s="2" t="s">
        <v>547</v>
      </c>
      <c r="E2104" s="2" t="s">
        <v>18</v>
      </c>
      <c r="F2104" s="2" t="s">
        <v>12</v>
      </c>
      <c r="G2104" s="2" t="s">
        <v>618</v>
      </c>
      <c r="H2104" s="81" t="s">
        <v>4478</v>
      </c>
      <c r="I2104">
        <v>6.81</v>
      </c>
      <c r="J2104">
        <v>5.45</v>
      </c>
      <c r="K2104">
        <v>0.29299999999999998</v>
      </c>
      <c r="L2104">
        <v>28.799999999999997</v>
      </c>
    </row>
    <row r="2105" spans="1:12" ht="13.75" customHeight="1" x14ac:dyDescent="0.35">
      <c r="A2105" s="2">
        <v>6460</v>
      </c>
      <c r="B2105" s="2" t="s">
        <v>12</v>
      </c>
      <c r="C2105" s="3">
        <v>13051</v>
      </c>
      <c r="D2105" s="2" t="s">
        <v>547</v>
      </c>
      <c r="E2105" s="2" t="s">
        <v>18</v>
      </c>
      <c r="F2105" s="2" t="s">
        <v>12</v>
      </c>
      <c r="G2105" s="2" t="s">
        <v>617</v>
      </c>
      <c r="H2105" s="81" t="s">
        <v>4479</v>
      </c>
      <c r="I2105">
        <v>6.81</v>
      </c>
      <c r="J2105">
        <v>5.45</v>
      </c>
      <c r="K2105">
        <v>0.29299999999999998</v>
      </c>
      <c r="L2105">
        <v>28.799999999999997</v>
      </c>
    </row>
    <row r="2106" spans="1:12" ht="13.75" customHeight="1" x14ac:dyDescent="0.35">
      <c r="A2106" s="2">
        <v>6462</v>
      </c>
      <c r="B2106" s="2" t="s">
        <v>12</v>
      </c>
      <c r="C2106" s="3">
        <v>13051</v>
      </c>
      <c r="D2106" s="2" t="s">
        <v>547</v>
      </c>
      <c r="E2106" s="2" t="s">
        <v>18</v>
      </c>
      <c r="F2106" s="2" t="s">
        <v>12</v>
      </c>
      <c r="G2106" s="2" t="s">
        <v>616</v>
      </c>
      <c r="H2106" s="81" t="s">
        <v>4480</v>
      </c>
      <c r="I2106">
        <v>6.81</v>
      </c>
      <c r="J2106">
        <v>5.45</v>
      </c>
      <c r="K2106">
        <v>0.29299999999999998</v>
      </c>
      <c r="L2106">
        <v>28.799999999999997</v>
      </c>
    </row>
    <row r="2107" spans="1:12" ht="13.75" customHeight="1" x14ac:dyDescent="0.35">
      <c r="A2107" s="2">
        <v>6463</v>
      </c>
      <c r="B2107" s="2" t="s">
        <v>12</v>
      </c>
      <c r="C2107" s="3">
        <v>13051</v>
      </c>
      <c r="D2107" s="2" t="s">
        <v>547</v>
      </c>
      <c r="E2107" s="2" t="s">
        <v>18</v>
      </c>
      <c r="F2107" s="2" t="s">
        <v>12</v>
      </c>
      <c r="G2107" s="2" t="s">
        <v>615</v>
      </c>
      <c r="H2107" s="81" t="s">
        <v>4481</v>
      </c>
      <c r="I2107">
        <v>6.81</v>
      </c>
      <c r="J2107">
        <v>5.45</v>
      </c>
      <c r="K2107">
        <v>0.29299999999999998</v>
      </c>
      <c r="L2107">
        <v>28.799999999999997</v>
      </c>
    </row>
    <row r="2108" spans="1:12" ht="13.75" customHeight="1" x14ac:dyDescent="0.35">
      <c r="A2108" s="2">
        <v>6464</v>
      </c>
      <c r="B2108" s="2" t="s">
        <v>12</v>
      </c>
      <c r="C2108" s="3">
        <v>13051</v>
      </c>
      <c r="D2108" s="2" t="s">
        <v>547</v>
      </c>
      <c r="E2108" s="2" t="s">
        <v>18</v>
      </c>
      <c r="F2108" s="2" t="s">
        <v>12</v>
      </c>
      <c r="G2108" s="2" t="s">
        <v>614</v>
      </c>
      <c r="H2108" s="81" t="s">
        <v>4482</v>
      </c>
      <c r="I2108">
        <v>6.81</v>
      </c>
      <c r="J2108">
        <v>5.45</v>
      </c>
      <c r="K2108">
        <v>0.29299999999999998</v>
      </c>
      <c r="L2108">
        <v>28.799999999999997</v>
      </c>
    </row>
    <row r="2109" spans="1:12" ht="13.75" customHeight="1" x14ac:dyDescent="0.35">
      <c r="A2109" s="2">
        <v>6465</v>
      </c>
      <c r="B2109" s="2" t="s">
        <v>12</v>
      </c>
      <c r="C2109" s="3">
        <v>13051</v>
      </c>
      <c r="D2109" s="2" t="s">
        <v>547</v>
      </c>
      <c r="E2109" s="2" t="s">
        <v>18</v>
      </c>
      <c r="F2109" s="2" t="s">
        <v>12</v>
      </c>
      <c r="G2109" s="2" t="s">
        <v>613</v>
      </c>
      <c r="H2109" s="81" t="s">
        <v>4483</v>
      </c>
      <c r="I2109">
        <v>6.81</v>
      </c>
      <c r="J2109">
        <v>5.45</v>
      </c>
      <c r="K2109">
        <v>0.29299999999999998</v>
      </c>
      <c r="L2109">
        <v>28.799999999999997</v>
      </c>
    </row>
    <row r="2110" spans="1:12" ht="13.75" customHeight="1" x14ac:dyDescent="0.35">
      <c r="A2110" s="2">
        <v>6471</v>
      </c>
      <c r="B2110" s="2" t="s">
        <v>12</v>
      </c>
      <c r="C2110" s="3">
        <v>13051</v>
      </c>
      <c r="D2110" s="2" t="s">
        <v>547</v>
      </c>
      <c r="E2110" s="2" t="s">
        <v>18</v>
      </c>
      <c r="F2110" s="2" t="s">
        <v>12</v>
      </c>
      <c r="G2110" s="2" t="s">
        <v>612</v>
      </c>
      <c r="H2110" s="81" t="s">
        <v>4484</v>
      </c>
      <c r="I2110">
        <v>6.81</v>
      </c>
      <c r="J2110">
        <v>5.45</v>
      </c>
      <c r="K2110">
        <v>0.29299999999999998</v>
      </c>
      <c r="L2110">
        <v>28.799999999999997</v>
      </c>
    </row>
    <row r="2111" spans="1:12" ht="13.75" customHeight="1" x14ac:dyDescent="0.35">
      <c r="A2111" s="2">
        <v>6473</v>
      </c>
      <c r="B2111" s="2" t="s">
        <v>12</v>
      </c>
      <c r="C2111" s="3">
        <v>13051</v>
      </c>
      <c r="D2111" s="2" t="s">
        <v>547</v>
      </c>
      <c r="E2111" s="2" t="s">
        <v>18</v>
      </c>
      <c r="F2111" s="2" t="s">
        <v>12</v>
      </c>
      <c r="G2111" s="2" t="s">
        <v>611</v>
      </c>
      <c r="H2111" s="81" t="s">
        <v>4485</v>
      </c>
      <c r="I2111">
        <v>6.81</v>
      </c>
      <c r="J2111">
        <v>5.45</v>
      </c>
      <c r="K2111">
        <v>0.29299999999999998</v>
      </c>
      <c r="L2111">
        <v>28.799999999999997</v>
      </c>
    </row>
    <row r="2112" spans="1:12" ht="13.75" customHeight="1" x14ac:dyDescent="0.35">
      <c r="A2112" s="2">
        <v>6474</v>
      </c>
      <c r="B2112" s="2" t="s">
        <v>12</v>
      </c>
      <c r="C2112" s="3">
        <v>13051</v>
      </c>
      <c r="D2112" s="2" t="s">
        <v>547</v>
      </c>
      <c r="E2112" s="2" t="s">
        <v>18</v>
      </c>
      <c r="F2112" s="2" t="s">
        <v>12</v>
      </c>
      <c r="G2112" s="2" t="s">
        <v>610</v>
      </c>
      <c r="H2112" s="81" t="s">
        <v>4486</v>
      </c>
      <c r="I2112">
        <v>6.81</v>
      </c>
      <c r="J2112">
        <v>5.45</v>
      </c>
      <c r="K2112">
        <v>0.29299999999999998</v>
      </c>
      <c r="L2112">
        <v>28.799999999999997</v>
      </c>
    </row>
    <row r="2113" spans="1:12" ht="13.75" customHeight="1" x14ac:dyDescent="0.35">
      <c r="A2113" s="2">
        <v>6481</v>
      </c>
      <c r="B2113" s="2" t="s">
        <v>12</v>
      </c>
      <c r="C2113" s="3">
        <v>13051</v>
      </c>
      <c r="D2113" s="2" t="s">
        <v>547</v>
      </c>
      <c r="E2113" s="2" t="s">
        <v>18</v>
      </c>
      <c r="F2113" s="2" t="s">
        <v>12</v>
      </c>
      <c r="G2113" s="2" t="s">
        <v>609</v>
      </c>
      <c r="H2113" s="81" t="s">
        <v>4487</v>
      </c>
      <c r="I2113">
        <v>6.81</v>
      </c>
      <c r="J2113">
        <v>5.45</v>
      </c>
      <c r="K2113">
        <v>0.29299999999999998</v>
      </c>
      <c r="L2113">
        <v>28.799999999999997</v>
      </c>
    </row>
    <row r="2114" spans="1:12" ht="13.75" customHeight="1" x14ac:dyDescent="0.35">
      <c r="A2114" s="2">
        <v>6491</v>
      </c>
      <c r="B2114" s="2" t="s">
        <v>12</v>
      </c>
      <c r="C2114" s="3">
        <v>13051</v>
      </c>
      <c r="D2114" s="2" t="s">
        <v>547</v>
      </c>
      <c r="E2114" s="2" t="s">
        <v>18</v>
      </c>
      <c r="F2114" s="2" t="s">
        <v>12</v>
      </c>
      <c r="G2114" s="2" t="s">
        <v>608</v>
      </c>
      <c r="H2114" s="81" t="s">
        <v>4488</v>
      </c>
      <c r="I2114">
        <v>6.81</v>
      </c>
      <c r="J2114">
        <v>5.45</v>
      </c>
      <c r="K2114">
        <v>0.29299999999999998</v>
      </c>
      <c r="L2114">
        <v>28.799999999999997</v>
      </c>
    </row>
    <row r="2115" spans="1:12" ht="13.75" customHeight="1" x14ac:dyDescent="0.35">
      <c r="A2115" s="2">
        <v>6492</v>
      </c>
      <c r="B2115" s="2" t="s">
        <v>12</v>
      </c>
      <c r="C2115" s="3">
        <v>13051</v>
      </c>
      <c r="D2115" s="2" t="s">
        <v>547</v>
      </c>
      <c r="E2115" s="2" t="s">
        <v>18</v>
      </c>
      <c r="F2115" s="2" t="s">
        <v>12</v>
      </c>
      <c r="G2115" s="2" t="s">
        <v>607</v>
      </c>
      <c r="H2115" s="81" t="s">
        <v>4489</v>
      </c>
      <c r="I2115">
        <v>6.81</v>
      </c>
      <c r="J2115">
        <v>5.45</v>
      </c>
      <c r="K2115">
        <v>0.29299999999999998</v>
      </c>
      <c r="L2115">
        <v>28.799999999999997</v>
      </c>
    </row>
    <row r="2116" spans="1:12" ht="13.75" customHeight="1" x14ac:dyDescent="0.35">
      <c r="A2116" s="2">
        <v>6493</v>
      </c>
      <c r="B2116" s="2" t="s">
        <v>12</v>
      </c>
      <c r="C2116" s="3">
        <v>13051</v>
      </c>
      <c r="D2116" s="2" t="s">
        <v>547</v>
      </c>
      <c r="E2116" s="2" t="s">
        <v>18</v>
      </c>
      <c r="F2116" s="2" t="s">
        <v>12</v>
      </c>
      <c r="G2116" s="2" t="s">
        <v>606</v>
      </c>
      <c r="H2116" s="81" t="s">
        <v>4490</v>
      </c>
      <c r="I2116">
        <v>6.81</v>
      </c>
      <c r="J2116">
        <v>5.45</v>
      </c>
      <c r="K2116">
        <v>0.29299999999999998</v>
      </c>
      <c r="L2116">
        <v>28.799999999999997</v>
      </c>
    </row>
    <row r="2117" spans="1:12" ht="13.75" customHeight="1" x14ac:dyDescent="0.35">
      <c r="A2117" s="2">
        <v>6500</v>
      </c>
      <c r="B2117" s="2" t="s">
        <v>12</v>
      </c>
      <c r="C2117" s="3">
        <v>13051</v>
      </c>
      <c r="D2117" s="2" t="s">
        <v>547</v>
      </c>
      <c r="E2117" s="2" t="s">
        <v>18</v>
      </c>
      <c r="F2117" s="2" t="s">
        <v>12</v>
      </c>
      <c r="G2117" s="2" t="s">
        <v>605</v>
      </c>
      <c r="H2117" s="81" t="s">
        <v>4491</v>
      </c>
      <c r="I2117">
        <v>6.81</v>
      </c>
      <c r="J2117">
        <v>5.45</v>
      </c>
      <c r="K2117">
        <v>0.29299999999999998</v>
      </c>
      <c r="L2117">
        <v>28.799999999999997</v>
      </c>
    </row>
    <row r="2118" spans="1:12" ht="13.75" customHeight="1" x14ac:dyDescent="0.35">
      <c r="A2118" s="2">
        <v>6511</v>
      </c>
      <c r="B2118" s="2" t="s">
        <v>12</v>
      </c>
      <c r="C2118" s="3">
        <v>13051</v>
      </c>
      <c r="D2118" s="2" t="s">
        <v>547</v>
      </c>
      <c r="E2118" s="2" t="s">
        <v>18</v>
      </c>
      <c r="F2118" s="2" t="s">
        <v>12</v>
      </c>
      <c r="G2118" s="2" t="s">
        <v>604</v>
      </c>
      <c r="H2118" s="81" t="s">
        <v>4492</v>
      </c>
      <c r="I2118">
        <v>6.81</v>
      </c>
      <c r="J2118">
        <v>5.45</v>
      </c>
      <c r="K2118">
        <v>0.29299999999999998</v>
      </c>
      <c r="L2118">
        <v>28.799999999999997</v>
      </c>
    </row>
    <row r="2119" spans="1:12" ht="13.75" customHeight="1" x14ac:dyDescent="0.35">
      <c r="A2119" s="2">
        <v>6521</v>
      </c>
      <c r="B2119" s="2" t="s">
        <v>12</v>
      </c>
      <c r="C2119" s="3">
        <v>13051</v>
      </c>
      <c r="D2119" s="2" t="s">
        <v>547</v>
      </c>
      <c r="E2119" s="2" t="s">
        <v>18</v>
      </c>
      <c r="F2119" s="2" t="s">
        <v>12</v>
      </c>
      <c r="G2119" s="2" t="s">
        <v>603</v>
      </c>
      <c r="H2119" s="81" t="s">
        <v>4493</v>
      </c>
      <c r="I2119">
        <v>6.81</v>
      </c>
      <c r="J2119">
        <v>5.45</v>
      </c>
      <c r="K2119">
        <v>0.29299999999999998</v>
      </c>
      <c r="L2119">
        <v>28.799999999999997</v>
      </c>
    </row>
    <row r="2120" spans="1:12" ht="13.75" customHeight="1" x14ac:dyDescent="0.35">
      <c r="A2120" s="2">
        <v>6522</v>
      </c>
      <c r="B2120" s="2" t="s">
        <v>12</v>
      </c>
      <c r="C2120" s="3">
        <v>13051</v>
      </c>
      <c r="D2120" s="2" t="s">
        <v>547</v>
      </c>
      <c r="E2120" s="2" t="s">
        <v>18</v>
      </c>
      <c r="F2120" s="2" t="s">
        <v>12</v>
      </c>
      <c r="G2120" s="2" t="s">
        <v>602</v>
      </c>
      <c r="H2120" s="81" t="s">
        <v>4494</v>
      </c>
      <c r="I2120">
        <v>6.81</v>
      </c>
      <c r="J2120">
        <v>5.45</v>
      </c>
      <c r="K2120">
        <v>0.29299999999999998</v>
      </c>
      <c r="L2120">
        <v>28.799999999999997</v>
      </c>
    </row>
    <row r="2121" spans="1:12" ht="13.75" customHeight="1" x14ac:dyDescent="0.35">
      <c r="A2121" s="2">
        <v>6524</v>
      </c>
      <c r="B2121" s="2" t="s">
        <v>12</v>
      </c>
      <c r="C2121" s="3">
        <v>13051</v>
      </c>
      <c r="D2121" s="2" t="s">
        <v>547</v>
      </c>
      <c r="E2121" s="2" t="s">
        <v>18</v>
      </c>
      <c r="F2121" s="2" t="s">
        <v>12</v>
      </c>
      <c r="G2121" s="2" t="s">
        <v>601</v>
      </c>
      <c r="H2121" s="81" t="s">
        <v>4495</v>
      </c>
      <c r="I2121">
        <v>6.81</v>
      </c>
      <c r="J2121">
        <v>5.45</v>
      </c>
      <c r="K2121">
        <v>0.29299999999999998</v>
      </c>
      <c r="L2121">
        <v>28.799999999999997</v>
      </c>
    </row>
    <row r="2122" spans="1:12" ht="13.75" customHeight="1" x14ac:dyDescent="0.35">
      <c r="A2122" s="2">
        <v>6525</v>
      </c>
      <c r="B2122" s="2" t="s">
        <v>12</v>
      </c>
      <c r="C2122" s="3">
        <v>13051</v>
      </c>
      <c r="D2122" s="2" t="s">
        <v>547</v>
      </c>
      <c r="E2122" s="2" t="s">
        <v>18</v>
      </c>
      <c r="F2122" s="2" t="s">
        <v>12</v>
      </c>
      <c r="G2122" s="2" t="s">
        <v>600</v>
      </c>
      <c r="H2122" s="81" t="s">
        <v>4496</v>
      </c>
      <c r="I2122">
        <v>6.81</v>
      </c>
      <c r="J2122">
        <v>5.45</v>
      </c>
      <c r="K2122">
        <v>0.29299999999999998</v>
      </c>
      <c r="L2122">
        <v>28.799999999999997</v>
      </c>
    </row>
    <row r="2123" spans="1:12" ht="13.75" customHeight="1" x14ac:dyDescent="0.35">
      <c r="A2123" s="2">
        <v>6526</v>
      </c>
      <c r="B2123" s="2" t="s">
        <v>12</v>
      </c>
      <c r="C2123" s="3">
        <v>13051</v>
      </c>
      <c r="D2123" s="2" t="s">
        <v>547</v>
      </c>
      <c r="E2123" s="2" t="s">
        <v>18</v>
      </c>
      <c r="F2123" s="2" t="s">
        <v>12</v>
      </c>
      <c r="G2123" s="2" t="s">
        <v>599</v>
      </c>
      <c r="H2123" s="81" t="s">
        <v>4497</v>
      </c>
      <c r="I2123">
        <v>6.81</v>
      </c>
      <c r="J2123">
        <v>5.45</v>
      </c>
      <c r="K2123">
        <v>0.29299999999999998</v>
      </c>
      <c r="L2123">
        <v>28.799999999999997</v>
      </c>
    </row>
    <row r="2124" spans="1:12" ht="13.75" customHeight="1" x14ac:dyDescent="0.35">
      <c r="A2124" s="2">
        <v>6527</v>
      </c>
      <c r="B2124" s="2" t="s">
        <v>12</v>
      </c>
      <c r="C2124" s="3">
        <v>13051</v>
      </c>
      <c r="D2124" s="2" t="s">
        <v>547</v>
      </c>
      <c r="E2124" s="2" t="s">
        <v>18</v>
      </c>
      <c r="F2124" s="2" t="s">
        <v>12</v>
      </c>
      <c r="G2124" s="2" t="s">
        <v>598</v>
      </c>
      <c r="H2124" s="81" t="s">
        <v>4498</v>
      </c>
      <c r="I2124">
        <v>6.81</v>
      </c>
      <c r="J2124">
        <v>5.45</v>
      </c>
      <c r="K2124">
        <v>0.29299999999999998</v>
      </c>
      <c r="L2124">
        <v>28.799999999999997</v>
      </c>
    </row>
    <row r="2125" spans="1:12" ht="13.75" customHeight="1" x14ac:dyDescent="0.35">
      <c r="A2125" s="2">
        <v>6528</v>
      </c>
      <c r="B2125" s="2" t="s">
        <v>12</v>
      </c>
      <c r="C2125" s="3">
        <v>13051</v>
      </c>
      <c r="D2125" s="2" t="s">
        <v>547</v>
      </c>
      <c r="E2125" s="2" t="s">
        <v>18</v>
      </c>
      <c r="F2125" s="2" t="s">
        <v>12</v>
      </c>
      <c r="G2125" s="2" t="s">
        <v>597</v>
      </c>
      <c r="H2125" s="81" t="s">
        <v>4499</v>
      </c>
      <c r="I2125">
        <v>6.81</v>
      </c>
      <c r="J2125">
        <v>5.45</v>
      </c>
      <c r="K2125">
        <v>0.29299999999999998</v>
      </c>
      <c r="L2125">
        <v>28.799999999999997</v>
      </c>
    </row>
    <row r="2126" spans="1:12" ht="13.75" customHeight="1" x14ac:dyDescent="0.35">
      <c r="A2126" s="2">
        <v>6531</v>
      </c>
      <c r="B2126" s="2" t="s">
        <v>12</v>
      </c>
      <c r="C2126" s="3">
        <v>13051</v>
      </c>
      <c r="D2126" s="2" t="s">
        <v>547</v>
      </c>
      <c r="E2126" s="2" t="s">
        <v>18</v>
      </c>
      <c r="F2126" s="2" t="s">
        <v>12</v>
      </c>
      <c r="G2126" s="2" t="s">
        <v>596</v>
      </c>
      <c r="H2126" s="81" t="s">
        <v>4500</v>
      </c>
      <c r="I2126">
        <v>6.81</v>
      </c>
      <c r="J2126">
        <v>5.45</v>
      </c>
      <c r="K2126">
        <v>0.29299999999999998</v>
      </c>
      <c r="L2126">
        <v>28.799999999999997</v>
      </c>
    </row>
    <row r="2127" spans="1:12" ht="13.75" customHeight="1" x14ac:dyDescent="0.35">
      <c r="A2127" s="2">
        <v>6532</v>
      </c>
      <c r="B2127" s="2" t="s">
        <v>12</v>
      </c>
      <c r="C2127" s="3">
        <v>13051</v>
      </c>
      <c r="D2127" s="2" t="s">
        <v>547</v>
      </c>
      <c r="E2127" s="2" t="s">
        <v>18</v>
      </c>
      <c r="F2127" s="2" t="s">
        <v>12</v>
      </c>
      <c r="G2127" s="2" t="s">
        <v>595</v>
      </c>
      <c r="H2127" s="81" t="s">
        <v>4501</v>
      </c>
      <c r="I2127">
        <v>6.81</v>
      </c>
      <c r="J2127">
        <v>5.45</v>
      </c>
      <c r="K2127">
        <v>0.29299999999999998</v>
      </c>
      <c r="L2127">
        <v>28.799999999999997</v>
      </c>
    </row>
    <row r="2128" spans="1:12" ht="13.75" customHeight="1" x14ac:dyDescent="0.35">
      <c r="A2128" s="2">
        <v>6533</v>
      </c>
      <c r="B2128" s="2" t="s">
        <v>12</v>
      </c>
      <c r="C2128" s="3">
        <v>13051</v>
      </c>
      <c r="D2128" s="2" t="s">
        <v>547</v>
      </c>
      <c r="E2128" s="2" t="s">
        <v>18</v>
      </c>
      <c r="F2128" s="2" t="s">
        <v>12</v>
      </c>
      <c r="G2128" s="2" t="s">
        <v>594</v>
      </c>
      <c r="H2128" s="81" t="s">
        <v>4502</v>
      </c>
      <c r="I2128">
        <v>6.81</v>
      </c>
      <c r="J2128">
        <v>5.45</v>
      </c>
      <c r="K2128">
        <v>0.29299999999999998</v>
      </c>
      <c r="L2128">
        <v>28.799999999999997</v>
      </c>
    </row>
    <row r="2129" spans="1:12" ht="13.75" customHeight="1" x14ac:dyDescent="0.35">
      <c r="A2129" s="2">
        <v>6534</v>
      </c>
      <c r="B2129" s="2" t="s">
        <v>12</v>
      </c>
      <c r="C2129" s="3">
        <v>13051</v>
      </c>
      <c r="D2129" s="2" t="s">
        <v>547</v>
      </c>
      <c r="E2129" s="2" t="s">
        <v>18</v>
      </c>
      <c r="F2129" s="2" t="s">
        <v>12</v>
      </c>
      <c r="G2129" s="2" t="s">
        <v>593</v>
      </c>
      <c r="H2129" s="81" t="s">
        <v>4503</v>
      </c>
      <c r="I2129">
        <v>6.81</v>
      </c>
      <c r="J2129">
        <v>5.45</v>
      </c>
      <c r="K2129">
        <v>0.29299999999999998</v>
      </c>
      <c r="L2129">
        <v>28.799999999999997</v>
      </c>
    </row>
    <row r="2130" spans="1:12" ht="13.75" customHeight="1" x14ac:dyDescent="0.35">
      <c r="A2130" s="2">
        <v>6541</v>
      </c>
      <c r="B2130" s="2" t="s">
        <v>12</v>
      </c>
      <c r="C2130" s="3">
        <v>13051</v>
      </c>
      <c r="D2130" s="2" t="s">
        <v>547</v>
      </c>
      <c r="E2130" s="2" t="s">
        <v>18</v>
      </c>
      <c r="F2130" s="2" t="s">
        <v>12</v>
      </c>
      <c r="G2130" s="2" t="s">
        <v>592</v>
      </c>
      <c r="H2130" s="81" t="s">
        <v>4504</v>
      </c>
      <c r="I2130">
        <v>6.81</v>
      </c>
      <c r="J2130">
        <v>5.45</v>
      </c>
      <c r="K2130">
        <v>0.29299999999999998</v>
      </c>
      <c r="L2130">
        <v>28.799999999999997</v>
      </c>
    </row>
    <row r="2131" spans="1:12" ht="13.75" customHeight="1" x14ac:dyDescent="0.35">
      <c r="A2131" s="2">
        <v>6542</v>
      </c>
      <c r="B2131" s="2" t="s">
        <v>12</v>
      </c>
      <c r="C2131" s="3">
        <v>13051</v>
      </c>
      <c r="D2131" s="2" t="s">
        <v>547</v>
      </c>
      <c r="E2131" s="2" t="s">
        <v>18</v>
      </c>
      <c r="F2131" s="2" t="s">
        <v>12</v>
      </c>
      <c r="G2131" s="2" t="s">
        <v>591</v>
      </c>
      <c r="H2131" s="81" t="s">
        <v>4505</v>
      </c>
      <c r="I2131">
        <v>6.81</v>
      </c>
      <c r="J2131">
        <v>5.45</v>
      </c>
      <c r="K2131">
        <v>0.29299999999999998</v>
      </c>
      <c r="L2131">
        <v>28.799999999999997</v>
      </c>
    </row>
    <row r="2132" spans="1:12" ht="13.75" customHeight="1" x14ac:dyDescent="0.35">
      <c r="A2132" s="2">
        <v>6543</v>
      </c>
      <c r="B2132" s="2" t="s">
        <v>12</v>
      </c>
      <c r="C2132" s="3">
        <v>13051</v>
      </c>
      <c r="D2132" s="2" t="s">
        <v>547</v>
      </c>
      <c r="E2132" s="2" t="s">
        <v>18</v>
      </c>
      <c r="F2132" s="2" t="s">
        <v>12</v>
      </c>
      <c r="G2132" s="2" t="s">
        <v>590</v>
      </c>
      <c r="H2132" s="81" t="s">
        <v>4506</v>
      </c>
      <c r="I2132">
        <v>6.81</v>
      </c>
      <c r="J2132">
        <v>5.45</v>
      </c>
      <c r="K2132">
        <v>0.29299999999999998</v>
      </c>
      <c r="L2132">
        <v>28.799999999999997</v>
      </c>
    </row>
    <row r="2133" spans="1:12" ht="13.75" customHeight="1" x14ac:dyDescent="0.35">
      <c r="A2133" s="2">
        <v>6544</v>
      </c>
      <c r="B2133" s="2" t="s">
        <v>12</v>
      </c>
      <c r="C2133" s="3">
        <v>13051</v>
      </c>
      <c r="D2133" s="2" t="s">
        <v>547</v>
      </c>
      <c r="E2133" s="2" t="s">
        <v>18</v>
      </c>
      <c r="F2133" s="2" t="s">
        <v>12</v>
      </c>
      <c r="G2133" s="2" t="s">
        <v>589</v>
      </c>
      <c r="H2133" s="81" t="s">
        <v>4507</v>
      </c>
      <c r="I2133">
        <v>6.81</v>
      </c>
      <c r="J2133">
        <v>5.45</v>
      </c>
      <c r="K2133">
        <v>0.29299999999999998</v>
      </c>
      <c r="L2133">
        <v>28.799999999999997</v>
      </c>
    </row>
    <row r="2134" spans="1:12" ht="13.75" customHeight="1" x14ac:dyDescent="0.35">
      <c r="A2134" s="2">
        <v>6551</v>
      </c>
      <c r="B2134" s="2" t="s">
        <v>12</v>
      </c>
      <c r="C2134" s="3">
        <v>13051</v>
      </c>
      <c r="D2134" s="2" t="s">
        <v>547</v>
      </c>
      <c r="E2134" s="2" t="s">
        <v>18</v>
      </c>
      <c r="F2134" s="2" t="s">
        <v>12</v>
      </c>
      <c r="G2134" s="2" t="s">
        <v>588</v>
      </c>
      <c r="H2134" s="81" t="s">
        <v>4508</v>
      </c>
      <c r="I2134">
        <v>6.81</v>
      </c>
      <c r="J2134">
        <v>5.45</v>
      </c>
      <c r="K2134">
        <v>0.29299999999999998</v>
      </c>
      <c r="L2134">
        <v>28.799999999999997</v>
      </c>
    </row>
    <row r="2135" spans="1:12" ht="13.75" customHeight="1" x14ac:dyDescent="0.35">
      <c r="A2135" s="2">
        <v>6552</v>
      </c>
      <c r="B2135" s="2" t="s">
        <v>12</v>
      </c>
      <c r="C2135" s="3">
        <v>13051</v>
      </c>
      <c r="D2135" s="2" t="s">
        <v>547</v>
      </c>
      <c r="E2135" s="2" t="s">
        <v>18</v>
      </c>
      <c r="F2135" s="2" t="s">
        <v>12</v>
      </c>
      <c r="G2135" s="2" t="s">
        <v>587</v>
      </c>
      <c r="H2135" s="81" t="s">
        <v>4509</v>
      </c>
      <c r="I2135">
        <v>6.81</v>
      </c>
      <c r="J2135">
        <v>5.45</v>
      </c>
      <c r="K2135">
        <v>0.29299999999999998</v>
      </c>
      <c r="L2135">
        <v>28.799999999999997</v>
      </c>
    </row>
    <row r="2136" spans="1:12" ht="13.75" customHeight="1" x14ac:dyDescent="0.35">
      <c r="A2136" s="2">
        <v>6553</v>
      </c>
      <c r="B2136" s="2" t="s">
        <v>12</v>
      </c>
      <c r="C2136" s="3">
        <v>13051</v>
      </c>
      <c r="D2136" s="2" t="s">
        <v>547</v>
      </c>
      <c r="E2136" s="2" t="s">
        <v>18</v>
      </c>
      <c r="F2136" s="2" t="s">
        <v>12</v>
      </c>
      <c r="G2136" s="2" t="s">
        <v>586</v>
      </c>
      <c r="H2136" s="81" t="s">
        <v>4510</v>
      </c>
      <c r="I2136">
        <v>6.81</v>
      </c>
      <c r="J2136">
        <v>5.45</v>
      </c>
      <c r="K2136">
        <v>0.29299999999999998</v>
      </c>
      <c r="L2136">
        <v>28.799999999999997</v>
      </c>
    </row>
    <row r="2137" spans="1:12" ht="13.75" customHeight="1" x14ac:dyDescent="0.35">
      <c r="A2137" s="2">
        <v>6555</v>
      </c>
      <c r="B2137" s="2" t="s">
        <v>12</v>
      </c>
      <c r="C2137" s="3">
        <v>13051</v>
      </c>
      <c r="D2137" s="2" t="s">
        <v>547</v>
      </c>
      <c r="E2137" s="2" t="s">
        <v>18</v>
      </c>
      <c r="F2137" s="2" t="s">
        <v>12</v>
      </c>
      <c r="G2137" s="2" t="s">
        <v>585</v>
      </c>
      <c r="H2137" s="81" t="s">
        <v>4511</v>
      </c>
      <c r="I2137">
        <v>6.81</v>
      </c>
      <c r="J2137">
        <v>5.45</v>
      </c>
      <c r="K2137">
        <v>0.29299999999999998</v>
      </c>
      <c r="L2137">
        <v>28.799999999999997</v>
      </c>
    </row>
    <row r="2138" spans="1:12" ht="13.75" customHeight="1" x14ac:dyDescent="0.35">
      <c r="A2138" s="2">
        <v>6561</v>
      </c>
      <c r="B2138" s="2" t="s">
        <v>12</v>
      </c>
      <c r="C2138" s="3">
        <v>13051</v>
      </c>
      <c r="D2138" s="2" t="s">
        <v>547</v>
      </c>
      <c r="E2138" s="2" t="s">
        <v>18</v>
      </c>
      <c r="F2138" s="2" t="s">
        <v>12</v>
      </c>
      <c r="G2138" s="2" t="s">
        <v>584</v>
      </c>
      <c r="H2138" s="81" t="s">
        <v>4512</v>
      </c>
      <c r="I2138">
        <v>6.81</v>
      </c>
      <c r="J2138">
        <v>5.45</v>
      </c>
      <c r="K2138">
        <v>0.29299999999999998</v>
      </c>
      <c r="L2138">
        <v>28.799999999999997</v>
      </c>
    </row>
    <row r="2139" spans="1:12" ht="13.75" customHeight="1" x14ac:dyDescent="0.35">
      <c r="A2139" s="2">
        <v>6562</v>
      </c>
      <c r="B2139" s="2" t="s">
        <v>12</v>
      </c>
      <c r="C2139" s="3">
        <v>13051</v>
      </c>
      <c r="D2139" s="2" t="s">
        <v>547</v>
      </c>
      <c r="E2139" s="2" t="s">
        <v>18</v>
      </c>
      <c r="F2139" s="2" t="s">
        <v>12</v>
      </c>
      <c r="G2139" s="2" t="s">
        <v>583</v>
      </c>
      <c r="H2139" s="81" t="s">
        <v>4513</v>
      </c>
      <c r="I2139">
        <v>6.81</v>
      </c>
      <c r="J2139">
        <v>5.45</v>
      </c>
      <c r="K2139">
        <v>0.29299999999999998</v>
      </c>
      <c r="L2139">
        <v>28.799999999999997</v>
      </c>
    </row>
    <row r="2140" spans="1:12" ht="13.75" customHeight="1" x14ac:dyDescent="0.35">
      <c r="A2140" s="2">
        <v>6563</v>
      </c>
      <c r="B2140" s="2" t="s">
        <v>12</v>
      </c>
      <c r="C2140" s="3">
        <v>13051</v>
      </c>
      <c r="D2140" s="2" t="s">
        <v>547</v>
      </c>
      <c r="E2140" s="2" t="s">
        <v>18</v>
      </c>
      <c r="F2140" s="2" t="s">
        <v>12</v>
      </c>
      <c r="G2140" s="2" t="s">
        <v>582</v>
      </c>
      <c r="H2140" s="81" t="s">
        <v>4514</v>
      </c>
      <c r="I2140">
        <v>6.81</v>
      </c>
      <c r="J2140">
        <v>5.45</v>
      </c>
      <c r="K2140">
        <v>0.29299999999999998</v>
      </c>
      <c r="L2140">
        <v>28.799999999999997</v>
      </c>
    </row>
    <row r="2141" spans="1:12" ht="13.75" customHeight="1" x14ac:dyDescent="0.35">
      <c r="A2141" s="2">
        <v>6571</v>
      </c>
      <c r="B2141" s="2" t="s">
        <v>12</v>
      </c>
      <c r="C2141" s="3">
        <v>13051</v>
      </c>
      <c r="D2141" s="2" t="s">
        <v>547</v>
      </c>
      <c r="E2141" s="2" t="s">
        <v>18</v>
      </c>
      <c r="F2141" s="2" t="s">
        <v>12</v>
      </c>
      <c r="G2141" s="2" t="s">
        <v>581</v>
      </c>
      <c r="H2141" s="81" t="s">
        <v>4515</v>
      </c>
      <c r="I2141">
        <v>6.81</v>
      </c>
      <c r="J2141">
        <v>5.45</v>
      </c>
      <c r="K2141">
        <v>0.29299999999999998</v>
      </c>
      <c r="L2141">
        <v>28.799999999999997</v>
      </c>
    </row>
    <row r="2142" spans="1:12" ht="13.75" customHeight="1" x14ac:dyDescent="0.35">
      <c r="A2142" s="2">
        <v>6572</v>
      </c>
      <c r="B2142" s="2" t="s">
        <v>12</v>
      </c>
      <c r="C2142" s="3">
        <v>13051</v>
      </c>
      <c r="D2142" s="2" t="s">
        <v>547</v>
      </c>
      <c r="E2142" s="2" t="s">
        <v>18</v>
      </c>
      <c r="F2142" s="2" t="s">
        <v>12</v>
      </c>
      <c r="G2142" s="2" t="s">
        <v>580</v>
      </c>
      <c r="H2142" s="81" t="s">
        <v>4516</v>
      </c>
      <c r="I2142">
        <v>6.81</v>
      </c>
      <c r="J2142">
        <v>5.45</v>
      </c>
      <c r="K2142">
        <v>0.29299999999999998</v>
      </c>
      <c r="L2142">
        <v>28.799999999999997</v>
      </c>
    </row>
    <row r="2143" spans="1:12" ht="13.75" customHeight="1" x14ac:dyDescent="0.35">
      <c r="A2143" s="2">
        <v>6574</v>
      </c>
      <c r="B2143" s="2" t="s">
        <v>12</v>
      </c>
      <c r="C2143" s="3">
        <v>13051</v>
      </c>
      <c r="D2143" s="2" t="s">
        <v>547</v>
      </c>
      <c r="E2143" s="2" t="s">
        <v>18</v>
      </c>
      <c r="F2143" s="2" t="s">
        <v>12</v>
      </c>
      <c r="G2143" s="2" t="s">
        <v>579</v>
      </c>
      <c r="H2143" s="81" t="s">
        <v>4517</v>
      </c>
      <c r="I2143">
        <v>6.81</v>
      </c>
      <c r="J2143">
        <v>5.45</v>
      </c>
      <c r="K2143">
        <v>0.29299999999999998</v>
      </c>
      <c r="L2143">
        <v>28.799999999999997</v>
      </c>
    </row>
    <row r="2144" spans="1:12" ht="13.75" customHeight="1" x14ac:dyDescent="0.35">
      <c r="A2144" s="2">
        <v>6580</v>
      </c>
      <c r="B2144" s="2" t="s">
        <v>12</v>
      </c>
      <c r="C2144" s="3">
        <v>13051</v>
      </c>
      <c r="D2144" s="2" t="s">
        <v>547</v>
      </c>
      <c r="E2144" s="2" t="s">
        <v>18</v>
      </c>
      <c r="F2144" s="2" t="s">
        <v>12</v>
      </c>
      <c r="G2144" s="2" t="s">
        <v>578</v>
      </c>
      <c r="H2144" s="81" t="s">
        <v>4518</v>
      </c>
      <c r="I2144">
        <v>6.81</v>
      </c>
      <c r="J2144">
        <v>5.45</v>
      </c>
      <c r="K2144">
        <v>0.29299999999999998</v>
      </c>
      <c r="L2144">
        <v>28.799999999999997</v>
      </c>
    </row>
    <row r="2145" spans="1:12" ht="13.75" customHeight="1" x14ac:dyDescent="0.35">
      <c r="A2145" s="2">
        <v>6591</v>
      </c>
      <c r="B2145" s="2" t="s">
        <v>12</v>
      </c>
      <c r="C2145" s="3">
        <v>13051</v>
      </c>
      <c r="D2145" s="2" t="s">
        <v>547</v>
      </c>
      <c r="E2145" s="2" t="s">
        <v>18</v>
      </c>
      <c r="F2145" s="2" t="s">
        <v>12</v>
      </c>
      <c r="G2145" s="2" t="s">
        <v>577</v>
      </c>
      <c r="H2145" s="81" t="s">
        <v>4519</v>
      </c>
      <c r="I2145">
        <v>6.81</v>
      </c>
      <c r="J2145">
        <v>5.45</v>
      </c>
      <c r="K2145">
        <v>0.29299999999999998</v>
      </c>
      <c r="L2145">
        <v>28.799999999999997</v>
      </c>
    </row>
    <row r="2146" spans="1:12" ht="13.75" customHeight="1" x14ac:dyDescent="0.35">
      <c r="A2146" s="2">
        <v>9782</v>
      </c>
      <c r="B2146" s="2" t="s">
        <v>12</v>
      </c>
      <c r="C2146" s="3">
        <v>13051</v>
      </c>
      <c r="D2146" s="2" t="s">
        <v>547</v>
      </c>
      <c r="E2146" s="2" t="s">
        <v>18</v>
      </c>
      <c r="F2146" s="2" t="s">
        <v>12</v>
      </c>
      <c r="G2146" s="2" t="s">
        <v>576</v>
      </c>
      <c r="H2146" s="81" t="s">
        <v>4520</v>
      </c>
      <c r="I2146">
        <v>6.81</v>
      </c>
      <c r="J2146">
        <v>5.45</v>
      </c>
      <c r="K2146">
        <v>0.29299999999999998</v>
      </c>
      <c r="L2146">
        <v>28.799999999999997</v>
      </c>
    </row>
    <row r="2147" spans="1:12" ht="13.75" customHeight="1" x14ac:dyDescent="0.35">
      <c r="A2147" s="2">
        <v>9900</v>
      </c>
      <c r="B2147" s="2" t="s">
        <v>12</v>
      </c>
      <c r="C2147" s="3">
        <v>13051</v>
      </c>
      <c r="D2147" s="2" t="s">
        <v>547</v>
      </c>
      <c r="E2147" s="2" t="s">
        <v>18</v>
      </c>
      <c r="F2147" s="2" t="s">
        <v>12</v>
      </c>
      <c r="G2147" s="2" t="s">
        <v>575</v>
      </c>
      <c r="H2147" s="81" t="s">
        <v>4521</v>
      </c>
      <c r="I2147">
        <v>6.81</v>
      </c>
      <c r="J2147">
        <v>5.45</v>
      </c>
      <c r="K2147">
        <v>0.29299999999999998</v>
      </c>
      <c r="L2147">
        <v>28.799999999999997</v>
      </c>
    </row>
    <row r="2148" spans="1:12" ht="13.75" customHeight="1" x14ac:dyDescent="0.35">
      <c r="A2148" s="2">
        <v>9903</v>
      </c>
      <c r="B2148" s="2" t="s">
        <v>12</v>
      </c>
      <c r="C2148" s="3">
        <v>13051</v>
      </c>
      <c r="D2148" s="2" t="s">
        <v>547</v>
      </c>
      <c r="E2148" s="2" t="s">
        <v>18</v>
      </c>
      <c r="F2148" s="2" t="s">
        <v>12</v>
      </c>
      <c r="G2148" s="2" t="s">
        <v>574</v>
      </c>
      <c r="H2148" s="81" t="s">
        <v>4522</v>
      </c>
      <c r="I2148">
        <v>6.81</v>
      </c>
      <c r="J2148">
        <v>5.45</v>
      </c>
      <c r="K2148">
        <v>0.29299999999999998</v>
      </c>
      <c r="L2148">
        <v>28.799999999999997</v>
      </c>
    </row>
    <row r="2149" spans="1:12" ht="13.75" customHeight="1" x14ac:dyDescent="0.35">
      <c r="A2149" s="2">
        <v>9904</v>
      </c>
      <c r="B2149" s="2" t="s">
        <v>12</v>
      </c>
      <c r="C2149" s="3">
        <v>13051</v>
      </c>
      <c r="D2149" s="2" t="s">
        <v>547</v>
      </c>
      <c r="E2149" s="2" t="s">
        <v>18</v>
      </c>
      <c r="F2149" s="2" t="s">
        <v>12</v>
      </c>
      <c r="G2149" s="2" t="s">
        <v>573</v>
      </c>
      <c r="H2149" s="81" t="s">
        <v>4523</v>
      </c>
      <c r="I2149">
        <v>6.81</v>
      </c>
      <c r="J2149">
        <v>5.45</v>
      </c>
      <c r="K2149">
        <v>0.29299999999999998</v>
      </c>
      <c r="L2149">
        <v>28.799999999999997</v>
      </c>
    </row>
    <row r="2150" spans="1:12" ht="13.75" customHeight="1" x14ac:dyDescent="0.35">
      <c r="A2150" s="2">
        <v>9905</v>
      </c>
      <c r="B2150" s="2" t="s">
        <v>12</v>
      </c>
      <c r="C2150" s="3">
        <v>13051</v>
      </c>
      <c r="D2150" s="2" t="s">
        <v>547</v>
      </c>
      <c r="E2150" s="2" t="s">
        <v>18</v>
      </c>
      <c r="F2150" s="2" t="s">
        <v>12</v>
      </c>
      <c r="G2150" s="2" t="s">
        <v>572</v>
      </c>
      <c r="H2150" s="81" t="s">
        <v>4524</v>
      </c>
      <c r="I2150">
        <v>6.81</v>
      </c>
      <c r="J2150">
        <v>5.45</v>
      </c>
      <c r="K2150">
        <v>0.29299999999999998</v>
      </c>
      <c r="L2150">
        <v>28.799999999999997</v>
      </c>
    </row>
    <row r="2151" spans="1:12" ht="13.75" customHeight="1" x14ac:dyDescent="0.35">
      <c r="A2151" s="2">
        <v>9906</v>
      </c>
      <c r="B2151" s="2" t="s">
        <v>12</v>
      </c>
      <c r="C2151" s="3">
        <v>13051</v>
      </c>
      <c r="D2151" s="2" t="s">
        <v>547</v>
      </c>
      <c r="E2151" s="2" t="s">
        <v>18</v>
      </c>
      <c r="F2151" s="2" t="s">
        <v>12</v>
      </c>
      <c r="G2151" s="2" t="s">
        <v>571</v>
      </c>
      <c r="H2151" s="81" t="s">
        <v>4525</v>
      </c>
      <c r="I2151">
        <v>6.81</v>
      </c>
      <c r="J2151">
        <v>5.45</v>
      </c>
      <c r="K2151">
        <v>0.29299999999999998</v>
      </c>
      <c r="L2151">
        <v>28.799999999999997</v>
      </c>
    </row>
    <row r="2152" spans="1:12" ht="13.75" customHeight="1" x14ac:dyDescent="0.35">
      <c r="A2152" s="2">
        <v>9907</v>
      </c>
      <c r="B2152" s="2" t="s">
        <v>12</v>
      </c>
      <c r="C2152" s="3">
        <v>13051</v>
      </c>
      <c r="D2152" s="2" t="s">
        <v>547</v>
      </c>
      <c r="E2152" s="2" t="s">
        <v>18</v>
      </c>
      <c r="F2152" s="2" t="s">
        <v>12</v>
      </c>
      <c r="G2152" s="2" t="s">
        <v>570</v>
      </c>
      <c r="H2152" s="81" t="s">
        <v>4526</v>
      </c>
      <c r="I2152">
        <v>6.81</v>
      </c>
      <c r="J2152">
        <v>5.45</v>
      </c>
      <c r="K2152">
        <v>0.29299999999999998</v>
      </c>
      <c r="L2152">
        <v>28.799999999999997</v>
      </c>
    </row>
    <row r="2153" spans="1:12" ht="13.75" customHeight="1" x14ac:dyDescent="0.35">
      <c r="A2153" s="2">
        <v>9908</v>
      </c>
      <c r="B2153" s="2" t="s">
        <v>12</v>
      </c>
      <c r="C2153" s="3">
        <v>13051</v>
      </c>
      <c r="D2153" s="2" t="s">
        <v>547</v>
      </c>
      <c r="E2153" s="2" t="s">
        <v>18</v>
      </c>
      <c r="F2153" s="2" t="s">
        <v>12</v>
      </c>
      <c r="G2153" s="2" t="s">
        <v>569</v>
      </c>
      <c r="H2153" s="81" t="s">
        <v>4527</v>
      </c>
      <c r="I2153">
        <v>6.81</v>
      </c>
      <c r="J2153">
        <v>5.45</v>
      </c>
      <c r="K2153">
        <v>0.29299999999999998</v>
      </c>
      <c r="L2153">
        <v>28.799999999999997</v>
      </c>
    </row>
    <row r="2154" spans="1:12" ht="13.75" customHeight="1" x14ac:dyDescent="0.35">
      <c r="A2154" s="2">
        <v>9909</v>
      </c>
      <c r="B2154" s="2" t="s">
        <v>12</v>
      </c>
      <c r="C2154" s="3">
        <v>13051</v>
      </c>
      <c r="D2154" s="2" t="s">
        <v>547</v>
      </c>
      <c r="E2154" s="2" t="s">
        <v>18</v>
      </c>
      <c r="F2154" s="2" t="s">
        <v>12</v>
      </c>
      <c r="G2154" s="2" t="s">
        <v>568</v>
      </c>
      <c r="H2154" s="81" t="s">
        <v>4528</v>
      </c>
      <c r="I2154">
        <v>6.81</v>
      </c>
      <c r="J2154">
        <v>5.45</v>
      </c>
      <c r="K2154">
        <v>0.29299999999999998</v>
      </c>
      <c r="L2154">
        <v>28.799999999999997</v>
      </c>
    </row>
    <row r="2155" spans="1:12" ht="13.75" customHeight="1" x14ac:dyDescent="0.35">
      <c r="A2155" s="2">
        <v>9911</v>
      </c>
      <c r="B2155" s="2" t="s">
        <v>12</v>
      </c>
      <c r="C2155" s="3">
        <v>13051</v>
      </c>
      <c r="D2155" s="2" t="s">
        <v>547</v>
      </c>
      <c r="E2155" s="2" t="s">
        <v>18</v>
      </c>
      <c r="F2155" s="2" t="s">
        <v>12</v>
      </c>
      <c r="G2155" s="2" t="s">
        <v>522</v>
      </c>
      <c r="H2155" s="81" t="s">
        <v>4529</v>
      </c>
      <c r="I2155">
        <v>6.81</v>
      </c>
      <c r="J2155">
        <v>5.45</v>
      </c>
      <c r="K2155">
        <v>0.29299999999999998</v>
      </c>
      <c r="L2155">
        <v>28.799999999999997</v>
      </c>
    </row>
    <row r="2156" spans="1:12" ht="13.75" customHeight="1" x14ac:dyDescent="0.35">
      <c r="A2156" s="2">
        <v>9912</v>
      </c>
      <c r="B2156" s="2" t="s">
        <v>12</v>
      </c>
      <c r="C2156" s="3">
        <v>13051</v>
      </c>
      <c r="D2156" s="2" t="s">
        <v>547</v>
      </c>
      <c r="E2156" s="2" t="s">
        <v>18</v>
      </c>
      <c r="F2156" s="2" t="s">
        <v>12</v>
      </c>
      <c r="G2156" s="2" t="s">
        <v>567</v>
      </c>
      <c r="H2156" s="81" t="s">
        <v>4530</v>
      </c>
      <c r="I2156">
        <v>6.81</v>
      </c>
      <c r="J2156">
        <v>5.45</v>
      </c>
      <c r="K2156">
        <v>0.29299999999999998</v>
      </c>
      <c r="L2156">
        <v>28.799999999999997</v>
      </c>
    </row>
    <row r="2157" spans="1:12" ht="13.75" customHeight="1" x14ac:dyDescent="0.35">
      <c r="A2157" s="2">
        <v>9913</v>
      </c>
      <c r="B2157" s="2" t="s">
        <v>12</v>
      </c>
      <c r="C2157" s="3">
        <v>13051</v>
      </c>
      <c r="D2157" s="2" t="s">
        <v>547</v>
      </c>
      <c r="E2157" s="2" t="s">
        <v>18</v>
      </c>
      <c r="F2157" s="2" t="s">
        <v>12</v>
      </c>
      <c r="G2157" s="2" t="s">
        <v>566</v>
      </c>
      <c r="H2157" s="81" t="s">
        <v>4531</v>
      </c>
      <c r="I2157">
        <v>6.81</v>
      </c>
      <c r="J2157">
        <v>5.45</v>
      </c>
      <c r="K2157">
        <v>0.29299999999999998</v>
      </c>
      <c r="L2157">
        <v>28.799999999999997</v>
      </c>
    </row>
    <row r="2158" spans="1:12" ht="13.75" customHeight="1" x14ac:dyDescent="0.35">
      <c r="A2158" s="2">
        <v>9918</v>
      </c>
      <c r="B2158" s="2" t="s">
        <v>12</v>
      </c>
      <c r="C2158" s="3">
        <v>13051</v>
      </c>
      <c r="D2158" s="2" t="s">
        <v>547</v>
      </c>
      <c r="E2158" s="2" t="s">
        <v>18</v>
      </c>
      <c r="F2158" s="2" t="s">
        <v>12</v>
      </c>
      <c r="G2158" s="2" t="s">
        <v>565</v>
      </c>
      <c r="H2158" s="81" t="s">
        <v>4532</v>
      </c>
      <c r="I2158">
        <v>6.81</v>
      </c>
      <c r="J2158">
        <v>5.45</v>
      </c>
      <c r="K2158">
        <v>0.29299999999999998</v>
      </c>
      <c r="L2158">
        <v>28.799999999999997</v>
      </c>
    </row>
    <row r="2159" spans="1:12" ht="13.75" customHeight="1" x14ac:dyDescent="0.35">
      <c r="A2159" s="2">
        <v>9919</v>
      </c>
      <c r="B2159" s="2" t="s">
        <v>12</v>
      </c>
      <c r="C2159" s="3">
        <v>13051</v>
      </c>
      <c r="D2159" s="2" t="s">
        <v>547</v>
      </c>
      <c r="E2159" s="2" t="s">
        <v>18</v>
      </c>
      <c r="F2159" s="2" t="s">
        <v>12</v>
      </c>
      <c r="G2159" s="2" t="s">
        <v>564</v>
      </c>
      <c r="H2159" s="81" t="s">
        <v>4533</v>
      </c>
      <c r="I2159">
        <v>6.81</v>
      </c>
      <c r="J2159">
        <v>5.45</v>
      </c>
      <c r="K2159">
        <v>0.29299999999999998</v>
      </c>
      <c r="L2159">
        <v>28.799999999999997</v>
      </c>
    </row>
    <row r="2160" spans="1:12" ht="13.75" customHeight="1" x14ac:dyDescent="0.35">
      <c r="A2160" s="2">
        <v>9920</v>
      </c>
      <c r="B2160" s="2" t="s">
        <v>12</v>
      </c>
      <c r="C2160" s="3">
        <v>13051</v>
      </c>
      <c r="D2160" s="2" t="s">
        <v>547</v>
      </c>
      <c r="E2160" s="2" t="s">
        <v>18</v>
      </c>
      <c r="F2160" s="2" t="s">
        <v>12</v>
      </c>
      <c r="G2160" s="2" t="s">
        <v>563</v>
      </c>
      <c r="H2160" s="81" t="s">
        <v>4534</v>
      </c>
      <c r="I2160">
        <v>6.81</v>
      </c>
      <c r="J2160">
        <v>5.45</v>
      </c>
      <c r="K2160">
        <v>0.29299999999999998</v>
      </c>
      <c r="L2160">
        <v>28.799999999999997</v>
      </c>
    </row>
    <row r="2161" spans="1:12" ht="13.75" customHeight="1" x14ac:dyDescent="0.35">
      <c r="A2161" s="2">
        <v>9931</v>
      </c>
      <c r="B2161" s="2" t="s">
        <v>12</v>
      </c>
      <c r="C2161" s="3">
        <v>13051</v>
      </c>
      <c r="D2161" s="2" t="s">
        <v>547</v>
      </c>
      <c r="E2161" s="2" t="s">
        <v>18</v>
      </c>
      <c r="F2161" s="2" t="s">
        <v>12</v>
      </c>
      <c r="G2161" s="2" t="s">
        <v>562</v>
      </c>
      <c r="H2161" s="81" t="s">
        <v>4535</v>
      </c>
      <c r="I2161">
        <v>6.81</v>
      </c>
      <c r="J2161">
        <v>5.45</v>
      </c>
      <c r="K2161">
        <v>0.29299999999999998</v>
      </c>
      <c r="L2161">
        <v>28.799999999999997</v>
      </c>
    </row>
    <row r="2162" spans="1:12" ht="13.75" customHeight="1" x14ac:dyDescent="0.35">
      <c r="A2162" s="2">
        <v>9932</v>
      </c>
      <c r="B2162" s="2" t="s">
        <v>12</v>
      </c>
      <c r="C2162" s="3">
        <v>13051</v>
      </c>
      <c r="D2162" s="2" t="s">
        <v>547</v>
      </c>
      <c r="E2162" s="2" t="s">
        <v>18</v>
      </c>
      <c r="F2162" s="2" t="s">
        <v>12</v>
      </c>
      <c r="G2162" s="2" t="s">
        <v>561</v>
      </c>
      <c r="H2162" s="81" t="s">
        <v>4536</v>
      </c>
      <c r="I2162">
        <v>6.81</v>
      </c>
      <c r="J2162">
        <v>5.45</v>
      </c>
      <c r="K2162">
        <v>0.29299999999999998</v>
      </c>
      <c r="L2162">
        <v>28.799999999999997</v>
      </c>
    </row>
    <row r="2163" spans="1:12" ht="13.75" customHeight="1" x14ac:dyDescent="0.35">
      <c r="A2163" s="2">
        <v>9941</v>
      </c>
      <c r="B2163" s="2" t="s">
        <v>12</v>
      </c>
      <c r="C2163" s="3">
        <v>13051</v>
      </c>
      <c r="D2163" s="2" t="s">
        <v>547</v>
      </c>
      <c r="E2163" s="2" t="s">
        <v>18</v>
      </c>
      <c r="F2163" s="2" t="s">
        <v>12</v>
      </c>
      <c r="G2163" s="2" t="s">
        <v>560</v>
      </c>
      <c r="H2163" s="81" t="s">
        <v>4537</v>
      </c>
      <c r="I2163">
        <v>6.81</v>
      </c>
      <c r="J2163">
        <v>5.45</v>
      </c>
      <c r="K2163">
        <v>0.29299999999999998</v>
      </c>
      <c r="L2163">
        <v>28.799999999999997</v>
      </c>
    </row>
    <row r="2164" spans="1:12" ht="13.75" customHeight="1" x14ac:dyDescent="0.35">
      <c r="A2164" s="2">
        <v>9942</v>
      </c>
      <c r="B2164" s="2" t="s">
        <v>12</v>
      </c>
      <c r="C2164" s="3">
        <v>13051</v>
      </c>
      <c r="D2164" s="2" t="s">
        <v>547</v>
      </c>
      <c r="E2164" s="2" t="s">
        <v>18</v>
      </c>
      <c r="F2164" s="2" t="s">
        <v>12</v>
      </c>
      <c r="G2164" s="2" t="s">
        <v>559</v>
      </c>
      <c r="H2164" s="81" t="s">
        <v>4538</v>
      </c>
      <c r="I2164">
        <v>6.81</v>
      </c>
      <c r="J2164">
        <v>5.45</v>
      </c>
      <c r="K2164">
        <v>0.29299999999999998</v>
      </c>
      <c r="L2164">
        <v>28.799999999999997</v>
      </c>
    </row>
    <row r="2165" spans="1:12" ht="13.75" customHeight="1" x14ac:dyDescent="0.35">
      <c r="A2165" s="2">
        <v>9943</v>
      </c>
      <c r="B2165" s="2" t="s">
        <v>12</v>
      </c>
      <c r="C2165" s="3">
        <v>13051</v>
      </c>
      <c r="D2165" s="2" t="s">
        <v>547</v>
      </c>
      <c r="E2165" s="2" t="s">
        <v>18</v>
      </c>
      <c r="F2165" s="2" t="s">
        <v>12</v>
      </c>
      <c r="G2165" s="2" t="s">
        <v>558</v>
      </c>
      <c r="H2165" s="81" t="s">
        <v>4539</v>
      </c>
      <c r="I2165">
        <v>6.81</v>
      </c>
      <c r="J2165">
        <v>5.45</v>
      </c>
      <c r="K2165">
        <v>0.29299999999999998</v>
      </c>
      <c r="L2165">
        <v>28.799999999999997</v>
      </c>
    </row>
    <row r="2166" spans="1:12" ht="13.75" customHeight="1" x14ac:dyDescent="0.35">
      <c r="A2166" s="2">
        <v>9951</v>
      </c>
      <c r="B2166" s="2" t="s">
        <v>12</v>
      </c>
      <c r="C2166" s="3">
        <v>13051</v>
      </c>
      <c r="D2166" s="2" t="s">
        <v>547</v>
      </c>
      <c r="E2166" s="2" t="s">
        <v>18</v>
      </c>
      <c r="F2166" s="2" t="s">
        <v>12</v>
      </c>
      <c r="G2166" s="2" t="s">
        <v>24</v>
      </c>
      <c r="H2166" s="81" t="s">
        <v>4540</v>
      </c>
      <c r="I2166">
        <v>6.81</v>
      </c>
      <c r="J2166">
        <v>5.45</v>
      </c>
      <c r="K2166">
        <v>0.29299999999999998</v>
      </c>
      <c r="L2166">
        <v>28.799999999999997</v>
      </c>
    </row>
    <row r="2167" spans="1:12" ht="13.75" customHeight="1" x14ac:dyDescent="0.35">
      <c r="A2167" s="2">
        <v>9952</v>
      </c>
      <c r="B2167" s="2" t="s">
        <v>12</v>
      </c>
      <c r="C2167" s="3">
        <v>13051</v>
      </c>
      <c r="D2167" s="2" t="s">
        <v>547</v>
      </c>
      <c r="E2167" s="2" t="s">
        <v>18</v>
      </c>
      <c r="F2167" s="2" t="s">
        <v>12</v>
      </c>
      <c r="G2167" s="2" t="s">
        <v>557</v>
      </c>
      <c r="H2167" s="81" t="s">
        <v>4541</v>
      </c>
      <c r="I2167">
        <v>6.81</v>
      </c>
      <c r="J2167">
        <v>5.45</v>
      </c>
      <c r="K2167">
        <v>0.29299999999999998</v>
      </c>
      <c r="L2167">
        <v>28.799999999999997</v>
      </c>
    </row>
    <row r="2168" spans="1:12" ht="13.75" customHeight="1" x14ac:dyDescent="0.35">
      <c r="A2168" s="2">
        <v>9953</v>
      </c>
      <c r="B2168" s="2" t="s">
        <v>12</v>
      </c>
      <c r="C2168" s="3">
        <v>13051</v>
      </c>
      <c r="D2168" s="2" t="s">
        <v>547</v>
      </c>
      <c r="E2168" s="2" t="s">
        <v>18</v>
      </c>
      <c r="F2168" s="3"/>
      <c r="G2168" s="3"/>
      <c r="H2168" s="81" t="s">
        <v>4542</v>
      </c>
      <c r="I2168">
        <v>6.81</v>
      </c>
      <c r="J2168">
        <v>5.45</v>
      </c>
      <c r="K2168">
        <v>0.29299999999999998</v>
      </c>
      <c r="L2168">
        <v>28.799999999999997</v>
      </c>
    </row>
    <row r="2169" spans="1:12" ht="13.75" customHeight="1" x14ac:dyDescent="0.35">
      <c r="A2169" s="2">
        <v>9954</v>
      </c>
      <c r="B2169" s="2" t="s">
        <v>12</v>
      </c>
      <c r="C2169" s="3">
        <v>13051</v>
      </c>
      <c r="D2169" s="2" t="s">
        <v>547</v>
      </c>
      <c r="E2169" s="2" t="s">
        <v>18</v>
      </c>
      <c r="F2169" s="2" t="s">
        <v>12</v>
      </c>
      <c r="G2169" s="2" t="s">
        <v>22</v>
      </c>
      <c r="H2169" s="81" t="s">
        <v>4543</v>
      </c>
      <c r="I2169">
        <v>6.81</v>
      </c>
      <c r="J2169">
        <v>5.45</v>
      </c>
      <c r="K2169">
        <v>0.29299999999999998</v>
      </c>
      <c r="L2169">
        <v>28.799999999999997</v>
      </c>
    </row>
    <row r="2170" spans="1:12" ht="13.75" customHeight="1" x14ac:dyDescent="0.35">
      <c r="A2170" s="2">
        <v>9961</v>
      </c>
      <c r="B2170" s="2" t="s">
        <v>12</v>
      </c>
      <c r="C2170" s="3">
        <v>13051</v>
      </c>
      <c r="D2170" s="2" t="s">
        <v>547</v>
      </c>
      <c r="E2170" s="2" t="s">
        <v>18</v>
      </c>
      <c r="F2170" s="2" t="s">
        <v>12</v>
      </c>
      <c r="G2170" s="2" t="s">
        <v>556</v>
      </c>
      <c r="H2170" s="81" t="s">
        <v>4544</v>
      </c>
      <c r="I2170">
        <v>6.81</v>
      </c>
      <c r="J2170">
        <v>5.45</v>
      </c>
      <c r="K2170">
        <v>0.29299999999999998</v>
      </c>
      <c r="L2170">
        <v>28.799999999999997</v>
      </c>
    </row>
    <row r="2171" spans="1:12" ht="13.75" customHeight="1" x14ac:dyDescent="0.35">
      <c r="A2171" s="2">
        <v>9962</v>
      </c>
      <c r="B2171" s="2" t="s">
        <v>12</v>
      </c>
      <c r="C2171" s="3">
        <v>13051</v>
      </c>
      <c r="D2171" s="2" t="s">
        <v>547</v>
      </c>
      <c r="E2171" s="2" t="s">
        <v>18</v>
      </c>
      <c r="F2171" s="2" t="s">
        <v>12</v>
      </c>
      <c r="G2171" s="2" t="s">
        <v>555</v>
      </c>
      <c r="H2171" s="81" t="s">
        <v>4545</v>
      </c>
      <c r="I2171">
        <v>6.81</v>
      </c>
      <c r="J2171">
        <v>5.45</v>
      </c>
      <c r="K2171">
        <v>0.29299999999999998</v>
      </c>
      <c r="L2171">
        <v>28.799999999999997</v>
      </c>
    </row>
    <row r="2172" spans="1:12" ht="13.75" customHeight="1" x14ac:dyDescent="0.35">
      <c r="A2172" s="2">
        <v>9963</v>
      </c>
      <c r="B2172" s="2" t="s">
        <v>12</v>
      </c>
      <c r="C2172" s="3">
        <v>13051</v>
      </c>
      <c r="D2172" s="2" t="s">
        <v>547</v>
      </c>
      <c r="E2172" s="2" t="s">
        <v>18</v>
      </c>
      <c r="F2172" s="2" t="s">
        <v>12</v>
      </c>
      <c r="G2172" s="2" t="s">
        <v>554</v>
      </c>
      <c r="H2172" s="81" t="s">
        <v>4546</v>
      </c>
      <c r="I2172">
        <v>6.81</v>
      </c>
      <c r="J2172">
        <v>5.45</v>
      </c>
      <c r="K2172">
        <v>0.29299999999999998</v>
      </c>
      <c r="L2172">
        <v>28.799999999999997</v>
      </c>
    </row>
    <row r="2173" spans="1:12" ht="13.75" customHeight="1" x14ac:dyDescent="0.35">
      <c r="A2173" s="2">
        <v>9971</v>
      </c>
      <c r="B2173" s="2" t="s">
        <v>12</v>
      </c>
      <c r="C2173" s="3">
        <v>13051</v>
      </c>
      <c r="D2173" s="2" t="s">
        <v>547</v>
      </c>
      <c r="E2173" s="2" t="s">
        <v>18</v>
      </c>
      <c r="F2173" s="2" t="s">
        <v>12</v>
      </c>
      <c r="G2173" s="2" t="s">
        <v>553</v>
      </c>
      <c r="H2173" s="81" t="s">
        <v>4547</v>
      </c>
      <c r="I2173">
        <v>6.81</v>
      </c>
      <c r="J2173">
        <v>5.45</v>
      </c>
      <c r="K2173">
        <v>0.29299999999999998</v>
      </c>
      <c r="L2173">
        <v>28.799999999999997</v>
      </c>
    </row>
    <row r="2174" spans="1:12" ht="13.75" customHeight="1" x14ac:dyDescent="0.35">
      <c r="A2174" s="2">
        <v>9972</v>
      </c>
      <c r="B2174" s="2" t="s">
        <v>12</v>
      </c>
      <c r="C2174" s="3">
        <v>13051</v>
      </c>
      <c r="D2174" s="2" t="s">
        <v>547</v>
      </c>
      <c r="E2174" s="2" t="s">
        <v>18</v>
      </c>
      <c r="F2174" s="2" t="s">
        <v>12</v>
      </c>
      <c r="G2174" s="2" t="s">
        <v>552</v>
      </c>
      <c r="H2174" s="81" t="s">
        <v>4548</v>
      </c>
      <c r="I2174">
        <v>6.81</v>
      </c>
      <c r="J2174">
        <v>5.45</v>
      </c>
      <c r="K2174">
        <v>0.29299999999999998</v>
      </c>
      <c r="L2174">
        <v>28.799999999999997</v>
      </c>
    </row>
    <row r="2175" spans="1:12" ht="13.75" customHeight="1" x14ac:dyDescent="0.35">
      <c r="A2175" s="2">
        <v>9974</v>
      </c>
      <c r="B2175" s="2" t="s">
        <v>12</v>
      </c>
      <c r="C2175" s="3">
        <v>13051</v>
      </c>
      <c r="D2175" s="2" t="s">
        <v>547</v>
      </c>
      <c r="E2175" s="2" t="s">
        <v>18</v>
      </c>
      <c r="F2175" s="2" t="s">
        <v>12</v>
      </c>
      <c r="G2175" s="2" t="s">
        <v>551</v>
      </c>
      <c r="H2175" s="81" t="s">
        <v>4549</v>
      </c>
      <c r="I2175">
        <v>6.81</v>
      </c>
      <c r="J2175">
        <v>5.45</v>
      </c>
      <c r="K2175">
        <v>0.29299999999999998</v>
      </c>
      <c r="L2175">
        <v>28.799999999999997</v>
      </c>
    </row>
    <row r="2176" spans="1:12" ht="13.75" customHeight="1" x14ac:dyDescent="0.35">
      <c r="A2176" s="2">
        <v>9981</v>
      </c>
      <c r="B2176" s="2" t="s">
        <v>12</v>
      </c>
      <c r="C2176" s="3">
        <v>13051</v>
      </c>
      <c r="D2176" s="2" t="s">
        <v>547</v>
      </c>
      <c r="E2176" s="2" t="s">
        <v>18</v>
      </c>
      <c r="F2176" s="2" t="s">
        <v>12</v>
      </c>
      <c r="G2176" s="2" t="s">
        <v>550</v>
      </c>
      <c r="H2176" s="81" t="s">
        <v>4550</v>
      </c>
      <c r="I2176">
        <v>6.81</v>
      </c>
      <c r="J2176">
        <v>5.45</v>
      </c>
      <c r="K2176">
        <v>0.29299999999999998</v>
      </c>
      <c r="L2176">
        <v>28.799999999999997</v>
      </c>
    </row>
    <row r="2177" spans="1:12" ht="13.75" customHeight="1" x14ac:dyDescent="0.35">
      <c r="A2177" s="2">
        <v>9990</v>
      </c>
      <c r="B2177" s="2" t="s">
        <v>12</v>
      </c>
      <c r="C2177" s="3">
        <v>13051</v>
      </c>
      <c r="D2177" s="2" t="s">
        <v>547</v>
      </c>
      <c r="E2177" s="2" t="s">
        <v>18</v>
      </c>
      <c r="F2177" s="2" t="s">
        <v>12</v>
      </c>
      <c r="G2177" s="2" t="s">
        <v>549</v>
      </c>
      <c r="H2177" s="81" t="s">
        <v>4551</v>
      </c>
      <c r="I2177">
        <v>6.81</v>
      </c>
      <c r="J2177">
        <v>5.45</v>
      </c>
      <c r="K2177">
        <v>0.29299999999999998</v>
      </c>
      <c r="L2177">
        <v>28.799999999999997</v>
      </c>
    </row>
    <row r="2178" spans="1:12" ht="13.75" customHeight="1" x14ac:dyDescent="0.35">
      <c r="A2178" s="2">
        <v>9991</v>
      </c>
      <c r="B2178" s="2" t="s">
        <v>12</v>
      </c>
      <c r="C2178" s="3">
        <v>13051</v>
      </c>
      <c r="D2178" s="2" t="s">
        <v>547</v>
      </c>
      <c r="E2178" s="2" t="s">
        <v>18</v>
      </c>
      <c r="F2178" s="2" t="s">
        <v>12</v>
      </c>
      <c r="G2178" s="2" t="s">
        <v>548</v>
      </c>
      <c r="H2178" s="81" t="s">
        <v>4552</v>
      </c>
      <c r="I2178">
        <v>6.81</v>
      </c>
      <c r="J2178">
        <v>5.45</v>
      </c>
      <c r="K2178">
        <v>0.29299999999999998</v>
      </c>
      <c r="L2178">
        <v>28.799999999999997</v>
      </c>
    </row>
    <row r="2179" spans="1:12" ht="13.75" customHeight="1" x14ac:dyDescent="0.35">
      <c r="A2179" s="2">
        <v>9992</v>
      </c>
      <c r="B2179" s="2" t="s">
        <v>12</v>
      </c>
      <c r="C2179" s="3">
        <v>13051</v>
      </c>
      <c r="D2179" s="2" t="s">
        <v>547</v>
      </c>
      <c r="E2179" s="2" t="s">
        <v>18</v>
      </c>
      <c r="F2179" s="2" t="s">
        <v>12</v>
      </c>
      <c r="G2179" s="2" t="s">
        <v>546</v>
      </c>
      <c r="H2179" s="81" t="s">
        <v>4553</v>
      </c>
      <c r="I2179">
        <v>6.81</v>
      </c>
      <c r="J2179">
        <v>5.45</v>
      </c>
      <c r="K2179">
        <v>0.29299999999999998</v>
      </c>
      <c r="L2179">
        <v>28.799999999999997</v>
      </c>
    </row>
    <row r="2180" spans="1:12" ht="13.75" customHeight="1" x14ac:dyDescent="0.35">
      <c r="A2180" s="2">
        <v>5741</v>
      </c>
      <c r="B2180" s="2" t="s">
        <v>10</v>
      </c>
      <c r="C2180" s="3">
        <v>13101</v>
      </c>
      <c r="D2180" s="2" t="s">
        <v>545</v>
      </c>
      <c r="E2180" s="2" t="s">
        <v>18</v>
      </c>
      <c r="F2180" s="2" t="s">
        <v>10</v>
      </c>
      <c r="G2180" s="2" t="s">
        <v>544</v>
      </c>
      <c r="H2180" s="81" t="s">
        <v>4554</v>
      </c>
      <c r="I2180">
        <v>6.59</v>
      </c>
      <c r="J2180">
        <v>5.27</v>
      </c>
      <c r="K2180">
        <v>0.35699999999999998</v>
      </c>
      <c r="L2180">
        <v>27.599999999999998</v>
      </c>
    </row>
    <row r="2181" spans="1:12" ht="13.75" customHeight="1" x14ac:dyDescent="0.35">
      <c r="A2181" s="2">
        <v>4624</v>
      </c>
      <c r="B2181" s="2" t="s">
        <v>5</v>
      </c>
      <c r="C2181" s="3">
        <v>13151</v>
      </c>
      <c r="D2181" s="2" t="s">
        <v>526</v>
      </c>
      <c r="E2181" s="2" t="s">
        <v>18</v>
      </c>
      <c r="F2181" s="2" t="s">
        <v>5</v>
      </c>
      <c r="G2181" s="2" t="s">
        <v>543</v>
      </c>
      <c r="H2181" s="81" t="s">
        <v>4555</v>
      </c>
      <c r="I2181">
        <v>6.29</v>
      </c>
      <c r="J2181">
        <v>5.03</v>
      </c>
      <c r="K2181">
        <v>0.52800000000000002</v>
      </c>
      <c r="L2181">
        <v>26.160000000000004</v>
      </c>
    </row>
    <row r="2182" spans="1:12" ht="13.75" customHeight="1" x14ac:dyDescent="0.35">
      <c r="A2182" s="2">
        <v>4625</v>
      </c>
      <c r="B2182" s="2" t="s">
        <v>5</v>
      </c>
      <c r="C2182" s="3">
        <v>13151</v>
      </c>
      <c r="D2182" s="2" t="s">
        <v>526</v>
      </c>
      <c r="E2182" s="2" t="s">
        <v>18</v>
      </c>
      <c r="F2182" s="2" t="s">
        <v>5</v>
      </c>
      <c r="G2182" s="2" t="s">
        <v>542</v>
      </c>
      <c r="H2182" s="81" t="s">
        <v>4556</v>
      </c>
      <c r="I2182">
        <v>6.29</v>
      </c>
      <c r="J2182">
        <v>5.03</v>
      </c>
      <c r="K2182">
        <v>0.52800000000000002</v>
      </c>
      <c r="L2182">
        <v>26.160000000000004</v>
      </c>
    </row>
    <row r="2183" spans="1:12" ht="13.75" customHeight="1" x14ac:dyDescent="0.35">
      <c r="A2183" s="2">
        <v>4650</v>
      </c>
      <c r="B2183" s="2" t="s">
        <v>5</v>
      </c>
      <c r="C2183" s="3">
        <v>13151</v>
      </c>
      <c r="D2183" s="2" t="s">
        <v>526</v>
      </c>
      <c r="E2183" s="2" t="s">
        <v>18</v>
      </c>
      <c r="F2183" s="2" t="s">
        <v>5</v>
      </c>
      <c r="G2183" s="2" t="s">
        <v>541</v>
      </c>
      <c r="H2183" s="81" t="s">
        <v>4557</v>
      </c>
      <c r="I2183">
        <v>6.29</v>
      </c>
      <c r="J2183">
        <v>5.03</v>
      </c>
      <c r="K2183">
        <v>0.52800000000000002</v>
      </c>
      <c r="L2183">
        <v>26.160000000000004</v>
      </c>
    </row>
    <row r="2184" spans="1:12" ht="13.75" customHeight="1" x14ac:dyDescent="0.35">
      <c r="A2184" s="2">
        <v>4651</v>
      </c>
      <c r="B2184" s="2" t="s">
        <v>5</v>
      </c>
      <c r="C2184" s="3">
        <v>13151</v>
      </c>
      <c r="D2184" s="2" t="s">
        <v>526</v>
      </c>
      <c r="E2184" s="2" t="s">
        <v>18</v>
      </c>
      <c r="F2184" s="2" t="s">
        <v>5</v>
      </c>
      <c r="G2184" s="2" t="s">
        <v>540</v>
      </c>
      <c r="H2184" s="81" t="s">
        <v>4558</v>
      </c>
      <c r="I2184">
        <v>6.29</v>
      </c>
      <c r="J2184">
        <v>5.03</v>
      </c>
      <c r="K2184">
        <v>0.52800000000000002</v>
      </c>
      <c r="L2184">
        <v>26.160000000000004</v>
      </c>
    </row>
    <row r="2185" spans="1:12" ht="13.75" customHeight="1" x14ac:dyDescent="0.35">
      <c r="A2185" s="2">
        <v>4671</v>
      </c>
      <c r="B2185" s="2" t="s">
        <v>5</v>
      </c>
      <c r="C2185" s="3">
        <v>13151</v>
      </c>
      <c r="D2185" s="2" t="s">
        <v>526</v>
      </c>
      <c r="E2185" s="2" t="s">
        <v>18</v>
      </c>
      <c r="F2185" s="2" t="s">
        <v>5</v>
      </c>
      <c r="G2185" s="2" t="s">
        <v>539</v>
      </c>
      <c r="H2185" s="81" t="s">
        <v>4559</v>
      </c>
      <c r="I2185">
        <v>6.29</v>
      </c>
      <c r="J2185">
        <v>5.03</v>
      </c>
      <c r="K2185">
        <v>0.52800000000000002</v>
      </c>
      <c r="L2185">
        <v>26.160000000000004</v>
      </c>
    </row>
    <row r="2186" spans="1:12" ht="13.75" customHeight="1" x14ac:dyDescent="0.35">
      <c r="A2186" s="2">
        <v>4672</v>
      </c>
      <c r="B2186" s="2" t="s">
        <v>5</v>
      </c>
      <c r="C2186" s="3">
        <v>13151</v>
      </c>
      <c r="D2186" s="2" t="s">
        <v>526</v>
      </c>
      <c r="E2186" s="2" t="s">
        <v>18</v>
      </c>
      <c r="F2186" s="2" t="s">
        <v>5</v>
      </c>
      <c r="G2186" s="2" t="s">
        <v>538</v>
      </c>
      <c r="H2186" s="81" t="s">
        <v>4560</v>
      </c>
      <c r="I2186">
        <v>6.29</v>
      </c>
      <c r="J2186">
        <v>5.03</v>
      </c>
      <c r="K2186">
        <v>0.52800000000000002</v>
      </c>
      <c r="L2186">
        <v>26.160000000000004</v>
      </c>
    </row>
    <row r="2187" spans="1:12" ht="13.75" customHeight="1" x14ac:dyDescent="0.35">
      <c r="A2187" s="2">
        <v>4690</v>
      </c>
      <c r="B2187" s="2" t="s">
        <v>5</v>
      </c>
      <c r="C2187" s="3">
        <v>13151</v>
      </c>
      <c r="D2187" s="2" t="s">
        <v>526</v>
      </c>
      <c r="E2187" s="2" t="s">
        <v>18</v>
      </c>
      <c r="F2187" s="2" t="s">
        <v>5</v>
      </c>
      <c r="G2187" s="2" t="s">
        <v>537</v>
      </c>
      <c r="H2187" s="81" t="s">
        <v>4561</v>
      </c>
      <c r="I2187">
        <v>6.29</v>
      </c>
      <c r="J2187">
        <v>5.03</v>
      </c>
      <c r="K2187">
        <v>0.52800000000000002</v>
      </c>
      <c r="L2187">
        <v>26.160000000000004</v>
      </c>
    </row>
    <row r="2188" spans="1:12" ht="13.75" customHeight="1" x14ac:dyDescent="0.35">
      <c r="A2188" s="2">
        <v>4691</v>
      </c>
      <c r="B2188" s="2" t="s">
        <v>5</v>
      </c>
      <c r="C2188" s="3">
        <v>13151</v>
      </c>
      <c r="D2188" s="2" t="s">
        <v>526</v>
      </c>
      <c r="E2188" s="2" t="s">
        <v>18</v>
      </c>
      <c r="F2188" s="2" t="s">
        <v>5</v>
      </c>
      <c r="G2188" s="2" t="s">
        <v>536</v>
      </c>
      <c r="H2188" s="81" t="s">
        <v>4562</v>
      </c>
      <c r="I2188">
        <v>6.29</v>
      </c>
      <c r="J2188">
        <v>5.03</v>
      </c>
      <c r="K2188">
        <v>0.52800000000000002</v>
      </c>
      <c r="L2188">
        <v>26.160000000000004</v>
      </c>
    </row>
    <row r="2189" spans="1:12" ht="13.75" customHeight="1" x14ac:dyDescent="0.35">
      <c r="A2189" s="2">
        <v>4692</v>
      </c>
      <c r="B2189" s="2" t="s">
        <v>5</v>
      </c>
      <c r="C2189" s="3">
        <v>13151</v>
      </c>
      <c r="D2189" s="2" t="s">
        <v>526</v>
      </c>
      <c r="E2189" s="2" t="s">
        <v>18</v>
      </c>
      <c r="F2189" s="2" t="s">
        <v>5</v>
      </c>
      <c r="G2189" s="2" t="s">
        <v>535</v>
      </c>
      <c r="H2189" s="81" t="s">
        <v>4563</v>
      </c>
      <c r="I2189">
        <v>6.29</v>
      </c>
      <c r="J2189">
        <v>5.03</v>
      </c>
      <c r="K2189">
        <v>0.52800000000000002</v>
      </c>
      <c r="L2189">
        <v>26.160000000000004</v>
      </c>
    </row>
    <row r="2190" spans="1:12" ht="13.75" customHeight="1" x14ac:dyDescent="0.35">
      <c r="A2190" s="2">
        <v>4693</v>
      </c>
      <c r="B2190" s="2" t="s">
        <v>5</v>
      </c>
      <c r="C2190" s="3">
        <v>13151</v>
      </c>
      <c r="D2190" s="2" t="s">
        <v>526</v>
      </c>
      <c r="E2190" s="2" t="s">
        <v>18</v>
      </c>
      <c r="F2190" s="2" t="s">
        <v>5</v>
      </c>
      <c r="G2190" s="2" t="s">
        <v>534</v>
      </c>
      <c r="H2190" s="81" t="s">
        <v>4564</v>
      </c>
      <c r="I2190">
        <v>6.29</v>
      </c>
      <c r="J2190">
        <v>5.03</v>
      </c>
      <c r="K2190">
        <v>0.52800000000000002</v>
      </c>
      <c r="L2190">
        <v>26.160000000000004</v>
      </c>
    </row>
    <row r="2191" spans="1:12" ht="13.75" customHeight="1" x14ac:dyDescent="0.35">
      <c r="A2191" s="2">
        <v>4800</v>
      </c>
      <c r="B2191" s="2" t="s">
        <v>5</v>
      </c>
      <c r="C2191" s="3">
        <v>13151</v>
      </c>
      <c r="D2191" s="2" t="s">
        <v>526</v>
      </c>
      <c r="E2191" s="2" t="s">
        <v>18</v>
      </c>
      <c r="F2191" s="2" t="s">
        <v>5</v>
      </c>
      <c r="G2191" s="2" t="s">
        <v>533</v>
      </c>
      <c r="H2191" s="81" t="s">
        <v>4565</v>
      </c>
      <c r="I2191">
        <v>6.29</v>
      </c>
      <c r="J2191">
        <v>5.03</v>
      </c>
      <c r="K2191">
        <v>0.52800000000000002</v>
      </c>
      <c r="L2191">
        <v>26.160000000000004</v>
      </c>
    </row>
    <row r="2192" spans="1:12" ht="13.75" customHeight="1" x14ac:dyDescent="0.35">
      <c r="A2192" s="2">
        <v>4840</v>
      </c>
      <c r="B2192" s="2" t="s">
        <v>5</v>
      </c>
      <c r="C2192" s="3">
        <v>13151</v>
      </c>
      <c r="D2192" s="2" t="s">
        <v>526</v>
      </c>
      <c r="E2192" s="2" t="s">
        <v>18</v>
      </c>
      <c r="F2192" s="2" t="s">
        <v>5</v>
      </c>
      <c r="G2192" s="2" t="s">
        <v>532</v>
      </c>
      <c r="H2192" s="81" t="s">
        <v>4566</v>
      </c>
      <c r="I2192">
        <v>6.29</v>
      </c>
      <c r="J2192">
        <v>5.03</v>
      </c>
      <c r="K2192">
        <v>0.52800000000000002</v>
      </c>
      <c r="L2192">
        <v>26.160000000000004</v>
      </c>
    </row>
    <row r="2193" spans="1:12" ht="13.75" customHeight="1" x14ac:dyDescent="0.35">
      <c r="A2193" s="2">
        <v>4841</v>
      </c>
      <c r="B2193" s="2" t="s">
        <v>5</v>
      </c>
      <c r="C2193" s="3">
        <v>13151</v>
      </c>
      <c r="D2193" s="2" t="s">
        <v>526</v>
      </c>
      <c r="E2193" s="2" t="s">
        <v>18</v>
      </c>
      <c r="F2193" s="2" t="s">
        <v>5</v>
      </c>
      <c r="G2193" s="2" t="s">
        <v>531</v>
      </c>
      <c r="H2193" s="81" t="s">
        <v>4567</v>
      </c>
      <c r="I2193">
        <v>6.29</v>
      </c>
      <c r="J2193">
        <v>5.03</v>
      </c>
      <c r="K2193">
        <v>0.52800000000000002</v>
      </c>
      <c r="L2193">
        <v>26.160000000000004</v>
      </c>
    </row>
    <row r="2194" spans="1:12" ht="13.75" customHeight="1" x14ac:dyDescent="0.35">
      <c r="A2194" s="2">
        <v>4846</v>
      </c>
      <c r="B2194" s="2" t="s">
        <v>5</v>
      </c>
      <c r="C2194" s="3">
        <v>13151</v>
      </c>
      <c r="D2194" s="2" t="s">
        <v>526</v>
      </c>
      <c r="E2194" s="2" t="s">
        <v>18</v>
      </c>
      <c r="F2194" s="2" t="s">
        <v>5</v>
      </c>
      <c r="G2194" s="2" t="s">
        <v>530</v>
      </c>
      <c r="H2194" s="81" t="s">
        <v>4568</v>
      </c>
      <c r="I2194">
        <v>6.29</v>
      </c>
      <c r="J2194">
        <v>5.03</v>
      </c>
      <c r="K2194">
        <v>0.52800000000000002</v>
      </c>
      <c r="L2194">
        <v>26.160000000000004</v>
      </c>
    </row>
    <row r="2195" spans="1:12" ht="13.75" customHeight="1" x14ac:dyDescent="0.35">
      <c r="A2195" s="2">
        <v>4901</v>
      </c>
      <c r="B2195" s="2" t="s">
        <v>5</v>
      </c>
      <c r="C2195" s="3">
        <v>13151</v>
      </c>
      <c r="D2195" s="2" t="s">
        <v>526</v>
      </c>
      <c r="E2195" s="2" t="s">
        <v>18</v>
      </c>
      <c r="F2195" s="2" t="s">
        <v>5</v>
      </c>
      <c r="G2195" s="2" t="s">
        <v>529</v>
      </c>
      <c r="H2195" s="81" t="s">
        <v>4569</v>
      </c>
      <c r="I2195">
        <v>6.29</v>
      </c>
      <c r="J2195">
        <v>5.03</v>
      </c>
      <c r="K2195">
        <v>0.52800000000000002</v>
      </c>
      <c r="L2195">
        <v>26.160000000000004</v>
      </c>
    </row>
    <row r="2196" spans="1:12" ht="13.75" customHeight="1" x14ac:dyDescent="0.35">
      <c r="A2196" s="2">
        <v>4902</v>
      </c>
      <c r="B2196" s="2" t="s">
        <v>5</v>
      </c>
      <c r="C2196" s="3">
        <v>13151</v>
      </c>
      <c r="D2196" s="2" t="s">
        <v>526</v>
      </c>
      <c r="E2196" s="2" t="s">
        <v>18</v>
      </c>
      <c r="F2196" s="2" t="s">
        <v>5</v>
      </c>
      <c r="G2196" s="2" t="s">
        <v>528</v>
      </c>
      <c r="H2196" s="81" t="s">
        <v>4570</v>
      </c>
      <c r="I2196">
        <v>6.29</v>
      </c>
      <c r="J2196">
        <v>5.03</v>
      </c>
      <c r="K2196">
        <v>0.52800000000000002</v>
      </c>
      <c r="L2196">
        <v>26.160000000000004</v>
      </c>
    </row>
    <row r="2197" spans="1:12" ht="13.75" customHeight="1" x14ac:dyDescent="0.35">
      <c r="A2197" s="2">
        <v>4903</v>
      </c>
      <c r="B2197" s="2" t="s">
        <v>5</v>
      </c>
      <c r="C2197" s="3">
        <v>13151</v>
      </c>
      <c r="D2197" s="2" t="s">
        <v>526</v>
      </c>
      <c r="E2197" s="2" t="s">
        <v>18</v>
      </c>
      <c r="F2197" s="2" t="s">
        <v>5</v>
      </c>
      <c r="G2197" s="2" t="s">
        <v>527</v>
      </c>
      <c r="H2197" s="81" t="s">
        <v>4571</v>
      </c>
      <c r="I2197">
        <v>6.29</v>
      </c>
      <c r="J2197">
        <v>5.03</v>
      </c>
      <c r="K2197">
        <v>0.52800000000000002</v>
      </c>
      <c r="L2197">
        <v>26.160000000000004</v>
      </c>
    </row>
    <row r="2198" spans="1:12" ht="13.75" customHeight="1" x14ac:dyDescent="0.35">
      <c r="A2198" s="2">
        <v>4904</v>
      </c>
      <c r="B2198" s="2" t="s">
        <v>5</v>
      </c>
      <c r="C2198" s="3">
        <v>13151</v>
      </c>
      <c r="D2198" s="2" t="s">
        <v>526</v>
      </c>
      <c r="E2198" s="2" t="s">
        <v>18</v>
      </c>
      <c r="F2198" s="2" t="s">
        <v>5</v>
      </c>
      <c r="G2198" s="2" t="s">
        <v>525</v>
      </c>
      <c r="H2198" s="81" t="s">
        <v>4572</v>
      </c>
      <c r="I2198">
        <v>6.29</v>
      </c>
      <c r="J2198">
        <v>5.03</v>
      </c>
      <c r="K2198">
        <v>0.52800000000000002</v>
      </c>
      <c r="L2198">
        <v>26.160000000000004</v>
      </c>
    </row>
    <row r="2199" spans="1:12" ht="13.75" customHeight="1" x14ac:dyDescent="0.35">
      <c r="A2199" s="2">
        <v>8570</v>
      </c>
      <c r="B2199" s="2" t="s">
        <v>7</v>
      </c>
      <c r="C2199" s="3">
        <v>13351</v>
      </c>
      <c r="D2199" s="2" t="s">
        <v>524</v>
      </c>
      <c r="E2199" s="2" t="s">
        <v>18</v>
      </c>
      <c r="F2199" s="2" t="s">
        <v>7</v>
      </c>
      <c r="G2199" s="2" t="s">
        <v>225</v>
      </c>
      <c r="H2199" s="81" t="s">
        <v>4573</v>
      </c>
      <c r="I2199">
        <v>8.82</v>
      </c>
      <c r="J2199">
        <v>7.06</v>
      </c>
      <c r="K2199">
        <v>0.33600000000000002</v>
      </c>
      <c r="L2199">
        <v>28.799999999999997</v>
      </c>
    </row>
    <row r="2200" spans="1:12" ht="13.75" customHeight="1" x14ac:dyDescent="0.35">
      <c r="A2200" s="2">
        <v>8572</v>
      </c>
      <c r="B2200" s="2" t="s">
        <v>7</v>
      </c>
      <c r="C2200" s="3">
        <v>13351</v>
      </c>
      <c r="D2200" s="2" t="s">
        <v>524</v>
      </c>
      <c r="E2200" s="2" t="s">
        <v>18</v>
      </c>
      <c r="F2200" s="2" t="s">
        <v>7</v>
      </c>
      <c r="G2200" s="2" t="s">
        <v>224</v>
      </c>
      <c r="H2200" s="81" t="s">
        <v>4574</v>
      </c>
      <c r="I2200">
        <v>8.82</v>
      </c>
      <c r="J2200">
        <v>7.06</v>
      </c>
      <c r="K2200">
        <v>0.33600000000000002</v>
      </c>
      <c r="L2200">
        <v>28.799999999999997</v>
      </c>
    </row>
    <row r="2201" spans="1:12" ht="13.75" customHeight="1" x14ac:dyDescent="0.35">
      <c r="A2201" s="2">
        <v>8580</v>
      </c>
      <c r="B2201" s="2" t="s">
        <v>7</v>
      </c>
      <c r="C2201" s="3">
        <v>13351</v>
      </c>
      <c r="D2201" s="2" t="s">
        <v>524</v>
      </c>
      <c r="E2201" s="2" t="s">
        <v>18</v>
      </c>
      <c r="F2201" s="2" t="s">
        <v>7</v>
      </c>
      <c r="G2201" s="2" t="s">
        <v>222</v>
      </c>
      <c r="H2201" s="81" t="s">
        <v>4575</v>
      </c>
      <c r="I2201">
        <v>8.82</v>
      </c>
      <c r="J2201">
        <v>7.06</v>
      </c>
      <c r="K2201">
        <v>0.33600000000000002</v>
      </c>
      <c r="L2201">
        <v>28.799999999999997</v>
      </c>
    </row>
    <row r="2202" spans="1:12" ht="13.75" customHeight="1" x14ac:dyDescent="0.35">
      <c r="A2202" s="2">
        <v>8582</v>
      </c>
      <c r="B2202" s="2" t="s">
        <v>7</v>
      </c>
      <c r="C2202" s="3">
        <v>13351</v>
      </c>
      <c r="D2202" s="2" t="s">
        <v>524</v>
      </c>
      <c r="E2202" s="2" t="s">
        <v>18</v>
      </c>
      <c r="F2202" s="2" t="s">
        <v>7</v>
      </c>
      <c r="G2202" s="2" t="s">
        <v>221</v>
      </c>
      <c r="H2202" s="81" t="s">
        <v>4576</v>
      </c>
      <c r="I2202">
        <v>8.82</v>
      </c>
      <c r="J2202">
        <v>7.06</v>
      </c>
      <c r="K2202">
        <v>0.33600000000000002</v>
      </c>
      <c r="L2202">
        <v>28.799999999999997</v>
      </c>
    </row>
    <row r="2203" spans="1:12" ht="13.75" customHeight="1" x14ac:dyDescent="0.35">
      <c r="A2203" s="2">
        <v>8583</v>
      </c>
      <c r="B2203" s="2" t="s">
        <v>7</v>
      </c>
      <c r="C2203" s="3">
        <v>13351</v>
      </c>
      <c r="D2203" s="2" t="s">
        <v>524</v>
      </c>
      <c r="E2203" s="2" t="s">
        <v>18</v>
      </c>
      <c r="F2203" s="2" t="s">
        <v>7</v>
      </c>
      <c r="G2203" s="2" t="s">
        <v>220</v>
      </c>
      <c r="H2203" s="81" t="s">
        <v>4577</v>
      </c>
      <c r="I2203">
        <v>8.82</v>
      </c>
      <c r="J2203">
        <v>7.06</v>
      </c>
      <c r="K2203">
        <v>0.33600000000000002</v>
      </c>
      <c r="L2203">
        <v>28.799999999999997</v>
      </c>
    </row>
    <row r="2204" spans="1:12" ht="13.75" customHeight="1" x14ac:dyDescent="0.35">
      <c r="A2204" s="2">
        <v>8591</v>
      </c>
      <c r="B2204" s="2" t="s">
        <v>7</v>
      </c>
      <c r="C2204" s="3">
        <v>13351</v>
      </c>
      <c r="D2204" s="2" t="s">
        <v>524</v>
      </c>
      <c r="E2204" s="2" t="s">
        <v>18</v>
      </c>
      <c r="F2204" s="2" t="s">
        <v>7</v>
      </c>
      <c r="G2204" s="2" t="s">
        <v>218</v>
      </c>
      <c r="H2204" s="81" t="s">
        <v>4578</v>
      </c>
      <c r="I2204">
        <v>8.82</v>
      </c>
      <c r="J2204">
        <v>7.06</v>
      </c>
      <c r="K2204">
        <v>0.33600000000000002</v>
      </c>
      <c r="L2204">
        <v>28.799999999999997</v>
      </c>
    </row>
    <row r="2205" spans="1:12" ht="13.75" customHeight="1" x14ac:dyDescent="0.35">
      <c r="A2205" s="2">
        <v>8592</v>
      </c>
      <c r="B2205" s="2" t="s">
        <v>7</v>
      </c>
      <c r="C2205" s="3">
        <v>13351</v>
      </c>
      <c r="D2205" s="2" t="s">
        <v>524</v>
      </c>
      <c r="E2205" s="2" t="s">
        <v>18</v>
      </c>
      <c r="F2205" s="2" t="s">
        <v>7</v>
      </c>
      <c r="G2205" s="2" t="s">
        <v>217</v>
      </c>
      <c r="H2205" s="81" t="s">
        <v>4579</v>
      </c>
      <c r="I2205">
        <v>8.82</v>
      </c>
      <c r="J2205">
        <v>7.06</v>
      </c>
      <c r="K2205">
        <v>0.33600000000000002</v>
      </c>
      <c r="L2205">
        <v>28.799999999999997</v>
      </c>
    </row>
    <row r="2206" spans="1:12" ht="13.75" customHeight="1" x14ac:dyDescent="0.35">
      <c r="A2206" s="2">
        <v>8593</v>
      </c>
      <c r="B2206" s="2" t="s">
        <v>7</v>
      </c>
      <c r="C2206" s="3">
        <v>13351</v>
      </c>
      <c r="D2206" s="2" t="s">
        <v>524</v>
      </c>
      <c r="E2206" s="2" t="s">
        <v>18</v>
      </c>
      <c r="F2206" s="2" t="s">
        <v>7</v>
      </c>
      <c r="G2206" s="2" t="s">
        <v>216</v>
      </c>
      <c r="H2206" s="81" t="s">
        <v>4580</v>
      </c>
      <c r="I2206">
        <v>8.82</v>
      </c>
      <c r="J2206">
        <v>7.06</v>
      </c>
      <c r="K2206">
        <v>0.33600000000000002</v>
      </c>
      <c r="L2206">
        <v>28.799999999999997</v>
      </c>
    </row>
    <row r="2207" spans="1:12" ht="13.75" customHeight="1" x14ac:dyDescent="0.35">
      <c r="A2207" s="2">
        <v>9911</v>
      </c>
      <c r="B2207" s="2" t="s">
        <v>12</v>
      </c>
      <c r="C2207" s="3">
        <v>13401</v>
      </c>
      <c r="D2207" s="2" t="s">
        <v>523</v>
      </c>
      <c r="E2207" s="2" t="s">
        <v>18</v>
      </c>
      <c r="F2207" s="2" t="s">
        <v>12</v>
      </c>
      <c r="G2207" s="2" t="s">
        <v>522</v>
      </c>
      <c r="H2207" s="81" t="s">
        <v>4581</v>
      </c>
      <c r="I2207">
        <v>6.81</v>
      </c>
      <c r="J2207">
        <v>5.45</v>
      </c>
      <c r="K2207">
        <v>0.29299999999999998</v>
      </c>
      <c r="L2207">
        <v>28.799999999999997</v>
      </c>
    </row>
    <row r="2208" spans="1:12" ht="13.75" customHeight="1" x14ac:dyDescent="0.35">
      <c r="A2208" s="2">
        <v>3300</v>
      </c>
      <c r="B2208" s="2" t="s">
        <v>8</v>
      </c>
      <c r="C2208" s="3">
        <v>13451</v>
      </c>
      <c r="D2208" s="2" t="s">
        <v>521</v>
      </c>
      <c r="E2208" s="2" t="s">
        <v>18</v>
      </c>
      <c r="F2208" s="2" t="s">
        <v>8</v>
      </c>
      <c r="G2208" s="2" t="s">
        <v>520</v>
      </c>
      <c r="H2208" s="81" t="s">
        <v>4582</v>
      </c>
      <c r="I2208">
        <v>8.7899999999999991</v>
      </c>
      <c r="J2208">
        <v>7.03</v>
      </c>
      <c r="K2208">
        <v>0.38400000000000001</v>
      </c>
      <c r="L2208">
        <v>28.799999999999997</v>
      </c>
    </row>
    <row r="2209" spans="1:12" ht="13.75" customHeight="1" x14ac:dyDescent="0.35">
      <c r="A2209" s="2">
        <v>8712</v>
      </c>
      <c r="B2209" s="2" t="s">
        <v>7</v>
      </c>
      <c r="C2209" s="3">
        <v>13501</v>
      </c>
      <c r="D2209" s="2" t="s">
        <v>519</v>
      </c>
      <c r="E2209" s="2" t="s">
        <v>18</v>
      </c>
      <c r="F2209" s="2" t="s">
        <v>7</v>
      </c>
      <c r="G2209" s="2" t="s">
        <v>184</v>
      </c>
      <c r="H2209" s="81" t="s">
        <v>4583</v>
      </c>
      <c r="I2209">
        <v>8.82</v>
      </c>
      <c r="J2209">
        <v>7.06</v>
      </c>
      <c r="K2209">
        <v>0.33600000000000002</v>
      </c>
      <c r="L2209">
        <v>28.799999999999997</v>
      </c>
    </row>
    <row r="2210" spans="1:12" ht="13.75" customHeight="1" x14ac:dyDescent="0.35">
      <c r="A2210" s="2">
        <v>2680</v>
      </c>
      <c r="B2210" s="2" t="s">
        <v>7</v>
      </c>
      <c r="C2210" s="3">
        <v>13551</v>
      </c>
      <c r="D2210" s="2" t="s">
        <v>517</v>
      </c>
      <c r="E2210" s="2" t="s">
        <v>18</v>
      </c>
      <c r="F2210" s="2" t="s">
        <v>8</v>
      </c>
      <c r="G2210" s="2" t="s">
        <v>518</v>
      </c>
      <c r="H2210" s="81" t="s">
        <v>4584</v>
      </c>
      <c r="I2210">
        <v>8.82</v>
      </c>
      <c r="J2210">
        <v>7.06</v>
      </c>
      <c r="K2210">
        <v>0.33600000000000002</v>
      </c>
      <c r="L2210">
        <v>28.799999999999997</v>
      </c>
    </row>
    <row r="2211" spans="1:12" ht="13.75" customHeight="1" x14ac:dyDescent="0.35">
      <c r="A2211" s="2">
        <v>8680</v>
      </c>
      <c r="B2211" s="2" t="s">
        <v>7</v>
      </c>
      <c r="C2211" s="3">
        <v>13551</v>
      </c>
      <c r="D2211" s="2" t="s">
        <v>517</v>
      </c>
      <c r="E2211" s="2" t="s">
        <v>18</v>
      </c>
      <c r="F2211" s="2" t="s">
        <v>7</v>
      </c>
      <c r="G2211" s="2" t="s">
        <v>192</v>
      </c>
      <c r="H2211" s="81" t="s">
        <v>4585</v>
      </c>
      <c r="I2211">
        <v>8.82</v>
      </c>
      <c r="J2211">
        <v>7.06</v>
      </c>
      <c r="K2211">
        <v>0.33600000000000002</v>
      </c>
      <c r="L2211">
        <v>28.799999999999997</v>
      </c>
    </row>
    <row r="2212" spans="1:12" ht="13.75" customHeight="1" x14ac:dyDescent="0.35">
      <c r="A2212" s="2">
        <v>8682</v>
      </c>
      <c r="B2212" s="2" t="s">
        <v>7</v>
      </c>
      <c r="C2212" s="3">
        <v>13551</v>
      </c>
      <c r="D2212" s="2" t="s">
        <v>517</v>
      </c>
      <c r="E2212" s="2" t="s">
        <v>18</v>
      </c>
      <c r="F2212" s="2" t="s">
        <v>7</v>
      </c>
      <c r="G2212" s="2" t="s">
        <v>191</v>
      </c>
      <c r="H2212" s="81" t="s">
        <v>4586</v>
      </c>
      <c r="I2212">
        <v>8.82</v>
      </c>
      <c r="J2212">
        <v>7.06</v>
      </c>
      <c r="K2212">
        <v>0.33600000000000002</v>
      </c>
      <c r="L2212">
        <v>28.799999999999997</v>
      </c>
    </row>
    <row r="2213" spans="1:12" ht="13.75" customHeight="1" x14ac:dyDescent="0.35">
      <c r="A2213" s="2">
        <v>8684</v>
      </c>
      <c r="B2213" s="2" t="s">
        <v>7</v>
      </c>
      <c r="C2213" s="3">
        <v>13551</v>
      </c>
      <c r="D2213" s="2" t="s">
        <v>517</v>
      </c>
      <c r="E2213" s="2" t="s">
        <v>18</v>
      </c>
      <c r="F2213" s="2" t="s">
        <v>7</v>
      </c>
      <c r="G2213" s="2" t="s">
        <v>190</v>
      </c>
      <c r="H2213" s="81" t="s">
        <v>4587</v>
      </c>
      <c r="I2213">
        <v>8.82</v>
      </c>
      <c r="J2213">
        <v>7.06</v>
      </c>
      <c r="K2213">
        <v>0.33600000000000002</v>
      </c>
      <c r="L2213">
        <v>28.799999999999997</v>
      </c>
    </row>
    <row r="2214" spans="1:12" ht="13.75" customHeight="1" x14ac:dyDescent="0.35">
      <c r="A2214" s="2">
        <v>8685</v>
      </c>
      <c r="B2214" s="2" t="s">
        <v>7</v>
      </c>
      <c r="C2214" s="3">
        <v>13551</v>
      </c>
      <c r="D2214" s="2" t="s">
        <v>517</v>
      </c>
      <c r="E2214" s="2" t="s">
        <v>18</v>
      </c>
      <c r="F2214" s="2" t="s">
        <v>7</v>
      </c>
      <c r="G2214" s="2" t="s">
        <v>189</v>
      </c>
      <c r="H2214" s="81" t="s">
        <v>4588</v>
      </c>
      <c r="I2214">
        <v>8.82</v>
      </c>
      <c r="J2214">
        <v>7.06</v>
      </c>
      <c r="K2214">
        <v>0.33600000000000002</v>
      </c>
      <c r="L2214">
        <v>28.799999999999997</v>
      </c>
    </row>
    <row r="2215" spans="1:12" ht="13.75" customHeight="1" x14ac:dyDescent="0.35">
      <c r="A2215" s="2">
        <v>8691</v>
      </c>
      <c r="B2215" s="2" t="s">
        <v>7</v>
      </c>
      <c r="C2215" s="3">
        <v>13551</v>
      </c>
      <c r="D2215" s="2" t="s">
        <v>517</v>
      </c>
      <c r="E2215" s="2" t="s">
        <v>18</v>
      </c>
      <c r="F2215" s="2" t="s">
        <v>7</v>
      </c>
      <c r="G2215" s="2" t="s">
        <v>188</v>
      </c>
      <c r="H2215" s="81" t="s">
        <v>4589</v>
      </c>
      <c r="I2215">
        <v>8.82</v>
      </c>
      <c r="J2215">
        <v>7.06</v>
      </c>
      <c r="K2215">
        <v>0.33600000000000002</v>
      </c>
      <c r="L2215">
        <v>28.799999999999997</v>
      </c>
    </row>
    <row r="2216" spans="1:12" ht="13.75" customHeight="1" x14ac:dyDescent="0.35">
      <c r="A2216" s="2">
        <v>8812</v>
      </c>
      <c r="B2216" s="2" t="s">
        <v>7</v>
      </c>
      <c r="C2216" s="3">
        <v>13601</v>
      </c>
      <c r="D2216" s="2" t="s">
        <v>516</v>
      </c>
      <c r="E2216" s="2" t="s">
        <v>18</v>
      </c>
      <c r="F2216" s="2" t="s">
        <v>7</v>
      </c>
      <c r="G2216" s="2" t="s">
        <v>50</v>
      </c>
      <c r="H2216" s="81" t="s">
        <v>4590</v>
      </c>
      <c r="I2216">
        <v>8.82</v>
      </c>
      <c r="J2216">
        <v>7.06</v>
      </c>
      <c r="K2216">
        <v>0.33600000000000002</v>
      </c>
      <c r="L2216">
        <v>28.799999999999997</v>
      </c>
    </row>
    <row r="2217" spans="1:12" ht="13.75" customHeight="1" x14ac:dyDescent="0.35">
      <c r="A2217" s="2">
        <v>8833</v>
      </c>
      <c r="B2217" s="2" t="s">
        <v>7</v>
      </c>
      <c r="C2217" s="3">
        <v>13601</v>
      </c>
      <c r="D2217" s="2" t="s">
        <v>516</v>
      </c>
      <c r="E2217" s="2" t="s">
        <v>18</v>
      </c>
      <c r="F2217" s="2" t="s">
        <v>7</v>
      </c>
      <c r="G2217" s="2" t="s">
        <v>139</v>
      </c>
      <c r="H2217" s="81" t="s">
        <v>4591</v>
      </c>
      <c r="I2217">
        <v>8.82</v>
      </c>
      <c r="J2217">
        <v>7.06</v>
      </c>
      <c r="K2217">
        <v>0.33600000000000002</v>
      </c>
      <c r="L2217">
        <v>28.799999999999997</v>
      </c>
    </row>
    <row r="2218" spans="1:12" ht="13.75" customHeight="1" x14ac:dyDescent="0.35">
      <c r="A2218" s="2">
        <v>8841</v>
      </c>
      <c r="B2218" s="2" t="s">
        <v>7</v>
      </c>
      <c r="C2218" s="3">
        <v>13601</v>
      </c>
      <c r="D2218" s="2" t="s">
        <v>516</v>
      </c>
      <c r="E2218" s="2" t="s">
        <v>18</v>
      </c>
      <c r="F2218" s="2" t="s">
        <v>7</v>
      </c>
      <c r="G2218" s="2" t="s">
        <v>138</v>
      </c>
      <c r="H2218" s="81" t="s">
        <v>4592</v>
      </c>
      <c r="I2218">
        <v>8.82</v>
      </c>
      <c r="J2218">
        <v>7.06</v>
      </c>
      <c r="K2218">
        <v>0.33600000000000002</v>
      </c>
      <c r="L2218">
        <v>28.799999999999997</v>
      </c>
    </row>
    <row r="2219" spans="1:12" ht="13.75" customHeight="1" x14ac:dyDescent="0.35">
      <c r="A2219" s="2">
        <v>8842</v>
      </c>
      <c r="B2219" s="2" t="s">
        <v>7</v>
      </c>
      <c r="C2219" s="3">
        <v>13601</v>
      </c>
      <c r="D2219" s="2" t="s">
        <v>516</v>
      </c>
      <c r="E2219" s="2" t="s">
        <v>18</v>
      </c>
      <c r="F2219" s="2" t="s">
        <v>7</v>
      </c>
      <c r="G2219" s="2" t="s">
        <v>137</v>
      </c>
      <c r="H2219" s="81" t="s">
        <v>4593</v>
      </c>
      <c r="I2219">
        <v>8.82</v>
      </c>
      <c r="J2219">
        <v>7.06</v>
      </c>
      <c r="K2219">
        <v>0.33600000000000002</v>
      </c>
      <c r="L2219">
        <v>28.799999999999997</v>
      </c>
    </row>
    <row r="2220" spans="1:12" ht="13.75" customHeight="1" x14ac:dyDescent="0.35">
      <c r="A2220" s="2">
        <v>8843</v>
      </c>
      <c r="B2220" s="2" t="s">
        <v>7</v>
      </c>
      <c r="C2220" s="3">
        <v>13601</v>
      </c>
      <c r="D2220" s="2" t="s">
        <v>516</v>
      </c>
      <c r="E2220" s="2" t="s">
        <v>18</v>
      </c>
      <c r="F2220" s="2" t="s">
        <v>7</v>
      </c>
      <c r="G2220" s="2" t="s">
        <v>136</v>
      </c>
      <c r="H2220" s="81" t="s">
        <v>4594</v>
      </c>
      <c r="I2220">
        <v>8.82</v>
      </c>
      <c r="J2220">
        <v>7.06</v>
      </c>
      <c r="K2220">
        <v>0.33600000000000002</v>
      </c>
      <c r="L2220">
        <v>28.799999999999997</v>
      </c>
    </row>
    <row r="2221" spans="1:12" ht="13.75" customHeight="1" x14ac:dyDescent="0.35">
      <c r="A2221" s="2">
        <v>8844</v>
      </c>
      <c r="B2221" s="2" t="s">
        <v>7</v>
      </c>
      <c r="C2221" s="3">
        <v>13601</v>
      </c>
      <c r="D2221" s="2" t="s">
        <v>516</v>
      </c>
      <c r="E2221" s="2" t="s">
        <v>18</v>
      </c>
      <c r="F2221" s="2" t="s">
        <v>7</v>
      </c>
      <c r="G2221" s="2" t="s">
        <v>135</v>
      </c>
      <c r="H2221" s="81" t="s">
        <v>4595</v>
      </c>
      <c r="I2221">
        <v>8.82</v>
      </c>
      <c r="J2221">
        <v>7.06</v>
      </c>
      <c r="K2221">
        <v>0.33600000000000002</v>
      </c>
      <c r="L2221">
        <v>28.799999999999997</v>
      </c>
    </row>
    <row r="2222" spans="1:12" ht="13.75" customHeight="1" x14ac:dyDescent="0.35">
      <c r="A2222" s="2">
        <v>8853</v>
      </c>
      <c r="B2222" s="2" t="s">
        <v>7</v>
      </c>
      <c r="C2222" s="3">
        <v>13601</v>
      </c>
      <c r="D2222" s="2" t="s">
        <v>516</v>
      </c>
      <c r="E2222" s="2" t="s">
        <v>18</v>
      </c>
      <c r="F2222" s="2" t="s">
        <v>7</v>
      </c>
      <c r="G2222" s="2" t="s">
        <v>132</v>
      </c>
      <c r="H2222" s="81" t="s">
        <v>4596</v>
      </c>
      <c r="I2222">
        <v>8.82</v>
      </c>
      <c r="J2222">
        <v>7.06</v>
      </c>
      <c r="K2222">
        <v>0.33600000000000002</v>
      </c>
      <c r="L2222">
        <v>28.799999999999997</v>
      </c>
    </row>
    <row r="2223" spans="1:12" ht="13.75" customHeight="1" x14ac:dyDescent="0.35">
      <c r="A2223" s="2">
        <v>8854</v>
      </c>
      <c r="B2223" s="2" t="s">
        <v>7</v>
      </c>
      <c r="C2223" s="3">
        <v>13601</v>
      </c>
      <c r="D2223" s="2" t="s">
        <v>516</v>
      </c>
      <c r="E2223" s="2" t="s">
        <v>18</v>
      </c>
      <c r="F2223" s="2" t="s">
        <v>7</v>
      </c>
      <c r="G2223" s="2" t="s">
        <v>131</v>
      </c>
      <c r="H2223" s="81" t="s">
        <v>4597</v>
      </c>
      <c r="I2223">
        <v>8.82</v>
      </c>
      <c r="J2223">
        <v>7.06</v>
      </c>
      <c r="K2223">
        <v>0.33600000000000002</v>
      </c>
      <c r="L2223">
        <v>28.799999999999997</v>
      </c>
    </row>
    <row r="2224" spans="1:12" ht="13.75" customHeight="1" x14ac:dyDescent="0.35">
      <c r="A2224" s="2">
        <v>3293</v>
      </c>
      <c r="B2224" s="2" t="s">
        <v>8</v>
      </c>
      <c r="C2224" s="3">
        <v>13651</v>
      </c>
      <c r="D2224" s="2" t="s">
        <v>515</v>
      </c>
      <c r="E2224" s="2" t="s">
        <v>18</v>
      </c>
      <c r="F2224" s="2" t="s">
        <v>8</v>
      </c>
      <c r="G2224" s="2" t="s">
        <v>89</v>
      </c>
      <c r="H2224" s="81" t="s">
        <v>4598</v>
      </c>
      <c r="I2224">
        <v>8.7899999999999991</v>
      </c>
      <c r="J2224">
        <v>7.03</v>
      </c>
      <c r="K2224">
        <v>0.38400000000000001</v>
      </c>
      <c r="L2224">
        <v>28.799999999999997</v>
      </c>
    </row>
    <row r="2225" spans="1:12" ht="13.75" customHeight="1" x14ac:dyDescent="0.35">
      <c r="A2225" s="2">
        <v>8271</v>
      </c>
      <c r="B2225" s="2" t="s">
        <v>7</v>
      </c>
      <c r="C2225" s="3">
        <v>13701</v>
      </c>
      <c r="D2225" s="2" t="s">
        <v>514</v>
      </c>
      <c r="E2225" s="2" t="s">
        <v>18</v>
      </c>
      <c r="F2225" s="2" t="s">
        <v>7</v>
      </c>
      <c r="G2225" s="2" t="s">
        <v>323</v>
      </c>
      <c r="H2225" s="81" t="s">
        <v>4599</v>
      </c>
      <c r="I2225">
        <v>8.82</v>
      </c>
      <c r="J2225">
        <v>7.06</v>
      </c>
      <c r="K2225">
        <v>0.33600000000000002</v>
      </c>
      <c r="L2225">
        <v>28.799999999999997</v>
      </c>
    </row>
    <row r="2226" spans="1:12" ht="13.75" customHeight="1" x14ac:dyDescent="0.35">
      <c r="A2226" s="2">
        <v>2434</v>
      </c>
      <c r="B2226" s="2" t="s">
        <v>8</v>
      </c>
      <c r="C2226" s="3">
        <v>13751</v>
      </c>
      <c r="D2226" s="2" t="s">
        <v>513</v>
      </c>
      <c r="E2226" s="2" t="s">
        <v>18</v>
      </c>
      <c r="F2226" s="2" t="s">
        <v>8</v>
      </c>
      <c r="G2226" s="2" t="s">
        <v>512</v>
      </c>
      <c r="H2226" s="81" t="s">
        <v>4600</v>
      </c>
      <c r="I2226">
        <v>8.7899999999999991</v>
      </c>
      <c r="J2226">
        <v>7.03</v>
      </c>
      <c r="K2226">
        <v>0.38400000000000001</v>
      </c>
      <c r="L2226">
        <v>28.799999999999997</v>
      </c>
    </row>
    <row r="2227" spans="1:12" ht="13.75" customHeight="1" x14ac:dyDescent="0.35">
      <c r="A2227" s="2">
        <v>8423</v>
      </c>
      <c r="B2227" s="2" t="s">
        <v>7</v>
      </c>
      <c r="C2227" s="3">
        <v>13801</v>
      </c>
      <c r="D2227" s="2" t="s">
        <v>511</v>
      </c>
      <c r="E2227" s="2" t="s">
        <v>18</v>
      </c>
      <c r="F2227" s="2" t="s">
        <v>7</v>
      </c>
      <c r="G2227" s="2" t="s">
        <v>275</v>
      </c>
      <c r="H2227" s="81" t="s">
        <v>4601</v>
      </c>
      <c r="I2227">
        <v>8.82</v>
      </c>
      <c r="J2227">
        <v>7.06</v>
      </c>
      <c r="K2227">
        <v>0.33600000000000002</v>
      </c>
      <c r="L2227">
        <v>28.799999999999997</v>
      </c>
    </row>
    <row r="2228" spans="1:12" ht="13.75" customHeight="1" x14ac:dyDescent="0.35">
      <c r="A2228" s="2">
        <v>8424</v>
      </c>
      <c r="B2228" s="2" t="s">
        <v>7</v>
      </c>
      <c r="C2228" s="3">
        <v>13801</v>
      </c>
      <c r="D2228" s="2" t="s">
        <v>511</v>
      </c>
      <c r="E2228" s="2" t="s">
        <v>18</v>
      </c>
      <c r="F2228" s="2" t="s">
        <v>7</v>
      </c>
      <c r="G2228" s="2" t="s">
        <v>274</v>
      </c>
      <c r="H2228" s="81" t="s">
        <v>4602</v>
      </c>
      <c r="I2228">
        <v>8.82</v>
      </c>
      <c r="J2228">
        <v>7.06</v>
      </c>
      <c r="K2228">
        <v>0.33600000000000002</v>
      </c>
      <c r="L2228">
        <v>28.799999999999997</v>
      </c>
    </row>
    <row r="2229" spans="1:12" ht="13.75" customHeight="1" x14ac:dyDescent="0.35">
      <c r="A2229" s="2">
        <v>8430</v>
      </c>
      <c r="B2229" s="2" t="s">
        <v>7</v>
      </c>
      <c r="C2229" s="3">
        <v>13801</v>
      </c>
      <c r="D2229" s="2" t="s">
        <v>511</v>
      </c>
      <c r="E2229" s="2" t="s">
        <v>18</v>
      </c>
      <c r="F2229" s="2" t="s">
        <v>7</v>
      </c>
      <c r="G2229" s="2" t="s">
        <v>273</v>
      </c>
      <c r="H2229" s="81" t="s">
        <v>4603</v>
      </c>
      <c r="I2229">
        <v>8.82</v>
      </c>
      <c r="J2229">
        <v>7.06</v>
      </c>
      <c r="K2229">
        <v>0.33600000000000002</v>
      </c>
      <c r="L2229">
        <v>28.799999999999997</v>
      </c>
    </row>
    <row r="2230" spans="1:12" ht="13.75" customHeight="1" x14ac:dyDescent="0.35">
      <c r="A2230" s="2">
        <v>8431</v>
      </c>
      <c r="B2230" s="2" t="s">
        <v>7</v>
      </c>
      <c r="C2230" s="3">
        <v>13801</v>
      </c>
      <c r="D2230" s="2" t="s">
        <v>511</v>
      </c>
      <c r="E2230" s="2" t="s">
        <v>18</v>
      </c>
      <c r="F2230" s="2" t="s">
        <v>7</v>
      </c>
      <c r="G2230" s="2" t="s">
        <v>272</v>
      </c>
      <c r="H2230" s="81" t="s">
        <v>4604</v>
      </c>
      <c r="I2230">
        <v>8.82</v>
      </c>
      <c r="J2230">
        <v>7.06</v>
      </c>
      <c r="K2230">
        <v>0.33600000000000002</v>
      </c>
      <c r="L2230">
        <v>28.799999999999997</v>
      </c>
    </row>
    <row r="2231" spans="1:12" ht="13.75" customHeight="1" x14ac:dyDescent="0.35">
      <c r="A2231" s="2">
        <v>8434</v>
      </c>
      <c r="B2231" s="2" t="s">
        <v>7</v>
      </c>
      <c r="C2231" s="3">
        <v>13801</v>
      </c>
      <c r="D2231" s="2" t="s">
        <v>511</v>
      </c>
      <c r="E2231" s="2" t="s">
        <v>18</v>
      </c>
      <c r="F2231" s="2" t="s">
        <v>7</v>
      </c>
      <c r="G2231" s="2" t="s">
        <v>271</v>
      </c>
      <c r="H2231" s="81" t="s">
        <v>4605</v>
      </c>
      <c r="I2231">
        <v>8.82</v>
      </c>
      <c r="J2231">
        <v>7.06</v>
      </c>
      <c r="K2231">
        <v>0.33600000000000002</v>
      </c>
      <c r="L2231">
        <v>28.799999999999997</v>
      </c>
    </row>
    <row r="2232" spans="1:12" ht="13.75" customHeight="1" x14ac:dyDescent="0.35">
      <c r="A2232" s="2">
        <v>8435</v>
      </c>
      <c r="B2232" s="2" t="s">
        <v>7</v>
      </c>
      <c r="C2232" s="3">
        <v>13801</v>
      </c>
      <c r="D2232" s="2" t="s">
        <v>511</v>
      </c>
      <c r="E2232" s="2" t="s">
        <v>18</v>
      </c>
      <c r="F2232" s="2" t="s">
        <v>7</v>
      </c>
      <c r="G2232" s="2" t="s">
        <v>270</v>
      </c>
      <c r="H2232" s="81" t="s">
        <v>4606</v>
      </c>
      <c r="I2232">
        <v>8.82</v>
      </c>
      <c r="J2232">
        <v>7.06</v>
      </c>
      <c r="K2232">
        <v>0.33600000000000002</v>
      </c>
      <c r="L2232">
        <v>28.799999999999997</v>
      </c>
    </row>
    <row r="2233" spans="1:12" ht="13.75" customHeight="1" x14ac:dyDescent="0.35">
      <c r="A2233" s="2">
        <v>8461</v>
      </c>
      <c r="B2233" s="2" t="s">
        <v>7</v>
      </c>
      <c r="C2233" s="3">
        <v>13801</v>
      </c>
      <c r="D2233" s="2" t="s">
        <v>511</v>
      </c>
      <c r="E2233" s="2" t="s">
        <v>18</v>
      </c>
      <c r="F2233" s="2" t="s">
        <v>7</v>
      </c>
      <c r="G2233" s="2" t="s">
        <v>260</v>
      </c>
      <c r="H2233" s="81" t="s">
        <v>4607</v>
      </c>
      <c r="I2233">
        <v>8.82</v>
      </c>
      <c r="J2233">
        <v>7.06</v>
      </c>
      <c r="K2233">
        <v>0.33600000000000002</v>
      </c>
      <c r="L2233">
        <v>28.799999999999997</v>
      </c>
    </row>
    <row r="2234" spans="1:12" ht="13.75" customHeight="1" x14ac:dyDescent="0.35">
      <c r="A2234" s="2">
        <v>8471</v>
      </c>
      <c r="B2234" s="2" t="s">
        <v>7</v>
      </c>
      <c r="C2234" s="3">
        <v>13801</v>
      </c>
      <c r="D2234" s="2" t="s">
        <v>511</v>
      </c>
      <c r="E2234" s="2" t="s">
        <v>18</v>
      </c>
      <c r="F2234" s="3"/>
      <c r="G2234" s="3"/>
      <c r="H2234" s="81" t="s">
        <v>4608</v>
      </c>
      <c r="I2234">
        <v>8.82</v>
      </c>
      <c r="J2234">
        <v>7.06</v>
      </c>
      <c r="K2234">
        <v>0.33600000000000002</v>
      </c>
      <c r="L2234">
        <v>28.799999999999997</v>
      </c>
    </row>
    <row r="2235" spans="1:12" ht="13.75" customHeight="1" x14ac:dyDescent="0.35">
      <c r="A2235" s="2">
        <v>8472</v>
      </c>
      <c r="B2235" s="2" t="s">
        <v>7</v>
      </c>
      <c r="C2235" s="3">
        <v>13801</v>
      </c>
      <c r="D2235" s="2" t="s">
        <v>511</v>
      </c>
      <c r="E2235" s="2" t="s">
        <v>18</v>
      </c>
      <c r="F2235" s="2" t="s">
        <v>7</v>
      </c>
      <c r="G2235" s="2" t="s">
        <v>257</v>
      </c>
      <c r="H2235" s="81" t="s">
        <v>4609</v>
      </c>
      <c r="I2235">
        <v>8.82</v>
      </c>
      <c r="J2235">
        <v>7.06</v>
      </c>
      <c r="K2235">
        <v>0.33600000000000002</v>
      </c>
      <c r="L2235">
        <v>28.799999999999997</v>
      </c>
    </row>
    <row r="2236" spans="1:12" ht="13.75" customHeight="1" x14ac:dyDescent="0.35">
      <c r="A2236" s="2">
        <v>4600</v>
      </c>
      <c r="B2236" s="2" t="s">
        <v>5</v>
      </c>
      <c r="C2236" s="3">
        <v>13901</v>
      </c>
      <c r="D2236" s="2" t="s">
        <v>506</v>
      </c>
      <c r="E2236" s="2" t="s">
        <v>18</v>
      </c>
      <c r="F2236" s="2" t="s">
        <v>5</v>
      </c>
      <c r="G2236" s="2" t="s">
        <v>510</v>
      </c>
      <c r="H2236" s="81" t="s">
        <v>4610</v>
      </c>
      <c r="I2236">
        <v>6.29</v>
      </c>
      <c r="J2236">
        <v>5.03</v>
      </c>
      <c r="K2236">
        <v>0.52800000000000002</v>
      </c>
      <c r="L2236">
        <v>28.799999999999997</v>
      </c>
    </row>
    <row r="2237" spans="1:12" ht="13.75" customHeight="1" x14ac:dyDescent="0.35">
      <c r="A2237" s="2">
        <v>4611</v>
      </c>
      <c r="B2237" s="2" t="s">
        <v>5</v>
      </c>
      <c r="C2237" s="3">
        <v>13901</v>
      </c>
      <c r="D2237" s="2" t="s">
        <v>506</v>
      </c>
      <c r="E2237" s="2" t="s">
        <v>18</v>
      </c>
      <c r="F2237" s="2" t="s">
        <v>5</v>
      </c>
      <c r="G2237" s="2" t="s">
        <v>509</v>
      </c>
      <c r="H2237" s="81" t="s">
        <v>4611</v>
      </c>
      <c r="I2237">
        <v>6.29</v>
      </c>
      <c r="J2237">
        <v>5.03</v>
      </c>
      <c r="K2237">
        <v>0.52800000000000002</v>
      </c>
      <c r="L2237">
        <v>28.799999999999997</v>
      </c>
    </row>
    <row r="2238" spans="1:12" ht="13.75" customHeight="1" x14ac:dyDescent="0.35">
      <c r="A2238" s="2">
        <v>4614</v>
      </c>
      <c r="B2238" s="2" t="s">
        <v>5</v>
      </c>
      <c r="C2238" s="3">
        <v>13901</v>
      </c>
      <c r="D2238" s="2" t="s">
        <v>506</v>
      </c>
      <c r="E2238" s="2" t="s">
        <v>18</v>
      </c>
      <c r="F2238" s="2" t="s">
        <v>5</v>
      </c>
      <c r="G2238" s="2" t="s">
        <v>508</v>
      </c>
      <c r="H2238" s="81" t="s">
        <v>4612</v>
      </c>
      <c r="I2238">
        <v>6.29</v>
      </c>
      <c r="J2238">
        <v>5.03</v>
      </c>
      <c r="K2238">
        <v>0.52800000000000002</v>
      </c>
      <c r="L2238">
        <v>28.799999999999997</v>
      </c>
    </row>
    <row r="2239" spans="1:12" ht="13.75" customHeight="1" x14ac:dyDescent="0.35">
      <c r="A2239" s="2">
        <v>4623</v>
      </c>
      <c r="B2239" s="2" t="s">
        <v>5</v>
      </c>
      <c r="C2239" s="3">
        <v>13901</v>
      </c>
      <c r="D2239" s="2" t="s">
        <v>506</v>
      </c>
      <c r="E2239" s="2" t="s">
        <v>18</v>
      </c>
      <c r="F2239" s="2" t="s">
        <v>5</v>
      </c>
      <c r="G2239" s="2" t="s">
        <v>507</v>
      </c>
      <c r="H2239" s="81" t="s">
        <v>4613</v>
      </c>
      <c r="I2239">
        <v>6.29</v>
      </c>
      <c r="J2239">
        <v>5.03</v>
      </c>
      <c r="K2239">
        <v>0.52800000000000002</v>
      </c>
      <c r="L2239">
        <v>28.799999999999997</v>
      </c>
    </row>
    <row r="2240" spans="1:12" ht="13.75" customHeight="1" x14ac:dyDescent="0.35">
      <c r="A2240" s="2">
        <v>4641</v>
      </c>
      <c r="B2240" s="2" t="s">
        <v>5</v>
      </c>
      <c r="C2240" s="3">
        <v>13901</v>
      </c>
      <c r="D2240" s="2" t="s">
        <v>506</v>
      </c>
      <c r="E2240" s="2" t="s">
        <v>18</v>
      </c>
      <c r="F2240" s="2" t="s">
        <v>5</v>
      </c>
      <c r="G2240" s="2" t="s">
        <v>505</v>
      </c>
      <c r="H2240" s="81" t="s">
        <v>4614</v>
      </c>
      <c r="I2240">
        <v>6.29</v>
      </c>
      <c r="J2240">
        <v>5.03</v>
      </c>
      <c r="K2240">
        <v>0.52800000000000002</v>
      </c>
      <c r="L2240">
        <v>28.799999999999997</v>
      </c>
    </row>
    <row r="2241" spans="1:12" ht="13.75" customHeight="1" x14ac:dyDescent="0.35">
      <c r="A2241" s="2">
        <v>8600</v>
      </c>
      <c r="B2241" s="2" t="s">
        <v>7</v>
      </c>
      <c r="C2241" s="3">
        <v>14051</v>
      </c>
      <c r="D2241" s="2" t="s">
        <v>504</v>
      </c>
      <c r="E2241" s="2" t="s">
        <v>18</v>
      </c>
      <c r="F2241" s="2" t="s">
        <v>7</v>
      </c>
      <c r="G2241" s="2" t="s">
        <v>215</v>
      </c>
      <c r="H2241" s="81" t="s">
        <v>4615</v>
      </c>
      <c r="I2241">
        <v>8.82</v>
      </c>
      <c r="J2241">
        <v>7.06</v>
      </c>
      <c r="K2241">
        <v>0.33600000000000002</v>
      </c>
      <c r="L2241">
        <v>28.799999999999997</v>
      </c>
    </row>
    <row r="2242" spans="1:12" ht="13.75" customHeight="1" x14ac:dyDescent="0.35">
      <c r="A2242" s="2">
        <v>8605</v>
      </c>
      <c r="B2242" s="2" t="s">
        <v>7</v>
      </c>
      <c r="C2242" s="3">
        <v>14051</v>
      </c>
      <c r="D2242" s="2" t="s">
        <v>504</v>
      </c>
      <c r="E2242" s="2" t="s">
        <v>18</v>
      </c>
      <c r="F2242" s="2" t="s">
        <v>7</v>
      </c>
      <c r="G2242" s="2" t="s">
        <v>214</v>
      </c>
      <c r="H2242" s="81" t="s">
        <v>4616</v>
      </c>
      <c r="I2242">
        <v>8.82</v>
      </c>
      <c r="J2242">
        <v>7.06</v>
      </c>
      <c r="K2242">
        <v>0.33600000000000002</v>
      </c>
      <c r="L2242">
        <v>28.799999999999997</v>
      </c>
    </row>
    <row r="2243" spans="1:12" ht="13.75" customHeight="1" x14ac:dyDescent="0.35">
      <c r="A2243" s="2">
        <v>8642</v>
      </c>
      <c r="B2243" s="2" t="s">
        <v>7</v>
      </c>
      <c r="C2243" s="3">
        <v>14051</v>
      </c>
      <c r="D2243" s="2" t="s">
        <v>504</v>
      </c>
      <c r="E2243" s="2" t="s">
        <v>18</v>
      </c>
      <c r="F2243" s="2" t="s">
        <v>7</v>
      </c>
      <c r="G2243" s="2" t="s">
        <v>60</v>
      </c>
      <c r="H2243" s="81" t="s">
        <v>4617</v>
      </c>
      <c r="I2243">
        <v>8.82</v>
      </c>
      <c r="J2243">
        <v>7.06</v>
      </c>
      <c r="K2243">
        <v>0.33600000000000002</v>
      </c>
      <c r="L2243">
        <v>28.799999999999997</v>
      </c>
    </row>
    <row r="2244" spans="1:12" ht="13.75" customHeight="1" x14ac:dyDescent="0.35">
      <c r="A2244" s="2">
        <v>8650</v>
      </c>
      <c r="B2244" s="2" t="s">
        <v>7</v>
      </c>
      <c r="C2244" s="3">
        <v>14051</v>
      </c>
      <c r="D2244" s="2" t="s">
        <v>504</v>
      </c>
      <c r="E2244" s="2" t="s">
        <v>18</v>
      </c>
      <c r="F2244" s="2" t="s">
        <v>7</v>
      </c>
      <c r="G2244" s="2" t="s">
        <v>57</v>
      </c>
      <c r="H2244" s="81" t="s">
        <v>4618</v>
      </c>
      <c r="I2244">
        <v>8.82</v>
      </c>
      <c r="J2244">
        <v>7.06</v>
      </c>
      <c r="K2244">
        <v>0.33600000000000002</v>
      </c>
      <c r="L2244">
        <v>28.799999999999997</v>
      </c>
    </row>
    <row r="2245" spans="1:12" ht="13.75" customHeight="1" x14ac:dyDescent="0.35">
      <c r="A2245" s="2">
        <v>8661</v>
      </c>
      <c r="B2245" s="2" t="s">
        <v>7</v>
      </c>
      <c r="C2245" s="3">
        <v>14051</v>
      </c>
      <c r="D2245" s="2" t="s">
        <v>504</v>
      </c>
      <c r="E2245" s="2" t="s">
        <v>18</v>
      </c>
      <c r="F2245" s="2" t="s">
        <v>7</v>
      </c>
      <c r="G2245" s="2" t="s">
        <v>54</v>
      </c>
      <c r="H2245" s="81" t="s">
        <v>4619</v>
      </c>
      <c r="I2245">
        <v>8.82</v>
      </c>
      <c r="J2245">
        <v>7.06</v>
      </c>
      <c r="K2245">
        <v>0.33600000000000002</v>
      </c>
      <c r="L2245">
        <v>28.799999999999997</v>
      </c>
    </row>
    <row r="2246" spans="1:12" ht="13.75" customHeight="1" x14ac:dyDescent="0.35">
      <c r="A2246" s="2">
        <v>8662</v>
      </c>
      <c r="B2246" s="2" t="s">
        <v>7</v>
      </c>
      <c r="C2246" s="3">
        <v>14051</v>
      </c>
      <c r="D2246" s="2" t="s">
        <v>504</v>
      </c>
      <c r="E2246" s="2" t="s">
        <v>18</v>
      </c>
      <c r="F2246" s="2" t="s">
        <v>7</v>
      </c>
      <c r="G2246" s="2" t="s">
        <v>53</v>
      </c>
      <c r="H2246" s="81" t="s">
        <v>4620</v>
      </c>
      <c r="I2246">
        <v>8.82</v>
      </c>
      <c r="J2246">
        <v>7.06</v>
      </c>
      <c r="K2246">
        <v>0.33600000000000002</v>
      </c>
      <c r="L2246">
        <v>28.799999999999997</v>
      </c>
    </row>
    <row r="2247" spans="1:12" ht="13.75" customHeight="1" x14ac:dyDescent="0.35">
      <c r="A2247" s="2">
        <v>8670</v>
      </c>
      <c r="B2247" s="2" t="s">
        <v>7</v>
      </c>
      <c r="C2247" s="3">
        <v>14051</v>
      </c>
      <c r="D2247" s="2" t="s">
        <v>504</v>
      </c>
      <c r="E2247" s="2" t="s">
        <v>18</v>
      </c>
      <c r="F2247" s="2" t="s">
        <v>7</v>
      </c>
      <c r="G2247" s="2" t="s">
        <v>51</v>
      </c>
      <c r="H2247" s="81" t="s">
        <v>4621</v>
      </c>
      <c r="I2247">
        <v>8.82</v>
      </c>
      <c r="J2247">
        <v>7.06</v>
      </c>
      <c r="K2247">
        <v>0.33600000000000002</v>
      </c>
      <c r="L2247">
        <v>28.799999999999997</v>
      </c>
    </row>
    <row r="2248" spans="1:12" ht="13.75" customHeight="1" x14ac:dyDescent="0.35">
      <c r="A2248" s="2">
        <v>6123</v>
      </c>
      <c r="B2248" s="2" t="s">
        <v>12</v>
      </c>
      <c r="C2248" s="3">
        <v>14151</v>
      </c>
      <c r="D2248" s="2" t="s">
        <v>500</v>
      </c>
      <c r="E2248" s="2" t="s">
        <v>18</v>
      </c>
      <c r="F2248" s="2" t="s">
        <v>12</v>
      </c>
      <c r="G2248" s="2" t="s">
        <v>503</v>
      </c>
      <c r="H2248" s="81" t="s">
        <v>4622</v>
      </c>
      <c r="I2248">
        <v>6.81</v>
      </c>
      <c r="J2248">
        <v>5.45</v>
      </c>
      <c r="K2248">
        <v>0.29299999999999998</v>
      </c>
      <c r="L2248">
        <v>28.799999999999997</v>
      </c>
    </row>
    <row r="2249" spans="1:12" ht="13.75" customHeight="1" x14ac:dyDescent="0.35">
      <c r="A2249" s="2">
        <v>6130</v>
      </c>
      <c r="B2249" s="2" t="s">
        <v>12</v>
      </c>
      <c r="C2249" s="3">
        <v>14151</v>
      </c>
      <c r="D2249" s="2" t="s">
        <v>500</v>
      </c>
      <c r="E2249" s="2" t="s">
        <v>18</v>
      </c>
      <c r="F2249" s="2" t="s">
        <v>12</v>
      </c>
      <c r="G2249" s="2" t="s">
        <v>502</v>
      </c>
      <c r="H2249" s="81" t="s">
        <v>4623</v>
      </c>
      <c r="I2249">
        <v>6.81</v>
      </c>
      <c r="J2249">
        <v>5.45</v>
      </c>
      <c r="K2249">
        <v>0.29299999999999998</v>
      </c>
      <c r="L2249">
        <v>28.799999999999997</v>
      </c>
    </row>
    <row r="2250" spans="1:12" ht="13.75" customHeight="1" x14ac:dyDescent="0.35">
      <c r="A2250" s="2">
        <v>6134</v>
      </c>
      <c r="B2250" s="2" t="s">
        <v>12</v>
      </c>
      <c r="C2250" s="3">
        <v>14151</v>
      </c>
      <c r="D2250" s="2" t="s">
        <v>500</v>
      </c>
      <c r="E2250" s="2" t="s">
        <v>18</v>
      </c>
      <c r="F2250" s="2" t="s">
        <v>12</v>
      </c>
      <c r="G2250" s="2" t="s">
        <v>501</v>
      </c>
      <c r="H2250" s="81" t="s">
        <v>4624</v>
      </c>
      <c r="I2250">
        <v>6.81</v>
      </c>
      <c r="J2250">
        <v>5.45</v>
      </c>
      <c r="K2250">
        <v>0.29299999999999998</v>
      </c>
      <c r="L2250">
        <v>28.799999999999997</v>
      </c>
    </row>
    <row r="2251" spans="1:12" ht="13.75" customHeight="1" x14ac:dyDescent="0.35">
      <c r="A2251" s="2">
        <v>6136</v>
      </c>
      <c r="B2251" s="2" t="s">
        <v>12</v>
      </c>
      <c r="C2251" s="3">
        <v>14151</v>
      </c>
      <c r="D2251" s="2" t="s">
        <v>500</v>
      </c>
      <c r="E2251" s="2" t="s">
        <v>18</v>
      </c>
      <c r="F2251" s="2" t="s">
        <v>12</v>
      </c>
      <c r="G2251" s="2" t="s">
        <v>499</v>
      </c>
      <c r="H2251" s="81" t="s">
        <v>4625</v>
      </c>
      <c r="I2251">
        <v>6.81</v>
      </c>
      <c r="J2251">
        <v>5.45</v>
      </c>
      <c r="K2251">
        <v>0.29299999999999998</v>
      </c>
      <c r="L2251">
        <v>28.799999999999997</v>
      </c>
    </row>
    <row r="2252" spans="1:12" ht="13.75" customHeight="1" x14ac:dyDescent="0.35">
      <c r="A2252" s="2">
        <v>3293</v>
      </c>
      <c r="B2252" s="2" t="s">
        <v>8</v>
      </c>
      <c r="C2252" s="3">
        <v>14201</v>
      </c>
      <c r="D2252" s="2" t="s">
        <v>497</v>
      </c>
      <c r="E2252" s="2" t="s">
        <v>18</v>
      </c>
      <c r="F2252" s="2" t="s">
        <v>8</v>
      </c>
      <c r="G2252" s="2" t="s">
        <v>89</v>
      </c>
      <c r="H2252" s="81" t="s">
        <v>4626</v>
      </c>
      <c r="I2252">
        <v>8.7899999999999991</v>
      </c>
      <c r="J2252">
        <v>7.03</v>
      </c>
      <c r="K2252">
        <v>0.38400000000000001</v>
      </c>
      <c r="L2252">
        <v>28.799999999999997</v>
      </c>
    </row>
    <row r="2253" spans="1:12" ht="13.75" customHeight="1" x14ac:dyDescent="0.35">
      <c r="A2253" s="2">
        <v>3344</v>
      </c>
      <c r="B2253" s="2" t="s">
        <v>8</v>
      </c>
      <c r="C2253" s="3">
        <v>14201</v>
      </c>
      <c r="D2253" s="2" t="s">
        <v>497</v>
      </c>
      <c r="E2253" s="2" t="s">
        <v>18</v>
      </c>
      <c r="F2253" s="2" t="s">
        <v>8</v>
      </c>
      <c r="G2253" s="2" t="s">
        <v>498</v>
      </c>
      <c r="H2253" s="81" t="s">
        <v>4627</v>
      </c>
      <c r="I2253">
        <v>8.7899999999999991</v>
      </c>
      <c r="J2253">
        <v>7.03</v>
      </c>
      <c r="K2253">
        <v>0.38400000000000001</v>
      </c>
      <c r="L2253">
        <v>28.799999999999997</v>
      </c>
    </row>
    <row r="2254" spans="1:12" ht="13.75" customHeight="1" x14ac:dyDescent="0.35">
      <c r="A2254" s="2">
        <v>3345</v>
      </c>
      <c r="B2254" s="2" t="s">
        <v>8</v>
      </c>
      <c r="C2254" s="3">
        <v>14201</v>
      </c>
      <c r="D2254" s="2" t="s">
        <v>497</v>
      </c>
      <c r="E2254" s="2" t="s">
        <v>18</v>
      </c>
      <c r="F2254" s="2" t="s">
        <v>8</v>
      </c>
      <c r="G2254" s="2" t="s">
        <v>496</v>
      </c>
      <c r="H2254" s="81" t="s">
        <v>4628</v>
      </c>
      <c r="I2254">
        <v>8.7899999999999991</v>
      </c>
      <c r="J2254">
        <v>7.03</v>
      </c>
      <c r="K2254">
        <v>0.38400000000000001</v>
      </c>
      <c r="L2254">
        <v>28.799999999999997</v>
      </c>
    </row>
    <row r="2255" spans="1:12" ht="13.75" customHeight="1" x14ac:dyDescent="0.35">
      <c r="A2255" s="2">
        <v>6450</v>
      </c>
      <c r="B2255" s="2" t="s">
        <v>12</v>
      </c>
      <c r="C2255" s="3">
        <v>14251</v>
      </c>
      <c r="D2255" s="2" t="s">
        <v>495</v>
      </c>
      <c r="E2255" s="2" t="s">
        <v>18</v>
      </c>
      <c r="F2255" s="2" t="s">
        <v>12</v>
      </c>
      <c r="G2255" s="2" t="s">
        <v>494</v>
      </c>
      <c r="H2255" s="81" t="s">
        <v>4629</v>
      </c>
      <c r="I2255">
        <v>6.81</v>
      </c>
      <c r="J2255">
        <v>5.45</v>
      </c>
      <c r="K2255">
        <v>0.29299999999999998</v>
      </c>
      <c r="L2255">
        <v>28.799999999999997</v>
      </c>
    </row>
    <row r="2256" spans="1:12" ht="13.75" customHeight="1" x14ac:dyDescent="0.35">
      <c r="A2256" s="2">
        <v>8800</v>
      </c>
      <c r="B2256" s="2" t="s">
        <v>7</v>
      </c>
      <c r="C2256" s="3">
        <v>14301</v>
      </c>
      <c r="D2256" s="2" t="s">
        <v>493</v>
      </c>
      <c r="E2256" s="2" t="s">
        <v>18</v>
      </c>
      <c r="F2256" s="2" t="s">
        <v>7</v>
      </c>
      <c r="G2256" s="2" t="s">
        <v>144</v>
      </c>
      <c r="H2256" s="81" t="s">
        <v>4630</v>
      </c>
      <c r="I2256">
        <v>8.82</v>
      </c>
      <c r="J2256">
        <v>7.06</v>
      </c>
      <c r="K2256">
        <v>0.33600000000000002</v>
      </c>
      <c r="L2256">
        <v>28.799999999999997</v>
      </c>
    </row>
    <row r="2257" spans="1:12" ht="13.75" customHeight="1" x14ac:dyDescent="0.35">
      <c r="A2257" s="2">
        <v>4184</v>
      </c>
      <c r="B2257" s="2" t="s">
        <v>5</v>
      </c>
      <c r="C2257" s="3">
        <v>14351</v>
      </c>
      <c r="D2257" s="2" t="s">
        <v>492</v>
      </c>
      <c r="E2257" s="2" t="s">
        <v>18</v>
      </c>
      <c r="F2257" s="2" t="s">
        <v>5</v>
      </c>
      <c r="G2257" s="2" t="s">
        <v>491</v>
      </c>
      <c r="H2257" s="81" t="s">
        <v>4631</v>
      </c>
      <c r="I2257">
        <v>6.29</v>
      </c>
      <c r="J2257">
        <v>5.03</v>
      </c>
      <c r="K2257">
        <v>0.52800000000000002</v>
      </c>
      <c r="L2257">
        <v>28.799999999999997</v>
      </c>
    </row>
    <row r="2258" spans="1:12" ht="13.75" customHeight="1" x14ac:dyDescent="0.35">
      <c r="A2258" s="2">
        <v>4562</v>
      </c>
      <c r="B2258" s="2" t="s">
        <v>5</v>
      </c>
      <c r="C2258" s="3">
        <v>14401</v>
      </c>
      <c r="D2258" s="2" t="s">
        <v>485</v>
      </c>
      <c r="E2258" s="2" t="s">
        <v>18</v>
      </c>
      <c r="F2258" s="2" t="s">
        <v>5</v>
      </c>
      <c r="G2258" s="2" t="s">
        <v>490</v>
      </c>
      <c r="H2258" s="81" t="s">
        <v>4632</v>
      </c>
      <c r="I2258">
        <v>6.29</v>
      </c>
      <c r="J2258">
        <v>5.03</v>
      </c>
      <c r="K2258">
        <v>0.52800000000000002</v>
      </c>
      <c r="L2258">
        <v>28.799999999999997</v>
      </c>
    </row>
    <row r="2259" spans="1:12" ht="13.75" customHeight="1" x14ac:dyDescent="0.35">
      <c r="A2259" s="2">
        <v>4643</v>
      </c>
      <c r="B2259" s="2" t="s">
        <v>5</v>
      </c>
      <c r="C2259" s="3">
        <v>14401</v>
      </c>
      <c r="D2259" s="2" t="s">
        <v>485</v>
      </c>
      <c r="E2259" s="2" t="s">
        <v>18</v>
      </c>
      <c r="F2259" s="2" t="s">
        <v>5</v>
      </c>
      <c r="G2259" s="2" t="s">
        <v>489</v>
      </c>
      <c r="H2259" s="81" t="s">
        <v>4633</v>
      </c>
      <c r="I2259">
        <v>6.29</v>
      </c>
      <c r="J2259">
        <v>5.03</v>
      </c>
      <c r="K2259">
        <v>0.52800000000000002</v>
      </c>
      <c r="L2259">
        <v>28.799999999999997</v>
      </c>
    </row>
    <row r="2260" spans="1:12" ht="13.75" customHeight="1" x14ac:dyDescent="0.35">
      <c r="A2260" s="2">
        <v>4644</v>
      </c>
      <c r="B2260" s="2" t="s">
        <v>5</v>
      </c>
      <c r="C2260" s="3">
        <v>14401</v>
      </c>
      <c r="D2260" s="2" t="s">
        <v>485</v>
      </c>
      <c r="E2260" s="2" t="s">
        <v>18</v>
      </c>
      <c r="F2260" s="2" t="s">
        <v>5</v>
      </c>
      <c r="G2260" s="2" t="s">
        <v>488</v>
      </c>
      <c r="H2260" s="81" t="s">
        <v>4634</v>
      </c>
      <c r="I2260">
        <v>6.29</v>
      </c>
      <c r="J2260">
        <v>5.03</v>
      </c>
      <c r="K2260">
        <v>0.52800000000000002</v>
      </c>
      <c r="L2260">
        <v>28.799999999999997</v>
      </c>
    </row>
    <row r="2261" spans="1:12" ht="13.75" customHeight="1" x14ac:dyDescent="0.35">
      <c r="A2261" s="2">
        <v>4645</v>
      </c>
      <c r="B2261" s="2" t="s">
        <v>5</v>
      </c>
      <c r="C2261" s="3">
        <v>14401</v>
      </c>
      <c r="D2261" s="2" t="s">
        <v>485</v>
      </c>
      <c r="E2261" s="2" t="s">
        <v>18</v>
      </c>
      <c r="F2261" s="2" t="s">
        <v>5</v>
      </c>
      <c r="G2261" s="2" t="s">
        <v>487</v>
      </c>
      <c r="H2261" s="81" t="s">
        <v>4635</v>
      </c>
      <c r="I2261">
        <v>6.29</v>
      </c>
      <c r="J2261">
        <v>5.03</v>
      </c>
      <c r="K2261">
        <v>0.52800000000000002</v>
      </c>
      <c r="L2261">
        <v>28.799999999999997</v>
      </c>
    </row>
    <row r="2262" spans="1:12" ht="13.75" customHeight="1" x14ac:dyDescent="0.35">
      <c r="A2262" s="2">
        <v>4655</v>
      </c>
      <c r="B2262" s="2" t="s">
        <v>5</v>
      </c>
      <c r="C2262" s="3">
        <v>14401</v>
      </c>
      <c r="D2262" s="2" t="s">
        <v>485</v>
      </c>
      <c r="E2262" s="2" t="s">
        <v>18</v>
      </c>
      <c r="F2262" s="2" t="s">
        <v>5</v>
      </c>
      <c r="G2262" s="2" t="s">
        <v>486</v>
      </c>
      <c r="H2262" s="81" t="s">
        <v>4636</v>
      </c>
      <c r="I2262">
        <v>6.29</v>
      </c>
      <c r="J2262">
        <v>5.03</v>
      </c>
      <c r="K2262">
        <v>0.52800000000000002</v>
      </c>
      <c r="L2262">
        <v>28.799999999999997</v>
      </c>
    </row>
    <row r="2263" spans="1:12" ht="13.75" customHeight="1" x14ac:dyDescent="0.35">
      <c r="A2263" s="2">
        <v>4656</v>
      </c>
      <c r="B2263" s="2" t="s">
        <v>5</v>
      </c>
      <c r="C2263" s="3">
        <v>14401</v>
      </c>
      <c r="D2263" s="2" t="s">
        <v>485</v>
      </c>
      <c r="E2263" s="2" t="s">
        <v>18</v>
      </c>
      <c r="F2263" s="2" t="s">
        <v>5</v>
      </c>
      <c r="G2263" s="2" t="s">
        <v>484</v>
      </c>
      <c r="H2263" s="81" t="s">
        <v>4637</v>
      </c>
      <c r="I2263">
        <v>6.29</v>
      </c>
      <c r="J2263">
        <v>5.03</v>
      </c>
      <c r="K2263">
        <v>0.52800000000000002</v>
      </c>
      <c r="L2263">
        <v>28.799999999999997</v>
      </c>
    </row>
    <row r="2264" spans="1:12" ht="13.75" customHeight="1" x14ac:dyDescent="0.35">
      <c r="A2264" s="2">
        <v>6074</v>
      </c>
      <c r="B2264" s="2" t="s">
        <v>12</v>
      </c>
      <c r="C2264" s="3">
        <v>14451</v>
      </c>
      <c r="D2264" s="2" t="s">
        <v>482</v>
      </c>
      <c r="E2264" s="2" t="s">
        <v>18</v>
      </c>
      <c r="F2264" s="2" t="s">
        <v>12</v>
      </c>
      <c r="G2264" s="2" t="s">
        <v>483</v>
      </c>
      <c r="H2264" s="81" t="s">
        <v>4638</v>
      </c>
      <c r="I2264">
        <v>6.81</v>
      </c>
      <c r="J2264">
        <v>5.45</v>
      </c>
      <c r="K2264">
        <v>0.29299999999999998</v>
      </c>
      <c r="L2264">
        <v>28.799999999999997</v>
      </c>
    </row>
    <row r="2265" spans="1:12" ht="13.75" customHeight="1" x14ac:dyDescent="0.35">
      <c r="A2265" s="2">
        <v>6075</v>
      </c>
      <c r="B2265" s="2" t="s">
        <v>12</v>
      </c>
      <c r="C2265" s="3">
        <v>14451</v>
      </c>
      <c r="D2265" s="2" t="s">
        <v>482</v>
      </c>
      <c r="E2265" s="2" t="s">
        <v>18</v>
      </c>
      <c r="F2265" s="2" t="s">
        <v>12</v>
      </c>
      <c r="G2265" s="2" t="s">
        <v>481</v>
      </c>
      <c r="H2265" s="81" t="s">
        <v>4639</v>
      </c>
      <c r="I2265">
        <v>6.81</v>
      </c>
      <c r="J2265">
        <v>5.45</v>
      </c>
      <c r="K2265">
        <v>0.29299999999999998</v>
      </c>
      <c r="L2265">
        <v>28.799999999999997</v>
      </c>
    </row>
    <row r="2266" spans="1:12" ht="13.75" customHeight="1" x14ac:dyDescent="0.35">
      <c r="A2266" s="2">
        <v>8020</v>
      </c>
      <c r="B2266" s="2" t="s">
        <v>7</v>
      </c>
      <c r="C2266" s="3">
        <v>14501</v>
      </c>
      <c r="D2266" s="2" t="s">
        <v>480</v>
      </c>
      <c r="E2266" s="2" t="s">
        <v>18</v>
      </c>
      <c r="F2266" s="2" t="s">
        <v>7</v>
      </c>
      <c r="G2266" s="2" t="s">
        <v>410</v>
      </c>
      <c r="H2266" s="81" t="s">
        <v>4640</v>
      </c>
      <c r="I2266">
        <v>8.82</v>
      </c>
      <c r="J2266">
        <v>7.06</v>
      </c>
      <c r="K2266">
        <v>0.33600000000000002</v>
      </c>
      <c r="L2266">
        <v>28.799999999999997</v>
      </c>
    </row>
    <row r="2267" spans="1:12" ht="13.75" customHeight="1" x14ac:dyDescent="0.35">
      <c r="A2267" s="2">
        <v>8043</v>
      </c>
      <c r="B2267" s="2" t="s">
        <v>7</v>
      </c>
      <c r="C2267" s="3">
        <v>14501</v>
      </c>
      <c r="D2267" s="2" t="s">
        <v>480</v>
      </c>
      <c r="E2267" s="2" t="s">
        <v>18</v>
      </c>
      <c r="F2267" s="2" t="s">
        <v>7</v>
      </c>
      <c r="G2267" s="2" t="s">
        <v>407</v>
      </c>
      <c r="H2267" s="81" t="s">
        <v>4641</v>
      </c>
      <c r="I2267">
        <v>8.82</v>
      </c>
      <c r="J2267">
        <v>7.06</v>
      </c>
      <c r="K2267">
        <v>0.33600000000000002</v>
      </c>
      <c r="L2267">
        <v>28.799999999999997</v>
      </c>
    </row>
    <row r="2268" spans="1:12" ht="13.75" customHeight="1" x14ac:dyDescent="0.35">
      <c r="A2268" s="2">
        <v>8044</v>
      </c>
      <c r="B2268" s="2" t="s">
        <v>7</v>
      </c>
      <c r="C2268" s="3">
        <v>14501</v>
      </c>
      <c r="D2268" s="2" t="s">
        <v>480</v>
      </c>
      <c r="E2268" s="2" t="s">
        <v>18</v>
      </c>
      <c r="F2268" s="2" t="s">
        <v>7</v>
      </c>
      <c r="G2268" s="2" t="s">
        <v>406</v>
      </c>
      <c r="H2268" s="81" t="s">
        <v>4642</v>
      </c>
      <c r="I2268">
        <v>8.82</v>
      </c>
      <c r="J2268">
        <v>7.06</v>
      </c>
      <c r="K2268">
        <v>0.33600000000000002</v>
      </c>
      <c r="L2268">
        <v>28.799999999999997</v>
      </c>
    </row>
    <row r="2269" spans="1:12" ht="13.75" customHeight="1" x14ac:dyDescent="0.35">
      <c r="A2269" s="2">
        <v>8045</v>
      </c>
      <c r="B2269" s="2" t="s">
        <v>7</v>
      </c>
      <c r="C2269" s="3">
        <v>14501</v>
      </c>
      <c r="D2269" s="2" t="s">
        <v>480</v>
      </c>
      <c r="E2269" s="2" t="s">
        <v>18</v>
      </c>
      <c r="F2269" s="2" t="s">
        <v>7</v>
      </c>
      <c r="G2269" s="2" t="s">
        <v>405</v>
      </c>
      <c r="H2269" s="81" t="s">
        <v>4643</v>
      </c>
      <c r="I2269">
        <v>8.82</v>
      </c>
      <c r="J2269">
        <v>7.06</v>
      </c>
      <c r="K2269">
        <v>0.33600000000000002</v>
      </c>
      <c r="L2269">
        <v>28.799999999999997</v>
      </c>
    </row>
    <row r="2270" spans="1:12" ht="13.75" customHeight="1" x14ac:dyDescent="0.35">
      <c r="A2270" s="2">
        <v>8046</v>
      </c>
      <c r="B2270" s="2" t="s">
        <v>7</v>
      </c>
      <c r="C2270" s="3">
        <v>14501</v>
      </c>
      <c r="D2270" s="2" t="s">
        <v>480</v>
      </c>
      <c r="E2270" s="2" t="s">
        <v>18</v>
      </c>
      <c r="F2270" s="2" t="s">
        <v>7</v>
      </c>
      <c r="G2270" s="2" t="s">
        <v>404</v>
      </c>
      <c r="H2270" s="81" t="s">
        <v>4644</v>
      </c>
      <c r="I2270">
        <v>8.82</v>
      </c>
      <c r="J2270">
        <v>7.06</v>
      </c>
      <c r="K2270">
        <v>0.33600000000000002</v>
      </c>
      <c r="L2270">
        <v>28.799999999999997</v>
      </c>
    </row>
    <row r="2271" spans="1:12" ht="13.75" customHeight="1" x14ac:dyDescent="0.35">
      <c r="A2271" s="2">
        <v>8051</v>
      </c>
      <c r="B2271" s="2" t="s">
        <v>7</v>
      </c>
      <c r="C2271" s="3">
        <v>14501</v>
      </c>
      <c r="D2271" s="2" t="s">
        <v>480</v>
      </c>
      <c r="E2271" s="2" t="s">
        <v>18</v>
      </c>
      <c r="F2271" s="2" t="s">
        <v>7</v>
      </c>
      <c r="G2271" s="2" t="s">
        <v>402</v>
      </c>
      <c r="H2271" s="81" t="s">
        <v>4645</v>
      </c>
      <c r="I2271">
        <v>8.82</v>
      </c>
      <c r="J2271">
        <v>7.06</v>
      </c>
      <c r="K2271">
        <v>0.33600000000000002</v>
      </c>
      <c r="L2271">
        <v>28.799999999999997</v>
      </c>
    </row>
    <row r="2272" spans="1:12" ht="13.75" customHeight="1" x14ac:dyDescent="0.35">
      <c r="A2272" s="2">
        <v>8052</v>
      </c>
      <c r="B2272" s="2" t="s">
        <v>7</v>
      </c>
      <c r="C2272" s="3">
        <v>14501</v>
      </c>
      <c r="D2272" s="2" t="s">
        <v>480</v>
      </c>
      <c r="E2272" s="2" t="s">
        <v>18</v>
      </c>
      <c r="F2272" s="2" t="s">
        <v>7</v>
      </c>
      <c r="G2272" s="2" t="s">
        <v>401</v>
      </c>
      <c r="H2272" s="81" t="s">
        <v>4646</v>
      </c>
      <c r="I2272">
        <v>8.82</v>
      </c>
      <c r="J2272">
        <v>7.06</v>
      </c>
      <c r="K2272">
        <v>0.33600000000000002</v>
      </c>
      <c r="L2272">
        <v>28.799999999999997</v>
      </c>
    </row>
    <row r="2273" spans="1:12" ht="13.75" customHeight="1" x14ac:dyDescent="0.35">
      <c r="A2273" s="2">
        <v>8102</v>
      </c>
      <c r="B2273" s="2" t="s">
        <v>7</v>
      </c>
      <c r="C2273" s="3">
        <v>14501</v>
      </c>
      <c r="D2273" s="2" t="s">
        <v>480</v>
      </c>
      <c r="E2273" s="2" t="s">
        <v>18</v>
      </c>
      <c r="F2273" s="2" t="s">
        <v>7</v>
      </c>
      <c r="G2273" s="2" t="s">
        <v>380</v>
      </c>
      <c r="H2273" s="81" t="s">
        <v>4647</v>
      </c>
      <c r="I2273">
        <v>8.82</v>
      </c>
      <c r="J2273">
        <v>7.06</v>
      </c>
      <c r="K2273">
        <v>0.33600000000000002</v>
      </c>
      <c r="L2273">
        <v>28.799999999999997</v>
      </c>
    </row>
    <row r="2274" spans="1:12" ht="13.75" customHeight="1" x14ac:dyDescent="0.35">
      <c r="A2274" s="2">
        <v>8113</v>
      </c>
      <c r="B2274" s="2" t="s">
        <v>7</v>
      </c>
      <c r="C2274" s="3">
        <v>14501</v>
      </c>
      <c r="D2274" s="2" t="s">
        <v>480</v>
      </c>
      <c r="E2274" s="2" t="s">
        <v>18</v>
      </c>
      <c r="F2274" s="2" t="s">
        <v>7</v>
      </c>
      <c r="G2274" s="2" t="s">
        <v>376</v>
      </c>
      <c r="H2274" s="81" t="s">
        <v>4648</v>
      </c>
      <c r="I2274">
        <v>8.82</v>
      </c>
      <c r="J2274">
        <v>7.06</v>
      </c>
      <c r="K2274">
        <v>0.33600000000000002</v>
      </c>
      <c r="L2274">
        <v>28.799999999999997</v>
      </c>
    </row>
    <row r="2275" spans="1:12" ht="13.75" customHeight="1" x14ac:dyDescent="0.35">
      <c r="A2275" s="2">
        <v>8151</v>
      </c>
      <c r="B2275" s="2" t="s">
        <v>7</v>
      </c>
      <c r="C2275" s="3">
        <v>14501</v>
      </c>
      <c r="D2275" s="2" t="s">
        <v>480</v>
      </c>
      <c r="E2275" s="2" t="s">
        <v>18</v>
      </c>
      <c r="F2275" s="2" t="s">
        <v>7</v>
      </c>
      <c r="G2275" s="2" t="s">
        <v>363</v>
      </c>
      <c r="H2275" s="81" t="s">
        <v>4649</v>
      </c>
      <c r="I2275">
        <v>8.82</v>
      </c>
      <c r="J2275">
        <v>7.06</v>
      </c>
      <c r="K2275">
        <v>0.33600000000000002</v>
      </c>
      <c r="L2275">
        <v>28.799999999999997</v>
      </c>
    </row>
    <row r="2276" spans="1:12" ht="13.75" customHeight="1" x14ac:dyDescent="0.35">
      <c r="A2276" s="2">
        <v>8793</v>
      </c>
      <c r="B2276" s="2" t="s">
        <v>7</v>
      </c>
      <c r="C2276" s="3">
        <v>14551</v>
      </c>
      <c r="D2276" s="2" t="s">
        <v>479</v>
      </c>
      <c r="E2276" s="2" t="s">
        <v>18</v>
      </c>
      <c r="F2276" s="2" t="s">
        <v>7</v>
      </c>
      <c r="G2276" s="2" t="s">
        <v>147</v>
      </c>
      <c r="H2276" s="81" t="s">
        <v>4650</v>
      </c>
      <c r="I2276">
        <v>8.82</v>
      </c>
      <c r="J2276">
        <v>7.06</v>
      </c>
      <c r="K2276">
        <v>0.33600000000000002</v>
      </c>
      <c r="L2276">
        <v>28.799999999999997</v>
      </c>
    </row>
    <row r="2277" spans="1:12" ht="13.75" customHeight="1" x14ac:dyDescent="0.35">
      <c r="A2277" s="2">
        <v>8794</v>
      </c>
      <c r="B2277" s="2" t="s">
        <v>7</v>
      </c>
      <c r="C2277" s="3">
        <v>14551</v>
      </c>
      <c r="D2277" s="2" t="s">
        <v>479</v>
      </c>
      <c r="E2277" s="2" t="s">
        <v>18</v>
      </c>
      <c r="F2277" s="2" t="s">
        <v>7</v>
      </c>
      <c r="G2277" s="2" t="s">
        <v>146</v>
      </c>
      <c r="H2277" s="81" t="s">
        <v>4651</v>
      </c>
      <c r="I2277">
        <v>8.82</v>
      </c>
      <c r="J2277">
        <v>7.06</v>
      </c>
      <c r="K2277">
        <v>0.33600000000000002</v>
      </c>
      <c r="L2277">
        <v>28.799999999999997</v>
      </c>
    </row>
    <row r="2278" spans="1:12" ht="13.75" customHeight="1" x14ac:dyDescent="0.35">
      <c r="A2278" s="2">
        <v>8082</v>
      </c>
      <c r="B2278" s="2" t="s">
        <v>7</v>
      </c>
      <c r="C2278" s="3">
        <v>14601</v>
      </c>
      <c r="D2278" s="2" t="s">
        <v>478</v>
      </c>
      <c r="E2278" s="2" t="s">
        <v>18</v>
      </c>
      <c r="F2278" s="2" t="s">
        <v>7</v>
      </c>
      <c r="G2278" s="2" t="s">
        <v>386</v>
      </c>
      <c r="H2278" s="81" t="s">
        <v>4652</v>
      </c>
      <c r="I2278">
        <v>8.82</v>
      </c>
      <c r="J2278">
        <v>7.06</v>
      </c>
      <c r="K2278">
        <v>0.33600000000000002</v>
      </c>
      <c r="L2278">
        <v>28.799999999999997</v>
      </c>
    </row>
    <row r="2279" spans="1:12" ht="13.75" customHeight="1" x14ac:dyDescent="0.35">
      <c r="A2279" s="2">
        <v>8083</v>
      </c>
      <c r="B2279" s="2" t="s">
        <v>7</v>
      </c>
      <c r="C2279" s="3">
        <v>14601</v>
      </c>
      <c r="D2279" s="2" t="s">
        <v>478</v>
      </c>
      <c r="E2279" s="2" t="s">
        <v>18</v>
      </c>
      <c r="F2279" s="2" t="s">
        <v>7</v>
      </c>
      <c r="G2279" s="2" t="s">
        <v>385</v>
      </c>
      <c r="H2279" s="81" t="s">
        <v>4653</v>
      </c>
      <c r="I2279">
        <v>8.82</v>
      </c>
      <c r="J2279">
        <v>7.06</v>
      </c>
      <c r="K2279">
        <v>0.33600000000000002</v>
      </c>
      <c r="L2279">
        <v>28.799999999999997</v>
      </c>
    </row>
    <row r="2280" spans="1:12" ht="13.75" customHeight="1" x14ac:dyDescent="0.35">
      <c r="A2280" s="2">
        <v>8323</v>
      </c>
      <c r="B2280" s="2" t="s">
        <v>7</v>
      </c>
      <c r="C2280" s="3">
        <v>14601</v>
      </c>
      <c r="D2280" s="2" t="s">
        <v>478</v>
      </c>
      <c r="E2280" s="2" t="s">
        <v>18</v>
      </c>
      <c r="F2280" s="2" t="s">
        <v>7</v>
      </c>
      <c r="G2280" s="2" t="s">
        <v>304</v>
      </c>
      <c r="H2280" s="81" t="s">
        <v>4654</v>
      </c>
      <c r="I2280">
        <v>8.82</v>
      </c>
      <c r="J2280">
        <v>7.06</v>
      </c>
      <c r="K2280">
        <v>0.33600000000000002</v>
      </c>
      <c r="L2280">
        <v>28.799999999999997</v>
      </c>
    </row>
    <row r="2281" spans="1:12" ht="13.75" customHeight="1" x14ac:dyDescent="0.35">
      <c r="A2281" s="2">
        <v>8324</v>
      </c>
      <c r="B2281" s="2" t="s">
        <v>7</v>
      </c>
      <c r="C2281" s="3">
        <v>14601</v>
      </c>
      <c r="D2281" s="2" t="s">
        <v>478</v>
      </c>
      <c r="E2281" s="2" t="s">
        <v>18</v>
      </c>
      <c r="F2281" s="2" t="s">
        <v>7</v>
      </c>
      <c r="G2281" s="2" t="s">
        <v>303</v>
      </c>
      <c r="H2281" s="81" t="s">
        <v>4655</v>
      </c>
      <c r="I2281">
        <v>8.82</v>
      </c>
      <c r="J2281">
        <v>7.06</v>
      </c>
      <c r="K2281">
        <v>0.33600000000000002</v>
      </c>
      <c r="L2281">
        <v>28.799999999999997</v>
      </c>
    </row>
    <row r="2282" spans="1:12" ht="13.75" customHeight="1" x14ac:dyDescent="0.35">
      <c r="A2282" s="2">
        <v>8330</v>
      </c>
      <c r="B2282" s="2" t="s">
        <v>7</v>
      </c>
      <c r="C2282" s="3">
        <v>14601</v>
      </c>
      <c r="D2282" s="2" t="s">
        <v>478</v>
      </c>
      <c r="E2282" s="2" t="s">
        <v>18</v>
      </c>
      <c r="F2282" s="2" t="s">
        <v>7</v>
      </c>
      <c r="G2282" s="2" t="s">
        <v>302</v>
      </c>
      <c r="H2282" s="81" t="s">
        <v>4656</v>
      </c>
      <c r="I2282">
        <v>8.82</v>
      </c>
      <c r="J2282">
        <v>7.06</v>
      </c>
      <c r="K2282">
        <v>0.33600000000000002</v>
      </c>
      <c r="L2282">
        <v>28.799999999999997</v>
      </c>
    </row>
    <row r="2283" spans="1:12" ht="13.75" customHeight="1" x14ac:dyDescent="0.35">
      <c r="A2283" s="2">
        <v>8332</v>
      </c>
      <c r="B2283" s="2" t="s">
        <v>7</v>
      </c>
      <c r="C2283" s="3">
        <v>14601</v>
      </c>
      <c r="D2283" s="2" t="s">
        <v>478</v>
      </c>
      <c r="E2283" s="2" t="s">
        <v>18</v>
      </c>
      <c r="F2283" s="2" t="s">
        <v>7</v>
      </c>
      <c r="G2283" s="2" t="s">
        <v>301</v>
      </c>
      <c r="H2283" s="81" t="s">
        <v>4657</v>
      </c>
      <c r="I2283">
        <v>8.82</v>
      </c>
      <c r="J2283">
        <v>7.06</v>
      </c>
      <c r="K2283">
        <v>0.33600000000000002</v>
      </c>
      <c r="L2283">
        <v>28.799999999999997</v>
      </c>
    </row>
    <row r="2284" spans="1:12" ht="13.75" customHeight="1" x14ac:dyDescent="0.35">
      <c r="A2284" s="2">
        <v>8341</v>
      </c>
      <c r="B2284" s="2" t="s">
        <v>7</v>
      </c>
      <c r="C2284" s="3">
        <v>14601</v>
      </c>
      <c r="D2284" s="2" t="s">
        <v>478</v>
      </c>
      <c r="E2284" s="2" t="s">
        <v>18</v>
      </c>
      <c r="F2284" s="2" t="s">
        <v>7</v>
      </c>
      <c r="G2284" s="2" t="s">
        <v>298</v>
      </c>
      <c r="H2284" s="81" t="s">
        <v>4658</v>
      </c>
      <c r="I2284">
        <v>8.82</v>
      </c>
      <c r="J2284">
        <v>7.06</v>
      </c>
      <c r="K2284">
        <v>0.33600000000000002</v>
      </c>
      <c r="L2284">
        <v>28.799999999999997</v>
      </c>
    </row>
    <row r="2285" spans="1:12" ht="13.75" customHeight="1" x14ac:dyDescent="0.35">
      <c r="A2285" s="2">
        <v>8010</v>
      </c>
      <c r="B2285" s="2" t="s">
        <v>410</v>
      </c>
      <c r="C2285" s="3">
        <v>14651</v>
      </c>
      <c r="D2285" s="2" t="s">
        <v>477</v>
      </c>
      <c r="E2285" s="2" t="s">
        <v>18</v>
      </c>
      <c r="F2285" s="2" t="s">
        <v>7</v>
      </c>
      <c r="G2285" s="2" t="s">
        <v>410</v>
      </c>
      <c r="H2285" s="81" t="s">
        <v>4659</v>
      </c>
      <c r="I2285">
        <v>5.17</v>
      </c>
      <c r="J2285">
        <v>4.1399999999999997</v>
      </c>
      <c r="K2285">
        <v>0.65800000000000003</v>
      </c>
      <c r="L2285">
        <v>25.200000000000003</v>
      </c>
    </row>
    <row r="2286" spans="1:12" ht="13.75" customHeight="1" x14ac:dyDescent="0.35">
      <c r="A2286" s="2">
        <v>8020</v>
      </c>
      <c r="B2286" s="2" t="s">
        <v>410</v>
      </c>
      <c r="C2286" s="3">
        <v>14651</v>
      </c>
      <c r="D2286" s="2" t="s">
        <v>477</v>
      </c>
      <c r="E2286" s="2" t="s">
        <v>18</v>
      </c>
      <c r="F2286" s="2" t="s">
        <v>7</v>
      </c>
      <c r="G2286" s="2" t="s">
        <v>410</v>
      </c>
      <c r="H2286" s="81" t="s">
        <v>4660</v>
      </c>
      <c r="I2286">
        <v>5.17</v>
      </c>
      <c r="J2286">
        <v>4.1399999999999997</v>
      </c>
      <c r="K2286">
        <v>0.65800000000000003</v>
      </c>
      <c r="L2286">
        <v>25.200000000000003</v>
      </c>
    </row>
    <row r="2287" spans="1:12" ht="13.75" customHeight="1" x14ac:dyDescent="0.35">
      <c r="A2287" s="2">
        <v>8036</v>
      </c>
      <c r="B2287" s="2" t="s">
        <v>410</v>
      </c>
      <c r="C2287" s="3">
        <v>14651</v>
      </c>
      <c r="D2287" s="2" t="s">
        <v>477</v>
      </c>
      <c r="E2287" s="2" t="s">
        <v>18</v>
      </c>
      <c r="F2287" s="2" t="s">
        <v>7</v>
      </c>
      <c r="G2287" s="2" t="s">
        <v>410</v>
      </c>
      <c r="H2287" s="81" t="s">
        <v>4661</v>
      </c>
      <c r="I2287">
        <v>5.17</v>
      </c>
      <c r="J2287">
        <v>4.1399999999999997</v>
      </c>
      <c r="K2287">
        <v>0.65800000000000003</v>
      </c>
      <c r="L2287">
        <v>25.200000000000003</v>
      </c>
    </row>
    <row r="2288" spans="1:12" ht="13.75" customHeight="1" x14ac:dyDescent="0.35">
      <c r="A2288" s="2">
        <v>8041</v>
      </c>
      <c r="B2288" s="2" t="s">
        <v>410</v>
      </c>
      <c r="C2288" s="3">
        <v>14651</v>
      </c>
      <c r="D2288" s="2" t="s">
        <v>477</v>
      </c>
      <c r="E2288" s="2" t="s">
        <v>18</v>
      </c>
      <c r="F2288" s="2" t="s">
        <v>7</v>
      </c>
      <c r="G2288" s="2" t="s">
        <v>409</v>
      </c>
      <c r="H2288" s="81" t="s">
        <v>4662</v>
      </c>
      <c r="I2288">
        <v>5.17</v>
      </c>
      <c r="J2288">
        <v>4.1399999999999997</v>
      </c>
      <c r="K2288">
        <v>0.65800000000000003</v>
      </c>
      <c r="L2288">
        <v>25.200000000000003</v>
      </c>
    </row>
    <row r="2289" spans="1:12" ht="13.75" customHeight="1" x14ac:dyDescent="0.35">
      <c r="A2289" s="2">
        <v>8043</v>
      </c>
      <c r="B2289" s="2" t="s">
        <v>410</v>
      </c>
      <c r="C2289" s="3">
        <v>14651</v>
      </c>
      <c r="D2289" s="2" t="s">
        <v>477</v>
      </c>
      <c r="E2289" s="2" t="s">
        <v>18</v>
      </c>
      <c r="F2289" s="2" t="s">
        <v>7</v>
      </c>
      <c r="G2289" s="2" t="s">
        <v>407</v>
      </c>
      <c r="H2289" s="81" t="s">
        <v>4663</v>
      </c>
      <c r="I2289">
        <v>5.17</v>
      </c>
      <c r="J2289">
        <v>4.1399999999999997</v>
      </c>
      <c r="K2289">
        <v>0.65800000000000003</v>
      </c>
      <c r="L2289">
        <v>25.200000000000003</v>
      </c>
    </row>
    <row r="2290" spans="1:12" ht="13.75" customHeight="1" x14ac:dyDescent="0.35">
      <c r="A2290" s="2">
        <v>8045</v>
      </c>
      <c r="B2290" s="2" t="s">
        <v>410</v>
      </c>
      <c r="C2290" s="3">
        <v>14651</v>
      </c>
      <c r="D2290" s="2" t="s">
        <v>477</v>
      </c>
      <c r="E2290" s="2" t="s">
        <v>18</v>
      </c>
      <c r="F2290" s="2" t="s">
        <v>7</v>
      </c>
      <c r="G2290" s="2" t="s">
        <v>405</v>
      </c>
      <c r="H2290" s="81" t="s">
        <v>4664</v>
      </c>
      <c r="I2290">
        <v>5.17</v>
      </c>
      <c r="J2290">
        <v>4.1399999999999997</v>
      </c>
      <c r="K2290">
        <v>0.65800000000000003</v>
      </c>
      <c r="L2290">
        <v>25.200000000000003</v>
      </c>
    </row>
    <row r="2291" spans="1:12" ht="13.75" customHeight="1" x14ac:dyDescent="0.35">
      <c r="A2291" s="2">
        <v>8047</v>
      </c>
      <c r="B2291" s="2" t="s">
        <v>410</v>
      </c>
      <c r="C2291" s="3">
        <v>14651</v>
      </c>
      <c r="D2291" s="2" t="s">
        <v>477</v>
      </c>
      <c r="E2291" s="2" t="s">
        <v>18</v>
      </c>
      <c r="F2291" s="2" t="s">
        <v>7</v>
      </c>
      <c r="G2291" s="2" t="s">
        <v>403</v>
      </c>
      <c r="H2291" s="81" t="s">
        <v>4665</v>
      </c>
      <c r="I2291">
        <v>5.17</v>
      </c>
      <c r="J2291">
        <v>4.1399999999999997</v>
      </c>
      <c r="K2291">
        <v>0.65800000000000003</v>
      </c>
      <c r="L2291">
        <v>25.200000000000003</v>
      </c>
    </row>
    <row r="2292" spans="1:12" ht="13.75" customHeight="1" x14ac:dyDescent="0.35">
      <c r="A2292" s="2">
        <v>8051</v>
      </c>
      <c r="B2292" s="2" t="s">
        <v>410</v>
      </c>
      <c r="C2292" s="3">
        <v>14651</v>
      </c>
      <c r="D2292" s="2" t="s">
        <v>477</v>
      </c>
      <c r="E2292" s="2" t="s">
        <v>18</v>
      </c>
      <c r="F2292" s="2" t="s">
        <v>7</v>
      </c>
      <c r="G2292" s="2" t="s">
        <v>402</v>
      </c>
      <c r="H2292" s="81" t="s">
        <v>4666</v>
      </c>
      <c r="I2292">
        <v>5.17</v>
      </c>
      <c r="J2292">
        <v>4.1399999999999997</v>
      </c>
      <c r="K2292">
        <v>0.65800000000000003</v>
      </c>
      <c r="L2292">
        <v>25.200000000000003</v>
      </c>
    </row>
    <row r="2293" spans="1:12" ht="13.75" customHeight="1" x14ac:dyDescent="0.35">
      <c r="A2293" s="2">
        <v>8052</v>
      </c>
      <c r="B2293" s="2" t="s">
        <v>410</v>
      </c>
      <c r="C2293" s="3">
        <v>14651</v>
      </c>
      <c r="D2293" s="2" t="s">
        <v>477</v>
      </c>
      <c r="E2293" s="2" t="s">
        <v>18</v>
      </c>
      <c r="F2293" s="2" t="s">
        <v>7</v>
      </c>
      <c r="G2293" s="2" t="s">
        <v>401</v>
      </c>
      <c r="H2293" s="81" t="s">
        <v>4667</v>
      </c>
      <c r="I2293">
        <v>5.17</v>
      </c>
      <c r="J2293">
        <v>4.1399999999999997</v>
      </c>
      <c r="K2293">
        <v>0.65800000000000003</v>
      </c>
      <c r="L2293">
        <v>25.200000000000003</v>
      </c>
    </row>
    <row r="2294" spans="1:12" ht="13.75" customHeight="1" x14ac:dyDescent="0.35">
      <c r="A2294" s="2">
        <v>8053</v>
      </c>
      <c r="B2294" s="2" t="s">
        <v>410</v>
      </c>
      <c r="C2294" s="3">
        <v>14651</v>
      </c>
      <c r="D2294" s="2" t="s">
        <v>477</v>
      </c>
      <c r="E2294" s="2" t="s">
        <v>18</v>
      </c>
      <c r="F2294" s="2" t="s">
        <v>7</v>
      </c>
      <c r="G2294" s="2" t="s">
        <v>400</v>
      </c>
      <c r="H2294" s="81" t="s">
        <v>4668</v>
      </c>
      <c r="I2294">
        <v>5.17</v>
      </c>
      <c r="J2294">
        <v>4.1399999999999997</v>
      </c>
      <c r="K2294">
        <v>0.65800000000000003</v>
      </c>
      <c r="L2294">
        <v>25.200000000000003</v>
      </c>
    </row>
    <row r="2295" spans="1:12" ht="13.75" customHeight="1" x14ac:dyDescent="0.35">
      <c r="A2295" s="2">
        <v>8054</v>
      </c>
      <c r="B2295" s="2" t="s">
        <v>410</v>
      </c>
      <c r="C2295" s="3">
        <v>14651</v>
      </c>
      <c r="D2295" s="2" t="s">
        <v>477</v>
      </c>
      <c r="E2295" s="2" t="s">
        <v>18</v>
      </c>
      <c r="F2295" s="2" t="s">
        <v>7</v>
      </c>
      <c r="G2295" s="2" t="s">
        <v>399</v>
      </c>
      <c r="H2295" s="81" t="s">
        <v>4669</v>
      </c>
      <c r="I2295">
        <v>5.17</v>
      </c>
      <c r="J2295">
        <v>4.1399999999999997</v>
      </c>
      <c r="K2295">
        <v>0.65800000000000003</v>
      </c>
      <c r="L2295">
        <v>25.200000000000003</v>
      </c>
    </row>
    <row r="2296" spans="1:12" ht="13.75" customHeight="1" x14ac:dyDescent="0.35">
      <c r="A2296" s="2">
        <v>8055</v>
      </c>
      <c r="B2296" s="2" t="s">
        <v>410</v>
      </c>
      <c r="C2296" s="3">
        <v>14651</v>
      </c>
      <c r="D2296" s="2" t="s">
        <v>477</v>
      </c>
      <c r="E2296" s="2" t="s">
        <v>18</v>
      </c>
      <c r="F2296" s="2" t="s">
        <v>7</v>
      </c>
      <c r="G2296" s="2" t="s">
        <v>398</v>
      </c>
      <c r="H2296" s="81" t="s">
        <v>4670</v>
      </c>
      <c r="I2296">
        <v>5.17</v>
      </c>
      <c r="J2296">
        <v>4.1399999999999997</v>
      </c>
      <c r="K2296">
        <v>0.65800000000000003</v>
      </c>
      <c r="L2296">
        <v>25.200000000000003</v>
      </c>
    </row>
    <row r="2297" spans="1:12" ht="13.75" customHeight="1" x14ac:dyDescent="0.35">
      <c r="A2297" s="2">
        <v>8073</v>
      </c>
      <c r="B2297" s="2" t="s">
        <v>410</v>
      </c>
      <c r="C2297" s="3">
        <v>14651</v>
      </c>
      <c r="D2297" s="2" t="s">
        <v>477</v>
      </c>
      <c r="E2297" s="2" t="s">
        <v>18</v>
      </c>
      <c r="F2297" s="2" t="s">
        <v>7</v>
      </c>
      <c r="G2297" s="2" t="s">
        <v>392</v>
      </c>
      <c r="H2297" s="81" t="s">
        <v>4671</v>
      </c>
      <c r="I2297">
        <v>5.17</v>
      </c>
      <c r="J2297">
        <v>4.1399999999999997</v>
      </c>
      <c r="K2297">
        <v>0.65800000000000003</v>
      </c>
      <c r="L2297">
        <v>25.200000000000003</v>
      </c>
    </row>
    <row r="2298" spans="1:12" ht="13.75" customHeight="1" x14ac:dyDescent="0.35">
      <c r="A2298" s="2">
        <v>3253</v>
      </c>
      <c r="B2298" s="2" t="s">
        <v>8</v>
      </c>
      <c r="C2298" s="3">
        <v>14901</v>
      </c>
      <c r="D2298" s="2" t="s">
        <v>475</v>
      </c>
      <c r="E2298" s="2" t="s">
        <v>18</v>
      </c>
      <c r="F2298" s="2" t="s">
        <v>8</v>
      </c>
      <c r="G2298" s="2" t="s">
        <v>476</v>
      </c>
      <c r="H2298" s="81" t="s">
        <v>4672</v>
      </c>
      <c r="I2298">
        <v>8.7899999999999991</v>
      </c>
      <c r="J2298">
        <v>7.03</v>
      </c>
      <c r="K2298">
        <v>0.38400000000000001</v>
      </c>
      <c r="L2298">
        <v>26.160000000000004</v>
      </c>
    </row>
    <row r="2299" spans="1:12" ht="13.75" customHeight="1" x14ac:dyDescent="0.35">
      <c r="A2299" s="2">
        <v>3254</v>
      </c>
      <c r="B2299" s="2" t="s">
        <v>8</v>
      </c>
      <c r="C2299" s="3">
        <v>14901</v>
      </c>
      <c r="D2299" s="2" t="s">
        <v>475</v>
      </c>
      <c r="E2299" s="2" t="s">
        <v>18</v>
      </c>
      <c r="F2299" s="2" t="s">
        <v>8</v>
      </c>
      <c r="G2299" s="2" t="s">
        <v>474</v>
      </c>
      <c r="H2299" s="81" t="s">
        <v>4673</v>
      </c>
      <c r="I2299">
        <v>8.7899999999999991</v>
      </c>
      <c r="J2299">
        <v>7.03</v>
      </c>
      <c r="K2299">
        <v>0.38400000000000001</v>
      </c>
      <c r="L2299">
        <v>26.160000000000004</v>
      </c>
    </row>
    <row r="2300" spans="1:12" ht="13.75" customHeight="1" x14ac:dyDescent="0.35">
      <c r="A2300" s="2">
        <v>4020</v>
      </c>
      <c r="B2300" s="2" t="s">
        <v>14</v>
      </c>
      <c r="C2300" s="3">
        <v>14951</v>
      </c>
      <c r="D2300" s="2" t="s">
        <v>416</v>
      </c>
      <c r="E2300" s="2" t="s">
        <v>18</v>
      </c>
      <c r="F2300" s="2" t="s">
        <v>5</v>
      </c>
      <c r="G2300" s="2" t="s">
        <v>14</v>
      </c>
      <c r="H2300" s="81" t="s">
        <v>4674</v>
      </c>
      <c r="I2300">
        <v>5.57</v>
      </c>
      <c r="J2300">
        <v>4.46</v>
      </c>
      <c r="K2300">
        <v>0.48699999999999999</v>
      </c>
      <c r="L2300">
        <v>28.56</v>
      </c>
    </row>
    <row r="2301" spans="1:12" ht="13.75" customHeight="1" x14ac:dyDescent="0.35">
      <c r="A2301" s="2">
        <v>4030</v>
      </c>
      <c r="B2301" s="2" t="s">
        <v>14</v>
      </c>
      <c r="C2301" s="3">
        <v>14951</v>
      </c>
      <c r="D2301" s="2" t="s">
        <v>416</v>
      </c>
      <c r="E2301" s="2" t="s">
        <v>18</v>
      </c>
      <c r="F2301" s="2" t="s">
        <v>5</v>
      </c>
      <c r="G2301" s="2" t="s">
        <v>14</v>
      </c>
      <c r="H2301" s="81" t="s">
        <v>4675</v>
      </c>
      <c r="I2301">
        <v>5.57</v>
      </c>
      <c r="J2301">
        <v>4.46</v>
      </c>
      <c r="K2301">
        <v>0.48699999999999999</v>
      </c>
      <c r="L2301">
        <v>28.56</v>
      </c>
    </row>
    <row r="2302" spans="1:12" ht="13.75" customHeight="1" x14ac:dyDescent="0.35">
      <c r="A2302" s="2">
        <v>4040</v>
      </c>
      <c r="B2302" s="2" t="s">
        <v>14</v>
      </c>
      <c r="C2302" s="3">
        <v>14951</v>
      </c>
      <c r="D2302" s="2" t="s">
        <v>416</v>
      </c>
      <c r="E2302" s="2" t="s">
        <v>18</v>
      </c>
      <c r="F2302" s="2" t="s">
        <v>5</v>
      </c>
      <c r="G2302" s="2" t="s">
        <v>14</v>
      </c>
      <c r="H2302" s="81" t="s">
        <v>4676</v>
      </c>
      <c r="I2302">
        <v>5.57</v>
      </c>
      <c r="J2302">
        <v>4.46</v>
      </c>
      <c r="K2302">
        <v>0.48699999999999999</v>
      </c>
      <c r="L2302">
        <v>28.56</v>
      </c>
    </row>
    <row r="2303" spans="1:12" ht="13.75" customHeight="1" x14ac:dyDescent="0.35">
      <c r="A2303" s="2">
        <v>4048</v>
      </c>
      <c r="B2303" s="2" t="s">
        <v>14</v>
      </c>
      <c r="C2303" s="3">
        <v>14951</v>
      </c>
      <c r="D2303" s="2" t="s">
        <v>416</v>
      </c>
      <c r="E2303" s="2" t="s">
        <v>18</v>
      </c>
      <c r="F2303" s="2" t="s">
        <v>5</v>
      </c>
      <c r="G2303" s="2" t="s">
        <v>473</v>
      </c>
      <c r="H2303" s="81" t="s">
        <v>4677</v>
      </c>
      <c r="I2303">
        <v>5.57</v>
      </c>
      <c r="J2303">
        <v>4.46</v>
      </c>
      <c r="K2303">
        <v>0.48699999999999999</v>
      </c>
      <c r="L2303">
        <v>28.56</v>
      </c>
    </row>
    <row r="2304" spans="1:12" ht="13.75" customHeight="1" x14ac:dyDescent="0.35">
      <c r="A2304" s="2">
        <v>4050</v>
      </c>
      <c r="B2304" s="2" t="s">
        <v>14</v>
      </c>
      <c r="C2304" s="3">
        <v>14951</v>
      </c>
      <c r="D2304" s="2" t="s">
        <v>416</v>
      </c>
      <c r="E2304" s="2" t="s">
        <v>18</v>
      </c>
      <c r="F2304" s="2" t="s">
        <v>5</v>
      </c>
      <c r="G2304" s="2" t="s">
        <v>472</v>
      </c>
      <c r="H2304" s="81" t="s">
        <v>4678</v>
      </c>
      <c r="I2304">
        <v>5.57</v>
      </c>
      <c r="J2304">
        <v>4.46</v>
      </c>
      <c r="K2304">
        <v>0.48699999999999999</v>
      </c>
      <c r="L2304">
        <v>28.56</v>
      </c>
    </row>
    <row r="2305" spans="1:12" ht="13.75" customHeight="1" x14ac:dyDescent="0.35">
      <c r="A2305" s="2">
        <v>4052</v>
      </c>
      <c r="B2305" s="2" t="s">
        <v>14</v>
      </c>
      <c r="C2305" s="3">
        <v>14951</v>
      </c>
      <c r="D2305" s="2" t="s">
        <v>416</v>
      </c>
      <c r="E2305" s="2" t="s">
        <v>18</v>
      </c>
      <c r="F2305" s="2" t="s">
        <v>5</v>
      </c>
      <c r="G2305" s="2" t="s">
        <v>471</v>
      </c>
      <c r="H2305" s="81" t="s">
        <v>4679</v>
      </c>
      <c r="I2305">
        <v>5.57</v>
      </c>
      <c r="J2305">
        <v>4.46</v>
      </c>
      <c r="K2305">
        <v>0.48699999999999999</v>
      </c>
      <c r="L2305">
        <v>28.56</v>
      </c>
    </row>
    <row r="2306" spans="1:12" ht="13.75" customHeight="1" x14ac:dyDescent="0.35">
      <c r="A2306" s="2">
        <v>4053</v>
      </c>
      <c r="B2306" s="2" t="s">
        <v>14</v>
      </c>
      <c r="C2306" s="3">
        <v>14951</v>
      </c>
      <c r="D2306" s="2" t="s">
        <v>416</v>
      </c>
      <c r="E2306" s="2" t="s">
        <v>18</v>
      </c>
      <c r="F2306" s="2" t="s">
        <v>5</v>
      </c>
      <c r="G2306" s="2" t="s">
        <v>470</v>
      </c>
      <c r="H2306" s="81" t="s">
        <v>4680</v>
      </c>
      <c r="I2306">
        <v>5.57</v>
      </c>
      <c r="J2306">
        <v>4.46</v>
      </c>
      <c r="K2306">
        <v>0.48699999999999999</v>
      </c>
      <c r="L2306">
        <v>28.56</v>
      </c>
    </row>
    <row r="2307" spans="1:12" ht="13.75" customHeight="1" x14ac:dyDescent="0.35">
      <c r="A2307" s="2">
        <v>4055</v>
      </c>
      <c r="B2307" s="2" t="s">
        <v>14</v>
      </c>
      <c r="C2307" s="3">
        <v>14951</v>
      </c>
      <c r="D2307" s="2" t="s">
        <v>416</v>
      </c>
      <c r="E2307" s="2" t="s">
        <v>18</v>
      </c>
      <c r="F2307" s="2" t="s">
        <v>5</v>
      </c>
      <c r="G2307" s="2" t="s">
        <v>469</v>
      </c>
      <c r="H2307" s="81" t="s">
        <v>4681</v>
      </c>
      <c r="I2307">
        <v>5.57</v>
      </c>
      <c r="J2307">
        <v>4.46</v>
      </c>
      <c r="K2307">
        <v>0.48699999999999999</v>
      </c>
      <c r="L2307">
        <v>28.56</v>
      </c>
    </row>
    <row r="2308" spans="1:12" ht="13.75" customHeight="1" x14ac:dyDescent="0.35">
      <c r="A2308" s="2">
        <v>4060</v>
      </c>
      <c r="B2308" s="2" t="s">
        <v>14</v>
      </c>
      <c r="C2308" s="3">
        <v>14951</v>
      </c>
      <c r="D2308" s="2" t="s">
        <v>416</v>
      </c>
      <c r="E2308" s="2" t="s">
        <v>18</v>
      </c>
      <c r="F2308" s="2" t="s">
        <v>5</v>
      </c>
      <c r="G2308" s="2" t="s">
        <v>468</v>
      </c>
      <c r="H2308" s="81" t="s">
        <v>4682</v>
      </c>
      <c r="I2308">
        <v>5.57</v>
      </c>
      <c r="J2308">
        <v>4.46</v>
      </c>
      <c r="K2308">
        <v>0.48699999999999999</v>
      </c>
      <c r="L2308">
        <v>28.56</v>
      </c>
    </row>
    <row r="2309" spans="1:12" ht="13.75" customHeight="1" x14ac:dyDescent="0.35">
      <c r="A2309" s="2">
        <v>4061</v>
      </c>
      <c r="B2309" s="2" t="s">
        <v>14</v>
      </c>
      <c r="C2309" s="3">
        <v>14951</v>
      </c>
      <c r="D2309" s="2" t="s">
        <v>416</v>
      </c>
      <c r="E2309" s="2" t="s">
        <v>18</v>
      </c>
      <c r="F2309" s="2" t="s">
        <v>5</v>
      </c>
      <c r="G2309" s="2" t="s">
        <v>467</v>
      </c>
      <c r="H2309" s="81" t="s">
        <v>4683</v>
      </c>
      <c r="I2309">
        <v>5.57</v>
      </c>
      <c r="J2309">
        <v>4.46</v>
      </c>
      <c r="K2309">
        <v>0.48699999999999999</v>
      </c>
      <c r="L2309">
        <v>28.56</v>
      </c>
    </row>
    <row r="2310" spans="1:12" ht="13.75" customHeight="1" x14ac:dyDescent="0.35">
      <c r="A2310" s="2">
        <v>4062</v>
      </c>
      <c r="B2310" s="2" t="s">
        <v>14</v>
      </c>
      <c r="C2310" s="3">
        <v>14951</v>
      </c>
      <c r="D2310" s="2" t="s">
        <v>416</v>
      </c>
      <c r="E2310" s="2" t="s">
        <v>18</v>
      </c>
      <c r="F2310" s="2" t="s">
        <v>5</v>
      </c>
      <c r="G2310" s="2" t="s">
        <v>466</v>
      </c>
      <c r="H2310" s="81" t="s">
        <v>4684</v>
      </c>
      <c r="I2310">
        <v>5.57</v>
      </c>
      <c r="J2310">
        <v>4.46</v>
      </c>
      <c r="K2310">
        <v>0.48699999999999999</v>
      </c>
      <c r="L2310">
        <v>28.56</v>
      </c>
    </row>
    <row r="2311" spans="1:12" ht="13.75" customHeight="1" x14ac:dyDescent="0.35">
      <c r="A2311" s="2">
        <v>4072</v>
      </c>
      <c r="B2311" s="2" t="s">
        <v>14</v>
      </c>
      <c r="C2311" s="3">
        <v>14951</v>
      </c>
      <c r="D2311" s="2" t="s">
        <v>416</v>
      </c>
      <c r="E2311" s="2" t="s">
        <v>18</v>
      </c>
      <c r="F2311" s="2" t="s">
        <v>5</v>
      </c>
      <c r="G2311" s="2" t="s">
        <v>465</v>
      </c>
      <c r="H2311" s="81" t="s">
        <v>4685</v>
      </c>
      <c r="I2311">
        <v>5.57</v>
      </c>
      <c r="J2311">
        <v>4.46</v>
      </c>
      <c r="K2311">
        <v>0.48699999999999999</v>
      </c>
      <c r="L2311">
        <v>28.56</v>
      </c>
    </row>
    <row r="2312" spans="1:12" ht="13.75" customHeight="1" x14ac:dyDescent="0.35">
      <c r="A2312" s="2">
        <v>4073</v>
      </c>
      <c r="B2312" s="2" t="s">
        <v>14</v>
      </c>
      <c r="C2312" s="3">
        <v>14951</v>
      </c>
      <c r="D2312" s="2" t="s">
        <v>416</v>
      </c>
      <c r="E2312" s="2" t="s">
        <v>18</v>
      </c>
      <c r="F2312" s="2" t="s">
        <v>5</v>
      </c>
      <c r="G2312" s="2" t="s">
        <v>464</v>
      </c>
      <c r="H2312" s="81" t="s">
        <v>4686</v>
      </c>
      <c r="I2312">
        <v>5.57</v>
      </c>
      <c r="J2312">
        <v>4.46</v>
      </c>
      <c r="K2312">
        <v>0.48699999999999999</v>
      </c>
      <c r="L2312">
        <v>28.56</v>
      </c>
    </row>
    <row r="2313" spans="1:12" ht="13.75" customHeight="1" x14ac:dyDescent="0.35">
      <c r="A2313" s="2">
        <v>4100</v>
      </c>
      <c r="B2313" s="2" t="s">
        <v>14</v>
      </c>
      <c r="C2313" s="3">
        <v>14951</v>
      </c>
      <c r="D2313" s="2" t="s">
        <v>416</v>
      </c>
      <c r="E2313" s="2" t="s">
        <v>18</v>
      </c>
      <c r="F2313" s="2" t="s">
        <v>5</v>
      </c>
      <c r="G2313" s="2" t="s">
        <v>463</v>
      </c>
      <c r="H2313" s="81" t="s">
        <v>4687</v>
      </c>
      <c r="I2313">
        <v>5.57</v>
      </c>
      <c r="J2313">
        <v>4.46</v>
      </c>
      <c r="K2313">
        <v>0.48699999999999999</v>
      </c>
      <c r="L2313">
        <v>28.56</v>
      </c>
    </row>
    <row r="2314" spans="1:12" ht="13.75" customHeight="1" x14ac:dyDescent="0.35">
      <c r="A2314" s="2">
        <v>4111</v>
      </c>
      <c r="B2314" s="2" t="s">
        <v>14</v>
      </c>
      <c r="C2314" s="3">
        <v>14951</v>
      </c>
      <c r="D2314" s="2" t="s">
        <v>416</v>
      </c>
      <c r="E2314" s="2" t="s">
        <v>18</v>
      </c>
      <c r="F2314" s="2" t="s">
        <v>5</v>
      </c>
      <c r="G2314" s="2" t="s">
        <v>462</v>
      </c>
      <c r="H2314" s="81" t="s">
        <v>4688</v>
      </c>
      <c r="I2314">
        <v>5.57</v>
      </c>
      <c r="J2314">
        <v>4.46</v>
      </c>
      <c r="K2314">
        <v>0.48699999999999999</v>
      </c>
      <c r="L2314">
        <v>28.56</v>
      </c>
    </row>
    <row r="2315" spans="1:12" ht="13.75" customHeight="1" x14ac:dyDescent="0.35">
      <c r="A2315" s="2">
        <v>4180</v>
      </c>
      <c r="B2315" s="2" t="s">
        <v>14</v>
      </c>
      <c r="C2315" s="3">
        <v>14951</v>
      </c>
      <c r="D2315" s="2" t="s">
        <v>416</v>
      </c>
      <c r="E2315" s="2" t="s">
        <v>18</v>
      </c>
      <c r="F2315" s="2" t="s">
        <v>5</v>
      </c>
      <c r="G2315" s="2" t="s">
        <v>461</v>
      </c>
      <c r="H2315" s="81" t="s">
        <v>4689</v>
      </c>
      <c r="I2315">
        <v>5.57</v>
      </c>
      <c r="J2315">
        <v>4.46</v>
      </c>
      <c r="K2315">
        <v>0.48699999999999999</v>
      </c>
      <c r="L2315">
        <v>28.56</v>
      </c>
    </row>
    <row r="2316" spans="1:12" ht="13.75" customHeight="1" x14ac:dyDescent="0.35">
      <c r="A2316" s="2">
        <v>4181</v>
      </c>
      <c r="B2316" s="2" t="s">
        <v>14</v>
      </c>
      <c r="C2316" s="3">
        <v>14951</v>
      </c>
      <c r="D2316" s="2" t="s">
        <v>416</v>
      </c>
      <c r="E2316" s="2" t="s">
        <v>18</v>
      </c>
      <c r="F2316" s="2" t="s">
        <v>5</v>
      </c>
      <c r="G2316" s="2" t="s">
        <v>460</v>
      </c>
      <c r="H2316" s="81" t="s">
        <v>4690</v>
      </c>
      <c r="I2316">
        <v>5.57</v>
      </c>
      <c r="J2316">
        <v>4.46</v>
      </c>
      <c r="K2316">
        <v>0.48699999999999999</v>
      </c>
      <c r="L2316">
        <v>28.56</v>
      </c>
    </row>
    <row r="2317" spans="1:12" ht="13.75" customHeight="1" x14ac:dyDescent="0.35">
      <c r="A2317" s="2">
        <v>4190</v>
      </c>
      <c r="B2317" s="2" t="s">
        <v>14</v>
      </c>
      <c r="C2317" s="3">
        <v>14951</v>
      </c>
      <c r="D2317" s="2" t="s">
        <v>416</v>
      </c>
      <c r="E2317" s="2" t="s">
        <v>18</v>
      </c>
      <c r="F2317" s="2" t="s">
        <v>5</v>
      </c>
      <c r="G2317" s="2" t="s">
        <v>459</v>
      </c>
      <c r="H2317" s="81" t="s">
        <v>4691</v>
      </c>
      <c r="I2317">
        <v>5.57</v>
      </c>
      <c r="J2317">
        <v>4.46</v>
      </c>
      <c r="K2317">
        <v>0.48699999999999999</v>
      </c>
      <c r="L2317">
        <v>28.56</v>
      </c>
    </row>
    <row r="2318" spans="1:12" ht="13.75" customHeight="1" x14ac:dyDescent="0.35">
      <c r="A2318" s="2">
        <v>4192</v>
      </c>
      <c r="B2318" s="2" t="s">
        <v>14</v>
      </c>
      <c r="C2318" s="3">
        <v>14951</v>
      </c>
      <c r="D2318" s="2" t="s">
        <v>416</v>
      </c>
      <c r="E2318" s="2" t="s">
        <v>18</v>
      </c>
      <c r="F2318" s="2" t="s">
        <v>5</v>
      </c>
      <c r="G2318" s="2" t="s">
        <v>458</v>
      </c>
      <c r="H2318" s="81" t="s">
        <v>4692</v>
      </c>
      <c r="I2318">
        <v>5.57</v>
      </c>
      <c r="J2318">
        <v>4.46</v>
      </c>
      <c r="K2318">
        <v>0.48699999999999999</v>
      </c>
      <c r="L2318">
        <v>28.56</v>
      </c>
    </row>
    <row r="2319" spans="1:12" ht="13.75" customHeight="1" x14ac:dyDescent="0.35">
      <c r="A2319" s="2">
        <v>4193</v>
      </c>
      <c r="B2319" s="2" t="s">
        <v>14</v>
      </c>
      <c r="C2319" s="3">
        <v>14951</v>
      </c>
      <c r="D2319" s="2" t="s">
        <v>416</v>
      </c>
      <c r="E2319" s="2" t="s">
        <v>18</v>
      </c>
      <c r="F2319" s="2" t="s">
        <v>5</v>
      </c>
      <c r="G2319" s="2" t="s">
        <v>457</v>
      </c>
      <c r="H2319" s="81" t="s">
        <v>4693</v>
      </c>
      <c r="I2319">
        <v>5.57</v>
      </c>
      <c r="J2319">
        <v>4.46</v>
      </c>
      <c r="K2319">
        <v>0.48699999999999999</v>
      </c>
      <c r="L2319">
        <v>28.56</v>
      </c>
    </row>
    <row r="2320" spans="1:12" ht="13.75" customHeight="1" x14ac:dyDescent="0.35">
      <c r="A2320" s="2">
        <v>4201</v>
      </c>
      <c r="B2320" s="2" t="s">
        <v>14</v>
      </c>
      <c r="C2320" s="3">
        <v>14951</v>
      </c>
      <c r="D2320" s="2" t="s">
        <v>416</v>
      </c>
      <c r="E2320" s="2" t="s">
        <v>18</v>
      </c>
      <c r="F2320" s="2" t="s">
        <v>5</v>
      </c>
      <c r="G2320" s="2" t="s">
        <v>456</v>
      </c>
      <c r="H2320" s="81" t="s">
        <v>4694</v>
      </c>
      <c r="I2320">
        <v>5.57</v>
      </c>
      <c r="J2320">
        <v>4.46</v>
      </c>
      <c r="K2320">
        <v>0.48699999999999999</v>
      </c>
      <c r="L2320">
        <v>28.56</v>
      </c>
    </row>
    <row r="2321" spans="1:12" ht="13.75" customHeight="1" x14ac:dyDescent="0.35">
      <c r="A2321" s="2">
        <v>4202</v>
      </c>
      <c r="B2321" s="2" t="s">
        <v>14</v>
      </c>
      <c r="C2321" s="3">
        <v>14951</v>
      </c>
      <c r="D2321" s="2" t="s">
        <v>416</v>
      </c>
      <c r="E2321" s="2" t="s">
        <v>18</v>
      </c>
      <c r="F2321" s="2" t="s">
        <v>5</v>
      </c>
      <c r="G2321" s="2" t="s">
        <v>455</v>
      </c>
      <c r="H2321" s="81" t="s">
        <v>4695</v>
      </c>
      <c r="I2321">
        <v>5.57</v>
      </c>
      <c r="J2321">
        <v>4.46</v>
      </c>
      <c r="K2321">
        <v>0.48699999999999999</v>
      </c>
      <c r="L2321">
        <v>28.56</v>
      </c>
    </row>
    <row r="2322" spans="1:12" ht="13.75" customHeight="1" x14ac:dyDescent="0.35">
      <c r="A2322" s="2">
        <v>4203</v>
      </c>
      <c r="B2322" s="2" t="s">
        <v>14</v>
      </c>
      <c r="C2322" s="3">
        <v>14951</v>
      </c>
      <c r="D2322" s="2" t="s">
        <v>416</v>
      </c>
      <c r="E2322" s="2" t="s">
        <v>18</v>
      </c>
      <c r="F2322" s="2" t="s">
        <v>5</v>
      </c>
      <c r="G2322" s="2" t="s">
        <v>454</v>
      </c>
      <c r="H2322" s="81" t="s">
        <v>4696</v>
      </c>
      <c r="I2322">
        <v>5.57</v>
      </c>
      <c r="J2322">
        <v>4.46</v>
      </c>
      <c r="K2322">
        <v>0.48699999999999999</v>
      </c>
      <c r="L2322">
        <v>28.56</v>
      </c>
    </row>
    <row r="2323" spans="1:12" ht="13.75" customHeight="1" x14ac:dyDescent="0.35">
      <c r="A2323" s="2">
        <v>4204</v>
      </c>
      <c r="B2323" s="2" t="s">
        <v>14</v>
      </c>
      <c r="C2323" s="3">
        <v>14951</v>
      </c>
      <c r="D2323" s="2" t="s">
        <v>416</v>
      </c>
      <c r="E2323" s="2" t="s">
        <v>18</v>
      </c>
      <c r="F2323" s="2" t="s">
        <v>5</v>
      </c>
      <c r="G2323" s="2" t="s">
        <v>453</v>
      </c>
      <c r="H2323" s="81" t="s">
        <v>4697</v>
      </c>
      <c r="I2323">
        <v>5.57</v>
      </c>
      <c r="J2323">
        <v>4.46</v>
      </c>
      <c r="K2323">
        <v>0.48699999999999999</v>
      </c>
      <c r="L2323">
        <v>28.56</v>
      </c>
    </row>
    <row r="2324" spans="1:12" ht="13.75" customHeight="1" x14ac:dyDescent="0.35">
      <c r="A2324" s="2">
        <v>4209</v>
      </c>
      <c r="B2324" s="2" t="s">
        <v>14</v>
      </c>
      <c r="C2324" s="3">
        <v>14951</v>
      </c>
      <c r="D2324" s="2" t="s">
        <v>416</v>
      </c>
      <c r="E2324" s="2" t="s">
        <v>18</v>
      </c>
      <c r="F2324" s="2" t="s">
        <v>5</v>
      </c>
      <c r="G2324" s="2" t="s">
        <v>452</v>
      </c>
      <c r="H2324" s="81" t="s">
        <v>4698</v>
      </c>
      <c r="I2324">
        <v>5.57</v>
      </c>
      <c r="J2324">
        <v>4.46</v>
      </c>
      <c r="K2324">
        <v>0.48699999999999999</v>
      </c>
      <c r="L2324">
        <v>28.56</v>
      </c>
    </row>
    <row r="2325" spans="1:12" ht="13.75" customHeight="1" x14ac:dyDescent="0.35">
      <c r="A2325" s="2">
        <v>4210</v>
      </c>
      <c r="B2325" s="2" t="s">
        <v>14</v>
      </c>
      <c r="C2325" s="3">
        <v>14951</v>
      </c>
      <c r="D2325" s="2" t="s">
        <v>416</v>
      </c>
      <c r="E2325" s="2" t="s">
        <v>18</v>
      </c>
      <c r="F2325" s="2" t="s">
        <v>5</v>
      </c>
      <c r="G2325" s="2" t="s">
        <v>451</v>
      </c>
      <c r="H2325" s="81" t="s">
        <v>4699</v>
      </c>
      <c r="I2325">
        <v>5.57</v>
      </c>
      <c r="J2325">
        <v>4.46</v>
      </c>
      <c r="K2325">
        <v>0.48699999999999999</v>
      </c>
      <c r="L2325">
        <v>28.56</v>
      </c>
    </row>
    <row r="2326" spans="1:12" ht="13.75" customHeight="1" x14ac:dyDescent="0.35">
      <c r="A2326" s="2">
        <v>4211</v>
      </c>
      <c r="B2326" s="2" t="s">
        <v>14</v>
      </c>
      <c r="C2326" s="3">
        <v>14951</v>
      </c>
      <c r="D2326" s="2" t="s">
        <v>416</v>
      </c>
      <c r="E2326" s="2" t="s">
        <v>18</v>
      </c>
      <c r="F2326" s="2" t="s">
        <v>5</v>
      </c>
      <c r="G2326" s="2" t="s">
        <v>450</v>
      </c>
      <c r="H2326" s="81" t="s">
        <v>4700</v>
      </c>
      <c r="I2326">
        <v>5.57</v>
      </c>
      <c r="J2326">
        <v>4.46</v>
      </c>
      <c r="K2326">
        <v>0.48699999999999999</v>
      </c>
      <c r="L2326">
        <v>28.56</v>
      </c>
    </row>
    <row r="2327" spans="1:12" ht="13.75" customHeight="1" x14ac:dyDescent="0.35">
      <c r="A2327" s="2">
        <v>4212</v>
      </c>
      <c r="B2327" s="2" t="s">
        <v>14</v>
      </c>
      <c r="C2327" s="3">
        <v>14951</v>
      </c>
      <c r="D2327" s="2" t="s">
        <v>416</v>
      </c>
      <c r="E2327" s="2" t="s">
        <v>18</v>
      </c>
      <c r="F2327" s="2" t="s">
        <v>5</v>
      </c>
      <c r="G2327" s="2" t="s">
        <v>449</v>
      </c>
      <c r="H2327" s="81" t="s">
        <v>4701</v>
      </c>
      <c r="I2327">
        <v>5.57</v>
      </c>
      <c r="J2327">
        <v>4.46</v>
      </c>
      <c r="K2327">
        <v>0.48699999999999999</v>
      </c>
      <c r="L2327">
        <v>28.56</v>
      </c>
    </row>
    <row r="2328" spans="1:12" ht="13.75" customHeight="1" x14ac:dyDescent="0.35">
      <c r="A2328" s="2">
        <v>4213</v>
      </c>
      <c r="B2328" s="2" t="s">
        <v>14</v>
      </c>
      <c r="C2328" s="3">
        <v>14951</v>
      </c>
      <c r="D2328" s="2" t="s">
        <v>416</v>
      </c>
      <c r="E2328" s="2" t="s">
        <v>18</v>
      </c>
      <c r="F2328" s="2" t="s">
        <v>5</v>
      </c>
      <c r="G2328" s="2" t="s">
        <v>448</v>
      </c>
      <c r="H2328" s="81" t="s">
        <v>4702</v>
      </c>
      <c r="I2328">
        <v>5.57</v>
      </c>
      <c r="J2328">
        <v>4.46</v>
      </c>
      <c r="K2328">
        <v>0.48699999999999999</v>
      </c>
      <c r="L2328">
        <v>28.56</v>
      </c>
    </row>
    <row r="2329" spans="1:12" ht="13.75" customHeight="1" x14ac:dyDescent="0.35">
      <c r="A2329" s="2">
        <v>4221</v>
      </c>
      <c r="B2329" s="2" t="s">
        <v>14</v>
      </c>
      <c r="C2329" s="3">
        <v>14951</v>
      </c>
      <c r="D2329" s="2" t="s">
        <v>416</v>
      </c>
      <c r="E2329" s="2" t="s">
        <v>18</v>
      </c>
      <c r="F2329" s="2" t="s">
        <v>5</v>
      </c>
      <c r="G2329" s="2" t="s">
        <v>447</v>
      </c>
      <c r="H2329" s="81" t="s">
        <v>4703</v>
      </c>
      <c r="I2329">
        <v>5.57</v>
      </c>
      <c r="J2329">
        <v>4.46</v>
      </c>
      <c r="K2329">
        <v>0.48699999999999999</v>
      </c>
      <c r="L2329">
        <v>28.56</v>
      </c>
    </row>
    <row r="2330" spans="1:12" ht="13.75" customHeight="1" x14ac:dyDescent="0.35">
      <c r="A2330" s="2">
        <v>4222</v>
      </c>
      <c r="B2330" s="2" t="s">
        <v>14</v>
      </c>
      <c r="C2330" s="3">
        <v>14951</v>
      </c>
      <c r="D2330" s="2" t="s">
        <v>416</v>
      </c>
      <c r="E2330" s="2" t="s">
        <v>18</v>
      </c>
      <c r="F2330" s="2" t="s">
        <v>5</v>
      </c>
      <c r="G2330" s="2" t="s">
        <v>446</v>
      </c>
      <c r="H2330" s="81" t="s">
        <v>4704</v>
      </c>
      <c r="I2330">
        <v>5.57</v>
      </c>
      <c r="J2330">
        <v>4.46</v>
      </c>
      <c r="K2330">
        <v>0.48699999999999999</v>
      </c>
      <c r="L2330">
        <v>28.56</v>
      </c>
    </row>
    <row r="2331" spans="1:12" ht="13.75" customHeight="1" x14ac:dyDescent="0.35">
      <c r="A2331" s="2">
        <v>4223</v>
      </c>
      <c r="B2331" s="2" t="s">
        <v>14</v>
      </c>
      <c r="C2331" s="3">
        <v>14951</v>
      </c>
      <c r="D2331" s="2" t="s">
        <v>416</v>
      </c>
      <c r="E2331" s="2" t="s">
        <v>18</v>
      </c>
      <c r="F2331" s="2" t="s">
        <v>5</v>
      </c>
      <c r="G2331" s="2" t="s">
        <v>445</v>
      </c>
      <c r="H2331" s="81" t="s">
        <v>4705</v>
      </c>
      <c r="I2331">
        <v>5.57</v>
      </c>
      <c r="J2331">
        <v>4.46</v>
      </c>
      <c r="K2331">
        <v>0.48699999999999999</v>
      </c>
      <c r="L2331">
        <v>28.56</v>
      </c>
    </row>
    <row r="2332" spans="1:12" ht="13.75" customHeight="1" x14ac:dyDescent="0.35">
      <c r="A2332" s="2">
        <v>4224</v>
      </c>
      <c r="B2332" s="2" t="s">
        <v>14</v>
      </c>
      <c r="C2332" s="3">
        <v>14951</v>
      </c>
      <c r="D2332" s="2" t="s">
        <v>416</v>
      </c>
      <c r="E2332" s="2" t="s">
        <v>18</v>
      </c>
      <c r="F2332" s="2" t="s">
        <v>5</v>
      </c>
      <c r="G2332" s="2" t="s">
        <v>444</v>
      </c>
      <c r="H2332" s="81" t="s">
        <v>4706</v>
      </c>
      <c r="I2332">
        <v>5.57</v>
      </c>
      <c r="J2332">
        <v>4.46</v>
      </c>
      <c r="K2332">
        <v>0.48699999999999999</v>
      </c>
      <c r="L2332">
        <v>28.56</v>
      </c>
    </row>
    <row r="2333" spans="1:12" ht="13.75" customHeight="1" x14ac:dyDescent="0.35">
      <c r="A2333" s="2">
        <v>4225</v>
      </c>
      <c r="B2333" s="2" t="s">
        <v>14</v>
      </c>
      <c r="C2333" s="3">
        <v>14951</v>
      </c>
      <c r="D2333" s="2" t="s">
        <v>416</v>
      </c>
      <c r="E2333" s="2" t="s">
        <v>18</v>
      </c>
      <c r="F2333" s="2" t="s">
        <v>5</v>
      </c>
      <c r="G2333" s="2" t="s">
        <v>443</v>
      </c>
      <c r="H2333" s="81" t="s">
        <v>4707</v>
      </c>
      <c r="I2333">
        <v>5.57</v>
      </c>
      <c r="J2333">
        <v>4.46</v>
      </c>
      <c r="K2333">
        <v>0.48699999999999999</v>
      </c>
      <c r="L2333">
        <v>28.56</v>
      </c>
    </row>
    <row r="2334" spans="1:12" ht="13.75" customHeight="1" x14ac:dyDescent="0.35">
      <c r="A2334" s="2">
        <v>4230</v>
      </c>
      <c r="B2334" s="2" t="s">
        <v>14</v>
      </c>
      <c r="C2334" s="3">
        <v>14951</v>
      </c>
      <c r="D2334" s="2" t="s">
        <v>416</v>
      </c>
      <c r="E2334" s="2" t="s">
        <v>18</v>
      </c>
      <c r="F2334" s="2" t="s">
        <v>5</v>
      </c>
      <c r="G2334" s="2" t="s">
        <v>442</v>
      </c>
      <c r="H2334" s="81" t="s">
        <v>4708</v>
      </c>
      <c r="I2334">
        <v>5.57</v>
      </c>
      <c r="J2334">
        <v>4.46</v>
      </c>
      <c r="K2334">
        <v>0.48699999999999999</v>
      </c>
      <c r="L2334">
        <v>28.56</v>
      </c>
    </row>
    <row r="2335" spans="1:12" ht="13.75" customHeight="1" x14ac:dyDescent="0.35">
      <c r="A2335" s="2">
        <v>4231</v>
      </c>
      <c r="B2335" s="2" t="s">
        <v>14</v>
      </c>
      <c r="C2335" s="3">
        <v>14951</v>
      </c>
      <c r="D2335" s="2" t="s">
        <v>416</v>
      </c>
      <c r="E2335" s="2" t="s">
        <v>18</v>
      </c>
      <c r="F2335" s="3"/>
      <c r="G2335" s="3"/>
      <c r="H2335" s="81" t="s">
        <v>4709</v>
      </c>
      <c r="I2335">
        <v>5.57</v>
      </c>
      <c r="J2335">
        <v>4.46</v>
      </c>
      <c r="K2335">
        <v>0.48699999999999999</v>
      </c>
      <c r="L2335">
        <v>28.56</v>
      </c>
    </row>
    <row r="2336" spans="1:12" ht="13.75" customHeight="1" x14ac:dyDescent="0.35">
      <c r="A2336" s="2">
        <v>4232</v>
      </c>
      <c r="B2336" s="2" t="s">
        <v>14</v>
      </c>
      <c r="C2336" s="3">
        <v>14951</v>
      </c>
      <c r="D2336" s="2" t="s">
        <v>416</v>
      </c>
      <c r="E2336" s="2" t="s">
        <v>18</v>
      </c>
      <c r="F2336" s="2" t="s">
        <v>5</v>
      </c>
      <c r="G2336" s="2" t="s">
        <v>441</v>
      </c>
      <c r="H2336" s="81" t="s">
        <v>4710</v>
      </c>
      <c r="I2336">
        <v>5.57</v>
      </c>
      <c r="J2336">
        <v>4.46</v>
      </c>
      <c r="K2336">
        <v>0.48699999999999999</v>
      </c>
      <c r="L2336">
        <v>28.56</v>
      </c>
    </row>
    <row r="2337" spans="1:12" ht="13.75" customHeight="1" x14ac:dyDescent="0.35">
      <c r="A2337" s="2">
        <v>4240</v>
      </c>
      <c r="B2337" s="2" t="s">
        <v>14</v>
      </c>
      <c r="C2337" s="3">
        <v>14951</v>
      </c>
      <c r="D2337" s="2" t="s">
        <v>416</v>
      </c>
      <c r="E2337" s="2" t="s">
        <v>18</v>
      </c>
      <c r="F2337" s="2" t="s">
        <v>5</v>
      </c>
      <c r="G2337" s="2" t="s">
        <v>440</v>
      </c>
      <c r="H2337" s="81" t="s">
        <v>4711</v>
      </c>
      <c r="I2337">
        <v>5.57</v>
      </c>
      <c r="J2337">
        <v>4.46</v>
      </c>
      <c r="K2337">
        <v>0.48699999999999999</v>
      </c>
      <c r="L2337">
        <v>28.56</v>
      </c>
    </row>
    <row r="2338" spans="1:12" ht="13.75" customHeight="1" x14ac:dyDescent="0.35">
      <c r="A2338" s="2">
        <v>4242</v>
      </c>
      <c r="B2338" s="2" t="s">
        <v>14</v>
      </c>
      <c r="C2338" s="3">
        <v>14951</v>
      </c>
      <c r="D2338" s="2" t="s">
        <v>416</v>
      </c>
      <c r="E2338" s="2" t="s">
        <v>18</v>
      </c>
      <c r="F2338" s="2" t="s">
        <v>5</v>
      </c>
      <c r="G2338" s="2" t="s">
        <v>439</v>
      </c>
      <c r="H2338" s="81" t="s">
        <v>4712</v>
      </c>
      <c r="I2338">
        <v>5.57</v>
      </c>
      <c r="J2338">
        <v>4.46</v>
      </c>
      <c r="K2338">
        <v>0.48699999999999999</v>
      </c>
      <c r="L2338">
        <v>28.56</v>
      </c>
    </row>
    <row r="2339" spans="1:12" ht="13.75" customHeight="1" x14ac:dyDescent="0.35">
      <c r="A2339" s="2">
        <v>4251</v>
      </c>
      <c r="B2339" s="2" t="s">
        <v>14</v>
      </c>
      <c r="C2339" s="3">
        <v>14951</v>
      </c>
      <c r="D2339" s="2" t="s">
        <v>416</v>
      </c>
      <c r="E2339" s="2" t="s">
        <v>18</v>
      </c>
      <c r="F2339" s="2" t="s">
        <v>5</v>
      </c>
      <c r="G2339" s="2" t="s">
        <v>88</v>
      </c>
      <c r="H2339" s="81" t="s">
        <v>4713</v>
      </c>
      <c r="I2339">
        <v>5.57</v>
      </c>
      <c r="J2339">
        <v>4.46</v>
      </c>
      <c r="K2339">
        <v>0.48699999999999999</v>
      </c>
      <c r="L2339">
        <v>28.56</v>
      </c>
    </row>
    <row r="2340" spans="1:12" ht="13.75" customHeight="1" x14ac:dyDescent="0.35">
      <c r="A2340" s="2">
        <v>4252</v>
      </c>
      <c r="B2340" s="2" t="s">
        <v>14</v>
      </c>
      <c r="C2340" s="3">
        <v>14951</v>
      </c>
      <c r="D2340" s="2" t="s">
        <v>416</v>
      </c>
      <c r="E2340" s="2" t="s">
        <v>18</v>
      </c>
      <c r="F2340" s="2" t="s">
        <v>5</v>
      </c>
      <c r="G2340" s="2" t="s">
        <v>87</v>
      </c>
      <c r="H2340" s="81" t="s">
        <v>4714</v>
      </c>
      <c r="I2340">
        <v>5.57</v>
      </c>
      <c r="J2340">
        <v>4.46</v>
      </c>
      <c r="K2340">
        <v>0.48699999999999999</v>
      </c>
      <c r="L2340">
        <v>28.56</v>
      </c>
    </row>
    <row r="2341" spans="1:12" ht="13.75" customHeight="1" x14ac:dyDescent="0.35">
      <c r="A2341" s="2">
        <v>4261</v>
      </c>
      <c r="B2341" s="2" t="s">
        <v>14</v>
      </c>
      <c r="C2341" s="3">
        <v>14951</v>
      </c>
      <c r="D2341" s="2" t="s">
        <v>416</v>
      </c>
      <c r="E2341" s="2" t="s">
        <v>18</v>
      </c>
      <c r="F2341" s="2" t="s">
        <v>5</v>
      </c>
      <c r="G2341" s="2" t="s">
        <v>438</v>
      </c>
      <c r="H2341" s="81" t="s">
        <v>4715</v>
      </c>
      <c r="I2341">
        <v>5.57</v>
      </c>
      <c r="J2341">
        <v>4.46</v>
      </c>
      <c r="K2341">
        <v>0.48699999999999999</v>
      </c>
      <c r="L2341">
        <v>28.56</v>
      </c>
    </row>
    <row r="2342" spans="1:12" ht="13.75" customHeight="1" x14ac:dyDescent="0.35">
      <c r="A2342" s="2">
        <v>4262</v>
      </c>
      <c r="B2342" s="2" t="s">
        <v>14</v>
      </c>
      <c r="C2342" s="3">
        <v>14951</v>
      </c>
      <c r="D2342" s="2" t="s">
        <v>416</v>
      </c>
      <c r="E2342" s="2" t="s">
        <v>18</v>
      </c>
      <c r="F2342" s="2" t="s">
        <v>5</v>
      </c>
      <c r="G2342" s="2" t="s">
        <v>437</v>
      </c>
      <c r="H2342" s="81" t="s">
        <v>4716</v>
      </c>
      <c r="I2342">
        <v>5.57</v>
      </c>
      <c r="J2342">
        <v>4.46</v>
      </c>
      <c r="K2342">
        <v>0.48699999999999999</v>
      </c>
      <c r="L2342">
        <v>28.56</v>
      </c>
    </row>
    <row r="2343" spans="1:12" ht="13.75" customHeight="1" x14ac:dyDescent="0.35">
      <c r="A2343" s="2">
        <v>4263</v>
      </c>
      <c r="B2343" s="2" t="s">
        <v>14</v>
      </c>
      <c r="C2343" s="3">
        <v>14951</v>
      </c>
      <c r="D2343" s="2" t="s">
        <v>416</v>
      </c>
      <c r="E2343" s="2" t="s">
        <v>18</v>
      </c>
      <c r="F2343" s="2" t="s">
        <v>5</v>
      </c>
      <c r="G2343" s="2" t="s">
        <v>436</v>
      </c>
      <c r="H2343" s="81" t="s">
        <v>4717</v>
      </c>
      <c r="I2343">
        <v>5.57</v>
      </c>
      <c r="J2343">
        <v>4.46</v>
      </c>
      <c r="K2343">
        <v>0.48699999999999999</v>
      </c>
      <c r="L2343">
        <v>28.56</v>
      </c>
    </row>
    <row r="2344" spans="1:12" ht="13.75" customHeight="1" x14ac:dyDescent="0.35">
      <c r="A2344" s="2">
        <v>4264</v>
      </c>
      <c r="B2344" s="2" t="s">
        <v>14</v>
      </c>
      <c r="C2344" s="3">
        <v>14951</v>
      </c>
      <c r="D2344" s="2" t="s">
        <v>416</v>
      </c>
      <c r="E2344" s="2" t="s">
        <v>18</v>
      </c>
      <c r="F2344" s="2" t="s">
        <v>5</v>
      </c>
      <c r="G2344" s="2" t="s">
        <v>435</v>
      </c>
      <c r="H2344" s="81" t="s">
        <v>4718</v>
      </c>
      <c r="I2344">
        <v>5.57</v>
      </c>
      <c r="J2344">
        <v>4.46</v>
      </c>
      <c r="K2344">
        <v>0.48699999999999999</v>
      </c>
      <c r="L2344">
        <v>28.56</v>
      </c>
    </row>
    <row r="2345" spans="1:12" ht="13.75" customHeight="1" x14ac:dyDescent="0.35">
      <c r="A2345" s="2">
        <v>4271</v>
      </c>
      <c r="B2345" s="2" t="s">
        <v>14</v>
      </c>
      <c r="C2345" s="3">
        <v>14951</v>
      </c>
      <c r="D2345" s="2" t="s">
        <v>416</v>
      </c>
      <c r="E2345" s="2" t="s">
        <v>18</v>
      </c>
      <c r="F2345" s="2" t="s">
        <v>5</v>
      </c>
      <c r="G2345" s="2" t="s">
        <v>434</v>
      </c>
      <c r="H2345" s="81" t="s">
        <v>4719</v>
      </c>
      <c r="I2345">
        <v>5.57</v>
      </c>
      <c r="J2345">
        <v>4.46</v>
      </c>
      <c r="K2345">
        <v>0.48699999999999999</v>
      </c>
      <c r="L2345">
        <v>28.56</v>
      </c>
    </row>
    <row r="2346" spans="1:12" ht="13.75" customHeight="1" x14ac:dyDescent="0.35">
      <c r="A2346" s="2">
        <v>4272</v>
      </c>
      <c r="B2346" s="2" t="s">
        <v>14</v>
      </c>
      <c r="C2346" s="3">
        <v>14951</v>
      </c>
      <c r="D2346" s="2" t="s">
        <v>416</v>
      </c>
      <c r="E2346" s="2" t="s">
        <v>18</v>
      </c>
      <c r="F2346" s="2" t="s">
        <v>5</v>
      </c>
      <c r="G2346" s="2" t="s">
        <v>86</v>
      </c>
      <c r="H2346" s="81" t="s">
        <v>4720</v>
      </c>
      <c r="I2346">
        <v>5.57</v>
      </c>
      <c r="J2346">
        <v>4.46</v>
      </c>
      <c r="K2346">
        <v>0.48699999999999999</v>
      </c>
      <c r="L2346">
        <v>28.56</v>
      </c>
    </row>
    <row r="2347" spans="1:12" ht="13.75" customHeight="1" x14ac:dyDescent="0.35">
      <c r="A2347" s="2">
        <v>4273</v>
      </c>
      <c r="B2347" s="2" t="s">
        <v>14</v>
      </c>
      <c r="C2347" s="3">
        <v>14951</v>
      </c>
      <c r="D2347" s="2" t="s">
        <v>416</v>
      </c>
      <c r="E2347" s="2" t="s">
        <v>18</v>
      </c>
      <c r="F2347" s="2" t="s">
        <v>5</v>
      </c>
      <c r="G2347" s="2" t="s">
        <v>85</v>
      </c>
      <c r="H2347" s="81" t="s">
        <v>4721</v>
      </c>
      <c r="I2347">
        <v>5.57</v>
      </c>
      <c r="J2347">
        <v>4.46</v>
      </c>
      <c r="K2347">
        <v>0.48699999999999999</v>
      </c>
      <c r="L2347">
        <v>28.56</v>
      </c>
    </row>
    <row r="2348" spans="1:12" ht="13.75" customHeight="1" x14ac:dyDescent="0.35">
      <c r="A2348" s="2">
        <v>4274</v>
      </c>
      <c r="B2348" s="2" t="s">
        <v>14</v>
      </c>
      <c r="C2348" s="3">
        <v>14951</v>
      </c>
      <c r="D2348" s="2" t="s">
        <v>416</v>
      </c>
      <c r="E2348" s="2" t="s">
        <v>18</v>
      </c>
      <c r="F2348" s="2" t="s">
        <v>5</v>
      </c>
      <c r="G2348" s="2" t="s">
        <v>84</v>
      </c>
      <c r="H2348" s="81" t="s">
        <v>4722</v>
      </c>
      <c r="I2348">
        <v>5.57</v>
      </c>
      <c r="J2348">
        <v>4.46</v>
      </c>
      <c r="K2348">
        <v>0.48699999999999999</v>
      </c>
      <c r="L2348">
        <v>28.56</v>
      </c>
    </row>
    <row r="2349" spans="1:12" ht="13.75" customHeight="1" x14ac:dyDescent="0.35">
      <c r="A2349" s="2">
        <v>4280</v>
      </c>
      <c r="B2349" s="2" t="s">
        <v>14</v>
      </c>
      <c r="C2349" s="3">
        <v>14951</v>
      </c>
      <c r="D2349" s="2" t="s">
        <v>416</v>
      </c>
      <c r="E2349" s="2" t="s">
        <v>18</v>
      </c>
      <c r="F2349" s="2" t="s">
        <v>5</v>
      </c>
      <c r="G2349" s="2" t="s">
        <v>83</v>
      </c>
      <c r="H2349" s="81" t="s">
        <v>4723</v>
      </c>
      <c r="I2349">
        <v>5.57</v>
      </c>
      <c r="J2349">
        <v>4.46</v>
      </c>
      <c r="K2349">
        <v>0.48699999999999999</v>
      </c>
      <c r="L2349">
        <v>28.56</v>
      </c>
    </row>
    <row r="2350" spans="1:12" ht="13.75" customHeight="1" x14ac:dyDescent="0.35">
      <c r="A2350" s="2">
        <v>4281</v>
      </c>
      <c r="B2350" s="2" t="s">
        <v>14</v>
      </c>
      <c r="C2350" s="3">
        <v>14951</v>
      </c>
      <c r="D2350" s="2" t="s">
        <v>416</v>
      </c>
      <c r="E2350" s="2" t="s">
        <v>18</v>
      </c>
      <c r="F2350" s="2" t="s">
        <v>5</v>
      </c>
      <c r="G2350" s="2" t="s">
        <v>82</v>
      </c>
      <c r="H2350" s="81" t="s">
        <v>4724</v>
      </c>
      <c r="I2350">
        <v>5.57</v>
      </c>
      <c r="J2350">
        <v>4.46</v>
      </c>
      <c r="K2350">
        <v>0.48699999999999999</v>
      </c>
      <c r="L2350">
        <v>28.56</v>
      </c>
    </row>
    <row r="2351" spans="1:12" ht="13.75" customHeight="1" x14ac:dyDescent="0.35">
      <c r="A2351" s="2">
        <v>4282</v>
      </c>
      <c r="B2351" s="2" t="s">
        <v>14</v>
      </c>
      <c r="C2351" s="3">
        <v>14951</v>
      </c>
      <c r="D2351" s="2" t="s">
        <v>416</v>
      </c>
      <c r="E2351" s="2" t="s">
        <v>18</v>
      </c>
      <c r="F2351" s="2" t="s">
        <v>5</v>
      </c>
      <c r="G2351" s="2" t="s">
        <v>81</v>
      </c>
      <c r="H2351" s="81" t="s">
        <v>4725</v>
      </c>
      <c r="I2351">
        <v>5.57</v>
      </c>
      <c r="J2351">
        <v>4.46</v>
      </c>
      <c r="K2351">
        <v>0.48699999999999999</v>
      </c>
      <c r="L2351">
        <v>28.56</v>
      </c>
    </row>
    <row r="2352" spans="1:12" ht="13.75" customHeight="1" x14ac:dyDescent="0.35">
      <c r="A2352" s="2">
        <v>4283</v>
      </c>
      <c r="B2352" s="2" t="s">
        <v>14</v>
      </c>
      <c r="C2352" s="3">
        <v>14951</v>
      </c>
      <c r="D2352" s="2" t="s">
        <v>416</v>
      </c>
      <c r="E2352" s="2" t="s">
        <v>18</v>
      </c>
      <c r="F2352" s="2" t="s">
        <v>5</v>
      </c>
      <c r="G2352" s="2" t="s">
        <v>80</v>
      </c>
      <c r="H2352" s="81" t="s">
        <v>4726</v>
      </c>
      <c r="I2352">
        <v>5.57</v>
      </c>
      <c r="J2352">
        <v>4.46</v>
      </c>
      <c r="K2352">
        <v>0.48699999999999999</v>
      </c>
      <c r="L2352">
        <v>28.56</v>
      </c>
    </row>
    <row r="2353" spans="1:12" ht="13.75" customHeight="1" x14ac:dyDescent="0.35">
      <c r="A2353" s="2">
        <v>4284</v>
      </c>
      <c r="B2353" s="2" t="s">
        <v>14</v>
      </c>
      <c r="C2353" s="3">
        <v>14951</v>
      </c>
      <c r="D2353" s="2" t="s">
        <v>416</v>
      </c>
      <c r="E2353" s="2" t="s">
        <v>18</v>
      </c>
      <c r="F2353" s="2" t="s">
        <v>5</v>
      </c>
      <c r="G2353" s="2" t="s">
        <v>79</v>
      </c>
      <c r="H2353" s="81" t="s">
        <v>4727</v>
      </c>
      <c r="I2353">
        <v>5.57</v>
      </c>
      <c r="J2353">
        <v>4.46</v>
      </c>
      <c r="K2353">
        <v>0.48699999999999999</v>
      </c>
      <c r="L2353">
        <v>28.56</v>
      </c>
    </row>
    <row r="2354" spans="1:12" ht="13.75" customHeight="1" x14ac:dyDescent="0.35">
      <c r="A2354" s="2">
        <v>4291</v>
      </c>
      <c r="B2354" s="2" t="s">
        <v>14</v>
      </c>
      <c r="C2354" s="3">
        <v>14951</v>
      </c>
      <c r="D2354" s="2" t="s">
        <v>416</v>
      </c>
      <c r="E2354" s="2" t="s">
        <v>18</v>
      </c>
      <c r="F2354" s="2" t="s">
        <v>5</v>
      </c>
      <c r="G2354" s="2" t="s">
        <v>433</v>
      </c>
      <c r="H2354" s="81" t="s">
        <v>4728</v>
      </c>
      <c r="I2354">
        <v>5.57</v>
      </c>
      <c r="J2354">
        <v>4.46</v>
      </c>
      <c r="K2354">
        <v>0.48699999999999999</v>
      </c>
      <c r="L2354">
        <v>28.56</v>
      </c>
    </row>
    <row r="2355" spans="1:12" ht="13.75" customHeight="1" x14ac:dyDescent="0.35">
      <c r="A2355" s="2">
        <v>4292</v>
      </c>
      <c r="B2355" s="2" t="s">
        <v>14</v>
      </c>
      <c r="C2355" s="3">
        <v>14951</v>
      </c>
      <c r="D2355" s="2" t="s">
        <v>416</v>
      </c>
      <c r="E2355" s="2" t="s">
        <v>18</v>
      </c>
      <c r="F2355" s="2" t="s">
        <v>5</v>
      </c>
      <c r="G2355" s="2" t="s">
        <v>78</v>
      </c>
      <c r="H2355" s="81" t="s">
        <v>4729</v>
      </c>
      <c r="I2355">
        <v>5.57</v>
      </c>
      <c r="J2355">
        <v>4.46</v>
      </c>
      <c r="K2355">
        <v>0.48699999999999999</v>
      </c>
      <c r="L2355">
        <v>28.56</v>
      </c>
    </row>
    <row r="2356" spans="1:12" ht="13.75" customHeight="1" x14ac:dyDescent="0.35">
      <c r="A2356" s="2">
        <v>4293</v>
      </c>
      <c r="B2356" s="2" t="s">
        <v>14</v>
      </c>
      <c r="C2356" s="3">
        <v>14951</v>
      </c>
      <c r="D2356" s="2" t="s">
        <v>416</v>
      </c>
      <c r="E2356" s="2" t="s">
        <v>18</v>
      </c>
      <c r="F2356" s="2" t="s">
        <v>5</v>
      </c>
      <c r="G2356" s="2" t="s">
        <v>77</v>
      </c>
      <c r="H2356" s="81" t="s">
        <v>4730</v>
      </c>
      <c r="I2356">
        <v>5.57</v>
      </c>
      <c r="J2356">
        <v>4.46</v>
      </c>
      <c r="K2356">
        <v>0.48699999999999999</v>
      </c>
      <c r="L2356">
        <v>28.56</v>
      </c>
    </row>
    <row r="2357" spans="1:12" ht="13.75" customHeight="1" x14ac:dyDescent="0.35">
      <c r="A2357" s="2">
        <v>4294</v>
      </c>
      <c r="B2357" s="2" t="s">
        <v>14</v>
      </c>
      <c r="C2357" s="3">
        <v>14951</v>
      </c>
      <c r="D2357" s="2" t="s">
        <v>416</v>
      </c>
      <c r="E2357" s="2" t="s">
        <v>18</v>
      </c>
      <c r="F2357" s="2" t="s">
        <v>5</v>
      </c>
      <c r="G2357" s="2" t="s">
        <v>76</v>
      </c>
      <c r="H2357" s="81" t="s">
        <v>4731</v>
      </c>
      <c r="I2357">
        <v>5.57</v>
      </c>
      <c r="J2357">
        <v>4.46</v>
      </c>
      <c r="K2357">
        <v>0.48699999999999999</v>
      </c>
      <c r="L2357">
        <v>28.56</v>
      </c>
    </row>
    <row r="2358" spans="1:12" ht="13.75" customHeight="1" x14ac:dyDescent="0.35">
      <c r="A2358" s="2">
        <v>4310</v>
      </c>
      <c r="B2358" s="2" t="s">
        <v>14</v>
      </c>
      <c r="C2358" s="3">
        <v>14951</v>
      </c>
      <c r="D2358" s="2" t="s">
        <v>416</v>
      </c>
      <c r="E2358" s="2" t="s">
        <v>18</v>
      </c>
      <c r="F2358" s="2" t="s">
        <v>5</v>
      </c>
      <c r="G2358" s="2" t="s">
        <v>432</v>
      </c>
      <c r="H2358" s="81" t="s">
        <v>4732</v>
      </c>
      <c r="I2358">
        <v>5.57</v>
      </c>
      <c r="J2358">
        <v>4.46</v>
      </c>
      <c r="K2358">
        <v>0.48699999999999999</v>
      </c>
      <c r="L2358">
        <v>28.56</v>
      </c>
    </row>
    <row r="2359" spans="1:12" ht="13.75" customHeight="1" x14ac:dyDescent="0.35">
      <c r="A2359" s="2">
        <v>4311</v>
      </c>
      <c r="B2359" s="2" t="s">
        <v>14</v>
      </c>
      <c r="C2359" s="3">
        <v>14951</v>
      </c>
      <c r="D2359" s="2" t="s">
        <v>416</v>
      </c>
      <c r="E2359" s="2" t="s">
        <v>18</v>
      </c>
      <c r="F2359" s="2" t="s">
        <v>5</v>
      </c>
      <c r="G2359" s="2" t="s">
        <v>431</v>
      </c>
      <c r="H2359" s="81" t="s">
        <v>4733</v>
      </c>
      <c r="I2359">
        <v>5.57</v>
      </c>
      <c r="J2359">
        <v>4.46</v>
      </c>
      <c r="K2359">
        <v>0.48699999999999999</v>
      </c>
      <c r="L2359">
        <v>28.56</v>
      </c>
    </row>
    <row r="2360" spans="1:12" ht="13.75" customHeight="1" x14ac:dyDescent="0.35">
      <c r="A2360" s="2">
        <v>4312</v>
      </c>
      <c r="B2360" s="2" t="s">
        <v>14</v>
      </c>
      <c r="C2360" s="3">
        <v>14951</v>
      </c>
      <c r="D2360" s="2" t="s">
        <v>416</v>
      </c>
      <c r="E2360" s="2" t="s">
        <v>18</v>
      </c>
      <c r="F2360" s="2" t="s">
        <v>5</v>
      </c>
      <c r="G2360" s="2" t="s">
        <v>430</v>
      </c>
      <c r="H2360" s="81" t="s">
        <v>4734</v>
      </c>
      <c r="I2360">
        <v>5.57</v>
      </c>
      <c r="J2360">
        <v>4.46</v>
      </c>
      <c r="K2360">
        <v>0.48699999999999999</v>
      </c>
      <c r="L2360">
        <v>28.56</v>
      </c>
    </row>
    <row r="2361" spans="1:12" ht="13.75" customHeight="1" x14ac:dyDescent="0.35">
      <c r="A2361" s="2">
        <v>4320</v>
      </c>
      <c r="B2361" s="2" t="s">
        <v>14</v>
      </c>
      <c r="C2361" s="3">
        <v>14951</v>
      </c>
      <c r="D2361" s="2" t="s">
        <v>416</v>
      </c>
      <c r="E2361" s="2" t="s">
        <v>18</v>
      </c>
      <c r="F2361" s="2" t="s">
        <v>5</v>
      </c>
      <c r="G2361" s="2" t="s">
        <v>429</v>
      </c>
      <c r="H2361" s="81" t="s">
        <v>4735</v>
      </c>
      <c r="I2361">
        <v>5.57</v>
      </c>
      <c r="J2361">
        <v>4.46</v>
      </c>
      <c r="K2361">
        <v>0.48699999999999999</v>
      </c>
      <c r="L2361">
        <v>28.56</v>
      </c>
    </row>
    <row r="2362" spans="1:12" ht="13.75" customHeight="1" x14ac:dyDescent="0.35">
      <c r="A2362" s="2">
        <v>4322</v>
      </c>
      <c r="B2362" s="2" t="s">
        <v>14</v>
      </c>
      <c r="C2362" s="3">
        <v>14951</v>
      </c>
      <c r="D2362" s="2" t="s">
        <v>416</v>
      </c>
      <c r="E2362" s="2" t="s">
        <v>18</v>
      </c>
      <c r="F2362" s="2" t="s">
        <v>5</v>
      </c>
      <c r="G2362" s="2" t="s">
        <v>428</v>
      </c>
      <c r="H2362" s="81" t="s">
        <v>4736</v>
      </c>
      <c r="I2362">
        <v>5.57</v>
      </c>
      <c r="J2362">
        <v>4.46</v>
      </c>
      <c r="K2362">
        <v>0.48699999999999999</v>
      </c>
      <c r="L2362">
        <v>28.56</v>
      </c>
    </row>
    <row r="2363" spans="1:12" ht="13.75" customHeight="1" x14ac:dyDescent="0.35">
      <c r="A2363" s="2">
        <v>4323</v>
      </c>
      <c r="B2363" s="2" t="s">
        <v>14</v>
      </c>
      <c r="C2363" s="3">
        <v>14951</v>
      </c>
      <c r="D2363" s="2" t="s">
        <v>416</v>
      </c>
      <c r="E2363" s="2" t="s">
        <v>18</v>
      </c>
      <c r="F2363" s="2" t="s">
        <v>5</v>
      </c>
      <c r="G2363" s="2" t="s">
        <v>427</v>
      </c>
      <c r="H2363" s="81" t="s">
        <v>4737</v>
      </c>
      <c r="I2363">
        <v>5.57</v>
      </c>
      <c r="J2363">
        <v>4.46</v>
      </c>
      <c r="K2363">
        <v>0.48699999999999999</v>
      </c>
      <c r="L2363">
        <v>28.56</v>
      </c>
    </row>
    <row r="2364" spans="1:12" ht="13.75" customHeight="1" x14ac:dyDescent="0.35">
      <c r="A2364" s="2">
        <v>4324</v>
      </c>
      <c r="B2364" s="2" t="s">
        <v>14</v>
      </c>
      <c r="C2364" s="3">
        <v>14951</v>
      </c>
      <c r="D2364" s="2" t="s">
        <v>416</v>
      </c>
      <c r="E2364" s="2" t="s">
        <v>18</v>
      </c>
      <c r="F2364" s="2" t="s">
        <v>5</v>
      </c>
      <c r="G2364" s="2" t="s">
        <v>426</v>
      </c>
      <c r="H2364" s="81" t="s">
        <v>4738</v>
      </c>
      <c r="I2364">
        <v>5.57</v>
      </c>
      <c r="J2364">
        <v>4.46</v>
      </c>
      <c r="K2364">
        <v>0.48699999999999999</v>
      </c>
      <c r="L2364">
        <v>28.56</v>
      </c>
    </row>
    <row r="2365" spans="1:12" ht="13.75" customHeight="1" x14ac:dyDescent="0.35">
      <c r="A2365" s="2">
        <v>4331</v>
      </c>
      <c r="B2365" s="2" t="s">
        <v>14</v>
      </c>
      <c r="C2365" s="3">
        <v>14951</v>
      </c>
      <c r="D2365" s="2" t="s">
        <v>416</v>
      </c>
      <c r="E2365" s="2" t="s">
        <v>18</v>
      </c>
      <c r="F2365" s="2" t="s">
        <v>5</v>
      </c>
      <c r="G2365" s="2" t="s">
        <v>425</v>
      </c>
      <c r="H2365" s="81" t="s">
        <v>4739</v>
      </c>
      <c r="I2365">
        <v>5.57</v>
      </c>
      <c r="J2365">
        <v>4.46</v>
      </c>
      <c r="K2365">
        <v>0.48699999999999999</v>
      </c>
      <c r="L2365">
        <v>28.56</v>
      </c>
    </row>
    <row r="2366" spans="1:12" ht="13.75" customHeight="1" x14ac:dyDescent="0.35">
      <c r="A2366" s="2">
        <v>4332</v>
      </c>
      <c r="B2366" s="2" t="s">
        <v>14</v>
      </c>
      <c r="C2366" s="3">
        <v>14951</v>
      </c>
      <c r="D2366" s="2" t="s">
        <v>416</v>
      </c>
      <c r="E2366" s="2" t="s">
        <v>18</v>
      </c>
      <c r="F2366" s="2" t="s">
        <v>5</v>
      </c>
      <c r="G2366" s="2" t="s">
        <v>424</v>
      </c>
      <c r="H2366" s="81" t="s">
        <v>4740</v>
      </c>
      <c r="I2366">
        <v>5.57</v>
      </c>
      <c r="J2366">
        <v>4.46</v>
      </c>
      <c r="K2366">
        <v>0.48699999999999999</v>
      </c>
      <c r="L2366">
        <v>28.56</v>
      </c>
    </row>
    <row r="2367" spans="1:12" ht="13.75" customHeight="1" x14ac:dyDescent="0.35">
      <c r="A2367" s="2">
        <v>4341</v>
      </c>
      <c r="B2367" s="2" t="s">
        <v>14</v>
      </c>
      <c r="C2367" s="3">
        <v>14951</v>
      </c>
      <c r="D2367" s="2" t="s">
        <v>416</v>
      </c>
      <c r="E2367" s="2" t="s">
        <v>18</v>
      </c>
      <c r="F2367" s="2" t="s">
        <v>5</v>
      </c>
      <c r="G2367" s="2" t="s">
        <v>423</v>
      </c>
      <c r="H2367" s="81" t="s">
        <v>4741</v>
      </c>
      <c r="I2367">
        <v>5.57</v>
      </c>
      <c r="J2367">
        <v>4.46</v>
      </c>
      <c r="K2367">
        <v>0.48699999999999999</v>
      </c>
      <c r="L2367">
        <v>28.56</v>
      </c>
    </row>
    <row r="2368" spans="1:12" ht="13.75" customHeight="1" x14ac:dyDescent="0.35">
      <c r="A2368" s="2">
        <v>4342</v>
      </c>
      <c r="B2368" s="2" t="s">
        <v>14</v>
      </c>
      <c r="C2368" s="3">
        <v>14951</v>
      </c>
      <c r="D2368" s="2" t="s">
        <v>416</v>
      </c>
      <c r="E2368" s="2" t="s">
        <v>18</v>
      </c>
      <c r="F2368" s="2" t="s">
        <v>5</v>
      </c>
      <c r="G2368" s="2" t="s">
        <v>39</v>
      </c>
      <c r="H2368" s="81" t="s">
        <v>4742</v>
      </c>
      <c r="I2368">
        <v>5.57</v>
      </c>
      <c r="J2368">
        <v>4.46</v>
      </c>
      <c r="K2368">
        <v>0.48699999999999999</v>
      </c>
      <c r="L2368">
        <v>28.56</v>
      </c>
    </row>
    <row r="2369" spans="1:12" ht="13.75" customHeight="1" x14ac:dyDescent="0.35">
      <c r="A2369" s="2">
        <v>4343</v>
      </c>
      <c r="B2369" s="2" t="s">
        <v>14</v>
      </c>
      <c r="C2369" s="3">
        <v>14951</v>
      </c>
      <c r="D2369" s="2" t="s">
        <v>416</v>
      </c>
      <c r="E2369" s="2" t="s">
        <v>18</v>
      </c>
      <c r="F2369" s="2" t="s">
        <v>5</v>
      </c>
      <c r="G2369" s="2" t="s">
        <v>422</v>
      </c>
      <c r="H2369" s="81" t="s">
        <v>4743</v>
      </c>
      <c r="I2369">
        <v>5.57</v>
      </c>
      <c r="J2369">
        <v>4.46</v>
      </c>
      <c r="K2369">
        <v>0.48699999999999999</v>
      </c>
      <c r="L2369">
        <v>28.56</v>
      </c>
    </row>
    <row r="2370" spans="1:12" ht="13.75" customHeight="1" x14ac:dyDescent="0.35">
      <c r="A2370" s="2">
        <v>4351</v>
      </c>
      <c r="B2370" s="2" t="s">
        <v>14</v>
      </c>
      <c r="C2370" s="3">
        <v>14951</v>
      </c>
      <c r="D2370" s="2" t="s">
        <v>416</v>
      </c>
      <c r="E2370" s="2" t="s">
        <v>18</v>
      </c>
      <c r="F2370" s="2" t="s">
        <v>5</v>
      </c>
      <c r="G2370" s="2" t="s">
        <v>38</v>
      </c>
      <c r="H2370" s="81" t="s">
        <v>4744</v>
      </c>
      <c r="I2370">
        <v>5.57</v>
      </c>
      <c r="J2370">
        <v>4.46</v>
      </c>
      <c r="K2370">
        <v>0.48699999999999999</v>
      </c>
      <c r="L2370">
        <v>28.56</v>
      </c>
    </row>
    <row r="2371" spans="1:12" ht="13.75" customHeight="1" x14ac:dyDescent="0.35">
      <c r="A2371" s="2">
        <v>4352</v>
      </c>
      <c r="B2371" s="2" t="s">
        <v>14</v>
      </c>
      <c r="C2371" s="3">
        <v>14951</v>
      </c>
      <c r="D2371" s="2" t="s">
        <v>416</v>
      </c>
      <c r="E2371" s="2" t="s">
        <v>18</v>
      </c>
      <c r="F2371" s="2" t="s">
        <v>5</v>
      </c>
      <c r="G2371" s="2" t="s">
        <v>36</v>
      </c>
      <c r="H2371" s="81" t="s">
        <v>4745</v>
      </c>
      <c r="I2371">
        <v>5.57</v>
      </c>
      <c r="J2371">
        <v>4.46</v>
      </c>
      <c r="K2371">
        <v>0.48699999999999999</v>
      </c>
      <c r="L2371">
        <v>28.56</v>
      </c>
    </row>
    <row r="2372" spans="1:12" ht="13.75" customHeight="1" x14ac:dyDescent="0.35">
      <c r="A2372" s="2">
        <v>4360</v>
      </c>
      <c r="B2372" s="2" t="s">
        <v>14</v>
      </c>
      <c r="C2372" s="3">
        <v>14951</v>
      </c>
      <c r="D2372" s="2" t="s">
        <v>416</v>
      </c>
      <c r="E2372" s="2" t="s">
        <v>18</v>
      </c>
      <c r="F2372" s="2" t="s">
        <v>5</v>
      </c>
      <c r="G2372" s="2" t="s">
        <v>421</v>
      </c>
      <c r="H2372" s="81" t="s">
        <v>4746</v>
      </c>
      <c r="I2372">
        <v>5.57</v>
      </c>
      <c r="J2372">
        <v>4.46</v>
      </c>
      <c r="K2372">
        <v>0.48699999999999999</v>
      </c>
      <c r="L2372">
        <v>28.56</v>
      </c>
    </row>
    <row r="2373" spans="1:12" ht="13.75" customHeight="1" x14ac:dyDescent="0.35">
      <c r="A2373" s="2">
        <v>4362</v>
      </c>
      <c r="B2373" s="2" t="s">
        <v>14</v>
      </c>
      <c r="C2373" s="3">
        <v>14951</v>
      </c>
      <c r="D2373" s="2" t="s">
        <v>416</v>
      </c>
      <c r="E2373" s="2" t="s">
        <v>18</v>
      </c>
      <c r="F2373" s="2" t="s">
        <v>5</v>
      </c>
      <c r="G2373" s="2" t="s">
        <v>75</v>
      </c>
      <c r="H2373" s="81" t="s">
        <v>4747</v>
      </c>
      <c r="I2373">
        <v>5.57</v>
      </c>
      <c r="J2373">
        <v>4.46</v>
      </c>
      <c r="K2373">
        <v>0.48699999999999999</v>
      </c>
      <c r="L2373">
        <v>28.56</v>
      </c>
    </row>
    <row r="2374" spans="1:12" ht="13.75" customHeight="1" x14ac:dyDescent="0.35">
      <c r="A2374" s="2">
        <v>4363</v>
      </c>
      <c r="B2374" s="2" t="s">
        <v>14</v>
      </c>
      <c r="C2374" s="3">
        <v>14951</v>
      </c>
      <c r="D2374" s="2" t="s">
        <v>416</v>
      </c>
      <c r="E2374" s="2" t="s">
        <v>18</v>
      </c>
      <c r="F2374" s="2" t="s">
        <v>5</v>
      </c>
      <c r="G2374" s="2" t="s">
        <v>74</v>
      </c>
      <c r="H2374" s="81" t="s">
        <v>4748</v>
      </c>
      <c r="I2374">
        <v>5.57</v>
      </c>
      <c r="J2374">
        <v>4.46</v>
      </c>
      <c r="K2374">
        <v>0.48699999999999999</v>
      </c>
      <c r="L2374">
        <v>28.56</v>
      </c>
    </row>
    <row r="2375" spans="1:12" ht="13.75" customHeight="1" x14ac:dyDescent="0.35">
      <c r="A2375" s="2">
        <v>4364</v>
      </c>
      <c r="B2375" s="2" t="s">
        <v>14</v>
      </c>
      <c r="C2375" s="3">
        <v>14951</v>
      </c>
      <c r="D2375" s="2" t="s">
        <v>416</v>
      </c>
      <c r="E2375" s="2" t="s">
        <v>18</v>
      </c>
      <c r="F2375" s="2" t="s">
        <v>5</v>
      </c>
      <c r="G2375" s="2" t="s">
        <v>73</v>
      </c>
      <c r="H2375" s="81" t="s">
        <v>4749</v>
      </c>
      <c r="I2375">
        <v>5.57</v>
      </c>
      <c r="J2375">
        <v>4.46</v>
      </c>
      <c r="K2375">
        <v>0.48699999999999999</v>
      </c>
      <c r="L2375">
        <v>28.56</v>
      </c>
    </row>
    <row r="2376" spans="1:12" ht="13.75" customHeight="1" x14ac:dyDescent="0.35">
      <c r="A2376" s="2">
        <v>4371</v>
      </c>
      <c r="B2376" s="2" t="s">
        <v>14</v>
      </c>
      <c r="C2376" s="3">
        <v>14951</v>
      </c>
      <c r="D2376" s="2" t="s">
        <v>416</v>
      </c>
      <c r="E2376" s="2" t="s">
        <v>18</v>
      </c>
      <c r="F2376" s="2" t="s">
        <v>5</v>
      </c>
      <c r="G2376" s="2" t="s">
        <v>72</v>
      </c>
      <c r="H2376" s="81" t="s">
        <v>4750</v>
      </c>
      <c r="I2376">
        <v>5.57</v>
      </c>
      <c r="J2376">
        <v>4.46</v>
      </c>
      <c r="K2376">
        <v>0.48699999999999999</v>
      </c>
      <c r="L2376">
        <v>28.56</v>
      </c>
    </row>
    <row r="2377" spans="1:12" ht="13.75" customHeight="1" x14ac:dyDescent="0.35">
      <c r="A2377" s="2">
        <v>4372</v>
      </c>
      <c r="B2377" s="2" t="s">
        <v>14</v>
      </c>
      <c r="C2377" s="3">
        <v>14951</v>
      </c>
      <c r="D2377" s="2" t="s">
        <v>416</v>
      </c>
      <c r="E2377" s="2" t="s">
        <v>18</v>
      </c>
      <c r="F2377" s="2" t="s">
        <v>5</v>
      </c>
      <c r="G2377" s="2" t="s">
        <v>71</v>
      </c>
      <c r="H2377" s="81" t="s">
        <v>4751</v>
      </c>
      <c r="I2377">
        <v>5.57</v>
      </c>
      <c r="J2377">
        <v>4.46</v>
      </c>
      <c r="K2377">
        <v>0.48699999999999999</v>
      </c>
      <c r="L2377">
        <v>28.56</v>
      </c>
    </row>
    <row r="2378" spans="1:12" ht="13.75" customHeight="1" x14ac:dyDescent="0.35">
      <c r="A2378" s="2">
        <v>4381</v>
      </c>
      <c r="B2378" s="2" t="s">
        <v>14</v>
      </c>
      <c r="C2378" s="3">
        <v>14951</v>
      </c>
      <c r="D2378" s="2" t="s">
        <v>416</v>
      </c>
      <c r="E2378" s="2" t="s">
        <v>18</v>
      </c>
      <c r="F2378" s="2" t="s">
        <v>5</v>
      </c>
      <c r="G2378" s="2" t="s">
        <v>420</v>
      </c>
      <c r="H2378" s="81" t="s">
        <v>4752</v>
      </c>
      <c r="I2378">
        <v>5.57</v>
      </c>
      <c r="J2378">
        <v>4.46</v>
      </c>
      <c r="K2378">
        <v>0.48699999999999999</v>
      </c>
      <c r="L2378">
        <v>28.56</v>
      </c>
    </row>
    <row r="2379" spans="1:12" ht="13.75" customHeight="1" x14ac:dyDescent="0.35">
      <c r="A2379" s="2">
        <v>4382</v>
      </c>
      <c r="B2379" s="2" t="s">
        <v>14</v>
      </c>
      <c r="C2379" s="3">
        <v>14951</v>
      </c>
      <c r="D2379" s="2" t="s">
        <v>416</v>
      </c>
      <c r="E2379" s="2" t="s">
        <v>18</v>
      </c>
      <c r="F2379" s="2" t="s">
        <v>5</v>
      </c>
      <c r="G2379" s="2" t="s">
        <v>40</v>
      </c>
      <c r="H2379" s="81" t="s">
        <v>4753</v>
      </c>
      <c r="I2379">
        <v>5.57</v>
      </c>
      <c r="J2379">
        <v>4.46</v>
      </c>
      <c r="K2379">
        <v>0.48699999999999999</v>
      </c>
      <c r="L2379">
        <v>28.56</v>
      </c>
    </row>
    <row r="2380" spans="1:12" ht="13.75" customHeight="1" x14ac:dyDescent="0.35">
      <c r="A2380" s="2">
        <v>4391</v>
      </c>
      <c r="B2380" s="2" t="s">
        <v>14</v>
      </c>
      <c r="C2380" s="3">
        <v>14951</v>
      </c>
      <c r="D2380" s="2" t="s">
        <v>416</v>
      </c>
      <c r="E2380" s="2" t="s">
        <v>18</v>
      </c>
      <c r="F2380" s="2" t="s">
        <v>5</v>
      </c>
      <c r="G2380" s="2" t="s">
        <v>419</v>
      </c>
      <c r="H2380" s="81" t="s">
        <v>4754</v>
      </c>
      <c r="I2380">
        <v>5.57</v>
      </c>
      <c r="J2380">
        <v>4.46</v>
      </c>
      <c r="K2380">
        <v>0.48699999999999999</v>
      </c>
      <c r="L2380">
        <v>28.56</v>
      </c>
    </row>
    <row r="2381" spans="1:12" ht="13.75" customHeight="1" x14ac:dyDescent="0.35">
      <c r="A2381" s="2">
        <v>4392</v>
      </c>
      <c r="B2381" s="2" t="s">
        <v>14</v>
      </c>
      <c r="C2381" s="3">
        <v>14951</v>
      </c>
      <c r="D2381" s="2" t="s">
        <v>416</v>
      </c>
      <c r="E2381" s="2" t="s">
        <v>18</v>
      </c>
      <c r="F2381" s="2" t="s">
        <v>8</v>
      </c>
      <c r="G2381" s="2" t="s">
        <v>69</v>
      </c>
      <c r="H2381" s="81" t="s">
        <v>4755</v>
      </c>
      <c r="I2381">
        <v>5.57</v>
      </c>
      <c r="J2381">
        <v>4.46</v>
      </c>
      <c r="K2381">
        <v>0.48699999999999999</v>
      </c>
      <c r="L2381">
        <v>28.56</v>
      </c>
    </row>
    <row r="2382" spans="1:12" ht="13.75" customHeight="1" x14ac:dyDescent="0.35">
      <c r="A2382" s="2">
        <v>4470</v>
      </c>
      <c r="B2382" s="2" t="s">
        <v>14</v>
      </c>
      <c r="C2382" s="3">
        <v>14951</v>
      </c>
      <c r="D2382" s="2" t="s">
        <v>416</v>
      </c>
      <c r="E2382" s="2" t="s">
        <v>18</v>
      </c>
      <c r="F2382" s="2" t="s">
        <v>5</v>
      </c>
      <c r="G2382" s="2" t="s">
        <v>418</v>
      </c>
      <c r="H2382" s="81" t="s">
        <v>4756</v>
      </c>
      <c r="I2382">
        <v>5.57</v>
      </c>
      <c r="J2382">
        <v>4.46</v>
      </c>
      <c r="K2382">
        <v>0.48699999999999999</v>
      </c>
      <c r="L2382">
        <v>28.56</v>
      </c>
    </row>
    <row r="2383" spans="1:12" ht="13.75" customHeight="1" x14ac:dyDescent="0.35">
      <c r="A2383" s="2">
        <v>4481</v>
      </c>
      <c r="B2383" s="2" t="s">
        <v>14</v>
      </c>
      <c r="C2383" s="3">
        <v>14951</v>
      </c>
      <c r="D2383" s="2" t="s">
        <v>416</v>
      </c>
      <c r="E2383" s="2" t="s">
        <v>18</v>
      </c>
      <c r="F2383" s="2" t="s">
        <v>5</v>
      </c>
      <c r="G2383" s="2" t="s">
        <v>417</v>
      </c>
      <c r="H2383" s="81" t="s">
        <v>4757</v>
      </c>
      <c r="I2383">
        <v>5.57</v>
      </c>
      <c r="J2383">
        <v>4.46</v>
      </c>
      <c r="K2383">
        <v>0.48699999999999999</v>
      </c>
      <c r="L2383">
        <v>28.56</v>
      </c>
    </row>
    <row r="2384" spans="1:12" ht="13.75" customHeight="1" x14ac:dyDescent="0.35">
      <c r="A2384" s="2">
        <v>4613</v>
      </c>
      <c r="B2384" s="2" t="s">
        <v>14</v>
      </c>
      <c r="C2384" s="3">
        <v>14951</v>
      </c>
      <c r="D2384" s="2" t="s">
        <v>416</v>
      </c>
      <c r="E2384" s="2" t="s">
        <v>18</v>
      </c>
      <c r="F2384" s="2" t="s">
        <v>5</v>
      </c>
      <c r="G2384" s="2" t="s">
        <v>415</v>
      </c>
      <c r="H2384" s="81" t="s">
        <v>4758</v>
      </c>
      <c r="I2384">
        <v>5.57</v>
      </c>
      <c r="J2384">
        <v>4.46</v>
      </c>
      <c r="K2384">
        <v>0.48699999999999999</v>
      </c>
      <c r="L2384">
        <v>28.56</v>
      </c>
    </row>
    <row r="2385" spans="1:12" ht="13.75" customHeight="1" x14ac:dyDescent="0.35">
      <c r="A2385" s="2">
        <v>2852</v>
      </c>
      <c r="B2385" s="2" t="s">
        <v>7</v>
      </c>
      <c r="C2385" s="3">
        <v>15051</v>
      </c>
      <c r="D2385" s="2" t="s">
        <v>92</v>
      </c>
      <c r="E2385" s="2" t="s">
        <v>18</v>
      </c>
      <c r="F2385" s="2" t="s">
        <v>8</v>
      </c>
      <c r="G2385" s="2" t="s">
        <v>414</v>
      </c>
      <c r="H2385" s="81" t="s">
        <v>4759</v>
      </c>
      <c r="I2385">
        <v>8.82</v>
      </c>
      <c r="J2385">
        <v>7.06</v>
      </c>
      <c r="K2385">
        <v>0.33600000000000002</v>
      </c>
      <c r="L2385">
        <v>28.799999999999997</v>
      </c>
    </row>
    <row r="2386" spans="1:12" ht="13.75" customHeight="1" x14ac:dyDescent="0.35">
      <c r="A2386" s="2">
        <v>2871</v>
      </c>
      <c r="B2386" s="2" t="s">
        <v>7</v>
      </c>
      <c r="C2386" s="3">
        <v>15051</v>
      </c>
      <c r="D2386" s="2" t="s">
        <v>92</v>
      </c>
      <c r="E2386" s="2" t="s">
        <v>18</v>
      </c>
      <c r="F2386" s="2" t="s">
        <v>8</v>
      </c>
      <c r="G2386" s="2" t="s">
        <v>413</v>
      </c>
      <c r="H2386" s="81" t="s">
        <v>4760</v>
      </c>
      <c r="I2386">
        <v>8.82</v>
      </c>
      <c r="J2386">
        <v>7.06</v>
      </c>
      <c r="K2386">
        <v>0.33600000000000002</v>
      </c>
      <c r="L2386">
        <v>28.799999999999997</v>
      </c>
    </row>
    <row r="2387" spans="1:12" ht="13.75" customHeight="1" x14ac:dyDescent="0.35">
      <c r="A2387" s="2">
        <v>7421</v>
      </c>
      <c r="B2387" s="2" t="s">
        <v>7</v>
      </c>
      <c r="C2387" s="3">
        <v>15051</v>
      </c>
      <c r="D2387" s="2" t="s">
        <v>92</v>
      </c>
      <c r="E2387" s="2" t="s">
        <v>18</v>
      </c>
      <c r="F2387" s="2" t="s">
        <v>7</v>
      </c>
      <c r="G2387" s="2" t="s">
        <v>412</v>
      </c>
      <c r="H2387" s="81" t="s">
        <v>4761</v>
      </c>
      <c r="I2387">
        <v>8.82</v>
      </c>
      <c r="J2387">
        <v>7.06</v>
      </c>
      <c r="K2387">
        <v>0.33600000000000002</v>
      </c>
      <c r="L2387">
        <v>28.799999999999997</v>
      </c>
    </row>
    <row r="2388" spans="1:12" ht="13.75" customHeight="1" x14ac:dyDescent="0.35">
      <c r="A2388" s="2">
        <v>7572</v>
      </c>
      <c r="B2388" s="2" t="s">
        <v>7</v>
      </c>
      <c r="C2388" s="3">
        <v>15051</v>
      </c>
      <c r="D2388" s="2" t="s">
        <v>92</v>
      </c>
      <c r="E2388" s="2" t="s">
        <v>18</v>
      </c>
      <c r="F2388" s="2" t="s">
        <v>11</v>
      </c>
      <c r="G2388" s="2" t="s">
        <v>411</v>
      </c>
      <c r="H2388" s="81" t="s">
        <v>4762</v>
      </c>
      <c r="I2388">
        <v>8.82</v>
      </c>
      <c r="J2388">
        <v>7.06</v>
      </c>
      <c r="K2388">
        <v>0.33600000000000002</v>
      </c>
      <c r="L2388">
        <v>28.799999999999997</v>
      </c>
    </row>
    <row r="2389" spans="1:12" ht="13.75" customHeight="1" x14ac:dyDescent="0.35">
      <c r="A2389" s="2">
        <v>8010</v>
      </c>
      <c r="B2389" s="2" t="s">
        <v>7</v>
      </c>
      <c r="C2389" s="3">
        <v>15051</v>
      </c>
      <c r="D2389" s="2" t="s">
        <v>92</v>
      </c>
      <c r="E2389" s="2" t="s">
        <v>18</v>
      </c>
      <c r="F2389" s="2" t="s">
        <v>7</v>
      </c>
      <c r="G2389" s="2" t="s">
        <v>410</v>
      </c>
      <c r="H2389" s="81" t="s">
        <v>4763</v>
      </c>
      <c r="I2389">
        <v>8.82</v>
      </c>
      <c r="J2389">
        <v>7.06</v>
      </c>
      <c r="K2389">
        <v>0.33600000000000002</v>
      </c>
      <c r="L2389">
        <v>28.799999999999997</v>
      </c>
    </row>
    <row r="2390" spans="1:12" ht="13.75" customHeight="1" x14ac:dyDescent="0.35">
      <c r="A2390" s="2">
        <v>8020</v>
      </c>
      <c r="B2390" s="2" t="s">
        <v>7</v>
      </c>
      <c r="C2390" s="3">
        <v>15051</v>
      </c>
      <c r="D2390" s="2" t="s">
        <v>92</v>
      </c>
      <c r="E2390" s="2" t="s">
        <v>18</v>
      </c>
      <c r="F2390" s="2" t="s">
        <v>7</v>
      </c>
      <c r="G2390" s="2" t="s">
        <v>410</v>
      </c>
      <c r="H2390" s="81" t="s">
        <v>4764</v>
      </c>
      <c r="I2390">
        <v>8.82</v>
      </c>
      <c r="J2390">
        <v>7.06</v>
      </c>
      <c r="K2390">
        <v>0.33600000000000002</v>
      </c>
      <c r="L2390">
        <v>28.799999999999997</v>
      </c>
    </row>
    <row r="2391" spans="1:12" ht="13.75" customHeight="1" x14ac:dyDescent="0.35">
      <c r="A2391" s="2">
        <v>8036</v>
      </c>
      <c r="B2391" s="2" t="s">
        <v>7</v>
      </c>
      <c r="C2391" s="3">
        <v>15051</v>
      </c>
      <c r="D2391" s="2" t="s">
        <v>92</v>
      </c>
      <c r="E2391" s="2" t="s">
        <v>18</v>
      </c>
      <c r="F2391" s="2" t="s">
        <v>7</v>
      </c>
      <c r="G2391" s="2" t="s">
        <v>410</v>
      </c>
      <c r="H2391" s="81" t="s">
        <v>4765</v>
      </c>
      <c r="I2391">
        <v>8.82</v>
      </c>
      <c r="J2391">
        <v>7.06</v>
      </c>
      <c r="K2391">
        <v>0.33600000000000002</v>
      </c>
      <c r="L2391">
        <v>28.799999999999997</v>
      </c>
    </row>
    <row r="2392" spans="1:12" ht="13.75" customHeight="1" x14ac:dyDescent="0.35">
      <c r="A2392" s="2">
        <v>8041</v>
      </c>
      <c r="B2392" s="2" t="s">
        <v>7</v>
      </c>
      <c r="C2392" s="3">
        <v>15051</v>
      </c>
      <c r="D2392" s="2" t="s">
        <v>92</v>
      </c>
      <c r="E2392" s="2" t="s">
        <v>18</v>
      </c>
      <c r="F2392" s="2" t="s">
        <v>7</v>
      </c>
      <c r="G2392" s="2" t="s">
        <v>409</v>
      </c>
      <c r="H2392" s="81" t="s">
        <v>4766</v>
      </c>
      <c r="I2392">
        <v>8.82</v>
      </c>
      <c r="J2392">
        <v>7.06</v>
      </c>
      <c r="K2392">
        <v>0.33600000000000002</v>
      </c>
      <c r="L2392">
        <v>28.799999999999997</v>
      </c>
    </row>
    <row r="2393" spans="1:12" ht="13.75" customHeight="1" x14ac:dyDescent="0.35">
      <c r="A2393" s="2">
        <v>8042</v>
      </c>
      <c r="B2393" s="2" t="s">
        <v>7</v>
      </c>
      <c r="C2393" s="3">
        <v>15051</v>
      </c>
      <c r="D2393" s="2" t="s">
        <v>92</v>
      </c>
      <c r="E2393" s="2" t="s">
        <v>18</v>
      </c>
      <c r="F2393" s="2" t="s">
        <v>7</v>
      </c>
      <c r="G2393" s="2" t="s">
        <v>408</v>
      </c>
      <c r="H2393" s="81" t="s">
        <v>4767</v>
      </c>
      <c r="I2393">
        <v>8.82</v>
      </c>
      <c r="J2393">
        <v>7.06</v>
      </c>
      <c r="K2393">
        <v>0.33600000000000002</v>
      </c>
      <c r="L2393">
        <v>28.799999999999997</v>
      </c>
    </row>
    <row r="2394" spans="1:12" ht="13.75" customHeight="1" x14ac:dyDescent="0.35">
      <c r="A2394" s="2">
        <v>8043</v>
      </c>
      <c r="B2394" s="2" t="s">
        <v>7</v>
      </c>
      <c r="C2394" s="3">
        <v>15051</v>
      </c>
      <c r="D2394" s="2" t="s">
        <v>92</v>
      </c>
      <c r="E2394" s="2" t="s">
        <v>18</v>
      </c>
      <c r="F2394" s="2" t="s">
        <v>7</v>
      </c>
      <c r="G2394" s="2" t="s">
        <v>407</v>
      </c>
      <c r="H2394" s="81" t="s">
        <v>4768</v>
      </c>
      <c r="I2394">
        <v>8.82</v>
      </c>
      <c r="J2394">
        <v>7.06</v>
      </c>
      <c r="K2394">
        <v>0.33600000000000002</v>
      </c>
      <c r="L2394">
        <v>28.799999999999997</v>
      </c>
    </row>
    <row r="2395" spans="1:12" ht="13.75" customHeight="1" x14ac:dyDescent="0.35">
      <c r="A2395" s="2">
        <v>8044</v>
      </c>
      <c r="B2395" s="2" t="s">
        <v>7</v>
      </c>
      <c r="C2395" s="3">
        <v>15051</v>
      </c>
      <c r="D2395" s="2" t="s">
        <v>92</v>
      </c>
      <c r="E2395" s="2" t="s">
        <v>18</v>
      </c>
      <c r="F2395" s="2" t="s">
        <v>7</v>
      </c>
      <c r="G2395" s="2" t="s">
        <v>406</v>
      </c>
      <c r="H2395" s="81" t="s">
        <v>4769</v>
      </c>
      <c r="I2395">
        <v>8.82</v>
      </c>
      <c r="J2395">
        <v>7.06</v>
      </c>
      <c r="K2395">
        <v>0.33600000000000002</v>
      </c>
      <c r="L2395">
        <v>28.799999999999997</v>
      </c>
    </row>
    <row r="2396" spans="1:12" ht="13.75" customHeight="1" x14ac:dyDescent="0.35">
      <c r="A2396" s="2">
        <v>8045</v>
      </c>
      <c r="B2396" s="2" t="s">
        <v>7</v>
      </c>
      <c r="C2396" s="3">
        <v>15051</v>
      </c>
      <c r="D2396" s="2" t="s">
        <v>92</v>
      </c>
      <c r="E2396" s="2" t="s">
        <v>18</v>
      </c>
      <c r="F2396" s="2" t="s">
        <v>7</v>
      </c>
      <c r="G2396" s="2" t="s">
        <v>405</v>
      </c>
      <c r="H2396" s="81" t="s">
        <v>4770</v>
      </c>
      <c r="I2396">
        <v>8.82</v>
      </c>
      <c r="J2396">
        <v>7.06</v>
      </c>
      <c r="K2396">
        <v>0.33600000000000002</v>
      </c>
      <c r="L2396">
        <v>28.799999999999997</v>
      </c>
    </row>
    <row r="2397" spans="1:12" ht="13.75" customHeight="1" x14ac:dyDescent="0.35">
      <c r="A2397" s="2">
        <v>8046</v>
      </c>
      <c r="B2397" s="2" t="s">
        <v>7</v>
      </c>
      <c r="C2397" s="3">
        <v>15051</v>
      </c>
      <c r="D2397" s="2" t="s">
        <v>92</v>
      </c>
      <c r="E2397" s="2" t="s">
        <v>18</v>
      </c>
      <c r="F2397" s="2" t="s">
        <v>7</v>
      </c>
      <c r="G2397" s="2" t="s">
        <v>404</v>
      </c>
      <c r="H2397" s="81" t="s">
        <v>4771</v>
      </c>
      <c r="I2397">
        <v>8.82</v>
      </c>
      <c r="J2397">
        <v>7.06</v>
      </c>
      <c r="K2397">
        <v>0.33600000000000002</v>
      </c>
      <c r="L2397">
        <v>28.799999999999997</v>
      </c>
    </row>
    <row r="2398" spans="1:12" ht="13.75" customHeight="1" x14ac:dyDescent="0.35">
      <c r="A2398" s="2">
        <v>8047</v>
      </c>
      <c r="B2398" s="2" t="s">
        <v>7</v>
      </c>
      <c r="C2398" s="3">
        <v>15051</v>
      </c>
      <c r="D2398" s="2" t="s">
        <v>92</v>
      </c>
      <c r="E2398" s="2" t="s">
        <v>18</v>
      </c>
      <c r="F2398" s="2" t="s">
        <v>7</v>
      </c>
      <c r="G2398" s="2" t="s">
        <v>403</v>
      </c>
      <c r="H2398" s="81" t="s">
        <v>4772</v>
      </c>
      <c r="I2398">
        <v>8.82</v>
      </c>
      <c r="J2398">
        <v>7.06</v>
      </c>
      <c r="K2398">
        <v>0.33600000000000002</v>
      </c>
      <c r="L2398">
        <v>28.799999999999997</v>
      </c>
    </row>
    <row r="2399" spans="1:12" ht="13.75" customHeight="1" x14ac:dyDescent="0.35">
      <c r="A2399" s="2">
        <v>8051</v>
      </c>
      <c r="B2399" s="2" t="s">
        <v>7</v>
      </c>
      <c r="C2399" s="3">
        <v>15051</v>
      </c>
      <c r="D2399" s="2" t="s">
        <v>92</v>
      </c>
      <c r="E2399" s="2" t="s">
        <v>18</v>
      </c>
      <c r="F2399" s="2" t="s">
        <v>7</v>
      </c>
      <c r="G2399" s="2" t="s">
        <v>402</v>
      </c>
      <c r="H2399" s="81" t="s">
        <v>4773</v>
      </c>
      <c r="I2399">
        <v>8.82</v>
      </c>
      <c r="J2399">
        <v>7.06</v>
      </c>
      <c r="K2399">
        <v>0.33600000000000002</v>
      </c>
      <c r="L2399">
        <v>28.799999999999997</v>
      </c>
    </row>
    <row r="2400" spans="1:12" ht="13.75" customHeight="1" x14ac:dyDescent="0.35">
      <c r="A2400" s="2">
        <v>8052</v>
      </c>
      <c r="B2400" s="2" t="s">
        <v>7</v>
      </c>
      <c r="C2400" s="3">
        <v>15051</v>
      </c>
      <c r="D2400" s="2" t="s">
        <v>92</v>
      </c>
      <c r="E2400" s="2" t="s">
        <v>18</v>
      </c>
      <c r="F2400" s="2" t="s">
        <v>7</v>
      </c>
      <c r="G2400" s="2" t="s">
        <v>401</v>
      </c>
      <c r="H2400" s="81" t="s">
        <v>4774</v>
      </c>
      <c r="I2400">
        <v>8.82</v>
      </c>
      <c r="J2400">
        <v>7.06</v>
      </c>
      <c r="K2400">
        <v>0.33600000000000002</v>
      </c>
      <c r="L2400">
        <v>28.799999999999997</v>
      </c>
    </row>
    <row r="2401" spans="1:12" ht="13.75" customHeight="1" x14ac:dyDescent="0.35">
      <c r="A2401" s="2">
        <v>8053</v>
      </c>
      <c r="B2401" s="2" t="s">
        <v>7</v>
      </c>
      <c r="C2401" s="3">
        <v>15051</v>
      </c>
      <c r="D2401" s="2" t="s">
        <v>92</v>
      </c>
      <c r="E2401" s="2" t="s">
        <v>18</v>
      </c>
      <c r="F2401" s="2" t="s">
        <v>7</v>
      </c>
      <c r="G2401" s="2" t="s">
        <v>400</v>
      </c>
      <c r="H2401" s="81" t="s">
        <v>4775</v>
      </c>
      <c r="I2401">
        <v>8.82</v>
      </c>
      <c r="J2401">
        <v>7.06</v>
      </c>
      <c r="K2401">
        <v>0.33600000000000002</v>
      </c>
      <c r="L2401">
        <v>28.799999999999997</v>
      </c>
    </row>
    <row r="2402" spans="1:12" ht="13.75" customHeight="1" x14ac:dyDescent="0.35">
      <c r="A2402" s="2">
        <v>8054</v>
      </c>
      <c r="B2402" s="2" t="s">
        <v>7</v>
      </c>
      <c r="C2402" s="3">
        <v>15051</v>
      </c>
      <c r="D2402" s="2" t="s">
        <v>92</v>
      </c>
      <c r="E2402" s="2" t="s">
        <v>18</v>
      </c>
      <c r="F2402" s="2" t="s">
        <v>7</v>
      </c>
      <c r="G2402" s="2" t="s">
        <v>399</v>
      </c>
      <c r="H2402" s="81" t="s">
        <v>4776</v>
      </c>
      <c r="I2402">
        <v>8.82</v>
      </c>
      <c r="J2402">
        <v>7.06</v>
      </c>
      <c r="K2402">
        <v>0.33600000000000002</v>
      </c>
      <c r="L2402">
        <v>28.799999999999997</v>
      </c>
    </row>
    <row r="2403" spans="1:12" ht="13.75" customHeight="1" x14ac:dyDescent="0.35">
      <c r="A2403" s="2">
        <v>8055</v>
      </c>
      <c r="B2403" s="2" t="s">
        <v>7</v>
      </c>
      <c r="C2403" s="3">
        <v>15051</v>
      </c>
      <c r="D2403" s="2" t="s">
        <v>92</v>
      </c>
      <c r="E2403" s="2" t="s">
        <v>18</v>
      </c>
      <c r="F2403" s="2" t="s">
        <v>7</v>
      </c>
      <c r="G2403" s="2" t="s">
        <v>398</v>
      </c>
      <c r="H2403" s="81" t="s">
        <v>4777</v>
      </c>
      <c r="I2403">
        <v>8.82</v>
      </c>
      <c r="J2403">
        <v>7.06</v>
      </c>
      <c r="K2403">
        <v>0.33600000000000002</v>
      </c>
      <c r="L2403">
        <v>28.799999999999997</v>
      </c>
    </row>
    <row r="2404" spans="1:12" ht="13.75" customHeight="1" x14ac:dyDescent="0.35">
      <c r="A2404" s="2">
        <v>8061</v>
      </c>
      <c r="B2404" s="2" t="s">
        <v>7</v>
      </c>
      <c r="C2404" s="3">
        <v>15051</v>
      </c>
      <c r="D2404" s="2" t="s">
        <v>92</v>
      </c>
      <c r="E2404" s="2" t="s">
        <v>18</v>
      </c>
      <c r="F2404" s="2" t="s">
        <v>7</v>
      </c>
      <c r="G2404" s="2" t="s">
        <v>397</v>
      </c>
      <c r="H2404" s="81" t="s">
        <v>4778</v>
      </c>
      <c r="I2404">
        <v>8.82</v>
      </c>
      <c r="J2404">
        <v>7.06</v>
      </c>
      <c r="K2404">
        <v>0.33600000000000002</v>
      </c>
      <c r="L2404">
        <v>28.799999999999997</v>
      </c>
    </row>
    <row r="2405" spans="1:12" ht="13.75" customHeight="1" x14ac:dyDescent="0.35">
      <c r="A2405" s="2">
        <v>8062</v>
      </c>
      <c r="B2405" s="2" t="s">
        <v>7</v>
      </c>
      <c r="C2405" s="3">
        <v>15051</v>
      </c>
      <c r="D2405" s="2" t="s">
        <v>92</v>
      </c>
      <c r="E2405" s="2" t="s">
        <v>18</v>
      </c>
      <c r="F2405" s="2" t="s">
        <v>7</v>
      </c>
      <c r="G2405" s="2" t="s">
        <v>396</v>
      </c>
      <c r="H2405" s="81" t="s">
        <v>4779</v>
      </c>
      <c r="I2405">
        <v>8.82</v>
      </c>
      <c r="J2405">
        <v>7.06</v>
      </c>
      <c r="K2405">
        <v>0.33600000000000002</v>
      </c>
      <c r="L2405">
        <v>28.799999999999997</v>
      </c>
    </row>
    <row r="2406" spans="1:12" ht="13.75" customHeight="1" x14ac:dyDescent="0.35">
      <c r="A2406" s="2">
        <v>8063</v>
      </c>
      <c r="B2406" s="2" t="s">
        <v>7</v>
      </c>
      <c r="C2406" s="3">
        <v>15051</v>
      </c>
      <c r="D2406" s="2" t="s">
        <v>92</v>
      </c>
      <c r="E2406" s="2" t="s">
        <v>18</v>
      </c>
      <c r="F2406" s="2" t="s">
        <v>7</v>
      </c>
      <c r="G2406" s="2" t="s">
        <v>395</v>
      </c>
      <c r="H2406" s="81" t="s">
        <v>4780</v>
      </c>
      <c r="I2406">
        <v>8.82</v>
      </c>
      <c r="J2406">
        <v>7.06</v>
      </c>
      <c r="K2406">
        <v>0.33600000000000002</v>
      </c>
      <c r="L2406">
        <v>28.799999999999997</v>
      </c>
    </row>
    <row r="2407" spans="1:12" ht="13.75" customHeight="1" x14ac:dyDescent="0.35">
      <c r="A2407" s="2">
        <v>8071</v>
      </c>
      <c r="B2407" s="2" t="s">
        <v>7</v>
      </c>
      <c r="C2407" s="3">
        <v>15051</v>
      </c>
      <c r="D2407" s="2" t="s">
        <v>92</v>
      </c>
      <c r="E2407" s="2" t="s">
        <v>18</v>
      </c>
      <c r="F2407" s="2" t="s">
        <v>7</v>
      </c>
      <c r="G2407" s="2" t="s">
        <v>394</v>
      </c>
      <c r="H2407" s="81" t="s">
        <v>4781</v>
      </c>
      <c r="I2407">
        <v>8.82</v>
      </c>
      <c r="J2407">
        <v>7.06</v>
      </c>
      <c r="K2407">
        <v>0.33600000000000002</v>
      </c>
      <c r="L2407">
        <v>28.799999999999997</v>
      </c>
    </row>
    <row r="2408" spans="1:12" ht="13.75" customHeight="1" x14ac:dyDescent="0.35">
      <c r="A2408" s="2">
        <v>8072</v>
      </c>
      <c r="B2408" s="2" t="s">
        <v>7</v>
      </c>
      <c r="C2408" s="3">
        <v>15051</v>
      </c>
      <c r="D2408" s="2" t="s">
        <v>92</v>
      </c>
      <c r="E2408" s="2" t="s">
        <v>18</v>
      </c>
      <c r="F2408" s="2" t="s">
        <v>7</v>
      </c>
      <c r="G2408" s="2" t="s">
        <v>393</v>
      </c>
      <c r="H2408" s="81" t="s">
        <v>4782</v>
      </c>
      <c r="I2408">
        <v>8.82</v>
      </c>
      <c r="J2408">
        <v>7.06</v>
      </c>
      <c r="K2408">
        <v>0.33600000000000002</v>
      </c>
      <c r="L2408">
        <v>28.799999999999997</v>
      </c>
    </row>
    <row r="2409" spans="1:12" ht="13.75" customHeight="1" x14ac:dyDescent="0.35">
      <c r="A2409" s="2">
        <v>8073</v>
      </c>
      <c r="B2409" s="2" t="s">
        <v>7</v>
      </c>
      <c r="C2409" s="3">
        <v>15051</v>
      </c>
      <c r="D2409" s="2" t="s">
        <v>92</v>
      </c>
      <c r="E2409" s="2" t="s">
        <v>18</v>
      </c>
      <c r="F2409" s="2" t="s">
        <v>7</v>
      </c>
      <c r="G2409" s="2" t="s">
        <v>392</v>
      </c>
      <c r="H2409" s="81" t="s">
        <v>4783</v>
      </c>
      <c r="I2409">
        <v>8.82</v>
      </c>
      <c r="J2409">
        <v>7.06</v>
      </c>
      <c r="K2409">
        <v>0.33600000000000002</v>
      </c>
      <c r="L2409">
        <v>28.799999999999997</v>
      </c>
    </row>
    <row r="2410" spans="1:12" ht="13.75" customHeight="1" x14ac:dyDescent="0.35">
      <c r="A2410" s="2">
        <v>8074</v>
      </c>
      <c r="B2410" s="2" t="s">
        <v>7</v>
      </c>
      <c r="C2410" s="3">
        <v>15051</v>
      </c>
      <c r="D2410" s="2" t="s">
        <v>92</v>
      </c>
      <c r="E2410" s="2" t="s">
        <v>18</v>
      </c>
      <c r="F2410" s="2" t="s">
        <v>7</v>
      </c>
      <c r="G2410" s="2" t="s">
        <v>391</v>
      </c>
      <c r="H2410" s="81" t="s">
        <v>4784</v>
      </c>
      <c r="I2410">
        <v>8.82</v>
      </c>
      <c r="J2410">
        <v>7.06</v>
      </c>
      <c r="K2410">
        <v>0.33600000000000002</v>
      </c>
      <c r="L2410">
        <v>28.799999999999997</v>
      </c>
    </row>
    <row r="2411" spans="1:12" ht="13.75" customHeight="1" x14ac:dyDescent="0.35">
      <c r="A2411" s="2">
        <v>8075</v>
      </c>
      <c r="B2411" s="2" t="s">
        <v>7</v>
      </c>
      <c r="C2411" s="3">
        <v>15051</v>
      </c>
      <c r="D2411" s="2" t="s">
        <v>92</v>
      </c>
      <c r="E2411" s="2" t="s">
        <v>18</v>
      </c>
      <c r="F2411" s="2" t="s">
        <v>7</v>
      </c>
      <c r="G2411" s="2" t="s">
        <v>390</v>
      </c>
      <c r="H2411" s="81" t="s">
        <v>4785</v>
      </c>
      <c r="I2411">
        <v>8.82</v>
      </c>
      <c r="J2411">
        <v>7.06</v>
      </c>
      <c r="K2411">
        <v>0.33600000000000002</v>
      </c>
      <c r="L2411">
        <v>28.799999999999997</v>
      </c>
    </row>
    <row r="2412" spans="1:12" ht="13.75" customHeight="1" x14ac:dyDescent="0.35">
      <c r="A2412" s="2">
        <v>8076</v>
      </c>
      <c r="B2412" s="2" t="s">
        <v>7</v>
      </c>
      <c r="C2412" s="3">
        <v>15051</v>
      </c>
      <c r="D2412" s="2" t="s">
        <v>92</v>
      </c>
      <c r="E2412" s="2" t="s">
        <v>18</v>
      </c>
      <c r="F2412" s="2" t="s">
        <v>7</v>
      </c>
      <c r="G2412" s="2" t="s">
        <v>389</v>
      </c>
      <c r="H2412" s="81" t="s">
        <v>4786</v>
      </c>
      <c r="I2412">
        <v>8.82</v>
      </c>
      <c r="J2412">
        <v>7.06</v>
      </c>
      <c r="K2412">
        <v>0.33600000000000002</v>
      </c>
      <c r="L2412">
        <v>28.799999999999997</v>
      </c>
    </row>
    <row r="2413" spans="1:12" ht="13.75" customHeight="1" x14ac:dyDescent="0.35">
      <c r="A2413" s="2">
        <v>8077</v>
      </c>
      <c r="B2413" s="2" t="s">
        <v>7</v>
      </c>
      <c r="C2413" s="3">
        <v>15051</v>
      </c>
      <c r="D2413" s="2" t="s">
        <v>92</v>
      </c>
      <c r="E2413" s="2" t="s">
        <v>18</v>
      </c>
      <c r="F2413" s="2" t="s">
        <v>7</v>
      </c>
      <c r="G2413" s="2" t="s">
        <v>388</v>
      </c>
      <c r="H2413" s="81" t="s">
        <v>4787</v>
      </c>
      <c r="I2413">
        <v>8.82</v>
      </c>
      <c r="J2413">
        <v>7.06</v>
      </c>
      <c r="K2413">
        <v>0.33600000000000002</v>
      </c>
      <c r="L2413">
        <v>28.799999999999997</v>
      </c>
    </row>
    <row r="2414" spans="1:12" ht="13.75" customHeight="1" x14ac:dyDescent="0.35">
      <c r="A2414" s="2">
        <v>8081</v>
      </c>
      <c r="B2414" s="2" t="s">
        <v>7</v>
      </c>
      <c r="C2414" s="3">
        <v>15051</v>
      </c>
      <c r="D2414" s="2" t="s">
        <v>92</v>
      </c>
      <c r="E2414" s="2" t="s">
        <v>18</v>
      </c>
      <c r="F2414" s="2" t="s">
        <v>7</v>
      </c>
      <c r="G2414" s="2" t="s">
        <v>387</v>
      </c>
      <c r="H2414" s="81" t="s">
        <v>4788</v>
      </c>
      <c r="I2414">
        <v>8.82</v>
      </c>
      <c r="J2414">
        <v>7.06</v>
      </c>
      <c r="K2414">
        <v>0.33600000000000002</v>
      </c>
      <c r="L2414">
        <v>28.799999999999997</v>
      </c>
    </row>
    <row r="2415" spans="1:12" ht="13.75" customHeight="1" x14ac:dyDescent="0.35">
      <c r="A2415" s="2">
        <v>8082</v>
      </c>
      <c r="B2415" s="2" t="s">
        <v>7</v>
      </c>
      <c r="C2415" s="3">
        <v>15051</v>
      </c>
      <c r="D2415" s="2" t="s">
        <v>92</v>
      </c>
      <c r="E2415" s="2" t="s">
        <v>18</v>
      </c>
      <c r="F2415" s="2" t="s">
        <v>7</v>
      </c>
      <c r="G2415" s="2" t="s">
        <v>386</v>
      </c>
      <c r="H2415" s="81" t="s">
        <v>4789</v>
      </c>
      <c r="I2415">
        <v>8.82</v>
      </c>
      <c r="J2415">
        <v>7.06</v>
      </c>
      <c r="K2415">
        <v>0.33600000000000002</v>
      </c>
      <c r="L2415">
        <v>28.799999999999997</v>
      </c>
    </row>
    <row r="2416" spans="1:12" ht="13.75" customHeight="1" x14ac:dyDescent="0.35">
      <c r="A2416" s="2">
        <v>8083</v>
      </c>
      <c r="B2416" s="2" t="s">
        <v>7</v>
      </c>
      <c r="C2416" s="3">
        <v>15051</v>
      </c>
      <c r="D2416" s="2" t="s">
        <v>92</v>
      </c>
      <c r="E2416" s="2" t="s">
        <v>18</v>
      </c>
      <c r="F2416" s="2" t="s">
        <v>7</v>
      </c>
      <c r="G2416" s="2" t="s">
        <v>385</v>
      </c>
      <c r="H2416" s="81" t="s">
        <v>4790</v>
      </c>
      <c r="I2416">
        <v>8.82</v>
      </c>
      <c r="J2416">
        <v>7.06</v>
      </c>
      <c r="K2416">
        <v>0.33600000000000002</v>
      </c>
      <c r="L2416">
        <v>28.799999999999997</v>
      </c>
    </row>
    <row r="2417" spans="1:12" ht="13.75" customHeight="1" x14ac:dyDescent="0.35">
      <c r="A2417" s="2">
        <v>8091</v>
      </c>
      <c r="B2417" s="2" t="s">
        <v>7</v>
      </c>
      <c r="C2417" s="3">
        <v>15051</v>
      </c>
      <c r="D2417" s="2" t="s">
        <v>92</v>
      </c>
      <c r="E2417" s="2" t="s">
        <v>18</v>
      </c>
      <c r="F2417" s="2" t="s">
        <v>7</v>
      </c>
      <c r="G2417" s="2" t="s">
        <v>384</v>
      </c>
      <c r="H2417" s="81" t="s">
        <v>4791</v>
      </c>
      <c r="I2417">
        <v>8.82</v>
      </c>
      <c r="J2417">
        <v>7.06</v>
      </c>
      <c r="K2417">
        <v>0.33600000000000002</v>
      </c>
      <c r="L2417">
        <v>28.799999999999997</v>
      </c>
    </row>
    <row r="2418" spans="1:12" ht="13.75" customHeight="1" x14ac:dyDescent="0.35">
      <c r="A2418" s="2">
        <v>8092</v>
      </c>
      <c r="B2418" s="2" t="s">
        <v>7</v>
      </c>
      <c r="C2418" s="3">
        <v>15051</v>
      </c>
      <c r="D2418" s="2" t="s">
        <v>92</v>
      </c>
      <c r="E2418" s="2" t="s">
        <v>18</v>
      </c>
      <c r="F2418" s="2" t="s">
        <v>7</v>
      </c>
      <c r="G2418" s="2" t="s">
        <v>383</v>
      </c>
      <c r="H2418" s="81" t="s">
        <v>4792</v>
      </c>
      <c r="I2418">
        <v>8.82</v>
      </c>
      <c r="J2418">
        <v>7.06</v>
      </c>
      <c r="K2418">
        <v>0.33600000000000002</v>
      </c>
      <c r="L2418">
        <v>28.799999999999997</v>
      </c>
    </row>
    <row r="2419" spans="1:12" ht="13.75" customHeight="1" x14ac:dyDescent="0.35">
      <c r="A2419" s="2">
        <v>8093</v>
      </c>
      <c r="B2419" s="2" t="s">
        <v>7</v>
      </c>
      <c r="C2419" s="3">
        <v>15051</v>
      </c>
      <c r="D2419" s="2" t="s">
        <v>92</v>
      </c>
      <c r="E2419" s="2" t="s">
        <v>18</v>
      </c>
      <c r="F2419" s="2" t="s">
        <v>7</v>
      </c>
      <c r="G2419" s="2" t="s">
        <v>382</v>
      </c>
      <c r="H2419" s="81" t="s">
        <v>4793</v>
      </c>
      <c r="I2419">
        <v>8.82</v>
      </c>
      <c r="J2419">
        <v>7.06</v>
      </c>
      <c r="K2419">
        <v>0.33600000000000002</v>
      </c>
      <c r="L2419">
        <v>28.799999999999997</v>
      </c>
    </row>
    <row r="2420" spans="1:12" ht="13.75" customHeight="1" x14ac:dyDescent="0.35">
      <c r="A2420" s="2">
        <v>8101</v>
      </c>
      <c r="B2420" s="2" t="s">
        <v>7</v>
      </c>
      <c r="C2420" s="3">
        <v>15051</v>
      </c>
      <c r="D2420" s="2" t="s">
        <v>92</v>
      </c>
      <c r="E2420" s="2" t="s">
        <v>18</v>
      </c>
      <c r="F2420" s="2" t="s">
        <v>7</v>
      </c>
      <c r="G2420" s="2" t="s">
        <v>381</v>
      </c>
      <c r="H2420" s="81" t="s">
        <v>4794</v>
      </c>
      <c r="I2420">
        <v>8.82</v>
      </c>
      <c r="J2420">
        <v>7.06</v>
      </c>
      <c r="K2420">
        <v>0.33600000000000002</v>
      </c>
      <c r="L2420">
        <v>28.799999999999997</v>
      </c>
    </row>
    <row r="2421" spans="1:12" ht="13.75" customHeight="1" x14ac:dyDescent="0.35">
      <c r="A2421" s="2">
        <v>8102</v>
      </c>
      <c r="B2421" s="2" t="s">
        <v>7</v>
      </c>
      <c r="C2421" s="3">
        <v>15051</v>
      </c>
      <c r="D2421" s="2" t="s">
        <v>92</v>
      </c>
      <c r="E2421" s="2" t="s">
        <v>18</v>
      </c>
      <c r="F2421" s="2" t="s">
        <v>7</v>
      </c>
      <c r="G2421" s="2" t="s">
        <v>380</v>
      </c>
      <c r="H2421" s="81" t="s">
        <v>4795</v>
      </c>
      <c r="I2421">
        <v>8.82</v>
      </c>
      <c r="J2421">
        <v>7.06</v>
      </c>
      <c r="K2421">
        <v>0.33600000000000002</v>
      </c>
      <c r="L2421">
        <v>28.799999999999997</v>
      </c>
    </row>
    <row r="2422" spans="1:12" ht="13.75" customHeight="1" x14ac:dyDescent="0.35">
      <c r="A2422" s="2">
        <v>8103</v>
      </c>
      <c r="B2422" s="2" t="s">
        <v>7</v>
      </c>
      <c r="C2422" s="3">
        <v>15051</v>
      </c>
      <c r="D2422" s="2" t="s">
        <v>92</v>
      </c>
      <c r="E2422" s="2" t="s">
        <v>18</v>
      </c>
      <c r="F2422" s="2" t="s">
        <v>7</v>
      </c>
      <c r="G2422" s="2" t="s">
        <v>379</v>
      </c>
      <c r="H2422" s="81" t="s">
        <v>4796</v>
      </c>
      <c r="I2422">
        <v>8.82</v>
      </c>
      <c r="J2422">
        <v>7.06</v>
      </c>
      <c r="K2422">
        <v>0.33600000000000002</v>
      </c>
      <c r="L2422">
        <v>28.799999999999997</v>
      </c>
    </row>
    <row r="2423" spans="1:12" ht="13.75" customHeight="1" x14ac:dyDescent="0.35">
      <c r="A2423" s="2">
        <v>8111</v>
      </c>
      <c r="B2423" s="2" t="s">
        <v>7</v>
      </c>
      <c r="C2423" s="3">
        <v>15051</v>
      </c>
      <c r="D2423" s="2" t="s">
        <v>92</v>
      </c>
      <c r="E2423" s="2" t="s">
        <v>18</v>
      </c>
      <c r="F2423" s="2" t="s">
        <v>7</v>
      </c>
      <c r="G2423" s="2" t="s">
        <v>378</v>
      </c>
      <c r="H2423" s="81" t="s">
        <v>4797</v>
      </c>
      <c r="I2423">
        <v>8.82</v>
      </c>
      <c r="J2423">
        <v>7.06</v>
      </c>
      <c r="K2423">
        <v>0.33600000000000002</v>
      </c>
      <c r="L2423">
        <v>28.799999999999997</v>
      </c>
    </row>
    <row r="2424" spans="1:12" ht="13.75" customHeight="1" x14ac:dyDescent="0.35">
      <c r="A2424" s="2">
        <v>8112</v>
      </c>
      <c r="B2424" s="2" t="s">
        <v>7</v>
      </c>
      <c r="C2424" s="3">
        <v>15051</v>
      </c>
      <c r="D2424" s="2" t="s">
        <v>92</v>
      </c>
      <c r="E2424" s="2" t="s">
        <v>18</v>
      </c>
      <c r="F2424" s="2" t="s">
        <v>7</v>
      </c>
      <c r="G2424" s="2" t="s">
        <v>377</v>
      </c>
      <c r="H2424" s="81" t="s">
        <v>4798</v>
      </c>
      <c r="I2424">
        <v>8.82</v>
      </c>
      <c r="J2424">
        <v>7.06</v>
      </c>
      <c r="K2424">
        <v>0.33600000000000002</v>
      </c>
      <c r="L2424">
        <v>28.799999999999997</v>
      </c>
    </row>
    <row r="2425" spans="1:12" ht="13.75" customHeight="1" x14ac:dyDescent="0.35">
      <c r="A2425" s="2">
        <v>8113</v>
      </c>
      <c r="B2425" s="2" t="s">
        <v>7</v>
      </c>
      <c r="C2425" s="3">
        <v>15051</v>
      </c>
      <c r="D2425" s="2" t="s">
        <v>92</v>
      </c>
      <c r="E2425" s="2" t="s">
        <v>18</v>
      </c>
      <c r="F2425" s="2" t="s">
        <v>7</v>
      </c>
      <c r="G2425" s="2" t="s">
        <v>376</v>
      </c>
      <c r="H2425" s="81" t="s">
        <v>4799</v>
      </c>
      <c r="I2425">
        <v>8.82</v>
      </c>
      <c r="J2425">
        <v>7.06</v>
      </c>
      <c r="K2425">
        <v>0.33600000000000002</v>
      </c>
      <c r="L2425">
        <v>28.799999999999997</v>
      </c>
    </row>
    <row r="2426" spans="1:12" ht="13.75" customHeight="1" x14ac:dyDescent="0.35">
      <c r="A2426" s="2">
        <v>8114</v>
      </c>
      <c r="B2426" s="2" t="s">
        <v>7</v>
      </c>
      <c r="C2426" s="3">
        <v>15051</v>
      </c>
      <c r="D2426" s="2" t="s">
        <v>92</v>
      </c>
      <c r="E2426" s="2" t="s">
        <v>18</v>
      </c>
      <c r="F2426" s="2" t="s">
        <v>7</v>
      </c>
      <c r="G2426" s="2" t="s">
        <v>375</v>
      </c>
      <c r="H2426" s="81" t="s">
        <v>4800</v>
      </c>
      <c r="I2426">
        <v>8.82</v>
      </c>
      <c r="J2426">
        <v>7.06</v>
      </c>
      <c r="K2426">
        <v>0.33600000000000002</v>
      </c>
      <c r="L2426">
        <v>28.799999999999997</v>
      </c>
    </row>
    <row r="2427" spans="1:12" ht="13.75" customHeight="1" x14ac:dyDescent="0.35">
      <c r="A2427" s="2">
        <v>8120</v>
      </c>
      <c r="B2427" s="2" t="s">
        <v>7</v>
      </c>
      <c r="C2427" s="3">
        <v>15051</v>
      </c>
      <c r="D2427" s="2" t="s">
        <v>92</v>
      </c>
      <c r="E2427" s="2" t="s">
        <v>18</v>
      </c>
      <c r="F2427" s="2" t="s">
        <v>7</v>
      </c>
      <c r="G2427" s="2" t="s">
        <v>374</v>
      </c>
      <c r="H2427" s="81" t="s">
        <v>4801</v>
      </c>
      <c r="I2427">
        <v>8.82</v>
      </c>
      <c r="J2427">
        <v>7.06</v>
      </c>
      <c r="K2427">
        <v>0.33600000000000002</v>
      </c>
      <c r="L2427">
        <v>28.799999999999997</v>
      </c>
    </row>
    <row r="2428" spans="1:12" ht="13.75" customHeight="1" x14ac:dyDescent="0.35">
      <c r="A2428" s="2">
        <v>8121</v>
      </c>
      <c r="B2428" s="2" t="s">
        <v>7</v>
      </c>
      <c r="C2428" s="3">
        <v>15051</v>
      </c>
      <c r="D2428" s="2" t="s">
        <v>92</v>
      </c>
      <c r="E2428" s="2" t="s">
        <v>18</v>
      </c>
      <c r="F2428" s="2" t="s">
        <v>7</v>
      </c>
      <c r="G2428" s="2" t="s">
        <v>373</v>
      </c>
      <c r="H2428" s="81" t="s">
        <v>4802</v>
      </c>
      <c r="I2428">
        <v>8.82</v>
      </c>
      <c r="J2428">
        <v>7.06</v>
      </c>
      <c r="K2428">
        <v>0.33600000000000002</v>
      </c>
      <c r="L2428">
        <v>28.799999999999997</v>
      </c>
    </row>
    <row r="2429" spans="1:12" ht="13.75" customHeight="1" x14ac:dyDescent="0.35">
      <c r="A2429" s="2">
        <v>8122</v>
      </c>
      <c r="B2429" s="2" t="s">
        <v>7</v>
      </c>
      <c r="C2429" s="3">
        <v>15051</v>
      </c>
      <c r="D2429" s="2" t="s">
        <v>92</v>
      </c>
      <c r="E2429" s="2" t="s">
        <v>18</v>
      </c>
      <c r="F2429" s="2" t="s">
        <v>7</v>
      </c>
      <c r="G2429" s="2" t="s">
        <v>372</v>
      </c>
      <c r="H2429" s="81" t="s">
        <v>4803</v>
      </c>
      <c r="I2429">
        <v>8.82</v>
      </c>
      <c r="J2429">
        <v>7.06</v>
      </c>
      <c r="K2429">
        <v>0.33600000000000002</v>
      </c>
      <c r="L2429">
        <v>28.799999999999997</v>
      </c>
    </row>
    <row r="2430" spans="1:12" ht="13.75" customHeight="1" x14ac:dyDescent="0.35">
      <c r="A2430" s="2">
        <v>8124</v>
      </c>
      <c r="B2430" s="2" t="s">
        <v>7</v>
      </c>
      <c r="C2430" s="3">
        <v>15051</v>
      </c>
      <c r="D2430" s="2" t="s">
        <v>92</v>
      </c>
      <c r="E2430" s="2" t="s">
        <v>18</v>
      </c>
      <c r="F2430" s="2" t="s">
        <v>7</v>
      </c>
      <c r="G2430" s="2" t="s">
        <v>371</v>
      </c>
      <c r="H2430" s="81" t="s">
        <v>4804</v>
      </c>
      <c r="I2430">
        <v>8.82</v>
      </c>
      <c r="J2430">
        <v>7.06</v>
      </c>
      <c r="K2430">
        <v>0.33600000000000002</v>
      </c>
      <c r="L2430">
        <v>28.799999999999997</v>
      </c>
    </row>
    <row r="2431" spans="1:12" ht="13.75" customHeight="1" x14ac:dyDescent="0.35">
      <c r="A2431" s="2">
        <v>8130</v>
      </c>
      <c r="B2431" s="2" t="s">
        <v>7</v>
      </c>
      <c r="C2431" s="3">
        <v>15051</v>
      </c>
      <c r="D2431" s="2" t="s">
        <v>92</v>
      </c>
      <c r="E2431" s="2" t="s">
        <v>18</v>
      </c>
      <c r="F2431" s="2" t="s">
        <v>7</v>
      </c>
      <c r="G2431" s="2" t="s">
        <v>370</v>
      </c>
      <c r="H2431" s="81" t="s">
        <v>4805</v>
      </c>
      <c r="I2431">
        <v>8.82</v>
      </c>
      <c r="J2431">
        <v>7.06</v>
      </c>
      <c r="K2431">
        <v>0.33600000000000002</v>
      </c>
      <c r="L2431">
        <v>28.799999999999997</v>
      </c>
    </row>
    <row r="2432" spans="1:12" ht="13.75" customHeight="1" x14ac:dyDescent="0.35">
      <c r="A2432" s="2">
        <v>8131</v>
      </c>
      <c r="B2432" s="2" t="s">
        <v>7</v>
      </c>
      <c r="C2432" s="3">
        <v>15051</v>
      </c>
      <c r="D2432" s="2" t="s">
        <v>92</v>
      </c>
      <c r="E2432" s="2" t="s">
        <v>18</v>
      </c>
      <c r="F2432" s="2" t="s">
        <v>7</v>
      </c>
      <c r="G2432" s="2" t="s">
        <v>369</v>
      </c>
      <c r="H2432" s="81" t="s">
        <v>4806</v>
      </c>
      <c r="I2432">
        <v>8.82</v>
      </c>
      <c r="J2432">
        <v>7.06</v>
      </c>
      <c r="K2432">
        <v>0.33600000000000002</v>
      </c>
      <c r="L2432">
        <v>28.799999999999997</v>
      </c>
    </row>
    <row r="2433" spans="1:12" ht="13.75" customHeight="1" x14ac:dyDescent="0.35">
      <c r="A2433" s="2">
        <v>8132</v>
      </c>
      <c r="B2433" s="2" t="s">
        <v>7</v>
      </c>
      <c r="C2433" s="3">
        <v>15051</v>
      </c>
      <c r="D2433" s="2" t="s">
        <v>92</v>
      </c>
      <c r="E2433" s="2" t="s">
        <v>18</v>
      </c>
      <c r="F2433" s="2" t="s">
        <v>7</v>
      </c>
      <c r="G2433" s="2" t="s">
        <v>368</v>
      </c>
      <c r="H2433" s="81" t="s">
        <v>4807</v>
      </c>
      <c r="I2433">
        <v>8.82</v>
      </c>
      <c r="J2433">
        <v>7.06</v>
      </c>
      <c r="K2433">
        <v>0.33600000000000002</v>
      </c>
      <c r="L2433">
        <v>28.799999999999997</v>
      </c>
    </row>
    <row r="2434" spans="1:12" ht="13.75" customHeight="1" x14ac:dyDescent="0.35">
      <c r="A2434" s="2">
        <v>8141</v>
      </c>
      <c r="B2434" s="2" t="s">
        <v>7</v>
      </c>
      <c r="C2434" s="3">
        <v>15051</v>
      </c>
      <c r="D2434" s="2" t="s">
        <v>92</v>
      </c>
      <c r="E2434" s="2" t="s">
        <v>18</v>
      </c>
      <c r="F2434" s="2" t="s">
        <v>7</v>
      </c>
      <c r="G2434" s="2" t="s">
        <v>367</v>
      </c>
      <c r="H2434" s="81" t="s">
        <v>4808</v>
      </c>
      <c r="I2434">
        <v>8.82</v>
      </c>
      <c r="J2434">
        <v>7.06</v>
      </c>
      <c r="K2434">
        <v>0.33600000000000002</v>
      </c>
      <c r="L2434">
        <v>28.799999999999997</v>
      </c>
    </row>
    <row r="2435" spans="1:12" ht="13.75" customHeight="1" x14ac:dyDescent="0.35">
      <c r="A2435" s="2">
        <v>8142</v>
      </c>
      <c r="B2435" s="2" t="s">
        <v>7</v>
      </c>
      <c r="C2435" s="3">
        <v>15051</v>
      </c>
      <c r="D2435" s="2" t="s">
        <v>92</v>
      </c>
      <c r="E2435" s="2" t="s">
        <v>18</v>
      </c>
      <c r="F2435" s="2" t="s">
        <v>7</v>
      </c>
      <c r="G2435" s="2" t="s">
        <v>366</v>
      </c>
      <c r="H2435" s="81" t="s">
        <v>4809</v>
      </c>
      <c r="I2435">
        <v>8.82</v>
      </c>
      <c r="J2435">
        <v>7.06</v>
      </c>
      <c r="K2435">
        <v>0.33600000000000002</v>
      </c>
      <c r="L2435">
        <v>28.799999999999997</v>
      </c>
    </row>
    <row r="2436" spans="1:12" ht="13.75" customHeight="1" x14ac:dyDescent="0.35">
      <c r="A2436" s="2">
        <v>8143</v>
      </c>
      <c r="B2436" s="2" t="s">
        <v>7</v>
      </c>
      <c r="C2436" s="3">
        <v>15051</v>
      </c>
      <c r="D2436" s="2" t="s">
        <v>92</v>
      </c>
      <c r="E2436" s="2" t="s">
        <v>18</v>
      </c>
      <c r="F2436" s="2" t="s">
        <v>7</v>
      </c>
      <c r="G2436" s="2" t="s">
        <v>365</v>
      </c>
      <c r="H2436" s="81" t="s">
        <v>4810</v>
      </c>
      <c r="I2436">
        <v>8.82</v>
      </c>
      <c r="J2436">
        <v>7.06</v>
      </c>
      <c r="K2436">
        <v>0.33600000000000002</v>
      </c>
      <c r="L2436">
        <v>28.799999999999997</v>
      </c>
    </row>
    <row r="2437" spans="1:12" ht="13.75" customHeight="1" x14ac:dyDescent="0.35">
      <c r="A2437" s="2">
        <v>8144</v>
      </c>
      <c r="B2437" s="2" t="s">
        <v>7</v>
      </c>
      <c r="C2437" s="3">
        <v>15051</v>
      </c>
      <c r="D2437" s="2" t="s">
        <v>92</v>
      </c>
      <c r="E2437" s="2" t="s">
        <v>18</v>
      </c>
      <c r="F2437" s="2" t="s">
        <v>7</v>
      </c>
      <c r="G2437" s="2" t="s">
        <v>364</v>
      </c>
      <c r="H2437" s="81" t="s">
        <v>4811</v>
      </c>
      <c r="I2437">
        <v>8.82</v>
      </c>
      <c r="J2437">
        <v>7.06</v>
      </c>
      <c r="K2437">
        <v>0.33600000000000002</v>
      </c>
      <c r="L2437">
        <v>28.799999999999997</v>
      </c>
    </row>
    <row r="2438" spans="1:12" ht="13.75" customHeight="1" x14ac:dyDescent="0.35">
      <c r="A2438" s="2">
        <v>8151</v>
      </c>
      <c r="B2438" s="2" t="s">
        <v>7</v>
      </c>
      <c r="C2438" s="3">
        <v>15051</v>
      </c>
      <c r="D2438" s="2" t="s">
        <v>92</v>
      </c>
      <c r="E2438" s="2" t="s">
        <v>18</v>
      </c>
      <c r="F2438" s="2" t="s">
        <v>7</v>
      </c>
      <c r="G2438" s="2" t="s">
        <v>363</v>
      </c>
      <c r="H2438" s="81" t="s">
        <v>4812</v>
      </c>
      <c r="I2438">
        <v>8.82</v>
      </c>
      <c r="J2438">
        <v>7.06</v>
      </c>
      <c r="K2438">
        <v>0.33600000000000002</v>
      </c>
      <c r="L2438">
        <v>28.799999999999997</v>
      </c>
    </row>
    <row r="2439" spans="1:12" ht="13.75" customHeight="1" x14ac:dyDescent="0.35">
      <c r="A2439" s="2">
        <v>8152</v>
      </c>
      <c r="B2439" s="2" t="s">
        <v>7</v>
      </c>
      <c r="C2439" s="3">
        <v>15051</v>
      </c>
      <c r="D2439" s="2" t="s">
        <v>92</v>
      </c>
      <c r="E2439" s="2" t="s">
        <v>18</v>
      </c>
      <c r="F2439" s="2" t="s">
        <v>7</v>
      </c>
      <c r="G2439" s="2" t="s">
        <v>362</v>
      </c>
      <c r="H2439" s="81" t="s">
        <v>4813</v>
      </c>
      <c r="I2439">
        <v>8.82</v>
      </c>
      <c r="J2439">
        <v>7.06</v>
      </c>
      <c r="K2439">
        <v>0.33600000000000002</v>
      </c>
      <c r="L2439">
        <v>28.799999999999997</v>
      </c>
    </row>
    <row r="2440" spans="1:12" ht="13.75" customHeight="1" x14ac:dyDescent="0.35">
      <c r="A2440" s="2">
        <v>8153</v>
      </c>
      <c r="B2440" s="2" t="s">
        <v>7</v>
      </c>
      <c r="C2440" s="3">
        <v>15051</v>
      </c>
      <c r="D2440" s="2" t="s">
        <v>92</v>
      </c>
      <c r="E2440" s="2" t="s">
        <v>18</v>
      </c>
      <c r="F2440" s="2" t="s">
        <v>7</v>
      </c>
      <c r="G2440" s="2" t="s">
        <v>361</v>
      </c>
      <c r="H2440" s="81" t="s">
        <v>4814</v>
      </c>
      <c r="I2440">
        <v>8.82</v>
      </c>
      <c r="J2440">
        <v>7.06</v>
      </c>
      <c r="K2440">
        <v>0.33600000000000002</v>
      </c>
      <c r="L2440">
        <v>28.799999999999997</v>
      </c>
    </row>
    <row r="2441" spans="1:12" ht="13.75" customHeight="1" x14ac:dyDescent="0.35">
      <c r="A2441" s="2">
        <v>8160</v>
      </c>
      <c r="B2441" s="2" t="s">
        <v>7</v>
      </c>
      <c r="C2441" s="3">
        <v>15051</v>
      </c>
      <c r="D2441" s="2" t="s">
        <v>92</v>
      </c>
      <c r="E2441" s="2" t="s">
        <v>18</v>
      </c>
      <c r="F2441" s="2" t="s">
        <v>7</v>
      </c>
      <c r="G2441" s="2" t="s">
        <v>360</v>
      </c>
      <c r="H2441" s="81" t="s">
        <v>4815</v>
      </c>
      <c r="I2441">
        <v>8.82</v>
      </c>
      <c r="J2441">
        <v>7.06</v>
      </c>
      <c r="K2441">
        <v>0.33600000000000002</v>
      </c>
      <c r="L2441">
        <v>28.799999999999997</v>
      </c>
    </row>
    <row r="2442" spans="1:12" ht="13.75" customHeight="1" x14ac:dyDescent="0.35">
      <c r="A2442" s="2">
        <v>8162</v>
      </c>
      <c r="B2442" s="2" t="s">
        <v>7</v>
      </c>
      <c r="C2442" s="3">
        <v>15051</v>
      </c>
      <c r="D2442" s="2" t="s">
        <v>92</v>
      </c>
      <c r="E2442" s="2" t="s">
        <v>18</v>
      </c>
      <c r="F2442" s="2" t="s">
        <v>7</v>
      </c>
      <c r="G2442" s="2" t="s">
        <v>359</v>
      </c>
      <c r="H2442" s="81" t="s">
        <v>4816</v>
      </c>
      <c r="I2442">
        <v>8.82</v>
      </c>
      <c r="J2442">
        <v>7.06</v>
      </c>
      <c r="K2442">
        <v>0.33600000000000002</v>
      </c>
      <c r="L2442">
        <v>28.799999999999997</v>
      </c>
    </row>
    <row r="2443" spans="1:12" ht="13.75" customHeight="1" x14ac:dyDescent="0.35">
      <c r="A2443" s="2">
        <v>8163</v>
      </c>
      <c r="B2443" s="2" t="s">
        <v>7</v>
      </c>
      <c r="C2443" s="3">
        <v>15051</v>
      </c>
      <c r="D2443" s="2" t="s">
        <v>92</v>
      </c>
      <c r="E2443" s="2" t="s">
        <v>18</v>
      </c>
      <c r="F2443" s="2" t="s">
        <v>7</v>
      </c>
      <c r="G2443" s="2" t="s">
        <v>358</v>
      </c>
      <c r="H2443" s="81" t="s">
        <v>4817</v>
      </c>
      <c r="I2443">
        <v>8.82</v>
      </c>
      <c r="J2443">
        <v>7.06</v>
      </c>
      <c r="K2443">
        <v>0.33600000000000002</v>
      </c>
      <c r="L2443">
        <v>28.799999999999997</v>
      </c>
    </row>
    <row r="2444" spans="1:12" ht="13.75" customHeight="1" x14ac:dyDescent="0.35">
      <c r="A2444" s="2">
        <v>8164</v>
      </c>
      <c r="B2444" s="2" t="s">
        <v>7</v>
      </c>
      <c r="C2444" s="3">
        <v>15051</v>
      </c>
      <c r="D2444" s="2" t="s">
        <v>92</v>
      </c>
      <c r="E2444" s="2" t="s">
        <v>18</v>
      </c>
      <c r="F2444" s="2" t="s">
        <v>7</v>
      </c>
      <c r="G2444" s="2" t="s">
        <v>357</v>
      </c>
      <c r="H2444" s="81" t="s">
        <v>4818</v>
      </c>
      <c r="I2444">
        <v>8.82</v>
      </c>
      <c r="J2444">
        <v>7.06</v>
      </c>
      <c r="K2444">
        <v>0.33600000000000002</v>
      </c>
      <c r="L2444">
        <v>28.799999999999997</v>
      </c>
    </row>
    <row r="2445" spans="1:12" ht="13.75" customHeight="1" x14ac:dyDescent="0.35">
      <c r="A2445" s="2">
        <v>8171</v>
      </c>
      <c r="B2445" s="2" t="s">
        <v>7</v>
      </c>
      <c r="C2445" s="3">
        <v>15051</v>
      </c>
      <c r="D2445" s="2" t="s">
        <v>92</v>
      </c>
      <c r="E2445" s="2" t="s">
        <v>18</v>
      </c>
      <c r="F2445" s="2" t="s">
        <v>7</v>
      </c>
      <c r="G2445" s="2" t="s">
        <v>356</v>
      </c>
      <c r="H2445" s="81" t="s">
        <v>4819</v>
      </c>
      <c r="I2445">
        <v>8.82</v>
      </c>
      <c r="J2445">
        <v>7.06</v>
      </c>
      <c r="K2445">
        <v>0.33600000000000002</v>
      </c>
      <c r="L2445">
        <v>28.799999999999997</v>
      </c>
    </row>
    <row r="2446" spans="1:12" ht="13.75" customHeight="1" x14ac:dyDescent="0.35">
      <c r="A2446" s="2">
        <v>8172</v>
      </c>
      <c r="B2446" s="2" t="s">
        <v>7</v>
      </c>
      <c r="C2446" s="3">
        <v>15051</v>
      </c>
      <c r="D2446" s="2" t="s">
        <v>92</v>
      </c>
      <c r="E2446" s="2" t="s">
        <v>18</v>
      </c>
      <c r="F2446" s="2" t="s">
        <v>7</v>
      </c>
      <c r="G2446" s="2" t="s">
        <v>355</v>
      </c>
      <c r="H2446" s="81" t="s">
        <v>4820</v>
      </c>
      <c r="I2446">
        <v>8.82</v>
      </c>
      <c r="J2446">
        <v>7.06</v>
      </c>
      <c r="K2446">
        <v>0.33600000000000002</v>
      </c>
      <c r="L2446">
        <v>28.799999999999997</v>
      </c>
    </row>
    <row r="2447" spans="1:12" ht="13.75" customHeight="1" x14ac:dyDescent="0.35">
      <c r="A2447" s="2">
        <v>8181</v>
      </c>
      <c r="B2447" s="2" t="s">
        <v>7</v>
      </c>
      <c r="C2447" s="3">
        <v>15051</v>
      </c>
      <c r="D2447" s="2" t="s">
        <v>92</v>
      </c>
      <c r="E2447" s="2" t="s">
        <v>18</v>
      </c>
      <c r="F2447" s="2" t="s">
        <v>7</v>
      </c>
      <c r="G2447" s="2" t="s">
        <v>354</v>
      </c>
      <c r="H2447" s="81" t="s">
        <v>4821</v>
      </c>
      <c r="I2447">
        <v>8.82</v>
      </c>
      <c r="J2447">
        <v>7.06</v>
      </c>
      <c r="K2447">
        <v>0.33600000000000002</v>
      </c>
      <c r="L2447">
        <v>28.799999999999997</v>
      </c>
    </row>
    <row r="2448" spans="1:12" ht="13.75" customHeight="1" x14ac:dyDescent="0.35">
      <c r="A2448" s="2">
        <v>8182</v>
      </c>
      <c r="B2448" s="2" t="s">
        <v>7</v>
      </c>
      <c r="C2448" s="3">
        <v>15051</v>
      </c>
      <c r="D2448" s="2" t="s">
        <v>92</v>
      </c>
      <c r="E2448" s="2" t="s">
        <v>18</v>
      </c>
      <c r="F2448" s="2" t="s">
        <v>7</v>
      </c>
      <c r="G2448" s="2" t="s">
        <v>353</v>
      </c>
      <c r="H2448" s="81" t="s">
        <v>4822</v>
      </c>
      <c r="I2448">
        <v>8.82</v>
      </c>
      <c r="J2448">
        <v>7.06</v>
      </c>
      <c r="K2448">
        <v>0.33600000000000002</v>
      </c>
      <c r="L2448">
        <v>28.799999999999997</v>
      </c>
    </row>
    <row r="2449" spans="1:12" ht="13.75" customHeight="1" x14ac:dyDescent="0.35">
      <c r="A2449" s="2">
        <v>8183</v>
      </c>
      <c r="B2449" s="2" t="s">
        <v>7</v>
      </c>
      <c r="C2449" s="3">
        <v>15051</v>
      </c>
      <c r="D2449" s="2" t="s">
        <v>92</v>
      </c>
      <c r="E2449" s="2" t="s">
        <v>18</v>
      </c>
      <c r="F2449" s="2" t="s">
        <v>7</v>
      </c>
      <c r="G2449" s="2" t="s">
        <v>352</v>
      </c>
      <c r="H2449" s="81" t="s">
        <v>4823</v>
      </c>
      <c r="I2449">
        <v>8.82</v>
      </c>
      <c r="J2449">
        <v>7.06</v>
      </c>
      <c r="K2449">
        <v>0.33600000000000002</v>
      </c>
      <c r="L2449">
        <v>28.799999999999997</v>
      </c>
    </row>
    <row r="2450" spans="1:12" ht="13.75" customHeight="1" x14ac:dyDescent="0.35">
      <c r="A2450" s="2">
        <v>8184</v>
      </c>
      <c r="B2450" s="2" t="s">
        <v>7</v>
      </c>
      <c r="C2450" s="3">
        <v>15051</v>
      </c>
      <c r="D2450" s="2" t="s">
        <v>92</v>
      </c>
      <c r="E2450" s="2" t="s">
        <v>18</v>
      </c>
      <c r="F2450" s="2" t="s">
        <v>7</v>
      </c>
      <c r="G2450" s="2" t="s">
        <v>351</v>
      </c>
      <c r="H2450" s="81" t="s">
        <v>4824</v>
      </c>
      <c r="I2450">
        <v>8.82</v>
      </c>
      <c r="J2450">
        <v>7.06</v>
      </c>
      <c r="K2450">
        <v>0.33600000000000002</v>
      </c>
      <c r="L2450">
        <v>28.799999999999997</v>
      </c>
    </row>
    <row r="2451" spans="1:12" ht="13.75" customHeight="1" x14ac:dyDescent="0.35">
      <c r="A2451" s="2">
        <v>8190</v>
      </c>
      <c r="B2451" s="2" t="s">
        <v>7</v>
      </c>
      <c r="C2451" s="3">
        <v>15051</v>
      </c>
      <c r="D2451" s="2" t="s">
        <v>92</v>
      </c>
      <c r="E2451" s="2" t="s">
        <v>18</v>
      </c>
      <c r="F2451" s="2" t="s">
        <v>7</v>
      </c>
      <c r="G2451" s="2" t="s">
        <v>350</v>
      </c>
      <c r="H2451" s="81" t="s">
        <v>4825</v>
      </c>
      <c r="I2451">
        <v>8.82</v>
      </c>
      <c r="J2451">
        <v>7.06</v>
      </c>
      <c r="K2451">
        <v>0.33600000000000002</v>
      </c>
      <c r="L2451">
        <v>28.799999999999997</v>
      </c>
    </row>
    <row r="2452" spans="1:12" ht="13.75" customHeight="1" x14ac:dyDescent="0.35">
      <c r="A2452" s="2">
        <v>8191</v>
      </c>
      <c r="B2452" s="2" t="s">
        <v>7</v>
      </c>
      <c r="C2452" s="3">
        <v>15051</v>
      </c>
      <c r="D2452" s="2" t="s">
        <v>92</v>
      </c>
      <c r="E2452" s="2" t="s">
        <v>18</v>
      </c>
      <c r="F2452" s="2" t="s">
        <v>7</v>
      </c>
      <c r="G2452" s="2" t="s">
        <v>349</v>
      </c>
      <c r="H2452" s="81" t="s">
        <v>4826</v>
      </c>
      <c r="I2452">
        <v>8.82</v>
      </c>
      <c r="J2452">
        <v>7.06</v>
      </c>
      <c r="K2452">
        <v>0.33600000000000002</v>
      </c>
      <c r="L2452">
        <v>28.799999999999997</v>
      </c>
    </row>
    <row r="2453" spans="1:12" ht="13.75" customHeight="1" x14ac:dyDescent="0.35">
      <c r="A2453" s="2">
        <v>8192</v>
      </c>
      <c r="B2453" s="2" t="s">
        <v>7</v>
      </c>
      <c r="C2453" s="3">
        <v>15051</v>
      </c>
      <c r="D2453" s="2" t="s">
        <v>92</v>
      </c>
      <c r="E2453" s="2" t="s">
        <v>18</v>
      </c>
      <c r="F2453" s="2" t="s">
        <v>7</v>
      </c>
      <c r="G2453" s="2" t="s">
        <v>348</v>
      </c>
      <c r="H2453" s="81" t="s">
        <v>4827</v>
      </c>
      <c r="I2453">
        <v>8.82</v>
      </c>
      <c r="J2453">
        <v>7.06</v>
      </c>
      <c r="K2453">
        <v>0.33600000000000002</v>
      </c>
      <c r="L2453">
        <v>28.799999999999997</v>
      </c>
    </row>
    <row r="2454" spans="1:12" ht="13.75" customHeight="1" x14ac:dyDescent="0.35">
      <c r="A2454" s="2">
        <v>8200</v>
      </c>
      <c r="B2454" s="2" t="s">
        <v>7</v>
      </c>
      <c r="C2454" s="3">
        <v>15051</v>
      </c>
      <c r="D2454" s="2" t="s">
        <v>92</v>
      </c>
      <c r="E2454" s="2" t="s">
        <v>18</v>
      </c>
      <c r="F2454" s="2" t="s">
        <v>7</v>
      </c>
      <c r="G2454" s="2" t="s">
        <v>347</v>
      </c>
      <c r="H2454" s="81" t="s">
        <v>4828</v>
      </c>
      <c r="I2454">
        <v>8.82</v>
      </c>
      <c r="J2454">
        <v>7.06</v>
      </c>
      <c r="K2454">
        <v>0.33600000000000002</v>
      </c>
      <c r="L2454">
        <v>28.799999999999997</v>
      </c>
    </row>
    <row r="2455" spans="1:12" ht="13.75" customHeight="1" x14ac:dyDescent="0.35">
      <c r="A2455" s="2">
        <v>8211</v>
      </c>
      <c r="B2455" s="2" t="s">
        <v>7</v>
      </c>
      <c r="C2455" s="3">
        <v>15051</v>
      </c>
      <c r="D2455" s="2" t="s">
        <v>92</v>
      </c>
      <c r="E2455" s="2" t="s">
        <v>18</v>
      </c>
      <c r="F2455" s="2" t="s">
        <v>7</v>
      </c>
      <c r="G2455" s="2" t="s">
        <v>346</v>
      </c>
      <c r="H2455" s="81" t="s">
        <v>4829</v>
      </c>
      <c r="I2455">
        <v>8.82</v>
      </c>
      <c r="J2455">
        <v>7.06</v>
      </c>
      <c r="K2455">
        <v>0.33600000000000002</v>
      </c>
      <c r="L2455">
        <v>28.799999999999997</v>
      </c>
    </row>
    <row r="2456" spans="1:12" ht="13.75" customHeight="1" x14ac:dyDescent="0.35">
      <c r="A2456" s="2">
        <v>8212</v>
      </c>
      <c r="B2456" s="2" t="s">
        <v>7</v>
      </c>
      <c r="C2456" s="3">
        <v>15051</v>
      </c>
      <c r="D2456" s="2" t="s">
        <v>92</v>
      </c>
      <c r="E2456" s="2" t="s">
        <v>18</v>
      </c>
      <c r="F2456" s="2" t="s">
        <v>7</v>
      </c>
      <c r="G2456" s="2" t="s">
        <v>33</v>
      </c>
      <c r="H2456" s="81" t="s">
        <v>4830</v>
      </c>
      <c r="I2456">
        <v>8.82</v>
      </c>
      <c r="J2456">
        <v>7.06</v>
      </c>
      <c r="K2456">
        <v>0.33600000000000002</v>
      </c>
      <c r="L2456">
        <v>28.799999999999997</v>
      </c>
    </row>
    <row r="2457" spans="1:12" ht="13.75" customHeight="1" x14ac:dyDescent="0.35">
      <c r="A2457" s="2">
        <v>8221</v>
      </c>
      <c r="B2457" s="2" t="s">
        <v>7</v>
      </c>
      <c r="C2457" s="3">
        <v>15051</v>
      </c>
      <c r="D2457" s="2" t="s">
        <v>92</v>
      </c>
      <c r="E2457" s="2" t="s">
        <v>18</v>
      </c>
      <c r="F2457" s="2" t="s">
        <v>7</v>
      </c>
      <c r="G2457" s="2" t="s">
        <v>345</v>
      </c>
      <c r="H2457" s="81" t="s">
        <v>4831</v>
      </c>
      <c r="I2457">
        <v>8.82</v>
      </c>
      <c r="J2457">
        <v>7.06</v>
      </c>
      <c r="K2457">
        <v>0.33600000000000002</v>
      </c>
      <c r="L2457">
        <v>28.799999999999997</v>
      </c>
    </row>
    <row r="2458" spans="1:12" ht="13.75" customHeight="1" x14ac:dyDescent="0.35">
      <c r="A2458" s="2">
        <v>8222</v>
      </c>
      <c r="B2458" s="2" t="s">
        <v>7</v>
      </c>
      <c r="C2458" s="3">
        <v>15051</v>
      </c>
      <c r="D2458" s="2" t="s">
        <v>92</v>
      </c>
      <c r="E2458" s="2" t="s">
        <v>18</v>
      </c>
      <c r="F2458" s="2" t="s">
        <v>7</v>
      </c>
      <c r="G2458" s="2" t="s">
        <v>344</v>
      </c>
      <c r="H2458" s="81" t="s">
        <v>4832</v>
      </c>
      <c r="I2458">
        <v>8.82</v>
      </c>
      <c r="J2458">
        <v>7.06</v>
      </c>
      <c r="K2458">
        <v>0.33600000000000002</v>
      </c>
      <c r="L2458">
        <v>28.799999999999997</v>
      </c>
    </row>
    <row r="2459" spans="1:12" ht="13.75" customHeight="1" x14ac:dyDescent="0.35">
      <c r="A2459" s="2">
        <v>8223</v>
      </c>
      <c r="B2459" s="2" t="s">
        <v>7</v>
      </c>
      <c r="C2459" s="3">
        <v>15051</v>
      </c>
      <c r="D2459" s="2" t="s">
        <v>92</v>
      </c>
      <c r="E2459" s="2" t="s">
        <v>18</v>
      </c>
      <c r="F2459" s="2" t="s">
        <v>7</v>
      </c>
      <c r="G2459" s="2" t="s">
        <v>343</v>
      </c>
      <c r="H2459" s="81" t="s">
        <v>4833</v>
      </c>
      <c r="I2459">
        <v>8.82</v>
      </c>
      <c r="J2459">
        <v>7.06</v>
      </c>
      <c r="K2459">
        <v>0.33600000000000002</v>
      </c>
      <c r="L2459">
        <v>28.799999999999997</v>
      </c>
    </row>
    <row r="2460" spans="1:12" ht="13.75" customHeight="1" x14ac:dyDescent="0.35">
      <c r="A2460" s="2">
        <v>8224</v>
      </c>
      <c r="B2460" s="2" t="s">
        <v>7</v>
      </c>
      <c r="C2460" s="3">
        <v>15051</v>
      </c>
      <c r="D2460" s="2" t="s">
        <v>92</v>
      </c>
      <c r="E2460" s="2" t="s">
        <v>18</v>
      </c>
      <c r="F2460" s="2" t="s">
        <v>7</v>
      </c>
      <c r="G2460" s="2" t="s">
        <v>342</v>
      </c>
      <c r="H2460" s="81" t="s">
        <v>4834</v>
      </c>
      <c r="I2460">
        <v>8.82</v>
      </c>
      <c r="J2460">
        <v>7.06</v>
      </c>
      <c r="K2460">
        <v>0.33600000000000002</v>
      </c>
      <c r="L2460">
        <v>28.799999999999997</v>
      </c>
    </row>
    <row r="2461" spans="1:12" ht="13.75" customHeight="1" x14ac:dyDescent="0.35">
      <c r="A2461" s="2">
        <v>8225</v>
      </c>
      <c r="B2461" s="2" t="s">
        <v>7</v>
      </c>
      <c r="C2461" s="3">
        <v>15051</v>
      </c>
      <c r="D2461" s="2" t="s">
        <v>92</v>
      </c>
      <c r="E2461" s="2" t="s">
        <v>18</v>
      </c>
      <c r="F2461" s="2" t="s">
        <v>7</v>
      </c>
      <c r="G2461" s="2" t="s">
        <v>341</v>
      </c>
      <c r="H2461" s="81" t="s">
        <v>4835</v>
      </c>
      <c r="I2461">
        <v>8.82</v>
      </c>
      <c r="J2461">
        <v>7.06</v>
      </c>
      <c r="K2461">
        <v>0.33600000000000002</v>
      </c>
      <c r="L2461">
        <v>28.799999999999997</v>
      </c>
    </row>
    <row r="2462" spans="1:12" ht="13.75" customHeight="1" x14ac:dyDescent="0.35">
      <c r="A2462" s="2">
        <v>8230</v>
      </c>
      <c r="B2462" s="2" t="s">
        <v>7</v>
      </c>
      <c r="C2462" s="3">
        <v>15051</v>
      </c>
      <c r="D2462" s="2" t="s">
        <v>92</v>
      </c>
      <c r="E2462" s="2" t="s">
        <v>18</v>
      </c>
      <c r="F2462" s="2" t="s">
        <v>7</v>
      </c>
      <c r="G2462" s="2" t="s">
        <v>340</v>
      </c>
      <c r="H2462" s="81" t="s">
        <v>4836</v>
      </c>
      <c r="I2462">
        <v>8.82</v>
      </c>
      <c r="J2462">
        <v>7.06</v>
      </c>
      <c r="K2462">
        <v>0.33600000000000002</v>
      </c>
      <c r="L2462">
        <v>28.799999999999997</v>
      </c>
    </row>
    <row r="2463" spans="1:12" ht="13.75" customHeight="1" x14ac:dyDescent="0.35">
      <c r="A2463" s="2">
        <v>8232</v>
      </c>
      <c r="B2463" s="2" t="s">
        <v>7</v>
      </c>
      <c r="C2463" s="3">
        <v>15051</v>
      </c>
      <c r="D2463" s="2" t="s">
        <v>92</v>
      </c>
      <c r="E2463" s="2" t="s">
        <v>18</v>
      </c>
      <c r="F2463" s="2" t="s">
        <v>7</v>
      </c>
      <c r="G2463" s="2" t="s">
        <v>339</v>
      </c>
      <c r="H2463" s="81" t="s">
        <v>4837</v>
      </c>
      <c r="I2463">
        <v>8.82</v>
      </c>
      <c r="J2463">
        <v>7.06</v>
      </c>
      <c r="K2463">
        <v>0.33600000000000002</v>
      </c>
      <c r="L2463">
        <v>28.799999999999997</v>
      </c>
    </row>
    <row r="2464" spans="1:12" ht="13.75" customHeight="1" x14ac:dyDescent="0.35">
      <c r="A2464" s="2">
        <v>8233</v>
      </c>
      <c r="B2464" s="2" t="s">
        <v>7</v>
      </c>
      <c r="C2464" s="3">
        <v>15051</v>
      </c>
      <c r="D2464" s="2" t="s">
        <v>92</v>
      </c>
      <c r="E2464" s="2" t="s">
        <v>18</v>
      </c>
      <c r="F2464" s="2" t="s">
        <v>7</v>
      </c>
      <c r="G2464" s="2" t="s">
        <v>338</v>
      </c>
      <c r="H2464" s="81" t="s">
        <v>4838</v>
      </c>
      <c r="I2464">
        <v>8.82</v>
      </c>
      <c r="J2464">
        <v>7.06</v>
      </c>
      <c r="K2464">
        <v>0.33600000000000002</v>
      </c>
      <c r="L2464">
        <v>28.799999999999997</v>
      </c>
    </row>
    <row r="2465" spans="1:12" ht="13.75" customHeight="1" x14ac:dyDescent="0.35">
      <c r="A2465" s="2">
        <v>8234</v>
      </c>
      <c r="B2465" s="2" t="s">
        <v>7</v>
      </c>
      <c r="C2465" s="3">
        <v>15051</v>
      </c>
      <c r="D2465" s="2" t="s">
        <v>92</v>
      </c>
      <c r="E2465" s="2" t="s">
        <v>18</v>
      </c>
      <c r="F2465" s="2" t="s">
        <v>7</v>
      </c>
      <c r="G2465" s="2" t="s">
        <v>337</v>
      </c>
      <c r="H2465" s="81" t="s">
        <v>4839</v>
      </c>
      <c r="I2465">
        <v>8.82</v>
      </c>
      <c r="J2465">
        <v>7.06</v>
      </c>
      <c r="K2465">
        <v>0.33600000000000002</v>
      </c>
      <c r="L2465">
        <v>28.799999999999997</v>
      </c>
    </row>
    <row r="2466" spans="1:12" ht="13.75" customHeight="1" x14ac:dyDescent="0.35">
      <c r="A2466" s="2">
        <v>8240</v>
      </c>
      <c r="B2466" s="2" t="s">
        <v>7</v>
      </c>
      <c r="C2466" s="3">
        <v>15051</v>
      </c>
      <c r="D2466" s="2" t="s">
        <v>92</v>
      </c>
      <c r="E2466" s="2" t="s">
        <v>18</v>
      </c>
      <c r="F2466" s="2" t="s">
        <v>7</v>
      </c>
      <c r="G2466" s="2" t="s">
        <v>336</v>
      </c>
      <c r="H2466" s="81" t="s">
        <v>4840</v>
      </c>
      <c r="I2466">
        <v>8.82</v>
      </c>
      <c r="J2466">
        <v>7.06</v>
      </c>
      <c r="K2466">
        <v>0.33600000000000002</v>
      </c>
      <c r="L2466">
        <v>28.799999999999997</v>
      </c>
    </row>
    <row r="2467" spans="1:12" ht="13.75" customHeight="1" x14ac:dyDescent="0.35">
      <c r="A2467" s="2">
        <v>8241</v>
      </c>
      <c r="B2467" s="2" t="s">
        <v>7</v>
      </c>
      <c r="C2467" s="3">
        <v>15051</v>
      </c>
      <c r="D2467" s="2" t="s">
        <v>92</v>
      </c>
      <c r="E2467" s="2" t="s">
        <v>18</v>
      </c>
      <c r="F2467" s="2" t="s">
        <v>7</v>
      </c>
      <c r="G2467" s="2" t="s">
        <v>335</v>
      </c>
      <c r="H2467" s="81" t="s">
        <v>4841</v>
      </c>
      <c r="I2467">
        <v>8.82</v>
      </c>
      <c r="J2467">
        <v>7.06</v>
      </c>
      <c r="K2467">
        <v>0.33600000000000002</v>
      </c>
      <c r="L2467">
        <v>28.799999999999997</v>
      </c>
    </row>
    <row r="2468" spans="1:12" ht="13.75" customHeight="1" x14ac:dyDescent="0.35">
      <c r="A2468" s="2">
        <v>8242</v>
      </c>
      <c r="B2468" s="2" t="s">
        <v>7</v>
      </c>
      <c r="C2468" s="3">
        <v>15051</v>
      </c>
      <c r="D2468" s="2" t="s">
        <v>92</v>
      </c>
      <c r="E2468" s="2" t="s">
        <v>18</v>
      </c>
      <c r="F2468" s="2" t="s">
        <v>7</v>
      </c>
      <c r="G2468" s="2" t="s">
        <v>334</v>
      </c>
      <c r="H2468" s="81" t="s">
        <v>4842</v>
      </c>
      <c r="I2468">
        <v>8.82</v>
      </c>
      <c r="J2468">
        <v>7.06</v>
      </c>
      <c r="K2468">
        <v>0.33600000000000002</v>
      </c>
      <c r="L2468">
        <v>28.799999999999997</v>
      </c>
    </row>
    <row r="2469" spans="1:12" ht="13.75" customHeight="1" x14ac:dyDescent="0.35">
      <c r="A2469" s="2">
        <v>8243</v>
      </c>
      <c r="B2469" s="2" t="s">
        <v>7</v>
      </c>
      <c r="C2469" s="3">
        <v>15051</v>
      </c>
      <c r="D2469" s="2" t="s">
        <v>92</v>
      </c>
      <c r="E2469" s="2" t="s">
        <v>18</v>
      </c>
      <c r="F2469" s="2" t="s">
        <v>7</v>
      </c>
      <c r="G2469" s="2" t="s">
        <v>333</v>
      </c>
      <c r="H2469" s="81" t="s">
        <v>4843</v>
      </c>
      <c r="I2469">
        <v>8.82</v>
      </c>
      <c r="J2469">
        <v>7.06</v>
      </c>
      <c r="K2469">
        <v>0.33600000000000002</v>
      </c>
      <c r="L2469">
        <v>28.799999999999997</v>
      </c>
    </row>
    <row r="2470" spans="1:12" ht="13.75" customHeight="1" x14ac:dyDescent="0.35">
      <c r="A2470" s="2">
        <v>8244</v>
      </c>
      <c r="B2470" s="2" t="s">
        <v>7</v>
      </c>
      <c r="C2470" s="3">
        <v>15051</v>
      </c>
      <c r="D2470" s="2" t="s">
        <v>92</v>
      </c>
      <c r="E2470" s="2" t="s">
        <v>18</v>
      </c>
      <c r="F2470" s="2" t="s">
        <v>7</v>
      </c>
      <c r="G2470" s="2" t="s">
        <v>332</v>
      </c>
      <c r="H2470" s="81" t="s">
        <v>4844</v>
      </c>
      <c r="I2470">
        <v>8.82</v>
      </c>
      <c r="J2470">
        <v>7.06</v>
      </c>
      <c r="K2470">
        <v>0.33600000000000002</v>
      </c>
      <c r="L2470">
        <v>28.799999999999997</v>
      </c>
    </row>
    <row r="2471" spans="1:12" ht="13.75" customHeight="1" x14ac:dyDescent="0.35">
      <c r="A2471" s="2">
        <v>8250</v>
      </c>
      <c r="B2471" s="2" t="s">
        <v>7</v>
      </c>
      <c r="C2471" s="3">
        <v>15051</v>
      </c>
      <c r="D2471" s="2" t="s">
        <v>92</v>
      </c>
      <c r="E2471" s="2" t="s">
        <v>18</v>
      </c>
      <c r="F2471" s="2" t="s">
        <v>7</v>
      </c>
      <c r="G2471" s="2" t="s">
        <v>331</v>
      </c>
      <c r="H2471" s="81" t="s">
        <v>4845</v>
      </c>
      <c r="I2471">
        <v>8.82</v>
      </c>
      <c r="J2471">
        <v>7.06</v>
      </c>
      <c r="K2471">
        <v>0.33600000000000002</v>
      </c>
      <c r="L2471">
        <v>28.799999999999997</v>
      </c>
    </row>
    <row r="2472" spans="1:12" ht="13.75" customHeight="1" x14ac:dyDescent="0.35">
      <c r="A2472" s="2">
        <v>8251</v>
      </c>
      <c r="B2472" s="2" t="s">
        <v>7</v>
      </c>
      <c r="C2472" s="3">
        <v>15051</v>
      </c>
      <c r="D2472" s="2" t="s">
        <v>92</v>
      </c>
      <c r="E2472" s="2" t="s">
        <v>18</v>
      </c>
      <c r="F2472" s="2" t="s">
        <v>7</v>
      </c>
      <c r="G2472" s="2" t="s">
        <v>330</v>
      </c>
      <c r="H2472" s="81" t="s">
        <v>4846</v>
      </c>
      <c r="I2472">
        <v>8.82</v>
      </c>
      <c r="J2472">
        <v>7.06</v>
      </c>
      <c r="K2472">
        <v>0.33600000000000002</v>
      </c>
      <c r="L2472">
        <v>28.799999999999997</v>
      </c>
    </row>
    <row r="2473" spans="1:12" ht="13.75" customHeight="1" x14ac:dyDescent="0.35">
      <c r="A2473" s="2">
        <v>8252</v>
      </c>
      <c r="B2473" s="2" t="s">
        <v>7</v>
      </c>
      <c r="C2473" s="3">
        <v>15051</v>
      </c>
      <c r="D2473" s="2" t="s">
        <v>92</v>
      </c>
      <c r="E2473" s="2" t="s">
        <v>18</v>
      </c>
      <c r="F2473" s="2" t="s">
        <v>7</v>
      </c>
      <c r="G2473" s="2" t="s">
        <v>329</v>
      </c>
      <c r="H2473" s="81" t="s">
        <v>4847</v>
      </c>
      <c r="I2473">
        <v>8.82</v>
      </c>
      <c r="J2473">
        <v>7.06</v>
      </c>
      <c r="K2473">
        <v>0.33600000000000002</v>
      </c>
      <c r="L2473">
        <v>28.799999999999997</v>
      </c>
    </row>
    <row r="2474" spans="1:12" ht="13.75" customHeight="1" x14ac:dyDescent="0.35">
      <c r="A2474" s="2">
        <v>8253</v>
      </c>
      <c r="B2474" s="2" t="s">
        <v>7</v>
      </c>
      <c r="C2474" s="3">
        <v>15051</v>
      </c>
      <c r="D2474" s="2" t="s">
        <v>92</v>
      </c>
      <c r="E2474" s="2" t="s">
        <v>18</v>
      </c>
      <c r="F2474" s="2" t="s">
        <v>7</v>
      </c>
      <c r="G2474" s="2" t="s">
        <v>328</v>
      </c>
      <c r="H2474" s="81" t="s">
        <v>4848</v>
      </c>
      <c r="I2474">
        <v>8.82</v>
      </c>
      <c r="J2474">
        <v>7.06</v>
      </c>
      <c r="K2474">
        <v>0.33600000000000002</v>
      </c>
      <c r="L2474">
        <v>28.799999999999997</v>
      </c>
    </row>
    <row r="2475" spans="1:12" ht="13.75" customHeight="1" x14ac:dyDescent="0.35">
      <c r="A2475" s="2">
        <v>8254</v>
      </c>
      <c r="B2475" s="2" t="s">
        <v>7</v>
      </c>
      <c r="C2475" s="3">
        <v>15051</v>
      </c>
      <c r="D2475" s="2" t="s">
        <v>92</v>
      </c>
      <c r="E2475" s="2" t="s">
        <v>18</v>
      </c>
      <c r="F2475" s="2" t="s">
        <v>7</v>
      </c>
      <c r="G2475" s="2" t="s">
        <v>327</v>
      </c>
      <c r="H2475" s="81" t="s">
        <v>4849</v>
      </c>
      <c r="I2475">
        <v>8.82</v>
      </c>
      <c r="J2475">
        <v>7.06</v>
      </c>
      <c r="K2475">
        <v>0.33600000000000002</v>
      </c>
      <c r="L2475">
        <v>28.799999999999997</v>
      </c>
    </row>
    <row r="2476" spans="1:12" ht="13.75" customHeight="1" x14ac:dyDescent="0.35">
      <c r="A2476" s="2">
        <v>8255</v>
      </c>
      <c r="B2476" s="2" t="s">
        <v>7</v>
      </c>
      <c r="C2476" s="3">
        <v>15051</v>
      </c>
      <c r="D2476" s="2" t="s">
        <v>92</v>
      </c>
      <c r="E2476" s="2" t="s">
        <v>18</v>
      </c>
      <c r="F2476" s="2" t="s">
        <v>7</v>
      </c>
      <c r="G2476" s="2" t="s">
        <v>326</v>
      </c>
      <c r="H2476" s="81" t="s">
        <v>4850</v>
      </c>
      <c r="I2476">
        <v>8.82</v>
      </c>
      <c r="J2476">
        <v>7.06</v>
      </c>
      <c r="K2476">
        <v>0.33600000000000002</v>
      </c>
      <c r="L2476">
        <v>28.799999999999997</v>
      </c>
    </row>
    <row r="2477" spans="1:12" ht="13.75" customHeight="1" x14ac:dyDescent="0.35">
      <c r="A2477" s="2">
        <v>8261</v>
      </c>
      <c r="B2477" s="2" t="s">
        <v>7</v>
      </c>
      <c r="C2477" s="3">
        <v>15051</v>
      </c>
      <c r="D2477" s="2" t="s">
        <v>92</v>
      </c>
      <c r="E2477" s="2" t="s">
        <v>18</v>
      </c>
      <c r="F2477" s="2" t="s">
        <v>7</v>
      </c>
      <c r="G2477" s="2" t="s">
        <v>31</v>
      </c>
      <c r="H2477" s="81" t="s">
        <v>4851</v>
      </c>
      <c r="I2477">
        <v>8.82</v>
      </c>
      <c r="J2477">
        <v>7.06</v>
      </c>
      <c r="K2477">
        <v>0.33600000000000002</v>
      </c>
      <c r="L2477">
        <v>28.799999999999997</v>
      </c>
    </row>
    <row r="2478" spans="1:12" ht="13.75" customHeight="1" x14ac:dyDescent="0.35">
      <c r="A2478" s="2">
        <v>8262</v>
      </c>
      <c r="B2478" s="2" t="s">
        <v>7</v>
      </c>
      <c r="C2478" s="3">
        <v>15051</v>
      </c>
      <c r="D2478" s="2" t="s">
        <v>92</v>
      </c>
      <c r="E2478" s="2" t="s">
        <v>18</v>
      </c>
      <c r="F2478" s="2" t="s">
        <v>7</v>
      </c>
      <c r="G2478" s="2" t="s">
        <v>30</v>
      </c>
      <c r="H2478" s="81" t="s">
        <v>4852</v>
      </c>
      <c r="I2478">
        <v>8.82</v>
      </c>
      <c r="J2478">
        <v>7.06</v>
      </c>
      <c r="K2478">
        <v>0.33600000000000002</v>
      </c>
      <c r="L2478">
        <v>28.799999999999997</v>
      </c>
    </row>
    <row r="2479" spans="1:12" ht="13.75" customHeight="1" x14ac:dyDescent="0.35">
      <c r="A2479" s="2">
        <v>8263</v>
      </c>
      <c r="B2479" s="2" t="s">
        <v>7</v>
      </c>
      <c r="C2479" s="3">
        <v>15051</v>
      </c>
      <c r="D2479" s="2" t="s">
        <v>92</v>
      </c>
      <c r="E2479" s="2" t="s">
        <v>18</v>
      </c>
      <c r="F2479" s="2" t="s">
        <v>7</v>
      </c>
      <c r="G2479" s="2" t="s">
        <v>325</v>
      </c>
      <c r="H2479" s="81" t="s">
        <v>4853</v>
      </c>
      <c r="I2479">
        <v>8.82</v>
      </c>
      <c r="J2479">
        <v>7.06</v>
      </c>
      <c r="K2479">
        <v>0.33600000000000002</v>
      </c>
      <c r="L2479">
        <v>28.799999999999997</v>
      </c>
    </row>
    <row r="2480" spans="1:12" ht="13.75" customHeight="1" x14ac:dyDescent="0.35">
      <c r="A2480" s="2">
        <v>8264</v>
      </c>
      <c r="B2480" s="2" t="s">
        <v>7</v>
      </c>
      <c r="C2480" s="3">
        <v>15051</v>
      </c>
      <c r="D2480" s="2" t="s">
        <v>92</v>
      </c>
      <c r="E2480" s="2" t="s">
        <v>18</v>
      </c>
      <c r="F2480" s="2" t="s">
        <v>7</v>
      </c>
      <c r="G2480" s="2" t="s">
        <v>324</v>
      </c>
      <c r="H2480" s="81" t="s">
        <v>4854</v>
      </c>
      <c r="I2480">
        <v>8.82</v>
      </c>
      <c r="J2480">
        <v>7.06</v>
      </c>
      <c r="K2480">
        <v>0.33600000000000002</v>
      </c>
      <c r="L2480">
        <v>28.799999999999997</v>
      </c>
    </row>
    <row r="2481" spans="1:12" ht="13.75" customHeight="1" x14ac:dyDescent="0.35">
      <c r="A2481" s="2">
        <v>8265</v>
      </c>
      <c r="B2481" s="2" t="s">
        <v>7</v>
      </c>
      <c r="C2481" s="3">
        <v>15051</v>
      </c>
      <c r="D2481" s="2" t="s">
        <v>92</v>
      </c>
      <c r="E2481" s="2" t="s">
        <v>18</v>
      </c>
      <c r="F2481" s="2" t="s">
        <v>7</v>
      </c>
      <c r="G2481" s="2" t="s">
        <v>28</v>
      </c>
      <c r="H2481" s="81" t="s">
        <v>4855</v>
      </c>
      <c r="I2481">
        <v>8.82</v>
      </c>
      <c r="J2481">
        <v>7.06</v>
      </c>
      <c r="K2481">
        <v>0.33600000000000002</v>
      </c>
      <c r="L2481">
        <v>28.799999999999997</v>
      </c>
    </row>
    <row r="2482" spans="1:12" ht="13.75" customHeight="1" x14ac:dyDescent="0.35">
      <c r="A2482" s="2">
        <v>8271</v>
      </c>
      <c r="B2482" s="2" t="s">
        <v>7</v>
      </c>
      <c r="C2482" s="3">
        <v>15051</v>
      </c>
      <c r="D2482" s="2" t="s">
        <v>92</v>
      </c>
      <c r="E2482" s="2" t="s">
        <v>18</v>
      </c>
      <c r="F2482" s="2" t="s">
        <v>7</v>
      </c>
      <c r="G2482" s="2" t="s">
        <v>323</v>
      </c>
      <c r="H2482" s="81" t="s">
        <v>4856</v>
      </c>
      <c r="I2482">
        <v>8.82</v>
      </c>
      <c r="J2482">
        <v>7.06</v>
      </c>
      <c r="K2482">
        <v>0.33600000000000002</v>
      </c>
      <c r="L2482">
        <v>28.799999999999997</v>
      </c>
    </row>
    <row r="2483" spans="1:12" ht="13.75" customHeight="1" x14ac:dyDescent="0.35">
      <c r="A2483" s="2">
        <v>8272</v>
      </c>
      <c r="B2483" s="2" t="s">
        <v>7</v>
      </c>
      <c r="C2483" s="3">
        <v>15051</v>
      </c>
      <c r="D2483" s="2" t="s">
        <v>92</v>
      </c>
      <c r="E2483" s="2" t="s">
        <v>18</v>
      </c>
      <c r="F2483" s="2" t="s">
        <v>7</v>
      </c>
      <c r="G2483" s="2" t="s">
        <v>322</v>
      </c>
      <c r="H2483" s="81" t="s">
        <v>4857</v>
      </c>
      <c r="I2483">
        <v>8.82</v>
      </c>
      <c r="J2483">
        <v>7.06</v>
      </c>
      <c r="K2483">
        <v>0.33600000000000002</v>
      </c>
      <c r="L2483">
        <v>28.799999999999997</v>
      </c>
    </row>
    <row r="2484" spans="1:12" ht="13.75" customHeight="1" x14ac:dyDescent="0.35">
      <c r="A2484" s="2">
        <v>8273</v>
      </c>
      <c r="B2484" s="2" t="s">
        <v>7</v>
      </c>
      <c r="C2484" s="3">
        <v>15051</v>
      </c>
      <c r="D2484" s="2" t="s">
        <v>92</v>
      </c>
      <c r="E2484" s="2" t="s">
        <v>18</v>
      </c>
      <c r="F2484" s="2" t="s">
        <v>7</v>
      </c>
      <c r="G2484" s="2" t="s">
        <v>321</v>
      </c>
      <c r="H2484" s="81" t="s">
        <v>4858</v>
      </c>
      <c r="I2484">
        <v>8.82</v>
      </c>
      <c r="J2484">
        <v>7.06</v>
      </c>
      <c r="K2484">
        <v>0.33600000000000002</v>
      </c>
      <c r="L2484">
        <v>28.799999999999997</v>
      </c>
    </row>
    <row r="2485" spans="1:12" ht="13.75" customHeight="1" x14ac:dyDescent="0.35">
      <c r="A2485" s="2">
        <v>8274</v>
      </c>
      <c r="B2485" s="2" t="s">
        <v>7</v>
      </c>
      <c r="C2485" s="3">
        <v>15051</v>
      </c>
      <c r="D2485" s="2" t="s">
        <v>92</v>
      </c>
      <c r="E2485" s="2" t="s">
        <v>18</v>
      </c>
      <c r="F2485" s="2" t="s">
        <v>7</v>
      </c>
      <c r="G2485" s="2" t="s">
        <v>320</v>
      </c>
      <c r="H2485" s="81" t="s">
        <v>4859</v>
      </c>
      <c r="I2485">
        <v>8.82</v>
      </c>
      <c r="J2485">
        <v>7.06</v>
      </c>
      <c r="K2485">
        <v>0.33600000000000002</v>
      </c>
      <c r="L2485">
        <v>28.799999999999997</v>
      </c>
    </row>
    <row r="2486" spans="1:12" ht="13.75" customHeight="1" x14ac:dyDescent="0.35">
      <c r="A2486" s="2">
        <v>8280</v>
      </c>
      <c r="B2486" s="2" t="s">
        <v>7</v>
      </c>
      <c r="C2486" s="3">
        <v>15051</v>
      </c>
      <c r="D2486" s="2" t="s">
        <v>92</v>
      </c>
      <c r="E2486" s="2" t="s">
        <v>18</v>
      </c>
      <c r="F2486" s="2" t="s">
        <v>7</v>
      </c>
      <c r="G2486" s="2" t="s">
        <v>319</v>
      </c>
      <c r="H2486" s="81" t="s">
        <v>4860</v>
      </c>
      <c r="I2486">
        <v>8.82</v>
      </c>
      <c r="J2486">
        <v>7.06</v>
      </c>
      <c r="K2486">
        <v>0.33600000000000002</v>
      </c>
      <c r="L2486">
        <v>28.799999999999997</v>
      </c>
    </row>
    <row r="2487" spans="1:12" ht="13.75" customHeight="1" x14ac:dyDescent="0.35">
      <c r="A2487" s="2">
        <v>8282</v>
      </c>
      <c r="B2487" s="2" t="s">
        <v>7</v>
      </c>
      <c r="C2487" s="3">
        <v>15051</v>
      </c>
      <c r="D2487" s="2" t="s">
        <v>92</v>
      </c>
      <c r="E2487" s="2" t="s">
        <v>18</v>
      </c>
      <c r="F2487" s="2" t="s">
        <v>7</v>
      </c>
      <c r="G2487" s="2" t="s">
        <v>318</v>
      </c>
      <c r="H2487" s="81" t="s">
        <v>4861</v>
      </c>
      <c r="I2487">
        <v>8.82</v>
      </c>
      <c r="J2487">
        <v>7.06</v>
      </c>
      <c r="K2487">
        <v>0.33600000000000002</v>
      </c>
      <c r="L2487">
        <v>28.799999999999997</v>
      </c>
    </row>
    <row r="2488" spans="1:12" ht="13.75" customHeight="1" x14ac:dyDescent="0.35">
      <c r="A2488" s="2">
        <v>8283</v>
      </c>
      <c r="B2488" s="2" t="s">
        <v>7</v>
      </c>
      <c r="C2488" s="3">
        <v>15051</v>
      </c>
      <c r="D2488" s="2" t="s">
        <v>92</v>
      </c>
      <c r="E2488" s="2" t="s">
        <v>18</v>
      </c>
      <c r="F2488" s="2" t="s">
        <v>7</v>
      </c>
      <c r="G2488" s="2" t="s">
        <v>317</v>
      </c>
      <c r="H2488" s="81" t="s">
        <v>4862</v>
      </c>
      <c r="I2488">
        <v>8.82</v>
      </c>
      <c r="J2488">
        <v>7.06</v>
      </c>
      <c r="K2488">
        <v>0.33600000000000002</v>
      </c>
      <c r="L2488">
        <v>28.799999999999997</v>
      </c>
    </row>
    <row r="2489" spans="1:12" ht="13.75" customHeight="1" x14ac:dyDescent="0.35">
      <c r="A2489" s="2">
        <v>8291</v>
      </c>
      <c r="B2489" s="2" t="s">
        <v>7</v>
      </c>
      <c r="C2489" s="3">
        <v>15051</v>
      </c>
      <c r="D2489" s="2" t="s">
        <v>92</v>
      </c>
      <c r="E2489" s="2" t="s">
        <v>18</v>
      </c>
      <c r="F2489" s="2" t="s">
        <v>7</v>
      </c>
      <c r="G2489" s="2" t="s">
        <v>316</v>
      </c>
      <c r="H2489" s="81" t="s">
        <v>4863</v>
      </c>
      <c r="I2489">
        <v>8.82</v>
      </c>
      <c r="J2489">
        <v>7.06</v>
      </c>
      <c r="K2489">
        <v>0.33600000000000002</v>
      </c>
      <c r="L2489">
        <v>28.799999999999997</v>
      </c>
    </row>
    <row r="2490" spans="1:12" ht="13.75" customHeight="1" x14ac:dyDescent="0.35">
      <c r="A2490" s="2">
        <v>8292</v>
      </c>
      <c r="B2490" s="2" t="s">
        <v>7</v>
      </c>
      <c r="C2490" s="3">
        <v>15051</v>
      </c>
      <c r="D2490" s="2" t="s">
        <v>92</v>
      </c>
      <c r="E2490" s="2" t="s">
        <v>18</v>
      </c>
      <c r="F2490" s="2" t="s">
        <v>7</v>
      </c>
      <c r="G2490" s="2" t="s">
        <v>315</v>
      </c>
      <c r="H2490" s="81" t="s">
        <v>4864</v>
      </c>
      <c r="I2490">
        <v>8.82</v>
      </c>
      <c r="J2490">
        <v>7.06</v>
      </c>
      <c r="K2490">
        <v>0.33600000000000002</v>
      </c>
      <c r="L2490">
        <v>28.799999999999997</v>
      </c>
    </row>
    <row r="2491" spans="1:12" ht="13.75" customHeight="1" x14ac:dyDescent="0.35">
      <c r="A2491" s="2">
        <v>8293</v>
      </c>
      <c r="B2491" s="2" t="s">
        <v>7</v>
      </c>
      <c r="C2491" s="3">
        <v>15051</v>
      </c>
      <c r="D2491" s="2" t="s">
        <v>92</v>
      </c>
      <c r="E2491" s="2" t="s">
        <v>18</v>
      </c>
      <c r="F2491" s="2" t="s">
        <v>7</v>
      </c>
      <c r="G2491" s="2" t="s">
        <v>314</v>
      </c>
      <c r="H2491" s="81" t="s">
        <v>4865</v>
      </c>
      <c r="I2491">
        <v>8.82</v>
      </c>
      <c r="J2491">
        <v>7.06</v>
      </c>
      <c r="K2491">
        <v>0.33600000000000002</v>
      </c>
      <c r="L2491">
        <v>28.799999999999997</v>
      </c>
    </row>
    <row r="2492" spans="1:12" ht="13.75" customHeight="1" x14ac:dyDescent="0.35">
      <c r="A2492" s="2">
        <v>8294</v>
      </c>
      <c r="B2492" s="2" t="s">
        <v>7</v>
      </c>
      <c r="C2492" s="3">
        <v>15051</v>
      </c>
      <c r="D2492" s="2" t="s">
        <v>92</v>
      </c>
      <c r="E2492" s="2" t="s">
        <v>18</v>
      </c>
      <c r="F2492" s="2" t="s">
        <v>7</v>
      </c>
      <c r="G2492" s="2" t="s">
        <v>313</v>
      </c>
      <c r="H2492" s="81" t="s">
        <v>4866</v>
      </c>
      <c r="I2492">
        <v>8.82</v>
      </c>
      <c r="J2492">
        <v>7.06</v>
      </c>
      <c r="K2492">
        <v>0.33600000000000002</v>
      </c>
      <c r="L2492">
        <v>28.799999999999997</v>
      </c>
    </row>
    <row r="2493" spans="1:12" ht="13.75" customHeight="1" x14ac:dyDescent="0.35">
      <c r="A2493" s="2">
        <v>8295</v>
      </c>
      <c r="B2493" s="2" t="s">
        <v>7</v>
      </c>
      <c r="C2493" s="3">
        <v>15051</v>
      </c>
      <c r="D2493" s="2" t="s">
        <v>92</v>
      </c>
      <c r="E2493" s="2" t="s">
        <v>18</v>
      </c>
      <c r="F2493" s="2" t="s">
        <v>7</v>
      </c>
      <c r="G2493" s="2" t="s">
        <v>312</v>
      </c>
      <c r="H2493" s="81" t="s">
        <v>4867</v>
      </c>
      <c r="I2493">
        <v>8.82</v>
      </c>
      <c r="J2493">
        <v>7.06</v>
      </c>
      <c r="K2493">
        <v>0.33600000000000002</v>
      </c>
      <c r="L2493">
        <v>28.799999999999997</v>
      </c>
    </row>
    <row r="2494" spans="1:12" ht="13.75" customHeight="1" x14ac:dyDescent="0.35">
      <c r="A2494" s="2">
        <v>8301</v>
      </c>
      <c r="B2494" s="2" t="s">
        <v>7</v>
      </c>
      <c r="C2494" s="3">
        <v>15051</v>
      </c>
      <c r="D2494" s="2" t="s">
        <v>92</v>
      </c>
      <c r="E2494" s="2" t="s">
        <v>18</v>
      </c>
      <c r="F2494" s="2" t="s">
        <v>7</v>
      </c>
      <c r="G2494" s="2" t="s">
        <v>311</v>
      </c>
      <c r="H2494" s="81" t="s">
        <v>4868</v>
      </c>
      <c r="I2494">
        <v>8.82</v>
      </c>
      <c r="J2494">
        <v>7.06</v>
      </c>
      <c r="K2494">
        <v>0.33600000000000002</v>
      </c>
      <c r="L2494">
        <v>28.799999999999997</v>
      </c>
    </row>
    <row r="2495" spans="1:12" ht="13.75" customHeight="1" x14ac:dyDescent="0.35">
      <c r="A2495" s="2">
        <v>8302</v>
      </c>
      <c r="B2495" s="2" t="s">
        <v>7</v>
      </c>
      <c r="C2495" s="3">
        <v>15051</v>
      </c>
      <c r="D2495" s="2" t="s">
        <v>92</v>
      </c>
      <c r="E2495" s="2" t="s">
        <v>18</v>
      </c>
      <c r="F2495" s="2" t="s">
        <v>7</v>
      </c>
      <c r="G2495" s="2" t="s">
        <v>310</v>
      </c>
      <c r="H2495" s="81" t="s">
        <v>4869</v>
      </c>
      <c r="I2495">
        <v>8.82</v>
      </c>
      <c r="J2495">
        <v>7.06</v>
      </c>
      <c r="K2495">
        <v>0.33600000000000002</v>
      </c>
      <c r="L2495">
        <v>28.799999999999997</v>
      </c>
    </row>
    <row r="2496" spans="1:12" ht="13.75" customHeight="1" x14ac:dyDescent="0.35">
      <c r="A2496" s="2">
        <v>8311</v>
      </c>
      <c r="B2496" s="2" t="s">
        <v>7</v>
      </c>
      <c r="C2496" s="3">
        <v>15051</v>
      </c>
      <c r="D2496" s="2" t="s">
        <v>92</v>
      </c>
      <c r="E2496" s="2" t="s">
        <v>18</v>
      </c>
      <c r="F2496" s="2" t="s">
        <v>7</v>
      </c>
      <c r="G2496" s="2" t="s">
        <v>309</v>
      </c>
      <c r="H2496" s="81" t="s">
        <v>4870</v>
      </c>
      <c r="I2496">
        <v>8.82</v>
      </c>
      <c r="J2496">
        <v>7.06</v>
      </c>
      <c r="K2496">
        <v>0.33600000000000002</v>
      </c>
      <c r="L2496">
        <v>28.799999999999997</v>
      </c>
    </row>
    <row r="2497" spans="1:12" ht="13.75" customHeight="1" x14ac:dyDescent="0.35">
      <c r="A2497" s="2">
        <v>8312</v>
      </c>
      <c r="B2497" s="2" t="s">
        <v>7</v>
      </c>
      <c r="C2497" s="3">
        <v>15051</v>
      </c>
      <c r="D2497" s="2" t="s">
        <v>92</v>
      </c>
      <c r="E2497" s="2" t="s">
        <v>18</v>
      </c>
      <c r="F2497" s="2" t="s">
        <v>7</v>
      </c>
      <c r="G2497" s="2" t="s">
        <v>308</v>
      </c>
      <c r="H2497" s="81" t="s">
        <v>4871</v>
      </c>
      <c r="I2497">
        <v>8.82</v>
      </c>
      <c r="J2497">
        <v>7.06</v>
      </c>
      <c r="K2497">
        <v>0.33600000000000002</v>
      </c>
      <c r="L2497">
        <v>28.799999999999997</v>
      </c>
    </row>
    <row r="2498" spans="1:12" ht="13.75" customHeight="1" x14ac:dyDescent="0.35">
      <c r="A2498" s="2">
        <v>8313</v>
      </c>
      <c r="B2498" s="2" t="s">
        <v>7</v>
      </c>
      <c r="C2498" s="3">
        <v>15051</v>
      </c>
      <c r="D2498" s="2" t="s">
        <v>92</v>
      </c>
      <c r="E2498" s="2" t="s">
        <v>18</v>
      </c>
      <c r="F2498" s="2" t="s">
        <v>7</v>
      </c>
      <c r="G2498" s="2" t="s">
        <v>307</v>
      </c>
      <c r="H2498" s="81" t="s">
        <v>4872</v>
      </c>
      <c r="I2498">
        <v>8.82</v>
      </c>
      <c r="J2498">
        <v>7.06</v>
      </c>
      <c r="K2498">
        <v>0.33600000000000002</v>
      </c>
      <c r="L2498">
        <v>28.799999999999997</v>
      </c>
    </row>
    <row r="2499" spans="1:12" ht="13.75" customHeight="1" x14ac:dyDescent="0.35">
      <c r="A2499" s="2">
        <v>8321</v>
      </c>
      <c r="B2499" s="2" t="s">
        <v>7</v>
      </c>
      <c r="C2499" s="3">
        <v>15051</v>
      </c>
      <c r="D2499" s="2" t="s">
        <v>92</v>
      </c>
      <c r="E2499" s="2" t="s">
        <v>18</v>
      </c>
      <c r="F2499" s="2" t="s">
        <v>7</v>
      </c>
      <c r="G2499" s="2" t="s">
        <v>306</v>
      </c>
      <c r="H2499" s="81" t="s">
        <v>4873</v>
      </c>
      <c r="I2499">
        <v>8.82</v>
      </c>
      <c r="J2499">
        <v>7.06</v>
      </c>
      <c r="K2499">
        <v>0.33600000000000002</v>
      </c>
      <c r="L2499">
        <v>28.799999999999997</v>
      </c>
    </row>
    <row r="2500" spans="1:12" ht="13.75" customHeight="1" x14ac:dyDescent="0.35">
      <c r="A2500" s="2">
        <v>8322</v>
      </c>
      <c r="B2500" s="2" t="s">
        <v>7</v>
      </c>
      <c r="C2500" s="3">
        <v>15051</v>
      </c>
      <c r="D2500" s="2" t="s">
        <v>92</v>
      </c>
      <c r="E2500" s="2" t="s">
        <v>18</v>
      </c>
      <c r="F2500" s="2" t="s">
        <v>7</v>
      </c>
      <c r="G2500" s="2" t="s">
        <v>305</v>
      </c>
      <c r="H2500" s="81" t="s">
        <v>4874</v>
      </c>
      <c r="I2500">
        <v>8.82</v>
      </c>
      <c r="J2500">
        <v>7.06</v>
      </c>
      <c r="K2500">
        <v>0.33600000000000002</v>
      </c>
      <c r="L2500">
        <v>28.799999999999997</v>
      </c>
    </row>
    <row r="2501" spans="1:12" ht="13.75" customHeight="1" x14ac:dyDescent="0.35">
      <c r="A2501" s="2">
        <v>8323</v>
      </c>
      <c r="B2501" s="2" t="s">
        <v>7</v>
      </c>
      <c r="C2501" s="3">
        <v>15051</v>
      </c>
      <c r="D2501" s="2" t="s">
        <v>92</v>
      </c>
      <c r="E2501" s="2" t="s">
        <v>18</v>
      </c>
      <c r="F2501" s="2" t="s">
        <v>7</v>
      </c>
      <c r="G2501" s="2" t="s">
        <v>304</v>
      </c>
      <c r="H2501" s="81" t="s">
        <v>4875</v>
      </c>
      <c r="I2501">
        <v>8.82</v>
      </c>
      <c r="J2501">
        <v>7.06</v>
      </c>
      <c r="K2501">
        <v>0.33600000000000002</v>
      </c>
      <c r="L2501">
        <v>28.799999999999997</v>
      </c>
    </row>
    <row r="2502" spans="1:12" ht="13.75" customHeight="1" x14ac:dyDescent="0.35">
      <c r="A2502" s="2">
        <v>8324</v>
      </c>
      <c r="B2502" s="2" t="s">
        <v>7</v>
      </c>
      <c r="C2502" s="3">
        <v>15051</v>
      </c>
      <c r="D2502" s="2" t="s">
        <v>92</v>
      </c>
      <c r="E2502" s="2" t="s">
        <v>18</v>
      </c>
      <c r="F2502" s="2" t="s">
        <v>7</v>
      </c>
      <c r="G2502" s="2" t="s">
        <v>303</v>
      </c>
      <c r="H2502" s="81" t="s">
        <v>4876</v>
      </c>
      <c r="I2502">
        <v>8.82</v>
      </c>
      <c r="J2502">
        <v>7.06</v>
      </c>
      <c r="K2502">
        <v>0.33600000000000002</v>
      </c>
      <c r="L2502">
        <v>28.799999999999997</v>
      </c>
    </row>
    <row r="2503" spans="1:12" ht="13.75" customHeight="1" x14ac:dyDescent="0.35">
      <c r="A2503" s="2">
        <v>8330</v>
      </c>
      <c r="B2503" s="2" t="s">
        <v>7</v>
      </c>
      <c r="C2503" s="3">
        <v>15051</v>
      </c>
      <c r="D2503" s="2" t="s">
        <v>92</v>
      </c>
      <c r="E2503" s="2" t="s">
        <v>18</v>
      </c>
      <c r="F2503" s="2" t="s">
        <v>7</v>
      </c>
      <c r="G2503" s="2" t="s">
        <v>302</v>
      </c>
      <c r="H2503" s="81" t="s">
        <v>4877</v>
      </c>
      <c r="I2503">
        <v>8.82</v>
      </c>
      <c r="J2503">
        <v>7.06</v>
      </c>
      <c r="K2503">
        <v>0.33600000000000002</v>
      </c>
      <c r="L2503">
        <v>28.799999999999997</v>
      </c>
    </row>
    <row r="2504" spans="1:12" ht="13.75" customHeight="1" x14ac:dyDescent="0.35">
      <c r="A2504" s="2">
        <v>8332</v>
      </c>
      <c r="B2504" s="2" t="s">
        <v>7</v>
      </c>
      <c r="C2504" s="3">
        <v>15051</v>
      </c>
      <c r="D2504" s="2" t="s">
        <v>92</v>
      </c>
      <c r="E2504" s="2" t="s">
        <v>18</v>
      </c>
      <c r="F2504" s="2" t="s">
        <v>7</v>
      </c>
      <c r="G2504" s="2" t="s">
        <v>301</v>
      </c>
      <c r="H2504" s="81" t="s">
        <v>4878</v>
      </c>
      <c r="I2504">
        <v>8.82</v>
      </c>
      <c r="J2504">
        <v>7.06</v>
      </c>
      <c r="K2504">
        <v>0.33600000000000002</v>
      </c>
      <c r="L2504">
        <v>28.799999999999997</v>
      </c>
    </row>
    <row r="2505" spans="1:12" ht="13.75" customHeight="1" x14ac:dyDescent="0.35">
      <c r="A2505" s="2">
        <v>8333</v>
      </c>
      <c r="B2505" s="2" t="s">
        <v>7</v>
      </c>
      <c r="C2505" s="3">
        <v>15051</v>
      </c>
      <c r="D2505" s="2" t="s">
        <v>92</v>
      </c>
      <c r="E2505" s="2" t="s">
        <v>18</v>
      </c>
      <c r="F2505" s="2" t="s">
        <v>7</v>
      </c>
      <c r="G2505" s="2" t="s">
        <v>300</v>
      </c>
      <c r="H2505" s="81" t="s">
        <v>4879</v>
      </c>
      <c r="I2505">
        <v>8.82</v>
      </c>
      <c r="J2505">
        <v>7.06</v>
      </c>
      <c r="K2505">
        <v>0.33600000000000002</v>
      </c>
      <c r="L2505">
        <v>28.799999999999997</v>
      </c>
    </row>
    <row r="2506" spans="1:12" ht="13.75" customHeight="1" x14ac:dyDescent="0.35">
      <c r="A2506" s="2">
        <v>8334</v>
      </c>
      <c r="B2506" s="2" t="s">
        <v>7</v>
      </c>
      <c r="C2506" s="3">
        <v>15051</v>
      </c>
      <c r="D2506" s="2" t="s">
        <v>92</v>
      </c>
      <c r="E2506" s="2" t="s">
        <v>18</v>
      </c>
      <c r="F2506" s="2" t="s">
        <v>7</v>
      </c>
      <c r="G2506" s="2" t="s">
        <v>299</v>
      </c>
      <c r="H2506" s="81" t="s">
        <v>4880</v>
      </c>
      <c r="I2506">
        <v>8.82</v>
      </c>
      <c r="J2506">
        <v>7.06</v>
      </c>
      <c r="K2506">
        <v>0.33600000000000002</v>
      </c>
      <c r="L2506">
        <v>28.799999999999997</v>
      </c>
    </row>
    <row r="2507" spans="1:12" ht="13.75" customHeight="1" x14ac:dyDescent="0.35">
      <c r="A2507" s="2">
        <v>8341</v>
      </c>
      <c r="B2507" s="2" t="s">
        <v>7</v>
      </c>
      <c r="C2507" s="3">
        <v>15051</v>
      </c>
      <c r="D2507" s="2" t="s">
        <v>92</v>
      </c>
      <c r="E2507" s="2" t="s">
        <v>18</v>
      </c>
      <c r="F2507" s="2" t="s">
        <v>7</v>
      </c>
      <c r="G2507" s="2" t="s">
        <v>298</v>
      </c>
      <c r="H2507" s="81" t="s">
        <v>4881</v>
      </c>
      <c r="I2507">
        <v>8.82</v>
      </c>
      <c r="J2507">
        <v>7.06</v>
      </c>
      <c r="K2507">
        <v>0.33600000000000002</v>
      </c>
      <c r="L2507">
        <v>28.799999999999997</v>
      </c>
    </row>
    <row r="2508" spans="1:12" ht="13.75" customHeight="1" x14ac:dyDescent="0.35">
      <c r="A2508" s="2">
        <v>8342</v>
      </c>
      <c r="B2508" s="2" t="s">
        <v>7</v>
      </c>
      <c r="C2508" s="3">
        <v>15051</v>
      </c>
      <c r="D2508" s="2" t="s">
        <v>92</v>
      </c>
      <c r="E2508" s="2" t="s">
        <v>18</v>
      </c>
      <c r="F2508" s="2" t="s">
        <v>7</v>
      </c>
      <c r="G2508" s="2" t="s">
        <v>297</v>
      </c>
      <c r="H2508" s="81" t="s">
        <v>4882</v>
      </c>
      <c r="I2508">
        <v>8.82</v>
      </c>
      <c r="J2508">
        <v>7.06</v>
      </c>
      <c r="K2508">
        <v>0.33600000000000002</v>
      </c>
      <c r="L2508">
        <v>28.799999999999997</v>
      </c>
    </row>
    <row r="2509" spans="1:12" ht="13.75" customHeight="1" x14ac:dyDescent="0.35">
      <c r="A2509" s="2">
        <v>8343</v>
      </c>
      <c r="B2509" s="2" t="s">
        <v>7</v>
      </c>
      <c r="C2509" s="3">
        <v>15051</v>
      </c>
      <c r="D2509" s="2" t="s">
        <v>92</v>
      </c>
      <c r="E2509" s="2" t="s">
        <v>18</v>
      </c>
      <c r="F2509" s="2" t="s">
        <v>7</v>
      </c>
      <c r="G2509" s="2" t="s">
        <v>296</v>
      </c>
      <c r="H2509" s="81" t="s">
        <v>4883</v>
      </c>
      <c r="I2509">
        <v>8.82</v>
      </c>
      <c r="J2509">
        <v>7.06</v>
      </c>
      <c r="K2509">
        <v>0.33600000000000002</v>
      </c>
      <c r="L2509">
        <v>28.799999999999997</v>
      </c>
    </row>
    <row r="2510" spans="1:12" ht="13.75" customHeight="1" x14ac:dyDescent="0.35">
      <c r="A2510" s="2">
        <v>8344</v>
      </c>
      <c r="B2510" s="2" t="s">
        <v>7</v>
      </c>
      <c r="C2510" s="3">
        <v>15051</v>
      </c>
      <c r="D2510" s="2" t="s">
        <v>92</v>
      </c>
      <c r="E2510" s="2" t="s">
        <v>18</v>
      </c>
      <c r="F2510" s="2" t="s">
        <v>7</v>
      </c>
      <c r="G2510" s="2" t="s">
        <v>295</v>
      </c>
      <c r="H2510" s="81" t="s">
        <v>4884</v>
      </c>
      <c r="I2510">
        <v>8.82</v>
      </c>
      <c r="J2510">
        <v>7.06</v>
      </c>
      <c r="K2510">
        <v>0.33600000000000002</v>
      </c>
      <c r="L2510">
        <v>28.799999999999997</v>
      </c>
    </row>
    <row r="2511" spans="1:12" ht="13.75" customHeight="1" x14ac:dyDescent="0.35">
      <c r="A2511" s="2">
        <v>8345</v>
      </c>
      <c r="B2511" s="2" t="s">
        <v>7</v>
      </c>
      <c r="C2511" s="3">
        <v>15051</v>
      </c>
      <c r="D2511" s="2" t="s">
        <v>92</v>
      </c>
      <c r="E2511" s="2" t="s">
        <v>18</v>
      </c>
      <c r="F2511" s="2" t="s">
        <v>7</v>
      </c>
      <c r="G2511" s="2" t="s">
        <v>294</v>
      </c>
      <c r="H2511" s="81" t="s">
        <v>4885</v>
      </c>
      <c r="I2511">
        <v>8.82</v>
      </c>
      <c r="J2511">
        <v>7.06</v>
      </c>
      <c r="K2511">
        <v>0.33600000000000002</v>
      </c>
      <c r="L2511">
        <v>28.799999999999997</v>
      </c>
    </row>
    <row r="2512" spans="1:12" ht="13.75" customHeight="1" x14ac:dyDescent="0.35">
      <c r="A2512" s="2">
        <v>8350</v>
      </c>
      <c r="B2512" s="2" t="s">
        <v>7</v>
      </c>
      <c r="C2512" s="3">
        <v>15051</v>
      </c>
      <c r="D2512" s="2" t="s">
        <v>92</v>
      </c>
      <c r="E2512" s="2" t="s">
        <v>18</v>
      </c>
      <c r="F2512" s="2" t="s">
        <v>7</v>
      </c>
      <c r="G2512" s="2" t="s">
        <v>293</v>
      </c>
      <c r="H2512" s="81" t="s">
        <v>4886</v>
      </c>
      <c r="I2512">
        <v>8.82</v>
      </c>
      <c r="J2512">
        <v>7.06</v>
      </c>
      <c r="K2512">
        <v>0.33600000000000002</v>
      </c>
      <c r="L2512">
        <v>28.799999999999997</v>
      </c>
    </row>
    <row r="2513" spans="1:12" ht="13.75" customHeight="1" x14ac:dyDescent="0.35">
      <c r="A2513" s="2">
        <v>8352</v>
      </c>
      <c r="B2513" s="2" t="s">
        <v>7</v>
      </c>
      <c r="C2513" s="3">
        <v>15051</v>
      </c>
      <c r="D2513" s="2" t="s">
        <v>92</v>
      </c>
      <c r="E2513" s="2" t="s">
        <v>18</v>
      </c>
      <c r="F2513" s="2" t="s">
        <v>7</v>
      </c>
      <c r="G2513" s="2" t="s">
        <v>292</v>
      </c>
      <c r="H2513" s="81" t="s">
        <v>4887</v>
      </c>
      <c r="I2513">
        <v>8.82</v>
      </c>
      <c r="J2513">
        <v>7.06</v>
      </c>
      <c r="K2513">
        <v>0.33600000000000002</v>
      </c>
      <c r="L2513">
        <v>28.799999999999997</v>
      </c>
    </row>
    <row r="2514" spans="1:12" ht="13.75" customHeight="1" x14ac:dyDescent="0.35">
      <c r="A2514" s="2">
        <v>8353</v>
      </c>
      <c r="B2514" s="2" t="s">
        <v>7</v>
      </c>
      <c r="C2514" s="3">
        <v>15051</v>
      </c>
      <c r="D2514" s="2" t="s">
        <v>92</v>
      </c>
      <c r="E2514" s="2" t="s">
        <v>18</v>
      </c>
      <c r="F2514" s="2" t="s">
        <v>7</v>
      </c>
      <c r="G2514" s="2" t="s">
        <v>291</v>
      </c>
      <c r="H2514" s="81" t="s">
        <v>4888</v>
      </c>
      <c r="I2514">
        <v>8.82</v>
      </c>
      <c r="J2514">
        <v>7.06</v>
      </c>
      <c r="K2514">
        <v>0.33600000000000002</v>
      </c>
      <c r="L2514">
        <v>28.799999999999997</v>
      </c>
    </row>
    <row r="2515" spans="1:12" ht="13.75" customHeight="1" x14ac:dyDescent="0.35">
      <c r="A2515" s="2">
        <v>8354</v>
      </c>
      <c r="B2515" s="2" t="s">
        <v>7</v>
      </c>
      <c r="C2515" s="3">
        <v>15051</v>
      </c>
      <c r="D2515" s="2" t="s">
        <v>92</v>
      </c>
      <c r="E2515" s="2" t="s">
        <v>18</v>
      </c>
      <c r="F2515" s="2" t="s">
        <v>7</v>
      </c>
      <c r="G2515" s="2" t="s">
        <v>290</v>
      </c>
      <c r="H2515" s="81" t="s">
        <v>4889</v>
      </c>
      <c r="I2515">
        <v>8.82</v>
      </c>
      <c r="J2515">
        <v>7.06</v>
      </c>
      <c r="K2515">
        <v>0.33600000000000002</v>
      </c>
      <c r="L2515">
        <v>28.799999999999997</v>
      </c>
    </row>
    <row r="2516" spans="1:12" ht="13.75" customHeight="1" x14ac:dyDescent="0.35">
      <c r="A2516" s="2">
        <v>8355</v>
      </c>
      <c r="B2516" s="2" t="s">
        <v>7</v>
      </c>
      <c r="C2516" s="3">
        <v>15051</v>
      </c>
      <c r="D2516" s="2" t="s">
        <v>92</v>
      </c>
      <c r="E2516" s="2" t="s">
        <v>18</v>
      </c>
      <c r="F2516" s="2" t="s">
        <v>7</v>
      </c>
      <c r="G2516" s="2" t="s">
        <v>289</v>
      </c>
      <c r="H2516" s="81" t="s">
        <v>4890</v>
      </c>
      <c r="I2516">
        <v>8.82</v>
      </c>
      <c r="J2516">
        <v>7.06</v>
      </c>
      <c r="K2516">
        <v>0.33600000000000002</v>
      </c>
      <c r="L2516">
        <v>28.799999999999997</v>
      </c>
    </row>
    <row r="2517" spans="1:12" ht="13.75" customHeight="1" x14ac:dyDescent="0.35">
      <c r="A2517" s="2">
        <v>8361</v>
      </c>
      <c r="B2517" s="2" t="s">
        <v>7</v>
      </c>
      <c r="C2517" s="3">
        <v>15051</v>
      </c>
      <c r="D2517" s="2" t="s">
        <v>92</v>
      </c>
      <c r="E2517" s="2" t="s">
        <v>18</v>
      </c>
      <c r="F2517" s="2" t="s">
        <v>7</v>
      </c>
      <c r="G2517" s="2" t="s">
        <v>288</v>
      </c>
      <c r="H2517" s="81" t="s">
        <v>4891</v>
      </c>
      <c r="I2517">
        <v>8.82</v>
      </c>
      <c r="J2517">
        <v>7.06</v>
      </c>
      <c r="K2517">
        <v>0.33600000000000002</v>
      </c>
      <c r="L2517">
        <v>28.799999999999997</v>
      </c>
    </row>
    <row r="2518" spans="1:12" ht="13.75" customHeight="1" x14ac:dyDescent="0.35">
      <c r="A2518" s="2">
        <v>8362</v>
      </c>
      <c r="B2518" s="2" t="s">
        <v>7</v>
      </c>
      <c r="C2518" s="3">
        <v>15051</v>
      </c>
      <c r="D2518" s="2" t="s">
        <v>92</v>
      </c>
      <c r="E2518" s="2" t="s">
        <v>18</v>
      </c>
      <c r="F2518" s="2" t="s">
        <v>7</v>
      </c>
      <c r="G2518" s="2" t="s">
        <v>287</v>
      </c>
      <c r="H2518" s="81" t="s">
        <v>4892</v>
      </c>
      <c r="I2518">
        <v>8.82</v>
      </c>
      <c r="J2518">
        <v>7.06</v>
      </c>
      <c r="K2518">
        <v>0.33600000000000002</v>
      </c>
      <c r="L2518">
        <v>28.799999999999997</v>
      </c>
    </row>
    <row r="2519" spans="1:12" ht="13.75" customHeight="1" x14ac:dyDescent="0.35">
      <c r="A2519" s="2">
        <v>8380</v>
      </c>
      <c r="B2519" s="2" t="s">
        <v>7</v>
      </c>
      <c r="C2519" s="3">
        <v>15051</v>
      </c>
      <c r="D2519" s="2" t="s">
        <v>92</v>
      </c>
      <c r="E2519" s="2" t="s">
        <v>18</v>
      </c>
      <c r="F2519" s="2" t="s">
        <v>11</v>
      </c>
      <c r="G2519" s="2" t="s">
        <v>286</v>
      </c>
      <c r="H2519" s="81" t="s">
        <v>4893</v>
      </c>
      <c r="I2519">
        <v>8.82</v>
      </c>
      <c r="J2519">
        <v>7.06</v>
      </c>
      <c r="K2519">
        <v>0.33600000000000002</v>
      </c>
      <c r="L2519">
        <v>28.799999999999997</v>
      </c>
    </row>
    <row r="2520" spans="1:12" ht="13.75" customHeight="1" x14ac:dyDescent="0.35">
      <c r="A2520" s="2">
        <v>8385</v>
      </c>
      <c r="B2520" s="2" t="s">
        <v>7</v>
      </c>
      <c r="C2520" s="3">
        <v>15051</v>
      </c>
      <c r="D2520" s="2" t="s">
        <v>92</v>
      </c>
      <c r="E2520" s="2" t="s">
        <v>18</v>
      </c>
      <c r="F2520" s="2" t="s">
        <v>11</v>
      </c>
      <c r="G2520" s="2" t="s">
        <v>285</v>
      </c>
      <c r="H2520" s="81" t="s">
        <v>4894</v>
      </c>
      <c r="I2520">
        <v>8.82</v>
      </c>
      <c r="J2520">
        <v>7.06</v>
      </c>
      <c r="K2520">
        <v>0.33600000000000002</v>
      </c>
      <c r="L2520">
        <v>28.799999999999997</v>
      </c>
    </row>
    <row r="2521" spans="1:12" ht="13.75" customHeight="1" x14ac:dyDescent="0.35">
      <c r="A2521" s="2">
        <v>8401</v>
      </c>
      <c r="B2521" s="2" t="s">
        <v>7</v>
      </c>
      <c r="C2521" s="3">
        <v>15051</v>
      </c>
      <c r="D2521" s="2" t="s">
        <v>92</v>
      </c>
      <c r="E2521" s="2" t="s">
        <v>18</v>
      </c>
      <c r="F2521" s="2" t="s">
        <v>7</v>
      </c>
      <c r="G2521" s="2" t="s">
        <v>284</v>
      </c>
      <c r="H2521" s="81" t="s">
        <v>4895</v>
      </c>
      <c r="I2521">
        <v>8.82</v>
      </c>
      <c r="J2521">
        <v>7.06</v>
      </c>
      <c r="K2521">
        <v>0.33600000000000002</v>
      </c>
      <c r="L2521">
        <v>28.799999999999997</v>
      </c>
    </row>
    <row r="2522" spans="1:12" ht="13.75" customHeight="1" x14ac:dyDescent="0.35">
      <c r="A2522" s="2">
        <v>8402</v>
      </c>
      <c r="B2522" s="2" t="s">
        <v>7</v>
      </c>
      <c r="C2522" s="3">
        <v>15051</v>
      </c>
      <c r="D2522" s="2" t="s">
        <v>92</v>
      </c>
      <c r="E2522" s="2" t="s">
        <v>18</v>
      </c>
      <c r="F2522" s="2" t="s">
        <v>7</v>
      </c>
      <c r="G2522" s="2" t="s">
        <v>283</v>
      </c>
      <c r="H2522" s="81" t="s">
        <v>4896</v>
      </c>
      <c r="I2522">
        <v>8.82</v>
      </c>
      <c r="J2522">
        <v>7.06</v>
      </c>
      <c r="K2522">
        <v>0.33600000000000002</v>
      </c>
      <c r="L2522">
        <v>28.799999999999997</v>
      </c>
    </row>
    <row r="2523" spans="1:12" ht="13.75" customHeight="1" x14ac:dyDescent="0.35">
      <c r="A2523" s="2">
        <v>8403</v>
      </c>
      <c r="B2523" s="2" t="s">
        <v>7</v>
      </c>
      <c r="C2523" s="3">
        <v>15051</v>
      </c>
      <c r="D2523" s="2" t="s">
        <v>92</v>
      </c>
      <c r="E2523" s="2" t="s">
        <v>18</v>
      </c>
      <c r="F2523" s="2" t="s">
        <v>7</v>
      </c>
      <c r="G2523" s="2" t="s">
        <v>282</v>
      </c>
      <c r="H2523" s="81" t="s">
        <v>4897</v>
      </c>
      <c r="I2523">
        <v>8.82</v>
      </c>
      <c r="J2523">
        <v>7.06</v>
      </c>
      <c r="K2523">
        <v>0.33600000000000002</v>
      </c>
      <c r="L2523">
        <v>28.799999999999997</v>
      </c>
    </row>
    <row r="2524" spans="1:12" ht="13.75" customHeight="1" x14ac:dyDescent="0.35">
      <c r="A2524" s="2">
        <v>8410</v>
      </c>
      <c r="B2524" s="2" t="s">
        <v>7</v>
      </c>
      <c r="C2524" s="3">
        <v>15051</v>
      </c>
      <c r="D2524" s="2" t="s">
        <v>92</v>
      </c>
      <c r="E2524" s="2" t="s">
        <v>18</v>
      </c>
      <c r="F2524" s="2" t="s">
        <v>7</v>
      </c>
      <c r="G2524" s="2" t="s">
        <v>281</v>
      </c>
      <c r="H2524" s="81" t="s">
        <v>4898</v>
      </c>
      <c r="I2524">
        <v>8.82</v>
      </c>
      <c r="J2524">
        <v>7.06</v>
      </c>
      <c r="K2524">
        <v>0.33600000000000002</v>
      </c>
      <c r="L2524">
        <v>28.799999999999997</v>
      </c>
    </row>
    <row r="2525" spans="1:12" ht="13.75" customHeight="1" x14ac:dyDescent="0.35">
      <c r="A2525" s="2">
        <v>8411</v>
      </c>
      <c r="B2525" s="2" t="s">
        <v>7</v>
      </c>
      <c r="C2525" s="3">
        <v>15051</v>
      </c>
      <c r="D2525" s="2" t="s">
        <v>92</v>
      </c>
      <c r="E2525" s="2" t="s">
        <v>18</v>
      </c>
      <c r="F2525" s="2" t="s">
        <v>7</v>
      </c>
      <c r="G2525" s="2" t="s">
        <v>280</v>
      </c>
      <c r="H2525" s="81" t="s">
        <v>4899</v>
      </c>
      <c r="I2525">
        <v>8.82</v>
      </c>
      <c r="J2525">
        <v>7.06</v>
      </c>
      <c r="K2525">
        <v>0.33600000000000002</v>
      </c>
      <c r="L2525">
        <v>28.799999999999997</v>
      </c>
    </row>
    <row r="2526" spans="1:12" ht="13.75" customHeight="1" x14ac:dyDescent="0.35">
      <c r="A2526" s="2">
        <v>8412</v>
      </c>
      <c r="B2526" s="2" t="s">
        <v>7</v>
      </c>
      <c r="C2526" s="3">
        <v>15051</v>
      </c>
      <c r="D2526" s="2" t="s">
        <v>92</v>
      </c>
      <c r="E2526" s="2" t="s">
        <v>18</v>
      </c>
      <c r="F2526" s="2" t="s">
        <v>7</v>
      </c>
      <c r="G2526" s="2" t="s">
        <v>279</v>
      </c>
      <c r="H2526" s="81" t="s">
        <v>4900</v>
      </c>
      <c r="I2526">
        <v>8.82</v>
      </c>
      <c r="J2526">
        <v>7.06</v>
      </c>
      <c r="K2526">
        <v>0.33600000000000002</v>
      </c>
      <c r="L2526">
        <v>28.799999999999997</v>
      </c>
    </row>
    <row r="2527" spans="1:12" ht="13.75" customHeight="1" x14ac:dyDescent="0.35">
      <c r="A2527" s="2">
        <v>8413</v>
      </c>
      <c r="B2527" s="2" t="s">
        <v>7</v>
      </c>
      <c r="C2527" s="3">
        <v>15051</v>
      </c>
      <c r="D2527" s="2" t="s">
        <v>92</v>
      </c>
      <c r="E2527" s="2" t="s">
        <v>18</v>
      </c>
      <c r="F2527" s="2" t="s">
        <v>7</v>
      </c>
      <c r="G2527" s="2" t="s">
        <v>278</v>
      </c>
      <c r="H2527" s="81" t="s">
        <v>4901</v>
      </c>
      <c r="I2527">
        <v>8.82</v>
      </c>
      <c r="J2527">
        <v>7.06</v>
      </c>
      <c r="K2527">
        <v>0.33600000000000002</v>
      </c>
      <c r="L2527">
        <v>28.799999999999997</v>
      </c>
    </row>
    <row r="2528" spans="1:12" ht="13.75" customHeight="1" x14ac:dyDescent="0.35">
      <c r="A2528" s="2">
        <v>8421</v>
      </c>
      <c r="B2528" s="2" t="s">
        <v>7</v>
      </c>
      <c r="C2528" s="3">
        <v>15051</v>
      </c>
      <c r="D2528" s="2" t="s">
        <v>92</v>
      </c>
      <c r="E2528" s="2" t="s">
        <v>18</v>
      </c>
      <c r="F2528" s="2" t="s">
        <v>7</v>
      </c>
      <c r="G2528" s="2" t="s">
        <v>277</v>
      </c>
      <c r="H2528" s="81" t="s">
        <v>4902</v>
      </c>
      <c r="I2528">
        <v>8.82</v>
      </c>
      <c r="J2528">
        <v>7.06</v>
      </c>
      <c r="K2528">
        <v>0.33600000000000002</v>
      </c>
      <c r="L2528">
        <v>28.799999999999997</v>
      </c>
    </row>
    <row r="2529" spans="1:12" ht="13.75" customHeight="1" x14ac:dyDescent="0.35">
      <c r="A2529" s="2">
        <v>8422</v>
      </c>
      <c r="B2529" s="2" t="s">
        <v>7</v>
      </c>
      <c r="C2529" s="3">
        <v>15051</v>
      </c>
      <c r="D2529" s="2" t="s">
        <v>92</v>
      </c>
      <c r="E2529" s="2" t="s">
        <v>18</v>
      </c>
      <c r="F2529" s="2" t="s">
        <v>7</v>
      </c>
      <c r="G2529" s="2" t="s">
        <v>276</v>
      </c>
      <c r="H2529" s="81" t="s">
        <v>4903</v>
      </c>
      <c r="I2529">
        <v>8.82</v>
      </c>
      <c r="J2529">
        <v>7.06</v>
      </c>
      <c r="K2529">
        <v>0.33600000000000002</v>
      </c>
      <c r="L2529">
        <v>28.799999999999997</v>
      </c>
    </row>
    <row r="2530" spans="1:12" ht="13.75" customHeight="1" x14ac:dyDescent="0.35">
      <c r="A2530" s="2">
        <v>8423</v>
      </c>
      <c r="B2530" s="2" t="s">
        <v>7</v>
      </c>
      <c r="C2530" s="3">
        <v>15051</v>
      </c>
      <c r="D2530" s="2" t="s">
        <v>92</v>
      </c>
      <c r="E2530" s="2" t="s">
        <v>18</v>
      </c>
      <c r="F2530" s="2" t="s">
        <v>7</v>
      </c>
      <c r="G2530" s="2" t="s">
        <v>275</v>
      </c>
      <c r="H2530" s="81" t="s">
        <v>4904</v>
      </c>
      <c r="I2530">
        <v>8.82</v>
      </c>
      <c r="J2530">
        <v>7.06</v>
      </c>
      <c r="K2530">
        <v>0.33600000000000002</v>
      </c>
      <c r="L2530">
        <v>28.799999999999997</v>
      </c>
    </row>
    <row r="2531" spans="1:12" ht="13.75" customHeight="1" x14ac:dyDescent="0.35">
      <c r="A2531" s="2">
        <v>8424</v>
      </c>
      <c r="B2531" s="2" t="s">
        <v>7</v>
      </c>
      <c r="C2531" s="3">
        <v>15051</v>
      </c>
      <c r="D2531" s="2" t="s">
        <v>92</v>
      </c>
      <c r="E2531" s="2" t="s">
        <v>18</v>
      </c>
      <c r="F2531" s="2" t="s">
        <v>7</v>
      </c>
      <c r="G2531" s="2" t="s">
        <v>274</v>
      </c>
      <c r="H2531" s="81" t="s">
        <v>4905</v>
      </c>
      <c r="I2531">
        <v>8.82</v>
      </c>
      <c r="J2531">
        <v>7.06</v>
      </c>
      <c r="K2531">
        <v>0.33600000000000002</v>
      </c>
      <c r="L2531">
        <v>28.799999999999997</v>
      </c>
    </row>
    <row r="2532" spans="1:12" ht="13.75" customHeight="1" x14ac:dyDescent="0.35">
      <c r="A2532" s="2">
        <v>8430</v>
      </c>
      <c r="B2532" s="2" t="s">
        <v>7</v>
      </c>
      <c r="C2532" s="3">
        <v>15051</v>
      </c>
      <c r="D2532" s="2" t="s">
        <v>92</v>
      </c>
      <c r="E2532" s="2" t="s">
        <v>18</v>
      </c>
      <c r="F2532" s="2" t="s">
        <v>7</v>
      </c>
      <c r="G2532" s="2" t="s">
        <v>273</v>
      </c>
      <c r="H2532" s="81" t="s">
        <v>4906</v>
      </c>
      <c r="I2532">
        <v>8.82</v>
      </c>
      <c r="J2532">
        <v>7.06</v>
      </c>
      <c r="K2532">
        <v>0.33600000000000002</v>
      </c>
      <c r="L2532">
        <v>28.799999999999997</v>
      </c>
    </row>
    <row r="2533" spans="1:12" ht="13.75" customHeight="1" x14ac:dyDescent="0.35">
      <c r="A2533" s="2">
        <v>8431</v>
      </c>
      <c r="B2533" s="2" t="s">
        <v>7</v>
      </c>
      <c r="C2533" s="3">
        <v>15051</v>
      </c>
      <c r="D2533" s="2" t="s">
        <v>92</v>
      </c>
      <c r="E2533" s="2" t="s">
        <v>18</v>
      </c>
      <c r="F2533" s="2" t="s">
        <v>7</v>
      </c>
      <c r="G2533" s="2" t="s">
        <v>272</v>
      </c>
      <c r="H2533" s="81" t="s">
        <v>4907</v>
      </c>
      <c r="I2533">
        <v>8.82</v>
      </c>
      <c r="J2533">
        <v>7.06</v>
      </c>
      <c r="K2533">
        <v>0.33600000000000002</v>
      </c>
      <c r="L2533">
        <v>28.799999999999997</v>
      </c>
    </row>
    <row r="2534" spans="1:12" ht="13.75" customHeight="1" x14ac:dyDescent="0.35">
      <c r="A2534" s="2">
        <v>8434</v>
      </c>
      <c r="B2534" s="2" t="s">
        <v>7</v>
      </c>
      <c r="C2534" s="3">
        <v>15051</v>
      </c>
      <c r="D2534" s="2" t="s">
        <v>92</v>
      </c>
      <c r="E2534" s="2" t="s">
        <v>18</v>
      </c>
      <c r="F2534" s="2" t="s">
        <v>7</v>
      </c>
      <c r="G2534" s="2" t="s">
        <v>271</v>
      </c>
      <c r="H2534" s="81" t="s">
        <v>4908</v>
      </c>
      <c r="I2534">
        <v>8.82</v>
      </c>
      <c r="J2534">
        <v>7.06</v>
      </c>
      <c r="K2534">
        <v>0.33600000000000002</v>
      </c>
      <c r="L2534">
        <v>28.799999999999997</v>
      </c>
    </row>
    <row r="2535" spans="1:12" ht="13.75" customHeight="1" x14ac:dyDescent="0.35">
      <c r="A2535" s="2">
        <v>8435</v>
      </c>
      <c r="B2535" s="2" t="s">
        <v>7</v>
      </c>
      <c r="C2535" s="3">
        <v>15051</v>
      </c>
      <c r="D2535" s="2" t="s">
        <v>92</v>
      </c>
      <c r="E2535" s="2" t="s">
        <v>18</v>
      </c>
      <c r="F2535" s="2" t="s">
        <v>7</v>
      </c>
      <c r="G2535" s="2" t="s">
        <v>270</v>
      </c>
      <c r="H2535" s="81" t="s">
        <v>4909</v>
      </c>
      <c r="I2535">
        <v>8.82</v>
      </c>
      <c r="J2535">
        <v>7.06</v>
      </c>
      <c r="K2535">
        <v>0.33600000000000002</v>
      </c>
      <c r="L2535">
        <v>28.799999999999997</v>
      </c>
    </row>
    <row r="2536" spans="1:12" ht="13.75" customHeight="1" x14ac:dyDescent="0.35">
      <c r="A2536" s="2">
        <v>8441</v>
      </c>
      <c r="B2536" s="2" t="s">
        <v>7</v>
      </c>
      <c r="C2536" s="3">
        <v>15051</v>
      </c>
      <c r="D2536" s="2" t="s">
        <v>92</v>
      </c>
      <c r="E2536" s="2" t="s">
        <v>18</v>
      </c>
      <c r="F2536" s="2" t="s">
        <v>7</v>
      </c>
      <c r="G2536" s="2" t="s">
        <v>269</v>
      </c>
      <c r="H2536" s="81" t="s">
        <v>4910</v>
      </c>
      <c r="I2536">
        <v>8.82</v>
      </c>
      <c r="J2536">
        <v>7.06</v>
      </c>
      <c r="K2536">
        <v>0.33600000000000002</v>
      </c>
      <c r="L2536">
        <v>28.799999999999997</v>
      </c>
    </row>
    <row r="2537" spans="1:12" ht="13.75" customHeight="1" x14ac:dyDescent="0.35">
      <c r="A2537" s="2">
        <v>8442</v>
      </c>
      <c r="B2537" s="2" t="s">
        <v>7</v>
      </c>
      <c r="C2537" s="3">
        <v>15051</v>
      </c>
      <c r="D2537" s="2" t="s">
        <v>92</v>
      </c>
      <c r="E2537" s="2" t="s">
        <v>18</v>
      </c>
      <c r="F2537" s="2" t="s">
        <v>7</v>
      </c>
      <c r="G2537" s="2" t="s">
        <v>268</v>
      </c>
      <c r="H2537" s="81" t="s">
        <v>4911</v>
      </c>
      <c r="I2537">
        <v>8.82</v>
      </c>
      <c r="J2537">
        <v>7.06</v>
      </c>
      <c r="K2537">
        <v>0.33600000000000002</v>
      </c>
      <c r="L2537">
        <v>28.799999999999997</v>
      </c>
    </row>
    <row r="2538" spans="1:12" ht="13.75" customHeight="1" x14ac:dyDescent="0.35">
      <c r="A2538" s="2">
        <v>8443</v>
      </c>
      <c r="B2538" s="2" t="s">
        <v>7</v>
      </c>
      <c r="C2538" s="3">
        <v>15051</v>
      </c>
      <c r="D2538" s="2" t="s">
        <v>92</v>
      </c>
      <c r="E2538" s="2" t="s">
        <v>18</v>
      </c>
      <c r="F2538" s="2" t="s">
        <v>7</v>
      </c>
      <c r="G2538" s="2" t="s">
        <v>267</v>
      </c>
      <c r="H2538" s="81" t="s">
        <v>4912</v>
      </c>
      <c r="I2538">
        <v>8.82</v>
      </c>
      <c r="J2538">
        <v>7.06</v>
      </c>
      <c r="K2538">
        <v>0.33600000000000002</v>
      </c>
      <c r="L2538">
        <v>28.799999999999997</v>
      </c>
    </row>
    <row r="2539" spans="1:12" ht="13.75" customHeight="1" x14ac:dyDescent="0.35">
      <c r="A2539" s="2">
        <v>8444</v>
      </c>
      <c r="B2539" s="2" t="s">
        <v>7</v>
      </c>
      <c r="C2539" s="3">
        <v>15051</v>
      </c>
      <c r="D2539" s="2" t="s">
        <v>92</v>
      </c>
      <c r="E2539" s="2" t="s">
        <v>18</v>
      </c>
      <c r="F2539" s="2" t="s">
        <v>7</v>
      </c>
      <c r="G2539" s="2" t="s">
        <v>266</v>
      </c>
      <c r="H2539" s="81" t="s">
        <v>4913</v>
      </c>
      <c r="I2539">
        <v>8.82</v>
      </c>
      <c r="J2539">
        <v>7.06</v>
      </c>
      <c r="K2539">
        <v>0.33600000000000002</v>
      </c>
      <c r="L2539">
        <v>28.799999999999997</v>
      </c>
    </row>
    <row r="2540" spans="1:12" ht="13.75" customHeight="1" x14ac:dyDescent="0.35">
      <c r="A2540" s="2">
        <v>8451</v>
      </c>
      <c r="B2540" s="2" t="s">
        <v>7</v>
      </c>
      <c r="C2540" s="3">
        <v>15051</v>
      </c>
      <c r="D2540" s="2" t="s">
        <v>92</v>
      </c>
      <c r="E2540" s="2" t="s">
        <v>18</v>
      </c>
      <c r="F2540" s="2" t="s">
        <v>7</v>
      </c>
      <c r="G2540" s="2" t="s">
        <v>265</v>
      </c>
      <c r="H2540" s="81" t="s">
        <v>4914</v>
      </c>
      <c r="I2540">
        <v>8.82</v>
      </c>
      <c r="J2540">
        <v>7.06</v>
      </c>
      <c r="K2540">
        <v>0.33600000000000002</v>
      </c>
      <c r="L2540">
        <v>28.799999999999997</v>
      </c>
    </row>
    <row r="2541" spans="1:12" ht="13.75" customHeight="1" x14ac:dyDescent="0.35">
      <c r="A2541" s="2">
        <v>8452</v>
      </c>
      <c r="B2541" s="2" t="s">
        <v>7</v>
      </c>
      <c r="C2541" s="3">
        <v>15051</v>
      </c>
      <c r="D2541" s="2" t="s">
        <v>92</v>
      </c>
      <c r="E2541" s="2" t="s">
        <v>18</v>
      </c>
      <c r="F2541" s="2" t="s">
        <v>7</v>
      </c>
      <c r="G2541" s="2" t="s">
        <v>264</v>
      </c>
      <c r="H2541" s="81" t="s">
        <v>4915</v>
      </c>
      <c r="I2541">
        <v>8.82</v>
      </c>
      <c r="J2541">
        <v>7.06</v>
      </c>
      <c r="K2541">
        <v>0.33600000000000002</v>
      </c>
      <c r="L2541">
        <v>28.799999999999997</v>
      </c>
    </row>
    <row r="2542" spans="1:12" ht="13.75" customHeight="1" x14ac:dyDescent="0.35">
      <c r="A2542" s="2">
        <v>8453</v>
      </c>
      <c r="B2542" s="2" t="s">
        <v>7</v>
      </c>
      <c r="C2542" s="3">
        <v>15051</v>
      </c>
      <c r="D2542" s="2" t="s">
        <v>92</v>
      </c>
      <c r="E2542" s="2" t="s">
        <v>18</v>
      </c>
      <c r="F2542" s="2" t="s">
        <v>7</v>
      </c>
      <c r="G2542" s="2" t="s">
        <v>263</v>
      </c>
      <c r="H2542" s="81" t="s">
        <v>4916</v>
      </c>
      <c r="I2542">
        <v>8.82</v>
      </c>
      <c r="J2542">
        <v>7.06</v>
      </c>
      <c r="K2542">
        <v>0.33600000000000002</v>
      </c>
      <c r="L2542">
        <v>28.799999999999997</v>
      </c>
    </row>
    <row r="2543" spans="1:12" ht="13.75" customHeight="1" x14ac:dyDescent="0.35">
      <c r="A2543" s="2">
        <v>8454</v>
      </c>
      <c r="B2543" s="2" t="s">
        <v>7</v>
      </c>
      <c r="C2543" s="3">
        <v>15051</v>
      </c>
      <c r="D2543" s="2" t="s">
        <v>92</v>
      </c>
      <c r="E2543" s="2" t="s">
        <v>18</v>
      </c>
      <c r="F2543" s="2" t="s">
        <v>7</v>
      </c>
      <c r="G2543" s="2" t="s">
        <v>262</v>
      </c>
      <c r="H2543" s="81" t="s">
        <v>4917</v>
      </c>
      <c r="I2543">
        <v>8.82</v>
      </c>
      <c r="J2543">
        <v>7.06</v>
      </c>
      <c r="K2543">
        <v>0.33600000000000002</v>
      </c>
      <c r="L2543">
        <v>28.799999999999997</v>
      </c>
    </row>
    <row r="2544" spans="1:12" ht="13.75" customHeight="1" x14ac:dyDescent="0.35">
      <c r="A2544" s="2">
        <v>8455</v>
      </c>
      <c r="B2544" s="2" t="s">
        <v>7</v>
      </c>
      <c r="C2544" s="3">
        <v>15051</v>
      </c>
      <c r="D2544" s="2" t="s">
        <v>92</v>
      </c>
      <c r="E2544" s="2" t="s">
        <v>18</v>
      </c>
      <c r="F2544" s="2" t="s">
        <v>7</v>
      </c>
      <c r="G2544" s="2" t="s">
        <v>261</v>
      </c>
      <c r="H2544" s="81" t="s">
        <v>4918</v>
      </c>
      <c r="I2544">
        <v>8.82</v>
      </c>
      <c r="J2544">
        <v>7.06</v>
      </c>
      <c r="K2544">
        <v>0.33600000000000002</v>
      </c>
      <c r="L2544">
        <v>28.799999999999997</v>
      </c>
    </row>
    <row r="2545" spans="1:12" ht="13.75" customHeight="1" x14ac:dyDescent="0.35">
      <c r="A2545" s="2">
        <v>8461</v>
      </c>
      <c r="B2545" s="2" t="s">
        <v>7</v>
      </c>
      <c r="C2545" s="3">
        <v>15051</v>
      </c>
      <c r="D2545" s="2" t="s">
        <v>92</v>
      </c>
      <c r="E2545" s="2" t="s">
        <v>18</v>
      </c>
      <c r="F2545" s="2" t="s">
        <v>7</v>
      </c>
      <c r="G2545" s="2" t="s">
        <v>260</v>
      </c>
      <c r="H2545" s="81" t="s">
        <v>4919</v>
      </c>
      <c r="I2545">
        <v>8.82</v>
      </c>
      <c r="J2545">
        <v>7.06</v>
      </c>
      <c r="K2545">
        <v>0.33600000000000002</v>
      </c>
      <c r="L2545">
        <v>28.799999999999997</v>
      </c>
    </row>
    <row r="2546" spans="1:12" ht="13.75" customHeight="1" x14ac:dyDescent="0.35">
      <c r="A2546" s="2">
        <v>8462</v>
      </c>
      <c r="B2546" s="2" t="s">
        <v>7</v>
      </c>
      <c r="C2546" s="3">
        <v>15051</v>
      </c>
      <c r="D2546" s="2" t="s">
        <v>92</v>
      </c>
      <c r="E2546" s="2" t="s">
        <v>18</v>
      </c>
      <c r="F2546" s="2" t="s">
        <v>7</v>
      </c>
      <c r="G2546" s="2" t="s">
        <v>259</v>
      </c>
      <c r="H2546" s="81" t="s">
        <v>4920</v>
      </c>
      <c r="I2546">
        <v>8.82</v>
      </c>
      <c r="J2546">
        <v>7.06</v>
      </c>
      <c r="K2546">
        <v>0.33600000000000002</v>
      </c>
      <c r="L2546">
        <v>28.799999999999997</v>
      </c>
    </row>
    <row r="2547" spans="1:12" ht="13.75" customHeight="1" x14ac:dyDescent="0.35">
      <c r="A2547" s="2">
        <v>8463</v>
      </c>
      <c r="B2547" s="2" t="s">
        <v>7</v>
      </c>
      <c r="C2547" s="3">
        <v>15051</v>
      </c>
      <c r="D2547" s="2" t="s">
        <v>92</v>
      </c>
      <c r="E2547" s="2" t="s">
        <v>18</v>
      </c>
      <c r="F2547" s="2" t="s">
        <v>7</v>
      </c>
      <c r="G2547" s="2" t="s">
        <v>258</v>
      </c>
      <c r="H2547" s="81" t="s">
        <v>4921</v>
      </c>
      <c r="I2547">
        <v>8.82</v>
      </c>
      <c r="J2547">
        <v>7.06</v>
      </c>
      <c r="K2547">
        <v>0.33600000000000002</v>
      </c>
      <c r="L2547">
        <v>28.799999999999997</v>
      </c>
    </row>
    <row r="2548" spans="1:12" ht="13.75" customHeight="1" x14ac:dyDescent="0.35">
      <c r="A2548" s="2">
        <v>8472</v>
      </c>
      <c r="B2548" s="2" t="s">
        <v>7</v>
      </c>
      <c r="C2548" s="3">
        <v>15051</v>
      </c>
      <c r="D2548" s="2" t="s">
        <v>92</v>
      </c>
      <c r="E2548" s="2" t="s">
        <v>18</v>
      </c>
      <c r="F2548" s="2" t="s">
        <v>7</v>
      </c>
      <c r="G2548" s="2" t="s">
        <v>257</v>
      </c>
      <c r="H2548" s="81" t="s">
        <v>4922</v>
      </c>
      <c r="I2548">
        <v>8.82</v>
      </c>
      <c r="J2548">
        <v>7.06</v>
      </c>
      <c r="K2548">
        <v>0.33600000000000002</v>
      </c>
      <c r="L2548">
        <v>28.799999999999997</v>
      </c>
    </row>
    <row r="2549" spans="1:12" ht="13.75" customHeight="1" x14ac:dyDescent="0.35">
      <c r="A2549" s="2">
        <v>8473</v>
      </c>
      <c r="B2549" s="2" t="s">
        <v>7</v>
      </c>
      <c r="C2549" s="3">
        <v>15051</v>
      </c>
      <c r="D2549" s="2" t="s">
        <v>92</v>
      </c>
      <c r="E2549" s="2" t="s">
        <v>18</v>
      </c>
      <c r="F2549" s="2" t="s">
        <v>7</v>
      </c>
      <c r="G2549" s="2" t="s">
        <v>256</v>
      </c>
      <c r="H2549" s="81" t="s">
        <v>4923</v>
      </c>
      <c r="I2549">
        <v>8.82</v>
      </c>
      <c r="J2549">
        <v>7.06</v>
      </c>
      <c r="K2549">
        <v>0.33600000000000002</v>
      </c>
      <c r="L2549">
        <v>28.799999999999997</v>
      </c>
    </row>
    <row r="2550" spans="1:12" ht="13.75" customHeight="1" x14ac:dyDescent="0.35">
      <c r="A2550" s="2">
        <v>8480</v>
      </c>
      <c r="B2550" s="2" t="s">
        <v>7</v>
      </c>
      <c r="C2550" s="3">
        <v>15051</v>
      </c>
      <c r="D2550" s="2" t="s">
        <v>92</v>
      </c>
      <c r="E2550" s="2" t="s">
        <v>18</v>
      </c>
      <c r="F2550" s="2" t="s">
        <v>7</v>
      </c>
      <c r="G2550" s="2" t="s">
        <v>44</v>
      </c>
      <c r="H2550" s="81" t="s">
        <v>4924</v>
      </c>
      <c r="I2550">
        <v>8.82</v>
      </c>
      <c r="J2550">
        <v>7.06</v>
      </c>
      <c r="K2550">
        <v>0.33600000000000002</v>
      </c>
      <c r="L2550">
        <v>28.799999999999997</v>
      </c>
    </row>
    <row r="2551" spans="1:12" ht="13.75" customHeight="1" x14ac:dyDescent="0.35">
      <c r="A2551" s="2">
        <v>8481</v>
      </c>
      <c r="B2551" s="2" t="s">
        <v>7</v>
      </c>
      <c r="C2551" s="3">
        <v>15051</v>
      </c>
      <c r="D2551" s="2" t="s">
        <v>92</v>
      </c>
      <c r="E2551" s="2" t="s">
        <v>18</v>
      </c>
      <c r="F2551" s="2" t="s">
        <v>7</v>
      </c>
      <c r="G2551" s="2" t="s">
        <v>255</v>
      </c>
      <c r="H2551" s="81" t="s">
        <v>4925</v>
      </c>
      <c r="I2551">
        <v>8.82</v>
      </c>
      <c r="J2551">
        <v>7.06</v>
      </c>
      <c r="K2551">
        <v>0.33600000000000002</v>
      </c>
      <c r="L2551">
        <v>28.799999999999997</v>
      </c>
    </row>
    <row r="2552" spans="1:12" ht="13.75" customHeight="1" x14ac:dyDescent="0.35">
      <c r="A2552" s="2">
        <v>8482</v>
      </c>
      <c r="B2552" s="2" t="s">
        <v>7</v>
      </c>
      <c r="C2552" s="3">
        <v>15051</v>
      </c>
      <c r="D2552" s="2" t="s">
        <v>92</v>
      </c>
      <c r="E2552" s="2" t="s">
        <v>18</v>
      </c>
      <c r="F2552" s="3"/>
      <c r="G2552" s="3"/>
      <c r="H2552" s="81" t="s">
        <v>4926</v>
      </c>
      <c r="I2552">
        <v>8.82</v>
      </c>
      <c r="J2552">
        <v>7.06</v>
      </c>
      <c r="K2552">
        <v>0.33600000000000002</v>
      </c>
      <c r="L2552">
        <v>28.799999999999997</v>
      </c>
    </row>
    <row r="2553" spans="1:12" ht="13.75" customHeight="1" x14ac:dyDescent="0.35">
      <c r="A2553" s="2">
        <v>8483</v>
      </c>
      <c r="B2553" s="2" t="s">
        <v>7</v>
      </c>
      <c r="C2553" s="3">
        <v>15051</v>
      </c>
      <c r="D2553" s="2" t="s">
        <v>92</v>
      </c>
      <c r="E2553" s="2" t="s">
        <v>18</v>
      </c>
      <c r="F2553" s="2" t="s">
        <v>7</v>
      </c>
      <c r="G2553" s="2" t="s">
        <v>254</v>
      </c>
      <c r="H2553" s="81" t="s">
        <v>4927</v>
      </c>
      <c r="I2553">
        <v>8.82</v>
      </c>
      <c r="J2553">
        <v>7.06</v>
      </c>
      <c r="K2553">
        <v>0.33600000000000002</v>
      </c>
      <c r="L2553">
        <v>28.799999999999997</v>
      </c>
    </row>
    <row r="2554" spans="1:12" ht="13.75" customHeight="1" x14ac:dyDescent="0.35">
      <c r="A2554" s="2">
        <v>8484</v>
      </c>
      <c r="B2554" s="2" t="s">
        <v>7</v>
      </c>
      <c r="C2554" s="3">
        <v>15051</v>
      </c>
      <c r="D2554" s="2" t="s">
        <v>92</v>
      </c>
      <c r="E2554" s="2" t="s">
        <v>18</v>
      </c>
      <c r="F2554" s="2" t="s">
        <v>7</v>
      </c>
      <c r="G2554" s="2" t="s">
        <v>253</v>
      </c>
      <c r="H2554" s="81" t="s">
        <v>4928</v>
      </c>
      <c r="I2554">
        <v>8.82</v>
      </c>
      <c r="J2554">
        <v>7.06</v>
      </c>
      <c r="K2554">
        <v>0.33600000000000002</v>
      </c>
      <c r="L2554">
        <v>28.799999999999997</v>
      </c>
    </row>
    <row r="2555" spans="1:12" ht="13.75" customHeight="1" x14ac:dyDescent="0.35">
      <c r="A2555" s="2">
        <v>8490</v>
      </c>
      <c r="B2555" s="2" t="s">
        <v>7</v>
      </c>
      <c r="C2555" s="3">
        <v>15051</v>
      </c>
      <c r="D2555" s="2" t="s">
        <v>92</v>
      </c>
      <c r="E2555" s="2" t="s">
        <v>18</v>
      </c>
      <c r="F2555" s="2" t="s">
        <v>7</v>
      </c>
      <c r="G2555" s="2" t="s">
        <v>252</v>
      </c>
      <c r="H2555" s="81" t="s">
        <v>4929</v>
      </c>
      <c r="I2555">
        <v>8.82</v>
      </c>
      <c r="J2555">
        <v>7.06</v>
      </c>
      <c r="K2555">
        <v>0.33600000000000002</v>
      </c>
      <c r="L2555">
        <v>28.799999999999997</v>
      </c>
    </row>
    <row r="2556" spans="1:12" ht="13.75" customHeight="1" x14ac:dyDescent="0.35">
      <c r="A2556" s="2">
        <v>8492</v>
      </c>
      <c r="B2556" s="2" t="s">
        <v>7</v>
      </c>
      <c r="C2556" s="3">
        <v>15051</v>
      </c>
      <c r="D2556" s="2" t="s">
        <v>92</v>
      </c>
      <c r="E2556" s="2" t="s">
        <v>18</v>
      </c>
      <c r="F2556" s="2" t="s">
        <v>7</v>
      </c>
      <c r="G2556" s="2" t="s">
        <v>251</v>
      </c>
      <c r="H2556" s="81" t="s">
        <v>4930</v>
      </c>
      <c r="I2556">
        <v>8.82</v>
      </c>
      <c r="J2556">
        <v>7.06</v>
      </c>
      <c r="K2556">
        <v>0.33600000000000002</v>
      </c>
      <c r="L2556">
        <v>28.799999999999997</v>
      </c>
    </row>
    <row r="2557" spans="1:12" ht="13.75" customHeight="1" x14ac:dyDescent="0.35">
      <c r="A2557" s="2">
        <v>8493</v>
      </c>
      <c r="B2557" s="2" t="s">
        <v>7</v>
      </c>
      <c r="C2557" s="3">
        <v>15051</v>
      </c>
      <c r="D2557" s="2" t="s">
        <v>92</v>
      </c>
      <c r="E2557" s="2" t="s">
        <v>18</v>
      </c>
      <c r="F2557" s="2" t="s">
        <v>7</v>
      </c>
      <c r="G2557" s="2" t="s">
        <v>250</v>
      </c>
      <c r="H2557" s="81" t="s">
        <v>4931</v>
      </c>
      <c r="I2557">
        <v>8.82</v>
      </c>
      <c r="J2557">
        <v>7.06</v>
      </c>
      <c r="K2557">
        <v>0.33600000000000002</v>
      </c>
      <c r="L2557">
        <v>28.799999999999997</v>
      </c>
    </row>
    <row r="2558" spans="1:12" ht="13.75" customHeight="1" x14ac:dyDescent="0.35">
      <c r="A2558" s="2">
        <v>8501</v>
      </c>
      <c r="B2558" s="2" t="s">
        <v>7</v>
      </c>
      <c r="C2558" s="3">
        <v>15051</v>
      </c>
      <c r="D2558" s="2" t="s">
        <v>92</v>
      </c>
      <c r="E2558" s="2" t="s">
        <v>18</v>
      </c>
      <c r="F2558" s="2" t="s">
        <v>7</v>
      </c>
      <c r="G2558" s="2" t="s">
        <v>249</v>
      </c>
      <c r="H2558" s="81" t="s">
        <v>4932</v>
      </c>
      <c r="I2558">
        <v>8.82</v>
      </c>
      <c r="J2558">
        <v>7.06</v>
      </c>
      <c r="K2558">
        <v>0.33600000000000002</v>
      </c>
      <c r="L2558">
        <v>28.799999999999997</v>
      </c>
    </row>
    <row r="2559" spans="1:12" ht="13.75" customHeight="1" x14ac:dyDescent="0.35">
      <c r="A2559" s="2">
        <v>8502</v>
      </c>
      <c r="B2559" s="2" t="s">
        <v>7</v>
      </c>
      <c r="C2559" s="3">
        <v>15051</v>
      </c>
      <c r="D2559" s="2" t="s">
        <v>92</v>
      </c>
      <c r="E2559" s="2" t="s">
        <v>18</v>
      </c>
      <c r="F2559" s="2" t="s">
        <v>7</v>
      </c>
      <c r="G2559" s="2" t="s">
        <v>248</v>
      </c>
      <c r="H2559" s="81" t="s">
        <v>4933</v>
      </c>
      <c r="I2559">
        <v>8.82</v>
      </c>
      <c r="J2559">
        <v>7.06</v>
      </c>
      <c r="K2559">
        <v>0.33600000000000002</v>
      </c>
      <c r="L2559">
        <v>28.799999999999997</v>
      </c>
    </row>
    <row r="2560" spans="1:12" ht="13.75" customHeight="1" x14ac:dyDescent="0.35">
      <c r="A2560" s="2">
        <v>8503</v>
      </c>
      <c r="B2560" s="2" t="s">
        <v>7</v>
      </c>
      <c r="C2560" s="3">
        <v>15051</v>
      </c>
      <c r="D2560" s="2" t="s">
        <v>92</v>
      </c>
      <c r="E2560" s="2" t="s">
        <v>18</v>
      </c>
      <c r="F2560" s="2" t="s">
        <v>7</v>
      </c>
      <c r="G2560" s="2" t="s">
        <v>247</v>
      </c>
      <c r="H2560" s="81" t="s">
        <v>4934</v>
      </c>
      <c r="I2560">
        <v>8.82</v>
      </c>
      <c r="J2560">
        <v>7.06</v>
      </c>
      <c r="K2560">
        <v>0.33600000000000002</v>
      </c>
      <c r="L2560">
        <v>28.799999999999997</v>
      </c>
    </row>
    <row r="2561" spans="1:12" ht="13.75" customHeight="1" x14ac:dyDescent="0.35">
      <c r="A2561" s="2">
        <v>8504</v>
      </c>
      <c r="B2561" s="2" t="s">
        <v>7</v>
      </c>
      <c r="C2561" s="3">
        <v>15051</v>
      </c>
      <c r="D2561" s="2" t="s">
        <v>92</v>
      </c>
      <c r="E2561" s="2" t="s">
        <v>18</v>
      </c>
      <c r="F2561" s="2" t="s">
        <v>7</v>
      </c>
      <c r="G2561" s="2" t="s">
        <v>246</v>
      </c>
      <c r="H2561" s="81" t="s">
        <v>4935</v>
      </c>
      <c r="I2561">
        <v>8.82</v>
      </c>
      <c r="J2561">
        <v>7.06</v>
      </c>
      <c r="K2561">
        <v>0.33600000000000002</v>
      </c>
      <c r="L2561">
        <v>28.799999999999997</v>
      </c>
    </row>
    <row r="2562" spans="1:12" ht="13.75" customHeight="1" x14ac:dyDescent="0.35">
      <c r="A2562" s="2">
        <v>8505</v>
      </c>
      <c r="B2562" s="2" t="s">
        <v>7</v>
      </c>
      <c r="C2562" s="3">
        <v>15051</v>
      </c>
      <c r="D2562" s="2" t="s">
        <v>92</v>
      </c>
      <c r="E2562" s="2" t="s">
        <v>18</v>
      </c>
      <c r="F2562" s="2" t="s">
        <v>7</v>
      </c>
      <c r="G2562" s="2" t="s">
        <v>245</v>
      </c>
      <c r="H2562" s="81" t="s">
        <v>4936</v>
      </c>
      <c r="I2562">
        <v>8.82</v>
      </c>
      <c r="J2562">
        <v>7.06</v>
      </c>
      <c r="K2562">
        <v>0.33600000000000002</v>
      </c>
      <c r="L2562">
        <v>28.799999999999997</v>
      </c>
    </row>
    <row r="2563" spans="1:12" ht="13.75" customHeight="1" x14ac:dyDescent="0.35">
      <c r="A2563" s="2">
        <v>8510</v>
      </c>
      <c r="B2563" s="2" t="s">
        <v>7</v>
      </c>
      <c r="C2563" s="3">
        <v>15051</v>
      </c>
      <c r="D2563" s="2" t="s">
        <v>92</v>
      </c>
      <c r="E2563" s="2" t="s">
        <v>18</v>
      </c>
      <c r="F2563" s="2" t="s">
        <v>7</v>
      </c>
      <c r="G2563" s="2" t="s">
        <v>244</v>
      </c>
      <c r="H2563" s="81" t="s">
        <v>4937</v>
      </c>
      <c r="I2563">
        <v>8.82</v>
      </c>
      <c r="J2563">
        <v>7.06</v>
      </c>
      <c r="K2563">
        <v>0.33600000000000002</v>
      </c>
      <c r="L2563">
        <v>28.799999999999997</v>
      </c>
    </row>
    <row r="2564" spans="1:12" ht="13.75" customHeight="1" x14ac:dyDescent="0.35">
      <c r="A2564" s="2">
        <v>8511</v>
      </c>
      <c r="B2564" s="2" t="s">
        <v>7</v>
      </c>
      <c r="C2564" s="3">
        <v>15051</v>
      </c>
      <c r="D2564" s="2" t="s">
        <v>92</v>
      </c>
      <c r="E2564" s="2" t="s">
        <v>18</v>
      </c>
      <c r="F2564" s="2" t="s">
        <v>7</v>
      </c>
      <c r="G2564" s="2" t="s">
        <v>243</v>
      </c>
      <c r="H2564" s="81" t="s">
        <v>4938</v>
      </c>
      <c r="I2564">
        <v>8.82</v>
      </c>
      <c r="J2564">
        <v>7.06</v>
      </c>
      <c r="K2564">
        <v>0.33600000000000002</v>
      </c>
      <c r="L2564">
        <v>28.799999999999997</v>
      </c>
    </row>
    <row r="2565" spans="1:12" ht="13.75" customHeight="1" x14ac:dyDescent="0.35">
      <c r="A2565" s="2">
        <v>8521</v>
      </c>
      <c r="B2565" s="2" t="s">
        <v>7</v>
      </c>
      <c r="C2565" s="3">
        <v>15051</v>
      </c>
      <c r="D2565" s="2" t="s">
        <v>92</v>
      </c>
      <c r="E2565" s="2" t="s">
        <v>18</v>
      </c>
      <c r="F2565" s="2" t="s">
        <v>7</v>
      </c>
      <c r="G2565" s="2" t="s">
        <v>242</v>
      </c>
      <c r="H2565" s="81" t="s">
        <v>4939</v>
      </c>
      <c r="I2565">
        <v>8.82</v>
      </c>
      <c r="J2565">
        <v>7.06</v>
      </c>
      <c r="K2565">
        <v>0.33600000000000002</v>
      </c>
      <c r="L2565">
        <v>28.799999999999997</v>
      </c>
    </row>
    <row r="2566" spans="1:12" ht="13.75" customHeight="1" x14ac:dyDescent="0.35">
      <c r="A2566" s="2">
        <v>8522</v>
      </c>
      <c r="B2566" s="2" t="s">
        <v>7</v>
      </c>
      <c r="C2566" s="3">
        <v>15051</v>
      </c>
      <c r="D2566" s="2" t="s">
        <v>92</v>
      </c>
      <c r="E2566" s="2" t="s">
        <v>18</v>
      </c>
      <c r="F2566" s="2" t="s">
        <v>7</v>
      </c>
      <c r="G2566" s="2" t="s">
        <v>241</v>
      </c>
      <c r="H2566" s="81" t="s">
        <v>4940</v>
      </c>
      <c r="I2566">
        <v>8.82</v>
      </c>
      <c r="J2566">
        <v>7.06</v>
      </c>
      <c r="K2566">
        <v>0.33600000000000002</v>
      </c>
      <c r="L2566">
        <v>28.799999999999997</v>
      </c>
    </row>
    <row r="2567" spans="1:12" ht="13.75" customHeight="1" x14ac:dyDescent="0.35">
      <c r="A2567" s="2">
        <v>8523</v>
      </c>
      <c r="B2567" s="2" t="s">
        <v>7</v>
      </c>
      <c r="C2567" s="3">
        <v>15051</v>
      </c>
      <c r="D2567" s="2" t="s">
        <v>92</v>
      </c>
      <c r="E2567" s="2" t="s">
        <v>18</v>
      </c>
      <c r="F2567" s="2" t="s">
        <v>7</v>
      </c>
      <c r="G2567" s="2" t="s">
        <v>240</v>
      </c>
      <c r="H2567" s="81" t="s">
        <v>4941</v>
      </c>
      <c r="I2567">
        <v>8.82</v>
      </c>
      <c r="J2567">
        <v>7.06</v>
      </c>
      <c r="K2567">
        <v>0.33600000000000002</v>
      </c>
      <c r="L2567">
        <v>28.799999999999997</v>
      </c>
    </row>
    <row r="2568" spans="1:12" ht="13.75" customHeight="1" x14ac:dyDescent="0.35">
      <c r="A2568" s="2">
        <v>8524</v>
      </c>
      <c r="B2568" s="2" t="s">
        <v>7</v>
      </c>
      <c r="C2568" s="3">
        <v>15051</v>
      </c>
      <c r="D2568" s="2" t="s">
        <v>92</v>
      </c>
      <c r="E2568" s="2" t="s">
        <v>18</v>
      </c>
      <c r="F2568" s="2" t="s">
        <v>7</v>
      </c>
      <c r="G2568" s="2" t="s">
        <v>239</v>
      </c>
      <c r="H2568" s="81" t="s">
        <v>4942</v>
      </c>
      <c r="I2568">
        <v>8.82</v>
      </c>
      <c r="J2568">
        <v>7.06</v>
      </c>
      <c r="K2568">
        <v>0.33600000000000002</v>
      </c>
      <c r="L2568">
        <v>28.799999999999997</v>
      </c>
    </row>
    <row r="2569" spans="1:12" ht="13.75" customHeight="1" x14ac:dyDescent="0.35">
      <c r="A2569" s="2">
        <v>8530</v>
      </c>
      <c r="B2569" s="2" t="s">
        <v>7</v>
      </c>
      <c r="C2569" s="3">
        <v>15051</v>
      </c>
      <c r="D2569" s="2" t="s">
        <v>92</v>
      </c>
      <c r="E2569" s="2" t="s">
        <v>18</v>
      </c>
      <c r="F2569" s="2" t="s">
        <v>7</v>
      </c>
      <c r="G2569" s="2" t="s">
        <v>238</v>
      </c>
      <c r="H2569" s="81" t="s">
        <v>4943</v>
      </c>
      <c r="I2569">
        <v>8.82</v>
      </c>
      <c r="J2569">
        <v>7.06</v>
      </c>
      <c r="K2569">
        <v>0.33600000000000002</v>
      </c>
      <c r="L2569">
        <v>28.799999999999997</v>
      </c>
    </row>
    <row r="2570" spans="1:12" ht="13.75" customHeight="1" x14ac:dyDescent="0.35">
      <c r="A2570" s="2">
        <v>8541</v>
      </c>
      <c r="B2570" s="2" t="s">
        <v>7</v>
      </c>
      <c r="C2570" s="3">
        <v>15051</v>
      </c>
      <c r="D2570" s="2" t="s">
        <v>92</v>
      </c>
      <c r="E2570" s="2" t="s">
        <v>18</v>
      </c>
      <c r="F2570" s="2" t="s">
        <v>7</v>
      </c>
      <c r="G2570" s="2" t="s">
        <v>237</v>
      </c>
      <c r="H2570" s="81" t="s">
        <v>4944</v>
      </c>
      <c r="I2570">
        <v>8.82</v>
      </c>
      <c r="J2570">
        <v>7.06</v>
      </c>
      <c r="K2570">
        <v>0.33600000000000002</v>
      </c>
      <c r="L2570">
        <v>28.799999999999997</v>
      </c>
    </row>
    <row r="2571" spans="1:12" ht="13.75" customHeight="1" x14ac:dyDescent="0.35">
      <c r="A2571" s="2">
        <v>8542</v>
      </c>
      <c r="B2571" s="2" t="s">
        <v>7</v>
      </c>
      <c r="C2571" s="3">
        <v>15051</v>
      </c>
      <c r="D2571" s="2" t="s">
        <v>92</v>
      </c>
      <c r="E2571" s="2" t="s">
        <v>18</v>
      </c>
      <c r="F2571" s="2" t="s">
        <v>7</v>
      </c>
      <c r="G2571" s="2" t="s">
        <v>236</v>
      </c>
      <c r="H2571" s="81" t="s">
        <v>4945</v>
      </c>
      <c r="I2571">
        <v>8.82</v>
      </c>
      <c r="J2571">
        <v>7.06</v>
      </c>
      <c r="K2571">
        <v>0.33600000000000002</v>
      </c>
      <c r="L2571">
        <v>28.799999999999997</v>
      </c>
    </row>
    <row r="2572" spans="1:12" ht="13.75" customHeight="1" x14ac:dyDescent="0.35">
      <c r="A2572" s="2">
        <v>8543</v>
      </c>
      <c r="B2572" s="2" t="s">
        <v>7</v>
      </c>
      <c r="C2572" s="3">
        <v>15051</v>
      </c>
      <c r="D2572" s="2" t="s">
        <v>92</v>
      </c>
      <c r="E2572" s="2" t="s">
        <v>18</v>
      </c>
      <c r="F2572" s="2" t="s">
        <v>7</v>
      </c>
      <c r="G2572" s="2" t="s">
        <v>235</v>
      </c>
      <c r="H2572" s="81" t="s">
        <v>4946</v>
      </c>
      <c r="I2572">
        <v>8.82</v>
      </c>
      <c r="J2572">
        <v>7.06</v>
      </c>
      <c r="K2572">
        <v>0.33600000000000002</v>
      </c>
      <c r="L2572">
        <v>28.799999999999997</v>
      </c>
    </row>
    <row r="2573" spans="1:12" ht="13.75" customHeight="1" x14ac:dyDescent="0.35">
      <c r="A2573" s="2">
        <v>8544</v>
      </c>
      <c r="B2573" s="2" t="s">
        <v>7</v>
      </c>
      <c r="C2573" s="3">
        <v>15051</v>
      </c>
      <c r="D2573" s="2" t="s">
        <v>92</v>
      </c>
      <c r="E2573" s="2" t="s">
        <v>18</v>
      </c>
      <c r="F2573" s="2" t="s">
        <v>7</v>
      </c>
      <c r="G2573" s="2" t="s">
        <v>234</v>
      </c>
      <c r="H2573" s="81" t="s">
        <v>4947</v>
      </c>
      <c r="I2573">
        <v>8.82</v>
      </c>
      <c r="J2573">
        <v>7.06</v>
      </c>
      <c r="K2573">
        <v>0.33600000000000002</v>
      </c>
      <c r="L2573">
        <v>28.799999999999997</v>
      </c>
    </row>
    <row r="2574" spans="1:12" ht="13.75" customHeight="1" x14ac:dyDescent="0.35">
      <c r="A2574" s="2">
        <v>8551</v>
      </c>
      <c r="B2574" s="2" t="s">
        <v>7</v>
      </c>
      <c r="C2574" s="3">
        <v>15051</v>
      </c>
      <c r="D2574" s="2" t="s">
        <v>92</v>
      </c>
      <c r="E2574" s="2" t="s">
        <v>18</v>
      </c>
      <c r="F2574" s="2" t="s">
        <v>7</v>
      </c>
      <c r="G2574" s="2" t="s">
        <v>233</v>
      </c>
      <c r="H2574" s="81" t="s">
        <v>4948</v>
      </c>
      <c r="I2574">
        <v>8.82</v>
      </c>
      <c r="J2574">
        <v>7.06</v>
      </c>
      <c r="K2574">
        <v>0.33600000000000002</v>
      </c>
      <c r="L2574">
        <v>28.799999999999997</v>
      </c>
    </row>
    <row r="2575" spans="1:12" ht="13.75" customHeight="1" x14ac:dyDescent="0.35">
      <c r="A2575" s="2">
        <v>8552</v>
      </c>
      <c r="B2575" s="2" t="s">
        <v>7</v>
      </c>
      <c r="C2575" s="3">
        <v>15051</v>
      </c>
      <c r="D2575" s="2" t="s">
        <v>92</v>
      </c>
      <c r="E2575" s="2" t="s">
        <v>18</v>
      </c>
      <c r="F2575" s="2" t="s">
        <v>7</v>
      </c>
      <c r="G2575" s="2" t="s">
        <v>232</v>
      </c>
      <c r="H2575" s="81" t="s">
        <v>4949</v>
      </c>
      <c r="I2575">
        <v>8.82</v>
      </c>
      <c r="J2575">
        <v>7.06</v>
      </c>
      <c r="K2575">
        <v>0.33600000000000002</v>
      </c>
      <c r="L2575">
        <v>28.799999999999997</v>
      </c>
    </row>
    <row r="2576" spans="1:12" ht="13.75" customHeight="1" x14ac:dyDescent="0.35">
      <c r="A2576" s="2">
        <v>8553</v>
      </c>
      <c r="B2576" s="2" t="s">
        <v>7</v>
      </c>
      <c r="C2576" s="3">
        <v>15051</v>
      </c>
      <c r="D2576" s="2" t="s">
        <v>92</v>
      </c>
      <c r="E2576" s="2" t="s">
        <v>18</v>
      </c>
      <c r="F2576" s="2" t="s">
        <v>7</v>
      </c>
      <c r="G2576" s="2" t="s">
        <v>231</v>
      </c>
      <c r="H2576" s="81" t="s">
        <v>4950</v>
      </c>
      <c r="I2576">
        <v>8.82</v>
      </c>
      <c r="J2576">
        <v>7.06</v>
      </c>
      <c r="K2576">
        <v>0.33600000000000002</v>
      </c>
      <c r="L2576">
        <v>28.799999999999997</v>
      </c>
    </row>
    <row r="2577" spans="1:12" ht="13.75" customHeight="1" x14ac:dyDescent="0.35">
      <c r="A2577" s="2">
        <v>8554</v>
      </c>
      <c r="B2577" s="2" t="s">
        <v>7</v>
      </c>
      <c r="C2577" s="3">
        <v>15051</v>
      </c>
      <c r="D2577" s="2" t="s">
        <v>92</v>
      </c>
      <c r="E2577" s="2" t="s">
        <v>18</v>
      </c>
      <c r="F2577" s="2" t="s">
        <v>7</v>
      </c>
      <c r="G2577" s="2" t="s">
        <v>230</v>
      </c>
      <c r="H2577" s="81" t="s">
        <v>4951</v>
      </c>
      <c r="I2577">
        <v>8.82</v>
      </c>
      <c r="J2577">
        <v>7.06</v>
      </c>
      <c r="K2577">
        <v>0.33600000000000002</v>
      </c>
      <c r="L2577">
        <v>28.799999999999997</v>
      </c>
    </row>
    <row r="2578" spans="1:12" ht="13.75" customHeight="1" x14ac:dyDescent="0.35">
      <c r="A2578" s="2">
        <v>8561</v>
      </c>
      <c r="B2578" s="2" t="s">
        <v>7</v>
      </c>
      <c r="C2578" s="3">
        <v>15051</v>
      </c>
      <c r="D2578" s="2" t="s">
        <v>92</v>
      </c>
      <c r="E2578" s="2" t="s">
        <v>18</v>
      </c>
      <c r="F2578" s="2" t="s">
        <v>7</v>
      </c>
      <c r="G2578" s="2" t="s">
        <v>229</v>
      </c>
      <c r="H2578" s="81" t="s">
        <v>4952</v>
      </c>
      <c r="I2578">
        <v>8.82</v>
      </c>
      <c r="J2578">
        <v>7.06</v>
      </c>
      <c r="K2578">
        <v>0.33600000000000002</v>
      </c>
      <c r="L2578">
        <v>28.799999999999997</v>
      </c>
    </row>
    <row r="2579" spans="1:12" ht="13.75" customHeight="1" x14ac:dyDescent="0.35">
      <c r="A2579" s="2">
        <v>8562</v>
      </c>
      <c r="B2579" s="2" t="s">
        <v>7</v>
      </c>
      <c r="C2579" s="3">
        <v>15051</v>
      </c>
      <c r="D2579" s="2" t="s">
        <v>92</v>
      </c>
      <c r="E2579" s="2" t="s">
        <v>18</v>
      </c>
      <c r="F2579" s="2" t="s">
        <v>7</v>
      </c>
      <c r="G2579" s="2" t="s">
        <v>228</v>
      </c>
      <c r="H2579" s="81" t="s">
        <v>4953</v>
      </c>
      <c r="I2579">
        <v>8.82</v>
      </c>
      <c r="J2579">
        <v>7.06</v>
      </c>
      <c r="K2579">
        <v>0.33600000000000002</v>
      </c>
      <c r="L2579">
        <v>28.799999999999997</v>
      </c>
    </row>
    <row r="2580" spans="1:12" ht="13.75" customHeight="1" x14ac:dyDescent="0.35">
      <c r="A2580" s="2">
        <v>8563</v>
      </c>
      <c r="B2580" s="2" t="s">
        <v>7</v>
      </c>
      <c r="C2580" s="3">
        <v>15051</v>
      </c>
      <c r="D2580" s="2" t="s">
        <v>92</v>
      </c>
      <c r="E2580" s="2" t="s">
        <v>18</v>
      </c>
      <c r="F2580" s="2" t="s">
        <v>7</v>
      </c>
      <c r="G2580" s="2" t="s">
        <v>227</v>
      </c>
      <c r="H2580" s="81" t="s">
        <v>4954</v>
      </c>
      <c r="I2580">
        <v>8.82</v>
      </c>
      <c r="J2580">
        <v>7.06</v>
      </c>
      <c r="K2580">
        <v>0.33600000000000002</v>
      </c>
      <c r="L2580">
        <v>28.799999999999997</v>
      </c>
    </row>
    <row r="2581" spans="1:12" ht="13.75" customHeight="1" x14ac:dyDescent="0.35">
      <c r="A2581" s="2">
        <v>8564</v>
      </c>
      <c r="B2581" s="2" t="s">
        <v>7</v>
      </c>
      <c r="C2581" s="3">
        <v>15051</v>
      </c>
      <c r="D2581" s="2" t="s">
        <v>92</v>
      </c>
      <c r="E2581" s="2" t="s">
        <v>18</v>
      </c>
      <c r="F2581" s="2" t="s">
        <v>7</v>
      </c>
      <c r="G2581" s="2" t="s">
        <v>226</v>
      </c>
      <c r="H2581" s="81" t="s">
        <v>4955</v>
      </c>
      <c r="I2581">
        <v>8.82</v>
      </c>
      <c r="J2581">
        <v>7.06</v>
      </c>
      <c r="K2581">
        <v>0.33600000000000002</v>
      </c>
      <c r="L2581">
        <v>28.799999999999997</v>
      </c>
    </row>
    <row r="2582" spans="1:12" ht="13.75" customHeight="1" x14ac:dyDescent="0.35">
      <c r="A2582" s="2">
        <v>8565</v>
      </c>
      <c r="B2582" s="2" t="s">
        <v>7</v>
      </c>
      <c r="C2582" s="3">
        <v>15051</v>
      </c>
      <c r="D2582" s="2" t="s">
        <v>92</v>
      </c>
      <c r="E2582" s="2" t="s">
        <v>18</v>
      </c>
      <c r="F2582" s="3"/>
      <c r="G2582" s="3"/>
      <c r="H2582" s="81" t="s">
        <v>4956</v>
      </c>
      <c r="I2582">
        <v>8.82</v>
      </c>
      <c r="J2582">
        <v>7.06</v>
      </c>
      <c r="K2582">
        <v>0.33600000000000002</v>
      </c>
      <c r="L2582">
        <v>28.799999999999997</v>
      </c>
    </row>
    <row r="2583" spans="1:12" ht="13.75" customHeight="1" x14ac:dyDescent="0.35">
      <c r="A2583" s="2">
        <v>8570</v>
      </c>
      <c r="B2583" s="2" t="s">
        <v>7</v>
      </c>
      <c r="C2583" s="3">
        <v>15051</v>
      </c>
      <c r="D2583" s="2" t="s">
        <v>92</v>
      </c>
      <c r="E2583" s="2" t="s">
        <v>18</v>
      </c>
      <c r="F2583" s="2" t="s">
        <v>7</v>
      </c>
      <c r="G2583" s="2" t="s">
        <v>225</v>
      </c>
      <c r="H2583" s="81" t="s">
        <v>4957</v>
      </c>
      <c r="I2583">
        <v>8.82</v>
      </c>
      <c r="J2583">
        <v>7.06</v>
      </c>
      <c r="K2583">
        <v>0.33600000000000002</v>
      </c>
      <c r="L2583">
        <v>28.799999999999997</v>
      </c>
    </row>
    <row r="2584" spans="1:12" ht="13.75" customHeight="1" x14ac:dyDescent="0.35">
      <c r="A2584" s="2">
        <v>8572</v>
      </c>
      <c r="B2584" s="2" t="s">
        <v>7</v>
      </c>
      <c r="C2584" s="3">
        <v>15051</v>
      </c>
      <c r="D2584" s="2" t="s">
        <v>92</v>
      </c>
      <c r="E2584" s="2" t="s">
        <v>18</v>
      </c>
      <c r="F2584" s="2" t="s">
        <v>7</v>
      </c>
      <c r="G2584" s="2" t="s">
        <v>224</v>
      </c>
      <c r="H2584" s="81" t="s">
        <v>4958</v>
      </c>
      <c r="I2584">
        <v>8.82</v>
      </c>
      <c r="J2584">
        <v>7.06</v>
      </c>
      <c r="K2584">
        <v>0.33600000000000002</v>
      </c>
      <c r="L2584">
        <v>28.799999999999997</v>
      </c>
    </row>
    <row r="2585" spans="1:12" ht="13.75" customHeight="1" x14ac:dyDescent="0.35">
      <c r="A2585" s="2">
        <v>8573</v>
      </c>
      <c r="B2585" s="2" t="s">
        <v>7</v>
      </c>
      <c r="C2585" s="3">
        <v>15051</v>
      </c>
      <c r="D2585" s="2" t="s">
        <v>92</v>
      </c>
      <c r="E2585" s="2" t="s">
        <v>18</v>
      </c>
      <c r="F2585" s="2" t="s">
        <v>7</v>
      </c>
      <c r="G2585" s="2" t="s">
        <v>223</v>
      </c>
      <c r="H2585" s="81" t="s">
        <v>4959</v>
      </c>
      <c r="I2585">
        <v>8.82</v>
      </c>
      <c r="J2585">
        <v>7.06</v>
      </c>
      <c r="K2585">
        <v>0.33600000000000002</v>
      </c>
      <c r="L2585">
        <v>28.799999999999997</v>
      </c>
    </row>
    <row r="2586" spans="1:12" ht="13.75" customHeight="1" x14ac:dyDescent="0.35">
      <c r="A2586" s="2">
        <v>8580</v>
      </c>
      <c r="B2586" s="2" t="s">
        <v>7</v>
      </c>
      <c r="C2586" s="3">
        <v>15051</v>
      </c>
      <c r="D2586" s="2" t="s">
        <v>92</v>
      </c>
      <c r="E2586" s="2" t="s">
        <v>18</v>
      </c>
      <c r="F2586" s="2" t="s">
        <v>7</v>
      </c>
      <c r="G2586" s="2" t="s">
        <v>222</v>
      </c>
      <c r="H2586" s="81" t="s">
        <v>4960</v>
      </c>
      <c r="I2586">
        <v>8.82</v>
      </c>
      <c r="J2586">
        <v>7.06</v>
      </c>
      <c r="K2586">
        <v>0.33600000000000002</v>
      </c>
      <c r="L2586">
        <v>28.799999999999997</v>
      </c>
    </row>
    <row r="2587" spans="1:12" ht="13.75" customHeight="1" x14ac:dyDescent="0.35">
      <c r="A2587" s="2">
        <v>8582</v>
      </c>
      <c r="B2587" s="2" t="s">
        <v>7</v>
      </c>
      <c r="C2587" s="3">
        <v>15051</v>
      </c>
      <c r="D2587" s="2" t="s">
        <v>92</v>
      </c>
      <c r="E2587" s="2" t="s">
        <v>18</v>
      </c>
      <c r="F2587" s="2" t="s">
        <v>7</v>
      </c>
      <c r="G2587" s="2" t="s">
        <v>221</v>
      </c>
      <c r="H2587" s="81" t="s">
        <v>4961</v>
      </c>
      <c r="I2587">
        <v>8.82</v>
      </c>
      <c r="J2587">
        <v>7.06</v>
      </c>
      <c r="K2587">
        <v>0.33600000000000002</v>
      </c>
      <c r="L2587">
        <v>28.799999999999997</v>
      </c>
    </row>
    <row r="2588" spans="1:12" ht="13.75" customHeight="1" x14ac:dyDescent="0.35">
      <c r="A2588" s="2">
        <v>8583</v>
      </c>
      <c r="B2588" s="2" t="s">
        <v>7</v>
      </c>
      <c r="C2588" s="3">
        <v>15051</v>
      </c>
      <c r="D2588" s="2" t="s">
        <v>92</v>
      </c>
      <c r="E2588" s="2" t="s">
        <v>18</v>
      </c>
      <c r="F2588" s="2" t="s">
        <v>7</v>
      </c>
      <c r="G2588" s="2" t="s">
        <v>220</v>
      </c>
      <c r="H2588" s="81" t="s">
        <v>4962</v>
      </c>
      <c r="I2588">
        <v>8.82</v>
      </c>
      <c r="J2588">
        <v>7.06</v>
      </c>
      <c r="K2588">
        <v>0.33600000000000002</v>
      </c>
      <c r="L2588">
        <v>28.799999999999997</v>
      </c>
    </row>
    <row r="2589" spans="1:12" ht="13.75" customHeight="1" x14ac:dyDescent="0.35">
      <c r="A2589" s="2">
        <v>8584</v>
      </c>
      <c r="B2589" s="2" t="s">
        <v>7</v>
      </c>
      <c r="C2589" s="3">
        <v>15051</v>
      </c>
      <c r="D2589" s="2" t="s">
        <v>92</v>
      </c>
      <c r="E2589" s="2" t="s">
        <v>18</v>
      </c>
      <c r="F2589" s="2" t="s">
        <v>7</v>
      </c>
      <c r="G2589" s="2" t="s">
        <v>219</v>
      </c>
      <c r="H2589" s="81" t="s">
        <v>4963</v>
      </c>
      <c r="I2589">
        <v>8.82</v>
      </c>
      <c r="J2589">
        <v>7.06</v>
      </c>
      <c r="K2589">
        <v>0.33600000000000002</v>
      </c>
      <c r="L2589">
        <v>28.799999999999997</v>
      </c>
    </row>
    <row r="2590" spans="1:12" ht="13.75" customHeight="1" x14ac:dyDescent="0.35">
      <c r="A2590" s="2">
        <v>8591</v>
      </c>
      <c r="B2590" s="2" t="s">
        <v>7</v>
      </c>
      <c r="C2590" s="3">
        <v>15051</v>
      </c>
      <c r="D2590" s="2" t="s">
        <v>92</v>
      </c>
      <c r="E2590" s="2" t="s">
        <v>18</v>
      </c>
      <c r="F2590" s="2" t="s">
        <v>7</v>
      </c>
      <c r="G2590" s="2" t="s">
        <v>218</v>
      </c>
      <c r="H2590" s="81" t="s">
        <v>4964</v>
      </c>
      <c r="I2590">
        <v>8.82</v>
      </c>
      <c r="J2590">
        <v>7.06</v>
      </c>
      <c r="K2590">
        <v>0.33600000000000002</v>
      </c>
      <c r="L2590">
        <v>28.799999999999997</v>
      </c>
    </row>
    <row r="2591" spans="1:12" ht="13.75" customHeight="1" x14ac:dyDescent="0.35">
      <c r="A2591" s="2">
        <v>8592</v>
      </c>
      <c r="B2591" s="2" t="s">
        <v>7</v>
      </c>
      <c r="C2591" s="3">
        <v>15051</v>
      </c>
      <c r="D2591" s="2" t="s">
        <v>92</v>
      </c>
      <c r="E2591" s="2" t="s">
        <v>18</v>
      </c>
      <c r="F2591" s="2" t="s">
        <v>7</v>
      </c>
      <c r="G2591" s="2" t="s">
        <v>217</v>
      </c>
      <c r="H2591" s="81" t="s">
        <v>4965</v>
      </c>
      <c r="I2591">
        <v>8.82</v>
      </c>
      <c r="J2591">
        <v>7.06</v>
      </c>
      <c r="K2591">
        <v>0.33600000000000002</v>
      </c>
      <c r="L2591">
        <v>28.799999999999997</v>
      </c>
    </row>
    <row r="2592" spans="1:12" ht="13.75" customHeight="1" x14ac:dyDescent="0.35">
      <c r="A2592" s="2">
        <v>8593</v>
      </c>
      <c r="B2592" s="2" t="s">
        <v>7</v>
      </c>
      <c r="C2592" s="3">
        <v>15051</v>
      </c>
      <c r="D2592" s="2" t="s">
        <v>92</v>
      </c>
      <c r="E2592" s="2" t="s">
        <v>18</v>
      </c>
      <c r="F2592" s="2" t="s">
        <v>7</v>
      </c>
      <c r="G2592" s="2" t="s">
        <v>216</v>
      </c>
      <c r="H2592" s="81" t="s">
        <v>4966</v>
      </c>
      <c r="I2592">
        <v>8.82</v>
      </c>
      <c r="J2592">
        <v>7.06</v>
      </c>
      <c r="K2592">
        <v>0.33600000000000002</v>
      </c>
      <c r="L2592">
        <v>28.799999999999997</v>
      </c>
    </row>
    <row r="2593" spans="1:12" ht="13.75" customHeight="1" x14ac:dyDescent="0.35">
      <c r="A2593" s="2">
        <v>8600</v>
      </c>
      <c r="B2593" s="2" t="s">
        <v>7</v>
      </c>
      <c r="C2593" s="3">
        <v>15051</v>
      </c>
      <c r="D2593" s="2" t="s">
        <v>92</v>
      </c>
      <c r="E2593" s="2" t="s">
        <v>18</v>
      </c>
      <c r="F2593" s="2" t="s">
        <v>7</v>
      </c>
      <c r="G2593" s="2" t="s">
        <v>215</v>
      </c>
      <c r="H2593" s="81" t="s">
        <v>4967</v>
      </c>
      <c r="I2593">
        <v>8.82</v>
      </c>
      <c r="J2593">
        <v>7.06</v>
      </c>
      <c r="K2593">
        <v>0.33600000000000002</v>
      </c>
      <c r="L2593">
        <v>28.799999999999997</v>
      </c>
    </row>
    <row r="2594" spans="1:12" ht="13.75" customHeight="1" x14ac:dyDescent="0.35">
      <c r="A2594" s="2">
        <v>8605</v>
      </c>
      <c r="B2594" s="2" t="s">
        <v>7</v>
      </c>
      <c r="C2594" s="3">
        <v>15051</v>
      </c>
      <c r="D2594" s="2" t="s">
        <v>92</v>
      </c>
      <c r="E2594" s="2" t="s">
        <v>18</v>
      </c>
      <c r="F2594" s="2" t="s">
        <v>7</v>
      </c>
      <c r="G2594" s="2" t="s">
        <v>214</v>
      </c>
      <c r="H2594" s="81" t="s">
        <v>4968</v>
      </c>
      <c r="I2594">
        <v>8.82</v>
      </c>
      <c r="J2594">
        <v>7.06</v>
      </c>
      <c r="K2594">
        <v>0.33600000000000002</v>
      </c>
      <c r="L2594">
        <v>28.799999999999997</v>
      </c>
    </row>
    <row r="2595" spans="1:12" ht="13.75" customHeight="1" x14ac:dyDescent="0.35">
      <c r="A2595" s="2">
        <v>8611</v>
      </c>
      <c r="B2595" s="2" t="s">
        <v>7</v>
      </c>
      <c r="C2595" s="3">
        <v>15051</v>
      </c>
      <c r="D2595" s="2" t="s">
        <v>92</v>
      </c>
      <c r="E2595" s="2" t="s">
        <v>18</v>
      </c>
      <c r="F2595" s="2" t="s">
        <v>7</v>
      </c>
      <c r="G2595" s="2" t="s">
        <v>213</v>
      </c>
      <c r="H2595" s="81" t="s">
        <v>4969</v>
      </c>
      <c r="I2595">
        <v>8.82</v>
      </c>
      <c r="J2595">
        <v>7.06</v>
      </c>
      <c r="K2595">
        <v>0.33600000000000002</v>
      </c>
      <c r="L2595">
        <v>28.799999999999997</v>
      </c>
    </row>
    <row r="2596" spans="1:12" ht="13.75" customHeight="1" x14ac:dyDescent="0.35">
      <c r="A2596" s="2">
        <v>8612</v>
      </c>
      <c r="B2596" s="2" t="s">
        <v>7</v>
      </c>
      <c r="C2596" s="3">
        <v>15051</v>
      </c>
      <c r="D2596" s="2" t="s">
        <v>92</v>
      </c>
      <c r="E2596" s="2" t="s">
        <v>18</v>
      </c>
      <c r="F2596" s="2" t="s">
        <v>7</v>
      </c>
      <c r="G2596" s="2" t="s">
        <v>212</v>
      </c>
      <c r="H2596" s="81" t="s">
        <v>4970</v>
      </c>
      <c r="I2596">
        <v>8.82</v>
      </c>
      <c r="J2596">
        <v>7.06</v>
      </c>
      <c r="K2596">
        <v>0.33600000000000002</v>
      </c>
      <c r="L2596">
        <v>28.799999999999997</v>
      </c>
    </row>
    <row r="2597" spans="1:12" ht="13.75" customHeight="1" x14ac:dyDescent="0.35">
      <c r="A2597" s="2">
        <v>8614</v>
      </c>
      <c r="B2597" s="2" t="s">
        <v>7</v>
      </c>
      <c r="C2597" s="3">
        <v>15051</v>
      </c>
      <c r="D2597" s="2" t="s">
        <v>92</v>
      </c>
      <c r="E2597" s="2" t="s">
        <v>18</v>
      </c>
      <c r="F2597" s="2" t="s">
        <v>7</v>
      </c>
      <c r="G2597" s="2" t="s">
        <v>211</v>
      </c>
      <c r="H2597" s="81" t="s">
        <v>4971</v>
      </c>
      <c r="I2597">
        <v>8.82</v>
      </c>
      <c r="J2597">
        <v>7.06</v>
      </c>
      <c r="K2597">
        <v>0.33600000000000002</v>
      </c>
      <c r="L2597">
        <v>28.799999999999997</v>
      </c>
    </row>
    <row r="2598" spans="1:12" ht="13.75" customHeight="1" x14ac:dyDescent="0.35">
      <c r="A2598" s="2">
        <v>8616</v>
      </c>
      <c r="B2598" s="2" t="s">
        <v>7</v>
      </c>
      <c r="C2598" s="3">
        <v>15051</v>
      </c>
      <c r="D2598" s="2" t="s">
        <v>92</v>
      </c>
      <c r="E2598" s="2" t="s">
        <v>18</v>
      </c>
      <c r="F2598" s="2" t="s">
        <v>7</v>
      </c>
      <c r="G2598" s="2" t="s">
        <v>210</v>
      </c>
      <c r="H2598" s="81" t="s">
        <v>4972</v>
      </c>
      <c r="I2598">
        <v>8.82</v>
      </c>
      <c r="J2598">
        <v>7.06</v>
      </c>
      <c r="K2598">
        <v>0.33600000000000002</v>
      </c>
      <c r="L2598">
        <v>28.799999999999997</v>
      </c>
    </row>
    <row r="2599" spans="1:12" ht="13.75" customHeight="1" x14ac:dyDescent="0.35">
      <c r="A2599" s="2">
        <v>8621</v>
      </c>
      <c r="B2599" s="2" t="s">
        <v>7</v>
      </c>
      <c r="C2599" s="3">
        <v>15051</v>
      </c>
      <c r="D2599" s="2" t="s">
        <v>92</v>
      </c>
      <c r="E2599" s="2" t="s">
        <v>18</v>
      </c>
      <c r="F2599" s="2" t="s">
        <v>7</v>
      </c>
      <c r="G2599" s="2" t="s">
        <v>209</v>
      </c>
      <c r="H2599" s="81" t="s">
        <v>4973</v>
      </c>
      <c r="I2599">
        <v>8.82</v>
      </c>
      <c r="J2599">
        <v>7.06</v>
      </c>
      <c r="K2599">
        <v>0.33600000000000002</v>
      </c>
      <c r="L2599">
        <v>28.799999999999997</v>
      </c>
    </row>
    <row r="2600" spans="1:12" ht="13.75" customHeight="1" x14ac:dyDescent="0.35">
      <c r="A2600" s="2">
        <v>8622</v>
      </c>
      <c r="B2600" s="2" t="s">
        <v>7</v>
      </c>
      <c r="C2600" s="3">
        <v>15051</v>
      </c>
      <c r="D2600" s="2" t="s">
        <v>92</v>
      </c>
      <c r="E2600" s="2" t="s">
        <v>18</v>
      </c>
      <c r="F2600" s="2" t="s">
        <v>7</v>
      </c>
      <c r="G2600" s="2" t="s">
        <v>208</v>
      </c>
      <c r="H2600" s="81" t="s">
        <v>4974</v>
      </c>
      <c r="I2600">
        <v>8.82</v>
      </c>
      <c r="J2600">
        <v>7.06</v>
      </c>
      <c r="K2600">
        <v>0.33600000000000002</v>
      </c>
      <c r="L2600">
        <v>28.799999999999997</v>
      </c>
    </row>
    <row r="2601" spans="1:12" ht="13.75" customHeight="1" x14ac:dyDescent="0.35">
      <c r="A2601" s="2">
        <v>8623</v>
      </c>
      <c r="B2601" s="2" t="s">
        <v>7</v>
      </c>
      <c r="C2601" s="3">
        <v>15051</v>
      </c>
      <c r="D2601" s="2" t="s">
        <v>92</v>
      </c>
      <c r="E2601" s="2" t="s">
        <v>18</v>
      </c>
      <c r="F2601" s="2" t="s">
        <v>7</v>
      </c>
      <c r="G2601" s="2" t="s">
        <v>207</v>
      </c>
      <c r="H2601" s="81" t="s">
        <v>4975</v>
      </c>
      <c r="I2601">
        <v>8.82</v>
      </c>
      <c r="J2601">
        <v>7.06</v>
      </c>
      <c r="K2601">
        <v>0.33600000000000002</v>
      </c>
      <c r="L2601">
        <v>28.799999999999997</v>
      </c>
    </row>
    <row r="2602" spans="1:12" ht="13.75" customHeight="1" x14ac:dyDescent="0.35">
      <c r="A2602" s="2">
        <v>8624</v>
      </c>
      <c r="B2602" s="2" t="s">
        <v>7</v>
      </c>
      <c r="C2602" s="3">
        <v>15051</v>
      </c>
      <c r="D2602" s="2" t="s">
        <v>92</v>
      </c>
      <c r="E2602" s="2" t="s">
        <v>18</v>
      </c>
      <c r="F2602" s="2" t="s">
        <v>7</v>
      </c>
      <c r="G2602" s="2" t="s">
        <v>206</v>
      </c>
      <c r="H2602" s="81" t="s">
        <v>4976</v>
      </c>
      <c r="I2602">
        <v>8.82</v>
      </c>
      <c r="J2602">
        <v>7.06</v>
      </c>
      <c r="K2602">
        <v>0.33600000000000002</v>
      </c>
      <c r="L2602">
        <v>28.799999999999997</v>
      </c>
    </row>
    <row r="2603" spans="1:12" ht="13.75" customHeight="1" x14ac:dyDescent="0.35">
      <c r="A2603" s="2">
        <v>8625</v>
      </c>
      <c r="B2603" s="2" t="s">
        <v>7</v>
      </c>
      <c r="C2603" s="3">
        <v>15051</v>
      </c>
      <c r="D2603" s="2" t="s">
        <v>92</v>
      </c>
      <c r="E2603" s="2" t="s">
        <v>18</v>
      </c>
      <c r="F2603" s="2" t="s">
        <v>7</v>
      </c>
      <c r="G2603" s="2" t="s">
        <v>205</v>
      </c>
      <c r="H2603" s="81" t="s">
        <v>4977</v>
      </c>
      <c r="I2603">
        <v>8.82</v>
      </c>
      <c r="J2603">
        <v>7.06</v>
      </c>
      <c r="K2603">
        <v>0.33600000000000002</v>
      </c>
      <c r="L2603">
        <v>28.799999999999997</v>
      </c>
    </row>
    <row r="2604" spans="1:12" ht="13.75" customHeight="1" x14ac:dyDescent="0.35">
      <c r="A2604" s="2">
        <v>8632</v>
      </c>
      <c r="B2604" s="2" t="s">
        <v>7</v>
      </c>
      <c r="C2604" s="3">
        <v>15051</v>
      </c>
      <c r="D2604" s="2" t="s">
        <v>92</v>
      </c>
      <c r="E2604" s="2" t="s">
        <v>18</v>
      </c>
      <c r="F2604" s="2" t="s">
        <v>7</v>
      </c>
      <c r="G2604" s="2" t="s">
        <v>204</v>
      </c>
      <c r="H2604" s="81" t="s">
        <v>4978</v>
      </c>
      <c r="I2604">
        <v>8.82</v>
      </c>
      <c r="J2604">
        <v>7.06</v>
      </c>
      <c r="K2604">
        <v>0.33600000000000002</v>
      </c>
      <c r="L2604">
        <v>28.799999999999997</v>
      </c>
    </row>
    <row r="2605" spans="1:12" ht="13.75" customHeight="1" x14ac:dyDescent="0.35">
      <c r="A2605" s="2">
        <v>8634</v>
      </c>
      <c r="B2605" s="2" t="s">
        <v>7</v>
      </c>
      <c r="C2605" s="3">
        <v>15051</v>
      </c>
      <c r="D2605" s="2" t="s">
        <v>92</v>
      </c>
      <c r="E2605" s="2" t="s">
        <v>18</v>
      </c>
      <c r="F2605" s="2" t="s">
        <v>7</v>
      </c>
      <c r="G2605" s="2" t="s">
        <v>203</v>
      </c>
      <c r="H2605" s="81" t="s">
        <v>4979</v>
      </c>
      <c r="I2605">
        <v>8.82</v>
      </c>
      <c r="J2605">
        <v>7.06</v>
      </c>
      <c r="K2605">
        <v>0.33600000000000002</v>
      </c>
      <c r="L2605">
        <v>28.799999999999997</v>
      </c>
    </row>
    <row r="2606" spans="1:12" ht="13.75" customHeight="1" x14ac:dyDescent="0.35">
      <c r="A2606" s="2">
        <v>8635</v>
      </c>
      <c r="B2606" s="2" t="s">
        <v>7</v>
      </c>
      <c r="C2606" s="3">
        <v>15051</v>
      </c>
      <c r="D2606" s="2" t="s">
        <v>92</v>
      </c>
      <c r="E2606" s="2" t="s">
        <v>18</v>
      </c>
      <c r="F2606" s="2" t="s">
        <v>7</v>
      </c>
      <c r="G2606" s="2" t="s">
        <v>202</v>
      </c>
      <c r="H2606" s="81" t="s">
        <v>4980</v>
      </c>
      <c r="I2606">
        <v>8.82</v>
      </c>
      <c r="J2606">
        <v>7.06</v>
      </c>
      <c r="K2606">
        <v>0.33600000000000002</v>
      </c>
      <c r="L2606">
        <v>28.799999999999997</v>
      </c>
    </row>
    <row r="2607" spans="1:12" ht="13.75" customHeight="1" x14ac:dyDescent="0.35">
      <c r="A2607" s="2">
        <v>8636</v>
      </c>
      <c r="B2607" s="2" t="s">
        <v>7</v>
      </c>
      <c r="C2607" s="3">
        <v>15051</v>
      </c>
      <c r="D2607" s="2" t="s">
        <v>92</v>
      </c>
      <c r="E2607" s="2" t="s">
        <v>18</v>
      </c>
      <c r="F2607" s="2" t="s">
        <v>7</v>
      </c>
      <c r="G2607" s="2" t="s">
        <v>201</v>
      </c>
      <c r="H2607" s="81" t="s">
        <v>4981</v>
      </c>
      <c r="I2607">
        <v>8.82</v>
      </c>
      <c r="J2607">
        <v>7.06</v>
      </c>
      <c r="K2607">
        <v>0.33600000000000002</v>
      </c>
      <c r="L2607">
        <v>28.799999999999997</v>
      </c>
    </row>
    <row r="2608" spans="1:12" ht="13.75" customHeight="1" x14ac:dyDescent="0.35">
      <c r="A2608" s="2">
        <v>8641</v>
      </c>
      <c r="B2608" s="2" t="s">
        <v>7</v>
      </c>
      <c r="C2608" s="3">
        <v>15051</v>
      </c>
      <c r="D2608" s="2" t="s">
        <v>92</v>
      </c>
      <c r="E2608" s="2" t="s">
        <v>18</v>
      </c>
      <c r="F2608" s="2" t="s">
        <v>7</v>
      </c>
      <c r="G2608" s="2" t="s">
        <v>61</v>
      </c>
      <c r="H2608" s="81" t="s">
        <v>4982</v>
      </c>
      <c r="I2608">
        <v>8.82</v>
      </c>
      <c r="J2608">
        <v>7.06</v>
      </c>
      <c r="K2608">
        <v>0.33600000000000002</v>
      </c>
      <c r="L2608">
        <v>28.799999999999997</v>
      </c>
    </row>
    <row r="2609" spans="1:12" ht="13.75" customHeight="1" x14ac:dyDescent="0.35">
      <c r="A2609" s="2">
        <v>8642</v>
      </c>
      <c r="B2609" s="2" t="s">
        <v>7</v>
      </c>
      <c r="C2609" s="3">
        <v>15051</v>
      </c>
      <c r="D2609" s="2" t="s">
        <v>92</v>
      </c>
      <c r="E2609" s="2" t="s">
        <v>18</v>
      </c>
      <c r="F2609" s="2" t="s">
        <v>7</v>
      </c>
      <c r="G2609" s="2" t="s">
        <v>60</v>
      </c>
      <c r="H2609" s="81" t="s">
        <v>4983</v>
      </c>
      <c r="I2609">
        <v>8.82</v>
      </c>
      <c r="J2609">
        <v>7.06</v>
      </c>
      <c r="K2609">
        <v>0.33600000000000002</v>
      </c>
      <c r="L2609">
        <v>28.799999999999997</v>
      </c>
    </row>
    <row r="2610" spans="1:12" ht="13.75" customHeight="1" x14ac:dyDescent="0.35">
      <c r="A2610" s="2">
        <v>8643</v>
      </c>
      <c r="B2610" s="2" t="s">
        <v>7</v>
      </c>
      <c r="C2610" s="3">
        <v>15051</v>
      </c>
      <c r="D2610" s="2" t="s">
        <v>92</v>
      </c>
      <c r="E2610" s="2" t="s">
        <v>18</v>
      </c>
      <c r="F2610" s="2" t="s">
        <v>7</v>
      </c>
      <c r="G2610" s="2" t="s">
        <v>59</v>
      </c>
      <c r="H2610" s="81" t="s">
        <v>4984</v>
      </c>
      <c r="I2610">
        <v>8.82</v>
      </c>
      <c r="J2610">
        <v>7.06</v>
      </c>
      <c r="K2610">
        <v>0.33600000000000002</v>
      </c>
      <c r="L2610">
        <v>28.799999999999997</v>
      </c>
    </row>
    <row r="2611" spans="1:12" ht="13.75" customHeight="1" x14ac:dyDescent="0.35">
      <c r="A2611" s="2">
        <v>8644</v>
      </c>
      <c r="B2611" s="2" t="s">
        <v>7</v>
      </c>
      <c r="C2611" s="3">
        <v>15051</v>
      </c>
      <c r="D2611" s="2" t="s">
        <v>92</v>
      </c>
      <c r="E2611" s="2" t="s">
        <v>18</v>
      </c>
      <c r="F2611" s="2" t="s">
        <v>7</v>
      </c>
      <c r="G2611" s="2" t="s">
        <v>58</v>
      </c>
      <c r="H2611" s="81" t="s">
        <v>4985</v>
      </c>
      <c r="I2611">
        <v>8.82</v>
      </c>
      <c r="J2611">
        <v>7.06</v>
      </c>
      <c r="K2611">
        <v>0.33600000000000002</v>
      </c>
      <c r="L2611">
        <v>28.799999999999997</v>
      </c>
    </row>
    <row r="2612" spans="1:12" ht="13.75" customHeight="1" x14ac:dyDescent="0.35">
      <c r="A2612" s="2">
        <v>8650</v>
      </c>
      <c r="B2612" s="2" t="s">
        <v>7</v>
      </c>
      <c r="C2612" s="3">
        <v>15051</v>
      </c>
      <c r="D2612" s="2" t="s">
        <v>92</v>
      </c>
      <c r="E2612" s="2" t="s">
        <v>18</v>
      </c>
      <c r="F2612" s="2" t="s">
        <v>7</v>
      </c>
      <c r="G2612" s="2" t="s">
        <v>57</v>
      </c>
      <c r="H2612" s="81" t="s">
        <v>4986</v>
      </c>
      <c r="I2612">
        <v>8.82</v>
      </c>
      <c r="J2612">
        <v>7.06</v>
      </c>
      <c r="K2612">
        <v>0.33600000000000002</v>
      </c>
      <c r="L2612">
        <v>28.799999999999997</v>
      </c>
    </row>
    <row r="2613" spans="1:12" ht="13.75" customHeight="1" x14ac:dyDescent="0.35">
      <c r="A2613" s="2">
        <v>8652</v>
      </c>
      <c r="B2613" s="2" t="s">
        <v>7</v>
      </c>
      <c r="C2613" s="3">
        <v>15051</v>
      </c>
      <c r="D2613" s="2" t="s">
        <v>92</v>
      </c>
      <c r="E2613" s="2" t="s">
        <v>18</v>
      </c>
      <c r="F2613" s="2" t="s">
        <v>7</v>
      </c>
      <c r="G2613" s="2" t="s">
        <v>56</v>
      </c>
      <c r="H2613" s="81" t="s">
        <v>4987</v>
      </c>
      <c r="I2613">
        <v>8.82</v>
      </c>
      <c r="J2613">
        <v>7.06</v>
      </c>
      <c r="K2613">
        <v>0.33600000000000002</v>
      </c>
      <c r="L2613">
        <v>28.799999999999997</v>
      </c>
    </row>
    <row r="2614" spans="1:12" ht="13.75" customHeight="1" x14ac:dyDescent="0.35">
      <c r="A2614" s="2">
        <v>8653</v>
      </c>
      <c r="B2614" s="2" t="s">
        <v>7</v>
      </c>
      <c r="C2614" s="3">
        <v>15051</v>
      </c>
      <c r="D2614" s="2" t="s">
        <v>92</v>
      </c>
      <c r="E2614" s="2" t="s">
        <v>18</v>
      </c>
      <c r="F2614" s="2" t="s">
        <v>7</v>
      </c>
      <c r="G2614" s="2" t="s">
        <v>55</v>
      </c>
      <c r="H2614" s="81" t="s">
        <v>4988</v>
      </c>
      <c r="I2614">
        <v>8.82</v>
      </c>
      <c r="J2614">
        <v>7.06</v>
      </c>
      <c r="K2614">
        <v>0.33600000000000002</v>
      </c>
      <c r="L2614">
        <v>28.799999999999997</v>
      </c>
    </row>
    <row r="2615" spans="1:12" ht="13.75" customHeight="1" x14ac:dyDescent="0.35">
      <c r="A2615" s="2">
        <v>8654</v>
      </c>
      <c r="B2615" s="2" t="s">
        <v>7</v>
      </c>
      <c r="C2615" s="3">
        <v>15051</v>
      </c>
      <c r="D2615" s="2" t="s">
        <v>92</v>
      </c>
      <c r="E2615" s="2" t="s">
        <v>18</v>
      </c>
      <c r="F2615" s="2" t="s">
        <v>7</v>
      </c>
      <c r="G2615" s="2" t="s">
        <v>200</v>
      </c>
      <c r="H2615" s="81" t="s">
        <v>4989</v>
      </c>
      <c r="I2615">
        <v>8.82</v>
      </c>
      <c r="J2615">
        <v>7.06</v>
      </c>
      <c r="K2615">
        <v>0.33600000000000002</v>
      </c>
      <c r="L2615">
        <v>28.799999999999997</v>
      </c>
    </row>
    <row r="2616" spans="1:12" ht="13.75" customHeight="1" x14ac:dyDescent="0.35">
      <c r="A2616" s="2">
        <v>8661</v>
      </c>
      <c r="B2616" s="2" t="s">
        <v>7</v>
      </c>
      <c r="C2616" s="3">
        <v>15051</v>
      </c>
      <c r="D2616" s="2" t="s">
        <v>92</v>
      </c>
      <c r="E2616" s="2" t="s">
        <v>18</v>
      </c>
      <c r="F2616" s="2" t="s">
        <v>7</v>
      </c>
      <c r="G2616" s="2" t="s">
        <v>54</v>
      </c>
      <c r="H2616" s="81" t="s">
        <v>4990</v>
      </c>
      <c r="I2616">
        <v>8.82</v>
      </c>
      <c r="J2616">
        <v>7.06</v>
      </c>
      <c r="K2616">
        <v>0.33600000000000002</v>
      </c>
      <c r="L2616">
        <v>28.799999999999997</v>
      </c>
    </row>
    <row r="2617" spans="1:12" ht="13.75" customHeight="1" x14ac:dyDescent="0.35">
      <c r="A2617" s="2">
        <v>8662</v>
      </c>
      <c r="B2617" s="2" t="s">
        <v>7</v>
      </c>
      <c r="C2617" s="3">
        <v>15051</v>
      </c>
      <c r="D2617" s="2" t="s">
        <v>92</v>
      </c>
      <c r="E2617" s="2" t="s">
        <v>18</v>
      </c>
      <c r="F2617" s="2" t="s">
        <v>7</v>
      </c>
      <c r="G2617" s="2" t="s">
        <v>53</v>
      </c>
      <c r="H2617" s="81" t="s">
        <v>4991</v>
      </c>
      <c r="I2617">
        <v>8.82</v>
      </c>
      <c r="J2617">
        <v>7.06</v>
      </c>
      <c r="K2617">
        <v>0.33600000000000002</v>
      </c>
      <c r="L2617">
        <v>28.799999999999997</v>
      </c>
    </row>
    <row r="2618" spans="1:12" ht="13.75" customHeight="1" x14ac:dyDescent="0.35">
      <c r="A2618" s="2">
        <v>8663</v>
      </c>
      <c r="B2618" s="2" t="s">
        <v>7</v>
      </c>
      <c r="C2618" s="3">
        <v>15051</v>
      </c>
      <c r="D2618" s="2" t="s">
        <v>92</v>
      </c>
      <c r="E2618" s="2" t="s">
        <v>18</v>
      </c>
      <c r="F2618" s="2" t="s">
        <v>7</v>
      </c>
      <c r="G2618" s="2" t="s">
        <v>199</v>
      </c>
      <c r="H2618" s="81" t="s">
        <v>4992</v>
      </c>
      <c r="I2618">
        <v>8.82</v>
      </c>
      <c r="J2618">
        <v>7.06</v>
      </c>
      <c r="K2618">
        <v>0.33600000000000002</v>
      </c>
      <c r="L2618">
        <v>28.799999999999997</v>
      </c>
    </row>
    <row r="2619" spans="1:12" ht="13.75" customHeight="1" x14ac:dyDescent="0.35">
      <c r="A2619" s="2">
        <v>8664</v>
      </c>
      <c r="B2619" s="2" t="s">
        <v>7</v>
      </c>
      <c r="C2619" s="3">
        <v>15051</v>
      </c>
      <c r="D2619" s="2" t="s">
        <v>92</v>
      </c>
      <c r="E2619" s="2" t="s">
        <v>18</v>
      </c>
      <c r="F2619" s="2" t="s">
        <v>7</v>
      </c>
      <c r="G2619" s="2" t="s">
        <v>198</v>
      </c>
      <c r="H2619" s="81" t="s">
        <v>4993</v>
      </c>
      <c r="I2619">
        <v>8.82</v>
      </c>
      <c r="J2619">
        <v>7.06</v>
      </c>
      <c r="K2619">
        <v>0.33600000000000002</v>
      </c>
      <c r="L2619">
        <v>28.799999999999997</v>
      </c>
    </row>
    <row r="2620" spans="1:12" ht="13.75" customHeight="1" x14ac:dyDescent="0.35">
      <c r="A2620" s="2">
        <v>8665</v>
      </c>
      <c r="B2620" s="2" t="s">
        <v>7</v>
      </c>
      <c r="C2620" s="3">
        <v>15051</v>
      </c>
      <c r="D2620" s="2" t="s">
        <v>92</v>
      </c>
      <c r="E2620" s="2" t="s">
        <v>18</v>
      </c>
      <c r="F2620" s="2" t="s">
        <v>7</v>
      </c>
      <c r="G2620" s="2" t="s">
        <v>197</v>
      </c>
      <c r="H2620" s="81" t="s">
        <v>4994</v>
      </c>
      <c r="I2620">
        <v>8.82</v>
      </c>
      <c r="J2620">
        <v>7.06</v>
      </c>
      <c r="K2620">
        <v>0.33600000000000002</v>
      </c>
      <c r="L2620">
        <v>28.799999999999997</v>
      </c>
    </row>
    <row r="2621" spans="1:12" ht="13.75" customHeight="1" x14ac:dyDescent="0.35">
      <c r="A2621" s="2">
        <v>8670</v>
      </c>
      <c r="B2621" s="2" t="s">
        <v>7</v>
      </c>
      <c r="C2621" s="3">
        <v>15051</v>
      </c>
      <c r="D2621" s="2" t="s">
        <v>92</v>
      </c>
      <c r="E2621" s="2" t="s">
        <v>18</v>
      </c>
      <c r="F2621" s="2" t="s">
        <v>7</v>
      </c>
      <c r="G2621" s="2" t="s">
        <v>51</v>
      </c>
      <c r="H2621" s="81" t="s">
        <v>4995</v>
      </c>
      <c r="I2621">
        <v>8.82</v>
      </c>
      <c r="J2621">
        <v>7.06</v>
      </c>
      <c r="K2621">
        <v>0.33600000000000002</v>
      </c>
      <c r="L2621">
        <v>28.799999999999997</v>
      </c>
    </row>
    <row r="2622" spans="1:12" ht="13.75" customHeight="1" x14ac:dyDescent="0.35">
      <c r="A2622" s="2">
        <v>8671</v>
      </c>
      <c r="B2622" s="2" t="s">
        <v>7</v>
      </c>
      <c r="C2622" s="3">
        <v>15051</v>
      </c>
      <c r="D2622" s="2" t="s">
        <v>92</v>
      </c>
      <c r="E2622" s="2" t="s">
        <v>18</v>
      </c>
      <c r="F2622" s="2" t="s">
        <v>7</v>
      </c>
      <c r="G2622" s="2" t="s">
        <v>196</v>
      </c>
      <c r="H2622" s="81" t="s">
        <v>4996</v>
      </c>
      <c r="I2622">
        <v>8.82</v>
      </c>
      <c r="J2622">
        <v>7.06</v>
      </c>
      <c r="K2622">
        <v>0.33600000000000002</v>
      </c>
      <c r="L2622">
        <v>28.799999999999997</v>
      </c>
    </row>
    <row r="2623" spans="1:12" ht="13.75" customHeight="1" x14ac:dyDescent="0.35">
      <c r="A2623" s="2">
        <v>8672</v>
      </c>
      <c r="B2623" s="2" t="s">
        <v>7</v>
      </c>
      <c r="C2623" s="3">
        <v>15051</v>
      </c>
      <c r="D2623" s="2" t="s">
        <v>92</v>
      </c>
      <c r="E2623" s="2" t="s">
        <v>18</v>
      </c>
      <c r="F2623" s="2" t="s">
        <v>7</v>
      </c>
      <c r="G2623" s="2" t="s">
        <v>195</v>
      </c>
      <c r="H2623" s="81" t="s">
        <v>4997</v>
      </c>
      <c r="I2623">
        <v>8.82</v>
      </c>
      <c r="J2623">
        <v>7.06</v>
      </c>
      <c r="K2623">
        <v>0.33600000000000002</v>
      </c>
      <c r="L2623">
        <v>28.799999999999997</v>
      </c>
    </row>
    <row r="2624" spans="1:12" ht="13.75" customHeight="1" x14ac:dyDescent="0.35">
      <c r="A2624" s="2">
        <v>8673</v>
      </c>
      <c r="B2624" s="2" t="s">
        <v>7</v>
      </c>
      <c r="C2624" s="3">
        <v>15051</v>
      </c>
      <c r="D2624" s="2" t="s">
        <v>92</v>
      </c>
      <c r="E2624" s="2" t="s">
        <v>18</v>
      </c>
      <c r="F2624" s="2" t="s">
        <v>7</v>
      </c>
      <c r="G2624" s="2" t="s">
        <v>194</v>
      </c>
      <c r="H2624" s="81" t="s">
        <v>4998</v>
      </c>
      <c r="I2624">
        <v>8.82</v>
      </c>
      <c r="J2624">
        <v>7.06</v>
      </c>
      <c r="K2624">
        <v>0.33600000000000002</v>
      </c>
      <c r="L2624">
        <v>28.799999999999997</v>
      </c>
    </row>
    <row r="2625" spans="1:12" ht="13.75" customHeight="1" x14ac:dyDescent="0.35">
      <c r="A2625" s="2">
        <v>8674</v>
      </c>
      <c r="B2625" s="2" t="s">
        <v>7</v>
      </c>
      <c r="C2625" s="3">
        <v>15051</v>
      </c>
      <c r="D2625" s="2" t="s">
        <v>92</v>
      </c>
      <c r="E2625" s="2" t="s">
        <v>18</v>
      </c>
      <c r="F2625" s="2" t="s">
        <v>7</v>
      </c>
      <c r="G2625" s="2" t="s">
        <v>193</v>
      </c>
      <c r="H2625" s="81" t="s">
        <v>4999</v>
      </c>
      <c r="I2625">
        <v>8.82</v>
      </c>
      <c r="J2625">
        <v>7.06</v>
      </c>
      <c r="K2625">
        <v>0.33600000000000002</v>
      </c>
      <c r="L2625">
        <v>28.799999999999997</v>
      </c>
    </row>
    <row r="2626" spans="1:12" ht="13.75" customHeight="1" x14ac:dyDescent="0.35">
      <c r="A2626" s="2">
        <v>8680</v>
      </c>
      <c r="B2626" s="2" t="s">
        <v>7</v>
      </c>
      <c r="C2626" s="3">
        <v>15051</v>
      </c>
      <c r="D2626" s="2" t="s">
        <v>92</v>
      </c>
      <c r="E2626" s="2" t="s">
        <v>18</v>
      </c>
      <c r="F2626" s="2" t="s">
        <v>7</v>
      </c>
      <c r="G2626" s="2" t="s">
        <v>192</v>
      </c>
      <c r="H2626" s="81" t="s">
        <v>5000</v>
      </c>
      <c r="I2626">
        <v>8.82</v>
      </c>
      <c r="J2626">
        <v>7.06</v>
      </c>
      <c r="K2626">
        <v>0.33600000000000002</v>
      </c>
      <c r="L2626">
        <v>28.799999999999997</v>
      </c>
    </row>
    <row r="2627" spans="1:12" ht="13.75" customHeight="1" x14ac:dyDescent="0.35">
      <c r="A2627" s="2">
        <v>8682</v>
      </c>
      <c r="B2627" s="2" t="s">
        <v>7</v>
      </c>
      <c r="C2627" s="3">
        <v>15051</v>
      </c>
      <c r="D2627" s="2" t="s">
        <v>92</v>
      </c>
      <c r="E2627" s="2" t="s">
        <v>18</v>
      </c>
      <c r="F2627" s="2" t="s">
        <v>7</v>
      </c>
      <c r="G2627" s="2" t="s">
        <v>191</v>
      </c>
      <c r="H2627" s="81" t="s">
        <v>5001</v>
      </c>
      <c r="I2627">
        <v>8.82</v>
      </c>
      <c r="J2627">
        <v>7.06</v>
      </c>
      <c r="K2627">
        <v>0.33600000000000002</v>
      </c>
      <c r="L2627">
        <v>28.799999999999997</v>
      </c>
    </row>
    <row r="2628" spans="1:12" ht="13.75" customHeight="1" x14ac:dyDescent="0.35">
      <c r="A2628" s="2">
        <v>8684</v>
      </c>
      <c r="B2628" s="2" t="s">
        <v>7</v>
      </c>
      <c r="C2628" s="3">
        <v>15051</v>
      </c>
      <c r="D2628" s="2" t="s">
        <v>92</v>
      </c>
      <c r="E2628" s="2" t="s">
        <v>18</v>
      </c>
      <c r="F2628" s="2" t="s">
        <v>7</v>
      </c>
      <c r="G2628" s="2" t="s">
        <v>190</v>
      </c>
      <c r="H2628" s="81" t="s">
        <v>5002</v>
      </c>
      <c r="I2628">
        <v>8.82</v>
      </c>
      <c r="J2628">
        <v>7.06</v>
      </c>
      <c r="K2628">
        <v>0.33600000000000002</v>
      </c>
      <c r="L2628">
        <v>28.799999999999997</v>
      </c>
    </row>
    <row r="2629" spans="1:12" ht="13.75" customHeight="1" x14ac:dyDescent="0.35">
      <c r="A2629" s="2">
        <v>8685</v>
      </c>
      <c r="B2629" s="2" t="s">
        <v>7</v>
      </c>
      <c r="C2629" s="3">
        <v>15051</v>
      </c>
      <c r="D2629" s="2" t="s">
        <v>92</v>
      </c>
      <c r="E2629" s="2" t="s">
        <v>18</v>
      </c>
      <c r="F2629" s="2" t="s">
        <v>7</v>
      </c>
      <c r="G2629" s="2" t="s">
        <v>189</v>
      </c>
      <c r="H2629" s="81" t="s">
        <v>5003</v>
      </c>
      <c r="I2629">
        <v>8.82</v>
      </c>
      <c r="J2629">
        <v>7.06</v>
      </c>
      <c r="K2629">
        <v>0.33600000000000002</v>
      </c>
      <c r="L2629">
        <v>28.799999999999997</v>
      </c>
    </row>
    <row r="2630" spans="1:12" ht="13.75" customHeight="1" x14ac:dyDescent="0.35">
      <c r="A2630" s="2">
        <v>8691</v>
      </c>
      <c r="B2630" s="2" t="s">
        <v>7</v>
      </c>
      <c r="C2630" s="3">
        <v>15051</v>
      </c>
      <c r="D2630" s="2" t="s">
        <v>92</v>
      </c>
      <c r="E2630" s="2" t="s">
        <v>18</v>
      </c>
      <c r="F2630" s="2" t="s">
        <v>7</v>
      </c>
      <c r="G2630" s="2" t="s">
        <v>188</v>
      </c>
      <c r="H2630" s="81" t="s">
        <v>5004</v>
      </c>
      <c r="I2630">
        <v>8.82</v>
      </c>
      <c r="J2630">
        <v>7.06</v>
      </c>
      <c r="K2630">
        <v>0.33600000000000002</v>
      </c>
      <c r="L2630">
        <v>28.799999999999997</v>
      </c>
    </row>
    <row r="2631" spans="1:12" ht="13.75" customHeight="1" x14ac:dyDescent="0.35">
      <c r="A2631" s="2">
        <v>8692</v>
      </c>
      <c r="B2631" s="2" t="s">
        <v>7</v>
      </c>
      <c r="C2631" s="3">
        <v>15051</v>
      </c>
      <c r="D2631" s="2" t="s">
        <v>92</v>
      </c>
      <c r="E2631" s="2" t="s">
        <v>18</v>
      </c>
      <c r="F2631" s="2" t="s">
        <v>7</v>
      </c>
      <c r="G2631" s="2" t="s">
        <v>187</v>
      </c>
      <c r="H2631" s="81" t="s">
        <v>5005</v>
      </c>
      <c r="I2631">
        <v>8.82</v>
      </c>
      <c r="J2631">
        <v>7.06</v>
      </c>
      <c r="K2631">
        <v>0.33600000000000002</v>
      </c>
      <c r="L2631">
        <v>28.799999999999997</v>
      </c>
    </row>
    <row r="2632" spans="1:12" ht="13.75" customHeight="1" x14ac:dyDescent="0.35">
      <c r="A2632" s="2">
        <v>8693</v>
      </c>
      <c r="B2632" s="2" t="s">
        <v>7</v>
      </c>
      <c r="C2632" s="3">
        <v>15051</v>
      </c>
      <c r="D2632" s="2" t="s">
        <v>92</v>
      </c>
      <c r="E2632" s="2" t="s">
        <v>18</v>
      </c>
      <c r="F2632" s="2" t="s">
        <v>7</v>
      </c>
      <c r="G2632" s="2" t="s">
        <v>186</v>
      </c>
      <c r="H2632" s="81" t="s">
        <v>5006</v>
      </c>
      <c r="I2632">
        <v>8.82</v>
      </c>
      <c r="J2632">
        <v>7.06</v>
      </c>
      <c r="K2632">
        <v>0.33600000000000002</v>
      </c>
      <c r="L2632">
        <v>28.799999999999997</v>
      </c>
    </row>
    <row r="2633" spans="1:12" ht="13.75" customHeight="1" x14ac:dyDescent="0.35">
      <c r="A2633" s="2">
        <v>8700</v>
      </c>
      <c r="B2633" s="2" t="s">
        <v>7</v>
      </c>
      <c r="C2633" s="3">
        <v>15051</v>
      </c>
      <c r="D2633" s="2" t="s">
        <v>92</v>
      </c>
      <c r="E2633" s="2" t="s">
        <v>18</v>
      </c>
      <c r="F2633" s="2" t="s">
        <v>7</v>
      </c>
      <c r="G2633" s="2" t="s">
        <v>185</v>
      </c>
      <c r="H2633" s="81" t="s">
        <v>5007</v>
      </c>
      <c r="I2633">
        <v>8.82</v>
      </c>
      <c r="J2633">
        <v>7.06</v>
      </c>
      <c r="K2633">
        <v>0.33600000000000002</v>
      </c>
      <c r="L2633">
        <v>28.799999999999997</v>
      </c>
    </row>
    <row r="2634" spans="1:12" ht="13.75" customHeight="1" x14ac:dyDescent="0.35">
      <c r="A2634" s="2">
        <v>8712</v>
      </c>
      <c r="B2634" s="2" t="s">
        <v>7</v>
      </c>
      <c r="C2634" s="3">
        <v>15051</v>
      </c>
      <c r="D2634" s="2" t="s">
        <v>92</v>
      </c>
      <c r="E2634" s="2" t="s">
        <v>18</v>
      </c>
      <c r="F2634" s="2" t="s">
        <v>7</v>
      </c>
      <c r="G2634" s="2" t="s">
        <v>184</v>
      </c>
      <c r="H2634" s="81" t="s">
        <v>5008</v>
      </c>
      <c r="I2634">
        <v>8.82</v>
      </c>
      <c r="J2634">
        <v>7.06</v>
      </c>
      <c r="K2634">
        <v>0.33600000000000002</v>
      </c>
      <c r="L2634">
        <v>28.799999999999997</v>
      </c>
    </row>
    <row r="2635" spans="1:12" ht="13.75" customHeight="1" x14ac:dyDescent="0.35">
      <c r="A2635" s="2">
        <v>8713</v>
      </c>
      <c r="B2635" s="2" t="s">
        <v>7</v>
      </c>
      <c r="C2635" s="3">
        <v>15051</v>
      </c>
      <c r="D2635" s="2" t="s">
        <v>92</v>
      </c>
      <c r="E2635" s="2" t="s">
        <v>18</v>
      </c>
      <c r="F2635" s="2" t="s">
        <v>7</v>
      </c>
      <c r="G2635" s="2" t="s">
        <v>183</v>
      </c>
      <c r="H2635" s="81" t="s">
        <v>5009</v>
      </c>
      <c r="I2635">
        <v>8.82</v>
      </c>
      <c r="J2635">
        <v>7.06</v>
      </c>
      <c r="K2635">
        <v>0.33600000000000002</v>
      </c>
      <c r="L2635">
        <v>28.799999999999997</v>
      </c>
    </row>
    <row r="2636" spans="1:12" ht="13.75" customHeight="1" x14ac:dyDescent="0.35">
      <c r="A2636" s="2">
        <v>8714</v>
      </c>
      <c r="B2636" s="2" t="s">
        <v>7</v>
      </c>
      <c r="C2636" s="3">
        <v>15051</v>
      </c>
      <c r="D2636" s="2" t="s">
        <v>92</v>
      </c>
      <c r="E2636" s="2" t="s">
        <v>18</v>
      </c>
      <c r="F2636" s="2" t="s">
        <v>7</v>
      </c>
      <c r="G2636" s="2" t="s">
        <v>182</v>
      </c>
      <c r="H2636" s="81" t="s">
        <v>5010</v>
      </c>
      <c r="I2636">
        <v>8.82</v>
      </c>
      <c r="J2636">
        <v>7.06</v>
      </c>
      <c r="K2636">
        <v>0.33600000000000002</v>
      </c>
      <c r="L2636">
        <v>28.799999999999997</v>
      </c>
    </row>
    <row r="2637" spans="1:12" ht="13.75" customHeight="1" x14ac:dyDescent="0.35">
      <c r="A2637" s="2">
        <v>8715</v>
      </c>
      <c r="B2637" s="2" t="s">
        <v>7</v>
      </c>
      <c r="C2637" s="3">
        <v>15051</v>
      </c>
      <c r="D2637" s="2" t="s">
        <v>92</v>
      </c>
      <c r="E2637" s="2" t="s">
        <v>18</v>
      </c>
      <c r="F2637" s="2" t="s">
        <v>7</v>
      </c>
      <c r="G2637" s="2" t="s">
        <v>181</v>
      </c>
      <c r="H2637" s="81" t="s">
        <v>5011</v>
      </c>
      <c r="I2637">
        <v>8.82</v>
      </c>
      <c r="J2637">
        <v>7.06</v>
      </c>
      <c r="K2637">
        <v>0.33600000000000002</v>
      </c>
      <c r="L2637">
        <v>28.799999999999997</v>
      </c>
    </row>
    <row r="2638" spans="1:12" ht="13.75" customHeight="1" x14ac:dyDescent="0.35">
      <c r="A2638" s="2">
        <v>8720</v>
      </c>
      <c r="B2638" s="2" t="s">
        <v>7</v>
      </c>
      <c r="C2638" s="3">
        <v>15051</v>
      </c>
      <c r="D2638" s="2" t="s">
        <v>92</v>
      </c>
      <c r="E2638" s="2" t="s">
        <v>18</v>
      </c>
      <c r="F2638" s="2" t="s">
        <v>7</v>
      </c>
      <c r="G2638" s="2" t="s">
        <v>180</v>
      </c>
      <c r="H2638" s="81" t="s">
        <v>5012</v>
      </c>
      <c r="I2638">
        <v>8.82</v>
      </c>
      <c r="J2638">
        <v>7.06</v>
      </c>
      <c r="K2638">
        <v>0.33600000000000002</v>
      </c>
      <c r="L2638">
        <v>28.799999999999997</v>
      </c>
    </row>
    <row r="2639" spans="1:12" ht="13.75" customHeight="1" x14ac:dyDescent="0.35">
      <c r="A2639" s="2">
        <v>8723</v>
      </c>
      <c r="B2639" s="2" t="s">
        <v>7</v>
      </c>
      <c r="C2639" s="3">
        <v>15051</v>
      </c>
      <c r="D2639" s="2" t="s">
        <v>92</v>
      </c>
      <c r="E2639" s="2" t="s">
        <v>18</v>
      </c>
      <c r="F2639" s="2" t="s">
        <v>7</v>
      </c>
      <c r="G2639" s="2" t="s">
        <v>179</v>
      </c>
      <c r="H2639" s="81" t="s">
        <v>5013</v>
      </c>
      <c r="I2639">
        <v>8.82</v>
      </c>
      <c r="J2639">
        <v>7.06</v>
      </c>
      <c r="K2639">
        <v>0.33600000000000002</v>
      </c>
      <c r="L2639">
        <v>28.799999999999997</v>
      </c>
    </row>
    <row r="2640" spans="1:12" ht="13.75" customHeight="1" x14ac:dyDescent="0.35">
      <c r="A2640" s="2">
        <v>8724</v>
      </c>
      <c r="B2640" s="2" t="s">
        <v>7</v>
      </c>
      <c r="C2640" s="3">
        <v>15051</v>
      </c>
      <c r="D2640" s="2" t="s">
        <v>92</v>
      </c>
      <c r="E2640" s="2" t="s">
        <v>18</v>
      </c>
      <c r="F2640" s="2" t="s">
        <v>7</v>
      </c>
      <c r="G2640" s="2" t="s">
        <v>178</v>
      </c>
      <c r="H2640" s="81" t="s">
        <v>5014</v>
      </c>
      <c r="I2640">
        <v>8.82</v>
      </c>
      <c r="J2640">
        <v>7.06</v>
      </c>
      <c r="K2640">
        <v>0.33600000000000002</v>
      </c>
      <c r="L2640">
        <v>28.799999999999997</v>
      </c>
    </row>
    <row r="2641" spans="1:12" ht="13.75" customHeight="1" x14ac:dyDescent="0.35">
      <c r="A2641" s="2">
        <v>8731</v>
      </c>
      <c r="B2641" s="2" t="s">
        <v>7</v>
      </c>
      <c r="C2641" s="3">
        <v>15051</v>
      </c>
      <c r="D2641" s="2" t="s">
        <v>92</v>
      </c>
      <c r="E2641" s="2" t="s">
        <v>18</v>
      </c>
      <c r="F2641" s="2" t="s">
        <v>7</v>
      </c>
      <c r="G2641" s="2" t="s">
        <v>177</v>
      </c>
      <c r="H2641" s="81" t="s">
        <v>5015</v>
      </c>
      <c r="I2641">
        <v>8.82</v>
      </c>
      <c r="J2641">
        <v>7.06</v>
      </c>
      <c r="K2641">
        <v>0.33600000000000002</v>
      </c>
      <c r="L2641">
        <v>28.799999999999997</v>
      </c>
    </row>
    <row r="2642" spans="1:12" ht="13.75" customHeight="1" x14ac:dyDescent="0.35">
      <c r="A2642" s="2">
        <v>8732</v>
      </c>
      <c r="B2642" s="2" t="s">
        <v>7</v>
      </c>
      <c r="C2642" s="3">
        <v>15051</v>
      </c>
      <c r="D2642" s="2" t="s">
        <v>92</v>
      </c>
      <c r="E2642" s="2" t="s">
        <v>18</v>
      </c>
      <c r="F2642" s="2" t="s">
        <v>7</v>
      </c>
      <c r="G2642" s="2" t="s">
        <v>176</v>
      </c>
      <c r="H2642" s="81" t="s">
        <v>5016</v>
      </c>
      <c r="I2642">
        <v>8.82</v>
      </c>
      <c r="J2642">
        <v>7.06</v>
      </c>
      <c r="K2642">
        <v>0.33600000000000002</v>
      </c>
      <c r="L2642">
        <v>28.799999999999997</v>
      </c>
    </row>
    <row r="2643" spans="1:12" ht="13.75" customHeight="1" x14ac:dyDescent="0.35">
      <c r="A2643" s="2">
        <v>8733</v>
      </c>
      <c r="B2643" s="2" t="s">
        <v>7</v>
      </c>
      <c r="C2643" s="3">
        <v>15051</v>
      </c>
      <c r="D2643" s="2" t="s">
        <v>92</v>
      </c>
      <c r="E2643" s="2" t="s">
        <v>18</v>
      </c>
      <c r="F2643" s="2" t="s">
        <v>7</v>
      </c>
      <c r="G2643" s="2" t="s">
        <v>175</v>
      </c>
      <c r="H2643" s="81" t="s">
        <v>5017</v>
      </c>
      <c r="I2643">
        <v>8.82</v>
      </c>
      <c r="J2643">
        <v>7.06</v>
      </c>
      <c r="K2643">
        <v>0.33600000000000002</v>
      </c>
      <c r="L2643">
        <v>28.799999999999997</v>
      </c>
    </row>
    <row r="2644" spans="1:12" ht="13.75" customHeight="1" x14ac:dyDescent="0.35">
      <c r="A2644" s="2">
        <v>8734</v>
      </c>
      <c r="B2644" s="2" t="s">
        <v>7</v>
      </c>
      <c r="C2644" s="3">
        <v>15051</v>
      </c>
      <c r="D2644" s="2" t="s">
        <v>92</v>
      </c>
      <c r="E2644" s="2" t="s">
        <v>18</v>
      </c>
      <c r="F2644" s="2" t="s">
        <v>7</v>
      </c>
      <c r="G2644" s="2" t="s">
        <v>174</v>
      </c>
      <c r="H2644" s="81" t="s">
        <v>5018</v>
      </c>
      <c r="I2644">
        <v>8.82</v>
      </c>
      <c r="J2644">
        <v>7.06</v>
      </c>
      <c r="K2644">
        <v>0.33600000000000002</v>
      </c>
      <c r="L2644">
        <v>28.799999999999997</v>
      </c>
    </row>
    <row r="2645" spans="1:12" ht="13.75" customHeight="1" x14ac:dyDescent="0.35">
      <c r="A2645" s="2">
        <v>8740</v>
      </c>
      <c r="B2645" s="2" t="s">
        <v>7</v>
      </c>
      <c r="C2645" s="3">
        <v>15051</v>
      </c>
      <c r="D2645" s="2" t="s">
        <v>92</v>
      </c>
      <c r="E2645" s="2" t="s">
        <v>18</v>
      </c>
      <c r="F2645" s="2" t="s">
        <v>7</v>
      </c>
      <c r="G2645" s="2" t="s">
        <v>173</v>
      </c>
      <c r="H2645" s="81" t="s">
        <v>5019</v>
      </c>
      <c r="I2645">
        <v>8.82</v>
      </c>
      <c r="J2645">
        <v>7.06</v>
      </c>
      <c r="K2645">
        <v>0.33600000000000002</v>
      </c>
      <c r="L2645">
        <v>28.799999999999997</v>
      </c>
    </row>
    <row r="2646" spans="1:12" ht="13.75" customHeight="1" x14ac:dyDescent="0.35">
      <c r="A2646" s="2">
        <v>8741</v>
      </c>
      <c r="B2646" s="2" t="s">
        <v>7</v>
      </c>
      <c r="C2646" s="3">
        <v>15051</v>
      </c>
      <c r="D2646" s="2" t="s">
        <v>92</v>
      </c>
      <c r="E2646" s="2" t="s">
        <v>18</v>
      </c>
      <c r="F2646" s="2" t="s">
        <v>7</v>
      </c>
      <c r="G2646" s="2" t="s">
        <v>172</v>
      </c>
      <c r="H2646" s="81" t="s">
        <v>5020</v>
      </c>
      <c r="I2646">
        <v>8.82</v>
      </c>
      <c r="J2646">
        <v>7.06</v>
      </c>
      <c r="K2646">
        <v>0.33600000000000002</v>
      </c>
      <c r="L2646">
        <v>28.799999999999997</v>
      </c>
    </row>
    <row r="2647" spans="1:12" ht="13.75" customHeight="1" x14ac:dyDescent="0.35">
      <c r="A2647" s="2">
        <v>8742</v>
      </c>
      <c r="B2647" s="2" t="s">
        <v>7</v>
      </c>
      <c r="C2647" s="3">
        <v>15051</v>
      </c>
      <c r="D2647" s="2" t="s">
        <v>92</v>
      </c>
      <c r="E2647" s="2" t="s">
        <v>18</v>
      </c>
      <c r="F2647" s="2" t="s">
        <v>7</v>
      </c>
      <c r="G2647" s="2" t="s">
        <v>171</v>
      </c>
      <c r="H2647" s="81" t="s">
        <v>5021</v>
      </c>
      <c r="I2647">
        <v>8.82</v>
      </c>
      <c r="J2647">
        <v>7.06</v>
      </c>
      <c r="K2647">
        <v>0.33600000000000002</v>
      </c>
      <c r="L2647">
        <v>28.799999999999997</v>
      </c>
    </row>
    <row r="2648" spans="1:12" ht="13.75" customHeight="1" x14ac:dyDescent="0.35">
      <c r="A2648" s="2">
        <v>8750</v>
      </c>
      <c r="B2648" s="2" t="s">
        <v>7</v>
      </c>
      <c r="C2648" s="3">
        <v>15051</v>
      </c>
      <c r="D2648" s="2" t="s">
        <v>92</v>
      </c>
      <c r="E2648" s="2" t="s">
        <v>18</v>
      </c>
      <c r="F2648" s="2" t="s">
        <v>7</v>
      </c>
      <c r="G2648" s="2" t="s">
        <v>170</v>
      </c>
      <c r="H2648" s="81" t="s">
        <v>5022</v>
      </c>
      <c r="I2648">
        <v>8.82</v>
      </c>
      <c r="J2648">
        <v>7.06</v>
      </c>
      <c r="K2648">
        <v>0.33600000000000002</v>
      </c>
      <c r="L2648">
        <v>28.799999999999997</v>
      </c>
    </row>
    <row r="2649" spans="1:12" ht="13.75" customHeight="1" x14ac:dyDescent="0.35">
      <c r="A2649" s="2">
        <v>8753</v>
      </c>
      <c r="B2649" s="2" t="s">
        <v>7</v>
      </c>
      <c r="C2649" s="3">
        <v>15051</v>
      </c>
      <c r="D2649" s="2" t="s">
        <v>92</v>
      </c>
      <c r="E2649" s="2" t="s">
        <v>18</v>
      </c>
      <c r="F2649" s="2" t="s">
        <v>7</v>
      </c>
      <c r="G2649" s="2" t="s">
        <v>169</v>
      </c>
      <c r="H2649" s="81" t="s">
        <v>5023</v>
      </c>
      <c r="I2649">
        <v>8.82</v>
      </c>
      <c r="J2649">
        <v>7.06</v>
      </c>
      <c r="K2649">
        <v>0.33600000000000002</v>
      </c>
      <c r="L2649">
        <v>28.799999999999997</v>
      </c>
    </row>
    <row r="2650" spans="1:12" ht="13.75" customHeight="1" x14ac:dyDescent="0.35">
      <c r="A2650" s="2">
        <v>8754</v>
      </c>
      <c r="B2650" s="2" t="s">
        <v>7</v>
      </c>
      <c r="C2650" s="3">
        <v>15051</v>
      </c>
      <c r="D2650" s="2" t="s">
        <v>92</v>
      </c>
      <c r="E2650" s="2" t="s">
        <v>18</v>
      </c>
      <c r="F2650" s="2" t="s">
        <v>7</v>
      </c>
      <c r="G2650" s="2" t="s">
        <v>168</v>
      </c>
      <c r="H2650" s="81" t="s">
        <v>5024</v>
      </c>
      <c r="I2650">
        <v>8.82</v>
      </c>
      <c r="J2650">
        <v>7.06</v>
      </c>
      <c r="K2650">
        <v>0.33600000000000002</v>
      </c>
      <c r="L2650">
        <v>28.799999999999997</v>
      </c>
    </row>
    <row r="2651" spans="1:12" ht="13.75" customHeight="1" x14ac:dyDescent="0.35">
      <c r="A2651" s="2">
        <v>8755</v>
      </c>
      <c r="B2651" s="2" t="s">
        <v>7</v>
      </c>
      <c r="C2651" s="3">
        <v>15051</v>
      </c>
      <c r="D2651" s="2" t="s">
        <v>92</v>
      </c>
      <c r="E2651" s="2" t="s">
        <v>18</v>
      </c>
      <c r="F2651" s="2" t="s">
        <v>7</v>
      </c>
      <c r="G2651" s="2" t="s">
        <v>167</v>
      </c>
      <c r="H2651" s="81" t="s">
        <v>5025</v>
      </c>
      <c r="I2651">
        <v>8.82</v>
      </c>
      <c r="J2651">
        <v>7.06</v>
      </c>
      <c r="K2651">
        <v>0.33600000000000002</v>
      </c>
      <c r="L2651">
        <v>28.799999999999997</v>
      </c>
    </row>
    <row r="2652" spans="1:12" ht="13.75" customHeight="1" x14ac:dyDescent="0.35">
      <c r="A2652" s="2">
        <v>8756</v>
      </c>
      <c r="B2652" s="2" t="s">
        <v>7</v>
      </c>
      <c r="C2652" s="3">
        <v>15051</v>
      </c>
      <c r="D2652" s="2" t="s">
        <v>92</v>
      </c>
      <c r="E2652" s="2" t="s">
        <v>18</v>
      </c>
      <c r="F2652" s="2" t="s">
        <v>7</v>
      </c>
      <c r="G2652" s="2" t="s">
        <v>166</v>
      </c>
      <c r="H2652" s="81" t="s">
        <v>5026</v>
      </c>
      <c r="I2652">
        <v>8.82</v>
      </c>
      <c r="J2652">
        <v>7.06</v>
      </c>
      <c r="K2652">
        <v>0.33600000000000002</v>
      </c>
      <c r="L2652">
        <v>28.799999999999997</v>
      </c>
    </row>
    <row r="2653" spans="1:12" ht="13.75" customHeight="1" x14ac:dyDescent="0.35">
      <c r="A2653" s="2">
        <v>8761</v>
      </c>
      <c r="B2653" s="2" t="s">
        <v>7</v>
      </c>
      <c r="C2653" s="3">
        <v>15051</v>
      </c>
      <c r="D2653" s="2" t="s">
        <v>92</v>
      </c>
      <c r="E2653" s="2" t="s">
        <v>18</v>
      </c>
      <c r="F2653" s="2" t="s">
        <v>7</v>
      </c>
      <c r="G2653" s="2" t="s">
        <v>165</v>
      </c>
      <c r="H2653" s="81" t="s">
        <v>5027</v>
      </c>
      <c r="I2653">
        <v>8.82</v>
      </c>
      <c r="J2653">
        <v>7.06</v>
      </c>
      <c r="K2653">
        <v>0.33600000000000002</v>
      </c>
      <c r="L2653">
        <v>28.799999999999997</v>
      </c>
    </row>
    <row r="2654" spans="1:12" ht="13.75" customHeight="1" x14ac:dyDescent="0.35">
      <c r="A2654" s="2">
        <v>8762</v>
      </c>
      <c r="B2654" s="2" t="s">
        <v>7</v>
      </c>
      <c r="C2654" s="3">
        <v>15051</v>
      </c>
      <c r="D2654" s="2" t="s">
        <v>92</v>
      </c>
      <c r="E2654" s="2" t="s">
        <v>18</v>
      </c>
      <c r="F2654" s="2" t="s">
        <v>7</v>
      </c>
      <c r="G2654" s="2" t="s">
        <v>164</v>
      </c>
      <c r="H2654" s="81" t="s">
        <v>5028</v>
      </c>
      <c r="I2654">
        <v>8.82</v>
      </c>
      <c r="J2654">
        <v>7.06</v>
      </c>
      <c r="K2654">
        <v>0.33600000000000002</v>
      </c>
      <c r="L2654">
        <v>28.799999999999997</v>
      </c>
    </row>
    <row r="2655" spans="1:12" ht="13.75" customHeight="1" x14ac:dyDescent="0.35">
      <c r="A2655" s="2">
        <v>8763</v>
      </c>
      <c r="B2655" s="2" t="s">
        <v>7</v>
      </c>
      <c r="C2655" s="3">
        <v>15051</v>
      </c>
      <c r="D2655" s="2" t="s">
        <v>92</v>
      </c>
      <c r="E2655" s="2" t="s">
        <v>18</v>
      </c>
      <c r="F2655" s="2" t="s">
        <v>7</v>
      </c>
      <c r="G2655" s="2" t="s">
        <v>163</v>
      </c>
      <c r="H2655" s="81" t="s">
        <v>5029</v>
      </c>
      <c r="I2655">
        <v>8.82</v>
      </c>
      <c r="J2655">
        <v>7.06</v>
      </c>
      <c r="K2655">
        <v>0.33600000000000002</v>
      </c>
      <c r="L2655">
        <v>28.799999999999997</v>
      </c>
    </row>
    <row r="2656" spans="1:12" ht="13.75" customHeight="1" x14ac:dyDescent="0.35">
      <c r="A2656" s="2">
        <v>8764</v>
      </c>
      <c r="B2656" s="2" t="s">
        <v>7</v>
      </c>
      <c r="C2656" s="3">
        <v>15051</v>
      </c>
      <c r="D2656" s="2" t="s">
        <v>92</v>
      </c>
      <c r="E2656" s="2" t="s">
        <v>18</v>
      </c>
      <c r="F2656" s="2" t="s">
        <v>7</v>
      </c>
      <c r="G2656" s="2" t="s">
        <v>162</v>
      </c>
      <c r="H2656" s="81" t="s">
        <v>5030</v>
      </c>
      <c r="I2656">
        <v>8.82</v>
      </c>
      <c r="J2656">
        <v>7.06</v>
      </c>
      <c r="K2656">
        <v>0.33600000000000002</v>
      </c>
      <c r="L2656">
        <v>28.799999999999997</v>
      </c>
    </row>
    <row r="2657" spans="1:12" ht="13.75" customHeight="1" x14ac:dyDescent="0.35">
      <c r="A2657" s="2">
        <v>8765</v>
      </c>
      <c r="B2657" s="2" t="s">
        <v>7</v>
      </c>
      <c r="C2657" s="3">
        <v>15051</v>
      </c>
      <c r="D2657" s="2" t="s">
        <v>92</v>
      </c>
      <c r="E2657" s="2" t="s">
        <v>18</v>
      </c>
      <c r="F2657" s="2" t="s">
        <v>7</v>
      </c>
      <c r="G2657" s="2" t="s">
        <v>161</v>
      </c>
      <c r="H2657" s="81" t="s">
        <v>5031</v>
      </c>
      <c r="I2657">
        <v>8.82</v>
      </c>
      <c r="J2657">
        <v>7.06</v>
      </c>
      <c r="K2657">
        <v>0.33600000000000002</v>
      </c>
      <c r="L2657">
        <v>28.799999999999997</v>
      </c>
    </row>
    <row r="2658" spans="1:12" ht="13.75" customHeight="1" x14ac:dyDescent="0.35">
      <c r="A2658" s="2">
        <v>8770</v>
      </c>
      <c r="B2658" s="2" t="s">
        <v>7</v>
      </c>
      <c r="C2658" s="3">
        <v>15051</v>
      </c>
      <c r="D2658" s="2" t="s">
        <v>92</v>
      </c>
      <c r="E2658" s="2" t="s">
        <v>18</v>
      </c>
      <c r="F2658" s="2" t="s">
        <v>7</v>
      </c>
      <c r="G2658" s="2" t="s">
        <v>160</v>
      </c>
      <c r="H2658" s="81" t="s">
        <v>5032</v>
      </c>
      <c r="I2658">
        <v>8.82</v>
      </c>
      <c r="J2658">
        <v>7.06</v>
      </c>
      <c r="K2658">
        <v>0.33600000000000002</v>
      </c>
      <c r="L2658">
        <v>28.799999999999997</v>
      </c>
    </row>
    <row r="2659" spans="1:12" ht="13.75" customHeight="1" x14ac:dyDescent="0.35">
      <c r="A2659" s="2">
        <v>8772</v>
      </c>
      <c r="B2659" s="2" t="s">
        <v>7</v>
      </c>
      <c r="C2659" s="3">
        <v>15051</v>
      </c>
      <c r="D2659" s="2" t="s">
        <v>92</v>
      </c>
      <c r="E2659" s="2" t="s">
        <v>18</v>
      </c>
      <c r="F2659" s="2" t="s">
        <v>7</v>
      </c>
      <c r="G2659" s="2" t="s">
        <v>159</v>
      </c>
      <c r="H2659" s="81" t="s">
        <v>5033</v>
      </c>
      <c r="I2659">
        <v>8.82</v>
      </c>
      <c r="J2659">
        <v>7.06</v>
      </c>
      <c r="K2659">
        <v>0.33600000000000002</v>
      </c>
      <c r="L2659">
        <v>28.799999999999997</v>
      </c>
    </row>
    <row r="2660" spans="1:12" ht="13.75" customHeight="1" x14ac:dyDescent="0.35">
      <c r="A2660" s="2">
        <v>8773</v>
      </c>
      <c r="B2660" s="2" t="s">
        <v>7</v>
      </c>
      <c r="C2660" s="3">
        <v>15051</v>
      </c>
      <c r="D2660" s="2" t="s">
        <v>92</v>
      </c>
      <c r="E2660" s="2" t="s">
        <v>18</v>
      </c>
      <c r="F2660" s="2" t="s">
        <v>7</v>
      </c>
      <c r="G2660" s="2" t="s">
        <v>158</v>
      </c>
      <c r="H2660" s="81" t="s">
        <v>5034</v>
      </c>
      <c r="I2660">
        <v>8.82</v>
      </c>
      <c r="J2660">
        <v>7.06</v>
      </c>
      <c r="K2660">
        <v>0.33600000000000002</v>
      </c>
      <c r="L2660">
        <v>28.799999999999997</v>
      </c>
    </row>
    <row r="2661" spans="1:12" ht="13.75" customHeight="1" x14ac:dyDescent="0.35">
      <c r="A2661" s="2">
        <v>8774</v>
      </c>
      <c r="B2661" s="2" t="s">
        <v>7</v>
      </c>
      <c r="C2661" s="3">
        <v>15051</v>
      </c>
      <c r="D2661" s="2" t="s">
        <v>92</v>
      </c>
      <c r="E2661" s="2" t="s">
        <v>18</v>
      </c>
      <c r="F2661" s="2" t="s">
        <v>7</v>
      </c>
      <c r="G2661" s="2" t="s">
        <v>157</v>
      </c>
      <c r="H2661" s="81" t="s">
        <v>5035</v>
      </c>
      <c r="I2661">
        <v>8.82</v>
      </c>
      <c r="J2661">
        <v>7.06</v>
      </c>
      <c r="K2661">
        <v>0.33600000000000002</v>
      </c>
      <c r="L2661">
        <v>28.799999999999997</v>
      </c>
    </row>
    <row r="2662" spans="1:12" ht="13.75" customHeight="1" x14ac:dyDescent="0.35">
      <c r="A2662" s="2">
        <v>8775</v>
      </c>
      <c r="B2662" s="2" t="s">
        <v>7</v>
      </c>
      <c r="C2662" s="3">
        <v>15051</v>
      </c>
      <c r="D2662" s="2" t="s">
        <v>92</v>
      </c>
      <c r="E2662" s="2" t="s">
        <v>18</v>
      </c>
      <c r="F2662" s="2" t="s">
        <v>7</v>
      </c>
      <c r="G2662" s="2" t="s">
        <v>156</v>
      </c>
      <c r="H2662" s="81" t="s">
        <v>5036</v>
      </c>
      <c r="I2662">
        <v>8.82</v>
      </c>
      <c r="J2662">
        <v>7.06</v>
      </c>
      <c r="K2662">
        <v>0.33600000000000002</v>
      </c>
      <c r="L2662">
        <v>28.799999999999997</v>
      </c>
    </row>
    <row r="2663" spans="1:12" ht="13.75" customHeight="1" x14ac:dyDescent="0.35">
      <c r="A2663" s="2">
        <v>8781</v>
      </c>
      <c r="B2663" s="2" t="s">
        <v>7</v>
      </c>
      <c r="C2663" s="3">
        <v>15051</v>
      </c>
      <c r="D2663" s="2" t="s">
        <v>92</v>
      </c>
      <c r="E2663" s="2" t="s">
        <v>18</v>
      </c>
      <c r="F2663" s="2" t="s">
        <v>7</v>
      </c>
      <c r="G2663" s="2" t="s">
        <v>155</v>
      </c>
      <c r="H2663" s="81" t="s">
        <v>5037</v>
      </c>
      <c r="I2663">
        <v>8.82</v>
      </c>
      <c r="J2663">
        <v>7.06</v>
      </c>
      <c r="K2663">
        <v>0.33600000000000002</v>
      </c>
      <c r="L2663">
        <v>28.799999999999997</v>
      </c>
    </row>
    <row r="2664" spans="1:12" ht="13.75" customHeight="1" x14ac:dyDescent="0.35">
      <c r="A2664" s="2">
        <v>8782</v>
      </c>
      <c r="B2664" s="2" t="s">
        <v>7</v>
      </c>
      <c r="C2664" s="3">
        <v>15051</v>
      </c>
      <c r="D2664" s="2" t="s">
        <v>92</v>
      </c>
      <c r="E2664" s="2" t="s">
        <v>18</v>
      </c>
      <c r="F2664" s="2" t="s">
        <v>7</v>
      </c>
      <c r="G2664" s="2" t="s">
        <v>154</v>
      </c>
      <c r="H2664" s="81" t="s">
        <v>5038</v>
      </c>
      <c r="I2664">
        <v>8.82</v>
      </c>
      <c r="J2664">
        <v>7.06</v>
      </c>
      <c r="K2664">
        <v>0.33600000000000002</v>
      </c>
      <c r="L2664">
        <v>28.799999999999997</v>
      </c>
    </row>
    <row r="2665" spans="1:12" ht="13.75" customHeight="1" x14ac:dyDescent="0.35">
      <c r="A2665" s="2">
        <v>8783</v>
      </c>
      <c r="B2665" s="2" t="s">
        <v>7</v>
      </c>
      <c r="C2665" s="3">
        <v>15051</v>
      </c>
      <c r="D2665" s="2" t="s">
        <v>92</v>
      </c>
      <c r="E2665" s="2" t="s">
        <v>18</v>
      </c>
      <c r="F2665" s="2" t="s">
        <v>7</v>
      </c>
      <c r="G2665" s="2" t="s">
        <v>153</v>
      </c>
      <c r="H2665" s="81" t="s">
        <v>5039</v>
      </c>
      <c r="I2665">
        <v>8.82</v>
      </c>
      <c r="J2665">
        <v>7.06</v>
      </c>
      <c r="K2665">
        <v>0.33600000000000002</v>
      </c>
      <c r="L2665">
        <v>28.799999999999997</v>
      </c>
    </row>
    <row r="2666" spans="1:12" ht="13.75" customHeight="1" x14ac:dyDescent="0.35">
      <c r="A2666" s="2">
        <v>8784</v>
      </c>
      <c r="B2666" s="2" t="s">
        <v>7</v>
      </c>
      <c r="C2666" s="3">
        <v>15051</v>
      </c>
      <c r="D2666" s="2" t="s">
        <v>92</v>
      </c>
      <c r="E2666" s="2" t="s">
        <v>18</v>
      </c>
      <c r="F2666" s="2" t="s">
        <v>7</v>
      </c>
      <c r="G2666" s="2" t="s">
        <v>152</v>
      </c>
      <c r="H2666" s="81" t="s">
        <v>5040</v>
      </c>
      <c r="I2666">
        <v>8.82</v>
      </c>
      <c r="J2666">
        <v>7.06</v>
      </c>
      <c r="K2666">
        <v>0.33600000000000002</v>
      </c>
      <c r="L2666">
        <v>28.799999999999997</v>
      </c>
    </row>
    <row r="2667" spans="1:12" ht="13.75" customHeight="1" x14ac:dyDescent="0.35">
      <c r="A2667" s="2">
        <v>8785</v>
      </c>
      <c r="B2667" s="2" t="s">
        <v>7</v>
      </c>
      <c r="C2667" s="3">
        <v>15051</v>
      </c>
      <c r="D2667" s="2" t="s">
        <v>92</v>
      </c>
      <c r="E2667" s="2" t="s">
        <v>18</v>
      </c>
      <c r="F2667" s="2" t="s">
        <v>7</v>
      </c>
      <c r="G2667" s="2" t="s">
        <v>151</v>
      </c>
      <c r="H2667" s="81" t="s">
        <v>5041</v>
      </c>
      <c r="I2667">
        <v>8.82</v>
      </c>
      <c r="J2667">
        <v>7.06</v>
      </c>
      <c r="K2667">
        <v>0.33600000000000002</v>
      </c>
      <c r="L2667">
        <v>28.799999999999997</v>
      </c>
    </row>
    <row r="2668" spans="1:12" ht="13.75" customHeight="1" x14ac:dyDescent="0.35">
      <c r="A2668" s="2">
        <v>8786</v>
      </c>
      <c r="B2668" s="2" t="s">
        <v>7</v>
      </c>
      <c r="C2668" s="3">
        <v>15051</v>
      </c>
      <c r="D2668" s="2" t="s">
        <v>92</v>
      </c>
      <c r="E2668" s="2" t="s">
        <v>18</v>
      </c>
      <c r="F2668" s="2" t="s">
        <v>7</v>
      </c>
      <c r="G2668" s="2" t="s">
        <v>150</v>
      </c>
      <c r="H2668" s="81" t="s">
        <v>5042</v>
      </c>
      <c r="I2668">
        <v>8.82</v>
      </c>
      <c r="J2668">
        <v>7.06</v>
      </c>
      <c r="K2668">
        <v>0.33600000000000002</v>
      </c>
      <c r="L2668">
        <v>28.799999999999997</v>
      </c>
    </row>
    <row r="2669" spans="1:12" ht="13.75" customHeight="1" x14ac:dyDescent="0.35">
      <c r="A2669" s="2">
        <v>8790</v>
      </c>
      <c r="B2669" s="2" t="s">
        <v>7</v>
      </c>
      <c r="C2669" s="3">
        <v>15051</v>
      </c>
      <c r="D2669" s="2" t="s">
        <v>92</v>
      </c>
      <c r="E2669" s="2" t="s">
        <v>18</v>
      </c>
      <c r="F2669" s="2" t="s">
        <v>7</v>
      </c>
      <c r="G2669" s="2" t="s">
        <v>149</v>
      </c>
      <c r="H2669" s="81" t="s">
        <v>5043</v>
      </c>
      <c r="I2669">
        <v>8.82</v>
      </c>
      <c r="J2669">
        <v>7.06</v>
      </c>
      <c r="K2669">
        <v>0.33600000000000002</v>
      </c>
      <c r="L2669">
        <v>28.799999999999997</v>
      </c>
    </row>
    <row r="2670" spans="1:12" ht="13.75" customHeight="1" x14ac:dyDescent="0.35">
      <c r="A2670" s="2">
        <v>8792</v>
      </c>
      <c r="B2670" s="2" t="s">
        <v>7</v>
      </c>
      <c r="C2670" s="3">
        <v>15051</v>
      </c>
      <c r="D2670" s="2" t="s">
        <v>92</v>
      </c>
      <c r="E2670" s="2" t="s">
        <v>18</v>
      </c>
      <c r="F2670" s="2" t="s">
        <v>7</v>
      </c>
      <c r="G2670" s="2" t="s">
        <v>148</v>
      </c>
      <c r="H2670" s="81" t="s">
        <v>5044</v>
      </c>
      <c r="I2670">
        <v>8.82</v>
      </c>
      <c r="J2670">
        <v>7.06</v>
      </c>
      <c r="K2670">
        <v>0.33600000000000002</v>
      </c>
      <c r="L2670">
        <v>28.799999999999997</v>
      </c>
    </row>
    <row r="2671" spans="1:12" ht="13.75" customHeight="1" x14ac:dyDescent="0.35">
      <c r="A2671" s="2">
        <v>8793</v>
      </c>
      <c r="B2671" s="2" t="s">
        <v>7</v>
      </c>
      <c r="C2671" s="3">
        <v>15051</v>
      </c>
      <c r="D2671" s="2" t="s">
        <v>92</v>
      </c>
      <c r="E2671" s="2" t="s">
        <v>18</v>
      </c>
      <c r="F2671" s="2" t="s">
        <v>7</v>
      </c>
      <c r="G2671" s="2" t="s">
        <v>147</v>
      </c>
      <c r="H2671" s="81" t="s">
        <v>5045</v>
      </c>
      <c r="I2671">
        <v>8.82</v>
      </c>
      <c r="J2671">
        <v>7.06</v>
      </c>
      <c r="K2671">
        <v>0.33600000000000002</v>
      </c>
      <c r="L2671">
        <v>28.799999999999997</v>
      </c>
    </row>
    <row r="2672" spans="1:12" ht="13.75" customHeight="1" x14ac:dyDescent="0.35">
      <c r="A2672" s="2">
        <v>8794</v>
      </c>
      <c r="B2672" s="2" t="s">
        <v>7</v>
      </c>
      <c r="C2672" s="3">
        <v>15051</v>
      </c>
      <c r="D2672" s="2" t="s">
        <v>92</v>
      </c>
      <c r="E2672" s="2" t="s">
        <v>18</v>
      </c>
      <c r="F2672" s="2" t="s">
        <v>7</v>
      </c>
      <c r="G2672" s="2" t="s">
        <v>146</v>
      </c>
      <c r="H2672" s="81" t="s">
        <v>5046</v>
      </c>
      <c r="I2672">
        <v>8.82</v>
      </c>
      <c r="J2672">
        <v>7.06</v>
      </c>
      <c r="K2672">
        <v>0.33600000000000002</v>
      </c>
      <c r="L2672">
        <v>28.799999999999997</v>
      </c>
    </row>
    <row r="2673" spans="1:12" ht="13.75" customHeight="1" x14ac:dyDescent="0.35">
      <c r="A2673" s="2">
        <v>8795</v>
      </c>
      <c r="B2673" s="2" t="s">
        <v>7</v>
      </c>
      <c r="C2673" s="3">
        <v>15051</v>
      </c>
      <c r="D2673" s="2" t="s">
        <v>92</v>
      </c>
      <c r="E2673" s="2" t="s">
        <v>18</v>
      </c>
      <c r="F2673" s="2" t="s">
        <v>7</v>
      </c>
      <c r="G2673" s="2" t="s">
        <v>145</v>
      </c>
      <c r="H2673" s="81" t="s">
        <v>5047</v>
      </c>
      <c r="I2673">
        <v>8.82</v>
      </c>
      <c r="J2673">
        <v>7.06</v>
      </c>
      <c r="K2673">
        <v>0.33600000000000002</v>
      </c>
      <c r="L2673">
        <v>28.799999999999997</v>
      </c>
    </row>
    <row r="2674" spans="1:12" ht="13.75" customHeight="1" x14ac:dyDescent="0.35">
      <c r="A2674" s="2">
        <v>8800</v>
      </c>
      <c r="B2674" s="2" t="s">
        <v>7</v>
      </c>
      <c r="C2674" s="3">
        <v>15051</v>
      </c>
      <c r="D2674" s="2" t="s">
        <v>92</v>
      </c>
      <c r="E2674" s="2" t="s">
        <v>18</v>
      </c>
      <c r="F2674" s="2" t="s">
        <v>7</v>
      </c>
      <c r="G2674" s="2" t="s">
        <v>144</v>
      </c>
      <c r="H2674" s="81" t="s">
        <v>5048</v>
      </c>
      <c r="I2674">
        <v>8.82</v>
      </c>
      <c r="J2674">
        <v>7.06</v>
      </c>
      <c r="K2674">
        <v>0.33600000000000002</v>
      </c>
      <c r="L2674">
        <v>28.799999999999997</v>
      </c>
    </row>
    <row r="2675" spans="1:12" ht="13.75" customHeight="1" x14ac:dyDescent="0.35">
      <c r="A2675" s="2">
        <v>8811</v>
      </c>
      <c r="B2675" s="2" t="s">
        <v>7</v>
      </c>
      <c r="C2675" s="3">
        <v>15051</v>
      </c>
      <c r="D2675" s="2" t="s">
        <v>92</v>
      </c>
      <c r="E2675" s="2" t="s">
        <v>18</v>
      </c>
      <c r="F2675" s="2" t="s">
        <v>7</v>
      </c>
      <c r="G2675" s="2" t="s">
        <v>143</v>
      </c>
      <c r="H2675" s="81" t="s">
        <v>5049</v>
      </c>
      <c r="I2675">
        <v>8.82</v>
      </c>
      <c r="J2675">
        <v>7.06</v>
      </c>
      <c r="K2675">
        <v>0.33600000000000002</v>
      </c>
      <c r="L2675">
        <v>28.799999999999997</v>
      </c>
    </row>
    <row r="2676" spans="1:12" ht="13.75" customHeight="1" x14ac:dyDescent="0.35">
      <c r="A2676" s="2">
        <v>8812</v>
      </c>
      <c r="B2676" s="2" t="s">
        <v>7</v>
      </c>
      <c r="C2676" s="3">
        <v>15051</v>
      </c>
      <c r="D2676" s="2" t="s">
        <v>92</v>
      </c>
      <c r="E2676" s="2" t="s">
        <v>18</v>
      </c>
      <c r="F2676" s="2" t="s">
        <v>7</v>
      </c>
      <c r="G2676" s="2" t="s">
        <v>50</v>
      </c>
      <c r="H2676" s="81" t="s">
        <v>5050</v>
      </c>
      <c r="I2676">
        <v>8.82</v>
      </c>
      <c r="J2676">
        <v>7.06</v>
      </c>
      <c r="K2676">
        <v>0.33600000000000002</v>
      </c>
      <c r="L2676">
        <v>28.799999999999997</v>
      </c>
    </row>
    <row r="2677" spans="1:12" ht="13.75" customHeight="1" x14ac:dyDescent="0.35">
      <c r="A2677" s="2">
        <v>8813</v>
      </c>
      <c r="B2677" s="2" t="s">
        <v>7</v>
      </c>
      <c r="C2677" s="3">
        <v>15051</v>
      </c>
      <c r="D2677" s="2" t="s">
        <v>92</v>
      </c>
      <c r="E2677" s="2" t="s">
        <v>18</v>
      </c>
      <c r="F2677" s="2" t="s">
        <v>7</v>
      </c>
      <c r="G2677" s="2" t="s">
        <v>142</v>
      </c>
      <c r="H2677" s="81" t="s">
        <v>5051</v>
      </c>
      <c r="I2677">
        <v>8.82</v>
      </c>
      <c r="J2677">
        <v>7.06</v>
      </c>
      <c r="K2677">
        <v>0.33600000000000002</v>
      </c>
      <c r="L2677">
        <v>28.799999999999997</v>
      </c>
    </row>
    <row r="2678" spans="1:12" ht="13.75" customHeight="1" x14ac:dyDescent="0.35">
      <c r="A2678" s="2">
        <v>8820</v>
      </c>
      <c r="B2678" s="2" t="s">
        <v>7</v>
      </c>
      <c r="C2678" s="3">
        <v>15051</v>
      </c>
      <c r="D2678" s="2" t="s">
        <v>92</v>
      </c>
      <c r="E2678" s="2" t="s">
        <v>18</v>
      </c>
      <c r="F2678" s="2" t="s">
        <v>7</v>
      </c>
      <c r="G2678" s="2" t="s">
        <v>49</v>
      </c>
      <c r="H2678" s="81" t="s">
        <v>5052</v>
      </c>
      <c r="I2678">
        <v>8.82</v>
      </c>
      <c r="J2678">
        <v>7.06</v>
      </c>
      <c r="K2678">
        <v>0.33600000000000002</v>
      </c>
      <c r="L2678">
        <v>28.799999999999997</v>
      </c>
    </row>
    <row r="2679" spans="1:12" ht="13.75" customHeight="1" x14ac:dyDescent="0.35">
      <c r="A2679" s="2">
        <v>8822</v>
      </c>
      <c r="B2679" s="2" t="s">
        <v>7</v>
      </c>
      <c r="C2679" s="3">
        <v>15051</v>
      </c>
      <c r="D2679" s="2" t="s">
        <v>92</v>
      </c>
      <c r="E2679" s="2" t="s">
        <v>18</v>
      </c>
      <c r="F2679" s="2" t="s">
        <v>7</v>
      </c>
      <c r="G2679" s="2" t="s">
        <v>48</v>
      </c>
      <c r="H2679" s="81" t="s">
        <v>5053</v>
      </c>
      <c r="I2679">
        <v>8.82</v>
      </c>
      <c r="J2679">
        <v>7.06</v>
      </c>
      <c r="K2679">
        <v>0.33600000000000002</v>
      </c>
      <c r="L2679">
        <v>28.799999999999997</v>
      </c>
    </row>
    <row r="2680" spans="1:12" ht="13.75" customHeight="1" x14ac:dyDescent="0.35">
      <c r="A2680" s="2">
        <v>8831</v>
      </c>
      <c r="B2680" s="2" t="s">
        <v>7</v>
      </c>
      <c r="C2680" s="3">
        <v>15051</v>
      </c>
      <c r="D2680" s="2" t="s">
        <v>92</v>
      </c>
      <c r="E2680" s="2" t="s">
        <v>18</v>
      </c>
      <c r="F2680" s="2" t="s">
        <v>7</v>
      </c>
      <c r="G2680" s="2" t="s">
        <v>141</v>
      </c>
      <c r="H2680" s="81" t="s">
        <v>5054</v>
      </c>
      <c r="I2680">
        <v>8.82</v>
      </c>
      <c r="J2680">
        <v>7.06</v>
      </c>
      <c r="K2680">
        <v>0.33600000000000002</v>
      </c>
      <c r="L2680">
        <v>28.799999999999997</v>
      </c>
    </row>
    <row r="2681" spans="1:12" ht="13.75" customHeight="1" x14ac:dyDescent="0.35">
      <c r="A2681" s="2">
        <v>8832</v>
      </c>
      <c r="B2681" s="2" t="s">
        <v>7</v>
      </c>
      <c r="C2681" s="3">
        <v>15051</v>
      </c>
      <c r="D2681" s="2" t="s">
        <v>92</v>
      </c>
      <c r="E2681" s="2" t="s">
        <v>18</v>
      </c>
      <c r="F2681" s="2" t="s">
        <v>7</v>
      </c>
      <c r="G2681" s="2" t="s">
        <v>140</v>
      </c>
      <c r="H2681" s="81" t="s">
        <v>5055</v>
      </c>
      <c r="I2681">
        <v>8.82</v>
      </c>
      <c r="J2681">
        <v>7.06</v>
      </c>
      <c r="K2681">
        <v>0.33600000000000002</v>
      </c>
      <c r="L2681">
        <v>28.799999999999997</v>
      </c>
    </row>
    <row r="2682" spans="1:12" ht="13.75" customHeight="1" x14ac:dyDescent="0.35">
      <c r="A2682" s="2">
        <v>8833</v>
      </c>
      <c r="B2682" s="2" t="s">
        <v>7</v>
      </c>
      <c r="C2682" s="3">
        <v>15051</v>
      </c>
      <c r="D2682" s="2" t="s">
        <v>92</v>
      </c>
      <c r="E2682" s="2" t="s">
        <v>18</v>
      </c>
      <c r="F2682" s="2" t="s">
        <v>7</v>
      </c>
      <c r="G2682" s="2" t="s">
        <v>139</v>
      </c>
      <c r="H2682" s="81" t="s">
        <v>5056</v>
      </c>
      <c r="I2682">
        <v>8.82</v>
      </c>
      <c r="J2682">
        <v>7.06</v>
      </c>
      <c r="K2682">
        <v>0.33600000000000002</v>
      </c>
      <c r="L2682">
        <v>28.799999999999997</v>
      </c>
    </row>
    <row r="2683" spans="1:12" ht="13.75" customHeight="1" x14ac:dyDescent="0.35">
      <c r="A2683" s="2">
        <v>8841</v>
      </c>
      <c r="B2683" s="2" t="s">
        <v>7</v>
      </c>
      <c r="C2683" s="3">
        <v>15051</v>
      </c>
      <c r="D2683" s="2" t="s">
        <v>92</v>
      </c>
      <c r="E2683" s="2" t="s">
        <v>18</v>
      </c>
      <c r="F2683" s="2" t="s">
        <v>7</v>
      </c>
      <c r="G2683" s="2" t="s">
        <v>138</v>
      </c>
      <c r="H2683" s="81" t="s">
        <v>5057</v>
      </c>
      <c r="I2683">
        <v>8.82</v>
      </c>
      <c r="J2683">
        <v>7.06</v>
      </c>
      <c r="K2683">
        <v>0.33600000000000002</v>
      </c>
      <c r="L2683">
        <v>28.799999999999997</v>
      </c>
    </row>
    <row r="2684" spans="1:12" ht="13.75" customHeight="1" x14ac:dyDescent="0.35">
      <c r="A2684" s="2">
        <v>8842</v>
      </c>
      <c r="B2684" s="2" t="s">
        <v>7</v>
      </c>
      <c r="C2684" s="3">
        <v>15051</v>
      </c>
      <c r="D2684" s="2" t="s">
        <v>92</v>
      </c>
      <c r="E2684" s="2" t="s">
        <v>18</v>
      </c>
      <c r="F2684" s="2" t="s">
        <v>7</v>
      </c>
      <c r="G2684" s="2" t="s">
        <v>137</v>
      </c>
      <c r="H2684" s="81" t="s">
        <v>5058</v>
      </c>
      <c r="I2684">
        <v>8.82</v>
      </c>
      <c r="J2684">
        <v>7.06</v>
      </c>
      <c r="K2684">
        <v>0.33600000000000002</v>
      </c>
      <c r="L2684">
        <v>28.799999999999997</v>
      </c>
    </row>
    <row r="2685" spans="1:12" ht="13.75" customHeight="1" x14ac:dyDescent="0.35">
      <c r="A2685" s="2">
        <v>8843</v>
      </c>
      <c r="B2685" s="2" t="s">
        <v>7</v>
      </c>
      <c r="C2685" s="3">
        <v>15051</v>
      </c>
      <c r="D2685" s="2" t="s">
        <v>92</v>
      </c>
      <c r="E2685" s="2" t="s">
        <v>18</v>
      </c>
      <c r="F2685" s="2" t="s">
        <v>7</v>
      </c>
      <c r="G2685" s="2" t="s">
        <v>136</v>
      </c>
      <c r="H2685" s="81" t="s">
        <v>5059</v>
      </c>
      <c r="I2685">
        <v>8.82</v>
      </c>
      <c r="J2685">
        <v>7.06</v>
      </c>
      <c r="K2685">
        <v>0.33600000000000002</v>
      </c>
      <c r="L2685">
        <v>28.799999999999997</v>
      </c>
    </row>
    <row r="2686" spans="1:12" ht="13.75" customHeight="1" x14ac:dyDescent="0.35">
      <c r="A2686" s="2">
        <v>8844</v>
      </c>
      <c r="B2686" s="2" t="s">
        <v>7</v>
      </c>
      <c r="C2686" s="3">
        <v>15051</v>
      </c>
      <c r="D2686" s="2" t="s">
        <v>92</v>
      </c>
      <c r="E2686" s="2" t="s">
        <v>18</v>
      </c>
      <c r="F2686" s="2" t="s">
        <v>7</v>
      </c>
      <c r="G2686" s="2" t="s">
        <v>135</v>
      </c>
      <c r="H2686" s="81" t="s">
        <v>5060</v>
      </c>
      <c r="I2686">
        <v>8.82</v>
      </c>
      <c r="J2686">
        <v>7.06</v>
      </c>
      <c r="K2686">
        <v>0.33600000000000002</v>
      </c>
      <c r="L2686">
        <v>28.799999999999997</v>
      </c>
    </row>
    <row r="2687" spans="1:12" ht="13.75" customHeight="1" x14ac:dyDescent="0.35">
      <c r="A2687" s="2">
        <v>8850</v>
      </c>
      <c r="B2687" s="2" t="s">
        <v>7</v>
      </c>
      <c r="C2687" s="3">
        <v>15051</v>
      </c>
      <c r="D2687" s="2" t="s">
        <v>92</v>
      </c>
      <c r="E2687" s="2" t="s">
        <v>18</v>
      </c>
      <c r="F2687" s="2" t="s">
        <v>7</v>
      </c>
      <c r="G2687" s="2" t="s">
        <v>134</v>
      </c>
      <c r="H2687" s="81" t="s">
        <v>5061</v>
      </c>
      <c r="I2687">
        <v>8.82</v>
      </c>
      <c r="J2687">
        <v>7.06</v>
      </c>
      <c r="K2687">
        <v>0.33600000000000002</v>
      </c>
      <c r="L2687">
        <v>28.799999999999997</v>
      </c>
    </row>
    <row r="2688" spans="1:12" ht="13.75" customHeight="1" x14ac:dyDescent="0.35">
      <c r="A2688" s="2">
        <v>8852</v>
      </c>
      <c r="B2688" s="2" t="s">
        <v>7</v>
      </c>
      <c r="C2688" s="3">
        <v>15051</v>
      </c>
      <c r="D2688" s="2" t="s">
        <v>92</v>
      </c>
      <c r="E2688" s="2" t="s">
        <v>18</v>
      </c>
      <c r="F2688" s="2" t="s">
        <v>7</v>
      </c>
      <c r="G2688" s="2" t="s">
        <v>133</v>
      </c>
      <c r="H2688" s="81" t="s">
        <v>5062</v>
      </c>
      <c r="I2688">
        <v>8.82</v>
      </c>
      <c r="J2688">
        <v>7.06</v>
      </c>
      <c r="K2688">
        <v>0.33600000000000002</v>
      </c>
      <c r="L2688">
        <v>28.799999999999997</v>
      </c>
    </row>
    <row r="2689" spans="1:12" ht="13.75" customHeight="1" x14ac:dyDescent="0.35">
      <c r="A2689" s="2">
        <v>8853</v>
      </c>
      <c r="B2689" s="2" t="s">
        <v>7</v>
      </c>
      <c r="C2689" s="3">
        <v>15051</v>
      </c>
      <c r="D2689" s="2" t="s">
        <v>92</v>
      </c>
      <c r="E2689" s="2" t="s">
        <v>18</v>
      </c>
      <c r="F2689" s="2" t="s">
        <v>7</v>
      </c>
      <c r="G2689" s="2" t="s">
        <v>132</v>
      </c>
      <c r="H2689" s="81" t="s">
        <v>5063</v>
      </c>
      <c r="I2689">
        <v>8.82</v>
      </c>
      <c r="J2689">
        <v>7.06</v>
      </c>
      <c r="K2689">
        <v>0.33600000000000002</v>
      </c>
      <c r="L2689">
        <v>28.799999999999997</v>
      </c>
    </row>
    <row r="2690" spans="1:12" ht="13.75" customHeight="1" x14ac:dyDescent="0.35">
      <c r="A2690" s="2">
        <v>8854</v>
      </c>
      <c r="B2690" s="2" t="s">
        <v>7</v>
      </c>
      <c r="C2690" s="3">
        <v>15051</v>
      </c>
      <c r="D2690" s="2" t="s">
        <v>92</v>
      </c>
      <c r="E2690" s="2" t="s">
        <v>18</v>
      </c>
      <c r="F2690" s="2" t="s">
        <v>7</v>
      </c>
      <c r="G2690" s="2" t="s">
        <v>131</v>
      </c>
      <c r="H2690" s="81" t="s">
        <v>5064</v>
      </c>
      <c r="I2690">
        <v>8.82</v>
      </c>
      <c r="J2690">
        <v>7.06</v>
      </c>
      <c r="K2690">
        <v>0.33600000000000002</v>
      </c>
      <c r="L2690">
        <v>28.799999999999997</v>
      </c>
    </row>
    <row r="2691" spans="1:12" ht="13.75" customHeight="1" x14ac:dyDescent="0.35">
      <c r="A2691" s="2">
        <v>8861</v>
      </c>
      <c r="B2691" s="2" t="s">
        <v>7</v>
      </c>
      <c r="C2691" s="3">
        <v>15051</v>
      </c>
      <c r="D2691" s="2" t="s">
        <v>92</v>
      </c>
      <c r="E2691" s="2" t="s">
        <v>18</v>
      </c>
      <c r="F2691" s="2" t="s">
        <v>7</v>
      </c>
      <c r="G2691" s="2" t="s">
        <v>130</v>
      </c>
      <c r="H2691" s="81" t="s">
        <v>5065</v>
      </c>
      <c r="I2691">
        <v>8.82</v>
      </c>
      <c r="J2691">
        <v>7.06</v>
      </c>
      <c r="K2691">
        <v>0.33600000000000002</v>
      </c>
      <c r="L2691">
        <v>28.799999999999997</v>
      </c>
    </row>
    <row r="2692" spans="1:12" ht="13.75" customHeight="1" x14ac:dyDescent="0.35">
      <c r="A2692" s="2">
        <v>8862</v>
      </c>
      <c r="B2692" s="2" t="s">
        <v>7</v>
      </c>
      <c r="C2692" s="3">
        <v>15051</v>
      </c>
      <c r="D2692" s="2" t="s">
        <v>92</v>
      </c>
      <c r="E2692" s="2" t="s">
        <v>18</v>
      </c>
      <c r="F2692" s="2" t="s">
        <v>7</v>
      </c>
      <c r="G2692" s="2" t="s">
        <v>129</v>
      </c>
      <c r="H2692" s="81" t="s">
        <v>5066</v>
      </c>
      <c r="I2692">
        <v>8.82</v>
      </c>
      <c r="J2692">
        <v>7.06</v>
      </c>
      <c r="K2692">
        <v>0.33600000000000002</v>
      </c>
      <c r="L2692">
        <v>28.799999999999997</v>
      </c>
    </row>
    <row r="2693" spans="1:12" ht="13.75" customHeight="1" x14ac:dyDescent="0.35">
      <c r="A2693" s="2">
        <v>8863</v>
      </c>
      <c r="B2693" s="2" t="s">
        <v>7</v>
      </c>
      <c r="C2693" s="3">
        <v>15051</v>
      </c>
      <c r="D2693" s="2" t="s">
        <v>92</v>
      </c>
      <c r="E2693" s="2" t="s">
        <v>18</v>
      </c>
      <c r="F2693" s="2" t="s">
        <v>7</v>
      </c>
      <c r="G2693" s="2" t="s">
        <v>128</v>
      </c>
      <c r="H2693" s="81" t="s">
        <v>5067</v>
      </c>
      <c r="I2693">
        <v>8.82</v>
      </c>
      <c r="J2693">
        <v>7.06</v>
      </c>
      <c r="K2693">
        <v>0.33600000000000002</v>
      </c>
      <c r="L2693">
        <v>28.799999999999997</v>
      </c>
    </row>
    <row r="2694" spans="1:12" ht="13.75" customHeight="1" x14ac:dyDescent="0.35">
      <c r="A2694" s="2">
        <v>8900</v>
      </c>
      <c r="B2694" s="2" t="s">
        <v>7</v>
      </c>
      <c r="C2694" s="3">
        <v>15051</v>
      </c>
      <c r="D2694" s="2" t="s">
        <v>92</v>
      </c>
      <c r="E2694" s="2" t="s">
        <v>18</v>
      </c>
      <c r="F2694" s="2" t="s">
        <v>7</v>
      </c>
      <c r="G2694" s="2" t="s">
        <v>127</v>
      </c>
      <c r="H2694" s="81" t="s">
        <v>5068</v>
      </c>
      <c r="I2694">
        <v>8.82</v>
      </c>
      <c r="J2694">
        <v>7.06</v>
      </c>
      <c r="K2694">
        <v>0.33600000000000002</v>
      </c>
      <c r="L2694">
        <v>28.799999999999997</v>
      </c>
    </row>
    <row r="2695" spans="1:12" ht="13.75" customHeight="1" x14ac:dyDescent="0.35">
      <c r="A2695" s="2">
        <v>8903</v>
      </c>
      <c r="B2695" s="2" t="s">
        <v>7</v>
      </c>
      <c r="C2695" s="3">
        <v>15051</v>
      </c>
      <c r="D2695" s="2" t="s">
        <v>92</v>
      </c>
      <c r="E2695" s="2" t="s">
        <v>18</v>
      </c>
      <c r="F2695" s="2" t="s">
        <v>7</v>
      </c>
      <c r="G2695" s="2" t="s">
        <v>126</v>
      </c>
      <c r="H2695" s="81" t="s">
        <v>5069</v>
      </c>
      <c r="I2695">
        <v>8.82</v>
      </c>
      <c r="J2695">
        <v>7.06</v>
      </c>
      <c r="K2695">
        <v>0.33600000000000002</v>
      </c>
      <c r="L2695">
        <v>28.799999999999997</v>
      </c>
    </row>
    <row r="2696" spans="1:12" ht="13.75" customHeight="1" x14ac:dyDescent="0.35">
      <c r="A2696" s="2">
        <v>8904</v>
      </c>
      <c r="B2696" s="2" t="s">
        <v>7</v>
      </c>
      <c r="C2696" s="3">
        <v>15051</v>
      </c>
      <c r="D2696" s="2" t="s">
        <v>92</v>
      </c>
      <c r="E2696" s="2" t="s">
        <v>18</v>
      </c>
      <c r="F2696" s="2" t="s">
        <v>7</v>
      </c>
      <c r="G2696" s="2" t="s">
        <v>125</v>
      </c>
      <c r="H2696" s="81" t="s">
        <v>5070</v>
      </c>
      <c r="I2696">
        <v>8.82</v>
      </c>
      <c r="J2696">
        <v>7.06</v>
      </c>
      <c r="K2696">
        <v>0.33600000000000002</v>
      </c>
      <c r="L2696">
        <v>28.799999999999997</v>
      </c>
    </row>
    <row r="2697" spans="1:12" ht="13.75" customHeight="1" x14ac:dyDescent="0.35">
      <c r="A2697" s="2">
        <v>8911</v>
      </c>
      <c r="B2697" s="2" t="s">
        <v>7</v>
      </c>
      <c r="C2697" s="3">
        <v>15051</v>
      </c>
      <c r="D2697" s="2" t="s">
        <v>92</v>
      </c>
      <c r="E2697" s="2" t="s">
        <v>18</v>
      </c>
      <c r="F2697" s="2" t="s">
        <v>7</v>
      </c>
      <c r="G2697" s="2" t="s">
        <v>124</v>
      </c>
      <c r="H2697" s="81" t="s">
        <v>5071</v>
      </c>
      <c r="I2697">
        <v>8.82</v>
      </c>
      <c r="J2697">
        <v>7.06</v>
      </c>
      <c r="K2697">
        <v>0.33600000000000002</v>
      </c>
      <c r="L2697">
        <v>28.799999999999997</v>
      </c>
    </row>
    <row r="2698" spans="1:12" ht="13.75" customHeight="1" x14ac:dyDescent="0.35">
      <c r="A2698" s="2">
        <v>8912</v>
      </c>
      <c r="B2698" s="2" t="s">
        <v>7</v>
      </c>
      <c r="C2698" s="3">
        <v>15051</v>
      </c>
      <c r="D2698" s="2" t="s">
        <v>92</v>
      </c>
      <c r="E2698" s="2" t="s">
        <v>18</v>
      </c>
      <c r="F2698" s="2" t="s">
        <v>7</v>
      </c>
      <c r="G2698" s="2" t="s">
        <v>123</v>
      </c>
      <c r="H2698" s="81" t="s">
        <v>5072</v>
      </c>
      <c r="I2698">
        <v>8.82</v>
      </c>
      <c r="J2698">
        <v>7.06</v>
      </c>
      <c r="K2698">
        <v>0.33600000000000002</v>
      </c>
      <c r="L2698">
        <v>28.799999999999997</v>
      </c>
    </row>
    <row r="2699" spans="1:12" ht="13.75" customHeight="1" x14ac:dyDescent="0.35">
      <c r="A2699" s="2">
        <v>8913</v>
      </c>
      <c r="B2699" s="2" t="s">
        <v>7</v>
      </c>
      <c r="C2699" s="3">
        <v>15051</v>
      </c>
      <c r="D2699" s="2" t="s">
        <v>92</v>
      </c>
      <c r="E2699" s="2" t="s">
        <v>18</v>
      </c>
      <c r="F2699" s="2" t="s">
        <v>7</v>
      </c>
      <c r="G2699" s="2" t="s">
        <v>122</v>
      </c>
      <c r="H2699" s="81" t="s">
        <v>5073</v>
      </c>
      <c r="I2699">
        <v>8.82</v>
      </c>
      <c r="J2699">
        <v>7.06</v>
      </c>
      <c r="K2699">
        <v>0.33600000000000002</v>
      </c>
      <c r="L2699">
        <v>28.799999999999997</v>
      </c>
    </row>
    <row r="2700" spans="1:12" ht="13.75" customHeight="1" x14ac:dyDescent="0.35">
      <c r="A2700" s="2">
        <v>8920</v>
      </c>
      <c r="B2700" s="2" t="s">
        <v>7</v>
      </c>
      <c r="C2700" s="3">
        <v>15051</v>
      </c>
      <c r="D2700" s="2" t="s">
        <v>92</v>
      </c>
      <c r="E2700" s="2" t="s">
        <v>18</v>
      </c>
      <c r="F2700" s="2" t="s">
        <v>7</v>
      </c>
      <c r="G2700" s="2" t="s">
        <v>121</v>
      </c>
      <c r="H2700" s="81" t="s">
        <v>5074</v>
      </c>
      <c r="I2700">
        <v>8.82</v>
      </c>
      <c r="J2700">
        <v>7.06</v>
      </c>
      <c r="K2700">
        <v>0.33600000000000002</v>
      </c>
      <c r="L2700">
        <v>28.799999999999997</v>
      </c>
    </row>
    <row r="2701" spans="1:12" ht="13.75" customHeight="1" x14ac:dyDescent="0.35">
      <c r="A2701" s="2">
        <v>8921</v>
      </c>
      <c r="B2701" s="2" t="s">
        <v>7</v>
      </c>
      <c r="C2701" s="3">
        <v>15051</v>
      </c>
      <c r="D2701" s="2" t="s">
        <v>92</v>
      </c>
      <c r="E2701" s="2" t="s">
        <v>18</v>
      </c>
      <c r="F2701" s="2" t="s">
        <v>7</v>
      </c>
      <c r="G2701" s="2" t="s">
        <v>27</v>
      </c>
      <c r="H2701" s="81" t="s">
        <v>5075</v>
      </c>
      <c r="I2701">
        <v>8.82</v>
      </c>
      <c r="J2701">
        <v>7.06</v>
      </c>
      <c r="K2701">
        <v>0.33600000000000002</v>
      </c>
      <c r="L2701">
        <v>28.799999999999997</v>
      </c>
    </row>
    <row r="2702" spans="1:12" ht="13.75" customHeight="1" x14ac:dyDescent="0.35">
      <c r="A2702" s="2">
        <v>8922</v>
      </c>
      <c r="B2702" s="2" t="s">
        <v>7</v>
      </c>
      <c r="C2702" s="3">
        <v>15051</v>
      </c>
      <c r="D2702" s="2" t="s">
        <v>92</v>
      </c>
      <c r="E2702" s="2" t="s">
        <v>18</v>
      </c>
      <c r="F2702" s="2" t="s">
        <v>7</v>
      </c>
      <c r="G2702" s="2" t="s">
        <v>120</v>
      </c>
      <c r="H2702" s="81" t="s">
        <v>5076</v>
      </c>
      <c r="I2702">
        <v>8.82</v>
      </c>
      <c r="J2702">
        <v>7.06</v>
      </c>
      <c r="K2702">
        <v>0.33600000000000002</v>
      </c>
      <c r="L2702">
        <v>28.799999999999997</v>
      </c>
    </row>
    <row r="2703" spans="1:12" ht="13.75" customHeight="1" x14ac:dyDescent="0.35">
      <c r="A2703" s="2">
        <v>8923</v>
      </c>
      <c r="B2703" s="2" t="s">
        <v>7</v>
      </c>
      <c r="C2703" s="3">
        <v>15051</v>
      </c>
      <c r="D2703" s="2" t="s">
        <v>92</v>
      </c>
      <c r="E2703" s="2" t="s">
        <v>18</v>
      </c>
      <c r="F2703" s="2" t="s">
        <v>7</v>
      </c>
      <c r="G2703" s="2" t="s">
        <v>119</v>
      </c>
      <c r="H2703" s="81" t="s">
        <v>5077</v>
      </c>
      <c r="I2703">
        <v>8.82</v>
      </c>
      <c r="J2703">
        <v>7.06</v>
      </c>
      <c r="K2703">
        <v>0.33600000000000002</v>
      </c>
      <c r="L2703">
        <v>28.799999999999997</v>
      </c>
    </row>
    <row r="2704" spans="1:12" ht="13.75" customHeight="1" x14ac:dyDescent="0.35">
      <c r="A2704" s="2">
        <v>8924</v>
      </c>
      <c r="B2704" s="2" t="s">
        <v>7</v>
      </c>
      <c r="C2704" s="3">
        <v>15051</v>
      </c>
      <c r="D2704" s="2" t="s">
        <v>92</v>
      </c>
      <c r="E2704" s="2" t="s">
        <v>18</v>
      </c>
      <c r="F2704" s="2" t="s">
        <v>7</v>
      </c>
      <c r="G2704" s="2" t="s">
        <v>118</v>
      </c>
      <c r="H2704" s="81" t="s">
        <v>5078</v>
      </c>
      <c r="I2704">
        <v>8.82</v>
      </c>
      <c r="J2704">
        <v>7.06</v>
      </c>
      <c r="K2704">
        <v>0.33600000000000002</v>
      </c>
      <c r="L2704">
        <v>28.799999999999997</v>
      </c>
    </row>
    <row r="2705" spans="1:12" ht="13.75" customHeight="1" x14ac:dyDescent="0.35">
      <c r="A2705" s="2">
        <v>8931</v>
      </c>
      <c r="B2705" s="2" t="s">
        <v>7</v>
      </c>
      <c r="C2705" s="3">
        <v>15051</v>
      </c>
      <c r="D2705" s="2" t="s">
        <v>92</v>
      </c>
      <c r="E2705" s="2" t="s">
        <v>18</v>
      </c>
      <c r="F2705" s="2" t="s">
        <v>7</v>
      </c>
      <c r="G2705" s="2" t="s">
        <v>25</v>
      </c>
      <c r="H2705" s="81" t="s">
        <v>5079</v>
      </c>
      <c r="I2705">
        <v>8.82</v>
      </c>
      <c r="J2705">
        <v>7.06</v>
      </c>
      <c r="K2705">
        <v>0.33600000000000002</v>
      </c>
      <c r="L2705">
        <v>28.799999999999997</v>
      </c>
    </row>
    <row r="2706" spans="1:12" ht="13.75" customHeight="1" x14ac:dyDescent="0.35">
      <c r="A2706" s="2">
        <v>8932</v>
      </c>
      <c r="B2706" s="2" t="s">
        <v>7</v>
      </c>
      <c r="C2706" s="3">
        <v>15051</v>
      </c>
      <c r="D2706" s="2" t="s">
        <v>92</v>
      </c>
      <c r="E2706" s="2" t="s">
        <v>18</v>
      </c>
      <c r="F2706" s="2" t="s">
        <v>7</v>
      </c>
      <c r="G2706" s="2" t="s">
        <v>117</v>
      </c>
      <c r="H2706" s="81" t="s">
        <v>5080</v>
      </c>
      <c r="I2706">
        <v>8.82</v>
      </c>
      <c r="J2706">
        <v>7.06</v>
      </c>
      <c r="K2706">
        <v>0.33600000000000002</v>
      </c>
      <c r="L2706">
        <v>28.799999999999997</v>
      </c>
    </row>
    <row r="2707" spans="1:12" ht="13.75" customHeight="1" x14ac:dyDescent="0.35">
      <c r="A2707" s="2">
        <v>8933</v>
      </c>
      <c r="B2707" s="2" t="s">
        <v>7</v>
      </c>
      <c r="C2707" s="3">
        <v>15051</v>
      </c>
      <c r="D2707" s="2" t="s">
        <v>92</v>
      </c>
      <c r="E2707" s="2" t="s">
        <v>18</v>
      </c>
      <c r="F2707" s="2" t="s">
        <v>7</v>
      </c>
      <c r="G2707" s="2" t="s">
        <v>116</v>
      </c>
      <c r="H2707" s="81" t="s">
        <v>5081</v>
      </c>
      <c r="I2707">
        <v>8.82</v>
      </c>
      <c r="J2707">
        <v>7.06</v>
      </c>
      <c r="K2707">
        <v>0.33600000000000002</v>
      </c>
      <c r="L2707">
        <v>28.799999999999997</v>
      </c>
    </row>
    <row r="2708" spans="1:12" ht="13.75" customHeight="1" x14ac:dyDescent="0.35">
      <c r="A2708" s="2">
        <v>8934</v>
      </c>
      <c r="B2708" s="2" t="s">
        <v>7</v>
      </c>
      <c r="C2708" s="3">
        <v>15051</v>
      </c>
      <c r="D2708" s="2" t="s">
        <v>92</v>
      </c>
      <c r="E2708" s="2" t="s">
        <v>18</v>
      </c>
      <c r="F2708" s="2" t="s">
        <v>7</v>
      </c>
      <c r="G2708" s="2" t="s">
        <v>115</v>
      </c>
      <c r="H2708" s="81" t="s">
        <v>5082</v>
      </c>
      <c r="I2708">
        <v>8.82</v>
      </c>
      <c r="J2708">
        <v>7.06</v>
      </c>
      <c r="K2708">
        <v>0.33600000000000002</v>
      </c>
      <c r="L2708">
        <v>28.799999999999997</v>
      </c>
    </row>
    <row r="2709" spans="1:12" ht="13.75" customHeight="1" x14ac:dyDescent="0.35">
      <c r="A2709" s="2">
        <v>8940</v>
      </c>
      <c r="B2709" s="2" t="s">
        <v>7</v>
      </c>
      <c r="C2709" s="3">
        <v>15051</v>
      </c>
      <c r="D2709" s="2" t="s">
        <v>92</v>
      </c>
      <c r="E2709" s="2" t="s">
        <v>18</v>
      </c>
      <c r="F2709" s="2" t="s">
        <v>7</v>
      </c>
      <c r="G2709" s="2" t="s">
        <v>114</v>
      </c>
      <c r="H2709" s="81" t="s">
        <v>5083</v>
      </c>
      <c r="I2709">
        <v>8.82</v>
      </c>
      <c r="J2709">
        <v>7.06</v>
      </c>
      <c r="K2709">
        <v>0.33600000000000002</v>
      </c>
      <c r="L2709">
        <v>28.799999999999997</v>
      </c>
    </row>
    <row r="2710" spans="1:12" ht="13.75" customHeight="1" x14ac:dyDescent="0.35">
      <c r="A2710" s="2">
        <v>8942</v>
      </c>
      <c r="B2710" s="2" t="s">
        <v>7</v>
      </c>
      <c r="C2710" s="3">
        <v>15051</v>
      </c>
      <c r="D2710" s="2" t="s">
        <v>92</v>
      </c>
      <c r="E2710" s="2" t="s">
        <v>18</v>
      </c>
      <c r="F2710" s="2" t="s">
        <v>7</v>
      </c>
      <c r="G2710" s="2" t="s">
        <v>113</v>
      </c>
      <c r="H2710" s="81" t="s">
        <v>5084</v>
      </c>
      <c r="I2710">
        <v>8.82</v>
      </c>
      <c r="J2710">
        <v>7.06</v>
      </c>
      <c r="K2710">
        <v>0.33600000000000002</v>
      </c>
      <c r="L2710">
        <v>28.799999999999997</v>
      </c>
    </row>
    <row r="2711" spans="1:12" ht="13.75" customHeight="1" x14ac:dyDescent="0.35">
      <c r="A2711" s="2">
        <v>8943</v>
      </c>
      <c r="B2711" s="2" t="s">
        <v>7</v>
      </c>
      <c r="C2711" s="3">
        <v>15051</v>
      </c>
      <c r="D2711" s="2" t="s">
        <v>92</v>
      </c>
      <c r="E2711" s="2" t="s">
        <v>18</v>
      </c>
      <c r="F2711" s="2" t="s">
        <v>7</v>
      </c>
      <c r="G2711" s="2" t="s">
        <v>112</v>
      </c>
      <c r="H2711" s="81" t="s">
        <v>5085</v>
      </c>
      <c r="I2711">
        <v>8.82</v>
      </c>
      <c r="J2711">
        <v>7.06</v>
      </c>
      <c r="K2711">
        <v>0.33600000000000002</v>
      </c>
      <c r="L2711">
        <v>28.799999999999997</v>
      </c>
    </row>
    <row r="2712" spans="1:12" ht="13.75" customHeight="1" x14ac:dyDescent="0.35">
      <c r="A2712" s="2">
        <v>8950</v>
      </c>
      <c r="B2712" s="2" t="s">
        <v>7</v>
      </c>
      <c r="C2712" s="3">
        <v>15051</v>
      </c>
      <c r="D2712" s="2" t="s">
        <v>92</v>
      </c>
      <c r="E2712" s="2" t="s">
        <v>18</v>
      </c>
      <c r="F2712" s="2" t="s">
        <v>7</v>
      </c>
      <c r="G2712" s="2" t="s">
        <v>111</v>
      </c>
      <c r="H2712" s="81" t="s">
        <v>5086</v>
      </c>
      <c r="I2712">
        <v>8.82</v>
      </c>
      <c r="J2712">
        <v>7.06</v>
      </c>
      <c r="K2712">
        <v>0.33600000000000002</v>
      </c>
      <c r="L2712">
        <v>28.799999999999997</v>
      </c>
    </row>
    <row r="2713" spans="1:12" ht="13.75" customHeight="1" x14ac:dyDescent="0.35">
      <c r="A2713" s="2">
        <v>8951</v>
      </c>
      <c r="B2713" s="2" t="s">
        <v>7</v>
      </c>
      <c r="C2713" s="3">
        <v>15051</v>
      </c>
      <c r="D2713" s="2" t="s">
        <v>92</v>
      </c>
      <c r="E2713" s="2" t="s">
        <v>18</v>
      </c>
      <c r="F2713" s="2" t="s">
        <v>7</v>
      </c>
      <c r="G2713" s="2" t="s">
        <v>110</v>
      </c>
      <c r="H2713" s="81" t="s">
        <v>5087</v>
      </c>
      <c r="I2713">
        <v>8.82</v>
      </c>
      <c r="J2713">
        <v>7.06</v>
      </c>
      <c r="K2713">
        <v>0.33600000000000002</v>
      </c>
      <c r="L2713">
        <v>28.799999999999997</v>
      </c>
    </row>
    <row r="2714" spans="1:12" ht="13.75" customHeight="1" x14ac:dyDescent="0.35">
      <c r="A2714" s="2">
        <v>8952</v>
      </c>
      <c r="B2714" s="2" t="s">
        <v>7</v>
      </c>
      <c r="C2714" s="3">
        <v>15051</v>
      </c>
      <c r="D2714" s="2" t="s">
        <v>92</v>
      </c>
      <c r="E2714" s="2" t="s">
        <v>18</v>
      </c>
      <c r="F2714" s="2" t="s">
        <v>7</v>
      </c>
      <c r="G2714" s="2" t="s">
        <v>109</v>
      </c>
      <c r="H2714" s="81" t="s">
        <v>5088</v>
      </c>
      <c r="I2714">
        <v>8.82</v>
      </c>
      <c r="J2714">
        <v>7.06</v>
      </c>
      <c r="K2714">
        <v>0.33600000000000002</v>
      </c>
      <c r="L2714">
        <v>28.799999999999997</v>
      </c>
    </row>
    <row r="2715" spans="1:12" ht="13.75" customHeight="1" x14ac:dyDescent="0.35">
      <c r="A2715" s="2">
        <v>8953</v>
      </c>
      <c r="B2715" s="2" t="s">
        <v>7</v>
      </c>
      <c r="C2715" s="3">
        <v>15051</v>
      </c>
      <c r="D2715" s="2" t="s">
        <v>92</v>
      </c>
      <c r="E2715" s="2" t="s">
        <v>18</v>
      </c>
      <c r="F2715" s="2" t="s">
        <v>7</v>
      </c>
      <c r="G2715" s="2" t="s">
        <v>108</v>
      </c>
      <c r="H2715" s="81" t="s">
        <v>5089</v>
      </c>
      <c r="I2715">
        <v>8.82</v>
      </c>
      <c r="J2715">
        <v>7.06</v>
      </c>
      <c r="K2715">
        <v>0.33600000000000002</v>
      </c>
      <c r="L2715">
        <v>28.799999999999997</v>
      </c>
    </row>
    <row r="2716" spans="1:12" ht="13.75" customHeight="1" x14ac:dyDescent="0.35">
      <c r="A2716" s="2">
        <v>8954</v>
      </c>
      <c r="B2716" s="2" t="s">
        <v>7</v>
      </c>
      <c r="C2716" s="3">
        <v>15051</v>
      </c>
      <c r="D2716" s="2" t="s">
        <v>92</v>
      </c>
      <c r="E2716" s="2" t="s">
        <v>18</v>
      </c>
      <c r="F2716" s="2" t="s">
        <v>7</v>
      </c>
      <c r="G2716" s="2" t="s">
        <v>107</v>
      </c>
      <c r="H2716" s="81" t="s">
        <v>5090</v>
      </c>
      <c r="I2716">
        <v>8.82</v>
      </c>
      <c r="J2716">
        <v>7.06</v>
      </c>
      <c r="K2716">
        <v>0.33600000000000002</v>
      </c>
      <c r="L2716">
        <v>28.799999999999997</v>
      </c>
    </row>
    <row r="2717" spans="1:12" ht="13.75" customHeight="1" x14ac:dyDescent="0.35">
      <c r="A2717" s="2">
        <v>8960</v>
      </c>
      <c r="B2717" s="2" t="s">
        <v>7</v>
      </c>
      <c r="C2717" s="3">
        <v>15051</v>
      </c>
      <c r="D2717" s="2" t="s">
        <v>92</v>
      </c>
      <c r="E2717" s="2" t="s">
        <v>18</v>
      </c>
      <c r="F2717" s="2" t="s">
        <v>7</v>
      </c>
      <c r="G2717" s="2" t="s">
        <v>106</v>
      </c>
      <c r="H2717" s="81" t="s">
        <v>5091</v>
      </c>
      <c r="I2717">
        <v>8.82</v>
      </c>
      <c r="J2717">
        <v>7.06</v>
      </c>
      <c r="K2717">
        <v>0.33600000000000002</v>
      </c>
      <c r="L2717">
        <v>28.799999999999997</v>
      </c>
    </row>
    <row r="2718" spans="1:12" ht="13.75" customHeight="1" x14ac:dyDescent="0.35">
      <c r="A2718" s="2">
        <v>8961</v>
      </c>
      <c r="B2718" s="2" t="s">
        <v>7</v>
      </c>
      <c r="C2718" s="3">
        <v>15051</v>
      </c>
      <c r="D2718" s="2" t="s">
        <v>92</v>
      </c>
      <c r="E2718" s="2" t="s">
        <v>18</v>
      </c>
      <c r="F2718" s="2" t="s">
        <v>7</v>
      </c>
      <c r="G2718" s="2" t="s">
        <v>105</v>
      </c>
      <c r="H2718" s="81" t="s">
        <v>5092</v>
      </c>
      <c r="I2718">
        <v>8.82</v>
      </c>
      <c r="J2718">
        <v>7.06</v>
      </c>
      <c r="K2718">
        <v>0.33600000000000002</v>
      </c>
      <c r="L2718">
        <v>28.799999999999997</v>
      </c>
    </row>
    <row r="2719" spans="1:12" ht="13.75" customHeight="1" x14ac:dyDescent="0.35">
      <c r="A2719" s="2">
        <v>8962</v>
      </c>
      <c r="B2719" s="2" t="s">
        <v>7</v>
      </c>
      <c r="C2719" s="3">
        <v>15051</v>
      </c>
      <c r="D2719" s="2" t="s">
        <v>92</v>
      </c>
      <c r="E2719" s="2" t="s">
        <v>18</v>
      </c>
      <c r="F2719" s="2" t="s">
        <v>7</v>
      </c>
      <c r="G2719" s="2" t="s">
        <v>104</v>
      </c>
      <c r="H2719" s="81" t="s">
        <v>5093</v>
      </c>
      <c r="I2719">
        <v>8.82</v>
      </c>
      <c r="J2719">
        <v>7.06</v>
      </c>
      <c r="K2719">
        <v>0.33600000000000002</v>
      </c>
      <c r="L2719">
        <v>28.799999999999997</v>
      </c>
    </row>
    <row r="2720" spans="1:12" ht="13.75" customHeight="1" x14ac:dyDescent="0.35">
      <c r="A2720" s="2">
        <v>8965</v>
      </c>
      <c r="B2720" s="2" t="s">
        <v>7</v>
      </c>
      <c r="C2720" s="3">
        <v>15051</v>
      </c>
      <c r="D2720" s="2" t="s">
        <v>92</v>
      </c>
      <c r="E2720" s="2" t="s">
        <v>18</v>
      </c>
      <c r="F2720" s="2" t="s">
        <v>7</v>
      </c>
      <c r="G2720" s="2" t="s">
        <v>103</v>
      </c>
      <c r="H2720" s="81" t="s">
        <v>5094</v>
      </c>
      <c r="I2720">
        <v>8.82</v>
      </c>
      <c r="J2720">
        <v>7.06</v>
      </c>
      <c r="K2720">
        <v>0.33600000000000002</v>
      </c>
      <c r="L2720">
        <v>28.799999999999997</v>
      </c>
    </row>
    <row r="2721" spans="1:12" ht="13.75" customHeight="1" x14ac:dyDescent="0.35">
      <c r="A2721" s="2">
        <v>8966</v>
      </c>
      <c r="B2721" s="2" t="s">
        <v>7</v>
      </c>
      <c r="C2721" s="3">
        <v>15051</v>
      </c>
      <c r="D2721" s="2" t="s">
        <v>92</v>
      </c>
      <c r="E2721" s="2" t="s">
        <v>18</v>
      </c>
      <c r="F2721" s="2" t="s">
        <v>7</v>
      </c>
      <c r="G2721" s="2" t="s">
        <v>102</v>
      </c>
      <c r="H2721" s="81" t="s">
        <v>5095</v>
      </c>
      <c r="I2721">
        <v>8.82</v>
      </c>
      <c r="J2721">
        <v>7.06</v>
      </c>
      <c r="K2721">
        <v>0.33600000000000002</v>
      </c>
      <c r="L2721">
        <v>28.799999999999997</v>
      </c>
    </row>
    <row r="2722" spans="1:12" ht="13.75" customHeight="1" x14ac:dyDescent="0.35">
      <c r="A2722" s="2">
        <v>8967</v>
      </c>
      <c r="B2722" s="2" t="s">
        <v>7</v>
      </c>
      <c r="C2722" s="3">
        <v>15051</v>
      </c>
      <c r="D2722" s="2" t="s">
        <v>92</v>
      </c>
      <c r="E2722" s="2" t="s">
        <v>18</v>
      </c>
      <c r="F2722" s="2" t="s">
        <v>7</v>
      </c>
      <c r="G2722" s="2" t="s">
        <v>101</v>
      </c>
      <c r="H2722" s="81" t="s">
        <v>5096</v>
      </c>
      <c r="I2722">
        <v>8.82</v>
      </c>
      <c r="J2722">
        <v>7.06</v>
      </c>
      <c r="K2722">
        <v>0.33600000000000002</v>
      </c>
      <c r="L2722">
        <v>28.799999999999997</v>
      </c>
    </row>
    <row r="2723" spans="1:12" ht="13.75" customHeight="1" x14ac:dyDescent="0.35">
      <c r="A2723" s="2">
        <v>8970</v>
      </c>
      <c r="B2723" s="2" t="s">
        <v>7</v>
      </c>
      <c r="C2723" s="3">
        <v>15051</v>
      </c>
      <c r="D2723" s="2" t="s">
        <v>92</v>
      </c>
      <c r="E2723" s="2" t="s">
        <v>18</v>
      </c>
      <c r="F2723" s="2" t="s">
        <v>7</v>
      </c>
      <c r="G2723" s="2" t="s">
        <v>100</v>
      </c>
      <c r="H2723" s="81" t="s">
        <v>5097</v>
      </c>
      <c r="I2723">
        <v>8.82</v>
      </c>
      <c r="J2723">
        <v>7.06</v>
      </c>
      <c r="K2723">
        <v>0.33600000000000002</v>
      </c>
      <c r="L2723">
        <v>28.799999999999997</v>
      </c>
    </row>
    <row r="2724" spans="1:12" ht="13.75" customHeight="1" x14ac:dyDescent="0.35">
      <c r="A2724" s="2">
        <v>8971</v>
      </c>
      <c r="B2724" s="2" t="s">
        <v>7</v>
      </c>
      <c r="C2724" s="3">
        <v>15051</v>
      </c>
      <c r="D2724" s="2" t="s">
        <v>92</v>
      </c>
      <c r="E2724" s="2" t="s">
        <v>18</v>
      </c>
      <c r="F2724" s="2" t="s">
        <v>7</v>
      </c>
      <c r="G2724" s="2" t="s">
        <v>99</v>
      </c>
      <c r="H2724" s="81" t="s">
        <v>5098</v>
      </c>
      <c r="I2724">
        <v>8.82</v>
      </c>
      <c r="J2724">
        <v>7.06</v>
      </c>
      <c r="K2724">
        <v>0.33600000000000002</v>
      </c>
      <c r="L2724">
        <v>28.799999999999997</v>
      </c>
    </row>
    <row r="2725" spans="1:12" ht="13.75" customHeight="1" x14ac:dyDescent="0.35">
      <c r="A2725" s="2">
        <v>8972</v>
      </c>
      <c r="B2725" s="2" t="s">
        <v>7</v>
      </c>
      <c r="C2725" s="3">
        <v>15051</v>
      </c>
      <c r="D2725" s="2" t="s">
        <v>92</v>
      </c>
      <c r="E2725" s="2" t="s">
        <v>18</v>
      </c>
      <c r="F2725" s="2" t="s">
        <v>7</v>
      </c>
      <c r="G2725" s="2" t="s">
        <v>98</v>
      </c>
      <c r="H2725" s="81" t="s">
        <v>5099</v>
      </c>
      <c r="I2725">
        <v>8.82</v>
      </c>
      <c r="J2725">
        <v>7.06</v>
      </c>
      <c r="K2725">
        <v>0.33600000000000002</v>
      </c>
      <c r="L2725">
        <v>28.799999999999997</v>
      </c>
    </row>
    <row r="2726" spans="1:12" ht="13.75" customHeight="1" x14ac:dyDescent="0.35">
      <c r="A2726" s="2">
        <v>8973</v>
      </c>
      <c r="B2726" s="2" t="s">
        <v>7</v>
      </c>
      <c r="C2726" s="3">
        <v>15051</v>
      </c>
      <c r="D2726" s="2" t="s">
        <v>92</v>
      </c>
      <c r="E2726" s="2" t="s">
        <v>18</v>
      </c>
      <c r="F2726" s="2" t="s">
        <v>7</v>
      </c>
      <c r="G2726" s="2" t="s">
        <v>97</v>
      </c>
      <c r="H2726" s="81" t="s">
        <v>5100</v>
      </c>
      <c r="I2726">
        <v>8.82</v>
      </c>
      <c r="J2726">
        <v>7.06</v>
      </c>
      <c r="K2726">
        <v>0.33600000000000002</v>
      </c>
      <c r="L2726">
        <v>28.799999999999997</v>
      </c>
    </row>
    <row r="2727" spans="1:12" ht="13.75" customHeight="1" x14ac:dyDescent="0.35">
      <c r="A2727" s="2">
        <v>8974</v>
      </c>
      <c r="B2727" s="2" t="s">
        <v>7</v>
      </c>
      <c r="C2727" s="3">
        <v>15051</v>
      </c>
      <c r="D2727" s="2" t="s">
        <v>92</v>
      </c>
      <c r="E2727" s="2" t="s">
        <v>18</v>
      </c>
      <c r="F2727" s="2" t="s">
        <v>7</v>
      </c>
      <c r="G2727" s="2" t="s">
        <v>96</v>
      </c>
      <c r="H2727" s="81" t="s">
        <v>5101</v>
      </c>
      <c r="I2727">
        <v>8.82</v>
      </c>
      <c r="J2727">
        <v>7.06</v>
      </c>
      <c r="K2727">
        <v>0.33600000000000002</v>
      </c>
      <c r="L2727">
        <v>28.799999999999997</v>
      </c>
    </row>
    <row r="2728" spans="1:12" ht="13.75" customHeight="1" x14ac:dyDescent="0.35">
      <c r="A2728" s="2">
        <v>8982</v>
      </c>
      <c r="B2728" s="2" t="s">
        <v>7</v>
      </c>
      <c r="C2728" s="3">
        <v>15051</v>
      </c>
      <c r="D2728" s="2" t="s">
        <v>92</v>
      </c>
      <c r="E2728" s="2" t="s">
        <v>18</v>
      </c>
      <c r="F2728" s="2" t="s">
        <v>7</v>
      </c>
      <c r="G2728" s="2" t="s">
        <v>95</v>
      </c>
      <c r="H2728" s="81" t="s">
        <v>5102</v>
      </c>
      <c r="I2728">
        <v>8.82</v>
      </c>
      <c r="J2728">
        <v>7.06</v>
      </c>
      <c r="K2728">
        <v>0.33600000000000002</v>
      </c>
      <c r="L2728">
        <v>28.799999999999997</v>
      </c>
    </row>
    <row r="2729" spans="1:12" ht="13.75" customHeight="1" x14ac:dyDescent="0.35">
      <c r="A2729" s="2">
        <v>8983</v>
      </c>
      <c r="B2729" s="2" t="s">
        <v>7</v>
      </c>
      <c r="C2729" s="3">
        <v>15051</v>
      </c>
      <c r="D2729" s="2" t="s">
        <v>92</v>
      </c>
      <c r="E2729" s="2" t="s">
        <v>18</v>
      </c>
      <c r="F2729" s="2" t="s">
        <v>7</v>
      </c>
      <c r="G2729" s="2" t="s">
        <v>94</v>
      </c>
      <c r="H2729" s="81" t="s">
        <v>5103</v>
      </c>
      <c r="I2729">
        <v>8.82</v>
      </c>
      <c r="J2729">
        <v>7.06</v>
      </c>
      <c r="K2729">
        <v>0.33600000000000002</v>
      </c>
      <c r="L2729">
        <v>28.799999999999997</v>
      </c>
    </row>
    <row r="2730" spans="1:12" ht="13.75" customHeight="1" x14ac:dyDescent="0.35">
      <c r="A2730" s="2">
        <v>9323</v>
      </c>
      <c r="B2730" s="2" t="s">
        <v>7</v>
      </c>
      <c r="C2730" s="3">
        <v>15051</v>
      </c>
      <c r="D2730" s="2" t="s">
        <v>92</v>
      </c>
      <c r="E2730" s="2" t="s">
        <v>18</v>
      </c>
      <c r="F2730" s="2" t="s">
        <v>7</v>
      </c>
      <c r="G2730" s="2" t="s">
        <v>46</v>
      </c>
      <c r="H2730" s="81" t="s">
        <v>5104</v>
      </c>
      <c r="I2730">
        <v>8.82</v>
      </c>
      <c r="J2730">
        <v>7.06</v>
      </c>
      <c r="K2730">
        <v>0.33600000000000002</v>
      </c>
      <c r="L2730">
        <v>28.799999999999997</v>
      </c>
    </row>
    <row r="2731" spans="1:12" ht="13.75" customHeight="1" x14ac:dyDescent="0.35">
      <c r="A2731" s="2">
        <v>9451</v>
      </c>
      <c r="B2731" s="2" t="s">
        <v>7</v>
      </c>
      <c r="C2731" s="3">
        <v>15051</v>
      </c>
      <c r="D2731" s="2" t="s">
        <v>92</v>
      </c>
      <c r="E2731" s="2" t="s">
        <v>18</v>
      </c>
      <c r="F2731" s="2" t="s">
        <v>6</v>
      </c>
      <c r="G2731" s="2" t="s">
        <v>93</v>
      </c>
      <c r="H2731" s="81" t="s">
        <v>5105</v>
      </c>
      <c r="I2731">
        <v>8.82</v>
      </c>
      <c r="J2731">
        <v>7.06</v>
      </c>
      <c r="K2731">
        <v>0.33600000000000002</v>
      </c>
      <c r="L2731">
        <v>28.799999999999997</v>
      </c>
    </row>
    <row r="2732" spans="1:12" ht="13.75" customHeight="1" x14ac:dyDescent="0.35">
      <c r="A2732" s="2">
        <v>9463</v>
      </c>
      <c r="B2732" s="2" t="s">
        <v>7</v>
      </c>
      <c r="C2732" s="3">
        <v>15051</v>
      </c>
      <c r="D2732" s="2" t="s">
        <v>92</v>
      </c>
      <c r="E2732" s="2" t="s">
        <v>18</v>
      </c>
      <c r="F2732" s="2" t="s">
        <v>6</v>
      </c>
      <c r="G2732" s="2" t="s">
        <v>91</v>
      </c>
      <c r="H2732" s="81" t="s">
        <v>5106</v>
      </c>
      <c r="I2732">
        <v>8.82</v>
      </c>
      <c r="J2732">
        <v>7.06</v>
      </c>
      <c r="K2732">
        <v>0.33600000000000002</v>
      </c>
      <c r="L2732">
        <v>28.799999999999997</v>
      </c>
    </row>
    <row r="2733" spans="1:12" ht="13.75" customHeight="1" x14ac:dyDescent="0.35">
      <c r="A2733" s="2">
        <v>3293</v>
      </c>
      <c r="B2733" s="2" t="s">
        <v>8</v>
      </c>
      <c r="C2733" s="3">
        <v>15151</v>
      </c>
      <c r="D2733" s="2" t="s">
        <v>90</v>
      </c>
      <c r="E2733" s="2" t="s">
        <v>18</v>
      </c>
      <c r="F2733" s="2" t="s">
        <v>8</v>
      </c>
      <c r="G2733" s="2" t="s">
        <v>89</v>
      </c>
      <c r="H2733" s="81" t="s">
        <v>5107</v>
      </c>
      <c r="I2733">
        <v>8.7899999999999991</v>
      </c>
      <c r="J2733">
        <v>7.03</v>
      </c>
      <c r="K2733">
        <v>0.38400000000000001</v>
      </c>
      <c r="L2733">
        <v>26.160000000000004</v>
      </c>
    </row>
    <row r="2734" spans="1:12" ht="13.75" customHeight="1" x14ac:dyDescent="0.35">
      <c r="A2734" s="2">
        <v>4251</v>
      </c>
      <c r="B2734" s="2" t="s">
        <v>14</v>
      </c>
      <c r="C2734" s="3">
        <v>15201</v>
      </c>
      <c r="D2734" s="2" t="s">
        <v>70</v>
      </c>
      <c r="E2734" s="2" t="s">
        <v>18</v>
      </c>
      <c r="F2734" s="2" t="s">
        <v>5</v>
      </c>
      <c r="G2734" s="2" t="s">
        <v>88</v>
      </c>
      <c r="H2734" s="81" t="s">
        <v>5108</v>
      </c>
      <c r="I2734">
        <v>5.57</v>
      </c>
      <c r="J2734">
        <v>4.46</v>
      </c>
      <c r="K2734">
        <v>0.48699999999999999</v>
      </c>
      <c r="L2734">
        <v>28.799999999999997</v>
      </c>
    </row>
    <row r="2735" spans="1:12" ht="13.75" customHeight="1" x14ac:dyDescent="0.35">
      <c r="A2735" s="2">
        <v>4252</v>
      </c>
      <c r="B2735" s="2" t="s">
        <v>14</v>
      </c>
      <c r="C2735" s="3">
        <v>15201</v>
      </c>
      <c r="D2735" s="2" t="s">
        <v>70</v>
      </c>
      <c r="E2735" s="2" t="s">
        <v>18</v>
      </c>
      <c r="F2735" s="2" t="s">
        <v>5</v>
      </c>
      <c r="G2735" s="2" t="s">
        <v>87</v>
      </c>
      <c r="H2735" s="81" t="s">
        <v>5109</v>
      </c>
      <c r="I2735">
        <v>5.57</v>
      </c>
      <c r="J2735">
        <v>4.46</v>
      </c>
      <c r="K2735">
        <v>0.48699999999999999</v>
      </c>
      <c r="L2735">
        <v>28.799999999999997</v>
      </c>
    </row>
    <row r="2736" spans="1:12" ht="13.75" customHeight="1" x14ac:dyDescent="0.35">
      <c r="A2736" s="2">
        <v>4272</v>
      </c>
      <c r="B2736" s="2" t="s">
        <v>14</v>
      </c>
      <c r="C2736" s="3">
        <v>15201</v>
      </c>
      <c r="D2736" s="2" t="s">
        <v>70</v>
      </c>
      <c r="E2736" s="2" t="s">
        <v>18</v>
      </c>
      <c r="F2736" s="2" t="s">
        <v>5</v>
      </c>
      <c r="G2736" s="2" t="s">
        <v>86</v>
      </c>
      <c r="H2736" s="81" t="s">
        <v>5110</v>
      </c>
      <c r="I2736">
        <v>5.57</v>
      </c>
      <c r="J2736">
        <v>4.46</v>
      </c>
      <c r="K2736">
        <v>0.48699999999999999</v>
      </c>
      <c r="L2736">
        <v>28.799999999999997</v>
      </c>
    </row>
    <row r="2737" spans="1:12" ht="13.75" customHeight="1" x14ac:dyDescent="0.35">
      <c r="A2737" s="2">
        <v>4273</v>
      </c>
      <c r="B2737" s="2" t="s">
        <v>14</v>
      </c>
      <c r="C2737" s="3">
        <v>15201</v>
      </c>
      <c r="D2737" s="2" t="s">
        <v>70</v>
      </c>
      <c r="E2737" s="2" t="s">
        <v>18</v>
      </c>
      <c r="F2737" s="2" t="s">
        <v>5</v>
      </c>
      <c r="G2737" s="2" t="s">
        <v>85</v>
      </c>
      <c r="H2737" s="81" t="s">
        <v>5111</v>
      </c>
      <c r="I2737">
        <v>5.57</v>
      </c>
      <c r="J2737">
        <v>4.46</v>
      </c>
      <c r="K2737">
        <v>0.48699999999999999</v>
      </c>
      <c r="L2737">
        <v>28.799999999999997</v>
      </c>
    </row>
    <row r="2738" spans="1:12" ht="13.75" customHeight="1" x14ac:dyDescent="0.35">
      <c r="A2738" s="2">
        <v>4274</v>
      </c>
      <c r="B2738" s="2" t="s">
        <v>14</v>
      </c>
      <c r="C2738" s="3">
        <v>15201</v>
      </c>
      <c r="D2738" s="2" t="s">
        <v>70</v>
      </c>
      <c r="E2738" s="2" t="s">
        <v>18</v>
      </c>
      <c r="F2738" s="2" t="s">
        <v>5</v>
      </c>
      <c r="G2738" s="2" t="s">
        <v>84</v>
      </c>
      <c r="H2738" s="81" t="s">
        <v>5112</v>
      </c>
      <c r="I2738">
        <v>5.57</v>
      </c>
      <c r="J2738">
        <v>4.46</v>
      </c>
      <c r="K2738">
        <v>0.48699999999999999</v>
      </c>
      <c r="L2738">
        <v>28.799999999999997</v>
      </c>
    </row>
    <row r="2739" spans="1:12" ht="13.75" customHeight="1" x14ac:dyDescent="0.35">
      <c r="A2739" s="2">
        <v>4280</v>
      </c>
      <c r="B2739" s="2" t="s">
        <v>14</v>
      </c>
      <c r="C2739" s="3">
        <v>15201</v>
      </c>
      <c r="D2739" s="2" t="s">
        <v>70</v>
      </c>
      <c r="E2739" s="2" t="s">
        <v>18</v>
      </c>
      <c r="F2739" s="2" t="s">
        <v>5</v>
      </c>
      <c r="G2739" s="2" t="s">
        <v>83</v>
      </c>
      <c r="H2739" s="81" t="s">
        <v>5113</v>
      </c>
      <c r="I2739">
        <v>5.57</v>
      </c>
      <c r="J2739">
        <v>4.46</v>
      </c>
      <c r="K2739">
        <v>0.48699999999999999</v>
      </c>
      <c r="L2739">
        <v>28.799999999999997</v>
      </c>
    </row>
    <row r="2740" spans="1:12" ht="13.75" customHeight="1" x14ac:dyDescent="0.35">
      <c r="A2740" s="2">
        <v>4281</v>
      </c>
      <c r="B2740" s="2" t="s">
        <v>14</v>
      </c>
      <c r="C2740" s="3">
        <v>15201</v>
      </c>
      <c r="D2740" s="2" t="s">
        <v>70</v>
      </c>
      <c r="E2740" s="2" t="s">
        <v>18</v>
      </c>
      <c r="F2740" s="2" t="s">
        <v>5</v>
      </c>
      <c r="G2740" s="2" t="s">
        <v>82</v>
      </c>
      <c r="H2740" s="81" t="s">
        <v>5114</v>
      </c>
      <c r="I2740">
        <v>5.57</v>
      </c>
      <c r="J2740">
        <v>4.46</v>
      </c>
      <c r="K2740">
        <v>0.48699999999999999</v>
      </c>
      <c r="L2740">
        <v>28.799999999999997</v>
      </c>
    </row>
    <row r="2741" spans="1:12" ht="13.75" customHeight="1" x14ac:dyDescent="0.35">
      <c r="A2741" s="2">
        <v>4282</v>
      </c>
      <c r="B2741" s="2" t="s">
        <v>14</v>
      </c>
      <c r="C2741" s="3">
        <v>15201</v>
      </c>
      <c r="D2741" s="2" t="s">
        <v>70</v>
      </c>
      <c r="E2741" s="2" t="s">
        <v>18</v>
      </c>
      <c r="F2741" s="2" t="s">
        <v>5</v>
      </c>
      <c r="G2741" s="2" t="s">
        <v>81</v>
      </c>
      <c r="H2741" s="81" t="s">
        <v>5115</v>
      </c>
      <c r="I2741">
        <v>5.57</v>
      </c>
      <c r="J2741">
        <v>4.46</v>
      </c>
      <c r="K2741">
        <v>0.48699999999999999</v>
      </c>
      <c r="L2741">
        <v>28.799999999999997</v>
      </c>
    </row>
    <row r="2742" spans="1:12" ht="13.75" customHeight="1" x14ac:dyDescent="0.35">
      <c r="A2742" s="2">
        <v>4283</v>
      </c>
      <c r="B2742" s="2" t="s">
        <v>14</v>
      </c>
      <c r="C2742" s="3">
        <v>15201</v>
      </c>
      <c r="D2742" s="2" t="s">
        <v>70</v>
      </c>
      <c r="E2742" s="2" t="s">
        <v>18</v>
      </c>
      <c r="F2742" s="2" t="s">
        <v>5</v>
      </c>
      <c r="G2742" s="2" t="s">
        <v>80</v>
      </c>
      <c r="H2742" s="81" t="s">
        <v>5116</v>
      </c>
      <c r="I2742">
        <v>5.57</v>
      </c>
      <c r="J2742">
        <v>4.46</v>
      </c>
      <c r="K2742">
        <v>0.48699999999999999</v>
      </c>
      <c r="L2742">
        <v>28.799999999999997</v>
      </c>
    </row>
    <row r="2743" spans="1:12" ht="13.75" customHeight="1" x14ac:dyDescent="0.35">
      <c r="A2743" s="2">
        <v>4284</v>
      </c>
      <c r="B2743" s="2" t="s">
        <v>14</v>
      </c>
      <c r="C2743" s="3">
        <v>15201</v>
      </c>
      <c r="D2743" s="2" t="s">
        <v>70</v>
      </c>
      <c r="E2743" s="2" t="s">
        <v>18</v>
      </c>
      <c r="F2743" s="2" t="s">
        <v>5</v>
      </c>
      <c r="G2743" s="2" t="s">
        <v>79</v>
      </c>
      <c r="H2743" s="81" t="s">
        <v>5117</v>
      </c>
      <c r="I2743">
        <v>5.57</v>
      </c>
      <c r="J2743">
        <v>4.46</v>
      </c>
      <c r="K2743">
        <v>0.48699999999999999</v>
      </c>
      <c r="L2743">
        <v>28.799999999999997</v>
      </c>
    </row>
    <row r="2744" spans="1:12" ht="13.75" customHeight="1" x14ac:dyDescent="0.35">
      <c r="A2744" s="2">
        <v>4292</v>
      </c>
      <c r="B2744" s="2" t="s">
        <v>14</v>
      </c>
      <c r="C2744" s="3">
        <v>15201</v>
      </c>
      <c r="D2744" s="2" t="s">
        <v>70</v>
      </c>
      <c r="E2744" s="2" t="s">
        <v>18</v>
      </c>
      <c r="F2744" s="2" t="s">
        <v>5</v>
      </c>
      <c r="G2744" s="2" t="s">
        <v>78</v>
      </c>
      <c r="H2744" s="81" t="s">
        <v>5118</v>
      </c>
      <c r="I2744">
        <v>5.57</v>
      </c>
      <c r="J2744">
        <v>4.46</v>
      </c>
      <c r="K2744">
        <v>0.48699999999999999</v>
      </c>
      <c r="L2744">
        <v>28.799999999999997</v>
      </c>
    </row>
    <row r="2745" spans="1:12" ht="13.75" customHeight="1" x14ac:dyDescent="0.35">
      <c r="A2745" s="2">
        <v>4293</v>
      </c>
      <c r="B2745" s="2" t="s">
        <v>14</v>
      </c>
      <c r="C2745" s="3">
        <v>15201</v>
      </c>
      <c r="D2745" s="2" t="s">
        <v>70</v>
      </c>
      <c r="E2745" s="2" t="s">
        <v>18</v>
      </c>
      <c r="F2745" s="2" t="s">
        <v>5</v>
      </c>
      <c r="G2745" s="2" t="s">
        <v>77</v>
      </c>
      <c r="H2745" s="81" t="s">
        <v>5119</v>
      </c>
      <c r="I2745">
        <v>5.57</v>
      </c>
      <c r="J2745">
        <v>4.46</v>
      </c>
      <c r="K2745">
        <v>0.48699999999999999</v>
      </c>
      <c r="L2745">
        <v>28.799999999999997</v>
      </c>
    </row>
    <row r="2746" spans="1:12" ht="13.75" customHeight="1" x14ac:dyDescent="0.35">
      <c r="A2746" s="2">
        <v>4294</v>
      </c>
      <c r="B2746" s="2" t="s">
        <v>14</v>
      </c>
      <c r="C2746" s="3">
        <v>15201</v>
      </c>
      <c r="D2746" s="2" t="s">
        <v>70</v>
      </c>
      <c r="E2746" s="2" t="s">
        <v>18</v>
      </c>
      <c r="F2746" s="2" t="s">
        <v>5</v>
      </c>
      <c r="G2746" s="2" t="s">
        <v>76</v>
      </c>
      <c r="H2746" s="81" t="s">
        <v>5120</v>
      </c>
      <c r="I2746">
        <v>5.57</v>
      </c>
      <c r="J2746">
        <v>4.46</v>
      </c>
      <c r="K2746">
        <v>0.48699999999999999</v>
      </c>
      <c r="L2746">
        <v>28.799999999999997</v>
      </c>
    </row>
    <row r="2747" spans="1:12" ht="13.75" customHeight="1" x14ac:dyDescent="0.35">
      <c r="A2747" s="2">
        <v>4362</v>
      </c>
      <c r="B2747" s="2" t="s">
        <v>14</v>
      </c>
      <c r="C2747" s="3">
        <v>15201</v>
      </c>
      <c r="D2747" s="2" t="s">
        <v>70</v>
      </c>
      <c r="E2747" s="2" t="s">
        <v>18</v>
      </c>
      <c r="F2747" s="2" t="s">
        <v>5</v>
      </c>
      <c r="G2747" s="2" t="s">
        <v>75</v>
      </c>
      <c r="H2747" s="81" t="s">
        <v>5121</v>
      </c>
      <c r="I2747">
        <v>5.57</v>
      </c>
      <c r="J2747">
        <v>4.46</v>
      </c>
      <c r="K2747">
        <v>0.48699999999999999</v>
      </c>
      <c r="L2747">
        <v>28.799999999999997</v>
      </c>
    </row>
    <row r="2748" spans="1:12" ht="13.75" customHeight="1" x14ac:dyDescent="0.35">
      <c r="A2748" s="2">
        <v>4363</v>
      </c>
      <c r="B2748" s="2" t="s">
        <v>14</v>
      </c>
      <c r="C2748" s="3">
        <v>15201</v>
      </c>
      <c r="D2748" s="2" t="s">
        <v>70</v>
      </c>
      <c r="E2748" s="2" t="s">
        <v>18</v>
      </c>
      <c r="F2748" s="2" t="s">
        <v>5</v>
      </c>
      <c r="G2748" s="2" t="s">
        <v>74</v>
      </c>
      <c r="H2748" s="81" t="s">
        <v>5122</v>
      </c>
      <c r="I2748">
        <v>5.57</v>
      </c>
      <c r="J2748">
        <v>4.46</v>
      </c>
      <c r="K2748">
        <v>0.48699999999999999</v>
      </c>
      <c r="L2748">
        <v>28.799999999999997</v>
      </c>
    </row>
    <row r="2749" spans="1:12" ht="13.75" customHeight="1" x14ac:dyDescent="0.35">
      <c r="A2749" s="2">
        <v>4364</v>
      </c>
      <c r="B2749" s="2" t="s">
        <v>14</v>
      </c>
      <c r="C2749" s="3">
        <v>15201</v>
      </c>
      <c r="D2749" s="2" t="s">
        <v>70</v>
      </c>
      <c r="E2749" s="2" t="s">
        <v>18</v>
      </c>
      <c r="F2749" s="2" t="s">
        <v>5</v>
      </c>
      <c r="G2749" s="2" t="s">
        <v>73</v>
      </c>
      <c r="H2749" s="81" t="s">
        <v>5123</v>
      </c>
      <c r="I2749">
        <v>5.57</v>
      </c>
      <c r="J2749">
        <v>4.46</v>
      </c>
      <c r="K2749">
        <v>0.48699999999999999</v>
      </c>
      <c r="L2749">
        <v>28.799999999999997</v>
      </c>
    </row>
    <row r="2750" spans="1:12" ht="13.75" customHeight="1" x14ac:dyDescent="0.35">
      <c r="A2750" s="2">
        <v>4371</v>
      </c>
      <c r="B2750" s="2" t="s">
        <v>14</v>
      </c>
      <c r="C2750" s="3">
        <v>15201</v>
      </c>
      <c r="D2750" s="2" t="s">
        <v>70</v>
      </c>
      <c r="E2750" s="2" t="s">
        <v>18</v>
      </c>
      <c r="F2750" s="2" t="s">
        <v>5</v>
      </c>
      <c r="G2750" s="2" t="s">
        <v>72</v>
      </c>
      <c r="H2750" s="81" t="s">
        <v>5124</v>
      </c>
      <c r="I2750">
        <v>5.57</v>
      </c>
      <c r="J2750">
        <v>4.46</v>
      </c>
      <c r="K2750">
        <v>0.48699999999999999</v>
      </c>
      <c r="L2750">
        <v>28.799999999999997</v>
      </c>
    </row>
    <row r="2751" spans="1:12" ht="13.75" customHeight="1" x14ac:dyDescent="0.35">
      <c r="A2751" s="2">
        <v>4372</v>
      </c>
      <c r="B2751" s="2" t="s">
        <v>14</v>
      </c>
      <c r="C2751" s="3">
        <v>15201</v>
      </c>
      <c r="D2751" s="2" t="s">
        <v>70</v>
      </c>
      <c r="E2751" s="2" t="s">
        <v>18</v>
      </c>
      <c r="F2751" s="2" t="s">
        <v>5</v>
      </c>
      <c r="G2751" s="2" t="s">
        <v>71</v>
      </c>
      <c r="H2751" s="81" t="s">
        <v>5125</v>
      </c>
      <c r="I2751">
        <v>5.57</v>
      </c>
      <c r="J2751">
        <v>4.46</v>
      </c>
      <c r="K2751">
        <v>0.48699999999999999</v>
      </c>
      <c r="L2751">
        <v>28.799999999999997</v>
      </c>
    </row>
    <row r="2752" spans="1:12" ht="13.75" customHeight="1" x14ac:dyDescent="0.35">
      <c r="A2752" s="2">
        <v>4392</v>
      </c>
      <c r="B2752" s="2" t="s">
        <v>14</v>
      </c>
      <c r="C2752" s="3">
        <v>15201</v>
      </c>
      <c r="D2752" s="2" t="s">
        <v>70</v>
      </c>
      <c r="E2752" s="2" t="s">
        <v>18</v>
      </c>
      <c r="F2752" s="2" t="s">
        <v>8</v>
      </c>
      <c r="G2752" s="2" t="s">
        <v>69</v>
      </c>
      <c r="H2752" s="81" t="s">
        <v>5126</v>
      </c>
      <c r="I2752">
        <v>5.57</v>
      </c>
      <c r="J2752">
        <v>4.46</v>
      </c>
      <c r="K2752">
        <v>0.48699999999999999</v>
      </c>
      <c r="L2752">
        <v>28.799999999999997</v>
      </c>
    </row>
    <row r="2753" spans="1:12" ht="13.75" customHeight="1" x14ac:dyDescent="0.35">
      <c r="A2753" s="2">
        <v>4161</v>
      </c>
      <c r="B2753" s="2" t="s">
        <v>5</v>
      </c>
      <c r="C2753" s="3">
        <v>15251</v>
      </c>
      <c r="D2753" s="2" t="s">
        <v>67</v>
      </c>
      <c r="E2753" s="2" t="s">
        <v>18</v>
      </c>
      <c r="F2753" s="2" t="s">
        <v>5</v>
      </c>
      <c r="G2753" s="2" t="s">
        <v>68</v>
      </c>
      <c r="H2753" s="81" t="s">
        <v>5127</v>
      </c>
      <c r="I2753">
        <v>6.29</v>
      </c>
      <c r="J2753">
        <v>5.03</v>
      </c>
      <c r="K2753">
        <v>0.52800000000000002</v>
      </c>
      <c r="L2753">
        <v>28.799999999999997</v>
      </c>
    </row>
    <row r="2754" spans="1:12" ht="13.75" customHeight="1" x14ac:dyDescent="0.35">
      <c r="A2754" s="2">
        <v>4163</v>
      </c>
      <c r="B2754" s="2" t="s">
        <v>5</v>
      </c>
      <c r="C2754" s="3">
        <v>15251</v>
      </c>
      <c r="D2754" s="2" t="s">
        <v>67</v>
      </c>
      <c r="E2754" s="2" t="s">
        <v>18</v>
      </c>
      <c r="F2754" s="2" t="s">
        <v>5</v>
      </c>
      <c r="G2754" s="2" t="s">
        <v>66</v>
      </c>
      <c r="H2754" s="81" t="s">
        <v>5128</v>
      </c>
      <c r="I2754">
        <v>6.29</v>
      </c>
      <c r="J2754">
        <v>5.03</v>
      </c>
      <c r="K2754">
        <v>0.52800000000000002</v>
      </c>
      <c r="L2754">
        <v>28.799999999999997</v>
      </c>
    </row>
    <row r="2755" spans="1:12" ht="13.75" customHeight="1" x14ac:dyDescent="0.35">
      <c r="A2755" s="2">
        <v>3370</v>
      </c>
      <c r="B2755" s="2" t="s">
        <v>8</v>
      </c>
      <c r="C2755" s="3">
        <v>15301</v>
      </c>
      <c r="D2755" s="2" t="s">
        <v>63</v>
      </c>
      <c r="E2755" s="2" t="s">
        <v>18</v>
      </c>
      <c r="F2755" s="2" t="s">
        <v>8</v>
      </c>
      <c r="G2755" s="2" t="s">
        <v>65</v>
      </c>
      <c r="H2755" s="81" t="s">
        <v>5129</v>
      </c>
      <c r="I2755">
        <v>8.7899999999999991</v>
      </c>
      <c r="J2755">
        <v>7.03</v>
      </c>
      <c r="K2755">
        <v>0.38400000000000001</v>
      </c>
      <c r="L2755">
        <v>28.799999999999997</v>
      </c>
    </row>
    <row r="2756" spans="1:12" ht="13.75" customHeight="1" x14ac:dyDescent="0.35">
      <c r="A2756" s="2">
        <v>3371</v>
      </c>
      <c r="B2756" s="2" t="s">
        <v>8</v>
      </c>
      <c r="C2756" s="3">
        <v>15301</v>
      </c>
      <c r="D2756" s="2" t="s">
        <v>63</v>
      </c>
      <c r="E2756" s="2" t="s">
        <v>18</v>
      </c>
      <c r="F2756" s="2" t="s">
        <v>8</v>
      </c>
      <c r="G2756" s="2" t="s">
        <v>64</v>
      </c>
      <c r="H2756" s="81" t="s">
        <v>5130</v>
      </c>
      <c r="I2756">
        <v>8.7899999999999991</v>
      </c>
      <c r="J2756">
        <v>7.03</v>
      </c>
      <c r="K2756">
        <v>0.38400000000000001</v>
      </c>
      <c r="L2756">
        <v>28.799999999999997</v>
      </c>
    </row>
    <row r="2757" spans="1:12" ht="13.75" customHeight="1" x14ac:dyDescent="0.35">
      <c r="A2757" s="2">
        <v>3376</v>
      </c>
      <c r="B2757" s="2" t="s">
        <v>8</v>
      </c>
      <c r="C2757" s="3">
        <v>15301</v>
      </c>
      <c r="D2757" s="2" t="s">
        <v>63</v>
      </c>
      <c r="E2757" s="2" t="s">
        <v>18</v>
      </c>
      <c r="F2757" s="2" t="s">
        <v>8</v>
      </c>
      <c r="G2757" s="2" t="s">
        <v>62</v>
      </c>
      <c r="H2757" s="81" t="s">
        <v>5131</v>
      </c>
      <c r="I2757">
        <v>8.7899999999999991</v>
      </c>
      <c r="J2757">
        <v>7.03</v>
      </c>
      <c r="K2757">
        <v>0.38400000000000001</v>
      </c>
      <c r="L2757">
        <v>28.799999999999997</v>
      </c>
    </row>
    <row r="2758" spans="1:12" ht="13.75" customHeight="1" x14ac:dyDescent="0.35">
      <c r="A2758" s="2">
        <v>8641</v>
      </c>
      <c r="B2758" s="2" t="s">
        <v>7</v>
      </c>
      <c r="C2758" s="3">
        <v>15351</v>
      </c>
      <c r="D2758" s="2" t="s">
        <v>52</v>
      </c>
      <c r="E2758" s="2" t="s">
        <v>18</v>
      </c>
      <c r="F2758" s="2" t="s">
        <v>7</v>
      </c>
      <c r="G2758" s="2" t="s">
        <v>61</v>
      </c>
      <c r="H2758" s="81" t="s">
        <v>5132</v>
      </c>
      <c r="I2758">
        <v>8.82</v>
      </c>
      <c r="J2758">
        <v>7.06</v>
      </c>
      <c r="K2758">
        <v>0.33600000000000002</v>
      </c>
      <c r="L2758">
        <v>28.799999999999997</v>
      </c>
    </row>
    <row r="2759" spans="1:12" ht="13.75" customHeight="1" x14ac:dyDescent="0.35">
      <c r="A2759" s="2">
        <v>8642</v>
      </c>
      <c r="B2759" s="2" t="s">
        <v>7</v>
      </c>
      <c r="C2759" s="3">
        <v>15351</v>
      </c>
      <c r="D2759" s="2" t="s">
        <v>52</v>
      </c>
      <c r="E2759" s="2" t="s">
        <v>18</v>
      </c>
      <c r="F2759" s="2" t="s">
        <v>7</v>
      </c>
      <c r="G2759" s="2" t="s">
        <v>60</v>
      </c>
      <c r="H2759" s="81" t="s">
        <v>5133</v>
      </c>
      <c r="I2759">
        <v>8.82</v>
      </c>
      <c r="J2759">
        <v>7.06</v>
      </c>
      <c r="K2759">
        <v>0.33600000000000002</v>
      </c>
      <c r="L2759">
        <v>28.799999999999997</v>
      </c>
    </row>
    <row r="2760" spans="1:12" ht="13.75" customHeight="1" x14ac:dyDescent="0.35">
      <c r="A2760" s="2">
        <v>8643</v>
      </c>
      <c r="B2760" s="2" t="s">
        <v>7</v>
      </c>
      <c r="C2760" s="3">
        <v>15351</v>
      </c>
      <c r="D2760" s="2" t="s">
        <v>52</v>
      </c>
      <c r="E2760" s="2" t="s">
        <v>18</v>
      </c>
      <c r="F2760" s="2" t="s">
        <v>7</v>
      </c>
      <c r="G2760" s="2" t="s">
        <v>59</v>
      </c>
      <c r="H2760" s="81" t="s">
        <v>5134</v>
      </c>
      <c r="I2760">
        <v>8.82</v>
      </c>
      <c r="J2760">
        <v>7.06</v>
      </c>
      <c r="K2760">
        <v>0.33600000000000002</v>
      </c>
      <c r="L2760">
        <v>28.799999999999997</v>
      </c>
    </row>
    <row r="2761" spans="1:12" ht="13.75" customHeight="1" x14ac:dyDescent="0.35">
      <c r="A2761" s="2">
        <v>8644</v>
      </c>
      <c r="B2761" s="2" t="s">
        <v>7</v>
      </c>
      <c r="C2761" s="3">
        <v>15351</v>
      </c>
      <c r="D2761" s="2" t="s">
        <v>52</v>
      </c>
      <c r="E2761" s="2" t="s">
        <v>18</v>
      </c>
      <c r="F2761" s="2" t="s">
        <v>7</v>
      </c>
      <c r="G2761" s="2" t="s">
        <v>58</v>
      </c>
      <c r="H2761" s="81" t="s">
        <v>5135</v>
      </c>
      <c r="I2761">
        <v>8.82</v>
      </c>
      <c r="J2761">
        <v>7.06</v>
      </c>
      <c r="K2761">
        <v>0.33600000000000002</v>
      </c>
      <c r="L2761">
        <v>28.799999999999997</v>
      </c>
    </row>
    <row r="2762" spans="1:12" ht="13.75" customHeight="1" x14ac:dyDescent="0.35">
      <c r="A2762" s="2">
        <v>8650</v>
      </c>
      <c r="B2762" s="2" t="s">
        <v>7</v>
      </c>
      <c r="C2762" s="3">
        <v>15351</v>
      </c>
      <c r="D2762" s="2" t="s">
        <v>52</v>
      </c>
      <c r="E2762" s="2" t="s">
        <v>18</v>
      </c>
      <c r="F2762" s="2" t="s">
        <v>7</v>
      </c>
      <c r="G2762" s="2" t="s">
        <v>57</v>
      </c>
      <c r="H2762" s="81" t="s">
        <v>5136</v>
      </c>
      <c r="I2762">
        <v>8.82</v>
      </c>
      <c r="J2762">
        <v>7.06</v>
      </c>
      <c r="K2762">
        <v>0.33600000000000002</v>
      </c>
      <c r="L2762">
        <v>28.799999999999997</v>
      </c>
    </row>
    <row r="2763" spans="1:12" ht="13.75" customHeight="1" x14ac:dyDescent="0.35">
      <c r="A2763" s="2">
        <v>8652</v>
      </c>
      <c r="B2763" s="2" t="s">
        <v>7</v>
      </c>
      <c r="C2763" s="3">
        <v>15351</v>
      </c>
      <c r="D2763" s="2" t="s">
        <v>52</v>
      </c>
      <c r="E2763" s="2" t="s">
        <v>18</v>
      </c>
      <c r="F2763" s="2" t="s">
        <v>7</v>
      </c>
      <c r="G2763" s="2" t="s">
        <v>56</v>
      </c>
      <c r="H2763" s="81" t="s">
        <v>5137</v>
      </c>
      <c r="I2763">
        <v>8.82</v>
      </c>
      <c r="J2763">
        <v>7.06</v>
      </c>
      <c r="K2763">
        <v>0.33600000000000002</v>
      </c>
      <c r="L2763">
        <v>28.799999999999997</v>
      </c>
    </row>
    <row r="2764" spans="1:12" ht="13.75" customHeight="1" x14ac:dyDescent="0.35">
      <c r="A2764" s="2">
        <v>8653</v>
      </c>
      <c r="B2764" s="2" t="s">
        <v>7</v>
      </c>
      <c r="C2764" s="3">
        <v>15351</v>
      </c>
      <c r="D2764" s="2" t="s">
        <v>52</v>
      </c>
      <c r="E2764" s="2" t="s">
        <v>18</v>
      </c>
      <c r="F2764" s="2" t="s">
        <v>7</v>
      </c>
      <c r="G2764" s="2" t="s">
        <v>55</v>
      </c>
      <c r="H2764" s="81" t="s">
        <v>5138</v>
      </c>
      <c r="I2764">
        <v>8.82</v>
      </c>
      <c r="J2764">
        <v>7.06</v>
      </c>
      <c r="K2764">
        <v>0.33600000000000002</v>
      </c>
      <c r="L2764">
        <v>28.799999999999997</v>
      </c>
    </row>
    <row r="2765" spans="1:12" ht="13.75" customHeight="1" x14ac:dyDescent="0.35">
      <c r="A2765" s="2">
        <v>8661</v>
      </c>
      <c r="B2765" s="2" t="s">
        <v>7</v>
      </c>
      <c r="C2765" s="3">
        <v>15351</v>
      </c>
      <c r="D2765" s="2" t="s">
        <v>52</v>
      </c>
      <c r="E2765" s="2" t="s">
        <v>18</v>
      </c>
      <c r="F2765" s="2" t="s">
        <v>7</v>
      </c>
      <c r="G2765" s="2" t="s">
        <v>54</v>
      </c>
      <c r="H2765" s="81" t="s">
        <v>5139</v>
      </c>
      <c r="I2765">
        <v>8.82</v>
      </c>
      <c r="J2765">
        <v>7.06</v>
      </c>
      <c r="K2765">
        <v>0.33600000000000002</v>
      </c>
      <c r="L2765">
        <v>28.799999999999997</v>
      </c>
    </row>
    <row r="2766" spans="1:12" ht="13.75" customHeight="1" x14ac:dyDescent="0.35">
      <c r="A2766" s="2">
        <v>8662</v>
      </c>
      <c r="B2766" s="2" t="s">
        <v>7</v>
      </c>
      <c r="C2766" s="3">
        <v>15351</v>
      </c>
      <c r="D2766" s="2" t="s">
        <v>52</v>
      </c>
      <c r="E2766" s="2" t="s">
        <v>18</v>
      </c>
      <c r="F2766" s="2" t="s">
        <v>7</v>
      </c>
      <c r="G2766" s="2" t="s">
        <v>53</v>
      </c>
      <c r="H2766" s="81" t="s">
        <v>5140</v>
      </c>
      <c r="I2766">
        <v>8.82</v>
      </c>
      <c r="J2766">
        <v>7.06</v>
      </c>
      <c r="K2766">
        <v>0.33600000000000002</v>
      </c>
      <c r="L2766">
        <v>28.799999999999997</v>
      </c>
    </row>
    <row r="2767" spans="1:12" ht="13.75" customHeight="1" x14ac:dyDescent="0.35">
      <c r="A2767" s="2">
        <v>8670</v>
      </c>
      <c r="B2767" s="2" t="s">
        <v>7</v>
      </c>
      <c r="C2767" s="3">
        <v>15351</v>
      </c>
      <c r="D2767" s="2" t="s">
        <v>52</v>
      </c>
      <c r="E2767" s="2" t="s">
        <v>18</v>
      </c>
      <c r="F2767" s="2" t="s">
        <v>7</v>
      </c>
      <c r="G2767" s="2" t="s">
        <v>51</v>
      </c>
      <c r="H2767" s="81" t="s">
        <v>5141</v>
      </c>
      <c r="I2767">
        <v>8.82</v>
      </c>
      <c r="J2767">
        <v>7.06</v>
      </c>
      <c r="K2767">
        <v>0.33600000000000002</v>
      </c>
      <c r="L2767">
        <v>28.799999999999997</v>
      </c>
    </row>
    <row r="2768" spans="1:12" ht="13.75" customHeight="1" x14ac:dyDescent="0.35">
      <c r="A2768" s="2">
        <v>8812</v>
      </c>
      <c r="B2768" s="2" t="s">
        <v>7</v>
      </c>
      <c r="C2768" s="3">
        <v>15401</v>
      </c>
      <c r="D2768" s="2" t="s">
        <v>47</v>
      </c>
      <c r="E2768" s="2" t="s">
        <v>18</v>
      </c>
      <c r="F2768" s="2" t="s">
        <v>7</v>
      </c>
      <c r="G2768" s="2" t="s">
        <v>50</v>
      </c>
      <c r="H2768" s="81" t="s">
        <v>5142</v>
      </c>
      <c r="I2768">
        <v>8.82</v>
      </c>
      <c r="J2768">
        <v>7.06</v>
      </c>
      <c r="K2768">
        <v>0.33600000000000002</v>
      </c>
      <c r="L2768">
        <v>28.799999999999997</v>
      </c>
    </row>
    <row r="2769" spans="1:12" ht="13.75" customHeight="1" x14ac:dyDescent="0.35">
      <c r="A2769" s="2">
        <v>8820</v>
      </c>
      <c r="B2769" s="2" t="s">
        <v>7</v>
      </c>
      <c r="C2769" s="3">
        <v>15401</v>
      </c>
      <c r="D2769" s="2" t="s">
        <v>47</v>
      </c>
      <c r="E2769" s="2" t="s">
        <v>18</v>
      </c>
      <c r="F2769" s="2" t="s">
        <v>7</v>
      </c>
      <c r="G2769" s="2" t="s">
        <v>49</v>
      </c>
      <c r="H2769" s="81" t="s">
        <v>5143</v>
      </c>
      <c r="I2769">
        <v>8.82</v>
      </c>
      <c r="J2769">
        <v>7.06</v>
      </c>
      <c r="K2769">
        <v>0.33600000000000002</v>
      </c>
      <c r="L2769">
        <v>28.799999999999997</v>
      </c>
    </row>
    <row r="2770" spans="1:12" ht="13.75" customHeight="1" x14ac:dyDescent="0.35">
      <c r="A2770" s="2">
        <v>8822</v>
      </c>
      <c r="B2770" s="2" t="s">
        <v>7</v>
      </c>
      <c r="C2770" s="3">
        <v>15401</v>
      </c>
      <c r="D2770" s="2" t="s">
        <v>47</v>
      </c>
      <c r="E2770" s="2" t="s">
        <v>18</v>
      </c>
      <c r="F2770" s="2" t="s">
        <v>7</v>
      </c>
      <c r="G2770" s="2" t="s">
        <v>48</v>
      </c>
      <c r="H2770" s="81" t="s">
        <v>5144</v>
      </c>
      <c r="I2770">
        <v>8.82</v>
      </c>
      <c r="J2770">
        <v>7.06</v>
      </c>
      <c r="K2770">
        <v>0.33600000000000002</v>
      </c>
      <c r="L2770">
        <v>28.799999999999997</v>
      </c>
    </row>
    <row r="2771" spans="1:12" ht="13.75" customHeight="1" x14ac:dyDescent="0.35">
      <c r="A2771" s="2">
        <v>9323</v>
      </c>
      <c r="B2771" s="2" t="s">
        <v>7</v>
      </c>
      <c r="C2771" s="3">
        <v>15401</v>
      </c>
      <c r="D2771" s="2" t="s">
        <v>47</v>
      </c>
      <c r="E2771" s="2" t="s">
        <v>18</v>
      </c>
      <c r="F2771" s="2" t="s">
        <v>7</v>
      </c>
      <c r="G2771" s="2" t="s">
        <v>46</v>
      </c>
      <c r="H2771" s="81" t="s">
        <v>5145</v>
      </c>
      <c r="I2771">
        <v>8.82</v>
      </c>
      <c r="J2771">
        <v>7.06</v>
      </c>
      <c r="K2771">
        <v>0.33600000000000002</v>
      </c>
      <c r="L2771">
        <v>28.799999999999997</v>
      </c>
    </row>
    <row r="2772" spans="1:12" ht="13.75" customHeight="1" x14ac:dyDescent="0.35">
      <c r="A2772" s="2">
        <v>8480</v>
      </c>
      <c r="B2772" s="2" t="s">
        <v>7</v>
      </c>
      <c r="C2772" s="3">
        <v>15451</v>
      </c>
      <c r="D2772" s="2" t="s">
        <v>45</v>
      </c>
      <c r="E2772" s="2" t="s">
        <v>18</v>
      </c>
      <c r="F2772" s="2" t="s">
        <v>7</v>
      </c>
      <c r="G2772" s="2" t="s">
        <v>44</v>
      </c>
      <c r="H2772" s="81" t="s">
        <v>5146</v>
      </c>
      <c r="I2772">
        <v>8.82</v>
      </c>
      <c r="J2772">
        <v>7.06</v>
      </c>
      <c r="K2772">
        <v>0.33600000000000002</v>
      </c>
      <c r="L2772">
        <v>28.799999999999997</v>
      </c>
    </row>
    <row r="2773" spans="1:12" ht="13.75" customHeight="1" x14ac:dyDescent="0.35">
      <c r="A2773" s="2">
        <v>6361</v>
      </c>
      <c r="B2773" s="2" t="s">
        <v>12</v>
      </c>
      <c r="C2773" s="3">
        <v>15501</v>
      </c>
      <c r="D2773" s="2" t="s">
        <v>43</v>
      </c>
      <c r="E2773" s="2" t="s">
        <v>18</v>
      </c>
      <c r="F2773" s="2" t="s">
        <v>12</v>
      </c>
      <c r="G2773" s="2" t="s">
        <v>42</v>
      </c>
      <c r="H2773" s="81" t="s">
        <v>5147</v>
      </c>
      <c r="I2773">
        <v>6.81</v>
      </c>
      <c r="J2773">
        <v>5.45</v>
      </c>
      <c r="K2773">
        <v>0.29299999999999998</v>
      </c>
      <c r="L2773">
        <v>28.799999999999997</v>
      </c>
    </row>
    <row r="2774" spans="1:12" ht="13.75" customHeight="1" x14ac:dyDescent="0.35">
      <c r="A2774" s="2">
        <v>4382</v>
      </c>
      <c r="B2774" s="2" t="s">
        <v>14</v>
      </c>
      <c r="C2774" s="3">
        <v>15551</v>
      </c>
      <c r="D2774" s="2" t="s">
        <v>41</v>
      </c>
      <c r="E2774" s="2" t="s">
        <v>18</v>
      </c>
      <c r="F2774" s="2" t="s">
        <v>5</v>
      </c>
      <c r="G2774" s="2" t="s">
        <v>40</v>
      </c>
      <c r="H2774" s="81" t="s">
        <v>5148</v>
      </c>
      <c r="I2774">
        <v>5.57</v>
      </c>
      <c r="J2774">
        <v>4.46</v>
      </c>
      <c r="K2774">
        <v>0.48699999999999999</v>
      </c>
      <c r="L2774">
        <v>28.799999999999997</v>
      </c>
    </row>
    <row r="2775" spans="1:12" ht="13.75" customHeight="1" x14ac:dyDescent="0.35">
      <c r="A2775" s="2">
        <v>4342</v>
      </c>
      <c r="B2775" s="2" t="s">
        <v>14</v>
      </c>
      <c r="C2775" s="3">
        <v>15601</v>
      </c>
      <c r="D2775" s="2" t="s">
        <v>37</v>
      </c>
      <c r="E2775" s="2" t="s">
        <v>18</v>
      </c>
      <c r="F2775" s="2" t="s">
        <v>5</v>
      </c>
      <c r="G2775" s="2" t="s">
        <v>39</v>
      </c>
      <c r="H2775" s="81" t="s">
        <v>5149</v>
      </c>
      <c r="I2775">
        <v>5.57</v>
      </c>
      <c r="J2775">
        <v>4.46</v>
      </c>
      <c r="K2775">
        <v>0.48699999999999999</v>
      </c>
      <c r="L2775">
        <v>28.799999999999997</v>
      </c>
    </row>
    <row r="2776" spans="1:12" ht="13.75" customHeight="1" x14ac:dyDescent="0.35">
      <c r="A2776" s="2">
        <v>4351</v>
      </c>
      <c r="B2776" s="2" t="s">
        <v>14</v>
      </c>
      <c r="C2776" s="3">
        <v>15601</v>
      </c>
      <c r="D2776" s="2" t="s">
        <v>37</v>
      </c>
      <c r="E2776" s="2" t="s">
        <v>18</v>
      </c>
      <c r="F2776" s="2" t="s">
        <v>5</v>
      </c>
      <c r="G2776" s="2" t="s">
        <v>38</v>
      </c>
      <c r="H2776" s="81" t="s">
        <v>5150</v>
      </c>
      <c r="I2776">
        <v>5.57</v>
      </c>
      <c r="J2776">
        <v>4.46</v>
      </c>
      <c r="K2776">
        <v>0.48699999999999999</v>
      </c>
      <c r="L2776">
        <v>28.799999999999997</v>
      </c>
    </row>
    <row r="2777" spans="1:12" ht="13.75" customHeight="1" x14ac:dyDescent="0.35">
      <c r="A2777" s="2">
        <v>4352</v>
      </c>
      <c r="B2777" s="2" t="s">
        <v>14</v>
      </c>
      <c r="C2777" s="3">
        <v>15601</v>
      </c>
      <c r="D2777" s="2" t="s">
        <v>37</v>
      </c>
      <c r="E2777" s="2" t="s">
        <v>18</v>
      </c>
      <c r="F2777" s="2" t="s">
        <v>5</v>
      </c>
      <c r="G2777" s="2" t="s">
        <v>36</v>
      </c>
      <c r="H2777" s="81" t="s">
        <v>5151</v>
      </c>
      <c r="I2777">
        <v>5.57</v>
      </c>
      <c r="J2777">
        <v>4.46</v>
      </c>
      <c r="K2777">
        <v>0.48699999999999999</v>
      </c>
      <c r="L2777">
        <v>28.799999999999997</v>
      </c>
    </row>
    <row r="2778" spans="1:12" ht="13.75" customHeight="1" x14ac:dyDescent="0.35">
      <c r="A2778" s="2">
        <v>8990</v>
      </c>
      <c r="B2778" s="2" t="s">
        <v>5</v>
      </c>
      <c r="C2778" s="3">
        <v>15651</v>
      </c>
      <c r="D2778" s="2" t="s">
        <v>35</v>
      </c>
      <c r="E2778" s="2" t="s">
        <v>18</v>
      </c>
      <c r="F2778" s="2" t="s">
        <v>7</v>
      </c>
      <c r="G2778" s="2" t="s">
        <v>34</v>
      </c>
      <c r="H2778" s="81" t="s">
        <v>5152</v>
      </c>
      <c r="I2778">
        <v>6.29</v>
      </c>
      <c r="J2778">
        <v>5.03</v>
      </c>
      <c r="K2778">
        <v>0.52800000000000002</v>
      </c>
      <c r="L2778">
        <v>28.799999999999997</v>
      </c>
    </row>
    <row r="2779" spans="1:12" ht="13.75" customHeight="1" x14ac:dyDescent="0.35">
      <c r="A2779" s="2">
        <v>8212</v>
      </c>
      <c r="B2779" s="2" t="s">
        <v>7</v>
      </c>
      <c r="C2779" s="3">
        <v>15701</v>
      </c>
      <c r="D2779" s="2" t="s">
        <v>29</v>
      </c>
      <c r="E2779" s="2" t="s">
        <v>18</v>
      </c>
      <c r="F2779" s="2" t="s">
        <v>7</v>
      </c>
      <c r="G2779" s="2" t="s">
        <v>33</v>
      </c>
      <c r="H2779" s="81" t="s">
        <v>5153</v>
      </c>
      <c r="I2779">
        <v>8.82</v>
      </c>
      <c r="J2779">
        <v>7.06</v>
      </c>
      <c r="K2779">
        <v>0.33600000000000002</v>
      </c>
      <c r="L2779">
        <v>28.799999999999997</v>
      </c>
    </row>
    <row r="2780" spans="1:12" ht="13.75" customHeight="1" x14ac:dyDescent="0.35">
      <c r="A2780" s="2">
        <v>8213</v>
      </c>
      <c r="B2780" s="2" t="s">
        <v>7</v>
      </c>
      <c r="C2780" s="3">
        <v>15701</v>
      </c>
      <c r="D2780" s="2" t="s">
        <v>29</v>
      </c>
      <c r="E2780" s="2" t="s">
        <v>18</v>
      </c>
      <c r="F2780" s="2" t="s">
        <v>7</v>
      </c>
      <c r="G2780" s="2" t="s">
        <v>32</v>
      </c>
      <c r="H2780" s="81" t="s">
        <v>5154</v>
      </c>
      <c r="I2780">
        <v>8.82</v>
      </c>
      <c r="J2780">
        <v>7.06</v>
      </c>
      <c r="K2780">
        <v>0.33600000000000002</v>
      </c>
      <c r="L2780">
        <v>28.799999999999997</v>
      </c>
    </row>
    <row r="2781" spans="1:12" ht="13.75" customHeight="1" x14ac:dyDescent="0.35">
      <c r="A2781" s="2">
        <v>8261</v>
      </c>
      <c r="B2781" s="2" t="s">
        <v>7</v>
      </c>
      <c r="C2781" s="3">
        <v>15701</v>
      </c>
      <c r="D2781" s="2" t="s">
        <v>29</v>
      </c>
      <c r="E2781" s="2" t="s">
        <v>18</v>
      </c>
      <c r="F2781" s="2" t="s">
        <v>7</v>
      </c>
      <c r="G2781" s="2" t="s">
        <v>31</v>
      </c>
      <c r="H2781" s="81" t="s">
        <v>5155</v>
      </c>
      <c r="I2781">
        <v>8.82</v>
      </c>
      <c r="J2781">
        <v>7.06</v>
      </c>
      <c r="K2781">
        <v>0.33600000000000002</v>
      </c>
      <c r="L2781">
        <v>28.799999999999997</v>
      </c>
    </row>
    <row r="2782" spans="1:12" ht="13.75" customHeight="1" x14ac:dyDescent="0.35">
      <c r="A2782" s="2">
        <v>8262</v>
      </c>
      <c r="B2782" s="2" t="s">
        <v>7</v>
      </c>
      <c r="C2782" s="3">
        <v>15701</v>
      </c>
      <c r="D2782" s="2" t="s">
        <v>29</v>
      </c>
      <c r="E2782" s="2" t="s">
        <v>18</v>
      </c>
      <c r="F2782" s="2" t="s">
        <v>7</v>
      </c>
      <c r="G2782" s="2" t="s">
        <v>30</v>
      </c>
      <c r="H2782" s="81" t="s">
        <v>5156</v>
      </c>
      <c r="I2782">
        <v>8.82</v>
      </c>
      <c r="J2782">
        <v>7.06</v>
      </c>
      <c r="K2782">
        <v>0.33600000000000002</v>
      </c>
      <c r="L2782">
        <v>28.799999999999997</v>
      </c>
    </row>
    <row r="2783" spans="1:12" ht="13.75" customHeight="1" x14ac:dyDescent="0.35">
      <c r="A2783" s="2">
        <v>8265</v>
      </c>
      <c r="B2783" s="2" t="s">
        <v>7</v>
      </c>
      <c r="C2783" s="3">
        <v>15701</v>
      </c>
      <c r="D2783" s="2" t="s">
        <v>29</v>
      </c>
      <c r="E2783" s="2" t="s">
        <v>18</v>
      </c>
      <c r="F2783" s="2" t="s">
        <v>7</v>
      </c>
      <c r="G2783" s="2" t="s">
        <v>28</v>
      </c>
      <c r="H2783" s="81" t="s">
        <v>5157</v>
      </c>
      <c r="I2783">
        <v>8.82</v>
      </c>
      <c r="J2783">
        <v>7.06</v>
      </c>
      <c r="K2783">
        <v>0.33600000000000002</v>
      </c>
      <c r="L2783">
        <v>28.799999999999997</v>
      </c>
    </row>
    <row r="2784" spans="1:12" ht="13.75" customHeight="1" x14ac:dyDescent="0.35">
      <c r="A2784" s="2">
        <v>8921</v>
      </c>
      <c r="B2784" s="2" t="s">
        <v>7</v>
      </c>
      <c r="C2784" s="3">
        <v>20952</v>
      </c>
      <c r="D2784" s="2" t="s">
        <v>26</v>
      </c>
      <c r="E2784" s="2" t="s">
        <v>18</v>
      </c>
      <c r="F2784" s="2" t="s">
        <v>7</v>
      </c>
      <c r="G2784" s="2" t="s">
        <v>27</v>
      </c>
      <c r="H2784" s="81" t="s">
        <v>5158</v>
      </c>
      <c r="I2784">
        <v>8.82</v>
      </c>
      <c r="J2784">
        <v>7.06</v>
      </c>
      <c r="K2784">
        <v>0.33600000000000002</v>
      </c>
      <c r="L2784">
        <v>28.799999999999997</v>
      </c>
    </row>
    <row r="2785" spans="1:12" ht="13.75" customHeight="1" x14ac:dyDescent="0.35">
      <c r="A2785" s="2">
        <v>8931</v>
      </c>
      <c r="B2785" s="2" t="s">
        <v>7</v>
      </c>
      <c r="C2785" s="3">
        <v>20952</v>
      </c>
      <c r="D2785" s="2" t="s">
        <v>26</v>
      </c>
      <c r="E2785" s="2" t="s">
        <v>18</v>
      </c>
      <c r="F2785" s="2" t="s">
        <v>7</v>
      </c>
      <c r="G2785" s="2" t="s">
        <v>25</v>
      </c>
      <c r="H2785" s="81" t="s">
        <v>5159</v>
      </c>
      <c r="I2785">
        <v>8.82</v>
      </c>
      <c r="J2785">
        <v>7.06</v>
      </c>
      <c r="K2785">
        <v>0.33600000000000002</v>
      </c>
      <c r="L2785">
        <v>28.799999999999997</v>
      </c>
    </row>
    <row r="2786" spans="1:12" ht="13.75" customHeight="1" x14ac:dyDescent="0.35">
      <c r="A2786" s="2">
        <v>9951</v>
      </c>
      <c r="B2786" s="2" t="s">
        <v>12</v>
      </c>
      <c r="C2786" s="3">
        <v>74952</v>
      </c>
      <c r="D2786" s="2" t="s">
        <v>23</v>
      </c>
      <c r="E2786" s="2" t="s">
        <v>18</v>
      </c>
      <c r="F2786" s="2" t="s">
        <v>12</v>
      </c>
      <c r="G2786" s="2" t="s">
        <v>24</v>
      </c>
      <c r="H2786" s="81" t="s">
        <v>5160</v>
      </c>
      <c r="I2786">
        <v>6.81</v>
      </c>
      <c r="J2786">
        <v>5.45</v>
      </c>
      <c r="K2786">
        <v>0.29299999999999998</v>
      </c>
      <c r="L2786">
        <v>28.799999999999997</v>
      </c>
    </row>
    <row r="2787" spans="1:12" ht="13.75" customHeight="1" x14ac:dyDescent="0.35">
      <c r="A2787" s="2">
        <v>9954</v>
      </c>
      <c r="B2787" s="2" t="s">
        <v>12</v>
      </c>
      <c r="C2787" s="3">
        <v>74952</v>
      </c>
      <c r="D2787" s="2" t="s">
        <v>23</v>
      </c>
      <c r="E2787" s="2" t="s">
        <v>18</v>
      </c>
      <c r="F2787" s="2" t="s">
        <v>12</v>
      </c>
      <c r="G2787" s="2" t="s">
        <v>22</v>
      </c>
      <c r="H2787" s="81" t="s">
        <v>5161</v>
      </c>
      <c r="I2787">
        <v>6.81</v>
      </c>
      <c r="J2787">
        <v>5.45</v>
      </c>
      <c r="K2787">
        <v>0.29299999999999998</v>
      </c>
      <c r="L2787">
        <v>28.799999999999997</v>
      </c>
    </row>
    <row r="2788" spans="1:12" ht="13.75" customHeight="1" x14ac:dyDescent="0.35">
      <c r="A2788" s="2">
        <v>4121</v>
      </c>
      <c r="B2788" s="2" t="s">
        <v>5</v>
      </c>
      <c r="C2788" s="3">
        <v>172002</v>
      </c>
      <c r="D2788" s="2" t="s">
        <v>19</v>
      </c>
      <c r="E2788" s="2" t="s">
        <v>18</v>
      </c>
      <c r="F2788" s="2" t="s">
        <v>5</v>
      </c>
      <c r="G2788" s="2" t="s">
        <v>21</v>
      </c>
      <c r="H2788" s="81" t="s">
        <v>5162</v>
      </c>
      <c r="I2788">
        <v>6.29</v>
      </c>
      <c r="J2788">
        <v>5.03</v>
      </c>
      <c r="K2788">
        <v>0.52800000000000002</v>
      </c>
      <c r="L2788">
        <v>28.799999999999997</v>
      </c>
    </row>
    <row r="2789" spans="1:12" ht="13.75" customHeight="1" x14ac:dyDescent="0.35">
      <c r="A2789" s="2">
        <v>4132</v>
      </c>
      <c r="B2789" s="2" t="s">
        <v>5</v>
      </c>
      <c r="C2789" s="3">
        <v>172002</v>
      </c>
      <c r="D2789" s="2" t="s">
        <v>19</v>
      </c>
      <c r="E2789" s="2" t="s">
        <v>18</v>
      </c>
      <c r="F2789" s="2" t="s">
        <v>5</v>
      </c>
      <c r="G2789" s="2" t="s">
        <v>20</v>
      </c>
      <c r="H2789" s="81" t="s">
        <v>5163</v>
      </c>
      <c r="I2789">
        <v>6.29</v>
      </c>
      <c r="J2789">
        <v>5.03</v>
      </c>
      <c r="K2789">
        <v>0.52800000000000002</v>
      </c>
      <c r="L2789">
        <v>28.799999999999997</v>
      </c>
    </row>
    <row r="2790" spans="1:12" ht="13.75" customHeight="1" x14ac:dyDescent="0.35">
      <c r="A2790" s="2">
        <v>4152</v>
      </c>
      <c r="B2790" s="2" t="s">
        <v>5</v>
      </c>
      <c r="C2790" s="3">
        <v>172002</v>
      </c>
      <c r="D2790" s="2" t="s">
        <v>19</v>
      </c>
      <c r="E2790" s="2" t="s">
        <v>18</v>
      </c>
      <c r="F2790" s="2" t="s">
        <v>5</v>
      </c>
      <c r="G2790" s="2" t="s">
        <v>17</v>
      </c>
      <c r="H2790" s="81" t="s">
        <v>5164</v>
      </c>
      <c r="I2790">
        <v>6.29</v>
      </c>
      <c r="J2790">
        <v>5.03</v>
      </c>
      <c r="K2790">
        <v>0.52800000000000002</v>
      </c>
      <c r="L2790">
        <v>28.799999999999997</v>
      </c>
    </row>
  </sheetData>
  <autoFilter ref="A1:M2790" xr:uid="{DE956EC7-25AC-4F56-90F6-000CEA59CE60}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50754-CB84-4BC8-A99F-BFC4C53E95CA}">
  <sheetPr>
    <tabColor theme="0" tint="-4.9989318521683403E-2"/>
  </sheetPr>
  <dimension ref="A1:CGZ2220"/>
  <sheetViews>
    <sheetView workbookViewId="0">
      <selection activeCell="G16" sqref="G16"/>
    </sheetView>
  </sheetViews>
  <sheetFormatPr baseColWidth="10" defaultRowHeight="14.5" x14ac:dyDescent="0.35"/>
  <sheetData>
    <row r="1" spans="1:2236" x14ac:dyDescent="0.35">
      <c r="A1" t="s">
        <v>16</v>
      </c>
      <c r="B1">
        <v>1010</v>
      </c>
      <c r="C1">
        <v>1020</v>
      </c>
      <c r="D1">
        <v>1030</v>
      </c>
      <c r="E1">
        <v>1040</v>
      </c>
      <c r="F1">
        <v>1050</v>
      </c>
      <c r="G1">
        <v>1060</v>
      </c>
      <c r="H1">
        <v>1070</v>
      </c>
      <c r="I1">
        <v>1080</v>
      </c>
      <c r="J1">
        <v>1090</v>
      </c>
      <c r="K1">
        <v>1100</v>
      </c>
      <c r="L1">
        <v>1110</v>
      </c>
      <c r="M1">
        <v>1120</v>
      </c>
      <c r="N1">
        <v>1130</v>
      </c>
      <c r="O1">
        <v>1140</v>
      </c>
      <c r="P1">
        <v>1150</v>
      </c>
      <c r="Q1">
        <v>1160</v>
      </c>
      <c r="R1">
        <v>1170</v>
      </c>
      <c r="S1">
        <v>1180</v>
      </c>
      <c r="T1">
        <v>1190</v>
      </c>
      <c r="U1">
        <v>1200</v>
      </c>
      <c r="V1">
        <v>1210</v>
      </c>
      <c r="W1">
        <v>1220</v>
      </c>
      <c r="X1">
        <v>1230</v>
      </c>
      <c r="Y1">
        <v>2000</v>
      </c>
      <c r="Z1">
        <v>2002</v>
      </c>
      <c r="AA1">
        <v>2003</v>
      </c>
      <c r="AB1">
        <v>2004</v>
      </c>
      <c r="AC1">
        <v>2011</v>
      </c>
      <c r="AD1">
        <v>2013</v>
      </c>
      <c r="AE1">
        <v>2014</v>
      </c>
      <c r="AF1">
        <v>2020</v>
      </c>
      <c r="AG1">
        <v>2022</v>
      </c>
      <c r="AH1">
        <v>2023</v>
      </c>
      <c r="AI1">
        <v>2024</v>
      </c>
      <c r="AJ1">
        <v>2031</v>
      </c>
      <c r="AK1">
        <v>2032</v>
      </c>
      <c r="AL1">
        <v>2033</v>
      </c>
      <c r="AM1">
        <v>2034</v>
      </c>
      <c r="AN1">
        <v>2041</v>
      </c>
      <c r="AO1">
        <v>2042</v>
      </c>
      <c r="AP1">
        <v>2051</v>
      </c>
      <c r="AQ1">
        <v>2052</v>
      </c>
      <c r="AR1">
        <v>2053</v>
      </c>
      <c r="AS1">
        <v>2054</v>
      </c>
      <c r="AT1">
        <v>2061</v>
      </c>
      <c r="AU1">
        <v>2062</v>
      </c>
      <c r="AV1">
        <v>2063</v>
      </c>
      <c r="AW1">
        <v>2064</v>
      </c>
      <c r="AX1">
        <v>2070</v>
      </c>
      <c r="AY1">
        <v>2073</v>
      </c>
      <c r="AZ1">
        <v>2074</v>
      </c>
      <c r="BA1">
        <v>2081</v>
      </c>
      <c r="BB1">
        <v>2082</v>
      </c>
      <c r="BC1">
        <v>2083</v>
      </c>
      <c r="BD1">
        <v>2084</v>
      </c>
      <c r="BE1">
        <v>2091</v>
      </c>
      <c r="BF1">
        <v>2092</v>
      </c>
      <c r="BG1">
        <v>2093</v>
      </c>
      <c r="BH1">
        <v>2094</v>
      </c>
      <c r="BI1">
        <v>2095</v>
      </c>
      <c r="BJ1">
        <v>2100</v>
      </c>
      <c r="BK1">
        <v>2102</v>
      </c>
      <c r="BL1">
        <v>2103</v>
      </c>
      <c r="BM1">
        <v>2104</v>
      </c>
      <c r="BN1">
        <v>2105</v>
      </c>
      <c r="BO1">
        <v>2111</v>
      </c>
      <c r="BP1">
        <v>2112</v>
      </c>
      <c r="BQ1">
        <v>2113</v>
      </c>
      <c r="BR1">
        <v>2114</v>
      </c>
      <c r="BS1">
        <v>2115</v>
      </c>
      <c r="BT1">
        <v>2116</v>
      </c>
      <c r="BU1">
        <v>2120</v>
      </c>
      <c r="BV1">
        <v>2122</v>
      </c>
      <c r="BW1">
        <v>2123</v>
      </c>
      <c r="BX1">
        <v>2124</v>
      </c>
      <c r="BY1">
        <v>2125</v>
      </c>
      <c r="BZ1">
        <v>2126</v>
      </c>
      <c r="CA1">
        <v>2130</v>
      </c>
      <c r="CB1">
        <v>2132</v>
      </c>
      <c r="CC1">
        <v>2133</v>
      </c>
      <c r="CD1">
        <v>2134</v>
      </c>
      <c r="CE1">
        <v>2135</v>
      </c>
      <c r="CF1">
        <v>2136</v>
      </c>
      <c r="CG1">
        <v>2141</v>
      </c>
      <c r="CH1">
        <v>2143</v>
      </c>
      <c r="CI1">
        <v>2144</v>
      </c>
      <c r="CJ1">
        <v>2145</v>
      </c>
      <c r="CK1">
        <v>2151</v>
      </c>
      <c r="CL1">
        <v>2152</v>
      </c>
      <c r="CM1">
        <v>2153</v>
      </c>
      <c r="CN1">
        <v>2154</v>
      </c>
      <c r="CO1">
        <v>2161</v>
      </c>
      <c r="CP1">
        <v>2162</v>
      </c>
      <c r="CQ1">
        <v>2163</v>
      </c>
      <c r="CR1">
        <v>2164</v>
      </c>
      <c r="CS1">
        <v>2165</v>
      </c>
      <c r="CT1">
        <v>2170</v>
      </c>
      <c r="CU1">
        <v>2171</v>
      </c>
      <c r="CV1">
        <v>2172</v>
      </c>
      <c r="CW1">
        <v>2181</v>
      </c>
      <c r="CX1">
        <v>2182</v>
      </c>
      <c r="CY1">
        <v>2183</v>
      </c>
      <c r="CZ1">
        <v>2184</v>
      </c>
      <c r="DA1">
        <v>2185</v>
      </c>
      <c r="DB1">
        <v>2191</v>
      </c>
      <c r="DC1">
        <v>2192</v>
      </c>
      <c r="DD1">
        <v>2193</v>
      </c>
      <c r="DE1">
        <v>2201</v>
      </c>
      <c r="DF1">
        <v>2202</v>
      </c>
      <c r="DG1">
        <v>2203</v>
      </c>
      <c r="DH1">
        <v>2211</v>
      </c>
      <c r="DI1">
        <v>2212</v>
      </c>
      <c r="DJ1">
        <v>2213</v>
      </c>
      <c r="DK1">
        <v>2214</v>
      </c>
      <c r="DL1">
        <v>2215</v>
      </c>
      <c r="DM1">
        <v>2221</v>
      </c>
      <c r="DN1">
        <v>2222</v>
      </c>
      <c r="DO1">
        <v>2223</v>
      </c>
      <c r="DP1">
        <v>2224</v>
      </c>
      <c r="DQ1">
        <v>2225</v>
      </c>
      <c r="DR1">
        <v>2230</v>
      </c>
      <c r="DS1">
        <v>2231</v>
      </c>
      <c r="DT1">
        <v>2232</v>
      </c>
      <c r="DU1">
        <v>2241</v>
      </c>
      <c r="DV1">
        <v>2242</v>
      </c>
      <c r="DW1">
        <v>2243</v>
      </c>
      <c r="DX1">
        <v>2244</v>
      </c>
      <c r="DY1">
        <v>2245</v>
      </c>
      <c r="DZ1">
        <v>2251</v>
      </c>
      <c r="EA1">
        <v>2252</v>
      </c>
      <c r="EB1">
        <v>2253</v>
      </c>
      <c r="EC1">
        <v>2261</v>
      </c>
      <c r="ED1">
        <v>2262</v>
      </c>
      <c r="EE1">
        <v>2263</v>
      </c>
      <c r="EF1">
        <v>2264</v>
      </c>
      <c r="EG1">
        <v>2265</v>
      </c>
      <c r="EH1">
        <v>2272</v>
      </c>
      <c r="EI1">
        <v>2273</v>
      </c>
      <c r="EJ1">
        <v>2274</v>
      </c>
      <c r="EK1">
        <v>2275</v>
      </c>
      <c r="EL1">
        <v>2276</v>
      </c>
      <c r="EM1">
        <v>2280</v>
      </c>
      <c r="EN1">
        <v>2281</v>
      </c>
      <c r="EO1">
        <v>2282</v>
      </c>
      <c r="EP1">
        <v>2283</v>
      </c>
      <c r="EQ1">
        <v>2284</v>
      </c>
      <c r="ER1">
        <v>2285</v>
      </c>
      <c r="ES1">
        <v>2286</v>
      </c>
      <c r="ET1">
        <v>2291</v>
      </c>
      <c r="EU1">
        <v>2292</v>
      </c>
      <c r="EV1">
        <v>2293</v>
      </c>
      <c r="EW1">
        <v>2294</v>
      </c>
      <c r="EX1">
        <v>2295</v>
      </c>
      <c r="EY1">
        <v>2301</v>
      </c>
      <c r="EZ1">
        <v>2304</v>
      </c>
      <c r="FA1">
        <v>2305</v>
      </c>
      <c r="FB1">
        <v>2320</v>
      </c>
      <c r="FC1">
        <v>2322</v>
      </c>
      <c r="FD1">
        <v>2325</v>
      </c>
      <c r="FE1">
        <v>2326</v>
      </c>
      <c r="FF1">
        <v>2331</v>
      </c>
      <c r="FG1">
        <v>2332</v>
      </c>
      <c r="FH1">
        <v>2333</v>
      </c>
      <c r="FI1">
        <v>2334</v>
      </c>
      <c r="FJ1">
        <v>2340</v>
      </c>
      <c r="FK1">
        <v>2344</v>
      </c>
      <c r="FL1">
        <v>2345</v>
      </c>
      <c r="FM1">
        <v>2351</v>
      </c>
      <c r="FN1">
        <v>2352</v>
      </c>
      <c r="FO1">
        <v>2353</v>
      </c>
      <c r="FP1">
        <v>2361</v>
      </c>
      <c r="FQ1">
        <v>2362</v>
      </c>
      <c r="FR1">
        <v>2371</v>
      </c>
      <c r="FS1">
        <v>2372</v>
      </c>
      <c r="FT1">
        <v>2380</v>
      </c>
      <c r="FU1">
        <v>2381</v>
      </c>
      <c r="FV1">
        <v>2384</v>
      </c>
      <c r="FW1">
        <v>2391</v>
      </c>
      <c r="FX1">
        <v>2392</v>
      </c>
      <c r="FY1">
        <v>2393</v>
      </c>
      <c r="FZ1">
        <v>2401</v>
      </c>
      <c r="GA1">
        <v>2402</v>
      </c>
      <c r="GB1">
        <v>2403</v>
      </c>
      <c r="GC1">
        <v>2404</v>
      </c>
      <c r="GD1">
        <v>2405</v>
      </c>
      <c r="GE1">
        <v>2410</v>
      </c>
      <c r="GF1">
        <v>2412</v>
      </c>
      <c r="GG1">
        <v>2413</v>
      </c>
      <c r="GH1">
        <v>2421</v>
      </c>
      <c r="GI1">
        <v>2422</v>
      </c>
      <c r="GJ1">
        <v>2423</v>
      </c>
      <c r="GK1">
        <v>2424</v>
      </c>
      <c r="GL1">
        <v>2425</v>
      </c>
      <c r="GM1">
        <v>2431</v>
      </c>
      <c r="GN1">
        <v>2432</v>
      </c>
      <c r="GO1">
        <v>2433</v>
      </c>
      <c r="GP1">
        <v>2434</v>
      </c>
      <c r="GQ1">
        <v>2435</v>
      </c>
      <c r="GR1">
        <v>2440</v>
      </c>
      <c r="GS1">
        <v>2441</v>
      </c>
      <c r="GT1">
        <v>2442</v>
      </c>
      <c r="GU1">
        <v>2443</v>
      </c>
      <c r="GV1">
        <v>2444</v>
      </c>
      <c r="GW1">
        <v>2451</v>
      </c>
      <c r="GX1">
        <v>2452</v>
      </c>
      <c r="GY1">
        <v>2453</v>
      </c>
      <c r="GZ1">
        <v>2454</v>
      </c>
      <c r="HA1">
        <v>2460</v>
      </c>
      <c r="HB1">
        <v>2462</v>
      </c>
      <c r="HC1">
        <v>2463</v>
      </c>
      <c r="HD1">
        <v>2464</v>
      </c>
      <c r="HE1">
        <v>2465</v>
      </c>
      <c r="HF1">
        <v>2471</v>
      </c>
      <c r="HG1">
        <v>2472</v>
      </c>
      <c r="HH1">
        <v>2473</v>
      </c>
      <c r="HI1">
        <v>2474</v>
      </c>
      <c r="HJ1">
        <v>2475</v>
      </c>
      <c r="HK1">
        <v>2481</v>
      </c>
      <c r="HL1">
        <v>2482</v>
      </c>
      <c r="HM1">
        <v>2483</v>
      </c>
      <c r="HN1">
        <v>2485</v>
      </c>
      <c r="HO1">
        <v>2486</v>
      </c>
      <c r="HP1">
        <v>2490</v>
      </c>
      <c r="HQ1">
        <v>2491</v>
      </c>
      <c r="HR1">
        <v>2492</v>
      </c>
      <c r="HS1">
        <v>2493</v>
      </c>
      <c r="HT1">
        <v>2500</v>
      </c>
      <c r="HU1">
        <v>2504</v>
      </c>
      <c r="HV1">
        <v>2511</v>
      </c>
      <c r="HW1">
        <v>2512</v>
      </c>
      <c r="HX1">
        <v>2514</v>
      </c>
      <c r="HY1">
        <v>2521</v>
      </c>
      <c r="HZ1">
        <v>2522</v>
      </c>
      <c r="IA1">
        <v>2523</v>
      </c>
      <c r="IB1">
        <v>2524</v>
      </c>
      <c r="IC1">
        <v>2525</v>
      </c>
      <c r="ID1">
        <v>2531</v>
      </c>
      <c r="IE1">
        <v>2532</v>
      </c>
      <c r="IF1">
        <v>2533</v>
      </c>
      <c r="IG1">
        <v>2534</v>
      </c>
      <c r="IH1">
        <v>2540</v>
      </c>
      <c r="II1">
        <v>2542</v>
      </c>
      <c r="IJ1">
        <v>2544</v>
      </c>
      <c r="IK1">
        <v>2551</v>
      </c>
      <c r="IL1">
        <v>2552</v>
      </c>
      <c r="IM1">
        <v>2560</v>
      </c>
      <c r="IN1">
        <v>2561</v>
      </c>
      <c r="IO1">
        <v>2563</v>
      </c>
      <c r="IP1">
        <v>2564</v>
      </c>
      <c r="IQ1">
        <v>2565</v>
      </c>
      <c r="IR1">
        <v>2571</v>
      </c>
      <c r="IS1">
        <v>2572</v>
      </c>
      <c r="IT1">
        <v>2601</v>
      </c>
      <c r="IU1">
        <v>2602</v>
      </c>
      <c r="IV1">
        <v>2603</v>
      </c>
      <c r="IW1">
        <v>2604</v>
      </c>
      <c r="IX1">
        <v>2620</v>
      </c>
      <c r="IY1">
        <v>2624</v>
      </c>
      <c r="IZ1">
        <v>2625</v>
      </c>
      <c r="JA1">
        <v>2630</v>
      </c>
      <c r="JB1">
        <v>2631</v>
      </c>
      <c r="JC1">
        <v>2632</v>
      </c>
      <c r="JD1">
        <v>2640</v>
      </c>
      <c r="JE1">
        <v>2641</v>
      </c>
      <c r="JF1">
        <v>2642</v>
      </c>
      <c r="JG1">
        <v>2650</v>
      </c>
      <c r="JH1">
        <v>2651</v>
      </c>
      <c r="JI1">
        <v>2654</v>
      </c>
      <c r="JJ1">
        <v>2661</v>
      </c>
      <c r="JK1">
        <v>2662</v>
      </c>
      <c r="JL1">
        <v>2663</v>
      </c>
      <c r="JM1">
        <v>2671</v>
      </c>
      <c r="JN1">
        <v>2673</v>
      </c>
      <c r="JO1">
        <v>2680</v>
      </c>
      <c r="JP1">
        <v>2700</v>
      </c>
      <c r="JQ1">
        <v>2721</v>
      </c>
      <c r="JR1">
        <v>2722</v>
      </c>
      <c r="JS1">
        <v>2723</v>
      </c>
      <c r="JT1">
        <v>2724</v>
      </c>
      <c r="JU1">
        <v>2731</v>
      </c>
      <c r="JV1">
        <v>2732</v>
      </c>
      <c r="JW1">
        <v>2733</v>
      </c>
      <c r="JX1">
        <v>2734</v>
      </c>
      <c r="JY1">
        <v>2751</v>
      </c>
      <c r="JZ1">
        <v>2752</v>
      </c>
      <c r="KA1">
        <v>2753</v>
      </c>
      <c r="KB1">
        <v>2754</v>
      </c>
      <c r="KC1">
        <v>2755</v>
      </c>
      <c r="KD1">
        <v>2761</v>
      </c>
      <c r="KE1">
        <v>2763</v>
      </c>
      <c r="KF1">
        <v>2770</v>
      </c>
      <c r="KG1">
        <v>2801</v>
      </c>
      <c r="KH1">
        <v>2802</v>
      </c>
      <c r="KI1">
        <v>2803</v>
      </c>
      <c r="KJ1">
        <v>2811</v>
      </c>
      <c r="KK1">
        <v>2812</v>
      </c>
      <c r="KL1">
        <v>2813</v>
      </c>
      <c r="KM1">
        <v>2820</v>
      </c>
      <c r="KN1">
        <v>2821</v>
      </c>
      <c r="KO1">
        <v>2822</v>
      </c>
      <c r="KP1">
        <v>2823</v>
      </c>
      <c r="KQ1">
        <v>2824</v>
      </c>
      <c r="KR1">
        <v>2831</v>
      </c>
      <c r="KS1">
        <v>2832</v>
      </c>
      <c r="KT1">
        <v>2833</v>
      </c>
      <c r="KU1">
        <v>2840</v>
      </c>
      <c r="KV1">
        <v>2842</v>
      </c>
      <c r="KW1">
        <v>2851</v>
      </c>
      <c r="KX1">
        <v>2852</v>
      </c>
      <c r="KY1">
        <v>2853</v>
      </c>
      <c r="KZ1">
        <v>2860</v>
      </c>
      <c r="LA1">
        <v>2870</v>
      </c>
      <c r="LB1">
        <v>2871</v>
      </c>
      <c r="LC1">
        <v>2872</v>
      </c>
      <c r="LD1">
        <v>2873</v>
      </c>
      <c r="LE1">
        <v>2880</v>
      </c>
      <c r="LF1">
        <v>2881</v>
      </c>
      <c r="LG1">
        <v>3001</v>
      </c>
      <c r="LH1">
        <v>3002</v>
      </c>
      <c r="LI1">
        <v>3003</v>
      </c>
      <c r="LJ1">
        <v>3004</v>
      </c>
      <c r="LK1">
        <v>3011</v>
      </c>
      <c r="LL1">
        <v>3012</v>
      </c>
      <c r="LM1">
        <v>3013</v>
      </c>
      <c r="LN1">
        <v>3021</v>
      </c>
      <c r="LO1">
        <v>3031</v>
      </c>
      <c r="LP1">
        <v>3032</v>
      </c>
      <c r="LQ1">
        <v>3033</v>
      </c>
      <c r="LR1">
        <v>3034</v>
      </c>
      <c r="LS1">
        <v>3040</v>
      </c>
      <c r="LT1">
        <v>3041</v>
      </c>
      <c r="LU1">
        <v>3042</v>
      </c>
      <c r="LV1">
        <v>3051</v>
      </c>
      <c r="LW1">
        <v>3052</v>
      </c>
      <c r="LX1">
        <v>3053</v>
      </c>
      <c r="LY1">
        <v>3061</v>
      </c>
      <c r="LZ1">
        <v>3062</v>
      </c>
      <c r="MA1">
        <v>3071</v>
      </c>
      <c r="MB1">
        <v>3072</v>
      </c>
      <c r="MC1">
        <v>3073</v>
      </c>
      <c r="MD1">
        <v>3074</v>
      </c>
      <c r="ME1">
        <v>3100</v>
      </c>
      <c r="MF1">
        <v>3104</v>
      </c>
      <c r="MG1">
        <v>3105</v>
      </c>
      <c r="MH1">
        <v>3107</v>
      </c>
      <c r="MI1">
        <v>3110</v>
      </c>
      <c r="MJ1">
        <v>3121</v>
      </c>
      <c r="MK1">
        <v>3122</v>
      </c>
      <c r="ML1">
        <v>3123</v>
      </c>
      <c r="MM1">
        <v>3124</v>
      </c>
      <c r="MN1">
        <v>3125</v>
      </c>
      <c r="MO1">
        <v>3130</v>
      </c>
      <c r="MP1">
        <v>3131</v>
      </c>
      <c r="MQ1">
        <v>3133</v>
      </c>
      <c r="MR1">
        <v>3134</v>
      </c>
      <c r="MS1">
        <v>3140</v>
      </c>
      <c r="MT1">
        <v>3141</v>
      </c>
      <c r="MU1">
        <v>3142</v>
      </c>
      <c r="MV1">
        <v>3143</v>
      </c>
      <c r="MW1">
        <v>3144</v>
      </c>
      <c r="MX1">
        <v>3150</v>
      </c>
      <c r="MY1">
        <v>3151</v>
      </c>
      <c r="MZ1">
        <v>3153</v>
      </c>
      <c r="NA1">
        <v>3160</v>
      </c>
      <c r="NB1">
        <v>3161</v>
      </c>
      <c r="NC1">
        <v>3162</v>
      </c>
      <c r="ND1">
        <v>3163</v>
      </c>
      <c r="NE1">
        <v>3170</v>
      </c>
      <c r="NF1">
        <v>3171</v>
      </c>
      <c r="NG1">
        <v>3172</v>
      </c>
      <c r="NH1">
        <v>3180</v>
      </c>
      <c r="NI1">
        <v>3183</v>
      </c>
      <c r="NJ1">
        <v>3184</v>
      </c>
      <c r="NK1">
        <v>3192</v>
      </c>
      <c r="NL1">
        <v>3193</v>
      </c>
      <c r="NM1">
        <v>3195</v>
      </c>
      <c r="NN1">
        <v>3200</v>
      </c>
      <c r="NO1">
        <v>3202</v>
      </c>
      <c r="NP1">
        <v>3203</v>
      </c>
      <c r="NQ1">
        <v>3204</v>
      </c>
      <c r="NR1">
        <v>3205</v>
      </c>
      <c r="NS1">
        <v>3211</v>
      </c>
      <c r="NT1">
        <v>3212</v>
      </c>
      <c r="NU1">
        <v>3213</v>
      </c>
      <c r="NV1">
        <v>3214</v>
      </c>
      <c r="NW1">
        <v>3221</v>
      </c>
      <c r="NX1">
        <v>3222</v>
      </c>
      <c r="NY1">
        <v>3223</v>
      </c>
      <c r="NZ1">
        <v>3224</v>
      </c>
      <c r="OA1">
        <v>3231</v>
      </c>
      <c r="OB1">
        <v>3232</v>
      </c>
      <c r="OC1">
        <v>3233</v>
      </c>
      <c r="OD1">
        <v>3240</v>
      </c>
      <c r="OE1">
        <v>3241</v>
      </c>
      <c r="OF1">
        <v>3242</v>
      </c>
      <c r="OG1">
        <v>3243</v>
      </c>
      <c r="OH1">
        <v>3244</v>
      </c>
      <c r="OI1">
        <v>3250</v>
      </c>
      <c r="OJ1">
        <v>3251</v>
      </c>
      <c r="OK1">
        <v>3252</v>
      </c>
      <c r="OL1">
        <v>3253</v>
      </c>
      <c r="OM1">
        <v>3254</v>
      </c>
      <c r="ON1">
        <v>3261</v>
      </c>
      <c r="OO1">
        <v>3262</v>
      </c>
      <c r="OP1">
        <v>3263</v>
      </c>
      <c r="OQ1">
        <v>3264</v>
      </c>
      <c r="OR1">
        <v>3270</v>
      </c>
      <c r="OS1">
        <v>3281</v>
      </c>
      <c r="OT1">
        <v>3282</v>
      </c>
      <c r="OU1">
        <v>3283</v>
      </c>
      <c r="OV1">
        <v>3291</v>
      </c>
      <c r="OW1">
        <v>3292</v>
      </c>
      <c r="OX1">
        <v>3293</v>
      </c>
      <c r="OY1">
        <v>3294</v>
      </c>
      <c r="OZ1">
        <v>3295</v>
      </c>
      <c r="PA1">
        <v>3300</v>
      </c>
      <c r="PB1">
        <v>3304</v>
      </c>
      <c r="PC1">
        <v>3311</v>
      </c>
      <c r="PD1">
        <v>3312</v>
      </c>
      <c r="PE1">
        <v>3313</v>
      </c>
      <c r="PF1">
        <v>3314</v>
      </c>
      <c r="PG1">
        <v>3321</v>
      </c>
      <c r="PH1">
        <v>3322</v>
      </c>
      <c r="PI1">
        <v>3323</v>
      </c>
      <c r="PJ1">
        <v>3324</v>
      </c>
      <c r="PK1">
        <v>3325</v>
      </c>
      <c r="PL1">
        <v>3331</v>
      </c>
      <c r="PM1">
        <v>3332</v>
      </c>
      <c r="PN1">
        <v>3333</v>
      </c>
      <c r="PO1">
        <v>3334</v>
      </c>
      <c r="PP1">
        <v>3335</v>
      </c>
      <c r="PQ1">
        <v>3340</v>
      </c>
      <c r="PR1">
        <v>3341</v>
      </c>
      <c r="PS1">
        <v>3342</v>
      </c>
      <c r="PT1">
        <v>3343</v>
      </c>
      <c r="PU1">
        <v>3344</v>
      </c>
      <c r="PV1">
        <v>3345</v>
      </c>
      <c r="PW1">
        <v>3350</v>
      </c>
      <c r="PX1">
        <v>3351</v>
      </c>
      <c r="PY1">
        <v>3352</v>
      </c>
      <c r="PZ1">
        <v>3353</v>
      </c>
      <c r="QA1">
        <v>3354</v>
      </c>
      <c r="QB1">
        <v>3355</v>
      </c>
      <c r="QC1">
        <v>3361</v>
      </c>
      <c r="QD1">
        <v>3362</v>
      </c>
      <c r="QE1">
        <v>3363</v>
      </c>
      <c r="QF1">
        <v>3364</v>
      </c>
      <c r="QG1">
        <v>3365</v>
      </c>
      <c r="QH1">
        <v>3370</v>
      </c>
      <c r="QI1">
        <v>3371</v>
      </c>
      <c r="QJ1">
        <v>3372</v>
      </c>
      <c r="QK1">
        <v>3373</v>
      </c>
      <c r="QL1">
        <v>3374</v>
      </c>
      <c r="QM1">
        <v>3375</v>
      </c>
      <c r="QN1">
        <v>3376</v>
      </c>
      <c r="QO1">
        <v>3380</v>
      </c>
      <c r="QP1">
        <v>3381</v>
      </c>
      <c r="QQ1">
        <v>3382</v>
      </c>
      <c r="QR1">
        <v>3383</v>
      </c>
      <c r="QS1">
        <v>3384</v>
      </c>
      <c r="QT1">
        <v>3385</v>
      </c>
      <c r="QU1">
        <v>3386</v>
      </c>
      <c r="QV1">
        <v>3388</v>
      </c>
      <c r="QW1">
        <v>3390</v>
      </c>
      <c r="QX1">
        <v>3392</v>
      </c>
      <c r="QY1">
        <v>3393</v>
      </c>
      <c r="QZ1">
        <v>3394</v>
      </c>
      <c r="RA1">
        <v>3400</v>
      </c>
      <c r="RB1">
        <v>3413</v>
      </c>
      <c r="RC1">
        <v>3420</v>
      </c>
      <c r="RD1">
        <v>3421</v>
      </c>
      <c r="RE1">
        <v>3422</v>
      </c>
      <c r="RF1">
        <v>3423</v>
      </c>
      <c r="RG1">
        <v>3424</v>
      </c>
      <c r="RH1">
        <v>3425</v>
      </c>
      <c r="RI1">
        <v>3426</v>
      </c>
      <c r="RJ1">
        <v>3430</v>
      </c>
      <c r="RK1">
        <v>3433</v>
      </c>
      <c r="RL1">
        <v>3434</v>
      </c>
      <c r="RM1">
        <v>3435</v>
      </c>
      <c r="RN1">
        <v>3441</v>
      </c>
      <c r="RO1">
        <v>3442</v>
      </c>
      <c r="RP1">
        <v>3443</v>
      </c>
      <c r="RQ1">
        <v>3451</v>
      </c>
      <c r="RR1">
        <v>3452</v>
      </c>
      <c r="RS1">
        <v>3454</v>
      </c>
      <c r="RT1">
        <v>3462</v>
      </c>
      <c r="RU1">
        <v>3463</v>
      </c>
      <c r="RV1">
        <v>3464</v>
      </c>
      <c r="RW1">
        <v>3465</v>
      </c>
      <c r="RX1">
        <v>3470</v>
      </c>
      <c r="RY1">
        <v>3471</v>
      </c>
      <c r="RZ1">
        <v>3472</v>
      </c>
      <c r="SA1">
        <v>3473</v>
      </c>
      <c r="SB1">
        <v>3474</v>
      </c>
      <c r="SC1">
        <v>3481</v>
      </c>
      <c r="SD1">
        <v>3482</v>
      </c>
      <c r="SE1">
        <v>3483</v>
      </c>
      <c r="SF1">
        <v>3484</v>
      </c>
      <c r="SG1">
        <v>3485</v>
      </c>
      <c r="SH1">
        <v>3491</v>
      </c>
      <c r="SI1">
        <v>3492</v>
      </c>
      <c r="SJ1">
        <v>3493</v>
      </c>
      <c r="SK1">
        <v>3494</v>
      </c>
      <c r="SL1">
        <v>3495</v>
      </c>
      <c r="SM1">
        <v>3500</v>
      </c>
      <c r="SN1">
        <v>3506</v>
      </c>
      <c r="SO1">
        <v>3508</v>
      </c>
      <c r="SP1">
        <v>3511</v>
      </c>
      <c r="SQ1">
        <v>3512</v>
      </c>
      <c r="SR1">
        <v>3521</v>
      </c>
      <c r="SS1">
        <v>3522</v>
      </c>
      <c r="ST1">
        <v>3524</v>
      </c>
      <c r="SU1">
        <v>3525</v>
      </c>
      <c r="SV1">
        <v>3531</v>
      </c>
      <c r="SW1">
        <v>3532</v>
      </c>
      <c r="SX1">
        <v>3533</v>
      </c>
      <c r="SY1">
        <v>3541</v>
      </c>
      <c r="SZ1">
        <v>3542</v>
      </c>
      <c r="TA1">
        <v>3543</v>
      </c>
      <c r="TB1">
        <v>3544</v>
      </c>
      <c r="TC1">
        <v>3550</v>
      </c>
      <c r="TD1">
        <v>3552</v>
      </c>
      <c r="TE1">
        <v>3553</v>
      </c>
      <c r="TF1">
        <v>3561</v>
      </c>
      <c r="TG1">
        <v>3562</v>
      </c>
      <c r="TH1">
        <v>3564</v>
      </c>
      <c r="TI1">
        <v>3571</v>
      </c>
      <c r="TJ1">
        <v>3572</v>
      </c>
      <c r="TK1">
        <v>3573</v>
      </c>
      <c r="TL1">
        <v>3580</v>
      </c>
      <c r="TM1">
        <v>3591</v>
      </c>
      <c r="TN1">
        <v>3592</v>
      </c>
      <c r="TO1">
        <v>3593</v>
      </c>
      <c r="TP1">
        <v>3594</v>
      </c>
      <c r="TQ1">
        <v>3595</v>
      </c>
      <c r="TR1">
        <v>3601</v>
      </c>
      <c r="TS1">
        <v>3602</v>
      </c>
      <c r="TT1">
        <v>3610</v>
      </c>
      <c r="TU1">
        <v>3611</v>
      </c>
      <c r="TV1">
        <v>3613</v>
      </c>
      <c r="TW1">
        <v>3620</v>
      </c>
      <c r="TX1">
        <v>3621</v>
      </c>
      <c r="TY1">
        <v>3622</v>
      </c>
      <c r="TZ1">
        <v>3623</v>
      </c>
      <c r="UA1">
        <v>3631</v>
      </c>
      <c r="UB1">
        <v>3632</v>
      </c>
      <c r="UC1">
        <v>3633</v>
      </c>
      <c r="UD1">
        <v>3641</v>
      </c>
      <c r="UE1">
        <v>3642</v>
      </c>
      <c r="UF1">
        <v>3643</v>
      </c>
      <c r="UG1">
        <v>3644</v>
      </c>
      <c r="UH1">
        <v>3650</v>
      </c>
      <c r="UI1">
        <v>3652</v>
      </c>
      <c r="UJ1">
        <v>3653</v>
      </c>
      <c r="UK1">
        <v>3654</v>
      </c>
      <c r="UL1">
        <v>3660</v>
      </c>
      <c r="UM1">
        <v>3661</v>
      </c>
      <c r="UN1">
        <v>3662</v>
      </c>
      <c r="UO1">
        <v>3663</v>
      </c>
      <c r="UP1">
        <v>3664</v>
      </c>
      <c r="UQ1">
        <v>3665</v>
      </c>
      <c r="UR1">
        <v>3671</v>
      </c>
      <c r="US1">
        <v>3672</v>
      </c>
      <c r="UT1">
        <v>3680</v>
      </c>
      <c r="UU1">
        <v>3681</v>
      </c>
      <c r="UV1">
        <v>3683</v>
      </c>
      <c r="UW1">
        <v>3684</v>
      </c>
      <c r="UX1">
        <v>3691</v>
      </c>
      <c r="UY1">
        <v>3701</v>
      </c>
      <c r="UZ1">
        <v>3702</v>
      </c>
      <c r="VA1">
        <v>3704</v>
      </c>
      <c r="VB1">
        <v>3710</v>
      </c>
      <c r="VC1">
        <v>3711</v>
      </c>
      <c r="VD1">
        <v>3712</v>
      </c>
      <c r="VE1">
        <v>3713</v>
      </c>
      <c r="VF1">
        <v>3714</v>
      </c>
      <c r="VG1">
        <v>3720</v>
      </c>
      <c r="VH1">
        <v>3721</v>
      </c>
      <c r="VI1">
        <v>3722</v>
      </c>
      <c r="VJ1">
        <v>3730</v>
      </c>
      <c r="VK1">
        <v>3741</v>
      </c>
      <c r="VL1">
        <v>3742</v>
      </c>
      <c r="VM1">
        <v>3743</v>
      </c>
      <c r="VN1">
        <v>3744</v>
      </c>
      <c r="VO1">
        <v>3751</v>
      </c>
      <c r="VP1">
        <v>3752</v>
      </c>
      <c r="VQ1">
        <v>3753</v>
      </c>
      <c r="VR1">
        <v>3754</v>
      </c>
      <c r="VS1">
        <v>3761</v>
      </c>
      <c r="VT1">
        <v>3762</v>
      </c>
      <c r="VU1">
        <v>3763</v>
      </c>
      <c r="VV1">
        <v>3800</v>
      </c>
      <c r="VW1">
        <v>3804</v>
      </c>
      <c r="VX1">
        <v>3811</v>
      </c>
      <c r="VY1">
        <v>3812</v>
      </c>
      <c r="VZ1">
        <v>3813</v>
      </c>
      <c r="WA1">
        <v>3814</v>
      </c>
      <c r="WB1">
        <v>3820</v>
      </c>
      <c r="WC1">
        <v>3822</v>
      </c>
      <c r="WD1">
        <v>3823</v>
      </c>
      <c r="WE1">
        <v>3824</v>
      </c>
      <c r="WF1">
        <v>3830</v>
      </c>
      <c r="WG1">
        <v>3834</v>
      </c>
      <c r="WH1">
        <v>3841</v>
      </c>
      <c r="WI1">
        <v>3842</v>
      </c>
      <c r="WJ1">
        <v>3843</v>
      </c>
      <c r="WK1">
        <v>3844</v>
      </c>
      <c r="WL1">
        <v>3851</v>
      </c>
      <c r="WM1">
        <v>3852</v>
      </c>
      <c r="WN1">
        <v>3860</v>
      </c>
      <c r="WO1">
        <v>3861</v>
      </c>
      <c r="WP1">
        <v>3862</v>
      </c>
      <c r="WQ1">
        <v>3863</v>
      </c>
      <c r="WR1">
        <v>3871</v>
      </c>
      <c r="WS1">
        <v>3872</v>
      </c>
      <c r="WT1">
        <v>3873</v>
      </c>
      <c r="WU1">
        <v>3874</v>
      </c>
      <c r="WV1">
        <v>3900</v>
      </c>
      <c r="WW1">
        <v>3902</v>
      </c>
      <c r="WX1">
        <v>3903</v>
      </c>
      <c r="WY1">
        <v>3910</v>
      </c>
      <c r="WZ1">
        <v>3911</v>
      </c>
      <c r="XA1">
        <v>3912</v>
      </c>
      <c r="XB1">
        <v>3913</v>
      </c>
      <c r="XC1">
        <v>3914</v>
      </c>
      <c r="XD1">
        <v>3920</v>
      </c>
      <c r="XE1">
        <v>3921</v>
      </c>
      <c r="XF1">
        <v>3922</v>
      </c>
      <c r="XG1">
        <v>3923</v>
      </c>
      <c r="XH1">
        <v>3924</v>
      </c>
      <c r="XI1">
        <v>3925</v>
      </c>
      <c r="XJ1">
        <v>3931</v>
      </c>
      <c r="XK1">
        <v>3932</v>
      </c>
      <c r="XL1">
        <v>3942</v>
      </c>
      <c r="XM1">
        <v>3943</v>
      </c>
      <c r="XN1">
        <v>3944</v>
      </c>
      <c r="XO1">
        <v>3945</v>
      </c>
      <c r="XP1">
        <v>3950</v>
      </c>
      <c r="XQ1">
        <v>3961</v>
      </c>
      <c r="XR1">
        <v>3962</v>
      </c>
      <c r="XS1">
        <v>3970</v>
      </c>
      <c r="XT1">
        <v>3971</v>
      </c>
      <c r="XU1">
        <v>3972</v>
      </c>
      <c r="XV1">
        <v>3973</v>
      </c>
      <c r="XW1">
        <v>4020</v>
      </c>
      <c r="XX1">
        <v>4030</v>
      </c>
      <c r="XY1">
        <v>4040</v>
      </c>
      <c r="XZ1">
        <v>4048</v>
      </c>
      <c r="YA1">
        <v>4050</v>
      </c>
      <c r="YB1">
        <v>4052</v>
      </c>
      <c r="YC1">
        <v>4053</v>
      </c>
      <c r="YD1">
        <v>4055</v>
      </c>
      <c r="YE1">
        <v>4060</v>
      </c>
      <c r="YF1">
        <v>4061</v>
      </c>
      <c r="YG1">
        <v>4062</v>
      </c>
      <c r="YH1">
        <v>4063</v>
      </c>
      <c r="YI1">
        <v>4064</v>
      </c>
      <c r="YJ1">
        <v>4070</v>
      </c>
      <c r="YK1">
        <v>4072</v>
      </c>
      <c r="YL1">
        <v>4073</v>
      </c>
      <c r="YM1">
        <v>4074</v>
      </c>
      <c r="YN1">
        <v>4075</v>
      </c>
      <c r="YO1">
        <v>4076</v>
      </c>
      <c r="YP1">
        <v>4081</v>
      </c>
      <c r="YQ1">
        <v>4082</v>
      </c>
      <c r="YR1">
        <v>4083</v>
      </c>
      <c r="YS1">
        <v>4084</v>
      </c>
      <c r="YT1">
        <v>4085</v>
      </c>
      <c r="YU1">
        <v>4090</v>
      </c>
      <c r="YV1">
        <v>4091</v>
      </c>
      <c r="YW1">
        <v>4092</v>
      </c>
      <c r="YX1">
        <v>4100</v>
      </c>
      <c r="YY1">
        <v>4101</v>
      </c>
      <c r="YZ1">
        <v>4102</v>
      </c>
      <c r="ZA1">
        <v>4111</v>
      </c>
      <c r="ZB1">
        <v>4112</v>
      </c>
      <c r="ZC1">
        <v>4113</v>
      </c>
      <c r="ZD1">
        <v>4114</v>
      </c>
      <c r="ZE1">
        <v>4115</v>
      </c>
      <c r="ZF1">
        <v>4116</v>
      </c>
      <c r="ZG1">
        <v>4120</v>
      </c>
      <c r="ZH1">
        <v>4121</v>
      </c>
      <c r="ZI1">
        <v>4122</v>
      </c>
      <c r="ZJ1">
        <v>4131</v>
      </c>
      <c r="ZK1">
        <v>4132</v>
      </c>
      <c r="ZL1">
        <v>4133</v>
      </c>
      <c r="ZM1">
        <v>4134</v>
      </c>
      <c r="ZN1">
        <v>4141</v>
      </c>
      <c r="ZO1">
        <v>4142</v>
      </c>
      <c r="ZP1">
        <v>4143</v>
      </c>
      <c r="ZQ1">
        <v>4144</v>
      </c>
      <c r="ZR1">
        <v>4150</v>
      </c>
      <c r="ZS1">
        <v>4151</v>
      </c>
      <c r="ZT1">
        <v>4152</v>
      </c>
      <c r="ZU1">
        <v>4153</v>
      </c>
      <c r="ZV1">
        <v>4154</v>
      </c>
      <c r="ZW1">
        <v>4155</v>
      </c>
      <c r="ZX1">
        <v>4160</v>
      </c>
      <c r="ZY1">
        <v>4161</v>
      </c>
      <c r="ZZ1">
        <v>4162</v>
      </c>
      <c r="AAA1">
        <v>4163</v>
      </c>
      <c r="AAB1">
        <v>4164</v>
      </c>
      <c r="AAC1">
        <v>4170</v>
      </c>
      <c r="AAD1">
        <v>4171</v>
      </c>
      <c r="AAE1">
        <v>4172</v>
      </c>
      <c r="AAF1">
        <v>4173</v>
      </c>
      <c r="AAG1">
        <v>4174</v>
      </c>
      <c r="AAH1">
        <v>4175</v>
      </c>
      <c r="AAI1">
        <v>4180</v>
      </c>
      <c r="AAJ1">
        <v>4181</v>
      </c>
      <c r="AAK1">
        <v>4182</v>
      </c>
      <c r="AAL1">
        <v>4183</v>
      </c>
      <c r="AAM1">
        <v>4184</v>
      </c>
      <c r="AAN1">
        <v>4190</v>
      </c>
      <c r="AAO1">
        <v>4191</v>
      </c>
      <c r="AAP1">
        <v>4192</v>
      </c>
      <c r="AAQ1">
        <v>4193</v>
      </c>
      <c r="AAR1">
        <v>4201</v>
      </c>
      <c r="AAS1">
        <v>4202</v>
      </c>
      <c r="AAT1">
        <v>4203</v>
      </c>
      <c r="AAU1">
        <v>4204</v>
      </c>
      <c r="AAV1">
        <v>4209</v>
      </c>
      <c r="AAW1">
        <v>4210</v>
      </c>
      <c r="AAX1">
        <v>4211</v>
      </c>
      <c r="AAY1">
        <v>4212</v>
      </c>
      <c r="AAZ1">
        <v>4213</v>
      </c>
      <c r="ABA1">
        <v>4221</v>
      </c>
      <c r="ABB1">
        <v>4222</v>
      </c>
      <c r="ABC1">
        <v>4223</v>
      </c>
      <c r="ABD1">
        <v>4224</v>
      </c>
      <c r="ABE1">
        <v>4225</v>
      </c>
      <c r="ABF1">
        <v>4230</v>
      </c>
      <c r="ABG1">
        <v>4231</v>
      </c>
      <c r="ABH1">
        <v>4232</v>
      </c>
      <c r="ABI1">
        <v>4240</v>
      </c>
      <c r="ABJ1">
        <v>4242</v>
      </c>
      <c r="ABK1">
        <v>4251</v>
      </c>
      <c r="ABL1">
        <v>4252</v>
      </c>
      <c r="ABM1">
        <v>4261</v>
      </c>
      <c r="ABN1">
        <v>4262</v>
      </c>
      <c r="ABO1">
        <v>4263</v>
      </c>
      <c r="ABP1">
        <v>4264</v>
      </c>
      <c r="ABQ1">
        <v>4271</v>
      </c>
      <c r="ABR1">
        <v>4272</v>
      </c>
      <c r="ABS1">
        <v>4273</v>
      </c>
      <c r="ABT1">
        <v>4274</v>
      </c>
      <c r="ABU1">
        <v>4280</v>
      </c>
      <c r="ABV1">
        <v>4281</v>
      </c>
      <c r="ABW1">
        <v>4282</v>
      </c>
      <c r="ABX1">
        <v>4283</v>
      </c>
      <c r="ABY1">
        <v>4284</v>
      </c>
      <c r="ABZ1">
        <v>4291</v>
      </c>
      <c r="ACA1">
        <v>4292</v>
      </c>
      <c r="ACB1">
        <v>4293</v>
      </c>
      <c r="ACC1">
        <v>4294</v>
      </c>
      <c r="ACD1">
        <v>4300</v>
      </c>
      <c r="ACE1">
        <v>4303</v>
      </c>
      <c r="ACF1">
        <v>4310</v>
      </c>
      <c r="ACG1">
        <v>4311</v>
      </c>
      <c r="ACH1">
        <v>4312</v>
      </c>
      <c r="ACI1">
        <v>4320</v>
      </c>
      <c r="ACJ1">
        <v>4322</v>
      </c>
      <c r="ACK1">
        <v>4323</v>
      </c>
      <c r="ACL1">
        <v>4324</v>
      </c>
      <c r="ACM1">
        <v>4331</v>
      </c>
      <c r="ACN1">
        <v>4332</v>
      </c>
      <c r="ACO1">
        <v>4341</v>
      </c>
      <c r="ACP1">
        <v>4342</v>
      </c>
      <c r="ACQ1">
        <v>4343</v>
      </c>
      <c r="ACR1">
        <v>4351</v>
      </c>
      <c r="ACS1">
        <v>4352</v>
      </c>
      <c r="ACT1">
        <v>4360</v>
      </c>
      <c r="ACU1">
        <v>4362</v>
      </c>
      <c r="ACV1">
        <v>4363</v>
      </c>
      <c r="ACW1">
        <v>4364</v>
      </c>
      <c r="ACX1">
        <v>4371</v>
      </c>
      <c r="ACY1">
        <v>4372</v>
      </c>
      <c r="ACZ1">
        <v>4381</v>
      </c>
      <c r="ADA1">
        <v>4382</v>
      </c>
      <c r="ADB1">
        <v>4391</v>
      </c>
      <c r="ADC1">
        <v>4392</v>
      </c>
      <c r="ADD1">
        <v>4400</v>
      </c>
      <c r="ADE1">
        <v>4407</v>
      </c>
      <c r="ADF1">
        <v>4421</v>
      </c>
      <c r="ADG1">
        <v>4431</v>
      </c>
      <c r="ADH1">
        <v>4432</v>
      </c>
      <c r="ADI1">
        <v>4441</v>
      </c>
      <c r="ADJ1">
        <v>4442</v>
      </c>
      <c r="ADK1">
        <v>4443</v>
      </c>
      <c r="ADL1">
        <v>4451</v>
      </c>
      <c r="ADM1">
        <v>4452</v>
      </c>
      <c r="ADN1">
        <v>4453</v>
      </c>
      <c r="ADO1">
        <v>4460</v>
      </c>
      <c r="ADP1">
        <v>4461</v>
      </c>
      <c r="ADQ1">
        <v>4462</v>
      </c>
      <c r="ADR1">
        <v>4463</v>
      </c>
      <c r="ADS1">
        <v>4464</v>
      </c>
      <c r="ADT1">
        <v>4470</v>
      </c>
      <c r="ADU1">
        <v>4481</v>
      </c>
      <c r="ADV1">
        <v>4482</v>
      </c>
      <c r="ADW1">
        <v>4483</v>
      </c>
      <c r="ADX1">
        <v>4484</v>
      </c>
      <c r="ADY1">
        <v>4490</v>
      </c>
      <c r="ADZ1">
        <v>4491</v>
      </c>
      <c r="AEA1">
        <v>4492</v>
      </c>
      <c r="AEB1">
        <v>4493</v>
      </c>
      <c r="AEC1">
        <v>4501</v>
      </c>
      <c r="AED1">
        <v>4502</v>
      </c>
      <c r="AEE1">
        <v>4511</v>
      </c>
      <c r="AEF1">
        <v>4521</v>
      </c>
      <c r="AEG1">
        <v>4522</v>
      </c>
      <c r="AEH1">
        <v>4523</v>
      </c>
      <c r="AEI1">
        <v>4531</v>
      </c>
      <c r="AEJ1">
        <v>4532</v>
      </c>
      <c r="AEK1">
        <v>4533</v>
      </c>
      <c r="AEL1">
        <v>4540</v>
      </c>
      <c r="AEM1">
        <v>4541</v>
      </c>
      <c r="AEN1">
        <v>4542</v>
      </c>
      <c r="AEO1">
        <v>4550</v>
      </c>
      <c r="AEP1">
        <v>4551</v>
      </c>
      <c r="AEQ1">
        <v>4552</v>
      </c>
      <c r="AER1">
        <v>4553</v>
      </c>
      <c r="AES1">
        <v>4554</v>
      </c>
      <c r="AET1">
        <v>4560</v>
      </c>
      <c r="AEU1">
        <v>4562</v>
      </c>
      <c r="AEV1">
        <v>4563</v>
      </c>
      <c r="AEW1">
        <v>4564</v>
      </c>
      <c r="AEX1">
        <v>4565</v>
      </c>
      <c r="AEY1">
        <v>4571</v>
      </c>
      <c r="AEZ1">
        <v>4572</v>
      </c>
      <c r="AFA1">
        <v>4573</v>
      </c>
      <c r="AFB1">
        <v>4574</v>
      </c>
      <c r="AFC1">
        <v>4575</v>
      </c>
      <c r="AFD1">
        <v>4580</v>
      </c>
      <c r="AFE1">
        <v>4581</v>
      </c>
      <c r="AFF1">
        <v>4582</v>
      </c>
      <c r="AFG1">
        <v>4591</v>
      </c>
      <c r="AFH1">
        <v>4592</v>
      </c>
      <c r="AFI1">
        <v>4593</v>
      </c>
      <c r="AFJ1">
        <v>4594</v>
      </c>
      <c r="AFK1">
        <v>4595</v>
      </c>
      <c r="AFL1">
        <v>4596</v>
      </c>
      <c r="AFM1">
        <v>4600</v>
      </c>
      <c r="AFN1">
        <v>4611</v>
      </c>
      <c r="AFO1">
        <v>4612</v>
      </c>
      <c r="AFP1">
        <v>4613</v>
      </c>
      <c r="AFQ1">
        <v>4614</v>
      </c>
      <c r="AFR1">
        <v>4615</v>
      </c>
      <c r="AFS1">
        <v>4616</v>
      </c>
      <c r="AFT1">
        <v>4621</v>
      </c>
      <c r="AFU1">
        <v>4622</v>
      </c>
      <c r="AFV1">
        <v>4623</v>
      </c>
      <c r="AFW1">
        <v>4624</v>
      </c>
      <c r="AFX1">
        <v>4625</v>
      </c>
      <c r="AFY1">
        <v>4631</v>
      </c>
      <c r="AFZ1">
        <v>4632</v>
      </c>
      <c r="AGA1">
        <v>4633</v>
      </c>
      <c r="AGB1">
        <v>4641</v>
      </c>
      <c r="AGC1">
        <v>4642</v>
      </c>
      <c r="AGD1">
        <v>4643</v>
      </c>
      <c r="AGE1">
        <v>4644</v>
      </c>
      <c r="AGF1">
        <v>4645</v>
      </c>
      <c r="AGG1">
        <v>4650</v>
      </c>
      <c r="AGH1">
        <v>4651</v>
      </c>
      <c r="AGI1">
        <v>4652</v>
      </c>
      <c r="AGJ1">
        <v>4653</v>
      </c>
      <c r="AGK1">
        <v>4654</v>
      </c>
      <c r="AGL1">
        <v>4655</v>
      </c>
      <c r="AGM1">
        <v>4656</v>
      </c>
      <c r="AGN1">
        <v>4661</v>
      </c>
      <c r="AGO1">
        <v>4662</v>
      </c>
      <c r="AGP1">
        <v>4663</v>
      </c>
      <c r="AGQ1">
        <v>4664</v>
      </c>
      <c r="AGR1">
        <v>4671</v>
      </c>
      <c r="AGS1">
        <v>4672</v>
      </c>
      <c r="AGT1">
        <v>4673</v>
      </c>
      <c r="AGU1">
        <v>4674</v>
      </c>
      <c r="AGV1">
        <v>4675</v>
      </c>
      <c r="AGW1">
        <v>4676</v>
      </c>
      <c r="AGX1">
        <v>4680</v>
      </c>
      <c r="AGY1">
        <v>4681</v>
      </c>
      <c r="AGZ1">
        <v>4682</v>
      </c>
      <c r="AHA1">
        <v>4690</v>
      </c>
      <c r="AHB1">
        <v>4691</v>
      </c>
      <c r="AHC1">
        <v>4692</v>
      </c>
      <c r="AHD1">
        <v>4693</v>
      </c>
      <c r="AHE1">
        <v>4694</v>
      </c>
      <c r="AHF1">
        <v>4701</v>
      </c>
      <c r="AHG1">
        <v>4702</v>
      </c>
      <c r="AHH1">
        <v>4707</v>
      </c>
      <c r="AHI1">
        <v>4710</v>
      </c>
      <c r="AHJ1">
        <v>4712</v>
      </c>
      <c r="AHK1">
        <v>4713</v>
      </c>
      <c r="AHL1">
        <v>4714</v>
      </c>
      <c r="AHM1">
        <v>4715</v>
      </c>
      <c r="AHN1">
        <v>4716</v>
      </c>
      <c r="AHO1">
        <v>4720</v>
      </c>
      <c r="AHP1">
        <v>4721</v>
      </c>
      <c r="AHQ1">
        <v>4722</v>
      </c>
      <c r="AHR1">
        <v>4723</v>
      </c>
      <c r="AHS1">
        <v>4724</v>
      </c>
      <c r="AHT1">
        <v>4725</v>
      </c>
      <c r="AHU1">
        <v>4730</v>
      </c>
      <c r="AHV1">
        <v>4731</v>
      </c>
      <c r="AHW1">
        <v>4732</v>
      </c>
      <c r="AHX1">
        <v>4733</v>
      </c>
      <c r="AHY1">
        <v>4741</v>
      </c>
      <c r="AHZ1">
        <v>4742</v>
      </c>
      <c r="AIA1">
        <v>4743</v>
      </c>
      <c r="AIB1">
        <v>4751</v>
      </c>
      <c r="AIC1">
        <v>4752</v>
      </c>
      <c r="AID1">
        <v>4753</v>
      </c>
      <c r="AIE1">
        <v>4754</v>
      </c>
      <c r="AIF1">
        <v>4755</v>
      </c>
      <c r="AIG1">
        <v>4760</v>
      </c>
      <c r="AIH1">
        <v>4761</v>
      </c>
      <c r="AII1">
        <v>4762</v>
      </c>
      <c r="AIJ1">
        <v>4770</v>
      </c>
      <c r="AIK1">
        <v>4771</v>
      </c>
      <c r="AIL1">
        <v>4772</v>
      </c>
      <c r="AIM1">
        <v>4773</v>
      </c>
      <c r="AIN1">
        <v>4774</v>
      </c>
      <c r="AIO1">
        <v>4775</v>
      </c>
      <c r="AIP1">
        <v>4776</v>
      </c>
      <c r="AIQ1">
        <v>4777</v>
      </c>
      <c r="AIR1">
        <v>4780</v>
      </c>
      <c r="AIS1">
        <v>4782</v>
      </c>
      <c r="AIT1">
        <v>4783</v>
      </c>
      <c r="AIU1">
        <v>4784</v>
      </c>
      <c r="AIV1">
        <v>4785</v>
      </c>
      <c r="AIW1">
        <v>4786</v>
      </c>
      <c r="AIX1">
        <v>4791</v>
      </c>
      <c r="AIY1">
        <v>4792</v>
      </c>
      <c r="AIZ1">
        <v>4793</v>
      </c>
      <c r="AJA1">
        <v>4794</v>
      </c>
      <c r="AJB1">
        <v>4800</v>
      </c>
      <c r="AJC1">
        <v>4801</v>
      </c>
      <c r="AJD1">
        <v>4802</v>
      </c>
      <c r="AJE1">
        <v>4810</v>
      </c>
      <c r="AJF1">
        <v>4812</v>
      </c>
      <c r="AJG1">
        <v>4813</v>
      </c>
      <c r="AJH1">
        <v>4814</v>
      </c>
      <c r="AJI1">
        <v>4816</v>
      </c>
      <c r="AJJ1">
        <v>4817</v>
      </c>
      <c r="AJK1">
        <v>4820</v>
      </c>
      <c r="AJL1">
        <v>4821</v>
      </c>
      <c r="AJM1">
        <v>4822</v>
      </c>
      <c r="AJN1">
        <v>4823</v>
      </c>
      <c r="AJO1">
        <v>4824</v>
      </c>
      <c r="AJP1">
        <v>4825</v>
      </c>
      <c r="AJQ1">
        <v>4830</v>
      </c>
      <c r="AJR1">
        <v>4831</v>
      </c>
      <c r="AJS1">
        <v>4840</v>
      </c>
      <c r="AJT1">
        <v>4841</v>
      </c>
      <c r="AJU1">
        <v>4842</v>
      </c>
      <c r="AJV1">
        <v>4843</v>
      </c>
      <c r="AJW1">
        <v>4844</v>
      </c>
      <c r="AJX1">
        <v>4845</v>
      </c>
      <c r="AJY1">
        <v>4846</v>
      </c>
      <c r="AJZ1">
        <v>4849</v>
      </c>
      <c r="AKA1">
        <v>4850</v>
      </c>
      <c r="AKB1">
        <v>4851</v>
      </c>
      <c r="AKC1">
        <v>4852</v>
      </c>
      <c r="AKD1">
        <v>4853</v>
      </c>
      <c r="AKE1">
        <v>4854</v>
      </c>
      <c r="AKF1">
        <v>4860</v>
      </c>
      <c r="AKG1">
        <v>4861</v>
      </c>
      <c r="AKH1">
        <v>4863</v>
      </c>
      <c r="AKI1">
        <v>4864</v>
      </c>
      <c r="AKJ1">
        <v>4865</v>
      </c>
      <c r="AKK1">
        <v>4866</v>
      </c>
      <c r="AKL1">
        <v>4870</v>
      </c>
      <c r="AKM1">
        <v>4871</v>
      </c>
      <c r="AKN1">
        <v>4872</v>
      </c>
      <c r="AKO1">
        <v>4873</v>
      </c>
      <c r="AKP1">
        <v>4880</v>
      </c>
      <c r="AKQ1">
        <v>4881</v>
      </c>
      <c r="AKR1">
        <v>4882</v>
      </c>
      <c r="AKS1">
        <v>4890</v>
      </c>
      <c r="AKT1">
        <v>4891</v>
      </c>
      <c r="AKU1">
        <v>4892</v>
      </c>
      <c r="AKV1">
        <v>4893</v>
      </c>
      <c r="AKW1">
        <v>4894</v>
      </c>
      <c r="AKX1">
        <v>4901</v>
      </c>
      <c r="AKY1">
        <v>4902</v>
      </c>
      <c r="AKZ1">
        <v>4903</v>
      </c>
      <c r="ALA1">
        <v>4904</v>
      </c>
      <c r="ALB1">
        <v>4905</v>
      </c>
      <c r="ALC1">
        <v>4906</v>
      </c>
      <c r="ALD1">
        <v>4910</v>
      </c>
      <c r="ALE1">
        <v>4911</v>
      </c>
      <c r="ALF1">
        <v>4912</v>
      </c>
      <c r="ALG1">
        <v>4920</v>
      </c>
      <c r="ALH1">
        <v>4921</v>
      </c>
      <c r="ALI1">
        <v>4922</v>
      </c>
      <c r="ALJ1">
        <v>4923</v>
      </c>
      <c r="ALK1">
        <v>4924</v>
      </c>
      <c r="ALL1">
        <v>4925</v>
      </c>
      <c r="ALM1">
        <v>4926</v>
      </c>
      <c r="ALN1">
        <v>4931</v>
      </c>
      <c r="ALO1">
        <v>4932</v>
      </c>
      <c r="ALP1">
        <v>4933</v>
      </c>
      <c r="ALQ1">
        <v>4941</v>
      </c>
      <c r="ALR1">
        <v>4942</v>
      </c>
      <c r="ALS1">
        <v>4943</v>
      </c>
      <c r="ALT1">
        <v>4950</v>
      </c>
      <c r="ALU1">
        <v>4951</v>
      </c>
      <c r="ALV1">
        <v>4952</v>
      </c>
      <c r="ALW1">
        <v>4961</v>
      </c>
      <c r="ALX1">
        <v>4962</v>
      </c>
      <c r="ALY1">
        <v>4963</v>
      </c>
      <c r="ALZ1">
        <v>4970</v>
      </c>
      <c r="AMA1">
        <v>4971</v>
      </c>
      <c r="AMB1">
        <v>4972</v>
      </c>
      <c r="AMC1">
        <v>4973</v>
      </c>
      <c r="AMD1">
        <v>4974</v>
      </c>
      <c r="AME1">
        <v>4975</v>
      </c>
      <c r="AMF1">
        <v>4980</v>
      </c>
      <c r="AMG1">
        <v>4981</v>
      </c>
      <c r="AMH1">
        <v>4982</v>
      </c>
      <c r="AMI1">
        <v>4983</v>
      </c>
      <c r="AMJ1">
        <v>4984</v>
      </c>
      <c r="AMK1">
        <v>5020</v>
      </c>
      <c r="AML1">
        <v>5023</v>
      </c>
      <c r="AMM1">
        <v>5026</v>
      </c>
      <c r="AMN1">
        <v>5061</v>
      </c>
      <c r="AMO1">
        <v>5071</v>
      </c>
      <c r="AMP1">
        <v>5081</v>
      </c>
      <c r="AMQ1">
        <v>5082</v>
      </c>
      <c r="AMR1">
        <v>5083</v>
      </c>
      <c r="AMS1">
        <v>5084</v>
      </c>
      <c r="AMT1">
        <v>5090</v>
      </c>
      <c r="AMU1">
        <v>5091</v>
      </c>
      <c r="AMV1">
        <v>5092</v>
      </c>
      <c r="AMW1">
        <v>5093</v>
      </c>
      <c r="AMX1">
        <v>5101</v>
      </c>
      <c r="AMY1">
        <v>5102</v>
      </c>
      <c r="AMZ1">
        <v>5110</v>
      </c>
      <c r="ANA1">
        <v>5111</v>
      </c>
      <c r="ANB1">
        <v>5112</v>
      </c>
      <c r="ANC1">
        <v>5113</v>
      </c>
      <c r="AND1">
        <v>5114</v>
      </c>
      <c r="ANE1">
        <v>5120</v>
      </c>
      <c r="ANF1">
        <v>5121</v>
      </c>
      <c r="ANG1">
        <v>5122</v>
      </c>
      <c r="ANH1">
        <v>5123</v>
      </c>
      <c r="ANI1">
        <v>5124</v>
      </c>
      <c r="ANJ1">
        <v>5131</v>
      </c>
      <c r="ANK1">
        <v>5132</v>
      </c>
      <c r="ANL1">
        <v>5133</v>
      </c>
      <c r="ANM1">
        <v>5134</v>
      </c>
      <c r="ANN1">
        <v>5141</v>
      </c>
      <c r="ANO1">
        <v>5142</v>
      </c>
      <c r="ANP1">
        <v>5143</v>
      </c>
      <c r="ANQ1">
        <v>5144</v>
      </c>
      <c r="ANR1">
        <v>5145</v>
      </c>
      <c r="ANS1">
        <v>5151</v>
      </c>
      <c r="ANT1">
        <v>5152</v>
      </c>
      <c r="ANU1">
        <v>5161</v>
      </c>
      <c r="ANV1">
        <v>5162</v>
      </c>
      <c r="ANW1">
        <v>5163</v>
      </c>
      <c r="ANX1">
        <v>5164</v>
      </c>
      <c r="ANY1">
        <v>5165</v>
      </c>
      <c r="ANZ1">
        <v>5166</v>
      </c>
      <c r="AOA1">
        <v>5201</v>
      </c>
      <c r="AOB1">
        <v>5202</v>
      </c>
      <c r="AOC1">
        <v>5203</v>
      </c>
      <c r="AOD1">
        <v>5204</v>
      </c>
      <c r="AOE1">
        <v>5205</v>
      </c>
      <c r="AOF1">
        <v>5211</v>
      </c>
      <c r="AOG1">
        <v>5212</v>
      </c>
      <c r="AOH1">
        <v>5221</v>
      </c>
      <c r="AOI1">
        <v>5222</v>
      </c>
      <c r="AOJ1">
        <v>5223</v>
      </c>
      <c r="AOK1">
        <v>5224</v>
      </c>
      <c r="AOL1">
        <v>5225</v>
      </c>
      <c r="AOM1">
        <v>5230</v>
      </c>
      <c r="AON1">
        <v>5231</v>
      </c>
      <c r="AOO1">
        <v>5232</v>
      </c>
      <c r="AOP1">
        <v>5233</v>
      </c>
      <c r="AOQ1">
        <v>5241</v>
      </c>
      <c r="AOR1">
        <v>5242</v>
      </c>
      <c r="AOS1">
        <v>5251</v>
      </c>
      <c r="AOT1">
        <v>5252</v>
      </c>
      <c r="AOU1">
        <v>5261</v>
      </c>
      <c r="AOV1">
        <v>5270</v>
      </c>
      <c r="AOW1">
        <v>5271</v>
      </c>
      <c r="AOX1">
        <v>5272</v>
      </c>
      <c r="AOY1">
        <v>5273</v>
      </c>
      <c r="AOZ1">
        <v>5274</v>
      </c>
      <c r="APA1">
        <v>5280</v>
      </c>
      <c r="APB1">
        <v>5282</v>
      </c>
      <c r="APC1">
        <v>5300</v>
      </c>
      <c r="APD1">
        <v>5301</v>
      </c>
      <c r="APE1">
        <v>5302</v>
      </c>
      <c r="APF1">
        <v>5303</v>
      </c>
      <c r="APG1">
        <v>5310</v>
      </c>
      <c r="APH1">
        <v>5311</v>
      </c>
      <c r="API1">
        <v>5321</v>
      </c>
      <c r="APJ1">
        <v>5322</v>
      </c>
      <c r="APK1">
        <v>5323</v>
      </c>
      <c r="APL1">
        <v>5324</v>
      </c>
      <c r="APM1">
        <v>5325</v>
      </c>
      <c r="APN1">
        <v>5330</v>
      </c>
      <c r="APO1">
        <v>5340</v>
      </c>
      <c r="APP1">
        <v>5342</v>
      </c>
      <c r="APQ1">
        <v>5350</v>
      </c>
      <c r="APR1">
        <v>5351</v>
      </c>
      <c r="APS1">
        <v>5360</v>
      </c>
      <c r="APT1">
        <v>5400</v>
      </c>
      <c r="APU1">
        <v>5411</v>
      </c>
      <c r="APV1">
        <v>5412</v>
      </c>
      <c r="APW1">
        <v>5421</v>
      </c>
      <c r="APX1">
        <v>5422</v>
      </c>
      <c r="APY1">
        <v>5423</v>
      </c>
      <c r="APZ1">
        <v>5424</v>
      </c>
      <c r="AQA1">
        <v>5425</v>
      </c>
      <c r="AQB1">
        <v>5431</v>
      </c>
      <c r="AQC1">
        <v>5440</v>
      </c>
      <c r="AQD1">
        <v>5441</v>
      </c>
      <c r="AQE1">
        <v>5442</v>
      </c>
      <c r="AQF1">
        <v>5450</v>
      </c>
      <c r="AQG1">
        <v>5451</v>
      </c>
      <c r="AQH1">
        <v>5452</v>
      </c>
      <c r="AQI1">
        <v>5453</v>
      </c>
      <c r="AQJ1">
        <v>5500</v>
      </c>
      <c r="AQK1">
        <v>5505</v>
      </c>
      <c r="AQL1">
        <v>5511</v>
      </c>
      <c r="AQM1">
        <v>5521</v>
      </c>
      <c r="AQN1">
        <v>5522</v>
      </c>
      <c r="AQO1">
        <v>5523</v>
      </c>
      <c r="AQP1">
        <v>5524</v>
      </c>
      <c r="AQQ1">
        <v>5531</v>
      </c>
      <c r="AQR1">
        <v>5532</v>
      </c>
      <c r="AQS1">
        <v>5541</v>
      </c>
      <c r="AQT1">
        <v>5542</v>
      </c>
      <c r="AQU1">
        <v>5550</v>
      </c>
      <c r="AQV1">
        <v>5552</v>
      </c>
      <c r="AQW1">
        <v>5561</v>
      </c>
      <c r="AQX1">
        <v>5562</v>
      </c>
      <c r="AQY1">
        <v>5563</v>
      </c>
      <c r="AQZ1">
        <v>5570</v>
      </c>
      <c r="ARA1">
        <v>5571</v>
      </c>
      <c r="ARB1">
        <v>5572</v>
      </c>
      <c r="ARC1">
        <v>5573</v>
      </c>
      <c r="ARD1">
        <v>5574</v>
      </c>
      <c r="ARE1">
        <v>5575</v>
      </c>
      <c r="ARF1">
        <v>5580</v>
      </c>
      <c r="ARG1">
        <v>5581</v>
      </c>
      <c r="ARH1">
        <v>5582</v>
      </c>
      <c r="ARI1">
        <v>5583</v>
      </c>
      <c r="ARJ1">
        <v>5584</v>
      </c>
      <c r="ARK1">
        <v>5585</v>
      </c>
      <c r="ARL1">
        <v>5591</v>
      </c>
      <c r="ARM1">
        <v>5592</v>
      </c>
      <c r="ARN1">
        <v>5600</v>
      </c>
      <c r="ARO1">
        <v>5602</v>
      </c>
      <c r="ARP1">
        <v>5603</v>
      </c>
      <c r="ARQ1">
        <v>5611</v>
      </c>
      <c r="ARR1">
        <v>5612</v>
      </c>
      <c r="ARS1">
        <v>5620</v>
      </c>
      <c r="ART1">
        <v>5621</v>
      </c>
      <c r="ARU1">
        <v>5622</v>
      </c>
      <c r="ARV1">
        <v>5630</v>
      </c>
      <c r="ARW1">
        <v>5632</v>
      </c>
      <c r="ARX1">
        <v>5640</v>
      </c>
      <c r="ARY1">
        <v>5645</v>
      </c>
      <c r="ARZ1">
        <v>5651</v>
      </c>
      <c r="ASA1">
        <v>5652</v>
      </c>
      <c r="ASB1">
        <v>5660</v>
      </c>
      <c r="ASC1">
        <v>5661</v>
      </c>
      <c r="ASD1">
        <v>5662</v>
      </c>
      <c r="ASE1">
        <v>5671</v>
      </c>
      <c r="ASF1">
        <v>5672</v>
      </c>
      <c r="ASG1">
        <v>5700</v>
      </c>
      <c r="ASH1">
        <v>5710</v>
      </c>
      <c r="ASI1">
        <v>5721</v>
      </c>
      <c r="ASJ1">
        <v>5722</v>
      </c>
      <c r="ASK1">
        <v>5723</v>
      </c>
      <c r="ASL1">
        <v>5724</v>
      </c>
      <c r="ASM1">
        <v>5730</v>
      </c>
      <c r="ASN1">
        <v>5731</v>
      </c>
      <c r="ASO1">
        <v>5732</v>
      </c>
      <c r="ASP1">
        <v>5733</v>
      </c>
      <c r="ASQ1">
        <v>5741</v>
      </c>
      <c r="ASR1">
        <v>5742</v>
      </c>
      <c r="ASS1">
        <v>5743</v>
      </c>
      <c r="AST1">
        <v>5751</v>
      </c>
      <c r="ASU1">
        <v>5752</v>
      </c>
      <c r="ASV1">
        <v>5753</v>
      </c>
      <c r="ASW1">
        <v>5754</v>
      </c>
      <c r="ASX1">
        <v>5760</v>
      </c>
      <c r="ASY1">
        <v>5761</v>
      </c>
      <c r="ASZ1">
        <v>5771</v>
      </c>
      <c r="ATA1">
        <v>6020</v>
      </c>
      <c r="ATB1">
        <v>6060</v>
      </c>
      <c r="ATC1">
        <v>6063</v>
      </c>
      <c r="ATD1">
        <v>6065</v>
      </c>
      <c r="ATE1">
        <v>6067</v>
      </c>
      <c r="ATF1">
        <v>6068</v>
      </c>
      <c r="ATG1">
        <v>6069</v>
      </c>
      <c r="ATH1">
        <v>6070</v>
      </c>
      <c r="ATI1">
        <v>6071</v>
      </c>
      <c r="ATJ1">
        <v>6072</v>
      </c>
      <c r="ATK1">
        <v>6073</v>
      </c>
      <c r="ATL1">
        <v>6074</v>
      </c>
      <c r="ATM1">
        <v>6075</v>
      </c>
      <c r="ATN1">
        <v>6080</v>
      </c>
      <c r="ATO1">
        <v>6082</v>
      </c>
      <c r="ATP1">
        <v>6083</v>
      </c>
      <c r="ATQ1">
        <v>6091</v>
      </c>
      <c r="ATR1">
        <v>6092</v>
      </c>
      <c r="ATS1">
        <v>6094</v>
      </c>
      <c r="ATT1">
        <v>6095</v>
      </c>
      <c r="ATU1">
        <v>6100</v>
      </c>
      <c r="ATV1">
        <v>6103</v>
      </c>
      <c r="ATW1">
        <v>6105</v>
      </c>
      <c r="ATX1">
        <v>6108</v>
      </c>
      <c r="ATY1">
        <v>6111</v>
      </c>
      <c r="ATZ1">
        <v>6112</v>
      </c>
      <c r="AUA1">
        <v>6113</v>
      </c>
      <c r="AUB1">
        <v>6114</v>
      </c>
      <c r="AUC1">
        <v>6115</v>
      </c>
      <c r="AUD1">
        <v>6116</v>
      </c>
      <c r="AUE1">
        <v>6121</v>
      </c>
      <c r="AUF1">
        <v>6122</v>
      </c>
      <c r="AUG1">
        <v>6123</v>
      </c>
      <c r="AUH1">
        <v>6130</v>
      </c>
      <c r="AUI1">
        <v>6133</v>
      </c>
      <c r="AUJ1">
        <v>6134</v>
      </c>
      <c r="AUK1">
        <v>6135</v>
      </c>
      <c r="AUL1">
        <v>6136</v>
      </c>
      <c r="AUM1">
        <v>6141</v>
      </c>
      <c r="AUN1">
        <v>6142</v>
      </c>
      <c r="AUO1">
        <v>6143</v>
      </c>
      <c r="AUP1">
        <v>6145</v>
      </c>
      <c r="AUQ1">
        <v>6150</v>
      </c>
      <c r="AUR1">
        <v>6152</v>
      </c>
      <c r="AUS1">
        <v>6154</v>
      </c>
      <c r="AUT1">
        <v>6156</v>
      </c>
      <c r="AUU1">
        <v>6157</v>
      </c>
      <c r="AUV1">
        <v>6161</v>
      </c>
      <c r="AUW1">
        <v>6162</v>
      </c>
      <c r="AUX1">
        <v>6165</v>
      </c>
      <c r="AUY1">
        <v>6166</v>
      </c>
      <c r="AUZ1">
        <v>6167</v>
      </c>
      <c r="AVA1">
        <v>6170</v>
      </c>
      <c r="AVB1">
        <v>6173</v>
      </c>
      <c r="AVC1">
        <v>6175</v>
      </c>
      <c r="AVD1">
        <v>6176</v>
      </c>
      <c r="AVE1">
        <v>6178</v>
      </c>
      <c r="AVF1">
        <v>6179</v>
      </c>
      <c r="AVG1">
        <v>6181</v>
      </c>
      <c r="AVH1">
        <v>6182</v>
      </c>
      <c r="AVI1">
        <v>6183</v>
      </c>
      <c r="AVJ1">
        <v>6184</v>
      </c>
      <c r="AVK1">
        <v>6200</v>
      </c>
      <c r="AVL1">
        <v>6210</v>
      </c>
      <c r="AVM1">
        <v>6212</v>
      </c>
      <c r="AVN1">
        <v>6213</v>
      </c>
      <c r="AVO1">
        <v>6215</v>
      </c>
      <c r="AVP1">
        <v>6220</v>
      </c>
      <c r="AVQ1">
        <v>6222</v>
      </c>
      <c r="AVR1">
        <v>6230</v>
      </c>
      <c r="AVS1">
        <v>6232</v>
      </c>
      <c r="AVT1">
        <v>6233</v>
      </c>
      <c r="AVU1">
        <v>6234</v>
      </c>
      <c r="AVV1">
        <v>6235</v>
      </c>
      <c r="AVW1">
        <v>6236</v>
      </c>
      <c r="AVX1">
        <v>6240</v>
      </c>
      <c r="AVY1">
        <v>6241</v>
      </c>
      <c r="AVZ1">
        <v>6250</v>
      </c>
      <c r="AWA1">
        <v>6252</v>
      </c>
      <c r="AWB1">
        <v>6260</v>
      </c>
      <c r="AWC1">
        <v>6261</v>
      </c>
      <c r="AWD1">
        <v>6262</v>
      </c>
      <c r="AWE1">
        <v>6263</v>
      </c>
      <c r="AWF1">
        <v>6264</v>
      </c>
      <c r="AWG1">
        <v>6265</v>
      </c>
      <c r="AWH1">
        <v>6271</v>
      </c>
      <c r="AWI1">
        <v>6272</v>
      </c>
      <c r="AWJ1">
        <v>6273</v>
      </c>
      <c r="AWK1">
        <v>6274</v>
      </c>
      <c r="AWL1">
        <v>6275</v>
      </c>
      <c r="AWM1">
        <v>6276</v>
      </c>
      <c r="AWN1">
        <v>6277</v>
      </c>
      <c r="AWO1">
        <v>6278</v>
      </c>
      <c r="AWP1">
        <v>6280</v>
      </c>
      <c r="AWQ1">
        <v>6281</v>
      </c>
      <c r="AWR1">
        <v>6283</v>
      </c>
      <c r="AWS1">
        <v>6284</v>
      </c>
      <c r="AWT1">
        <v>6290</v>
      </c>
      <c r="AWU1">
        <v>6292</v>
      </c>
      <c r="AWV1">
        <v>6293</v>
      </c>
      <c r="AWW1">
        <v>6294</v>
      </c>
      <c r="AWX1">
        <v>6295</v>
      </c>
      <c r="AWY1">
        <v>6300</v>
      </c>
      <c r="AWZ1">
        <v>6305</v>
      </c>
      <c r="AXA1">
        <v>6306</v>
      </c>
      <c r="AXB1">
        <v>6311</v>
      </c>
      <c r="AXC1">
        <v>6313</v>
      </c>
      <c r="AXD1">
        <v>6314</v>
      </c>
      <c r="AXE1">
        <v>6320</v>
      </c>
      <c r="AXF1">
        <v>6321</v>
      </c>
      <c r="AXG1">
        <v>6322</v>
      </c>
      <c r="AXH1">
        <v>6323</v>
      </c>
      <c r="AXI1">
        <v>6324</v>
      </c>
      <c r="AXJ1">
        <v>6330</v>
      </c>
      <c r="AXK1">
        <v>6334</v>
      </c>
      <c r="AXL1">
        <v>6335</v>
      </c>
      <c r="AXM1">
        <v>6336</v>
      </c>
      <c r="AXN1">
        <v>6341</v>
      </c>
      <c r="AXO1">
        <v>6342</v>
      </c>
      <c r="AXP1">
        <v>6343</v>
      </c>
      <c r="AXQ1">
        <v>6344</v>
      </c>
      <c r="AXR1">
        <v>6345</v>
      </c>
      <c r="AXS1">
        <v>6346</v>
      </c>
      <c r="AXT1">
        <v>6347</v>
      </c>
      <c r="AXU1">
        <v>6351</v>
      </c>
      <c r="AXV1">
        <v>6352</v>
      </c>
      <c r="AXW1">
        <v>6353</v>
      </c>
      <c r="AXX1">
        <v>6361</v>
      </c>
      <c r="AXY1">
        <v>6363</v>
      </c>
      <c r="AXZ1">
        <v>6364</v>
      </c>
      <c r="AYA1">
        <v>6365</v>
      </c>
      <c r="AYB1">
        <v>6370</v>
      </c>
      <c r="AYC1">
        <v>6371</v>
      </c>
      <c r="AYD1">
        <v>6372</v>
      </c>
      <c r="AYE1">
        <v>6373</v>
      </c>
      <c r="AYF1">
        <v>6380</v>
      </c>
      <c r="AYG1">
        <v>6382</v>
      </c>
      <c r="AYH1">
        <v>6383</v>
      </c>
      <c r="AYI1">
        <v>6384</v>
      </c>
      <c r="AYJ1">
        <v>6385</v>
      </c>
      <c r="AYK1">
        <v>6391</v>
      </c>
      <c r="AYL1">
        <v>6392</v>
      </c>
      <c r="AYM1">
        <v>6393</v>
      </c>
      <c r="AYN1">
        <v>6395</v>
      </c>
      <c r="AYO1">
        <v>6401</v>
      </c>
      <c r="AYP1">
        <v>6402</v>
      </c>
      <c r="AYQ1">
        <v>6403</v>
      </c>
      <c r="AYR1">
        <v>6404</v>
      </c>
      <c r="AYS1">
        <v>6405</v>
      </c>
      <c r="AYT1">
        <v>6406</v>
      </c>
      <c r="AYU1">
        <v>6408</v>
      </c>
      <c r="AYV1">
        <v>6410</v>
      </c>
      <c r="AYW1">
        <v>6413</v>
      </c>
      <c r="AYX1">
        <v>6414</v>
      </c>
      <c r="AYY1">
        <v>6416</v>
      </c>
      <c r="AYZ1">
        <v>6421</v>
      </c>
      <c r="AZA1">
        <v>6422</v>
      </c>
      <c r="AZB1">
        <v>6423</v>
      </c>
      <c r="AZC1">
        <v>6424</v>
      </c>
      <c r="AZD1">
        <v>6425</v>
      </c>
      <c r="AZE1">
        <v>6426</v>
      </c>
      <c r="AZF1">
        <v>6430</v>
      </c>
      <c r="AZG1">
        <v>6432</v>
      </c>
      <c r="AZH1">
        <v>6433</v>
      </c>
      <c r="AZI1">
        <v>6441</v>
      </c>
      <c r="AZJ1">
        <v>6444</v>
      </c>
      <c r="AZK1">
        <v>6450</v>
      </c>
      <c r="AZL1">
        <v>6452</v>
      </c>
      <c r="AZM1">
        <v>6456</v>
      </c>
      <c r="AZN1">
        <v>6458</v>
      </c>
      <c r="AZO1">
        <v>6460</v>
      </c>
      <c r="AZP1">
        <v>6462</v>
      </c>
      <c r="AZQ1">
        <v>6463</v>
      </c>
      <c r="AZR1">
        <v>6464</v>
      </c>
      <c r="AZS1">
        <v>6465</v>
      </c>
      <c r="AZT1">
        <v>6471</v>
      </c>
      <c r="AZU1">
        <v>6473</v>
      </c>
      <c r="AZV1">
        <v>6474</v>
      </c>
      <c r="AZW1">
        <v>6481</v>
      </c>
      <c r="AZX1">
        <v>6491</v>
      </c>
      <c r="AZY1">
        <v>6492</v>
      </c>
      <c r="AZZ1">
        <v>6493</v>
      </c>
      <c r="BAA1">
        <v>6500</v>
      </c>
      <c r="BAB1">
        <v>6511</v>
      </c>
      <c r="BAC1">
        <v>6521</v>
      </c>
      <c r="BAD1">
        <v>6522</v>
      </c>
      <c r="BAE1">
        <v>6524</v>
      </c>
      <c r="BAF1">
        <v>6525</v>
      </c>
      <c r="BAG1">
        <v>6526</v>
      </c>
      <c r="BAH1">
        <v>6527</v>
      </c>
      <c r="BAI1">
        <v>6528</v>
      </c>
      <c r="BAJ1">
        <v>6531</v>
      </c>
      <c r="BAK1">
        <v>6532</v>
      </c>
      <c r="BAL1">
        <v>6533</v>
      </c>
      <c r="BAM1">
        <v>6534</v>
      </c>
      <c r="BAN1">
        <v>6541</v>
      </c>
      <c r="BAO1">
        <v>6542</v>
      </c>
      <c r="BAP1">
        <v>6543</v>
      </c>
      <c r="BAQ1">
        <v>6544</v>
      </c>
      <c r="BAR1">
        <v>6551</v>
      </c>
      <c r="BAS1">
        <v>6552</v>
      </c>
      <c r="BAT1">
        <v>6553</v>
      </c>
      <c r="BAU1">
        <v>6555</v>
      </c>
      <c r="BAV1">
        <v>6561</v>
      </c>
      <c r="BAW1">
        <v>6562</v>
      </c>
      <c r="BAX1">
        <v>6563</v>
      </c>
      <c r="BAY1">
        <v>6571</v>
      </c>
      <c r="BAZ1">
        <v>6572</v>
      </c>
      <c r="BBA1">
        <v>6574</v>
      </c>
      <c r="BBB1">
        <v>6580</v>
      </c>
      <c r="BBC1">
        <v>6591</v>
      </c>
      <c r="BBD1">
        <v>6600</v>
      </c>
      <c r="BBE1">
        <v>6604</v>
      </c>
      <c r="BBF1">
        <v>6610</v>
      </c>
      <c r="BBG1">
        <v>6611</v>
      </c>
      <c r="BBH1">
        <v>6621</v>
      </c>
      <c r="BBI1">
        <v>6622</v>
      </c>
      <c r="BBJ1">
        <v>6623</v>
      </c>
      <c r="BBK1">
        <v>6631</v>
      </c>
      <c r="BBL1">
        <v>6632</v>
      </c>
      <c r="BBM1">
        <v>6633</v>
      </c>
      <c r="BBN1">
        <v>6642</v>
      </c>
      <c r="BBO1">
        <v>6644</v>
      </c>
      <c r="BBP1">
        <v>6645</v>
      </c>
      <c r="BBQ1">
        <v>6646</v>
      </c>
      <c r="BBR1">
        <v>6647</v>
      </c>
      <c r="BBS1">
        <v>6650</v>
      </c>
      <c r="BBT1">
        <v>6651</v>
      </c>
      <c r="BBU1">
        <v>6652</v>
      </c>
      <c r="BBV1">
        <v>6653</v>
      </c>
      <c r="BBW1">
        <v>6654</v>
      </c>
      <c r="BBX1">
        <v>6655</v>
      </c>
      <c r="BBY1">
        <v>6670</v>
      </c>
      <c r="BBZ1">
        <v>6671</v>
      </c>
      <c r="BCA1">
        <v>6682</v>
      </c>
      <c r="BCB1">
        <v>6700</v>
      </c>
      <c r="BCC1">
        <v>6706</v>
      </c>
      <c r="BCD1">
        <v>6707</v>
      </c>
      <c r="BCE1">
        <v>6708</v>
      </c>
      <c r="BCF1">
        <v>6710</v>
      </c>
      <c r="BCG1">
        <v>6712</v>
      </c>
      <c r="BCH1">
        <v>6713</v>
      </c>
      <c r="BCI1">
        <v>6714</v>
      </c>
      <c r="BCJ1">
        <v>6719</v>
      </c>
      <c r="BCK1">
        <v>6721</v>
      </c>
      <c r="BCL1">
        <v>6722</v>
      </c>
      <c r="BCM1">
        <v>6723</v>
      </c>
      <c r="BCN1">
        <v>6731</v>
      </c>
      <c r="BCO1">
        <v>6733</v>
      </c>
      <c r="BCP1">
        <v>6741</v>
      </c>
      <c r="BCQ1">
        <v>6751</v>
      </c>
      <c r="BCR1">
        <v>6752</v>
      </c>
      <c r="BCS1">
        <v>6754</v>
      </c>
      <c r="BCT1">
        <v>6762</v>
      </c>
      <c r="BCU1">
        <v>6763</v>
      </c>
      <c r="BCV1">
        <v>6764</v>
      </c>
      <c r="BCW1">
        <v>6767</v>
      </c>
      <c r="BCX1">
        <v>6771</v>
      </c>
      <c r="BCY1">
        <v>6773</v>
      </c>
      <c r="BCZ1">
        <v>6774</v>
      </c>
      <c r="BDA1">
        <v>6780</v>
      </c>
      <c r="BDB1">
        <v>6781</v>
      </c>
      <c r="BDC1">
        <v>6782</v>
      </c>
      <c r="BDD1">
        <v>6787</v>
      </c>
      <c r="BDE1">
        <v>6791</v>
      </c>
      <c r="BDF1">
        <v>6793</v>
      </c>
      <c r="BDG1">
        <v>6794</v>
      </c>
      <c r="BDH1">
        <v>6800</v>
      </c>
      <c r="BDI1">
        <v>6811</v>
      </c>
      <c r="BDJ1">
        <v>6812</v>
      </c>
      <c r="BDK1">
        <v>6820</v>
      </c>
      <c r="BDL1">
        <v>6822</v>
      </c>
      <c r="BDM1">
        <v>6824</v>
      </c>
      <c r="BDN1">
        <v>6830</v>
      </c>
      <c r="BDO1">
        <v>6832</v>
      </c>
      <c r="BDP1">
        <v>6833</v>
      </c>
      <c r="BDQ1">
        <v>6834</v>
      </c>
      <c r="BDR1">
        <v>6835</v>
      </c>
      <c r="BDS1">
        <v>6836</v>
      </c>
      <c r="BDT1">
        <v>6837</v>
      </c>
      <c r="BDU1">
        <v>6840</v>
      </c>
      <c r="BDV1">
        <v>6841</v>
      </c>
      <c r="BDW1">
        <v>6842</v>
      </c>
      <c r="BDX1">
        <v>6844</v>
      </c>
      <c r="BDY1">
        <v>6845</v>
      </c>
      <c r="BDZ1">
        <v>6850</v>
      </c>
      <c r="BEA1">
        <v>6858</v>
      </c>
      <c r="BEB1">
        <v>6861</v>
      </c>
      <c r="BEC1">
        <v>6863</v>
      </c>
      <c r="BED1">
        <v>6866</v>
      </c>
      <c r="BEE1">
        <v>6867</v>
      </c>
      <c r="BEF1">
        <v>6870</v>
      </c>
      <c r="BEG1">
        <v>6874</v>
      </c>
      <c r="BEH1">
        <v>6881</v>
      </c>
      <c r="BEI1">
        <v>6882</v>
      </c>
      <c r="BEJ1">
        <v>6883</v>
      </c>
      <c r="BEK1">
        <v>6884</v>
      </c>
      <c r="BEL1">
        <v>6886</v>
      </c>
      <c r="BEM1">
        <v>6888</v>
      </c>
      <c r="BEN1">
        <v>6890</v>
      </c>
      <c r="BEO1">
        <v>6900</v>
      </c>
      <c r="BEP1">
        <v>6911</v>
      </c>
      <c r="BEQ1">
        <v>6912</v>
      </c>
      <c r="BER1">
        <v>6914</v>
      </c>
      <c r="BES1">
        <v>6921</v>
      </c>
      <c r="BET1">
        <v>6922</v>
      </c>
      <c r="BEU1">
        <v>6923</v>
      </c>
      <c r="BEV1">
        <v>6932</v>
      </c>
      <c r="BEW1">
        <v>6933</v>
      </c>
      <c r="BEX1">
        <v>6934</v>
      </c>
      <c r="BEY1">
        <v>6941</v>
      </c>
      <c r="BEZ1">
        <v>6942</v>
      </c>
      <c r="BFA1">
        <v>6943</v>
      </c>
      <c r="BFB1">
        <v>6951</v>
      </c>
      <c r="BFC1">
        <v>6952</v>
      </c>
      <c r="BFD1">
        <v>6960</v>
      </c>
      <c r="BFE1">
        <v>6971</v>
      </c>
      <c r="BFF1">
        <v>6972</v>
      </c>
      <c r="BFG1">
        <v>6973</v>
      </c>
      <c r="BFH1">
        <v>6974</v>
      </c>
      <c r="BFI1">
        <v>7000</v>
      </c>
      <c r="BFJ1">
        <v>7011</v>
      </c>
      <c r="BFK1">
        <v>7012</v>
      </c>
      <c r="BFL1">
        <v>7013</v>
      </c>
      <c r="BFM1">
        <v>7020</v>
      </c>
      <c r="BFN1">
        <v>7021</v>
      </c>
      <c r="BFO1">
        <v>7022</v>
      </c>
      <c r="BFP1">
        <v>7023</v>
      </c>
      <c r="BFQ1">
        <v>7024</v>
      </c>
      <c r="BFR1">
        <v>7025</v>
      </c>
      <c r="BFS1">
        <v>7031</v>
      </c>
      <c r="BFT1">
        <v>7032</v>
      </c>
      <c r="BFU1">
        <v>7033</v>
      </c>
      <c r="BFV1">
        <v>7034</v>
      </c>
      <c r="BFW1">
        <v>7035</v>
      </c>
      <c r="BFX1">
        <v>7041</v>
      </c>
      <c r="BFY1">
        <v>7042</v>
      </c>
      <c r="BFZ1">
        <v>7051</v>
      </c>
      <c r="BGA1">
        <v>7052</v>
      </c>
      <c r="BGB1">
        <v>7053</v>
      </c>
      <c r="BGC1">
        <v>7061</v>
      </c>
      <c r="BGD1">
        <v>7062</v>
      </c>
      <c r="BGE1">
        <v>7063</v>
      </c>
      <c r="BGF1">
        <v>7064</v>
      </c>
      <c r="BGG1">
        <v>7071</v>
      </c>
      <c r="BGH1">
        <v>7072</v>
      </c>
      <c r="BGI1">
        <v>7081</v>
      </c>
      <c r="BGJ1">
        <v>7082</v>
      </c>
      <c r="BGK1">
        <v>7083</v>
      </c>
      <c r="BGL1">
        <v>7091</v>
      </c>
      <c r="BGM1">
        <v>7092</v>
      </c>
      <c r="BGN1">
        <v>7093</v>
      </c>
      <c r="BGO1">
        <v>7100</v>
      </c>
      <c r="BGP1">
        <v>7111</v>
      </c>
      <c r="BGQ1">
        <v>7121</v>
      </c>
      <c r="BGR1">
        <v>7122</v>
      </c>
      <c r="BGS1">
        <v>7123</v>
      </c>
      <c r="BGT1">
        <v>7131</v>
      </c>
      <c r="BGU1">
        <v>7132</v>
      </c>
      <c r="BGV1">
        <v>7141</v>
      </c>
      <c r="BGW1">
        <v>7142</v>
      </c>
      <c r="BGX1">
        <v>7143</v>
      </c>
      <c r="BGY1">
        <v>7151</v>
      </c>
      <c r="BGZ1">
        <v>7152</v>
      </c>
      <c r="BHA1">
        <v>7161</v>
      </c>
      <c r="BHB1">
        <v>7162</v>
      </c>
      <c r="BHC1">
        <v>7163</v>
      </c>
      <c r="BHD1">
        <v>7201</v>
      </c>
      <c r="BHE1">
        <v>7202</v>
      </c>
      <c r="BHF1">
        <v>7203</v>
      </c>
      <c r="BHG1">
        <v>7210</v>
      </c>
      <c r="BHH1">
        <v>7212</v>
      </c>
      <c r="BHI1">
        <v>7221</v>
      </c>
      <c r="BHJ1">
        <v>7222</v>
      </c>
      <c r="BHK1">
        <v>7223</v>
      </c>
      <c r="BHL1">
        <v>7301</v>
      </c>
      <c r="BHM1">
        <v>7302</v>
      </c>
      <c r="BHN1">
        <v>7304</v>
      </c>
      <c r="BHO1">
        <v>7311</v>
      </c>
      <c r="BHP1">
        <v>7312</v>
      </c>
      <c r="BHQ1">
        <v>7321</v>
      </c>
      <c r="BHR1">
        <v>7322</v>
      </c>
      <c r="BHS1">
        <v>7323</v>
      </c>
      <c r="BHT1">
        <v>7331</v>
      </c>
      <c r="BHU1">
        <v>7332</v>
      </c>
      <c r="BHV1">
        <v>7341</v>
      </c>
      <c r="BHW1">
        <v>7342</v>
      </c>
      <c r="BHX1">
        <v>7343</v>
      </c>
      <c r="BHY1">
        <v>7344</v>
      </c>
      <c r="BHZ1">
        <v>7350</v>
      </c>
      <c r="BIA1">
        <v>7361</v>
      </c>
      <c r="BIB1">
        <v>7371</v>
      </c>
      <c r="BIC1">
        <v>7372</v>
      </c>
      <c r="BID1">
        <v>7373</v>
      </c>
      <c r="BIE1">
        <v>7374</v>
      </c>
      <c r="BIF1">
        <v>7400</v>
      </c>
      <c r="BIG1">
        <v>7410</v>
      </c>
      <c r="BIH1">
        <v>7411</v>
      </c>
      <c r="BII1">
        <v>7412</v>
      </c>
      <c r="BIJ1">
        <v>7420</v>
      </c>
      <c r="BIK1">
        <v>7421</v>
      </c>
      <c r="BIL1">
        <v>7422</v>
      </c>
      <c r="BIM1">
        <v>7423</v>
      </c>
      <c r="BIN1">
        <v>7425</v>
      </c>
      <c r="BIO1">
        <v>7431</v>
      </c>
      <c r="BIP1">
        <v>7432</v>
      </c>
      <c r="BIQ1">
        <v>7433</v>
      </c>
      <c r="BIR1">
        <v>7434</v>
      </c>
      <c r="BIS1">
        <v>7435</v>
      </c>
      <c r="BIT1">
        <v>7441</v>
      </c>
      <c r="BIU1">
        <v>7442</v>
      </c>
      <c r="BIV1">
        <v>7443</v>
      </c>
      <c r="BIW1">
        <v>7444</v>
      </c>
      <c r="BIX1">
        <v>7451</v>
      </c>
      <c r="BIY1">
        <v>7452</v>
      </c>
      <c r="BIZ1">
        <v>7453</v>
      </c>
      <c r="BJA1">
        <v>7461</v>
      </c>
      <c r="BJB1">
        <v>7463</v>
      </c>
      <c r="BJC1">
        <v>7464</v>
      </c>
      <c r="BJD1">
        <v>7471</v>
      </c>
      <c r="BJE1">
        <v>7472</v>
      </c>
      <c r="BJF1">
        <v>7473</v>
      </c>
      <c r="BJG1">
        <v>7474</v>
      </c>
      <c r="BJH1">
        <v>7501</v>
      </c>
      <c r="BJI1">
        <v>7502</v>
      </c>
      <c r="BJJ1">
        <v>7503</v>
      </c>
      <c r="BJK1">
        <v>7511</v>
      </c>
      <c r="BJL1">
        <v>7512</v>
      </c>
      <c r="BJM1">
        <v>7521</v>
      </c>
      <c r="BJN1">
        <v>7522</v>
      </c>
      <c r="BJO1">
        <v>7531</v>
      </c>
      <c r="BJP1">
        <v>7532</v>
      </c>
      <c r="BJQ1">
        <v>7533</v>
      </c>
      <c r="BJR1">
        <v>7534</v>
      </c>
      <c r="BJS1">
        <v>7535</v>
      </c>
      <c r="BJT1">
        <v>7536</v>
      </c>
      <c r="BJU1">
        <v>7537</v>
      </c>
      <c r="BJV1">
        <v>7540</v>
      </c>
      <c r="BJW1">
        <v>7542</v>
      </c>
      <c r="BJX1">
        <v>7543</v>
      </c>
      <c r="BJY1">
        <v>7544</v>
      </c>
      <c r="BJZ1">
        <v>7545</v>
      </c>
      <c r="BKA1">
        <v>7546</v>
      </c>
      <c r="BKB1">
        <v>7550</v>
      </c>
      <c r="BKC1">
        <v>7551</v>
      </c>
      <c r="BKD1">
        <v>7552</v>
      </c>
      <c r="BKE1">
        <v>7553</v>
      </c>
      <c r="BKF1">
        <v>7554</v>
      </c>
      <c r="BKG1">
        <v>7561</v>
      </c>
      <c r="BKH1">
        <v>7562</v>
      </c>
      <c r="BKI1">
        <v>7563</v>
      </c>
      <c r="BKJ1">
        <v>7564</v>
      </c>
      <c r="BKK1">
        <v>7571</v>
      </c>
      <c r="BKL1">
        <v>7572</v>
      </c>
      <c r="BKM1">
        <v>7574</v>
      </c>
      <c r="BKN1">
        <v>8010</v>
      </c>
      <c r="BKO1">
        <v>8020</v>
      </c>
      <c r="BKP1">
        <v>8036</v>
      </c>
      <c r="BKQ1">
        <v>8041</v>
      </c>
      <c r="BKR1">
        <v>8042</v>
      </c>
      <c r="BKS1">
        <v>8043</v>
      </c>
      <c r="BKT1">
        <v>8044</v>
      </c>
      <c r="BKU1">
        <v>8045</v>
      </c>
      <c r="BKV1">
        <v>8046</v>
      </c>
      <c r="BKW1">
        <v>8047</v>
      </c>
      <c r="BKX1">
        <v>8051</v>
      </c>
      <c r="BKY1">
        <v>8052</v>
      </c>
      <c r="BKZ1">
        <v>8053</v>
      </c>
      <c r="BLA1">
        <v>8054</v>
      </c>
      <c r="BLB1">
        <v>8055</v>
      </c>
      <c r="BLC1">
        <v>8061</v>
      </c>
      <c r="BLD1">
        <v>8062</v>
      </c>
      <c r="BLE1">
        <v>8063</v>
      </c>
      <c r="BLF1">
        <v>8071</v>
      </c>
      <c r="BLG1">
        <v>8072</v>
      </c>
      <c r="BLH1">
        <v>8073</v>
      </c>
      <c r="BLI1">
        <v>8074</v>
      </c>
      <c r="BLJ1">
        <v>8075</v>
      </c>
      <c r="BLK1">
        <v>8076</v>
      </c>
      <c r="BLL1">
        <v>8077</v>
      </c>
      <c r="BLM1">
        <v>8081</v>
      </c>
      <c r="BLN1">
        <v>8082</v>
      </c>
      <c r="BLO1">
        <v>8083</v>
      </c>
      <c r="BLP1">
        <v>8091</v>
      </c>
      <c r="BLQ1">
        <v>8092</v>
      </c>
      <c r="BLR1">
        <v>8093</v>
      </c>
      <c r="BLS1">
        <v>8101</v>
      </c>
      <c r="BLT1">
        <v>8102</v>
      </c>
      <c r="BLU1">
        <v>8103</v>
      </c>
      <c r="BLV1">
        <v>8111</v>
      </c>
      <c r="BLW1">
        <v>8112</v>
      </c>
      <c r="BLX1">
        <v>8113</v>
      </c>
      <c r="BLY1">
        <v>8114</v>
      </c>
      <c r="BLZ1">
        <v>8120</v>
      </c>
      <c r="BMA1">
        <v>8121</v>
      </c>
      <c r="BMB1">
        <v>8122</v>
      </c>
      <c r="BMC1">
        <v>8124</v>
      </c>
      <c r="BMD1">
        <v>8130</v>
      </c>
      <c r="BME1">
        <v>8131</v>
      </c>
      <c r="BMF1">
        <v>8132</v>
      </c>
      <c r="BMG1">
        <v>8141</v>
      </c>
      <c r="BMH1">
        <v>8142</v>
      </c>
      <c r="BMI1">
        <v>8143</v>
      </c>
      <c r="BMJ1">
        <v>8144</v>
      </c>
      <c r="BMK1">
        <v>8151</v>
      </c>
      <c r="BML1">
        <v>8152</v>
      </c>
      <c r="BMM1">
        <v>8153</v>
      </c>
      <c r="BMN1">
        <v>8160</v>
      </c>
      <c r="BMO1">
        <v>8162</v>
      </c>
      <c r="BMP1">
        <v>8163</v>
      </c>
      <c r="BMQ1">
        <v>8164</v>
      </c>
      <c r="BMR1">
        <v>8171</v>
      </c>
      <c r="BMS1">
        <v>8172</v>
      </c>
      <c r="BMT1">
        <v>8181</v>
      </c>
      <c r="BMU1">
        <v>8182</v>
      </c>
      <c r="BMV1">
        <v>8183</v>
      </c>
      <c r="BMW1">
        <v>8184</v>
      </c>
      <c r="BMX1">
        <v>8190</v>
      </c>
      <c r="BMY1">
        <v>8191</v>
      </c>
      <c r="BMZ1">
        <v>8192</v>
      </c>
      <c r="BNA1">
        <v>8200</v>
      </c>
      <c r="BNB1">
        <v>8211</v>
      </c>
      <c r="BNC1">
        <v>8212</v>
      </c>
      <c r="BND1">
        <v>8213</v>
      </c>
      <c r="BNE1">
        <v>8221</v>
      </c>
      <c r="BNF1">
        <v>8222</v>
      </c>
      <c r="BNG1">
        <v>8223</v>
      </c>
      <c r="BNH1">
        <v>8224</v>
      </c>
      <c r="BNI1">
        <v>8225</v>
      </c>
      <c r="BNJ1">
        <v>8230</v>
      </c>
      <c r="BNK1">
        <v>8232</v>
      </c>
      <c r="BNL1">
        <v>8233</v>
      </c>
      <c r="BNM1">
        <v>8234</v>
      </c>
      <c r="BNN1">
        <v>8240</v>
      </c>
      <c r="BNO1">
        <v>8241</v>
      </c>
      <c r="BNP1">
        <v>8242</v>
      </c>
      <c r="BNQ1">
        <v>8243</v>
      </c>
      <c r="BNR1">
        <v>8244</v>
      </c>
      <c r="BNS1">
        <v>8250</v>
      </c>
      <c r="BNT1">
        <v>8251</v>
      </c>
      <c r="BNU1">
        <v>8252</v>
      </c>
      <c r="BNV1">
        <v>8253</v>
      </c>
      <c r="BNW1">
        <v>8254</v>
      </c>
      <c r="BNX1">
        <v>8255</v>
      </c>
      <c r="BNY1">
        <v>8261</v>
      </c>
      <c r="BNZ1">
        <v>8262</v>
      </c>
      <c r="BOA1">
        <v>8263</v>
      </c>
      <c r="BOB1">
        <v>8264</v>
      </c>
      <c r="BOC1">
        <v>8265</v>
      </c>
      <c r="BOD1">
        <v>8271</v>
      </c>
      <c r="BOE1">
        <v>8272</v>
      </c>
      <c r="BOF1">
        <v>8273</v>
      </c>
      <c r="BOG1">
        <v>8274</v>
      </c>
      <c r="BOH1">
        <v>8280</v>
      </c>
      <c r="BOI1">
        <v>8282</v>
      </c>
      <c r="BOJ1">
        <v>8283</v>
      </c>
      <c r="BOK1">
        <v>8291</v>
      </c>
      <c r="BOL1">
        <v>8292</v>
      </c>
      <c r="BOM1">
        <v>8293</v>
      </c>
      <c r="BON1">
        <v>8294</v>
      </c>
      <c r="BOO1">
        <v>8295</v>
      </c>
      <c r="BOP1">
        <v>8301</v>
      </c>
      <c r="BOQ1">
        <v>8302</v>
      </c>
      <c r="BOR1">
        <v>8311</v>
      </c>
      <c r="BOS1">
        <v>8312</v>
      </c>
      <c r="BOT1">
        <v>8313</v>
      </c>
      <c r="BOU1">
        <v>8321</v>
      </c>
      <c r="BOV1">
        <v>8322</v>
      </c>
      <c r="BOW1">
        <v>8323</v>
      </c>
      <c r="BOX1">
        <v>8324</v>
      </c>
      <c r="BOY1">
        <v>8330</v>
      </c>
      <c r="BOZ1">
        <v>8332</v>
      </c>
      <c r="BPA1">
        <v>8333</v>
      </c>
      <c r="BPB1">
        <v>8334</v>
      </c>
      <c r="BPC1">
        <v>8341</v>
      </c>
      <c r="BPD1">
        <v>8342</v>
      </c>
      <c r="BPE1">
        <v>8343</v>
      </c>
      <c r="BPF1">
        <v>8344</v>
      </c>
      <c r="BPG1">
        <v>8345</v>
      </c>
      <c r="BPH1">
        <v>8350</v>
      </c>
      <c r="BPI1">
        <v>8352</v>
      </c>
      <c r="BPJ1">
        <v>8353</v>
      </c>
      <c r="BPK1">
        <v>8354</v>
      </c>
      <c r="BPL1">
        <v>8355</v>
      </c>
      <c r="BPM1">
        <v>8361</v>
      </c>
      <c r="BPN1">
        <v>8362</v>
      </c>
      <c r="BPO1">
        <v>8380</v>
      </c>
      <c r="BPP1">
        <v>8382</v>
      </c>
      <c r="BPQ1">
        <v>8383</v>
      </c>
      <c r="BPR1">
        <v>8384</v>
      </c>
      <c r="BPS1">
        <v>8385</v>
      </c>
      <c r="BPT1">
        <v>8401</v>
      </c>
      <c r="BPU1">
        <v>8402</v>
      </c>
      <c r="BPV1">
        <v>8403</v>
      </c>
      <c r="BPW1">
        <v>8410</v>
      </c>
      <c r="BPX1">
        <v>8411</v>
      </c>
      <c r="BPY1">
        <v>8412</v>
      </c>
      <c r="BPZ1">
        <v>8413</v>
      </c>
      <c r="BQA1">
        <v>8421</v>
      </c>
      <c r="BQB1">
        <v>8422</v>
      </c>
      <c r="BQC1">
        <v>8423</v>
      </c>
      <c r="BQD1">
        <v>8424</v>
      </c>
      <c r="BQE1">
        <v>8430</v>
      </c>
      <c r="BQF1">
        <v>8431</v>
      </c>
      <c r="BQG1">
        <v>8434</v>
      </c>
      <c r="BQH1">
        <v>8435</v>
      </c>
      <c r="BQI1">
        <v>8441</v>
      </c>
      <c r="BQJ1">
        <v>8442</v>
      </c>
      <c r="BQK1">
        <v>8443</v>
      </c>
      <c r="BQL1">
        <v>8444</v>
      </c>
      <c r="BQM1">
        <v>8451</v>
      </c>
      <c r="BQN1">
        <v>8452</v>
      </c>
      <c r="BQO1">
        <v>8453</v>
      </c>
      <c r="BQP1">
        <v>8454</v>
      </c>
      <c r="BQQ1">
        <v>8455</v>
      </c>
      <c r="BQR1">
        <v>8461</v>
      </c>
      <c r="BQS1">
        <v>8462</v>
      </c>
      <c r="BQT1">
        <v>8463</v>
      </c>
      <c r="BQU1">
        <v>8471</v>
      </c>
      <c r="BQV1">
        <v>8472</v>
      </c>
      <c r="BQW1">
        <v>8473</v>
      </c>
      <c r="BQX1">
        <v>8480</v>
      </c>
      <c r="BQY1">
        <v>8481</v>
      </c>
      <c r="BQZ1">
        <v>8482</v>
      </c>
      <c r="BRA1">
        <v>8483</v>
      </c>
      <c r="BRB1">
        <v>8484</v>
      </c>
      <c r="BRC1">
        <v>8490</v>
      </c>
      <c r="BRD1">
        <v>8492</v>
      </c>
      <c r="BRE1">
        <v>8493</v>
      </c>
      <c r="BRF1">
        <v>8501</v>
      </c>
      <c r="BRG1">
        <v>8502</v>
      </c>
      <c r="BRH1">
        <v>8503</v>
      </c>
      <c r="BRI1">
        <v>8504</v>
      </c>
      <c r="BRJ1">
        <v>8505</v>
      </c>
      <c r="BRK1">
        <v>8510</v>
      </c>
      <c r="BRL1">
        <v>8511</v>
      </c>
      <c r="BRM1">
        <v>8521</v>
      </c>
      <c r="BRN1">
        <v>8522</v>
      </c>
      <c r="BRO1">
        <v>8523</v>
      </c>
      <c r="BRP1">
        <v>8524</v>
      </c>
      <c r="BRQ1">
        <v>8530</v>
      </c>
      <c r="BRR1">
        <v>8541</v>
      </c>
      <c r="BRS1">
        <v>8542</v>
      </c>
      <c r="BRT1">
        <v>8543</v>
      </c>
      <c r="BRU1">
        <v>8544</v>
      </c>
      <c r="BRV1">
        <v>8551</v>
      </c>
      <c r="BRW1">
        <v>8552</v>
      </c>
      <c r="BRX1">
        <v>8553</v>
      </c>
      <c r="BRY1">
        <v>8554</v>
      </c>
      <c r="BRZ1">
        <v>8561</v>
      </c>
      <c r="BSA1">
        <v>8562</v>
      </c>
      <c r="BSB1">
        <v>8563</v>
      </c>
      <c r="BSC1">
        <v>8564</v>
      </c>
      <c r="BSD1">
        <v>8565</v>
      </c>
      <c r="BSE1">
        <v>8570</v>
      </c>
      <c r="BSF1">
        <v>8572</v>
      </c>
      <c r="BSG1">
        <v>8573</v>
      </c>
      <c r="BSH1">
        <v>8580</v>
      </c>
      <c r="BSI1">
        <v>8582</v>
      </c>
      <c r="BSJ1">
        <v>8583</v>
      </c>
      <c r="BSK1">
        <v>8584</v>
      </c>
      <c r="BSL1">
        <v>8591</v>
      </c>
      <c r="BSM1">
        <v>8592</v>
      </c>
      <c r="BSN1">
        <v>8593</v>
      </c>
      <c r="BSO1">
        <v>8600</v>
      </c>
      <c r="BSP1">
        <v>8605</v>
      </c>
      <c r="BSQ1">
        <v>8611</v>
      </c>
      <c r="BSR1">
        <v>8612</v>
      </c>
      <c r="BSS1">
        <v>8614</v>
      </c>
      <c r="BST1">
        <v>8616</v>
      </c>
      <c r="BSU1">
        <v>8621</v>
      </c>
      <c r="BSV1">
        <v>8622</v>
      </c>
      <c r="BSW1">
        <v>8623</v>
      </c>
      <c r="BSX1">
        <v>8624</v>
      </c>
      <c r="BSY1">
        <v>8625</v>
      </c>
      <c r="BSZ1">
        <v>8630</v>
      </c>
      <c r="BTA1">
        <v>8632</v>
      </c>
      <c r="BTB1">
        <v>8634</v>
      </c>
      <c r="BTC1">
        <v>8635</v>
      </c>
      <c r="BTD1">
        <v>8636</v>
      </c>
      <c r="BTE1">
        <v>8641</v>
      </c>
      <c r="BTF1">
        <v>8642</v>
      </c>
      <c r="BTG1">
        <v>8643</v>
      </c>
      <c r="BTH1">
        <v>8644</v>
      </c>
      <c r="BTI1">
        <v>8650</v>
      </c>
      <c r="BTJ1">
        <v>8652</v>
      </c>
      <c r="BTK1">
        <v>8653</v>
      </c>
      <c r="BTL1">
        <v>8654</v>
      </c>
      <c r="BTM1">
        <v>8661</v>
      </c>
      <c r="BTN1">
        <v>8662</v>
      </c>
      <c r="BTO1">
        <v>8663</v>
      </c>
      <c r="BTP1">
        <v>8664</v>
      </c>
      <c r="BTQ1">
        <v>8665</v>
      </c>
      <c r="BTR1">
        <v>8670</v>
      </c>
      <c r="BTS1">
        <v>8671</v>
      </c>
      <c r="BTT1">
        <v>8672</v>
      </c>
      <c r="BTU1">
        <v>8673</v>
      </c>
      <c r="BTV1">
        <v>8674</v>
      </c>
      <c r="BTW1">
        <v>8680</v>
      </c>
      <c r="BTX1">
        <v>8682</v>
      </c>
      <c r="BTY1">
        <v>8684</v>
      </c>
      <c r="BTZ1">
        <v>8685</v>
      </c>
      <c r="BUA1">
        <v>8691</v>
      </c>
      <c r="BUB1">
        <v>8692</v>
      </c>
      <c r="BUC1">
        <v>8693</v>
      </c>
      <c r="BUD1">
        <v>8694</v>
      </c>
      <c r="BUE1">
        <v>8700</v>
      </c>
      <c r="BUF1">
        <v>8712</v>
      </c>
      <c r="BUG1">
        <v>8713</v>
      </c>
      <c r="BUH1">
        <v>8714</v>
      </c>
      <c r="BUI1">
        <v>8715</v>
      </c>
      <c r="BUJ1">
        <v>8720</v>
      </c>
      <c r="BUK1">
        <v>8723</v>
      </c>
      <c r="BUL1">
        <v>8724</v>
      </c>
      <c r="BUM1">
        <v>8731</v>
      </c>
      <c r="BUN1">
        <v>8732</v>
      </c>
      <c r="BUO1">
        <v>8733</v>
      </c>
      <c r="BUP1">
        <v>8734</v>
      </c>
      <c r="BUQ1">
        <v>8740</v>
      </c>
      <c r="BUR1">
        <v>8741</v>
      </c>
      <c r="BUS1">
        <v>8742</v>
      </c>
      <c r="BUT1">
        <v>8750</v>
      </c>
      <c r="BUU1">
        <v>8753</v>
      </c>
      <c r="BUV1">
        <v>8754</v>
      </c>
      <c r="BUW1">
        <v>8755</v>
      </c>
      <c r="BUX1">
        <v>8756</v>
      </c>
      <c r="BUY1">
        <v>8761</v>
      </c>
      <c r="BUZ1">
        <v>8762</v>
      </c>
      <c r="BVA1">
        <v>8763</v>
      </c>
      <c r="BVB1">
        <v>8764</v>
      </c>
      <c r="BVC1">
        <v>8765</v>
      </c>
      <c r="BVD1">
        <v>8770</v>
      </c>
      <c r="BVE1">
        <v>8772</v>
      </c>
      <c r="BVF1">
        <v>8773</v>
      </c>
      <c r="BVG1">
        <v>8774</v>
      </c>
      <c r="BVH1">
        <v>8775</v>
      </c>
      <c r="BVI1">
        <v>8781</v>
      </c>
      <c r="BVJ1">
        <v>8782</v>
      </c>
      <c r="BVK1">
        <v>8783</v>
      </c>
      <c r="BVL1">
        <v>8784</v>
      </c>
      <c r="BVM1">
        <v>8785</v>
      </c>
      <c r="BVN1">
        <v>8786</v>
      </c>
      <c r="BVO1">
        <v>8790</v>
      </c>
      <c r="BVP1">
        <v>8792</v>
      </c>
      <c r="BVQ1">
        <v>8793</v>
      </c>
      <c r="BVR1">
        <v>8794</v>
      </c>
      <c r="BVS1">
        <v>8795</v>
      </c>
      <c r="BVT1">
        <v>8800</v>
      </c>
      <c r="BVU1">
        <v>8811</v>
      </c>
      <c r="BVV1">
        <v>8812</v>
      </c>
      <c r="BVW1">
        <v>8813</v>
      </c>
      <c r="BVX1">
        <v>8820</v>
      </c>
      <c r="BVY1">
        <v>8822</v>
      </c>
      <c r="BVZ1">
        <v>8831</v>
      </c>
      <c r="BWA1">
        <v>8832</v>
      </c>
      <c r="BWB1">
        <v>8833</v>
      </c>
      <c r="BWC1">
        <v>8841</v>
      </c>
      <c r="BWD1">
        <v>8842</v>
      </c>
      <c r="BWE1">
        <v>8843</v>
      </c>
      <c r="BWF1">
        <v>8844</v>
      </c>
      <c r="BWG1">
        <v>8850</v>
      </c>
      <c r="BWH1">
        <v>8852</v>
      </c>
      <c r="BWI1">
        <v>8853</v>
      </c>
      <c r="BWJ1">
        <v>8854</v>
      </c>
      <c r="BWK1">
        <v>8861</v>
      </c>
      <c r="BWL1">
        <v>8862</v>
      </c>
      <c r="BWM1">
        <v>8863</v>
      </c>
      <c r="BWN1">
        <v>8864</v>
      </c>
      <c r="BWO1">
        <v>8900</v>
      </c>
      <c r="BWP1">
        <v>8903</v>
      </c>
      <c r="BWQ1">
        <v>8904</v>
      </c>
      <c r="BWR1">
        <v>8911</v>
      </c>
      <c r="BWS1">
        <v>8912</v>
      </c>
      <c r="BWT1">
        <v>8913</v>
      </c>
      <c r="BWU1">
        <v>8920</v>
      </c>
      <c r="BWV1">
        <v>8921</v>
      </c>
      <c r="BWW1">
        <v>8922</v>
      </c>
      <c r="BWX1">
        <v>8923</v>
      </c>
      <c r="BWY1">
        <v>8924</v>
      </c>
      <c r="BWZ1">
        <v>8931</v>
      </c>
      <c r="BXA1">
        <v>8932</v>
      </c>
      <c r="BXB1">
        <v>8933</v>
      </c>
      <c r="BXC1">
        <v>8934</v>
      </c>
      <c r="BXD1">
        <v>8940</v>
      </c>
      <c r="BXE1">
        <v>8942</v>
      </c>
      <c r="BXF1">
        <v>8943</v>
      </c>
      <c r="BXG1">
        <v>8950</v>
      </c>
      <c r="BXH1">
        <v>8951</v>
      </c>
      <c r="BXI1">
        <v>8952</v>
      </c>
      <c r="BXJ1">
        <v>8953</v>
      </c>
      <c r="BXK1">
        <v>8954</v>
      </c>
      <c r="BXL1">
        <v>8960</v>
      </c>
      <c r="BXM1">
        <v>8961</v>
      </c>
      <c r="BXN1">
        <v>8962</v>
      </c>
      <c r="BXO1">
        <v>8965</v>
      </c>
      <c r="BXP1">
        <v>8966</v>
      </c>
      <c r="BXQ1">
        <v>8967</v>
      </c>
      <c r="BXR1">
        <v>8970</v>
      </c>
      <c r="BXS1">
        <v>8971</v>
      </c>
      <c r="BXT1">
        <v>8972</v>
      </c>
      <c r="BXU1">
        <v>8973</v>
      </c>
      <c r="BXV1">
        <v>8974</v>
      </c>
      <c r="BXW1">
        <v>8982</v>
      </c>
      <c r="BXX1">
        <v>8983</v>
      </c>
      <c r="BXY1">
        <v>8984</v>
      </c>
      <c r="BXZ1">
        <v>8990</v>
      </c>
      <c r="BYA1">
        <v>8992</v>
      </c>
      <c r="BYB1">
        <v>8993</v>
      </c>
      <c r="BYC1">
        <v>9020</v>
      </c>
      <c r="BYD1">
        <v>9061</v>
      </c>
      <c r="BYE1">
        <v>9062</v>
      </c>
      <c r="BYF1">
        <v>9063</v>
      </c>
      <c r="BYG1">
        <v>9064</v>
      </c>
      <c r="BYH1">
        <v>9065</v>
      </c>
      <c r="BYI1">
        <v>9071</v>
      </c>
      <c r="BYJ1">
        <v>9072</v>
      </c>
      <c r="BYK1">
        <v>9073</v>
      </c>
      <c r="BYL1">
        <v>9074</v>
      </c>
      <c r="BYM1">
        <v>9081</v>
      </c>
      <c r="BYN1">
        <v>9082</v>
      </c>
      <c r="BYO1">
        <v>9100</v>
      </c>
      <c r="BYP1">
        <v>9102</v>
      </c>
      <c r="BYQ1">
        <v>9103</v>
      </c>
      <c r="BYR1">
        <v>9104</v>
      </c>
      <c r="BYS1">
        <v>9111</v>
      </c>
      <c r="BYT1">
        <v>9112</v>
      </c>
      <c r="BYU1">
        <v>9113</v>
      </c>
      <c r="BYV1">
        <v>9121</v>
      </c>
      <c r="BYW1">
        <v>9122</v>
      </c>
      <c r="BYX1">
        <v>9123</v>
      </c>
      <c r="BYY1">
        <v>9125</v>
      </c>
      <c r="BYZ1">
        <v>9130</v>
      </c>
      <c r="BZA1">
        <v>9131</v>
      </c>
      <c r="BZB1">
        <v>9132</v>
      </c>
      <c r="BZC1">
        <v>9133</v>
      </c>
      <c r="BZD1">
        <v>9135</v>
      </c>
      <c r="BZE1">
        <v>9141</v>
      </c>
      <c r="BZF1">
        <v>9142</v>
      </c>
      <c r="BZG1">
        <v>9143</v>
      </c>
      <c r="BZH1">
        <v>9150</v>
      </c>
      <c r="BZI1">
        <v>9155</v>
      </c>
      <c r="BZJ1">
        <v>9161</v>
      </c>
      <c r="BZK1">
        <v>9162</v>
      </c>
      <c r="BZL1">
        <v>9163</v>
      </c>
      <c r="BZM1">
        <v>9170</v>
      </c>
      <c r="BZN1">
        <v>9173</v>
      </c>
      <c r="BZO1">
        <v>9181</v>
      </c>
      <c r="BZP1">
        <v>9182</v>
      </c>
      <c r="BZQ1">
        <v>9183</v>
      </c>
      <c r="BZR1">
        <v>9184</v>
      </c>
      <c r="BZS1">
        <v>9201</v>
      </c>
      <c r="BZT1">
        <v>9210</v>
      </c>
      <c r="BZU1">
        <v>9212</v>
      </c>
      <c r="BZV1">
        <v>9220</v>
      </c>
      <c r="BZW1">
        <v>9231</v>
      </c>
      <c r="BZX1">
        <v>9232</v>
      </c>
      <c r="BZY1">
        <v>9241</v>
      </c>
      <c r="BZZ1">
        <v>9300</v>
      </c>
      <c r="CAA1">
        <v>9311</v>
      </c>
      <c r="CAB1">
        <v>9312</v>
      </c>
      <c r="CAC1">
        <v>9313</v>
      </c>
      <c r="CAD1">
        <v>9314</v>
      </c>
      <c r="CAE1">
        <v>9321</v>
      </c>
      <c r="CAF1">
        <v>9322</v>
      </c>
      <c r="CAG1">
        <v>9323</v>
      </c>
      <c r="CAH1">
        <v>9330</v>
      </c>
      <c r="CAI1">
        <v>9334</v>
      </c>
      <c r="CAJ1">
        <v>9335</v>
      </c>
      <c r="CAK1">
        <v>9341</v>
      </c>
      <c r="CAL1">
        <v>9342</v>
      </c>
      <c r="CAM1">
        <v>9343</v>
      </c>
      <c r="CAN1">
        <v>9344</v>
      </c>
      <c r="CAO1">
        <v>9345</v>
      </c>
      <c r="CAP1">
        <v>9346</v>
      </c>
      <c r="CAQ1">
        <v>9360</v>
      </c>
      <c r="CAR1">
        <v>9361</v>
      </c>
      <c r="CAS1">
        <v>9362</v>
      </c>
      <c r="CAT1">
        <v>9363</v>
      </c>
      <c r="CAU1">
        <v>9371</v>
      </c>
      <c r="CAV1">
        <v>9372</v>
      </c>
      <c r="CAW1">
        <v>9373</v>
      </c>
      <c r="CAX1">
        <v>9374</v>
      </c>
      <c r="CAY1">
        <v>9375</v>
      </c>
      <c r="CAZ1">
        <v>9376</v>
      </c>
      <c r="CBA1">
        <v>9400</v>
      </c>
      <c r="CBB1">
        <v>9411</v>
      </c>
      <c r="CBC1">
        <v>9412</v>
      </c>
      <c r="CBD1">
        <v>9413</v>
      </c>
      <c r="CBE1">
        <v>9421</v>
      </c>
      <c r="CBF1">
        <v>9422</v>
      </c>
      <c r="CBG1">
        <v>9423</v>
      </c>
      <c r="CBH1">
        <v>9431</v>
      </c>
      <c r="CBI1">
        <v>9433</v>
      </c>
      <c r="CBJ1">
        <v>9441</v>
      </c>
      <c r="CBK1">
        <v>9451</v>
      </c>
      <c r="CBL1">
        <v>9461</v>
      </c>
      <c r="CBM1">
        <v>9462</v>
      </c>
      <c r="CBN1">
        <v>9463</v>
      </c>
      <c r="CBO1">
        <v>9470</v>
      </c>
      <c r="CBP1">
        <v>9472</v>
      </c>
      <c r="CBQ1">
        <v>9473</v>
      </c>
      <c r="CBR1">
        <v>9500</v>
      </c>
      <c r="CBS1">
        <v>9504</v>
      </c>
      <c r="CBT1">
        <v>9520</v>
      </c>
      <c r="CBU1">
        <v>9521</v>
      </c>
      <c r="CBV1">
        <v>9523</v>
      </c>
      <c r="CBW1">
        <v>9524</v>
      </c>
      <c r="CBX1">
        <v>9530</v>
      </c>
      <c r="CBY1">
        <v>9531</v>
      </c>
      <c r="CBZ1">
        <v>9535</v>
      </c>
      <c r="CCA1">
        <v>9536</v>
      </c>
      <c r="CCB1">
        <v>9541</v>
      </c>
      <c r="CCC1">
        <v>9542</v>
      </c>
      <c r="CCD1">
        <v>9543</v>
      </c>
      <c r="CCE1">
        <v>9544</v>
      </c>
      <c r="CCF1">
        <v>9545</v>
      </c>
      <c r="CCG1">
        <v>9546</v>
      </c>
      <c r="CCH1">
        <v>9551</v>
      </c>
      <c r="CCI1">
        <v>9552</v>
      </c>
      <c r="CCJ1">
        <v>9554</v>
      </c>
      <c r="CCK1">
        <v>9555</v>
      </c>
      <c r="CCL1">
        <v>9556</v>
      </c>
      <c r="CCM1">
        <v>9560</v>
      </c>
      <c r="CCN1">
        <v>9562</v>
      </c>
      <c r="CCO1">
        <v>9563</v>
      </c>
      <c r="CCP1">
        <v>9564</v>
      </c>
      <c r="CCQ1">
        <v>9565</v>
      </c>
      <c r="CCR1">
        <v>9570</v>
      </c>
      <c r="CCS1">
        <v>9571</v>
      </c>
      <c r="CCT1">
        <v>9572</v>
      </c>
      <c r="CCU1">
        <v>9580</v>
      </c>
      <c r="CCV1">
        <v>9581</v>
      </c>
      <c r="CCW1">
        <v>9582</v>
      </c>
      <c r="CCX1">
        <v>9583</v>
      </c>
      <c r="CCY1">
        <v>9584</v>
      </c>
      <c r="CCZ1">
        <v>9585</v>
      </c>
      <c r="CDA1">
        <v>9586</v>
      </c>
      <c r="CDB1">
        <v>9587</v>
      </c>
      <c r="CDC1">
        <v>9601</v>
      </c>
      <c r="CDD1">
        <v>9602</v>
      </c>
      <c r="CDE1">
        <v>9611</v>
      </c>
      <c r="CDF1">
        <v>9612</v>
      </c>
      <c r="CDG1">
        <v>9613</v>
      </c>
      <c r="CDH1">
        <v>9614</v>
      </c>
      <c r="CDI1">
        <v>9615</v>
      </c>
      <c r="CDJ1">
        <v>9620</v>
      </c>
      <c r="CDK1">
        <v>9622</v>
      </c>
      <c r="CDL1">
        <v>9623</v>
      </c>
      <c r="CDM1">
        <v>9624</v>
      </c>
      <c r="CDN1">
        <v>9631</v>
      </c>
      <c r="CDO1">
        <v>9632</v>
      </c>
      <c r="CDP1">
        <v>9633</v>
      </c>
      <c r="CDQ1">
        <v>9634</v>
      </c>
      <c r="CDR1">
        <v>9635</v>
      </c>
      <c r="CDS1">
        <v>9640</v>
      </c>
      <c r="CDT1">
        <v>9651</v>
      </c>
      <c r="CDU1">
        <v>9652</v>
      </c>
      <c r="CDV1">
        <v>9653</v>
      </c>
      <c r="CDW1">
        <v>9654</v>
      </c>
      <c r="CDX1">
        <v>9655</v>
      </c>
      <c r="CDY1">
        <v>9701</v>
      </c>
      <c r="CDZ1">
        <v>9702</v>
      </c>
      <c r="CEA1">
        <v>9710</v>
      </c>
      <c r="CEB1">
        <v>9711</v>
      </c>
      <c r="CEC1">
        <v>9712</v>
      </c>
      <c r="CED1">
        <v>9713</v>
      </c>
      <c r="CEE1">
        <v>9714</v>
      </c>
      <c r="CEF1">
        <v>9721</v>
      </c>
      <c r="CEG1">
        <v>9722</v>
      </c>
      <c r="CEH1">
        <v>9751</v>
      </c>
      <c r="CEI1">
        <v>9753</v>
      </c>
      <c r="CEJ1">
        <v>9754</v>
      </c>
      <c r="CEK1">
        <v>9761</v>
      </c>
      <c r="CEL1">
        <v>9762</v>
      </c>
      <c r="CEM1">
        <v>9771</v>
      </c>
      <c r="CEN1">
        <v>9772</v>
      </c>
      <c r="CEO1">
        <v>9773</v>
      </c>
      <c r="CEP1">
        <v>9781</v>
      </c>
      <c r="CEQ1">
        <v>9782</v>
      </c>
      <c r="CER1">
        <v>9800</v>
      </c>
      <c r="CES1">
        <v>9803</v>
      </c>
      <c r="CET1">
        <v>9805</v>
      </c>
      <c r="CEU1">
        <v>9811</v>
      </c>
      <c r="CEV1">
        <v>9812</v>
      </c>
      <c r="CEW1">
        <v>9813</v>
      </c>
      <c r="CEX1">
        <v>9814</v>
      </c>
      <c r="CEY1">
        <v>9815</v>
      </c>
      <c r="CEZ1">
        <v>9816</v>
      </c>
      <c r="CFA1">
        <v>9821</v>
      </c>
      <c r="CFB1">
        <v>9822</v>
      </c>
      <c r="CFC1">
        <v>9831</v>
      </c>
      <c r="CFD1">
        <v>9832</v>
      </c>
      <c r="CFE1">
        <v>9833</v>
      </c>
      <c r="CFF1">
        <v>9841</v>
      </c>
      <c r="CFG1">
        <v>9842</v>
      </c>
      <c r="CFH1">
        <v>9843</v>
      </c>
      <c r="CFI1">
        <v>9844</v>
      </c>
      <c r="CFJ1">
        <v>9851</v>
      </c>
      <c r="CFK1">
        <v>9852</v>
      </c>
      <c r="CFL1">
        <v>9853</v>
      </c>
      <c r="CFM1">
        <v>9854</v>
      </c>
      <c r="CFN1">
        <v>9861</v>
      </c>
      <c r="CFO1">
        <v>9862</v>
      </c>
      <c r="CFP1">
        <v>9863</v>
      </c>
      <c r="CFQ1">
        <v>9871</v>
      </c>
      <c r="CFR1">
        <v>9872</v>
      </c>
      <c r="CFS1">
        <v>9873</v>
      </c>
      <c r="CFT1">
        <v>9900</v>
      </c>
      <c r="CFU1">
        <v>9903</v>
      </c>
      <c r="CFV1">
        <v>9904</v>
      </c>
      <c r="CFW1">
        <v>9905</v>
      </c>
      <c r="CFX1">
        <v>9906</v>
      </c>
      <c r="CFY1">
        <v>9907</v>
      </c>
      <c r="CFZ1">
        <v>9908</v>
      </c>
      <c r="CGA1">
        <v>9909</v>
      </c>
      <c r="CGB1">
        <v>9911</v>
      </c>
      <c r="CGC1">
        <v>9912</v>
      </c>
      <c r="CGD1">
        <v>9913</v>
      </c>
      <c r="CGE1">
        <v>9918</v>
      </c>
      <c r="CGF1">
        <v>9919</v>
      </c>
      <c r="CGG1">
        <v>9920</v>
      </c>
      <c r="CGH1">
        <v>9931</v>
      </c>
      <c r="CGI1">
        <v>9932</v>
      </c>
      <c r="CGJ1">
        <v>9941</v>
      </c>
      <c r="CGK1">
        <v>9942</v>
      </c>
      <c r="CGL1">
        <v>9943</v>
      </c>
      <c r="CGM1">
        <v>9951</v>
      </c>
      <c r="CGN1">
        <v>9952</v>
      </c>
      <c r="CGO1">
        <v>9953</v>
      </c>
      <c r="CGP1">
        <v>9954</v>
      </c>
      <c r="CGQ1">
        <v>9961</v>
      </c>
      <c r="CGR1">
        <v>9962</v>
      </c>
      <c r="CGS1">
        <v>9963</v>
      </c>
      <c r="CGT1">
        <v>9971</v>
      </c>
      <c r="CGU1">
        <v>9972</v>
      </c>
      <c r="CGV1">
        <v>9974</v>
      </c>
      <c r="CGW1">
        <v>9981</v>
      </c>
      <c r="CGX1">
        <v>9990</v>
      </c>
      <c r="CGY1">
        <v>9991</v>
      </c>
      <c r="CGZ1">
        <v>9992</v>
      </c>
    </row>
    <row r="2" spans="1:2236" x14ac:dyDescent="0.35">
      <c r="A2" t="s">
        <v>2324</v>
      </c>
      <c r="B2" t="s">
        <v>1610</v>
      </c>
      <c r="C2" t="s">
        <v>1610</v>
      </c>
      <c r="D2" t="s">
        <v>1610</v>
      </c>
      <c r="E2" t="s">
        <v>1610</v>
      </c>
      <c r="F2" t="s">
        <v>1610</v>
      </c>
      <c r="G2" t="s">
        <v>1610</v>
      </c>
      <c r="H2" t="s">
        <v>1610</v>
      </c>
      <c r="I2" t="s">
        <v>1610</v>
      </c>
      <c r="J2" t="s">
        <v>1610</v>
      </c>
      <c r="K2" t="s">
        <v>1610</v>
      </c>
      <c r="L2" t="s">
        <v>1610</v>
      </c>
      <c r="M2" t="s">
        <v>1610</v>
      </c>
      <c r="N2" t="s">
        <v>1610</v>
      </c>
      <c r="O2" t="s">
        <v>1610</v>
      </c>
      <c r="P2" t="s">
        <v>1610</v>
      </c>
      <c r="Q2" t="s">
        <v>1610</v>
      </c>
      <c r="R2" t="s">
        <v>1610</v>
      </c>
      <c r="S2" t="s">
        <v>1610</v>
      </c>
      <c r="T2" t="s">
        <v>1610</v>
      </c>
      <c r="U2" t="s">
        <v>1610</v>
      </c>
      <c r="V2" t="s">
        <v>1610</v>
      </c>
      <c r="W2" t="s">
        <v>1610</v>
      </c>
      <c r="X2" t="s">
        <v>1610</v>
      </c>
      <c r="Y2" t="s">
        <v>935</v>
      </c>
      <c r="Z2" t="s">
        <v>935</v>
      </c>
      <c r="AA2" t="s">
        <v>935</v>
      </c>
      <c r="AB2" t="s">
        <v>935</v>
      </c>
      <c r="AC2" t="s">
        <v>935</v>
      </c>
      <c r="AD2" t="s">
        <v>935</v>
      </c>
      <c r="AE2" t="s">
        <v>935</v>
      </c>
      <c r="AF2" t="s">
        <v>935</v>
      </c>
      <c r="AG2" t="s">
        <v>935</v>
      </c>
      <c r="AH2" t="s">
        <v>935</v>
      </c>
      <c r="AI2" t="s">
        <v>935</v>
      </c>
      <c r="AJ2" t="s">
        <v>935</v>
      </c>
      <c r="AK2" t="s">
        <v>935</v>
      </c>
      <c r="AL2" t="s">
        <v>935</v>
      </c>
      <c r="AM2" t="s">
        <v>935</v>
      </c>
      <c r="AN2" t="s">
        <v>935</v>
      </c>
      <c r="AO2" t="s">
        <v>935</v>
      </c>
      <c r="AP2" t="s">
        <v>935</v>
      </c>
      <c r="AQ2" t="s">
        <v>935</v>
      </c>
      <c r="AR2" t="s">
        <v>935</v>
      </c>
      <c r="AS2" t="s">
        <v>935</v>
      </c>
      <c r="AT2" t="s">
        <v>935</v>
      </c>
      <c r="AU2" t="s">
        <v>935</v>
      </c>
      <c r="AV2" t="s">
        <v>935</v>
      </c>
      <c r="AW2" t="s">
        <v>935</v>
      </c>
      <c r="AX2" t="s">
        <v>935</v>
      </c>
      <c r="AY2" t="s">
        <v>935</v>
      </c>
      <c r="AZ2" t="s">
        <v>935</v>
      </c>
      <c r="BA2" t="s">
        <v>935</v>
      </c>
      <c r="BB2" t="s">
        <v>935</v>
      </c>
      <c r="BC2" t="s">
        <v>935</v>
      </c>
      <c r="BD2" t="s">
        <v>935</v>
      </c>
      <c r="BE2" t="s">
        <v>935</v>
      </c>
      <c r="BF2" t="s">
        <v>935</v>
      </c>
      <c r="BG2" t="s">
        <v>935</v>
      </c>
      <c r="BH2" t="s">
        <v>935</v>
      </c>
      <c r="BI2" t="s">
        <v>935</v>
      </c>
      <c r="BJ2" t="s">
        <v>935</v>
      </c>
      <c r="BK2" t="s">
        <v>935</v>
      </c>
      <c r="BL2" t="s">
        <v>1610</v>
      </c>
      <c r="BM2" t="s">
        <v>935</v>
      </c>
      <c r="BN2" t="s">
        <v>935</v>
      </c>
      <c r="BO2" t="s">
        <v>935</v>
      </c>
      <c r="BP2" t="s">
        <v>935</v>
      </c>
      <c r="BQ2" t="s">
        <v>935</v>
      </c>
      <c r="BR2" t="s">
        <v>935</v>
      </c>
      <c r="BS2" t="s">
        <v>935</v>
      </c>
      <c r="BT2" t="s">
        <v>935</v>
      </c>
      <c r="BU2" t="s">
        <v>935</v>
      </c>
      <c r="BV2" t="s">
        <v>935</v>
      </c>
      <c r="BW2" t="s">
        <v>935</v>
      </c>
      <c r="BX2" t="s">
        <v>935</v>
      </c>
      <c r="BY2" t="s">
        <v>935</v>
      </c>
      <c r="BZ2" t="s">
        <v>935</v>
      </c>
      <c r="CA2" t="s">
        <v>935</v>
      </c>
      <c r="CB2" t="s">
        <v>935</v>
      </c>
      <c r="CC2" t="s">
        <v>935</v>
      </c>
      <c r="CD2" t="s">
        <v>935</v>
      </c>
      <c r="CE2" t="s">
        <v>935</v>
      </c>
      <c r="CF2" t="s">
        <v>935</v>
      </c>
      <c r="CG2" t="s">
        <v>935</v>
      </c>
      <c r="CH2" t="s">
        <v>935</v>
      </c>
      <c r="CI2" t="s">
        <v>935</v>
      </c>
      <c r="CJ2" t="s">
        <v>935</v>
      </c>
      <c r="CK2" t="s">
        <v>935</v>
      </c>
      <c r="CL2" t="s">
        <v>935</v>
      </c>
      <c r="CM2" t="s">
        <v>935</v>
      </c>
      <c r="CN2" t="s">
        <v>935</v>
      </c>
      <c r="CO2" t="s">
        <v>935</v>
      </c>
      <c r="CP2" t="s">
        <v>935</v>
      </c>
      <c r="CQ2" t="s">
        <v>935</v>
      </c>
      <c r="CR2" t="s">
        <v>935</v>
      </c>
      <c r="CS2" t="s">
        <v>935</v>
      </c>
      <c r="CT2" t="s">
        <v>935</v>
      </c>
      <c r="CU2" t="s">
        <v>935</v>
      </c>
      <c r="CV2" t="s">
        <v>935</v>
      </c>
      <c r="CW2" t="s">
        <v>935</v>
      </c>
      <c r="CX2" t="s">
        <v>935</v>
      </c>
      <c r="CY2" t="s">
        <v>935</v>
      </c>
      <c r="CZ2" t="s">
        <v>935</v>
      </c>
      <c r="DA2" t="s">
        <v>935</v>
      </c>
      <c r="DB2" t="s">
        <v>935</v>
      </c>
      <c r="DC2" t="s">
        <v>935</v>
      </c>
      <c r="DD2" t="s">
        <v>935</v>
      </c>
      <c r="DE2" t="s">
        <v>935</v>
      </c>
      <c r="DF2" t="s">
        <v>1610</v>
      </c>
      <c r="DG2" t="s">
        <v>935</v>
      </c>
      <c r="DH2" t="s">
        <v>935</v>
      </c>
      <c r="DI2" t="s">
        <v>935</v>
      </c>
      <c r="DJ2" t="s">
        <v>935</v>
      </c>
      <c r="DK2" t="s">
        <v>935</v>
      </c>
      <c r="DL2" t="s">
        <v>935</v>
      </c>
      <c r="DM2" t="s">
        <v>935</v>
      </c>
      <c r="DN2" t="s">
        <v>935</v>
      </c>
      <c r="DO2" t="s">
        <v>935</v>
      </c>
      <c r="DP2" t="s">
        <v>935</v>
      </c>
      <c r="DQ2" t="s">
        <v>935</v>
      </c>
      <c r="DR2" t="s">
        <v>935</v>
      </c>
      <c r="DS2" t="s">
        <v>935</v>
      </c>
      <c r="DT2" t="s">
        <v>935</v>
      </c>
      <c r="DU2" t="s">
        <v>935</v>
      </c>
      <c r="DV2" t="s">
        <v>935</v>
      </c>
      <c r="DW2" t="s">
        <v>935</v>
      </c>
      <c r="DX2" t="s">
        <v>935</v>
      </c>
      <c r="DY2" t="s">
        <v>935</v>
      </c>
      <c r="DZ2" t="s">
        <v>935</v>
      </c>
      <c r="EA2" t="s">
        <v>935</v>
      </c>
      <c r="EB2" t="s">
        <v>935</v>
      </c>
      <c r="EC2" t="s">
        <v>935</v>
      </c>
      <c r="ED2" t="s">
        <v>935</v>
      </c>
      <c r="EE2" t="s">
        <v>935</v>
      </c>
      <c r="EF2" t="s">
        <v>935</v>
      </c>
      <c r="EG2" t="s">
        <v>935</v>
      </c>
      <c r="EH2" t="s">
        <v>935</v>
      </c>
      <c r="EI2" t="s">
        <v>935</v>
      </c>
      <c r="EJ2" t="s">
        <v>935</v>
      </c>
      <c r="EK2" t="s">
        <v>935</v>
      </c>
      <c r="EL2" t="s">
        <v>935</v>
      </c>
      <c r="EM2" t="s">
        <v>1610</v>
      </c>
      <c r="EN2" t="s">
        <v>935</v>
      </c>
      <c r="EO2" t="s">
        <v>935</v>
      </c>
      <c r="EP2" t="s">
        <v>935</v>
      </c>
      <c r="EQ2" t="s">
        <v>935</v>
      </c>
      <c r="ER2" t="s">
        <v>935</v>
      </c>
      <c r="ES2" t="s">
        <v>935</v>
      </c>
      <c r="ET2" t="s">
        <v>935</v>
      </c>
      <c r="EU2" t="s">
        <v>935</v>
      </c>
      <c r="EV2" t="s">
        <v>935</v>
      </c>
      <c r="EW2" t="s">
        <v>935</v>
      </c>
      <c r="EX2" t="s">
        <v>935</v>
      </c>
      <c r="EY2" t="s">
        <v>935</v>
      </c>
      <c r="EZ2" t="s">
        <v>935</v>
      </c>
      <c r="FA2" t="s">
        <v>935</v>
      </c>
      <c r="FB2" t="s">
        <v>1610</v>
      </c>
      <c r="FC2" t="s">
        <v>1610</v>
      </c>
      <c r="FD2" t="s">
        <v>1610</v>
      </c>
      <c r="FE2" t="s">
        <v>1610</v>
      </c>
      <c r="FF2" t="s">
        <v>935</v>
      </c>
      <c r="FG2" t="s">
        <v>1610</v>
      </c>
      <c r="FH2" t="s">
        <v>1610</v>
      </c>
      <c r="FI2" t="s">
        <v>1610</v>
      </c>
      <c r="FJ2" t="s">
        <v>935</v>
      </c>
      <c r="FK2" t="s">
        <v>935</v>
      </c>
      <c r="FL2" t="s">
        <v>1610</v>
      </c>
      <c r="FM2" t="s">
        <v>935</v>
      </c>
      <c r="FN2" t="s">
        <v>1610</v>
      </c>
      <c r="FO2" t="s">
        <v>1610</v>
      </c>
      <c r="FP2" t="s">
        <v>1610</v>
      </c>
      <c r="FQ2" t="s">
        <v>1610</v>
      </c>
      <c r="FR2" t="s">
        <v>935</v>
      </c>
      <c r="FS2" t="s">
        <v>1610</v>
      </c>
      <c r="FT2" t="s">
        <v>1610</v>
      </c>
      <c r="FU2" t="s">
        <v>935</v>
      </c>
      <c r="FV2" t="s">
        <v>1610</v>
      </c>
      <c r="FW2" t="s">
        <v>1610</v>
      </c>
      <c r="FX2" t="s">
        <v>1610</v>
      </c>
      <c r="FY2" t="s">
        <v>1610</v>
      </c>
      <c r="FZ2" t="s">
        <v>935</v>
      </c>
      <c r="GA2" t="s">
        <v>935</v>
      </c>
      <c r="GB2" t="s">
        <v>935</v>
      </c>
      <c r="GC2" t="s">
        <v>935</v>
      </c>
      <c r="GD2" t="s">
        <v>935</v>
      </c>
      <c r="GE2" t="s">
        <v>935</v>
      </c>
      <c r="GF2" t="s">
        <v>935</v>
      </c>
      <c r="GG2" t="s">
        <v>1652</v>
      </c>
      <c r="GH2" t="s">
        <v>1652</v>
      </c>
      <c r="GI2" t="s">
        <v>1652</v>
      </c>
      <c r="GJ2" t="s">
        <v>1652</v>
      </c>
      <c r="GK2" t="s">
        <v>1652</v>
      </c>
      <c r="GL2" t="s">
        <v>1652</v>
      </c>
      <c r="GM2" t="s">
        <v>935</v>
      </c>
      <c r="GN2" t="s">
        <v>935</v>
      </c>
      <c r="GO2" t="s">
        <v>935</v>
      </c>
      <c r="GP2" t="s">
        <v>513</v>
      </c>
      <c r="GQ2" t="s">
        <v>1610</v>
      </c>
      <c r="GR2" t="s">
        <v>1610</v>
      </c>
      <c r="GS2" t="s">
        <v>1610</v>
      </c>
      <c r="GT2" t="s">
        <v>1610</v>
      </c>
      <c r="GU2" t="s">
        <v>1652</v>
      </c>
      <c r="GV2" t="s">
        <v>935</v>
      </c>
      <c r="GW2" t="s">
        <v>935</v>
      </c>
      <c r="GX2" t="s">
        <v>935</v>
      </c>
      <c r="GY2" t="s">
        <v>935</v>
      </c>
      <c r="GZ2" t="s">
        <v>935</v>
      </c>
      <c r="HA2" t="s">
        <v>1652</v>
      </c>
      <c r="HB2" t="s">
        <v>1652</v>
      </c>
      <c r="HC2" t="s">
        <v>935</v>
      </c>
      <c r="HD2" t="s">
        <v>935</v>
      </c>
      <c r="HE2" t="s">
        <v>935</v>
      </c>
      <c r="HF2" t="s">
        <v>1652</v>
      </c>
      <c r="HG2" t="s">
        <v>935</v>
      </c>
      <c r="HH2" t="s">
        <v>1652</v>
      </c>
      <c r="HI2" t="s">
        <v>1652</v>
      </c>
      <c r="HJ2" t="s">
        <v>1652</v>
      </c>
      <c r="HK2" t="s">
        <v>1610</v>
      </c>
      <c r="HL2" t="s">
        <v>1610</v>
      </c>
      <c r="HM2" t="s">
        <v>1610</v>
      </c>
      <c r="HN2" t="s">
        <v>1652</v>
      </c>
      <c r="HO2" t="s">
        <v>935</v>
      </c>
      <c r="HP2" t="s">
        <v>1610</v>
      </c>
      <c r="HQ2" t="s">
        <v>1652</v>
      </c>
      <c r="HR2" t="s">
        <v>935</v>
      </c>
      <c r="HS2" t="s">
        <v>935</v>
      </c>
      <c r="HT2" t="s">
        <v>935</v>
      </c>
      <c r="HU2" t="s">
        <v>1610</v>
      </c>
      <c r="HV2" t="s">
        <v>1610</v>
      </c>
      <c r="HW2" t="s">
        <v>935</v>
      </c>
      <c r="HX2" t="s">
        <v>935</v>
      </c>
      <c r="HY2" t="s">
        <v>1610</v>
      </c>
      <c r="HZ2" t="s">
        <v>1610</v>
      </c>
      <c r="IA2" t="s">
        <v>935</v>
      </c>
      <c r="IB2" t="s">
        <v>935</v>
      </c>
      <c r="IC2" t="s">
        <v>935</v>
      </c>
      <c r="ID2" t="s">
        <v>1610</v>
      </c>
      <c r="IE2" t="s">
        <v>935</v>
      </c>
      <c r="IF2" t="s">
        <v>935</v>
      </c>
      <c r="IG2" t="s">
        <v>935</v>
      </c>
      <c r="IH2" t="s">
        <v>935</v>
      </c>
      <c r="II2" t="s">
        <v>935</v>
      </c>
      <c r="IJ2" t="s">
        <v>1610</v>
      </c>
      <c r="IK2" t="s">
        <v>1610</v>
      </c>
      <c r="IL2" t="s">
        <v>1610</v>
      </c>
      <c r="IM2" t="s">
        <v>935</v>
      </c>
      <c r="IN2" t="s">
        <v>935</v>
      </c>
      <c r="IO2" t="s">
        <v>935</v>
      </c>
      <c r="IP2" t="s">
        <v>935</v>
      </c>
      <c r="IQ2" t="s">
        <v>935</v>
      </c>
      <c r="IR2" t="s">
        <v>935</v>
      </c>
      <c r="IS2" t="s">
        <v>935</v>
      </c>
      <c r="IT2" t="s">
        <v>935</v>
      </c>
      <c r="IU2" t="s">
        <v>935</v>
      </c>
      <c r="IV2" t="s">
        <v>935</v>
      </c>
      <c r="IW2" t="s">
        <v>935</v>
      </c>
      <c r="IX2" t="s">
        <v>935</v>
      </c>
      <c r="IY2" t="s">
        <v>935</v>
      </c>
      <c r="IZ2" t="s">
        <v>935</v>
      </c>
      <c r="JA2" t="s">
        <v>935</v>
      </c>
      <c r="JB2" t="s">
        <v>935</v>
      </c>
      <c r="JC2" t="s">
        <v>935</v>
      </c>
      <c r="JD2" t="s">
        <v>1508</v>
      </c>
      <c r="JE2" t="s">
        <v>935</v>
      </c>
      <c r="JF2" t="s">
        <v>935</v>
      </c>
      <c r="JG2" t="s">
        <v>935</v>
      </c>
      <c r="JH2" t="s">
        <v>935</v>
      </c>
      <c r="JI2" t="s">
        <v>935</v>
      </c>
      <c r="JJ2" t="s">
        <v>935</v>
      </c>
      <c r="JK2" t="s">
        <v>935</v>
      </c>
      <c r="JL2" t="s">
        <v>935</v>
      </c>
      <c r="JM2" t="s">
        <v>935</v>
      </c>
      <c r="JN2" t="s">
        <v>935</v>
      </c>
      <c r="JO2" t="s">
        <v>935</v>
      </c>
      <c r="JP2" t="s">
        <v>935</v>
      </c>
      <c r="JQ2" t="s">
        <v>935</v>
      </c>
      <c r="JR2" t="s">
        <v>935</v>
      </c>
      <c r="JS2" t="s">
        <v>935</v>
      </c>
      <c r="JT2" t="s">
        <v>935</v>
      </c>
      <c r="JU2" t="s">
        <v>935</v>
      </c>
      <c r="JV2" t="s">
        <v>935</v>
      </c>
      <c r="JW2" t="s">
        <v>935</v>
      </c>
      <c r="JX2" t="s">
        <v>935</v>
      </c>
      <c r="JY2" t="s">
        <v>935</v>
      </c>
      <c r="JZ2" t="s">
        <v>935</v>
      </c>
      <c r="KA2" t="s">
        <v>935</v>
      </c>
      <c r="KB2" t="s">
        <v>935</v>
      </c>
      <c r="KC2" t="s">
        <v>935</v>
      </c>
      <c r="KD2" t="s">
        <v>935</v>
      </c>
      <c r="KE2" t="s">
        <v>935</v>
      </c>
      <c r="KF2" t="s">
        <v>935</v>
      </c>
      <c r="KG2" t="s">
        <v>935</v>
      </c>
      <c r="KH2" t="s">
        <v>935</v>
      </c>
      <c r="KI2" t="s">
        <v>935</v>
      </c>
      <c r="KJ2" t="s">
        <v>935</v>
      </c>
      <c r="KK2" t="s">
        <v>935</v>
      </c>
      <c r="KL2" t="s">
        <v>935</v>
      </c>
      <c r="KM2" t="s">
        <v>935</v>
      </c>
      <c r="KN2" t="s">
        <v>935</v>
      </c>
      <c r="KO2" t="s">
        <v>935</v>
      </c>
      <c r="KP2" t="s">
        <v>935</v>
      </c>
      <c r="KQ2" t="s">
        <v>935</v>
      </c>
      <c r="KR2" t="s">
        <v>935</v>
      </c>
      <c r="KS2" t="s">
        <v>935</v>
      </c>
      <c r="KT2" t="s">
        <v>935</v>
      </c>
      <c r="KU2" t="s">
        <v>935</v>
      </c>
      <c r="KV2" t="s">
        <v>935</v>
      </c>
      <c r="KW2" t="s">
        <v>935</v>
      </c>
      <c r="KX2" t="s">
        <v>92</v>
      </c>
      <c r="KY2" t="s">
        <v>935</v>
      </c>
      <c r="KZ2" t="s">
        <v>935</v>
      </c>
      <c r="LA2" t="s">
        <v>935</v>
      </c>
      <c r="LB2" t="s">
        <v>92</v>
      </c>
      <c r="LC2" t="s">
        <v>1505</v>
      </c>
      <c r="LD2" t="s">
        <v>1508</v>
      </c>
      <c r="LE2" t="s">
        <v>1508</v>
      </c>
      <c r="LF2" t="s">
        <v>1508</v>
      </c>
      <c r="LG2" t="s">
        <v>935</v>
      </c>
      <c r="LH2" t="s">
        <v>1610</v>
      </c>
      <c r="LI2" t="s">
        <v>935</v>
      </c>
      <c r="LJ2" t="s">
        <v>935</v>
      </c>
      <c r="LK2" t="s">
        <v>935</v>
      </c>
      <c r="LL2" t="s">
        <v>935</v>
      </c>
      <c r="LM2" t="s">
        <v>935</v>
      </c>
      <c r="LN2" t="s">
        <v>935</v>
      </c>
      <c r="LO2" t="s">
        <v>935</v>
      </c>
      <c r="LP2" t="s">
        <v>935</v>
      </c>
      <c r="LQ2" t="s">
        <v>935</v>
      </c>
      <c r="LR2" t="s">
        <v>935</v>
      </c>
      <c r="LS2" t="s">
        <v>935</v>
      </c>
      <c r="LT2" t="s">
        <v>935</v>
      </c>
      <c r="LU2" t="s">
        <v>935</v>
      </c>
      <c r="LV2" t="s">
        <v>935</v>
      </c>
      <c r="LW2" t="s">
        <v>935</v>
      </c>
      <c r="LX2" t="s">
        <v>935</v>
      </c>
      <c r="LY2" t="s">
        <v>935</v>
      </c>
      <c r="LZ2" t="s">
        <v>935</v>
      </c>
      <c r="MA2" t="s">
        <v>935</v>
      </c>
      <c r="MB2" t="s">
        <v>935</v>
      </c>
      <c r="MC2" t="s">
        <v>935</v>
      </c>
      <c r="MD2" t="s">
        <v>935</v>
      </c>
      <c r="ME2" t="s">
        <v>935</v>
      </c>
      <c r="MF2" t="s">
        <v>935</v>
      </c>
      <c r="MG2" t="s">
        <v>935</v>
      </c>
      <c r="MH2" t="s">
        <v>935</v>
      </c>
      <c r="MI2" t="s">
        <v>935</v>
      </c>
      <c r="MJ2" t="s">
        <v>935</v>
      </c>
      <c r="MK2" t="s">
        <v>935</v>
      </c>
      <c r="ML2" t="s">
        <v>935</v>
      </c>
      <c r="MM2" t="s">
        <v>935</v>
      </c>
      <c r="MN2" t="s">
        <v>935</v>
      </c>
      <c r="MO2" t="s">
        <v>935</v>
      </c>
      <c r="MP2" t="s">
        <v>935</v>
      </c>
      <c r="MQ2" t="s">
        <v>935</v>
      </c>
      <c r="MR2" t="s">
        <v>935</v>
      </c>
      <c r="MS2" t="s">
        <v>935</v>
      </c>
      <c r="MT2" t="s">
        <v>935</v>
      </c>
      <c r="MU2" t="s">
        <v>935</v>
      </c>
      <c r="MV2" t="s">
        <v>935</v>
      </c>
      <c r="MW2" t="s">
        <v>935</v>
      </c>
      <c r="MX2" t="s">
        <v>935</v>
      </c>
      <c r="MY2" t="s">
        <v>935</v>
      </c>
      <c r="MZ2" t="s">
        <v>935</v>
      </c>
      <c r="NA2" t="s">
        <v>935</v>
      </c>
      <c r="NB2" t="s">
        <v>935</v>
      </c>
      <c r="NC2" t="s">
        <v>935</v>
      </c>
      <c r="ND2" t="s">
        <v>935</v>
      </c>
      <c r="NE2" t="s">
        <v>935</v>
      </c>
      <c r="NF2" t="s">
        <v>935</v>
      </c>
      <c r="NG2" t="s">
        <v>935</v>
      </c>
      <c r="NH2" t="s">
        <v>935</v>
      </c>
      <c r="NI2" t="s">
        <v>935</v>
      </c>
      <c r="NJ2" t="s">
        <v>935</v>
      </c>
      <c r="NK2" t="s">
        <v>935</v>
      </c>
      <c r="NL2" t="s">
        <v>935</v>
      </c>
      <c r="NM2" t="s">
        <v>935</v>
      </c>
      <c r="NN2" t="s">
        <v>935</v>
      </c>
      <c r="NO2" t="s">
        <v>935</v>
      </c>
      <c r="NP2" t="s">
        <v>935</v>
      </c>
      <c r="NQ2" t="s">
        <v>935</v>
      </c>
      <c r="NR2" t="s">
        <v>935</v>
      </c>
      <c r="NS2" t="s">
        <v>935</v>
      </c>
      <c r="NT2" t="s">
        <v>935</v>
      </c>
      <c r="NU2" t="s">
        <v>935</v>
      </c>
      <c r="NV2" t="s">
        <v>935</v>
      </c>
      <c r="NW2" t="s">
        <v>935</v>
      </c>
      <c r="NX2" t="s">
        <v>935</v>
      </c>
      <c r="NY2" t="s">
        <v>935</v>
      </c>
      <c r="NZ2" t="s">
        <v>935</v>
      </c>
      <c r="OA2" t="s">
        <v>935</v>
      </c>
      <c r="OB2" t="s">
        <v>935</v>
      </c>
      <c r="OC2" t="s">
        <v>935</v>
      </c>
      <c r="OD2" t="s">
        <v>935</v>
      </c>
      <c r="OE2" t="s">
        <v>935</v>
      </c>
      <c r="OF2" t="s">
        <v>935</v>
      </c>
      <c r="OG2" t="s">
        <v>935</v>
      </c>
      <c r="OH2" t="s">
        <v>935</v>
      </c>
      <c r="OI2" t="s">
        <v>935</v>
      </c>
      <c r="OJ2" t="s">
        <v>935</v>
      </c>
      <c r="OK2" t="s">
        <v>935</v>
      </c>
      <c r="OL2" t="s">
        <v>475</v>
      </c>
      <c r="OM2" t="s">
        <v>475</v>
      </c>
      <c r="ON2" t="s">
        <v>935</v>
      </c>
      <c r="OO2" t="s">
        <v>935</v>
      </c>
      <c r="OP2" t="s">
        <v>935</v>
      </c>
      <c r="OQ2" t="s">
        <v>935</v>
      </c>
      <c r="OR2" t="s">
        <v>935</v>
      </c>
      <c r="OS2" t="s">
        <v>935</v>
      </c>
      <c r="OT2" t="s">
        <v>935</v>
      </c>
      <c r="OU2" t="s">
        <v>935</v>
      </c>
      <c r="OV2" t="s">
        <v>935</v>
      </c>
      <c r="OW2" t="s">
        <v>935</v>
      </c>
      <c r="OX2" t="s">
        <v>90</v>
      </c>
      <c r="OY2" t="s">
        <v>935</v>
      </c>
      <c r="OZ2" t="s">
        <v>935</v>
      </c>
      <c r="PA2" t="s">
        <v>935</v>
      </c>
      <c r="PB2" t="s">
        <v>935</v>
      </c>
      <c r="PC2" t="s">
        <v>935</v>
      </c>
      <c r="PD2" t="s">
        <v>935</v>
      </c>
      <c r="PE2" t="s">
        <v>935</v>
      </c>
      <c r="PF2" t="s">
        <v>935</v>
      </c>
      <c r="PG2" t="s">
        <v>935</v>
      </c>
      <c r="PH2" t="s">
        <v>935</v>
      </c>
      <c r="PI2" t="s">
        <v>935</v>
      </c>
      <c r="PJ2" t="s">
        <v>935</v>
      </c>
      <c r="PK2" t="s">
        <v>935</v>
      </c>
      <c r="PL2" t="s">
        <v>935</v>
      </c>
      <c r="PM2" t="s">
        <v>935</v>
      </c>
      <c r="PN2" t="s">
        <v>935</v>
      </c>
      <c r="PO2" t="s">
        <v>935</v>
      </c>
      <c r="PP2" t="s">
        <v>2014</v>
      </c>
      <c r="PQ2" t="s">
        <v>935</v>
      </c>
      <c r="PR2" t="s">
        <v>935</v>
      </c>
      <c r="PS2" t="s">
        <v>1985</v>
      </c>
      <c r="PT2" t="s">
        <v>1607</v>
      </c>
      <c r="PU2" t="s">
        <v>497</v>
      </c>
      <c r="PV2" t="s">
        <v>497</v>
      </c>
      <c r="PW2" t="s">
        <v>935</v>
      </c>
      <c r="PX2" t="s">
        <v>935</v>
      </c>
      <c r="PY2" t="s">
        <v>935</v>
      </c>
      <c r="PZ2" t="s">
        <v>935</v>
      </c>
      <c r="QA2" t="s">
        <v>935</v>
      </c>
      <c r="QB2" t="s">
        <v>935</v>
      </c>
      <c r="QC2" t="s">
        <v>935</v>
      </c>
      <c r="QD2" t="s">
        <v>935</v>
      </c>
      <c r="QE2" t="s">
        <v>935</v>
      </c>
      <c r="QF2" t="s">
        <v>935</v>
      </c>
      <c r="QG2" t="s">
        <v>935</v>
      </c>
      <c r="QH2" t="s">
        <v>935</v>
      </c>
      <c r="QI2" t="s">
        <v>935</v>
      </c>
      <c r="QJ2" t="s">
        <v>935</v>
      </c>
      <c r="QK2" t="s">
        <v>935</v>
      </c>
      <c r="QL2" t="s">
        <v>935</v>
      </c>
      <c r="QM2" t="s">
        <v>935</v>
      </c>
      <c r="QN2" t="s">
        <v>935</v>
      </c>
      <c r="QO2" t="s">
        <v>935</v>
      </c>
      <c r="QP2" t="s">
        <v>935</v>
      </c>
      <c r="QQ2" t="s">
        <v>935</v>
      </c>
      <c r="QR2" t="s">
        <v>935</v>
      </c>
      <c r="QS2" t="s">
        <v>935</v>
      </c>
      <c r="QT2" t="s">
        <v>935</v>
      </c>
      <c r="QU2" t="s">
        <v>935</v>
      </c>
      <c r="QV2" t="s">
        <v>935</v>
      </c>
      <c r="QW2" t="s">
        <v>935</v>
      </c>
      <c r="QX2" t="s">
        <v>935</v>
      </c>
      <c r="QY2" t="s">
        <v>935</v>
      </c>
      <c r="QZ2" t="s">
        <v>935</v>
      </c>
      <c r="RA2" t="s">
        <v>935</v>
      </c>
      <c r="RB2" t="s">
        <v>935</v>
      </c>
      <c r="RC2" t="s">
        <v>1610</v>
      </c>
      <c r="RD2" t="s">
        <v>1610</v>
      </c>
      <c r="RE2" t="s">
        <v>935</v>
      </c>
      <c r="RF2" t="s">
        <v>935</v>
      </c>
      <c r="RG2" t="s">
        <v>935</v>
      </c>
      <c r="RH2" t="s">
        <v>935</v>
      </c>
      <c r="RI2" t="s">
        <v>935</v>
      </c>
      <c r="RJ2" t="s">
        <v>935</v>
      </c>
      <c r="RK2" t="s">
        <v>935</v>
      </c>
      <c r="RL2" t="s">
        <v>935</v>
      </c>
      <c r="RM2" t="s">
        <v>935</v>
      </c>
      <c r="RN2" t="s">
        <v>935</v>
      </c>
      <c r="RO2" t="s">
        <v>935</v>
      </c>
      <c r="RP2" t="s">
        <v>935</v>
      </c>
      <c r="RQ2" t="s">
        <v>935</v>
      </c>
      <c r="RR2" t="s">
        <v>935</v>
      </c>
      <c r="RS2" t="s">
        <v>935</v>
      </c>
      <c r="RT2" t="s">
        <v>935</v>
      </c>
      <c r="RU2" t="s">
        <v>935</v>
      </c>
      <c r="RV2" t="s">
        <v>935</v>
      </c>
      <c r="RW2" t="s">
        <v>935</v>
      </c>
      <c r="RX2" t="s">
        <v>935</v>
      </c>
      <c r="RY2" t="s">
        <v>935</v>
      </c>
      <c r="RZ2" t="s">
        <v>935</v>
      </c>
      <c r="SA2" t="s">
        <v>935</v>
      </c>
      <c r="SB2" t="s">
        <v>935</v>
      </c>
      <c r="SC2" t="s">
        <v>935</v>
      </c>
      <c r="SD2" t="s">
        <v>935</v>
      </c>
      <c r="SE2" t="s">
        <v>935</v>
      </c>
      <c r="SF2" t="s">
        <v>935</v>
      </c>
      <c r="SG2" t="s">
        <v>935</v>
      </c>
      <c r="SH2" t="s">
        <v>935</v>
      </c>
      <c r="SI2" t="s">
        <v>935</v>
      </c>
      <c r="SJ2" t="s">
        <v>935</v>
      </c>
      <c r="SK2" t="s">
        <v>935</v>
      </c>
      <c r="SL2" t="s">
        <v>935</v>
      </c>
      <c r="SM2" t="s">
        <v>935</v>
      </c>
      <c r="SN2" t="s">
        <v>935</v>
      </c>
      <c r="SO2" t="s">
        <v>935</v>
      </c>
      <c r="SP2" t="s">
        <v>935</v>
      </c>
      <c r="SQ2" t="s">
        <v>935</v>
      </c>
      <c r="SR2" t="s">
        <v>935</v>
      </c>
      <c r="SS2" t="s">
        <v>935</v>
      </c>
      <c r="ST2" t="s">
        <v>935</v>
      </c>
      <c r="SU2" t="s">
        <v>935</v>
      </c>
      <c r="SV2" t="s">
        <v>935</v>
      </c>
      <c r="SW2" t="s">
        <v>935</v>
      </c>
      <c r="SX2" t="s">
        <v>935</v>
      </c>
      <c r="SY2" t="s">
        <v>935</v>
      </c>
      <c r="SZ2" t="s">
        <v>935</v>
      </c>
      <c r="TA2" t="s">
        <v>935</v>
      </c>
      <c r="TB2" t="s">
        <v>935</v>
      </c>
      <c r="TC2" t="s">
        <v>935</v>
      </c>
      <c r="TD2" t="s">
        <v>935</v>
      </c>
      <c r="TE2" t="s">
        <v>935</v>
      </c>
      <c r="TF2" t="s">
        <v>935</v>
      </c>
      <c r="TG2" t="s">
        <v>935</v>
      </c>
      <c r="TH2" t="s">
        <v>935</v>
      </c>
      <c r="TI2" t="s">
        <v>935</v>
      </c>
      <c r="TJ2" t="s">
        <v>935</v>
      </c>
      <c r="TK2" t="s">
        <v>935</v>
      </c>
      <c r="TL2" t="s">
        <v>935</v>
      </c>
      <c r="TM2" t="s">
        <v>935</v>
      </c>
      <c r="TN2" t="s">
        <v>935</v>
      </c>
      <c r="TO2" t="s">
        <v>935</v>
      </c>
      <c r="TP2" t="s">
        <v>935</v>
      </c>
      <c r="TQ2" t="s">
        <v>935</v>
      </c>
      <c r="TR2" t="s">
        <v>935</v>
      </c>
      <c r="TS2" t="s">
        <v>935</v>
      </c>
      <c r="TT2" t="s">
        <v>935</v>
      </c>
      <c r="TU2" t="s">
        <v>935</v>
      </c>
      <c r="TV2" t="s">
        <v>935</v>
      </c>
      <c r="TW2" t="s">
        <v>935</v>
      </c>
      <c r="TX2" t="s">
        <v>935</v>
      </c>
      <c r="TY2" t="s">
        <v>935</v>
      </c>
      <c r="TZ2" t="s">
        <v>935</v>
      </c>
      <c r="UA2" t="s">
        <v>935</v>
      </c>
      <c r="UB2" t="s">
        <v>935</v>
      </c>
      <c r="UC2" t="s">
        <v>935</v>
      </c>
      <c r="UD2" t="s">
        <v>935</v>
      </c>
      <c r="UE2" t="s">
        <v>935</v>
      </c>
      <c r="UF2" t="s">
        <v>935</v>
      </c>
      <c r="UG2" t="s">
        <v>935</v>
      </c>
      <c r="UH2" t="s">
        <v>935</v>
      </c>
      <c r="UI2" t="s">
        <v>935</v>
      </c>
      <c r="UJ2" t="s">
        <v>935</v>
      </c>
      <c r="UK2" t="s">
        <v>935</v>
      </c>
      <c r="UL2" t="s">
        <v>935</v>
      </c>
      <c r="UM2" t="s">
        <v>935</v>
      </c>
      <c r="UN2" t="s">
        <v>935</v>
      </c>
      <c r="UO2" t="s">
        <v>935</v>
      </c>
      <c r="UP2" t="s">
        <v>935</v>
      </c>
      <c r="UQ2" t="s">
        <v>935</v>
      </c>
      <c r="UR2" t="s">
        <v>935</v>
      </c>
      <c r="US2" t="s">
        <v>935</v>
      </c>
      <c r="UT2" t="s">
        <v>935</v>
      </c>
      <c r="UU2" t="s">
        <v>935</v>
      </c>
      <c r="UV2" t="s">
        <v>935</v>
      </c>
      <c r="UW2" t="s">
        <v>935</v>
      </c>
      <c r="UX2" t="s">
        <v>935</v>
      </c>
      <c r="UY2" t="s">
        <v>935</v>
      </c>
      <c r="UZ2" t="s">
        <v>935</v>
      </c>
      <c r="VA2" t="s">
        <v>935</v>
      </c>
      <c r="VB2" t="s">
        <v>935</v>
      </c>
      <c r="VC2" t="s">
        <v>935</v>
      </c>
      <c r="VD2" t="s">
        <v>935</v>
      </c>
      <c r="VE2" t="s">
        <v>935</v>
      </c>
      <c r="VF2" t="s">
        <v>935</v>
      </c>
      <c r="VG2" t="s">
        <v>935</v>
      </c>
      <c r="VH2" t="s">
        <v>935</v>
      </c>
      <c r="VI2" t="s">
        <v>935</v>
      </c>
      <c r="VJ2" t="s">
        <v>935</v>
      </c>
      <c r="VK2" t="s">
        <v>935</v>
      </c>
      <c r="VL2" t="s">
        <v>935</v>
      </c>
      <c r="VM2" t="s">
        <v>935</v>
      </c>
      <c r="VN2" t="s">
        <v>935</v>
      </c>
      <c r="VO2" t="s">
        <v>935</v>
      </c>
      <c r="VP2" t="s">
        <v>935</v>
      </c>
      <c r="VQ2" t="s">
        <v>935</v>
      </c>
      <c r="VR2" t="s">
        <v>935</v>
      </c>
      <c r="VS2" t="s">
        <v>935</v>
      </c>
      <c r="VT2" t="s">
        <v>935</v>
      </c>
      <c r="VU2" t="s">
        <v>935</v>
      </c>
      <c r="VV2" t="s">
        <v>935</v>
      </c>
      <c r="VW2" t="s">
        <v>935</v>
      </c>
      <c r="VX2" t="s">
        <v>935</v>
      </c>
      <c r="VY2" t="s">
        <v>935</v>
      </c>
      <c r="VZ2" t="s">
        <v>935</v>
      </c>
      <c r="WA2" t="s">
        <v>935</v>
      </c>
      <c r="WB2" t="s">
        <v>935</v>
      </c>
      <c r="WC2" t="s">
        <v>935</v>
      </c>
      <c r="WD2" t="s">
        <v>935</v>
      </c>
      <c r="WE2" t="s">
        <v>935</v>
      </c>
      <c r="WF2" t="s">
        <v>935</v>
      </c>
      <c r="WG2" t="s">
        <v>935</v>
      </c>
      <c r="WH2" t="s">
        <v>935</v>
      </c>
      <c r="WI2" t="s">
        <v>935</v>
      </c>
      <c r="WJ2" t="s">
        <v>935</v>
      </c>
      <c r="WK2" t="s">
        <v>935</v>
      </c>
      <c r="WL2" t="s">
        <v>935</v>
      </c>
      <c r="WM2" t="s">
        <v>935</v>
      </c>
      <c r="WN2" t="s">
        <v>935</v>
      </c>
      <c r="WO2" t="s">
        <v>935</v>
      </c>
      <c r="WP2" t="s">
        <v>935</v>
      </c>
      <c r="WQ2" t="s">
        <v>935</v>
      </c>
      <c r="WR2" t="s">
        <v>935</v>
      </c>
      <c r="WS2" t="s">
        <v>935</v>
      </c>
      <c r="WT2" t="s">
        <v>935</v>
      </c>
      <c r="WU2" t="s">
        <v>935</v>
      </c>
      <c r="WV2" t="s">
        <v>935</v>
      </c>
      <c r="WW2" t="s">
        <v>935</v>
      </c>
      <c r="WX2" t="s">
        <v>935</v>
      </c>
      <c r="WY2" t="s">
        <v>935</v>
      </c>
      <c r="WZ2" t="s">
        <v>935</v>
      </c>
      <c r="XA2" t="s">
        <v>935</v>
      </c>
      <c r="XB2" t="s">
        <v>935</v>
      </c>
      <c r="XC2" t="s">
        <v>935</v>
      </c>
      <c r="XD2" t="s">
        <v>935</v>
      </c>
      <c r="XE2" t="s">
        <v>935</v>
      </c>
      <c r="XF2" t="s">
        <v>935</v>
      </c>
      <c r="XG2" t="s">
        <v>935</v>
      </c>
      <c r="XH2" t="s">
        <v>935</v>
      </c>
      <c r="XI2" t="s">
        <v>935</v>
      </c>
      <c r="XJ2" t="s">
        <v>935</v>
      </c>
      <c r="XK2" t="s">
        <v>935</v>
      </c>
      <c r="XL2" t="s">
        <v>935</v>
      </c>
      <c r="XM2" t="s">
        <v>935</v>
      </c>
      <c r="XN2" t="s">
        <v>935</v>
      </c>
      <c r="XO2" t="s">
        <v>935</v>
      </c>
      <c r="XP2" t="s">
        <v>935</v>
      </c>
      <c r="XQ2" t="s">
        <v>935</v>
      </c>
      <c r="XR2" t="s">
        <v>935</v>
      </c>
      <c r="XS2" t="s">
        <v>935</v>
      </c>
      <c r="XT2" t="s">
        <v>935</v>
      </c>
      <c r="XU2" t="s">
        <v>935</v>
      </c>
      <c r="XV2" t="s">
        <v>935</v>
      </c>
      <c r="XW2" t="s">
        <v>416</v>
      </c>
      <c r="XX2" t="s">
        <v>416</v>
      </c>
      <c r="XY2" t="s">
        <v>416</v>
      </c>
      <c r="XZ2" t="s">
        <v>416</v>
      </c>
      <c r="YA2" t="s">
        <v>416</v>
      </c>
      <c r="YB2" t="s">
        <v>416</v>
      </c>
      <c r="YC2" t="s">
        <v>416</v>
      </c>
      <c r="YD2" t="s">
        <v>416</v>
      </c>
      <c r="YE2" t="s">
        <v>416</v>
      </c>
      <c r="YF2" t="s">
        <v>416</v>
      </c>
      <c r="YG2" t="s">
        <v>416</v>
      </c>
      <c r="YH2" t="s">
        <v>2014</v>
      </c>
      <c r="YI2" t="s">
        <v>2014</v>
      </c>
      <c r="YJ2" t="s">
        <v>2014</v>
      </c>
      <c r="YK2" t="s">
        <v>416</v>
      </c>
      <c r="YL2" t="s">
        <v>416</v>
      </c>
      <c r="YM2" t="s">
        <v>2014</v>
      </c>
      <c r="YN2" t="s">
        <v>2014</v>
      </c>
      <c r="YO2" t="s">
        <v>2014</v>
      </c>
      <c r="YP2" t="s">
        <v>2014</v>
      </c>
      <c r="YQ2" t="s">
        <v>2014</v>
      </c>
      <c r="YR2" t="s">
        <v>2014</v>
      </c>
      <c r="YS2" t="s">
        <v>2014</v>
      </c>
      <c r="YT2" t="s">
        <v>2014</v>
      </c>
      <c r="YU2" t="s">
        <v>2014</v>
      </c>
      <c r="YV2" t="s">
        <v>2014</v>
      </c>
      <c r="YW2" t="s">
        <v>2014</v>
      </c>
      <c r="YX2" t="s">
        <v>416</v>
      </c>
      <c r="YY2" t="s">
        <v>2014</v>
      </c>
      <c r="YZ2" t="s">
        <v>2014</v>
      </c>
      <c r="ZA2" t="s">
        <v>918</v>
      </c>
      <c r="ZB2" t="s">
        <v>918</v>
      </c>
      <c r="ZC2" t="s">
        <v>2014</v>
      </c>
      <c r="ZD2" t="s">
        <v>2014</v>
      </c>
      <c r="ZE2" t="s">
        <v>2014</v>
      </c>
      <c r="ZF2" t="s">
        <v>2014</v>
      </c>
      <c r="ZG2" t="s">
        <v>2014</v>
      </c>
      <c r="ZH2" t="s">
        <v>19</v>
      </c>
      <c r="ZI2" t="s">
        <v>1503</v>
      </c>
      <c r="ZJ2" t="s">
        <v>2014</v>
      </c>
      <c r="ZK2" t="s">
        <v>19</v>
      </c>
      <c r="ZL2" t="s">
        <v>2014</v>
      </c>
      <c r="ZM2" t="s">
        <v>2014</v>
      </c>
      <c r="ZN2" t="s">
        <v>2014</v>
      </c>
      <c r="ZO2" t="s">
        <v>2014</v>
      </c>
      <c r="ZP2" t="s">
        <v>2014</v>
      </c>
      <c r="ZQ2" t="s">
        <v>2014</v>
      </c>
      <c r="ZR2" t="s">
        <v>2014</v>
      </c>
      <c r="ZS2" t="s">
        <v>2014</v>
      </c>
      <c r="ZT2" t="s">
        <v>19</v>
      </c>
      <c r="ZU2" t="s">
        <v>2014</v>
      </c>
      <c r="ZV2" t="s">
        <v>2014</v>
      </c>
      <c r="ZW2" t="s">
        <v>2014</v>
      </c>
      <c r="ZX2" t="s">
        <v>2014</v>
      </c>
      <c r="ZY2" t="s">
        <v>67</v>
      </c>
      <c r="ZZ2" t="s">
        <v>2014</v>
      </c>
      <c r="AAA2" t="s">
        <v>67</v>
      </c>
      <c r="AAB2" t="s">
        <v>2014</v>
      </c>
      <c r="AAC2" t="s">
        <v>2014</v>
      </c>
      <c r="AAD2" t="s">
        <v>1503</v>
      </c>
      <c r="AAE2" t="s">
        <v>2014</v>
      </c>
      <c r="AAF2" t="s">
        <v>2014</v>
      </c>
      <c r="AAG2" t="s">
        <v>2014</v>
      </c>
      <c r="AAH2" t="s">
        <v>2014</v>
      </c>
      <c r="AAI2" t="s">
        <v>416</v>
      </c>
      <c r="AAJ2" t="s">
        <v>416</v>
      </c>
      <c r="AAK2" t="s">
        <v>2014</v>
      </c>
      <c r="AAL2" t="s">
        <v>2014</v>
      </c>
      <c r="AAM2" t="s">
        <v>2014</v>
      </c>
      <c r="AAN2" t="s">
        <v>416</v>
      </c>
      <c r="AAO2" t="s">
        <v>2014</v>
      </c>
      <c r="AAP2" t="s">
        <v>416</v>
      </c>
      <c r="AAQ2" t="s">
        <v>416</v>
      </c>
      <c r="AAR2" t="s">
        <v>918</v>
      </c>
      <c r="AAS2" t="s">
        <v>416</v>
      </c>
      <c r="AAT2" t="s">
        <v>416</v>
      </c>
      <c r="AAU2" t="s">
        <v>416</v>
      </c>
      <c r="AAV2" t="s">
        <v>416</v>
      </c>
      <c r="AAW2" t="s">
        <v>416</v>
      </c>
      <c r="AAX2" t="s">
        <v>416</v>
      </c>
      <c r="AAY2" t="s">
        <v>416</v>
      </c>
      <c r="AAZ2" t="s">
        <v>416</v>
      </c>
      <c r="ABA2" t="s">
        <v>416</v>
      </c>
      <c r="ABB2" t="s">
        <v>416</v>
      </c>
      <c r="ABC2" t="s">
        <v>416</v>
      </c>
      <c r="ABD2" t="s">
        <v>416</v>
      </c>
      <c r="ABE2" t="s">
        <v>416</v>
      </c>
      <c r="ABF2" t="s">
        <v>416</v>
      </c>
      <c r="ABG2" t="s">
        <v>416</v>
      </c>
      <c r="ABH2" t="s">
        <v>416</v>
      </c>
      <c r="ABI2" t="s">
        <v>416</v>
      </c>
      <c r="ABJ2" t="s">
        <v>416</v>
      </c>
      <c r="ABK2" t="s">
        <v>70</v>
      </c>
      <c r="ABL2" t="s">
        <v>70</v>
      </c>
      <c r="ABM2" t="s">
        <v>416</v>
      </c>
      <c r="ABN2" t="s">
        <v>416</v>
      </c>
      <c r="ABO2" t="s">
        <v>416</v>
      </c>
      <c r="ABP2" t="s">
        <v>416</v>
      </c>
      <c r="ABQ2" t="s">
        <v>416</v>
      </c>
      <c r="ABR2" t="s">
        <v>70</v>
      </c>
      <c r="ABS2" t="s">
        <v>70</v>
      </c>
      <c r="ABT2" t="s">
        <v>70</v>
      </c>
      <c r="ABU2" t="s">
        <v>70</v>
      </c>
      <c r="ABV2" t="s">
        <v>70</v>
      </c>
      <c r="ABW2" t="s">
        <v>70</v>
      </c>
      <c r="ABX2" t="s">
        <v>70</v>
      </c>
      <c r="ABY2" t="s">
        <v>70</v>
      </c>
      <c r="ABZ2" t="s">
        <v>416</v>
      </c>
      <c r="ACA2" t="s">
        <v>70</v>
      </c>
      <c r="ACB2" t="s">
        <v>70</v>
      </c>
      <c r="ACC2" t="s">
        <v>70</v>
      </c>
      <c r="ACD2" t="s">
        <v>935</v>
      </c>
      <c r="ACE2" t="s">
        <v>935</v>
      </c>
      <c r="ACF2" t="s">
        <v>1601</v>
      </c>
      <c r="ACG2" t="s">
        <v>1601</v>
      </c>
      <c r="ACH2" t="s">
        <v>416</v>
      </c>
      <c r="ACI2" t="s">
        <v>1601</v>
      </c>
      <c r="ACJ2" t="s">
        <v>1601</v>
      </c>
      <c r="ACK2" t="s">
        <v>1601</v>
      </c>
      <c r="ACL2" t="s">
        <v>416</v>
      </c>
      <c r="ACM2" t="s">
        <v>416</v>
      </c>
      <c r="ACN2" t="s">
        <v>416</v>
      </c>
      <c r="ACO2" t="s">
        <v>416</v>
      </c>
      <c r="ACP2" t="s">
        <v>37</v>
      </c>
      <c r="ACQ2" t="s">
        <v>416</v>
      </c>
      <c r="ACR2" t="s">
        <v>37</v>
      </c>
      <c r="ACS2" t="s">
        <v>37</v>
      </c>
      <c r="ACT2" t="s">
        <v>416</v>
      </c>
      <c r="ACU2" t="s">
        <v>70</v>
      </c>
      <c r="ACV2" t="s">
        <v>70</v>
      </c>
      <c r="ACW2" t="s">
        <v>70</v>
      </c>
      <c r="ACX2" t="s">
        <v>70</v>
      </c>
      <c r="ACY2" t="s">
        <v>70</v>
      </c>
      <c r="ACZ2" t="s">
        <v>416</v>
      </c>
      <c r="ADA2" t="s">
        <v>41</v>
      </c>
      <c r="ADB2" t="s">
        <v>416</v>
      </c>
      <c r="ADC2" t="s">
        <v>70</v>
      </c>
      <c r="ADD2" t="s">
        <v>2014</v>
      </c>
      <c r="ADE2" t="s">
        <v>2014</v>
      </c>
      <c r="ADF2" t="s">
        <v>2014</v>
      </c>
      <c r="ADG2" t="s">
        <v>935</v>
      </c>
      <c r="ADH2" t="s">
        <v>935</v>
      </c>
      <c r="ADI2" t="s">
        <v>935</v>
      </c>
      <c r="ADJ2" t="s">
        <v>935</v>
      </c>
      <c r="ADK2" t="s">
        <v>935</v>
      </c>
      <c r="ADL2" t="s">
        <v>2014</v>
      </c>
      <c r="ADM2" t="s">
        <v>2014</v>
      </c>
      <c r="ADN2" t="s">
        <v>2014</v>
      </c>
      <c r="ADO2" t="s">
        <v>2014</v>
      </c>
      <c r="ADP2" t="s">
        <v>2014</v>
      </c>
      <c r="ADQ2" t="s">
        <v>2014</v>
      </c>
      <c r="ADR2" t="s">
        <v>2014</v>
      </c>
      <c r="ADS2" t="s">
        <v>2014</v>
      </c>
      <c r="ADT2" t="s">
        <v>416</v>
      </c>
      <c r="ADU2" t="s">
        <v>416</v>
      </c>
      <c r="ADV2" t="s">
        <v>935</v>
      </c>
      <c r="ADW2" t="s">
        <v>2014</v>
      </c>
      <c r="ADX2" t="s">
        <v>2014</v>
      </c>
      <c r="ADY2" t="s">
        <v>2014</v>
      </c>
      <c r="ADZ2" t="s">
        <v>2014</v>
      </c>
      <c r="AEA2" t="s">
        <v>2014</v>
      </c>
      <c r="AEB2" t="s">
        <v>2014</v>
      </c>
      <c r="AEC2" t="s">
        <v>2014</v>
      </c>
      <c r="AED2" t="s">
        <v>2014</v>
      </c>
      <c r="AEE2" t="s">
        <v>2014</v>
      </c>
      <c r="AEF2" t="s">
        <v>2014</v>
      </c>
      <c r="AEG2" t="s">
        <v>2014</v>
      </c>
      <c r="AEH2" t="s">
        <v>2014</v>
      </c>
      <c r="AEI2" t="s">
        <v>2014</v>
      </c>
      <c r="AEJ2" t="s">
        <v>2014</v>
      </c>
      <c r="AEK2" t="s">
        <v>2014</v>
      </c>
      <c r="AEL2" t="s">
        <v>2014</v>
      </c>
      <c r="AEM2" t="s">
        <v>2014</v>
      </c>
      <c r="AEN2" t="s">
        <v>2014</v>
      </c>
      <c r="AEO2" t="s">
        <v>2014</v>
      </c>
      <c r="AEP2" t="s">
        <v>2014</v>
      </c>
      <c r="AEQ2" t="s">
        <v>2014</v>
      </c>
      <c r="AER2" t="s">
        <v>2014</v>
      </c>
      <c r="AES2" t="s">
        <v>2014</v>
      </c>
      <c r="AET2" t="s">
        <v>2014</v>
      </c>
      <c r="AEU2" t="s">
        <v>485</v>
      </c>
      <c r="AEV2" t="s">
        <v>2014</v>
      </c>
      <c r="AEW2" t="s">
        <v>2014</v>
      </c>
      <c r="AEX2" t="s">
        <v>2014</v>
      </c>
      <c r="AEY2" t="s">
        <v>2014</v>
      </c>
      <c r="AEZ2" t="s">
        <v>2014</v>
      </c>
      <c r="AFA2" t="s">
        <v>2014</v>
      </c>
      <c r="AFB2" t="s">
        <v>2014</v>
      </c>
      <c r="AFC2" t="s">
        <v>2014</v>
      </c>
      <c r="AFD2" t="s">
        <v>2014</v>
      </c>
      <c r="AFE2" t="s">
        <v>2014</v>
      </c>
      <c r="AFF2" t="s">
        <v>2014</v>
      </c>
      <c r="AFG2" t="s">
        <v>2014</v>
      </c>
      <c r="AFH2" t="s">
        <v>2014</v>
      </c>
      <c r="AFI2" t="s">
        <v>2014</v>
      </c>
      <c r="AFJ2" t="s">
        <v>2014</v>
      </c>
      <c r="AFK2" t="s">
        <v>2014</v>
      </c>
      <c r="AFL2" t="s">
        <v>2014</v>
      </c>
      <c r="AFM2" t="s">
        <v>506</v>
      </c>
      <c r="AFN2" t="s">
        <v>506</v>
      </c>
      <c r="AFO2" t="s">
        <v>2014</v>
      </c>
      <c r="AFP2" t="s">
        <v>416</v>
      </c>
      <c r="AFQ2" t="s">
        <v>506</v>
      </c>
      <c r="AFR2" t="s">
        <v>2014</v>
      </c>
      <c r="AFS2" t="s">
        <v>2014</v>
      </c>
      <c r="AFT2" t="s">
        <v>2014</v>
      </c>
      <c r="AFU2" t="s">
        <v>2014</v>
      </c>
      <c r="AFV2" t="s">
        <v>506</v>
      </c>
      <c r="AFW2" t="s">
        <v>526</v>
      </c>
      <c r="AFX2" t="s">
        <v>526</v>
      </c>
      <c r="AFY2" t="s">
        <v>2014</v>
      </c>
      <c r="AFZ2" t="s">
        <v>2014</v>
      </c>
      <c r="AGA2" t="s">
        <v>2014</v>
      </c>
      <c r="AGB2" t="s">
        <v>506</v>
      </c>
      <c r="AGC2" t="s">
        <v>2014</v>
      </c>
      <c r="AGD2" t="s">
        <v>1788</v>
      </c>
      <c r="AGE2" t="s">
        <v>1788</v>
      </c>
      <c r="AGF2" t="s">
        <v>1796</v>
      </c>
      <c r="AGG2" t="s">
        <v>526</v>
      </c>
      <c r="AGH2" t="s">
        <v>526</v>
      </c>
      <c r="AGI2" t="s">
        <v>2014</v>
      </c>
      <c r="AGJ2" t="s">
        <v>2014</v>
      </c>
      <c r="AGK2" t="s">
        <v>2014</v>
      </c>
      <c r="AGL2" t="s">
        <v>485</v>
      </c>
      <c r="AGM2" t="s">
        <v>485</v>
      </c>
      <c r="AGN2" t="s">
        <v>2014</v>
      </c>
      <c r="AGO2" t="s">
        <v>2014</v>
      </c>
      <c r="AGP2" t="s">
        <v>2014</v>
      </c>
      <c r="AGQ2" t="s">
        <v>2014</v>
      </c>
      <c r="AGR2" t="s">
        <v>526</v>
      </c>
      <c r="AGS2" t="s">
        <v>526</v>
      </c>
      <c r="AGT2" t="s">
        <v>2014</v>
      </c>
      <c r="AGU2" t="s">
        <v>2014</v>
      </c>
      <c r="AGV2" t="s">
        <v>2014</v>
      </c>
      <c r="AGW2" t="s">
        <v>2014</v>
      </c>
      <c r="AGX2" t="s">
        <v>2014</v>
      </c>
      <c r="AGY2" t="s">
        <v>2014</v>
      </c>
      <c r="AGZ2" t="s">
        <v>2014</v>
      </c>
      <c r="AHA2" t="s">
        <v>526</v>
      </c>
      <c r="AHB2" t="s">
        <v>526</v>
      </c>
      <c r="AHC2" t="s">
        <v>526</v>
      </c>
      <c r="AHD2" t="s">
        <v>526</v>
      </c>
      <c r="AHE2" t="s">
        <v>2014</v>
      </c>
      <c r="AHF2" t="s">
        <v>2014</v>
      </c>
      <c r="AHG2" t="s">
        <v>2014</v>
      </c>
      <c r="AHH2" t="s">
        <v>2014</v>
      </c>
      <c r="AHI2" t="s">
        <v>2014</v>
      </c>
      <c r="AHJ2" t="s">
        <v>2014</v>
      </c>
      <c r="AHK2" t="s">
        <v>2014</v>
      </c>
      <c r="AHL2" t="s">
        <v>2014</v>
      </c>
      <c r="AHM2" t="s">
        <v>2014</v>
      </c>
      <c r="AHN2" t="s">
        <v>2014</v>
      </c>
      <c r="AHO2" t="s">
        <v>2014</v>
      </c>
      <c r="AHP2" t="s">
        <v>2014</v>
      </c>
      <c r="AHQ2" t="s">
        <v>2014</v>
      </c>
      <c r="AHR2" t="s">
        <v>2014</v>
      </c>
      <c r="AHS2" t="s">
        <v>2014</v>
      </c>
      <c r="AHT2" t="s">
        <v>2014</v>
      </c>
      <c r="AHU2" t="s">
        <v>2014</v>
      </c>
      <c r="AHV2" t="s">
        <v>2014</v>
      </c>
      <c r="AHW2" t="s">
        <v>2014</v>
      </c>
      <c r="AHX2" t="s">
        <v>2014</v>
      </c>
      <c r="AHY2" t="s">
        <v>2014</v>
      </c>
      <c r="AHZ2" t="s">
        <v>2288</v>
      </c>
      <c r="AIA2" t="s">
        <v>2288</v>
      </c>
      <c r="AIB2" t="s">
        <v>2014</v>
      </c>
      <c r="AIC2" t="s">
        <v>2014</v>
      </c>
      <c r="AID2" t="s">
        <v>2288</v>
      </c>
      <c r="AIE2" t="s">
        <v>2288</v>
      </c>
      <c r="AIF2" t="s">
        <v>2014</v>
      </c>
      <c r="AIG2" t="s">
        <v>2014</v>
      </c>
      <c r="AIH2" t="s">
        <v>2014</v>
      </c>
      <c r="AII2" t="s">
        <v>2014</v>
      </c>
      <c r="AIJ2" t="s">
        <v>2014</v>
      </c>
      <c r="AIK2" t="s">
        <v>2014</v>
      </c>
      <c r="AIL2" t="s">
        <v>2288</v>
      </c>
      <c r="AIM2" t="s">
        <v>2014</v>
      </c>
      <c r="AIN2" t="s">
        <v>2014</v>
      </c>
      <c r="AIO2" t="s">
        <v>2014</v>
      </c>
      <c r="AIP2" t="s">
        <v>2014</v>
      </c>
      <c r="AIQ2" t="s">
        <v>2014</v>
      </c>
      <c r="AIR2" t="s">
        <v>2014</v>
      </c>
      <c r="AIS2" t="s">
        <v>2014</v>
      </c>
      <c r="AIT2" t="s">
        <v>2014</v>
      </c>
      <c r="AIU2" t="s">
        <v>2014</v>
      </c>
      <c r="AIV2" t="s">
        <v>2014</v>
      </c>
      <c r="AIW2" t="s">
        <v>2014</v>
      </c>
      <c r="AIX2" t="s">
        <v>2014</v>
      </c>
      <c r="AIY2" t="s">
        <v>2014</v>
      </c>
      <c r="AIZ2" t="s">
        <v>2014</v>
      </c>
      <c r="AJA2" t="s">
        <v>2014</v>
      </c>
      <c r="AJB2" t="s">
        <v>526</v>
      </c>
      <c r="AJC2" t="s">
        <v>2014</v>
      </c>
      <c r="AJD2" t="s">
        <v>2014</v>
      </c>
      <c r="AJE2" t="s">
        <v>2014</v>
      </c>
      <c r="AJF2" t="s">
        <v>2014</v>
      </c>
      <c r="AJG2" t="s">
        <v>2014</v>
      </c>
      <c r="AJH2" t="s">
        <v>2014</v>
      </c>
      <c r="AJI2" t="s">
        <v>2014</v>
      </c>
      <c r="AJJ2" t="s">
        <v>2014</v>
      </c>
      <c r="AJK2" t="s">
        <v>2014</v>
      </c>
      <c r="AJL2" t="s">
        <v>2014</v>
      </c>
      <c r="AJM2" t="s">
        <v>2014</v>
      </c>
      <c r="AJN2" t="s">
        <v>2014</v>
      </c>
      <c r="AJO2" t="s">
        <v>2014</v>
      </c>
      <c r="AJP2" t="s">
        <v>2014</v>
      </c>
      <c r="AJQ2" t="s">
        <v>2014</v>
      </c>
      <c r="AJR2" t="s">
        <v>2014</v>
      </c>
      <c r="AJS2" t="s">
        <v>526</v>
      </c>
      <c r="AJT2" t="s">
        <v>526</v>
      </c>
      <c r="AJU2" t="s">
        <v>2014</v>
      </c>
      <c r="AJV2" t="s">
        <v>2014</v>
      </c>
      <c r="AJW2" t="s">
        <v>2014</v>
      </c>
      <c r="AJX2" t="s">
        <v>2014</v>
      </c>
      <c r="AJY2" t="s">
        <v>526</v>
      </c>
      <c r="AJZ2" t="s">
        <v>2014</v>
      </c>
      <c r="AKA2" t="s">
        <v>2014</v>
      </c>
      <c r="AKB2" t="s">
        <v>2014</v>
      </c>
      <c r="AKC2" t="s">
        <v>2014</v>
      </c>
      <c r="AKD2" t="s">
        <v>2014</v>
      </c>
      <c r="AKE2" t="s">
        <v>2014</v>
      </c>
      <c r="AKF2" t="s">
        <v>2014</v>
      </c>
      <c r="AKG2" t="s">
        <v>2014</v>
      </c>
      <c r="AKH2" t="s">
        <v>2014</v>
      </c>
      <c r="AKI2" t="s">
        <v>2014</v>
      </c>
      <c r="AKJ2" t="s">
        <v>2014</v>
      </c>
      <c r="AKK2" t="s">
        <v>2014</v>
      </c>
      <c r="AKL2" t="s">
        <v>2014</v>
      </c>
      <c r="AKM2" t="s">
        <v>2014</v>
      </c>
      <c r="AKN2" t="s">
        <v>2014</v>
      </c>
      <c r="AKO2" t="s">
        <v>2014</v>
      </c>
      <c r="AKP2" t="s">
        <v>2014</v>
      </c>
      <c r="AKQ2" t="s">
        <v>2014</v>
      </c>
      <c r="AKR2" t="s">
        <v>2014</v>
      </c>
      <c r="AKS2" t="s">
        <v>2014</v>
      </c>
      <c r="AKT2" t="s">
        <v>2014</v>
      </c>
      <c r="AKU2" t="s">
        <v>2014</v>
      </c>
      <c r="AKV2" t="s">
        <v>2014</v>
      </c>
      <c r="AKW2" t="s">
        <v>2014</v>
      </c>
      <c r="AKX2" t="s">
        <v>526</v>
      </c>
      <c r="AKY2" t="s">
        <v>526</v>
      </c>
      <c r="AKZ2" t="s">
        <v>526</v>
      </c>
      <c r="ALA2" t="s">
        <v>526</v>
      </c>
      <c r="ALB2" t="s">
        <v>2014</v>
      </c>
      <c r="ALC2" t="s">
        <v>2014</v>
      </c>
      <c r="ALD2" t="s">
        <v>2288</v>
      </c>
      <c r="ALE2" t="s">
        <v>2288</v>
      </c>
      <c r="ALF2" t="s">
        <v>2288</v>
      </c>
      <c r="ALG2" t="s">
        <v>2288</v>
      </c>
      <c r="ALH2" t="s">
        <v>2288</v>
      </c>
      <c r="ALI2" t="s">
        <v>2014</v>
      </c>
      <c r="ALJ2" t="s">
        <v>2288</v>
      </c>
      <c r="ALK2" t="s">
        <v>2014</v>
      </c>
      <c r="ALL2" t="s">
        <v>2014</v>
      </c>
      <c r="ALM2" t="s">
        <v>2014</v>
      </c>
      <c r="ALN2" t="s">
        <v>2288</v>
      </c>
      <c r="ALO2" t="s">
        <v>2288</v>
      </c>
      <c r="ALP2" t="s">
        <v>2014</v>
      </c>
      <c r="ALQ2" t="s">
        <v>2288</v>
      </c>
      <c r="ALR2" t="s">
        <v>2288</v>
      </c>
      <c r="ALS2" t="s">
        <v>2014</v>
      </c>
      <c r="ALT2" t="s">
        <v>2014</v>
      </c>
      <c r="ALU2" t="s">
        <v>2014</v>
      </c>
      <c r="ALV2" t="s">
        <v>2014</v>
      </c>
      <c r="ALW2" t="s">
        <v>2014</v>
      </c>
      <c r="ALX2" t="s">
        <v>2014</v>
      </c>
      <c r="ALY2" t="s">
        <v>2014</v>
      </c>
      <c r="ALZ2" t="s">
        <v>2288</v>
      </c>
      <c r="AMA2" t="s">
        <v>2288</v>
      </c>
      <c r="AMB2" t="s">
        <v>2288</v>
      </c>
      <c r="AMC2" t="s">
        <v>2288</v>
      </c>
      <c r="AMD2" t="s">
        <v>2014</v>
      </c>
      <c r="AME2" t="s">
        <v>2014</v>
      </c>
      <c r="AMF2" t="s">
        <v>2014</v>
      </c>
      <c r="AMG2" t="s">
        <v>2014</v>
      </c>
      <c r="AMH2" t="s">
        <v>2288</v>
      </c>
      <c r="AMI2" t="s">
        <v>2288</v>
      </c>
      <c r="AMJ2" t="s">
        <v>2014</v>
      </c>
      <c r="AMK2" t="s">
        <v>772</v>
      </c>
      <c r="AML2" t="s">
        <v>772</v>
      </c>
      <c r="AMM2" t="s">
        <v>772</v>
      </c>
      <c r="AMN2" t="s">
        <v>772</v>
      </c>
      <c r="AMO2" t="s">
        <v>772</v>
      </c>
      <c r="AMP2" t="s">
        <v>772</v>
      </c>
      <c r="AMQ2" t="s">
        <v>772</v>
      </c>
      <c r="AMR2" t="s">
        <v>772</v>
      </c>
      <c r="AMS2" t="s">
        <v>772</v>
      </c>
      <c r="AMT2" t="s">
        <v>772</v>
      </c>
      <c r="AMU2" t="s">
        <v>772</v>
      </c>
      <c r="AMV2" t="s">
        <v>772</v>
      </c>
      <c r="AMW2" t="s">
        <v>772</v>
      </c>
      <c r="AMX2" t="s">
        <v>772</v>
      </c>
      <c r="AMY2" t="s">
        <v>772</v>
      </c>
      <c r="AMZ2" t="s">
        <v>772</v>
      </c>
      <c r="ANA2" t="s">
        <v>772</v>
      </c>
      <c r="ANB2" t="s">
        <v>2014</v>
      </c>
      <c r="ANC2" t="s">
        <v>2014</v>
      </c>
      <c r="AND2" t="s">
        <v>772</v>
      </c>
      <c r="ANE2" t="s">
        <v>2014</v>
      </c>
      <c r="ANF2" t="s">
        <v>2014</v>
      </c>
      <c r="ANG2" t="s">
        <v>2014</v>
      </c>
      <c r="ANH2" t="s">
        <v>2014</v>
      </c>
      <c r="ANI2" t="s">
        <v>2014</v>
      </c>
      <c r="ANJ2" t="s">
        <v>2014</v>
      </c>
      <c r="ANK2" t="s">
        <v>2014</v>
      </c>
      <c r="ANL2" t="s">
        <v>2014</v>
      </c>
      <c r="ANM2" t="s">
        <v>2014</v>
      </c>
      <c r="ANN2" t="s">
        <v>2014</v>
      </c>
      <c r="ANO2" t="s">
        <v>2014</v>
      </c>
      <c r="ANP2" t="s">
        <v>2014</v>
      </c>
      <c r="ANQ2" t="s">
        <v>2014</v>
      </c>
      <c r="ANR2" t="s">
        <v>2014</v>
      </c>
      <c r="ANS2" t="s">
        <v>772</v>
      </c>
      <c r="ANT2" t="s">
        <v>2014</v>
      </c>
      <c r="ANU2" t="s">
        <v>772</v>
      </c>
      <c r="ANV2" t="s">
        <v>772</v>
      </c>
      <c r="ANW2" t="s">
        <v>2014</v>
      </c>
      <c r="ANX2" t="s">
        <v>772</v>
      </c>
      <c r="ANY2" t="s">
        <v>2014</v>
      </c>
      <c r="ANZ2" t="s">
        <v>2014</v>
      </c>
      <c r="AOA2" t="s">
        <v>772</v>
      </c>
      <c r="AOB2" t="s">
        <v>772</v>
      </c>
      <c r="AOC2" t="s">
        <v>772</v>
      </c>
      <c r="AOD2" t="s">
        <v>2014</v>
      </c>
      <c r="AOE2" t="s">
        <v>2014</v>
      </c>
      <c r="AOF2" t="s">
        <v>2014</v>
      </c>
      <c r="AOG2" t="s">
        <v>2014</v>
      </c>
      <c r="AOH2" t="s">
        <v>2014</v>
      </c>
      <c r="AOI2" t="s">
        <v>2014</v>
      </c>
      <c r="AOJ2" t="s">
        <v>2014</v>
      </c>
      <c r="AOK2" t="s">
        <v>2014</v>
      </c>
      <c r="AOL2" t="s">
        <v>2014</v>
      </c>
      <c r="AOM2" t="s">
        <v>2014</v>
      </c>
      <c r="AON2" t="s">
        <v>2014</v>
      </c>
      <c r="AOO2" t="s">
        <v>2014</v>
      </c>
      <c r="AOP2" t="s">
        <v>2014</v>
      </c>
      <c r="AOQ2" t="s">
        <v>2014</v>
      </c>
      <c r="AOR2" t="s">
        <v>2014</v>
      </c>
      <c r="AOS2" t="s">
        <v>2014</v>
      </c>
      <c r="AOT2" t="s">
        <v>2014</v>
      </c>
      <c r="AOU2" t="s">
        <v>2014</v>
      </c>
      <c r="AOV2" t="s">
        <v>2014</v>
      </c>
      <c r="AOW2" t="s">
        <v>2014</v>
      </c>
      <c r="AOX2" t="s">
        <v>2014</v>
      </c>
      <c r="AOY2" t="s">
        <v>2014</v>
      </c>
      <c r="AOZ2" t="s">
        <v>2014</v>
      </c>
      <c r="APA2" t="s">
        <v>2014</v>
      </c>
      <c r="APB2" t="s">
        <v>2014</v>
      </c>
      <c r="APC2" t="s">
        <v>772</v>
      </c>
      <c r="APD2" t="s">
        <v>772</v>
      </c>
      <c r="APE2" t="s">
        <v>772</v>
      </c>
      <c r="APF2" t="s">
        <v>772</v>
      </c>
      <c r="APG2" t="s">
        <v>2014</v>
      </c>
      <c r="APH2" t="s">
        <v>2014</v>
      </c>
      <c r="API2" t="s">
        <v>772</v>
      </c>
      <c r="APJ2" t="s">
        <v>772</v>
      </c>
      <c r="APK2" t="s">
        <v>772</v>
      </c>
      <c r="APL2" t="s">
        <v>772</v>
      </c>
      <c r="APM2" t="s">
        <v>772</v>
      </c>
      <c r="APN2" t="s">
        <v>772</v>
      </c>
      <c r="APO2" t="s">
        <v>2014</v>
      </c>
      <c r="APP2" t="s">
        <v>2014</v>
      </c>
      <c r="APQ2" t="s">
        <v>2014</v>
      </c>
      <c r="APR2" t="s">
        <v>2014</v>
      </c>
      <c r="APS2" t="s">
        <v>2014</v>
      </c>
      <c r="APT2" t="s">
        <v>772</v>
      </c>
      <c r="APU2" t="s">
        <v>772</v>
      </c>
      <c r="APV2" t="s">
        <v>772</v>
      </c>
      <c r="APW2" t="s">
        <v>772</v>
      </c>
      <c r="APX2" t="s">
        <v>772</v>
      </c>
      <c r="APY2" t="s">
        <v>772</v>
      </c>
      <c r="APZ2" t="s">
        <v>772</v>
      </c>
      <c r="AQA2" t="s">
        <v>772</v>
      </c>
      <c r="AQB2" t="s">
        <v>772</v>
      </c>
      <c r="AQC2" t="s">
        <v>772</v>
      </c>
      <c r="AQD2" t="s">
        <v>2014</v>
      </c>
      <c r="AQE2" t="s">
        <v>2014</v>
      </c>
      <c r="AQF2" t="s">
        <v>772</v>
      </c>
      <c r="AQG2" t="s">
        <v>772</v>
      </c>
      <c r="AQH2" t="s">
        <v>772</v>
      </c>
      <c r="AQI2" t="s">
        <v>772</v>
      </c>
      <c r="AQJ2" t="s">
        <v>772</v>
      </c>
      <c r="AQK2" t="s">
        <v>772</v>
      </c>
      <c r="AQL2" t="s">
        <v>772</v>
      </c>
      <c r="AQM2" t="s">
        <v>772</v>
      </c>
      <c r="AQN2" t="s">
        <v>772</v>
      </c>
      <c r="AQO2" t="s">
        <v>772</v>
      </c>
      <c r="AQP2" t="s">
        <v>2014</v>
      </c>
      <c r="AQQ2" t="s">
        <v>772</v>
      </c>
      <c r="AQR2" t="s">
        <v>772</v>
      </c>
      <c r="AQS2" t="s">
        <v>772</v>
      </c>
      <c r="AQT2" t="s">
        <v>772</v>
      </c>
      <c r="AQU2" t="s">
        <v>772</v>
      </c>
      <c r="AQV2" t="s">
        <v>772</v>
      </c>
      <c r="AQW2" t="s">
        <v>772</v>
      </c>
      <c r="AQX2" t="s">
        <v>772</v>
      </c>
      <c r="AQY2" t="s">
        <v>772</v>
      </c>
      <c r="AQZ2" t="s">
        <v>772</v>
      </c>
      <c r="ARA2" t="s">
        <v>772</v>
      </c>
      <c r="ARB2" t="s">
        <v>772</v>
      </c>
      <c r="ARC2" t="s">
        <v>772</v>
      </c>
      <c r="ARD2" t="s">
        <v>772</v>
      </c>
      <c r="ARE2" t="s">
        <v>772</v>
      </c>
      <c r="ARF2" t="s">
        <v>772</v>
      </c>
      <c r="ARG2" t="s">
        <v>772</v>
      </c>
      <c r="ARH2" t="s">
        <v>772</v>
      </c>
      <c r="ARI2" t="s">
        <v>772</v>
      </c>
      <c r="ARJ2" t="s">
        <v>772</v>
      </c>
      <c r="ARK2" t="s">
        <v>772</v>
      </c>
      <c r="ARL2" t="s">
        <v>772</v>
      </c>
      <c r="ARM2" t="s">
        <v>772</v>
      </c>
      <c r="ARN2" t="s">
        <v>2014</v>
      </c>
      <c r="ARO2" t="s">
        <v>772</v>
      </c>
      <c r="ARP2" t="s">
        <v>772</v>
      </c>
      <c r="ARQ2" t="s">
        <v>2014</v>
      </c>
      <c r="ARR2" t="s">
        <v>2014</v>
      </c>
      <c r="ARS2" t="s">
        <v>2014</v>
      </c>
      <c r="ART2" t="s">
        <v>2014</v>
      </c>
      <c r="ARU2" t="s">
        <v>772</v>
      </c>
      <c r="ARV2" t="s">
        <v>2287</v>
      </c>
      <c r="ARW2" t="s">
        <v>772</v>
      </c>
      <c r="ARX2" t="s">
        <v>772</v>
      </c>
      <c r="ARY2" t="s">
        <v>772</v>
      </c>
      <c r="ARZ2" t="s">
        <v>772</v>
      </c>
      <c r="ASA2" t="s">
        <v>772</v>
      </c>
      <c r="ASB2" t="s">
        <v>772</v>
      </c>
      <c r="ASC2" t="s">
        <v>1803</v>
      </c>
      <c r="ASD2" t="s">
        <v>772</v>
      </c>
      <c r="ASE2" t="s">
        <v>772</v>
      </c>
      <c r="ASF2" t="s">
        <v>772</v>
      </c>
      <c r="ASG2" t="s">
        <v>772</v>
      </c>
      <c r="ASH2" t="s">
        <v>772</v>
      </c>
      <c r="ASI2" t="s">
        <v>772</v>
      </c>
      <c r="ASJ2" t="s">
        <v>772</v>
      </c>
      <c r="ASK2" t="s">
        <v>772</v>
      </c>
      <c r="ASL2" t="s">
        <v>772</v>
      </c>
      <c r="ASM2" t="s">
        <v>772</v>
      </c>
      <c r="ASN2" t="s">
        <v>772</v>
      </c>
      <c r="ASO2" t="s">
        <v>772</v>
      </c>
      <c r="ASP2" t="s">
        <v>772</v>
      </c>
      <c r="ASQ2" t="s">
        <v>545</v>
      </c>
      <c r="ASR2" t="s">
        <v>772</v>
      </c>
      <c r="ASS2" t="s">
        <v>772</v>
      </c>
      <c r="AST2" t="s">
        <v>772</v>
      </c>
      <c r="ASU2" t="s">
        <v>772</v>
      </c>
      <c r="ASV2" t="s">
        <v>772</v>
      </c>
      <c r="ASW2" t="s">
        <v>772</v>
      </c>
      <c r="ASX2" t="s">
        <v>772</v>
      </c>
      <c r="ASY2" t="s">
        <v>772</v>
      </c>
      <c r="ASZ2" t="s">
        <v>772</v>
      </c>
      <c r="ATA2" t="s">
        <v>908</v>
      </c>
      <c r="ATB2" t="s">
        <v>1800</v>
      </c>
      <c r="ATC2" t="s">
        <v>908</v>
      </c>
      <c r="ATD2" t="s">
        <v>547</v>
      </c>
      <c r="ATE2" t="s">
        <v>1800</v>
      </c>
      <c r="ATF2" t="s">
        <v>1800</v>
      </c>
      <c r="ATG2" t="s">
        <v>547</v>
      </c>
      <c r="ATH2" t="s">
        <v>547</v>
      </c>
      <c r="ATI2" t="s">
        <v>908</v>
      </c>
      <c r="ATJ2" t="s">
        <v>908</v>
      </c>
      <c r="ATK2" t="s">
        <v>908</v>
      </c>
      <c r="ATL2" t="s">
        <v>482</v>
      </c>
      <c r="ATM2" t="s">
        <v>482</v>
      </c>
      <c r="ATN2" t="s">
        <v>908</v>
      </c>
      <c r="ATO2" t="s">
        <v>908</v>
      </c>
      <c r="ATP2" t="s">
        <v>547</v>
      </c>
      <c r="ATQ2" t="s">
        <v>547</v>
      </c>
      <c r="ATR2" t="s">
        <v>547</v>
      </c>
      <c r="ATS2" t="s">
        <v>547</v>
      </c>
      <c r="ATT2" t="s">
        <v>547</v>
      </c>
      <c r="ATU2" t="s">
        <v>547</v>
      </c>
      <c r="ATV2" t="s">
        <v>547</v>
      </c>
      <c r="ATW2" t="s">
        <v>547</v>
      </c>
      <c r="ATX2" t="s">
        <v>547</v>
      </c>
      <c r="ATY2" t="s">
        <v>1800</v>
      </c>
      <c r="ATZ2" t="s">
        <v>1501</v>
      </c>
      <c r="AUA2" t="s">
        <v>1501</v>
      </c>
      <c r="AUB2" t="s">
        <v>1501</v>
      </c>
      <c r="AUC2" t="s">
        <v>1793</v>
      </c>
      <c r="AUD2" t="s">
        <v>1501</v>
      </c>
      <c r="AUE2" t="s">
        <v>547</v>
      </c>
      <c r="AUF2" t="s">
        <v>547</v>
      </c>
      <c r="AUG2" t="s">
        <v>500</v>
      </c>
      <c r="AUH2" t="s">
        <v>500</v>
      </c>
      <c r="AUI2" t="s">
        <v>1793</v>
      </c>
      <c r="AUJ2" t="s">
        <v>500</v>
      </c>
      <c r="AUK2" t="s">
        <v>547</v>
      </c>
      <c r="AUL2" t="s">
        <v>500</v>
      </c>
      <c r="AUM2" t="s">
        <v>908</v>
      </c>
      <c r="AUN2" t="s">
        <v>547</v>
      </c>
      <c r="AUO2" t="s">
        <v>547</v>
      </c>
      <c r="AUP2" t="s">
        <v>547</v>
      </c>
      <c r="AUQ2" t="s">
        <v>1981</v>
      </c>
      <c r="AUR2" t="s">
        <v>547</v>
      </c>
      <c r="AUS2" t="s">
        <v>547</v>
      </c>
      <c r="AUT2" t="s">
        <v>2012</v>
      </c>
      <c r="AUU2" t="s">
        <v>547</v>
      </c>
      <c r="AUV2" t="s">
        <v>908</v>
      </c>
      <c r="AUW2" t="s">
        <v>908</v>
      </c>
      <c r="AUX2" t="s">
        <v>547</v>
      </c>
      <c r="AUY2" t="s">
        <v>547</v>
      </c>
      <c r="AUZ2" t="s">
        <v>547</v>
      </c>
      <c r="AVA2" t="s">
        <v>547</v>
      </c>
      <c r="AVB2" t="s">
        <v>547</v>
      </c>
      <c r="AVC2" t="s">
        <v>915</v>
      </c>
      <c r="AVD2" t="s">
        <v>547</v>
      </c>
      <c r="AVE2" t="s">
        <v>547</v>
      </c>
      <c r="AVF2" t="s">
        <v>547</v>
      </c>
      <c r="AVG2" t="s">
        <v>547</v>
      </c>
      <c r="AVH2" t="s">
        <v>547</v>
      </c>
      <c r="AVI2" t="s">
        <v>547</v>
      </c>
      <c r="AVJ2" t="s">
        <v>547</v>
      </c>
      <c r="AVK2" t="s">
        <v>920</v>
      </c>
      <c r="AVL2" t="s">
        <v>547</v>
      </c>
      <c r="AVM2" t="s">
        <v>547</v>
      </c>
      <c r="AVN2" t="s">
        <v>547</v>
      </c>
      <c r="AVO2" t="s">
        <v>547</v>
      </c>
      <c r="AVP2" t="s">
        <v>547</v>
      </c>
      <c r="AVQ2" t="s">
        <v>547</v>
      </c>
      <c r="AVR2" t="s">
        <v>547</v>
      </c>
      <c r="AVS2" t="s">
        <v>547</v>
      </c>
      <c r="AVT2" t="s">
        <v>547</v>
      </c>
      <c r="AVU2" t="s">
        <v>547</v>
      </c>
      <c r="AVV2" t="s">
        <v>547</v>
      </c>
      <c r="AVW2" t="s">
        <v>547</v>
      </c>
      <c r="AVX2" t="s">
        <v>547</v>
      </c>
      <c r="AVY2" t="s">
        <v>547</v>
      </c>
      <c r="AVZ2" t="s">
        <v>2296</v>
      </c>
      <c r="AWA2" t="s">
        <v>547</v>
      </c>
      <c r="AWB2" t="s">
        <v>547</v>
      </c>
      <c r="AWC2" t="s">
        <v>547</v>
      </c>
      <c r="AWD2" t="s">
        <v>547</v>
      </c>
      <c r="AWE2" t="s">
        <v>547</v>
      </c>
      <c r="AWF2" t="s">
        <v>547</v>
      </c>
      <c r="AWG2" t="s">
        <v>547</v>
      </c>
      <c r="AWH2" t="s">
        <v>547</v>
      </c>
      <c r="AWI2" t="s">
        <v>547</v>
      </c>
      <c r="AWJ2" t="s">
        <v>547</v>
      </c>
      <c r="AWK2" t="s">
        <v>547</v>
      </c>
      <c r="AWL2" t="s">
        <v>547</v>
      </c>
      <c r="AWM2" t="s">
        <v>547</v>
      </c>
      <c r="AWN2" t="s">
        <v>547</v>
      </c>
      <c r="AWO2" t="s">
        <v>547</v>
      </c>
      <c r="AWP2" t="s">
        <v>547</v>
      </c>
      <c r="AWQ2" t="s">
        <v>772</v>
      </c>
      <c r="AWR2" t="s">
        <v>547</v>
      </c>
      <c r="AWS2" t="s">
        <v>547</v>
      </c>
      <c r="AWT2" t="s">
        <v>547</v>
      </c>
      <c r="AWU2" t="s">
        <v>547</v>
      </c>
      <c r="AWV2" t="s">
        <v>547</v>
      </c>
      <c r="AWW2" t="s">
        <v>547</v>
      </c>
      <c r="AWX2" t="s">
        <v>547</v>
      </c>
      <c r="AWY2" t="s">
        <v>2296</v>
      </c>
      <c r="AWZ2" t="s">
        <v>547</v>
      </c>
      <c r="AXA2" t="s">
        <v>547</v>
      </c>
      <c r="AXB2" t="s">
        <v>1798</v>
      </c>
      <c r="AXC2" t="s">
        <v>1798</v>
      </c>
      <c r="AXD2" t="s">
        <v>2296</v>
      </c>
      <c r="AXE2" t="s">
        <v>547</v>
      </c>
      <c r="AXF2" t="s">
        <v>547</v>
      </c>
      <c r="AXG2" t="s">
        <v>2296</v>
      </c>
      <c r="AXH2" t="s">
        <v>547</v>
      </c>
      <c r="AXI2" t="s">
        <v>547</v>
      </c>
      <c r="AXJ2" t="s">
        <v>1794</v>
      </c>
      <c r="AXK2" t="s">
        <v>1794</v>
      </c>
      <c r="AXL2" t="s">
        <v>1794</v>
      </c>
      <c r="AXM2" t="s">
        <v>1794</v>
      </c>
      <c r="AXN2" t="s">
        <v>1794</v>
      </c>
      <c r="AXO2" t="s">
        <v>547</v>
      </c>
      <c r="AXP2" t="s">
        <v>547</v>
      </c>
      <c r="AXQ2" t="s">
        <v>547</v>
      </c>
      <c r="AXR2" t="s">
        <v>547</v>
      </c>
      <c r="AXS2" t="s">
        <v>547</v>
      </c>
      <c r="AXT2" t="s">
        <v>547</v>
      </c>
      <c r="AXU2" t="s">
        <v>547</v>
      </c>
      <c r="AXV2" t="s">
        <v>547</v>
      </c>
      <c r="AXW2" t="s">
        <v>547</v>
      </c>
      <c r="AXX2" t="s">
        <v>43</v>
      </c>
      <c r="AXY2" t="s">
        <v>547</v>
      </c>
      <c r="AXZ2" t="s">
        <v>547</v>
      </c>
      <c r="AYA2" t="s">
        <v>547</v>
      </c>
      <c r="AYB2" t="s">
        <v>1606</v>
      </c>
      <c r="AYC2" t="s">
        <v>547</v>
      </c>
      <c r="AYD2" t="s">
        <v>547</v>
      </c>
      <c r="AYE2" t="s">
        <v>547</v>
      </c>
      <c r="AYF2" t="s">
        <v>547</v>
      </c>
      <c r="AYG2" t="s">
        <v>547</v>
      </c>
      <c r="AYH2" t="s">
        <v>547</v>
      </c>
      <c r="AYI2" t="s">
        <v>772</v>
      </c>
      <c r="AYJ2" t="s">
        <v>547</v>
      </c>
      <c r="AYK2" t="s">
        <v>547</v>
      </c>
      <c r="AYL2" t="s">
        <v>547</v>
      </c>
      <c r="AYM2" t="s">
        <v>547</v>
      </c>
      <c r="AYN2" t="s">
        <v>547</v>
      </c>
      <c r="AYO2" t="s">
        <v>547</v>
      </c>
      <c r="AYP2" t="s">
        <v>547</v>
      </c>
      <c r="AYQ2" t="s">
        <v>547</v>
      </c>
      <c r="AYR2" t="s">
        <v>547</v>
      </c>
      <c r="AYS2" t="s">
        <v>547</v>
      </c>
      <c r="AYT2" t="s">
        <v>547</v>
      </c>
      <c r="AYU2" t="s">
        <v>547</v>
      </c>
      <c r="AYV2" t="s">
        <v>547</v>
      </c>
      <c r="AYW2" t="s">
        <v>547</v>
      </c>
      <c r="AYX2" t="s">
        <v>547</v>
      </c>
      <c r="AYY2" t="s">
        <v>547</v>
      </c>
      <c r="AYZ2" t="s">
        <v>547</v>
      </c>
      <c r="AZA2" t="s">
        <v>547</v>
      </c>
      <c r="AZB2" t="s">
        <v>547</v>
      </c>
      <c r="AZC2" t="s">
        <v>547</v>
      </c>
      <c r="AZD2" t="s">
        <v>547</v>
      </c>
      <c r="AZE2" t="s">
        <v>547</v>
      </c>
      <c r="AZF2" t="s">
        <v>547</v>
      </c>
      <c r="AZG2" t="s">
        <v>547</v>
      </c>
      <c r="AZH2" t="s">
        <v>547</v>
      </c>
      <c r="AZI2" t="s">
        <v>547</v>
      </c>
      <c r="AZJ2" t="s">
        <v>547</v>
      </c>
      <c r="AZK2" t="s">
        <v>547</v>
      </c>
      <c r="AZL2" t="s">
        <v>547</v>
      </c>
      <c r="AZM2" t="s">
        <v>547</v>
      </c>
      <c r="AZN2" t="s">
        <v>547</v>
      </c>
      <c r="AZO2" t="s">
        <v>928</v>
      </c>
      <c r="AZP2" t="s">
        <v>547</v>
      </c>
      <c r="AZQ2" t="s">
        <v>547</v>
      </c>
      <c r="AZR2" t="s">
        <v>547</v>
      </c>
      <c r="AZS2" t="s">
        <v>547</v>
      </c>
      <c r="AZT2" t="s">
        <v>547</v>
      </c>
      <c r="AZU2" t="s">
        <v>547</v>
      </c>
      <c r="AZV2" t="s">
        <v>547</v>
      </c>
      <c r="AZW2" t="s">
        <v>547</v>
      </c>
      <c r="AZX2" t="s">
        <v>547</v>
      </c>
      <c r="AZY2" t="s">
        <v>547</v>
      </c>
      <c r="AZZ2" t="s">
        <v>547</v>
      </c>
      <c r="BAA2" t="s">
        <v>547</v>
      </c>
      <c r="BAB2" t="s">
        <v>547</v>
      </c>
      <c r="BAC2" t="s">
        <v>547</v>
      </c>
      <c r="BAD2" t="s">
        <v>547</v>
      </c>
      <c r="BAE2" t="s">
        <v>547</v>
      </c>
      <c r="BAF2" t="s">
        <v>547</v>
      </c>
      <c r="BAG2" t="s">
        <v>547</v>
      </c>
      <c r="BAH2" t="s">
        <v>547</v>
      </c>
      <c r="BAI2" t="s">
        <v>547</v>
      </c>
      <c r="BAJ2" t="s">
        <v>547</v>
      </c>
      <c r="BAK2" t="s">
        <v>547</v>
      </c>
      <c r="BAL2" t="s">
        <v>547</v>
      </c>
      <c r="BAM2" t="s">
        <v>547</v>
      </c>
      <c r="BAN2" t="s">
        <v>547</v>
      </c>
      <c r="BAO2" t="s">
        <v>547</v>
      </c>
      <c r="BAP2" t="s">
        <v>547</v>
      </c>
      <c r="BAQ2" t="s">
        <v>547</v>
      </c>
      <c r="BAR2" t="s">
        <v>547</v>
      </c>
      <c r="BAS2" t="s">
        <v>547</v>
      </c>
      <c r="BAT2" t="s">
        <v>547</v>
      </c>
      <c r="BAU2" t="s">
        <v>547</v>
      </c>
      <c r="BAV2" t="s">
        <v>547</v>
      </c>
      <c r="BAW2" t="s">
        <v>547</v>
      </c>
      <c r="BAX2" t="s">
        <v>547</v>
      </c>
      <c r="BAY2" t="s">
        <v>547</v>
      </c>
      <c r="BAZ2" t="s">
        <v>547</v>
      </c>
      <c r="BBA2" t="s">
        <v>547</v>
      </c>
      <c r="BBB2" t="s">
        <v>1799</v>
      </c>
      <c r="BBC2" t="s">
        <v>547</v>
      </c>
      <c r="BBD2" t="s">
        <v>1988</v>
      </c>
      <c r="BBE2" t="s">
        <v>1988</v>
      </c>
      <c r="BBF2" t="s">
        <v>1988</v>
      </c>
      <c r="BBG2" t="s">
        <v>1988</v>
      </c>
      <c r="BBH2" t="s">
        <v>1988</v>
      </c>
      <c r="BBI2" t="s">
        <v>1988</v>
      </c>
      <c r="BBJ2" t="s">
        <v>1988</v>
      </c>
      <c r="BBK2" t="s">
        <v>1988</v>
      </c>
      <c r="BBL2" t="s">
        <v>1988</v>
      </c>
      <c r="BBM2" t="s">
        <v>1988</v>
      </c>
      <c r="BBN2" t="s">
        <v>1988</v>
      </c>
      <c r="BBO2" t="s">
        <v>1988</v>
      </c>
      <c r="BBP2" t="s">
        <v>1988</v>
      </c>
      <c r="BBQ2" t="s">
        <v>1988</v>
      </c>
      <c r="BBR2" t="s">
        <v>1988</v>
      </c>
      <c r="BBS2" t="s">
        <v>1988</v>
      </c>
      <c r="BBT2" t="s">
        <v>1988</v>
      </c>
      <c r="BBU2" t="s">
        <v>1988</v>
      </c>
      <c r="BBV2" t="s">
        <v>1988</v>
      </c>
      <c r="BBW2" t="s">
        <v>1988</v>
      </c>
      <c r="BBX2" t="s">
        <v>1988</v>
      </c>
      <c r="BBY2" t="s">
        <v>1988</v>
      </c>
      <c r="BBZ2" t="s">
        <v>1988</v>
      </c>
      <c r="BCA2" t="s">
        <v>1988</v>
      </c>
      <c r="BCB2" t="s">
        <v>924</v>
      </c>
      <c r="BCC2" t="s">
        <v>924</v>
      </c>
      <c r="BCD2" t="s">
        <v>1526</v>
      </c>
      <c r="BCE2" t="s">
        <v>1526</v>
      </c>
      <c r="BCF2" t="s">
        <v>1511</v>
      </c>
      <c r="BCG2" t="s">
        <v>1526</v>
      </c>
      <c r="BCH2" t="s">
        <v>1526</v>
      </c>
      <c r="BCI2" t="s">
        <v>1526</v>
      </c>
      <c r="BCJ2" t="s">
        <v>1526</v>
      </c>
      <c r="BCK2" t="s">
        <v>1526</v>
      </c>
      <c r="BCL2" t="s">
        <v>1526</v>
      </c>
      <c r="BCM2" t="s">
        <v>1526</v>
      </c>
      <c r="BCN2" t="s">
        <v>1526</v>
      </c>
      <c r="BCO2" t="s">
        <v>1526</v>
      </c>
      <c r="BCP2" t="s">
        <v>1526</v>
      </c>
      <c r="BCQ2" t="s">
        <v>1526</v>
      </c>
      <c r="BCR2" t="s">
        <v>1526</v>
      </c>
      <c r="BCS2" t="s">
        <v>1526</v>
      </c>
      <c r="BCT2" t="s">
        <v>1526</v>
      </c>
      <c r="BCU2" t="s">
        <v>1526</v>
      </c>
      <c r="BCV2" t="s">
        <v>1526</v>
      </c>
      <c r="BCW2" t="s">
        <v>1526</v>
      </c>
      <c r="BCX2" t="s">
        <v>2298</v>
      </c>
      <c r="BCY2" t="s">
        <v>2298</v>
      </c>
      <c r="BCZ2" t="s">
        <v>2298</v>
      </c>
      <c r="BDA2" t="s">
        <v>2298</v>
      </c>
      <c r="BDB2" t="s">
        <v>2298</v>
      </c>
      <c r="BDC2" t="s">
        <v>2298</v>
      </c>
      <c r="BDD2" t="s">
        <v>1526</v>
      </c>
      <c r="BDE2" t="s">
        <v>1526</v>
      </c>
      <c r="BDF2" t="s">
        <v>1526</v>
      </c>
      <c r="BDG2" t="s">
        <v>1526</v>
      </c>
      <c r="BDH2" t="s">
        <v>1513</v>
      </c>
      <c r="BDI2" t="s">
        <v>1526</v>
      </c>
      <c r="BDJ2" t="s">
        <v>1526</v>
      </c>
      <c r="BDK2" t="s">
        <v>1511</v>
      </c>
      <c r="BDL2" t="s">
        <v>1526</v>
      </c>
      <c r="BDM2" t="s">
        <v>1526</v>
      </c>
      <c r="BDN2" t="s">
        <v>1526</v>
      </c>
      <c r="BDO2" t="s">
        <v>1526</v>
      </c>
      <c r="BDP2" t="s">
        <v>1526</v>
      </c>
      <c r="BDQ2" t="s">
        <v>1526</v>
      </c>
      <c r="BDR2" t="s">
        <v>1526</v>
      </c>
      <c r="BDS2" t="s">
        <v>1526</v>
      </c>
      <c r="BDT2" t="s">
        <v>1526</v>
      </c>
      <c r="BDU2" t="s">
        <v>1526</v>
      </c>
      <c r="BDV2" t="s">
        <v>1526</v>
      </c>
      <c r="BDW2" t="s">
        <v>1526</v>
      </c>
      <c r="BDX2" t="s">
        <v>1526</v>
      </c>
      <c r="BDY2" t="s">
        <v>1526</v>
      </c>
      <c r="BDZ2" t="s">
        <v>1526</v>
      </c>
      <c r="BEA2" t="s">
        <v>1526</v>
      </c>
      <c r="BEB2" t="s">
        <v>1526</v>
      </c>
      <c r="BEC2" t="s">
        <v>1526</v>
      </c>
      <c r="BED2" t="s">
        <v>1526</v>
      </c>
      <c r="BEE2" t="s">
        <v>1526</v>
      </c>
      <c r="BEF2" t="s">
        <v>1526</v>
      </c>
      <c r="BEG2" t="s">
        <v>1526</v>
      </c>
      <c r="BEH2" t="s">
        <v>1526</v>
      </c>
      <c r="BEI2" t="s">
        <v>1526</v>
      </c>
      <c r="BEJ2" t="s">
        <v>1526</v>
      </c>
      <c r="BEK2" t="s">
        <v>1526</v>
      </c>
      <c r="BEL2" t="s">
        <v>1526</v>
      </c>
      <c r="BEM2" t="s">
        <v>1526</v>
      </c>
      <c r="BEN2" t="s">
        <v>1526</v>
      </c>
      <c r="BEO2" t="s">
        <v>1526</v>
      </c>
      <c r="BEP2" t="s">
        <v>1526</v>
      </c>
      <c r="BEQ2" t="s">
        <v>1526</v>
      </c>
      <c r="BER2" t="s">
        <v>1526</v>
      </c>
      <c r="BES2" t="s">
        <v>1526</v>
      </c>
      <c r="BET2" t="s">
        <v>1526</v>
      </c>
      <c r="BEU2" t="s">
        <v>1526</v>
      </c>
      <c r="BEV2" t="s">
        <v>1526</v>
      </c>
      <c r="BEW2" t="s">
        <v>1526</v>
      </c>
      <c r="BEX2" t="s">
        <v>1526</v>
      </c>
      <c r="BEY2" t="s">
        <v>1526</v>
      </c>
      <c r="BEZ2" t="s">
        <v>1526</v>
      </c>
      <c r="BFA2" t="s">
        <v>1526</v>
      </c>
      <c r="BFB2" t="s">
        <v>1526</v>
      </c>
      <c r="BFC2" t="s">
        <v>1526</v>
      </c>
      <c r="BFD2" t="s">
        <v>1526</v>
      </c>
      <c r="BFE2" t="s">
        <v>1526</v>
      </c>
      <c r="BFF2" t="s">
        <v>1526</v>
      </c>
      <c r="BFG2" t="s">
        <v>1526</v>
      </c>
      <c r="BFH2" t="s">
        <v>1526</v>
      </c>
      <c r="BFI2" t="s">
        <v>1652</v>
      </c>
      <c r="BFJ2" t="s">
        <v>1652</v>
      </c>
      <c r="BFK2" t="s">
        <v>1652</v>
      </c>
      <c r="BFL2" t="s">
        <v>1652</v>
      </c>
      <c r="BFM2" t="s">
        <v>1652</v>
      </c>
      <c r="BFN2" t="s">
        <v>1652</v>
      </c>
      <c r="BFO2" t="s">
        <v>1652</v>
      </c>
      <c r="BFP2" t="s">
        <v>1652</v>
      </c>
      <c r="BFQ2" t="s">
        <v>1652</v>
      </c>
      <c r="BFR2" t="s">
        <v>1652</v>
      </c>
      <c r="BFS2" t="s">
        <v>1652</v>
      </c>
      <c r="BFT2" t="s">
        <v>1652</v>
      </c>
      <c r="BFU2" t="s">
        <v>1652</v>
      </c>
      <c r="BFV2" t="s">
        <v>1652</v>
      </c>
      <c r="BFW2" t="s">
        <v>1652</v>
      </c>
      <c r="BFX2" t="s">
        <v>1652</v>
      </c>
      <c r="BFY2" t="s">
        <v>1652</v>
      </c>
      <c r="BFZ2" t="s">
        <v>1652</v>
      </c>
      <c r="BGA2" t="s">
        <v>1652</v>
      </c>
      <c r="BGB2" t="s">
        <v>1652</v>
      </c>
      <c r="BGC2" t="s">
        <v>1652</v>
      </c>
      <c r="BGD2" t="s">
        <v>1652</v>
      </c>
      <c r="BGE2" t="s">
        <v>1652</v>
      </c>
      <c r="BGF2" t="s">
        <v>1652</v>
      </c>
      <c r="BGG2" t="s">
        <v>1652</v>
      </c>
      <c r="BGH2" t="s">
        <v>1652</v>
      </c>
      <c r="BGI2" t="s">
        <v>1652</v>
      </c>
      <c r="BGJ2" t="s">
        <v>1652</v>
      </c>
      <c r="BGK2" t="s">
        <v>1652</v>
      </c>
      <c r="BGL2" t="s">
        <v>1652</v>
      </c>
      <c r="BGM2" t="s">
        <v>1652</v>
      </c>
      <c r="BGN2" t="s">
        <v>1652</v>
      </c>
      <c r="BGO2" t="s">
        <v>1652</v>
      </c>
      <c r="BGP2" t="s">
        <v>1652</v>
      </c>
      <c r="BGQ2" t="s">
        <v>1652</v>
      </c>
      <c r="BGR2" t="s">
        <v>1652</v>
      </c>
      <c r="BGS2" t="s">
        <v>1652</v>
      </c>
      <c r="BGT2" t="s">
        <v>1652</v>
      </c>
      <c r="BGU2" t="s">
        <v>1652</v>
      </c>
      <c r="BGV2" t="s">
        <v>1652</v>
      </c>
      <c r="BGW2" t="s">
        <v>1652</v>
      </c>
      <c r="BGX2" t="s">
        <v>1652</v>
      </c>
      <c r="BGY2" t="s">
        <v>1652</v>
      </c>
      <c r="BGZ2" t="s">
        <v>1652</v>
      </c>
      <c r="BHA2" t="s">
        <v>1652</v>
      </c>
      <c r="BHB2" t="s">
        <v>1652</v>
      </c>
      <c r="BHC2" t="s">
        <v>1652</v>
      </c>
      <c r="BHD2" t="s">
        <v>1652</v>
      </c>
      <c r="BHE2" t="s">
        <v>1652</v>
      </c>
      <c r="BHF2" t="s">
        <v>1652</v>
      </c>
      <c r="BHG2" t="s">
        <v>1652</v>
      </c>
      <c r="BHH2" t="s">
        <v>1652</v>
      </c>
      <c r="BHI2" t="s">
        <v>1652</v>
      </c>
      <c r="BHJ2" t="s">
        <v>1652</v>
      </c>
      <c r="BHK2" t="s">
        <v>1652</v>
      </c>
      <c r="BHL2" t="s">
        <v>1652</v>
      </c>
      <c r="BHM2" t="s">
        <v>1652</v>
      </c>
      <c r="BHN2" t="s">
        <v>1652</v>
      </c>
      <c r="BHO2" t="s">
        <v>1652</v>
      </c>
      <c r="BHP2" t="s">
        <v>1652</v>
      </c>
      <c r="BHQ2" t="s">
        <v>1652</v>
      </c>
      <c r="BHR2" t="s">
        <v>1652</v>
      </c>
      <c r="BHS2" t="s">
        <v>1652</v>
      </c>
      <c r="BHT2" t="s">
        <v>1652</v>
      </c>
      <c r="BHU2" t="s">
        <v>1652</v>
      </c>
      <c r="BHV2" t="s">
        <v>1652</v>
      </c>
      <c r="BHW2" t="s">
        <v>1652</v>
      </c>
      <c r="BHX2" t="s">
        <v>1652</v>
      </c>
      <c r="BHY2" t="s">
        <v>1652</v>
      </c>
      <c r="BHZ2" t="s">
        <v>1652</v>
      </c>
      <c r="BIA2" t="s">
        <v>1652</v>
      </c>
      <c r="BIB2" t="s">
        <v>1652</v>
      </c>
      <c r="BIC2" t="s">
        <v>1652</v>
      </c>
      <c r="BID2" t="s">
        <v>1652</v>
      </c>
      <c r="BIE2" t="s">
        <v>1652</v>
      </c>
      <c r="BIF2" t="s">
        <v>1652</v>
      </c>
      <c r="BIG2" t="s">
        <v>1652</v>
      </c>
      <c r="BIH2" t="s">
        <v>1652</v>
      </c>
      <c r="BII2" t="s">
        <v>1652</v>
      </c>
      <c r="BIJ2" t="s">
        <v>1652</v>
      </c>
      <c r="BIK2" t="s">
        <v>92</v>
      </c>
      <c r="BIL2" t="s">
        <v>1652</v>
      </c>
      <c r="BIM2" t="s">
        <v>1505</v>
      </c>
      <c r="BIN2" t="s">
        <v>1505</v>
      </c>
      <c r="BIO2" t="s">
        <v>1652</v>
      </c>
      <c r="BIP2" t="s">
        <v>1652</v>
      </c>
      <c r="BIQ2" t="s">
        <v>1652</v>
      </c>
      <c r="BIR2" t="s">
        <v>1652</v>
      </c>
      <c r="BIS2" t="s">
        <v>1652</v>
      </c>
      <c r="BIT2" t="s">
        <v>1652</v>
      </c>
      <c r="BIU2" t="s">
        <v>1652</v>
      </c>
      <c r="BIV2" t="s">
        <v>1652</v>
      </c>
      <c r="BIW2" t="s">
        <v>1652</v>
      </c>
      <c r="BIX2" t="s">
        <v>1652</v>
      </c>
      <c r="BIY2" t="s">
        <v>1652</v>
      </c>
      <c r="BIZ2" t="s">
        <v>1652</v>
      </c>
      <c r="BJA2" t="s">
        <v>1652</v>
      </c>
      <c r="BJB2" t="s">
        <v>1652</v>
      </c>
      <c r="BJC2" t="s">
        <v>1652</v>
      </c>
      <c r="BJD2" t="s">
        <v>1652</v>
      </c>
      <c r="BJE2" t="s">
        <v>1652</v>
      </c>
      <c r="BJF2" t="s">
        <v>1652</v>
      </c>
      <c r="BJG2" t="s">
        <v>1652</v>
      </c>
      <c r="BJH2" t="s">
        <v>1652</v>
      </c>
      <c r="BJI2" t="s">
        <v>1652</v>
      </c>
      <c r="BJJ2" t="s">
        <v>1652</v>
      </c>
      <c r="BJK2" t="s">
        <v>1652</v>
      </c>
      <c r="BJL2" t="s">
        <v>1652</v>
      </c>
      <c r="BJM2" t="s">
        <v>1652</v>
      </c>
      <c r="BJN2" t="s">
        <v>930</v>
      </c>
      <c r="BJO2" t="s">
        <v>1652</v>
      </c>
      <c r="BJP2" t="s">
        <v>1652</v>
      </c>
      <c r="BJQ2" t="s">
        <v>1652</v>
      </c>
      <c r="BJR2" t="s">
        <v>1652</v>
      </c>
      <c r="BJS2" t="s">
        <v>1652</v>
      </c>
      <c r="BJT2" t="s">
        <v>1652</v>
      </c>
      <c r="BJU2" t="s">
        <v>1652</v>
      </c>
      <c r="BJV2" t="s">
        <v>930</v>
      </c>
      <c r="BJW2" t="s">
        <v>1652</v>
      </c>
      <c r="BJX2" t="s">
        <v>1652</v>
      </c>
      <c r="BJY2" t="s">
        <v>1652</v>
      </c>
      <c r="BJZ2" t="s">
        <v>930</v>
      </c>
      <c r="BKA2" t="s">
        <v>1652</v>
      </c>
      <c r="BKB2" t="s">
        <v>1652</v>
      </c>
      <c r="BKC2" t="s">
        <v>1652</v>
      </c>
      <c r="BKD2" t="s">
        <v>1652</v>
      </c>
      <c r="BKE2" t="s">
        <v>1652</v>
      </c>
      <c r="BKF2" t="s">
        <v>1652</v>
      </c>
      <c r="BKG2" t="s">
        <v>1652</v>
      </c>
      <c r="BKH2" t="s">
        <v>1652</v>
      </c>
      <c r="BKI2" t="s">
        <v>1652</v>
      </c>
      <c r="BKJ2" t="s">
        <v>1652</v>
      </c>
      <c r="BKK2" t="s">
        <v>1652</v>
      </c>
      <c r="BKL2" t="s">
        <v>92</v>
      </c>
      <c r="BKM2" t="s">
        <v>1652</v>
      </c>
      <c r="BKN2" t="s">
        <v>92</v>
      </c>
      <c r="BKO2" t="s">
        <v>92</v>
      </c>
      <c r="BKP2" t="s">
        <v>92</v>
      </c>
      <c r="BKQ2" t="s">
        <v>92</v>
      </c>
      <c r="BKR2" t="s">
        <v>92</v>
      </c>
      <c r="BKS2" t="s">
        <v>92</v>
      </c>
      <c r="BKT2" t="s">
        <v>92</v>
      </c>
      <c r="BKU2" t="s">
        <v>92</v>
      </c>
      <c r="BKV2" t="s">
        <v>92</v>
      </c>
      <c r="BKW2" t="s">
        <v>92</v>
      </c>
      <c r="BKX2" t="s">
        <v>92</v>
      </c>
      <c r="BKY2" t="s">
        <v>92</v>
      </c>
      <c r="BKZ2" t="s">
        <v>92</v>
      </c>
      <c r="BLA2" t="s">
        <v>92</v>
      </c>
      <c r="BLB2" t="s">
        <v>92</v>
      </c>
      <c r="BLC2" t="s">
        <v>92</v>
      </c>
      <c r="BLD2" t="s">
        <v>92</v>
      </c>
      <c r="BLE2" t="s">
        <v>92</v>
      </c>
      <c r="BLF2" t="s">
        <v>1984</v>
      </c>
      <c r="BLG2" t="s">
        <v>1984</v>
      </c>
      <c r="BLH2" t="s">
        <v>92</v>
      </c>
      <c r="BLI2" t="s">
        <v>1984</v>
      </c>
      <c r="BLJ2" t="s">
        <v>92</v>
      </c>
      <c r="BLK2" t="s">
        <v>1984</v>
      </c>
      <c r="BLL2" t="s">
        <v>1984</v>
      </c>
      <c r="BLM2" t="s">
        <v>92</v>
      </c>
      <c r="BLN2" t="s">
        <v>92</v>
      </c>
      <c r="BLO2" t="s">
        <v>92</v>
      </c>
      <c r="BLP2" t="s">
        <v>92</v>
      </c>
      <c r="BLQ2" t="s">
        <v>92</v>
      </c>
      <c r="BLR2" t="s">
        <v>92</v>
      </c>
      <c r="BLS2" t="s">
        <v>92</v>
      </c>
      <c r="BLT2" t="s">
        <v>92</v>
      </c>
      <c r="BLU2" t="s">
        <v>92</v>
      </c>
      <c r="BLV2" t="s">
        <v>92</v>
      </c>
      <c r="BLW2" t="s">
        <v>92</v>
      </c>
      <c r="BLX2" t="s">
        <v>92</v>
      </c>
      <c r="BLY2" t="s">
        <v>92</v>
      </c>
      <c r="BLZ2" t="s">
        <v>92</v>
      </c>
      <c r="BMA2" t="s">
        <v>92</v>
      </c>
      <c r="BMB2" t="s">
        <v>92</v>
      </c>
      <c r="BMC2" t="s">
        <v>92</v>
      </c>
      <c r="BMD2" t="s">
        <v>92</v>
      </c>
      <c r="BME2" t="s">
        <v>92</v>
      </c>
      <c r="BMF2" t="s">
        <v>92</v>
      </c>
      <c r="BMG2" t="s">
        <v>92</v>
      </c>
      <c r="BMH2" t="s">
        <v>92</v>
      </c>
      <c r="BMI2" t="s">
        <v>92</v>
      </c>
      <c r="BMJ2" t="s">
        <v>92</v>
      </c>
      <c r="BMK2" t="s">
        <v>92</v>
      </c>
      <c r="BML2" t="s">
        <v>92</v>
      </c>
      <c r="BMM2" t="s">
        <v>92</v>
      </c>
      <c r="BMN2" t="s">
        <v>92</v>
      </c>
      <c r="BMO2" t="s">
        <v>92</v>
      </c>
      <c r="BMP2" t="s">
        <v>92</v>
      </c>
      <c r="BMQ2" t="s">
        <v>92</v>
      </c>
      <c r="BMR2" t="s">
        <v>92</v>
      </c>
      <c r="BMS2" t="s">
        <v>92</v>
      </c>
      <c r="BMT2" t="s">
        <v>92</v>
      </c>
      <c r="BMU2" t="s">
        <v>92</v>
      </c>
      <c r="BMV2" t="s">
        <v>92</v>
      </c>
      <c r="BMW2" t="s">
        <v>92</v>
      </c>
      <c r="BMX2" t="s">
        <v>92</v>
      </c>
      <c r="BMY2" t="s">
        <v>92</v>
      </c>
      <c r="BMZ2" t="s">
        <v>92</v>
      </c>
      <c r="BNA2" t="s">
        <v>92</v>
      </c>
      <c r="BNB2" t="s">
        <v>92</v>
      </c>
      <c r="BNC2" t="s">
        <v>92</v>
      </c>
      <c r="BND2" t="s">
        <v>1505</v>
      </c>
      <c r="BNE2" t="s">
        <v>92</v>
      </c>
      <c r="BNF2" t="s">
        <v>92</v>
      </c>
      <c r="BNG2" t="s">
        <v>92</v>
      </c>
      <c r="BNH2" t="s">
        <v>92</v>
      </c>
      <c r="BNI2" t="s">
        <v>92</v>
      </c>
      <c r="BNJ2" t="s">
        <v>92</v>
      </c>
      <c r="BNK2" t="s">
        <v>92</v>
      </c>
      <c r="BNL2" t="s">
        <v>92</v>
      </c>
      <c r="BNM2" t="s">
        <v>92</v>
      </c>
      <c r="BNN2" t="s">
        <v>92</v>
      </c>
      <c r="BNO2" t="s">
        <v>92</v>
      </c>
      <c r="BNP2" t="s">
        <v>92</v>
      </c>
      <c r="BNQ2" t="s">
        <v>92</v>
      </c>
      <c r="BNR2" t="s">
        <v>92</v>
      </c>
      <c r="BNS2" t="s">
        <v>92</v>
      </c>
      <c r="BNT2" t="s">
        <v>92</v>
      </c>
      <c r="BNU2" t="s">
        <v>92</v>
      </c>
      <c r="BNV2" t="s">
        <v>92</v>
      </c>
      <c r="BNW2" t="s">
        <v>92</v>
      </c>
      <c r="BNX2" t="s">
        <v>92</v>
      </c>
      <c r="BNY2" t="s">
        <v>92</v>
      </c>
      <c r="BNZ2" t="s">
        <v>92</v>
      </c>
      <c r="BOA2" t="s">
        <v>92</v>
      </c>
      <c r="BOB2" t="s">
        <v>92</v>
      </c>
      <c r="BOC2" t="s">
        <v>92</v>
      </c>
      <c r="BOD2" t="s">
        <v>92</v>
      </c>
      <c r="BOE2" t="s">
        <v>92</v>
      </c>
      <c r="BOF2" t="s">
        <v>92</v>
      </c>
      <c r="BOG2" t="s">
        <v>92</v>
      </c>
      <c r="BOH2" t="s">
        <v>92</v>
      </c>
      <c r="BOI2" t="s">
        <v>92</v>
      </c>
      <c r="BOJ2" t="s">
        <v>92</v>
      </c>
      <c r="BOK2" t="s">
        <v>92</v>
      </c>
      <c r="BOL2" t="s">
        <v>92</v>
      </c>
      <c r="BOM2" t="s">
        <v>92</v>
      </c>
      <c r="BON2" t="s">
        <v>92</v>
      </c>
      <c r="BOO2" t="s">
        <v>92</v>
      </c>
      <c r="BOP2" t="s">
        <v>92</v>
      </c>
      <c r="BOQ2" t="s">
        <v>92</v>
      </c>
      <c r="BOR2" t="s">
        <v>92</v>
      </c>
      <c r="BOS2" t="s">
        <v>92</v>
      </c>
      <c r="BOT2" t="s">
        <v>92</v>
      </c>
      <c r="BOU2" t="s">
        <v>92</v>
      </c>
      <c r="BOV2" t="s">
        <v>92</v>
      </c>
      <c r="BOW2" t="s">
        <v>92</v>
      </c>
      <c r="BOX2" t="s">
        <v>92</v>
      </c>
      <c r="BOY2" t="s">
        <v>92</v>
      </c>
      <c r="BOZ2" t="s">
        <v>92</v>
      </c>
      <c r="BPA2" t="s">
        <v>92</v>
      </c>
      <c r="BPB2" t="s">
        <v>92</v>
      </c>
      <c r="BPC2" t="s">
        <v>92</v>
      </c>
      <c r="BPD2" t="s">
        <v>92</v>
      </c>
      <c r="BPE2" t="s">
        <v>1979</v>
      </c>
      <c r="BPF2" t="s">
        <v>1979</v>
      </c>
      <c r="BPG2" t="s">
        <v>92</v>
      </c>
      <c r="BPH2" t="s">
        <v>92</v>
      </c>
      <c r="BPI2" t="s">
        <v>92</v>
      </c>
      <c r="BPJ2" t="s">
        <v>1979</v>
      </c>
      <c r="BPK2" t="s">
        <v>92</v>
      </c>
      <c r="BPL2" t="s">
        <v>92</v>
      </c>
      <c r="BPM2" t="s">
        <v>92</v>
      </c>
      <c r="BPN2" t="s">
        <v>92</v>
      </c>
      <c r="BPO2" t="s">
        <v>92</v>
      </c>
      <c r="BPP2" t="s">
        <v>1652</v>
      </c>
      <c r="BPQ2" t="s">
        <v>1652</v>
      </c>
      <c r="BPR2" t="s">
        <v>1652</v>
      </c>
      <c r="BPS2" t="s">
        <v>92</v>
      </c>
      <c r="BPT2" t="s">
        <v>92</v>
      </c>
      <c r="BPU2" t="s">
        <v>92</v>
      </c>
      <c r="BPV2" t="s">
        <v>92</v>
      </c>
      <c r="BPW2" t="s">
        <v>92</v>
      </c>
      <c r="BPX2" t="s">
        <v>92</v>
      </c>
      <c r="BPY2" t="s">
        <v>92</v>
      </c>
      <c r="BPZ2" t="s">
        <v>92</v>
      </c>
      <c r="BQA2" t="s">
        <v>92</v>
      </c>
      <c r="BQB2" t="s">
        <v>92</v>
      </c>
      <c r="BQC2" t="s">
        <v>92</v>
      </c>
      <c r="BQD2" t="s">
        <v>92</v>
      </c>
      <c r="BQE2" t="s">
        <v>92</v>
      </c>
      <c r="BQF2" t="s">
        <v>92</v>
      </c>
      <c r="BQG2" t="s">
        <v>92</v>
      </c>
      <c r="BQH2" t="s">
        <v>92</v>
      </c>
      <c r="BQI2" t="s">
        <v>92</v>
      </c>
      <c r="BQJ2" t="s">
        <v>92</v>
      </c>
      <c r="BQK2" t="s">
        <v>92</v>
      </c>
      <c r="BQL2" t="s">
        <v>92</v>
      </c>
      <c r="BQM2" t="s">
        <v>92</v>
      </c>
      <c r="BQN2" t="s">
        <v>92</v>
      </c>
      <c r="BQO2" t="s">
        <v>92</v>
      </c>
      <c r="BQP2" t="s">
        <v>92</v>
      </c>
      <c r="BQQ2" t="s">
        <v>92</v>
      </c>
      <c r="BQR2" t="s">
        <v>92</v>
      </c>
      <c r="BQS2" t="s">
        <v>92</v>
      </c>
      <c r="BQT2" t="s">
        <v>92</v>
      </c>
      <c r="BQU2" t="s">
        <v>511</v>
      </c>
      <c r="BQV2" t="s">
        <v>92</v>
      </c>
      <c r="BQW2" t="s">
        <v>92</v>
      </c>
      <c r="BQX2" t="s">
        <v>92</v>
      </c>
      <c r="BQY2" t="s">
        <v>92</v>
      </c>
      <c r="BQZ2" t="s">
        <v>92</v>
      </c>
      <c r="BRA2" t="s">
        <v>92</v>
      </c>
      <c r="BRB2" t="s">
        <v>92</v>
      </c>
      <c r="BRC2" t="s">
        <v>92</v>
      </c>
      <c r="BRD2" t="s">
        <v>92</v>
      </c>
      <c r="BRE2" t="s">
        <v>92</v>
      </c>
      <c r="BRF2" t="s">
        <v>92</v>
      </c>
      <c r="BRG2" t="s">
        <v>92</v>
      </c>
      <c r="BRH2" t="s">
        <v>92</v>
      </c>
      <c r="BRI2" t="s">
        <v>92</v>
      </c>
      <c r="BRJ2" t="s">
        <v>92</v>
      </c>
      <c r="BRK2" t="s">
        <v>92</v>
      </c>
      <c r="BRL2" t="s">
        <v>92</v>
      </c>
      <c r="BRM2" t="s">
        <v>92</v>
      </c>
      <c r="BRN2" t="s">
        <v>92</v>
      </c>
      <c r="BRO2" t="s">
        <v>92</v>
      </c>
      <c r="BRP2" t="s">
        <v>92</v>
      </c>
      <c r="BRQ2" t="s">
        <v>92</v>
      </c>
      <c r="BRR2" t="s">
        <v>92</v>
      </c>
      <c r="BRS2" t="s">
        <v>92</v>
      </c>
      <c r="BRT2" t="s">
        <v>92</v>
      </c>
      <c r="BRU2" t="s">
        <v>92</v>
      </c>
      <c r="BRV2" t="s">
        <v>92</v>
      </c>
      <c r="BRW2" t="s">
        <v>92</v>
      </c>
      <c r="BRX2" t="s">
        <v>92</v>
      </c>
      <c r="BRY2" t="s">
        <v>92</v>
      </c>
      <c r="BRZ2" t="s">
        <v>92</v>
      </c>
      <c r="BSA2" t="s">
        <v>92</v>
      </c>
      <c r="BSB2" t="s">
        <v>92</v>
      </c>
      <c r="BSC2" t="s">
        <v>92</v>
      </c>
      <c r="BSD2" t="s">
        <v>92</v>
      </c>
      <c r="BSE2" t="s">
        <v>92</v>
      </c>
      <c r="BSF2" t="s">
        <v>92</v>
      </c>
      <c r="BSG2" t="s">
        <v>92</v>
      </c>
      <c r="BSH2" t="s">
        <v>92</v>
      </c>
      <c r="BSI2" t="s">
        <v>92</v>
      </c>
      <c r="BSJ2" t="s">
        <v>92</v>
      </c>
      <c r="BSK2" t="s">
        <v>92</v>
      </c>
      <c r="BSL2" t="s">
        <v>92</v>
      </c>
      <c r="BSM2" t="s">
        <v>92</v>
      </c>
      <c r="BSN2" t="s">
        <v>92</v>
      </c>
      <c r="BSO2" t="s">
        <v>92</v>
      </c>
      <c r="BSP2" t="s">
        <v>92</v>
      </c>
      <c r="BSQ2" t="s">
        <v>92</v>
      </c>
      <c r="BSR2" t="s">
        <v>92</v>
      </c>
      <c r="BSS2" t="s">
        <v>92</v>
      </c>
      <c r="BST2" t="s">
        <v>92</v>
      </c>
      <c r="BSU2" t="s">
        <v>92</v>
      </c>
      <c r="BSV2" t="s">
        <v>92</v>
      </c>
      <c r="BSW2" t="s">
        <v>92</v>
      </c>
      <c r="BSX2" t="s">
        <v>92</v>
      </c>
      <c r="BSY2" t="s">
        <v>92</v>
      </c>
      <c r="BSZ2" t="s">
        <v>935</v>
      </c>
      <c r="BTA2" t="s">
        <v>92</v>
      </c>
      <c r="BTB2" t="s">
        <v>1978</v>
      </c>
      <c r="BTC2" t="s">
        <v>92</v>
      </c>
      <c r="BTD2" t="s">
        <v>92</v>
      </c>
      <c r="BTE2" t="s">
        <v>52</v>
      </c>
      <c r="BTF2" t="s">
        <v>52</v>
      </c>
      <c r="BTG2" t="s">
        <v>52</v>
      </c>
      <c r="BTH2" t="s">
        <v>52</v>
      </c>
      <c r="BTI2" t="s">
        <v>52</v>
      </c>
      <c r="BTJ2" t="s">
        <v>52</v>
      </c>
      <c r="BTK2" t="s">
        <v>52</v>
      </c>
      <c r="BTL2" t="s">
        <v>92</v>
      </c>
      <c r="BTM2" t="s">
        <v>52</v>
      </c>
      <c r="BTN2" t="s">
        <v>52</v>
      </c>
      <c r="BTO2" t="s">
        <v>92</v>
      </c>
      <c r="BTP2" t="s">
        <v>92</v>
      </c>
      <c r="BTQ2" t="s">
        <v>92</v>
      </c>
      <c r="BTR2" t="s">
        <v>52</v>
      </c>
      <c r="BTS2" t="s">
        <v>92</v>
      </c>
      <c r="BTT2" t="s">
        <v>92</v>
      </c>
      <c r="BTU2" t="s">
        <v>1791</v>
      </c>
      <c r="BTV2" t="s">
        <v>1791</v>
      </c>
      <c r="BTW2" t="s">
        <v>92</v>
      </c>
      <c r="BTX2" t="s">
        <v>92</v>
      </c>
      <c r="BTY2" t="s">
        <v>92</v>
      </c>
      <c r="BTZ2" t="s">
        <v>92</v>
      </c>
      <c r="BUA2" t="s">
        <v>92</v>
      </c>
      <c r="BUB2" t="s">
        <v>1978</v>
      </c>
      <c r="BUC2" t="s">
        <v>1978</v>
      </c>
      <c r="BUD2" t="s">
        <v>935</v>
      </c>
      <c r="BUE2" t="s">
        <v>913</v>
      </c>
      <c r="BUF2" t="s">
        <v>913</v>
      </c>
      <c r="BUG2" t="s">
        <v>92</v>
      </c>
      <c r="BUH2" t="s">
        <v>92</v>
      </c>
      <c r="BUI2" t="s">
        <v>92</v>
      </c>
      <c r="BUJ2" t="s">
        <v>92</v>
      </c>
      <c r="BUK2" t="s">
        <v>92</v>
      </c>
      <c r="BUL2" t="s">
        <v>92</v>
      </c>
      <c r="BUM2" t="s">
        <v>92</v>
      </c>
      <c r="BUN2" t="s">
        <v>92</v>
      </c>
      <c r="BUO2" t="s">
        <v>92</v>
      </c>
      <c r="BUP2" t="s">
        <v>92</v>
      </c>
      <c r="BUQ2" t="s">
        <v>92</v>
      </c>
      <c r="BUR2" t="s">
        <v>92</v>
      </c>
      <c r="BUS2" t="s">
        <v>92</v>
      </c>
      <c r="BUT2" t="s">
        <v>92</v>
      </c>
      <c r="BUU2" t="s">
        <v>92</v>
      </c>
      <c r="BUV2" t="s">
        <v>92</v>
      </c>
      <c r="BUW2" t="s">
        <v>92</v>
      </c>
      <c r="BUX2" t="s">
        <v>92</v>
      </c>
      <c r="BUY2" t="s">
        <v>92</v>
      </c>
      <c r="BUZ2" t="s">
        <v>92</v>
      </c>
      <c r="BVA2" t="s">
        <v>92</v>
      </c>
      <c r="BVB2" t="s">
        <v>92</v>
      </c>
      <c r="BVC2" t="s">
        <v>92</v>
      </c>
      <c r="BVD2" t="s">
        <v>92</v>
      </c>
      <c r="BVE2" t="s">
        <v>92</v>
      </c>
      <c r="BVF2" t="s">
        <v>92</v>
      </c>
      <c r="BVG2" t="s">
        <v>92</v>
      </c>
      <c r="BVH2" t="s">
        <v>92</v>
      </c>
      <c r="BVI2" t="s">
        <v>92</v>
      </c>
      <c r="BVJ2" t="s">
        <v>92</v>
      </c>
      <c r="BVK2" t="s">
        <v>92</v>
      </c>
      <c r="BVL2" t="s">
        <v>92</v>
      </c>
      <c r="BVM2" t="s">
        <v>92</v>
      </c>
      <c r="BVN2" t="s">
        <v>92</v>
      </c>
      <c r="BVO2" t="s">
        <v>92</v>
      </c>
      <c r="BVP2" t="s">
        <v>913</v>
      </c>
      <c r="BVQ2" t="s">
        <v>913</v>
      </c>
      <c r="BVR2" t="s">
        <v>913</v>
      </c>
      <c r="BVS2" t="s">
        <v>92</v>
      </c>
      <c r="BVT2" t="s">
        <v>92</v>
      </c>
      <c r="BVU2" t="s">
        <v>1608</v>
      </c>
      <c r="BVV2" t="s">
        <v>1608</v>
      </c>
      <c r="BVW2" t="s">
        <v>1608</v>
      </c>
      <c r="BVX2" t="s">
        <v>1608</v>
      </c>
      <c r="BVY2" t="s">
        <v>92</v>
      </c>
      <c r="BVZ2" t="s">
        <v>1608</v>
      </c>
      <c r="BWA2" t="s">
        <v>92</v>
      </c>
      <c r="BWB2" t="s">
        <v>1608</v>
      </c>
      <c r="BWC2" t="s">
        <v>516</v>
      </c>
      <c r="BWD2" t="s">
        <v>516</v>
      </c>
      <c r="BWE2" t="s">
        <v>516</v>
      </c>
      <c r="BWF2" t="s">
        <v>516</v>
      </c>
      <c r="BWG2" t="s">
        <v>92</v>
      </c>
      <c r="BWH2" t="s">
        <v>92</v>
      </c>
      <c r="BWI2" t="s">
        <v>516</v>
      </c>
      <c r="BWJ2" t="s">
        <v>516</v>
      </c>
      <c r="BWK2" t="s">
        <v>92</v>
      </c>
      <c r="BWL2" t="s">
        <v>92</v>
      </c>
      <c r="BWM2" t="s">
        <v>92</v>
      </c>
      <c r="BWN2" t="s">
        <v>1803</v>
      </c>
      <c r="BWO2" t="s">
        <v>92</v>
      </c>
      <c r="BWP2" t="s">
        <v>92</v>
      </c>
      <c r="BWQ2" t="s">
        <v>92</v>
      </c>
      <c r="BWR2" t="s">
        <v>92</v>
      </c>
      <c r="BWS2" t="s">
        <v>92</v>
      </c>
      <c r="BWT2" t="s">
        <v>92</v>
      </c>
      <c r="BWU2" t="s">
        <v>92</v>
      </c>
      <c r="BWV2" t="s">
        <v>92</v>
      </c>
      <c r="BWW2" t="s">
        <v>92</v>
      </c>
      <c r="BWX2" t="s">
        <v>92</v>
      </c>
      <c r="BWY2" t="s">
        <v>92</v>
      </c>
      <c r="BWZ2" t="s">
        <v>92</v>
      </c>
      <c r="BXA2" t="s">
        <v>92</v>
      </c>
      <c r="BXB2" t="s">
        <v>92</v>
      </c>
      <c r="BXC2" t="s">
        <v>92</v>
      </c>
      <c r="BXD2" t="s">
        <v>92</v>
      </c>
      <c r="BXE2" t="s">
        <v>92</v>
      </c>
      <c r="BXF2" t="s">
        <v>92</v>
      </c>
      <c r="BXG2" t="s">
        <v>92</v>
      </c>
      <c r="BXH2" t="s">
        <v>92</v>
      </c>
      <c r="BXI2" t="s">
        <v>92</v>
      </c>
      <c r="BXJ2" t="s">
        <v>92</v>
      </c>
      <c r="BXK2" t="s">
        <v>1797</v>
      </c>
      <c r="BXL2" t="s">
        <v>1797</v>
      </c>
      <c r="BXM2" t="s">
        <v>1797</v>
      </c>
      <c r="BXN2" t="s">
        <v>1797</v>
      </c>
      <c r="BXO2" t="s">
        <v>1797</v>
      </c>
      <c r="BXP2" t="s">
        <v>1797</v>
      </c>
      <c r="BXQ2" t="s">
        <v>92</v>
      </c>
      <c r="BXR2" t="s">
        <v>92</v>
      </c>
      <c r="BXS2" t="s">
        <v>92</v>
      </c>
      <c r="BXT2" t="s">
        <v>92</v>
      </c>
      <c r="BXU2" t="s">
        <v>92</v>
      </c>
      <c r="BXV2" t="s">
        <v>92</v>
      </c>
      <c r="BXW2" t="s">
        <v>92</v>
      </c>
      <c r="BXX2" t="s">
        <v>92</v>
      </c>
      <c r="BXY2" t="s">
        <v>2014</v>
      </c>
      <c r="BXZ2" t="s">
        <v>2014</v>
      </c>
      <c r="BYA2" t="s">
        <v>2014</v>
      </c>
      <c r="BYB2" t="s">
        <v>2014</v>
      </c>
      <c r="BYC2" t="s">
        <v>1515</v>
      </c>
      <c r="BYD2" t="s">
        <v>1515</v>
      </c>
      <c r="BYE2" t="s">
        <v>1803</v>
      </c>
      <c r="BYF2" t="s">
        <v>1515</v>
      </c>
      <c r="BYG2" t="s">
        <v>1515</v>
      </c>
      <c r="BYH2" t="s">
        <v>1515</v>
      </c>
      <c r="BYI2" t="s">
        <v>1803</v>
      </c>
      <c r="BYJ2" t="s">
        <v>1803</v>
      </c>
      <c r="BYK2" t="s">
        <v>1515</v>
      </c>
      <c r="BYL2" t="s">
        <v>1803</v>
      </c>
      <c r="BYM2" t="s">
        <v>1515</v>
      </c>
      <c r="BYN2" t="s">
        <v>1803</v>
      </c>
      <c r="BYO2" t="s">
        <v>1803</v>
      </c>
      <c r="BYP2" t="s">
        <v>1803</v>
      </c>
      <c r="BYQ2" t="s">
        <v>1803</v>
      </c>
      <c r="BYR2" t="s">
        <v>1803</v>
      </c>
      <c r="BYS2" t="s">
        <v>1803</v>
      </c>
      <c r="BYT2" t="s">
        <v>1803</v>
      </c>
      <c r="BYU2" t="s">
        <v>1803</v>
      </c>
      <c r="BYV2" t="s">
        <v>1803</v>
      </c>
      <c r="BYW2" t="s">
        <v>1803</v>
      </c>
      <c r="BYX2" t="s">
        <v>1803</v>
      </c>
      <c r="BYY2" t="s">
        <v>1803</v>
      </c>
      <c r="BYZ2" t="s">
        <v>1515</v>
      </c>
      <c r="BZA2" t="s">
        <v>1515</v>
      </c>
      <c r="BZB2" t="s">
        <v>1803</v>
      </c>
      <c r="BZC2" t="s">
        <v>1803</v>
      </c>
      <c r="BZD2" t="s">
        <v>1803</v>
      </c>
      <c r="BZE2" t="s">
        <v>1803</v>
      </c>
      <c r="BZF2" t="s">
        <v>1803</v>
      </c>
      <c r="BZG2" t="s">
        <v>1803</v>
      </c>
      <c r="BZH2" t="s">
        <v>1803</v>
      </c>
      <c r="BZI2" t="s">
        <v>1803</v>
      </c>
      <c r="BZJ2" t="s">
        <v>1803</v>
      </c>
      <c r="BZK2" t="s">
        <v>1803</v>
      </c>
      <c r="BZL2" t="s">
        <v>1803</v>
      </c>
      <c r="BZM2" t="s">
        <v>1803</v>
      </c>
      <c r="BZN2" t="s">
        <v>1803</v>
      </c>
      <c r="BZO2" t="s">
        <v>1803</v>
      </c>
      <c r="BZP2" t="s">
        <v>1803</v>
      </c>
      <c r="BZQ2" t="s">
        <v>1803</v>
      </c>
      <c r="BZR2" t="s">
        <v>1803</v>
      </c>
      <c r="BZS2" t="s">
        <v>1515</v>
      </c>
      <c r="BZT2" t="s">
        <v>1515</v>
      </c>
      <c r="BZU2" t="s">
        <v>1803</v>
      </c>
      <c r="BZV2" t="s">
        <v>1803</v>
      </c>
      <c r="BZW2" t="s">
        <v>1803</v>
      </c>
      <c r="BZX2" t="s">
        <v>1803</v>
      </c>
      <c r="BZY2" t="s">
        <v>1803</v>
      </c>
      <c r="BZZ2" t="s">
        <v>1803</v>
      </c>
      <c r="CAA2" t="s">
        <v>1803</v>
      </c>
      <c r="CAB2" t="s">
        <v>1803</v>
      </c>
      <c r="CAC2" t="s">
        <v>1803</v>
      </c>
      <c r="CAD2" t="s">
        <v>1803</v>
      </c>
      <c r="CAE2" t="s">
        <v>1803</v>
      </c>
      <c r="CAF2" t="s">
        <v>1803</v>
      </c>
      <c r="CAG2" t="s">
        <v>92</v>
      </c>
      <c r="CAH2" t="s">
        <v>1803</v>
      </c>
      <c r="CAI2" t="s">
        <v>1803</v>
      </c>
      <c r="CAJ2" t="s">
        <v>1803</v>
      </c>
      <c r="CAK2" t="s">
        <v>1803</v>
      </c>
      <c r="CAL2" t="s">
        <v>1803</v>
      </c>
      <c r="CAM2" t="s">
        <v>1803</v>
      </c>
      <c r="CAN2" t="s">
        <v>1803</v>
      </c>
      <c r="CAO2" t="s">
        <v>1803</v>
      </c>
      <c r="CAP2" t="s">
        <v>1803</v>
      </c>
      <c r="CAQ2" t="s">
        <v>1803</v>
      </c>
      <c r="CAR2" t="s">
        <v>1803</v>
      </c>
      <c r="CAS2" t="s">
        <v>1803</v>
      </c>
      <c r="CAT2" t="s">
        <v>1803</v>
      </c>
      <c r="CAU2" t="s">
        <v>1803</v>
      </c>
      <c r="CAV2" t="s">
        <v>1803</v>
      </c>
      <c r="CAW2" t="s">
        <v>1803</v>
      </c>
      <c r="CAX2" t="s">
        <v>1803</v>
      </c>
      <c r="CAY2" t="s">
        <v>1803</v>
      </c>
      <c r="CAZ2" t="s">
        <v>1803</v>
      </c>
      <c r="CBA2" t="s">
        <v>1803</v>
      </c>
      <c r="CBB2" t="s">
        <v>1803</v>
      </c>
      <c r="CBC2" t="s">
        <v>1803</v>
      </c>
      <c r="CBD2" t="s">
        <v>1803</v>
      </c>
      <c r="CBE2" t="s">
        <v>1803</v>
      </c>
      <c r="CBF2" t="s">
        <v>1803</v>
      </c>
      <c r="CBG2" t="s">
        <v>1803</v>
      </c>
      <c r="CBH2" t="s">
        <v>1803</v>
      </c>
      <c r="CBI2" t="s">
        <v>1803</v>
      </c>
      <c r="CBJ2" t="s">
        <v>1803</v>
      </c>
      <c r="CBK2" t="s">
        <v>92</v>
      </c>
      <c r="CBL2" t="s">
        <v>1803</v>
      </c>
      <c r="CBM2" t="s">
        <v>1803</v>
      </c>
      <c r="CBN2" t="s">
        <v>92</v>
      </c>
      <c r="CBO2" t="s">
        <v>1803</v>
      </c>
      <c r="CBP2" t="s">
        <v>1803</v>
      </c>
      <c r="CBQ2" t="s">
        <v>1803</v>
      </c>
      <c r="CBR2" t="s">
        <v>1803</v>
      </c>
      <c r="CBS2" t="s">
        <v>1803</v>
      </c>
      <c r="CBT2" t="s">
        <v>1803</v>
      </c>
      <c r="CBU2" t="s">
        <v>1803</v>
      </c>
      <c r="CBV2" t="s">
        <v>1803</v>
      </c>
      <c r="CBW2" t="s">
        <v>1803</v>
      </c>
      <c r="CBX2" t="s">
        <v>1803</v>
      </c>
      <c r="CBY2" t="s">
        <v>1803</v>
      </c>
      <c r="CBZ2" t="s">
        <v>1803</v>
      </c>
      <c r="CCA2" t="s">
        <v>1803</v>
      </c>
      <c r="CCB2" t="s">
        <v>1803</v>
      </c>
      <c r="CCC2" t="s">
        <v>1803</v>
      </c>
      <c r="CCD2" t="s">
        <v>1803</v>
      </c>
      <c r="CCE2" t="s">
        <v>1803</v>
      </c>
      <c r="CCF2" t="s">
        <v>1803</v>
      </c>
      <c r="CCG2" t="s">
        <v>1803</v>
      </c>
      <c r="CCH2" t="s">
        <v>1803</v>
      </c>
      <c r="CCI2" t="s">
        <v>1803</v>
      </c>
      <c r="CCJ2" t="s">
        <v>1803</v>
      </c>
      <c r="CCK2" t="s">
        <v>1803</v>
      </c>
      <c r="CCL2" t="s">
        <v>1803</v>
      </c>
      <c r="CCM2" t="s">
        <v>1803</v>
      </c>
      <c r="CCN2" t="s">
        <v>1803</v>
      </c>
      <c r="CCO2" t="s">
        <v>1803</v>
      </c>
      <c r="CCP2" t="s">
        <v>1803</v>
      </c>
      <c r="CCQ2" t="s">
        <v>1803</v>
      </c>
      <c r="CCR2" t="s">
        <v>1803</v>
      </c>
      <c r="CCS2" t="s">
        <v>1803</v>
      </c>
      <c r="CCT2" t="s">
        <v>1803</v>
      </c>
      <c r="CCU2" t="s">
        <v>1803</v>
      </c>
      <c r="CCV2" t="s">
        <v>1803</v>
      </c>
      <c r="CCW2" t="s">
        <v>1803</v>
      </c>
      <c r="CCX2" t="s">
        <v>1803</v>
      </c>
      <c r="CCY2" t="s">
        <v>1803</v>
      </c>
      <c r="CCZ2" t="s">
        <v>1803</v>
      </c>
      <c r="CDA2" t="s">
        <v>1803</v>
      </c>
      <c r="CDB2" t="s">
        <v>1803</v>
      </c>
      <c r="CDC2" t="s">
        <v>1803</v>
      </c>
      <c r="CDD2" t="s">
        <v>1803</v>
      </c>
      <c r="CDE2" t="s">
        <v>1803</v>
      </c>
      <c r="CDF2" t="s">
        <v>1803</v>
      </c>
      <c r="CDG2" t="s">
        <v>1803</v>
      </c>
      <c r="CDH2" t="s">
        <v>1803</v>
      </c>
      <c r="CDI2" t="s">
        <v>1803</v>
      </c>
      <c r="CDJ2" t="s">
        <v>1803</v>
      </c>
      <c r="CDK2" t="s">
        <v>1803</v>
      </c>
      <c r="CDL2" t="s">
        <v>1803</v>
      </c>
      <c r="CDM2" t="s">
        <v>1803</v>
      </c>
      <c r="CDN2" t="s">
        <v>1803</v>
      </c>
      <c r="CDO2" t="s">
        <v>1803</v>
      </c>
      <c r="CDP2" t="s">
        <v>1803</v>
      </c>
      <c r="CDQ2" t="s">
        <v>1803</v>
      </c>
      <c r="CDR2" t="s">
        <v>1803</v>
      </c>
      <c r="CDS2" t="s">
        <v>1498</v>
      </c>
      <c r="CDT2" t="s">
        <v>1803</v>
      </c>
      <c r="CDU2" t="s">
        <v>1803</v>
      </c>
      <c r="CDV2" t="s">
        <v>1803</v>
      </c>
      <c r="CDW2" t="s">
        <v>1803</v>
      </c>
      <c r="CDX2" t="s">
        <v>1803</v>
      </c>
      <c r="CDY2" t="s">
        <v>1803</v>
      </c>
      <c r="CDZ2" t="s">
        <v>1803</v>
      </c>
      <c r="CEA2" t="s">
        <v>1803</v>
      </c>
      <c r="CEB2" t="s">
        <v>1803</v>
      </c>
      <c r="CEC2" t="s">
        <v>1803</v>
      </c>
      <c r="CED2" t="s">
        <v>1803</v>
      </c>
      <c r="CEE2" t="s">
        <v>1803</v>
      </c>
      <c r="CEF2" t="s">
        <v>1803</v>
      </c>
      <c r="CEG2" t="s">
        <v>1803</v>
      </c>
      <c r="CEH2" t="s">
        <v>1803</v>
      </c>
      <c r="CEI2" t="s">
        <v>1803</v>
      </c>
      <c r="CEJ2" t="s">
        <v>1803</v>
      </c>
      <c r="CEK2" t="s">
        <v>1803</v>
      </c>
      <c r="CEL2" t="s">
        <v>1803</v>
      </c>
      <c r="CEM2" t="s">
        <v>1803</v>
      </c>
      <c r="CEN2" t="s">
        <v>1803</v>
      </c>
      <c r="CEO2" t="s">
        <v>1803</v>
      </c>
      <c r="CEP2" t="s">
        <v>1803</v>
      </c>
      <c r="CEQ2" t="s">
        <v>547</v>
      </c>
      <c r="CER2" t="s">
        <v>1803</v>
      </c>
      <c r="CES2" t="s">
        <v>1803</v>
      </c>
      <c r="CET2" t="s">
        <v>1803</v>
      </c>
      <c r="CEU2" t="s">
        <v>1803</v>
      </c>
      <c r="CEV2" t="s">
        <v>1803</v>
      </c>
      <c r="CEW2" t="s">
        <v>1803</v>
      </c>
      <c r="CEX2" t="s">
        <v>1803</v>
      </c>
      <c r="CEY2" t="s">
        <v>1803</v>
      </c>
      <c r="CEZ2" t="s">
        <v>1803</v>
      </c>
      <c r="CFA2" t="s">
        <v>1803</v>
      </c>
      <c r="CFB2" t="s">
        <v>1803</v>
      </c>
      <c r="CFC2" t="s">
        <v>1803</v>
      </c>
      <c r="CFD2" t="s">
        <v>1803</v>
      </c>
      <c r="CFE2" t="s">
        <v>1803</v>
      </c>
      <c r="CFF2" t="s">
        <v>1803</v>
      </c>
      <c r="CFG2" t="s">
        <v>1803</v>
      </c>
      <c r="CFH2" t="s">
        <v>1803</v>
      </c>
      <c r="CFI2" t="s">
        <v>1803</v>
      </c>
      <c r="CFJ2" t="s">
        <v>1803</v>
      </c>
      <c r="CFK2" t="s">
        <v>1803</v>
      </c>
      <c r="CFL2" t="s">
        <v>1803</v>
      </c>
      <c r="CFM2" t="s">
        <v>1803</v>
      </c>
      <c r="CFN2" t="s">
        <v>1803</v>
      </c>
      <c r="CFO2" t="s">
        <v>1803</v>
      </c>
      <c r="CFP2" t="s">
        <v>1803</v>
      </c>
      <c r="CFQ2" t="s">
        <v>1803</v>
      </c>
      <c r="CFR2" t="s">
        <v>1803</v>
      </c>
      <c r="CFS2" t="s">
        <v>1803</v>
      </c>
      <c r="CFT2" t="s">
        <v>547</v>
      </c>
      <c r="CFU2" t="s">
        <v>547</v>
      </c>
      <c r="CFV2" t="s">
        <v>547</v>
      </c>
      <c r="CFW2" t="s">
        <v>547</v>
      </c>
      <c r="CFX2" t="s">
        <v>547</v>
      </c>
      <c r="CFY2" t="s">
        <v>547</v>
      </c>
      <c r="CFZ2" t="s">
        <v>547</v>
      </c>
      <c r="CGA2" t="s">
        <v>547</v>
      </c>
      <c r="CGB2" t="s">
        <v>547</v>
      </c>
      <c r="CGC2" s="2" t="s">
        <v>547</v>
      </c>
      <c r="CGD2" t="s">
        <v>547</v>
      </c>
      <c r="CGE2" t="s">
        <v>547</v>
      </c>
      <c r="CGF2" t="s">
        <v>547</v>
      </c>
      <c r="CGG2" t="s">
        <v>547</v>
      </c>
      <c r="CGH2" t="s">
        <v>547</v>
      </c>
      <c r="CGI2" t="s">
        <v>547</v>
      </c>
      <c r="CGJ2" t="s">
        <v>547</v>
      </c>
      <c r="CGK2" t="s">
        <v>547</v>
      </c>
      <c r="CGL2" t="s">
        <v>547</v>
      </c>
      <c r="CGM2" t="s">
        <v>23</v>
      </c>
      <c r="CGN2" t="s">
        <v>547</v>
      </c>
      <c r="CGO2" t="s">
        <v>547</v>
      </c>
      <c r="CGP2" t="s">
        <v>23</v>
      </c>
      <c r="CGQ2" t="s">
        <v>1603</v>
      </c>
      <c r="CGR2" t="s">
        <v>547</v>
      </c>
      <c r="CGS2" t="s">
        <v>547</v>
      </c>
      <c r="CGT2" t="s">
        <v>547</v>
      </c>
      <c r="CGU2" t="s">
        <v>547</v>
      </c>
      <c r="CGV2" t="s">
        <v>547</v>
      </c>
      <c r="CGW2" t="s">
        <v>547</v>
      </c>
      <c r="CGX2" t="s">
        <v>547</v>
      </c>
      <c r="CGY2" t="s">
        <v>547</v>
      </c>
      <c r="CGZ2" t="s">
        <v>547</v>
      </c>
    </row>
    <row r="3" spans="1:2236" x14ac:dyDescent="0.35">
      <c r="A3" t="s">
        <v>2323</v>
      </c>
      <c r="BJ3" t="s">
        <v>1610</v>
      </c>
      <c r="BK3" t="s">
        <v>1610</v>
      </c>
      <c r="DE3" t="s">
        <v>1610</v>
      </c>
      <c r="EN3" t="s">
        <v>1610</v>
      </c>
      <c r="EO3" t="s">
        <v>1610</v>
      </c>
      <c r="EY3" t="s">
        <v>1610</v>
      </c>
      <c r="EZ3" t="s">
        <v>1610</v>
      </c>
      <c r="FF3" t="s">
        <v>1610</v>
      </c>
      <c r="FJ3" t="s">
        <v>1610</v>
      </c>
      <c r="FK3" t="s">
        <v>1610</v>
      </c>
      <c r="FM3" t="s">
        <v>1610</v>
      </c>
      <c r="FR3" t="s">
        <v>1610</v>
      </c>
      <c r="FU3" t="s">
        <v>1610</v>
      </c>
      <c r="FZ3" t="s">
        <v>1610</v>
      </c>
      <c r="GG3" t="s">
        <v>935</v>
      </c>
      <c r="GM3" t="s">
        <v>1602</v>
      </c>
      <c r="GN3" t="s">
        <v>1610</v>
      </c>
      <c r="GP3" t="s">
        <v>935</v>
      </c>
      <c r="GU3" t="s">
        <v>935</v>
      </c>
      <c r="HA3" t="s">
        <v>935</v>
      </c>
      <c r="HB3" t="s">
        <v>935</v>
      </c>
      <c r="HF3" t="s">
        <v>935</v>
      </c>
      <c r="HH3" t="s">
        <v>935</v>
      </c>
      <c r="HN3" t="s">
        <v>935</v>
      </c>
      <c r="HO3" t="s">
        <v>1610</v>
      </c>
      <c r="HQ3" t="s">
        <v>1610</v>
      </c>
      <c r="HR3" t="s">
        <v>1610</v>
      </c>
      <c r="HS3" t="s">
        <v>1610</v>
      </c>
      <c r="HT3" t="s">
        <v>1610</v>
      </c>
      <c r="HW3" t="s">
        <v>1610</v>
      </c>
      <c r="HX3" t="s">
        <v>1610</v>
      </c>
      <c r="IA3" t="s">
        <v>1610</v>
      </c>
      <c r="IB3" t="s">
        <v>1610</v>
      </c>
      <c r="IC3" t="s">
        <v>1610</v>
      </c>
      <c r="IH3" t="s">
        <v>1610</v>
      </c>
      <c r="II3" t="s">
        <v>1610</v>
      </c>
      <c r="IT3" t="s">
        <v>1610</v>
      </c>
      <c r="IV3" t="s">
        <v>1610</v>
      </c>
      <c r="JD3" t="s">
        <v>935</v>
      </c>
      <c r="JO3" t="s">
        <v>517</v>
      </c>
      <c r="JY3" t="s">
        <v>1610</v>
      </c>
      <c r="KX3" t="s">
        <v>1505</v>
      </c>
      <c r="LB3" t="s">
        <v>1505</v>
      </c>
      <c r="LC3" t="s">
        <v>935</v>
      </c>
      <c r="LD3" t="s">
        <v>935</v>
      </c>
      <c r="LE3" t="s">
        <v>935</v>
      </c>
      <c r="LF3" t="s">
        <v>935</v>
      </c>
      <c r="LG3" t="s">
        <v>1610</v>
      </c>
      <c r="LI3" t="s">
        <v>1610</v>
      </c>
      <c r="LK3" t="s">
        <v>1610</v>
      </c>
      <c r="LL3" t="s">
        <v>1610</v>
      </c>
      <c r="OL3" t="s">
        <v>935</v>
      </c>
      <c r="OM3" t="s">
        <v>935</v>
      </c>
      <c r="OQ3" t="s">
        <v>1610</v>
      </c>
      <c r="OW3" t="s">
        <v>1610</v>
      </c>
      <c r="OX3" t="s">
        <v>515</v>
      </c>
      <c r="PA3" t="s">
        <v>521</v>
      </c>
      <c r="PO3" t="s">
        <v>2014</v>
      </c>
      <c r="PR3" t="s">
        <v>1610</v>
      </c>
      <c r="PS3" t="s">
        <v>1610</v>
      </c>
      <c r="PT3" t="s">
        <v>935</v>
      </c>
      <c r="PU3" t="s">
        <v>1610</v>
      </c>
      <c r="PV3" t="s">
        <v>935</v>
      </c>
      <c r="PY3" t="s">
        <v>2014</v>
      </c>
      <c r="QH3" t="s">
        <v>63</v>
      </c>
      <c r="QI3" t="s">
        <v>63</v>
      </c>
      <c r="QN3" t="s">
        <v>63</v>
      </c>
      <c r="RA3" t="s">
        <v>1610</v>
      </c>
      <c r="RF3" t="s">
        <v>1610</v>
      </c>
      <c r="XW3" t="s">
        <v>2014</v>
      </c>
      <c r="XX3" t="s">
        <v>2014</v>
      </c>
      <c r="YA3" t="s">
        <v>2014</v>
      </c>
      <c r="YB3" t="s">
        <v>2014</v>
      </c>
      <c r="YC3" t="s">
        <v>2014</v>
      </c>
      <c r="YD3" t="s">
        <v>2014</v>
      </c>
      <c r="YE3" t="s">
        <v>2014</v>
      </c>
      <c r="YF3" t="s">
        <v>2014</v>
      </c>
      <c r="YG3" t="s">
        <v>2014</v>
      </c>
      <c r="YK3" t="s">
        <v>2014</v>
      </c>
      <c r="YL3" t="s">
        <v>2014</v>
      </c>
      <c r="YX3" t="s">
        <v>2014</v>
      </c>
      <c r="ZA3" t="s">
        <v>416</v>
      </c>
      <c r="ZB3" t="s">
        <v>2014</v>
      </c>
      <c r="ZH3" t="s">
        <v>2014</v>
      </c>
      <c r="ZI3" t="s">
        <v>2014</v>
      </c>
      <c r="ZK3" t="s">
        <v>2014</v>
      </c>
      <c r="ZT3" t="s">
        <v>2014</v>
      </c>
      <c r="ZY3" t="s">
        <v>917</v>
      </c>
      <c r="AAA3" t="s">
        <v>2014</v>
      </c>
      <c r="AAD3" t="s">
        <v>2014</v>
      </c>
      <c r="AAI3" t="s">
        <v>2014</v>
      </c>
      <c r="AAJ3" t="s">
        <v>2014</v>
      </c>
      <c r="AAM3" t="s">
        <v>492</v>
      </c>
      <c r="AAN3" t="s">
        <v>2014</v>
      </c>
      <c r="AAR3" t="s">
        <v>416</v>
      </c>
      <c r="ABK3" t="s">
        <v>416</v>
      </c>
      <c r="ABL3" t="s">
        <v>416</v>
      </c>
      <c r="ABR3" t="s">
        <v>416</v>
      </c>
      <c r="ABS3" t="s">
        <v>416</v>
      </c>
      <c r="ABT3" t="s">
        <v>416</v>
      </c>
      <c r="ABU3" t="s">
        <v>416</v>
      </c>
      <c r="ABV3" t="s">
        <v>416</v>
      </c>
      <c r="ABW3" t="s">
        <v>416</v>
      </c>
      <c r="ABX3" t="s">
        <v>416</v>
      </c>
      <c r="ABY3" t="s">
        <v>416</v>
      </c>
      <c r="ACA3" t="s">
        <v>416</v>
      </c>
      <c r="ACB3" t="s">
        <v>416</v>
      </c>
      <c r="ACC3" t="s">
        <v>416</v>
      </c>
      <c r="ACE3" t="s">
        <v>2014</v>
      </c>
      <c r="ACF3" t="s">
        <v>416</v>
      </c>
      <c r="ACG3" t="s">
        <v>416</v>
      </c>
      <c r="ACI3" t="s">
        <v>416</v>
      </c>
      <c r="ACJ3" t="s">
        <v>416</v>
      </c>
      <c r="ACK3" t="s">
        <v>416</v>
      </c>
      <c r="ACP3" t="s">
        <v>416</v>
      </c>
      <c r="ACR3" t="s">
        <v>416</v>
      </c>
      <c r="ACS3" t="s">
        <v>416</v>
      </c>
      <c r="ACU3" t="s">
        <v>416</v>
      </c>
      <c r="ACV3" t="s">
        <v>416</v>
      </c>
      <c r="ACW3" t="s">
        <v>416</v>
      </c>
      <c r="ACX3" t="s">
        <v>416</v>
      </c>
      <c r="ACY3" t="s">
        <v>416</v>
      </c>
      <c r="ADA3" t="s">
        <v>416</v>
      </c>
      <c r="ADC3" t="s">
        <v>416</v>
      </c>
      <c r="ADG3" t="s">
        <v>2014</v>
      </c>
      <c r="ADI3" t="s">
        <v>2014</v>
      </c>
      <c r="ADJ3" t="s">
        <v>2014</v>
      </c>
      <c r="ADK3" t="s">
        <v>2014</v>
      </c>
      <c r="ADT3" t="s">
        <v>2014</v>
      </c>
      <c r="ADU3" t="s">
        <v>2014</v>
      </c>
      <c r="AEU3" t="s">
        <v>2014</v>
      </c>
      <c r="AFM3" t="s">
        <v>2014</v>
      </c>
      <c r="AFN3" t="s">
        <v>2014</v>
      </c>
      <c r="AFP3" t="s">
        <v>2014</v>
      </c>
      <c r="AFQ3" t="s">
        <v>2014</v>
      </c>
      <c r="AFV3" t="s">
        <v>2014</v>
      </c>
      <c r="AFW3" t="s">
        <v>2014</v>
      </c>
      <c r="AFX3" t="s">
        <v>2014</v>
      </c>
      <c r="AGB3" t="s">
        <v>2014</v>
      </c>
      <c r="AGD3" t="s">
        <v>485</v>
      </c>
      <c r="AGE3" t="s">
        <v>1796</v>
      </c>
      <c r="AGF3" t="s">
        <v>485</v>
      </c>
      <c r="AGG3" t="s">
        <v>2014</v>
      </c>
      <c r="AGH3" t="s">
        <v>2014</v>
      </c>
      <c r="AGL3" t="s">
        <v>2014</v>
      </c>
      <c r="AGM3" t="s">
        <v>2014</v>
      </c>
      <c r="AGR3" t="s">
        <v>2014</v>
      </c>
      <c r="AGS3" t="s">
        <v>2014</v>
      </c>
      <c r="AHA3" t="s">
        <v>2014</v>
      </c>
      <c r="AHC3" t="s">
        <v>2014</v>
      </c>
      <c r="AHD3" t="s">
        <v>2014</v>
      </c>
      <c r="AHZ3" t="s">
        <v>2014</v>
      </c>
      <c r="AIA3" t="s">
        <v>2014</v>
      </c>
      <c r="AID3" t="s">
        <v>2014</v>
      </c>
      <c r="AIL3" t="s">
        <v>2014</v>
      </c>
      <c r="AJB3" t="s">
        <v>2014</v>
      </c>
      <c r="AJO3" t="s">
        <v>772</v>
      </c>
      <c r="AJS3" t="s">
        <v>2014</v>
      </c>
      <c r="AJT3" t="s">
        <v>2014</v>
      </c>
      <c r="AJY3" t="s">
        <v>2014</v>
      </c>
      <c r="AKW3" t="s">
        <v>772</v>
      </c>
      <c r="AKX3" t="s">
        <v>2014</v>
      </c>
      <c r="AKY3" t="s">
        <v>2014</v>
      </c>
      <c r="AKZ3" t="s">
        <v>2014</v>
      </c>
      <c r="ALA3" t="s">
        <v>2014</v>
      </c>
      <c r="ALD3" t="s">
        <v>2014</v>
      </c>
      <c r="ALG3" t="s">
        <v>2014</v>
      </c>
      <c r="ALH3" t="s">
        <v>2014</v>
      </c>
      <c r="ALJ3" t="s">
        <v>2014</v>
      </c>
      <c r="ALN3" t="s">
        <v>2014</v>
      </c>
      <c r="ALO3" t="s">
        <v>2014</v>
      </c>
      <c r="ALR3" t="s">
        <v>2014</v>
      </c>
      <c r="AMC3" t="s">
        <v>2014</v>
      </c>
      <c r="AMH3" t="s">
        <v>2014</v>
      </c>
      <c r="AMI3" t="s">
        <v>2014</v>
      </c>
      <c r="ANB3" t="s">
        <v>772</v>
      </c>
      <c r="ANC3" t="s">
        <v>772</v>
      </c>
      <c r="ANE3" t="s">
        <v>772</v>
      </c>
      <c r="ANT3" t="s">
        <v>772</v>
      </c>
      <c r="ANW3" t="s">
        <v>772</v>
      </c>
      <c r="ANY3" t="s">
        <v>772</v>
      </c>
      <c r="AOD3" t="s">
        <v>772</v>
      </c>
      <c r="AOE3" t="s">
        <v>772</v>
      </c>
      <c r="APG3" t="s">
        <v>772</v>
      </c>
      <c r="APH3" t="s">
        <v>772</v>
      </c>
      <c r="APO3" t="s">
        <v>772</v>
      </c>
      <c r="APP3" t="s">
        <v>772</v>
      </c>
      <c r="APQ3" t="s">
        <v>772</v>
      </c>
      <c r="APS3" t="s">
        <v>772</v>
      </c>
      <c r="AQD3" t="s">
        <v>772</v>
      </c>
      <c r="AQE3" t="s">
        <v>772</v>
      </c>
      <c r="AQP3" t="s">
        <v>772</v>
      </c>
      <c r="ARN3" t="s">
        <v>772</v>
      </c>
      <c r="ARQ3" t="s">
        <v>772</v>
      </c>
      <c r="ARS3" t="s">
        <v>772</v>
      </c>
      <c r="ART3" t="s">
        <v>772</v>
      </c>
      <c r="ARV3" t="s">
        <v>772</v>
      </c>
      <c r="ASC3" t="s">
        <v>772</v>
      </c>
      <c r="ASQ3" t="s">
        <v>772</v>
      </c>
      <c r="ATC3" t="s">
        <v>547</v>
      </c>
      <c r="ATE3" t="s">
        <v>547</v>
      </c>
      <c r="ATF3" t="s">
        <v>547</v>
      </c>
      <c r="ATI3" t="s">
        <v>547</v>
      </c>
      <c r="ATL3" t="s">
        <v>547</v>
      </c>
      <c r="ATM3" t="s">
        <v>547</v>
      </c>
      <c r="ATO3" t="s">
        <v>547</v>
      </c>
      <c r="ATY3" t="s">
        <v>547</v>
      </c>
      <c r="ATZ3" t="s">
        <v>547</v>
      </c>
      <c r="AUA3" t="s">
        <v>547</v>
      </c>
      <c r="AUB3" t="s">
        <v>547</v>
      </c>
      <c r="AUC3" t="s">
        <v>1501</v>
      </c>
      <c r="AUG3" t="s">
        <v>547</v>
      </c>
      <c r="AUI3" t="s">
        <v>1792</v>
      </c>
      <c r="AUJ3" t="s">
        <v>547</v>
      </c>
      <c r="AUL3" t="s">
        <v>547</v>
      </c>
      <c r="AUM3" t="s">
        <v>547</v>
      </c>
      <c r="AUQ3" t="s">
        <v>547</v>
      </c>
      <c r="AUT3" t="s">
        <v>547</v>
      </c>
      <c r="AUV3" t="s">
        <v>547</v>
      </c>
      <c r="AVC3" t="s">
        <v>547</v>
      </c>
      <c r="AVK3" t="s">
        <v>547</v>
      </c>
      <c r="AVZ3" t="s">
        <v>547</v>
      </c>
      <c r="AWQ3" t="s">
        <v>547</v>
      </c>
      <c r="AWY3" t="s">
        <v>547</v>
      </c>
      <c r="AXB3" t="s">
        <v>547</v>
      </c>
      <c r="AXC3" t="s">
        <v>547</v>
      </c>
      <c r="AXD3" t="s">
        <v>547</v>
      </c>
      <c r="AXG3" t="s">
        <v>547</v>
      </c>
      <c r="AXK3" t="s">
        <v>547</v>
      </c>
      <c r="AXL3" t="s">
        <v>547</v>
      </c>
      <c r="AXM3" t="s">
        <v>547</v>
      </c>
      <c r="AXN3" t="s">
        <v>547</v>
      </c>
      <c r="AXX3" t="s">
        <v>547</v>
      </c>
      <c r="AYB3" t="s">
        <v>547</v>
      </c>
      <c r="AYI3" t="s">
        <v>547</v>
      </c>
      <c r="AZK3" t="s">
        <v>495</v>
      </c>
      <c r="AZO3" t="s">
        <v>547</v>
      </c>
      <c r="BBB3" t="s">
        <v>547</v>
      </c>
      <c r="BCB3" t="s">
        <v>1526</v>
      </c>
      <c r="BCC3" t="s">
        <v>1526</v>
      </c>
      <c r="BCF3" t="s">
        <v>924</v>
      </c>
      <c r="BCX3" t="s">
        <v>1526</v>
      </c>
      <c r="BCY3" t="s">
        <v>1526</v>
      </c>
      <c r="BCZ3" t="s">
        <v>1526</v>
      </c>
      <c r="BDA3" t="s">
        <v>1526</v>
      </c>
      <c r="BDB3" t="s">
        <v>1526</v>
      </c>
      <c r="BDK3" t="s">
        <v>1526</v>
      </c>
      <c r="BGB3" t="s">
        <v>935</v>
      </c>
      <c r="BIK3" t="s">
        <v>935</v>
      </c>
      <c r="BIM3" t="s">
        <v>1652</v>
      </c>
      <c r="BIN3" t="s">
        <v>1652</v>
      </c>
      <c r="BIP3" t="s">
        <v>935</v>
      </c>
      <c r="BIR3" t="s">
        <v>935</v>
      </c>
      <c r="BJN3" t="s">
        <v>1652</v>
      </c>
      <c r="BJV3" t="s">
        <v>1652</v>
      </c>
      <c r="BJZ3" t="s">
        <v>1652</v>
      </c>
      <c r="BKL3" t="s">
        <v>1652</v>
      </c>
      <c r="BKN3" t="s">
        <v>477</v>
      </c>
      <c r="BKO3" t="s">
        <v>480</v>
      </c>
      <c r="BKP3" t="s">
        <v>477</v>
      </c>
      <c r="BKQ3" t="s">
        <v>477</v>
      </c>
      <c r="BKS3" t="s">
        <v>480</v>
      </c>
      <c r="BKT3" t="s">
        <v>480</v>
      </c>
      <c r="BKU3" t="s">
        <v>480</v>
      </c>
      <c r="BKV3" t="s">
        <v>480</v>
      </c>
      <c r="BKW3" t="s">
        <v>477</v>
      </c>
      <c r="BKX3" t="s">
        <v>480</v>
      </c>
      <c r="BKY3" t="s">
        <v>480</v>
      </c>
      <c r="BKZ3" t="s">
        <v>477</v>
      </c>
      <c r="BLA3" t="s">
        <v>477</v>
      </c>
      <c r="BLB3" t="s">
        <v>477</v>
      </c>
      <c r="BLE3" t="s">
        <v>1505</v>
      </c>
      <c r="BLF3" t="s">
        <v>92</v>
      </c>
      <c r="BLG3" t="s">
        <v>92</v>
      </c>
      <c r="BLH3" t="s">
        <v>477</v>
      </c>
      <c r="BLI3" t="s">
        <v>92</v>
      </c>
      <c r="BLK3" t="s">
        <v>92</v>
      </c>
      <c r="BLL3" t="s">
        <v>92</v>
      </c>
      <c r="BLM3" t="s">
        <v>1505</v>
      </c>
      <c r="BLN3" t="s">
        <v>478</v>
      </c>
      <c r="BLO3" t="s">
        <v>478</v>
      </c>
      <c r="BLQ3" t="s">
        <v>1789</v>
      </c>
      <c r="BLT3" t="s">
        <v>480</v>
      </c>
      <c r="BLX3" t="s">
        <v>480</v>
      </c>
      <c r="BMK3" t="s">
        <v>480</v>
      </c>
      <c r="BML3" t="s">
        <v>1980</v>
      </c>
      <c r="BMT3" t="s">
        <v>1505</v>
      </c>
      <c r="BMU3" t="s">
        <v>1505</v>
      </c>
      <c r="BMV3" t="s">
        <v>1505</v>
      </c>
      <c r="BMW3" t="s">
        <v>1505</v>
      </c>
      <c r="BMX3" t="s">
        <v>1505</v>
      </c>
      <c r="BMZ3" t="s">
        <v>1505</v>
      </c>
      <c r="BNA3" t="s">
        <v>1505</v>
      </c>
      <c r="BNB3" t="s">
        <v>1505</v>
      </c>
      <c r="BNC3" t="s">
        <v>1505</v>
      </c>
      <c r="BND3" t="s">
        <v>29</v>
      </c>
      <c r="BNE3" t="s">
        <v>1505</v>
      </c>
      <c r="BNF3" t="s">
        <v>1505</v>
      </c>
      <c r="BNG3" t="s">
        <v>914</v>
      </c>
      <c r="BNH3" t="s">
        <v>914</v>
      </c>
      <c r="BNI3" t="s">
        <v>1505</v>
      </c>
      <c r="BNJ3" t="s">
        <v>1505</v>
      </c>
      <c r="BNK3" t="s">
        <v>1505</v>
      </c>
      <c r="BNL3" t="s">
        <v>1505</v>
      </c>
      <c r="BNM3" t="s">
        <v>1505</v>
      </c>
      <c r="BNN3" t="s">
        <v>1505</v>
      </c>
      <c r="BNO3" t="s">
        <v>1505</v>
      </c>
      <c r="BNP3" t="s">
        <v>1505</v>
      </c>
      <c r="BNQ3" t="s">
        <v>1505</v>
      </c>
      <c r="BNR3" t="s">
        <v>1505</v>
      </c>
      <c r="BNS3" t="s">
        <v>1505</v>
      </c>
      <c r="BNT3" t="s">
        <v>1505</v>
      </c>
      <c r="BNU3" t="s">
        <v>1505</v>
      </c>
      <c r="BNV3" t="s">
        <v>1505</v>
      </c>
      <c r="BNW3" t="s">
        <v>1505</v>
      </c>
      <c r="BNX3" t="s">
        <v>1505</v>
      </c>
      <c r="BNY3" t="s">
        <v>1505</v>
      </c>
      <c r="BNZ3" t="s">
        <v>1505</v>
      </c>
      <c r="BOA3" t="s">
        <v>916</v>
      </c>
      <c r="BOB3" t="s">
        <v>1505</v>
      </c>
      <c r="BOC3" t="s">
        <v>1505</v>
      </c>
      <c r="BOD3" t="s">
        <v>1505</v>
      </c>
      <c r="BOE3" t="s">
        <v>1505</v>
      </c>
      <c r="BOF3" t="s">
        <v>1505</v>
      </c>
      <c r="BOG3" t="s">
        <v>1505</v>
      </c>
      <c r="BOH3" t="s">
        <v>912</v>
      </c>
      <c r="BOJ3" t="s">
        <v>916</v>
      </c>
      <c r="BOK3" t="s">
        <v>1652</v>
      </c>
      <c r="BOL3" t="s">
        <v>1652</v>
      </c>
      <c r="BOM3" t="s">
        <v>1505</v>
      </c>
      <c r="BON3" t="s">
        <v>1505</v>
      </c>
      <c r="BOO3" t="s">
        <v>1505</v>
      </c>
      <c r="BOP3" t="s">
        <v>1505</v>
      </c>
      <c r="BOQ3" t="s">
        <v>1505</v>
      </c>
      <c r="BOR3" t="s">
        <v>1505</v>
      </c>
      <c r="BOS3" t="s">
        <v>1505</v>
      </c>
      <c r="BOU3" t="s">
        <v>1505</v>
      </c>
      <c r="BOW3" t="s">
        <v>1505</v>
      </c>
      <c r="BOX3" t="s">
        <v>478</v>
      </c>
      <c r="BOY3" t="s">
        <v>478</v>
      </c>
      <c r="BOZ3" t="s">
        <v>478</v>
      </c>
      <c r="BPC3" t="s">
        <v>478</v>
      </c>
      <c r="BPE3" t="s">
        <v>92</v>
      </c>
      <c r="BPF3" t="s">
        <v>92</v>
      </c>
      <c r="BPH3" t="s">
        <v>1652</v>
      </c>
      <c r="BPJ3" t="s">
        <v>92</v>
      </c>
      <c r="BPN3" t="s">
        <v>916</v>
      </c>
      <c r="BPO3" t="s">
        <v>1652</v>
      </c>
      <c r="BPS3" t="s">
        <v>1652</v>
      </c>
      <c r="BPV3" t="s">
        <v>1789</v>
      </c>
      <c r="BPZ3" t="s">
        <v>1789</v>
      </c>
      <c r="BQA3" t="s">
        <v>1789</v>
      </c>
      <c r="BQB3" t="s">
        <v>1789</v>
      </c>
      <c r="BQC3" t="s">
        <v>511</v>
      </c>
      <c r="BQD3" t="s">
        <v>511</v>
      </c>
      <c r="BQE3" t="s">
        <v>511</v>
      </c>
      <c r="BQF3" t="s">
        <v>511</v>
      </c>
      <c r="BQG3" t="s">
        <v>511</v>
      </c>
      <c r="BQH3" t="s">
        <v>511</v>
      </c>
      <c r="BQK3" t="s">
        <v>1604</v>
      </c>
      <c r="BQR3" t="s">
        <v>511</v>
      </c>
      <c r="BQV3" t="s">
        <v>511</v>
      </c>
      <c r="BQX3" t="s">
        <v>45</v>
      </c>
      <c r="BRU3" t="s">
        <v>1983</v>
      </c>
      <c r="BRV3" t="s">
        <v>1983</v>
      </c>
      <c r="BRW3" t="s">
        <v>927</v>
      </c>
      <c r="BRY3" t="s">
        <v>1803</v>
      </c>
      <c r="BRZ3" t="s">
        <v>1980</v>
      </c>
      <c r="BSB3" t="s">
        <v>1980</v>
      </c>
      <c r="BSC3" t="s">
        <v>1980</v>
      </c>
      <c r="BSD3" t="s">
        <v>1980</v>
      </c>
      <c r="BSE3" t="s">
        <v>524</v>
      </c>
      <c r="BSF3" t="s">
        <v>524</v>
      </c>
      <c r="BSH3" t="s">
        <v>524</v>
      </c>
      <c r="BSI3" t="s">
        <v>524</v>
      </c>
      <c r="BSJ3" t="s">
        <v>524</v>
      </c>
      <c r="BSL3" t="s">
        <v>524</v>
      </c>
      <c r="BSM3" t="s">
        <v>524</v>
      </c>
      <c r="BSN3" t="s">
        <v>524</v>
      </c>
      <c r="BSO3" t="s">
        <v>1609</v>
      </c>
      <c r="BSP3" t="s">
        <v>1609</v>
      </c>
      <c r="BSU3" t="s">
        <v>1986</v>
      </c>
      <c r="BSZ3" t="s">
        <v>921</v>
      </c>
      <c r="BTA3" t="s">
        <v>935</v>
      </c>
      <c r="BTB3" t="s">
        <v>92</v>
      </c>
      <c r="BTC3" t="s">
        <v>921</v>
      </c>
      <c r="BTD3" t="s">
        <v>921</v>
      </c>
      <c r="BTE3" t="s">
        <v>92</v>
      </c>
      <c r="BTF3" t="s">
        <v>92</v>
      </c>
      <c r="BTG3" t="s">
        <v>92</v>
      </c>
      <c r="BTH3" t="s">
        <v>92</v>
      </c>
      <c r="BTI3" t="s">
        <v>92</v>
      </c>
      <c r="BTJ3" t="s">
        <v>92</v>
      </c>
      <c r="BTK3" t="s">
        <v>92</v>
      </c>
      <c r="BTM3" t="s">
        <v>92</v>
      </c>
      <c r="BTN3" t="s">
        <v>92</v>
      </c>
      <c r="BTR3" t="s">
        <v>92</v>
      </c>
      <c r="BTU3" t="s">
        <v>92</v>
      </c>
      <c r="BTV3" t="s">
        <v>92</v>
      </c>
      <c r="BTW3" t="s">
        <v>517</v>
      </c>
      <c r="BTX3" t="s">
        <v>517</v>
      </c>
      <c r="BTY3" t="s">
        <v>517</v>
      </c>
      <c r="BTZ3" t="s">
        <v>935</v>
      </c>
      <c r="BUA3" t="s">
        <v>517</v>
      </c>
      <c r="BUB3" t="s">
        <v>92</v>
      </c>
      <c r="BUC3" t="s">
        <v>92</v>
      </c>
      <c r="BUE3" t="s">
        <v>92</v>
      </c>
      <c r="BUF3" t="s">
        <v>92</v>
      </c>
      <c r="BUR3" t="s">
        <v>1499</v>
      </c>
      <c r="BUS3" t="s">
        <v>1803</v>
      </c>
      <c r="BUT3" t="s">
        <v>1499</v>
      </c>
      <c r="BUU3" t="s">
        <v>1499</v>
      </c>
      <c r="BUV3" t="s">
        <v>1499</v>
      </c>
      <c r="BUW3" t="s">
        <v>1499</v>
      </c>
      <c r="BUX3" t="s">
        <v>1499</v>
      </c>
      <c r="BUY3" t="s">
        <v>1499</v>
      </c>
      <c r="BUZ3" t="s">
        <v>1499</v>
      </c>
      <c r="BVA3" t="s">
        <v>1499</v>
      </c>
      <c r="BVN3" t="s">
        <v>1509</v>
      </c>
      <c r="BVP3" t="s">
        <v>92</v>
      </c>
      <c r="BVQ3" t="s">
        <v>92</v>
      </c>
      <c r="BVR3" t="s">
        <v>92</v>
      </c>
      <c r="BVT3" t="s">
        <v>493</v>
      </c>
      <c r="BVU3" t="s">
        <v>92</v>
      </c>
      <c r="BVV3" t="s">
        <v>516</v>
      </c>
      <c r="BVW3" t="s">
        <v>92</v>
      </c>
      <c r="BVX3" t="s">
        <v>92</v>
      </c>
      <c r="BVY3" t="s">
        <v>1803</v>
      </c>
      <c r="BVZ3" t="s">
        <v>92</v>
      </c>
      <c r="BWB3" t="s">
        <v>516</v>
      </c>
      <c r="BWC3" t="s">
        <v>92</v>
      </c>
      <c r="BWD3" t="s">
        <v>92</v>
      </c>
      <c r="BWE3" t="s">
        <v>92</v>
      </c>
      <c r="BWF3" t="s">
        <v>92</v>
      </c>
      <c r="BWG3" t="s">
        <v>1982</v>
      </c>
      <c r="BWH3" t="s">
        <v>1982</v>
      </c>
      <c r="BWI3" t="s">
        <v>92</v>
      </c>
      <c r="BWJ3" t="s">
        <v>92</v>
      </c>
      <c r="BWK3" t="s">
        <v>1982</v>
      </c>
      <c r="BWM3" t="s">
        <v>772</v>
      </c>
      <c r="BWN3" t="s">
        <v>772</v>
      </c>
      <c r="BWR3" t="s">
        <v>1605</v>
      </c>
      <c r="BWS3" t="s">
        <v>1605</v>
      </c>
      <c r="BWT3" t="s">
        <v>1605</v>
      </c>
      <c r="BWV3" t="s">
        <v>26</v>
      </c>
      <c r="BWZ3" t="s">
        <v>26</v>
      </c>
      <c r="BXA3" t="s">
        <v>2014</v>
      </c>
      <c r="BXB3" t="s">
        <v>2014</v>
      </c>
      <c r="BXC3" t="s">
        <v>2014</v>
      </c>
      <c r="BXK3" t="s">
        <v>92</v>
      </c>
      <c r="BXL3" t="s">
        <v>92</v>
      </c>
      <c r="BXM3" t="s">
        <v>92</v>
      </c>
      <c r="BXN3" t="s">
        <v>92</v>
      </c>
      <c r="BXO3" t="s">
        <v>92</v>
      </c>
      <c r="BXP3" t="s">
        <v>92</v>
      </c>
      <c r="BXV3" t="s">
        <v>772</v>
      </c>
      <c r="BXW3" t="s">
        <v>2014</v>
      </c>
      <c r="BXX3" t="s">
        <v>2014</v>
      </c>
      <c r="BXZ3" t="s">
        <v>35</v>
      </c>
      <c r="BYC3" t="s">
        <v>1803</v>
      </c>
      <c r="BYD3" t="s">
        <v>1803</v>
      </c>
      <c r="BYF3" t="s">
        <v>1803</v>
      </c>
      <c r="BYG3" t="s">
        <v>1803</v>
      </c>
      <c r="BYH3" t="s">
        <v>1803</v>
      </c>
      <c r="BYK3" t="s">
        <v>1803</v>
      </c>
      <c r="BYM3" t="s">
        <v>1803</v>
      </c>
      <c r="BYZ3" t="s">
        <v>1803</v>
      </c>
      <c r="BZA3" t="s">
        <v>1803</v>
      </c>
      <c r="BZS3" t="s">
        <v>1803</v>
      </c>
      <c r="BZT3" t="s">
        <v>1803</v>
      </c>
      <c r="CAG3" t="s">
        <v>1803</v>
      </c>
      <c r="CBK3" t="s">
        <v>1803</v>
      </c>
      <c r="CBN3" t="s">
        <v>1803</v>
      </c>
      <c r="CDS3" t="s">
        <v>1803</v>
      </c>
      <c r="CFP3" t="s">
        <v>772</v>
      </c>
      <c r="CGB3" t="s">
        <v>547</v>
      </c>
      <c r="CGM3" t="s">
        <v>547</v>
      </c>
      <c r="CGP3" t="s">
        <v>547</v>
      </c>
      <c r="CGQ3" t="s">
        <v>547</v>
      </c>
    </row>
    <row r="4" spans="1:2236" x14ac:dyDescent="0.35">
      <c r="A4" t="s">
        <v>2325</v>
      </c>
      <c r="GM4" t="s">
        <v>1610</v>
      </c>
      <c r="KX4" t="s">
        <v>935</v>
      </c>
      <c r="LB4" t="s">
        <v>935</v>
      </c>
      <c r="OX4" t="s">
        <v>497</v>
      </c>
      <c r="PT4" t="s">
        <v>2014</v>
      </c>
      <c r="PV4" t="s">
        <v>1610</v>
      </c>
      <c r="ZA4" t="s">
        <v>2014</v>
      </c>
      <c r="ZY4" t="s">
        <v>2014</v>
      </c>
      <c r="AAR4" t="s">
        <v>2014</v>
      </c>
      <c r="ABL4" t="s">
        <v>935</v>
      </c>
      <c r="ABU4" t="s">
        <v>935</v>
      </c>
      <c r="ACY4" t="s">
        <v>935</v>
      </c>
      <c r="ADC4" t="s">
        <v>935</v>
      </c>
      <c r="AGD4" t="s">
        <v>2014</v>
      </c>
      <c r="AGE4" t="s">
        <v>485</v>
      </c>
      <c r="AGF4" t="s">
        <v>2014</v>
      </c>
      <c r="AUC4" t="s">
        <v>547</v>
      </c>
      <c r="AUI4" t="s">
        <v>547</v>
      </c>
      <c r="BCF4" t="s">
        <v>1526</v>
      </c>
      <c r="BKO4" t="s">
        <v>477</v>
      </c>
      <c r="BKS4" t="s">
        <v>477</v>
      </c>
      <c r="BKU4" t="s">
        <v>477</v>
      </c>
      <c r="BKX4" t="s">
        <v>477</v>
      </c>
      <c r="BKY4" t="s">
        <v>477</v>
      </c>
      <c r="BLK4" t="s">
        <v>1505</v>
      </c>
      <c r="BLN4" t="s">
        <v>1789</v>
      </c>
      <c r="BLO4" t="s">
        <v>1789</v>
      </c>
      <c r="BNC4" t="s">
        <v>29</v>
      </c>
      <c r="BNG4" t="s">
        <v>1505</v>
      </c>
      <c r="BNH4" t="s">
        <v>1505</v>
      </c>
      <c r="BNJ4" t="s">
        <v>933</v>
      </c>
      <c r="BNK4" t="s">
        <v>933</v>
      </c>
      <c r="BNQ4" t="s">
        <v>935</v>
      </c>
      <c r="BNR4" t="s">
        <v>935</v>
      </c>
      <c r="BNY4" t="s">
        <v>29</v>
      </c>
      <c r="BNZ4" t="s">
        <v>29</v>
      </c>
      <c r="BOC4" t="s">
        <v>29</v>
      </c>
      <c r="BOD4" t="s">
        <v>514</v>
      </c>
      <c r="BOJ4" t="s">
        <v>1505</v>
      </c>
      <c r="BOM4" t="s">
        <v>1652</v>
      </c>
      <c r="BOO4" t="s">
        <v>933</v>
      </c>
      <c r="BOW4" t="s">
        <v>478</v>
      </c>
      <c r="BQD4" t="s">
        <v>1789</v>
      </c>
      <c r="BSE4" t="s">
        <v>1980</v>
      </c>
      <c r="BSF4" t="s">
        <v>1980</v>
      </c>
      <c r="BSO4" t="s">
        <v>504</v>
      </c>
      <c r="BSP4" t="s">
        <v>504</v>
      </c>
      <c r="BTA4" t="s">
        <v>921</v>
      </c>
      <c r="BTB4" t="s">
        <v>921</v>
      </c>
      <c r="BTF4" t="s">
        <v>504</v>
      </c>
      <c r="BTI4" t="s">
        <v>504</v>
      </c>
      <c r="BTM4" t="s">
        <v>504</v>
      </c>
      <c r="BTN4" t="s">
        <v>504</v>
      </c>
      <c r="BTR4" t="s">
        <v>504</v>
      </c>
      <c r="BTU4" t="s">
        <v>1505</v>
      </c>
      <c r="BTV4" t="s">
        <v>1505</v>
      </c>
      <c r="BTZ4" t="s">
        <v>517</v>
      </c>
      <c r="BUF4" t="s">
        <v>519</v>
      </c>
      <c r="BUS4" t="s">
        <v>1499</v>
      </c>
      <c r="BVQ4" t="s">
        <v>479</v>
      </c>
      <c r="BVR4" t="s">
        <v>479</v>
      </c>
      <c r="BVV4" t="s">
        <v>92</v>
      </c>
      <c r="BVX4" t="s">
        <v>1803</v>
      </c>
      <c r="BVY4" t="s">
        <v>47</v>
      </c>
      <c r="BWB4" t="s">
        <v>92</v>
      </c>
      <c r="BXL4" t="s">
        <v>1790</v>
      </c>
      <c r="BXM4" t="s">
        <v>1790</v>
      </c>
      <c r="CAG4" t="s">
        <v>47</v>
      </c>
      <c r="CBN4" t="s">
        <v>1499</v>
      </c>
    </row>
    <row r="5" spans="1:2236" x14ac:dyDescent="0.35">
      <c r="A5" t="s">
        <v>2326</v>
      </c>
      <c r="OX5" t="s">
        <v>935</v>
      </c>
      <c r="PT5" t="s">
        <v>1610</v>
      </c>
      <c r="AGE5" t="s">
        <v>2014</v>
      </c>
      <c r="BVV5" t="s">
        <v>47</v>
      </c>
      <c r="BVX5" t="s">
        <v>47</v>
      </c>
    </row>
    <row r="6" spans="1:2236" x14ac:dyDescent="0.35">
      <c r="A6" t="s">
        <v>2327</v>
      </c>
      <c r="OX6" t="s">
        <v>1610</v>
      </c>
    </row>
    <row r="8" spans="1:2236" x14ac:dyDescent="0.35">
      <c r="A8" s="5" t="s">
        <v>2374</v>
      </c>
    </row>
    <row r="9" spans="1:2236" x14ac:dyDescent="0.35">
      <c r="A9" t="str">
        <f>IF(B9&lt;&gt;0,B9,"")</f>
        <v/>
      </c>
      <c r="B9" t="str" cm="1">
        <f t="array" ref="B9">IFERROR(INDEX(NB!$B$2:$CGZ$6,0,MATCH('Ersparnisberechnung Sommertarif'!$B$4,NB!$B$1:$CGZ$1,0)),"")</f>
        <v/>
      </c>
    </row>
    <row r="10" spans="1:2236" x14ac:dyDescent="0.35">
      <c r="A10" t="str">
        <f t="shared" ref="A10:A13" si="0">IF(B10&lt;&gt;0,B10,"")</f>
        <v/>
      </c>
    </row>
    <row r="11" spans="1:2236" x14ac:dyDescent="0.35">
      <c r="A11" t="str">
        <f t="shared" si="0"/>
        <v/>
      </c>
    </row>
    <row r="12" spans="1:2236" x14ac:dyDescent="0.35">
      <c r="A12" t="str">
        <f t="shared" si="0"/>
        <v/>
      </c>
    </row>
    <row r="13" spans="1:2236" x14ac:dyDescent="0.35">
      <c r="A13" t="str">
        <f t="shared" si="0"/>
        <v/>
      </c>
    </row>
    <row r="15" spans="1:2236" x14ac:dyDescent="0.35">
      <c r="A15" s="5" t="s">
        <v>5165</v>
      </c>
    </row>
    <row r="16" spans="1:2236" x14ac:dyDescent="0.35">
      <c r="A16" t="s">
        <v>2329</v>
      </c>
    </row>
    <row r="17" spans="1:1" x14ac:dyDescent="0.35">
      <c r="A17" t="s">
        <v>2330</v>
      </c>
    </row>
    <row r="18" spans="1:1" x14ac:dyDescent="0.35">
      <c r="A18" t="s">
        <v>2370</v>
      </c>
    </row>
    <row r="2220" spans="2:2" x14ac:dyDescent="0.35">
      <c r="B2220" s="2"/>
    </row>
  </sheetData>
  <phoneticPr fontId="27" type="noConversion"/>
  <conditionalFormatting sqref="A14:A15 A27:A2243 A17:A18">
    <cfRule type="duplicateValues" dxfId="1" priority="52"/>
  </conditionalFormatting>
  <conditionalFormatting sqref="A1:CGZ1">
    <cfRule type="duplicateValues" dxfId="0" priority="2"/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71CE-2DDF-4801-946C-E37CEA2B6C39}">
  <sheetPr>
    <tabColor theme="0" tint="-4.9989318521683403E-2"/>
  </sheetPr>
  <dimension ref="A1:C35041"/>
  <sheetViews>
    <sheetView workbookViewId="0">
      <selection activeCell="G16" sqref="G16"/>
    </sheetView>
  </sheetViews>
  <sheetFormatPr baseColWidth="10" defaultRowHeight="14.5" x14ac:dyDescent="0.35"/>
  <cols>
    <col min="2" max="2" width="13.81640625" style="85" bestFit="1" customWidth="1"/>
    <col min="3" max="3" width="16.453125" bestFit="1" customWidth="1"/>
  </cols>
  <sheetData>
    <row r="1" spans="1:3" x14ac:dyDescent="0.35">
      <c r="A1" t="s">
        <v>2306</v>
      </c>
      <c r="B1" s="85" t="s">
        <v>2331</v>
      </c>
      <c r="C1" t="s">
        <v>2332</v>
      </c>
    </row>
    <row r="2" spans="1:3" x14ac:dyDescent="0.35">
      <c r="A2" s="86">
        <v>46023</v>
      </c>
      <c r="B2" s="87">
        <v>1.0416666666666666E-2</v>
      </c>
      <c r="C2">
        <v>2.7210000000000002E-5</v>
      </c>
    </row>
    <row r="3" spans="1:3" x14ac:dyDescent="0.35">
      <c r="A3" s="86">
        <v>46023</v>
      </c>
      <c r="B3" s="87">
        <v>2.0833333333333332E-2</v>
      </c>
      <c r="C3">
        <v>2.5219999999999999E-5</v>
      </c>
    </row>
    <row r="4" spans="1:3" x14ac:dyDescent="0.35">
      <c r="A4" s="86">
        <v>46023</v>
      </c>
      <c r="B4" s="87">
        <v>3.125E-2</v>
      </c>
      <c r="C4">
        <v>2.332E-5</v>
      </c>
    </row>
    <row r="5" spans="1:3" x14ac:dyDescent="0.35">
      <c r="A5" s="86">
        <v>46023</v>
      </c>
      <c r="B5" s="87">
        <v>4.1666666666666664E-2</v>
      </c>
      <c r="C5">
        <v>2.1489999999999999E-5</v>
      </c>
    </row>
    <row r="6" spans="1:3" x14ac:dyDescent="0.35">
      <c r="A6" s="86">
        <v>46023</v>
      </c>
      <c r="B6" s="87">
        <v>5.2083333333333336E-2</v>
      </c>
      <c r="C6">
        <v>1.9709999999999999E-5</v>
      </c>
    </row>
    <row r="7" spans="1:3" x14ac:dyDescent="0.35">
      <c r="A7" s="86">
        <v>46023</v>
      </c>
      <c r="B7" s="87">
        <v>6.25E-2</v>
      </c>
      <c r="C7">
        <v>1.8100000000000003E-5</v>
      </c>
    </row>
    <row r="8" spans="1:3" x14ac:dyDescent="0.35">
      <c r="A8" s="86">
        <v>46023</v>
      </c>
      <c r="B8" s="87">
        <v>7.2916666666666671E-2</v>
      </c>
      <c r="C8">
        <v>1.6670000000000001E-5</v>
      </c>
    </row>
    <row r="9" spans="1:3" x14ac:dyDescent="0.35">
      <c r="A9" s="86">
        <v>46023</v>
      </c>
      <c r="B9" s="87">
        <v>8.3333333333333329E-2</v>
      </c>
      <c r="C9">
        <v>1.552E-5</v>
      </c>
    </row>
    <row r="10" spans="1:3" x14ac:dyDescent="0.35">
      <c r="A10" s="86">
        <v>46023</v>
      </c>
      <c r="B10" s="87">
        <v>9.375E-2</v>
      </c>
      <c r="C10">
        <v>1.4710000000000001E-5</v>
      </c>
    </row>
    <row r="11" spans="1:3" x14ac:dyDescent="0.35">
      <c r="A11" s="86">
        <v>46023</v>
      </c>
      <c r="B11" s="87">
        <v>0.10416666666666667</v>
      </c>
      <c r="C11">
        <v>1.415E-5</v>
      </c>
    </row>
    <row r="12" spans="1:3" x14ac:dyDescent="0.35">
      <c r="A12" s="86">
        <v>46023</v>
      </c>
      <c r="B12" s="87">
        <v>0.11458333333333333</v>
      </c>
      <c r="C12">
        <v>1.3740000000000001E-5</v>
      </c>
    </row>
    <row r="13" spans="1:3" x14ac:dyDescent="0.35">
      <c r="A13" s="86">
        <v>46023</v>
      </c>
      <c r="B13" s="87">
        <v>0.125</v>
      </c>
      <c r="C13">
        <v>1.347E-5</v>
      </c>
    </row>
    <row r="14" spans="1:3" x14ac:dyDescent="0.35">
      <c r="A14" s="86">
        <v>46023</v>
      </c>
      <c r="B14" s="87">
        <v>0.13541666666666666</v>
      </c>
      <c r="C14">
        <v>1.3180000000000001E-5</v>
      </c>
    </row>
    <row r="15" spans="1:3" x14ac:dyDescent="0.35">
      <c r="A15" s="86">
        <v>46023</v>
      </c>
      <c r="B15" s="87">
        <v>0.14583333333333334</v>
      </c>
      <c r="C15">
        <v>1.291E-5</v>
      </c>
    </row>
    <row r="16" spans="1:3" x14ac:dyDescent="0.35">
      <c r="A16" s="86">
        <v>46023</v>
      </c>
      <c r="B16" s="87">
        <v>0.15625</v>
      </c>
      <c r="C16">
        <v>1.2659999999999999E-5</v>
      </c>
    </row>
    <row r="17" spans="1:3" x14ac:dyDescent="0.35">
      <c r="A17" s="86">
        <v>46023</v>
      </c>
      <c r="B17" s="87">
        <v>0.16666666666666666</v>
      </c>
      <c r="C17">
        <v>1.2439999999999999E-5</v>
      </c>
    </row>
    <row r="18" spans="1:3" x14ac:dyDescent="0.35">
      <c r="A18" s="86">
        <v>46023</v>
      </c>
      <c r="B18" s="87">
        <v>0.17708333333333334</v>
      </c>
      <c r="C18">
        <v>1.223E-5</v>
      </c>
    </row>
    <row r="19" spans="1:3" x14ac:dyDescent="0.35">
      <c r="A19" s="86">
        <v>46023</v>
      </c>
      <c r="B19" s="87">
        <v>0.1875</v>
      </c>
      <c r="C19">
        <v>1.206E-5</v>
      </c>
    </row>
    <row r="20" spans="1:3" x14ac:dyDescent="0.35">
      <c r="A20" s="86">
        <v>46023</v>
      </c>
      <c r="B20" s="87">
        <v>0.19791666666666666</v>
      </c>
      <c r="C20">
        <v>1.1979999999999999E-5</v>
      </c>
    </row>
    <row r="21" spans="1:3" x14ac:dyDescent="0.35">
      <c r="A21" s="86">
        <v>46023</v>
      </c>
      <c r="B21" s="87">
        <v>0.20833333333333334</v>
      </c>
      <c r="C21">
        <v>1.1910000000000001E-5</v>
      </c>
    </row>
    <row r="22" spans="1:3" x14ac:dyDescent="0.35">
      <c r="A22" s="86">
        <v>46023</v>
      </c>
      <c r="B22" s="87">
        <v>0.21875</v>
      </c>
      <c r="C22">
        <v>1.1910000000000001E-5</v>
      </c>
    </row>
    <row r="23" spans="1:3" x14ac:dyDescent="0.35">
      <c r="A23" s="86">
        <v>46023</v>
      </c>
      <c r="B23" s="87">
        <v>0.22916666666666666</v>
      </c>
      <c r="C23">
        <v>1.1939999999999999E-5</v>
      </c>
    </row>
    <row r="24" spans="1:3" x14ac:dyDescent="0.35">
      <c r="A24" s="86">
        <v>46023</v>
      </c>
      <c r="B24" s="87">
        <v>0.23958333333333334</v>
      </c>
      <c r="C24">
        <v>1.204E-5</v>
      </c>
    </row>
    <row r="25" spans="1:3" x14ac:dyDescent="0.35">
      <c r="A25" s="86">
        <v>46023</v>
      </c>
      <c r="B25" s="87">
        <v>0.25</v>
      </c>
      <c r="C25">
        <v>1.216E-5</v>
      </c>
    </row>
    <row r="26" spans="1:3" x14ac:dyDescent="0.35">
      <c r="A26" s="86">
        <v>46023</v>
      </c>
      <c r="B26" s="87">
        <v>0.26041666666666669</v>
      </c>
      <c r="C26">
        <v>1.235E-5</v>
      </c>
    </row>
    <row r="27" spans="1:3" x14ac:dyDescent="0.35">
      <c r="A27" s="86">
        <v>46023</v>
      </c>
      <c r="B27" s="87">
        <v>0.27083333333333331</v>
      </c>
      <c r="C27">
        <v>1.256E-5</v>
      </c>
    </row>
    <row r="28" spans="1:3" x14ac:dyDescent="0.35">
      <c r="A28" s="86">
        <v>46023</v>
      </c>
      <c r="B28" s="87">
        <v>0.28125</v>
      </c>
      <c r="C28">
        <v>1.2850000000000001E-5</v>
      </c>
    </row>
    <row r="29" spans="1:3" x14ac:dyDescent="0.35">
      <c r="A29" s="86">
        <v>46023</v>
      </c>
      <c r="B29" s="87">
        <v>0.29166666666666669</v>
      </c>
      <c r="C29">
        <v>1.3180000000000001E-5</v>
      </c>
    </row>
    <row r="30" spans="1:3" x14ac:dyDescent="0.35">
      <c r="A30" s="86">
        <v>46023</v>
      </c>
      <c r="B30" s="87">
        <v>0.30208333333333331</v>
      </c>
      <c r="C30">
        <v>1.3679999999999999E-5</v>
      </c>
    </row>
    <row r="31" spans="1:3" x14ac:dyDescent="0.35">
      <c r="A31" s="86">
        <v>46023</v>
      </c>
      <c r="B31" s="87">
        <v>0.3125</v>
      </c>
      <c r="C31">
        <v>1.449E-5</v>
      </c>
    </row>
    <row r="32" spans="1:3" x14ac:dyDescent="0.35">
      <c r="A32" s="86">
        <v>46023</v>
      </c>
      <c r="B32" s="87">
        <v>0.32291666666666669</v>
      </c>
      <c r="C32">
        <v>1.5890000000000002E-5</v>
      </c>
    </row>
    <row r="33" spans="1:3" x14ac:dyDescent="0.35">
      <c r="A33" s="86">
        <v>46023</v>
      </c>
      <c r="B33" s="87">
        <v>0.33333333333333331</v>
      </c>
      <c r="C33">
        <v>1.8130000000000001E-5</v>
      </c>
    </row>
    <row r="34" spans="1:3" x14ac:dyDescent="0.35">
      <c r="A34" s="86">
        <v>46023</v>
      </c>
      <c r="B34" s="87">
        <v>0.34375</v>
      </c>
      <c r="C34">
        <v>2.1329999999999997E-5</v>
      </c>
    </row>
    <row r="35" spans="1:3" x14ac:dyDescent="0.35">
      <c r="A35" s="86">
        <v>46023</v>
      </c>
      <c r="B35" s="87">
        <v>0.35416666666666669</v>
      </c>
      <c r="C35">
        <v>2.529E-5</v>
      </c>
    </row>
    <row r="36" spans="1:3" x14ac:dyDescent="0.35">
      <c r="A36" s="86">
        <v>46023</v>
      </c>
      <c r="B36" s="87">
        <v>0.36458333333333331</v>
      </c>
      <c r="C36">
        <v>2.9600000000000001E-5</v>
      </c>
    </row>
    <row r="37" spans="1:3" x14ac:dyDescent="0.35">
      <c r="A37" s="86">
        <v>46023</v>
      </c>
      <c r="B37" s="87">
        <v>0.375</v>
      </c>
      <c r="C37">
        <v>3.3890000000000002E-5</v>
      </c>
    </row>
    <row r="38" spans="1:3" x14ac:dyDescent="0.35">
      <c r="A38" s="86">
        <v>46023</v>
      </c>
      <c r="B38" s="87">
        <v>0.38541666666666669</v>
      </c>
      <c r="C38">
        <v>3.7910000000000001E-5</v>
      </c>
    </row>
    <row r="39" spans="1:3" x14ac:dyDescent="0.35">
      <c r="A39" s="86">
        <v>46023</v>
      </c>
      <c r="B39" s="87">
        <v>0.39583333333333331</v>
      </c>
      <c r="C39">
        <v>4.1579999999999998E-5</v>
      </c>
    </row>
    <row r="40" spans="1:3" x14ac:dyDescent="0.35">
      <c r="A40" s="86">
        <v>46023</v>
      </c>
      <c r="B40" s="87">
        <v>0.40625</v>
      </c>
      <c r="C40">
        <v>4.49E-5</v>
      </c>
    </row>
    <row r="41" spans="1:3" x14ac:dyDescent="0.35">
      <c r="A41" s="86">
        <v>46023</v>
      </c>
      <c r="B41" s="87">
        <v>0.41666666666666669</v>
      </c>
      <c r="C41">
        <v>4.7879999999999996E-5</v>
      </c>
    </row>
    <row r="42" spans="1:3" x14ac:dyDescent="0.35">
      <c r="A42" s="86">
        <v>46023</v>
      </c>
      <c r="B42" s="87">
        <v>0.42708333333333331</v>
      </c>
      <c r="C42">
        <v>5.0560000000000004E-5</v>
      </c>
    </row>
    <row r="43" spans="1:3" x14ac:dyDescent="0.35">
      <c r="A43" s="86">
        <v>46023</v>
      </c>
      <c r="B43" s="87">
        <v>0.4375</v>
      </c>
      <c r="C43">
        <v>5.3019999999999997E-5</v>
      </c>
    </row>
    <row r="44" spans="1:3" x14ac:dyDescent="0.35">
      <c r="A44" s="86">
        <v>46023</v>
      </c>
      <c r="B44" s="87">
        <v>0.44791666666666669</v>
      </c>
      <c r="C44">
        <v>5.5350000000000004E-5</v>
      </c>
    </row>
    <row r="45" spans="1:3" x14ac:dyDescent="0.35">
      <c r="A45" s="86">
        <v>46023</v>
      </c>
      <c r="B45" s="87">
        <v>0.45833333333333331</v>
      </c>
      <c r="C45">
        <v>5.7709999999999995E-5</v>
      </c>
    </row>
    <row r="46" spans="1:3" x14ac:dyDescent="0.35">
      <c r="A46" s="86">
        <v>46023</v>
      </c>
      <c r="B46" s="87">
        <v>0.46875</v>
      </c>
      <c r="C46">
        <v>6.0109999999999999E-5</v>
      </c>
    </row>
    <row r="47" spans="1:3" x14ac:dyDescent="0.35">
      <c r="A47" s="86">
        <v>46023</v>
      </c>
      <c r="B47" s="87">
        <v>0.47916666666666669</v>
      </c>
      <c r="C47">
        <v>6.2370000000000001E-5</v>
      </c>
    </row>
    <row r="48" spans="1:3" x14ac:dyDescent="0.35">
      <c r="A48" s="86">
        <v>46023</v>
      </c>
      <c r="B48" s="87">
        <v>0.48958333333333331</v>
      </c>
      <c r="C48">
        <v>6.4240000000000008E-5</v>
      </c>
    </row>
    <row r="49" spans="1:3" x14ac:dyDescent="0.35">
      <c r="A49" s="86">
        <v>46023</v>
      </c>
      <c r="B49" s="87">
        <v>0.5</v>
      </c>
      <c r="C49">
        <v>6.5480000000000003E-5</v>
      </c>
    </row>
    <row r="50" spans="1:3" x14ac:dyDescent="0.35">
      <c r="A50" s="86">
        <v>46023</v>
      </c>
      <c r="B50" s="87">
        <v>0.51041666666666663</v>
      </c>
      <c r="C50">
        <v>6.5859999999999996E-5</v>
      </c>
    </row>
    <row r="51" spans="1:3" x14ac:dyDescent="0.35">
      <c r="A51" s="86">
        <v>46023</v>
      </c>
      <c r="B51" s="87">
        <v>0.52083333333333337</v>
      </c>
      <c r="C51">
        <v>6.5359999999999998E-5</v>
      </c>
    </row>
    <row r="52" spans="1:3" x14ac:dyDescent="0.35">
      <c r="A52" s="86">
        <v>46023</v>
      </c>
      <c r="B52" s="87">
        <v>0.53125</v>
      </c>
      <c r="C52">
        <v>6.4030000000000009E-5</v>
      </c>
    </row>
    <row r="53" spans="1:3" x14ac:dyDescent="0.35">
      <c r="A53" s="86">
        <v>46023</v>
      </c>
      <c r="B53" s="87">
        <v>0.54166666666666663</v>
      </c>
      <c r="C53">
        <v>6.1849999999999999E-5</v>
      </c>
    </row>
    <row r="54" spans="1:3" x14ac:dyDescent="0.35">
      <c r="A54" s="86">
        <v>46023</v>
      </c>
      <c r="B54" s="87">
        <v>0.55208333333333337</v>
      </c>
      <c r="C54">
        <v>5.8950000000000003E-5</v>
      </c>
    </row>
    <row r="55" spans="1:3" x14ac:dyDescent="0.35">
      <c r="A55" s="86">
        <v>46023</v>
      </c>
      <c r="B55" s="87">
        <v>0.5625</v>
      </c>
      <c r="C55">
        <v>5.5569999999999998E-5</v>
      </c>
    </row>
    <row r="56" spans="1:3" x14ac:dyDescent="0.35">
      <c r="A56" s="86">
        <v>46023</v>
      </c>
      <c r="B56" s="87">
        <v>0.57291666666666663</v>
      </c>
      <c r="C56">
        <v>5.2030000000000002E-5</v>
      </c>
    </row>
    <row r="57" spans="1:3" x14ac:dyDescent="0.35">
      <c r="A57" s="86">
        <v>46023</v>
      </c>
      <c r="B57" s="87">
        <v>0.58333333333333337</v>
      </c>
      <c r="C57">
        <v>4.867E-5</v>
      </c>
    </row>
    <row r="58" spans="1:3" x14ac:dyDescent="0.35">
      <c r="A58" s="86">
        <v>46023</v>
      </c>
      <c r="B58" s="87">
        <v>0.59375</v>
      </c>
      <c r="C58">
        <v>4.5710000000000001E-5</v>
      </c>
    </row>
    <row r="59" spans="1:3" x14ac:dyDescent="0.35">
      <c r="A59" s="86">
        <v>46023</v>
      </c>
      <c r="B59" s="87">
        <v>0.60416666666666663</v>
      </c>
      <c r="C59">
        <v>4.3189999999999998E-5</v>
      </c>
    </row>
    <row r="60" spans="1:3" x14ac:dyDescent="0.35">
      <c r="A60" s="86">
        <v>46023</v>
      </c>
      <c r="B60" s="87">
        <v>0.61458333333333337</v>
      </c>
      <c r="C60">
        <v>4.108E-5</v>
      </c>
    </row>
    <row r="61" spans="1:3" x14ac:dyDescent="0.35">
      <c r="A61" s="86">
        <v>46023</v>
      </c>
      <c r="B61" s="87">
        <v>0.625</v>
      </c>
      <c r="C61">
        <v>3.9339999999999999E-5</v>
      </c>
    </row>
    <row r="62" spans="1:3" x14ac:dyDescent="0.35">
      <c r="A62" s="86">
        <v>46023</v>
      </c>
      <c r="B62" s="87">
        <v>0.63541666666666663</v>
      </c>
      <c r="C62">
        <v>3.7929999999999998E-5</v>
      </c>
    </row>
    <row r="63" spans="1:3" x14ac:dyDescent="0.35">
      <c r="A63" s="86">
        <v>46023</v>
      </c>
      <c r="B63" s="87">
        <v>0.64583333333333337</v>
      </c>
      <c r="C63">
        <v>3.6729999999999996E-5</v>
      </c>
    </row>
    <row r="64" spans="1:3" x14ac:dyDescent="0.35">
      <c r="A64" s="86">
        <v>46023</v>
      </c>
      <c r="B64" s="87">
        <v>0.65625</v>
      </c>
      <c r="C64">
        <v>3.57E-5</v>
      </c>
    </row>
    <row r="65" spans="1:3" x14ac:dyDescent="0.35">
      <c r="A65" s="86">
        <v>46023</v>
      </c>
      <c r="B65" s="87">
        <v>0.66666666666666663</v>
      </c>
      <c r="C65">
        <v>3.468E-5</v>
      </c>
    </row>
    <row r="66" spans="1:3" x14ac:dyDescent="0.35">
      <c r="A66" s="86">
        <v>46023</v>
      </c>
      <c r="B66" s="87">
        <v>0.67708333333333337</v>
      </c>
      <c r="C66">
        <v>3.3680000000000003E-5</v>
      </c>
    </row>
    <row r="67" spans="1:3" x14ac:dyDescent="0.35">
      <c r="A67" s="86">
        <v>46023</v>
      </c>
      <c r="B67" s="87">
        <v>0.6875</v>
      </c>
      <c r="C67">
        <v>3.2929999999999998E-5</v>
      </c>
    </row>
    <row r="68" spans="1:3" x14ac:dyDescent="0.35">
      <c r="A68" s="86">
        <v>46023</v>
      </c>
      <c r="B68" s="87">
        <v>0.69791666666666663</v>
      </c>
      <c r="C68">
        <v>3.2710000000000004E-5</v>
      </c>
    </row>
    <row r="69" spans="1:3" x14ac:dyDescent="0.35">
      <c r="A69" s="86">
        <v>46023</v>
      </c>
      <c r="B69" s="87">
        <v>0.70833333333333337</v>
      </c>
      <c r="C69">
        <v>3.3390000000000004E-5</v>
      </c>
    </row>
    <row r="70" spans="1:3" x14ac:dyDescent="0.35">
      <c r="A70" s="86">
        <v>46023</v>
      </c>
      <c r="B70" s="87">
        <v>0.71875</v>
      </c>
      <c r="C70">
        <v>3.5110000000000001E-5</v>
      </c>
    </row>
    <row r="71" spans="1:3" x14ac:dyDescent="0.35">
      <c r="A71" s="86">
        <v>46023</v>
      </c>
      <c r="B71" s="87">
        <v>0.72916666666666663</v>
      </c>
      <c r="C71">
        <v>3.7599999999999999E-5</v>
      </c>
    </row>
    <row r="72" spans="1:3" x14ac:dyDescent="0.35">
      <c r="A72" s="86">
        <v>46023</v>
      </c>
      <c r="B72" s="87">
        <v>0.73958333333333337</v>
      </c>
      <c r="C72">
        <v>4.0419999999999996E-5</v>
      </c>
    </row>
    <row r="73" spans="1:3" x14ac:dyDescent="0.35">
      <c r="A73" s="86">
        <v>46023</v>
      </c>
      <c r="B73" s="87">
        <v>0.75</v>
      </c>
      <c r="C73">
        <v>4.3220000000000003E-5</v>
      </c>
    </row>
    <row r="74" spans="1:3" x14ac:dyDescent="0.35">
      <c r="A74" s="86">
        <v>46023</v>
      </c>
      <c r="B74" s="87">
        <v>0.76041666666666663</v>
      </c>
      <c r="C74">
        <v>4.5650000000000005E-5</v>
      </c>
    </row>
    <row r="75" spans="1:3" x14ac:dyDescent="0.35">
      <c r="A75" s="86">
        <v>46023</v>
      </c>
      <c r="B75" s="87">
        <v>0.77083333333333337</v>
      </c>
      <c r="C75">
        <v>4.7729999999999999E-5</v>
      </c>
    </row>
    <row r="76" spans="1:3" x14ac:dyDescent="0.35">
      <c r="A76" s="86">
        <v>46023</v>
      </c>
      <c r="B76" s="87">
        <v>0.78125</v>
      </c>
      <c r="C76">
        <v>4.9660000000000002E-5</v>
      </c>
    </row>
    <row r="77" spans="1:3" x14ac:dyDescent="0.35">
      <c r="A77" s="86">
        <v>46023</v>
      </c>
      <c r="B77" s="87">
        <v>0.79166666666666663</v>
      </c>
      <c r="C77">
        <v>5.1490000000000003E-5</v>
      </c>
    </row>
    <row r="78" spans="1:3" x14ac:dyDescent="0.35">
      <c r="A78" s="86">
        <v>46023</v>
      </c>
      <c r="B78" s="87">
        <v>0.80208333333333337</v>
      </c>
      <c r="C78">
        <v>5.3329999999999999E-5</v>
      </c>
    </row>
    <row r="79" spans="1:3" x14ac:dyDescent="0.35">
      <c r="A79" s="86">
        <v>46023</v>
      </c>
      <c r="B79" s="87">
        <v>0.8125</v>
      </c>
      <c r="C79">
        <v>5.4850000000000005E-5</v>
      </c>
    </row>
    <row r="80" spans="1:3" x14ac:dyDescent="0.35">
      <c r="A80" s="86">
        <v>46023</v>
      </c>
      <c r="B80" s="87">
        <v>0.82291666666666663</v>
      </c>
      <c r="C80">
        <v>5.5690000000000004E-5</v>
      </c>
    </row>
    <row r="81" spans="1:3" x14ac:dyDescent="0.35">
      <c r="A81" s="86">
        <v>46023</v>
      </c>
      <c r="B81" s="87">
        <v>0.83333333333333337</v>
      </c>
      <c r="C81">
        <v>5.5380000000000002E-5</v>
      </c>
    </row>
    <row r="82" spans="1:3" x14ac:dyDescent="0.35">
      <c r="A82" s="86">
        <v>46023</v>
      </c>
      <c r="B82" s="87">
        <v>0.84375</v>
      </c>
      <c r="C82">
        <v>5.3769999999999995E-5</v>
      </c>
    </row>
    <row r="83" spans="1:3" x14ac:dyDescent="0.35">
      <c r="A83" s="86">
        <v>46023</v>
      </c>
      <c r="B83" s="87">
        <v>0.85416666666666663</v>
      </c>
      <c r="C83">
        <v>5.1220000000000001E-5</v>
      </c>
    </row>
    <row r="84" spans="1:3" x14ac:dyDescent="0.35">
      <c r="A84" s="86">
        <v>46023</v>
      </c>
      <c r="B84" s="87">
        <v>0.86458333333333337</v>
      </c>
      <c r="C84">
        <v>4.8380000000000001E-5</v>
      </c>
    </row>
    <row r="85" spans="1:3" x14ac:dyDescent="0.35">
      <c r="A85" s="86">
        <v>46023</v>
      </c>
      <c r="B85" s="87">
        <v>0.875</v>
      </c>
      <c r="C85">
        <v>4.5809999999999997E-5</v>
      </c>
    </row>
    <row r="86" spans="1:3" x14ac:dyDescent="0.35">
      <c r="A86" s="86">
        <v>46023</v>
      </c>
      <c r="B86" s="87">
        <v>0.88541666666666663</v>
      </c>
      <c r="C86">
        <v>4.3970000000000001E-5</v>
      </c>
    </row>
    <row r="87" spans="1:3" x14ac:dyDescent="0.35">
      <c r="A87" s="86">
        <v>46023</v>
      </c>
      <c r="B87" s="87">
        <v>0.89583333333333337</v>
      </c>
      <c r="C87">
        <v>4.2659999999999995E-5</v>
      </c>
    </row>
    <row r="88" spans="1:3" x14ac:dyDescent="0.35">
      <c r="A88" s="86">
        <v>46023</v>
      </c>
      <c r="B88" s="87">
        <v>0.90625</v>
      </c>
      <c r="C88">
        <v>4.1579999999999998E-5</v>
      </c>
    </row>
    <row r="89" spans="1:3" x14ac:dyDescent="0.35">
      <c r="A89" s="86">
        <v>46023</v>
      </c>
      <c r="B89" s="87">
        <v>0.91666666666666663</v>
      </c>
      <c r="C89">
        <v>4.036E-5</v>
      </c>
    </row>
    <row r="90" spans="1:3" x14ac:dyDescent="0.35">
      <c r="A90" s="86">
        <v>46023</v>
      </c>
      <c r="B90" s="87">
        <v>0.92708333333333337</v>
      </c>
      <c r="C90">
        <v>3.8800000000000001E-5</v>
      </c>
    </row>
    <row r="91" spans="1:3" x14ac:dyDescent="0.35">
      <c r="A91" s="86">
        <v>46023</v>
      </c>
      <c r="B91" s="87">
        <v>0.9375</v>
      </c>
      <c r="C91">
        <v>3.6880000000000006E-5</v>
      </c>
    </row>
    <row r="92" spans="1:3" x14ac:dyDescent="0.35">
      <c r="A92" s="86">
        <v>46023</v>
      </c>
      <c r="B92" s="87">
        <v>0.94791666666666663</v>
      </c>
      <c r="C92">
        <v>3.4700000000000003E-5</v>
      </c>
    </row>
    <row r="93" spans="1:3" x14ac:dyDescent="0.35">
      <c r="A93" s="86">
        <v>46023</v>
      </c>
      <c r="B93" s="87">
        <v>0.95833333333333337</v>
      </c>
      <c r="C93">
        <v>3.2339999999999999E-5</v>
      </c>
    </row>
    <row r="94" spans="1:3" x14ac:dyDescent="0.35">
      <c r="A94" s="86">
        <v>46023</v>
      </c>
      <c r="B94" s="87">
        <v>0.96875</v>
      </c>
      <c r="C94">
        <v>2.991E-5</v>
      </c>
    </row>
    <row r="95" spans="1:3" x14ac:dyDescent="0.35">
      <c r="A95" s="86">
        <v>46023</v>
      </c>
      <c r="B95" s="87">
        <v>0.97916666666666663</v>
      </c>
      <c r="C95">
        <v>2.7489999999999999E-5</v>
      </c>
    </row>
    <row r="96" spans="1:3" x14ac:dyDescent="0.35">
      <c r="A96" s="86">
        <v>46023</v>
      </c>
      <c r="B96" s="87">
        <v>0.98958333333333337</v>
      </c>
      <c r="C96">
        <v>2.51E-5</v>
      </c>
    </row>
    <row r="97" spans="1:3" x14ac:dyDescent="0.35">
      <c r="A97" s="86">
        <v>46024</v>
      </c>
      <c r="B97" s="87">
        <v>0</v>
      </c>
      <c r="C97">
        <v>2.2759999999999999E-5</v>
      </c>
    </row>
    <row r="98" spans="1:3" x14ac:dyDescent="0.35">
      <c r="A98" s="86">
        <v>46024</v>
      </c>
      <c r="B98" s="87">
        <v>1.0416666666666666E-2</v>
      </c>
      <c r="C98">
        <v>2.105E-5</v>
      </c>
    </row>
    <row r="99" spans="1:3" x14ac:dyDescent="0.35">
      <c r="A99" s="86">
        <v>46024</v>
      </c>
      <c r="B99" s="87">
        <v>2.0833333333333332E-2</v>
      </c>
      <c r="C99">
        <v>1.893E-5</v>
      </c>
    </row>
    <row r="100" spans="1:3" x14ac:dyDescent="0.35">
      <c r="A100" s="86">
        <v>46024</v>
      </c>
      <c r="B100" s="87">
        <v>3.125E-2</v>
      </c>
      <c r="C100">
        <v>1.7100000000000002E-5</v>
      </c>
    </row>
    <row r="101" spans="1:3" x14ac:dyDescent="0.35">
      <c r="A101" s="86">
        <v>46024</v>
      </c>
      <c r="B101" s="87">
        <v>4.1666666666666664E-2</v>
      </c>
      <c r="C101">
        <v>1.5549999999999999E-5</v>
      </c>
    </row>
    <row r="102" spans="1:3" x14ac:dyDescent="0.35">
      <c r="A102" s="86">
        <v>46024</v>
      </c>
      <c r="B102" s="87">
        <v>5.2083333333333336E-2</v>
      </c>
      <c r="C102">
        <v>1.4389999999999999E-5</v>
      </c>
    </row>
    <row r="103" spans="1:3" x14ac:dyDescent="0.35">
      <c r="A103" s="86">
        <v>46024</v>
      </c>
      <c r="B103" s="87">
        <v>6.25E-2</v>
      </c>
      <c r="C103">
        <v>1.358E-5</v>
      </c>
    </row>
    <row r="104" spans="1:3" x14ac:dyDescent="0.35">
      <c r="A104" s="86">
        <v>46024</v>
      </c>
      <c r="B104" s="87">
        <v>7.2916666666666671E-2</v>
      </c>
      <c r="C104">
        <v>1.305E-5</v>
      </c>
    </row>
    <row r="105" spans="1:3" x14ac:dyDescent="0.35">
      <c r="A105" s="86">
        <v>46024</v>
      </c>
      <c r="B105" s="87">
        <v>8.3333333333333329E-2</v>
      </c>
      <c r="C105">
        <v>1.271E-5</v>
      </c>
    </row>
    <row r="106" spans="1:3" x14ac:dyDescent="0.35">
      <c r="A106" s="86">
        <v>46024</v>
      </c>
      <c r="B106" s="87">
        <v>9.375E-2</v>
      </c>
      <c r="C106">
        <v>1.2489999999999999E-5</v>
      </c>
    </row>
    <row r="107" spans="1:3" x14ac:dyDescent="0.35">
      <c r="A107" s="86">
        <v>46024</v>
      </c>
      <c r="B107" s="87">
        <v>0.10416666666666667</v>
      </c>
      <c r="C107">
        <v>1.2330000000000001E-5</v>
      </c>
    </row>
    <row r="108" spans="1:3" x14ac:dyDescent="0.35">
      <c r="A108" s="86">
        <v>46024</v>
      </c>
      <c r="B108" s="87">
        <v>0.11458333333333333</v>
      </c>
      <c r="C108">
        <v>1.2269999999999999E-5</v>
      </c>
    </row>
    <row r="109" spans="1:3" x14ac:dyDescent="0.35">
      <c r="A109" s="86">
        <v>46024</v>
      </c>
      <c r="B109" s="87">
        <v>0.125</v>
      </c>
      <c r="C109">
        <v>1.218E-5</v>
      </c>
    </row>
    <row r="110" spans="1:3" x14ac:dyDescent="0.35">
      <c r="A110" s="86">
        <v>46024</v>
      </c>
      <c r="B110" s="87">
        <v>0.13541666666666666</v>
      </c>
      <c r="C110">
        <v>1.2080000000000001E-5</v>
      </c>
    </row>
    <row r="111" spans="1:3" x14ac:dyDescent="0.35">
      <c r="A111" s="86">
        <v>46024</v>
      </c>
      <c r="B111" s="87">
        <v>0.14583333333333334</v>
      </c>
      <c r="C111">
        <v>1.202E-5</v>
      </c>
    </row>
    <row r="112" spans="1:3" x14ac:dyDescent="0.35">
      <c r="A112" s="86">
        <v>46024</v>
      </c>
      <c r="B112" s="87">
        <v>0.15625</v>
      </c>
      <c r="C112">
        <v>1.1929999999999999E-5</v>
      </c>
    </row>
    <row r="113" spans="1:3" x14ac:dyDescent="0.35">
      <c r="A113" s="86">
        <v>46024</v>
      </c>
      <c r="B113" s="87">
        <v>0.16666666666666666</v>
      </c>
      <c r="C113">
        <v>1.1929999999999999E-5</v>
      </c>
    </row>
    <row r="114" spans="1:3" x14ac:dyDescent="0.35">
      <c r="A114" s="86">
        <v>46024</v>
      </c>
      <c r="B114" s="87">
        <v>0.17708333333333334</v>
      </c>
      <c r="C114">
        <v>1.1960000000000001E-5</v>
      </c>
    </row>
    <row r="115" spans="1:3" x14ac:dyDescent="0.35">
      <c r="A115" s="86">
        <v>46024</v>
      </c>
      <c r="B115" s="87">
        <v>0.1875</v>
      </c>
      <c r="C115">
        <v>1.2080000000000001E-5</v>
      </c>
    </row>
    <row r="116" spans="1:3" x14ac:dyDescent="0.35">
      <c r="A116" s="86">
        <v>46024</v>
      </c>
      <c r="B116" s="87">
        <v>0.19791666666666666</v>
      </c>
      <c r="C116">
        <v>1.224E-5</v>
      </c>
    </row>
    <row r="117" spans="1:3" x14ac:dyDescent="0.35">
      <c r="A117" s="86">
        <v>46024</v>
      </c>
      <c r="B117" s="87">
        <v>0.20833333333333334</v>
      </c>
      <c r="C117">
        <v>1.2460000000000001E-5</v>
      </c>
    </row>
    <row r="118" spans="1:3" x14ac:dyDescent="0.35">
      <c r="A118" s="86">
        <v>46024</v>
      </c>
      <c r="B118" s="87">
        <v>0.21875</v>
      </c>
      <c r="C118">
        <v>1.274E-5</v>
      </c>
    </row>
    <row r="119" spans="1:3" x14ac:dyDescent="0.35">
      <c r="A119" s="86">
        <v>46024</v>
      </c>
      <c r="B119" s="87">
        <v>0.22916666666666666</v>
      </c>
      <c r="C119">
        <v>1.3429999999999998E-5</v>
      </c>
    </row>
    <row r="120" spans="1:3" x14ac:dyDescent="0.35">
      <c r="A120" s="86">
        <v>46024</v>
      </c>
      <c r="B120" s="87">
        <v>0.23958333333333334</v>
      </c>
      <c r="C120">
        <v>1.486E-5</v>
      </c>
    </row>
    <row r="121" spans="1:3" x14ac:dyDescent="0.35">
      <c r="A121" s="86">
        <v>46024</v>
      </c>
      <c r="B121" s="87">
        <v>0.25</v>
      </c>
      <c r="C121">
        <v>1.738E-5</v>
      </c>
    </row>
    <row r="122" spans="1:3" x14ac:dyDescent="0.35">
      <c r="A122" s="86">
        <v>46024</v>
      </c>
      <c r="B122" s="87">
        <v>0.26041666666666669</v>
      </c>
      <c r="C122">
        <v>2.1180000000000001E-5</v>
      </c>
    </row>
    <row r="123" spans="1:3" x14ac:dyDescent="0.35">
      <c r="A123" s="86">
        <v>46024</v>
      </c>
      <c r="B123" s="87">
        <v>0.27083333333333331</v>
      </c>
      <c r="C123">
        <v>2.5780000000000001E-5</v>
      </c>
    </row>
    <row r="124" spans="1:3" x14ac:dyDescent="0.35">
      <c r="A124" s="86">
        <v>46024</v>
      </c>
      <c r="B124" s="87">
        <v>0.28125</v>
      </c>
      <c r="C124">
        <v>3.0519999999999999E-5</v>
      </c>
    </row>
    <row r="125" spans="1:3" x14ac:dyDescent="0.35">
      <c r="A125" s="86">
        <v>46024</v>
      </c>
      <c r="B125" s="87">
        <v>0.29166666666666669</v>
      </c>
      <c r="C125">
        <v>3.4729999999999994E-5</v>
      </c>
    </row>
    <row r="126" spans="1:3" x14ac:dyDescent="0.35">
      <c r="A126" s="86">
        <v>46024</v>
      </c>
      <c r="B126" s="87">
        <v>0.30208333333333331</v>
      </c>
      <c r="C126">
        <v>3.7870000000000002E-5</v>
      </c>
    </row>
    <row r="127" spans="1:3" x14ac:dyDescent="0.35">
      <c r="A127" s="86">
        <v>46024</v>
      </c>
      <c r="B127" s="87">
        <v>0.3125</v>
      </c>
      <c r="C127">
        <v>4.002E-5</v>
      </c>
    </row>
    <row r="128" spans="1:3" x14ac:dyDescent="0.35">
      <c r="A128" s="86">
        <v>46024</v>
      </c>
      <c r="B128" s="87">
        <v>0.32291666666666669</v>
      </c>
      <c r="C128">
        <v>4.1329999999999999E-5</v>
      </c>
    </row>
    <row r="129" spans="1:3" x14ac:dyDescent="0.35">
      <c r="A129" s="86">
        <v>46024</v>
      </c>
      <c r="B129" s="87">
        <v>0.33333333333333331</v>
      </c>
      <c r="C129">
        <v>4.1980000000000001E-5</v>
      </c>
    </row>
    <row r="130" spans="1:3" x14ac:dyDescent="0.35">
      <c r="A130" s="86">
        <v>46024</v>
      </c>
      <c r="B130" s="87">
        <v>0.34375</v>
      </c>
      <c r="C130">
        <v>4.2160000000000003E-5</v>
      </c>
    </row>
    <row r="131" spans="1:3" x14ac:dyDescent="0.35">
      <c r="A131" s="86">
        <v>46024</v>
      </c>
      <c r="B131" s="87">
        <v>0.35416666666666669</v>
      </c>
      <c r="C131">
        <v>4.1980000000000001E-5</v>
      </c>
    </row>
    <row r="132" spans="1:3" x14ac:dyDescent="0.35">
      <c r="A132" s="86">
        <v>46024</v>
      </c>
      <c r="B132" s="87">
        <v>0.36458333333333331</v>
      </c>
      <c r="C132">
        <v>4.1449999999999998E-5</v>
      </c>
    </row>
    <row r="133" spans="1:3" x14ac:dyDescent="0.35">
      <c r="A133" s="86">
        <v>46024</v>
      </c>
      <c r="B133" s="87">
        <v>0.375</v>
      </c>
      <c r="C133">
        <v>4.0710000000000002E-5</v>
      </c>
    </row>
    <row r="134" spans="1:3" x14ac:dyDescent="0.35">
      <c r="A134" s="86">
        <v>46024</v>
      </c>
      <c r="B134" s="87">
        <v>0.38541666666666669</v>
      </c>
      <c r="C134">
        <v>3.977E-5</v>
      </c>
    </row>
    <row r="135" spans="1:3" x14ac:dyDescent="0.35">
      <c r="A135" s="86">
        <v>46024</v>
      </c>
      <c r="B135" s="87">
        <v>0.39583333333333331</v>
      </c>
      <c r="C135">
        <v>3.8800000000000001E-5</v>
      </c>
    </row>
    <row r="136" spans="1:3" x14ac:dyDescent="0.35">
      <c r="A136" s="86">
        <v>46024</v>
      </c>
      <c r="B136" s="87">
        <v>0.40625</v>
      </c>
      <c r="C136">
        <v>3.7839999999999997E-5</v>
      </c>
    </row>
    <row r="137" spans="1:3" x14ac:dyDescent="0.35">
      <c r="A137" s="86">
        <v>46024</v>
      </c>
      <c r="B137" s="87">
        <v>0.41666666666666669</v>
      </c>
      <c r="C137">
        <v>3.7060000000000001E-5</v>
      </c>
    </row>
    <row r="138" spans="1:3" x14ac:dyDescent="0.35">
      <c r="A138" s="86">
        <v>46024</v>
      </c>
      <c r="B138" s="87">
        <v>0.42708333333333331</v>
      </c>
      <c r="C138">
        <v>3.6529999999999998E-5</v>
      </c>
    </row>
    <row r="139" spans="1:3" x14ac:dyDescent="0.35">
      <c r="A139" s="86">
        <v>46024</v>
      </c>
      <c r="B139" s="87">
        <v>0.4375</v>
      </c>
      <c r="C139">
        <v>3.6189999999999997E-5</v>
      </c>
    </row>
    <row r="140" spans="1:3" x14ac:dyDescent="0.35">
      <c r="A140" s="86">
        <v>46024</v>
      </c>
      <c r="B140" s="87">
        <v>0.44791666666666669</v>
      </c>
      <c r="C140">
        <v>3.6040000000000001E-5</v>
      </c>
    </row>
    <row r="141" spans="1:3" x14ac:dyDescent="0.35">
      <c r="A141" s="86">
        <v>46024</v>
      </c>
      <c r="B141" s="87">
        <v>0.45833333333333331</v>
      </c>
      <c r="C141">
        <v>3.6040000000000001E-5</v>
      </c>
    </row>
    <row r="142" spans="1:3" x14ac:dyDescent="0.35">
      <c r="A142" s="86">
        <v>46024</v>
      </c>
      <c r="B142" s="87">
        <v>0.46875</v>
      </c>
      <c r="C142">
        <v>3.6159999999999999E-5</v>
      </c>
    </row>
    <row r="143" spans="1:3" x14ac:dyDescent="0.35">
      <c r="A143" s="86">
        <v>46024</v>
      </c>
      <c r="B143" s="87">
        <v>0.47916666666666669</v>
      </c>
      <c r="C143">
        <v>3.6429999999999995E-5</v>
      </c>
    </row>
    <row r="144" spans="1:3" x14ac:dyDescent="0.35">
      <c r="A144" s="86">
        <v>46024</v>
      </c>
      <c r="B144" s="87">
        <v>0.48958333333333331</v>
      </c>
      <c r="C144">
        <v>3.697E-5</v>
      </c>
    </row>
    <row r="145" spans="1:3" x14ac:dyDescent="0.35">
      <c r="A145" s="86">
        <v>46024</v>
      </c>
      <c r="B145" s="87">
        <v>0.5</v>
      </c>
      <c r="C145">
        <v>3.7839999999999997E-5</v>
      </c>
    </row>
    <row r="146" spans="1:3" x14ac:dyDescent="0.35">
      <c r="A146" s="86">
        <v>46024</v>
      </c>
      <c r="B146" s="87">
        <v>0.51041666666666663</v>
      </c>
      <c r="C146">
        <v>3.9050000000000001E-5</v>
      </c>
    </row>
    <row r="147" spans="1:3" x14ac:dyDescent="0.35">
      <c r="A147" s="86">
        <v>46024</v>
      </c>
      <c r="B147" s="87">
        <v>0.52083333333333337</v>
      </c>
      <c r="C147">
        <v>4.036E-5</v>
      </c>
    </row>
    <row r="148" spans="1:3" x14ac:dyDescent="0.35">
      <c r="A148" s="86">
        <v>46024</v>
      </c>
      <c r="B148" s="87">
        <v>0.53125</v>
      </c>
      <c r="C148">
        <v>4.142E-5</v>
      </c>
    </row>
    <row r="149" spans="1:3" x14ac:dyDescent="0.35">
      <c r="A149" s="86">
        <v>46024</v>
      </c>
      <c r="B149" s="87">
        <v>0.54166666666666663</v>
      </c>
      <c r="C149">
        <v>4.1980000000000001E-5</v>
      </c>
    </row>
    <row r="150" spans="1:3" x14ac:dyDescent="0.35">
      <c r="A150" s="86">
        <v>46024</v>
      </c>
      <c r="B150" s="87">
        <v>0.55208333333333337</v>
      </c>
      <c r="C150">
        <v>4.1789999999999998E-5</v>
      </c>
    </row>
    <row r="151" spans="1:3" x14ac:dyDescent="0.35">
      <c r="A151" s="86">
        <v>46024</v>
      </c>
      <c r="B151" s="87">
        <v>0.5625</v>
      </c>
      <c r="C151">
        <v>4.1020000000000004E-5</v>
      </c>
    </row>
    <row r="152" spans="1:3" x14ac:dyDescent="0.35">
      <c r="A152" s="86">
        <v>46024</v>
      </c>
      <c r="B152" s="87">
        <v>0.57291666666666663</v>
      </c>
      <c r="C152">
        <v>3.9860000000000001E-5</v>
      </c>
    </row>
    <row r="153" spans="1:3" x14ac:dyDescent="0.35">
      <c r="A153" s="86">
        <v>46024</v>
      </c>
      <c r="B153" s="87">
        <v>0.58333333333333337</v>
      </c>
      <c r="C153">
        <v>3.8609999999999998E-5</v>
      </c>
    </row>
    <row r="154" spans="1:3" x14ac:dyDescent="0.35">
      <c r="A154" s="86">
        <v>46024</v>
      </c>
      <c r="B154" s="87">
        <v>0.59375</v>
      </c>
      <c r="C154">
        <v>3.7429999999999999E-5</v>
      </c>
    </row>
    <row r="155" spans="1:3" x14ac:dyDescent="0.35">
      <c r="A155" s="86">
        <v>46024</v>
      </c>
      <c r="B155" s="87">
        <v>0.60416666666666663</v>
      </c>
      <c r="C155">
        <v>3.6369999999999999E-5</v>
      </c>
    </row>
    <row r="156" spans="1:3" x14ac:dyDescent="0.35">
      <c r="A156" s="86">
        <v>46024</v>
      </c>
      <c r="B156" s="87">
        <v>0.61458333333333337</v>
      </c>
      <c r="C156">
        <v>3.5409999999999995E-5</v>
      </c>
    </row>
    <row r="157" spans="1:3" x14ac:dyDescent="0.35">
      <c r="A157" s="86">
        <v>46024</v>
      </c>
      <c r="B157" s="87">
        <v>0.625</v>
      </c>
      <c r="C157">
        <v>3.4479999999999995E-5</v>
      </c>
    </row>
    <row r="158" spans="1:3" x14ac:dyDescent="0.35">
      <c r="A158" s="86">
        <v>46024</v>
      </c>
      <c r="B158" s="87">
        <v>0.63541666666666663</v>
      </c>
      <c r="C158">
        <v>3.3609999999999998E-5</v>
      </c>
    </row>
    <row r="159" spans="1:3" x14ac:dyDescent="0.35">
      <c r="A159" s="86">
        <v>46024</v>
      </c>
      <c r="B159" s="87">
        <v>0.64583333333333337</v>
      </c>
      <c r="C159">
        <v>3.286E-5</v>
      </c>
    </row>
    <row r="160" spans="1:3" x14ac:dyDescent="0.35">
      <c r="A160" s="86">
        <v>46024</v>
      </c>
      <c r="B160" s="87">
        <v>0.65625</v>
      </c>
      <c r="C160">
        <v>3.2239999999999996E-5</v>
      </c>
    </row>
    <row r="161" spans="1:3" x14ac:dyDescent="0.35">
      <c r="A161" s="86">
        <v>46024</v>
      </c>
      <c r="B161" s="87">
        <v>0.66666666666666663</v>
      </c>
      <c r="C161">
        <v>3.1890000000000001E-5</v>
      </c>
    </row>
    <row r="162" spans="1:3" x14ac:dyDescent="0.35">
      <c r="A162" s="86">
        <v>46024</v>
      </c>
      <c r="B162" s="87">
        <v>0.67708333333333337</v>
      </c>
      <c r="C162">
        <v>3.1829999999999998E-5</v>
      </c>
    </row>
    <row r="163" spans="1:3" x14ac:dyDescent="0.35">
      <c r="A163" s="86">
        <v>46024</v>
      </c>
      <c r="B163" s="87">
        <v>0.6875</v>
      </c>
      <c r="C163">
        <v>3.2140000000000001E-5</v>
      </c>
    </row>
    <row r="164" spans="1:3" x14ac:dyDescent="0.35">
      <c r="A164" s="86">
        <v>46024</v>
      </c>
      <c r="B164" s="87">
        <v>0.69791666666666663</v>
      </c>
      <c r="C164">
        <v>3.2879999999999997E-5</v>
      </c>
    </row>
    <row r="165" spans="1:3" x14ac:dyDescent="0.35">
      <c r="A165" s="86">
        <v>46024</v>
      </c>
      <c r="B165" s="87">
        <v>0.70833333333333337</v>
      </c>
      <c r="C165">
        <v>3.4229999999999996E-5</v>
      </c>
    </row>
    <row r="166" spans="1:3" x14ac:dyDescent="0.35">
      <c r="A166" s="86">
        <v>46024</v>
      </c>
      <c r="B166" s="87">
        <v>0.71875</v>
      </c>
      <c r="C166">
        <v>3.612E-5</v>
      </c>
    </row>
    <row r="167" spans="1:3" x14ac:dyDescent="0.35">
      <c r="A167" s="86">
        <v>46024</v>
      </c>
      <c r="B167" s="87">
        <v>0.72916666666666663</v>
      </c>
      <c r="C167">
        <v>3.8529999999999999E-5</v>
      </c>
    </row>
    <row r="168" spans="1:3" x14ac:dyDescent="0.35">
      <c r="A168" s="86">
        <v>46024</v>
      </c>
      <c r="B168" s="87">
        <v>0.73958333333333337</v>
      </c>
      <c r="C168">
        <v>4.1289999999999999E-5</v>
      </c>
    </row>
    <row r="169" spans="1:3" x14ac:dyDescent="0.35">
      <c r="A169" s="86">
        <v>46024</v>
      </c>
      <c r="B169" s="87">
        <v>0.75</v>
      </c>
      <c r="C169">
        <v>4.4319999999999996E-5</v>
      </c>
    </row>
    <row r="170" spans="1:3" x14ac:dyDescent="0.35">
      <c r="A170" s="86">
        <v>46024</v>
      </c>
      <c r="B170" s="87">
        <v>0.76041666666666663</v>
      </c>
      <c r="C170">
        <v>4.7460000000000003E-5</v>
      </c>
    </row>
    <row r="171" spans="1:3" x14ac:dyDescent="0.35">
      <c r="A171" s="86">
        <v>46024</v>
      </c>
      <c r="B171" s="87">
        <v>0.77083333333333337</v>
      </c>
      <c r="C171">
        <v>5.0510000000000003E-5</v>
      </c>
    </row>
    <row r="172" spans="1:3" x14ac:dyDescent="0.35">
      <c r="A172" s="86">
        <v>46024</v>
      </c>
      <c r="B172" s="87">
        <v>0.78125</v>
      </c>
      <c r="C172">
        <v>5.3310000000000003E-5</v>
      </c>
    </row>
    <row r="173" spans="1:3" x14ac:dyDescent="0.35">
      <c r="A173" s="86">
        <v>46024</v>
      </c>
      <c r="B173" s="87">
        <v>0.79166666666666663</v>
      </c>
      <c r="C173">
        <v>5.5720000000000002E-5</v>
      </c>
    </row>
    <row r="174" spans="1:3" x14ac:dyDescent="0.35">
      <c r="A174" s="86">
        <v>46024</v>
      </c>
      <c r="B174" s="87">
        <v>0.80208333333333337</v>
      </c>
      <c r="C174">
        <v>5.7520000000000005E-5</v>
      </c>
    </row>
    <row r="175" spans="1:3" x14ac:dyDescent="0.35">
      <c r="A175" s="86">
        <v>46024</v>
      </c>
      <c r="B175" s="87">
        <v>0.8125</v>
      </c>
      <c r="C175">
        <v>5.8610000000000003E-5</v>
      </c>
    </row>
    <row r="176" spans="1:3" x14ac:dyDescent="0.35">
      <c r="A176" s="86">
        <v>46024</v>
      </c>
      <c r="B176" s="87">
        <v>0.82291666666666663</v>
      </c>
      <c r="C176">
        <v>5.8829999999999997E-5</v>
      </c>
    </row>
    <row r="177" spans="1:3" x14ac:dyDescent="0.35">
      <c r="A177" s="86">
        <v>46024</v>
      </c>
      <c r="B177" s="87">
        <v>0.83333333333333337</v>
      </c>
      <c r="C177">
        <v>5.8049999999999995E-5</v>
      </c>
    </row>
    <row r="178" spans="1:3" x14ac:dyDescent="0.35">
      <c r="A178" s="86">
        <v>46024</v>
      </c>
      <c r="B178" s="87">
        <v>0.84375</v>
      </c>
      <c r="C178">
        <v>5.6279999999999996E-5</v>
      </c>
    </row>
    <row r="179" spans="1:3" x14ac:dyDescent="0.35">
      <c r="A179" s="86">
        <v>46024</v>
      </c>
      <c r="B179" s="87">
        <v>0.85416666666666663</v>
      </c>
      <c r="C179">
        <v>5.3789999999999998E-5</v>
      </c>
    </row>
    <row r="180" spans="1:3" x14ac:dyDescent="0.35">
      <c r="A180" s="86">
        <v>46024</v>
      </c>
      <c r="B180" s="87">
        <v>0.86458333333333337</v>
      </c>
      <c r="C180">
        <v>5.1050000000000001E-5</v>
      </c>
    </row>
    <row r="181" spans="1:3" x14ac:dyDescent="0.35">
      <c r="A181" s="86">
        <v>46024</v>
      </c>
      <c r="B181" s="87">
        <v>0.875</v>
      </c>
      <c r="C181">
        <v>4.8449999999999999E-5</v>
      </c>
    </row>
    <row r="182" spans="1:3" x14ac:dyDescent="0.35">
      <c r="A182" s="86">
        <v>46024</v>
      </c>
      <c r="B182" s="87">
        <v>0.88541666666666663</v>
      </c>
      <c r="C182">
        <v>4.6369999999999998E-5</v>
      </c>
    </row>
    <row r="183" spans="1:3" x14ac:dyDescent="0.35">
      <c r="A183" s="86">
        <v>46024</v>
      </c>
      <c r="B183" s="87">
        <v>0.89583333333333337</v>
      </c>
      <c r="C183">
        <v>4.4659999999999996E-5</v>
      </c>
    </row>
    <row r="184" spans="1:3" x14ac:dyDescent="0.35">
      <c r="A184" s="86">
        <v>46024</v>
      </c>
      <c r="B184" s="87">
        <v>0.90625</v>
      </c>
      <c r="C184">
        <v>4.3099999999999997E-5</v>
      </c>
    </row>
    <row r="185" spans="1:3" x14ac:dyDescent="0.35">
      <c r="A185" s="86">
        <v>46024</v>
      </c>
      <c r="B185" s="87">
        <v>0.91666666666666663</v>
      </c>
      <c r="C185">
        <v>4.1480000000000003E-5</v>
      </c>
    </row>
    <row r="186" spans="1:3" x14ac:dyDescent="0.35">
      <c r="A186" s="86">
        <v>46024</v>
      </c>
      <c r="B186" s="87">
        <v>0.92708333333333337</v>
      </c>
      <c r="C186">
        <v>3.9610000000000002E-5</v>
      </c>
    </row>
    <row r="187" spans="1:3" x14ac:dyDescent="0.35">
      <c r="A187" s="86">
        <v>46024</v>
      </c>
      <c r="B187" s="87">
        <v>0.9375</v>
      </c>
      <c r="C187">
        <v>3.7530000000000002E-5</v>
      </c>
    </row>
    <row r="188" spans="1:3" x14ac:dyDescent="0.35">
      <c r="A188" s="86">
        <v>46024</v>
      </c>
      <c r="B188" s="87">
        <v>0.94791666666666663</v>
      </c>
      <c r="C188">
        <v>3.5290000000000003E-5</v>
      </c>
    </row>
    <row r="189" spans="1:3" x14ac:dyDescent="0.35">
      <c r="A189" s="86">
        <v>46024</v>
      </c>
      <c r="B189" s="87">
        <v>0.95833333333333337</v>
      </c>
      <c r="C189">
        <v>3.2919999999999997E-5</v>
      </c>
    </row>
    <row r="190" spans="1:3" x14ac:dyDescent="0.35">
      <c r="A190" s="86">
        <v>46024</v>
      </c>
      <c r="B190" s="87">
        <v>0.96875</v>
      </c>
      <c r="C190">
        <v>3.0519999999999999E-5</v>
      </c>
    </row>
    <row r="191" spans="1:3" x14ac:dyDescent="0.35">
      <c r="A191" s="86">
        <v>46024</v>
      </c>
      <c r="B191" s="87">
        <v>0.97916666666666663</v>
      </c>
      <c r="C191">
        <v>2.809E-5</v>
      </c>
    </row>
    <row r="192" spans="1:3" x14ac:dyDescent="0.35">
      <c r="A192" s="86">
        <v>46024</v>
      </c>
      <c r="B192" s="87">
        <v>0.98958333333333337</v>
      </c>
      <c r="C192">
        <v>2.5700000000000001E-5</v>
      </c>
    </row>
    <row r="193" spans="1:3" x14ac:dyDescent="0.35">
      <c r="A193" s="86">
        <v>46025</v>
      </c>
      <c r="B193" s="87">
        <v>0</v>
      </c>
      <c r="C193">
        <v>2.3329999999999999E-5</v>
      </c>
    </row>
    <row r="194" spans="1:3" x14ac:dyDescent="0.35">
      <c r="A194" s="86">
        <v>46025</v>
      </c>
      <c r="B194" s="87">
        <v>1.0416666666666666E-2</v>
      </c>
      <c r="C194">
        <v>2.2079999999999999E-5</v>
      </c>
    </row>
    <row r="195" spans="1:3" x14ac:dyDescent="0.35">
      <c r="A195" s="86">
        <v>46025</v>
      </c>
      <c r="B195" s="87">
        <v>2.0833333333333332E-2</v>
      </c>
      <c r="C195">
        <v>2.1270000000000001E-5</v>
      </c>
    </row>
    <row r="196" spans="1:3" x14ac:dyDescent="0.35">
      <c r="A196" s="86">
        <v>46025</v>
      </c>
      <c r="B196" s="87">
        <v>3.125E-2</v>
      </c>
      <c r="C196">
        <v>2.056E-5</v>
      </c>
    </row>
    <row r="197" spans="1:3" x14ac:dyDescent="0.35">
      <c r="A197" s="86">
        <v>46025</v>
      </c>
      <c r="B197" s="87">
        <v>4.1666666666666664E-2</v>
      </c>
      <c r="C197">
        <v>1.9749999999999999E-5</v>
      </c>
    </row>
    <row r="198" spans="1:3" x14ac:dyDescent="0.35">
      <c r="A198" s="86">
        <v>46025</v>
      </c>
      <c r="B198" s="87">
        <v>5.2083333333333336E-2</v>
      </c>
      <c r="C198">
        <v>1.8559999999999998E-5</v>
      </c>
    </row>
    <row r="199" spans="1:3" x14ac:dyDescent="0.35">
      <c r="A199" s="86">
        <v>46025</v>
      </c>
      <c r="B199" s="87">
        <v>6.25E-2</v>
      </c>
      <c r="C199">
        <v>1.715E-5</v>
      </c>
    </row>
    <row r="200" spans="1:3" x14ac:dyDescent="0.35">
      <c r="A200" s="86">
        <v>46025</v>
      </c>
      <c r="B200" s="87">
        <v>7.2916666666666671E-2</v>
      </c>
      <c r="C200">
        <v>1.575E-5</v>
      </c>
    </row>
    <row r="201" spans="1:3" x14ac:dyDescent="0.35">
      <c r="A201" s="86">
        <v>46025</v>
      </c>
      <c r="B201" s="87">
        <v>8.3333333333333329E-2</v>
      </c>
      <c r="C201">
        <v>1.453E-5</v>
      </c>
    </row>
    <row r="202" spans="1:3" x14ac:dyDescent="0.35">
      <c r="A202" s="86">
        <v>46025</v>
      </c>
      <c r="B202" s="87">
        <v>9.375E-2</v>
      </c>
      <c r="C202">
        <v>1.3700000000000001E-5</v>
      </c>
    </row>
    <row r="203" spans="1:3" x14ac:dyDescent="0.35">
      <c r="A203" s="86">
        <v>46025</v>
      </c>
      <c r="B203" s="87">
        <v>0.10416666666666667</v>
      </c>
      <c r="C203">
        <v>1.3200000000000001E-5</v>
      </c>
    </row>
    <row r="204" spans="1:3" x14ac:dyDescent="0.35">
      <c r="A204" s="86">
        <v>46025</v>
      </c>
      <c r="B204" s="87">
        <v>0.11458333333333333</v>
      </c>
      <c r="C204">
        <v>1.291E-5</v>
      </c>
    </row>
    <row r="205" spans="1:3" x14ac:dyDescent="0.35">
      <c r="A205" s="86">
        <v>46025</v>
      </c>
      <c r="B205" s="87">
        <v>0.125</v>
      </c>
      <c r="C205">
        <v>1.272E-5</v>
      </c>
    </row>
    <row r="206" spans="1:3" x14ac:dyDescent="0.35">
      <c r="A206" s="86">
        <v>46025</v>
      </c>
      <c r="B206" s="87">
        <v>0.13541666666666666</v>
      </c>
      <c r="C206">
        <v>1.257E-5</v>
      </c>
    </row>
    <row r="207" spans="1:3" x14ac:dyDescent="0.35">
      <c r="A207" s="86">
        <v>46025</v>
      </c>
      <c r="B207" s="87">
        <v>0.14583333333333334</v>
      </c>
      <c r="C207">
        <v>1.2449999999999999E-5</v>
      </c>
    </row>
    <row r="208" spans="1:3" x14ac:dyDescent="0.35">
      <c r="A208" s="86">
        <v>46025</v>
      </c>
      <c r="B208" s="87">
        <v>0.15625</v>
      </c>
      <c r="C208">
        <v>1.2319999999999999E-5</v>
      </c>
    </row>
    <row r="209" spans="1:3" x14ac:dyDescent="0.35">
      <c r="A209" s="86">
        <v>46025</v>
      </c>
      <c r="B209" s="87">
        <v>0.16666666666666666</v>
      </c>
      <c r="C209">
        <v>1.22E-5</v>
      </c>
    </row>
    <row r="210" spans="1:3" x14ac:dyDescent="0.35">
      <c r="A210" s="86">
        <v>46025</v>
      </c>
      <c r="B210" s="87">
        <v>0.17708333333333334</v>
      </c>
      <c r="C210">
        <v>1.2099999999999999E-5</v>
      </c>
    </row>
    <row r="211" spans="1:3" x14ac:dyDescent="0.35">
      <c r="A211" s="86">
        <v>46025</v>
      </c>
      <c r="B211" s="87">
        <v>0.1875</v>
      </c>
      <c r="C211">
        <v>1.201E-5</v>
      </c>
    </row>
    <row r="212" spans="1:3" x14ac:dyDescent="0.35">
      <c r="A212" s="86">
        <v>46025</v>
      </c>
      <c r="B212" s="87">
        <v>0.19791666666666666</v>
      </c>
      <c r="C212">
        <v>1.1950000000000001E-5</v>
      </c>
    </row>
    <row r="213" spans="1:3" x14ac:dyDescent="0.35">
      <c r="A213" s="86">
        <v>46025</v>
      </c>
      <c r="B213" s="87">
        <v>0.20833333333333334</v>
      </c>
      <c r="C213">
        <v>1.1950000000000001E-5</v>
      </c>
    </row>
    <row r="214" spans="1:3" x14ac:dyDescent="0.35">
      <c r="A214" s="86">
        <v>46025</v>
      </c>
      <c r="B214" s="87">
        <v>0.21875</v>
      </c>
      <c r="C214">
        <v>1.201E-5</v>
      </c>
    </row>
    <row r="215" spans="1:3" x14ac:dyDescent="0.35">
      <c r="A215" s="86">
        <v>46025</v>
      </c>
      <c r="B215" s="87">
        <v>0.22916666666666666</v>
      </c>
      <c r="C215">
        <v>1.22E-5</v>
      </c>
    </row>
    <row r="216" spans="1:3" x14ac:dyDescent="0.35">
      <c r="A216" s="86">
        <v>46025</v>
      </c>
      <c r="B216" s="87">
        <v>0.23958333333333334</v>
      </c>
      <c r="C216">
        <v>1.257E-5</v>
      </c>
    </row>
    <row r="217" spans="1:3" x14ac:dyDescent="0.35">
      <c r="A217" s="86">
        <v>46025</v>
      </c>
      <c r="B217" s="87">
        <v>0.25</v>
      </c>
      <c r="C217">
        <v>1.322E-5</v>
      </c>
    </row>
    <row r="218" spans="1:3" x14ac:dyDescent="0.35">
      <c r="A218" s="86">
        <v>46025</v>
      </c>
      <c r="B218" s="87">
        <v>0.26041666666666669</v>
      </c>
      <c r="C218">
        <v>1.4219999999999999E-5</v>
      </c>
    </row>
    <row r="219" spans="1:3" x14ac:dyDescent="0.35">
      <c r="A219" s="86">
        <v>46025</v>
      </c>
      <c r="B219" s="87">
        <v>0.27083333333333331</v>
      </c>
      <c r="C219">
        <v>1.5570000000000002E-5</v>
      </c>
    </row>
    <row r="220" spans="1:3" x14ac:dyDescent="0.35">
      <c r="A220" s="86">
        <v>46025</v>
      </c>
      <c r="B220" s="87">
        <v>0.28125</v>
      </c>
      <c r="C220">
        <v>1.7250000000000003E-5</v>
      </c>
    </row>
    <row r="221" spans="1:3" x14ac:dyDescent="0.35">
      <c r="A221" s="86">
        <v>46025</v>
      </c>
      <c r="B221" s="87">
        <v>0.29166666666666669</v>
      </c>
      <c r="C221">
        <v>1.9210000000000001E-5</v>
      </c>
    </row>
    <row r="222" spans="1:3" x14ac:dyDescent="0.35">
      <c r="A222" s="86">
        <v>46025</v>
      </c>
      <c r="B222" s="87">
        <v>0.30208333333333331</v>
      </c>
      <c r="C222">
        <v>2.1489999999999999E-5</v>
      </c>
    </row>
    <row r="223" spans="1:3" x14ac:dyDescent="0.35">
      <c r="A223" s="86">
        <v>46025</v>
      </c>
      <c r="B223" s="87">
        <v>0.3125</v>
      </c>
      <c r="C223">
        <v>2.4049999999999998E-5</v>
      </c>
    </row>
    <row r="224" spans="1:3" x14ac:dyDescent="0.35">
      <c r="A224" s="86">
        <v>46025</v>
      </c>
      <c r="B224" s="87">
        <v>0.32291666666666669</v>
      </c>
      <c r="C224">
        <v>2.6859999999999997E-5</v>
      </c>
    </row>
    <row r="225" spans="1:3" x14ac:dyDescent="0.35">
      <c r="A225" s="86">
        <v>46025</v>
      </c>
      <c r="B225" s="87">
        <v>0.33333333333333331</v>
      </c>
      <c r="C225">
        <v>2.9850000000000001E-5</v>
      </c>
    </row>
    <row r="226" spans="1:3" x14ac:dyDescent="0.35">
      <c r="A226" s="86">
        <v>46025</v>
      </c>
      <c r="B226" s="87">
        <v>0.34375</v>
      </c>
      <c r="C226">
        <v>3.2990000000000001E-5</v>
      </c>
    </row>
    <row r="227" spans="1:3" x14ac:dyDescent="0.35">
      <c r="A227" s="86">
        <v>46025</v>
      </c>
      <c r="B227" s="87">
        <v>0.35416666666666669</v>
      </c>
      <c r="C227">
        <v>3.6110000000000005E-5</v>
      </c>
    </row>
    <row r="228" spans="1:3" x14ac:dyDescent="0.35">
      <c r="A228" s="86">
        <v>46025</v>
      </c>
      <c r="B228" s="87">
        <v>0.36458333333333331</v>
      </c>
      <c r="C228">
        <v>3.896E-5</v>
      </c>
    </row>
    <row r="229" spans="1:3" x14ac:dyDescent="0.35">
      <c r="A229" s="86">
        <v>46025</v>
      </c>
      <c r="B229" s="87">
        <v>0.375</v>
      </c>
      <c r="C229">
        <v>4.1260000000000001E-5</v>
      </c>
    </row>
    <row r="230" spans="1:3" x14ac:dyDescent="0.35">
      <c r="A230" s="86">
        <v>46025</v>
      </c>
      <c r="B230" s="87">
        <v>0.38541666666666669</v>
      </c>
      <c r="C230">
        <v>4.2909999999999994E-5</v>
      </c>
    </row>
    <row r="231" spans="1:3" x14ac:dyDescent="0.35">
      <c r="A231" s="86">
        <v>46025</v>
      </c>
      <c r="B231" s="87">
        <v>0.39583333333333331</v>
      </c>
      <c r="C231">
        <v>4.401E-5</v>
      </c>
    </row>
    <row r="232" spans="1:3" x14ac:dyDescent="0.35">
      <c r="A232" s="86">
        <v>46025</v>
      </c>
      <c r="B232" s="87">
        <v>0.40625</v>
      </c>
      <c r="C232">
        <v>4.4690000000000001E-5</v>
      </c>
    </row>
    <row r="233" spans="1:3" x14ac:dyDescent="0.35">
      <c r="A233" s="86">
        <v>46025</v>
      </c>
      <c r="B233" s="87">
        <v>0.41666666666666669</v>
      </c>
      <c r="C233">
        <v>4.5160000000000001E-5</v>
      </c>
    </row>
    <row r="234" spans="1:3" x14ac:dyDescent="0.35">
      <c r="A234" s="86">
        <v>46025</v>
      </c>
      <c r="B234" s="87">
        <v>0.42708333333333331</v>
      </c>
      <c r="C234">
        <v>4.5529999999999999E-5</v>
      </c>
    </row>
    <row r="235" spans="1:3" x14ac:dyDescent="0.35">
      <c r="A235" s="86">
        <v>46025</v>
      </c>
      <c r="B235" s="87">
        <v>0.4375</v>
      </c>
      <c r="C235">
        <v>4.5900000000000004E-5</v>
      </c>
    </row>
    <row r="236" spans="1:3" x14ac:dyDescent="0.35">
      <c r="A236" s="86">
        <v>46025</v>
      </c>
      <c r="B236" s="87">
        <v>0.44791666666666669</v>
      </c>
      <c r="C236">
        <v>4.6280000000000004E-5</v>
      </c>
    </row>
    <row r="237" spans="1:3" x14ac:dyDescent="0.35">
      <c r="A237" s="86">
        <v>46025</v>
      </c>
      <c r="B237" s="87">
        <v>0.45833333333333331</v>
      </c>
      <c r="C237">
        <v>4.6709999999999998E-5</v>
      </c>
    </row>
    <row r="238" spans="1:3" x14ac:dyDescent="0.35">
      <c r="A238" s="86">
        <v>46025</v>
      </c>
      <c r="B238" s="87">
        <v>0.46875</v>
      </c>
      <c r="C238">
        <v>4.7250000000000003E-5</v>
      </c>
    </row>
    <row r="239" spans="1:3" x14ac:dyDescent="0.35">
      <c r="A239" s="86">
        <v>46025</v>
      </c>
      <c r="B239" s="87">
        <v>0.47916666666666669</v>
      </c>
      <c r="C239">
        <v>4.7870000000000001E-5</v>
      </c>
    </row>
    <row r="240" spans="1:3" x14ac:dyDescent="0.35">
      <c r="A240" s="86">
        <v>46025</v>
      </c>
      <c r="B240" s="87">
        <v>0.48958333333333331</v>
      </c>
      <c r="C240">
        <v>4.8649999999999997E-5</v>
      </c>
    </row>
    <row r="241" spans="1:3" x14ac:dyDescent="0.35">
      <c r="A241" s="86">
        <v>46025</v>
      </c>
      <c r="B241" s="87">
        <v>0.5</v>
      </c>
      <c r="C241">
        <v>4.9579999999999996E-5</v>
      </c>
    </row>
    <row r="242" spans="1:3" x14ac:dyDescent="0.35">
      <c r="A242" s="86">
        <v>46025</v>
      </c>
      <c r="B242" s="87">
        <v>0.51041666666666663</v>
      </c>
      <c r="C242">
        <v>5.0639999999999996E-5</v>
      </c>
    </row>
    <row r="243" spans="1:3" x14ac:dyDescent="0.35">
      <c r="A243" s="86">
        <v>46025</v>
      </c>
      <c r="B243" s="87">
        <v>0.52083333333333337</v>
      </c>
      <c r="C243">
        <v>5.1700000000000003E-5</v>
      </c>
    </row>
    <row r="244" spans="1:3" x14ac:dyDescent="0.35">
      <c r="A244" s="86">
        <v>46025</v>
      </c>
      <c r="B244" s="87">
        <v>0.53125</v>
      </c>
      <c r="C244">
        <v>5.2510000000000004E-5</v>
      </c>
    </row>
    <row r="245" spans="1:3" x14ac:dyDescent="0.35">
      <c r="A245" s="86">
        <v>46025</v>
      </c>
      <c r="B245" s="87">
        <v>0.54166666666666663</v>
      </c>
      <c r="C245">
        <v>5.295E-5</v>
      </c>
    </row>
    <row r="246" spans="1:3" x14ac:dyDescent="0.35">
      <c r="A246" s="86">
        <v>46025</v>
      </c>
      <c r="B246" s="87">
        <v>0.55208333333333337</v>
      </c>
      <c r="C246">
        <v>5.2830000000000001E-5</v>
      </c>
    </row>
    <row r="247" spans="1:3" x14ac:dyDescent="0.35">
      <c r="A247" s="86">
        <v>46025</v>
      </c>
      <c r="B247" s="87">
        <v>0.5625</v>
      </c>
      <c r="C247">
        <v>5.2269999999999999E-5</v>
      </c>
    </row>
    <row r="248" spans="1:3" x14ac:dyDescent="0.35">
      <c r="A248" s="86">
        <v>46025</v>
      </c>
      <c r="B248" s="87">
        <v>0.57291666666666663</v>
      </c>
      <c r="C248">
        <v>5.1390000000000001E-5</v>
      </c>
    </row>
    <row r="249" spans="1:3" x14ac:dyDescent="0.35">
      <c r="A249" s="86">
        <v>46025</v>
      </c>
      <c r="B249" s="87">
        <v>0.58333333333333337</v>
      </c>
      <c r="C249">
        <v>5.0370000000000001E-5</v>
      </c>
    </row>
    <row r="250" spans="1:3" x14ac:dyDescent="0.35">
      <c r="A250" s="86">
        <v>46025</v>
      </c>
      <c r="B250" s="87">
        <v>0.59375</v>
      </c>
      <c r="C250">
        <v>4.9310000000000001E-5</v>
      </c>
    </row>
    <row r="251" spans="1:3" x14ac:dyDescent="0.35">
      <c r="A251" s="86">
        <v>46025</v>
      </c>
      <c r="B251" s="87">
        <v>0.60416666666666663</v>
      </c>
      <c r="C251">
        <v>4.8309999999999997E-5</v>
      </c>
    </row>
    <row r="252" spans="1:3" x14ac:dyDescent="0.35">
      <c r="A252" s="86">
        <v>46025</v>
      </c>
      <c r="B252" s="87">
        <v>0.61458333333333337</v>
      </c>
      <c r="C252">
        <v>4.7339999999999997E-5</v>
      </c>
    </row>
    <row r="253" spans="1:3" x14ac:dyDescent="0.35">
      <c r="A253" s="86">
        <v>46025</v>
      </c>
      <c r="B253" s="87">
        <v>0.625</v>
      </c>
      <c r="C253">
        <v>4.6470000000000001E-5</v>
      </c>
    </row>
    <row r="254" spans="1:3" x14ac:dyDescent="0.35">
      <c r="A254" s="86">
        <v>46025</v>
      </c>
      <c r="B254" s="87">
        <v>0.63541666666666663</v>
      </c>
      <c r="C254">
        <v>4.5690000000000005E-5</v>
      </c>
    </row>
    <row r="255" spans="1:3" x14ac:dyDescent="0.35">
      <c r="A255" s="86">
        <v>46025</v>
      </c>
      <c r="B255" s="87">
        <v>0.64583333333333337</v>
      </c>
      <c r="C255">
        <v>4.5030000000000001E-5</v>
      </c>
    </row>
    <row r="256" spans="1:3" x14ac:dyDescent="0.35">
      <c r="A256" s="86">
        <v>46025</v>
      </c>
      <c r="B256" s="87">
        <v>0.65625</v>
      </c>
      <c r="C256">
        <v>4.4509999999999999E-5</v>
      </c>
    </row>
    <row r="257" spans="1:3" x14ac:dyDescent="0.35">
      <c r="A257" s="86">
        <v>46025</v>
      </c>
      <c r="B257" s="87">
        <v>0.66666666666666663</v>
      </c>
      <c r="C257">
        <v>4.4129999999999999E-5</v>
      </c>
    </row>
    <row r="258" spans="1:3" x14ac:dyDescent="0.35">
      <c r="A258" s="86">
        <v>46025</v>
      </c>
      <c r="B258" s="87">
        <v>0.67708333333333337</v>
      </c>
      <c r="C258">
        <v>4.3950000000000004E-5</v>
      </c>
    </row>
    <row r="259" spans="1:3" x14ac:dyDescent="0.35">
      <c r="A259" s="86">
        <v>46025</v>
      </c>
      <c r="B259" s="87">
        <v>0.6875</v>
      </c>
      <c r="C259">
        <v>4.4190000000000002E-5</v>
      </c>
    </row>
    <row r="260" spans="1:3" x14ac:dyDescent="0.35">
      <c r="A260" s="86">
        <v>46025</v>
      </c>
      <c r="B260" s="87">
        <v>0.69791666666666663</v>
      </c>
      <c r="C260">
        <v>4.5189999999999999E-5</v>
      </c>
    </row>
    <row r="261" spans="1:3" x14ac:dyDescent="0.35">
      <c r="A261" s="86">
        <v>46025</v>
      </c>
      <c r="B261" s="87">
        <v>0.70833333333333337</v>
      </c>
      <c r="C261">
        <v>4.7250000000000003E-5</v>
      </c>
    </row>
    <row r="262" spans="1:3" x14ac:dyDescent="0.35">
      <c r="A262" s="86">
        <v>46025</v>
      </c>
      <c r="B262" s="87">
        <v>0.71875</v>
      </c>
      <c r="C262">
        <v>5.0489999999999999E-5</v>
      </c>
    </row>
    <row r="263" spans="1:3" x14ac:dyDescent="0.35">
      <c r="A263" s="86">
        <v>46025</v>
      </c>
      <c r="B263" s="87">
        <v>0.72916666666666663</v>
      </c>
      <c r="C263">
        <v>5.4449999999999995E-5</v>
      </c>
    </row>
    <row r="264" spans="1:3" x14ac:dyDescent="0.35">
      <c r="A264" s="86">
        <v>46025</v>
      </c>
      <c r="B264" s="87">
        <v>0.73958333333333337</v>
      </c>
      <c r="C264">
        <v>5.8439999999999996E-5</v>
      </c>
    </row>
    <row r="265" spans="1:3" x14ac:dyDescent="0.35">
      <c r="A265" s="86">
        <v>46025</v>
      </c>
      <c r="B265" s="87">
        <v>0.75</v>
      </c>
      <c r="C265">
        <v>6.1780000000000008E-5</v>
      </c>
    </row>
    <row r="266" spans="1:3" x14ac:dyDescent="0.35">
      <c r="A266" s="86">
        <v>46025</v>
      </c>
      <c r="B266" s="87">
        <v>0.76041666666666663</v>
      </c>
      <c r="C266">
        <v>6.3990000000000002E-5</v>
      </c>
    </row>
    <row r="267" spans="1:3" x14ac:dyDescent="0.35">
      <c r="A267" s="86">
        <v>46025</v>
      </c>
      <c r="B267" s="87">
        <v>0.77083333333333337</v>
      </c>
      <c r="C267">
        <v>6.5210000000000008E-5</v>
      </c>
    </row>
    <row r="268" spans="1:3" x14ac:dyDescent="0.35">
      <c r="A268" s="86">
        <v>46025</v>
      </c>
      <c r="B268" s="87">
        <v>0.78125</v>
      </c>
      <c r="C268">
        <v>6.5839999999999993E-5</v>
      </c>
    </row>
    <row r="269" spans="1:3" x14ac:dyDescent="0.35">
      <c r="A269" s="86">
        <v>46025</v>
      </c>
      <c r="B269" s="87">
        <v>0.79166666666666663</v>
      </c>
      <c r="C269">
        <v>6.6170000000000012E-5</v>
      </c>
    </row>
    <row r="270" spans="1:3" x14ac:dyDescent="0.35">
      <c r="A270" s="86">
        <v>46025</v>
      </c>
      <c r="B270" s="87">
        <v>0.80208333333333337</v>
      </c>
      <c r="C270">
        <v>6.6489999999999995E-5</v>
      </c>
    </row>
    <row r="271" spans="1:3" x14ac:dyDescent="0.35">
      <c r="A271" s="86">
        <v>46025</v>
      </c>
      <c r="B271" s="87">
        <v>0.8125</v>
      </c>
      <c r="C271">
        <v>6.6420000000000004E-5</v>
      </c>
    </row>
    <row r="272" spans="1:3" x14ac:dyDescent="0.35">
      <c r="A272" s="86">
        <v>46025</v>
      </c>
      <c r="B272" s="87">
        <v>0.82291666666666663</v>
      </c>
      <c r="C272">
        <v>6.5610000000000004E-5</v>
      </c>
    </row>
    <row r="273" spans="1:3" x14ac:dyDescent="0.35">
      <c r="A273" s="86">
        <v>46025</v>
      </c>
      <c r="B273" s="87">
        <v>0.83333333333333337</v>
      </c>
      <c r="C273">
        <v>6.3589999999999993E-5</v>
      </c>
    </row>
    <row r="274" spans="1:3" x14ac:dyDescent="0.35">
      <c r="A274" s="86">
        <v>46025</v>
      </c>
      <c r="B274" s="87">
        <v>0.84375</v>
      </c>
      <c r="C274">
        <v>6.016E-5</v>
      </c>
    </row>
    <row r="275" spans="1:3" x14ac:dyDescent="0.35">
      <c r="A275" s="86">
        <v>46025</v>
      </c>
      <c r="B275" s="87">
        <v>0.85416666666666663</v>
      </c>
      <c r="C275">
        <v>5.5820000000000004E-5</v>
      </c>
    </row>
    <row r="276" spans="1:3" x14ac:dyDescent="0.35">
      <c r="A276" s="86">
        <v>46025</v>
      </c>
      <c r="B276" s="87">
        <v>0.86458333333333337</v>
      </c>
      <c r="C276">
        <v>5.1270000000000002E-5</v>
      </c>
    </row>
    <row r="277" spans="1:3" x14ac:dyDescent="0.35">
      <c r="A277" s="86">
        <v>46025</v>
      </c>
      <c r="B277" s="87">
        <v>0.875</v>
      </c>
      <c r="C277">
        <v>4.7250000000000003E-5</v>
      </c>
    </row>
    <row r="278" spans="1:3" x14ac:dyDescent="0.35">
      <c r="A278" s="86">
        <v>46025</v>
      </c>
      <c r="B278" s="87">
        <v>0.88541666666666663</v>
      </c>
      <c r="C278">
        <v>4.426E-5</v>
      </c>
    </row>
    <row r="279" spans="1:3" x14ac:dyDescent="0.35">
      <c r="A279" s="86">
        <v>46025</v>
      </c>
      <c r="B279" s="87">
        <v>0.89583333333333337</v>
      </c>
      <c r="C279">
        <v>4.2200000000000003E-5</v>
      </c>
    </row>
    <row r="280" spans="1:3" x14ac:dyDescent="0.35">
      <c r="A280" s="86">
        <v>46025</v>
      </c>
      <c r="B280" s="87">
        <v>0.90625</v>
      </c>
      <c r="C280">
        <v>4.0849999999999997E-5</v>
      </c>
    </row>
    <row r="281" spans="1:3" x14ac:dyDescent="0.35">
      <c r="A281" s="86">
        <v>46025</v>
      </c>
      <c r="B281" s="87">
        <v>0.91666666666666663</v>
      </c>
      <c r="C281">
        <v>3.998E-5</v>
      </c>
    </row>
    <row r="282" spans="1:3" x14ac:dyDescent="0.35">
      <c r="A282" s="86">
        <v>46025</v>
      </c>
      <c r="B282" s="87">
        <v>0.92708333333333337</v>
      </c>
      <c r="C282">
        <v>3.9329999999999998E-5</v>
      </c>
    </row>
    <row r="283" spans="1:3" x14ac:dyDescent="0.35">
      <c r="A283" s="86">
        <v>46025</v>
      </c>
      <c r="B283" s="87">
        <v>0.9375</v>
      </c>
      <c r="C283">
        <v>3.871E-5</v>
      </c>
    </row>
    <row r="284" spans="1:3" x14ac:dyDescent="0.35">
      <c r="A284" s="86">
        <v>46025</v>
      </c>
      <c r="B284" s="87">
        <v>0.94791666666666663</v>
      </c>
      <c r="C284">
        <v>3.7920000000000003E-5</v>
      </c>
    </row>
    <row r="285" spans="1:3" x14ac:dyDescent="0.35">
      <c r="A285" s="86">
        <v>46025</v>
      </c>
      <c r="B285" s="87">
        <v>0.95833333333333337</v>
      </c>
      <c r="C285">
        <v>3.6859999999999996E-5</v>
      </c>
    </row>
    <row r="286" spans="1:3" x14ac:dyDescent="0.35">
      <c r="A286" s="86">
        <v>46025</v>
      </c>
      <c r="B286" s="87">
        <v>0.96875</v>
      </c>
      <c r="C286">
        <v>3.536E-5</v>
      </c>
    </row>
    <row r="287" spans="1:3" x14ac:dyDescent="0.35">
      <c r="A287" s="86">
        <v>46025</v>
      </c>
      <c r="B287" s="87">
        <v>0.97916666666666663</v>
      </c>
      <c r="C287">
        <v>3.349E-5</v>
      </c>
    </row>
    <row r="288" spans="1:3" x14ac:dyDescent="0.35">
      <c r="A288" s="86">
        <v>46025</v>
      </c>
      <c r="B288" s="87">
        <v>0.98958333333333337</v>
      </c>
      <c r="C288">
        <v>3.1430000000000002E-5</v>
      </c>
    </row>
    <row r="289" spans="1:3" x14ac:dyDescent="0.35">
      <c r="A289" s="86">
        <v>46026</v>
      </c>
      <c r="B289" s="87">
        <v>0</v>
      </c>
      <c r="C289">
        <v>2.9350000000000002E-5</v>
      </c>
    </row>
    <row r="290" spans="1:3" x14ac:dyDescent="0.35">
      <c r="A290" s="86">
        <v>46026</v>
      </c>
      <c r="B290" s="87">
        <v>1.0416666666666666E-2</v>
      </c>
      <c r="C290">
        <v>2.7330000000000001E-5</v>
      </c>
    </row>
    <row r="291" spans="1:3" x14ac:dyDescent="0.35">
      <c r="A291" s="86">
        <v>46026</v>
      </c>
      <c r="B291" s="87">
        <v>2.0833333333333332E-2</v>
      </c>
      <c r="C291">
        <v>2.533E-5</v>
      </c>
    </row>
    <row r="292" spans="1:3" x14ac:dyDescent="0.35">
      <c r="A292" s="86">
        <v>46026</v>
      </c>
      <c r="B292" s="87">
        <v>3.125E-2</v>
      </c>
      <c r="C292">
        <v>2.3419999999999999E-5</v>
      </c>
    </row>
    <row r="293" spans="1:3" x14ac:dyDescent="0.35">
      <c r="A293" s="86">
        <v>46026</v>
      </c>
      <c r="B293" s="87">
        <v>4.1666666666666664E-2</v>
      </c>
      <c r="C293">
        <v>2.158E-5</v>
      </c>
    </row>
    <row r="294" spans="1:3" x14ac:dyDescent="0.35">
      <c r="A294" s="86">
        <v>46026</v>
      </c>
      <c r="B294" s="87">
        <v>5.2083333333333336E-2</v>
      </c>
      <c r="C294">
        <v>1.98E-5</v>
      </c>
    </row>
    <row r="295" spans="1:3" x14ac:dyDescent="0.35">
      <c r="A295" s="86">
        <v>46026</v>
      </c>
      <c r="B295" s="87">
        <v>6.25E-2</v>
      </c>
      <c r="C295">
        <v>1.8169999999999997E-5</v>
      </c>
    </row>
    <row r="296" spans="1:3" x14ac:dyDescent="0.35">
      <c r="A296" s="86">
        <v>46026</v>
      </c>
      <c r="B296" s="87">
        <v>7.2916666666666671E-2</v>
      </c>
      <c r="C296">
        <v>1.6740000000000002E-5</v>
      </c>
    </row>
    <row r="297" spans="1:3" x14ac:dyDescent="0.35">
      <c r="A297" s="86">
        <v>46026</v>
      </c>
      <c r="B297" s="87">
        <v>8.3333333333333329E-2</v>
      </c>
      <c r="C297">
        <v>1.5589999999999998E-5</v>
      </c>
    </row>
    <row r="298" spans="1:3" x14ac:dyDescent="0.35">
      <c r="A298" s="86">
        <v>46026</v>
      </c>
      <c r="B298" s="87">
        <v>9.375E-2</v>
      </c>
      <c r="C298">
        <v>1.4779999999999999E-5</v>
      </c>
    </row>
    <row r="299" spans="1:3" x14ac:dyDescent="0.35">
      <c r="A299" s="86">
        <v>46026</v>
      </c>
      <c r="B299" s="87">
        <v>0.10416666666666667</v>
      </c>
      <c r="C299">
        <v>1.4210000000000001E-5</v>
      </c>
    </row>
    <row r="300" spans="1:3" x14ac:dyDescent="0.35">
      <c r="A300" s="86">
        <v>46026</v>
      </c>
      <c r="B300" s="87">
        <v>0.11458333333333333</v>
      </c>
      <c r="C300">
        <v>1.38E-5</v>
      </c>
    </row>
    <row r="301" spans="1:3" x14ac:dyDescent="0.35">
      <c r="A301" s="86">
        <v>46026</v>
      </c>
      <c r="B301" s="87">
        <v>0.125</v>
      </c>
      <c r="C301">
        <v>1.3530000000000001E-5</v>
      </c>
    </row>
    <row r="302" spans="1:3" x14ac:dyDescent="0.35">
      <c r="A302" s="86">
        <v>46026</v>
      </c>
      <c r="B302" s="87">
        <v>0.13541666666666666</v>
      </c>
      <c r="C302">
        <v>1.324E-5</v>
      </c>
    </row>
    <row r="303" spans="1:3" x14ac:dyDescent="0.35">
      <c r="A303" s="86">
        <v>46026</v>
      </c>
      <c r="B303" s="87">
        <v>0.14583333333333334</v>
      </c>
      <c r="C303">
        <v>1.296E-5</v>
      </c>
    </row>
    <row r="304" spans="1:3" x14ac:dyDescent="0.35">
      <c r="A304" s="86">
        <v>46026</v>
      </c>
      <c r="B304" s="87">
        <v>0.15625</v>
      </c>
      <c r="C304">
        <v>1.271E-5</v>
      </c>
    </row>
    <row r="305" spans="1:3" x14ac:dyDescent="0.35">
      <c r="A305" s="86">
        <v>46026</v>
      </c>
      <c r="B305" s="87">
        <v>0.16666666666666666</v>
      </c>
      <c r="C305">
        <v>1.2489999999999999E-5</v>
      </c>
    </row>
    <row r="306" spans="1:3" x14ac:dyDescent="0.35">
      <c r="A306" s="86">
        <v>46026</v>
      </c>
      <c r="B306" s="87">
        <v>0.17708333333333334</v>
      </c>
      <c r="C306">
        <v>1.2279999999999999E-5</v>
      </c>
    </row>
    <row r="307" spans="1:3" x14ac:dyDescent="0.35">
      <c r="A307" s="86">
        <v>46026</v>
      </c>
      <c r="B307" s="87">
        <v>0.1875</v>
      </c>
      <c r="C307">
        <v>1.2120000000000001E-5</v>
      </c>
    </row>
    <row r="308" spans="1:3" x14ac:dyDescent="0.35">
      <c r="A308" s="86">
        <v>46026</v>
      </c>
      <c r="B308" s="87">
        <v>0.19791666666666666</v>
      </c>
      <c r="C308">
        <v>1.203E-5</v>
      </c>
    </row>
    <row r="309" spans="1:3" x14ac:dyDescent="0.35">
      <c r="A309" s="86">
        <v>46026</v>
      </c>
      <c r="B309" s="87">
        <v>0.20833333333333334</v>
      </c>
      <c r="C309">
        <v>1.1969999999999999E-5</v>
      </c>
    </row>
    <row r="310" spans="1:3" x14ac:dyDescent="0.35">
      <c r="A310" s="86">
        <v>46026</v>
      </c>
      <c r="B310" s="87">
        <v>0.21875</v>
      </c>
      <c r="C310">
        <v>1.1969999999999999E-5</v>
      </c>
    </row>
    <row r="311" spans="1:3" x14ac:dyDescent="0.35">
      <c r="A311" s="86">
        <v>46026</v>
      </c>
      <c r="B311" s="87">
        <v>0.22916666666666666</v>
      </c>
      <c r="C311">
        <v>1.199E-5</v>
      </c>
    </row>
    <row r="312" spans="1:3" x14ac:dyDescent="0.35">
      <c r="A312" s="86">
        <v>46026</v>
      </c>
      <c r="B312" s="87">
        <v>0.23958333333333334</v>
      </c>
      <c r="C312">
        <v>1.2089999999999999E-5</v>
      </c>
    </row>
    <row r="313" spans="1:3" x14ac:dyDescent="0.35">
      <c r="A313" s="86">
        <v>46026</v>
      </c>
      <c r="B313" s="87">
        <v>0.25</v>
      </c>
      <c r="C313">
        <v>1.222E-5</v>
      </c>
    </row>
    <row r="314" spans="1:3" x14ac:dyDescent="0.35">
      <c r="A314" s="86">
        <v>46026</v>
      </c>
      <c r="B314" s="87">
        <v>0.26041666666666669</v>
      </c>
      <c r="C314">
        <v>1.24E-5</v>
      </c>
    </row>
    <row r="315" spans="1:3" x14ac:dyDescent="0.35">
      <c r="A315" s="86">
        <v>46026</v>
      </c>
      <c r="B315" s="87">
        <v>0.27083333333333331</v>
      </c>
      <c r="C315">
        <v>1.261E-5</v>
      </c>
    </row>
    <row r="316" spans="1:3" x14ac:dyDescent="0.35">
      <c r="A316" s="86">
        <v>46026</v>
      </c>
      <c r="B316" s="87">
        <v>0.28125</v>
      </c>
      <c r="C316">
        <v>1.29E-5</v>
      </c>
    </row>
    <row r="317" spans="1:3" x14ac:dyDescent="0.35">
      <c r="A317" s="86">
        <v>46026</v>
      </c>
      <c r="B317" s="87">
        <v>0.29166666666666669</v>
      </c>
      <c r="C317">
        <v>1.324E-5</v>
      </c>
    </row>
    <row r="318" spans="1:3" x14ac:dyDescent="0.35">
      <c r="A318" s="86">
        <v>46026</v>
      </c>
      <c r="B318" s="87">
        <v>0.30208333333333331</v>
      </c>
      <c r="C318">
        <v>1.3740000000000001E-5</v>
      </c>
    </row>
    <row r="319" spans="1:3" x14ac:dyDescent="0.35">
      <c r="A319" s="86">
        <v>46026</v>
      </c>
      <c r="B319" s="87">
        <v>0.3125</v>
      </c>
      <c r="C319">
        <v>1.455E-5</v>
      </c>
    </row>
    <row r="320" spans="1:3" x14ac:dyDescent="0.35">
      <c r="A320" s="86">
        <v>46026</v>
      </c>
      <c r="B320" s="87">
        <v>0.32291666666666669</v>
      </c>
      <c r="C320">
        <v>1.596E-5</v>
      </c>
    </row>
    <row r="321" spans="1:3" x14ac:dyDescent="0.35">
      <c r="A321" s="86">
        <v>46026</v>
      </c>
      <c r="B321" s="87">
        <v>0.33333333333333331</v>
      </c>
      <c r="C321">
        <v>1.821E-5</v>
      </c>
    </row>
    <row r="322" spans="1:3" x14ac:dyDescent="0.35">
      <c r="A322" s="86">
        <v>46026</v>
      </c>
      <c r="B322" s="87">
        <v>0.34375</v>
      </c>
      <c r="C322">
        <v>2.1420000000000002E-5</v>
      </c>
    </row>
    <row r="323" spans="1:3" x14ac:dyDescent="0.35">
      <c r="A323" s="86">
        <v>46026</v>
      </c>
      <c r="B323" s="87">
        <v>0.35416666666666669</v>
      </c>
      <c r="C323">
        <v>2.5389999999999999E-5</v>
      </c>
    </row>
    <row r="324" spans="1:3" x14ac:dyDescent="0.35">
      <c r="A324" s="86">
        <v>46026</v>
      </c>
      <c r="B324" s="87">
        <v>0.36458333333333331</v>
      </c>
      <c r="C324">
        <v>2.9729999999999998E-5</v>
      </c>
    </row>
    <row r="325" spans="1:3" x14ac:dyDescent="0.35">
      <c r="A325" s="86">
        <v>46026</v>
      </c>
      <c r="B325" s="87">
        <v>0.375</v>
      </c>
      <c r="C325">
        <v>3.4039999999999999E-5</v>
      </c>
    </row>
    <row r="326" spans="1:3" x14ac:dyDescent="0.35">
      <c r="A326" s="86">
        <v>46026</v>
      </c>
      <c r="B326" s="87">
        <v>0.38541666666666669</v>
      </c>
      <c r="C326">
        <v>3.807E-5</v>
      </c>
    </row>
    <row r="327" spans="1:3" x14ac:dyDescent="0.35">
      <c r="A327" s="86">
        <v>46026</v>
      </c>
      <c r="B327" s="87">
        <v>0.39583333333333331</v>
      </c>
      <c r="C327">
        <v>4.1750000000000005E-5</v>
      </c>
    </row>
    <row r="328" spans="1:3" x14ac:dyDescent="0.35">
      <c r="A328" s="86">
        <v>46026</v>
      </c>
      <c r="B328" s="87">
        <v>0.40625</v>
      </c>
      <c r="C328">
        <v>4.5089999999999997E-5</v>
      </c>
    </row>
    <row r="329" spans="1:3" x14ac:dyDescent="0.35">
      <c r="A329" s="86">
        <v>46026</v>
      </c>
      <c r="B329" s="87">
        <v>0.41666666666666669</v>
      </c>
      <c r="C329">
        <v>4.8090000000000002E-5</v>
      </c>
    </row>
    <row r="330" spans="1:3" x14ac:dyDescent="0.35">
      <c r="A330" s="86">
        <v>46026</v>
      </c>
      <c r="B330" s="87">
        <v>0.42708333333333331</v>
      </c>
      <c r="C330">
        <v>5.0770000000000003E-5</v>
      </c>
    </row>
    <row r="331" spans="1:3" x14ac:dyDescent="0.35">
      <c r="A331" s="86">
        <v>46026</v>
      </c>
      <c r="B331" s="87">
        <v>0.4375</v>
      </c>
      <c r="C331">
        <v>5.325E-5</v>
      </c>
    </row>
    <row r="332" spans="1:3" x14ac:dyDescent="0.35">
      <c r="A332" s="86">
        <v>46026</v>
      </c>
      <c r="B332" s="87">
        <v>0.44791666666666669</v>
      </c>
      <c r="C332">
        <v>5.558E-5</v>
      </c>
    </row>
    <row r="333" spans="1:3" x14ac:dyDescent="0.35">
      <c r="A333" s="86">
        <v>46026</v>
      </c>
      <c r="B333" s="87">
        <v>0.45833333333333331</v>
      </c>
      <c r="C333">
        <v>5.7949999999999999E-5</v>
      </c>
    </row>
    <row r="334" spans="1:3" x14ac:dyDescent="0.35">
      <c r="A334" s="86">
        <v>46026</v>
      </c>
      <c r="B334" s="87">
        <v>0.46875</v>
      </c>
      <c r="C334">
        <v>6.0359999999999998E-5</v>
      </c>
    </row>
    <row r="335" spans="1:3" x14ac:dyDescent="0.35">
      <c r="A335" s="86">
        <v>46026</v>
      </c>
      <c r="B335" s="87">
        <v>0.47916666666666669</v>
      </c>
      <c r="C335">
        <v>6.2639999999999997E-5</v>
      </c>
    </row>
    <row r="336" spans="1:3" x14ac:dyDescent="0.35">
      <c r="A336" s="86">
        <v>46026</v>
      </c>
      <c r="B336" s="87">
        <v>0.48958333333333331</v>
      </c>
      <c r="C336">
        <v>6.4510000000000004E-5</v>
      </c>
    </row>
    <row r="337" spans="1:3" x14ac:dyDescent="0.35">
      <c r="A337" s="86">
        <v>46026</v>
      </c>
      <c r="B337" s="87">
        <v>0.5</v>
      </c>
      <c r="C337">
        <v>6.5759999999999994E-5</v>
      </c>
    </row>
    <row r="338" spans="1:3" x14ac:dyDescent="0.35">
      <c r="A338" s="86">
        <v>46026</v>
      </c>
      <c r="B338" s="87">
        <v>0.51041666666666663</v>
      </c>
      <c r="C338">
        <v>6.6129999999999992E-5</v>
      </c>
    </row>
    <row r="339" spans="1:3" x14ac:dyDescent="0.35">
      <c r="A339" s="86">
        <v>46026</v>
      </c>
      <c r="B339" s="87">
        <v>0.52083333333333337</v>
      </c>
      <c r="C339">
        <v>6.5640000000000002E-5</v>
      </c>
    </row>
    <row r="340" spans="1:3" x14ac:dyDescent="0.35">
      <c r="A340" s="86">
        <v>46026</v>
      </c>
      <c r="B340" s="87">
        <v>0.53125</v>
      </c>
      <c r="C340">
        <v>6.4299999999999991E-5</v>
      </c>
    </row>
    <row r="341" spans="1:3" x14ac:dyDescent="0.35">
      <c r="A341" s="86">
        <v>46026</v>
      </c>
      <c r="B341" s="87">
        <v>0.54166666666666663</v>
      </c>
      <c r="C341">
        <v>6.211E-5</v>
      </c>
    </row>
    <row r="342" spans="1:3" x14ac:dyDescent="0.35">
      <c r="A342" s="86">
        <v>46026</v>
      </c>
      <c r="B342" s="87">
        <v>0.55208333333333337</v>
      </c>
      <c r="C342">
        <v>5.9200000000000002E-5</v>
      </c>
    </row>
    <row r="343" spans="1:3" x14ac:dyDescent="0.35">
      <c r="A343" s="86">
        <v>46026</v>
      </c>
      <c r="B343" s="87">
        <v>0.5625</v>
      </c>
      <c r="C343">
        <v>5.5809999999999996E-5</v>
      </c>
    </row>
    <row r="344" spans="1:3" x14ac:dyDescent="0.35">
      <c r="A344" s="86">
        <v>46026</v>
      </c>
      <c r="B344" s="87">
        <v>0.57291666666666663</v>
      </c>
      <c r="C344">
        <v>5.2249999999999996E-5</v>
      </c>
    </row>
    <row r="345" spans="1:3" x14ac:dyDescent="0.35">
      <c r="A345" s="86">
        <v>46026</v>
      </c>
      <c r="B345" s="87">
        <v>0.58333333333333337</v>
      </c>
      <c r="C345">
        <v>4.8869999999999998E-5</v>
      </c>
    </row>
    <row r="346" spans="1:3" x14ac:dyDescent="0.35">
      <c r="A346" s="86">
        <v>46026</v>
      </c>
      <c r="B346" s="87">
        <v>0.59375</v>
      </c>
      <c r="C346">
        <v>4.5900000000000004E-5</v>
      </c>
    </row>
    <row r="347" spans="1:3" x14ac:dyDescent="0.35">
      <c r="A347" s="86">
        <v>46026</v>
      </c>
      <c r="B347" s="87">
        <v>0.60416666666666663</v>
      </c>
      <c r="C347">
        <v>4.3380000000000001E-5</v>
      </c>
    </row>
    <row r="348" spans="1:3" x14ac:dyDescent="0.35">
      <c r="A348" s="86">
        <v>46026</v>
      </c>
      <c r="B348" s="87">
        <v>0.61458333333333337</v>
      </c>
      <c r="C348">
        <v>4.125E-5</v>
      </c>
    </row>
    <row r="349" spans="1:3" x14ac:dyDescent="0.35">
      <c r="A349" s="86">
        <v>46026</v>
      </c>
      <c r="B349" s="87">
        <v>0.625</v>
      </c>
      <c r="C349">
        <v>3.9510000000000006E-5</v>
      </c>
    </row>
    <row r="350" spans="1:3" x14ac:dyDescent="0.35">
      <c r="A350" s="86">
        <v>46026</v>
      </c>
      <c r="B350" s="87">
        <v>0.63541666666666663</v>
      </c>
      <c r="C350">
        <v>3.8089999999999996E-5</v>
      </c>
    </row>
    <row r="351" spans="1:3" x14ac:dyDescent="0.35">
      <c r="A351" s="86">
        <v>46026</v>
      </c>
      <c r="B351" s="87">
        <v>0.64583333333333337</v>
      </c>
      <c r="C351">
        <v>3.6880000000000006E-5</v>
      </c>
    </row>
    <row r="352" spans="1:3" x14ac:dyDescent="0.35">
      <c r="A352" s="86">
        <v>46026</v>
      </c>
      <c r="B352" s="87">
        <v>0.65625</v>
      </c>
      <c r="C352">
        <v>3.5849999999999997E-5</v>
      </c>
    </row>
    <row r="353" spans="1:3" x14ac:dyDescent="0.35">
      <c r="A353" s="86">
        <v>46026</v>
      </c>
      <c r="B353" s="87">
        <v>0.66666666666666663</v>
      </c>
      <c r="C353">
        <v>3.4819999999999995E-5</v>
      </c>
    </row>
    <row r="354" spans="1:3" x14ac:dyDescent="0.35">
      <c r="A354" s="86">
        <v>46026</v>
      </c>
      <c r="B354" s="87">
        <v>0.67708333333333337</v>
      </c>
      <c r="C354">
        <v>3.3820000000000005E-5</v>
      </c>
    </row>
    <row r="355" spans="1:3" x14ac:dyDescent="0.35">
      <c r="A355" s="86">
        <v>46026</v>
      </c>
      <c r="B355" s="87">
        <v>0.6875</v>
      </c>
      <c r="C355">
        <v>3.307E-5</v>
      </c>
    </row>
    <row r="356" spans="1:3" x14ac:dyDescent="0.35">
      <c r="A356" s="86">
        <v>46026</v>
      </c>
      <c r="B356" s="87">
        <v>0.69791666666666663</v>
      </c>
      <c r="C356">
        <v>3.2849999999999999E-5</v>
      </c>
    </row>
    <row r="357" spans="1:3" x14ac:dyDescent="0.35">
      <c r="A357" s="86">
        <v>46026</v>
      </c>
      <c r="B357" s="87">
        <v>0.70833333333333337</v>
      </c>
      <c r="C357">
        <v>3.3540000000000001E-5</v>
      </c>
    </row>
    <row r="358" spans="1:3" x14ac:dyDescent="0.35">
      <c r="A358" s="86">
        <v>46026</v>
      </c>
      <c r="B358" s="87">
        <v>0.71875</v>
      </c>
      <c r="C358">
        <v>3.5259999999999998E-5</v>
      </c>
    </row>
    <row r="359" spans="1:3" x14ac:dyDescent="0.35">
      <c r="A359" s="86">
        <v>46026</v>
      </c>
      <c r="B359" s="87">
        <v>0.72916666666666663</v>
      </c>
      <c r="C359">
        <v>3.7760000000000004E-5</v>
      </c>
    </row>
    <row r="360" spans="1:3" x14ac:dyDescent="0.35">
      <c r="A360" s="86">
        <v>46026</v>
      </c>
      <c r="B360" s="87">
        <v>0.73958333333333337</v>
      </c>
      <c r="C360">
        <v>4.0590000000000003E-5</v>
      </c>
    </row>
    <row r="361" spans="1:3" x14ac:dyDescent="0.35">
      <c r="A361" s="86">
        <v>46026</v>
      </c>
      <c r="B361" s="87">
        <v>0.75</v>
      </c>
      <c r="C361">
        <v>4.3399999999999998E-5</v>
      </c>
    </row>
    <row r="362" spans="1:3" x14ac:dyDescent="0.35">
      <c r="A362" s="86">
        <v>46026</v>
      </c>
      <c r="B362" s="87">
        <v>0.76041666666666663</v>
      </c>
      <c r="C362">
        <v>4.5840000000000002E-5</v>
      </c>
    </row>
    <row r="363" spans="1:3" x14ac:dyDescent="0.35">
      <c r="A363" s="86">
        <v>46026</v>
      </c>
      <c r="B363" s="87">
        <v>0.77083333333333337</v>
      </c>
      <c r="C363">
        <v>4.7940000000000005E-5</v>
      </c>
    </row>
    <row r="364" spans="1:3" x14ac:dyDescent="0.35">
      <c r="A364" s="86">
        <v>46026</v>
      </c>
      <c r="B364" s="87">
        <v>0.78125</v>
      </c>
      <c r="C364">
        <v>4.9869999999999995E-5</v>
      </c>
    </row>
    <row r="365" spans="1:3" x14ac:dyDescent="0.35">
      <c r="A365" s="86">
        <v>46026</v>
      </c>
      <c r="B365" s="87">
        <v>0.79166666666666663</v>
      </c>
      <c r="C365">
        <v>5.1709999999999998E-5</v>
      </c>
    </row>
    <row r="366" spans="1:3" x14ac:dyDescent="0.35">
      <c r="A366" s="86">
        <v>46026</v>
      </c>
      <c r="B366" s="87">
        <v>0.80208333333333337</v>
      </c>
      <c r="C366">
        <v>5.3560000000000002E-5</v>
      </c>
    </row>
    <row r="367" spans="1:3" x14ac:dyDescent="0.35">
      <c r="A367" s="86">
        <v>46026</v>
      </c>
      <c r="B367" s="87">
        <v>0.8125</v>
      </c>
      <c r="C367">
        <v>5.5079999999999994E-5</v>
      </c>
    </row>
    <row r="368" spans="1:3" x14ac:dyDescent="0.35">
      <c r="A368" s="86">
        <v>46026</v>
      </c>
      <c r="B368" s="87">
        <v>0.82291666666666663</v>
      </c>
      <c r="C368">
        <v>5.5930000000000002E-5</v>
      </c>
    </row>
    <row r="369" spans="1:3" x14ac:dyDescent="0.35">
      <c r="A369" s="86">
        <v>46026</v>
      </c>
      <c r="B369" s="87">
        <v>0.83333333333333337</v>
      </c>
      <c r="C369">
        <v>5.5619999999999999E-5</v>
      </c>
    </row>
    <row r="370" spans="1:3" x14ac:dyDescent="0.35">
      <c r="A370" s="86">
        <v>46026</v>
      </c>
      <c r="B370" s="87">
        <v>0.84375</v>
      </c>
      <c r="C370">
        <v>5.3990000000000003E-5</v>
      </c>
    </row>
    <row r="371" spans="1:3" x14ac:dyDescent="0.35">
      <c r="A371" s="86">
        <v>46026</v>
      </c>
      <c r="B371" s="87">
        <v>0.85416666666666663</v>
      </c>
      <c r="C371">
        <v>5.1429999999999994E-5</v>
      </c>
    </row>
    <row r="372" spans="1:3" x14ac:dyDescent="0.35">
      <c r="A372" s="86">
        <v>46026</v>
      </c>
      <c r="B372" s="87">
        <v>0.86458333333333337</v>
      </c>
      <c r="C372">
        <v>4.8590000000000001E-5</v>
      </c>
    </row>
    <row r="373" spans="1:3" x14ac:dyDescent="0.35">
      <c r="A373" s="86">
        <v>46026</v>
      </c>
      <c r="B373" s="87">
        <v>0.875</v>
      </c>
      <c r="C373">
        <v>4.6E-5</v>
      </c>
    </row>
    <row r="374" spans="1:3" x14ac:dyDescent="0.35">
      <c r="A374" s="86">
        <v>46026</v>
      </c>
      <c r="B374" s="87">
        <v>0.88541666666666663</v>
      </c>
      <c r="C374">
        <v>4.4150000000000003E-5</v>
      </c>
    </row>
    <row r="375" spans="1:3" x14ac:dyDescent="0.35">
      <c r="A375" s="86">
        <v>46026</v>
      </c>
      <c r="B375" s="87">
        <v>0.89583333333333337</v>
      </c>
      <c r="C375">
        <v>4.2840000000000003E-5</v>
      </c>
    </row>
    <row r="376" spans="1:3" x14ac:dyDescent="0.35">
      <c r="A376" s="86">
        <v>46026</v>
      </c>
      <c r="B376" s="87">
        <v>0.90625</v>
      </c>
      <c r="C376">
        <v>4.1750000000000005E-5</v>
      </c>
    </row>
    <row r="377" spans="1:3" x14ac:dyDescent="0.35">
      <c r="A377" s="86">
        <v>46026</v>
      </c>
      <c r="B377" s="87">
        <v>0.91666666666666663</v>
      </c>
      <c r="C377">
        <v>4.053E-5</v>
      </c>
    </row>
    <row r="378" spans="1:3" x14ac:dyDescent="0.35">
      <c r="A378" s="86">
        <v>46026</v>
      </c>
      <c r="B378" s="87">
        <v>0.92708333333333337</v>
      </c>
      <c r="C378">
        <v>3.8969999999999994E-5</v>
      </c>
    </row>
    <row r="379" spans="1:3" x14ac:dyDescent="0.35">
      <c r="A379" s="86">
        <v>46026</v>
      </c>
      <c r="B379" s="87">
        <v>0.9375</v>
      </c>
      <c r="C379">
        <v>3.7030000000000003E-5</v>
      </c>
    </row>
    <row r="380" spans="1:3" x14ac:dyDescent="0.35">
      <c r="A380" s="86">
        <v>46026</v>
      </c>
      <c r="B380" s="87">
        <v>0.94791666666666663</v>
      </c>
      <c r="C380">
        <v>3.485E-5</v>
      </c>
    </row>
    <row r="381" spans="1:3" x14ac:dyDescent="0.35">
      <c r="A381" s="86">
        <v>46026</v>
      </c>
      <c r="B381" s="87">
        <v>0.95833333333333337</v>
      </c>
      <c r="C381">
        <v>3.2469999999999999E-5</v>
      </c>
    </row>
    <row r="382" spans="1:3" x14ac:dyDescent="0.35">
      <c r="A382" s="86">
        <v>46026</v>
      </c>
      <c r="B382" s="87">
        <v>0.96875</v>
      </c>
      <c r="C382">
        <v>3.004E-5</v>
      </c>
    </row>
    <row r="383" spans="1:3" x14ac:dyDescent="0.35">
      <c r="A383" s="86">
        <v>46026</v>
      </c>
      <c r="B383" s="87">
        <v>0.97916666666666663</v>
      </c>
      <c r="C383">
        <v>2.76E-5</v>
      </c>
    </row>
    <row r="384" spans="1:3" x14ac:dyDescent="0.35">
      <c r="A384" s="86">
        <v>46026</v>
      </c>
      <c r="B384" s="87">
        <v>0.98958333333333337</v>
      </c>
      <c r="C384">
        <v>2.5199999999999999E-5</v>
      </c>
    </row>
    <row r="385" spans="1:3" x14ac:dyDescent="0.35">
      <c r="A385" s="86">
        <v>46027</v>
      </c>
      <c r="B385" s="87">
        <v>0</v>
      </c>
      <c r="C385">
        <v>2.2859999999999998E-5</v>
      </c>
    </row>
    <row r="386" spans="1:3" x14ac:dyDescent="0.35">
      <c r="A386" s="86">
        <v>46027</v>
      </c>
      <c r="B386" s="87">
        <v>1.0416666666666666E-2</v>
      </c>
      <c r="C386">
        <v>2.1129999999999999E-5</v>
      </c>
    </row>
    <row r="387" spans="1:3" x14ac:dyDescent="0.35">
      <c r="A387" s="86">
        <v>46027</v>
      </c>
      <c r="B387" s="87">
        <v>2.0833333333333332E-2</v>
      </c>
      <c r="C387">
        <v>1.9009999999999999E-5</v>
      </c>
    </row>
    <row r="388" spans="1:3" x14ac:dyDescent="0.35">
      <c r="A388" s="86">
        <v>46027</v>
      </c>
      <c r="B388" s="87">
        <v>3.125E-2</v>
      </c>
      <c r="C388">
        <v>1.717E-5</v>
      </c>
    </row>
    <row r="389" spans="1:3" x14ac:dyDescent="0.35">
      <c r="A389" s="86">
        <v>46027</v>
      </c>
      <c r="B389" s="87">
        <v>4.1666666666666664E-2</v>
      </c>
      <c r="C389">
        <v>1.5610000000000001E-5</v>
      </c>
    </row>
    <row r="390" spans="1:3" x14ac:dyDescent="0.35">
      <c r="A390" s="86">
        <v>46027</v>
      </c>
      <c r="B390" s="87">
        <v>5.2083333333333336E-2</v>
      </c>
      <c r="C390">
        <v>1.4439999999999999E-5</v>
      </c>
    </row>
    <row r="391" spans="1:3" x14ac:dyDescent="0.35">
      <c r="A391" s="86">
        <v>46027</v>
      </c>
      <c r="B391" s="87">
        <v>6.25E-2</v>
      </c>
      <c r="C391">
        <v>1.363E-5</v>
      </c>
    </row>
    <row r="392" spans="1:3" x14ac:dyDescent="0.35">
      <c r="A392" s="86">
        <v>46027</v>
      </c>
      <c r="B392" s="87">
        <v>7.2916666666666671E-2</v>
      </c>
      <c r="C392">
        <v>1.311E-5</v>
      </c>
    </row>
    <row r="393" spans="1:3" x14ac:dyDescent="0.35">
      <c r="A393" s="86">
        <v>46027</v>
      </c>
      <c r="B393" s="87">
        <v>8.3333333333333329E-2</v>
      </c>
      <c r="C393">
        <v>1.276E-5</v>
      </c>
    </row>
    <row r="394" spans="1:3" x14ac:dyDescent="0.35">
      <c r="A394" s="86">
        <v>46027</v>
      </c>
      <c r="B394" s="87">
        <v>9.375E-2</v>
      </c>
      <c r="C394">
        <v>1.254E-5</v>
      </c>
    </row>
    <row r="395" spans="1:3" x14ac:dyDescent="0.35">
      <c r="A395" s="86">
        <v>46027</v>
      </c>
      <c r="B395" s="87">
        <v>0.10416666666666667</v>
      </c>
      <c r="C395">
        <v>1.238E-5</v>
      </c>
    </row>
    <row r="396" spans="1:3" x14ac:dyDescent="0.35">
      <c r="A396" s="86">
        <v>46027</v>
      </c>
      <c r="B396" s="87">
        <v>0.11458333333333333</v>
      </c>
      <c r="C396">
        <v>1.2319999999999999E-5</v>
      </c>
    </row>
    <row r="397" spans="1:3" x14ac:dyDescent="0.35">
      <c r="A397" s="86">
        <v>46027</v>
      </c>
      <c r="B397" s="87">
        <v>0.125</v>
      </c>
      <c r="C397">
        <v>1.223E-5</v>
      </c>
    </row>
    <row r="398" spans="1:3" x14ac:dyDescent="0.35">
      <c r="A398" s="86">
        <v>46027</v>
      </c>
      <c r="B398" s="87">
        <v>0.13541666666666666</v>
      </c>
      <c r="C398">
        <v>1.2130000000000001E-5</v>
      </c>
    </row>
    <row r="399" spans="1:3" x14ac:dyDescent="0.35">
      <c r="A399" s="86">
        <v>46027</v>
      </c>
      <c r="B399" s="87">
        <v>0.14583333333333334</v>
      </c>
      <c r="C399">
        <v>1.2070000000000001E-5</v>
      </c>
    </row>
    <row r="400" spans="1:3" x14ac:dyDescent="0.35">
      <c r="A400" s="86">
        <v>46027</v>
      </c>
      <c r="B400" s="87">
        <v>0.15625</v>
      </c>
      <c r="C400">
        <v>1.1979999999999999E-5</v>
      </c>
    </row>
    <row r="401" spans="1:3" x14ac:dyDescent="0.35">
      <c r="A401" s="86">
        <v>46027</v>
      </c>
      <c r="B401" s="87">
        <v>0.16666666666666666</v>
      </c>
      <c r="C401">
        <v>1.1979999999999999E-5</v>
      </c>
    </row>
    <row r="402" spans="1:3" x14ac:dyDescent="0.35">
      <c r="A402" s="86">
        <v>46027</v>
      </c>
      <c r="B402" s="87">
        <v>0.17708333333333334</v>
      </c>
      <c r="C402">
        <v>1.2E-5</v>
      </c>
    </row>
    <row r="403" spans="1:3" x14ac:dyDescent="0.35">
      <c r="A403" s="86">
        <v>46027</v>
      </c>
      <c r="B403" s="87">
        <v>0.1875</v>
      </c>
      <c r="C403">
        <v>1.2130000000000001E-5</v>
      </c>
    </row>
    <row r="404" spans="1:3" x14ac:dyDescent="0.35">
      <c r="A404" s="86">
        <v>46027</v>
      </c>
      <c r="B404" s="87">
        <v>0.19791666666666666</v>
      </c>
      <c r="C404">
        <v>1.2290000000000001E-5</v>
      </c>
    </row>
    <row r="405" spans="1:3" x14ac:dyDescent="0.35">
      <c r="A405" s="86">
        <v>46027</v>
      </c>
      <c r="B405" s="87">
        <v>0.20833333333333334</v>
      </c>
      <c r="C405">
        <v>1.2500000000000001E-5</v>
      </c>
    </row>
    <row r="406" spans="1:3" x14ac:dyDescent="0.35">
      <c r="A406" s="86">
        <v>46027</v>
      </c>
      <c r="B406" s="87">
        <v>0.21875</v>
      </c>
      <c r="C406">
        <v>1.279E-5</v>
      </c>
    </row>
    <row r="407" spans="1:3" x14ac:dyDescent="0.35">
      <c r="A407" s="86">
        <v>46027</v>
      </c>
      <c r="B407" s="87">
        <v>0.22916666666666666</v>
      </c>
      <c r="C407">
        <v>1.3480000000000001E-5</v>
      </c>
    </row>
    <row r="408" spans="1:3" x14ac:dyDescent="0.35">
      <c r="A408" s="86">
        <v>46027</v>
      </c>
      <c r="B408" s="87">
        <v>0.23958333333333334</v>
      </c>
      <c r="C408">
        <v>1.4919999999999999E-5</v>
      </c>
    </row>
    <row r="409" spans="1:3" x14ac:dyDescent="0.35">
      <c r="A409" s="86">
        <v>46027</v>
      </c>
      <c r="B409" s="87">
        <v>0.25</v>
      </c>
      <c r="C409">
        <v>1.7439999999999999E-5</v>
      </c>
    </row>
    <row r="410" spans="1:3" x14ac:dyDescent="0.35">
      <c r="A410" s="86">
        <v>46027</v>
      </c>
      <c r="B410" s="87">
        <v>0.26041666666666669</v>
      </c>
      <c r="C410">
        <v>2.126E-5</v>
      </c>
    </row>
    <row r="411" spans="1:3" x14ac:dyDescent="0.35">
      <c r="A411" s="86">
        <v>46027</v>
      </c>
      <c r="B411" s="87">
        <v>0.27083333333333331</v>
      </c>
      <c r="C411">
        <v>2.5890000000000001E-5</v>
      </c>
    </row>
    <row r="412" spans="1:3" x14ac:dyDescent="0.35">
      <c r="A412" s="86">
        <v>46027</v>
      </c>
      <c r="B412" s="87">
        <v>0.28125</v>
      </c>
      <c r="C412">
        <v>3.0639999999999998E-5</v>
      </c>
    </row>
    <row r="413" spans="1:3" x14ac:dyDescent="0.35">
      <c r="A413" s="86">
        <v>46027</v>
      </c>
      <c r="B413" s="87">
        <v>0.29166666666666669</v>
      </c>
      <c r="C413">
        <v>3.4860000000000002E-5</v>
      </c>
    </row>
    <row r="414" spans="1:3" x14ac:dyDescent="0.35">
      <c r="A414" s="86">
        <v>46027</v>
      </c>
      <c r="B414" s="87">
        <v>0.30208333333333331</v>
      </c>
      <c r="C414">
        <v>3.8019999999999999E-5</v>
      </c>
    </row>
    <row r="415" spans="1:3" x14ac:dyDescent="0.35">
      <c r="A415" s="86">
        <v>46027</v>
      </c>
      <c r="B415" s="87">
        <v>0.3125</v>
      </c>
      <c r="C415">
        <v>4.0179999999999998E-5</v>
      </c>
    </row>
    <row r="416" spans="1:3" x14ac:dyDescent="0.35">
      <c r="A416" s="86">
        <v>46027</v>
      </c>
      <c r="B416" s="87">
        <v>0.32291666666666669</v>
      </c>
      <c r="C416">
        <v>4.1489999999999997E-5</v>
      </c>
    </row>
    <row r="417" spans="1:3" x14ac:dyDescent="0.35">
      <c r="A417" s="86">
        <v>46027</v>
      </c>
      <c r="B417" s="87">
        <v>0.33333333333333331</v>
      </c>
      <c r="C417">
        <v>4.214E-5</v>
      </c>
    </row>
    <row r="418" spans="1:3" x14ac:dyDescent="0.35">
      <c r="A418" s="86">
        <v>46027</v>
      </c>
      <c r="B418" s="87">
        <v>0.34375</v>
      </c>
      <c r="C418">
        <v>4.2329999999999996E-5</v>
      </c>
    </row>
    <row r="419" spans="1:3" x14ac:dyDescent="0.35">
      <c r="A419" s="86">
        <v>46027</v>
      </c>
      <c r="B419" s="87">
        <v>0.35416666666666669</v>
      </c>
      <c r="C419">
        <v>4.214E-5</v>
      </c>
    </row>
    <row r="420" spans="1:3" x14ac:dyDescent="0.35">
      <c r="A420" s="86">
        <v>46027</v>
      </c>
      <c r="B420" s="87">
        <v>0.36458333333333331</v>
      </c>
      <c r="C420">
        <v>4.1619999999999998E-5</v>
      </c>
    </row>
    <row r="421" spans="1:3" x14ac:dyDescent="0.35">
      <c r="A421" s="86">
        <v>46027</v>
      </c>
      <c r="B421" s="87">
        <v>0.375</v>
      </c>
      <c r="C421">
        <v>4.0869999999999993E-5</v>
      </c>
    </row>
    <row r="422" spans="1:3" x14ac:dyDescent="0.35">
      <c r="A422" s="86">
        <v>46027</v>
      </c>
      <c r="B422" s="87">
        <v>0.38541666666666669</v>
      </c>
      <c r="C422">
        <v>3.9929999999999999E-5</v>
      </c>
    </row>
    <row r="423" spans="1:3" x14ac:dyDescent="0.35">
      <c r="A423" s="86">
        <v>46027</v>
      </c>
      <c r="B423" s="87">
        <v>0.39583333333333331</v>
      </c>
      <c r="C423">
        <v>3.8949999999999998E-5</v>
      </c>
    </row>
    <row r="424" spans="1:3" x14ac:dyDescent="0.35">
      <c r="A424" s="86">
        <v>46027</v>
      </c>
      <c r="B424" s="87">
        <v>0.40625</v>
      </c>
      <c r="C424">
        <v>3.799E-5</v>
      </c>
    </row>
    <row r="425" spans="1:3" x14ac:dyDescent="0.35">
      <c r="A425" s="86">
        <v>46027</v>
      </c>
      <c r="B425" s="87">
        <v>0.41666666666666669</v>
      </c>
      <c r="C425">
        <v>3.7199999999999996E-5</v>
      </c>
    </row>
    <row r="426" spans="1:3" x14ac:dyDescent="0.35">
      <c r="A426" s="86">
        <v>46027</v>
      </c>
      <c r="B426" s="87">
        <v>0.42708333333333331</v>
      </c>
      <c r="C426">
        <v>3.6679999999999994E-5</v>
      </c>
    </row>
    <row r="427" spans="1:3" x14ac:dyDescent="0.35">
      <c r="A427" s="86">
        <v>46027</v>
      </c>
      <c r="B427" s="87">
        <v>0.4375</v>
      </c>
      <c r="C427">
        <v>3.6329999999999999E-5</v>
      </c>
    </row>
    <row r="428" spans="1:3" x14ac:dyDescent="0.35">
      <c r="A428" s="86">
        <v>46027</v>
      </c>
      <c r="B428" s="87">
        <v>0.44791666666666669</v>
      </c>
      <c r="C428">
        <v>3.6179999999999996E-5</v>
      </c>
    </row>
    <row r="429" spans="1:3" x14ac:dyDescent="0.35">
      <c r="A429" s="86">
        <v>46027</v>
      </c>
      <c r="B429" s="87">
        <v>0.45833333333333331</v>
      </c>
      <c r="C429">
        <v>3.6179999999999996E-5</v>
      </c>
    </row>
    <row r="430" spans="1:3" x14ac:dyDescent="0.35">
      <c r="A430" s="86">
        <v>46027</v>
      </c>
      <c r="B430" s="87">
        <v>0.46875</v>
      </c>
      <c r="C430">
        <v>3.6300000000000001E-5</v>
      </c>
    </row>
    <row r="431" spans="1:3" x14ac:dyDescent="0.35">
      <c r="A431" s="86">
        <v>46027</v>
      </c>
      <c r="B431" s="87">
        <v>0.47916666666666669</v>
      </c>
      <c r="C431">
        <v>3.6579999999999999E-5</v>
      </c>
    </row>
    <row r="432" spans="1:3" x14ac:dyDescent="0.35">
      <c r="A432" s="86">
        <v>46027</v>
      </c>
      <c r="B432" s="87">
        <v>0.48958333333333331</v>
      </c>
      <c r="C432">
        <v>3.7109999999999995E-5</v>
      </c>
    </row>
    <row r="433" spans="1:3" x14ac:dyDescent="0.35">
      <c r="A433" s="86">
        <v>46027</v>
      </c>
      <c r="B433" s="87">
        <v>0.5</v>
      </c>
      <c r="C433">
        <v>3.799E-5</v>
      </c>
    </row>
    <row r="434" spans="1:3" x14ac:dyDescent="0.35">
      <c r="A434" s="86">
        <v>46027</v>
      </c>
      <c r="B434" s="87">
        <v>0.51041666666666663</v>
      </c>
      <c r="C434">
        <v>3.9199999999999997E-5</v>
      </c>
    </row>
    <row r="435" spans="1:3" x14ac:dyDescent="0.35">
      <c r="A435" s="86">
        <v>46027</v>
      </c>
      <c r="B435" s="87">
        <v>0.52083333333333337</v>
      </c>
      <c r="C435">
        <v>4.0519999999999998E-5</v>
      </c>
    </row>
    <row r="436" spans="1:3" x14ac:dyDescent="0.35">
      <c r="A436" s="86">
        <v>46027</v>
      </c>
      <c r="B436" s="87">
        <v>0.53125</v>
      </c>
      <c r="C436">
        <v>4.1579999999999998E-5</v>
      </c>
    </row>
    <row r="437" spans="1:3" x14ac:dyDescent="0.35">
      <c r="A437" s="86">
        <v>46027</v>
      </c>
      <c r="B437" s="87">
        <v>0.54166666666666663</v>
      </c>
      <c r="C437">
        <v>4.214E-5</v>
      </c>
    </row>
    <row r="438" spans="1:3" x14ac:dyDescent="0.35">
      <c r="A438" s="86">
        <v>46027</v>
      </c>
      <c r="B438" s="87">
        <v>0.55208333333333337</v>
      </c>
      <c r="C438">
        <v>4.1950000000000003E-5</v>
      </c>
    </row>
    <row r="439" spans="1:3" x14ac:dyDescent="0.35">
      <c r="A439" s="86">
        <v>46027</v>
      </c>
      <c r="B439" s="87">
        <v>0.5625</v>
      </c>
      <c r="C439">
        <v>4.1180000000000002E-5</v>
      </c>
    </row>
    <row r="440" spans="1:3" x14ac:dyDescent="0.35">
      <c r="A440" s="86">
        <v>46027</v>
      </c>
      <c r="B440" s="87">
        <v>0.57291666666666663</v>
      </c>
      <c r="C440">
        <v>4.002E-5</v>
      </c>
    </row>
    <row r="441" spans="1:3" x14ac:dyDescent="0.35">
      <c r="A441" s="86">
        <v>46027</v>
      </c>
      <c r="B441" s="87">
        <v>0.58333333333333337</v>
      </c>
      <c r="C441">
        <v>3.8769999999999996E-5</v>
      </c>
    </row>
    <row r="442" spans="1:3" x14ac:dyDescent="0.35">
      <c r="A442" s="86">
        <v>46027</v>
      </c>
      <c r="B442" s="87">
        <v>0.59375</v>
      </c>
      <c r="C442">
        <v>3.7580000000000003E-5</v>
      </c>
    </row>
    <row r="443" spans="1:3" x14ac:dyDescent="0.35">
      <c r="A443" s="86">
        <v>46027</v>
      </c>
      <c r="B443" s="87">
        <v>0.60416666666666663</v>
      </c>
      <c r="C443">
        <v>3.6510000000000001E-5</v>
      </c>
    </row>
    <row r="444" spans="1:3" x14ac:dyDescent="0.35">
      <c r="A444" s="86">
        <v>46027</v>
      </c>
      <c r="B444" s="87">
        <v>0.61458333333333337</v>
      </c>
      <c r="C444">
        <v>3.5549999999999997E-5</v>
      </c>
    </row>
    <row r="445" spans="1:3" x14ac:dyDescent="0.35">
      <c r="A445" s="86">
        <v>46027</v>
      </c>
      <c r="B445" s="87">
        <v>0.625</v>
      </c>
      <c r="C445">
        <v>3.4610000000000002E-5</v>
      </c>
    </row>
    <row r="446" spans="1:3" x14ac:dyDescent="0.35">
      <c r="A446" s="86">
        <v>46027</v>
      </c>
      <c r="B446" s="87">
        <v>0.63541666666666663</v>
      </c>
      <c r="C446">
        <v>3.3739999999999999E-5</v>
      </c>
    </row>
    <row r="447" spans="1:3" x14ac:dyDescent="0.35">
      <c r="A447" s="86">
        <v>46027</v>
      </c>
      <c r="B447" s="87">
        <v>0.64583333333333337</v>
      </c>
      <c r="C447">
        <v>3.2990000000000001E-5</v>
      </c>
    </row>
    <row r="448" spans="1:3" x14ac:dyDescent="0.35">
      <c r="A448" s="86">
        <v>46027</v>
      </c>
      <c r="B448" s="87">
        <v>0.65625</v>
      </c>
      <c r="C448">
        <v>3.2360000000000002E-5</v>
      </c>
    </row>
    <row r="449" spans="1:3" x14ac:dyDescent="0.35">
      <c r="A449" s="86">
        <v>46027</v>
      </c>
      <c r="B449" s="87">
        <v>0.66666666666666663</v>
      </c>
      <c r="C449">
        <v>3.201E-5</v>
      </c>
    </row>
    <row r="450" spans="1:3" x14ac:dyDescent="0.35">
      <c r="A450" s="86">
        <v>46027</v>
      </c>
      <c r="B450" s="87">
        <v>0.67708333333333337</v>
      </c>
      <c r="C450">
        <v>3.1949999999999997E-5</v>
      </c>
    </row>
    <row r="451" spans="1:3" x14ac:dyDescent="0.35">
      <c r="A451" s="86">
        <v>46027</v>
      </c>
      <c r="B451" s="87">
        <v>0.6875</v>
      </c>
      <c r="C451">
        <v>3.2259999999999999E-5</v>
      </c>
    </row>
    <row r="452" spans="1:3" x14ac:dyDescent="0.35">
      <c r="A452" s="86">
        <v>46027</v>
      </c>
      <c r="B452" s="87">
        <v>0.69791666666666663</v>
      </c>
      <c r="C452">
        <v>3.3009999999999997E-5</v>
      </c>
    </row>
    <row r="453" spans="1:3" x14ac:dyDescent="0.35">
      <c r="A453" s="86">
        <v>46027</v>
      </c>
      <c r="B453" s="87">
        <v>0.70833333333333337</v>
      </c>
      <c r="C453">
        <v>3.4360000000000003E-5</v>
      </c>
    </row>
    <row r="454" spans="1:3" x14ac:dyDescent="0.35">
      <c r="A454" s="86">
        <v>46027</v>
      </c>
      <c r="B454" s="87">
        <v>0.71875</v>
      </c>
      <c r="C454">
        <v>3.6260000000000002E-5</v>
      </c>
    </row>
    <row r="455" spans="1:3" x14ac:dyDescent="0.35">
      <c r="A455" s="86">
        <v>46027</v>
      </c>
      <c r="B455" s="87">
        <v>0.72916666666666663</v>
      </c>
      <c r="C455">
        <v>3.8680000000000002E-5</v>
      </c>
    </row>
    <row r="456" spans="1:3" x14ac:dyDescent="0.35">
      <c r="A456" s="86">
        <v>46027</v>
      </c>
      <c r="B456" s="87">
        <v>0.73958333333333337</v>
      </c>
      <c r="C456">
        <v>4.1449999999999998E-5</v>
      </c>
    </row>
    <row r="457" spans="1:3" x14ac:dyDescent="0.35">
      <c r="A457" s="86">
        <v>46027</v>
      </c>
      <c r="B457" s="87">
        <v>0.75</v>
      </c>
      <c r="C457">
        <v>4.4490000000000003E-5</v>
      </c>
    </row>
    <row r="458" spans="1:3" x14ac:dyDescent="0.35">
      <c r="A458" s="86">
        <v>46027</v>
      </c>
      <c r="B458" s="87">
        <v>0.76041666666666663</v>
      </c>
      <c r="C458">
        <v>4.7640000000000005E-5</v>
      </c>
    </row>
    <row r="459" spans="1:3" x14ac:dyDescent="0.35">
      <c r="A459" s="86">
        <v>46027</v>
      </c>
      <c r="B459" s="87">
        <v>0.77083333333333337</v>
      </c>
      <c r="C459">
        <v>5.0710000000000001E-5</v>
      </c>
    </row>
    <row r="460" spans="1:3" x14ac:dyDescent="0.35">
      <c r="A460" s="86">
        <v>46027</v>
      </c>
      <c r="B460" s="87">
        <v>0.78125</v>
      </c>
      <c r="C460">
        <v>5.3519999999999996E-5</v>
      </c>
    </row>
    <row r="461" spans="1:3" x14ac:dyDescent="0.35">
      <c r="A461" s="86">
        <v>46027</v>
      </c>
      <c r="B461" s="87">
        <v>0.79166666666666663</v>
      </c>
      <c r="C461">
        <v>5.5930000000000002E-5</v>
      </c>
    </row>
    <row r="462" spans="1:3" x14ac:dyDescent="0.35">
      <c r="A462" s="86">
        <v>46027</v>
      </c>
      <c r="B462" s="87">
        <v>0.80208333333333337</v>
      </c>
      <c r="C462">
        <v>5.7750000000000001E-5</v>
      </c>
    </row>
    <row r="463" spans="1:3" x14ac:dyDescent="0.35">
      <c r="A463" s="86">
        <v>46027</v>
      </c>
      <c r="B463" s="87">
        <v>0.8125</v>
      </c>
      <c r="C463">
        <v>5.8840000000000006E-5</v>
      </c>
    </row>
    <row r="464" spans="1:3" x14ac:dyDescent="0.35">
      <c r="A464" s="86">
        <v>46027</v>
      </c>
      <c r="B464" s="87">
        <v>0.82291666666666663</v>
      </c>
      <c r="C464">
        <v>5.906E-5</v>
      </c>
    </row>
    <row r="465" spans="1:3" x14ac:dyDescent="0.35">
      <c r="A465" s="86">
        <v>46027</v>
      </c>
      <c r="B465" s="87">
        <v>0.83333333333333337</v>
      </c>
      <c r="C465">
        <v>5.8270000000000003E-5</v>
      </c>
    </row>
    <row r="466" spans="1:3" x14ac:dyDescent="0.35">
      <c r="A466" s="86">
        <v>46027</v>
      </c>
      <c r="B466" s="87">
        <v>0.84375</v>
      </c>
      <c r="C466">
        <v>5.6500000000000005E-5</v>
      </c>
    </row>
    <row r="467" spans="1:3" x14ac:dyDescent="0.35">
      <c r="A467" s="86">
        <v>46027</v>
      </c>
      <c r="B467" s="87">
        <v>0.85416666666666663</v>
      </c>
      <c r="C467">
        <v>5.3999999999999998E-5</v>
      </c>
    </row>
    <row r="468" spans="1:3" x14ac:dyDescent="0.35">
      <c r="A468" s="86">
        <v>46027</v>
      </c>
      <c r="B468" s="87">
        <v>0.86458333333333337</v>
      </c>
      <c r="C468">
        <v>5.1249999999999999E-5</v>
      </c>
    </row>
    <row r="469" spans="1:3" x14ac:dyDescent="0.35">
      <c r="A469" s="86">
        <v>46027</v>
      </c>
      <c r="B469" s="87">
        <v>0.875</v>
      </c>
      <c r="C469">
        <v>4.8640000000000002E-5</v>
      </c>
    </row>
    <row r="470" spans="1:3" x14ac:dyDescent="0.35">
      <c r="A470" s="86">
        <v>46027</v>
      </c>
      <c r="B470" s="87">
        <v>0.88541666666666663</v>
      </c>
      <c r="C470">
        <v>4.6559999999999995E-5</v>
      </c>
    </row>
    <row r="471" spans="1:3" x14ac:dyDescent="0.35">
      <c r="A471" s="86">
        <v>46027</v>
      </c>
      <c r="B471" s="87">
        <v>0.89583333333333337</v>
      </c>
      <c r="C471">
        <v>4.4830000000000003E-5</v>
      </c>
    </row>
    <row r="472" spans="1:3" x14ac:dyDescent="0.35">
      <c r="A472" s="86">
        <v>46027</v>
      </c>
      <c r="B472" s="87">
        <v>0.90625</v>
      </c>
      <c r="C472">
        <v>4.3270000000000004E-5</v>
      </c>
    </row>
    <row r="473" spans="1:3" x14ac:dyDescent="0.35">
      <c r="A473" s="86">
        <v>46027</v>
      </c>
      <c r="B473" s="87">
        <v>0.91666666666666663</v>
      </c>
      <c r="C473">
        <v>4.1640000000000001E-5</v>
      </c>
    </row>
    <row r="474" spans="1:3" x14ac:dyDescent="0.35">
      <c r="A474" s="86">
        <v>46027</v>
      </c>
      <c r="B474" s="87">
        <v>0.92708333333333337</v>
      </c>
      <c r="C474">
        <v>3.977E-5</v>
      </c>
    </row>
    <row r="475" spans="1:3" x14ac:dyDescent="0.35">
      <c r="A475" s="86">
        <v>46027</v>
      </c>
      <c r="B475" s="87">
        <v>0.9375</v>
      </c>
      <c r="C475">
        <v>3.7679999999999998E-5</v>
      </c>
    </row>
    <row r="476" spans="1:3" x14ac:dyDescent="0.35">
      <c r="A476" s="86">
        <v>46027</v>
      </c>
      <c r="B476" s="87">
        <v>0.94791666666666663</v>
      </c>
      <c r="C476">
        <v>3.5430000000000005E-5</v>
      </c>
    </row>
    <row r="477" spans="1:3" x14ac:dyDescent="0.35">
      <c r="A477" s="86">
        <v>46027</v>
      </c>
      <c r="B477" s="87">
        <v>0.95833333333333337</v>
      </c>
      <c r="C477">
        <v>3.3050000000000004E-5</v>
      </c>
    </row>
    <row r="478" spans="1:3" x14ac:dyDescent="0.35">
      <c r="A478" s="86">
        <v>46027</v>
      </c>
      <c r="B478" s="87">
        <v>0.96875</v>
      </c>
      <c r="C478">
        <v>3.0639999999999998E-5</v>
      </c>
    </row>
    <row r="479" spans="1:3" x14ac:dyDescent="0.35">
      <c r="A479" s="86">
        <v>46027</v>
      </c>
      <c r="B479" s="87">
        <v>0.97916666666666663</v>
      </c>
      <c r="C479">
        <v>2.8200000000000001E-5</v>
      </c>
    </row>
    <row r="480" spans="1:3" x14ac:dyDescent="0.35">
      <c r="A480" s="86">
        <v>46027</v>
      </c>
      <c r="B480" s="87">
        <v>0.98958333333333337</v>
      </c>
      <c r="C480">
        <v>2.58E-5</v>
      </c>
    </row>
    <row r="481" spans="1:3" x14ac:dyDescent="0.35">
      <c r="A481" s="86">
        <v>46028</v>
      </c>
      <c r="B481" s="87">
        <v>0</v>
      </c>
      <c r="C481">
        <v>2.3419999999999999E-5</v>
      </c>
    </row>
    <row r="482" spans="1:3" x14ac:dyDescent="0.35">
      <c r="A482" s="86">
        <v>46028</v>
      </c>
      <c r="B482" s="87">
        <v>1.0416666666666666E-2</v>
      </c>
      <c r="C482">
        <v>2.739E-5</v>
      </c>
    </row>
    <row r="483" spans="1:3" x14ac:dyDescent="0.35">
      <c r="A483" s="86">
        <v>46028</v>
      </c>
      <c r="B483" s="87">
        <v>2.0833333333333332E-2</v>
      </c>
      <c r="C483">
        <v>2.5389999999999999E-5</v>
      </c>
    </row>
    <row r="484" spans="1:3" x14ac:dyDescent="0.35">
      <c r="A484" s="86">
        <v>46028</v>
      </c>
      <c r="B484" s="87">
        <v>3.125E-2</v>
      </c>
      <c r="C484">
        <v>2.3470000000000001E-5</v>
      </c>
    </row>
    <row r="485" spans="1:3" x14ac:dyDescent="0.35">
      <c r="A485" s="86">
        <v>46028</v>
      </c>
      <c r="B485" s="87">
        <v>4.1666666666666664E-2</v>
      </c>
      <c r="C485">
        <v>2.1630000000000001E-5</v>
      </c>
    </row>
    <row r="486" spans="1:3" x14ac:dyDescent="0.35">
      <c r="A486" s="86">
        <v>46028</v>
      </c>
      <c r="B486" s="87">
        <v>5.2083333333333336E-2</v>
      </c>
      <c r="C486">
        <v>1.984E-5</v>
      </c>
    </row>
    <row r="487" spans="1:3" x14ac:dyDescent="0.35">
      <c r="A487" s="86">
        <v>46028</v>
      </c>
      <c r="B487" s="87">
        <v>6.25E-2</v>
      </c>
      <c r="C487">
        <v>1.821E-5</v>
      </c>
    </row>
    <row r="488" spans="1:3" x14ac:dyDescent="0.35">
      <c r="A488" s="86">
        <v>46028</v>
      </c>
      <c r="B488" s="87">
        <v>7.2916666666666671E-2</v>
      </c>
      <c r="C488">
        <v>1.677E-5</v>
      </c>
    </row>
    <row r="489" spans="1:3" x14ac:dyDescent="0.35">
      <c r="A489" s="86">
        <v>46028</v>
      </c>
      <c r="B489" s="87">
        <v>8.3333333333333329E-2</v>
      </c>
      <c r="C489">
        <v>1.562E-5</v>
      </c>
    </row>
    <row r="490" spans="1:3" x14ac:dyDescent="0.35">
      <c r="A490" s="86">
        <v>46028</v>
      </c>
      <c r="B490" s="87">
        <v>9.375E-2</v>
      </c>
      <c r="C490">
        <v>1.4810000000000001E-5</v>
      </c>
    </row>
    <row r="491" spans="1:3" x14ac:dyDescent="0.35">
      <c r="A491" s="86">
        <v>46028</v>
      </c>
      <c r="B491" s="87">
        <v>0.10416666666666667</v>
      </c>
      <c r="C491">
        <v>1.4250000000000001E-5</v>
      </c>
    </row>
    <row r="492" spans="1:3" x14ac:dyDescent="0.35">
      <c r="A492" s="86">
        <v>46028</v>
      </c>
      <c r="B492" s="87">
        <v>0.11458333333333333</v>
      </c>
      <c r="C492">
        <v>1.383E-5</v>
      </c>
    </row>
    <row r="493" spans="1:3" x14ac:dyDescent="0.35">
      <c r="A493" s="86">
        <v>46028</v>
      </c>
      <c r="B493" s="87">
        <v>0.125</v>
      </c>
      <c r="C493">
        <v>1.3559999999999999E-5</v>
      </c>
    </row>
    <row r="494" spans="1:3" x14ac:dyDescent="0.35">
      <c r="A494" s="86">
        <v>46028</v>
      </c>
      <c r="B494" s="87">
        <v>0.13541666666666666</v>
      </c>
      <c r="C494">
        <v>1.327E-5</v>
      </c>
    </row>
    <row r="495" spans="1:3" x14ac:dyDescent="0.35">
      <c r="A495" s="86">
        <v>46028</v>
      </c>
      <c r="B495" s="87">
        <v>0.14583333333333334</v>
      </c>
      <c r="C495">
        <v>1.2989999999999999E-5</v>
      </c>
    </row>
    <row r="496" spans="1:3" x14ac:dyDescent="0.35">
      <c r="A496" s="86">
        <v>46028</v>
      </c>
      <c r="B496" s="87">
        <v>0.15625</v>
      </c>
      <c r="C496">
        <v>1.274E-5</v>
      </c>
    </row>
    <row r="497" spans="1:3" x14ac:dyDescent="0.35">
      <c r="A497" s="86">
        <v>46028</v>
      </c>
      <c r="B497" s="87">
        <v>0.16666666666666666</v>
      </c>
      <c r="C497">
        <v>1.252E-5</v>
      </c>
    </row>
    <row r="498" spans="1:3" x14ac:dyDescent="0.35">
      <c r="A498" s="86">
        <v>46028</v>
      </c>
      <c r="B498" s="87">
        <v>0.17708333333333334</v>
      </c>
      <c r="C498">
        <v>1.2309999999999999E-5</v>
      </c>
    </row>
    <row r="499" spans="1:3" x14ac:dyDescent="0.35">
      <c r="A499" s="86">
        <v>46028</v>
      </c>
      <c r="B499" s="87">
        <v>0.1875</v>
      </c>
      <c r="C499">
        <v>1.2139999999999999E-5</v>
      </c>
    </row>
    <row r="500" spans="1:3" x14ac:dyDescent="0.35">
      <c r="A500" s="86">
        <v>46028</v>
      </c>
      <c r="B500" s="87">
        <v>0.19791666666666666</v>
      </c>
      <c r="C500">
        <v>1.206E-5</v>
      </c>
    </row>
    <row r="501" spans="1:3" x14ac:dyDescent="0.35">
      <c r="A501" s="86">
        <v>46028</v>
      </c>
      <c r="B501" s="87">
        <v>0.20833333333333334</v>
      </c>
      <c r="C501">
        <v>1.199E-5</v>
      </c>
    </row>
    <row r="502" spans="1:3" x14ac:dyDescent="0.35">
      <c r="A502" s="86">
        <v>46028</v>
      </c>
      <c r="B502" s="87">
        <v>0.21875</v>
      </c>
      <c r="C502">
        <v>1.199E-5</v>
      </c>
    </row>
    <row r="503" spans="1:3" x14ac:dyDescent="0.35">
      <c r="A503" s="86">
        <v>46028</v>
      </c>
      <c r="B503" s="87">
        <v>0.22916666666666666</v>
      </c>
      <c r="C503">
        <v>1.202E-5</v>
      </c>
    </row>
    <row r="504" spans="1:3" x14ac:dyDescent="0.35">
      <c r="A504" s="86">
        <v>46028</v>
      </c>
      <c r="B504" s="87">
        <v>0.23958333333333334</v>
      </c>
      <c r="C504">
        <v>1.2120000000000001E-5</v>
      </c>
    </row>
    <row r="505" spans="1:3" x14ac:dyDescent="0.35">
      <c r="A505" s="86">
        <v>46028</v>
      </c>
      <c r="B505" s="87">
        <v>0.25</v>
      </c>
      <c r="C505">
        <v>1.224E-5</v>
      </c>
    </row>
    <row r="506" spans="1:3" x14ac:dyDescent="0.35">
      <c r="A506" s="86">
        <v>46028</v>
      </c>
      <c r="B506" s="87">
        <v>0.26041666666666669</v>
      </c>
      <c r="C506">
        <v>1.243E-5</v>
      </c>
    </row>
    <row r="507" spans="1:3" x14ac:dyDescent="0.35">
      <c r="A507" s="86">
        <v>46028</v>
      </c>
      <c r="B507" s="87">
        <v>0.27083333333333331</v>
      </c>
      <c r="C507">
        <v>1.2640000000000001E-5</v>
      </c>
    </row>
    <row r="508" spans="1:3" x14ac:dyDescent="0.35">
      <c r="A508" s="86">
        <v>46028</v>
      </c>
      <c r="B508" s="87">
        <v>0.28125</v>
      </c>
      <c r="C508">
        <v>1.293E-5</v>
      </c>
    </row>
    <row r="509" spans="1:3" x14ac:dyDescent="0.35">
      <c r="A509" s="86">
        <v>46028</v>
      </c>
      <c r="B509" s="87">
        <v>0.29166666666666669</v>
      </c>
      <c r="C509">
        <v>1.327E-5</v>
      </c>
    </row>
    <row r="510" spans="1:3" x14ac:dyDescent="0.35">
      <c r="A510" s="86">
        <v>46028</v>
      </c>
      <c r="B510" s="87">
        <v>0.30208333333333331</v>
      </c>
      <c r="C510">
        <v>1.3769999999999999E-5</v>
      </c>
    </row>
    <row r="511" spans="1:3" x14ac:dyDescent="0.35">
      <c r="A511" s="86">
        <v>46028</v>
      </c>
      <c r="B511" s="87">
        <v>0.3125</v>
      </c>
      <c r="C511">
        <v>1.4579999999999999E-5</v>
      </c>
    </row>
    <row r="512" spans="1:3" x14ac:dyDescent="0.35">
      <c r="A512" s="86">
        <v>46028</v>
      </c>
      <c r="B512" s="87">
        <v>0.32291666666666669</v>
      </c>
      <c r="C512">
        <v>1.5999999999999999E-5</v>
      </c>
    </row>
    <row r="513" spans="1:3" x14ac:dyDescent="0.35">
      <c r="A513" s="86">
        <v>46028</v>
      </c>
      <c r="B513" s="87">
        <v>0.33333333333333331</v>
      </c>
      <c r="C513">
        <v>1.825E-5</v>
      </c>
    </row>
    <row r="514" spans="1:3" x14ac:dyDescent="0.35">
      <c r="A514" s="86">
        <v>46028</v>
      </c>
      <c r="B514" s="87">
        <v>0.34375</v>
      </c>
      <c r="C514">
        <v>2.1469999999999999E-5</v>
      </c>
    </row>
    <row r="515" spans="1:3" x14ac:dyDescent="0.35">
      <c r="A515" s="86">
        <v>46028</v>
      </c>
      <c r="B515" s="87">
        <v>0.35416666666666669</v>
      </c>
      <c r="C515">
        <v>2.5450000000000002E-5</v>
      </c>
    </row>
    <row r="516" spans="1:3" x14ac:dyDescent="0.35">
      <c r="A516" s="86">
        <v>46028</v>
      </c>
      <c r="B516" s="87">
        <v>0.36458333333333331</v>
      </c>
      <c r="C516">
        <v>2.9790000000000001E-5</v>
      </c>
    </row>
    <row r="517" spans="1:3" x14ac:dyDescent="0.35">
      <c r="A517" s="86">
        <v>46028</v>
      </c>
      <c r="B517" s="87">
        <v>0.375</v>
      </c>
      <c r="C517">
        <v>3.4110000000000004E-5</v>
      </c>
    </row>
    <row r="518" spans="1:3" x14ac:dyDescent="0.35">
      <c r="A518" s="86">
        <v>46028</v>
      </c>
      <c r="B518" s="87">
        <v>0.38541666666666669</v>
      </c>
      <c r="C518">
        <v>3.8160000000000001E-5</v>
      </c>
    </row>
    <row r="519" spans="1:3" x14ac:dyDescent="0.35">
      <c r="A519" s="86">
        <v>46028</v>
      </c>
      <c r="B519" s="87">
        <v>0.39583333333333331</v>
      </c>
      <c r="C519">
        <v>4.1850000000000001E-5</v>
      </c>
    </row>
    <row r="520" spans="1:3" x14ac:dyDescent="0.35">
      <c r="A520" s="86">
        <v>46028</v>
      </c>
      <c r="B520" s="87">
        <v>0.40625</v>
      </c>
      <c r="C520">
        <v>4.5189999999999999E-5</v>
      </c>
    </row>
    <row r="521" spans="1:3" x14ac:dyDescent="0.35">
      <c r="A521" s="86">
        <v>46028</v>
      </c>
      <c r="B521" s="87">
        <v>0.41666666666666669</v>
      </c>
      <c r="C521">
        <v>4.8199999999999999E-5</v>
      </c>
    </row>
    <row r="522" spans="1:3" x14ac:dyDescent="0.35">
      <c r="A522" s="86">
        <v>46028</v>
      </c>
      <c r="B522" s="87">
        <v>0.42708333333333331</v>
      </c>
      <c r="C522">
        <v>5.0889999999999996E-5</v>
      </c>
    </row>
    <row r="523" spans="1:3" x14ac:dyDescent="0.35">
      <c r="A523" s="86">
        <v>46028</v>
      </c>
      <c r="B523" s="87">
        <v>0.4375</v>
      </c>
      <c r="C523">
        <v>5.3369999999999999E-5</v>
      </c>
    </row>
    <row r="524" spans="1:3" x14ac:dyDescent="0.35">
      <c r="A524" s="86">
        <v>46028</v>
      </c>
      <c r="B524" s="87">
        <v>0.44791666666666669</v>
      </c>
      <c r="C524">
        <v>5.571E-5</v>
      </c>
    </row>
    <row r="525" spans="1:3" x14ac:dyDescent="0.35">
      <c r="A525" s="86">
        <v>46028</v>
      </c>
      <c r="B525" s="87">
        <v>0.45833333333333331</v>
      </c>
      <c r="C525">
        <v>5.8090000000000001E-5</v>
      </c>
    </row>
    <row r="526" spans="1:3" x14ac:dyDescent="0.35">
      <c r="A526" s="86">
        <v>46028</v>
      </c>
      <c r="B526" s="87">
        <v>0.46875</v>
      </c>
      <c r="C526">
        <v>6.05E-5</v>
      </c>
    </row>
    <row r="527" spans="1:3" x14ac:dyDescent="0.35">
      <c r="A527" s="86">
        <v>46028</v>
      </c>
      <c r="B527" s="87">
        <v>0.47916666666666669</v>
      </c>
      <c r="C527">
        <v>6.2780000000000005E-5</v>
      </c>
    </row>
    <row r="528" spans="1:3" x14ac:dyDescent="0.35">
      <c r="A528" s="86">
        <v>46028</v>
      </c>
      <c r="B528" s="87">
        <v>0.48958333333333331</v>
      </c>
      <c r="C528">
        <v>6.4659999999999994E-5</v>
      </c>
    </row>
    <row r="529" spans="1:3" x14ac:dyDescent="0.35">
      <c r="A529" s="86">
        <v>46028</v>
      </c>
      <c r="B529" s="87">
        <v>0.5</v>
      </c>
      <c r="C529">
        <v>6.5909999999999997E-5</v>
      </c>
    </row>
    <row r="530" spans="1:3" x14ac:dyDescent="0.35">
      <c r="A530" s="86">
        <v>46028</v>
      </c>
      <c r="B530" s="87">
        <v>0.51041666666666663</v>
      </c>
      <c r="C530">
        <v>6.6290000000000004E-5</v>
      </c>
    </row>
    <row r="531" spans="1:3" x14ac:dyDescent="0.35">
      <c r="A531" s="86">
        <v>46028</v>
      </c>
      <c r="B531" s="87">
        <v>0.52083333333333337</v>
      </c>
      <c r="C531">
        <v>6.5790000000000005E-5</v>
      </c>
    </row>
    <row r="532" spans="1:3" x14ac:dyDescent="0.35">
      <c r="A532" s="86">
        <v>46028</v>
      </c>
      <c r="B532" s="87">
        <v>0.53125</v>
      </c>
      <c r="C532">
        <v>6.4449999999999994E-5</v>
      </c>
    </row>
    <row r="533" spans="1:3" x14ac:dyDescent="0.35">
      <c r="A533" s="86">
        <v>46028</v>
      </c>
      <c r="B533" s="87">
        <v>0.54166666666666663</v>
      </c>
      <c r="C533">
        <v>6.2249999999999995E-5</v>
      </c>
    </row>
    <row r="534" spans="1:3" x14ac:dyDescent="0.35">
      <c r="A534" s="86">
        <v>46028</v>
      </c>
      <c r="B534" s="87">
        <v>0.55208333333333337</v>
      </c>
      <c r="C534">
        <v>5.9339999999999998E-5</v>
      </c>
    </row>
    <row r="535" spans="1:3" x14ac:dyDescent="0.35">
      <c r="A535" s="86">
        <v>46028</v>
      </c>
      <c r="B535" s="87">
        <v>0.5625</v>
      </c>
      <c r="C535">
        <v>5.5930000000000002E-5</v>
      </c>
    </row>
    <row r="536" spans="1:3" x14ac:dyDescent="0.35">
      <c r="A536" s="86">
        <v>46028</v>
      </c>
      <c r="B536" s="87">
        <v>0.57291666666666663</v>
      </c>
      <c r="C536">
        <v>5.2370000000000002E-5</v>
      </c>
    </row>
    <row r="537" spans="1:3" x14ac:dyDescent="0.35">
      <c r="A537" s="86">
        <v>46028</v>
      </c>
      <c r="B537" s="87">
        <v>0.58333333333333337</v>
      </c>
      <c r="C537">
        <v>4.8989999999999997E-5</v>
      </c>
    </row>
    <row r="538" spans="1:3" x14ac:dyDescent="0.35">
      <c r="A538" s="86">
        <v>46028</v>
      </c>
      <c r="B538" s="87">
        <v>0.59375</v>
      </c>
      <c r="C538">
        <v>4.6010000000000002E-5</v>
      </c>
    </row>
    <row r="539" spans="1:3" x14ac:dyDescent="0.35">
      <c r="A539" s="86">
        <v>46028</v>
      </c>
      <c r="B539" s="87">
        <v>0.60416666666666663</v>
      </c>
      <c r="C539">
        <v>4.3479999999999997E-5</v>
      </c>
    </row>
    <row r="540" spans="1:3" x14ac:dyDescent="0.35">
      <c r="A540" s="86">
        <v>46028</v>
      </c>
      <c r="B540" s="87">
        <v>0.61458333333333337</v>
      </c>
      <c r="C540">
        <v>4.1349999999999995E-5</v>
      </c>
    </row>
    <row r="541" spans="1:3" x14ac:dyDescent="0.35">
      <c r="A541" s="86">
        <v>46028</v>
      </c>
      <c r="B541" s="87">
        <v>0.625</v>
      </c>
      <c r="C541">
        <v>3.96E-5</v>
      </c>
    </row>
    <row r="542" spans="1:3" x14ac:dyDescent="0.35">
      <c r="A542" s="86">
        <v>46028</v>
      </c>
      <c r="B542" s="87">
        <v>0.63541666666666663</v>
      </c>
      <c r="C542">
        <v>3.8179999999999997E-5</v>
      </c>
    </row>
    <row r="543" spans="1:3" x14ac:dyDescent="0.35">
      <c r="A543" s="86">
        <v>46028</v>
      </c>
      <c r="B543" s="87">
        <v>0.64583333333333337</v>
      </c>
      <c r="C543">
        <v>3.697E-5</v>
      </c>
    </row>
    <row r="544" spans="1:3" x14ac:dyDescent="0.35">
      <c r="A544" s="86">
        <v>46028</v>
      </c>
      <c r="B544" s="87">
        <v>0.65625</v>
      </c>
      <c r="C544">
        <v>3.5929999999999997E-5</v>
      </c>
    </row>
    <row r="545" spans="1:3" x14ac:dyDescent="0.35">
      <c r="A545" s="86">
        <v>46028</v>
      </c>
      <c r="B545" s="87">
        <v>0.66666666666666663</v>
      </c>
      <c r="C545">
        <v>3.4900000000000001E-5</v>
      </c>
    </row>
    <row r="546" spans="1:3" x14ac:dyDescent="0.35">
      <c r="A546" s="86">
        <v>46028</v>
      </c>
      <c r="B546" s="87">
        <v>0.67708333333333337</v>
      </c>
      <c r="C546">
        <v>3.3899999999999997E-5</v>
      </c>
    </row>
    <row r="547" spans="1:3" x14ac:dyDescent="0.35">
      <c r="A547" s="86">
        <v>46028</v>
      </c>
      <c r="B547" s="87">
        <v>0.6875</v>
      </c>
      <c r="C547">
        <v>3.3149999999999999E-5</v>
      </c>
    </row>
    <row r="548" spans="1:3" x14ac:dyDescent="0.35">
      <c r="A548" s="86">
        <v>46028</v>
      </c>
      <c r="B548" s="87">
        <v>0.69791666666666663</v>
      </c>
      <c r="C548">
        <v>3.2919999999999997E-5</v>
      </c>
    </row>
    <row r="549" spans="1:3" x14ac:dyDescent="0.35">
      <c r="A549" s="86">
        <v>46028</v>
      </c>
      <c r="B549" s="87">
        <v>0.70833333333333337</v>
      </c>
      <c r="C549">
        <v>3.3609999999999998E-5</v>
      </c>
    </row>
    <row r="550" spans="1:3" x14ac:dyDescent="0.35">
      <c r="A550" s="86">
        <v>46028</v>
      </c>
      <c r="B550" s="87">
        <v>0.71875</v>
      </c>
      <c r="C550">
        <v>3.5340000000000004E-5</v>
      </c>
    </row>
    <row r="551" spans="1:3" x14ac:dyDescent="0.35">
      <c r="A551" s="86">
        <v>46028</v>
      </c>
      <c r="B551" s="87">
        <v>0.72916666666666663</v>
      </c>
      <c r="C551">
        <v>3.7839999999999997E-5</v>
      </c>
    </row>
    <row r="552" spans="1:3" x14ac:dyDescent="0.35">
      <c r="A552" s="86">
        <v>46028</v>
      </c>
      <c r="B552" s="87">
        <v>0.73958333333333337</v>
      </c>
      <c r="C552">
        <v>4.0689999999999998E-5</v>
      </c>
    </row>
    <row r="553" spans="1:3" x14ac:dyDescent="0.35">
      <c r="A553" s="86">
        <v>46028</v>
      </c>
      <c r="B553" s="87">
        <v>0.75</v>
      </c>
      <c r="C553">
        <v>4.35E-5</v>
      </c>
    </row>
    <row r="554" spans="1:3" x14ac:dyDescent="0.35">
      <c r="A554" s="86">
        <v>46028</v>
      </c>
      <c r="B554" s="87">
        <v>0.76041666666666663</v>
      </c>
      <c r="C554">
        <v>4.5940000000000004E-5</v>
      </c>
    </row>
    <row r="555" spans="1:3" x14ac:dyDescent="0.35">
      <c r="A555" s="86">
        <v>46028</v>
      </c>
      <c r="B555" s="87">
        <v>0.77083333333333337</v>
      </c>
      <c r="C555">
        <v>4.8050000000000002E-5</v>
      </c>
    </row>
    <row r="556" spans="1:3" x14ac:dyDescent="0.35">
      <c r="A556" s="86">
        <v>46028</v>
      </c>
      <c r="B556" s="87">
        <v>0.78125</v>
      </c>
      <c r="C556">
        <v>4.9990000000000001E-5</v>
      </c>
    </row>
    <row r="557" spans="1:3" x14ac:dyDescent="0.35">
      <c r="A557" s="86">
        <v>46028</v>
      </c>
      <c r="B557" s="87">
        <v>0.79166666666666663</v>
      </c>
      <c r="C557">
        <v>5.1830000000000004E-5</v>
      </c>
    </row>
    <row r="558" spans="1:3" x14ac:dyDescent="0.35">
      <c r="A558" s="86">
        <v>46028</v>
      </c>
      <c r="B558" s="87">
        <v>0.80208333333333337</v>
      </c>
      <c r="C558">
        <v>5.3680000000000001E-5</v>
      </c>
    </row>
    <row r="559" spans="1:3" x14ac:dyDescent="0.35">
      <c r="A559" s="86">
        <v>46028</v>
      </c>
      <c r="B559" s="87">
        <v>0.8125</v>
      </c>
      <c r="C559">
        <v>5.5210000000000002E-5</v>
      </c>
    </row>
    <row r="560" spans="1:3" x14ac:dyDescent="0.35">
      <c r="A560" s="86">
        <v>46028</v>
      </c>
      <c r="B560" s="87">
        <v>0.82291666666666663</v>
      </c>
      <c r="C560">
        <v>5.6060000000000002E-5</v>
      </c>
    </row>
    <row r="561" spans="1:3" x14ac:dyDescent="0.35">
      <c r="A561" s="86">
        <v>46028</v>
      </c>
      <c r="B561" s="87">
        <v>0.83333333333333337</v>
      </c>
      <c r="C561">
        <v>5.575E-5</v>
      </c>
    </row>
    <row r="562" spans="1:3" x14ac:dyDescent="0.35">
      <c r="A562" s="86">
        <v>46028</v>
      </c>
      <c r="B562" s="87">
        <v>0.84375</v>
      </c>
      <c r="C562">
        <v>5.4120000000000004E-5</v>
      </c>
    </row>
    <row r="563" spans="1:3" x14ac:dyDescent="0.35">
      <c r="A563" s="86">
        <v>46028</v>
      </c>
      <c r="B563" s="87">
        <v>0.85416666666666663</v>
      </c>
      <c r="C563">
        <v>5.1549999999999999E-5</v>
      </c>
    </row>
    <row r="564" spans="1:3" x14ac:dyDescent="0.35">
      <c r="A564" s="86">
        <v>46028</v>
      </c>
      <c r="B564" s="87">
        <v>0.86458333333333337</v>
      </c>
      <c r="C564">
        <v>4.8699999999999998E-5</v>
      </c>
    </row>
    <row r="565" spans="1:3" x14ac:dyDescent="0.35">
      <c r="A565" s="86">
        <v>46028</v>
      </c>
      <c r="B565" s="87">
        <v>0.875</v>
      </c>
      <c r="C565">
        <v>4.6109999999999997E-5</v>
      </c>
    </row>
    <row r="566" spans="1:3" x14ac:dyDescent="0.35">
      <c r="A566" s="86">
        <v>46028</v>
      </c>
      <c r="B566" s="87">
        <v>0.88541666666666663</v>
      </c>
      <c r="C566">
        <v>4.4249999999999998E-5</v>
      </c>
    </row>
    <row r="567" spans="1:3" x14ac:dyDescent="0.35">
      <c r="A567" s="86">
        <v>46028</v>
      </c>
      <c r="B567" s="87">
        <v>0.89583333333333337</v>
      </c>
      <c r="C567">
        <v>4.2939999999999999E-5</v>
      </c>
    </row>
    <row r="568" spans="1:3" x14ac:dyDescent="0.35">
      <c r="A568" s="86">
        <v>46028</v>
      </c>
      <c r="B568" s="87">
        <v>0.90625</v>
      </c>
      <c r="C568">
        <v>4.1850000000000001E-5</v>
      </c>
    </row>
    <row r="569" spans="1:3" x14ac:dyDescent="0.35">
      <c r="A569" s="86">
        <v>46028</v>
      </c>
      <c r="B569" s="87">
        <v>0.91666666666666663</v>
      </c>
      <c r="C569">
        <v>4.0620000000000001E-5</v>
      </c>
    </row>
    <row r="570" spans="1:3" x14ac:dyDescent="0.35">
      <c r="A570" s="86">
        <v>46028</v>
      </c>
      <c r="B570" s="87">
        <v>0.92708333333333337</v>
      </c>
      <c r="C570">
        <v>3.9059999999999995E-5</v>
      </c>
    </row>
    <row r="571" spans="1:3" x14ac:dyDescent="0.35">
      <c r="A571" s="86">
        <v>46028</v>
      </c>
      <c r="B571" s="87">
        <v>0.9375</v>
      </c>
      <c r="C571">
        <v>3.7119999999999997E-5</v>
      </c>
    </row>
    <row r="572" spans="1:3" x14ac:dyDescent="0.35">
      <c r="A572" s="86">
        <v>46028</v>
      </c>
      <c r="B572" s="87">
        <v>0.94791666666666663</v>
      </c>
      <c r="C572">
        <v>3.4930000000000006E-5</v>
      </c>
    </row>
    <row r="573" spans="1:3" x14ac:dyDescent="0.35">
      <c r="A573" s="86">
        <v>46028</v>
      </c>
      <c r="B573" s="87">
        <v>0.95833333333333337</v>
      </c>
      <c r="C573">
        <v>3.2550000000000005E-5</v>
      </c>
    </row>
    <row r="574" spans="1:3" x14ac:dyDescent="0.35">
      <c r="A574" s="86">
        <v>46028</v>
      </c>
      <c r="B574" s="87">
        <v>0.96875</v>
      </c>
      <c r="C574">
        <v>3.0110000000000001E-5</v>
      </c>
    </row>
    <row r="575" spans="1:3" x14ac:dyDescent="0.35">
      <c r="A575" s="86">
        <v>46028</v>
      </c>
      <c r="B575" s="87">
        <v>0.97916666666666663</v>
      </c>
      <c r="C575">
        <v>2.7670000000000001E-5</v>
      </c>
    </row>
    <row r="576" spans="1:3" x14ac:dyDescent="0.35">
      <c r="A576" s="86">
        <v>46028</v>
      </c>
      <c r="B576" s="87">
        <v>0.98958333333333337</v>
      </c>
      <c r="C576">
        <v>2.5260000000000002E-5</v>
      </c>
    </row>
    <row r="577" spans="1:3" x14ac:dyDescent="0.35">
      <c r="A577" s="86">
        <v>46029</v>
      </c>
      <c r="B577" s="87">
        <v>0</v>
      </c>
      <c r="C577">
        <v>2.2909999999999999E-5</v>
      </c>
    </row>
    <row r="578" spans="1:3" x14ac:dyDescent="0.35">
      <c r="A578" s="86">
        <v>46029</v>
      </c>
      <c r="B578" s="87">
        <v>1.0416666666666666E-2</v>
      </c>
      <c r="C578">
        <v>2.1180000000000001E-5</v>
      </c>
    </row>
    <row r="579" spans="1:3" x14ac:dyDescent="0.35">
      <c r="A579" s="86">
        <v>46029</v>
      </c>
      <c r="B579" s="87">
        <v>2.0833333333333332E-2</v>
      </c>
      <c r="C579">
        <v>1.9050000000000002E-5</v>
      </c>
    </row>
    <row r="580" spans="1:3" x14ac:dyDescent="0.35">
      <c r="A580" s="86">
        <v>46029</v>
      </c>
      <c r="B580" s="87">
        <v>3.125E-2</v>
      </c>
      <c r="C580">
        <v>1.7200000000000001E-5</v>
      </c>
    </row>
    <row r="581" spans="1:3" x14ac:dyDescent="0.35">
      <c r="A581" s="86">
        <v>46029</v>
      </c>
      <c r="B581" s="87">
        <v>4.1666666666666664E-2</v>
      </c>
      <c r="C581">
        <v>1.5640000000000003E-5</v>
      </c>
    </row>
    <row r="582" spans="1:3" x14ac:dyDescent="0.35">
      <c r="A582" s="86">
        <v>46029</v>
      </c>
      <c r="B582" s="87">
        <v>5.2083333333333336E-2</v>
      </c>
      <c r="C582">
        <v>1.447E-5</v>
      </c>
    </row>
    <row r="583" spans="1:3" x14ac:dyDescent="0.35">
      <c r="A583" s="86">
        <v>46029</v>
      </c>
      <c r="B583" s="87">
        <v>6.25E-2</v>
      </c>
      <c r="C583">
        <v>1.366E-5</v>
      </c>
    </row>
    <row r="584" spans="1:3" x14ac:dyDescent="0.35">
      <c r="A584" s="86">
        <v>46029</v>
      </c>
      <c r="B584" s="87">
        <v>7.2916666666666671E-2</v>
      </c>
      <c r="C584">
        <v>1.313E-5</v>
      </c>
    </row>
    <row r="585" spans="1:3" x14ac:dyDescent="0.35">
      <c r="A585" s="86">
        <v>46029</v>
      </c>
      <c r="B585" s="87">
        <v>8.3333333333333329E-2</v>
      </c>
      <c r="C585">
        <v>1.278E-5</v>
      </c>
    </row>
    <row r="586" spans="1:3" x14ac:dyDescent="0.35">
      <c r="A586" s="86">
        <v>46029</v>
      </c>
      <c r="B586" s="87">
        <v>9.375E-2</v>
      </c>
      <c r="C586">
        <v>1.257E-5</v>
      </c>
    </row>
    <row r="587" spans="1:3" x14ac:dyDescent="0.35">
      <c r="A587" s="86">
        <v>46029</v>
      </c>
      <c r="B587" s="87">
        <v>0.10416666666666667</v>
      </c>
      <c r="C587">
        <v>1.241E-5</v>
      </c>
    </row>
    <row r="588" spans="1:3" x14ac:dyDescent="0.35">
      <c r="A588" s="86">
        <v>46029</v>
      </c>
      <c r="B588" s="87">
        <v>0.11458333333333333</v>
      </c>
      <c r="C588">
        <v>1.234E-5</v>
      </c>
    </row>
    <row r="589" spans="1:3" x14ac:dyDescent="0.35">
      <c r="A589" s="86">
        <v>46029</v>
      </c>
      <c r="B589" s="87">
        <v>0.125</v>
      </c>
      <c r="C589">
        <v>1.226E-5</v>
      </c>
    </row>
    <row r="590" spans="1:3" x14ac:dyDescent="0.35">
      <c r="A590" s="86">
        <v>46029</v>
      </c>
      <c r="B590" s="87">
        <v>0.13541666666666666</v>
      </c>
      <c r="C590">
        <v>1.2149999999999999E-5</v>
      </c>
    </row>
    <row r="591" spans="1:3" x14ac:dyDescent="0.35">
      <c r="A591" s="86">
        <v>46029</v>
      </c>
      <c r="B591" s="87">
        <v>0.14583333333333334</v>
      </c>
      <c r="C591">
        <v>1.2089999999999999E-5</v>
      </c>
    </row>
    <row r="592" spans="1:3" x14ac:dyDescent="0.35">
      <c r="A592" s="86">
        <v>46029</v>
      </c>
      <c r="B592" s="87">
        <v>0.15625</v>
      </c>
      <c r="C592">
        <v>1.2E-5</v>
      </c>
    </row>
    <row r="593" spans="1:3" x14ac:dyDescent="0.35">
      <c r="A593" s="86">
        <v>46029</v>
      </c>
      <c r="B593" s="87">
        <v>0.16666666666666666</v>
      </c>
      <c r="C593">
        <v>1.2E-5</v>
      </c>
    </row>
    <row r="594" spans="1:3" x14ac:dyDescent="0.35">
      <c r="A594" s="86">
        <v>46029</v>
      </c>
      <c r="B594" s="87">
        <v>0.17708333333333334</v>
      </c>
      <c r="C594">
        <v>1.203E-5</v>
      </c>
    </row>
    <row r="595" spans="1:3" x14ac:dyDescent="0.35">
      <c r="A595" s="86">
        <v>46029</v>
      </c>
      <c r="B595" s="87">
        <v>0.1875</v>
      </c>
      <c r="C595">
        <v>1.2149999999999999E-5</v>
      </c>
    </row>
    <row r="596" spans="1:3" x14ac:dyDescent="0.35">
      <c r="A596" s="86">
        <v>46029</v>
      </c>
      <c r="B596" s="87">
        <v>0.19791666666666666</v>
      </c>
      <c r="C596">
        <v>1.2319999999999999E-5</v>
      </c>
    </row>
    <row r="597" spans="1:3" x14ac:dyDescent="0.35">
      <c r="A597" s="86">
        <v>46029</v>
      </c>
      <c r="B597" s="87">
        <v>0.20833333333333334</v>
      </c>
      <c r="C597">
        <v>1.253E-5</v>
      </c>
    </row>
    <row r="598" spans="1:3" x14ac:dyDescent="0.35">
      <c r="A598" s="86">
        <v>46029</v>
      </c>
      <c r="B598" s="87">
        <v>0.21875</v>
      </c>
      <c r="C598">
        <v>1.2819999999999999E-5</v>
      </c>
    </row>
    <row r="599" spans="1:3" x14ac:dyDescent="0.35">
      <c r="A599" s="86">
        <v>46029</v>
      </c>
      <c r="B599" s="87">
        <v>0.22916666666666666</v>
      </c>
      <c r="C599">
        <v>1.3509999999999999E-5</v>
      </c>
    </row>
    <row r="600" spans="1:3" x14ac:dyDescent="0.35">
      <c r="A600" s="86">
        <v>46029</v>
      </c>
      <c r="B600" s="87">
        <v>0.23958333333333334</v>
      </c>
      <c r="C600">
        <v>1.4949999999999999E-5</v>
      </c>
    </row>
    <row r="601" spans="1:3" x14ac:dyDescent="0.35">
      <c r="A601" s="86">
        <v>46029</v>
      </c>
      <c r="B601" s="87">
        <v>0.25</v>
      </c>
      <c r="C601">
        <v>1.7479999999999999E-5</v>
      </c>
    </row>
    <row r="602" spans="1:3" x14ac:dyDescent="0.35">
      <c r="A602" s="86">
        <v>46029</v>
      </c>
      <c r="B602" s="87">
        <v>0.26041666666666669</v>
      </c>
      <c r="C602">
        <v>2.1299999999999999E-5</v>
      </c>
    </row>
    <row r="603" spans="1:3" x14ac:dyDescent="0.35">
      <c r="A603" s="86">
        <v>46029</v>
      </c>
      <c r="B603" s="87">
        <v>0.27083333333333331</v>
      </c>
      <c r="C603">
        <v>2.5940000000000002E-5</v>
      </c>
    </row>
    <row r="604" spans="1:3" x14ac:dyDescent="0.35">
      <c r="A604" s="86">
        <v>46029</v>
      </c>
      <c r="B604" s="87">
        <v>0.28125</v>
      </c>
      <c r="C604">
        <v>3.0700000000000001E-5</v>
      </c>
    </row>
    <row r="605" spans="1:3" x14ac:dyDescent="0.35">
      <c r="A605" s="86">
        <v>46029</v>
      </c>
      <c r="B605" s="87">
        <v>0.29166666666666669</v>
      </c>
      <c r="C605">
        <v>3.4940000000000001E-5</v>
      </c>
    </row>
    <row r="606" spans="1:3" x14ac:dyDescent="0.35">
      <c r="A606" s="86">
        <v>46029</v>
      </c>
      <c r="B606" s="87">
        <v>0.30208333333333331</v>
      </c>
      <c r="C606">
        <v>3.8089999999999996E-5</v>
      </c>
    </row>
    <row r="607" spans="1:3" x14ac:dyDescent="0.35">
      <c r="A607" s="86">
        <v>46029</v>
      </c>
      <c r="B607" s="87">
        <v>0.3125</v>
      </c>
      <c r="C607">
        <v>4.0259999999999997E-5</v>
      </c>
    </row>
    <row r="608" spans="1:3" x14ac:dyDescent="0.35">
      <c r="A608" s="86">
        <v>46029</v>
      </c>
      <c r="B608" s="87">
        <v>0.32291666666666669</v>
      </c>
      <c r="C608">
        <v>4.1579999999999998E-5</v>
      </c>
    </row>
    <row r="609" spans="1:3" x14ac:dyDescent="0.35">
      <c r="A609" s="86">
        <v>46029</v>
      </c>
      <c r="B609" s="87">
        <v>0.33333333333333331</v>
      </c>
      <c r="C609">
        <v>4.2229999999999994E-5</v>
      </c>
    </row>
    <row r="610" spans="1:3" x14ac:dyDescent="0.35">
      <c r="A610" s="86">
        <v>46029</v>
      </c>
      <c r="B610" s="87">
        <v>0.34375</v>
      </c>
      <c r="C610">
        <v>4.2419999999999997E-5</v>
      </c>
    </row>
    <row r="611" spans="1:3" x14ac:dyDescent="0.35">
      <c r="A611" s="86">
        <v>46029</v>
      </c>
      <c r="B611" s="87">
        <v>0.35416666666666669</v>
      </c>
      <c r="C611">
        <v>4.2229999999999994E-5</v>
      </c>
    </row>
    <row r="612" spans="1:3" x14ac:dyDescent="0.35">
      <c r="A612" s="86">
        <v>46029</v>
      </c>
      <c r="B612" s="87">
        <v>0.36458333333333331</v>
      </c>
      <c r="C612">
        <v>4.1700000000000004E-5</v>
      </c>
    </row>
    <row r="613" spans="1:3" x14ac:dyDescent="0.35">
      <c r="A613" s="86">
        <v>46029</v>
      </c>
      <c r="B613" s="87">
        <v>0.375</v>
      </c>
      <c r="C613">
        <v>4.0949999999999999E-5</v>
      </c>
    </row>
    <row r="614" spans="1:3" x14ac:dyDescent="0.35">
      <c r="A614" s="86">
        <v>46029</v>
      </c>
      <c r="B614" s="87">
        <v>0.38541666666666669</v>
      </c>
      <c r="C614">
        <v>4.0009999999999998E-5</v>
      </c>
    </row>
    <row r="615" spans="1:3" x14ac:dyDescent="0.35">
      <c r="A615" s="86">
        <v>46029</v>
      </c>
      <c r="B615" s="87">
        <v>0.39583333333333331</v>
      </c>
      <c r="C615">
        <v>3.9030000000000004E-5</v>
      </c>
    </row>
    <row r="616" spans="1:3" x14ac:dyDescent="0.35">
      <c r="A616" s="86">
        <v>46029</v>
      </c>
      <c r="B616" s="87">
        <v>0.40625</v>
      </c>
      <c r="C616">
        <v>3.807E-5</v>
      </c>
    </row>
    <row r="617" spans="1:3" x14ac:dyDescent="0.35">
      <c r="A617" s="86">
        <v>46029</v>
      </c>
      <c r="B617" s="87">
        <v>0.41666666666666669</v>
      </c>
      <c r="C617">
        <v>3.7280000000000002E-5</v>
      </c>
    </row>
    <row r="618" spans="1:3" x14ac:dyDescent="0.35">
      <c r="A618" s="86">
        <v>46029</v>
      </c>
      <c r="B618" s="87">
        <v>0.42708333333333331</v>
      </c>
      <c r="C618">
        <v>3.6749999999999999E-5</v>
      </c>
    </row>
    <row r="619" spans="1:3" x14ac:dyDescent="0.35">
      <c r="A619" s="86">
        <v>46029</v>
      </c>
      <c r="B619" s="87">
        <v>0.4375</v>
      </c>
      <c r="C619">
        <v>3.6400000000000004E-5</v>
      </c>
    </row>
    <row r="620" spans="1:3" x14ac:dyDescent="0.35">
      <c r="A620" s="86">
        <v>46029</v>
      </c>
      <c r="B620" s="87">
        <v>0.44791666666666669</v>
      </c>
      <c r="C620">
        <v>3.625E-5</v>
      </c>
    </row>
    <row r="621" spans="1:3" x14ac:dyDescent="0.35">
      <c r="A621" s="86">
        <v>46029</v>
      </c>
      <c r="B621" s="87">
        <v>0.45833333333333331</v>
      </c>
      <c r="C621">
        <v>3.625E-5</v>
      </c>
    </row>
    <row r="622" spans="1:3" x14ac:dyDescent="0.35">
      <c r="A622" s="86">
        <v>46029</v>
      </c>
      <c r="B622" s="87">
        <v>0.46875</v>
      </c>
      <c r="C622">
        <v>3.6380000000000001E-5</v>
      </c>
    </row>
    <row r="623" spans="1:3" x14ac:dyDescent="0.35">
      <c r="A623" s="86">
        <v>46029</v>
      </c>
      <c r="B623" s="87">
        <v>0.47916666666666669</v>
      </c>
      <c r="C623">
        <v>3.6650000000000003E-5</v>
      </c>
    </row>
    <row r="624" spans="1:3" x14ac:dyDescent="0.35">
      <c r="A624" s="86">
        <v>46029</v>
      </c>
      <c r="B624" s="87">
        <v>0.48958333333333331</v>
      </c>
      <c r="C624">
        <v>3.7190000000000001E-5</v>
      </c>
    </row>
    <row r="625" spans="1:3" x14ac:dyDescent="0.35">
      <c r="A625" s="86">
        <v>46029</v>
      </c>
      <c r="B625" s="87">
        <v>0.5</v>
      </c>
      <c r="C625">
        <v>3.807E-5</v>
      </c>
    </row>
    <row r="626" spans="1:3" x14ac:dyDescent="0.35">
      <c r="A626" s="86">
        <v>46029</v>
      </c>
      <c r="B626" s="87">
        <v>0.51041666666666663</v>
      </c>
      <c r="C626">
        <v>3.9280000000000003E-5</v>
      </c>
    </row>
    <row r="627" spans="1:3" x14ac:dyDescent="0.35">
      <c r="A627" s="86">
        <v>46029</v>
      </c>
      <c r="B627" s="87">
        <v>0.52083333333333337</v>
      </c>
      <c r="C627">
        <v>4.0599999999999998E-5</v>
      </c>
    </row>
    <row r="628" spans="1:3" x14ac:dyDescent="0.35">
      <c r="A628" s="86">
        <v>46029</v>
      </c>
      <c r="B628" s="87">
        <v>0.53125</v>
      </c>
      <c r="C628">
        <v>4.1669999999999999E-5</v>
      </c>
    </row>
    <row r="629" spans="1:3" x14ac:dyDescent="0.35">
      <c r="A629" s="86">
        <v>46029</v>
      </c>
      <c r="B629" s="87">
        <v>0.54166666666666663</v>
      </c>
      <c r="C629">
        <v>4.2229999999999994E-5</v>
      </c>
    </row>
    <row r="630" spans="1:3" x14ac:dyDescent="0.35">
      <c r="A630" s="86">
        <v>46029</v>
      </c>
      <c r="B630" s="87">
        <v>0.55208333333333337</v>
      </c>
      <c r="C630">
        <v>4.2040000000000004E-5</v>
      </c>
    </row>
    <row r="631" spans="1:3" x14ac:dyDescent="0.35">
      <c r="A631" s="86">
        <v>46029</v>
      </c>
      <c r="B631" s="87">
        <v>0.5625</v>
      </c>
      <c r="C631">
        <v>4.1260000000000001E-5</v>
      </c>
    </row>
    <row r="632" spans="1:3" x14ac:dyDescent="0.35">
      <c r="A632" s="86">
        <v>46029</v>
      </c>
      <c r="B632" s="87">
        <v>0.57291666666666663</v>
      </c>
      <c r="C632">
        <v>4.0099999999999999E-5</v>
      </c>
    </row>
    <row r="633" spans="1:3" x14ac:dyDescent="0.35">
      <c r="A633" s="86">
        <v>46029</v>
      </c>
      <c r="B633" s="87">
        <v>0.58333333333333337</v>
      </c>
      <c r="C633">
        <v>3.8850000000000002E-5</v>
      </c>
    </row>
    <row r="634" spans="1:3" x14ac:dyDescent="0.35">
      <c r="A634" s="86">
        <v>46029</v>
      </c>
      <c r="B634" s="87">
        <v>0.59375</v>
      </c>
      <c r="C634">
        <v>3.7660000000000002E-5</v>
      </c>
    </row>
    <row r="635" spans="1:3" x14ac:dyDescent="0.35">
      <c r="A635" s="86">
        <v>46029</v>
      </c>
      <c r="B635" s="87">
        <v>0.60416666666666663</v>
      </c>
      <c r="C635">
        <v>3.659E-5</v>
      </c>
    </row>
    <row r="636" spans="1:3" x14ac:dyDescent="0.35">
      <c r="A636" s="86">
        <v>46029</v>
      </c>
      <c r="B636" s="87">
        <v>0.61458333333333337</v>
      </c>
      <c r="C636">
        <v>3.5630000000000003E-5</v>
      </c>
    </row>
    <row r="637" spans="1:3" x14ac:dyDescent="0.35">
      <c r="A637" s="86">
        <v>46029</v>
      </c>
      <c r="B637" s="87">
        <v>0.625</v>
      </c>
      <c r="C637">
        <v>3.4690000000000002E-5</v>
      </c>
    </row>
    <row r="638" spans="1:3" x14ac:dyDescent="0.35">
      <c r="A638" s="86">
        <v>46029</v>
      </c>
      <c r="B638" s="87">
        <v>0.63541666666666663</v>
      </c>
      <c r="C638">
        <v>3.3809999999999996E-5</v>
      </c>
    </row>
    <row r="639" spans="1:3" x14ac:dyDescent="0.35">
      <c r="A639" s="86">
        <v>46029</v>
      </c>
      <c r="B639" s="87">
        <v>0.64583333333333337</v>
      </c>
      <c r="C639">
        <v>3.3059999999999999E-5</v>
      </c>
    </row>
    <row r="640" spans="1:3" x14ac:dyDescent="0.35">
      <c r="A640" s="86">
        <v>46029</v>
      </c>
      <c r="B640" s="87">
        <v>0.65625</v>
      </c>
      <c r="C640">
        <v>3.243E-5</v>
      </c>
    </row>
    <row r="641" spans="1:3" x14ac:dyDescent="0.35">
      <c r="A641" s="86">
        <v>46029</v>
      </c>
      <c r="B641" s="87">
        <v>0.66666666666666663</v>
      </c>
      <c r="C641">
        <v>3.2079999999999998E-5</v>
      </c>
    </row>
    <row r="642" spans="1:3" x14ac:dyDescent="0.35">
      <c r="A642" s="86">
        <v>46029</v>
      </c>
      <c r="B642" s="87">
        <v>0.67708333333333337</v>
      </c>
      <c r="C642">
        <v>3.2020000000000002E-5</v>
      </c>
    </row>
    <row r="643" spans="1:3" x14ac:dyDescent="0.35">
      <c r="A643" s="86">
        <v>46029</v>
      </c>
      <c r="B643" s="87">
        <v>0.6875</v>
      </c>
      <c r="C643">
        <v>3.2329999999999997E-5</v>
      </c>
    </row>
    <row r="644" spans="1:3" x14ac:dyDescent="0.35">
      <c r="A644" s="86">
        <v>46029</v>
      </c>
      <c r="B644" s="87">
        <v>0.69791666666666663</v>
      </c>
      <c r="C644">
        <v>3.3079999999999995E-5</v>
      </c>
    </row>
    <row r="645" spans="1:3" x14ac:dyDescent="0.35">
      <c r="A645" s="86">
        <v>46029</v>
      </c>
      <c r="B645" s="87">
        <v>0.70833333333333337</v>
      </c>
      <c r="C645">
        <v>3.4430000000000001E-5</v>
      </c>
    </row>
    <row r="646" spans="1:3" x14ac:dyDescent="0.35">
      <c r="A646" s="86">
        <v>46029</v>
      </c>
      <c r="B646" s="87">
        <v>0.71875</v>
      </c>
      <c r="C646">
        <v>3.6339999999999994E-5</v>
      </c>
    </row>
    <row r="647" spans="1:3" x14ac:dyDescent="0.35">
      <c r="A647" s="86">
        <v>46029</v>
      </c>
      <c r="B647" s="87">
        <v>0.72916666666666663</v>
      </c>
      <c r="C647">
        <v>3.8760000000000002E-5</v>
      </c>
    </row>
    <row r="648" spans="1:3" x14ac:dyDescent="0.35">
      <c r="A648" s="86">
        <v>46029</v>
      </c>
      <c r="B648" s="87">
        <v>0.73958333333333337</v>
      </c>
      <c r="C648">
        <v>4.1539999999999999E-5</v>
      </c>
    </row>
    <row r="649" spans="1:3" x14ac:dyDescent="0.35">
      <c r="A649" s="86">
        <v>46029</v>
      </c>
      <c r="B649" s="87">
        <v>0.75</v>
      </c>
      <c r="C649">
        <v>4.4580000000000003E-5</v>
      </c>
    </row>
    <row r="650" spans="1:3" x14ac:dyDescent="0.35">
      <c r="A650" s="86">
        <v>46029</v>
      </c>
      <c r="B650" s="87">
        <v>0.76041666666666663</v>
      </c>
      <c r="C650">
        <v>4.774E-5</v>
      </c>
    </row>
    <row r="651" spans="1:3" x14ac:dyDescent="0.35">
      <c r="A651" s="86">
        <v>46029</v>
      </c>
      <c r="B651" s="87">
        <v>0.77083333333333337</v>
      </c>
      <c r="C651">
        <v>5.0810000000000003E-5</v>
      </c>
    </row>
    <row r="652" spans="1:3" x14ac:dyDescent="0.35">
      <c r="A652" s="86">
        <v>46029</v>
      </c>
      <c r="B652" s="87">
        <v>0.78125</v>
      </c>
      <c r="C652">
        <v>5.363E-5</v>
      </c>
    </row>
    <row r="653" spans="1:3" x14ac:dyDescent="0.35">
      <c r="A653" s="86">
        <v>46029</v>
      </c>
      <c r="B653" s="87">
        <v>0.79166666666666663</v>
      </c>
      <c r="C653">
        <v>5.605E-5</v>
      </c>
    </row>
    <row r="654" spans="1:3" x14ac:dyDescent="0.35">
      <c r="A654" s="86">
        <v>46029</v>
      </c>
      <c r="B654" s="87">
        <v>0.80208333333333337</v>
      </c>
      <c r="C654">
        <v>5.787E-5</v>
      </c>
    </row>
    <row r="655" spans="1:3" x14ac:dyDescent="0.35">
      <c r="A655" s="86">
        <v>46029</v>
      </c>
      <c r="B655" s="87">
        <v>0.8125</v>
      </c>
      <c r="C655">
        <v>5.8959999999999998E-5</v>
      </c>
    </row>
    <row r="656" spans="1:3" x14ac:dyDescent="0.35">
      <c r="A656" s="86">
        <v>46029</v>
      </c>
      <c r="B656" s="87">
        <v>0.82291666666666663</v>
      </c>
      <c r="C656">
        <v>5.9180000000000006E-5</v>
      </c>
    </row>
    <row r="657" spans="1:3" x14ac:dyDescent="0.35">
      <c r="A657" s="86">
        <v>46029</v>
      </c>
      <c r="B657" s="87">
        <v>0.83333333333333337</v>
      </c>
      <c r="C657">
        <v>5.8389999999999995E-5</v>
      </c>
    </row>
    <row r="658" spans="1:3" x14ac:dyDescent="0.35">
      <c r="A658" s="86">
        <v>46029</v>
      </c>
      <c r="B658" s="87">
        <v>0.84375</v>
      </c>
      <c r="C658">
        <v>5.6610000000000002E-5</v>
      </c>
    </row>
    <row r="659" spans="1:3" x14ac:dyDescent="0.35">
      <c r="A659" s="86">
        <v>46029</v>
      </c>
      <c r="B659" s="87">
        <v>0.85416666666666663</v>
      </c>
      <c r="C659">
        <v>5.4109999999999995E-5</v>
      </c>
    </row>
    <row r="660" spans="1:3" x14ac:dyDescent="0.35">
      <c r="A660" s="86">
        <v>46029</v>
      </c>
      <c r="B660" s="87">
        <v>0.86458333333333337</v>
      </c>
      <c r="C660">
        <v>5.1350000000000001E-5</v>
      </c>
    </row>
    <row r="661" spans="1:3" x14ac:dyDescent="0.35">
      <c r="A661" s="86">
        <v>46029</v>
      </c>
      <c r="B661" s="87">
        <v>0.875</v>
      </c>
      <c r="C661">
        <v>4.8749999999999999E-5</v>
      </c>
    </row>
    <row r="662" spans="1:3" x14ac:dyDescent="0.35">
      <c r="A662" s="86">
        <v>46029</v>
      </c>
      <c r="B662" s="87">
        <v>0.88541666666666663</v>
      </c>
      <c r="C662">
        <v>4.6649999999999996E-5</v>
      </c>
    </row>
    <row r="663" spans="1:3" x14ac:dyDescent="0.35">
      <c r="A663" s="86">
        <v>46029</v>
      </c>
      <c r="B663" s="87">
        <v>0.89583333333333337</v>
      </c>
      <c r="C663">
        <v>4.4920000000000004E-5</v>
      </c>
    </row>
    <row r="664" spans="1:3" x14ac:dyDescent="0.35">
      <c r="A664" s="86">
        <v>46029</v>
      </c>
      <c r="B664" s="87">
        <v>0.90625</v>
      </c>
      <c r="C664">
        <v>4.3360000000000005E-5</v>
      </c>
    </row>
    <row r="665" spans="1:3" x14ac:dyDescent="0.35">
      <c r="A665" s="86">
        <v>46029</v>
      </c>
      <c r="B665" s="87">
        <v>0.91666666666666663</v>
      </c>
      <c r="C665">
        <v>4.1730000000000002E-5</v>
      </c>
    </row>
    <row r="666" spans="1:3" x14ac:dyDescent="0.35">
      <c r="A666" s="86">
        <v>46029</v>
      </c>
      <c r="B666" s="87">
        <v>0.92708333333333337</v>
      </c>
      <c r="C666">
        <v>3.985E-5</v>
      </c>
    </row>
    <row r="667" spans="1:3" x14ac:dyDescent="0.35">
      <c r="A667" s="86">
        <v>46029</v>
      </c>
      <c r="B667" s="87">
        <v>0.9375</v>
      </c>
      <c r="C667">
        <v>3.7760000000000004E-5</v>
      </c>
    </row>
    <row r="668" spans="1:3" x14ac:dyDescent="0.35">
      <c r="A668" s="86">
        <v>46029</v>
      </c>
      <c r="B668" s="87">
        <v>0.94791666666666663</v>
      </c>
      <c r="C668">
        <v>3.5499999999999996E-5</v>
      </c>
    </row>
    <row r="669" spans="1:3" x14ac:dyDescent="0.35">
      <c r="A669" s="86">
        <v>46029</v>
      </c>
      <c r="B669" s="87">
        <v>0.95833333333333337</v>
      </c>
      <c r="C669">
        <v>3.3119999999999995E-5</v>
      </c>
    </row>
    <row r="670" spans="1:3" x14ac:dyDescent="0.35">
      <c r="A670" s="86">
        <v>46029</v>
      </c>
      <c r="B670" s="87">
        <v>0.96875</v>
      </c>
      <c r="C670">
        <v>3.0700000000000001E-5</v>
      </c>
    </row>
    <row r="671" spans="1:3" x14ac:dyDescent="0.35">
      <c r="A671" s="86">
        <v>46029</v>
      </c>
      <c r="B671" s="87">
        <v>0.97916666666666663</v>
      </c>
      <c r="C671">
        <v>2.826E-5</v>
      </c>
    </row>
    <row r="672" spans="1:3" x14ac:dyDescent="0.35">
      <c r="A672" s="86">
        <v>46029</v>
      </c>
      <c r="B672" s="87">
        <v>0.98958333333333337</v>
      </c>
      <c r="C672">
        <v>2.5850000000000002E-5</v>
      </c>
    </row>
    <row r="673" spans="1:3" x14ac:dyDescent="0.35">
      <c r="A673" s="86">
        <v>46030</v>
      </c>
      <c r="B673" s="87">
        <v>0</v>
      </c>
      <c r="C673">
        <v>2.3470000000000001E-5</v>
      </c>
    </row>
    <row r="674" spans="1:3" x14ac:dyDescent="0.35">
      <c r="A674" s="86">
        <v>46030</v>
      </c>
      <c r="B674" s="87">
        <v>1.0416666666666666E-2</v>
      </c>
      <c r="C674">
        <v>2.12E-5</v>
      </c>
    </row>
    <row r="675" spans="1:3" x14ac:dyDescent="0.35">
      <c r="A675" s="86">
        <v>46030</v>
      </c>
      <c r="B675" s="87">
        <v>2.0833333333333332E-2</v>
      </c>
      <c r="C675">
        <v>1.906E-5</v>
      </c>
    </row>
    <row r="676" spans="1:3" x14ac:dyDescent="0.35">
      <c r="A676" s="86">
        <v>46030</v>
      </c>
      <c r="B676" s="87">
        <v>3.125E-2</v>
      </c>
      <c r="C676">
        <v>1.7219999999999998E-5</v>
      </c>
    </row>
    <row r="677" spans="1:3" x14ac:dyDescent="0.35">
      <c r="A677" s="86">
        <v>46030</v>
      </c>
      <c r="B677" s="87">
        <v>4.1666666666666664E-2</v>
      </c>
      <c r="C677">
        <v>1.5650000000000001E-5</v>
      </c>
    </row>
    <row r="678" spans="1:3" x14ac:dyDescent="0.35">
      <c r="A678" s="86">
        <v>46030</v>
      </c>
      <c r="B678" s="87">
        <v>5.2083333333333336E-2</v>
      </c>
      <c r="C678">
        <v>1.449E-5</v>
      </c>
    </row>
    <row r="679" spans="1:3" x14ac:dyDescent="0.35">
      <c r="A679" s="86">
        <v>46030</v>
      </c>
      <c r="B679" s="87">
        <v>6.25E-2</v>
      </c>
      <c r="C679">
        <v>1.367E-5</v>
      </c>
    </row>
    <row r="680" spans="1:3" x14ac:dyDescent="0.35">
      <c r="A680" s="86">
        <v>46030</v>
      </c>
      <c r="B680" s="87">
        <v>7.2916666666666671E-2</v>
      </c>
      <c r="C680">
        <v>1.3140000000000001E-5</v>
      </c>
    </row>
    <row r="681" spans="1:3" x14ac:dyDescent="0.35">
      <c r="A681" s="86">
        <v>46030</v>
      </c>
      <c r="B681" s="87">
        <v>8.3333333333333329E-2</v>
      </c>
      <c r="C681">
        <v>1.279E-5</v>
      </c>
    </row>
    <row r="682" spans="1:3" x14ac:dyDescent="0.35">
      <c r="A682" s="86">
        <v>46030</v>
      </c>
      <c r="B682" s="87">
        <v>9.375E-2</v>
      </c>
      <c r="C682">
        <v>1.258E-5</v>
      </c>
    </row>
    <row r="683" spans="1:3" x14ac:dyDescent="0.35">
      <c r="A683" s="86">
        <v>46030</v>
      </c>
      <c r="B683" s="87">
        <v>0.10416666666666667</v>
      </c>
      <c r="C683">
        <v>1.242E-5</v>
      </c>
    </row>
    <row r="684" spans="1:3" x14ac:dyDescent="0.35">
      <c r="A684" s="86">
        <v>46030</v>
      </c>
      <c r="B684" s="87">
        <v>0.11458333333333333</v>
      </c>
      <c r="C684">
        <v>1.235E-5</v>
      </c>
    </row>
    <row r="685" spans="1:3" x14ac:dyDescent="0.35">
      <c r="A685" s="86">
        <v>46030</v>
      </c>
      <c r="B685" s="87">
        <v>0.125</v>
      </c>
      <c r="C685">
        <v>1.2269999999999999E-5</v>
      </c>
    </row>
    <row r="686" spans="1:3" x14ac:dyDescent="0.35">
      <c r="A686" s="86">
        <v>46030</v>
      </c>
      <c r="B686" s="87">
        <v>0.13541666666666666</v>
      </c>
      <c r="C686">
        <v>1.217E-5</v>
      </c>
    </row>
    <row r="687" spans="1:3" x14ac:dyDescent="0.35">
      <c r="A687" s="86">
        <v>46030</v>
      </c>
      <c r="B687" s="87">
        <v>0.14583333333333334</v>
      </c>
      <c r="C687">
        <v>1.2099999999999999E-5</v>
      </c>
    </row>
    <row r="688" spans="1:3" x14ac:dyDescent="0.35">
      <c r="A688" s="86">
        <v>46030</v>
      </c>
      <c r="B688" s="87">
        <v>0.15625</v>
      </c>
      <c r="C688">
        <v>1.202E-5</v>
      </c>
    </row>
    <row r="689" spans="1:3" x14ac:dyDescent="0.35">
      <c r="A689" s="86">
        <v>46030</v>
      </c>
      <c r="B689" s="87">
        <v>0.16666666666666666</v>
      </c>
      <c r="C689">
        <v>1.202E-5</v>
      </c>
    </row>
    <row r="690" spans="1:3" x14ac:dyDescent="0.35">
      <c r="A690" s="86">
        <v>46030</v>
      </c>
      <c r="B690" s="87">
        <v>0.17708333333333334</v>
      </c>
      <c r="C690">
        <v>1.204E-5</v>
      </c>
    </row>
    <row r="691" spans="1:3" x14ac:dyDescent="0.35">
      <c r="A691" s="86">
        <v>46030</v>
      </c>
      <c r="B691" s="87">
        <v>0.1875</v>
      </c>
      <c r="C691">
        <v>1.217E-5</v>
      </c>
    </row>
    <row r="692" spans="1:3" x14ac:dyDescent="0.35">
      <c r="A692" s="86">
        <v>46030</v>
      </c>
      <c r="B692" s="87">
        <v>0.19791666666666666</v>
      </c>
      <c r="C692">
        <v>1.2330000000000001E-5</v>
      </c>
    </row>
    <row r="693" spans="1:3" x14ac:dyDescent="0.35">
      <c r="A693" s="86">
        <v>46030</v>
      </c>
      <c r="B693" s="87">
        <v>0.20833333333333334</v>
      </c>
      <c r="C693">
        <v>1.254E-5</v>
      </c>
    </row>
    <row r="694" spans="1:3" x14ac:dyDescent="0.35">
      <c r="A694" s="86">
        <v>46030</v>
      </c>
      <c r="B694" s="87">
        <v>0.21875</v>
      </c>
      <c r="C694">
        <v>1.2829999999999999E-5</v>
      </c>
    </row>
    <row r="695" spans="1:3" x14ac:dyDescent="0.35">
      <c r="A695" s="86">
        <v>46030</v>
      </c>
      <c r="B695" s="87">
        <v>0.22916666666666666</v>
      </c>
      <c r="C695">
        <v>1.3520000000000001E-5</v>
      </c>
    </row>
    <row r="696" spans="1:3" x14ac:dyDescent="0.35">
      <c r="A696" s="86">
        <v>46030</v>
      </c>
      <c r="B696" s="87">
        <v>0.23958333333333334</v>
      </c>
      <c r="C696">
        <v>1.4959999999999999E-5</v>
      </c>
    </row>
    <row r="697" spans="1:3" x14ac:dyDescent="0.35">
      <c r="A697" s="86">
        <v>46030</v>
      </c>
      <c r="B697" s="87">
        <v>0.25</v>
      </c>
      <c r="C697">
        <v>1.7500000000000002E-5</v>
      </c>
    </row>
    <row r="698" spans="1:3" x14ac:dyDescent="0.35">
      <c r="A698" s="86">
        <v>46030</v>
      </c>
      <c r="B698" s="87">
        <v>0.26041666666666669</v>
      </c>
      <c r="C698">
        <v>2.1319999999999999E-5</v>
      </c>
    </row>
    <row r="699" spans="1:3" x14ac:dyDescent="0.35">
      <c r="A699" s="86">
        <v>46030</v>
      </c>
      <c r="B699" s="87">
        <v>0.27083333333333331</v>
      </c>
      <c r="C699">
        <v>2.5959999999999999E-5</v>
      </c>
    </row>
    <row r="700" spans="1:3" x14ac:dyDescent="0.35">
      <c r="A700" s="86">
        <v>46030</v>
      </c>
      <c r="B700" s="87">
        <v>0.28125</v>
      </c>
      <c r="C700">
        <v>3.0729999999999999E-5</v>
      </c>
    </row>
    <row r="701" spans="1:3" x14ac:dyDescent="0.35">
      <c r="A701" s="86">
        <v>46030</v>
      </c>
      <c r="B701" s="87">
        <v>0.29166666666666669</v>
      </c>
      <c r="C701">
        <v>3.4969999999999999E-5</v>
      </c>
    </row>
    <row r="702" spans="1:3" x14ac:dyDescent="0.35">
      <c r="A702" s="86">
        <v>46030</v>
      </c>
      <c r="B702" s="87">
        <v>0.30208333333333331</v>
      </c>
      <c r="C702">
        <v>3.8129999999999996E-5</v>
      </c>
    </row>
    <row r="703" spans="1:3" x14ac:dyDescent="0.35">
      <c r="A703" s="86">
        <v>46030</v>
      </c>
      <c r="B703" s="87">
        <v>0.3125</v>
      </c>
      <c r="C703">
        <v>4.0300000000000004E-5</v>
      </c>
    </row>
    <row r="704" spans="1:3" x14ac:dyDescent="0.35">
      <c r="A704" s="86">
        <v>46030</v>
      </c>
      <c r="B704" s="87">
        <v>0.32291666666666669</v>
      </c>
      <c r="C704">
        <v>4.1610000000000003E-5</v>
      </c>
    </row>
    <row r="705" spans="1:3" x14ac:dyDescent="0.35">
      <c r="A705" s="86">
        <v>46030</v>
      </c>
      <c r="B705" s="87">
        <v>0.33333333333333331</v>
      </c>
      <c r="C705">
        <v>4.227E-5</v>
      </c>
    </row>
    <row r="706" spans="1:3" x14ac:dyDescent="0.35">
      <c r="A706" s="86">
        <v>46030</v>
      </c>
      <c r="B706" s="87">
        <v>0.34375</v>
      </c>
      <c r="C706">
        <v>4.2450000000000002E-5</v>
      </c>
    </row>
    <row r="707" spans="1:3" x14ac:dyDescent="0.35">
      <c r="A707" s="86">
        <v>46030</v>
      </c>
      <c r="B707" s="87">
        <v>0.35416666666666669</v>
      </c>
      <c r="C707">
        <v>4.227E-5</v>
      </c>
    </row>
    <row r="708" spans="1:3" x14ac:dyDescent="0.35">
      <c r="A708" s="86">
        <v>46030</v>
      </c>
      <c r="B708" s="87">
        <v>0.36458333333333331</v>
      </c>
      <c r="C708">
        <v>4.1739999999999997E-5</v>
      </c>
    </row>
    <row r="709" spans="1:3" x14ac:dyDescent="0.35">
      <c r="A709" s="86">
        <v>46030</v>
      </c>
      <c r="B709" s="87">
        <v>0.375</v>
      </c>
      <c r="C709">
        <v>4.0989999999999999E-5</v>
      </c>
    </row>
    <row r="710" spans="1:3" x14ac:dyDescent="0.35">
      <c r="A710" s="86">
        <v>46030</v>
      </c>
      <c r="B710" s="87">
        <v>0.38541666666666669</v>
      </c>
      <c r="C710">
        <v>4.0050000000000004E-5</v>
      </c>
    </row>
    <row r="711" spans="1:3" x14ac:dyDescent="0.35">
      <c r="A711" s="86">
        <v>46030</v>
      </c>
      <c r="B711" s="87">
        <v>0.39583333333333331</v>
      </c>
      <c r="C711">
        <v>3.9070000000000004E-5</v>
      </c>
    </row>
    <row r="712" spans="1:3" x14ac:dyDescent="0.35">
      <c r="A712" s="86">
        <v>46030</v>
      </c>
      <c r="B712" s="87">
        <v>0.40625</v>
      </c>
      <c r="C712">
        <v>3.8100000000000005E-5</v>
      </c>
    </row>
    <row r="713" spans="1:3" x14ac:dyDescent="0.35">
      <c r="A713" s="86">
        <v>46030</v>
      </c>
      <c r="B713" s="87">
        <v>0.41666666666666669</v>
      </c>
      <c r="C713">
        <v>3.731E-5</v>
      </c>
    </row>
    <row r="714" spans="1:3" x14ac:dyDescent="0.35">
      <c r="A714" s="86">
        <v>46030</v>
      </c>
      <c r="B714" s="87">
        <v>0.42708333333333331</v>
      </c>
      <c r="C714">
        <v>3.6790000000000005E-5</v>
      </c>
    </row>
    <row r="715" spans="1:3" x14ac:dyDescent="0.35">
      <c r="A715" s="86">
        <v>46030</v>
      </c>
      <c r="B715" s="87">
        <v>0.4375</v>
      </c>
      <c r="C715">
        <v>3.6429999999999995E-5</v>
      </c>
    </row>
    <row r="716" spans="1:3" x14ac:dyDescent="0.35">
      <c r="A716" s="86">
        <v>46030</v>
      </c>
      <c r="B716" s="87">
        <v>0.44791666666666669</v>
      </c>
      <c r="C716">
        <v>3.6279999999999998E-5</v>
      </c>
    </row>
    <row r="717" spans="1:3" x14ac:dyDescent="0.35">
      <c r="A717" s="86">
        <v>46030</v>
      </c>
      <c r="B717" s="87">
        <v>0.45833333333333331</v>
      </c>
      <c r="C717">
        <v>3.6279999999999998E-5</v>
      </c>
    </row>
    <row r="718" spans="1:3" x14ac:dyDescent="0.35">
      <c r="A718" s="86">
        <v>46030</v>
      </c>
      <c r="B718" s="87">
        <v>0.46875</v>
      </c>
      <c r="C718">
        <v>3.6409999999999999E-5</v>
      </c>
    </row>
    <row r="719" spans="1:3" x14ac:dyDescent="0.35">
      <c r="A719" s="86">
        <v>46030</v>
      </c>
      <c r="B719" s="87">
        <v>0.47916666666666669</v>
      </c>
      <c r="C719">
        <v>3.6679999999999994E-5</v>
      </c>
    </row>
    <row r="720" spans="1:3" x14ac:dyDescent="0.35">
      <c r="A720" s="86">
        <v>46030</v>
      </c>
      <c r="B720" s="87">
        <v>0.48958333333333331</v>
      </c>
      <c r="C720">
        <v>3.7220000000000006E-5</v>
      </c>
    </row>
    <row r="721" spans="1:3" x14ac:dyDescent="0.35">
      <c r="A721" s="86">
        <v>46030</v>
      </c>
      <c r="B721" s="87">
        <v>0.5</v>
      </c>
      <c r="C721">
        <v>3.8100000000000005E-5</v>
      </c>
    </row>
    <row r="722" spans="1:3" x14ac:dyDescent="0.35">
      <c r="A722" s="86">
        <v>46030</v>
      </c>
      <c r="B722" s="87">
        <v>0.51041666666666663</v>
      </c>
      <c r="C722">
        <v>3.9320000000000003E-5</v>
      </c>
    </row>
    <row r="723" spans="1:3" x14ac:dyDescent="0.35">
      <c r="A723" s="86">
        <v>46030</v>
      </c>
      <c r="B723" s="87">
        <v>0.52083333333333337</v>
      </c>
      <c r="C723">
        <v>4.0640000000000004E-5</v>
      </c>
    </row>
    <row r="724" spans="1:3" x14ac:dyDescent="0.35">
      <c r="A724" s="86">
        <v>46030</v>
      </c>
      <c r="B724" s="87">
        <v>0.53125</v>
      </c>
      <c r="C724">
        <v>4.1700000000000004E-5</v>
      </c>
    </row>
    <row r="725" spans="1:3" x14ac:dyDescent="0.35">
      <c r="A725" s="86">
        <v>46030</v>
      </c>
      <c r="B725" s="87">
        <v>0.54166666666666663</v>
      </c>
      <c r="C725">
        <v>4.227E-5</v>
      </c>
    </row>
    <row r="726" spans="1:3" x14ac:dyDescent="0.35">
      <c r="A726" s="86">
        <v>46030</v>
      </c>
      <c r="B726" s="87">
        <v>0.55208333333333337</v>
      </c>
      <c r="C726">
        <v>4.2079999999999997E-5</v>
      </c>
    </row>
    <row r="727" spans="1:3" x14ac:dyDescent="0.35">
      <c r="A727" s="86">
        <v>46030</v>
      </c>
      <c r="B727" s="87">
        <v>0.5625</v>
      </c>
      <c r="C727">
        <v>4.1300000000000001E-5</v>
      </c>
    </row>
    <row r="728" spans="1:3" x14ac:dyDescent="0.35">
      <c r="A728" s="86">
        <v>46030</v>
      </c>
      <c r="B728" s="87">
        <v>0.57291666666666663</v>
      </c>
      <c r="C728">
        <v>4.0129999999999997E-5</v>
      </c>
    </row>
    <row r="729" spans="1:3" x14ac:dyDescent="0.35">
      <c r="A729" s="86">
        <v>46030</v>
      </c>
      <c r="B729" s="87">
        <v>0.58333333333333337</v>
      </c>
      <c r="C729">
        <v>3.888E-5</v>
      </c>
    </row>
    <row r="730" spans="1:3" x14ac:dyDescent="0.35">
      <c r="A730" s="86">
        <v>46030</v>
      </c>
      <c r="B730" s="87">
        <v>0.59375</v>
      </c>
      <c r="C730">
        <v>3.769E-5</v>
      </c>
    </row>
    <row r="731" spans="1:3" x14ac:dyDescent="0.35">
      <c r="A731" s="86">
        <v>46030</v>
      </c>
      <c r="B731" s="87">
        <v>0.60416666666666663</v>
      </c>
      <c r="C731">
        <v>3.6619999999999998E-5</v>
      </c>
    </row>
    <row r="732" spans="1:3" x14ac:dyDescent="0.35">
      <c r="A732" s="86">
        <v>46030</v>
      </c>
      <c r="B732" s="87">
        <v>0.61458333333333337</v>
      </c>
      <c r="C732">
        <v>3.5659999999999994E-5</v>
      </c>
    </row>
    <row r="733" spans="1:3" x14ac:dyDescent="0.35">
      <c r="A733" s="86">
        <v>46030</v>
      </c>
      <c r="B733" s="87">
        <v>0.625</v>
      </c>
      <c r="C733">
        <v>3.472E-5</v>
      </c>
    </row>
    <row r="734" spans="1:3" x14ac:dyDescent="0.35">
      <c r="A734" s="86">
        <v>46030</v>
      </c>
      <c r="B734" s="87">
        <v>0.63541666666666663</v>
      </c>
      <c r="C734">
        <v>3.3840000000000001E-5</v>
      </c>
    </row>
    <row r="735" spans="1:3" x14ac:dyDescent="0.35">
      <c r="A735" s="86">
        <v>46030</v>
      </c>
      <c r="B735" s="87">
        <v>0.64583333333333337</v>
      </c>
      <c r="C735">
        <v>3.3090000000000003E-5</v>
      </c>
    </row>
    <row r="736" spans="1:3" x14ac:dyDescent="0.35">
      <c r="A736" s="86">
        <v>46030</v>
      </c>
      <c r="B736" s="87">
        <v>0.65625</v>
      </c>
      <c r="C736">
        <v>3.2460000000000004E-5</v>
      </c>
    </row>
    <row r="737" spans="1:3" x14ac:dyDescent="0.35">
      <c r="A737" s="86">
        <v>46030</v>
      </c>
      <c r="B737" s="87">
        <v>0.66666666666666663</v>
      </c>
      <c r="C737">
        <v>3.2110000000000003E-5</v>
      </c>
    </row>
    <row r="738" spans="1:3" x14ac:dyDescent="0.35">
      <c r="A738" s="86">
        <v>46030</v>
      </c>
      <c r="B738" s="87">
        <v>0.67708333333333337</v>
      </c>
      <c r="C738">
        <v>3.2039999999999998E-5</v>
      </c>
    </row>
    <row r="739" spans="1:3" x14ac:dyDescent="0.35">
      <c r="A739" s="86">
        <v>46030</v>
      </c>
      <c r="B739" s="87">
        <v>0.6875</v>
      </c>
      <c r="C739">
        <v>3.2360000000000002E-5</v>
      </c>
    </row>
    <row r="740" spans="1:3" x14ac:dyDescent="0.35">
      <c r="A740" s="86">
        <v>46030</v>
      </c>
      <c r="B740" s="87">
        <v>0.69791666666666663</v>
      </c>
      <c r="C740">
        <v>3.311E-5</v>
      </c>
    </row>
    <row r="741" spans="1:3" x14ac:dyDescent="0.35">
      <c r="A741" s="86">
        <v>46030</v>
      </c>
      <c r="B741" s="87">
        <v>0.70833333333333337</v>
      </c>
      <c r="C741">
        <v>3.447E-5</v>
      </c>
    </row>
    <row r="742" spans="1:3" x14ac:dyDescent="0.35">
      <c r="A742" s="86">
        <v>46030</v>
      </c>
      <c r="B742" s="87">
        <v>0.71875</v>
      </c>
      <c r="C742">
        <v>3.6369999999999999E-5</v>
      </c>
    </row>
    <row r="743" spans="1:3" x14ac:dyDescent="0.35">
      <c r="A743" s="86">
        <v>46030</v>
      </c>
      <c r="B743" s="87">
        <v>0.72916666666666663</v>
      </c>
      <c r="C743">
        <v>3.879E-5</v>
      </c>
    </row>
    <row r="744" spans="1:3" x14ac:dyDescent="0.35">
      <c r="A744" s="86">
        <v>46030</v>
      </c>
      <c r="B744" s="87">
        <v>0.73958333333333337</v>
      </c>
      <c r="C744">
        <v>4.1579999999999998E-5</v>
      </c>
    </row>
    <row r="745" spans="1:3" x14ac:dyDescent="0.35">
      <c r="A745" s="86">
        <v>46030</v>
      </c>
      <c r="B745" s="87">
        <v>0.75</v>
      </c>
      <c r="C745">
        <v>4.4620000000000003E-5</v>
      </c>
    </row>
    <row r="746" spans="1:3" x14ac:dyDescent="0.35">
      <c r="A746" s="86">
        <v>46030</v>
      </c>
      <c r="B746" s="87">
        <v>0.76041666666666663</v>
      </c>
      <c r="C746">
        <v>4.778E-5</v>
      </c>
    </row>
    <row r="747" spans="1:3" x14ac:dyDescent="0.35">
      <c r="A747" s="86">
        <v>46030</v>
      </c>
      <c r="B747" s="87">
        <v>0.77083333333333337</v>
      </c>
      <c r="C747">
        <v>5.0860000000000004E-5</v>
      </c>
    </row>
    <row r="748" spans="1:3" x14ac:dyDescent="0.35">
      <c r="A748" s="86">
        <v>46030</v>
      </c>
      <c r="B748" s="87">
        <v>0.78125</v>
      </c>
      <c r="C748">
        <v>5.3680000000000001E-5</v>
      </c>
    </row>
    <row r="749" spans="1:3" x14ac:dyDescent="0.35">
      <c r="A749" s="86">
        <v>46030</v>
      </c>
      <c r="B749" s="87">
        <v>0.79166666666666663</v>
      </c>
      <c r="C749">
        <v>5.6099999999999995E-5</v>
      </c>
    </row>
    <row r="750" spans="1:3" x14ac:dyDescent="0.35">
      <c r="A750" s="86">
        <v>46030</v>
      </c>
      <c r="B750" s="87">
        <v>0.80208333333333337</v>
      </c>
      <c r="C750">
        <v>5.7920000000000001E-5</v>
      </c>
    </row>
    <row r="751" spans="1:3" x14ac:dyDescent="0.35">
      <c r="A751" s="86">
        <v>46030</v>
      </c>
      <c r="B751" s="87">
        <v>0.8125</v>
      </c>
      <c r="C751">
        <v>5.9009999999999999E-5</v>
      </c>
    </row>
    <row r="752" spans="1:3" x14ac:dyDescent="0.35">
      <c r="A752" s="86">
        <v>46030</v>
      </c>
      <c r="B752" s="87">
        <v>0.82291666666666663</v>
      </c>
      <c r="C752">
        <v>5.9240000000000002E-5</v>
      </c>
    </row>
    <row r="753" spans="1:3" x14ac:dyDescent="0.35">
      <c r="A753" s="86">
        <v>46030</v>
      </c>
      <c r="B753" s="87">
        <v>0.83333333333333337</v>
      </c>
      <c r="C753">
        <v>5.8450000000000005E-5</v>
      </c>
    </row>
    <row r="754" spans="1:3" x14ac:dyDescent="0.35">
      <c r="A754" s="86">
        <v>46030</v>
      </c>
      <c r="B754" s="87">
        <v>0.84375</v>
      </c>
      <c r="C754">
        <v>5.6660000000000003E-5</v>
      </c>
    </row>
    <row r="755" spans="1:3" x14ac:dyDescent="0.35">
      <c r="A755" s="86">
        <v>46030</v>
      </c>
      <c r="B755" s="87">
        <v>0.85416666666666663</v>
      </c>
      <c r="C755">
        <v>5.4159999999999996E-5</v>
      </c>
    </row>
    <row r="756" spans="1:3" x14ac:dyDescent="0.35">
      <c r="A756" s="86">
        <v>46030</v>
      </c>
      <c r="B756" s="87">
        <v>0.86458333333333337</v>
      </c>
      <c r="C756">
        <v>5.1400000000000003E-5</v>
      </c>
    </row>
    <row r="757" spans="1:3" x14ac:dyDescent="0.35">
      <c r="A757" s="86">
        <v>46030</v>
      </c>
      <c r="B757" s="87">
        <v>0.875</v>
      </c>
      <c r="C757">
        <v>4.8789999999999999E-5</v>
      </c>
    </row>
    <row r="758" spans="1:3" x14ac:dyDescent="0.35">
      <c r="A758" s="86">
        <v>46030</v>
      </c>
      <c r="B758" s="87">
        <v>0.88541666666666663</v>
      </c>
      <c r="C758">
        <v>4.6690000000000002E-5</v>
      </c>
    </row>
    <row r="759" spans="1:3" x14ac:dyDescent="0.35">
      <c r="A759" s="86">
        <v>46030</v>
      </c>
      <c r="B759" s="87">
        <v>0.89583333333333337</v>
      </c>
      <c r="C759">
        <v>4.4960000000000003E-5</v>
      </c>
    </row>
    <row r="760" spans="1:3" x14ac:dyDescent="0.35">
      <c r="A760" s="86">
        <v>46030</v>
      </c>
      <c r="B760" s="87">
        <v>0.90625</v>
      </c>
      <c r="C760">
        <v>4.3389999999999996E-5</v>
      </c>
    </row>
    <row r="761" spans="1:3" x14ac:dyDescent="0.35">
      <c r="A761" s="86">
        <v>46030</v>
      </c>
      <c r="B761" s="87">
        <v>0.91666666666666663</v>
      </c>
      <c r="C761">
        <v>4.176E-5</v>
      </c>
    </row>
    <row r="762" spans="1:3" x14ac:dyDescent="0.35">
      <c r="A762" s="86">
        <v>46030</v>
      </c>
      <c r="B762" s="87">
        <v>0.92708333333333337</v>
      </c>
      <c r="C762">
        <v>3.9879999999999998E-5</v>
      </c>
    </row>
    <row r="763" spans="1:3" x14ac:dyDescent="0.35">
      <c r="A763" s="86">
        <v>46030</v>
      </c>
      <c r="B763" s="87">
        <v>0.9375</v>
      </c>
      <c r="C763">
        <v>3.7789999999999996E-5</v>
      </c>
    </row>
    <row r="764" spans="1:3" x14ac:dyDescent="0.35">
      <c r="A764" s="86">
        <v>46030</v>
      </c>
      <c r="B764" s="87">
        <v>0.94791666666666663</v>
      </c>
      <c r="C764">
        <v>3.553E-5</v>
      </c>
    </row>
    <row r="765" spans="1:3" x14ac:dyDescent="0.35">
      <c r="A765" s="86">
        <v>46030</v>
      </c>
      <c r="B765" s="87">
        <v>0.95833333333333337</v>
      </c>
      <c r="C765">
        <v>3.3149999999999999E-5</v>
      </c>
    </row>
    <row r="766" spans="1:3" x14ac:dyDescent="0.35">
      <c r="A766" s="86">
        <v>46030</v>
      </c>
      <c r="B766" s="87">
        <v>0.96875</v>
      </c>
      <c r="C766">
        <v>3.0729999999999999E-5</v>
      </c>
    </row>
    <row r="767" spans="1:3" x14ac:dyDescent="0.35">
      <c r="A767" s="86">
        <v>46030</v>
      </c>
      <c r="B767" s="87">
        <v>0.97916666666666663</v>
      </c>
      <c r="C767">
        <v>2.828E-5</v>
      </c>
    </row>
    <row r="768" spans="1:3" x14ac:dyDescent="0.35">
      <c r="A768" s="86">
        <v>46030</v>
      </c>
      <c r="B768" s="87">
        <v>0.98958333333333337</v>
      </c>
      <c r="C768">
        <v>2.5870000000000001E-5</v>
      </c>
    </row>
    <row r="769" spans="1:3" x14ac:dyDescent="0.35">
      <c r="A769" s="86">
        <v>46031</v>
      </c>
      <c r="B769" s="87">
        <v>0</v>
      </c>
      <c r="C769">
        <v>2.349E-5</v>
      </c>
    </row>
    <row r="770" spans="1:3" x14ac:dyDescent="0.35">
      <c r="A770" s="86">
        <v>46031</v>
      </c>
      <c r="B770" s="87">
        <v>1.0416666666666666E-2</v>
      </c>
      <c r="C770">
        <v>2.1209999999999999E-5</v>
      </c>
    </row>
    <row r="771" spans="1:3" x14ac:dyDescent="0.35">
      <c r="A771" s="86">
        <v>46031</v>
      </c>
      <c r="B771" s="87">
        <v>2.0833333333333332E-2</v>
      </c>
      <c r="C771">
        <v>1.908E-5</v>
      </c>
    </row>
    <row r="772" spans="1:3" x14ac:dyDescent="0.35">
      <c r="A772" s="86">
        <v>46031</v>
      </c>
      <c r="B772" s="87">
        <v>3.125E-2</v>
      </c>
      <c r="C772">
        <v>1.7229999999999999E-5</v>
      </c>
    </row>
    <row r="773" spans="1:3" x14ac:dyDescent="0.35">
      <c r="A773" s="86">
        <v>46031</v>
      </c>
      <c r="B773" s="87">
        <v>4.1666666666666664E-2</v>
      </c>
      <c r="C773">
        <v>1.5659999999999999E-5</v>
      </c>
    </row>
    <row r="774" spans="1:3" x14ac:dyDescent="0.35">
      <c r="A774" s="86">
        <v>46031</v>
      </c>
      <c r="B774" s="87">
        <v>5.2083333333333336E-2</v>
      </c>
      <c r="C774">
        <v>1.45E-5</v>
      </c>
    </row>
    <row r="775" spans="1:3" x14ac:dyDescent="0.35">
      <c r="A775" s="86">
        <v>46031</v>
      </c>
      <c r="B775" s="87">
        <v>6.25E-2</v>
      </c>
      <c r="C775">
        <v>1.3679999999999999E-5</v>
      </c>
    </row>
    <row r="776" spans="1:3" x14ac:dyDescent="0.35">
      <c r="A776" s="86">
        <v>46031</v>
      </c>
      <c r="B776" s="87">
        <v>7.2916666666666671E-2</v>
      </c>
      <c r="C776">
        <v>1.3149999999999999E-5</v>
      </c>
    </row>
    <row r="777" spans="1:3" x14ac:dyDescent="0.35">
      <c r="A777" s="86">
        <v>46031</v>
      </c>
      <c r="B777" s="87">
        <v>8.3333333333333329E-2</v>
      </c>
      <c r="C777">
        <v>1.2800000000000001E-5</v>
      </c>
    </row>
    <row r="778" spans="1:3" x14ac:dyDescent="0.35">
      <c r="A778" s="86">
        <v>46031</v>
      </c>
      <c r="B778" s="87">
        <v>9.375E-2</v>
      </c>
      <c r="C778">
        <v>1.259E-5</v>
      </c>
    </row>
    <row r="779" spans="1:3" x14ac:dyDescent="0.35">
      <c r="A779" s="86">
        <v>46031</v>
      </c>
      <c r="B779" s="87">
        <v>0.10416666666666667</v>
      </c>
      <c r="C779">
        <v>1.243E-5</v>
      </c>
    </row>
    <row r="780" spans="1:3" x14ac:dyDescent="0.35">
      <c r="A780" s="86">
        <v>46031</v>
      </c>
      <c r="B780" s="87">
        <v>0.11458333333333333</v>
      </c>
      <c r="C780">
        <v>1.236E-5</v>
      </c>
    </row>
    <row r="781" spans="1:3" x14ac:dyDescent="0.35">
      <c r="A781" s="86">
        <v>46031</v>
      </c>
      <c r="B781" s="87">
        <v>0.125</v>
      </c>
      <c r="C781">
        <v>1.2279999999999999E-5</v>
      </c>
    </row>
    <row r="782" spans="1:3" x14ac:dyDescent="0.35">
      <c r="A782" s="86">
        <v>46031</v>
      </c>
      <c r="B782" s="87">
        <v>0.13541666666666666</v>
      </c>
      <c r="C782">
        <v>1.218E-5</v>
      </c>
    </row>
    <row r="783" spans="1:3" x14ac:dyDescent="0.35">
      <c r="A783" s="86">
        <v>46031</v>
      </c>
      <c r="B783" s="87">
        <v>0.14583333333333334</v>
      </c>
      <c r="C783">
        <v>1.2109999999999999E-5</v>
      </c>
    </row>
    <row r="784" spans="1:3" x14ac:dyDescent="0.35">
      <c r="A784" s="86">
        <v>46031</v>
      </c>
      <c r="B784" s="87">
        <v>0.15625</v>
      </c>
      <c r="C784">
        <v>1.202E-5</v>
      </c>
    </row>
    <row r="785" spans="1:3" x14ac:dyDescent="0.35">
      <c r="A785" s="86">
        <v>46031</v>
      </c>
      <c r="B785" s="87">
        <v>0.16666666666666666</v>
      </c>
      <c r="C785">
        <v>1.202E-5</v>
      </c>
    </row>
    <row r="786" spans="1:3" x14ac:dyDescent="0.35">
      <c r="A786" s="86">
        <v>46031</v>
      </c>
      <c r="B786" s="87">
        <v>0.17708333333333334</v>
      </c>
      <c r="C786">
        <v>1.205E-5</v>
      </c>
    </row>
    <row r="787" spans="1:3" x14ac:dyDescent="0.35">
      <c r="A787" s="86">
        <v>46031</v>
      </c>
      <c r="B787" s="87">
        <v>0.1875</v>
      </c>
      <c r="C787">
        <v>1.218E-5</v>
      </c>
    </row>
    <row r="788" spans="1:3" x14ac:dyDescent="0.35">
      <c r="A788" s="86">
        <v>46031</v>
      </c>
      <c r="B788" s="87">
        <v>0.19791666666666666</v>
      </c>
      <c r="C788">
        <v>1.234E-5</v>
      </c>
    </row>
    <row r="789" spans="1:3" x14ac:dyDescent="0.35">
      <c r="A789" s="86">
        <v>46031</v>
      </c>
      <c r="B789" s="87">
        <v>0.20833333333333334</v>
      </c>
      <c r="C789">
        <v>1.255E-5</v>
      </c>
    </row>
    <row r="790" spans="1:3" x14ac:dyDescent="0.35">
      <c r="A790" s="86">
        <v>46031</v>
      </c>
      <c r="B790" s="87">
        <v>0.21875</v>
      </c>
      <c r="C790">
        <v>1.2840000000000001E-5</v>
      </c>
    </row>
    <row r="791" spans="1:3" x14ac:dyDescent="0.35">
      <c r="A791" s="86">
        <v>46031</v>
      </c>
      <c r="B791" s="87">
        <v>0.22916666666666666</v>
      </c>
      <c r="C791">
        <v>1.3530000000000001E-5</v>
      </c>
    </row>
    <row r="792" spans="1:3" x14ac:dyDescent="0.35">
      <c r="A792" s="86">
        <v>46031</v>
      </c>
      <c r="B792" s="87">
        <v>0.23958333333333334</v>
      </c>
      <c r="C792">
        <v>1.4970000000000001E-5</v>
      </c>
    </row>
    <row r="793" spans="1:3" x14ac:dyDescent="0.35">
      <c r="A793" s="86">
        <v>46031</v>
      </c>
      <c r="B793" s="87">
        <v>0.25</v>
      </c>
      <c r="C793">
        <v>1.751E-5</v>
      </c>
    </row>
    <row r="794" spans="1:3" x14ac:dyDescent="0.35">
      <c r="A794" s="86">
        <v>46031</v>
      </c>
      <c r="B794" s="87">
        <v>0.26041666666666669</v>
      </c>
      <c r="C794">
        <v>2.1340000000000002E-5</v>
      </c>
    </row>
    <row r="795" spans="1:3" x14ac:dyDescent="0.35">
      <c r="A795" s="86">
        <v>46031</v>
      </c>
      <c r="B795" s="87">
        <v>0.27083333333333331</v>
      </c>
      <c r="C795">
        <v>2.5979999999999999E-5</v>
      </c>
    </row>
    <row r="796" spans="1:3" x14ac:dyDescent="0.35">
      <c r="A796" s="86">
        <v>46031</v>
      </c>
      <c r="B796" s="87">
        <v>0.28125</v>
      </c>
      <c r="C796">
        <v>3.0750000000000002E-5</v>
      </c>
    </row>
    <row r="797" spans="1:3" x14ac:dyDescent="0.35">
      <c r="A797" s="86">
        <v>46031</v>
      </c>
      <c r="B797" s="87">
        <v>0.29166666666666669</v>
      </c>
      <c r="C797">
        <v>3.4990000000000002E-5</v>
      </c>
    </row>
    <row r="798" spans="1:3" x14ac:dyDescent="0.35">
      <c r="A798" s="86">
        <v>46031</v>
      </c>
      <c r="B798" s="87">
        <v>0.30208333333333331</v>
      </c>
      <c r="C798">
        <v>3.8160000000000001E-5</v>
      </c>
    </row>
    <row r="799" spans="1:3" x14ac:dyDescent="0.35">
      <c r="A799" s="86">
        <v>46031</v>
      </c>
      <c r="B799" s="87">
        <v>0.3125</v>
      </c>
      <c r="C799">
        <v>4.0329999999999995E-5</v>
      </c>
    </row>
    <row r="800" spans="1:3" x14ac:dyDescent="0.35">
      <c r="A800" s="86">
        <v>46031</v>
      </c>
      <c r="B800" s="87">
        <v>0.32291666666666669</v>
      </c>
      <c r="C800">
        <v>4.1650000000000003E-5</v>
      </c>
    </row>
    <row r="801" spans="1:3" x14ac:dyDescent="0.35">
      <c r="A801" s="86">
        <v>46031</v>
      </c>
      <c r="B801" s="87">
        <v>0.33333333333333331</v>
      </c>
      <c r="C801">
        <v>4.2299999999999998E-5</v>
      </c>
    </row>
    <row r="802" spans="1:3" x14ac:dyDescent="0.35">
      <c r="A802" s="86">
        <v>46031</v>
      </c>
      <c r="B802" s="87">
        <v>0.34375</v>
      </c>
      <c r="C802">
        <v>4.2490000000000001E-5</v>
      </c>
    </row>
    <row r="803" spans="1:3" x14ac:dyDescent="0.35">
      <c r="A803" s="86">
        <v>46031</v>
      </c>
      <c r="B803" s="87">
        <v>0.35416666666666669</v>
      </c>
      <c r="C803">
        <v>4.2299999999999998E-5</v>
      </c>
    </row>
    <row r="804" spans="1:3" x14ac:dyDescent="0.35">
      <c r="A804" s="86">
        <v>46031</v>
      </c>
      <c r="B804" s="87">
        <v>0.36458333333333331</v>
      </c>
      <c r="C804">
        <v>4.1770000000000002E-5</v>
      </c>
    </row>
    <row r="805" spans="1:3" x14ac:dyDescent="0.35">
      <c r="A805" s="86">
        <v>46031</v>
      </c>
      <c r="B805" s="87">
        <v>0.375</v>
      </c>
      <c r="C805">
        <v>4.1020000000000004E-5</v>
      </c>
    </row>
    <row r="806" spans="1:3" x14ac:dyDescent="0.35">
      <c r="A806" s="86">
        <v>46031</v>
      </c>
      <c r="B806" s="87">
        <v>0.38541666666666669</v>
      </c>
      <c r="C806">
        <v>4.0079999999999996E-5</v>
      </c>
    </row>
    <row r="807" spans="1:3" x14ac:dyDescent="0.35">
      <c r="A807" s="86">
        <v>46031</v>
      </c>
      <c r="B807" s="87">
        <v>0.39583333333333331</v>
      </c>
      <c r="C807">
        <v>3.9100000000000002E-5</v>
      </c>
    </row>
    <row r="808" spans="1:3" x14ac:dyDescent="0.35">
      <c r="A808" s="86">
        <v>46031</v>
      </c>
      <c r="B808" s="87">
        <v>0.40625</v>
      </c>
      <c r="C808">
        <v>3.8129999999999996E-5</v>
      </c>
    </row>
    <row r="809" spans="1:3" x14ac:dyDescent="0.35">
      <c r="A809" s="86">
        <v>46031</v>
      </c>
      <c r="B809" s="87">
        <v>0.41666666666666669</v>
      </c>
      <c r="C809">
        <v>3.7339999999999998E-5</v>
      </c>
    </row>
    <row r="810" spans="1:3" x14ac:dyDescent="0.35">
      <c r="A810" s="86">
        <v>46031</v>
      </c>
      <c r="B810" s="87">
        <v>0.42708333333333331</v>
      </c>
      <c r="C810">
        <v>3.6810000000000002E-5</v>
      </c>
    </row>
    <row r="811" spans="1:3" x14ac:dyDescent="0.35">
      <c r="A811" s="86">
        <v>46031</v>
      </c>
      <c r="B811" s="87">
        <v>0.4375</v>
      </c>
      <c r="C811">
        <v>3.646E-5</v>
      </c>
    </row>
    <row r="812" spans="1:3" x14ac:dyDescent="0.35">
      <c r="A812" s="86">
        <v>46031</v>
      </c>
      <c r="B812" s="87">
        <v>0.44791666666666669</v>
      </c>
      <c r="C812">
        <v>3.6310000000000003E-5</v>
      </c>
    </row>
    <row r="813" spans="1:3" x14ac:dyDescent="0.35">
      <c r="A813" s="86">
        <v>46031</v>
      </c>
      <c r="B813" s="87">
        <v>0.45833333333333331</v>
      </c>
      <c r="C813">
        <v>3.6310000000000003E-5</v>
      </c>
    </row>
    <row r="814" spans="1:3" x14ac:dyDescent="0.35">
      <c r="A814" s="86">
        <v>46031</v>
      </c>
      <c r="B814" s="87">
        <v>0.46875</v>
      </c>
      <c r="C814">
        <v>3.6440000000000003E-5</v>
      </c>
    </row>
    <row r="815" spans="1:3" x14ac:dyDescent="0.35">
      <c r="A815" s="86">
        <v>46031</v>
      </c>
      <c r="B815" s="87">
        <v>0.47916666666666669</v>
      </c>
      <c r="C815">
        <v>3.6709999999999999E-5</v>
      </c>
    </row>
    <row r="816" spans="1:3" x14ac:dyDescent="0.35">
      <c r="A816" s="86">
        <v>46031</v>
      </c>
      <c r="B816" s="87">
        <v>0.48958333333333331</v>
      </c>
      <c r="C816">
        <v>3.7249999999999997E-5</v>
      </c>
    </row>
    <row r="817" spans="1:3" x14ac:dyDescent="0.35">
      <c r="A817" s="86">
        <v>46031</v>
      </c>
      <c r="B817" s="87">
        <v>0.5</v>
      </c>
      <c r="C817">
        <v>3.8129999999999996E-5</v>
      </c>
    </row>
    <row r="818" spans="1:3" x14ac:dyDescent="0.35">
      <c r="A818" s="86">
        <v>46031</v>
      </c>
      <c r="B818" s="87">
        <v>0.51041666666666663</v>
      </c>
      <c r="C818">
        <v>3.9350000000000001E-5</v>
      </c>
    </row>
    <row r="819" spans="1:3" x14ac:dyDescent="0.35">
      <c r="A819" s="86">
        <v>46031</v>
      </c>
      <c r="B819" s="87">
        <v>0.52083333333333337</v>
      </c>
      <c r="C819">
        <v>4.0669999999999995E-5</v>
      </c>
    </row>
    <row r="820" spans="1:3" x14ac:dyDescent="0.35">
      <c r="A820" s="86">
        <v>46031</v>
      </c>
      <c r="B820" s="87">
        <v>0.53125</v>
      </c>
      <c r="C820">
        <v>4.1730000000000002E-5</v>
      </c>
    </row>
    <row r="821" spans="1:3" x14ac:dyDescent="0.35">
      <c r="A821" s="86">
        <v>46031</v>
      </c>
      <c r="B821" s="87">
        <v>0.54166666666666663</v>
      </c>
      <c r="C821">
        <v>4.2299999999999998E-5</v>
      </c>
    </row>
    <row r="822" spans="1:3" x14ac:dyDescent="0.35">
      <c r="A822" s="86">
        <v>46031</v>
      </c>
      <c r="B822" s="87">
        <v>0.55208333333333337</v>
      </c>
      <c r="C822">
        <v>4.2110000000000002E-5</v>
      </c>
    </row>
    <row r="823" spans="1:3" x14ac:dyDescent="0.35">
      <c r="A823" s="86">
        <v>46031</v>
      </c>
      <c r="B823" s="87">
        <v>0.5625</v>
      </c>
      <c r="C823">
        <v>4.1329999999999999E-5</v>
      </c>
    </row>
    <row r="824" spans="1:3" x14ac:dyDescent="0.35">
      <c r="A824" s="86">
        <v>46031</v>
      </c>
      <c r="B824" s="87">
        <v>0.57291666666666663</v>
      </c>
      <c r="C824">
        <v>4.0169999999999997E-5</v>
      </c>
    </row>
    <row r="825" spans="1:3" x14ac:dyDescent="0.35">
      <c r="A825" s="86">
        <v>46031</v>
      </c>
      <c r="B825" s="87">
        <v>0.58333333333333337</v>
      </c>
      <c r="C825">
        <v>3.8909999999999998E-5</v>
      </c>
    </row>
    <row r="826" spans="1:3" x14ac:dyDescent="0.35">
      <c r="A826" s="86">
        <v>46031</v>
      </c>
      <c r="B826" s="87">
        <v>0.59375</v>
      </c>
      <c r="C826">
        <v>3.7719999999999998E-5</v>
      </c>
    </row>
    <row r="827" spans="1:3" x14ac:dyDescent="0.35">
      <c r="A827" s="86">
        <v>46031</v>
      </c>
      <c r="B827" s="87">
        <v>0.60416666666666663</v>
      </c>
      <c r="C827">
        <v>3.6650000000000003E-5</v>
      </c>
    </row>
    <row r="828" spans="1:3" x14ac:dyDescent="0.35">
      <c r="A828" s="86">
        <v>46031</v>
      </c>
      <c r="B828" s="87">
        <v>0.61458333333333337</v>
      </c>
      <c r="C828">
        <v>3.5680000000000004E-5</v>
      </c>
    </row>
    <row r="829" spans="1:3" x14ac:dyDescent="0.35">
      <c r="A829" s="86">
        <v>46031</v>
      </c>
      <c r="B829" s="87">
        <v>0.625</v>
      </c>
      <c r="C829">
        <v>3.4740000000000003E-5</v>
      </c>
    </row>
    <row r="830" spans="1:3" x14ac:dyDescent="0.35">
      <c r="A830" s="86">
        <v>46031</v>
      </c>
      <c r="B830" s="87">
        <v>0.63541666666666663</v>
      </c>
      <c r="C830">
        <v>3.3860000000000004E-5</v>
      </c>
    </row>
    <row r="831" spans="1:3" x14ac:dyDescent="0.35">
      <c r="A831" s="86">
        <v>46031</v>
      </c>
      <c r="B831" s="87">
        <v>0.64583333333333337</v>
      </c>
      <c r="C831">
        <v>3.311E-5</v>
      </c>
    </row>
    <row r="832" spans="1:3" x14ac:dyDescent="0.35">
      <c r="A832" s="86">
        <v>46031</v>
      </c>
      <c r="B832" s="87">
        <v>0.65625</v>
      </c>
      <c r="C832">
        <v>3.2480000000000001E-5</v>
      </c>
    </row>
    <row r="833" spans="1:3" x14ac:dyDescent="0.35">
      <c r="A833" s="86">
        <v>46031</v>
      </c>
      <c r="B833" s="87">
        <v>0.66666666666666663</v>
      </c>
      <c r="C833">
        <v>3.2129999999999999E-5</v>
      </c>
    </row>
    <row r="834" spans="1:3" x14ac:dyDescent="0.35">
      <c r="A834" s="86">
        <v>46031</v>
      </c>
      <c r="B834" s="87">
        <v>0.67708333333333337</v>
      </c>
      <c r="C834">
        <v>3.2070000000000003E-5</v>
      </c>
    </row>
    <row r="835" spans="1:3" x14ac:dyDescent="0.35">
      <c r="A835" s="86">
        <v>46031</v>
      </c>
      <c r="B835" s="87">
        <v>0.6875</v>
      </c>
      <c r="C835">
        <v>3.2379999999999998E-5</v>
      </c>
    </row>
    <row r="836" spans="1:3" x14ac:dyDescent="0.35">
      <c r="A836" s="86">
        <v>46031</v>
      </c>
      <c r="B836" s="87">
        <v>0.69791666666666663</v>
      </c>
      <c r="C836">
        <v>3.3140000000000005E-5</v>
      </c>
    </row>
    <row r="837" spans="1:3" x14ac:dyDescent="0.35">
      <c r="A837" s="86">
        <v>46031</v>
      </c>
      <c r="B837" s="87">
        <v>0.70833333333333337</v>
      </c>
      <c r="C837">
        <v>3.4489999999999997E-5</v>
      </c>
    </row>
    <row r="838" spans="1:3" x14ac:dyDescent="0.35">
      <c r="A838" s="86">
        <v>46031</v>
      </c>
      <c r="B838" s="87">
        <v>0.71875</v>
      </c>
      <c r="C838">
        <v>3.6400000000000004E-5</v>
      </c>
    </row>
    <row r="839" spans="1:3" x14ac:dyDescent="0.35">
      <c r="A839" s="86">
        <v>46031</v>
      </c>
      <c r="B839" s="87">
        <v>0.72916666666666663</v>
      </c>
      <c r="C839">
        <v>3.8819999999999998E-5</v>
      </c>
    </row>
    <row r="840" spans="1:3" x14ac:dyDescent="0.35">
      <c r="A840" s="86">
        <v>46031</v>
      </c>
      <c r="B840" s="87">
        <v>0.73958333333333337</v>
      </c>
      <c r="C840">
        <v>4.1610000000000003E-5</v>
      </c>
    </row>
    <row r="841" spans="1:3" x14ac:dyDescent="0.35">
      <c r="A841" s="86">
        <v>46031</v>
      </c>
      <c r="B841" s="87">
        <v>0.75</v>
      </c>
      <c r="C841">
        <v>4.4659999999999996E-5</v>
      </c>
    </row>
    <row r="842" spans="1:3" x14ac:dyDescent="0.35">
      <c r="A842" s="86">
        <v>46031</v>
      </c>
      <c r="B842" s="87">
        <v>0.76041666666666663</v>
      </c>
      <c r="C842">
        <v>4.782E-5</v>
      </c>
    </row>
    <row r="843" spans="1:3" x14ac:dyDescent="0.35">
      <c r="A843" s="86">
        <v>46031</v>
      </c>
      <c r="B843" s="87">
        <v>0.77083333333333337</v>
      </c>
      <c r="C843">
        <v>5.0900000000000004E-5</v>
      </c>
    </row>
    <row r="844" spans="1:3" x14ac:dyDescent="0.35">
      <c r="A844" s="86">
        <v>46031</v>
      </c>
      <c r="B844" s="87">
        <v>0.78125</v>
      </c>
      <c r="C844">
        <v>5.3719999999999994E-5</v>
      </c>
    </row>
    <row r="845" spans="1:3" x14ac:dyDescent="0.35">
      <c r="A845" s="86">
        <v>46031</v>
      </c>
      <c r="B845" s="87">
        <v>0.79166666666666663</v>
      </c>
      <c r="C845">
        <v>5.6140000000000001E-5</v>
      </c>
    </row>
    <row r="846" spans="1:3" x14ac:dyDescent="0.35">
      <c r="A846" s="86">
        <v>46031</v>
      </c>
      <c r="B846" s="87">
        <v>0.80208333333333337</v>
      </c>
      <c r="C846">
        <v>5.7960000000000001E-5</v>
      </c>
    </row>
    <row r="847" spans="1:3" x14ac:dyDescent="0.35">
      <c r="A847" s="86">
        <v>46031</v>
      </c>
      <c r="B847" s="87">
        <v>0.8125</v>
      </c>
      <c r="C847">
        <v>5.906E-5</v>
      </c>
    </row>
    <row r="848" spans="1:3" x14ac:dyDescent="0.35">
      <c r="A848" s="86">
        <v>46031</v>
      </c>
      <c r="B848" s="87">
        <v>0.82291666666666663</v>
      </c>
      <c r="C848">
        <v>5.9280000000000002E-5</v>
      </c>
    </row>
    <row r="849" spans="1:3" x14ac:dyDescent="0.35">
      <c r="A849" s="86">
        <v>46031</v>
      </c>
      <c r="B849" s="87">
        <v>0.83333333333333337</v>
      </c>
      <c r="C849">
        <v>5.8489999999999997E-5</v>
      </c>
    </row>
    <row r="850" spans="1:3" x14ac:dyDescent="0.35">
      <c r="A850" s="86">
        <v>46031</v>
      </c>
      <c r="B850" s="87">
        <v>0.84375</v>
      </c>
      <c r="C850">
        <v>5.6710000000000004E-5</v>
      </c>
    </row>
    <row r="851" spans="1:3" x14ac:dyDescent="0.35">
      <c r="A851" s="86">
        <v>46031</v>
      </c>
      <c r="B851" s="87">
        <v>0.85416666666666663</v>
      </c>
      <c r="C851">
        <v>5.4199999999999996E-5</v>
      </c>
    </row>
    <row r="852" spans="1:3" x14ac:dyDescent="0.35">
      <c r="A852" s="86">
        <v>46031</v>
      </c>
      <c r="B852" s="87">
        <v>0.86458333333333337</v>
      </c>
      <c r="C852">
        <v>5.1440000000000002E-5</v>
      </c>
    </row>
    <row r="853" spans="1:3" x14ac:dyDescent="0.35">
      <c r="A853" s="86">
        <v>46031</v>
      </c>
      <c r="B853" s="87">
        <v>0.875</v>
      </c>
      <c r="C853">
        <v>4.8829999999999998E-5</v>
      </c>
    </row>
    <row r="854" spans="1:3" x14ac:dyDescent="0.35">
      <c r="A854" s="86">
        <v>46031</v>
      </c>
      <c r="B854" s="87">
        <v>0.88541666666666663</v>
      </c>
      <c r="C854">
        <v>4.6730000000000002E-5</v>
      </c>
    </row>
    <row r="855" spans="1:3" x14ac:dyDescent="0.35">
      <c r="A855" s="86">
        <v>46031</v>
      </c>
      <c r="B855" s="87">
        <v>0.89583333333333337</v>
      </c>
      <c r="C855">
        <v>4.4999999999999996E-5</v>
      </c>
    </row>
    <row r="856" spans="1:3" x14ac:dyDescent="0.35">
      <c r="A856" s="86">
        <v>46031</v>
      </c>
      <c r="B856" s="87">
        <v>0.90625</v>
      </c>
      <c r="C856">
        <v>4.3430000000000003E-5</v>
      </c>
    </row>
    <row r="857" spans="1:3" x14ac:dyDescent="0.35">
      <c r="A857" s="86">
        <v>46031</v>
      </c>
      <c r="B857" s="87">
        <v>0.91666666666666663</v>
      </c>
      <c r="C857">
        <v>4.18E-5</v>
      </c>
    </row>
    <row r="858" spans="1:3" x14ac:dyDescent="0.35">
      <c r="A858" s="86">
        <v>46031</v>
      </c>
      <c r="B858" s="87">
        <v>0.92708333333333337</v>
      </c>
      <c r="C858">
        <v>3.9910000000000002E-5</v>
      </c>
    </row>
    <row r="859" spans="1:3" x14ac:dyDescent="0.35">
      <c r="A859" s="86">
        <v>46031</v>
      </c>
      <c r="B859" s="87">
        <v>0.9375</v>
      </c>
      <c r="C859">
        <v>3.782E-5</v>
      </c>
    </row>
    <row r="860" spans="1:3" x14ac:dyDescent="0.35">
      <c r="A860" s="86">
        <v>46031</v>
      </c>
      <c r="B860" s="87">
        <v>0.94791666666666663</v>
      </c>
      <c r="C860">
        <v>3.5559999999999998E-5</v>
      </c>
    </row>
    <row r="861" spans="1:3" x14ac:dyDescent="0.35">
      <c r="A861" s="86">
        <v>46031</v>
      </c>
      <c r="B861" s="87">
        <v>0.95833333333333337</v>
      </c>
      <c r="C861">
        <v>3.3169999999999996E-5</v>
      </c>
    </row>
    <row r="862" spans="1:3" x14ac:dyDescent="0.35">
      <c r="A862" s="86">
        <v>46031</v>
      </c>
      <c r="B862" s="87">
        <v>0.96875</v>
      </c>
      <c r="C862">
        <v>3.0750000000000002E-5</v>
      </c>
    </row>
    <row r="863" spans="1:3" x14ac:dyDescent="0.35">
      <c r="A863" s="86">
        <v>46031</v>
      </c>
      <c r="B863" s="87">
        <v>0.97916666666666663</v>
      </c>
      <c r="C863">
        <v>2.83E-5</v>
      </c>
    </row>
    <row r="864" spans="1:3" x14ac:dyDescent="0.35">
      <c r="A864" s="86">
        <v>46031</v>
      </c>
      <c r="B864" s="87">
        <v>0.98958333333333337</v>
      </c>
      <c r="C864">
        <v>2.5890000000000001E-5</v>
      </c>
    </row>
    <row r="865" spans="1:3" x14ac:dyDescent="0.35">
      <c r="A865" s="86">
        <v>46032</v>
      </c>
      <c r="B865" s="87">
        <v>0</v>
      </c>
      <c r="C865">
        <v>2.351E-5</v>
      </c>
    </row>
    <row r="866" spans="1:3" x14ac:dyDescent="0.35">
      <c r="A866" s="86">
        <v>46032</v>
      </c>
      <c r="B866" s="87">
        <v>1.0416666666666666E-2</v>
      </c>
      <c r="C866">
        <v>2.2229999999999999E-5</v>
      </c>
    </row>
    <row r="867" spans="1:3" x14ac:dyDescent="0.35">
      <c r="A867" s="86">
        <v>46032</v>
      </c>
      <c r="B867" s="87">
        <v>2.0833333333333332E-2</v>
      </c>
      <c r="C867">
        <v>2.1420000000000002E-5</v>
      </c>
    </row>
    <row r="868" spans="1:3" x14ac:dyDescent="0.35">
      <c r="A868" s="86">
        <v>46032</v>
      </c>
      <c r="B868" s="87">
        <v>3.125E-2</v>
      </c>
      <c r="C868">
        <v>2.0699999999999998E-5</v>
      </c>
    </row>
    <row r="869" spans="1:3" x14ac:dyDescent="0.35">
      <c r="A869" s="86">
        <v>46032</v>
      </c>
      <c r="B869" s="87">
        <v>4.1666666666666664E-2</v>
      </c>
      <c r="C869">
        <v>1.9879999999999999E-5</v>
      </c>
    </row>
    <row r="870" spans="1:3" x14ac:dyDescent="0.35">
      <c r="A870" s="86">
        <v>46032</v>
      </c>
      <c r="B870" s="87">
        <v>5.2083333333333336E-2</v>
      </c>
      <c r="C870">
        <v>1.8689999999999999E-5</v>
      </c>
    </row>
    <row r="871" spans="1:3" x14ac:dyDescent="0.35">
      <c r="A871" s="86">
        <v>46032</v>
      </c>
      <c r="B871" s="87">
        <v>6.25E-2</v>
      </c>
      <c r="C871">
        <v>1.7269999999999999E-5</v>
      </c>
    </row>
    <row r="872" spans="1:3" x14ac:dyDescent="0.35">
      <c r="A872" s="86">
        <v>46032</v>
      </c>
      <c r="B872" s="87">
        <v>7.2916666666666671E-2</v>
      </c>
      <c r="C872">
        <v>1.5860000000000001E-5</v>
      </c>
    </row>
    <row r="873" spans="1:3" x14ac:dyDescent="0.35">
      <c r="A873" s="86">
        <v>46032</v>
      </c>
      <c r="B873" s="87">
        <v>8.3333333333333329E-2</v>
      </c>
      <c r="C873">
        <v>1.4630000000000001E-5</v>
      </c>
    </row>
    <row r="874" spans="1:3" x14ac:dyDescent="0.35">
      <c r="A874" s="86">
        <v>46032</v>
      </c>
      <c r="B874" s="87">
        <v>9.375E-2</v>
      </c>
      <c r="C874">
        <v>1.379E-5</v>
      </c>
    </row>
    <row r="875" spans="1:3" x14ac:dyDescent="0.35">
      <c r="A875" s="86">
        <v>46032</v>
      </c>
      <c r="B875" s="87">
        <v>0.10416666666666667</v>
      </c>
      <c r="C875">
        <v>1.329E-5</v>
      </c>
    </row>
    <row r="876" spans="1:3" x14ac:dyDescent="0.35">
      <c r="A876" s="86">
        <v>46032</v>
      </c>
      <c r="B876" s="87">
        <v>0.11458333333333333</v>
      </c>
      <c r="C876">
        <v>1.2999999999999999E-5</v>
      </c>
    </row>
    <row r="877" spans="1:3" x14ac:dyDescent="0.35">
      <c r="A877" s="86">
        <v>46032</v>
      </c>
      <c r="B877" s="87">
        <v>0.125</v>
      </c>
      <c r="C877">
        <v>1.2810000000000001E-5</v>
      </c>
    </row>
    <row r="878" spans="1:3" x14ac:dyDescent="0.35">
      <c r="A878" s="86">
        <v>46032</v>
      </c>
      <c r="B878" s="87">
        <v>0.13541666666666666</v>
      </c>
      <c r="C878">
        <v>1.2659999999999999E-5</v>
      </c>
    </row>
    <row r="879" spans="1:3" x14ac:dyDescent="0.35">
      <c r="A879" s="86">
        <v>46032</v>
      </c>
      <c r="B879" s="87">
        <v>0.14583333333333334</v>
      </c>
      <c r="C879">
        <v>1.254E-5</v>
      </c>
    </row>
    <row r="880" spans="1:3" x14ac:dyDescent="0.35">
      <c r="A880" s="86">
        <v>46032</v>
      </c>
      <c r="B880" s="87">
        <v>0.15625</v>
      </c>
      <c r="C880">
        <v>1.241E-5</v>
      </c>
    </row>
    <row r="881" spans="1:3" x14ac:dyDescent="0.35">
      <c r="A881" s="86">
        <v>46032</v>
      </c>
      <c r="B881" s="87">
        <v>0.16666666666666666</v>
      </c>
      <c r="C881">
        <v>1.2279999999999999E-5</v>
      </c>
    </row>
    <row r="882" spans="1:3" x14ac:dyDescent="0.35">
      <c r="A882" s="86">
        <v>46032</v>
      </c>
      <c r="B882" s="87">
        <v>0.17708333333333334</v>
      </c>
      <c r="C882">
        <v>1.218E-5</v>
      </c>
    </row>
    <row r="883" spans="1:3" x14ac:dyDescent="0.35">
      <c r="A883" s="86">
        <v>46032</v>
      </c>
      <c r="B883" s="87">
        <v>0.1875</v>
      </c>
      <c r="C883">
        <v>1.2099999999999999E-5</v>
      </c>
    </row>
    <row r="884" spans="1:3" x14ac:dyDescent="0.35">
      <c r="A884" s="86">
        <v>46032</v>
      </c>
      <c r="B884" s="87">
        <v>0.19791666666666666</v>
      </c>
      <c r="C884">
        <v>1.203E-5</v>
      </c>
    </row>
    <row r="885" spans="1:3" x14ac:dyDescent="0.35">
      <c r="A885" s="86">
        <v>46032</v>
      </c>
      <c r="B885" s="87">
        <v>0.20833333333333334</v>
      </c>
      <c r="C885">
        <v>1.203E-5</v>
      </c>
    </row>
    <row r="886" spans="1:3" x14ac:dyDescent="0.35">
      <c r="A886" s="86">
        <v>46032</v>
      </c>
      <c r="B886" s="87">
        <v>0.21875</v>
      </c>
      <c r="C886">
        <v>1.2099999999999999E-5</v>
      </c>
    </row>
    <row r="887" spans="1:3" x14ac:dyDescent="0.35">
      <c r="A887" s="86">
        <v>46032</v>
      </c>
      <c r="B887" s="87">
        <v>0.22916666666666666</v>
      </c>
      <c r="C887">
        <v>1.2279999999999999E-5</v>
      </c>
    </row>
    <row r="888" spans="1:3" x14ac:dyDescent="0.35">
      <c r="A888" s="86">
        <v>46032</v>
      </c>
      <c r="B888" s="87">
        <v>0.23958333333333334</v>
      </c>
      <c r="C888">
        <v>1.2659999999999999E-5</v>
      </c>
    </row>
    <row r="889" spans="1:3" x14ac:dyDescent="0.35">
      <c r="A889" s="86">
        <v>46032</v>
      </c>
      <c r="B889" s="87">
        <v>0.25</v>
      </c>
      <c r="C889">
        <v>1.3310000000000001E-5</v>
      </c>
    </row>
    <row r="890" spans="1:3" x14ac:dyDescent="0.35">
      <c r="A890" s="86">
        <v>46032</v>
      </c>
      <c r="B890" s="87">
        <v>0.26041666666666669</v>
      </c>
      <c r="C890">
        <v>1.432E-5</v>
      </c>
    </row>
    <row r="891" spans="1:3" x14ac:dyDescent="0.35">
      <c r="A891" s="86">
        <v>46032</v>
      </c>
      <c r="B891" s="87">
        <v>0.27083333333333331</v>
      </c>
      <c r="C891">
        <v>1.5679999999999999E-5</v>
      </c>
    </row>
    <row r="892" spans="1:3" x14ac:dyDescent="0.35">
      <c r="A892" s="86">
        <v>46032</v>
      </c>
      <c r="B892" s="87">
        <v>0.28125</v>
      </c>
      <c r="C892">
        <v>1.7370000000000001E-5</v>
      </c>
    </row>
    <row r="893" spans="1:3" x14ac:dyDescent="0.35">
      <c r="A893" s="86">
        <v>46032</v>
      </c>
      <c r="B893" s="87">
        <v>0.29166666666666669</v>
      </c>
      <c r="C893">
        <v>1.9340000000000001E-5</v>
      </c>
    </row>
    <row r="894" spans="1:3" x14ac:dyDescent="0.35">
      <c r="A894" s="86">
        <v>46032</v>
      </c>
      <c r="B894" s="87">
        <v>0.30208333333333331</v>
      </c>
      <c r="C894">
        <v>2.1639999999999999E-5</v>
      </c>
    </row>
    <row r="895" spans="1:3" x14ac:dyDescent="0.35">
      <c r="A895" s="86">
        <v>46032</v>
      </c>
      <c r="B895" s="87">
        <v>0.3125</v>
      </c>
      <c r="C895">
        <v>2.4219999999999999E-5</v>
      </c>
    </row>
    <row r="896" spans="1:3" x14ac:dyDescent="0.35">
      <c r="A896" s="86">
        <v>46032</v>
      </c>
      <c r="B896" s="87">
        <v>0.32291666666666669</v>
      </c>
      <c r="C896">
        <v>2.7040000000000002E-5</v>
      </c>
    </row>
    <row r="897" spans="1:3" x14ac:dyDescent="0.35">
      <c r="A897" s="86">
        <v>46032</v>
      </c>
      <c r="B897" s="87">
        <v>0.33333333333333331</v>
      </c>
      <c r="C897">
        <v>3.006E-5</v>
      </c>
    </row>
    <row r="898" spans="1:3" x14ac:dyDescent="0.35">
      <c r="A898" s="86">
        <v>46032</v>
      </c>
      <c r="B898" s="87">
        <v>0.34375</v>
      </c>
      <c r="C898">
        <v>3.3219999999999997E-5</v>
      </c>
    </row>
    <row r="899" spans="1:3" x14ac:dyDescent="0.35">
      <c r="A899" s="86">
        <v>46032</v>
      </c>
      <c r="B899" s="87">
        <v>0.35416666666666669</v>
      </c>
      <c r="C899">
        <v>3.6360000000000004E-5</v>
      </c>
    </row>
    <row r="900" spans="1:3" x14ac:dyDescent="0.35">
      <c r="A900" s="86">
        <v>46032</v>
      </c>
      <c r="B900" s="87">
        <v>0.36458333333333331</v>
      </c>
      <c r="C900">
        <v>3.9230000000000002E-5</v>
      </c>
    </row>
    <row r="901" spans="1:3" x14ac:dyDescent="0.35">
      <c r="A901" s="86">
        <v>46032</v>
      </c>
      <c r="B901" s="87">
        <v>0.375</v>
      </c>
      <c r="C901">
        <v>4.1549999999999994E-5</v>
      </c>
    </row>
    <row r="902" spans="1:3" x14ac:dyDescent="0.35">
      <c r="A902" s="86">
        <v>46032</v>
      </c>
      <c r="B902" s="87">
        <v>0.38541666666666669</v>
      </c>
      <c r="C902">
        <v>4.3210000000000001E-5</v>
      </c>
    </row>
    <row r="903" spans="1:3" x14ac:dyDescent="0.35">
      <c r="A903" s="86">
        <v>46032</v>
      </c>
      <c r="B903" s="87">
        <v>0.39583333333333331</v>
      </c>
      <c r="C903">
        <v>4.4310000000000001E-5</v>
      </c>
    </row>
    <row r="904" spans="1:3" x14ac:dyDescent="0.35">
      <c r="A904" s="86">
        <v>46032</v>
      </c>
      <c r="B904" s="87">
        <v>0.40625</v>
      </c>
      <c r="C904">
        <v>4.4999999999999996E-5</v>
      </c>
    </row>
    <row r="905" spans="1:3" x14ac:dyDescent="0.35">
      <c r="A905" s="86">
        <v>46032</v>
      </c>
      <c r="B905" s="87">
        <v>0.41666666666666669</v>
      </c>
      <c r="C905">
        <v>4.5469999999999997E-5</v>
      </c>
    </row>
    <row r="906" spans="1:3" x14ac:dyDescent="0.35">
      <c r="A906" s="86">
        <v>46032</v>
      </c>
      <c r="B906" s="87">
        <v>0.42708333333333331</v>
      </c>
      <c r="C906">
        <v>4.5840000000000002E-5</v>
      </c>
    </row>
    <row r="907" spans="1:3" x14ac:dyDescent="0.35">
      <c r="A907" s="86">
        <v>46032</v>
      </c>
      <c r="B907" s="87">
        <v>0.4375</v>
      </c>
      <c r="C907">
        <v>4.6219999999999995E-5</v>
      </c>
    </row>
    <row r="908" spans="1:3" x14ac:dyDescent="0.35">
      <c r="A908" s="86">
        <v>46032</v>
      </c>
      <c r="B908" s="87">
        <v>0.44791666666666669</v>
      </c>
      <c r="C908">
        <v>4.6600000000000001E-5</v>
      </c>
    </row>
    <row r="909" spans="1:3" x14ac:dyDescent="0.35">
      <c r="A909" s="86">
        <v>46032</v>
      </c>
      <c r="B909" s="87">
        <v>0.45833333333333331</v>
      </c>
      <c r="C909">
        <v>4.7039999999999997E-5</v>
      </c>
    </row>
    <row r="910" spans="1:3" x14ac:dyDescent="0.35">
      <c r="A910" s="86">
        <v>46032</v>
      </c>
      <c r="B910" s="87">
        <v>0.46875</v>
      </c>
      <c r="C910">
        <v>4.7579999999999995E-5</v>
      </c>
    </row>
    <row r="911" spans="1:3" x14ac:dyDescent="0.35">
      <c r="A911" s="86">
        <v>46032</v>
      </c>
      <c r="B911" s="87">
        <v>0.47916666666666669</v>
      </c>
      <c r="C911">
        <v>4.8210000000000001E-5</v>
      </c>
    </row>
    <row r="912" spans="1:3" x14ac:dyDescent="0.35">
      <c r="A912" s="86">
        <v>46032</v>
      </c>
      <c r="B912" s="87">
        <v>0.48958333333333331</v>
      </c>
      <c r="C912">
        <v>4.8980000000000002E-5</v>
      </c>
    </row>
    <row r="913" spans="1:3" x14ac:dyDescent="0.35">
      <c r="A913" s="86">
        <v>46032</v>
      </c>
      <c r="B913" s="87">
        <v>0.5</v>
      </c>
      <c r="C913">
        <v>4.9930000000000005E-5</v>
      </c>
    </row>
    <row r="914" spans="1:3" x14ac:dyDescent="0.35">
      <c r="A914" s="86">
        <v>46032</v>
      </c>
      <c r="B914" s="87">
        <v>0.51041666666666663</v>
      </c>
      <c r="C914">
        <v>5.0989999999999998E-5</v>
      </c>
    </row>
    <row r="915" spans="1:3" x14ac:dyDescent="0.35">
      <c r="A915" s="86">
        <v>46032</v>
      </c>
      <c r="B915" s="87">
        <v>0.52083333333333337</v>
      </c>
      <c r="C915">
        <v>5.206E-5</v>
      </c>
    </row>
    <row r="916" spans="1:3" x14ac:dyDescent="0.35">
      <c r="A916" s="86">
        <v>46032</v>
      </c>
      <c r="B916" s="87">
        <v>0.53125</v>
      </c>
      <c r="C916">
        <v>5.2880000000000002E-5</v>
      </c>
    </row>
    <row r="917" spans="1:3" x14ac:dyDescent="0.35">
      <c r="A917" s="86">
        <v>46032</v>
      </c>
      <c r="B917" s="87">
        <v>0.54166666666666663</v>
      </c>
      <c r="C917">
        <v>5.3319999999999998E-5</v>
      </c>
    </row>
    <row r="918" spans="1:3" x14ac:dyDescent="0.35">
      <c r="A918" s="86">
        <v>46032</v>
      </c>
      <c r="B918" s="87">
        <v>0.55208333333333337</v>
      </c>
      <c r="C918">
        <v>5.3190000000000004E-5</v>
      </c>
    </row>
    <row r="919" spans="1:3" x14ac:dyDescent="0.35">
      <c r="A919" s="86">
        <v>46032</v>
      </c>
      <c r="B919" s="87">
        <v>0.5625</v>
      </c>
      <c r="C919">
        <v>5.2630000000000003E-5</v>
      </c>
    </row>
    <row r="920" spans="1:3" x14ac:dyDescent="0.35">
      <c r="A920" s="86">
        <v>46032</v>
      </c>
      <c r="B920" s="87">
        <v>0.57291666666666663</v>
      </c>
      <c r="C920">
        <v>5.1749999999999997E-5</v>
      </c>
    </row>
    <row r="921" spans="1:3" x14ac:dyDescent="0.35">
      <c r="A921" s="86">
        <v>46032</v>
      </c>
      <c r="B921" s="87">
        <v>0.58333333333333337</v>
      </c>
      <c r="C921">
        <v>5.0720000000000002E-5</v>
      </c>
    </row>
    <row r="922" spans="1:3" x14ac:dyDescent="0.35">
      <c r="A922" s="86">
        <v>46032</v>
      </c>
      <c r="B922" s="87">
        <v>0.59375</v>
      </c>
      <c r="C922">
        <v>4.9650000000000001E-5</v>
      </c>
    </row>
    <row r="923" spans="1:3" x14ac:dyDescent="0.35">
      <c r="A923" s="86">
        <v>46032</v>
      </c>
      <c r="B923" s="87">
        <v>0.60416666666666663</v>
      </c>
      <c r="C923">
        <v>4.8649999999999997E-5</v>
      </c>
    </row>
    <row r="924" spans="1:3" x14ac:dyDescent="0.35">
      <c r="A924" s="86">
        <v>46032</v>
      </c>
      <c r="B924" s="87">
        <v>0.61458333333333337</v>
      </c>
      <c r="C924">
        <v>4.7669999999999996E-5</v>
      </c>
    </row>
    <row r="925" spans="1:3" x14ac:dyDescent="0.35">
      <c r="A925" s="86">
        <v>46032</v>
      </c>
      <c r="B925" s="87">
        <v>0.625</v>
      </c>
      <c r="C925">
        <v>4.6789999999999998E-5</v>
      </c>
    </row>
    <row r="926" spans="1:3" x14ac:dyDescent="0.35">
      <c r="A926" s="86">
        <v>46032</v>
      </c>
      <c r="B926" s="87">
        <v>0.63541666666666663</v>
      </c>
      <c r="C926">
        <v>4.6010000000000002E-5</v>
      </c>
    </row>
    <row r="927" spans="1:3" x14ac:dyDescent="0.35">
      <c r="A927" s="86">
        <v>46032</v>
      </c>
      <c r="B927" s="87">
        <v>0.64583333333333337</v>
      </c>
      <c r="C927">
        <v>4.5339999999999996E-5</v>
      </c>
    </row>
    <row r="928" spans="1:3" x14ac:dyDescent="0.35">
      <c r="A928" s="86">
        <v>46032</v>
      </c>
      <c r="B928" s="87">
        <v>0.65625</v>
      </c>
      <c r="C928">
        <v>4.481E-5</v>
      </c>
    </row>
    <row r="929" spans="1:3" x14ac:dyDescent="0.35">
      <c r="A929" s="86">
        <v>46032</v>
      </c>
      <c r="B929" s="87">
        <v>0.66666666666666663</v>
      </c>
      <c r="C929">
        <v>4.4440000000000001E-5</v>
      </c>
    </row>
    <row r="930" spans="1:3" x14ac:dyDescent="0.35">
      <c r="A930" s="86">
        <v>46032</v>
      </c>
      <c r="B930" s="87">
        <v>0.67708333333333337</v>
      </c>
      <c r="C930">
        <v>4.4249999999999998E-5</v>
      </c>
    </row>
    <row r="931" spans="1:3" x14ac:dyDescent="0.35">
      <c r="A931" s="86">
        <v>46032</v>
      </c>
      <c r="B931" s="87">
        <v>0.6875</v>
      </c>
      <c r="C931">
        <v>4.4499999999999997E-5</v>
      </c>
    </row>
    <row r="932" spans="1:3" x14ac:dyDescent="0.35">
      <c r="A932" s="86">
        <v>46032</v>
      </c>
      <c r="B932" s="87">
        <v>0.69791666666666663</v>
      </c>
      <c r="C932">
        <v>4.5510000000000003E-5</v>
      </c>
    </row>
    <row r="933" spans="1:3" x14ac:dyDescent="0.35">
      <c r="A933" s="86">
        <v>46032</v>
      </c>
      <c r="B933" s="87">
        <v>0.70833333333333337</v>
      </c>
      <c r="C933">
        <v>4.7579999999999995E-5</v>
      </c>
    </row>
    <row r="934" spans="1:3" x14ac:dyDescent="0.35">
      <c r="A934" s="86">
        <v>46032</v>
      </c>
      <c r="B934" s="87">
        <v>0.71875</v>
      </c>
      <c r="C934">
        <v>5.0840000000000001E-5</v>
      </c>
    </row>
    <row r="935" spans="1:3" x14ac:dyDescent="0.35">
      <c r="A935" s="86">
        <v>46032</v>
      </c>
      <c r="B935" s="87">
        <v>0.72916666666666663</v>
      </c>
      <c r="C935">
        <v>5.4829999999999995E-5</v>
      </c>
    </row>
    <row r="936" spans="1:3" x14ac:dyDescent="0.35">
      <c r="A936" s="86">
        <v>46032</v>
      </c>
      <c r="B936" s="87">
        <v>0.73958333333333337</v>
      </c>
      <c r="C936">
        <v>5.8840000000000006E-5</v>
      </c>
    </row>
    <row r="937" spans="1:3" x14ac:dyDescent="0.35">
      <c r="A937" s="86">
        <v>46032</v>
      </c>
      <c r="B937" s="87">
        <v>0.75</v>
      </c>
      <c r="C937">
        <v>6.2210000000000002E-5</v>
      </c>
    </row>
    <row r="938" spans="1:3" x14ac:dyDescent="0.35">
      <c r="A938" s="86">
        <v>46032</v>
      </c>
      <c r="B938" s="87">
        <v>0.76041666666666663</v>
      </c>
      <c r="C938">
        <v>6.4430000000000005E-5</v>
      </c>
    </row>
    <row r="939" spans="1:3" x14ac:dyDescent="0.35">
      <c r="A939" s="86">
        <v>46032</v>
      </c>
      <c r="B939" s="87">
        <v>0.77083333333333337</v>
      </c>
      <c r="C939">
        <v>6.5659999999999991E-5</v>
      </c>
    </row>
    <row r="940" spans="1:3" x14ac:dyDescent="0.35">
      <c r="A940" s="86">
        <v>46032</v>
      </c>
      <c r="B940" s="87">
        <v>0.78125</v>
      </c>
      <c r="C940">
        <v>6.6290000000000004E-5</v>
      </c>
    </row>
    <row r="941" spans="1:3" x14ac:dyDescent="0.35">
      <c r="A941" s="86">
        <v>46032</v>
      </c>
      <c r="B941" s="87">
        <v>0.79166666666666663</v>
      </c>
      <c r="C941">
        <v>6.6629999999999991E-5</v>
      </c>
    </row>
    <row r="942" spans="1:3" x14ac:dyDescent="0.35">
      <c r="A942" s="86">
        <v>46032</v>
      </c>
      <c r="B942" s="87">
        <v>0.80208333333333337</v>
      </c>
      <c r="C942">
        <v>6.6950000000000001E-5</v>
      </c>
    </row>
    <row r="943" spans="1:3" x14ac:dyDescent="0.35">
      <c r="A943" s="86">
        <v>46032</v>
      </c>
      <c r="B943" s="87">
        <v>0.8125</v>
      </c>
      <c r="C943">
        <v>6.6879999999999997E-5</v>
      </c>
    </row>
    <row r="944" spans="1:3" x14ac:dyDescent="0.35">
      <c r="A944" s="86">
        <v>46032</v>
      </c>
      <c r="B944" s="87">
        <v>0.82291666666666663</v>
      </c>
      <c r="C944">
        <v>6.6070000000000009E-5</v>
      </c>
    </row>
    <row r="945" spans="1:3" x14ac:dyDescent="0.35">
      <c r="A945" s="86">
        <v>46032</v>
      </c>
      <c r="B945" s="87">
        <v>0.83333333333333337</v>
      </c>
      <c r="C945">
        <v>6.4030000000000009E-5</v>
      </c>
    </row>
    <row r="946" spans="1:3" x14ac:dyDescent="0.35">
      <c r="A946" s="86">
        <v>46032</v>
      </c>
      <c r="B946" s="87">
        <v>0.84375</v>
      </c>
      <c r="C946">
        <v>6.0579999999999999E-5</v>
      </c>
    </row>
    <row r="947" spans="1:3" x14ac:dyDescent="0.35">
      <c r="A947" s="86">
        <v>46032</v>
      </c>
      <c r="B947" s="87">
        <v>0.85416666666666663</v>
      </c>
      <c r="C947">
        <v>5.6210000000000006E-5</v>
      </c>
    </row>
    <row r="948" spans="1:3" x14ac:dyDescent="0.35">
      <c r="A948" s="86">
        <v>46032</v>
      </c>
      <c r="B948" s="87">
        <v>0.86458333333333337</v>
      </c>
      <c r="C948">
        <v>5.1619999999999997E-5</v>
      </c>
    </row>
    <row r="949" spans="1:3" x14ac:dyDescent="0.35">
      <c r="A949" s="86">
        <v>46032</v>
      </c>
      <c r="B949" s="87">
        <v>0.875</v>
      </c>
      <c r="C949">
        <v>4.7579999999999995E-5</v>
      </c>
    </row>
    <row r="950" spans="1:3" x14ac:dyDescent="0.35">
      <c r="A950" s="86">
        <v>46032</v>
      </c>
      <c r="B950" s="87">
        <v>0.88541666666666663</v>
      </c>
      <c r="C950">
        <v>4.456E-5</v>
      </c>
    </row>
    <row r="951" spans="1:3" x14ac:dyDescent="0.35">
      <c r="A951" s="86">
        <v>46032</v>
      </c>
      <c r="B951" s="87">
        <v>0.89583333333333337</v>
      </c>
      <c r="C951">
        <v>4.2490000000000001E-5</v>
      </c>
    </row>
    <row r="952" spans="1:3" x14ac:dyDescent="0.35">
      <c r="A952" s="86">
        <v>46032</v>
      </c>
      <c r="B952" s="87">
        <v>0.90625</v>
      </c>
      <c r="C952">
        <v>4.1130000000000001E-5</v>
      </c>
    </row>
    <row r="953" spans="1:3" x14ac:dyDescent="0.35">
      <c r="A953" s="86">
        <v>46032</v>
      </c>
      <c r="B953" s="87">
        <v>0.91666666666666663</v>
      </c>
      <c r="C953">
        <v>4.0259999999999997E-5</v>
      </c>
    </row>
    <row r="954" spans="1:3" x14ac:dyDescent="0.35">
      <c r="A954" s="86">
        <v>46032</v>
      </c>
      <c r="B954" s="87">
        <v>0.92708333333333337</v>
      </c>
      <c r="C954">
        <v>3.96E-5</v>
      </c>
    </row>
    <row r="955" spans="1:3" x14ac:dyDescent="0.35">
      <c r="A955" s="86">
        <v>46032</v>
      </c>
      <c r="B955" s="87">
        <v>0.9375</v>
      </c>
      <c r="C955">
        <v>3.8969999999999994E-5</v>
      </c>
    </row>
    <row r="956" spans="1:3" x14ac:dyDescent="0.35">
      <c r="A956" s="86">
        <v>46032</v>
      </c>
      <c r="B956" s="87">
        <v>0.94791666666666663</v>
      </c>
      <c r="C956">
        <v>3.8179999999999997E-5</v>
      </c>
    </row>
    <row r="957" spans="1:3" x14ac:dyDescent="0.35">
      <c r="A957" s="86">
        <v>46032</v>
      </c>
      <c r="B957" s="87">
        <v>0.95833333333333337</v>
      </c>
      <c r="C957">
        <v>3.7119999999999997E-5</v>
      </c>
    </row>
    <row r="958" spans="1:3" x14ac:dyDescent="0.35">
      <c r="A958" s="86">
        <v>46032</v>
      </c>
      <c r="B958" s="87">
        <v>0.96875</v>
      </c>
      <c r="C958">
        <v>3.561E-5</v>
      </c>
    </row>
    <row r="959" spans="1:3" x14ac:dyDescent="0.35">
      <c r="A959" s="86">
        <v>46032</v>
      </c>
      <c r="B959" s="87">
        <v>0.97916666666666663</v>
      </c>
      <c r="C959">
        <v>3.3720000000000002E-5</v>
      </c>
    </row>
    <row r="960" spans="1:3" x14ac:dyDescent="0.35">
      <c r="A960" s="86">
        <v>46032</v>
      </c>
      <c r="B960" s="87">
        <v>0.98958333333333337</v>
      </c>
      <c r="C960">
        <v>3.1649999999999997E-5</v>
      </c>
    </row>
    <row r="961" spans="1:3" x14ac:dyDescent="0.35">
      <c r="A961" s="86">
        <v>46033</v>
      </c>
      <c r="B961" s="87">
        <v>0</v>
      </c>
      <c r="C961">
        <v>2.955E-5</v>
      </c>
    </row>
    <row r="962" spans="1:3" x14ac:dyDescent="0.35">
      <c r="A962" s="86">
        <v>46033</v>
      </c>
      <c r="B962" s="87">
        <v>1.0416666666666666E-2</v>
      </c>
      <c r="C962">
        <v>2.7500000000000001E-5</v>
      </c>
    </row>
    <row r="963" spans="1:3" x14ac:dyDescent="0.35">
      <c r="A963" s="86">
        <v>46033</v>
      </c>
      <c r="B963" s="87">
        <v>2.0833333333333332E-2</v>
      </c>
      <c r="C963">
        <v>2.5489999999999998E-5</v>
      </c>
    </row>
    <row r="964" spans="1:3" x14ac:dyDescent="0.35">
      <c r="A964" s="86">
        <v>46033</v>
      </c>
      <c r="B964" s="87">
        <v>3.125E-2</v>
      </c>
      <c r="C964">
        <v>2.3560000000000001E-5</v>
      </c>
    </row>
    <row r="965" spans="1:3" x14ac:dyDescent="0.35">
      <c r="A965" s="86">
        <v>46033</v>
      </c>
      <c r="B965" s="87">
        <v>4.1666666666666664E-2</v>
      </c>
      <c r="C965">
        <v>2.1719999999999999E-5</v>
      </c>
    </row>
    <row r="966" spans="1:3" x14ac:dyDescent="0.35">
      <c r="A966" s="86">
        <v>46033</v>
      </c>
      <c r="B966" s="87">
        <v>5.2083333333333336E-2</v>
      </c>
      <c r="C966">
        <v>1.9919999999999999E-5</v>
      </c>
    </row>
    <row r="967" spans="1:3" x14ac:dyDescent="0.35">
      <c r="A967" s="86">
        <v>46033</v>
      </c>
      <c r="B967" s="87">
        <v>6.25E-2</v>
      </c>
      <c r="C967">
        <v>1.8289999999999999E-5</v>
      </c>
    </row>
    <row r="968" spans="1:3" x14ac:dyDescent="0.35">
      <c r="A968" s="86">
        <v>46033</v>
      </c>
      <c r="B968" s="87">
        <v>7.2916666666666671E-2</v>
      </c>
      <c r="C968">
        <v>1.6840000000000001E-5</v>
      </c>
    </row>
    <row r="969" spans="1:3" x14ac:dyDescent="0.35">
      <c r="A969" s="86">
        <v>46033</v>
      </c>
      <c r="B969" s="87">
        <v>8.3333333333333329E-2</v>
      </c>
      <c r="C969">
        <v>1.5679999999999999E-5</v>
      </c>
    </row>
    <row r="970" spans="1:3" x14ac:dyDescent="0.35">
      <c r="A970" s="86">
        <v>46033</v>
      </c>
      <c r="B970" s="87">
        <v>9.375E-2</v>
      </c>
      <c r="C970">
        <v>1.487E-5</v>
      </c>
    </row>
    <row r="971" spans="1:3" x14ac:dyDescent="0.35">
      <c r="A971" s="86">
        <v>46033</v>
      </c>
      <c r="B971" s="87">
        <v>0.10416666666666667</v>
      </c>
      <c r="C971">
        <v>1.43E-5</v>
      </c>
    </row>
    <row r="972" spans="1:3" x14ac:dyDescent="0.35">
      <c r="A972" s="86">
        <v>46033</v>
      </c>
      <c r="B972" s="87">
        <v>0.11458333333333333</v>
      </c>
      <c r="C972">
        <v>1.3889999999999999E-5</v>
      </c>
    </row>
    <row r="973" spans="1:3" x14ac:dyDescent="0.35">
      <c r="A973" s="86">
        <v>46033</v>
      </c>
      <c r="B973" s="87">
        <v>0.125</v>
      </c>
      <c r="C973">
        <v>1.361E-5</v>
      </c>
    </row>
    <row r="974" spans="1:3" x14ac:dyDescent="0.35">
      <c r="A974" s="86">
        <v>46033</v>
      </c>
      <c r="B974" s="87">
        <v>0.13541666666666666</v>
      </c>
      <c r="C974">
        <v>1.332E-5</v>
      </c>
    </row>
    <row r="975" spans="1:3" x14ac:dyDescent="0.35">
      <c r="A975" s="86">
        <v>46033</v>
      </c>
      <c r="B975" s="87">
        <v>0.14583333333333334</v>
      </c>
      <c r="C975">
        <v>1.305E-5</v>
      </c>
    </row>
    <row r="976" spans="1:3" x14ac:dyDescent="0.35">
      <c r="A976" s="86">
        <v>46033</v>
      </c>
      <c r="B976" s="87">
        <v>0.15625</v>
      </c>
      <c r="C976">
        <v>1.279E-5</v>
      </c>
    </row>
    <row r="977" spans="1:3" x14ac:dyDescent="0.35">
      <c r="A977" s="86">
        <v>46033</v>
      </c>
      <c r="B977" s="87">
        <v>0.16666666666666666</v>
      </c>
      <c r="C977">
        <v>1.257E-5</v>
      </c>
    </row>
    <row r="978" spans="1:3" x14ac:dyDescent="0.35">
      <c r="A978" s="86">
        <v>46033</v>
      </c>
      <c r="B978" s="87">
        <v>0.17708333333333334</v>
      </c>
      <c r="C978">
        <v>1.235E-5</v>
      </c>
    </row>
    <row r="979" spans="1:3" x14ac:dyDescent="0.35">
      <c r="A979" s="86">
        <v>46033</v>
      </c>
      <c r="B979" s="87">
        <v>0.1875</v>
      </c>
      <c r="C979">
        <v>1.219E-5</v>
      </c>
    </row>
    <row r="980" spans="1:3" x14ac:dyDescent="0.35">
      <c r="A980" s="86">
        <v>46033</v>
      </c>
      <c r="B980" s="87">
        <v>0.19791666666666666</v>
      </c>
      <c r="C980">
        <v>1.2099999999999999E-5</v>
      </c>
    </row>
    <row r="981" spans="1:3" x14ac:dyDescent="0.35">
      <c r="A981" s="86">
        <v>46033</v>
      </c>
      <c r="B981" s="87">
        <v>0.20833333333333334</v>
      </c>
      <c r="C981">
        <v>1.204E-5</v>
      </c>
    </row>
    <row r="982" spans="1:3" x14ac:dyDescent="0.35">
      <c r="A982" s="86">
        <v>46033</v>
      </c>
      <c r="B982" s="87">
        <v>0.21875</v>
      </c>
      <c r="C982">
        <v>1.204E-5</v>
      </c>
    </row>
    <row r="983" spans="1:3" x14ac:dyDescent="0.35">
      <c r="A983" s="86">
        <v>46033</v>
      </c>
      <c r="B983" s="87">
        <v>0.22916666666666666</v>
      </c>
      <c r="C983">
        <v>1.206E-5</v>
      </c>
    </row>
    <row r="984" spans="1:3" x14ac:dyDescent="0.35">
      <c r="A984" s="86">
        <v>46033</v>
      </c>
      <c r="B984" s="87">
        <v>0.23958333333333334</v>
      </c>
      <c r="C984">
        <v>1.217E-5</v>
      </c>
    </row>
    <row r="985" spans="1:3" x14ac:dyDescent="0.35">
      <c r="A985" s="86">
        <v>46033</v>
      </c>
      <c r="B985" s="87">
        <v>0.25</v>
      </c>
      <c r="C985">
        <v>1.2290000000000001E-5</v>
      </c>
    </row>
    <row r="986" spans="1:3" x14ac:dyDescent="0.35">
      <c r="A986" s="86">
        <v>46033</v>
      </c>
      <c r="B986" s="87">
        <v>0.26041666666666669</v>
      </c>
      <c r="C986">
        <v>1.2479999999999999E-5</v>
      </c>
    </row>
    <row r="987" spans="1:3" x14ac:dyDescent="0.35">
      <c r="A987" s="86">
        <v>46033</v>
      </c>
      <c r="B987" s="87">
        <v>0.27083333333333331</v>
      </c>
      <c r="C987">
        <v>1.269E-5</v>
      </c>
    </row>
    <row r="988" spans="1:3" x14ac:dyDescent="0.35">
      <c r="A988" s="86">
        <v>46033</v>
      </c>
      <c r="B988" s="87">
        <v>0.28125</v>
      </c>
      <c r="C988">
        <v>1.2979999999999999E-5</v>
      </c>
    </row>
    <row r="989" spans="1:3" x14ac:dyDescent="0.35">
      <c r="A989" s="86">
        <v>46033</v>
      </c>
      <c r="B989" s="87">
        <v>0.29166666666666669</v>
      </c>
      <c r="C989">
        <v>1.332E-5</v>
      </c>
    </row>
    <row r="990" spans="1:3" x14ac:dyDescent="0.35">
      <c r="A990" s="86">
        <v>46033</v>
      </c>
      <c r="B990" s="87">
        <v>0.30208333333333331</v>
      </c>
      <c r="C990">
        <v>1.3820000000000002E-5</v>
      </c>
    </row>
    <row r="991" spans="1:3" x14ac:dyDescent="0.35">
      <c r="A991" s="86">
        <v>46033</v>
      </c>
      <c r="B991" s="87">
        <v>0.3125</v>
      </c>
      <c r="C991">
        <v>1.464E-5</v>
      </c>
    </row>
    <row r="992" spans="1:3" x14ac:dyDescent="0.35">
      <c r="A992" s="86">
        <v>46033</v>
      </c>
      <c r="B992" s="87">
        <v>0.32291666666666669</v>
      </c>
      <c r="C992">
        <v>1.6060000000000002E-5</v>
      </c>
    </row>
    <row r="993" spans="1:3" x14ac:dyDescent="0.35">
      <c r="A993" s="86">
        <v>46033</v>
      </c>
      <c r="B993" s="87">
        <v>0.33333333333333331</v>
      </c>
      <c r="C993">
        <v>1.8320000000000001E-5</v>
      </c>
    </row>
    <row r="994" spans="1:3" x14ac:dyDescent="0.35">
      <c r="A994" s="86">
        <v>46033</v>
      </c>
      <c r="B994" s="87">
        <v>0.34375</v>
      </c>
      <c r="C994">
        <v>2.1549999999999999E-5</v>
      </c>
    </row>
    <row r="995" spans="1:3" x14ac:dyDescent="0.35">
      <c r="A995" s="86">
        <v>46033</v>
      </c>
      <c r="B995" s="87">
        <v>0.35416666666666669</v>
      </c>
      <c r="C995">
        <v>2.5550000000000001E-5</v>
      </c>
    </row>
    <row r="996" spans="1:3" x14ac:dyDescent="0.35">
      <c r="A996" s="86">
        <v>46033</v>
      </c>
      <c r="B996" s="87">
        <v>0.36458333333333331</v>
      </c>
      <c r="C996">
        <v>2.991E-5</v>
      </c>
    </row>
    <row r="997" spans="1:3" x14ac:dyDescent="0.35">
      <c r="A997" s="86">
        <v>46033</v>
      </c>
      <c r="B997" s="87">
        <v>0.375</v>
      </c>
      <c r="C997">
        <v>3.4250000000000006E-5</v>
      </c>
    </row>
    <row r="998" spans="1:3" x14ac:dyDescent="0.35">
      <c r="A998" s="86">
        <v>46033</v>
      </c>
      <c r="B998" s="87">
        <v>0.38541666666666669</v>
      </c>
      <c r="C998">
        <v>3.8309999999999997E-5</v>
      </c>
    </row>
    <row r="999" spans="1:3" x14ac:dyDescent="0.35">
      <c r="A999" s="86">
        <v>46033</v>
      </c>
      <c r="B999" s="87">
        <v>0.39583333333333331</v>
      </c>
      <c r="C999">
        <v>4.2009999999999999E-5</v>
      </c>
    </row>
    <row r="1000" spans="1:3" x14ac:dyDescent="0.35">
      <c r="A1000" s="86">
        <v>46033</v>
      </c>
      <c r="B1000" s="87">
        <v>0.40625</v>
      </c>
      <c r="C1000">
        <v>4.5370000000000001E-5</v>
      </c>
    </row>
    <row r="1001" spans="1:3" x14ac:dyDescent="0.35">
      <c r="A1001" s="86">
        <v>46033</v>
      </c>
      <c r="B1001" s="87">
        <v>0.41666666666666669</v>
      </c>
      <c r="C1001">
        <v>4.8380000000000001E-5</v>
      </c>
    </row>
    <row r="1002" spans="1:3" x14ac:dyDescent="0.35">
      <c r="A1002" s="86">
        <v>46033</v>
      </c>
      <c r="B1002" s="87">
        <v>0.42708333333333331</v>
      </c>
      <c r="C1002">
        <v>5.109E-5</v>
      </c>
    </row>
    <row r="1003" spans="1:3" x14ac:dyDescent="0.35">
      <c r="A1003" s="86">
        <v>46033</v>
      </c>
      <c r="B1003" s="87">
        <v>0.4375</v>
      </c>
      <c r="C1003">
        <v>5.3580000000000005E-5</v>
      </c>
    </row>
    <row r="1004" spans="1:3" x14ac:dyDescent="0.35">
      <c r="A1004" s="86">
        <v>46033</v>
      </c>
      <c r="B1004" s="87">
        <v>0.44791666666666669</v>
      </c>
      <c r="C1004">
        <v>5.5930000000000002E-5</v>
      </c>
    </row>
    <row r="1005" spans="1:3" x14ac:dyDescent="0.35">
      <c r="A1005" s="86">
        <v>46033</v>
      </c>
      <c r="B1005" s="87">
        <v>0.45833333333333331</v>
      </c>
      <c r="C1005">
        <v>5.8310000000000002E-5</v>
      </c>
    </row>
    <row r="1006" spans="1:3" x14ac:dyDescent="0.35">
      <c r="A1006" s="86">
        <v>46033</v>
      </c>
      <c r="B1006" s="87">
        <v>0.46875</v>
      </c>
      <c r="C1006">
        <v>6.0740000000000005E-5</v>
      </c>
    </row>
    <row r="1007" spans="1:3" x14ac:dyDescent="0.35">
      <c r="A1007" s="86">
        <v>46033</v>
      </c>
      <c r="B1007" s="87">
        <v>0.47916666666666669</v>
      </c>
      <c r="C1007">
        <v>6.3029999999999998E-5</v>
      </c>
    </row>
    <row r="1008" spans="1:3" x14ac:dyDescent="0.35">
      <c r="A1008" s="86">
        <v>46033</v>
      </c>
      <c r="B1008" s="87">
        <v>0.48958333333333331</v>
      </c>
      <c r="C1008">
        <v>6.491E-5</v>
      </c>
    </row>
    <row r="1009" spans="1:3" x14ac:dyDescent="0.35">
      <c r="A1009" s="86">
        <v>46033</v>
      </c>
      <c r="B1009" s="87">
        <v>0.5</v>
      </c>
      <c r="C1009">
        <v>6.6170000000000012E-5</v>
      </c>
    </row>
    <row r="1010" spans="1:3" x14ac:dyDescent="0.35">
      <c r="A1010" s="86">
        <v>46033</v>
      </c>
      <c r="B1010" s="87">
        <v>0.51041666666666663</v>
      </c>
      <c r="C1010">
        <v>6.6539999999999997E-5</v>
      </c>
    </row>
    <row r="1011" spans="1:3" x14ac:dyDescent="0.35">
      <c r="A1011" s="86">
        <v>46033</v>
      </c>
      <c r="B1011" s="87">
        <v>0.52083333333333337</v>
      </c>
      <c r="C1011">
        <v>6.6039999999999998E-5</v>
      </c>
    </row>
    <row r="1012" spans="1:3" x14ac:dyDescent="0.35">
      <c r="A1012" s="86">
        <v>46033</v>
      </c>
      <c r="B1012" s="87">
        <v>0.53125</v>
      </c>
      <c r="C1012">
        <v>6.4699999999999987E-5</v>
      </c>
    </row>
    <row r="1013" spans="1:3" x14ac:dyDescent="0.35">
      <c r="A1013" s="86">
        <v>46033</v>
      </c>
      <c r="B1013" s="87">
        <v>0.54166666666666663</v>
      </c>
      <c r="C1013">
        <v>6.2500000000000001E-5</v>
      </c>
    </row>
    <row r="1014" spans="1:3" x14ac:dyDescent="0.35">
      <c r="A1014" s="86">
        <v>46033</v>
      </c>
      <c r="B1014" s="87">
        <v>0.55208333333333337</v>
      </c>
      <c r="C1014">
        <v>5.9570000000000001E-5</v>
      </c>
    </row>
    <row r="1015" spans="1:3" x14ac:dyDescent="0.35">
      <c r="A1015" s="86">
        <v>46033</v>
      </c>
      <c r="B1015" s="87">
        <v>0.5625</v>
      </c>
      <c r="C1015">
        <v>5.6149999999999996E-5</v>
      </c>
    </row>
    <row r="1016" spans="1:3" x14ac:dyDescent="0.35">
      <c r="A1016" s="86">
        <v>46033</v>
      </c>
      <c r="B1016" s="87">
        <v>0.57291666666666663</v>
      </c>
      <c r="C1016">
        <v>5.257E-5</v>
      </c>
    </row>
    <row r="1017" spans="1:3" x14ac:dyDescent="0.35">
      <c r="A1017" s="86">
        <v>46033</v>
      </c>
      <c r="B1017" s="87">
        <v>0.58333333333333337</v>
      </c>
      <c r="C1017">
        <v>4.918E-5</v>
      </c>
    </row>
    <row r="1018" spans="1:3" x14ac:dyDescent="0.35">
      <c r="A1018" s="86">
        <v>46033</v>
      </c>
      <c r="B1018" s="87">
        <v>0.59375</v>
      </c>
      <c r="C1018">
        <v>4.6190000000000003E-5</v>
      </c>
    </row>
    <row r="1019" spans="1:3" x14ac:dyDescent="0.35">
      <c r="A1019" s="86">
        <v>46033</v>
      </c>
      <c r="B1019" s="87">
        <v>0.60416666666666663</v>
      </c>
      <c r="C1019">
        <v>4.3650000000000004E-5</v>
      </c>
    </row>
    <row r="1020" spans="1:3" x14ac:dyDescent="0.35">
      <c r="A1020" s="86">
        <v>46033</v>
      </c>
      <c r="B1020" s="87">
        <v>0.61458333333333337</v>
      </c>
      <c r="C1020">
        <v>4.1510000000000001E-5</v>
      </c>
    </row>
    <row r="1021" spans="1:3" x14ac:dyDescent="0.35">
      <c r="A1021" s="86">
        <v>46033</v>
      </c>
      <c r="B1021" s="87">
        <v>0.625</v>
      </c>
      <c r="C1021">
        <v>3.9750000000000004E-5</v>
      </c>
    </row>
    <row r="1022" spans="1:3" x14ac:dyDescent="0.35">
      <c r="A1022" s="86">
        <v>46033</v>
      </c>
      <c r="B1022" s="87">
        <v>0.63541666666666663</v>
      </c>
      <c r="C1022">
        <v>3.8330000000000001E-5</v>
      </c>
    </row>
    <row r="1023" spans="1:3" x14ac:dyDescent="0.35">
      <c r="A1023" s="86">
        <v>46033</v>
      </c>
      <c r="B1023" s="87">
        <v>0.64583333333333337</v>
      </c>
      <c r="C1023">
        <v>3.7109999999999995E-5</v>
      </c>
    </row>
    <row r="1024" spans="1:3" x14ac:dyDescent="0.35">
      <c r="A1024" s="86">
        <v>46033</v>
      </c>
      <c r="B1024" s="87">
        <v>0.65625</v>
      </c>
      <c r="C1024">
        <v>3.6069999999999999E-5</v>
      </c>
    </row>
    <row r="1025" spans="1:3" x14ac:dyDescent="0.35">
      <c r="A1025" s="86">
        <v>46033</v>
      </c>
      <c r="B1025" s="87">
        <v>0.66666666666666663</v>
      </c>
      <c r="C1025">
        <v>3.5040000000000003E-5</v>
      </c>
    </row>
    <row r="1026" spans="1:3" x14ac:dyDescent="0.35">
      <c r="A1026" s="86">
        <v>46033</v>
      </c>
      <c r="B1026" s="87">
        <v>0.67708333333333337</v>
      </c>
      <c r="C1026">
        <v>3.4029999999999998E-5</v>
      </c>
    </row>
    <row r="1027" spans="1:3" x14ac:dyDescent="0.35">
      <c r="A1027" s="86">
        <v>46033</v>
      </c>
      <c r="B1027" s="87">
        <v>0.6875</v>
      </c>
      <c r="C1027">
        <v>3.328E-5</v>
      </c>
    </row>
    <row r="1028" spans="1:3" x14ac:dyDescent="0.35">
      <c r="A1028" s="86">
        <v>46033</v>
      </c>
      <c r="B1028" s="87">
        <v>0.69791666666666663</v>
      </c>
      <c r="C1028">
        <v>3.3050000000000004E-5</v>
      </c>
    </row>
    <row r="1029" spans="1:3" x14ac:dyDescent="0.35">
      <c r="A1029" s="86">
        <v>46033</v>
      </c>
      <c r="B1029" s="87">
        <v>0.70833333333333337</v>
      </c>
      <c r="C1029">
        <v>3.3739999999999999E-5</v>
      </c>
    </row>
    <row r="1030" spans="1:3" x14ac:dyDescent="0.35">
      <c r="A1030" s="86">
        <v>46033</v>
      </c>
      <c r="B1030" s="87">
        <v>0.71875</v>
      </c>
      <c r="C1030">
        <v>3.5479999999999999E-5</v>
      </c>
    </row>
    <row r="1031" spans="1:3" x14ac:dyDescent="0.35">
      <c r="A1031" s="86">
        <v>46033</v>
      </c>
      <c r="B1031" s="87">
        <v>0.72916666666666663</v>
      </c>
      <c r="C1031">
        <v>3.799E-5</v>
      </c>
    </row>
    <row r="1032" spans="1:3" x14ac:dyDescent="0.35">
      <c r="A1032" s="86">
        <v>46033</v>
      </c>
      <c r="B1032" s="87">
        <v>0.73958333333333337</v>
      </c>
      <c r="C1032">
        <v>4.0840000000000002E-5</v>
      </c>
    </row>
    <row r="1033" spans="1:3" x14ac:dyDescent="0.35">
      <c r="A1033" s="86">
        <v>46033</v>
      </c>
      <c r="B1033" s="87">
        <v>0.75</v>
      </c>
      <c r="C1033">
        <v>4.367E-5</v>
      </c>
    </row>
    <row r="1034" spans="1:3" x14ac:dyDescent="0.35">
      <c r="A1034" s="86">
        <v>46033</v>
      </c>
      <c r="B1034" s="87">
        <v>0.76041666666666663</v>
      </c>
      <c r="C1034">
        <v>4.6119999999999999E-5</v>
      </c>
    </row>
    <row r="1035" spans="1:3" x14ac:dyDescent="0.35">
      <c r="A1035" s="86">
        <v>46033</v>
      </c>
      <c r="B1035" s="87">
        <v>0.77083333333333337</v>
      </c>
      <c r="C1035">
        <v>4.8230000000000004E-5</v>
      </c>
    </row>
    <row r="1036" spans="1:3" x14ac:dyDescent="0.35">
      <c r="A1036" s="86">
        <v>46033</v>
      </c>
      <c r="B1036" s="87">
        <v>0.78125</v>
      </c>
      <c r="C1036">
        <v>5.0180000000000004E-5</v>
      </c>
    </row>
    <row r="1037" spans="1:3" x14ac:dyDescent="0.35">
      <c r="A1037" s="86">
        <v>46033</v>
      </c>
      <c r="B1037" s="87">
        <v>0.79166666666666663</v>
      </c>
      <c r="C1037">
        <v>5.2030000000000002E-5</v>
      </c>
    </row>
    <row r="1038" spans="1:3" x14ac:dyDescent="0.35">
      <c r="A1038" s="86">
        <v>46033</v>
      </c>
      <c r="B1038" s="87">
        <v>0.80208333333333337</v>
      </c>
      <c r="C1038">
        <v>5.3890000000000001E-5</v>
      </c>
    </row>
    <row r="1039" spans="1:3" x14ac:dyDescent="0.35">
      <c r="A1039" s="86">
        <v>46033</v>
      </c>
      <c r="B1039" s="87">
        <v>0.8125</v>
      </c>
      <c r="C1039">
        <v>5.5419999999999995E-5</v>
      </c>
    </row>
    <row r="1040" spans="1:3" x14ac:dyDescent="0.35">
      <c r="A1040" s="86">
        <v>46033</v>
      </c>
      <c r="B1040" s="87">
        <v>0.82291666666666663</v>
      </c>
      <c r="C1040">
        <v>5.6279999999999996E-5</v>
      </c>
    </row>
    <row r="1041" spans="1:3" x14ac:dyDescent="0.35">
      <c r="A1041" s="86">
        <v>46033</v>
      </c>
      <c r="B1041" s="87">
        <v>0.83333333333333337</v>
      </c>
      <c r="C1041">
        <v>5.596E-5</v>
      </c>
    </row>
    <row r="1042" spans="1:3" x14ac:dyDescent="0.35">
      <c r="A1042" s="86">
        <v>46033</v>
      </c>
      <c r="B1042" s="87">
        <v>0.84375</v>
      </c>
      <c r="C1042">
        <v>5.4330000000000003E-5</v>
      </c>
    </row>
    <row r="1043" spans="1:3" x14ac:dyDescent="0.35">
      <c r="A1043" s="86">
        <v>46033</v>
      </c>
      <c r="B1043" s="87">
        <v>0.85416666666666663</v>
      </c>
      <c r="C1043">
        <v>5.1749999999999997E-5</v>
      </c>
    </row>
    <row r="1044" spans="1:3" x14ac:dyDescent="0.35">
      <c r="A1044" s="86">
        <v>46033</v>
      </c>
      <c r="B1044" s="87">
        <v>0.86458333333333337</v>
      </c>
      <c r="C1044">
        <v>4.8890000000000001E-5</v>
      </c>
    </row>
    <row r="1045" spans="1:3" x14ac:dyDescent="0.35">
      <c r="A1045" s="86">
        <v>46033</v>
      </c>
      <c r="B1045" s="87">
        <v>0.875</v>
      </c>
      <c r="C1045">
        <v>4.6289999999999999E-5</v>
      </c>
    </row>
    <row r="1046" spans="1:3" x14ac:dyDescent="0.35">
      <c r="A1046" s="86">
        <v>46033</v>
      </c>
      <c r="B1046" s="87">
        <v>0.88541666666666663</v>
      </c>
      <c r="C1046">
        <v>4.443E-5</v>
      </c>
    </row>
    <row r="1047" spans="1:3" x14ac:dyDescent="0.35">
      <c r="A1047" s="86">
        <v>46033</v>
      </c>
      <c r="B1047" s="87">
        <v>0.89583333333333337</v>
      </c>
      <c r="C1047">
        <v>4.3110000000000006E-5</v>
      </c>
    </row>
    <row r="1048" spans="1:3" x14ac:dyDescent="0.35">
      <c r="A1048" s="86">
        <v>46033</v>
      </c>
      <c r="B1048" s="87">
        <v>0.90625</v>
      </c>
      <c r="C1048">
        <v>4.2009999999999999E-5</v>
      </c>
    </row>
    <row r="1049" spans="1:3" x14ac:dyDescent="0.35">
      <c r="A1049" s="86">
        <v>46033</v>
      </c>
      <c r="B1049" s="87">
        <v>0.91666666666666663</v>
      </c>
      <c r="C1049">
        <v>4.0779999999999999E-5</v>
      </c>
    </row>
    <row r="1050" spans="1:3" x14ac:dyDescent="0.35">
      <c r="A1050" s="86">
        <v>46033</v>
      </c>
      <c r="B1050" s="87">
        <v>0.92708333333333337</v>
      </c>
      <c r="C1050">
        <v>3.9209999999999999E-5</v>
      </c>
    </row>
    <row r="1051" spans="1:3" x14ac:dyDescent="0.35">
      <c r="A1051" s="86">
        <v>46033</v>
      </c>
      <c r="B1051" s="87">
        <v>0.9375</v>
      </c>
      <c r="C1051">
        <v>3.7259999999999999E-5</v>
      </c>
    </row>
    <row r="1052" spans="1:3" x14ac:dyDescent="0.35">
      <c r="A1052" s="86">
        <v>46033</v>
      </c>
      <c r="B1052" s="87">
        <v>0.94791666666666663</v>
      </c>
      <c r="C1052">
        <v>3.506E-5</v>
      </c>
    </row>
    <row r="1053" spans="1:3" x14ac:dyDescent="0.35">
      <c r="A1053" s="86">
        <v>46033</v>
      </c>
      <c r="B1053" s="87">
        <v>0.95833333333333337</v>
      </c>
      <c r="C1053">
        <v>3.2679999999999999E-5</v>
      </c>
    </row>
    <row r="1054" spans="1:3" x14ac:dyDescent="0.35">
      <c r="A1054" s="86">
        <v>46033</v>
      </c>
      <c r="B1054" s="87">
        <v>0.96875</v>
      </c>
      <c r="C1054">
        <v>3.0219999999999999E-5</v>
      </c>
    </row>
    <row r="1055" spans="1:3" x14ac:dyDescent="0.35">
      <c r="A1055" s="86">
        <v>46033</v>
      </c>
      <c r="B1055" s="87">
        <v>0.97916666666666663</v>
      </c>
      <c r="C1055">
        <v>2.777E-5</v>
      </c>
    </row>
    <row r="1056" spans="1:3" x14ac:dyDescent="0.35">
      <c r="A1056" s="86">
        <v>46033</v>
      </c>
      <c r="B1056" s="87">
        <v>0.98958333333333337</v>
      </c>
      <c r="C1056">
        <v>2.5360000000000001E-5</v>
      </c>
    </row>
    <row r="1057" spans="1:3" x14ac:dyDescent="0.35">
      <c r="A1057" s="86">
        <v>46034</v>
      </c>
      <c r="B1057" s="87">
        <v>0</v>
      </c>
      <c r="C1057">
        <v>2.3E-5</v>
      </c>
    </row>
    <row r="1058" spans="1:3" x14ac:dyDescent="0.35">
      <c r="A1058" s="86">
        <v>46034</v>
      </c>
      <c r="B1058" s="87">
        <v>1.0416666666666666E-2</v>
      </c>
      <c r="C1058">
        <v>2.1250000000000002E-5</v>
      </c>
    </row>
    <row r="1059" spans="1:3" x14ac:dyDescent="0.35">
      <c r="A1059" s="86">
        <v>46034</v>
      </c>
      <c r="B1059" s="87">
        <v>2.0833333333333332E-2</v>
      </c>
      <c r="C1059">
        <v>1.9109999999999998E-5</v>
      </c>
    </row>
    <row r="1060" spans="1:3" x14ac:dyDescent="0.35">
      <c r="A1060" s="86">
        <v>46034</v>
      </c>
      <c r="B1060" s="87">
        <v>3.125E-2</v>
      </c>
      <c r="C1060">
        <v>1.7260000000000001E-5</v>
      </c>
    </row>
    <row r="1061" spans="1:3" x14ac:dyDescent="0.35">
      <c r="A1061" s="86">
        <v>46034</v>
      </c>
      <c r="B1061" s="87">
        <v>4.1666666666666664E-2</v>
      </c>
      <c r="C1061">
        <v>1.5690000000000001E-5</v>
      </c>
    </row>
    <row r="1062" spans="1:3" x14ac:dyDescent="0.35">
      <c r="A1062" s="86">
        <v>46034</v>
      </c>
      <c r="B1062" s="87">
        <v>5.2083333333333336E-2</v>
      </c>
      <c r="C1062">
        <v>1.452E-5</v>
      </c>
    </row>
    <row r="1063" spans="1:3" x14ac:dyDescent="0.35">
      <c r="A1063" s="86">
        <v>46034</v>
      </c>
      <c r="B1063" s="87">
        <v>6.25E-2</v>
      </c>
      <c r="C1063">
        <v>1.3709999999999999E-5</v>
      </c>
    </row>
    <row r="1064" spans="1:3" x14ac:dyDescent="0.35">
      <c r="A1064" s="86">
        <v>46034</v>
      </c>
      <c r="B1064" s="87">
        <v>7.2916666666666671E-2</v>
      </c>
      <c r="C1064">
        <v>1.3180000000000001E-5</v>
      </c>
    </row>
    <row r="1065" spans="1:3" x14ac:dyDescent="0.35">
      <c r="A1065" s="86">
        <v>46034</v>
      </c>
      <c r="B1065" s="87">
        <v>8.3333333333333329E-2</v>
      </c>
      <c r="C1065">
        <v>1.2829999999999999E-5</v>
      </c>
    </row>
    <row r="1066" spans="1:3" x14ac:dyDescent="0.35">
      <c r="A1066" s="86">
        <v>46034</v>
      </c>
      <c r="B1066" s="87">
        <v>9.375E-2</v>
      </c>
      <c r="C1066">
        <v>1.261E-5</v>
      </c>
    </row>
    <row r="1067" spans="1:3" x14ac:dyDescent="0.35">
      <c r="A1067" s="86">
        <v>46034</v>
      </c>
      <c r="B1067" s="87">
        <v>0.10416666666666667</v>
      </c>
      <c r="C1067">
        <v>1.2449999999999999E-5</v>
      </c>
    </row>
    <row r="1068" spans="1:3" x14ac:dyDescent="0.35">
      <c r="A1068" s="86">
        <v>46034</v>
      </c>
      <c r="B1068" s="87">
        <v>0.11458333333333333</v>
      </c>
      <c r="C1068">
        <v>1.238E-5</v>
      </c>
    </row>
    <row r="1069" spans="1:3" x14ac:dyDescent="0.35">
      <c r="A1069" s="86">
        <v>46034</v>
      </c>
      <c r="B1069" s="87">
        <v>0.125</v>
      </c>
      <c r="C1069">
        <v>1.2300000000000001E-5</v>
      </c>
    </row>
    <row r="1070" spans="1:3" x14ac:dyDescent="0.35">
      <c r="A1070" s="86">
        <v>46034</v>
      </c>
      <c r="B1070" s="87">
        <v>0.13541666666666666</v>
      </c>
      <c r="C1070">
        <v>1.22E-5</v>
      </c>
    </row>
    <row r="1071" spans="1:3" x14ac:dyDescent="0.35">
      <c r="A1071" s="86">
        <v>46034</v>
      </c>
      <c r="B1071" s="87">
        <v>0.14583333333333334</v>
      </c>
      <c r="C1071">
        <v>1.2130000000000001E-5</v>
      </c>
    </row>
    <row r="1072" spans="1:3" x14ac:dyDescent="0.35">
      <c r="A1072" s="86">
        <v>46034</v>
      </c>
      <c r="B1072" s="87">
        <v>0.15625</v>
      </c>
      <c r="C1072">
        <v>1.205E-5</v>
      </c>
    </row>
    <row r="1073" spans="1:3" x14ac:dyDescent="0.35">
      <c r="A1073" s="86">
        <v>46034</v>
      </c>
      <c r="B1073" s="87">
        <v>0.16666666666666666</v>
      </c>
      <c r="C1073">
        <v>1.205E-5</v>
      </c>
    </row>
    <row r="1074" spans="1:3" x14ac:dyDescent="0.35">
      <c r="A1074" s="86">
        <v>46034</v>
      </c>
      <c r="B1074" s="87">
        <v>0.17708333333333334</v>
      </c>
      <c r="C1074">
        <v>1.2070000000000001E-5</v>
      </c>
    </row>
    <row r="1075" spans="1:3" x14ac:dyDescent="0.35">
      <c r="A1075" s="86">
        <v>46034</v>
      </c>
      <c r="B1075" s="87">
        <v>0.1875</v>
      </c>
      <c r="C1075">
        <v>1.22E-5</v>
      </c>
    </row>
    <row r="1076" spans="1:3" x14ac:dyDescent="0.35">
      <c r="A1076" s="86">
        <v>46034</v>
      </c>
      <c r="B1076" s="87">
        <v>0.19791666666666666</v>
      </c>
      <c r="C1076">
        <v>1.236E-5</v>
      </c>
    </row>
    <row r="1077" spans="1:3" x14ac:dyDescent="0.35">
      <c r="A1077" s="86">
        <v>46034</v>
      </c>
      <c r="B1077" s="87">
        <v>0.20833333333333334</v>
      </c>
      <c r="C1077">
        <v>1.257E-5</v>
      </c>
    </row>
    <row r="1078" spans="1:3" x14ac:dyDescent="0.35">
      <c r="A1078" s="86">
        <v>46034</v>
      </c>
      <c r="B1078" s="87">
        <v>0.21875</v>
      </c>
      <c r="C1078">
        <v>1.2860000000000001E-5</v>
      </c>
    </row>
    <row r="1079" spans="1:3" x14ac:dyDescent="0.35">
      <c r="A1079" s="86">
        <v>46034</v>
      </c>
      <c r="B1079" s="87">
        <v>0.22916666666666666</v>
      </c>
      <c r="C1079">
        <v>1.3549999999999999E-5</v>
      </c>
    </row>
    <row r="1080" spans="1:3" x14ac:dyDescent="0.35">
      <c r="A1080" s="86">
        <v>46034</v>
      </c>
      <c r="B1080" s="87">
        <v>0.23958333333333334</v>
      </c>
      <c r="C1080">
        <v>1.4999999999999999E-5</v>
      </c>
    </row>
    <row r="1081" spans="1:3" x14ac:dyDescent="0.35">
      <c r="A1081" s="86">
        <v>46034</v>
      </c>
      <c r="B1081" s="87">
        <v>0.25</v>
      </c>
      <c r="C1081">
        <v>1.7540000000000001E-5</v>
      </c>
    </row>
    <row r="1082" spans="1:3" x14ac:dyDescent="0.35">
      <c r="A1082" s="86">
        <v>46034</v>
      </c>
      <c r="B1082" s="87">
        <v>0.26041666666666669</v>
      </c>
      <c r="C1082">
        <v>2.1379999999999999E-5</v>
      </c>
    </row>
    <row r="1083" spans="1:3" x14ac:dyDescent="0.35">
      <c r="A1083" s="86">
        <v>46034</v>
      </c>
      <c r="B1083" s="87">
        <v>0.27083333333333331</v>
      </c>
      <c r="C1083">
        <v>2.603E-5</v>
      </c>
    </row>
    <row r="1084" spans="1:3" x14ac:dyDescent="0.35">
      <c r="A1084" s="86">
        <v>46034</v>
      </c>
      <c r="B1084" s="87">
        <v>0.28125</v>
      </c>
      <c r="C1084">
        <v>3.0809999999999998E-5</v>
      </c>
    </row>
    <row r="1085" spans="1:3" x14ac:dyDescent="0.35">
      <c r="A1085" s="86">
        <v>46034</v>
      </c>
      <c r="B1085" s="87">
        <v>0.29166666666666669</v>
      </c>
      <c r="C1085">
        <v>3.506E-5</v>
      </c>
    </row>
    <row r="1086" spans="1:3" x14ac:dyDescent="0.35">
      <c r="A1086" s="86">
        <v>46034</v>
      </c>
      <c r="B1086" s="87">
        <v>0.30208333333333331</v>
      </c>
      <c r="C1086">
        <v>3.8219999999999997E-5</v>
      </c>
    </row>
    <row r="1087" spans="1:3" x14ac:dyDescent="0.35">
      <c r="A1087" s="86">
        <v>46034</v>
      </c>
      <c r="B1087" s="87">
        <v>0.3125</v>
      </c>
      <c r="C1087">
        <v>4.0399999999999999E-5</v>
      </c>
    </row>
    <row r="1088" spans="1:3" x14ac:dyDescent="0.35">
      <c r="A1088" s="86">
        <v>46034</v>
      </c>
      <c r="B1088" s="87">
        <v>0.32291666666666669</v>
      </c>
      <c r="C1088">
        <v>4.172E-5</v>
      </c>
    </row>
    <row r="1089" spans="1:3" x14ac:dyDescent="0.35">
      <c r="A1089" s="86">
        <v>46034</v>
      </c>
      <c r="B1089" s="87">
        <v>0.33333333333333331</v>
      </c>
      <c r="C1089">
        <v>4.2369999999999996E-5</v>
      </c>
    </row>
    <row r="1090" spans="1:3" x14ac:dyDescent="0.35">
      <c r="A1090" s="86">
        <v>46034</v>
      </c>
      <c r="B1090" s="87">
        <v>0.34375</v>
      </c>
      <c r="C1090">
        <v>4.2559999999999999E-5</v>
      </c>
    </row>
    <row r="1091" spans="1:3" x14ac:dyDescent="0.35">
      <c r="A1091" s="86">
        <v>46034</v>
      </c>
      <c r="B1091" s="87">
        <v>0.35416666666666669</v>
      </c>
      <c r="C1091">
        <v>4.2369999999999996E-5</v>
      </c>
    </row>
    <row r="1092" spans="1:3" x14ac:dyDescent="0.35">
      <c r="A1092" s="86">
        <v>46034</v>
      </c>
      <c r="B1092" s="87">
        <v>0.36458333333333331</v>
      </c>
      <c r="C1092">
        <v>4.1839999999999999E-5</v>
      </c>
    </row>
    <row r="1093" spans="1:3" x14ac:dyDescent="0.35">
      <c r="A1093" s="86">
        <v>46034</v>
      </c>
      <c r="B1093" s="87">
        <v>0.375</v>
      </c>
      <c r="C1093">
        <v>4.1090000000000001E-5</v>
      </c>
    </row>
    <row r="1094" spans="1:3" x14ac:dyDescent="0.35">
      <c r="A1094" s="86">
        <v>46034</v>
      </c>
      <c r="B1094" s="87">
        <v>0.38541666666666669</v>
      </c>
      <c r="C1094">
        <v>4.015E-5</v>
      </c>
    </row>
    <row r="1095" spans="1:3" x14ac:dyDescent="0.35">
      <c r="A1095" s="86">
        <v>46034</v>
      </c>
      <c r="B1095" s="87">
        <v>0.39583333333333331</v>
      </c>
      <c r="C1095">
        <v>3.9170000000000006E-5</v>
      </c>
    </row>
    <row r="1096" spans="1:3" x14ac:dyDescent="0.35">
      <c r="A1096" s="86">
        <v>46034</v>
      </c>
      <c r="B1096" s="87">
        <v>0.40625</v>
      </c>
      <c r="C1096">
        <v>3.82E-5</v>
      </c>
    </row>
    <row r="1097" spans="1:3" x14ac:dyDescent="0.35">
      <c r="A1097" s="86">
        <v>46034</v>
      </c>
      <c r="B1097" s="87">
        <v>0.41666666666666669</v>
      </c>
      <c r="C1097">
        <v>3.7409999999999996E-5</v>
      </c>
    </row>
    <row r="1098" spans="1:3" x14ac:dyDescent="0.35">
      <c r="A1098" s="86">
        <v>46034</v>
      </c>
      <c r="B1098" s="87">
        <v>0.42708333333333331</v>
      </c>
      <c r="C1098">
        <v>3.6880000000000006E-5</v>
      </c>
    </row>
    <row r="1099" spans="1:3" x14ac:dyDescent="0.35">
      <c r="A1099" s="86">
        <v>46034</v>
      </c>
      <c r="B1099" s="87">
        <v>0.4375</v>
      </c>
      <c r="C1099">
        <v>3.6529999999999998E-5</v>
      </c>
    </row>
    <row r="1100" spans="1:3" x14ac:dyDescent="0.35">
      <c r="A1100" s="86">
        <v>46034</v>
      </c>
      <c r="B1100" s="87">
        <v>0.44791666666666669</v>
      </c>
      <c r="C1100">
        <v>3.6380000000000001E-5</v>
      </c>
    </row>
    <row r="1101" spans="1:3" x14ac:dyDescent="0.35">
      <c r="A1101" s="86">
        <v>46034</v>
      </c>
      <c r="B1101" s="87">
        <v>0.45833333333333331</v>
      </c>
      <c r="C1101">
        <v>3.6380000000000001E-5</v>
      </c>
    </row>
    <row r="1102" spans="1:3" x14ac:dyDescent="0.35">
      <c r="A1102" s="86">
        <v>46034</v>
      </c>
      <c r="B1102" s="87">
        <v>0.46875</v>
      </c>
      <c r="C1102">
        <v>3.65E-5</v>
      </c>
    </row>
    <row r="1103" spans="1:3" x14ac:dyDescent="0.35">
      <c r="A1103" s="86">
        <v>46034</v>
      </c>
      <c r="B1103" s="87">
        <v>0.47916666666666669</v>
      </c>
      <c r="C1103">
        <v>3.6779999999999997E-5</v>
      </c>
    </row>
    <row r="1104" spans="1:3" x14ac:dyDescent="0.35">
      <c r="A1104" s="86">
        <v>46034</v>
      </c>
      <c r="B1104" s="87">
        <v>0.48958333333333331</v>
      </c>
      <c r="C1104">
        <v>3.7320000000000002E-5</v>
      </c>
    </row>
    <row r="1105" spans="1:3" x14ac:dyDescent="0.35">
      <c r="A1105" s="86">
        <v>46034</v>
      </c>
      <c r="B1105" s="87">
        <v>0.5</v>
      </c>
      <c r="C1105">
        <v>3.82E-5</v>
      </c>
    </row>
    <row r="1106" spans="1:3" x14ac:dyDescent="0.35">
      <c r="A1106" s="86">
        <v>46034</v>
      </c>
      <c r="B1106" s="87">
        <v>0.51041666666666663</v>
      </c>
      <c r="C1106">
        <v>3.9419999999999999E-5</v>
      </c>
    </row>
    <row r="1107" spans="1:3" x14ac:dyDescent="0.35">
      <c r="A1107" s="86">
        <v>46034</v>
      </c>
      <c r="B1107" s="87">
        <v>0.52083333333333337</v>
      </c>
      <c r="C1107">
        <v>4.074E-5</v>
      </c>
    </row>
    <row r="1108" spans="1:3" x14ac:dyDescent="0.35">
      <c r="A1108" s="86">
        <v>46034</v>
      </c>
      <c r="B1108" s="87">
        <v>0.53125</v>
      </c>
      <c r="C1108">
        <v>4.1810000000000001E-5</v>
      </c>
    </row>
    <row r="1109" spans="1:3" x14ac:dyDescent="0.35">
      <c r="A1109" s="86">
        <v>46034</v>
      </c>
      <c r="B1109" s="87">
        <v>0.54166666666666663</v>
      </c>
      <c r="C1109">
        <v>4.2369999999999996E-5</v>
      </c>
    </row>
    <row r="1110" spans="1:3" x14ac:dyDescent="0.35">
      <c r="A1110" s="86">
        <v>46034</v>
      </c>
      <c r="B1110" s="87">
        <v>0.55208333333333337</v>
      </c>
      <c r="C1110">
        <v>4.2179999999999999E-5</v>
      </c>
    </row>
    <row r="1111" spans="1:3" x14ac:dyDescent="0.35">
      <c r="A1111" s="86">
        <v>46034</v>
      </c>
      <c r="B1111" s="87">
        <v>0.5625</v>
      </c>
      <c r="C1111">
        <v>4.1399999999999997E-5</v>
      </c>
    </row>
    <row r="1112" spans="1:3" x14ac:dyDescent="0.35">
      <c r="A1112" s="86">
        <v>46034</v>
      </c>
      <c r="B1112" s="87">
        <v>0.57291666666666663</v>
      </c>
      <c r="C1112">
        <v>4.0240000000000001E-5</v>
      </c>
    </row>
    <row r="1113" spans="1:3" x14ac:dyDescent="0.35">
      <c r="A1113" s="86">
        <v>46034</v>
      </c>
      <c r="B1113" s="87">
        <v>0.58333333333333337</v>
      </c>
      <c r="C1113">
        <v>3.8980000000000003E-5</v>
      </c>
    </row>
    <row r="1114" spans="1:3" x14ac:dyDescent="0.35">
      <c r="A1114" s="86">
        <v>46034</v>
      </c>
      <c r="B1114" s="87">
        <v>0.59375</v>
      </c>
      <c r="C1114">
        <v>3.7780000000000001E-5</v>
      </c>
    </row>
    <row r="1115" spans="1:3" x14ac:dyDescent="0.35">
      <c r="A1115" s="86">
        <v>46034</v>
      </c>
      <c r="B1115" s="87">
        <v>0.60416666666666663</v>
      </c>
      <c r="C1115">
        <v>3.6709999999999999E-5</v>
      </c>
    </row>
    <row r="1116" spans="1:3" x14ac:dyDescent="0.35">
      <c r="A1116" s="86">
        <v>46034</v>
      </c>
      <c r="B1116" s="87">
        <v>0.61458333333333337</v>
      </c>
      <c r="C1116">
        <v>3.5749999999999995E-5</v>
      </c>
    </row>
    <row r="1117" spans="1:3" x14ac:dyDescent="0.35">
      <c r="A1117" s="86">
        <v>46034</v>
      </c>
      <c r="B1117" s="87">
        <v>0.625</v>
      </c>
      <c r="C1117">
        <v>3.4799999999999999E-5</v>
      </c>
    </row>
    <row r="1118" spans="1:3" x14ac:dyDescent="0.35">
      <c r="A1118" s="86">
        <v>46034</v>
      </c>
      <c r="B1118" s="87">
        <v>0.63541666666666663</v>
      </c>
      <c r="C1118">
        <v>3.392E-5</v>
      </c>
    </row>
    <row r="1119" spans="1:3" x14ac:dyDescent="0.35">
      <c r="A1119" s="86">
        <v>46034</v>
      </c>
      <c r="B1119" s="87">
        <v>0.64583333333333337</v>
      </c>
      <c r="C1119">
        <v>3.3169999999999996E-5</v>
      </c>
    </row>
    <row r="1120" spans="1:3" x14ac:dyDescent="0.35">
      <c r="A1120" s="86">
        <v>46034</v>
      </c>
      <c r="B1120" s="87">
        <v>0.65625</v>
      </c>
      <c r="C1120">
        <v>3.2539999999999997E-5</v>
      </c>
    </row>
    <row r="1121" spans="1:3" x14ac:dyDescent="0.35">
      <c r="A1121" s="86">
        <v>46034</v>
      </c>
      <c r="B1121" s="87">
        <v>0.66666666666666663</v>
      </c>
      <c r="C1121">
        <v>3.2190000000000002E-5</v>
      </c>
    </row>
    <row r="1122" spans="1:3" x14ac:dyDescent="0.35">
      <c r="A1122" s="86">
        <v>46034</v>
      </c>
      <c r="B1122" s="87">
        <v>0.67708333333333337</v>
      </c>
      <c r="C1122">
        <v>3.2129999999999999E-5</v>
      </c>
    </row>
    <row r="1123" spans="1:3" x14ac:dyDescent="0.35">
      <c r="A1123" s="86">
        <v>46034</v>
      </c>
      <c r="B1123" s="87">
        <v>0.6875</v>
      </c>
      <c r="C1123">
        <v>3.2439999999999994E-5</v>
      </c>
    </row>
    <row r="1124" spans="1:3" x14ac:dyDescent="0.35">
      <c r="A1124" s="86">
        <v>46034</v>
      </c>
      <c r="B1124" s="87">
        <v>0.69791666666666663</v>
      </c>
      <c r="C1124">
        <v>3.3189999999999999E-5</v>
      </c>
    </row>
    <row r="1125" spans="1:3" x14ac:dyDescent="0.35">
      <c r="A1125" s="86">
        <v>46034</v>
      </c>
      <c r="B1125" s="87">
        <v>0.70833333333333337</v>
      </c>
      <c r="C1125">
        <v>3.455E-5</v>
      </c>
    </row>
    <row r="1126" spans="1:3" x14ac:dyDescent="0.35">
      <c r="A1126" s="86">
        <v>46034</v>
      </c>
      <c r="B1126" s="87">
        <v>0.71875</v>
      </c>
      <c r="C1126">
        <v>3.646E-5</v>
      </c>
    </row>
    <row r="1127" spans="1:3" x14ac:dyDescent="0.35">
      <c r="A1127" s="86">
        <v>46034</v>
      </c>
      <c r="B1127" s="87">
        <v>0.72916666666666663</v>
      </c>
      <c r="C1127">
        <v>3.8890000000000002E-5</v>
      </c>
    </row>
    <row r="1128" spans="1:3" x14ac:dyDescent="0.35">
      <c r="A1128" s="86">
        <v>46034</v>
      </c>
      <c r="B1128" s="87">
        <v>0.73958333333333337</v>
      </c>
      <c r="C1128">
        <v>4.1680000000000001E-5</v>
      </c>
    </row>
    <row r="1129" spans="1:3" x14ac:dyDescent="0.35">
      <c r="A1129" s="86">
        <v>46034</v>
      </c>
      <c r="B1129" s="87">
        <v>0.75</v>
      </c>
      <c r="C1129">
        <v>4.4740000000000002E-5</v>
      </c>
    </row>
    <row r="1130" spans="1:3" x14ac:dyDescent="0.35">
      <c r="A1130" s="86">
        <v>46034</v>
      </c>
      <c r="B1130" s="87">
        <v>0.76041666666666663</v>
      </c>
      <c r="C1130">
        <v>4.791E-5</v>
      </c>
    </row>
    <row r="1131" spans="1:3" x14ac:dyDescent="0.35">
      <c r="A1131" s="86">
        <v>46034</v>
      </c>
      <c r="B1131" s="87">
        <v>0.77083333333333337</v>
      </c>
      <c r="C1131">
        <v>5.0989999999999998E-5</v>
      </c>
    </row>
    <row r="1132" spans="1:3" x14ac:dyDescent="0.35">
      <c r="A1132" s="86">
        <v>46034</v>
      </c>
      <c r="B1132" s="87">
        <v>0.78125</v>
      </c>
      <c r="C1132">
        <v>5.3809999999999995E-5</v>
      </c>
    </row>
    <row r="1133" spans="1:3" x14ac:dyDescent="0.35">
      <c r="A1133" s="86">
        <v>46034</v>
      </c>
      <c r="B1133" s="87">
        <v>0.79166666666666663</v>
      </c>
      <c r="C1133">
        <v>5.6239999999999997E-5</v>
      </c>
    </row>
    <row r="1134" spans="1:3" x14ac:dyDescent="0.35">
      <c r="A1134" s="86">
        <v>46034</v>
      </c>
      <c r="B1134" s="87">
        <v>0.80208333333333337</v>
      </c>
      <c r="C1134">
        <v>5.8060000000000003E-5</v>
      </c>
    </row>
    <row r="1135" spans="1:3" x14ac:dyDescent="0.35">
      <c r="A1135" s="86">
        <v>46034</v>
      </c>
      <c r="B1135" s="87">
        <v>0.8125</v>
      </c>
      <c r="C1135">
        <v>5.9159999999999996E-5</v>
      </c>
    </row>
    <row r="1136" spans="1:3" x14ac:dyDescent="0.35">
      <c r="A1136" s="86">
        <v>46034</v>
      </c>
      <c r="B1136" s="87">
        <v>0.82291666666666663</v>
      </c>
      <c r="C1136">
        <v>5.9389999999999999E-5</v>
      </c>
    </row>
    <row r="1137" spans="1:3" x14ac:dyDescent="0.35">
      <c r="A1137" s="86">
        <v>46034</v>
      </c>
      <c r="B1137" s="87">
        <v>0.83333333333333337</v>
      </c>
      <c r="C1137">
        <v>5.8590000000000007E-5</v>
      </c>
    </row>
    <row r="1138" spans="1:3" x14ac:dyDescent="0.35">
      <c r="A1138" s="86">
        <v>46034</v>
      </c>
      <c r="B1138" s="87">
        <v>0.84375</v>
      </c>
      <c r="C1138">
        <v>5.681E-5</v>
      </c>
    </row>
    <row r="1139" spans="1:3" x14ac:dyDescent="0.35">
      <c r="A1139" s="86">
        <v>46034</v>
      </c>
      <c r="B1139" s="87">
        <v>0.85416666666666663</v>
      </c>
      <c r="C1139">
        <v>5.4289999999999997E-5</v>
      </c>
    </row>
    <row r="1140" spans="1:3" x14ac:dyDescent="0.35">
      <c r="A1140" s="86">
        <v>46034</v>
      </c>
      <c r="B1140" s="87">
        <v>0.86458333333333337</v>
      </c>
      <c r="C1140">
        <v>5.1529999999999996E-5</v>
      </c>
    </row>
    <row r="1141" spans="1:3" x14ac:dyDescent="0.35">
      <c r="A1141" s="86">
        <v>46034</v>
      </c>
      <c r="B1141" s="87">
        <v>0.875</v>
      </c>
      <c r="C1141">
        <v>4.8910000000000004E-5</v>
      </c>
    </row>
    <row r="1142" spans="1:3" x14ac:dyDescent="0.35">
      <c r="A1142" s="86">
        <v>46034</v>
      </c>
      <c r="B1142" s="87">
        <v>0.88541666666666663</v>
      </c>
      <c r="C1142">
        <v>4.6810000000000001E-5</v>
      </c>
    </row>
    <row r="1143" spans="1:3" x14ac:dyDescent="0.35">
      <c r="A1143" s="86">
        <v>46034</v>
      </c>
      <c r="B1143" s="87">
        <v>0.89583333333333337</v>
      </c>
      <c r="C1143">
        <v>4.5080000000000002E-5</v>
      </c>
    </row>
    <row r="1144" spans="1:3" x14ac:dyDescent="0.35">
      <c r="A1144" s="86">
        <v>46034</v>
      </c>
      <c r="B1144" s="87">
        <v>0.90625</v>
      </c>
      <c r="C1144">
        <v>4.35E-5</v>
      </c>
    </row>
    <row r="1145" spans="1:3" x14ac:dyDescent="0.35">
      <c r="A1145" s="86">
        <v>46034</v>
      </c>
      <c r="B1145" s="87">
        <v>0.91666666666666663</v>
      </c>
      <c r="C1145">
        <v>4.1869999999999997E-5</v>
      </c>
    </row>
    <row r="1146" spans="1:3" x14ac:dyDescent="0.35">
      <c r="A1146" s="86">
        <v>46034</v>
      </c>
      <c r="B1146" s="87">
        <v>0.92708333333333337</v>
      </c>
      <c r="C1146">
        <v>3.998E-5</v>
      </c>
    </row>
    <row r="1147" spans="1:3" x14ac:dyDescent="0.35">
      <c r="A1147" s="86">
        <v>46034</v>
      </c>
      <c r="B1147" s="87">
        <v>0.9375</v>
      </c>
      <c r="C1147">
        <v>3.7879999999999996E-5</v>
      </c>
    </row>
    <row r="1148" spans="1:3" x14ac:dyDescent="0.35">
      <c r="A1148" s="86">
        <v>46034</v>
      </c>
      <c r="B1148" s="87">
        <v>0.94791666666666663</v>
      </c>
      <c r="C1148">
        <v>3.5620000000000001E-5</v>
      </c>
    </row>
    <row r="1149" spans="1:3" x14ac:dyDescent="0.35">
      <c r="A1149" s="86">
        <v>46034</v>
      </c>
      <c r="B1149" s="87">
        <v>0.95833333333333337</v>
      </c>
      <c r="C1149">
        <v>3.3230000000000005E-5</v>
      </c>
    </row>
    <row r="1150" spans="1:3" x14ac:dyDescent="0.35">
      <c r="A1150" s="86">
        <v>46034</v>
      </c>
      <c r="B1150" s="87">
        <v>0.96875</v>
      </c>
      <c r="C1150">
        <v>3.0809999999999998E-5</v>
      </c>
    </row>
    <row r="1151" spans="1:3" x14ac:dyDescent="0.35">
      <c r="A1151" s="86">
        <v>46034</v>
      </c>
      <c r="B1151" s="87">
        <v>0.97916666666666663</v>
      </c>
      <c r="C1151">
        <v>2.8350000000000001E-5</v>
      </c>
    </row>
    <row r="1152" spans="1:3" x14ac:dyDescent="0.35">
      <c r="A1152" s="86">
        <v>46034</v>
      </c>
      <c r="B1152" s="87">
        <v>0.98958333333333337</v>
      </c>
      <c r="C1152">
        <v>2.5940000000000002E-5</v>
      </c>
    </row>
    <row r="1153" spans="1:3" x14ac:dyDescent="0.35">
      <c r="A1153" s="86">
        <v>46035</v>
      </c>
      <c r="B1153" s="87">
        <v>0</v>
      </c>
      <c r="C1153">
        <v>2.355E-5</v>
      </c>
    </row>
    <row r="1154" spans="1:3" x14ac:dyDescent="0.35">
      <c r="A1154" s="86">
        <v>46035</v>
      </c>
      <c r="B1154" s="87">
        <v>1.0416666666666666E-2</v>
      </c>
      <c r="C1154">
        <v>2.126E-5</v>
      </c>
    </row>
    <row r="1155" spans="1:3" x14ac:dyDescent="0.35">
      <c r="A1155" s="86">
        <v>46035</v>
      </c>
      <c r="B1155" s="87">
        <v>2.0833333333333332E-2</v>
      </c>
      <c r="C1155">
        <v>1.912E-5</v>
      </c>
    </row>
    <row r="1156" spans="1:3" x14ac:dyDescent="0.35">
      <c r="A1156" s="86">
        <v>46035</v>
      </c>
      <c r="B1156" s="87">
        <v>3.125E-2</v>
      </c>
      <c r="C1156">
        <v>1.7269999999999999E-5</v>
      </c>
    </row>
    <row r="1157" spans="1:3" x14ac:dyDescent="0.35">
      <c r="A1157" s="86">
        <v>46035</v>
      </c>
      <c r="B1157" s="87">
        <v>4.1666666666666664E-2</v>
      </c>
      <c r="C1157">
        <v>1.5699999999999999E-5</v>
      </c>
    </row>
    <row r="1158" spans="1:3" x14ac:dyDescent="0.35">
      <c r="A1158" s="86">
        <v>46035</v>
      </c>
      <c r="B1158" s="87">
        <v>5.2083333333333336E-2</v>
      </c>
      <c r="C1158">
        <v>1.453E-5</v>
      </c>
    </row>
    <row r="1159" spans="1:3" x14ac:dyDescent="0.35">
      <c r="A1159" s="86">
        <v>46035</v>
      </c>
      <c r="B1159" s="87">
        <v>6.25E-2</v>
      </c>
      <c r="C1159">
        <v>1.3709999999999999E-5</v>
      </c>
    </row>
    <row r="1160" spans="1:3" x14ac:dyDescent="0.35">
      <c r="A1160" s="86">
        <v>46035</v>
      </c>
      <c r="B1160" s="87">
        <v>7.2916666666666671E-2</v>
      </c>
      <c r="C1160">
        <v>1.3180000000000001E-5</v>
      </c>
    </row>
    <row r="1161" spans="1:3" x14ac:dyDescent="0.35">
      <c r="A1161" s="86">
        <v>46035</v>
      </c>
      <c r="B1161" s="87">
        <v>8.3333333333333329E-2</v>
      </c>
      <c r="C1161">
        <v>1.2829999999999999E-5</v>
      </c>
    </row>
    <row r="1162" spans="1:3" x14ac:dyDescent="0.35">
      <c r="A1162" s="86">
        <v>46035</v>
      </c>
      <c r="B1162" s="87">
        <v>9.375E-2</v>
      </c>
      <c r="C1162">
        <v>1.2619999999999999E-5</v>
      </c>
    </row>
    <row r="1163" spans="1:3" x14ac:dyDescent="0.35">
      <c r="A1163" s="86">
        <v>46035</v>
      </c>
      <c r="B1163" s="87">
        <v>0.10416666666666667</v>
      </c>
      <c r="C1163">
        <v>1.2449999999999999E-5</v>
      </c>
    </row>
    <row r="1164" spans="1:3" x14ac:dyDescent="0.35">
      <c r="A1164" s="86">
        <v>46035</v>
      </c>
      <c r="B1164" s="87">
        <v>0.11458333333333333</v>
      </c>
      <c r="C1164">
        <v>1.239E-5</v>
      </c>
    </row>
    <row r="1165" spans="1:3" x14ac:dyDescent="0.35">
      <c r="A1165" s="86">
        <v>46035</v>
      </c>
      <c r="B1165" s="87">
        <v>0.125</v>
      </c>
      <c r="C1165">
        <v>1.2300000000000001E-5</v>
      </c>
    </row>
    <row r="1166" spans="1:3" x14ac:dyDescent="0.35">
      <c r="A1166" s="86">
        <v>46035</v>
      </c>
      <c r="B1166" s="87">
        <v>0.13541666666666666</v>
      </c>
      <c r="C1166">
        <v>1.22E-5</v>
      </c>
    </row>
    <row r="1167" spans="1:3" x14ac:dyDescent="0.35">
      <c r="A1167" s="86">
        <v>46035</v>
      </c>
      <c r="B1167" s="87">
        <v>0.14583333333333334</v>
      </c>
      <c r="C1167">
        <v>1.2139999999999999E-5</v>
      </c>
    </row>
    <row r="1168" spans="1:3" x14ac:dyDescent="0.35">
      <c r="A1168" s="86">
        <v>46035</v>
      </c>
      <c r="B1168" s="87">
        <v>0.15625</v>
      </c>
      <c r="C1168">
        <v>1.205E-5</v>
      </c>
    </row>
    <row r="1169" spans="1:3" x14ac:dyDescent="0.35">
      <c r="A1169" s="86">
        <v>46035</v>
      </c>
      <c r="B1169" s="87">
        <v>0.16666666666666666</v>
      </c>
      <c r="C1169">
        <v>1.205E-5</v>
      </c>
    </row>
    <row r="1170" spans="1:3" x14ac:dyDescent="0.35">
      <c r="A1170" s="86">
        <v>46035</v>
      </c>
      <c r="B1170" s="87">
        <v>0.17708333333333334</v>
      </c>
      <c r="C1170">
        <v>1.2080000000000001E-5</v>
      </c>
    </row>
    <row r="1171" spans="1:3" x14ac:dyDescent="0.35">
      <c r="A1171" s="86">
        <v>46035</v>
      </c>
      <c r="B1171" s="87">
        <v>0.1875</v>
      </c>
      <c r="C1171">
        <v>1.22E-5</v>
      </c>
    </row>
    <row r="1172" spans="1:3" x14ac:dyDescent="0.35">
      <c r="A1172" s="86">
        <v>46035</v>
      </c>
      <c r="B1172" s="87">
        <v>0.19791666666666666</v>
      </c>
      <c r="C1172">
        <v>1.236E-5</v>
      </c>
    </row>
    <row r="1173" spans="1:3" x14ac:dyDescent="0.35">
      <c r="A1173" s="86">
        <v>46035</v>
      </c>
      <c r="B1173" s="87">
        <v>0.20833333333333334</v>
      </c>
      <c r="C1173">
        <v>1.258E-5</v>
      </c>
    </row>
    <row r="1174" spans="1:3" x14ac:dyDescent="0.35">
      <c r="A1174" s="86">
        <v>46035</v>
      </c>
      <c r="B1174" s="87">
        <v>0.21875</v>
      </c>
      <c r="C1174">
        <v>1.2869999999999999E-5</v>
      </c>
    </row>
    <row r="1175" spans="1:3" x14ac:dyDescent="0.35">
      <c r="A1175" s="86">
        <v>46035</v>
      </c>
      <c r="B1175" s="87">
        <v>0.22916666666666666</v>
      </c>
      <c r="C1175">
        <v>1.3559999999999999E-5</v>
      </c>
    </row>
    <row r="1176" spans="1:3" x14ac:dyDescent="0.35">
      <c r="A1176" s="86">
        <v>46035</v>
      </c>
      <c r="B1176" s="87">
        <v>0.23958333333333334</v>
      </c>
      <c r="C1176">
        <v>1.501E-5</v>
      </c>
    </row>
    <row r="1177" spans="1:3" x14ac:dyDescent="0.35">
      <c r="A1177" s="86">
        <v>46035</v>
      </c>
      <c r="B1177" s="87">
        <v>0.25</v>
      </c>
      <c r="C1177">
        <v>1.755E-5</v>
      </c>
    </row>
    <row r="1178" spans="1:3" x14ac:dyDescent="0.35">
      <c r="A1178" s="86">
        <v>46035</v>
      </c>
      <c r="B1178" s="87">
        <v>0.26041666666666669</v>
      </c>
      <c r="C1178">
        <v>2.1379999999999999E-5</v>
      </c>
    </row>
    <row r="1179" spans="1:3" x14ac:dyDescent="0.35">
      <c r="A1179" s="86">
        <v>46035</v>
      </c>
      <c r="B1179" s="87">
        <v>0.27083333333333331</v>
      </c>
      <c r="C1179">
        <v>2.6040000000000001E-5</v>
      </c>
    </row>
    <row r="1180" spans="1:3" x14ac:dyDescent="0.35">
      <c r="A1180" s="86">
        <v>46035</v>
      </c>
      <c r="B1180" s="87">
        <v>0.28125</v>
      </c>
      <c r="C1180">
        <v>3.082E-5</v>
      </c>
    </row>
    <row r="1181" spans="1:3" x14ac:dyDescent="0.35">
      <c r="A1181" s="86">
        <v>46035</v>
      </c>
      <c r="B1181" s="87">
        <v>0.29166666666666669</v>
      </c>
      <c r="C1181">
        <v>3.5069999999999995E-5</v>
      </c>
    </row>
    <row r="1182" spans="1:3" x14ac:dyDescent="0.35">
      <c r="A1182" s="86">
        <v>46035</v>
      </c>
      <c r="B1182" s="87">
        <v>0.30208333333333331</v>
      </c>
      <c r="C1182">
        <v>3.824E-5</v>
      </c>
    </row>
    <row r="1183" spans="1:3" x14ac:dyDescent="0.35">
      <c r="A1183" s="86">
        <v>46035</v>
      </c>
      <c r="B1183" s="87">
        <v>0.3125</v>
      </c>
      <c r="C1183">
        <v>4.0410000000000001E-5</v>
      </c>
    </row>
    <row r="1184" spans="1:3" x14ac:dyDescent="0.35">
      <c r="A1184" s="86">
        <v>46035</v>
      </c>
      <c r="B1184" s="87">
        <v>0.32291666666666669</v>
      </c>
      <c r="C1184">
        <v>4.1739999999999997E-5</v>
      </c>
    </row>
    <row r="1185" spans="1:3" x14ac:dyDescent="0.35">
      <c r="A1185" s="86">
        <v>46035</v>
      </c>
      <c r="B1185" s="87">
        <v>0.33333333333333331</v>
      </c>
      <c r="C1185">
        <v>4.2389999999999999E-5</v>
      </c>
    </row>
    <row r="1186" spans="1:3" x14ac:dyDescent="0.35">
      <c r="A1186" s="86">
        <v>46035</v>
      </c>
      <c r="B1186" s="87">
        <v>0.34375</v>
      </c>
      <c r="C1186">
        <v>4.2580000000000002E-5</v>
      </c>
    </row>
    <row r="1187" spans="1:3" x14ac:dyDescent="0.35">
      <c r="A1187" s="86">
        <v>46035</v>
      </c>
      <c r="B1187" s="87">
        <v>0.35416666666666669</v>
      </c>
      <c r="C1187">
        <v>4.2389999999999999E-5</v>
      </c>
    </row>
    <row r="1188" spans="1:3" x14ac:dyDescent="0.35">
      <c r="A1188" s="86">
        <v>46035</v>
      </c>
      <c r="B1188" s="87">
        <v>0.36458333333333331</v>
      </c>
      <c r="C1188">
        <v>4.1860000000000002E-5</v>
      </c>
    </row>
    <row r="1189" spans="1:3" x14ac:dyDescent="0.35">
      <c r="A1189" s="86">
        <v>46035</v>
      </c>
      <c r="B1189" s="87">
        <v>0.375</v>
      </c>
      <c r="C1189">
        <v>4.1109999999999998E-5</v>
      </c>
    </row>
    <row r="1190" spans="1:3" x14ac:dyDescent="0.35">
      <c r="A1190" s="86">
        <v>46035</v>
      </c>
      <c r="B1190" s="87">
        <v>0.38541666666666669</v>
      </c>
      <c r="C1190">
        <v>4.0160000000000002E-5</v>
      </c>
    </row>
    <row r="1191" spans="1:3" x14ac:dyDescent="0.35">
      <c r="A1191" s="86">
        <v>46035</v>
      </c>
      <c r="B1191" s="87">
        <v>0.39583333333333331</v>
      </c>
      <c r="C1191">
        <v>3.9180000000000001E-5</v>
      </c>
    </row>
    <row r="1192" spans="1:3" x14ac:dyDescent="0.35">
      <c r="A1192" s="86">
        <v>46035</v>
      </c>
      <c r="B1192" s="87">
        <v>0.40625</v>
      </c>
      <c r="C1192">
        <v>3.8210000000000002E-5</v>
      </c>
    </row>
    <row r="1193" spans="1:3" x14ac:dyDescent="0.35">
      <c r="A1193" s="86">
        <v>46035</v>
      </c>
      <c r="B1193" s="87">
        <v>0.41666666666666669</v>
      </c>
      <c r="C1193">
        <v>3.7420000000000004E-5</v>
      </c>
    </row>
    <row r="1194" spans="1:3" x14ac:dyDescent="0.35">
      <c r="A1194" s="86">
        <v>46035</v>
      </c>
      <c r="B1194" s="87">
        <v>0.42708333333333331</v>
      </c>
      <c r="C1194">
        <v>3.6890000000000001E-5</v>
      </c>
    </row>
    <row r="1195" spans="1:3" x14ac:dyDescent="0.35">
      <c r="A1195" s="86">
        <v>46035</v>
      </c>
      <c r="B1195" s="87">
        <v>0.4375</v>
      </c>
      <c r="C1195">
        <v>3.6540000000000006E-5</v>
      </c>
    </row>
    <row r="1196" spans="1:3" x14ac:dyDescent="0.35">
      <c r="A1196" s="86">
        <v>46035</v>
      </c>
      <c r="B1196" s="87">
        <v>0.44791666666666669</v>
      </c>
      <c r="C1196">
        <v>3.6389999999999995E-5</v>
      </c>
    </row>
    <row r="1197" spans="1:3" x14ac:dyDescent="0.35">
      <c r="A1197" s="86">
        <v>46035</v>
      </c>
      <c r="B1197" s="87">
        <v>0.45833333333333331</v>
      </c>
      <c r="C1197">
        <v>3.6389999999999995E-5</v>
      </c>
    </row>
    <row r="1198" spans="1:3" x14ac:dyDescent="0.35">
      <c r="A1198" s="86">
        <v>46035</v>
      </c>
      <c r="B1198" s="87">
        <v>0.46875</v>
      </c>
      <c r="C1198">
        <v>3.6519999999999996E-5</v>
      </c>
    </row>
    <row r="1199" spans="1:3" x14ac:dyDescent="0.35">
      <c r="A1199" s="86">
        <v>46035</v>
      </c>
      <c r="B1199" s="87">
        <v>0.47916666666666669</v>
      </c>
      <c r="C1199">
        <v>3.6790000000000005E-5</v>
      </c>
    </row>
    <row r="1200" spans="1:3" x14ac:dyDescent="0.35">
      <c r="A1200" s="86">
        <v>46035</v>
      </c>
      <c r="B1200" s="87">
        <v>0.48958333333333331</v>
      </c>
      <c r="C1200">
        <v>3.7330000000000003E-5</v>
      </c>
    </row>
    <row r="1201" spans="1:3" x14ac:dyDescent="0.35">
      <c r="A1201" s="86">
        <v>46035</v>
      </c>
      <c r="B1201" s="87">
        <v>0.5</v>
      </c>
      <c r="C1201">
        <v>3.8210000000000002E-5</v>
      </c>
    </row>
    <row r="1202" spans="1:3" x14ac:dyDescent="0.35">
      <c r="A1202" s="86">
        <v>46035</v>
      </c>
      <c r="B1202" s="87">
        <v>0.51041666666666663</v>
      </c>
      <c r="C1202">
        <v>3.943E-5</v>
      </c>
    </row>
    <row r="1203" spans="1:3" x14ac:dyDescent="0.35">
      <c r="A1203" s="86">
        <v>46035</v>
      </c>
      <c r="B1203" s="87">
        <v>0.52083333333333337</v>
      </c>
      <c r="C1203">
        <v>4.0750000000000001E-5</v>
      </c>
    </row>
    <row r="1204" spans="1:3" x14ac:dyDescent="0.35">
      <c r="A1204" s="86">
        <v>46035</v>
      </c>
      <c r="B1204" s="87">
        <v>0.53125</v>
      </c>
      <c r="C1204">
        <v>4.1820000000000003E-5</v>
      </c>
    </row>
    <row r="1205" spans="1:3" x14ac:dyDescent="0.35">
      <c r="A1205" s="86">
        <v>46035</v>
      </c>
      <c r="B1205" s="87">
        <v>0.54166666666666663</v>
      </c>
      <c r="C1205">
        <v>4.2389999999999999E-5</v>
      </c>
    </row>
    <row r="1206" spans="1:3" x14ac:dyDescent="0.35">
      <c r="A1206" s="86">
        <v>46035</v>
      </c>
      <c r="B1206" s="87">
        <v>0.55208333333333337</v>
      </c>
      <c r="C1206">
        <v>4.2200000000000003E-5</v>
      </c>
    </row>
    <row r="1207" spans="1:3" x14ac:dyDescent="0.35">
      <c r="A1207" s="86">
        <v>46035</v>
      </c>
      <c r="B1207" s="87">
        <v>0.5625</v>
      </c>
      <c r="C1207">
        <v>4.142E-5</v>
      </c>
    </row>
    <row r="1208" spans="1:3" x14ac:dyDescent="0.35">
      <c r="A1208" s="86">
        <v>46035</v>
      </c>
      <c r="B1208" s="87">
        <v>0.57291666666666663</v>
      </c>
      <c r="C1208">
        <v>4.0250000000000003E-5</v>
      </c>
    </row>
    <row r="1209" spans="1:3" x14ac:dyDescent="0.35">
      <c r="A1209" s="86">
        <v>46035</v>
      </c>
      <c r="B1209" s="87">
        <v>0.58333333333333337</v>
      </c>
      <c r="C1209">
        <v>3.8989999999999998E-5</v>
      </c>
    </row>
    <row r="1210" spans="1:3" x14ac:dyDescent="0.35">
      <c r="A1210" s="86">
        <v>46035</v>
      </c>
      <c r="B1210" s="87">
        <v>0.59375</v>
      </c>
      <c r="C1210">
        <v>3.7799999999999997E-5</v>
      </c>
    </row>
    <row r="1211" spans="1:3" x14ac:dyDescent="0.35">
      <c r="A1211" s="86">
        <v>46035</v>
      </c>
      <c r="B1211" s="87">
        <v>0.60416666666666663</v>
      </c>
      <c r="C1211">
        <v>3.6729999999999996E-5</v>
      </c>
    </row>
    <row r="1212" spans="1:3" x14ac:dyDescent="0.35">
      <c r="A1212" s="86">
        <v>46035</v>
      </c>
      <c r="B1212" s="87">
        <v>0.61458333333333337</v>
      </c>
      <c r="C1212">
        <v>3.5760000000000003E-5</v>
      </c>
    </row>
    <row r="1213" spans="1:3" x14ac:dyDescent="0.35">
      <c r="A1213" s="86">
        <v>46035</v>
      </c>
      <c r="B1213" s="87">
        <v>0.625</v>
      </c>
      <c r="C1213">
        <v>3.4819999999999995E-5</v>
      </c>
    </row>
    <row r="1214" spans="1:3" x14ac:dyDescent="0.35">
      <c r="A1214" s="86">
        <v>46035</v>
      </c>
      <c r="B1214" s="87">
        <v>0.63541666666666663</v>
      </c>
      <c r="C1214">
        <v>3.3939999999999997E-5</v>
      </c>
    </row>
    <row r="1215" spans="1:3" x14ac:dyDescent="0.35">
      <c r="A1215" s="86">
        <v>46035</v>
      </c>
      <c r="B1215" s="87">
        <v>0.64583333333333337</v>
      </c>
      <c r="C1215">
        <v>3.3180000000000004E-5</v>
      </c>
    </row>
    <row r="1216" spans="1:3" x14ac:dyDescent="0.35">
      <c r="A1216" s="86">
        <v>46035</v>
      </c>
      <c r="B1216" s="87">
        <v>0.65625</v>
      </c>
      <c r="C1216">
        <v>3.2550000000000005E-5</v>
      </c>
    </row>
    <row r="1217" spans="1:3" x14ac:dyDescent="0.35">
      <c r="A1217" s="86">
        <v>46035</v>
      </c>
      <c r="B1217" s="87">
        <v>0.66666666666666663</v>
      </c>
      <c r="C1217">
        <v>3.2199999999999997E-5</v>
      </c>
    </row>
    <row r="1218" spans="1:3" x14ac:dyDescent="0.35">
      <c r="A1218" s="86">
        <v>46035</v>
      </c>
      <c r="B1218" s="87">
        <v>0.67708333333333337</v>
      </c>
      <c r="C1218">
        <v>3.2140000000000001E-5</v>
      </c>
    </row>
    <row r="1219" spans="1:3" x14ac:dyDescent="0.35">
      <c r="A1219" s="86">
        <v>46035</v>
      </c>
      <c r="B1219" s="87">
        <v>0.6875</v>
      </c>
      <c r="C1219">
        <v>3.2450000000000003E-5</v>
      </c>
    </row>
    <row r="1220" spans="1:3" x14ac:dyDescent="0.35">
      <c r="A1220" s="86">
        <v>46035</v>
      </c>
      <c r="B1220" s="87">
        <v>0.69791666666666663</v>
      </c>
      <c r="C1220">
        <v>3.3210000000000002E-5</v>
      </c>
    </row>
    <row r="1221" spans="1:3" x14ac:dyDescent="0.35">
      <c r="A1221" s="86">
        <v>46035</v>
      </c>
      <c r="B1221" s="87">
        <v>0.70833333333333337</v>
      </c>
      <c r="C1221">
        <v>3.4569999999999996E-5</v>
      </c>
    </row>
    <row r="1222" spans="1:3" x14ac:dyDescent="0.35">
      <c r="A1222" s="86">
        <v>46035</v>
      </c>
      <c r="B1222" s="87">
        <v>0.71875</v>
      </c>
      <c r="C1222">
        <v>3.6479999999999996E-5</v>
      </c>
    </row>
    <row r="1223" spans="1:3" x14ac:dyDescent="0.35">
      <c r="A1223" s="86">
        <v>46035</v>
      </c>
      <c r="B1223" s="87">
        <v>0.72916666666666663</v>
      </c>
      <c r="C1223">
        <v>3.8909999999999998E-5</v>
      </c>
    </row>
    <row r="1224" spans="1:3" x14ac:dyDescent="0.35">
      <c r="A1224" s="86">
        <v>46035</v>
      </c>
      <c r="B1224" s="87">
        <v>0.73958333333333337</v>
      </c>
      <c r="C1224">
        <v>4.1700000000000004E-5</v>
      </c>
    </row>
    <row r="1225" spans="1:3" x14ac:dyDescent="0.35">
      <c r="A1225" s="86">
        <v>46035</v>
      </c>
      <c r="B1225" s="87">
        <v>0.75</v>
      </c>
      <c r="C1225">
        <v>4.4749999999999997E-5</v>
      </c>
    </row>
    <row r="1226" spans="1:3" x14ac:dyDescent="0.35">
      <c r="A1226" s="86">
        <v>46035</v>
      </c>
      <c r="B1226" s="87">
        <v>0.76041666666666663</v>
      </c>
      <c r="C1226">
        <v>4.7919999999999995E-5</v>
      </c>
    </row>
    <row r="1227" spans="1:3" x14ac:dyDescent="0.35">
      <c r="A1227" s="86">
        <v>46035</v>
      </c>
      <c r="B1227" s="87">
        <v>0.77083333333333337</v>
      </c>
      <c r="C1227">
        <v>5.1010000000000001E-5</v>
      </c>
    </row>
    <row r="1228" spans="1:3" x14ac:dyDescent="0.35">
      <c r="A1228" s="86">
        <v>46035</v>
      </c>
      <c r="B1228" s="87">
        <v>0.78125</v>
      </c>
      <c r="C1228">
        <v>5.384E-5</v>
      </c>
    </row>
    <row r="1229" spans="1:3" x14ac:dyDescent="0.35">
      <c r="A1229" s="86">
        <v>46035</v>
      </c>
      <c r="B1229" s="87">
        <v>0.79166666666666663</v>
      </c>
      <c r="C1229">
        <v>5.626E-5</v>
      </c>
    </row>
    <row r="1230" spans="1:3" x14ac:dyDescent="0.35">
      <c r="A1230" s="86">
        <v>46035</v>
      </c>
      <c r="B1230" s="87">
        <v>0.80208333333333337</v>
      </c>
      <c r="C1230">
        <v>5.8090000000000001E-5</v>
      </c>
    </row>
    <row r="1231" spans="1:3" x14ac:dyDescent="0.35">
      <c r="A1231" s="86">
        <v>46035</v>
      </c>
      <c r="B1231" s="87">
        <v>0.8125</v>
      </c>
      <c r="C1231">
        <v>5.9180000000000006E-5</v>
      </c>
    </row>
    <row r="1232" spans="1:3" x14ac:dyDescent="0.35">
      <c r="A1232" s="86">
        <v>46035</v>
      </c>
      <c r="B1232" s="87">
        <v>0.82291666666666663</v>
      </c>
      <c r="C1232">
        <v>5.9409999999999995E-5</v>
      </c>
    </row>
    <row r="1233" spans="1:3" x14ac:dyDescent="0.35">
      <c r="A1233" s="86">
        <v>46035</v>
      </c>
      <c r="B1233" s="87">
        <v>0.83333333333333337</v>
      </c>
      <c r="C1233">
        <v>5.8619999999999998E-5</v>
      </c>
    </row>
    <row r="1234" spans="1:3" x14ac:dyDescent="0.35">
      <c r="A1234" s="86">
        <v>46035</v>
      </c>
      <c r="B1234" s="87">
        <v>0.84375</v>
      </c>
      <c r="C1234">
        <v>5.6829999999999996E-5</v>
      </c>
    </row>
    <row r="1235" spans="1:3" x14ac:dyDescent="0.35">
      <c r="A1235" s="86">
        <v>46035</v>
      </c>
      <c r="B1235" s="87">
        <v>0.85416666666666663</v>
      </c>
      <c r="C1235">
        <v>5.431E-5</v>
      </c>
    </row>
    <row r="1236" spans="1:3" x14ac:dyDescent="0.35">
      <c r="A1236" s="86">
        <v>46035</v>
      </c>
      <c r="B1236" s="87">
        <v>0.86458333333333337</v>
      </c>
      <c r="C1236">
        <v>5.1549999999999999E-5</v>
      </c>
    </row>
    <row r="1237" spans="1:3" x14ac:dyDescent="0.35">
      <c r="A1237" s="86">
        <v>46035</v>
      </c>
      <c r="B1237" s="87">
        <v>0.875</v>
      </c>
      <c r="C1237">
        <v>4.8930000000000001E-5</v>
      </c>
    </row>
    <row r="1238" spans="1:3" x14ac:dyDescent="0.35">
      <c r="A1238" s="86">
        <v>46035</v>
      </c>
      <c r="B1238" s="87">
        <v>0.88541666666666663</v>
      </c>
      <c r="C1238">
        <v>4.6829999999999997E-5</v>
      </c>
    </row>
    <row r="1239" spans="1:3" x14ac:dyDescent="0.35">
      <c r="A1239" s="86">
        <v>46035</v>
      </c>
      <c r="B1239" s="87">
        <v>0.89583333333333337</v>
      </c>
      <c r="C1239">
        <v>4.5089999999999997E-5</v>
      </c>
    </row>
    <row r="1240" spans="1:3" x14ac:dyDescent="0.35">
      <c r="A1240" s="86">
        <v>46035</v>
      </c>
      <c r="B1240" s="87">
        <v>0.90625</v>
      </c>
      <c r="C1240">
        <v>4.3520000000000003E-5</v>
      </c>
    </row>
    <row r="1241" spans="1:3" x14ac:dyDescent="0.35">
      <c r="A1241" s="86">
        <v>46035</v>
      </c>
      <c r="B1241" s="87">
        <v>0.91666666666666663</v>
      </c>
      <c r="C1241">
        <v>4.1889999999999994E-5</v>
      </c>
    </row>
    <row r="1242" spans="1:3" x14ac:dyDescent="0.35">
      <c r="A1242" s="86">
        <v>46035</v>
      </c>
      <c r="B1242" s="87">
        <v>0.92708333333333337</v>
      </c>
      <c r="C1242">
        <v>4.0000000000000003E-5</v>
      </c>
    </row>
    <row r="1243" spans="1:3" x14ac:dyDescent="0.35">
      <c r="A1243" s="86">
        <v>46035</v>
      </c>
      <c r="B1243" s="87">
        <v>0.9375</v>
      </c>
      <c r="C1243">
        <v>3.7900000000000006E-5</v>
      </c>
    </row>
    <row r="1244" spans="1:3" x14ac:dyDescent="0.35">
      <c r="A1244" s="86">
        <v>46035</v>
      </c>
      <c r="B1244" s="87">
        <v>0.94791666666666663</v>
      </c>
      <c r="C1244">
        <v>3.5630000000000003E-5</v>
      </c>
    </row>
    <row r="1245" spans="1:3" x14ac:dyDescent="0.35">
      <c r="A1245" s="86">
        <v>46035</v>
      </c>
      <c r="B1245" s="87">
        <v>0.95833333333333337</v>
      </c>
      <c r="C1245">
        <v>3.324E-5</v>
      </c>
    </row>
    <row r="1246" spans="1:3" x14ac:dyDescent="0.35">
      <c r="A1246" s="86">
        <v>46035</v>
      </c>
      <c r="B1246" s="87">
        <v>0.96875</v>
      </c>
      <c r="C1246">
        <v>3.082E-5</v>
      </c>
    </row>
    <row r="1247" spans="1:3" x14ac:dyDescent="0.35">
      <c r="A1247" s="86">
        <v>46035</v>
      </c>
      <c r="B1247" s="87">
        <v>0.97916666666666663</v>
      </c>
      <c r="C1247">
        <v>2.836E-5</v>
      </c>
    </row>
    <row r="1248" spans="1:3" x14ac:dyDescent="0.35">
      <c r="A1248" s="86">
        <v>46035</v>
      </c>
      <c r="B1248" s="87">
        <v>0.98958333333333337</v>
      </c>
      <c r="C1248">
        <v>2.5950000000000001E-5</v>
      </c>
    </row>
    <row r="1249" spans="1:3" x14ac:dyDescent="0.35">
      <c r="A1249" s="86">
        <v>46036</v>
      </c>
      <c r="B1249" s="87">
        <v>0</v>
      </c>
      <c r="C1249">
        <v>2.3560000000000001E-5</v>
      </c>
    </row>
    <row r="1250" spans="1:3" x14ac:dyDescent="0.35">
      <c r="A1250" s="86">
        <v>46036</v>
      </c>
      <c r="B1250" s="87">
        <v>1.0416666666666666E-2</v>
      </c>
      <c r="C1250">
        <v>2.126E-5</v>
      </c>
    </row>
    <row r="1251" spans="1:3" x14ac:dyDescent="0.35">
      <c r="A1251" s="86">
        <v>46036</v>
      </c>
      <c r="B1251" s="87">
        <v>2.0833333333333332E-2</v>
      </c>
      <c r="C1251">
        <v>1.9130000000000001E-5</v>
      </c>
    </row>
    <row r="1252" spans="1:3" x14ac:dyDescent="0.35">
      <c r="A1252" s="86">
        <v>46036</v>
      </c>
      <c r="B1252" s="87">
        <v>3.125E-2</v>
      </c>
      <c r="C1252">
        <v>1.7280000000000001E-5</v>
      </c>
    </row>
    <row r="1253" spans="1:3" x14ac:dyDescent="0.35">
      <c r="A1253" s="86">
        <v>46036</v>
      </c>
      <c r="B1253" s="87">
        <v>4.1666666666666664E-2</v>
      </c>
      <c r="C1253">
        <v>1.5699999999999999E-5</v>
      </c>
    </row>
    <row r="1254" spans="1:3" x14ac:dyDescent="0.35">
      <c r="A1254" s="86">
        <v>46036</v>
      </c>
      <c r="B1254" s="87">
        <v>5.2083333333333336E-2</v>
      </c>
      <c r="C1254">
        <v>1.453E-5</v>
      </c>
    </row>
    <row r="1255" spans="1:3" x14ac:dyDescent="0.35">
      <c r="A1255" s="86">
        <v>46036</v>
      </c>
      <c r="B1255" s="87">
        <v>6.25E-2</v>
      </c>
      <c r="C1255">
        <v>1.3709999999999999E-5</v>
      </c>
    </row>
    <row r="1256" spans="1:3" x14ac:dyDescent="0.35">
      <c r="A1256" s="86">
        <v>46036</v>
      </c>
      <c r="B1256" s="87">
        <v>7.2916666666666671E-2</v>
      </c>
      <c r="C1256">
        <v>1.3190000000000001E-5</v>
      </c>
    </row>
    <row r="1257" spans="1:3" x14ac:dyDescent="0.35">
      <c r="A1257" s="86">
        <v>46036</v>
      </c>
      <c r="B1257" s="87">
        <v>8.3333333333333329E-2</v>
      </c>
      <c r="C1257">
        <v>1.2829999999999999E-5</v>
      </c>
    </row>
    <row r="1258" spans="1:3" x14ac:dyDescent="0.35">
      <c r="A1258" s="86">
        <v>46036</v>
      </c>
      <c r="B1258" s="87">
        <v>9.375E-2</v>
      </c>
      <c r="C1258">
        <v>1.2619999999999999E-5</v>
      </c>
    </row>
    <row r="1259" spans="1:3" x14ac:dyDescent="0.35">
      <c r="A1259" s="86">
        <v>46036</v>
      </c>
      <c r="B1259" s="87">
        <v>0.10416666666666667</v>
      </c>
      <c r="C1259">
        <v>1.2460000000000001E-5</v>
      </c>
    </row>
    <row r="1260" spans="1:3" x14ac:dyDescent="0.35">
      <c r="A1260" s="86">
        <v>46036</v>
      </c>
      <c r="B1260" s="87">
        <v>0.11458333333333333</v>
      </c>
      <c r="C1260">
        <v>1.239E-5</v>
      </c>
    </row>
    <row r="1261" spans="1:3" x14ac:dyDescent="0.35">
      <c r="A1261" s="86">
        <v>46036</v>
      </c>
      <c r="B1261" s="87">
        <v>0.125</v>
      </c>
      <c r="C1261">
        <v>1.2309999999999999E-5</v>
      </c>
    </row>
    <row r="1262" spans="1:3" x14ac:dyDescent="0.35">
      <c r="A1262" s="86">
        <v>46036</v>
      </c>
      <c r="B1262" s="87">
        <v>0.13541666666666666</v>
      </c>
      <c r="C1262">
        <v>1.22E-5</v>
      </c>
    </row>
    <row r="1263" spans="1:3" x14ac:dyDescent="0.35">
      <c r="A1263" s="86">
        <v>46036</v>
      </c>
      <c r="B1263" s="87">
        <v>0.14583333333333334</v>
      </c>
      <c r="C1263">
        <v>1.2139999999999999E-5</v>
      </c>
    </row>
    <row r="1264" spans="1:3" x14ac:dyDescent="0.35">
      <c r="A1264" s="86">
        <v>46036</v>
      </c>
      <c r="B1264" s="87">
        <v>0.15625</v>
      </c>
      <c r="C1264">
        <v>1.205E-5</v>
      </c>
    </row>
    <row r="1265" spans="1:3" x14ac:dyDescent="0.35">
      <c r="A1265" s="86">
        <v>46036</v>
      </c>
      <c r="B1265" s="87">
        <v>0.16666666666666666</v>
      </c>
      <c r="C1265">
        <v>1.205E-5</v>
      </c>
    </row>
    <row r="1266" spans="1:3" x14ac:dyDescent="0.35">
      <c r="A1266" s="86">
        <v>46036</v>
      </c>
      <c r="B1266" s="87">
        <v>0.17708333333333334</v>
      </c>
      <c r="C1266">
        <v>1.2080000000000001E-5</v>
      </c>
    </row>
    <row r="1267" spans="1:3" x14ac:dyDescent="0.35">
      <c r="A1267" s="86">
        <v>46036</v>
      </c>
      <c r="B1267" s="87">
        <v>0.1875</v>
      </c>
      <c r="C1267">
        <v>1.22E-5</v>
      </c>
    </row>
    <row r="1268" spans="1:3" x14ac:dyDescent="0.35">
      <c r="A1268" s="86">
        <v>46036</v>
      </c>
      <c r="B1268" s="87">
        <v>0.19791666666666666</v>
      </c>
      <c r="C1268">
        <v>1.237E-5</v>
      </c>
    </row>
    <row r="1269" spans="1:3" x14ac:dyDescent="0.35">
      <c r="A1269" s="86">
        <v>46036</v>
      </c>
      <c r="B1269" s="87">
        <v>0.20833333333333334</v>
      </c>
      <c r="C1269">
        <v>1.258E-5</v>
      </c>
    </row>
    <row r="1270" spans="1:3" x14ac:dyDescent="0.35">
      <c r="A1270" s="86">
        <v>46036</v>
      </c>
      <c r="B1270" s="87">
        <v>0.21875</v>
      </c>
      <c r="C1270">
        <v>1.2869999999999999E-5</v>
      </c>
    </row>
    <row r="1271" spans="1:3" x14ac:dyDescent="0.35">
      <c r="A1271" s="86">
        <v>46036</v>
      </c>
      <c r="B1271" s="87">
        <v>0.22916666666666666</v>
      </c>
      <c r="C1271">
        <v>1.3559999999999999E-5</v>
      </c>
    </row>
    <row r="1272" spans="1:3" x14ac:dyDescent="0.35">
      <c r="A1272" s="86">
        <v>46036</v>
      </c>
      <c r="B1272" s="87">
        <v>0.23958333333333334</v>
      </c>
      <c r="C1272">
        <v>1.501E-5</v>
      </c>
    </row>
    <row r="1273" spans="1:3" x14ac:dyDescent="0.35">
      <c r="A1273" s="86">
        <v>46036</v>
      </c>
      <c r="B1273" s="87">
        <v>0.25</v>
      </c>
      <c r="C1273">
        <v>1.755E-5</v>
      </c>
    </row>
    <row r="1274" spans="1:3" x14ac:dyDescent="0.35">
      <c r="A1274" s="86">
        <v>46036</v>
      </c>
      <c r="B1274" s="87">
        <v>0.26041666666666669</v>
      </c>
      <c r="C1274">
        <v>2.139E-5</v>
      </c>
    </row>
    <row r="1275" spans="1:3" x14ac:dyDescent="0.35">
      <c r="A1275" s="86">
        <v>46036</v>
      </c>
      <c r="B1275" s="87">
        <v>0.27083333333333331</v>
      </c>
      <c r="C1275">
        <v>2.605E-5</v>
      </c>
    </row>
    <row r="1276" spans="1:3" x14ac:dyDescent="0.35">
      <c r="A1276" s="86">
        <v>46036</v>
      </c>
      <c r="B1276" s="87">
        <v>0.28125</v>
      </c>
      <c r="C1276">
        <v>3.0830000000000001E-5</v>
      </c>
    </row>
    <row r="1277" spans="1:3" x14ac:dyDescent="0.35">
      <c r="A1277" s="86">
        <v>46036</v>
      </c>
      <c r="B1277" s="87">
        <v>0.29166666666666669</v>
      </c>
      <c r="C1277">
        <v>3.5080000000000003E-5</v>
      </c>
    </row>
    <row r="1278" spans="1:3" x14ac:dyDescent="0.35">
      <c r="A1278" s="86">
        <v>46036</v>
      </c>
      <c r="B1278" s="87">
        <v>0.30208333333333331</v>
      </c>
      <c r="C1278">
        <v>3.8250000000000001E-5</v>
      </c>
    </row>
    <row r="1279" spans="1:3" x14ac:dyDescent="0.35">
      <c r="A1279" s="86">
        <v>46036</v>
      </c>
      <c r="B1279" s="87">
        <v>0.3125</v>
      </c>
      <c r="C1279">
        <v>4.0429999999999997E-5</v>
      </c>
    </row>
    <row r="1280" spans="1:3" x14ac:dyDescent="0.35">
      <c r="A1280" s="86">
        <v>46036</v>
      </c>
      <c r="B1280" s="87">
        <v>0.32291666666666669</v>
      </c>
      <c r="C1280">
        <v>4.1750000000000005E-5</v>
      </c>
    </row>
    <row r="1281" spans="1:3" x14ac:dyDescent="0.35">
      <c r="A1281" s="86">
        <v>46036</v>
      </c>
      <c r="B1281" s="87">
        <v>0.33333333333333331</v>
      </c>
      <c r="C1281">
        <v>4.2400000000000001E-5</v>
      </c>
    </row>
    <row r="1282" spans="1:3" x14ac:dyDescent="0.35">
      <c r="A1282" s="86">
        <v>46036</v>
      </c>
      <c r="B1282" s="87">
        <v>0.34375</v>
      </c>
      <c r="C1282">
        <v>4.2590000000000004E-5</v>
      </c>
    </row>
    <row r="1283" spans="1:3" x14ac:dyDescent="0.35">
      <c r="A1283" s="86">
        <v>46036</v>
      </c>
      <c r="B1283" s="87">
        <v>0.35416666666666669</v>
      </c>
      <c r="C1283">
        <v>4.2400000000000001E-5</v>
      </c>
    </row>
    <row r="1284" spans="1:3" x14ac:dyDescent="0.35">
      <c r="A1284" s="86">
        <v>46036</v>
      </c>
      <c r="B1284" s="87">
        <v>0.36458333333333331</v>
      </c>
      <c r="C1284">
        <v>4.1869999999999997E-5</v>
      </c>
    </row>
    <row r="1285" spans="1:3" x14ac:dyDescent="0.35">
      <c r="A1285" s="86">
        <v>46036</v>
      </c>
      <c r="B1285" s="87">
        <v>0.375</v>
      </c>
      <c r="C1285">
        <v>4.1119999999999999E-5</v>
      </c>
    </row>
    <row r="1286" spans="1:3" x14ac:dyDescent="0.35">
      <c r="A1286" s="86">
        <v>46036</v>
      </c>
      <c r="B1286" s="87">
        <v>0.38541666666666669</v>
      </c>
      <c r="C1286">
        <v>4.0179999999999998E-5</v>
      </c>
    </row>
    <row r="1287" spans="1:3" x14ac:dyDescent="0.35">
      <c r="A1287" s="86">
        <v>46036</v>
      </c>
      <c r="B1287" s="87">
        <v>0.39583333333333331</v>
      </c>
      <c r="C1287">
        <v>3.9190000000000003E-5</v>
      </c>
    </row>
    <row r="1288" spans="1:3" x14ac:dyDescent="0.35">
      <c r="A1288" s="86">
        <v>46036</v>
      </c>
      <c r="B1288" s="87">
        <v>0.40625</v>
      </c>
      <c r="C1288">
        <v>3.8219999999999997E-5</v>
      </c>
    </row>
    <row r="1289" spans="1:3" x14ac:dyDescent="0.35">
      <c r="A1289" s="86">
        <v>46036</v>
      </c>
      <c r="B1289" s="87">
        <v>0.41666666666666669</v>
      </c>
      <c r="C1289">
        <v>3.7429999999999999E-5</v>
      </c>
    </row>
    <row r="1290" spans="1:3" x14ac:dyDescent="0.35">
      <c r="A1290" s="86">
        <v>46036</v>
      </c>
      <c r="B1290" s="87">
        <v>0.42708333333333331</v>
      </c>
      <c r="C1290">
        <v>3.6900000000000002E-5</v>
      </c>
    </row>
    <row r="1291" spans="1:3" x14ac:dyDescent="0.35">
      <c r="A1291" s="86">
        <v>46036</v>
      </c>
      <c r="B1291" s="87">
        <v>0.4375</v>
      </c>
      <c r="C1291">
        <v>3.6550000000000001E-5</v>
      </c>
    </row>
    <row r="1292" spans="1:3" x14ac:dyDescent="0.35">
      <c r="A1292" s="86">
        <v>46036</v>
      </c>
      <c r="B1292" s="87">
        <v>0.44791666666666669</v>
      </c>
      <c r="C1292">
        <v>3.6400000000000004E-5</v>
      </c>
    </row>
    <row r="1293" spans="1:3" x14ac:dyDescent="0.35">
      <c r="A1293" s="86">
        <v>46036</v>
      </c>
      <c r="B1293" s="87">
        <v>0.45833333333333331</v>
      </c>
      <c r="C1293">
        <v>3.6400000000000004E-5</v>
      </c>
    </row>
    <row r="1294" spans="1:3" x14ac:dyDescent="0.35">
      <c r="A1294" s="86">
        <v>46036</v>
      </c>
      <c r="B1294" s="87">
        <v>0.46875</v>
      </c>
      <c r="C1294">
        <v>3.6529999999999998E-5</v>
      </c>
    </row>
    <row r="1295" spans="1:3" x14ac:dyDescent="0.35">
      <c r="A1295" s="86">
        <v>46036</v>
      </c>
      <c r="B1295" s="87">
        <v>0.47916666666666669</v>
      </c>
      <c r="C1295">
        <v>3.68E-5</v>
      </c>
    </row>
    <row r="1296" spans="1:3" x14ac:dyDescent="0.35">
      <c r="A1296" s="86">
        <v>46036</v>
      </c>
      <c r="B1296" s="87">
        <v>0.48958333333333331</v>
      </c>
      <c r="C1296">
        <v>3.7339999999999998E-5</v>
      </c>
    </row>
    <row r="1297" spans="1:3" x14ac:dyDescent="0.35">
      <c r="A1297" s="86">
        <v>46036</v>
      </c>
      <c r="B1297" s="87">
        <v>0.5</v>
      </c>
      <c r="C1297">
        <v>3.8219999999999997E-5</v>
      </c>
    </row>
    <row r="1298" spans="1:3" x14ac:dyDescent="0.35">
      <c r="A1298" s="86">
        <v>46036</v>
      </c>
      <c r="B1298" s="87">
        <v>0.51041666666666663</v>
      </c>
      <c r="C1298">
        <v>3.9449999999999997E-5</v>
      </c>
    </row>
    <row r="1299" spans="1:3" x14ac:dyDescent="0.35">
      <c r="A1299" s="86">
        <v>46036</v>
      </c>
      <c r="B1299" s="87">
        <v>0.52083333333333337</v>
      </c>
      <c r="C1299">
        <v>4.0769999999999998E-5</v>
      </c>
    </row>
    <row r="1300" spans="1:3" x14ac:dyDescent="0.35">
      <c r="A1300" s="86">
        <v>46036</v>
      </c>
      <c r="B1300" s="87">
        <v>0.53125</v>
      </c>
      <c r="C1300">
        <v>4.1839999999999999E-5</v>
      </c>
    </row>
    <row r="1301" spans="1:3" x14ac:dyDescent="0.35">
      <c r="A1301" s="86">
        <v>46036</v>
      </c>
      <c r="B1301" s="87">
        <v>0.54166666666666663</v>
      </c>
      <c r="C1301">
        <v>4.2400000000000001E-5</v>
      </c>
    </row>
    <row r="1302" spans="1:3" x14ac:dyDescent="0.35">
      <c r="A1302" s="86">
        <v>46036</v>
      </c>
      <c r="B1302" s="87">
        <v>0.55208333333333337</v>
      </c>
      <c r="C1302">
        <v>4.2209999999999997E-5</v>
      </c>
    </row>
    <row r="1303" spans="1:3" x14ac:dyDescent="0.35">
      <c r="A1303" s="86">
        <v>46036</v>
      </c>
      <c r="B1303" s="87">
        <v>0.5625</v>
      </c>
      <c r="C1303">
        <v>4.1430000000000001E-5</v>
      </c>
    </row>
    <row r="1304" spans="1:3" x14ac:dyDescent="0.35">
      <c r="A1304" s="86">
        <v>46036</v>
      </c>
      <c r="B1304" s="87">
        <v>0.57291666666666663</v>
      </c>
      <c r="C1304">
        <v>4.0259999999999997E-5</v>
      </c>
    </row>
    <row r="1305" spans="1:3" x14ac:dyDescent="0.35">
      <c r="A1305" s="86">
        <v>46036</v>
      </c>
      <c r="B1305" s="87">
        <v>0.58333333333333337</v>
      </c>
      <c r="C1305">
        <v>3.9010000000000001E-5</v>
      </c>
    </row>
    <row r="1306" spans="1:3" x14ac:dyDescent="0.35">
      <c r="A1306" s="86">
        <v>46036</v>
      </c>
      <c r="B1306" s="87">
        <v>0.59375</v>
      </c>
      <c r="C1306">
        <v>3.7810000000000006E-5</v>
      </c>
    </row>
    <row r="1307" spans="1:3" x14ac:dyDescent="0.35">
      <c r="A1307" s="86">
        <v>46036</v>
      </c>
      <c r="B1307" s="87">
        <v>0.60416666666666663</v>
      </c>
      <c r="C1307">
        <v>3.6740000000000004E-5</v>
      </c>
    </row>
    <row r="1308" spans="1:3" x14ac:dyDescent="0.35">
      <c r="A1308" s="86">
        <v>46036</v>
      </c>
      <c r="B1308" s="87">
        <v>0.61458333333333337</v>
      </c>
      <c r="C1308">
        <v>3.5770000000000005E-5</v>
      </c>
    </row>
    <row r="1309" spans="1:3" x14ac:dyDescent="0.35">
      <c r="A1309" s="86">
        <v>46036</v>
      </c>
      <c r="B1309" s="87">
        <v>0.625</v>
      </c>
      <c r="C1309">
        <v>3.4829999999999997E-5</v>
      </c>
    </row>
    <row r="1310" spans="1:3" x14ac:dyDescent="0.35">
      <c r="A1310" s="86">
        <v>46036</v>
      </c>
      <c r="B1310" s="87">
        <v>0.63541666666666663</v>
      </c>
      <c r="C1310">
        <v>3.3949999999999999E-5</v>
      </c>
    </row>
    <row r="1311" spans="1:3" x14ac:dyDescent="0.35">
      <c r="A1311" s="86">
        <v>46036</v>
      </c>
      <c r="B1311" s="87">
        <v>0.64583333333333337</v>
      </c>
      <c r="C1311">
        <v>3.3189999999999999E-5</v>
      </c>
    </row>
    <row r="1312" spans="1:3" x14ac:dyDescent="0.35">
      <c r="A1312" s="86">
        <v>46036</v>
      </c>
      <c r="B1312" s="87">
        <v>0.65625</v>
      </c>
      <c r="C1312">
        <v>3.256E-5</v>
      </c>
    </row>
    <row r="1313" spans="1:3" x14ac:dyDescent="0.35">
      <c r="A1313" s="86">
        <v>46036</v>
      </c>
      <c r="B1313" s="87">
        <v>0.66666666666666663</v>
      </c>
      <c r="C1313">
        <v>3.2210000000000005E-5</v>
      </c>
    </row>
    <row r="1314" spans="1:3" x14ac:dyDescent="0.35">
      <c r="A1314" s="86">
        <v>46036</v>
      </c>
      <c r="B1314" s="87">
        <v>0.67708333333333337</v>
      </c>
      <c r="C1314">
        <v>3.2149999999999995E-5</v>
      </c>
    </row>
    <row r="1315" spans="1:3" x14ac:dyDescent="0.35">
      <c r="A1315" s="86">
        <v>46036</v>
      </c>
      <c r="B1315" s="87">
        <v>0.6875</v>
      </c>
      <c r="C1315">
        <v>3.2460000000000004E-5</v>
      </c>
    </row>
    <row r="1316" spans="1:3" x14ac:dyDescent="0.35">
      <c r="A1316" s="86">
        <v>46036</v>
      </c>
      <c r="B1316" s="87">
        <v>0.69791666666666663</v>
      </c>
      <c r="C1316">
        <v>3.3219999999999997E-5</v>
      </c>
    </row>
    <row r="1317" spans="1:3" x14ac:dyDescent="0.35">
      <c r="A1317" s="86">
        <v>46036</v>
      </c>
      <c r="B1317" s="87">
        <v>0.70833333333333337</v>
      </c>
      <c r="C1317">
        <v>3.4579999999999998E-5</v>
      </c>
    </row>
    <row r="1318" spans="1:3" x14ac:dyDescent="0.35">
      <c r="A1318" s="86">
        <v>46036</v>
      </c>
      <c r="B1318" s="87">
        <v>0.71875</v>
      </c>
      <c r="C1318">
        <v>3.6490000000000005E-5</v>
      </c>
    </row>
    <row r="1319" spans="1:3" x14ac:dyDescent="0.35">
      <c r="A1319" s="86">
        <v>46036</v>
      </c>
      <c r="B1319" s="87">
        <v>0.72916666666666663</v>
      </c>
      <c r="C1319">
        <v>3.892E-5</v>
      </c>
    </row>
    <row r="1320" spans="1:3" x14ac:dyDescent="0.35">
      <c r="A1320" s="86">
        <v>46036</v>
      </c>
      <c r="B1320" s="87">
        <v>0.73958333333333337</v>
      </c>
      <c r="C1320">
        <v>4.1709999999999999E-5</v>
      </c>
    </row>
    <row r="1321" spans="1:3" x14ac:dyDescent="0.35">
      <c r="A1321" s="86">
        <v>46036</v>
      </c>
      <c r="B1321" s="87">
        <v>0.75</v>
      </c>
      <c r="C1321">
        <v>4.477E-5</v>
      </c>
    </row>
    <row r="1322" spans="1:3" x14ac:dyDescent="0.35">
      <c r="A1322" s="86">
        <v>46036</v>
      </c>
      <c r="B1322" s="87">
        <v>0.76041666666666663</v>
      </c>
      <c r="C1322">
        <v>4.7940000000000005E-5</v>
      </c>
    </row>
    <row r="1323" spans="1:3" x14ac:dyDescent="0.35">
      <c r="A1323" s="86">
        <v>46036</v>
      </c>
      <c r="B1323" s="87">
        <v>0.77083333333333337</v>
      </c>
      <c r="C1323">
        <v>5.1020000000000003E-5</v>
      </c>
    </row>
    <row r="1324" spans="1:3" x14ac:dyDescent="0.35">
      <c r="A1324" s="86">
        <v>46036</v>
      </c>
      <c r="B1324" s="87">
        <v>0.78125</v>
      </c>
      <c r="C1324">
        <v>5.3850000000000001E-5</v>
      </c>
    </row>
    <row r="1325" spans="1:3" x14ac:dyDescent="0.35">
      <c r="A1325" s="86">
        <v>46036</v>
      </c>
      <c r="B1325" s="87">
        <v>0.79166666666666663</v>
      </c>
      <c r="C1325">
        <v>5.6279999999999996E-5</v>
      </c>
    </row>
    <row r="1326" spans="1:3" x14ac:dyDescent="0.35">
      <c r="A1326" s="86">
        <v>46036</v>
      </c>
      <c r="B1326" s="87">
        <v>0.80208333333333337</v>
      </c>
      <c r="C1326">
        <v>5.8099999999999996E-5</v>
      </c>
    </row>
    <row r="1327" spans="1:3" x14ac:dyDescent="0.35">
      <c r="A1327" s="86">
        <v>46036</v>
      </c>
      <c r="B1327" s="87">
        <v>0.8125</v>
      </c>
      <c r="C1327">
        <v>5.9200000000000002E-5</v>
      </c>
    </row>
    <row r="1328" spans="1:3" x14ac:dyDescent="0.35">
      <c r="A1328" s="86">
        <v>46036</v>
      </c>
      <c r="B1328" s="87">
        <v>0.82291666666666663</v>
      </c>
      <c r="C1328">
        <v>5.9429999999999999E-5</v>
      </c>
    </row>
    <row r="1329" spans="1:3" x14ac:dyDescent="0.35">
      <c r="A1329" s="86">
        <v>46036</v>
      </c>
      <c r="B1329" s="87">
        <v>0.83333333333333337</v>
      </c>
      <c r="C1329">
        <v>5.8629999999999999E-5</v>
      </c>
    </row>
    <row r="1330" spans="1:3" x14ac:dyDescent="0.35">
      <c r="A1330" s="86">
        <v>46036</v>
      </c>
      <c r="B1330" s="87">
        <v>0.84375</v>
      </c>
      <c r="C1330">
        <v>5.6849999999999999E-5</v>
      </c>
    </row>
    <row r="1331" spans="1:3" x14ac:dyDescent="0.35">
      <c r="A1331" s="86">
        <v>46036</v>
      </c>
      <c r="B1331" s="87">
        <v>0.85416666666666663</v>
      </c>
      <c r="C1331">
        <v>5.4330000000000003E-5</v>
      </c>
    </row>
    <row r="1332" spans="1:3" x14ac:dyDescent="0.35">
      <c r="A1332" s="86">
        <v>46036</v>
      </c>
      <c r="B1332" s="87">
        <v>0.86458333333333337</v>
      </c>
      <c r="C1332">
        <v>5.1560000000000001E-5</v>
      </c>
    </row>
    <row r="1333" spans="1:3" x14ac:dyDescent="0.35">
      <c r="A1333" s="86">
        <v>46036</v>
      </c>
      <c r="B1333" s="87">
        <v>0.875</v>
      </c>
      <c r="C1333">
        <v>4.8949999999999997E-5</v>
      </c>
    </row>
    <row r="1334" spans="1:3" x14ac:dyDescent="0.35">
      <c r="A1334" s="86">
        <v>46036</v>
      </c>
      <c r="B1334" s="87">
        <v>0.88541666666666663</v>
      </c>
      <c r="C1334">
        <v>4.6839999999999999E-5</v>
      </c>
    </row>
    <row r="1335" spans="1:3" x14ac:dyDescent="0.35">
      <c r="A1335" s="86">
        <v>46036</v>
      </c>
      <c r="B1335" s="87">
        <v>0.89583333333333337</v>
      </c>
      <c r="C1335">
        <v>4.511E-5</v>
      </c>
    </row>
    <row r="1336" spans="1:3" x14ac:dyDescent="0.35">
      <c r="A1336" s="86">
        <v>46036</v>
      </c>
      <c r="B1336" s="87">
        <v>0.90625</v>
      </c>
      <c r="C1336">
        <v>4.3529999999999998E-5</v>
      </c>
    </row>
    <row r="1337" spans="1:3" x14ac:dyDescent="0.35">
      <c r="A1337" s="86">
        <v>46036</v>
      </c>
      <c r="B1337" s="87">
        <v>0.91666666666666663</v>
      </c>
      <c r="C1337">
        <v>4.1900000000000002E-5</v>
      </c>
    </row>
    <row r="1338" spans="1:3" x14ac:dyDescent="0.35">
      <c r="A1338" s="86">
        <v>46036</v>
      </c>
      <c r="B1338" s="87">
        <v>0.92708333333333337</v>
      </c>
      <c r="C1338">
        <v>4.0009999999999998E-5</v>
      </c>
    </row>
    <row r="1339" spans="1:3" x14ac:dyDescent="0.35">
      <c r="A1339" s="86">
        <v>46036</v>
      </c>
      <c r="B1339" s="87">
        <v>0.9375</v>
      </c>
      <c r="C1339">
        <v>3.7910000000000001E-5</v>
      </c>
    </row>
    <row r="1340" spans="1:3" x14ac:dyDescent="0.35">
      <c r="A1340" s="86">
        <v>46036</v>
      </c>
      <c r="B1340" s="87">
        <v>0.94791666666666663</v>
      </c>
      <c r="C1340">
        <v>3.5649999999999999E-5</v>
      </c>
    </row>
    <row r="1341" spans="1:3" x14ac:dyDescent="0.35">
      <c r="A1341" s="86">
        <v>46036</v>
      </c>
      <c r="B1341" s="87">
        <v>0.95833333333333337</v>
      </c>
      <c r="C1341">
        <v>3.3250000000000002E-5</v>
      </c>
    </row>
    <row r="1342" spans="1:3" x14ac:dyDescent="0.35">
      <c r="A1342" s="86">
        <v>46036</v>
      </c>
      <c r="B1342" s="87">
        <v>0.96875</v>
      </c>
      <c r="C1342">
        <v>3.0830000000000001E-5</v>
      </c>
    </row>
    <row r="1343" spans="1:3" x14ac:dyDescent="0.35">
      <c r="A1343" s="86">
        <v>46036</v>
      </c>
      <c r="B1343" s="87">
        <v>0.97916666666666663</v>
      </c>
      <c r="C1343">
        <v>2.8369999999999998E-5</v>
      </c>
    </row>
    <row r="1344" spans="1:3" x14ac:dyDescent="0.35">
      <c r="A1344" s="86">
        <v>46036</v>
      </c>
      <c r="B1344" s="87">
        <v>0.98958333333333337</v>
      </c>
      <c r="C1344">
        <v>2.5959999999999999E-5</v>
      </c>
    </row>
    <row r="1345" spans="1:3" x14ac:dyDescent="0.35">
      <c r="A1345" s="86">
        <v>46037</v>
      </c>
      <c r="B1345" s="87">
        <v>0</v>
      </c>
      <c r="C1345">
        <v>2.357E-5</v>
      </c>
    </row>
    <row r="1346" spans="1:3" x14ac:dyDescent="0.35">
      <c r="A1346" s="86">
        <v>46037</v>
      </c>
      <c r="B1346" s="87">
        <v>1.0416666666666666E-2</v>
      </c>
      <c r="C1346">
        <v>2.1270000000000001E-5</v>
      </c>
    </row>
    <row r="1347" spans="1:3" x14ac:dyDescent="0.35">
      <c r="A1347" s="86">
        <v>46037</v>
      </c>
      <c r="B1347" s="87">
        <v>2.0833333333333332E-2</v>
      </c>
      <c r="C1347">
        <v>1.9130000000000001E-5</v>
      </c>
    </row>
    <row r="1348" spans="1:3" x14ac:dyDescent="0.35">
      <c r="A1348" s="86">
        <v>46037</v>
      </c>
      <c r="B1348" s="87">
        <v>3.125E-2</v>
      </c>
      <c r="C1348">
        <v>1.7280000000000001E-5</v>
      </c>
    </row>
    <row r="1349" spans="1:3" x14ac:dyDescent="0.35">
      <c r="A1349" s="86">
        <v>46037</v>
      </c>
      <c r="B1349" s="87">
        <v>4.1666666666666664E-2</v>
      </c>
      <c r="C1349">
        <v>1.5709999999999997E-5</v>
      </c>
    </row>
    <row r="1350" spans="1:3" x14ac:dyDescent="0.35">
      <c r="A1350" s="86">
        <v>46037</v>
      </c>
      <c r="B1350" s="87">
        <v>5.2083333333333336E-2</v>
      </c>
      <c r="C1350">
        <v>1.4540000000000001E-5</v>
      </c>
    </row>
    <row r="1351" spans="1:3" x14ac:dyDescent="0.35">
      <c r="A1351" s="86">
        <v>46037</v>
      </c>
      <c r="B1351" s="87">
        <v>6.25E-2</v>
      </c>
      <c r="C1351">
        <v>1.3719999999999999E-5</v>
      </c>
    </row>
    <row r="1352" spans="1:3" x14ac:dyDescent="0.35">
      <c r="A1352" s="86">
        <v>46037</v>
      </c>
      <c r="B1352" s="87">
        <v>7.2916666666666671E-2</v>
      </c>
      <c r="C1352">
        <v>1.3190000000000001E-5</v>
      </c>
    </row>
    <row r="1353" spans="1:3" x14ac:dyDescent="0.35">
      <c r="A1353" s="86">
        <v>46037</v>
      </c>
      <c r="B1353" s="87">
        <v>8.3333333333333329E-2</v>
      </c>
      <c r="C1353">
        <v>1.2840000000000001E-5</v>
      </c>
    </row>
    <row r="1354" spans="1:3" x14ac:dyDescent="0.35">
      <c r="A1354" s="86">
        <v>46037</v>
      </c>
      <c r="B1354" s="87">
        <v>9.375E-2</v>
      </c>
      <c r="C1354">
        <v>1.2619999999999999E-5</v>
      </c>
    </row>
    <row r="1355" spans="1:3" x14ac:dyDescent="0.35">
      <c r="A1355" s="86">
        <v>46037</v>
      </c>
      <c r="B1355" s="87">
        <v>0.10416666666666667</v>
      </c>
      <c r="C1355">
        <v>1.2460000000000001E-5</v>
      </c>
    </row>
    <row r="1356" spans="1:3" x14ac:dyDescent="0.35">
      <c r="A1356" s="86">
        <v>46037</v>
      </c>
      <c r="B1356" s="87">
        <v>0.11458333333333333</v>
      </c>
      <c r="C1356">
        <v>1.24E-5</v>
      </c>
    </row>
    <row r="1357" spans="1:3" x14ac:dyDescent="0.35">
      <c r="A1357" s="86">
        <v>46037</v>
      </c>
      <c r="B1357" s="87">
        <v>0.125</v>
      </c>
      <c r="C1357">
        <v>1.2309999999999999E-5</v>
      </c>
    </row>
    <row r="1358" spans="1:3" x14ac:dyDescent="0.35">
      <c r="A1358" s="86">
        <v>46037</v>
      </c>
      <c r="B1358" s="87">
        <v>0.13541666666666666</v>
      </c>
      <c r="C1358">
        <v>1.221E-5</v>
      </c>
    </row>
    <row r="1359" spans="1:3" x14ac:dyDescent="0.35">
      <c r="A1359" s="86">
        <v>46037</v>
      </c>
      <c r="B1359" s="87">
        <v>0.14583333333333334</v>
      </c>
      <c r="C1359">
        <v>1.2139999999999999E-5</v>
      </c>
    </row>
    <row r="1360" spans="1:3" x14ac:dyDescent="0.35">
      <c r="A1360" s="86">
        <v>46037</v>
      </c>
      <c r="B1360" s="87">
        <v>0.15625</v>
      </c>
      <c r="C1360">
        <v>1.206E-5</v>
      </c>
    </row>
    <row r="1361" spans="1:3" x14ac:dyDescent="0.35">
      <c r="A1361" s="86">
        <v>46037</v>
      </c>
      <c r="B1361" s="87">
        <v>0.16666666666666666</v>
      </c>
      <c r="C1361">
        <v>1.206E-5</v>
      </c>
    </row>
    <row r="1362" spans="1:3" x14ac:dyDescent="0.35">
      <c r="A1362" s="86">
        <v>46037</v>
      </c>
      <c r="B1362" s="87">
        <v>0.17708333333333334</v>
      </c>
      <c r="C1362">
        <v>1.2080000000000001E-5</v>
      </c>
    </row>
    <row r="1363" spans="1:3" x14ac:dyDescent="0.35">
      <c r="A1363" s="86">
        <v>46037</v>
      </c>
      <c r="B1363" s="87">
        <v>0.1875</v>
      </c>
      <c r="C1363">
        <v>1.221E-5</v>
      </c>
    </row>
    <row r="1364" spans="1:3" x14ac:dyDescent="0.35">
      <c r="A1364" s="86">
        <v>46037</v>
      </c>
      <c r="B1364" s="87">
        <v>0.19791666666666666</v>
      </c>
      <c r="C1364">
        <v>1.237E-5</v>
      </c>
    </row>
    <row r="1365" spans="1:3" x14ac:dyDescent="0.35">
      <c r="A1365" s="86">
        <v>46037</v>
      </c>
      <c r="B1365" s="87">
        <v>0.20833333333333334</v>
      </c>
      <c r="C1365">
        <v>1.258E-5</v>
      </c>
    </row>
    <row r="1366" spans="1:3" x14ac:dyDescent="0.35">
      <c r="A1366" s="86">
        <v>46037</v>
      </c>
      <c r="B1366" s="87">
        <v>0.21875</v>
      </c>
      <c r="C1366">
        <v>1.2869999999999999E-5</v>
      </c>
    </row>
    <row r="1367" spans="1:3" x14ac:dyDescent="0.35">
      <c r="A1367" s="86">
        <v>46037</v>
      </c>
      <c r="B1367" s="87">
        <v>0.22916666666666666</v>
      </c>
      <c r="C1367">
        <v>1.3570000000000001E-5</v>
      </c>
    </row>
    <row r="1368" spans="1:3" x14ac:dyDescent="0.35">
      <c r="A1368" s="86">
        <v>46037</v>
      </c>
      <c r="B1368" s="87">
        <v>0.23958333333333334</v>
      </c>
      <c r="C1368">
        <v>1.501E-5</v>
      </c>
    </row>
    <row r="1369" spans="1:3" x14ac:dyDescent="0.35">
      <c r="A1369" s="86">
        <v>46037</v>
      </c>
      <c r="B1369" s="87">
        <v>0.25</v>
      </c>
      <c r="C1369">
        <v>1.7559999999999998E-5</v>
      </c>
    </row>
    <row r="1370" spans="1:3" x14ac:dyDescent="0.35">
      <c r="A1370" s="86">
        <v>46037</v>
      </c>
      <c r="B1370" s="87">
        <v>0.26041666666666669</v>
      </c>
      <c r="C1370">
        <v>2.139E-5</v>
      </c>
    </row>
    <row r="1371" spans="1:3" x14ac:dyDescent="0.35">
      <c r="A1371" s="86">
        <v>46037</v>
      </c>
      <c r="B1371" s="87">
        <v>0.27083333333333331</v>
      </c>
      <c r="C1371">
        <v>2.605E-5</v>
      </c>
    </row>
    <row r="1372" spans="1:3" x14ac:dyDescent="0.35">
      <c r="A1372" s="86">
        <v>46037</v>
      </c>
      <c r="B1372" s="87">
        <v>0.28125</v>
      </c>
      <c r="C1372">
        <v>3.0830000000000001E-5</v>
      </c>
    </row>
    <row r="1373" spans="1:3" x14ac:dyDescent="0.35">
      <c r="A1373" s="86">
        <v>46037</v>
      </c>
      <c r="B1373" s="87">
        <v>0.29166666666666669</v>
      </c>
      <c r="C1373">
        <v>3.5090000000000005E-5</v>
      </c>
    </row>
    <row r="1374" spans="1:3" x14ac:dyDescent="0.35">
      <c r="A1374" s="86">
        <v>46037</v>
      </c>
      <c r="B1374" s="87">
        <v>0.30208333333333331</v>
      </c>
      <c r="C1374">
        <v>3.8260000000000003E-5</v>
      </c>
    </row>
    <row r="1375" spans="1:3" x14ac:dyDescent="0.35">
      <c r="A1375" s="86">
        <v>46037</v>
      </c>
      <c r="B1375" s="87">
        <v>0.3125</v>
      </c>
      <c r="C1375">
        <v>4.0439999999999999E-5</v>
      </c>
    </row>
    <row r="1376" spans="1:3" x14ac:dyDescent="0.35">
      <c r="A1376" s="86">
        <v>46037</v>
      </c>
      <c r="B1376" s="87">
        <v>0.32291666666666669</v>
      </c>
      <c r="C1376">
        <v>4.176E-5</v>
      </c>
    </row>
    <row r="1377" spans="1:3" x14ac:dyDescent="0.35">
      <c r="A1377" s="86">
        <v>46037</v>
      </c>
      <c r="B1377" s="87">
        <v>0.33333333333333331</v>
      </c>
      <c r="C1377">
        <v>4.2410000000000002E-5</v>
      </c>
    </row>
    <row r="1378" spans="1:3" x14ac:dyDescent="0.35">
      <c r="A1378" s="86">
        <v>46037</v>
      </c>
      <c r="B1378" s="87">
        <v>0.34375</v>
      </c>
      <c r="C1378">
        <v>4.2599999999999999E-5</v>
      </c>
    </row>
    <row r="1379" spans="1:3" x14ac:dyDescent="0.35">
      <c r="A1379" s="86">
        <v>46037</v>
      </c>
      <c r="B1379" s="87">
        <v>0.35416666666666669</v>
      </c>
      <c r="C1379">
        <v>4.2410000000000002E-5</v>
      </c>
    </row>
    <row r="1380" spans="1:3" x14ac:dyDescent="0.35">
      <c r="A1380" s="86">
        <v>46037</v>
      </c>
      <c r="B1380" s="87">
        <v>0.36458333333333331</v>
      </c>
      <c r="C1380">
        <v>4.1879999999999999E-5</v>
      </c>
    </row>
    <row r="1381" spans="1:3" x14ac:dyDescent="0.35">
      <c r="A1381" s="86">
        <v>46037</v>
      </c>
      <c r="B1381" s="87">
        <v>0.375</v>
      </c>
      <c r="C1381">
        <v>4.1130000000000001E-5</v>
      </c>
    </row>
    <row r="1382" spans="1:3" x14ac:dyDescent="0.35">
      <c r="A1382" s="86">
        <v>46037</v>
      </c>
      <c r="B1382" s="87">
        <v>0.38541666666666669</v>
      </c>
      <c r="C1382">
        <v>4.0179999999999998E-5</v>
      </c>
    </row>
    <row r="1383" spans="1:3" x14ac:dyDescent="0.35">
      <c r="A1383" s="86">
        <v>46037</v>
      </c>
      <c r="B1383" s="87">
        <v>0.39583333333333331</v>
      </c>
      <c r="C1383">
        <v>3.9199999999999997E-5</v>
      </c>
    </row>
    <row r="1384" spans="1:3" x14ac:dyDescent="0.35">
      <c r="A1384" s="86">
        <v>46037</v>
      </c>
      <c r="B1384" s="87">
        <v>0.40625</v>
      </c>
      <c r="C1384">
        <v>3.8229999999999998E-5</v>
      </c>
    </row>
    <row r="1385" spans="1:3" x14ac:dyDescent="0.35">
      <c r="A1385" s="86">
        <v>46037</v>
      </c>
      <c r="B1385" s="87">
        <v>0.41666666666666669</v>
      </c>
      <c r="C1385">
        <v>3.7440000000000001E-5</v>
      </c>
    </row>
    <row r="1386" spans="1:3" x14ac:dyDescent="0.35">
      <c r="A1386" s="86">
        <v>46037</v>
      </c>
      <c r="B1386" s="87">
        <v>0.42708333333333331</v>
      </c>
      <c r="C1386">
        <v>3.6909999999999997E-5</v>
      </c>
    </row>
    <row r="1387" spans="1:3" x14ac:dyDescent="0.35">
      <c r="A1387" s="86">
        <v>46037</v>
      </c>
      <c r="B1387" s="87">
        <v>0.4375</v>
      </c>
      <c r="C1387">
        <v>3.6560000000000002E-5</v>
      </c>
    </row>
    <row r="1388" spans="1:3" x14ac:dyDescent="0.35">
      <c r="A1388" s="86">
        <v>46037</v>
      </c>
      <c r="B1388" s="87">
        <v>0.44791666666666669</v>
      </c>
      <c r="C1388">
        <v>3.6409999999999999E-5</v>
      </c>
    </row>
    <row r="1389" spans="1:3" x14ac:dyDescent="0.35">
      <c r="A1389" s="86">
        <v>46037</v>
      </c>
      <c r="B1389" s="87">
        <v>0.45833333333333331</v>
      </c>
      <c r="C1389">
        <v>3.6409999999999999E-5</v>
      </c>
    </row>
    <row r="1390" spans="1:3" x14ac:dyDescent="0.35">
      <c r="A1390" s="86">
        <v>46037</v>
      </c>
      <c r="B1390" s="87">
        <v>0.46875</v>
      </c>
      <c r="C1390">
        <v>3.6529999999999998E-5</v>
      </c>
    </row>
    <row r="1391" spans="1:3" x14ac:dyDescent="0.35">
      <c r="A1391" s="86">
        <v>46037</v>
      </c>
      <c r="B1391" s="87">
        <v>0.47916666666666669</v>
      </c>
      <c r="C1391">
        <v>3.6810000000000002E-5</v>
      </c>
    </row>
    <row r="1392" spans="1:3" x14ac:dyDescent="0.35">
      <c r="A1392" s="86">
        <v>46037</v>
      </c>
      <c r="B1392" s="87">
        <v>0.48958333333333331</v>
      </c>
      <c r="C1392">
        <v>3.735E-5</v>
      </c>
    </row>
    <row r="1393" spans="1:3" x14ac:dyDescent="0.35">
      <c r="A1393" s="86">
        <v>46037</v>
      </c>
      <c r="B1393" s="87">
        <v>0.5</v>
      </c>
      <c r="C1393">
        <v>3.8229999999999998E-5</v>
      </c>
    </row>
    <row r="1394" spans="1:3" x14ac:dyDescent="0.35">
      <c r="A1394" s="86">
        <v>46037</v>
      </c>
      <c r="B1394" s="87">
        <v>0.51041666666666663</v>
      </c>
      <c r="C1394">
        <v>3.9449999999999997E-5</v>
      </c>
    </row>
    <row r="1395" spans="1:3" x14ac:dyDescent="0.35">
      <c r="A1395" s="86">
        <v>46037</v>
      </c>
      <c r="B1395" s="87">
        <v>0.52083333333333337</v>
      </c>
      <c r="C1395">
        <v>4.0779999999999999E-5</v>
      </c>
    </row>
    <row r="1396" spans="1:3" x14ac:dyDescent="0.35">
      <c r="A1396" s="86">
        <v>46037</v>
      </c>
      <c r="B1396" s="87">
        <v>0.53125</v>
      </c>
      <c r="C1396">
        <v>4.1839999999999999E-5</v>
      </c>
    </row>
    <row r="1397" spans="1:3" x14ac:dyDescent="0.35">
      <c r="A1397" s="86">
        <v>46037</v>
      </c>
      <c r="B1397" s="87">
        <v>0.54166666666666663</v>
      </c>
      <c r="C1397">
        <v>4.2410000000000002E-5</v>
      </c>
    </row>
    <row r="1398" spans="1:3" x14ac:dyDescent="0.35">
      <c r="A1398" s="86">
        <v>46037</v>
      </c>
      <c r="B1398" s="87">
        <v>0.55208333333333337</v>
      </c>
      <c r="C1398">
        <v>4.2219999999999999E-5</v>
      </c>
    </row>
    <row r="1399" spans="1:3" x14ac:dyDescent="0.35">
      <c r="A1399" s="86">
        <v>46037</v>
      </c>
      <c r="B1399" s="87">
        <v>0.5625</v>
      </c>
      <c r="C1399">
        <v>4.1439999999999996E-5</v>
      </c>
    </row>
    <row r="1400" spans="1:3" x14ac:dyDescent="0.35">
      <c r="A1400" s="86">
        <v>46037</v>
      </c>
      <c r="B1400" s="87">
        <v>0.57291666666666663</v>
      </c>
      <c r="C1400">
        <v>4.0269999999999999E-5</v>
      </c>
    </row>
    <row r="1401" spans="1:3" x14ac:dyDescent="0.35">
      <c r="A1401" s="86">
        <v>46037</v>
      </c>
      <c r="B1401" s="87">
        <v>0.58333333333333337</v>
      </c>
      <c r="C1401">
        <v>3.9010000000000001E-5</v>
      </c>
    </row>
    <row r="1402" spans="1:3" x14ac:dyDescent="0.35">
      <c r="A1402" s="86">
        <v>46037</v>
      </c>
      <c r="B1402" s="87">
        <v>0.59375</v>
      </c>
      <c r="C1402">
        <v>3.782E-5</v>
      </c>
    </row>
    <row r="1403" spans="1:3" x14ac:dyDescent="0.35">
      <c r="A1403" s="86">
        <v>46037</v>
      </c>
      <c r="B1403" s="87">
        <v>0.60416666666666663</v>
      </c>
      <c r="C1403">
        <v>3.6749999999999999E-5</v>
      </c>
    </row>
    <row r="1404" spans="1:3" x14ac:dyDescent="0.35">
      <c r="A1404" s="86">
        <v>46037</v>
      </c>
      <c r="B1404" s="87">
        <v>0.61458333333333337</v>
      </c>
      <c r="C1404">
        <v>3.578E-5</v>
      </c>
    </row>
    <row r="1405" spans="1:3" x14ac:dyDescent="0.35">
      <c r="A1405" s="86">
        <v>46037</v>
      </c>
      <c r="B1405" s="87">
        <v>0.625</v>
      </c>
      <c r="C1405">
        <v>3.4829999999999997E-5</v>
      </c>
    </row>
    <row r="1406" spans="1:3" x14ac:dyDescent="0.35">
      <c r="A1406" s="86">
        <v>46037</v>
      </c>
      <c r="B1406" s="87">
        <v>0.63541666666666663</v>
      </c>
      <c r="C1406">
        <v>3.3949999999999999E-5</v>
      </c>
    </row>
    <row r="1407" spans="1:3" x14ac:dyDescent="0.35">
      <c r="A1407" s="86">
        <v>46037</v>
      </c>
      <c r="B1407" s="87">
        <v>0.64583333333333337</v>
      </c>
      <c r="C1407">
        <v>3.3200000000000001E-5</v>
      </c>
    </row>
    <row r="1408" spans="1:3" x14ac:dyDescent="0.35">
      <c r="A1408" s="86">
        <v>46037</v>
      </c>
      <c r="B1408" s="87">
        <v>0.65625</v>
      </c>
      <c r="C1408">
        <v>3.2570000000000002E-5</v>
      </c>
    </row>
    <row r="1409" spans="1:3" x14ac:dyDescent="0.35">
      <c r="A1409" s="86">
        <v>46037</v>
      </c>
      <c r="B1409" s="87">
        <v>0.66666666666666663</v>
      </c>
      <c r="C1409">
        <v>3.222E-5</v>
      </c>
    </row>
    <row r="1410" spans="1:3" x14ac:dyDescent="0.35">
      <c r="A1410" s="86">
        <v>46037</v>
      </c>
      <c r="B1410" s="87">
        <v>0.67708333333333337</v>
      </c>
      <c r="C1410">
        <v>3.2149999999999995E-5</v>
      </c>
    </row>
    <row r="1411" spans="1:3" x14ac:dyDescent="0.35">
      <c r="A1411" s="86">
        <v>46037</v>
      </c>
      <c r="B1411" s="87">
        <v>0.6875</v>
      </c>
      <c r="C1411">
        <v>3.2469999999999999E-5</v>
      </c>
    </row>
    <row r="1412" spans="1:3" x14ac:dyDescent="0.35">
      <c r="A1412" s="86">
        <v>46037</v>
      </c>
      <c r="B1412" s="87">
        <v>0.69791666666666663</v>
      </c>
      <c r="C1412">
        <v>3.3219999999999997E-5</v>
      </c>
    </row>
    <row r="1413" spans="1:3" x14ac:dyDescent="0.35">
      <c r="A1413" s="86">
        <v>46037</v>
      </c>
      <c r="B1413" s="87">
        <v>0.70833333333333337</v>
      </c>
      <c r="C1413">
        <v>3.4579999999999998E-5</v>
      </c>
    </row>
    <row r="1414" spans="1:3" x14ac:dyDescent="0.35">
      <c r="A1414" s="86">
        <v>46037</v>
      </c>
      <c r="B1414" s="87">
        <v>0.71875</v>
      </c>
      <c r="C1414">
        <v>3.65E-5</v>
      </c>
    </row>
    <row r="1415" spans="1:3" x14ac:dyDescent="0.35">
      <c r="A1415" s="86">
        <v>46037</v>
      </c>
      <c r="B1415" s="87">
        <v>0.72916666666666663</v>
      </c>
      <c r="C1415">
        <v>3.8930000000000002E-5</v>
      </c>
    </row>
    <row r="1416" spans="1:3" x14ac:dyDescent="0.35">
      <c r="A1416" s="86">
        <v>46037</v>
      </c>
      <c r="B1416" s="87">
        <v>0.73958333333333337</v>
      </c>
      <c r="C1416">
        <v>4.172E-5</v>
      </c>
    </row>
    <row r="1417" spans="1:3" x14ac:dyDescent="0.35">
      <c r="A1417" s="86">
        <v>46037</v>
      </c>
      <c r="B1417" s="87">
        <v>0.75</v>
      </c>
      <c r="C1417">
        <v>4.4780000000000002E-5</v>
      </c>
    </row>
    <row r="1418" spans="1:3" x14ac:dyDescent="0.35">
      <c r="A1418" s="86">
        <v>46037</v>
      </c>
      <c r="B1418" s="87">
        <v>0.76041666666666663</v>
      </c>
      <c r="C1418">
        <v>4.795E-5</v>
      </c>
    </row>
    <row r="1419" spans="1:3" x14ac:dyDescent="0.35">
      <c r="A1419" s="86">
        <v>46037</v>
      </c>
      <c r="B1419" s="87">
        <v>0.77083333333333337</v>
      </c>
      <c r="C1419">
        <v>5.1029999999999998E-5</v>
      </c>
    </row>
    <row r="1420" spans="1:3" x14ac:dyDescent="0.35">
      <c r="A1420" s="86">
        <v>46037</v>
      </c>
      <c r="B1420" s="87">
        <v>0.78125</v>
      </c>
      <c r="C1420">
        <v>5.3859999999999996E-5</v>
      </c>
    </row>
    <row r="1421" spans="1:3" x14ac:dyDescent="0.35">
      <c r="A1421" s="86">
        <v>46037</v>
      </c>
      <c r="B1421" s="87">
        <v>0.79166666666666663</v>
      </c>
      <c r="C1421">
        <v>5.6289999999999998E-5</v>
      </c>
    </row>
    <row r="1422" spans="1:3" x14ac:dyDescent="0.35">
      <c r="A1422" s="86">
        <v>46037</v>
      </c>
      <c r="B1422" s="87">
        <v>0.80208333333333337</v>
      </c>
      <c r="C1422">
        <v>5.8119999999999999E-5</v>
      </c>
    </row>
    <row r="1423" spans="1:3" x14ac:dyDescent="0.35">
      <c r="A1423" s="86">
        <v>46037</v>
      </c>
      <c r="B1423" s="87">
        <v>0.8125</v>
      </c>
      <c r="C1423">
        <v>5.9209999999999997E-5</v>
      </c>
    </row>
    <row r="1424" spans="1:3" x14ac:dyDescent="0.35">
      <c r="A1424" s="86">
        <v>46037</v>
      </c>
      <c r="B1424" s="87">
        <v>0.82291666666666663</v>
      </c>
      <c r="C1424">
        <v>5.944E-5</v>
      </c>
    </row>
    <row r="1425" spans="1:3" x14ac:dyDescent="0.35">
      <c r="A1425" s="86">
        <v>46037</v>
      </c>
      <c r="B1425" s="87">
        <v>0.83333333333333337</v>
      </c>
      <c r="C1425">
        <v>5.8650000000000003E-5</v>
      </c>
    </row>
    <row r="1426" spans="1:3" x14ac:dyDescent="0.35">
      <c r="A1426" s="86">
        <v>46037</v>
      </c>
      <c r="B1426" s="87">
        <v>0.84375</v>
      </c>
      <c r="C1426">
        <v>5.6860000000000001E-5</v>
      </c>
    </row>
    <row r="1427" spans="1:3" x14ac:dyDescent="0.35">
      <c r="A1427" s="86">
        <v>46037</v>
      </c>
      <c r="B1427" s="87">
        <v>0.85416666666666663</v>
      </c>
      <c r="C1427">
        <v>5.4339999999999998E-5</v>
      </c>
    </row>
    <row r="1428" spans="1:3" x14ac:dyDescent="0.35">
      <c r="A1428" s="86">
        <v>46037</v>
      </c>
      <c r="B1428" s="87">
        <v>0.86458333333333337</v>
      </c>
      <c r="C1428">
        <v>5.1569999999999996E-5</v>
      </c>
    </row>
    <row r="1429" spans="1:3" x14ac:dyDescent="0.35">
      <c r="A1429" s="86">
        <v>46037</v>
      </c>
      <c r="B1429" s="87">
        <v>0.875</v>
      </c>
      <c r="C1429">
        <v>4.8959999999999999E-5</v>
      </c>
    </row>
    <row r="1430" spans="1:3" x14ac:dyDescent="0.35">
      <c r="A1430" s="86">
        <v>46037</v>
      </c>
      <c r="B1430" s="87">
        <v>0.88541666666666663</v>
      </c>
      <c r="C1430">
        <v>4.685E-5</v>
      </c>
    </row>
    <row r="1431" spans="1:3" x14ac:dyDescent="0.35">
      <c r="A1431" s="86">
        <v>46037</v>
      </c>
      <c r="B1431" s="87">
        <v>0.89583333333333337</v>
      </c>
      <c r="C1431">
        <v>4.5120000000000002E-5</v>
      </c>
    </row>
    <row r="1432" spans="1:3" x14ac:dyDescent="0.35">
      <c r="A1432" s="86">
        <v>46037</v>
      </c>
      <c r="B1432" s="87">
        <v>0.90625</v>
      </c>
      <c r="C1432">
        <v>4.354E-5</v>
      </c>
    </row>
    <row r="1433" spans="1:3" x14ac:dyDescent="0.35">
      <c r="A1433" s="86">
        <v>46037</v>
      </c>
      <c r="B1433" s="87">
        <v>0.91666666666666663</v>
      </c>
      <c r="C1433">
        <v>4.1910000000000004E-5</v>
      </c>
    </row>
    <row r="1434" spans="1:3" x14ac:dyDescent="0.35">
      <c r="A1434" s="86">
        <v>46037</v>
      </c>
      <c r="B1434" s="87">
        <v>0.92708333333333337</v>
      </c>
      <c r="C1434">
        <v>4.002E-5</v>
      </c>
    </row>
    <row r="1435" spans="1:3" x14ac:dyDescent="0.35">
      <c r="A1435" s="86">
        <v>46037</v>
      </c>
      <c r="B1435" s="87">
        <v>0.9375</v>
      </c>
      <c r="C1435">
        <v>3.7920000000000003E-5</v>
      </c>
    </row>
    <row r="1436" spans="1:3" x14ac:dyDescent="0.35">
      <c r="A1436" s="86">
        <v>46037</v>
      </c>
      <c r="B1436" s="87">
        <v>0.94791666666666663</v>
      </c>
      <c r="C1436">
        <v>3.5649999999999999E-5</v>
      </c>
    </row>
    <row r="1437" spans="1:3" x14ac:dyDescent="0.35">
      <c r="A1437" s="86">
        <v>46037</v>
      </c>
      <c r="B1437" s="87">
        <v>0.95833333333333337</v>
      </c>
      <c r="C1437">
        <v>3.3259999999999997E-5</v>
      </c>
    </row>
    <row r="1438" spans="1:3" x14ac:dyDescent="0.35">
      <c r="A1438" s="86">
        <v>46037</v>
      </c>
      <c r="B1438" s="87">
        <v>0.96875</v>
      </c>
      <c r="C1438">
        <v>3.0830000000000001E-5</v>
      </c>
    </row>
    <row r="1439" spans="1:3" x14ac:dyDescent="0.35">
      <c r="A1439" s="86">
        <v>46037</v>
      </c>
      <c r="B1439" s="87">
        <v>0.97916666666666663</v>
      </c>
      <c r="C1439">
        <v>2.8379999999999999E-5</v>
      </c>
    </row>
    <row r="1440" spans="1:3" x14ac:dyDescent="0.35">
      <c r="A1440" s="86">
        <v>46037</v>
      </c>
      <c r="B1440" s="87">
        <v>0.98958333333333337</v>
      </c>
      <c r="C1440">
        <v>2.5959999999999999E-5</v>
      </c>
    </row>
    <row r="1441" spans="1:3" x14ac:dyDescent="0.35">
      <c r="A1441" s="86">
        <v>46038</v>
      </c>
      <c r="B1441" s="87">
        <v>0</v>
      </c>
      <c r="C1441">
        <v>2.357E-5</v>
      </c>
    </row>
    <row r="1442" spans="1:3" x14ac:dyDescent="0.35">
      <c r="A1442" s="86">
        <v>46038</v>
      </c>
      <c r="B1442" s="87">
        <v>1.0416666666666666E-2</v>
      </c>
      <c r="C1442">
        <v>2.1270000000000001E-5</v>
      </c>
    </row>
    <row r="1443" spans="1:3" x14ac:dyDescent="0.35">
      <c r="A1443" s="86">
        <v>46038</v>
      </c>
      <c r="B1443" s="87">
        <v>2.0833333333333332E-2</v>
      </c>
      <c r="C1443">
        <v>1.9130000000000001E-5</v>
      </c>
    </row>
    <row r="1444" spans="1:3" x14ac:dyDescent="0.35">
      <c r="A1444" s="86">
        <v>46038</v>
      </c>
      <c r="B1444" s="87">
        <v>3.125E-2</v>
      </c>
      <c r="C1444">
        <v>1.7280000000000001E-5</v>
      </c>
    </row>
    <row r="1445" spans="1:3" x14ac:dyDescent="0.35">
      <c r="A1445" s="86">
        <v>46038</v>
      </c>
      <c r="B1445" s="87">
        <v>4.1666666666666664E-2</v>
      </c>
      <c r="C1445">
        <v>1.5709999999999997E-5</v>
      </c>
    </row>
    <row r="1446" spans="1:3" x14ac:dyDescent="0.35">
      <c r="A1446" s="86">
        <v>46038</v>
      </c>
      <c r="B1446" s="87">
        <v>5.2083333333333336E-2</v>
      </c>
      <c r="C1446">
        <v>1.4540000000000001E-5</v>
      </c>
    </row>
    <row r="1447" spans="1:3" x14ac:dyDescent="0.35">
      <c r="A1447" s="86">
        <v>46038</v>
      </c>
      <c r="B1447" s="87">
        <v>6.25E-2</v>
      </c>
      <c r="C1447">
        <v>1.3719999999999999E-5</v>
      </c>
    </row>
    <row r="1448" spans="1:3" x14ac:dyDescent="0.35">
      <c r="A1448" s="86">
        <v>46038</v>
      </c>
      <c r="B1448" s="87">
        <v>7.2916666666666671E-2</v>
      </c>
      <c r="C1448">
        <v>1.3190000000000001E-5</v>
      </c>
    </row>
    <row r="1449" spans="1:3" x14ac:dyDescent="0.35">
      <c r="A1449" s="86">
        <v>46038</v>
      </c>
      <c r="B1449" s="87">
        <v>8.3333333333333329E-2</v>
      </c>
      <c r="C1449">
        <v>1.2840000000000001E-5</v>
      </c>
    </row>
    <row r="1450" spans="1:3" x14ac:dyDescent="0.35">
      <c r="A1450" s="86">
        <v>46038</v>
      </c>
      <c r="B1450" s="87">
        <v>9.375E-2</v>
      </c>
      <c r="C1450">
        <v>1.2619999999999999E-5</v>
      </c>
    </row>
    <row r="1451" spans="1:3" x14ac:dyDescent="0.35">
      <c r="A1451" s="86">
        <v>46038</v>
      </c>
      <c r="B1451" s="87">
        <v>0.10416666666666667</v>
      </c>
      <c r="C1451">
        <v>1.2460000000000001E-5</v>
      </c>
    </row>
    <row r="1452" spans="1:3" x14ac:dyDescent="0.35">
      <c r="A1452" s="86">
        <v>46038</v>
      </c>
      <c r="B1452" s="87">
        <v>0.11458333333333333</v>
      </c>
      <c r="C1452">
        <v>1.24E-5</v>
      </c>
    </row>
    <row r="1453" spans="1:3" x14ac:dyDescent="0.35">
      <c r="A1453" s="86">
        <v>46038</v>
      </c>
      <c r="B1453" s="87">
        <v>0.125</v>
      </c>
      <c r="C1453">
        <v>1.2309999999999999E-5</v>
      </c>
    </row>
    <row r="1454" spans="1:3" x14ac:dyDescent="0.35">
      <c r="A1454" s="86">
        <v>46038</v>
      </c>
      <c r="B1454" s="87">
        <v>0.13541666666666666</v>
      </c>
      <c r="C1454">
        <v>1.221E-5</v>
      </c>
    </row>
    <row r="1455" spans="1:3" x14ac:dyDescent="0.35">
      <c r="A1455" s="86">
        <v>46038</v>
      </c>
      <c r="B1455" s="87">
        <v>0.14583333333333334</v>
      </c>
      <c r="C1455">
        <v>1.2149999999999999E-5</v>
      </c>
    </row>
    <row r="1456" spans="1:3" x14ac:dyDescent="0.35">
      <c r="A1456" s="86">
        <v>46038</v>
      </c>
      <c r="B1456" s="87">
        <v>0.15625</v>
      </c>
      <c r="C1456">
        <v>1.206E-5</v>
      </c>
    </row>
    <row r="1457" spans="1:3" x14ac:dyDescent="0.35">
      <c r="A1457" s="86">
        <v>46038</v>
      </c>
      <c r="B1457" s="87">
        <v>0.16666666666666666</v>
      </c>
      <c r="C1457">
        <v>1.206E-5</v>
      </c>
    </row>
    <row r="1458" spans="1:3" x14ac:dyDescent="0.35">
      <c r="A1458" s="86">
        <v>46038</v>
      </c>
      <c r="B1458" s="87">
        <v>0.17708333333333334</v>
      </c>
      <c r="C1458">
        <v>1.2080000000000001E-5</v>
      </c>
    </row>
    <row r="1459" spans="1:3" x14ac:dyDescent="0.35">
      <c r="A1459" s="86">
        <v>46038</v>
      </c>
      <c r="B1459" s="87">
        <v>0.1875</v>
      </c>
      <c r="C1459">
        <v>1.221E-5</v>
      </c>
    </row>
    <row r="1460" spans="1:3" x14ac:dyDescent="0.35">
      <c r="A1460" s="86">
        <v>46038</v>
      </c>
      <c r="B1460" s="87">
        <v>0.19791666666666666</v>
      </c>
      <c r="C1460">
        <v>1.237E-5</v>
      </c>
    </row>
    <row r="1461" spans="1:3" x14ac:dyDescent="0.35">
      <c r="A1461" s="86">
        <v>46038</v>
      </c>
      <c r="B1461" s="87">
        <v>0.20833333333333334</v>
      </c>
      <c r="C1461">
        <v>1.259E-5</v>
      </c>
    </row>
    <row r="1462" spans="1:3" x14ac:dyDescent="0.35">
      <c r="A1462" s="86">
        <v>46038</v>
      </c>
      <c r="B1462" s="87">
        <v>0.21875</v>
      </c>
      <c r="C1462">
        <v>1.288E-5</v>
      </c>
    </row>
    <row r="1463" spans="1:3" x14ac:dyDescent="0.35">
      <c r="A1463" s="86">
        <v>46038</v>
      </c>
      <c r="B1463" s="87">
        <v>0.22916666666666666</v>
      </c>
      <c r="C1463">
        <v>1.3570000000000001E-5</v>
      </c>
    </row>
    <row r="1464" spans="1:3" x14ac:dyDescent="0.35">
      <c r="A1464" s="86">
        <v>46038</v>
      </c>
      <c r="B1464" s="87">
        <v>0.23958333333333334</v>
      </c>
      <c r="C1464">
        <v>1.502E-5</v>
      </c>
    </row>
    <row r="1465" spans="1:3" x14ac:dyDescent="0.35">
      <c r="A1465" s="86">
        <v>46038</v>
      </c>
      <c r="B1465" s="87">
        <v>0.25</v>
      </c>
      <c r="C1465">
        <v>1.7559999999999998E-5</v>
      </c>
    </row>
    <row r="1466" spans="1:3" x14ac:dyDescent="0.35">
      <c r="A1466" s="86">
        <v>46038</v>
      </c>
      <c r="B1466" s="87">
        <v>0.26041666666666669</v>
      </c>
      <c r="C1466">
        <v>2.1399999999999998E-5</v>
      </c>
    </row>
    <row r="1467" spans="1:3" x14ac:dyDescent="0.35">
      <c r="A1467" s="86">
        <v>46038</v>
      </c>
      <c r="B1467" s="87">
        <v>0.27083333333333331</v>
      </c>
      <c r="C1467">
        <v>2.605E-5</v>
      </c>
    </row>
    <row r="1468" spans="1:3" x14ac:dyDescent="0.35">
      <c r="A1468" s="86">
        <v>46038</v>
      </c>
      <c r="B1468" s="87">
        <v>0.28125</v>
      </c>
      <c r="C1468">
        <v>3.0839999999999996E-5</v>
      </c>
    </row>
    <row r="1469" spans="1:3" x14ac:dyDescent="0.35">
      <c r="A1469" s="86">
        <v>46038</v>
      </c>
      <c r="B1469" s="87">
        <v>0.29166666666666669</v>
      </c>
      <c r="C1469">
        <v>3.5090000000000005E-5</v>
      </c>
    </row>
    <row r="1470" spans="1:3" x14ac:dyDescent="0.35">
      <c r="A1470" s="86">
        <v>46038</v>
      </c>
      <c r="B1470" s="87">
        <v>0.30208333333333331</v>
      </c>
      <c r="C1470">
        <v>3.8260000000000003E-5</v>
      </c>
    </row>
    <row r="1471" spans="1:3" x14ac:dyDescent="0.35">
      <c r="A1471" s="86">
        <v>46038</v>
      </c>
      <c r="B1471" s="87">
        <v>0.3125</v>
      </c>
      <c r="C1471">
        <v>4.0439999999999999E-5</v>
      </c>
    </row>
    <row r="1472" spans="1:3" x14ac:dyDescent="0.35">
      <c r="A1472" s="86">
        <v>46038</v>
      </c>
      <c r="B1472" s="87">
        <v>0.32291666666666669</v>
      </c>
      <c r="C1472">
        <v>4.176E-5</v>
      </c>
    </row>
    <row r="1473" spans="1:3" x14ac:dyDescent="0.35">
      <c r="A1473" s="86">
        <v>46038</v>
      </c>
      <c r="B1473" s="87">
        <v>0.33333333333333331</v>
      </c>
      <c r="C1473">
        <v>4.2419999999999997E-5</v>
      </c>
    </row>
    <row r="1474" spans="1:3" x14ac:dyDescent="0.35">
      <c r="A1474" s="86">
        <v>46038</v>
      </c>
      <c r="B1474" s="87">
        <v>0.34375</v>
      </c>
      <c r="C1474">
        <v>4.2599999999999999E-5</v>
      </c>
    </row>
    <row r="1475" spans="1:3" x14ac:dyDescent="0.35">
      <c r="A1475" s="86">
        <v>46038</v>
      </c>
      <c r="B1475" s="87">
        <v>0.35416666666666669</v>
      </c>
      <c r="C1475">
        <v>4.2419999999999997E-5</v>
      </c>
    </row>
    <row r="1476" spans="1:3" x14ac:dyDescent="0.35">
      <c r="A1476" s="86">
        <v>46038</v>
      </c>
      <c r="B1476" s="87">
        <v>0.36458333333333331</v>
      </c>
      <c r="C1476">
        <v>4.1889999999999994E-5</v>
      </c>
    </row>
    <row r="1477" spans="1:3" x14ac:dyDescent="0.35">
      <c r="A1477" s="86">
        <v>46038</v>
      </c>
      <c r="B1477" s="87">
        <v>0.375</v>
      </c>
      <c r="C1477">
        <v>4.1130000000000001E-5</v>
      </c>
    </row>
    <row r="1478" spans="1:3" x14ac:dyDescent="0.35">
      <c r="A1478" s="86">
        <v>46038</v>
      </c>
      <c r="B1478" s="87">
        <v>0.38541666666666669</v>
      </c>
      <c r="C1478">
        <v>4.019E-5</v>
      </c>
    </row>
    <row r="1479" spans="1:3" x14ac:dyDescent="0.35">
      <c r="A1479" s="86">
        <v>46038</v>
      </c>
      <c r="B1479" s="87">
        <v>0.39583333333333331</v>
      </c>
      <c r="C1479">
        <v>3.9209999999999999E-5</v>
      </c>
    </row>
    <row r="1480" spans="1:3" x14ac:dyDescent="0.35">
      <c r="A1480" s="86">
        <v>46038</v>
      </c>
      <c r="B1480" s="87">
        <v>0.40625</v>
      </c>
      <c r="C1480">
        <v>3.824E-5</v>
      </c>
    </row>
    <row r="1481" spans="1:3" x14ac:dyDescent="0.35">
      <c r="A1481" s="86">
        <v>46038</v>
      </c>
      <c r="B1481" s="87">
        <v>0.41666666666666669</v>
      </c>
      <c r="C1481">
        <v>3.7440000000000001E-5</v>
      </c>
    </row>
    <row r="1482" spans="1:3" x14ac:dyDescent="0.35">
      <c r="A1482" s="86">
        <v>46038</v>
      </c>
      <c r="B1482" s="87">
        <v>0.42708333333333331</v>
      </c>
      <c r="C1482">
        <v>3.6919999999999999E-5</v>
      </c>
    </row>
    <row r="1483" spans="1:3" x14ac:dyDescent="0.35">
      <c r="A1483" s="86">
        <v>46038</v>
      </c>
      <c r="B1483" s="87">
        <v>0.4375</v>
      </c>
      <c r="C1483">
        <v>3.6560000000000002E-5</v>
      </c>
    </row>
    <row r="1484" spans="1:3" x14ac:dyDescent="0.35">
      <c r="A1484" s="86">
        <v>46038</v>
      </c>
      <c r="B1484" s="87">
        <v>0.44791666666666669</v>
      </c>
      <c r="C1484">
        <v>3.6409999999999999E-5</v>
      </c>
    </row>
    <row r="1485" spans="1:3" x14ac:dyDescent="0.35">
      <c r="A1485" s="86">
        <v>46038</v>
      </c>
      <c r="B1485" s="87">
        <v>0.45833333333333331</v>
      </c>
      <c r="C1485">
        <v>3.6409999999999999E-5</v>
      </c>
    </row>
    <row r="1486" spans="1:3" x14ac:dyDescent="0.35">
      <c r="A1486" s="86">
        <v>46038</v>
      </c>
      <c r="B1486" s="87">
        <v>0.46875</v>
      </c>
      <c r="C1486">
        <v>3.6540000000000006E-5</v>
      </c>
    </row>
    <row r="1487" spans="1:3" x14ac:dyDescent="0.35">
      <c r="A1487" s="86">
        <v>46038</v>
      </c>
      <c r="B1487" s="87">
        <v>0.47916666666666669</v>
      </c>
      <c r="C1487">
        <v>3.6819999999999996E-5</v>
      </c>
    </row>
    <row r="1488" spans="1:3" x14ac:dyDescent="0.35">
      <c r="A1488" s="86">
        <v>46038</v>
      </c>
      <c r="B1488" s="87">
        <v>0.48958333333333331</v>
      </c>
      <c r="C1488">
        <v>3.7359999999999995E-5</v>
      </c>
    </row>
    <row r="1489" spans="1:3" x14ac:dyDescent="0.35">
      <c r="A1489" s="86">
        <v>46038</v>
      </c>
      <c r="B1489" s="87">
        <v>0.5</v>
      </c>
      <c r="C1489">
        <v>3.824E-5</v>
      </c>
    </row>
    <row r="1490" spans="1:3" x14ac:dyDescent="0.35">
      <c r="A1490" s="86">
        <v>46038</v>
      </c>
      <c r="B1490" s="87">
        <v>0.51041666666666663</v>
      </c>
      <c r="C1490">
        <v>3.9460000000000005E-5</v>
      </c>
    </row>
    <row r="1491" spans="1:3" x14ac:dyDescent="0.35">
      <c r="A1491" s="86">
        <v>46038</v>
      </c>
      <c r="B1491" s="87">
        <v>0.52083333333333337</v>
      </c>
      <c r="C1491">
        <v>4.0779999999999999E-5</v>
      </c>
    </row>
    <row r="1492" spans="1:3" x14ac:dyDescent="0.35">
      <c r="A1492" s="86">
        <v>46038</v>
      </c>
      <c r="B1492" s="87">
        <v>0.53125</v>
      </c>
      <c r="C1492">
        <v>4.1850000000000001E-5</v>
      </c>
    </row>
    <row r="1493" spans="1:3" x14ac:dyDescent="0.35">
      <c r="A1493" s="86">
        <v>46038</v>
      </c>
      <c r="B1493" s="87">
        <v>0.54166666666666663</v>
      </c>
      <c r="C1493">
        <v>4.2419999999999997E-5</v>
      </c>
    </row>
    <row r="1494" spans="1:3" x14ac:dyDescent="0.35">
      <c r="A1494" s="86">
        <v>46038</v>
      </c>
      <c r="B1494" s="87">
        <v>0.55208333333333337</v>
      </c>
      <c r="C1494">
        <v>4.2229999999999994E-5</v>
      </c>
    </row>
    <row r="1495" spans="1:3" x14ac:dyDescent="0.35">
      <c r="A1495" s="86">
        <v>46038</v>
      </c>
      <c r="B1495" s="87">
        <v>0.5625</v>
      </c>
      <c r="C1495">
        <v>4.1449999999999998E-5</v>
      </c>
    </row>
    <row r="1496" spans="1:3" x14ac:dyDescent="0.35">
      <c r="A1496" s="86">
        <v>46038</v>
      </c>
      <c r="B1496" s="87">
        <v>0.57291666666666663</v>
      </c>
      <c r="C1496">
        <v>4.0280000000000001E-5</v>
      </c>
    </row>
    <row r="1497" spans="1:3" x14ac:dyDescent="0.35">
      <c r="A1497" s="86">
        <v>46038</v>
      </c>
      <c r="B1497" s="87">
        <v>0.58333333333333337</v>
      </c>
      <c r="C1497">
        <v>3.9020000000000002E-5</v>
      </c>
    </row>
    <row r="1498" spans="1:3" x14ac:dyDescent="0.35">
      <c r="A1498" s="86">
        <v>46038</v>
      </c>
      <c r="B1498" s="87">
        <v>0.59375</v>
      </c>
      <c r="C1498">
        <v>3.782E-5</v>
      </c>
    </row>
    <row r="1499" spans="1:3" x14ac:dyDescent="0.35">
      <c r="A1499" s="86">
        <v>46038</v>
      </c>
      <c r="B1499" s="87">
        <v>0.60416666666666663</v>
      </c>
      <c r="C1499">
        <v>3.6749999999999999E-5</v>
      </c>
    </row>
    <row r="1500" spans="1:3" x14ac:dyDescent="0.35">
      <c r="A1500" s="86">
        <v>46038</v>
      </c>
      <c r="B1500" s="87">
        <v>0.61458333333333337</v>
      </c>
      <c r="C1500">
        <v>3.578E-5</v>
      </c>
    </row>
    <row r="1501" spans="1:3" x14ac:dyDescent="0.35">
      <c r="A1501" s="86">
        <v>46038</v>
      </c>
      <c r="B1501" s="87">
        <v>0.625</v>
      </c>
      <c r="C1501">
        <v>3.4840000000000005E-5</v>
      </c>
    </row>
    <row r="1502" spans="1:3" x14ac:dyDescent="0.35">
      <c r="A1502" s="86">
        <v>46038</v>
      </c>
      <c r="B1502" s="87">
        <v>0.63541666666666663</v>
      </c>
      <c r="C1502">
        <v>3.396E-5</v>
      </c>
    </row>
    <row r="1503" spans="1:3" x14ac:dyDescent="0.35">
      <c r="A1503" s="86">
        <v>46038</v>
      </c>
      <c r="B1503" s="87">
        <v>0.64583333333333337</v>
      </c>
      <c r="C1503">
        <v>3.3200000000000001E-5</v>
      </c>
    </row>
    <row r="1504" spans="1:3" x14ac:dyDescent="0.35">
      <c r="A1504" s="86">
        <v>46038</v>
      </c>
      <c r="B1504" s="87">
        <v>0.65625</v>
      </c>
      <c r="C1504">
        <v>3.2570000000000002E-5</v>
      </c>
    </row>
    <row r="1505" spans="1:3" x14ac:dyDescent="0.35">
      <c r="A1505" s="86">
        <v>46038</v>
      </c>
      <c r="B1505" s="87">
        <v>0.66666666666666663</v>
      </c>
      <c r="C1505">
        <v>3.222E-5</v>
      </c>
    </row>
    <row r="1506" spans="1:3" x14ac:dyDescent="0.35">
      <c r="A1506" s="86">
        <v>46038</v>
      </c>
      <c r="B1506" s="87">
        <v>0.67708333333333337</v>
      </c>
      <c r="C1506">
        <v>3.2160000000000004E-5</v>
      </c>
    </row>
    <row r="1507" spans="1:3" x14ac:dyDescent="0.35">
      <c r="A1507" s="86">
        <v>46038</v>
      </c>
      <c r="B1507" s="87">
        <v>0.6875</v>
      </c>
      <c r="C1507">
        <v>3.2469999999999999E-5</v>
      </c>
    </row>
    <row r="1508" spans="1:3" x14ac:dyDescent="0.35">
      <c r="A1508" s="86">
        <v>46038</v>
      </c>
      <c r="B1508" s="87">
        <v>0.69791666666666663</v>
      </c>
      <c r="C1508">
        <v>3.3230000000000005E-5</v>
      </c>
    </row>
    <row r="1509" spans="1:3" x14ac:dyDescent="0.35">
      <c r="A1509" s="86">
        <v>46038</v>
      </c>
      <c r="B1509" s="87">
        <v>0.70833333333333337</v>
      </c>
      <c r="C1509">
        <v>3.4590000000000006E-5</v>
      </c>
    </row>
    <row r="1510" spans="1:3" x14ac:dyDescent="0.35">
      <c r="A1510" s="86">
        <v>46038</v>
      </c>
      <c r="B1510" s="87">
        <v>0.71875</v>
      </c>
      <c r="C1510">
        <v>3.65E-5</v>
      </c>
    </row>
    <row r="1511" spans="1:3" x14ac:dyDescent="0.35">
      <c r="A1511" s="86">
        <v>46038</v>
      </c>
      <c r="B1511" s="87">
        <v>0.72916666666666663</v>
      </c>
      <c r="C1511">
        <v>3.8930000000000002E-5</v>
      </c>
    </row>
    <row r="1512" spans="1:3" x14ac:dyDescent="0.35">
      <c r="A1512" s="86">
        <v>46038</v>
      </c>
      <c r="B1512" s="87">
        <v>0.73958333333333337</v>
      </c>
      <c r="C1512">
        <v>4.172E-5</v>
      </c>
    </row>
    <row r="1513" spans="1:3" x14ac:dyDescent="0.35">
      <c r="A1513" s="86">
        <v>46038</v>
      </c>
      <c r="B1513" s="87">
        <v>0.75</v>
      </c>
      <c r="C1513">
        <v>4.4780000000000002E-5</v>
      </c>
    </row>
    <row r="1514" spans="1:3" x14ac:dyDescent="0.35">
      <c r="A1514" s="86">
        <v>46038</v>
      </c>
      <c r="B1514" s="87">
        <v>0.76041666666666663</v>
      </c>
      <c r="C1514">
        <v>4.795E-5</v>
      </c>
    </row>
    <row r="1515" spans="1:3" x14ac:dyDescent="0.35">
      <c r="A1515" s="86">
        <v>46038</v>
      </c>
      <c r="B1515" s="87">
        <v>0.77083333333333337</v>
      </c>
      <c r="C1515">
        <v>5.1039999999999999E-5</v>
      </c>
    </row>
    <row r="1516" spans="1:3" x14ac:dyDescent="0.35">
      <c r="A1516" s="86">
        <v>46038</v>
      </c>
      <c r="B1516" s="87">
        <v>0.78125</v>
      </c>
      <c r="C1516">
        <v>5.3870000000000004E-5</v>
      </c>
    </row>
    <row r="1517" spans="1:3" x14ac:dyDescent="0.35">
      <c r="A1517" s="86">
        <v>46038</v>
      </c>
      <c r="B1517" s="87">
        <v>0.79166666666666663</v>
      </c>
      <c r="C1517">
        <v>5.63E-5</v>
      </c>
    </row>
    <row r="1518" spans="1:3" x14ac:dyDescent="0.35">
      <c r="A1518" s="86">
        <v>46038</v>
      </c>
      <c r="B1518" s="87">
        <v>0.80208333333333337</v>
      </c>
      <c r="C1518">
        <v>5.8119999999999999E-5</v>
      </c>
    </row>
    <row r="1519" spans="1:3" x14ac:dyDescent="0.35">
      <c r="A1519" s="86">
        <v>46038</v>
      </c>
      <c r="B1519" s="87">
        <v>0.8125</v>
      </c>
      <c r="C1519">
        <v>5.9219999999999999E-5</v>
      </c>
    </row>
    <row r="1520" spans="1:3" x14ac:dyDescent="0.35">
      <c r="A1520" s="86">
        <v>46038</v>
      </c>
      <c r="B1520" s="87">
        <v>0.82291666666666663</v>
      </c>
      <c r="C1520">
        <v>5.9450000000000002E-5</v>
      </c>
    </row>
    <row r="1521" spans="1:3" x14ac:dyDescent="0.35">
      <c r="A1521" s="86">
        <v>46038</v>
      </c>
      <c r="B1521" s="87">
        <v>0.83333333333333337</v>
      </c>
      <c r="C1521">
        <v>5.8650000000000003E-5</v>
      </c>
    </row>
    <row r="1522" spans="1:3" x14ac:dyDescent="0.35">
      <c r="A1522" s="86">
        <v>46038</v>
      </c>
      <c r="B1522" s="87">
        <v>0.84375</v>
      </c>
      <c r="C1522">
        <v>5.6869999999999996E-5</v>
      </c>
    </row>
    <row r="1523" spans="1:3" x14ac:dyDescent="0.35">
      <c r="A1523" s="86">
        <v>46038</v>
      </c>
      <c r="B1523" s="87">
        <v>0.85416666666666663</v>
      </c>
      <c r="C1523">
        <v>5.435E-5</v>
      </c>
    </row>
    <row r="1524" spans="1:3" x14ac:dyDescent="0.35">
      <c r="A1524" s="86">
        <v>46038</v>
      </c>
      <c r="B1524" s="87">
        <v>0.86458333333333337</v>
      </c>
      <c r="C1524">
        <v>5.1580000000000004E-5</v>
      </c>
    </row>
    <row r="1525" spans="1:3" x14ac:dyDescent="0.35">
      <c r="A1525" s="86">
        <v>46038</v>
      </c>
      <c r="B1525" s="87">
        <v>0.875</v>
      </c>
      <c r="C1525">
        <v>4.8959999999999999E-5</v>
      </c>
    </row>
    <row r="1526" spans="1:3" x14ac:dyDescent="0.35">
      <c r="A1526" s="86">
        <v>46038</v>
      </c>
      <c r="B1526" s="87">
        <v>0.88541666666666663</v>
      </c>
      <c r="C1526">
        <v>4.6860000000000002E-5</v>
      </c>
    </row>
    <row r="1527" spans="1:3" x14ac:dyDescent="0.35">
      <c r="A1527" s="86">
        <v>46038</v>
      </c>
      <c r="B1527" s="87">
        <v>0.89583333333333337</v>
      </c>
      <c r="C1527">
        <v>4.5120000000000002E-5</v>
      </c>
    </row>
    <row r="1528" spans="1:3" x14ac:dyDescent="0.35">
      <c r="A1528" s="86">
        <v>46038</v>
      </c>
      <c r="B1528" s="87">
        <v>0.90625</v>
      </c>
      <c r="C1528">
        <v>4.3550000000000001E-5</v>
      </c>
    </row>
    <row r="1529" spans="1:3" x14ac:dyDescent="0.35">
      <c r="A1529" s="86">
        <v>46038</v>
      </c>
      <c r="B1529" s="87">
        <v>0.91666666666666663</v>
      </c>
      <c r="C1529">
        <v>4.1910000000000004E-5</v>
      </c>
    </row>
    <row r="1530" spans="1:3" x14ac:dyDescent="0.35">
      <c r="A1530" s="86">
        <v>46038</v>
      </c>
      <c r="B1530" s="87">
        <v>0.92708333333333337</v>
      </c>
      <c r="C1530">
        <v>4.002E-5</v>
      </c>
    </row>
    <row r="1531" spans="1:3" x14ac:dyDescent="0.35">
      <c r="A1531" s="86">
        <v>46038</v>
      </c>
      <c r="B1531" s="87">
        <v>0.9375</v>
      </c>
      <c r="C1531">
        <v>3.7920000000000003E-5</v>
      </c>
    </row>
    <row r="1532" spans="1:3" x14ac:dyDescent="0.35">
      <c r="A1532" s="86">
        <v>46038</v>
      </c>
      <c r="B1532" s="87">
        <v>0.94791666666666663</v>
      </c>
      <c r="C1532">
        <v>3.5659999999999994E-5</v>
      </c>
    </row>
    <row r="1533" spans="1:3" x14ac:dyDescent="0.35">
      <c r="A1533" s="86">
        <v>46038</v>
      </c>
      <c r="B1533" s="87">
        <v>0.95833333333333337</v>
      </c>
      <c r="C1533">
        <v>3.3269999999999998E-5</v>
      </c>
    </row>
    <row r="1534" spans="1:3" x14ac:dyDescent="0.35">
      <c r="A1534" s="86">
        <v>46038</v>
      </c>
      <c r="B1534" s="87">
        <v>0.96875</v>
      </c>
      <c r="C1534">
        <v>3.0839999999999996E-5</v>
      </c>
    </row>
    <row r="1535" spans="1:3" x14ac:dyDescent="0.35">
      <c r="A1535" s="86">
        <v>46038</v>
      </c>
      <c r="B1535" s="87">
        <v>0.97916666666666663</v>
      </c>
      <c r="C1535">
        <v>2.8379999999999999E-5</v>
      </c>
    </row>
    <row r="1536" spans="1:3" x14ac:dyDescent="0.35">
      <c r="A1536" s="86">
        <v>46038</v>
      </c>
      <c r="B1536" s="87">
        <v>0.98958333333333337</v>
      </c>
      <c r="C1536">
        <v>2.597E-5</v>
      </c>
    </row>
    <row r="1537" spans="1:3" x14ac:dyDescent="0.35">
      <c r="A1537" s="86">
        <v>46039</v>
      </c>
      <c r="B1537" s="87">
        <v>0</v>
      </c>
      <c r="C1537">
        <v>2.357E-5</v>
      </c>
    </row>
    <row r="1538" spans="1:3" x14ac:dyDescent="0.35">
      <c r="A1538" s="86">
        <v>46039</v>
      </c>
      <c r="B1538" s="87">
        <v>1.0416666666666666E-2</v>
      </c>
      <c r="C1538">
        <v>2.228E-5</v>
      </c>
    </row>
    <row r="1539" spans="1:3" x14ac:dyDescent="0.35">
      <c r="A1539" s="86">
        <v>46039</v>
      </c>
      <c r="B1539" s="87">
        <v>2.0833333333333332E-2</v>
      </c>
      <c r="C1539">
        <v>2.1460000000000001E-5</v>
      </c>
    </row>
    <row r="1540" spans="1:3" x14ac:dyDescent="0.35">
      <c r="A1540" s="86">
        <v>46039</v>
      </c>
      <c r="B1540" s="87">
        <v>3.125E-2</v>
      </c>
      <c r="C1540">
        <v>2.0740000000000001E-5</v>
      </c>
    </row>
    <row r="1541" spans="1:3" x14ac:dyDescent="0.35">
      <c r="A1541" s="86">
        <v>46039</v>
      </c>
      <c r="B1541" s="87">
        <v>4.1666666666666664E-2</v>
      </c>
      <c r="C1541">
        <v>1.9919999999999999E-5</v>
      </c>
    </row>
    <row r="1542" spans="1:3" x14ac:dyDescent="0.35">
      <c r="A1542" s="86">
        <v>46039</v>
      </c>
      <c r="B1542" s="87">
        <v>5.2083333333333336E-2</v>
      </c>
      <c r="C1542">
        <v>1.8729999999999999E-5</v>
      </c>
    </row>
    <row r="1543" spans="1:3" x14ac:dyDescent="0.35">
      <c r="A1543" s="86">
        <v>46039</v>
      </c>
      <c r="B1543" s="87">
        <v>6.25E-2</v>
      </c>
      <c r="C1543">
        <v>1.7309999999999999E-5</v>
      </c>
    </row>
    <row r="1544" spans="1:3" x14ac:dyDescent="0.35">
      <c r="A1544" s="86">
        <v>46039</v>
      </c>
      <c r="B1544" s="87">
        <v>7.2916666666666671E-2</v>
      </c>
      <c r="C1544">
        <v>1.59E-5</v>
      </c>
    </row>
    <row r="1545" spans="1:3" x14ac:dyDescent="0.35">
      <c r="A1545" s="86">
        <v>46039</v>
      </c>
      <c r="B1545" s="87">
        <v>8.3333333333333329E-2</v>
      </c>
      <c r="C1545">
        <v>1.466E-5</v>
      </c>
    </row>
    <row r="1546" spans="1:3" x14ac:dyDescent="0.35">
      <c r="A1546" s="86">
        <v>46039</v>
      </c>
      <c r="B1546" s="87">
        <v>9.375E-2</v>
      </c>
      <c r="C1546">
        <v>1.3820000000000002E-5</v>
      </c>
    </row>
    <row r="1547" spans="1:3" x14ac:dyDescent="0.35">
      <c r="A1547" s="86">
        <v>46039</v>
      </c>
      <c r="B1547" s="87">
        <v>0.10416666666666667</v>
      </c>
      <c r="C1547">
        <v>1.332E-5</v>
      </c>
    </row>
    <row r="1548" spans="1:3" x14ac:dyDescent="0.35">
      <c r="A1548" s="86">
        <v>46039</v>
      </c>
      <c r="B1548" s="87">
        <v>0.11458333333333333</v>
      </c>
      <c r="C1548">
        <v>1.3030000000000001E-5</v>
      </c>
    </row>
    <row r="1549" spans="1:3" x14ac:dyDescent="0.35">
      <c r="A1549" s="86">
        <v>46039</v>
      </c>
      <c r="B1549" s="87">
        <v>0.125</v>
      </c>
      <c r="C1549">
        <v>1.2840000000000001E-5</v>
      </c>
    </row>
    <row r="1550" spans="1:3" x14ac:dyDescent="0.35">
      <c r="A1550" s="86">
        <v>46039</v>
      </c>
      <c r="B1550" s="87">
        <v>0.13541666666666666</v>
      </c>
      <c r="C1550">
        <v>1.269E-5</v>
      </c>
    </row>
    <row r="1551" spans="1:3" x14ac:dyDescent="0.35">
      <c r="A1551" s="86">
        <v>46039</v>
      </c>
      <c r="B1551" s="87">
        <v>0.14583333333333334</v>
      </c>
      <c r="C1551">
        <v>1.256E-5</v>
      </c>
    </row>
    <row r="1552" spans="1:3" x14ac:dyDescent="0.35">
      <c r="A1552" s="86">
        <v>46039</v>
      </c>
      <c r="B1552" s="87">
        <v>0.15625</v>
      </c>
      <c r="C1552">
        <v>1.2439999999999999E-5</v>
      </c>
    </row>
    <row r="1553" spans="1:3" x14ac:dyDescent="0.35">
      <c r="A1553" s="86">
        <v>46039</v>
      </c>
      <c r="B1553" s="87">
        <v>0.16666666666666666</v>
      </c>
      <c r="C1553">
        <v>1.2309999999999999E-5</v>
      </c>
    </row>
    <row r="1554" spans="1:3" x14ac:dyDescent="0.35">
      <c r="A1554" s="86">
        <v>46039</v>
      </c>
      <c r="B1554" s="87">
        <v>0.17708333333333334</v>
      </c>
      <c r="C1554">
        <v>1.221E-5</v>
      </c>
    </row>
    <row r="1555" spans="1:3" x14ac:dyDescent="0.35">
      <c r="A1555" s="86">
        <v>46039</v>
      </c>
      <c r="B1555" s="87">
        <v>0.1875</v>
      </c>
      <c r="C1555">
        <v>1.2120000000000001E-5</v>
      </c>
    </row>
    <row r="1556" spans="1:3" x14ac:dyDescent="0.35">
      <c r="A1556" s="86">
        <v>46039</v>
      </c>
      <c r="B1556" s="87">
        <v>0.19791666666666666</v>
      </c>
      <c r="C1556">
        <v>1.206E-5</v>
      </c>
    </row>
    <row r="1557" spans="1:3" x14ac:dyDescent="0.35">
      <c r="A1557" s="86">
        <v>46039</v>
      </c>
      <c r="B1557" s="87">
        <v>0.20833333333333334</v>
      </c>
      <c r="C1557">
        <v>1.206E-5</v>
      </c>
    </row>
    <row r="1558" spans="1:3" x14ac:dyDescent="0.35">
      <c r="A1558" s="86">
        <v>46039</v>
      </c>
      <c r="B1558" s="87">
        <v>0.21875</v>
      </c>
      <c r="C1558">
        <v>1.2120000000000001E-5</v>
      </c>
    </row>
    <row r="1559" spans="1:3" x14ac:dyDescent="0.35">
      <c r="A1559" s="86">
        <v>46039</v>
      </c>
      <c r="B1559" s="87">
        <v>0.22916666666666666</v>
      </c>
      <c r="C1559">
        <v>1.2309999999999999E-5</v>
      </c>
    </row>
    <row r="1560" spans="1:3" x14ac:dyDescent="0.35">
      <c r="A1560" s="86">
        <v>46039</v>
      </c>
      <c r="B1560" s="87">
        <v>0.23958333333333334</v>
      </c>
      <c r="C1560">
        <v>1.269E-5</v>
      </c>
    </row>
    <row r="1561" spans="1:3" x14ac:dyDescent="0.35">
      <c r="A1561" s="86">
        <v>46039</v>
      </c>
      <c r="B1561" s="87">
        <v>0.25</v>
      </c>
      <c r="C1561">
        <v>1.3339999999999999E-5</v>
      </c>
    </row>
    <row r="1562" spans="1:3" x14ac:dyDescent="0.35">
      <c r="A1562" s="86">
        <v>46039</v>
      </c>
      <c r="B1562" s="87">
        <v>0.26041666666666669</v>
      </c>
      <c r="C1562">
        <v>1.435E-5</v>
      </c>
    </row>
    <row r="1563" spans="1:3" x14ac:dyDescent="0.35">
      <c r="A1563" s="86">
        <v>46039</v>
      </c>
      <c r="B1563" s="87">
        <v>0.27083333333333331</v>
      </c>
      <c r="C1563">
        <v>1.5709999999999997E-5</v>
      </c>
    </row>
    <row r="1564" spans="1:3" x14ac:dyDescent="0.35">
      <c r="A1564" s="86">
        <v>46039</v>
      </c>
      <c r="B1564" s="87">
        <v>0.28125</v>
      </c>
      <c r="C1564">
        <v>1.7409999999999998E-5</v>
      </c>
    </row>
    <row r="1565" spans="1:3" x14ac:dyDescent="0.35">
      <c r="A1565" s="86">
        <v>46039</v>
      </c>
      <c r="B1565" s="87">
        <v>0.29166666666666669</v>
      </c>
      <c r="C1565">
        <v>1.9380000000000001E-5</v>
      </c>
    </row>
    <row r="1566" spans="1:3" x14ac:dyDescent="0.35">
      <c r="A1566" s="86">
        <v>46039</v>
      </c>
      <c r="B1566" s="87">
        <v>0.30208333333333331</v>
      </c>
      <c r="C1566">
        <v>2.1690000000000001E-5</v>
      </c>
    </row>
    <row r="1567" spans="1:3" x14ac:dyDescent="0.35">
      <c r="A1567" s="86">
        <v>46039</v>
      </c>
      <c r="B1567" s="87">
        <v>0.3125</v>
      </c>
      <c r="C1567">
        <v>2.427E-5</v>
      </c>
    </row>
    <row r="1568" spans="1:3" x14ac:dyDescent="0.35">
      <c r="A1568" s="86">
        <v>46039</v>
      </c>
      <c r="B1568" s="87">
        <v>0.32291666666666669</v>
      </c>
      <c r="C1568">
        <v>2.7099999999999998E-5</v>
      </c>
    </row>
    <row r="1569" spans="1:3" x14ac:dyDescent="0.35">
      <c r="A1569" s="86">
        <v>46039</v>
      </c>
      <c r="B1569" s="87">
        <v>0.33333333333333331</v>
      </c>
      <c r="C1569">
        <v>3.012E-5</v>
      </c>
    </row>
    <row r="1570" spans="1:3" x14ac:dyDescent="0.35">
      <c r="A1570" s="86">
        <v>46039</v>
      </c>
      <c r="B1570" s="87">
        <v>0.34375</v>
      </c>
      <c r="C1570">
        <v>3.3290000000000001E-5</v>
      </c>
    </row>
    <row r="1571" spans="1:3" x14ac:dyDescent="0.35">
      <c r="A1571" s="86">
        <v>46039</v>
      </c>
      <c r="B1571" s="87">
        <v>0.35416666666666669</v>
      </c>
      <c r="C1571">
        <v>3.6440000000000003E-5</v>
      </c>
    </row>
    <row r="1572" spans="1:3" x14ac:dyDescent="0.35">
      <c r="A1572" s="86">
        <v>46039</v>
      </c>
      <c r="B1572" s="87">
        <v>0.36458333333333331</v>
      </c>
      <c r="C1572">
        <v>3.9309999999999995E-5</v>
      </c>
    </row>
    <row r="1573" spans="1:3" x14ac:dyDescent="0.35">
      <c r="A1573" s="86">
        <v>46039</v>
      </c>
      <c r="B1573" s="87">
        <v>0.375</v>
      </c>
      <c r="C1573">
        <v>4.1640000000000001E-5</v>
      </c>
    </row>
    <row r="1574" spans="1:3" x14ac:dyDescent="0.35">
      <c r="A1574" s="86">
        <v>46039</v>
      </c>
      <c r="B1574" s="87">
        <v>0.38541666666666669</v>
      </c>
      <c r="C1574">
        <v>4.3299999999999995E-5</v>
      </c>
    </row>
    <row r="1575" spans="1:3" x14ac:dyDescent="0.35">
      <c r="A1575" s="86">
        <v>46039</v>
      </c>
      <c r="B1575" s="87">
        <v>0.39583333333333331</v>
      </c>
      <c r="C1575">
        <v>4.4409999999999997E-5</v>
      </c>
    </row>
    <row r="1576" spans="1:3" x14ac:dyDescent="0.35">
      <c r="A1576" s="86">
        <v>46039</v>
      </c>
      <c r="B1576" s="87">
        <v>0.40625</v>
      </c>
      <c r="C1576">
        <v>4.5099999999999998E-5</v>
      </c>
    </row>
    <row r="1577" spans="1:3" x14ac:dyDescent="0.35">
      <c r="A1577" s="86">
        <v>46039</v>
      </c>
      <c r="B1577" s="87">
        <v>0.41666666666666669</v>
      </c>
      <c r="C1577">
        <v>4.5560000000000004E-5</v>
      </c>
    </row>
    <row r="1578" spans="1:3" x14ac:dyDescent="0.35">
      <c r="A1578" s="86">
        <v>46039</v>
      </c>
      <c r="B1578" s="87">
        <v>0.42708333333333331</v>
      </c>
      <c r="C1578">
        <v>4.5940000000000004E-5</v>
      </c>
    </row>
    <row r="1579" spans="1:3" x14ac:dyDescent="0.35">
      <c r="A1579" s="86">
        <v>46039</v>
      </c>
      <c r="B1579" s="87">
        <v>0.4375</v>
      </c>
      <c r="C1579">
        <v>4.6319999999999997E-5</v>
      </c>
    </row>
    <row r="1580" spans="1:3" x14ac:dyDescent="0.35">
      <c r="A1580" s="86">
        <v>46039</v>
      </c>
      <c r="B1580" s="87">
        <v>0.44791666666666669</v>
      </c>
      <c r="C1580">
        <v>4.6699999999999997E-5</v>
      </c>
    </row>
    <row r="1581" spans="1:3" x14ac:dyDescent="0.35">
      <c r="A1581" s="86">
        <v>46039</v>
      </c>
      <c r="B1581" s="87">
        <v>0.45833333333333331</v>
      </c>
      <c r="C1581">
        <v>4.7139999999999999E-5</v>
      </c>
    </row>
    <row r="1582" spans="1:3" x14ac:dyDescent="0.35">
      <c r="A1582" s="86">
        <v>46039</v>
      </c>
      <c r="B1582" s="87">
        <v>0.46875</v>
      </c>
      <c r="C1582">
        <v>4.7679999999999998E-5</v>
      </c>
    </row>
    <row r="1583" spans="1:3" x14ac:dyDescent="0.35">
      <c r="A1583" s="86">
        <v>46039</v>
      </c>
      <c r="B1583" s="87">
        <v>0.47916666666666669</v>
      </c>
      <c r="C1583">
        <v>4.8309999999999997E-5</v>
      </c>
    </row>
    <row r="1584" spans="1:3" x14ac:dyDescent="0.35">
      <c r="A1584" s="86">
        <v>46039</v>
      </c>
      <c r="B1584" s="87">
        <v>0.48958333333333331</v>
      </c>
      <c r="C1584">
        <v>4.9089999999999999E-5</v>
      </c>
    </row>
    <row r="1585" spans="1:3" x14ac:dyDescent="0.35">
      <c r="A1585" s="86">
        <v>46039</v>
      </c>
      <c r="B1585" s="87">
        <v>0.5</v>
      </c>
      <c r="C1585">
        <v>5.003E-5</v>
      </c>
    </row>
    <row r="1586" spans="1:3" x14ac:dyDescent="0.35">
      <c r="A1586" s="86">
        <v>46039</v>
      </c>
      <c r="B1586" s="87">
        <v>0.51041666666666663</v>
      </c>
      <c r="C1586">
        <v>5.1100000000000002E-5</v>
      </c>
    </row>
    <row r="1587" spans="1:3" x14ac:dyDescent="0.35">
      <c r="A1587" s="86">
        <v>46039</v>
      </c>
      <c r="B1587" s="87">
        <v>0.52083333333333337</v>
      </c>
      <c r="C1587">
        <v>5.2170000000000004E-5</v>
      </c>
    </row>
    <row r="1588" spans="1:3" x14ac:dyDescent="0.35">
      <c r="A1588" s="86">
        <v>46039</v>
      </c>
      <c r="B1588" s="87">
        <v>0.53125</v>
      </c>
      <c r="C1588">
        <v>5.2989999999999999E-5</v>
      </c>
    </row>
    <row r="1589" spans="1:3" x14ac:dyDescent="0.35">
      <c r="A1589" s="86">
        <v>46039</v>
      </c>
      <c r="B1589" s="87">
        <v>0.54166666666666663</v>
      </c>
      <c r="C1589">
        <v>5.3429999999999995E-5</v>
      </c>
    </row>
    <row r="1590" spans="1:3" x14ac:dyDescent="0.35">
      <c r="A1590" s="86">
        <v>46039</v>
      </c>
      <c r="B1590" s="87">
        <v>0.55208333333333337</v>
      </c>
      <c r="C1590">
        <v>5.3300000000000001E-5</v>
      </c>
    </row>
    <row r="1591" spans="1:3" x14ac:dyDescent="0.35">
      <c r="A1591" s="86">
        <v>46039</v>
      </c>
      <c r="B1591" s="87">
        <v>0.5625</v>
      </c>
      <c r="C1591">
        <v>5.274E-5</v>
      </c>
    </row>
    <row r="1592" spans="1:3" x14ac:dyDescent="0.35">
      <c r="A1592" s="86">
        <v>46039</v>
      </c>
      <c r="B1592" s="87">
        <v>0.57291666666666663</v>
      </c>
      <c r="C1592">
        <v>5.1860000000000002E-5</v>
      </c>
    </row>
    <row r="1593" spans="1:3" x14ac:dyDescent="0.35">
      <c r="A1593" s="86">
        <v>46039</v>
      </c>
      <c r="B1593" s="87">
        <v>0.58333333333333337</v>
      </c>
      <c r="C1593">
        <v>5.083E-5</v>
      </c>
    </row>
    <row r="1594" spans="1:3" x14ac:dyDescent="0.35">
      <c r="A1594" s="86">
        <v>46039</v>
      </c>
      <c r="B1594" s="87">
        <v>0.59375</v>
      </c>
      <c r="C1594">
        <v>4.9759999999999998E-5</v>
      </c>
    </row>
    <row r="1595" spans="1:3" x14ac:dyDescent="0.35">
      <c r="A1595" s="86">
        <v>46039</v>
      </c>
      <c r="B1595" s="87">
        <v>0.60416666666666663</v>
      </c>
      <c r="C1595">
        <v>4.8749999999999999E-5</v>
      </c>
    </row>
    <row r="1596" spans="1:3" x14ac:dyDescent="0.35">
      <c r="A1596" s="86">
        <v>46039</v>
      </c>
      <c r="B1596" s="87">
        <v>0.61458333333333337</v>
      </c>
      <c r="C1596">
        <v>4.7769999999999998E-5</v>
      </c>
    </row>
    <row r="1597" spans="1:3" x14ac:dyDescent="0.35">
      <c r="A1597" s="86">
        <v>46039</v>
      </c>
      <c r="B1597" s="87">
        <v>0.625</v>
      </c>
      <c r="C1597">
        <v>4.689E-5</v>
      </c>
    </row>
    <row r="1598" spans="1:3" x14ac:dyDescent="0.35">
      <c r="A1598" s="86">
        <v>46039</v>
      </c>
      <c r="B1598" s="87">
        <v>0.63541666666666663</v>
      </c>
      <c r="C1598">
        <v>4.6109999999999997E-5</v>
      </c>
    </row>
    <row r="1599" spans="1:3" x14ac:dyDescent="0.35">
      <c r="A1599" s="86">
        <v>46039</v>
      </c>
      <c r="B1599" s="87">
        <v>0.64583333333333337</v>
      </c>
      <c r="C1599">
        <v>4.5439999999999999E-5</v>
      </c>
    </row>
    <row r="1600" spans="1:3" x14ac:dyDescent="0.35">
      <c r="A1600" s="86">
        <v>46039</v>
      </c>
      <c r="B1600" s="87">
        <v>0.65625</v>
      </c>
      <c r="C1600">
        <v>4.4909999999999995E-5</v>
      </c>
    </row>
    <row r="1601" spans="1:3" x14ac:dyDescent="0.35">
      <c r="A1601" s="86">
        <v>46039</v>
      </c>
      <c r="B1601" s="87">
        <v>0.66666666666666663</v>
      </c>
      <c r="C1601">
        <v>4.4530000000000002E-5</v>
      </c>
    </row>
    <row r="1602" spans="1:3" x14ac:dyDescent="0.35">
      <c r="A1602" s="86">
        <v>46039</v>
      </c>
      <c r="B1602" s="87">
        <v>0.67708333333333337</v>
      </c>
      <c r="C1602">
        <v>4.4339999999999999E-5</v>
      </c>
    </row>
    <row r="1603" spans="1:3" x14ac:dyDescent="0.35">
      <c r="A1603" s="86">
        <v>46039</v>
      </c>
      <c r="B1603" s="87">
        <v>0.6875</v>
      </c>
      <c r="C1603">
        <v>4.4589999999999998E-5</v>
      </c>
    </row>
    <row r="1604" spans="1:3" x14ac:dyDescent="0.35">
      <c r="A1604" s="86">
        <v>46039</v>
      </c>
      <c r="B1604" s="87">
        <v>0.69791666666666663</v>
      </c>
      <c r="C1604">
        <v>4.5600000000000004E-5</v>
      </c>
    </row>
    <row r="1605" spans="1:3" x14ac:dyDescent="0.35">
      <c r="A1605" s="86">
        <v>46039</v>
      </c>
      <c r="B1605" s="87">
        <v>0.70833333333333337</v>
      </c>
      <c r="C1605">
        <v>4.7679999999999998E-5</v>
      </c>
    </row>
    <row r="1606" spans="1:3" x14ac:dyDescent="0.35">
      <c r="A1606" s="86">
        <v>46039</v>
      </c>
      <c r="B1606" s="87">
        <v>0.71875</v>
      </c>
      <c r="C1606">
        <v>5.0950000000000005E-5</v>
      </c>
    </row>
    <row r="1607" spans="1:3" x14ac:dyDescent="0.35">
      <c r="A1607" s="86">
        <v>46039</v>
      </c>
      <c r="B1607" s="87">
        <v>0.72916666666666663</v>
      </c>
      <c r="C1607">
        <v>5.4940000000000006E-5</v>
      </c>
    </row>
    <row r="1608" spans="1:3" x14ac:dyDescent="0.35">
      <c r="A1608" s="86">
        <v>46039</v>
      </c>
      <c r="B1608" s="87">
        <v>0.73958333333333337</v>
      </c>
      <c r="C1608">
        <v>5.897E-5</v>
      </c>
    </row>
    <row r="1609" spans="1:3" x14ac:dyDescent="0.35">
      <c r="A1609" s="86">
        <v>46039</v>
      </c>
      <c r="B1609" s="87">
        <v>0.75</v>
      </c>
      <c r="C1609">
        <v>6.2340000000000003E-5</v>
      </c>
    </row>
    <row r="1610" spans="1:3" x14ac:dyDescent="0.35">
      <c r="A1610" s="86">
        <v>46039</v>
      </c>
      <c r="B1610" s="87">
        <v>0.76041666666666663</v>
      </c>
      <c r="C1610">
        <v>6.457E-5</v>
      </c>
    </row>
    <row r="1611" spans="1:3" x14ac:dyDescent="0.35">
      <c r="A1611" s="86">
        <v>46039</v>
      </c>
      <c r="B1611" s="87">
        <v>0.77083333333333337</v>
      </c>
      <c r="C1611">
        <v>6.58E-5</v>
      </c>
    </row>
    <row r="1612" spans="1:3" x14ac:dyDescent="0.35">
      <c r="A1612" s="86">
        <v>46039</v>
      </c>
      <c r="B1612" s="87">
        <v>0.78125</v>
      </c>
      <c r="C1612">
        <v>6.6429999999999999E-5</v>
      </c>
    </row>
    <row r="1613" spans="1:3" x14ac:dyDescent="0.35">
      <c r="A1613" s="86">
        <v>46039</v>
      </c>
      <c r="B1613" s="87">
        <v>0.79166666666666663</v>
      </c>
      <c r="C1613">
        <v>6.6769999999999999E-5</v>
      </c>
    </row>
    <row r="1614" spans="1:3" x14ac:dyDescent="0.35">
      <c r="A1614" s="86">
        <v>46039</v>
      </c>
      <c r="B1614" s="87">
        <v>0.80208333333333337</v>
      </c>
      <c r="C1614">
        <v>6.7089999999999996E-5</v>
      </c>
    </row>
    <row r="1615" spans="1:3" x14ac:dyDescent="0.35">
      <c r="A1615" s="86">
        <v>46039</v>
      </c>
      <c r="B1615" s="87">
        <v>0.8125</v>
      </c>
      <c r="C1615">
        <v>6.7019999999999992E-5</v>
      </c>
    </row>
    <row r="1616" spans="1:3" x14ac:dyDescent="0.35">
      <c r="A1616" s="86">
        <v>46039</v>
      </c>
      <c r="B1616" s="87">
        <v>0.82291666666666663</v>
      </c>
      <c r="C1616">
        <v>6.6210000000000005E-5</v>
      </c>
    </row>
    <row r="1617" spans="1:3" x14ac:dyDescent="0.35">
      <c r="A1617" s="86">
        <v>46039</v>
      </c>
      <c r="B1617" s="87">
        <v>0.83333333333333337</v>
      </c>
      <c r="C1617">
        <v>6.4170000000000004E-5</v>
      </c>
    </row>
    <row r="1618" spans="1:3" x14ac:dyDescent="0.35">
      <c r="A1618" s="86">
        <v>46039</v>
      </c>
      <c r="B1618" s="87">
        <v>0.84375</v>
      </c>
      <c r="C1618">
        <v>6.071E-5</v>
      </c>
    </row>
    <row r="1619" spans="1:3" x14ac:dyDescent="0.35">
      <c r="A1619" s="86">
        <v>46039</v>
      </c>
      <c r="B1619" s="87">
        <v>0.85416666666666663</v>
      </c>
      <c r="C1619">
        <v>5.6329999999999998E-5</v>
      </c>
    </row>
    <row r="1620" spans="1:3" x14ac:dyDescent="0.35">
      <c r="A1620" s="86">
        <v>46039</v>
      </c>
      <c r="B1620" s="87">
        <v>0.86458333333333337</v>
      </c>
      <c r="C1620">
        <v>5.1730000000000001E-5</v>
      </c>
    </row>
    <row r="1621" spans="1:3" x14ac:dyDescent="0.35">
      <c r="A1621" s="86">
        <v>46039</v>
      </c>
      <c r="B1621" s="87">
        <v>0.875</v>
      </c>
      <c r="C1621">
        <v>4.7679999999999998E-5</v>
      </c>
    </row>
    <row r="1622" spans="1:3" x14ac:dyDescent="0.35">
      <c r="A1622" s="86">
        <v>46039</v>
      </c>
      <c r="B1622" s="87">
        <v>0.88541666666666663</v>
      </c>
      <c r="C1622">
        <v>4.4659999999999996E-5</v>
      </c>
    </row>
    <row r="1623" spans="1:3" x14ac:dyDescent="0.35">
      <c r="A1623" s="86">
        <v>46039</v>
      </c>
      <c r="B1623" s="87">
        <v>0.89583333333333337</v>
      </c>
      <c r="C1623">
        <v>4.2580000000000002E-5</v>
      </c>
    </row>
    <row r="1624" spans="1:3" x14ac:dyDescent="0.35">
      <c r="A1624" s="86">
        <v>46039</v>
      </c>
      <c r="B1624" s="87">
        <v>0.90625</v>
      </c>
      <c r="C1624">
        <v>4.1220000000000002E-5</v>
      </c>
    </row>
    <row r="1625" spans="1:3" x14ac:dyDescent="0.35">
      <c r="A1625" s="86">
        <v>46039</v>
      </c>
      <c r="B1625" s="87">
        <v>0.91666666666666663</v>
      </c>
      <c r="C1625">
        <v>4.0340000000000003E-5</v>
      </c>
    </row>
    <row r="1626" spans="1:3" x14ac:dyDescent="0.35">
      <c r="A1626" s="86">
        <v>46039</v>
      </c>
      <c r="B1626" s="87">
        <v>0.92708333333333337</v>
      </c>
      <c r="C1626">
        <v>3.9690000000000001E-5</v>
      </c>
    </row>
    <row r="1627" spans="1:3" x14ac:dyDescent="0.35">
      <c r="A1627" s="86">
        <v>46039</v>
      </c>
      <c r="B1627" s="87">
        <v>0.9375</v>
      </c>
      <c r="C1627">
        <v>3.9059999999999995E-5</v>
      </c>
    </row>
    <row r="1628" spans="1:3" x14ac:dyDescent="0.35">
      <c r="A1628" s="86">
        <v>46039</v>
      </c>
      <c r="B1628" s="87">
        <v>0.94791666666666663</v>
      </c>
      <c r="C1628">
        <v>3.8260000000000003E-5</v>
      </c>
    </row>
    <row r="1629" spans="1:3" x14ac:dyDescent="0.35">
      <c r="A1629" s="86">
        <v>46039</v>
      </c>
      <c r="B1629" s="87">
        <v>0.95833333333333337</v>
      </c>
      <c r="C1629">
        <v>3.7190000000000001E-5</v>
      </c>
    </row>
    <row r="1630" spans="1:3" x14ac:dyDescent="0.35">
      <c r="A1630" s="86">
        <v>46039</v>
      </c>
      <c r="B1630" s="87">
        <v>0.96875</v>
      </c>
      <c r="C1630">
        <v>3.5680000000000004E-5</v>
      </c>
    </row>
    <row r="1631" spans="1:3" x14ac:dyDescent="0.35">
      <c r="A1631" s="86">
        <v>46039</v>
      </c>
      <c r="B1631" s="87">
        <v>0.97916666666666663</v>
      </c>
      <c r="C1631">
        <v>3.3799999999999995E-5</v>
      </c>
    </row>
    <row r="1632" spans="1:3" x14ac:dyDescent="0.35">
      <c r="A1632" s="86">
        <v>46039</v>
      </c>
      <c r="B1632" s="87">
        <v>0.98958333333333337</v>
      </c>
      <c r="C1632">
        <v>3.1720000000000001E-5</v>
      </c>
    </row>
    <row r="1633" spans="1:3" x14ac:dyDescent="0.35">
      <c r="A1633" s="86">
        <v>46040</v>
      </c>
      <c r="B1633" s="87">
        <v>0</v>
      </c>
      <c r="C1633">
        <v>2.9620000000000001E-5</v>
      </c>
    </row>
    <row r="1634" spans="1:3" x14ac:dyDescent="0.35">
      <c r="A1634" s="86">
        <v>46040</v>
      </c>
      <c r="B1634" s="87">
        <v>1.0416666666666666E-2</v>
      </c>
      <c r="C1634">
        <v>2.7539999999999997E-5</v>
      </c>
    </row>
    <row r="1635" spans="1:3" x14ac:dyDescent="0.35">
      <c r="A1635" s="86">
        <v>46040</v>
      </c>
      <c r="B1635" s="87">
        <v>2.0833333333333332E-2</v>
      </c>
      <c r="C1635">
        <v>2.552E-5</v>
      </c>
    </row>
    <row r="1636" spans="1:3" x14ac:dyDescent="0.35">
      <c r="A1636" s="86">
        <v>46040</v>
      </c>
      <c r="B1636" s="87">
        <v>3.125E-2</v>
      </c>
      <c r="C1636">
        <v>2.3600000000000001E-5</v>
      </c>
    </row>
    <row r="1637" spans="1:3" x14ac:dyDescent="0.35">
      <c r="A1637" s="86">
        <v>46040</v>
      </c>
      <c r="B1637" s="87">
        <v>4.1666666666666664E-2</v>
      </c>
      <c r="C1637">
        <v>2.175E-5</v>
      </c>
    </row>
    <row r="1638" spans="1:3" x14ac:dyDescent="0.35">
      <c r="A1638" s="86">
        <v>46040</v>
      </c>
      <c r="B1638" s="87">
        <v>5.2083333333333336E-2</v>
      </c>
      <c r="C1638">
        <v>1.995E-5</v>
      </c>
    </row>
    <row r="1639" spans="1:3" x14ac:dyDescent="0.35">
      <c r="A1639" s="86">
        <v>46040</v>
      </c>
      <c r="B1639" s="87">
        <v>6.25E-2</v>
      </c>
      <c r="C1639">
        <v>1.8309999999999999E-5</v>
      </c>
    </row>
    <row r="1640" spans="1:3" x14ac:dyDescent="0.35">
      <c r="A1640" s="86">
        <v>46040</v>
      </c>
      <c r="B1640" s="87">
        <v>7.2916666666666671E-2</v>
      </c>
      <c r="C1640">
        <v>1.6869999999999999E-5</v>
      </c>
    </row>
    <row r="1641" spans="1:3" x14ac:dyDescent="0.35">
      <c r="A1641" s="86">
        <v>46040</v>
      </c>
      <c r="B1641" s="87">
        <v>8.3333333333333329E-2</v>
      </c>
      <c r="C1641">
        <v>1.5709999999999997E-5</v>
      </c>
    </row>
    <row r="1642" spans="1:3" x14ac:dyDescent="0.35">
      <c r="A1642" s="86">
        <v>46040</v>
      </c>
      <c r="B1642" s="87">
        <v>9.375E-2</v>
      </c>
      <c r="C1642">
        <v>1.489E-5</v>
      </c>
    </row>
    <row r="1643" spans="1:3" x14ac:dyDescent="0.35">
      <c r="A1643" s="86">
        <v>46040</v>
      </c>
      <c r="B1643" s="87">
        <v>0.10416666666666667</v>
      </c>
      <c r="C1643">
        <v>1.432E-5</v>
      </c>
    </row>
    <row r="1644" spans="1:3" x14ac:dyDescent="0.35">
      <c r="A1644" s="86">
        <v>46040</v>
      </c>
      <c r="B1644" s="87">
        <v>0.11458333333333333</v>
      </c>
      <c r="C1644">
        <v>1.3910000000000001E-5</v>
      </c>
    </row>
    <row r="1645" spans="1:3" x14ac:dyDescent="0.35">
      <c r="A1645" s="86">
        <v>46040</v>
      </c>
      <c r="B1645" s="87">
        <v>0.125</v>
      </c>
      <c r="C1645">
        <v>1.363E-5</v>
      </c>
    </row>
    <row r="1646" spans="1:3" x14ac:dyDescent="0.35">
      <c r="A1646" s="86">
        <v>46040</v>
      </c>
      <c r="B1646" s="87">
        <v>0.13541666666666666</v>
      </c>
      <c r="C1646">
        <v>1.3339999999999999E-5</v>
      </c>
    </row>
    <row r="1647" spans="1:3" x14ac:dyDescent="0.35">
      <c r="A1647" s="86">
        <v>46040</v>
      </c>
      <c r="B1647" s="87">
        <v>0.14583333333333334</v>
      </c>
      <c r="C1647">
        <v>1.306E-5</v>
      </c>
    </row>
    <row r="1648" spans="1:3" x14ac:dyDescent="0.35">
      <c r="A1648" s="86">
        <v>46040</v>
      </c>
      <c r="B1648" s="87">
        <v>0.15625</v>
      </c>
      <c r="C1648">
        <v>1.2810000000000001E-5</v>
      </c>
    </row>
    <row r="1649" spans="1:3" x14ac:dyDescent="0.35">
      <c r="A1649" s="86">
        <v>46040</v>
      </c>
      <c r="B1649" s="87">
        <v>0.16666666666666666</v>
      </c>
      <c r="C1649">
        <v>1.259E-5</v>
      </c>
    </row>
    <row r="1650" spans="1:3" x14ac:dyDescent="0.35">
      <c r="A1650" s="86">
        <v>46040</v>
      </c>
      <c r="B1650" s="87">
        <v>0.17708333333333334</v>
      </c>
      <c r="C1650">
        <v>1.237E-5</v>
      </c>
    </row>
    <row r="1651" spans="1:3" x14ac:dyDescent="0.35">
      <c r="A1651" s="86">
        <v>46040</v>
      </c>
      <c r="B1651" s="87">
        <v>0.1875</v>
      </c>
      <c r="C1651">
        <v>1.221E-5</v>
      </c>
    </row>
    <row r="1652" spans="1:3" x14ac:dyDescent="0.35">
      <c r="A1652" s="86">
        <v>46040</v>
      </c>
      <c r="B1652" s="87">
        <v>0.19791666666666666</v>
      </c>
      <c r="C1652">
        <v>1.2120000000000001E-5</v>
      </c>
    </row>
    <row r="1653" spans="1:3" x14ac:dyDescent="0.35">
      <c r="A1653" s="86">
        <v>46040</v>
      </c>
      <c r="B1653" s="87">
        <v>0.20833333333333334</v>
      </c>
      <c r="C1653">
        <v>1.206E-5</v>
      </c>
    </row>
    <row r="1654" spans="1:3" x14ac:dyDescent="0.35">
      <c r="A1654" s="86">
        <v>46040</v>
      </c>
      <c r="B1654" s="87">
        <v>0.21875</v>
      </c>
      <c r="C1654">
        <v>1.206E-5</v>
      </c>
    </row>
    <row r="1655" spans="1:3" x14ac:dyDescent="0.35">
      <c r="A1655" s="86">
        <v>46040</v>
      </c>
      <c r="B1655" s="87">
        <v>0.22916666666666666</v>
      </c>
      <c r="C1655">
        <v>1.2080000000000001E-5</v>
      </c>
    </row>
    <row r="1656" spans="1:3" x14ac:dyDescent="0.35">
      <c r="A1656" s="86">
        <v>46040</v>
      </c>
      <c r="B1656" s="87">
        <v>0.23958333333333334</v>
      </c>
      <c r="C1656">
        <v>1.218E-5</v>
      </c>
    </row>
    <row r="1657" spans="1:3" x14ac:dyDescent="0.35">
      <c r="A1657" s="86">
        <v>46040</v>
      </c>
      <c r="B1657" s="87">
        <v>0.25</v>
      </c>
      <c r="C1657">
        <v>1.2309999999999999E-5</v>
      </c>
    </row>
    <row r="1658" spans="1:3" x14ac:dyDescent="0.35">
      <c r="A1658" s="86">
        <v>46040</v>
      </c>
      <c r="B1658" s="87">
        <v>0.26041666666666669</v>
      </c>
      <c r="C1658">
        <v>1.2500000000000001E-5</v>
      </c>
    </row>
    <row r="1659" spans="1:3" x14ac:dyDescent="0.35">
      <c r="A1659" s="86">
        <v>46040</v>
      </c>
      <c r="B1659" s="87">
        <v>0.27083333333333331</v>
      </c>
      <c r="C1659">
        <v>1.271E-5</v>
      </c>
    </row>
    <row r="1660" spans="1:3" x14ac:dyDescent="0.35">
      <c r="A1660" s="86">
        <v>46040</v>
      </c>
      <c r="B1660" s="87">
        <v>0.28125</v>
      </c>
      <c r="C1660">
        <v>1.2999999999999999E-5</v>
      </c>
    </row>
    <row r="1661" spans="1:3" x14ac:dyDescent="0.35">
      <c r="A1661" s="86">
        <v>46040</v>
      </c>
      <c r="B1661" s="87">
        <v>0.29166666666666669</v>
      </c>
      <c r="C1661">
        <v>1.3339999999999999E-5</v>
      </c>
    </row>
    <row r="1662" spans="1:3" x14ac:dyDescent="0.35">
      <c r="A1662" s="86">
        <v>46040</v>
      </c>
      <c r="B1662" s="87">
        <v>0.30208333333333331</v>
      </c>
      <c r="C1662">
        <v>1.384E-5</v>
      </c>
    </row>
    <row r="1663" spans="1:3" x14ac:dyDescent="0.35">
      <c r="A1663" s="86">
        <v>46040</v>
      </c>
      <c r="B1663" s="87">
        <v>0.3125</v>
      </c>
      <c r="C1663">
        <v>1.466E-5</v>
      </c>
    </row>
    <row r="1664" spans="1:3" x14ac:dyDescent="0.35">
      <c r="A1664" s="86">
        <v>46040</v>
      </c>
      <c r="B1664" s="87">
        <v>0.32291666666666669</v>
      </c>
      <c r="C1664">
        <v>1.6080000000000002E-5</v>
      </c>
    </row>
    <row r="1665" spans="1:3" x14ac:dyDescent="0.35">
      <c r="A1665" s="86">
        <v>46040</v>
      </c>
      <c r="B1665" s="87">
        <v>0.33333333333333331</v>
      </c>
      <c r="C1665">
        <v>1.8350000000000002E-5</v>
      </c>
    </row>
    <row r="1666" spans="1:3" x14ac:dyDescent="0.35">
      <c r="A1666" s="86">
        <v>46040</v>
      </c>
      <c r="B1666" s="87">
        <v>0.34375</v>
      </c>
      <c r="C1666">
        <v>2.1590000000000002E-5</v>
      </c>
    </row>
    <row r="1667" spans="1:3" x14ac:dyDescent="0.35">
      <c r="A1667" s="86">
        <v>46040</v>
      </c>
      <c r="B1667" s="87">
        <v>0.35416666666666669</v>
      </c>
      <c r="C1667">
        <v>2.5590000000000001E-5</v>
      </c>
    </row>
    <row r="1668" spans="1:3" x14ac:dyDescent="0.35">
      <c r="A1668" s="86">
        <v>46040</v>
      </c>
      <c r="B1668" s="87">
        <v>0.36458333333333331</v>
      </c>
      <c r="C1668">
        <v>2.995E-5</v>
      </c>
    </row>
    <row r="1669" spans="1:3" x14ac:dyDescent="0.35">
      <c r="A1669" s="86">
        <v>46040</v>
      </c>
      <c r="B1669" s="87">
        <v>0.375</v>
      </c>
      <c r="C1669">
        <v>3.43E-5</v>
      </c>
    </row>
    <row r="1670" spans="1:3" x14ac:dyDescent="0.35">
      <c r="A1670" s="86">
        <v>46040</v>
      </c>
      <c r="B1670" s="87">
        <v>0.38541666666666669</v>
      </c>
      <c r="C1670">
        <v>3.8359999999999999E-5</v>
      </c>
    </row>
    <row r="1671" spans="1:3" x14ac:dyDescent="0.35">
      <c r="A1671" s="86">
        <v>46040</v>
      </c>
      <c r="B1671" s="87">
        <v>0.39583333333333331</v>
      </c>
      <c r="C1671">
        <v>4.2079999999999997E-5</v>
      </c>
    </row>
    <row r="1672" spans="1:3" x14ac:dyDescent="0.35">
      <c r="A1672" s="86">
        <v>46040</v>
      </c>
      <c r="B1672" s="87">
        <v>0.40625</v>
      </c>
      <c r="C1672">
        <v>4.5439999999999999E-5</v>
      </c>
    </row>
    <row r="1673" spans="1:3" x14ac:dyDescent="0.35">
      <c r="A1673" s="86">
        <v>46040</v>
      </c>
      <c r="B1673" s="87">
        <v>0.41666666666666669</v>
      </c>
      <c r="C1673">
        <v>4.846E-5</v>
      </c>
    </row>
    <row r="1674" spans="1:3" x14ac:dyDescent="0.35">
      <c r="A1674" s="86">
        <v>46040</v>
      </c>
      <c r="B1674" s="87">
        <v>0.42708333333333331</v>
      </c>
      <c r="C1674">
        <v>5.1159999999999998E-5</v>
      </c>
    </row>
    <row r="1675" spans="1:3" x14ac:dyDescent="0.35">
      <c r="A1675" s="86">
        <v>46040</v>
      </c>
      <c r="B1675" s="87">
        <v>0.4375</v>
      </c>
      <c r="C1675">
        <v>5.3650000000000003E-5</v>
      </c>
    </row>
    <row r="1676" spans="1:3" x14ac:dyDescent="0.35">
      <c r="A1676" s="86">
        <v>46040</v>
      </c>
      <c r="B1676" s="87">
        <v>0.44791666666666669</v>
      </c>
      <c r="C1676">
        <v>5.6009999999999994E-5</v>
      </c>
    </row>
    <row r="1677" spans="1:3" x14ac:dyDescent="0.35">
      <c r="A1677" s="86">
        <v>46040</v>
      </c>
      <c r="B1677" s="87">
        <v>0.45833333333333331</v>
      </c>
      <c r="C1677">
        <v>5.8400000000000003E-5</v>
      </c>
    </row>
    <row r="1678" spans="1:3" x14ac:dyDescent="0.35">
      <c r="A1678" s="86">
        <v>46040</v>
      </c>
      <c r="B1678" s="87">
        <v>0.46875</v>
      </c>
      <c r="C1678">
        <v>6.0830000000000005E-5</v>
      </c>
    </row>
    <row r="1679" spans="1:3" x14ac:dyDescent="0.35">
      <c r="A1679" s="86">
        <v>46040</v>
      </c>
      <c r="B1679" s="87">
        <v>0.47916666666666669</v>
      </c>
      <c r="C1679">
        <v>6.3119999999999992E-5</v>
      </c>
    </row>
    <row r="1680" spans="1:3" x14ac:dyDescent="0.35">
      <c r="A1680" s="86">
        <v>46040</v>
      </c>
      <c r="B1680" s="87">
        <v>0.48958333333333331</v>
      </c>
      <c r="C1680">
        <v>6.5010000000000003E-5</v>
      </c>
    </row>
    <row r="1681" spans="1:3" x14ac:dyDescent="0.35">
      <c r="A1681" s="86">
        <v>46040</v>
      </c>
      <c r="B1681" s="87">
        <v>0.5</v>
      </c>
      <c r="C1681">
        <v>6.6270000000000001E-5</v>
      </c>
    </row>
    <row r="1682" spans="1:3" x14ac:dyDescent="0.35">
      <c r="A1682" s="86">
        <v>46040</v>
      </c>
      <c r="B1682" s="87">
        <v>0.51041666666666663</v>
      </c>
      <c r="C1682">
        <v>6.6639999999999999E-5</v>
      </c>
    </row>
    <row r="1683" spans="1:3" x14ac:dyDescent="0.35">
      <c r="A1683" s="86">
        <v>46040</v>
      </c>
      <c r="B1683" s="87">
        <v>0.52083333333333337</v>
      </c>
      <c r="C1683">
        <v>6.614E-5</v>
      </c>
    </row>
    <row r="1684" spans="1:3" x14ac:dyDescent="0.35">
      <c r="A1684" s="86">
        <v>46040</v>
      </c>
      <c r="B1684" s="87">
        <v>0.53125</v>
      </c>
      <c r="C1684">
        <v>6.4789999999999995E-5</v>
      </c>
    </row>
    <row r="1685" spans="1:3" x14ac:dyDescent="0.35">
      <c r="A1685" s="86">
        <v>46040</v>
      </c>
      <c r="B1685" s="87">
        <v>0.54166666666666663</v>
      </c>
      <c r="C1685">
        <v>6.2590000000000009E-5</v>
      </c>
    </row>
    <row r="1686" spans="1:3" x14ac:dyDescent="0.35">
      <c r="A1686" s="86">
        <v>46040</v>
      </c>
      <c r="B1686" s="87">
        <v>0.55208333333333337</v>
      </c>
      <c r="C1686">
        <v>5.9659999999999995E-5</v>
      </c>
    </row>
    <row r="1687" spans="1:3" x14ac:dyDescent="0.35">
      <c r="A1687" s="86">
        <v>46040</v>
      </c>
      <c r="B1687" s="87">
        <v>0.5625</v>
      </c>
      <c r="C1687">
        <v>5.6230000000000002E-5</v>
      </c>
    </row>
    <row r="1688" spans="1:3" x14ac:dyDescent="0.35">
      <c r="A1688" s="86">
        <v>46040</v>
      </c>
      <c r="B1688" s="87">
        <v>0.57291666666666663</v>
      </c>
      <c r="C1688">
        <v>5.2649999999999999E-5</v>
      </c>
    </row>
    <row r="1689" spans="1:3" x14ac:dyDescent="0.35">
      <c r="A1689" s="86">
        <v>46040</v>
      </c>
      <c r="B1689" s="87">
        <v>0.58333333333333337</v>
      </c>
      <c r="C1689">
        <v>4.9250000000000004E-5</v>
      </c>
    </row>
    <row r="1690" spans="1:3" x14ac:dyDescent="0.35">
      <c r="A1690" s="86">
        <v>46040</v>
      </c>
      <c r="B1690" s="87">
        <v>0.59375</v>
      </c>
      <c r="C1690">
        <v>4.6249999999999999E-5</v>
      </c>
    </row>
    <row r="1691" spans="1:3" x14ac:dyDescent="0.35">
      <c r="A1691" s="86">
        <v>46040</v>
      </c>
      <c r="B1691" s="87">
        <v>0.60416666666666663</v>
      </c>
      <c r="C1691">
        <v>4.371E-5</v>
      </c>
    </row>
    <row r="1692" spans="1:3" x14ac:dyDescent="0.35">
      <c r="A1692" s="86">
        <v>46040</v>
      </c>
      <c r="B1692" s="87">
        <v>0.61458333333333337</v>
      </c>
      <c r="C1692">
        <v>4.1570000000000003E-5</v>
      </c>
    </row>
    <row r="1693" spans="1:3" x14ac:dyDescent="0.35">
      <c r="A1693" s="86">
        <v>46040</v>
      </c>
      <c r="B1693" s="87">
        <v>0.625</v>
      </c>
      <c r="C1693">
        <v>3.981E-5</v>
      </c>
    </row>
    <row r="1694" spans="1:3" x14ac:dyDescent="0.35">
      <c r="A1694" s="86">
        <v>46040</v>
      </c>
      <c r="B1694" s="87">
        <v>0.63541666666666663</v>
      </c>
      <c r="C1694">
        <v>3.8390000000000003E-5</v>
      </c>
    </row>
    <row r="1695" spans="1:3" x14ac:dyDescent="0.35">
      <c r="A1695" s="86">
        <v>46040</v>
      </c>
      <c r="B1695" s="87">
        <v>0.64583333333333337</v>
      </c>
      <c r="C1695">
        <v>3.7170000000000005E-5</v>
      </c>
    </row>
    <row r="1696" spans="1:3" x14ac:dyDescent="0.35">
      <c r="A1696" s="86">
        <v>46040</v>
      </c>
      <c r="B1696" s="87">
        <v>0.65625</v>
      </c>
      <c r="C1696">
        <v>3.612E-5</v>
      </c>
    </row>
    <row r="1697" spans="1:3" x14ac:dyDescent="0.35">
      <c r="A1697" s="86">
        <v>46040</v>
      </c>
      <c r="B1697" s="87">
        <v>0.66666666666666663</v>
      </c>
      <c r="C1697">
        <v>3.5090000000000005E-5</v>
      </c>
    </row>
    <row r="1698" spans="1:3" x14ac:dyDescent="0.35">
      <c r="A1698" s="86">
        <v>46040</v>
      </c>
      <c r="B1698" s="87">
        <v>0.67708333333333337</v>
      </c>
      <c r="C1698">
        <v>3.4079999999999999E-5</v>
      </c>
    </row>
    <row r="1699" spans="1:3" x14ac:dyDescent="0.35">
      <c r="A1699" s="86">
        <v>46040</v>
      </c>
      <c r="B1699" s="87">
        <v>0.6875</v>
      </c>
      <c r="C1699">
        <v>3.3330000000000001E-5</v>
      </c>
    </row>
    <row r="1700" spans="1:3" x14ac:dyDescent="0.35">
      <c r="A1700" s="86">
        <v>46040</v>
      </c>
      <c r="B1700" s="87">
        <v>0.69791666666666663</v>
      </c>
      <c r="C1700">
        <v>3.3099999999999998E-5</v>
      </c>
    </row>
    <row r="1701" spans="1:3" x14ac:dyDescent="0.35">
      <c r="A1701" s="86">
        <v>46040</v>
      </c>
      <c r="B1701" s="87">
        <v>0.70833333333333337</v>
      </c>
      <c r="C1701">
        <v>3.379E-5</v>
      </c>
    </row>
    <row r="1702" spans="1:3" x14ac:dyDescent="0.35">
      <c r="A1702" s="86">
        <v>46040</v>
      </c>
      <c r="B1702" s="87">
        <v>0.71875</v>
      </c>
      <c r="C1702">
        <v>3.553E-5</v>
      </c>
    </row>
    <row r="1703" spans="1:3" x14ac:dyDescent="0.35">
      <c r="A1703" s="86">
        <v>46040</v>
      </c>
      <c r="B1703" s="87">
        <v>0.72916666666666663</v>
      </c>
      <c r="C1703">
        <v>3.8050000000000003E-5</v>
      </c>
    </row>
    <row r="1704" spans="1:3" x14ac:dyDescent="0.35">
      <c r="A1704" s="86">
        <v>46040</v>
      </c>
      <c r="B1704" s="87">
        <v>0.73958333333333337</v>
      </c>
      <c r="C1704">
        <v>4.0899999999999998E-5</v>
      </c>
    </row>
    <row r="1705" spans="1:3" x14ac:dyDescent="0.35">
      <c r="A1705" s="86">
        <v>46040</v>
      </c>
      <c r="B1705" s="87">
        <v>0.75</v>
      </c>
      <c r="C1705">
        <v>4.3739999999999998E-5</v>
      </c>
    </row>
    <row r="1706" spans="1:3" x14ac:dyDescent="0.35">
      <c r="A1706" s="86">
        <v>46040</v>
      </c>
      <c r="B1706" s="87">
        <v>0.76041666666666663</v>
      </c>
      <c r="C1706">
        <v>4.6190000000000003E-5</v>
      </c>
    </row>
    <row r="1707" spans="1:3" x14ac:dyDescent="0.35">
      <c r="A1707" s="86">
        <v>46040</v>
      </c>
      <c r="B1707" s="87">
        <v>0.77083333333333337</v>
      </c>
      <c r="C1707">
        <v>4.8309999999999997E-5</v>
      </c>
    </row>
    <row r="1708" spans="1:3" x14ac:dyDescent="0.35">
      <c r="A1708" s="86">
        <v>46040</v>
      </c>
      <c r="B1708" s="87">
        <v>0.78125</v>
      </c>
      <c r="C1708">
        <v>5.0259999999999997E-5</v>
      </c>
    </row>
    <row r="1709" spans="1:3" x14ac:dyDescent="0.35">
      <c r="A1709" s="86">
        <v>46040</v>
      </c>
      <c r="B1709" s="87">
        <v>0.79166666666666663</v>
      </c>
      <c r="C1709">
        <v>5.2109999999999994E-5</v>
      </c>
    </row>
    <row r="1710" spans="1:3" x14ac:dyDescent="0.35">
      <c r="A1710" s="86">
        <v>46040</v>
      </c>
      <c r="B1710" s="87">
        <v>0.80208333333333337</v>
      </c>
      <c r="C1710">
        <v>5.397E-5</v>
      </c>
    </row>
    <row r="1711" spans="1:3" x14ac:dyDescent="0.35">
      <c r="A1711" s="86">
        <v>46040</v>
      </c>
      <c r="B1711" s="87">
        <v>0.8125</v>
      </c>
      <c r="C1711">
        <v>5.5500000000000001E-5</v>
      </c>
    </row>
    <row r="1712" spans="1:3" x14ac:dyDescent="0.35">
      <c r="A1712" s="86">
        <v>46040</v>
      </c>
      <c r="B1712" s="87">
        <v>0.82291666666666663</v>
      </c>
      <c r="C1712">
        <v>5.6360000000000002E-5</v>
      </c>
    </row>
    <row r="1713" spans="1:3" x14ac:dyDescent="0.35">
      <c r="A1713" s="86">
        <v>46040</v>
      </c>
      <c r="B1713" s="87">
        <v>0.83333333333333337</v>
      </c>
      <c r="C1713">
        <v>5.605E-5</v>
      </c>
    </row>
    <row r="1714" spans="1:3" x14ac:dyDescent="0.35">
      <c r="A1714" s="86">
        <v>46040</v>
      </c>
      <c r="B1714" s="87">
        <v>0.84375</v>
      </c>
      <c r="C1714">
        <v>5.4410000000000003E-5</v>
      </c>
    </row>
    <row r="1715" spans="1:3" x14ac:dyDescent="0.35">
      <c r="A1715" s="86">
        <v>46040</v>
      </c>
      <c r="B1715" s="87">
        <v>0.85416666666666663</v>
      </c>
      <c r="C1715">
        <v>5.1830000000000004E-5</v>
      </c>
    </row>
    <row r="1716" spans="1:3" x14ac:dyDescent="0.35">
      <c r="A1716" s="86">
        <v>46040</v>
      </c>
      <c r="B1716" s="87">
        <v>0.86458333333333337</v>
      </c>
      <c r="C1716">
        <v>4.8959999999999999E-5</v>
      </c>
    </row>
    <row r="1717" spans="1:3" x14ac:dyDescent="0.35">
      <c r="A1717" s="86">
        <v>46040</v>
      </c>
      <c r="B1717" s="87">
        <v>0.875</v>
      </c>
      <c r="C1717">
        <v>4.6350000000000002E-5</v>
      </c>
    </row>
    <row r="1718" spans="1:3" x14ac:dyDescent="0.35">
      <c r="A1718" s="86">
        <v>46040</v>
      </c>
      <c r="B1718" s="87">
        <v>0.88541666666666663</v>
      </c>
      <c r="C1718">
        <v>4.4490000000000003E-5</v>
      </c>
    </row>
    <row r="1719" spans="1:3" x14ac:dyDescent="0.35">
      <c r="A1719" s="86">
        <v>46040</v>
      </c>
      <c r="B1719" s="87">
        <v>0.89583333333333337</v>
      </c>
      <c r="C1719">
        <v>4.3170000000000002E-5</v>
      </c>
    </row>
    <row r="1720" spans="1:3" x14ac:dyDescent="0.35">
      <c r="A1720" s="86">
        <v>46040</v>
      </c>
      <c r="B1720" s="87">
        <v>0.90625</v>
      </c>
      <c r="C1720">
        <v>4.2079999999999997E-5</v>
      </c>
    </row>
    <row r="1721" spans="1:3" x14ac:dyDescent="0.35">
      <c r="A1721" s="86">
        <v>46040</v>
      </c>
      <c r="B1721" s="87">
        <v>0.91666666666666663</v>
      </c>
      <c r="C1721">
        <v>4.0840000000000002E-5</v>
      </c>
    </row>
    <row r="1722" spans="1:3" x14ac:dyDescent="0.35">
      <c r="A1722" s="86">
        <v>46040</v>
      </c>
      <c r="B1722" s="87">
        <v>0.92708333333333337</v>
      </c>
      <c r="C1722">
        <v>3.9270000000000002E-5</v>
      </c>
    </row>
    <row r="1723" spans="1:3" x14ac:dyDescent="0.35">
      <c r="A1723" s="86">
        <v>46040</v>
      </c>
      <c r="B1723" s="87">
        <v>0.9375</v>
      </c>
      <c r="C1723">
        <v>3.7320000000000002E-5</v>
      </c>
    </row>
    <row r="1724" spans="1:3" x14ac:dyDescent="0.35">
      <c r="A1724" s="86">
        <v>46040</v>
      </c>
      <c r="B1724" s="87">
        <v>0.94791666666666663</v>
      </c>
      <c r="C1724">
        <v>3.5119999999999996E-5</v>
      </c>
    </row>
    <row r="1725" spans="1:3" x14ac:dyDescent="0.35">
      <c r="A1725" s="86">
        <v>46040</v>
      </c>
      <c r="B1725" s="87">
        <v>0.95833333333333337</v>
      </c>
      <c r="C1725">
        <v>3.2719999999999998E-5</v>
      </c>
    </row>
    <row r="1726" spans="1:3" x14ac:dyDescent="0.35">
      <c r="A1726" s="86">
        <v>46040</v>
      </c>
      <c r="B1726" s="87">
        <v>0.96875</v>
      </c>
      <c r="C1726">
        <v>3.027E-5</v>
      </c>
    </row>
    <row r="1727" spans="1:3" x14ac:dyDescent="0.35">
      <c r="A1727" s="86">
        <v>46040</v>
      </c>
      <c r="B1727" s="87">
        <v>0.97916666666666663</v>
      </c>
      <c r="C1727">
        <v>2.7820000000000001E-5</v>
      </c>
    </row>
    <row r="1728" spans="1:3" x14ac:dyDescent="0.35">
      <c r="A1728" s="86">
        <v>46040</v>
      </c>
      <c r="B1728" s="87">
        <v>0.98958333333333337</v>
      </c>
      <c r="C1728">
        <v>2.5399999999999997E-5</v>
      </c>
    </row>
    <row r="1729" spans="1:3" x14ac:dyDescent="0.35">
      <c r="A1729" s="86">
        <v>46041</v>
      </c>
      <c r="B1729" s="87">
        <v>0</v>
      </c>
      <c r="C1729">
        <v>2.3029999999999998E-5</v>
      </c>
    </row>
    <row r="1730" spans="1:3" x14ac:dyDescent="0.35">
      <c r="A1730" s="86">
        <v>46041</v>
      </c>
      <c r="B1730" s="87">
        <v>1.0416666666666666E-2</v>
      </c>
      <c r="C1730">
        <v>2.1270000000000001E-5</v>
      </c>
    </row>
    <row r="1731" spans="1:3" x14ac:dyDescent="0.35">
      <c r="A1731" s="86">
        <v>46041</v>
      </c>
      <c r="B1731" s="87">
        <v>2.0833333333333332E-2</v>
      </c>
      <c r="C1731">
        <v>1.9130000000000001E-5</v>
      </c>
    </row>
    <row r="1732" spans="1:3" x14ac:dyDescent="0.35">
      <c r="A1732" s="86">
        <v>46041</v>
      </c>
      <c r="B1732" s="87">
        <v>3.125E-2</v>
      </c>
      <c r="C1732">
        <v>1.7280000000000001E-5</v>
      </c>
    </row>
    <row r="1733" spans="1:3" x14ac:dyDescent="0.35">
      <c r="A1733" s="86">
        <v>46041</v>
      </c>
      <c r="B1733" s="87">
        <v>4.1666666666666664E-2</v>
      </c>
      <c r="C1733">
        <v>1.5709999999999997E-5</v>
      </c>
    </row>
    <row r="1734" spans="1:3" x14ac:dyDescent="0.35">
      <c r="A1734" s="86">
        <v>46041</v>
      </c>
      <c r="B1734" s="87">
        <v>5.2083333333333336E-2</v>
      </c>
      <c r="C1734">
        <v>1.453E-5</v>
      </c>
    </row>
    <row r="1735" spans="1:3" x14ac:dyDescent="0.35">
      <c r="A1735" s="86">
        <v>46041</v>
      </c>
      <c r="B1735" s="87">
        <v>6.25E-2</v>
      </c>
      <c r="C1735">
        <v>1.3719999999999999E-5</v>
      </c>
    </row>
    <row r="1736" spans="1:3" x14ac:dyDescent="0.35">
      <c r="A1736" s="86">
        <v>46041</v>
      </c>
      <c r="B1736" s="87">
        <v>7.2916666666666671E-2</v>
      </c>
      <c r="C1736">
        <v>1.3190000000000001E-5</v>
      </c>
    </row>
    <row r="1737" spans="1:3" x14ac:dyDescent="0.35">
      <c r="A1737" s="86">
        <v>46041</v>
      </c>
      <c r="B1737" s="87">
        <v>8.3333333333333329E-2</v>
      </c>
      <c r="C1737">
        <v>1.2840000000000001E-5</v>
      </c>
    </row>
    <row r="1738" spans="1:3" x14ac:dyDescent="0.35">
      <c r="A1738" s="86">
        <v>46041</v>
      </c>
      <c r="B1738" s="87">
        <v>9.375E-2</v>
      </c>
      <c r="C1738">
        <v>1.2619999999999999E-5</v>
      </c>
    </row>
    <row r="1739" spans="1:3" x14ac:dyDescent="0.35">
      <c r="A1739" s="86">
        <v>46041</v>
      </c>
      <c r="B1739" s="87">
        <v>0.10416666666666667</v>
      </c>
      <c r="C1739">
        <v>1.2460000000000001E-5</v>
      </c>
    </row>
    <row r="1740" spans="1:3" x14ac:dyDescent="0.35">
      <c r="A1740" s="86">
        <v>46041</v>
      </c>
      <c r="B1740" s="87">
        <v>0.11458333333333333</v>
      </c>
      <c r="C1740">
        <v>1.24E-5</v>
      </c>
    </row>
    <row r="1741" spans="1:3" x14ac:dyDescent="0.35">
      <c r="A1741" s="86">
        <v>46041</v>
      </c>
      <c r="B1741" s="87">
        <v>0.125</v>
      </c>
      <c r="C1741">
        <v>1.2309999999999999E-5</v>
      </c>
    </row>
    <row r="1742" spans="1:3" x14ac:dyDescent="0.35">
      <c r="A1742" s="86">
        <v>46041</v>
      </c>
      <c r="B1742" s="87">
        <v>0.13541666666666666</v>
      </c>
      <c r="C1742">
        <v>1.221E-5</v>
      </c>
    </row>
    <row r="1743" spans="1:3" x14ac:dyDescent="0.35">
      <c r="A1743" s="86">
        <v>46041</v>
      </c>
      <c r="B1743" s="87">
        <v>0.14583333333333334</v>
      </c>
      <c r="C1743">
        <v>1.2139999999999999E-5</v>
      </c>
    </row>
    <row r="1744" spans="1:3" x14ac:dyDescent="0.35">
      <c r="A1744" s="86">
        <v>46041</v>
      </c>
      <c r="B1744" s="87">
        <v>0.15625</v>
      </c>
      <c r="C1744">
        <v>1.206E-5</v>
      </c>
    </row>
    <row r="1745" spans="1:3" x14ac:dyDescent="0.35">
      <c r="A1745" s="86">
        <v>46041</v>
      </c>
      <c r="B1745" s="87">
        <v>0.16666666666666666</v>
      </c>
      <c r="C1745">
        <v>1.206E-5</v>
      </c>
    </row>
    <row r="1746" spans="1:3" x14ac:dyDescent="0.35">
      <c r="A1746" s="86">
        <v>46041</v>
      </c>
      <c r="B1746" s="87">
        <v>0.17708333333333334</v>
      </c>
      <c r="C1746">
        <v>1.2080000000000001E-5</v>
      </c>
    </row>
    <row r="1747" spans="1:3" x14ac:dyDescent="0.35">
      <c r="A1747" s="86">
        <v>46041</v>
      </c>
      <c r="B1747" s="87">
        <v>0.1875</v>
      </c>
      <c r="C1747">
        <v>1.221E-5</v>
      </c>
    </row>
    <row r="1748" spans="1:3" x14ac:dyDescent="0.35">
      <c r="A1748" s="86">
        <v>46041</v>
      </c>
      <c r="B1748" s="87">
        <v>0.19791666666666666</v>
      </c>
      <c r="C1748">
        <v>1.237E-5</v>
      </c>
    </row>
    <row r="1749" spans="1:3" x14ac:dyDescent="0.35">
      <c r="A1749" s="86">
        <v>46041</v>
      </c>
      <c r="B1749" s="87">
        <v>0.20833333333333334</v>
      </c>
      <c r="C1749">
        <v>1.258E-5</v>
      </c>
    </row>
    <row r="1750" spans="1:3" x14ac:dyDescent="0.35">
      <c r="A1750" s="86">
        <v>46041</v>
      </c>
      <c r="B1750" s="87">
        <v>0.21875</v>
      </c>
      <c r="C1750">
        <v>1.2869999999999999E-5</v>
      </c>
    </row>
    <row r="1751" spans="1:3" x14ac:dyDescent="0.35">
      <c r="A1751" s="86">
        <v>46041</v>
      </c>
      <c r="B1751" s="87">
        <v>0.22916666666666666</v>
      </c>
      <c r="C1751">
        <v>1.3570000000000001E-5</v>
      </c>
    </row>
    <row r="1752" spans="1:3" x14ac:dyDescent="0.35">
      <c r="A1752" s="86">
        <v>46041</v>
      </c>
      <c r="B1752" s="87">
        <v>0.23958333333333334</v>
      </c>
      <c r="C1752">
        <v>1.501E-5</v>
      </c>
    </row>
    <row r="1753" spans="1:3" x14ac:dyDescent="0.35">
      <c r="A1753" s="86">
        <v>46041</v>
      </c>
      <c r="B1753" s="87">
        <v>0.25</v>
      </c>
      <c r="C1753">
        <v>1.7559999999999998E-5</v>
      </c>
    </row>
    <row r="1754" spans="1:3" x14ac:dyDescent="0.35">
      <c r="A1754" s="86">
        <v>46041</v>
      </c>
      <c r="B1754" s="87">
        <v>0.26041666666666669</v>
      </c>
      <c r="C1754">
        <v>2.139E-5</v>
      </c>
    </row>
    <row r="1755" spans="1:3" x14ac:dyDescent="0.35">
      <c r="A1755" s="86">
        <v>46041</v>
      </c>
      <c r="B1755" s="87">
        <v>0.27083333333333331</v>
      </c>
      <c r="C1755">
        <v>2.605E-5</v>
      </c>
    </row>
    <row r="1756" spans="1:3" x14ac:dyDescent="0.35">
      <c r="A1756" s="86">
        <v>46041</v>
      </c>
      <c r="B1756" s="87">
        <v>0.28125</v>
      </c>
      <c r="C1756">
        <v>3.0830000000000001E-5</v>
      </c>
    </row>
    <row r="1757" spans="1:3" x14ac:dyDescent="0.35">
      <c r="A1757" s="86">
        <v>46041</v>
      </c>
      <c r="B1757" s="87">
        <v>0.29166666666666669</v>
      </c>
      <c r="C1757">
        <v>3.5080000000000003E-5</v>
      </c>
    </row>
    <row r="1758" spans="1:3" x14ac:dyDescent="0.35">
      <c r="A1758" s="86">
        <v>46041</v>
      </c>
      <c r="B1758" s="87">
        <v>0.30208333333333331</v>
      </c>
      <c r="C1758">
        <v>3.8260000000000003E-5</v>
      </c>
    </row>
    <row r="1759" spans="1:3" x14ac:dyDescent="0.35">
      <c r="A1759" s="86">
        <v>46041</v>
      </c>
      <c r="B1759" s="87">
        <v>0.3125</v>
      </c>
      <c r="C1759">
        <v>4.0429999999999997E-5</v>
      </c>
    </row>
    <row r="1760" spans="1:3" x14ac:dyDescent="0.35">
      <c r="A1760" s="86">
        <v>46041</v>
      </c>
      <c r="B1760" s="87">
        <v>0.32291666666666669</v>
      </c>
      <c r="C1760">
        <v>4.1750000000000005E-5</v>
      </c>
    </row>
    <row r="1761" spans="1:3" x14ac:dyDescent="0.35">
      <c r="A1761" s="86">
        <v>46041</v>
      </c>
      <c r="B1761" s="87">
        <v>0.33333333333333331</v>
      </c>
      <c r="C1761">
        <v>4.2410000000000002E-5</v>
      </c>
    </row>
    <row r="1762" spans="1:3" x14ac:dyDescent="0.35">
      <c r="A1762" s="86">
        <v>46041</v>
      </c>
      <c r="B1762" s="87">
        <v>0.34375</v>
      </c>
      <c r="C1762">
        <v>4.2599999999999999E-5</v>
      </c>
    </row>
    <row r="1763" spans="1:3" x14ac:dyDescent="0.35">
      <c r="A1763" s="86">
        <v>46041</v>
      </c>
      <c r="B1763" s="87">
        <v>0.35416666666666669</v>
      </c>
      <c r="C1763">
        <v>4.2410000000000002E-5</v>
      </c>
    </row>
    <row r="1764" spans="1:3" x14ac:dyDescent="0.35">
      <c r="A1764" s="86">
        <v>46041</v>
      </c>
      <c r="B1764" s="87">
        <v>0.36458333333333331</v>
      </c>
      <c r="C1764">
        <v>4.1879999999999999E-5</v>
      </c>
    </row>
    <row r="1765" spans="1:3" x14ac:dyDescent="0.35">
      <c r="A1765" s="86">
        <v>46041</v>
      </c>
      <c r="B1765" s="87">
        <v>0.375</v>
      </c>
      <c r="C1765">
        <v>4.1130000000000001E-5</v>
      </c>
    </row>
    <row r="1766" spans="1:3" x14ac:dyDescent="0.35">
      <c r="A1766" s="86">
        <v>46041</v>
      </c>
      <c r="B1766" s="87">
        <v>0.38541666666666669</v>
      </c>
      <c r="C1766">
        <v>4.0179999999999998E-5</v>
      </c>
    </row>
    <row r="1767" spans="1:3" x14ac:dyDescent="0.35">
      <c r="A1767" s="86">
        <v>46041</v>
      </c>
      <c r="B1767" s="87">
        <v>0.39583333333333331</v>
      </c>
      <c r="C1767">
        <v>3.9199999999999997E-5</v>
      </c>
    </row>
    <row r="1768" spans="1:3" x14ac:dyDescent="0.35">
      <c r="A1768" s="86">
        <v>46041</v>
      </c>
      <c r="B1768" s="87">
        <v>0.40625</v>
      </c>
      <c r="C1768">
        <v>3.8229999999999998E-5</v>
      </c>
    </row>
    <row r="1769" spans="1:3" x14ac:dyDescent="0.35">
      <c r="A1769" s="86">
        <v>46041</v>
      </c>
      <c r="B1769" s="87">
        <v>0.41666666666666669</v>
      </c>
      <c r="C1769">
        <v>3.7440000000000001E-5</v>
      </c>
    </row>
    <row r="1770" spans="1:3" x14ac:dyDescent="0.35">
      <c r="A1770" s="86">
        <v>46041</v>
      </c>
      <c r="B1770" s="87">
        <v>0.42708333333333331</v>
      </c>
      <c r="C1770">
        <v>3.6909999999999997E-5</v>
      </c>
    </row>
    <row r="1771" spans="1:3" x14ac:dyDescent="0.35">
      <c r="A1771" s="86">
        <v>46041</v>
      </c>
      <c r="B1771" s="87">
        <v>0.4375</v>
      </c>
      <c r="C1771">
        <v>3.6560000000000002E-5</v>
      </c>
    </row>
    <row r="1772" spans="1:3" x14ac:dyDescent="0.35">
      <c r="A1772" s="86">
        <v>46041</v>
      </c>
      <c r="B1772" s="87">
        <v>0.44791666666666669</v>
      </c>
      <c r="C1772">
        <v>3.6409999999999999E-5</v>
      </c>
    </row>
    <row r="1773" spans="1:3" x14ac:dyDescent="0.35">
      <c r="A1773" s="86">
        <v>46041</v>
      </c>
      <c r="B1773" s="87">
        <v>0.45833333333333331</v>
      </c>
      <c r="C1773">
        <v>3.6409999999999999E-5</v>
      </c>
    </row>
    <row r="1774" spans="1:3" x14ac:dyDescent="0.35">
      <c r="A1774" s="86">
        <v>46041</v>
      </c>
      <c r="B1774" s="87">
        <v>0.46875</v>
      </c>
      <c r="C1774">
        <v>3.6529999999999998E-5</v>
      </c>
    </row>
    <row r="1775" spans="1:3" x14ac:dyDescent="0.35">
      <c r="A1775" s="86">
        <v>46041</v>
      </c>
      <c r="B1775" s="87">
        <v>0.47916666666666669</v>
      </c>
      <c r="C1775">
        <v>3.6810000000000002E-5</v>
      </c>
    </row>
    <row r="1776" spans="1:3" x14ac:dyDescent="0.35">
      <c r="A1776" s="86">
        <v>46041</v>
      </c>
      <c r="B1776" s="87">
        <v>0.48958333333333331</v>
      </c>
      <c r="C1776">
        <v>3.735E-5</v>
      </c>
    </row>
    <row r="1777" spans="1:3" x14ac:dyDescent="0.35">
      <c r="A1777" s="86">
        <v>46041</v>
      </c>
      <c r="B1777" s="87">
        <v>0.5</v>
      </c>
      <c r="C1777">
        <v>3.8229999999999998E-5</v>
      </c>
    </row>
    <row r="1778" spans="1:3" x14ac:dyDescent="0.35">
      <c r="A1778" s="86">
        <v>46041</v>
      </c>
      <c r="B1778" s="87">
        <v>0.51041666666666663</v>
      </c>
      <c r="C1778">
        <v>3.9449999999999997E-5</v>
      </c>
    </row>
    <row r="1779" spans="1:3" x14ac:dyDescent="0.35">
      <c r="A1779" s="86">
        <v>46041</v>
      </c>
      <c r="B1779" s="87">
        <v>0.52083333333333337</v>
      </c>
      <c r="C1779">
        <v>4.0769999999999998E-5</v>
      </c>
    </row>
    <row r="1780" spans="1:3" x14ac:dyDescent="0.35">
      <c r="A1780" s="86">
        <v>46041</v>
      </c>
      <c r="B1780" s="87">
        <v>0.53125</v>
      </c>
      <c r="C1780">
        <v>4.1839999999999999E-5</v>
      </c>
    </row>
    <row r="1781" spans="1:3" x14ac:dyDescent="0.35">
      <c r="A1781" s="86">
        <v>46041</v>
      </c>
      <c r="B1781" s="87">
        <v>0.54166666666666663</v>
      </c>
      <c r="C1781">
        <v>4.2410000000000002E-5</v>
      </c>
    </row>
    <row r="1782" spans="1:3" x14ac:dyDescent="0.35">
      <c r="A1782" s="86">
        <v>46041</v>
      </c>
      <c r="B1782" s="87">
        <v>0.55208333333333337</v>
      </c>
      <c r="C1782">
        <v>4.2219999999999999E-5</v>
      </c>
    </row>
    <row r="1783" spans="1:3" x14ac:dyDescent="0.35">
      <c r="A1783" s="86">
        <v>46041</v>
      </c>
      <c r="B1783" s="87">
        <v>0.5625</v>
      </c>
      <c r="C1783">
        <v>4.1439999999999996E-5</v>
      </c>
    </row>
    <row r="1784" spans="1:3" x14ac:dyDescent="0.35">
      <c r="A1784" s="86">
        <v>46041</v>
      </c>
      <c r="B1784" s="87">
        <v>0.57291666666666663</v>
      </c>
      <c r="C1784">
        <v>4.0269999999999999E-5</v>
      </c>
    </row>
    <row r="1785" spans="1:3" x14ac:dyDescent="0.35">
      <c r="A1785" s="86">
        <v>46041</v>
      </c>
      <c r="B1785" s="87">
        <v>0.58333333333333337</v>
      </c>
      <c r="C1785">
        <v>3.9010000000000001E-5</v>
      </c>
    </row>
    <row r="1786" spans="1:3" x14ac:dyDescent="0.35">
      <c r="A1786" s="86">
        <v>46041</v>
      </c>
      <c r="B1786" s="87">
        <v>0.59375</v>
      </c>
      <c r="C1786">
        <v>3.782E-5</v>
      </c>
    </row>
    <row r="1787" spans="1:3" x14ac:dyDescent="0.35">
      <c r="A1787" s="86">
        <v>46041</v>
      </c>
      <c r="B1787" s="87">
        <v>0.60416666666666663</v>
      </c>
      <c r="C1787">
        <v>3.6749999999999999E-5</v>
      </c>
    </row>
    <row r="1788" spans="1:3" x14ac:dyDescent="0.35">
      <c r="A1788" s="86">
        <v>46041</v>
      </c>
      <c r="B1788" s="87">
        <v>0.61458333333333337</v>
      </c>
      <c r="C1788">
        <v>3.578E-5</v>
      </c>
    </row>
    <row r="1789" spans="1:3" x14ac:dyDescent="0.35">
      <c r="A1789" s="86">
        <v>46041</v>
      </c>
      <c r="B1789" s="87">
        <v>0.625</v>
      </c>
      <c r="C1789">
        <v>3.4829999999999997E-5</v>
      </c>
    </row>
    <row r="1790" spans="1:3" x14ac:dyDescent="0.35">
      <c r="A1790" s="86">
        <v>46041</v>
      </c>
      <c r="B1790" s="87">
        <v>0.63541666666666663</v>
      </c>
      <c r="C1790">
        <v>3.3949999999999999E-5</v>
      </c>
    </row>
    <row r="1791" spans="1:3" x14ac:dyDescent="0.35">
      <c r="A1791" s="86">
        <v>46041</v>
      </c>
      <c r="B1791" s="87">
        <v>0.64583333333333337</v>
      </c>
      <c r="C1791">
        <v>3.3200000000000001E-5</v>
      </c>
    </row>
    <row r="1792" spans="1:3" x14ac:dyDescent="0.35">
      <c r="A1792" s="86">
        <v>46041</v>
      </c>
      <c r="B1792" s="87">
        <v>0.65625</v>
      </c>
      <c r="C1792">
        <v>3.2570000000000002E-5</v>
      </c>
    </row>
    <row r="1793" spans="1:3" x14ac:dyDescent="0.35">
      <c r="A1793" s="86">
        <v>46041</v>
      </c>
      <c r="B1793" s="87">
        <v>0.66666666666666663</v>
      </c>
      <c r="C1793">
        <v>3.222E-5</v>
      </c>
    </row>
    <row r="1794" spans="1:3" x14ac:dyDescent="0.35">
      <c r="A1794" s="86">
        <v>46041</v>
      </c>
      <c r="B1794" s="87">
        <v>0.67708333333333337</v>
      </c>
      <c r="C1794">
        <v>3.2149999999999995E-5</v>
      </c>
    </row>
    <row r="1795" spans="1:3" x14ac:dyDescent="0.35">
      <c r="A1795" s="86">
        <v>46041</v>
      </c>
      <c r="B1795" s="87">
        <v>0.6875</v>
      </c>
      <c r="C1795">
        <v>3.2469999999999999E-5</v>
      </c>
    </row>
    <row r="1796" spans="1:3" x14ac:dyDescent="0.35">
      <c r="A1796" s="86">
        <v>46041</v>
      </c>
      <c r="B1796" s="87">
        <v>0.69791666666666663</v>
      </c>
      <c r="C1796">
        <v>3.3219999999999997E-5</v>
      </c>
    </row>
    <row r="1797" spans="1:3" x14ac:dyDescent="0.35">
      <c r="A1797" s="86">
        <v>46041</v>
      </c>
      <c r="B1797" s="87">
        <v>0.70833333333333337</v>
      </c>
      <c r="C1797">
        <v>3.4579999999999998E-5</v>
      </c>
    </row>
    <row r="1798" spans="1:3" x14ac:dyDescent="0.35">
      <c r="A1798" s="86">
        <v>46041</v>
      </c>
      <c r="B1798" s="87">
        <v>0.71875</v>
      </c>
      <c r="C1798">
        <v>3.6490000000000005E-5</v>
      </c>
    </row>
    <row r="1799" spans="1:3" x14ac:dyDescent="0.35">
      <c r="A1799" s="86">
        <v>46041</v>
      </c>
      <c r="B1799" s="87">
        <v>0.72916666666666663</v>
      </c>
      <c r="C1799">
        <v>3.892E-5</v>
      </c>
    </row>
    <row r="1800" spans="1:3" x14ac:dyDescent="0.35">
      <c r="A1800" s="86">
        <v>46041</v>
      </c>
      <c r="B1800" s="87">
        <v>0.73958333333333337</v>
      </c>
      <c r="C1800">
        <v>4.172E-5</v>
      </c>
    </row>
    <row r="1801" spans="1:3" x14ac:dyDescent="0.35">
      <c r="A1801" s="86">
        <v>46041</v>
      </c>
      <c r="B1801" s="87">
        <v>0.75</v>
      </c>
      <c r="C1801">
        <v>4.477E-5</v>
      </c>
    </row>
    <row r="1802" spans="1:3" x14ac:dyDescent="0.35">
      <c r="A1802" s="86">
        <v>46041</v>
      </c>
      <c r="B1802" s="87">
        <v>0.76041666666666663</v>
      </c>
      <c r="C1802">
        <v>4.795E-5</v>
      </c>
    </row>
    <row r="1803" spans="1:3" x14ac:dyDescent="0.35">
      <c r="A1803" s="86">
        <v>46041</v>
      </c>
      <c r="B1803" s="87">
        <v>0.77083333333333337</v>
      </c>
      <c r="C1803">
        <v>5.1029999999999998E-5</v>
      </c>
    </row>
    <row r="1804" spans="1:3" x14ac:dyDescent="0.35">
      <c r="A1804" s="86">
        <v>46041</v>
      </c>
      <c r="B1804" s="87">
        <v>0.78125</v>
      </c>
      <c r="C1804">
        <v>5.3859999999999996E-5</v>
      </c>
    </row>
    <row r="1805" spans="1:3" x14ac:dyDescent="0.35">
      <c r="A1805" s="86">
        <v>46041</v>
      </c>
      <c r="B1805" s="87">
        <v>0.79166666666666663</v>
      </c>
      <c r="C1805">
        <v>5.6289999999999998E-5</v>
      </c>
    </row>
    <row r="1806" spans="1:3" x14ac:dyDescent="0.35">
      <c r="A1806" s="86">
        <v>46041</v>
      </c>
      <c r="B1806" s="87">
        <v>0.80208333333333337</v>
      </c>
      <c r="C1806">
        <v>5.8110000000000004E-5</v>
      </c>
    </row>
    <row r="1807" spans="1:3" x14ac:dyDescent="0.35">
      <c r="A1807" s="86">
        <v>46041</v>
      </c>
      <c r="B1807" s="87">
        <v>0.8125</v>
      </c>
      <c r="C1807">
        <v>5.9209999999999997E-5</v>
      </c>
    </row>
    <row r="1808" spans="1:3" x14ac:dyDescent="0.35">
      <c r="A1808" s="86">
        <v>46041</v>
      </c>
      <c r="B1808" s="87">
        <v>0.82291666666666663</v>
      </c>
      <c r="C1808">
        <v>5.944E-5</v>
      </c>
    </row>
    <row r="1809" spans="1:3" x14ac:dyDescent="0.35">
      <c r="A1809" s="86">
        <v>46041</v>
      </c>
      <c r="B1809" s="87">
        <v>0.83333333333333337</v>
      </c>
      <c r="C1809">
        <v>5.8640000000000001E-5</v>
      </c>
    </row>
    <row r="1810" spans="1:3" x14ac:dyDescent="0.35">
      <c r="A1810" s="86">
        <v>46041</v>
      </c>
      <c r="B1810" s="87">
        <v>0.84375</v>
      </c>
      <c r="C1810">
        <v>5.6860000000000001E-5</v>
      </c>
    </row>
    <row r="1811" spans="1:3" x14ac:dyDescent="0.35">
      <c r="A1811" s="86">
        <v>46041</v>
      </c>
      <c r="B1811" s="87">
        <v>0.85416666666666663</v>
      </c>
      <c r="C1811">
        <v>5.4339999999999998E-5</v>
      </c>
    </row>
    <row r="1812" spans="1:3" x14ac:dyDescent="0.35">
      <c r="A1812" s="86">
        <v>46041</v>
      </c>
      <c r="B1812" s="87">
        <v>0.86458333333333337</v>
      </c>
      <c r="C1812">
        <v>5.1569999999999996E-5</v>
      </c>
    </row>
    <row r="1813" spans="1:3" x14ac:dyDescent="0.35">
      <c r="A1813" s="86">
        <v>46041</v>
      </c>
      <c r="B1813" s="87">
        <v>0.875</v>
      </c>
      <c r="C1813">
        <v>4.8949999999999997E-5</v>
      </c>
    </row>
    <row r="1814" spans="1:3" x14ac:dyDescent="0.35">
      <c r="A1814" s="86">
        <v>46041</v>
      </c>
      <c r="B1814" s="87">
        <v>0.88541666666666663</v>
      </c>
      <c r="C1814">
        <v>4.685E-5</v>
      </c>
    </row>
    <row r="1815" spans="1:3" x14ac:dyDescent="0.35">
      <c r="A1815" s="86">
        <v>46041</v>
      </c>
      <c r="B1815" s="87">
        <v>0.89583333333333337</v>
      </c>
      <c r="C1815">
        <v>4.511E-5</v>
      </c>
    </row>
    <row r="1816" spans="1:3" x14ac:dyDescent="0.35">
      <c r="A1816" s="86">
        <v>46041</v>
      </c>
      <c r="B1816" s="87">
        <v>0.90625</v>
      </c>
      <c r="C1816">
        <v>4.354E-5</v>
      </c>
    </row>
    <row r="1817" spans="1:3" x14ac:dyDescent="0.35">
      <c r="A1817" s="86">
        <v>46041</v>
      </c>
      <c r="B1817" s="87">
        <v>0.91666666666666663</v>
      </c>
      <c r="C1817">
        <v>4.1910000000000004E-5</v>
      </c>
    </row>
    <row r="1818" spans="1:3" x14ac:dyDescent="0.35">
      <c r="A1818" s="86">
        <v>46041</v>
      </c>
      <c r="B1818" s="87">
        <v>0.92708333333333337</v>
      </c>
      <c r="C1818">
        <v>4.002E-5</v>
      </c>
    </row>
    <row r="1819" spans="1:3" x14ac:dyDescent="0.35">
      <c r="A1819" s="86">
        <v>46041</v>
      </c>
      <c r="B1819" s="87">
        <v>0.9375</v>
      </c>
      <c r="C1819">
        <v>3.7920000000000003E-5</v>
      </c>
    </row>
    <row r="1820" spans="1:3" x14ac:dyDescent="0.35">
      <c r="A1820" s="86">
        <v>46041</v>
      </c>
      <c r="B1820" s="87">
        <v>0.94791666666666663</v>
      </c>
      <c r="C1820">
        <v>3.5649999999999999E-5</v>
      </c>
    </row>
    <row r="1821" spans="1:3" x14ac:dyDescent="0.35">
      <c r="A1821" s="86">
        <v>46041</v>
      </c>
      <c r="B1821" s="87">
        <v>0.95833333333333337</v>
      </c>
      <c r="C1821">
        <v>3.3259999999999997E-5</v>
      </c>
    </row>
    <row r="1822" spans="1:3" x14ac:dyDescent="0.35">
      <c r="A1822" s="86">
        <v>46041</v>
      </c>
      <c r="B1822" s="87">
        <v>0.96875</v>
      </c>
      <c r="C1822">
        <v>3.0830000000000001E-5</v>
      </c>
    </row>
    <row r="1823" spans="1:3" x14ac:dyDescent="0.35">
      <c r="A1823" s="86">
        <v>46041</v>
      </c>
      <c r="B1823" s="87">
        <v>0.97916666666666663</v>
      </c>
      <c r="C1823">
        <v>2.8379999999999999E-5</v>
      </c>
    </row>
    <row r="1824" spans="1:3" x14ac:dyDescent="0.35">
      <c r="A1824" s="86">
        <v>46041</v>
      </c>
      <c r="B1824" s="87">
        <v>0.98958333333333337</v>
      </c>
      <c r="C1824">
        <v>2.5959999999999999E-5</v>
      </c>
    </row>
    <row r="1825" spans="1:3" x14ac:dyDescent="0.35">
      <c r="A1825" s="86">
        <v>46042</v>
      </c>
      <c r="B1825" s="87">
        <v>0</v>
      </c>
      <c r="C1825">
        <v>2.357E-5</v>
      </c>
    </row>
    <row r="1826" spans="1:3" x14ac:dyDescent="0.35">
      <c r="A1826" s="86">
        <v>46042</v>
      </c>
      <c r="B1826" s="87">
        <v>1.0416666666666666E-2</v>
      </c>
      <c r="C1826">
        <v>2.126E-5</v>
      </c>
    </row>
    <row r="1827" spans="1:3" x14ac:dyDescent="0.35">
      <c r="A1827" s="86">
        <v>46042</v>
      </c>
      <c r="B1827" s="87">
        <v>2.0833333333333332E-2</v>
      </c>
      <c r="C1827">
        <v>1.912E-5</v>
      </c>
    </row>
    <row r="1828" spans="1:3" x14ac:dyDescent="0.35">
      <c r="A1828" s="86">
        <v>46042</v>
      </c>
      <c r="B1828" s="87">
        <v>3.125E-2</v>
      </c>
      <c r="C1828">
        <v>1.7269999999999999E-5</v>
      </c>
    </row>
    <row r="1829" spans="1:3" x14ac:dyDescent="0.35">
      <c r="A1829" s="86">
        <v>46042</v>
      </c>
      <c r="B1829" s="87">
        <v>4.1666666666666664E-2</v>
      </c>
      <c r="C1829">
        <v>1.5699999999999999E-5</v>
      </c>
    </row>
    <row r="1830" spans="1:3" x14ac:dyDescent="0.35">
      <c r="A1830" s="86">
        <v>46042</v>
      </c>
      <c r="B1830" s="87">
        <v>5.2083333333333336E-2</v>
      </c>
      <c r="C1830">
        <v>1.453E-5</v>
      </c>
    </row>
    <row r="1831" spans="1:3" x14ac:dyDescent="0.35">
      <c r="A1831" s="86">
        <v>46042</v>
      </c>
      <c r="B1831" s="87">
        <v>6.25E-2</v>
      </c>
      <c r="C1831">
        <v>1.3709999999999999E-5</v>
      </c>
    </row>
    <row r="1832" spans="1:3" x14ac:dyDescent="0.35">
      <c r="A1832" s="86">
        <v>46042</v>
      </c>
      <c r="B1832" s="87">
        <v>7.2916666666666671E-2</v>
      </c>
      <c r="C1832">
        <v>1.3190000000000001E-5</v>
      </c>
    </row>
    <row r="1833" spans="1:3" x14ac:dyDescent="0.35">
      <c r="A1833" s="86">
        <v>46042</v>
      </c>
      <c r="B1833" s="87">
        <v>8.3333333333333329E-2</v>
      </c>
      <c r="C1833">
        <v>1.2829999999999999E-5</v>
      </c>
    </row>
    <row r="1834" spans="1:3" x14ac:dyDescent="0.35">
      <c r="A1834" s="86">
        <v>46042</v>
      </c>
      <c r="B1834" s="87">
        <v>9.375E-2</v>
      </c>
      <c r="C1834">
        <v>1.2619999999999999E-5</v>
      </c>
    </row>
    <row r="1835" spans="1:3" x14ac:dyDescent="0.35">
      <c r="A1835" s="86">
        <v>46042</v>
      </c>
      <c r="B1835" s="87">
        <v>0.10416666666666667</v>
      </c>
      <c r="C1835">
        <v>1.2460000000000001E-5</v>
      </c>
    </row>
    <row r="1836" spans="1:3" x14ac:dyDescent="0.35">
      <c r="A1836" s="86">
        <v>46042</v>
      </c>
      <c r="B1836" s="87">
        <v>0.11458333333333333</v>
      </c>
      <c r="C1836">
        <v>1.239E-5</v>
      </c>
    </row>
    <row r="1837" spans="1:3" x14ac:dyDescent="0.35">
      <c r="A1837" s="86">
        <v>46042</v>
      </c>
      <c r="B1837" s="87">
        <v>0.125</v>
      </c>
      <c r="C1837">
        <v>1.2300000000000001E-5</v>
      </c>
    </row>
    <row r="1838" spans="1:3" x14ac:dyDescent="0.35">
      <c r="A1838" s="86">
        <v>46042</v>
      </c>
      <c r="B1838" s="87">
        <v>0.13541666666666666</v>
      </c>
      <c r="C1838">
        <v>1.22E-5</v>
      </c>
    </row>
    <row r="1839" spans="1:3" x14ac:dyDescent="0.35">
      <c r="A1839" s="86">
        <v>46042</v>
      </c>
      <c r="B1839" s="87">
        <v>0.14583333333333334</v>
      </c>
      <c r="C1839">
        <v>1.2139999999999999E-5</v>
      </c>
    </row>
    <row r="1840" spans="1:3" x14ac:dyDescent="0.35">
      <c r="A1840" s="86">
        <v>46042</v>
      </c>
      <c r="B1840" s="87">
        <v>0.15625</v>
      </c>
      <c r="C1840">
        <v>1.205E-5</v>
      </c>
    </row>
    <row r="1841" spans="1:3" x14ac:dyDescent="0.35">
      <c r="A1841" s="86">
        <v>46042</v>
      </c>
      <c r="B1841" s="87">
        <v>0.16666666666666666</v>
      </c>
      <c r="C1841">
        <v>1.205E-5</v>
      </c>
    </row>
    <row r="1842" spans="1:3" x14ac:dyDescent="0.35">
      <c r="A1842" s="86">
        <v>46042</v>
      </c>
      <c r="B1842" s="87">
        <v>0.17708333333333334</v>
      </c>
      <c r="C1842">
        <v>1.2080000000000001E-5</v>
      </c>
    </row>
    <row r="1843" spans="1:3" x14ac:dyDescent="0.35">
      <c r="A1843" s="86">
        <v>46042</v>
      </c>
      <c r="B1843" s="87">
        <v>0.1875</v>
      </c>
      <c r="C1843">
        <v>1.22E-5</v>
      </c>
    </row>
    <row r="1844" spans="1:3" x14ac:dyDescent="0.35">
      <c r="A1844" s="86">
        <v>46042</v>
      </c>
      <c r="B1844" s="87">
        <v>0.19791666666666666</v>
      </c>
      <c r="C1844">
        <v>1.237E-5</v>
      </c>
    </row>
    <row r="1845" spans="1:3" x14ac:dyDescent="0.35">
      <c r="A1845" s="86">
        <v>46042</v>
      </c>
      <c r="B1845" s="87">
        <v>0.20833333333333334</v>
      </c>
      <c r="C1845">
        <v>1.258E-5</v>
      </c>
    </row>
    <row r="1846" spans="1:3" x14ac:dyDescent="0.35">
      <c r="A1846" s="86">
        <v>46042</v>
      </c>
      <c r="B1846" s="87">
        <v>0.21875</v>
      </c>
      <c r="C1846">
        <v>1.2869999999999999E-5</v>
      </c>
    </row>
    <row r="1847" spans="1:3" x14ac:dyDescent="0.35">
      <c r="A1847" s="86">
        <v>46042</v>
      </c>
      <c r="B1847" s="87">
        <v>0.22916666666666666</v>
      </c>
      <c r="C1847">
        <v>1.3559999999999999E-5</v>
      </c>
    </row>
    <row r="1848" spans="1:3" x14ac:dyDescent="0.35">
      <c r="A1848" s="86">
        <v>46042</v>
      </c>
      <c r="B1848" s="87">
        <v>0.23958333333333334</v>
      </c>
      <c r="C1848">
        <v>1.501E-5</v>
      </c>
    </row>
    <row r="1849" spans="1:3" x14ac:dyDescent="0.35">
      <c r="A1849" s="86">
        <v>46042</v>
      </c>
      <c r="B1849" s="87">
        <v>0.25</v>
      </c>
      <c r="C1849">
        <v>1.755E-5</v>
      </c>
    </row>
    <row r="1850" spans="1:3" x14ac:dyDescent="0.35">
      <c r="A1850" s="86">
        <v>46042</v>
      </c>
      <c r="B1850" s="87">
        <v>0.26041666666666669</v>
      </c>
      <c r="C1850">
        <v>2.139E-5</v>
      </c>
    </row>
    <row r="1851" spans="1:3" x14ac:dyDescent="0.35">
      <c r="A1851" s="86">
        <v>46042</v>
      </c>
      <c r="B1851" s="87">
        <v>0.27083333333333331</v>
      </c>
      <c r="C1851">
        <v>2.6040000000000001E-5</v>
      </c>
    </row>
    <row r="1852" spans="1:3" x14ac:dyDescent="0.35">
      <c r="A1852" s="86">
        <v>46042</v>
      </c>
      <c r="B1852" s="87">
        <v>0.28125</v>
      </c>
      <c r="C1852">
        <v>3.082E-5</v>
      </c>
    </row>
    <row r="1853" spans="1:3" x14ac:dyDescent="0.35">
      <c r="A1853" s="86">
        <v>46042</v>
      </c>
      <c r="B1853" s="87">
        <v>0.29166666666666669</v>
      </c>
      <c r="C1853">
        <v>3.5080000000000003E-5</v>
      </c>
    </row>
    <row r="1854" spans="1:3" x14ac:dyDescent="0.35">
      <c r="A1854" s="86">
        <v>46042</v>
      </c>
      <c r="B1854" s="87">
        <v>0.30208333333333331</v>
      </c>
      <c r="C1854">
        <v>3.8250000000000001E-5</v>
      </c>
    </row>
    <row r="1855" spans="1:3" x14ac:dyDescent="0.35">
      <c r="A1855" s="86">
        <v>46042</v>
      </c>
      <c r="B1855" s="87">
        <v>0.3125</v>
      </c>
      <c r="C1855">
        <v>4.0419999999999996E-5</v>
      </c>
    </row>
    <row r="1856" spans="1:3" x14ac:dyDescent="0.35">
      <c r="A1856" s="86">
        <v>46042</v>
      </c>
      <c r="B1856" s="87">
        <v>0.32291666666666669</v>
      </c>
      <c r="C1856">
        <v>4.1750000000000005E-5</v>
      </c>
    </row>
    <row r="1857" spans="1:3" x14ac:dyDescent="0.35">
      <c r="A1857" s="86">
        <v>46042</v>
      </c>
      <c r="B1857" s="87">
        <v>0.33333333333333331</v>
      </c>
      <c r="C1857">
        <v>4.2400000000000001E-5</v>
      </c>
    </row>
    <row r="1858" spans="1:3" x14ac:dyDescent="0.35">
      <c r="A1858" s="86">
        <v>46042</v>
      </c>
      <c r="B1858" s="87">
        <v>0.34375</v>
      </c>
      <c r="C1858">
        <v>4.2590000000000004E-5</v>
      </c>
    </row>
    <row r="1859" spans="1:3" x14ac:dyDescent="0.35">
      <c r="A1859" s="86">
        <v>46042</v>
      </c>
      <c r="B1859" s="87">
        <v>0.35416666666666669</v>
      </c>
      <c r="C1859">
        <v>4.2400000000000001E-5</v>
      </c>
    </row>
    <row r="1860" spans="1:3" x14ac:dyDescent="0.35">
      <c r="A1860" s="86">
        <v>46042</v>
      </c>
      <c r="B1860" s="87">
        <v>0.36458333333333331</v>
      </c>
      <c r="C1860">
        <v>4.1869999999999997E-5</v>
      </c>
    </row>
    <row r="1861" spans="1:3" x14ac:dyDescent="0.35">
      <c r="A1861" s="86">
        <v>46042</v>
      </c>
      <c r="B1861" s="87">
        <v>0.375</v>
      </c>
      <c r="C1861">
        <v>4.1119999999999999E-5</v>
      </c>
    </row>
    <row r="1862" spans="1:3" x14ac:dyDescent="0.35">
      <c r="A1862" s="86">
        <v>46042</v>
      </c>
      <c r="B1862" s="87">
        <v>0.38541666666666669</v>
      </c>
      <c r="C1862">
        <v>4.0169999999999997E-5</v>
      </c>
    </row>
    <row r="1863" spans="1:3" x14ac:dyDescent="0.35">
      <c r="A1863" s="86">
        <v>46042</v>
      </c>
      <c r="B1863" s="87">
        <v>0.39583333333333331</v>
      </c>
      <c r="C1863">
        <v>3.9190000000000003E-5</v>
      </c>
    </row>
    <row r="1864" spans="1:3" x14ac:dyDescent="0.35">
      <c r="A1864" s="86">
        <v>46042</v>
      </c>
      <c r="B1864" s="87">
        <v>0.40625</v>
      </c>
      <c r="C1864">
        <v>3.8219999999999997E-5</v>
      </c>
    </row>
    <row r="1865" spans="1:3" x14ac:dyDescent="0.35">
      <c r="A1865" s="86">
        <v>46042</v>
      </c>
      <c r="B1865" s="87">
        <v>0.41666666666666669</v>
      </c>
      <c r="C1865">
        <v>3.7429999999999999E-5</v>
      </c>
    </row>
    <row r="1866" spans="1:3" x14ac:dyDescent="0.35">
      <c r="A1866" s="86">
        <v>46042</v>
      </c>
      <c r="B1866" s="87">
        <v>0.42708333333333331</v>
      </c>
      <c r="C1866">
        <v>3.6900000000000002E-5</v>
      </c>
    </row>
    <row r="1867" spans="1:3" x14ac:dyDescent="0.35">
      <c r="A1867" s="86">
        <v>46042</v>
      </c>
      <c r="B1867" s="87">
        <v>0.4375</v>
      </c>
      <c r="C1867">
        <v>3.6550000000000001E-5</v>
      </c>
    </row>
    <row r="1868" spans="1:3" x14ac:dyDescent="0.35">
      <c r="A1868" s="86">
        <v>46042</v>
      </c>
      <c r="B1868" s="87">
        <v>0.44791666666666669</v>
      </c>
      <c r="C1868">
        <v>3.6400000000000004E-5</v>
      </c>
    </row>
    <row r="1869" spans="1:3" x14ac:dyDescent="0.35">
      <c r="A1869" s="86">
        <v>46042</v>
      </c>
      <c r="B1869" s="87">
        <v>0.45833333333333331</v>
      </c>
      <c r="C1869">
        <v>3.6400000000000004E-5</v>
      </c>
    </row>
    <row r="1870" spans="1:3" x14ac:dyDescent="0.35">
      <c r="A1870" s="86">
        <v>46042</v>
      </c>
      <c r="B1870" s="87">
        <v>0.46875</v>
      </c>
      <c r="C1870">
        <v>3.6519999999999996E-5</v>
      </c>
    </row>
    <row r="1871" spans="1:3" x14ac:dyDescent="0.35">
      <c r="A1871" s="86">
        <v>46042</v>
      </c>
      <c r="B1871" s="87">
        <v>0.47916666666666669</v>
      </c>
      <c r="C1871">
        <v>3.68E-5</v>
      </c>
    </row>
    <row r="1872" spans="1:3" x14ac:dyDescent="0.35">
      <c r="A1872" s="86">
        <v>46042</v>
      </c>
      <c r="B1872" s="87">
        <v>0.48958333333333331</v>
      </c>
      <c r="C1872">
        <v>3.7339999999999998E-5</v>
      </c>
    </row>
    <row r="1873" spans="1:3" x14ac:dyDescent="0.35">
      <c r="A1873" s="86">
        <v>46042</v>
      </c>
      <c r="B1873" s="87">
        <v>0.5</v>
      </c>
      <c r="C1873">
        <v>3.8219999999999997E-5</v>
      </c>
    </row>
    <row r="1874" spans="1:3" x14ac:dyDescent="0.35">
      <c r="A1874" s="86">
        <v>46042</v>
      </c>
      <c r="B1874" s="87">
        <v>0.51041666666666663</v>
      </c>
      <c r="C1874">
        <v>3.9440000000000002E-5</v>
      </c>
    </row>
    <row r="1875" spans="1:3" x14ac:dyDescent="0.35">
      <c r="A1875" s="86">
        <v>46042</v>
      </c>
      <c r="B1875" s="87">
        <v>0.52083333333333337</v>
      </c>
      <c r="C1875">
        <v>4.0759999999999996E-5</v>
      </c>
    </row>
    <row r="1876" spans="1:3" x14ac:dyDescent="0.35">
      <c r="A1876" s="86">
        <v>46042</v>
      </c>
      <c r="B1876" s="87">
        <v>0.53125</v>
      </c>
      <c r="C1876">
        <v>4.1829999999999998E-5</v>
      </c>
    </row>
    <row r="1877" spans="1:3" x14ac:dyDescent="0.35">
      <c r="A1877" s="86">
        <v>46042</v>
      </c>
      <c r="B1877" s="87">
        <v>0.54166666666666663</v>
      </c>
      <c r="C1877">
        <v>4.2400000000000001E-5</v>
      </c>
    </row>
    <row r="1878" spans="1:3" x14ac:dyDescent="0.35">
      <c r="A1878" s="86">
        <v>46042</v>
      </c>
      <c r="B1878" s="87">
        <v>0.55208333333333337</v>
      </c>
      <c r="C1878">
        <v>4.2209999999999997E-5</v>
      </c>
    </row>
    <row r="1879" spans="1:3" x14ac:dyDescent="0.35">
      <c r="A1879" s="86">
        <v>46042</v>
      </c>
      <c r="B1879" s="87">
        <v>0.5625</v>
      </c>
      <c r="C1879">
        <v>4.1430000000000001E-5</v>
      </c>
    </row>
    <row r="1880" spans="1:3" x14ac:dyDescent="0.35">
      <c r="A1880" s="86">
        <v>46042</v>
      </c>
      <c r="B1880" s="87">
        <v>0.57291666666666663</v>
      </c>
      <c r="C1880">
        <v>4.0259999999999997E-5</v>
      </c>
    </row>
    <row r="1881" spans="1:3" x14ac:dyDescent="0.35">
      <c r="A1881" s="86">
        <v>46042</v>
      </c>
      <c r="B1881" s="87">
        <v>0.58333333333333337</v>
      </c>
      <c r="C1881">
        <v>3.8999999999999999E-5</v>
      </c>
    </row>
    <row r="1882" spans="1:3" x14ac:dyDescent="0.35">
      <c r="A1882" s="86">
        <v>46042</v>
      </c>
      <c r="B1882" s="87">
        <v>0.59375</v>
      </c>
      <c r="C1882">
        <v>3.7810000000000006E-5</v>
      </c>
    </row>
    <row r="1883" spans="1:3" x14ac:dyDescent="0.35">
      <c r="A1883" s="86">
        <v>46042</v>
      </c>
      <c r="B1883" s="87">
        <v>0.60416666666666663</v>
      </c>
      <c r="C1883">
        <v>3.6740000000000004E-5</v>
      </c>
    </row>
    <row r="1884" spans="1:3" x14ac:dyDescent="0.35">
      <c r="A1884" s="86">
        <v>46042</v>
      </c>
      <c r="B1884" s="87">
        <v>0.61458333333333337</v>
      </c>
      <c r="C1884">
        <v>3.5770000000000005E-5</v>
      </c>
    </row>
    <row r="1885" spans="1:3" x14ac:dyDescent="0.35">
      <c r="A1885" s="86">
        <v>46042</v>
      </c>
      <c r="B1885" s="87">
        <v>0.625</v>
      </c>
      <c r="C1885">
        <v>3.4829999999999997E-5</v>
      </c>
    </row>
    <row r="1886" spans="1:3" x14ac:dyDescent="0.35">
      <c r="A1886" s="86">
        <v>46042</v>
      </c>
      <c r="B1886" s="87">
        <v>0.63541666666666663</v>
      </c>
      <c r="C1886">
        <v>3.3939999999999997E-5</v>
      </c>
    </row>
    <row r="1887" spans="1:3" x14ac:dyDescent="0.35">
      <c r="A1887" s="86">
        <v>46042</v>
      </c>
      <c r="B1887" s="87">
        <v>0.64583333333333337</v>
      </c>
      <c r="C1887">
        <v>3.3189999999999999E-5</v>
      </c>
    </row>
    <row r="1888" spans="1:3" x14ac:dyDescent="0.35">
      <c r="A1888" s="86">
        <v>46042</v>
      </c>
      <c r="B1888" s="87">
        <v>0.65625</v>
      </c>
      <c r="C1888">
        <v>3.256E-5</v>
      </c>
    </row>
    <row r="1889" spans="1:3" x14ac:dyDescent="0.35">
      <c r="A1889" s="86">
        <v>46042</v>
      </c>
      <c r="B1889" s="87">
        <v>0.66666666666666663</v>
      </c>
      <c r="C1889">
        <v>3.2210000000000005E-5</v>
      </c>
    </row>
    <row r="1890" spans="1:3" x14ac:dyDescent="0.35">
      <c r="A1890" s="86">
        <v>46042</v>
      </c>
      <c r="B1890" s="87">
        <v>0.67708333333333337</v>
      </c>
      <c r="C1890">
        <v>3.2149999999999995E-5</v>
      </c>
    </row>
    <row r="1891" spans="1:3" x14ac:dyDescent="0.35">
      <c r="A1891" s="86">
        <v>46042</v>
      </c>
      <c r="B1891" s="87">
        <v>0.6875</v>
      </c>
      <c r="C1891">
        <v>3.2460000000000004E-5</v>
      </c>
    </row>
    <row r="1892" spans="1:3" x14ac:dyDescent="0.35">
      <c r="A1892" s="86">
        <v>46042</v>
      </c>
      <c r="B1892" s="87">
        <v>0.69791666666666663</v>
      </c>
      <c r="C1892">
        <v>3.3210000000000002E-5</v>
      </c>
    </row>
    <row r="1893" spans="1:3" x14ac:dyDescent="0.35">
      <c r="A1893" s="86">
        <v>46042</v>
      </c>
      <c r="B1893" s="87">
        <v>0.70833333333333337</v>
      </c>
      <c r="C1893">
        <v>3.4569999999999996E-5</v>
      </c>
    </row>
    <row r="1894" spans="1:3" x14ac:dyDescent="0.35">
      <c r="A1894" s="86">
        <v>46042</v>
      </c>
      <c r="B1894" s="87">
        <v>0.71875</v>
      </c>
      <c r="C1894">
        <v>3.6490000000000005E-5</v>
      </c>
    </row>
    <row r="1895" spans="1:3" x14ac:dyDescent="0.35">
      <c r="A1895" s="86">
        <v>46042</v>
      </c>
      <c r="B1895" s="87">
        <v>0.72916666666666663</v>
      </c>
      <c r="C1895">
        <v>3.8909999999999998E-5</v>
      </c>
    </row>
    <row r="1896" spans="1:3" x14ac:dyDescent="0.35">
      <c r="A1896" s="86">
        <v>46042</v>
      </c>
      <c r="B1896" s="87">
        <v>0.73958333333333337</v>
      </c>
      <c r="C1896">
        <v>4.1709999999999999E-5</v>
      </c>
    </row>
    <row r="1897" spans="1:3" x14ac:dyDescent="0.35">
      <c r="A1897" s="86">
        <v>46042</v>
      </c>
      <c r="B1897" s="87">
        <v>0.75</v>
      </c>
      <c r="C1897">
        <v>4.4759999999999998E-5</v>
      </c>
    </row>
    <row r="1898" spans="1:3" x14ac:dyDescent="0.35">
      <c r="A1898" s="86">
        <v>46042</v>
      </c>
      <c r="B1898" s="87">
        <v>0.76041666666666663</v>
      </c>
      <c r="C1898">
        <v>4.7940000000000005E-5</v>
      </c>
    </row>
    <row r="1899" spans="1:3" x14ac:dyDescent="0.35">
      <c r="A1899" s="86">
        <v>46042</v>
      </c>
      <c r="B1899" s="87">
        <v>0.77083333333333337</v>
      </c>
      <c r="C1899">
        <v>5.1020000000000003E-5</v>
      </c>
    </row>
    <row r="1900" spans="1:3" x14ac:dyDescent="0.35">
      <c r="A1900" s="86">
        <v>46042</v>
      </c>
      <c r="B1900" s="87">
        <v>0.78125</v>
      </c>
      <c r="C1900">
        <v>5.3850000000000001E-5</v>
      </c>
    </row>
    <row r="1901" spans="1:3" x14ac:dyDescent="0.35">
      <c r="A1901" s="86">
        <v>46042</v>
      </c>
      <c r="B1901" s="87">
        <v>0.79166666666666663</v>
      </c>
      <c r="C1901">
        <v>5.6279999999999996E-5</v>
      </c>
    </row>
    <row r="1902" spans="1:3" x14ac:dyDescent="0.35">
      <c r="A1902" s="86">
        <v>46042</v>
      </c>
      <c r="B1902" s="87">
        <v>0.80208333333333337</v>
      </c>
      <c r="C1902">
        <v>5.8099999999999996E-5</v>
      </c>
    </row>
    <row r="1903" spans="1:3" x14ac:dyDescent="0.35">
      <c r="A1903" s="86">
        <v>46042</v>
      </c>
      <c r="B1903" s="87">
        <v>0.8125</v>
      </c>
      <c r="C1903">
        <v>5.9200000000000002E-5</v>
      </c>
    </row>
    <row r="1904" spans="1:3" x14ac:dyDescent="0.35">
      <c r="A1904" s="86">
        <v>46042</v>
      </c>
      <c r="B1904" s="87">
        <v>0.82291666666666663</v>
      </c>
      <c r="C1904">
        <v>5.9420000000000004E-5</v>
      </c>
    </row>
    <row r="1905" spans="1:3" x14ac:dyDescent="0.35">
      <c r="A1905" s="86">
        <v>46042</v>
      </c>
      <c r="B1905" s="87">
        <v>0.83333333333333337</v>
      </c>
      <c r="C1905">
        <v>5.8629999999999999E-5</v>
      </c>
    </row>
    <row r="1906" spans="1:3" x14ac:dyDescent="0.35">
      <c r="A1906" s="86">
        <v>46042</v>
      </c>
      <c r="B1906" s="87">
        <v>0.84375</v>
      </c>
      <c r="C1906">
        <v>5.6840000000000005E-5</v>
      </c>
    </row>
    <row r="1907" spans="1:3" x14ac:dyDescent="0.35">
      <c r="A1907" s="86">
        <v>46042</v>
      </c>
      <c r="B1907" s="87">
        <v>0.85416666666666663</v>
      </c>
      <c r="C1907">
        <v>5.4330000000000003E-5</v>
      </c>
    </row>
    <row r="1908" spans="1:3" x14ac:dyDescent="0.35">
      <c r="A1908" s="86">
        <v>46042</v>
      </c>
      <c r="B1908" s="87">
        <v>0.86458333333333337</v>
      </c>
      <c r="C1908">
        <v>5.1560000000000001E-5</v>
      </c>
    </row>
    <row r="1909" spans="1:3" x14ac:dyDescent="0.35">
      <c r="A1909" s="86">
        <v>46042</v>
      </c>
      <c r="B1909" s="87">
        <v>0.875</v>
      </c>
      <c r="C1909">
        <v>4.8939999999999996E-5</v>
      </c>
    </row>
    <row r="1910" spans="1:3" x14ac:dyDescent="0.35">
      <c r="A1910" s="86">
        <v>46042</v>
      </c>
      <c r="B1910" s="87">
        <v>0.88541666666666663</v>
      </c>
      <c r="C1910">
        <v>4.6839999999999999E-5</v>
      </c>
    </row>
    <row r="1911" spans="1:3" x14ac:dyDescent="0.35">
      <c r="A1911" s="86">
        <v>46042</v>
      </c>
      <c r="B1911" s="87">
        <v>0.89583333333333337</v>
      </c>
      <c r="C1911">
        <v>4.5099999999999998E-5</v>
      </c>
    </row>
    <row r="1912" spans="1:3" x14ac:dyDescent="0.35">
      <c r="A1912" s="86">
        <v>46042</v>
      </c>
      <c r="B1912" s="87">
        <v>0.90625</v>
      </c>
      <c r="C1912">
        <v>4.3529999999999998E-5</v>
      </c>
    </row>
    <row r="1913" spans="1:3" x14ac:dyDescent="0.35">
      <c r="A1913" s="86">
        <v>46042</v>
      </c>
      <c r="B1913" s="87">
        <v>0.91666666666666663</v>
      </c>
      <c r="C1913">
        <v>4.1900000000000002E-5</v>
      </c>
    </row>
    <row r="1914" spans="1:3" x14ac:dyDescent="0.35">
      <c r="A1914" s="86">
        <v>46042</v>
      </c>
      <c r="B1914" s="87">
        <v>0.92708333333333337</v>
      </c>
      <c r="C1914">
        <v>4.0009999999999998E-5</v>
      </c>
    </row>
    <row r="1915" spans="1:3" x14ac:dyDescent="0.35">
      <c r="A1915" s="86">
        <v>46042</v>
      </c>
      <c r="B1915" s="87">
        <v>0.9375</v>
      </c>
      <c r="C1915">
        <v>3.7910000000000001E-5</v>
      </c>
    </row>
    <row r="1916" spans="1:3" x14ac:dyDescent="0.35">
      <c r="A1916" s="86">
        <v>46042</v>
      </c>
      <c r="B1916" s="87">
        <v>0.94791666666666663</v>
      </c>
      <c r="C1916">
        <v>3.5639999999999998E-5</v>
      </c>
    </row>
    <row r="1917" spans="1:3" x14ac:dyDescent="0.35">
      <c r="A1917" s="86">
        <v>46042</v>
      </c>
      <c r="B1917" s="87">
        <v>0.95833333333333337</v>
      </c>
      <c r="C1917">
        <v>3.3250000000000002E-5</v>
      </c>
    </row>
    <row r="1918" spans="1:3" x14ac:dyDescent="0.35">
      <c r="A1918" s="86">
        <v>46042</v>
      </c>
      <c r="B1918" s="87">
        <v>0.96875</v>
      </c>
      <c r="C1918">
        <v>3.082E-5</v>
      </c>
    </row>
    <row r="1919" spans="1:3" x14ac:dyDescent="0.35">
      <c r="A1919" s="86">
        <v>46042</v>
      </c>
      <c r="B1919" s="87">
        <v>0.97916666666666663</v>
      </c>
      <c r="C1919">
        <v>2.8369999999999998E-5</v>
      </c>
    </row>
    <row r="1920" spans="1:3" x14ac:dyDescent="0.35">
      <c r="A1920" s="86">
        <v>46042</v>
      </c>
      <c r="B1920" s="87">
        <v>0.98958333333333337</v>
      </c>
      <c r="C1920">
        <v>2.5959999999999999E-5</v>
      </c>
    </row>
    <row r="1921" spans="1:3" x14ac:dyDescent="0.35">
      <c r="A1921" s="86">
        <v>46043</v>
      </c>
      <c r="B1921" s="87">
        <v>0</v>
      </c>
      <c r="C1921">
        <v>2.3560000000000001E-5</v>
      </c>
    </row>
    <row r="1922" spans="1:3" x14ac:dyDescent="0.35">
      <c r="A1922" s="86">
        <v>46043</v>
      </c>
      <c r="B1922" s="87">
        <v>1.0416666666666666E-2</v>
      </c>
      <c r="C1922">
        <v>2.126E-5</v>
      </c>
    </row>
    <row r="1923" spans="1:3" x14ac:dyDescent="0.35">
      <c r="A1923" s="86">
        <v>46043</v>
      </c>
      <c r="B1923" s="87">
        <v>2.0833333333333332E-2</v>
      </c>
      <c r="C1923">
        <v>1.912E-5</v>
      </c>
    </row>
    <row r="1924" spans="1:3" x14ac:dyDescent="0.35">
      <c r="A1924" s="86">
        <v>46043</v>
      </c>
      <c r="B1924" s="87">
        <v>3.125E-2</v>
      </c>
      <c r="C1924">
        <v>1.7269999999999999E-5</v>
      </c>
    </row>
    <row r="1925" spans="1:3" x14ac:dyDescent="0.35">
      <c r="A1925" s="86">
        <v>46043</v>
      </c>
      <c r="B1925" s="87">
        <v>4.1666666666666664E-2</v>
      </c>
      <c r="C1925">
        <v>1.5699999999999999E-5</v>
      </c>
    </row>
    <row r="1926" spans="1:3" x14ac:dyDescent="0.35">
      <c r="A1926" s="86">
        <v>46043</v>
      </c>
      <c r="B1926" s="87">
        <v>5.2083333333333336E-2</v>
      </c>
      <c r="C1926">
        <v>1.453E-5</v>
      </c>
    </row>
    <row r="1927" spans="1:3" x14ac:dyDescent="0.35">
      <c r="A1927" s="86">
        <v>46043</v>
      </c>
      <c r="B1927" s="87">
        <v>6.25E-2</v>
      </c>
      <c r="C1927">
        <v>1.3709999999999999E-5</v>
      </c>
    </row>
    <row r="1928" spans="1:3" x14ac:dyDescent="0.35">
      <c r="A1928" s="86">
        <v>46043</v>
      </c>
      <c r="B1928" s="87">
        <v>7.2916666666666671E-2</v>
      </c>
      <c r="C1928">
        <v>1.3180000000000001E-5</v>
      </c>
    </row>
    <row r="1929" spans="1:3" x14ac:dyDescent="0.35">
      <c r="A1929" s="86">
        <v>46043</v>
      </c>
      <c r="B1929" s="87">
        <v>8.3333333333333329E-2</v>
      </c>
      <c r="C1929">
        <v>1.2829999999999999E-5</v>
      </c>
    </row>
    <row r="1930" spans="1:3" x14ac:dyDescent="0.35">
      <c r="A1930" s="86">
        <v>46043</v>
      </c>
      <c r="B1930" s="87">
        <v>9.375E-2</v>
      </c>
      <c r="C1930">
        <v>1.2619999999999999E-5</v>
      </c>
    </row>
    <row r="1931" spans="1:3" x14ac:dyDescent="0.35">
      <c r="A1931" s="86">
        <v>46043</v>
      </c>
      <c r="B1931" s="87">
        <v>0.10416666666666667</v>
      </c>
      <c r="C1931">
        <v>1.2449999999999999E-5</v>
      </c>
    </row>
    <row r="1932" spans="1:3" x14ac:dyDescent="0.35">
      <c r="A1932" s="86">
        <v>46043</v>
      </c>
      <c r="B1932" s="87">
        <v>0.11458333333333333</v>
      </c>
      <c r="C1932">
        <v>1.239E-5</v>
      </c>
    </row>
    <row r="1933" spans="1:3" x14ac:dyDescent="0.35">
      <c r="A1933" s="86">
        <v>46043</v>
      </c>
      <c r="B1933" s="87">
        <v>0.125</v>
      </c>
      <c r="C1933">
        <v>1.2300000000000001E-5</v>
      </c>
    </row>
    <row r="1934" spans="1:3" x14ac:dyDescent="0.35">
      <c r="A1934" s="86">
        <v>46043</v>
      </c>
      <c r="B1934" s="87">
        <v>0.13541666666666666</v>
      </c>
      <c r="C1934">
        <v>1.22E-5</v>
      </c>
    </row>
    <row r="1935" spans="1:3" x14ac:dyDescent="0.35">
      <c r="A1935" s="86">
        <v>46043</v>
      </c>
      <c r="B1935" s="87">
        <v>0.14583333333333334</v>
      </c>
      <c r="C1935">
        <v>1.2139999999999999E-5</v>
      </c>
    </row>
    <row r="1936" spans="1:3" x14ac:dyDescent="0.35">
      <c r="A1936" s="86">
        <v>46043</v>
      </c>
      <c r="B1936" s="87">
        <v>0.15625</v>
      </c>
      <c r="C1936">
        <v>1.205E-5</v>
      </c>
    </row>
    <row r="1937" spans="1:3" x14ac:dyDescent="0.35">
      <c r="A1937" s="86">
        <v>46043</v>
      </c>
      <c r="B1937" s="87">
        <v>0.16666666666666666</v>
      </c>
      <c r="C1937">
        <v>1.205E-5</v>
      </c>
    </row>
    <row r="1938" spans="1:3" x14ac:dyDescent="0.35">
      <c r="A1938" s="86">
        <v>46043</v>
      </c>
      <c r="B1938" s="87">
        <v>0.17708333333333334</v>
      </c>
      <c r="C1938">
        <v>1.2070000000000001E-5</v>
      </c>
    </row>
    <row r="1939" spans="1:3" x14ac:dyDescent="0.35">
      <c r="A1939" s="86">
        <v>46043</v>
      </c>
      <c r="B1939" s="87">
        <v>0.1875</v>
      </c>
      <c r="C1939">
        <v>1.22E-5</v>
      </c>
    </row>
    <row r="1940" spans="1:3" x14ac:dyDescent="0.35">
      <c r="A1940" s="86">
        <v>46043</v>
      </c>
      <c r="B1940" s="87">
        <v>0.19791666666666666</v>
      </c>
      <c r="C1940">
        <v>1.236E-5</v>
      </c>
    </row>
    <row r="1941" spans="1:3" x14ac:dyDescent="0.35">
      <c r="A1941" s="86">
        <v>46043</v>
      </c>
      <c r="B1941" s="87">
        <v>0.20833333333333334</v>
      </c>
      <c r="C1941">
        <v>1.258E-5</v>
      </c>
    </row>
    <row r="1942" spans="1:3" x14ac:dyDescent="0.35">
      <c r="A1942" s="86">
        <v>46043</v>
      </c>
      <c r="B1942" s="87">
        <v>0.21875</v>
      </c>
      <c r="C1942">
        <v>1.2869999999999999E-5</v>
      </c>
    </row>
    <row r="1943" spans="1:3" x14ac:dyDescent="0.35">
      <c r="A1943" s="86">
        <v>46043</v>
      </c>
      <c r="B1943" s="87">
        <v>0.22916666666666666</v>
      </c>
      <c r="C1943">
        <v>1.3559999999999999E-5</v>
      </c>
    </row>
    <row r="1944" spans="1:3" x14ac:dyDescent="0.35">
      <c r="A1944" s="86">
        <v>46043</v>
      </c>
      <c r="B1944" s="87">
        <v>0.23958333333333334</v>
      </c>
      <c r="C1944">
        <v>1.4999999999999999E-5</v>
      </c>
    </row>
    <row r="1945" spans="1:3" x14ac:dyDescent="0.35">
      <c r="A1945" s="86">
        <v>46043</v>
      </c>
      <c r="B1945" s="87">
        <v>0.25</v>
      </c>
      <c r="C1945">
        <v>1.755E-5</v>
      </c>
    </row>
    <row r="1946" spans="1:3" x14ac:dyDescent="0.35">
      <c r="A1946" s="86">
        <v>46043</v>
      </c>
      <c r="B1946" s="87">
        <v>0.26041666666666669</v>
      </c>
      <c r="C1946">
        <v>2.1379999999999999E-5</v>
      </c>
    </row>
    <row r="1947" spans="1:3" x14ac:dyDescent="0.35">
      <c r="A1947" s="86">
        <v>46043</v>
      </c>
      <c r="B1947" s="87">
        <v>0.27083333333333331</v>
      </c>
      <c r="C1947">
        <v>2.6040000000000001E-5</v>
      </c>
    </row>
    <row r="1948" spans="1:3" x14ac:dyDescent="0.35">
      <c r="A1948" s="86">
        <v>46043</v>
      </c>
      <c r="B1948" s="87">
        <v>0.28125</v>
      </c>
      <c r="C1948">
        <v>3.0809999999999998E-5</v>
      </c>
    </row>
    <row r="1949" spans="1:3" x14ac:dyDescent="0.35">
      <c r="A1949" s="86">
        <v>46043</v>
      </c>
      <c r="B1949" s="87">
        <v>0.29166666666666669</v>
      </c>
      <c r="C1949">
        <v>3.5069999999999995E-5</v>
      </c>
    </row>
    <row r="1950" spans="1:3" x14ac:dyDescent="0.35">
      <c r="A1950" s="86">
        <v>46043</v>
      </c>
      <c r="B1950" s="87">
        <v>0.30208333333333331</v>
      </c>
      <c r="C1950">
        <v>3.824E-5</v>
      </c>
    </row>
    <row r="1951" spans="1:3" x14ac:dyDescent="0.35">
      <c r="A1951" s="86">
        <v>46043</v>
      </c>
      <c r="B1951" s="87">
        <v>0.3125</v>
      </c>
      <c r="C1951">
        <v>4.0410000000000001E-5</v>
      </c>
    </row>
    <row r="1952" spans="1:3" x14ac:dyDescent="0.35">
      <c r="A1952" s="86">
        <v>46043</v>
      </c>
      <c r="B1952" s="87">
        <v>0.32291666666666669</v>
      </c>
      <c r="C1952">
        <v>4.1730000000000002E-5</v>
      </c>
    </row>
    <row r="1953" spans="1:3" x14ac:dyDescent="0.35">
      <c r="A1953" s="86">
        <v>46043</v>
      </c>
      <c r="B1953" s="87">
        <v>0.33333333333333331</v>
      </c>
      <c r="C1953">
        <v>4.2389999999999999E-5</v>
      </c>
    </row>
    <row r="1954" spans="1:3" x14ac:dyDescent="0.35">
      <c r="A1954" s="86">
        <v>46043</v>
      </c>
      <c r="B1954" s="87">
        <v>0.34375</v>
      </c>
      <c r="C1954">
        <v>4.2569999999999994E-5</v>
      </c>
    </row>
    <row r="1955" spans="1:3" x14ac:dyDescent="0.35">
      <c r="A1955" s="86">
        <v>46043</v>
      </c>
      <c r="B1955" s="87">
        <v>0.35416666666666669</v>
      </c>
      <c r="C1955">
        <v>4.2389999999999999E-5</v>
      </c>
    </row>
    <row r="1956" spans="1:3" x14ac:dyDescent="0.35">
      <c r="A1956" s="86">
        <v>46043</v>
      </c>
      <c r="B1956" s="87">
        <v>0.36458333333333331</v>
      </c>
      <c r="C1956">
        <v>4.1860000000000002E-5</v>
      </c>
    </row>
    <row r="1957" spans="1:3" x14ac:dyDescent="0.35">
      <c r="A1957" s="86">
        <v>46043</v>
      </c>
      <c r="B1957" s="87">
        <v>0.375</v>
      </c>
      <c r="C1957">
        <v>4.1099999999999996E-5</v>
      </c>
    </row>
    <row r="1958" spans="1:3" x14ac:dyDescent="0.35">
      <c r="A1958" s="86">
        <v>46043</v>
      </c>
      <c r="B1958" s="87">
        <v>0.38541666666666669</v>
      </c>
      <c r="C1958">
        <v>4.0160000000000002E-5</v>
      </c>
    </row>
    <row r="1959" spans="1:3" x14ac:dyDescent="0.35">
      <c r="A1959" s="86">
        <v>46043</v>
      </c>
      <c r="B1959" s="87">
        <v>0.39583333333333331</v>
      </c>
      <c r="C1959">
        <v>3.9180000000000001E-5</v>
      </c>
    </row>
    <row r="1960" spans="1:3" x14ac:dyDescent="0.35">
      <c r="A1960" s="86">
        <v>46043</v>
      </c>
      <c r="B1960" s="87">
        <v>0.40625</v>
      </c>
      <c r="C1960">
        <v>3.8210000000000002E-5</v>
      </c>
    </row>
    <row r="1961" spans="1:3" x14ac:dyDescent="0.35">
      <c r="A1961" s="86">
        <v>46043</v>
      </c>
      <c r="B1961" s="87">
        <v>0.41666666666666669</v>
      </c>
      <c r="C1961">
        <v>3.7420000000000004E-5</v>
      </c>
    </row>
    <row r="1962" spans="1:3" x14ac:dyDescent="0.35">
      <c r="A1962" s="86">
        <v>46043</v>
      </c>
      <c r="B1962" s="87">
        <v>0.42708333333333331</v>
      </c>
      <c r="C1962">
        <v>3.6890000000000001E-5</v>
      </c>
    </row>
    <row r="1963" spans="1:3" x14ac:dyDescent="0.35">
      <c r="A1963" s="86">
        <v>46043</v>
      </c>
      <c r="B1963" s="87">
        <v>0.4375</v>
      </c>
      <c r="C1963">
        <v>3.6540000000000006E-5</v>
      </c>
    </row>
    <row r="1964" spans="1:3" x14ac:dyDescent="0.35">
      <c r="A1964" s="86">
        <v>46043</v>
      </c>
      <c r="B1964" s="87">
        <v>0.44791666666666669</v>
      </c>
      <c r="C1964">
        <v>3.6389999999999995E-5</v>
      </c>
    </row>
    <row r="1965" spans="1:3" x14ac:dyDescent="0.35">
      <c r="A1965" s="86">
        <v>46043</v>
      </c>
      <c r="B1965" s="87">
        <v>0.45833333333333331</v>
      </c>
      <c r="C1965">
        <v>3.6389999999999995E-5</v>
      </c>
    </row>
    <row r="1966" spans="1:3" x14ac:dyDescent="0.35">
      <c r="A1966" s="86">
        <v>46043</v>
      </c>
      <c r="B1966" s="87">
        <v>0.46875</v>
      </c>
      <c r="C1966">
        <v>3.6510000000000001E-5</v>
      </c>
    </row>
    <row r="1967" spans="1:3" x14ac:dyDescent="0.35">
      <c r="A1967" s="86">
        <v>46043</v>
      </c>
      <c r="B1967" s="87">
        <v>0.47916666666666669</v>
      </c>
      <c r="C1967">
        <v>3.6790000000000005E-5</v>
      </c>
    </row>
    <row r="1968" spans="1:3" x14ac:dyDescent="0.35">
      <c r="A1968" s="86">
        <v>46043</v>
      </c>
      <c r="B1968" s="87">
        <v>0.48958333333333331</v>
      </c>
      <c r="C1968">
        <v>3.7330000000000003E-5</v>
      </c>
    </row>
    <row r="1969" spans="1:3" x14ac:dyDescent="0.35">
      <c r="A1969" s="86">
        <v>46043</v>
      </c>
      <c r="B1969" s="87">
        <v>0.5</v>
      </c>
      <c r="C1969">
        <v>3.8210000000000002E-5</v>
      </c>
    </row>
    <row r="1970" spans="1:3" x14ac:dyDescent="0.35">
      <c r="A1970" s="86">
        <v>46043</v>
      </c>
      <c r="B1970" s="87">
        <v>0.51041666666666663</v>
      </c>
      <c r="C1970">
        <v>3.943E-5</v>
      </c>
    </row>
    <row r="1971" spans="1:3" x14ac:dyDescent="0.35">
      <c r="A1971" s="86">
        <v>46043</v>
      </c>
      <c r="B1971" s="87">
        <v>0.52083333333333337</v>
      </c>
      <c r="C1971">
        <v>4.0750000000000001E-5</v>
      </c>
    </row>
    <row r="1972" spans="1:3" x14ac:dyDescent="0.35">
      <c r="A1972" s="86">
        <v>46043</v>
      </c>
      <c r="B1972" s="87">
        <v>0.53125</v>
      </c>
      <c r="C1972">
        <v>4.1820000000000003E-5</v>
      </c>
    </row>
    <row r="1973" spans="1:3" x14ac:dyDescent="0.35">
      <c r="A1973" s="86">
        <v>46043</v>
      </c>
      <c r="B1973" s="87">
        <v>0.54166666666666663</v>
      </c>
      <c r="C1973">
        <v>4.2389999999999999E-5</v>
      </c>
    </row>
    <row r="1974" spans="1:3" x14ac:dyDescent="0.35">
      <c r="A1974" s="86">
        <v>46043</v>
      </c>
      <c r="B1974" s="87">
        <v>0.55208333333333337</v>
      </c>
      <c r="C1974">
        <v>4.2200000000000003E-5</v>
      </c>
    </row>
    <row r="1975" spans="1:3" x14ac:dyDescent="0.35">
      <c r="A1975" s="86">
        <v>46043</v>
      </c>
      <c r="B1975" s="87">
        <v>0.5625</v>
      </c>
      <c r="C1975">
        <v>4.142E-5</v>
      </c>
    </row>
    <row r="1976" spans="1:3" x14ac:dyDescent="0.35">
      <c r="A1976" s="86">
        <v>46043</v>
      </c>
      <c r="B1976" s="87">
        <v>0.57291666666666663</v>
      </c>
      <c r="C1976">
        <v>4.0250000000000003E-5</v>
      </c>
    </row>
    <row r="1977" spans="1:3" x14ac:dyDescent="0.35">
      <c r="A1977" s="86">
        <v>46043</v>
      </c>
      <c r="B1977" s="87">
        <v>0.58333333333333337</v>
      </c>
      <c r="C1977">
        <v>3.8989999999999998E-5</v>
      </c>
    </row>
    <row r="1978" spans="1:3" x14ac:dyDescent="0.35">
      <c r="A1978" s="86">
        <v>46043</v>
      </c>
      <c r="B1978" s="87">
        <v>0.59375</v>
      </c>
      <c r="C1978">
        <v>3.7799999999999997E-5</v>
      </c>
    </row>
    <row r="1979" spans="1:3" x14ac:dyDescent="0.35">
      <c r="A1979" s="86">
        <v>46043</v>
      </c>
      <c r="B1979" s="87">
        <v>0.60416666666666663</v>
      </c>
      <c r="C1979">
        <v>3.6729999999999996E-5</v>
      </c>
    </row>
    <row r="1980" spans="1:3" x14ac:dyDescent="0.35">
      <c r="A1980" s="86">
        <v>46043</v>
      </c>
      <c r="B1980" s="87">
        <v>0.61458333333333337</v>
      </c>
      <c r="C1980">
        <v>3.5760000000000003E-5</v>
      </c>
    </row>
    <row r="1981" spans="1:3" x14ac:dyDescent="0.35">
      <c r="A1981" s="86">
        <v>46043</v>
      </c>
      <c r="B1981" s="87">
        <v>0.625</v>
      </c>
      <c r="C1981">
        <v>3.481E-5</v>
      </c>
    </row>
    <row r="1982" spans="1:3" x14ac:dyDescent="0.35">
      <c r="A1982" s="86">
        <v>46043</v>
      </c>
      <c r="B1982" s="87">
        <v>0.63541666666666663</v>
      </c>
      <c r="C1982">
        <v>3.3930000000000002E-5</v>
      </c>
    </row>
    <row r="1983" spans="1:3" x14ac:dyDescent="0.35">
      <c r="A1983" s="86">
        <v>46043</v>
      </c>
      <c r="B1983" s="87">
        <v>0.64583333333333337</v>
      </c>
      <c r="C1983">
        <v>3.3180000000000004E-5</v>
      </c>
    </row>
    <row r="1984" spans="1:3" x14ac:dyDescent="0.35">
      <c r="A1984" s="86">
        <v>46043</v>
      </c>
      <c r="B1984" s="87">
        <v>0.65625</v>
      </c>
      <c r="C1984">
        <v>3.2550000000000005E-5</v>
      </c>
    </row>
    <row r="1985" spans="1:3" x14ac:dyDescent="0.35">
      <c r="A1985" s="86">
        <v>46043</v>
      </c>
      <c r="B1985" s="87">
        <v>0.66666666666666663</v>
      </c>
      <c r="C1985">
        <v>3.2199999999999997E-5</v>
      </c>
    </row>
    <row r="1986" spans="1:3" x14ac:dyDescent="0.35">
      <c r="A1986" s="86">
        <v>46043</v>
      </c>
      <c r="B1986" s="87">
        <v>0.67708333333333337</v>
      </c>
      <c r="C1986">
        <v>3.2140000000000001E-5</v>
      </c>
    </row>
    <row r="1987" spans="1:3" x14ac:dyDescent="0.35">
      <c r="A1987" s="86">
        <v>46043</v>
      </c>
      <c r="B1987" s="87">
        <v>0.6875</v>
      </c>
      <c r="C1987">
        <v>3.2450000000000003E-5</v>
      </c>
    </row>
    <row r="1988" spans="1:3" x14ac:dyDescent="0.35">
      <c r="A1988" s="86">
        <v>46043</v>
      </c>
      <c r="B1988" s="87">
        <v>0.69791666666666663</v>
      </c>
      <c r="C1988">
        <v>3.3200000000000001E-5</v>
      </c>
    </row>
    <row r="1989" spans="1:3" x14ac:dyDescent="0.35">
      <c r="A1989" s="86">
        <v>46043</v>
      </c>
      <c r="B1989" s="87">
        <v>0.70833333333333337</v>
      </c>
      <c r="C1989">
        <v>3.4560000000000001E-5</v>
      </c>
    </row>
    <row r="1990" spans="1:3" x14ac:dyDescent="0.35">
      <c r="A1990" s="86">
        <v>46043</v>
      </c>
      <c r="B1990" s="87">
        <v>0.71875</v>
      </c>
      <c r="C1990">
        <v>3.6470000000000001E-5</v>
      </c>
    </row>
    <row r="1991" spans="1:3" x14ac:dyDescent="0.35">
      <c r="A1991" s="86">
        <v>46043</v>
      </c>
      <c r="B1991" s="87">
        <v>0.72916666666666663</v>
      </c>
      <c r="C1991">
        <v>3.8899999999999997E-5</v>
      </c>
    </row>
    <row r="1992" spans="1:3" x14ac:dyDescent="0.35">
      <c r="A1992" s="86">
        <v>46043</v>
      </c>
      <c r="B1992" s="87">
        <v>0.73958333333333337</v>
      </c>
      <c r="C1992">
        <v>4.1689999999999996E-5</v>
      </c>
    </row>
    <row r="1993" spans="1:3" x14ac:dyDescent="0.35">
      <c r="A1993" s="86">
        <v>46043</v>
      </c>
      <c r="B1993" s="87">
        <v>0.75</v>
      </c>
      <c r="C1993">
        <v>4.4749999999999997E-5</v>
      </c>
    </row>
    <row r="1994" spans="1:3" x14ac:dyDescent="0.35">
      <c r="A1994" s="86">
        <v>46043</v>
      </c>
      <c r="B1994" s="87">
        <v>0.76041666666666663</v>
      </c>
      <c r="C1994">
        <v>4.7919999999999995E-5</v>
      </c>
    </row>
    <row r="1995" spans="1:3" x14ac:dyDescent="0.35">
      <c r="A1995" s="86">
        <v>46043</v>
      </c>
      <c r="B1995" s="87">
        <v>0.77083333333333337</v>
      </c>
      <c r="C1995">
        <v>5.1E-5</v>
      </c>
    </row>
    <row r="1996" spans="1:3" x14ac:dyDescent="0.35">
      <c r="A1996" s="86">
        <v>46043</v>
      </c>
      <c r="B1996" s="87">
        <v>0.78125</v>
      </c>
      <c r="C1996">
        <v>5.3830000000000005E-5</v>
      </c>
    </row>
    <row r="1997" spans="1:3" x14ac:dyDescent="0.35">
      <c r="A1997" s="86">
        <v>46043</v>
      </c>
      <c r="B1997" s="87">
        <v>0.79166666666666663</v>
      </c>
      <c r="C1997">
        <v>5.626E-5</v>
      </c>
    </row>
    <row r="1998" spans="1:3" x14ac:dyDescent="0.35">
      <c r="A1998" s="86">
        <v>46043</v>
      </c>
      <c r="B1998" s="87">
        <v>0.80208333333333337</v>
      </c>
      <c r="C1998">
        <v>5.808E-5</v>
      </c>
    </row>
    <row r="1999" spans="1:3" x14ac:dyDescent="0.35">
      <c r="A1999" s="86">
        <v>46043</v>
      </c>
      <c r="B1999" s="87">
        <v>0.8125</v>
      </c>
      <c r="C1999">
        <v>5.9180000000000006E-5</v>
      </c>
    </row>
    <row r="2000" spans="1:3" x14ac:dyDescent="0.35">
      <c r="A2000" s="86">
        <v>46043</v>
      </c>
      <c r="B2000" s="87">
        <v>0.82291666666666663</v>
      </c>
      <c r="C2000">
        <v>5.94E-5</v>
      </c>
    </row>
    <row r="2001" spans="1:3" x14ac:dyDescent="0.35">
      <c r="A2001" s="86">
        <v>46043</v>
      </c>
      <c r="B2001" s="87">
        <v>0.83333333333333337</v>
      </c>
      <c r="C2001">
        <v>5.8610000000000003E-5</v>
      </c>
    </row>
    <row r="2002" spans="1:3" x14ac:dyDescent="0.35">
      <c r="A2002" s="86">
        <v>46043</v>
      </c>
      <c r="B2002" s="87">
        <v>0.84375</v>
      </c>
      <c r="C2002">
        <v>5.6829999999999996E-5</v>
      </c>
    </row>
    <row r="2003" spans="1:3" x14ac:dyDescent="0.35">
      <c r="A2003" s="86">
        <v>46043</v>
      </c>
      <c r="B2003" s="87">
        <v>0.85416666666666663</v>
      </c>
      <c r="C2003">
        <v>5.431E-5</v>
      </c>
    </row>
    <row r="2004" spans="1:3" x14ac:dyDescent="0.35">
      <c r="A2004" s="86">
        <v>46043</v>
      </c>
      <c r="B2004" s="87">
        <v>0.86458333333333337</v>
      </c>
      <c r="C2004">
        <v>5.1540000000000005E-5</v>
      </c>
    </row>
    <row r="2005" spans="1:3" x14ac:dyDescent="0.35">
      <c r="A2005" s="86">
        <v>46043</v>
      </c>
      <c r="B2005" s="87">
        <v>0.875</v>
      </c>
      <c r="C2005">
        <v>4.8930000000000001E-5</v>
      </c>
    </row>
    <row r="2006" spans="1:3" x14ac:dyDescent="0.35">
      <c r="A2006" s="86">
        <v>46043</v>
      </c>
      <c r="B2006" s="87">
        <v>0.88541666666666663</v>
      </c>
      <c r="C2006">
        <v>4.6829999999999997E-5</v>
      </c>
    </row>
    <row r="2007" spans="1:3" x14ac:dyDescent="0.35">
      <c r="A2007" s="86">
        <v>46043</v>
      </c>
      <c r="B2007" s="87">
        <v>0.89583333333333337</v>
      </c>
      <c r="C2007">
        <v>4.5089999999999997E-5</v>
      </c>
    </row>
    <row r="2008" spans="1:3" x14ac:dyDescent="0.35">
      <c r="A2008" s="86">
        <v>46043</v>
      </c>
      <c r="B2008" s="87">
        <v>0.90625</v>
      </c>
      <c r="C2008">
        <v>4.3520000000000003E-5</v>
      </c>
    </row>
    <row r="2009" spans="1:3" x14ac:dyDescent="0.35">
      <c r="A2009" s="86">
        <v>46043</v>
      </c>
      <c r="B2009" s="87">
        <v>0.91666666666666663</v>
      </c>
      <c r="C2009">
        <v>4.1879999999999999E-5</v>
      </c>
    </row>
    <row r="2010" spans="1:3" x14ac:dyDescent="0.35">
      <c r="A2010" s="86">
        <v>46043</v>
      </c>
      <c r="B2010" s="87">
        <v>0.92708333333333337</v>
      </c>
      <c r="C2010">
        <v>4.0000000000000003E-5</v>
      </c>
    </row>
    <row r="2011" spans="1:3" x14ac:dyDescent="0.35">
      <c r="A2011" s="86">
        <v>46043</v>
      </c>
      <c r="B2011" s="87">
        <v>0.9375</v>
      </c>
      <c r="C2011">
        <v>3.7900000000000006E-5</v>
      </c>
    </row>
    <row r="2012" spans="1:3" x14ac:dyDescent="0.35">
      <c r="A2012" s="86">
        <v>46043</v>
      </c>
      <c r="B2012" s="87">
        <v>0.94791666666666663</v>
      </c>
      <c r="C2012">
        <v>3.5630000000000003E-5</v>
      </c>
    </row>
    <row r="2013" spans="1:3" x14ac:dyDescent="0.35">
      <c r="A2013" s="86">
        <v>46043</v>
      </c>
      <c r="B2013" s="87">
        <v>0.95833333333333337</v>
      </c>
      <c r="C2013">
        <v>3.324E-5</v>
      </c>
    </row>
    <row r="2014" spans="1:3" x14ac:dyDescent="0.35">
      <c r="A2014" s="86">
        <v>46043</v>
      </c>
      <c r="B2014" s="87">
        <v>0.96875</v>
      </c>
      <c r="C2014">
        <v>3.0809999999999998E-5</v>
      </c>
    </row>
    <row r="2015" spans="1:3" x14ac:dyDescent="0.35">
      <c r="A2015" s="86">
        <v>46043</v>
      </c>
      <c r="B2015" s="87">
        <v>0.97916666666666663</v>
      </c>
      <c r="C2015">
        <v>2.836E-5</v>
      </c>
    </row>
    <row r="2016" spans="1:3" x14ac:dyDescent="0.35">
      <c r="A2016" s="86">
        <v>46043</v>
      </c>
      <c r="B2016" s="87">
        <v>0.98958333333333337</v>
      </c>
      <c r="C2016">
        <v>2.5950000000000001E-5</v>
      </c>
    </row>
    <row r="2017" spans="1:3" x14ac:dyDescent="0.35">
      <c r="A2017" s="86">
        <v>46044</v>
      </c>
      <c r="B2017" s="87">
        <v>0</v>
      </c>
      <c r="C2017">
        <v>2.3560000000000001E-5</v>
      </c>
    </row>
    <row r="2018" spans="1:3" x14ac:dyDescent="0.35">
      <c r="A2018" s="86">
        <v>46044</v>
      </c>
      <c r="B2018" s="87">
        <v>1.0416666666666666E-2</v>
      </c>
      <c r="C2018">
        <v>2.1250000000000002E-5</v>
      </c>
    </row>
    <row r="2019" spans="1:3" x14ac:dyDescent="0.35">
      <c r="A2019" s="86">
        <v>46044</v>
      </c>
      <c r="B2019" s="87">
        <v>2.0833333333333332E-2</v>
      </c>
      <c r="C2019">
        <v>1.9109999999999998E-5</v>
      </c>
    </row>
    <row r="2020" spans="1:3" x14ac:dyDescent="0.35">
      <c r="A2020" s="86">
        <v>46044</v>
      </c>
      <c r="B2020" s="87">
        <v>3.125E-2</v>
      </c>
      <c r="C2020">
        <v>1.7260000000000001E-5</v>
      </c>
    </row>
    <row r="2021" spans="1:3" x14ac:dyDescent="0.35">
      <c r="A2021" s="86">
        <v>46044</v>
      </c>
      <c r="B2021" s="87">
        <v>4.1666666666666664E-2</v>
      </c>
      <c r="C2021">
        <v>1.5690000000000001E-5</v>
      </c>
    </row>
    <row r="2022" spans="1:3" x14ac:dyDescent="0.35">
      <c r="A2022" s="86">
        <v>46044</v>
      </c>
      <c r="B2022" s="87">
        <v>5.2083333333333336E-2</v>
      </c>
      <c r="C2022">
        <v>1.452E-5</v>
      </c>
    </row>
    <row r="2023" spans="1:3" x14ac:dyDescent="0.35">
      <c r="A2023" s="86">
        <v>46044</v>
      </c>
      <c r="B2023" s="87">
        <v>6.25E-2</v>
      </c>
      <c r="C2023">
        <v>1.3700000000000001E-5</v>
      </c>
    </row>
    <row r="2024" spans="1:3" x14ac:dyDescent="0.35">
      <c r="A2024" s="86">
        <v>46044</v>
      </c>
      <c r="B2024" s="87">
        <v>7.2916666666666671E-2</v>
      </c>
      <c r="C2024">
        <v>1.3180000000000001E-5</v>
      </c>
    </row>
    <row r="2025" spans="1:3" x14ac:dyDescent="0.35">
      <c r="A2025" s="86">
        <v>46044</v>
      </c>
      <c r="B2025" s="87">
        <v>8.3333333333333329E-2</v>
      </c>
      <c r="C2025">
        <v>1.2819999999999999E-5</v>
      </c>
    </row>
    <row r="2026" spans="1:3" x14ac:dyDescent="0.35">
      <c r="A2026" s="86">
        <v>46044</v>
      </c>
      <c r="B2026" s="87">
        <v>9.375E-2</v>
      </c>
      <c r="C2026">
        <v>1.261E-5</v>
      </c>
    </row>
    <row r="2027" spans="1:3" x14ac:dyDescent="0.35">
      <c r="A2027" s="86">
        <v>46044</v>
      </c>
      <c r="B2027" s="87">
        <v>0.10416666666666667</v>
      </c>
      <c r="C2027">
        <v>1.2449999999999999E-5</v>
      </c>
    </row>
    <row r="2028" spans="1:3" x14ac:dyDescent="0.35">
      <c r="A2028" s="86">
        <v>46044</v>
      </c>
      <c r="B2028" s="87">
        <v>0.11458333333333333</v>
      </c>
      <c r="C2028">
        <v>1.238E-5</v>
      </c>
    </row>
    <row r="2029" spans="1:3" x14ac:dyDescent="0.35">
      <c r="A2029" s="86">
        <v>46044</v>
      </c>
      <c r="B2029" s="87">
        <v>0.125</v>
      </c>
      <c r="C2029">
        <v>1.2300000000000001E-5</v>
      </c>
    </row>
    <row r="2030" spans="1:3" x14ac:dyDescent="0.35">
      <c r="A2030" s="86">
        <v>46044</v>
      </c>
      <c r="B2030" s="87">
        <v>0.13541666666666666</v>
      </c>
      <c r="C2030">
        <v>1.22E-5</v>
      </c>
    </row>
    <row r="2031" spans="1:3" x14ac:dyDescent="0.35">
      <c r="A2031" s="86">
        <v>46044</v>
      </c>
      <c r="B2031" s="87">
        <v>0.14583333333333334</v>
      </c>
      <c r="C2031">
        <v>1.2130000000000001E-5</v>
      </c>
    </row>
    <row r="2032" spans="1:3" x14ac:dyDescent="0.35">
      <c r="A2032" s="86">
        <v>46044</v>
      </c>
      <c r="B2032" s="87">
        <v>0.15625</v>
      </c>
      <c r="C2032">
        <v>1.204E-5</v>
      </c>
    </row>
    <row r="2033" spans="1:3" x14ac:dyDescent="0.35">
      <c r="A2033" s="86">
        <v>46044</v>
      </c>
      <c r="B2033" s="87">
        <v>0.16666666666666666</v>
      </c>
      <c r="C2033">
        <v>1.204E-5</v>
      </c>
    </row>
    <row r="2034" spans="1:3" x14ac:dyDescent="0.35">
      <c r="A2034" s="86">
        <v>46044</v>
      </c>
      <c r="B2034" s="87">
        <v>0.17708333333333334</v>
      </c>
      <c r="C2034">
        <v>1.2070000000000001E-5</v>
      </c>
    </row>
    <row r="2035" spans="1:3" x14ac:dyDescent="0.35">
      <c r="A2035" s="86">
        <v>46044</v>
      </c>
      <c r="B2035" s="87">
        <v>0.1875</v>
      </c>
      <c r="C2035">
        <v>1.22E-5</v>
      </c>
    </row>
    <row r="2036" spans="1:3" x14ac:dyDescent="0.35">
      <c r="A2036" s="86">
        <v>46044</v>
      </c>
      <c r="B2036" s="87">
        <v>0.19791666666666666</v>
      </c>
      <c r="C2036">
        <v>1.236E-5</v>
      </c>
    </row>
    <row r="2037" spans="1:3" x14ac:dyDescent="0.35">
      <c r="A2037" s="86">
        <v>46044</v>
      </c>
      <c r="B2037" s="87">
        <v>0.20833333333333334</v>
      </c>
      <c r="C2037">
        <v>1.257E-5</v>
      </c>
    </row>
    <row r="2038" spans="1:3" x14ac:dyDescent="0.35">
      <c r="A2038" s="86">
        <v>46044</v>
      </c>
      <c r="B2038" s="87">
        <v>0.21875</v>
      </c>
      <c r="C2038">
        <v>1.2860000000000001E-5</v>
      </c>
    </row>
    <row r="2039" spans="1:3" x14ac:dyDescent="0.35">
      <c r="A2039" s="86">
        <v>46044</v>
      </c>
      <c r="B2039" s="87">
        <v>0.22916666666666666</v>
      </c>
      <c r="C2039">
        <v>1.3549999999999999E-5</v>
      </c>
    </row>
    <row r="2040" spans="1:3" x14ac:dyDescent="0.35">
      <c r="A2040" s="86">
        <v>46044</v>
      </c>
      <c r="B2040" s="87">
        <v>0.23958333333333334</v>
      </c>
      <c r="C2040">
        <v>1.4999999999999999E-5</v>
      </c>
    </row>
    <row r="2041" spans="1:3" x14ac:dyDescent="0.35">
      <c r="A2041" s="86">
        <v>46044</v>
      </c>
      <c r="B2041" s="87">
        <v>0.25</v>
      </c>
      <c r="C2041">
        <v>1.7540000000000001E-5</v>
      </c>
    </row>
    <row r="2042" spans="1:3" x14ac:dyDescent="0.35">
      <c r="A2042" s="86">
        <v>46044</v>
      </c>
      <c r="B2042" s="87">
        <v>0.26041666666666669</v>
      </c>
      <c r="C2042">
        <v>2.137E-5</v>
      </c>
    </row>
    <row r="2043" spans="1:3" x14ac:dyDescent="0.35">
      <c r="A2043" s="86">
        <v>46044</v>
      </c>
      <c r="B2043" s="87">
        <v>0.27083333333333331</v>
      </c>
      <c r="C2043">
        <v>2.603E-5</v>
      </c>
    </row>
    <row r="2044" spans="1:3" x14ac:dyDescent="0.35">
      <c r="A2044" s="86">
        <v>46044</v>
      </c>
      <c r="B2044" s="87">
        <v>0.28125</v>
      </c>
      <c r="C2044">
        <v>3.0800000000000003E-5</v>
      </c>
    </row>
    <row r="2045" spans="1:3" x14ac:dyDescent="0.35">
      <c r="A2045" s="86">
        <v>46044</v>
      </c>
      <c r="B2045" s="87">
        <v>0.29166666666666669</v>
      </c>
      <c r="C2045">
        <v>3.5049999999999998E-5</v>
      </c>
    </row>
    <row r="2046" spans="1:3" x14ac:dyDescent="0.35">
      <c r="A2046" s="86">
        <v>46044</v>
      </c>
      <c r="B2046" s="87">
        <v>0.30208333333333331</v>
      </c>
      <c r="C2046">
        <v>3.8219999999999997E-5</v>
      </c>
    </row>
    <row r="2047" spans="1:3" x14ac:dyDescent="0.35">
      <c r="A2047" s="86">
        <v>46044</v>
      </c>
      <c r="B2047" s="87">
        <v>0.3125</v>
      </c>
      <c r="C2047">
        <v>4.0399999999999999E-5</v>
      </c>
    </row>
    <row r="2048" spans="1:3" x14ac:dyDescent="0.35">
      <c r="A2048" s="86">
        <v>46044</v>
      </c>
      <c r="B2048" s="87">
        <v>0.32291666666666669</v>
      </c>
      <c r="C2048">
        <v>4.172E-5</v>
      </c>
    </row>
    <row r="2049" spans="1:3" x14ac:dyDescent="0.35">
      <c r="A2049" s="86">
        <v>46044</v>
      </c>
      <c r="B2049" s="87">
        <v>0.33333333333333331</v>
      </c>
      <c r="C2049">
        <v>4.2369999999999996E-5</v>
      </c>
    </row>
    <row r="2050" spans="1:3" x14ac:dyDescent="0.35">
      <c r="A2050" s="86">
        <v>46044</v>
      </c>
      <c r="B2050" s="87">
        <v>0.34375</v>
      </c>
      <c r="C2050">
        <v>4.2559999999999999E-5</v>
      </c>
    </row>
    <row r="2051" spans="1:3" x14ac:dyDescent="0.35">
      <c r="A2051" s="86">
        <v>46044</v>
      </c>
      <c r="B2051" s="87">
        <v>0.35416666666666669</v>
      </c>
      <c r="C2051">
        <v>4.2369999999999996E-5</v>
      </c>
    </row>
    <row r="2052" spans="1:3" x14ac:dyDescent="0.35">
      <c r="A2052" s="86">
        <v>46044</v>
      </c>
      <c r="B2052" s="87">
        <v>0.36458333333333331</v>
      </c>
      <c r="C2052">
        <v>4.1839999999999999E-5</v>
      </c>
    </row>
    <row r="2053" spans="1:3" x14ac:dyDescent="0.35">
      <c r="A2053" s="86">
        <v>46044</v>
      </c>
      <c r="B2053" s="87">
        <v>0.375</v>
      </c>
      <c r="C2053">
        <v>4.1090000000000001E-5</v>
      </c>
    </row>
    <row r="2054" spans="1:3" x14ac:dyDescent="0.35">
      <c r="A2054" s="86">
        <v>46044</v>
      </c>
      <c r="B2054" s="87">
        <v>0.38541666666666669</v>
      </c>
      <c r="C2054">
        <v>4.0140000000000005E-5</v>
      </c>
    </row>
    <row r="2055" spans="1:3" x14ac:dyDescent="0.35">
      <c r="A2055" s="86">
        <v>46044</v>
      </c>
      <c r="B2055" s="87">
        <v>0.39583333333333331</v>
      </c>
      <c r="C2055">
        <v>3.9159999999999998E-5</v>
      </c>
    </row>
    <row r="2056" spans="1:3" x14ac:dyDescent="0.35">
      <c r="A2056" s="86">
        <v>46044</v>
      </c>
      <c r="B2056" s="87">
        <v>0.40625</v>
      </c>
      <c r="C2056">
        <v>3.82E-5</v>
      </c>
    </row>
    <row r="2057" spans="1:3" x14ac:dyDescent="0.35">
      <c r="A2057" s="86">
        <v>46044</v>
      </c>
      <c r="B2057" s="87">
        <v>0.41666666666666669</v>
      </c>
      <c r="C2057">
        <v>3.7400000000000001E-5</v>
      </c>
    </row>
    <row r="2058" spans="1:3" x14ac:dyDescent="0.35">
      <c r="A2058" s="86">
        <v>46044</v>
      </c>
      <c r="B2058" s="87">
        <v>0.42708333333333331</v>
      </c>
      <c r="C2058">
        <v>3.6880000000000006E-5</v>
      </c>
    </row>
    <row r="2059" spans="1:3" x14ac:dyDescent="0.35">
      <c r="A2059" s="86">
        <v>46044</v>
      </c>
      <c r="B2059" s="87">
        <v>0.4375</v>
      </c>
      <c r="C2059">
        <v>3.6519999999999996E-5</v>
      </c>
    </row>
    <row r="2060" spans="1:3" x14ac:dyDescent="0.35">
      <c r="A2060" s="86">
        <v>46044</v>
      </c>
      <c r="B2060" s="87">
        <v>0.44791666666666669</v>
      </c>
      <c r="C2060">
        <v>3.6369999999999999E-5</v>
      </c>
    </row>
    <row r="2061" spans="1:3" x14ac:dyDescent="0.35">
      <c r="A2061" s="86">
        <v>46044</v>
      </c>
      <c r="B2061" s="87">
        <v>0.45833333333333331</v>
      </c>
      <c r="C2061">
        <v>3.6369999999999999E-5</v>
      </c>
    </row>
    <row r="2062" spans="1:3" x14ac:dyDescent="0.35">
      <c r="A2062" s="86">
        <v>46044</v>
      </c>
      <c r="B2062" s="87">
        <v>0.46875</v>
      </c>
      <c r="C2062">
        <v>3.65E-5</v>
      </c>
    </row>
    <row r="2063" spans="1:3" x14ac:dyDescent="0.35">
      <c r="A2063" s="86">
        <v>46044</v>
      </c>
      <c r="B2063" s="87">
        <v>0.47916666666666669</v>
      </c>
      <c r="C2063">
        <v>3.6769999999999995E-5</v>
      </c>
    </row>
    <row r="2064" spans="1:3" x14ac:dyDescent="0.35">
      <c r="A2064" s="86">
        <v>46044</v>
      </c>
      <c r="B2064" s="87">
        <v>0.48958333333333331</v>
      </c>
      <c r="C2064">
        <v>3.7320000000000002E-5</v>
      </c>
    </row>
    <row r="2065" spans="1:3" x14ac:dyDescent="0.35">
      <c r="A2065" s="86">
        <v>46044</v>
      </c>
      <c r="B2065" s="87">
        <v>0.5</v>
      </c>
      <c r="C2065">
        <v>3.82E-5</v>
      </c>
    </row>
    <row r="2066" spans="1:3" x14ac:dyDescent="0.35">
      <c r="A2066" s="86">
        <v>46044</v>
      </c>
      <c r="B2066" s="87">
        <v>0.51041666666666663</v>
      </c>
      <c r="C2066">
        <v>3.9419999999999999E-5</v>
      </c>
    </row>
    <row r="2067" spans="1:3" x14ac:dyDescent="0.35">
      <c r="A2067" s="86">
        <v>46044</v>
      </c>
      <c r="B2067" s="87">
        <v>0.52083333333333337</v>
      </c>
      <c r="C2067">
        <v>4.074E-5</v>
      </c>
    </row>
    <row r="2068" spans="1:3" x14ac:dyDescent="0.35">
      <c r="A2068" s="86">
        <v>46044</v>
      </c>
      <c r="B2068" s="87">
        <v>0.53125</v>
      </c>
      <c r="C2068">
        <v>4.18E-5</v>
      </c>
    </row>
    <row r="2069" spans="1:3" x14ac:dyDescent="0.35">
      <c r="A2069" s="86">
        <v>46044</v>
      </c>
      <c r="B2069" s="87">
        <v>0.54166666666666663</v>
      </c>
      <c r="C2069">
        <v>4.2369999999999996E-5</v>
      </c>
    </row>
    <row r="2070" spans="1:3" x14ac:dyDescent="0.35">
      <c r="A2070" s="86">
        <v>46044</v>
      </c>
      <c r="B2070" s="87">
        <v>0.55208333333333337</v>
      </c>
      <c r="C2070">
        <v>4.2179999999999999E-5</v>
      </c>
    </row>
    <row r="2071" spans="1:3" x14ac:dyDescent="0.35">
      <c r="A2071" s="86">
        <v>46044</v>
      </c>
      <c r="B2071" s="87">
        <v>0.5625</v>
      </c>
      <c r="C2071">
        <v>4.1399999999999997E-5</v>
      </c>
    </row>
    <row r="2072" spans="1:3" x14ac:dyDescent="0.35">
      <c r="A2072" s="86">
        <v>46044</v>
      </c>
      <c r="B2072" s="87">
        <v>0.57291666666666663</v>
      </c>
      <c r="C2072">
        <v>4.0229999999999999E-5</v>
      </c>
    </row>
    <row r="2073" spans="1:3" x14ac:dyDescent="0.35">
      <c r="A2073" s="86">
        <v>46044</v>
      </c>
      <c r="B2073" s="87">
        <v>0.58333333333333337</v>
      </c>
      <c r="C2073">
        <v>3.8980000000000003E-5</v>
      </c>
    </row>
    <row r="2074" spans="1:3" x14ac:dyDescent="0.35">
      <c r="A2074" s="86">
        <v>46044</v>
      </c>
      <c r="B2074" s="87">
        <v>0.59375</v>
      </c>
      <c r="C2074">
        <v>3.7780000000000001E-5</v>
      </c>
    </row>
    <row r="2075" spans="1:3" x14ac:dyDescent="0.35">
      <c r="A2075" s="86">
        <v>46044</v>
      </c>
      <c r="B2075" s="87">
        <v>0.60416666666666663</v>
      </c>
      <c r="C2075">
        <v>3.6709999999999999E-5</v>
      </c>
    </row>
    <row r="2076" spans="1:3" x14ac:dyDescent="0.35">
      <c r="A2076" s="86">
        <v>46044</v>
      </c>
      <c r="B2076" s="87">
        <v>0.61458333333333337</v>
      </c>
      <c r="C2076">
        <v>3.574E-5</v>
      </c>
    </row>
    <row r="2077" spans="1:3" x14ac:dyDescent="0.35">
      <c r="A2077" s="86">
        <v>46044</v>
      </c>
      <c r="B2077" s="87">
        <v>0.625</v>
      </c>
      <c r="C2077">
        <v>3.4799999999999999E-5</v>
      </c>
    </row>
    <row r="2078" spans="1:3" x14ac:dyDescent="0.35">
      <c r="A2078" s="86">
        <v>46044</v>
      </c>
      <c r="B2078" s="87">
        <v>0.63541666666666663</v>
      </c>
      <c r="C2078">
        <v>3.392E-5</v>
      </c>
    </row>
    <row r="2079" spans="1:3" x14ac:dyDescent="0.35">
      <c r="A2079" s="86">
        <v>46044</v>
      </c>
      <c r="B2079" s="87">
        <v>0.64583333333333337</v>
      </c>
      <c r="C2079">
        <v>3.3169999999999996E-5</v>
      </c>
    </row>
    <row r="2080" spans="1:3" x14ac:dyDescent="0.35">
      <c r="A2080" s="86">
        <v>46044</v>
      </c>
      <c r="B2080" s="87">
        <v>0.65625</v>
      </c>
      <c r="C2080">
        <v>3.2539999999999997E-5</v>
      </c>
    </row>
    <row r="2081" spans="1:3" x14ac:dyDescent="0.35">
      <c r="A2081" s="86">
        <v>46044</v>
      </c>
      <c r="B2081" s="87">
        <v>0.66666666666666663</v>
      </c>
      <c r="C2081">
        <v>3.2190000000000002E-5</v>
      </c>
    </row>
    <row r="2082" spans="1:3" x14ac:dyDescent="0.35">
      <c r="A2082" s="86">
        <v>46044</v>
      </c>
      <c r="B2082" s="87">
        <v>0.67708333333333337</v>
      </c>
      <c r="C2082">
        <v>3.2120000000000004E-5</v>
      </c>
    </row>
    <row r="2083" spans="1:3" x14ac:dyDescent="0.35">
      <c r="A2083" s="86">
        <v>46044</v>
      </c>
      <c r="B2083" s="87">
        <v>0.6875</v>
      </c>
      <c r="C2083">
        <v>3.2439999999999994E-5</v>
      </c>
    </row>
    <row r="2084" spans="1:3" x14ac:dyDescent="0.35">
      <c r="A2084" s="86">
        <v>46044</v>
      </c>
      <c r="B2084" s="87">
        <v>0.69791666666666663</v>
      </c>
      <c r="C2084">
        <v>3.3189999999999999E-5</v>
      </c>
    </row>
    <row r="2085" spans="1:3" x14ac:dyDescent="0.35">
      <c r="A2085" s="86">
        <v>46044</v>
      </c>
      <c r="B2085" s="87">
        <v>0.70833333333333337</v>
      </c>
      <c r="C2085">
        <v>3.455E-5</v>
      </c>
    </row>
    <row r="2086" spans="1:3" x14ac:dyDescent="0.35">
      <c r="A2086" s="86">
        <v>46044</v>
      </c>
      <c r="B2086" s="87">
        <v>0.71875</v>
      </c>
      <c r="C2086">
        <v>3.646E-5</v>
      </c>
    </row>
    <row r="2087" spans="1:3" x14ac:dyDescent="0.35">
      <c r="A2087" s="86">
        <v>46044</v>
      </c>
      <c r="B2087" s="87">
        <v>0.72916666666666663</v>
      </c>
      <c r="C2087">
        <v>3.8890000000000002E-5</v>
      </c>
    </row>
    <row r="2088" spans="1:3" x14ac:dyDescent="0.35">
      <c r="A2088" s="86">
        <v>46044</v>
      </c>
      <c r="B2088" s="87">
        <v>0.73958333333333337</v>
      </c>
      <c r="C2088">
        <v>4.1680000000000001E-5</v>
      </c>
    </row>
    <row r="2089" spans="1:3" x14ac:dyDescent="0.35">
      <c r="A2089" s="86">
        <v>46044</v>
      </c>
      <c r="B2089" s="87">
        <v>0.75</v>
      </c>
      <c r="C2089">
        <v>4.473E-5</v>
      </c>
    </row>
    <row r="2090" spans="1:3" x14ac:dyDescent="0.35">
      <c r="A2090" s="86">
        <v>46044</v>
      </c>
      <c r="B2090" s="87">
        <v>0.76041666666666663</v>
      </c>
      <c r="C2090">
        <v>4.7899999999999999E-5</v>
      </c>
    </row>
    <row r="2091" spans="1:3" x14ac:dyDescent="0.35">
      <c r="A2091" s="86">
        <v>46044</v>
      </c>
      <c r="B2091" s="87">
        <v>0.77083333333333337</v>
      </c>
      <c r="C2091">
        <v>5.0979999999999996E-5</v>
      </c>
    </row>
    <row r="2092" spans="1:3" x14ac:dyDescent="0.35">
      <c r="A2092" s="86">
        <v>46044</v>
      </c>
      <c r="B2092" s="87">
        <v>0.78125</v>
      </c>
      <c r="C2092">
        <v>5.3809999999999995E-5</v>
      </c>
    </row>
    <row r="2093" spans="1:3" x14ac:dyDescent="0.35">
      <c r="A2093" s="86">
        <v>46044</v>
      </c>
      <c r="B2093" s="87">
        <v>0.79166666666666663</v>
      </c>
      <c r="C2093">
        <v>5.6239999999999997E-5</v>
      </c>
    </row>
    <row r="2094" spans="1:3" x14ac:dyDescent="0.35">
      <c r="A2094" s="86">
        <v>46044</v>
      </c>
      <c r="B2094" s="87">
        <v>0.80208333333333337</v>
      </c>
      <c r="C2094">
        <v>5.8060000000000003E-5</v>
      </c>
    </row>
    <row r="2095" spans="1:3" x14ac:dyDescent="0.35">
      <c r="A2095" s="86">
        <v>46044</v>
      </c>
      <c r="B2095" s="87">
        <v>0.8125</v>
      </c>
      <c r="C2095">
        <v>5.9150000000000001E-5</v>
      </c>
    </row>
    <row r="2096" spans="1:3" x14ac:dyDescent="0.35">
      <c r="A2096" s="86">
        <v>46044</v>
      </c>
      <c r="B2096" s="87">
        <v>0.82291666666666663</v>
      </c>
      <c r="C2096">
        <v>5.9380000000000004E-5</v>
      </c>
    </row>
    <row r="2097" spans="1:3" x14ac:dyDescent="0.35">
      <c r="A2097" s="86">
        <v>46044</v>
      </c>
      <c r="B2097" s="87">
        <v>0.83333333333333337</v>
      </c>
      <c r="C2097">
        <v>5.8590000000000007E-5</v>
      </c>
    </row>
    <row r="2098" spans="1:3" x14ac:dyDescent="0.35">
      <c r="A2098" s="86">
        <v>46044</v>
      </c>
      <c r="B2098" s="87">
        <v>0.84375</v>
      </c>
      <c r="C2098">
        <v>5.6800000000000005E-5</v>
      </c>
    </row>
    <row r="2099" spans="1:3" x14ac:dyDescent="0.35">
      <c r="A2099" s="86">
        <v>46044</v>
      </c>
      <c r="B2099" s="87">
        <v>0.85416666666666663</v>
      </c>
      <c r="C2099">
        <v>5.4289999999999997E-5</v>
      </c>
    </row>
    <row r="2100" spans="1:3" x14ac:dyDescent="0.35">
      <c r="A2100" s="86">
        <v>46044</v>
      </c>
      <c r="B2100" s="87">
        <v>0.86458333333333337</v>
      </c>
      <c r="C2100">
        <v>5.1520000000000001E-5</v>
      </c>
    </row>
    <row r="2101" spans="1:3" x14ac:dyDescent="0.35">
      <c r="A2101" s="86">
        <v>46044</v>
      </c>
      <c r="B2101" s="87">
        <v>0.875</v>
      </c>
      <c r="C2101">
        <v>4.8910000000000004E-5</v>
      </c>
    </row>
    <row r="2102" spans="1:3" x14ac:dyDescent="0.35">
      <c r="A2102" s="86">
        <v>46044</v>
      </c>
      <c r="B2102" s="87">
        <v>0.88541666666666663</v>
      </c>
      <c r="C2102">
        <v>4.6810000000000001E-5</v>
      </c>
    </row>
    <row r="2103" spans="1:3" x14ac:dyDescent="0.35">
      <c r="A2103" s="86">
        <v>46044</v>
      </c>
      <c r="B2103" s="87">
        <v>0.89583333333333337</v>
      </c>
      <c r="C2103">
        <v>4.507E-5</v>
      </c>
    </row>
    <row r="2104" spans="1:3" x14ac:dyDescent="0.35">
      <c r="A2104" s="86">
        <v>46044</v>
      </c>
      <c r="B2104" s="87">
        <v>0.90625</v>
      </c>
      <c r="C2104">
        <v>4.35E-5</v>
      </c>
    </row>
    <row r="2105" spans="1:3" x14ac:dyDescent="0.35">
      <c r="A2105" s="86">
        <v>46044</v>
      </c>
      <c r="B2105" s="87">
        <v>0.91666666666666663</v>
      </c>
      <c r="C2105">
        <v>4.1869999999999997E-5</v>
      </c>
    </row>
    <row r="2106" spans="1:3" x14ac:dyDescent="0.35">
      <c r="A2106" s="86">
        <v>46044</v>
      </c>
      <c r="B2106" s="87">
        <v>0.92708333333333337</v>
      </c>
      <c r="C2106">
        <v>3.998E-5</v>
      </c>
    </row>
    <row r="2107" spans="1:3" x14ac:dyDescent="0.35">
      <c r="A2107" s="86">
        <v>46044</v>
      </c>
      <c r="B2107" s="87">
        <v>0.9375</v>
      </c>
      <c r="C2107">
        <v>3.7879999999999996E-5</v>
      </c>
    </row>
    <row r="2108" spans="1:3" x14ac:dyDescent="0.35">
      <c r="A2108" s="86">
        <v>46044</v>
      </c>
      <c r="B2108" s="87">
        <v>0.94791666666666663</v>
      </c>
      <c r="C2108">
        <v>3.5620000000000001E-5</v>
      </c>
    </row>
    <row r="2109" spans="1:3" x14ac:dyDescent="0.35">
      <c r="A2109" s="86">
        <v>46044</v>
      </c>
      <c r="B2109" s="87">
        <v>0.95833333333333337</v>
      </c>
      <c r="C2109">
        <v>3.3230000000000005E-5</v>
      </c>
    </row>
    <row r="2110" spans="1:3" x14ac:dyDescent="0.35">
      <c r="A2110" s="86">
        <v>46044</v>
      </c>
      <c r="B2110" s="87">
        <v>0.96875</v>
      </c>
      <c r="C2110">
        <v>3.0800000000000003E-5</v>
      </c>
    </row>
    <row r="2111" spans="1:3" x14ac:dyDescent="0.35">
      <c r="A2111" s="86">
        <v>46044</v>
      </c>
      <c r="B2111" s="87">
        <v>0.97916666666666663</v>
      </c>
      <c r="C2111">
        <v>2.8350000000000001E-5</v>
      </c>
    </row>
    <row r="2112" spans="1:3" x14ac:dyDescent="0.35">
      <c r="A2112" s="86">
        <v>46044</v>
      </c>
      <c r="B2112" s="87">
        <v>0.98958333333333337</v>
      </c>
      <c r="C2112">
        <v>2.5940000000000002E-5</v>
      </c>
    </row>
    <row r="2113" spans="1:3" x14ac:dyDescent="0.35">
      <c r="A2113" s="86">
        <v>46045</v>
      </c>
      <c r="B2113" s="87">
        <v>0</v>
      </c>
      <c r="C2113">
        <v>2.355E-5</v>
      </c>
    </row>
    <row r="2114" spans="1:3" x14ac:dyDescent="0.35">
      <c r="A2114" s="86">
        <v>46045</v>
      </c>
      <c r="B2114" s="87">
        <v>1.0416666666666666E-2</v>
      </c>
      <c r="C2114">
        <v>2.124E-5</v>
      </c>
    </row>
    <row r="2115" spans="1:3" x14ac:dyDescent="0.35">
      <c r="A2115" s="86">
        <v>46045</v>
      </c>
      <c r="B2115" s="87">
        <v>2.0833333333333332E-2</v>
      </c>
      <c r="C2115">
        <v>1.91E-5</v>
      </c>
    </row>
    <row r="2116" spans="1:3" x14ac:dyDescent="0.35">
      <c r="A2116" s="86">
        <v>46045</v>
      </c>
      <c r="B2116" s="87">
        <v>3.125E-2</v>
      </c>
      <c r="C2116">
        <v>1.7250000000000003E-5</v>
      </c>
    </row>
    <row r="2117" spans="1:3" x14ac:dyDescent="0.35">
      <c r="A2117" s="86">
        <v>46045</v>
      </c>
      <c r="B2117" s="87">
        <v>4.1666666666666664E-2</v>
      </c>
      <c r="C2117">
        <v>1.5679999999999999E-5</v>
      </c>
    </row>
    <row r="2118" spans="1:3" x14ac:dyDescent="0.35">
      <c r="A2118" s="86">
        <v>46045</v>
      </c>
      <c r="B2118" s="87">
        <v>5.2083333333333336E-2</v>
      </c>
      <c r="C2118">
        <v>1.451E-5</v>
      </c>
    </row>
    <row r="2119" spans="1:3" x14ac:dyDescent="0.35">
      <c r="A2119" s="86">
        <v>46045</v>
      </c>
      <c r="B2119" s="87">
        <v>6.25E-2</v>
      </c>
      <c r="C2119">
        <v>1.3700000000000001E-5</v>
      </c>
    </row>
    <row r="2120" spans="1:3" x14ac:dyDescent="0.35">
      <c r="A2120" s="86">
        <v>46045</v>
      </c>
      <c r="B2120" s="87">
        <v>7.2916666666666671E-2</v>
      </c>
      <c r="C2120">
        <v>1.3169999999999999E-5</v>
      </c>
    </row>
    <row r="2121" spans="1:3" x14ac:dyDescent="0.35">
      <c r="A2121" s="86">
        <v>46045</v>
      </c>
      <c r="B2121" s="87">
        <v>8.3333333333333329E-2</v>
      </c>
      <c r="C2121">
        <v>1.2819999999999999E-5</v>
      </c>
    </row>
    <row r="2122" spans="1:3" x14ac:dyDescent="0.35">
      <c r="A2122" s="86">
        <v>46045</v>
      </c>
      <c r="B2122" s="87">
        <v>9.375E-2</v>
      </c>
      <c r="C2122">
        <v>1.26E-5</v>
      </c>
    </row>
    <row r="2123" spans="1:3" x14ac:dyDescent="0.35">
      <c r="A2123" s="86">
        <v>46045</v>
      </c>
      <c r="B2123" s="87">
        <v>0.10416666666666667</v>
      </c>
      <c r="C2123">
        <v>1.2439999999999999E-5</v>
      </c>
    </row>
    <row r="2124" spans="1:3" x14ac:dyDescent="0.35">
      <c r="A2124" s="86">
        <v>46045</v>
      </c>
      <c r="B2124" s="87">
        <v>0.11458333333333333</v>
      </c>
      <c r="C2124">
        <v>1.238E-5</v>
      </c>
    </row>
    <row r="2125" spans="1:3" x14ac:dyDescent="0.35">
      <c r="A2125" s="86">
        <v>46045</v>
      </c>
      <c r="B2125" s="87">
        <v>0.125</v>
      </c>
      <c r="C2125">
        <v>1.2290000000000001E-5</v>
      </c>
    </row>
    <row r="2126" spans="1:3" x14ac:dyDescent="0.35">
      <c r="A2126" s="86">
        <v>46045</v>
      </c>
      <c r="B2126" s="87">
        <v>0.13541666666666666</v>
      </c>
      <c r="C2126">
        <v>1.219E-5</v>
      </c>
    </row>
    <row r="2127" spans="1:3" x14ac:dyDescent="0.35">
      <c r="A2127" s="86">
        <v>46045</v>
      </c>
      <c r="B2127" s="87">
        <v>0.14583333333333334</v>
      </c>
      <c r="C2127">
        <v>1.2130000000000001E-5</v>
      </c>
    </row>
    <row r="2128" spans="1:3" x14ac:dyDescent="0.35">
      <c r="A2128" s="86">
        <v>46045</v>
      </c>
      <c r="B2128" s="87">
        <v>0.15625</v>
      </c>
      <c r="C2128">
        <v>1.204E-5</v>
      </c>
    </row>
    <row r="2129" spans="1:3" x14ac:dyDescent="0.35">
      <c r="A2129" s="86">
        <v>46045</v>
      </c>
      <c r="B2129" s="87">
        <v>0.16666666666666666</v>
      </c>
      <c r="C2129">
        <v>1.204E-5</v>
      </c>
    </row>
    <row r="2130" spans="1:3" x14ac:dyDescent="0.35">
      <c r="A2130" s="86">
        <v>46045</v>
      </c>
      <c r="B2130" s="87">
        <v>0.17708333333333334</v>
      </c>
      <c r="C2130">
        <v>1.206E-5</v>
      </c>
    </row>
    <row r="2131" spans="1:3" x14ac:dyDescent="0.35">
      <c r="A2131" s="86">
        <v>46045</v>
      </c>
      <c r="B2131" s="87">
        <v>0.1875</v>
      </c>
      <c r="C2131">
        <v>1.219E-5</v>
      </c>
    </row>
    <row r="2132" spans="1:3" x14ac:dyDescent="0.35">
      <c r="A2132" s="86">
        <v>46045</v>
      </c>
      <c r="B2132" s="87">
        <v>0.19791666666666666</v>
      </c>
      <c r="C2132">
        <v>1.235E-5</v>
      </c>
    </row>
    <row r="2133" spans="1:3" x14ac:dyDescent="0.35">
      <c r="A2133" s="86">
        <v>46045</v>
      </c>
      <c r="B2133" s="87">
        <v>0.20833333333333334</v>
      </c>
      <c r="C2133">
        <v>1.257E-5</v>
      </c>
    </row>
    <row r="2134" spans="1:3" x14ac:dyDescent="0.35">
      <c r="A2134" s="86">
        <v>46045</v>
      </c>
      <c r="B2134" s="87">
        <v>0.21875</v>
      </c>
      <c r="C2134">
        <v>1.2860000000000001E-5</v>
      </c>
    </row>
    <row r="2135" spans="1:3" x14ac:dyDescent="0.35">
      <c r="A2135" s="86">
        <v>46045</v>
      </c>
      <c r="B2135" s="87">
        <v>0.22916666666666666</v>
      </c>
      <c r="C2135">
        <v>1.3549999999999999E-5</v>
      </c>
    </row>
    <row r="2136" spans="1:3" x14ac:dyDescent="0.35">
      <c r="A2136" s="86">
        <v>46045</v>
      </c>
      <c r="B2136" s="87">
        <v>0.23958333333333334</v>
      </c>
      <c r="C2136">
        <v>1.499E-5</v>
      </c>
    </row>
    <row r="2137" spans="1:3" x14ac:dyDescent="0.35">
      <c r="A2137" s="86">
        <v>46045</v>
      </c>
      <c r="B2137" s="87">
        <v>0.25</v>
      </c>
      <c r="C2137">
        <v>1.753E-5</v>
      </c>
    </row>
    <row r="2138" spans="1:3" x14ac:dyDescent="0.35">
      <c r="A2138" s="86">
        <v>46045</v>
      </c>
      <c r="B2138" s="87">
        <v>0.26041666666666669</v>
      </c>
      <c r="C2138">
        <v>2.1360000000000002E-5</v>
      </c>
    </row>
    <row r="2139" spans="1:3" x14ac:dyDescent="0.35">
      <c r="A2139" s="86">
        <v>46045</v>
      </c>
      <c r="B2139" s="87">
        <v>0.27083333333333331</v>
      </c>
      <c r="C2139">
        <v>2.601E-5</v>
      </c>
    </row>
    <row r="2140" spans="1:3" x14ac:dyDescent="0.35">
      <c r="A2140" s="86">
        <v>46045</v>
      </c>
      <c r="B2140" s="87">
        <v>0.28125</v>
      </c>
      <c r="C2140">
        <v>3.0790000000000002E-5</v>
      </c>
    </row>
    <row r="2141" spans="1:3" x14ac:dyDescent="0.35">
      <c r="A2141" s="86">
        <v>46045</v>
      </c>
      <c r="B2141" s="87">
        <v>0.29166666666666669</v>
      </c>
      <c r="C2141">
        <v>3.5040000000000003E-5</v>
      </c>
    </row>
    <row r="2142" spans="1:3" x14ac:dyDescent="0.35">
      <c r="A2142" s="86">
        <v>46045</v>
      </c>
      <c r="B2142" s="87">
        <v>0.30208333333333331</v>
      </c>
      <c r="C2142">
        <v>3.82E-5</v>
      </c>
    </row>
    <row r="2143" spans="1:3" x14ac:dyDescent="0.35">
      <c r="A2143" s="86">
        <v>46045</v>
      </c>
      <c r="B2143" s="87">
        <v>0.3125</v>
      </c>
      <c r="C2143">
        <v>4.0379999999999996E-5</v>
      </c>
    </row>
    <row r="2144" spans="1:3" x14ac:dyDescent="0.35">
      <c r="A2144" s="86">
        <v>46045</v>
      </c>
      <c r="B2144" s="87">
        <v>0.32291666666666669</v>
      </c>
      <c r="C2144">
        <v>4.1700000000000004E-5</v>
      </c>
    </row>
    <row r="2145" spans="1:3" x14ac:dyDescent="0.35">
      <c r="A2145" s="86">
        <v>46045</v>
      </c>
      <c r="B2145" s="87">
        <v>0.33333333333333331</v>
      </c>
      <c r="C2145">
        <v>4.2349999999999999E-5</v>
      </c>
    </row>
    <row r="2146" spans="1:3" x14ac:dyDescent="0.35">
      <c r="A2146" s="86">
        <v>46045</v>
      </c>
      <c r="B2146" s="87">
        <v>0.34375</v>
      </c>
      <c r="C2146">
        <v>4.2540000000000003E-5</v>
      </c>
    </row>
    <row r="2147" spans="1:3" x14ac:dyDescent="0.35">
      <c r="A2147" s="86">
        <v>46045</v>
      </c>
      <c r="B2147" s="87">
        <v>0.35416666666666669</v>
      </c>
      <c r="C2147">
        <v>4.2349999999999999E-5</v>
      </c>
    </row>
    <row r="2148" spans="1:3" x14ac:dyDescent="0.35">
      <c r="A2148" s="86">
        <v>46045</v>
      </c>
      <c r="B2148" s="87">
        <v>0.36458333333333331</v>
      </c>
      <c r="C2148">
        <v>4.1820000000000003E-5</v>
      </c>
    </row>
    <row r="2149" spans="1:3" x14ac:dyDescent="0.35">
      <c r="A2149" s="86">
        <v>46045</v>
      </c>
      <c r="B2149" s="87">
        <v>0.375</v>
      </c>
      <c r="C2149">
        <v>4.1070000000000005E-5</v>
      </c>
    </row>
    <row r="2150" spans="1:3" x14ac:dyDescent="0.35">
      <c r="A2150" s="86">
        <v>46045</v>
      </c>
      <c r="B2150" s="87">
        <v>0.38541666666666669</v>
      </c>
      <c r="C2150">
        <v>4.0129999999999997E-5</v>
      </c>
    </row>
    <row r="2151" spans="1:3" x14ac:dyDescent="0.35">
      <c r="A2151" s="86">
        <v>46045</v>
      </c>
      <c r="B2151" s="87">
        <v>0.39583333333333331</v>
      </c>
      <c r="C2151">
        <v>3.9149999999999996E-5</v>
      </c>
    </row>
    <row r="2152" spans="1:3" x14ac:dyDescent="0.35">
      <c r="A2152" s="86">
        <v>46045</v>
      </c>
      <c r="B2152" s="87">
        <v>0.40625</v>
      </c>
      <c r="C2152">
        <v>3.8179999999999997E-5</v>
      </c>
    </row>
    <row r="2153" spans="1:3" x14ac:dyDescent="0.35">
      <c r="A2153" s="86">
        <v>46045</v>
      </c>
      <c r="B2153" s="87">
        <v>0.41666666666666669</v>
      </c>
      <c r="C2153">
        <v>3.7389999999999999E-5</v>
      </c>
    </row>
    <row r="2154" spans="1:3" x14ac:dyDescent="0.35">
      <c r="A2154" s="86">
        <v>46045</v>
      </c>
      <c r="B2154" s="87">
        <v>0.42708333333333331</v>
      </c>
      <c r="C2154">
        <v>3.6859999999999996E-5</v>
      </c>
    </row>
    <row r="2155" spans="1:3" x14ac:dyDescent="0.35">
      <c r="A2155" s="86">
        <v>46045</v>
      </c>
      <c r="B2155" s="87">
        <v>0.4375</v>
      </c>
      <c r="C2155">
        <v>3.6510000000000001E-5</v>
      </c>
    </row>
    <row r="2156" spans="1:3" x14ac:dyDescent="0.35">
      <c r="A2156" s="86">
        <v>46045</v>
      </c>
      <c r="B2156" s="87">
        <v>0.44791666666666669</v>
      </c>
      <c r="C2156">
        <v>3.6360000000000004E-5</v>
      </c>
    </row>
    <row r="2157" spans="1:3" x14ac:dyDescent="0.35">
      <c r="A2157" s="86">
        <v>46045</v>
      </c>
      <c r="B2157" s="87">
        <v>0.45833333333333331</v>
      </c>
      <c r="C2157">
        <v>3.6360000000000004E-5</v>
      </c>
    </row>
    <row r="2158" spans="1:3" x14ac:dyDescent="0.35">
      <c r="A2158" s="86">
        <v>46045</v>
      </c>
      <c r="B2158" s="87">
        <v>0.46875</v>
      </c>
      <c r="C2158">
        <v>3.6479999999999996E-5</v>
      </c>
    </row>
    <row r="2159" spans="1:3" x14ac:dyDescent="0.35">
      <c r="A2159" s="86">
        <v>46045</v>
      </c>
      <c r="B2159" s="87">
        <v>0.47916666666666669</v>
      </c>
      <c r="C2159">
        <v>3.676E-5</v>
      </c>
    </row>
    <row r="2160" spans="1:3" x14ac:dyDescent="0.35">
      <c r="A2160" s="86">
        <v>46045</v>
      </c>
      <c r="B2160" s="87">
        <v>0.48958333333333331</v>
      </c>
      <c r="C2160">
        <v>3.7299999999999999E-5</v>
      </c>
    </row>
    <row r="2161" spans="1:3" x14ac:dyDescent="0.35">
      <c r="A2161" s="86">
        <v>46045</v>
      </c>
      <c r="B2161" s="87">
        <v>0.5</v>
      </c>
      <c r="C2161">
        <v>3.8179999999999997E-5</v>
      </c>
    </row>
    <row r="2162" spans="1:3" x14ac:dyDescent="0.35">
      <c r="A2162" s="86">
        <v>46045</v>
      </c>
      <c r="B2162" s="87">
        <v>0.51041666666666663</v>
      </c>
      <c r="C2162">
        <v>3.9399999999999995E-5</v>
      </c>
    </row>
    <row r="2163" spans="1:3" x14ac:dyDescent="0.35">
      <c r="A2163" s="86">
        <v>46045</v>
      </c>
      <c r="B2163" s="87">
        <v>0.52083333333333337</v>
      </c>
      <c r="C2163">
        <v>4.0719999999999996E-5</v>
      </c>
    </row>
    <row r="2164" spans="1:3" x14ac:dyDescent="0.35">
      <c r="A2164" s="86">
        <v>46045</v>
      </c>
      <c r="B2164" s="87">
        <v>0.53125</v>
      </c>
      <c r="C2164">
        <v>4.1779999999999996E-5</v>
      </c>
    </row>
    <row r="2165" spans="1:3" x14ac:dyDescent="0.35">
      <c r="A2165" s="86">
        <v>46045</v>
      </c>
      <c r="B2165" s="87">
        <v>0.54166666666666663</v>
      </c>
      <c r="C2165">
        <v>4.2349999999999999E-5</v>
      </c>
    </row>
    <row r="2166" spans="1:3" x14ac:dyDescent="0.35">
      <c r="A2166" s="86">
        <v>46045</v>
      </c>
      <c r="B2166" s="87">
        <v>0.55208333333333337</v>
      </c>
      <c r="C2166">
        <v>4.2160000000000003E-5</v>
      </c>
    </row>
    <row r="2167" spans="1:3" x14ac:dyDescent="0.35">
      <c r="A2167" s="86">
        <v>46045</v>
      </c>
      <c r="B2167" s="87">
        <v>0.5625</v>
      </c>
      <c r="C2167">
        <v>4.138E-5</v>
      </c>
    </row>
    <row r="2168" spans="1:3" x14ac:dyDescent="0.35">
      <c r="A2168" s="86">
        <v>46045</v>
      </c>
      <c r="B2168" s="87">
        <v>0.57291666666666663</v>
      </c>
      <c r="C2168">
        <v>4.0210000000000003E-5</v>
      </c>
    </row>
    <row r="2169" spans="1:3" x14ac:dyDescent="0.35">
      <c r="A2169" s="86">
        <v>46045</v>
      </c>
      <c r="B2169" s="87">
        <v>0.58333333333333337</v>
      </c>
      <c r="C2169">
        <v>3.896E-5</v>
      </c>
    </row>
    <row r="2170" spans="1:3" x14ac:dyDescent="0.35">
      <c r="A2170" s="86">
        <v>46045</v>
      </c>
      <c r="B2170" s="87">
        <v>0.59375</v>
      </c>
      <c r="C2170">
        <v>3.7760000000000004E-5</v>
      </c>
    </row>
    <row r="2171" spans="1:3" x14ac:dyDescent="0.35">
      <c r="A2171" s="86">
        <v>46045</v>
      </c>
      <c r="B2171" s="87">
        <v>0.60416666666666663</v>
      </c>
      <c r="C2171">
        <v>3.6690000000000003E-5</v>
      </c>
    </row>
    <row r="2172" spans="1:3" x14ac:dyDescent="0.35">
      <c r="A2172" s="86">
        <v>46045</v>
      </c>
      <c r="B2172" s="87">
        <v>0.61458333333333337</v>
      </c>
      <c r="C2172">
        <v>3.5729999999999998E-5</v>
      </c>
    </row>
    <row r="2173" spans="1:3" x14ac:dyDescent="0.35">
      <c r="A2173" s="86">
        <v>46045</v>
      </c>
      <c r="B2173" s="87">
        <v>0.625</v>
      </c>
      <c r="C2173">
        <v>3.4779999999999996E-5</v>
      </c>
    </row>
    <row r="2174" spans="1:3" x14ac:dyDescent="0.35">
      <c r="A2174" s="86">
        <v>46045</v>
      </c>
      <c r="B2174" s="87">
        <v>0.63541666666666663</v>
      </c>
      <c r="C2174">
        <v>3.3899999999999997E-5</v>
      </c>
    </row>
    <row r="2175" spans="1:3" x14ac:dyDescent="0.35">
      <c r="A2175" s="86">
        <v>46045</v>
      </c>
      <c r="B2175" s="87">
        <v>0.64583333333333337</v>
      </c>
      <c r="C2175">
        <v>3.3149999999999999E-5</v>
      </c>
    </row>
    <row r="2176" spans="1:3" x14ac:dyDescent="0.35">
      <c r="A2176" s="86">
        <v>46045</v>
      </c>
      <c r="B2176" s="87">
        <v>0.65625</v>
      </c>
      <c r="C2176">
        <v>3.252E-5</v>
      </c>
    </row>
    <row r="2177" spans="1:3" x14ac:dyDescent="0.35">
      <c r="A2177" s="86">
        <v>46045</v>
      </c>
      <c r="B2177" s="87">
        <v>0.66666666666666663</v>
      </c>
      <c r="C2177">
        <v>3.2169999999999999E-5</v>
      </c>
    </row>
    <row r="2178" spans="1:3" x14ac:dyDescent="0.35">
      <c r="A2178" s="86">
        <v>46045</v>
      </c>
      <c r="B2178" s="87">
        <v>0.67708333333333337</v>
      </c>
      <c r="C2178">
        <v>3.2110000000000003E-5</v>
      </c>
    </row>
    <row r="2179" spans="1:3" x14ac:dyDescent="0.35">
      <c r="A2179" s="86">
        <v>46045</v>
      </c>
      <c r="B2179" s="87">
        <v>0.6875</v>
      </c>
      <c r="C2179">
        <v>3.2419999999999998E-5</v>
      </c>
    </row>
    <row r="2180" spans="1:3" x14ac:dyDescent="0.35">
      <c r="A2180" s="86">
        <v>46045</v>
      </c>
      <c r="B2180" s="87">
        <v>0.69791666666666663</v>
      </c>
      <c r="C2180">
        <v>3.3180000000000004E-5</v>
      </c>
    </row>
    <row r="2181" spans="1:3" x14ac:dyDescent="0.35">
      <c r="A2181" s="86">
        <v>46045</v>
      </c>
      <c r="B2181" s="87">
        <v>0.70833333333333337</v>
      </c>
      <c r="C2181">
        <v>3.4529999999999996E-5</v>
      </c>
    </row>
    <row r="2182" spans="1:3" x14ac:dyDescent="0.35">
      <c r="A2182" s="86">
        <v>46045</v>
      </c>
      <c r="B2182" s="87">
        <v>0.71875</v>
      </c>
      <c r="C2182">
        <v>3.6440000000000003E-5</v>
      </c>
    </row>
    <row r="2183" spans="1:3" x14ac:dyDescent="0.35">
      <c r="A2183" s="86">
        <v>46045</v>
      </c>
      <c r="B2183" s="87">
        <v>0.72916666666666663</v>
      </c>
      <c r="C2183">
        <v>3.8869999999999999E-5</v>
      </c>
    </row>
    <row r="2184" spans="1:3" x14ac:dyDescent="0.35">
      <c r="A2184" s="86">
        <v>46045</v>
      </c>
      <c r="B2184" s="87">
        <v>0.73958333333333337</v>
      </c>
      <c r="C2184">
        <v>4.1660000000000004E-5</v>
      </c>
    </row>
    <row r="2185" spans="1:3" x14ac:dyDescent="0.35">
      <c r="A2185" s="86">
        <v>46045</v>
      </c>
      <c r="B2185" s="87">
        <v>0.75</v>
      </c>
      <c r="C2185">
        <v>4.4709999999999997E-5</v>
      </c>
    </row>
    <row r="2186" spans="1:3" x14ac:dyDescent="0.35">
      <c r="A2186" s="86">
        <v>46045</v>
      </c>
      <c r="B2186" s="87">
        <v>0.76041666666666663</v>
      </c>
      <c r="C2186">
        <v>4.7879999999999996E-5</v>
      </c>
    </row>
    <row r="2187" spans="1:3" x14ac:dyDescent="0.35">
      <c r="A2187" s="86">
        <v>46045</v>
      </c>
      <c r="B2187" s="87">
        <v>0.77083333333333337</v>
      </c>
      <c r="C2187">
        <v>5.096E-5</v>
      </c>
    </row>
    <row r="2188" spans="1:3" x14ac:dyDescent="0.35">
      <c r="A2188" s="86">
        <v>46045</v>
      </c>
      <c r="B2188" s="87">
        <v>0.78125</v>
      </c>
      <c r="C2188">
        <v>5.3789999999999998E-5</v>
      </c>
    </row>
    <row r="2189" spans="1:3" x14ac:dyDescent="0.35">
      <c r="A2189" s="86">
        <v>46045</v>
      </c>
      <c r="B2189" s="87">
        <v>0.79166666666666663</v>
      </c>
      <c r="C2189">
        <v>5.6210000000000006E-5</v>
      </c>
    </row>
    <row r="2190" spans="1:3" x14ac:dyDescent="0.35">
      <c r="A2190" s="86">
        <v>46045</v>
      </c>
      <c r="B2190" s="87">
        <v>0.80208333333333337</v>
      </c>
      <c r="C2190">
        <v>5.8029999999999998E-5</v>
      </c>
    </row>
    <row r="2191" spans="1:3" x14ac:dyDescent="0.35">
      <c r="A2191" s="86">
        <v>46045</v>
      </c>
      <c r="B2191" s="87">
        <v>0.8125</v>
      </c>
      <c r="C2191">
        <v>5.9130000000000005E-5</v>
      </c>
    </row>
    <row r="2192" spans="1:3" x14ac:dyDescent="0.35">
      <c r="A2192" s="86">
        <v>46045</v>
      </c>
      <c r="B2192" s="87">
        <v>0.82291666666666663</v>
      </c>
      <c r="C2192">
        <v>5.9349999999999999E-5</v>
      </c>
    </row>
    <row r="2193" spans="1:3" x14ac:dyDescent="0.35">
      <c r="A2193" s="86">
        <v>46045</v>
      </c>
      <c r="B2193" s="87">
        <v>0.83333333333333337</v>
      </c>
      <c r="C2193">
        <v>5.8560000000000002E-5</v>
      </c>
    </row>
    <row r="2194" spans="1:3" x14ac:dyDescent="0.35">
      <c r="A2194" s="86">
        <v>46045</v>
      </c>
      <c r="B2194" s="87">
        <v>0.84375</v>
      </c>
      <c r="C2194">
        <v>5.6779999999999995E-5</v>
      </c>
    </row>
    <row r="2195" spans="1:3" x14ac:dyDescent="0.35">
      <c r="A2195" s="86">
        <v>46045</v>
      </c>
      <c r="B2195" s="87">
        <v>0.85416666666666663</v>
      </c>
      <c r="C2195">
        <v>5.4260000000000006E-5</v>
      </c>
    </row>
    <row r="2196" spans="1:3" x14ac:dyDescent="0.35">
      <c r="A2196" s="86">
        <v>46045</v>
      </c>
      <c r="B2196" s="87">
        <v>0.86458333333333337</v>
      </c>
      <c r="C2196">
        <v>5.1499999999999998E-5</v>
      </c>
    </row>
    <row r="2197" spans="1:3" x14ac:dyDescent="0.35">
      <c r="A2197" s="86">
        <v>46045</v>
      </c>
      <c r="B2197" s="87">
        <v>0.875</v>
      </c>
      <c r="C2197">
        <v>4.888E-5</v>
      </c>
    </row>
    <row r="2198" spans="1:3" x14ac:dyDescent="0.35">
      <c r="A2198" s="86">
        <v>46045</v>
      </c>
      <c r="B2198" s="87">
        <v>0.88541666666666663</v>
      </c>
      <c r="C2198">
        <v>4.6789999999999998E-5</v>
      </c>
    </row>
    <row r="2199" spans="1:3" x14ac:dyDescent="0.35">
      <c r="A2199" s="86">
        <v>46045</v>
      </c>
      <c r="B2199" s="87">
        <v>0.89583333333333337</v>
      </c>
      <c r="C2199">
        <v>4.5049999999999997E-5</v>
      </c>
    </row>
    <row r="2200" spans="1:3" x14ac:dyDescent="0.35">
      <c r="A2200" s="86">
        <v>46045</v>
      </c>
      <c r="B2200" s="87">
        <v>0.90625</v>
      </c>
      <c r="C2200">
        <v>4.3479999999999997E-5</v>
      </c>
    </row>
    <row r="2201" spans="1:3" x14ac:dyDescent="0.35">
      <c r="A2201" s="86">
        <v>46045</v>
      </c>
      <c r="B2201" s="87">
        <v>0.91666666666666663</v>
      </c>
      <c r="C2201">
        <v>4.1850000000000001E-5</v>
      </c>
    </row>
    <row r="2202" spans="1:3" x14ac:dyDescent="0.35">
      <c r="A2202" s="86">
        <v>46045</v>
      </c>
      <c r="B2202" s="87">
        <v>0.92708333333333337</v>
      </c>
      <c r="C2202">
        <v>3.9960000000000004E-5</v>
      </c>
    </row>
    <row r="2203" spans="1:3" x14ac:dyDescent="0.35">
      <c r="A2203" s="86">
        <v>46045</v>
      </c>
      <c r="B2203" s="87">
        <v>0.9375</v>
      </c>
      <c r="C2203">
        <v>3.786E-5</v>
      </c>
    </row>
    <row r="2204" spans="1:3" x14ac:dyDescent="0.35">
      <c r="A2204" s="86">
        <v>46045</v>
      </c>
      <c r="B2204" s="87">
        <v>0.94791666666666663</v>
      </c>
      <c r="C2204">
        <v>3.5599999999999998E-5</v>
      </c>
    </row>
    <row r="2205" spans="1:3" x14ac:dyDescent="0.35">
      <c r="A2205" s="86">
        <v>46045</v>
      </c>
      <c r="B2205" s="87">
        <v>0.95833333333333337</v>
      </c>
      <c r="C2205">
        <v>3.3210000000000002E-5</v>
      </c>
    </row>
    <row r="2206" spans="1:3" x14ac:dyDescent="0.35">
      <c r="A2206" s="86">
        <v>46045</v>
      </c>
      <c r="B2206" s="87">
        <v>0.96875</v>
      </c>
      <c r="C2206">
        <v>3.0790000000000002E-5</v>
      </c>
    </row>
    <row r="2207" spans="1:3" x14ac:dyDescent="0.35">
      <c r="A2207" s="86">
        <v>46045</v>
      </c>
      <c r="B2207" s="87">
        <v>0.97916666666666663</v>
      </c>
      <c r="C2207">
        <v>2.834E-5</v>
      </c>
    </row>
    <row r="2208" spans="1:3" x14ac:dyDescent="0.35">
      <c r="A2208" s="86">
        <v>46045</v>
      </c>
      <c r="B2208" s="87">
        <v>0.98958333333333337</v>
      </c>
      <c r="C2208">
        <v>2.5930000000000001E-5</v>
      </c>
    </row>
    <row r="2209" spans="1:3" x14ac:dyDescent="0.35">
      <c r="A2209" s="86">
        <v>46046</v>
      </c>
      <c r="B2209" s="87">
        <v>0</v>
      </c>
      <c r="C2209">
        <v>2.3539999999999998E-5</v>
      </c>
    </row>
    <row r="2210" spans="1:3" x14ac:dyDescent="0.35">
      <c r="A2210" s="86">
        <v>46046</v>
      </c>
      <c r="B2210" s="87">
        <v>1.0416666666666666E-2</v>
      </c>
      <c r="C2210">
        <v>2.2229999999999999E-5</v>
      </c>
    </row>
    <row r="2211" spans="1:3" x14ac:dyDescent="0.35">
      <c r="A2211" s="86">
        <v>46046</v>
      </c>
      <c r="B2211" s="87">
        <v>2.0833333333333332E-2</v>
      </c>
      <c r="C2211">
        <v>2.141E-5</v>
      </c>
    </row>
    <row r="2212" spans="1:3" x14ac:dyDescent="0.35">
      <c r="A2212" s="86">
        <v>46046</v>
      </c>
      <c r="B2212" s="87">
        <v>3.125E-2</v>
      </c>
      <c r="C2212">
        <v>2.0699999999999998E-5</v>
      </c>
    </row>
    <row r="2213" spans="1:3" x14ac:dyDescent="0.35">
      <c r="A2213" s="86">
        <v>46046</v>
      </c>
      <c r="B2213" s="87">
        <v>4.1666666666666664E-2</v>
      </c>
      <c r="C2213">
        <v>1.9879999999999999E-5</v>
      </c>
    </row>
    <row r="2214" spans="1:3" x14ac:dyDescent="0.35">
      <c r="A2214" s="86">
        <v>46046</v>
      </c>
      <c r="B2214" s="87">
        <v>5.2083333333333336E-2</v>
      </c>
      <c r="C2214">
        <v>1.8689999999999999E-5</v>
      </c>
    </row>
    <row r="2215" spans="1:3" x14ac:dyDescent="0.35">
      <c r="A2215" s="86">
        <v>46046</v>
      </c>
      <c r="B2215" s="87">
        <v>6.25E-2</v>
      </c>
      <c r="C2215">
        <v>1.7269999999999999E-5</v>
      </c>
    </row>
    <row r="2216" spans="1:3" x14ac:dyDescent="0.35">
      <c r="A2216" s="86">
        <v>46046</v>
      </c>
      <c r="B2216" s="87">
        <v>7.2916666666666671E-2</v>
      </c>
      <c r="C2216">
        <v>1.5860000000000001E-5</v>
      </c>
    </row>
    <row r="2217" spans="1:3" x14ac:dyDescent="0.35">
      <c r="A2217" s="86">
        <v>46046</v>
      </c>
      <c r="B2217" s="87">
        <v>8.3333333333333329E-2</v>
      </c>
      <c r="C2217">
        <v>1.4630000000000001E-5</v>
      </c>
    </row>
    <row r="2218" spans="1:3" x14ac:dyDescent="0.35">
      <c r="A2218" s="86">
        <v>46046</v>
      </c>
      <c r="B2218" s="87">
        <v>9.375E-2</v>
      </c>
      <c r="C2218">
        <v>1.379E-5</v>
      </c>
    </row>
    <row r="2219" spans="1:3" x14ac:dyDescent="0.35">
      <c r="A2219" s="86">
        <v>46046</v>
      </c>
      <c r="B2219" s="87">
        <v>0.10416666666666667</v>
      </c>
      <c r="C2219">
        <v>1.329E-5</v>
      </c>
    </row>
    <row r="2220" spans="1:3" x14ac:dyDescent="0.35">
      <c r="A2220" s="86">
        <v>46046</v>
      </c>
      <c r="B2220" s="87">
        <v>0.11458333333333333</v>
      </c>
      <c r="C2220">
        <v>1.2999999999999999E-5</v>
      </c>
    </row>
    <row r="2221" spans="1:3" x14ac:dyDescent="0.35">
      <c r="A2221" s="86">
        <v>46046</v>
      </c>
      <c r="B2221" s="87">
        <v>0.125</v>
      </c>
      <c r="C2221">
        <v>1.2810000000000001E-5</v>
      </c>
    </row>
    <row r="2222" spans="1:3" x14ac:dyDescent="0.35">
      <c r="A2222" s="86">
        <v>46046</v>
      </c>
      <c r="B2222" s="87">
        <v>0.13541666666666666</v>
      </c>
      <c r="C2222">
        <v>1.2659999999999999E-5</v>
      </c>
    </row>
    <row r="2223" spans="1:3" x14ac:dyDescent="0.35">
      <c r="A2223" s="86">
        <v>46046</v>
      </c>
      <c r="B2223" s="87">
        <v>0.14583333333333334</v>
      </c>
      <c r="C2223">
        <v>1.253E-5</v>
      </c>
    </row>
    <row r="2224" spans="1:3" x14ac:dyDescent="0.35">
      <c r="A2224" s="86">
        <v>46046</v>
      </c>
      <c r="B2224" s="87">
        <v>0.15625</v>
      </c>
      <c r="C2224">
        <v>1.241E-5</v>
      </c>
    </row>
    <row r="2225" spans="1:3" x14ac:dyDescent="0.35">
      <c r="A2225" s="86">
        <v>46046</v>
      </c>
      <c r="B2225" s="87">
        <v>0.16666666666666666</v>
      </c>
      <c r="C2225">
        <v>1.2279999999999999E-5</v>
      </c>
    </row>
    <row r="2226" spans="1:3" x14ac:dyDescent="0.35">
      <c r="A2226" s="86">
        <v>46046</v>
      </c>
      <c r="B2226" s="87">
        <v>0.17708333333333334</v>
      </c>
      <c r="C2226">
        <v>1.218E-5</v>
      </c>
    </row>
    <row r="2227" spans="1:3" x14ac:dyDescent="0.35">
      <c r="A2227" s="86">
        <v>46046</v>
      </c>
      <c r="B2227" s="87">
        <v>0.1875</v>
      </c>
      <c r="C2227">
        <v>1.2099999999999999E-5</v>
      </c>
    </row>
    <row r="2228" spans="1:3" x14ac:dyDescent="0.35">
      <c r="A2228" s="86">
        <v>46046</v>
      </c>
      <c r="B2228" s="87">
        <v>0.19791666666666666</v>
      </c>
      <c r="C2228">
        <v>1.203E-5</v>
      </c>
    </row>
    <row r="2229" spans="1:3" x14ac:dyDescent="0.35">
      <c r="A2229" s="86">
        <v>46046</v>
      </c>
      <c r="B2229" s="87">
        <v>0.20833333333333334</v>
      </c>
      <c r="C2229">
        <v>1.203E-5</v>
      </c>
    </row>
    <row r="2230" spans="1:3" x14ac:dyDescent="0.35">
      <c r="A2230" s="86">
        <v>46046</v>
      </c>
      <c r="B2230" s="87">
        <v>0.21875</v>
      </c>
      <c r="C2230">
        <v>1.2099999999999999E-5</v>
      </c>
    </row>
    <row r="2231" spans="1:3" x14ac:dyDescent="0.35">
      <c r="A2231" s="86">
        <v>46046</v>
      </c>
      <c r="B2231" s="87">
        <v>0.22916666666666666</v>
      </c>
      <c r="C2231">
        <v>1.2279999999999999E-5</v>
      </c>
    </row>
    <row r="2232" spans="1:3" x14ac:dyDescent="0.35">
      <c r="A2232" s="86">
        <v>46046</v>
      </c>
      <c r="B2232" s="87">
        <v>0.23958333333333334</v>
      </c>
      <c r="C2232">
        <v>1.2659999999999999E-5</v>
      </c>
    </row>
    <row r="2233" spans="1:3" x14ac:dyDescent="0.35">
      <c r="A2233" s="86">
        <v>46046</v>
      </c>
      <c r="B2233" s="87">
        <v>0.25</v>
      </c>
      <c r="C2233">
        <v>1.3310000000000001E-5</v>
      </c>
    </row>
    <row r="2234" spans="1:3" x14ac:dyDescent="0.35">
      <c r="A2234" s="86">
        <v>46046</v>
      </c>
      <c r="B2234" s="87">
        <v>0.26041666666666669</v>
      </c>
      <c r="C2234">
        <v>1.432E-5</v>
      </c>
    </row>
    <row r="2235" spans="1:3" x14ac:dyDescent="0.35">
      <c r="A2235" s="86">
        <v>46046</v>
      </c>
      <c r="B2235" s="87">
        <v>0.27083333333333331</v>
      </c>
      <c r="C2235">
        <v>1.5670000000000001E-5</v>
      </c>
    </row>
    <row r="2236" spans="1:3" x14ac:dyDescent="0.35">
      <c r="A2236" s="86">
        <v>46046</v>
      </c>
      <c r="B2236" s="87">
        <v>0.28125</v>
      </c>
      <c r="C2236">
        <v>1.7370000000000001E-5</v>
      </c>
    </row>
    <row r="2237" spans="1:3" x14ac:dyDescent="0.35">
      <c r="A2237" s="86">
        <v>46046</v>
      </c>
      <c r="B2237" s="87">
        <v>0.29166666666666669</v>
      </c>
      <c r="C2237">
        <v>1.9340000000000001E-5</v>
      </c>
    </row>
    <row r="2238" spans="1:3" x14ac:dyDescent="0.35">
      <c r="A2238" s="86">
        <v>46046</v>
      </c>
      <c r="B2238" s="87">
        <v>0.30208333333333331</v>
      </c>
      <c r="C2238">
        <v>2.1639999999999999E-5</v>
      </c>
    </row>
    <row r="2239" spans="1:3" x14ac:dyDescent="0.35">
      <c r="A2239" s="86">
        <v>46046</v>
      </c>
      <c r="B2239" s="87">
        <v>0.3125</v>
      </c>
      <c r="C2239">
        <v>2.4219999999999999E-5</v>
      </c>
    </row>
    <row r="2240" spans="1:3" x14ac:dyDescent="0.35">
      <c r="A2240" s="86">
        <v>46046</v>
      </c>
      <c r="B2240" s="87">
        <v>0.32291666666666669</v>
      </c>
      <c r="C2240">
        <v>2.7040000000000002E-5</v>
      </c>
    </row>
    <row r="2241" spans="1:3" x14ac:dyDescent="0.35">
      <c r="A2241" s="86">
        <v>46046</v>
      </c>
      <c r="B2241" s="87">
        <v>0.33333333333333331</v>
      </c>
      <c r="C2241">
        <v>3.006E-5</v>
      </c>
    </row>
    <row r="2242" spans="1:3" x14ac:dyDescent="0.35">
      <c r="A2242" s="86">
        <v>46046</v>
      </c>
      <c r="B2242" s="87">
        <v>0.34375</v>
      </c>
      <c r="C2242">
        <v>3.3219999999999997E-5</v>
      </c>
    </row>
    <row r="2243" spans="1:3" x14ac:dyDescent="0.35">
      <c r="A2243" s="86">
        <v>46046</v>
      </c>
      <c r="B2243" s="87">
        <v>0.35416666666666669</v>
      </c>
      <c r="C2243">
        <v>3.6360000000000004E-5</v>
      </c>
    </row>
    <row r="2244" spans="1:3" x14ac:dyDescent="0.35">
      <c r="A2244" s="86">
        <v>46046</v>
      </c>
      <c r="B2244" s="87">
        <v>0.36458333333333331</v>
      </c>
      <c r="C2244">
        <v>3.9220000000000001E-5</v>
      </c>
    </row>
    <row r="2245" spans="1:3" x14ac:dyDescent="0.35">
      <c r="A2245" s="86">
        <v>46046</v>
      </c>
      <c r="B2245" s="87">
        <v>0.375</v>
      </c>
      <c r="C2245">
        <v>4.1549999999999994E-5</v>
      </c>
    </row>
    <row r="2246" spans="1:3" x14ac:dyDescent="0.35">
      <c r="A2246" s="86">
        <v>46046</v>
      </c>
      <c r="B2246" s="87">
        <v>0.38541666666666669</v>
      </c>
      <c r="C2246">
        <v>4.3210000000000001E-5</v>
      </c>
    </row>
    <row r="2247" spans="1:3" x14ac:dyDescent="0.35">
      <c r="A2247" s="86">
        <v>46046</v>
      </c>
      <c r="B2247" s="87">
        <v>0.39583333333333331</v>
      </c>
      <c r="C2247">
        <v>4.4310000000000001E-5</v>
      </c>
    </row>
    <row r="2248" spans="1:3" x14ac:dyDescent="0.35">
      <c r="A2248" s="86">
        <v>46046</v>
      </c>
      <c r="B2248" s="87">
        <v>0.40625</v>
      </c>
      <c r="C2248">
        <v>4.4999999999999996E-5</v>
      </c>
    </row>
    <row r="2249" spans="1:3" x14ac:dyDescent="0.35">
      <c r="A2249" s="86">
        <v>46046</v>
      </c>
      <c r="B2249" s="87">
        <v>0.41666666666666669</v>
      </c>
      <c r="C2249">
        <v>4.5469999999999997E-5</v>
      </c>
    </row>
    <row r="2250" spans="1:3" x14ac:dyDescent="0.35">
      <c r="A2250" s="86">
        <v>46046</v>
      </c>
      <c r="B2250" s="87">
        <v>0.42708333333333331</v>
      </c>
      <c r="C2250">
        <v>4.5840000000000002E-5</v>
      </c>
    </row>
    <row r="2251" spans="1:3" x14ac:dyDescent="0.35">
      <c r="A2251" s="86">
        <v>46046</v>
      </c>
      <c r="B2251" s="87">
        <v>0.4375</v>
      </c>
      <c r="C2251">
        <v>4.6219999999999995E-5</v>
      </c>
    </row>
    <row r="2252" spans="1:3" x14ac:dyDescent="0.35">
      <c r="A2252" s="86">
        <v>46046</v>
      </c>
      <c r="B2252" s="87">
        <v>0.44791666666666669</v>
      </c>
      <c r="C2252">
        <v>4.6600000000000001E-5</v>
      </c>
    </row>
    <row r="2253" spans="1:3" x14ac:dyDescent="0.35">
      <c r="A2253" s="86">
        <v>46046</v>
      </c>
      <c r="B2253" s="87">
        <v>0.45833333333333331</v>
      </c>
      <c r="C2253">
        <v>4.7039999999999997E-5</v>
      </c>
    </row>
    <row r="2254" spans="1:3" x14ac:dyDescent="0.35">
      <c r="A2254" s="86">
        <v>46046</v>
      </c>
      <c r="B2254" s="87">
        <v>0.46875</v>
      </c>
      <c r="C2254">
        <v>4.7579999999999995E-5</v>
      </c>
    </row>
    <row r="2255" spans="1:3" x14ac:dyDescent="0.35">
      <c r="A2255" s="86">
        <v>46046</v>
      </c>
      <c r="B2255" s="87">
        <v>0.47916666666666669</v>
      </c>
      <c r="C2255">
        <v>4.8199999999999999E-5</v>
      </c>
    </row>
    <row r="2256" spans="1:3" x14ac:dyDescent="0.35">
      <c r="A2256" s="86">
        <v>46046</v>
      </c>
      <c r="B2256" s="87">
        <v>0.48958333333333331</v>
      </c>
      <c r="C2256">
        <v>4.8980000000000002E-5</v>
      </c>
    </row>
    <row r="2257" spans="1:3" x14ac:dyDescent="0.35">
      <c r="A2257" s="86">
        <v>46046</v>
      </c>
      <c r="B2257" s="87">
        <v>0.5</v>
      </c>
      <c r="C2257">
        <v>4.9930000000000005E-5</v>
      </c>
    </row>
    <row r="2258" spans="1:3" x14ac:dyDescent="0.35">
      <c r="A2258" s="86">
        <v>46046</v>
      </c>
      <c r="B2258" s="87">
        <v>0.51041666666666663</v>
      </c>
      <c r="C2258">
        <v>5.0989999999999998E-5</v>
      </c>
    </row>
    <row r="2259" spans="1:3" x14ac:dyDescent="0.35">
      <c r="A2259" s="86">
        <v>46046</v>
      </c>
      <c r="B2259" s="87">
        <v>0.52083333333333337</v>
      </c>
      <c r="C2259">
        <v>5.206E-5</v>
      </c>
    </row>
    <row r="2260" spans="1:3" x14ac:dyDescent="0.35">
      <c r="A2260" s="86">
        <v>46046</v>
      </c>
      <c r="B2260" s="87">
        <v>0.53125</v>
      </c>
      <c r="C2260">
        <v>5.2880000000000002E-5</v>
      </c>
    </row>
    <row r="2261" spans="1:3" x14ac:dyDescent="0.35">
      <c r="A2261" s="86">
        <v>46046</v>
      </c>
      <c r="B2261" s="87">
        <v>0.54166666666666663</v>
      </c>
      <c r="C2261">
        <v>5.3319999999999998E-5</v>
      </c>
    </row>
    <row r="2262" spans="1:3" x14ac:dyDescent="0.35">
      <c r="A2262" s="86">
        <v>46046</v>
      </c>
      <c r="B2262" s="87">
        <v>0.55208333333333337</v>
      </c>
      <c r="C2262">
        <v>5.3190000000000004E-5</v>
      </c>
    </row>
    <row r="2263" spans="1:3" x14ac:dyDescent="0.35">
      <c r="A2263" s="86">
        <v>46046</v>
      </c>
      <c r="B2263" s="87">
        <v>0.5625</v>
      </c>
      <c r="C2263">
        <v>5.2630000000000003E-5</v>
      </c>
    </row>
    <row r="2264" spans="1:3" x14ac:dyDescent="0.35">
      <c r="A2264" s="86">
        <v>46046</v>
      </c>
      <c r="B2264" s="87">
        <v>0.57291666666666663</v>
      </c>
      <c r="C2264">
        <v>5.1749999999999997E-5</v>
      </c>
    </row>
    <row r="2265" spans="1:3" x14ac:dyDescent="0.35">
      <c r="A2265" s="86">
        <v>46046</v>
      </c>
      <c r="B2265" s="87">
        <v>0.58333333333333337</v>
      </c>
      <c r="C2265">
        <v>5.0720000000000002E-5</v>
      </c>
    </row>
    <row r="2266" spans="1:3" x14ac:dyDescent="0.35">
      <c r="A2266" s="86">
        <v>46046</v>
      </c>
      <c r="B2266" s="87">
        <v>0.59375</v>
      </c>
      <c r="C2266">
        <v>4.9650000000000001E-5</v>
      </c>
    </row>
    <row r="2267" spans="1:3" x14ac:dyDescent="0.35">
      <c r="A2267" s="86">
        <v>46046</v>
      </c>
      <c r="B2267" s="87">
        <v>0.60416666666666663</v>
      </c>
      <c r="C2267">
        <v>4.8640000000000002E-5</v>
      </c>
    </row>
    <row r="2268" spans="1:3" x14ac:dyDescent="0.35">
      <c r="A2268" s="86">
        <v>46046</v>
      </c>
      <c r="B2268" s="87">
        <v>0.61458333333333337</v>
      </c>
      <c r="C2268">
        <v>4.7660000000000001E-5</v>
      </c>
    </row>
    <row r="2269" spans="1:3" x14ac:dyDescent="0.35">
      <c r="A2269" s="86">
        <v>46046</v>
      </c>
      <c r="B2269" s="87">
        <v>0.625</v>
      </c>
      <c r="C2269">
        <v>4.6789999999999998E-5</v>
      </c>
    </row>
    <row r="2270" spans="1:3" x14ac:dyDescent="0.35">
      <c r="A2270" s="86">
        <v>46046</v>
      </c>
      <c r="B2270" s="87">
        <v>0.63541666666666663</v>
      </c>
      <c r="C2270">
        <v>4.6010000000000002E-5</v>
      </c>
    </row>
    <row r="2271" spans="1:3" x14ac:dyDescent="0.35">
      <c r="A2271" s="86">
        <v>46046</v>
      </c>
      <c r="B2271" s="87">
        <v>0.64583333333333337</v>
      </c>
      <c r="C2271">
        <v>4.5339999999999996E-5</v>
      </c>
    </row>
    <row r="2272" spans="1:3" x14ac:dyDescent="0.35">
      <c r="A2272" s="86">
        <v>46046</v>
      </c>
      <c r="B2272" s="87">
        <v>0.65625</v>
      </c>
      <c r="C2272">
        <v>4.481E-5</v>
      </c>
    </row>
    <row r="2273" spans="1:3" x14ac:dyDescent="0.35">
      <c r="A2273" s="86">
        <v>46046</v>
      </c>
      <c r="B2273" s="87">
        <v>0.66666666666666663</v>
      </c>
      <c r="C2273">
        <v>4.4440000000000001E-5</v>
      </c>
    </row>
    <row r="2274" spans="1:3" x14ac:dyDescent="0.35">
      <c r="A2274" s="86">
        <v>46046</v>
      </c>
      <c r="B2274" s="87">
        <v>0.67708333333333337</v>
      </c>
      <c r="C2274">
        <v>4.4249999999999998E-5</v>
      </c>
    </row>
    <row r="2275" spans="1:3" x14ac:dyDescent="0.35">
      <c r="A2275" s="86">
        <v>46046</v>
      </c>
      <c r="B2275" s="87">
        <v>0.6875</v>
      </c>
      <c r="C2275">
        <v>4.4499999999999997E-5</v>
      </c>
    </row>
    <row r="2276" spans="1:3" x14ac:dyDescent="0.35">
      <c r="A2276" s="86">
        <v>46046</v>
      </c>
      <c r="B2276" s="87">
        <v>0.69791666666666663</v>
      </c>
      <c r="C2276">
        <v>4.5500000000000001E-5</v>
      </c>
    </row>
    <row r="2277" spans="1:3" x14ac:dyDescent="0.35">
      <c r="A2277" s="86">
        <v>46046</v>
      </c>
      <c r="B2277" s="87">
        <v>0.70833333333333337</v>
      </c>
      <c r="C2277">
        <v>4.7579999999999995E-5</v>
      </c>
    </row>
    <row r="2278" spans="1:3" x14ac:dyDescent="0.35">
      <c r="A2278" s="86">
        <v>46046</v>
      </c>
      <c r="B2278" s="87">
        <v>0.71875</v>
      </c>
      <c r="C2278">
        <v>5.0840000000000001E-5</v>
      </c>
    </row>
    <row r="2279" spans="1:3" x14ac:dyDescent="0.35">
      <c r="A2279" s="86">
        <v>46046</v>
      </c>
      <c r="B2279" s="87">
        <v>0.72916666666666663</v>
      </c>
      <c r="C2279">
        <v>5.482E-5</v>
      </c>
    </row>
    <row r="2280" spans="1:3" x14ac:dyDescent="0.35">
      <c r="A2280" s="86">
        <v>46046</v>
      </c>
      <c r="B2280" s="87">
        <v>0.73958333333333337</v>
      </c>
      <c r="C2280">
        <v>5.8840000000000006E-5</v>
      </c>
    </row>
    <row r="2281" spans="1:3" x14ac:dyDescent="0.35">
      <c r="A2281" s="86">
        <v>46046</v>
      </c>
      <c r="B2281" s="87">
        <v>0.75</v>
      </c>
      <c r="C2281">
        <v>6.2210000000000002E-5</v>
      </c>
    </row>
    <row r="2282" spans="1:3" x14ac:dyDescent="0.35">
      <c r="A2282" s="86">
        <v>46046</v>
      </c>
      <c r="B2282" s="87">
        <v>0.76041666666666663</v>
      </c>
      <c r="C2282">
        <v>6.4430000000000005E-5</v>
      </c>
    </row>
    <row r="2283" spans="1:3" x14ac:dyDescent="0.35">
      <c r="A2283" s="86">
        <v>46046</v>
      </c>
      <c r="B2283" s="87">
        <v>0.77083333333333337</v>
      </c>
      <c r="C2283">
        <v>6.5659999999999991E-5</v>
      </c>
    </row>
    <row r="2284" spans="1:3" x14ac:dyDescent="0.35">
      <c r="A2284" s="86">
        <v>46046</v>
      </c>
      <c r="B2284" s="87">
        <v>0.78125</v>
      </c>
      <c r="C2284">
        <v>6.6290000000000004E-5</v>
      </c>
    </row>
    <row r="2285" spans="1:3" x14ac:dyDescent="0.35">
      <c r="A2285" s="86">
        <v>46046</v>
      </c>
      <c r="B2285" s="87">
        <v>0.79166666666666663</v>
      </c>
      <c r="C2285">
        <v>6.6629999999999991E-5</v>
      </c>
    </row>
    <row r="2286" spans="1:3" x14ac:dyDescent="0.35">
      <c r="A2286" s="86">
        <v>46046</v>
      </c>
      <c r="B2286" s="87">
        <v>0.80208333333333337</v>
      </c>
      <c r="C2286">
        <v>6.6940000000000006E-5</v>
      </c>
    </row>
    <row r="2287" spans="1:3" x14ac:dyDescent="0.35">
      <c r="A2287" s="86">
        <v>46046</v>
      </c>
      <c r="B2287" s="87">
        <v>0.8125</v>
      </c>
      <c r="C2287">
        <v>6.6879999999999997E-5</v>
      </c>
    </row>
    <row r="2288" spans="1:3" x14ac:dyDescent="0.35">
      <c r="A2288" s="86">
        <v>46046</v>
      </c>
      <c r="B2288" s="87">
        <v>0.82291666666666663</v>
      </c>
      <c r="C2288">
        <v>6.6059999999999988E-5</v>
      </c>
    </row>
    <row r="2289" spans="1:3" x14ac:dyDescent="0.35">
      <c r="A2289" s="86">
        <v>46046</v>
      </c>
      <c r="B2289" s="87">
        <v>0.83333333333333337</v>
      </c>
      <c r="C2289">
        <v>6.4030000000000009E-5</v>
      </c>
    </row>
    <row r="2290" spans="1:3" x14ac:dyDescent="0.35">
      <c r="A2290" s="86">
        <v>46046</v>
      </c>
      <c r="B2290" s="87">
        <v>0.84375</v>
      </c>
      <c r="C2290">
        <v>6.0579999999999999E-5</v>
      </c>
    </row>
    <row r="2291" spans="1:3" x14ac:dyDescent="0.35">
      <c r="A2291" s="86">
        <v>46046</v>
      </c>
      <c r="B2291" s="87">
        <v>0.85416666666666663</v>
      </c>
      <c r="C2291">
        <v>5.6210000000000006E-5</v>
      </c>
    </row>
    <row r="2292" spans="1:3" x14ac:dyDescent="0.35">
      <c r="A2292" s="86">
        <v>46046</v>
      </c>
      <c r="B2292" s="87">
        <v>0.86458333333333337</v>
      </c>
      <c r="C2292">
        <v>5.1619999999999997E-5</v>
      </c>
    </row>
    <row r="2293" spans="1:3" x14ac:dyDescent="0.35">
      <c r="A2293" s="86">
        <v>46046</v>
      </c>
      <c r="B2293" s="87">
        <v>0.875</v>
      </c>
      <c r="C2293">
        <v>4.7579999999999995E-5</v>
      </c>
    </row>
    <row r="2294" spans="1:3" x14ac:dyDescent="0.35">
      <c r="A2294" s="86">
        <v>46046</v>
      </c>
      <c r="B2294" s="87">
        <v>0.88541666666666663</v>
      </c>
      <c r="C2294">
        <v>4.456E-5</v>
      </c>
    </row>
    <row r="2295" spans="1:3" x14ac:dyDescent="0.35">
      <c r="A2295" s="86">
        <v>46046</v>
      </c>
      <c r="B2295" s="87">
        <v>0.89583333333333337</v>
      </c>
      <c r="C2295">
        <v>4.2490000000000001E-5</v>
      </c>
    </row>
    <row r="2296" spans="1:3" x14ac:dyDescent="0.35">
      <c r="A2296" s="86">
        <v>46046</v>
      </c>
      <c r="B2296" s="87">
        <v>0.90625</v>
      </c>
      <c r="C2296">
        <v>4.1130000000000001E-5</v>
      </c>
    </row>
    <row r="2297" spans="1:3" x14ac:dyDescent="0.35">
      <c r="A2297" s="86">
        <v>46046</v>
      </c>
      <c r="B2297" s="87">
        <v>0.91666666666666663</v>
      </c>
      <c r="C2297">
        <v>4.0250000000000003E-5</v>
      </c>
    </row>
    <row r="2298" spans="1:3" x14ac:dyDescent="0.35">
      <c r="A2298" s="86">
        <v>46046</v>
      </c>
      <c r="B2298" s="87">
        <v>0.92708333333333337</v>
      </c>
      <c r="C2298">
        <v>3.96E-5</v>
      </c>
    </row>
    <row r="2299" spans="1:3" x14ac:dyDescent="0.35">
      <c r="A2299" s="86">
        <v>46046</v>
      </c>
      <c r="B2299" s="87">
        <v>0.9375</v>
      </c>
      <c r="C2299">
        <v>3.8969999999999994E-5</v>
      </c>
    </row>
    <row r="2300" spans="1:3" x14ac:dyDescent="0.35">
      <c r="A2300" s="86">
        <v>46046</v>
      </c>
      <c r="B2300" s="87">
        <v>0.94791666666666663</v>
      </c>
      <c r="C2300">
        <v>3.8179999999999997E-5</v>
      </c>
    </row>
    <row r="2301" spans="1:3" x14ac:dyDescent="0.35">
      <c r="A2301" s="86">
        <v>46046</v>
      </c>
      <c r="B2301" s="87">
        <v>0.95833333333333337</v>
      </c>
      <c r="C2301">
        <v>3.7109999999999995E-5</v>
      </c>
    </row>
    <row r="2302" spans="1:3" x14ac:dyDescent="0.35">
      <c r="A2302" s="86">
        <v>46046</v>
      </c>
      <c r="B2302" s="87">
        <v>0.96875</v>
      </c>
      <c r="C2302">
        <v>3.561E-5</v>
      </c>
    </row>
    <row r="2303" spans="1:3" x14ac:dyDescent="0.35">
      <c r="A2303" s="86">
        <v>46046</v>
      </c>
      <c r="B2303" s="87">
        <v>0.97916666666666663</v>
      </c>
      <c r="C2303">
        <v>3.3720000000000002E-5</v>
      </c>
    </row>
    <row r="2304" spans="1:3" x14ac:dyDescent="0.35">
      <c r="A2304" s="86">
        <v>46046</v>
      </c>
      <c r="B2304" s="87">
        <v>0.98958333333333337</v>
      </c>
      <c r="C2304">
        <v>3.1649999999999997E-5</v>
      </c>
    </row>
    <row r="2305" spans="1:3" x14ac:dyDescent="0.35">
      <c r="A2305" s="86">
        <v>46047</v>
      </c>
      <c r="B2305" s="87">
        <v>0</v>
      </c>
      <c r="C2305">
        <v>2.955E-5</v>
      </c>
    </row>
    <row r="2306" spans="1:3" x14ac:dyDescent="0.35">
      <c r="A2306" s="86">
        <v>46047</v>
      </c>
      <c r="B2306" s="87">
        <v>1.0416666666666666E-2</v>
      </c>
      <c r="C2306">
        <v>2.7459999999999998E-5</v>
      </c>
    </row>
    <row r="2307" spans="1:3" x14ac:dyDescent="0.35">
      <c r="A2307" s="86">
        <v>46047</v>
      </c>
      <c r="B2307" s="87">
        <v>2.0833333333333332E-2</v>
      </c>
      <c r="C2307">
        <v>2.546E-5</v>
      </c>
    </row>
    <row r="2308" spans="1:3" x14ac:dyDescent="0.35">
      <c r="A2308" s="86">
        <v>46047</v>
      </c>
      <c r="B2308" s="87">
        <v>3.125E-2</v>
      </c>
      <c r="C2308">
        <v>2.353E-5</v>
      </c>
    </row>
    <row r="2309" spans="1:3" x14ac:dyDescent="0.35">
      <c r="A2309" s="86">
        <v>46047</v>
      </c>
      <c r="B2309" s="87">
        <v>4.1666666666666664E-2</v>
      </c>
      <c r="C2309">
        <v>2.1690000000000001E-5</v>
      </c>
    </row>
    <row r="2310" spans="1:3" x14ac:dyDescent="0.35">
      <c r="A2310" s="86">
        <v>46047</v>
      </c>
      <c r="B2310" s="87">
        <v>5.2083333333333336E-2</v>
      </c>
      <c r="C2310">
        <v>1.9890000000000001E-5</v>
      </c>
    </row>
    <row r="2311" spans="1:3" x14ac:dyDescent="0.35">
      <c r="A2311" s="86">
        <v>46047</v>
      </c>
      <c r="B2311" s="87">
        <v>6.25E-2</v>
      </c>
      <c r="C2311">
        <v>1.8259999999999998E-5</v>
      </c>
    </row>
    <row r="2312" spans="1:3" x14ac:dyDescent="0.35">
      <c r="A2312" s="86">
        <v>46047</v>
      </c>
      <c r="B2312" s="87">
        <v>7.2916666666666671E-2</v>
      </c>
      <c r="C2312">
        <v>1.6820000000000002E-5</v>
      </c>
    </row>
    <row r="2313" spans="1:3" x14ac:dyDescent="0.35">
      <c r="A2313" s="86">
        <v>46047</v>
      </c>
      <c r="B2313" s="87">
        <v>8.3333333333333329E-2</v>
      </c>
      <c r="C2313">
        <v>1.5659999999999999E-5</v>
      </c>
    </row>
    <row r="2314" spans="1:3" x14ac:dyDescent="0.35">
      <c r="A2314" s="86">
        <v>46047</v>
      </c>
      <c r="B2314" s="87">
        <v>9.375E-2</v>
      </c>
      <c r="C2314">
        <v>1.485E-5</v>
      </c>
    </row>
    <row r="2315" spans="1:3" x14ac:dyDescent="0.35">
      <c r="A2315" s="86">
        <v>46047</v>
      </c>
      <c r="B2315" s="87">
        <v>0.10416666666666667</v>
      </c>
      <c r="C2315">
        <v>1.4279999999999999E-5</v>
      </c>
    </row>
    <row r="2316" spans="1:3" x14ac:dyDescent="0.35">
      <c r="A2316" s="86">
        <v>46047</v>
      </c>
      <c r="B2316" s="87">
        <v>0.11458333333333333</v>
      </c>
      <c r="C2316">
        <v>1.3870000000000001E-5</v>
      </c>
    </row>
    <row r="2317" spans="1:3" x14ac:dyDescent="0.35">
      <c r="A2317" s="86">
        <v>46047</v>
      </c>
      <c r="B2317" s="87">
        <v>0.125</v>
      </c>
      <c r="C2317">
        <v>1.359E-5</v>
      </c>
    </row>
    <row r="2318" spans="1:3" x14ac:dyDescent="0.35">
      <c r="A2318" s="86">
        <v>46047</v>
      </c>
      <c r="B2318" s="87">
        <v>0.13541666666666666</v>
      </c>
      <c r="C2318">
        <v>1.3310000000000001E-5</v>
      </c>
    </row>
    <row r="2319" spans="1:3" x14ac:dyDescent="0.35">
      <c r="A2319" s="86">
        <v>46047</v>
      </c>
      <c r="B2319" s="87">
        <v>0.14583333333333334</v>
      </c>
      <c r="C2319">
        <v>1.3030000000000001E-5</v>
      </c>
    </row>
    <row r="2320" spans="1:3" x14ac:dyDescent="0.35">
      <c r="A2320" s="86">
        <v>46047</v>
      </c>
      <c r="B2320" s="87">
        <v>0.15625</v>
      </c>
      <c r="C2320">
        <v>1.278E-5</v>
      </c>
    </row>
    <row r="2321" spans="1:3" x14ac:dyDescent="0.35">
      <c r="A2321" s="86">
        <v>46047</v>
      </c>
      <c r="B2321" s="87">
        <v>0.16666666666666666</v>
      </c>
      <c r="C2321">
        <v>1.255E-5</v>
      </c>
    </row>
    <row r="2322" spans="1:3" x14ac:dyDescent="0.35">
      <c r="A2322" s="86">
        <v>46047</v>
      </c>
      <c r="B2322" s="87">
        <v>0.17708333333333334</v>
      </c>
      <c r="C2322">
        <v>1.234E-5</v>
      </c>
    </row>
    <row r="2323" spans="1:3" x14ac:dyDescent="0.35">
      <c r="A2323" s="86">
        <v>46047</v>
      </c>
      <c r="B2323" s="87">
        <v>0.1875</v>
      </c>
      <c r="C2323">
        <v>1.218E-5</v>
      </c>
    </row>
    <row r="2324" spans="1:3" x14ac:dyDescent="0.35">
      <c r="A2324" s="86">
        <v>46047</v>
      </c>
      <c r="B2324" s="87">
        <v>0.19791666666666666</v>
      </c>
      <c r="C2324">
        <v>1.2089999999999999E-5</v>
      </c>
    </row>
    <row r="2325" spans="1:3" x14ac:dyDescent="0.35">
      <c r="A2325" s="86">
        <v>46047</v>
      </c>
      <c r="B2325" s="87">
        <v>0.20833333333333334</v>
      </c>
      <c r="C2325">
        <v>1.202E-5</v>
      </c>
    </row>
    <row r="2326" spans="1:3" x14ac:dyDescent="0.35">
      <c r="A2326" s="86">
        <v>46047</v>
      </c>
      <c r="B2326" s="87">
        <v>0.21875</v>
      </c>
      <c r="C2326">
        <v>1.202E-5</v>
      </c>
    </row>
    <row r="2327" spans="1:3" x14ac:dyDescent="0.35">
      <c r="A2327" s="86">
        <v>46047</v>
      </c>
      <c r="B2327" s="87">
        <v>0.22916666666666666</v>
      </c>
      <c r="C2327">
        <v>1.205E-5</v>
      </c>
    </row>
    <row r="2328" spans="1:3" x14ac:dyDescent="0.35">
      <c r="A2328" s="86">
        <v>46047</v>
      </c>
      <c r="B2328" s="87">
        <v>0.23958333333333334</v>
      </c>
      <c r="C2328">
        <v>1.2149999999999999E-5</v>
      </c>
    </row>
    <row r="2329" spans="1:3" x14ac:dyDescent="0.35">
      <c r="A2329" s="86">
        <v>46047</v>
      </c>
      <c r="B2329" s="87">
        <v>0.25</v>
      </c>
      <c r="C2329">
        <v>1.2279999999999999E-5</v>
      </c>
    </row>
    <row r="2330" spans="1:3" x14ac:dyDescent="0.35">
      <c r="A2330" s="86">
        <v>46047</v>
      </c>
      <c r="B2330" s="87">
        <v>0.26041666666666669</v>
      </c>
      <c r="C2330">
        <v>1.2460000000000001E-5</v>
      </c>
    </row>
    <row r="2331" spans="1:3" x14ac:dyDescent="0.35">
      <c r="A2331" s="86">
        <v>46047</v>
      </c>
      <c r="B2331" s="87">
        <v>0.27083333333333331</v>
      </c>
      <c r="C2331">
        <v>1.2680000000000001E-5</v>
      </c>
    </row>
    <row r="2332" spans="1:3" x14ac:dyDescent="0.35">
      <c r="A2332" s="86">
        <v>46047</v>
      </c>
      <c r="B2332" s="87">
        <v>0.28125</v>
      </c>
      <c r="C2332">
        <v>1.2970000000000001E-5</v>
      </c>
    </row>
    <row r="2333" spans="1:3" x14ac:dyDescent="0.35">
      <c r="A2333" s="86">
        <v>46047</v>
      </c>
      <c r="B2333" s="87">
        <v>0.29166666666666669</v>
      </c>
      <c r="C2333">
        <v>1.3310000000000001E-5</v>
      </c>
    </row>
    <row r="2334" spans="1:3" x14ac:dyDescent="0.35">
      <c r="A2334" s="86">
        <v>46047</v>
      </c>
      <c r="B2334" s="87">
        <v>0.30208333333333331</v>
      </c>
      <c r="C2334">
        <v>1.381E-5</v>
      </c>
    </row>
    <row r="2335" spans="1:3" x14ac:dyDescent="0.35">
      <c r="A2335" s="86">
        <v>46047</v>
      </c>
      <c r="B2335" s="87">
        <v>0.3125</v>
      </c>
      <c r="C2335">
        <v>1.4619999999999999E-5</v>
      </c>
    </row>
    <row r="2336" spans="1:3" x14ac:dyDescent="0.35">
      <c r="A2336" s="86">
        <v>46047</v>
      </c>
      <c r="B2336" s="87">
        <v>0.32291666666666669</v>
      </c>
      <c r="C2336">
        <v>1.6039999999999999E-5</v>
      </c>
    </row>
    <row r="2337" spans="1:3" x14ac:dyDescent="0.35">
      <c r="A2337" s="86">
        <v>46047</v>
      </c>
      <c r="B2337" s="87">
        <v>0.33333333333333331</v>
      </c>
      <c r="C2337">
        <v>1.8300000000000001E-5</v>
      </c>
    </row>
    <row r="2338" spans="1:3" x14ac:dyDescent="0.35">
      <c r="A2338" s="86">
        <v>46047</v>
      </c>
      <c r="B2338" s="87">
        <v>0.34375</v>
      </c>
      <c r="C2338">
        <v>2.1529999999999999E-5</v>
      </c>
    </row>
    <row r="2339" spans="1:3" x14ac:dyDescent="0.35">
      <c r="A2339" s="86">
        <v>46047</v>
      </c>
      <c r="B2339" s="87">
        <v>0.35416666666666669</v>
      </c>
      <c r="C2339">
        <v>2.552E-5</v>
      </c>
    </row>
    <row r="2340" spans="1:3" x14ac:dyDescent="0.35">
      <c r="A2340" s="86">
        <v>46047</v>
      </c>
      <c r="B2340" s="87">
        <v>0.36458333333333331</v>
      </c>
      <c r="C2340">
        <v>2.987E-5</v>
      </c>
    </row>
    <row r="2341" spans="1:3" x14ac:dyDescent="0.35">
      <c r="A2341" s="86">
        <v>46047</v>
      </c>
      <c r="B2341" s="87">
        <v>0.375</v>
      </c>
      <c r="C2341">
        <v>3.4200000000000005E-5</v>
      </c>
    </row>
    <row r="2342" spans="1:3" x14ac:dyDescent="0.35">
      <c r="A2342" s="86">
        <v>46047</v>
      </c>
      <c r="B2342" s="87">
        <v>0.38541666666666669</v>
      </c>
      <c r="C2342">
        <v>3.8260000000000003E-5</v>
      </c>
    </row>
    <row r="2343" spans="1:3" x14ac:dyDescent="0.35">
      <c r="A2343" s="86">
        <v>46047</v>
      </c>
      <c r="B2343" s="87">
        <v>0.39583333333333331</v>
      </c>
      <c r="C2343">
        <v>4.1959999999999998E-5</v>
      </c>
    </row>
    <row r="2344" spans="1:3" x14ac:dyDescent="0.35">
      <c r="A2344" s="86">
        <v>46047</v>
      </c>
      <c r="B2344" s="87">
        <v>0.40625</v>
      </c>
      <c r="C2344">
        <v>4.5310000000000005E-5</v>
      </c>
    </row>
    <row r="2345" spans="1:3" x14ac:dyDescent="0.35">
      <c r="A2345" s="86">
        <v>46047</v>
      </c>
      <c r="B2345" s="87">
        <v>0.41666666666666669</v>
      </c>
      <c r="C2345">
        <v>4.8320000000000005E-5</v>
      </c>
    </row>
    <row r="2346" spans="1:3" x14ac:dyDescent="0.35">
      <c r="A2346" s="86">
        <v>46047</v>
      </c>
      <c r="B2346" s="87">
        <v>0.42708333333333331</v>
      </c>
      <c r="C2346">
        <v>5.1020000000000003E-5</v>
      </c>
    </row>
    <row r="2347" spans="1:3" x14ac:dyDescent="0.35">
      <c r="A2347" s="86">
        <v>46047</v>
      </c>
      <c r="B2347" s="87">
        <v>0.4375</v>
      </c>
      <c r="C2347">
        <v>5.3510000000000001E-5</v>
      </c>
    </row>
    <row r="2348" spans="1:3" x14ac:dyDescent="0.35">
      <c r="A2348" s="86">
        <v>46047</v>
      </c>
      <c r="B2348" s="87">
        <v>0.44791666666666669</v>
      </c>
      <c r="C2348">
        <v>5.5859999999999997E-5</v>
      </c>
    </row>
    <row r="2349" spans="1:3" x14ac:dyDescent="0.35">
      <c r="A2349" s="86">
        <v>46047</v>
      </c>
      <c r="B2349" s="87">
        <v>0.45833333333333331</v>
      </c>
      <c r="C2349">
        <v>5.8239999999999998E-5</v>
      </c>
    </row>
    <row r="2350" spans="1:3" x14ac:dyDescent="0.35">
      <c r="A2350" s="86">
        <v>46047</v>
      </c>
      <c r="B2350" s="87">
        <v>0.46875</v>
      </c>
      <c r="C2350">
        <v>6.0659999999999999E-5</v>
      </c>
    </row>
    <row r="2351" spans="1:3" x14ac:dyDescent="0.35">
      <c r="A2351" s="86">
        <v>46047</v>
      </c>
      <c r="B2351" s="87">
        <v>0.47916666666666669</v>
      </c>
      <c r="C2351">
        <v>6.2950000000000012E-5</v>
      </c>
    </row>
    <row r="2352" spans="1:3" x14ac:dyDescent="0.35">
      <c r="A2352" s="86">
        <v>46047</v>
      </c>
      <c r="B2352" s="87">
        <v>0.48958333333333331</v>
      </c>
      <c r="C2352">
        <v>6.4830000000000001E-5</v>
      </c>
    </row>
    <row r="2353" spans="1:3" x14ac:dyDescent="0.35">
      <c r="A2353" s="86">
        <v>46047</v>
      </c>
      <c r="B2353" s="87">
        <v>0.5</v>
      </c>
      <c r="C2353">
        <v>6.6089999999999999E-5</v>
      </c>
    </row>
    <row r="2354" spans="1:3" x14ac:dyDescent="0.35">
      <c r="A2354" s="86">
        <v>46047</v>
      </c>
      <c r="B2354" s="87">
        <v>0.51041666666666663</v>
      </c>
      <c r="C2354">
        <v>6.6460000000000011E-5</v>
      </c>
    </row>
    <row r="2355" spans="1:3" x14ac:dyDescent="0.35">
      <c r="A2355" s="86">
        <v>46047</v>
      </c>
      <c r="B2355" s="87">
        <v>0.52083333333333337</v>
      </c>
      <c r="C2355">
        <v>6.5959999999999999E-5</v>
      </c>
    </row>
    <row r="2356" spans="1:3" x14ac:dyDescent="0.35">
      <c r="A2356" s="86">
        <v>46047</v>
      </c>
      <c r="B2356" s="87">
        <v>0.53125</v>
      </c>
      <c r="C2356">
        <v>6.4620000000000001E-5</v>
      </c>
    </row>
    <row r="2357" spans="1:3" x14ac:dyDescent="0.35">
      <c r="A2357" s="86">
        <v>46047</v>
      </c>
      <c r="B2357" s="87">
        <v>0.54166666666666663</v>
      </c>
      <c r="C2357">
        <v>6.2420000000000002E-5</v>
      </c>
    </row>
    <row r="2358" spans="1:3" x14ac:dyDescent="0.35">
      <c r="A2358" s="86">
        <v>46047</v>
      </c>
      <c r="B2358" s="87">
        <v>0.55208333333333337</v>
      </c>
      <c r="C2358">
        <v>5.9499999999999996E-5</v>
      </c>
    </row>
    <row r="2359" spans="1:3" x14ac:dyDescent="0.35">
      <c r="A2359" s="86">
        <v>46047</v>
      </c>
      <c r="B2359" s="87">
        <v>0.5625</v>
      </c>
      <c r="C2359">
        <v>5.6079999999999998E-5</v>
      </c>
    </row>
    <row r="2360" spans="1:3" x14ac:dyDescent="0.35">
      <c r="A2360" s="86">
        <v>46047</v>
      </c>
      <c r="B2360" s="87">
        <v>0.57291666666666663</v>
      </c>
      <c r="C2360">
        <v>5.2499999999999995E-5</v>
      </c>
    </row>
    <row r="2361" spans="1:3" x14ac:dyDescent="0.35">
      <c r="A2361" s="86">
        <v>46047</v>
      </c>
      <c r="B2361" s="87">
        <v>0.58333333333333337</v>
      </c>
      <c r="C2361">
        <v>4.9119999999999997E-5</v>
      </c>
    </row>
    <row r="2362" spans="1:3" x14ac:dyDescent="0.35">
      <c r="A2362" s="86">
        <v>46047</v>
      </c>
      <c r="B2362" s="87">
        <v>0.59375</v>
      </c>
      <c r="C2362">
        <v>4.613E-5</v>
      </c>
    </row>
    <row r="2363" spans="1:3" x14ac:dyDescent="0.35">
      <c r="A2363" s="86">
        <v>46047</v>
      </c>
      <c r="B2363" s="87">
        <v>0.60416666666666663</v>
      </c>
      <c r="C2363">
        <v>4.3589999999999994E-5</v>
      </c>
    </row>
    <row r="2364" spans="1:3" x14ac:dyDescent="0.35">
      <c r="A2364" s="86">
        <v>46047</v>
      </c>
      <c r="B2364" s="87">
        <v>0.61458333333333337</v>
      </c>
      <c r="C2364">
        <v>4.1459999999999999E-5</v>
      </c>
    </row>
    <row r="2365" spans="1:3" x14ac:dyDescent="0.35">
      <c r="A2365" s="86">
        <v>46047</v>
      </c>
      <c r="B2365" s="87">
        <v>0.625</v>
      </c>
      <c r="C2365">
        <v>3.9699999999999996E-5</v>
      </c>
    </row>
    <row r="2366" spans="1:3" x14ac:dyDescent="0.35">
      <c r="A2366" s="86">
        <v>46047</v>
      </c>
      <c r="B2366" s="87">
        <v>0.63541666666666663</v>
      </c>
      <c r="C2366">
        <v>3.8279999999999999E-5</v>
      </c>
    </row>
    <row r="2367" spans="1:3" x14ac:dyDescent="0.35">
      <c r="A2367" s="86">
        <v>46047</v>
      </c>
      <c r="B2367" s="87">
        <v>0.64583333333333337</v>
      </c>
      <c r="C2367">
        <v>3.7069999999999996E-5</v>
      </c>
    </row>
    <row r="2368" spans="1:3" x14ac:dyDescent="0.35">
      <c r="A2368" s="86">
        <v>46047</v>
      </c>
      <c r="B2368" s="87">
        <v>0.65625</v>
      </c>
      <c r="C2368">
        <v>3.6020000000000004E-5</v>
      </c>
    </row>
    <row r="2369" spans="1:3" x14ac:dyDescent="0.35">
      <c r="A2369" s="86">
        <v>46047</v>
      </c>
      <c r="B2369" s="87">
        <v>0.66666666666666663</v>
      </c>
      <c r="C2369">
        <v>3.4990000000000002E-5</v>
      </c>
    </row>
    <row r="2370" spans="1:3" x14ac:dyDescent="0.35">
      <c r="A2370" s="86">
        <v>46047</v>
      </c>
      <c r="B2370" s="87">
        <v>0.67708333333333337</v>
      </c>
      <c r="C2370">
        <v>3.3989999999999998E-5</v>
      </c>
    </row>
    <row r="2371" spans="1:3" x14ac:dyDescent="0.35">
      <c r="A2371" s="86">
        <v>46047</v>
      </c>
      <c r="B2371" s="87">
        <v>0.6875</v>
      </c>
      <c r="C2371">
        <v>3.324E-5</v>
      </c>
    </row>
    <row r="2372" spans="1:3" x14ac:dyDescent="0.35">
      <c r="A2372" s="86">
        <v>46047</v>
      </c>
      <c r="B2372" s="87">
        <v>0.69791666666666663</v>
      </c>
      <c r="C2372">
        <v>3.3009999999999997E-5</v>
      </c>
    </row>
    <row r="2373" spans="1:3" x14ac:dyDescent="0.35">
      <c r="A2373" s="86">
        <v>46047</v>
      </c>
      <c r="B2373" s="87">
        <v>0.70833333333333337</v>
      </c>
      <c r="C2373">
        <v>3.3699999999999999E-5</v>
      </c>
    </row>
    <row r="2374" spans="1:3" x14ac:dyDescent="0.35">
      <c r="A2374" s="86">
        <v>46047</v>
      </c>
      <c r="B2374" s="87">
        <v>0.71875</v>
      </c>
      <c r="C2374">
        <v>3.5430000000000005E-5</v>
      </c>
    </row>
    <row r="2375" spans="1:3" x14ac:dyDescent="0.35">
      <c r="A2375" s="86">
        <v>46047</v>
      </c>
      <c r="B2375" s="87">
        <v>0.72916666666666663</v>
      </c>
      <c r="C2375">
        <v>3.7939999999999999E-5</v>
      </c>
    </row>
    <row r="2376" spans="1:3" x14ac:dyDescent="0.35">
      <c r="A2376" s="86">
        <v>46047</v>
      </c>
      <c r="B2376" s="87">
        <v>0.73958333333333337</v>
      </c>
      <c r="C2376">
        <v>4.0790000000000001E-5</v>
      </c>
    </row>
    <row r="2377" spans="1:3" x14ac:dyDescent="0.35">
      <c r="A2377" s="86">
        <v>46047</v>
      </c>
      <c r="B2377" s="87">
        <v>0.75</v>
      </c>
      <c r="C2377">
        <v>4.3619999999999999E-5</v>
      </c>
    </row>
    <row r="2378" spans="1:3" x14ac:dyDescent="0.35">
      <c r="A2378" s="86">
        <v>46047</v>
      </c>
      <c r="B2378" s="87">
        <v>0.76041666666666663</v>
      </c>
      <c r="C2378">
        <v>4.6069999999999998E-5</v>
      </c>
    </row>
    <row r="2379" spans="1:3" x14ac:dyDescent="0.35">
      <c r="A2379" s="86">
        <v>46047</v>
      </c>
      <c r="B2379" s="87">
        <v>0.77083333333333337</v>
      </c>
      <c r="C2379">
        <v>4.8169999999999995E-5</v>
      </c>
    </row>
    <row r="2380" spans="1:3" x14ac:dyDescent="0.35">
      <c r="A2380" s="86">
        <v>46047</v>
      </c>
      <c r="B2380" s="87">
        <v>0.78125</v>
      </c>
      <c r="C2380">
        <v>5.0120000000000001E-5</v>
      </c>
    </row>
    <row r="2381" spans="1:3" x14ac:dyDescent="0.35">
      <c r="A2381" s="86">
        <v>46047</v>
      </c>
      <c r="B2381" s="87">
        <v>0.79166666666666663</v>
      </c>
      <c r="C2381">
        <v>5.1959999999999997E-5</v>
      </c>
    </row>
    <row r="2382" spans="1:3" x14ac:dyDescent="0.35">
      <c r="A2382" s="86">
        <v>46047</v>
      </c>
      <c r="B2382" s="87">
        <v>0.80208333333333337</v>
      </c>
      <c r="C2382">
        <v>5.3820000000000003E-5</v>
      </c>
    </row>
    <row r="2383" spans="1:3" x14ac:dyDescent="0.35">
      <c r="A2383" s="86">
        <v>46047</v>
      </c>
      <c r="B2383" s="87">
        <v>0.8125</v>
      </c>
      <c r="C2383">
        <v>5.5350000000000004E-5</v>
      </c>
    </row>
    <row r="2384" spans="1:3" x14ac:dyDescent="0.35">
      <c r="A2384" s="86">
        <v>46047</v>
      </c>
      <c r="B2384" s="87">
        <v>0.82291666666666663</v>
      </c>
      <c r="C2384">
        <v>5.6210000000000006E-5</v>
      </c>
    </row>
    <row r="2385" spans="1:3" x14ac:dyDescent="0.35">
      <c r="A2385" s="86">
        <v>46047</v>
      </c>
      <c r="B2385" s="87">
        <v>0.83333333333333337</v>
      </c>
      <c r="C2385">
        <v>5.5890000000000002E-5</v>
      </c>
    </row>
    <row r="2386" spans="1:3" x14ac:dyDescent="0.35">
      <c r="A2386" s="86">
        <v>46047</v>
      </c>
      <c r="B2386" s="87">
        <v>0.84375</v>
      </c>
      <c r="C2386">
        <v>5.4260000000000006E-5</v>
      </c>
    </row>
    <row r="2387" spans="1:3" x14ac:dyDescent="0.35">
      <c r="A2387" s="86">
        <v>46047</v>
      </c>
      <c r="B2387" s="87">
        <v>0.85416666666666663</v>
      </c>
      <c r="C2387">
        <v>5.1690000000000001E-5</v>
      </c>
    </row>
    <row r="2388" spans="1:3" x14ac:dyDescent="0.35">
      <c r="A2388" s="86">
        <v>46047</v>
      </c>
      <c r="B2388" s="87">
        <v>0.86458333333333337</v>
      </c>
      <c r="C2388">
        <v>4.8829999999999998E-5</v>
      </c>
    </row>
    <row r="2389" spans="1:3" x14ac:dyDescent="0.35">
      <c r="A2389" s="86">
        <v>46047</v>
      </c>
      <c r="B2389" s="87">
        <v>0.875</v>
      </c>
      <c r="C2389">
        <v>4.6230000000000003E-5</v>
      </c>
    </row>
    <row r="2390" spans="1:3" x14ac:dyDescent="0.35">
      <c r="A2390" s="86">
        <v>46047</v>
      </c>
      <c r="B2390" s="87">
        <v>0.88541666666666663</v>
      </c>
      <c r="C2390">
        <v>4.4369999999999997E-5</v>
      </c>
    </row>
    <row r="2391" spans="1:3" x14ac:dyDescent="0.35">
      <c r="A2391" s="86">
        <v>46047</v>
      </c>
      <c r="B2391" s="87">
        <v>0.89583333333333337</v>
      </c>
      <c r="C2391">
        <v>4.3049999999999996E-5</v>
      </c>
    </row>
    <row r="2392" spans="1:3" x14ac:dyDescent="0.35">
      <c r="A2392" s="86">
        <v>46047</v>
      </c>
      <c r="B2392" s="87">
        <v>0.90625</v>
      </c>
      <c r="C2392">
        <v>4.1959999999999998E-5</v>
      </c>
    </row>
    <row r="2393" spans="1:3" x14ac:dyDescent="0.35">
      <c r="A2393" s="86">
        <v>46047</v>
      </c>
      <c r="B2393" s="87">
        <v>0.91666666666666663</v>
      </c>
      <c r="C2393">
        <v>4.0730000000000005E-5</v>
      </c>
    </row>
    <row r="2394" spans="1:3" x14ac:dyDescent="0.35">
      <c r="A2394" s="86">
        <v>46047</v>
      </c>
      <c r="B2394" s="87">
        <v>0.92708333333333337</v>
      </c>
      <c r="C2394">
        <v>3.9159999999999998E-5</v>
      </c>
    </row>
    <row r="2395" spans="1:3" x14ac:dyDescent="0.35">
      <c r="A2395" s="86">
        <v>46047</v>
      </c>
      <c r="B2395" s="87">
        <v>0.9375</v>
      </c>
      <c r="C2395">
        <v>3.7220000000000006E-5</v>
      </c>
    </row>
    <row r="2396" spans="1:3" x14ac:dyDescent="0.35">
      <c r="A2396" s="86">
        <v>46047</v>
      </c>
      <c r="B2396" s="87">
        <v>0.94791666666666663</v>
      </c>
      <c r="C2396">
        <v>3.502E-5</v>
      </c>
    </row>
    <row r="2397" spans="1:3" x14ac:dyDescent="0.35">
      <c r="A2397" s="86">
        <v>46047</v>
      </c>
      <c r="B2397" s="87">
        <v>0.95833333333333337</v>
      </c>
      <c r="C2397">
        <v>3.2629999999999998E-5</v>
      </c>
    </row>
    <row r="2398" spans="1:3" x14ac:dyDescent="0.35">
      <c r="A2398" s="86">
        <v>46047</v>
      </c>
      <c r="B2398" s="87">
        <v>0.96875</v>
      </c>
      <c r="C2398">
        <v>3.0190000000000001E-5</v>
      </c>
    </row>
    <row r="2399" spans="1:3" x14ac:dyDescent="0.35">
      <c r="A2399" s="86">
        <v>46047</v>
      </c>
      <c r="B2399" s="87">
        <v>0.97916666666666663</v>
      </c>
      <c r="C2399">
        <v>2.7740000000000002E-5</v>
      </c>
    </row>
    <row r="2400" spans="1:3" x14ac:dyDescent="0.35">
      <c r="A2400" s="86">
        <v>46047</v>
      </c>
      <c r="B2400" s="87">
        <v>0.98958333333333337</v>
      </c>
      <c r="C2400">
        <v>2.533E-5</v>
      </c>
    </row>
    <row r="2401" spans="1:3" x14ac:dyDescent="0.35">
      <c r="A2401" s="86">
        <v>46048</v>
      </c>
      <c r="B2401" s="87">
        <v>0</v>
      </c>
      <c r="C2401">
        <v>2.2970000000000002E-5</v>
      </c>
    </row>
    <row r="2402" spans="1:3" x14ac:dyDescent="0.35">
      <c r="A2402" s="86">
        <v>46048</v>
      </c>
      <c r="B2402" s="87">
        <v>1.0416666666666666E-2</v>
      </c>
      <c r="C2402">
        <v>2.12E-5</v>
      </c>
    </row>
    <row r="2403" spans="1:3" x14ac:dyDescent="0.35">
      <c r="A2403" s="86">
        <v>46048</v>
      </c>
      <c r="B2403" s="87">
        <v>2.0833333333333332E-2</v>
      </c>
      <c r="C2403">
        <v>1.9069999999999999E-5</v>
      </c>
    </row>
    <row r="2404" spans="1:3" x14ac:dyDescent="0.35">
      <c r="A2404" s="86">
        <v>46048</v>
      </c>
      <c r="B2404" s="87">
        <v>3.125E-2</v>
      </c>
      <c r="C2404">
        <v>1.7219999999999998E-5</v>
      </c>
    </row>
    <row r="2405" spans="1:3" x14ac:dyDescent="0.35">
      <c r="A2405" s="86">
        <v>46048</v>
      </c>
      <c r="B2405" s="87">
        <v>4.1666666666666664E-2</v>
      </c>
      <c r="C2405">
        <v>1.5650000000000001E-5</v>
      </c>
    </row>
    <row r="2406" spans="1:3" x14ac:dyDescent="0.35">
      <c r="A2406" s="86">
        <v>46048</v>
      </c>
      <c r="B2406" s="87">
        <v>5.2083333333333336E-2</v>
      </c>
      <c r="C2406">
        <v>1.449E-5</v>
      </c>
    </row>
    <row r="2407" spans="1:3" x14ac:dyDescent="0.35">
      <c r="A2407" s="86">
        <v>46048</v>
      </c>
      <c r="B2407" s="87">
        <v>6.25E-2</v>
      </c>
      <c r="C2407">
        <v>1.367E-5</v>
      </c>
    </row>
    <row r="2408" spans="1:3" x14ac:dyDescent="0.35">
      <c r="A2408" s="86">
        <v>46048</v>
      </c>
      <c r="B2408" s="87">
        <v>7.2916666666666671E-2</v>
      </c>
      <c r="C2408">
        <v>1.3149999999999999E-5</v>
      </c>
    </row>
    <row r="2409" spans="1:3" x14ac:dyDescent="0.35">
      <c r="A2409" s="86">
        <v>46048</v>
      </c>
      <c r="B2409" s="87">
        <v>8.3333333333333329E-2</v>
      </c>
      <c r="C2409">
        <v>1.279E-5</v>
      </c>
    </row>
    <row r="2410" spans="1:3" x14ac:dyDescent="0.35">
      <c r="A2410" s="86">
        <v>46048</v>
      </c>
      <c r="B2410" s="87">
        <v>9.375E-2</v>
      </c>
      <c r="C2410">
        <v>1.258E-5</v>
      </c>
    </row>
    <row r="2411" spans="1:3" x14ac:dyDescent="0.35">
      <c r="A2411" s="86">
        <v>46048</v>
      </c>
      <c r="B2411" s="87">
        <v>0.10416666666666667</v>
      </c>
      <c r="C2411">
        <v>1.242E-5</v>
      </c>
    </row>
    <row r="2412" spans="1:3" x14ac:dyDescent="0.35">
      <c r="A2412" s="86">
        <v>46048</v>
      </c>
      <c r="B2412" s="87">
        <v>0.11458333333333333</v>
      </c>
      <c r="C2412">
        <v>1.235E-5</v>
      </c>
    </row>
    <row r="2413" spans="1:3" x14ac:dyDescent="0.35">
      <c r="A2413" s="86">
        <v>46048</v>
      </c>
      <c r="B2413" s="87">
        <v>0.125</v>
      </c>
      <c r="C2413">
        <v>1.2269999999999999E-5</v>
      </c>
    </row>
    <row r="2414" spans="1:3" x14ac:dyDescent="0.35">
      <c r="A2414" s="86">
        <v>46048</v>
      </c>
      <c r="B2414" s="87">
        <v>0.13541666666666666</v>
      </c>
      <c r="C2414">
        <v>1.217E-5</v>
      </c>
    </row>
    <row r="2415" spans="1:3" x14ac:dyDescent="0.35">
      <c r="A2415" s="86">
        <v>46048</v>
      </c>
      <c r="B2415" s="87">
        <v>0.14583333333333334</v>
      </c>
      <c r="C2415">
        <v>1.2099999999999999E-5</v>
      </c>
    </row>
    <row r="2416" spans="1:3" x14ac:dyDescent="0.35">
      <c r="A2416" s="86">
        <v>46048</v>
      </c>
      <c r="B2416" s="87">
        <v>0.15625</v>
      </c>
      <c r="C2416">
        <v>1.202E-5</v>
      </c>
    </row>
    <row r="2417" spans="1:3" x14ac:dyDescent="0.35">
      <c r="A2417" s="86">
        <v>46048</v>
      </c>
      <c r="B2417" s="87">
        <v>0.16666666666666666</v>
      </c>
      <c r="C2417">
        <v>1.202E-5</v>
      </c>
    </row>
    <row r="2418" spans="1:3" x14ac:dyDescent="0.35">
      <c r="A2418" s="86">
        <v>46048</v>
      </c>
      <c r="B2418" s="87">
        <v>0.17708333333333334</v>
      </c>
      <c r="C2418">
        <v>1.204E-5</v>
      </c>
    </row>
    <row r="2419" spans="1:3" x14ac:dyDescent="0.35">
      <c r="A2419" s="86">
        <v>46048</v>
      </c>
      <c r="B2419" s="87">
        <v>0.1875</v>
      </c>
      <c r="C2419">
        <v>1.217E-5</v>
      </c>
    </row>
    <row r="2420" spans="1:3" x14ac:dyDescent="0.35">
      <c r="A2420" s="86">
        <v>46048</v>
      </c>
      <c r="B2420" s="87">
        <v>0.19791666666666666</v>
      </c>
      <c r="C2420">
        <v>1.2330000000000001E-5</v>
      </c>
    </row>
    <row r="2421" spans="1:3" x14ac:dyDescent="0.35">
      <c r="A2421" s="86">
        <v>46048</v>
      </c>
      <c r="B2421" s="87">
        <v>0.20833333333333334</v>
      </c>
      <c r="C2421">
        <v>1.254E-5</v>
      </c>
    </row>
    <row r="2422" spans="1:3" x14ac:dyDescent="0.35">
      <c r="A2422" s="86">
        <v>46048</v>
      </c>
      <c r="B2422" s="87">
        <v>0.21875</v>
      </c>
      <c r="C2422">
        <v>1.2829999999999999E-5</v>
      </c>
    </row>
    <row r="2423" spans="1:3" x14ac:dyDescent="0.35">
      <c r="A2423" s="86">
        <v>46048</v>
      </c>
      <c r="B2423" s="87">
        <v>0.22916666666666666</v>
      </c>
      <c r="C2423">
        <v>1.3520000000000001E-5</v>
      </c>
    </row>
    <row r="2424" spans="1:3" x14ac:dyDescent="0.35">
      <c r="A2424" s="86">
        <v>46048</v>
      </c>
      <c r="B2424" s="87">
        <v>0.23958333333333334</v>
      </c>
      <c r="C2424">
        <v>1.4959999999999999E-5</v>
      </c>
    </row>
    <row r="2425" spans="1:3" x14ac:dyDescent="0.35">
      <c r="A2425" s="86">
        <v>46048</v>
      </c>
      <c r="B2425" s="87">
        <v>0.25</v>
      </c>
      <c r="C2425">
        <v>1.7500000000000002E-5</v>
      </c>
    </row>
    <row r="2426" spans="1:3" x14ac:dyDescent="0.35">
      <c r="A2426" s="86">
        <v>46048</v>
      </c>
      <c r="B2426" s="87">
        <v>0.26041666666666669</v>
      </c>
      <c r="C2426">
        <v>2.1319999999999999E-5</v>
      </c>
    </row>
    <row r="2427" spans="1:3" x14ac:dyDescent="0.35">
      <c r="A2427" s="86">
        <v>46048</v>
      </c>
      <c r="B2427" s="87">
        <v>0.27083333333333331</v>
      </c>
      <c r="C2427">
        <v>2.5959999999999999E-5</v>
      </c>
    </row>
    <row r="2428" spans="1:3" x14ac:dyDescent="0.35">
      <c r="A2428" s="86">
        <v>46048</v>
      </c>
      <c r="B2428" s="87">
        <v>0.28125</v>
      </c>
      <c r="C2428">
        <v>3.0729999999999999E-5</v>
      </c>
    </row>
    <row r="2429" spans="1:3" x14ac:dyDescent="0.35">
      <c r="A2429" s="86">
        <v>46048</v>
      </c>
      <c r="B2429" s="87">
        <v>0.29166666666666669</v>
      </c>
      <c r="C2429">
        <v>3.4969999999999999E-5</v>
      </c>
    </row>
    <row r="2430" spans="1:3" x14ac:dyDescent="0.35">
      <c r="A2430" s="86">
        <v>46048</v>
      </c>
      <c r="B2430" s="87">
        <v>0.30208333333333331</v>
      </c>
      <c r="C2430">
        <v>3.8129999999999996E-5</v>
      </c>
    </row>
    <row r="2431" spans="1:3" x14ac:dyDescent="0.35">
      <c r="A2431" s="86">
        <v>46048</v>
      </c>
      <c r="B2431" s="87">
        <v>0.3125</v>
      </c>
      <c r="C2431">
        <v>4.0300000000000004E-5</v>
      </c>
    </row>
    <row r="2432" spans="1:3" x14ac:dyDescent="0.35">
      <c r="A2432" s="86">
        <v>46048</v>
      </c>
      <c r="B2432" s="87">
        <v>0.32291666666666669</v>
      </c>
      <c r="C2432">
        <v>4.1619999999999998E-5</v>
      </c>
    </row>
    <row r="2433" spans="1:3" x14ac:dyDescent="0.35">
      <c r="A2433" s="86">
        <v>46048</v>
      </c>
      <c r="B2433" s="87">
        <v>0.33333333333333331</v>
      </c>
      <c r="C2433">
        <v>4.227E-5</v>
      </c>
    </row>
    <row r="2434" spans="1:3" x14ac:dyDescent="0.35">
      <c r="A2434" s="86">
        <v>46048</v>
      </c>
      <c r="B2434" s="87">
        <v>0.34375</v>
      </c>
      <c r="C2434">
        <v>4.2459999999999997E-5</v>
      </c>
    </row>
    <row r="2435" spans="1:3" x14ac:dyDescent="0.35">
      <c r="A2435" s="86">
        <v>46048</v>
      </c>
      <c r="B2435" s="87">
        <v>0.35416666666666669</v>
      </c>
      <c r="C2435">
        <v>4.227E-5</v>
      </c>
    </row>
    <row r="2436" spans="1:3" x14ac:dyDescent="0.35">
      <c r="A2436" s="86">
        <v>46048</v>
      </c>
      <c r="B2436" s="87">
        <v>0.36458333333333331</v>
      </c>
      <c r="C2436">
        <v>4.1739999999999997E-5</v>
      </c>
    </row>
    <row r="2437" spans="1:3" x14ac:dyDescent="0.35">
      <c r="A2437" s="86">
        <v>46048</v>
      </c>
      <c r="B2437" s="87">
        <v>0.375</v>
      </c>
      <c r="C2437">
        <v>4.0989999999999999E-5</v>
      </c>
    </row>
    <row r="2438" spans="1:3" x14ac:dyDescent="0.35">
      <c r="A2438" s="86">
        <v>46048</v>
      </c>
      <c r="B2438" s="87">
        <v>0.38541666666666669</v>
      </c>
      <c r="C2438">
        <v>4.0050000000000004E-5</v>
      </c>
    </row>
    <row r="2439" spans="1:3" x14ac:dyDescent="0.35">
      <c r="A2439" s="86">
        <v>46048</v>
      </c>
      <c r="B2439" s="87">
        <v>0.39583333333333331</v>
      </c>
      <c r="C2439">
        <v>3.9070000000000004E-5</v>
      </c>
    </row>
    <row r="2440" spans="1:3" x14ac:dyDescent="0.35">
      <c r="A2440" s="86">
        <v>46048</v>
      </c>
      <c r="B2440" s="87">
        <v>0.40625</v>
      </c>
      <c r="C2440">
        <v>3.8109999999999999E-5</v>
      </c>
    </row>
    <row r="2441" spans="1:3" x14ac:dyDescent="0.35">
      <c r="A2441" s="86">
        <v>46048</v>
      </c>
      <c r="B2441" s="87">
        <v>0.41666666666666669</v>
      </c>
      <c r="C2441">
        <v>3.7320000000000002E-5</v>
      </c>
    </row>
    <row r="2442" spans="1:3" x14ac:dyDescent="0.35">
      <c r="A2442" s="86">
        <v>46048</v>
      </c>
      <c r="B2442" s="87">
        <v>0.42708333333333331</v>
      </c>
      <c r="C2442">
        <v>3.6790000000000005E-5</v>
      </c>
    </row>
    <row r="2443" spans="1:3" x14ac:dyDescent="0.35">
      <c r="A2443" s="86">
        <v>46048</v>
      </c>
      <c r="B2443" s="87">
        <v>0.4375</v>
      </c>
      <c r="C2443">
        <v>3.6440000000000003E-5</v>
      </c>
    </row>
    <row r="2444" spans="1:3" x14ac:dyDescent="0.35">
      <c r="A2444" s="86">
        <v>46048</v>
      </c>
      <c r="B2444" s="87">
        <v>0.44791666666666669</v>
      </c>
      <c r="C2444">
        <v>3.629E-5</v>
      </c>
    </row>
    <row r="2445" spans="1:3" x14ac:dyDescent="0.35">
      <c r="A2445" s="86">
        <v>46048</v>
      </c>
      <c r="B2445" s="87">
        <v>0.45833333333333331</v>
      </c>
      <c r="C2445">
        <v>3.629E-5</v>
      </c>
    </row>
    <row r="2446" spans="1:3" x14ac:dyDescent="0.35">
      <c r="A2446" s="86">
        <v>46048</v>
      </c>
      <c r="B2446" s="87">
        <v>0.46875</v>
      </c>
      <c r="C2446">
        <v>3.6409999999999999E-5</v>
      </c>
    </row>
    <row r="2447" spans="1:3" x14ac:dyDescent="0.35">
      <c r="A2447" s="86">
        <v>46048</v>
      </c>
      <c r="B2447" s="87">
        <v>0.47916666666666669</v>
      </c>
      <c r="C2447">
        <v>3.6690000000000003E-5</v>
      </c>
    </row>
    <row r="2448" spans="1:3" x14ac:dyDescent="0.35">
      <c r="A2448" s="86">
        <v>46048</v>
      </c>
      <c r="B2448" s="87">
        <v>0.48958333333333331</v>
      </c>
      <c r="C2448">
        <v>3.7230000000000001E-5</v>
      </c>
    </row>
    <row r="2449" spans="1:3" x14ac:dyDescent="0.35">
      <c r="A2449" s="86">
        <v>46048</v>
      </c>
      <c r="B2449" s="87">
        <v>0.5</v>
      </c>
      <c r="C2449">
        <v>3.8109999999999999E-5</v>
      </c>
    </row>
    <row r="2450" spans="1:3" x14ac:dyDescent="0.35">
      <c r="A2450" s="86">
        <v>46048</v>
      </c>
      <c r="B2450" s="87">
        <v>0.51041666666666663</v>
      </c>
      <c r="C2450">
        <v>3.9320000000000003E-5</v>
      </c>
    </row>
    <row r="2451" spans="1:3" x14ac:dyDescent="0.35">
      <c r="A2451" s="86">
        <v>46048</v>
      </c>
      <c r="B2451" s="87">
        <v>0.52083333333333337</v>
      </c>
      <c r="C2451">
        <v>4.0640000000000004E-5</v>
      </c>
    </row>
    <row r="2452" spans="1:3" x14ac:dyDescent="0.35">
      <c r="A2452" s="86">
        <v>46048</v>
      </c>
      <c r="B2452" s="87">
        <v>0.53125</v>
      </c>
      <c r="C2452">
        <v>4.1709999999999999E-5</v>
      </c>
    </row>
    <row r="2453" spans="1:3" x14ac:dyDescent="0.35">
      <c r="A2453" s="86">
        <v>46048</v>
      </c>
      <c r="B2453" s="87">
        <v>0.54166666666666663</v>
      </c>
      <c r="C2453">
        <v>4.227E-5</v>
      </c>
    </row>
    <row r="2454" spans="1:3" x14ac:dyDescent="0.35">
      <c r="A2454" s="86">
        <v>46048</v>
      </c>
      <c r="B2454" s="87">
        <v>0.55208333333333337</v>
      </c>
      <c r="C2454">
        <v>4.2079999999999997E-5</v>
      </c>
    </row>
    <row r="2455" spans="1:3" x14ac:dyDescent="0.35">
      <c r="A2455" s="86">
        <v>46048</v>
      </c>
      <c r="B2455" s="87">
        <v>0.5625</v>
      </c>
      <c r="C2455">
        <v>4.1300000000000001E-5</v>
      </c>
    </row>
    <row r="2456" spans="1:3" x14ac:dyDescent="0.35">
      <c r="A2456" s="86">
        <v>46048</v>
      </c>
      <c r="B2456" s="87">
        <v>0.57291666666666663</v>
      </c>
      <c r="C2456">
        <v>4.0140000000000005E-5</v>
      </c>
    </row>
    <row r="2457" spans="1:3" x14ac:dyDescent="0.35">
      <c r="A2457" s="86">
        <v>46048</v>
      </c>
      <c r="B2457" s="87">
        <v>0.58333333333333337</v>
      </c>
      <c r="C2457">
        <v>3.888E-5</v>
      </c>
    </row>
    <row r="2458" spans="1:3" x14ac:dyDescent="0.35">
      <c r="A2458" s="86">
        <v>46048</v>
      </c>
      <c r="B2458" s="87">
        <v>0.59375</v>
      </c>
      <c r="C2458">
        <v>3.769E-5</v>
      </c>
    </row>
    <row r="2459" spans="1:3" x14ac:dyDescent="0.35">
      <c r="A2459" s="86">
        <v>46048</v>
      </c>
      <c r="B2459" s="87">
        <v>0.60416666666666663</v>
      </c>
      <c r="C2459">
        <v>3.663E-5</v>
      </c>
    </row>
    <row r="2460" spans="1:3" x14ac:dyDescent="0.35">
      <c r="A2460" s="86">
        <v>46048</v>
      </c>
      <c r="B2460" s="87">
        <v>0.61458333333333337</v>
      </c>
      <c r="C2460">
        <v>3.5659999999999994E-5</v>
      </c>
    </row>
    <row r="2461" spans="1:3" x14ac:dyDescent="0.35">
      <c r="A2461" s="86">
        <v>46048</v>
      </c>
      <c r="B2461" s="87">
        <v>0.625</v>
      </c>
      <c r="C2461">
        <v>3.472E-5</v>
      </c>
    </row>
    <row r="2462" spans="1:3" x14ac:dyDescent="0.35">
      <c r="A2462" s="86">
        <v>46048</v>
      </c>
      <c r="B2462" s="87">
        <v>0.63541666666666663</v>
      </c>
      <c r="C2462">
        <v>3.3840000000000001E-5</v>
      </c>
    </row>
    <row r="2463" spans="1:3" x14ac:dyDescent="0.35">
      <c r="A2463" s="86">
        <v>46048</v>
      </c>
      <c r="B2463" s="87">
        <v>0.64583333333333337</v>
      </c>
      <c r="C2463">
        <v>3.3090000000000003E-5</v>
      </c>
    </row>
    <row r="2464" spans="1:3" x14ac:dyDescent="0.35">
      <c r="A2464" s="86">
        <v>46048</v>
      </c>
      <c r="B2464" s="87">
        <v>0.65625</v>
      </c>
      <c r="C2464">
        <v>3.2460000000000004E-5</v>
      </c>
    </row>
    <row r="2465" spans="1:3" x14ac:dyDescent="0.35">
      <c r="A2465" s="86">
        <v>46048</v>
      </c>
      <c r="B2465" s="87">
        <v>0.66666666666666663</v>
      </c>
      <c r="C2465">
        <v>3.2110000000000003E-5</v>
      </c>
    </row>
    <row r="2466" spans="1:3" x14ac:dyDescent="0.35">
      <c r="A2466" s="86">
        <v>46048</v>
      </c>
      <c r="B2466" s="87">
        <v>0.67708333333333337</v>
      </c>
      <c r="C2466">
        <v>3.205E-5</v>
      </c>
    </row>
    <row r="2467" spans="1:3" x14ac:dyDescent="0.35">
      <c r="A2467" s="86">
        <v>46048</v>
      </c>
      <c r="B2467" s="87">
        <v>0.6875</v>
      </c>
      <c r="C2467">
        <v>3.2360000000000002E-5</v>
      </c>
    </row>
    <row r="2468" spans="1:3" x14ac:dyDescent="0.35">
      <c r="A2468" s="86">
        <v>46048</v>
      </c>
      <c r="B2468" s="87">
        <v>0.69791666666666663</v>
      </c>
      <c r="C2468">
        <v>3.311E-5</v>
      </c>
    </row>
    <row r="2469" spans="1:3" x14ac:dyDescent="0.35">
      <c r="A2469" s="86">
        <v>46048</v>
      </c>
      <c r="B2469" s="87">
        <v>0.70833333333333337</v>
      </c>
      <c r="C2469">
        <v>3.447E-5</v>
      </c>
    </row>
    <row r="2470" spans="1:3" x14ac:dyDescent="0.35">
      <c r="A2470" s="86">
        <v>46048</v>
      </c>
      <c r="B2470" s="87">
        <v>0.71875</v>
      </c>
      <c r="C2470">
        <v>3.6369999999999999E-5</v>
      </c>
    </row>
    <row r="2471" spans="1:3" x14ac:dyDescent="0.35">
      <c r="A2471" s="86">
        <v>46048</v>
      </c>
      <c r="B2471" s="87">
        <v>0.72916666666666663</v>
      </c>
      <c r="C2471">
        <v>3.8800000000000001E-5</v>
      </c>
    </row>
    <row r="2472" spans="1:3" x14ac:dyDescent="0.35">
      <c r="A2472" s="86">
        <v>46048</v>
      </c>
      <c r="B2472" s="87">
        <v>0.73958333333333337</v>
      </c>
      <c r="C2472">
        <v>4.1579999999999998E-5</v>
      </c>
    </row>
    <row r="2473" spans="1:3" x14ac:dyDescent="0.35">
      <c r="A2473" s="86">
        <v>46048</v>
      </c>
      <c r="B2473" s="87">
        <v>0.75</v>
      </c>
      <c r="C2473">
        <v>4.4630000000000005E-5</v>
      </c>
    </row>
    <row r="2474" spans="1:3" x14ac:dyDescent="0.35">
      <c r="A2474" s="86">
        <v>46048</v>
      </c>
      <c r="B2474" s="87">
        <v>0.76041666666666663</v>
      </c>
      <c r="C2474">
        <v>4.7790000000000002E-5</v>
      </c>
    </row>
    <row r="2475" spans="1:3" x14ac:dyDescent="0.35">
      <c r="A2475" s="86">
        <v>46048</v>
      </c>
      <c r="B2475" s="87">
        <v>0.77083333333333337</v>
      </c>
      <c r="C2475">
        <v>5.0860000000000004E-5</v>
      </c>
    </row>
    <row r="2476" spans="1:3" x14ac:dyDescent="0.35">
      <c r="A2476" s="86">
        <v>46048</v>
      </c>
      <c r="B2476" s="87">
        <v>0.78125</v>
      </c>
      <c r="C2476">
        <v>5.3680000000000001E-5</v>
      </c>
    </row>
    <row r="2477" spans="1:3" x14ac:dyDescent="0.35">
      <c r="A2477" s="86">
        <v>46048</v>
      </c>
      <c r="B2477" s="87">
        <v>0.79166666666666663</v>
      </c>
      <c r="C2477">
        <v>5.6110000000000003E-5</v>
      </c>
    </row>
    <row r="2478" spans="1:3" x14ac:dyDescent="0.35">
      <c r="A2478" s="86">
        <v>46048</v>
      </c>
      <c r="B2478" s="87">
        <v>0.80208333333333337</v>
      </c>
      <c r="C2478">
        <v>5.7920000000000001E-5</v>
      </c>
    </row>
    <row r="2479" spans="1:3" x14ac:dyDescent="0.35">
      <c r="A2479" s="86">
        <v>46048</v>
      </c>
      <c r="B2479" s="87">
        <v>0.8125</v>
      </c>
      <c r="C2479">
        <v>5.9020000000000001E-5</v>
      </c>
    </row>
    <row r="2480" spans="1:3" x14ac:dyDescent="0.35">
      <c r="A2480" s="86">
        <v>46048</v>
      </c>
      <c r="B2480" s="87">
        <v>0.82291666666666663</v>
      </c>
      <c r="C2480">
        <v>5.9240000000000002E-5</v>
      </c>
    </row>
    <row r="2481" spans="1:3" x14ac:dyDescent="0.35">
      <c r="A2481" s="86">
        <v>46048</v>
      </c>
      <c r="B2481" s="87">
        <v>0.83333333333333337</v>
      </c>
      <c r="C2481">
        <v>5.8450000000000005E-5</v>
      </c>
    </row>
    <row r="2482" spans="1:3" x14ac:dyDescent="0.35">
      <c r="A2482" s="86">
        <v>46048</v>
      </c>
      <c r="B2482" s="87">
        <v>0.84375</v>
      </c>
      <c r="C2482">
        <v>5.6669999999999998E-5</v>
      </c>
    </row>
    <row r="2483" spans="1:3" x14ac:dyDescent="0.35">
      <c r="A2483" s="86">
        <v>46048</v>
      </c>
      <c r="B2483" s="87">
        <v>0.85416666666666663</v>
      </c>
      <c r="C2483">
        <v>5.4159999999999996E-5</v>
      </c>
    </row>
    <row r="2484" spans="1:3" x14ac:dyDescent="0.35">
      <c r="A2484" s="86">
        <v>46048</v>
      </c>
      <c r="B2484" s="87">
        <v>0.86458333333333337</v>
      </c>
      <c r="C2484">
        <v>5.1400000000000003E-5</v>
      </c>
    </row>
    <row r="2485" spans="1:3" x14ac:dyDescent="0.35">
      <c r="A2485" s="86">
        <v>46048</v>
      </c>
      <c r="B2485" s="87">
        <v>0.875</v>
      </c>
      <c r="C2485">
        <v>4.8789999999999999E-5</v>
      </c>
    </row>
    <row r="2486" spans="1:3" x14ac:dyDescent="0.35">
      <c r="A2486" s="86">
        <v>46048</v>
      </c>
      <c r="B2486" s="87">
        <v>0.88541666666666663</v>
      </c>
      <c r="C2486">
        <v>4.6699999999999997E-5</v>
      </c>
    </row>
    <row r="2487" spans="1:3" x14ac:dyDescent="0.35">
      <c r="A2487" s="86">
        <v>46048</v>
      </c>
      <c r="B2487" s="87">
        <v>0.89583333333333337</v>
      </c>
      <c r="C2487">
        <v>4.4970000000000005E-5</v>
      </c>
    </row>
    <row r="2488" spans="1:3" x14ac:dyDescent="0.35">
      <c r="A2488" s="86">
        <v>46048</v>
      </c>
      <c r="B2488" s="87">
        <v>0.90625</v>
      </c>
      <c r="C2488">
        <v>4.3399999999999998E-5</v>
      </c>
    </row>
    <row r="2489" spans="1:3" x14ac:dyDescent="0.35">
      <c r="A2489" s="86">
        <v>46048</v>
      </c>
      <c r="B2489" s="87">
        <v>0.91666666666666663</v>
      </c>
      <c r="C2489">
        <v>4.1770000000000002E-5</v>
      </c>
    </row>
    <row r="2490" spans="1:3" x14ac:dyDescent="0.35">
      <c r="A2490" s="86">
        <v>46048</v>
      </c>
      <c r="B2490" s="87">
        <v>0.92708333333333337</v>
      </c>
      <c r="C2490">
        <v>3.9889999999999999E-5</v>
      </c>
    </row>
    <row r="2491" spans="1:3" x14ac:dyDescent="0.35">
      <c r="A2491" s="86">
        <v>46048</v>
      </c>
      <c r="B2491" s="87">
        <v>0.9375</v>
      </c>
      <c r="C2491">
        <v>3.7789999999999996E-5</v>
      </c>
    </row>
    <row r="2492" spans="1:3" x14ac:dyDescent="0.35">
      <c r="A2492" s="86">
        <v>46048</v>
      </c>
      <c r="B2492" s="87">
        <v>0.94791666666666663</v>
      </c>
      <c r="C2492">
        <v>3.553E-5</v>
      </c>
    </row>
    <row r="2493" spans="1:3" x14ac:dyDescent="0.35">
      <c r="A2493" s="86">
        <v>46048</v>
      </c>
      <c r="B2493" s="87">
        <v>0.95833333333333337</v>
      </c>
      <c r="C2493">
        <v>3.3149999999999999E-5</v>
      </c>
    </row>
    <row r="2494" spans="1:3" x14ac:dyDescent="0.35">
      <c r="A2494" s="86">
        <v>46048</v>
      </c>
      <c r="B2494" s="87">
        <v>0.96875</v>
      </c>
      <c r="C2494">
        <v>3.0729999999999999E-5</v>
      </c>
    </row>
    <row r="2495" spans="1:3" x14ac:dyDescent="0.35">
      <c r="A2495" s="86">
        <v>46048</v>
      </c>
      <c r="B2495" s="87">
        <v>0.97916666666666663</v>
      </c>
      <c r="C2495">
        <v>2.828E-5</v>
      </c>
    </row>
    <row r="2496" spans="1:3" x14ac:dyDescent="0.35">
      <c r="A2496" s="86">
        <v>46048</v>
      </c>
      <c r="B2496" s="87">
        <v>0.98958333333333337</v>
      </c>
      <c r="C2496">
        <v>2.588E-5</v>
      </c>
    </row>
    <row r="2497" spans="1:3" x14ac:dyDescent="0.35">
      <c r="A2497" s="86">
        <v>46049</v>
      </c>
      <c r="B2497" s="87">
        <v>0</v>
      </c>
      <c r="C2497">
        <v>2.349E-5</v>
      </c>
    </row>
    <row r="2498" spans="1:3" x14ac:dyDescent="0.35">
      <c r="A2498" s="86">
        <v>46049</v>
      </c>
      <c r="B2498" s="87">
        <v>1.0416666666666666E-2</v>
      </c>
      <c r="C2498">
        <v>2.1180000000000001E-5</v>
      </c>
    </row>
    <row r="2499" spans="1:3" x14ac:dyDescent="0.35">
      <c r="A2499" s="86">
        <v>46049</v>
      </c>
      <c r="B2499" s="87">
        <v>2.0833333333333332E-2</v>
      </c>
      <c r="C2499">
        <v>1.9050000000000002E-5</v>
      </c>
    </row>
    <row r="2500" spans="1:3" x14ac:dyDescent="0.35">
      <c r="A2500" s="86">
        <v>46049</v>
      </c>
      <c r="B2500" s="87">
        <v>3.125E-2</v>
      </c>
      <c r="C2500">
        <v>1.721E-5</v>
      </c>
    </row>
    <row r="2501" spans="1:3" x14ac:dyDescent="0.35">
      <c r="A2501" s="86">
        <v>46049</v>
      </c>
      <c r="B2501" s="87">
        <v>4.1666666666666664E-2</v>
      </c>
      <c r="C2501">
        <v>1.5640000000000003E-5</v>
      </c>
    </row>
    <row r="2502" spans="1:3" x14ac:dyDescent="0.35">
      <c r="A2502" s="86">
        <v>46049</v>
      </c>
      <c r="B2502" s="87">
        <v>5.2083333333333336E-2</v>
      </c>
      <c r="C2502">
        <v>1.448E-5</v>
      </c>
    </row>
    <row r="2503" spans="1:3" x14ac:dyDescent="0.35">
      <c r="A2503" s="86">
        <v>46049</v>
      </c>
      <c r="B2503" s="87">
        <v>6.25E-2</v>
      </c>
      <c r="C2503">
        <v>1.366E-5</v>
      </c>
    </row>
    <row r="2504" spans="1:3" x14ac:dyDescent="0.35">
      <c r="A2504" s="86">
        <v>46049</v>
      </c>
      <c r="B2504" s="87">
        <v>7.2916666666666671E-2</v>
      </c>
      <c r="C2504">
        <v>1.313E-5</v>
      </c>
    </row>
    <row r="2505" spans="1:3" x14ac:dyDescent="0.35">
      <c r="A2505" s="86">
        <v>46049</v>
      </c>
      <c r="B2505" s="87">
        <v>8.3333333333333329E-2</v>
      </c>
      <c r="C2505">
        <v>1.278E-5</v>
      </c>
    </row>
    <row r="2506" spans="1:3" x14ac:dyDescent="0.35">
      <c r="A2506" s="86">
        <v>46049</v>
      </c>
      <c r="B2506" s="87">
        <v>9.375E-2</v>
      </c>
      <c r="C2506">
        <v>1.257E-5</v>
      </c>
    </row>
    <row r="2507" spans="1:3" x14ac:dyDescent="0.35">
      <c r="A2507" s="86">
        <v>46049</v>
      </c>
      <c r="B2507" s="87">
        <v>0.10416666666666667</v>
      </c>
      <c r="C2507">
        <v>1.241E-5</v>
      </c>
    </row>
    <row r="2508" spans="1:3" x14ac:dyDescent="0.35">
      <c r="A2508" s="86">
        <v>46049</v>
      </c>
      <c r="B2508" s="87">
        <v>0.11458333333333333</v>
      </c>
      <c r="C2508">
        <v>1.235E-5</v>
      </c>
    </row>
    <row r="2509" spans="1:3" x14ac:dyDescent="0.35">
      <c r="A2509" s="86">
        <v>46049</v>
      </c>
      <c r="B2509" s="87">
        <v>0.125</v>
      </c>
      <c r="C2509">
        <v>1.226E-5</v>
      </c>
    </row>
    <row r="2510" spans="1:3" x14ac:dyDescent="0.35">
      <c r="A2510" s="86">
        <v>46049</v>
      </c>
      <c r="B2510" s="87">
        <v>0.13541666666666666</v>
      </c>
      <c r="C2510">
        <v>1.216E-5</v>
      </c>
    </row>
    <row r="2511" spans="1:3" x14ac:dyDescent="0.35">
      <c r="A2511" s="86">
        <v>46049</v>
      </c>
      <c r="B2511" s="87">
        <v>0.14583333333333334</v>
      </c>
      <c r="C2511">
        <v>1.2089999999999999E-5</v>
      </c>
    </row>
    <row r="2512" spans="1:3" x14ac:dyDescent="0.35">
      <c r="A2512" s="86">
        <v>46049</v>
      </c>
      <c r="B2512" s="87">
        <v>0.15625</v>
      </c>
      <c r="C2512">
        <v>1.201E-5</v>
      </c>
    </row>
    <row r="2513" spans="1:3" x14ac:dyDescent="0.35">
      <c r="A2513" s="86">
        <v>46049</v>
      </c>
      <c r="B2513" s="87">
        <v>0.16666666666666666</v>
      </c>
      <c r="C2513">
        <v>1.201E-5</v>
      </c>
    </row>
    <row r="2514" spans="1:3" x14ac:dyDescent="0.35">
      <c r="A2514" s="86">
        <v>46049</v>
      </c>
      <c r="B2514" s="87">
        <v>0.17708333333333334</v>
      </c>
      <c r="C2514">
        <v>1.203E-5</v>
      </c>
    </row>
    <row r="2515" spans="1:3" x14ac:dyDescent="0.35">
      <c r="A2515" s="86">
        <v>46049</v>
      </c>
      <c r="B2515" s="87">
        <v>0.1875</v>
      </c>
      <c r="C2515">
        <v>1.216E-5</v>
      </c>
    </row>
    <row r="2516" spans="1:3" x14ac:dyDescent="0.35">
      <c r="A2516" s="86">
        <v>46049</v>
      </c>
      <c r="B2516" s="87">
        <v>0.19791666666666666</v>
      </c>
      <c r="C2516">
        <v>1.2319999999999999E-5</v>
      </c>
    </row>
    <row r="2517" spans="1:3" x14ac:dyDescent="0.35">
      <c r="A2517" s="86">
        <v>46049</v>
      </c>
      <c r="B2517" s="87">
        <v>0.20833333333333334</v>
      </c>
      <c r="C2517">
        <v>1.253E-5</v>
      </c>
    </row>
    <row r="2518" spans="1:3" x14ac:dyDescent="0.35">
      <c r="A2518" s="86">
        <v>46049</v>
      </c>
      <c r="B2518" s="87">
        <v>0.21875</v>
      </c>
      <c r="C2518">
        <v>1.2819999999999999E-5</v>
      </c>
    </row>
    <row r="2519" spans="1:3" x14ac:dyDescent="0.35">
      <c r="A2519" s="86">
        <v>46049</v>
      </c>
      <c r="B2519" s="87">
        <v>0.22916666666666666</v>
      </c>
      <c r="C2519">
        <v>1.3509999999999999E-5</v>
      </c>
    </row>
    <row r="2520" spans="1:3" x14ac:dyDescent="0.35">
      <c r="A2520" s="86">
        <v>46049</v>
      </c>
      <c r="B2520" s="87">
        <v>0.23958333333333334</v>
      </c>
      <c r="C2520">
        <v>1.4949999999999999E-5</v>
      </c>
    </row>
    <row r="2521" spans="1:3" x14ac:dyDescent="0.35">
      <c r="A2521" s="86">
        <v>46049</v>
      </c>
      <c r="B2521" s="87">
        <v>0.25</v>
      </c>
      <c r="C2521">
        <v>1.7479999999999999E-5</v>
      </c>
    </row>
    <row r="2522" spans="1:3" x14ac:dyDescent="0.35">
      <c r="A2522" s="86">
        <v>46049</v>
      </c>
      <c r="B2522" s="87">
        <v>0.26041666666666669</v>
      </c>
      <c r="C2522">
        <v>2.1309999999999998E-5</v>
      </c>
    </row>
    <row r="2523" spans="1:3" x14ac:dyDescent="0.35">
      <c r="A2523" s="86">
        <v>46049</v>
      </c>
      <c r="B2523" s="87">
        <v>0.27083333333333331</v>
      </c>
      <c r="C2523">
        <v>2.5940000000000002E-5</v>
      </c>
    </row>
    <row r="2524" spans="1:3" x14ac:dyDescent="0.35">
      <c r="A2524" s="86">
        <v>46049</v>
      </c>
      <c r="B2524" s="87">
        <v>0.28125</v>
      </c>
      <c r="C2524">
        <v>3.0710000000000002E-5</v>
      </c>
    </row>
    <row r="2525" spans="1:3" x14ac:dyDescent="0.35">
      <c r="A2525" s="86">
        <v>46049</v>
      </c>
      <c r="B2525" s="87">
        <v>0.29166666666666669</v>
      </c>
      <c r="C2525">
        <v>3.4940000000000001E-5</v>
      </c>
    </row>
    <row r="2526" spans="1:3" x14ac:dyDescent="0.35">
      <c r="A2526" s="86">
        <v>46049</v>
      </c>
      <c r="B2526" s="87">
        <v>0.30208333333333331</v>
      </c>
      <c r="C2526">
        <v>3.8100000000000005E-5</v>
      </c>
    </row>
    <row r="2527" spans="1:3" x14ac:dyDescent="0.35">
      <c r="A2527" s="86">
        <v>46049</v>
      </c>
      <c r="B2527" s="87">
        <v>0.3125</v>
      </c>
      <c r="C2527">
        <v>4.0269999999999999E-5</v>
      </c>
    </row>
    <row r="2528" spans="1:3" x14ac:dyDescent="0.35">
      <c r="A2528" s="86">
        <v>46049</v>
      </c>
      <c r="B2528" s="87">
        <v>0.32291666666666669</v>
      </c>
      <c r="C2528">
        <v>4.159E-5</v>
      </c>
    </row>
    <row r="2529" spans="1:3" x14ac:dyDescent="0.35">
      <c r="A2529" s="86">
        <v>46049</v>
      </c>
      <c r="B2529" s="87">
        <v>0.33333333333333331</v>
      </c>
      <c r="C2529">
        <v>4.2240000000000002E-5</v>
      </c>
    </row>
    <row r="2530" spans="1:3" x14ac:dyDescent="0.35">
      <c r="A2530" s="86">
        <v>46049</v>
      </c>
      <c r="B2530" s="87">
        <v>0.34375</v>
      </c>
      <c r="C2530">
        <v>4.2430000000000005E-5</v>
      </c>
    </row>
    <row r="2531" spans="1:3" x14ac:dyDescent="0.35">
      <c r="A2531" s="86">
        <v>46049</v>
      </c>
      <c r="B2531" s="87">
        <v>0.35416666666666669</v>
      </c>
      <c r="C2531">
        <v>4.2240000000000002E-5</v>
      </c>
    </row>
    <row r="2532" spans="1:3" x14ac:dyDescent="0.35">
      <c r="A2532" s="86">
        <v>46049</v>
      </c>
      <c r="B2532" s="87">
        <v>0.36458333333333331</v>
      </c>
      <c r="C2532">
        <v>4.1709999999999999E-5</v>
      </c>
    </row>
    <row r="2533" spans="1:3" x14ac:dyDescent="0.35">
      <c r="A2533" s="86">
        <v>46049</v>
      </c>
      <c r="B2533" s="87">
        <v>0.375</v>
      </c>
      <c r="C2533">
        <v>4.0960000000000001E-5</v>
      </c>
    </row>
    <row r="2534" spans="1:3" x14ac:dyDescent="0.35">
      <c r="A2534" s="86">
        <v>46049</v>
      </c>
      <c r="B2534" s="87">
        <v>0.38541666666666669</v>
      </c>
      <c r="C2534">
        <v>4.002E-5</v>
      </c>
    </row>
    <row r="2535" spans="1:3" x14ac:dyDescent="0.35">
      <c r="A2535" s="86">
        <v>46049</v>
      </c>
      <c r="B2535" s="87">
        <v>0.39583333333333331</v>
      </c>
      <c r="C2535">
        <v>3.9039999999999999E-5</v>
      </c>
    </row>
    <row r="2536" spans="1:3" x14ac:dyDescent="0.35">
      <c r="A2536" s="86">
        <v>46049</v>
      </c>
      <c r="B2536" s="87">
        <v>0.40625</v>
      </c>
      <c r="C2536">
        <v>3.8080000000000001E-5</v>
      </c>
    </row>
    <row r="2537" spans="1:3" x14ac:dyDescent="0.35">
      <c r="A2537" s="86">
        <v>46049</v>
      </c>
      <c r="B2537" s="87">
        <v>0.41666666666666669</v>
      </c>
      <c r="C2537">
        <v>3.7289999999999997E-5</v>
      </c>
    </row>
    <row r="2538" spans="1:3" x14ac:dyDescent="0.35">
      <c r="A2538" s="86">
        <v>46049</v>
      </c>
      <c r="B2538" s="87">
        <v>0.42708333333333331</v>
      </c>
      <c r="C2538">
        <v>3.676E-5</v>
      </c>
    </row>
    <row r="2539" spans="1:3" x14ac:dyDescent="0.35">
      <c r="A2539" s="86">
        <v>46049</v>
      </c>
      <c r="B2539" s="87">
        <v>0.4375</v>
      </c>
      <c r="C2539">
        <v>3.6409999999999999E-5</v>
      </c>
    </row>
    <row r="2540" spans="1:3" x14ac:dyDescent="0.35">
      <c r="A2540" s="86">
        <v>46049</v>
      </c>
      <c r="B2540" s="87">
        <v>0.44791666666666669</v>
      </c>
      <c r="C2540">
        <v>3.6260000000000002E-5</v>
      </c>
    </row>
    <row r="2541" spans="1:3" x14ac:dyDescent="0.35">
      <c r="A2541" s="86">
        <v>46049</v>
      </c>
      <c r="B2541" s="87">
        <v>0.45833333333333331</v>
      </c>
      <c r="C2541">
        <v>3.6260000000000002E-5</v>
      </c>
    </row>
    <row r="2542" spans="1:3" x14ac:dyDescent="0.35">
      <c r="A2542" s="86">
        <v>46049</v>
      </c>
      <c r="B2542" s="87">
        <v>0.46875</v>
      </c>
      <c r="C2542">
        <v>3.6380000000000001E-5</v>
      </c>
    </row>
    <row r="2543" spans="1:3" x14ac:dyDescent="0.35">
      <c r="A2543" s="86">
        <v>46049</v>
      </c>
      <c r="B2543" s="87">
        <v>0.47916666666666669</v>
      </c>
      <c r="C2543">
        <v>3.6659999999999998E-5</v>
      </c>
    </row>
    <row r="2544" spans="1:3" x14ac:dyDescent="0.35">
      <c r="A2544" s="86">
        <v>46049</v>
      </c>
      <c r="B2544" s="87">
        <v>0.48958333333333331</v>
      </c>
      <c r="C2544">
        <v>3.7199999999999996E-5</v>
      </c>
    </row>
    <row r="2545" spans="1:3" x14ac:dyDescent="0.35">
      <c r="A2545" s="86">
        <v>46049</v>
      </c>
      <c r="B2545" s="87">
        <v>0.5</v>
      </c>
      <c r="C2545">
        <v>3.8080000000000001E-5</v>
      </c>
    </row>
    <row r="2546" spans="1:3" x14ac:dyDescent="0.35">
      <c r="A2546" s="86">
        <v>46049</v>
      </c>
      <c r="B2546" s="87">
        <v>0.51041666666666663</v>
      </c>
      <c r="C2546">
        <v>3.9289999999999998E-5</v>
      </c>
    </row>
    <row r="2547" spans="1:3" x14ac:dyDescent="0.35">
      <c r="A2547" s="86">
        <v>46049</v>
      </c>
      <c r="B2547" s="87">
        <v>0.52083333333333337</v>
      </c>
      <c r="C2547">
        <v>4.0609999999999999E-5</v>
      </c>
    </row>
    <row r="2548" spans="1:3" x14ac:dyDescent="0.35">
      <c r="A2548" s="86">
        <v>46049</v>
      </c>
      <c r="B2548" s="87">
        <v>0.53125</v>
      </c>
      <c r="C2548">
        <v>4.1669999999999999E-5</v>
      </c>
    </row>
    <row r="2549" spans="1:3" x14ac:dyDescent="0.35">
      <c r="A2549" s="86">
        <v>46049</v>
      </c>
      <c r="B2549" s="87">
        <v>0.54166666666666663</v>
      </c>
      <c r="C2549">
        <v>4.2240000000000002E-5</v>
      </c>
    </row>
    <row r="2550" spans="1:3" x14ac:dyDescent="0.35">
      <c r="A2550" s="86">
        <v>46049</v>
      </c>
      <c r="B2550" s="87">
        <v>0.55208333333333337</v>
      </c>
      <c r="C2550">
        <v>4.2049999999999999E-5</v>
      </c>
    </row>
    <row r="2551" spans="1:3" x14ac:dyDescent="0.35">
      <c r="A2551" s="86">
        <v>46049</v>
      </c>
      <c r="B2551" s="87">
        <v>0.5625</v>
      </c>
      <c r="C2551">
        <v>4.1270000000000003E-5</v>
      </c>
    </row>
    <row r="2552" spans="1:3" x14ac:dyDescent="0.35">
      <c r="A2552" s="86">
        <v>46049</v>
      </c>
      <c r="B2552" s="87">
        <v>0.57291666666666663</v>
      </c>
      <c r="C2552">
        <v>4.0110000000000001E-5</v>
      </c>
    </row>
    <row r="2553" spans="1:3" x14ac:dyDescent="0.35">
      <c r="A2553" s="86">
        <v>46049</v>
      </c>
      <c r="B2553" s="87">
        <v>0.58333333333333337</v>
      </c>
      <c r="C2553">
        <v>3.8850000000000002E-5</v>
      </c>
    </row>
    <row r="2554" spans="1:3" x14ac:dyDescent="0.35">
      <c r="A2554" s="86">
        <v>46049</v>
      </c>
      <c r="B2554" s="87">
        <v>0.59375</v>
      </c>
      <c r="C2554">
        <v>3.7660000000000002E-5</v>
      </c>
    </row>
    <row r="2555" spans="1:3" x14ac:dyDescent="0.35">
      <c r="A2555" s="86">
        <v>46049</v>
      </c>
      <c r="B2555" s="87">
        <v>0.60416666666666663</v>
      </c>
      <c r="C2555">
        <v>3.6600000000000002E-5</v>
      </c>
    </row>
    <row r="2556" spans="1:3" x14ac:dyDescent="0.35">
      <c r="A2556" s="86">
        <v>46049</v>
      </c>
      <c r="B2556" s="87">
        <v>0.61458333333333337</v>
      </c>
      <c r="C2556">
        <v>3.5630000000000003E-5</v>
      </c>
    </row>
    <row r="2557" spans="1:3" x14ac:dyDescent="0.35">
      <c r="A2557" s="86">
        <v>46049</v>
      </c>
      <c r="B2557" s="87">
        <v>0.625</v>
      </c>
      <c r="C2557">
        <v>3.4690000000000002E-5</v>
      </c>
    </row>
    <row r="2558" spans="1:3" x14ac:dyDescent="0.35">
      <c r="A2558" s="86">
        <v>46049</v>
      </c>
      <c r="B2558" s="87">
        <v>0.63541666666666663</v>
      </c>
      <c r="C2558">
        <v>3.3809999999999996E-5</v>
      </c>
    </row>
    <row r="2559" spans="1:3" x14ac:dyDescent="0.35">
      <c r="A2559" s="86">
        <v>46049</v>
      </c>
      <c r="B2559" s="87">
        <v>0.64583333333333337</v>
      </c>
      <c r="C2559">
        <v>3.3059999999999999E-5</v>
      </c>
    </row>
    <row r="2560" spans="1:3" x14ac:dyDescent="0.35">
      <c r="A2560" s="86">
        <v>46049</v>
      </c>
      <c r="B2560" s="87">
        <v>0.65625</v>
      </c>
      <c r="C2560">
        <v>3.2439999999999994E-5</v>
      </c>
    </row>
    <row r="2561" spans="1:3" x14ac:dyDescent="0.35">
      <c r="A2561" s="86">
        <v>46049</v>
      </c>
      <c r="B2561" s="87">
        <v>0.66666666666666663</v>
      </c>
      <c r="C2561">
        <v>3.2089999999999999E-5</v>
      </c>
    </row>
    <row r="2562" spans="1:3" x14ac:dyDescent="0.35">
      <c r="A2562" s="86">
        <v>46049</v>
      </c>
      <c r="B2562" s="87">
        <v>0.67708333333333337</v>
      </c>
      <c r="C2562">
        <v>3.2020000000000002E-5</v>
      </c>
    </row>
    <row r="2563" spans="1:3" x14ac:dyDescent="0.35">
      <c r="A2563" s="86">
        <v>46049</v>
      </c>
      <c r="B2563" s="87">
        <v>0.6875</v>
      </c>
      <c r="C2563">
        <v>3.2339999999999999E-5</v>
      </c>
    </row>
    <row r="2564" spans="1:3" x14ac:dyDescent="0.35">
      <c r="A2564" s="86">
        <v>46049</v>
      </c>
      <c r="B2564" s="87">
        <v>0.69791666666666663</v>
      </c>
      <c r="C2564">
        <v>3.3090000000000003E-5</v>
      </c>
    </row>
    <row r="2565" spans="1:3" x14ac:dyDescent="0.35">
      <c r="A2565" s="86">
        <v>46049</v>
      </c>
      <c r="B2565" s="87">
        <v>0.70833333333333337</v>
      </c>
      <c r="C2565">
        <v>3.4439999999999996E-5</v>
      </c>
    </row>
    <row r="2566" spans="1:3" x14ac:dyDescent="0.35">
      <c r="A2566" s="86">
        <v>46049</v>
      </c>
      <c r="B2566" s="87">
        <v>0.71875</v>
      </c>
      <c r="C2566">
        <v>3.6350000000000003E-5</v>
      </c>
    </row>
    <row r="2567" spans="1:3" x14ac:dyDescent="0.35">
      <c r="A2567" s="86">
        <v>46049</v>
      </c>
      <c r="B2567" s="87">
        <v>0.72916666666666663</v>
      </c>
      <c r="C2567">
        <v>3.8769999999999996E-5</v>
      </c>
    </row>
    <row r="2568" spans="1:3" x14ac:dyDescent="0.35">
      <c r="A2568" s="86">
        <v>46049</v>
      </c>
      <c r="B2568" s="87">
        <v>0.73958333333333337</v>
      </c>
      <c r="C2568">
        <v>4.1549999999999994E-5</v>
      </c>
    </row>
    <row r="2569" spans="1:3" x14ac:dyDescent="0.35">
      <c r="A2569" s="86">
        <v>46049</v>
      </c>
      <c r="B2569" s="87">
        <v>0.75</v>
      </c>
      <c r="C2569">
        <v>4.4589999999999998E-5</v>
      </c>
    </row>
    <row r="2570" spans="1:3" x14ac:dyDescent="0.35">
      <c r="A2570" s="86">
        <v>46049</v>
      </c>
      <c r="B2570" s="87">
        <v>0.76041666666666663</v>
      </c>
      <c r="C2570">
        <v>4.7750000000000002E-5</v>
      </c>
    </row>
    <row r="2571" spans="1:3" x14ac:dyDescent="0.35">
      <c r="A2571" s="86">
        <v>46049</v>
      </c>
      <c r="B2571" s="87">
        <v>0.77083333333333337</v>
      </c>
      <c r="C2571">
        <v>5.0819999999999998E-5</v>
      </c>
    </row>
    <row r="2572" spans="1:3" x14ac:dyDescent="0.35">
      <c r="A2572" s="86">
        <v>46049</v>
      </c>
      <c r="B2572" s="87">
        <v>0.78125</v>
      </c>
      <c r="C2572">
        <v>5.3640000000000001E-5</v>
      </c>
    </row>
    <row r="2573" spans="1:3" x14ac:dyDescent="0.35">
      <c r="A2573" s="86">
        <v>46049</v>
      </c>
      <c r="B2573" s="87">
        <v>0.79166666666666663</v>
      </c>
      <c r="C2573">
        <v>5.6060000000000002E-5</v>
      </c>
    </row>
    <row r="2574" spans="1:3" x14ac:dyDescent="0.35">
      <c r="A2574" s="86">
        <v>46049</v>
      </c>
      <c r="B2574" s="87">
        <v>0.80208333333333337</v>
      </c>
      <c r="C2574">
        <v>5.7880000000000001E-5</v>
      </c>
    </row>
    <row r="2575" spans="1:3" x14ac:dyDescent="0.35">
      <c r="A2575" s="86">
        <v>46049</v>
      </c>
      <c r="B2575" s="87">
        <v>0.8125</v>
      </c>
      <c r="C2575">
        <v>5.897E-5</v>
      </c>
    </row>
    <row r="2576" spans="1:3" x14ac:dyDescent="0.35">
      <c r="A2576" s="86">
        <v>46049</v>
      </c>
      <c r="B2576" s="87">
        <v>0.82291666666666663</v>
      </c>
      <c r="C2576">
        <v>5.9190000000000001E-5</v>
      </c>
    </row>
    <row r="2577" spans="1:3" x14ac:dyDescent="0.35">
      <c r="A2577" s="86">
        <v>46049</v>
      </c>
      <c r="B2577" s="87">
        <v>0.83333333333333337</v>
      </c>
      <c r="C2577">
        <v>5.8409999999999998E-5</v>
      </c>
    </row>
    <row r="2578" spans="1:3" x14ac:dyDescent="0.35">
      <c r="A2578" s="86">
        <v>46049</v>
      </c>
      <c r="B2578" s="87">
        <v>0.84375</v>
      </c>
      <c r="C2578">
        <v>5.6629999999999998E-5</v>
      </c>
    </row>
    <row r="2579" spans="1:3" x14ac:dyDescent="0.35">
      <c r="A2579" s="86">
        <v>46049</v>
      </c>
      <c r="B2579" s="87">
        <v>0.85416666666666663</v>
      </c>
      <c r="C2579">
        <v>5.4120000000000004E-5</v>
      </c>
    </row>
    <row r="2580" spans="1:3" x14ac:dyDescent="0.35">
      <c r="A2580" s="86">
        <v>46049</v>
      </c>
      <c r="B2580" s="87">
        <v>0.86458333333333337</v>
      </c>
      <c r="C2580">
        <v>5.1360000000000003E-5</v>
      </c>
    </row>
    <row r="2581" spans="1:3" x14ac:dyDescent="0.35">
      <c r="A2581" s="86">
        <v>46049</v>
      </c>
      <c r="B2581" s="87">
        <v>0.875</v>
      </c>
      <c r="C2581">
        <v>4.8749999999999999E-5</v>
      </c>
    </row>
    <row r="2582" spans="1:3" x14ac:dyDescent="0.35">
      <c r="A2582" s="86">
        <v>46049</v>
      </c>
      <c r="B2582" s="87">
        <v>0.88541666666666663</v>
      </c>
      <c r="C2582">
        <v>4.6659999999999997E-5</v>
      </c>
    </row>
    <row r="2583" spans="1:3" x14ac:dyDescent="0.35">
      <c r="A2583" s="86">
        <v>46049</v>
      </c>
      <c r="B2583" s="87">
        <v>0.89583333333333337</v>
      </c>
      <c r="C2583">
        <v>4.4929999999999998E-5</v>
      </c>
    </row>
    <row r="2584" spans="1:3" x14ac:dyDescent="0.35">
      <c r="A2584" s="86">
        <v>46049</v>
      </c>
      <c r="B2584" s="87">
        <v>0.90625</v>
      </c>
      <c r="C2584">
        <v>4.337E-5</v>
      </c>
    </row>
    <row r="2585" spans="1:3" x14ac:dyDescent="0.35">
      <c r="A2585" s="86">
        <v>46049</v>
      </c>
      <c r="B2585" s="87">
        <v>0.91666666666666663</v>
      </c>
      <c r="C2585">
        <v>4.1739999999999997E-5</v>
      </c>
    </row>
    <row r="2586" spans="1:3" x14ac:dyDescent="0.35">
      <c r="A2586" s="86">
        <v>46049</v>
      </c>
      <c r="B2586" s="87">
        <v>0.92708333333333337</v>
      </c>
      <c r="C2586">
        <v>3.9860000000000001E-5</v>
      </c>
    </row>
    <row r="2587" spans="1:3" x14ac:dyDescent="0.35">
      <c r="A2587" s="86">
        <v>46049</v>
      </c>
      <c r="B2587" s="87">
        <v>0.9375</v>
      </c>
      <c r="C2587">
        <v>3.7760000000000004E-5</v>
      </c>
    </row>
    <row r="2588" spans="1:3" x14ac:dyDescent="0.35">
      <c r="A2588" s="86">
        <v>46049</v>
      </c>
      <c r="B2588" s="87">
        <v>0.94791666666666663</v>
      </c>
      <c r="C2588">
        <v>3.5509999999999997E-5</v>
      </c>
    </row>
    <row r="2589" spans="1:3" x14ac:dyDescent="0.35">
      <c r="A2589" s="86">
        <v>46049</v>
      </c>
      <c r="B2589" s="87">
        <v>0.95833333333333337</v>
      </c>
      <c r="C2589">
        <v>3.3130000000000003E-5</v>
      </c>
    </row>
    <row r="2590" spans="1:3" x14ac:dyDescent="0.35">
      <c r="A2590" s="86">
        <v>46049</v>
      </c>
      <c r="B2590" s="87">
        <v>0.96875</v>
      </c>
      <c r="C2590">
        <v>3.0710000000000002E-5</v>
      </c>
    </row>
    <row r="2591" spans="1:3" x14ac:dyDescent="0.35">
      <c r="A2591" s="86">
        <v>46049</v>
      </c>
      <c r="B2591" s="87">
        <v>0.97916666666666663</v>
      </c>
      <c r="C2591">
        <v>2.826E-5</v>
      </c>
    </row>
    <row r="2592" spans="1:3" x14ac:dyDescent="0.35">
      <c r="A2592" s="86">
        <v>46049</v>
      </c>
      <c r="B2592" s="87">
        <v>0.98958333333333337</v>
      </c>
      <c r="C2592">
        <v>2.586E-5</v>
      </c>
    </row>
    <row r="2593" spans="1:3" x14ac:dyDescent="0.35">
      <c r="A2593" s="86">
        <v>46050</v>
      </c>
      <c r="B2593" s="87">
        <v>0</v>
      </c>
      <c r="C2593">
        <v>2.3470000000000001E-5</v>
      </c>
    </row>
    <row r="2594" spans="1:3" x14ac:dyDescent="0.35">
      <c r="A2594" s="86">
        <v>46050</v>
      </c>
      <c r="B2594" s="87">
        <v>1.0416666666666666E-2</v>
      </c>
      <c r="C2594">
        <v>2.1160000000000001E-5</v>
      </c>
    </row>
    <row r="2595" spans="1:3" x14ac:dyDescent="0.35">
      <c r="A2595" s="86">
        <v>46050</v>
      </c>
      <c r="B2595" s="87">
        <v>2.0833333333333332E-2</v>
      </c>
      <c r="C2595">
        <v>1.9029999999999999E-5</v>
      </c>
    </row>
    <row r="2596" spans="1:3" x14ac:dyDescent="0.35">
      <c r="A2596" s="86">
        <v>46050</v>
      </c>
      <c r="B2596" s="87">
        <v>3.125E-2</v>
      </c>
      <c r="C2596">
        <v>1.719E-5</v>
      </c>
    </row>
    <row r="2597" spans="1:3" x14ac:dyDescent="0.35">
      <c r="A2597" s="86">
        <v>46050</v>
      </c>
      <c r="B2597" s="87">
        <v>4.1666666666666664E-2</v>
      </c>
      <c r="C2597">
        <v>1.5630000000000001E-5</v>
      </c>
    </row>
    <row r="2598" spans="1:3" x14ac:dyDescent="0.35">
      <c r="A2598" s="86">
        <v>46050</v>
      </c>
      <c r="B2598" s="87">
        <v>5.2083333333333336E-2</v>
      </c>
      <c r="C2598">
        <v>1.446E-5</v>
      </c>
    </row>
    <row r="2599" spans="1:3" x14ac:dyDescent="0.35">
      <c r="A2599" s="86">
        <v>46050</v>
      </c>
      <c r="B2599" s="87">
        <v>6.25E-2</v>
      </c>
      <c r="C2599">
        <v>1.3650000000000001E-5</v>
      </c>
    </row>
    <row r="2600" spans="1:3" x14ac:dyDescent="0.35">
      <c r="A2600" s="86">
        <v>46050</v>
      </c>
      <c r="B2600" s="87">
        <v>7.2916666666666671E-2</v>
      </c>
      <c r="C2600">
        <v>1.312E-5</v>
      </c>
    </row>
    <row r="2601" spans="1:3" x14ac:dyDescent="0.35">
      <c r="A2601" s="86">
        <v>46050</v>
      </c>
      <c r="B2601" s="87">
        <v>8.3333333333333329E-2</v>
      </c>
      <c r="C2601">
        <v>1.277E-5</v>
      </c>
    </row>
    <row r="2602" spans="1:3" x14ac:dyDescent="0.35">
      <c r="A2602" s="86">
        <v>46050</v>
      </c>
      <c r="B2602" s="87">
        <v>9.375E-2</v>
      </c>
      <c r="C2602">
        <v>1.256E-5</v>
      </c>
    </row>
    <row r="2603" spans="1:3" x14ac:dyDescent="0.35">
      <c r="A2603" s="86">
        <v>46050</v>
      </c>
      <c r="B2603" s="87">
        <v>0.10416666666666667</v>
      </c>
      <c r="C2603">
        <v>1.24E-5</v>
      </c>
    </row>
    <row r="2604" spans="1:3" x14ac:dyDescent="0.35">
      <c r="A2604" s="86">
        <v>46050</v>
      </c>
      <c r="B2604" s="87">
        <v>0.11458333333333333</v>
      </c>
      <c r="C2604">
        <v>1.2330000000000001E-5</v>
      </c>
    </row>
    <row r="2605" spans="1:3" x14ac:dyDescent="0.35">
      <c r="A2605" s="86">
        <v>46050</v>
      </c>
      <c r="B2605" s="87">
        <v>0.125</v>
      </c>
      <c r="C2605">
        <v>1.2250000000000001E-5</v>
      </c>
    </row>
    <row r="2606" spans="1:3" x14ac:dyDescent="0.35">
      <c r="A2606" s="86">
        <v>46050</v>
      </c>
      <c r="B2606" s="87">
        <v>0.13541666666666666</v>
      </c>
      <c r="C2606">
        <v>1.2149999999999999E-5</v>
      </c>
    </row>
    <row r="2607" spans="1:3" x14ac:dyDescent="0.35">
      <c r="A2607" s="86">
        <v>46050</v>
      </c>
      <c r="B2607" s="87">
        <v>0.14583333333333334</v>
      </c>
      <c r="C2607">
        <v>1.2080000000000001E-5</v>
      </c>
    </row>
    <row r="2608" spans="1:3" x14ac:dyDescent="0.35">
      <c r="A2608" s="86">
        <v>46050</v>
      </c>
      <c r="B2608" s="87">
        <v>0.15625</v>
      </c>
      <c r="C2608">
        <v>1.2E-5</v>
      </c>
    </row>
    <row r="2609" spans="1:3" x14ac:dyDescent="0.35">
      <c r="A2609" s="86">
        <v>46050</v>
      </c>
      <c r="B2609" s="87">
        <v>0.16666666666666666</v>
      </c>
      <c r="C2609">
        <v>1.2E-5</v>
      </c>
    </row>
    <row r="2610" spans="1:3" x14ac:dyDescent="0.35">
      <c r="A2610" s="86">
        <v>46050</v>
      </c>
      <c r="B2610" s="87">
        <v>0.17708333333333334</v>
      </c>
      <c r="C2610">
        <v>1.202E-5</v>
      </c>
    </row>
    <row r="2611" spans="1:3" x14ac:dyDescent="0.35">
      <c r="A2611" s="86">
        <v>46050</v>
      </c>
      <c r="B2611" s="87">
        <v>0.1875</v>
      </c>
      <c r="C2611">
        <v>1.2149999999999999E-5</v>
      </c>
    </row>
    <row r="2612" spans="1:3" x14ac:dyDescent="0.35">
      <c r="A2612" s="86">
        <v>46050</v>
      </c>
      <c r="B2612" s="87">
        <v>0.19791666666666666</v>
      </c>
      <c r="C2612">
        <v>1.2309999999999999E-5</v>
      </c>
    </row>
    <row r="2613" spans="1:3" x14ac:dyDescent="0.35">
      <c r="A2613" s="86">
        <v>46050</v>
      </c>
      <c r="B2613" s="87">
        <v>0.20833333333333334</v>
      </c>
      <c r="C2613">
        <v>1.252E-5</v>
      </c>
    </row>
    <row r="2614" spans="1:3" x14ac:dyDescent="0.35">
      <c r="A2614" s="86">
        <v>46050</v>
      </c>
      <c r="B2614" s="87">
        <v>0.21875</v>
      </c>
      <c r="C2614">
        <v>1.2810000000000001E-5</v>
      </c>
    </row>
    <row r="2615" spans="1:3" x14ac:dyDescent="0.35">
      <c r="A2615" s="86">
        <v>46050</v>
      </c>
      <c r="B2615" s="87">
        <v>0.22916666666666666</v>
      </c>
      <c r="C2615">
        <v>1.3499999999999999E-5</v>
      </c>
    </row>
    <row r="2616" spans="1:3" x14ac:dyDescent="0.35">
      <c r="A2616" s="86">
        <v>46050</v>
      </c>
      <c r="B2616" s="87">
        <v>0.23958333333333334</v>
      </c>
      <c r="C2616">
        <v>1.4940000000000001E-5</v>
      </c>
    </row>
    <row r="2617" spans="1:3" x14ac:dyDescent="0.35">
      <c r="A2617" s="86">
        <v>46050</v>
      </c>
      <c r="B2617" s="87">
        <v>0.25</v>
      </c>
      <c r="C2617">
        <v>1.747E-5</v>
      </c>
    </row>
    <row r="2618" spans="1:3" x14ac:dyDescent="0.35">
      <c r="A2618" s="86">
        <v>46050</v>
      </c>
      <c r="B2618" s="87">
        <v>0.26041666666666669</v>
      </c>
      <c r="C2618">
        <v>2.1290000000000001E-5</v>
      </c>
    </row>
    <row r="2619" spans="1:3" x14ac:dyDescent="0.35">
      <c r="A2619" s="86">
        <v>46050</v>
      </c>
      <c r="B2619" s="87">
        <v>0.27083333333333331</v>
      </c>
      <c r="C2619">
        <v>2.5919999999999999E-5</v>
      </c>
    </row>
    <row r="2620" spans="1:3" x14ac:dyDescent="0.35">
      <c r="A2620" s="86">
        <v>46050</v>
      </c>
      <c r="B2620" s="87">
        <v>0.28125</v>
      </c>
      <c r="C2620">
        <v>3.0679999999999998E-5</v>
      </c>
    </row>
    <row r="2621" spans="1:3" x14ac:dyDescent="0.35">
      <c r="A2621" s="86">
        <v>46050</v>
      </c>
      <c r="B2621" s="87">
        <v>0.29166666666666669</v>
      </c>
      <c r="C2621">
        <v>3.4909999999999996E-5</v>
      </c>
    </row>
    <row r="2622" spans="1:3" x14ac:dyDescent="0.35">
      <c r="A2622" s="86">
        <v>46050</v>
      </c>
      <c r="B2622" s="87">
        <v>0.30208333333333331</v>
      </c>
      <c r="C2622">
        <v>3.807E-5</v>
      </c>
    </row>
    <row r="2623" spans="1:3" x14ac:dyDescent="0.35">
      <c r="A2623" s="86">
        <v>46050</v>
      </c>
      <c r="B2623" s="87">
        <v>0.3125</v>
      </c>
      <c r="C2623">
        <v>4.0240000000000001E-5</v>
      </c>
    </row>
    <row r="2624" spans="1:3" x14ac:dyDescent="0.35">
      <c r="A2624" s="86">
        <v>46050</v>
      </c>
      <c r="B2624" s="87">
        <v>0.32291666666666669</v>
      </c>
      <c r="C2624">
        <v>4.1549999999999994E-5</v>
      </c>
    </row>
    <row r="2625" spans="1:3" x14ac:dyDescent="0.35">
      <c r="A2625" s="86">
        <v>46050</v>
      </c>
      <c r="B2625" s="87">
        <v>0.33333333333333331</v>
      </c>
      <c r="C2625">
        <v>4.2200000000000003E-5</v>
      </c>
    </row>
    <row r="2626" spans="1:3" x14ac:dyDescent="0.35">
      <c r="A2626" s="86">
        <v>46050</v>
      </c>
      <c r="B2626" s="87">
        <v>0.34375</v>
      </c>
      <c r="C2626">
        <v>4.2389999999999999E-5</v>
      </c>
    </row>
    <row r="2627" spans="1:3" x14ac:dyDescent="0.35">
      <c r="A2627" s="86">
        <v>46050</v>
      </c>
      <c r="B2627" s="87">
        <v>0.35416666666666669</v>
      </c>
      <c r="C2627">
        <v>4.2200000000000003E-5</v>
      </c>
    </row>
    <row r="2628" spans="1:3" x14ac:dyDescent="0.35">
      <c r="A2628" s="86">
        <v>46050</v>
      </c>
      <c r="B2628" s="87">
        <v>0.36458333333333331</v>
      </c>
      <c r="C2628">
        <v>4.1680000000000001E-5</v>
      </c>
    </row>
    <row r="2629" spans="1:3" x14ac:dyDescent="0.35">
      <c r="A2629" s="86">
        <v>46050</v>
      </c>
      <c r="B2629" s="87">
        <v>0.375</v>
      </c>
      <c r="C2629">
        <v>4.0920000000000001E-5</v>
      </c>
    </row>
    <row r="2630" spans="1:3" x14ac:dyDescent="0.35">
      <c r="A2630" s="86">
        <v>46050</v>
      </c>
      <c r="B2630" s="87">
        <v>0.38541666666666669</v>
      </c>
      <c r="C2630">
        <v>3.998E-5</v>
      </c>
    </row>
    <row r="2631" spans="1:3" x14ac:dyDescent="0.35">
      <c r="A2631" s="86">
        <v>46050</v>
      </c>
      <c r="B2631" s="87">
        <v>0.39583333333333331</v>
      </c>
      <c r="C2631">
        <v>3.9010000000000001E-5</v>
      </c>
    </row>
    <row r="2632" spans="1:3" x14ac:dyDescent="0.35">
      <c r="A2632" s="86">
        <v>46050</v>
      </c>
      <c r="B2632" s="87">
        <v>0.40625</v>
      </c>
      <c r="C2632">
        <v>3.8039999999999995E-5</v>
      </c>
    </row>
    <row r="2633" spans="1:3" x14ac:dyDescent="0.35">
      <c r="A2633" s="86">
        <v>46050</v>
      </c>
      <c r="B2633" s="87">
        <v>0.41666666666666669</v>
      </c>
      <c r="C2633">
        <v>3.7249999999999997E-5</v>
      </c>
    </row>
    <row r="2634" spans="1:3" x14ac:dyDescent="0.35">
      <c r="A2634" s="86">
        <v>46050</v>
      </c>
      <c r="B2634" s="87">
        <v>0.42708333333333331</v>
      </c>
      <c r="C2634">
        <v>3.6729999999999996E-5</v>
      </c>
    </row>
    <row r="2635" spans="1:3" x14ac:dyDescent="0.35">
      <c r="A2635" s="86">
        <v>46050</v>
      </c>
      <c r="B2635" s="87">
        <v>0.4375</v>
      </c>
      <c r="C2635">
        <v>3.6380000000000001E-5</v>
      </c>
    </row>
    <row r="2636" spans="1:3" x14ac:dyDescent="0.35">
      <c r="A2636" s="86">
        <v>46050</v>
      </c>
      <c r="B2636" s="87">
        <v>0.44791666666666669</v>
      </c>
      <c r="C2636">
        <v>3.6229999999999997E-5</v>
      </c>
    </row>
    <row r="2637" spans="1:3" x14ac:dyDescent="0.35">
      <c r="A2637" s="86">
        <v>46050</v>
      </c>
      <c r="B2637" s="87">
        <v>0.45833333333333331</v>
      </c>
      <c r="C2637">
        <v>3.6229999999999997E-5</v>
      </c>
    </row>
    <row r="2638" spans="1:3" x14ac:dyDescent="0.35">
      <c r="A2638" s="86">
        <v>46050</v>
      </c>
      <c r="B2638" s="87">
        <v>0.46875</v>
      </c>
      <c r="C2638">
        <v>3.6350000000000003E-5</v>
      </c>
    </row>
    <row r="2639" spans="1:3" x14ac:dyDescent="0.35">
      <c r="A2639" s="86">
        <v>46050</v>
      </c>
      <c r="B2639" s="87">
        <v>0.47916666666666669</v>
      </c>
      <c r="C2639">
        <v>3.663E-5</v>
      </c>
    </row>
    <row r="2640" spans="1:3" x14ac:dyDescent="0.35">
      <c r="A2640" s="86">
        <v>46050</v>
      </c>
      <c r="B2640" s="87">
        <v>0.48958333333333331</v>
      </c>
      <c r="C2640">
        <v>3.7170000000000005E-5</v>
      </c>
    </row>
    <row r="2641" spans="1:3" x14ac:dyDescent="0.35">
      <c r="A2641" s="86">
        <v>46050</v>
      </c>
      <c r="B2641" s="87">
        <v>0.5</v>
      </c>
      <c r="C2641">
        <v>3.8039999999999995E-5</v>
      </c>
    </row>
    <row r="2642" spans="1:3" x14ac:dyDescent="0.35">
      <c r="A2642" s="86">
        <v>46050</v>
      </c>
      <c r="B2642" s="87">
        <v>0.51041666666666663</v>
      </c>
      <c r="C2642">
        <v>3.926E-5</v>
      </c>
    </row>
    <row r="2643" spans="1:3" x14ac:dyDescent="0.35">
      <c r="A2643" s="86">
        <v>46050</v>
      </c>
      <c r="B2643" s="87">
        <v>0.52083333333333337</v>
      </c>
      <c r="C2643">
        <v>4.057E-5</v>
      </c>
    </row>
    <row r="2644" spans="1:3" x14ac:dyDescent="0.35">
      <c r="A2644" s="86">
        <v>46050</v>
      </c>
      <c r="B2644" s="87">
        <v>0.53125</v>
      </c>
      <c r="C2644">
        <v>4.1640000000000001E-5</v>
      </c>
    </row>
    <row r="2645" spans="1:3" x14ac:dyDescent="0.35">
      <c r="A2645" s="86">
        <v>46050</v>
      </c>
      <c r="B2645" s="87">
        <v>0.54166666666666663</v>
      </c>
      <c r="C2645">
        <v>4.2200000000000003E-5</v>
      </c>
    </row>
    <row r="2646" spans="1:3" x14ac:dyDescent="0.35">
      <c r="A2646" s="86">
        <v>46050</v>
      </c>
      <c r="B2646" s="87">
        <v>0.55208333333333337</v>
      </c>
      <c r="C2646">
        <v>4.2009999999999999E-5</v>
      </c>
    </row>
    <row r="2647" spans="1:3" x14ac:dyDescent="0.35">
      <c r="A2647" s="86">
        <v>46050</v>
      </c>
      <c r="B2647" s="87">
        <v>0.5625</v>
      </c>
      <c r="C2647">
        <v>4.1239999999999998E-5</v>
      </c>
    </row>
    <row r="2648" spans="1:3" x14ac:dyDescent="0.35">
      <c r="A2648" s="86">
        <v>46050</v>
      </c>
      <c r="B2648" s="87">
        <v>0.57291666666666663</v>
      </c>
      <c r="C2648">
        <v>4.0070000000000001E-5</v>
      </c>
    </row>
    <row r="2649" spans="1:3" x14ac:dyDescent="0.35">
      <c r="A2649" s="86">
        <v>46050</v>
      </c>
      <c r="B2649" s="87">
        <v>0.58333333333333337</v>
      </c>
      <c r="C2649">
        <v>3.8819999999999998E-5</v>
      </c>
    </row>
    <row r="2650" spans="1:3" x14ac:dyDescent="0.35">
      <c r="A2650" s="86">
        <v>46050</v>
      </c>
      <c r="B2650" s="87">
        <v>0.59375</v>
      </c>
      <c r="C2650">
        <v>3.7629999999999997E-5</v>
      </c>
    </row>
    <row r="2651" spans="1:3" x14ac:dyDescent="0.35">
      <c r="A2651" s="86">
        <v>46050</v>
      </c>
      <c r="B2651" s="87">
        <v>0.60416666666666663</v>
      </c>
      <c r="C2651">
        <v>3.6569999999999997E-5</v>
      </c>
    </row>
    <row r="2652" spans="1:3" x14ac:dyDescent="0.35">
      <c r="A2652" s="86">
        <v>46050</v>
      </c>
      <c r="B2652" s="87">
        <v>0.61458333333333337</v>
      </c>
      <c r="C2652">
        <v>3.5599999999999998E-5</v>
      </c>
    </row>
    <row r="2653" spans="1:3" x14ac:dyDescent="0.35">
      <c r="A2653" s="86">
        <v>46050</v>
      </c>
      <c r="B2653" s="87">
        <v>0.625</v>
      </c>
      <c r="C2653">
        <v>3.4660000000000004E-5</v>
      </c>
    </row>
    <row r="2654" spans="1:3" x14ac:dyDescent="0.35">
      <c r="A2654" s="86">
        <v>46050</v>
      </c>
      <c r="B2654" s="87">
        <v>0.63541666666666663</v>
      </c>
      <c r="C2654">
        <v>3.379E-5</v>
      </c>
    </row>
    <row r="2655" spans="1:3" x14ac:dyDescent="0.35">
      <c r="A2655" s="86">
        <v>46050</v>
      </c>
      <c r="B2655" s="87">
        <v>0.64583333333333337</v>
      </c>
      <c r="C2655">
        <v>3.3029999999999994E-5</v>
      </c>
    </row>
    <row r="2656" spans="1:3" x14ac:dyDescent="0.35">
      <c r="A2656" s="86">
        <v>46050</v>
      </c>
      <c r="B2656" s="87">
        <v>0.65625</v>
      </c>
      <c r="C2656">
        <v>3.2410000000000003E-5</v>
      </c>
    </row>
    <row r="2657" spans="1:3" x14ac:dyDescent="0.35">
      <c r="A2657" s="86">
        <v>46050</v>
      </c>
      <c r="B2657" s="87">
        <v>0.66666666666666663</v>
      </c>
      <c r="C2657">
        <v>3.2060000000000001E-5</v>
      </c>
    </row>
    <row r="2658" spans="1:3" x14ac:dyDescent="0.35">
      <c r="A2658" s="86">
        <v>46050</v>
      </c>
      <c r="B2658" s="87">
        <v>0.67708333333333337</v>
      </c>
      <c r="C2658">
        <v>3.1999999999999999E-5</v>
      </c>
    </row>
    <row r="2659" spans="1:3" x14ac:dyDescent="0.35">
      <c r="A2659" s="86">
        <v>46050</v>
      </c>
      <c r="B2659" s="87">
        <v>0.6875</v>
      </c>
      <c r="C2659">
        <v>3.2310000000000001E-5</v>
      </c>
    </row>
    <row r="2660" spans="1:3" x14ac:dyDescent="0.35">
      <c r="A2660" s="86">
        <v>46050</v>
      </c>
      <c r="B2660" s="87">
        <v>0.69791666666666663</v>
      </c>
      <c r="C2660">
        <v>3.3059999999999999E-5</v>
      </c>
    </row>
    <row r="2661" spans="1:3" x14ac:dyDescent="0.35">
      <c r="A2661" s="86">
        <v>46050</v>
      </c>
      <c r="B2661" s="87">
        <v>0.70833333333333337</v>
      </c>
      <c r="C2661">
        <v>3.4410000000000004E-5</v>
      </c>
    </row>
    <row r="2662" spans="1:3" x14ac:dyDescent="0.35">
      <c r="A2662" s="86">
        <v>46050</v>
      </c>
      <c r="B2662" s="87">
        <v>0.71875</v>
      </c>
      <c r="C2662">
        <v>3.6319999999999998E-5</v>
      </c>
    </row>
    <row r="2663" spans="1:3" x14ac:dyDescent="0.35">
      <c r="A2663" s="86">
        <v>46050</v>
      </c>
      <c r="B2663" s="87">
        <v>0.72916666666666663</v>
      </c>
      <c r="C2663">
        <v>3.8730000000000004E-5</v>
      </c>
    </row>
    <row r="2664" spans="1:3" x14ac:dyDescent="0.35">
      <c r="A2664" s="86">
        <v>46050</v>
      </c>
      <c r="B2664" s="87">
        <v>0.73958333333333337</v>
      </c>
      <c r="C2664">
        <v>4.1510000000000001E-5</v>
      </c>
    </row>
    <row r="2665" spans="1:3" x14ac:dyDescent="0.35">
      <c r="A2665" s="86">
        <v>46050</v>
      </c>
      <c r="B2665" s="87">
        <v>0.75</v>
      </c>
      <c r="C2665">
        <v>4.456E-5</v>
      </c>
    </row>
    <row r="2666" spans="1:3" x14ac:dyDescent="0.35">
      <c r="A2666" s="86">
        <v>46050</v>
      </c>
      <c r="B2666" s="87">
        <v>0.76041666666666663</v>
      </c>
      <c r="C2666">
        <v>4.7710000000000002E-5</v>
      </c>
    </row>
    <row r="2667" spans="1:3" x14ac:dyDescent="0.35">
      <c r="A2667" s="86">
        <v>46050</v>
      </c>
      <c r="B2667" s="87">
        <v>0.77083333333333337</v>
      </c>
      <c r="C2667">
        <v>5.0779999999999998E-5</v>
      </c>
    </row>
    <row r="2668" spans="1:3" x14ac:dyDescent="0.35">
      <c r="A2668" s="86">
        <v>46050</v>
      </c>
      <c r="B2668" s="87">
        <v>0.78125</v>
      </c>
      <c r="C2668">
        <v>5.3600000000000002E-5</v>
      </c>
    </row>
    <row r="2669" spans="1:3" x14ac:dyDescent="0.35">
      <c r="A2669" s="86">
        <v>46050</v>
      </c>
      <c r="B2669" s="87">
        <v>0.79166666666666663</v>
      </c>
      <c r="C2669">
        <v>5.6009999999999994E-5</v>
      </c>
    </row>
    <row r="2670" spans="1:3" x14ac:dyDescent="0.35">
      <c r="A2670" s="86">
        <v>46050</v>
      </c>
      <c r="B2670" s="87">
        <v>0.80208333333333337</v>
      </c>
      <c r="C2670">
        <v>5.783E-5</v>
      </c>
    </row>
    <row r="2671" spans="1:3" x14ac:dyDescent="0.35">
      <c r="A2671" s="86">
        <v>46050</v>
      </c>
      <c r="B2671" s="87">
        <v>0.8125</v>
      </c>
      <c r="C2671">
        <v>5.8919999999999998E-5</v>
      </c>
    </row>
    <row r="2672" spans="1:3" x14ac:dyDescent="0.35">
      <c r="A2672" s="86">
        <v>46050</v>
      </c>
      <c r="B2672" s="87">
        <v>0.82291666666666663</v>
      </c>
      <c r="C2672">
        <v>5.914E-5</v>
      </c>
    </row>
    <row r="2673" spans="1:3" x14ac:dyDescent="0.35">
      <c r="A2673" s="86">
        <v>46050</v>
      </c>
      <c r="B2673" s="87">
        <v>0.83333333333333337</v>
      </c>
      <c r="C2673">
        <v>5.8360000000000004E-5</v>
      </c>
    </row>
    <row r="2674" spans="1:3" x14ac:dyDescent="0.35">
      <c r="A2674" s="86">
        <v>46050</v>
      </c>
      <c r="B2674" s="87">
        <v>0.84375</v>
      </c>
      <c r="C2674">
        <v>5.6579999999999997E-5</v>
      </c>
    </row>
    <row r="2675" spans="1:3" x14ac:dyDescent="0.35">
      <c r="A2675" s="86">
        <v>46050</v>
      </c>
      <c r="B2675" s="87">
        <v>0.85416666666666663</v>
      </c>
      <c r="C2675">
        <v>5.4070000000000002E-5</v>
      </c>
    </row>
    <row r="2676" spans="1:3" x14ac:dyDescent="0.35">
      <c r="A2676" s="86">
        <v>46050</v>
      </c>
      <c r="B2676" s="87">
        <v>0.86458333333333337</v>
      </c>
      <c r="C2676">
        <v>5.1319999999999997E-5</v>
      </c>
    </row>
    <row r="2677" spans="1:3" x14ac:dyDescent="0.35">
      <c r="A2677" s="86">
        <v>46050</v>
      </c>
      <c r="B2677" s="87">
        <v>0.875</v>
      </c>
      <c r="C2677">
        <v>4.8710000000000006E-5</v>
      </c>
    </row>
    <row r="2678" spans="1:3" x14ac:dyDescent="0.35">
      <c r="A2678" s="86">
        <v>46050</v>
      </c>
      <c r="B2678" s="87">
        <v>0.88541666666666663</v>
      </c>
      <c r="C2678">
        <v>4.6620000000000004E-5</v>
      </c>
    </row>
    <row r="2679" spans="1:3" x14ac:dyDescent="0.35">
      <c r="A2679" s="86">
        <v>46050</v>
      </c>
      <c r="B2679" s="87">
        <v>0.89583333333333337</v>
      </c>
      <c r="C2679">
        <v>4.4889999999999999E-5</v>
      </c>
    </row>
    <row r="2680" spans="1:3" x14ac:dyDescent="0.35">
      <c r="A2680" s="86">
        <v>46050</v>
      </c>
      <c r="B2680" s="87">
        <v>0.90625</v>
      </c>
      <c r="C2680">
        <v>4.333E-5</v>
      </c>
    </row>
    <row r="2681" spans="1:3" x14ac:dyDescent="0.35">
      <c r="A2681" s="86">
        <v>46050</v>
      </c>
      <c r="B2681" s="87">
        <v>0.91666666666666663</v>
      </c>
      <c r="C2681">
        <v>4.1700000000000004E-5</v>
      </c>
    </row>
    <row r="2682" spans="1:3" x14ac:dyDescent="0.35">
      <c r="A2682" s="86">
        <v>46050</v>
      </c>
      <c r="B2682" s="87">
        <v>0.92708333333333337</v>
      </c>
      <c r="C2682">
        <v>3.9820000000000002E-5</v>
      </c>
    </row>
    <row r="2683" spans="1:3" x14ac:dyDescent="0.35">
      <c r="A2683" s="86">
        <v>46050</v>
      </c>
      <c r="B2683" s="87">
        <v>0.9375</v>
      </c>
      <c r="C2683">
        <v>3.773E-5</v>
      </c>
    </row>
    <row r="2684" spans="1:3" x14ac:dyDescent="0.35">
      <c r="A2684" s="86">
        <v>46050</v>
      </c>
      <c r="B2684" s="87">
        <v>0.94791666666666663</v>
      </c>
      <c r="C2684">
        <v>3.5479999999999999E-5</v>
      </c>
    </row>
    <row r="2685" spans="1:3" x14ac:dyDescent="0.35">
      <c r="A2685" s="86">
        <v>46050</v>
      </c>
      <c r="B2685" s="87">
        <v>0.95833333333333337</v>
      </c>
      <c r="C2685">
        <v>3.3099999999999998E-5</v>
      </c>
    </row>
    <row r="2686" spans="1:3" x14ac:dyDescent="0.35">
      <c r="A2686" s="86">
        <v>46050</v>
      </c>
      <c r="B2686" s="87">
        <v>0.96875</v>
      </c>
      <c r="C2686">
        <v>3.0679999999999998E-5</v>
      </c>
    </row>
    <row r="2687" spans="1:3" x14ac:dyDescent="0.35">
      <c r="A2687" s="86">
        <v>46050</v>
      </c>
      <c r="B2687" s="87">
        <v>0.97916666666666663</v>
      </c>
      <c r="C2687">
        <v>2.8240000000000001E-5</v>
      </c>
    </row>
    <row r="2688" spans="1:3" x14ac:dyDescent="0.35">
      <c r="A2688" s="86">
        <v>46050</v>
      </c>
      <c r="B2688" s="87">
        <v>0.98958333333333337</v>
      </c>
      <c r="C2688">
        <v>2.5829999999999998E-5</v>
      </c>
    </row>
    <row r="2689" spans="1:3" x14ac:dyDescent="0.35">
      <c r="A2689" s="86">
        <v>46051</v>
      </c>
      <c r="B2689" s="87">
        <v>0</v>
      </c>
      <c r="C2689">
        <v>2.3449999999999997E-5</v>
      </c>
    </row>
    <row r="2690" spans="1:3" x14ac:dyDescent="0.35">
      <c r="A2690" s="86">
        <v>46051</v>
      </c>
      <c r="B2690" s="87">
        <v>1.0416666666666666E-2</v>
      </c>
      <c r="C2690">
        <v>2.1139999999999997E-5</v>
      </c>
    </row>
    <row r="2691" spans="1:3" x14ac:dyDescent="0.35">
      <c r="A2691" s="86">
        <v>46051</v>
      </c>
      <c r="B2691" s="87">
        <v>2.0833333333333332E-2</v>
      </c>
      <c r="C2691">
        <v>1.9019999999999997E-5</v>
      </c>
    </row>
    <row r="2692" spans="1:3" x14ac:dyDescent="0.35">
      <c r="A2692" s="86">
        <v>46051</v>
      </c>
      <c r="B2692" s="87">
        <v>3.125E-2</v>
      </c>
      <c r="C2692">
        <v>1.7180000000000002E-5</v>
      </c>
    </row>
    <row r="2693" spans="1:3" x14ac:dyDescent="0.35">
      <c r="A2693" s="86">
        <v>46051</v>
      </c>
      <c r="B2693" s="87">
        <v>4.1666666666666664E-2</v>
      </c>
      <c r="C2693">
        <v>1.5610000000000001E-5</v>
      </c>
    </row>
    <row r="2694" spans="1:3" x14ac:dyDescent="0.35">
      <c r="A2694" s="86">
        <v>46051</v>
      </c>
      <c r="B2694" s="87">
        <v>5.2083333333333336E-2</v>
      </c>
      <c r="C2694">
        <v>1.4449999999999999E-5</v>
      </c>
    </row>
    <row r="2695" spans="1:3" x14ac:dyDescent="0.35">
      <c r="A2695" s="86">
        <v>46051</v>
      </c>
      <c r="B2695" s="87">
        <v>6.25E-2</v>
      </c>
      <c r="C2695">
        <v>1.364E-5</v>
      </c>
    </row>
    <row r="2696" spans="1:3" x14ac:dyDescent="0.35">
      <c r="A2696" s="86">
        <v>46051</v>
      </c>
      <c r="B2696" s="87">
        <v>7.2916666666666671E-2</v>
      </c>
      <c r="C2696">
        <v>1.311E-5</v>
      </c>
    </row>
    <row r="2697" spans="1:3" x14ac:dyDescent="0.35">
      <c r="A2697" s="86">
        <v>46051</v>
      </c>
      <c r="B2697" s="87">
        <v>8.3333333333333329E-2</v>
      </c>
      <c r="C2697">
        <v>1.276E-5</v>
      </c>
    </row>
    <row r="2698" spans="1:3" x14ac:dyDescent="0.35">
      <c r="A2698" s="86">
        <v>46051</v>
      </c>
      <c r="B2698" s="87">
        <v>9.375E-2</v>
      </c>
      <c r="C2698">
        <v>1.255E-5</v>
      </c>
    </row>
    <row r="2699" spans="1:3" x14ac:dyDescent="0.35">
      <c r="A2699" s="86">
        <v>46051</v>
      </c>
      <c r="B2699" s="87">
        <v>0.10416666666666667</v>
      </c>
      <c r="C2699">
        <v>1.239E-5</v>
      </c>
    </row>
    <row r="2700" spans="1:3" x14ac:dyDescent="0.35">
      <c r="A2700" s="86">
        <v>46051</v>
      </c>
      <c r="B2700" s="87">
        <v>0.11458333333333333</v>
      </c>
      <c r="C2700">
        <v>1.2319999999999999E-5</v>
      </c>
    </row>
    <row r="2701" spans="1:3" x14ac:dyDescent="0.35">
      <c r="A2701" s="86">
        <v>46051</v>
      </c>
      <c r="B2701" s="87">
        <v>0.125</v>
      </c>
      <c r="C2701">
        <v>1.224E-5</v>
      </c>
    </row>
    <row r="2702" spans="1:3" x14ac:dyDescent="0.35">
      <c r="A2702" s="86">
        <v>46051</v>
      </c>
      <c r="B2702" s="87">
        <v>0.13541666666666666</v>
      </c>
      <c r="C2702">
        <v>1.2139999999999999E-5</v>
      </c>
    </row>
    <row r="2703" spans="1:3" x14ac:dyDescent="0.35">
      <c r="A2703" s="86">
        <v>46051</v>
      </c>
      <c r="B2703" s="87">
        <v>0.14583333333333334</v>
      </c>
      <c r="C2703">
        <v>1.2070000000000001E-5</v>
      </c>
    </row>
    <row r="2704" spans="1:3" x14ac:dyDescent="0.35">
      <c r="A2704" s="86">
        <v>46051</v>
      </c>
      <c r="B2704" s="87">
        <v>0.15625</v>
      </c>
      <c r="C2704">
        <v>1.199E-5</v>
      </c>
    </row>
    <row r="2705" spans="1:3" x14ac:dyDescent="0.35">
      <c r="A2705" s="86">
        <v>46051</v>
      </c>
      <c r="B2705" s="87">
        <v>0.16666666666666666</v>
      </c>
      <c r="C2705">
        <v>1.199E-5</v>
      </c>
    </row>
    <row r="2706" spans="1:3" x14ac:dyDescent="0.35">
      <c r="A2706" s="86">
        <v>46051</v>
      </c>
      <c r="B2706" s="87">
        <v>0.17708333333333334</v>
      </c>
      <c r="C2706">
        <v>1.201E-5</v>
      </c>
    </row>
    <row r="2707" spans="1:3" x14ac:dyDescent="0.35">
      <c r="A2707" s="86">
        <v>46051</v>
      </c>
      <c r="B2707" s="87">
        <v>0.1875</v>
      </c>
      <c r="C2707">
        <v>1.2139999999999999E-5</v>
      </c>
    </row>
    <row r="2708" spans="1:3" x14ac:dyDescent="0.35">
      <c r="A2708" s="86">
        <v>46051</v>
      </c>
      <c r="B2708" s="87">
        <v>0.19791666666666666</v>
      </c>
      <c r="C2708">
        <v>1.2300000000000001E-5</v>
      </c>
    </row>
    <row r="2709" spans="1:3" x14ac:dyDescent="0.35">
      <c r="A2709" s="86">
        <v>46051</v>
      </c>
      <c r="B2709" s="87">
        <v>0.20833333333333334</v>
      </c>
      <c r="C2709">
        <v>1.2510000000000001E-5</v>
      </c>
    </row>
    <row r="2710" spans="1:3" x14ac:dyDescent="0.35">
      <c r="A2710" s="86">
        <v>46051</v>
      </c>
      <c r="B2710" s="87">
        <v>0.21875</v>
      </c>
      <c r="C2710">
        <v>1.2800000000000001E-5</v>
      </c>
    </row>
    <row r="2711" spans="1:3" x14ac:dyDescent="0.35">
      <c r="A2711" s="86">
        <v>46051</v>
      </c>
      <c r="B2711" s="87">
        <v>0.22916666666666666</v>
      </c>
      <c r="C2711">
        <v>1.349E-5</v>
      </c>
    </row>
    <row r="2712" spans="1:3" x14ac:dyDescent="0.35">
      <c r="A2712" s="86">
        <v>46051</v>
      </c>
      <c r="B2712" s="87">
        <v>0.23958333333333334</v>
      </c>
      <c r="C2712">
        <v>1.4930000000000001E-5</v>
      </c>
    </row>
    <row r="2713" spans="1:3" x14ac:dyDescent="0.35">
      <c r="A2713" s="86">
        <v>46051</v>
      </c>
      <c r="B2713" s="87">
        <v>0.25</v>
      </c>
      <c r="C2713">
        <v>1.7450000000000001E-5</v>
      </c>
    </row>
    <row r="2714" spans="1:3" x14ac:dyDescent="0.35">
      <c r="A2714" s="86">
        <v>46051</v>
      </c>
      <c r="B2714" s="87">
        <v>0.26041666666666669</v>
      </c>
      <c r="C2714">
        <v>2.1270000000000001E-5</v>
      </c>
    </row>
    <row r="2715" spans="1:3" x14ac:dyDescent="0.35">
      <c r="A2715" s="86">
        <v>46051</v>
      </c>
      <c r="B2715" s="87">
        <v>0.27083333333333331</v>
      </c>
      <c r="C2715">
        <v>2.5899999999999999E-5</v>
      </c>
    </row>
    <row r="2716" spans="1:3" x14ac:dyDescent="0.35">
      <c r="A2716" s="86">
        <v>46051</v>
      </c>
      <c r="B2716" s="87">
        <v>0.28125</v>
      </c>
      <c r="C2716">
        <v>3.065E-5</v>
      </c>
    </row>
    <row r="2717" spans="1:3" x14ac:dyDescent="0.35">
      <c r="A2717" s="86">
        <v>46051</v>
      </c>
      <c r="B2717" s="87">
        <v>0.29166666666666669</v>
      </c>
      <c r="C2717">
        <v>3.4879999999999998E-5</v>
      </c>
    </row>
    <row r="2718" spans="1:3" x14ac:dyDescent="0.35">
      <c r="A2718" s="86">
        <v>46051</v>
      </c>
      <c r="B2718" s="87">
        <v>0.30208333333333331</v>
      </c>
      <c r="C2718">
        <v>3.803E-5</v>
      </c>
    </row>
    <row r="2719" spans="1:3" x14ac:dyDescent="0.35">
      <c r="A2719" s="86">
        <v>46051</v>
      </c>
      <c r="B2719" s="87">
        <v>0.3125</v>
      </c>
      <c r="C2719">
        <v>4.0200000000000001E-5</v>
      </c>
    </row>
    <row r="2720" spans="1:3" x14ac:dyDescent="0.35">
      <c r="A2720" s="86">
        <v>46051</v>
      </c>
      <c r="B2720" s="87">
        <v>0.32291666666666669</v>
      </c>
      <c r="C2720">
        <v>4.1510000000000001E-5</v>
      </c>
    </row>
    <row r="2721" spans="1:3" x14ac:dyDescent="0.35">
      <c r="A2721" s="86">
        <v>46051</v>
      </c>
      <c r="B2721" s="87">
        <v>0.33333333333333331</v>
      </c>
      <c r="C2721">
        <v>4.2160000000000003E-5</v>
      </c>
    </row>
    <row r="2722" spans="1:3" x14ac:dyDescent="0.35">
      <c r="A2722" s="86">
        <v>46051</v>
      </c>
      <c r="B2722" s="87">
        <v>0.34375</v>
      </c>
      <c r="C2722">
        <v>4.2349999999999999E-5</v>
      </c>
    </row>
    <row r="2723" spans="1:3" x14ac:dyDescent="0.35">
      <c r="A2723" s="86">
        <v>46051</v>
      </c>
      <c r="B2723" s="87">
        <v>0.35416666666666669</v>
      </c>
      <c r="C2723">
        <v>4.2160000000000003E-5</v>
      </c>
    </row>
    <row r="2724" spans="1:3" x14ac:dyDescent="0.35">
      <c r="A2724" s="86">
        <v>46051</v>
      </c>
      <c r="B2724" s="87">
        <v>0.36458333333333331</v>
      </c>
      <c r="C2724">
        <v>4.1640000000000001E-5</v>
      </c>
    </row>
    <row r="2725" spans="1:3" x14ac:dyDescent="0.35">
      <c r="A2725" s="86">
        <v>46051</v>
      </c>
      <c r="B2725" s="87">
        <v>0.375</v>
      </c>
      <c r="C2725">
        <v>4.0890000000000003E-5</v>
      </c>
    </row>
    <row r="2726" spans="1:3" x14ac:dyDescent="0.35">
      <c r="A2726" s="86">
        <v>46051</v>
      </c>
      <c r="B2726" s="87">
        <v>0.38541666666666669</v>
      </c>
      <c r="C2726">
        <v>3.9950000000000002E-5</v>
      </c>
    </row>
    <row r="2727" spans="1:3" x14ac:dyDescent="0.35">
      <c r="A2727" s="86">
        <v>46051</v>
      </c>
      <c r="B2727" s="87">
        <v>0.39583333333333331</v>
      </c>
      <c r="C2727">
        <v>3.8969999999999994E-5</v>
      </c>
    </row>
    <row r="2728" spans="1:3" x14ac:dyDescent="0.35">
      <c r="A2728" s="86">
        <v>46051</v>
      </c>
      <c r="B2728" s="87">
        <v>0.40625</v>
      </c>
      <c r="C2728">
        <v>3.8010000000000004E-5</v>
      </c>
    </row>
    <row r="2729" spans="1:3" x14ac:dyDescent="0.35">
      <c r="A2729" s="86">
        <v>46051</v>
      </c>
      <c r="B2729" s="87">
        <v>0.41666666666666669</v>
      </c>
      <c r="C2729">
        <v>3.7220000000000006E-5</v>
      </c>
    </row>
    <row r="2730" spans="1:3" x14ac:dyDescent="0.35">
      <c r="A2730" s="86">
        <v>46051</v>
      </c>
      <c r="B2730" s="87">
        <v>0.42708333333333331</v>
      </c>
      <c r="C2730">
        <v>3.6690000000000003E-5</v>
      </c>
    </row>
    <row r="2731" spans="1:3" x14ac:dyDescent="0.35">
      <c r="A2731" s="86">
        <v>46051</v>
      </c>
      <c r="B2731" s="87">
        <v>0.4375</v>
      </c>
      <c r="C2731">
        <v>3.6339999999999994E-5</v>
      </c>
    </row>
    <row r="2732" spans="1:3" x14ac:dyDescent="0.35">
      <c r="A2732" s="86">
        <v>46051</v>
      </c>
      <c r="B2732" s="87">
        <v>0.44791666666666669</v>
      </c>
      <c r="C2732">
        <v>3.6189999999999997E-5</v>
      </c>
    </row>
    <row r="2733" spans="1:3" x14ac:dyDescent="0.35">
      <c r="A2733" s="86">
        <v>46051</v>
      </c>
      <c r="B2733" s="87">
        <v>0.45833333333333331</v>
      </c>
      <c r="C2733">
        <v>3.6189999999999997E-5</v>
      </c>
    </row>
    <row r="2734" spans="1:3" x14ac:dyDescent="0.35">
      <c r="A2734" s="86">
        <v>46051</v>
      </c>
      <c r="B2734" s="87">
        <v>0.46875</v>
      </c>
      <c r="C2734">
        <v>3.6319999999999998E-5</v>
      </c>
    </row>
    <row r="2735" spans="1:3" x14ac:dyDescent="0.35">
      <c r="A2735" s="86">
        <v>46051</v>
      </c>
      <c r="B2735" s="87">
        <v>0.47916666666666669</v>
      </c>
      <c r="C2735">
        <v>3.659E-5</v>
      </c>
    </row>
    <row r="2736" spans="1:3" x14ac:dyDescent="0.35">
      <c r="A2736" s="86">
        <v>46051</v>
      </c>
      <c r="B2736" s="87">
        <v>0.48958333333333331</v>
      </c>
      <c r="C2736">
        <v>3.7130000000000005E-5</v>
      </c>
    </row>
    <row r="2737" spans="1:3" x14ac:dyDescent="0.35">
      <c r="A2737" s="86">
        <v>46051</v>
      </c>
      <c r="B2737" s="87">
        <v>0.5</v>
      </c>
      <c r="C2737">
        <v>3.8010000000000004E-5</v>
      </c>
    </row>
    <row r="2738" spans="1:3" x14ac:dyDescent="0.35">
      <c r="A2738" s="86">
        <v>46051</v>
      </c>
      <c r="B2738" s="87">
        <v>0.51041666666666663</v>
      </c>
      <c r="C2738">
        <v>3.9220000000000001E-5</v>
      </c>
    </row>
    <row r="2739" spans="1:3" x14ac:dyDescent="0.35">
      <c r="A2739" s="86">
        <v>46051</v>
      </c>
      <c r="B2739" s="87">
        <v>0.52083333333333337</v>
      </c>
      <c r="C2739">
        <v>4.0540000000000001E-5</v>
      </c>
    </row>
    <row r="2740" spans="1:3" x14ac:dyDescent="0.35">
      <c r="A2740" s="86">
        <v>46051</v>
      </c>
      <c r="B2740" s="87">
        <v>0.53125</v>
      </c>
      <c r="C2740">
        <v>4.1599999999999995E-5</v>
      </c>
    </row>
    <row r="2741" spans="1:3" x14ac:dyDescent="0.35">
      <c r="A2741" s="86">
        <v>46051</v>
      </c>
      <c r="B2741" s="87">
        <v>0.54166666666666663</v>
      </c>
      <c r="C2741">
        <v>4.2160000000000003E-5</v>
      </c>
    </row>
    <row r="2742" spans="1:3" x14ac:dyDescent="0.35">
      <c r="A2742" s="86">
        <v>46051</v>
      </c>
      <c r="B2742" s="87">
        <v>0.55208333333333337</v>
      </c>
      <c r="C2742">
        <v>4.197E-5</v>
      </c>
    </row>
    <row r="2743" spans="1:3" x14ac:dyDescent="0.35">
      <c r="A2743" s="86">
        <v>46051</v>
      </c>
      <c r="B2743" s="87">
        <v>0.5625</v>
      </c>
      <c r="C2743">
        <v>4.1199999999999999E-5</v>
      </c>
    </row>
    <row r="2744" spans="1:3" x14ac:dyDescent="0.35">
      <c r="A2744" s="86">
        <v>46051</v>
      </c>
      <c r="B2744" s="87">
        <v>0.57291666666666663</v>
      </c>
      <c r="C2744">
        <v>4.0039999999999996E-5</v>
      </c>
    </row>
    <row r="2745" spans="1:3" x14ac:dyDescent="0.35">
      <c r="A2745" s="86">
        <v>46051</v>
      </c>
      <c r="B2745" s="87">
        <v>0.58333333333333337</v>
      </c>
      <c r="C2745">
        <v>3.8780000000000005E-5</v>
      </c>
    </row>
    <row r="2746" spans="1:3" x14ac:dyDescent="0.35">
      <c r="A2746" s="86">
        <v>46051</v>
      </c>
      <c r="B2746" s="87">
        <v>0.59375</v>
      </c>
      <c r="C2746">
        <v>3.7599999999999999E-5</v>
      </c>
    </row>
    <row r="2747" spans="1:3" x14ac:dyDescent="0.35">
      <c r="A2747" s="86">
        <v>46051</v>
      </c>
      <c r="B2747" s="87">
        <v>0.60416666666666663</v>
      </c>
      <c r="C2747">
        <v>3.6529999999999998E-5</v>
      </c>
    </row>
    <row r="2748" spans="1:3" x14ac:dyDescent="0.35">
      <c r="A2748" s="86">
        <v>46051</v>
      </c>
      <c r="B2748" s="87">
        <v>0.61458333333333337</v>
      </c>
      <c r="C2748">
        <v>3.557E-5</v>
      </c>
    </row>
    <row r="2749" spans="1:3" x14ac:dyDescent="0.35">
      <c r="A2749" s="86">
        <v>46051</v>
      </c>
      <c r="B2749" s="87">
        <v>0.625</v>
      </c>
      <c r="C2749">
        <v>3.4629999999999999E-5</v>
      </c>
    </row>
    <row r="2750" spans="1:3" x14ac:dyDescent="0.35">
      <c r="A2750" s="86">
        <v>46051</v>
      </c>
      <c r="B2750" s="87">
        <v>0.63541666666666663</v>
      </c>
      <c r="C2750">
        <v>3.375E-5</v>
      </c>
    </row>
    <row r="2751" spans="1:3" x14ac:dyDescent="0.35">
      <c r="A2751" s="86">
        <v>46051</v>
      </c>
      <c r="B2751" s="87">
        <v>0.64583333333333337</v>
      </c>
      <c r="C2751">
        <v>3.3000000000000003E-5</v>
      </c>
    </row>
    <row r="2752" spans="1:3" x14ac:dyDescent="0.35">
      <c r="A2752" s="86">
        <v>46051</v>
      </c>
      <c r="B2752" s="87">
        <v>0.65625</v>
      </c>
      <c r="C2752">
        <v>3.2379999999999998E-5</v>
      </c>
    </row>
    <row r="2753" spans="1:3" x14ac:dyDescent="0.35">
      <c r="A2753" s="86">
        <v>46051</v>
      </c>
      <c r="B2753" s="87">
        <v>0.66666666666666663</v>
      </c>
      <c r="C2753">
        <v>3.2030000000000003E-5</v>
      </c>
    </row>
    <row r="2754" spans="1:3" x14ac:dyDescent="0.35">
      <c r="A2754" s="86">
        <v>46051</v>
      </c>
      <c r="B2754" s="87">
        <v>0.67708333333333337</v>
      </c>
      <c r="C2754">
        <v>3.1970000000000001E-5</v>
      </c>
    </row>
    <row r="2755" spans="1:3" x14ac:dyDescent="0.35">
      <c r="A2755" s="86">
        <v>46051</v>
      </c>
      <c r="B2755" s="87">
        <v>0.6875</v>
      </c>
      <c r="C2755">
        <v>3.2280000000000003E-5</v>
      </c>
    </row>
    <row r="2756" spans="1:3" x14ac:dyDescent="0.35">
      <c r="A2756" s="86">
        <v>46051</v>
      </c>
      <c r="B2756" s="87">
        <v>0.69791666666666663</v>
      </c>
      <c r="C2756">
        <v>3.3029999999999994E-5</v>
      </c>
    </row>
    <row r="2757" spans="1:3" x14ac:dyDescent="0.35">
      <c r="A2757" s="86">
        <v>46051</v>
      </c>
      <c r="B2757" s="87">
        <v>0.70833333333333337</v>
      </c>
      <c r="C2757">
        <v>3.4379999999999999E-5</v>
      </c>
    </row>
    <row r="2758" spans="1:3" x14ac:dyDescent="0.35">
      <c r="A2758" s="86">
        <v>46051</v>
      </c>
      <c r="B2758" s="87">
        <v>0.71875</v>
      </c>
      <c r="C2758">
        <v>3.6279999999999998E-5</v>
      </c>
    </row>
    <row r="2759" spans="1:3" x14ac:dyDescent="0.35">
      <c r="A2759" s="86">
        <v>46051</v>
      </c>
      <c r="B2759" s="87">
        <v>0.72916666666666663</v>
      </c>
      <c r="C2759">
        <v>3.8699999999999999E-5</v>
      </c>
    </row>
    <row r="2760" spans="1:3" x14ac:dyDescent="0.35">
      <c r="A2760" s="86">
        <v>46051</v>
      </c>
      <c r="B2760" s="87">
        <v>0.73958333333333337</v>
      </c>
      <c r="C2760">
        <v>4.1470000000000001E-5</v>
      </c>
    </row>
    <row r="2761" spans="1:3" x14ac:dyDescent="0.35">
      <c r="A2761" s="86">
        <v>46051</v>
      </c>
      <c r="B2761" s="87">
        <v>0.75</v>
      </c>
      <c r="C2761">
        <v>4.4509999999999999E-5</v>
      </c>
    </row>
    <row r="2762" spans="1:3" x14ac:dyDescent="0.35">
      <c r="A2762" s="86">
        <v>46051</v>
      </c>
      <c r="B2762" s="87">
        <v>0.76041666666666663</v>
      </c>
      <c r="C2762">
        <v>4.7669999999999996E-5</v>
      </c>
    </row>
    <row r="2763" spans="1:3" x14ac:dyDescent="0.35">
      <c r="A2763" s="86">
        <v>46051</v>
      </c>
      <c r="B2763" s="87">
        <v>0.77083333333333337</v>
      </c>
      <c r="C2763">
        <v>5.0729999999999997E-5</v>
      </c>
    </row>
    <row r="2764" spans="1:3" x14ac:dyDescent="0.35">
      <c r="A2764" s="86">
        <v>46051</v>
      </c>
      <c r="B2764" s="87">
        <v>0.78125</v>
      </c>
      <c r="C2764">
        <v>5.3550000000000001E-5</v>
      </c>
    </row>
    <row r="2765" spans="1:3" x14ac:dyDescent="0.35">
      <c r="A2765" s="86">
        <v>46051</v>
      </c>
      <c r="B2765" s="87">
        <v>0.79166666666666663</v>
      </c>
      <c r="C2765">
        <v>5.596E-5</v>
      </c>
    </row>
    <row r="2766" spans="1:3" x14ac:dyDescent="0.35">
      <c r="A2766" s="86">
        <v>46051</v>
      </c>
      <c r="B2766" s="87">
        <v>0.80208333333333337</v>
      </c>
      <c r="C2766">
        <v>5.7779999999999999E-5</v>
      </c>
    </row>
    <row r="2767" spans="1:3" x14ac:dyDescent="0.35">
      <c r="A2767" s="86">
        <v>46051</v>
      </c>
      <c r="B2767" s="87">
        <v>0.8125</v>
      </c>
      <c r="C2767">
        <v>5.8860000000000002E-5</v>
      </c>
    </row>
    <row r="2768" spans="1:3" x14ac:dyDescent="0.35">
      <c r="A2768" s="86">
        <v>46051</v>
      </c>
      <c r="B2768" s="87">
        <v>0.82291666666666663</v>
      </c>
      <c r="C2768">
        <v>5.9089999999999998E-5</v>
      </c>
    </row>
    <row r="2769" spans="1:3" x14ac:dyDescent="0.35">
      <c r="A2769" s="86">
        <v>46051</v>
      </c>
      <c r="B2769" s="87">
        <v>0.83333333333333337</v>
      </c>
      <c r="C2769">
        <v>5.8300000000000001E-5</v>
      </c>
    </row>
    <row r="2770" spans="1:3" x14ac:dyDescent="0.35">
      <c r="A2770" s="86">
        <v>46051</v>
      </c>
      <c r="B2770" s="87">
        <v>0.84375</v>
      </c>
      <c r="C2770">
        <v>5.6520000000000001E-5</v>
      </c>
    </row>
    <row r="2771" spans="1:3" x14ac:dyDescent="0.35">
      <c r="A2771" s="86">
        <v>46051</v>
      </c>
      <c r="B2771" s="87">
        <v>0.85416666666666663</v>
      </c>
      <c r="C2771">
        <v>5.4020000000000001E-5</v>
      </c>
    </row>
    <row r="2772" spans="1:3" x14ac:dyDescent="0.35">
      <c r="A2772" s="86">
        <v>46051</v>
      </c>
      <c r="B2772" s="87">
        <v>0.86458333333333337</v>
      </c>
      <c r="C2772">
        <v>5.1270000000000002E-5</v>
      </c>
    </row>
    <row r="2773" spans="1:3" x14ac:dyDescent="0.35">
      <c r="A2773" s="86">
        <v>46051</v>
      </c>
      <c r="B2773" s="87">
        <v>0.875</v>
      </c>
      <c r="C2773">
        <v>4.867E-5</v>
      </c>
    </row>
    <row r="2774" spans="1:3" x14ac:dyDescent="0.35">
      <c r="A2774" s="86">
        <v>46051</v>
      </c>
      <c r="B2774" s="87">
        <v>0.88541666666666663</v>
      </c>
      <c r="C2774">
        <v>4.6580000000000005E-5</v>
      </c>
    </row>
    <row r="2775" spans="1:3" x14ac:dyDescent="0.35">
      <c r="A2775" s="86">
        <v>46051</v>
      </c>
      <c r="B2775" s="87">
        <v>0.89583333333333337</v>
      </c>
      <c r="C2775">
        <v>4.4849999999999999E-5</v>
      </c>
    </row>
    <row r="2776" spans="1:3" x14ac:dyDescent="0.35">
      <c r="A2776" s="86">
        <v>46051</v>
      </c>
      <c r="B2776" s="87">
        <v>0.90625</v>
      </c>
      <c r="C2776">
        <v>4.3290000000000001E-5</v>
      </c>
    </row>
    <row r="2777" spans="1:3" x14ac:dyDescent="0.35">
      <c r="A2777" s="86">
        <v>46051</v>
      </c>
      <c r="B2777" s="87">
        <v>0.91666666666666663</v>
      </c>
      <c r="C2777">
        <v>4.1660000000000004E-5</v>
      </c>
    </row>
    <row r="2778" spans="1:3" x14ac:dyDescent="0.35">
      <c r="A2778" s="86">
        <v>46051</v>
      </c>
      <c r="B2778" s="87">
        <v>0.92708333333333337</v>
      </c>
      <c r="C2778">
        <v>3.9789999999999997E-5</v>
      </c>
    </row>
    <row r="2779" spans="1:3" x14ac:dyDescent="0.35">
      <c r="A2779" s="86">
        <v>46051</v>
      </c>
      <c r="B2779" s="87">
        <v>0.9375</v>
      </c>
      <c r="C2779">
        <v>3.7699999999999995E-5</v>
      </c>
    </row>
    <row r="2780" spans="1:3" x14ac:dyDescent="0.35">
      <c r="A2780" s="86">
        <v>46051</v>
      </c>
      <c r="B2780" s="87">
        <v>0.94791666666666663</v>
      </c>
      <c r="C2780">
        <v>3.5439999999999999E-5</v>
      </c>
    </row>
    <row r="2781" spans="1:3" x14ac:dyDescent="0.35">
      <c r="A2781" s="86">
        <v>46051</v>
      </c>
      <c r="B2781" s="87">
        <v>0.95833333333333337</v>
      </c>
      <c r="C2781">
        <v>3.307E-5</v>
      </c>
    </row>
    <row r="2782" spans="1:3" x14ac:dyDescent="0.35">
      <c r="A2782" s="86">
        <v>46051</v>
      </c>
      <c r="B2782" s="87">
        <v>0.96875</v>
      </c>
      <c r="C2782">
        <v>3.065E-5</v>
      </c>
    </row>
    <row r="2783" spans="1:3" x14ac:dyDescent="0.35">
      <c r="A2783" s="86">
        <v>46051</v>
      </c>
      <c r="B2783" s="87">
        <v>0.97916666666666663</v>
      </c>
      <c r="C2783">
        <v>2.8209999999999999E-5</v>
      </c>
    </row>
    <row r="2784" spans="1:3" x14ac:dyDescent="0.35">
      <c r="A2784" s="86">
        <v>46051</v>
      </c>
      <c r="B2784" s="87">
        <v>0.98958333333333337</v>
      </c>
      <c r="C2784">
        <v>2.5809999999999999E-5</v>
      </c>
    </row>
    <row r="2785" spans="1:3" x14ac:dyDescent="0.35">
      <c r="A2785" s="86">
        <v>46052</v>
      </c>
      <c r="B2785" s="87">
        <v>0</v>
      </c>
      <c r="C2785">
        <v>2.3430000000000001E-5</v>
      </c>
    </row>
    <row r="2786" spans="1:3" x14ac:dyDescent="0.35">
      <c r="A2786" s="86">
        <v>46052</v>
      </c>
      <c r="B2786" s="87">
        <v>1.0416666666666666E-2</v>
      </c>
      <c r="C2786">
        <v>2.1120000000000001E-5</v>
      </c>
    </row>
    <row r="2787" spans="1:3" x14ac:dyDescent="0.35">
      <c r="A2787" s="86">
        <v>46052</v>
      </c>
      <c r="B2787" s="87">
        <v>2.0833333333333332E-2</v>
      </c>
      <c r="C2787">
        <v>1.9000000000000001E-5</v>
      </c>
    </row>
    <row r="2788" spans="1:3" x14ac:dyDescent="0.35">
      <c r="A2788" s="86">
        <v>46052</v>
      </c>
      <c r="B2788" s="87">
        <v>3.125E-2</v>
      </c>
      <c r="C2788">
        <v>1.7160000000000002E-5</v>
      </c>
    </row>
    <row r="2789" spans="1:3" x14ac:dyDescent="0.35">
      <c r="A2789" s="86">
        <v>46052</v>
      </c>
      <c r="B2789" s="87">
        <v>4.1666666666666664E-2</v>
      </c>
      <c r="C2789">
        <v>1.56E-5</v>
      </c>
    </row>
    <row r="2790" spans="1:3" x14ac:dyDescent="0.35">
      <c r="A2790" s="86">
        <v>46052</v>
      </c>
      <c r="B2790" s="87">
        <v>5.2083333333333336E-2</v>
      </c>
      <c r="C2790">
        <v>1.4439999999999999E-5</v>
      </c>
    </row>
    <row r="2791" spans="1:3" x14ac:dyDescent="0.35">
      <c r="A2791" s="86">
        <v>46052</v>
      </c>
      <c r="B2791" s="87">
        <v>6.25E-2</v>
      </c>
      <c r="C2791">
        <v>1.362E-5</v>
      </c>
    </row>
    <row r="2792" spans="1:3" x14ac:dyDescent="0.35">
      <c r="A2792" s="86">
        <v>46052</v>
      </c>
      <c r="B2792" s="87">
        <v>7.2916666666666671E-2</v>
      </c>
      <c r="C2792">
        <v>1.31E-5</v>
      </c>
    </row>
    <row r="2793" spans="1:3" x14ac:dyDescent="0.35">
      <c r="A2793" s="86">
        <v>46052</v>
      </c>
      <c r="B2793" s="87">
        <v>8.3333333333333329E-2</v>
      </c>
      <c r="C2793">
        <v>1.275E-5</v>
      </c>
    </row>
    <row r="2794" spans="1:3" x14ac:dyDescent="0.35">
      <c r="A2794" s="86">
        <v>46052</v>
      </c>
      <c r="B2794" s="87">
        <v>9.375E-2</v>
      </c>
      <c r="C2794">
        <v>1.254E-5</v>
      </c>
    </row>
    <row r="2795" spans="1:3" x14ac:dyDescent="0.35">
      <c r="A2795" s="86">
        <v>46052</v>
      </c>
      <c r="B2795" s="87">
        <v>0.10416666666666667</v>
      </c>
      <c r="C2795">
        <v>1.237E-5</v>
      </c>
    </row>
    <row r="2796" spans="1:3" x14ac:dyDescent="0.35">
      <c r="A2796" s="86">
        <v>46052</v>
      </c>
      <c r="B2796" s="87">
        <v>0.11458333333333333</v>
      </c>
      <c r="C2796">
        <v>1.2309999999999999E-5</v>
      </c>
    </row>
    <row r="2797" spans="1:3" x14ac:dyDescent="0.35">
      <c r="A2797" s="86">
        <v>46052</v>
      </c>
      <c r="B2797" s="87">
        <v>0.125</v>
      </c>
      <c r="C2797">
        <v>1.222E-5</v>
      </c>
    </row>
    <row r="2798" spans="1:3" x14ac:dyDescent="0.35">
      <c r="A2798" s="86">
        <v>46052</v>
      </c>
      <c r="B2798" s="87">
        <v>0.13541666666666666</v>
      </c>
      <c r="C2798">
        <v>1.2120000000000001E-5</v>
      </c>
    </row>
    <row r="2799" spans="1:3" x14ac:dyDescent="0.35">
      <c r="A2799" s="86">
        <v>46052</v>
      </c>
      <c r="B2799" s="87">
        <v>0.14583333333333334</v>
      </c>
      <c r="C2799">
        <v>1.206E-5</v>
      </c>
    </row>
    <row r="2800" spans="1:3" x14ac:dyDescent="0.35">
      <c r="A2800" s="86">
        <v>46052</v>
      </c>
      <c r="B2800" s="87">
        <v>0.15625</v>
      </c>
      <c r="C2800">
        <v>1.1969999999999999E-5</v>
      </c>
    </row>
    <row r="2801" spans="1:3" x14ac:dyDescent="0.35">
      <c r="A2801" s="86">
        <v>46052</v>
      </c>
      <c r="B2801" s="87">
        <v>0.16666666666666666</v>
      </c>
      <c r="C2801">
        <v>1.1969999999999999E-5</v>
      </c>
    </row>
    <row r="2802" spans="1:3" x14ac:dyDescent="0.35">
      <c r="A2802" s="86">
        <v>46052</v>
      </c>
      <c r="B2802" s="87">
        <v>0.17708333333333334</v>
      </c>
      <c r="C2802">
        <v>1.2E-5</v>
      </c>
    </row>
    <row r="2803" spans="1:3" x14ac:dyDescent="0.35">
      <c r="A2803" s="86">
        <v>46052</v>
      </c>
      <c r="B2803" s="87">
        <v>0.1875</v>
      </c>
      <c r="C2803">
        <v>1.2120000000000001E-5</v>
      </c>
    </row>
    <row r="2804" spans="1:3" x14ac:dyDescent="0.35">
      <c r="A2804" s="86">
        <v>46052</v>
      </c>
      <c r="B2804" s="87">
        <v>0.19791666666666666</v>
      </c>
      <c r="C2804">
        <v>1.2290000000000001E-5</v>
      </c>
    </row>
    <row r="2805" spans="1:3" x14ac:dyDescent="0.35">
      <c r="A2805" s="86">
        <v>46052</v>
      </c>
      <c r="B2805" s="87">
        <v>0.20833333333333334</v>
      </c>
      <c r="C2805">
        <v>1.2500000000000001E-5</v>
      </c>
    </row>
    <row r="2806" spans="1:3" x14ac:dyDescent="0.35">
      <c r="A2806" s="86">
        <v>46052</v>
      </c>
      <c r="B2806" s="87">
        <v>0.21875</v>
      </c>
      <c r="C2806">
        <v>1.279E-5</v>
      </c>
    </row>
    <row r="2807" spans="1:3" x14ac:dyDescent="0.35">
      <c r="A2807" s="86">
        <v>46052</v>
      </c>
      <c r="B2807" s="87">
        <v>0.22916666666666666</v>
      </c>
      <c r="C2807">
        <v>1.347E-5</v>
      </c>
    </row>
    <row r="2808" spans="1:3" x14ac:dyDescent="0.35">
      <c r="A2808" s="86">
        <v>46052</v>
      </c>
      <c r="B2808" s="87">
        <v>0.23958333333333334</v>
      </c>
      <c r="C2808">
        <v>1.491E-5</v>
      </c>
    </row>
    <row r="2809" spans="1:3" x14ac:dyDescent="0.35">
      <c r="A2809" s="86">
        <v>46052</v>
      </c>
      <c r="B2809" s="87">
        <v>0.25</v>
      </c>
      <c r="C2809">
        <v>1.7439999999999999E-5</v>
      </c>
    </row>
    <row r="2810" spans="1:3" x14ac:dyDescent="0.35">
      <c r="A2810" s="86">
        <v>46052</v>
      </c>
      <c r="B2810" s="87">
        <v>0.26041666666666669</v>
      </c>
      <c r="C2810">
        <v>2.1250000000000002E-5</v>
      </c>
    </row>
    <row r="2811" spans="1:3" x14ac:dyDescent="0.35">
      <c r="A2811" s="86">
        <v>46052</v>
      </c>
      <c r="B2811" s="87">
        <v>0.27083333333333331</v>
      </c>
      <c r="C2811">
        <v>2.5870000000000001E-5</v>
      </c>
    </row>
    <row r="2812" spans="1:3" x14ac:dyDescent="0.35">
      <c r="A2812" s="86">
        <v>46052</v>
      </c>
      <c r="B2812" s="87">
        <v>0.28125</v>
      </c>
      <c r="C2812">
        <v>3.0620000000000002E-5</v>
      </c>
    </row>
    <row r="2813" spans="1:3" x14ac:dyDescent="0.35">
      <c r="A2813" s="86">
        <v>46052</v>
      </c>
      <c r="B2813" s="87">
        <v>0.29166666666666669</v>
      </c>
      <c r="C2813">
        <v>3.485E-5</v>
      </c>
    </row>
    <row r="2814" spans="1:3" x14ac:dyDescent="0.35">
      <c r="A2814" s="86">
        <v>46052</v>
      </c>
      <c r="B2814" s="87">
        <v>0.30208333333333331</v>
      </c>
      <c r="C2814">
        <v>3.8000000000000002E-5</v>
      </c>
    </row>
    <row r="2815" spans="1:3" x14ac:dyDescent="0.35">
      <c r="A2815" s="86">
        <v>46052</v>
      </c>
      <c r="B2815" s="87">
        <v>0.3125</v>
      </c>
      <c r="C2815">
        <v>4.0160000000000002E-5</v>
      </c>
    </row>
    <row r="2816" spans="1:3" x14ac:dyDescent="0.35">
      <c r="A2816" s="86">
        <v>46052</v>
      </c>
      <c r="B2816" s="87">
        <v>0.32291666666666669</v>
      </c>
      <c r="C2816">
        <v>4.1470000000000001E-5</v>
      </c>
    </row>
    <row r="2817" spans="1:3" x14ac:dyDescent="0.35">
      <c r="A2817" s="86">
        <v>46052</v>
      </c>
      <c r="B2817" s="87">
        <v>0.33333333333333331</v>
      </c>
      <c r="C2817">
        <v>4.2119999999999997E-5</v>
      </c>
    </row>
    <row r="2818" spans="1:3" x14ac:dyDescent="0.35">
      <c r="A2818" s="86">
        <v>46052</v>
      </c>
      <c r="B2818" s="87">
        <v>0.34375</v>
      </c>
      <c r="C2818">
        <v>4.231E-5</v>
      </c>
    </row>
    <row r="2819" spans="1:3" x14ac:dyDescent="0.35">
      <c r="A2819" s="86">
        <v>46052</v>
      </c>
      <c r="B2819" s="87">
        <v>0.35416666666666669</v>
      </c>
      <c r="C2819">
        <v>4.2119999999999997E-5</v>
      </c>
    </row>
    <row r="2820" spans="1:3" x14ac:dyDescent="0.35">
      <c r="A2820" s="86">
        <v>46052</v>
      </c>
      <c r="B2820" s="87">
        <v>0.36458333333333331</v>
      </c>
      <c r="C2820">
        <v>4.1599999999999995E-5</v>
      </c>
    </row>
    <row r="2821" spans="1:3" x14ac:dyDescent="0.35">
      <c r="A2821" s="86">
        <v>46052</v>
      </c>
      <c r="B2821" s="87">
        <v>0.375</v>
      </c>
      <c r="C2821">
        <v>4.0849999999999997E-5</v>
      </c>
    </row>
    <row r="2822" spans="1:3" x14ac:dyDescent="0.35">
      <c r="A2822" s="86">
        <v>46052</v>
      </c>
      <c r="B2822" s="87">
        <v>0.38541666666666669</v>
      </c>
      <c r="C2822">
        <v>3.9910000000000002E-5</v>
      </c>
    </row>
    <row r="2823" spans="1:3" x14ac:dyDescent="0.35">
      <c r="A2823" s="86">
        <v>46052</v>
      </c>
      <c r="B2823" s="87">
        <v>0.39583333333333331</v>
      </c>
      <c r="C2823">
        <v>3.8930000000000002E-5</v>
      </c>
    </row>
    <row r="2824" spans="1:3" x14ac:dyDescent="0.35">
      <c r="A2824" s="86">
        <v>46052</v>
      </c>
      <c r="B2824" s="87">
        <v>0.40625</v>
      </c>
      <c r="C2824">
        <v>3.7969999999999997E-5</v>
      </c>
    </row>
    <row r="2825" spans="1:3" x14ac:dyDescent="0.35">
      <c r="A2825" s="86">
        <v>46052</v>
      </c>
      <c r="B2825" s="87">
        <v>0.41666666666666669</v>
      </c>
      <c r="C2825">
        <v>3.718E-5</v>
      </c>
    </row>
    <row r="2826" spans="1:3" x14ac:dyDescent="0.35">
      <c r="A2826" s="86">
        <v>46052</v>
      </c>
      <c r="B2826" s="87">
        <v>0.42708333333333331</v>
      </c>
      <c r="C2826">
        <v>3.6659999999999998E-5</v>
      </c>
    </row>
    <row r="2827" spans="1:3" x14ac:dyDescent="0.35">
      <c r="A2827" s="86">
        <v>46052</v>
      </c>
      <c r="B2827" s="87">
        <v>0.4375</v>
      </c>
      <c r="C2827">
        <v>3.6310000000000003E-5</v>
      </c>
    </row>
    <row r="2828" spans="1:3" x14ac:dyDescent="0.35">
      <c r="A2828" s="86">
        <v>46052</v>
      </c>
      <c r="B2828" s="87">
        <v>0.44791666666666669</v>
      </c>
      <c r="C2828">
        <v>3.6159999999999999E-5</v>
      </c>
    </row>
    <row r="2829" spans="1:3" x14ac:dyDescent="0.35">
      <c r="A2829" s="86">
        <v>46052</v>
      </c>
      <c r="B2829" s="87">
        <v>0.45833333333333331</v>
      </c>
      <c r="C2829">
        <v>3.6159999999999999E-5</v>
      </c>
    </row>
    <row r="2830" spans="1:3" x14ac:dyDescent="0.35">
      <c r="A2830" s="86">
        <v>46052</v>
      </c>
      <c r="B2830" s="87">
        <v>0.46875</v>
      </c>
      <c r="C2830">
        <v>3.6279999999999998E-5</v>
      </c>
    </row>
    <row r="2831" spans="1:3" x14ac:dyDescent="0.35">
      <c r="A2831" s="86">
        <v>46052</v>
      </c>
      <c r="B2831" s="87">
        <v>0.47916666666666669</v>
      </c>
      <c r="C2831">
        <v>3.6560000000000002E-5</v>
      </c>
    </row>
    <row r="2832" spans="1:3" x14ac:dyDescent="0.35">
      <c r="A2832" s="86">
        <v>46052</v>
      </c>
      <c r="B2832" s="87">
        <v>0.48958333333333331</v>
      </c>
      <c r="C2832">
        <v>3.7100000000000001E-5</v>
      </c>
    </row>
    <row r="2833" spans="1:3" x14ac:dyDescent="0.35">
      <c r="A2833" s="86">
        <v>46052</v>
      </c>
      <c r="B2833" s="87">
        <v>0.5</v>
      </c>
      <c r="C2833">
        <v>3.7969999999999997E-5</v>
      </c>
    </row>
    <row r="2834" spans="1:3" x14ac:dyDescent="0.35">
      <c r="A2834" s="86">
        <v>46052</v>
      </c>
      <c r="B2834" s="87">
        <v>0.51041666666666663</v>
      </c>
      <c r="C2834">
        <v>3.9180000000000001E-5</v>
      </c>
    </row>
    <row r="2835" spans="1:3" x14ac:dyDescent="0.35">
      <c r="A2835" s="86">
        <v>46052</v>
      </c>
      <c r="B2835" s="87">
        <v>0.52083333333333337</v>
      </c>
      <c r="C2835">
        <v>4.0500000000000002E-5</v>
      </c>
    </row>
    <row r="2836" spans="1:3" x14ac:dyDescent="0.35">
      <c r="A2836" s="86">
        <v>46052</v>
      </c>
      <c r="B2836" s="87">
        <v>0.53125</v>
      </c>
      <c r="C2836">
        <v>4.1560000000000002E-5</v>
      </c>
    </row>
    <row r="2837" spans="1:3" x14ac:dyDescent="0.35">
      <c r="A2837" s="86">
        <v>46052</v>
      </c>
      <c r="B2837" s="87">
        <v>0.54166666666666663</v>
      </c>
      <c r="C2837">
        <v>4.2119999999999997E-5</v>
      </c>
    </row>
    <row r="2838" spans="1:3" x14ac:dyDescent="0.35">
      <c r="A2838" s="86">
        <v>46052</v>
      </c>
      <c r="B2838" s="87">
        <v>0.55208333333333337</v>
      </c>
      <c r="C2838">
        <v>4.193E-5</v>
      </c>
    </row>
    <row r="2839" spans="1:3" x14ac:dyDescent="0.35">
      <c r="A2839" s="86">
        <v>46052</v>
      </c>
      <c r="B2839" s="87">
        <v>0.5625</v>
      </c>
      <c r="C2839">
        <v>4.1159999999999999E-5</v>
      </c>
    </row>
    <row r="2840" spans="1:3" x14ac:dyDescent="0.35">
      <c r="A2840" s="86">
        <v>46052</v>
      </c>
      <c r="B2840" s="87">
        <v>0.57291666666666663</v>
      </c>
      <c r="C2840">
        <v>4.0000000000000003E-5</v>
      </c>
    </row>
    <row r="2841" spans="1:3" x14ac:dyDescent="0.35">
      <c r="A2841" s="86">
        <v>46052</v>
      </c>
      <c r="B2841" s="87">
        <v>0.58333333333333337</v>
      </c>
      <c r="C2841">
        <v>3.875E-5</v>
      </c>
    </row>
    <row r="2842" spans="1:3" x14ac:dyDescent="0.35">
      <c r="A2842" s="86">
        <v>46052</v>
      </c>
      <c r="B2842" s="87">
        <v>0.59375</v>
      </c>
      <c r="C2842">
        <v>3.7560000000000006E-5</v>
      </c>
    </row>
    <row r="2843" spans="1:3" x14ac:dyDescent="0.35">
      <c r="A2843" s="86">
        <v>46052</v>
      </c>
      <c r="B2843" s="87">
        <v>0.60416666666666663</v>
      </c>
      <c r="C2843">
        <v>3.65E-5</v>
      </c>
    </row>
    <row r="2844" spans="1:3" x14ac:dyDescent="0.35">
      <c r="A2844" s="86">
        <v>46052</v>
      </c>
      <c r="B2844" s="87">
        <v>0.61458333333333337</v>
      </c>
      <c r="C2844">
        <v>3.553E-5</v>
      </c>
    </row>
    <row r="2845" spans="1:3" x14ac:dyDescent="0.35">
      <c r="A2845" s="86">
        <v>46052</v>
      </c>
      <c r="B2845" s="87">
        <v>0.625</v>
      </c>
      <c r="C2845">
        <v>3.4600000000000001E-5</v>
      </c>
    </row>
    <row r="2846" spans="1:3" x14ac:dyDescent="0.35">
      <c r="A2846" s="86">
        <v>46052</v>
      </c>
      <c r="B2846" s="87">
        <v>0.63541666666666663</v>
      </c>
      <c r="C2846">
        <v>3.3720000000000002E-5</v>
      </c>
    </row>
    <row r="2847" spans="1:3" x14ac:dyDescent="0.35">
      <c r="A2847" s="86">
        <v>46052</v>
      </c>
      <c r="B2847" s="87">
        <v>0.64583333333333337</v>
      </c>
      <c r="C2847">
        <v>3.2969999999999998E-5</v>
      </c>
    </row>
    <row r="2848" spans="1:3" x14ac:dyDescent="0.35">
      <c r="A2848" s="86">
        <v>46052</v>
      </c>
      <c r="B2848" s="87">
        <v>0.65625</v>
      </c>
      <c r="C2848">
        <v>3.2349999999999994E-5</v>
      </c>
    </row>
    <row r="2849" spans="1:3" x14ac:dyDescent="0.35">
      <c r="A2849" s="86">
        <v>46052</v>
      </c>
      <c r="B2849" s="87">
        <v>0.66666666666666663</v>
      </c>
      <c r="C2849">
        <v>3.1999999999999999E-5</v>
      </c>
    </row>
    <row r="2850" spans="1:3" x14ac:dyDescent="0.35">
      <c r="A2850" s="86">
        <v>46052</v>
      </c>
      <c r="B2850" s="87">
        <v>0.67708333333333337</v>
      </c>
      <c r="C2850">
        <v>3.1930000000000001E-5</v>
      </c>
    </row>
    <row r="2851" spans="1:3" x14ac:dyDescent="0.35">
      <c r="A2851" s="86">
        <v>46052</v>
      </c>
      <c r="B2851" s="87">
        <v>0.6875</v>
      </c>
      <c r="C2851">
        <v>3.2249999999999998E-5</v>
      </c>
    </row>
    <row r="2852" spans="1:3" x14ac:dyDescent="0.35">
      <c r="A2852" s="86">
        <v>46052</v>
      </c>
      <c r="B2852" s="87">
        <v>0.69791666666666663</v>
      </c>
      <c r="C2852">
        <v>3.3000000000000003E-5</v>
      </c>
    </row>
    <row r="2853" spans="1:3" x14ac:dyDescent="0.35">
      <c r="A2853" s="86">
        <v>46052</v>
      </c>
      <c r="B2853" s="87">
        <v>0.70833333333333337</v>
      </c>
      <c r="C2853">
        <v>3.4350000000000001E-5</v>
      </c>
    </row>
    <row r="2854" spans="1:3" x14ac:dyDescent="0.35">
      <c r="A2854" s="86">
        <v>46052</v>
      </c>
      <c r="B2854" s="87">
        <v>0.71875</v>
      </c>
      <c r="C2854">
        <v>3.625E-5</v>
      </c>
    </row>
    <row r="2855" spans="1:3" x14ac:dyDescent="0.35">
      <c r="A2855" s="86">
        <v>46052</v>
      </c>
      <c r="B2855" s="87">
        <v>0.72916666666666663</v>
      </c>
      <c r="C2855">
        <v>3.8659999999999999E-5</v>
      </c>
    </row>
    <row r="2856" spans="1:3" x14ac:dyDescent="0.35">
      <c r="A2856" s="86">
        <v>46052</v>
      </c>
      <c r="B2856" s="87">
        <v>0.73958333333333337</v>
      </c>
      <c r="C2856">
        <v>4.1430000000000001E-5</v>
      </c>
    </row>
    <row r="2857" spans="1:3" x14ac:dyDescent="0.35">
      <c r="A2857" s="86">
        <v>46052</v>
      </c>
      <c r="B2857" s="87">
        <v>0.75</v>
      </c>
      <c r="C2857">
        <v>4.4469999999999999E-5</v>
      </c>
    </row>
    <row r="2858" spans="1:3" x14ac:dyDescent="0.35">
      <c r="A2858" s="86">
        <v>46052</v>
      </c>
      <c r="B2858" s="87">
        <v>0.76041666666666663</v>
      </c>
      <c r="C2858">
        <v>4.7620000000000001E-5</v>
      </c>
    </row>
    <row r="2859" spans="1:3" x14ac:dyDescent="0.35">
      <c r="A2859" s="86">
        <v>46052</v>
      </c>
      <c r="B2859" s="87">
        <v>0.77083333333333337</v>
      </c>
      <c r="C2859">
        <v>5.0680000000000003E-5</v>
      </c>
    </row>
    <row r="2860" spans="1:3" x14ac:dyDescent="0.35">
      <c r="A2860" s="86">
        <v>46052</v>
      </c>
      <c r="B2860" s="87">
        <v>0.78125</v>
      </c>
      <c r="C2860">
        <v>5.3490000000000005E-5</v>
      </c>
    </row>
    <row r="2861" spans="1:3" x14ac:dyDescent="0.35">
      <c r="A2861" s="86">
        <v>46052</v>
      </c>
      <c r="B2861" s="87">
        <v>0.79166666666666663</v>
      </c>
      <c r="C2861">
        <v>5.5909999999999998E-5</v>
      </c>
    </row>
    <row r="2862" spans="1:3" x14ac:dyDescent="0.35">
      <c r="A2862" s="86">
        <v>46052</v>
      </c>
      <c r="B2862" s="87">
        <v>0.80208333333333337</v>
      </c>
      <c r="C2862">
        <v>5.7720000000000003E-5</v>
      </c>
    </row>
    <row r="2863" spans="1:3" x14ac:dyDescent="0.35">
      <c r="A2863" s="86">
        <v>46052</v>
      </c>
      <c r="B2863" s="87">
        <v>0.8125</v>
      </c>
      <c r="C2863">
        <v>5.8810000000000001E-5</v>
      </c>
    </row>
    <row r="2864" spans="1:3" x14ac:dyDescent="0.35">
      <c r="A2864" s="86">
        <v>46052</v>
      </c>
      <c r="B2864" s="87">
        <v>0.82291666666666663</v>
      </c>
      <c r="C2864">
        <v>5.9030000000000002E-5</v>
      </c>
    </row>
    <row r="2865" spans="1:3" x14ac:dyDescent="0.35">
      <c r="A2865" s="86">
        <v>46052</v>
      </c>
      <c r="B2865" s="87">
        <v>0.83333333333333337</v>
      </c>
      <c r="C2865">
        <v>5.8239999999999998E-5</v>
      </c>
    </row>
    <row r="2866" spans="1:3" x14ac:dyDescent="0.35">
      <c r="A2866" s="86">
        <v>46052</v>
      </c>
      <c r="B2866" s="87">
        <v>0.84375</v>
      </c>
      <c r="C2866">
        <v>5.647E-5</v>
      </c>
    </row>
    <row r="2867" spans="1:3" x14ac:dyDescent="0.35">
      <c r="A2867" s="86">
        <v>46052</v>
      </c>
      <c r="B2867" s="87">
        <v>0.85416666666666663</v>
      </c>
      <c r="C2867">
        <v>5.397E-5</v>
      </c>
    </row>
    <row r="2868" spans="1:3" x14ac:dyDescent="0.35">
      <c r="A2868" s="86">
        <v>46052</v>
      </c>
      <c r="B2868" s="87">
        <v>0.86458333333333337</v>
      </c>
      <c r="C2868">
        <v>5.1220000000000001E-5</v>
      </c>
    </row>
    <row r="2869" spans="1:3" x14ac:dyDescent="0.35">
      <c r="A2869" s="86">
        <v>46052</v>
      </c>
      <c r="B2869" s="87">
        <v>0.875</v>
      </c>
      <c r="C2869">
        <v>4.8619999999999999E-5</v>
      </c>
    </row>
    <row r="2870" spans="1:3" x14ac:dyDescent="0.35">
      <c r="A2870" s="86">
        <v>46052</v>
      </c>
      <c r="B2870" s="87">
        <v>0.88541666666666663</v>
      </c>
      <c r="C2870">
        <v>4.6530000000000003E-5</v>
      </c>
    </row>
    <row r="2871" spans="1:3" x14ac:dyDescent="0.35">
      <c r="A2871" s="86">
        <v>46052</v>
      </c>
      <c r="B2871" s="87">
        <v>0.89583333333333337</v>
      </c>
      <c r="C2871">
        <v>4.481E-5</v>
      </c>
    </row>
    <row r="2872" spans="1:3" x14ac:dyDescent="0.35">
      <c r="A2872" s="86">
        <v>46052</v>
      </c>
      <c r="B2872" s="87">
        <v>0.90625</v>
      </c>
      <c r="C2872">
        <v>4.3239999999999999E-5</v>
      </c>
    </row>
    <row r="2873" spans="1:3" x14ac:dyDescent="0.35">
      <c r="A2873" s="86">
        <v>46052</v>
      </c>
      <c r="B2873" s="87">
        <v>0.91666666666666663</v>
      </c>
      <c r="C2873">
        <v>4.1619999999999998E-5</v>
      </c>
    </row>
    <row r="2874" spans="1:3" x14ac:dyDescent="0.35">
      <c r="A2874" s="86">
        <v>46052</v>
      </c>
      <c r="B2874" s="87">
        <v>0.92708333333333337</v>
      </c>
      <c r="C2874">
        <v>3.9750000000000004E-5</v>
      </c>
    </row>
    <row r="2875" spans="1:3" x14ac:dyDescent="0.35">
      <c r="A2875" s="86">
        <v>46052</v>
      </c>
      <c r="B2875" s="87">
        <v>0.9375</v>
      </c>
      <c r="C2875">
        <v>3.7660000000000002E-5</v>
      </c>
    </row>
    <row r="2876" spans="1:3" x14ac:dyDescent="0.35">
      <c r="A2876" s="86">
        <v>46052</v>
      </c>
      <c r="B2876" s="87">
        <v>0.94791666666666663</v>
      </c>
      <c r="C2876">
        <v>3.5409999999999995E-5</v>
      </c>
    </row>
    <row r="2877" spans="1:3" x14ac:dyDescent="0.35">
      <c r="A2877" s="86">
        <v>46052</v>
      </c>
      <c r="B2877" s="87">
        <v>0.95833333333333337</v>
      </c>
      <c r="C2877">
        <v>3.3029999999999994E-5</v>
      </c>
    </row>
    <row r="2878" spans="1:3" x14ac:dyDescent="0.35">
      <c r="A2878" s="86">
        <v>46052</v>
      </c>
      <c r="B2878" s="87">
        <v>0.96875</v>
      </c>
      <c r="C2878">
        <v>3.0620000000000002E-5</v>
      </c>
    </row>
    <row r="2879" spans="1:3" x14ac:dyDescent="0.35">
      <c r="A2879" s="86">
        <v>46052</v>
      </c>
      <c r="B2879" s="87">
        <v>0.97916666666666663</v>
      </c>
      <c r="C2879">
        <v>2.8180000000000001E-5</v>
      </c>
    </row>
    <row r="2880" spans="1:3" x14ac:dyDescent="0.35">
      <c r="A2880" s="86">
        <v>46052</v>
      </c>
      <c r="B2880" s="87">
        <v>0.98958333333333337</v>
      </c>
      <c r="C2880">
        <v>2.5780000000000001E-5</v>
      </c>
    </row>
    <row r="2881" spans="1:3" x14ac:dyDescent="0.35">
      <c r="A2881" s="86">
        <v>46053</v>
      </c>
      <c r="B2881" s="87">
        <v>0</v>
      </c>
      <c r="C2881">
        <v>2.3410000000000001E-5</v>
      </c>
    </row>
    <row r="2882" spans="1:3" x14ac:dyDescent="0.35">
      <c r="A2882" s="86">
        <v>46053</v>
      </c>
      <c r="B2882" s="87">
        <v>1.0416666666666666E-2</v>
      </c>
      <c r="C2882">
        <v>2.2100000000000002E-5</v>
      </c>
    </row>
    <row r="2883" spans="1:3" x14ac:dyDescent="0.35">
      <c r="A2883" s="86">
        <v>46053</v>
      </c>
      <c r="B2883" s="87">
        <v>2.0833333333333332E-2</v>
      </c>
      <c r="C2883">
        <v>2.1290000000000001E-5</v>
      </c>
    </row>
    <row r="2884" spans="1:3" x14ac:dyDescent="0.35">
      <c r="A2884" s="86">
        <v>46053</v>
      </c>
      <c r="B2884" s="87">
        <v>3.125E-2</v>
      </c>
      <c r="C2884">
        <v>2.0579999999999999E-5</v>
      </c>
    </row>
    <row r="2885" spans="1:3" x14ac:dyDescent="0.35">
      <c r="A2885" s="86">
        <v>46053</v>
      </c>
      <c r="B2885" s="87">
        <v>4.1666666666666664E-2</v>
      </c>
      <c r="C2885">
        <v>1.9760000000000001E-5</v>
      </c>
    </row>
    <row r="2886" spans="1:3" x14ac:dyDescent="0.35">
      <c r="A2886" s="86">
        <v>46053</v>
      </c>
      <c r="B2886" s="87">
        <v>5.2083333333333336E-2</v>
      </c>
      <c r="C2886">
        <v>1.8579999999999998E-5</v>
      </c>
    </row>
    <row r="2887" spans="1:3" x14ac:dyDescent="0.35">
      <c r="A2887" s="86">
        <v>46053</v>
      </c>
      <c r="B2887" s="87">
        <v>6.25E-2</v>
      </c>
      <c r="C2887">
        <v>1.717E-5</v>
      </c>
    </row>
    <row r="2888" spans="1:3" x14ac:dyDescent="0.35">
      <c r="A2888" s="86">
        <v>46053</v>
      </c>
      <c r="B2888" s="87">
        <v>7.2916666666666671E-2</v>
      </c>
      <c r="C2888">
        <v>1.577E-5</v>
      </c>
    </row>
    <row r="2889" spans="1:3" x14ac:dyDescent="0.35">
      <c r="A2889" s="86">
        <v>46053</v>
      </c>
      <c r="B2889" s="87">
        <v>8.3333333333333329E-2</v>
      </c>
      <c r="C2889">
        <v>1.455E-5</v>
      </c>
    </row>
    <row r="2890" spans="1:3" x14ac:dyDescent="0.35">
      <c r="A2890" s="86">
        <v>46053</v>
      </c>
      <c r="B2890" s="87">
        <v>9.375E-2</v>
      </c>
      <c r="C2890">
        <v>1.3709999999999999E-5</v>
      </c>
    </row>
    <row r="2891" spans="1:3" x14ac:dyDescent="0.35">
      <c r="A2891" s="86">
        <v>46053</v>
      </c>
      <c r="B2891" s="87">
        <v>0.10416666666666667</v>
      </c>
      <c r="C2891">
        <v>1.3209999999999999E-5</v>
      </c>
    </row>
    <row r="2892" spans="1:3" x14ac:dyDescent="0.35">
      <c r="A2892" s="86">
        <v>46053</v>
      </c>
      <c r="B2892" s="87">
        <v>0.11458333333333333</v>
      </c>
      <c r="C2892">
        <v>1.292E-5</v>
      </c>
    </row>
    <row r="2893" spans="1:3" x14ac:dyDescent="0.35">
      <c r="A2893" s="86">
        <v>46053</v>
      </c>
      <c r="B2893" s="87">
        <v>0.125</v>
      </c>
      <c r="C2893">
        <v>1.273E-5</v>
      </c>
    </row>
    <row r="2894" spans="1:3" x14ac:dyDescent="0.35">
      <c r="A2894" s="86">
        <v>46053</v>
      </c>
      <c r="B2894" s="87">
        <v>0.13541666666666666</v>
      </c>
      <c r="C2894">
        <v>1.259E-5</v>
      </c>
    </row>
    <row r="2895" spans="1:3" x14ac:dyDescent="0.35">
      <c r="A2895" s="86">
        <v>46053</v>
      </c>
      <c r="B2895" s="87">
        <v>0.14583333333333334</v>
      </c>
      <c r="C2895">
        <v>1.2460000000000001E-5</v>
      </c>
    </row>
    <row r="2896" spans="1:3" x14ac:dyDescent="0.35">
      <c r="A2896" s="86">
        <v>46053</v>
      </c>
      <c r="B2896" s="87">
        <v>0.15625</v>
      </c>
      <c r="C2896">
        <v>1.234E-5</v>
      </c>
    </row>
    <row r="2897" spans="1:3" x14ac:dyDescent="0.35">
      <c r="A2897" s="86">
        <v>46053</v>
      </c>
      <c r="B2897" s="87">
        <v>0.16666666666666666</v>
      </c>
      <c r="C2897">
        <v>1.221E-5</v>
      </c>
    </row>
    <row r="2898" spans="1:3" x14ac:dyDescent="0.35">
      <c r="A2898" s="86">
        <v>46053</v>
      </c>
      <c r="B2898" s="87">
        <v>0.17708333333333334</v>
      </c>
      <c r="C2898">
        <v>1.2109999999999999E-5</v>
      </c>
    </row>
    <row r="2899" spans="1:3" x14ac:dyDescent="0.35">
      <c r="A2899" s="86">
        <v>46053</v>
      </c>
      <c r="B2899" s="87">
        <v>0.1875</v>
      </c>
      <c r="C2899">
        <v>1.202E-5</v>
      </c>
    </row>
    <row r="2900" spans="1:3" x14ac:dyDescent="0.35">
      <c r="A2900" s="86">
        <v>46053</v>
      </c>
      <c r="B2900" s="87">
        <v>0.19791666666666666</v>
      </c>
      <c r="C2900">
        <v>1.1960000000000001E-5</v>
      </c>
    </row>
    <row r="2901" spans="1:3" x14ac:dyDescent="0.35">
      <c r="A2901" s="86">
        <v>46053</v>
      </c>
      <c r="B2901" s="87">
        <v>0.20833333333333334</v>
      </c>
      <c r="C2901">
        <v>1.1960000000000001E-5</v>
      </c>
    </row>
    <row r="2902" spans="1:3" x14ac:dyDescent="0.35">
      <c r="A2902" s="86">
        <v>46053</v>
      </c>
      <c r="B2902" s="87">
        <v>0.21875</v>
      </c>
      <c r="C2902">
        <v>1.202E-5</v>
      </c>
    </row>
    <row r="2903" spans="1:3" x14ac:dyDescent="0.35">
      <c r="A2903" s="86">
        <v>46053</v>
      </c>
      <c r="B2903" s="87">
        <v>0.22916666666666666</v>
      </c>
      <c r="C2903">
        <v>1.221E-5</v>
      </c>
    </row>
    <row r="2904" spans="1:3" x14ac:dyDescent="0.35">
      <c r="A2904" s="86">
        <v>46053</v>
      </c>
      <c r="B2904" s="87">
        <v>0.23958333333333334</v>
      </c>
      <c r="C2904">
        <v>1.259E-5</v>
      </c>
    </row>
    <row r="2905" spans="1:3" x14ac:dyDescent="0.35">
      <c r="A2905" s="86">
        <v>46053</v>
      </c>
      <c r="B2905" s="87">
        <v>0.25</v>
      </c>
      <c r="C2905">
        <v>1.323E-5</v>
      </c>
    </row>
    <row r="2906" spans="1:3" x14ac:dyDescent="0.35">
      <c r="A2906" s="86">
        <v>46053</v>
      </c>
      <c r="B2906" s="87">
        <v>0.26041666666666669</v>
      </c>
      <c r="C2906">
        <v>1.4229999999999999E-5</v>
      </c>
    </row>
    <row r="2907" spans="1:3" x14ac:dyDescent="0.35">
      <c r="A2907" s="86">
        <v>46053</v>
      </c>
      <c r="B2907" s="87">
        <v>0.27083333333333331</v>
      </c>
      <c r="C2907">
        <v>1.558E-5</v>
      </c>
    </row>
    <row r="2908" spans="1:3" x14ac:dyDescent="0.35">
      <c r="A2908" s="86">
        <v>46053</v>
      </c>
      <c r="B2908" s="87">
        <v>0.28125</v>
      </c>
      <c r="C2908">
        <v>1.7269999999999999E-5</v>
      </c>
    </row>
    <row r="2909" spans="1:3" x14ac:dyDescent="0.35">
      <c r="A2909" s="86">
        <v>46053</v>
      </c>
      <c r="B2909" s="87">
        <v>0.29166666666666669</v>
      </c>
      <c r="C2909">
        <v>1.9230000000000001E-5</v>
      </c>
    </row>
    <row r="2910" spans="1:3" x14ac:dyDescent="0.35">
      <c r="A2910" s="86">
        <v>46053</v>
      </c>
      <c r="B2910" s="87">
        <v>0.30208333333333331</v>
      </c>
      <c r="C2910">
        <v>2.1510000000000002E-5</v>
      </c>
    </row>
    <row r="2911" spans="1:3" x14ac:dyDescent="0.35">
      <c r="A2911" s="86">
        <v>46053</v>
      </c>
      <c r="B2911" s="87">
        <v>0.3125</v>
      </c>
      <c r="C2911">
        <v>2.4070000000000002E-5</v>
      </c>
    </row>
    <row r="2912" spans="1:3" x14ac:dyDescent="0.35">
      <c r="A2912" s="86">
        <v>46053</v>
      </c>
      <c r="B2912" s="87">
        <v>0.32291666666666669</v>
      </c>
      <c r="C2912">
        <v>2.688E-5</v>
      </c>
    </row>
    <row r="2913" spans="1:3" x14ac:dyDescent="0.35">
      <c r="A2913" s="86">
        <v>46053</v>
      </c>
      <c r="B2913" s="87">
        <v>0.33333333333333331</v>
      </c>
      <c r="C2913">
        <v>2.9880000000000002E-5</v>
      </c>
    </row>
    <row r="2914" spans="1:3" x14ac:dyDescent="0.35">
      <c r="A2914" s="86">
        <v>46053</v>
      </c>
      <c r="B2914" s="87">
        <v>0.34375</v>
      </c>
      <c r="C2914">
        <v>3.3019999999999999E-5</v>
      </c>
    </row>
    <row r="2915" spans="1:3" x14ac:dyDescent="0.35">
      <c r="A2915" s="86">
        <v>46053</v>
      </c>
      <c r="B2915" s="87">
        <v>0.35416666666666669</v>
      </c>
      <c r="C2915">
        <v>3.6139999999999996E-5</v>
      </c>
    </row>
    <row r="2916" spans="1:3" x14ac:dyDescent="0.35">
      <c r="A2916" s="86">
        <v>46053</v>
      </c>
      <c r="B2916" s="87">
        <v>0.36458333333333331</v>
      </c>
      <c r="C2916">
        <v>3.8989999999999998E-5</v>
      </c>
    </row>
    <row r="2917" spans="1:3" x14ac:dyDescent="0.35">
      <c r="A2917" s="86">
        <v>46053</v>
      </c>
      <c r="B2917" s="87">
        <v>0.375</v>
      </c>
      <c r="C2917">
        <v>4.1300000000000001E-5</v>
      </c>
    </row>
    <row r="2918" spans="1:3" x14ac:dyDescent="0.35">
      <c r="A2918" s="86">
        <v>46053</v>
      </c>
      <c r="B2918" s="87">
        <v>0.38541666666666669</v>
      </c>
      <c r="C2918">
        <v>4.295E-5</v>
      </c>
    </row>
    <row r="2919" spans="1:3" x14ac:dyDescent="0.35">
      <c r="A2919" s="86">
        <v>46053</v>
      </c>
      <c r="B2919" s="87">
        <v>0.39583333333333331</v>
      </c>
      <c r="C2919">
        <v>4.405E-5</v>
      </c>
    </row>
    <row r="2920" spans="1:3" x14ac:dyDescent="0.35">
      <c r="A2920" s="86">
        <v>46053</v>
      </c>
      <c r="B2920" s="87">
        <v>0.40625</v>
      </c>
      <c r="C2920">
        <v>4.473E-5</v>
      </c>
    </row>
    <row r="2921" spans="1:3" x14ac:dyDescent="0.35">
      <c r="A2921" s="86">
        <v>46053</v>
      </c>
      <c r="B2921" s="87">
        <v>0.41666666666666669</v>
      </c>
      <c r="C2921">
        <v>4.5199999999999994E-5</v>
      </c>
    </row>
    <row r="2922" spans="1:3" x14ac:dyDescent="0.35">
      <c r="A2922" s="86">
        <v>46053</v>
      </c>
      <c r="B2922" s="87">
        <v>0.42708333333333331</v>
      </c>
      <c r="C2922">
        <v>4.5569999999999999E-5</v>
      </c>
    </row>
    <row r="2923" spans="1:3" x14ac:dyDescent="0.35">
      <c r="A2923" s="86">
        <v>46053</v>
      </c>
      <c r="B2923" s="87">
        <v>0.4375</v>
      </c>
      <c r="C2923">
        <v>4.5949999999999999E-5</v>
      </c>
    </row>
    <row r="2924" spans="1:3" x14ac:dyDescent="0.35">
      <c r="A2924" s="86">
        <v>46053</v>
      </c>
      <c r="B2924" s="87">
        <v>0.44791666666666669</v>
      </c>
      <c r="C2924">
        <v>4.6319999999999997E-5</v>
      </c>
    </row>
    <row r="2925" spans="1:3" x14ac:dyDescent="0.35">
      <c r="A2925" s="86">
        <v>46053</v>
      </c>
      <c r="B2925" s="87">
        <v>0.45833333333333331</v>
      </c>
      <c r="C2925">
        <v>4.6760000000000006E-5</v>
      </c>
    </row>
    <row r="2926" spans="1:3" x14ac:dyDescent="0.35">
      <c r="A2926" s="86">
        <v>46053</v>
      </c>
      <c r="B2926" s="87">
        <v>0.46875</v>
      </c>
      <c r="C2926">
        <v>4.7289999999999996E-5</v>
      </c>
    </row>
    <row r="2927" spans="1:3" x14ac:dyDescent="0.35">
      <c r="A2927" s="86">
        <v>46053</v>
      </c>
      <c r="B2927" s="87">
        <v>0.47916666666666669</v>
      </c>
      <c r="C2927">
        <v>4.7919999999999995E-5</v>
      </c>
    </row>
    <row r="2928" spans="1:3" x14ac:dyDescent="0.35">
      <c r="A2928" s="86">
        <v>46053</v>
      </c>
      <c r="B2928" s="87">
        <v>0.48958333333333331</v>
      </c>
      <c r="C2928">
        <v>4.8689999999999996E-5</v>
      </c>
    </row>
    <row r="2929" spans="1:3" x14ac:dyDescent="0.35">
      <c r="A2929" s="86">
        <v>46053</v>
      </c>
      <c r="B2929" s="87">
        <v>0.5</v>
      </c>
      <c r="C2929">
        <v>4.9629999999999997E-5</v>
      </c>
    </row>
    <row r="2930" spans="1:3" x14ac:dyDescent="0.35">
      <c r="A2930" s="86">
        <v>46053</v>
      </c>
      <c r="B2930" s="87">
        <v>0.51041666666666663</v>
      </c>
      <c r="C2930">
        <v>5.0689999999999997E-5</v>
      </c>
    </row>
    <row r="2931" spans="1:3" x14ac:dyDescent="0.35">
      <c r="A2931" s="86">
        <v>46053</v>
      </c>
      <c r="B2931" s="87">
        <v>0.52083333333333337</v>
      </c>
      <c r="C2931">
        <v>5.1749999999999997E-5</v>
      </c>
    </row>
    <row r="2932" spans="1:3" x14ac:dyDescent="0.35">
      <c r="A2932" s="86">
        <v>46053</v>
      </c>
      <c r="B2932" s="87">
        <v>0.53125</v>
      </c>
      <c r="C2932">
        <v>5.2560000000000005E-5</v>
      </c>
    </row>
    <row r="2933" spans="1:3" x14ac:dyDescent="0.35">
      <c r="A2933" s="86">
        <v>46053</v>
      </c>
      <c r="B2933" s="87">
        <v>0.54166666666666663</v>
      </c>
      <c r="C2933">
        <v>5.3000000000000001E-5</v>
      </c>
    </row>
    <row r="2934" spans="1:3" x14ac:dyDescent="0.35">
      <c r="A2934" s="86">
        <v>46053</v>
      </c>
      <c r="B2934" s="87">
        <v>0.55208333333333337</v>
      </c>
      <c r="C2934">
        <v>5.287E-5</v>
      </c>
    </row>
    <row r="2935" spans="1:3" x14ac:dyDescent="0.35">
      <c r="A2935" s="86">
        <v>46053</v>
      </c>
      <c r="B2935" s="87">
        <v>0.5625</v>
      </c>
      <c r="C2935">
        <v>5.2310000000000006E-5</v>
      </c>
    </row>
    <row r="2936" spans="1:3" x14ac:dyDescent="0.35">
      <c r="A2936" s="86">
        <v>46053</v>
      </c>
      <c r="B2936" s="87">
        <v>0.57291666666666663</v>
      </c>
      <c r="C2936">
        <v>5.1440000000000002E-5</v>
      </c>
    </row>
    <row r="2937" spans="1:3" x14ac:dyDescent="0.35">
      <c r="A2937" s="86">
        <v>46053</v>
      </c>
      <c r="B2937" s="87">
        <v>0.58333333333333337</v>
      </c>
      <c r="C2937">
        <v>5.0420000000000002E-5</v>
      </c>
    </row>
    <row r="2938" spans="1:3" x14ac:dyDescent="0.35">
      <c r="A2938" s="86">
        <v>46053</v>
      </c>
      <c r="B2938" s="87">
        <v>0.59375</v>
      </c>
      <c r="C2938">
        <v>4.935E-5</v>
      </c>
    </row>
    <row r="2939" spans="1:3" x14ac:dyDescent="0.35">
      <c r="A2939" s="86">
        <v>46053</v>
      </c>
      <c r="B2939" s="87">
        <v>0.60416666666666663</v>
      </c>
      <c r="C2939">
        <v>4.8359999999999998E-5</v>
      </c>
    </row>
    <row r="2940" spans="1:3" x14ac:dyDescent="0.35">
      <c r="A2940" s="86">
        <v>46053</v>
      </c>
      <c r="B2940" s="87">
        <v>0.61458333333333337</v>
      </c>
      <c r="C2940">
        <v>4.7379999999999997E-5</v>
      </c>
    </row>
    <row r="2941" spans="1:3" x14ac:dyDescent="0.35">
      <c r="A2941" s="86">
        <v>46053</v>
      </c>
      <c r="B2941" s="87">
        <v>0.625</v>
      </c>
      <c r="C2941">
        <v>4.651E-5</v>
      </c>
    </row>
    <row r="2942" spans="1:3" x14ac:dyDescent="0.35">
      <c r="A2942" s="86">
        <v>46053</v>
      </c>
      <c r="B2942" s="87">
        <v>0.63541666666666663</v>
      </c>
      <c r="C2942">
        <v>4.5729999999999998E-5</v>
      </c>
    </row>
    <row r="2943" spans="1:3" x14ac:dyDescent="0.35">
      <c r="A2943" s="86">
        <v>46053</v>
      </c>
      <c r="B2943" s="87">
        <v>0.64583333333333337</v>
      </c>
      <c r="C2943">
        <v>4.507E-5</v>
      </c>
    </row>
    <row r="2944" spans="1:3" x14ac:dyDescent="0.35">
      <c r="A2944" s="86">
        <v>46053</v>
      </c>
      <c r="B2944" s="87">
        <v>0.65625</v>
      </c>
      <c r="C2944">
        <v>4.4549999999999999E-5</v>
      </c>
    </row>
    <row r="2945" spans="1:3" x14ac:dyDescent="0.35">
      <c r="A2945" s="86">
        <v>46053</v>
      </c>
      <c r="B2945" s="87">
        <v>0.66666666666666663</v>
      </c>
      <c r="C2945">
        <v>4.4169999999999999E-5</v>
      </c>
    </row>
    <row r="2946" spans="1:3" x14ac:dyDescent="0.35">
      <c r="A2946" s="86">
        <v>46053</v>
      </c>
      <c r="B2946" s="87">
        <v>0.67708333333333337</v>
      </c>
      <c r="C2946">
        <v>4.3990000000000004E-5</v>
      </c>
    </row>
    <row r="2947" spans="1:3" x14ac:dyDescent="0.35">
      <c r="A2947" s="86">
        <v>46053</v>
      </c>
      <c r="B2947" s="87">
        <v>0.6875</v>
      </c>
      <c r="C2947">
        <v>4.4240000000000003E-5</v>
      </c>
    </row>
    <row r="2948" spans="1:3" x14ac:dyDescent="0.35">
      <c r="A2948" s="86">
        <v>46053</v>
      </c>
      <c r="B2948" s="87">
        <v>0.69791666666666663</v>
      </c>
      <c r="C2948">
        <v>4.5229999999999999E-5</v>
      </c>
    </row>
    <row r="2949" spans="1:3" x14ac:dyDescent="0.35">
      <c r="A2949" s="86">
        <v>46053</v>
      </c>
      <c r="B2949" s="87">
        <v>0.70833333333333337</v>
      </c>
      <c r="C2949">
        <v>4.7289999999999996E-5</v>
      </c>
    </row>
    <row r="2950" spans="1:3" x14ac:dyDescent="0.35">
      <c r="A2950" s="86">
        <v>46053</v>
      </c>
      <c r="B2950" s="87">
        <v>0.71875</v>
      </c>
      <c r="C2950">
        <v>5.0540000000000001E-5</v>
      </c>
    </row>
    <row r="2951" spans="1:3" x14ac:dyDescent="0.35">
      <c r="A2951" s="86">
        <v>46053</v>
      </c>
      <c r="B2951" s="87">
        <v>0.72916666666666663</v>
      </c>
      <c r="C2951">
        <v>5.4499999999999997E-5</v>
      </c>
    </row>
    <row r="2952" spans="1:3" x14ac:dyDescent="0.35">
      <c r="A2952" s="86">
        <v>46053</v>
      </c>
      <c r="B2952" s="87">
        <v>0.73958333333333337</v>
      </c>
      <c r="C2952">
        <v>5.8489999999999997E-5</v>
      </c>
    </row>
    <row r="2953" spans="1:3" x14ac:dyDescent="0.35">
      <c r="A2953" s="86">
        <v>46053</v>
      </c>
      <c r="B2953" s="87">
        <v>0.75</v>
      </c>
      <c r="C2953">
        <v>6.1840000000000004E-5</v>
      </c>
    </row>
    <row r="2954" spans="1:3" x14ac:dyDescent="0.35">
      <c r="A2954" s="86">
        <v>46053</v>
      </c>
      <c r="B2954" s="87">
        <v>0.76041666666666663</v>
      </c>
      <c r="C2954">
        <v>6.4049999999999998E-5</v>
      </c>
    </row>
    <row r="2955" spans="1:3" x14ac:dyDescent="0.35">
      <c r="A2955" s="86">
        <v>46053</v>
      </c>
      <c r="B2955" s="87">
        <v>0.77083333333333337</v>
      </c>
      <c r="C2955">
        <v>6.526999999999999E-5</v>
      </c>
    </row>
    <row r="2956" spans="1:3" x14ac:dyDescent="0.35">
      <c r="A2956" s="86">
        <v>46053</v>
      </c>
      <c r="B2956" s="87">
        <v>0.78125</v>
      </c>
      <c r="C2956">
        <v>6.5900000000000003E-5</v>
      </c>
    </row>
    <row r="2957" spans="1:3" x14ac:dyDescent="0.35">
      <c r="A2957" s="86">
        <v>46053</v>
      </c>
      <c r="B2957" s="87">
        <v>0.79166666666666663</v>
      </c>
      <c r="C2957">
        <v>6.6229999999999994E-5</v>
      </c>
    </row>
    <row r="2958" spans="1:3" x14ac:dyDescent="0.35">
      <c r="A2958" s="86">
        <v>46053</v>
      </c>
      <c r="B2958" s="87">
        <v>0.80208333333333337</v>
      </c>
      <c r="C2958">
        <v>6.6549999999999991E-5</v>
      </c>
    </row>
    <row r="2959" spans="1:3" x14ac:dyDescent="0.35">
      <c r="A2959" s="86">
        <v>46053</v>
      </c>
      <c r="B2959" s="87">
        <v>0.8125</v>
      </c>
      <c r="C2959">
        <v>6.648E-5</v>
      </c>
    </row>
    <row r="2960" spans="1:3" x14ac:dyDescent="0.35">
      <c r="A2960" s="86">
        <v>46053</v>
      </c>
      <c r="B2960" s="87">
        <v>0.82291666666666663</v>
      </c>
      <c r="C2960">
        <v>6.567E-5</v>
      </c>
    </row>
    <row r="2961" spans="1:3" x14ac:dyDescent="0.35">
      <c r="A2961" s="86">
        <v>46053</v>
      </c>
      <c r="B2961" s="87">
        <v>0.83333333333333337</v>
      </c>
      <c r="C2961">
        <v>6.3650000000000002E-5</v>
      </c>
    </row>
    <row r="2962" spans="1:3" x14ac:dyDescent="0.35">
      <c r="A2962" s="86">
        <v>46053</v>
      </c>
      <c r="B2962" s="87">
        <v>0.84375</v>
      </c>
      <c r="C2962">
        <v>6.0220000000000003E-5</v>
      </c>
    </row>
    <row r="2963" spans="1:3" x14ac:dyDescent="0.35">
      <c r="A2963" s="86">
        <v>46053</v>
      </c>
      <c r="B2963" s="87">
        <v>0.85416666666666663</v>
      </c>
      <c r="C2963">
        <v>5.5870000000000005E-5</v>
      </c>
    </row>
    <row r="2964" spans="1:3" x14ac:dyDescent="0.35">
      <c r="A2964" s="86">
        <v>46053</v>
      </c>
      <c r="B2964" s="87">
        <v>0.86458333333333337</v>
      </c>
      <c r="C2964">
        <v>5.1310000000000002E-5</v>
      </c>
    </row>
    <row r="2965" spans="1:3" x14ac:dyDescent="0.35">
      <c r="A2965" s="86">
        <v>46053</v>
      </c>
      <c r="B2965" s="87">
        <v>0.875</v>
      </c>
      <c r="C2965">
        <v>4.7289999999999996E-5</v>
      </c>
    </row>
    <row r="2966" spans="1:3" x14ac:dyDescent="0.35">
      <c r="A2966" s="86">
        <v>46053</v>
      </c>
      <c r="B2966" s="87">
        <v>0.88541666666666663</v>
      </c>
      <c r="C2966">
        <v>4.4299999999999999E-5</v>
      </c>
    </row>
    <row r="2967" spans="1:3" x14ac:dyDescent="0.35">
      <c r="A2967" s="86">
        <v>46053</v>
      </c>
      <c r="B2967" s="87">
        <v>0.89583333333333337</v>
      </c>
      <c r="C2967">
        <v>4.2240000000000002E-5</v>
      </c>
    </row>
    <row r="2968" spans="1:3" x14ac:dyDescent="0.35">
      <c r="A2968" s="86">
        <v>46053</v>
      </c>
      <c r="B2968" s="87">
        <v>0.90625</v>
      </c>
      <c r="C2968">
        <v>4.0890000000000003E-5</v>
      </c>
    </row>
    <row r="2969" spans="1:3" x14ac:dyDescent="0.35">
      <c r="A2969" s="86">
        <v>46053</v>
      </c>
      <c r="B2969" s="87">
        <v>0.91666666666666663</v>
      </c>
      <c r="C2969">
        <v>4.002E-5</v>
      </c>
    </row>
    <row r="2970" spans="1:3" x14ac:dyDescent="0.35">
      <c r="A2970" s="86">
        <v>46053</v>
      </c>
      <c r="B2970" s="87">
        <v>0.92708333333333337</v>
      </c>
      <c r="C2970">
        <v>3.9370000000000004E-5</v>
      </c>
    </row>
    <row r="2971" spans="1:3" x14ac:dyDescent="0.35">
      <c r="A2971" s="86">
        <v>46053</v>
      </c>
      <c r="B2971" s="87">
        <v>0.9375</v>
      </c>
      <c r="C2971">
        <v>3.8739999999999998E-5</v>
      </c>
    </row>
    <row r="2972" spans="1:3" x14ac:dyDescent="0.35">
      <c r="A2972" s="86">
        <v>46053</v>
      </c>
      <c r="B2972" s="87">
        <v>0.94791666666666663</v>
      </c>
      <c r="C2972">
        <v>3.7950000000000001E-5</v>
      </c>
    </row>
    <row r="2973" spans="1:3" x14ac:dyDescent="0.35">
      <c r="A2973" s="86">
        <v>46053</v>
      </c>
      <c r="B2973" s="87">
        <v>0.95833333333333337</v>
      </c>
      <c r="C2973">
        <v>3.6890000000000001E-5</v>
      </c>
    </row>
    <row r="2974" spans="1:3" x14ac:dyDescent="0.35">
      <c r="A2974" s="86">
        <v>46053</v>
      </c>
      <c r="B2974" s="87">
        <v>0.96875</v>
      </c>
      <c r="C2974">
        <v>3.54E-5</v>
      </c>
    </row>
    <row r="2975" spans="1:3" x14ac:dyDescent="0.35">
      <c r="A2975" s="86">
        <v>46053</v>
      </c>
      <c r="B2975" s="87">
        <v>0.97916666666666663</v>
      </c>
      <c r="C2975">
        <v>3.3520000000000004E-5</v>
      </c>
    </row>
    <row r="2976" spans="1:3" x14ac:dyDescent="0.35">
      <c r="A2976" s="86">
        <v>46053</v>
      </c>
      <c r="B2976" s="87">
        <v>0.98958333333333337</v>
      </c>
      <c r="C2976">
        <v>3.146E-5</v>
      </c>
    </row>
    <row r="2977" spans="1:3" x14ac:dyDescent="0.35">
      <c r="A2977" s="86">
        <v>46054</v>
      </c>
      <c r="B2977" s="87">
        <v>0</v>
      </c>
      <c r="C2977">
        <v>2.938E-5</v>
      </c>
    </row>
    <row r="2978" spans="1:3" x14ac:dyDescent="0.35">
      <c r="A2978" s="86">
        <v>46054</v>
      </c>
      <c r="B2978" s="87">
        <v>1.0416666666666666E-2</v>
      </c>
      <c r="C2978">
        <v>2.7289999999999998E-5</v>
      </c>
    </row>
    <row r="2979" spans="1:3" x14ac:dyDescent="0.35">
      <c r="A2979" s="86">
        <v>46054</v>
      </c>
      <c r="B2979" s="87">
        <v>2.0833333333333332E-2</v>
      </c>
      <c r="C2979">
        <v>2.529E-5</v>
      </c>
    </row>
    <row r="2980" spans="1:3" x14ac:dyDescent="0.35">
      <c r="A2980" s="86">
        <v>46054</v>
      </c>
      <c r="B2980" s="87">
        <v>3.125E-2</v>
      </c>
      <c r="C2980">
        <v>2.3380000000000003E-5</v>
      </c>
    </row>
    <row r="2981" spans="1:3" x14ac:dyDescent="0.35">
      <c r="A2981" s="86">
        <v>46054</v>
      </c>
      <c r="B2981" s="87">
        <v>4.1666666666666664E-2</v>
      </c>
      <c r="C2981">
        <v>2.1549999999999999E-5</v>
      </c>
    </row>
    <row r="2982" spans="1:3" x14ac:dyDescent="0.35">
      <c r="A2982" s="86">
        <v>46054</v>
      </c>
      <c r="B2982" s="87">
        <v>5.2083333333333336E-2</v>
      </c>
      <c r="C2982">
        <v>1.9769999999999999E-5</v>
      </c>
    </row>
    <row r="2983" spans="1:3" x14ac:dyDescent="0.35">
      <c r="A2983" s="86">
        <v>46054</v>
      </c>
      <c r="B2983" s="87">
        <v>6.25E-2</v>
      </c>
      <c r="C2983">
        <v>1.8150000000000001E-5</v>
      </c>
    </row>
    <row r="2984" spans="1:3" x14ac:dyDescent="0.35">
      <c r="A2984" s="86">
        <v>46054</v>
      </c>
      <c r="B2984" s="87">
        <v>7.2916666666666671E-2</v>
      </c>
      <c r="C2984">
        <v>1.6709999999999998E-5</v>
      </c>
    </row>
    <row r="2985" spans="1:3" x14ac:dyDescent="0.35">
      <c r="A2985" s="86">
        <v>46054</v>
      </c>
      <c r="B2985" s="87">
        <v>8.3333333333333329E-2</v>
      </c>
      <c r="C2985">
        <v>1.556E-5</v>
      </c>
    </row>
    <row r="2986" spans="1:3" x14ac:dyDescent="0.35">
      <c r="A2986" s="86">
        <v>46054</v>
      </c>
      <c r="B2986" s="87">
        <v>9.375E-2</v>
      </c>
      <c r="C2986">
        <v>1.4749999999999999E-5</v>
      </c>
    </row>
    <row r="2987" spans="1:3" x14ac:dyDescent="0.35">
      <c r="A2987" s="86">
        <v>46054</v>
      </c>
      <c r="B2987" s="87">
        <v>0.10416666666666667</v>
      </c>
      <c r="C2987">
        <v>1.419E-5</v>
      </c>
    </row>
    <row r="2988" spans="1:3" x14ac:dyDescent="0.35">
      <c r="A2988" s="86">
        <v>46054</v>
      </c>
      <c r="B2988" s="87">
        <v>0.11458333333333333</v>
      </c>
      <c r="C2988">
        <v>1.378E-5</v>
      </c>
    </row>
    <row r="2989" spans="1:3" x14ac:dyDescent="0.35">
      <c r="A2989" s="86">
        <v>46054</v>
      </c>
      <c r="B2989" s="87">
        <v>0.125</v>
      </c>
      <c r="C2989">
        <v>1.3509999999999999E-5</v>
      </c>
    </row>
    <row r="2990" spans="1:3" x14ac:dyDescent="0.35">
      <c r="A2990" s="86">
        <v>46054</v>
      </c>
      <c r="B2990" s="87">
        <v>0.13541666666666666</v>
      </c>
      <c r="C2990">
        <v>1.322E-5</v>
      </c>
    </row>
    <row r="2991" spans="1:3" x14ac:dyDescent="0.35">
      <c r="A2991" s="86">
        <v>46054</v>
      </c>
      <c r="B2991" s="87">
        <v>0.14583333333333334</v>
      </c>
      <c r="C2991">
        <v>1.294E-5</v>
      </c>
    </row>
    <row r="2992" spans="1:3" x14ac:dyDescent="0.35">
      <c r="A2992" s="86">
        <v>46054</v>
      </c>
      <c r="B2992" s="87">
        <v>0.15625</v>
      </c>
      <c r="C2992">
        <v>1.2699999999999999E-5</v>
      </c>
    </row>
    <row r="2993" spans="1:3" x14ac:dyDescent="0.35">
      <c r="A2993" s="86">
        <v>46054</v>
      </c>
      <c r="B2993" s="87">
        <v>0.16666666666666666</v>
      </c>
      <c r="C2993">
        <v>1.2470000000000001E-5</v>
      </c>
    </row>
    <row r="2994" spans="1:3" x14ac:dyDescent="0.35">
      <c r="A2994" s="86">
        <v>46054</v>
      </c>
      <c r="B2994" s="87">
        <v>0.17708333333333334</v>
      </c>
      <c r="C2994">
        <v>1.226E-5</v>
      </c>
    </row>
    <row r="2995" spans="1:3" x14ac:dyDescent="0.35">
      <c r="A2995" s="86">
        <v>46054</v>
      </c>
      <c r="B2995" s="87">
        <v>0.1875</v>
      </c>
      <c r="C2995">
        <v>1.2099999999999999E-5</v>
      </c>
    </row>
    <row r="2996" spans="1:3" x14ac:dyDescent="0.35">
      <c r="A2996" s="86">
        <v>46054</v>
      </c>
      <c r="B2996" s="87">
        <v>0.19791666666666666</v>
      </c>
      <c r="C2996">
        <v>1.201E-5</v>
      </c>
    </row>
    <row r="2997" spans="1:3" x14ac:dyDescent="0.35">
      <c r="A2997" s="86">
        <v>46054</v>
      </c>
      <c r="B2997" s="87">
        <v>0.20833333333333334</v>
      </c>
      <c r="C2997">
        <v>1.1950000000000001E-5</v>
      </c>
    </row>
    <row r="2998" spans="1:3" x14ac:dyDescent="0.35">
      <c r="A2998" s="86">
        <v>46054</v>
      </c>
      <c r="B2998" s="87">
        <v>0.21875</v>
      </c>
      <c r="C2998">
        <v>1.1950000000000001E-5</v>
      </c>
    </row>
    <row r="2999" spans="1:3" x14ac:dyDescent="0.35">
      <c r="A2999" s="86">
        <v>46054</v>
      </c>
      <c r="B2999" s="87">
        <v>0.22916666666666666</v>
      </c>
      <c r="C2999">
        <v>1.1969999999999999E-5</v>
      </c>
    </row>
    <row r="3000" spans="1:3" x14ac:dyDescent="0.35">
      <c r="A3000" s="86">
        <v>46054</v>
      </c>
      <c r="B3000" s="87">
        <v>0.23958333333333334</v>
      </c>
      <c r="C3000">
        <v>1.2070000000000001E-5</v>
      </c>
    </row>
    <row r="3001" spans="1:3" x14ac:dyDescent="0.35">
      <c r="A3001" s="86">
        <v>46054</v>
      </c>
      <c r="B3001" s="87">
        <v>0.25</v>
      </c>
      <c r="C3001">
        <v>1.22E-5</v>
      </c>
    </row>
    <row r="3002" spans="1:3" x14ac:dyDescent="0.35">
      <c r="A3002" s="86">
        <v>46054</v>
      </c>
      <c r="B3002" s="87">
        <v>0.26041666666666669</v>
      </c>
      <c r="C3002">
        <v>1.238E-5</v>
      </c>
    </row>
    <row r="3003" spans="1:3" x14ac:dyDescent="0.35">
      <c r="A3003" s="86">
        <v>46054</v>
      </c>
      <c r="B3003" s="87">
        <v>0.27083333333333331</v>
      </c>
      <c r="C3003">
        <v>1.26E-5</v>
      </c>
    </row>
    <row r="3004" spans="1:3" x14ac:dyDescent="0.35">
      <c r="A3004" s="86">
        <v>46054</v>
      </c>
      <c r="B3004" s="87">
        <v>0.28125</v>
      </c>
      <c r="C3004">
        <v>1.288E-5</v>
      </c>
    </row>
    <row r="3005" spans="1:3" x14ac:dyDescent="0.35">
      <c r="A3005" s="86">
        <v>46054</v>
      </c>
      <c r="B3005" s="87">
        <v>0.29166666666666669</v>
      </c>
      <c r="C3005">
        <v>1.322E-5</v>
      </c>
    </row>
    <row r="3006" spans="1:3" x14ac:dyDescent="0.35">
      <c r="A3006" s="86">
        <v>46054</v>
      </c>
      <c r="B3006" s="87">
        <v>0.30208333333333331</v>
      </c>
      <c r="C3006">
        <v>1.3719999999999999E-5</v>
      </c>
    </row>
    <row r="3007" spans="1:3" x14ac:dyDescent="0.35">
      <c r="A3007" s="86">
        <v>46054</v>
      </c>
      <c r="B3007" s="87">
        <v>0.3125</v>
      </c>
      <c r="C3007">
        <v>1.453E-5</v>
      </c>
    </row>
    <row r="3008" spans="1:3" x14ac:dyDescent="0.35">
      <c r="A3008" s="86">
        <v>46054</v>
      </c>
      <c r="B3008" s="87">
        <v>0.32291666666666669</v>
      </c>
      <c r="C3008">
        <v>1.594E-5</v>
      </c>
    </row>
    <row r="3009" spans="1:3" x14ac:dyDescent="0.35">
      <c r="A3009" s="86">
        <v>46054</v>
      </c>
      <c r="B3009" s="87">
        <v>0.33333333333333331</v>
      </c>
      <c r="C3009">
        <v>1.8180000000000002E-5</v>
      </c>
    </row>
    <row r="3010" spans="1:3" x14ac:dyDescent="0.35">
      <c r="A3010" s="86">
        <v>46054</v>
      </c>
      <c r="B3010" s="87">
        <v>0.34375</v>
      </c>
      <c r="C3010">
        <v>2.139E-5</v>
      </c>
    </row>
    <row r="3011" spans="1:3" x14ac:dyDescent="0.35">
      <c r="A3011" s="86">
        <v>46054</v>
      </c>
      <c r="B3011" s="87">
        <v>0.35416666666666669</v>
      </c>
      <c r="C3011">
        <v>2.535E-5</v>
      </c>
    </row>
    <row r="3012" spans="1:3" x14ac:dyDescent="0.35">
      <c r="A3012" s="86">
        <v>46054</v>
      </c>
      <c r="B3012" s="87">
        <v>0.36458333333333331</v>
      </c>
      <c r="C3012">
        <v>2.968E-5</v>
      </c>
    </row>
    <row r="3013" spans="1:3" x14ac:dyDescent="0.35">
      <c r="A3013" s="86">
        <v>46054</v>
      </c>
      <c r="B3013" s="87">
        <v>0.375</v>
      </c>
      <c r="C3013">
        <v>3.3980000000000003E-5</v>
      </c>
    </row>
    <row r="3014" spans="1:3" x14ac:dyDescent="0.35">
      <c r="A3014" s="86">
        <v>46054</v>
      </c>
      <c r="B3014" s="87">
        <v>0.38541666666666669</v>
      </c>
      <c r="C3014">
        <v>3.8010000000000004E-5</v>
      </c>
    </row>
    <row r="3015" spans="1:3" x14ac:dyDescent="0.35">
      <c r="A3015" s="86">
        <v>46054</v>
      </c>
      <c r="B3015" s="87">
        <v>0.39583333333333331</v>
      </c>
      <c r="C3015">
        <v>4.1689999999999996E-5</v>
      </c>
    </row>
    <row r="3016" spans="1:3" x14ac:dyDescent="0.35">
      <c r="A3016" s="86">
        <v>46054</v>
      </c>
      <c r="B3016" s="87">
        <v>0.40625</v>
      </c>
      <c r="C3016">
        <v>4.5019999999999999E-5</v>
      </c>
    </row>
    <row r="3017" spans="1:3" x14ac:dyDescent="0.35">
      <c r="A3017" s="86">
        <v>46054</v>
      </c>
      <c r="B3017" s="87">
        <v>0.41666666666666669</v>
      </c>
      <c r="C3017">
        <v>4.8009999999999996E-5</v>
      </c>
    </row>
    <row r="3018" spans="1:3" x14ac:dyDescent="0.35">
      <c r="A3018" s="86">
        <v>46054</v>
      </c>
      <c r="B3018" s="87">
        <v>0.42708333333333331</v>
      </c>
      <c r="C3018">
        <v>5.0689999999999997E-5</v>
      </c>
    </row>
    <row r="3019" spans="1:3" x14ac:dyDescent="0.35">
      <c r="A3019" s="86">
        <v>46054</v>
      </c>
      <c r="B3019" s="87">
        <v>0.4375</v>
      </c>
      <c r="C3019">
        <v>5.3159999999999999E-5</v>
      </c>
    </row>
    <row r="3020" spans="1:3" x14ac:dyDescent="0.35">
      <c r="A3020" s="86">
        <v>46054</v>
      </c>
      <c r="B3020" s="87">
        <v>0.44791666666666669</v>
      </c>
      <c r="C3020">
        <v>5.5500000000000001E-5</v>
      </c>
    </row>
    <row r="3021" spans="1:3" x14ac:dyDescent="0.35">
      <c r="A3021" s="86">
        <v>46054</v>
      </c>
      <c r="B3021" s="87">
        <v>0.45833333333333331</v>
      </c>
      <c r="C3021">
        <v>5.787E-5</v>
      </c>
    </row>
    <row r="3022" spans="1:3" x14ac:dyDescent="0.35">
      <c r="A3022" s="86">
        <v>46054</v>
      </c>
      <c r="B3022" s="87">
        <v>0.46875</v>
      </c>
      <c r="C3022">
        <v>6.0269999999999997E-5</v>
      </c>
    </row>
    <row r="3023" spans="1:3" x14ac:dyDescent="0.35">
      <c r="A3023" s="86">
        <v>46054</v>
      </c>
      <c r="B3023" s="87">
        <v>0.47916666666666669</v>
      </c>
      <c r="C3023">
        <v>6.2539999999999994E-5</v>
      </c>
    </row>
    <row r="3024" spans="1:3" x14ac:dyDescent="0.35">
      <c r="A3024" s="86">
        <v>46054</v>
      </c>
      <c r="B3024" s="87">
        <v>0.48958333333333331</v>
      </c>
      <c r="C3024">
        <v>6.4410000000000002E-5</v>
      </c>
    </row>
    <row r="3025" spans="1:3" x14ac:dyDescent="0.35">
      <c r="A3025" s="86">
        <v>46054</v>
      </c>
      <c r="B3025" s="87">
        <v>0.5</v>
      </c>
      <c r="C3025">
        <v>6.5659999999999991E-5</v>
      </c>
    </row>
    <row r="3026" spans="1:3" x14ac:dyDescent="0.35">
      <c r="A3026" s="86">
        <v>46054</v>
      </c>
      <c r="B3026" s="87">
        <v>0.51041666666666663</v>
      </c>
      <c r="C3026">
        <v>6.6030000000000003E-5</v>
      </c>
    </row>
    <row r="3027" spans="1:3" x14ac:dyDescent="0.35">
      <c r="A3027" s="86">
        <v>46054</v>
      </c>
      <c r="B3027" s="87">
        <v>0.52083333333333337</v>
      </c>
      <c r="C3027">
        <v>6.5530000000000004E-5</v>
      </c>
    </row>
    <row r="3028" spans="1:3" x14ac:dyDescent="0.35">
      <c r="A3028" s="86">
        <v>46054</v>
      </c>
      <c r="B3028" s="87">
        <v>0.53125</v>
      </c>
      <c r="C3028">
        <v>6.4199999999999988E-5</v>
      </c>
    </row>
    <row r="3029" spans="1:3" x14ac:dyDescent="0.35">
      <c r="A3029" s="86">
        <v>46054</v>
      </c>
      <c r="B3029" s="87">
        <v>0.54166666666666663</v>
      </c>
      <c r="C3029">
        <v>6.2019999999999992E-5</v>
      </c>
    </row>
    <row r="3030" spans="1:3" x14ac:dyDescent="0.35">
      <c r="A3030" s="86">
        <v>46054</v>
      </c>
      <c r="B3030" s="87">
        <v>0.55208333333333337</v>
      </c>
      <c r="C3030">
        <v>5.9110000000000002E-5</v>
      </c>
    </row>
    <row r="3031" spans="1:3" x14ac:dyDescent="0.35">
      <c r="A3031" s="86">
        <v>46054</v>
      </c>
      <c r="B3031" s="87">
        <v>0.5625</v>
      </c>
      <c r="C3031">
        <v>5.5720000000000002E-5</v>
      </c>
    </row>
    <row r="3032" spans="1:3" x14ac:dyDescent="0.35">
      <c r="A3032" s="86">
        <v>46054</v>
      </c>
      <c r="B3032" s="87">
        <v>0.57291666666666663</v>
      </c>
      <c r="C3032">
        <v>5.2170000000000004E-5</v>
      </c>
    </row>
    <row r="3033" spans="1:3" x14ac:dyDescent="0.35">
      <c r="A3033" s="86">
        <v>46054</v>
      </c>
      <c r="B3033" s="87">
        <v>0.58333333333333337</v>
      </c>
      <c r="C3033">
        <v>4.88E-5</v>
      </c>
    </row>
    <row r="3034" spans="1:3" x14ac:dyDescent="0.35">
      <c r="A3034" s="86">
        <v>46054</v>
      </c>
      <c r="B3034" s="87">
        <v>0.59375</v>
      </c>
      <c r="C3034">
        <v>4.583E-5</v>
      </c>
    </row>
    <row r="3035" spans="1:3" x14ac:dyDescent="0.35">
      <c r="A3035" s="86">
        <v>46054</v>
      </c>
      <c r="B3035" s="87">
        <v>0.60416666666666663</v>
      </c>
      <c r="C3035">
        <v>4.3310000000000004E-5</v>
      </c>
    </row>
    <row r="3036" spans="1:3" x14ac:dyDescent="0.35">
      <c r="A3036" s="86">
        <v>46054</v>
      </c>
      <c r="B3036" s="87">
        <v>0.61458333333333337</v>
      </c>
      <c r="C3036">
        <v>4.1189999999999997E-5</v>
      </c>
    </row>
    <row r="3037" spans="1:3" x14ac:dyDescent="0.35">
      <c r="A3037" s="86">
        <v>46054</v>
      </c>
      <c r="B3037" s="87">
        <v>0.625</v>
      </c>
      <c r="C3037">
        <v>3.9449999999999997E-5</v>
      </c>
    </row>
    <row r="3038" spans="1:3" x14ac:dyDescent="0.35">
      <c r="A3038" s="86">
        <v>46054</v>
      </c>
      <c r="B3038" s="87">
        <v>0.63541666666666663</v>
      </c>
      <c r="C3038">
        <v>3.8039999999999995E-5</v>
      </c>
    </row>
    <row r="3039" spans="1:3" x14ac:dyDescent="0.35">
      <c r="A3039" s="86">
        <v>46054</v>
      </c>
      <c r="B3039" s="87">
        <v>0.64583333333333337</v>
      </c>
      <c r="C3039">
        <v>3.6830000000000005E-5</v>
      </c>
    </row>
    <row r="3040" spans="1:3" x14ac:dyDescent="0.35">
      <c r="A3040" s="86">
        <v>46054</v>
      </c>
      <c r="B3040" s="87">
        <v>0.65625</v>
      </c>
      <c r="C3040">
        <v>3.5790000000000001E-5</v>
      </c>
    </row>
    <row r="3041" spans="1:3" x14ac:dyDescent="0.35">
      <c r="A3041" s="86">
        <v>46054</v>
      </c>
      <c r="B3041" s="87">
        <v>0.66666666666666663</v>
      </c>
      <c r="C3041">
        <v>3.4770000000000001E-5</v>
      </c>
    </row>
    <row r="3042" spans="1:3" x14ac:dyDescent="0.35">
      <c r="A3042" s="86">
        <v>46054</v>
      </c>
      <c r="B3042" s="87">
        <v>0.67708333333333337</v>
      </c>
      <c r="C3042">
        <v>3.3770000000000004E-5</v>
      </c>
    </row>
    <row r="3043" spans="1:3" x14ac:dyDescent="0.35">
      <c r="A3043" s="86">
        <v>46054</v>
      </c>
      <c r="B3043" s="87">
        <v>0.6875</v>
      </c>
      <c r="C3043">
        <v>3.3019999999999999E-5</v>
      </c>
    </row>
    <row r="3044" spans="1:3" x14ac:dyDescent="0.35">
      <c r="A3044" s="86">
        <v>46054</v>
      </c>
      <c r="B3044" s="87">
        <v>0.69791666666666663</v>
      </c>
      <c r="C3044">
        <v>3.2800000000000004E-5</v>
      </c>
    </row>
    <row r="3045" spans="1:3" x14ac:dyDescent="0.35">
      <c r="A3045" s="86">
        <v>46054</v>
      </c>
      <c r="B3045" s="87">
        <v>0.70833333333333337</v>
      </c>
      <c r="C3045">
        <v>3.3480000000000005E-5</v>
      </c>
    </row>
    <row r="3046" spans="1:3" x14ac:dyDescent="0.35">
      <c r="A3046" s="86">
        <v>46054</v>
      </c>
      <c r="B3046" s="87">
        <v>0.71875</v>
      </c>
      <c r="C3046">
        <v>3.5209999999999997E-5</v>
      </c>
    </row>
    <row r="3047" spans="1:3" x14ac:dyDescent="0.35">
      <c r="A3047" s="86">
        <v>46054</v>
      </c>
      <c r="B3047" s="87">
        <v>0.72916666666666663</v>
      </c>
      <c r="C3047">
        <v>3.7699999999999995E-5</v>
      </c>
    </row>
    <row r="3048" spans="1:3" x14ac:dyDescent="0.35">
      <c r="A3048" s="86">
        <v>46054</v>
      </c>
      <c r="B3048" s="87">
        <v>0.73958333333333337</v>
      </c>
      <c r="C3048">
        <v>4.053E-5</v>
      </c>
    </row>
    <row r="3049" spans="1:3" x14ac:dyDescent="0.35">
      <c r="A3049" s="86">
        <v>46054</v>
      </c>
      <c r="B3049" s="87">
        <v>0.75</v>
      </c>
      <c r="C3049">
        <v>4.3339999999999995E-5</v>
      </c>
    </row>
    <row r="3050" spans="1:3" x14ac:dyDescent="0.35">
      <c r="A3050" s="86">
        <v>46054</v>
      </c>
      <c r="B3050" s="87">
        <v>0.76041666666666663</v>
      </c>
      <c r="C3050">
        <v>4.5769999999999997E-5</v>
      </c>
    </row>
    <row r="3051" spans="1:3" x14ac:dyDescent="0.35">
      <c r="A3051" s="86">
        <v>46054</v>
      </c>
      <c r="B3051" s="87">
        <v>0.77083333333333337</v>
      </c>
      <c r="C3051">
        <v>4.7859999999999999E-5</v>
      </c>
    </row>
    <row r="3052" spans="1:3" x14ac:dyDescent="0.35">
      <c r="A3052" s="86">
        <v>46054</v>
      </c>
      <c r="B3052" s="87">
        <v>0.78125</v>
      </c>
      <c r="C3052">
        <v>4.9799999999999998E-5</v>
      </c>
    </row>
    <row r="3053" spans="1:3" x14ac:dyDescent="0.35">
      <c r="A3053" s="86">
        <v>46054</v>
      </c>
      <c r="B3053" s="87">
        <v>0.79166666666666663</v>
      </c>
      <c r="C3053">
        <v>5.1630000000000005E-5</v>
      </c>
    </row>
    <row r="3054" spans="1:3" x14ac:dyDescent="0.35">
      <c r="A3054" s="86">
        <v>46054</v>
      </c>
      <c r="B3054" s="87">
        <v>0.80208333333333337</v>
      </c>
      <c r="C3054">
        <v>5.3480000000000003E-5</v>
      </c>
    </row>
    <row r="3055" spans="1:3" x14ac:dyDescent="0.35">
      <c r="A3055" s="86">
        <v>46054</v>
      </c>
      <c r="B3055" s="87">
        <v>0.8125</v>
      </c>
      <c r="C3055">
        <v>5.5000000000000002E-5</v>
      </c>
    </row>
    <row r="3056" spans="1:3" x14ac:dyDescent="0.35">
      <c r="A3056" s="86">
        <v>46054</v>
      </c>
      <c r="B3056" s="87">
        <v>0.82291666666666663</v>
      </c>
      <c r="C3056">
        <v>5.5849999999999996E-5</v>
      </c>
    </row>
    <row r="3057" spans="1:3" x14ac:dyDescent="0.35">
      <c r="A3057" s="86">
        <v>46054</v>
      </c>
      <c r="B3057" s="87">
        <v>0.83333333333333337</v>
      </c>
      <c r="C3057">
        <v>5.5530000000000005E-5</v>
      </c>
    </row>
    <row r="3058" spans="1:3" x14ac:dyDescent="0.35">
      <c r="A3058" s="86">
        <v>46054</v>
      </c>
      <c r="B3058" s="87">
        <v>0.84375</v>
      </c>
      <c r="C3058">
        <v>5.3909999999999997E-5</v>
      </c>
    </row>
    <row r="3059" spans="1:3" x14ac:dyDescent="0.35">
      <c r="A3059" s="86">
        <v>46054</v>
      </c>
      <c r="B3059" s="87">
        <v>0.85416666666666663</v>
      </c>
      <c r="C3059">
        <v>5.1360000000000003E-5</v>
      </c>
    </row>
    <row r="3060" spans="1:3" x14ac:dyDescent="0.35">
      <c r="A3060" s="86">
        <v>46054</v>
      </c>
      <c r="B3060" s="87">
        <v>0.86458333333333337</v>
      </c>
      <c r="C3060">
        <v>4.8509999999999995E-5</v>
      </c>
    </row>
    <row r="3061" spans="1:3" x14ac:dyDescent="0.35">
      <c r="A3061" s="86">
        <v>46054</v>
      </c>
      <c r="B3061" s="87">
        <v>0.875</v>
      </c>
      <c r="C3061">
        <v>4.5929999999999996E-5</v>
      </c>
    </row>
    <row r="3062" spans="1:3" x14ac:dyDescent="0.35">
      <c r="A3062" s="86">
        <v>46054</v>
      </c>
      <c r="B3062" s="87">
        <v>0.88541666666666663</v>
      </c>
      <c r="C3062">
        <v>4.4079999999999998E-5</v>
      </c>
    </row>
    <row r="3063" spans="1:3" x14ac:dyDescent="0.35">
      <c r="A3063" s="86">
        <v>46054</v>
      </c>
      <c r="B3063" s="87">
        <v>0.89583333333333337</v>
      </c>
      <c r="C3063">
        <v>4.278E-5</v>
      </c>
    </row>
    <row r="3064" spans="1:3" x14ac:dyDescent="0.35">
      <c r="A3064" s="86">
        <v>46054</v>
      </c>
      <c r="B3064" s="87">
        <v>0.90625</v>
      </c>
      <c r="C3064">
        <v>4.1689999999999996E-5</v>
      </c>
    </row>
    <row r="3065" spans="1:3" x14ac:dyDescent="0.35">
      <c r="A3065" s="86">
        <v>46054</v>
      </c>
      <c r="B3065" s="87">
        <v>0.91666666666666663</v>
      </c>
      <c r="C3065">
        <v>4.0469999999999997E-5</v>
      </c>
    </row>
    <row r="3066" spans="1:3" x14ac:dyDescent="0.35">
      <c r="A3066" s="86">
        <v>46054</v>
      </c>
      <c r="B3066" s="87">
        <v>0.92708333333333337</v>
      </c>
      <c r="C3066">
        <v>3.8909999999999998E-5</v>
      </c>
    </row>
    <row r="3067" spans="1:3" x14ac:dyDescent="0.35">
      <c r="A3067" s="86">
        <v>46054</v>
      </c>
      <c r="B3067" s="87">
        <v>0.9375</v>
      </c>
      <c r="C3067">
        <v>3.6980000000000002E-5</v>
      </c>
    </row>
    <row r="3068" spans="1:3" x14ac:dyDescent="0.35">
      <c r="A3068" s="86">
        <v>46054</v>
      </c>
      <c r="B3068" s="87">
        <v>0.94791666666666663</v>
      </c>
      <c r="C3068">
        <v>3.4790000000000004E-5</v>
      </c>
    </row>
    <row r="3069" spans="1:3" x14ac:dyDescent="0.35">
      <c r="A3069" s="86">
        <v>46054</v>
      </c>
      <c r="B3069" s="87">
        <v>0.95833333333333337</v>
      </c>
      <c r="C3069">
        <v>3.2419999999999998E-5</v>
      </c>
    </row>
    <row r="3070" spans="1:3" x14ac:dyDescent="0.35">
      <c r="A3070" s="86">
        <v>46054</v>
      </c>
      <c r="B3070" s="87">
        <v>0.96875</v>
      </c>
      <c r="C3070">
        <v>2.9989999999999999E-5</v>
      </c>
    </row>
    <row r="3071" spans="1:3" x14ac:dyDescent="0.35">
      <c r="A3071" s="86">
        <v>46054</v>
      </c>
      <c r="B3071" s="87">
        <v>0.97916666666666663</v>
      </c>
      <c r="C3071">
        <v>2.756E-5</v>
      </c>
    </row>
    <row r="3072" spans="1:3" x14ac:dyDescent="0.35">
      <c r="A3072" s="86">
        <v>46054</v>
      </c>
      <c r="B3072" s="87">
        <v>0.98958333333333337</v>
      </c>
      <c r="C3072">
        <v>2.5170000000000001E-5</v>
      </c>
    </row>
    <row r="3073" spans="1:3" x14ac:dyDescent="0.35">
      <c r="A3073" s="86">
        <v>46055</v>
      </c>
      <c r="B3073" s="87">
        <v>0</v>
      </c>
      <c r="C3073">
        <v>2.2819999999999998E-5</v>
      </c>
    </row>
    <row r="3074" spans="1:3" x14ac:dyDescent="0.35">
      <c r="A3074" s="86">
        <v>46055</v>
      </c>
      <c r="B3074" s="87">
        <v>1.0416666666666666E-2</v>
      </c>
      <c r="C3074">
        <v>2.105E-5</v>
      </c>
    </row>
    <row r="3075" spans="1:3" x14ac:dyDescent="0.35">
      <c r="A3075" s="86">
        <v>46055</v>
      </c>
      <c r="B3075" s="87">
        <v>2.0833333333333332E-2</v>
      </c>
      <c r="C3075">
        <v>1.893E-5</v>
      </c>
    </row>
    <row r="3076" spans="1:3" x14ac:dyDescent="0.35">
      <c r="A3076" s="86">
        <v>46055</v>
      </c>
      <c r="B3076" s="87">
        <v>3.125E-2</v>
      </c>
      <c r="C3076">
        <v>1.7100000000000002E-5</v>
      </c>
    </row>
    <row r="3077" spans="1:3" x14ac:dyDescent="0.35">
      <c r="A3077" s="86">
        <v>46055</v>
      </c>
      <c r="B3077" s="87">
        <v>4.1666666666666664E-2</v>
      </c>
      <c r="C3077">
        <v>1.554E-5</v>
      </c>
    </row>
    <row r="3078" spans="1:3" x14ac:dyDescent="0.35">
      <c r="A3078" s="86">
        <v>46055</v>
      </c>
      <c r="B3078" s="87">
        <v>5.2083333333333336E-2</v>
      </c>
      <c r="C3078">
        <v>1.4389999999999999E-5</v>
      </c>
    </row>
    <row r="3079" spans="1:3" x14ac:dyDescent="0.35">
      <c r="A3079" s="86">
        <v>46055</v>
      </c>
      <c r="B3079" s="87">
        <v>6.25E-2</v>
      </c>
      <c r="C3079">
        <v>1.358E-5</v>
      </c>
    </row>
    <row r="3080" spans="1:3" x14ac:dyDescent="0.35">
      <c r="A3080" s="86">
        <v>46055</v>
      </c>
      <c r="B3080" s="87">
        <v>7.2916666666666671E-2</v>
      </c>
      <c r="C3080">
        <v>1.305E-5</v>
      </c>
    </row>
    <row r="3081" spans="1:3" x14ac:dyDescent="0.35">
      <c r="A3081" s="86">
        <v>46055</v>
      </c>
      <c r="B3081" s="87">
        <v>8.3333333333333329E-2</v>
      </c>
      <c r="C3081">
        <v>1.271E-5</v>
      </c>
    </row>
    <row r="3082" spans="1:3" x14ac:dyDescent="0.35">
      <c r="A3082" s="86">
        <v>46055</v>
      </c>
      <c r="B3082" s="87">
        <v>9.375E-2</v>
      </c>
      <c r="C3082">
        <v>1.2489999999999999E-5</v>
      </c>
    </row>
    <row r="3083" spans="1:3" x14ac:dyDescent="0.35">
      <c r="A3083" s="86">
        <v>46055</v>
      </c>
      <c r="B3083" s="87">
        <v>0.10416666666666667</v>
      </c>
      <c r="C3083">
        <v>1.2330000000000001E-5</v>
      </c>
    </row>
    <row r="3084" spans="1:3" x14ac:dyDescent="0.35">
      <c r="A3084" s="86">
        <v>46055</v>
      </c>
      <c r="B3084" s="87">
        <v>0.11458333333333333</v>
      </c>
      <c r="C3084">
        <v>1.2269999999999999E-5</v>
      </c>
    </row>
    <row r="3085" spans="1:3" x14ac:dyDescent="0.35">
      <c r="A3085" s="86">
        <v>46055</v>
      </c>
      <c r="B3085" s="87">
        <v>0.125</v>
      </c>
      <c r="C3085">
        <v>1.218E-5</v>
      </c>
    </row>
    <row r="3086" spans="1:3" x14ac:dyDescent="0.35">
      <c r="A3086" s="86">
        <v>46055</v>
      </c>
      <c r="B3086" s="87">
        <v>0.13541666666666666</v>
      </c>
      <c r="C3086">
        <v>1.2080000000000001E-5</v>
      </c>
    </row>
    <row r="3087" spans="1:3" x14ac:dyDescent="0.35">
      <c r="A3087" s="86">
        <v>46055</v>
      </c>
      <c r="B3087" s="87">
        <v>0.14583333333333334</v>
      </c>
      <c r="C3087">
        <v>1.202E-5</v>
      </c>
    </row>
    <row r="3088" spans="1:3" x14ac:dyDescent="0.35">
      <c r="A3088" s="86">
        <v>46055</v>
      </c>
      <c r="B3088" s="87">
        <v>0.15625</v>
      </c>
      <c r="C3088">
        <v>1.1929999999999999E-5</v>
      </c>
    </row>
    <row r="3089" spans="1:3" x14ac:dyDescent="0.35">
      <c r="A3089" s="86">
        <v>46055</v>
      </c>
      <c r="B3089" s="87">
        <v>0.16666666666666666</v>
      </c>
      <c r="C3089">
        <v>1.1929999999999999E-5</v>
      </c>
    </row>
    <row r="3090" spans="1:3" x14ac:dyDescent="0.35">
      <c r="A3090" s="86">
        <v>46055</v>
      </c>
      <c r="B3090" s="87">
        <v>0.17708333333333334</v>
      </c>
      <c r="C3090">
        <v>1.1960000000000001E-5</v>
      </c>
    </row>
    <row r="3091" spans="1:3" x14ac:dyDescent="0.35">
      <c r="A3091" s="86">
        <v>46055</v>
      </c>
      <c r="B3091" s="87">
        <v>0.1875</v>
      </c>
      <c r="C3091">
        <v>1.2080000000000001E-5</v>
      </c>
    </row>
    <row r="3092" spans="1:3" x14ac:dyDescent="0.35">
      <c r="A3092" s="86">
        <v>46055</v>
      </c>
      <c r="B3092" s="87">
        <v>0.19791666666666666</v>
      </c>
      <c r="C3092">
        <v>1.224E-5</v>
      </c>
    </row>
    <row r="3093" spans="1:3" x14ac:dyDescent="0.35">
      <c r="A3093" s="86">
        <v>46055</v>
      </c>
      <c r="B3093" s="87">
        <v>0.20833333333333334</v>
      </c>
      <c r="C3093">
        <v>1.2460000000000001E-5</v>
      </c>
    </row>
    <row r="3094" spans="1:3" x14ac:dyDescent="0.35">
      <c r="A3094" s="86">
        <v>46055</v>
      </c>
      <c r="B3094" s="87">
        <v>0.21875</v>
      </c>
      <c r="C3094">
        <v>1.274E-5</v>
      </c>
    </row>
    <row r="3095" spans="1:3" x14ac:dyDescent="0.35">
      <c r="A3095" s="86">
        <v>46055</v>
      </c>
      <c r="B3095" s="87">
        <v>0.22916666666666666</v>
      </c>
      <c r="C3095">
        <v>1.3429999999999998E-5</v>
      </c>
    </row>
    <row r="3096" spans="1:3" x14ac:dyDescent="0.35">
      <c r="A3096" s="86">
        <v>46055</v>
      </c>
      <c r="B3096" s="87">
        <v>0.23958333333333334</v>
      </c>
      <c r="C3096">
        <v>1.486E-5</v>
      </c>
    </row>
    <row r="3097" spans="1:3" x14ac:dyDescent="0.35">
      <c r="A3097" s="86">
        <v>46055</v>
      </c>
      <c r="B3097" s="87">
        <v>0.25</v>
      </c>
      <c r="C3097">
        <v>1.738E-5</v>
      </c>
    </row>
    <row r="3098" spans="1:3" x14ac:dyDescent="0.35">
      <c r="A3098" s="86">
        <v>46055</v>
      </c>
      <c r="B3098" s="87">
        <v>0.26041666666666669</v>
      </c>
      <c r="C3098">
        <v>2.1180000000000001E-5</v>
      </c>
    </row>
    <row r="3099" spans="1:3" x14ac:dyDescent="0.35">
      <c r="A3099" s="86">
        <v>46055</v>
      </c>
      <c r="B3099" s="87">
        <v>0.27083333333333331</v>
      </c>
      <c r="C3099">
        <v>2.5780000000000001E-5</v>
      </c>
    </row>
    <row r="3100" spans="1:3" x14ac:dyDescent="0.35">
      <c r="A3100" s="86">
        <v>46055</v>
      </c>
      <c r="B3100" s="87">
        <v>0.28125</v>
      </c>
      <c r="C3100">
        <v>3.0519999999999999E-5</v>
      </c>
    </row>
    <row r="3101" spans="1:3" x14ac:dyDescent="0.35">
      <c r="A3101" s="86">
        <v>46055</v>
      </c>
      <c r="B3101" s="87">
        <v>0.29166666666666669</v>
      </c>
      <c r="C3101">
        <v>3.4729999999999994E-5</v>
      </c>
    </row>
    <row r="3102" spans="1:3" x14ac:dyDescent="0.35">
      <c r="A3102" s="86">
        <v>46055</v>
      </c>
      <c r="B3102" s="87">
        <v>0.30208333333333331</v>
      </c>
      <c r="C3102">
        <v>3.7870000000000002E-5</v>
      </c>
    </row>
    <row r="3103" spans="1:3" x14ac:dyDescent="0.35">
      <c r="A3103" s="86">
        <v>46055</v>
      </c>
      <c r="B3103" s="87">
        <v>0.3125</v>
      </c>
      <c r="C3103">
        <v>4.002E-5</v>
      </c>
    </row>
    <row r="3104" spans="1:3" x14ac:dyDescent="0.35">
      <c r="A3104" s="86">
        <v>46055</v>
      </c>
      <c r="B3104" s="87">
        <v>0.32291666666666669</v>
      </c>
      <c r="C3104">
        <v>4.1329999999999999E-5</v>
      </c>
    </row>
    <row r="3105" spans="1:3" x14ac:dyDescent="0.35">
      <c r="A3105" s="86">
        <v>46055</v>
      </c>
      <c r="B3105" s="87">
        <v>0.33333333333333331</v>
      </c>
      <c r="C3105">
        <v>4.1980000000000001E-5</v>
      </c>
    </row>
    <row r="3106" spans="1:3" x14ac:dyDescent="0.35">
      <c r="A3106" s="86">
        <v>46055</v>
      </c>
      <c r="B3106" s="87">
        <v>0.34375</v>
      </c>
      <c r="C3106">
        <v>4.2160000000000003E-5</v>
      </c>
    </row>
    <row r="3107" spans="1:3" x14ac:dyDescent="0.35">
      <c r="A3107" s="86">
        <v>46055</v>
      </c>
      <c r="B3107" s="87">
        <v>0.35416666666666669</v>
      </c>
      <c r="C3107">
        <v>4.1980000000000001E-5</v>
      </c>
    </row>
    <row r="3108" spans="1:3" x14ac:dyDescent="0.35">
      <c r="A3108" s="86">
        <v>46055</v>
      </c>
      <c r="B3108" s="87">
        <v>0.36458333333333331</v>
      </c>
      <c r="C3108">
        <v>4.1449999999999998E-5</v>
      </c>
    </row>
    <row r="3109" spans="1:3" x14ac:dyDescent="0.35">
      <c r="A3109" s="86">
        <v>46055</v>
      </c>
      <c r="B3109" s="87">
        <v>0.375</v>
      </c>
      <c r="C3109">
        <v>4.0710000000000002E-5</v>
      </c>
    </row>
    <row r="3110" spans="1:3" x14ac:dyDescent="0.35">
      <c r="A3110" s="86">
        <v>46055</v>
      </c>
      <c r="B3110" s="87">
        <v>0.38541666666666669</v>
      </c>
      <c r="C3110">
        <v>3.977E-5</v>
      </c>
    </row>
    <row r="3111" spans="1:3" x14ac:dyDescent="0.35">
      <c r="A3111" s="86">
        <v>46055</v>
      </c>
      <c r="B3111" s="87">
        <v>0.39583333333333331</v>
      </c>
      <c r="C3111">
        <v>3.8800000000000001E-5</v>
      </c>
    </row>
    <row r="3112" spans="1:3" x14ac:dyDescent="0.35">
      <c r="A3112" s="86">
        <v>46055</v>
      </c>
      <c r="B3112" s="87">
        <v>0.40625</v>
      </c>
      <c r="C3112">
        <v>3.7839999999999997E-5</v>
      </c>
    </row>
    <row r="3113" spans="1:3" x14ac:dyDescent="0.35">
      <c r="A3113" s="86">
        <v>46055</v>
      </c>
      <c r="B3113" s="87">
        <v>0.41666666666666669</v>
      </c>
      <c r="C3113">
        <v>3.7060000000000001E-5</v>
      </c>
    </row>
    <row r="3114" spans="1:3" x14ac:dyDescent="0.35">
      <c r="A3114" s="86">
        <v>46055</v>
      </c>
      <c r="B3114" s="87">
        <v>0.42708333333333331</v>
      </c>
      <c r="C3114">
        <v>3.6529999999999998E-5</v>
      </c>
    </row>
    <row r="3115" spans="1:3" x14ac:dyDescent="0.35">
      <c r="A3115" s="86">
        <v>46055</v>
      </c>
      <c r="B3115" s="87">
        <v>0.4375</v>
      </c>
      <c r="C3115">
        <v>3.6179999999999996E-5</v>
      </c>
    </row>
    <row r="3116" spans="1:3" x14ac:dyDescent="0.35">
      <c r="A3116" s="86">
        <v>46055</v>
      </c>
      <c r="B3116" s="87">
        <v>0.44791666666666669</v>
      </c>
      <c r="C3116">
        <v>3.6040000000000001E-5</v>
      </c>
    </row>
    <row r="3117" spans="1:3" x14ac:dyDescent="0.35">
      <c r="A3117" s="86">
        <v>46055</v>
      </c>
      <c r="B3117" s="87">
        <v>0.45833333333333331</v>
      </c>
      <c r="C3117">
        <v>3.6040000000000001E-5</v>
      </c>
    </row>
    <row r="3118" spans="1:3" x14ac:dyDescent="0.35">
      <c r="A3118" s="86">
        <v>46055</v>
      </c>
      <c r="B3118" s="87">
        <v>0.46875</v>
      </c>
      <c r="C3118">
        <v>3.6159999999999999E-5</v>
      </c>
    </row>
    <row r="3119" spans="1:3" x14ac:dyDescent="0.35">
      <c r="A3119" s="86">
        <v>46055</v>
      </c>
      <c r="B3119" s="87">
        <v>0.47916666666666669</v>
      </c>
      <c r="C3119">
        <v>3.6429999999999995E-5</v>
      </c>
    </row>
    <row r="3120" spans="1:3" x14ac:dyDescent="0.35">
      <c r="A3120" s="86">
        <v>46055</v>
      </c>
      <c r="B3120" s="87">
        <v>0.48958333333333331</v>
      </c>
      <c r="C3120">
        <v>3.697E-5</v>
      </c>
    </row>
    <row r="3121" spans="1:3" x14ac:dyDescent="0.35">
      <c r="A3121" s="86">
        <v>46055</v>
      </c>
      <c r="B3121" s="87">
        <v>0.5</v>
      </c>
      <c r="C3121">
        <v>3.7839999999999997E-5</v>
      </c>
    </row>
    <row r="3122" spans="1:3" x14ac:dyDescent="0.35">
      <c r="A3122" s="86">
        <v>46055</v>
      </c>
      <c r="B3122" s="87">
        <v>0.51041666666666663</v>
      </c>
      <c r="C3122">
        <v>3.9050000000000001E-5</v>
      </c>
    </row>
    <row r="3123" spans="1:3" x14ac:dyDescent="0.35">
      <c r="A3123" s="86">
        <v>46055</v>
      </c>
      <c r="B3123" s="87">
        <v>0.52083333333333337</v>
      </c>
      <c r="C3123">
        <v>4.036E-5</v>
      </c>
    </row>
    <row r="3124" spans="1:3" x14ac:dyDescent="0.35">
      <c r="A3124" s="86">
        <v>46055</v>
      </c>
      <c r="B3124" s="87">
        <v>0.53125</v>
      </c>
      <c r="C3124">
        <v>4.142E-5</v>
      </c>
    </row>
    <row r="3125" spans="1:3" x14ac:dyDescent="0.35">
      <c r="A3125" s="86">
        <v>46055</v>
      </c>
      <c r="B3125" s="87">
        <v>0.54166666666666663</v>
      </c>
      <c r="C3125">
        <v>4.1980000000000001E-5</v>
      </c>
    </row>
    <row r="3126" spans="1:3" x14ac:dyDescent="0.35">
      <c r="A3126" s="86">
        <v>46055</v>
      </c>
      <c r="B3126" s="87">
        <v>0.55208333333333337</v>
      </c>
      <c r="C3126">
        <v>4.1789999999999998E-5</v>
      </c>
    </row>
    <row r="3127" spans="1:3" x14ac:dyDescent="0.35">
      <c r="A3127" s="86">
        <v>46055</v>
      </c>
      <c r="B3127" s="87">
        <v>0.5625</v>
      </c>
      <c r="C3127">
        <v>4.1020000000000004E-5</v>
      </c>
    </row>
    <row r="3128" spans="1:3" x14ac:dyDescent="0.35">
      <c r="A3128" s="86">
        <v>46055</v>
      </c>
      <c r="B3128" s="87">
        <v>0.57291666666666663</v>
      </c>
      <c r="C3128">
        <v>3.9860000000000001E-5</v>
      </c>
    </row>
    <row r="3129" spans="1:3" x14ac:dyDescent="0.35">
      <c r="A3129" s="86">
        <v>46055</v>
      </c>
      <c r="B3129" s="87">
        <v>0.58333333333333337</v>
      </c>
      <c r="C3129">
        <v>3.8609999999999998E-5</v>
      </c>
    </row>
    <row r="3130" spans="1:3" x14ac:dyDescent="0.35">
      <c r="A3130" s="86">
        <v>46055</v>
      </c>
      <c r="B3130" s="87">
        <v>0.59375</v>
      </c>
      <c r="C3130">
        <v>3.7429999999999999E-5</v>
      </c>
    </row>
    <row r="3131" spans="1:3" x14ac:dyDescent="0.35">
      <c r="A3131" s="86">
        <v>46055</v>
      </c>
      <c r="B3131" s="87">
        <v>0.60416666666666663</v>
      </c>
      <c r="C3131">
        <v>3.6369999999999999E-5</v>
      </c>
    </row>
    <row r="3132" spans="1:3" x14ac:dyDescent="0.35">
      <c r="A3132" s="86">
        <v>46055</v>
      </c>
      <c r="B3132" s="87">
        <v>0.61458333333333337</v>
      </c>
      <c r="C3132">
        <v>3.5409999999999995E-5</v>
      </c>
    </row>
    <row r="3133" spans="1:3" x14ac:dyDescent="0.35">
      <c r="A3133" s="86">
        <v>46055</v>
      </c>
      <c r="B3133" s="87">
        <v>0.625</v>
      </c>
      <c r="C3133">
        <v>3.4479999999999995E-5</v>
      </c>
    </row>
    <row r="3134" spans="1:3" x14ac:dyDescent="0.35">
      <c r="A3134" s="86">
        <v>46055</v>
      </c>
      <c r="B3134" s="87">
        <v>0.63541666666666663</v>
      </c>
      <c r="C3134">
        <v>3.3609999999999998E-5</v>
      </c>
    </row>
    <row r="3135" spans="1:3" x14ac:dyDescent="0.35">
      <c r="A3135" s="86">
        <v>46055</v>
      </c>
      <c r="B3135" s="87">
        <v>0.64583333333333337</v>
      </c>
      <c r="C3135">
        <v>3.286E-5</v>
      </c>
    </row>
    <row r="3136" spans="1:3" x14ac:dyDescent="0.35">
      <c r="A3136" s="86">
        <v>46055</v>
      </c>
      <c r="B3136" s="87">
        <v>0.65625</v>
      </c>
      <c r="C3136">
        <v>3.2239999999999996E-5</v>
      </c>
    </row>
    <row r="3137" spans="1:3" x14ac:dyDescent="0.35">
      <c r="A3137" s="86">
        <v>46055</v>
      </c>
      <c r="B3137" s="87">
        <v>0.66666666666666663</v>
      </c>
      <c r="C3137">
        <v>3.1890000000000001E-5</v>
      </c>
    </row>
    <row r="3138" spans="1:3" x14ac:dyDescent="0.35">
      <c r="A3138" s="86">
        <v>46055</v>
      </c>
      <c r="B3138" s="87">
        <v>0.67708333333333337</v>
      </c>
      <c r="C3138">
        <v>3.1820000000000004E-5</v>
      </c>
    </row>
    <row r="3139" spans="1:3" x14ac:dyDescent="0.35">
      <c r="A3139" s="86">
        <v>46055</v>
      </c>
      <c r="B3139" s="87">
        <v>0.6875</v>
      </c>
      <c r="C3139">
        <v>3.2140000000000001E-5</v>
      </c>
    </row>
    <row r="3140" spans="1:3" x14ac:dyDescent="0.35">
      <c r="A3140" s="86">
        <v>46055</v>
      </c>
      <c r="B3140" s="87">
        <v>0.69791666666666663</v>
      </c>
      <c r="C3140">
        <v>3.2879999999999997E-5</v>
      </c>
    </row>
    <row r="3141" spans="1:3" x14ac:dyDescent="0.35">
      <c r="A3141" s="86">
        <v>46055</v>
      </c>
      <c r="B3141" s="87">
        <v>0.70833333333333337</v>
      </c>
      <c r="C3141">
        <v>3.4229999999999996E-5</v>
      </c>
    </row>
    <row r="3142" spans="1:3" x14ac:dyDescent="0.35">
      <c r="A3142" s="86">
        <v>46055</v>
      </c>
      <c r="B3142" s="87">
        <v>0.71875</v>
      </c>
      <c r="C3142">
        <v>3.612E-5</v>
      </c>
    </row>
    <row r="3143" spans="1:3" x14ac:dyDescent="0.35">
      <c r="A3143" s="86">
        <v>46055</v>
      </c>
      <c r="B3143" s="87">
        <v>0.72916666666666663</v>
      </c>
      <c r="C3143">
        <v>3.8529999999999999E-5</v>
      </c>
    </row>
    <row r="3144" spans="1:3" x14ac:dyDescent="0.35">
      <c r="A3144" s="86">
        <v>46055</v>
      </c>
      <c r="B3144" s="87">
        <v>0.73958333333333337</v>
      </c>
      <c r="C3144">
        <v>4.1289999999999999E-5</v>
      </c>
    </row>
    <row r="3145" spans="1:3" x14ac:dyDescent="0.35">
      <c r="A3145" s="86">
        <v>46055</v>
      </c>
      <c r="B3145" s="87">
        <v>0.75</v>
      </c>
      <c r="C3145">
        <v>4.4319999999999996E-5</v>
      </c>
    </row>
    <row r="3146" spans="1:3" x14ac:dyDescent="0.35">
      <c r="A3146" s="86">
        <v>46055</v>
      </c>
      <c r="B3146" s="87">
        <v>0.76041666666666663</v>
      </c>
      <c r="C3146">
        <v>4.7460000000000003E-5</v>
      </c>
    </row>
    <row r="3147" spans="1:3" x14ac:dyDescent="0.35">
      <c r="A3147" s="86">
        <v>46055</v>
      </c>
      <c r="B3147" s="87">
        <v>0.77083333333333337</v>
      </c>
      <c r="C3147">
        <v>5.0510000000000003E-5</v>
      </c>
    </row>
    <row r="3148" spans="1:3" x14ac:dyDescent="0.35">
      <c r="A3148" s="86">
        <v>46055</v>
      </c>
      <c r="B3148" s="87">
        <v>0.78125</v>
      </c>
      <c r="C3148">
        <v>5.3310000000000003E-5</v>
      </c>
    </row>
    <row r="3149" spans="1:3" x14ac:dyDescent="0.35">
      <c r="A3149" s="86">
        <v>46055</v>
      </c>
      <c r="B3149" s="87">
        <v>0.79166666666666663</v>
      </c>
      <c r="C3149">
        <v>5.5720000000000002E-5</v>
      </c>
    </row>
    <row r="3150" spans="1:3" x14ac:dyDescent="0.35">
      <c r="A3150" s="86">
        <v>46055</v>
      </c>
      <c r="B3150" s="87">
        <v>0.80208333333333337</v>
      </c>
      <c r="C3150">
        <v>5.7520000000000005E-5</v>
      </c>
    </row>
    <row r="3151" spans="1:3" x14ac:dyDescent="0.35">
      <c r="A3151" s="86">
        <v>46055</v>
      </c>
      <c r="B3151" s="87">
        <v>0.8125</v>
      </c>
      <c r="C3151">
        <v>5.8610000000000003E-5</v>
      </c>
    </row>
    <row r="3152" spans="1:3" x14ac:dyDescent="0.35">
      <c r="A3152" s="86">
        <v>46055</v>
      </c>
      <c r="B3152" s="87">
        <v>0.82291666666666663</v>
      </c>
      <c r="C3152">
        <v>5.8829999999999997E-5</v>
      </c>
    </row>
    <row r="3153" spans="1:3" x14ac:dyDescent="0.35">
      <c r="A3153" s="86">
        <v>46055</v>
      </c>
      <c r="B3153" s="87">
        <v>0.83333333333333337</v>
      </c>
      <c r="C3153">
        <v>5.804E-5</v>
      </c>
    </row>
    <row r="3154" spans="1:3" x14ac:dyDescent="0.35">
      <c r="A3154" s="86">
        <v>46055</v>
      </c>
      <c r="B3154" s="87">
        <v>0.84375</v>
      </c>
      <c r="C3154">
        <v>5.6279999999999996E-5</v>
      </c>
    </row>
    <row r="3155" spans="1:3" x14ac:dyDescent="0.35">
      <c r="A3155" s="86">
        <v>46055</v>
      </c>
      <c r="B3155" s="87">
        <v>0.85416666666666663</v>
      </c>
      <c r="C3155">
        <v>5.3780000000000003E-5</v>
      </c>
    </row>
    <row r="3156" spans="1:3" x14ac:dyDescent="0.35">
      <c r="A3156" s="86">
        <v>46055</v>
      </c>
      <c r="B3156" s="87">
        <v>0.86458333333333337</v>
      </c>
      <c r="C3156">
        <v>5.1039999999999999E-5</v>
      </c>
    </row>
    <row r="3157" spans="1:3" x14ac:dyDescent="0.35">
      <c r="A3157" s="86">
        <v>46055</v>
      </c>
      <c r="B3157" s="87">
        <v>0.875</v>
      </c>
      <c r="C3157">
        <v>4.8449999999999999E-5</v>
      </c>
    </row>
    <row r="3158" spans="1:3" x14ac:dyDescent="0.35">
      <c r="A3158" s="86">
        <v>46055</v>
      </c>
      <c r="B3158" s="87">
        <v>0.88541666666666663</v>
      </c>
      <c r="C3158">
        <v>4.6369999999999998E-5</v>
      </c>
    </row>
    <row r="3159" spans="1:3" x14ac:dyDescent="0.35">
      <c r="A3159" s="86">
        <v>46055</v>
      </c>
      <c r="B3159" s="87">
        <v>0.89583333333333337</v>
      </c>
      <c r="C3159">
        <v>4.4650000000000001E-5</v>
      </c>
    </row>
    <row r="3160" spans="1:3" x14ac:dyDescent="0.35">
      <c r="A3160" s="86">
        <v>46055</v>
      </c>
      <c r="B3160" s="87">
        <v>0.90625</v>
      </c>
      <c r="C3160">
        <v>4.3099999999999997E-5</v>
      </c>
    </row>
    <row r="3161" spans="1:3" x14ac:dyDescent="0.35">
      <c r="A3161" s="86">
        <v>46055</v>
      </c>
      <c r="B3161" s="87">
        <v>0.91666666666666663</v>
      </c>
      <c r="C3161">
        <v>4.1480000000000003E-5</v>
      </c>
    </row>
    <row r="3162" spans="1:3" x14ac:dyDescent="0.35">
      <c r="A3162" s="86">
        <v>46055</v>
      </c>
      <c r="B3162" s="87">
        <v>0.92708333333333337</v>
      </c>
      <c r="C3162">
        <v>3.9610000000000002E-5</v>
      </c>
    </row>
    <row r="3163" spans="1:3" x14ac:dyDescent="0.35">
      <c r="A3163" s="86">
        <v>46055</v>
      </c>
      <c r="B3163" s="87">
        <v>0.9375</v>
      </c>
      <c r="C3163">
        <v>3.7530000000000002E-5</v>
      </c>
    </row>
    <row r="3164" spans="1:3" x14ac:dyDescent="0.35">
      <c r="A3164" s="86">
        <v>46055</v>
      </c>
      <c r="B3164" s="87">
        <v>0.94791666666666663</v>
      </c>
      <c r="C3164">
        <v>3.5290000000000003E-5</v>
      </c>
    </row>
    <row r="3165" spans="1:3" x14ac:dyDescent="0.35">
      <c r="A3165" s="86">
        <v>46055</v>
      </c>
      <c r="B3165" s="87">
        <v>0.95833333333333337</v>
      </c>
      <c r="C3165">
        <v>3.2919999999999997E-5</v>
      </c>
    </row>
    <row r="3166" spans="1:3" x14ac:dyDescent="0.35">
      <c r="A3166" s="86">
        <v>46055</v>
      </c>
      <c r="B3166" s="87">
        <v>0.96875</v>
      </c>
      <c r="C3166">
        <v>3.0519999999999999E-5</v>
      </c>
    </row>
    <row r="3167" spans="1:3" x14ac:dyDescent="0.35">
      <c r="A3167" s="86">
        <v>46055</v>
      </c>
      <c r="B3167" s="87">
        <v>0.97916666666666663</v>
      </c>
      <c r="C3167">
        <v>2.809E-5</v>
      </c>
    </row>
    <row r="3168" spans="1:3" x14ac:dyDescent="0.35">
      <c r="A3168" s="86">
        <v>46055</v>
      </c>
      <c r="B3168" s="87">
        <v>0.98958333333333337</v>
      </c>
      <c r="C3168">
        <v>2.5700000000000001E-5</v>
      </c>
    </row>
    <row r="3169" spans="1:3" x14ac:dyDescent="0.35">
      <c r="A3169" s="86">
        <v>46056</v>
      </c>
      <c r="B3169" s="87">
        <v>0</v>
      </c>
      <c r="C3169">
        <v>2.3329999999999999E-5</v>
      </c>
    </row>
    <row r="3170" spans="1:3" x14ac:dyDescent="0.35">
      <c r="A3170" s="86">
        <v>46056</v>
      </c>
      <c r="B3170" s="87">
        <v>1.0416666666666666E-2</v>
      </c>
      <c r="C3170">
        <v>2.1020000000000002E-5</v>
      </c>
    </row>
    <row r="3171" spans="1:3" x14ac:dyDescent="0.35">
      <c r="A3171" s="86">
        <v>46056</v>
      </c>
      <c r="B3171" s="87">
        <v>2.0833333333333332E-2</v>
      </c>
      <c r="C3171">
        <v>1.891E-5</v>
      </c>
    </row>
    <row r="3172" spans="1:3" x14ac:dyDescent="0.35">
      <c r="A3172" s="86">
        <v>46056</v>
      </c>
      <c r="B3172" s="87">
        <v>3.125E-2</v>
      </c>
      <c r="C3172">
        <v>1.7080000000000002E-5</v>
      </c>
    </row>
    <row r="3173" spans="1:3" x14ac:dyDescent="0.35">
      <c r="A3173" s="86">
        <v>46056</v>
      </c>
      <c r="B3173" s="87">
        <v>4.1666666666666664E-2</v>
      </c>
      <c r="C3173">
        <v>1.5530000000000002E-5</v>
      </c>
    </row>
    <row r="3174" spans="1:3" x14ac:dyDescent="0.35">
      <c r="A3174" s="86">
        <v>46056</v>
      </c>
      <c r="B3174" s="87">
        <v>5.2083333333333336E-2</v>
      </c>
      <c r="C3174">
        <v>1.4370000000000001E-5</v>
      </c>
    </row>
    <row r="3175" spans="1:3" x14ac:dyDescent="0.35">
      <c r="A3175" s="86">
        <v>46056</v>
      </c>
      <c r="B3175" s="87">
        <v>6.25E-2</v>
      </c>
      <c r="C3175">
        <v>1.3559999999999999E-5</v>
      </c>
    </row>
    <row r="3176" spans="1:3" x14ac:dyDescent="0.35">
      <c r="A3176" s="86">
        <v>46056</v>
      </c>
      <c r="B3176" s="87">
        <v>7.2916666666666671E-2</v>
      </c>
      <c r="C3176">
        <v>1.3039999999999999E-5</v>
      </c>
    </row>
    <row r="3177" spans="1:3" x14ac:dyDescent="0.35">
      <c r="A3177" s="86">
        <v>46056</v>
      </c>
      <c r="B3177" s="87">
        <v>8.3333333333333329E-2</v>
      </c>
      <c r="C3177">
        <v>1.269E-5</v>
      </c>
    </row>
    <row r="3178" spans="1:3" x14ac:dyDescent="0.35">
      <c r="A3178" s="86">
        <v>46056</v>
      </c>
      <c r="B3178" s="87">
        <v>9.375E-2</v>
      </c>
      <c r="C3178">
        <v>1.2479999999999999E-5</v>
      </c>
    </row>
    <row r="3179" spans="1:3" x14ac:dyDescent="0.35">
      <c r="A3179" s="86">
        <v>46056</v>
      </c>
      <c r="B3179" s="87">
        <v>0.10416666666666667</v>
      </c>
      <c r="C3179">
        <v>1.2319999999999999E-5</v>
      </c>
    </row>
    <row r="3180" spans="1:3" x14ac:dyDescent="0.35">
      <c r="A3180" s="86">
        <v>46056</v>
      </c>
      <c r="B3180" s="87">
        <v>0.11458333333333333</v>
      </c>
      <c r="C3180">
        <v>1.2250000000000001E-5</v>
      </c>
    </row>
    <row r="3181" spans="1:3" x14ac:dyDescent="0.35">
      <c r="A3181" s="86">
        <v>46056</v>
      </c>
      <c r="B3181" s="87">
        <v>0.125</v>
      </c>
      <c r="C3181">
        <v>1.217E-5</v>
      </c>
    </row>
    <row r="3182" spans="1:3" x14ac:dyDescent="0.35">
      <c r="A3182" s="86">
        <v>46056</v>
      </c>
      <c r="B3182" s="87">
        <v>0.13541666666666666</v>
      </c>
      <c r="C3182">
        <v>1.2070000000000001E-5</v>
      </c>
    </row>
    <row r="3183" spans="1:3" x14ac:dyDescent="0.35">
      <c r="A3183" s="86">
        <v>46056</v>
      </c>
      <c r="B3183" s="87">
        <v>0.14583333333333334</v>
      </c>
      <c r="C3183">
        <v>1.2E-5</v>
      </c>
    </row>
    <row r="3184" spans="1:3" x14ac:dyDescent="0.35">
      <c r="A3184" s="86">
        <v>46056</v>
      </c>
      <c r="B3184" s="87">
        <v>0.15625</v>
      </c>
      <c r="C3184">
        <v>1.1919999999999999E-5</v>
      </c>
    </row>
    <row r="3185" spans="1:3" x14ac:dyDescent="0.35">
      <c r="A3185" s="86">
        <v>46056</v>
      </c>
      <c r="B3185" s="87">
        <v>0.16666666666666666</v>
      </c>
      <c r="C3185">
        <v>1.1919999999999999E-5</v>
      </c>
    </row>
    <row r="3186" spans="1:3" x14ac:dyDescent="0.35">
      <c r="A3186" s="86">
        <v>46056</v>
      </c>
      <c r="B3186" s="87">
        <v>0.17708333333333334</v>
      </c>
      <c r="C3186">
        <v>1.1939999999999999E-5</v>
      </c>
    </row>
    <row r="3187" spans="1:3" x14ac:dyDescent="0.35">
      <c r="A3187" s="86">
        <v>46056</v>
      </c>
      <c r="B3187" s="87">
        <v>0.1875</v>
      </c>
      <c r="C3187">
        <v>1.2070000000000001E-5</v>
      </c>
    </row>
    <row r="3188" spans="1:3" x14ac:dyDescent="0.35">
      <c r="A3188" s="86">
        <v>46056</v>
      </c>
      <c r="B3188" s="87">
        <v>0.19791666666666666</v>
      </c>
      <c r="C3188">
        <v>1.223E-5</v>
      </c>
    </row>
    <row r="3189" spans="1:3" x14ac:dyDescent="0.35">
      <c r="A3189" s="86">
        <v>46056</v>
      </c>
      <c r="B3189" s="87">
        <v>0.20833333333333334</v>
      </c>
      <c r="C3189">
        <v>1.2439999999999999E-5</v>
      </c>
    </row>
    <row r="3190" spans="1:3" x14ac:dyDescent="0.35">
      <c r="A3190" s="86">
        <v>46056</v>
      </c>
      <c r="B3190" s="87">
        <v>0.21875</v>
      </c>
      <c r="C3190">
        <v>1.273E-5</v>
      </c>
    </row>
    <row r="3191" spans="1:3" x14ac:dyDescent="0.35">
      <c r="A3191" s="86">
        <v>46056</v>
      </c>
      <c r="B3191" s="87">
        <v>0.22916666666666666</v>
      </c>
      <c r="C3191">
        <v>1.341E-5</v>
      </c>
    </row>
    <row r="3192" spans="1:3" x14ac:dyDescent="0.35">
      <c r="A3192" s="86">
        <v>46056</v>
      </c>
      <c r="B3192" s="87">
        <v>0.23958333333333334</v>
      </c>
      <c r="C3192">
        <v>1.484E-5</v>
      </c>
    </row>
    <row r="3193" spans="1:3" x14ac:dyDescent="0.35">
      <c r="A3193" s="86">
        <v>46056</v>
      </c>
      <c r="B3193" s="87">
        <v>0.25</v>
      </c>
      <c r="C3193">
        <v>1.7350000000000002E-5</v>
      </c>
    </row>
    <row r="3194" spans="1:3" x14ac:dyDescent="0.35">
      <c r="A3194" s="86">
        <v>46056</v>
      </c>
      <c r="B3194" s="87">
        <v>0.26041666666666669</v>
      </c>
      <c r="C3194">
        <v>2.1149999999999999E-5</v>
      </c>
    </row>
    <row r="3195" spans="1:3" x14ac:dyDescent="0.35">
      <c r="A3195" s="86">
        <v>46056</v>
      </c>
      <c r="B3195" s="87">
        <v>0.27083333333333331</v>
      </c>
      <c r="C3195">
        <v>2.5749999999999999E-5</v>
      </c>
    </row>
    <row r="3196" spans="1:3" x14ac:dyDescent="0.35">
      <c r="A3196" s="86">
        <v>46056</v>
      </c>
      <c r="B3196" s="87">
        <v>0.28125</v>
      </c>
      <c r="C3196">
        <v>3.048E-5</v>
      </c>
    </row>
    <row r="3197" spans="1:3" x14ac:dyDescent="0.35">
      <c r="A3197" s="86">
        <v>46056</v>
      </c>
      <c r="B3197" s="87">
        <v>0.29166666666666669</v>
      </c>
      <c r="C3197">
        <v>3.468E-5</v>
      </c>
    </row>
    <row r="3198" spans="1:3" x14ac:dyDescent="0.35">
      <c r="A3198" s="86">
        <v>46056</v>
      </c>
      <c r="B3198" s="87">
        <v>0.30208333333333331</v>
      </c>
      <c r="C3198">
        <v>3.782E-5</v>
      </c>
    </row>
    <row r="3199" spans="1:3" x14ac:dyDescent="0.35">
      <c r="A3199" s="86">
        <v>46056</v>
      </c>
      <c r="B3199" s="87">
        <v>0.3125</v>
      </c>
      <c r="C3199">
        <v>3.9969999999999998E-5</v>
      </c>
    </row>
    <row r="3200" spans="1:3" x14ac:dyDescent="0.35">
      <c r="A3200" s="86">
        <v>46056</v>
      </c>
      <c r="B3200" s="87">
        <v>0.32291666666666669</v>
      </c>
      <c r="C3200">
        <v>4.1279999999999998E-5</v>
      </c>
    </row>
    <row r="3201" spans="1:3" x14ac:dyDescent="0.35">
      <c r="A3201" s="86">
        <v>46056</v>
      </c>
      <c r="B3201" s="87">
        <v>0.33333333333333331</v>
      </c>
      <c r="C3201">
        <v>4.1919999999999998E-5</v>
      </c>
    </row>
    <row r="3202" spans="1:3" x14ac:dyDescent="0.35">
      <c r="A3202" s="86">
        <v>46056</v>
      </c>
      <c r="B3202" s="87">
        <v>0.34375</v>
      </c>
      <c r="C3202">
        <v>4.2110000000000002E-5</v>
      </c>
    </row>
    <row r="3203" spans="1:3" x14ac:dyDescent="0.35">
      <c r="A3203" s="86">
        <v>46056</v>
      </c>
      <c r="B3203" s="87">
        <v>0.35416666666666669</v>
      </c>
      <c r="C3203">
        <v>4.1919999999999998E-5</v>
      </c>
    </row>
    <row r="3204" spans="1:3" x14ac:dyDescent="0.35">
      <c r="A3204" s="86">
        <v>46056</v>
      </c>
      <c r="B3204" s="87">
        <v>0.36458333333333331</v>
      </c>
      <c r="C3204">
        <v>4.1399999999999997E-5</v>
      </c>
    </row>
    <row r="3205" spans="1:3" x14ac:dyDescent="0.35">
      <c r="A3205" s="86">
        <v>46056</v>
      </c>
      <c r="B3205" s="87">
        <v>0.375</v>
      </c>
      <c r="C3205">
        <v>4.0649999999999999E-5</v>
      </c>
    </row>
    <row r="3206" spans="1:3" x14ac:dyDescent="0.35">
      <c r="A3206" s="86">
        <v>46056</v>
      </c>
      <c r="B3206" s="87">
        <v>0.38541666666666669</v>
      </c>
      <c r="C3206">
        <v>3.9719999999999999E-5</v>
      </c>
    </row>
    <row r="3207" spans="1:3" x14ac:dyDescent="0.35">
      <c r="A3207" s="86">
        <v>46056</v>
      </c>
      <c r="B3207" s="87">
        <v>0.39583333333333331</v>
      </c>
      <c r="C3207">
        <v>3.875E-5</v>
      </c>
    </row>
    <row r="3208" spans="1:3" x14ac:dyDescent="0.35">
      <c r="A3208" s="86">
        <v>46056</v>
      </c>
      <c r="B3208" s="87">
        <v>0.40625</v>
      </c>
      <c r="C3208">
        <v>3.7789999999999996E-5</v>
      </c>
    </row>
    <row r="3209" spans="1:3" x14ac:dyDescent="0.35">
      <c r="A3209" s="86">
        <v>46056</v>
      </c>
      <c r="B3209" s="87">
        <v>0.41666666666666669</v>
      </c>
      <c r="C3209">
        <v>3.701E-5</v>
      </c>
    </row>
    <row r="3210" spans="1:3" x14ac:dyDescent="0.35">
      <c r="A3210" s="86">
        <v>46056</v>
      </c>
      <c r="B3210" s="87">
        <v>0.42708333333333331</v>
      </c>
      <c r="C3210">
        <v>3.6490000000000005E-5</v>
      </c>
    </row>
    <row r="3211" spans="1:3" x14ac:dyDescent="0.35">
      <c r="A3211" s="86">
        <v>46056</v>
      </c>
      <c r="B3211" s="87">
        <v>0.4375</v>
      </c>
      <c r="C3211">
        <v>3.6139999999999996E-5</v>
      </c>
    </row>
    <row r="3212" spans="1:3" x14ac:dyDescent="0.35">
      <c r="A3212" s="86">
        <v>46056</v>
      </c>
      <c r="B3212" s="87">
        <v>0.44791666666666669</v>
      </c>
      <c r="C3212">
        <v>3.5989999999999999E-5</v>
      </c>
    </row>
    <row r="3213" spans="1:3" x14ac:dyDescent="0.35">
      <c r="A3213" s="86">
        <v>46056</v>
      </c>
      <c r="B3213" s="87">
        <v>0.45833333333333331</v>
      </c>
      <c r="C3213">
        <v>3.5989999999999999E-5</v>
      </c>
    </row>
    <row r="3214" spans="1:3" x14ac:dyDescent="0.35">
      <c r="A3214" s="86">
        <v>46056</v>
      </c>
      <c r="B3214" s="87">
        <v>0.46875</v>
      </c>
      <c r="C3214">
        <v>3.6110000000000005E-5</v>
      </c>
    </row>
    <row r="3215" spans="1:3" x14ac:dyDescent="0.35">
      <c r="A3215" s="86">
        <v>46056</v>
      </c>
      <c r="B3215" s="87">
        <v>0.47916666666666669</v>
      </c>
      <c r="C3215">
        <v>3.6389999999999995E-5</v>
      </c>
    </row>
    <row r="3216" spans="1:3" x14ac:dyDescent="0.35">
      <c r="A3216" s="86">
        <v>46056</v>
      </c>
      <c r="B3216" s="87">
        <v>0.48958333333333331</v>
      </c>
      <c r="C3216">
        <v>3.6919999999999999E-5</v>
      </c>
    </row>
    <row r="3217" spans="1:3" x14ac:dyDescent="0.35">
      <c r="A3217" s="86">
        <v>46056</v>
      </c>
      <c r="B3217" s="87">
        <v>0.5</v>
      </c>
      <c r="C3217">
        <v>3.7789999999999996E-5</v>
      </c>
    </row>
    <row r="3218" spans="1:3" x14ac:dyDescent="0.35">
      <c r="A3218" s="86">
        <v>46056</v>
      </c>
      <c r="B3218" s="87">
        <v>0.51041666666666663</v>
      </c>
      <c r="C3218">
        <v>3.8999999999999999E-5</v>
      </c>
    </row>
    <row r="3219" spans="1:3" x14ac:dyDescent="0.35">
      <c r="A3219" s="86">
        <v>46056</v>
      </c>
      <c r="B3219" s="87">
        <v>0.52083333333333337</v>
      </c>
      <c r="C3219">
        <v>4.0309999999999999E-5</v>
      </c>
    </row>
    <row r="3220" spans="1:3" x14ac:dyDescent="0.35">
      <c r="A3220" s="86">
        <v>46056</v>
      </c>
      <c r="B3220" s="87">
        <v>0.53125</v>
      </c>
      <c r="C3220">
        <v>4.1360000000000004E-5</v>
      </c>
    </row>
    <row r="3221" spans="1:3" x14ac:dyDescent="0.35">
      <c r="A3221" s="86">
        <v>46056</v>
      </c>
      <c r="B3221" s="87">
        <v>0.54166666666666663</v>
      </c>
      <c r="C3221">
        <v>4.1919999999999998E-5</v>
      </c>
    </row>
    <row r="3222" spans="1:3" x14ac:dyDescent="0.35">
      <c r="A3222" s="86">
        <v>46056</v>
      </c>
      <c r="B3222" s="87">
        <v>0.55208333333333337</v>
      </c>
      <c r="C3222">
        <v>4.1739999999999997E-5</v>
      </c>
    </row>
    <row r="3223" spans="1:3" x14ac:dyDescent="0.35">
      <c r="A3223" s="86">
        <v>46056</v>
      </c>
      <c r="B3223" s="87">
        <v>0.5625</v>
      </c>
      <c r="C3223">
        <v>4.0970000000000002E-5</v>
      </c>
    </row>
    <row r="3224" spans="1:3" x14ac:dyDescent="0.35">
      <c r="A3224" s="86">
        <v>46056</v>
      </c>
      <c r="B3224" s="87">
        <v>0.57291666666666663</v>
      </c>
      <c r="C3224">
        <v>3.981E-5</v>
      </c>
    </row>
    <row r="3225" spans="1:3" x14ac:dyDescent="0.35">
      <c r="A3225" s="86">
        <v>46056</v>
      </c>
      <c r="B3225" s="87">
        <v>0.58333333333333337</v>
      </c>
      <c r="C3225">
        <v>3.8559999999999997E-5</v>
      </c>
    </row>
    <row r="3226" spans="1:3" x14ac:dyDescent="0.35">
      <c r="A3226" s="86">
        <v>46056</v>
      </c>
      <c r="B3226" s="87">
        <v>0.59375</v>
      </c>
      <c r="C3226">
        <v>3.7379999999999998E-5</v>
      </c>
    </row>
    <row r="3227" spans="1:3" x14ac:dyDescent="0.35">
      <c r="A3227" s="86">
        <v>46056</v>
      </c>
      <c r="B3227" s="87">
        <v>0.60416666666666663</v>
      </c>
      <c r="C3227">
        <v>3.6319999999999998E-5</v>
      </c>
    </row>
    <row r="3228" spans="1:3" x14ac:dyDescent="0.35">
      <c r="A3228" s="86">
        <v>46056</v>
      </c>
      <c r="B3228" s="87">
        <v>0.61458333333333337</v>
      </c>
      <c r="C3228">
        <v>3.5370000000000002E-5</v>
      </c>
    </row>
    <row r="3229" spans="1:3" x14ac:dyDescent="0.35">
      <c r="A3229" s="86">
        <v>46056</v>
      </c>
      <c r="B3229" s="87">
        <v>0.625</v>
      </c>
      <c r="C3229">
        <v>3.4430000000000001E-5</v>
      </c>
    </row>
    <row r="3230" spans="1:3" x14ac:dyDescent="0.35">
      <c r="A3230" s="86">
        <v>46056</v>
      </c>
      <c r="B3230" s="87">
        <v>0.63541666666666663</v>
      </c>
      <c r="C3230">
        <v>3.3559999999999997E-5</v>
      </c>
    </row>
    <row r="3231" spans="1:3" x14ac:dyDescent="0.35">
      <c r="A3231" s="86">
        <v>46056</v>
      </c>
      <c r="B3231" s="87">
        <v>0.64583333333333337</v>
      </c>
      <c r="C3231">
        <v>3.2820000000000001E-5</v>
      </c>
    </row>
    <row r="3232" spans="1:3" x14ac:dyDescent="0.35">
      <c r="A3232" s="86">
        <v>46056</v>
      </c>
      <c r="B3232" s="87">
        <v>0.65625</v>
      </c>
      <c r="C3232">
        <v>3.2190000000000002E-5</v>
      </c>
    </row>
    <row r="3233" spans="1:3" x14ac:dyDescent="0.35">
      <c r="A3233" s="86">
        <v>46056</v>
      </c>
      <c r="B3233" s="87">
        <v>0.66666666666666663</v>
      </c>
      <c r="C3233">
        <v>3.1850000000000002E-5</v>
      </c>
    </row>
    <row r="3234" spans="1:3" x14ac:dyDescent="0.35">
      <c r="A3234" s="86">
        <v>46056</v>
      </c>
      <c r="B3234" s="87">
        <v>0.67708333333333337</v>
      </c>
      <c r="C3234">
        <v>3.1780000000000004E-5</v>
      </c>
    </row>
    <row r="3235" spans="1:3" x14ac:dyDescent="0.35">
      <c r="A3235" s="86">
        <v>46056</v>
      </c>
      <c r="B3235" s="87">
        <v>0.6875</v>
      </c>
      <c r="C3235">
        <v>3.2099999999999994E-5</v>
      </c>
    </row>
    <row r="3236" spans="1:3" x14ac:dyDescent="0.35">
      <c r="A3236" s="86">
        <v>46056</v>
      </c>
      <c r="B3236" s="87">
        <v>0.69791666666666663</v>
      </c>
      <c r="C3236">
        <v>3.2840000000000004E-5</v>
      </c>
    </row>
    <row r="3237" spans="1:3" x14ac:dyDescent="0.35">
      <c r="A3237" s="86">
        <v>46056</v>
      </c>
      <c r="B3237" s="87">
        <v>0.70833333333333337</v>
      </c>
      <c r="C3237">
        <v>3.4189999999999996E-5</v>
      </c>
    </row>
    <row r="3238" spans="1:3" x14ac:dyDescent="0.35">
      <c r="A3238" s="86">
        <v>46056</v>
      </c>
      <c r="B3238" s="87">
        <v>0.71875</v>
      </c>
      <c r="C3238">
        <v>3.608E-5</v>
      </c>
    </row>
    <row r="3239" spans="1:3" x14ac:dyDescent="0.35">
      <c r="A3239" s="86">
        <v>46056</v>
      </c>
      <c r="B3239" s="87">
        <v>0.72916666666666663</v>
      </c>
      <c r="C3239">
        <v>3.8479999999999997E-5</v>
      </c>
    </row>
    <row r="3240" spans="1:3" x14ac:dyDescent="0.35">
      <c r="A3240" s="86">
        <v>46056</v>
      </c>
      <c r="B3240" s="87">
        <v>0.73958333333333337</v>
      </c>
      <c r="C3240">
        <v>4.1239999999999998E-5</v>
      </c>
    </row>
    <row r="3241" spans="1:3" x14ac:dyDescent="0.35">
      <c r="A3241" s="86">
        <v>46056</v>
      </c>
      <c r="B3241" s="87">
        <v>0.75</v>
      </c>
      <c r="C3241">
        <v>4.426E-5</v>
      </c>
    </row>
    <row r="3242" spans="1:3" x14ac:dyDescent="0.35">
      <c r="A3242" s="86">
        <v>46056</v>
      </c>
      <c r="B3242" s="87">
        <v>0.76041666666666663</v>
      </c>
      <c r="C3242">
        <v>4.74E-5</v>
      </c>
    </row>
    <row r="3243" spans="1:3" x14ac:dyDescent="0.35">
      <c r="A3243" s="86">
        <v>46056</v>
      </c>
      <c r="B3243" s="87">
        <v>0.77083333333333337</v>
      </c>
      <c r="C3243">
        <v>5.0439999999999998E-5</v>
      </c>
    </row>
    <row r="3244" spans="1:3" x14ac:dyDescent="0.35">
      <c r="A3244" s="86">
        <v>46056</v>
      </c>
      <c r="B3244" s="87">
        <v>0.78125</v>
      </c>
      <c r="C3244">
        <v>5.3240000000000005E-5</v>
      </c>
    </row>
    <row r="3245" spans="1:3" x14ac:dyDescent="0.35">
      <c r="A3245" s="86">
        <v>46056</v>
      </c>
      <c r="B3245" s="87">
        <v>0.79166666666666663</v>
      </c>
      <c r="C3245">
        <v>5.5640000000000003E-5</v>
      </c>
    </row>
    <row r="3246" spans="1:3" x14ac:dyDescent="0.35">
      <c r="A3246" s="86">
        <v>46056</v>
      </c>
      <c r="B3246" s="87">
        <v>0.80208333333333337</v>
      </c>
      <c r="C3246">
        <v>5.7450000000000001E-5</v>
      </c>
    </row>
    <row r="3247" spans="1:3" x14ac:dyDescent="0.35">
      <c r="A3247" s="86">
        <v>46056</v>
      </c>
      <c r="B3247" s="87">
        <v>0.8125</v>
      </c>
      <c r="C3247">
        <v>5.8529999999999997E-5</v>
      </c>
    </row>
    <row r="3248" spans="1:3" x14ac:dyDescent="0.35">
      <c r="A3248" s="86">
        <v>46056</v>
      </c>
      <c r="B3248" s="87">
        <v>0.82291666666666663</v>
      </c>
      <c r="C3248">
        <v>5.8749999999999998E-5</v>
      </c>
    </row>
    <row r="3249" spans="1:3" x14ac:dyDescent="0.35">
      <c r="A3249" s="86">
        <v>46056</v>
      </c>
      <c r="B3249" s="87">
        <v>0.83333333333333337</v>
      </c>
      <c r="C3249">
        <v>5.7970000000000002E-5</v>
      </c>
    </row>
    <row r="3250" spans="1:3" x14ac:dyDescent="0.35">
      <c r="A3250" s="86">
        <v>46056</v>
      </c>
      <c r="B3250" s="87">
        <v>0.84375</v>
      </c>
      <c r="C3250">
        <v>5.6199999999999997E-5</v>
      </c>
    </row>
    <row r="3251" spans="1:3" x14ac:dyDescent="0.35">
      <c r="A3251" s="86">
        <v>46056</v>
      </c>
      <c r="B3251" s="87">
        <v>0.85416666666666663</v>
      </c>
      <c r="C3251">
        <v>5.3719999999999994E-5</v>
      </c>
    </row>
    <row r="3252" spans="1:3" x14ac:dyDescent="0.35">
      <c r="A3252" s="86">
        <v>46056</v>
      </c>
      <c r="B3252" s="87">
        <v>0.86458333333333337</v>
      </c>
      <c r="C3252">
        <v>5.0979999999999996E-5</v>
      </c>
    </row>
    <row r="3253" spans="1:3" x14ac:dyDescent="0.35">
      <c r="A3253" s="86">
        <v>46056</v>
      </c>
      <c r="B3253" s="87">
        <v>0.875</v>
      </c>
      <c r="C3253">
        <v>4.8390000000000003E-5</v>
      </c>
    </row>
    <row r="3254" spans="1:3" x14ac:dyDescent="0.35">
      <c r="A3254" s="86">
        <v>46056</v>
      </c>
      <c r="B3254" s="87">
        <v>0.88541666666666663</v>
      </c>
      <c r="C3254">
        <v>4.6309999999999995E-5</v>
      </c>
    </row>
    <row r="3255" spans="1:3" x14ac:dyDescent="0.35">
      <c r="A3255" s="86">
        <v>46056</v>
      </c>
      <c r="B3255" s="87">
        <v>0.89583333333333337</v>
      </c>
      <c r="C3255">
        <v>4.46E-5</v>
      </c>
    </row>
    <row r="3256" spans="1:3" x14ac:dyDescent="0.35">
      <c r="A3256" s="86">
        <v>46056</v>
      </c>
      <c r="B3256" s="87">
        <v>0.90625</v>
      </c>
      <c r="C3256">
        <v>4.3040000000000001E-5</v>
      </c>
    </row>
    <row r="3257" spans="1:3" x14ac:dyDescent="0.35">
      <c r="A3257" s="86">
        <v>46056</v>
      </c>
      <c r="B3257" s="87">
        <v>0.91666666666666663</v>
      </c>
      <c r="C3257">
        <v>4.1430000000000001E-5</v>
      </c>
    </row>
    <row r="3258" spans="1:3" x14ac:dyDescent="0.35">
      <c r="A3258" s="86">
        <v>46056</v>
      </c>
      <c r="B3258" s="87">
        <v>0.92708333333333337</v>
      </c>
      <c r="C3258">
        <v>3.9560000000000001E-5</v>
      </c>
    </row>
    <row r="3259" spans="1:3" x14ac:dyDescent="0.35">
      <c r="A3259" s="86">
        <v>46056</v>
      </c>
      <c r="B3259" s="87">
        <v>0.9375</v>
      </c>
      <c r="C3259">
        <v>3.748E-5</v>
      </c>
    </row>
    <row r="3260" spans="1:3" x14ac:dyDescent="0.35">
      <c r="A3260" s="86">
        <v>46056</v>
      </c>
      <c r="B3260" s="87">
        <v>0.94791666666666663</v>
      </c>
      <c r="C3260">
        <v>3.5240000000000001E-5</v>
      </c>
    </row>
    <row r="3261" spans="1:3" x14ac:dyDescent="0.35">
      <c r="A3261" s="86">
        <v>46056</v>
      </c>
      <c r="B3261" s="87">
        <v>0.95833333333333337</v>
      </c>
      <c r="C3261">
        <v>3.2879999999999997E-5</v>
      </c>
    </row>
    <row r="3262" spans="1:3" x14ac:dyDescent="0.35">
      <c r="A3262" s="86">
        <v>46056</v>
      </c>
      <c r="B3262" s="87">
        <v>0.96875</v>
      </c>
      <c r="C3262">
        <v>3.048E-5</v>
      </c>
    </row>
    <row r="3263" spans="1:3" x14ac:dyDescent="0.35">
      <c r="A3263" s="86">
        <v>46056</v>
      </c>
      <c r="B3263" s="87">
        <v>0.97916666666666663</v>
      </c>
      <c r="C3263">
        <v>2.8049999999999997E-5</v>
      </c>
    </row>
    <row r="3264" spans="1:3" x14ac:dyDescent="0.35">
      <c r="A3264" s="86">
        <v>46056</v>
      </c>
      <c r="B3264" s="87">
        <v>0.98958333333333337</v>
      </c>
      <c r="C3264">
        <v>2.5659999999999998E-5</v>
      </c>
    </row>
    <row r="3265" spans="1:3" x14ac:dyDescent="0.35">
      <c r="A3265" s="86">
        <v>46057</v>
      </c>
      <c r="B3265" s="87">
        <v>0</v>
      </c>
      <c r="C3265">
        <v>2.3300000000000001E-5</v>
      </c>
    </row>
    <row r="3266" spans="1:3" x14ac:dyDescent="0.35">
      <c r="A3266" s="86">
        <v>46057</v>
      </c>
      <c r="B3266" s="87">
        <v>1.0416666666666666E-2</v>
      </c>
      <c r="C3266">
        <v>2.1000000000000002E-5</v>
      </c>
    </row>
    <row r="3267" spans="1:3" x14ac:dyDescent="0.35">
      <c r="A3267" s="86">
        <v>46057</v>
      </c>
      <c r="B3267" s="87">
        <v>2.0833333333333332E-2</v>
      </c>
      <c r="C3267">
        <v>1.8880000000000002E-5</v>
      </c>
    </row>
    <row r="3268" spans="1:3" x14ac:dyDescent="0.35">
      <c r="A3268" s="86">
        <v>46057</v>
      </c>
      <c r="B3268" s="87">
        <v>3.125E-2</v>
      </c>
      <c r="C3268">
        <v>1.7059999999999999E-5</v>
      </c>
    </row>
    <row r="3269" spans="1:3" x14ac:dyDescent="0.35">
      <c r="A3269" s="86">
        <v>46057</v>
      </c>
      <c r="B3269" s="87">
        <v>4.1666666666666664E-2</v>
      </c>
      <c r="C3269">
        <v>1.5500000000000001E-5</v>
      </c>
    </row>
    <row r="3270" spans="1:3" x14ac:dyDescent="0.35">
      <c r="A3270" s="86">
        <v>46057</v>
      </c>
      <c r="B3270" s="87">
        <v>5.2083333333333336E-2</v>
      </c>
      <c r="C3270">
        <v>1.435E-5</v>
      </c>
    </row>
    <row r="3271" spans="1:3" x14ac:dyDescent="0.35">
      <c r="A3271" s="86">
        <v>46057</v>
      </c>
      <c r="B3271" s="87">
        <v>6.25E-2</v>
      </c>
      <c r="C3271">
        <v>1.3539999999999999E-5</v>
      </c>
    </row>
    <row r="3272" spans="1:3" x14ac:dyDescent="0.35">
      <c r="A3272" s="86">
        <v>46057</v>
      </c>
      <c r="B3272" s="87">
        <v>7.2916666666666671E-2</v>
      </c>
      <c r="C3272">
        <v>1.3020000000000001E-5</v>
      </c>
    </row>
    <row r="3273" spans="1:3" x14ac:dyDescent="0.35">
      <c r="A3273" s="86">
        <v>46057</v>
      </c>
      <c r="B3273" s="87">
        <v>8.3333333333333329E-2</v>
      </c>
      <c r="C3273">
        <v>1.2670000000000001E-5</v>
      </c>
    </row>
    <row r="3274" spans="1:3" x14ac:dyDescent="0.35">
      <c r="A3274" s="86">
        <v>46057</v>
      </c>
      <c r="B3274" s="87">
        <v>9.375E-2</v>
      </c>
      <c r="C3274">
        <v>1.2460000000000001E-5</v>
      </c>
    </row>
    <row r="3275" spans="1:3" x14ac:dyDescent="0.35">
      <c r="A3275" s="86">
        <v>46057</v>
      </c>
      <c r="B3275" s="87">
        <v>0.10416666666666667</v>
      </c>
      <c r="C3275">
        <v>1.2300000000000001E-5</v>
      </c>
    </row>
    <row r="3276" spans="1:3" x14ac:dyDescent="0.35">
      <c r="A3276" s="86">
        <v>46057</v>
      </c>
      <c r="B3276" s="87">
        <v>0.11458333333333333</v>
      </c>
      <c r="C3276">
        <v>1.224E-5</v>
      </c>
    </row>
    <row r="3277" spans="1:3" x14ac:dyDescent="0.35">
      <c r="A3277" s="86">
        <v>46057</v>
      </c>
      <c r="B3277" s="87">
        <v>0.125</v>
      </c>
      <c r="C3277">
        <v>1.2149999999999999E-5</v>
      </c>
    </row>
    <row r="3278" spans="1:3" x14ac:dyDescent="0.35">
      <c r="A3278" s="86">
        <v>46057</v>
      </c>
      <c r="B3278" s="87">
        <v>0.13541666666666666</v>
      </c>
      <c r="C3278">
        <v>1.205E-5</v>
      </c>
    </row>
    <row r="3279" spans="1:3" x14ac:dyDescent="0.35">
      <c r="A3279" s="86">
        <v>46057</v>
      </c>
      <c r="B3279" s="87">
        <v>0.14583333333333334</v>
      </c>
      <c r="C3279">
        <v>1.199E-5</v>
      </c>
    </row>
    <row r="3280" spans="1:3" x14ac:dyDescent="0.35">
      <c r="A3280" s="86">
        <v>46057</v>
      </c>
      <c r="B3280" s="87">
        <v>0.15625</v>
      </c>
      <c r="C3280">
        <v>1.1900000000000001E-5</v>
      </c>
    </row>
    <row r="3281" spans="1:3" x14ac:dyDescent="0.35">
      <c r="A3281" s="86">
        <v>46057</v>
      </c>
      <c r="B3281" s="87">
        <v>0.16666666666666666</v>
      </c>
      <c r="C3281">
        <v>1.1900000000000001E-5</v>
      </c>
    </row>
    <row r="3282" spans="1:3" x14ac:dyDescent="0.35">
      <c r="A3282" s="86">
        <v>46057</v>
      </c>
      <c r="B3282" s="87">
        <v>0.17708333333333334</v>
      </c>
      <c r="C3282">
        <v>1.1929999999999999E-5</v>
      </c>
    </row>
    <row r="3283" spans="1:3" x14ac:dyDescent="0.35">
      <c r="A3283" s="86">
        <v>46057</v>
      </c>
      <c r="B3283" s="87">
        <v>0.1875</v>
      </c>
      <c r="C3283">
        <v>1.205E-5</v>
      </c>
    </row>
    <row r="3284" spans="1:3" x14ac:dyDescent="0.35">
      <c r="A3284" s="86">
        <v>46057</v>
      </c>
      <c r="B3284" s="87">
        <v>0.19791666666666666</v>
      </c>
      <c r="C3284">
        <v>1.221E-5</v>
      </c>
    </row>
    <row r="3285" spans="1:3" x14ac:dyDescent="0.35">
      <c r="A3285" s="86">
        <v>46057</v>
      </c>
      <c r="B3285" s="87">
        <v>0.20833333333333334</v>
      </c>
      <c r="C3285">
        <v>1.242E-5</v>
      </c>
    </row>
    <row r="3286" spans="1:3" x14ac:dyDescent="0.35">
      <c r="A3286" s="86">
        <v>46057</v>
      </c>
      <c r="B3286" s="87">
        <v>0.21875</v>
      </c>
      <c r="C3286">
        <v>1.271E-5</v>
      </c>
    </row>
    <row r="3287" spans="1:3" x14ac:dyDescent="0.35">
      <c r="A3287" s="86">
        <v>46057</v>
      </c>
      <c r="B3287" s="87">
        <v>0.22916666666666666</v>
      </c>
      <c r="C3287">
        <v>1.3390000000000001E-5</v>
      </c>
    </row>
    <row r="3288" spans="1:3" x14ac:dyDescent="0.35">
      <c r="A3288" s="86">
        <v>46057</v>
      </c>
      <c r="B3288" s="87">
        <v>0.23958333333333334</v>
      </c>
      <c r="C3288">
        <v>1.482E-5</v>
      </c>
    </row>
    <row r="3289" spans="1:3" x14ac:dyDescent="0.35">
      <c r="A3289" s="86">
        <v>46057</v>
      </c>
      <c r="B3289" s="87">
        <v>0.25</v>
      </c>
      <c r="C3289">
        <v>1.7330000000000002E-5</v>
      </c>
    </row>
    <row r="3290" spans="1:3" x14ac:dyDescent="0.35">
      <c r="A3290" s="86">
        <v>46057</v>
      </c>
      <c r="B3290" s="87">
        <v>0.26041666666666669</v>
      </c>
      <c r="C3290">
        <v>2.1120000000000001E-5</v>
      </c>
    </row>
    <row r="3291" spans="1:3" x14ac:dyDescent="0.35">
      <c r="A3291" s="86">
        <v>46057</v>
      </c>
      <c r="B3291" s="87">
        <v>0.27083333333333331</v>
      </c>
      <c r="C3291">
        <v>2.5720000000000001E-5</v>
      </c>
    </row>
    <row r="3292" spans="1:3" x14ac:dyDescent="0.35">
      <c r="A3292" s="86">
        <v>46057</v>
      </c>
      <c r="B3292" s="87">
        <v>0.28125</v>
      </c>
      <c r="C3292">
        <v>3.044E-5</v>
      </c>
    </row>
    <row r="3293" spans="1:3" x14ac:dyDescent="0.35">
      <c r="A3293" s="86">
        <v>46057</v>
      </c>
      <c r="B3293" s="87">
        <v>0.29166666666666669</v>
      </c>
      <c r="C3293">
        <v>3.464E-5</v>
      </c>
    </row>
    <row r="3294" spans="1:3" x14ac:dyDescent="0.35">
      <c r="A3294" s="86">
        <v>46057</v>
      </c>
      <c r="B3294" s="87">
        <v>0.30208333333333331</v>
      </c>
      <c r="C3294">
        <v>3.7769999999999999E-5</v>
      </c>
    </row>
    <row r="3295" spans="1:3" x14ac:dyDescent="0.35">
      <c r="A3295" s="86">
        <v>46057</v>
      </c>
      <c r="B3295" s="87">
        <v>0.3125</v>
      </c>
      <c r="C3295">
        <v>3.9919999999999997E-5</v>
      </c>
    </row>
    <row r="3296" spans="1:3" x14ac:dyDescent="0.35">
      <c r="A3296" s="86">
        <v>46057</v>
      </c>
      <c r="B3296" s="87">
        <v>0.32291666666666669</v>
      </c>
      <c r="C3296">
        <v>4.1220000000000002E-5</v>
      </c>
    </row>
    <row r="3297" spans="1:3" x14ac:dyDescent="0.35">
      <c r="A3297" s="86">
        <v>46057</v>
      </c>
      <c r="B3297" s="87">
        <v>0.33333333333333331</v>
      </c>
      <c r="C3297">
        <v>4.1869999999999997E-5</v>
      </c>
    </row>
    <row r="3298" spans="1:3" x14ac:dyDescent="0.35">
      <c r="A3298" s="86">
        <v>46057</v>
      </c>
      <c r="B3298" s="87">
        <v>0.34375</v>
      </c>
      <c r="C3298">
        <v>4.2049999999999999E-5</v>
      </c>
    </row>
    <row r="3299" spans="1:3" x14ac:dyDescent="0.35">
      <c r="A3299" s="86">
        <v>46057</v>
      </c>
      <c r="B3299" s="87">
        <v>0.35416666666666669</v>
      </c>
      <c r="C3299">
        <v>4.1869999999999997E-5</v>
      </c>
    </row>
    <row r="3300" spans="1:3" x14ac:dyDescent="0.35">
      <c r="A3300" s="86">
        <v>46057</v>
      </c>
      <c r="B3300" s="87">
        <v>0.36458333333333331</v>
      </c>
      <c r="C3300">
        <v>4.1349999999999995E-5</v>
      </c>
    </row>
    <row r="3301" spans="1:3" x14ac:dyDescent="0.35">
      <c r="A3301" s="86">
        <v>46057</v>
      </c>
      <c r="B3301" s="87">
        <v>0.375</v>
      </c>
      <c r="C3301">
        <v>4.0599999999999998E-5</v>
      </c>
    </row>
    <row r="3302" spans="1:3" x14ac:dyDescent="0.35">
      <c r="A3302" s="86">
        <v>46057</v>
      </c>
      <c r="B3302" s="87">
        <v>0.38541666666666669</v>
      </c>
      <c r="C3302">
        <v>3.9669999999999998E-5</v>
      </c>
    </row>
    <row r="3303" spans="1:3" x14ac:dyDescent="0.35">
      <c r="A3303" s="86">
        <v>46057</v>
      </c>
      <c r="B3303" s="87">
        <v>0.39583333333333331</v>
      </c>
      <c r="C3303">
        <v>3.8699999999999999E-5</v>
      </c>
    </row>
    <row r="3304" spans="1:3" x14ac:dyDescent="0.35">
      <c r="A3304" s="86">
        <v>46057</v>
      </c>
      <c r="B3304" s="87">
        <v>0.40625</v>
      </c>
      <c r="C3304">
        <v>3.7740000000000001E-5</v>
      </c>
    </row>
    <row r="3305" spans="1:3" x14ac:dyDescent="0.35">
      <c r="A3305" s="86">
        <v>46057</v>
      </c>
      <c r="B3305" s="87">
        <v>0.41666666666666669</v>
      </c>
      <c r="C3305">
        <v>3.6959999999999998E-5</v>
      </c>
    </row>
    <row r="3306" spans="1:3" x14ac:dyDescent="0.35">
      <c r="A3306" s="86">
        <v>46057</v>
      </c>
      <c r="B3306" s="87">
        <v>0.42708333333333331</v>
      </c>
      <c r="C3306">
        <v>3.6440000000000003E-5</v>
      </c>
    </row>
    <row r="3307" spans="1:3" x14ac:dyDescent="0.35">
      <c r="A3307" s="86">
        <v>46057</v>
      </c>
      <c r="B3307" s="87">
        <v>0.4375</v>
      </c>
      <c r="C3307">
        <v>3.6089999999999995E-5</v>
      </c>
    </row>
    <row r="3308" spans="1:3" x14ac:dyDescent="0.35">
      <c r="A3308" s="86">
        <v>46057</v>
      </c>
      <c r="B3308" s="87">
        <v>0.44791666666666669</v>
      </c>
      <c r="C3308">
        <v>3.5939999999999998E-5</v>
      </c>
    </row>
    <row r="3309" spans="1:3" x14ac:dyDescent="0.35">
      <c r="A3309" s="86">
        <v>46057</v>
      </c>
      <c r="B3309" s="87">
        <v>0.45833333333333331</v>
      </c>
      <c r="C3309">
        <v>3.5939999999999998E-5</v>
      </c>
    </row>
    <row r="3310" spans="1:3" x14ac:dyDescent="0.35">
      <c r="A3310" s="86">
        <v>46057</v>
      </c>
      <c r="B3310" s="87">
        <v>0.46875</v>
      </c>
      <c r="C3310">
        <v>3.6069999999999999E-5</v>
      </c>
    </row>
    <row r="3311" spans="1:3" x14ac:dyDescent="0.35">
      <c r="A3311" s="86">
        <v>46057</v>
      </c>
      <c r="B3311" s="87">
        <v>0.47916666666666669</v>
      </c>
      <c r="C3311">
        <v>3.6339999999999994E-5</v>
      </c>
    </row>
    <row r="3312" spans="1:3" x14ac:dyDescent="0.35">
      <c r="A3312" s="86">
        <v>46057</v>
      </c>
      <c r="B3312" s="87">
        <v>0.48958333333333331</v>
      </c>
      <c r="C3312">
        <v>3.6869999999999998E-5</v>
      </c>
    </row>
    <row r="3313" spans="1:3" x14ac:dyDescent="0.35">
      <c r="A3313" s="86">
        <v>46057</v>
      </c>
      <c r="B3313" s="87">
        <v>0.5</v>
      </c>
      <c r="C3313">
        <v>3.7740000000000001E-5</v>
      </c>
    </row>
    <row r="3314" spans="1:3" x14ac:dyDescent="0.35">
      <c r="A3314" s="86">
        <v>46057</v>
      </c>
      <c r="B3314" s="87">
        <v>0.51041666666666663</v>
      </c>
      <c r="C3314">
        <v>3.8949999999999998E-5</v>
      </c>
    </row>
    <row r="3315" spans="1:3" x14ac:dyDescent="0.35">
      <c r="A3315" s="86">
        <v>46057</v>
      </c>
      <c r="B3315" s="87">
        <v>0.52083333333333337</v>
      </c>
      <c r="C3315">
        <v>4.0250000000000003E-5</v>
      </c>
    </row>
    <row r="3316" spans="1:3" x14ac:dyDescent="0.35">
      <c r="A3316" s="86">
        <v>46057</v>
      </c>
      <c r="B3316" s="87">
        <v>0.53125</v>
      </c>
      <c r="C3316">
        <v>4.1310000000000003E-5</v>
      </c>
    </row>
    <row r="3317" spans="1:3" x14ac:dyDescent="0.35">
      <c r="A3317" s="86">
        <v>46057</v>
      </c>
      <c r="B3317" s="87">
        <v>0.54166666666666663</v>
      </c>
      <c r="C3317">
        <v>4.1869999999999997E-5</v>
      </c>
    </row>
    <row r="3318" spans="1:3" x14ac:dyDescent="0.35">
      <c r="A3318" s="86">
        <v>46057</v>
      </c>
      <c r="B3318" s="87">
        <v>0.55208333333333337</v>
      </c>
      <c r="C3318">
        <v>4.1680000000000001E-5</v>
      </c>
    </row>
    <row r="3319" spans="1:3" x14ac:dyDescent="0.35">
      <c r="A3319" s="86">
        <v>46057</v>
      </c>
      <c r="B3319" s="87">
        <v>0.5625</v>
      </c>
      <c r="C3319">
        <v>4.091E-5</v>
      </c>
    </row>
    <row r="3320" spans="1:3" x14ac:dyDescent="0.35">
      <c r="A3320" s="86">
        <v>46057</v>
      </c>
      <c r="B3320" s="87">
        <v>0.57291666666666663</v>
      </c>
      <c r="C3320">
        <v>3.9750000000000004E-5</v>
      </c>
    </row>
    <row r="3321" spans="1:3" x14ac:dyDescent="0.35">
      <c r="A3321" s="86">
        <v>46057</v>
      </c>
      <c r="B3321" s="87">
        <v>0.58333333333333337</v>
      </c>
      <c r="C3321">
        <v>3.8510000000000002E-5</v>
      </c>
    </row>
    <row r="3322" spans="1:3" x14ac:dyDescent="0.35">
      <c r="A3322" s="86">
        <v>46057</v>
      </c>
      <c r="B3322" s="87">
        <v>0.59375</v>
      </c>
      <c r="C3322">
        <v>3.7330000000000003E-5</v>
      </c>
    </row>
    <row r="3323" spans="1:3" x14ac:dyDescent="0.35">
      <c r="A3323" s="86">
        <v>46057</v>
      </c>
      <c r="B3323" s="87">
        <v>0.60416666666666663</v>
      </c>
      <c r="C3323">
        <v>3.6279999999999998E-5</v>
      </c>
    </row>
    <row r="3324" spans="1:3" x14ac:dyDescent="0.35">
      <c r="A3324" s="86">
        <v>46057</v>
      </c>
      <c r="B3324" s="87">
        <v>0.61458333333333337</v>
      </c>
      <c r="C3324">
        <v>3.5319999999999994E-5</v>
      </c>
    </row>
    <row r="3325" spans="1:3" x14ac:dyDescent="0.35">
      <c r="A3325" s="86">
        <v>46057</v>
      </c>
      <c r="B3325" s="87">
        <v>0.625</v>
      </c>
      <c r="C3325">
        <v>3.4389999999999994E-5</v>
      </c>
    </row>
    <row r="3326" spans="1:3" x14ac:dyDescent="0.35">
      <c r="A3326" s="86">
        <v>46057</v>
      </c>
      <c r="B3326" s="87">
        <v>0.63541666666666663</v>
      </c>
      <c r="C3326">
        <v>3.3520000000000004E-5</v>
      </c>
    </row>
    <row r="3327" spans="1:3" x14ac:dyDescent="0.35">
      <c r="A3327" s="86">
        <v>46057</v>
      </c>
      <c r="B3327" s="87">
        <v>0.64583333333333337</v>
      </c>
      <c r="C3327">
        <v>3.277E-5</v>
      </c>
    </row>
    <row r="3328" spans="1:3" x14ac:dyDescent="0.35">
      <c r="A3328" s="86">
        <v>46057</v>
      </c>
      <c r="B3328" s="87">
        <v>0.65625</v>
      </c>
      <c r="C3328">
        <v>3.2149999999999995E-5</v>
      </c>
    </row>
    <row r="3329" spans="1:3" x14ac:dyDescent="0.35">
      <c r="A3329" s="86">
        <v>46057</v>
      </c>
      <c r="B3329" s="87">
        <v>0.66666666666666663</v>
      </c>
      <c r="C3329">
        <v>3.18E-5</v>
      </c>
    </row>
    <row r="3330" spans="1:3" x14ac:dyDescent="0.35">
      <c r="A3330" s="86">
        <v>46057</v>
      </c>
      <c r="B3330" s="87">
        <v>0.67708333333333337</v>
      </c>
      <c r="C3330">
        <v>3.1739999999999998E-5</v>
      </c>
    </row>
    <row r="3331" spans="1:3" x14ac:dyDescent="0.35">
      <c r="A3331" s="86">
        <v>46057</v>
      </c>
      <c r="B3331" s="87">
        <v>0.6875</v>
      </c>
      <c r="C3331">
        <v>3.205E-5</v>
      </c>
    </row>
    <row r="3332" spans="1:3" x14ac:dyDescent="0.35">
      <c r="A3332" s="86">
        <v>46057</v>
      </c>
      <c r="B3332" s="87">
        <v>0.69791666666666663</v>
      </c>
      <c r="C3332">
        <v>3.2800000000000004E-5</v>
      </c>
    </row>
    <row r="3333" spans="1:3" x14ac:dyDescent="0.35">
      <c r="A3333" s="86">
        <v>46057</v>
      </c>
      <c r="B3333" s="87">
        <v>0.70833333333333337</v>
      </c>
      <c r="C3333">
        <v>3.4139999999999995E-5</v>
      </c>
    </row>
    <row r="3334" spans="1:3" x14ac:dyDescent="0.35">
      <c r="A3334" s="86">
        <v>46057</v>
      </c>
      <c r="B3334" s="87">
        <v>0.71875</v>
      </c>
      <c r="C3334">
        <v>3.6029999999999999E-5</v>
      </c>
    </row>
    <row r="3335" spans="1:3" x14ac:dyDescent="0.35">
      <c r="A3335" s="86">
        <v>46057</v>
      </c>
      <c r="B3335" s="87">
        <v>0.72916666666666663</v>
      </c>
      <c r="C3335">
        <v>3.8429999999999996E-5</v>
      </c>
    </row>
    <row r="3336" spans="1:3" x14ac:dyDescent="0.35">
      <c r="A3336" s="86">
        <v>46057</v>
      </c>
      <c r="B3336" s="87">
        <v>0.73958333333333337</v>
      </c>
      <c r="C3336">
        <v>4.1180000000000002E-5</v>
      </c>
    </row>
    <row r="3337" spans="1:3" x14ac:dyDescent="0.35">
      <c r="A3337" s="86">
        <v>46057</v>
      </c>
      <c r="B3337" s="87">
        <v>0.75</v>
      </c>
      <c r="C3337">
        <v>4.4200000000000004E-5</v>
      </c>
    </row>
    <row r="3338" spans="1:3" x14ac:dyDescent="0.35">
      <c r="A3338" s="86">
        <v>46057</v>
      </c>
      <c r="B3338" s="87">
        <v>0.76041666666666663</v>
      </c>
      <c r="C3338">
        <v>4.7329999999999996E-5</v>
      </c>
    </row>
    <row r="3339" spans="1:3" x14ac:dyDescent="0.35">
      <c r="A3339" s="86">
        <v>46057</v>
      </c>
      <c r="B3339" s="87">
        <v>0.77083333333333337</v>
      </c>
      <c r="C3339">
        <v>5.0380000000000002E-5</v>
      </c>
    </row>
    <row r="3340" spans="1:3" x14ac:dyDescent="0.35">
      <c r="A3340" s="86">
        <v>46057</v>
      </c>
      <c r="B3340" s="87">
        <v>0.78125</v>
      </c>
      <c r="C3340">
        <v>5.3170000000000001E-5</v>
      </c>
    </row>
    <row r="3341" spans="1:3" x14ac:dyDescent="0.35">
      <c r="A3341" s="86">
        <v>46057</v>
      </c>
      <c r="B3341" s="87">
        <v>0.79166666666666663</v>
      </c>
      <c r="C3341">
        <v>5.5569999999999998E-5</v>
      </c>
    </row>
    <row r="3342" spans="1:3" x14ac:dyDescent="0.35">
      <c r="A3342" s="86">
        <v>46057</v>
      </c>
      <c r="B3342" s="87">
        <v>0.80208333333333337</v>
      </c>
      <c r="C3342">
        <v>5.7369999999999995E-5</v>
      </c>
    </row>
    <row r="3343" spans="1:3" x14ac:dyDescent="0.35">
      <c r="A3343" s="86">
        <v>46057</v>
      </c>
      <c r="B3343" s="87">
        <v>0.8125</v>
      </c>
      <c r="C3343">
        <v>5.8450000000000005E-5</v>
      </c>
    </row>
    <row r="3344" spans="1:3" x14ac:dyDescent="0.35">
      <c r="A3344" s="86">
        <v>46057</v>
      </c>
      <c r="B3344" s="87">
        <v>0.82291666666666663</v>
      </c>
      <c r="C3344">
        <v>5.8680000000000001E-5</v>
      </c>
    </row>
    <row r="3345" spans="1:3" x14ac:dyDescent="0.35">
      <c r="A3345" s="86">
        <v>46057</v>
      </c>
      <c r="B3345" s="87">
        <v>0.83333333333333337</v>
      </c>
      <c r="C3345">
        <v>5.7889999999999996E-5</v>
      </c>
    </row>
    <row r="3346" spans="1:3" x14ac:dyDescent="0.35">
      <c r="A3346" s="86">
        <v>46057</v>
      </c>
      <c r="B3346" s="87">
        <v>0.84375</v>
      </c>
      <c r="C3346">
        <v>5.613E-5</v>
      </c>
    </row>
    <row r="3347" spans="1:3" x14ac:dyDescent="0.35">
      <c r="A3347" s="86">
        <v>46057</v>
      </c>
      <c r="B3347" s="87">
        <v>0.85416666666666663</v>
      </c>
      <c r="C3347">
        <v>5.3640000000000001E-5</v>
      </c>
    </row>
    <row r="3348" spans="1:3" x14ac:dyDescent="0.35">
      <c r="A3348" s="86">
        <v>46057</v>
      </c>
      <c r="B3348" s="87">
        <v>0.86458333333333337</v>
      </c>
      <c r="C3348">
        <v>5.0909999999999999E-5</v>
      </c>
    </row>
    <row r="3349" spans="1:3" x14ac:dyDescent="0.35">
      <c r="A3349" s="86">
        <v>46057</v>
      </c>
      <c r="B3349" s="87">
        <v>0.875</v>
      </c>
      <c r="C3349">
        <v>4.833E-5</v>
      </c>
    </row>
    <row r="3350" spans="1:3" x14ac:dyDescent="0.35">
      <c r="A3350" s="86">
        <v>46057</v>
      </c>
      <c r="B3350" s="87">
        <v>0.88541666666666663</v>
      </c>
      <c r="C3350">
        <v>4.6249999999999999E-5</v>
      </c>
    </row>
    <row r="3351" spans="1:3" x14ac:dyDescent="0.35">
      <c r="A3351" s="86">
        <v>46057</v>
      </c>
      <c r="B3351" s="87">
        <v>0.89583333333333337</v>
      </c>
      <c r="C3351">
        <v>4.4540000000000004E-5</v>
      </c>
    </row>
    <row r="3352" spans="1:3" x14ac:dyDescent="0.35">
      <c r="A3352" s="86">
        <v>46057</v>
      </c>
      <c r="B3352" s="87">
        <v>0.90625</v>
      </c>
      <c r="C3352">
        <v>4.2979999999999998E-5</v>
      </c>
    </row>
    <row r="3353" spans="1:3" x14ac:dyDescent="0.35">
      <c r="A3353" s="86">
        <v>46057</v>
      </c>
      <c r="B3353" s="87">
        <v>0.91666666666666663</v>
      </c>
      <c r="C3353">
        <v>4.1369999999999999E-5</v>
      </c>
    </row>
    <row r="3354" spans="1:3" x14ac:dyDescent="0.35">
      <c r="A3354" s="86">
        <v>46057</v>
      </c>
      <c r="B3354" s="87">
        <v>0.92708333333333337</v>
      </c>
      <c r="C3354">
        <v>3.9510000000000006E-5</v>
      </c>
    </row>
    <row r="3355" spans="1:3" x14ac:dyDescent="0.35">
      <c r="A3355" s="86">
        <v>46057</v>
      </c>
      <c r="B3355" s="87">
        <v>0.9375</v>
      </c>
      <c r="C3355">
        <v>3.7429999999999999E-5</v>
      </c>
    </row>
    <row r="3356" spans="1:3" x14ac:dyDescent="0.35">
      <c r="A3356" s="86">
        <v>46057</v>
      </c>
      <c r="B3356" s="87">
        <v>0.94791666666666663</v>
      </c>
      <c r="C3356">
        <v>3.5200000000000002E-5</v>
      </c>
    </row>
    <row r="3357" spans="1:3" x14ac:dyDescent="0.35">
      <c r="A3357" s="86">
        <v>46057</v>
      </c>
      <c r="B3357" s="87">
        <v>0.95833333333333337</v>
      </c>
      <c r="C3357">
        <v>3.2829999999999996E-5</v>
      </c>
    </row>
    <row r="3358" spans="1:3" x14ac:dyDescent="0.35">
      <c r="A3358" s="86">
        <v>46057</v>
      </c>
      <c r="B3358" s="87">
        <v>0.96875</v>
      </c>
      <c r="C3358">
        <v>3.044E-5</v>
      </c>
    </row>
    <row r="3359" spans="1:3" x14ac:dyDescent="0.35">
      <c r="A3359" s="86">
        <v>46057</v>
      </c>
      <c r="B3359" s="87">
        <v>0.97916666666666663</v>
      </c>
      <c r="C3359">
        <v>2.8010000000000001E-5</v>
      </c>
    </row>
    <row r="3360" spans="1:3" x14ac:dyDescent="0.35">
      <c r="A3360" s="86">
        <v>46057</v>
      </c>
      <c r="B3360" s="87">
        <v>0.98958333333333337</v>
      </c>
      <c r="C3360">
        <v>2.563E-5</v>
      </c>
    </row>
    <row r="3361" spans="1:3" x14ac:dyDescent="0.35">
      <c r="A3361" s="86">
        <v>46058</v>
      </c>
      <c r="B3361" s="87">
        <v>0</v>
      </c>
      <c r="C3361">
        <v>2.3269999999999999E-5</v>
      </c>
    </row>
    <row r="3362" spans="1:3" x14ac:dyDescent="0.35">
      <c r="A3362" s="86">
        <v>46058</v>
      </c>
      <c r="B3362" s="87">
        <v>1.0416666666666666E-2</v>
      </c>
      <c r="C3362">
        <v>2.0969999999999997E-5</v>
      </c>
    </row>
    <row r="3363" spans="1:3" x14ac:dyDescent="0.35">
      <c r="A3363" s="86">
        <v>46058</v>
      </c>
      <c r="B3363" s="87">
        <v>2.0833333333333332E-2</v>
      </c>
      <c r="C3363">
        <v>1.8859999999999999E-5</v>
      </c>
    </row>
    <row r="3364" spans="1:3" x14ac:dyDescent="0.35">
      <c r="A3364" s="86">
        <v>46058</v>
      </c>
      <c r="B3364" s="87">
        <v>3.125E-2</v>
      </c>
      <c r="C3364">
        <v>1.7030000000000001E-5</v>
      </c>
    </row>
    <row r="3365" spans="1:3" x14ac:dyDescent="0.35">
      <c r="A3365" s="86">
        <v>46058</v>
      </c>
      <c r="B3365" s="87">
        <v>4.1666666666666664E-2</v>
      </c>
      <c r="C3365">
        <v>1.5480000000000001E-5</v>
      </c>
    </row>
    <row r="3366" spans="1:3" x14ac:dyDescent="0.35">
      <c r="A3366" s="86">
        <v>46058</v>
      </c>
      <c r="B3366" s="87">
        <v>5.2083333333333336E-2</v>
      </c>
      <c r="C3366">
        <v>1.433E-5</v>
      </c>
    </row>
    <row r="3367" spans="1:3" x14ac:dyDescent="0.35">
      <c r="A3367" s="86">
        <v>46058</v>
      </c>
      <c r="B3367" s="87">
        <v>6.25E-2</v>
      </c>
      <c r="C3367">
        <v>1.3520000000000001E-5</v>
      </c>
    </row>
    <row r="3368" spans="1:3" x14ac:dyDescent="0.35">
      <c r="A3368" s="86">
        <v>46058</v>
      </c>
      <c r="B3368" s="87">
        <v>7.2916666666666671E-2</v>
      </c>
      <c r="C3368">
        <v>1.2999999999999999E-5</v>
      </c>
    </row>
    <row r="3369" spans="1:3" x14ac:dyDescent="0.35">
      <c r="A3369" s="86">
        <v>46058</v>
      </c>
      <c r="B3369" s="87">
        <v>8.3333333333333329E-2</v>
      </c>
      <c r="C3369">
        <v>1.2649999999999999E-5</v>
      </c>
    </row>
    <row r="3370" spans="1:3" x14ac:dyDescent="0.35">
      <c r="A3370" s="86">
        <v>46058</v>
      </c>
      <c r="B3370" s="87">
        <v>9.375E-2</v>
      </c>
      <c r="C3370">
        <v>1.2439999999999999E-5</v>
      </c>
    </row>
    <row r="3371" spans="1:3" x14ac:dyDescent="0.35">
      <c r="A3371" s="86">
        <v>46058</v>
      </c>
      <c r="B3371" s="87">
        <v>0.10416666666666667</v>
      </c>
      <c r="C3371">
        <v>1.2279999999999999E-5</v>
      </c>
    </row>
    <row r="3372" spans="1:3" x14ac:dyDescent="0.35">
      <c r="A3372" s="86">
        <v>46058</v>
      </c>
      <c r="B3372" s="87">
        <v>0.11458333333333333</v>
      </c>
      <c r="C3372">
        <v>1.222E-5</v>
      </c>
    </row>
    <row r="3373" spans="1:3" x14ac:dyDescent="0.35">
      <c r="A3373" s="86">
        <v>46058</v>
      </c>
      <c r="B3373" s="87">
        <v>0.125</v>
      </c>
      <c r="C3373">
        <v>1.2130000000000001E-5</v>
      </c>
    </row>
    <row r="3374" spans="1:3" x14ac:dyDescent="0.35">
      <c r="A3374" s="86">
        <v>46058</v>
      </c>
      <c r="B3374" s="87">
        <v>0.13541666666666666</v>
      </c>
      <c r="C3374">
        <v>1.203E-5</v>
      </c>
    </row>
    <row r="3375" spans="1:3" x14ac:dyDescent="0.35">
      <c r="A3375" s="86">
        <v>46058</v>
      </c>
      <c r="B3375" s="87">
        <v>0.14583333333333334</v>
      </c>
      <c r="C3375">
        <v>1.1969999999999999E-5</v>
      </c>
    </row>
    <row r="3376" spans="1:3" x14ac:dyDescent="0.35">
      <c r="A3376" s="86">
        <v>46058</v>
      </c>
      <c r="B3376" s="87">
        <v>0.15625</v>
      </c>
      <c r="C3376">
        <v>1.188E-5</v>
      </c>
    </row>
    <row r="3377" spans="1:3" x14ac:dyDescent="0.35">
      <c r="A3377" s="86">
        <v>46058</v>
      </c>
      <c r="B3377" s="87">
        <v>0.16666666666666666</v>
      </c>
      <c r="C3377">
        <v>1.188E-5</v>
      </c>
    </row>
    <row r="3378" spans="1:3" x14ac:dyDescent="0.35">
      <c r="A3378" s="86">
        <v>46058</v>
      </c>
      <c r="B3378" s="87">
        <v>0.17708333333333334</v>
      </c>
      <c r="C3378">
        <v>1.1910000000000001E-5</v>
      </c>
    </row>
    <row r="3379" spans="1:3" x14ac:dyDescent="0.35">
      <c r="A3379" s="86">
        <v>46058</v>
      </c>
      <c r="B3379" s="87">
        <v>0.1875</v>
      </c>
      <c r="C3379">
        <v>1.203E-5</v>
      </c>
    </row>
    <row r="3380" spans="1:3" x14ac:dyDescent="0.35">
      <c r="A3380" s="86">
        <v>46058</v>
      </c>
      <c r="B3380" s="87">
        <v>0.19791666666666666</v>
      </c>
      <c r="C3380">
        <v>1.22E-5</v>
      </c>
    </row>
    <row r="3381" spans="1:3" x14ac:dyDescent="0.35">
      <c r="A3381" s="86">
        <v>46058</v>
      </c>
      <c r="B3381" s="87">
        <v>0.20833333333333334</v>
      </c>
      <c r="C3381">
        <v>1.241E-5</v>
      </c>
    </row>
    <row r="3382" spans="1:3" x14ac:dyDescent="0.35">
      <c r="A3382" s="86">
        <v>46058</v>
      </c>
      <c r="B3382" s="87">
        <v>0.21875</v>
      </c>
      <c r="C3382">
        <v>1.269E-5</v>
      </c>
    </row>
    <row r="3383" spans="1:3" x14ac:dyDescent="0.35">
      <c r="A3383" s="86">
        <v>46058</v>
      </c>
      <c r="B3383" s="87">
        <v>0.22916666666666666</v>
      </c>
      <c r="C3383">
        <v>1.3370000000000001E-5</v>
      </c>
    </row>
    <row r="3384" spans="1:3" x14ac:dyDescent="0.35">
      <c r="A3384" s="86">
        <v>46058</v>
      </c>
      <c r="B3384" s="87">
        <v>0.23958333333333334</v>
      </c>
      <c r="C3384">
        <v>1.4800000000000001E-5</v>
      </c>
    </row>
    <row r="3385" spans="1:3" x14ac:dyDescent="0.35">
      <c r="A3385" s="86">
        <v>46058</v>
      </c>
      <c r="B3385" s="87">
        <v>0.25</v>
      </c>
      <c r="C3385">
        <v>1.7309999999999999E-5</v>
      </c>
    </row>
    <row r="3386" spans="1:3" x14ac:dyDescent="0.35">
      <c r="A3386" s="86">
        <v>46058</v>
      </c>
      <c r="B3386" s="87">
        <v>0.26041666666666669</v>
      </c>
      <c r="C3386">
        <v>2.109E-5</v>
      </c>
    </row>
    <row r="3387" spans="1:3" x14ac:dyDescent="0.35">
      <c r="A3387" s="86">
        <v>46058</v>
      </c>
      <c r="B3387" s="87">
        <v>0.27083333333333331</v>
      </c>
      <c r="C3387">
        <v>2.5680000000000001E-5</v>
      </c>
    </row>
    <row r="3388" spans="1:3" x14ac:dyDescent="0.35">
      <c r="A3388" s="86">
        <v>46058</v>
      </c>
      <c r="B3388" s="87">
        <v>0.28125</v>
      </c>
      <c r="C3388">
        <v>3.0389999999999999E-5</v>
      </c>
    </row>
    <row r="3389" spans="1:3" x14ac:dyDescent="0.35">
      <c r="A3389" s="86">
        <v>46058</v>
      </c>
      <c r="B3389" s="87">
        <v>0.29166666666666669</v>
      </c>
      <c r="C3389">
        <v>3.4590000000000006E-5</v>
      </c>
    </row>
    <row r="3390" spans="1:3" x14ac:dyDescent="0.35">
      <c r="A3390" s="86">
        <v>46058</v>
      </c>
      <c r="B3390" s="87">
        <v>0.30208333333333331</v>
      </c>
      <c r="C3390">
        <v>3.7710000000000003E-5</v>
      </c>
    </row>
    <row r="3391" spans="1:3" x14ac:dyDescent="0.35">
      <c r="A3391" s="86">
        <v>46058</v>
      </c>
      <c r="B3391" s="87">
        <v>0.3125</v>
      </c>
      <c r="C3391">
        <v>3.9860000000000001E-5</v>
      </c>
    </row>
    <row r="3392" spans="1:3" x14ac:dyDescent="0.35">
      <c r="A3392" s="86">
        <v>46058</v>
      </c>
      <c r="B3392" s="87">
        <v>0.32291666666666669</v>
      </c>
      <c r="C3392">
        <v>4.1159999999999999E-5</v>
      </c>
    </row>
    <row r="3393" spans="1:3" x14ac:dyDescent="0.35">
      <c r="A3393" s="86">
        <v>46058</v>
      </c>
      <c r="B3393" s="87">
        <v>0.33333333333333331</v>
      </c>
      <c r="C3393">
        <v>4.1810000000000001E-5</v>
      </c>
    </row>
    <row r="3394" spans="1:3" x14ac:dyDescent="0.35">
      <c r="A3394" s="86">
        <v>46058</v>
      </c>
      <c r="B3394" s="87">
        <v>0.34375</v>
      </c>
      <c r="C3394">
        <v>4.1990000000000003E-5</v>
      </c>
    </row>
    <row r="3395" spans="1:3" x14ac:dyDescent="0.35">
      <c r="A3395" s="86">
        <v>46058</v>
      </c>
      <c r="B3395" s="87">
        <v>0.35416666666666669</v>
      </c>
      <c r="C3395">
        <v>4.1810000000000001E-5</v>
      </c>
    </row>
    <row r="3396" spans="1:3" x14ac:dyDescent="0.35">
      <c r="A3396" s="86">
        <v>46058</v>
      </c>
      <c r="B3396" s="87">
        <v>0.36458333333333331</v>
      </c>
      <c r="C3396">
        <v>4.1289999999999999E-5</v>
      </c>
    </row>
    <row r="3397" spans="1:3" x14ac:dyDescent="0.35">
      <c r="A3397" s="86">
        <v>46058</v>
      </c>
      <c r="B3397" s="87">
        <v>0.375</v>
      </c>
      <c r="C3397">
        <v>4.0540000000000001E-5</v>
      </c>
    </row>
    <row r="3398" spans="1:3" x14ac:dyDescent="0.35">
      <c r="A3398" s="86">
        <v>46058</v>
      </c>
      <c r="B3398" s="87">
        <v>0.38541666666666669</v>
      </c>
      <c r="C3398">
        <v>3.9610000000000002E-5</v>
      </c>
    </row>
    <row r="3399" spans="1:3" x14ac:dyDescent="0.35">
      <c r="A3399" s="86">
        <v>46058</v>
      </c>
      <c r="B3399" s="87">
        <v>0.39583333333333331</v>
      </c>
      <c r="C3399">
        <v>3.8640000000000003E-5</v>
      </c>
    </row>
    <row r="3400" spans="1:3" x14ac:dyDescent="0.35">
      <c r="A3400" s="86">
        <v>46058</v>
      </c>
      <c r="B3400" s="87">
        <v>0.40625</v>
      </c>
      <c r="C3400">
        <v>3.769E-5</v>
      </c>
    </row>
    <row r="3401" spans="1:3" x14ac:dyDescent="0.35">
      <c r="A3401" s="86">
        <v>46058</v>
      </c>
      <c r="B3401" s="87">
        <v>0.41666666666666669</v>
      </c>
      <c r="C3401">
        <v>3.6909999999999997E-5</v>
      </c>
    </row>
    <row r="3402" spans="1:3" x14ac:dyDescent="0.35">
      <c r="A3402" s="86">
        <v>46058</v>
      </c>
      <c r="B3402" s="87">
        <v>0.42708333333333331</v>
      </c>
      <c r="C3402">
        <v>3.6389999999999995E-5</v>
      </c>
    </row>
    <row r="3403" spans="1:3" x14ac:dyDescent="0.35">
      <c r="A3403" s="86">
        <v>46058</v>
      </c>
      <c r="B3403" s="87">
        <v>0.4375</v>
      </c>
      <c r="C3403">
        <v>3.6040000000000001E-5</v>
      </c>
    </row>
    <row r="3404" spans="1:3" x14ac:dyDescent="0.35">
      <c r="A3404" s="86">
        <v>46058</v>
      </c>
      <c r="B3404" s="87">
        <v>0.44791666666666669</v>
      </c>
      <c r="C3404">
        <v>3.5889999999999997E-5</v>
      </c>
    </row>
    <row r="3405" spans="1:3" x14ac:dyDescent="0.35">
      <c r="A3405" s="86">
        <v>46058</v>
      </c>
      <c r="B3405" s="87">
        <v>0.45833333333333331</v>
      </c>
      <c r="C3405">
        <v>3.5889999999999997E-5</v>
      </c>
    </row>
    <row r="3406" spans="1:3" x14ac:dyDescent="0.35">
      <c r="A3406" s="86">
        <v>46058</v>
      </c>
      <c r="B3406" s="87">
        <v>0.46875</v>
      </c>
      <c r="C3406">
        <v>3.6010000000000003E-5</v>
      </c>
    </row>
    <row r="3407" spans="1:3" x14ac:dyDescent="0.35">
      <c r="A3407" s="86">
        <v>46058</v>
      </c>
      <c r="B3407" s="87">
        <v>0.47916666666666669</v>
      </c>
      <c r="C3407">
        <v>3.629E-5</v>
      </c>
    </row>
    <row r="3408" spans="1:3" x14ac:dyDescent="0.35">
      <c r="A3408" s="86">
        <v>46058</v>
      </c>
      <c r="B3408" s="87">
        <v>0.48958333333333331</v>
      </c>
      <c r="C3408">
        <v>3.6819999999999996E-5</v>
      </c>
    </row>
    <row r="3409" spans="1:3" x14ac:dyDescent="0.35">
      <c r="A3409" s="86">
        <v>46058</v>
      </c>
      <c r="B3409" s="87">
        <v>0.5</v>
      </c>
      <c r="C3409">
        <v>3.769E-5</v>
      </c>
    </row>
    <row r="3410" spans="1:3" x14ac:dyDescent="0.35">
      <c r="A3410" s="86">
        <v>46058</v>
      </c>
      <c r="B3410" s="87">
        <v>0.51041666666666663</v>
      </c>
      <c r="C3410">
        <v>3.8890000000000002E-5</v>
      </c>
    </row>
    <row r="3411" spans="1:3" x14ac:dyDescent="0.35">
      <c r="A3411" s="86">
        <v>46058</v>
      </c>
      <c r="B3411" s="87">
        <v>0.52083333333333337</v>
      </c>
      <c r="C3411">
        <v>4.0200000000000001E-5</v>
      </c>
    </row>
    <row r="3412" spans="1:3" x14ac:dyDescent="0.35">
      <c r="A3412" s="86">
        <v>46058</v>
      </c>
      <c r="B3412" s="87">
        <v>0.53125</v>
      </c>
      <c r="C3412">
        <v>4.125E-5</v>
      </c>
    </row>
    <row r="3413" spans="1:3" x14ac:dyDescent="0.35">
      <c r="A3413" s="86">
        <v>46058</v>
      </c>
      <c r="B3413" s="87">
        <v>0.54166666666666663</v>
      </c>
      <c r="C3413">
        <v>4.1810000000000001E-5</v>
      </c>
    </row>
    <row r="3414" spans="1:3" x14ac:dyDescent="0.35">
      <c r="A3414" s="86">
        <v>46058</v>
      </c>
      <c r="B3414" s="87">
        <v>0.55208333333333337</v>
      </c>
      <c r="C3414">
        <v>4.1619999999999998E-5</v>
      </c>
    </row>
    <row r="3415" spans="1:3" x14ac:dyDescent="0.35">
      <c r="A3415" s="86">
        <v>46058</v>
      </c>
      <c r="B3415" s="87">
        <v>0.5625</v>
      </c>
      <c r="C3415">
        <v>4.0849999999999997E-5</v>
      </c>
    </row>
    <row r="3416" spans="1:3" x14ac:dyDescent="0.35">
      <c r="A3416" s="86">
        <v>46058</v>
      </c>
      <c r="B3416" s="87">
        <v>0.57291666666666663</v>
      </c>
      <c r="C3416">
        <v>3.9699999999999996E-5</v>
      </c>
    </row>
    <row r="3417" spans="1:3" x14ac:dyDescent="0.35">
      <c r="A3417" s="86">
        <v>46058</v>
      </c>
      <c r="B3417" s="87">
        <v>0.58333333333333337</v>
      </c>
      <c r="C3417">
        <v>3.8460000000000001E-5</v>
      </c>
    </row>
    <row r="3418" spans="1:3" x14ac:dyDescent="0.35">
      <c r="A3418" s="86">
        <v>46058</v>
      </c>
      <c r="B3418" s="87">
        <v>0.59375</v>
      </c>
      <c r="C3418">
        <v>3.7280000000000002E-5</v>
      </c>
    </row>
    <row r="3419" spans="1:3" x14ac:dyDescent="0.35">
      <c r="A3419" s="86">
        <v>46058</v>
      </c>
      <c r="B3419" s="87">
        <v>0.60416666666666663</v>
      </c>
      <c r="C3419">
        <v>3.6229999999999997E-5</v>
      </c>
    </row>
    <row r="3420" spans="1:3" x14ac:dyDescent="0.35">
      <c r="A3420" s="86">
        <v>46058</v>
      </c>
      <c r="B3420" s="87">
        <v>0.61458333333333337</v>
      </c>
      <c r="C3420">
        <v>3.5269999999999999E-5</v>
      </c>
    </row>
    <row r="3421" spans="1:3" x14ac:dyDescent="0.35">
      <c r="A3421" s="86">
        <v>46058</v>
      </c>
      <c r="B3421" s="87">
        <v>0.625</v>
      </c>
      <c r="C3421">
        <v>3.434E-5</v>
      </c>
    </row>
    <row r="3422" spans="1:3" x14ac:dyDescent="0.35">
      <c r="A3422" s="86">
        <v>46058</v>
      </c>
      <c r="B3422" s="87">
        <v>0.63541666666666663</v>
      </c>
      <c r="C3422">
        <v>3.3470000000000003E-5</v>
      </c>
    </row>
    <row r="3423" spans="1:3" x14ac:dyDescent="0.35">
      <c r="A3423" s="86">
        <v>46058</v>
      </c>
      <c r="B3423" s="87">
        <v>0.64583333333333337</v>
      </c>
      <c r="C3423">
        <v>3.273E-5</v>
      </c>
    </row>
    <row r="3424" spans="1:3" x14ac:dyDescent="0.35">
      <c r="A3424" s="86">
        <v>46058</v>
      </c>
      <c r="B3424" s="87">
        <v>0.65625</v>
      </c>
      <c r="C3424">
        <v>3.2110000000000003E-5</v>
      </c>
    </row>
    <row r="3425" spans="1:3" x14ac:dyDescent="0.35">
      <c r="A3425" s="86">
        <v>46058</v>
      </c>
      <c r="B3425" s="87">
        <v>0.66666666666666663</v>
      </c>
      <c r="C3425">
        <v>3.1759999999999994E-5</v>
      </c>
    </row>
    <row r="3426" spans="1:3" x14ac:dyDescent="0.35">
      <c r="A3426" s="86">
        <v>46058</v>
      </c>
      <c r="B3426" s="87">
        <v>0.67708333333333337</v>
      </c>
      <c r="C3426">
        <v>3.1699999999999998E-5</v>
      </c>
    </row>
    <row r="3427" spans="1:3" x14ac:dyDescent="0.35">
      <c r="A3427" s="86">
        <v>46058</v>
      </c>
      <c r="B3427" s="87">
        <v>0.6875</v>
      </c>
      <c r="C3427">
        <v>3.201E-5</v>
      </c>
    </row>
    <row r="3428" spans="1:3" x14ac:dyDescent="0.35">
      <c r="A3428" s="86">
        <v>46058</v>
      </c>
      <c r="B3428" s="87">
        <v>0.69791666666666663</v>
      </c>
      <c r="C3428">
        <v>3.2750000000000003E-5</v>
      </c>
    </row>
    <row r="3429" spans="1:3" x14ac:dyDescent="0.35">
      <c r="A3429" s="86">
        <v>46058</v>
      </c>
      <c r="B3429" s="87">
        <v>0.70833333333333337</v>
      </c>
      <c r="C3429">
        <v>3.4090000000000001E-5</v>
      </c>
    </row>
    <row r="3430" spans="1:3" x14ac:dyDescent="0.35">
      <c r="A3430" s="86">
        <v>46058</v>
      </c>
      <c r="B3430" s="87">
        <v>0.71875</v>
      </c>
      <c r="C3430">
        <v>3.5979999999999998E-5</v>
      </c>
    </row>
    <row r="3431" spans="1:3" x14ac:dyDescent="0.35">
      <c r="A3431" s="86">
        <v>46058</v>
      </c>
      <c r="B3431" s="87">
        <v>0.72916666666666663</v>
      </c>
      <c r="C3431">
        <v>3.837E-5</v>
      </c>
    </row>
    <row r="3432" spans="1:3" x14ac:dyDescent="0.35">
      <c r="A3432" s="86">
        <v>46058</v>
      </c>
      <c r="B3432" s="87">
        <v>0.73958333333333337</v>
      </c>
      <c r="C3432">
        <v>4.1130000000000001E-5</v>
      </c>
    </row>
    <row r="3433" spans="1:3" x14ac:dyDescent="0.35">
      <c r="A3433" s="86">
        <v>46058</v>
      </c>
      <c r="B3433" s="87">
        <v>0.75</v>
      </c>
      <c r="C3433">
        <v>4.4140000000000001E-5</v>
      </c>
    </row>
    <row r="3434" spans="1:3" x14ac:dyDescent="0.35">
      <c r="A3434" s="86">
        <v>46058</v>
      </c>
      <c r="B3434" s="87">
        <v>0.76041666666666663</v>
      </c>
      <c r="C3434">
        <v>4.727E-5</v>
      </c>
    </row>
    <row r="3435" spans="1:3" x14ac:dyDescent="0.35">
      <c r="A3435" s="86">
        <v>46058</v>
      </c>
      <c r="B3435" s="87">
        <v>0.77083333333333337</v>
      </c>
      <c r="C3435">
        <v>5.0309999999999998E-5</v>
      </c>
    </row>
    <row r="3436" spans="1:3" x14ac:dyDescent="0.35">
      <c r="A3436" s="86">
        <v>46058</v>
      </c>
      <c r="B3436" s="87">
        <v>0.78125</v>
      </c>
      <c r="C3436">
        <v>5.3100000000000003E-5</v>
      </c>
    </row>
    <row r="3437" spans="1:3" x14ac:dyDescent="0.35">
      <c r="A3437" s="86">
        <v>46058</v>
      </c>
      <c r="B3437" s="87">
        <v>0.79166666666666663</v>
      </c>
      <c r="C3437">
        <v>5.5489999999999999E-5</v>
      </c>
    </row>
    <row r="3438" spans="1:3" x14ac:dyDescent="0.35">
      <c r="A3438" s="86">
        <v>46058</v>
      </c>
      <c r="B3438" s="87">
        <v>0.80208333333333337</v>
      </c>
      <c r="C3438">
        <v>5.7290000000000002E-5</v>
      </c>
    </row>
    <row r="3439" spans="1:3" x14ac:dyDescent="0.35">
      <c r="A3439" s="86">
        <v>46058</v>
      </c>
      <c r="B3439" s="87">
        <v>0.8125</v>
      </c>
      <c r="C3439">
        <v>5.8369999999999998E-5</v>
      </c>
    </row>
    <row r="3440" spans="1:3" x14ac:dyDescent="0.35">
      <c r="A3440" s="86">
        <v>46058</v>
      </c>
      <c r="B3440" s="87">
        <v>0.82291666666666663</v>
      </c>
      <c r="C3440">
        <v>5.8590000000000007E-5</v>
      </c>
    </row>
    <row r="3441" spans="1:3" x14ac:dyDescent="0.35">
      <c r="A3441" s="86">
        <v>46058</v>
      </c>
      <c r="B3441" s="87">
        <v>0.83333333333333337</v>
      </c>
      <c r="C3441">
        <v>5.7809999999999997E-5</v>
      </c>
    </row>
    <row r="3442" spans="1:3" x14ac:dyDescent="0.35">
      <c r="A3442" s="86">
        <v>46058</v>
      </c>
      <c r="B3442" s="87">
        <v>0.84375</v>
      </c>
      <c r="C3442">
        <v>5.605E-5</v>
      </c>
    </row>
    <row r="3443" spans="1:3" x14ac:dyDescent="0.35">
      <c r="A3443" s="86">
        <v>46058</v>
      </c>
      <c r="B3443" s="87">
        <v>0.85416666666666663</v>
      </c>
      <c r="C3443">
        <v>5.3569999999999997E-5</v>
      </c>
    </row>
    <row r="3444" spans="1:3" x14ac:dyDescent="0.35">
      <c r="A3444" s="86">
        <v>46058</v>
      </c>
      <c r="B3444" s="87">
        <v>0.86458333333333337</v>
      </c>
      <c r="C3444">
        <v>5.0840000000000001E-5</v>
      </c>
    </row>
    <row r="3445" spans="1:3" x14ac:dyDescent="0.35">
      <c r="A3445" s="86">
        <v>46058</v>
      </c>
      <c r="B3445" s="87">
        <v>0.875</v>
      </c>
      <c r="C3445">
        <v>4.8259999999999995E-5</v>
      </c>
    </row>
    <row r="3446" spans="1:3" x14ac:dyDescent="0.35">
      <c r="A3446" s="86">
        <v>46058</v>
      </c>
      <c r="B3446" s="87">
        <v>0.88541666666666663</v>
      </c>
      <c r="C3446">
        <v>4.6190000000000003E-5</v>
      </c>
    </row>
    <row r="3447" spans="1:3" x14ac:dyDescent="0.35">
      <c r="A3447" s="86">
        <v>46058</v>
      </c>
      <c r="B3447" s="87">
        <v>0.89583333333333337</v>
      </c>
      <c r="C3447">
        <v>4.4480000000000001E-5</v>
      </c>
    </row>
    <row r="3448" spans="1:3" x14ac:dyDescent="0.35">
      <c r="A3448" s="86">
        <v>46058</v>
      </c>
      <c r="B3448" s="87">
        <v>0.90625</v>
      </c>
      <c r="C3448">
        <v>4.2920000000000002E-5</v>
      </c>
    </row>
    <row r="3449" spans="1:3" x14ac:dyDescent="0.35">
      <c r="A3449" s="86">
        <v>46058</v>
      </c>
      <c r="B3449" s="87">
        <v>0.91666666666666663</v>
      </c>
      <c r="C3449">
        <v>4.1310000000000003E-5</v>
      </c>
    </row>
    <row r="3450" spans="1:3" x14ac:dyDescent="0.35">
      <c r="A3450" s="86">
        <v>46058</v>
      </c>
      <c r="B3450" s="87">
        <v>0.92708333333333337</v>
      </c>
      <c r="C3450">
        <v>3.9449999999999997E-5</v>
      </c>
    </row>
    <row r="3451" spans="1:3" x14ac:dyDescent="0.35">
      <c r="A3451" s="86">
        <v>46058</v>
      </c>
      <c r="B3451" s="87">
        <v>0.9375</v>
      </c>
      <c r="C3451">
        <v>3.7379999999999998E-5</v>
      </c>
    </row>
    <row r="3452" spans="1:3" x14ac:dyDescent="0.35">
      <c r="A3452" s="86">
        <v>46058</v>
      </c>
      <c r="B3452" s="87">
        <v>0.94791666666666663</v>
      </c>
      <c r="C3452">
        <v>3.5150000000000001E-5</v>
      </c>
    </row>
    <row r="3453" spans="1:3" x14ac:dyDescent="0.35">
      <c r="A3453" s="86">
        <v>46058</v>
      </c>
      <c r="B3453" s="87">
        <v>0.95833333333333337</v>
      </c>
      <c r="C3453">
        <v>3.2790000000000003E-5</v>
      </c>
    </row>
    <row r="3454" spans="1:3" x14ac:dyDescent="0.35">
      <c r="A3454" s="86">
        <v>46058</v>
      </c>
      <c r="B3454" s="87">
        <v>0.96875</v>
      </c>
      <c r="C3454">
        <v>3.0389999999999999E-5</v>
      </c>
    </row>
    <row r="3455" spans="1:3" x14ac:dyDescent="0.35">
      <c r="A3455" s="86">
        <v>46058</v>
      </c>
      <c r="B3455" s="87">
        <v>0.97916666666666663</v>
      </c>
      <c r="C3455">
        <v>2.798E-5</v>
      </c>
    </row>
    <row r="3456" spans="1:3" x14ac:dyDescent="0.35">
      <c r="A3456" s="86">
        <v>46058</v>
      </c>
      <c r="B3456" s="87">
        <v>0.98958333333333337</v>
      </c>
      <c r="C3456">
        <v>2.5590000000000001E-5</v>
      </c>
    </row>
    <row r="3457" spans="1:3" x14ac:dyDescent="0.35">
      <c r="A3457" s="86">
        <v>46059</v>
      </c>
      <c r="B3457" s="87">
        <v>0</v>
      </c>
      <c r="C3457">
        <v>2.3240000000000001E-5</v>
      </c>
    </row>
    <row r="3458" spans="1:3" x14ac:dyDescent="0.35">
      <c r="A3458" s="86">
        <v>46059</v>
      </c>
      <c r="B3458" s="87">
        <v>1.0416666666666666E-2</v>
      </c>
      <c r="C3458">
        <v>2.0939999999999999E-5</v>
      </c>
    </row>
    <row r="3459" spans="1:3" x14ac:dyDescent="0.35">
      <c r="A3459" s="86">
        <v>46059</v>
      </c>
      <c r="B3459" s="87">
        <v>2.0833333333333332E-2</v>
      </c>
      <c r="C3459">
        <v>1.8830000000000001E-5</v>
      </c>
    </row>
    <row r="3460" spans="1:3" x14ac:dyDescent="0.35">
      <c r="A3460" s="86">
        <v>46059</v>
      </c>
      <c r="B3460" s="87">
        <v>3.125E-2</v>
      </c>
      <c r="C3460">
        <v>1.7010000000000001E-5</v>
      </c>
    </row>
    <row r="3461" spans="1:3" x14ac:dyDescent="0.35">
      <c r="A3461" s="86">
        <v>46059</v>
      </c>
      <c r="B3461" s="87">
        <v>4.1666666666666664E-2</v>
      </c>
      <c r="C3461">
        <v>1.5460000000000001E-5</v>
      </c>
    </row>
    <row r="3462" spans="1:3" x14ac:dyDescent="0.35">
      <c r="A3462" s="86">
        <v>46059</v>
      </c>
      <c r="B3462" s="87">
        <v>5.2083333333333336E-2</v>
      </c>
      <c r="C3462">
        <v>1.431E-5</v>
      </c>
    </row>
    <row r="3463" spans="1:3" x14ac:dyDescent="0.35">
      <c r="A3463" s="86">
        <v>46059</v>
      </c>
      <c r="B3463" s="87">
        <v>6.25E-2</v>
      </c>
      <c r="C3463">
        <v>1.3499999999999999E-5</v>
      </c>
    </row>
    <row r="3464" spans="1:3" x14ac:dyDescent="0.35">
      <c r="A3464" s="86">
        <v>46059</v>
      </c>
      <c r="B3464" s="87">
        <v>7.2916666666666671E-2</v>
      </c>
      <c r="C3464">
        <v>1.2979999999999999E-5</v>
      </c>
    </row>
    <row r="3465" spans="1:3" x14ac:dyDescent="0.35">
      <c r="A3465" s="86">
        <v>46059</v>
      </c>
      <c r="B3465" s="87">
        <v>8.3333333333333329E-2</v>
      </c>
      <c r="C3465">
        <v>1.2640000000000001E-5</v>
      </c>
    </row>
    <row r="3466" spans="1:3" x14ac:dyDescent="0.35">
      <c r="A3466" s="86">
        <v>46059</v>
      </c>
      <c r="B3466" s="87">
        <v>9.375E-2</v>
      </c>
      <c r="C3466">
        <v>1.242E-5</v>
      </c>
    </row>
    <row r="3467" spans="1:3" x14ac:dyDescent="0.35">
      <c r="A3467" s="86">
        <v>46059</v>
      </c>
      <c r="B3467" s="87">
        <v>0.10416666666666667</v>
      </c>
      <c r="C3467">
        <v>1.226E-5</v>
      </c>
    </row>
    <row r="3468" spans="1:3" x14ac:dyDescent="0.35">
      <c r="A3468" s="86">
        <v>46059</v>
      </c>
      <c r="B3468" s="87">
        <v>0.11458333333333333</v>
      </c>
      <c r="C3468">
        <v>1.22E-5</v>
      </c>
    </row>
    <row r="3469" spans="1:3" x14ac:dyDescent="0.35">
      <c r="A3469" s="86">
        <v>46059</v>
      </c>
      <c r="B3469" s="87">
        <v>0.125</v>
      </c>
      <c r="C3469">
        <v>1.2120000000000001E-5</v>
      </c>
    </row>
    <row r="3470" spans="1:3" x14ac:dyDescent="0.35">
      <c r="A3470" s="86">
        <v>46059</v>
      </c>
      <c r="B3470" s="87">
        <v>0.13541666666666666</v>
      </c>
      <c r="C3470">
        <v>1.202E-5</v>
      </c>
    </row>
    <row r="3471" spans="1:3" x14ac:dyDescent="0.35">
      <c r="A3471" s="86">
        <v>46059</v>
      </c>
      <c r="B3471" s="87">
        <v>0.14583333333333334</v>
      </c>
      <c r="C3471">
        <v>1.1950000000000001E-5</v>
      </c>
    </row>
    <row r="3472" spans="1:3" x14ac:dyDescent="0.35">
      <c r="A3472" s="86">
        <v>46059</v>
      </c>
      <c r="B3472" s="87">
        <v>0.15625</v>
      </c>
      <c r="C3472">
        <v>1.187E-5</v>
      </c>
    </row>
    <row r="3473" spans="1:3" x14ac:dyDescent="0.35">
      <c r="A3473" s="86">
        <v>46059</v>
      </c>
      <c r="B3473" s="87">
        <v>0.16666666666666666</v>
      </c>
      <c r="C3473">
        <v>1.187E-5</v>
      </c>
    </row>
    <row r="3474" spans="1:3" x14ac:dyDescent="0.35">
      <c r="A3474" s="86">
        <v>46059</v>
      </c>
      <c r="B3474" s="87">
        <v>0.17708333333333334</v>
      </c>
      <c r="C3474">
        <v>1.189E-5</v>
      </c>
    </row>
    <row r="3475" spans="1:3" x14ac:dyDescent="0.35">
      <c r="A3475" s="86">
        <v>46059</v>
      </c>
      <c r="B3475" s="87">
        <v>0.1875</v>
      </c>
      <c r="C3475">
        <v>1.202E-5</v>
      </c>
    </row>
    <row r="3476" spans="1:3" x14ac:dyDescent="0.35">
      <c r="A3476" s="86">
        <v>46059</v>
      </c>
      <c r="B3476" s="87">
        <v>0.19791666666666666</v>
      </c>
      <c r="C3476">
        <v>1.218E-5</v>
      </c>
    </row>
    <row r="3477" spans="1:3" x14ac:dyDescent="0.35">
      <c r="A3477" s="86">
        <v>46059</v>
      </c>
      <c r="B3477" s="87">
        <v>0.20833333333333334</v>
      </c>
      <c r="C3477">
        <v>1.239E-5</v>
      </c>
    </row>
    <row r="3478" spans="1:3" x14ac:dyDescent="0.35">
      <c r="A3478" s="86">
        <v>46059</v>
      </c>
      <c r="B3478" s="87">
        <v>0.21875</v>
      </c>
      <c r="C3478">
        <v>1.2670000000000001E-5</v>
      </c>
    </row>
    <row r="3479" spans="1:3" x14ac:dyDescent="0.35">
      <c r="A3479" s="86">
        <v>46059</v>
      </c>
      <c r="B3479" s="87">
        <v>0.22916666666666666</v>
      </c>
      <c r="C3479">
        <v>1.3350000000000001E-5</v>
      </c>
    </row>
    <row r="3480" spans="1:3" x14ac:dyDescent="0.35">
      <c r="A3480" s="86">
        <v>46059</v>
      </c>
      <c r="B3480" s="87">
        <v>0.23958333333333334</v>
      </c>
      <c r="C3480">
        <v>1.4779999999999999E-5</v>
      </c>
    </row>
    <row r="3481" spans="1:3" x14ac:dyDescent="0.35">
      <c r="A3481" s="86">
        <v>46059</v>
      </c>
      <c r="B3481" s="87">
        <v>0.25</v>
      </c>
      <c r="C3481">
        <v>1.7280000000000001E-5</v>
      </c>
    </row>
    <row r="3482" spans="1:3" x14ac:dyDescent="0.35">
      <c r="A3482" s="86">
        <v>46059</v>
      </c>
      <c r="B3482" s="87">
        <v>0.26041666666666669</v>
      </c>
      <c r="C3482">
        <v>2.1059999999999998E-5</v>
      </c>
    </row>
    <row r="3483" spans="1:3" x14ac:dyDescent="0.35">
      <c r="A3483" s="86">
        <v>46059</v>
      </c>
      <c r="B3483" s="87">
        <v>0.27083333333333331</v>
      </c>
      <c r="C3483">
        <v>2.5639999999999998E-5</v>
      </c>
    </row>
    <row r="3484" spans="1:3" x14ac:dyDescent="0.35">
      <c r="A3484" s="86">
        <v>46059</v>
      </c>
      <c r="B3484" s="87">
        <v>0.28125</v>
      </c>
      <c r="C3484">
        <v>3.0349999999999999E-5</v>
      </c>
    </row>
    <row r="3485" spans="1:3" x14ac:dyDescent="0.35">
      <c r="A3485" s="86">
        <v>46059</v>
      </c>
      <c r="B3485" s="87">
        <v>0.29166666666666669</v>
      </c>
      <c r="C3485">
        <v>3.4539999999999998E-5</v>
      </c>
    </row>
    <row r="3486" spans="1:3" x14ac:dyDescent="0.35">
      <c r="A3486" s="86">
        <v>46059</v>
      </c>
      <c r="B3486" s="87">
        <v>0.30208333333333331</v>
      </c>
      <c r="C3486">
        <v>3.7660000000000002E-5</v>
      </c>
    </row>
    <row r="3487" spans="1:3" x14ac:dyDescent="0.35">
      <c r="A3487" s="86">
        <v>46059</v>
      </c>
      <c r="B3487" s="87">
        <v>0.3125</v>
      </c>
      <c r="C3487">
        <v>3.9800000000000005E-5</v>
      </c>
    </row>
    <row r="3488" spans="1:3" x14ac:dyDescent="0.35">
      <c r="A3488" s="86">
        <v>46059</v>
      </c>
      <c r="B3488" s="87">
        <v>0.32291666666666669</v>
      </c>
      <c r="C3488">
        <v>4.1099999999999996E-5</v>
      </c>
    </row>
    <row r="3489" spans="1:3" x14ac:dyDescent="0.35">
      <c r="A3489" s="86">
        <v>46059</v>
      </c>
      <c r="B3489" s="87">
        <v>0.33333333333333331</v>
      </c>
      <c r="C3489">
        <v>4.1750000000000005E-5</v>
      </c>
    </row>
    <row r="3490" spans="1:3" x14ac:dyDescent="0.35">
      <c r="A3490" s="86">
        <v>46059</v>
      </c>
      <c r="B3490" s="87">
        <v>0.34375</v>
      </c>
      <c r="C3490">
        <v>4.193E-5</v>
      </c>
    </row>
    <row r="3491" spans="1:3" x14ac:dyDescent="0.35">
      <c r="A3491" s="86">
        <v>46059</v>
      </c>
      <c r="B3491" s="87">
        <v>0.35416666666666669</v>
      </c>
      <c r="C3491">
        <v>4.1750000000000005E-5</v>
      </c>
    </row>
    <row r="3492" spans="1:3" x14ac:dyDescent="0.35">
      <c r="A3492" s="86">
        <v>46059</v>
      </c>
      <c r="B3492" s="87">
        <v>0.36458333333333331</v>
      </c>
      <c r="C3492">
        <v>4.1230000000000003E-5</v>
      </c>
    </row>
    <row r="3493" spans="1:3" x14ac:dyDescent="0.35">
      <c r="A3493" s="86">
        <v>46059</v>
      </c>
      <c r="B3493" s="87">
        <v>0.375</v>
      </c>
      <c r="C3493">
        <v>4.0480000000000005E-5</v>
      </c>
    </row>
    <row r="3494" spans="1:3" x14ac:dyDescent="0.35">
      <c r="A3494" s="86">
        <v>46059</v>
      </c>
      <c r="B3494" s="87">
        <v>0.38541666666666669</v>
      </c>
      <c r="C3494">
        <v>3.9549999999999999E-5</v>
      </c>
    </row>
    <row r="3495" spans="1:3" x14ac:dyDescent="0.35">
      <c r="A3495" s="86">
        <v>46059</v>
      </c>
      <c r="B3495" s="87">
        <v>0.39583333333333331</v>
      </c>
      <c r="C3495">
        <v>3.8590000000000002E-5</v>
      </c>
    </row>
    <row r="3496" spans="1:3" x14ac:dyDescent="0.35">
      <c r="A3496" s="86">
        <v>46059</v>
      </c>
      <c r="B3496" s="87">
        <v>0.40625</v>
      </c>
      <c r="C3496">
        <v>3.7629999999999997E-5</v>
      </c>
    </row>
    <row r="3497" spans="1:3" x14ac:dyDescent="0.35">
      <c r="A3497" s="86">
        <v>46059</v>
      </c>
      <c r="B3497" s="87">
        <v>0.41666666666666669</v>
      </c>
      <c r="C3497">
        <v>3.6850000000000001E-5</v>
      </c>
    </row>
    <row r="3498" spans="1:3" x14ac:dyDescent="0.35">
      <c r="A3498" s="86">
        <v>46059</v>
      </c>
      <c r="B3498" s="87">
        <v>0.42708333333333331</v>
      </c>
      <c r="C3498">
        <v>3.6329999999999999E-5</v>
      </c>
    </row>
    <row r="3499" spans="1:3" x14ac:dyDescent="0.35">
      <c r="A3499" s="86">
        <v>46059</v>
      </c>
      <c r="B3499" s="87">
        <v>0.4375</v>
      </c>
      <c r="C3499">
        <v>3.5989999999999999E-5</v>
      </c>
    </row>
    <row r="3500" spans="1:3" x14ac:dyDescent="0.35">
      <c r="A3500" s="86">
        <v>46059</v>
      </c>
      <c r="B3500" s="87">
        <v>0.44791666666666669</v>
      </c>
      <c r="C3500">
        <v>3.5839999999999996E-5</v>
      </c>
    </row>
    <row r="3501" spans="1:3" x14ac:dyDescent="0.35">
      <c r="A3501" s="86">
        <v>46059</v>
      </c>
      <c r="B3501" s="87">
        <v>0.45833333333333331</v>
      </c>
      <c r="C3501">
        <v>3.5839999999999996E-5</v>
      </c>
    </row>
    <row r="3502" spans="1:3" x14ac:dyDescent="0.35">
      <c r="A3502" s="86">
        <v>46059</v>
      </c>
      <c r="B3502" s="87">
        <v>0.46875</v>
      </c>
      <c r="C3502">
        <v>3.5960000000000001E-5</v>
      </c>
    </row>
    <row r="3503" spans="1:3" x14ac:dyDescent="0.35">
      <c r="A3503" s="86">
        <v>46059</v>
      </c>
      <c r="B3503" s="87">
        <v>0.47916666666666669</v>
      </c>
      <c r="C3503">
        <v>3.6229999999999997E-5</v>
      </c>
    </row>
    <row r="3504" spans="1:3" x14ac:dyDescent="0.35">
      <c r="A3504" s="86">
        <v>46059</v>
      </c>
      <c r="B3504" s="87">
        <v>0.48958333333333331</v>
      </c>
      <c r="C3504">
        <v>3.6769999999999995E-5</v>
      </c>
    </row>
    <row r="3505" spans="1:3" x14ac:dyDescent="0.35">
      <c r="A3505" s="86">
        <v>46059</v>
      </c>
      <c r="B3505" s="87">
        <v>0.5</v>
      </c>
      <c r="C3505">
        <v>3.7629999999999997E-5</v>
      </c>
    </row>
    <row r="3506" spans="1:3" x14ac:dyDescent="0.35">
      <c r="A3506" s="86">
        <v>46059</v>
      </c>
      <c r="B3506" s="87">
        <v>0.51041666666666663</v>
      </c>
      <c r="C3506">
        <v>3.8840000000000001E-5</v>
      </c>
    </row>
    <row r="3507" spans="1:3" x14ac:dyDescent="0.35">
      <c r="A3507" s="86">
        <v>46059</v>
      </c>
      <c r="B3507" s="87">
        <v>0.52083333333333337</v>
      </c>
      <c r="C3507">
        <v>4.0140000000000005E-5</v>
      </c>
    </row>
    <row r="3508" spans="1:3" x14ac:dyDescent="0.35">
      <c r="A3508" s="86">
        <v>46059</v>
      </c>
      <c r="B3508" s="87">
        <v>0.53125</v>
      </c>
      <c r="C3508">
        <v>4.1189999999999997E-5</v>
      </c>
    </row>
    <row r="3509" spans="1:3" x14ac:dyDescent="0.35">
      <c r="A3509" s="86">
        <v>46059</v>
      </c>
      <c r="B3509" s="87">
        <v>0.54166666666666663</v>
      </c>
      <c r="C3509">
        <v>4.1750000000000005E-5</v>
      </c>
    </row>
    <row r="3510" spans="1:3" x14ac:dyDescent="0.35">
      <c r="A3510" s="86">
        <v>46059</v>
      </c>
      <c r="B3510" s="87">
        <v>0.55208333333333337</v>
      </c>
      <c r="C3510">
        <v>4.1560000000000002E-5</v>
      </c>
    </row>
    <row r="3511" spans="1:3" x14ac:dyDescent="0.35">
      <c r="A3511" s="86">
        <v>46059</v>
      </c>
      <c r="B3511" s="87">
        <v>0.5625</v>
      </c>
      <c r="C3511">
        <v>4.0790000000000001E-5</v>
      </c>
    </row>
    <row r="3512" spans="1:3" x14ac:dyDescent="0.35">
      <c r="A3512" s="86">
        <v>46059</v>
      </c>
      <c r="B3512" s="87">
        <v>0.57291666666666663</v>
      </c>
      <c r="C3512">
        <v>3.964E-5</v>
      </c>
    </row>
    <row r="3513" spans="1:3" x14ac:dyDescent="0.35">
      <c r="A3513" s="86">
        <v>46059</v>
      </c>
      <c r="B3513" s="87">
        <v>0.58333333333333337</v>
      </c>
      <c r="C3513">
        <v>3.8399999999999998E-5</v>
      </c>
    </row>
    <row r="3514" spans="1:3" x14ac:dyDescent="0.35">
      <c r="A3514" s="86">
        <v>46059</v>
      </c>
      <c r="B3514" s="87">
        <v>0.59375</v>
      </c>
      <c r="C3514">
        <v>3.7220000000000006E-5</v>
      </c>
    </row>
    <row r="3515" spans="1:3" x14ac:dyDescent="0.35">
      <c r="A3515" s="86">
        <v>46059</v>
      </c>
      <c r="B3515" s="87">
        <v>0.60416666666666663</v>
      </c>
      <c r="C3515">
        <v>3.6170000000000001E-5</v>
      </c>
    </row>
    <row r="3516" spans="1:3" x14ac:dyDescent="0.35">
      <c r="A3516" s="86">
        <v>46059</v>
      </c>
      <c r="B3516" s="87">
        <v>0.61458333333333337</v>
      </c>
      <c r="C3516">
        <v>3.5219999999999998E-5</v>
      </c>
    </row>
    <row r="3517" spans="1:3" x14ac:dyDescent="0.35">
      <c r="A3517" s="86">
        <v>46059</v>
      </c>
      <c r="B3517" s="87">
        <v>0.625</v>
      </c>
      <c r="C3517">
        <v>3.4289999999999999E-5</v>
      </c>
    </row>
    <row r="3518" spans="1:3" x14ac:dyDescent="0.35">
      <c r="A3518" s="86">
        <v>46059</v>
      </c>
      <c r="B3518" s="87">
        <v>0.63541666666666663</v>
      </c>
      <c r="C3518">
        <v>3.3419999999999995E-5</v>
      </c>
    </row>
    <row r="3519" spans="1:3" x14ac:dyDescent="0.35">
      <c r="A3519" s="86">
        <v>46059</v>
      </c>
      <c r="B3519" s="87">
        <v>0.64583333333333337</v>
      </c>
      <c r="C3519">
        <v>3.2679999999999999E-5</v>
      </c>
    </row>
    <row r="3520" spans="1:3" x14ac:dyDescent="0.35">
      <c r="A3520" s="86">
        <v>46059</v>
      </c>
      <c r="B3520" s="87">
        <v>0.65625</v>
      </c>
      <c r="C3520">
        <v>3.2060000000000001E-5</v>
      </c>
    </row>
    <row r="3521" spans="1:3" x14ac:dyDescent="0.35">
      <c r="A3521" s="86">
        <v>46059</v>
      </c>
      <c r="B3521" s="87">
        <v>0.66666666666666663</v>
      </c>
      <c r="C3521">
        <v>3.171E-5</v>
      </c>
    </row>
    <row r="3522" spans="1:3" x14ac:dyDescent="0.35">
      <c r="A3522" s="86">
        <v>46059</v>
      </c>
      <c r="B3522" s="87">
        <v>0.67708333333333337</v>
      </c>
      <c r="C3522">
        <v>3.1649999999999997E-5</v>
      </c>
    </row>
    <row r="3523" spans="1:3" x14ac:dyDescent="0.35">
      <c r="A3523" s="86">
        <v>46059</v>
      </c>
      <c r="B3523" s="87">
        <v>0.6875</v>
      </c>
      <c r="C3523">
        <v>3.1959999999999999E-5</v>
      </c>
    </row>
    <row r="3524" spans="1:3" x14ac:dyDescent="0.35">
      <c r="A3524" s="86">
        <v>46059</v>
      </c>
      <c r="B3524" s="87">
        <v>0.69791666666666663</v>
      </c>
      <c r="C3524">
        <v>3.2700000000000002E-5</v>
      </c>
    </row>
    <row r="3525" spans="1:3" x14ac:dyDescent="0.35">
      <c r="A3525" s="86">
        <v>46059</v>
      </c>
      <c r="B3525" s="87">
        <v>0.70833333333333337</v>
      </c>
      <c r="C3525">
        <v>3.4039999999999999E-5</v>
      </c>
    </row>
    <row r="3526" spans="1:3" x14ac:dyDescent="0.35">
      <c r="A3526" s="86">
        <v>46059</v>
      </c>
      <c r="B3526" s="87">
        <v>0.71875</v>
      </c>
      <c r="C3526">
        <v>3.5920000000000002E-5</v>
      </c>
    </row>
    <row r="3527" spans="1:3" x14ac:dyDescent="0.35">
      <c r="A3527" s="86">
        <v>46059</v>
      </c>
      <c r="B3527" s="87">
        <v>0.72916666666666663</v>
      </c>
      <c r="C3527">
        <v>3.8319999999999999E-5</v>
      </c>
    </row>
    <row r="3528" spans="1:3" x14ac:dyDescent="0.35">
      <c r="A3528" s="86">
        <v>46059</v>
      </c>
      <c r="B3528" s="87">
        <v>0.73958333333333337</v>
      </c>
      <c r="C3528">
        <v>4.1070000000000005E-5</v>
      </c>
    </row>
    <row r="3529" spans="1:3" x14ac:dyDescent="0.35">
      <c r="A3529" s="86">
        <v>46059</v>
      </c>
      <c r="B3529" s="87">
        <v>0.75</v>
      </c>
      <c r="C3529">
        <v>4.4079999999999998E-5</v>
      </c>
    </row>
    <row r="3530" spans="1:3" x14ac:dyDescent="0.35">
      <c r="A3530" s="86">
        <v>46059</v>
      </c>
      <c r="B3530" s="87">
        <v>0.76041666666666663</v>
      </c>
      <c r="C3530">
        <v>4.7200000000000002E-5</v>
      </c>
    </row>
    <row r="3531" spans="1:3" x14ac:dyDescent="0.35">
      <c r="A3531" s="86">
        <v>46059</v>
      </c>
      <c r="B3531" s="87">
        <v>0.77083333333333337</v>
      </c>
      <c r="C3531">
        <v>5.0229999999999998E-5</v>
      </c>
    </row>
    <row r="3532" spans="1:3" x14ac:dyDescent="0.35">
      <c r="A3532" s="86">
        <v>46059</v>
      </c>
      <c r="B3532" s="87">
        <v>0.78125</v>
      </c>
      <c r="C3532">
        <v>5.3019999999999997E-5</v>
      </c>
    </row>
    <row r="3533" spans="1:3" x14ac:dyDescent="0.35">
      <c r="A3533" s="86">
        <v>46059</v>
      </c>
      <c r="B3533" s="87">
        <v>0.79166666666666663</v>
      </c>
      <c r="C3533">
        <v>5.541E-5</v>
      </c>
    </row>
    <row r="3534" spans="1:3" x14ac:dyDescent="0.35">
      <c r="A3534" s="86">
        <v>46059</v>
      </c>
      <c r="B3534" s="87">
        <v>0.80208333333333337</v>
      </c>
      <c r="C3534">
        <v>5.7209999999999996E-5</v>
      </c>
    </row>
    <row r="3535" spans="1:3" x14ac:dyDescent="0.35">
      <c r="A3535" s="86">
        <v>46059</v>
      </c>
      <c r="B3535" s="87">
        <v>0.8125</v>
      </c>
      <c r="C3535">
        <v>5.8279999999999998E-5</v>
      </c>
    </row>
    <row r="3536" spans="1:3" x14ac:dyDescent="0.35">
      <c r="A3536" s="86">
        <v>46059</v>
      </c>
      <c r="B3536" s="87">
        <v>0.82291666666666663</v>
      </c>
      <c r="C3536">
        <v>5.8510000000000001E-5</v>
      </c>
    </row>
    <row r="3537" spans="1:3" x14ac:dyDescent="0.35">
      <c r="A3537" s="86">
        <v>46059</v>
      </c>
      <c r="B3537" s="87">
        <v>0.83333333333333337</v>
      </c>
      <c r="C3537">
        <v>5.7729999999999998E-5</v>
      </c>
    </row>
    <row r="3538" spans="1:3" x14ac:dyDescent="0.35">
      <c r="A3538" s="86">
        <v>46059</v>
      </c>
      <c r="B3538" s="87">
        <v>0.84375</v>
      </c>
      <c r="C3538">
        <v>5.5970000000000001E-5</v>
      </c>
    </row>
    <row r="3539" spans="1:3" x14ac:dyDescent="0.35">
      <c r="A3539" s="86">
        <v>46059</v>
      </c>
      <c r="B3539" s="87">
        <v>0.85416666666666663</v>
      </c>
      <c r="C3539">
        <v>5.3490000000000005E-5</v>
      </c>
    </row>
    <row r="3540" spans="1:3" x14ac:dyDescent="0.35">
      <c r="A3540" s="86">
        <v>46059</v>
      </c>
      <c r="B3540" s="87">
        <v>0.86458333333333337</v>
      </c>
      <c r="C3540">
        <v>5.0760000000000002E-5</v>
      </c>
    </row>
    <row r="3541" spans="1:3" x14ac:dyDescent="0.35">
      <c r="A3541" s="86">
        <v>46059</v>
      </c>
      <c r="B3541" s="87">
        <v>0.875</v>
      </c>
      <c r="C3541">
        <v>4.8189999999999998E-5</v>
      </c>
    </row>
    <row r="3542" spans="1:3" x14ac:dyDescent="0.35">
      <c r="A3542" s="86">
        <v>46059</v>
      </c>
      <c r="B3542" s="87">
        <v>0.88541666666666663</v>
      </c>
      <c r="C3542">
        <v>4.6119999999999999E-5</v>
      </c>
    </row>
    <row r="3543" spans="1:3" x14ac:dyDescent="0.35">
      <c r="A3543" s="86">
        <v>46059</v>
      </c>
      <c r="B3543" s="87">
        <v>0.89583333333333337</v>
      </c>
      <c r="C3543">
        <v>4.4409999999999997E-5</v>
      </c>
    </row>
    <row r="3544" spans="1:3" x14ac:dyDescent="0.35">
      <c r="A3544" s="86">
        <v>46059</v>
      </c>
      <c r="B3544" s="87">
        <v>0.90625</v>
      </c>
      <c r="C3544">
        <v>4.286E-5</v>
      </c>
    </row>
    <row r="3545" spans="1:3" x14ac:dyDescent="0.35">
      <c r="A3545" s="86">
        <v>46059</v>
      </c>
      <c r="B3545" s="87">
        <v>0.91666666666666663</v>
      </c>
      <c r="C3545">
        <v>4.125E-5</v>
      </c>
    </row>
    <row r="3546" spans="1:3" x14ac:dyDescent="0.35">
      <c r="A3546" s="86">
        <v>46059</v>
      </c>
      <c r="B3546" s="87">
        <v>0.92708333333333337</v>
      </c>
      <c r="C3546">
        <v>3.9390000000000001E-5</v>
      </c>
    </row>
    <row r="3547" spans="1:3" x14ac:dyDescent="0.35">
      <c r="A3547" s="86">
        <v>46059</v>
      </c>
      <c r="B3547" s="87">
        <v>0.9375</v>
      </c>
      <c r="C3547">
        <v>3.7320000000000002E-5</v>
      </c>
    </row>
    <row r="3548" spans="1:3" x14ac:dyDescent="0.35">
      <c r="A3548" s="86">
        <v>46059</v>
      </c>
      <c r="B3548" s="87">
        <v>0.94791666666666663</v>
      </c>
      <c r="C3548">
        <v>3.5090000000000005E-5</v>
      </c>
    </row>
    <row r="3549" spans="1:3" x14ac:dyDescent="0.35">
      <c r="A3549" s="86">
        <v>46059</v>
      </c>
      <c r="B3549" s="87">
        <v>0.95833333333333337</v>
      </c>
      <c r="C3549">
        <v>3.2740000000000002E-5</v>
      </c>
    </row>
    <row r="3550" spans="1:3" x14ac:dyDescent="0.35">
      <c r="A3550" s="86">
        <v>46059</v>
      </c>
      <c r="B3550" s="87">
        <v>0.96875</v>
      </c>
      <c r="C3550">
        <v>3.0349999999999999E-5</v>
      </c>
    </row>
    <row r="3551" spans="1:3" x14ac:dyDescent="0.35">
      <c r="A3551" s="86">
        <v>46059</v>
      </c>
      <c r="B3551" s="87">
        <v>0.97916666666666663</v>
      </c>
      <c r="C3551">
        <v>2.7929999999999999E-5</v>
      </c>
    </row>
    <row r="3552" spans="1:3" x14ac:dyDescent="0.35">
      <c r="A3552" s="86">
        <v>46059</v>
      </c>
      <c r="B3552" s="87">
        <v>0.98958333333333337</v>
      </c>
      <c r="C3552">
        <v>2.5559999999999999E-5</v>
      </c>
    </row>
    <row r="3553" spans="1:3" x14ac:dyDescent="0.35">
      <c r="A3553" s="86">
        <v>46060</v>
      </c>
      <c r="B3553" s="87">
        <v>0</v>
      </c>
      <c r="C3553">
        <v>2.3199999999999998E-5</v>
      </c>
    </row>
    <row r="3554" spans="1:3" x14ac:dyDescent="0.35">
      <c r="A3554" s="86">
        <v>46060</v>
      </c>
      <c r="B3554" s="87">
        <v>1.0416666666666666E-2</v>
      </c>
      <c r="C3554">
        <v>2.1889999999999999E-5</v>
      </c>
    </row>
    <row r="3555" spans="1:3" x14ac:dyDescent="0.35">
      <c r="A3555" s="86">
        <v>46060</v>
      </c>
      <c r="B3555" s="87">
        <v>2.0833333333333332E-2</v>
      </c>
      <c r="C3555">
        <v>2.109E-5</v>
      </c>
    </row>
    <row r="3556" spans="1:3" x14ac:dyDescent="0.35">
      <c r="A3556" s="86">
        <v>46060</v>
      </c>
      <c r="B3556" s="87">
        <v>3.125E-2</v>
      </c>
      <c r="C3556">
        <v>2.0379999999999998E-5</v>
      </c>
    </row>
    <row r="3557" spans="1:3" x14ac:dyDescent="0.35">
      <c r="A3557" s="86">
        <v>46060</v>
      </c>
      <c r="B3557" s="87">
        <v>4.1666666666666664E-2</v>
      </c>
      <c r="C3557">
        <v>1.9579999999999999E-5</v>
      </c>
    </row>
    <row r="3558" spans="1:3" x14ac:dyDescent="0.35">
      <c r="A3558" s="86">
        <v>46060</v>
      </c>
      <c r="B3558" s="87">
        <v>5.2083333333333336E-2</v>
      </c>
      <c r="C3558">
        <v>1.84E-5</v>
      </c>
    </row>
    <row r="3559" spans="1:3" x14ac:dyDescent="0.35">
      <c r="A3559" s="86">
        <v>46060</v>
      </c>
      <c r="B3559" s="87">
        <v>6.25E-2</v>
      </c>
      <c r="C3559">
        <v>1.7010000000000001E-5</v>
      </c>
    </row>
    <row r="3560" spans="1:3" x14ac:dyDescent="0.35">
      <c r="A3560" s="86">
        <v>46060</v>
      </c>
      <c r="B3560" s="87">
        <v>7.2916666666666671E-2</v>
      </c>
      <c r="C3560">
        <v>1.562E-5</v>
      </c>
    </row>
    <row r="3561" spans="1:3" x14ac:dyDescent="0.35">
      <c r="A3561" s="86">
        <v>46060</v>
      </c>
      <c r="B3561" s="87">
        <v>8.3333333333333329E-2</v>
      </c>
      <c r="C3561">
        <v>1.4409999999999999E-5</v>
      </c>
    </row>
    <row r="3562" spans="1:3" x14ac:dyDescent="0.35">
      <c r="A3562" s="86">
        <v>46060</v>
      </c>
      <c r="B3562" s="87">
        <v>9.375E-2</v>
      </c>
      <c r="C3562">
        <v>1.358E-5</v>
      </c>
    </row>
    <row r="3563" spans="1:3" x14ac:dyDescent="0.35">
      <c r="A3563" s="86">
        <v>46060</v>
      </c>
      <c r="B3563" s="87">
        <v>0.10416666666666667</v>
      </c>
      <c r="C3563">
        <v>1.309E-5</v>
      </c>
    </row>
    <row r="3564" spans="1:3" x14ac:dyDescent="0.35">
      <c r="A3564" s="86">
        <v>46060</v>
      </c>
      <c r="B3564" s="87">
        <v>0.11458333333333333</v>
      </c>
      <c r="C3564">
        <v>1.2800000000000001E-5</v>
      </c>
    </row>
    <row r="3565" spans="1:3" x14ac:dyDescent="0.35">
      <c r="A3565" s="86">
        <v>46060</v>
      </c>
      <c r="B3565" s="87">
        <v>0.125</v>
      </c>
      <c r="C3565">
        <v>1.2619999999999999E-5</v>
      </c>
    </row>
    <row r="3566" spans="1:3" x14ac:dyDescent="0.35">
      <c r="A3566" s="86">
        <v>46060</v>
      </c>
      <c r="B3566" s="87">
        <v>0.13541666666666666</v>
      </c>
      <c r="C3566">
        <v>1.2470000000000001E-5</v>
      </c>
    </row>
    <row r="3567" spans="1:3" x14ac:dyDescent="0.35">
      <c r="A3567" s="86">
        <v>46060</v>
      </c>
      <c r="B3567" s="87">
        <v>0.14583333333333334</v>
      </c>
      <c r="C3567">
        <v>1.234E-5</v>
      </c>
    </row>
    <row r="3568" spans="1:3" x14ac:dyDescent="0.35">
      <c r="A3568" s="86">
        <v>46060</v>
      </c>
      <c r="B3568" s="87">
        <v>0.15625</v>
      </c>
      <c r="C3568">
        <v>1.222E-5</v>
      </c>
    </row>
    <row r="3569" spans="1:3" x14ac:dyDescent="0.35">
      <c r="A3569" s="86">
        <v>46060</v>
      </c>
      <c r="B3569" s="87">
        <v>0.16666666666666666</v>
      </c>
      <c r="C3569">
        <v>1.2099999999999999E-5</v>
      </c>
    </row>
    <row r="3570" spans="1:3" x14ac:dyDescent="0.35">
      <c r="A3570" s="86">
        <v>46060</v>
      </c>
      <c r="B3570" s="87">
        <v>0.17708333333333334</v>
      </c>
      <c r="C3570">
        <v>1.2E-5</v>
      </c>
    </row>
    <row r="3571" spans="1:3" x14ac:dyDescent="0.35">
      <c r="A3571" s="86">
        <v>46060</v>
      </c>
      <c r="B3571" s="87">
        <v>0.1875</v>
      </c>
      <c r="C3571">
        <v>1.1910000000000001E-5</v>
      </c>
    </row>
    <row r="3572" spans="1:3" x14ac:dyDescent="0.35">
      <c r="A3572" s="86">
        <v>46060</v>
      </c>
      <c r="B3572" s="87">
        <v>0.19791666666666666</v>
      </c>
      <c r="C3572">
        <v>1.185E-5</v>
      </c>
    </row>
    <row r="3573" spans="1:3" x14ac:dyDescent="0.35">
      <c r="A3573" s="86">
        <v>46060</v>
      </c>
      <c r="B3573" s="87">
        <v>0.20833333333333334</v>
      </c>
      <c r="C3573">
        <v>1.185E-5</v>
      </c>
    </row>
    <row r="3574" spans="1:3" x14ac:dyDescent="0.35">
      <c r="A3574" s="86">
        <v>46060</v>
      </c>
      <c r="B3574" s="87">
        <v>0.21875</v>
      </c>
      <c r="C3574">
        <v>1.1910000000000001E-5</v>
      </c>
    </row>
    <row r="3575" spans="1:3" x14ac:dyDescent="0.35">
      <c r="A3575" s="86">
        <v>46060</v>
      </c>
      <c r="B3575" s="87">
        <v>0.22916666666666666</v>
      </c>
      <c r="C3575">
        <v>1.2099999999999999E-5</v>
      </c>
    </row>
    <row r="3576" spans="1:3" x14ac:dyDescent="0.35">
      <c r="A3576" s="86">
        <v>46060</v>
      </c>
      <c r="B3576" s="87">
        <v>0.23958333333333334</v>
      </c>
      <c r="C3576">
        <v>1.2470000000000001E-5</v>
      </c>
    </row>
    <row r="3577" spans="1:3" x14ac:dyDescent="0.35">
      <c r="A3577" s="86">
        <v>46060</v>
      </c>
      <c r="B3577" s="87">
        <v>0.25</v>
      </c>
      <c r="C3577">
        <v>1.311E-5</v>
      </c>
    </row>
    <row r="3578" spans="1:3" x14ac:dyDescent="0.35">
      <c r="A3578" s="86">
        <v>46060</v>
      </c>
      <c r="B3578" s="87">
        <v>0.26041666666666669</v>
      </c>
      <c r="C3578">
        <v>1.4100000000000001E-5</v>
      </c>
    </row>
    <row r="3579" spans="1:3" x14ac:dyDescent="0.35">
      <c r="A3579" s="86">
        <v>46060</v>
      </c>
      <c r="B3579" s="87">
        <v>0.27083333333333331</v>
      </c>
      <c r="C3579">
        <v>1.5440000000000001E-5</v>
      </c>
    </row>
    <row r="3580" spans="1:3" x14ac:dyDescent="0.35">
      <c r="A3580" s="86">
        <v>46060</v>
      </c>
      <c r="B3580" s="87">
        <v>0.28125</v>
      </c>
      <c r="C3580">
        <v>1.7110000000000001E-5</v>
      </c>
    </row>
    <row r="3581" spans="1:3" x14ac:dyDescent="0.35">
      <c r="A3581" s="86">
        <v>46060</v>
      </c>
      <c r="B3581" s="87">
        <v>0.29166666666666669</v>
      </c>
      <c r="C3581">
        <v>1.9050000000000002E-5</v>
      </c>
    </row>
    <row r="3582" spans="1:3" x14ac:dyDescent="0.35">
      <c r="A3582" s="86">
        <v>46060</v>
      </c>
      <c r="B3582" s="87">
        <v>0.30208333333333331</v>
      </c>
      <c r="C3582">
        <v>2.1309999999999998E-5</v>
      </c>
    </row>
    <row r="3583" spans="1:3" x14ac:dyDescent="0.35">
      <c r="A3583" s="86">
        <v>46060</v>
      </c>
      <c r="B3583" s="87">
        <v>0.3125</v>
      </c>
      <c r="C3583">
        <v>2.385E-5</v>
      </c>
    </row>
    <row r="3584" spans="1:3" x14ac:dyDescent="0.35">
      <c r="A3584" s="86">
        <v>46060</v>
      </c>
      <c r="B3584" s="87">
        <v>0.32291666666666669</v>
      </c>
      <c r="C3584">
        <v>2.6630000000000001E-5</v>
      </c>
    </row>
    <row r="3585" spans="1:3" x14ac:dyDescent="0.35">
      <c r="A3585" s="86">
        <v>46060</v>
      </c>
      <c r="B3585" s="87">
        <v>0.33333333333333331</v>
      </c>
      <c r="C3585">
        <v>2.9600000000000001E-5</v>
      </c>
    </row>
    <row r="3586" spans="1:3" x14ac:dyDescent="0.35">
      <c r="A3586" s="86">
        <v>46060</v>
      </c>
      <c r="B3586" s="87">
        <v>0.34375</v>
      </c>
      <c r="C3586">
        <v>3.2719999999999998E-5</v>
      </c>
    </row>
    <row r="3587" spans="1:3" x14ac:dyDescent="0.35">
      <c r="A3587" s="86">
        <v>46060</v>
      </c>
      <c r="B3587" s="87">
        <v>0.35416666666666669</v>
      </c>
      <c r="C3587">
        <v>3.5810000000000004E-5</v>
      </c>
    </row>
    <row r="3588" spans="1:3" x14ac:dyDescent="0.35">
      <c r="A3588" s="86">
        <v>46060</v>
      </c>
      <c r="B3588" s="87">
        <v>0.36458333333333331</v>
      </c>
      <c r="C3588">
        <v>3.8629999999999994E-5</v>
      </c>
    </row>
    <row r="3589" spans="1:3" x14ac:dyDescent="0.35">
      <c r="A3589" s="86">
        <v>46060</v>
      </c>
      <c r="B3589" s="87">
        <v>0.375</v>
      </c>
      <c r="C3589">
        <v>4.0920000000000001E-5</v>
      </c>
    </row>
    <row r="3590" spans="1:3" x14ac:dyDescent="0.35">
      <c r="A3590" s="86">
        <v>46060</v>
      </c>
      <c r="B3590" s="87">
        <v>0.38541666666666669</v>
      </c>
      <c r="C3590">
        <v>4.2549999999999997E-5</v>
      </c>
    </row>
    <row r="3591" spans="1:3" x14ac:dyDescent="0.35">
      <c r="A3591" s="86">
        <v>46060</v>
      </c>
      <c r="B3591" s="87">
        <v>0.39583333333333331</v>
      </c>
      <c r="C3591">
        <v>4.3639999999999996E-5</v>
      </c>
    </row>
    <row r="3592" spans="1:3" x14ac:dyDescent="0.35">
      <c r="A3592" s="86">
        <v>46060</v>
      </c>
      <c r="B3592" s="87">
        <v>0.40625</v>
      </c>
      <c r="C3592">
        <v>4.4319999999999996E-5</v>
      </c>
    </row>
    <row r="3593" spans="1:3" x14ac:dyDescent="0.35">
      <c r="A3593" s="86">
        <v>46060</v>
      </c>
      <c r="B3593" s="87">
        <v>0.41666666666666669</v>
      </c>
      <c r="C3593">
        <v>4.477E-5</v>
      </c>
    </row>
    <row r="3594" spans="1:3" x14ac:dyDescent="0.35">
      <c r="A3594" s="86">
        <v>46060</v>
      </c>
      <c r="B3594" s="87">
        <v>0.42708333333333331</v>
      </c>
      <c r="C3594">
        <v>4.515E-5</v>
      </c>
    </row>
    <row r="3595" spans="1:3" x14ac:dyDescent="0.35">
      <c r="A3595" s="86">
        <v>46060</v>
      </c>
      <c r="B3595" s="87">
        <v>0.4375</v>
      </c>
      <c r="C3595">
        <v>4.5519999999999998E-5</v>
      </c>
    </row>
    <row r="3596" spans="1:3" x14ac:dyDescent="0.35">
      <c r="A3596" s="86">
        <v>46060</v>
      </c>
      <c r="B3596" s="87">
        <v>0.44791666666666669</v>
      </c>
      <c r="C3596">
        <v>4.5890000000000003E-5</v>
      </c>
    </row>
    <row r="3597" spans="1:3" x14ac:dyDescent="0.35">
      <c r="A3597" s="86">
        <v>46060</v>
      </c>
      <c r="B3597" s="87">
        <v>0.45833333333333331</v>
      </c>
      <c r="C3597">
        <v>4.6319999999999997E-5</v>
      </c>
    </row>
    <row r="3598" spans="1:3" x14ac:dyDescent="0.35">
      <c r="A3598" s="86">
        <v>46060</v>
      </c>
      <c r="B3598" s="87">
        <v>0.46875</v>
      </c>
      <c r="C3598">
        <v>4.685E-5</v>
      </c>
    </row>
    <row r="3599" spans="1:3" x14ac:dyDescent="0.35">
      <c r="A3599" s="86">
        <v>46060</v>
      </c>
      <c r="B3599" s="87">
        <v>0.47916666666666669</v>
      </c>
      <c r="C3599">
        <v>4.7469999999999998E-5</v>
      </c>
    </row>
    <row r="3600" spans="1:3" x14ac:dyDescent="0.35">
      <c r="A3600" s="86">
        <v>46060</v>
      </c>
      <c r="B3600" s="87">
        <v>0.48958333333333331</v>
      </c>
      <c r="C3600">
        <v>4.8239999999999999E-5</v>
      </c>
    </row>
    <row r="3601" spans="1:3" x14ac:dyDescent="0.35">
      <c r="A3601" s="86">
        <v>46060</v>
      </c>
      <c r="B3601" s="87">
        <v>0.5</v>
      </c>
      <c r="C3601">
        <v>4.9169999999999998E-5</v>
      </c>
    </row>
    <row r="3602" spans="1:3" x14ac:dyDescent="0.35">
      <c r="A3602" s="86">
        <v>46060</v>
      </c>
      <c r="B3602" s="87">
        <v>0.51041666666666663</v>
      </c>
      <c r="C3602">
        <v>5.0220000000000004E-5</v>
      </c>
    </row>
    <row r="3603" spans="1:3" x14ac:dyDescent="0.35">
      <c r="A3603" s="86">
        <v>46060</v>
      </c>
      <c r="B3603" s="87">
        <v>0.52083333333333337</v>
      </c>
      <c r="C3603">
        <v>5.1270000000000002E-5</v>
      </c>
    </row>
    <row r="3604" spans="1:3" x14ac:dyDescent="0.35">
      <c r="A3604" s="86">
        <v>46060</v>
      </c>
      <c r="B3604" s="87">
        <v>0.53125</v>
      </c>
      <c r="C3604">
        <v>5.2070000000000001E-5</v>
      </c>
    </row>
    <row r="3605" spans="1:3" x14ac:dyDescent="0.35">
      <c r="A3605" s="86">
        <v>46060</v>
      </c>
      <c r="B3605" s="87">
        <v>0.54166666666666663</v>
      </c>
      <c r="C3605">
        <v>5.2499999999999995E-5</v>
      </c>
    </row>
    <row r="3606" spans="1:3" x14ac:dyDescent="0.35">
      <c r="A3606" s="86">
        <v>46060</v>
      </c>
      <c r="B3606" s="87">
        <v>0.55208333333333337</v>
      </c>
      <c r="C3606">
        <v>5.2380000000000003E-5</v>
      </c>
    </row>
    <row r="3607" spans="1:3" x14ac:dyDescent="0.35">
      <c r="A3607" s="86">
        <v>46060</v>
      </c>
      <c r="B3607" s="87">
        <v>0.5625</v>
      </c>
      <c r="C3607">
        <v>5.1819999999999995E-5</v>
      </c>
    </row>
    <row r="3608" spans="1:3" x14ac:dyDescent="0.35">
      <c r="A3608" s="86">
        <v>46060</v>
      </c>
      <c r="B3608" s="87">
        <v>0.57291666666666663</v>
      </c>
      <c r="C3608">
        <v>5.096E-5</v>
      </c>
    </row>
    <row r="3609" spans="1:3" x14ac:dyDescent="0.35">
      <c r="A3609" s="86">
        <v>46060</v>
      </c>
      <c r="B3609" s="87">
        <v>0.58333333333333337</v>
      </c>
      <c r="C3609">
        <v>4.994E-5</v>
      </c>
    </row>
    <row r="3610" spans="1:3" x14ac:dyDescent="0.35">
      <c r="A3610" s="86">
        <v>46060</v>
      </c>
      <c r="B3610" s="87">
        <v>0.59375</v>
      </c>
      <c r="C3610">
        <v>4.8890000000000001E-5</v>
      </c>
    </row>
    <row r="3611" spans="1:3" x14ac:dyDescent="0.35">
      <c r="A3611" s="86">
        <v>46060</v>
      </c>
      <c r="B3611" s="87">
        <v>0.60416666666666663</v>
      </c>
      <c r="C3611">
        <v>4.7899999999999999E-5</v>
      </c>
    </row>
    <row r="3612" spans="1:3" x14ac:dyDescent="0.35">
      <c r="A3612" s="86">
        <v>46060</v>
      </c>
      <c r="B3612" s="87">
        <v>0.61458333333333337</v>
      </c>
      <c r="C3612">
        <v>4.6940000000000001E-5</v>
      </c>
    </row>
    <row r="3613" spans="1:3" x14ac:dyDescent="0.35">
      <c r="A3613" s="86">
        <v>46060</v>
      </c>
      <c r="B3613" s="87">
        <v>0.625</v>
      </c>
      <c r="C3613">
        <v>4.6069999999999998E-5</v>
      </c>
    </row>
    <row r="3614" spans="1:3" x14ac:dyDescent="0.35">
      <c r="A3614" s="86">
        <v>46060</v>
      </c>
      <c r="B3614" s="87">
        <v>0.63541666666666663</v>
      </c>
      <c r="C3614">
        <v>4.5310000000000005E-5</v>
      </c>
    </row>
    <row r="3615" spans="1:3" x14ac:dyDescent="0.35">
      <c r="A3615" s="86">
        <v>46060</v>
      </c>
      <c r="B3615" s="87">
        <v>0.64583333333333337</v>
      </c>
      <c r="C3615">
        <v>4.4650000000000001E-5</v>
      </c>
    </row>
    <row r="3616" spans="1:3" x14ac:dyDescent="0.35">
      <c r="A3616" s="86">
        <v>46060</v>
      </c>
      <c r="B3616" s="87">
        <v>0.65625</v>
      </c>
      <c r="C3616">
        <v>4.4129999999999999E-5</v>
      </c>
    </row>
    <row r="3617" spans="1:3" x14ac:dyDescent="0.35">
      <c r="A3617" s="86">
        <v>46060</v>
      </c>
      <c r="B3617" s="87">
        <v>0.66666666666666663</v>
      </c>
      <c r="C3617">
        <v>4.3760000000000001E-5</v>
      </c>
    </row>
    <row r="3618" spans="1:3" x14ac:dyDescent="0.35">
      <c r="A3618" s="86">
        <v>46060</v>
      </c>
      <c r="B3618" s="87">
        <v>0.67708333333333337</v>
      </c>
      <c r="C3618">
        <v>4.3569999999999998E-5</v>
      </c>
    </row>
    <row r="3619" spans="1:3" x14ac:dyDescent="0.35">
      <c r="A3619" s="86">
        <v>46060</v>
      </c>
      <c r="B3619" s="87">
        <v>0.6875</v>
      </c>
      <c r="C3619">
        <v>4.3819999999999997E-5</v>
      </c>
    </row>
    <row r="3620" spans="1:3" x14ac:dyDescent="0.35">
      <c r="A3620" s="86">
        <v>46060</v>
      </c>
      <c r="B3620" s="87">
        <v>0.69791666666666663</v>
      </c>
      <c r="C3620">
        <v>4.481E-5</v>
      </c>
    </row>
    <row r="3621" spans="1:3" x14ac:dyDescent="0.35">
      <c r="A3621" s="86">
        <v>46060</v>
      </c>
      <c r="B3621" s="87">
        <v>0.70833333333333337</v>
      </c>
      <c r="C3621">
        <v>4.685E-5</v>
      </c>
    </row>
    <row r="3622" spans="1:3" x14ac:dyDescent="0.35">
      <c r="A3622" s="86">
        <v>46060</v>
      </c>
      <c r="B3622" s="87">
        <v>0.71875</v>
      </c>
      <c r="C3622">
        <v>5.007E-5</v>
      </c>
    </row>
    <row r="3623" spans="1:3" x14ac:dyDescent="0.35">
      <c r="A3623" s="86">
        <v>46060</v>
      </c>
      <c r="B3623" s="87">
        <v>0.72916666666666663</v>
      </c>
      <c r="C3623">
        <v>5.3990000000000003E-5</v>
      </c>
    </row>
    <row r="3624" spans="1:3" x14ac:dyDescent="0.35">
      <c r="A3624" s="86">
        <v>46060</v>
      </c>
      <c r="B3624" s="87">
        <v>0.73958333333333337</v>
      </c>
      <c r="C3624">
        <v>5.7949999999999999E-5</v>
      </c>
    </row>
    <row r="3625" spans="1:3" x14ac:dyDescent="0.35">
      <c r="A3625" s="86">
        <v>46060</v>
      </c>
      <c r="B3625" s="87">
        <v>0.75</v>
      </c>
      <c r="C3625">
        <v>6.1260000000000006E-5</v>
      </c>
    </row>
    <row r="3626" spans="1:3" x14ac:dyDescent="0.35">
      <c r="A3626" s="86">
        <v>46060</v>
      </c>
      <c r="B3626" s="87">
        <v>0.76041666666666663</v>
      </c>
      <c r="C3626">
        <v>6.3450000000000011E-5</v>
      </c>
    </row>
    <row r="3627" spans="1:3" x14ac:dyDescent="0.35">
      <c r="A3627" s="86">
        <v>46060</v>
      </c>
      <c r="B3627" s="87">
        <v>0.77083333333333337</v>
      </c>
      <c r="C3627">
        <v>6.4659999999999994E-5</v>
      </c>
    </row>
    <row r="3628" spans="1:3" x14ac:dyDescent="0.35">
      <c r="A3628" s="86">
        <v>46060</v>
      </c>
      <c r="B3628" s="87">
        <v>0.78125</v>
      </c>
      <c r="C3628">
        <v>6.5279999999999998E-5</v>
      </c>
    </row>
    <row r="3629" spans="1:3" x14ac:dyDescent="0.35">
      <c r="A3629" s="86">
        <v>46060</v>
      </c>
      <c r="B3629" s="87">
        <v>0.79166666666666663</v>
      </c>
      <c r="C3629">
        <v>6.5619999999999999E-5</v>
      </c>
    </row>
    <row r="3630" spans="1:3" x14ac:dyDescent="0.35">
      <c r="A3630" s="86">
        <v>46060</v>
      </c>
      <c r="B3630" s="87">
        <v>0.80208333333333337</v>
      </c>
      <c r="C3630">
        <v>6.5920000000000006E-5</v>
      </c>
    </row>
    <row r="3631" spans="1:3" x14ac:dyDescent="0.35">
      <c r="A3631" s="86">
        <v>46060</v>
      </c>
      <c r="B3631" s="87">
        <v>0.8125</v>
      </c>
      <c r="C3631">
        <v>6.5859999999999996E-5</v>
      </c>
    </row>
    <row r="3632" spans="1:3" x14ac:dyDescent="0.35">
      <c r="A3632" s="86">
        <v>46060</v>
      </c>
      <c r="B3632" s="87">
        <v>0.82291666666666663</v>
      </c>
      <c r="C3632">
        <v>6.5060000000000004E-5</v>
      </c>
    </row>
    <row r="3633" spans="1:3" x14ac:dyDescent="0.35">
      <c r="A3633" s="86">
        <v>46060</v>
      </c>
      <c r="B3633" s="87">
        <v>0.83333333333333337</v>
      </c>
      <c r="C3633">
        <v>6.3060000000000009E-5</v>
      </c>
    </row>
    <row r="3634" spans="1:3" x14ac:dyDescent="0.35">
      <c r="A3634" s="86">
        <v>46060</v>
      </c>
      <c r="B3634" s="87">
        <v>0.84375</v>
      </c>
      <c r="C3634">
        <v>5.965E-5</v>
      </c>
    </row>
    <row r="3635" spans="1:3" x14ac:dyDescent="0.35">
      <c r="A3635" s="86">
        <v>46060</v>
      </c>
      <c r="B3635" s="87">
        <v>0.85416666666666663</v>
      </c>
      <c r="C3635">
        <v>5.5350000000000004E-5</v>
      </c>
    </row>
    <row r="3636" spans="1:3" x14ac:dyDescent="0.35">
      <c r="A3636" s="86">
        <v>46060</v>
      </c>
      <c r="B3636" s="87">
        <v>0.86458333333333337</v>
      </c>
      <c r="C3636">
        <v>5.0840000000000001E-5</v>
      </c>
    </row>
    <row r="3637" spans="1:3" x14ac:dyDescent="0.35">
      <c r="A3637" s="86">
        <v>46060</v>
      </c>
      <c r="B3637" s="87">
        <v>0.875</v>
      </c>
      <c r="C3637">
        <v>4.685E-5</v>
      </c>
    </row>
    <row r="3638" spans="1:3" x14ac:dyDescent="0.35">
      <c r="A3638" s="86">
        <v>46060</v>
      </c>
      <c r="B3638" s="87">
        <v>0.88541666666666663</v>
      </c>
      <c r="C3638">
        <v>4.388E-5</v>
      </c>
    </row>
    <row r="3639" spans="1:3" x14ac:dyDescent="0.35">
      <c r="A3639" s="86">
        <v>46060</v>
      </c>
      <c r="B3639" s="87">
        <v>0.89583333333333337</v>
      </c>
      <c r="C3639">
        <v>4.1839999999999999E-5</v>
      </c>
    </row>
    <row r="3640" spans="1:3" x14ac:dyDescent="0.35">
      <c r="A3640" s="86">
        <v>46060</v>
      </c>
      <c r="B3640" s="87">
        <v>0.90625</v>
      </c>
      <c r="C3640">
        <v>4.0509999999999997E-5</v>
      </c>
    </row>
    <row r="3641" spans="1:3" x14ac:dyDescent="0.35">
      <c r="A3641" s="86">
        <v>46060</v>
      </c>
      <c r="B3641" s="87">
        <v>0.91666666666666663</v>
      </c>
      <c r="C3641">
        <v>3.964E-5</v>
      </c>
    </row>
    <row r="3642" spans="1:3" x14ac:dyDescent="0.35">
      <c r="A3642" s="86">
        <v>46060</v>
      </c>
      <c r="B3642" s="87">
        <v>0.92708333333333337</v>
      </c>
      <c r="C3642">
        <v>3.8999999999999999E-5</v>
      </c>
    </row>
    <row r="3643" spans="1:3" x14ac:dyDescent="0.35">
      <c r="A3643" s="86">
        <v>46060</v>
      </c>
      <c r="B3643" s="87">
        <v>0.9375</v>
      </c>
      <c r="C3643">
        <v>3.8379999999999995E-5</v>
      </c>
    </row>
    <row r="3644" spans="1:3" x14ac:dyDescent="0.35">
      <c r="A3644" s="86">
        <v>46060</v>
      </c>
      <c r="B3644" s="87">
        <v>0.94791666666666663</v>
      </c>
      <c r="C3644">
        <v>3.7599999999999999E-5</v>
      </c>
    </row>
    <row r="3645" spans="1:3" x14ac:dyDescent="0.35">
      <c r="A3645" s="86">
        <v>46060</v>
      </c>
      <c r="B3645" s="87">
        <v>0.95833333333333337</v>
      </c>
      <c r="C3645">
        <v>3.6550000000000001E-5</v>
      </c>
    </row>
    <row r="3646" spans="1:3" x14ac:dyDescent="0.35">
      <c r="A3646" s="86">
        <v>46060</v>
      </c>
      <c r="B3646" s="87">
        <v>0.96875</v>
      </c>
      <c r="C3646">
        <v>3.5069999999999995E-5</v>
      </c>
    </row>
    <row r="3647" spans="1:3" x14ac:dyDescent="0.35">
      <c r="A3647" s="86">
        <v>46060</v>
      </c>
      <c r="B3647" s="87">
        <v>0.97916666666666663</v>
      </c>
      <c r="C3647">
        <v>3.3210000000000002E-5</v>
      </c>
    </row>
    <row r="3648" spans="1:3" x14ac:dyDescent="0.35">
      <c r="A3648" s="86">
        <v>46060</v>
      </c>
      <c r="B3648" s="87">
        <v>0.98958333333333337</v>
      </c>
      <c r="C3648">
        <v>3.1170000000000001E-5</v>
      </c>
    </row>
    <row r="3649" spans="1:3" x14ac:dyDescent="0.35">
      <c r="A3649" s="86">
        <v>46061</v>
      </c>
      <c r="B3649" s="87">
        <v>0</v>
      </c>
      <c r="C3649">
        <v>2.9099999999999999E-5</v>
      </c>
    </row>
    <row r="3650" spans="1:3" x14ac:dyDescent="0.35">
      <c r="A3650" s="86">
        <v>46061</v>
      </c>
      <c r="B3650" s="87">
        <v>1.0416666666666666E-2</v>
      </c>
      <c r="C3650">
        <v>2.7019999999999999E-5</v>
      </c>
    </row>
    <row r="3651" spans="1:3" x14ac:dyDescent="0.35">
      <c r="A3651" s="86">
        <v>46061</v>
      </c>
      <c r="B3651" s="87">
        <v>2.0833333333333332E-2</v>
      </c>
      <c r="C3651">
        <v>2.5040000000000001E-5</v>
      </c>
    </row>
    <row r="3652" spans="1:3" x14ac:dyDescent="0.35">
      <c r="A3652" s="86">
        <v>46061</v>
      </c>
      <c r="B3652" s="87">
        <v>3.125E-2</v>
      </c>
      <c r="C3652">
        <v>2.315E-5</v>
      </c>
    </row>
    <row r="3653" spans="1:3" x14ac:dyDescent="0.35">
      <c r="A3653" s="86">
        <v>46061</v>
      </c>
      <c r="B3653" s="87">
        <v>4.1666666666666664E-2</v>
      </c>
      <c r="C3653">
        <v>2.1340000000000002E-5</v>
      </c>
    </row>
    <row r="3654" spans="1:3" x14ac:dyDescent="0.35">
      <c r="A3654" s="86">
        <v>46061</v>
      </c>
      <c r="B3654" s="87">
        <v>5.2083333333333336E-2</v>
      </c>
      <c r="C3654">
        <v>1.9570000000000001E-5</v>
      </c>
    </row>
    <row r="3655" spans="1:3" x14ac:dyDescent="0.35">
      <c r="A3655" s="86">
        <v>46061</v>
      </c>
      <c r="B3655" s="87">
        <v>6.25E-2</v>
      </c>
      <c r="C3655">
        <v>1.7969999999999999E-5</v>
      </c>
    </row>
    <row r="3656" spans="1:3" x14ac:dyDescent="0.35">
      <c r="A3656" s="86">
        <v>46061</v>
      </c>
      <c r="B3656" s="87">
        <v>7.2916666666666671E-2</v>
      </c>
      <c r="C3656">
        <v>1.6549999999999999E-5</v>
      </c>
    </row>
    <row r="3657" spans="1:3" x14ac:dyDescent="0.35">
      <c r="A3657" s="86">
        <v>46061</v>
      </c>
      <c r="B3657" s="87">
        <v>8.3333333333333329E-2</v>
      </c>
      <c r="C3657">
        <v>1.541E-5</v>
      </c>
    </row>
    <row r="3658" spans="1:3" x14ac:dyDescent="0.35">
      <c r="A3658" s="86">
        <v>46061</v>
      </c>
      <c r="B3658" s="87">
        <v>9.375E-2</v>
      </c>
      <c r="C3658">
        <v>1.4609999999999999E-5</v>
      </c>
    </row>
    <row r="3659" spans="1:3" x14ac:dyDescent="0.35">
      <c r="A3659" s="86">
        <v>46061</v>
      </c>
      <c r="B3659" s="87">
        <v>0.10416666666666667</v>
      </c>
      <c r="C3659">
        <v>1.4049999999999999E-5</v>
      </c>
    </row>
    <row r="3660" spans="1:3" x14ac:dyDescent="0.35">
      <c r="A3660" s="86">
        <v>46061</v>
      </c>
      <c r="B3660" s="87">
        <v>0.11458333333333333</v>
      </c>
      <c r="C3660">
        <v>1.3650000000000001E-5</v>
      </c>
    </row>
    <row r="3661" spans="1:3" x14ac:dyDescent="0.35">
      <c r="A3661" s="86">
        <v>46061</v>
      </c>
      <c r="B3661" s="87">
        <v>0.125</v>
      </c>
      <c r="C3661">
        <v>1.3370000000000001E-5</v>
      </c>
    </row>
    <row r="3662" spans="1:3" x14ac:dyDescent="0.35">
      <c r="A3662" s="86">
        <v>46061</v>
      </c>
      <c r="B3662" s="87">
        <v>0.13541666666666666</v>
      </c>
      <c r="C3662">
        <v>1.309E-5</v>
      </c>
    </row>
    <row r="3663" spans="1:3" x14ac:dyDescent="0.35">
      <c r="A3663" s="86">
        <v>46061</v>
      </c>
      <c r="B3663" s="87">
        <v>0.14583333333333334</v>
      </c>
      <c r="C3663">
        <v>1.2819999999999999E-5</v>
      </c>
    </row>
    <row r="3664" spans="1:3" x14ac:dyDescent="0.35">
      <c r="A3664" s="86">
        <v>46061</v>
      </c>
      <c r="B3664" s="87">
        <v>0.15625</v>
      </c>
      <c r="C3664">
        <v>1.257E-5</v>
      </c>
    </row>
    <row r="3665" spans="1:3" x14ac:dyDescent="0.35">
      <c r="A3665" s="86">
        <v>46061</v>
      </c>
      <c r="B3665" s="87">
        <v>0.16666666666666666</v>
      </c>
      <c r="C3665">
        <v>1.235E-5</v>
      </c>
    </row>
    <row r="3666" spans="1:3" x14ac:dyDescent="0.35">
      <c r="A3666" s="86">
        <v>46061</v>
      </c>
      <c r="B3666" s="87">
        <v>0.17708333333333334</v>
      </c>
      <c r="C3666">
        <v>1.2139999999999999E-5</v>
      </c>
    </row>
    <row r="3667" spans="1:3" x14ac:dyDescent="0.35">
      <c r="A3667" s="86">
        <v>46061</v>
      </c>
      <c r="B3667" s="87">
        <v>0.1875</v>
      </c>
      <c r="C3667">
        <v>1.1979999999999999E-5</v>
      </c>
    </row>
    <row r="3668" spans="1:3" x14ac:dyDescent="0.35">
      <c r="A3668" s="86">
        <v>46061</v>
      </c>
      <c r="B3668" s="87">
        <v>0.19791666666666666</v>
      </c>
      <c r="C3668">
        <v>1.189E-5</v>
      </c>
    </row>
    <row r="3669" spans="1:3" x14ac:dyDescent="0.35">
      <c r="A3669" s="86">
        <v>46061</v>
      </c>
      <c r="B3669" s="87">
        <v>0.20833333333333334</v>
      </c>
      <c r="C3669">
        <v>1.183E-5</v>
      </c>
    </row>
    <row r="3670" spans="1:3" x14ac:dyDescent="0.35">
      <c r="A3670" s="86">
        <v>46061</v>
      </c>
      <c r="B3670" s="87">
        <v>0.21875</v>
      </c>
      <c r="C3670">
        <v>1.183E-5</v>
      </c>
    </row>
    <row r="3671" spans="1:3" x14ac:dyDescent="0.35">
      <c r="A3671" s="86">
        <v>46061</v>
      </c>
      <c r="B3671" s="87">
        <v>0.22916666666666666</v>
      </c>
      <c r="C3671">
        <v>1.185E-5</v>
      </c>
    </row>
    <row r="3672" spans="1:3" x14ac:dyDescent="0.35">
      <c r="A3672" s="86">
        <v>46061</v>
      </c>
      <c r="B3672" s="87">
        <v>0.23958333333333334</v>
      </c>
      <c r="C3672">
        <v>1.1950000000000001E-5</v>
      </c>
    </row>
    <row r="3673" spans="1:3" x14ac:dyDescent="0.35">
      <c r="A3673" s="86">
        <v>46061</v>
      </c>
      <c r="B3673" s="87">
        <v>0.25</v>
      </c>
      <c r="C3673">
        <v>1.2080000000000001E-5</v>
      </c>
    </row>
    <row r="3674" spans="1:3" x14ac:dyDescent="0.35">
      <c r="A3674" s="86">
        <v>46061</v>
      </c>
      <c r="B3674" s="87">
        <v>0.26041666666666669</v>
      </c>
      <c r="C3674">
        <v>1.226E-5</v>
      </c>
    </row>
    <row r="3675" spans="1:3" x14ac:dyDescent="0.35">
      <c r="A3675" s="86">
        <v>46061</v>
      </c>
      <c r="B3675" s="87">
        <v>0.27083333333333331</v>
      </c>
      <c r="C3675">
        <v>1.2470000000000001E-5</v>
      </c>
    </row>
    <row r="3676" spans="1:3" x14ac:dyDescent="0.35">
      <c r="A3676" s="86">
        <v>46061</v>
      </c>
      <c r="B3676" s="87">
        <v>0.28125</v>
      </c>
      <c r="C3676">
        <v>1.276E-5</v>
      </c>
    </row>
    <row r="3677" spans="1:3" x14ac:dyDescent="0.35">
      <c r="A3677" s="86">
        <v>46061</v>
      </c>
      <c r="B3677" s="87">
        <v>0.29166666666666669</v>
      </c>
      <c r="C3677">
        <v>1.309E-5</v>
      </c>
    </row>
    <row r="3678" spans="1:3" x14ac:dyDescent="0.35">
      <c r="A3678" s="86">
        <v>46061</v>
      </c>
      <c r="B3678" s="87">
        <v>0.30208333333333331</v>
      </c>
      <c r="C3678">
        <v>1.358E-5</v>
      </c>
    </row>
    <row r="3679" spans="1:3" x14ac:dyDescent="0.35">
      <c r="A3679" s="86">
        <v>46061</v>
      </c>
      <c r="B3679" s="87">
        <v>0.3125</v>
      </c>
      <c r="C3679">
        <v>1.4389999999999999E-5</v>
      </c>
    </row>
    <row r="3680" spans="1:3" x14ac:dyDescent="0.35">
      <c r="A3680" s="86">
        <v>46061</v>
      </c>
      <c r="B3680" s="87">
        <v>0.32291666666666669</v>
      </c>
      <c r="C3680">
        <v>1.5779999999999998E-5</v>
      </c>
    </row>
    <row r="3681" spans="1:3" x14ac:dyDescent="0.35">
      <c r="A3681" s="86">
        <v>46061</v>
      </c>
      <c r="B3681" s="87">
        <v>0.33333333333333331</v>
      </c>
      <c r="C3681">
        <v>1.7999999999999997E-5</v>
      </c>
    </row>
    <row r="3682" spans="1:3" x14ac:dyDescent="0.35">
      <c r="A3682" s="86">
        <v>46061</v>
      </c>
      <c r="B3682" s="87">
        <v>0.34375</v>
      </c>
      <c r="C3682">
        <v>2.1180000000000001E-5</v>
      </c>
    </row>
    <row r="3683" spans="1:3" x14ac:dyDescent="0.35">
      <c r="A3683" s="86">
        <v>46061</v>
      </c>
      <c r="B3683" s="87">
        <v>0.35416666666666669</v>
      </c>
      <c r="C3683">
        <v>2.5110000000000002E-5</v>
      </c>
    </row>
    <row r="3684" spans="1:3" x14ac:dyDescent="0.35">
      <c r="A3684" s="86">
        <v>46061</v>
      </c>
      <c r="B3684" s="87">
        <v>0.36458333333333331</v>
      </c>
      <c r="C3684">
        <v>2.9389999999999998E-5</v>
      </c>
    </row>
    <row r="3685" spans="1:3" x14ac:dyDescent="0.35">
      <c r="A3685" s="86">
        <v>46061</v>
      </c>
      <c r="B3685" s="87">
        <v>0.375</v>
      </c>
      <c r="C3685">
        <v>3.3649999999999998E-5</v>
      </c>
    </row>
    <row r="3686" spans="1:3" x14ac:dyDescent="0.35">
      <c r="A3686" s="86">
        <v>46061</v>
      </c>
      <c r="B3686" s="87">
        <v>0.38541666666666669</v>
      </c>
      <c r="C3686">
        <v>3.7639999999999999E-5</v>
      </c>
    </row>
    <row r="3687" spans="1:3" x14ac:dyDescent="0.35">
      <c r="A3687" s="86">
        <v>46061</v>
      </c>
      <c r="B3687" s="87">
        <v>0.39583333333333331</v>
      </c>
      <c r="C3687">
        <v>4.1279999999999998E-5</v>
      </c>
    </row>
    <row r="3688" spans="1:3" x14ac:dyDescent="0.35">
      <c r="A3688" s="86">
        <v>46061</v>
      </c>
      <c r="B3688" s="87">
        <v>0.40625</v>
      </c>
      <c r="C3688">
        <v>4.4580000000000003E-5</v>
      </c>
    </row>
    <row r="3689" spans="1:3" x14ac:dyDescent="0.35">
      <c r="A3689" s="86">
        <v>46061</v>
      </c>
      <c r="B3689" s="87">
        <v>0.41666666666666669</v>
      </c>
      <c r="C3689">
        <v>4.7540000000000002E-5</v>
      </c>
    </row>
    <row r="3690" spans="1:3" x14ac:dyDescent="0.35">
      <c r="A3690" s="86">
        <v>46061</v>
      </c>
      <c r="B3690" s="87">
        <v>0.42708333333333331</v>
      </c>
      <c r="C3690">
        <v>5.02E-5</v>
      </c>
    </row>
    <row r="3691" spans="1:3" x14ac:dyDescent="0.35">
      <c r="A3691" s="86">
        <v>46061</v>
      </c>
      <c r="B3691" s="87">
        <v>0.4375</v>
      </c>
      <c r="C3691">
        <v>5.2639999999999997E-5</v>
      </c>
    </row>
    <row r="3692" spans="1:3" x14ac:dyDescent="0.35">
      <c r="A3692" s="86">
        <v>46061</v>
      </c>
      <c r="B3692" s="87">
        <v>0.44791666666666669</v>
      </c>
      <c r="C3692">
        <v>5.4950000000000001E-5</v>
      </c>
    </row>
    <row r="3693" spans="1:3" x14ac:dyDescent="0.35">
      <c r="A3693" s="86">
        <v>46061</v>
      </c>
      <c r="B3693" s="87">
        <v>0.45833333333333331</v>
      </c>
      <c r="C3693">
        <v>5.7299999999999997E-5</v>
      </c>
    </row>
    <row r="3694" spans="1:3" x14ac:dyDescent="0.35">
      <c r="A3694" s="86">
        <v>46061</v>
      </c>
      <c r="B3694" s="87">
        <v>0.46875</v>
      </c>
      <c r="C3694">
        <v>5.9679999999999998E-5</v>
      </c>
    </row>
    <row r="3695" spans="1:3" x14ac:dyDescent="0.35">
      <c r="A3695" s="86">
        <v>46061</v>
      </c>
      <c r="B3695" s="87">
        <v>0.47916666666666669</v>
      </c>
      <c r="C3695">
        <v>6.1929999999999998E-5</v>
      </c>
    </row>
    <row r="3696" spans="1:3" x14ac:dyDescent="0.35">
      <c r="A3696" s="86">
        <v>46061</v>
      </c>
      <c r="B3696" s="87">
        <v>0.48958333333333331</v>
      </c>
      <c r="C3696">
        <v>6.3780000000000003E-5</v>
      </c>
    </row>
    <row r="3697" spans="1:3" x14ac:dyDescent="0.35">
      <c r="A3697" s="86">
        <v>46061</v>
      </c>
      <c r="B3697" s="87">
        <v>0.5</v>
      </c>
      <c r="C3697">
        <v>6.5019999999999998E-5</v>
      </c>
    </row>
    <row r="3698" spans="1:3" x14ac:dyDescent="0.35">
      <c r="A3698" s="86">
        <v>46061</v>
      </c>
      <c r="B3698" s="87">
        <v>0.51041666666666663</v>
      </c>
      <c r="C3698">
        <v>6.5390000000000009E-5</v>
      </c>
    </row>
    <row r="3699" spans="1:3" x14ac:dyDescent="0.35">
      <c r="A3699" s="86">
        <v>46061</v>
      </c>
      <c r="B3699" s="87">
        <v>0.52083333333333337</v>
      </c>
      <c r="C3699">
        <v>6.4889999999999997E-5</v>
      </c>
    </row>
    <row r="3700" spans="1:3" x14ac:dyDescent="0.35">
      <c r="A3700" s="86">
        <v>46061</v>
      </c>
      <c r="B3700" s="87">
        <v>0.53125</v>
      </c>
      <c r="C3700">
        <v>6.3570000000000003E-5</v>
      </c>
    </row>
    <row r="3701" spans="1:3" x14ac:dyDescent="0.35">
      <c r="A3701" s="86">
        <v>46061</v>
      </c>
      <c r="B3701" s="87">
        <v>0.54166666666666663</v>
      </c>
      <c r="C3701">
        <v>6.1409999999999996E-5</v>
      </c>
    </row>
    <row r="3702" spans="1:3" x14ac:dyDescent="0.35">
      <c r="A3702" s="86">
        <v>46061</v>
      </c>
      <c r="B3702" s="87">
        <v>0.55208333333333337</v>
      </c>
      <c r="C3702">
        <v>5.8529999999999997E-5</v>
      </c>
    </row>
    <row r="3703" spans="1:3" x14ac:dyDescent="0.35">
      <c r="A3703" s="86">
        <v>46061</v>
      </c>
      <c r="B3703" s="87">
        <v>0.5625</v>
      </c>
      <c r="C3703">
        <v>5.5169999999999995E-5</v>
      </c>
    </row>
    <row r="3704" spans="1:3" x14ac:dyDescent="0.35">
      <c r="A3704" s="86">
        <v>46061</v>
      </c>
      <c r="B3704" s="87">
        <v>0.57291666666666663</v>
      </c>
      <c r="C3704">
        <v>5.1659999999999997E-5</v>
      </c>
    </row>
    <row r="3705" spans="1:3" x14ac:dyDescent="0.35">
      <c r="A3705" s="86">
        <v>46061</v>
      </c>
      <c r="B3705" s="87">
        <v>0.58333333333333337</v>
      </c>
      <c r="C3705">
        <v>4.8320000000000005E-5</v>
      </c>
    </row>
    <row r="3706" spans="1:3" x14ac:dyDescent="0.35">
      <c r="A3706" s="86">
        <v>46061</v>
      </c>
      <c r="B3706" s="87">
        <v>0.59375</v>
      </c>
      <c r="C3706">
        <v>4.5379999999999996E-5</v>
      </c>
    </row>
    <row r="3707" spans="1:3" x14ac:dyDescent="0.35">
      <c r="A3707" s="86">
        <v>46061</v>
      </c>
      <c r="B3707" s="87">
        <v>0.60416666666666663</v>
      </c>
      <c r="C3707">
        <v>4.2889999999999998E-5</v>
      </c>
    </row>
    <row r="3708" spans="1:3" x14ac:dyDescent="0.35">
      <c r="A3708" s="86">
        <v>46061</v>
      </c>
      <c r="B3708" s="87">
        <v>0.61458333333333337</v>
      </c>
      <c r="C3708">
        <v>4.0790000000000001E-5</v>
      </c>
    </row>
    <row r="3709" spans="1:3" x14ac:dyDescent="0.35">
      <c r="A3709" s="86">
        <v>46061</v>
      </c>
      <c r="B3709" s="87">
        <v>0.625</v>
      </c>
      <c r="C3709">
        <v>3.9059999999999995E-5</v>
      </c>
    </row>
    <row r="3710" spans="1:3" x14ac:dyDescent="0.35">
      <c r="A3710" s="86">
        <v>46061</v>
      </c>
      <c r="B3710" s="87">
        <v>0.63541666666666663</v>
      </c>
      <c r="C3710">
        <v>3.7660000000000002E-5</v>
      </c>
    </row>
    <row r="3711" spans="1:3" x14ac:dyDescent="0.35">
      <c r="A3711" s="86">
        <v>46061</v>
      </c>
      <c r="B3711" s="87">
        <v>0.64583333333333337</v>
      </c>
      <c r="C3711">
        <v>3.6470000000000001E-5</v>
      </c>
    </row>
    <row r="3712" spans="1:3" x14ac:dyDescent="0.35">
      <c r="A3712" s="86">
        <v>46061</v>
      </c>
      <c r="B3712" s="87">
        <v>0.65625</v>
      </c>
      <c r="C3712">
        <v>3.5439999999999999E-5</v>
      </c>
    </row>
    <row r="3713" spans="1:3" x14ac:dyDescent="0.35">
      <c r="A3713" s="86">
        <v>46061</v>
      </c>
      <c r="B3713" s="87">
        <v>0.66666666666666663</v>
      </c>
      <c r="C3713">
        <v>3.4430000000000001E-5</v>
      </c>
    </row>
    <row r="3714" spans="1:3" x14ac:dyDescent="0.35">
      <c r="A3714" s="86">
        <v>46061</v>
      </c>
      <c r="B3714" s="87">
        <v>0.67708333333333337</v>
      </c>
      <c r="C3714">
        <v>3.3439999999999998E-5</v>
      </c>
    </row>
    <row r="3715" spans="1:3" x14ac:dyDescent="0.35">
      <c r="A3715" s="86">
        <v>46061</v>
      </c>
      <c r="B3715" s="87">
        <v>0.6875</v>
      </c>
      <c r="C3715">
        <v>3.2700000000000002E-5</v>
      </c>
    </row>
    <row r="3716" spans="1:3" x14ac:dyDescent="0.35">
      <c r="A3716" s="86">
        <v>46061</v>
      </c>
      <c r="B3716" s="87">
        <v>0.69791666666666663</v>
      </c>
      <c r="C3716">
        <v>3.2480000000000001E-5</v>
      </c>
    </row>
    <row r="3717" spans="1:3" x14ac:dyDescent="0.35">
      <c r="A3717" s="86">
        <v>46061</v>
      </c>
      <c r="B3717" s="87">
        <v>0.70833333333333337</v>
      </c>
      <c r="C3717">
        <v>3.3160000000000001E-5</v>
      </c>
    </row>
    <row r="3718" spans="1:3" x14ac:dyDescent="0.35">
      <c r="A3718" s="86">
        <v>46061</v>
      </c>
      <c r="B3718" s="87">
        <v>0.71875</v>
      </c>
      <c r="C3718">
        <v>3.4860000000000002E-5</v>
      </c>
    </row>
    <row r="3719" spans="1:3" x14ac:dyDescent="0.35">
      <c r="A3719" s="86">
        <v>46061</v>
      </c>
      <c r="B3719" s="87">
        <v>0.72916666666666663</v>
      </c>
      <c r="C3719">
        <v>3.7330000000000003E-5</v>
      </c>
    </row>
    <row r="3720" spans="1:3" x14ac:dyDescent="0.35">
      <c r="A3720" s="86">
        <v>46061</v>
      </c>
      <c r="B3720" s="87">
        <v>0.73958333333333337</v>
      </c>
      <c r="C3720">
        <v>4.0129999999999997E-5</v>
      </c>
    </row>
    <row r="3721" spans="1:3" x14ac:dyDescent="0.35">
      <c r="A3721" s="86">
        <v>46061</v>
      </c>
      <c r="B3721" s="87">
        <v>0.75</v>
      </c>
      <c r="C3721">
        <v>4.2909999999999994E-5</v>
      </c>
    </row>
    <row r="3722" spans="1:3" x14ac:dyDescent="0.35">
      <c r="A3722" s="86">
        <v>46061</v>
      </c>
      <c r="B3722" s="87">
        <v>0.76041666666666663</v>
      </c>
      <c r="C3722">
        <v>4.532E-5</v>
      </c>
    </row>
    <row r="3723" spans="1:3" x14ac:dyDescent="0.35">
      <c r="A3723" s="86">
        <v>46061</v>
      </c>
      <c r="B3723" s="87">
        <v>0.77083333333333337</v>
      </c>
      <c r="C3723">
        <v>4.74E-5</v>
      </c>
    </row>
    <row r="3724" spans="1:3" x14ac:dyDescent="0.35">
      <c r="A3724" s="86">
        <v>46061</v>
      </c>
      <c r="B3724" s="87">
        <v>0.78125</v>
      </c>
      <c r="C3724">
        <v>4.9310000000000001E-5</v>
      </c>
    </row>
    <row r="3725" spans="1:3" x14ac:dyDescent="0.35">
      <c r="A3725" s="86">
        <v>46061</v>
      </c>
      <c r="B3725" s="87">
        <v>0.79166666666666663</v>
      </c>
      <c r="C3725">
        <v>5.1119999999999998E-5</v>
      </c>
    </row>
    <row r="3726" spans="1:3" x14ac:dyDescent="0.35">
      <c r="A3726" s="86">
        <v>46061</v>
      </c>
      <c r="B3726" s="87">
        <v>0.80208333333333337</v>
      </c>
      <c r="C3726">
        <v>5.295E-5</v>
      </c>
    </row>
    <row r="3727" spans="1:3" x14ac:dyDescent="0.35">
      <c r="A3727" s="86">
        <v>46061</v>
      </c>
      <c r="B3727" s="87">
        <v>0.8125</v>
      </c>
      <c r="C3727">
        <v>5.4460000000000004E-5</v>
      </c>
    </row>
    <row r="3728" spans="1:3" x14ac:dyDescent="0.35">
      <c r="A3728" s="86">
        <v>46061</v>
      </c>
      <c r="B3728" s="87">
        <v>0.82291666666666663</v>
      </c>
      <c r="C3728">
        <v>5.5300000000000002E-5</v>
      </c>
    </row>
    <row r="3729" spans="1:3" x14ac:dyDescent="0.35">
      <c r="A3729" s="86">
        <v>46061</v>
      </c>
      <c r="B3729" s="87">
        <v>0.83333333333333337</v>
      </c>
      <c r="C3729">
        <v>5.499E-5</v>
      </c>
    </row>
    <row r="3730" spans="1:3" x14ac:dyDescent="0.35">
      <c r="A3730" s="86">
        <v>46061</v>
      </c>
      <c r="B3730" s="87">
        <v>0.84375</v>
      </c>
      <c r="C3730">
        <v>5.3379999999999994E-5</v>
      </c>
    </row>
    <row r="3731" spans="1:3" x14ac:dyDescent="0.35">
      <c r="A3731" s="86">
        <v>46061</v>
      </c>
      <c r="B3731" s="87">
        <v>0.85416666666666663</v>
      </c>
      <c r="C3731">
        <v>5.0850000000000003E-5</v>
      </c>
    </row>
    <row r="3732" spans="1:3" x14ac:dyDescent="0.35">
      <c r="A3732" s="86">
        <v>46061</v>
      </c>
      <c r="B3732" s="87">
        <v>0.86458333333333337</v>
      </c>
      <c r="C3732">
        <v>4.8040000000000001E-5</v>
      </c>
    </row>
    <row r="3733" spans="1:3" x14ac:dyDescent="0.35">
      <c r="A3733" s="86">
        <v>46061</v>
      </c>
      <c r="B3733" s="87">
        <v>0.875</v>
      </c>
      <c r="C3733">
        <v>4.5479999999999998E-5</v>
      </c>
    </row>
    <row r="3734" spans="1:3" x14ac:dyDescent="0.35">
      <c r="A3734" s="86">
        <v>46061</v>
      </c>
      <c r="B3734" s="87">
        <v>0.88541666666666663</v>
      </c>
      <c r="C3734">
        <v>4.3650000000000004E-5</v>
      </c>
    </row>
    <row r="3735" spans="1:3" x14ac:dyDescent="0.35">
      <c r="A3735" s="86">
        <v>46061</v>
      </c>
      <c r="B3735" s="87">
        <v>0.89583333333333337</v>
      </c>
      <c r="C3735">
        <v>4.2360000000000001E-5</v>
      </c>
    </row>
    <row r="3736" spans="1:3" x14ac:dyDescent="0.35">
      <c r="A3736" s="86">
        <v>46061</v>
      </c>
      <c r="B3736" s="87">
        <v>0.90625</v>
      </c>
      <c r="C3736">
        <v>4.1279999999999998E-5</v>
      </c>
    </row>
    <row r="3737" spans="1:3" x14ac:dyDescent="0.35">
      <c r="A3737" s="86">
        <v>46061</v>
      </c>
      <c r="B3737" s="87">
        <v>0.91666666666666663</v>
      </c>
      <c r="C3737">
        <v>4.0070000000000001E-5</v>
      </c>
    </row>
    <row r="3738" spans="1:3" x14ac:dyDescent="0.35">
      <c r="A3738" s="86">
        <v>46061</v>
      </c>
      <c r="B3738" s="87">
        <v>0.92708333333333337</v>
      </c>
      <c r="C3738">
        <v>3.8529999999999999E-5</v>
      </c>
    </row>
    <row r="3739" spans="1:3" x14ac:dyDescent="0.35">
      <c r="A3739" s="86">
        <v>46061</v>
      </c>
      <c r="B3739" s="87">
        <v>0.9375</v>
      </c>
      <c r="C3739">
        <v>3.6609999999999997E-5</v>
      </c>
    </row>
    <row r="3740" spans="1:3" x14ac:dyDescent="0.35">
      <c r="A3740" s="86">
        <v>46061</v>
      </c>
      <c r="B3740" s="87">
        <v>0.94791666666666663</v>
      </c>
      <c r="C3740">
        <v>3.4450000000000004E-5</v>
      </c>
    </row>
    <row r="3741" spans="1:3" x14ac:dyDescent="0.35">
      <c r="A3741" s="86">
        <v>46061</v>
      </c>
      <c r="B3741" s="87">
        <v>0.95833333333333337</v>
      </c>
      <c r="C3741">
        <v>3.2110000000000003E-5</v>
      </c>
    </row>
    <row r="3742" spans="1:3" x14ac:dyDescent="0.35">
      <c r="A3742" s="86">
        <v>46061</v>
      </c>
      <c r="B3742" s="87">
        <v>0.96875</v>
      </c>
      <c r="C3742">
        <v>2.97E-5</v>
      </c>
    </row>
    <row r="3743" spans="1:3" x14ac:dyDescent="0.35">
      <c r="A3743" s="86">
        <v>46061</v>
      </c>
      <c r="B3743" s="87">
        <v>0.97916666666666663</v>
      </c>
      <c r="C3743">
        <v>2.7289999999999998E-5</v>
      </c>
    </row>
    <row r="3744" spans="1:3" x14ac:dyDescent="0.35">
      <c r="A3744" s="86">
        <v>46061</v>
      </c>
      <c r="B3744" s="87">
        <v>0.98958333333333337</v>
      </c>
      <c r="C3744">
        <v>2.4920000000000002E-5</v>
      </c>
    </row>
    <row r="3745" spans="1:3" x14ac:dyDescent="0.35">
      <c r="A3745" s="86">
        <v>46062</v>
      </c>
      <c r="B3745" s="87">
        <v>0</v>
      </c>
      <c r="C3745">
        <v>2.2599999999999997E-5</v>
      </c>
    </row>
    <row r="3746" spans="1:3" x14ac:dyDescent="0.35">
      <c r="A3746" s="86">
        <v>46062</v>
      </c>
      <c r="B3746" s="87">
        <v>1.0416666666666666E-2</v>
      </c>
      <c r="C3746">
        <v>2.084E-5</v>
      </c>
    </row>
    <row r="3747" spans="1:3" x14ac:dyDescent="0.35">
      <c r="A3747" s="86">
        <v>46062</v>
      </c>
      <c r="B3747" s="87">
        <v>2.0833333333333332E-2</v>
      </c>
      <c r="C3747">
        <v>1.874E-5</v>
      </c>
    </row>
    <row r="3748" spans="1:3" x14ac:dyDescent="0.35">
      <c r="A3748" s="86">
        <v>46062</v>
      </c>
      <c r="B3748" s="87">
        <v>3.125E-2</v>
      </c>
      <c r="C3748">
        <v>1.6930000000000002E-5</v>
      </c>
    </row>
    <row r="3749" spans="1:3" x14ac:dyDescent="0.35">
      <c r="A3749" s="86">
        <v>46062</v>
      </c>
      <c r="B3749" s="87">
        <v>4.1666666666666664E-2</v>
      </c>
      <c r="C3749">
        <v>1.539E-5</v>
      </c>
    </row>
    <row r="3750" spans="1:3" x14ac:dyDescent="0.35">
      <c r="A3750" s="86">
        <v>46062</v>
      </c>
      <c r="B3750" s="87">
        <v>5.2083333333333336E-2</v>
      </c>
      <c r="C3750">
        <v>1.4239999999999999E-5</v>
      </c>
    </row>
    <row r="3751" spans="1:3" x14ac:dyDescent="0.35">
      <c r="A3751" s="86">
        <v>46062</v>
      </c>
      <c r="B3751" s="87">
        <v>6.25E-2</v>
      </c>
      <c r="C3751">
        <v>1.344E-5</v>
      </c>
    </row>
    <row r="3752" spans="1:3" x14ac:dyDescent="0.35">
      <c r="A3752" s="86">
        <v>46062</v>
      </c>
      <c r="B3752" s="87">
        <v>7.2916666666666671E-2</v>
      </c>
      <c r="C3752">
        <v>1.292E-5</v>
      </c>
    </row>
    <row r="3753" spans="1:3" x14ac:dyDescent="0.35">
      <c r="A3753" s="86">
        <v>46062</v>
      </c>
      <c r="B3753" s="87">
        <v>8.3333333333333329E-2</v>
      </c>
      <c r="C3753">
        <v>1.258E-5</v>
      </c>
    </row>
    <row r="3754" spans="1:3" x14ac:dyDescent="0.35">
      <c r="A3754" s="86">
        <v>46062</v>
      </c>
      <c r="B3754" s="87">
        <v>9.375E-2</v>
      </c>
      <c r="C3754">
        <v>1.237E-5</v>
      </c>
    </row>
    <row r="3755" spans="1:3" x14ac:dyDescent="0.35">
      <c r="A3755" s="86">
        <v>46062</v>
      </c>
      <c r="B3755" s="87">
        <v>0.10416666666666667</v>
      </c>
      <c r="C3755">
        <v>1.221E-5</v>
      </c>
    </row>
    <row r="3756" spans="1:3" x14ac:dyDescent="0.35">
      <c r="A3756" s="86">
        <v>46062</v>
      </c>
      <c r="B3756" s="87">
        <v>0.11458333333333333</v>
      </c>
      <c r="C3756">
        <v>1.2139999999999999E-5</v>
      </c>
    </row>
    <row r="3757" spans="1:3" x14ac:dyDescent="0.35">
      <c r="A3757" s="86">
        <v>46062</v>
      </c>
      <c r="B3757" s="87">
        <v>0.125</v>
      </c>
      <c r="C3757">
        <v>1.206E-5</v>
      </c>
    </row>
    <row r="3758" spans="1:3" x14ac:dyDescent="0.35">
      <c r="A3758" s="86">
        <v>46062</v>
      </c>
      <c r="B3758" s="87">
        <v>0.13541666666666666</v>
      </c>
      <c r="C3758">
        <v>1.1960000000000001E-5</v>
      </c>
    </row>
    <row r="3759" spans="1:3" x14ac:dyDescent="0.35">
      <c r="A3759" s="86">
        <v>46062</v>
      </c>
      <c r="B3759" s="87">
        <v>0.14583333333333334</v>
      </c>
      <c r="C3759">
        <v>1.1900000000000001E-5</v>
      </c>
    </row>
    <row r="3760" spans="1:3" x14ac:dyDescent="0.35">
      <c r="A3760" s="86">
        <v>46062</v>
      </c>
      <c r="B3760" s="87">
        <v>0.15625</v>
      </c>
      <c r="C3760">
        <v>1.1809999999999999E-5</v>
      </c>
    </row>
    <row r="3761" spans="1:3" x14ac:dyDescent="0.35">
      <c r="A3761" s="86">
        <v>46062</v>
      </c>
      <c r="B3761" s="87">
        <v>0.16666666666666666</v>
      </c>
      <c r="C3761">
        <v>1.1809999999999999E-5</v>
      </c>
    </row>
    <row r="3762" spans="1:3" x14ac:dyDescent="0.35">
      <c r="A3762" s="86">
        <v>46062</v>
      </c>
      <c r="B3762" s="87">
        <v>0.17708333333333334</v>
      </c>
      <c r="C3762">
        <v>1.184E-5</v>
      </c>
    </row>
    <row r="3763" spans="1:3" x14ac:dyDescent="0.35">
      <c r="A3763" s="86">
        <v>46062</v>
      </c>
      <c r="B3763" s="87">
        <v>0.1875</v>
      </c>
      <c r="C3763">
        <v>1.1960000000000001E-5</v>
      </c>
    </row>
    <row r="3764" spans="1:3" x14ac:dyDescent="0.35">
      <c r="A3764" s="86">
        <v>46062</v>
      </c>
      <c r="B3764" s="87">
        <v>0.19791666666666666</v>
      </c>
      <c r="C3764">
        <v>1.2120000000000001E-5</v>
      </c>
    </row>
    <row r="3765" spans="1:3" x14ac:dyDescent="0.35">
      <c r="A3765" s="86">
        <v>46062</v>
      </c>
      <c r="B3765" s="87">
        <v>0.20833333333333334</v>
      </c>
      <c r="C3765">
        <v>1.2330000000000001E-5</v>
      </c>
    </row>
    <row r="3766" spans="1:3" x14ac:dyDescent="0.35">
      <c r="A3766" s="86">
        <v>46062</v>
      </c>
      <c r="B3766" s="87">
        <v>0.21875</v>
      </c>
      <c r="C3766">
        <v>1.261E-5</v>
      </c>
    </row>
    <row r="3767" spans="1:3" x14ac:dyDescent="0.35">
      <c r="A3767" s="86">
        <v>46062</v>
      </c>
      <c r="B3767" s="87">
        <v>0.22916666666666666</v>
      </c>
      <c r="C3767">
        <v>1.329E-5</v>
      </c>
    </row>
    <row r="3768" spans="1:3" x14ac:dyDescent="0.35">
      <c r="A3768" s="86">
        <v>46062</v>
      </c>
      <c r="B3768" s="87">
        <v>0.23958333333333334</v>
      </c>
      <c r="C3768">
        <v>1.4710000000000001E-5</v>
      </c>
    </row>
    <row r="3769" spans="1:3" x14ac:dyDescent="0.35">
      <c r="A3769" s="86">
        <v>46062</v>
      </c>
      <c r="B3769" s="87">
        <v>0.25</v>
      </c>
      <c r="C3769">
        <v>1.7200000000000001E-5</v>
      </c>
    </row>
    <row r="3770" spans="1:3" x14ac:dyDescent="0.35">
      <c r="A3770" s="86">
        <v>46062</v>
      </c>
      <c r="B3770" s="87">
        <v>0.26041666666666669</v>
      </c>
      <c r="C3770">
        <v>2.0959999999999999E-5</v>
      </c>
    </row>
    <row r="3771" spans="1:3" x14ac:dyDescent="0.35">
      <c r="A3771" s="86">
        <v>46062</v>
      </c>
      <c r="B3771" s="87">
        <v>0.27083333333333331</v>
      </c>
      <c r="C3771">
        <v>2.552E-5</v>
      </c>
    </row>
    <row r="3772" spans="1:3" x14ac:dyDescent="0.35">
      <c r="A3772" s="86">
        <v>46062</v>
      </c>
      <c r="B3772" s="87">
        <v>0.28125</v>
      </c>
      <c r="C3772">
        <v>3.0200000000000002E-5</v>
      </c>
    </row>
    <row r="3773" spans="1:3" x14ac:dyDescent="0.35">
      <c r="A3773" s="86">
        <v>46062</v>
      </c>
      <c r="B3773" s="87">
        <v>0.29166666666666669</v>
      </c>
      <c r="C3773">
        <v>3.4369999999999998E-5</v>
      </c>
    </row>
    <row r="3774" spans="1:3" x14ac:dyDescent="0.35">
      <c r="A3774" s="86">
        <v>46062</v>
      </c>
      <c r="B3774" s="87">
        <v>0.30208333333333331</v>
      </c>
      <c r="C3774">
        <v>3.748E-5</v>
      </c>
    </row>
    <row r="3775" spans="1:3" x14ac:dyDescent="0.35">
      <c r="A3775" s="86">
        <v>46062</v>
      </c>
      <c r="B3775" s="87">
        <v>0.3125</v>
      </c>
      <c r="C3775">
        <v>3.9610000000000002E-5</v>
      </c>
    </row>
    <row r="3776" spans="1:3" x14ac:dyDescent="0.35">
      <c r="A3776" s="86">
        <v>46062</v>
      </c>
      <c r="B3776" s="87">
        <v>0.32291666666666669</v>
      </c>
      <c r="C3776">
        <v>4.091E-5</v>
      </c>
    </row>
    <row r="3777" spans="1:3" x14ac:dyDescent="0.35">
      <c r="A3777" s="86">
        <v>46062</v>
      </c>
      <c r="B3777" s="87">
        <v>0.33333333333333331</v>
      </c>
      <c r="C3777">
        <v>4.1549999999999994E-5</v>
      </c>
    </row>
    <row r="3778" spans="1:3" x14ac:dyDescent="0.35">
      <c r="A3778" s="86">
        <v>46062</v>
      </c>
      <c r="B3778" s="87">
        <v>0.34375</v>
      </c>
      <c r="C3778">
        <v>4.1730000000000002E-5</v>
      </c>
    </row>
    <row r="3779" spans="1:3" x14ac:dyDescent="0.35">
      <c r="A3779" s="86">
        <v>46062</v>
      </c>
      <c r="B3779" s="87">
        <v>0.35416666666666669</v>
      </c>
      <c r="C3779">
        <v>4.1549999999999994E-5</v>
      </c>
    </row>
    <row r="3780" spans="1:3" x14ac:dyDescent="0.35">
      <c r="A3780" s="86">
        <v>46062</v>
      </c>
      <c r="B3780" s="87">
        <v>0.36458333333333331</v>
      </c>
      <c r="C3780">
        <v>4.1029999999999998E-5</v>
      </c>
    </row>
    <row r="3781" spans="1:3" x14ac:dyDescent="0.35">
      <c r="A3781" s="86">
        <v>46062</v>
      </c>
      <c r="B3781" s="87">
        <v>0.375</v>
      </c>
      <c r="C3781">
        <v>4.0290000000000002E-5</v>
      </c>
    </row>
    <row r="3782" spans="1:3" x14ac:dyDescent="0.35">
      <c r="A3782" s="86">
        <v>46062</v>
      </c>
      <c r="B3782" s="87">
        <v>0.38541666666666669</v>
      </c>
      <c r="C3782">
        <v>3.9359999999999996E-5</v>
      </c>
    </row>
    <row r="3783" spans="1:3" x14ac:dyDescent="0.35">
      <c r="A3783" s="86">
        <v>46062</v>
      </c>
      <c r="B3783" s="87">
        <v>0.39583333333333331</v>
      </c>
      <c r="C3783">
        <v>3.8399999999999998E-5</v>
      </c>
    </row>
    <row r="3784" spans="1:3" x14ac:dyDescent="0.35">
      <c r="A3784" s="86">
        <v>46062</v>
      </c>
      <c r="B3784" s="87">
        <v>0.40625</v>
      </c>
      <c r="C3784">
        <v>3.7449999999999995E-5</v>
      </c>
    </row>
    <row r="3785" spans="1:3" x14ac:dyDescent="0.35">
      <c r="A3785" s="86">
        <v>46062</v>
      </c>
      <c r="B3785" s="87">
        <v>0.41666666666666669</v>
      </c>
      <c r="C3785">
        <v>3.6679999999999994E-5</v>
      </c>
    </row>
    <row r="3786" spans="1:3" x14ac:dyDescent="0.35">
      <c r="A3786" s="86">
        <v>46062</v>
      </c>
      <c r="B3786" s="87">
        <v>0.42708333333333331</v>
      </c>
      <c r="C3786">
        <v>3.6159999999999999E-5</v>
      </c>
    </row>
    <row r="3787" spans="1:3" x14ac:dyDescent="0.35">
      <c r="A3787" s="86">
        <v>46062</v>
      </c>
      <c r="B3787" s="87">
        <v>0.4375</v>
      </c>
      <c r="C3787">
        <v>3.5810000000000004E-5</v>
      </c>
    </row>
    <row r="3788" spans="1:3" x14ac:dyDescent="0.35">
      <c r="A3788" s="86">
        <v>46062</v>
      </c>
      <c r="B3788" s="87">
        <v>0.44791666666666669</v>
      </c>
      <c r="C3788">
        <v>3.5670000000000002E-5</v>
      </c>
    </row>
    <row r="3789" spans="1:3" x14ac:dyDescent="0.35">
      <c r="A3789" s="86">
        <v>46062</v>
      </c>
      <c r="B3789" s="87">
        <v>0.45833333333333331</v>
      </c>
      <c r="C3789">
        <v>3.5670000000000002E-5</v>
      </c>
    </row>
    <row r="3790" spans="1:3" x14ac:dyDescent="0.35">
      <c r="A3790" s="86">
        <v>46062</v>
      </c>
      <c r="B3790" s="87">
        <v>0.46875</v>
      </c>
      <c r="C3790">
        <v>3.5790000000000001E-5</v>
      </c>
    </row>
    <row r="3791" spans="1:3" x14ac:dyDescent="0.35">
      <c r="A3791" s="86">
        <v>46062</v>
      </c>
      <c r="B3791" s="87">
        <v>0.47916666666666669</v>
      </c>
      <c r="C3791">
        <v>3.6060000000000004E-5</v>
      </c>
    </row>
    <row r="3792" spans="1:3" x14ac:dyDescent="0.35">
      <c r="A3792" s="86">
        <v>46062</v>
      </c>
      <c r="B3792" s="87">
        <v>0.48958333333333331</v>
      </c>
      <c r="C3792">
        <v>3.659E-5</v>
      </c>
    </row>
    <row r="3793" spans="1:3" x14ac:dyDescent="0.35">
      <c r="A3793" s="86">
        <v>46062</v>
      </c>
      <c r="B3793" s="87">
        <v>0.5</v>
      </c>
      <c r="C3793">
        <v>3.7449999999999995E-5</v>
      </c>
    </row>
    <row r="3794" spans="1:3" x14ac:dyDescent="0.35">
      <c r="A3794" s="86">
        <v>46062</v>
      </c>
      <c r="B3794" s="87">
        <v>0.51041666666666663</v>
      </c>
      <c r="C3794">
        <v>3.8649999999999998E-5</v>
      </c>
    </row>
    <row r="3795" spans="1:3" x14ac:dyDescent="0.35">
      <c r="A3795" s="86">
        <v>46062</v>
      </c>
      <c r="B3795" s="87">
        <v>0.52083333333333337</v>
      </c>
      <c r="C3795">
        <v>3.994E-5</v>
      </c>
    </row>
    <row r="3796" spans="1:3" x14ac:dyDescent="0.35">
      <c r="A3796" s="86">
        <v>46062</v>
      </c>
      <c r="B3796" s="87">
        <v>0.53125</v>
      </c>
      <c r="C3796">
        <v>4.0989999999999999E-5</v>
      </c>
    </row>
    <row r="3797" spans="1:3" x14ac:dyDescent="0.35">
      <c r="A3797" s="86">
        <v>46062</v>
      </c>
      <c r="B3797" s="87">
        <v>0.54166666666666663</v>
      </c>
      <c r="C3797">
        <v>4.1549999999999994E-5</v>
      </c>
    </row>
    <row r="3798" spans="1:3" x14ac:dyDescent="0.35">
      <c r="A3798" s="86">
        <v>46062</v>
      </c>
      <c r="B3798" s="87">
        <v>0.55208333333333337</v>
      </c>
      <c r="C3798">
        <v>4.1360000000000004E-5</v>
      </c>
    </row>
    <row r="3799" spans="1:3" x14ac:dyDescent="0.35">
      <c r="A3799" s="86">
        <v>46062</v>
      </c>
      <c r="B3799" s="87">
        <v>0.5625</v>
      </c>
      <c r="C3799">
        <v>4.0599999999999998E-5</v>
      </c>
    </row>
    <row r="3800" spans="1:3" x14ac:dyDescent="0.35">
      <c r="A3800" s="86">
        <v>46062</v>
      </c>
      <c r="B3800" s="87">
        <v>0.57291666666666663</v>
      </c>
      <c r="C3800">
        <v>3.9449999999999997E-5</v>
      </c>
    </row>
    <row r="3801" spans="1:3" x14ac:dyDescent="0.35">
      <c r="A3801" s="86">
        <v>46062</v>
      </c>
      <c r="B3801" s="87">
        <v>0.58333333333333337</v>
      </c>
      <c r="C3801">
        <v>3.8219999999999997E-5</v>
      </c>
    </row>
    <row r="3802" spans="1:3" x14ac:dyDescent="0.35">
      <c r="A3802" s="86">
        <v>46062</v>
      </c>
      <c r="B3802" s="87">
        <v>0.59375</v>
      </c>
      <c r="C3802">
        <v>3.7049999999999999E-5</v>
      </c>
    </row>
    <row r="3803" spans="1:3" x14ac:dyDescent="0.35">
      <c r="A3803" s="86">
        <v>46062</v>
      </c>
      <c r="B3803" s="87">
        <v>0.60416666666666663</v>
      </c>
      <c r="C3803">
        <v>3.5999999999999994E-5</v>
      </c>
    </row>
    <row r="3804" spans="1:3" x14ac:dyDescent="0.35">
      <c r="A3804" s="86">
        <v>46062</v>
      </c>
      <c r="B3804" s="87">
        <v>0.61458333333333337</v>
      </c>
      <c r="C3804">
        <v>3.5049999999999998E-5</v>
      </c>
    </row>
    <row r="3805" spans="1:3" x14ac:dyDescent="0.35">
      <c r="A3805" s="86">
        <v>46062</v>
      </c>
      <c r="B3805" s="87">
        <v>0.625</v>
      </c>
      <c r="C3805">
        <v>3.413E-5</v>
      </c>
    </row>
    <row r="3806" spans="1:3" x14ac:dyDescent="0.35">
      <c r="A3806" s="86">
        <v>46062</v>
      </c>
      <c r="B3806" s="87">
        <v>0.63541666666666663</v>
      </c>
      <c r="C3806">
        <v>3.3259999999999997E-5</v>
      </c>
    </row>
    <row r="3807" spans="1:3" x14ac:dyDescent="0.35">
      <c r="A3807" s="86">
        <v>46062</v>
      </c>
      <c r="B3807" s="87">
        <v>0.64583333333333337</v>
      </c>
      <c r="C3807">
        <v>3.252E-5</v>
      </c>
    </row>
    <row r="3808" spans="1:3" x14ac:dyDescent="0.35">
      <c r="A3808" s="86">
        <v>46062</v>
      </c>
      <c r="B3808" s="87">
        <v>0.65625</v>
      </c>
      <c r="C3808">
        <v>3.1909999999999998E-5</v>
      </c>
    </row>
    <row r="3809" spans="1:3" x14ac:dyDescent="0.35">
      <c r="A3809" s="86">
        <v>46062</v>
      </c>
      <c r="B3809" s="87">
        <v>0.66666666666666663</v>
      </c>
      <c r="C3809">
        <v>3.1559999999999996E-5</v>
      </c>
    </row>
    <row r="3810" spans="1:3" x14ac:dyDescent="0.35">
      <c r="A3810" s="86">
        <v>46062</v>
      </c>
      <c r="B3810" s="87">
        <v>0.67708333333333337</v>
      </c>
      <c r="C3810">
        <v>3.15E-5</v>
      </c>
    </row>
    <row r="3811" spans="1:3" x14ac:dyDescent="0.35">
      <c r="A3811" s="86">
        <v>46062</v>
      </c>
      <c r="B3811" s="87">
        <v>0.6875</v>
      </c>
      <c r="C3811">
        <v>3.1809999999999995E-5</v>
      </c>
    </row>
    <row r="3812" spans="1:3" x14ac:dyDescent="0.35">
      <c r="A3812" s="86">
        <v>46062</v>
      </c>
      <c r="B3812" s="87">
        <v>0.69791666666666663</v>
      </c>
      <c r="C3812">
        <v>3.2550000000000005E-5</v>
      </c>
    </row>
    <row r="3813" spans="1:3" x14ac:dyDescent="0.35">
      <c r="A3813" s="86">
        <v>46062</v>
      </c>
      <c r="B3813" s="87">
        <v>0.70833333333333337</v>
      </c>
      <c r="C3813">
        <v>3.3880000000000001E-5</v>
      </c>
    </row>
    <row r="3814" spans="1:3" x14ac:dyDescent="0.35">
      <c r="A3814" s="86">
        <v>46062</v>
      </c>
      <c r="B3814" s="87">
        <v>0.71875</v>
      </c>
      <c r="C3814">
        <v>3.5749999999999995E-5</v>
      </c>
    </row>
    <row r="3815" spans="1:3" x14ac:dyDescent="0.35">
      <c r="A3815" s="86">
        <v>46062</v>
      </c>
      <c r="B3815" s="87">
        <v>0.72916666666666663</v>
      </c>
      <c r="C3815">
        <v>3.8129999999999996E-5</v>
      </c>
    </row>
    <row r="3816" spans="1:3" x14ac:dyDescent="0.35">
      <c r="A3816" s="86">
        <v>46062</v>
      </c>
      <c r="B3816" s="87">
        <v>0.73958333333333337</v>
      </c>
      <c r="C3816">
        <v>4.0869999999999993E-5</v>
      </c>
    </row>
    <row r="3817" spans="1:3" x14ac:dyDescent="0.35">
      <c r="A3817" s="86">
        <v>46062</v>
      </c>
      <c r="B3817" s="87">
        <v>0.75</v>
      </c>
      <c r="C3817">
        <v>4.3860000000000004E-5</v>
      </c>
    </row>
    <row r="3818" spans="1:3" x14ac:dyDescent="0.35">
      <c r="A3818" s="86">
        <v>46062</v>
      </c>
      <c r="B3818" s="87">
        <v>0.76041666666666663</v>
      </c>
      <c r="C3818">
        <v>4.6969999999999999E-5</v>
      </c>
    </row>
    <row r="3819" spans="1:3" x14ac:dyDescent="0.35">
      <c r="A3819" s="86">
        <v>46062</v>
      </c>
      <c r="B3819" s="87">
        <v>0.77083333333333337</v>
      </c>
      <c r="C3819">
        <v>4.9990000000000001E-5</v>
      </c>
    </row>
    <row r="3820" spans="1:3" x14ac:dyDescent="0.35">
      <c r="A3820" s="86">
        <v>46062</v>
      </c>
      <c r="B3820" s="87">
        <v>0.78125</v>
      </c>
      <c r="C3820">
        <v>5.2769999999999998E-5</v>
      </c>
    </row>
    <row r="3821" spans="1:3" x14ac:dyDescent="0.35">
      <c r="A3821" s="86">
        <v>46062</v>
      </c>
      <c r="B3821" s="87">
        <v>0.79166666666666663</v>
      </c>
      <c r="C3821">
        <v>5.5149999999999999E-5</v>
      </c>
    </row>
    <row r="3822" spans="1:3" x14ac:dyDescent="0.35">
      <c r="A3822" s="86">
        <v>46062</v>
      </c>
      <c r="B3822" s="87">
        <v>0.80208333333333337</v>
      </c>
      <c r="C3822">
        <v>5.6929999999999999E-5</v>
      </c>
    </row>
    <row r="3823" spans="1:3" x14ac:dyDescent="0.35">
      <c r="A3823" s="86">
        <v>46062</v>
      </c>
      <c r="B3823" s="87">
        <v>0.8125</v>
      </c>
      <c r="C3823">
        <v>5.8010000000000002E-5</v>
      </c>
    </row>
    <row r="3824" spans="1:3" x14ac:dyDescent="0.35">
      <c r="A3824" s="86">
        <v>46062</v>
      </c>
      <c r="B3824" s="87">
        <v>0.82291666666666663</v>
      </c>
      <c r="C3824">
        <v>5.8229999999999996E-5</v>
      </c>
    </row>
    <row r="3825" spans="1:3" x14ac:dyDescent="0.35">
      <c r="A3825" s="86">
        <v>46062</v>
      </c>
      <c r="B3825" s="87">
        <v>0.83333333333333337</v>
      </c>
      <c r="C3825">
        <v>5.7450000000000001E-5</v>
      </c>
    </row>
    <row r="3826" spans="1:3" x14ac:dyDescent="0.35">
      <c r="A3826" s="86">
        <v>46062</v>
      </c>
      <c r="B3826" s="87">
        <v>0.84375</v>
      </c>
      <c r="C3826">
        <v>5.5699999999999999E-5</v>
      </c>
    </row>
    <row r="3827" spans="1:3" x14ac:dyDescent="0.35">
      <c r="A3827" s="86">
        <v>46062</v>
      </c>
      <c r="B3827" s="87">
        <v>0.85416666666666663</v>
      </c>
      <c r="C3827">
        <v>5.3229999999999997E-5</v>
      </c>
    </row>
    <row r="3828" spans="1:3" x14ac:dyDescent="0.35">
      <c r="A3828" s="86">
        <v>46062</v>
      </c>
      <c r="B3828" s="87">
        <v>0.86458333333333337</v>
      </c>
      <c r="C3828">
        <v>5.0520000000000004E-5</v>
      </c>
    </row>
    <row r="3829" spans="1:3" x14ac:dyDescent="0.35">
      <c r="A3829" s="86">
        <v>46062</v>
      </c>
      <c r="B3829" s="87">
        <v>0.875</v>
      </c>
      <c r="C3829">
        <v>4.7960000000000002E-5</v>
      </c>
    </row>
    <row r="3830" spans="1:3" x14ac:dyDescent="0.35">
      <c r="A3830" s="86">
        <v>46062</v>
      </c>
      <c r="B3830" s="87">
        <v>0.88541666666666663</v>
      </c>
      <c r="C3830">
        <v>4.5900000000000004E-5</v>
      </c>
    </row>
    <row r="3831" spans="1:3" x14ac:dyDescent="0.35">
      <c r="A3831" s="86">
        <v>46062</v>
      </c>
      <c r="B3831" s="87">
        <v>0.89583333333333337</v>
      </c>
      <c r="C3831">
        <v>4.4200000000000004E-5</v>
      </c>
    </row>
    <row r="3832" spans="1:3" x14ac:dyDescent="0.35">
      <c r="A3832" s="86">
        <v>46062</v>
      </c>
      <c r="B3832" s="87">
        <v>0.90625</v>
      </c>
      <c r="C3832">
        <v>4.2659999999999995E-5</v>
      </c>
    </row>
    <row r="3833" spans="1:3" x14ac:dyDescent="0.35">
      <c r="A3833" s="86">
        <v>46062</v>
      </c>
      <c r="B3833" s="87">
        <v>0.91666666666666663</v>
      </c>
      <c r="C3833">
        <v>4.1050000000000002E-5</v>
      </c>
    </row>
    <row r="3834" spans="1:3" x14ac:dyDescent="0.35">
      <c r="A3834" s="86">
        <v>46062</v>
      </c>
      <c r="B3834" s="87">
        <v>0.92708333333333337</v>
      </c>
      <c r="C3834">
        <v>3.9199999999999997E-5</v>
      </c>
    </row>
    <row r="3835" spans="1:3" x14ac:dyDescent="0.35">
      <c r="A3835" s="86">
        <v>46062</v>
      </c>
      <c r="B3835" s="87">
        <v>0.9375</v>
      </c>
      <c r="C3835">
        <v>3.7150000000000002E-5</v>
      </c>
    </row>
    <row r="3836" spans="1:3" x14ac:dyDescent="0.35">
      <c r="A3836" s="86">
        <v>46062</v>
      </c>
      <c r="B3836" s="87">
        <v>0.94791666666666663</v>
      </c>
      <c r="C3836">
        <v>3.4930000000000006E-5</v>
      </c>
    </row>
    <row r="3837" spans="1:3" x14ac:dyDescent="0.35">
      <c r="A3837" s="86">
        <v>46062</v>
      </c>
      <c r="B3837" s="87">
        <v>0.95833333333333337</v>
      </c>
      <c r="C3837">
        <v>3.2579999999999996E-5</v>
      </c>
    </row>
    <row r="3838" spans="1:3" x14ac:dyDescent="0.35">
      <c r="A3838" s="86">
        <v>46062</v>
      </c>
      <c r="B3838" s="87">
        <v>0.96875</v>
      </c>
      <c r="C3838">
        <v>3.0200000000000002E-5</v>
      </c>
    </row>
    <row r="3839" spans="1:3" x14ac:dyDescent="0.35">
      <c r="A3839" s="86">
        <v>46062</v>
      </c>
      <c r="B3839" s="87">
        <v>0.97916666666666663</v>
      </c>
      <c r="C3839">
        <v>2.7799999999999998E-5</v>
      </c>
    </row>
    <row r="3840" spans="1:3" x14ac:dyDescent="0.35">
      <c r="A3840" s="86">
        <v>46062</v>
      </c>
      <c r="B3840" s="87">
        <v>0.98958333333333337</v>
      </c>
      <c r="C3840">
        <v>2.5430000000000002E-5</v>
      </c>
    </row>
    <row r="3841" spans="1:3" x14ac:dyDescent="0.35">
      <c r="A3841" s="86">
        <v>46063</v>
      </c>
      <c r="B3841" s="87">
        <v>0</v>
      </c>
      <c r="C3841">
        <v>2.3090000000000001E-5</v>
      </c>
    </row>
    <row r="3842" spans="1:3" x14ac:dyDescent="0.35">
      <c r="A3842" s="86">
        <v>46063</v>
      </c>
      <c r="B3842" s="87">
        <v>1.0416666666666666E-2</v>
      </c>
      <c r="C3842">
        <v>2.0799999999999997E-5</v>
      </c>
    </row>
    <row r="3843" spans="1:3" x14ac:dyDescent="0.35">
      <c r="A3843" s="86">
        <v>46063</v>
      </c>
      <c r="B3843" s="87">
        <v>2.0833333333333332E-2</v>
      </c>
      <c r="C3843">
        <v>1.8710000000000002E-5</v>
      </c>
    </row>
    <row r="3844" spans="1:3" x14ac:dyDescent="0.35">
      <c r="A3844" s="86">
        <v>46063</v>
      </c>
      <c r="B3844" s="87">
        <v>3.125E-2</v>
      </c>
      <c r="C3844">
        <v>1.6899999999999997E-5</v>
      </c>
    </row>
    <row r="3845" spans="1:3" x14ac:dyDescent="0.35">
      <c r="A3845" s="86">
        <v>46063</v>
      </c>
      <c r="B3845" s="87">
        <v>4.1666666666666664E-2</v>
      </c>
      <c r="C3845">
        <v>1.5360000000000002E-5</v>
      </c>
    </row>
    <row r="3846" spans="1:3" x14ac:dyDescent="0.35">
      <c r="A3846" s="86">
        <v>46063</v>
      </c>
      <c r="B3846" s="87">
        <v>5.2083333333333336E-2</v>
      </c>
      <c r="C3846">
        <v>1.4210000000000001E-5</v>
      </c>
    </row>
    <row r="3847" spans="1:3" x14ac:dyDescent="0.35">
      <c r="A3847" s="86">
        <v>46063</v>
      </c>
      <c r="B3847" s="87">
        <v>6.25E-2</v>
      </c>
      <c r="C3847">
        <v>1.341E-5</v>
      </c>
    </row>
    <row r="3848" spans="1:3" x14ac:dyDescent="0.35">
      <c r="A3848" s="86">
        <v>46063</v>
      </c>
      <c r="B3848" s="87">
        <v>7.2916666666666671E-2</v>
      </c>
      <c r="C3848">
        <v>1.29E-5</v>
      </c>
    </row>
    <row r="3849" spans="1:3" x14ac:dyDescent="0.35">
      <c r="A3849" s="86">
        <v>46063</v>
      </c>
      <c r="B3849" s="87">
        <v>8.3333333333333329E-2</v>
      </c>
      <c r="C3849">
        <v>1.255E-5</v>
      </c>
    </row>
    <row r="3850" spans="1:3" x14ac:dyDescent="0.35">
      <c r="A3850" s="86">
        <v>46063</v>
      </c>
      <c r="B3850" s="87">
        <v>9.375E-2</v>
      </c>
      <c r="C3850">
        <v>1.234E-5</v>
      </c>
    </row>
    <row r="3851" spans="1:3" x14ac:dyDescent="0.35">
      <c r="A3851" s="86">
        <v>46063</v>
      </c>
      <c r="B3851" s="87">
        <v>0.10416666666666667</v>
      </c>
      <c r="C3851">
        <v>1.218E-5</v>
      </c>
    </row>
    <row r="3852" spans="1:3" x14ac:dyDescent="0.35">
      <c r="A3852" s="86">
        <v>46063</v>
      </c>
      <c r="B3852" s="87">
        <v>0.11458333333333333</v>
      </c>
      <c r="C3852">
        <v>1.2120000000000001E-5</v>
      </c>
    </row>
    <row r="3853" spans="1:3" x14ac:dyDescent="0.35">
      <c r="A3853" s="86">
        <v>46063</v>
      </c>
      <c r="B3853" s="87">
        <v>0.125</v>
      </c>
      <c r="C3853">
        <v>1.204E-5</v>
      </c>
    </row>
    <row r="3854" spans="1:3" x14ac:dyDescent="0.35">
      <c r="A3854" s="86">
        <v>46063</v>
      </c>
      <c r="B3854" s="87">
        <v>0.13541666666666666</v>
      </c>
      <c r="C3854">
        <v>1.1939999999999999E-5</v>
      </c>
    </row>
    <row r="3855" spans="1:3" x14ac:dyDescent="0.35">
      <c r="A3855" s="86">
        <v>46063</v>
      </c>
      <c r="B3855" s="87">
        <v>0.14583333333333334</v>
      </c>
      <c r="C3855">
        <v>1.188E-5</v>
      </c>
    </row>
    <row r="3856" spans="1:3" x14ac:dyDescent="0.35">
      <c r="A3856" s="86">
        <v>46063</v>
      </c>
      <c r="B3856" s="87">
        <v>0.15625</v>
      </c>
      <c r="C3856">
        <v>1.1790000000000001E-5</v>
      </c>
    </row>
    <row r="3857" spans="1:3" x14ac:dyDescent="0.35">
      <c r="A3857" s="86">
        <v>46063</v>
      </c>
      <c r="B3857" s="87">
        <v>0.16666666666666666</v>
      </c>
      <c r="C3857">
        <v>1.1790000000000001E-5</v>
      </c>
    </row>
    <row r="3858" spans="1:3" x14ac:dyDescent="0.35">
      <c r="A3858" s="86">
        <v>46063</v>
      </c>
      <c r="B3858" s="87">
        <v>0.17708333333333334</v>
      </c>
      <c r="C3858">
        <v>1.1809999999999999E-5</v>
      </c>
    </row>
    <row r="3859" spans="1:3" x14ac:dyDescent="0.35">
      <c r="A3859" s="86">
        <v>46063</v>
      </c>
      <c r="B3859" s="87">
        <v>0.1875</v>
      </c>
      <c r="C3859">
        <v>1.1939999999999999E-5</v>
      </c>
    </row>
    <row r="3860" spans="1:3" x14ac:dyDescent="0.35">
      <c r="A3860" s="86">
        <v>46063</v>
      </c>
      <c r="B3860" s="87">
        <v>0.19791666666666666</v>
      </c>
      <c r="C3860">
        <v>1.2099999999999999E-5</v>
      </c>
    </row>
    <row r="3861" spans="1:3" x14ac:dyDescent="0.35">
      <c r="A3861" s="86">
        <v>46063</v>
      </c>
      <c r="B3861" s="87">
        <v>0.20833333333333334</v>
      </c>
      <c r="C3861">
        <v>1.2309999999999999E-5</v>
      </c>
    </row>
    <row r="3862" spans="1:3" x14ac:dyDescent="0.35">
      <c r="A3862" s="86">
        <v>46063</v>
      </c>
      <c r="B3862" s="87">
        <v>0.21875</v>
      </c>
      <c r="C3862">
        <v>1.259E-5</v>
      </c>
    </row>
    <row r="3863" spans="1:3" x14ac:dyDescent="0.35">
      <c r="A3863" s="86">
        <v>46063</v>
      </c>
      <c r="B3863" s="87">
        <v>0.22916666666666666</v>
      </c>
      <c r="C3863">
        <v>1.327E-5</v>
      </c>
    </row>
    <row r="3864" spans="1:3" x14ac:dyDescent="0.35">
      <c r="A3864" s="86">
        <v>46063</v>
      </c>
      <c r="B3864" s="87">
        <v>0.23958333333333334</v>
      </c>
      <c r="C3864">
        <v>1.468E-5</v>
      </c>
    </row>
    <row r="3865" spans="1:3" x14ac:dyDescent="0.35">
      <c r="A3865" s="86">
        <v>46063</v>
      </c>
      <c r="B3865" s="87">
        <v>0.25</v>
      </c>
      <c r="C3865">
        <v>1.717E-5</v>
      </c>
    </row>
    <row r="3866" spans="1:3" x14ac:dyDescent="0.35">
      <c r="A3866" s="86">
        <v>46063</v>
      </c>
      <c r="B3866" s="87">
        <v>0.26041666666666669</v>
      </c>
      <c r="C3866">
        <v>2.092E-5</v>
      </c>
    </row>
    <row r="3867" spans="1:3" x14ac:dyDescent="0.35">
      <c r="A3867" s="86">
        <v>46063</v>
      </c>
      <c r="B3867" s="87">
        <v>0.27083333333333331</v>
      </c>
      <c r="C3867">
        <v>2.548E-5</v>
      </c>
    </row>
    <row r="3868" spans="1:3" x14ac:dyDescent="0.35">
      <c r="A3868" s="86">
        <v>46063</v>
      </c>
      <c r="B3868" s="87">
        <v>0.28125</v>
      </c>
      <c r="C3868">
        <v>3.0150000000000001E-5</v>
      </c>
    </row>
    <row r="3869" spans="1:3" x14ac:dyDescent="0.35">
      <c r="A3869" s="86">
        <v>46063</v>
      </c>
      <c r="B3869" s="87">
        <v>0.29166666666666669</v>
      </c>
      <c r="C3869">
        <v>3.4310000000000002E-5</v>
      </c>
    </row>
    <row r="3870" spans="1:3" x14ac:dyDescent="0.35">
      <c r="A3870" s="86">
        <v>46063</v>
      </c>
      <c r="B3870" s="87">
        <v>0.30208333333333331</v>
      </c>
      <c r="C3870">
        <v>3.7409999999999996E-5</v>
      </c>
    </row>
    <row r="3871" spans="1:3" x14ac:dyDescent="0.35">
      <c r="A3871" s="86">
        <v>46063</v>
      </c>
      <c r="B3871" s="87">
        <v>0.3125</v>
      </c>
      <c r="C3871">
        <v>3.9539999999999998E-5</v>
      </c>
    </row>
    <row r="3872" spans="1:3" x14ac:dyDescent="0.35">
      <c r="A3872" s="86">
        <v>46063</v>
      </c>
      <c r="B3872" s="87">
        <v>0.32291666666666669</v>
      </c>
      <c r="C3872">
        <v>4.0840000000000002E-5</v>
      </c>
    </row>
    <row r="3873" spans="1:3" x14ac:dyDescent="0.35">
      <c r="A3873" s="86">
        <v>46063</v>
      </c>
      <c r="B3873" s="87">
        <v>0.33333333333333331</v>
      </c>
      <c r="C3873">
        <v>4.1480000000000003E-5</v>
      </c>
    </row>
    <row r="3874" spans="1:3" x14ac:dyDescent="0.35">
      <c r="A3874" s="86">
        <v>46063</v>
      </c>
      <c r="B3874" s="87">
        <v>0.34375</v>
      </c>
      <c r="C3874">
        <v>4.1660000000000004E-5</v>
      </c>
    </row>
    <row r="3875" spans="1:3" x14ac:dyDescent="0.35">
      <c r="A3875" s="86">
        <v>46063</v>
      </c>
      <c r="B3875" s="87">
        <v>0.35416666666666669</v>
      </c>
      <c r="C3875">
        <v>4.1480000000000003E-5</v>
      </c>
    </row>
    <row r="3876" spans="1:3" x14ac:dyDescent="0.35">
      <c r="A3876" s="86">
        <v>46063</v>
      </c>
      <c r="B3876" s="87">
        <v>0.36458333333333331</v>
      </c>
      <c r="C3876">
        <v>4.0960000000000001E-5</v>
      </c>
    </row>
    <row r="3877" spans="1:3" x14ac:dyDescent="0.35">
      <c r="A3877" s="86">
        <v>46063</v>
      </c>
      <c r="B3877" s="87">
        <v>0.375</v>
      </c>
      <c r="C3877">
        <v>4.0219999999999998E-5</v>
      </c>
    </row>
    <row r="3878" spans="1:3" x14ac:dyDescent="0.35">
      <c r="A3878" s="86">
        <v>46063</v>
      </c>
      <c r="B3878" s="87">
        <v>0.38541666666666669</v>
      </c>
      <c r="C3878">
        <v>3.93E-5</v>
      </c>
    </row>
    <row r="3879" spans="1:3" x14ac:dyDescent="0.35">
      <c r="A3879" s="86">
        <v>46063</v>
      </c>
      <c r="B3879" s="87">
        <v>0.39583333333333331</v>
      </c>
      <c r="C3879">
        <v>3.8340000000000002E-5</v>
      </c>
    </row>
    <row r="3880" spans="1:3" x14ac:dyDescent="0.35">
      <c r="A3880" s="86">
        <v>46063</v>
      </c>
      <c r="B3880" s="87">
        <v>0.40625</v>
      </c>
      <c r="C3880">
        <v>3.7389999999999999E-5</v>
      </c>
    </row>
    <row r="3881" spans="1:3" x14ac:dyDescent="0.35">
      <c r="A3881" s="86">
        <v>46063</v>
      </c>
      <c r="B3881" s="87">
        <v>0.41666666666666669</v>
      </c>
      <c r="C3881">
        <v>3.6609999999999997E-5</v>
      </c>
    </row>
    <row r="3882" spans="1:3" x14ac:dyDescent="0.35">
      <c r="A3882" s="86">
        <v>46063</v>
      </c>
      <c r="B3882" s="87">
        <v>0.42708333333333331</v>
      </c>
      <c r="C3882">
        <v>3.6100000000000003E-5</v>
      </c>
    </row>
    <row r="3883" spans="1:3" x14ac:dyDescent="0.35">
      <c r="A3883" s="86">
        <v>46063</v>
      </c>
      <c r="B3883" s="87">
        <v>0.4375</v>
      </c>
      <c r="C3883">
        <v>3.5749999999999995E-5</v>
      </c>
    </row>
    <row r="3884" spans="1:3" x14ac:dyDescent="0.35">
      <c r="A3884" s="86">
        <v>46063</v>
      </c>
      <c r="B3884" s="87">
        <v>0.44791666666666669</v>
      </c>
      <c r="C3884">
        <v>3.5599999999999998E-5</v>
      </c>
    </row>
    <row r="3885" spans="1:3" x14ac:dyDescent="0.35">
      <c r="A3885" s="86">
        <v>46063</v>
      </c>
      <c r="B3885" s="87">
        <v>0.45833333333333331</v>
      </c>
      <c r="C3885">
        <v>3.5599999999999998E-5</v>
      </c>
    </row>
    <row r="3886" spans="1:3" x14ac:dyDescent="0.35">
      <c r="A3886" s="86">
        <v>46063</v>
      </c>
      <c r="B3886" s="87">
        <v>0.46875</v>
      </c>
      <c r="C3886">
        <v>3.5729999999999998E-5</v>
      </c>
    </row>
    <row r="3887" spans="1:3" x14ac:dyDescent="0.35">
      <c r="A3887" s="86">
        <v>46063</v>
      </c>
      <c r="B3887" s="87">
        <v>0.47916666666666669</v>
      </c>
      <c r="C3887">
        <v>3.5999999999999994E-5</v>
      </c>
    </row>
    <row r="3888" spans="1:3" x14ac:dyDescent="0.35">
      <c r="A3888" s="86">
        <v>46063</v>
      </c>
      <c r="B3888" s="87">
        <v>0.48958333333333331</v>
      </c>
      <c r="C3888">
        <v>3.6529999999999998E-5</v>
      </c>
    </row>
    <row r="3889" spans="1:3" x14ac:dyDescent="0.35">
      <c r="A3889" s="86">
        <v>46063</v>
      </c>
      <c r="B3889" s="87">
        <v>0.5</v>
      </c>
      <c r="C3889">
        <v>3.7389999999999999E-5</v>
      </c>
    </row>
    <row r="3890" spans="1:3" x14ac:dyDescent="0.35">
      <c r="A3890" s="86">
        <v>46063</v>
      </c>
      <c r="B3890" s="87">
        <v>0.51041666666666663</v>
      </c>
      <c r="C3890">
        <v>3.858E-5</v>
      </c>
    </row>
    <row r="3891" spans="1:3" x14ac:dyDescent="0.35">
      <c r="A3891" s="86">
        <v>46063</v>
      </c>
      <c r="B3891" s="87">
        <v>0.52083333333333337</v>
      </c>
      <c r="C3891">
        <v>3.9879999999999998E-5</v>
      </c>
    </row>
    <row r="3892" spans="1:3" x14ac:dyDescent="0.35">
      <c r="A3892" s="86">
        <v>46063</v>
      </c>
      <c r="B3892" s="87">
        <v>0.53125</v>
      </c>
      <c r="C3892">
        <v>4.0920000000000001E-5</v>
      </c>
    </row>
    <row r="3893" spans="1:3" x14ac:dyDescent="0.35">
      <c r="A3893" s="86">
        <v>46063</v>
      </c>
      <c r="B3893" s="87">
        <v>0.54166666666666663</v>
      </c>
      <c r="C3893">
        <v>4.1480000000000003E-5</v>
      </c>
    </row>
    <row r="3894" spans="1:3" x14ac:dyDescent="0.35">
      <c r="A3894" s="86">
        <v>46063</v>
      </c>
      <c r="B3894" s="87">
        <v>0.55208333333333337</v>
      </c>
      <c r="C3894">
        <v>4.1289999999999999E-5</v>
      </c>
    </row>
    <row r="3895" spans="1:3" x14ac:dyDescent="0.35">
      <c r="A3895" s="86">
        <v>46063</v>
      </c>
      <c r="B3895" s="87">
        <v>0.5625</v>
      </c>
      <c r="C3895">
        <v>4.053E-5</v>
      </c>
    </row>
    <row r="3896" spans="1:3" x14ac:dyDescent="0.35">
      <c r="A3896" s="86">
        <v>46063</v>
      </c>
      <c r="B3896" s="87">
        <v>0.57291666666666663</v>
      </c>
      <c r="C3896">
        <v>3.9379999999999999E-5</v>
      </c>
    </row>
    <row r="3897" spans="1:3" x14ac:dyDescent="0.35">
      <c r="A3897" s="86">
        <v>46063</v>
      </c>
      <c r="B3897" s="87">
        <v>0.58333333333333337</v>
      </c>
      <c r="C3897">
        <v>3.8150000000000006E-5</v>
      </c>
    </row>
    <row r="3898" spans="1:3" x14ac:dyDescent="0.35">
      <c r="A3898" s="86">
        <v>46063</v>
      </c>
      <c r="B3898" s="87">
        <v>0.59375</v>
      </c>
      <c r="C3898">
        <v>3.6980000000000002E-5</v>
      </c>
    </row>
    <row r="3899" spans="1:3" x14ac:dyDescent="0.35">
      <c r="A3899" s="86">
        <v>46063</v>
      </c>
      <c r="B3899" s="87">
        <v>0.60416666666666663</v>
      </c>
      <c r="C3899">
        <v>3.5939999999999998E-5</v>
      </c>
    </row>
    <row r="3900" spans="1:3" x14ac:dyDescent="0.35">
      <c r="A3900" s="86">
        <v>46063</v>
      </c>
      <c r="B3900" s="87">
        <v>0.61458333333333337</v>
      </c>
      <c r="C3900">
        <v>3.4990000000000002E-5</v>
      </c>
    </row>
    <row r="3901" spans="1:3" x14ac:dyDescent="0.35">
      <c r="A3901" s="86">
        <v>46063</v>
      </c>
      <c r="B3901" s="87">
        <v>0.625</v>
      </c>
      <c r="C3901">
        <v>3.4070000000000004E-5</v>
      </c>
    </row>
    <row r="3902" spans="1:3" x14ac:dyDescent="0.35">
      <c r="A3902" s="86">
        <v>46063</v>
      </c>
      <c r="B3902" s="87">
        <v>0.63541666666666663</v>
      </c>
      <c r="C3902">
        <v>3.3200000000000001E-5</v>
      </c>
    </row>
    <row r="3903" spans="1:3" x14ac:dyDescent="0.35">
      <c r="A3903" s="86">
        <v>46063</v>
      </c>
      <c r="B3903" s="87">
        <v>0.64583333333333337</v>
      </c>
      <c r="C3903">
        <v>3.2469999999999999E-5</v>
      </c>
    </row>
    <row r="3904" spans="1:3" x14ac:dyDescent="0.35">
      <c r="A3904" s="86">
        <v>46063</v>
      </c>
      <c r="B3904" s="87">
        <v>0.65625</v>
      </c>
      <c r="C3904">
        <v>3.1850000000000002E-5</v>
      </c>
    </row>
    <row r="3905" spans="1:3" x14ac:dyDescent="0.35">
      <c r="A3905" s="86">
        <v>46063</v>
      </c>
      <c r="B3905" s="87">
        <v>0.66666666666666663</v>
      </c>
      <c r="C3905">
        <v>3.1510000000000002E-5</v>
      </c>
    </row>
    <row r="3906" spans="1:3" x14ac:dyDescent="0.35">
      <c r="A3906" s="86">
        <v>46063</v>
      </c>
      <c r="B3906" s="87">
        <v>0.67708333333333337</v>
      </c>
      <c r="C3906">
        <v>3.1449999999999999E-5</v>
      </c>
    </row>
    <row r="3907" spans="1:3" x14ac:dyDescent="0.35">
      <c r="A3907" s="86">
        <v>46063</v>
      </c>
      <c r="B3907" s="87">
        <v>0.6875</v>
      </c>
      <c r="C3907">
        <v>3.1749999999999999E-5</v>
      </c>
    </row>
    <row r="3908" spans="1:3" x14ac:dyDescent="0.35">
      <c r="A3908" s="86">
        <v>46063</v>
      </c>
      <c r="B3908" s="87">
        <v>0.69791666666666663</v>
      </c>
      <c r="C3908">
        <v>3.2489999999999996E-5</v>
      </c>
    </row>
    <row r="3909" spans="1:3" x14ac:dyDescent="0.35">
      <c r="A3909" s="86">
        <v>46063</v>
      </c>
      <c r="B3909" s="87">
        <v>0.70833333333333337</v>
      </c>
      <c r="C3909">
        <v>3.3820000000000005E-5</v>
      </c>
    </row>
    <row r="3910" spans="1:3" x14ac:dyDescent="0.35">
      <c r="A3910" s="86">
        <v>46063</v>
      </c>
      <c r="B3910" s="87">
        <v>0.71875</v>
      </c>
      <c r="C3910">
        <v>3.5689999999999999E-5</v>
      </c>
    </row>
    <row r="3911" spans="1:3" x14ac:dyDescent="0.35">
      <c r="A3911" s="86">
        <v>46063</v>
      </c>
      <c r="B3911" s="87">
        <v>0.72916666666666663</v>
      </c>
      <c r="C3911">
        <v>3.807E-5</v>
      </c>
    </row>
    <row r="3912" spans="1:3" x14ac:dyDescent="0.35">
      <c r="A3912" s="86">
        <v>46063</v>
      </c>
      <c r="B3912" s="87">
        <v>0.73958333333333337</v>
      </c>
      <c r="C3912">
        <v>4.0800000000000002E-5</v>
      </c>
    </row>
    <row r="3913" spans="1:3" x14ac:dyDescent="0.35">
      <c r="A3913" s="86">
        <v>46063</v>
      </c>
      <c r="B3913" s="87">
        <v>0.75</v>
      </c>
      <c r="C3913">
        <v>4.3789999999999999E-5</v>
      </c>
    </row>
    <row r="3914" spans="1:3" x14ac:dyDescent="0.35">
      <c r="A3914" s="86">
        <v>46063</v>
      </c>
      <c r="B3914" s="87">
        <v>0.76041666666666663</v>
      </c>
      <c r="C3914">
        <v>4.689E-5</v>
      </c>
    </row>
    <row r="3915" spans="1:3" x14ac:dyDescent="0.35">
      <c r="A3915" s="86">
        <v>46063</v>
      </c>
      <c r="B3915" s="87">
        <v>0.77083333333333337</v>
      </c>
      <c r="C3915">
        <v>4.9910000000000002E-5</v>
      </c>
    </row>
    <row r="3916" spans="1:3" x14ac:dyDescent="0.35">
      <c r="A3916" s="86">
        <v>46063</v>
      </c>
      <c r="B3916" s="87">
        <v>0.78125</v>
      </c>
      <c r="C3916">
        <v>5.2679999999999997E-5</v>
      </c>
    </row>
    <row r="3917" spans="1:3" x14ac:dyDescent="0.35">
      <c r="A3917" s="86">
        <v>46063</v>
      </c>
      <c r="B3917" s="87">
        <v>0.79166666666666663</v>
      </c>
      <c r="C3917">
        <v>5.5050000000000003E-5</v>
      </c>
    </row>
    <row r="3918" spans="1:3" x14ac:dyDescent="0.35">
      <c r="A3918" s="86">
        <v>46063</v>
      </c>
      <c r="B3918" s="87">
        <v>0.80208333333333337</v>
      </c>
      <c r="C3918">
        <v>5.6829999999999996E-5</v>
      </c>
    </row>
    <row r="3919" spans="1:3" x14ac:dyDescent="0.35">
      <c r="A3919" s="86">
        <v>46063</v>
      </c>
      <c r="B3919" s="87">
        <v>0.8125</v>
      </c>
      <c r="C3919">
        <v>5.7910000000000006E-5</v>
      </c>
    </row>
    <row r="3920" spans="1:3" x14ac:dyDescent="0.35">
      <c r="A3920" s="86">
        <v>46063</v>
      </c>
      <c r="B3920" s="87">
        <v>0.82291666666666663</v>
      </c>
      <c r="C3920">
        <v>5.8130000000000001E-5</v>
      </c>
    </row>
    <row r="3921" spans="1:3" x14ac:dyDescent="0.35">
      <c r="A3921" s="86">
        <v>46063</v>
      </c>
      <c r="B3921" s="87">
        <v>0.83333333333333337</v>
      </c>
      <c r="C3921">
        <v>5.7349999999999998E-5</v>
      </c>
    </row>
    <row r="3922" spans="1:3" x14ac:dyDescent="0.35">
      <c r="A3922" s="86">
        <v>46063</v>
      </c>
      <c r="B3922" s="87">
        <v>0.84375</v>
      </c>
      <c r="C3922">
        <v>5.5599999999999996E-5</v>
      </c>
    </row>
    <row r="3923" spans="1:3" x14ac:dyDescent="0.35">
      <c r="A3923" s="86">
        <v>46063</v>
      </c>
      <c r="B3923" s="87">
        <v>0.85416666666666663</v>
      </c>
      <c r="C3923">
        <v>5.3140000000000003E-5</v>
      </c>
    </row>
    <row r="3924" spans="1:3" x14ac:dyDescent="0.35">
      <c r="A3924" s="86">
        <v>46063</v>
      </c>
      <c r="B3924" s="87">
        <v>0.86458333333333337</v>
      </c>
      <c r="C3924">
        <v>5.0439999999999998E-5</v>
      </c>
    </row>
    <row r="3925" spans="1:3" x14ac:dyDescent="0.35">
      <c r="A3925" s="86">
        <v>46063</v>
      </c>
      <c r="B3925" s="87">
        <v>0.875</v>
      </c>
      <c r="C3925">
        <v>4.7879999999999996E-5</v>
      </c>
    </row>
    <row r="3926" spans="1:3" x14ac:dyDescent="0.35">
      <c r="A3926" s="86">
        <v>46063</v>
      </c>
      <c r="B3926" s="87">
        <v>0.88541666666666663</v>
      </c>
      <c r="C3926">
        <v>4.5819999999999998E-5</v>
      </c>
    </row>
    <row r="3927" spans="1:3" x14ac:dyDescent="0.35">
      <c r="A3927" s="86">
        <v>46063</v>
      </c>
      <c r="B3927" s="87">
        <v>0.89583333333333337</v>
      </c>
      <c r="C3927">
        <v>4.4119999999999998E-5</v>
      </c>
    </row>
    <row r="3928" spans="1:3" x14ac:dyDescent="0.35">
      <c r="A3928" s="86">
        <v>46063</v>
      </c>
      <c r="B3928" s="87">
        <v>0.90625</v>
      </c>
      <c r="C3928">
        <v>4.2580000000000002E-5</v>
      </c>
    </row>
    <row r="3929" spans="1:3" x14ac:dyDescent="0.35">
      <c r="A3929" s="86">
        <v>46063</v>
      </c>
      <c r="B3929" s="87">
        <v>0.91666666666666663</v>
      </c>
      <c r="C3929">
        <v>4.0980000000000004E-5</v>
      </c>
    </row>
    <row r="3930" spans="1:3" x14ac:dyDescent="0.35">
      <c r="A3930" s="86">
        <v>46063</v>
      </c>
      <c r="B3930" s="87">
        <v>0.92708333333333337</v>
      </c>
      <c r="C3930">
        <v>3.9140000000000001E-5</v>
      </c>
    </row>
    <row r="3931" spans="1:3" x14ac:dyDescent="0.35">
      <c r="A3931" s="86">
        <v>46063</v>
      </c>
      <c r="B3931" s="87">
        <v>0.9375</v>
      </c>
      <c r="C3931">
        <v>3.7080000000000004E-5</v>
      </c>
    </row>
    <row r="3932" spans="1:3" x14ac:dyDescent="0.35">
      <c r="A3932" s="86">
        <v>46063</v>
      </c>
      <c r="B3932" s="87">
        <v>0.94791666666666663</v>
      </c>
      <c r="C3932">
        <v>3.4869999999999996E-5</v>
      </c>
    </row>
    <row r="3933" spans="1:3" x14ac:dyDescent="0.35">
      <c r="A3933" s="86">
        <v>46063</v>
      </c>
      <c r="B3933" s="87">
        <v>0.95833333333333337</v>
      </c>
      <c r="C3933">
        <v>3.2530000000000002E-5</v>
      </c>
    </row>
    <row r="3934" spans="1:3" x14ac:dyDescent="0.35">
      <c r="A3934" s="86">
        <v>46063</v>
      </c>
      <c r="B3934" s="87">
        <v>0.96875</v>
      </c>
      <c r="C3934">
        <v>3.0150000000000001E-5</v>
      </c>
    </row>
    <row r="3935" spans="1:3" x14ac:dyDescent="0.35">
      <c r="A3935" s="86">
        <v>46063</v>
      </c>
      <c r="B3935" s="87">
        <v>0.97916666666666663</v>
      </c>
      <c r="C3935">
        <v>2.775E-5</v>
      </c>
    </row>
    <row r="3936" spans="1:3" x14ac:dyDescent="0.35">
      <c r="A3936" s="86">
        <v>46063</v>
      </c>
      <c r="B3936" s="87">
        <v>0.98958333333333337</v>
      </c>
      <c r="C3936">
        <v>2.5389999999999999E-5</v>
      </c>
    </row>
    <row r="3937" spans="1:3" x14ac:dyDescent="0.35">
      <c r="A3937" s="86">
        <v>46064</v>
      </c>
      <c r="B3937" s="87">
        <v>0</v>
      </c>
      <c r="C3937">
        <v>2.3050000000000001E-5</v>
      </c>
    </row>
    <row r="3938" spans="1:3" x14ac:dyDescent="0.35">
      <c r="A3938" s="86">
        <v>46064</v>
      </c>
      <c r="B3938" s="87">
        <v>1.0416666666666666E-2</v>
      </c>
      <c r="C3938">
        <v>2.0760000000000001E-5</v>
      </c>
    </row>
    <row r="3939" spans="1:3" x14ac:dyDescent="0.35">
      <c r="A3939" s="86">
        <v>46064</v>
      </c>
      <c r="B3939" s="87">
        <v>2.0833333333333332E-2</v>
      </c>
      <c r="C3939">
        <v>1.8669999999999999E-5</v>
      </c>
    </row>
    <row r="3940" spans="1:3" x14ac:dyDescent="0.35">
      <c r="A3940" s="86">
        <v>46064</v>
      </c>
      <c r="B3940" s="87">
        <v>3.125E-2</v>
      </c>
      <c r="C3940">
        <v>1.6869999999999999E-5</v>
      </c>
    </row>
    <row r="3941" spans="1:3" x14ac:dyDescent="0.35">
      <c r="A3941" s="86">
        <v>46064</v>
      </c>
      <c r="B3941" s="87">
        <v>4.1666666666666664E-2</v>
      </c>
      <c r="C3941">
        <v>1.5330000000000001E-5</v>
      </c>
    </row>
    <row r="3942" spans="1:3" x14ac:dyDescent="0.35">
      <c r="A3942" s="86">
        <v>46064</v>
      </c>
      <c r="B3942" s="87">
        <v>5.2083333333333336E-2</v>
      </c>
      <c r="C3942">
        <v>1.419E-5</v>
      </c>
    </row>
    <row r="3943" spans="1:3" x14ac:dyDescent="0.35">
      <c r="A3943" s="86">
        <v>46064</v>
      </c>
      <c r="B3943" s="87">
        <v>6.25E-2</v>
      </c>
      <c r="C3943">
        <v>1.3390000000000001E-5</v>
      </c>
    </row>
    <row r="3944" spans="1:3" x14ac:dyDescent="0.35">
      <c r="A3944" s="86">
        <v>46064</v>
      </c>
      <c r="B3944" s="87">
        <v>7.2916666666666671E-2</v>
      </c>
      <c r="C3944">
        <v>1.288E-5</v>
      </c>
    </row>
    <row r="3945" spans="1:3" x14ac:dyDescent="0.35">
      <c r="A3945" s="86">
        <v>46064</v>
      </c>
      <c r="B3945" s="87">
        <v>8.3333333333333329E-2</v>
      </c>
      <c r="C3945">
        <v>1.253E-5</v>
      </c>
    </row>
    <row r="3946" spans="1:3" x14ac:dyDescent="0.35">
      <c r="A3946" s="86">
        <v>46064</v>
      </c>
      <c r="B3946" s="87">
        <v>9.375E-2</v>
      </c>
      <c r="C3946">
        <v>1.2319999999999999E-5</v>
      </c>
    </row>
    <row r="3947" spans="1:3" x14ac:dyDescent="0.35">
      <c r="A3947" s="86">
        <v>46064</v>
      </c>
      <c r="B3947" s="87">
        <v>0.10416666666666667</v>
      </c>
      <c r="C3947">
        <v>1.216E-5</v>
      </c>
    </row>
    <row r="3948" spans="1:3" x14ac:dyDescent="0.35">
      <c r="A3948" s="86">
        <v>46064</v>
      </c>
      <c r="B3948" s="87">
        <v>0.11458333333333333</v>
      </c>
      <c r="C3948">
        <v>1.2099999999999999E-5</v>
      </c>
    </row>
    <row r="3949" spans="1:3" x14ac:dyDescent="0.35">
      <c r="A3949" s="86">
        <v>46064</v>
      </c>
      <c r="B3949" s="87">
        <v>0.125</v>
      </c>
      <c r="C3949">
        <v>1.202E-5</v>
      </c>
    </row>
    <row r="3950" spans="1:3" x14ac:dyDescent="0.35">
      <c r="A3950" s="86">
        <v>46064</v>
      </c>
      <c r="B3950" s="87">
        <v>0.13541666666666666</v>
      </c>
      <c r="C3950">
        <v>1.1919999999999999E-5</v>
      </c>
    </row>
    <row r="3951" spans="1:3" x14ac:dyDescent="0.35">
      <c r="A3951" s="86">
        <v>46064</v>
      </c>
      <c r="B3951" s="87">
        <v>0.14583333333333334</v>
      </c>
      <c r="C3951">
        <v>1.186E-5</v>
      </c>
    </row>
    <row r="3952" spans="1:3" x14ac:dyDescent="0.35">
      <c r="A3952" s="86">
        <v>46064</v>
      </c>
      <c r="B3952" s="87">
        <v>0.15625</v>
      </c>
      <c r="C3952">
        <v>1.1769999999999999E-5</v>
      </c>
    </row>
    <row r="3953" spans="1:3" x14ac:dyDescent="0.35">
      <c r="A3953" s="86">
        <v>46064</v>
      </c>
      <c r="B3953" s="87">
        <v>0.16666666666666666</v>
      </c>
      <c r="C3953">
        <v>1.1769999999999999E-5</v>
      </c>
    </row>
    <row r="3954" spans="1:3" x14ac:dyDescent="0.35">
      <c r="A3954" s="86">
        <v>46064</v>
      </c>
      <c r="B3954" s="87">
        <v>0.17708333333333334</v>
      </c>
      <c r="C3954">
        <v>1.1790000000000001E-5</v>
      </c>
    </row>
    <row r="3955" spans="1:3" x14ac:dyDescent="0.35">
      <c r="A3955" s="86">
        <v>46064</v>
      </c>
      <c r="B3955" s="87">
        <v>0.1875</v>
      </c>
      <c r="C3955">
        <v>1.1919999999999999E-5</v>
      </c>
    </row>
    <row r="3956" spans="1:3" x14ac:dyDescent="0.35">
      <c r="A3956" s="86">
        <v>46064</v>
      </c>
      <c r="B3956" s="87">
        <v>0.19791666666666666</v>
      </c>
      <c r="C3956">
        <v>1.2080000000000001E-5</v>
      </c>
    </row>
    <row r="3957" spans="1:3" x14ac:dyDescent="0.35">
      <c r="A3957" s="86">
        <v>46064</v>
      </c>
      <c r="B3957" s="87">
        <v>0.20833333333333334</v>
      </c>
      <c r="C3957">
        <v>1.2290000000000001E-5</v>
      </c>
    </row>
    <row r="3958" spans="1:3" x14ac:dyDescent="0.35">
      <c r="A3958" s="86">
        <v>46064</v>
      </c>
      <c r="B3958" s="87">
        <v>0.21875</v>
      </c>
      <c r="C3958">
        <v>1.257E-5</v>
      </c>
    </row>
    <row r="3959" spans="1:3" x14ac:dyDescent="0.35">
      <c r="A3959" s="86">
        <v>46064</v>
      </c>
      <c r="B3959" s="87">
        <v>0.22916666666666666</v>
      </c>
      <c r="C3959">
        <v>1.324E-5</v>
      </c>
    </row>
    <row r="3960" spans="1:3" x14ac:dyDescent="0.35">
      <c r="A3960" s="86">
        <v>46064</v>
      </c>
      <c r="B3960" s="87">
        <v>0.23958333333333334</v>
      </c>
      <c r="C3960">
        <v>1.466E-5</v>
      </c>
    </row>
    <row r="3961" spans="1:3" x14ac:dyDescent="0.35">
      <c r="A3961" s="86">
        <v>46064</v>
      </c>
      <c r="B3961" s="87">
        <v>0.25</v>
      </c>
      <c r="C3961">
        <v>1.7139999999999999E-5</v>
      </c>
    </row>
    <row r="3962" spans="1:3" x14ac:dyDescent="0.35">
      <c r="A3962" s="86">
        <v>46064</v>
      </c>
      <c r="B3962" s="87">
        <v>0.26041666666666669</v>
      </c>
      <c r="C3962">
        <v>2.0889999999999998E-5</v>
      </c>
    </row>
    <row r="3963" spans="1:3" x14ac:dyDescent="0.35">
      <c r="A3963" s="86">
        <v>46064</v>
      </c>
      <c r="B3963" s="87">
        <v>0.27083333333333331</v>
      </c>
      <c r="C3963">
        <v>2.5430000000000002E-5</v>
      </c>
    </row>
    <row r="3964" spans="1:3" x14ac:dyDescent="0.35">
      <c r="A3964" s="86">
        <v>46064</v>
      </c>
      <c r="B3964" s="87">
        <v>0.28125</v>
      </c>
      <c r="C3964">
        <v>3.01E-5</v>
      </c>
    </row>
    <row r="3965" spans="1:3" x14ac:dyDescent="0.35">
      <c r="A3965" s="86">
        <v>46064</v>
      </c>
      <c r="B3965" s="87">
        <v>0.29166666666666669</v>
      </c>
      <c r="C3965">
        <v>3.4250000000000006E-5</v>
      </c>
    </row>
    <row r="3966" spans="1:3" x14ac:dyDescent="0.35">
      <c r="A3966" s="86">
        <v>46064</v>
      </c>
      <c r="B3966" s="87">
        <v>0.30208333333333331</v>
      </c>
      <c r="C3966">
        <v>3.735E-5</v>
      </c>
    </row>
    <row r="3967" spans="1:3" x14ac:dyDescent="0.35">
      <c r="A3967" s="86">
        <v>46064</v>
      </c>
      <c r="B3967" s="87">
        <v>0.3125</v>
      </c>
      <c r="C3967">
        <v>3.947E-5</v>
      </c>
    </row>
    <row r="3968" spans="1:3" x14ac:dyDescent="0.35">
      <c r="A3968" s="86">
        <v>46064</v>
      </c>
      <c r="B3968" s="87">
        <v>0.32291666666666669</v>
      </c>
      <c r="C3968">
        <v>4.0759999999999996E-5</v>
      </c>
    </row>
    <row r="3969" spans="1:3" x14ac:dyDescent="0.35">
      <c r="A3969" s="86">
        <v>46064</v>
      </c>
      <c r="B3969" s="87">
        <v>0.33333333333333331</v>
      </c>
      <c r="C3969">
        <v>4.1399999999999997E-5</v>
      </c>
    </row>
    <row r="3970" spans="1:3" x14ac:dyDescent="0.35">
      <c r="A3970" s="86">
        <v>46064</v>
      </c>
      <c r="B3970" s="87">
        <v>0.34375</v>
      </c>
      <c r="C3970">
        <v>4.159E-5</v>
      </c>
    </row>
    <row r="3971" spans="1:3" x14ac:dyDescent="0.35">
      <c r="A3971" s="86">
        <v>46064</v>
      </c>
      <c r="B3971" s="87">
        <v>0.35416666666666669</v>
      </c>
      <c r="C3971">
        <v>4.1399999999999997E-5</v>
      </c>
    </row>
    <row r="3972" spans="1:3" x14ac:dyDescent="0.35">
      <c r="A3972" s="86">
        <v>46064</v>
      </c>
      <c r="B3972" s="87">
        <v>0.36458333333333331</v>
      </c>
      <c r="C3972">
        <v>4.0890000000000003E-5</v>
      </c>
    </row>
    <row r="3973" spans="1:3" x14ac:dyDescent="0.35">
      <c r="A3973" s="86">
        <v>46064</v>
      </c>
      <c r="B3973" s="87">
        <v>0.375</v>
      </c>
      <c r="C3973">
        <v>4.015E-5</v>
      </c>
    </row>
    <row r="3974" spans="1:3" x14ac:dyDescent="0.35">
      <c r="A3974" s="86">
        <v>46064</v>
      </c>
      <c r="B3974" s="87">
        <v>0.38541666666666669</v>
      </c>
      <c r="C3974">
        <v>3.9230000000000002E-5</v>
      </c>
    </row>
    <row r="3975" spans="1:3" x14ac:dyDescent="0.35">
      <c r="A3975" s="86">
        <v>46064</v>
      </c>
      <c r="B3975" s="87">
        <v>0.39583333333333331</v>
      </c>
      <c r="C3975">
        <v>3.8269999999999998E-5</v>
      </c>
    </row>
    <row r="3976" spans="1:3" x14ac:dyDescent="0.35">
      <c r="A3976" s="86">
        <v>46064</v>
      </c>
      <c r="B3976" s="87">
        <v>0.40625</v>
      </c>
      <c r="C3976">
        <v>3.7320000000000002E-5</v>
      </c>
    </row>
    <row r="3977" spans="1:3" x14ac:dyDescent="0.35">
      <c r="A3977" s="86">
        <v>46064</v>
      </c>
      <c r="B3977" s="87">
        <v>0.41666666666666669</v>
      </c>
      <c r="C3977">
        <v>3.6550000000000001E-5</v>
      </c>
    </row>
    <row r="3978" spans="1:3" x14ac:dyDescent="0.35">
      <c r="A3978" s="86">
        <v>46064</v>
      </c>
      <c r="B3978" s="87">
        <v>0.42708333333333331</v>
      </c>
      <c r="C3978">
        <v>3.6029999999999999E-5</v>
      </c>
    </row>
    <row r="3979" spans="1:3" x14ac:dyDescent="0.35">
      <c r="A3979" s="86">
        <v>46064</v>
      </c>
      <c r="B3979" s="87">
        <v>0.4375</v>
      </c>
      <c r="C3979">
        <v>3.5689999999999999E-5</v>
      </c>
    </row>
    <row r="3980" spans="1:3" x14ac:dyDescent="0.35">
      <c r="A3980" s="86">
        <v>46064</v>
      </c>
      <c r="B3980" s="87">
        <v>0.44791666666666669</v>
      </c>
      <c r="C3980">
        <v>3.5540000000000002E-5</v>
      </c>
    </row>
    <row r="3981" spans="1:3" x14ac:dyDescent="0.35">
      <c r="A3981" s="86">
        <v>46064</v>
      </c>
      <c r="B3981" s="87">
        <v>0.45833333333333331</v>
      </c>
      <c r="C3981">
        <v>3.5540000000000002E-5</v>
      </c>
    </row>
    <row r="3982" spans="1:3" x14ac:dyDescent="0.35">
      <c r="A3982" s="86">
        <v>46064</v>
      </c>
      <c r="B3982" s="87">
        <v>0.46875</v>
      </c>
      <c r="C3982">
        <v>3.5659999999999994E-5</v>
      </c>
    </row>
    <row r="3983" spans="1:3" x14ac:dyDescent="0.35">
      <c r="A3983" s="86">
        <v>46064</v>
      </c>
      <c r="B3983" s="87">
        <v>0.47916666666666669</v>
      </c>
      <c r="C3983">
        <v>3.5929999999999997E-5</v>
      </c>
    </row>
    <row r="3984" spans="1:3" x14ac:dyDescent="0.35">
      <c r="A3984" s="86">
        <v>46064</v>
      </c>
      <c r="B3984" s="87">
        <v>0.48958333333333331</v>
      </c>
      <c r="C3984">
        <v>3.646E-5</v>
      </c>
    </row>
    <row r="3985" spans="1:3" x14ac:dyDescent="0.35">
      <c r="A3985" s="86">
        <v>46064</v>
      </c>
      <c r="B3985" s="87">
        <v>0.5</v>
      </c>
      <c r="C3985">
        <v>3.7320000000000002E-5</v>
      </c>
    </row>
    <row r="3986" spans="1:3" x14ac:dyDescent="0.35">
      <c r="A3986" s="86">
        <v>46064</v>
      </c>
      <c r="B3986" s="87">
        <v>0.51041666666666663</v>
      </c>
      <c r="C3986">
        <v>3.8510000000000002E-5</v>
      </c>
    </row>
    <row r="3987" spans="1:3" x14ac:dyDescent="0.35">
      <c r="A3987" s="86">
        <v>46064</v>
      </c>
      <c r="B3987" s="87">
        <v>0.52083333333333337</v>
      </c>
      <c r="C3987">
        <v>3.9800000000000005E-5</v>
      </c>
    </row>
    <row r="3988" spans="1:3" x14ac:dyDescent="0.35">
      <c r="A3988" s="86">
        <v>46064</v>
      </c>
      <c r="B3988" s="87">
        <v>0.53125</v>
      </c>
      <c r="C3988">
        <v>4.0849999999999997E-5</v>
      </c>
    </row>
    <row r="3989" spans="1:3" x14ac:dyDescent="0.35">
      <c r="A3989" s="86">
        <v>46064</v>
      </c>
      <c r="B3989" s="87">
        <v>0.54166666666666663</v>
      </c>
      <c r="C3989">
        <v>4.1399999999999997E-5</v>
      </c>
    </row>
    <row r="3990" spans="1:3" x14ac:dyDescent="0.35">
      <c r="A3990" s="86">
        <v>46064</v>
      </c>
      <c r="B3990" s="87">
        <v>0.55208333333333337</v>
      </c>
      <c r="C3990">
        <v>4.1220000000000002E-5</v>
      </c>
    </row>
    <row r="3991" spans="1:3" x14ac:dyDescent="0.35">
      <c r="A3991" s="86">
        <v>46064</v>
      </c>
      <c r="B3991" s="87">
        <v>0.5625</v>
      </c>
      <c r="C3991">
        <v>4.0460000000000002E-5</v>
      </c>
    </row>
    <row r="3992" spans="1:3" x14ac:dyDescent="0.35">
      <c r="A3992" s="86">
        <v>46064</v>
      </c>
      <c r="B3992" s="87">
        <v>0.57291666666666663</v>
      </c>
      <c r="C3992">
        <v>3.9309999999999995E-5</v>
      </c>
    </row>
    <row r="3993" spans="1:3" x14ac:dyDescent="0.35">
      <c r="A3993" s="86">
        <v>46064</v>
      </c>
      <c r="B3993" s="87">
        <v>0.58333333333333337</v>
      </c>
      <c r="C3993">
        <v>3.8080000000000001E-5</v>
      </c>
    </row>
    <row r="3994" spans="1:3" x14ac:dyDescent="0.35">
      <c r="A3994" s="86">
        <v>46064</v>
      </c>
      <c r="B3994" s="87">
        <v>0.59375</v>
      </c>
      <c r="C3994">
        <v>3.6919999999999999E-5</v>
      </c>
    </row>
    <row r="3995" spans="1:3" x14ac:dyDescent="0.35">
      <c r="A3995" s="86">
        <v>46064</v>
      </c>
      <c r="B3995" s="87">
        <v>0.60416666666666663</v>
      </c>
      <c r="C3995">
        <v>3.587E-5</v>
      </c>
    </row>
    <row r="3996" spans="1:3" x14ac:dyDescent="0.35">
      <c r="A3996" s="86">
        <v>46064</v>
      </c>
      <c r="B3996" s="87">
        <v>0.61458333333333337</v>
      </c>
      <c r="C3996">
        <v>3.4930000000000006E-5</v>
      </c>
    </row>
    <row r="3997" spans="1:3" x14ac:dyDescent="0.35">
      <c r="A3997" s="86">
        <v>46064</v>
      </c>
      <c r="B3997" s="87">
        <v>0.625</v>
      </c>
      <c r="C3997">
        <v>3.4010000000000001E-5</v>
      </c>
    </row>
    <row r="3998" spans="1:3" x14ac:dyDescent="0.35">
      <c r="A3998" s="86">
        <v>46064</v>
      </c>
      <c r="B3998" s="87">
        <v>0.63541666666666663</v>
      </c>
      <c r="C3998">
        <v>3.3149999999999999E-5</v>
      </c>
    </row>
    <row r="3999" spans="1:3" x14ac:dyDescent="0.35">
      <c r="A3999" s="86">
        <v>46064</v>
      </c>
      <c r="B3999" s="87">
        <v>0.64583333333333337</v>
      </c>
      <c r="C3999">
        <v>3.2410000000000003E-5</v>
      </c>
    </row>
    <row r="4000" spans="1:3" x14ac:dyDescent="0.35">
      <c r="A4000" s="86">
        <v>46064</v>
      </c>
      <c r="B4000" s="87">
        <v>0.65625</v>
      </c>
      <c r="C4000">
        <v>3.1789999999999999E-5</v>
      </c>
    </row>
    <row r="4001" spans="1:3" x14ac:dyDescent="0.35">
      <c r="A4001" s="86">
        <v>46064</v>
      </c>
      <c r="B4001" s="87">
        <v>0.66666666666666663</v>
      </c>
      <c r="C4001">
        <v>3.1449999999999999E-5</v>
      </c>
    </row>
    <row r="4002" spans="1:3" x14ac:dyDescent="0.35">
      <c r="A4002" s="86">
        <v>46064</v>
      </c>
      <c r="B4002" s="87">
        <v>0.67708333333333337</v>
      </c>
      <c r="C4002">
        <v>3.1390000000000003E-5</v>
      </c>
    </row>
    <row r="4003" spans="1:3" x14ac:dyDescent="0.35">
      <c r="A4003" s="86">
        <v>46064</v>
      </c>
      <c r="B4003" s="87">
        <v>0.6875</v>
      </c>
      <c r="C4003">
        <v>3.1699999999999998E-5</v>
      </c>
    </row>
    <row r="4004" spans="1:3" x14ac:dyDescent="0.35">
      <c r="A4004" s="86">
        <v>46064</v>
      </c>
      <c r="B4004" s="87">
        <v>0.69791666666666663</v>
      </c>
      <c r="C4004">
        <v>3.243E-5</v>
      </c>
    </row>
    <row r="4005" spans="1:3" x14ac:dyDescent="0.35">
      <c r="A4005" s="86">
        <v>46064</v>
      </c>
      <c r="B4005" s="87">
        <v>0.70833333333333337</v>
      </c>
      <c r="C4005">
        <v>3.3759999999999995E-5</v>
      </c>
    </row>
    <row r="4006" spans="1:3" x14ac:dyDescent="0.35">
      <c r="A4006" s="86">
        <v>46064</v>
      </c>
      <c r="B4006" s="87">
        <v>0.71875</v>
      </c>
      <c r="C4006">
        <v>3.5630000000000003E-5</v>
      </c>
    </row>
    <row r="4007" spans="1:3" x14ac:dyDescent="0.35">
      <c r="A4007" s="86">
        <v>46064</v>
      </c>
      <c r="B4007" s="87">
        <v>0.72916666666666663</v>
      </c>
      <c r="C4007">
        <v>3.8000000000000002E-5</v>
      </c>
    </row>
    <row r="4008" spans="1:3" x14ac:dyDescent="0.35">
      <c r="A4008" s="86">
        <v>46064</v>
      </c>
      <c r="B4008" s="87">
        <v>0.73958333333333337</v>
      </c>
      <c r="C4008">
        <v>4.0730000000000005E-5</v>
      </c>
    </row>
    <row r="4009" spans="1:3" x14ac:dyDescent="0.35">
      <c r="A4009" s="86">
        <v>46064</v>
      </c>
      <c r="B4009" s="87">
        <v>0.75</v>
      </c>
      <c r="C4009">
        <v>4.371E-5</v>
      </c>
    </row>
    <row r="4010" spans="1:3" x14ac:dyDescent="0.35">
      <c r="A4010" s="86">
        <v>46064</v>
      </c>
      <c r="B4010" s="87">
        <v>0.76041666666666663</v>
      </c>
      <c r="C4010">
        <v>4.6810000000000001E-5</v>
      </c>
    </row>
    <row r="4011" spans="1:3" x14ac:dyDescent="0.35">
      <c r="A4011" s="86">
        <v>46064</v>
      </c>
      <c r="B4011" s="87">
        <v>0.77083333333333337</v>
      </c>
      <c r="C4011">
        <v>4.9820000000000001E-5</v>
      </c>
    </row>
    <row r="4012" spans="1:3" x14ac:dyDescent="0.35">
      <c r="A4012" s="86">
        <v>46064</v>
      </c>
      <c r="B4012" s="87">
        <v>0.78125</v>
      </c>
      <c r="C4012">
        <v>5.2580000000000001E-5</v>
      </c>
    </row>
    <row r="4013" spans="1:3" x14ac:dyDescent="0.35">
      <c r="A4013" s="86">
        <v>46064</v>
      </c>
      <c r="B4013" s="87">
        <v>0.79166666666666663</v>
      </c>
      <c r="C4013">
        <v>5.4950000000000001E-5</v>
      </c>
    </row>
    <row r="4014" spans="1:3" x14ac:dyDescent="0.35">
      <c r="A4014" s="86">
        <v>46064</v>
      </c>
      <c r="B4014" s="87">
        <v>0.80208333333333337</v>
      </c>
      <c r="C4014">
        <v>5.6730000000000001E-5</v>
      </c>
    </row>
    <row r="4015" spans="1:3" x14ac:dyDescent="0.35">
      <c r="A4015" s="86">
        <v>46064</v>
      </c>
      <c r="B4015" s="87">
        <v>0.8125</v>
      </c>
      <c r="C4015">
        <v>5.7799999999999995E-5</v>
      </c>
    </row>
    <row r="4016" spans="1:3" x14ac:dyDescent="0.35">
      <c r="A4016" s="86">
        <v>46064</v>
      </c>
      <c r="B4016" s="87">
        <v>0.82291666666666663</v>
      </c>
      <c r="C4016">
        <v>5.8020000000000004E-5</v>
      </c>
    </row>
    <row r="4017" spans="1:3" x14ac:dyDescent="0.35">
      <c r="A4017" s="86">
        <v>46064</v>
      </c>
      <c r="B4017" s="87">
        <v>0.83333333333333337</v>
      </c>
      <c r="C4017">
        <v>5.7250000000000002E-5</v>
      </c>
    </row>
    <row r="4018" spans="1:3" x14ac:dyDescent="0.35">
      <c r="A4018" s="86">
        <v>46064</v>
      </c>
      <c r="B4018" s="87">
        <v>0.84375</v>
      </c>
      <c r="C4018">
        <v>5.5509999999999995E-5</v>
      </c>
    </row>
    <row r="4019" spans="1:3" x14ac:dyDescent="0.35">
      <c r="A4019" s="86">
        <v>46064</v>
      </c>
      <c r="B4019" s="87">
        <v>0.85416666666666663</v>
      </c>
      <c r="C4019">
        <v>5.3050000000000002E-5</v>
      </c>
    </row>
    <row r="4020" spans="1:3" x14ac:dyDescent="0.35">
      <c r="A4020" s="86">
        <v>46064</v>
      </c>
      <c r="B4020" s="87">
        <v>0.86458333333333337</v>
      </c>
      <c r="C4020">
        <v>5.0349999999999997E-5</v>
      </c>
    </row>
    <row r="4021" spans="1:3" x14ac:dyDescent="0.35">
      <c r="A4021" s="86">
        <v>46064</v>
      </c>
      <c r="B4021" s="87">
        <v>0.875</v>
      </c>
      <c r="C4021">
        <v>4.7790000000000002E-5</v>
      </c>
    </row>
    <row r="4022" spans="1:3" x14ac:dyDescent="0.35">
      <c r="A4022" s="86">
        <v>46064</v>
      </c>
      <c r="B4022" s="87">
        <v>0.88541666666666663</v>
      </c>
      <c r="C4022">
        <v>4.5740000000000006E-5</v>
      </c>
    </row>
    <row r="4023" spans="1:3" x14ac:dyDescent="0.35">
      <c r="A4023" s="86">
        <v>46064</v>
      </c>
      <c r="B4023" s="87">
        <v>0.89583333333333337</v>
      </c>
      <c r="C4023">
        <v>4.4040000000000005E-5</v>
      </c>
    </row>
    <row r="4024" spans="1:3" x14ac:dyDescent="0.35">
      <c r="A4024" s="86">
        <v>46064</v>
      </c>
      <c r="B4024" s="87">
        <v>0.90625</v>
      </c>
      <c r="C4024">
        <v>4.2509999999999998E-5</v>
      </c>
    </row>
    <row r="4025" spans="1:3" x14ac:dyDescent="0.35">
      <c r="A4025" s="86">
        <v>46064</v>
      </c>
      <c r="B4025" s="87">
        <v>0.91666666666666663</v>
      </c>
      <c r="C4025">
        <v>4.091E-5</v>
      </c>
    </row>
    <row r="4026" spans="1:3" x14ac:dyDescent="0.35">
      <c r="A4026" s="86">
        <v>46064</v>
      </c>
      <c r="B4026" s="87">
        <v>0.92708333333333337</v>
      </c>
      <c r="C4026">
        <v>3.9070000000000004E-5</v>
      </c>
    </row>
    <row r="4027" spans="1:3" x14ac:dyDescent="0.35">
      <c r="A4027" s="86">
        <v>46064</v>
      </c>
      <c r="B4027" s="87">
        <v>0.9375</v>
      </c>
      <c r="C4027">
        <v>3.7019999999999995E-5</v>
      </c>
    </row>
    <row r="4028" spans="1:3" x14ac:dyDescent="0.35">
      <c r="A4028" s="86">
        <v>46064</v>
      </c>
      <c r="B4028" s="87">
        <v>0.94791666666666663</v>
      </c>
      <c r="C4028">
        <v>3.4799999999999999E-5</v>
      </c>
    </row>
    <row r="4029" spans="1:3" x14ac:dyDescent="0.35">
      <c r="A4029" s="86">
        <v>46064</v>
      </c>
      <c r="B4029" s="87">
        <v>0.95833333333333337</v>
      </c>
      <c r="C4029">
        <v>3.2469999999999999E-5</v>
      </c>
    </row>
    <row r="4030" spans="1:3" x14ac:dyDescent="0.35">
      <c r="A4030" s="86">
        <v>46064</v>
      </c>
      <c r="B4030" s="87">
        <v>0.96875</v>
      </c>
      <c r="C4030">
        <v>3.01E-5</v>
      </c>
    </row>
    <row r="4031" spans="1:3" x14ac:dyDescent="0.35">
      <c r="A4031" s="86">
        <v>46064</v>
      </c>
      <c r="B4031" s="87">
        <v>0.97916666666666663</v>
      </c>
      <c r="C4031">
        <v>2.7699999999999999E-5</v>
      </c>
    </row>
    <row r="4032" spans="1:3" x14ac:dyDescent="0.35">
      <c r="A4032" s="86">
        <v>46064</v>
      </c>
      <c r="B4032" s="87">
        <v>0.98958333333333337</v>
      </c>
      <c r="C4032">
        <v>2.5340000000000001E-5</v>
      </c>
    </row>
    <row r="4033" spans="1:3" x14ac:dyDescent="0.35">
      <c r="A4033" s="86">
        <v>46065</v>
      </c>
      <c r="B4033" s="87">
        <v>0</v>
      </c>
      <c r="C4033">
        <v>2.3009999999999998E-5</v>
      </c>
    </row>
    <row r="4034" spans="1:3" x14ac:dyDescent="0.35">
      <c r="A4034" s="86">
        <v>46065</v>
      </c>
      <c r="B4034" s="87">
        <v>1.0416666666666666E-2</v>
      </c>
      <c r="C4034">
        <v>2.0719999999999998E-5</v>
      </c>
    </row>
    <row r="4035" spans="1:3" x14ac:dyDescent="0.35">
      <c r="A4035" s="86">
        <v>46065</v>
      </c>
      <c r="B4035" s="87">
        <v>2.0833333333333332E-2</v>
      </c>
      <c r="C4035">
        <v>1.8640000000000001E-5</v>
      </c>
    </row>
    <row r="4036" spans="1:3" x14ac:dyDescent="0.35">
      <c r="A4036" s="86">
        <v>46065</v>
      </c>
      <c r="B4036" s="87">
        <v>3.125E-2</v>
      </c>
      <c r="C4036">
        <v>1.6840000000000001E-5</v>
      </c>
    </row>
    <row r="4037" spans="1:3" x14ac:dyDescent="0.35">
      <c r="A4037" s="86">
        <v>46065</v>
      </c>
      <c r="B4037" s="87">
        <v>4.1666666666666664E-2</v>
      </c>
      <c r="C4037">
        <v>1.5299999999999999E-5</v>
      </c>
    </row>
    <row r="4038" spans="1:3" x14ac:dyDescent="0.35">
      <c r="A4038" s="86">
        <v>46065</v>
      </c>
      <c r="B4038" s="87">
        <v>5.2083333333333336E-2</v>
      </c>
      <c r="C4038">
        <v>1.416E-5</v>
      </c>
    </row>
    <row r="4039" spans="1:3" x14ac:dyDescent="0.35">
      <c r="A4039" s="86">
        <v>46065</v>
      </c>
      <c r="B4039" s="87">
        <v>6.25E-2</v>
      </c>
      <c r="C4039">
        <v>1.3370000000000001E-5</v>
      </c>
    </row>
    <row r="4040" spans="1:3" x14ac:dyDescent="0.35">
      <c r="A4040" s="86">
        <v>46065</v>
      </c>
      <c r="B4040" s="87">
        <v>7.2916666666666671E-2</v>
      </c>
      <c r="C4040">
        <v>1.2850000000000001E-5</v>
      </c>
    </row>
    <row r="4041" spans="1:3" x14ac:dyDescent="0.35">
      <c r="A4041" s="86">
        <v>46065</v>
      </c>
      <c r="B4041" s="87">
        <v>8.3333333333333329E-2</v>
      </c>
      <c r="C4041">
        <v>1.2510000000000001E-5</v>
      </c>
    </row>
    <row r="4042" spans="1:3" x14ac:dyDescent="0.35">
      <c r="A4042" s="86">
        <v>46065</v>
      </c>
      <c r="B4042" s="87">
        <v>9.375E-2</v>
      </c>
      <c r="C4042">
        <v>1.2300000000000001E-5</v>
      </c>
    </row>
    <row r="4043" spans="1:3" x14ac:dyDescent="0.35">
      <c r="A4043" s="86">
        <v>46065</v>
      </c>
      <c r="B4043" s="87">
        <v>0.10416666666666667</v>
      </c>
      <c r="C4043">
        <v>1.2139999999999999E-5</v>
      </c>
    </row>
    <row r="4044" spans="1:3" x14ac:dyDescent="0.35">
      <c r="A4044" s="86">
        <v>46065</v>
      </c>
      <c r="B4044" s="87">
        <v>0.11458333333333333</v>
      </c>
      <c r="C4044">
        <v>1.2080000000000001E-5</v>
      </c>
    </row>
    <row r="4045" spans="1:3" x14ac:dyDescent="0.35">
      <c r="A4045" s="86">
        <v>46065</v>
      </c>
      <c r="B4045" s="87">
        <v>0.125</v>
      </c>
      <c r="C4045">
        <v>1.199E-5</v>
      </c>
    </row>
    <row r="4046" spans="1:3" x14ac:dyDescent="0.35">
      <c r="A4046" s="86">
        <v>46065</v>
      </c>
      <c r="B4046" s="87">
        <v>0.13541666666666666</v>
      </c>
      <c r="C4046">
        <v>1.189E-5</v>
      </c>
    </row>
    <row r="4047" spans="1:3" x14ac:dyDescent="0.35">
      <c r="A4047" s="86">
        <v>46065</v>
      </c>
      <c r="B4047" s="87">
        <v>0.14583333333333334</v>
      </c>
      <c r="C4047">
        <v>1.183E-5</v>
      </c>
    </row>
    <row r="4048" spans="1:3" x14ac:dyDescent="0.35">
      <c r="A4048" s="86">
        <v>46065</v>
      </c>
      <c r="B4048" s="87">
        <v>0.15625</v>
      </c>
      <c r="C4048">
        <v>1.1749999999999999E-5</v>
      </c>
    </row>
    <row r="4049" spans="1:3" x14ac:dyDescent="0.35">
      <c r="A4049" s="86">
        <v>46065</v>
      </c>
      <c r="B4049" s="87">
        <v>0.16666666666666666</v>
      </c>
      <c r="C4049">
        <v>1.1749999999999999E-5</v>
      </c>
    </row>
    <row r="4050" spans="1:3" x14ac:dyDescent="0.35">
      <c r="A4050" s="86">
        <v>46065</v>
      </c>
      <c r="B4050" s="87">
        <v>0.17708333333333334</v>
      </c>
      <c r="C4050">
        <v>1.1769999999999999E-5</v>
      </c>
    </row>
    <row r="4051" spans="1:3" x14ac:dyDescent="0.35">
      <c r="A4051" s="86">
        <v>46065</v>
      </c>
      <c r="B4051" s="87">
        <v>0.1875</v>
      </c>
      <c r="C4051">
        <v>1.189E-5</v>
      </c>
    </row>
    <row r="4052" spans="1:3" x14ac:dyDescent="0.35">
      <c r="A4052" s="86">
        <v>46065</v>
      </c>
      <c r="B4052" s="87">
        <v>0.19791666666666666</v>
      </c>
      <c r="C4052">
        <v>1.205E-5</v>
      </c>
    </row>
    <row r="4053" spans="1:3" x14ac:dyDescent="0.35">
      <c r="A4053" s="86">
        <v>46065</v>
      </c>
      <c r="B4053" s="87">
        <v>0.20833333333333334</v>
      </c>
      <c r="C4053">
        <v>1.226E-5</v>
      </c>
    </row>
    <row r="4054" spans="1:3" x14ac:dyDescent="0.35">
      <c r="A4054" s="86">
        <v>46065</v>
      </c>
      <c r="B4054" s="87">
        <v>0.21875</v>
      </c>
      <c r="C4054">
        <v>1.254E-5</v>
      </c>
    </row>
    <row r="4055" spans="1:3" x14ac:dyDescent="0.35">
      <c r="A4055" s="86">
        <v>46065</v>
      </c>
      <c r="B4055" s="87">
        <v>0.22916666666666666</v>
      </c>
      <c r="C4055">
        <v>1.322E-5</v>
      </c>
    </row>
    <row r="4056" spans="1:3" x14ac:dyDescent="0.35">
      <c r="A4056" s="86">
        <v>46065</v>
      </c>
      <c r="B4056" s="87">
        <v>0.23958333333333334</v>
      </c>
      <c r="C4056">
        <v>1.4630000000000001E-5</v>
      </c>
    </row>
    <row r="4057" spans="1:3" x14ac:dyDescent="0.35">
      <c r="A4057" s="86">
        <v>46065</v>
      </c>
      <c r="B4057" s="87">
        <v>0.25</v>
      </c>
      <c r="C4057">
        <v>1.7110000000000001E-5</v>
      </c>
    </row>
    <row r="4058" spans="1:3" x14ac:dyDescent="0.35">
      <c r="A4058" s="86">
        <v>46065</v>
      </c>
      <c r="B4058" s="87">
        <v>0.26041666666666669</v>
      </c>
      <c r="C4058">
        <v>2.0850000000000002E-5</v>
      </c>
    </row>
    <row r="4059" spans="1:3" x14ac:dyDescent="0.35">
      <c r="A4059" s="86">
        <v>46065</v>
      </c>
      <c r="B4059" s="87">
        <v>0.27083333333333331</v>
      </c>
      <c r="C4059">
        <v>2.5380000000000001E-5</v>
      </c>
    </row>
    <row r="4060" spans="1:3" x14ac:dyDescent="0.35">
      <c r="A4060" s="86">
        <v>46065</v>
      </c>
      <c r="B4060" s="87">
        <v>0.28125</v>
      </c>
      <c r="C4060">
        <v>3.004E-5</v>
      </c>
    </row>
    <row r="4061" spans="1:3" x14ac:dyDescent="0.35">
      <c r="A4061" s="86">
        <v>46065</v>
      </c>
      <c r="B4061" s="87">
        <v>0.29166666666666669</v>
      </c>
      <c r="C4061">
        <v>3.4189999999999996E-5</v>
      </c>
    </row>
    <row r="4062" spans="1:3" x14ac:dyDescent="0.35">
      <c r="A4062" s="86">
        <v>46065</v>
      </c>
      <c r="B4062" s="87">
        <v>0.30208333333333331</v>
      </c>
      <c r="C4062">
        <v>3.7280000000000002E-5</v>
      </c>
    </row>
    <row r="4063" spans="1:3" x14ac:dyDescent="0.35">
      <c r="A4063" s="86">
        <v>46065</v>
      </c>
      <c r="B4063" s="87">
        <v>0.3125</v>
      </c>
      <c r="C4063">
        <v>3.9399999999999995E-5</v>
      </c>
    </row>
    <row r="4064" spans="1:3" x14ac:dyDescent="0.35">
      <c r="A4064" s="86">
        <v>46065</v>
      </c>
      <c r="B4064" s="87">
        <v>0.32291666666666669</v>
      </c>
      <c r="C4064">
        <v>4.0689999999999998E-5</v>
      </c>
    </row>
    <row r="4065" spans="1:3" x14ac:dyDescent="0.35">
      <c r="A4065" s="86">
        <v>46065</v>
      </c>
      <c r="B4065" s="87">
        <v>0.33333333333333331</v>
      </c>
      <c r="C4065">
        <v>4.1329999999999999E-5</v>
      </c>
    </row>
    <row r="4066" spans="1:3" x14ac:dyDescent="0.35">
      <c r="A4066" s="86">
        <v>46065</v>
      </c>
      <c r="B4066" s="87">
        <v>0.34375</v>
      </c>
      <c r="C4066">
        <v>4.1510000000000001E-5</v>
      </c>
    </row>
    <row r="4067" spans="1:3" x14ac:dyDescent="0.35">
      <c r="A4067" s="86">
        <v>46065</v>
      </c>
      <c r="B4067" s="87">
        <v>0.35416666666666669</v>
      </c>
      <c r="C4067">
        <v>4.1329999999999999E-5</v>
      </c>
    </row>
    <row r="4068" spans="1:3" x14ac:dyDescent="0.35">
      <c r="A4068" s="86">
        <v>46065</v>
      </c>
      <c r="B4068" s="87">
        <v>0.36458333333333331</v>
      </c>
      <c r="C4068">
        <v>4.0809999999999997E-5</v>
      </c>
    </row>
    <row r="4069" spans="1:3" x14ac:dyDescent="0.35">
      <c r="A4069" s="86">
        <v>46065</v>
      </c>
      <c r="B4069" s="87">
        <v>0.375</v>
      </c>
      <c r="C4069">
        <v>4.0070000000000001E-5</v>
      </c>
    </row>
    <row r="4070" spans="1:3" x14ac:dyDescent="0.35">
      <c r="A4070" s="86">
        <v>46065</v>
      </c>
      <c r="B4070" s="87">
        <v>0.38541666666666669</v>
      </c>
      <c r="C4070">
        <v>3.9159999999999998E-5</v>
      </c>
    </row>
    <row r="4071" spans="1:3" x14ac:dyDescent="0.35">
      <c r="A4071" s="86">
        <v>46065</v>
      </c>
      <c r="B4071" s="87">
        <v>0.39583333333333331</v>
      </c>
      <c r="C4071">
        <v>3.82E-5</v>
      </c>
    </row>
    <row r="4072" spans="1:3" x14ac:dyDescent="0.35">
      <c r="A4072" s="86">
        <v>46065</v>
      </c>
      <c r="B4072" s="87">
        <v>0.40625</v>
      </c>
      <c r="C4072">
        <v>3.7249999999999997E-5</v>
      </c>
    </row>
    <row r="4073" spans="1:3" x14ac:dyDescent="0.35">
      <c r="A4073" s="86">
        <v>46065</v>
      </c>
      <c r="B4073" s="87">
        <v>0.41666666666666669</v>
      </c>
      <c r="C4073">
        <v>3.6479999999999996E-5</v>
      </c>
    </row>
    <row r="4074" spans="1:3" x14ac:dyDescent="0.35">
      <c r="A4074" s="86">
        <v>46065</v>
      </c>
      <c r="B4074" s="87">
        <v>0.42708333333333331</v>
      </c>
      <c r="C4074">
        <v>3.5970000000000003E-5</v>
      </c>
    </row>
    <row r="4075" spans="1:3" x14ac:dyDescent="0.35">
      <c r="A4075" s="86">
        <v>46065</v>
      </c>
      <c r="B4075" s="87">
        <v>0.4375</v>
      </c>
      <c r="C4075">
        <v>3.5620000000000001E-5</v>
      </c>
    </row>
    <row r="4076" spans="1:3" x14ac:dyDescent="0.35">
      <c r="A4076" s="86">
        <v>46065</v>
      </c>
      <c r="B4076" s="87">
        <v>0.44791666666666669</v>
      </c>
      <c r="C4076">
        <v>3.5479999999999999E-5</v>
      </c>
    </row>
    <row r="4077" spans="1:3" x14ac:dyDescent="0.35">
      <c r="A4077" s="86">
        <v>46065</v>
      </c>
      <c r="B4077" s="87">
        <v>0.45833333333333331</v>
      </c>
      <c r="C4077">
        <v>3.5479999999999999E-5</v>
      </c>
    </row>
    <row r="4078" spans="1:3" x14ac:dyDescent="0.35">
      <c r="A4078" s="86">
        <v>46065</v>
      </c>
      <c r="B4078" s="87">
        <v>0.46875</v>
      </c>
      <c r="C4078">
        <v>3.5599999999999998E-5</v>
      </c>
    </row>
    <row r="4079" spans="1:3" x14ac:dyDescent="0.35">
      <c r="A4079" s="86">
        <v>46065</v>
      </c>
      <c r="B4079" s="87">
        <v>0.47916666666666669</v>
      </c>
      <c r="C4079">
        <v>3.587E-5</v>
      </c>
    </row>
    <row r="4080" spans="1:3" x14ac:dyDescent="0.35">
      <c r="A4080" s="86">
        <v>46065</v>
      </c>
      <c r="B4080" s="87">
        <v>0.48958333333333331</v>
      </c>
      <c r="C4080">
        <v>3.6400000000000004E-5</v>
      </c>
    </row>
    <row r="4081" spans="1:3" x14ac:dyDescent="0.35">
      <c r="A4081" s="86">
        <v>46065</v>
      </c>
      <c r="B4081" s="87">
        <v>0.5</v>
      </c>
      <c r="C4081">
        <v>3.7249999999999997E-5</v>
      </c>
    </row>
    <row r="4082" spans="1:3" x14ac:dyDescent="0.35">
      <c r="A4082" s="86">
        <v>46065</v>
      </c>
      <c r="B4082" s="87">
        <v>0.51041666666666663</v>
      </c>
      <c r="C4082">
        <v>3.8440000000000005E-5</v>
      </c>
    </row>
    <row r="4083" spans="1:3" x14ac:dyDescent="0.35">
      <c r="A4083" s="86">
        <v>46065</v>
      </c>
      <c r="B4083" s="87">
        <v>0.52083333333333337</v>
      </c>
      <c r="C4083">
        <v>3.9730000000000001E-5</v>
      </c>
    </row>
    <row r="4084" spans="1:3" x14ac:dyDescent="0.35">
      <c r="A4084" s="86">
        <v>46065</v>
      </c>
      <c r="B4084" s="87">
        <v>0.53125</v>
      </c>
      <c r="C4084">
        <v>4.0769999999999998E-5</v>
      </c>
    </row>
    <row r="4085" spans="1:3" x14ac:dyDescent="0.35">
      <c r="A4085" s="86">
        <v>46065</v>
      </c>
      <c r="B4085" s="87">
        <v>0.54166666666666663</v>
      </c>
      <c r="C4085">
        <v>4.1329999999999999E-5</v>
      </c>
    </row>
    <row r="4086" spans="1:3" x14ac:dyDescent="0.35">
      <c r="A4086" s="86">
        <v>46065</v>
      </c>
      <c r="B4086" s="87">
        <v>0.55208333333333337</v>
      </c>
      <c r="C4086">
        <v>4.1140000000000003E-5</v>
      </c>
    </row>
    <row r="4087" spans="1:3" x14ac:dyDescent="0.35">
      <c r="A4087" s="86">
        <v>46065</v>
      </c>
      <c r="B4087" s="87">
        <v>0.5625</v>
      </c>
      <c r="C4087">
        <v>4.0379999999999996E-5</v>
      </c>
    </row>
    <row r="4088" spans="1:3" x14ac:dyDescent="0.35">
      <c r="A4088" s="86">
        <v>46065</v>
      </c>
      <c r="B4088" s="87">
        <v>0.57291666666666663</v>
      </c>
      <c r="C4088">
        <v>3.9239999999999997E-5</v>
      </c>
    </row>
    <row r="4089" spans="1:3" x14ac:dyDescent="0.35">
      <c r="A4089" s="86">
        <v>46065</v>
      </c>
      <c r="B4089" s="87">
        <v>0.58333333333333337</v>
      </c>
      <c r="C4089">
        <v>3.8010000000000004E-5</v>
      </c>
    </row>
    <row r="4090" spans="1:3" x14ac:dyDescent="0.35">
      <c r="A4090" s="86">
        <v>46065</v>
      </c>
      <c r="B4090" s="87">
        <v>0.59375</v>
      </c>
      <c r="C4090">
        <v>3.6850000000000001E-5</v>
      </c>
    </row>
    <row r="4091" spans="1:3" x14ac:dyDescent="0.35">
      <c r="A4091" s="86">
        <v>46065</v>
      </c>
      <c r="B4091" s="87">
        <v>0.60416666666666663</v>
      </c>
      <c r="C4091">
        <v>3.5810000000000004E-5</v>
      </c>
    </row>
    <row r="4092" spans="1:3" x14ac:dyDescent="0.35">
      <c r="A4092" s="86">
        <v>46065</v>
      </c>
      <c r="B4092" s="87">
        <v>0.61458333333333337</v>
      </c>
      <c r="C4092">
        <v>3.4860000000000002E-5</v>
      </c>
    </row>
    <row r="4093" spans="1:3" x14ac:dyDescent="0.35">
      <c r="A4093" s="86">
        <v>46065</v>
      </c>
      <c r="B4093" s="87">
        <v>0.625</v>
      </c>
      <c r="C4093">
        <v>3.3939999999999997E-5</v>
      </c>
    </row>
    <row r="4094" spans="1:3" x14ac:dyDescent="0.35">
      <c r="A4094" s="86">
        <v>46065</v>
      </c>
      <c r="B4094" s="87">
        <v>0.63541666666666663</v>
      </c>
      <c r="C4094">
        <v>3.3090000000000003E-5</v>
      </c>
    </row>
    <row r="4095" spans="1:3" x14ac:dyDescent="0.35">
      <c r="A4095" s="86">
        <v>46065</v>
      </c>
      <c r="B4095" s="87">
        <v>0.64583333333333337</v>
      </c>
      <c r="C4095">
        <v>3.2349999999999994E-5</v>
      </c>
    </row>
    <row r="4096" spans="1:3" x14ac:dyDescent="0.35">
      <c r="A4096" s="86">
        <v>46065</v>
      </c>
      <c r="B4096" s="87">
        <v>0.65625</v>
      </c>
      <c r="C4096">
        <v>3.1739999999999998E-5</v>
      </c>
    </row>
    <row r="4097" spans="1:3" x14ac:dyDescent="0.35">
      <c r="A4097" s="86">
        <v>46065</v>
      </c>
      <c r="B4097" s="87">
        <v>0.66666666666666663</v>
      </c>
      <c r="C4097">
        <v>3.1390000000000003E-5</v>
      </c>
    </row>
    <row r="4098" spans="1:3" x14ac:dyDescent="0.35">
      <c r="A4098" s="86">
        <v>46065</v>
      </c>
      <c r="B4098" s="87">
        <v>0.67708333333333337</v>
      </c>
      <c r="C4098">
        <v>3.133E-5</v>
      </c>
    </row>
    <row r="4099" spans="1:3" x14ac:dyDescent="0.35">
      <c r="A4099" s="86">
        <v>46065</v>
      </c>
      <c r="B4099" s="87">
        <v>0.6875</v>
      </c>
      <c r="C4099">
        <v>3.1640000000000002E-5</v>
      </c>
    </row>
    <row r="4100" spans="1:3" x14ac:dyDescent="0.35">
      <c r="A4100" s="86">
        <v>46065</v>
      </c>
      <c r="B4100" s="87">
        <v>0.69791666666666663</v>
      </c>
      <c r="C4100">
        <v>3.2370000000000003E-5</v>
      </c>
    </row>
    <row r="4101" spans="1:3" x14ac:dyDescent="0.35">
      <c r="A4101" s="86">
        <v>46065</v>
      </c>
      <c r="B4101" s="87">
        <v>0.70833333333333337</v>
      </c>
      <c r="C4101">
        <v>3.3699999999999999E-5</v>
      </c>
    </row>
    <row r="4102" spans="1:3" x14ac:dyDescent="0.35">
      <c r="A4102" s="86">
        <v>46065</v>
      </c>
      <c r="B4102" s="87">
        <v>0.71875</v>
      </c>
      <c r="C4102">
        <v>3.5559999999999998E-5</v>
      </c>
    </row>
    <row r="4103" spans="1:3" x14ac:dyDescent="0.35">
      <c r="A4103" s="86">
        <v>46065</v>
      </c>
      <c r="B4103" s="87">
        <v>0.72916666666666663</v>
      </c>
      <c r="C4103">
        <v>3.7929999999999998E-5</v>
      </c>
    </row>
    <row r="4104" spans="1:3" x14ac:dyDescent="0.35">
      <c r="A4104" s="86">
        <v>46065</v>
      </c>
      <c r="B4104" s="87">
        <v>0.73958333333333337</v>
      </c>
      <c r="C4104">
        <v>4.0649999999999999E-5</v>
      </c>
    </row>
    <row r="4105" spans="1:3" x14ac:dyDescent="0.35">
      <c r="A4105" s="86">
        <v>46065</v>
      </c>
      <c r="B4105" s="87">
        <v>0.75</v>
      </c>
      <c r="C4105">
        <v>4.3630000000000001E-5</v>
      </c>
    </row>
    <row r="4106" spans="1:3" x14ac:dyDescent="0.35">
      <c r="A4106" s="86">
        <v>46065</v>
      </c>
      <c r="B4106" s="87">
        <v>0.76041666666666663</v>
      </c>
      <c r="C4106">
        <v>4.672E-5</v>
      </c>
    </row>
    <row r="4107" spans="1:3" x14ac:dyDescent="0.35">
      <c r="A4107" s="86">
        <v>46065</v>
      </c>
      <c r="B4107" s="87">
        <v>0.77083333333333337</v>
      </c>
      <c r="C4107">
        <v>4.9730000000000007E-5</v>
      </c>
    </row>
    <row r="4108" spans="1:3" x14ac:dyDescent="0.35">
      <c r="A4108" s="86">
        <v>46065</v>
      </c>
      <c r="B4108" s="87">
        <v>0.78125</v>
      </c>
      <c r="C4108">
        <v>5.2479999999999999E-5</v>
      </c>
    </row>
    <row r="4109" spans="1:3" x14ac:dyDescent="0.35">
      <c r="A4109" s="86">
        <v>46065</v>
      </c>
      <c r="B4109" s="87">
        <v>0.79166666666666663</v>
      </c>
      <c r="C4109">
        <v>5.4850000000000005E-5</v>
      </c>
    </row>
    <row r="4110" spans="1:3" x14ac:dyDescent="0.35">
      <c r="A4110" s="86">
        <v>46065</v>
      </c>
      <c r="B4110" s="87">
        <v>0.80208333333333337</v>
      </c>
      <c r="C4110">
        <v>5.6629999999999998E-5</v>
      </c>
    </row>
    <row r="4111" spans="1:3" x14ac:dyDescent="0.35">
      <c r="A4111" s="86">
        <v>46065</v>
      </c>
      <c r="B4111" s="87">
        <v>0.8125</v>
      </c>
      <c r="C4111">
        <v>5.77E-5</v>
      </c>
    </row>
    <row r="4112" spans="1:3" x14ac:dyDescent="0.35">
      <c r="A4112" s="86">
        <v>46065</v>
      </c>
      <c r="B4112" s="87">
        <v>0.82291666666666663</v>
      </c>
      <c r="C4112">
        <v>5.7920000000000001E-5</v>
      </c>
    </row>
    <row r="4113" spans="1:3" x14ac:dyDescent="0.35">
      <c r="A4113" s="86">
        <v>46065</v>
      </c>
      <c r="B4113" s="87">
        <v>0.83333333333333337</v>
      </c>
      <c r="C4113">
        <v>5.7140000000000005E-5</v>
      </c>
    </row>
    <row r="4114" spans="1:3" x14ac:dyDescent="0.35">
      <c r="A4114" s="86">
        <v>46065</v>
      </c>
      <c r="B4114" s="87">
        <v>0.84375</v>
      </c>
      <c r="C4114">
        <v>5.5399999999999998E-5</v>
      </c>
    </row>
    <row r="4115" spans="1:3" x14ac:dyDescent="0.35">
      <c r="A4115" s="86">
        <v>46065</v>
      </c>
      <c r="B4115" s="87">
        <v>0.85416666666666663</v>
      </c>
      <c r="C4115">
        <v>5.295E-5</v>
      </c>
    </row>
    <row r="4116" spans="1:3" x14ac:dyDescent="0.35">
      <c r="A4116" s="86">
        <v>46065</v>
      </c>
      <c r="B4116" s="87">
        <v>0.86458333333333337</v>
      </c>
      <c r="C4116">
        <v>5.0250000000000002E-5</v>
      </c>
    </row>
    <row r="4117" spans="1:3" x14ac:dyDescent="0.35">
      <c r="A4117" s="86">
        <v>46065</v>
      </c>
      <c r="B4117" s="87">
        <v>0.875</v>
      </c>
      <c r="C4117">
        <v>4.7700000000000001E-5</v>
      </c>
    </row>
    <row r="4118" spans="1:3" x14ac:dyDescent="0.35">
      <c r="A4118" s="86">
        <v>46065</v>
      </c>
      <c r="B4118" s="87">
        <v>0.88541666666666663</v>
      </c>
      <c r="C4118">
        <v>4.5650000000000005E-5</v>
      </c>
    </row>
    <row r="4119" spans="1:3" x14ac:dyDescent="0.35">
      <c r="A4119" s="86">
        <v>46065</v>
      </c>
      <c r="B4119" s="87">
        <v>0.89583333333333337</v>
      </c>
      <c r="C4119">
        <v>4.3959999999999999E-5</v>
      </c>
    </row>
    <row r="4120" spans="1:3" x14ac:dyDescent="0.35">
      <c r="A4120" s="86">
        <v>46065</v>
      </c>
      <c r="B4120" s="87">
        <v>0.90625</v>
      </c>
      <c r="C4120">
        <v>4.2430000000000005E-5</v>
      </c>
    </row>
    <row r="4121" spans="1:3" x14ac:dyDescent="0.35">
      <c r="A4121" s="86">
        <v>46065</v>
      </c>
      <c r="B4121" s="87">
        <v>0.91666666666666663</v>
      </c>
      <c r="C4121">
        <v>4.0840000000000002E-5</v>
      </c>
    </row>
    <row r="4122" spans="1:3" x14ac:dyDescent="0.35">
      <c r="A4122" s="86">
        <v>46065</v>
      </c>
      <c r="B4122" s="87">
        <v>0.92708333333333337</v>
      </c>
      <c r="C4122">
        <v>3.8999999999999999E-5</v>
      </c>
    </row>
    <row r="4123" spans="1:3" x14ac:dyDescent="0.35">
      <c r="A4123" s="86">
        <v>46065</v>
      </c>
      <c r="B4123" s="87">
        <v>0.9375</v>
      </c>
      <c r="C4123">
        <v>3.6949999999999997E-5</v>
      </c>
    </row>
    <row r="4124" spans="1:3" x14ac:dyDescent="0.35">
      <c r="A4124" s="86">
        <v>46065</v>
      </c>
      <c r="B4124" s="87">
        <v>0.94791666666666663</v>
      </c>
      <c r="C4124">
        <v>3.4740000000000003E-5</v>
      </c>
    </row>
    <row r="4125" spans="1:3" x14ac:dyDescent="0.35">
      <c r="A4125" s="86">
        <v>46065</v>
      </c>
      <c r="B4125" s="87">
        <v>0.95833333333333337</v>
      </c>
      <c r="C4125">
        <v>3.2410000000000003E-5</v>
      </c>
    </row>
    <row r="4126" spans="1:3" x14ac:dyDescent="0.35">
      <c r="A4126" s="86">
        <v>46065</v>
      </c>
      <c r="B4126" s="87">
        <v>0.96875</v>
      </c>
      <c r="C4126">
        <v>3.004E-5</v>
      </c>
    </row>
    <row r="4127" spans="1:3" x14ac:dyDescent="0.35">
      <c r="A4127" s="86">
        <v>46065</v>
      </c>
      <c r="B4127" s="87">
        <v>0.97916666666666663</v>
      </c>
      <c r="C4127">
        <v>2.7650000000000001E-5</v>
      </c>
    </row>
    <row r="4128" spans="1:3" x14ac:dyDescent="0.35">
      <c r="A4128" s="86">
        <v>46065</v>
      </c>
      <c r="B4128" s="87">
        <v>0.98958333333333337</v>
      </c>
      <c r="C4128">
        <v>2.5299999999999998E-5</v>
      </c>
    </row>
    <row r="4129" spans="1:3" x14ac:dyDescent="0.35">
      <c r="A4129" s="86">
        <v>46066</v>
      </c>
      <c r="B4129" s="87">
        <v>0</v>
      </c>
      <c r="C4129">
        <v>2.2970000000000002E-5</v>
      </c>
    </row>
    <row r="4130" spans="1:3" x14ac:dyDescent="0.35">
      <c r="A4130" s="86">
        <v>46066</v>
      </c>
      <c r="B4130" s="87">
        <v>1.0416666666666666E-2</v>
      </c>
      <c r="C4130">
        <v>2.0680000000000002E-5</v>
      </c>
    </row>
    <row r="4131" spans="1:3" x14ac:dyDescent="0.35">
      <c r="A4131" s="86">
        <v>46066</v>
      </c>
      <c r="B4131" s="87">
        <v>2.0833333333333332E-2</v>
      </c>
      <c r="C4131">
        <v>1.8599999999999998E-5</v>
      </c>
    </row>
    <row r="4132" spans="1:3" x14ac:dyDescent="0.35">
      <c r="A4132" s="86">
        <v>46066</v>
      </c>
      <c r="B4132" s="87">
        <v>3.125E-2</v>
      </c>
      <c r="C4132">
        <v>1.6799999999999998E-5</v>
      </c>
    </row>
    <row r="4133" spans="1:3" x14ac:dyDescent="0.35">
      <c r="A4133" s="86">
        <v>46066</v>
      </c>
      <c r="B4133" s="87">
        <v>4.1666666666666664E-2</v>
      </c>
      <c r="C4133">
        <v>1.5279999999999999E-5</v>
      </c>
    </row>
    <row r="4134" spans="1:3" x14ac:dyDescent="0.35">
      <c r="A4134" s="86">
        <v>46066</v>
      </c>
      <c r="B4134" s="87">
        <v>5.2083333333333336E-2</v>
      </c>
      <c r="C4134">
        <v>1.414E-5</v>
      </c>
    </row>
    <row r="4135" spans="1:3" x14ac:dyDescent="0.35">
      <c r="A4135" s="86">
        <v>46066</v>
      </c>
      <c r="B4135" s="87">
        <v>6.25E-2</v>
      </c>
      <c r="C4135">
        <v>1.3339999999999999E-5</v>
      </c>
    </row>
    <row r="4136" spans="1:3" x14ac:dyDescent="0.35">
      <c r="A4136" s="86">
        <v>46066</v>
      </c>
      <c r="B4136" s="87">
        <v>7.2916666666666671E-2</v>
      </c>
      <c r="C4136">
        <v>1.2829999999999999E-5</v>
      </c>
    </row>
    <row r="4137" spans="1:3" x14ac:dyDescent="0.35">
      <c r="A4137" s="86">
        <v>46066</v>
      </c>
      <c r="B4137" s="87">
        <v>8.3333333333333329E-2</v>
      </c>
      <c r="C4137">
        <v>1.2479999999999999E-5</v>
      </c>
    </row>
    <row r="4138" spans="1:3" x14ac:dyDescent="0.35">
      <c r="A4138" s="86">
        <v>46066</v>
      </c>
      <c r="B4138" s="87">
        <v>9.375E-2</v>
      </c>
      <c r="C4138">
        <v>1.2279999999999999E-5</v>
      </c>
    </row>
    <row r="4139" spans="1:3" x14ac:dyDescent="0.35">
      <c r="A4139" s="86">
        <v>46066</v>
      </c>
      <c r="B4139" s="87">
        <v>0.10416666666666667</v>
      </c>
      <c r="C4139">
        <v>1.2120000000000001E-5</v>
      </c>
    </row>
    <row r="4140" spans="1:3" x14ac:dyDescent="0.35">
      <c r="A4140" s="86">
        <v>46066</v>
      </c>
      <c r="B4140" s="87">
        <v>0.11458333333333333</v>
      </c>
      <c r="C4140">
        <v>1.206E-5</v>
      </c>
    </row>
    <row r="4141" spans="1:3" x14ac:dyDescent="0.35">
      <c r="A4141" s="86">
        <v>46066</v>
      </c>
      <c r="B4141" s="87">
        <v>0.125</v>
      </c>
      <c r="C4141">
        <v>1.1969999999999999E-5</v>
      </c>
    </row>
    <row r="4142" spans="1:3" x14ac:dyDescent="0.35">
      <c r="A4142" s="86">
        <v>46066</v>
      </c>
      <c r="B4142" s="87">
        <v>0.13541666666666666</v>
      </c>
      <c r="C4142">
        <v>1.187E-5</v>
      </c>
    </row>
    <row r="4143" spans="1:3" x14ac:dyDescent="0.35">
      <c r="A4143" s="86">
        <v>46066</v>
      </c>
      <c r="B4143" s="87">
        <v>0.14583333333333334</v>
      </c>
      <c r="C4143">
        <v>1.1809999999999999E-5</v>
      </c>
    </row>
    <row r="4144" spans="1:3" x14ac:dyDescent="0.35">
      <c r="A4144" s="86">
        <v>46066</v>
      </c>
      <c r="B4144" s="87">
        <v>0.15625</v>
      </c>
      <c r="C4144">
        <v>1.1730000000000001E-5</v>
      </c>
    </row>
    <row r="4145" spans="1:3" x14ac:dyDescent="0.35">
      <c r="A4145" s="86">
        <v>46066</v>
      </c>
      <c r="B4145" s="87">
        <v>0.16666666666666666</v>
      </c>
      <c r="C4145">
        <v>1.1730000000000001E-5</v>
      </c>
    </row>
    <row r="4146" spans="1:3" x14ac:dyDescent="0.35">
      <c r="A4146" s="86">
        <v>46066</v>
      </c>
      <c r="B4146" s="87">
        <v>0.17708333333333334</v>
      </c>
      <c r="C4146">
        <v>1.1749999999999999E-5</v>
      </c>
    </row>
    <row r="4147" spans="1:3" x14ac:dyDescent="0.35">
      <c r="A4147" s="86">
        <v>46066</v>
      </c>
      <c r="B4147" s="87">
        <v>0.1875</v>
      </c>
      <c r="C4147">
        <v>1.187E-5</v>
      </c>
    </row>
    <row r="4148" spans="1:3" x14ac:dyDescent="0.35">
      <c r="A4148" s="86">
        <v>46066</v>
      </c>
      <c r="B4148" s="87">
        <v>0.19791666666666666</v>
      </c>
      <c r="C4148">
        <v>1.203E-5</v>
      </c>
    </row>
    <row r="4149" spans="1:3" x14ac:dyDescent="0.35">
      <c r="A4149" s="86">
        <v>46066</v>
      </c>
      <c r="B4149" s="87">
        <v>0.20833333333333334</v>
      </c>
      <c r="C4149">
        <v>1.224E-5</v>
      </c>
    </row>
    <row r="4150" spans="1:3" x14ac:dyDescent="0.35">
      <c r="A4150" s="86">
        <v>46066</v>
      </c>
      <c r="B4150" s="87">
        <v>0.21875</v>
      </c>
      <c r="C4150">
        <v>1.252E-5</v>
      </c>
    </row>
    <row r="4151" spans="1:3" x14ac:dyDescent="0.35">
      <c r="A4151" s="86">
        <v>46066</v>
      </c>
      <c r="B4151" s="87">
        <v>0.22916666666666666</v>
      </c>
      <c r="C4151">
        <v>1.3190000000000001E-5</v>
      </c>
    </row>
    <row r="4152" spans="1:3" x14ac:dyDescent="0.35">
      <c r="A4152" s="86">
        <v>46066</v>
      </c>
      <c r="B4152" s="87">
        <v>0.23958333333333334</v>
      </c>
      <c r="C4152">
        <v>1.4600000000000001E-5</v>
      </c>
    </row>
    <row r="4153" spans="1:3" x14ac:dyDescent="0.35">
      <c r="A4153" s="86">
        <v>46066</v>
      </c>
      <c r="B4153" s="87">
        <v>0.25</v>
      </c>
      <c r="C4153">
        <v>1.7069999999999998E-5</v>
      </c>
    </row>
    <row r="4154" spans="1:3" x14ac:dyDescent="0.35">
      <c r="A4154" s="86">
        <v>46066</v>
      </c>
      <c r="B4154" s="87">
        <v>0.26041666666666669</v>
      </c>
      <c r="C4154">
        <v>2.0809999999999999E-5</v>
      </c>
    </row>
    <row r="4155" spans="1:3" x14ac:dyDescent="0.35">
      <c r="A4155" s="86">
        <v>46066</v>
      </c>
      <c r="B4155" s="87">
        <v>0.27083333333333331</v>
      </c>
      <c r="C4155">
        <v>2.5340000000000001E-5</v>
      </c>
    </row>
    <row r="4156" spans="1:3" x14ac:dyDescent="0.35">
      <c r="A4156" s="86">
        <v>46066</v>
      </c>
      <c r="B4156" s="87">
        <v>0.28125</v>
      </c>
      <c r="C4156">
        <v>2.9989999999999999E-5</v>
      </c>
    </row>
    <row r="4157" spans="1:3" x14ac:dyDescent="0.35">
      <c r="A4157" s="86">
        <v>46066</v>
      </c>
      <c r="B4157" s="87">
        <v>0.29166666666666669</v>
      </c>
      <c r="C4157">
        <v>3.4119999999999999E-5</v>
      </c>
    </row>
    <row r="4158" spans="1:3" x14ac:dyDescent="0.35">
      <c r="A4158" s="86">
        <v>46066</v>
      </c>
      <c r="B4158" s="87">
        <v>0.30208333333333331</v>
      </c>
      <c r="C4158">
        <v>3.7209999999999998E-5</v>
      </c>
    </row>
    <row r="4159" spans="1:3" x14ac:dyDescent="0.35">
      <c r="A4159" s="86">
        <v>46066</v>
      </c>
      <c r="B4159" s="87">
        <v>0.3125</v>
      </c>
      <c r="C4159">
        <v>3.9329999999999998E-5</v>
      </c>
    </row>
    <row r="4160" spans="1:3" x14ac:dyDescent="0.35">
      <c r="A4160" s="86">
        <v>46066</v>
      </c>
      <c r="B4160" s="87">
        <v>0.32291666666666669</v>
      </c>
      <c r="C4160">
        <v>4.0609999999999999E-5</v>
      </c>
    </row>
    <row r="4161" spans="1:3" x14ac:dyDescent="0.35">
      <c r="A4161" s="86">
        <v>46066</v>
      </c>
      <c r="B4161" s="87">
        <v>0.33333333333333331</v>
      </c>
      <c r="C4161">
        <v>4.125E-5</v>
      </c>
    </row>
    <row r="4162" spans="1:3" x14ac:dyDescent="0.35">
      <c r="A4162" s="86">
        <v>46066</v>
      </c>
      <c r="B4162" s="87">
        <v>0.34375</v>
      </c>
      <c r="C4162">
        <v>4.1430000000000001E-5</v>
      </c>
    </row>
    <row r="4163" spans="1:3" x14ac:dyDescent="0.35">
      <c r="A4163" s="86">
        <v>46066</v>
      </c>
      <c r="B4163" s="87">
        <v>0.35416666666666669</v>
      </c>
      <c r="C4163">
        <v>4.125E-5</v>
      </c>
    </row>
    <row r="4164" spans="1:3" x14ac:dyDescent="0.35">
      <c r="A4164" s="86">
        <v>46066</v>
      </c>
      <c r="B4164" s="87">
        <v>0.36458333333333331</v>
      </c>
      <c r="C4164">
        <v>4.0730000000000005E-5</v>
      </c>
    </row>
    <row r="4165" spans="1:3" x14ac:dyDescent="0.35">
      <c r="A4165" s="86">
        <v>46066</v>
      </c>
      <c r="B4165" s="87">
        <v>0.375</v>
      </c>
      <c r="C4165">
        <v>4.0000000000000003E-5</v>
      </c>
    </row>
    <row r="4166" spans="1:3" x14ac:dyDescent="0.35">
      <c r="A4166" s="86">
        <v>46066</v>
      </c>
      <c r="B4166" s="87">
        <v>0.38541666666666669</v>
      </c>
      <c r="C4166">
        <v>3.9079999999999999E-5</v>
      </c>
    </row>
    <row r="4167" spans="1:3" x14ac:dyDescent="0.35">
      <c r="A4167" s="86">
        <v>46066</v>
      </c>
      <c r="B4167" s="87">
        <v>0.39583333333333331</v>
      </c>
      <c r="C4167">
        <v>3.8129999999999996E-5</v>
      </c>
    </row>
    <row r="4168" spans="1:3" x14ac:dyDescent="0.35">
      <c r="A4168" s="86">
        <v>46066</v>
      </c>
      <c r="B4168" s="87">
        <v>0.40625</v>
      </c>
      <c r="C4168">
        <v>3.718E-5</v>
      </c>
    </row>
    <row r="4169" spans="1:3" x14ac:dyDescent="0.35">
      <c r="A4169" s="86">
        <v>46066</v>
      </c>
      <c r="B4169" s="87">
        <v>0.41666666666666669</v>
      </c>
      <c r="C4169">
        <v>3.6409999999999999E-5</v>
      </c>
    </row>
    <row r="4170" spans="1:3" x14ac:dyDescent="0.35">
      <c r="A4170" s="86">
        <v>46066</v>
      </c>
      <c r="B4170" s="87">
        <v>0.42708333333333331</v>
      </c>
      <c r="C4170">
        <v>3.5899999999999998E-5</v>
      </c>
    </row>
    <row r="4171" spans="1:3" x14ac:dyDescent="0.35">
      <c r="A4171" s="86">
        <v>46066</v>
      </c>
      <c r="B4171" s="87">
        <v>0.4375</v>
      </c>
      <c r="C4171">
        <v>3.5559999999999998E-5</v>
      </c>
    </row>
    <row r="4172" spans="1:3" x14ac:dyDescent="0.35">
      <c r="A4172" s="86">
        <v>46066</v>
      </c>
      <c r="B4172" s="87">
        <v>0.44791666666666669</v>
      </c>
      <c r="C4172">
        <v>3.5409999999999995E-5</v>
      </c>
    </row>
    <row r="4173" spans="1:3" x14ac:dyDescent="0.35">
      <c r="A4173" s="86">
        <v>46066</v>
      </c>
      <c r="B4173" s="87">
        <v>0.45833333333333331</v>
      </c>
      <c r="C4173">
        <v>3.5409999999999995E-5</v>
      </c>
    </row>
    <row r="4174" spans="1:3" x14ac:dyDescent="0.35">
      <c r="A4174" s="86">
        <v>46066</v>
      </c>
      <c r="B4174" s="87">
        <v>0.46875</v>
      </c>
      <c r="C4174">
        <v>3.553E-5</v>
      </c>
    </row>
    <row r="4175" spans="1:3" x14ac:dyDescent="0.35">
      <c r="A4175" s="86">
        <v>46066</v>
      </c>
      <c r="B4175" s="87">
        <v>0.47916666666666669</v>
      </c>
      <c r="C4175">
        <v>3.5799999999999996E-5</v>
      </c>
    </row>
    <row r="4176" spans="1:3" x14ac:dyDescent="0.35">
      <c r="A4176" s="86">
        <v>46066</v>
      </c>
      <c r="B4176" s="87">
        <v>0.48958333333333331</v>
      </c>
      <c r="C4176">
        <v>3.6329999999999999E-5</v>
      </c>
    </row>
    <row r="4177" spans="1:3" x14ac:dyDescent="0.35">
      <c r="A4177" s="86">
        <v>46066</v>
      </c>
      <c r="B4177" s="87">
        <v>0.5</v>
      </c>
      <c r="C4177">
        <v>3.718E-5</v>
      </c>
    </row>
    <row r="4178" spans="1:3" x14ac:dyDescent="0.35">
      <c r="A4178" s="86">
        <v>46066</v>
      </c>
      <c r="B4178" s="87">
        <v>0.51041666666666663</v>
      </c>
      <c r="C4178">
        <v>3.837E-5</v>
      </c>
    </row>
    <row r="4179" spans="1:3" x14ac:dyDescent="0.35">
      <c r="A4179" s="86">
        <v>46066</v>
      </c>
      <c r="B4179" s="87">
        <v>0.52083333333333337</v>
      </c>
      <c r="C4179">
        <v>3.9660000000000003E-5</v>
      </c>
    </row>
    <row r="4180" spans="1:3" x14ac:dyDescent="0.35">
      <c r="A4180" s="86">
        <v>46066</v>
      </c>
      <c r="B4180" s="87">
        <v>0.53125</v>
      </c>
      <c r="C4180">
        <v>4.07E-5</v>
      </c>
    </row>
    <row r="4181" spans="1:3" x14ac:dyDescent="0.35">
      <c r="A4181" s="86">
        <v>46066</v>
      </c>
      <c r="B4181" s="87">
        <v>0.54166666666666663</v>
      </c>
      <c r="C4181">
        <v>4.125E-5</v>
      </c>
    </row>
    <row r="4182" spans="1:3" x14ac:dyDescent="0.35">
      <c r="A4182" s="86">
        <v>46066</v>
      </c>
      <c r="B4182" s="87">
        <v>0.55208333333333337</v>
      </c>
      <c r="C4182">
        <v>4.1059999999999997E-5</v>
      </c>
    </row>
    <row r="4183" spans="1:3" x14ac:dyDescent="0.35">
      <c r="A4183" s="86">
        <v>46066</v>
      </c>
      <c r="B4183" s="87">
        <v>0.5625</v>
      </c>
      <c r="C4183">
        <v>4.0300000000000004E-5</v>
      </c>
    </row>
    <row r="4184" spans="1:3" x14ac:dyDescent="0.35">
      <c r="A4184" s="86">
        <v>46066</v>
      </c>
      <c r="B4184" s="87">
        <v>0.57291666666666663</v>
      </c>
      <c r="C4184">
        <v>3.9170000000000006E-5</v>
      </c>
    </row>
    <row r="4185" spans="1:3" x14ac:dyDescent="0.35">
      <c r="A4185" s="86">
        <v>46066</v>
      </c>
      <c r="B4185" s="87">
        <v>0.58333333333333337</v>
      </c>
      <c r="C4185">
        <v>3.7939999999999999E-5</v>
      </c>
    </row>
    <row r="4186" spans="1:3" x14ac:dyDescent="0.35">
      <c r="A4186" s="86">
        <v>46066</v>
      </c>
      <c r="B4186" s="87">
        <v>0.59375</v>
      </c>
      <c r="C4186">
        <v>3.6779999999999997E-5</v>
      </c>
    </row>
    <row r="4187" spans="1:3" x14ac:dyDescent="0.35">
      <c r="A4187" s="86">
        <v>46066</v>
      </c>
      <c r="B4187" s="87">
        <v>0.60416666666666663</v>
      </c>
      <c r="C4187">
        <v>3.574E-5</v>
      </c>
    </row>
    <row r="4188" spans="1:3" x14ac:dyDescent="0.35">
      <c r="A4188" s="86">
        <v>46066</v>
      </c>
      <c r="B4188" s="87">
        <v>0.61458333333333337</v>
      </c>
      <c r="C4188">
        <v>3.4799999999999999E-5</v>
      </c>
    </row>
    <row r="4189" spans="1:3" x14ac:dyDescent="0.35">
      <c r="A4189" s="86">
        <v>46066</v>
      </c>
      <c r="B4189" s="87">
        <v>0.625</v>
      </c>
      <c r="C4189">
        <v>3.3880000000000001E-5</v>
      </c>
    </row>
    <row r="4190" spans="1:3" x14ac:dyDescent="0.35">
      <c r="A4190" s="86">
        <v>46066</v>
      </c>
      <c r="B4190" s="87">
        <v>0.63541666666666663</v>
      </c>
      <c r="C4190">
        <v>3.3019999999999999E-5</v>
      </c>
    </row>
    <row r="4191" spans="1:3" x14ac:dyDescent="0.35">
      <c r="A4191" s="86">
        <v>46066</v>
      </c>
      <c r="B4191" s="87">
        <v>0.64583333333333337</v>
      </c>
      <c r="C4191">
        <v>3.2289999999999997E-5</v>
      </c>
    </row>
    <row r="4192" spans="1:3" x14ac:dyDescent="0.35">
      <c r="A4192" s="86">
        <v>46066</v>
      </c>
      <c r="B4192" s="87">
        <v>0.65625</v>
      </c>
      <c r="C4192">
        <v>3.1680000000000002E-5</v>
      </c>
    </row>
    <row r="4193" spans="1:3" x14ac:dyDescent="0.35">
      <c r="A4193" s="86">
        <v>46066</v>
      </c>
      <c r="B4193" s="87">
        <v>0.66666666666666663</v>
      </c>
      <c r="C4193">
        <v>3.133E-5</v>
      </c>
    </row>
    <row r="4194" spans="1:3" x14ac:dyDescent="0.35">
      <c r="A4194" s="86">
        <v>46066</v>
      </c>
      <c r="B4194" s="87">
        <v>0.67708333333333337</v>
      </c>
      <c r="C4194">
        <v>3.1269999999999997E-5</v>
      </c>
    </row>
    <row r="4195" spans="1:3" x14ac:dyDescent="0.35">
      <c r="A4195" s="86">
        <v>46066</v>
      </c>
      <c r="B4195" s="87">
        <v>0.6875</v>
      </c>
      <c r="C4195">
        <v>3.1579999999999999E-5</v>
      </c>
    </row>
    <row r="4196" spans="1:3" x14ac:dyDescent="0.35">
      <c r="A4196" s="86">
        <v>46066</v>
      </c>
      <c r="B4196" s="87">
        <v>0.69791666666666663</v>
      </c>
      <c r="C4196">
        <v>3.2310000000000001E-5</v>
      </c>
    </row>
    <row r="4197" spans="1:3" x14ac:dyDescent="0.35">
      <c r="A4197" s="86">
        <v>46066</v>
      </c>
      <c r="B4197" s="87">
        <v>0.70833333333333337</v>
      </c>
      <c r="C4197">
        <v>3.3630000000000002E-5</v>
      </c>
    </row>
    <row r="4198" spans="1:3" x14ac:dyDescent="0.35">
      <c r="A4198" s="86">
        <v>46066</v>
      </c>
      <c r="B4198" s="87">
        <v>0.71875</v>
      </c>
      <c r="C4198">
        <v>3.5490000000000001E-5</v>
      </c>
    </row>
    <row r="4199" spans="1:3" x14ac:dyDescent="0.35">
      <c r="A4199" s="86">
        <v>46066</v>
      </c>
      <c r="B4199" s="87">
        <v>0.72916666666666663</v>
      </c>
      <c r="C4199">
        <v>3.786E-5</v>
      </c>
    </row>
    <row r="4200" spans="1:3" x14ac:dyDescent="0.35">
      <c r="A4200" s="86">
        <v>46066</v>
      </c>
      <c r="B4200" s="87">
        <v>0.73958333333333337</v>
      </c>
      <c r="C4200">
        <v>4.057E-5</v>
      </c>
    </row>
    <row r="4201" spans="1:3" x14ac:dyDescent="0.35">
      <c r="A4201" s="86">
        <v>46066</v>
      </c>
      <c r="B4201" s="87">
        <v>0.75</v>
      </c>
      <c r="C4201">
        <v>4.3550000000000001E-5</v>
      </c>
    </row>
    <row r="4202" spans="1:3" x14ac:dyDescent="0.35">
      <c r="A4202" s="86">
        <v>46066</v>
      </c>
      <c r="B4202" s="87">
        <v>0.76041666666666663</v>
      </c>
      <c r="C4202">
        <v>4.6629999999999999E-5</v>
      </c>
    </row>
    <row r="4203" spans="1:3" x14ac:dyDescent="0.35">
      <c r="A4203" s="86">
        <v>46066</v>
      </c>
      <c r="B4203" s="87">
        <v>0.77083333333333337</v>
      </c>
      <c r="C4203">
        <v>4.9629999999999997E-5</v>
      </c>
    </row>
    <row r="4204" spans="1:3" x14ac:dyDescent="0.35">
      <c r="A4204" s="86">
        <v>46066</v>
      </c>
      <c r="B4204" s="87">
        <v>0.78125</v>
      </c>
      <c r="C4204">
        <v>5.2389999999999998E-5</v>
      </c>
    </row>
    <row r="4205" spans="1:3" x14ac:dyDescent="0.35">
      <c r="A4205" s="86">
        <v>46066</v>
      </c>
      <c r="B4205" s="87">
        <v>0.79166666666666663</v>
      </c>
      <c r="C4205">
        <v>5.4750000000000003E-5</v>
      </c>
    </row>
    <row r="4206" spans="1:3" x14ac:dyDescent="0.35">
      <c r="A4206" s="86">
        <v>46066</v>
      </c>
      <c r="B4206" s="87">
        <v>0.80208333333333337</v>
      </c>
      <c r="C4206">
        <v>5.6520000000000001E-5</v>
      </c>
    </row>
    <row r="4207" spans="1:3" x14ac:dyDescent="0.35">
      <c r="A4207" s="86">
        <v>46066</v>
      </c>
      <c r="B4207" s="87">
        <v>0.8125</v>
      </c>
      <c r="C4207">
        <v>5.7590000000000003E-5</v>
      </c>
    </row>
    <row r="4208" spans="1:3" x14ac:dyDescent="0.35">
      <c r="A4208" s="86">
        <v>46066</v>
      </c>
      <c r="B4208" s="87">
        <v>0.82291666666666663</v>
      </c>
      <c r="C4208">
        <v>5.7809999999999997E-5</v>
      </c>
    </row>
    <row r="4209" spans="1:3" x14ac:dyDescent="0.35">
      <c r="A4209" s="86">
        <v>46066</v>
      </c>
      <c r="B4209" s="87">
        <v>0.83333333333333337</v>
      </c>
      <c r="C4209">
        <v>5.7040000000000003E-5</v>
      </c>
    </row>
    <row r="4210" spans="1:3" x14ac:dyDescent="0.35">
      <c r="A4210" s="86">
        <v>46066</v>
      </c>
      <c r="B4210" s="87">
        <v>0.84375</v>
      </c>
      <c r="C4210">
        <v>5.5300000000000002E-5</v>
      </c>
    </row>
    <row r="4211" spans="1:3" x14ac:dyDescent="0.35">
      <c r="A4211" s="86">
        <v>46066</v>
      </c>
      <c r="B4211" s="87">
        <v>0.85416666666666663</v>
      </c>
      <c r="C4211">
        <v>5.2850000000000004E-5</v>
      </c>
    </row>
    <row r="4212" spans="1:3" x14ac:dyDescent="0.35">
      <c r="A4212" s="86">
        <v>46066</v>
      </c>
      <c r="B4212" s="87">
        <v>0.86458333333333337</v>
      </c>
      <c r="C4212">
        <v>5.0160000000000001E-5</v>
      </c>
    </row>
    <row r="4213" spans="1:3" x14ac:dyDescent="0.35">
      <c r="A4213" s="86">
        <v>46066</v>
      </c>
      <c r="B4213" s="87">
        <v>0.875</v>
      </c>
      <c r="C4213">
        <v>4.761E-5</v>
      </c>
    </row>
    <row r="4214" spans="1:3" x14ac:dyDescent="0.35">
      <c r="A4214" s="86">
        <v>46066</v>
      </c>
      <c r="B4214" s="87">
        <v>0.88541666666666663</v>
      </c>
      <c r="C4214">
        <v>4.5569999999999999E-5</v>
      </c>
    </row>
    <row r="4215" spans="1:3" x14ac:dyDescent="0.35">
      <c r="A4215" s="86">
        <v>46066</v>
      </c>
      <c r="B4215" s="87">
        <v>0.89583333333333337</v>
      </c>
      <c r="C4215">
        <v>4.388E-5</v>
      </c>
    </row>
    <row r="4216" spans="1:3" x14ac:dyDescent="0.35">
      <c r="A4216" s="86">
        <v>46066</v>
      </c>
      <c r="B4216" s="87">
        <v>0.90625</v>
      </c>
      <c r="C4216">
        <v>4.2349999999999999E-5</v>
      </c>
    </row>
    <row r="4217" spans="1:3" x14ac:dyDescent="0.35">
      <c r="A4217" s="86">
        <v>46066</v>
      </c>
      <c r="B4217" s="87">
        <v>0.91666666666666663</v>
      </c>
      <c r="C4217">
        <v>4.0759999999999996E-5</v>
      </c>
    </row>
    <row r="4218" spans="1:3" x14ac:dyDescent="0.35">
      <c r="A4218" s="86">
        <v>46066</v>
      </c>
      <c r="B4218" s="87">
        <v>0.92708333333333337</v>
      </c>
      <c r="C4218">
        <v>3.892E-5</v>
      </c>
    </row>
    <row r="4219" spans="1:3" x14ac:dyDescent="0.35">
      <c r="A4219" s="86">
        <v>46066</v>
      </c>
      <c r="B4219" s="87">
        <v>0.9375</v>
      </c>
      <c r="C4219">
        <v>3.6880000000000006E-5</v>
      </c>
    </row>
    <row r="4220" spans="1:3" x14ac:dyDescent="0.35">
      <c r="A4220" s="86">
        <v>46066</v>
      </c>
      <c r="B4220" s="87">
        <v>0.94791666666666663</v>
      </c>
      <c r="C4220">
        <v>3.4669999999999998E-5</v>
      </c>
    </row>
    <row r="4221" spans="1:3" x14ac:dyDescent="0.35">
      <c r="A4221" s="86">
        <v>46066</v>
      </c>
      <c r="B4221" s="87">
        <v>0.95833333333333337</v>
      </c>
      <c r="C4221">
        <v>3.2349999999999994E-5</v>
      </c>
    </row>
    <row r="4222" spans="1:3" x14ac:dyDescent="0.35">
      <c r="A4222" s="86">
        <v>46066</v>
      </c>
      <c r="B4222" s="87">
        <v>0.96875</v>
      </c>
      <c r="C4222">
        <v>2.9989999999999999E-5</v>
      </c>
    </row>
    <row r="4223" spans="1:3" x14ac:dyDescent="0.35">
      <c r="A4223" s="86">
        <v>46066</v>
      </c>
      <c r="B4223" s="87">
        <v>0.97916666666666663</v>
      </c>
      <c r="C4223">
        <v>2.76E-5</v>
      </c>
    </row>
    <row r="4224" spans="1:3" x14ac:dyDescent="0.35">
      <c r="A4224" s="86">
        <v>46066</v>
      </c>
      <c r="B4224" s="87">
        <v>0.98958333333333337</v>
      </c>
      <c r="C4224">
        <v>2.525E-5</v>
      </c>
    </row>
    <row r="4225" spans="1:3" x14ac:dyDescent="0.35">
      <c r="A4225" s="86">
        <v>46067</v>
      </c>
      <c r="B4225" s="87">
        <v>0</v>
      </c>
      <c r="C4225">
        <v>2.2920000000000001E-5</v>
      </c>
    </row>
    <row r="4226" spans="1:3" x14ac:dyDescent="0.35">
      <c r="A4226" s="86">
        <v>46067</v>
      </c>
      <c r="B4226" s="87">
        <v>1.0416666666666666E-2</v>
      </c>
      <c r="C4226">
        <v>2.162E-5</v>
      </c>
    </row>
    <row r="4227" spans="1:3" x14ac:dyDescent="0.35">
      <c r="A4227" s="86">
        <v>46067</v>
      </c>
      <c r="B4227" s="87">
        <v>2.0833333333333332E-2</v>
      </c>
      <c r="C4227">
        <v>2.0830000000000002E-5</v>
      </c>
    </row>
    <row r="4228" spans="1:3" x14ac:dyDescent="0.35">
      <c r="A4228" s="86">
        <v>46067</v>
      </c>
      <c r="B4228" s="87">
        <v>3.125E-2</v>
      </c>
      <c r="C4228">
        <v>2.0129999999999999E-5</v>
      </c>
    </row>
    <row r="4229" spans="1:3" x14ac:dyDescent="0.35">
      <c r="A4229" s="86">
        <v>46067</v>
      </c>
      <c r="B4229" s="87">
        <v>4.1666666666666664E-2</v>
      </c>
      <c r="C4229">
        <v>1.9340000000000001E-5</v>
      </c>
    </row>
    <row r="4230" spans="1:3" x14ac:dyDescent="0.35">
      <c r="A4230" s="86">
        <v>46067</v>
      </c>
      <c r="B4230" s="87">
        <v>5.2083333333333336E-2</v>
      </c>
      <c r="C4230">
        <v>1.8180000000000002E-5</v>
      </c>
    </row>
    <row r="4231" spans="1:3" x14ac:dyDescent="0.35">
      <c r="A4231" s="86">
        <v>46067</v>
      </c>
      <c r="B4231" s="87">
        <v>6.25E-2</v>
      </c>
      <c r="C4231">
        <v>1.6799999999999998E-5</v>
      </c>
    </row>
    <row r="4232" spans="1:3" x14ac:dyDescent="0.35">
      <c r="A4232" s="86">
        <v>46067</v>
      </c>
      <c r="B4232" s="87">
        <v>7.2916666666666671E-2</v>
      </c>
      <c r="C4232">
        <v>1.543E-5</v>
      </c>
    </row>
    <row r="4233" spans="1:3" x14ac:dyDescent="0.35">
      <c r="A4233" s="86">
        <v>46067</v>
      </c>
      <c r="B4233" s="87">
        <v>8.3333333333333329E-2</v>
      </c>
      <c r="C4233">
        <v>1.4229999999999999E-5</v>
      </c>
    </row>
    <row r="4234" spans="1:3" x14ac:dyDescent="0.35">
      <c r="A4234" s="86">
        <v>46067</v>
      </c>
      <c r="B4234" s="87">
        <v>9.375E-2</v>
      </c>
      <c r="C4234">
        <v>1.341E-5</v>
      </c>
    </row>
    <row r="4235" spans="1:3" x14ac:dyDescent="0.35">
      <c r="A4235" s="86">
        <v>46067</v>
      </c>
      <c r="B4235" s="87">
        <v>0.10416666666666667</v>
      </c>
      <c r="C4235">
        <v>1.292E-5</v>
      </c>
    </row>
    <row r="4236" spans="1:3" x14ac:dyDescent="0.35">
      <c r="A4236" s="86">
        <v>46067</v>
      </c>
      <c r="B4236" s="87">
        <v>0.11458333333333333</v>
      </c>
      <c r="C4236">
        <v>1.2640000000000001E-5</v>
      </c>
    </row>
    <row r="4237" spans="1:3" x14ac:dyDescent="0.35">
      <c r="A4237" s="86">
        <v>46067</v>
      </c>
      <c r="B4237" s="87">
        <v>0.125</v>
      </c>
      <c r="C4237">
        <v>1.2460000000000001E-5</v>
      </c>
    </row>
    <row r="4238" spans="1:3" x14ac:dyDescent="0.35">
      <c r="A4238" s="86">
        <v>46067</v>
      </c>
      <c r="B4238" s="87">
        <v>0.13541666666666666</v>
      </c>
      <c r="C4238">
        <v>1.2309999999999999E-5</v>
      </c>
    </row>
    <row r="4239" spans="1:3" x14ac:dyDescent="0.35">
      <c r="A4239" s="86">
        <v>46067</v>
      </c>
      <c r="B4239" s="87">
        <v>0.14583333333333334</v>
      </c>
      <c r="C4239">
        <v>1.219E-5</v>
      </c>
    </row>
    <row r="4240" spans="1:3" x14ac:dyDescent="0.35">
      <c r="A4240" s="86">
        <v>46067</v>
      </c>
      <c r="B4240" s="87">
        <v>0.15625</v>
      </c>
      <c r="C4240">
        <v>1.2070000000000001E-5</v>
      </c>
    </row>
    <row r="4241" spans="1:3" x14ac:dyDescent="0.35">
      <c r="A4241" s="86">
        <v>46067</v>
      </c>
      <c r="B4241" s="87">
        <v>0.16666666666666666</v>
      </c>
      <c r="C4241">
        <v>1.1950000000000001E-5</v>
      </c>
    </row>
    <row r="4242" spans="1:3" x14ac:dyDescent="0.35">
      <c r="A4242" s="86">
        <v>46067</v>
      </c>
      <c r="B4242" s="87">
        <v>0.17708333333333334</v>
      </c>
      <c r="C4242">
        <v>1.185E-5</v>
      </c>
    </row>
    <row r="4243" spans="1:3" x14ac:dyDescent="0.35">
      <c r="A4243" s="86">
        <v>46067</v>
      </c>
      <c r="B4243" s="87">
        <v>0.1875</v>
      </c>
      <c r="C4243">
        <v>1.1759999999999999E-5</v>
      </c>
    </row>
    <row r="4244" spans="1:3" x14ac:dyDescent="0.35">
      <c r="A4244" s="86">
        <v>46067</v>
      </c>
      <c r="B4244" s="87">
        <v>0.19791666666666666</v>
      </c>
      <c r="C4244">
        <v>1.17E-5</v>
      </c>
    </row>
    <row r="4245" spans="1:3" x14ac:dyDescent="0.35">
      <c r="A4245" s="86">
        <v>46067</v>
      </c>
      <c r="B4245" s="87">
        <v>0.20833333333333334</v>
      </c>
      <c r="C4245">
        <v>1.17E-5</v>
      </c>
    </row>
    <row r="4246" spans="1:3" x14ac:dyDescent="0.35">
      <c r="A4246" s="86">
        <v>46067</v>
      </c>
      <c r="B4246" s="87">
        <v>0.21875</v>
      </c>
      <c r="C4246">
        <v>1.1759999999999999E-5</v>
      </c>
    </row>
    <row r="4247" spans="1:3" x14ac:dyDescent="0.35">
      <c r="A4247" s="86">
        <v>46067</v>
      </c>
      <c r="B4247" s="87">
        <v>0.22916666666666666</v>
      </c>
      <c r="C4247">
        <v>1.1950000000000001E-5</v>
      </c>
    </row>
    <row r="4248" spans="1:3" x14ac:dyDescent="0.35">
      <c r="A4248" s="86">
        <v>46067</v>
      </c>
      <c r="B4248" s="87">
        <v>0.23958333333333334</v>
      </c>
      <c r="C4248">
        <v>1.2309999999999999E-5</v>
      </c>
    </row>
    <row r="4249" spans="1:3" x14ac:dyDescent="0.35">
      <c r="A4249" s="86">
        <v>46067</v>
      </c>
      <c r="B4249" s="87">
        <v>0.25</v>
      </c>
      <c r="C4249">
        <v>1.295E-5</v>
      </c>
    </row>
    <row r="4250" spans="1:3" x14ac:dyDescent="0.35">
      <c r="A4250" s="86">
        <v>46067</v>
      </c>
      <c r="B4250" s="87">
        <v>0.26041666666666669</v>
      </c>
      <c r="C4250">
        <v>1.393E-5</v>
      </c>
    </row>
    <row r="4251" spans="1:3" x14ac:dyDescent="0.35">
      <c r="A4251" s="86">
        <v>46067</v>
      </c>
      <c r="B4251" s="87">
        <v>0.27083333333333331</v>
      </c>
      <c r="C4251">
        <v>1.525E-5</v>
      </c>
    </row>
    <row r="4252" spans="1:3" x14ac:dyDescent="0.35">
      <c r="A4252" s="86">
        <v>46067</v>
      </c>
      <c r="B4252" s="87">
        <v>0.28125</v>
      </c>
      <c r="C4252">
        <v>1.6889999999999999E-5</v>
      </c>
    </row>
    <row r="4253" spans="1:3" x14ac:dyDescent="0.35">
      <c r="A4253" s="86">
        <v>46067</v>
      </c>
      <c r="B4253" s="87">
        <v>0.29166666666666669</v>
      </c>
      <c r="C4253">
        <v>1.8810000000000001E-5</v>
      </c>
    </row>
    <row r="4254" spans="1:3" x14ac:dyDescent="0.35">
      <c r="A4254" s="86">
        <v>46067</v>
      </c>
      <c r="B4254" s="87">
        <v>0.30208333333333331</v>
      </c>
      <c r="C4254">
        <v>2.105E-5</v>
      </c>
    </row>
    <row r="4255" spans="1:3" x14ac:dyDescent="0.35">
      <c r="A4255" s="86">
        <v>46067</v>
      </c>
      <c r="B4255" s="87">
        <v>0.3125</v>
      </c>
      <c r="C4255">
        <v>2.355E-5</v>
      </c>
    </row>
    <row r="4256" spans="1:3" x14ac:dyDescent="0.35">
      <c r="A4256" s="86">
        <v>46067</v>
      </c>
      <c r="B4256" s="87">
        <v>0.32291666666666669</v>
      </c>
      <c r="C4256">
        <v>2.6299999999999999E-5</v>
      </c>
    </row>
    <row r="4257" spans="1:3" x14ac:dyDescent="0.35">
      <c r="A4257" s="86">
        <v>46067</v>
      </c>
      <c r="B4257" s="87">
        <v>0.33333333333333331</v>
      </c>
      <c r="C4257">
        <v>2.923E-5</v>
      </c>
    </row>
    <row r="4258" spans="1:3" x14ac:dyDescent="0.35">
      <c r="A4258" s="86">
        <v>46067</v>
      </c>
      <c r="B4258" s="87">
        <v>0.34375</v>
      </c>
      <c r="C4258">
        <v>3.2310000000000001E-5</v>
      </c>
    </row>
    <row r="4259" spans="1:3" x14ac:dyDescent="0.35">
      <c r="A4259" s="86">
        <v>46067</v>
      </c>
      <c r="B4259" s="87">
        <v>0.35416666666666669</v>
      </c>
      <c r="C4259">
        <v>3.536E-5</v>
      </c>
    </row>
    <row r="4260" spans="1:3" x14ac:dyDescent="0.35">
      <c r="A4260" s="86">
        <v>46067</v>
      </c>
      <c r="B4260" s="87">
        <v>0.36458333333333331</v>
      </c>
      <c r="C4260">
        <v>3.8150000000000006E-5</v>
      </c>
    </row>
    <row r="4261" spans="1:3" x14ac:dyDescent="0.35">
      <c r="A4261" s="86">
        <v>46067</v>
      </c>
      <c r="B4261" s="87">
        <v>0.375</v>
      </c>
      <c r="C4261">
        <v>4.0410000000000001E-5</v>
      </c>
    </row>
    <row r="4262" spans="1:3" x14ac:dyDescent="0.35">
      <c r="A4262" s="86">
        <v>46067</v>
      </c>
      <c r="B4262" s="87">
        <v>0.38541666666666669</v>
      </c>
      <c r="C4262">
        <v>4.2020000000000001E-5</v>
      </c>
    </row>
    <row r="4263" spans="1:3" x14ac:dyDescent="0.35">
      <c r="A4263" s="86">
        <v>46067</v>
      </c>
      <c r="B4263" s="87">
        <v>0.39583333333333331</v>
      </c>
      <c r="C4263">
        <v>4.3099999999999997E-5</v>
      </c>
    </row>
    <row r="4264" spans="1:3" x14ac:dyDescent="0.35">
      <c r="A4264" s="86">
        <v>46067</v>
      </c>
      <c r="B4264" s="87">
        <v>0.40625</v>
      </c>
      <c r="C4264">
        <v>4.3770000000000003E-5</v>
      </c>
    </row>
    <row r="4265" spans="1:3" x14ac:dyDescent="0.35">
      <c r="A4265" s="86">
        <v>46067</v>
      </c>
      <c r="B4265" s="87">
        <v>0.41666666666666669</v>
      </c>
      <c r="C4265">
        <v>4.422E-5</v>
      </c>
    </row>
    <row r="4266" spans="1:3" x14ac:dyDescent="0.35">
      <c r="A4266" s="86">
        <v>46067</v>
      </c>
      <c r="B4266" s="87">
        <v>0.42708333333333331</v>
      </c>
      <c r="C4266">
        <v>4.4589999999999998E-5</v>
      </c>
    </row>
    <row r="4267" spans="1:3" x14ac:dyDescent="0.35">
      <c r="A4267" s="86">
        <v>46067</v>
      </c>
      <c r="B4267" s="87">
        <v>0.4375</v>
      </c>
      <c r="C4267">
        <v>4.4949999999999995E-5</v>
      </c>
    </row>
    <row r="4268" spans="1:3" x14ac:dyDescent="0.35">
      <c r="A4268" s="86">
        <v>46067</v>
      </c>
      <c r="B4268" s="87">
        <v>0.44791666666666669</v>
      </c>
      <c r="C4268">
        <v>4.532E-5</v>
      </c>
    </row>
    <row r="4269" spans="1:3" x14ac:dyDescent="0.35">
      <c r="A4269" s="86">
        <v>46067</v>
      </c>
      <c r="B4269" s="87">
        <v>0.45833333333333331</v>
      </c>
      <c r="C4269">
        <v>4.5750000000000001E-5</v>
      </c>
    </row>
    <row r="4270" spans="1:3" x14ac:dyDescent="0.35">
      <c r="A4270" s="86">
        <v>46067</v>
      </c>
      <c r="B4270" s="87">
        <v>0.46875</v>
      </c>
      <c r="C4270">
        <v>4.6269999999999996E-5</v>
      </c>
    </row>
    <row r="4271" spans="1:3" x14ac:dyDescent="0.35">
      <c r="A4271" s="86">
        <v>46067</v>
      </c>
      <c r="B4271" s="87">
        <v>0.47916666666666669</v>
      </c>
      <c r="C4271">
        <v>4.6879999999999998E-5</v>
      </c>
    </row>
    <row r="4272" spans="1:3" x14ac:dyDescent="0.35">
      <c r="A4272" s="86">
        <v>46067</v>
      </c>
      <c r="B4272" s="87">
        <v>0.48958333333333331</v>
      </c>
      <c r="C4272">
        <v>4.7640000000000005E-5</v>
      </c>
    </row>
    <row r="4273" spans="1:3" x14ac:dyDescent="0.35">
      <c r="A4273" s="86">
        <v>46067</v>
      </c>
      <c r="B4273" s="87">
        <v>0.5</v>
      </c>
      <c r="C4273">
        <v>4.8559999999999996E-5</v>
      </c>
    </row>
    <row r="4274" spans="1:3" x14ac:dyDescent="0.35">
      <c r="A4274" s="86">
        <v>46067</v>
      </c>
      <c r="B4274" s="87">
        <v>0.51041666666666663</v>
      </c>
      <c r="C4274">
        <v>4.9599999999999999E-5</v>
      </c>
    </row>
    <row r="4275" spans="1:3" x14ac:dyDescent="0.35">
      <c r="A4275" s="86">
        <v>46067</v>
      </c>
      <c r="B4275" s="87">
        <v>0.52083333333333337</v>
      </c>
      <c r="C4275">
        <v>5.0630000000000001E-5</v>
      </c>
    </row>
    <row r="4276" spans="1:3" x14ac:dyDescent="0.35">
      <c r="A4276" s="86">
        <v>46067</v>
      </c>
      <c r="B4276" s="87">
        <v>0.53125</v>
      </c>
      <c r="C4276">
        <v>5.1429999999999994E-5</v>
      </c>
    </row>
    <row r="4277" spans="1:3" x14ac:dyDescent="0.35">
      <c r="A4277" s="86">
        <v>46067</v>
      </c>
      <c r="B4277" s="87">
        <v>0.54166666666666663</v>
      </c>
      <c r="C4277">
        <v>5.1860000000000002E-5</v>
      </c>
    </row>
    <row r="4278" spans="1:3" x14ac:dyDescent="0.35">
      <c r="A4278" s="86">
        <v>46067</v>
      </c>
      <c r="B4278" s="87">
        <v>0.55208333333333337</v>
      </c>
      <c r="C4278">
        <v>5.1730000000000001E-5</v>
      </c>
    </row>
    <row r="4279" spans="1:3" x14ac:dyDescent="0.35">
      <c r="A4279" s="86">
        <v>46067</v>
      </c>
      <c r="B4279" s="87">
        <v>0.5625</v>
      </c>
      <c r="C4279">
        <v>5.1180000000000001E-5</v>
      </c>
    </row>
    <row r="4280" spans="1:3" x14ac:dyDescent="0.35">
      <c r="A4280" s="86">
        <v>46067</v>
      </c>
      <c r="B4280" s="87">
        <v>0.57291666666666663</v>
      </c>
      <c r="C4280">
        <v>5.0330000000000001E-5</v>
      </c>
    </row>
    <row r="4281" spans="1:3" x14ac:dyDescent="0.35">
      <c r="A4281" s="86">
        <v>46067</v>
      </c>
      <c r="B4281" s="87">
        <v>0.58333333333333337</v>
      </c>
      <c r="C4281">
        <v>4.9329999999999997E-5</v>
      </c>
    </row>
    <row r="4282" spans="1:3" x14ac:dyDescent="0.35">
      <c r="A4282" s="86">
        <v>46067</v>
      </c>
      <c r="B4282" s="87">
        <v>0.59375</v>
      </c>
      <c r="C4282">
        <v>4.829E-5</v>
      </c>
    </row>
    <row r="4283" spans="1:3" x14ac:dyDescent="0.35">
      <c r="A4283" s="86">
        <v>46067</v>
      </c>
      <c r="B4283" s="87">
        <v>0.60416666666666663</v>
      </c>
      <c r="C4283">
        <v>4.7309999999999999E-5</v>
      </c>
    </row>
    <row r="4284" spans="1:3" x14ac:dyDescent="0.35">
      <c r="A4284" s="86">
        <v>46067</v>
      </c>
      <c r="B4284" s="87">
        <v>0.61458333333333337</v>
      </c>
      <c r="C4284">
        <v>4.6359999999999997E-5</v>
      </c>
    </row>
    <row r="4285" spans="1:3" x14ac:dyDescent="0.35">
      <c r="A4285" s="86">
        <v>46067</v>
      </c>
      <c r="B4285" s="87">
        <v>0.625</v>
      </c>
      <c r="C4285">
        <v>4.5500000000000001E-5</v>
      </c>
    </row>
    <row r="4286" spans="1:3" x14ac:dyDescent="0.35">
      <c r="A4286" s="86">
        <v>46067</v>
      </c>
      <c r="B4286" s="87">
        <v>0.63541666666666663</v>
      </c>
      <c r="C4286">
        <v>4.4749999999999997E-5</v>
      </c>
    </row>
    <row r="4287" spans="1:3" x14ac:dyDescent="0.35">
      <c r="A4287" s="86">
        <v>46067</v>
      </c>
      <c r="B4287" s="87">
        <v>0.64583333333333337</v>
      </c>
      <c r="C4287">
        <v>4.4100000000000001E-5</v>
      </c>
    </row>
    <row r="4288" spans="1:3" x14ac:dyDescent="0.35">
      <c r="A4288" s="86">
        <v>46067</v>
      </c>
      <c r="B4288" s="87">
        <v>0.65625</v>
      </c>
      <c r="C4288">
        <v>4.3589999999999994E-5</v>
      </c>
    </row>
    <row r="4289" spans="1:3" x14ac:dyDescent="0.35">
      <c r="A4289" s="86">
        <v>46067</v>
      </c>
      <c r="B4289" s="87">
        <v>0.66666666666666663</v>
      </c>
      <c r="C4289">
        <v>4.3220000000000003E-5</v>
      </c>
    </row>
    <row r="4290" spans="1:3" x14ac:dyDescent="0.35">
      <c r="A4290" s="86">
        <v>46067</v>
      </c>
      <c r="B4290" s="87">
        <v>0.67708333333333337</v>
      </c>
      <c r="C4290">
        <v>4.3040000000000001E-5</v>
      </c>
    </row>
    <row r="4291" spans="1:3" x14ac:dyDescent="0.35">
      <c r="A4291" s="86">
        <v>46067</v>
      </c>
      <c r="B4291" s="87">
        <v>0.6875</v>
      </c>
      <c r="C4291">
        <v>4.3279999999999999E-5</v>
      </c>
    </row>
    <row r="4292" spans="1:3" x14ac:dyDescent="0.35">
      <c r="A4292" s="86">
        <v>46067</v>
      </c>
      <c r="B4292" s="87">
        <v>0.69791666666666663</v>
      </c>
      <c r="C4292">
        <v>4.426E-5</v>
      </c>
    </row>
    <row r="4293" spans="1:3" x14ac:dyDescent="0.35">
      <c r="A4293" s="86">
        <v>46067</v>
      </c>
      <c r="B4293" s="87">
        <v>0.70833333333333337</v>
      </c>
      <c r="C4293">
        <v>4.6269999999999996E-5</v>
      </c>
    </row>
    <row r="4294" spans="1:3" x14ac:dyDescent="0.35">
      <c r="A4294" s="86">
        <v>46067</v>
      </c>
      <c r="B4294" s="87">
        <v>0.71875</v>
      </c>
      <c r="C4294">
        <v>4.9450000000000003E-5</v>
      </c>
    </row>
    <row r="4295" spans="1:3" x14ac:dyDescent="0.35">
      <c r="A4295" s="86">
        <v>46067</v>
      </c>
      <c r="B4295" s="87">
        <v>0.72916666666666663</v>
      </c>
      <c r="C4295">
        <v>5.3319999999999998E-5</v>
      </c>
    </row>
    <row r="4296" spans="1:3" x14ac:dyDescent="0.35">
      <c r="A4296" s="86">
        <v>46067</v>
      </c>
      <c r="B4296" s="87">
        <v>0.73958333333333337</v>
      </c>
      <c r="C4296">
        <v>5.7230000000000006E-5</v>
      </c>
    </row>
    <row r="4297" spans="1:3" x14ac:dyDescent="0.35">
      <c r="A4297" s="86">
        <v>46067</v>
      </c>
      <c r="B4297" s="87">
        <v>0.75</v>
      </c>
      <c r="C4297">
        <v>6.05E-5</v>
      </c>
    </row>
    <row r="4298" spans="1:3" x14ac:dyDescent="0.35">
      <c r="A4298" s="86">
        <v>46067</v>
      </c>
      <c r="B4298" s="87">
        <v>0.76041666666666663</v>
      </c>
      <c r="C4298">
        <v>6.2670000000000008E-5</v>
      </c>
    </row>
    <row r="4299" spans="1:3" x14ac:dyDescent="0.35">
      <c r="A4299" s="86">
        <v>46067</v>
      </c>
      <c r="B4299" s="87">
        <v>0.77083333333333337</v>
      </c>
      <c r="C4299">
        <v>6.3860000000000002E-5</v>
      </c>
    </row>
    <row r="4300" spans="1:3" x14ac:dyDescent="0.35">
      <c r="A4300" s="86">
        <v>46067</v>
      </c>
      <c r="B4300" s="87">
        <v>0.78125</v>
      </c>
      <c r="C4300">
        <v>6.4469999999999998E-5</v>
      </c>
    </row>
    <row r="4301" spans="1:3" x14ac:dyDescent="0.35">
      <c r="A4301" s="86">
        <v>46067</v>
      </c>
      <c r="B4301" s="87">
        <v>0.79166666666666663</v>
      </c>
      <c r="C4301">
        <v>6.4800000000000003E-5</v>
      </c>
    </row>
    <row r="4302" spans="1:3" x14ac:dyDescent="0.35">
      <c r="A4302" s="86">
        <v>46067</v>
      </c>
      <c r="B4302" s="87">
        <v>0.80208333333333337</v>
      </c>
      <c r="C4302">
        <v>6.5110000000000005E-5</v>
      </c>
    </row>
    <row r="4303" spans="1:3" x14ac:dyDescent="0.35">
      <c r="A4303" s="86">
        <v>46067</v>
      </c>
      <c r="B4303" s="87">
        <v>0.8125</v>
      </c>
      <c r="C4303">
        <v>6.5049999999999996E-5</v>
      </c>
    </row>
    <row r="4304" spans="1:3" x14ac:dyDescent="0.35">
      <c r="A4304" s="86">
        <v>46067</v>
      </c>
      <c r="B4304" s="87">
        <v>0.82291666666666663</v>
      </c>
      <c r="C4304">
        <v>6.4250000000000003E-5</v>
      </c>
    </row>
    <row r="4305" spans="1:3" x14ac:dyDescent="0.35">
      <c r="A4305" s="86">
        <v>46067</v>
      </c>
      <c r="B4305" s="87">
        <v>0.83333333333333337</v>
      </c>
      <c r="C4305">
        <v>6.2280000000000007E-5</v>
      </c>
    </row>
    <row r="4306" spans="1:3" x14ac:dyDescent="0.35">
      <c r="A4306" s="86">
        <v>46067</v>
      </c>
      <c r="B4306" s="87">
        <v>0.84375</v>
      </c>
      <c r="C4306">
        <v>5.8919999999999998E-5</v>
      </c>
    </row>
    <row r="4307" spans="1:3" x14ac:dyDescent="0.35">
      <c r="A4307" s="86">
        <v>46067</v>
      </c>
      <c r="B4307" s="87">
        <v>0.85416666666666663</v>
      </c>
      <c r="C4307">
        <v>5.4670000000000003E-5</v>
      </c>
    </row>
    <row r="4308" spans="1:3" x14ac:dyDescent="0.35">
      <c r="A4308" s="86">
        <v>46067</v>
      </c>
      <c r="B4308" s="87">
        <v>0.86458333333333337</v>
      </c>
      <c r="C4308">
        <v>5.0209999999999995E-5</v>
      </c>
    </row>
    <row r="4309" spans="1:3" x14ac:dyDescent="0.35">
      <c r="A4309" s="86">
        <v>46067</v>
      </c>
      <c r="B4309" s="87">
        <v>0.875</v>
      </c>
      <c r="C4309">
        <v>4.6269999999999996E-5</v>
      </c>
    </row>
    <row r="4310" spans="1:3" x14ac:dyDescent="0.35">
      <c r="A4310" s="86">
        <v>46067</v>
      </c>
      <c r="B4310" s="87">
        <v>0.88541666666666663</v>
      </c>
      <c r="C4310">
        <v>4.3339999999999995E-5</v>
      </c>
    </row>
    <row r="4311" spans="1:3" x14ac:dyDescent="0.35">
      <c r="A4311" s="86">
        <v>46067</v>
      </c>
      <c r="B4311" s="87">
        <v>0.89583333333333337</v>
      </c>
      <c r="C4311">
        <v>4.1329999999999999E-5</v>
      </c>
    </row>
    <row r="4312" spans="1:3" x14ac:dyDescent="0.35">
      <c r="A4312" s="86">
        <v>46067</v>
      </c>
      <c r="B4312" s="87">
        <v>0.90625</v>
      </c>
      <c r="C4312">
        <v>4.0009999999999998E-5</v>
      </c>
    </row>
    <row r="4313" spans="1:3" x14ac:dyDescent="0.35">
      <c r="A4313" s="86">
        <v>46067</v>
      </c>
      <c r="B4313" s="87">
        <v>0.91666666666666663</v>
      </c>
      <c r="C4313">
        <v>3.9149999999999996E-5</v>
      </c>
    </row>
    <row r="4314" spans="1:3" x14ac:dyDescent="0.35">
      <c r="A4314" s="86">
        <v>46067</v>
      </c>
      <c r="B4314" s="87">
        <v>0.92708333333333337</v>
      </c>
      <c r="C4314">
        <v>3.8519999999999997E-5</v>
      </c>
    </row>
    <row r="4315" spans="1:3" x14ac:dyDescent="0.35">
      <c r="A4315" s="86">
        <v>46067</v>
      </c>
      <c r="B4315" s="87">
        <v>0.9375</v>
      </c>
      <c r="C4315">
        <v>3.7910000000000001E-5</v>
      </c>
    </row>
    <row r="4316" spans="1:3" x14ac:dyDescent="0.35">
      <c r="A4316" s="86">
        <v>46067</v>
      </c>
      <c r="B4316" s="87">
        <v>0.94791666666666663</v>
      </c>
      <c r="C4316">
        <v>3.714E-5</v>
      </c>
    </row>
    <row r="4317" spans="1:3" x14ac:dyDescent="0.35">
      <c r="A4317" s="86">
        <v>46067</v>
      </c>
      <c r="B4317" s="87">
        <v>0.95833333333333337</v>
      </c>
      <c r="C4317">
        <v>3.6100000000000003E-5</v>
      </c>
    </row>
    <row r="4318" spans="1:3" x14ac:dyDescent="0.35">
      <c r="A4318" s="86">
        <v>46067</v>
      </c>
      <c r="B4318" s="87">
        <v>0.96875</v>
      </c>
      <c r="C4318">
        <v>3.4629999999999999E-5</v>
      </c>
    </row>
    <row r="4319" spans="1:3" x14ac:dyDescent="0.35">
      <c r="A4319" s="86">
        <v>46067</v>
      </c>
      <c r="B4319" s="87">
        <v>0.97916666666666663</v>
      </c>
      <c r="C4319">
        <v>3.2800000000000004E-5</v>
      </c>
    </row>
    <row r="4320" spans="1:3" x14ac:dyDescent="0.35">
      <c r="A4320" s="86">
        <v>46067</v>
      </c>
      <c r="B4320" s="87">
        <v>0.98958333333333337</v>
      </c>
      <c r="C4320">
        <v>3.078E-5</v>
      </c>
    </row>
    <row r="4321" spans="1:3" x14ac:dyDescent="0.35">
      <c r="A4321" s="86">
        <v>46068</v>
      </c>
      <c r="B4321" s="87">
        <v>0</v>
      </c>
      <c r="C4321">
        <v>2.8740000000000003E-5</v>
      </c>
    </row>
    <row r="4322" spans="1:3" x14ac:dyDescent="0.35">
      <c r="A4322" s="86">
        <v>46068</v>
      </c>
      <c r="B4322" s="87">
        <v>1.0416666666666666E-2</v>
      </c>
      <c r="C4322">
        <v>2.667E-5</v>
      </c>
    </row>
    <row r="4323" spans="1:3" x14ac:dyDescent="0.35">
      <c r="A4323" s="86">
        <v>46068</v>
      </c>
      <c r="B4323" s="87">
        <v>2.0833333333333332E-2</v>
      </c>
      <c r="C4323">
        <v>2.472E-5</v>
      </c>
    </row>
    <row r="4324" spans="1:3" x14ac:dyDescent="0.35">
      <c r="A4324" s="86">
        <v>46068</v>
      </c>
      <c r="B4324" s="87">
        <v>3.125E-2</v>
      </c>
      <c r="C4324">
        <v>2.2859999999999998E-5</v>
      </c>
    </row>
    <row r="4325" spans="1:3" x14ac:dyDescent="0.35">
      <c r="A4325" s="86">
        <v>46068</v>
      </c>
      <c r="B4325" s="87">
        <v>4.1666666666666664E-2</v>
      </c>
      <c r="C4325">
        <v>2.107E-5</v>
      </c>
    </row>
    <row r="4326" spans="1:3" x14ac:dyDescent="0.35">
      <c r="A4326" s="86">
        <v>46068</v>
      </c>
      <c r="B4326" s="87">
        <v>5.2083333333333336E-2</v>
      </c>
      <c r="C4326">
        <v>1.9320000000000001E-5</v>
      </c>
    </row>
    <row r="4327" spans="1:3" x14ac:dyDescent="0.35">
      <c r="A4327" s="86">
        <v>46068</v>
      </c>
      <c r="B4327" s="87">
        <v>6.25E-2</v>
      </c>
      <c r="C4327">
        <v>1.774E-5</v>
      </c>
    </row>
    <row r="4328" spans="1:3" x14ac:dyDescent="0.35">
      <c r="A4328" s="86">
        <v>46068</v>
      </c>
      <c r="B4328" s="87">
        <v>7.2916666666666671E-2</v>
      </c>
      <c r="C4328">
        <v>1.6339999999999999E-5</v>
      </c>
    </row>
    <row r="4329" spans="1:3" x14ac:dyDescent="0.35">
      <c r="A4329" s="86">
        <v>46068</v>
      </c>
      <c r="B4329" s="87">
        <v>8.3333333333333329E-2</v>
      </c>
      <c r="C4329">
        <v>1.521E-5</v>
      </c>
    </row>
    <row r="4330" spans="1:3" x14ac:dyDescent="0.35">
      <c r="A4330" s="86">
        <v>46068</v>
      </c>
      <c r="B4330" s="87">
        <v>9.375E-2</v>
      </c>
      <c r="C4330">
        <v>1.4420000000000001E-5</v>
      </c>
    </row>
    <row r="4331" spans="1:3" x14ac:dyDescent="0.35">
      <c r="A4331" s="86">
        <v>46068</v>
      </c>
      <c r="B4331" s="87">
        <v>0.10416666666666667</v>
      </c>
      <c r="C4331">
        <v>1.3870000000000001E-5</v>
      </c>
    </row>
    <row r="4332" spans="1:3" x14ac:dyDescent="0.35">
      <c r="A4332" s="86">
        <v>46068</v>
      </c>
      <c r="B4332" s="87">
        <v>0.11458333333333333</v>
      </c>
      <c r="C4332">
        <v>1.347E-5</v>
      </c>
    </row>
    <row r="4333" spans="1:3" x14ac:dyDescent="0.35">
      <c r="A4333" s="86">
        <v>46068</v>
      </c>
      <c r="B4333" s="87">
        <v>0.125</v>
      </c>
      <c r="C4333">
        <v>1.3200000000000001E-5</v>
      </c>
    </row>
    <row r="4334" spans="1:3" x14ac:dyDescent="0.35">
      <c r="A4334" s="86">
        <v>46068</v>
      </c>
      <c r="B4334" s="87">
        <v>0.13541666666666666</v>
      </c>
      <c r="C4334">
        <v>1.292E-5</v>
      </c>
    </row>
    <row r="4335" spans="1:3" x14ac:dyDescent="0.35">
      <c r="A4335" s="86">
        <v>46068</v>
      </c>
      <c r="B4335" s="87">
        <v>0.14583333333333334</v>
      </c>
      <c r="C4335">
        <v>1.2649999999999999E-5</v>
      </c>
    </row>
    <row r="4336" spans="1:3" x14ac:dyDescent="0.35">
      <c r="A4336" s="86">
        <v>46068</v>
      </c>
      <c r="B4336" s="87">
        <v>0.15625</v>
      </c>
      <c r="C4336">
        <v>1.241E-5</v>
      </c>
    </row>
    <row r="4337" spans="1:3" x14ac:dyDescent="0.35">
      <c r="A4337" s="86">
        <v>46068</v>
      </c>
      <c r="B4337" s="87">
        <v>0.16666666666666666</v>
      </c>
      <c r="C4337">
        <v>1.219E-5</v>
      </c>
    </row>
    <row r="4338" spans="1:3" x14ac:dyDescent="0.35">
      <c r="A4338" s="86">
        <v>46068</v>
      </c>
      <c r="B4338" s="87">
        <v>0.17708333333333334</v>
      </c>
      <c r="C4338">
        <v>1.1979999999999999E-5</v>
      </c>
    </row>
    <row r="4339" spans="1:3" x14ac:dyDescent="0.35">
      <c r="A4339" s="86">
        <v>46068</v>
      </c>
      <c r="B4339" s="87">
        <v>0.1875</v>
      </c>
      <c r="C4339">
        <v>1.183E-5</v>
      </c>
    </row>
    <row r="4340" spans="1:3" x14ac:dyDescent="0.35">
      <c r="A4340" s="86">
        <v>46068</v>
      </c>
      <c r="B4340" s="87">
        <v>0.19791666666666666</v>
      </c>
      <c r="C4340">
        <v>1.1740000000000001E-5</v>
      </c>
    </row>
    <row r="4341" spans="1:3" x14ac:dyDescent="0.35">
      <c r="A4341" s="86">
        <v>46068</v>
      </c>
      <c r="B4341" s="87">
        <v>0.20833333333333334</v>
      </c>
      <c r="C4341">
        <v>1.168E-5</v>
      </c>
    </row>
    <row r="4342" spans="1:3" x14ac:dyDescent="0.35">
      <c r="A4342" s="86">
        <v>46068</v>
      </c>
      <c r="B4342" s="87">
        <v>0.21875</v>
      </c>
      <c r="C4342">
        <v>1.168E-5</v>
      </c>
    </row>
    <row r="4343" spans="1:3" x14ac:dyDescent="0.35">
      <c r="A4343" s="86">
        <v>46068</v>
      </c>
      <c r="B4343" s="87">
        <v>0.22916666666666666</v>
      </c>
      <c r="C4343">
        <v>1.17E-5</v>
      </c>
    </row>
    <row r="4344" spans="1:3" x14ac:dyDescent="0.35">
      <c r="A4344" s="86">
        <v>46068</v>
      </c>
      <c r="B4344" s="87">
        <v>0.23958333333333334</v>
      </c>
      <c r="C4344">
        <v>1.1800000000000001E-5</v>
      </c>
    </row>
    <row r="4345" spans="1:3" x14ac:dyDescent="0.35">
      <c r="A4345" s="86">
        <v>46068</v>
      </c>
      <c r="B4345" s="87">
        <v>0.25</v>
      </c>
      <c r="C4345">
        <v>1.1919999999999999E-5</v>
      </c>
    </row>
    <row r="4346" spans="1:3" x14ac:dyDescent="0.35">
      <c r="A4346" s="86">
        <v>46068</v>
      </c>
      <c r="B4346" s="87">
        <v>0.26041666666666669</v>
      </c>
      <c r="C4346">
        <v>1.2109999999999999E-5</v>
      </c>
    </row>
    <row r="4347" spans="1:3" x14ac:dyDescent="0.35">
      <c r="A4347" s="86">
        <v>46068</v>
      </c>
      <c r="B4347" s="87">
        <v>0.27083333333333331</v>
      </c>
      <c r="C4347">
        <v>1.2309999999999999E-5</v>
      </c>
    </row>
    <row r="4348" spans="1:3" x14ac:dyDescent="0.35">
      <c r="A4348" s="86">
        <v>46068</v>
      </c>
      <c r="B4348" s="87">
        <v>0.28125</v>
      </c>
      <c r="C4348">
        <v>1.259E-5</v>
      </c>
    </row>
    <row r="4349" spans="1:3" x14ac:dyDescent="0.35">
      <c r="A4349" s="86">
        <v>46068</v>
      </c>
      <c r="B4349" s="87">
        <v>0.29166666666666669</v>
      </c>
      <c r="C4349">
        <v>1.292E-5</v>
      </c>
    </row>
    <row r="4350" spans="1:3" x14ac:dyDescent="0.35">
      <c r="A4350" s="86">
        <v>46068</v>
      </c>
      <c r="B4350" s="87">
        <v>0.30208333333333331</v>
      </c>
      <c r="C4350">
        <v>1.341E-5</v>
      </c>
    </row>
    <row r="4351" spans="1:3" x14ac:dyDescent="0.35">
      <c r="A4351" s="86">
        <v>46068</v>
      </c>
      <c r="B4351" s="87">
        <v>0.3125</v>
      </c>
      <c r="C4351">
        <v>1.4200000000000001E-5</v>
      </c>
    </row>
    <row r="4352" spans="1:3" x14ac:dyDescent="0.35">
      <c r="A4352" s="86">
        <v>46068</v>
      </c>
      <c r="B4352" s="87">
        <v>0.32291666666666669</v>
      </c>
      <c r="C4352">
        <v>1.558E-5</v>
      </c>
    </row>
    <row r="4353" spans="1:3" x14ac:dyDescent="0.35">
      <c r="A4353" s="86">
        <v>46068</v>
      </c>
      <c r="B4353" s="87">
        <v>0.33333333333333331</v>
      </c>
      <c r="C4353">
        <v>1.7770000000000001E-5</v>
      </c>
    </row>
    <row r="4354" spans="1:3" x14ac:dyDescent="0.35">
      <c r="A4354" s="86">
        <v>46068</v>
      </c>
      <c r="B4354" s="87">
        <v>0.34375</v>
      </c>
      <c r="C4354">
        <v>2.0910000000000001E-5</v>
      </c>
    </row>
    <row r="4355" spans="1:3" x14ac:dyDescent="0.35">
      <c r="A4355" s="86">
        <v>46068</v>
      </c>
      <c r="B4355" s="87">
        <v>0.35416666666666669</v>
      </c>
      <c r="C4355">
        <v>2.478E-5</v>
      </c>
    </row>
    <row r="4356" spans="1:3" x14ac:dyDescent="0.35">
      <c r="A4356" s="86">
        <v>46068</v>
      </c>
      <c r="B4356" s="87">
        <v>0.36458333333333331</v>
      </c>
      <c r="C4356">
        <v>2.902E-5</v>
      </c>
    </row>
    <row r="4357" spans="1:3" x14ac:dyDescent="0.35">
      <c r="A4357" s="86">
        <v>46068</v>
      </c>
      <c r="B4357" s="87">
        <v>0.375</v>
      </c>
      <c r="C4357">
        <v>3.3219999999999997E-5</v>
      </c>
    </row>
    <row r="4358" spans="1:3" x14ac:dyDescent="0.35">
      <c r="A4358" s="86">
        <v>46068</v>
      </c>
      <c r="B4358" s="87">
        <v>0.38541666666666669</v>
      </c>
      <c r="C4358">
        <v>3.7159999999999997E-5</v>
      </c>
    </row>
    <row r="4359" spans="1:3" x14ac:dyDescent="0.35">
      <c r="A4359" s="86">
        <v>46068</v>
      </c>
      <c r="B4359" s="87">
        <v>0.39583333333333331</v>
      </c>
      <c r="C4359">
        <v>4.0759999999999996E-5</v>
      </c>
    </row>
    <row r="4360" spans="1:3" x14ac:dyDescent="0.35">
      <c r="A4360" s="86">
        <v>46068</v>
      </c>
      <c r="B4360" s="87">
        <v>0.40625</v>
      </c>
      <c r="C4360">
        <v>4.401E-5</v>
      </c>
    </row>
    <row r="4361" spans="1:3" x14ac:dyDescent="0.35">
      <c r="A4361" s="86">
        <v>46068</v>
      </c>
      <c r="B4361" s="87">
        <v>0.41666666666666669</v>
      </c>
      <c r="C4361">
        <v>4.6940000000000001E-5</v>
      </c>
    </row>
    <row r="4362" spans="1:3" x14ac:dyDescent="0.35">
      <c r="A4362" s="86">
        <v>46068</v>
      </c>
      <c r="B4362" s="87">
        <v>0.42708333333333331</v>
      </c>
      <c r="C4362">
        <v>4.956E-5</v>
      </c>
    </row>
    <row r="4363" spans="1:3" x14ac:dyDescent="0.35">
      <c r="A4363" s="86">
        <v>46068</v>
      </c>
      <c r="B4363" s="87">
        <v>0.4375</v>
      </c>
      <c r="C4363">
        <v>5.1970000000000006E-5</v>
      </c>
    </row>
    <row r="4364" spans="1:3" x14ac:dyDescent="0.35">
      <c r="A4364" s="86">
        <v>46068</v>
      </c>
      <c r="B4364" s="87">
        <v>0.44791666666666669</v>
      </c>
      <c r="C4364">
        <v>5.4249999999999997E-5</v>
      </c>
    </row>
    <row r="4365" spans="1:3" x14ac:dyDescent="0.35">
      <c r="A4365" s="86">
        <v>46068</v>
      </c>
      <c r="B4365" s="87">
        <v>0.45833333333333331</v>
      </c>
      <c r="C4365">
        <v>5.6570000000000002E-5</v>
      </c>
    </row>
    <row r="4366" spans="1:3" x14ac:dyDescent="0.35">
      <c r="A4366" s="86">
        <v>46068</v>
      </c>
      <c r="B4366" s="87">
        <v>0.46875</v>
      </c>
      <c r="C4366">
        <v>5.8919999999999998E-5</v>
      </c>
    </row>
    <row r="4367" spans="1:3" x14ac:dyDescent="0.35">
      <c r="A4367" s="86">
        <v>46068</v>
      </c>
      <c r="B4367" s="87">
        <v>0.47916666666666669</v>
      </c>
      <c r="C4367">
        <v>6.1140000000000001E-5</v>
      </c>
    </row>
    <row r="4368" spans="1:3" x14ac:dyDescent="0.35">
      <c r="A4368" s="86">
        <v>46068</v>
      </c>
      <c r="B4368" s="87">
        <v>0.48958333333333331</v>
      </c>
      <c r="C4368">
        <v>6.2970000000000002E-5</v>
      </c>
    </row>
    <row r="4369" spans="1:3" x14ac:dyDescent="0.35">
      <c r="A4369" s="86">
        <v>46068</v>
      </c>
      <c r="B4369" s="87">
        <v>0.5</v>
      </c>
      <c r="C4369">
        <v>6.4189999999999994E-5</v>
      </c>
    </row>
    <row r="4370" spans="1:3" x14ac:dyDescent="0.35">
      <c r="A4370" s="86">
        <v>46068</v>
      </c>
      <c r="B4370" s="87">
        <v>0.51041666666666663</v>
      </c>
      <c r="C4370">
        <v>6.4549999999999997E-5</v>
      </c>
    </row>
    <row r="4371" spans="1:3" x14ac:dyDescent="0.35">
      <c r="A4371" s="86">
        <v>46068</v>
      </c>
      <c r="B4371" s="87">
        <v>0.52083333333333337</v>
      </c>
      <c r="C4371">
        <v>6.4060000000000007E-5</v>
      </c>
    </row>
    <row r="4372" spans="1:3" x14ac:dyDescent="0.35">
      <c r="A4372" s="86">
        <v>46068</v>
      </c>
      <c r="B4372" s="87">
        <v>0.53125</v>
      </c>
      <c r="C4372">
        <v>6.2760000000000002E-5</v>
      </c>
    </row>
    <row r="4373" spans="1:3" x14ac:dyDescent="0.35">
      <c r="A4373" s="86">
        <v>46068</v>
      </c>
      <c r="B4373" s="87">
        <v>0.54166666666666663</v>
      </c>
      <c r="C4373">
        <v>6.0630000000000001E-5</v>
      </c>
    </row>
    <row r="4374" spans="1:3" x14ac:dyDescent="0.35">
      <c r="A4374" s="86">
        <v>46068</v>
      </c>
      <c r="B4374" s="87">
        <v>0.55208333333333337</v>
      </c>
      <c r="C4374">
        <v>5.7790000000000001E-5</v>
      </c>
    </row>
    <row r="4375" spans="1:3" x14ac:dyDescent="0.35">
      <c r="A4375" s="86">
        <v>46068</v>
      </c>
      <c r="B4375" s="87">
        <v>0.5625</v>
      </c>
      <c r="C4375">
        <v>5.4469999999999999E-5</v>
      </c>
    </row>
    <row r="4376" spans="1:3" x14ac:dyDescent="0.35">
      <c r="A4376" s="86">
        <v>46068</v>
      </c>
      <c r="B4376" s="87">
        <v>0.57291666666666663</v>
      </c>
      <c r="C4376">
        <v>5.1E-5</v>
      </c>
    </row>
    <row r="4377" spans="1:3" x14ac:dyDescent="0.35">
      <c r="A4377" s="86">
        <v>46068</v>
      </c>
      <c r="B4377" s="87">
        <v>0.58333333333333337</v>
      </c>
      <c r="C4377">
        <v>4.7700000000000001E-5</v>
      </c>
    </row>
    <row r="4378" spans="1:3" x14ac:dyDescent="0.35">
      <c r="A4378" s="86">
        <v>46068</v>
      </c>
      <c r="B4378" s="87">
        <v>0.59375</v>
      </c>
      <c r="C4378">
        <v>4.4799999999999998E-5</v>
      </c>
    </row>
    <row r="4379" spans="1:3" x14ac:dyDescent="0.35">
      <c r="A4379" s="86">
        <v>46068</v>
      </c>
      <c r="B4379" s="87">
        <v>0.60416666666666663</v>
      </c>
      <c r="C4379">
        <v>4.2340000000000005E-5</v>
      </c>
    </row>
    <row r="4380" spans="1:3" x14ac:dyDescent="0.35">
      <c r="A4380" s="86">
        <v>46068</v>
      </c>
      <c r="B4380" s="87">
        <v>0.61458333333333337</v>
      </c>
      <c r="C4380">
        <v>4.0269999999999999E-5</v>
      </c>
    </row>
    <row r="4381" spans="1:3" x14ac:dyDescent="0.35">
      <c r="A4381" s="86">
        <v>46068</v>
      </c>
      <c r="B4381" s="87">
        <v>0.625</v>
      </c>
      <c r="C4381">
        <v>3.8559999999999997E-5</v>
      </c>
    </row>
    <row r="4382" spans="1:3" x14ac:dyDescent="0.35">
      <c r="A4382" s="86">
        <v>46068</v>
      </c>
      <c r="B4382" s="87">
        <v>0.63541666666666663</v>
      </c>
      <c r="C4382">
        <v>3.718E-5</v>
      </c>
    </row>
    <row r="4383" spans="1:3" x14ac:dyDescent="0.35">
      <c r="A4383" s="86">
        <v>46068</v>
      </c>
      <c r="B4383" s="87">
        <v>0.64583333333333337</v>
      </c>
      <c r="C4383">
        <v>3.5999999999999994E-5</v>
      </c>
    </row>
    <row r="4384" spans="1:3" x14ac:dyDescent="0.35">
      <c r="A4384" s="86">
        <v>46068</v>
      </c>
      <c r="B4384" s="87">
        <v>0.65625</v>
      </c>
      <c r="C4384">
        <v>3.4990000000000002E-5</v>
      </c>
    </row>
    <row r="4385" spans="1:3" x14ac:dyDescent="0.35">
      <c r="A4385" s="86">
        <v>46068</v>
      </c>
      <c r="B4385" s="87">
        <v>0.66666666666666663</v>
      </c>
      <c r="C4385">
        <v>3.3989999999999998E-5</v>
      </c>
    </row>
    <row r="4386" spans="1:3" x14ac:dyDescent="0.35">
      <c r="A4386" s="86">
        <v>46068</v>
      </c>
      <c r="B4386" s="87">
        <v>0.67708333333333337</v>
      </c>
      <c r="C4386">
        <v>3.3009999999999997E-5</v>
      </c>
    </row>
    <row r="4387" spans="1:3" x14ac:dyDescent="0.35">
      <c r="A4387" s="86">
        <v>46068</v>
      </c>
      <c r="B4387" s="87">
        <v>0.6875</v>
      </c>
      <c r="C4387">
        <v>3.2280000000000003E-5</v>
      </c>
    </row>
    <row r="4388" spans="1:3" x14ac:dyDescent="0.35">
      <c r="A4388" s="86">
        <v>46068</v>
      </c>
      <c r="B4388" s="87">
        <v>0.69791666666666663</v>
      </c>
      <c r="C4388">
        <v>3.2060000000000001E-5</v>
      </c>
    </row>
    <row r="4389" spans="1:3" x14ac:dyDescent="0.35">
      <c r="A4389" s="86">
        <v>46068</v>
      </c>
      <c r="B4389" s="87">
        <v>0.70833333333333337</v>
      </c>
      <c r="C4389">
        <v>3.273E-5</v>
      </c>
    </row>
    <row r="4390" spans="1:3" x14ac:dyDescent="0.35">
      <c r="A4390" s="86">
        <v>46068</v>
      </c>
      <c r="B4390" s="87">
        <v>0.71875</v>
      </c>
      <c r="C4390">
        <v>3.4419999999999999E-5</v>
      </c>
    </row>
    <row r="4391" spans="1:3" x14ac:dyDescent="0.35">
      <c r="A4391" s="86">
        <v>46068</v>
      </c>
      <c r="B4391" s="87">
        <v>0.72916666666666663</v>
      </c>
      <c r="C4391">
        <v>3.6850000000000001E-5</v>
      </c>
    </row>
    <row r="4392" spans="1:3" x14ac:dyDescent="0.35">
      <c r="A4392" s="86">
        <v>46068</v>
      </c>
      <c r="B4392" s="87">
        <v>0.73958333333333337</v>
      </c>
      <c r="C4392">
        <v>3.9620000000000004E-5</v>
      </c>
    </row>
    <row r="4393" spans="1:3" x14ac:dyDescent="0.35">
      <c r="A4393" s="86">
        <v>46068</v>
      </c>
      <c r="B4393" s="87">
        <v>0.75</v>
      </c>
      <c r="C4393">
        <v>4.2360000000000001E-5</v>
      </c>
    </row>
    <row r="4394" spans="1:3" x14ac:dyDescent="0.35">
      <c r="A4394" s="86">
        <v>46068</v>
      </c>
      <c r="B4394" s="87">
        <v>0.76041666666666663</v>
      </c>
      <c r="C4394">
        <v>4.4740000000000002E-5</v>
      </c>
    </row>
    <row r="4395" spans="1:3" x14ac:dyDescent="0.35">
      <c r="A4395" s="86">
        <v>46068</v>
      </c>
      <c r="B4395" s="87">
        <v>0.77083333333333337</v>
      </c>
      <c r="C4395">
        <v>4.6789999999999998E-5</v>
      </c>
    </row>
    <row r="4396" spans="1:3" x14ac:dyDescent="0.35">
      <c r="A4396" s="86">
        <v>46068</v>
      </c>
      <c r="B4396" s="87">
        <v>0.78125</v>
      </c>
      <c r="C4396">
        <v>4.8680000000000001E-5</v>
      </c>
    </row>
    <row r="4397" spans="1:3" x14ac:dyDescent="0.35">
      <c r="A4397" s="86">
        <v>46068</v>
      </c>
      <c r="B4397" s="87">
        <v>0.79166666666666663</v>
      </c>
      <c r="C4397">
        <v>5.0470000000000003E-5</v>
      </c>
    </row>
    <row r="4398" spans="1:3" x14ac:dyDescent="0.35">
      <c r="A4398" s="86">
        <v>46068</v>
      </c>
      <c r="B4398" s="87">
        <v>0.80208333333333337</v>
      </c>
      <c r="C4398">
        <v>5.2280000000000001E-5</v>
      </c>
    </row>
    <row r="4399" spans="1:3" x14ac:dyDescent="0.35">
      <c r="A4399" s="86">
        <v>46068</v>
      </c>
      <c r="B4399" s="87">
        <v>0.8125</v>
      </c>
      <c r="C4399">
        <v>5.376E-5</v>
      </c>
    </row>
    <row r="4400" spans="1:3" x14ac:dyDescent="0.35">
      <c r="A4400" s="86">
        <v>46068</v>
      </c>
      <c r="B4400" s="87">
        <v>0.82291666666666663</v>
      </c>
      <c r="C4400">
        <v>5.4589999999999997E-5</v>
      </c>
    </row>
    <row r="4401" spans="1:3" x14ac:dyDescent="0.35">
      <c r="A4401" s="86">
        <v>46068</v>
      </c>
      <c r="B4401" s="87">
        <v>0.83333333333333337</v>
      </c>
      <c r="C4401">
        <v>5.4289999999999997E-5</v>
      </c>
    </row>
    <row r="4402" spans="1:3" x14ac:dyDescent="0.35">
      <c r="A4402" s="86">
        <v>46068</v>
      </c>
      <c r="B4402" s="87">
        <v>0.84375</v>
      </c>
      <c r="C4402">
        <v>5.2699999999999993E-5</v>
      </c>
    </row>
    <row r="4403" spans="1:3" x14ac:dyDescent="0.35">
      <c r="A4403" s="86">
        <v>46068</v>
      </c>
      <c r="B4403" s="87">
        <v>0.85416666666666663</v>
      </c>
      <c r="C4403">
        <v>5.02E-5</v>
      </c>
    </row>
    <row r="4404" spans="1:3" x14ac:dyDescent="0.35">
      <c r="A4404" s="86">
        <v>46068</v>
      </c>
      <c r="B4404" s="87">
        <v>0.86458333333333337</v>
      </c>
      <c r="C4404">
        <v>4.7419999999999997E-5</v>
      </c>
    </row>
    <row r="4405" spans="1:3" x14ac:dyDescent="0.35">
      <c r="A4405" s="86">
        <v>46068</v>
      </c>
      <c r="B4405" s="87">
        <v>0.875</v>
      </c>
      <c r="C4405">
        <v>4.49E-5</v>
      </c>
    </row>
    <row r="4406" spans="1:3" x14ac:dyDescent="0.35">
      <c r="A4406" s="86">
        <v>46068</v>
      </c>
      <c r="B4406" s="87">
        <v>0.88541666666666663</v>
      </c>
      <c r="C4406">
        <v>4.3099999999999997E-5</v>
      </c>
    </row>
    <row r="4407" spans="1:3" x14ac:dyDescent="0.35">
      <c r="A4407" s="86">
        <v>46068</v>
      </c>
      <c r="B4407" s="87">
        <v>0.89583333333333337</v>
      </c>
      <c r="C4407">
        <v>4.1820000000000003E-5</v>
      </c>
    </row>
    <row r="4408" spans="1:3" x14ac:dyDescent="0.35">
      <c r="A4408" s="86">
        <v>46068</v>
      </c>
      <c r="B4408" s="87">
        <v>0.90625</v>
      </c>
      <c r="C4408">
        <v>4.0759999999999996E-5</v>
      </c>
    </row>
    <row r="4409" spans="1:3" x14ac:dyDescent="0.35">
      <c r="A4409" s="86">
        <v>46068</v>
      </c>
      <c r="B4409" s="87">
        <v>0.91666666666666663</v>
      </c>
      <c r="C4409">
        <v>3.9560000000000001E-5</v>
      </c>
    </row>
    <row r="4410" spans="1:3" x14ac:dyDescent="0.35">
      <c r="A4410" s="86">
        <v>46068</v>
      </c>
      <c r="B4410" s="87">
        <v>0.92708333333333337</v>
      </c>
      <c r="C4410">
        <v>3.8039999999999995E-5</v>
      </c>
    </row>
    <row r="4411" spans="1:3" x14ac:dyDescent="0.35">
      <c r="A4411" s="86">
        <v>46068</v>
      </c>
      <c r="B4411" s="87">
        <v>0.9375</v>
      </c>
      <c r="C4411">
        <v>3.6150000000000005E-5</v>
      </c>
    </row>
    <row r="4412" spans="1:3" x14ac:dyDescent="0.35">
      <c r="A4412" s="86">
        <v>46068</v>
      </c>
      <c r="B4412" s="87">
        <v>0.94791666666666663</v>
      </c>
      <c r="C4412">
        <v>3.4010000000000001E-5</v>
      </c>
    </row>
    <row r="4413" spans="1:3" x14ac:dyDescent="0.35">
      <c r="A4413" s="86">
        <v>46068</v>
      </c>
      <c r="B4413" s="87">
        <v>0.95833333333333337</v>
      </c>
      <c r="C4413">
        <v>3.1699999999999998E-5</v>
      </c>
    </row>
    <row r="4414" spans="1:3" x14ac:dyDescent="0.35">
      <c r="A4414" s="86">
        <v>46068</v>
      </c>
      <c r="B4414" s="87">
        <v>0.96875</v>
      </c>
      <c r="C4414">
        <v>2.932E-5</v>
      </c>
    </row>
    <row r="4415" spans="1:3" x14ac:dyDescent="0.35">
      <c r="A4415" s="86">
        <v>46068</v>
      </c>
      <c r="B4415" s="87">
        <v>0.97916666666666663</v>
      </c>
      <c r="C4415">
        <v>2.694E-5</v>
      </c>
    </row>
    <row r="4416" spans="1:3" x14ac:dyDescent="0.35">
      <c r="A4416" s="86">
        <v>46068</v>
      </c>
      <c r="B4416" s="87">
        <v>0.98958333333333337</v>
      </c>
      <c r="C4416">
        <v>2.4600000000000002E-5</v>
      </c>
    </row>
    <row r="4417" spans="1:3" x14ac:dyDescent="0.35">
      <c r="A4417" s="86">
        <v>46069</v>
      </c>
      <c r="B4417" s="87">
        <v>0</v>
      </c>
      <c r="C4417">
        <v>2.2310000000000002E-5</v>
      </c>
    </row>
    <row r="4418" spans="1:3" x14ac:dyDescent="0.35">
      <c r="A4418" s="86">
        <v>46069</v>
      </c>
      <c r="B4418" s="87">
        <v>1.0416666666666666E-2</v>
      </c>
      <c r="C4418">
        <v>2.056E-5</v>
      </c>
    </row>
    <row r="4419" spans="1:3" x14ac:dyDescent="0.35">
      <c r="A4419" s="86">
        <v>46069</v>
      </c>
      <c r="B4419" s="87">
        <v>2.0833333333333332E-2</v>
      </c>
      <c r="C4419">
        <v>1.8490000000000001E-5</v>
      </c>
    </row>
    <row r="4420" spans="1:3" x14ac:dyDescent="0.35">
      <c r="A4420" s="86">
        <v>46069</v>
      </c>
      <c r="B4420" s="87">
        <v>3.125E-2</v>
      </c>
      <c r="C4420">
        <v>1.6699999999999999E-5</v>
      </c>
    </row>
    <row r="4421" spans="1:3" x14ac:dyDescent="0.35">
      <c r="A4421" s="86">
        <v>46069</v>
      </c>
      <c r="B4421" s="87">
        <v>4.1666666666666664E-2</v>
      </c>
      <c r="C4421">
        <v>1.518E-5</v>
      </c>
    </row>
    <row r="4422" spans="1:3" x14ac:dyDescent="0.35">
      <c r="A4422" s="86">
        <v>46069</v>
      </c>
      <c r="B4422" s="87">
        <v>5.2083333333333336E-2</v>
      </c>
      <c r="C4422">
        <v>1.4049999999999999E-5</v>
      </c>
    </row>
    <row r="4423" spans="1:3" x14ac:dyDescent="0.35">
      <c r="A4423" s="86">
        <v>46069</v>
      </c>
      <c r="B4423" s="87">
        <v>6.25E-2</v>
      </c>
      <c r="C4423">
        <v>1.3259999999999998E-5</v>
      </c>
    </row>
    <row r="4424" spans="1:3" x14ac:dyDescent="0.35">
      <c r="A4424" s="86">
        <v>46069</v>
      </c>
      <c r="B4424" s="87">
        <v>7.2916666666666671E-2</v>
      </c>
      <c r="C4424">
        <v>1.275E-5</v>
      </c>
    </row>
    <row r="4425" spans="1:3" x14ac:dyDescent="0.35">
      <c r="A4425" s="86">
        <v>46069</v>
      </c>
      <c r="B4425" s="87">
        <v>8.3333333333333329E-2</v>
      </c>
      <c r="C4425">
        <v>1.241E-5</v>
      </c>
    </row>
    <row r="4426" spans="1:3" x14ac:dyDescent="0.35">
      <c r="A4426" s="86">
        <v>46069</v>
      </c>
      <c r="B4426" s="87">
        <v>9.375E-2</v>
      </c>
      <c r="C4426">
        <v>1.22E-5</v>
      </c>
    </row>
    <row r="4427" spans="1:3" x14ac:dyDescent="0.35">
      <c r="A4427" s="86">
        <v>46069</v>
      </c>
      <c r="B4427" s="87">
        <v>0.10416666666666667</v>
      </c>
      <c r="C4427">
        <v>1.204E-5</v>
      </c>
    </row>
    <row r="4428" spans="1:3" x14ac:dyDescent="0.35">
      <c r="A4428" s="86">
        <v>46069</v>
      </c>
      <c r="B4428" s="87">
        <v>0.11458333333333333</v>
      </c>
      <c r="C4428">
        <v>1.1979999999999999E-5</v>
      </c>
    </row>
    <row r="4429" spans="1:3" x14ac:dyDescent="0.35">
      <c r="A4429" s="86">
        <v>46069</v>
      </c>
      <c r="B4429" s="87">
        <v>0.125</v>
      </c>
      <c r="C4429">
        <v>1.1900000000000001E-5</v>
      </c>
    </row>
    <row r="4430" spans="1:3" x14ac:dyDescent="0.35">
      <c r="A4430" s="86">
        <v>46069</v>
      </c>
      <c r="B4430" s="87">
        <v>0.13541666666666666</v>
      </c>
      <c r="C4430">
        <v>1.1800000000000001E-5</v>
      </c>
    </row>
    <row r="4431" spans="1:3" x14ac:dyDescent="0.35">
      <c r="A4431" s="86">
        <v>46069</v>
      </c>
      <c r="B4431" s="87">
        <v>0.14583333333333334</v>
      </c>
      <c r="C4431">
        <v>1.1740000000000001E-5</v>
      </c>
    </row>
    <row r="4432" spans="1:3" x14ac:dyDescent="0.35">
      <c r="A4432" s="86">
        <v>46069</v>
      </c>
      <c r="B4432" s="87">
        <v>0.15625</v>
      </c>
      <c r="C4432">
        <v>1.166E-5</v>
      </c>
    </row>
    <row r="4433" spans="1:3" x14ac:dyDescent="0.35">
      <c r="A4433" s="86">
        <v>46069</v>
      </c>
      <c r="B4433" s="87">
        <v>0.16666666666666666</v>
      </c>
      <c r="C4433">
        <v>1.166E-5</v>
      </c>
    </row>
    <row r="4434" spans="1:3" x14ac:dyDescent="0.35">
      <c r="A4434" s="86">
        <v>46069</v>
      </c>
      <c r="B4434" s="87">
        <v>0.17708333333333334</v>
      </c>
      <c r="C4434">
        <v>1.168E-5</v>
      </c>
    </row>
    <row r="4435" spans="1:3" x14ac:dyDescent="0.35">
      <c r="A4435" s="86">
        <v>46069</v>
      </c>
      <c r="B4435" s="87">
        <v>0.1875</v>
      </c>
      <c r="C4435">
        <v>1.1800000000000001E-5</v>
      </c>
    </row>
    <row r="4436" spans="1:3" x14ac:dyDescent="0.35">
      <c r="A4436" s="86">
        <v>46069</v>
      </c>
      <c r="B4436" s="87">
        <v>0.19791666666666666</v>
      </c>
      <c r="C4436">
        <v>1.1960000000000001E-5</v>
      </c>
    </row>
    <row r="4437" spans="1:3" x14ac:dyDescent="0.35">
      <c r="A4437" s="86">
        <v>46069</v>
      </c>
      <c r="B4437" s="87">
        <v>0.20833333333333334</v>
      </c>
      <c r="C4437">
        <v>1.217E-5</v>
      </c>
    </row>
    <row r="4438" spans="1:3" x14ac:dyDescent="0.35">
      <c r="A4438" s="86">
        <v>46069</v>
      </c>
      <c r="B4438" s="87">
        <v>0.21875</v>
      </c>
      <c r="C4438">
        <v>1.2449999999999999E-5</v>
      </c>
    </row>
    <row r="4439" spans="1:3" x14ac:dyDescent="0.35">
      <c r="A4439" s="86">
        <v>46069</v>
      </c>
      <c r="B4439" s="87">
        <v>0.22916666666666666</v>
      </c>
      <c r="C4439">
        <v>1.311E-5</v>
      </c>
    </row>
    <row r="4440" spans="1:3" x14ac:dyDescent="0.35">
      <c r="A4440" s="86">
        <v>46069</v>
      </c>
      <c r="B4440" s="87">
        <v>0.23958333333333334</v>
      </c>
      <c r="C4440">
        <v>1.451E-5</v>
      </c>
    </row>
    <row r="4441" spans="1:3" x14ac:dyDescent="0.35">
      <c r="A4441" s="86">
        <v>46069</v>
      </c>
      <c r="B4441" s="87">
        <v>0.25</v>
      </c>
      <c r="C4441">
        <v>1.6969999999999998E-5</v>
      </c>
    </row>
    <row r="4442" spans="1:3" x14ac:dyDescent="0.35">
      <c r="A4442" s="86">
        <v>46069</v>
      </c>
      <c r="B4442" s="87">
        <v>0.26041666666666669</v>
      </c>
      <c r="C4442">
        <v>2.0680000000000002E-5</v>
      </c>
    </row>
    <row r="4443" spans="1:3" x14ac:dyDescent="0.35">
      <c r="A4443" s="86">
        <v>46069</v>
      </c>
      <c r="B4443" s="87">
        <v>0.27083333333333331</v>
      </c>
      <c r="C4443">
        <v>2.5179999999999999E-5</v>
      </c>
    </row>
    <row r="4444" spans="1:3" x14ac:dyDescent="0.35">
      <c r="A4444" s="86">
        <v>46069</v>
      </c>
      <c r="B4444" s="87">
        <v>0.28125</v>
      </c>
      <c r="C4444">
        <v>2.9810000000000001E-5</v>
      </c>
    </row>
    <row r="4445" spans="1:3" x14ac:dyDescent="0.35">
      <c r="A4445" s="86">
        <v>46069</v>
      </c>
      <c r="B4445" s="87">
        <v>0.29166666666666669</v>
      </c>
      <c r="C4445">
        <v>3.392E-5</v>
      </c>
    </row>
    <row r="4446" spans="1:3" x14ac:dyDescent="0.35">
      <c r="A4446" s="86">
        <v>46069</v>
      </c>
      <c r="B4446" s="87">
        <v>0.30208333333333331</v>
      </c>
      <c r="C4446">
        <v>3.6980000000000002E-5</v>
      </c>
    </row>
    <row r="4447" spans="1:3" x14ac:dyDescent="0.35">
      <c r="A4447" s="86">
        <v>46069</v>
      </c>
      <c r="B4447" s="87">
        <v>0.3125</v>
      </c>
      <c r="C4447">
        <v>3.909E-5</v>
      </c>
    </row>
    <row r="4448" spans="1:3" x14ac:dyDescent="0.35">
      <c r="A4448" s="86">
        <v>46069</v>
      </c>
      <c r="B4448" s="87">
        <v>0.32291666666666669</v>
      </c>
      <c r="C4448">
        <v>4.0370000000000001E-5</v>
      </c>
    </row>
    <row r="4449" spans="1:3" x14ac:dyDescent="0.35">
      <c r="A4449" s="86">
        <v>46069</v>
      </c>
      <c r="B4449" s="87">
        <v>0.33333333333333331</v>
      </c>
      <c r="C4449">
        <v>4.1E-5</v>
      </c>
    </row>
    <row r="4450" spans="1:3" x14ac:dyDescent="0.35">
      <c r="A4450" s="86">
        <v>46069</v>
      </c>
      <c r="B4450" s="87">
        <v>0.34375</v>
      </c>
      <c r="C4450">
        <v>4.1180000000000002E-5</v>
      </c>
    </row>
    <row r="4451" spans="1:3" x14ac:dyDescent="0.35">
      <c r="A4451" s="86">
        <v>46069</v>
      </c>
      <c r="B4451" s="87">
        <v>0.35416666666666669</v>
      </c>
      <c r="C4451">
        <v>4.1E-5</v>
      </c>
    </row>
    <row r="4452" spans="1:3" x14ac:dyDescent="0.35">
      <c r="A4452" s="86">
        <v>46069</v>
      </c>
      <c r="B4452" s="87">
        <v>0.36458333333333331</v>
      </c>
      <c r="C4452">
        <v>4.049E-5</v>
      </c>
    </row>
    <row r="4453" spans="1:3" x14ac:dyDescent="0.35">
      <c r="A4453" s="86">
        <v>46069</v>
      </c>
      <c r="B4453" s="87">
        <v>0.375</v>
      </c>
      <c r="C4453">
        <v>3.9759999999999999E-5</v>
      </c>
    </row>
    <row r="4454" spans="1:3" x14ac:dyDescent="0.35">
      <c r="A4454" s="86">
        <v>46069</v>
      </c>
      <c r="B4454" s="87">
        <v>0.38541666666666669</v>
      </c>
      <c r="C4454">
        <v>3.8850000000000002E-5</v>
      </c>
    </row>
    <row r="4455" spans="1:3" x14ac:dyDescent="0.35">
      <c r="A4455" s="86">
        <v>46069</v>
      </c>
      <c r="B4455" s="87">
        <v>0.39583333333333331</v>
      </c>
      <c r="C4455">
        <v>3.7900000000000006E-5</v>
      </c>
    </row>
    <row r="4456" spans="1:3" x14ac:dyDescent="0.35">
      <c r="A4456" s="86">
        <v>46069</v>
      </c>
      <c r="B4456" s="87">
        <v>0.40625</v>
      </c>
      <c r="C4456">
        <v>3.6959999999999998E-5</v>
      </c>
    </row>
    <row r="4457" spans="1:3" x14ac:dyDescent="0.35">
      <c r="A4457" s="86">
        <v>46069</v>
      </c>
      <c r="B4457" s="87">
        <v>0.41666666666666669</v>
      </c>
      <c r="C4457">
        <v>3.6189999999999997E-5</v>
      </c>
    </row>
    <row r="4458" spans="1:3" x14ac:dyDescent="0.35">
      <c r="A4458" s="86">
        <v>46069</v>
      </c>
      <c r="B4458" s="87">
        <v>0.42708333333333331</v>
      </c>
      <c r="C4458">
        <v>3.5680000000000004E-5</v>
      </c>
    </row>
    <row r="4459" spans="1:3" x14ac:dyDescent="0.35">
      <c r="A4459" s="86">
        <v>46069</v>
      </c>
      <c r="B4459" s="87">
        <v>0.4375</v>
      </c>
      <c r="C4459">
        <v>3.5340000000000004E-5</v>
      </c>
    </row>
    <row r="4460" spans="1:3" x14ac:dyDescent="0.35">
      <c r="A4460" s="86">
        <v>46069</v>
      </c>
      <c r="B4460" s="87">
        <v>0.44791666666666669</v>
      </c>
      <c r="C4460">
        <v>3.5200000000000002E-5</v>
      </c>
    </row>
    <row r="4461" spans="1:3" x14ac:dyDescent="0.35">
      <c r="A4461" s="86">
        <v>46069</v>
      </c>
      <c r="B4461" s="87">
        <v>0.45833333333333331</v>
      </c>
      <c r="C4461">
        <v>3.5200000000000002E-5</v>
      </c>
    </row>
    <row r="4462" spans="1:3" x14ac:dyDescent="0.35">
      <c r="A4462" s="86">
        <v>46069</v>
      </c>
      <c r="B4462" s="87">
        <v>0.46875</v>
      </c>
      <c r="C4462">
        <v>3.5319999999999994E-5</v>
      </c>
    </row>
    <row r="4463" spans="1:3" x14ac:dyDescent="0.35">
      <c r="A4463" s="86">
        <v>46069</v>
      </c>
      <c r="B4463" s="87">
        <v>0.47916666666666669</v>
      </c>
      <c r="C4463">
        <v>3.5589999999999996E-5</v>
      </c>
    </row>
    <row r="4464" spans="1:3" x14ac:dyDescent="0.35">
      <c r="A4464" s="86">
        <v>46069</v>
      </c>
      <c r="B4464" s="87">
        <v>0.48958333333333331</v>
      </c>
      <c r="C4464">
        <v>3.6110000000000005E-5</v>
      </c>
    </row>
    <row r="4465" spans="1:3" x14ac:dyDescent="0.35">
      <c r="A4465" s="86">
        <v>46069</v>
      </c>
      <c r="B4465" s="87">
        <v>0.5</v>
      </c>
      <c r="C4465">
        <v>3.6959999999999998E-5</v>
      </c>
    </row>
    <row r="4466" spans="1:3" x14ac:dyDescent="0.35">
      <c r="A4466" s="86">
        <v>46069</v>
      </c>
      <c r="B4466" s="87">
        <v>0.51041666666666663</v>
      </c>
      <c r="C4466">
        <v>3.8139999999999997E-5</v>
      </c>
    </row>
    <row r="4467" spans="1:3" x14ac:dyDescent="0.35">
      <c r="A4467" s="86">
        <v>46069</v>
      </c>
      <c r="B4467" s="87">
        <v>0.52083333333333337</v>
      </c>
      <c r="C4467">
        <v>3.9419999999999999E-5</v>
      </c>
    </row>
    <row r="4468" spans="1:3" x14ac:dyDescent="0.35">
      <c r="A4468" s="86">
        <v>46069</v>
      </c>
      <c r="B4468" s="87">
        <v>0.53125</v>
      </c>
      <c r="C4468">
        <v>4.0450000000000001E-5</v>
      </c>
    </row>
    <row r="4469" spans="1:3" x14ac:dyDescent="0.35">
      <c r="A4469" s="86">
        <v>46069</v>
      </c>
      <c r="B4469" s="87">
        <v>0.54166666666666663</v>
      </c>
      <c r="C4469">
        <v>4.1E-5</v>
      </c>
    </row>
    <row r="4470" spans="1:3" x14ac:dyDescent="0.35">
      <c r="A4470" s="86">
        <v>46069</v>
      </c>
      <c r="B4470" s="87">
        <v>0.55208333333333337</v>
      </c>
      <c r="C4470">
        <v>4.0819999999999999E-5</v>
      </c>
    </row>
    <row r="4471" spans="1:3" x14ac:dyDescent="0.35">
      <c r="A4471" s="86">
        <v>46069</v>
      </c>
      <c r="B4471" s="87">
        <v>0.5625</v>
      </c>
      <c r="C4471">
        <v>4.0059999999999999E-5</v>
      </c>
    </row>
    <row r="4472" spans="1:3" x14ac:dyDescent="0.35">
      <c r="A4472" s="86">
        <v>46069</v>
      </c>
      <c r="B4472" s="87">
        <v>0.57291666666666663</v>
      </c>
      <c r="C4472">
        <v>3.8930000000000002E-5</v>
      </c>
    </row>
    <row r="4473" spans="1:3" x14ac:dyDescent="0.35">
      <c r="A4473" s="86">
        <v>46069</v>
      </c>
      <c r="B4473" s="87">
        <v>0.58333333333333337</v>
      </c>
      <c r="C4473">
        <v>3.7710000000000003E-5</v>
      </c>
    </row>
    <row r="4474" spans="1:3" x14ac:dyDescent="0.35">
      <c r="A4474" s="86">
        <v>46069</v>
      </c>
      <c r="B4474" s="87">
        <v>0.59375</v>
      </c>
      <c r="C4474">
        <v>3.6560000000000002E-5</v>
      </c>
    </row>
    <row r="4475" spans="1:3" x14ac:dyDescent="0.35">
      <c r="A4475" s="86">
        <v>46069</v>
      </c>
      <c r="B4475" s="87">
        <v>0.60416666666666663</v>
      </c>
      <c r="C4475">
        <v>3.5520000000000006E-5</v>
      </c>
    </row>
    <row r="4476" spans="1:3" x14ac:dyDescent="0.35">
      <c r="A4476" s="86">
        <v>46069</v>
      </c>
      <c r="B4476" s="87">
        <v>0.61458333333333337</v>
      </c>
      <c r="C4476">
        <v>3.4590000000000006E-5</v>
      </c>
    </row>
    <row r="4477" spans="1:3" x14ac:dyDescent="0.35">
      <c r="A4477" s="86">
        <v>46069</v>
      </c>
      <c r="B4477" s="87">
        <v>0.625</v>
      </c>
      <c r="C4477">
        <v>3.3680000000000003E-5</v>
      </c>
    </row>
    <row r="4478" spans="1:3" x14ac:dyDescent="0.35">
      <c r="A4478" s="86">
        <v>46069</v>
      </c>
      <c r="B4478" s="87">
        <v>0.63541666666666663</v>
      </c>
      <c r="C4478">
        <v>3.2820000000000001E-5</v>
      </c>
    </row>
    <row r="4479" spans="1:3" x14ac:dyDescent="0.35">
      <c r="A4479" s="86">
        <v>46069</v>
      </c>
      <c r="B4479" s="87">
        <v>0.64583333333333337</v>
      </c>
      <c r="C4479">
        <v>3.2089999999999999E-5</v>
      </c>
    </row>
    <row r="4480" spans="1:3" x14ac:dyDescent="0.35">
      <c r="A4480" s="86">
        <v>46069</v>
      </c>
      <c r="B4480" s="87">
        <v>0.65625</v>
      </c>
      <c r="C4480">
        <v>3.1489999999999998E-5</v>
      </c>
    </row>
    <row r="4481" spans="1:3" x14ac:dyDescent="0.35">
      <c r="A4481" s="86">
        <v>46069</v>
      </c>
      <c r="B4481" s="87">
        <v>0.66666666666666663</v>
      </c>
      <c r="C4481">
        <v>3.1149999999999998E-5</v>
      </c>
    </row>
    <row r="4482" spans="1:3" x14ac:dyDescent="0.35">
      <c r="A4482" s="86">
        <v>46069</v>
      </c>
      <c r="B4482" s="87">
        <v>0.67708333333333337</v>
      </c>
      <c r="C4482">
        <v>3.1080000000000001E-5</v>
      </c>
    </row>
    <row r="4483" spans="1:3" x14ac:dyDescent="0.35">
      <c r="A4483" s="86">
        <v>46069</v>
      </c>
      <c r="B4483" s="87">
        <v>0.6875</v>
      </c>
      <c r="C4483">
        <v>3.1390000000000003E-5</v>
      </c>
    </row>
    <row r="4484" spans="1:3" x14ac:dyDescent="0.35">
      <c r="A4484" s="86">
        <v>46069</v>
      </c>
      <c r="B4484" s="87">
        <v>0.69791666666666663</v>
      </c>
      <c r="C4484">
        <v>3.2120000000000004E-5</v>
      </c>
    </row>
    <row r="4485" spans="1:3" x14ac:dyDescent="0.35">
      <c r="A4485" s="86">
        <v>46069</v>
      </c>
      <c r="B4485" s="87">
        <v>0.70833333333333337</v>
      </c>
      <c r="C4485">
        <v>3.3430000000000003E-5</v>
      </c>
    </row>
    <row r="4486" spans="1:3" x14ac:dyDescent="0.35">
      <c r="A4486" s="86">
        <v>46069</v>
      </c>
      <c r="B4486" s="87">
        <v>0.71875</v>
      </c>
      <c r="C4486">
        <v>3.5280000000000001E-5</v>
      </c>
    </row>
    <row r="4487" spans="1:3" x14ac:dyDescent="0.35">
      <c r="A4487" s="86">
        <v>46069</v>
      </c>
      <c r="B4487" s="87">
        <v>0.72916666666666663</v>
      </c>
      <c r="C4487">
        <v>3.7629999999999997E-5</v>
      </c>
    </row>
    <row r="4488" spans="1:3" x14ac:dyDescent="0.35">
      <c r="A4488" s="86">
        <v>46069</v>
      </c>
      <c r="B4488" s="87">
        <v>0.73958333333333337</v>
      </c>
      <c r="C4488">
        <v>4.0329999999999995E-5</v>
      </c>
    </row>
    <row r="4489" spans="1:3" x14ac:dyDescent="0.35">
      <c r="A4489" s="86">
        <v>46069</v>
      </c>
      <c r="B4489" s="87">
        <v>0.75</v>
      </c>
      <c r="C4489">
        <v>4.3290000000000001E-5</v>
      </c>
    </row>
    <row r="4490" spans="1:3" x14ac:dyDescent="0.35">
      <c r="A4490" s="86">
        <v>46069</v>
      </c>
      <c r="B4490" s="87">
        <v>0.76041666666666663</v>
      </c>
      <c r="C4490">
        <v>4.6350000000000002E-5</v>
      </c>
    </row>
    <row r="4491" spans="1:3" x14ac:dyDescent="0.35">
      <c r="A4491" s="86">
        <v>46069</v>
      </c>
      <c r="B4491" s="87">
        <v>0.77083333333333337</v>
      </c>
      <c r="C4491">
        <v>4.9329999999999997E-5</v>
      </c>
    </row>
    <row r="4492" spans="1:3" x14ac:dyDescent="0.35">
      <c r="A4492" s="86">
        <v>46069</v>
      </c>
      <c r="B4492" s="87">
        <v>0.78125</v>
      </c>
      <c r="C4492">
        <v>5.2070000000000001E-5</v>
      </c>
    </row>
    <row r="4493" spans="1:3" x14ac:dyDescent="0.35">
      <c r="A4493" s="86">
        <v>46069</v>
      </c>
      <c r="B4493" s="87">
        <v>0.79166666666666663</v>
      </c>
      <c r="C4493">
        <v>5.4420000000000004E-5</v>
      </c>
    </row>
    <row r="4494" spans="1:3" x14ac:dyDescent="0.35">
      <c r="A4494" s="86">
        <v>46069</v>
      </c>
      <c r="B4494" s="87">
        <v>0.80208333333333337</v>
      </c>
      <c r="C4494">
        <v>5.6180000000000001E-5</v>
      </c>
    </row>
    <row r="4495" spans="1:3" x14ac:dyDescent="0.35">
      <c r="A4495" s="86">
        <v>46069</v>
      </c>
      <c r="B4495" s="87">
        <v>0.8125</v>
      </c>
      <c r="C4495">
        <v>5.7240000000000001E-5</v>
      </c>
    </row>
    <row r="4496" spans="1:3" x14ac:dyDescent="0.35">
      <c r="A4496" s="86">
        <v>46069</v>
      </c>
      <c r="B4496" s="87">
        <v>0.82291666666666663</v>
      </c>
      <c r="C4496">
        <v>5.7459999999999995E-5</v>
      </c>
    </row>
    <row r="4497" spans="1:3" x14ac:dyDescent="0.35">
      <c r="A4497" s="86">
        <v>46069</v>
      </c>
      <c r="B4497" s="87">
        <v>0.83333333333333337</v>
      </c>
      <c r="C4497">
        <v>5.6689999999999994E-5</v>
      </c>
    </row>
    <row r="4498" spans="1:3" x14ac:dyDescent="0.35">
      <c r="A4498" s="86">
        <v>46069</v>
      </c>
      <c r="B4498" s="87">
        <v>0.84375</v>
      </c>
      <c r="C4498">
        <v>5.4969999999999997E-5</v>
      </c>
    </row>
    <row r="4499" spans="1:3" x14ac:dyDescent="0.35">
      <c r="A4499" s="86">
        <v>46069</v>
      </c>
      <c r="B4499" s="87">
        <v>0.85416666666666663</v>
      </c>
      <c r="C4499">
        <v>5.253E-5</v>
      </c>
    </row>
    <row r="4500" spans="1:3" x14ac:dyDescent="0.35">
      <c r="A4500" s="86">
        <v>46069</v>
      </c>
      <c r="B4500" s="87">
        <v>0.86458333333333337</v>
      </c>
      <c r="C4500">
        <v>4.986E-5</v>
      </c>
    </row>
    <row r="4501" spans="1:3" x14ac:dyDescent="0.35">
      <c r="A4501" s="86">
        <v>46069</v>
      </c>
      <c r="B4501" s="87">
        <v>0.875</v>
      </c>
      <c r="C4501">
        <v>4.7329999999999996E-5</v>
      </c>
    </row>
    <row r="4502" spans="1:3" x14ac:dyDescent="0.35">
      <c r="A4502" s="86">
        <v>46069</v>
      </c>
      <c r="B4502" s="87">
        <v>0.88541666666666663</v>
      </c>
      <c r="C4502">
        <v>4.5289999999999995E-5</v>
      </c>
    </row>
    <row r="4503" spans="1:3" x14ac:dyDescent="0.35">
      <c r="A4503" s="86">
        <v>46069</v>
      </c>
      <c r="B4503" s="87">
        <v>0.89583333333333337</v>
      </c>
      <c r="C4503">
        <v>4.3619999999999999E-5</v>
      </c>
    </row>
    <row r="4504" spans="1:3" x14ac:dyDescent="0.35">
      <c r="A4504" s="86">
        <v>46069</v>
      </c>
      <c r="B4504" s="87">
        <v>0.90625</v>
      </c>
      <c r="C4504">
        <v>4.2090000000000005E-5</v>
      </c>
    </row>
    <row r="4505" spans="1:3" x14ac:dyDescent="0.35">
      <c r="A4505" s="86">
        <v>46069</v>
      </c>
      <c r="B4505" s="87">
        <v>0.91666666666666663</v>
      </c>
      <c r="C4505">
        <v>4.0509999999999997E-5</v>
      </c>
    </row>
    <row r="4506" spans="1:3" x14ac:dyDescent="0.35">
      <c r="A4506" s="86">
        <v>46069</v>
      </c>
      <c r="B4506" s="87">
        <v>0.92708333333333337</v>
      </c>
      <c r="C4506">
        <v>3.8690000000000004E-5</v>
      </c>
    </row>
    <row r="4507" spans="1:3" x14ac:dyDescent="0.35">
      <c r="A4507" s="86">
        <v>46069</v>
      </c>
      <c r="B4507" s="87">
        <v>0.9375</v>
      </c>
      <c r="C4507">
        <v>3.6659999999999998E-5</v>
      </c>
    </row>
    <row r="4508" spans="1:3" x14ac:dyDescent="0.35">
      <c r="A4508" s="86">
        <v>46069</v>
      </c>
      <c r="B4508" s="87">
        <v>0.94791666666666663</v>
      </c>
      <c r="C4508">
        <v>3.447E-5</v>
      </c>
    </row>
    <row r="4509" spans="1:3" x14ac:dyDescent="0.35">
      <c r="A4509" s="86">
        <v>46069</v>
      </c>
      <c r="B4509" s="87">
        <v>0.95833333333333337</v>
      </c>
      <c r="C4509">
        <v>3.2149999999999995E-5</v>
      </c>
    </row>
    <row r="4510" spans="1:3" x14ac:dyDescent="0.35">
      <c r="A4510" s="86">
        <v>46069</v>
      </c>
      <c r="B4510" s="87">
        <v>0.96875</v>
      </c>
      <c r="C4510">
        <v>2.9810000000000001E-5</v>
      </c>
    </row>
    <row r="4511" spans="1:3" x14ac:dyDescent="0.35">
      <c r="A4511" s="86">
        <v>46069</v>
      </c>
      <c r="B4511" s="87">
        <v>0.97916666666666663</v>
      </c>
      <c r="C4511">
        <v>2.743E-5</v>
      </c>
    </row>
    <row r="4512" spans="1:3" x14ac:dyDescent="0.35">
      <c r="A4512" s="86">
        <v>46069</v>
      </c>
      <c r="B4512" s="87">
        <v>0.98958333333333337</v>
      </c>
      <c r="C4512">
        <v>2.51E-5</v>
      </c>
    </row>
    <row r="4513" spans="1:3" x14ac:dyDescent="0.35">
      <c r="A4513" s="86">
        <v>46070</v>
      </c>
      <c r="B4513" s="87">
        <v>0</v>
      </c>
      <c r="C4513">
        <v>2.279E-5</v>
      </c>
    </row>
    <row r="4514" spans="1:3" x14ac:dyDescent="0.35">
      <c r="A4514" s="86">
        <v>46070</v>
      </c>
      <c r="B4514" s="87">
        <v>1.0416666666666666E-2</v>
      </c>
      <c r="C4514">
        <v>2.052E-5</v>
      </c>
    </row>
    <row r="4515" spans="1:3" x14ac:dyDescent="0.35">
      <c r="A4515" s="86">
        <v>46070</v>
      </c>
      <c r="B4515" s="87">
        <v>2.0833333333333332E-2</v>
      </c>
      <c r="C4515">
        <v>1.8450000000000001E-5</v>
      </c>
    </row>
    <row r="4516" spans="1:3" x14ac:dyDescent="0.35">
      <c r="A4516" s="86">
        <v>46070</v>
      </c>
      <c r="B4516" s="87">
        <v>3.125E-2</v>
      </c>
      <c r="C4516">
        <v>1.6670000000000001E-5</v>
      </c>
    </row>
    <row r="4517" spans="1:3" x14ac:dyDescent="0.35">
      <c r="A4517" s="86">
        <v>46070</v>
      </c>
      <c r="B4517" s="87">
        <v>4.1666666666666664E-2</v>
      </c>
      <c r="C4517">
        <v>1.5150000000000001E-5</v>
      </c>
    </row>
    <row r="4518" spans="1:3" x14ac:dyDescent="0.35">
      <c r="A4518" s="86">
        <v>46070</v>
      </c>
      <c r="B4518" s="87">
        <v>5.2083333333333336E-2</v>
      </c>
      <c r="C4518">
        <v>1.402E-5</v>
      </c>
    </row>
    <row r="4519" spans="1:3" x14ac:dyDescent="0.35">
      <c r="A4519" s="86">
        <v>46070</v>
      </c>
      <c r="B4519" s="87">
        <v>6.25E-2</v>
      </c>
      <c r="C4519">
        <v>1.323E-5</v>
      </c>
    </row>
    <row r="4520" spans="1:3" x14ac:dyDescent="0.35">
      <c r="A4520" s="86">
        <v>46070</v>
      </c>
      <c r="B4520" s="87">
        <v>7.2916666666666671E-2</v>
      </c>
      <c r="C4520">
        <v>1.272E-5</v>
      </c>
    </row>
    <row r="4521" spans="1:3" x14ac:dyDescent="0.35">
      <c r="A4521" s="86">
        <v>46070</v>
      </c>
      <c r="B4521" s="87">
        <v>8.3333333333333329E-2</v>
      </c>
      <c r="C4521">
        <v>1.238E-5</v>
      </c>
    </row>
    <row r="4522" spans="1:3" x14ac:dyDescent="0.35">
      <c r="A4522" s="86">
        <v>46070</v>
      </c>
      <c r="B4522" s="87">
        <v>9.375E-2</v>
      </c>
      <c r="C4522">
        <v>1.218E-5</v>
      </c>
    </row>
    <row r="4523" spans="1:3" x14ac:dyDescent="0.35">
      <c r="A4523" s="86">
        <v>46070</v>
      </c>
      <c r="B4523" s="87">
        <v>0.10416666666666667</v>
      </c>
      <c r="C4523">
        <v>1.202E-5</v>
      </c>
    </row>
    <row r="4524" spans="1:3" x14ac:dyDescent="0.35">
      <c r="A4524" s="86">
        <v>46070</v>
      </c>
      <c r="B4524" s="87">
        <v>0.11458333333333333</v>
      </c>
      <c r="C4524">
        <v>1.1960000000000001E-5</v>
      </c>
    </row>
    <row r="4525" spans="1:3" x14ac:dyDescent="0.35">
      <c r="A4525" s="86">
        <v>46070</v>
      </c>
      <c r="B4525" s="87">
        <v>0.125</v>
      </c>
      <c r="C4525">
        <v>1.187E-5</v>
      </c>
    </row>
    <row r="4526" spans="1:3" x14ac:dyDescent="0.35">
      <c r="A4526" s="86">
        <v>46070</v>
      </c>
      <c r="B4526" s="87">
        <v>0.13541666666666666</v>
      </c>
      <c r="C4526">
        <v>1.1780000000000001E-5</v>
      </c>
    </row>
    <row r="4527" spans="1:3" x14ac:dyDescent="0.35">
      <c r="A4527" s="86">
        <v>46070</v>
      </c>
      <c r="B4527" s="87">
        <v>0.14583333333333334</v>
      </c>
      <c r="C4527">
        <v>1.172E-5</v>
      </c>
    </row>
    <row r="4528" spans="1:3" x14ac:dyDescent="0.35">
      <c r="A4528" s="86">
        <v>46070</v>
      </c>
      <c r="B4528" s="87">
        <v>0.15625</v>
      </c>
      <c r="C4528">
        <v>1.163E-5</v>
      </c>
    </row>
    <row r="4529" spans="1:3" x14ac:dyDescent="0.35">
      <c r="A4529" s="86">
        <v>46070</v>
      </c>
      <c r="B4529" s="87">
        <v>0.16666666666666666</v>
      </c>
      <c r="C4529">
        <v>1.163E-5</v>
      </c>
    </row>
    <row r="4530" spans="1:3" x14ac:dyDescent="0.35">
      <c r="A4530" s="86">
        <v>46070</v>
      </c>
      <c r="B4530" s="87">
        <v>0.17708333333333334</v>
      </c>
      <c r="C4530">
        <v>1.165E-5</v>
      </c>
    </row>
    <row r="4531" spans="1:3" x14ac:dyDescent="0.35">
      <c r="A4531" s="86">
        <v>46070</v>
      </c>
      <c r="B4531" s="87">
        <v>0.1875</v>
      </c>
      <c r="C4531">
        <v>1.1780000000000001E-5</v>
      </c>
    </row>
    <row r="4532" spans="1:3" x14ac:dyDescent="0.35">
      <c r="A4532" s="86">
        <v>46070</v>
      </c>
      <c r="B4532" s="87">
        <v>0.19791666666666666</v>
      </c>
      <c r="C4532">
        <v>1.1929999999999999E-5</v>
      </c>
    </row>
    <row r="4533" spans="1:3" x14ac:dyDescent="0.35">
      <c r="A4533" s="86">
        <v>46070</v>
      </c>
      <c r="B4533" s="87">
        <v>0.20833333333333334</v>
      </c>
      <c r="C4533">
        <v>1.2139999999999999E-5</v>
      </c>
    </row>
    <row r="4534" spans="1:3" x14ac:dyDescent="0.35">
      <c r="A4534" s="86">
        <v>46070</v>
      </c>
      <c r="B4534" s="87">
        <v>0.21875</v>
      </c>
      <c r="C4534">
        <v>1.242E-5</v>
      </c>
    </row>
    <row r="4535" spans="1:3" x14ac:dyDescent="0.35">
      <c r="A4535" s="86">
        <v>46070</v>
      </c>
      <c r="B4535" s="87">
        <v>0.22916666666666666</v>
      </c>
      <c r="C4535">
        <v>1.309E-5</v>
      </c>
    </row>
    <row r="4536" spans="1:3" x14ac:dyDescent="0.35">
      <c r="A4536" s="86">
        <v>46070</v>
      </c>
      <c r="B4536" s="87">
        <v>0.23958333333333334</v>
      </c>
      <c r="C4536">
        <v>1.448E-5</v>
      </c>
    </row>
    <row r="4537" spans="1:3" x14ac:dyDescent="0.35">
      <c r="A4537" s="86">
        <v>46070</v>
      </c>
      <c r="B4537" s="87">
        <v>0.25</v>
      </c>
      <c r="C4537">
        <v>1.694E-5</v>
      </c>
    </row>
    <row r="4538" spans="1:3" x14ac:dyDescent="0.35">
      <c r="A4538" s="86">
        <v>46070</v>
      </c>
      <c r="B4538" s="87">
        <v>0.26041666666666669</v>
      </c>
      <c r="C4538">
        <v>2.0639999999999999E-5</v>
      </c>
    </row>
    <row r="4539" spans="1:3" x14ac:dyDescent="0.35">
      <c r="A4539" s="86">
        <v>46070</v>
      </c>
      <c r="B4539" s="87">
        <v>0.27083333333333331</v>
      </c>
      <c r="C4539">
        <v>2.5129999999999998E-5</v>
      </c>
    </row>
    <row r="4540" spans="1:3" x14ac:dyDescent="0.35">
      <c r="A4540" s="86">
        <v>46070</v>
      </c>
      <c r="B4540" s="87">
        <v>0.28125</v>
      </c>
      <c r="C4540">
        <v>2.974E-5</v>
      </c>
    </row>
    <row r="4541" spans="1:3" x14ac:dyDescent="0.35">
      <c r="A4541" s="86">
        <v>46070</v>
      </c>
      <c r="B4541" s="87">
        <v>0.29166666666666669</v>
      </c>
      <c r="C4541">
        <v>3.3849999999999996E-5</v>
      </c>
    </row>
    <row r="4542" spans="1:3" x14ac:dyDescent="0.35">
      <c r="A4542" s="86">
        <v>46070</v>
      </c>
      <c r="B4542" s="87">
        <v>0.30208333333333331</v>
      </c>
      <c r="C4542">
        <v>3.6909999999999997E-5</v>
      </c>
    </row>
    <row r="4543" spans="1:3" x14ac:dyDescent="0.35">
      <c r="A4543" s="86">
        <v>46070</v>
      </c>
      <c r="B4543" s="87">
        <v>0.3125</v>
      </c>
      <c r="C4543">
        <v>3.9010000000000001E-5</v>
      </c>
    </row>
    <row r="4544" spans="1:3" x14ac:dyDescent="0.35">
      <c r="A4544" s="86">
        <v>46070</v>
      </c>
      <c r="B4544" s="87">
        <v>0.32291666666666669</v>
      </c>
      <c r="C4544">
        <v>4.0280000000000001E-5</v>
      </c>
    </row>
    <row r="4545" spans="1:3" x14ac:dyDescent="0.35">
      <c r="A4545" s="86">
        <v>46070</v>
      </c>
      <c r="B4545" s="87">
        <v>0.33333333333333331</v>
      </c>
      <c r="C4545">
        <v>4.091E-5</v>
      </c>
    </row>
    <row r="4546" spans="1:3" x14ac:dyDescent="0.35">
      <c r="A4546" s="86">
        <v>46070</v>
      </c>
      <c r="B4546" s="87">
        <v>0.34375</v>
      </c>
      <c r="C4546">
        <v>4.1090000000000001E-5</v>
      </c>
    </row>
    <row r="4547" spans="1:3" x14ac:dyDescent="0.35">
      <c r="A4547" s="86">
        <v>46070</v>
      </c>
      <c r="B4547" s="87">
        <v>0.35416666666666669</v>
      </c>
      <c r="C4547">
        <v>4.091E-5</v>
      </c>
    </row>
    <row r="4548" spans="1:3" x14ac:dyDescent="0.35">
      <c r="A4548" s="86">
        <v>46070</v>
      </c>
      <c r="B4548" s="87">
        <v>0.36458333333333331</v>
      </c>
      <c r="C4548">
        <v>4.0399999999999999E-5</v>
      </c>
    </row>
    <row r="4549" spans="1:3" x14ac:dyDescent="0.35">
      <c r="A4549" s="86">
        <v>46070</v>
      </c>
      <c r="B4549" s="87">
        <v>0.375</v>
      </c>
      <c r="C4549">
        <v>3.9669999999999998E-5</v>
      </c>
    </row>
    <row r="4550" spans="1:3" x14ac:dyDescent="0.35">
      <c r="A4550" s="86">
        <v>46070</v>
      </c>
      <c r="B4550" s="87">
        <v>0.38541666666666669</v>
      </c>
      <c r="C4550">
        <v>3.8760000000000002E-5</v>
      </c>
    </row>
    <row r="4551" spans="1:3" x14ac:dyDescent="0.35">
      <c r="A4551" s="86">
        <v>46070</v>
      </c>
      <c r="B4551" s="87">
        <v>0.39583333333333331</v>
      </c>
      <c r="C4551">
        <v>3.782E-5</v>
      </c>
    </row>
    <row r="4552" spans="1:3" x14ac:dyDescent="0.35">
      <c r="A4552" s="86">
        <v>46070</v>
      </c>
      <c r="B4552" s="87">
        <v>0.40625</v>
      </c>
      <c r="C4552">
        <v>3.6880000000000006E-5</v>
      </c>
    </row>
    <row r="4553" spans="1:3" x14ac:dyDescent="0.35">
      <c r="A4553" s="86">
        <v>46070</v>
      </c>
      <c r="B4553" s="87">
        <v>0.41666666666666669</v>
      </c>
      <c r="C4553">
        <v>3.612E-5</v>
      </c>
    </row>
    <row r="4554" spans="1:3" x14ac:dyDescent="0.35">
      <c r="A4554" s="86">
        <v>46070</v>
      </c>
      <c r="B4554" s="87">
        <v>0.42708333333333331</v>
      </c>
      <c r="C4554">
        <v>3.561E-5</v>
      </c>
    </row>
    <row r="4555" spans="1:3" x14ac:dyDescent="0.35">
      <c r="A4555" s="86">
        <v>46070</v>
      </c>
      <c r="B4555" s="87">
        <v>0.4375</v>
      </c>
      <c r="C4555">
        <v>3.5269999999999999E-5</v>
      </c>
    </row>
    <row r="4556" spans="1:3" x14ac:dyDescent="0.35">
      <c r="A4556" s="86">
        <v>46070</v>
      </c>
      <c r="B4556" s="87">
        <v>0.44791666666666669</v>
      </c>
      <c r="C4556">
        <v>3.5119999999999996E-5</v>
      </c>
    </row>
    <row r="4557" spans="1:3" x14ac:dyDescent="0.35">
      <c r="A4557" s="86">
        <v>46070</v>
      </c>
      <c r="B4557" s="87">
        <v>0.45833333333333331</v>
      </c>
      <c r="C4557">
        <v>3.5119999999999996E-5</v>
      </c>
    </row>
    <row r="4558" spans="1:3" x14ac:dyDescent="0.35">
      <c r="A4558" s="86">
        <v>46070</v>
      </c>
      <c r="B4558" s="87">
        <v>0.46875</v>
      </c>
      <c r="C4558">
        <v>3.5240000000000001E-5</v>
      </c>
    </row>
    <row r="4559" spans="1:3" x14ac:dyDescent="0.35">
      <c r="A4559" s="86">
        <v>46070</v>
      </c>
      <c r="B4559" s="87">
        <v>0.47916666666666669</v>
      </c>
      <c r="C4559">
        <v>3.5509999999999997E-5</v>
      </c>
    </row>
    <row r="4560" spans="1:3" x14ac:dyDescent="0.35">
      <c r="A4560" s="86">
        <v>46070</v>
      </c>
      <c r="B4560" s="87">
        <v>0.48958333333333331</v>
      </c>
      <c r="C4560">
        <v>3.6029999999999999E-5</v>
      </c>
    </row>
    <row r="4561" spans="1:3" x14ac:dyDescent="0.35">
      <c r="A4561" s="86">
        <v>46070</v>
      </c>
      <c r="B4561" s="87">
        <v>0.5</v>
      </c>
      <c r="C4561">
        <v>3.6880000000000006E-5</v>
      </c>
    </row>
    <row r="4562" spans="1:3" x14ac:dyDescent="0.35">
      <c r="A4562" s="86">
        <v>46070</v>
      </c>
      <c r="B4562" s="87">
        <v>0.51041666666666663</v>
      </c>
      <c r="C4562">
        <v>3.8059999999999998E-5</v>
      </c>
    </row>
    <row r="4563" spans="1:3" x14ac:dyDescent="0.35">
      <c r="A4563" s="86">
        <v>46070</v>
      </c>
      <c r="B4563" s="87">
        <v>0.52083333333333337</v>
      </c>
      <c r="C4563">
        <v>3.9329999999999998E-5</v>
      </c>
    </row>
    <row r="4564" spans="1:3" x14ac:dyDescent="0.35">
      <c r="A4564" s="86">
        <v>46070</v>
      </c>
      <c r="B4564" s="87">
        <v>0.53125</v>
      </c>
      <c r="C4564">
        <v>4.0370000000000001E-5</v>
      </c>
    </row>
    <row r="4565" spans="1:3" x14ac:dyDescent="0.35">
      <c r="A4565" s="86">
        <v>46070</v>
      </c>
      <c r="B4565" s="87">
        <v>0.54166666666666663</v>
      </c>
      <c r="C4565">
        <v>4.091E-5</v>
      </c>
    </row>
    <row r="4566" spans="1:3" x14ac:dyDescent="0.35">
      <c r="A4566" s="86">
        <v>46070</v>
      </c>
      <c r="B4566" s="87">
        <v>0.55208333333333337</v>
      </c>
      <c r="C4566">
        <v>4.0730000000000005E-5</v>
      </c>
    </row>
    <row r="4567" spans="1:3" x14ac:dyDescent="0.35">
      <c r="A4567" s="86">
        <v>46070</v>
      </c>
      <c r="B4567" s="87">
        <v>0.5625</v>
      </c>
      <c r="C4567">
        <v>3.998E-5</v>
      </c>
    </row>
    <row r="4568" spans="1:3" x14ac:dyDescent="0.35">
      <c r="A4568" s="86">
        <v>46070</v>
      </c>
      <c r="B4568" s="87">
        <v>0.57291666666666663</v>
      </c>
      <c r="C4568">
        <v>3.8850000000000002E-5</v>
      </c>
    </row>
    <row r="4569" spans="1:3" x14ac:dyDescent="0.35">
      <c r="A4569" s="86">
        <v>46070</v>
      </c>
      <c r="B4569" s="87">
        <v>0.58333333333333337</v>
      </c>
      <c r="C4569">
        <v>3.7629999999999997E-5</v>
      </c>
    </row>
    <row r="4570" spans="1:3" x14ac:dyDescent="0.35">
      <c r="A4570" s="86">
        <v>46070</v>
      </c>
      <c r="B4570" s="87">
        <v>0.59375</v>
      </c>
      <c r="C4570">
        <v>3.6479999999999996E-5</v>
      </c>
    </row>
    <row r="4571" spans="1:3" x14ac:dyDescent="0.35">
      <c r="A4571" s="86">
        <v>46070</v>
      </c>
      <c r="B4571" s="87">
        <v>0.60416666666666663</v>
      </c>
      <c r="C4571">
        <v>3.5450000000000001E-5</v>
      </c>
    </row>
    <row r="4572" spans="1:3" x14ac:dyDescent="0.35">
      <c r="A4572" s="86">
        <v>46070</v>
      </c>
      <c r="B4572" s="87">
        <v>0.61458333333333337</v>
      </c>
      <c r="C4572">
        <v>3.451E-5</v>
      </c>
    </row>
    <row r="4573" spans="1:3" x14ac:dyDescent="0.35">
      <c r="A4573" s="86">
        <v>46070</v>
      </c>
      <c r="B4573" s="87">
        <v>0.625</v>
      </c>
      <c r="C4573">
        <v>3.3599999999999997E-5</v>
      </c>
    </row>
    <row r="4574" spans="1:3" x14ac:dyDescent="0.35">
      <c r="A4574" s="86">
        <v>46070</v>
      </c>
      <c r="B4574" s="87">
        <v>0.63541666666666663</v>
      </c>
      <c r="C4574">
        <v>3.2750000000000003E-5</v>
      </c>
    </row>
    <row r="4575" spans="1:3" x14ac:dyDescent="0.35">
      <c r="A4575" s="86">
        <v>46070</v>
      </c>
      <c r="B4575" s="87">
        <v>0.64583333333333337</v>
      </c>
      <c r="C4575">
        <v>3.2030000000000003E-5</v>
      </c>
    </row>
    <row r="4576" spans="1:3" x14ac:dyDescent="0.35">
      <c r="A4576" s="86">
        <v>46070</v>
      </c>
      <c r="B4576" s="87">
        <v>0.65625</v>
      </c>
      <c r="C4576">
        <v>3.1419999999999994E-5</v>
      </c>
    </row>
    <row r="4577" spans="1:3" x14ac:dyDescent="0.35">
      <c r="A4577" s="86">
        <v>46070</v>
      </c>
      <c r="B4577" s="87">
        <v>0.66666666666666663</v>
      </c>
      <c r="C4577">
        <v>3.1080000000000001E-5</v>
      </c>
    </row>
    <row r="4578" spans="1:3" x14ac:dyDescent="0.35">
      <c r="A4578" s="86">
        <v>46070</v>
      </c>
      <c r="B4578" s="87">
        <v>0.67708333333333337</v>
      </c>
      <c r="C4578">
        <v>3.1019999999999998E-5</v>
      </c>
    </row>
    <row r="4579" spans="1:3" x14ac:dyDescent="0.35">
      <c r="A4579" s="86">
        <v>46070</v>
      </c>
      <c r="B4579" s="87">
        <v>0.6875</v>
      </c>
      <c r="C4579">
        <v>3.1319999999999998E-5</v>
      </c>
    </row>
    <row r="4580" spans="1:3" x14ac:dyDescent="0.35">
      <c r="A4580" s="86">
        <v>46070</v>
      </c>
      <c r="B4580" s="87">
        <v>0.69791666666666663</v>
      </c>
      <c r="C4580">
        <v>3.205E-5</v>
      </c>
    </row>
    <row r="4581" spans="1:3" x14ac:dyDescent="0.35">
      <c r="A4581" s="86">
        <v>46070</v>
      </c>
      <c r="B4581" s="87">
        <v>0.70833333333333337</v>
      </c>
      <c r="C4581">
        <v>3.3359999999999999E-5</v>
      </c>
    </row>
    <row r="4582" spans="1:3" x14ac:dyDescent="0.35">
      <c r="A4582" s="86">
        <v>46070</v>
      </c>
      <c r="B4582" s="87">
        <v>0.71875</v>
      </c>
      <c r="C4582">
        <v>3.5209999999999997E-5</v>
      </c>
    </row>
    <row r="4583" spans="1:3" x14ac:dyDescent="0.35">
      <c r="A4583" s="86">
        <v>46070</v>
      </c>
      <c r="B4583" s="87">
        <v>0.72916666666666663</v>
      </c>
      <c r="C4583">
        <v>3.7549999999999998E-5</v>
      </c>
    </row>
    <row r="4584" spans="1:3" x14ac:dyDescent="0.35">
      <c r="A4584" s="86">
        <v>46070</v>
      </c>
      <c r="B4584" s="87">
        <v>0.73958333333333337</v>
      </c>
      <c r="C4584">
        <v>4.0250000000000003E-5</v>
      </c>
    </row>
    <row r="4585" spans="1:3" x14ac:dyDescent="0.35">
      <c r="A4585" s="86">
        <v>46070</v>
      </c>
      <c r="B4585" s="87">
        <v>0.75</v>
      </c>
      <c r="C4585">
        <v>4.32E-5</v>
      </c>
    </row>
    <row r="4586" spans="1:3" x14ac:dyDescent="0.35">
      <c r="A4586" s="86">
        <v>46070</v>
      </c>
      <c r="B4586" s="87">
        <v>0.76041666666666663</v>
      </c>
      <c r="C4586">
        <v>4.6249999999999999E-5</v>
      </c>
    </row>
    <row r="4587" spans="1:3" x14ac:dyDescent="0.35">
      <c r="A4587" s="86">
        <v>46070</v>
      </c>
      <c r="B4587" s="87">
        <v>0.77083333333333337</v>
      </c>
      <c r="C4587">
        <v>4.9230000000000001E-5</v>
      </c>
    </row>
    <row r="4588" spans="1:3" x14ac:dyDescent="0.35">
      <c r="A4588" s="86">
        <v>46070</v>
      </c>
      <c r="B4588" s="87">
        <v>0.78125</v>
      </c>
      <c r="C4588">
        <v>5.1959999999999997E-5</v>
      </c>
    </row>
    <row r="4589" spans="1:3" x14ac:dyDescent="0.35">
      <c r="A4589" s="86">
        <v>46070</v>
      </c>
      <c r="B4589" s="87">
        <v>0.79166666666666663</v>
      </c>
      <c r="C4589">
        <v>5.4299999999999998E-5</v>
      </c>
    </row>
    <row r="4590" spans="1:3" x14ac:dyDescent="0.35">
      <c r="A4590" s="86">
        <v>46070</v>
      </c>
      <c r="B4590" s="87">
        <v>0.80208333333333337</v>
      </c>
      <c r="C4590">
        <v>5.6060000000000002E-5</v>
      </c>
    </row>
    <row r="4591" spans="1:3" x14ac:dyDescent="0.35">
      <c r="A4591" s="86">
        <v>46070</v>
      </c>
      <c r="B4591" s="87">
        <v>0.8125</v>
      </c>
      <c r="C4591">
        <v>5.7119999999999995E-5</v>
      </c>
    </row>
    <row r="4592" spans="1:3" x14ac:dyDescent="0.35">
      <c r="A4592" s="86">
        <v>46070</v>
      </c>
      <c r="B4592" s="87">
        <v>0.82291666666666663</v>
      </c>
      <c r="C4592">
        <v>5.7340000000000003E-5</v>
      </c>
    </row>
    <row r="4593" spans="1:3" x14ac:dyDescent="0.35">
      <c r="A4593" s="86">
        <v>46070</v>
      </c>
      <c r="B4593" s="87">
        <v>0.83333333333333337</v>
      </c>
      <c r="C4593">
        <v>5.6570000000000002E-5</v>
      </c>
    </row>
    <row r="4594" spans="1:3" x14ac:dyDescent="0.35">
      <c r="A4594" s="86">
        <v>46070</v>
      </c>
      <c r="B4594" s="87">
        <v>0.84375</v>
      </c>
      <c r="C4594">
        <v>5.4850000000000005E-5</v>
      </c>
    </row>
    <row r="4595" spans="1:3" x14ac:dyDescent="0.35">
      <c r="A4595" s="86">
        <v>46070</v>
      </c>
      <c r="B4595" s="87">
        <v>0.85416666666666663</v>
      </c>
      <c r="C4595">
        <v>5.2420000000000003E-5</v>
      </c>
    </row>
    <row r="4596" spans="1:3" x14ac:dyDescent="0.35">
      <c r="A4596" s="86">
        <v>46070</v>
      </c>
      <c r="B4596" s="87">
        <v>0.86458333333333337</v>
      </c>
      <c r="C4596">
        <v>4.9750000000000003E-5</v>
      </c>
    </row>
    <row r="4597" spans="1:3" x14ac:dyDescent="0.35">
      <c r="A4597" s="86">
        <v>46070</v>
      </c>
      <c r="B4597" s="87">
        <v>0.875</v>
      </c>
      <c r="C4597">
        <v>4.723E-5</v>
      </c>
    </row>
    <row r="4598" spans="1:3" x14ac:dyDescent="0.35">
      <c r="A4598" s="86">
        <v>46070</v>
      </c>
      <c r="B4598" s="87">
        <v>0.88541666666666663</v>
      </c>
      <c r="C4598">
        <v>4.5199999999999994E-5</v>
      </c>
    </row>
    <row r="4599" spans="1:3" x14ac:dyDescent="0.35">
      <c r="A4599" s="86">
        <v>46070</v>
      </c>
      <c r="B4599" s="87">
        <v>0.89583333333333337</v>
      </c>
      <c r="C4599">
        <v>4.3520000000000003E-5</v>
      </c>
    </row>
    <row r="4600" spans="1:3" x14ac:dyDescent="0.35">
      <c r="A4600" s="86">
        <v>46070</v>
      </c>
      <c r="B4600" s="87">
        <v>0.90625</v>
      </c>
      <c r="C4600">
        <v>4.2009999999999999E-5</v>
      </c>
    </row>
    <row r="4601" spans="1:3" x14ac:dyDescent="0.35">
      <c r="A4601" s="86">
        <v>46070</v>
      </c>
      <c r="B4601" s="87">
        <v>0.91666666666666663</v>
      </c>
      <c r="C4601">
        <v>4.0429999999999997E-5</v>
      </c>
    </row>
    <row r="4602" spans="1:3" x14ac:dyDescent="0.35">
      <c r="A4602" s="86">
        <v>46070</v>
      </c>
      <c r="B4602" s="87">
        <v>0.92708333333333337</v>
      </c>
      <c r="C4602">
        <v>3.8609999999999998E-5</v>
      </c>
    </row>
    <row r="4603" spans="1:3" x14ac:dyDescent="0.35">
      <c r="A4603" s="86">
        <v>46070</v>
      </c>
      <c r="B4603" s="87">
        <v>0.9375</v>
      </c>
      <c r="C4603">
        <v>3.6579999999999999E-5</v>
      </c>
    </row>
    <row r="4604" spans="1:3" x14ac:dyDescent="0.35">
      <c r="A4604" s="86">
        <v>46070</v>
      </c>
      <c r="B4604" s="87">
        <v>0.94791666666666663</v>
      </c>
      <c r="C4604">
        <v>3.4389999999999994E-5</v>
      </c>
    </row>
    <row r="4605" spans="1:3" x14ac:dyDescent="0.35">
      <c r="A4605" s="86">
        <v>46070</v>
      </c>
      <c r="B4605" s="87">
        <v>0.95833333333333337</v>
      </c>
      <c r="C4605">
        <v>3.2089999999999999E-5</v>
      </c>
    </row>
    <row r="4606" spans="1:3" x14ac:dyDescent="0.35">
      <c r="A4606" s="86">
        <v>46070</v>
      </c>
      <c r="B4606" s="87">
        <v>0.96875</v>
      </c>
      <c r="C4606">
        <v>2.974E-5</v>
      </c>
    </row>
    <row r="4607" spans="1:3" x14ac:dyDescent="0.35">
      <c r="A4607" s="86">
        <v>46070</v>
      </c>
      <c r="B4607" s="87">
        <v>0.97916666666666663</v>
      </c>
      <c r="C4607">
        <v>2.7380000000000002E-5</v>
      </c>
    </row>
    <row r="4608" spans="1:3" x14ac:dyDescent="0.35">
      <c r="A4608" s="86">
        <v>46070</v>
      </c>
      <c r="B4608" s="87">
        <v>0.98958333333333337</v>
      </c>
      <c r="C4608">
        <v>2.5049999999999999E-5</v>
      </c>
    </row>
    <row r="4609" spans="1:3" x14ac:dyDescent="0.35">
      <c r="A4609" s="86">
        <v>46071</v>
      </c>
      <c r="B4609" s="87">
        <v>0</v>
      </c>
      <c r="C4609">
        <v>2.2739999999999999E-5</v>
      </c>
    </row>
    <row r="4610" spans="1:3" x14ac:dyDescent="0.35">
      <c r="A4610" s="86">
        <v>46071</v>
      </c>
      <c r="B4610" s="87">
        <v>1.0416666666666666E-2</v>
      </c>
      <c r="C4610">
        <v>2.0469999999999999E-5</v>
      </c>
    </row>
    <row r="4611" spans="1:3" x14ac:dyDescent="0.35">
      <c r="A4611" s="86">
        <v>46071</v>
      </c>
      <c r="B4611" s="87">
        <v>2.0833333333333332E-2</v>
      </c>
      <c r="C4611">
        <v>1.8409999999999998E-5</v>
      </c>
    </row>
    <row r="4612" spans="1:3" x14ac:dyDescent="0.35">
      <c r="A4612" s="86">
        <v>46071</v>
      </c>
      <c r="B4612" s="87">
        <v>3.125E-2</v>
      </c>
      <c r="C4612">
        <v>1.6629999999999998E-5</v>
      </c>
    </row>
    <row r="4613" spans="1:3" x14ac:dyDescent="0.35">
      <c r="A4613" s="86">
        <v>46071</v>
      </c>
      <c r="B4613" s="87">
        <v>4.1666666666666664E-2</v>
      </c>
      <c r="C4613">
        <v>1.5119999999999999E-5</v>
      </c>
    </row>
    <row r="4614" spans="1:3" x14ac:dyDescent="0.35">
      <c r="A4614" s="86">
        <v>46071</v>
      </c>
      <c r="B4614" s="87">
        <v>5.2083333333333336E-2</v>
      </c>
      <c r="C4614">
        <v>1.399E-5</v>
      </c>
    </row>
    <row r="4615" spans="1:3" x14ac:dyDescent="0.35">
      <c r="A4615" s="86">
        <v>46071</v>
      </c>
      <c r="B4615" s="87">
        <v>6.25E-2</v>
      </c>
      <c r="C4615">
        <v>1.3200000000000001E-5</v>
      </c>
    </row>
    <row r="4616" spans="1:3" x14ac:dyDescent="0.35">
      <c r="A4616" s="86">
        <v>46071</v>
      </c>
      <c r="B4616" s="87">
        <v>7.2916666666666671E-2</v>
      </c>
      <c r="C4616">
        <v>1.2699999999999999E-5</v>
      </c>
    </row>
    <row r="4617" spans="1:3" x14ac:dyDescent="0.35">
      <c r="A4617" s="86">
        <v>46071</v>
      </c>
      <c r="B4617" s="87">
        <v>8.3333333333333329E-2</v>
      </c>
      <c r="C4617">
        <v>1.236E-5</v>
      </c>
    </row>
    <row r="4618" spans="1:3" x14ac:dyDescent="0.35">
      <c r="A4618" s="86">
        <v>46071</v>
      </c>
      <c r="B4618" s="87">
        <v>9.375E-2</v>
      </c>
      <c r="C4618">
        <v>1.2149999999999999E-5</v>
      </c>
    </row>
    <row r="4619" spans="1:3" x14ac:dyDescent="0.35">
      <c r="A4619" s="86">
        <v>46071</v>
      </c>
      <c r="B4619" s="87">
        <v>0.10416666666666667</v>
      </c>
      <c r="C4619">
        <v>1.199E-5</v>
      </c>
    </row>
    <row r="4620" spans="1:3" x14ac:dyDescent="0.35">
      <c r="A4620" s="86">
        <v>46071</v>
      </c>
      <c r="B4620" s="87">
        <v>0.11458333333333333</v>
      </c>
      <c r="C4620">
        <v>1.1929999999999999E-5</v>
      </c>
    </row>
    <row r="4621" spans="1:3" x14ac:dyDescent="0.35">
      <c r="A4621" s="86">
        <v>46071</v>
      </c>
      <c r="B4621" s="87">
        <v>0.125</v>
      </c>
      <c r="C4621">
        <v>1.185E-5</v>
      </c>
    </row>
    <row r="4622" spans="1:3" x14ac:dyDescent="0.35">
      <c r="A4622" s="86">
        <v>46071</v>
      </c>
      <c r="B4622" s="87">
        <v>0.13541666666666666</v>
      </c>
      <c r="C4622">
        <v>1.1749999999999999E-5</v>
      </c>
    </row>
    <row r="4623" spans="1:3" x14ac:dyDescent="0.35">
      <c r="A4623" s="86">
        <v>46071</v>
      </c>
      <c r="B4623" s="87">
        <v>0.14583333333333334</v>
      </c>
      <c r="C4623">
        <v>1.1690000000000002E-5</v>
      </c>
    </row>
    <row r="4624" spans="1:3" x14ac:dyDescent="0.35">
      <c r="A4624" s="86">
        <v>46071</v>
      </c>
      <c r="B4624" s="87">
        <v>0.15625</v>
      </c>
      <c r="C4624">
        <v>1.1610000000000001E-5</v>
      </c>
    </row>
    <row r="4625" spans="1:3" x14ac:dyDescent="0.35">
      <c r="A4625" s="86">
        <v>46071</v>
      </c>
      <c r="B4625" s="87">
        <v>0.16666666666666666</v>
      </c>
      <c r="C4625">
        <v>1.1610000000000001E-5</v>
      </c>
    </row>
    <row r="4626" spans="1:3" x14ac:dyDescent="0.35">
      <c r="A4626" s="86">
        <v>46071</v>
      </c>
      <c r="B4626" s="87">
        <v>0.17708333333333334</v>
      </c>
      <c r="C4626">
        <v>1.163E-5</v>
      </c>
    </row>
    <row r="4627" spans="1:3" x14ac:dyDescent="0.35">
      <c r="A4627" s="86">
        <v>46071</v>
      </c>
      <c r="B4627" s="87">
        <v>0.1875</v>
      </c>
      <c r="C4627">
        <v>1.1749999999999999E-5</v>
      </c>
    </row>
    <row r="4628" spans="1:3" x14ac:dyDescent="0.35">
      <c r="A4628" s="86">
        <v>46071</v>
      </c>
      <c r="B4628" s="87">
        <v>0.19791666666666666</v>
      </c>
      <c r="C4628">
        <v>1.1910000000000001E-5</v>
      </c>
    </row>
    <row r="4629" spans="1:3" x14ac:dyDescent="0.35">
      <c r="A4629" s="86">
        <v>46071</v>
      </c>
      <c r="B4629" s="87">
        <v>0.20833333333333334</v>
      </c>
      <c r="C4629">
        <v>1.2109999999999999E-5</v>
      </c>
    </row>
    <row r="4630" spans="1:3" x14ac:dyDescent="0.35">
      <c r="A4630" s="86">
        <v>46071</v>
      </c>
      <c r="B4630" s="87">
        <v>0.21875</v>
      </c>
      <c r="C4630">
        <v>1.239E-5</v>
      </c>
    </row>
    <row r="4631" spans="1:3" x14ac:dyDescent="0.35">
      <c r="A4631" s="86">
        <v>46071</v>
      </c>
      <c r="B4631" s="87">
        <v>0.22916666666666666</v>
      </c>
      <c r="C4631">
        <v>1.306E-5</v>
      </c>
    </row>
    <row r="4632" spans="1:3" x14ac:dyDescent="0.35">
      <c r="A4632" s="86">
        <v>46071</v>
      </c>
      <c r="B4632" s="87">
        <v>0.23958333333333334</v>
      </c>
      <c r="C4632">
        <v>1.4449999999999999E-5</v>
      </c>
    </row>
    <row r="4633" spans="1:3" x14ac:dyDescent="0.35">
      <c r="A4633" s="86">
        <v>46071</v>
      </c>
      <c r="B4633" s="87">
        <v>0.25</v>
      </c>
      <c r="C4633">
        <v>1.6899999999999997E-5</v>
      </c>
    </row>
    <row r="4634" spans="1:3" x14ac:dyDescent="0.35">
      <c r="A4634" s="86">
        <v>46071</v>
      </c>
      <c r="B4634" s="87">
        <v>0.26041666666666669</v>
      </c>
      <c r="C4634">
        <v>2.0590000000000001E-5</v>
      </c>
    </row>
    <row r="4635" spans="1:3" x14ac:dyDescent="0.35">
      <c r="A4635" s="86">
        <v>46071</v>
      </c>
      <c r="B4635" s="87">
        <v>0.27083333333333331</v>
      </c>
      <c r="C4635">
        <v>2.508E-5</v>
      </c>
    </row>
    <row r="4636" spans="1:3" x14ac:dyDescent="0.35">
      <c r="A4636" s="86">
        <v>46071</v>
      </c>
      <c r="B4636" s="87">
        <v>0.28125</v>
      </c>
      <c r="C4636">
        <v>2.968E-5</v>
      </c>
    </row>
    <row r="4637" spans="1:3" x14ac:dyDescent="0.35">
      <c r="A4637" s="86">
        <v>46071</v>
      </c>
      <c r="B4637" s="87">
        <v>0.29166666666666669</v>
      </c>
      <c r="C4637">
        <v>3.3770000000000004E-5</v>
      </c>
    </row>
    <row r="4638" spans="1:3" x14ac:dyDescent="0.35">
      <c r="A4638" s="86">
        <v>46071</v>
      </c>
      <c r="B4638" s="87">
        <v>0.30208333333333331</v>
      </c>
      <c r="C4638">
        <v>3.6830000000000005E-5</v>
      </c>
    </row>
    <row r="4639" spans="1:3" x14ac:dyDescent="0.35">
      <c r="A4639" s="86">
        <v>46071</v>
      </c>
      <c r="B4639" s="87">
        <v>0.3125</v>
      </c>
      <c r="C4639">
        <v>3.892E-5</v>
      </c>
    </row>
    <row r="4640" spans="1:3" x14ac:dyDescent="0.35">
      <c r="A4640" s="86">
        <v>46071</v>
      </c>
      <c r="B4640" s="87">
        <v>0.32291666666666669</v>
      </c>
      <c r="C4640">
        <v>4.019E-5</v>
      </c>
    </row>
    <row r="4641" spans="1:3" x14ac:dyDescent="0.35">
      <c r="A4641" s="86">
        <v>46071</v>
      </c>
      <c r="B4641" s="87">
        <v>0.33333333333333331</v>
      </c>
      <c r="C4641">
        <v>4.0819999999999999E-5</v>
      </c>
    </row>
    <row r="4642" spans="1:3" x14ac:dyDescent="0.35">
      <c r="A4642" s="86">
        <v>46071</v>
      </c>
      <c r="B4642" s="87">
        <v>0.34375</v>
      </c>
      <c r="C4642">
        <v>4.1009999999999995E-5</v>
      </c>
    </row>
    <row r="4643" spans="1:3" x14ac:dyDescent="0.35">
      <c r="A4643" s="86">
        <v>46071</v>
      </c>
      <c r="B4643" s="87">
        <v>0.35416666666666669</v>
      </c>
      <c r="C4643">
        <v>4.0819999999999999E-5</v>
      </c>
    </row>
    <row r="4644" spans="1:3" x14ac:dyDescent="0.35">
      <c r="A4644" s="86">
        <v>46071</v>
      </c>
      <c r="B4644" s="87">
        <v>0.36458333333333331</v>
      </c>
      <c r="C4644">
        <v>4.032E-5</v>
      </c>
    </row>
    <row r="4645" spans="1:3" x14ac:dyDescent="0.35">
      <c r="A4645" s="86">
        <v>46071</v>
      </c>
      <c r="B4645" s="87">
        <v>0.375</v>
      </c>
      <c r="C4645">
        <v>3.9589999999999999E-5</v>
      </c>
    </row>
    <row r="4646" spans="1:3" x14ac:dyDescent="0.35">
      <c r="A4646" s="86">
        <v>46071</v>
      </c>
      <c r="B4646" s="87">
        <v>0.38541666666666669</v>
      </c>
      <c r="C4646">
        <v>3.8680000000000002E-5</v>
      </c>
    </row>
    <row r="4647" spans="1:3" x14ac:dyDescent="0.35">
      <c r="A4647" s="86">
        <v>46071</v>
      </c>
      <c r="B4647" s="87">
        <v>0.39583333333333331</v>
      </c>
      <c r="C4647">
        <v>3.7740000000000001E-5</v>
      </c>
    </row>
    <row r="4648" spans="1:3" x14ac:dyDescent="0.35">
      <c r="A4648" s="86">
        <v>46071</v>
      </c>
      <c r="B4648" s="87">
        <v>0.40625</v>
      </c>
      <c r="C4648">
        <v>3.68E-5</v>
      </c>
    </row>
    <row r="4649" spans="1:3" x14ac:dyDescent="0.35">
      <c r="A4649" s="86">
        <v>46071</v>
      </c>
      <c r="B4649" s="87">
        <v>0.41666666666666669</v>
      </c>
      <c r="C4649">
        <v>3.6040000000000001E-5</v>
      </c>
    </row>
    <row r="4650" spans="1:3" x14ac:dyDescent="0.35">
      <c r="A4650" s="86">
        <v>46071</v>
      </c>
      <c r="B4650" s="87">
        <v>0.42708333333333331</v>
      </c>
      <c r="C4650">
        <v>3.553E-5</v>
      </c>
    </row>
    <row r="4651" spans="1:3" x14ac:dyDescent="0.35">
      <c r="A4651" s="86">
        <v>46071</v>
      </c>
      <c r="B4651" s="87">
        <v>0.4375</v>
      </c>
      <c r="C4651">
        <v>3.519E-5</v>
      </c>
    </row>
    <row r="4652" spans="1:3" x14ac:dyDescent="0.35">
      <c r="A4652" s="86">
        <v>46071</v>
      </c>
      <c r="B4652" s="87">
        <v>0.44791666666666669</v>
      </c>
      <c r="C4652">
        <v>3.5049999999999998E-5</v>
      </c>
    </row>
    <row r="4653" spans="1:3" x14ac:dyDescent="0.35">
      <c r="A4653" s="86">
        <v>46071</v>
      </c>
      <c r="B4653" s="87">
        <v>0.45833333333333331</v>
      </c>
      <c r="C4653">
        <v>3.5049999999999998E-5</v>
      </c>
    </row>
    <row r="4654" spans="1:3" x14ac:dyDescent="0.35">
      <c r="A4654" s="86">
        <v>46071</v>
      </c>
      <c r="B4654" s="87">
        <v>0.46875</v>
      </c>
      <c r="C4654">
        <v>3.5169999999999997E-5</v>
      </c>
    </row>
    <row r="4655" spans="1:3" x14ac:dyDescent="0.35">
      <c r="A4655" s="86">
        <v>46071</v>
      </c>
      <c r="B4655" s="87">
        <v>0.47916666666666669</v>
      </c>
      <c r="C4655">
        <v>3.5430000000000005E-5</v>
      </c>
    </row>
    <row r="4656" spans="1:3" x14ac:dyDescent="0.35">
      <c r="A4656" s="86">
        <v>46071</v>
      </c>
      <c r="B4656" s="87">
        <v>0.48958333333333331</v>
      </c>
      <c r="C4656">
        <v>3.595E-5</v>
      </c>
    </row>
    <row r="4657" spans="1:3" x14ac:dyDescent="0.35">
      <c r="A4657" s="86">
        <v>46071</v>
      </c>
      <c r="B4657" s="87">
        <v>0.5</v>
      </c>
      <c r="C4657">
        <v>3.68E-5</v>
      </c>
    </row>
    <row r="4658" spans="1:3" x14ac:dyDescent="0.35">
      <c r="A4658" s="86">
        <v>46071</v>
      </c>
      <c r="B4658" s="87">
        <v>0.51041666666666663</v>
      </c>
      <c r="C4658">
        <v>3.7979999999999999E-5</v>
      </c>
    </row>
    <row r="4659" spans="1:3" x14ac:dyDescent="0.35">
      <c r="A4659" s="86">
        <v>46071</v>
      </c>
      <c r="B4659" s="87">
        <v>0.52083333333333337</v>
      </c>
      <c r="C4659">
        <v>3.9249999999999999E-5</v>
      </c>
    </row>
    <row r="4660" spans="1:3" x14ac:dyDescent="0.35">
      <c r="A4660" s="86">
        <v>46071</v>
      </c>
      <c r="B4660" s="87">
        <v>0.53125</v>
      </c>
      <c r="C4660">
        <v>4.0280000000000001E-5</v>
      </c>
    </row>
    <row r="4661" spans="1:3" x14ac:dyDescent="0.35">
      <c r="A4661" s="86">
        <v>46071</v>
      </c>
      <c r="B4661" s="87">
        <v>0.54166666666666663</v>
      </c>
      <c r="C4661">
        <v>4.0819999999999999E-5</v>
      </c>
    </row>
    <row r="4662" spans="1:3" x14ac:dyDescent="0.35">
      <c r="A4662" s="86">
        <v>46071</v>
      </c>
      <c r="B4662" s="87">
        <v>0.55208333333333337</v>
      </c>
      <c r="C4662">
        <v>4.0640000000000004E-5</v>
      </c>
    </row>
    <row r="4663" spans="1:3" x14ac:dyDescent="0.35">
      <c r="A4663" s="86">
        <v>46071</v>
      </c>
      <c r="B4663" s="87">
        <v>0.5625</v>
      </c>
      <c r="C4663">
        <v>3.9889999999999999E-5</v>
      </c>
    </row>
    <row r="4664" spans="1:3" x14ac:dyDescent="0.35">
      <c r="A4664" s="86">
        <v>46071</v>
      </c>
      <c r="B4664" s="87">
        <v>0.57291666666666663</v>
      </c>
      <c r="C4664">
        <v>3.8760000000000002E-5</v>
      </c>
    </row>
    <row r="4665" spans="1:3" x14ac:dyDescent="0.35">
      <c r="A4665" s="86">
        <v>46071</v>
      </c>
      <c r="B4665" s="87">
        <v>0.58333333333333337</v>
      </c>
      <c r="C4665">
        <v>3.7549999999999998E-5</v>
      </c>
    </row>
    <row r="4666" spans="1:3" x14ac:dyDescent="0.35">
      <c r="A4666" s="86">
        <v>46071</v>
      </c>
      <c r="B4666" s="87">
        <v>0.59375</v>
      </c>
      <c r="C4666">
        <v>3.6400000000000004E-5</v>
      </c>
    </row>
    <row r="4667" spans="1:3" x14ac:dyDescent="0.35">
      <c r="A4667" s="86">
        <v>46071</v>
      </c>
      <c r="B4667" s="87">
        <v>0.60416666666666663</v>
      </c>
      <c r="C4667">
        <v>3.5370000000000002E-5</v>
      </c>
    </row>
    <row r="4668" spans="1:3" x14ac:dyDescent="0.35">
      <c r="A4668" s="86">
        <v>46071</v>
      </c>
      <c r="B4668" s="87">
        <v>0.61458333333333337</v>
      </c>
      <c r="C4668">
        <v>3.4439999999999996E-5</v>
      </c>
    </row>
    <row r="4669" spans="1:3" x14ac:dyDescent="0.35">
      <c r="A4669" s="86">
        <v>46071</v>
      </c>
      <c r="B4669" s="87">
        <v>0.625</v>
      </c>
      <c r="C4669">
        <v>3.3529999999999999E-5</v>
      </c>
    </row>
    <row r="4670" spans="1:3" x14ac:dyDescent="0.35">
      <c r="A4670" s="86">
        <v>46071</v>
      </c>
      <c r="B4670" s="87">
        <v>0.63541666666666663</v>
      </c>
      <c r="C4670">
        <v>3.2679999999999999E-5</v>
      </c>
    </row>
    <row r="4671" spans="1:3" x14ac:dyDescent="0.35">
      <c r="A4671" s="86">
        <v>46071</v>
      </c>
      <c r="B4671" s="87">
        <v>0.64583333333333337</v>
      </c>
      <c r="C4671">
        <v>3.1959999999999999E-5</v>
      </c>
    </row>
    <row r="4672" spans="1:3" x14ac:dyDescent="0.35">
      <c r="A4672" s="86">
        <v>46071</v>
      </c>
      <c r="B4672" s="87">
        <v>0.65625</v>
      </c>
      <c r="C4672">
        <v>3.1350000000000003E-5</v>
      </c>
    </row>
    <row r="4673" spans="1:3" x14ac:dyDescent="0.35">
      <c r="A4673" s="86">
        <v>46071</v>
      </c>
      <c r="B4673" s="87">
        <v>0.66666666666666663</v>
      </c>
      <c r="C4673">
        <v>3.1009999999999996E-5</v>
      </c>
    </row>
    <row r="4674" spans="1:3" x14ac:dyDescent="0.35">
      <c r="A4674" s="86">
        <v>46071</v>
      </c>
      <c r="B4674" s="87">
        <v>0.67708333333333337</v>
      </c>
      <c r="C4674">
        <v>3.095E-5</v>
      </c>
    </row>
    <row r="4675" spans="1:3" x14ac:dyDescent="0.35">
      <c r="A4675" s="86">
        <v>46071</v>
      </c>
      <c r="B4675" s="87">
        <v>0.6875</v>
      </c>
      <c r="C4675">
        <v>3.1250000000000001E-5</v>
      </c>
    </row>
    <row r="4676" spans="1:3" x14ac:dyDescent="0.35">
      <c r="A4676" s="86">
        <v>46071</v>
      </c>
      <c r="B4676" s="87">
        <v>0.69791666666666663</v>
      </c>
      <c r="C4676">
        <v>3.1980000000000002E-5</v>
      </c>
    </row>
    <row r="4677" spans="1:3" x14ac:dyDescent="0.35">
      <c r="A4677" s="86">
        <v>46071</v>
      </c>
      <c r="B4677" s="87">
        <v>0.70833333333333337</v>
      </c>
      <c r="C4677">
        <v>3.3290000000000001E-5</v>
      </c>
    </row>
    <row r="4678" spans="1:3" x14ac:dyDescent="0.35">
      <c r="A4678" s="86">
        <v>46071</v>
      </c>
      <c r="B4678" s="87">
        <v>0.71875</v>
      </c>
      <c r="C4678">
        <v>3.5130000000000004E-5</v>
      </c>
    </row>
    <row r="4679" spans="1:3" x14ac:dyDescent="0.35">
      <c r="A4679" s="86">
        <v>46071</v>
      </c>
      <c r="B4679" s="87">
        <v>0.72916666666666663</v>
      </c>
      <c r="C4679">
        <v>3.7470000000000005E-5</v>
      </c>
    </row>
    <row r="4680" spans="1:3" x14ac:dyDescent="0.35">
      <c r="A4680" s="86">
        <v>46071</v>
      </c>
      <c r="B4680" s="87">
        <v>0.73958333333333337</v>
      </c>
      <c r="C4680">
        <v>4.0160000000000002E-5</v>
      </c>
    </row>
    <row r="4681" spans="1:3" x14ac:dyDescent="0.35">
      <c r="A4681" s="86">
        <v>46071</v>
      </c>
      <c r="B4681" s="87">
        <v>0.75</v>
      </c>
      <c r="C4681">
        <v>4.3099999999999997E-5</v>
      </c>
    </row>
    <row r="4682" spans="1:3" x14ac:dyDescent="0.35">
      <c r="A4682" s="86">
        <v>46071</v>
      </c>
      <c r="B4682" s="87">
        <v>0.76041666666666663</v>
      </c>
      <c r="C4682">
        <v>4.6149999999999997E-5</v>
      </c>
    </row>
    <row r="4683" spans="1:3" x14ac:dyDescent="0.35">
      <c r="A4683" s="86">
        <v>46071</v>
      </c>
      <c r="B4683" s="87">
        <v>0.77083333333333337</v>
      </c>
      <c r="C4683">
        <v>4.9119999999999997E-5</v>
      </c>
    </row>
    <row r="4684" spans="1:3" x14ac:dyDescent="0.35">
      <c r="A4684" s="86">
        <v>46071</v>
      </c>
      <c r="B4684" s="87">
        <v>0.78125</v>
      </c>
      <c r="C4684">
        <v>5.185E-5</v>
      </c>
    </row>
    <row r="4685" spans="1:3" x14ac:dyDescent="0.35">
      <c r="A4685" s="86">
        <v>46071</v>
      </c>
      <c r="B4685" s="87">
        <v>0.79166666666666663</v>
      </c>
      <c r="C4685">
        <v>5.4190000000000001E-5</v>
      </c>
    </row>
    <row r="4686" spans="1:3" x14ac:dyDescent="0.35">
      <c r="A4686" s="86">
        <v>46071</v>
      </c>
      <c r="B4686" s="87">
        <v>0.80208333333333337</v>
      </c>
      <c r="C4686">
        <v>5.5939999999999996E-5</v>
      </c>
    </row>
    <row r="4687" spans="1:3" x14ac:dyDescent="0.35">
      <c r="A4687" s="86">
        <v>46071</v>
      </c>
      <c r="B4687" s="87">
        <v>0.8125</v>
      </c>
      <c r="C4687">
        <v>5.7000000000000003E-5</v>
      </c>
    </row>
    <row r="4688" spans="1:3" x14ac:dyDescent="0.35">
      <c r="A4688" s="86">
        <v>46071</v>
      </c>
      <c r="B4688" s="87">
        <v>0.82291666666666663</v>
      </c>
      <c r="C4688">
        <v>5.7209999999999996E-5</v>
      </c>
    </row>
    <row r="4689" spans="1:3" x14ac:dyDescent="0.35">
      <c r="A4689" s="86">
        <v>46071</v>
      </c>
      <c r="B4689" s="87">
        <v>0.83333333333333337</v>
      </c>
      <c r="C4689">
        <v>5.6450000000000003E-5</v>
      </c>
    </row>
    <row r="4690" spans="1:3" x14ac:dyDescent="0.35">
      <c r="A4690" s="86">
        <v>46071</v>
      </c>
      <c r="B4690" s="87">
        <v>0.84375</v>
      </c>
      <c r="C4690">
        <v>5.4729999999999999E-5</v>
      </c>
    </row>
    <row r="4691" spans="1:3" x14ac:dyDescent="0.35">
      <c r="A4691" s="86">
        <v>46071</v>
      </c>
      <c r="B4691" s="87">
        <v>0.85416666666666663</v>
      </c>
      <c r="C4691">
        <v>5.2310000000000006E-5</v>
      </c>
    </row>
    <row r="4692" spans="1:3" x14ac:dyDescent="0.35">
      <c r="A4692" s="86">
        <v>46071</v>
      </c>
      <c r="B4692" s="87">
        <v>0.86458333333333337</v>
      </c>
      <c r="C4692">
        <v>4.9639999999999999E-5</v>
      </c>
    </row>
    <row r="4693" spans="1:3" x14ac:dyDescent="0.35">
      <c r="A4693" s="86">
        <v>46071</v>
      </c>
      <c r="B4693" s="87">
        <v>0.875</v>
      </c>
      <c r="C4693">
        <v>4.7120000000000003E-5</v>
      </c>
    </row>
    <row r="4694" spans="1:3" x14ac:dyDescent="0.35">
      <c r="A4694" s="86">
        <v>46071</v>
      </c>
      <c r="B4694" s="87">
        <v>0.88541666666666663</v>
      </c>
      <c r="C4694">
        <v>4.5099999999999998E-5</v>
      </c>
    </row>
    <row r="4695" spans="1:3" x14ac:dyDescent="0.35">
      <c r="A4695" s="86">
        <v>46071</v>
      </c>
      <c r="B4695" s="87">
        <v>0.89583333333333337</v>
      </c>
      <c r="C4695">
        <v>4.3430000000000003E-5</v>
      </c>
    </row>
    <row r="4696" spans="1:3" x14ac:dyDescent="0.35">
      <c r="A4696" s="86">
        <v>46071</v>
      </c>
      <c r="B4696" s="87">
        <v>0.90625</v>
      </c>
      <c r="C4696">
        <v>4.1910000000000004E-5</v>
      </c>
    </row>
    <row r="4697" spans="1:3" x14ac:dyDescent="0.35">
      <c r="A4697" s="86">
        <v>46071</v>
      </c>
      <c r="B4697" s="87">
        <v>0.91666666666666663</v>
      </c>
      <c r="C4697">
        <v>4.0340000000000003E-5</v>
      </c>
    </row>
    <row r="4698" spans="1:3" x14ac:dyDescent="0.35">
      <c r="A4698" s="86">
        <v>46071</v>
      </c>
      <c r="B4698" s="87">
        <v>0.92708333333333337</v>
      </c>
      <c r="C4698">
        <v>3.8519999999999997E-5</v>
      </c>
    </row>
    <row r="4699" spans="1:3" x14ac:dyDescent="0.35">
      <c r="A4699" s="86">
        <v>46071</v>
      </c>
      <c r="B4699" s="87">
        <v>0.9375</v>
      </c>
      <c r="C4699">
        <v>3.65E-5</v>
      </c>
    </row>
    <row r="4700" spans="1:3" x14ac:dyDescent="0.35">
      <c r="A4700" s="86">
        <v>46071</v>
      </c>
      <c r="B4700" s="87">
        <v>0.94791666666666663</v>
      </c>
      <c r="C4700">
        <v>3.4320000000000003E-5</v>
      </c>
    </row>
    <row r="4701" spans="1:3" x14ac:dyDescent="0.35">
      <c r="A4701" s="86">
        <v>46071</v>
      </c>
      <c r="B4701" s="87">
        <v>0.95833333333333337</v>
      </c>
      <c r="C4701">
        <v>3.2020000000000002E-5</v>
      </c>
    </row>
    <row r="4702" spans="1:3" x14ac:dyDescent="0.35">
      <c r="A4702" s="86">
        <v>46071</v>
      </c>
      <c r="B4702" s="87">
        <v>0.96875</v>
      </c>
      <c r="C4702">
        <v>2.968E-5</v>
      </c>
    </row>
    <row r="4703" spans="1:3" x14ac:dyDescent="0.35">
      <c r="A4703" s="86">
        <v>46071</v>
      </c>
      <c r="B4703" s="87">
        <v>0.97916666666666663</v>
      </c>
      <c r="C4703">
        <v>2.7319999999999999E-5</v>
      </c>
    </row>
    <row r="4704" spans="1:3" x14ac:dyDescent="0.35">
      <c r="A4704" s="86">
        <v>46071</v>
      </c>
      <c r="B4704" s="87">
        <v>0.98958333333333337</v>
      </c>
      <c r="C4704">
        <v>2.499E-5</v>
      </c>
    </row>
    <row r="4705" spans="1:3" x14ac:dyDescent="0.35">
      <c r="A4705" s="86">
        <v>46072</v>
      </c>
      <c r="B4705" s="87">
        <v>0</v>
      </c>
      <c r="C4705">
        <v>2.2689999999999998E-5</v>
      </c>
    </row>
    <row r="4706" spans="1:3" x14ac:dyDescent="0.35">
      <c r="A4706" s="86">
        <v>46072</v>
      </c>
      <c r="B4706" s="87">
        <v>1.0416666666666666E-2</v>
      </c>
      <c r="C4706">
        <v>2.0429999999999999E-5</v>
      </c>
    </row>
    <row r="4707" spans="1:3" x14ac:dyDescent="0.35">
      <c r="A4707" s="86">
        <v>46072</v>
      </c>
      <c r="B4707" s="87">
        <v>2.0833333333333332E-2</v>
      </c>
      <c r="C4707">
        <v>1.8370000000000002E-5</v>
      </c>
    </row>
    <row r="4708" spans="1:3" x14ac:dyDescent="0.35">
      <c r="A4708" s="86">
        <v>46072</v>
      </c>
      <c r="B4708" s="87">
        <v>3.125E-2</v>
      </c>
      <c r="C4708">
        <v>1.66E-5</v>
      </c>
    </row>
    <row r="4709" spans="1:3" x14ac:dyDescent="0.35">
      <c r="A4709" s="86">
        <v>46072</v>
      </c>
      <c r="B4709" s="87">
        <v>4.1666666666666664E-2</v>
      </c>
      <c r="C4709">
        <v>1.508E-5</v>
      </c>
    </row>
    <row r="4710" spans="1:3" x14ac:dyDescent="0.35">
      <c r="A4710" s="86">
        <v>46072</v>
      </c>
      <c r="B4710" s="87">
        <v>5.2083333333333336E-2</v>
      </c>
      <c r="C4710">
        <v>1.396E-5</v>
      </c>
    </row>
    <row r="4711" spans="1:3" x14ac:dyDescent="0.35">
      <c r="A4711" s="86">
        <v>46072</v>
      </c>
      <c r="B4711" s="87">
        <v>6.25E-2</v>
      </c>
      <c r="C4711">
        <v>1.3169999999999999E-5</v>
      </c>
    </row>
    <row r="4712" spans="1:3" x14ac:dyDescent="0.35">
      <c r="A4712" s="86">
        <v>46072</v>
      </c>
      <c r="B4712" s="87">
        <v>7.2916666666666671E-2</v>
      </c>
      <c r="C4712">
        <v>1.2670000000000001E-5</v>
      </c>
    </row>
    <row r="4713" spans="1:3" x14ac:dyDescent="0.35">
      <c r="A4713" s="86">
        <v>46072</v>
      </c>
      <c r="B4713" s="87">
        <v>8.3333333333333329E-2</v>
      </c>
      <c r="C4713">
        <v>1.2330000000000001E-5</v>
      </c>
    </row>
    <row r="4714" spans="1:3" x14ac:dyDescent="0.35">
      <c r="A4714" s="86">
        <v>46072</v>
      </c>
      <c r="B4714" s="87">
        <v>9.375E-2</v>
      </c>
      <c r="C4714">
        <v>1.2120000000000001E-5</v>
      </c>
    </row>
    <row r="4715" spans="1:3" x14ac:dyDescent="0.35">
      <c r="A4715" s="86">
        <v>46072</v>
      </c>
      <c r="B4715" s="87">
        <v>0.10416666666666667</v>
      </c>
      <c r="C4715">
        <v>1.1969999999999999E-5</v>
      </c>
    </row>
    <row r="4716" spans="1:3" x14ac:dyDescent="0.35">
      <c r="A4716" s="86">
        <v>46072</v>
      </c>
      <c r="B4716" s="87">
        <v>0.11458333333333333</v>
      </c>
      <c r="C4716">
        <v>1.1910000000000001E-5</v>
      </c>
    </row>
    <row r="4717" spans="1:3" x14ac:dyDescent="0.35">
      <c r="A4717" s="86">
        <v>46072</v>
      </c>
      <c r="B4717" s="87">
        <v>0.125</v>
      </c>
      <c r="C4717">
        <v>1.182E-5</v>
      </c>
    </row>
    <row r="4718" spans="1:3" x14ac:dyDescent="0.35">
      <c r="A4718" s="86">
        <v>46072</v>
      </c>
      <c r="B4718" s="87">
        <v>0.13541666666666666</v>
      </c>
      <c r="C4718">
        <v>1.172E-5</v>
      </c>
    </row>
    <row r="4719" spans="1:3" x14ac:dyDescent="0.35">
      <c r="A4719" s="86">
        <v>46072</v>
      </c>
      <c r="B4719" s="87">
        <v>0.14583333333333334</v>
      </c>
      <c r="C4719">
        <v>1.166E-5</v>
      </c>
    </row>
    <row r="4720" spans="1:3" x14ac:dyDescent="0.35">
      <c r="A4720" s="86">
        <v>46072</v>
      </c>
      <c r="B4720" s="87">
        <v>0.15625</v>
      </c>
      <c r="C4720">
        <v>1.1579999999999999E-5</v>
      </c>
    </row>
    <row r="4721" spans="1:3" x14ac:dyDescent="0.35">
      <c r="A4721" s="86">
        <v>46072</v>
      </c>
      <c r="B4721" s="87">
        <v>0.16666666666666666</v>
      </c>
      <c r="C4721">
        <v>1.1579999999999999E-5</v>
      </c>
    </row>
    <row r="4722" spans="1:3" x14ac:dyDescent="0.35">
      <c r="A4722" s="86">
        <v>46072</v>
      </c>
      <c r="B4722" s="87">
        <v>0.17708333333333334</v>
      </c>
      <c r="C4722">
        <v>1.1599999999999999E-5</v>
      </c>
    </row>
    <row r="4723" spans="1:3" x14ac:dyDescent="0.35">
      <c r="A4723" s="86">
        <v>46072</v>
      </c>
      <c r="B4723" s="87">
        <v>0.1875</v>
      </c>
      <c r="C4723">
        <v>1.172E-5</v>
      </c>
    </row>
    <row r="4724" spans="1:3" x14ac:dyDescent="0.35">
      <c r="A4724" s="86">
        <v>46072</v>
      </c>
      <c r="B4724" s="87">
        <v>0.19791666666666666</v>
      </c>
      <c r="C4724">
        <v>1.188E-5</v>
      </c>
    </row>
    <row r="4725" spans="1:3" x14ac:dyDescent="0.35">
      <c r="A4725" s="86">
        <v>46072</v>
      </c>
      <c r="B4725" s="87">
        <v>0.20833333333333334</v>
      </c>
      <c r="C4725">
        <v>1.2089999999999999E-5</v>
      </c>
    </row>
    <row r="4726" spans="1:3" x14ac:dyDescent="0.35">
      <c r="A4726" s="86">
        <v>46072</v>
      </c>
      <c r="B4726" s="87">
        <v>0.21875</v>
      </c>
      <c r="C4726">
        <v>1.237E-5</v>
      </c>
    </row>
    <row r="4727" spans="1:3" x14ac:dyDescent="0.35">
      <c r="A4727" s="86">
        <v>46072</v>
      </c>
      <c r="B4727" s="87">
        <v>0.22916666666666666</v>
      </c>
      <c r="C4727">
        <v>1.3030000000000001E-5</v>
      </c>
    </row>
    <row r="4728" spans="1:3" x14ac:dyDescent="0.35">
      <c r="A4728" s="86">
        <v>46072</v>
      </c>
      <c r="B4728" s="87">
        <v>0.23958333333333334</v>
      </c>
      <c r="C4728">
        <v>1.4420000000000001E-5</v>
      </c>
    </row>
    <row r="4729" spans="1:3" x14ac:dyDescent="0.35">
      <c r="A4729" s="86">
        <v>46072</v>
      </c>
      <c r="B4729" s="87">
        <v>0.25</v>
      </c>
      <c r="C4729">
        <v>1.6860000000000001E-5</v>
      </c>
    </row>
    <row r="4730" spans="1:3" x14ac:dyDescent="0.35">
      <c r="A4730" s="86">
        <v>46072</v>
      </c>
      <c r="B4730" s="87">
        <v>0.26041666666666669</v>
      </c>
      <c r="C4730">
        <v>2.0549999999999998E-5</v>
      </c>
    </row>
    <row r="4731" spans="1:3" x14ac:dyDescent="0.35">
      <c r="A4731" s="86">
        <v>46072</v>
      </c>
      <c r="B4731" s="87">
        <v>0.27083333333333331</v>
      </c>
      <c r="C4731">
        <v>2.5020000000000001E-5</v>
      </c>
    </row>
    <row r="4732" spans="1:3" x14ac:dyDescent="0.35">
      <c r="A4732" s="86">
        <v>46072</v>
      </c>
      <c r="B4732" s="87">
        <v>0.28125</v>
      </c>
      <c r="C4732">
        <v>2.9609999999999999E-5</v>
      </c>
    </row>
    <row r="4733" spans="1:3" x14ac:dyDescent="0.35">
      <c r="A4733" s="86">
        <v>46072</v>
      </c>
      <c r="B4733" s="87">
        <v>0.29166666666666669</v>
      </c>
      <c r="C4733">
        <v>3.3699999999999999E-5</v>
      </c>
    </row>
    <row r="4734" spans="1:3" x14ac:dyDescent="0.35">
      <c r="A4734" s="86">
        <v>46072</v>
      </c>
      <c r="B4734" s="87">
        <v>0.30208333333333331</v>
      </c>
      <c r="C4734">
        <v>3.6740000000000004E-5</v>
      </c>
    </row>
    <row r="4735" spans="1:3" x14ac:dyDescent="0.35">
      <c r="A4735" s="86">
        <v>46072</v>
      </c>
      <c r="B4735" s="87">
        <v>0.3125</v>
      </c>
      <c r="C4735">
        <v>3.8840000000000001E-5</v>
      </c>
    </row>
    <row r="4736" spans="1:3" x14ac:dyDescent="0.35">
      <c r="A4736" s="86">
        <v>46072</v>
      </c>
      <c r="B4736" s="87">
        <v>0.32291666666666669</v>
      </c>
      <c r="C4736">
        <v>4.0099999999999999E-5</v>
      </c>
    </row>
    <row r="4737" spans="1:3" x14ac:dyDescent="0.35">
      <c r="A4737" s="86">
        <v>46072</v>
      </c>
      <c r="B4737" s="87">
        <v>0.33333333333333331</v>
      </c>
      <c r="C4737">
        <v>4.0730000000000005E-5</v>
      </c>
    </row>
    <row r="4738" spans="1:3" x14ac:dyDescent="0.35">
      <c r="A4738" s="86">
        <v>46072</v>
      </c>
      <c r="B4738" s="87">
        <v>0.34375</v>
      </c>
      <c r="C4738">
        <v>4.091E-5</v>
      </c>
    </row>
    <row r="4739" spans="1:3" x14ac:dyDescent="0.35">
      <c r="A4739" s="86">
        <v>46072</v>
      </c>
      <c r="B4739" s="87">
        <v>0.35416666666666669</v>
      </c>
      <c r="C4739">
        <v>4.0730000000000005E-5</v>
      </c>
    </row>
    <row r="4740" spans="1:3" x14ac:dyDescent="0.35">
      <c r="A4740" s="86">
        <v>46072</v>
      </c>
      <c r="B4740" s="87">
        <v>0.36458333333333331</v>
      </c>
      <c r="C4740">
        <v>4.0229999999999999E-5</v>
      </c>
    </row>
    <row r="4741" spans="1:3" x14ac:dyDescent="0.35">
      <c r="A4741" s="86">
        <v>46072</v>
      </c>
      <c r="B4741" s="87">
        <v>0.375</v>
      </c>
      <c r="C4741">
        <v>3.9499999999999998E-5</v>
      </c>
    </row>
    <row r="4742" spans="1:3" x14ac:dyDescent="0.35">
      <c r="A4742" s="86">
        <v>46072</v>
      </c>
      <c r="B4742" s="87">
        <v>0.38541666666666669</v>
      </c>
      <c r="C4742">
        <v>3.8590000000000002E-5</v>
      </c>
    </row>
    <row r="4743" spans="1:3" x14ac:dyDescent="0.35">
      <c r="A4743" s="86">
        <v>46072</v>
      </c>
      <c r="B4743" s="87">
        <v>0.39583333333333331</v>
      </c>
      <c r="C4743">
        <v>3.765E-5</v>
      </c>
    </row>
    <row r="4744" spans="1:3" x14ac:dyDescent="0.35">
      <c r="A4744" s="86">
        <v>46072</v>
      </c>
      <c r="B4744" s="87">
        <v>0.40625</v>
      </c>
      <c r="C4744">
        <v>3.6720000000000001E-5</v>
      </c>
    </row>
    <row r="4745" spans="1:3" x14ac:dyDescent="0.35">
      <c r="A4745" s="86">
        <v>46072</v>
      </c>
      <c r="B4745" s="87">
        <v>0.41666666666666669</v>
      </c>
      <c r="C4745">
        <v>3.5960000000000001E-5</v>
      </c>
    </row>
    <row r="4746" spans="1:3" x14ac:dyDescent="0.35">
      <c r="A4746" s="86">
        <v>46072</v>
      </c>
      <c r="B4746" s="87">
        <v>0.42708333333333331</v>
      </c>
      <c r="C4746">
        <v>3.5450000000000001E-5</v>
      </c>
    </row>
    <row r="4747" spans="1:3" x14ac:dyDescent="0.35">
      <c r="A4747" s="86">
        <v>46072</v>
      </c>
      <c r="B4747" s="87">
        <v>0.4375</v>
      </c>
      <c r="C4747">
        <v>3.5110000000000001E-5</v>
      </c>
    </row>
    <row r="4748" spans="1:3" x14ac:dyDescent="0.35">
      <c r="A4748" s="86">
        <v>46072</v>
      </c>
      <c r="B4748" s="87">
        <v>0.44791666666666669</v>
      </c>
      <c r="C4748">
        <v>3.4969999999999999E-5</v>
      </c>
    </row>
    <row r="4749" spans="1:3" x14ac:dyDescent="0.35">
      <c r="A4749" s="86">
        <v>46072</v>
      </c>
      <c r="B4749" s="87">
        <v>0.45833333333333331</v>
      </c>
      <c r="C4749">
        <v>3.4969999999999999E-5</v>
      </c>
    </row>
    <row r="4750" spans="1:3" x14ac:dyDescent="0.35">
      <c r="A4750" s="86">
        <v>46072</v>
      </c>
      <c r="B4750" s="87">
        <v>0.46875</v>
      </c>
      <c r="C4750">
        <v>3.5090000000000005E-5</v>
      </c>
    </row>
    <row r="4751" spans="1:3" x14ac:dyDescent="0.35">
      <c r="A4751" s="86">
        <v>46072</v>
      </c>
      <c r="B4751" s="87">
        <v>0.47916666666666669</v>
      </c>
      <c r="C4751">
        <v>3.5349999999999999E-5</v>
      </c>
    </row>
    <row r="4752" spans="1:3" x14ac:dyDescent="0.35">
      <c r="A4752" s="86">
        <v>46072</v>
      </c>
      <c r="B4752" s="87">
        <v>0.48958333333333331</v>
      </c>
      <c r="C4752">
        <v>3.587E-5</v>
      </c>
    </row>
    <row r="4753" spans="1:3" x14ac:dyDescent="0.35">
      <c r="A4753" s="86">
        <v>46072</v>
      </c>
      <c r="B4753" s="87">
        <v>0.5</v>
      </c>
      <c r="C4753">
        <v>3.6720000000000001E-5</v>
      </c>
    </row>
    <row r="4754" spans="1:3" x14ac:dyDescent="0.35">
      <c r="A4754" s="86">
        <v>46072</v>
      </c>
      <c r="B4754" s="87">
        <v>0.51041666666666663</v>
      </c>
      <c r="C4754">
        <v>3.7889999999999998E-5</v>
      </c>
    </row>
    <row r="4755" spans="1:3" x14ac:dyDescent="0.35">
      <c r="A4755" s="86">
        <v>46072</v>
      </c>
      <c r="B4755" s="87">
        <v>0.52083333333333337</v>
      </c>
      <c r="C4755">
        <v>3.9159999999999998E-5</v>
      </c>
    </row>
    <row r="4756" spans="1:3" x14ac:dyDescent="0.35">
      <c r="A4756" s="86">
        <v>46072</v>
      </c>
      <c r="B4756" s="87">
        <v>0.53125</v>
      </c>
      <c r="C4756">
        <v>4.019E-5</v>
      </c>
    </row>
    <row r="4757" spans="1:3" x14ac:dyDescent="0.35">
      <c r="A4757" s="86">
        <v>46072</v>
      </c>
      <c r="B4757" s="87">
        <v>0.54166666666666663</v>
      </c>
      <c r="C4757">
        <v>4.0730000000000005E-5</v>
      </c>
    </row>
    <row r="4758" spans="1:3" x14ac:dyDescent="0.35">
      <c r="A4758" s="86">
        <v>46072</v>
      </c>
      <c r="B4758" s="87">
        <v>0.55208333333333337</v>
      </c>
      <c r="C4758">
        <v>4.0550000000000003E-5</v>
      </c>
    </row>
    <row r="4759" spans="1:3" x14ac:dyDescent="0.35">
      <c r="A4759" s="86">
        <v>46072</v>
      </c>
      <c r="B4759" s="87">
        <v>0.5625</v>
      </c>
      <c r="C4759">
        <v>3.9800000000000005E-5</v>
      </c>
    </row>
    <row r="4760" spans="1:3" x14ac:dyDescent="0.35">
      <c r="A4760" s="86">
        <v>46072</v>
      </c>
      <c r="B4760" s="87">
        <v>0.57291666666666663</v>
      </c>
      <c r="C4760">
        <v>3.8680000000000002E-5</v>
      </c>
    </row>
    <row r="4761" spans="1:3" x14ac:dyDescent="0.35">
      <c r="A4761" s="86">
        <v>46072</v>
      </c>
      <c r="B4761" s="87">
        <v>0.58333333333333337</v>
      </c>
      <c r="C4761">
        <v>3.7470000000000005E-5</v>
      </c>
    </row>
    <row r="4762" spans="1:3" x14ac:dyDescent="0.35">
      <c r="A4762" s="86">
        <v>46072</v>
      </c>
      <c r="B4762" s="87">
        <v>0.59375</v>
      </c>
      <c r="C4762">
        <v>3.6319999999999998E-5</v>
      </c>
    </row>
    <row r="4763" spans="1:3" x14ac:dyDescent="0.35">
      <c r="A4763" s="86">
        <v>46072</v>
      </c>
      <c r="B4763" s="87">
        <v>0.60416666666666663</v>
      </c>
      <c r="C4763">
        <v>3.5290000000000003E-5</v>
      </c>
    </row>
    <row r="4764" spans="1:3" x14ac:dyDescent="0.35">
      <c r="A4764" s="86">
        <v>46072</v>
      </c>
      <c r="B4764" s="87">
        <v>0.61458333333333337</v>
      </c>
      <c r="C4764">
        <v>3.4360000000000003E-5</v>
      </c>
    </row>
    <row r="4765" spans="1:3" x14ac:dyDescent="0.35">
      <c r="A4765" s="86">
        <v>46072</v>
      </c>
      <c r="B4765" s="87">
        <v>0.625</v>
      </c>
      <c r="C4765">
        <v>3.3459999999999995E-5</v>
      </c>
    </row>
    <row r="4766" spans="1:3" x14ac:dyDescent="0.35">
      <c r="A4766" s="86">
        <v>46072</v>
      </c>
      <c r="B4766" s="87">
        <v>0.63541666666666663</v>
      </c>
      <c r="C4766">
        <v>3.2610000000000001E-5</v>
      </c>
    </row>
    <row r="4767" spans="1:3" x14ac:dyDescent="0.35">
      <c r="A4767" s="86">
        <v>46072</v>
      </c>
      <c r="B4767" s="87">
        <v>0.64583333333333337</v>
      </c>
      <c r="C4767">
        <v>3.1890000000000001E-5</v>
      </c>
    </row>
    <row r="4768" spans="1:3" x14ac:dyDescent="0.35">
      <c r="A4768" s="86">
        <v>46072</v>
      </c>
      <c r="B4768" s="87">
        <v>0.65625</v>
      </c>
      <c r="C4768">
        <v>3.1280000000000005E-5</v>
      </c>
    </row>
    <row r="4769" spans="1:3" x14ac:dyDescent="0.35">
      <c r="A4769" s="86">
        <v>46072</v>
      </c>
      <c r="B4769" s="87">
        <v>0.66666666666666663</v>
      </c>
      <c r="C4769">
        <v>3.0939999999999999E-5</v>
      </c>
    </row>
    <row r="4770" spans="1:3" x14ac:dyDescent="0.35">
      <c r="A4770" s="86">
        <v>46072</v>
      </c>
      <c r="B4770" s="87">
        <v>0.67708333333333337</v>
      </c>
      <c r="C4770">
        <v>3.0880000000000002E-5</v>
      </c>
    </row>
    <row r="4771" spans="1:3" x14ac:dyDescent="0.35">
      <c r="A4771" s="86">
        <v>46072</v>
      </c>
      <c r="B4771" s="87">
        <v>0.6875</v>
      </c>
      <c r="C4771">
        <v>3.1179999999999996E-5</v>
      </c>
    </row>
    <row r="4772" spans="1:3" x14ac:dyDescent="0.35">
      <c r="A4772" s="86">
        <v>46072</v>
      </c>
      <c r="B4772" s="87">
        <v>0.69791666666666663</v>
      </c>
      <c r="C4772">
        <v>3.1909999999999998E-5</v>
      </c>
    </row>
    <row r="4773" spans="1:3" x14ac:dyDescent="0.35">
      <c r="A4773" s="86">
        <v>46072</v>
      </c>
      <c r="B4773" s="87">
        <v>0.70833333333333337</v>
      </c>
      <c r="C4773">
        <v>3.3219999999999997E-5</v>
      </c>
    </row>
    <row r="4774" spans="1:3" x14ac:dyDescent="0.35">
      <c r="A4774" s="86">
        <v>46072</v>
      </c>
      <c r="B4774" s="87">
        <v>0.71875</v>
      </c>
      <c r="C4774">
        <v>3.5049999999999998E-5</v>
      </c>
    </row>
    <row r="4775" spans="1:3" x14ac:dyDescent="0.35">
      <c r="A4775" s="86">
        <v>46072</v>
      </c>
      <c r="B4775" s="87">
        <v>0.72916666666666663</v>
      </c>
      <c r="C4775">
        <v>3.7389999999999999E-5</v>
      </c>
    </row>
    <row r="4776" spans="1:3" x14ac:dyDescent="0.35">
      <c r="A4776" s="86">
        <v>46072</v>
      </c>
      <c r="B4776" s="87">
        <v>0.73958333333333337</v>
      </c>
      <c r="C4776">
        <v>4.0070000000000001E-5</v>
      </c>
    </row>
    <row r="4777" spans="1:3" x14ac:dyDescent="0.35">
      <c r="A4777" s="86">
        <v>46072</v>
      </c>
      <c r="B4777" s="87">
        <v>0.75</v>
      </c>
      <c r="C4777">
        <v>4.3009999999999996E-5</v>
      </c>
    </row>
    <row r="4778" spans="1:3" x14ac:dyDescent="0.35">
      <c r="A4778" s="86">
        <v>46072</v>
      </c>
      <c r="B4778" s="87">
        <v>0.76041666666666663</v>
      </c>
      <c r="C4778">
        <v>4.6050000000000001E-5</v>
      </c>
    </row>
    <row r="4779" spans="1:3" x14ac:dyDescent="0.35">
      <c r="A4779" s="86">
        <v>46072</v>
      </c>
      <c r="B4779" s="87">
        <v>0.77083333333333337</v>
      </c>
      <c r="C4779">
        <v>4.901E-5</v>
      </c>
    </row>
    <row r="4780" spans="1:3" x14ac:dyDescent="0.35">
      <c r="A4780" s="86">
        <v>46072</v>
      </c>
      <c r="B4780" s="87">
        <v>0.78125</v>
      </c>
      <c r="C4780">
        <v>5.1730000000000001E-5</v>
      </c>
    </row>
    <row r="4781" spans="1:3" x14ac:dyDescent="0.35">
      <c r="A4781" s="86">
        <v>46072</v>
      </c>
      <c r="B4781" s="87">
        <v>0.79166666666666663</v>
      </c>
      <c r="C4781">
        <v>5.4070000000000002E-5</v>
      </c>
    </row>
    <row r="4782" spans="1:3" x14ac:dyDescent="0.35">
      <c r="A4782" s="86">
        <v>46072</v>
      </c>
      <c r="B4782" s="87">
        <v>0.80208333333333337</v>
      </c>
      <c r="C4782">
        <v>5.5820000000000004E-5</v>
      </c>
    </row>
    <row r="4783" spans="1:3" x14ac:dyDescent="0.35">
      <c r="A4783" s="86">
        <v>46072</v>
      </c>
      <c r="B4783" s="87">
        <v>0.8125</v>
      </c>
      <c r="C4783">
        <v>5.6869999999999996E-5</v>
      </c>
    </row>
    <row r="4784" spans="1:3" x14ac:dyDescent="0.35">
      <c r="A4784" s="86">
        <v>46072</v>
      </c>
      <c r="B4784" s="87">
        <v>0.82291666666666663</v>
      </c>
      <c r="C4784">
        <v>5.7090000000000004E-5</v>
      </c>
    </row>
    <row r="4785" spans="1:3" x14ac:dyDescent="0.35">
      <c r="A4785" s="86">
        <v>46072</v>
      </c>
      <c r="B4785" s="87">
        <v>0.83333333333333337</v>
      </c>
      <c r="C4785">
        <v>5.6329999999999998E-5</v>
      </c>
    </row>
    <row r="4786" spans="1:3" x14ac:dyDescent="0.35">
      <c r="A4786" s="86">
        <v>46072</v>
      </c>
      <c r="B4786" s="87">
        <v>0.84375</v>
      </c>
      <c r="C4786">
        <v>5.4610000000000001E-5</v>
      </c>
    </row>
    <row r="4787" spans="1:3" x14ac:dyDescent="0.35">
      <c r="A4787" s="86">
        <v>46072</v>
      </c>
      <c r="B4787" s="87">
        <v>0.85416666666666663</v>
      </c>
      <c r="C4787">
        <v>5.219E-5</v>
      </c>
    </row>
    <row r="4788" spans="1:3" x14ac:dyDescent="0.35">
      <c r="A4788" s="86">
        <v>46072</v>
      </c>
      <c r="B4788" s="87">
        <v>0.86458333333333337</v>
      </c>
      <c r="C4788">
        <v>4.9529999999999995E-5</v>
      </c>
    </row>
    <row r="4789" spans="1:3" x14ac:dyDescent="0.35">
      <c r="A4789" s="86">
        <v>46072</v>
      </c>
      <c r="B4789" s="87">
        <v>0.875</v>
      </c>
      <c r="C4789">
        <v>4.702E-5</v>
      </c>
    </row>
    <row r="4790" spans="1:3" x14ac:dyDescent="0.35">
      <c r="A4790" s="86">
        <v>46072</v>
      </c>
      <c r="B4790" s="87">
        <v>0.88541666666666663</v>
      </c>
      <c r="C4790">
        <v>4.4999999999999996E-5</v>
      </c>
    </row>
    <row r="4791" spans="1:3" x14ac:dyDescent="0.35">
      <c r="A4791" s="86">
        <v>46072</v>
      </c>
      <c r="B4791" s="87">
        <v>0.89583333333333337</v>
      </c>
      <c r="C4791">
        <v>4.333E-5</v>
      </c>
    </row>
    <row r="4792" spans="1:3" x14ac:dyDescent="0.35">
      <c r="A4792" s="86">
        <v>46072</v>
      </c>
      <c r="B4792" s="87">
        <v>0.90625</v>
      </c>
      <c r="C4792">
        <v>4.1820000000000003E-5</v>
      </c>
    </row>
    <row r="4793" spans="1:3" x14ac:dyDescent="0.35">
      <c r="A4793" s="86">
        <v>46072</v>
      </c>
      <c r="B4793" s="87">
        <v>0.91666666666666663</v>
      </c>
      <c r="C4793">
        <v>4.0250000000000003E-5</v>
      </c>
    </row>
    <row r="4794" spans="1:3" x14ac:dyDescent="0.35">
      <c r="A4794" s="86">
        <v>46072</v>
      </c>
      <c r="B4794" s="87">
        <v>0.92708333333333337</v>
      </c>
      <c r="C4794">
        <v>3.8440000000000005E-5</v>
      </c>
    </row>
    <row r="4795" spans="1:3" x14ac:dyDescent="0.35">
      <c r="A4795" s="86">
        <v>46072</v>
      </c>
      <c r="B4795" s="87">
        <v>0.9375</v>
      </c>
      <c r="C4795">
        <v>3.642E-5</v>
      </c>
    </row>
    <row r="4796" spans="1:3" x14ac:dyDescent="0.35">
      <c r="A4796" s="86">
        <v>46072</v>
      </c>
      <c r="B4796" s="87">
        <v>0.94791666666666663</v>
      </c>
      <c r="C4796">
        <v>3.4239999999999997E-5</v>
      </c>
    </row>
    <row r="4797" spans="1:3" x14ac:dyDescent="0.35">
      <c r="A4797" s="86">
        <v>46072</v>
      </c>
      <c r="B4797" s="87">
        <v>0.95833333333333337</v>
      </c>
      <c r="C4797">
        <v>3.1949999999999997E-5</v>
      </c>
    </row>
    <row r="4798" spans="1:3" x14ac:dyDescent="0.35">
      <c r="A4798" s="86">
        <v>46072</v>
      </c>
      <c r="B4798" s="87">
        <v>0.96875</v>
      </c>
      <c r="C4798">
        <v>2.9609999999999999E-5</v>
      </c>
    </row>
    <row r="4799" spans="1:3" x14ac:dyDescent="0.35">
      <c r="A4799" s="86">
        <v>46072</v>
      </c>
      <c r="B4799" s="87">
        <v>0.97916666666666663</v>
      </c>
      <c r="C4799">
        <v>2.726E-5</v>
      </c>
    </row>
    <row r="4800" spans="1:3" x14ac:dyDescent="0.35">
      <c r="A4800" s="86">
        <v>46072</v>
      </c>
      <c r="B4800" s="87">
        <v>0.98958333333333337</v>
      </c>
      <c r="C4800">
        <v>2.4940000000000002E-5</v>
      </c>
    </row>
    <row r="4801" spans="1:3" x14ac:dyDescent="0.35">
      <c r="A4801" s="86">
        <v>46073</v>
      </c>
      <c r="B4801" s="87">
        <v>0</v>
      </c>
      <c r="C4801">
        <v>2.264E-5</v>
      </c>
    </row>
    <row r="4802" spans="1:3" x14ac:dyDescent="0.35">
      <c r="A4802" s="86">
        <v>46073</v>
      </c>
      <c r="B4802" s="87">
        <v>1.0416666666666666E-2</v>
      </c>
      <c r="C4802">
        <v>2.0379999999999998E-5</v>
      </c>
    </row>
    <row r="4803" spans="1:3" x14ac:dyDescent="0.35">
      <c r="A4803" s="86">
        <v>46073</v>
      </c>
      <c r="B4803" s="87">
        <v>2.0833333333333332E-2</v>
      </c>
      <c r="C4803">
        <v>1.8329999999999999E-5</v>
      </c>
    </row>
    <row r="4804" spans="1:3" x14ac:dyDescent="0.35">
      <c r="A4804" s="86">
        <v>46073</v>
      </c>
      <c r="B4804" s="87">
        <v>3.125E-2</v>
      </c>
      <c r="C4804">
        <v>1.6559999999999997E-5</v>
      </c>
    </row>
    <row r="4805" spans="1:3" x14ac:dyDescent="0.35">
      <c r="A4805" s="86">
        <v>46073</v>
      </c>
      <c r="B4805" s="87">
        <v>4.1666666666666664E-2</v>
      </c>
      <c r="C4805">
        <v>1.505E-5</v>
      </c>
    </row>
    <row r="4806" spans="1:3" x14ac:dyDescent="0.35">
      <c r="A4806" s="86">
        <v>46073</v>
      </c>
      <c r="B4806" s="87">
        <v>5.2083333333333336E-2</v>
      </c>
      <c r="C4806">
        <v>1.393E-5</v>
      </c>
    </row>
    <row r="4807" spans="1:3" x14ac:dyDescent="0.35">
      <c r="A4807" s="86">
        <v>46073</v>
      </c>
      <c r="B4807" s="87">
        <v>6.25E-2</v>
      </c>
      <c r="C4807">
        <v>1.3140000000000001E-5</v>
      </c>
    </row>
    <row r="4808" spans="1:3" x14ac:dyDescent="0.35">
      <c r="A4808" s="86">
        <v>46073</v>
      </c>
      <c r="B4808" s="87">
        <v>7.2916666666666671E-2</v>
      </c>
      <c r="C4808">
        <v>1.2640000000000001E-5</v>
      </c>
    </row>
    <row r="4809" spans="1:3" x14ac:dyDescent="0.35">
      <c r="A4809" s="86">
        <v>46073</v>
      </c>
      <c r="B4809" s="87">
        <v>8.3333333333333329E-2</v>
      </c>
      <c r="C4809">
        <v>1.2300000000000001E-5</v>
      </c>
    </row>
    <row r="4810" spans="1:3" x14ac:dyDescent="0.35">
      <c r="A4810" s="86">
        <v>46073</v>
      </c>
      <c r="B4810" s="87">
        <v>9.375E-2</v>
      </c>
      <c r="C4810">
        <v>1.2099999999999999E-5</v>
      </c>
    </row>
    <row r="4811" spans="1:3" x14ac:dyDescent="0.35">
      <c r="A4811" s="86">
        <v>46073</v>
      </c>
      <c r="B4811" s="87">
        <v>0.10416666666666667</v>
      </c>
      <c r="C4811">
        <v>1.1939999999999999E-5</v>
      </c>
    </row>
    <row r="4812" spans="1:3" x14ac:dyDescent="0.35">
      <c r="A4812" s="86">
        <v>46073</v>
      </c>
      <c r="B4812" s="87">
        <v>0.11458333333333333</v>
      </c>
      <c r="C4812">
        <v>1.188E-5</v>
      </c>
    </row>
    <row r="4813" spans="1:3" x14ac:dyDescent="0.35">
      <c r="A4813" s="86">
        <v>46073</v>
      </c>
      <c r="B4813" s="87">
        <v>0.125</v>
      </c>
      <c r="C4813">
        <v>1.1790000000000001E-5</v>
      </c>
    </row>
    <row r="4814" spans="1:3" x14ac:dyDescent="0.35">
      <c r="A4814" s="86">
        <v>46073</v>
      </c>
      <c r="B4814" s="87">
        <v>0.13541666666666666</v>
      </c>
      <c r="C4814">
        <v>1.17E-5</v>
      </c>
    </row>
    <row r="4815" spans="1:3" x14ac:dyDescent="0.35">
      <c r="A4815" s="86">
        <v>46073</v>
      </c>
      <c r="B4815" s="87">
        <v>0.14583333333333334</v>
      </c>
      <c r="C4815">
        <v>1.1639999999999999E-5</v>
      </c>
    </row>
    <row r="4816" spans="1:3" x14ac:dyDescent="0.35">
      <c r="A4816" s="86">
        <v>46073</v>
      </c>
      <c r="B4816" s="87">
        <v>0.15625</v>
      </c>
      <c r="C4816">
        <v>1.155E-5</v>
      </c>
    </row>
    <row r="4817" spans="1:3" x14ac:dyDescent="0.35">
      <c r="A4817" s="86">
        <v>46073</v>
      </c>
      <c r="B4817" s="87">
        <v>0.16666666666666666</v>
      </c>
      <c r="C4817">
        <v>1.155E-5</v>
      </c>
    </row>
    <row r="4818" spans="1:3" x14ac:dyDescent="0.35">
      <c r="A4818" s="86">
        <v>46073</v>
      </c>
      <c r="B4818" s="87">
        <v>0.17708333333333334</v>
      </c>
      <c r="C4818">
        <v>1.1579999999999999E-5</v>
      </c>
    </row>
    <row r="4819" spans="1:3" x14ac:dyDescent="0.35">
      <c r="A4819" s="86">
        <v>46073</v>
      </c>
      <c r="B4819" s="87">
        <v>0.1875</v>
      </c>
      <c r="C4819">
        <v>1.17E-5</v>
      </c>
    </row>
    <row r="4820" spans="1:3" x14ac:dyDescent="0.35">
      <c r="A4820" s="86">
        <v>46073</v>
      </c>
      <c r="B4820" s="87">
        <v>0.19791666666666666</v>
      </c>
      <c r="C4820">
        <v>1.185E-5</v>
      </c>
    </row>
    <row r="4821" spans="1:3" x14ac:dyDescent="0.35">
      <c r="A4821" s="86">
        <v>46073</v>
      </c>
      <c r="B4821" s="87">
        <v>0.20833333333333334</v>
      </c>
      <c r="C4821">
        <v>1.206E-5</v>
      </c>
    </row>
    <row r="4822" spans="1:3" x14ac:dyDescent="0.35">
      <c r="A4822" s="86">
        <v>46073</v>
      </c>
      <c r="B4822" s="87">
        <v>0.21875</v>
      </c>
      <c r="C4822">
        <v>1.234E-5</v>
      </c>
    </row>
    <row r="4823" spans="1:3" x14ac:dyDescent="0.35">
      <c r="A4823" s="86">
        <v>46073</v>
      </c>
      <c r="B4823" s="87">
        <v>0.22916666666666666</v>
      </c>
      <c r="C4823">
        <v>1.2999999999999999E-5</v>
      </c>
    </row>
    <row r="4824" spans="1:3" x14ac:dyDescent="0.35">
      <c r="A4824" s="86">
        <v>46073</v>
      </c>
      <c r="B4824" s="87">
        <v>0.23958333333333334</v>
      </c>
      <c r="C4824">
        <v>1.4389999999999999E-5</v>
      </c>
    </row>
    <row r="4825" spans="1:3" x14ac:dyDescent="0.35">
      <c r="A4825" s="86">
        <v>46073</v>
      </c>
      <c r="B4825" s="87">
        <v>0.25</v>
      </c>
      <c r="C4825">
        <v>1.6820000000000002E-5</v>
      </c>
    </row>
    <row r="4826" spans="1:3" x14ac:dyDescent="0.35">
      <c r="A4826" s="86">
        <v>46073</v>
      </c>
      <c r="B4826" s="87">
        <v>0.26041666666666669</v>
      </c>
      <c r="C4826">
        <v>2.05E-5</v>
      </c>
    </row>
    <row r="4827" spans="1:3" x14ac:dyDescent="0.35">
      <c r="A4827" s="86">
        <v>46073</v>
      </c>
      <c r="B4827" s="87">
        <v>0.27083333333333331</v>
      </c>
      <c r="C4827">
        <v>2.4959999999999998E-5</v>
      </c>
    </row>
    <row r="4828" spans="1:3" x14ac:dyDescent="0.35">
      <c r="A4828" s="86">
        <v>46073</v>
      </c>
      <c r="B4828" s="87">
        <v>0.28125</v>
      </c>
      <c r="C4828">
        <v>2.955E-5</v>
      </c>
    </row>
    <row r="4829" spans="1:3" x14ac:dyDescent="0.35">
      <c r="A4829" s="86">
        <v>46073</v>
      </c>
      <c r="B4829" s="87">
        <v>0.29166666666666669</v>
      </c>
      <c r="C4829">
        <v>3.362E-5</v>
      </c>
    </row>
    <row r="4830" spans="1:3" x14ac:dyDescent="0.35">
      <c r="A4830" s="86">
        <v>46073</v>
      </c>
      <c r="B4830" s="87">
        <v>0.30208333333333331</v>
      </c>
      <c r="C4830">
        <v>3.6659999999999998E-5</v>
      </c>
    </row>
    <row r="4831" spans="1:3" x14ac:dyDescent="0.35">
      <c r="A4831" s="86">
        <v>46073</v>
      </c>
      <c r="B4831" s="87">
        <v>0.3125</v>
      </c>
      <c r="C4831">
        <v>3.875E-5</v>
      </c>
    </row>
    <row r="4832" spans="1:3" x14ac:dyDescent="0.35">
      <c r="A4832" s="86">
        <v>46073</v>
      </c>
      <c r="B4832" s="87">
        <v>0.32291666666666669</v>
      </c>
      <c r="C4832">
        <v>4.0009999999999998E-5</v>
      </c>
    </row>
    <row r="4833" spans="1:3" x14ac:dyDescent="0.35">
      <c r="A4833" s="86">
        <v>46073</v>
      </c>
      <c r="B4833" s="87">
        <v>0.33333333333333331</v>
      </c>
      <c r="C4833">
        <v>4.0640000000000004E-5</v>
      </c>
    </row>
    <row r="4834" spans="1:3" x14ac:dyDescent="0.35">
      <c r="A4834" s="86">
        <v>46073</v>
      </c>
      <c r="B4834" s="87">
        <v>0.34375</v>
      </c>
      <c r="C4834">
        <v>4.0819999999999999E-5</v>
      </c>
    </row>
    <row r="4835" spans="1:3" x14ac:dyDescent="0.35">
      <c r="A4835" s="86">
        <v>46073</v>
      </c>
      <c r="B4835" s="87">
        <v>0.35416666666666669</v>
      </c>
      <c r="C4835">
        <v>4.0640000000000004E-5</v>
      </c>
    </row>
    <row r="4836" spans="1:3" x14ac:dyDescent="0.35">
      <c r="A4836" s="86">
        <v>46073</v>
      </c>
      <c r="B4836" s="87">
        <v>0.36458333333333331</v>
      </c>
      <c r="C4836">
        <v>4.0129999999999997E-5</v>
      </c>
    </row>
    <row r="4837" spans="1:3" x14ac:dyDescent="0.35">
      <c r="A4837" s="86">
        <v>46073</v>
      </c>
      <c r="B4837" s="87">
        <v>0.375</v>
      </c>
      <c r="C4837">
        <v>3.9410000000000004E-5</v>
      </c>
    </row>
    <row r="4838" spans="1:3" x14ac:dyDescent="0.35">
      <c r="A4838" s="86">
        <v>46073</v>
      </c>
      <c r="B4838" s="87">
        <v>0.38541666666666669</v>
      </c>
      <c r="C4838">
        <v>3.8510000000000002E-5</v>
      </c>
    </row>
    <row r="4839" spans="1:3" x14ac:dyDescent="0.35">
      <c r="A4839" s="86">
        <v>46073</v>
      </c>
      <c r="B4839" s="87">
        <v>0.39583333333333331</v>
      </c>
      <c r="C4839">
        <v>3.7570000000000001E-5</v>
      </c>
    </row>
    <row r="4840" spans="1:3" x14ac:dyDescent="0.35">
      <c r="A4840" s="86">
        <v>46073</v>
      </c>
      <c r="B4840" s="87">
        <v>0.40625</v>
      </c>
      <c r="C4840">
        <v>3.6640000000000002E-5</v>
      </c>
    </row>
    <row r="4841" spans="1:3" x14ac:dyDescent="0.35">
      <c r="A4841" s="86">
        <v>46073</v>
      </c>
      <c r="B4841" s="87">
        <v>0.41666666666666669</v>
      </c>
      <c r="C4841">
        <v>3.5880000000000002E-5</v>
      </c>
    </row>
    <row r="4842" spans="1:3" x14ac:dyDescent="0.35">
      <c r="A4842" s="86">
        <v>46073</v>
      </c>
      <c r="B4842" s="87">
        <v>0.42708333333333331</v>
      </c>
      <c r="C4842">
        <v>3.5370000000000002E-5</v>
      </c>
    </row>
    <row r="4843" spans="1:3" x14ac:dyDescent="0.35">
      <c r="A4843" s="86">
        <v>46073</v>
      </c>
      <c r="B4843" s="87">
        <v>0.4375</v>
      </c>
      <c r="C4843">
        <v>3.5030000000000002E-5</v>
      </c>
    </row>
    <row r="4844" spans="1:3" x14ac:dyDescent="0.35">
      <c r="A4844" s="86">
        <v>46073</v>
      </c>
      <c r="B4844" s="87">
        <v>0.44791666666666669</v>
      </c>
      <c r="C4844">
        <v>3.489E-5</v>
      </c>
    </row>
    <row r="4845" spans="1:3" x14ac:dyDescent="0.35">
      <c r="A4845" s="86">
        <v>46073</v>
      </c>
      <c r="B4845" s="87">
        <v>0.45833333333333331</v>
      </c>
      <c r="C4845">
        <v>3.489E-5</v>
      </c>
    </row>
    <row r="4846" spans="1:3" x14ac:dyDescent="0.35">
      <c r="A4846" s="86">
        <v>46073</v>
      </c>
      <c r="B4846" s="87">
        <v>0.46875</v>
      </c>
      <c r="C4846">
        <v>3.5009999999999999E-5</v>
      </c>
    </row>
    <row r="4847" spans="1:3" x14ac:dyDescent="0.35">
      <c r="A4847" s="86">
        <v>46073</v>
      </c>
      <c r="B4847" s="87">
        <v>0.47916666666666669</v>
      </c>
      <c r="C4847">
        <v>3.5269999999999999E-5</v>
      </c>
    </row>
    <row r="4848" spans="1:3" x14ac:dyDescent="0.35">
      <c r="A4848" s="86">
        <v>46073</v>
      </c>
      <c r="B4848" s="87">
        <v>0.48958333333333331</v>
      </c>
      <c r="C4848">
        <v>3.5790000000000001E-5</v>
      </c>
    </row>
    <row r="4849" spans="1:3" x14ac:dyDescent="0.35">
      <c r="A4849" s="86">
        <v>46073</v>
      </c>
      <c r="B4849" s="87">
        <v>0.5</v>
      </c>
      <c r="C4849">
        <v>3.6640000000000002E-5</v>
      </c>
    </row>
    <row r="4850" spans="1:3" x14ac:dyDescent="0.35">
      <c r="A4850" s="86">
        <v>46073</v>
      </c>
      <c r="B4850" s="87">
        <v>0.51041666666666663</v>
      </c>
      <c r="C4850">
        <v>3.7810000000000006E-5</v>
      </c>
    </row>
    <row r="4851" spans="1:3" x14ac:dyDescent="0.35">
      <c r="A4851" s="86">
        <v>46073</v>
      </c>
      <c r="B4851" s="87">
        <v>0.52083333333333337</v>
      </c>
      <c r="C4851">
        <v>3.9070000000000004E-5</v>
      </c>
    </row>
    <row r="4852" spans="1:3" x14ac:dyDescent="0.35">
      <c r="A4852" s="86">
        <v>46073</v>
      </c>
      <c r="B4852" s="87">
        <v>0.53125</v>
      </c>
      <c r="C4852">
        <v>4.0099999999999999E-5</v>
      </c>
    </row>
    <row r="4853" spans="1:3" x14ac:dyDescent="0.35">
      <c r="A4853" s="86">
        <v>46073</v>
      </c>
      <c r="B4853" s="87">
        <v>0.54166666666666663</v>
      </c>
      <c r="C4853">
        <v>4.0640000000000004E-5</v>
      </c>
    </row>
    <row r="4854" spans="1:3" x14ac:dyDescent="0.35">
      <c r="A4854" s="86">
        <v>46073</v>
      </c>
      <c r="B4854" s="87">
        <v>0.55208333333333337</v>
      </c>
      <c r="C4854">
        <v>4.0460000000000002E-5</v>
      </c>
    </row>
    <row r="4855" spans="1:3" x14ac:dyDescent="0.35">
      <c r="A4855" s="86">
        <v>46073</v>
      </c>
      <c r="B4855" s="87">
        <v>0.5625</v>
      </c>
      <c r="C4855">
        <v>3.9710000000000004E-5</v>
      </c>
    </row>
    <row r="4856" spans="1:3" x14ac:dyDescent="0.35">
      <c r="A4856" s="86">
        <v>46073</v>
      </c>
      <c r="B4856" s="87">
        <v>0.57291666666666663</v>
      </c>
      <c r="C4856">
        <v>3.8590000000000002E-5</v>
      </c>
    </row>
    <row r="4857" spans="1:3" x14ac:dyDescent="0.35">
      <c r="A4857" s="86">
        <v>46073</v>
      </c>
      <c r="B4857" s="87">
        <v>0.58333333333333337</v>
      </c>
      <c r="C4857">
        <v>3.7379999999999998E-5</v>
      </c>
    </row>
    <row r="4858" spans="1:3" x14ac:dyDescent="0.35">
      <c r="A4858" s="86">
        <v>46073</v>
      </c>
      <c r="B4858" s="87">
        <v>0.59375</v>
      </c>
      <c r="C4858">
        <v>3.6239999999999999E-5</v>
      </c>
    </row>
    <row r="4859" spans="1:3" x14ac:dyDescent="0.35">
      <c r="A4859" s="86">
        <v>46073</v>
      </c>
      <c r="B4859" s="87">
        <v>0.60416666666666663</v>
      </c>
      <c r="C4859">
        <v>3.5209999999999997E-5</v>
      </c>
    </row>
    <row r="4860" spans="1:3" x14ac:dyDescent="0.35">
      <c r="A4860" s="86">
        <v>46073</v>
      </c>
      <c r="B4860" s="87">
        <v>0.61458333333333337</v>
      </c>
      <c r="C4860">
        <v>3.4289999999999999E-5</v>
      </c>
    </row>
    <row r="4861" spans="1:3" x14ac:dyDescent="0.35">
      <c r="A4861" s="86">
        <v>46073</v>
      </c>
      <c r="B4861" s="87">
        <v>0.625</v>
      </c>
      <c r="C4861">
        <v>3.3380000000000002E-5</v>
      </c>
    </row>
    <row r="4862" spans="1:3" x14ac:dyDescent="0.35">
      <c r="A4862" s="86">
        <v>46073</v>
      </c>
      <c r="B4862" s="87">
        <v>0.63541666666666663</v>
      </c>
      <c r="C4862">
        <v>3.2539999999999997E-5</v>
      </c>
    </row>
    <row r="4863" spans="1:3" x14ac:dyDescent="0.35">
      <c r="A4863" s="86">
        <v>46073</v>
      </c>
      <c r="B4863" s="87">
        <v>0.64583333333333337</v>
      </c>
      <c r="C4863">
        <v>3.1809999999999995E-5</v>
      </c>
    </row>
    <row r="4864" spans="1:3" x14ac:dyDescent="0.35">
      <c r="A4864" s="86">
        <v>46073</v>
      </c>
      <c r="B4864" s="87">
        <v>0.65625</v>
      </c>
      <c r="C4864">
        <v>3.1210000000000001E-5</v>
      </c>
    </row>
    <row r="4865" spans="1:3" x14ac:dyDescent="0.35">
      <c r="A4865" s="86">
        <v>46073</v>
      </c>
      <c r="B4865" s="87">
        <v>0.66666666666666663</v>
      </c>
      <c r="C4865">
        <v>3.0870000000000001E-5</v>
      </c>
    </row>
    <row r="4866" spans="1:3" x14ac:dyDescent="0.35">
      <c r="A4866" s="86">
        <v>46073</v>
      </c>
      <c r="B4866" s="87">
        <v>0.67708333333333337</v>
      </c>
      <c r="C4866">
        <v>3.0809999999999998E-5</v>
      </c>
    </row>
    <row r="4867" spans="1:3" x14ac:dyDescent="0.35">
      <c r="A4867" s="86">
        <v>46073</v>
      </c>
      <c r="B4867" s="87">
        <v>0.6875</v>
      </c>
      <c r="C4867">
        <v>3.1109999999999999E-5</v>
      </c>
    </row>
    <row r="4868" spans="1:3" x14ac:dyDescent="0.35">
      <c r="A4868" s="86">
        <v>46073</v>
      </c>
      <c r="B4868" s="87">
        <v>0.69791666666666663</v>
      </c>
      <c r="C4868">
        <v>3.184E-5</v>
      </c>
    </row>
    <row r="4869" spans="1:3" x14ac:dyDescent="0.35">
      <c r="A4869" s="86">
        <v>46073</v>
      </c>
      <c r="B4869" s="87">
        <v>0.70833333333333337</v>
      </c>
      <c r="C4869">
        <v>3.3140000000000005E-5</v>
      </c>
    </row>
    <row r="4870" spans="1:3" x14ac:dyDescent="0.35">
      <c r="A4870" s="86">
        <v>46073</v>
      </c>
      <c r="B4870" s="87">
        <v>0.71875</v>
      </c>
      <c r="C4870">
        <v>3.4969999999999999E-5</v>
      </c>
    </row>
    <row r="4871" spans="1:3" x14ac:dyDescent="0.35">
      <c r="A4871" s="86">
        <v>46073</v>
      </c>
      <c r="B4871" s="87">
        <v>0.72916666666666663</v>
      </c>
      <c r="C4871">
        <v>3.7299999999999999E-5</v>
      </c>
    </row>
    <row r="4872" spans="1:3" x14ac:dyDescent="0.35">
      <c r="A4872" s="86">
        <v>46073</v>
      </c>
      <c r="B4872" s="87">
        <v>0.73958333333333337</v>
      </c>
      <c r="C4872">
        <v>3.998E-5</v>
      </c>
    </row>
    <row r="4873" spans="1:3" x14ac:dyDescent="0.35">
      <c r="A4873" s="86">
        <v>46073</v>
      </c>
      <c r="B4873" s="87">
        <v>0.75</v>
      </c>
      <c r="C4873">
        <v>4.2909999999999994E-5</v>
      </c>
    </row>
    <row r="4874" spans="1:3" x14ac:dyDescent="0.35">
      <c r="A4874" s="86">
        <v>46073</v>
      </c>
      <c r="B4874" s="87">
        <v>0.76041666666666663</v>
      </c>
      <c r="C4874">
        <v>4.5949999999999999E-5</v>
      </c>
    </row>
    <row r="4875" spans="1:3" x14ac:dyDescent="0.35">
      <c r="A4875" s="86">
        <v>46073</v>
      </c>
      <c r="B4875" s="87">
        <v>0.77083333333333337</v>
      </c>
      <c r="C4875">
        <v>4.8899999999999996E-5</v>
      </c>
    </row>
    <row r="4876" spans="1:3" x14ac:dyDescent="0.35">
      <c r="A4876" s="86">
        <v>46073</v>
      </c>
      <c r="B4876" s="87">
        <v>0.78125</v>
      </c>
      <c r="C4876">
        <v>5.1610000000000002E-5</v>
      </c>
    </row>
    <row r="4877" spans="1:3" x14ac:dyDescent="0.35">
      <c r="A4877" s="86">
        <v>46073</v>
      </c>
      <c r="B4877" s="87">
        <v>0.79166666666666663</v>
      </c>
      <c r="C4877">
        <v>5.3940000000000002E-5</v>
      </c>
    </row>
    <row r="4878" spans="1:3" x14ac:dyDescent="0.35">
      <c r="A4878" s="86">
        <v>46073</v>
      </c>
      <c r="B4878" s="87">
        <v>0.80208333333333337</v>
      </c>
      <c r="C4878">
        <v>5.5690000000000004E-5</v>
      </c>
    </row>
    <row r="4879" spans="1:3" x14ac:dyDescent="0.35">
      <c r="A4879" s="86">
        <v>46073</v>
      </c>
      <c r="B4879" s="87">
        <v>0.8125</v>
      </c>
      <c r="C4879">
        <v>5.6739999999999995E-5</v>
      </c>
    </row>
    <row r="4880" spans="1:3" x14ac:dyDescent="0.35">
      <c r="A4880" s="86">
        <v>46073</v>
      </c>
      <c r="B4880" s="87">
        <v>0.82291666666666663</v>
      </c>
      <c r="C4880">
        <v>5.6959999999999997E-5</v>
      </c>
    </row>
    <row r="4881" spans="1:3" x14ac:dyDescent="0.35">
      <c r="A4881" s="86">
        <v>46073</v>
      </c>
      <c r="B4881" s="87">
        <v>0.83333333333333337</v>
      </c>
      <c r="C4881">
        <v>5.6199999999999997E-5</v>
      </c>
    </row>
    <row r="4882" spans="1:3" x14ac:dyDescent="0.35">
      <c r="A4882" s="86">
        <v>46073</v>
      </c>
      <c r="B4882" s="87">
        <v>0.84375</v>
      </c>
      <c r="C4882">
        <v>5.4489999999999995E-5</v>
      </c>
    </row>
    <row r="4883" spans="1:3" x14ac:dyDescent="0.35">
      <c r="A4883" s="86">
        <v>46073</v>
      </c>
      <c r="B4883" s="87">
        <v>0.85416666666666663</v>
      </c>
      <c r="C4883">
        <v>5.2070000000000001E-5</v>
      </c>
    </row>
    <row r="4884" spans="1:3" x14ac:dyDescent="0.35">
      <c r="A4884" s="86">
        <v>46073</v>
      </c>
      <c r="B4884" s="87">
        <v>0.86458333333333337</v>
      </c>
      <c r="C4884">
        <v>4.9419999999999998E-5</v>
      </c>
    </row>
    <row r="4885" spans="1:3" x14ac:dyDescent="0.35">
      <c r="A4885" s="86">
        <v>46073</v>
      </c>
      <c r="B4885" s="87">
        <v>0.875</v>
      </c>
      <c r="C4885">
        <v>4.6910000000000003E-5</v>
      </c>
    </row>
    <row r="4886" spans="1:3" x14ac:dyDescent="0.35">
      <c r="A4886" s="86">
        <v>46073</v>
      </c>
      <c r="B4886" s="87">
        <v>0.88541666666666663</v>
      </c>
      <c r="C4886">
        <v>4.49E-5</v>
      </c>
    </row>
    <row r="4887" spans="1:3" x14ac:dyDescent="0.35">
      <c r="A4887" s="86">
        <v>46073</v>
      </c>
      <c r="B4887" s="87">
        <v>0.89583333333333337</v>
      </c>
      <c r="C4887">
        <v>4.3229999999999998E-5</v>
      </c>
    </row>
    <row r="4888" spans="1:3" x14ac:dyDescent="0.35">
      <c r="A4888" s="86">
        <v>46073</v>
      </c>
      <c r="B4888" s="87">
        <v>0.90625</v>
      </c>
      <c r="C4888">
        <v>4.1730000000000002E-5</v>
      </c>
    </row>
    <row r="4889" spans="1:3" x14ac:dyDescent="0.35">
      <c r="A4889" s="86">
        <v>46073</v>
      </c>
      <c r="B4889" s="87">
        <v>0.91666666666666663</v>
      </c>
      <c r="C4889">
        <v>4.0160000000000002E-5</v>
      </c>
    </row>
    <row r="4890" spans="1:3" x14ac:dyDescent="0.35">
      <c r="A4890" s="86">
        <v>46073</v>
      </c>
      <c r="B4890" s="87">
        <v>0.92708333333333337</v>
      </c>
      <c r="C4890">
        <v>3.8350000000000004E-5</v>
      </c>
    </row>
    <row r="4891" spans="1:3" x14ac:dyDescent="0.35">
      <c r="A4891" s="86">
        <v>46073</v>
      </c>
      <c r="B4891" s="87">
        <v>0.9375</v>
      </c>
      <c r="C4891">
        <v>3.6339999999999994E-5</v>
      </c>
    </row>
    <row r="4892" spans="1:3" x14ac:dyDescent="0.35">
      <c r="A4892" s="86">
        <v>46073</v>
      </c>
      <c r="B4892" s="87">
        <v>0.94791666666666663</v>
      </c>
      <c r="C4892">
        <v>3.4160000000000005E-5</v>
      </c>
    </row>
    <row r="4893" spans="1:3" x14ac:dyDescent="0.35">
      <c r="A4893" s="86">
        <v>46073</v>
      </c>
      <c r="B4893" s="87">
        <v>0.95833333333333337</v>
      </c>
      <c r="C4893">
        <v>3.1870000000000005E-5</v>
      </c>
    </row>
    <row r="4894" spans="1:3" x14ac:dyDescent="0.35">
      <c r="A4894" s="86">
        <v>46073</v>
      </c>
      <c r="B4894" s="87">
        <v>0.96875</v>
      </c>
      <c r="C4894">
        <v>2.955E-5</v>
      </c>
    </row>
    <row r="4895" spans="1:3" x14ac:dyDescent="0.35">
      <c r="A4895" s="86">
        <v>46073</v>
      </c>
      <c r="B4895" s="87">
        <v>0.97916666666666663</v>
      </c>
      <c r="C4895">
        <v>2.7189999999999999E-5</v>
      </c>
    </row>
    <row r="4896" spans="1:3" x14ac:dyDescent="0.35">
      <c r="A4896" s="86">
        <v>46073</v>
      </c>
      <c r="B4896" s="87">
        <v>0.98958333333333337</v>
      </c>
      <c r="C4896">
        <v>2.4879999999999999E-5</v>
      </c>
    </row>
    <row r="4897" spans="1:3" x14ac:dyDescent="0.35">
      <c r="A4897" s="86">
        <v>46074</v>
      </c>
      <c r="B4897" s="87">
        <v>0</v>
      </c>
      <c r="C4897">
        <v>2.2589999999999999E-5</v>
      </c>
    </row>
    <row r="4898" spans="1:3" x14ac:dyDescent="0.35">
      <c r="A4898" s="86">
        <v>46074</v>
      </c>
      <c r="B4898" s="87">
        <v>1.0416666666666666E-2</v>
      </c>
      <c r="C4898">
        <v>2.1299999999999999E-5</v>
      </c>
    </row>
    <row r="4899" spans="1:3" x14ac:dyDescent="0.35">
      <c r="A4899" s="86">
        <v>46074</v>
      </c>
      <c r="B4899" s="87">
        <v>2.0833333333333332E-2</v>
      </c>
      <c r="C4899">
        <v>2.0510000000000002E-5</v>
      </c>
    </row>
    <row r="4900" spans="1:3" x14ac:dyDescent="0.35">
      <c r="A4900" s="86">
        <v>46074</v>
      </c>
      <c r="B4900" s="87">
        <v>3.125E-2</v>
      </c>
      <c r="C4900">
        <v>1.9830000000000002E-5</v>
      </c>
    </row>
    <row r="4901" spans="1:3" x14ac:dyDescent="0.35">
      <c r="A4901" s="86">
        <v>46074</v>
      </c>
      <c r="B4901" s="87">
        <v>4.1666666666666664E-2</v>
      </c>
      <c r="C4901">
        <v>1.9050000000000002E-5</v>
      </c>
    </row>
    <row r="4902" spans="1:3" x14ac:dyDescent="0.35">
      <c r="A4902" s="86">
        <v>46074</v>
      </c>
      <c r="B4902" s="87">
        <v>5.2083333333333336E-2</v>
      </c>
      <c r="C4902">
        <v>1.7899999999999998E-5</v>
      </c>
    </row>
    <row r="4903" spans="1:3" x14ac:dyDescent="0.35">
      <c r="A4903" s="86">
        <v>46074</v>
      </c>
      <c r="B4903" s="87">
        <v>6.25E-2</v>
      </c>
      <c r="C4903">
        <v>1.6539999999999997E-5</v>
      </c>
    </row>
    <row r="4904" spans="1:3" x14ac:dyDescent="0.35">
      <c r="A4904" s="86">
        <v>46074</v>
      </c>
      <c r="B4904" s="87">
        <v>7.2916666666666671E-2</v>
      </c>
      <c r="C4904">
        <v>1.52E-5</v>
      </c>
    </row>
    <row r="4905" spans="1:3" x14ac:dyDescent="0.35">
      <c r="A4905" s="86">
        <v>46074</v>
      </c>
      <c r="B4905" s="87">
        <v>8.3333333333333329E-2</v>
      </c>
      <c r="C4905">
        <v>1.402E-5</v>
      </c>
    </row>
    <row r="4906" spans="1:3" x14ac:dyDescent="0.35">
      <c r="A4906" s="86">
        <v>46074</v>
      </c>
      <c r="B4906" s="87">
        <v>9.375E-2</v>
      </c>
      <c r="C4906">
        <v>1.3209999999999999E-5</v>
      </c>
    </row>
    <row r="4907" spans="1:3" x14ac:dyDescent="0.35">
      <c r="A4907" s="86">
        <v>46074</v>
      </c>
      <c r="B4907" s="87">
        <v>0.10416666666666667</v>
      </c>
      <c r="C4907">
        <v>1.273E-5</v>
      </c>
    </row>
    <row r="4908" spans="1:3" x14ac:dyDescent="0.35">
      <c r="A4908" s="86">
        <v>46074</v>
      </c>
      <c r="B4908" s="87">
        <v>0.11458333333333333</v>
      </c>
      <c r="C4908">
        <v>1.2449999999999999E-5</v>
      </c>
    </row>
    <row r="4909" spans="1:3" x14ac:dyDescent="0.35">
      <c r="A4909" s="86">
        <v>46074</v>
      </c>
      <c r="B4909" s="87">
        <v>0.125</v>
      </c>
      <c r="C4909">
        <v>1.2269999999999999E-5</v>
      </c>
    </row>
    <row r="4910" spans="1:3" x14ac:dyDescent="0.35">
      <c r="A4910" s="86">
        <v>46074</v>
      </c>
      <c r="B4910" s="87">
        <v>0.13541666666666666</v>
      </c>
      <c r="C4910">
        <v>1.2130000000000001E-5</v>
      </c>
    </row>
    <row r="4911" spans="1:3" x14ac:dyDescent="0.35">
      <c r="A4911" s="86">
        <v>46074</v>
      </c>
      <c r="B4911" s="87">
        <v>0.14583333333333334</v>
      </c>
      <c r="C4911">
        <v>1.201E-5</v>
      </c>
    </row>
    <row r="4912" spans="1:3" x14ac:dyDescent="0.35">
      <c r="A4912" s="86">
        <v>46074</v>
      </c>
      <c r="B4912" s="87">
        <v>0.15625</v>
      </c>
      <c r="C4912">
        <v>1.189E-5</v>
      </c>
    </row>
    <row r="4913" spans="1:3" x14ac:dyDescent="0.35">
      <c r="A4913" s="86">
        <v>46074</v>
      </c>
      <c r="B4913" s="87">
        <v>0.16666666666666666</v>
      </c>
      <c r="C4913">
        <v>1.1769999999999999E-5</v>
      </c>
    </row>
    <row r="4914" spans="1:3" x14ac:dyDescent="0.35">
      <c r="A4914" s="86">
        <v>46074</v>
      </c>
      <c r="B4914" s="87">
        <v>0.17708333333333334</v>
      </c>
      <c r="C4914">
        <v>1.167E-5</v>
      </c>
    </row>
    <row r="4915" spans="1:3" x14ac:dyDescent="0.35">
      <c r="A4915" s="86">
        <v>46074</v>
      </c>
      <c r="B4915" s="87">
        <v>0.1875</v>
      </c>
      <c r="C4915">
        <v>1.1589999999999999E-5</v>
      </c>
    </row>
    <row r="4916" spans="1:3" x14ac:dyDescent="0.35">
      <c r="A4916" s="86">
        <v>46074</v>
      </c>
      <c r="B4916" s="87">
        <v>0.19791666666666666</v>
      </c>
      <c r="C4916">
        <v>1.153E-5</v>
      </c>
    </row>
    <row r="4917" spans="1:3" x14ac:dyDescent="0.35">
      <c r="A4917" s="86">
        <v>46074</v>
      </c>
      <c r="B4917" s="87">
        <v>0.20833333333333334</v>
      </c>
      <c r="C4917">
        <v>1.153E-5</v>
      </c>
    </row>
    <row r="4918" spans="1:3" x14ac:dyDescent="0.35">
      <c r="A4918" s="86">
        <v>46074</v>
      </c>
      <c r="B4918" s="87">
        <v>0.21875</v>
      </c>
      <c r="C4918">
        <v>1.1589999999999999E-5</v>
      </c>
    </row>
    <row r="4919" spans="1:3" x14ac:dyDescent="0.35">
      <c r="A4919" s="86">
        <v>46074</v>
      </c>
      <c r="B4919" s="87">
        <v>0.22916666666666666</v>
      </c>
      <c r="C4919">
        <v>1.1769999999999999E-5</v>
      </c>
    </row>
    <row r="4920" spans="1:3" x14ac:dyDescent="0.35">
      <c r="A4920" s="86">
        <v>46074</v>
      </c>
      <c r="B4920" s="87">
        <v>0.23958333333333334</v>
      </c>
      <c r="C4920">
        <v>1.2130000000000001E-5</v>
      </c>
    </row>
    <row r="4921" spans="1:3" x14ac:dyDescent="0.35">
      <c r="A4921" s="86">
        <v>46074</v>
      </c>
      <c r="B4921" s="87">
        <v>0.25</v>
      </c>
      <c r="C4921">
        <v>1.275E-5</v>
      </c>
    </row>
    <row r="4922" spans="1:3" x14ac:dyDescent="0.35">
      <c r="A4922" s="86">
        <v>46074</v>
      </c>
      <c r="B4922" s="87">
        <v>0.26041666666666669</v>
      </c>
      <c r="C4922">
        <v>1.3719999999999999E-5</v>
      </c>
    </row>
    <row r="4923" spans="1:3" x14ac:dyDescent="0.35">
      <c r="A4923" s="86">
        <v>46074</v>
      </c>
      <c r="B4923" s="87">
        <v>0.27083333333333331</v>
      </c>
      <c r="C4923">
        <v>1.502E-5</v>
      </c>
    </row>
    <row r="4924" spans="1:3" x14ac:dyDescent="0.35">
      <c r="A4924" s="86">
        <v>46074</v>
      </c>
      <c r="B4924" s="87">
        <v>0.28125</v>
      </c>
      <c r="C4924">
        <v>1.664E-5</v>
      </c>
    </row>
    <row r="4925" spans="1:3" x14ac:dyDescent="0.35">
      <c r="A4925" s="86">
        <v>46074</v>
      </c>
      <c r="B4925" s="87">
        <v>0.29166666666666669</v>
      </c>
      <c r="C4925">
        <v>1.853E-5</v>
      </c>
    </row>
    <row r="4926" spans="1:3" x14ac:dyDescent="0.35">
      <c r="A4926" s="86">
        <v>46074</v>
      </c>
      <c r="B4926" s="87">
        <v>0.30208333333333331</v>
      </c>
      <c r="C4926">
        <v>2.073E-5</v>
      </c>
    </row>
    <row r="4927" spans="1:3" x14ac:dyDescent="0.35">
      <c r="A4927" s="86">
        <v>46074</v>
      </c>
      <c r="B4927" s="87">
        <v>0.3125</v>
      </c>
      <c r="C4927">
        <v>2.3199999999999998E-5</v>
      </c>
    </row>
    <row r="4928" spans="1:3" x14ac:dyDescent="0.35">
      <c r="A4928" s="86">
        <v>46074</v>
      </c>
      <c r="B4928" s="87">
        <v>0.32291666666666669</v>
      </c>
      <c r="C4928">
        <v>2.5899999999999999E-5</v>
      </c>
    </row>
    <row r="4929" spans="1:3" x14ac:dyDescent="0.35">
      <c r="A4929" s="86">
        <v>46074</v>
      </c>
      <c r="B4929" s="87">
        <v>0.33333333333333331</v>
      </c>
      <c r="C4929">
        <v>2.879E-5</v>
      </c>
    </row>
    <row r="4930" spans="1:3" x14ac:dyDescent="0.35">
      <c r="A4930" s="86">
        <v>46074</v>
      </c>
      <c r="B4930" s="87">
        <v>0.34375</v>
      </c>
      <c r="C4930">
        <v>3.1820000000000004E-5</v>
      </c>
    </row>
    <row r="4931" spans="1:3" x14ac:dyDescent="0.35">
      <c r="A4931" s="86">
        <v>46074</v>
      </c>
      <c r="B4931" s="87">
        <v>0.35416666666666669</v>
      </c>
      <c r="C4931">
        <v>3.4829999999999997E-5</v>
      </c>
    </row>
    <row r="4932" spans="1:3" x14ac:dyDescent="0.35">
      <c r="A4932" s="86">
        <v>46074</v>
      </c>
      <c r="B4932" s="87">
        <v>0.36458333333333331</v>
      </c>
      <c r="C4932">
        <v>3.7570000000000001E-5</v>
      </c>
    </row>
    <row r="4933" spans="1:3" x14ac:dyDescent="0.35">
      <c r="A4933" s="86">
        <v>46074</v>
      </c>
      <c r="B4933" s="87">
        <v>0.375</v>
      </c>
      <c r="C4933">
        <v>3.9800000000000005E-5</v>
      </c>
    </row>
    <row r="4934" spans="1:3" x14ac:dyDescent="0.35">
      <c r="A4934" s="86">
        <v>46074</v>
      </c>
      <c r="B4934" s="87">
        <v>0.38541666666666669</v>
      </c>
      <c r="C4934">
        <v>4.1390000000000002E-5</v>
      </c>
    </row>
    <row r="4935" spans="1:3" x14ac:dyDescent="0.35">
      <c r="A4935" s="86">
        <v>46074</v>
      </c>
      <c r="B4935" s="87">
        <v>0.39583333333333331</v>
      </c>
      <c r="C4935">
        <v>4.2450000000000002E-5</v>
      </c>
    </row>
    <row r="4936" spans="1:3" x14ac:dyDescent="0.35">
      <c r="A4936" s="86">
        <v>46074</v>
      </c>
      <c r="B4936" s="87">
        <v>0.40625</v>
      </c>
      <c r="C4936">
        <v>4.3110000000000006E-5</v>
      </c>
    </row>
    <row r="4937" spans="1:3" x14ac:dyDescent="0.35">
      <c r="A4937" s="86">
        <v>46074</v>
      </c>
      <c r="B4937" s="87">
        <v>0.41666666666666669</v>
      </c>
      <c r="C4937">
        <v>4.3550000000000001E-5</v>
      </c>
    </row>
    <row r="4938" spans="1:3" x14ac:dyDescent="0.35">
      <c r="A4938" s="86">
        <v>46074</v>
      </c>
      <c r="B4938" s="87">
        <v>0.42708333333333331</v>
      </c>
      <c r="C4938">
        <v>4.392E-5</v>
      </c>
    </row>
    <row r="4939" spans="1:3" x14ac:dyDescent="0.35">
      <c r="A4939" s="86">
        <v>46074</v>
      </c>
      <c r="B4939" s="87">
        <v>0.4375</v>
      </c>
      <c r="C4939">
        <v>4.4280000000000003E-5</v>
      </c>
    </row>
    <row r="4940" spans="1:3" x14ac:dyDescent="0.35">
      <c r="A4940" s="86">
        <v>46074</v>
      </c>
      <c r="B4940" s="87">
        <v>0.44791666666666669</v>
      </c>
      <c r="C4940">
        <v>4.464E-5</v>
      </c>
    </row>
    <row r="4941" spans="1:3" x14ac:dyDescent="0.35">
      <c r="A4941" s="86">
        <v>46074</v>
      </c>
      <c r="B4941" s="87">
        <v>0.45833333333333331</v>
      </c>
      <c r="C4941">
        <v>4.5060000000000006E-5</v>
      </c>
    </row>
    <row r="4942" spans="1:3" x14ac:dyDescent="0.35">
      <c r="A4942" s="86">
        <v>46074</v>
      </c>
      <c r="B4942" s="87">
        <v>0.46875</v>
      </c>
      <c r="C4942">
        <v>4.5580000000000001E-5</v>
      </c>
    </row>
    <row r="4943" spans="1:3" x14ac:dyDescent="0.35">
      <c r="A4943" s="86">
        <v>46074</v>
      </c>
      <c r="B4943" s="87">
        <v>0.47916666666666669</v>
      </c>
      <c r="C4943">
        <v>4.6180000000000002E-5</v>
      </c>
    </row>
    <row r="4944" spans="1:3" x14ac:dyDescent="0.35">
      <c r="A4944" s="86">
        <v>46074</v>
      </c>
      <c r="B4944" s="87">
        <v>0.48958333333333331</v>
      </c>
      <c r="C4944">
        <v>4.6920000000000005E-5</v>
      </c>
    </row>
    <row r="4945" spans="1:3" x14ac:dyDescent="0.35">
      <c r="A4945" s="86">
        <v>46074</v>
      </c>
      <c r="B4945" s="87">
        <v>0.5</v>
      </c>
      <c r="C4945">
        <v>4.7829999999999994E-5</v>
      </c>
    </row>
    <row r="4946" spans="1:3" x14ac:dyDescent="0.35">
      <c r="A4946" s="86">
        <v>46074</v>
      </c>
      <c r="B4946" s="87">
        <v>0.51041666666666663</v>
      </c>
      <c r="C4946">
        <v>4.8849999999999995E-5</v>
      </c>
    </row>
    <row r="4947" spans="1:3" x14ac:dyDescent="0.35">
      <c r="A4947" s="86">
        <v>46074</v>
      </c>
      <c r="B4947" s="87">
        <v>0.52083333333333337</v>
      </c>
      <c r="C4947">
        <v>4.9869999999999995E-5</v>
      </c>
    </row>
    <row r="4948" spans="1:3" x14ac:dyDescent="0.35">
      <c r="A4948" s="86">
        <v>46074</v>
      </c>
      <c r="B4948" s="87">
        <v>0.53125</v>
      </c>
      <c r="C4948">
        <v>5.0649999999999998E-5</v>
      </c>
    </row>
    <row r="4949" spans="1:3" x14ac:dyDescent="0.35">
      <c r="A4949" s="86">
        <v>46074</v>
      </c>
      <c r="B4949" s="87">
        <v>0.54166666666666663</v>
      </c>
      <c r="C4949">
        <v>5.1069999999999997E-5</v>
      </c>
    </row>
    <row r="4950" spans="1:3" x14ac:dyDescent="0.35">
      <c r="A4950" s="86">
        <v>46074</v>
      </c>
      <c r="B4950" s="87">
        <v>0.55208333333333337</v>
      </c>
      <c r="C4950">
        <v>5.0950000000000005E-5</v>
      </c>
    </row>
    <row r="4951" spans="1:3" x14ac:dyDescent="0.35">
      <c r="A4951" s="86">
        <v>46074</v>
      </c>
      <c r="B4951" s="87">
        <v>0.5625</v>
      </c>
      <c r="C4951">
        <v>5.041E-5</v>
      </c>
    </row>
    <row r="4952" spans="1:3" x14ac:dyDescent="0.35">
      <c r="A4952" s="86">
        <v>46074</v>
      </c>
      <c r="B4952" s="87">
        <v>0.57291666666666663</v>
      </c>
      <c r="C4952">
        <v>4.9570000000000001E-5</v>
      </c>
    </row>
    <row r="4953" spans="1:3" x14ac:dyDescent="0.35">
      <c r="A4953" s="86">
        <v>46074</v>
      </c>
      <c r="B4953" s="87">
        <v>0.58333333333333337</v>
      </c>
      <c r="C4953">
        <v>4.8579999999999999E-5</v>
      </c>
    </row>
    <row r="4954" spans="1:3" x14ac:dyDescent="0.35">
      <c r="A4954" s="86">
        <v>46074</v>
      </c>
      <c r="B4954" s="87">
        <v>0.59375</v>
      </c>
      <c r="C4954">
        <v>4.7559999999999999E-5</v>
      </c>
    </row>
    <row r="4955" spans="1:3" x14ac:dyDescent="0.35">
      <c r="A4955" s="86">
        <v>46074</v>
      </c>
      <c r="B4955" s="87">
        <v>0.60416666666666663</v>
      </c>
      <c r="C4955">
        <v>4.6600000000000001E-5</v>
      </c>
    </row>
    <row r="4956" spans="1:3" x14ac:dyDescent="0.35">
      <c r="A4956" s="86">
        <v>46074</v>
      </c>
      <c r="B4956" s="87">
        <v>0.61458333333333337</v>
      </c>
      <c r="C4956">
        <v>4.566E-5</v>
      </c>
    </row>
    <row r="4957" spans="1:3" x14ac:dyDescent="0.35">
      <c r="A4957" s="86">
        <v>46074</v>
      </c>
      <c r="B4957" s="87">
        <v>0.625</v>
      </c>
      <c r="C4957">
        <v>4.4820000000000001E-5</v>
      </c>
    </row>
    <row r="4958" spans="1:3" x14ac:dyDescent="0.35">
      <c r="A4958" s="86">
        <v>46074</v>
      </c>
      <c r="B4958" s="87">
        <v>0.63541666666666663</v>
      </c>
      <c r="C4958">
        <v>4.4069999999999996E-5</v>
      </c>
    </row>
    <row r="4959" spans="1:3" x14ac:dyDescent="0.35">
      <c r="A4959" s="86">
        <v>46074</v>
      </c>
      <c r="B4959" s="87">
        <v>0.64583333333333337</v>
      </c>
      <c r="C4959">
        <v>4.3430000000000003E-5</v>
      </c>
    </row>
    <row r="4960" spans="1:3" x14ac:dyDescent="0.35">
      <c r="A4960" s="86">
        <v>46074</v>
      </c>
      <c r="B4960" s="87">
        <v>0.65625</v>
      </c>
      <c r="C4960">
        <v>4.2930000000000004E-5</v>
      </c>
    </row>
    <row r="4961" spans="1:3" x14ac:dyDescent="0.35">
      <c r="A4961" s="86">
        <v>46074</v>
      </c>
      <c r="B4961" s="87">
        <v>0.66666666666666663</v>
      </c>
      <c r="C4961">
        <v>4.2569999999999994E-5</v>
      </c>
    </row>
    <row r="4962" spans="1:3" x14ac:dyDescent="0.35">
      <c r="A4962" s="86">
        <v>46074</v>
      </c>
      <c r="B4962" s="87">
        <v>0.67708333333333337</v>
      </c>
      <c r="C4962">
        <v>4.2389999999999999E-5</v>
      </c>
    </row>
    <row r="4963" spans="1:3" x14ac:dyDescent="0.35">
      <c r="A4963" s="86">
        <v>46074</v>
      </c>
      <c r="B4963" s="87">
        <v>0.6875</v>
      </c>
      <c r="C4963">
        <v>4.2630000000000004E-5</v>
      </c>
    </row>
    <row r="4964" spans="1:3" x14ac:dyDescent="0.35">
      <c r="A4964" s="86">
        <v>46074</v>
      </c>
      <c r="B4964" s="87">
        <v>0.69791666666666663</v>
      </c>
      <c r="C4964">
        <v>4.3589999999999994E-5</v>
      </c>
    </row>
    <row r="4965" spans="1:3" x14ac:dyDescent="0.35">
      <c r="A4965" s="86">
        <v>46074</v>
      </c>
      <c r="B4965" s="87">
        <v>0.70833333333333337</v>
      </c>
      <c r="C4965">
        <v>4.5580000000000001E-5</v>
      </c>
    </row>
    <row r="4966" spans="1:3" x14ac:dyDescent="0.35">
      <c r="A4966" s="86">
        <v>46074</v>
      </c>
      <c r="B4966" s="87">
        <v>0.71875</v>
      </c>
      <c r="C4966">
        <v>4.8699999999999998E-5</v>
      </c>
    </row>
    <row r="4967" spans="1:3" x14ac:dyDescent="0.35">
      <c r="A4967" s="86">
        <v>46074</v>
      </c>
      <c r="B4967" s="87">
        <v>0.72916666666666663</v>
      </c>
      <c r="C4967">
        <v>5.2519999999999999E-5</v>
      </c>
    </row>
    <row r="4968" spans="1:3" x14ac:dyDescent="0.35">
      <c r="A4968" s="86">
        <v>46074</v>
      </c>
      <c r="B4968" s="87">
        <v>0.73958333333333337</v>
      </c>
      <c r="C4968">
        <v>5.6370000000000004E-5</v>
      </c>
    </row>
    <row r="4969" spans="1:3" x14ac:dyDescent="0.35">
      <c r="A4969" s="86">
        <v>46074</v>
      </c>
      <c r="B4969" s="87">
        <v>0.75</v>
      </c>
      <c r="C4969">
        <v>5.9589999999999997E-5</v>
      </c>
    </row>
    <row r="4970" spans="1:3" x14ac:dyDescent="0.35">
      <c r="A4970" s="86">
        <v>46074</v>
      </c>
      <c r="B4970" s="87">
        <v>0.76041666666666663</v>
      </c>
      <c r="C4970">
        <v>6.1719999999999999E-5</v>
      </c>
    </row>
    <row r="4971" spans="1:3" x14ac:dyDescent="0.35">
      <c r="A4971" s="86">
        <v>46074</v>
      </c>
      <c r="B4971" s="87">
        <v>0.77083333333333337</v>
      </c>
      <c r="C4971">
        <v>6.2899999999999997E-5</v>
      </c>
    </row>
    <row r="4972" spans="1:3" x14ac:dyDescent="0.35">
      <c r="A4972" s="86">
        <v>46074</v>
      </c>
      <c r="B4972" s="87">
        <v>0.78125</v>
      </c>
      <c r="C4972">
        <v>6.3499999999999999E-5</v>
      </c>
    </row>
    <row r="4973" spans="1:3" x14ac:dyDescent="0.35">
      <c r="A4973" s="86">
        <v>46074</v>
      </c>
      <c r="B4973" s="87">
        <v>0.79166666666666663</v>
      </c>
      <c r="C4973">
        <v>6.3830000000000004E-5</v>
      </c>
    </row>
    <row r="4974" spans="1:3" x14ac:dyDescent="0.35">
      <c r="A4974" s="86">
        <v>46074</v>
      </c>
      <c r="B4974" s="87">
        <v>0.80208333333333337</v>
      </c>
      <c r="C4974">
        <v>6.4130000000000011E-5</v>
      </c>
    </row>
    <row r="4975" spans="1:3" x14ac:dyDescent="0.35">
      <c r="A4975" s="86">
        <v>46074</v>
      </c>
      <c r="B4975" s="87">
        <v>0.8125</v>
      </c>
      <c r="C4975">
        <v>6.4070000000000002E-5</v>
      </c>
    </row>
    <row r="4976" spans="1:3" x14ac:dyDescent="0.35">
      <c r="A4976" s="86">
        <v>46074</v>
      </c>
      <c r="B4976" s="87">
        <v>0.82291666666666663</v>
      </c>
      <c r="C4976">
        <v>6.3289999999999999E-5</v>
      </c>
    </row>
    <row r="4977" spans="1:3" x14ac:dyDescent="0.35">
      <c r="A4977" s="86">
        <v>46074</v>
      </c>
      <c r="B4977" s="87">
        <v>0.83333333333333337</v>
      </c>
      <c r="C4977">
        <v>6.1339999999999992E-5</v>
      </c>
    </row>
    <row r="4978" spans="1:3" x14ac:dyDescent="0.35">
      <c r="A4978" s="86">
        <v>46074</v>
      </c>
      <c r="B4978" s="87">
        <v>0.84375</v>
      </c>
      <c r="C4978">
        <v>5.8029999999999998E-5</v>
      </c>
    </row>
    <row r="4979" spans="1:3" x14ac:dyDescent="0.35">
      <c r="A4979" s="86">
        <v>46074</v>
      </c>
      <c r="B4979" s="87">
        <v>0.85416666666666663</v>
      </c>
      <c r="C4979">
        <v>5.384E-5</v>
      </c>
    </row>
    <row r="4980" spans="1:3" x14ac:dyDescent="0.35">
      <c r="A4980" s="86">
        <v>46074</v>
      </c>
      <c r="B4980" s="87">
        <v>0.86458333333333337</v>
      </c>
      <c r="C4980">
        <v>4.9450000000000003E-5</v>
      </c>
    </row>
    <row r="4981" spans="1:3" x14ac:dyDescent="0.35">
      <c r="A4981" s="86">
        <v>46074</v>
      </c>
      <c r="B4981" s="87">
        <v>0.875</v>
      </c>
      <c r="C4981">
        <v>4.5580000000000001E-5</v>
      </c>
    </row>
    <row r="4982" spans="1:3" x14ac:dyDescent="0.35">
      <c r="A4982" s="86">
        <v>46074</v>
      </c>
      <c r="B4982" s="87">
        <v>0.88541666666666663</v>
      </c>
      <c r="C4982">
        <v>4.269E-5</v>
      </c>
    </row>
    <row r="4983" spans="1:3" x14ac:dyDescent="0.35">
      <c r="A4983" s="86">
        <v>46074</v>
      </c>
      <c r="B4983" s="87">
        <v>0.89583333333333337</v>
      </c>
      <c r="C4983">
        <v>4.07E-5</v>
      </c>
    </row>
    <row r="4984" spans="1:3" x14ac:dyDescent="0.35">
      <c r="A4984" s="86">
        <v>46074</v>
      </c>
      <c r="B4984" s="87">
        <v>0.90625</v>
      </c>
      <c r="C4984">
        <v>3.9399999999999995E-5</v>
      </c>
    </row>
    <row r="4985" spans="1:3" x14ac:dyDescent="0.35">
      <c r="A4985" s="86">
        <v>46074</v>
      </c>
      <c r="B4985" s="87">
        <v>0.91666666666666663</v>
      </c>
      <c r="C4985">
        <v>3.8559999999999997E-5</v>
      </c>
    </row>
    <row r="4986" spans="1:3" x14ac:dyDescent="0.35">
      <c r="A4986" s="86">
        <v>46074</v>
      </c>
      <c r="B4986" s="87">
        <v>0.92708333333333337</v>
      </c>
      <c r="C4986">
        <v>3.7939999999999999E-5</v>
      </c>
    </row>
    <row r="4987" spans="1:3" x14ac:dyDescent="0.35">
      <c r="A4987" s="86">
        <v>46074</v>
      </c>
      <c r="B4987" s="87">
        <v>0.9375</v>
      </c>
      <c r="C4987">
        <v>3.7330000000000003E-5</v>
      </c>
    </row>
    <row r="4988" spans="1:3" x14ac:dyDescent="0.35">
      <c r="A4988" s="86">
        <v>46074</v>
      </c>
      <c r="B4988" s="87">
        <v>0.94791666666666663</v>
      </c>
      <c r="C4988">
        <v>3.6579999999999999E-5</v>
      </c>
    </row>
    <row r="4989" spans="1:3" x14ac:dyDescent="0.35">
      <c r="A4989" s="86">
        <v>46074</v>
      </c>
      <c r="B4989" s="87">
        <v>0.95833333333333337</v>
      </c>
      <c r="C4989">
        <v>3.5549999999999997E-5</v>
      </c>
    </row>
    <row r="4990" spans="1:3" x14ac:dyDescent="0.35">
      <c r="A4990" s="86">
        <v>46074</v>
      </c>
      <c r="B4990" s="87">
        <v>0.96875</v>
      </c>
      <c r="C4990">
        <v>3.4110000000000004E-5</v>
      </c>
    </row>
    <row r="4991" spans="1:3" x14ac:dyDescent="0.35">
      <c r="A4991" s="86">
        <v>46074</v>
      </c>
      <c r="B4991" s="87">
        <v>0.97916666666666663</v>
      </c>
      <c r="C4991">
        <v>3.2299999999999999E-5</v>
      </c>
    </row>
    <row r="4992" spans="1:3" x14ac:dyDescent="0.35">
      <c r="A4992" s="86">
        <v>46074</v>
      </c>
      <c r="B4992" s="87">
        <v>0.98958333333333337</v>
      </c>
      <c r="C4992">
        <v>3.0320000000000001E-5</v>
      </c>
    </row>
    <row r="4993" spans="1:3" x14ac:dyDescent="0.35">
      <c r="A4993" s="86">
        <v>46075</v>
      </c>
      <c r="B4993" s="87">
        <v>0</v>
      </c>
      <c r="C4993">
        <v>2.8309999999999998E-5</v>
      </c>
    </row>
    <row r="4994" spans="1:3" x14ac:dyDescent="0.35">
      <c r="A4994" s="86">
        <v>46075</v>
      </c>
      <c r="B4994" s="87">
        <v>1.0416666666666666E-2</v>
      </c>
      <c r="C4994">
        <v>2.6259999999999999E-5</v>
      </c>
    </row>
    <row r="4995" spans="1:3" x14ac:dyDescent="0.35">
      <c r="A4995" s="86">
        <v>46075</v>
      </c>
      <c r="B4995" s="87">
        <v>2.0833333333333332E-2</v>
      </c>
      <c r="C4995">
        <v>2.4340000000000001E-5</v>
      </c>
    </row>
    <row r="4996" spans="1:3" x14ac:dyDescent="0.35">
      <c r="A4996" s="86">
        <v>46075</v>
      </c>
      <c r="B4996" s="87">
        <v>3.125E-2</v>
      </c>
      <c r="C4996">
        <v>2.251E-5</v>
      </c>
    </row>
    <row r="4997" spans="1:3" x14ac:dyDescent="0.35">
      <c r="A4997" s="86">
        <v>46075</v>
      </c>
      <c r="B4997" s="87">
        <v>4.1666666666666664E-2</v>
      </c>
      <c r="C4997">
        <v>2.0740000000000001E-5</v>
      </c>
    </row>
    <row r="4998" spans="1:3" x14ac:dyDescent="0.35">
      <c r="A4998" s="86">
        <v>46075</v>
      </c>
      <c r="B4998" s="87">
        <v>5.2083333333333336E-2</v>
      </c>
      <c r="C4998">
        <v>1.9019999999999997E-5</v>
      </c>
    </row>
    <row r="4999" spans="1:3" x14ac:dyDescent="0.35">
      <c r="A4999" s="86">
        <v>46075</v>
      </c>
      <c r="B4999" s="87">
        <v>6.25E-2</v>
      </c>
      <c r="C4999">
        <v>1.7459999999999999E-5</v>
      </c>
    </row>
    <row r="5000" spans="1:3" x14ac:dyDescent="0.35">
      <c r="A5000" s="86">
        <v>46075</v>
      </c>
      <c r="B5000" s="87">
        <v>7.2916666666666671E-2</v>
      </c>
      <c r="C5000">
        <v>1.6080000000000002E-5</v>
      </c>
    </row>
    <row r="5001" spans="1:3" x14ac:dyDescent="0.35">
      <c r="A5001" s="86">
        <v>46075</v>
      </c>
      <c r="B5001" s="87">
        <v>8.3333333333333329E-2</v>
      </c>
      <c r="C5001">
        <v>1.4980000000000001E-5</v>
      </c>
    </row>
    <row r="5002" spans="1:3" x14ac:dyDescent="0.35">
      <c r="A5002" s="86">
        <v>46075</v>
      </c>
      <c r="B5002" s="87">
        <v>9.375E-2</v>
      </c>
      <c r="C5002">
        <v>1.4200000000000001E-5</v>
      </c>
    </row>
    <row r="5003" spans="1:3" x14ac:dyDescent="0.35">
      <c r="A5003" s="86">
        <v>46075</v>
      </c>
      <c r="B5003" s="87">
        <v>0.10416666666666667</v>
      </c>
      <c r="C5003">
        <v>1.366E-5</v>
      </c>
    </row>
    <row r="5004" spans="1:3" x14ac:dyDescent="0.35">
      <c r="A5004" s="86">
        <v>46075</v>
      </c>
      <c r="B5004" s="87">
        <v>0.11458333333333333</v>
      </c>
      <c r="C5004">
        <v>1.3259999999999998E-5</v>
      </c>
    </row>
    <row r="5005" spans="1:3" x14ac:dyDescent="0.35">
      <c r="A5005" s="86">
        <v>46075</v>
      </c>
      <c r="B5005" s="87">
        <v>0.125</v>
      </c>
      <c r="C5005">
        <v>1.2999999999999999E-5</v>
      </c>
    </row>
    <row r="5006" spans="1:3" x14ac:dyDescent="0.35">
      <c r="A5006" s="86">
        <v>46075</v>
      </c>
      <c r="B5006" s="87">
        <v>0.13541666666666666</v>
      </c>
      <c r="C5006">
        <v>1.272E-5</v>
      </c>
    </row>
    <row r="5007" spans="1:3" x14ac:dyDescent="0.35">
      <c r="A5007" s="86">
        <v>46075</v>
      </c>
      <c r="B5007" s="87">
        <v>0.14583333333333334</v>
      </c>
      <c r="C5007">
        <v>1.2460000000000001E-5</v>
      </c>
    </row>
    <row r="5008" spans="1:3" x14ac:dyDescent="0.35">
      <c r="A5008" s="86">
        <v>46075</v>
      </c>
      <c r="B5008" s="87">
        <v>0.15625</v>
      </c>
      <c r="C5008">
        <v>1.222E-5</v>
      </c>
    </row>
    <row r="5009" spans="1:3" x14ac:dyDescent="0.35">
      <c r="A5009" s="86">
        <v>46075</v>
      </c>
      <c r="B5009" s="87">
        <v>0.16666666666666666</v>
      </c>
      <c r="C5009">
        <v>1.2E-5</v>
      </c>
    </row>
    <row r="5010" spans="1:3" x14ac:dyDescent="0.35">
      <c r="A5010" s="86">
        <v>46075</v>
      </c>
      <c r="B5010" s="87">
        <v>0.17708333333333334</v>
      </c>
      <c r="C5010">
        <v>1.1800000000000001E-5</v>
      </c>
    </row>
    <row r="5011" spans="1:3" x14ac:dyDescent="0.35">
      <c r="A5011" s="86">
        <v>46075</v>
      </c>
      <c r="B5011" s="87">
        <v>0.1875</v>
      </c>
      <c r="C5011">
        <v>1.1639999999999999E-5</v>
      </c>
    </row>
    <row r="5012" spans="1:3" x14ac:dyDescent="0.35">
      <c r="A5012" s="86">
        <v>46075</v>
      </c>
      <c r="B5012" s="87">
        <v>0.19791666666666666</v>
      </c>
      <c r="C5012">
        <v>1.1560000000000001E-5</v>
      </c>
    </row>
    <row r="5013" spans="1:3" x14ac:dyDescent="0.35">
      <c r="A5013" s="86">
        <v>46075</v>
      </c>
      <c r="B5013" s="87">
        <v>0.20833333333333334</v>
      </c>
      <c r="C5013">
        <v>1.15E-5</v>
      </c>
    </row>
    <row r="5014" spans="1:3" x14ac:dyDescent="0.35">
      <c r="A5014" s="86">
        <v>46075</v>
      </c>
      <c r="B5014" s="87">
        <v>0.21875</v>
      </c>
      <c r="C5014">
        <v>1.15E-5</v>
      </c>
    </row>
    <row r="5015" spans="1:3" x14ac:dyDescent="0.35">
      <c r="A5015" s="86">
        <v>46075</v>
      </c>
      <c r="B5015" s="87">
        <v>0.22916666666666666</v>
      </c>
      <c r="C5015">
        <v>1.1520000000000002E-5</v>
      </c>
    </row>
    <row r="5016" spans="1:3" x14ac:dyDescent="0.35">
      <c r="A5016" s="86">
        <v>46075</v>
      </c>
      <c r="B5016" s="87">
        <v>0.23958333333333334</v>
      </c>
      <c r="C5016">
        <v>1.1620000000000001E-5</v>
      </c>
    </row>
    <row r="5017" spans="1:3" x14ac:dyDescent="0.35">
      <c r="A5017" s="86">
        <v>46075</v>
      </c>
      <c r="B5017" s="87">
        <v>0.25</v>
      </c>
      <c r="C5017">
        <v>1.1740000000000001E-5</v>
      </c>
    </row>
    <row r="5018" spans="1:3" x14ac:dyDescent="0.35">
      <c r="A5018" s="86">
        <v>46075</v>
      </c>
      <c r="B5018" s="87">
        <v>0.26041666666666669</v>
      </c>
      <c r="C5018">
        <v>1.1919999999999999E-5</v>
      </c>
    </row>
    <row r="5019" spans="1:3" x14ac:dyDescent="0.35">
      <c r="A5019" s="86">
        <v>46075</v>
      </c>
      <c r="B5019" s="87">
        <v>0.27083333333333331</v>
      </c>
      <c r="C5019">
        <v>1.2120000000000001E-5</v>
      </c>
    </row>
    <row r="5020" spans="1:3" x14ac:dyDescent="0.35">
      <c r="A5020" s="86">
        <v>46075</v>
      </c>
      <c r="B5020" s="87">
        <v>0.28125</v>
      </c>
      <c r="C5020">
        <v>1.24E-5</v>
      </c>
    </row>
    <row r="5021" spans="1:3" x14ac:dyDescent="0.35">
      <c r="A5021" s="86">
        <v>46075</v>
      </c>
      <c r="B5021" s="87">
        <v>0.29166666666666669</v>
      </c>
      <c r="C5021">
        <v>1.272E-5</v>
      </c>
    </row>
    <row r="5022" spans="1:3" x14ac:dyDescent="0.35">
      <c r="A5022" s="86">
        <v>46075</v>
      </c>
      <c r="B5022" s="87">
        <v>0.30208333333333331</v>
      </c>
      <c r="C5022">
        <v>1.3200000000000001E-5</v>
      </c>
    </row>
    <row r="5023" spans="1:3" x14ac:dyDescent="0.35">
      <c r="A5023" s="86">
        <v>46075</v>
      </c>
      <c r="B5023" s="87">
        <v>0.3125</v>
      </c>
      <c r="C5023">
        <v>1.398E-5</v>
      </c>
    </row>
    <row r="5024" spans="1:3" x14ac:dyDescent="0.35">
      <c r="A5024" s="86">
        <v>46075</v>
      </c>
      <c r="B5024" s="87">
        <v>0.32291666666666669</v>
      </c>
      <c r="C5024">
        <v>1.5339999999999999E-5</v>
      </c>
    </row>
    <row r="5025" spans="1:3" x14ac:dyDescent="0.35">
      <c r="A5025" s="86">
        <v>46075</v>
      </c>
      <c r="B5025" s="87">
        <v>0.33333333333333331</v>
      </c>
      <c r="C5025">
        <v>1.7500000000000002E-5</v>
      </c>
    </row>
    <row r="5026" spans="1:3" x14ac:dyDescent="0.35">
      <c r="A5026" s="86">
        <v>46075</v>
      </c>
      <c r="B5026" s="87">
        <v>0.34375</v>
      </c>
      <c r="C5026">
        <v>2.0590000000000001E-5</v>
      </c>
    </row>
    <row r="5027" spans="1:3" x14ac:dyDescent="0.35">
      <c r="A5027" s="86">
        <v>46075</v>
      </c>
      <c r="B5027" s="87">
        <v>0.35416666666666669</v>
      </c>
      <c r="C5027">
        <v>2.44E-5</v>
      </c>
    </row>
    <row r="5028" spans="1:3" x14ac:dyDescent="0.35">
      <c r="A5028" s="86">
        <v>46075</v>
      </c>
      <c r="B5028" s="87">
        <v>0.36458333333333331</v>
      </c>
      <c r="C5028">
        <v>2.8570000000000003E-5</v>
      </c>
    </row>
    <row r="5029" spans="1:3" x14ac:dyDescent="0.35">
      <c r="A5029" s="86">
        <v>46075</v>
      </c>
      <c r="B5029" s="87">
        <v>0.375</v>
      </c>
      <c r="C5029">
        <v>3.2710000000000004E-5</v>
      </c>
    </row>
    <row r="5030" spans="1:3" x14ac:dyDescent="0.35">
      <c r="A5030" s="86">
        <v>46075</v>
      </c>
      <c r="B5030" s="87">
        <v>0.38541666666666669</v>
      </c>
      <c r="C5030">
        <v>3.659E-5</v>
      </c>
    </row>
    <row r="5031" spans="1:3" x14ac:dyDescent="0.35">
      <c r="A5031" s="86">
        <v>46075</v>
      </c>
      <c r="B5031" s="87">
        <v>0.39583333333333331</v>
      </c>
      <c r="C5031">
        <v>4.0129999999999997E-5</v>
      </c>
    </row>
    <row r="5032" spans="1:3" x14ac:dyDescent="0.35">
      <c r="A5032" s="86">
        <v>46075</v>
      </c>
      <c r="B5032" s="87">
        <v>0.40625</v>
      </c>
      <c r="C5032">
        <v>4.333E-5</v>
      </c>
    </row>
    <row r="5033" spans="1:3" x14ac:dyDescent="0.35">
      <c r="A5033" s="86">
        <v>46075</v>
      </c>
      <c r="B5033" s="87">
        <v>0.41666666666666669</v>
      </c>
      <c r="C5033">
        <v>4.621E-5</v>
      </c>
    </row>
    <row r="5034" spans="1:3" x14ac:dyDescent="0.35">
      <c r="A5034" s="86">
        <v>46075</v>
      </c>
      <c r="B5034" s="87">
        <v>0.42708333333333331</v>
      </c>
      <c r="C5034">
        <v>4.8789999999999999E-5</v>
      </c>
    </row>
    <row r="5035" spans="1:3" x14ac:dyDescent="0.35">
      <c r="A5035" s="86">
        <v>46075</v>
      </c>
      <c r="B5035" s="87">
        <v>0.4375</v>
      </c>
      <c r="C5035">
        <v>5.117E-5</v>
      </c>
    </row>
    <row r="5036" spans="1:3" x14ac:dyDescent="0.35">
      <c r="A5036" s="86">
        <v>46075</v>
      </c>
      <c r="B5036" s="87">
        <v>0.44791666666666669</v>
      </c>
      <c r="C5036">
        <v>5.3409999999999999E-5</v>
      </c>
    </row>
    <row r="5037" spans="1:3" x14ac:dyDescent="0.35">
      <c r="A5037" s="86">
        <v>46075</v>
      </c>
      <c r="B5037" s="87">
        <v>0.45833333333333331</v>
      </c>
      <c r="C5037">
        <v>5.5690000000000004E-5</v>
      </c>
    </row>
    <row r="5038" spans="1:3" x14ac:dyDescent="0.35">
      <c r="A5038" s="86">
        <v>46075</v>
      </c>
      <c r="B5038" s="87">
        <v>0.46875</v>
      </c>
      <c r="C5038">
        <v>5.8010000000000002E-5</v>
      </c>
    </row>
    <row r="5039" spans="1:3" x14ac:dyDescent="0.35">
      <c r="A5039" s="86">
        <v>46075</v>
      </c>
      <c r="B5039" s="87">
        <v>0.47916666666666669</v>
      </c>
      <c r="C5039">
        <v>6.02E-5</v>
      </c>
    </row>
    <row r="5040" spans="1:3" x14ac:dyDescent="0.35">
      <c r="A5040" s="86">
        <v>46075</v>
      </c>
      <c r="B5040" s="87">
        <v>0.48958333333333331</v>
      </c>
      <c r="C5040">
        <v>6.2000000000000003E-5</v>
      </c>
    </row>
    <row r="5041" spans="1:3" x14ac:dyDescent="0.35">
      <c r="A5041" s="86">
        <v>46075</v>
      </c>
      <c r="B5041" s="87">
        <v>0.5</v>
      </c>
      <c r="C5041">
        <v>6.3200000000000005E-5</v>
      </c>
    </row>
    <row r="5042" spans="1:3" x14ac:dyDescent="0.35">
      <c r="A5042" s="86">
        <v>46075</v>
      </c>
      <c r="B5042" s="87">
        <v>0.51041666666666663</v>
      </c>
      <c r="C5042">
        <v>6.3560000000000008E-5</v>
      </c>
    </row>
    <row r="5043" spans="1:3" x14ac:dyDescent="0.35">
      <c r="A5043" s="86">
        <v>46075</v>
      </c>
      <c r="B5043" s="87">
        <v>0.52083333333333337</v>
      </c>
      <c r="C5043">
        <v>6.3079999999999999E-5</v>
      </c>
    </row>
    <row r="5044" spans="1:3" x14ac:dyDescent="0.35">
      <c r="A5044" s="86">
        <v>46075</v>
      </c>
      <c r="B5044" s="87">
        <v>0.53125</v>
      </c>
      <c r="C5044">
        <v>6.1790000000000003E-5</v>
      </c>
    </row>
    <row r="5045" spans="1:3" x14ac:dyDescent="0.35">
      <c r="A5045" s="86">
        <v>46075</v>
      </c>
      <c r="B5045" s="87">
        <v>0.54166666666666663</v>
      </c>
      <c r="C5045">
        <v>5.9689999999999999E-5</v>
      </c>
    </row>
    <row r="5046" spans="1:3" x14ac:dyDescent="0.35">
      <c r="A5046" s="86">
        <v>46075</v>
      </c>
      <c r="B5046" s="87">
        <v>0.55208333333333337</v>
      </c>
      <c r="C5046">
        <v>5.6890000000000006E-5</v>
      </c>
    </row>
    <row r="5047" spans="1:3" x14ac:dyDescent="0.35">
      <c r="A5047" s="86">
        <v>46075</v>
      </c>
      <c r="B5047" s="87">
        <v>0.5625</v>
      </c>
      <c r="C5047">
        <v>5.363E-5</v>
      </c>
    </row>
    <row r="5048" spans="1:3" x14ac:dyDescent="0.35">
      <c r="A5048" s="86">
        <v>46075</v>
      </c>
      <c r="B5048" s="87">
        <v>0.57291666666666663</v>
      </c>
      <c r="C5048">
        <v>5.0209999999999995E-5</v>
      </c>
    </row>
    <row r="5049" spans="1:3" x14ac:dyDescent="0.35">
      <c r="A5049" s="86">
        <v>46075</v>
      </c>
      <c r="B5049" s="87">
        <v>0.58333333333333337</v>
      </c>
      <c r="C5049">
        <v>4.6969999999999999E-5</v>
      </c>
    </row>
    <row r="5050" spans="1:3" x14ac:dyDescent="0.35">
      <c r="A5050" s="86">
        <v>46075</v>
      </c>
      <c r="B5050" s="87">
        <v>0.59375</v>
      </c>
      <c r="C5050">
        <v>4.4110000000000003E-5</v>
      </c>
    </row>
    <row r="5051" spans="1:3" x14ac:dyDescent="0.35">
      <c r="A5051" s="86">
        <v>46075</v>
      </c>
      <c r="B5051" s="87">
        <v>0.60416666666666663</v>
      </c>
      <c r="C5051">
        <v>4.1689999999999996E-5</v>
      </c>
    </row>
    <row r="5052" spans="1:3" x14ac:dyDescent="0.35">
      <c r="A5052" s="86">
        <v>46075</v>
      </c>
      <c r="B5052" s="87">
        <v>0.61458333333333337</v>
      </c>
      <c r="C5052">
        <v>3.9649999999999995E-5</v>
      </c>
    </row>
    <row r="5053" spans="1:3" x14ac:dyDescent="0.35">
      <c r="A5053" s="86">
        <v>46075</v>
      </c>
      <c r="B5053" s="87">
        <v>0.625</v>
      </c>
      <c r="C5053">
        <v>3.7969999999999997E-5</v>
      </c>
    </row>
    <row r="5054" spans="1:3" x14ac:dyDescent="0.35">
      <c r="A5054" s="86">
        <v>46075</v>
      </c>
      <c r="B5054" s="87">
        <v>0.63541666666666663</v>
      </c>
      <c r="C5054">
        <v>3.6609999999999997E-5</v>
      </c>
    </row>
    <row r="5055" spans="1:3" x14ac:dyDescent="0.35">
      <c r="A5055" s="86">
        <v>46075</v>
      </c>
      <c r="B5055" s="87">
        <v>0.64583333333333337</v>
      </c>
      <c r="C5055">
        <v>3.5439999999999999E-5</v>
      </c>
    </row>
    <row r="5056" spans="1:3" x14ac:dyDescent="0.35">
      <c r="A5056" s="86">
        <v>46075</v>
      </c>
      <c r="B5056" s="87">
        <v>0.65625</v>
      </c>
      <c r="C5056">
        <v>3.4450000000000004E-5</v>
      </c>
    </row>
    <row r="5057" spans="1:3" x14ac:dyDescent="0.35">
      <c r="A5057" s="86">
        <v>46075</v>
      </c>
      <c r="B5057" s="87">
        <v>0.66666666666666663</v>
      </c>
      <c r="C5057">
        <v>3.3459999999999995E-5</v>
      </c>
    </row>
    <row r="5058" spans="1:3" x14ac:dyDescent="0.35">
      <c r="A5058" s="86">
        <v>46075</v>
      </c>
      <c r="B5058" s="87">
        <v>0.67708333333333337</v>
      </c>
      <c r="C5058">
        <v>3.2500000000000004E-5</v>
      </c>
    </row>
    <row r="5059" spans="1:3" x14ac:dyDescent="0.35">
      <c r="A5059" s="86">
        <v>46075</v>
      </c>
      <c r="B5059" s="87">
        <v>0.6875</v>
      </c>
      <c r="C5059">
        <v>3.1780000000000004E-5</v>
      </c>
    </row>
    <row r="5060" spans="1:3" x14ac:dyDescent="0.35">
      <c r="A5060" s="86">
        <v>46075</v>
      </c>
      <c r="B5060" s="87">
        <v>0.69791666666666663</v>
      </c>
      <c r="C5060">
        <v>3.1569999999999998E-5</v>
      </c>
    </row>
    <row r="5061" spans="1:3" x14ac:dyDescent="0.35">
      <c r="A5061" s="86">
        <v>46075</v>
      </c>
      <c r="B5061" s="87">
        <v>0.70833333333333337</v>
      </c>
      <c r="C5061">
        <v>3.2230000000000001E-5</v>
      </c>
    </row>
    <row r="5062" spans="1:3" x14ac:dyDescent="0.35">
      <c r="A5062" s="86">
        <v>46075</v>
      </c>
      <c r="B5062" s="87">
        <v>0.71875</v>
      </c>
      <c r="C5062">
        <v>3.3880000000000001E-5</v>
      </c>
    </row>
    <row r="5063" spans="1:3" x14ac:dyDescent="0.35">
      <c r="A5063" s="86">
        <v>46075</v>
      </c>
      <c r="B5063" s="87">
        <v>0.72916666666666663</v>
      </c>
      <c r="C5063">
        <v>3.629E-5</v>
      </c>
    </row>
    <row r="5064" spans="1:3" x14ac:dyDescent="0.35">
      <c r="A5064" s="86">
        <v>46075</v>
      </c>
      <c r="B5064" s="87">
        <v>0.73958333333333337</v>
      </c>
      <c r="C5064">
        <v>3.9010000000000001E-5</v>
      </c>
    </row>
    <row r="5065" spans="1:3" x14ac:dyDescent="0.35">
      <c r="A5065" s="86">
        <v>46075</v>
      </c>
      <c r="B5065" s="87">
        <v>0.75</v>
      </c>
      <c r="C5065">
        <v>4.1709999999999999E-5</v>
      </c>
    </row>
    <row r="5066" spans="1:3" x14ac:dyDescent="0.35">
      <c r="A5066" s="86">
        <v>46075</v>
      </c>
      <c r="B5066" s="87">
        <v>0.76041666666666663</v>
      </c>
      <c r="C5066">
        <v>4.405E-5</v>
      </c>
    </row>
    <row r="5067" spans="1:3" x14ac:dyDescent="0.35">
      <c r="A5067" s="86">
        <v>46075</v>
      </c>
      <c r="B5067" s="87">
        <v>0.77083333333333337</v>
      </c>
      <c r="C5067">
        <v>4.6069999999999998E-5</v>
      </c>
    </row>
    <row r="5068" spans="1:3" x14ac:dyDescent="0.35">
      <c r="A5068" s="86">
        <v>46075</v>
      </c>
      <c r="B5068" s="87">
        <v>0.78125</v>
      </c>
      <c r="C5068">
        <v>4.7930000000000004E-5</v>
      </c>
    </row>
    <row r="5069" spans="1:3" x14ac:dyDescent="0.35">
      <c r="A5069" s="86">
        <v>46075</v>
      </c>
      <c r="B5069" s="87">
        <v>0.79166666666666663</v>
      </c>
      <c r="C5069">
        <v>4.969E-5</v>
      </c>
    </row>
    <row r="5070" spans="1:3" x14ac:dyDescent="0.35">
      <c r="A5070" s="86">
        <v>46075</v>
      </c>
      <c r="B5070" s="87">
        <v>0.80208333333333337</v>
      </c>
      <c r="C5070">
        <v>5.147E-5</v>
      </c>
    </row>
    <row r="5071" spans="1:3" x14ac:dyDescent="0.35">
      <c r="A5071" s="86">
        <v>46075</v>
      </c>
      <c r="B5071" s="87">
        <v>0.8125</v>
      </c>
      <c r="C5071">
        <v>5.2929999999999996E-5</v>
      </c>
    </row>
    <row r="5072" spans="1:3" x14ac:dyDescent="0.35">
      <c r="A5072" s="86">
        <v>46075</v>
      </c>
      <c r="B5072" s="87">
        <v>0.82291666666666663</v>
      </c>
      <c r="C5072">
        <v>5.3749999999999999E-5</v>
      </c>
    </row>
    <row r="5073" spans="1:3" x14ac:dyDescent="0.35">
      <c r="A5073" s="86">
        <v>46075</v>
      </c>
      <c r="B5073" s="87">
        <v>0.83333333333333337</v>
      </c>
      <c r="C5073">
        <v>5.3449999999999998E-5</v>
      </c>
    </row>
    <row r="5074" spans="1:3" x14ac:dyDescent="0.35">
      <c r="A5074" s="86">
        <v>46075</v>
      </c>
      <c r="B5074" s="87">
        <v>0.84375</v>
      </c>
      <c r="C5074">
        <v>5.189E-5</v>
      </c>
    </row>
    <row r="5075" spans="1:3" x14ac:dyDescent="0.35">
      <c r="A5075" s="86">
        <v>46075</v>
      </c>
      <c r="B5075" s="87">
        <v>0.85416666666666663</v>
      </c>
      <c r="C5075">
        <v>4.9429999999999999E-5</v>
      </c>
    </row>
    <row r="5076" spans="1:3" x14ac:dyDescent="0.35">
      <c r="A5076" s="86">
        <v>46075</v>
      </c>
      <c r="B5076" s="87">
        <v>0.86458333333333337</v>
      </c>
      <c r="C5076">
        <v>4.6690000000000002E-5</v>
      </c>
    </row>
    <row r="5077" spans="1:3" x14ac:dyDescent="0.35">
      <c r="A5077" s="86">
        <v>46075</v>
      </c>
      <c r="B5077" s="87">
        <v>0.875</v>
      </c>
      <c r="C5077">
        <v>4.4209999999999999E-5</v>
      </c>
    </row>
    <row r="5078" spans="1:3" x14ac:dyDescent="0.35">
      <c r="A5078" s="86">
        <v>46075</v>
      </c>
      <c r="B5078" s="87">
        <v>0.88541666666666663</v>
      </c>
      <c r="C5078">
        <v>4.2430000000000005E-5</v>
      </c>
    </row>
    <row r="5079" spans="1:3" x14ac:dyDescent="0.35">
      <c r="A5079" s="86">
        <v>46075</v>
      </c>
      <c r="B5079" s="87">
        <v>0.89583333333333337</v>
      </c>
      <c r="C5079">
        <v>4.1170000000000001E-5</v>
      </c>
    </row>
    <row r="5080" spans="1:3" x14ac:dyDescent="0.35">
      <c r="A5080" s="86">
        <v>46075</v>
      </c>
      <c r="B5080" s="87">
        <v>0.90625</v>
      </c>
      <c r="C5080">
        <v>4.0129999999999997E-5</v>
      </c>
    </row>
    <row r="5081" spans="1:3" x14ac:dyDescent="0.35">
      <c r="A5081" s="86">
        <v>46075</v>
      </c>
      <c r="B5081" s="87">
        <v>0.91666666666666663</v>
      </c>
      <c r="C5081">
        <v>3.8949999999999998E-5</v>
      </c>
    </row>
    <row r="5082" spans="1:3" x14ac:dyDescent="0.35">
      <c r="A5082" s="86">
        <v>46075</v>
      </c>
      <c r="B5082" s="87">
        <v>0.92708333333333337</v>
      </c>
      <c r="C5082">
        <v>3.7449999999999995E-5</v>
      </c>
    </row>
    <row r="5083" spans="1:3" x14ac:dyDescent="0.35">
      <c r="A5083" s="86">
        <v>46075</v>
      </c>
      <c r="B5083" s="87">
        <v>0.9375</v>
      </c>
      <c r="C5083">
        <v>3.5589999999999996E-5</v>
      </c>
    </row>
    <row r="5084" spans="1:3" x14ac:dyDescent="0.35">
      <c r="A5084" s="86">
        <v>46075</v>
      </c>
      <c r="B5084" s="87">
        <v>0.94791666666666663</v>
      </c>
      <c r="C5084">
        <v>3.349E-5</v>
      </c>
    </row>
    <row r="5085" spans="1:3" x14ac:dyDescent="0.35">
      <c r="A5085" s="86">
        <v>46075</v>
      </c>
      <c r="B5085" s="87">
        <v>0.95833333333333337</v>
      </c>
      <c r="C5085">
        <v>3.1210000000000001E-5</v>
      </c>
    </row>
    <row r="5086" spans="1:3" x14ac:dyDescent="0.35">
      <c r="A5086" s="86">
        <v>46075</v>
      </c>
      <c r="B5086" s="87">
        <v>0.96875</v>
      </c>
      <c r="C5086">
        <v>2.887E-5</v>
      </c>
    </row>
    <row r="5087" spans="1:3" x14ac:dyDescent="0.35">
      <c r="A5087" s="86">
        <v>46075</v>
      </c>
      <c r="B5087" s="87">
        <v>0.97916666666666663</v>
      </c>
      <c r="C5087">
        <v>2.6530000000000002E-5</v>
      </c>
    </row>
    <row r="5088" spans="1:3" x14ac:dyDescent="0.35">
      <c r="A5088" s="86">
        <v>46075</v>
      </c>
      <c r="B5088" s="87">
        <v>0.98958333333333337</v>
      </c>
      <c r="C5088">
        <v>2.4219999999999999E-5</v>
      </c>
    </row>
    <row r="5089" spans="1:3" x14ac:dyDescent="0.35">
      <c r="A5089" s="86">
        <v>46076</v>
      </c>
      <c r="B5089" s="87">
        <v>0</v>
      </c>
      <c r="C5089">
        <v>2.1970000000000001E-5</v>
      </c>
    </row>
    <row r="5090" spans="1:3" x14ac:dyDescent="0.35">
      <c r="A5090" s="86">
        <v>46076</v>
      </c>
      <c r="B5090" s="87">
        <v>1.0416666666666666E-2</v>
      </c>
      <c r="C5090">
        <v>2.0240000000000003E-5</v>
      </c>
    </row>
    <row r="5091" spans="1:3" x14ac:dyDescent="0.35">
      <c r="A5091" s="86">
        <v>46076</v>
      </c>
      <c r="B5091" s="87">
        <v>2.0833333333333332E-2</v>
      </c>
      <c r="C5091">
        <v>1.8200000000000002E-5</v>
      </c>
    </row>
    <row r="5092" spans="1:3" x14ac:dyDescent="0.35">
      <c r="A5092" s="86">
        <v>46076</v>
      </c>
      <c r="B5092" s="87">
        <v>3.125E-2</v>
      </c>
      <c r="C5092">
        <v>1.6439999999999998E-5</v>
      </c>
    </row>
    <row r="5093" spans="1:3" x14ac:dyDescent="0.35">
      <c r="A5093" s="86">
        <v>46076</v>
      </c>
      <c r="B5093" s="87">
        <v>4.1666666666666664E-2</v>
      </c>
      <c r="C5093">
        <v>1.4940000000000001E-5</v>
      </c>
    </row>
    <row r="5094" spans="1:3" x14ac:dyDescent="0.35">
      <c r="A5094" s="86">
        <v>46076</v>
      </c>
      <c r="B5094" s="87">
        <v>5.2083333333333336E-2</v>
      </c>
      <c r="C5094">
        <v>1.383E-5</v>
      </c>
    </row>
    <row r="5095" spans="1:3" x14ac:dyDescent="0.35">
      <c r="A5095" s="86">
        <v>46076</v>
      </c>
      <c r="B5095" s="87">
        <v>6.25E-2</v>
      </c>
      <c r="C5095">
        <v>1.305E-5</v>
      </c>
    </row>
    <row r="5096" spans="1:3" x14ac:dyDescent="0.35">
      <c r="A5096" s="86">
        <v>46076</v>
      </c>
      <c r="B5096" s="87">
        <v>7.2916666666666671E-2</v>
      </c>
      <c r="C5096">
        <v>1.255E-5</v>
      </c>
    </row>
    <row r="5097" spans="1:3" x14ac:dyDescent="0.35">
      <c r="A5097" s="86">
        <v>46076</v>
      </c>
      <c r="B5097" s="87">
        <v>8.3333333333333329E-2</v>
      </c>
      <c r="C5097">
        <v>1.221E-5</v>
      </c>
    </row>
    <row r="5098" spans="1:3" x14ac:dyDescent="0.35">
      <c r="A5098" s="86">
        <v>46076</v>
      </c>
      <c r="B5098" s="87">
        <v>9.375E-2</v>
      </c>
      <c r="C5098">
        <v>1.201E-5</v>
      </c>
    </row>
    <row r="5099" spans="1:3" x14ac:dyDescent="0.35">
      <c r="A5099" s="86">
        <v>46076</v>
      </c>
      <c r="B5099" s="87">
        <v>0.10416666666666667</v>
      </c>
      <c r="C5099">
        <v>1.185E-5</v>
      </c>
    </row>
    <row r="5100" spans="1:3" x14ac:dyDescent="0.35">
      <c r="A5100" s="86">
        <v>46076</v>
      </c>
      <c r="B5100" s="87">
        <v>0.11458333333333333</v>
      </c>
      <c r="C5100">
        <v>1.1790000000000001E-5</v>
      </c>
    </row>
    <row r="5101" spans="1:3" x14ac:dyDescent="0.35">
      <c r="A5101" s="86">
        <v>46076</v>
      </c>
      <c r="B5101" s="87">
        <v>0.125</v>
      </c>
      <c r="C5101">
        <v>1.171E-5</v>
      </c>
    </row>
    <row r="5102" spans="1:3" x14ac:dyDescent="0.35">
      <c r="A5102" s="86">
        <v>46076</v>
      </c>
      <c r="B5102" s="87">
        <v>0.13541666666666666</v>
      </c>
      <c r="C5102">
        <v>1.1610000000000001E-5</v>
      </c>
    </row>
    <row r="5103" spans="1:3" x14ac:dyDescent="0.35">
      <c r="A5103" s="86">
        <v>46076</v>
      </c>
      <c r="B5103" s="87">
        <v>0.14583333333333334</v>
      </c>
      <c r="C5103">
        <v>1.155E-5</v>
      </c>
    </row>
    <row r="5104" spans="1:3" x14ac:dyDescent="0.35">
      <c r="A5104" s="86">
        <v>46076</v>
      </c>
      <c r="B5104" s="87">
        <v>0.15625</v>
      </c>
      <c r="C5104">
        <v>1.1469999999999999E-5</v>
      </c>
    </row>
    <row r="5105" spans="1:3" x14ac:dyDescent="0.35">
      <c r="A5105" s="86">
        <v>46076</v>
      </c>
      <c r="B5105" s="87">
        <v>0.16666666666666666</v>
      </c>
      <c r="C5105">
        <v>1.1469999999999999E-5</v>
      </c>
    </row>
    <row r="5106" spans="1:3" x14ac:dyDescent="0.35">
      <c r="A5106" s="86">
        <v>46076</v>
      </c>
      <c r="B5106" s="87">
        <v>0.17708333333333334</v>
      </c>
      <c r="C5106">
        <v>1.149E-5</v>
      </c>
    </row>
    <row r="5107" spans="1:3" x14ac:dyDescent="0.35">
      <c r="A5107" s="86">
        <v>46076</v>
      </c>
      <c r="B5107" s="87">
        <v>0.1875</v>
      </c>
      <c r="C5107">
        <v>1.1610000000000001E-5</v>
      </c>
    </row>
    <row r="5108" spans="1:3" x14ac:dyDescent="0.35">
      <c r="A5108" s="86">
        <v>46076</v>
      </c>
      <c r="B5108" s="87">
        <v>0.19791666666666666</v>
      </c>
      <c r="C5108">
        <v>1.1769999999999999E-5</v>
      </c>
    </row>
    <row r="5109" spans="1:3" x14ac:dyDescent="0.35">
      <c r="A5109" s="86">
        <v>46076</v>
      </c>
      <c r="B5109" s="87">
        <v>0.20833333333333334</v>
      </c>
      <c r="C5109">
        <v>1.1969999999999999E-5</v>
      </c>
    </row>
    <row r="5110" spans="1:3" x14ac:dyDescent="0.35">
      <c r="A5110" s="86">
        <v>46076</v>
      </c>
      <c r="B5110" s="87">
        <v>0.21875</v>
      </c>
      <c r="C5110">
        <v>1.2250000000000001E-5</v>
      </c>
    </row>
    <row r="5111" spans="1:3" x14ac:dyDescent="0.35">
      <c r="A5111" s="86">
        <v>46076</v>
      </c>
      <c r="B5111" s="87">
        <v>0.22916666666666666</v>
      </c>
      <c r="C5111">
        <v>1.291E-5</v>
      </c>
    </row>
    <row r="5112" spans="1:3" x14ac:dyDescent="0.35">
      <c r="A5112" s="86">
        <v>46076</v>
      </c>
      <c r="B5112" s="87">
        <v>0.23958333333333334</v>
      </c>
      <c r="C5112">
        <v>1.4279999999999999E-5</v>
      </c>
    </row>
    <row r="5113" spans="1:3" x14ac:dyDescent="0.35">
      <c r="A5113" s="86">
        <v>46076</v>
      </c>
      <c r="B5113" s="87">
        <v>0.25</v>
      </c>
      <c r="C5113">
        <v>1.6699999999999999E-5</v>
      </c>
    </row>
    <row r="5114" spans="1:3" x14ac:dyDescent="0.35">
      <c r="A5114" s="86">
        <v>46076</v>
      </c>
      <c r="B5114" s="87">
        <v>0.26041666666666669</v>
      </c>
      <c r="C5114">
        <v>2.0359999999999998E-5</v>
      </c>
    </row>
    <row r="5115" spans="1:3" x14ac:dyDescent="0.35">
      <c r="A5115" s="86">
        <v>46076</v>
      </c>
      <c r="B5115" s="87">
        <v>0.27083333333333331</v>
      </c>
      <c r="C5115">
        <v>2.4789999999999998E-5</v>
      </c>
    </row>
    <row r="5116" spans="1:3" x14ac:dyDescent="0.35">
      <c r="A5116" s="86">
        <v>46076</v>
      </c>
      <c r="B5116" s="87">
        <v>0.28125</v>
      </c>
      <c r="C5116">
        <v>2.934E-5</v>
      </c>
    </row>
    <row r="5117" spans="1:3" x14ac:dyDescent="0.35">
      <c r="A5117" s="86">
        <v>46076</v>
      </c>
      <c r="B5117" s="87">
        <v>0.29166666666666669</v>
      </c>
      <c r="C5117">
        <v>3.3380000000000002E-5</v>
      </c>
    </row>
    <row r="5118" spans="1:3" x14ac:dyDescent="0.35">
      <c r="A5118" s="86">
        <v>46076</v>
      </c>
      <c r="B5118" s="87">
        <v>0.30208333333333331</v>
      </c>
      <c r="C5118">
        <v>3.6400000000000004E-5</v>
      </c>
    </row>
    <row r="5119" spans="1:3" x14ac:dyDescent="0.35">
      <c r="A5119" s="86">
        <v>46076</v>
      </c>
      <c r="B5119" s="87">
        <v>0.3125</v>
      </c>
      <c r="C5119">
        <v>3.8469999999999996E-5</v>
      </c>
    </row>
    <row r="5120" spans="1:3" x14ac:dyDescent="0.35">
      <c r="A5120" s="86">
        <v>46076</v>
      </c>
      <c r="B5120" s="87">
        <v>0.32291666666666669</v>
      </c>
      <c r="C5120">
        <v>3.9730000000000001E-5</v>
      </c>
    </row>
    <row r="5121" spans="1:3" x14ac:dyDescent="0.35">
      <c r="A5121" s="86">
        <v>46076</v>
      </c>
      <c r="B5121" s="87">
        <v>0.33333333333333331</v>
      </c>
      <c r="C5121">
        <v>4.0349999999999998E-5</v>
      </c>
    </row>
    <row r="5122" spans="1:3" x14ac:dyDescent="0.35">
      <c r="A5122" s="86">
        <v>46076</v>
      </c>
      <c r="B5122" s="87">
        <v>0.34375</v>
      </c>
      <c r="C5122">
        <v>4.053E-5</v>
      </c>
    </row>
    <row r="5123" spans="1:3" x14ac:dyDescent="0.35">
      <c r="A5123" s="86">
        <v>46076</v>
      </c>
      <c r="B5123" s="87">
        <v>0.35416666666666669</v>
      </c>
      <c r="C5123">
        <v>4.0349999999999998E-5</v>
      </c>
    </row>
    <row r="5124" spans="1:3" x14ac:dyDescent="0.35">
      <c r="A5124" s="86">
        <v>46076</v>
      </c>
      <c r="B5124" s="87">
        <v>0.36458333333333331</v>
      </c>
      <c r="C5124">
        <v>3.985E-5</v>
      </c>
    </row>
    <row r="5125" spans="1:3" x14ac:dyDescent="0.35">
      <c r="A5125" s="86">
        <v>46076</v>
      </c>
      <c r="B5125" s="87">
        <v>0.375</v>
      </c>
      <c r="C5125">
        <v>3.913E-5</v>
      </c>
    </row>
    <row r="5126" spans="1:3" x14ac:dyDescent="0.35">
      <c r="A5126" s="86">
        <v>46076</v>
      </c>
      <c r="B5126" s="87">
        <v>0.38541666666666669</v>
      </c>
      <c r="C5126">
        <v>3.8229999999999998E-5</v>
      </c>
    </row>
    <row r="5127" spans="1:3" x14ac:dyDescent="0.35">
      <c r="A5127" s="86">
        <v>46076</v>
      </c>
      <c r="B5127" s="87">
        <v>0.39583333333333331</v>
      </c>
      <c r="C5127">
        <v>3.7299999999999999E-5</v>
      </c>
    </row>
    <row r="5128" spans="1:3" x14ac:dyDescent="0.35">
      <c r="A5128" s="86">
        <v>46076</v>
      </c>
      <c r="B5128" s="87">
        <v>0.40625</v>
      </c>
      <c r="C5128">
        <v>3.6380000000000001E-5</v>
      </c>
    </row>
    <row r="5129" spans="1:3" x14ac:dyDescent="0.35">
      <c r="A5129" s="86">
        <v>46076</v>
      </c>
      <c r="B5129" s="87">
        <v>0.41666666666666669</v>
      </c>
      <c r="C5129">
        <v>3.5620000000000001E-5</v>
      </c>
    </row>
    <row r="5130" spans="1:3" x14ac:dyDescent="0.35">
      <c r="A5130" s="86">
        <v>46076</v>
      </c>
      <c r="B5130" s="87">
        <v>0.42708333333333331</v>
      </c>
      <c r="C5130">
        <v>3.5119999999999996E-5</v>
      </c>
    </row>
    <row r="5131" spans="1:3" x14ac:dyDescent="0.35">
      <c r="A5131" s="86">
        <v>46076</v>
      </c>
      <c r="B5131" s="87">
        <v>0.4375</v>
      </c>
      <c r="C5131">
        <v>3.4779999999999996E-5</v>
      </c>
    </row>
    <row r="5132" spans="1:3" x14ac:dyDescent="0.35">
      <c r="A5132" s="86">
        <v>46076</v>
      </c>
      <c r="B5132" s="87">
        <v>0.44791666666666669</v>
      </c>
      <c r="C5132">
        <v>3.464E-5</v>
      </c>
    </row>
    <row r="5133" spans="1:3" x14ac:dyDescent="0.35">
      <c r="A5133" s="86">
        <v>46076</v>
      </c>
      <c r="B5133" s="87">
        <v>0.45833333333333331</v>
      </c>
      <c r="C5133">
        <v>3.464E-5</v>
      </c>
    </row>
    <row r="5134" spans="1:3" x14ac:dyDescent="0.35">
      <c r="A5134" s="86">
        <v>46076</v>
      </c>
      <c r="B5134" s="87">
        <v>0.46875</v>
      </c>
      <c r="C5134">
        <v>3.4759999999999999E-5</v>
      </c>
    </row>
    <row r="5135" spans="1:3" x14ac:dyDescent="0.35">
      <c r="A5135" s="86">
        <v>46076</v>
      </c>
      <c r="B5135" s="87">
        <v>0.47916666666666669</v>
      </c>
      <c r="C5135">
        <v>3.502E-5</v>
      </c>
    </row>
    <row r="5136" spans="1:3" x14ac:dyDescent="0.35">
      <c r="A5136" s="86">
        <v>46076</v>
      </c>
      <c r="B5136" s="87">
        <v>0.48958333333333331</v>
      </c>
      <c r="C5136">
        <v>3.5540000000000002E-5</v>
      </c>
    </row>
    <row r="5137" spans="1:3" x14ac:dyDescent="0.35">
      <c r="A5137" s="86">
        <v>46076</v>
      </c>
      <c r="B5137" s="87">
        <v>0.5</v>
      </c>
      <c r="C5137">
        <v>3.6380000000000001E-5</v>
      </c>
    </row>
    <row r="5138" spans="1:3" x14ac:dyDescent="0.35">
      <c r="A5138" s="86">
        <v>46076</v>
      </c>
      <c r="B5138" s="87">
        <v>0.51041666666666663</v>
      </c>
      <c r="C5138">
        <v>3.7539999999999996E-5</v>
      </c>
    </row>
    <row r="5139" spans="1:3" x14ac:dyDescent="0.35">
      <c r="A5139" s="86">
        <v>46076</v>
      </c>
      <c r="B5139" s="87">
        <v>0.52083333333333337</v>
      </c>
      <c r="C5139">
        <v>3.8800000000000001E-5</v>
      </c>
    </row>
    <row r="5140" spans="1:3" x14ac:dyDescent="0.35">
      <c r="A5140" s="86">
        <v>46076</v>
      </c>
      <c r="B5140" s="87">
        <v>0.53125</v>
      </c>
      <c r="C5140">
        <v>3.981E-5</v>
      </c>
    </row>
    <row r="5141" spans="1:3" x14ac:dyDescent="0.35">
      <c r="A5141" s="86">
        <v>46076</v>
      </c>
      <c r="B5141" s="87">
        <v>0.54166666666666663</v>
      </c>
      <c r="C5141">
        <v>4.0349999999999998E-5</v>
      </c>
    </row>
    <row r="5142" spans="1:3" x14ac:dyDescent="0.35">
      <c r="A5142" s="86">
        <v>46076</v>
      </c>
      <c r="B5142" s="87">
        <v>0.55208333333333337</v>
      </c>
      <c r="C5142">
        <v>4.0169999999999997E-5</v>
      </c>
    </row>
    <row r="5143" spans="1:3" x14ac:dyDescent="0.35">
      <c r="A5143" s="86">
        <v>46076</v>
      </c>
      <c r="B5143" s="87">
        <v>0.5625</v>
      </c>
      <c r="C5143">
        <v>3.943E-5</v>
      </c>
    </row>
    <row r="5144" spans="1:3" x14ac:dyDescent="0.35">
      <c r="A5144" s="86">
        <v>46076</v>
      </c>
      <c r="B5144" s="87">
        <v>0.57291666666666663</v>
      </c>
      <c r="C5144">
        <v>3.8319999999999999E-5</v>
      </c>
    </row>
    <row r="5145" spans="1:3" x14ac:dyDescent="0.35">
      <c r="A5145" s="86">
        <v>46076</v>
      </c>
      <c r="B5145" s="87">
        <v>0.58333333333333337</v>
      </c>
      <c r="C5145">
        <v>3.7119999999999997E-5</v>
      </c>
    </row>
    <row r="5146" spans="1:3" x14ac:dyDescent="0.35">
      <c r="A5146" s="86">
        <v>46076</v>
      </c>
      <c r="B5146" s="87">
        <v>0.59375</v>
      </c>
      <c r="C5146">
        <v>3.5979999999999998E-5</v>
      </c>
    </row>
    <row r="5147" spans="1:3" x14ac:dyDescent="0.35">
      <c r="A5147" s="86">
        <v>46076</v>
      </c>
      <c r="B5147" s="87">
        <v>0.60416666666666663</v>
      </c>
      <c r="C5147">
        <v>3.4959999999999997E-5</v>
      </c>
    </row>
    <row r="5148" spans="1:3" x14ac:dyDescent="0.35">
      <c r="A5148" s="86">
        <v>46076</v>
      </c>
      <c r="B5148" s="87">
        <v>0.61458333333333337</v>
      </c>
      <c r="C5148">
        <v>3.4039999999999999E-5</v>
      </c>
    </row>
    <row r="5149" spans="1:3" x14ac:dyDescent="0.35">
      <c r="A5149" s="86">
        <v>46076</v>
      </c>
      <c r="B5149" s="87">
        <v>0.625</v>
      </c>
      <c r="C5149">
        <v>3.3140000000000005E-5</v>
      </c>
    </row>
    <row r="5150" spans="1:3" x14ac:dyDescent="0.35">
      <c r="A5150" s="86">
        <v>46076</v>
      </c>
      <c r="B5150" s="87">
        <v>0.63541666666666663</v>
      </c>
      <c r="C5150">
        <v>3.2310000000000001E-5</v>
      </c>
    </row>
    <row r="5151" spans="1:3" x14ac:dyDescent="0.35">
      <c r="A5151" s="86">
        <v>46076</v>
      </c>
      <c r="B5151" s="87">
        <v>0.64583333333333337</v>
      </c>
      <c r="C5151">
        <v>3.1590000000000001E-5</v>
      </c>
    </row>
    <row r="5152" spans="1:3" x14ac:dyDescent="0.35">
      <c r="A5152" s="86">
        <v>46076</v>
      </c>
      <c r="B5152" s="87">
        <v>0.65625</v>
      </c>
      <c r="C5152">
        <v>3.099E-5</v>
      </c>
    </row>
    <row r="5153" spans="1:3" x14ac:dyDescent="0.35">
      <c r="A5153" s="86">
        <v>46076</v>
      </c>
      <c r="B5153" s="87">
        <v>0.66666666666666663</v>
      </c>
      <c r="C5153">
        <v>3.065E-5</v>
      </c>
    </row>
    <row r="5154" spans="1:3" x14ac:dyDescent="0.35">
      <c r="A5154" s="86">
        <v>46076</v>
      </c>
      <c r="B5154" s="87">
        <v>0.67708333333333337</v>
      </c>
      <c r="C5154">
        <v>3.0589999999999997E-5</v>
      </c>
    </row>
    <row r="5155" spans="1:3" x14ac:dyDescent="0.35">
      <c r="A5155" s="86">
        <v>46076</v>
      </c>
      <c r="B5155" s="87">
        <v>0.6875</v>
      </c>
      <c r="C5155">
        <v>3.0890000000000004E-5</v>
      </c>
    </row>
    <row r="5156" spans="1:3" x14ac:dyDescent="0.35">
      <c r="A5156" s="86">
        <v>46076</v>
      </c>
      <c r="B5156" s="87">
        <v>0.69791666666666663</v>
      </c>
      <c r="C5156">
        <v>3.1609999999999997E-5</v>
      </c>
    </row>
    <row r="5157" spans="1:3" x14ac:dyDescent="0.35">
      <c r="A5157" s="86">
        <v>46076</v>
      </c>
      <c r="B5157" s="87">
        <v>0.70833333333333337</v>
      </c>
      <c r="C5157">
        <v>3.29E-5</v>
      </c>
    </row>
    <row r="5158" spans="1:3" x14ac:dyDescent="0.35">
      <c r="A5158" s="86">
        <v>46076</v>
      </c>
      <c r="B5158" s="87">
        <v>0.71875</v>
      </c>
      <c r="C5158">
        <v>3.472E-5</v>
      </c>
    </row>
    <row r="5159" spans="1:3" x14ac:dyDescent="0.35">
      <c r="A5159" s="86">
        <v>46076</v>
      </c>
      <c r="B5159" s="87">
        <v>0.72916666666666663</v>
      </c>
      <c r="C5159">
        <v>3.7039999999999998E-5</v>
      </c>
    </row>
    <row r="5160" spans="1:3" x14ac:dyDescent="0.35">
      <c r="A5160" s="86">
        <v>46076</v>
      </c>
      <c r="B5160" s="87">
        <v>0.73958333333333337</v>
      </c>
      <c r="C5160">
        <v>3.9690000000000001E-5</v>
      </c>
    </row>
    <row r="5161" spans="1:3" x14ac:dyDescent="0.35">
      <c r="A5161" s="86">
        <v>46076</v>
      </c>
      <c r="B5161" s="87">
        <v>0.75</v>
      </c>
      <c r="C5161">
        <v>4.2599999999999999E-5</v>
      </c>
    </row>
    <row r="5162" spans="1:3" x14ac:dyDescent="0.35">
      <c r="A5162" s="86">
        <v>46076</v>
      </c>
      <c r="B5162" s="87">
        <v>0.76041666666666663</v>
      </c>
      <c r="C5162">
        <v>4.562E-5</v>
      </c>
    </row>
    <row r="5163" spans="1:3" x14ac:dyDescent="0.35">
      <c r="A5163" s="86">
        <v>46076</v>
      </c>
      <c r="B5163" s="87">
        <v>0.77083333333333337</v>
      </c>
      <c r="C5163">
        <v>4.8550000000000001E-5</v>
      </c>
    </row>
    <row r="5164" spans="1:3" x14ac:dyDescent="0.35">
      <c r="A5164" s="86">
        <v>46076</v>
      </c>
      <c r="B5164" s="87">
        <v>0.78125</v>
      </c>
      <c r="C5164">
        <v>5.1249999999999999E-5</v>
      </c>
    </row>
    <row r="5165" spans="1:3" x14ac:dyDescent="0.35">
      <c r="A5165" s="86">
        <v>46076</v>
      </c>
      <c r="B5165" s="87">
        <v>0.79166666666666663</v>
      </c>
      <c r="C5165">
        <v>5.3560000000000002E-5</v>
      </c>
    </row>
    <row r="5166" spans="1:3" x14ac:dyDescent="0.35">
      <c r="A5166" s="86">
        <v>46076</v>
      </c>
      <c r="B5166" s="87">
        <v>0.80208333333333337</v>
      </c>
      <c r="C5166">
        <v>5.5300000000000002E-5</v>
      </c>
    </row>
    <row r="5167" spans="1:3" x14ac:dyDescent="0.35">
      <c r="A5167" s="86">
        <v>46076</v>
      </c>
      <c r="B5167" s="87">
        <v>0.8125</v>
      </c>
      <c r="C5167">
        <v>5.6339999999999999E-5</v>
      </c>
    </row>
    <row r="5168" spans="1:3" x14ac:dyDescent="0.35">
      <c r="A5168" s="86">
        <v>46076</v>
      </c>
      <c r="B5168" s="87">
        <v>0.82291666666666663</v>
      </c>
      <c r="C5168">
        <v>5.6550000000000006E-5</v>
      </c>
    </row>
    <row r="5169" spans="1:3" x14ac:dyDescent="0.35">
      <c r="A5169" s="86">
        <v>46076</v>
      </c>
      <c r="B5169" s="87">
        <v>0.83333333333333337</v>
      </c>
      <c r="C5169">
        <v>5.5800000000000001E-5</v>
      </c>
    </row>
    <row r="5170" spans="1:3" x14ac:dyDescent="0.35">
      <c r="A5170" s="86">
        <v>46076</v>
      </c>
      <c r="B5170" s="87">
        <v>0.84375</v>
      </c>
      <c r="C5170">
        <v>5.41E-5</v>
      </c>
    </row>
    <row r="5171" spans="1:3" x14ac:dyDescent="0.35">
      <c r="A5171" s="86">
        <v>46076</v>
      </c>
      <c r="B5171" s="87">
        <v>0.85416666666666663</v>
      </c>
      <c r="C5171">
        <v>5.1700000000000003E-5</v>
      </c>
    </row>
    <row r="5172" spans="1:3" x14ac:dyDescent="0.35">
      <c r="A5172" s="86">
        <v>46076</v>
      </c>
      <c r="B5172" s="87">
        <v>0.86458333333333337</v>
      </c>
      <c r="C5172">
        <v>4.9070000000000003E-5</v>
      </c>
    </row>
    <row r="5173" spans="1:3" x14ac:dyDescent="0.35">
      <c r="A5173" s="86">
        <v>46076</v>
      </c>
      <c r="B5173" s="87">
        <v>0.875</v>
      </c>
      <c r="C5173">
        <v>4.6580000000000005E-5</v>
      </c>
    </row>
    <row r="5174" spans="1:3" x14ac:dyDescent="0.35">
      <c r="A5174" s="86">
        <v>46076</v>
      </c>
      <c r="B5174" s="87">
        <v>0.88541666666666663</v>
      </c>
      <c r="C5174">
        <v>4.4580000000000003E-5</v>
      </c>
    </row>
    <row r="5175" spans="1:3" x14ac:dyDescent="0.35">
      <c r="A5175" s="86">
        <v>46076</v>
      </c>
      <c r="B5175" s="87">
        <v>0.89583333333333337</v>
      </c>
      <c r="C5175">
        <v>4.2930000000000004E-5</v>
      </c>
    </row>
    <row r="5176" spans="1:3" x14ac:dyDescent="0.35">
      <c r="A5176" s="86">
        <v>46076</v>
      </c>
      <c r="B5176" s="87">
        <v>0.90625</v>
      </c>
      <c r="C5176">
        <v>4.1430000000000001E-5</v>
      </c>
    </row>
    <row r="5177" spans="1:3" x14ac:dyDescent="0.35">
      <c r="A5177" s="86">
        <v>46076</v>
      </c>
      <c r="B5177" s="87">
        <v>0.91666666666666663</v>
      </c>
      <c r="C5177">
        <v>3.9870000000000003E-5</v>
      </c>
    </row>
    <row r="5178" spans="1:3" x14ac:dyDescent="0.35">
      <c r="A5178" s="86">
        <v>46076</v>
      </c>
      <c r="B5178" s="87">
        <v>0.92708333333333337</v>
      </c>
      <c r="C5178">
        <v>3.8080000000000001E-5</v>
      </c>
    </row>
    <row r="5179" spans="1:3" x14ac:dyDescent="0.35">
      <c r="A5179" s="86">
        <v>46076</v>
      </c>
      <c r="B5179" s="87">
        <v>0.9375</v>
      </c>
      <c r="C5179">
        <v>3.608E-5</v>
      </c>
    </row>
    <row r="5180" spans="1:3" x14ac:dyDescent="0.35">
      <c r="A5180" s="86">
        <v>46076</v>
      </c>
      <c r="B5180" s="87">
        <v>0.94791666666666663</v>
      </c>
      <c r="C5180">
        <v>3.392E-5</v>
      </c>
    </row>
    <row r="5181" spans="1:3" x14ac:dyDescent="0.35">
      <c r="A5181" s="86">
        <v>46076</v>
      </c>
      <c r="B5181" s="87">
        <v>0.95833333333333337</v>
      </c>
      <c r="C5181">
        <v>3.1649999999999997E-5</v>
      </c>
    </row>
    <row r="5182" spans="1:3" x14ac:dyDescent="0.35">
      <c r="A5182" s="86">
        <v>46076</v>
      </c>
      <c r="B5182" s="87">
        <v>0.96875</v>
      </c>
      <c r="C5182">
        <v>2.934E-5</v>
      </c>
    </row>
    <row r="5183" spans="1:3" x14ac:dyDescent="0.35">
      <c r="A5183" s="86">
        <v>46076</v>
      </c>
      <c r="B5183" s="87">
        <v>0.97916666666666663</v>
      </c>
      <c r="C5183">
        <v>2.6999999999999999E-5</v>
      </c>
    </row>
    <row r="5184" spans="1:3" x14ac:dyDescent="0.35">
      <c r="A5184" s="86">
        <v>46076</v>
      </c>
      <c r="B5184" s="87">
        <v>0.98958333333333337</v>
      </c>
      <c r="C5184">
        <v>2.4700000000000001E-5</v>
      </c>
    </row>
    <row r="5185" spans="1:3" x14ac:dyDescent="0.35">
      <c r="A5185" s="86">
        <v>46077</v>
      </c>
      <c r="B5185" s="87">
        <v>0</v>
      </c>
      <c r="C5185">
        <v>2.2429999999999997E-5</v>
      </c>
    </row>
    <row r="5186" spans="1:3" x14ac:dyDescent="0.35">
      <c r="A5186" s="86">
        <v>46077</v>
      </c>
      <c r="B5186" s="87">
        <v>1.0416666666666666E-2</v>
      </c>
      <c r="C5186">
        <v>2.0189999999999998E-5</v>
      </c>
    </row>
    <row r="5187" spans="1:3" x14ac:dyDescent="0.35">
      <c r="A5187" s="86">
        <v>46077</v>
      </c>
      <c r="B5187" s="87">
        <v>2.0833333333333332E-2</v>
      </c>
      <c r="C5187">
        <v>1.8159999999999999E-5</v>
      </c>
    </row>
    <row r="5188" spans="1:3" x14ac:dyDescent="0.35">
      <c r="A5188" s="86">
        <v>46077</v>
      </c>
      <c r="B5188" s="87">
        <v>3.125E-2</v>
      </c>
      <c r="C5188">
        <v>1.6400000000000002E-5</v>
      </c>
    </row>
    <row r="5189" spans="1:3" x14ac:dyDescent="0.35">
      <c r="A5189" s="86">
        <v>46077</v>
      </c>
      <c r="B5189" s="87">
        <v>4.1666666666666664E-2</v>
      </c>
      <c r="C5189">
        <v>1.491E-5</v>
      </c>
    </row>
    <row r="5190" spans="1:3" x14ac:dyDescent="0.35">
      <c r="A5190" s="86">
        <v>46077</v>
      </c>
      <c r="B5190" s="87">
        <v>5.2083333333333336E-2</v>
      </c>
      <c r="C5190">
        <v>1.38E-5</v>
      </c>
    </row>
    <row r="5191" spans="1:3" x14ac:dyDescent="0.35">
      <c r="A5191" s="86">
        <v>46077</v>
      </c>
      <c r="B5191" s="87">
        <v>6.25E-2</v>
      </c>
      <c r="C5191">
        <v>1.3020000000000001E-5</v>
      </c>
    </row>
    <row r="5192" spans="1:3" x14ac:dyDescent="0.35">
      <c r="A5192" s="86">
        <v>46077</v>
      </c>
      <c r="B5192" s="87">
        <v>7.2916666666666671E-2</v>
      </c>
      <c r="C5192">
        <v>1.252E-5</v>
      </c>
    </row>
    <row r="5193" spans="1:3" x14ac:dyDescent="0.35">
      <c r="A5193" s="86">
        <v>46077</v>
      </c>
      <c r="B5193" s="87">
        <v>8.3333333333333329E-2</v>
      </c>
      <c r="C5193">
        <v>1.218E-5</v>
      </c>
    </row>
    <row r="5194" spans="1:3" x14ac:dyDescent="0.35">
      <c r="A5194" s="86">
        <v>46077</v>
      </c>
      <c r="B5194" s="87">
        <v>9.375E-2</v>
      </c>
      <c r="C5194">
        <v>1.1979999999999999E-5</v>
      </c>
    </row>
    <row r="5195" spans="1:3" x14ac:dyDescent="0.35">
      <c r="A5195" s="86">
        <v>46077</v>
      </c>
      <c r="B5195" s="87">
        <v>0.10416666666666667</v>
      </c>
      <c r="C5195">
        <v>1.182E-5</v>
      </c>
    </row>
    <row r="5196" spans="1:3" x14ac:dyDescent="0.35">
      <c r="A5196" s="86">
        <v>46077</v>
      </c>
      <c r="B5196" s="87">
        <v>0.11458333333333333</v>
      </c>
      <c r="C5196">
        <v>1.1769999999999999E-5</v>
      </c>
    </row>
    <row r="5197" spans="1:3" x14ac:dyDescent="0.35">
      <c r="A5197" s="86">
        <v>46077</v>
      </c>
      <c r="B5197" s="87">
        <v>0.125</v>
      </c>
      <c r="C5197">
        <v>1.168E-5</v>
      </c>
    </row>
    <row r="5198" spans="1:3" x14ac:dyDescent="0.35">
      <c r="A5198" s="86">
        <v>46077</v>
      </c>
      <c r="B5198" s="87">
        <v>0.13541666666666666</v>
      </c>
      <c r="C5198">
        <v>1.1589999999999999E-5</v>
      </c>
    </row>
    <row r="5199" spans="1:3" x14ac:dyDescent="0.35">
      <c r="A5199" s="86">
        <v>46077</v>
      </c>
      <c r="B5199" s="87">
        <v>0.14583333333333334</v>
      </c>
      <c r="C5199">
        <v>1.153E-5</v>
      </c>
    </row>
    <row r="5200" spans="1:3" x14ac:dyDescent="0.35">
      <c r="A5200" s="86">
        <v>46077</v>
      </c>
      <c r="B5200" s="87">
        <v>0.15625</v>
      </c>
      <c r="C5200">
        <v>1.1440000000000001E-5</v>
      </c>
    </row>
    <row r="5201" spans="1:3" x14ac:dyDescent="0.35">
      <c r="A5201" s="86">
        <v>46077</v>
      </c>
      <c r="B5201" s="87">
        <v>0.16666666666666666</v>
      </c>
      <c r="C5201">
        <v>1.1440000000000001E-5</v>
      </c>
    </row>
    <row r="5202" spans="1:3" x14ac:dyDescent="0.35">
      <c r="A5202" s="86">
        <v>46077</v>
      </c>
      <c r="B5202" s="87">
        <v>0.17708333333333334</v>
      </c>
      <c r="C5202">
        <v>1.1469999999999999E-5</v>
      </c>
    </row>
    <row r="5203" spans="1:3" x14ac:dyDescent="0.35">
      <c r="A5203" s="86">
        <v>46077</v>
      </c>
      <c r="B5203" s="87">
        <v>0.1875</v>
      </c>
      <c r="C5203">
        <v>1.1589999999999999E-5</v>
      </c>
    </row>
    <row r="5204" spans="1:3" x14ac:dyDescent="0.35">
      <c r="A5204" s="86">
        <v>46077</v>
      </c>
      <c r="B5204" s="87">
        <v>0.19791666666666666</v>
      </c>
      <c r="C5204">
        <v>1.1740000000000001E-5</v>
      </c>
    </row>
    <row r="5205" spans="1:3" x14ac:dyDescent="0.35">
      <c r="A5205" s="86">
        <v>46077</v>
      </c>
      <c r="B5205" s="87">
        <v>0.20833333333333334</v>
      </c>
      <c r="C5205">
        <v>1.1939999999999999E-5</v>
      </c>
    </row>
    <row r="5206" spans="1:3" x14ac:dyDescent="0.35">
      <c r="A5206" s="86">
        <v>46077</v>
      </c>
      <c r="B5206" s="87">
        <v>0.21875</v>
      </c>
      <c r="C5206">
        <v>1.222E-5</v>
      </c>
    </row>
    <row r="5207" spans="1:3" x14ac:dyDescent="0.35">
      <c r="A5207" s="86">
        <v>46077</v>
      </c>
      <c r="B5207" s="87">
        <v>0.22916666666666666</v>
      </c>
      <c r="C5207">
        <v>1.288E-5</v>
      </c>
    </row>
    <row r="5208" spans="1:3" x14ac:dyDescent="0.35">
      <c r="A5208" s="86">
        <v>46077</v>
      </c>
      <c r="B5208" s="87">
        <v>0.23958333333333334</v>
      </c>
      <c r="C5208">
        <v>1.4250000000000001E-5</v>
      </c>
    </row>
    <row r="5209" spans="1:3" x14ac:dyDescent="0.35">
      <c r="A5209" s="86">
        <v>46077</v>
      </c>
      <c r="B5209" s="87">
        <v>0.25</v>
      </c>
      <c r="C5209">
        <v>1.666E-5</v>
      </c>
    </row>
    <row r="5210" spans="1:3" x14ac:dyDescent="0.35">
      <c r="A5210" s="86">
        <v>46077</v>
      </c>
      <c r="B5210" s="87">
        <v>0.26041666666666669</v>
      </c>
      <c r="C5210">
        <v>2.031E-5</v>
      </c>
    </row>
    <row r="5211" spans="1:3" x14ac:dyDescent="0.35">
      <c r="A5211" s="86">
        <v>46077</v>
      </c>
      <c r="B5211" s="87">
        <v>0.27083333333333331</v>
      </c>
      <c r="C5211">
        <v>2.472E-5</v>
      </c>
    </row>
    <row r="5212" spans="1:3" x14ac:dyDescent="0.35">
      <c r="A5212" s="86">
        <v>46077</v>
      </c>
      <c r="B5212" s="87">
        <v>0.28125</v>
      </c>
      <c r="C5212">
        <v>2.9260000000000001E-5</v>
      </c>
    </row>
    <row r="5213" spans="1:3" x14ac:dyDescent="0.35">
      <c r="A5213" s="86">
        <v>46077</v>
      </c>
      <c r="B5213" s="87">
        <v>0.29166666666666669</v>
      </c>
      <c r="C5213">
        <v>3.3300000000000003E-5</v>
      </c>
    </row>
    <row r="5214" spans="1:3" x14ac:dyDescent="0.35">
      <c r="A5214" s="86">
        <v>46077</v>
      </c>
      <c r="B5214" s="87">
        <v>0.30208333333333331</v>
      </c>
      <c r="C5214">
        <v>3.6310000000000003E-5</v>
      </c>
    </row>
    <row r="5215" spans="1:3" x14ac:dyDescent="0.35">
      <c r="A5215" s="86">
        <v>46077</v>
      </c>
      <c r="B5215" s="87">
        <v>0.3125</v>
      </c>
      <c r="C5215">
        <v>3.8379999999999995E-5</v>
      </c>
    </row>
    <row r="5216" spans="1:3" x14ac:dyDescent="0.35">
      <c r="A5216" s="86">
        <v>46077</v>
      </c>
      <c r="B5216" s="87">
        <v>0.32291666666666669</v>
      </c>
      <c r="C5216">
        <v>3.9629999999999998E-5</v>
      </c>
    </row>
    <row r="5217" spans="1:3" x14ac:dyDescent="0.35">
      <c r="A5217" s="86">
        <v>46077</v>
      </c>
      <c r="B5217" s="87">
        <v>0.33333333333333331</v>
      </c>
      <c r="C5217">
        <v>4.0250000000000003E-5</v>
      </c>
    </row>
    <row r="5218" spans="1:3" x14ac:dyDescent="0.35">
      <c r="A5218" s="86">
        <v>46077</v>
      </c>
      <c r="B5218" s="87">
        <v>0.34375</v>
      </c>
      <c r="C5218">
        <v>4.0429999999999997E-5</v>
      </c>
    </row>
    <row r="5219" spans="1:3" x14ac:dyDescent="0.35">
      <c r="A5219" s="86">
        <v>46077</v>
      </c>
      <c r="B5219" s="87">
        <v>0.35416666666666669</v>
      </c>
      <c r="C5219">
        <v>4.0250000000000003E-5</v>
      </c>
    </row>
    <row r="5220" spans="1:3" x14ac:dyDescent="0.35">
      <c r="A5220" s="86">
        <v>46077</v>
      </c>
      <c r="B5220" s="87">
        <v>0.36458333333333331</v>
      </c>
      <c r="C5220">
        <v>3.9750000000000004E-5</v>
      </c>
    </row>
    <row r="5221" spans="1:3" x14ac:dyDescent="0.35">
      <c r="A5221" s="86">
        <v>46077</v>
      </c>
      <c r="B5221" s="87">
        <v>0.375</v>
      </c>
      <c r="C5221">
        <v>3.9030000000000004E-5</v>
      </c>
    </row>
    <row r="5222" spans="1:3" x14ac:dyDescent="0.35">
      <c r="A5222" s="86">
        <v>46077</v>
      </c>
      <c r="B5222" s="87">
        <v>0.38541666666666669</v>
      </c>
      <c r="C5222">
        <v>3.8139999999999997E-5</v>
      </c>
    </row>
    <row r="5223" spans="1:3" x14ac:dyDescent="0.35">
      <c r="A5223" s="86">
        <v>46077</v>
      </c>
      <c r="B5223" s="87">
        <v>0.39583333333333331</v>
      </c>
      <c r="C5223">
        <v>3.7209999999999998E-5</v>
      </c>
    </row>
    <row r="5224" spans="1:3" x14ac:dyDescent="0.35">
      <c r="A5224" s="86">
        <v>46077</v>
      </c>
      <c r="B5224" s="87">
        <v>0.40625</v>
      </c>
      <c r="C5224">
        <v>3.629E-5</v>
      </c>
    </row>
    <row r="5225" spans="1:3" x14ac:dyDescent="0.35">
      <c r="A5225" s="86">
        <v>46077</v>
      </c>
      <c r="B5225" s="87">
        <v>0.41666666666666669</v>
      </c>
      <c r="C5225">
        <v>3.553E-5</v>
      </c>
    </row>
    <row r="5226" spans="1:3" x14ac:dyDescent="0.35">
      <c r="A5226" s="86">
        <v>46077</v>
      </c>
      <c r="B5226" s="87">
        <v>0.42708333333333331</v>
      </c>
      <c r="C5226">
        <v>3.5030000000000002E-5</v>
      </c>
    </row>
    <row r="5227" spans="1:3" x14ac:dyDescent="0.35">
      <c r="A5227" s="86">
        <v>46077</v>
      </c>
      <c r="B5227" s="87">
        <v>0.4375</v>
      </c>
      <c r="C5227">
        <v>3.4700000000000003E-5</v>
      </c>
    </row>
    <row r="5228" spans="1:3" x14ac:dyDescent="0.35">
      <c r="A5228" s="86">
        <v>46077</v>
      </c>
      <c r="B5228" s="87">
        <v>0.44791666666666669</v>
      </c>
      <c r="C5228">
        <v>3.455E-5</v>
      </c>
    </row>
    <row r="5229" spans="1:3" x14ac:dyDescent="0.35">
      <c r="A5229" s="86">
        <v>46077</v>
      </c>
      <c r="B5229" s="87">
        <v>0.45833333333333331</v>
      </c>
      <c r="C5229">
        <v>3.455E-5</v>
      </c>
    </row>
    <row r="5230" spans="1:3" x14ac:dyDescent="0.35">
      <c r="A5230" s="86">
        <v>46077</v>
      </c>
      <c r="B5230" s="87">
        <v>0.46875</v>
      </c>
      <c r="C5230">
        <v>3.4669999999999998E-5</v>
      </c>
    </row>
    <row r="5231" spans="1:3" x14ac:dyDescent="0.35">
      <c r="A5231" s="86">
        <v>46077</v>
      </c>
      <c r="B5231" s="87">
        <v>0.47916666666666669</v>
      </c>
      <c r="C5231">
        <v>3.4940000000000001E-5</v>
      </c>
    </row>
    <row r="5232" spans="1:3" x14ac:dyDescent="0.35">
      <c r="A5232" s="86">
        <v>46077</v>
      </c>
      <c r="B5232" s="87">
        <v>0.48958333333333331</v>
      </c>
      <c r="C5232">
        <v>3.5450000000000001E-5</v>
      </c>
    </row>
    <row r="5233" spans="1:3" x14ac:dyDescent="0.35">
      <c r="A5233" s="86">
        <v>46077</v>
      </c>
      <c r="B5233" s="87">
        <v>0.5</v>
      </c>
      <c r="C5233">
        <v>3.629E-5</v>
      </c>
    </row>
    <row r="5234" spans="1:3" x14ac:dyDescent="0.35">
      <c r="A5234" s="86">
        <v>46077</v>
      </c>
      <c r="B5234" s="87">
        <v>0.51041666666666663</v>
      </c>
      <c r="C5234">
        <v>3.7449999999999995E-5</v>
      </c>
    </row>
    <row r="5235" spans="1:3" x14ac:dyDescent="0.35">
      <c r="A5235" s="86">
        <v>46077</v>
      </c>
      <c r="B5235" s="87">
        <v>0.52083333333333337</v>
      </c>
      <c r="C5235">
        <v>3.8699999999999999E-5</v>
      </c>
    </row>
    <row r="5236" spans="1:3" x14ac:dyDescent="0.35">
      <c r="A5236" s="86">
        <v>46077</v>
      </c>
      <c r="B5236" s="87">
        <v>0.53125</v>
      </c>
      <c r="C5236">
        <v>3.9710000000000004E-5</v>
      </c>
    </row>
    <row r="5237" spans="1:3" x14ac:dyDescent="0.35">
      <c r="A5237" s="86">
        <v>46077</v>
      </c>
      <c r="B5237" s="87">
        <v>0.54166666666666663</v>
      </c>
      <c r="C5237">
        <v>4.0250000000000003E-5</v>
      </c>
    </row>
    <row r="5238" spans="1:3" x14ac:dyDescent="0.35">
      <c r="A5238" s="86">
        <v>46077</v>
      </c>
      <c r="B5238" s="87">
        <v>0.55208333333333337</v>
      </c>
      <c r="C5238">
        <v>4.0070000000000001E-5</v>
      </c>
    </row>
    <row r="5239" spans="1:3" x14ac:dyDescent="0.35">
      <c r="A5239" s="86">
        <v>46077</v>
      </c>
      <c r="B5239" s="87">
        <v>0.5625</v>
      </c>
      <c r="C5239">
        <v>3.9329999999999998E-5</v>
      </c>
    </row>
    <row r="5240" spans="1:3" x14ac:dyDescent="0.35">
      <c r="A5240" s="86">
        <v>46077</v>
      </c>
      <c r="B5240" s="87">
        <v>0.57291666666666663</v>
      </c>
      <c r="C5240">
        <v>3.8219999999999997E-5</v>
      </c>
    </row>
    <row r="5241" spans="1:3" x14ac:dyDescent="0.35">
      <c r="A5241" s="86">
        <v>46077</v>
      </c>
      <c r="B5241" s="87">
        <v>0.58333333333333337</v>
      </c>
      <c r="C5241">
        <v>3.7030000000000003E-5</v>
      </c>
    </row>
    <row r="5242" spans="1:3" x14ac:dyDescent="0.35">
      <c r="A5242" s="86">
        <v>46077</v>
      </c>
      <c r="B5242" s="87">
        <v>0.59375</v>
      </c>
      <c r="C5242">
        <v>3.5889999999999997E-5</v>
      </c>
    </row>
    <row r="5243" spans="1:3" x14ac:dyDescent="0.35">
      <c r="A5243" s="86">
        <v>46077</v>
      </c>
      <c r="B5243" s="87">
        <v>0.60416666666666663</v>
      </c>
      <c r="C5243">
        <v>3.4879999999999998E-5</v>
      </c>
    </row>
    <row r="5244" spans="1:3" x14ac:dyDescent="0.35">
      <c r="A5244" s="86">
        <v>46077</v>
      </c>
      <c r="B5244" s="87">
        <v>0.61458333333333337</v>
      </c>
      <c r="C5244">
        <v>3.396E-5</v>
      </c>
    </row>
    <row r="5245" spans="1:3" x14ac:dyDescent="0.35">
      <c r="A5245" s="86">
        <v>46077</v>
      </c>
      <c r="B5245" s="87">
        <v>0.625</v>
      </c>
      <c r="C5245">
        <v>3.3059999999999999E-5</v>
      </c>
    </row>
    <row r="5246" spans="1:3" x14ac:dyDescent="0.35">
      <c r="A5246" s="86">
        <v>46077</v>
      </c>
      <c r="B5246" s="87">
        <v>0.63541666666666663</v>
      </c>
      <c r="C5246">
        <v>3.2230000000000001E-5</v>
      </c>
    </row>
    <row r="5247" spans="1:3" x14ac:dyDescent="0.35">
      <c r="A5247" s="86">
        <v>46077</v>
      </c>
      <c r="B5247" s="87">
        <v>0.64583333333333337</v>
      </c>
      <c r="C5247">
        <v>3.1510000000000002E-5</v>
      </c>
    </row>
    <row r="5248" spans="1:3" x14ac:dyDescent="0.35">
      <c r="A5248" s="86">
        <v>46077</v>
      </c>
      <c r="B5248" s="87">
        <v>0.65625</v>
      </c>
      <c r="C5248">
        <v>3.0910000000000001E-5</v>
      </c>
    </row>
    <row r="5249" spans="1:3" x14ac:dyDescent="0.35">
      <c r="A5249" s="86">
        <v>46077</v>
      </c>
      <c r="B5249" s="87">
        <v>0.66666666666666663</v>
      </c>
      <c r="C5249">
        <v>3.0580000000000002E-5</v>
      </c>
    </row>
    <row r="5250" spans="1:3" x14ac:dyDescent="0.35">
      <c r="A5250" s="86">
        <v>46077</v>
      </c>
      <c r="B5250" s="87">
        <v>0.67708333333333337</v>
      </c>
      <c r="C5250">
        <v>3.0519999999999999E-5</v>
      </c>
    </row>
    <row r="5251" spans="1:3" x14ac:dyDescent="0.35">
      <c r="A5251" s="86">
        <v>46077</v>
      </c>
      <c r="B5251" s="87">
        <v>0.6875</v>
      </c>
      <c r="C5251">
        <v>3.082E-5</v>
      </c>
    </row>
    <row r="5252" spans="1:3" x14ac:dyDescent="0.35">
      <c r="A5252" s="86">
        <v>46077</v>
      </c>
      <c r="B5252" s="87">
        <v>0.69791666666666663</v>
      </c>
      <c r="C5252">
        <v>3.1530000000000005E-5</v>
      </c>
    </row>
    <row r="5253" spans="1:3" x14ac:dyDescent="0.35">
      <c r="A5253" s="86">
        <v>46077</v>
      </c>
      <c r="B5253" s="87">
        <v>0.70833333333333337</v>
      </c>
      <c r="C5253">
        <v>3.2820000000000001E-5</v>
      </c>
    </row>
    <row r="5254" spans="1:3" x14ac:dyDescent="0.35">
      <c r="A5254" s="86">
        <v>46077</v>
      </c>
      <c r="B5254" s="87">
        <v>0.71875</v>
      </c>
      <c r="C5254">
        <v>3.464E-5</v>
      </c>
    </row>
    <row r="5255" spans="1:3" x14ac:dyDescent="0.35">
      <c r="A5255" s="86">
        <v>46077</v>
      </c>
      <c r="B5255" s="87">
        <v>0.72916666666666663</v>
      </c>
      <c r="C5255">
        <v>3.6940000000000002E-5</v>
      </c>
    </row>
    <row r="5256" spans="1:3" x14ac:dyDescent="0.35">
      <c r="A5256" s="86">
        <v>46077</v>
      </c>
      <c r="B5256" s="87">
        <v>0.73958333333333337</v>
      </c>
      <c r="C5256">
        <v>3.96E-5</v>
      </c>
    </row>
    <row r="5257" spans="1:3" x14ac:dyDescent="0.35">
      <c r="A5257" s="86">
        <v>46077</v>
      </c>
      <c r="B5257" s="87">
        <v>0.75</v>
      </c>
      <c r="C5257">
        <v>4.2500000000000003E-5</v>
      </c>
    </row>
    <row r="5258" spans="1:3" x14ac:dyDescent="0.35">
      <c r="A5258" s="86">
        <v>46077</v>
      </c>
      <c r="B5258" s="87">
        <v>0.76041666666666663</v>
      </c>
      <c r="C5258">
        <v>4.5510000000000003E-5</v>
      </c>
    </row>
    <row r="5259" spans="1:3" x14ac:dyDescent="0.35">
      <c r="A5259" s="86">
        <v>46077</v>
      </c>
      <c r="B5259" s="87">
        <v>0.77083333333333337</v>
      </c>
      <c r="C5259">
        <v>4.8430000000000002E-5</v>
      </c>
    </row>
    <row r="5260" spans="1:3" x14ac:dyDescent="0.35">
      <c r="A5260" s="86">
        <v>46077</v>
      </c>
      <c r="B5260" s="87">
        <v>0.78125</v>
      </c>
      <c r="C5260">
        <v>5.1119999999999998E-5</v>
      </c>
    </row>
    <row r="5261" spans="1:3" x14ac:dyDescent="0.35">
      <c r="A5261" s="86">
        <v>46077</v>
      </c>
      <c r="B5261" s="87">
        <v>0.79166666666666663</v>
      </c>
      <c r="C5261">
        <v>5.3429999999999995E-5</v>
      </c>
    </row>
    <row r="5262" spans="1:3" x14ac:dyDescent="0.35">
      <c r="A5262" s="86">
        <v>46077</v>
      </c>
      <c r="B5262" s="87">
        <v>0.80208333333333337</v>
      </c>
      <c r="C5262">
        <v>5.516E-5</v>
      </c>
    </row>
    <row r="5263" spans="1:3" x14ac:dyDescent="0.35">
      <c r="A5263" s="86">
        <v>46077</v>
      </c>
      <c r="B5263" s="87">
        <v>0.8125</v>
      </c>
      <c r="C5263">
        <v>5.6199999999999997E-5</v>
      </c>
    </row>
    <row r="5264" spans="1:3" x14ac:dyDescent="0.35">
      <c r="A5264" s="86">
        <v>46077</v>
      </c>
      <c r="B5264" s="87">
        <v>0.82291666666666663</v>
      </c>
      <c r="C5264">
        <v>5.6410000000000004E-5</v>
      </c>
    </row>
    <row r="5265" spans="1:3" x14ac:dyDescent="0.35">
      <c r="A5265" s="86">
        <v>46077</v>
      </c>
      <c r="B5265" s="87">
        <v>0.83333333333333337</v>
      </c>
      <c r="C5265">
        <v>5.5659999999999999E-5</v>
      </c>
    </row>
    <row r="5266" spans="1:3" x14ac:dyDescent="0.35">
      <c r="A5266" s="86">
        <v>46077</v>
      </c>
      <c r="B5266" s="87">
        <v>0.84375</v>
      </c>
      <c r="C5266">
        <v>5.3959999999999998E-5</v>
      </c>
    </row>
    <row r="5267" spans="1:3" x14ac:dyDescent="0.35">
      <c r="A5267" s="86">
        <v>46077</v>
      </c>
      <c r="B5267" s="87">
        <v>0.85416666666666663</v>
      </c>
      <c r="C5267">
        <v>5.1580000000000004E-5</v>
      </c>
    </row>
    <row r="5268" spans="1:3" x14ac:dyDescent="0.35">
      <c r="A5268" s="86">
        <v>46077</v>
      </c>
      <c r="B5268" s="87">
        <v>0.86458333333333337</v>
      </c>
      <c r="C5268">
        <v>4.8949999999999997E-5</v>
      </c>
    </row>
    <row r="5269" spans="1:3" x14ac:dyDescent="0.35">
      <c r="A5269" s="86">
        <v>46077</v>
      </c>
      <c r="B5269" s="87">
        <v>0.875</v>
      </c>
      <c r="C5269">
        <v>4.6459999999999999E-5</v>
      </c>
    </row>
    <row r="5270" spans="1:3" x14ac:dyDescent="0.35">
      <c r="A5270" s="86">
        <v>46077</v>
      </c>
      <c r="B5270" s="87">
        <v>0.88541666666666663</v>
      </c>
      <c r="C5270">
        <v>4.4469999999999999E-5</v>
      </c>
    </row>
    <row r="5271" spans="1:3" x14ac:dyDescent="0.35">
      <c r="A5271" s="86">
        <v>46077</v>
      </c>
      <c r="B5271" s="87">
        <v>0.89583333333333337</v>
      </c>
      <c r="C5271">
        <v>4.282E-5</v>
      </c>
    </row>
    <row r="5272" spans="1:3" x14ac:dyDescent="0.35">
      <c r="A5272" s="86">
        <v>46077</v>
      </c>
      <c r="B5272" s="87">
        <v>0.90625</v>
      </c>
      <c r="C5272">
        <v>4.1329999999999999E-5</v>
      </c>
    </row>
    <row r="5273" spans="1:3" x14ac:dyDescent="0.35">
      <c r="A5273" s="86">
        <v>46077</v>
      </c>
      <c r="B5273" s="87">
        <v>0.91666666666666663</v>
      </c>
      <c r="C5273">
        <v>3.977E-5</v>
      </c>
    </row>
    <row r="5274" spans="1:3" x14ac:dyDescent="0.35">
      <c r="A5274" s="86">
        <v>46077</v>
      </c>
      <c r="B5274" s="87">
        <v>0.92708333333333337</v>
      </c>
      <c r="C5274">
        <v>3.7979999999999999E-5</v>
      </c>
    </row>
    <row r="5275" spans="1:3" x14ac:dyDescent="0.35">
      <c r="A5275" s="86">
        <v>46077</v>
      </c>
      <c r="B5275" s="87">
        <v>0.9375</v>
      </c>
      <c r="C5275">
        <v>3.5989999999999999E-5</v>
      </c>
    </row>
    <row r="5276" spans="1:3" x14ac:dyDescent="0.35">
      <c r="A5276" s="86">
        <v>46077</v>
      </c>
      <c r="B5276" s="87">
        <v>0.94791666666666663</v>
      </c>
      <c r="C5276">
        <v>3.3840000000000001E-5</v>
      </c>
    </row>
    <row r="5277" spans="1:3" x14ac:dyDescent="0.35">
      <c r="A5277" s="86">
        <v>46077</v>
      </c>
      <c r="B5277" s="87">
        <v>0.95833333333333337</v>
      </c>
      <c r="C5277">
        <v>3.1569999999999998E-5</v>
      </c>
    </row>
    <row r="5278" spans="1:3" x14ac:dyDescent="0.35">
      <c r="A5278" s="86">
        <v>46077</v>
      </c>
      <c r="B5278" s="87">
        <v>0.96875</v>
      </c>
      <c r="C5278">
        <v>2.9260000000000001E-5</v>
      </c>
    </row>
    <row r="5279" spans="1:3" x14ac:dyDescent="0.35">
      <c r="A5279" s="86">
        <v>46077</v>
      </c>
      <c r="B5279" s="87">
        <v>0.97916666666666663</v>
      </c>
      <c r="C5279">
        <v>2.6929999999999998E-5</v>
      </c>
    </row>
    <row r="5280" spans="1:3" x14ac:dyDescent="0.35">
      <c r="A5280" s="86">
        <v>46077</v>
      </c>
      <c r="B5280" s="87">
        <v>0.98958333333333337</v>
      </c>
      <c r="C5280">
        <v>2.4639999999999998E-5</v>
      </c>
    </row>
    <row r="5281" spans="1:3" x14ac:dyDescent="0.35">
      <c r="A5281" s="86">
        <v>46078</v>
      </c>
      <c r="B5281" s="87">
        <v>0</v>
      </c>
      <c r="C5281">
        <v>2.2370000000000001E-5</v>
      </c>
    </row>
    <row r="5282" spans="1:3" x14ac:dyDescent="0.35">
      <c r="A5282" s="86">
        <v>46078</v>
      </c>
      <c r="B5282" s="87">
        <v>1.0416666666666666E-2</v>
      </c>
      <c r="C5282">
        <v>2.014E-5</v>
      </c>
    </row>
    <row r="5283" spans="1:3" x14ac:dyDescent="0.35">
      <c r="A5283" s="86">
        <v>46078</v>
      </c>
      <c r="B5283" s="87">
        <v>2.0833333333333332E-2</v>
      </c>
      <c r="C5283">
        <v>1.8110000000000001E-5</v>
      </c>
    </row>
    <row r="5284" spans="1:3" x14ac:dyDescent="0.35">
      <c r="A5284" s="86">
        <v>46078</v>
      </c>
      <c r="B5284" s="87">
        <v>3.125E-2</v>
      </c>
      <c r="C5284">
        <v>1.6359999999999999E-5</v>
      </c>
    </row>
    <row r="5285" spans="1:3" x14ac:dyDescent="0.35">
      <c r="A5285" s="86">
        <v>46078</v>
      </c>
      <c r="B5285" s="87">
        <v>4.1666666666666664E-2</v>
      </c>
      <c r="C5285">
        <v>1.487E-5</v>
      </c>
    </row>
    <row r="5286" spans="1:3" x14ac:dyDescent="0.35">
      <c r="A5286" s="86">
        <v>46078</v>
      </c>
      <c r="B5286" s="87">
        <v>5.2083333333333336E-2</v>
      </c>
      <c r="C5286">
        <v>1.376E-5</v>
      </c>
    </row>
    <row r="5287" spans="1:3" x14ac:dyDescent="0.35">
      <c r="A5287" s="86">
        <v>46078</v>
      </c>
      <c r="B5287" s="87">
        <v>6.25E-2</v>
      </c>
      <c r="C5287">
        <v>1.2989999999999999E-5</v>
      </c>
    </row>
    <row r="5288" spans="1:3" x14ac:dyDescent="0.35">
      <c r="A5288" s="86">
        <v>46078</v>
      </c>
      <c r="B5288" s="87">
        <v>7.2916666666666671E-2</v>
      </c>
      <c r="C5288">
        <v>1.2489999999999999E-5</v>
      </c>
    </row>
    <row r="5289" spans="1:3" x14ac:dyDescent="0.35">
      <c r="A5289" s="86">
        <v>46078</v>
      </c>
      <c r="B5289" s="87">
        <v>8.3333333333333329E-2</v>
      </c>
      <c r="C5289">
        <v>1.2149999999999999E-5</v>
      </c>
    </row>
    <row r="5290" spans="1:3" x14ac:dyDescent="0.35">
      <c r="A5290" s="86">
        <v>46078</v>
      </c>
      <c r="B5290" s="87">
        <v>9.375E-2</v>
      </c>
      <c r="C5290">
        <v>1.1950000000000001E-5</v>
      </c>
    </row>
    <row r="5291" spans="1:3" x14ac:dyDescent="0.35">
      <c r="A5291" s="86">
        <v>46078</v>
      </c>
      <c r="B5291" s="87">
        <v>0.10416666666666667</v>
      </c>
      <c r="C5291">
        <v>1.1800000000000001E-5</v>
      </c>
    </row>
    <row r="5292" spans="1:3" x14ac:dyDescent="0.35">
      <c r="A5292" s="86">
        <v>46078</v>
      </c>
      <c r="B5292" s="87">
        <v>0.11458333333333333</v>
      </c>
      <c r="C5292">
        <v>1.1740000000000001E-5</v>
      </c>
    </row>
    <row r="5293" spans="1:3" x14ac:dyDescent="0.35">
      <c r="A5293" s="86">
        <v>46078</v>
      </c>
      <c r="B5293" s="87">
        <v>0.125</v>
      </c>
      <c r="C5293">
        <v>1.165E-5</v>
      </c>
    </row>
    <row r="5294" spans="1:3" x14ac:dyDescent="0.35">
      <c r="A5294" s="86">
        <v>46078</v>
      </c>
      <c r="B5294" s="87">
        <v>0.13541666666666666</v>
      </c>
      <c r="C5294">
        <v>1.1560000000000001E-5</v>
      </c>
    </row>
    <row r="5295" spans="1:3" x14ac:dyDescent="0.35">
      <c r="A5295" s="86">
        <v>46078</v>
      </c>
      <c r="B5295" s="87">
        <v>0.14583333333333334</v>
      </c>
      <c r="C5295">
        <v>1.15E-5</v>
      </c>
    </row>
    <row r="5296" spans="1:3" x14ac:dyDescent="0.35">
      <c r="A5296" s="86">
        <v>46078</v>
      </c>
      <c r="B5296" s="87">
        <v>0.15625</v>
      </c>
      <c r="C5296">
        <v>1.1409999999999999E-5</v>
      </c>
    </row>
    <row r="5297" spans="1:3" x14ac:dyDescent="0.35">
      <c r="A5297" s="86">
        <v>46078</v>
      </c>
      <c r="B5297" s="87">
        <v>0.16666666666666666</v>
      </c>
      <c r="C5297">
        <v>1.1409999999999999E-5</v>
      </c>
    </row>
    <row r="5298" spans="1:3" x14ac:dyDescent="0.35">
      <c r="A5298" s="86">
        <v>46078</v>
      </c>
      <c r="B5298" s="87">
        <v>0.17708333333333334</v>
      </c>
      <c r="C5298">
        <v>1.1440000000000001E-5</v>
      </c>
    </row>
    <row r="5299" spans="1:3" x14ac:dyDescent="0.35">
      <c r="A5299" s="86">
        <v>46078</v>
      </c>
      <c r="B5299" s="87">
        <v>0.1875</v>
      </c>
      <c r="C5299">
        <v>1.1560000000000001E-5</v>
      </c>
    </row>
    <row r="5300" spans="1:3" x14ac:dyDescent="0.35">
      <c r="A5300" s="86">
        <v>46078</v>
      </c>
      <c r="B5300" s="87">
        <v>0.19791666666666666</v>
      </c>
      <c r="C5300">
        <v>1.171E-5</v>
      </c>
    </row>
    <row r="5301" spans="1:3" x14ac:dyDescent="0.35">
      <c r="A5301" s="86">
        <v>46078</v>
      </c>
      <c r="B5301" s="87">
        <v>0.20833333333333334</v>
      </c>
      <c r="C5301">
        <v>1.1910000000000001E-5</v>
      </c>
    </row>
    <row r="5302" spans="1:3" x14ac:dyDescent="0.35">
      <c r="A5302" s="86">
        <v>46078</v>
      </c>
      <c r="B5302" s="87">
        <v>0.21875</v>
      </c>
      <c r="C5302">
        <v>1.219E-5</v>
      </c>
    </row>
    <row r="5303" spans="1:3" x14ac:dyDescent="0.35">
      <c r="A5303" s="86">
        <v>46078</v>
      </c>
      <c r="B5303" s="87">
        <v>0.22916666666666666</v>
      </c>
      <c r="C5303">
        <v>1.2840000000000001E-5</v>
      </c>
    </row>
    <row r="5304" spans="1:3" x14ac:dyDescent="0.35">
      <c r="A5304" s="86">
        <v>46078</v>
      </c>
      <c r="B5304" s="87">
        <v>0.23958333333333334</v>
      </c>
      <c r="C5304">
        <v>1.4210000000000001E-5</v>
      </c>
    </row>
    <row r="5305" spans="1:3" x14ac:dyDescent="0.35">
      <c r="A5305" s="86">
        <v>46078</v>
      </c>
      <c r="B5305" s="87">
        <v>0.25</v>
      </c>
      <c r="C5305">
        <v>1.662E-5</v>
      </c>
    </row>
    <row r="5306" spans="1:3" x14ac:dyDescent="0.35">
      <c r="A5306" s="86">
        <v>46078</v>
      </c>
      <c r="B5306" s="87">
        <v>0.26041666666666669</v>
      </c>
      <c r="C5306">
        <v>2.0250000000000001E-5</v>
      </c>
    </row>
    <row r="5307" spans="1:3" x14ac:dyDescent="0.35">
      <c r="A5307" s="86">
        <v>46078</v>
      </c>
      <c r="B5307" s="87">
        <v>0.27083333333333331</v>
      </c>
      <c r="C5307">
        <v>2.4660000000000001E-5</v>
      </c>
    </row>
    <row r="5308" spans="1:3" x14ac:dyDescent="0.35">
      <c r="A5308" s="86">
        <v>46078</v>
      </c>
      <c r="B5308" s="87">
        <v>0.28125</v>
      </c>
      <c r="C5308">
        <v>2.919E-5</v>
      </c>
    </row>
    <row r="5309" spans="1:3" x14ac:dyDescent="0.35">
      <c r="A5309" s="86">
        <v>46078</v>
      </c>
      <c r="B5309" s="87">
        <v>0.29166666666666669</v>
      </c>
      <c r="C5309">
        <v>3.3219999999999997E-5</v>
      </c>
    </row>
    <row r="5310" spans="1:3" x14ac:dyDescent="0.35">
      <c r="A5310" s="86">
        <v>46078</v>
      </c>
      <c r="B5310" s="87">
        <v>0.30208333333333331</v>
      </c>
      <c r="C5310">
        <v>3.6220000000000002E-5</v>
      </c>
    </row>
    <row r="5311" spans="1:3" x14ac:dyDescent="0.35">
      <c r="A5311" s="86">
        <v>46078</v>
      </c>
      <c r="B5311" s="87">
        <v>0.3125</v>
      </c>
      <c r="C5311">
        <v>3.8279999999999999E-5</v>
      </c>
    </row>
    <row r="5312" spans="1:3" x14ac:dyDescent="0.35">
      <c r="A5312" s="86">
        <v>46078</v>
      </c>
      <c r="B5312" s="87">
        <v>0.32291666666666669</v>
      </c>
      <c r="C5312">
        <v>3.9530000000000003E-5</v>
      </c>
    </row>
    <row r="5313" spans="1:3" x14ac:dyDescent="0.35">
      <c r="A5313" s="86">
        <v>46078</v>
      </c>
      <c r="B5313" s="87">
        <v>0.33333333333333331</v>
      </c>
      <c r="C5313">
        <v>4.015E-5</v>
      </c>
    </row>
    <row r="5314" spans="1:3" x14ac:dyDescent="0.35">
      <c r="A5314" s="86">
        <v>46078</v>
      </c>
      <c r="B5314" s="87">
        <v>0.34375</v>
      </c>
      <c r="C5314">
        <v>4.0329999999999995E-5</v>
      </c>
    </row>
    <row r="5315" spans="1:3" x14ac:dyDescent="0.35">
      <c r="A5315" s="86">
        <v>46078</v>
      </c>
      <c r="B5315" s="87">
        <v>0.35416666666666669</v>
      </c>
      <c r="C5315">
        <v>4.015E-5</v>
      </c>
    </row>
    <row r="5316" spans="1:3" x14ac:dyDescent="0.35">
      <c r="A5316" s="86">
        <v>46078</v>
      </c>
      <c r="B5316" s="87">
        <v>0.36458333333333331</v>
      </c>
      <c r="C5316">
        <v>3.9649999999999995E-5</v>
      </c>
    </row>
    <row r="5317" spans="1:3" x14ac:dyDescent="0.35">
      <c r="A5317" s="86">
        <v>46078</v>
      </c>
      <c r="B5317" s="87">
        <v>0.375</v>
      </c>
      <c r="C5317">
        <v>3.8940000000000003E-5</v>
      </c>
    </row>
    <row r="5318" spans="1:3" x14ac:dyDescent="0.35">
      <c r="A5318" s="86">
        <v>46078</v>
      </c>
      <c r="B5318" s="87">
        <v>0.38541666666666669</v>
      </c>
      <c r="C5318">
        <v>3.8039999999999995E-5</v>
      </c>
    </row>
    <row r="5319" spans="1:3" x14ac:dyDescent="0.35">
      <c r="A5319" s="86">
        <v>46078</v>
      </c>
      <c r="B5319" s="87">
        <v>0.39583333333333331</v>
      </c>
      <c r="C5319">
        <v>3.7109999999999995E-5</v>
      </c>
    </row>
    <row r="5320" spans="1:3" x14ac:dyDescent="0.35">
      <c r="A5320" s="86">
        <v>46078</v>
      </c>
      <c r="B5320" s="87">
        <v>0.40625</v>
      </c>
      <c r="C5320">
        <v>3.6200000000000006E-5</v>
      </c>
    </row>
    <row r="5321" spans="1:3" x14ac:dyDescent="0.35">
      <c r="A5321" s="86">
        <v>46078</v>
      </c>
      <c r="B5321" s="87">
        <v>0.41666666666666669</v>
      </c>
      <c r="C5321">
        <v>3.5439999999999999E-5</v>
      </c>
    </row>
    <row r="5322" spans="1:3" x14ac:dyDescent="0.35">
      <c r="A5322" s="86">
        <v>46078</v>
      </c>
      <c r="B5322" s="87">
        <v>0.42708333333333331</v>
      </c>
      <c r="C5322">
        <v>3.4940000000000001E-5</v>
      </c>
    </row>
    <row r="5323" spans="1:3" x14ac:dyDescent="0.35">
      <c r="A5323" s="86">
        <v>46078</v>
      </c>
      <c r="B5323" s="87">
        <v>0.4375</v>
      </c>
      <c r="C5323">
        <v>3.4610000000000002E-5</v>
      </c>
    </row>
    <row r="5324" spans="1:3" x14ac:dyDescent="0.35">
      <c r="A5324" s="86">
        <v>46078</v>
      </c>
      <c r="B5324" s="87">
        <v>0.44791666666666669</v>
      </c>
      <c r="C5324">
        <v>3.447E-5</v>
      </c>
    </row>
    <row r="5325" spans="1:3" x14ac:dyDescent="0.35">
      <c r="A5325" s="86">
        <v>46078</v>
      </c>
      <c r="B5325" s="87">
        <v>0.45833333333333331</v>
      </c>
      <c r="C5325">
        <v>3.447E-5</v>
      </c>
    </row>
    <row r="5326" spans="1:3" x14ac:dyDescent="0.35">
      <c r="A5326" s="86">
        <v>46078</v>
      </c>
      <c r="B5326" s="87">
        <v>0.46875</v>
      </c>
      <c r="C5326">
        <v>3.4590000000000006E-5</v>
      </c>
    </row>
    <row r="5327" spans="1:3" x14ac:dyDescent="0.35">
      <c r="A5327" s="86">
        <v>46078</v>
      </c>
      <c r="B5327" s="87">
        <v>0.47916666666666669</v>
      </c>
      <c r="C5327">
        <v>3.485E-5</v>
      </c>
    </row>
    <row r="5328" spans="1:3" x14ac:dyDescent="0.35">
      <c r="A5328" s="86">
        <v>46078</v>
      </c>
      <c r="B5328" s="87">
        <v>0.48958333333333331</v>
      </c>
      <c r="C5328">
        <v>3.536E-5</v>
      </c>
    </row>
    <row r="5329" spans="1:3" x14ac:dyDescent="0.35">
      <c r="A5329" s="86">
        <v>46078</v>
      </c>
      <c r="B5329" s="87">
        <v>0.5</v>
      </c>
      <c r="C5329">
        <v>3.6200000000000006E-5</v>
      </c>
    </row>
    <row r="5330" spans="1:3" x14ac:dyDescent="0.35">
      <c r="A5330" s="86">
        <v>46078</v>
      </c>
      <c r="B5330" s="87">
        <v>0.51041666666666663</v>
      </c>
      <c r="C5330">
        <v>3.735E-5</v>
      </c>
    </row>
    <row r="5331" spans="1:3" x14ac:dyDescent="0.35">
      <c r="A5331" s="86">
        <v>46078</v>
      </c>
      <c r="B5331" s="87">
        <v>0.52083333333333337</v>
      </c>
      <c r="C5331">
        <v>3.8600000000000003E-5</v>
      </c>
    </row>
    <row r="5332" spans="1:3" x14ac:dyDescent="0.35">
      <c r="A5332" s="86">
        <v>46078</v>
      </c>
      <c r="B5332" s="87">
        <v>0.53125</v>
      </c>
      <c r="C5332">
        <v>3.9610000000000002E-5</v>
      </c>
    </row>
    <row r="5333" spans="1:3" x14ac:dyDescent="0.35">
      <c r="A5333" s="86">
        <v>46078</v>
      </c>
      <c r="B5333" s="87">
        <v>0.54166666666666663</v>
      </c>
      <c r="C5333">
        <v>4.015E-5</v>
      </c>
    </row>
    <row r="5334" spans="1:3" x14ac:dyDescent="0.35">
      <c r="A5334" s="86">
        <v>46078</v>
      </c>
      <c r="B5334" s="87">
        <v>0.55208333333333337</v>
      </c>
      <c r="C5334">
        <v>3.9969999999999998E-5</v>
      </c>
    </row>
    <row r="5335" spans="1:3" x14ac:dyDescent="0.35">
      <c r="A5335" s="86">
        <v>46078</v>
      </c>
      <c r="B5335" s="87">
        <v>0.5625</v>
      </c>
      <c r="C5335">
        <v>3.9230000000000002E-5</v>
      </c>
    </row>
    <row r="5336" spans="1:3" x14ac:dyDescent="0.35">
      <c r="A5336" s="86">
        <v>46078</v>
      </c>
      <c r="B5336" s="87">
        <v>0.57291666666666663</v>
      </c>
      <c r="C5336">
        <v>3.8129999999999996E-5</v>
      </c>
    </row>
    <row r="5337" spans="1:3" x14ac:dyDescent="0.35">
      <c r="A5337" s="86">
        <v>46078</v>
      </c>
      <c r="B5337" s="87">
        <v>0.58333333333333337</v>
      </c>
      <c r="C5337">
        <v>3.693E-5</v>
      </c>
    </row>
    <row r="5338" spans="1:3" x14ac:dyDescent="0.35">
      <c r="A5338" s="86">
        <v>46078</v>
      </c>
      <c r="B5338" s="87">
        <v>0.59375</v>
      </c>
      <c r="C5338">
        <v>3.5799999999999996E-5</v>
      </c>
    </row>
    <row r="5339" spans="1:3" x14ac:dyDescent="0.35">
      <c r="A5339" s="86">
        <v>46078</v>
      </c>
      <c r="B5339" s="87">
        <v>0.60416666666666663</v>
      </c>
      <c r="C5339">
        <v>3.4790000000000004E-5</v>
      </c>
    </row>
    <row r="5340" spans="1:3" x14ac:dyDescent="0.35">
      <c r="A5340" s="86">
        <v>46078</v>
      </c>
      <c r="B5340" s="87">
        <v>0.61458333333333337</v>
      </c>
      <c r="C5340">
        <v>3.3869999999999999E-5</v>
      </c>
    </row>
    <row r="5341" spans="1:3" x14ac:dyDescent="0.35">
      <c r="A5341" s="86">
        <v>46078</v>
      </c>
      <c r="B5341" s="87">
        <v>0.625</v>
      </c>
      <c r="C5341">
        <v>3.2979999999999999E-5</v>
      </c>
    </row>
    <row r="5342" spans="1:3" x14ac:dyDescent="0.35">
      <c r="A5342" s="86">
        <v>46078</v>
      </c>
      <c r="B5342" s="87">
        <v>0.63541666666666663</v>
      </c>
      <c r="C5342">
        <v>3.2140000000000001E-5</v>
      </c>
    </row>
    <row r="5343" spans="1:3" x14ac:dyDescent="0.35">
      <c r="A5343" s="86">
        <v>46078</v>
      </c>
      <c r="B5343" s="87">
        <v>0.64583333333333337</v>
      </c>
      <c r="C5343">
        <v>3.1430000000000002E-5</v>
      </c>
    </row>
    <row r="5344" spans="1:3" x14ac:dyDescent="0.35">
      <c r="A5344" s="86">
        <v>46078</v>
      </c>
      <c r="B5344" s="87">
        <v>0.65625</v>
      </c>
      <c r="C5344">
        <v>3.0830000000000001E-5</v>
      </c>
    </row>
    <row r="5345" spans="1:3" x14ac:dyDescent="0.35">
      <c r="A5345" s="86">
        <v>46078</v>
      </c>
      <c r="B5345" s="87">
        <v>0.66666666666666663</v>
      </c>
      <c r="C5345">
        <v>3.0499999999999999E-5</v>
      </c>
    </row>
    <row r="5346" spans="1:3" x14ac:dyDescent="0.35">
      <c r="A5346" s="86">
        <v>46078</v>
      </c>
      <c r="B5346" s="87">
        <v>0.67708333333333337</v>
      </c>
      <c r="C5346">
        <v>3.044E-5</v>
      </c>
    </row>
    <row r="5347" spans="1:3" x14ac:dyDescent="0.35">
      <c r="A5347" s="86">
        <v>46078</v>
      </c>
      <c r="B5347" s="87">
        <v>0.6875</v>
      </c>
      <c r="C5347">
        <v>3.074E-5</v>
      </c>
    </row>
    <row r="5348" spans="1:3" x14ac:dyDescent="0.35">
      <c r="A5348" s="86">
        <v>46078</v>
      </c>
      <c r="B5348" s="87">
        <v>0.69791666666666663</v>
      </c>
      <c r="C5348">
        <v>3.1449999999999999E-5</v>
      </c>
    </row>
    <row r="5349" spans="1:3" x14ac:dyDescent="0.35">
      <c r="A5349" s="86">
        <v>46078</v>
      </c>
      <c r="B5349" s="87">
        <v>0.70833333333333337</v>
      </c>
      <c r="C5349">
        <v>3.2740000000000002E-5</v>
      </c>
    </row>
    <row r="5350" spans="1:3" x14ac:dyDescent="0.35">
      <c r="A5350" s="86">
        <v>46078</v>
      </c>
      <c r="B5350" s="87">
        <v>0.71875</v>
      </c>
      <c r="C5350">
        <v>3.455E-5</v>
      </c>
    </row>
    <row r="5351" spans="1:3" x14ac:dyDescent="0.35">
      <c r="A5351" s="86">
        <v>46078</v>
      </c>
      <c r="B5351" s="87">
        <v>0.72916666666666663</v>
      </c>
      <c r="C5351">
        <v>3.6850000000000001E-5</v>
      </c>
    </row>
    <row r="5352" spans="1:3" x14ac:dyDescent="0.35">
      <c r="A5352" s="86">
        <v>46078</v>
      </c>
      <c r="B5352" s="87">
        <v>0.73958333333333337</v>
      </c>
      <c r="C5352">
        <v>3.9499999999999998E-5</v>
      </c>
    </row>
    <row r="5353" spans="1:3" x14ac:dyDescent="0.35">
      <c r="A5353" s="86">
        <v>46078</v>
      </c>
      <c r="B5353" s="87">
        <v>0.75</v>
      </c>
      <c r="C5353">
        <v>4.2389999999999999E-5</v>
      </c>
    </row>
    <row r="5354" spans="1:3" x14ac:dyDescent="0.35">
      <c r="A5354" s="86">
        <v>46078</v>
      </c>
      <c r="B5354" s="87">
        <v>0.76041666666666663</v>
      </c>
      <c r="C5354">
        <v>4.5389999999999997E-5</v>
      </c>
    </row>
    <row r="5355" spans="1:3" x14ac:dyDescent="0.35">
      <c r="A5355" s="86">
        <v>46078</v>
      </c>
      <c r="B5355" s="87">
        <v>0.77083333333333337</v>
      </c>
      <c r="C5355">
        <v>4.8309999999999997E-5</v>
      </c>
    </row>
    <row r="5356" spans="1:3" x14ac:dyDescent="0.35">
      <c r="A5356" s="86">
        <v>46078</v>
      </c>
      <c r="B5356" s="87">
        <v>0.78125</v>
      </c>
      <c r="C5356">
        <v>5.0989999999999998E-5</v>
      </c>
    </row>
    <row r="5357" spans="1:3" x14ac:dyDescent="0.35">
      <c r="A5357" s="86">
        <v>46078</v>
      </c>
      <c r="B5357" s="87">
        <v>0.79166666666666663</v>
      </c>
      <c r="C5357">
        <v>5.329E-5</v>
      </c>
    </row>
    <row r="5358" spans="1:3" x14ac:dyDescent="0.35">
      <c r="A5358" s="86">
        <v>46078</v>
      </c>
      <c r="B5358" s="87">
        <v>0.80208333333333337</v>
      </c>
      <c r="C5358">
        <v>5.5019999999999998E-5</v>
      </c>
    </row>
    <row r="5359" spans="1:3" x14ac:dyDescent="0.35">
      <c r="A5359" s="86">
        <v>46078</v>
      </c>
      <c r="B5359" s="87">
        <v>0.8125</v>
      </c>
      <c r="C5359">
        <v>5.6060000000000002E-5</v>
      </c>
    </row>
    <row r="5360" spans="1:3" x14ac:dyDescent="0.35">
      <c r="A5360" s="86">
        <v>46078</v>
      </c>
      <c r="B5360" s="87">
        <v>0.82291666666666663</v>
      </c>
      <c r="C5360">
        <v>5.6270000000000002E-5</v>
      </c>
    </row>
    <row r="5361" spans="1:3" x14ac:dyDescent="0.35">
      <c r="A5361" s="86">
        <v>46078</v>
      </c>
      <c r="B5361" s="87">
        <v>0.83333333333333337</v>
      </c>
      <c r="C5361">
        <v>5.5519999999999997E-5</v>
      </c>
    </row>
    <row r="5362" spans="1:3" x14ac:dyDescent="0.35">
      <c r="A5362" s="86">
        <v>46078</v>
      </c>
      <c r="B5362" s="87">
        <v>0.84375</v>
      </c>
      <c r="C5362">
        <v>5.3830000000000005E-5</v>
      </c>
    </row>
    <row r="5363" spans="1:3" x14ac:dyDescent="0.35">
      <c r="A5363" s="86">
        <v>46078</v>
      </c>
      <c r="B5363" s="87">
        <v>0.85416666666666663</v>
      </c>
      <c r="C5363">
        <v>5.1450000000000004E-5</v>
      </c>
    </row>
    <row r="5364" spans="1:3" x14ac:dyDescent="0.35">
      <c r="A5364" s="86">
        <v>46078</v>
      </c>
      <c r="B5364" s="87">
        <v>0.86458333333333337</v>
      </c>
      <c r="C5364">
        <v>4.8820000000000004E-5</v>
      </c>
    </row>
    <row r="5365" spans="1:3" x14ac:dyDescent="0.35">
      <c r="A5365" s="86">
        <v>46078</v>
      </c>
      <c r="B5365" s="87">
        <v>0.875</v>
      </c>
      <c r="C5365">
        <v>4.6350000000000002E-5</v>
      </c>
    </row>
    <row r="5366" spans="1:3" x14ac:dyDescent="0.35">
      <c r="A5366" s="86">
        <v>46078</v>
      </c>
      <c r="B5366" s="87">
        <v>0.88541666666666663</v>
      </c>
      <c r="C5366">
        <v>4.4359999999999995E-5</v>
      </c>
    </row>
    <row r="5367" spans="1:3" x14ac:dyDescent="0.35">
      <c r="A5367" s="86">
        <v>46078</v>
      </c>
      <c r="B5367" s="87">
        <v>0.89583333333333337</v>
      </c>
      <c r="C5367">
        <v>4.2709999999999996E-5</v>
      </c>
    </row>
    <row r="5368" spans="1:3" x14ac:dyDescent="0.35">
      <c r="A5368" s="86">
        <v>46078</v>
      </c>
      <c r="B5368" s="87">
        <v>0.90625</v>
      </c>
      <c r="C5368">
        <v>4.1220000000000002E-5</v>
      </c>
    </row>
    <row r="5369" spans="1:3" x14ac:dyDescent="0.35">
      <c r="A5369" s="86">
        <v>46078</v>
      </c>
      <c r="B5369" s="87">
        <v>0.91666666666666663</v>
      </c>
      <c r="C5369">
        <v>3.9669999999999998E-5</v>
      </c>
    </row>
    <row r="5370" spans="1:3" x14ac:dyDescent="0.35">
      <c r="A5370" s="86">
        <v>46078</v>
      </c>
      <c r="B5370" s="87">
        <v>0.92708333333333337</v>
      </c>
      <c r="C5370">
        <v>3.7889999999999998E-5</v>
      </c>
    </row>
    <row r="5371" spans="1:3" x14ac:dyDescent="0.35">
      <c r="A5371" s="86">
        <v>46078</v>
      </c>
      <c r="B5371" s="87">
        <v>0.9375</v>
      </c>
      <c r="C5371">
        <v>3.5899999999999998E-5</v>
      </c>
    </row>
    <row r="5372" spans="1:3" x14ac:dyDescent="0.35">
      <c r="A5372" s="86">
        <v>46078</v>
      </c>
      <c r="B5372" s="87">
        <v>0.94791666666666663</v>
      </c>
      <c r="C5372">
        <v>3.375E-5</v>
      </c>
    </row>
    <row r="5373" spans="1:3" x14ac:dyDescent="0.35">
      <c r="A5373" s="86">
        <v>46078</v>
      </c>
      <c r="B5373" s="87">
        <v>0.95833333333333337</v>
      </c>
      <c r="C5373">
        <v>3.1489999999999998E-5</v>
      </c>
    </row>
    <row r="5374" spans="1:3" x14ac:dyDescent="0.35">
      <c r="A5374" s="86">
        <v>46078</v>
      </c>
      <c r="B5374" s="87">
        <v>0.96875</v>
      </c>
      <c r="C5374">
        <v>2.919E-5</v>
      </c>
    </row>
    <row r="5375" spans="1:3" x14ac:dyDescent="0.35">
      <c r="A5375" s="86">
        <v>46078</v>
      </c>
      <c r="B5375" s="87">
        <v>0.97916666666666663</v>
      </c>
      <c r="C5375">
        <v>2.6870000000000002E-5</v>
      </c>
    </row>
    <row r="5376" spans="1:3" x14ac:dyDescent="0.35">
      <c r="A5376" s="86">
        <v>46078</v>
      </c>
      <c r="B5376" s="87">
        <v>0.98958333333333337</v>
      </c>
      <c r="C5376">
        <v>2.4580000000000002E-5</v>
      </c>
    </row>
    <row r="5377" spans="1:3" x14ac:dyDescent="0.35">
      <c r="A5377" s="86">
        <v>46079</v>
      </c>
      <c r="B5377" s="87">
        <v>0</v>
      </c>
      <c r="C5377">
        <v>2.232E-5</v>
      </c>
    </row>
    <row r="5378" spans="1:3" x14ac:dyDescent="0.35">
      <c r="A5378" s="86">
        <v>46079</v>
      </c>
      <c r="B5378" s="87">
        <v>1.0416666666666666E-2</v>
      </c>
      <c r="C5378">
        <v>2.0080000000000001E-5</v>
      </c>
    </row>
    <row r="5379" spans="1:3" x14ac:dyDescent="0.35">
      <c r="A5379" s="86">
        <v>46079</v>
      </c>
      <c r="B5379" s="87">
        <v>2.0833333333333332E-2</v>
      </c>
      <c r="C5379">
        <v>1.806E-5</v>
      </c>
    </row>
    <row r="5380" spans="1:3" x14ac:dyDescent="0.35">
      <c r="A5380" s="86">
        <v>46079</v>
      </c>
      <c r="B5380" s="87">
        <v>3.125E-2</v>
      </c>
      <c r="C5380">
        <v>1.632E-5</v>
      </c>
    </row>
    <row r="5381" spans="1:3" x14ac:dyDescent="0.35">
      <c r="A5381" s="86">
        <v>46079</v>
      </c>
      <c r="B5381" s="87">
        <v>4.1666666666666664E-2</v>
      </c>
      <c r="C5381">
        <v>1.4829999999999999E-5</v>
      </c>
    </row>
    <row r="5382" spans="1:3" x14ac:dyDescent="0.35">
      <c r="A5382" s="86">
        <v>46079</v>
      </c>
      <c r="B5382" s="87">
        <v>5.2083333333333336E-2</v>
      </c>
      <c r="C5382">
        <v>1.3729999999999999E-5</v>
      </c>
    </row>
    <row r="5383" spans="1:3" x14ac:dyDescent="0.35">
      <c r="A5383" s="86">
        <v>46079</v>
      </c>
      <c r="B5383" s="87">
        <v>6.25E-2</v>
      </c>
      <c r="C5383">
        <v>1.295E-5</v>
      </c>
    </row>
    <row r="5384" spans="1:3" x14ac:dyDescent="0.35">
      <c r="A5384" s="86">
        <v>46079</v>
      </c>
      <c r="B5384" s="87">
        <v>7.2916666666666671E-2</v>
      </c>
      <c r="C5384">
        <v>1.2449999999999999E-5</v>
      </c>
    </row>
    <row r="5385" spans="1:3" x14ac:dyDescent="0.35">
      <c r="A5385" s="86">
        <v>46079</v>
      </c>
      <c r="B5385" s="87">
        <v>8.3333333333333329E-2</v>
      </c>
      <c r="C5385">
        <v>1.2120000000000001E-5</v>
      </c>
    </row>
    <row r="5386" spans="1:3" x14ac:dyDescent="0.35">
      <c r="A5386" s="86">
        <v>46079</v>
      </c>
      <c r="B5386" s="87">
        <v>9.375E-2</v>
      </c>
      <c r="C5386">
        <v>1.1919999999999999E-5</v>
      </c>
    </row>
    <row r="5387" spans="1:3" x14ac:dyDescent="0.35">
      <c r="A5387" s="86">
        <v>46079</v>
      </c>
      <c r="B5387" s="87">
        <v>0.10416666666666667</v>
      </c>
      <c r="C5387">
        <v>1.1759999999999999E-5</v>
      </c>
    </row>
    <row r="5388" spans="1:3" x14ac:dyDescent="0.35">
      <c r="A5388" s="86">
        <v>46079</v>
      </c>
      <c r="B5388" s="87">
        <v>0.11458333333333333</v>
      </c>
      <c r="C5388">
        <v>1.171E-5</v>
      </c>
    </row>
    <row r="5389" spans="1:3" x14ac:dyDescent="0.35">
      <c r="A5389" s="86">
        <v>46079</v>
      </c>
      <c r="B5389" s="87">
        <v>0.125</v>
      </c>
      <c r="C5389">
        <v>1.1620000000000001E-5</v>
      </c>
    </row>
    <row r="5390" spans="1:3" x14ac:dyDescent="0.35">
      <c r="A5390" s="86">
        <v>46079</v>
      </c>
      <c r="B5390" s="87">
        <v>0.13541666666666666</v>
      </c>
      <c r="C5390">
        <v>1.153E-5</v>
      </c>
    </row>
    <row r="5391" spans="1:3" x14ac:dyDescent="0.35">
      <c r="A5391" s="86">
        <v>46079</v>
      </c>
      <c r="B5391" s="87">
        <v>0.14583333333333334</v>
      </c>
      <c r="C5391">
        <v>1.1469999999999999E-5</v>
      </c>
    </row>
    <row r="5392" spans="1:3" x14ac:dyDescent="0.35">
      <c r="A5392" s="86">
        <v>46079</v>
      </c>
      <c r="B5392" s="87">
        <v>0.15625</v>
      </c>
      <c r="C5392">
        <v>1.1379999999999999E-5</v>
      </c>
    </row>
    <row r="5393" spans="1:3" x14ac:dyDescent="0.35">
      <c r="A5393" s="86">
        <v>46079</v>
      </c>
      <c r="B5393" s="87">
        <v>0.16666666666666666</v>
      </c>
      <c r="C5393">
        <v>1.1379999999999999E-5</v>
      </c>
    </row>
    <row r="5394" spans="1:3" x14ac:dyDescent="0.35">
      <c r="A5394" s="86">
        <v>46079</v>
      </c>
      <c r="B5394" s="87">
        <v>0.17708333333333334</v>
      </c>
      <c r="C5394">
        <v>1.1409999999999999E-5</v>
      </c>
    </row>
    <row r="5395" spans="1:3" x14ac:dyDescent="0.35">
      <c r="A5395" s="86">
        <v>46079</v>
      </c>
      <c r="B5395" s="87">
        <v>0.1875</v>
      </c>
      <c r="C5395">
        <v>1.153E-5</v>
      </c>
    </row>
    <row r="5396" spans="1:3" x14ac:dyDescent="0.35">
      <c r="A5396" s="86">
        <v>46079</v>
      </c>
      <c r="B5396" s="87">
        <v>0.19791666666666666</v>
      </c>
      <c r="C5396">
        <v>1.168E-5</v>
      </c>
    </row>
    <row r="5397" spans="1:3" x14ac:dyDescent="0.35">
      <c r="A5397" s="86">
        <v>46079</v>
      </c>
      <c r="B5397" s="87">
        <v>0.20833333333333334</v>
      </c>
      <c r="C5397">
        <v>1.188E-5</v>
      </c>
    </row>
    <row r="5398" spans="1:3" x14ac:dyDescent="0.35">
      <c r="A5398" s="86">
        <v>46079</v>
      </c>
      <c r="B5398" s="87">
        <v>0.21875</v>
      </c>
      <c r="C5398">
        <v>1.216E-5</v>
      </c>
    </row>
    <row r="5399" spans="1:3" x14ac:dyDescent="0.35">
      <c r="A5399" s="86">
        <v>46079</v>
      </c>
      <c r="B5399" s="87">
        <v>0.22916666666666666</v>
      </c>
      <c r="C5399">
        <v>1.2810000000000001E-5</v>
      </c>
    </row>
    <row r="5400" spans="1:3" x14ac:dyDescent="0.35">
      <c r="A5400" s="86">
        <v>46079</v>
      </c>
      <c r="B5400" s="87">
        <v>0.23958333333333334</v>
      </c>
      <c r="C5400">
        <v>1.418E-5</v>
      </c>
    </row>
    <row r="5401" spans="1:3" x14ac:dyDescent="0.35">
      <c r="A5401" s="86">
        <v>46079</v>
      </c>
      <c r="B5401" s="87">
        <v>0.25</v>
      </c>
      <c r="C5401">
        <v>1.658E-5</v>
      </c>
    </row>
    <row r="5402" spans="1:3" x14ac:dyDescent="0.35">
      <c r="A5402" s="86">
        <v>46079</v>
      </c>
      <c r="B5402" s="87">
        <v>0.26041666666666669</v>
      </c>
      <c r="C5402">
        <v>2.02E-5</v>
      </c>
    </row>
    <row r="5403" spans="1:3" x14ac:dyDescent="0.35">
      <c r="A5403" s="86">
        <v>46079</v>
      </c>
      <c r="B5403" s="87">
        <v>0.27083333333333331</v>
      </c>
      <c r="C5403">
        <v>2.4600000000000002E-5</v>
      </c>
    </row>
    <row r="5404" spans="1:3" x14ac:dyDescent="0.35">
      <c r="A5404" s="86">
        <v>46079</v>
      </c>
      <c r="B5404" s="87">
        <v>0.28125</v>
      </c>
      <c r="C5404">
        <v>2.9119999999999999E-5</v>
      </c>
    </row>
    <row r="5405" spans="1:3" x14ac:dyDescent="0.35">
      <c r="A5405" s="86">
        <v>46079</v>
      </c>
      <c r="B5405" s="87">
        <v>0.29166666666666669</v>
      </c>
      <c r="C5405">
        <v>3.3130000000000003E-5</v>
      </c>
    </row>
    <row r="5406" spans="1:3" x14ac:dyDescent="0.35">
      <c r="A5406" s="86">
        <v>46079</v>
      </c>
      <c r="B5406" s="87">
        <v>0.30208333333333331</v>
      </c>
      <c r="C5406">
        <v>3.6130000000000001E-5</v>
      </c>
    </row>
    <row r="5407" spans="1:3" x14ac:dyDescent="0.35">
      <c r="A5407" s="86">
        <v>46079</v>
      </c>
      <c r="B5407" s="87">
        <v>0.3125</v>
      </c>
      <c r="C5407">
        <v>3.8179999999999997E-5</v>
      </c>
    </row>
    <row r="5408" spans="1:3" x14ac:dyDescent="0.35">
      <c r="A5408" s="86">
        <v>46079</v>
      </c>
      <c r="B5408" s="87">
        <v>0.32291666666666669</v>
      </c>
      <c r="C5408">
        <v>3.943E-5</v>
      </c>
    </row>
    <row r="5409" spans="1:3" x14ac:dyDescent="0.35">
      <c r="A5409" s="86">
        <v>46079</v>
      </c>
      <c r="B5409" s="87">
        <v>0.33333333333333331</v>
      </c>
      <c r="C5409">
        <v>4.0050000000000004E-5</v>
      </c>
    </row>
    <row r="5410" spans="1:3" x14ac:dyDescent="0.35">
      <c r="A5410" s="86">
        <v>46079</v>
      </c>
      <c r="B5410" s="87">
        <v>0.34375</v>
      </c>
      <c r="C5410">
        <v>4.0229999999999999E-5</v>
      </c>
    </row>
    <row r="5411" spans="1:3" x14ac:dyDescent="0.35">
      <c r="A5411" s="86">
        <v>46079</v>
      </c>
      <c r="B5411" s="87">
        <v>0.35416666666666669</v>
      </c>
      <c r="C5411">
        <v>4.0050000000000004E-5</v>
      </c>
    </row>
    <row r="5412" spans="1:3" x14ac:dyDescent="0.35">
      <c r="A5412" s="86">
        <v>46079</v>
      </c>
      <c r="B5412" s="87">
        <v>0.36458333333333331</v>
      </c>
      <c r="C5412">
        <v>3.9549999999999999E-5</v>
      </c>
    </row>
    <row r="5413" spans="1:3" x14ac:dyDescent="0.35">
      <c r="A5413" s="86">
        <v>46079</v>
      </c>
      <c r="B5413" s="87">
        <v>0.375</v>
      </c>
      <c r="C5413">
        <v>3.8840000000000001E-5</v>
      </c>
    </row>
    <row r="5414" spans="1:3" x14ac:dyDescent="0.35">
      <c r="A5414" s="86">
        <v>46079</v>
      </c>
      <c r="B5414" s="87">
        <v>0.38541666666666669</v>
      </c>
      <c r="C5414">
        <v>3.7939999999999999E-5</v>
      </c>
    </row>
    <row r="5415" spans="1:3" x14ac:dyDescent="0.35">
      <c r="A5415" s="86">
        <v>46079</v>
      </c>
      <c r="B5415" s="87">
        <v>0.39583333333333331</v>
      </c>
      <c r="C5415">
        <v>3.7019999999999995E-5</v>
      </c>
    </row>
    <row r="5416" spans="1:3" x14ac:dyDescent="0.35">
      <c r="A5416" s="86">
        <v>46079</v>
      </c>
      <c r="B5416" s="87">
        <v>0.40625</v>
      </c>
      <c r="C5416">
        <v>3.6100000000000003E-5</v>
      </c>
    </row>
    <row r="5417" spans="1:3" x14ac:dyDescent="0.35">
      <c r="A5417" s="86">
        <v>46079</v>
      </c>
      <c r="B5417" s="87">
        <v>0.41666666666666669</v>
      </c>
      <c r="C5417">
        <v>3.5349999999999999E-5</v>
      </c>
    </row>
    <row r="5418" spans="1:3" x14ac:dyDescent="0.35">
      <c r="A5418" s="86">
        <v>46079</v>
      </c>
      <c r="B5418" s="87">
        <v>0.42708333333333331</v>
      </c>
      <c r="C5418">
        <v>3.485E-5</v>
      </c>
    </row>
    <row r="5419" spans="1:3" x14ac:dyDescent="0.35">
      <c r="A5419" s="86">
        <v>46079</v>
      </c>
      <c r="B5419" s="87">
        <v>0.4375</v>
      </c>
      <c r="C5419">
        <v>3.4520000000000002E-5</v>
      </c>
    </row>
    <row r="5420" spans="1:3" x14ac:dyDescent="0.35">
      <c r="A5420" s="86">
        <v>46079</v>
      </c>
      <c r="B5420" s="87">
        <v>0.44791666666666669</v>
      </c>
      <c r="C5420">
        <v>3.4379999999999999E-5</v>
      </c>
    </row>
    <row r="5421" spans="1:3" x14ac:dyDescent="0.35">
      <c r="A5421" s="86">
        <v>46079</v>
      </c>
      <c r="B5421" s="87">
        <v>0.45833333333333331</v>
      </c>
      <c r="C5421">
        <v>3.4379999999999999E-5</v>
      </c>
    </row>
    <row r="5422" spans="1:3" x14ac:dyDescent="0.35">
      <c r="A5422" s="86">
        <v>46079</v>
      </c>
      <c r="B5422" s="87">
        <v>0.46875</v>
      </c>
      <c r="C5422">
        <v>3.4500000000000005E-5</v>
      </c>
    </row>
    <row r="5423" spans="1:3" x14ac:dyDescent="0.35">
      <c r="A5423" s="86">
        <v>46079</v>
      </c>
      <c r="B5423" s="87">
        <v>0.47916666666666669</v>
      </c>
      <c r="C5423">
        <v>3.4759999999999999E-5</v>
      </c>
    </row>
    <row r="5424" spans="1:3" x14ac:dyDescent="0.35">
      <c r="A5424" s="86">
        <v>46079</v>
      </c>
      <c r="B5424" s="87">
        <v>0.48958333333333331</v>
      </c>
      <c r="C5424">
        <v>3.5269999999999999E-5</v>
      </c>
    </row>
    <row r="5425" spans="1:3" x14ac:dyDescent="0.35">
      <c r="A5425" s="86">
        <v>46079</v>
      </c>
      <c r="B5425" s="87">
        <v>0.5</v>
      </c>
      <c r="C5425">
        <v>3.6100000000000003E-5</v>
      </c>
    </row>
    <row r="5426" spans="1:3" x14ac:dyDescent="0.35">
      <c r="A5426" s="86">
        <v>46079</v>
      </c>
      <c r="B5426" s="87">
        <v>0.51041666666666663</v>
      </c>
      <c r="C5426">
        <v>3.7259999999999999E-5</v>
      </c>
    </row>
    <row r="5427" spans="1:3" x14ac:dyDescent="0.35">
      <c r="A5427" s="86">
        <v>46079</v>
      </c>
      <c r="B5427" s="87">
        <v>0.52083333333333337</v>
      </c>
      <c r="C5427">
        <v>3.8500000000000001E-5</v>
      </c>
    </row>
    <row r="5428" spans="1:3" x14ac:dyDescent="0.35">
      <c r="A5428" s="86">
        <v>46079</v>
      </c>
      <c r="B5428" s="87">
        <v>0.53125</v>
      </c>
      <c r="C5428">
        <v>3.9510000000000006E-5</v>
      </c>
    </row>
    <row r="5429" spans="1:3" x14ac:dyDescent="0.35">
      <c r="A5429" s="86">
        <v>46079</v>
      </c>
      <c r="B5429" s="87">
        <v>0.54166666666666663</v>
      </c>
      <c r="C5429">
        <v>4.0050000000000004E-5</v>
      </c>
    </row>
    <row r="5430" spans="1:3" x14ac:dyDescent="0.35">
      <c r="A5430" s="86">
        <v>46079</v>
      </c>
      <c r="B5430" s="87">
        <v>0.55208333333333337</v>
      </c>
      <c r="C5430">
        <v>3.9870000000000003E-5</v>
      </c>
    </row>
    <row r="5431" spans="1:3" x14ac:dyDescent="0.35">
      <c r="A5431" s="86">
        <v>46079</v>
      </c>
      <c r="B5431" s="87">
        <v>0.5625</v>
      </c>
      <c r="C5431">
        <v>3.913E-5</v>
      </c>
    </row>
    <row r="5432" spans="1:3" x14ac:dyDescent="0.35">
      <c r="A5432" s="86">
        <v>46079</v>
      </c>
      <c r="B5432" s="87">
        <v>0.57291666666666663</v>
      </c>
      <c r="C5432">
        <v>3.803E-5</v>
      </c>
    </row>
    <row r="5433" spans="1:3" x14ac:dyDescent="0.35">
      <c r="A5433" s="86">
        <v>46079</v>
      </c>
      <c r="B5433" s="87">
        <v>0.58333333333333337</v>
      </c>
      <c r="C5433">
        <v>3.684E-5</v>
      </c>
    </row>
    <row r="5434" spans="1:3" x14ac:dyDescent="0.35">
      <c r="A5434" s="86">
        <v>46079</v>
      </c>
      <c r="B5434" s="87">
        <v>0.59375</v>
      </c>
      <c r="C5434">
        <v>3.5710000000000002E-5</v>
      </c>
    </row>
    <row r="5435" spans="1:3" x14ac:dyDescent="0.35">
      <c r="A5435" s="86">
        <v>46079</v>
      </c>
      <c r="B5435" s="87">
        <v>0.60416666666666663</v>
      </c>
      <c r="C5435">
        <v>3.4700000000000003E-5</v>
      </c>
    </row>
    <row r="5436" spans="1:3" x14ac:dyDescent="0.35">
      <c r="A5436" s="86">
        <v>46079</v>
      </c>
      <c r="B5436" s="87">
        <v>0.61458333333333337</v>
      </c>
      <c r="C5436">
        <v>3.379E-5</v>
      </c>
    </row>
    <row r="5437" spans="1:3" x14ac:dyDescent="0.35">
      <c r="A5437" s="86">
        <v>46079</v>
      </c>
      <c r="B5437" s="87">
        <v>0.625</v>
      </c>
      <c r="C5437">
        <v>3.2890000000000005E-5</v>
      </c>
    </row>
    <row r="5438" spans="1:3" x14ac:dyDescent="0.35">
      <c r="A5438" s="86">
        <v>46079</v>
      </c>
      <c r="B5438" s="87">
        <v>0.63541666666666663</v>
      </c>
      <c r="C5438">
        <v>3.2060000000000001E-5</v>
      </c>
    </row>
    <row r="5439" spans="1:3" x14ac:dyDescent="0.35">
      <c r="A5439" s="86">
        <v>46079</v>
      </c>
      <c r="B5439" s="87">
        <v>0.64583333333333337</v>
      </c>
      <c r="C5439">
        <v>3.1350000000000003E-5</v>
      </c>
    </row>
    <row r="5440" spans="1:3" x14ac:dyDescent="0.35">
      <c r="A5440" s="86">
        <v>46079</v>
      </c>
      <c r="B5440" s="87">
        <v>0.65625</v>
      </c>
      <c r="C5440">
        <v>3.0759999999999997E-5</v>
      </c>
    </row>
    <row r="5441" spans="1:3" x14ac:dyDescent="0.35">
      <c r="A5441" s="86">
        <v>46079</v>
      </c>
      <c r="B5441" s="87">
        <v>0.66666666666666663</v>
      </c>
      <c r="C5441">
        <v>3.042E-5</v>
      </c>
    </row>
    <row r="5442" spans="1:3" x14ac:dyDescent="0.35">
      <c r="A5442" s="86">
        <v>46079</v>
      </c>
      <c r="B5442" s="87">
        <v>0.67708333333333337</v>
      </c>
      <c r="C5442">
        <v>3.0360000000000001E-5</v>
      </c>
    </row>
    <row r="5443" spans="1:3" x14ac:dyDescent="0.35">
      <c r="A5443" s="86">
        <v>46079</v>
      </c>
      <c r="B5443" s="87">
        <v>0.6875</v>
      </c>
      <c r="C5443">
        <v>3.0660000000000001E-5</v>
      </c>
    </row>
    <row r="5444" spans="1:3" x14ac:dyDescent="0.35">
      <c r="A5444" s="86">
        <v>46079</v>
      </c>
      <c r="B5444" s="87">
        <v>0.69791666666666663</v>
      </c>
      <c r="C5444">
        <v>3.137E-5</v>
      </c>
    </row>
    <row r="5445" spans="1:3" x14ac:dyDescent="0.35">
      <c r="A5445" s="86">
        <v>46079</v>
      </c>
      <c r="B5445" s="87">
        <v>0.70833333333333337</v>
      </c>
      <c r="C5445">
        <v>3.2660000000000002E-5</v>
      </c>
    </row>
    <row r="5446" spans="1:3" x14ac:dyDescent="0.35">
      <c r="A5446" s="86">
        <v>46079</v>
      </c>
      <c r="B5446" s="87">
        <v>0.71875</v>
      </c>
      <c r="C5446">
        <v>3.4459999999999999E-5</v>
      </c>
    </row>
    <row r="5447" spans="1:3" x14ac:dyDescent="0.35">
      <c r="A5447" s="86">
        <v>46079</v>
      </c>
      <c r="B5447" s="87">
        <v>0.72916666666666663</v>
      </c>
      <c r="C5447">
        <v>3.676E-5</v>
      </c>
    </row>
    <row r="5448" spans="1:3" x14ac:dyDescent="0.35">
      <c r="A5448" s="86">
        <v>46079</v>
      </c>
      <c r="B5448" s="87">
        <v>0.73958333333333337</v>
      </c>
      <c r="C5448">
        <v>3.9390000000000001E-5</v>
      </c>
    </row>
    <row r="5449" spans="1:3" x14ac:dyDescent="0.35">
      <c r="A5449" s="86">
        <v>46079</v>
      </c>
      <c r="B5449" s="87">
        <v>0.75</v>
      </c>
      <c r="C5449">
        <v>4.2279999999999995E-5</v>
      </c>
    </row>
    <row r="5450" spans="1:3" x14ac:dyDescent="0.35">
      <c r="A5450" s="86">
        <v>46079</v>
      </c>
      <c r="B5450" s="87">
        <v>0.76041666666666663</v>
      </c>
      <c r="C5450">
        <v>4.528E-5</v>
      </c>
    </row>
    <row r="5451" spans="1:3" x14ac:dyDescent="0.35">
      <c r="A5451" s="86">
        <v>46079</v>
      </c>
      <c r="B5451" s="87">
        <v>0.77083333333333337</v>
      </c>
      <c r="C5451">
        <v>4.8189999999999998E-5</v>
      </c>
    </row>
    <row r="5452" spans="1:3" x14ac:dyDescent="0.35">
      <c r="A5452" s="86">
        <v>46079</v>
      </c>
      <c r="B5452" s="87">
        <v>0.78125</v>
      </c>
      <c r="C5452">
        <v>5.0860000000000004E-5</v>
      </c>
    </row>
    <row r="5453" spans="1:3" x14ac:dyDescent="0.35">
      <c r="A5453" s="86">
        <v>46079</v>
      </c>
      <c r="B5453" s="87">
        <v>0.79166666666666663</v>
      </c>
      <c r="C5453">
        <v>5.3159999999999999E-5</v>
      </c>
    </row>
    <row r="5454" spans="1:3" x14ac:dyDescent="0.35">
      <c r="A5454" s="86">
        <v>46079</v>
      </c>
      <c r="B5454" s="87">
        <v>0.80208333333333337</v>
      </c>
      <c r="C5454">
        <v>5.4879999999999996E-5</v>
      </c>
    </row>
    <row r="5455" spans="1:3" x14ac:dyDescent="0.35">
      <c r="A5455" s="86">
        <v>46079</v>
      </c>
      <c r="B5455" s="87">
        <v>0.8125</v>
      </c>
      <c r="C5455">
        <v>5.5909999999999998E-5</v>
      </c>
    </row>
    <row r="5456" spans="1:3" x14ac:dyDescent="0.35">
      <c r="A5456" s="86">
        <v>46079</v>
      </c>
      <c r="B5456" s="87">
        <v>0.82291666666666663</v>
      </c>
      <c r="C5456">
        <v>5.613E-5</v>
      </c>
    </row>
    <row r="5457" spans="1:3" x14ac:dyDescent="0.35">
      <c r="A5457" s="86">
        <v>46079</v>
      </c>
      <c r="B5457" s="87">
        <v>0.83333333333333337</v>
      </c>
      <c r="C5457">
        <v>5.5380000000000002E-5</v>
      </c>
    </row>
    <row r="5458" spans="1:3" x14ac:dyDescent="0.35">
      <c r="A5458" s="86">
        <v>46079</v>
      </c>
      <c r="B5458" s="87">
        <v>0.84375</v>
      </c>
      <c r="C5458">
        <v>5.3690000000000003E-5</v>
      </c>
    </row>
    <row r="5459" spans="1:3" x14ac:dyDescent="0.35">
      <c r="A5459" s="86">
        <v>46079</v>
      </c>
      <c r="B5459" s="87">
        <v>0.85416666666666663</v>
      </c>
      <c r="C5459">
        <v>5.1310000000000002E-5</v>
      </c>
    </row>
    <row r="5460" spans="1:3" x14ac:dyDescent="0.35">
      <c r="A5460" s="86">
        <v>46079</v>
      </c>
      <c r="B5460" s="87">
        <v>0.86458333333333337</v>
      </c>
      <c r="C5460">
        <v>4.8699999999999998E-5</v>
      </c>
    </row>
    <row r="5461" spans="1:3" x14ac:dyDescent="0.35">
      <c r="A5461" s="86">
        <v>46079</v>
      </c>
      <c r="B5461" s="87">
        <v>0.875</v>
      </c>
      <c r="C5461">
        <v>4.6230000000000003E-5</v>
      </c>
    </row>
    <row r="5462" spans="1:3" x14ac:dyDescent="0.35">
      <c r="A5462" s="86">
        <v>46079</v>
      </c>
      <c r="B5462" s="87">
        <v>0.88541666666666663</v>
      </c>
      <c r="C5462">
        <v>4.4240000000000003E-5</v>
      </c>
    </row>
    <row r="5463" spans="1:3" x14ac:dyDescent="0.35">
      <c r="A5463" s="86">
        <v>46079</v>
      </c>
      <c r="B5463" s="87">
        <v>0.89583333333333337</v>
      </c>
      <c r="C5463">
        <v>4.2599999999999999E-5</v>
      </c>
    </row>
    <row r="5464" spans="1:3" x14ac:dyDescent="0.35">
      <c r="A5464" s="86">
        <v>46079</v>
      </c>
      <c r="B5464" s="87">
        <v>0.90625</v>
      </c>
      <c r="C5464">
        <v>4.1119999999999999E-5</v>
      </c>
    </row>
    <row r="5465" spans="1:3" x14ac:dyDescent="0.35">
      <c r="A5465" s="86">
        <v>46079</v>
      </c>
      <c r="B5465" s="87">
        <v>0.91666666666666663</v>
      </c>
      <c r="C5465">
        <v>3.9570000000000002E-5</v>
      </c>
    </row>
    <row r="5466" spans="1:3" x14ac:dyDescent="0.35">
      <c r="A5466" s="86">
        <v>46079</v>
      </c>
      <c r="B5466" s="87">
        <v>0.92708333333333337</v>
      </c>
      <c r="C5466">
        <v>3.7789999999999996E-5</v>
      </c>
    </row>
    <row r="5467" spans="1:3" x14ac:dyDescent="0.35">
      <c r="A5467" s="86">
        <v>46079</v>
      </c>
      <c r="B5467" s="87">
        <v>0.9375</v>
      </c>
      <c r="C5467">
        <v>3.5810000000000004E-5</v>
      </c>
    </row>
    <row r="5468" spans="1:3" x14ac:dyDescent="0.35">
      <c r="A5468" s="86">
        <v>46079</v>
      </c>
      <c r="B5468" s="87">
        <v>0.94791666666666663</v>
      </c>
      <c r="C5468">
        <v>3.3670000000000001E-5</v>
      </c>
    </row>
    <row r="5469" spans="1:3" x14ac:dyDescent="0.35">
      <c r="A5469" s="86">
        <v>46079</v>
      </c>
      <c r="B5469" s="87">
        <v>0.95833333333333337</v>
      </c>
      <c r="C5469">
        <v>3.1409999999999999E-5</v>
      </c>
    </row>
    <row r="5470" spans="1:3" x14ac:dyDescent="0.35">
      <c r="A5470" s="86">
        <v>46079</v>
      </c>
      <c r="B5470" s="87">
        <v>0.96875</v>
      </c>
      <c r="C5470">
        <v>2.9119999999999999E-5</v>
      </c>
    </row>
    <row r="5471" spans="1:3" x14ac:dyDescent="0.35">
      <c r="A5471" s="86">
        <v>46079</v>
      </c>
      <c r="B5471" s="87">
        <v>0.97916666666666663</v>
      </c>
      <c r="C5471">
        <v>2.6800000000000001E-5</v>
      </c>
    </row>
    <row r="5472" spans="1:3" x14ac:dyDescent="0.35">
      <c r="A5472" s="86">
        <v>46079</v>
      </c>
      <c r="B5472" s="87">
        <v>0.98958333333333337</v>
      </c>
      <c r="C5472">
        <v>2.4519999999999999E-5</v>
      </c>
    </row>
    <row r="5473" spans="1:3" x14ac:dyDescent="0.35">
      <c r="A5473" s="86">
        <v>46080</v>
      </c>
      <c r="B5473" s="87">
        <v>0</v>
      </c>
      <c r="C5473">
        <v>2.2259999999999997E-5</v>
      </c>
    </row>
    <row r="5474" spans="1:3" x14ac:dyDescent="0.35">
      <c r="A5474" s="86">
        <v>46080</v>
      </c>
      <c r="B5474" s="87">
        <v>1.0416666666666666E-2</v>
      </c>
      <c r="C5474">
        <v>2.003E-5</v>
      </c>
    </row>
    <row r="5475" spans="1:3" x14ac:dyDescent="0.35">
      <c r="A5475" s="86">
        <v>46080</v>
      </c>
      <c r="B5475" s="87">
        <v>2.0833333333333332E-2</v>
      </c>
      <c r="C5475">
        <v>1.802E-5</v>
      </c>
    </row>
    <row r="5476" spans="1:3" x14ac:dyDescent="0.35">
      <c r="A5476" s="86">
        <v>46080</v>
      </c>
      <c r="B5476" s="87">
        <v>3.125E-2</v>
      </c>
      <c r="C5476">
        <v>1.6269999999999998E-5</v>
      </c>
    </row>
    <row r="5477" spans="1:3" x14ac:dyDescent="0.35">
      <c r="A5477" s="86">
        <v>46080</v>
      </c>
      <c r="B5477" s="87">
        <v>4.1666666666666664E-2</v>
      </c>
      <c r="C5477">
        <v>1.4789999999999999E-5</v>
      </c>
    </row>
    <row r="5478" spans="1:3" x14ac:dyDescent="0.35">
      <c r="A5478" s="86">
        <v>46080</v>
      </c>
      <c r="B5478" s="87">
        <v>5.2083333333333336E-2</v>
      </c>
      <c r="C5478">
        <v>1.3690000000000001E-5</v>
      </c>
    </row>
    <row r="5479" spans="1:3" x14ac:dyDescent="0.35">
      <c r="A5479" s="86">
        <v>46080</v>
      </c>
      <c r="B5479" s="87">
        <v>6.25E-2</v>
      </c>
      <c r="C5479">
        <v>1.292E-5</v>
      </c>
    </row>
    <row r="5480" spans="1:3" x14ac:dyDescent="0.35">
      <c r="A5480" s="86">
        <v>46080</v>
      </c>
      <c r="B5480" s="87">
        <v>7.2916666666666671E-2</v>
      </c>
      <c r="C5480">
        <v>1.242E-5</v>
      </c>
    </row>
    <row r="5481" spans="1:3" x14ac:dyDescent="0.35">
      <c r="A5481" s="86">
        <v>46080</v>
      </c>
      <c r="B5481" s="87">
        <v>8.3333333333333329E-2</v>
      </c>
      <c r="C5481">
        <v>1.2089999999999999E-5</v>
      </c>
    </row>
    <row r="5482" spans="1:3" x14ac:dyDescent="0.35">
      <c r="A5482" s="86">
        <v>46080</v>
      </c>
      <c r="B5482" s="87">
        <v>9.375E-2</v>
      </c>
      <c r="C5482">
        <v>1.189E-5</v>
      </c>
    </row>
    <row r="5483" spans="1:3" x14ac:dyDescent="0.35">
      <c r="A5483" s="86">
        <v>46080</v>
      </c>
      <c r="B5483" s="87">
        <v>0.10416666666666667</v>
      </c>
      <c r="C5483">
        <v>1.1730000000000001E-5</v>
      </c>
    </row>
    <row r="5484" spans="1:3" x14ac:dyDescent="0.35">
      <c r="A5484" s="86">
        <v>46080</v>
      </c>
      <c r="B5484" s="87">
        <v>0.11458333333333333</v>
      </c>
      <c r="C5484">
        <v>1.167E-5</v>
      </c>
    </row>
    <row r="5485" spans="1:3" x14ac:dyDescent="0.35">
      <c r="A5485" s="86">
        <v>46080</v>
      </c>
      <c r="B5485" s="87">
        <v>0.125</v>
      </c>
      <c r="C5485">
        <v>1.1589999999999999E-5</v>
      </c>
    </row>
    <row r="5486" spans="1:3" x14ac:dyDescent="0.35">
      <c r="A5486" s="86">
        <v>46080</v>
      </c>
      <c r="B5486" s="87">
        <v>0.13541666666666666</v>
      </c>
      <c r="C5486">
        <v>1.15E-5</v>
      </c>
    </row>
    <row r="5487" spans="1:3" x14ac:dyDescent="0.35">
      <c r="A5487" s="86">
        <v>46080</v>
      </c>
      <c r="B5487" s="87">
        <v>0.14583333333333334</v>
      </c>
      <c r="C5487">
        <v>1.1440000000000001E-5</v>
      </c>
    </row>
    <row r="5488" spans="1:3" x14ac:dyDescent="0.35">
      <c r="A5488" s="86">
        <v>46080</v>
      </c>
      <c r="B5488" s="87">
        <v>0.15625</v>
      </c>
      <c r="C5488">
        <v>1.1350000000000001E-5</v>
      </c>
    </row>
    <row r="5489" spans="1:3" x14ac:dyDescent="0.35">
      <c r="A5489" s="86">
        <v>46080</v>
      </c>
      <c r="B5489" s="87">
        <v>0.16666666666666666</v>
      </c>
      <c r="C5489">
        <v>1.1350000000000001E-5</v>
      </c>
    </row>
    <row r="5490" spans="1:3" x14ac:dyDescent="0.35">
      <c r="A5490" s="86">
        <v>46080</v>
      </c>
      <c r="B5490" s="87">
        <v>0.17708333333333334</v>
      </c>
      <c r="C5490">
        <v>1.1379999999999999E-5</v>
      </c>
    </row>
    <row r="5491" spans="1:3" x14ac:dyDescent="0.35">
      <c r="A5491" s="86">
        <v>46080</v>
      </c>
      <c r="B5491" s="87">
        <v>0.1875</v>
      </c>
      <c r="C5491">
        <v>1.15E-5</v>
      </c>
    </row>
    <row r="5492" spans="1:3" x14ac:dyDescent="0.35">
      <c r="A5492" s="86">
        <v>46080</v>
      </c>
      <c r="B5492" s="87">
        <v>0.19791666666666666</v>
      </c>
      <c r="C5492">
        <v>1.165E-5</v>
      </c>
    </row>
    <row r="5493" spans="1:3" x14ac:dyDescent="0.35">
      <c r="A5493" s="86">
        <v>46080</v>
      </c>
      <c r="B5493" s="87">
        <v>0.20833333333333334</v>
      </c>
      <c r="C5493">
        <v>1.185E-5</v>
      </c>
    </row>
    <row r="5494" spans="1:3" x14ac:dyDescent="0.35">
      <c r="A5494" s="86">
        <v>46080</v>
      </c>
      <c r="B5494" s="87">
        <v>0.21875</v>
      </c>
      <c r="C5494">
        <v>1.2130000000000001E-5</v>
      </c>
    </row>
    <row r="5495" spans="1:3" x14ac:dyDescent="0.35">
      <c r="A5495" s="86">
        <v>46080</v>
      </c>
      <c r="B5495" s="87">
        <v>0.22916666666666666</v>
      </c>
      <c r="C5495">
        <v>1.278E-5</v>
      </c>
    </row>
    <row r="5496" spans="1:3" x14ac:dyDescent="0.35">
      <c r="A5496" s="86">
        <v>46080</v>
      </c>
      <c r="B5496" s="87">
        <v>0.23958333333333334</v>
      </c>
      <c r="C5496">
        <v>1.414E-5</v>
      </c>
    </row>
    <row r="5497" spans="1:3" x14ac:dyDescent="0.35">
      <c r="A5497" s="86">
        <v>46080</v>
      </c>
      <c r="B5497" s="87">
        <v>0.25</v>
      </c>
      <c r="C5497">
        <v>1.6529999999999999E-5</v>
      </c>
    </row>
    <row r="5498" spans="1:3" x14ac:dyDescent="0.35">
      <c r="A5498" s="86">
        <v>46080</v>
      </c>
      <c r="B5498" s="87">
        <v>0.26041666666666669</v>
      </c>
      <c r="C5498">
        <v>2.0150000000000002E-5</v>
      </c>
    </row>
    <row r="5499" spans="1:3" x14ac:dyDescent="0.35">
      <c r="A5499" s="86">
        <v>46080</v>
      </c>
      <c r="B5499" s="87">
        <v>0.27083333333333331</v>
      </c>
      <c r="C5499">
        <v>2.4539999999999999E-5</v>
      </c>
    </row>
    <row r="5500" spans="1:3" x14ac:dyDescent="0.35">
      <c r="A5500" s="86">
        <v>46080</v>
      </c>
      <c r="B5500" s="87">
        <v>0.28125</v>
      </c>
      <c r="C5500">
        <v>2.904E-5</v>
      </c>
    </row>
    <row r="5501" spans="1:3" x14ac:dyDescent="0.35">
      <c r="A5501" s="86">
        <v>46080</v>
      </c>
      <c r="B5501" s="87">
        <v>0.29166666666666669</v>
      </c>
      <c r="C5501">
        <v>3.3050000000000004E-5</v>
      </c>
    </row>
    <row r="5502" spans="1:3" x14ac:dyDescent="0.35">
      <c r="A5502" s="86">
        <v>46080</v>
      </c>
      <c r="B5502" s="87">
        <v>0.30208333333333331</v>
      </c>
      <c r="C5502">
        <v>3.6029999999999999E-5</v>
      </c>
    </row>
    <row r="5503" spans="1:3" x14ac:dyDescent="0.35">
      <c r="A5503" s="86">
        <v>46080</v>
      </c>
      <c r="B5503" s="87">
        <v>0.3125</v>
      </c>
      <c r="C5503">
        <v>3.8080000000000001E-5</v>
      </c>
    </row>
    <row r="5504" spans="1:3" x14ac:dyDescent="0.35">
      <c r="A5504" s="86">
        <v>46080</v>
      </c>
      <c r="B5504" s="87">
        <v>0.32291666666666669</v>
      </c>
      <c r="C5504">
        <v>3.9329999999999998E-5</v>
      </c>
    </row>
    <row r="5505" spans="1:3" x14ac:dyDescent="0.35">
      <c r="A5505" s="86">
        <v>46080</v>
      </c>
      <c r="B5505" s="87">
        <v>0.33333333333333331</v>
      </c>
      <c r="C5505">
        <v>3.994E-5</v>
      </c>
    </row>
    <row r="5506" spans="1:3" x14ac:dyDescent="0.35">
      <c r="A5506" s="86">
        <v>46080</v>
      </c>
      <c r="B5506" s="87">
        <v>0.34375</v>
      </c>
      <c r="C5506">
        <v>4.0120000000000002E-5</v>
      </c>
    </row>
    <row r="5507" spans="1:3" x14ac:dyDescent="0.35">
      <c r="A5507" s="86">
        <v>46080</v>
      </c>
      <c r="B5507" s="87">
        <v>0.35416666666666669</v>
      </c>
      <c r="C5507">
        <v>3.994E-5</v>
      </c>
    </row>
    <row r="5508" spans="1:3" x14ac:dyDescent="0.35">
      <c r="A5508" s="86">
        <v>46080</v>
      </c>
      <c r="B5508" s="87">
        <v>0.36458333333333331</v>
      </c>
      <c r="C5508">
        <v>3.9449999999999997E-5</v>
      </c>
    </row>
    <row r="5509" spans="1:3" x14ac:dyDescent="0.35">
      <c r="A5509" s="86">
        <v>46080</v>
      </c>
      <c r="B5509" s="87">
        <v>0.375</v>
      </c>
      <c r="C5509">
        <v>3.8730000000000004E-5</v>
      </c>
    </row>
    <row r="5510" spans="1:3" x14ac:dyDescent="0.35">
      <c r="A5510" s="86">
        <v>46080</v>
      </c>
      <c r="B5510" s="87">
        <v>0.38541666666666669</v>
      </c>
      <c r="C5510">
        <v>3.7849999999999998E-5</v>
      </c>
    </row>
    <row r="5511" spans="1:3" x14ac:dyDescent="0.35">
      <c r="A5511" s="86">
        <v>46080</v>
      </c>
      <c r="B5511" s="87">
        <v>0.39583333333333331</v>
      </c>
      <c r="C5511">
        <v>3.6919999999999999E-5</v>
      </c>
    </row>
    <row r="5512" spans="1:3" x14ac:dyDescent="0.35">
      <c r="A5512" s="86">
        <v>46080</v>
      </c>
      <c r="B5512" s="87">
        <v>0.40625</v>
      </c>
      <c r="C5512">
        <v>3.6010000000000003E-5</v>
      </c>
    </row>
    <row r="5513" spans="1:3" x14ac:dyDescent="0.35">
      <c r="A5513" s="86">
        <v>46080</v>
      </c>
      <c r="B5513" s="87">
        <v>0.41666666666666669</v>
      </c>
      <c r="C5513">
        <v>3.5259999999999998E-5</v>
      </c>
    </row>
    <row r="5514" spans="1:3" x14ac:dyDescent="0.35">
      <c r="A5514" s="86">
        <v>46080</v>
      </c>
      <c r="B5514" s="87">
        <v>0.42708333333333331</v>
      </c>
      <c r="C5514">
        <v>3.4759999999999999E-5</v>
      </c>
    </row>
    <row r="5515" spans="1:3" x14ac:dyDescent="0.35">
      <c r="A5515" s="86">
        <v>46080</v>
      </c>
      <c r="B5515" s="87">
        <v>0.4375</v>
      </c>
      <c r="C5515">
        <v>3.4430000000000001E-5</v>
      </c>
    </row>
    <row r="5516" spans="1:3" x14ac:dyDescent="0.35">
      <c r="A5516" s="86">
        <v>46080</v>
      </c>
      <c r="B5516" s="87">
        <v>0.44791666666666669</v>
      </c>
      <c r="C5516">
        <v>3.4289999999999999E-5</v>
      </c>
    </row>
    <row r="5517" spans="1:3" x14ac:dyDescent="0.35">
      <c r="A5517" s="86">
        <v>46080</v>
      </c>
      <c r="B5517" s="87">
        <v>0.45833333333333331</v>
      </c>
      <c r="C5517">
        <v>3.4289999999999999E-5</v>
      </c>
    </row>
    <row r="5518" spans="1:3" x14ac:dyDescent="0.35">
      <c r="A5518" s="86">
        <v>46080</v>
      </c>
      <c r="B5518" s="87">
        <v>0.46875</v>
      </c>
      <c r="C5518">
        <v>3.4410000000000004E-5</v>
      </c>
    </row>
    <row r="5519" spans="1:3" x14ac:dyDescent="0.35">
      <c r="A5519" s="86">
        <v>46080</v>
      </c>
      <c r="B5519" s="87">
        <v>0.47916666666666669</v>
      </c>
      <c r="C5519">
        <v>3.4669999999999998E-5</v>
      </c>
    </row>
    <row r="5520" spans="1:3" x14ac:dyDescent="0.35">
      <c r="A5520" s="86">
        <v>46080</v>
      </c>
      <c r="B5520" s="87">
        <v>0.48958333333333331</v>
      </c>
      <c r="C5520">
        <v>3.5180000000000005E-5</v>
      </c>
    </row>
    <row r="5521" spans="1:3" x14ac:dyDescent="0.35">
      <c r="A5521" s="86">
        <v>46080</v>
      </c>
      <c r="B5521" s="87">
        <v>0.5</v>
      </c>
      <c r="C5521">
        <v>3.6010000000000003E-5</v>
      </c>
    </row>
    <row r="5522" spans="1:3" x14ac:dyDescent="0.35">
      <c r="A5522" s="86">
        <v>46080</v>
      </c>
      <c r="B5522" s="87">
        <v>0.51041666666666663</v>
      </c>
      <c r="C5522">
        <v>3.7159999999999997E-5</v>
      </c>
    </row>
    <row r="5523" spans="1:3" x14ac:dyDescent="0.35">
      <c r="A5523" s="86">
        <v>46080</v>
      </c>
      <c r="B5523" s="87">
        <v>0.52083333333333337</v>
      </c>
      <c r="C5523">
        <v>3.8399999999999998E-5</v>
      </c>
    </row>
    <row r="5524" spans="1:3" x14ac:dyDescent="0.35">
      <c r="A5524" s="86">
        <v>46080</v>
      </c>
      <c r="B5524" s="87">
        <v>0.53125</v>
      </c>
      <c r="C5524">
        <v>3.9410000000000004E-5</v>
      </c>
    </row>
    <row r="5525" spans="1:3" x14ac:dyDescent="0.35">
      <c r="A5525" s="86">
        <v>46080</v>
      </c>
      <c r="B5525" s="87">
        <v>0.54166666666666663</v>
      </c>
      <c r="C5525">
        <v>3.994E-5</v>
      </c>
    </row>
    <row r="5526" spans="1:3" x14ac:dyDescent="0.35">
      <c r="A5526" s="86">
        <v>46080</v>
      </c>
      <c r="B5526" s="87">
        <v>0.55208333333333337</v>
      </c>
      <c r="C5526">
        <v>3.977E-5</v>
      </c>
    </row>
    <row r="5527" spans="1:3" x14ac:dyDescent="0.35">
      <c r="A5527" s="86">
        <v>46080</v>
      </c>
      <c r="B5527" s="87">
        <v>0.5625</v>
      </c>
      <c r="C5527">
        <v>3.9030000000000004E-5</v>
      </c>
    </row>
    <row r="5528" spans="1:3" x14ac:dyDescent="0.35">
      <c r="A5528" s="86">
        <v>46080</v>
      </c>
      <c r="B5528" s="87">
        <v>0.57291666666666663</v>
      </c>
      <c r="C5528">
        <v>3.7929999999999998E-5</v>
      </c>
    </row>
    <row r="5529" spans="1:3" x14ac:dyDescent="0.35">
      <c r="A5529" s="86">
        <v>46080</v>
      </c>
      <c r="B5529" s="87">
        <v>0.58333333333333337</v>
      </c>
      <c r="C5529">
        <v>3.6740000000000004E-5</v>
      </c>
    </row>
    <row r="5530" spans="1:3" x14ac:dyDescent="0.35">
      <c r="A5530" s="86">
        <v>46080</v>
      </c>
      <c r="B5530" s="87">
        <v>0.59375</v>
      </c>
      <c r="C5530">
        <v>3.5620000000000001E-5</v>
      </c>
    </row>
    <row r="5531" spans="1:3" x14ac:dyDescent="0.35">
      <c r="A5531" s="86">
        <v>46080</v>
      </c>
      <c r="B5531" s="87">
        <v>0.60416666666666663</v>
      </c>
      <c r="C5531">
        <v>3.4610000000000002E-5</v>
      </c>
    </row>
    <row r="5532" spans="1:3" x14ac:dyDescent="0.35">
      <c r="A5532" s="86">
        <v>46080</v>
      </c>
      <c r="B5532" s="87">
        <v>0.61458333333333337</v>
      </c>
      <c r="C5532">
        <v>3.3699999999999999E-5</v>
      </c>
    </row>
    <row r="5533" spans="1:3" x14ac:dyDescent="0.35">
      <c r="A5533" s="86">
        <v>46080</v>
      </c>
      <c r="B5533" s="87">
        <v>0.625</v>
      </c>
      <c r="C5533">
        <v>3.2809999999999999E-5</v>
      </c>
    </row>
    <row r="5534" spans="1:3" x14ac:dyDescent="0.35">
      <c r="A5534" s="86">
        <v>46080</v>
      </c>
      <c r="B5534" s="87">
        <v>0.63541666666666663</v>
      </c>
      <c r="C5534">
        <v>3.1980000000000002E-5</v>
      </c>
    </row>
    <row r="5535" spans="1:3" x14ac:dyDescent="0.35">
      <c r="A5535" s="86">
        <v>46080</v>
      </c>
      <c r="B5535" s="87">
        <v>0.64583333333333337</v>
      </c>
      <c r="C5535">
        <v>3.1269999999999997E-5</v>
      </c>
    </row>
    <row r="5536" spans="1:3" x14ac:dyDescent="0.35">
      <c r="A5536" s="86">
        <v>46080</v>
      </c>
      <c r="B5536" s="87">
        <v>0.65625</v>
      </c>
      <c r="C5536">
        <v>3.0669999999999996E-5</v>
      </c>
    </row>
    <row r="5537" spans="1:3" x14ac:dyDescent="0.35">
      <c r="A5537" s="86">
        <v>46080</v>
      </c>
      <c r="B5537" s="87">
        <v>0.66666666666666663</v>
      </c>
      <c r="C5537">
        <v>3.0339999999999998E-5</v>
      </c>
    </row>
    <row r="5538" spans="1:3" x14ac:dyDescent="0.35">
      <c r="A5538" s="86">
        <v>46080</v>
      </c>
      <c r="B5538" s="87">
        <v>0.67708333333333337</v>
      </c>
      <c r="C5538">
        <v>3.0280000000000001E-5</v>
      </c>
    </row>
    <row r="5539" spans="1:3" x14ac:dyDescent="0.35">
      <c r="A5539" s="86">
        <v>46080</v>
      </c>
      <c r="B5539" s="87">
        <v>0.6875</v>
      </c>
      <c r="C5539">
        <v>3.0580000000000002E-5</v>
      </c>
    </row>
    <row r="5540" spans="1:3" x14ac:dyDescent="0.35">
      <c r="A5540" s="86">
        <v>46080</v>
      </c>
      <c r="B5540" s="87">
        <v>0.69791666666666663</v>
      </c>
      <c r="C5540">
        <v>3.129E-5</v>
      </c>
    </row>
    <row r="5541" spans="1:3" x14ac:dyDescent="0.35">
      <c r="A5541" s="86">
        <v>46080</v>
      </c>
      <c r="B5541" s="87">
        <v>0.70833333333333337</v>
      </c>
      <c r="C5541">
        <v>3.2570000000000002E-5</v>
      </c>
    </row>
    <row r="5542" spans="1:3" x14ac:dyDescent="0.35">
      <c r="A5542" s="86">
        <v>46080</v>
      </c>
      <c r="B5542" s="87">
        <v>0.71875</v>
      </c>
      <c r="C5542">
        <v>3.4369999999999998E-5</v>
      </c>
    </row>
    <row r="5543" spans="1:3" x14ac:dyDescent="0.35">
      <c r="A5543" s="86">
        <v>46080</v>
      </c>
      <c r="B5543" s="87">
        <v>0.72916666666666663</v>
      </c>
      <c r="C5543">
        <v>3.6659999999999998E-5</v>
      </c>
    </row>
    <row r="5544" spans="1:3" x14ac:dyDescent="0.35">
      <c r="A5544" s="86">
        <v>46080</v>
      </c>
      <c r="B5544" s="87">
        <v>0.73958333333333337</v>
      </c>
      <c r="C5544">
        <v>3.9289999999999998E-5</v>
      </c>
    </row>
    <row r="5545" spans="1:3" x14ac:dyDescent="0.35">
      <c r="A5545" s="86">
        <v>46080</v>
      </c>
      <c r="B5545" s="87">
        <v>0.75</v>
      </c>
      <c r="C5545">
        <v>4.2169999999999998E-5</v>
      </c>
    </row>
    <row r="5546" spans="1:3" x14ac:dyDescent="0.35">
      <c r="A5546" s="86">
        <v>46080</v>
      </c>
      <c r="B5546" s="87">
        <v>0.76041666666666663</v>
      </c>
      <c r="C5546">
        <v>4.5160000000000001E-5</v>
      </c>
    </row>
    <row r="5547" spans="1:3" x14ac:dyDescent="0.35">
      <c r="A5547" s="86">
        <v>46080</v>
      </c>
      <c r="B5547" s="87">
        <v>0.77083333333333337</v>
      </c>
      <c r="C5547">
        <v>4.8059999999999997E-5</v>
      </c>
    </row>
    <row r="5548" spans="1:3" x14ac:dyDescent="0.35">
      <c r="A5548" s="86">
        <v>46080</v>
      </c>
      <c r="B5548" s="87">
        <v>0.78125</v>
      </c>
      <c r="C5548">
        <v>5.0729999999999997E-5</v>
      </c>
    </row>
    <row r="5549" spans="1:3" x14ac:dyDescent="0.35">
      <c r="A5549" s="86">
        <v>46080</v>
      </c>
      <c r="B5549" s="87">
        <v>0.79166666666666663</v>
      </c>
      <c r="C5549">
        <v>5.3019999999999997E-5</v>
      </c>
    </row>
    <row r="5550" spans="1:3" x14ac:dyDescent="0.35">
      <c r="A5550" s="86">
        <v>46080</v>
      </c>
      <c r="B5550" s="87">
        <v>0.80208333333333337</v>
      </c>
      <c r="C5550">
        <v>5.4739999999999994E-5</v>
      </c>
    </row>
    <row r="5551" spans="1:3" x14ac:dyDescent="0.35">
      <c r="A5551" s="86">
        <v>46080</v>
      </c>
      <c r="B5551" s="87">
        <v>0.8125</v>
      </c>
      <c r="C5551">
        <v>5.5770000000000003E-5</v>
      </c>
    </row>
    <row r="5552" spans="1:3" x14ac:dyDescent="0.35">
      <c r="A5552" s="86">
        <v>46080</v>
      </c>
      <c r="B5552" s="87">
        <v>0.82291666666666663</v>
      </c>
      <c r="C5552">
        <v>5.5980000000000003E-5</v>
      </c>
    </row>
    <row r="5553" spans="1:3" x14ac:dyDescent="0.35">
      <c r="A5553" s="86">
        <v>46080</v>
      </c>
      <c r="B5553" s="87">
        <v>0.83333333333333337</v>
      </c>
      <c r="C5553">
        <v>5.5229999999999998E-5</v>
      </c>
    </row>
    <row r="5554" spans="1:3" x14ac:dyDescent="0.35">
      <c r="A5554" s="86">
        <v>46080</v>
      </c>
      <c r="B5554" s="87">
        <v>0.84375</v>
      </c>
      <c r="C5554">
        <v>5.3550000000000001E-5</v>
      </c>
    </row>
    <row r="5555" spans="1:3" x14ac:dyDescent="0.35">
      <c r="A5555" s="86">
        <v>46080</v>
      </c>
      <c r="B5555" s="87">
        <v>0.85416666666666663</v>
      </c>
      <c r="C5555">
        <v>5.1180000000000001E-5</v>
      </c>
    </row>
    <row r="5556" spans="1:3" x14ac:dyDescent="0.35">
      <c r="A5556" s="86">
        <v>46080</v>
      </c>
      <c r="B5556" s="87">
        <v>0.86458333333333337</v>
      </c>
      <c r="C5556">
        <v>4.8570000000000004E-5</v>
      </c>
    </row>
    <row r="5557" spans="1:3" x14ac:dyDescent="0.35">
      <c r="A5557" s="86">
        <v>46080</v>
      </c>
      <c r="B5557" s="87">
        <v>0.875</v>
      </c>
      <c r="C5557">
        <v>4.6109999999999997E-5</v>
      </c>
    </row>
    <row r="5558" spans="1:3" x14ac:dyDescent="0.35">
      <c r="A5558" s="86">
        <v>46080</v>
      </c>
      <c r="B5558" s="87">
        <v>0.88541666666666663</v>
      </c>
      <c r="C5558">
        <v>4.4129999999999999E-5</v>
      </c>
    </row>
    <row r="5559" spans="1:3" x14ac:dyDescent="0.35">
      <c r="A5559" s="86">
        <v>46080</v>
      </c>
      <c r="B5559" s="87">
        <v>0.89583333333333337</v>
      </c>
      <c r="C5559">
        <v>4.2490000000000001E-5</v>
      </c>
    </row>
    <row r="5560" spans="1:3" x14ac:dyDescent="0.35">
      <c r="A5560" s="86">
        <v>46080</v>
      </c>
      <c r="B5560" s="87">
        <v>0.90625</v>
      </c>
      <c r="C5560">
        <v>4.1009999999999995E-5</v>
      </c>
    </row>
    <row r="5561" spans="1:3" x14ac:dyDescent="0.35">
      <c r="A5561" s="86">
        <v>46080</v>
      </c>
      <c r="B5561" s="87">
        <v>0.91666666666666663</v>
      </c>
      <c r="C5561">
        <v>3.947E-5</v>
      </c>
    </row>
    <row r="5562" spans="1:3" x14ac:dyDescent="0.35">
      <c r="A5562" s="86">
        <v>46080</v>
      </c>
      <c r="B5562" s="87">
        <v>0.92708333333333337</v>
      </c>
      <c r="C5562">
        <v>3.769E-5</v>
      </c>
    </row>
    <row r="5563" spans="1:3" x14ac:dyDescent="0.35">
      <c r="A5563" s="86">
        <v>46080</v>
      </c>
      <c r="B5563" s="87">
        <v>0.9375</v>
      </c>
      <c r="C5563">
        <v>3.5710000000000002E-5</v>
      </c>
    </row>
    <row r="5564" spans="1:3" x14ac:dyDescent="0.35">
      <c r="A5564" s="86">
        <v>46080</v>
      </c>
      <c r="B5564" s="87">
        <v>0.94791666666666663</v>
      </c>
      <c r="C5564">
        <v>3.358E-5</v>
      </c>
    </row>
    <row r="5565" spans="1:3" x14ac:dyDescent="0.35">
      <c r="A5565" s="86">
        <v>46080</v>
      </c>
      <c r="B5565" s="87">
        <v>0.95833333333333337</v>
      </c>
      <c r="C5565">
        <v>3.133E-5</v>
      </c>
    </row>
    <row r="5566" spans="1:3" x14ac:dyDescent="0.35">
      <c r="A5566" s="86">
        <v>46080</v>
      </c>
      <c r="B5566" s="87">
        <v>0.96875</v>
      </c>
      <c r="C5566">
        <v>2.904E-5</v>
      </c>
    </row>
    <row r="5567" spans="1:3" x14ac:dyDescent="0.35">
      <c r="A5567" s="86">
        <v>46080</v>
      </c>
      <c r="B5567" s="87">
        <v>0.97916666666666663</v>
      </c>
      <c r="C5567">
        <v>2.673E-5</v>
      </c>
    </row>
    <row r="5568" spans="1:3" x14ac:dyDescent="0.35">
      <c r="A5568" s="86">
        <v>46080</v>
      </c>
      <c r="B5568" s="87">
        <v>0.98958333333333337</v>
      </c>
      <c r="C5568">
        <v>2.4449999999999998E-5</v>
      </c>
    </row>
    <row r="5569" spans="1:3" x14ac:dyDescent="0.35">
      <c r="A5569" s="86">
        <v>46081</v>
      </c>
      <c r="B5569" s="87">
        <v>0</v>
      </c>
      <c r="C5569">
        <v>2.2200000000000001E-5</v>
      </c>
    </row>
    <row r="5570" spans="1:3" x14ac:dyDescent="0.35">
      <c r="A5570" s="86">
        <v>46081</v>
      </c>
      <c r="B5570" s="87">
        <v>1.0416666666666666E-2</v>
      </c>
      <c r="C5570">
        <v>2.092E-5</v>
      </c>
    </row>
    <row r="5571" spans="1:3" x14ac:dyDescent="0.35">
      <c r="A5571" s="86">
        <v>46081</v>
      </c>
      <c r="B5571" s="87">
        <v>2.0833333333333332E-2</v>
      </c>
      <c r="C5571">
        <v>2.016E-5</v>
      </c>
    </row>
    <row r="5572" spans="1:3" x14ac:dyDescent="0.35">
      <c r="A5572" s="86">
        <v>46081</v>
      </c>
      <c r="B5572" s="87">
        <v>3.125E-2</v>
      </c>
      <c r="C5572">
        <v>1.948E-5</v>
      </c>
    </row>
    <row r="5573" spans="1:3" x14ac:dyDescent="0.35">
      <c r="A5573" s="86">
        <v>46081</v>
      </c>
      <c r="B5573" s="87">
        <v>4.1666666666666664E-2</v>
      </c>
      <c r="C5573">
        <v>1.8710000000000002E-5</v>
      </c>
    </row>
    <row r="5574" spans="1:3" x14ac:dyDescent="0.35">
      <c r="A5574" s="86">
        <v>46081</v>
      </c>
      <c r="B5574" s="87">
        <v>5.2083333333333336E-2</v>
      </c>
      <c r="C5574">
        <v>1.7590000000000003E-5</v>
      </c>
    </row>
    <row r="5575" spans="1:3" x14ac:dyDescent="0.35">
      <c r="A5575" s="86">
        <v>46081</v>
      </c>
      <c r="B5575" s="87">
        <v>6.25E-2</v>
      </c>
      <c r="C5575">
        <v>1.6250000000000002E-5</v>
      </c>
    </row>
    <row r="5576" spans="1:3" x14ac:dyDescent="0.35">
      <c r="A5576" s="86">
        <v>46081</v>
      </c>
      <c r="B5576" s="87">
        <v>7.2916666666666671E-2</v>
      </c>
      <c r="C5576">
        <v>1.4930000000000001E-5</v>
      </c>
    </row>
    <row r="5577" spans="1:3" x14ac:dyDescent="0.35">
      <c r="A5577" s="86">
        <v>46081</v>
      </c>
      <c r="B5577" s="87">
        <v>8.3333333333333329E-2</v>
      </c>
      <c r="C5577">
        <v>1.3769999999999999E-5</v>
      </c>
    </row>
    <row r="5578" spans="1:3" x14ac:dyDescent="0.35">
      <c r="A5578" s="86">
        <v>46081</v>
      </c>
      <c r="B5578" s="87">
        <v>9.375E-2</v>
      </c>
      <c r="C5578">
        <v>1.2979999999999999E-5</v>
      </c>
    </row>
    <row r="5579" spans="1:3" x14ac:dyDescent="0.35">
      <c r="A5579" s="86">
        <v>46081</v>
      </c>
      <c r="B5579" s="87">
        <v>0.10416666666666667</v>
      </c>
      <c r="C5579">
        <v>1.2510000000000001E-5</v>
      </c>
    </row>
    <row r="5580" spans="1:3" x14ac:dyDescent="0.35">
      <c r="A5580" s="86">
        <v>46081</v>
      </c>
      <c r="B5580" s="87">
        <v>0.11458333333333333</v>
      </c>
      <c r="C5580">
        <v>1.223E-5</v>
      </c>
    </row>
    <row r="5581" spans="1:3" x14ac:dyDescent="0.35">
      <c r="A5581" s="86">
        <v>46081</v>
      </c>
      <c r="B5581" s="87">
        <v>0.125</v>
      </c>
      <c r="C5581">
        <v>1.206E-5</v>
      </c>
    </row>
    <row r="5582" spans="1:3" x14ac:dyDescent="0.35">
      <c r="A5582" s="86">
        <v>46081</v>
      </c>
      <c r="B5582" s="87">
        <v>0.13541666666666666</v>
      </c>
      <c r="C5582">
        <v>1.1919999999999999E-5</v>
      </c>
    </row>
    <row r="5583" spans="1:3" x14ac:dyDescent="0.35">
      <c r="A5583" s="86">
        <v>46081</v>
      </c>
      <c r="B5583" s="87">
        <v>0.14583333333333334</v>
      </c>
      <c r="C5583">
        <v>1.1800000000000001E-5</v>
      </c>
    </row>
    <row r="5584" spans="1:3" x14ac:dyDescent="0.35">
      <c r="A5584" s="86">
        <v>46081</v>
      </c>
      <c r="B5584" s="87">
        <v>0.15625</v>
      </c>
      <c r="C5584">
        <v>1.168E-5</v>
      </c>
    </row>
    <row r="5585" spans="1:3" x14ac:dyDescent="0.35">
      <c r="A5585" s="86">
        <v>46081</v>
      </c>
      <c r="B5585" s="87">
        <v>0.16666666666666666</v>
      </c>
      <c r="C5585">
        <v>1.1560000000000001E-5</v>
      </c>
    </row>
    <row r="5586" spans="1:3" x14ac:dyDescent="0.35">
      <c r="A5586" s="86">
        <v>46081</v>
      </c>
      <c r="B5586" s="87">
        <v>0.17708333333333334</v>
      </c>
      <c r="C5586">
        <v>1.1469999999999999E-5</v>
      </c>
    </row>
    <row r="5587" spans="1:3" x14ac:dyDescent="0.35">
      <c r="A5587" s="86">
        <v>46081</v>
      </c>
      <c r="B5587" s="87">
        <v>0.1875</v>
      </c>
      <c r="C5587">
        <v>1.1379999999999999E-5</v>
      </c>
    </row>
    <row r="5588" spans="1:3" x14ac:dyDescent="0.35">
      <c r="A5588" s="86">
        <v>46081</v>
      </c>
      <c r="B5588" s="87">
        <v>0.19791666666666666</v>
      </c>
      <c r="C5588">
        <v>1.132E-5</v>
      </c>
    </row>
    <row r="5589" spans="1:3" x14ac:dyDescent="0.35">
      <c r="A5589" s="86">
        <v>46081</v>
      </c>
      <c r="B5589" s="87">
        <v>0.20833333333333334</v>
      </c>
      <c r="C5589">
        <v>1.132E-5</v>
      </c>
    </row>
    <row r="5590" spans="1:3" x14ac:dyDescent="0.35">
      <c r="A5590" s="86">
        <v>46081</v>
      </c>
      <c r="B5590" s="87">
        <v>0.21875</v>
      </c>
      <c r="C5590">
        <v>1.1379999999999999E-5</v>
      </c>
    </row>
    <row r="5591" spans="1:3" x14ac:dyDescent="0.35">
      <c r="A5591" s="86">
        <v>46081</v>
      </c>
      <c r="B5591" s="87">
        <v>0.22916666666666666</v>
      </c>
      <c r="C5591">
        <v>1.1560000000000001E-5</v>
      </c>
    </row>
    <row r="5592" spans="1:3" x14ac:dyDescent="0.35">
      <c r="A5592" s="86">
        <v>46081</v>
      </c>
      <c r="B5592" s="87">
        <v>0.23958333333333334</v>
      </c>
      <c r="C5592">
        <v>1.1919999999999999E-5</v>
      </c>
    </row>
    <row r="5593" spans="1:3" x14ac:dyDescent="0.35">
      <c r="A5593" s="86">
        <v>46081</v>
      </c>
      <c r="B5593" s="87">
        <v>0.25</v>
      </c>
      <c r="C5593">
        <v>1.253E-5</v>
      </c>
    </row>
    <row r="5594" spans="1:3" x14ac:dyDescent="0.35">
      <c r="A5594" s="86">
        <v>46081</v>
      </c>
      <c r="B5594" s="87">
        <v>0.26041666666666669</v>
      </c>
      <c r="C5594">
        <v>1.3480000000000001E-5</v>
      </c>
    </row>
    <row r="5595" spans="1:3" x14ac:dyDescent="0.35">
      <c r="A5595" s="86">
        <v>46081</v>
      </c>
      <c r="B5595" s="87">
        <v>0.27083333333333331</v>
      </c>
      <c r="C5595">
        <v>1.4749999999999999E-5</v>
      </c>
    </row>
    <row r="5596" spans="1:3" x14ac:dyDescent="0.35">
      <c r="A5596" s="86">
        <v>46081</v>
      </c>
      <c r="B5596" s="87">
        <v>0.28125</v>
      </c>
      <c r="C5596">
        <v>1.6350000000000001E-5</v>
      </c>
    </row>
    <row r="5597" spans="1:3" x14ac:dyDescent="0.35">
      <c r="A5597" s="86">
        <v>46081</v>
      </c>
      <c r="B5597" s="87">
        <v>0.29166666666666669</v>
      </c>
      <c r="C5597">
        <v>1.8200000000000002E-5</v>
      </c>
    </row>
    <row r="5598" spans="1:3" x14ac:dyDescent="0.35">
      <c r="A5598" s="86">
        <v>46081</v>
      </c>
      <c r="B5598" s="87">
        <v>0.30208333333333331</v>
      </c>
      <c r="C5598">
        <v>2.037E-5</v>
      </c>
    </row>
    <row r="5599" spans="1:3" x14ac:dyDescent="0.35">
      <c r="A5599" s="86">
        <v>46081</v>
      </c>
      <c r="B5599" s="87">
        <v>0.3125</v>
      </c>
      <c r="C5599">
        <v>2.279E-5</v>
      </c>
    </row>
    <row r="5600" spans="1:3" x14ac:dyDescent="0.35">
      <c r="A5600" s="86">
        <v>46081</v>
      </c>
      <c r="B5600" s="87">
        <v>0.32291666666666669</v>
      </c>
      <c r="C5600">
        <v>2.5450000000000002E-5</v>
      </c>
    </row>
    <row r="5601" spans="1:3" x14ac:dyDescent="0.35">
      <c r="A5601" s="86">
        <v>46081</v>
      </c>
      <c r="B5601" s="87">
        <v>0.33333333333333331</v>
      </c>
      <c r="C5601">
        <v>2.8289999999999998E-5</v>
      </c>
    </row>
    <row r="5602" spans="1:3" x14ac:dyDescent="0.35">
      <c r="A5602" s="86">
        <v>46081</v>
      </c>
      <c r="B5602" s="87">
        <v>0.34375</v>
      </c>
      <c r="C5602">
        <v>3.1269999999999997E-5</v>
      </c>
    </row>
    <row r="5603" spans="1:3" x14ac:dyDescent="0.35">
      <c r="A5603" s="86">
        <v>46081</v>
      </c>
      <c r="B5603" s="87">
        <v>0.35416666666666669</v>
      </c>
      <c r="C5603">
        <v>3.4220000000000001E-5</v>
      </c>
    </row>
    <row r="5604" spans="1:3" x14ac:dyDescent="0.35">
      <c r="A5604" s="86">
        <v>46081</v>
      </c>
      <c r="B5604" s="87">
        <v>0.36458333333333331</v>
      </c>
      <c r="C5604">
        <v>3.6919999999999999E-5</v>
      </c>
    </row>
    <row r="5605" spans="1:3" x14ac:dyDescent="0.35">
      <c r="A5605" s="86">
        <v>46081</v>
      </c>
      <c r="B5605" s="87">
        <v>0.375</v>
      </c>
      <c r="C5605">
        <v>3.9100000000000002E-5</v>
      </c>
    </row>
    <row r="5606" spans="1:3" x14ac:dyDescent="0.35">
      <c r="A5606" s="86">
        <v>46081</v>
      </c>
      <c r="B5606" s="87">
        <v>0.38541666666666669</v>
      </c>
      <c r="C5606">
        <v>4.0669999999999995E-5</v>
      </c>
    </row>
    <row r="5607" spans="1:3" x14ac:dyDescent="0.35">
      <c r="A5607" s="86">
        <v>46081</v>
      </c>
      <c r="B5607" s="87">
        <v>0.39583333333333331</v>
      </c>
      <c r="C5607">
        <v>4.1709999999999999E-5</v>
      </c>
    </row>
    <row r="5608" spans="1:3" x14ac:dyDescent="0.35">
      <c r="A5608" s="86">
        <v>46081</v>
      </c>
      <c r="B5608" s="87">
        <v>0.40625</v>
      </c>
      <c r="C5608">
        <v>4.2360000000000001E-5</v>
      </c>
    </row>
    <row r="5609" spans="1:3" x14ac:dyDescent="0.35">
      <c r="A5609" s="86">
        <v>46081</v>
      </c>
      <c r="B5609" s="87">
        <v>0.41666666666666669</v>
      </c>
      <c r="C5609">
        <v>4.2790000000000002E-5</v>
      </c>
    </row>
    <row r="5610" spans="1:3" x14ac:dyDescent="0.35">
      <c r="A5610" s="86">
        <v>46081</v>
      </c>
      <c r="B5610" s="87">
        <v>0.42708333333333331</v>
      </c>
      <c r="C5610">
        <v>4.3149999999999999E-5</v>
      </c>
    </row>
    <row r="5611" spans="1:3" x14ac:dyDescent="0.35">
      <c r="A5611" s="86">
        <v>46081</v>
      </c>
      <c r="B5611" s="87">
        <v>0.4375</v>
      </c>
      <c r="C5611">
        <v>4.35E-5</v>
      </c>
    </row>
    <row r="5612" spans="1:3" x14ac:dyDescent="0.35">
      <c r="A5612" s="86">
        <v>46081</v>
      </c>
      <c r="B5612" s="87">
        <v>0.44791666666666669</v>
      </c>
      <c r="C5612">
        <v>4.3860000000000004E-5</v>
      </c>
    </row>
    <row r="5613" spans="1:3" x14ac:dyDescent="0.35">
      <c r="A5613" s="86">
        <v>46081</v>
      </c>
      <c r="B5613" s="87">
        <v>0.45833333333333331</v>
      </c>
      <c r="C5613">
        <v>4.4269999999999995E-5</v>
      </c>
    </row>
    <row r="5614" spans="1:3" x14ac:dyDescent="0.35">
      <c r="A5614" s="86">
        <v>46081</v>
      </c>
      <c r="B5614" s="87">
        <v>0.46875</v>
      </c>
      <c r="C5614">
        <v>4.4780000000000002E-5</v>
      </c>
    </row>
    <row r="5615" spans="1:3" x14ac:dyDescent="0.35">
      <c r="A5615" s="86">
        <v>46081</v>
      </c>
      <c r="B5615" s="87">
        <v>0.47916666666666669</v>
      </c>
      <c r="C5615">
        <v>4.5370000000000001E-5</v>
      </c>
    </row>
    <row r="5616" spans="1:3" x14ac:dyDescent="0.35">
      <c r="A5616" s="86">
        <v>46081</v>
      </c>
      <c r="B5616" s="87">
        <v>0.48958333333333331</v>
      </c>
      <c r="C5616">
        <v>4.6100000000000002E-5</v>
      </c>
    </row>
    <row r="5617" spans="1:3" x14ac:dyDescent="0.35">
      <c r="A5617" s="86">
        <v>46081</v>
      </c>
      <c r="B5617" s="87">
        <v>0.5</v>
      </c>
      <c r="C5617">
        <v>4.6989999999999996E-5</v>
      </c>
    </row>
    <row r="5618" spans="1:3" x14ac:dyDescent="0.35">
      <c r="A5618" s="86">
        <v>46081</v>
      </c>
      <c r="B5618" s="87">
        <v>0.51041666666666663</v>
      </c>
      <c r="C5618">
        <v>4.799E-5</v>
      </c>
    </row>
    <row r="5619" spans="1:3" x14ac:dyDescent="0.35">
      <c r="A5619" s="86">
        <v>46081</v>
      </c>
      <c r="B5619" s="87">
        <v>0.52083333333333337</v>
      </c>
      <c r="C5619">
        <v>4.9000000000000005E-5</v>
      </c>
    </row>
    <row r="5620" spans="1:3" x14ac:dyDescent="0.35">
      <c r="A5620" s="86">
        <v>46081</v>
      </c>
      <c r="B5620" s="87">
        <v>0.53125</v>
      </c>
      <c r="C5620">
        <v>4.977E-5</v>
      </c>
    </row>
    <row r="5621" spans="1:3" x14ac:dyDescent="0.35">
      <c r="A5621" s="86">
        <v>46081</v>
      </c>
      <c r="B5621" s="87">
        <v>0.54166666666666663</v>
      </c>
      <c r="C5621">
        <v>5.0180000000000004E-5</v>
      </c>
    </row>
    <row r="5622" spans="1:3" x14ac:dyDescent="0.35">
      <c r="A5622" s="86">
        <v>46081</v>
      </c>
      <c r="B5622" s="87">
        <v>0.55208333333333337</v>
      </c>
      <c r="C5622">
        <v>5.0059999999999998E-5</v>
      </c>
    </row>
    <row r="5623" spans="1:3" x14ac:dyDescent="0.35">
      <c r="A5623" s="86">
        <v>46081</v>
      </c>
      <c r="B5623" s="87">
        <v>0.5625</v>
      </c>
      <c r="C5623">
        <v>4.9529999999999995E-5</v>
      </c>
    </row>
    <row r="5624" spans="1:3" x14ac:dyDescent="0.35">
      <c r="A5624" s="86">
        <v>46081</v>
      </c>
      <c r="B5624" s="87">
        <v>0.57291666666666663</v>
      </c>
      <c r="C5624">
        <v>4.8699999999999998E-5</v>
      </c>
    </row>
    <row r="5625" spans="1:3" x14ac:dyDescent="0.35">
      <c r="A5625" s="86">
        <v>46081</v>
      </c>
      <c r="B5625" s="87">
        <v>0.58333333333333337</v>
      </c>
      <c r="C5625">
        <v>4.7729999999999999E-5</v>
      </c>
    </row>
    <row r="5626" spans="1:3" x14ac:dyDescent="0.35">
      <c r="A5626" s="86">
        <v>46081</v>
      </c>
      <c r="B5626" s="87">
        <v>0.59375</v>
      </c>
      <c r="C5626">
        <v>4.6730000000000002E-5</v>
      </c>
    </row>
    <row r="5627" spans="1:3" x14ac:dyDescent="0.35">
      <c r="A5627" s="86">
        <v>46081</v>
      </c>
      <c r="B5627" s="87">
        <v>0.60416666666666663</v>
      </c>
      <c r="C5627">
        <v>4.5779999999999999E-5</v>
      </c>
    </row>
    <row r="5628" spans="1:3" x14ac:dyDescent="0.35">
      <c r="A5628" s="86">
        <v>46081</v>
      </c>
      <c r="B5628" s="87">
        <v>0.61458333333333337</v>
      </c>
      <c r="C5628">
        <v>4.4859999999999994E-5</v>
      </c>
    </row>
    <row r="5629" spans="1:3" x14ac:dyDescent="0.35">
      <c r="A5629" s="86">
        <v>46081</v>
      </c>
      <c r="B5629" s="87">
        <v>0.625</v>
      </c>
      <c r="C5629">
        <v>4.4029999999999997E-5</v>
      </c>
    </row>
    <row r="5630" spans="1:3" x14ac:dyDescent="0.35">
      <c r="A5630" s="86">
        <v>46081</v>
      </c>
      <c r="B5630" s="87">
        <v>0.63541666666666663</v>
      </c>
      <c r="C5630">
        <v>4.3299999999999995E-5</v>
      </c>
    </row>
    <row r="5631" spans="1:3" x14ac:dyDescent="0.35">
      <c r="A5631" s="86">
        <v>46081</v>
      </c>
      <c r="B5631" s="87">
        <v>0.64583333333333337</v>
      </c>
      <c r="C5631">
        <v>4.2669999999999996E-5</v>
      </c>
    </row>
    <row r="5632" spans="1:3" x14ac:dyDescent="0.35">
      <c r="A5632" s="86">
        <v>46081</v>
      </c>
      <c r="B5632" s="87">
        <v>0.65625</v>
      </c>
      <c r="C5632">
        <v>4.2179999999999999E-5</v>
      </c>
    </row>
    <row r="5633" spans="1:3" x14ac:dyDescent="0.35">
      <c r="A5633" s="86">
        <v>46081</v>
      </c>
      <c r="B5633" s="87">
        <v>0.66666666666666663</v>
      </c>
      <c r="C5633">
        <v>4.1820000000000003E-5</v>
      </c>
    </row>
    <row r="5634" spans="1:3" x14ac:dyDescent="0.35">
      <c r="A5634" s="86">
        <v>46081</v>
      </c>
      <c r="B5634" s="87">
        <v>0.67708333333333337</v>
      </c>
      <c r="C5634">
        <v>4.1650000000000003E-5</v>
      </c>
    </row>
    <row r="5635" spans="1:3" x14ac:dyDescent="0.35">
      <c r="A5635" s="86">
        <v>46081</v>
      </c>
      <c r="B5635" s="87">
        <v>0.6875</v>
      </c>
      <c r="C5635">
        <v>4.1879999999999999E-5</v>
      </c>
    </row>
    <row r="5636" spans="1:3" x14ac:dyDescent="0.35">
      <c r="A5636" s="86">
        <v>46081</v>
      </c>
      <c r="B5636" s="87">
        <v>0.69791666666666663</v>
      </c>
      <c r="C5636">
        <v>4.2830000000000002E-5</v>
      </c>
    </row>
    <row r="5637" spans="1:3" x14ac:dyDescent="0.35">
      <c r="A5637" s="86">
        <v>46081</v>
      </c>
      <c r="B5637" s="87">
        <v>0.70833333333333337</v>
      </c>
      <c r="C5637">
        <v>4.4780000000000002E-5</v>
      </c>
    </row>
    <row r="5638" spans="1:3" x14ac:dyDescent="0.35">
      <c r="A5638" s="86">
        <v>46081</v>
      </c>
      <c r="B5638" s="87">
        <v>0.71875</v>
      </c>
      <c r="C5638">
        <v>4.7849999999999998E-5</v>
      </c>
    </row>
    <row r="5639" spans="1:3" x14ac:dyDescent="0.35">
      <c r="A5639" s="86">
        <v>46081</v>
      </c>
      <c r="B5639" s="87">
        <v>0.72916666666666663</v>
      </c>
      <c r="C5639">
        <v>5.1600000000000001E-5</v>
      </c>
    </row>
    <row r="5640" spans="1:3" x14ac:dyDescent="0.35">
      <c r="A5640" s="86">
        <v>46081</v>
      </c>
      <c r="B5640" s="87">
        <v>0.73958333333333337</v>
      </c>
      <c r="C5640">
        <v>5.5380000000000002E-5</v>
      </c>
    </row>
    <row r="5641" spans="1:3" x14ac:dyDescent="0.35">
      <c r="A5641" s="86">
        <v>46081</v>
      </c>
      <c r="B5641" s="87">
        <v>0.75</v>
      </c>
      <c r="C5641">
        <v>5.855E-5</v>
      </c>
    </row>
    <row r="5642" spans="1:3" x14ac:dyDescent="0.35">
      <c r="A5642" s="86">
        <v>46081</v>
      </c>
      <c r="B5642" s="87">
        <v>0.76041666666666663</v>
      </c>
      <c r="C5642">
        <v>6.0640000000000002E-5</v>
      </c>
    </row>
    <row r="5643" spans="1:3" x14ac:dyDescent="0.35">
      <c r="A5643" s="86">
        <v>46081</v>
      </c>
      <c r="B5643" s="87">
        <v>0.77083333333333337</v>
      </c>
      <c r="C5643">
        <v>6.1799999999999998E-5</v>
      </c>
    </row>
    <row r="5644" spans="1:3" x14ac:dyDescent="0.35">
      <c r="A5644" s="86">
        <v>46081</v>
      </c>
      <c r="B5644" s="87">
        <v>0.78125</v>
      </c>
      <c r="C5644">
        <v>6.2390000000000004E-5</v>
      </c>
    </row>
    <row r="5645" spans="1:3" x14ac:dyDescent="0.35">
      <c r="A5645" s="86">
        <v>46081</v>
      </c>
      <c r="B5645" s="87">
        <v>0.79166666666666663</v>
      </c>
      <c r="C5645">
        <v>6.2710000000000001E-5</v>
      </c>
    </row>
    <row r="5646" spans="1:3" x14ac:dyDescent="0.35">
      <c r="A5646" s="86">
        <v>46081</v>
      </c>
      <c r="B5646" s="87">
        <v>0.80208333333333337</v>
      </c>
      <c r="C5646">
        <v>6.3009999999999995E-5</v>
      </c>
    </row>
    <row r="5647" spans="1:3" x14ac:dyDescent="0.35">
      <c r="A5647" s="86">
        <v>46081</v>
      </c>
      <c r="B5647" s="87">
        <v>0.8125</v>
      </c>
      <c r="C5647">
        <v>6.2950000000000012E-5</v>
      </c>
    </row>
    <row r="5648" spans="1:3" x14ac:dyDescent="0.35">
      <c r="A5648" s="86">
        <v>46081</v>
      </c>
      <c r="B5648" s="87">
        <v>0.82291666666666663</v>
      </c>
      <c r="C5648">
        <v>6.2180000000000004E-5</v>
      </c>
    </row>
    <row r="5649" spans="1:3" x14ac:dyDescent="0.35">
      <c r="A5649" s="86">
        <v>46081</v>
      </c>
      <c r="B5649" s="87">
        <v>0.83333333333333337</v>
      </c>
      <c r="C5649">
        <v>6.0260000000000002E-5</v>
      </c>
    </row>
    <row r="5650" spans="1:3" x14ac:dyDescent="0.35">
      <c r="A5650" s="86">
        <v>46081</v>
      </c>
      <c r="B5650" s="87">
        <v>0.84375</v>
      </c>
      <c r="C5650">
        <v>5.7009999999999998E-5</v>
      </c>
    </row>
    <row r="5651" spans="1:3" x14ac:dyDescent="0.35">
      <c r="A5651" s="86">
        <v>46081</v>
      </c>
      <c r="B5651" s="87">
        <v>0.85416666666666663</v>
      </c>
      <c r="C5651">
        <v>5.2900000000000005E-5</v>
      </c>
    </row>
    <row r="5652" spans="1:3" x14ac:dyDescent="0.35">
      <c r="A5652" s="86">
        <v>46081</v>
      </c>
      <c r="B5652" s="87">
        <v>0.86458333333333337</v>
      </c>
      <c r="C5652">
        <v>4.8590000000000001E-5</v>
      </c>
    </row>
    <row r="5653" spans="1:3" x14ac:dyDescent="0.35">
      <c r="A5653" s="86">
        <v>46081</v>
      </c>
      <c r="B5653" s="87">
        <v>0.875</v>
      </c>
      <c r="C5653">
        <v>4.4780000000000002E-5</v>
      </c>
    </row>
    <row r="5654" spans="1:3" x14ac:dyDescent="0.35">
      <c r="A5654" s="86">
        <v>46081</v>
      </c>
      <c r="B5654" s="87">
        <v>0.88541666666666663</v>
      </c>
      <c r="C5654">
        <v>4.1939999999999995E-5</v>
      </c>
    </row>
    <row r="5655" spans="1:3" x14ac:dyDescent="0.35">
      <c r="A5655" s="86">
        <v>46081</v>
      </c>
      <c r="B5655" s="87">
        <v>0.89583333333333337</v>
      </c>
      <c r="C5655">
        <v>3.9989999999999995E-5</v>
      </c>
    </row>
    <row r="5656" spans="1:3" x14ac:dyDescent="0.35">
      <c r="A5656" s="86">
        <v>46081</v>
      </c>
      <c r="B5656" s="87">
        <v>0.90625</v>
      </c>
      <c r="C5656">
        <v>3.871E-5</v>
      </c>
    </row>
    <row r="5657" spans="1:3" x14ac:dyDescent="0.35">
      <c r="A5657" s="86">
        <v>46081</v>
      </c>
      <c r="B5657" s="87">
        <v>0.91666666666666663</v>
      </c>
      <c r="C5657">
        <v>3.7889999999999998E-5</v>
      </c>
    </row>
    <row r="5658" spans="1:3" x14ac:dyDescent="0.35">
      <c r="A5658" s="86">
        <v>46081</v>
      </c>
      <c r="B5658" s="87">
        <v>0.92708333333333337</v>
      </c>
      <c r="C5658">
        <v>3.7270000000000001E-5</v>
      </c>
    </row>
    <row r="5659" spans="1:3" x14ac:dyDescent="0.35">
      <c r="A5659" s="86">
        <v>46081</v>
      </c>
      <c r="B5659" s="87">
        <v>0.9375</v>
      </c>
      <c r="C5659">
        <v>3.6679999999999994E-5</v>
      </c>
    </row>
    <row r="5660" spans="1:3" x14ac:dyDescent="0.35">
      <c r="A5660" s="86">
        <v>46081</v>
      </c>
      <c r="B5660" s="87">
        <v>0.94791666666666663</v>
      </c>
      <c r="C5660">
        <v>3.5939999999999998E-5</v>
      </c>
    </row>
    <row r="5661" spans="1:3" x14ac:dyDescent="0.35">
      <c r="A5661" s="86">
        <v>46081</v>
      </c>
      <c r="B5661" s="87">
        <v>0.95833333333333337</v>
      </c>
      <c r="C5661">
        <v>3.4930000000000006E-5</v>
      </c>
    </row>
    <row r="5662" spans="1:3" x14ac:dyDescent="0.35">
      <c r="A5662" s="86">
        <v>46081</v>
      </c>
      <c r="B5662" s="87">
        <v>0.96875</v>
      </c>
      <c r="C5662">
        <v>3.3509999999999996E-5</v>
      </c>
    </row>
    <row r="5663" spans="1:3" x14ac:dyDescent="0.35">
      <c r="A5663" s="86">
        <v>46081</v>
      </c>
      <c r="B5663" s="87">
        <v>0.97916666666666663</v>
      </c>
      <c r="C5663">
        <v>3.1739999999999998E-5</v>
      </c>
    </row>
    <row r="5664" spans="1:3" x14ac:dyDescent="0.35">
      <c r="A5664" s="86">
        <v>46081</v>
      </c>
      <c r="B5664" s="87">
        <v>0.98958333333333337</v>
      </c>
      <c r="C5664">
        <v>2.9790000000000001E-5</v>
      </c>
    </row>
    <row r="5665" spans="1:3" x14ac:dyDescent="0.35">
      <c r="A5665" s="86">
        <v>46082</v>
      </c>
      <c r="B5665" s="87">
        <v>0</v>
      </c>
      <c r="C5665">
        <v>2.7820000000000001E-5</v>
      </c>
    </row>
    <row r="5666" spans="1:3" x14ac:dyDescent="0.35">
      <c r="A5666" s="86">
        <v>46082</v>
      </c>
      <c r="B5666" s="87">
        <v>1.0416666666666666E-2</v>
      </c>
      <c r="C5666">
        <v>2.58E-5</v>
      </c>
    </row>
    <row r="5667" spans="1:3" x14ac:dyDescent="0.35">
      <c r="A5667" s="86">
        <v>46082</v>
      </c>
      <c r="B5667" s="87">
        <v>2.0833333333333332E-2</v>
      </c>
      <c r="C5667">
        <v>2.391E-5</v>
      </c>
    </row>
    <row r="5668" spans="1:3" x14ac:dyDescent="0.35">
      <c r="A5668" s="86">
        <v>46082</v>
      </c>
      <c r="B5668" s="87">
        <v>3.125E-2</v>
      </c>
      <c r="C5668">
        <v>2.211E-5</v>
      </c>
    </row>
    <row r="5669" spans="1:3" x14ac:dyDescent="0.35">
      <c r="A5669" s="86">
        <v>46082</v>
      </c>
      <c r="B5669" s="87">
        <v>4.1666666666666664E-2</v>
      </c>
      <c r="C5669">
        <v>2.037E-5</v>
      </c>
    </row>
    <row r="5670" spans="1:3" x14ac:dyDescent="0.35">
      <c r="A5670" s="86">
        <v>46082</v>
      </c>
      <c r="B5670" s="87">
        <v>5.2083333333333336E-2</v>
      </c>
      <c r="C5670">
        <v>1.8689999999999999E-5</v>
      </c>
    </row>
    <row r="5671" spans="1:3" x14ac:dyDescent="0.35">
      <c r="A5671" s="86">
        <v>46082</v>
      </c>
      <c r="B5671" s="87">
        <v>6.25E-2</v>
      </c>
      <c r="C5671">
        <v>1.715E-5</v>
      </c>
    </row>
    <row r="5672" spans="1:3" x14ac:dyDescent="0.35">
      <c r="A5672" s="86">
        <v>46082</v>
      </c>
      <c r="B5672" s="87">
        <v>7.2916666666666671E-2</v>
      </c>
      <c r="C5672">
        <v>1.5800000000000001E-5</v>
      </c>
    </row>
    <row r="5673" spans="1:3" x14ac:dyDescent="0.35">
      <c r="A5673" s="86">
        <v>46082</v>
      </c>
      <c r="B5673" s="87">
        <v>8.3333333333333329E-2</v>
      </c>
      <c r="C5673">
        <v>1.4710000000000001E-5</v>
      </c>
    </row>
    <row r="5674" spans="1:3" x14ac:dyDescent="0.35">
      <c r="A5674" s="86">
        <v>46082</v>
      </c>
      <c r="B5674" s="87">
        <v>9.375E-2</v>
      </c>
      <c r="C5674">
        <v>1.395E-5</v>
      </c>
    </row>
    <row r="5675" spans="1:3" x14ac:dyDescent="0.35">
      <c r="A5675" s="86">
        <v>46082</v>
      </c>
      <c r="B5675" s="87">
        <v>0.10416666666666667</v>
      </c>
      <c r="C5675">
        <v>1.342E-5</v>
      </c>
    </row>
    <row r="5676" spans="1:3" x14ac:dyDescent="0.35">
      <c r="A5676" s="86">
        <v>46082</v>
      </c>
      <c r="B5676" s="87">
        <v>0.11458333333333333</v>
      </c>
      <c r="C5676">
        <v>1.3030000000000001E-5</v>
      </c>
    </row>
    <row r="5677" spans="1:3" x14ac:dyDescent="0.35">
      <c r="A5677" s="86">
        <v>46082</v>
      </c>
      <c r="B5677" s="87">
        <v>0.125</v>
      </c>
      <c r="C5677">
        <v>1.277E-5</v>
      </c>
    </row>
    <row r="5678" spans="1:3" x14ac:dyDescent="0.35">
      <c r="A5678" s="86">
        <v>46082</v>
      </c>
      <c r="B5678" s="87">
        <v>0.13541666666666666</v>
      </c>
      <c r="C5678">
        <v>1.2500000000000001E-5</v>
      </c>
    </row>
    <row r="5679" spans="1:3" x14ac:dyDescent="0.35">
      <c r="A5679" s="86">
        <v>46082</v>
      </c>
      <c r="B5679" s="87">
        <v>0.14583333333333334</v>
      </c>
      <c r="C5679">
        <v>1.224E-5</v>
      </c>
    </row>
    <row r="5680" spans="1:3" x14ac:dyDescent="0.35">
      <c r="A5680" s="86">
        <v>46082</v>
      </c>
      <c r="B5680" s="87">
        <v>0.15625</v>
      </c>
      <c r="C5680">
        <v>1.2E-5</v>
      </c>
    </row>
    <row r="5681" spans="1:3" x14ac:dyDescent="0.35">
      <c r="A5681" s="86">
        <v>46082</v>
      </c>
      <c r="B5681" s="87">
        <v>0.16666666666666666</v>
      </c>
      <c r="C5681">
        <v>1.1790000000000001E-5</v>
      </c>
    </row>
    <row r="5682" spans="1:3" x14ac:dyDescent="0.35">
      <c r="A5682" s="86">
        <v>46082</v>
      </c>
      <c r="B5682" s="87">
        <v>0.17708333333333334</v>
      </c>
      <c r="C5682">
        <v>1.1589999999999999E-5</v>
      </c>
    </row>
    <row r="5683" spans="1:3" x14ac:dyDescent="0.35">
      <c r="A5683" s="86">
        <v>46082</v>
      </c>
      <c r="B5683" s="87">
        <v>0.1875</v>
      </c>
      <c r="C5683">
        <v>1.1440000000000001E-5</v>
      </c>
    </row>
    <row r="5684" spans="1:3" x14ac:dyDescent="0.35">
      <c r="A5684" s="86">
        <v>46082</v>
      </c>
      <c r="B5684" s="87">
        <v>0.19791666666666666</v>
      </c>
      <c r="C5684">
        <v>1.1350000000000001E-5</v>
      </c>
    </row>
    <row r="5685" spans="1:3" x14ac:dyDescent="0.35">
      <c r="A5685" s="86">
        <v>46082</v>
      </c>
      <c r="B5685" s="87">
        <v>0.20833333333333334</v>
      </c>
      <c r="C5685">
        <v>1.129E-5</v>
      </c>
    </row>
    <row r="5686" spans="1:3" x14ac:dyDescent="0.35">
      <c r="A5686" s="86">
        <v>46082</v>
      </c>
      <c r="B5686" s="87">
        <v>0.21875</v>
      </c>
      <c r="C5686">
        <v>1.129E-5</v>
      </c>
    </row>
    <row r="5687" spans="1:3" x14ac:dyDescent="0.35">
      <c r="A5687" s="86">
        <v>46082</v>
      </c>
      <c r="B5687" s="87">
        <v>0.22916666666666666</v>
      </c>
      <c r="C5687">
        <v>1.132E-5</v>
      </c>
    </row>
    <row r="5688" spans="1:3" x14ac:dyDescent="0.35">
      <c r="A5688" s="86">
        <v>46082</v>
      </c>
      <c r="B5688" s="87">
        <v>0.23958333333333334</v>
      </c>
      <c r="C5688">
        <v>1.1409999999999999E-5</v>
      </c>
    </row>
    <row r="5689" spans="1:3" x14ac:dyDescent="0.35">
      <c r="A5689" s="86">
        <v>46082</v>
      </c>
      <c r="B5689" s="87">
        <v>0.25</v>
      </c>
      <c r="C5689">
        <v>1.153E-5</v>
      </c>
    </row>
    <row r="5690" spans="1:3" x14ac:dyDescent="0.35">
      <c r="A5690" s="86">
        <v>46082</v>
      </c>
      <c r="B5690" s="87">
        <v>0.26041666666666669</v>
      </c>
      <c r="C5690">
        <v>1.171E-5</v>
      </c>
    </row>
    <row r="5691" spans="1:3" x14ac:dyDescent="0.35">
      <c r="A5691" s="86">
        <v>46082</v>
      </c>
      <c r="B5691" s="87">
        <v>0.27083333333333331</v>
      </c>
      <c r="C5691">
        <v>1.1910000000000001E-5</v>
      </c>
    </row>
    <row r="5692" spans="1:3" x14ac:dyDescent="0.35">
      <c r="A5692" s="86">
        <v>46082</v>
      </c>
      <c r="B5692" s="87">
        <v>0.28125</v>
      </c>
      <c r="C5692">
        <v>1.218E-5</v>
      </c>
    </row>
    <row r="5693" spans="1:3" x14ac:dyDescent="0.35">
      <c r="A5693" s="86">
        <v>46082</v>
      </c>
      <c r="B5693" s="87">
        <v>0.29166666666666669</v>
      </c>
      <c r="C5693">
        <v>1.2500000000000001E-5</v>
      </c>
    </row>
    <row r="5694" spans="1:3" x14ac:dyDescent="0.35">
      <c r="A5694" s="86">
        <v>46082</v>
      </c>
      <c r="B5694" s="87">
        <v>0.30208333333333331</v>
      </c>
      <c r="C5694">
        <v>1.2970000000000001E-5</v>
      </c>
    </row>
    <row r="5695" spans="1:3" x14ac:dyDescent="0.35">
      <c r="A5695" s="86">
        <v>46082</v>
      </c>
      <c r="B5695" s="87">
        <v>0.3125</v>
      </c>
      <c r="C5695">
        <v>1.3729999999999999E-5</v>
      </c>
    </row>
    <row r="5696" spans="1:3" x14ac:dyDescent="0.35">
      <c r="A5696" s="86">
        <v>46082</v>
      </c>
      <c r="B5696" s="87">
        <v>0.32291666666666669</v>
      </c>
      <c r="C5696">
        <v>1.507E-5</v>
      </c>
    </row>
    <row r="5697" spans="1:3" x14ac:dyDescent="0.35">
      <c r="A5697" s="86">
        <v>46082</v>
      </c>
      <c r="B5697" s="87">
        <v>0.33333333333333331</v>
      </c>
      <c r="C5697">
        <v>1.719E-5</v>
      </c>
    </row>
    <row r="5698" spans="1:3" x14ac:dyDescent="0.35">
      <c r="A5698" s="86">
        <v>46082</v>
      </c>
      <c r="B5698" s="87">
        <v>0.34375</v>
      </c>
      <c r="C5698">
        <v>2.022E-5</v>
      </c>
    </row>
    <row r="5699" spans="1:3" x14ac:dyDescent="0.35">
      <c r="A5699" s="86">
        <v>46082</v>
      </c>
      <c r="B5699" s="87">
        <v>0.35416666666666669</v>
      </c>
      <c r="C5699">
        <v>2.3970000000000003E-5</v>
      </c>
    </row>
    <row r="5700" spans="1:3" x14ac:dyDescent="0.35">
      <c r="A5700" s="86">
        <v>46082</v>
      </c>
      <c r="B5700" s="87">
        <v>0.36458333333333331</v>
      </c>
      <c r="C5700">
        <v>2.8060000000000002E-5</v>
      </c>
    </row>
    <row r="5701" spans="1:3" x14ac:dyDescent="0.35">
      <c r="A5701" s="86">
        <v>46082</v>
      </c>
      <c r="B5701" s="87">
        <v>0.375</v>
      </c>
      <c r="C5701">
        <v>3.2129999999999999E-5</v>
      </c>
    </row>
    <row r="5702" spans="1:3" x14ac:dyDescent="0.35">
      <c r="A5702" s="86">
        <v>46082</v>
      </c>
      <c r="B5702" s="87">
        <v>0.38541666666666669</v>
      </c>
      <c r="C5702">
        <v>3.5929999999999997E-5</v>
      </c>
    </row>
    <row r="5703" spans="1:3" x14ac:dyDescent="0.35">
      <c r="A5703" s="86">
        <v>46082</v>
      </c>
      <c r="B5703" s="87">
        <v>0.39583333333333331</v>
      </c>
      <c r="C5703">
        <v>3.9410000000000004E-5</v>
      </c>
    </row>
    <row r="5704" spans="1:3" x14ac:dyDescent="0.35">
      <c r="A5704" s="86">
        <v>46082</v>
      </c>
      <c r="B5704" s="87">
        <v>0.40625</v>
      </c>
      <c r="C5704">
        <v>4.2559999999999999E-5</v>
      </c>
    </row>
    <row r="5705" spans="1:3" x14ac:dyDescent="0.35">
      <c r="A5705" s="86">
        <v>46082</v>
      </c>
      <c r="B5705" s="87">
        <v>0.41666666666666669</v>
      </c>
      <c r="C5705">
        <v>4.5389999999999997E-5</v>
      </c>
    </row>
    <row r="5706" spans="1:3" x14ac:dyDescent="0.35">
      <c r="A5706" s="86">
        <v>46082</v>
      </c>
      <c r="B5706" s="87">
        <v>0.42708333333333331</v>
      </c>
      <c r="C5706">
        <v>4.7919999999999995E-5</v>
      </c>
    </row>
    <row r="5707" spans="1:3" x14ac:dyDescent="0.35">
      <c r="A5707" s="86">
        <v>46082</v>
      </c>
      <c r="B5707" s="87">
        <v>0.4375</v>
      </c>
      <c r="C5707">
        <v>5.0259999999999997E-5</v>
      </c>
    </row>
    <row r="5708" spans="1:3" x14ac:dyDescent="0.35">
      <c r="A5708" s="86">
        <v>46082</v>
      </c>
      <c r="B5708" s="87">
        <v>0.44791666666666669</v>
      </c>
      <c r="C5708">
        <v>5.2460000000000003E-5</v>
      </c>
    </row>
    <row r="5709" spans="1:3" x14ac:dyDescent="0.35">
      <c r="A5709" s="86">
        <v>46082</v>
      </c>
      <c r="B5709" s="87">
        <v>0.45833333333333331</v>
      </c>
      <c r="C5709">
        <v>5.4700000000000001E-5</v>
      </c>
    </row>
    <row r="5710" spans="1:3" x14ac:dyDescent="0.35">
      <c r="A5710" s="86">
        <v>46082</v>
      </c>
      <c r="B5710" s="87">
        <v>0.46875</v>
      </c>
      <c r="C5710">
        <v>5.698E-5</v>
      </c>
    </row>
    <row r="5711" spans="1:3" x14ac:dyDescent="0.35">
      <c r="A5711" s="86">
        <v>46082</v>
      </c>
      <c r="B5711" s="87">
        <v>0.47916666666666669</v>
      </c>
      <c r="C5711">
        <v>5.9119999999999996E-5</v>
      </c>
    </row>
    <row r="5712" spans="1:3" x14ac:dyDescent="0.35">
      <c r="A5712" s="86">
        <v>46082</v>
      </c>
      <c r="B5712" s="87">
        <v>0.48958333333333331</v>
      </c>
      <c r="C5712">
        <v>6.0890000000000001E-5</v>
      </c>
    </row>
    <row r="5713" spans="1:3" x14ac:dyDescent="0.35">
      <c r="A5713" s="86">
        <v>46082</v>
      </c>
      <c r="B5713" s="87">
        <v>0.5</v>
      </c>
      <c r="C5713">
        <v>6.2069999999999994E-5</v>
      </c>
    </row>
    <row r="5714" spans="1:3" x14ac:dyDescent="0.35">
      <c r="A5714" s="86">
        <v>46082</v>
      </c>
      <c r="B5714" s="87">
        <v>0.51041666666666663</v>
      </c>
      <c r="C5714">
        <v>6.2420000000000002E-5</v>
      </c>
    </row>
    <row r="5715" spans="1:3" x14ac:dyDescent="0.35">
      <c r="A5715" s="86">
        <v>46082</v>
      </c>
      <c r="B5715" s="87">
        <v>0.52083333333333337</v>
      </c>
      <c r="C5715">
        <v>6.1950000000000001E-5</v>
      </c>
    </row>
    <row r="5716" spans="1:3" x14ac:dyDescent="0.35">
      <c r="A5716" s="86">
        <v>46082</v>
      </c>
      <c r="B5716" s="87">
        <v>0.53125</v>
      </c>
      <c r="C5716">
        <v>6.0690000000000003E-5</v>
      </c>
    </row>
    <row r="5717" spans="1:3" x14ac:dyDescent="0.35">
      <c r="A5717" s="86">
        <v>46082</v>
      </c>
      <c r="B5717" s="87">
        <v>0.54166666666666663</v>
      </c>
      <c r="C5717">
        <v>5.8629999999999999E-5</v>
      </c>
    </row>
    <row r="5718" spans="1:3" x14ac:dyDescent="0.35">
      <c r="A5718" s="86">
        <v>46082</v>
      </c>
      <c r="B5718" s="87">
        <v>0.55208333333333337</v>
      </c>
      <c r="C5718">
        <v>5.588E-5</v>
      </c>
    </row>
    <row r="5719" spans="1:3" x14ac:dyDescent="0.35">
      <c r="A5719" s="86">
        <v>46082</v>
      </c>
      <c r="B5719" s="87">
        <v>0.5625</v>
      </c>
      <c r="C5719">
        <v>5.2670000000000002E-5</v>
      </c>
    </row>
    <row r="5720" spans="1:3" x14ac:dyDescent="0.35">
      <c r="A5720" s="86">
        <v>46082</v>
      </c>
      <c r="B5720" s="87">
        <v>0.57291666666666663</v>
      </c>
      <c r="C5720">
        <v>4.9310000000000001E-5</v>
      </c>
    </row>
    <row r="5721" spans="1:3" x14ac:dyDescent="0.35">
      <c r="A5721" s="86">
        <v>46082</v>
      </c>
      <c r="B5721" s="87">
        <v>0.58333333333333337</v>
      </c>
      <c r="C5721">
        <v>4.613E-5</v>
      </c>
    </row>
    <row r="5722" spans="1:3" x14ac:dyDescent="0.35">
      <c r="A5722" s="86">
        <v>46082</v>
      </c>
      <c r="B5722" s="87">
        <v>0.59375</v>
      </c>
      <c r="C5722">
        <v>4.333E-5</v>
      </c>
    </row>
    <row r="5723" spans="1:3" x14ac:dyDescent="0.35">
      <c r="A5723" s="86">
        <v>46082</v>
      </c>
      <c r="B5723" s="87">
        <v>0.60416666666666663</v>
      </c>
      <c r="C5723">
        <v>4.0939999999999998E-5</v>
      </c>
    </row>
    <row r="5724" spans="1:3" x14ac:dyDescent="0.35">
      <c r="A5724" s="86">
        <v>46082</v>
      </c>
      <c r="B5724" s="87">
        <v>0.61458333333333337</v>
      </c>
      <c r="C5724">
        <v>3.8940000000000003E-5</v>
      </c>
    </row>
    <row r="5725" spans="1:3" x14ac:dyDescent="0.35">
      <c r="A5725" s="86">
        <v>46082</v>
      </c>
      <c r="B5725" s="87">
        <v>0.625</v>
      </c>
      <c r="C5725">
        <v>3.7289999999999997E-5</v>
      </c>
    </row>
    <row r="5726" spans="1:3" x14ac:dyDescent="0.35">
      <c r="A5726" s="86">
        <v>46082</v>
      </c>
      <c r="B5726" s="87">
        <v>0.63541666666666663</v>
      </c>
      <c r="C5726">
        <v>3.5960000000000001E-5</v>
      </c>
    </row>
    <row r="5727" spans="1:3" x14ac:dyDescent="0.35">
      <c r="A5727" s="86">
        <v>46082</v>
      </c>
      <c r="B5727" s="87">
        <v>0.64583333333333337</v>
      </c>
      <c r="C5727">
        <v>3.481E-5</v>
      </c>
    </row>
    <row r="5728" spans="1:3" x14ac:dyDescent="0.35">
      <c r="A5728" s="86">
        <v>46082</v>
      </c>
      <c r="B5728" s="87">
        <v>0.65625</v>
      </c>
      <c r="C5728">
        <v>3.3840000000000001E-5</v>
      </c>
    </row>
    <row r="5729" spans="1:3" x14ac:dyDescent="0.35">
      <c r="A5729" s="86">
        <v>46082</v>
      </c>
      <c r="B5729" s="87">
        <v>0.66666666666666663</v>
      </c>
      <c r="C5729">
        <v>3.2870000000000002E-5</v>
      </c>
    </row>
    <row r="5730" spans="1:3" x14ac:dyDescent="0.35">
      <c r="A5730" s="86">
        <v>46082</v>
      </c>
      <c r="B5730" s="87">
        <v>0.67708333333333337</v>
      </c>
      <c r="C5730">
        <v>3.1930000000000001E-5</v>
      </c>
    </row>
    <row r="5731" spans="1:3" x14ac:dyDescent="0.35">
      <c r="A5731" s="86">
        <v>46082</v>
      </c>
      <c r="B5731" s="87">
        <v>0.6875</v>
      </c>
      <c r="C5731">
        <v>3.1220000000000003E-5</v>
      </c>
    </row>
    <row r="5732" spans="1:3" x14ac:dyDescent="0.35">
      <c r="A5732" s="86">
        <v>46082</v>
      </c>
      <c r="B5732" s="87">
        <v>0.69791666666666663</v>
      </c>
      <c r="C5732">
        <v>3.1009999999999996E-5</v>
      </c>
    </row>
    <row r="5733" spans="1:3" x14ac:dyDescent="0.35">
      <c r="A5733" s="86">
        <v>46082</v>
      </c>
      <c r="B5733" s="87">
        <v>0.70833333333333337</v>
      </c>
      <c r="C5733">
        <v>3.1649999999999997E-5</v>
      </c>
    </row>
    <row r="5734" spans="1:3" x14ac:dyDescent="0.35">
      <c r="A5734" s="86">
        <v>46082</v>
      </c>
      <c r="B5734" s="87">
        <v>0.71875</v>
      </c>
      <c r="C5734">
        <v>3.328E-5</v>
      </c>
    </row>
    <row r="5735" spans="1:3" x14ac:dyDescent="0.35">
      <c r="A5735" s="86">
        <v>46082</v>
      </c>
      <c r="B5735" s="87">
        <v>0.72916666666666663</v>
      </c>
      <c r="C5735">
        <v>3.5639999999999998E-5</v>
      </c>
    </row>
    <row r="5736" spans="1:3" x14ac:dyDescent="0.35">
      <c r="A5736" s="86">
        <v>46082</v>
      </c>
      <c r="B5736" s="87">
        <v>0.73958333333333337</v>
      </c>
      <c r="C5736">
        <v>3.8319999999999999E-5</v>
      </c>
    </row>
    <row r="5737" spans="1:3" x14ac:dyDescent="0.35">
      <c r="A5737" s="86">
        <v>46082</v>
      </c>
      <c r="B5737" s="87">
        <v>0.75</v>
      </c>
      <c r="C5737">
        <v>4.0970000000000002E-5</v>
      </c>
    </row>
    <row r="5738" spans="1:3" x14ac:dyDescent="0.35">
      <c r="A5738" s="86">
        <v>46082</v>
      </c>
      <c r="B5738" s="87">
        <v>0.76041666666666663</v>
      </c>
      <c r="C5738">
        <v>4.3270000000000004E-5</v>
      </c>
    </row>
    <row r="5739" spans="1:3" x14ac:dyDescent="0.35">
      <c r="A5739" s="86">
        <v>46082</v>
      </c>
      <c r="B5739" s="87">
        <v>0.77083333333333337</v>
      </c>
      <c r="C5739">
        <v>4.5249999999999995E-5</v>
      </c>
    </row>
    <row r="5740" spans="1:3" x14ac:dyDescent="0.35">
      <c r="A5740" s="86">
        <v>46082</v>
      </c>
      <c r="B5740" s="87">
        <v>0.78125</v>
      </c>
      <c r="C5740">
        <v>4.7070000000000002E-5</v>
      </c>
    </row>
    <row r="5741" spans="1:3" x14ac:dyDescent="0.35">
      <c r="A5741" s="86">
        <v>46082</v>
      </c>
      <c r="B5741" s="87">
        <v>0.79166666666666663</v>
      </c>
      <c r="C5741">
        <v>4.8810000000000002E-5</v>
      </c>
    </row>
    <row r="5742" spans="1:3" x14ac:dyDescent="0.35">
      <c r="A5742" s="86">
        <v>46082</v>
      </c>
      <c r="B5742" s="87">
        <v>0.80208333333333337</v>
      </c>
      <c r="C5742">
        <v>5.0549999999999995E-5</v>
      </c>
    </row>
    <row r="5743" spans="1:3" x14ac:dyDescent="0.35">
      <c r="A5743" s="86">
        <v>46082</v>
      </c>
      <c r="B5743" s="87">
        <v>0.8125</v>
      </c>
      <c r="C5743">
        <v>5.1990000000000002E-5</v>
      </c>
    </row>
    <row r="5744" spans="1:3" x14ac:dyDescent="0.35">
      <c r="A5744" s="86">
        <v>46082</v>
      </c>
      <c r="B5744" s="87">
        <v>0.82291666666666663</v>
      </c>
      <c r="C5744">
        <v>5.2789999999999994E-5</v>
      </c>
    </row>
    <row r="5745" spans="1:3" x14ac:dyDescent="0.35">
      <c r="A5745" s="86">
        <v>46082</v>
      </c>
      <c r="B5745" s="87">
        <v>0.83333333333333337</v>
      </c>
      <c r="C5745">
        <v>5.2499999999999995E-5</v>
      </c>
    </row>
    <row r="5746" spans="1:3" x14ac:dyDescent="0.35">
      <c r="A5746" s="86">
        <v>46082</v>
      </c>
      <c r="B5746" s="87">
        <v>0.84375</v>
      </c>
      <c r="C5746">
        <v>5.0970000000000002E-5</v>
      </c>
    </row>
    <row r="5747" spans="1:3" x14ac:dyDescent="0.35">
      <c r="A5747" s="86">
        <v>46082</v>
      </c>
      <c r="B5747" s="87">
        <v>0.85416666666666663</v>
      </c>
      <c r="C5747">
        <v>4.8550000000000001E-5</v>
      </c>
    </row>
    <row r="5748" spans="1:3" x14ac:dyDescent="0.35">
      <c r="A5748" s="86">
        <v>46082</v>
      </c>
      <c r="B5748" s="87">
        <v>0.86458333333333337</v>
      </c>
      <c r="C5748">
        <v>4.5859999999999998E-5</v>
      </c>
    </row>
    <row r="5749" spans="1:3" x14ac:dyDescent="0.35">
      <c r="A5749" s="86">
        <v>46082</v>
      </c>
      <c r="B5749" s="87">
        <v>0.875</v>
      </c>
      <c r="C5749">
        <v>4.3420000000000001E-5</v>
      </c>
    </row>
    <row r="5750" spans="1:3" x14ac:dyDescent="0.35">
      <c r="A5750" s="86">
        <v>46082</v>
      </c>
      <c r="B5750" s="87">
        <v>0.88541666666666663</v>
      </c>
      <c r="C5750">
        <v>4.1680000000000001E-5</v>
      </c>
    </row>
    <row r="5751" spans="1:3" x14ac:dyDescent="0.35">
      <c r="A5751" s="86">
        <v>46082</v>
      </c>
      <c r="B5751" s="87">
        <v>0.89583333333333337</v>
      </c>
      <c r="C5751">
        <v>4.0439999999999999E-5</v>
      </c>
    </row>
    <row r="5752" spans="1:3" x14ac:dyDescent="0.35">
      <c r="A5752" s="86">
        <v>46082</v>
      </c>
      <c r="B5752" s="87">
        <v>0.90625</v>
      </c>
      <c r="C5752">
        <v>3.9410000000000004E-5</v>
      </c>
    </row>
    <row r="5753" spans="1:3" x14ac:dyDescent="0.35">
      <c r="A5753" s="86">
        <v>46082</v>
      </c>
      <c r="B5753" s="87">
        <v>0.91666666666666663</v>
      </c>
      <c r="C5753">
        <v>3.8260000000000003E-5</v>
      </c>
    </row>
    <row r="5754" spans="1:3" x14ac:dyDescent="0.35">
      <c r="A5754" s="86">
        <v>46082</v>
      </c>
      <c r="B5754" s="87">
        <v>0.92708333333333337</v>
      </c>
      <c r="C5754">
        <v>3.6779999999999997E-5</v>
      </c>
    </row>
    <row r="5755" spans="1:3" x14ac:dyDescent="0.35">
      <c r="A5755" s="86">
        <v>46082</v>
      </c>
      <c r="B5755" s="87">
        <v>0.9375</v>
      </c>
      <c r="C5755">
        <v>3.4959999999999997E-5</v>
      </c>
    </row>
    <row r="5756" spans="1:3" x14ac:dyDescent="0.35">
      <c r="A5756" s="86">
        <v>46082</v>
      </c>
      <c r="B5756" s="87">
        <v>0.94791666666666663</v>
      </c>
      <c r="C5756">
        <v>3.2890000000000005E-5</v>
      </c>
    </row>
    <row r="5757" spans="1:3" x14ac:dyDescent="0.35">
      <c r="A5757" s="86">
        <v>46082</v>
      </c>
      <c r="B5757" s="87">
        <v>0.95833333333333337</v>
      </c>
      <c r="C5757">
        <v>3.065E-5</v>
      </c>
    </row>
    <row r="5758" spans="1:3" x14ac:dyDescent="0.35">
      <c r="A5758" s="86">
        <v>46082</v>
      </c>
      <c r="B5758" s="87">
        <v>0.96875</v>
      </c>
      <c r="C5758">
        <v>2.8350000000000001E-5</v>
      </c>
    </row>
    <row r="5759" spans="1:3" x14ac:dyDescent="0.35">
      <c r="A5759" s="86">
        <v>46082</v>
      </c>
      <c r="B5759" s="87">
        <v>0.97916666666666663</v>
      </c>
      <c r="C5759">
        <v>2.605E-5</v>
      </c>
    </row>
    <row r="5760" spans="1:3" x14ac:dyDescent="0.35">
      <c r="A5760" s="86">
        <v>46082</v>
      </c>
      <c r="B5760" s="87">
        <v>0.98958333333333337</v>
      </c>
      <c r="C5760">
        <v>2.3789999999999998E-5</v>
      </c>
    </row>
    <row r="5761" spans="1:3" x14ac:dyDescent="0.35">
      <c r="A5761" s="86">
        <v>46083</v>
      </c>
      <c r="B5761" s="87">
        <v>0</v>
      </c>
      <c r="C5761">
        <v>2.1569999999999998E-5</v>
      </c>
    </row>
    <row r="5762" spans="1:3" x14ac:dyDescent="0.35">
      <c r="A5762" s="86">
        <v>46083</v>
      </c>
      <c r="B5762" s="87">
        <v>1.0416666666666666E-2</v>
      </c>
      <c r="C5762">
        <v>1.9869999999999998E-5</v>
      </c>
    </row>
    <row r="5763" spans="1:3" x14ac:dyDescent="0.35">
      <c r="A5763" s="86">
        <v>46083</v>
      </c>
      <c r="B5763" s="87">
        <v>2.0833333333333332E-2</v>
      </c>
      <c r="C5763">
        <v>1.787E-5</v>
      </c>
    </row>
    <row r="5764" spans="1:3" x14ac:dyDescent="0.35">
      <c r="A5764" s="86">
        <v>46083</v>
      </c>
      <c r="B5764" s="87">
        <v>3.125E-2</v>
      </c>
      <c r="C5764">
        <v>1.6140000000000001E-5</v>
      </c>
    </row>
    <row r="5765" spans="1:3" x14ac:dyDescent="0.35">
      <c r="A5765" s="86">
        <v>46083</v>
      </c>
      <c r="B5765" s="87">
        <v>4.1666666666666664E-2</v>
      </c>
      <c r="C5765">
        <v>1.467E-5</v>
      </c>
    </row>
    <row r="5766" spans="1:3" x14ac:dyDescent="0.35">
      <c r="A5766" s="86">
        <v>46083</v>
      </c>
      <c r="B5766" s="87">
        <v>5.2083333333333336E-2</v>
      </c>
      <c r="C5766">
        <v>1.358E-5</v>
      </c>
    </row>
    <row r="5767" spans="1:3" x14ac:dyDescent="0.35">
      <c r="A5767" s="86">
        <v>46083</v>
      </c>
      <c r="B5767" s="87">
        <v>6.25E-2</v>
      </c>
      <c r="C5767">
        <v>1.2819999999999999E-5</v>
      </c>
    </row>
    <row r="5768" spans="1:3" x14ac:dyDescent="0.35">
      <c r="A5768" s="86">
        <v>46083</v>
      </c>
      <c r="B5768" s="87">
        <v>7.2916666666666671E-2</v>
      </c>
      <c r="C5768">
        <v>1.2319999999999999E-5</v>
      </c>
    </row>
    <row r="5769" spans="1:3" x14ac:dyDescent="0.35">
      <c r="A5769" s="86">
        <v>46083</v>
      </c>
      <c r="B5769" s="87">
        <v>8.3333333333333329E-2</v>
      </c>
      <c r="C5769">
        <v>1.199E-5</v>
      </c>
    </row>
    <row r="5770" spans="1:3" x14ac:dyDescent="0.35">
      <c r="A5770" s="86">
        <v>46083</v>
      </c>
      <c r="B5770" s="87">
        <v>9.375E-2</v>
      </c>
      <c r="C5770">
        <v>1.1790000000000001E-5</v>
      </c>
    </row>
    <row r="5771" spans="1:3" x14ac:dyDescent="0.35">
      <c r="A5771" s="86">
        <v>46083</v>
      </c>
      <c r="B5771" s="87">
        <v>0.10416666666666667</v>
      </c>
      <c r="C5771">
        <v>1.1639999999999999E-5</v>
      </c>
    </row>
    <row r="5772" spans="1:3" x14ac:dyDescent="0.35">
      <c r="A5772" s="86">
        <v>46083</v>
      </c>
      <c r="B5772" s="87">
        <v>0.11458333333333333</v>
      </c>
      <c r="C5772">
        <v>1.1579999999999999E-5</v>
      </c>
    </row>
    <row r="5773" spans="1:3" x14ac:dyDescent="0.35">
      <c r="A5773" s="86">
        <v>46083</v>
      </c>
      <c r="B5773" s="87">
        <v>0.125</v>
      </c>
      <c r="C5773">
        <v>1.15E-5</v>
      </c>
    </row>
    <row r="5774" spans="1:3" x14ac:dyDescent="0.35">
      <c r="A5774" s="86">
        <v>46083</v>
      </c>
      <c r="B5774" s="87">
        <v>0.13541666666666666</v>
      </c>
      <c r="C5774">
        <v>1.1400000000000001E-5</v>
      </c>
    </row>
    <row r="5775" spans="1:3" x14ac:dyDescent="0.35">
      <c r="A5775" s="86">
        <v>46083</v>
      </c>
      <c r="B5775" s="87">
        <v>0.14583333333333334</v>
      </c>
      <c r="C5775">
        <v>1.1350000000000001E-5</v>
      </c>
    </row>
    <row r="5776" spans="1:3" x14ac:dyDescent="0.35">
      <c r="A5776" s="86">
        <v>46083</v>
      </c>
      <c r="B5776" s="87">
        <v>0.15625</v>
      </c>
      <c r="C5776">
        <v>1.1259999999999999E-5</v>
      </c>
    </row>
    <row r="5777" spans="1:3" x14ac:dyDescent="0.35">
      <c r="A5777" s="86">
        <v>46083</v>
      </c>
      <c r="B5777" s="87">
        <v>0.16666666666666666</v>
      </c>
      <c r="C5777">
        <v>1.1259999999999999E-5</v>
      </c>
    </row>
    <row r="5778" spans="1:3" x14ac:dyDescent="0.35">
      <c r="A5778" s="86">
        <v>46083</v>
      </c>
      <c r="B5778" s="87">
        <v>0.17708333333333334</v>
      </c>
      <c r="C5778">
        <v>1.129E-5</v>
      </c>
    </row>
    <row r="5779" spans="1:3" x14ac:dyDescent="0.35">
      <c r="A5779" s="86">
        <v>46083</v>
      </c>
      <c r="B5779" s="87">
        <v>0.1875</v>
      </c>
      <c r="C5779">
        <v>1.1400000000000001E-5</v>
      </c>
    </row>
    <row r="5780" spans="1:3" x14ac:dyDescent="0.35">
      <c r="A5780" s="86">
        <v>46083</v>
      </c>
      <c r="B5780" s="87">
        <v>0.19791666666666666</v>
      </c>
      <c r="C5780">
        <v>1.1560000000000001E-5</v>
      </c>
    </row>
    <row r="5781" spans="1:3" x14ac:dyDescent="0.35">
      <c r="A5781" s="86">
        <v>46083</v>
      </c>
      <c r="B5781" s="87">
        <v>0.20833333333333334</v>
      </c>
      <c r="C5781">
        <v>1.1759999999999999E-5</v>
      </c>
    </row>
    <row r="5782" spans="1:3" x14ac:dyDescent="0.35">
      <c r="A5782" s="86">
        <v>46083</v>
      </c>
      <c r="B5782" s="87">
        <v>0.21875</v>
      </c>
      <c r="C5782">
        <v>1.203E-5</v>
      </c>
    </row>
    <row r="5783" spans="1:3" x14ac:dyDescent="0.35">
      <c r="A5783" s="86">
        <v>46083</v>
      </c>
      <c r="B5783" s="87">
        <v>0.22916666666666666</v>
      </c>
      <c r="C5783">
        <v>1.2670000000000001E-5</v>
      </c>
    </row>
    <row r="5784" spans="1:3" x14ac:dyDescent="0.35">
      <c r="A5784" s="86">
        <v>46083</v>
      </c>
      <c r="B5784" s="87">
        <v>0.23958333333333334</v>
      </c>
      <c r="C5784">
        <v>1.4030000000000001E-5</v>
      </c>
    </row>
    <row r="5785" spans="1:3" x14ac:dyDescent="0.35">
      <c r="A5785" s="86">
        <v>46083</v>
      </c>
      <c r="B5785" s="87">
        <v>0.25</v>
      </c>
      <c r="C5785">
        <v>1.6400000000000002E-5</v>
      </c>
    </row>
    <row r="5786" spans="1:3" x14ac:dyDescent="0.35">
      <c r="A5786" s="86">
        <v>46083</v>
      </c>
      <c r="B5786" s="87">
        <v>0.26041666666666669</v>
      </c>
      <c r="C5786">
        <v>1.999E-5</v>
      </c>
    </row>
    <row r="5787" spans="1:3" x14ac:dyDescent="0.35">
      <c r="A5787" s="86">
        <v>46083</v>
      </c>
      <c r="B5787" s="87">
        <v>0.27083333333333331</v>
      </c>
      <c r="C5787">
        <v>2.4340000000000001E-5</v>
      </c>
    </row>
    <row r="5788" spans="1:3" x14ac:dyDescent="0.35">
      <c r="A5788" s="86">
        <v>46083</v>
      </c>
      <c r="B5788" s="87">
        <v>0.28125</v>
      </c>
      <c r="C5788">
        <v>2.8799999999999999E-5</v>
      </c>
    </row>
    <row r="5789" spans="1:3" x14ac:dyDescent="0.35">
      <c r="A5789" s="86">
        <v>46083</v>
      </c>
      <c r="B5789" s="87">
        <v>0.29166666666666669</v>
      </c>
      <c r="C5789">
        <v>3.2779999999999994E-5</v>
      </c>
    </row>
    <row r="5790" spans="1:3" x14ac:dyDescent="0.35">
      <c r="A5790" s="86">
        <v>46083</v>
      </c>
      <c r="B5790" s="87">
        <v>0.30208333333333331</v>
      </c>
      <c r="C5790">
        <v>3.574E-5</v>
      </c>
    </row>
    <row r="5791" spans="1:3" x14ac:dyDescent="0.35">
      <c r="A5791" s="86">
        <v>46083</v>
      </c>
      <c r="B5791" s="87">
        <v>0.3125</v>
      </c>
      <c r="C5791">
        <v>3.7780000000000001E-5</v>
      </c>
    </row>
    <row r="5792" spans="1:3" x14ac:dyDescent="0.35">
      <c r="A5792" s="86">
        <v>46083</v>
      </c>
      <c r="B5792" s="87">
        <v>0.32291666666666669</v>
      </c>
      <c r="C5792">
        <v>3.9010000000000001E-5</v>
      </c>
    </row>
    <row r="5793" spans="1:3" x14ac:dyDescent="0.35">
      <c r="A5793" s="86">
        <v>46083</v>
      </c>
      <c r="B5793" s="87">
        <v>0.33333333333333331</v>
      </c>
      <c r="C5793">
        <v>3.9620000000000004E-5</v>
      </c>
    </row>
    <row r="5794" spans="1:3" x14ac:dyDescent="0.35">
      <c r="A5794" s="86">
        <v>46083</v>
      </c>
      <c r="B5794" s="87">
        <v>0.34375</v>
      </c>
      <c r="C5794">
        <v>3.9800000000000005E-5</v>
      </c>
    </row>
    <row r="5795" spans="1:3" x14ac:dyDescent="0.35">
      <c r="A5795" s="86">
        <v>46083</v>
      </c>
      <c r="B5795" s="87">
        <v>0.35416666666666669</v>
      </c>
      <c r="C5795">
        <v>3.9620000000000004E-5</v>
      </c>
    </row>
    <row r="5796" spans="1:3" x14ac:dyDescent="0.35">
      <c r="A5796" s="86">
        <v>46083</v>
      </c>
      <c r="B5796" s="87">
        <v>0.36458333333333331</v>
      </c>
      <c r="C5796">
        <v>3.913E-5</v>
      </c>
    </row>
    <row r="5797" spans="1:3" x14ac:dyDescent="0.35">
      <c r="A5797" s="86">
        <v>46083</v>
      </c>
      <c r="B5797" s="87">
        <v>0.375</v>
      </c>
      <c r="C5797">
        <v>3.8420000000000001E-5</v>
      </c>
    </row>
    <row r="5798" spans="1:3" x14ac:dyDescent="0.35">
      <c r="A5798" s="86">
        <v>46083</v>
      </c>
      <c r="B5798" s="87">
        <v>0.38541666666666669</v>
      </c>
      <c r="C5798">
        <v>3.7539999999999996E-5</v>
      </c>
    </row>
    <row r="5799" spans="1:3" x14ac:dyDescent="0.35">
      <c r="A5799" s="86">
        <v>46083</v>
      </c>
      <c r="B5799" s="87">
        <v>0.39583333333333331</v>
      </c>
      <c r="C5799">
        <v>3.6619999999999998E-5</v>
      </c>
    </row>
    <row r="5800" spans="1:3" x14ac:dyDescent="0.35">
      <c r="A5800" s="86">
        <v>46083</v>
      </c>
      <c r="B5800" s="87">
        <v>0.40625</v>
      </c>
      <c r="C5800">
        <v>3.5720000000000004E-5</v>
      </c>
    </row>
    <row r="5801" spans="1:3" x14ac:dyDescent="0.35">
      <c r="A5801" s="86">
        <v>46083</v>
      </c>
      <c r="B5801" s="87">
        <v>0.41666666666666669</v>
      </c>
      <c r="C5801">
        <v>3.4980000000000001E-5</v>
      </c>
    </row>
    <row r="5802" spans="1:3" x14ac:dyDescent="0.35">
      <c r="A5802" s="86">
        <v>46083</v>
      </c>
      <c r="B5802" s="87">
        <v>0.42708333333333331</v>
      </c>
      <c r="C5802">
        <v>3.4479999999999995E-5</v>
      </c>
    </row>
    <row r="5803" spans="1:3" x14ac:dyDescent="0.35">
      <c r="A5803" s="86">
        <v>46083</v>
      </c>
      <c r="B5803" s="87">
        <v>0.4375</v>
      </c>
      <c r="C5803">
        <v>3.4149999999999997E-5</v>
      </c>
    </row>
    <row r="5804" spans="1:3" x14ac:dyDescent="0.35">
      <c r="A5804" s="86">
        <v>46083</v>
      </c>
      <c r="B5804" s="87">
        <v>0.44791666666666669</v>
      </c>
      <c r="C5804">
        <v>3.4010000000000001E-5</v>
      </c>
    </row>
    <row r="5805" spans="1:3" x14ac:dyDescent="0.35">
      <c r="A5805" s="86">
        <v>46083</v>
      </c>
      <c r="B5805" s="87">
        <v>0.45833333333333331</v>
      </c>
      <c r="C5805">
        <v>3.4010000000000001E-5</v>
      </c>
    </row>
    <row r="5806" spans="1:3" x14ac:dyDescent="0.35">
      <c r="A5806" s="86">
        <v>46083</v>
      </c>
      <c r="B5806" s="87">
        <v>0.46875</v>
      </c>
      <c r="C5806">
        <v>3.413E-5</v>
      </c>
    </row>
    <row r="5807" spans="1:3" x14ac:dyDescent="0.35">
      <c r="A5807" s="86">
        <v>46083</v>
      </c>
      <c r="B5807" s="87">
        <v>0.47916666666666669</v>
      </c>
      <c r="C5807">
        <v>3.4389999999999994E-5</v>
      </c>
    </row>
    <row r="5808" spans="1:3" x14ac:dyDescent="0.35">
      <c r="A5808" s="86">
        <v>46083</v>
      </c>
      <c r="B5808" s="87">
        <v>0.48958333333333331</v>
      </c>
      <c r="C5808">
        <v>3.489E-5</v>
      </c>
    </row>
    <row r="5809" spans="1:3" x14ac:dyDescent="0.35">
      <c r="A5809" s="86">
        <v>46083</v>
      </c>
      <c r="B5809" s="87">
        <v>0.5</v>
      </c>
      <c r="C5809">
        <v>3.5720000000000004E-5</v>
      </c>
    </row>
    <row r="5810" spans="1:3" x14ac:dyDescent="0.35">
      <c r="A5810" s="86">
        <v>46083</v>
      </c>
      <c r="B5810" s="87">
        <v>0.51041666666666663</v>
      </c>
      <c r="C5810">
        <v>3.6859999999999996E-5</v>
      </c>
    </row>
    <row r="5811" spans="1:3" x14ac:dyDescent="0.35">
      <c r="A5811" s="86">
        <v>46083</v>
      </c>
      <c r="B5811" s="87">
        <v>0.52083333333333337</v>
      </c>
      <c r="C5811">
        <v>3.8089999999999996E-5</v>
      </c>
    </row>
    <row r="5812" spans="1:3" x14ac:dyDescent="0.35">
      <c r="A5812" s="86">
        <v>46083</v>
      </c>
      <c r="B5812" s="87">
        <v>0.53125</v>
      </c>
      <c r="C5812">
        <v>3.909E-5</v>
      </c>
    </row>
    <row r="5813" spans="1:3" x14ac:dyDescent="0.35">
      <c r="A5813" s="86">
        <v>46083</v>
      </c>
      <c r="B5813" s="87">
        <v>0.54166666666666663</v>
      </c>
      <c r="C5813">
        <v>3.9620000000000004E-5</v>
      </c>
    </row>
    <row r="5814" spans="1:3" x14ac:dyDescent="0.35">
      <c r="A5814" s="86">
        <v>46083</v>
      </c>
      <c r="B5814" s="87">
        <v>0.55208333333333337</v>
      </c>
      <c r="C5814">
        <v>3.9440000000000002E-5</v>
      </c>
    </row>
    <row r="5815" spans="1:3" x14ac:dyDescent="0.35">
      <c r="A5815" s="86">
        <v>46083</v>
      </c>
      <c r="B5815" s="87">
        <v>0.5625</v>
      </c>
      <c r="C5815">
        <v>3.8719999999999995E-5</v>
      </c>
    </row>
    <row r="5816" spans="1:3" x14ac:dyDescent="0.35">
      <c r="A5816" s="86">
        <v>46083</v>
      </c>
      <c r="B5816" s="87">
        <v>0.57291666666666663</v>
      </c>
      <c r="C5816">
        <v>3.7620000000000002E-5</v>
      </c>
    </row>
    <row r="5817" spans="1:3" x14ac:dyDescent="0.35">
      <c r="A5817" s="86">
        <v>46083</v>
      </c>
      <c r="B5817" s="87">
        <v>0.58333333333333337</v>
      </c>
      <c r="C5817">
        <v>3.6450000000000005E-5</v>
      </c>
    </row>
    <row r="5818" spans="1:3" x14ac:dyDescent="0.35">
      <c r="A5818" s="86">
        <v>46083</v>
      </c>
      <c r="B5818" s="87">
        <v>0.59375</v>
      </c>
      <c r="C5818">
        <v>3.5330000000000002E-5</v>
      </c>
    </row>
    <row r="5819" spans="1:3" x14ac:dyDescent="0.35">
      <c r="A5819" s="86">
        <v>46083</v>
      </c>
      <c r="B5819" s="87">
        <v>0.60416666666666663</v>
      </c>
      <c r="C5819">
        <v>3.4329999999999998E-5</v>
      </c>
    </row>
    <row r="5820" spans="1:3" x14ac:dyDescent="0.35">
      <c r="A5820" s="86">
        <v>46083</v>
      </c>
      <c r="B5820" s="87">
        <v>0.61458333333333337</v>
      </c>
      <c r="C5820">
        <v>3.3430000000000003E-5</v>
      </c>
    </row>
    <row r="5821" spans="1:3" x14ac:dyDescent="0.35">
      <c r="A5821" s="86">
        <v>46083</v>
      </c>
      <c r="B5821" s="87">
        <v>0.625</v>
      </c>
      <c r="C5821">
        <v>3.2539999999999997E-5</v>
      </c>
    </row>
    <row r="5822" spans="1:3" x14ac:dyDescent="0.35">
      <c r="A5822" s="86">
        <v>46083</v>
      </c>
      <c r="B5822" s="87">
        <v>0.63541666666666663</v>
      </c>
      <c r="C5822">
        <v>3.1720000000000001E-5</v>
      </c>
    </row>
    <row r="5823" spans="1:3" x14ac:dyDescent="0.35">
      <c r="A5823" s="86">
        <v>46083</v>
      </c>
      <c r="B5823" s="87">
        <v>0.64583333333333337</v>
      </c>
      <c r="C5823">
        <v>3.1019999999999998E-5</v>
      </c>
    </row>
    <row r="5824" spans="1:3" x14ac:dyDescent="0.35">
      <c r="A5824" s="86">
        <v>46083</v>
      </c>
      <c r="B5824" s="87">
        <v>0.65625</v>
      </c>
      <c r="C5824">
        <v>3.0429999999999998E-5</v>
      </c>
    </row>
    <row r="5825" spans="1:3" x14ac:dyDescent="0.35">
      <c r="A5825" s="86">
        <v>46083</v>
      </c>
      <c r="B5825" s="87">
        <v>0.66666666666666663</v>
      </c>
      <c r="C5825">
        <v>3.01E-5</v>
      </c>
    </row>
    <row r="5826" spans="1:3" x14ac:dyDescent="0.35">
      <c r="A5826" s="86">
        <v>46083</v>
      </c>
      <c r="B5826" s="87">
        <v>0.67708333333333337</v>
      </c>
      <c r="C5826">
        <v>3.004E-5</v>
      </c>
    </row>
    <row r="5827" spans="1:3" x14ac:dyDescent="0.35">
      <c r="A5827" s="86">
        <v>46083</v>
      </c>
      <c r="B5827" s="87">
        <v>0.6875</v>
      </c>
      <c r="C5827">
        <v>3.0329999999999999E-5</v>
      </c>
    </row>
    <row r="5828" spans="1:3" x14ac:dyDescent="0.35">
      <c r="A5828" s="86">
        <v>46083</v>
      </c>
      <c r="B5828" s="87">
        <v>0.69791666666666663</v>
      </c>
      <c r="C5828">
        <v>3.1040000000000001E-5</v>
      </c>
    </row>
    <row r="5829" spans="1:3" x14ac:dyDescent="0.35">
      <c r="A5829" s="86">
        <v>46083</v>
      </c>
      <c r="B5829" s="87">
        <v>0.70833333333333337</v>
      </c>
      <c r="C5829">
        <v>3.2310000000000001E-5</v>
      </c>
    </row>
    <row r="5830" spans="1:3" x14ac:dyDescent="0.35">
      <c r="A5830" s="86">
        <v>46083</v>
      </c>
      <c r="B5830" s="87">
        <v>0.71875</v>
      </c>
      <c r="C5830">
        <v>3.4099999999999995E-5</v>
      </c>
    </row>
    <row r="5831" spans="1:3" x14ac:dyDescent="0.35">
      <c r="A5831" s="86">
        <v>46083</v>
      </c>
      <c r="B5831" s="87">
        <v>0.72916666666666663</v>
      </c>
      <c r="C5831">
        <v>3.6360000000000004E-5</v>
      </c>
    </row>
    <row r="5832" spans="1:3" x14ac:dyDescent="0.35">
      <c r="A5832" s="86">
        <v>46083</v>
      </c>
      <c r="B5832" s="87">
        <v>0.73958333333333337</v>
      </c>
      <c r="C5832">
        <v>3.8969999999999994E-5</v>
      </c>
    </row>
    <row r="5833" spans="1:3" x14ac:dyDescent="0.35">
      <c r="A5833" s="86">
        <v>46083</v>
      </c>
      <c r="B5833" s="87">
        <v>0.75</v>
      </c>
      <c r="C5833">
        <v>4.1829999999999998E-5</v>
      </c>
    </row>
    <row r="5834" spans="1:3" x14ac:dyDescent="0.35">
      <c r="A5834" s="86">
        <v>46083</v>
      </c>
      <c r="B5834" s="87">
        <v>0.76041666666666663</v>
      </c>
      <c r="C5834">
        <v>4.4790000000000003E-5</v>
      </c>
    </row>
    <row r="5835" spans="1:3" x14ac:dyDescent="0.35">
      <c r="A5835" s="86">
        <v>46083</v>
      </c>
      <c r="B5835" s="87">
        <v>0.77083333333333337</v>
      </c>
      <c r="C5835">
        <v>4.7669999999999996E-5</v>
      </c>
    </row>
    <row r="5836" spans="1:3" x14ac:dyDescent="0.35">
      <c r="A5836" s="86">
        <v>46083</v>
      </c>
      <c r="B5836" s="87">
        <v>0.78125</v>
      </c>
      <c r="C5836">
        <v>5.0319999999999999E-5</v>
      </c>
    </row>
    <row r="5837" spans="1:3" x14ac:dyDescent="0.35">
      <c r="A5837" s="86">
        <v>46083</v>
      </c>
      <c r="B5837" s="87">
        <v>0.79166666666666663</v>
      </c>
      <c r="C5837">
        <v>5.2589999999999996E-5</v>
      </c>
    </row>
    <row r="5838" spans="1:3" x14ac:dyDescent="0.35">
      <c r="A5838" s="86">
        <v>46083</v>
      </c>
      <c r="B5838" s="87">
        <v>0.80208333333333337</v>
      </c>
      <c r="C5838">
        <v>5.4289999999999997E-5</v>
      </c>
    </row>
    <row r="5839" spans="1:3" x14ac:dyDescent="0.35">
      <c r="A5839" s="86">
        <v>46083</v>
      </c>
      <c r="B5839" s="87">
        <v>0.8125</v>
      </c>
      <c r="C5839">
        <v>5.5319999999999999E-5</v>
      </c>
    </row>
    <row r="5840" spans="1:3" x14ac:dyDescent="0.35">
      <c r="A5840" s="86">
        <v>46083</v>
      </c>
      <c r="B5840" s="87">
        <v>0.82291666666666663</v>
      </c>
      <c r="C5840">
        <v>5.5530000000000005E-5</v>
      </c>
    </row>
    <row r="5841" spans="1:3" x14ac:dyDescent="0.35">
      <c r="A5841" s="86">
        <v>46083</v>
      </c>
      <c r="B5841" s="87">
        <v>0.83333333333333337</v>
      </c>
      <c r="C5841">
        <v>5.4789999999999995E-5</v>
      </c>
    </row>
    <row r="5842" spans="1:3" x14ac:dyDescent="0.35">
      <c r="A5842" s="86">
        <v>46083</v>
      </c>
      <c r="B5842" s="87">
        <v>0.84375</v>
      </c>
      <c r="C5842">
        <v>5.312E-5</v>
      </c>
    </row>
    <row r="5843" spans="1:3" x14ac:dyDescent="0.35">
      <c r="A5843" s="86">
        <v>46083</v>
      </c>
      <c r="B5843" s="87">
        <v>0.85416666666666663</v>
      </c>
      <c r="C5843">
        <v>5.0770000000000003E-5</v>
      </c>
    </row>
    <row r="5844" spans="1:3" x14ac:dyDescent="0.35">
      <c r="A5844" s="86">
        <v>46083</v>
      </c>
      <c r="B5844" s="87">
        <v>0.86458333333333337</v>
      </c>
      <c r="C5844">
        <v>4.8180000000000003E-5</v>
      </c>
    </row>
    <row r="5845" spans="1:3" x14ac:dyDescent="0.35">
      <c r="A5845" s="86">
        <v>46083</v>
      </c>
      <c r="B5845" s="87">
        <v>0.875</v>
      </c>
      <c r="C5845">
        <v>4.5729999999999998E-5</v>
      </c>
    </row>
    <row r="5846" spans="1:3" x14ac:dyDescent="0.35">
      <c r="A5846" s="86">
        <v>46083</v>
      </c>
      <c r="B5846" s="87">
        <v>0.88541666666666663</v>
      </c>
      <c r="C5846">
        <v>4.3770000000000003E-5</v>
      </c>
    </row>
    <row r="5847" spans="1:3" x14ac:dyDescent="0.35">
      <c r="A5847" s="86">
        <v>46083</v>
      </c>
      <c r="B5847" s="87">
        <v>0.89583333333333337</v>
      </c>
      <c r="C5847">
        <v>4.2150000000000001E-5</v>
      </c>
    </row>
    <row r="5848" spans="1:3" x14ac:dyDescent="0.35">
      <c r="A5848" s="86">
        <v>46083</v>
      </c>
      <c r="B5848" s="87">
        <v>0.90625</v>
      </c>
      <c r="C5848">
        <v>4.0680000000000004E-5</v>
      </c>
    </row>
    <row r="5849" spans="1:3" x14ac:dyDescent="0.35">
      <c r="A5849" s="86">
        <v>46083</v>
      </c>
      <c r="B5849" s="87">
        <v>0.91666666666666663</v>
      </c>
      <c r="C5849">
        <v>3.9149999999999996E-5</v>
      </c>
    </row>
    <row r="5850" spans="1:3" x14ac:dyDescent="0.35">
      <c r="A5850" s="86">
        <v>46083</v>
      </c>
      <c r="B5850" s="87">
        <v>0.92708333333333337</v>
      </c>
      <c r="C5850">
        <v>3.7389999999999999E-5</v>
      </c>
    </row>
    <row r="5851" spans="1:3" x14ac:dyDescent="0.35">
      <c r="A5851" s="86">
        <v>46083</v>
      </c>
      <c r="B5851" s="87">
        <v>0.9375</v>
      </c>
      <c r="C5851">
        <v>3.5420000000000003E-5</v>
      </c>
    </row>
    <row r="5852" spans="1:3" x14ac:dyDescent="0.35">
      <c r="A5852" s="86">
        <v>46083</v>
      </c>
      <c r="B5852" s="87">
        <v>0.94791666666666663</v>
      </c>
      <c r="C5852">
        <v>3.3309999999999998E-5</v>
      </c>
    </row>
    <row r="5853" spans="1:3" x14ac:dyDescent="0.35">
      <c r="A5853" s="86">
        <v>46083</v>
      </c>
      <c r="B5853" s="87">
        <v>0.95833333333333337</v>
      </c>
      <c r="C5853">
        <v>3.1069999999999999E-5</v>
      </c>
    </row>
    <row r="5854" spans="1:3" x14ac:dyDescent="0.35">
      <c r="A5854" s="86">
        <v>46083</v>
      </c>
      <c r="B5854" s="87">
        <v>0.96875</v>
      </c>
      <c r="C5854">
        <v>2.8799999999999999E-5</v>
      </c>
    </row>
    <row r="5855" spans="1:3" x14ac:dyDescent="0.35">
      <c r="A5855" s="86">
        <v>46083</v>
      </c>
      <c r="B5855" s="87">
        <v>0.97916666666666663</v>
      </c>
      <c r="C5855">
        <v>2.6509999999999999E-5</v>
      </c>
    </row>
    <row r="5856" spans="1:3" x14ac:dyDescent="0.35">
      <c r="A5856" s="86">
        <v>46083</v>
      </c>
      <c r="B5856" s="87">
        <v>0.98958333333333337</v>
      </c>
      <c r="C5856">
        <v>2.425E-5</v>
      </c>
    </row>
    <row r="5857" spans="1:3" x14ac:dyDescent="0.35">
      <c r="A5857" s="86">
        <v>46084</v>
      </c>
      <c r="B5857" s="87">
        <v>0</v>
      </c>
      <c r="C5857">
        <v>2.2020000000000003E-5</v>
      </c>
    </row>
    <row r="5858" spans="1:3" x14ac:dyDescent="0.35">
      <c r="A5858" s="86">
        <v>46084</v>
      </c>
      <c r="B5858" s="87">
        <v>1.0416666666666666E-2</v>
      </c>
      <c r="C5858">
        <v>1.9810000000000002E-5</v>
      </c>
    </row>
    <row r="5859" spans="1:3" x14ac:dyDescent="0.35">
      <c r="A5859" s="86">
        <v>46084</v>
      </c>
      <c r="B5859" s="87">
        <v>2.0833333333333332E-2</v>
      </c>
      <c r="C5859">
        <v>1.7819999999999999E-5</v>
      </c>
    </row>
    <row r="5860" spans="1:3" x14ac:dyDescent="0.35">
      <c r="A5860" s="86">
        <v>46084</v>
      </c>
      <c r="B5860" s="87">
        <v>3.125E-2</v>
      </c>
      <c r="C5860">
        <v>1.6099999999999998E-5</v>
      </c>
    </row>
    <row r="5861" spans="1:3" x14ac:dyDescent="0.35">
      <c r="A5861" s="86">
        <v>46084</v>
      </c>
      <c r="B5861" s="87">
        <v>4.1666666666666664E-2</v>
      </c>
      <c r="C5861">
        <v>1.4630000000000001E-5</v>
      </c>
    </row>
    <row r="5862" spans="1:3" x14ac:dyDescent="0.35">
      <c r="A5862" s="86">
        <v>46084</v>
      </c>
      <c r="B5862" s="87">
        <v>5.2083333333333336E-2</v>
      </c>
      <c r="C5862">
        <v>1.3539999999999999E-5</v>
      </c>
    </row>
    <row r="5863" spans="1:3" x14ac:dyDescent="0.35">
      <c r="A5863" s="86">
        <v>46084</v>
      </c>
      <c r="B5863" s="87">
        <v>6.25E-2</v>
      </c>
      <c r="C5863">
        <v>1.278E-5</v>
      </c>
    </row>
    <row r="5864" spans="1:3" x14ac:dyDescent="0.35">
      <c r="A5864" s="86">
        <v>46084</v>
      </c>
      <c r="B5864" s="87">
        <v>7.2916666666666671E-2</v>
      </c>
      <c r="C5864">
        <v>1.2290000000000001E-5</v>
      </c>
    </row>
    <row r="5865" spans="1:3" x14ac:dyDescent="0.35">
      <c r="A5865" s="86">
        <v>46084</v>
      </c>
      <c r="B5865" s="87">
        <v>8.3333333333333329E-2</v>
      </c>
      <c r="C5865">
        <v>1.1960000000000001E-5</v>
      </c>
    </row>
    <row r="5866" spans="1:3" x14ac:dyDescent="0.35">
      <c r="A5866" s="86">
        <v>46084</v>
      </c>
      <c r="B5866" s="87">
        <v>9.375E-2</v>
      </c>
      <c r="C5866">
        <v>1.1759999999999999E-5</v>
      </c>
    </row>
    <row r="5867" spans="1:3" x14ac:dyDescent="0.35">
      <c r="A5867" s="86">
        <v>46084</v>
      </c>
      <c r="B5867" s="87">
        <v>0.10416666666666667</v>
      </c>
      <c r="C5867">
        <v>1.1610000000000001E-5</v>
      </c>
    </row>
    <row r="5868" spans="1:3" x14ac:dyDescent="0.35">
      <c r="A5868" s="86">
        <v>46084</v>
      </c>
      <c r="B5868" s="87">
        <v>0.11458333333333333</v>
      </c>
      <c r="C5868">
        <v>1.155E-5</v>
      </c>
    </row>
    <row r="5869" spans="1:3" x14ac:dyDescent="0.35">
      <c r="A5869" s="86">
        <v>46084</v>
      </c>
      <c r="B5869" s="87">
        <v>0.125</v>
      </c>
      <c r="C5869">
        <v>1.1469999999999999E-5</v>
      </c>
    </row>
    <row r="5870" spans="1:3" x14ac:dyDescent="0.35">
      <c r="A5870" s="86">
        <v>46084</v>
      </c>
      <c r="B5870" s="87">
        <v>0.13541666666666666</v>
      </c>
      <c r="C5870">
        <v>1.137E-5</v>
      </c>
    </row>
    <row r="5871" spans="1:3" x14ac:dyDescent="0.35">
      <c r="A5871" s="86">
        <v>46084</v>
      </c>
      <c r="B5871" s="87">
        <v>0.14583333333333334</v>
      </c>
      <c r="C5871">
        <v>1.131E-5</v>
      </c>
    </row>
    <row r="5872" spans="1:3" x14ac:dyDescent="0.35">
      <c r="A5872" s="86">
        <v>46084</v>
      </c>
      <c r="B5872" s="87">
        <v>0.15625</v>
      </c>
      <c r="C5872">
        <v>1.1230000000000001E-5</v>
      </c>
    </row>
    <row r="5873" spans="1:3" x14ac:dyDescent="0.35">
      <c r="A5873" s="86">
        <v>46084</v>
      </c>
      <c r="B5873" s="87">
        <v>0.16666666666666666</v>
      </c>
      <c r="C5873">
        <v>1.1230000000000001E-5</v>
      </c>
    </row>
    <row r="5874" spans="1:3" x14ac:dyDescent="0.35">
      <c r="A5874" s="86">
        <v>46084</v>
      </c>
      <c r="B5874" s="87">
        <v>0.17708333333333334</v>
      </c>
      <c r="C5874">
        <v>1.1259999999999999E-5</v>
      </c>
    </row>
    <row r="5875" spans="1:3" x14ac:dyDescent="0.35">
      <c r="A5875" s="86">
        <v>46084</v>
      </c>
      <c r="B5875" s="87">
        <v>0.1875</v>
      </c>
      <c r="C5875">
        <v>1.137E-5</v>
      </c>
    </row>
    <row r="5876" spans="1:3" x14ac:dyDescent="0.35">
      <c r="A5876" s="86">
        <v>46084</v>
      </c>
      <c r="B5876" s="87">
        <v>0.19791666666666666</v>
      </c>
      <c r="C5876">
        <v>1.1520000000000002E-5</v>
      </c>
    </row>
    <row r="5877" spans="1:3" x14ac:dyDescent="0.35">
      <c r="A5877" s="86">
        <v>46084</v>
      </c>
      <c r="B5877" s="87">
        <v>0.20833333333333334</v>
      </c>
      <c r="C5877">
        <v>1.172E-5</v>
      </c>
    </row>
    <row r="5878" spans="1:3" x14ac:dyDescent="0.35">
      <c r="A5878" s="86">
        <v>46084</v>
      </c>
      <c r="B5878" s="87">
        <v>0.21875</v>
      </c>
      <c r="C5878">
        <v>1.199E-5</v>
      </c>
    </row>
    <row r="5879" spans="1:3" x14ac:dyDescent="0.35">
      <c r="A5879" s="86">
        <v>46084</v>
      </c>
      <c r="B5879" s="87">
        <v>0.22916666666666666</v>
      </c>
      <c r="C5879">
        <v>1.2640000000000001E-5</v>
      </c>
    </row>
    <row r="5880" spans="1:3" x14ac:dyDescent="0.35">
      <c r="A5880" s="86">
        <v>46084</v>
      </c>
      <c r="B5880" s="87">
        <v>0.23958333333333334</v>
      </c>
      <c r="C5880">
        <v>1.399E-5</v>
      </c>
    </row>
    <row r="5881" spans="1:3" x14ac:dyDescent="0.35">
      <c r="A5881" s="86">
        <v>46084</v>
      </c>
      <c r="B5881" s="87">
        <v>0.25</v>
      </c>
      <c r="C5881">
        <v>1.6359999999999999E-5</v>
      </c>
    </row>
    <row r="5882" spans="1:3" x14ac:dyDescent="0.35">
      <c r="A5882" s="86">
        <v>46084</v>
      </c>
      <c r="B5882" s="87">
        <v>0.26041666666666669</v>
      </c>
      <c r="C5882">
        <v>1.9930000000000001E-5</v>
      </c>
    </row>
    <row r="5883" spans="1:3" x14ac:dyDescent="0.35">
      <c r="A5883" s="86">
        <v>46084</v>
      </c>
      <c r="B5883" s="87">
        <v>0.27083333333333331</v>
      </c>
      <c r="C5883">
        <v>2.427E-5</v>
      </c>
    </row>
    <row r="5884" spans="1:3" x14ac:dyDescent="0.35">
      <c r="A5884" s="86">
        <v>46084</v>
      </c>
      <c r="B5884" s="87">
        <v>0.28125</v>
      </c>
      <c r="C5884">
        <v>2.8719999999999999E-5</v>
      </c>
    </row>
    <row r="5885" spans="1:3" x14ac:dyDescent="0.35">
      <c r="A5885" s="86">
        <v>46084</v>
      </c>
      <c r="B5885" s="87">
        <v>0.29166666666666669</v>
      </c>
      <c r="C5885">
        <v>3.2689999999999994E-5</v>
      </c>
    </row>
    <row r="5886" spans="1:3" x14ac:dyDescent="0.35">
      <c r="A5886" s="86">
        <v>46084</v>
      </c>
      <c r="B5886" s="87">
        <v>0.30208333333333331</v>
      </c>
      <c r="C5886">
        <v>3.5639999999999998E-5</v>
      </c>
    </row>
    <row r="5887" spans="1:3" x14ac:dyDescent="0.35">
      <c r="A5887" s="86">
        <v>46084</v>
      </c>
      <c r="B5887" s="87">
        <v>0.3125</v>
      </c>
      <c r="C5887">
        <v>3.7670000000000004E-5</v>
      </c>
    </row>
    <row r="5888" spans="1:3" x14ac:dyDescent="0.35">
      <c r="A5888" s="86">
        <v>46084</v>
      </c>
      <c r="B5888" s="87">
        <v>0.32291666666666669</v>
      </c>
      <c r="C5888">
        <v>3.8899999999999997E-5</v>
      </c>
    </row>
    <row r="5889" spans="1:3" x14ac:dyDescent="0.35">
      <c r="A5889" s="86">
        <v>46084</v>
      </c>
      <c r="B5889" s="87">
        <v>0.33333333333333331</v>
      </c>
      <c r="C5889">
        <v>3.9510000000000006E-5</v>
      </c>
    </row>
    <row r="5890" spans="1:3" x14ac:dyDescent="0.35">
      <c r="A5890" s="86">
        <v>46084</v>
      </c>
      <c r="B5890" s="87">
        <v>0.34375</v>
      </c>
      <c r="C5890">
        <v>3.9690000000000001E-5</v>
      </c>
    </row>
    <row r="5891" spans="1:3" x14ac:dyDescent="0.35">
      <c r="A5891" s="86">
        <v>46084</v>
      </c>
      <c r="B5891" s="87">
        <v>0.35416666666666669</v>
      </c>
      <c r="C5891">
        <v>3.9510000000000006E-5</v>
      </c>
    </row>
    <row r="5892" spans="1:3" x14ac:dyDescent="0.35">
      <c r="A5892" s="86">
        <v>46084</v>
      </c>
      <c r="B5892" s="87">
        <v>0.36458333333333331</v>
      </c>
      <c r="C5892">
        <v>3.9020000000000002E-5</v>
      </c>
    </row>
    <row r="5893" spans="1:3" x14ac:dyDescent="0.35">
      <c r="A5893" s="86">
        <v>46084</v>
      </c>
      <c r="B5893" s="87">
        <v>0.375</v>
      </c>
      <c r="C5893">
        <v>3.8309999999999997E-5</v>
      </c>
    </row>
    <row r="5894" spans="1:3" x14ac:dyDescent="0.35">
      <c r="A5894" s="86">
        <v>46084</v>
      </c>
      <c r="B5894" s="87">
        <v>0.38541666666666669</v>
      </c>
      <c r="C5894">
        <v>3.7440000000000001E-5</v>
      </c>
    </row>
    <row r="5895" spans="1:3" x14ac:dyDescent="0.35">
      <c r="A5895" s="86">
        <v>46084</v>
      </c>
      <c r="B5895" s="87">
        <v>0.39583333333333331</v>
      </c>
      <c r="C5895">
        <v>3.6519999999999996E-5</v>
      </c>
    </row>
    <row r="5896" spans="1:3" x14ac:dyDescent="0.35">
      <c r="A5896" s="86">
        <v>46084</v>
      </c>
      <c r="B5896" s="87">
        <v>0.40625</v>
      </c>
      <c r="C5896">
        <v>3.5620000000000001E-5</v>
      </c>
    </row>
    <row r="5897" spans="1:3" x14ac:dyDescent="0.35">
      <c r="A5897" s="86">
        <v>46084</v>
      </c>
      <c r="B5897" s="87">
        <v>0.41666666666666669</v>
      </c>
      <c r="C5897">
        <v>3.4879999999999998E-5</v>
      </c>
    </row>
    <row r="5898" spans="1:3" x14ac:dyDescent="0.35">
      <c r="A5898" s="86">
        <v>46084</v>
      </c>
      <c r="B5898" s="87">
        <v>0.42708333333333331</v>
      </c>
      <c r="C5898">
        <v>3.4389999999999994E-5</v>
      </c>
    </row>
    <row r="5899" spans="1:3" x14ac:dyDescent="0.35">
      <c r="A5899" s="86">
        <v>46084</v>
      </c>
      <c r="B5899" s="87">
        <v>0.4375</v>
      </c>
      <c r="C5899">
        <v>3.4060000000000003E-5</v>
      </c>
    </row>
    <row r="5900" spans="1:3" x14ac:dyDescent="0.35">
      <c r="A5900" s="86">
        <v>46084</v>
      </c>
      <c r="B5900" s="87">
        <v>0.44791666666666669</v>
      </c>
      <c r="C5900">
        <v>3.392E-5</v>
      </c>
    </row>
    <row r="5901" spans="1:3" x14ac:dyDescent="0.35">
      <c r="A5901" s="86">
        <v>46084</v>
      </c>
      <c r="B5901" s="87">
        <v>0.45833333333333331</v>
      </c>
      <c r="C5901">
        <v>3.392E-5</v>
      </c>
    </row>
    <row r="5902" spans="1:3" x14ac:dyDescent="0.35">
      <c r="A5902" s="86">
        <v>46084</v>
      </c>
      <c r="B5902" s="87">
        <v>0.46875</v>
      </c>
      <c r="C5902">
        <v>3.4039999999999999E-5</v>
      </c>
    </row>
    <row r="5903" spans="1:3" x14ac:dyDescent="0.35">
      <c r="A5903" s="86">
        <v>46084</v>
      </c>
      <c r="B5903" s="87">
        <v>0.47916666666666669</v>
      </c>
      <c r="C5903">
        <v>3.4289999999999999E-5</v>
      </c>
    </row>
    <row r="5904" spans="1:3" x14ac:dyDescent="0.35">
      <c r="A5904" s="86">
        <v>46084</v>
      </c>
      <c r="B5904" s="87">
        <v>0.48958333333333331</v>
      </c>
      <c r="C5904">
        <v>3.4799999999999999E-5</v>
      </c>
    </row>
    <row r="5905" spans="1:3" x14ac:dyDescent="0.35">
      <c r="A5905" s="86">
        <v>46084</v>
      </c>
      <c r="B5905" s="87">
        <v>0.5</v>
      </c>
      <c r="C5905">
        <v>3.5620000000000001E-5</v>
      </c>
    </row>
    <row r="5906" spans="1:3" x14ac:dyDescent="0.35">
      <c r="A5906" s="86">
        <v>46084</v>
      </c>
      <c r="B5906" s="87">
        <v>0.51041666666666663</v>
      </c>
      <c r="C5906">
        <v>3.676E-5</v>
      </c>
    </row>
    <row r="5907" spans="1:3" x14ac:dyDescent="0.35">
      <c r="A5907" s="86">
        <v>46084</v>
      </c>
      <c r="B5907" s="87">
        <v>0.52083333333333337</v>
      </c>
      <c r="C5907">
        <v>3.799E-5</v>
      </c>
    </row>
    <row r="5908" spans="1:3" x14ac:dyDescent="0.35">
      <c r="A5908" s="86">
        <v>46084</v>
      </c>
      <c r="B5908" s="87">
        <v>0.53125</v>
      </c>
      <c r="C5908">
        <v>3.8980000000000003E-5</v>
      </c>
    </row>
    <row r="5909" spans="1:3" x14ac:dyDescent="0.35">
      <c r="A5909" s="86">
        <v>46084</v>
      </c>
      <c r="B5909" s="87">
        <v>0.54166666666666663</v>
      </c>
      <c r="C5909">
        <v>3.9510000000000006E-5</v>
      </c>
    </row>
    <row r="5910" spans="1:3" x14ac:dyDescent="0.35">
      <c r="A5910" s="86">
        <v>46084</v>
      </c>
      <c r="B5910" s="87">
        <v>0.55208333333333337</v>
      </c>
      <c r="C5910">
        <v>3.9339999999999999E-5</v>
      </c>
    </row>
    <row r="5911" spans="1:3" x14ac:dyDescent="0.35">
      <c r="A5911" s="86">
        <v>46084</v>
      </c>
      <c r="B5911" s="87">
        <v>0.5625</v>
      </c>
      <c r="C5911">
        <v>3.8609999999999998E-5</v>
      </c>
    </row>
    <row r="5912" spans="1:3" x14ac:dyDescent="0.35">
      <c r="A5912" s="86">
        <v>46084</v>
      </c>
      <c r="B5912" s="87">
        <v>0.57291666666666663</v>
      </c>
      <c r="C5912">
        <v>3.752E-5</v>
      </c>
    </row>
    <row r="5913" spans="1:3" x14ac:dyDescent="0.35">
      <c r="A5913" s="86">
        <v>46084</v>
      </c>
      <c r="B5913" s="87">
        <v>0.58333333333333337</v>
      </c>
      <c r="C5913">
        <v>3.6350000000000003E-5</v>
      </c>
    </row>
    <row r="5914" spans="1:3" x14ac:dyDescent="0.35">
      <c r="A5914" s="86">
        <v>46084</v>
      </c>
      <c r="B5914" s="87">
        <v>0.59375</v>
      </c>
      <c r="C5914">
        <v>3.523E-5</v>
      </c>
    </row>
    <row r="5915" spans="1:3" x14ac:dyDescent="0.35">
      <c r="A5915" s="86">
        <v>46084</v>
      </c>
      <c r="B5915" s="87">
        <v>0.60416666666666663</v>
      </c>
      <c r="C5915">
        <v>3.4229999999999996E-5</v>
      </c>
    </row>
    <row r="5916" spans="1:3" x14ac:dyDescent="0.35">
      <c r="A5916" s="86">
        <v>46084</v>
      </c>
      <c r="B5916" s="87">
        <v>0.61458333333333337</v>
      </c>
      <c r="C5916">
        <v>3.3330000000000001E-5</v>
      </c>
    </row>
    <row r="5917" spans="1:3" x14ac:dyDescent="0.35">
      <c r="A5917" s="86">
        <v>46084</v>
      </c>
      <c r="B5917" s="87">
        <v>0.625</v>
      </c>
      <c r="C5917">
        <v>3.2450000000000003E-5</v>
      </c>
    </row>
    <row r="5918" spans="1:3" x14ac:dyDescent="0.35">
      <c r="A5918" s="86">
        <v>46084</v>
      </c>
      <c r="B5918" s="87">
        <v>0.63541666666666663</v>
      </c>
      <c r="C5918">
        <v>3.163E-5</v>
      </c>
    </row>
    <row r="5919" spans="1:3" x14ac:dyDescent="0.35">
      <c r="A5919" s="86">
        <v>46084</v>
      </c>
      <c r="B5919" s="87">
        <v>0.64583333333333337</v>
      </c>
      <c r="C5919">
        <v>3.0929999999999997E-5</v>
      </c>
    </row>
    <row r="5920" spans="1:3" x14ac:dyDescent="0.35">
      <c r="A5920" s="86">
        <v>46084</v>
      </c>
      <c r="B5920" s="87">
        <v>0.65625</v>
      </c>
      <c r="C5920">
        <v>3.0339999999999998E-5</v>
      </c>
    </row>
    <row r="5921" spans="1:3" x14ac:dyDescent="0.35">
      <c r="A5921" s="86">
        <v>46084</v>
      </c>
      <c r="B5921" s="87">
        <v>0.66666666666666663</v>
      </c>
      <c r="C5921">
        <v>3.0009999999999999E-5</v>
      </c>
    </row>
    <row r="5922" spans="1:3" x14ac:dyDescent="0.35">
      <c r="A5922" s="86">
        <v>46084</v>
      </c>
      <c r="B5922" s="87">
        <v>0.67708333333333337</v>
      </c>
      <c r="C5922">
        <v>2.9960000000000001E-5</v>
      </c>
    </row>
    <row r="5923" spans="1:3" x14ac:dyDescent="0.35">
      <c r="A5923" s="86">
        <v>46084</v>
      </c>
      <c r="B5923" s="87">
        <v>0.6875</v>
      </c>
      <c r="C5923">
        <v>3.025E-5</v>
      </c>
    </row>
    <row r="5924" spans="1:3" x14ac:dyDescent="0.35">
      <c r="A5924" s="86">
        <v>46084</v>
      </c>
      <c r="B5924" s="87">
        <v>0.69791666666666663</v>
      </c>
      <c r="C5924">
        <v>3.095E-5</v>
      </c>
    </row>
    <row r="5925" spans="1:3" x14ac:dyDescent="0.35">
      <c r="A5925" s="86">
        <v>46084</v>
      </c>
      <c r="B5925" s="87">
        <v>0.70833333333333337</v>
      </c>
      <c r="C5925">
        <v>3.222E-5</v>
      </c>
    </row>
    <row r="5926" spans="1:3" x14ac:dyDescent="0.35">
      <c r="A5926" s="86">
        <v>46084</v>
      </c>
      <c r="B5926" s="87">
        <v>0.71875</v>
      </c>
      <c r="C5926">
        <v>3.4E-5</v>
      </c>
    </row>
    <row r="5927" spans="1:3" x14ac:dyDescent="0.35">
      <c r="A5927" s="86">
        <v>46084</v>
      </c>
      <c r="B5927" s="87">
        <v>0.72916666666666663</v>
      </c>
      <c r="C5927">
        <v>3.6260000000000002E-5</v>
      </c>
    </row>
    <row r="5928" spans="1:3" x14ac:dyDescent="0.35">
      <c r="A5928" s="86">
        <v>46084</v>
      </c>
      <c r="B5928" s="87">
        <v>0.73958333333333337</v>
      </c>
      <c r="C5928">
        <v>3.8869999999999999E-5</v>
      </c>
    </row>
    <row r="5929" spans="1:3" x14ac:dyDescent="0.35">
      <c r="A5929" s="86">
        <v>46084</v>
      </c>
      <c r="B5929" s="87">
        <v>0.75</v>
      </c>
      <c r="C5929">
        <v>4.172E-5</v>
      </c>
    </row>
    <row r="5930" spans="1:3" x14ac:dyDescent="0.35">
      <c r="A5930" s="86">
        <v>46084</v>
      </c>
      <c r="B5930" s="87">
        <v>0.76041666666666663</v>
      </c>
      <c r="C5930">
        <v>4.4670000000000004E-5</v>
      </c>
    </row>
    <row r="5931" spans="1:3" x14ac:dyDescent="0.35">
      <c r="A5931" s="86">
        <v>46084</v>
      </c>
      <c r="B5931" s="87">
        <v>0.77083333333333337</v>
      </c>
      <c r="C5931">
        <v>4.7540000000000002E-5</v>
      </c>
    </row>
    <row r="5932" spans="1:3" x14ac:dyDescent="0.35">
      <c r="A5932" s="86">
        <v>46084</v>
      </c>
      <c r="B5932" s="87">
        <v>0.78125</v>
      </c>
      <c r="C5932">
        <v>5.0180000000000004E-5</v>
      </c>
    </row>
    <row r="5933" spans="1:3" x14ac:dyDescent="0.35">
      <c r="A5933" s="86">
        <v>46084</v>
      </c>
      <c r="B5933" s="87">
        <v>0.79166666666666663</v>
      </c>
      <c r="C5933">
        <v>5.2439999999999999E-5</v>
      </c>
    </row>
    <row r="5934" spans="1:3" x14ac:dyDescent="0.35">
      <c r="A5934" s="86">
        <v>46084</v>
      </c>
      <c r="B5934" s="87">
        <v>0.80208333333333337</v>
      </c>
      <c r="C5934">
        <v>5.414E-5</v>
      </c>
    </row>
    <row r="5935" spans="1:3" x14ac:dyDescent="0.35">
      <c r="A5935" s="86">
        <v>46084</v>
      </c>
      <c r="B5935" s="87">
        <v>0.8125</v>
      </c>
      <c r="C5935">
        <v>5.516E-5</v>
      </c>
    </row>
    <row r="5936" spans="1:3" x14ac:dyDescent="0.35">
      <c r="A5936" s="86">
        <v>46084</v>
      </c>
      <c r="B5936" s="87">
        <v>0.82291666666666663</v>
      </c>
      <c r="C5936">
        <v>5.537E-5</v>
      </c>
    </row>
    <row r="5937" spans="1:3" x14ac:dyDescent="0.35">
      <c r="A5937" s="86">
        <v>46084</v>
      </c>
      <c r="B5937" s="87">
        <v>0.83333333333333337</v>
      </c>
      <c r="C5937">
        <v>5.4639999999999999E-5</v>
      </c>
    </row>
    <row r="5938" spans="1:3" x14ac:dyDescent="0.35">
      <c r="A5938" s="86">
        <v>46084</v>
      </c>
      <c r="B5938" s="87">
        <v>0.84375</v>
      </c>
      <c r="C5938">
        <v>5.2970000000000003E-5</v>
      </c>
    </row>
    <row r="5939" spans="1:3" x14ac:dyDescent="0.35">
      <c r="A5939" s="86">
        <v>46084</v>
      </c>
      <c r="B5939" s="87">
        <v>0.85416666666666663</v>
      </c>
      <c r="C5939">
        <v>5.0630000000000001E-5</v>
      </c>
    </row>
    <row r="5940" spans="1:3" x14ac:dyDescent="0.35">
      <c r="A5940" s="86">
        <v>46084</v>
      </c>
      <c r="B5940" s="87">
        <v>0.86458333333333337</v>
      </c>
      <c r="C5940">
        <v>4.8050000000000002E-5</v>
      </c>
    </row>
    <row r="5941" spans="1:3" x14ac:dyDescent="0.35">
      <c r="A5941" s="86">
        <v>46084</v>
      </c>
      <c r="B5941" s="87">
        <v>0.875</v>
      </c>
      <c r="C5941">
        <v>4.5609999999999999E-5</v>
      </c>
    </row>
    <row r="5942" spans="1:3" x14ac:dyDescent="0.35">
      <c r="A5942" s="86">
        <v>46084</v>
      </c>
      <c r="B5942" s="87">
        <v>0.88541666666666663</v>
      </c>
      <c r="C5942">
        <v>4.3650000000000004E-5</v>
      </c>
    </row>
    <row r="5943" spans="1:3" x14ac:dyDescent="0.35">
      <c r="A5943" s="86">
        <v>46084</v>
      </c>
      <c r="B5943" s="87">
        <v>0.89583333333333337</v>
      </c>
      <c r="C5943">
        <v>4.2029999999999996E-5</v>
      </c>
    </row>
    <row r="5944" spans="1:3" x14ac:dyDescent="0.35">
      <c r="A5944" s="86">
        <v>46084</v>
      </c>
      <c r="B5944" s="87">
        <v>0.90625</v>
      </c>
      <c r="C5944">
        <v>4.057E-5</v>
      </c>
    </row>
    <row r="5945" spans="1:3" x14ac:dyDescent="0.35">
      <c r="A5945" s="86">
        <v>46084</v>
      </c>
      <c r="B5945" s="87">
        <v>0.91666666666666663</v>
      </c>
      <c r="C5945">
        <v>3.9039999999999999E-5</v>
      </c>
    </row>
    <row r="5946" spans="1:3" x14ac:dyDescent="0.35">
      <c r="A5946" s="86">
        <v>46084</v>
      </c>
      <c r="B5946" s="87">
        <v>0.92708333333333337</v>
      </c>
      <c r="C5946">
        <v>3.7280000000000002E-5</v>
      </c>
    </row>
    <row r="5947" spans="1:3" x14ac:dyDescent="0.35">
      <c r="A5947" s="86">
        <v>46084</v>
      </c>
      <c r="B5947" s="87">
        <v>0.9375</v>
      </c>
      <c r="C5947">
        <v>3.5330000000000002E-5</v>
      </c>
    </row>
    <row r="5948" spans="1:3" x14ac:dyDescent="0.35">
      <c r="A5948" s="86">
        <v>46084</v>
      </c>
      <c r="B5948" s="87">
        <v>0.94791666666666663</v>
      </c>
      <c r="C5948">
        <v>3.3210000000000002E-5</v>
      </c>
    </row>
    <row r="5949" spans="1:3" x14ac:dyDescent="0.35">
      <c r="A5949" s="86">
        <v>46084</v>
      </c>
      <c r="B5949" s="87">
        <v>0.95833333333333337</v>
      </c>
      <c r="C5949">
        <v>3.099E-5</v>
      </c>
    </row>
    <row r="5950" spans="1:3" x14ac:dyDescent="0.35">
      <c r="A5950" s="86">
        <v>46084</v>
      </c>
      <c r="B5950" s="87">
        <v>0.96875</v>
      </c>
      <c r="C5950">
        <v>2.8719999999999999E-5</v>
      </c>
    </row>
    <row r="5951" spans="1:3" x14ac:dyDescent="0.35">
      <c r="A5951" s="86">
        <v>46084</v>
      </c>
      <c r="B5951" s="87">
        <v>0.97916666666666663</v>
      </c>
      <c r="C5951">
        <v>2.6440000000000001E-5</v>
      </c>
    </row>
    <row r="5952" spans="1:3" x14ac:dyDescent="0.35">
      <c r="A5952" s="86">
        <v>46084</v>
      </c>
      <c r="B5952" s="87">
        <v>0.98958333333333337</v>
      </c>
      <c r="C5952">
        <v>2.419E-5</v>
      </c>
    </row>
    <row r="5953" spans="1:3" x14ac:dyDescent="0.35">
      <c r="A5953" s="86">
        <v>46085</v>
      </c>
      <c r="B5953" s="87">
        <v>0</v>
      </c>
      <c r="C5953">
        <v>2.196E-5</v>
      </c>
    </row>
    <row r="5954" spans="1:3" x14ac:dyDescent="0.35">
      <c r="A5954" s="86">
        <v>46085</v>
      </c>
      <c r="B5954" s="87">
        <v>1.0416666666666666E-2</v>
      </c>
      <c r="C5954">
        <v>1.9760000000000001E-5</v>
      </c>
    </row>
    <row r="5955" spans="1:3" x14ac:dyDescent="0.35">
      <c r="A5955" s="86">
        <v>46085</v>
      </c>
      <c r="B5955" s="87">
        <v>2.0833333333333332E-2</v>
      </c>
      <c r="C5955">
        <v>1.7770000000000001E-5</v>
      </c>
    </row>
    <row r="5956" spans="1:3" x14ac:dyDescent="0.35">
      <c r="A5956" s="86">
        <v>46085</v>
      </c>
      <c r="B5956" s="87">
        <v>3.125E-2</v>
      </c>
      <c r="C5956">
        <v>1.6049999999999997E-5</v>
      </c>
    </row>
    <row r="5957" spans="1:3" x14ac:dyDescent="0.35">
      <c r="A5957" s="86">
        <v>46085</v>
      </c>
      <c r="B5957" s="87">
        <v>4.1666666666666664E-2</v>
      </c>
      <c r="C5957">
        <v>1.4590000000000001E-5</v>
      </c>
    </row>
    <row r="5958" spans="1:3" x14ac:dyDescent="0.35">
      <c r="A5958" s="86">
        <v>46085</v>
      </c>
      <c r="B5958" s="87">
        <v>5.2083333333333336E-2</v>
      </c>
      <c r="C5958">
        <v>1.3499999999999999E-5</v>
      </c>
    </row>
    <row r="5959" spans="1:3" x14ac:dyDescent="0.35">
      <c r="A5959" s="86">
        <v>46085</v>
      </c>
      <c r="B5959" s="87">
        <v>6.25E-2</v>
      </c>
      <c r="C5959">
        <v>1.274E-5</v>
      </c>
    </row>
    <row r="5960" spans="1:3" x14ac:dyDescent="0.35">
      <c r="A5960" s="86">
        <v>46085</v>
      </c>
      <c r="B5960" s="87">
        <v>7.2916666666666671E-2</v>
      </c>
      <c r="C5960">
        <v>1.2250000000000001E-5</v>
      </c>
    </row>
    <row r="5961" spans="1:3" x14ac:dyDescent="0.35">
      <c r="A5961" s="86">
        <v>46085</v>
      </c>
      <c r="B5961" s="87">
        <v>8.3333333333333329E-2</v>
      </c>
      <c r="C5961">
        <v>1.1919999999999999E-5</v>
      </c>
    </row>
    <row r="5962" spans="1:3" x14ac:dyDescent="0.35">
      <c r="A5962" s="86">
        <v>46085</v>
      </c>
      <c r="B5962" s="87">
        <v>9.375E-2</v>
      </c>
      <c r="C5962">
        <v>1.1730000000000001E-5</v>
      </c>
    </row>
    <row r="5963" spans="1:3" x14ac:dyDescent="0.35">
      <c r="A5963" s="86">
        <v>46085</v>
      </c>
      <c r="B5963" s="87">
        <v>0.10416666666666667</v>
      </c>
      <c r="C5963">
        <v>1.1570000000000001E-5</v>
      </c>
    </row>
    <row r="5964" spans="1:3" x14ac:dyDescent="0.35">
      <c r="A5964" s="86">
        <v>46085</v>
      </c>
      <c r="B5964" s="87">
        <v>0.11458333333333333</v>
      </c>
      <c r="C5964">
        <v>1.1520000000000002E-5</v>
      </c>
    </row>
    <row r="5965" spans="1:3" x14ac:dyDescent="0.35">
      <c r="A5965" s="86">
        <v>46085</v>
      </c>
      <c r="B5965" s="87">
        <v>0.125</v>
      </c>
      <c r="C5965">
        <v>1.1429999999999999E-5</v>
      </c>
    </row>
    <row r="5966" spans="1:3" x14ac:dyDescent="0.35">
      <c r="A5966" s="86">
        <v>46085</v>
      </c>
      <c r="B5966" s="87">
        <v>0.13541666666666666</v>
      </c>
      <c r="C5966">
        <v>1.134E-5</v>
      </c>
    </row>
    <row r="5967" spans="1:3" x14ac:dyDescent="0.35">
      <c r="A5967" s="86">
        <v>46085</v>
      </c>
      <c r="B5967" s="87">
        <v>0.14583333333333334</v>
      </c>
      <c r="C5967">
        <v>1.128E-5</v>
      </c>
    </row>
    <row r="5968" spans="1:3" x14ac:dyDescent="0.35">
      <c r="A5968" s="86">
        <v>46085</v>
      </c>
      <c r="B5968" s="87">
        <v>0.15625</v>
      </c>
      <c r="C5968">
        <v>1.1199999999999999E-5</v>
      </c>
    </row>
    <row r="5969" spans="1:3" x14ac:dyDescent="0.35">
      <c r="A5969" s="86">
        <v>46085</v>
      </c>
      <c r="B5969" s="87">
        <v>0.16666666666666666</v>
      </c>
      <c r="C5969">
        <v>1.1199999999999999E-5</v>
      </c>
    </row>
    <row r="5970" spans="1:3" x14ac:dyDescent="0.35">
      <c r="A5970" s="86">
        <v>46085</v>
      </c>
      <c r="B5970" s="87">
        <v>0.17708333333333334</v>
      </c>
      <c r="C5970">
        <v>1.1220000000000001E-5</v>
      </c>
    </row>
    <row r="5971" spans="1:3" x14ac:dyDescent="0.35">
      <c r="A5971" s="86">
        <v>46085</v>
      </c>
      <c r="B5971" s="87">
        <v>0.1875</v>
      </c>
      <c r="C5971">
        <v>1.134E-5</v>
      </c>
    </row>
    <row r="5972" spans="1:3" x14ac:dyDescent="0.35">
      <c r="A5972" s="86">
        <v>46085</v>
      </c>
      <c r="B5972" s="87">
        <v>0.19791666666666666</v>
      </c>
      <c r="C5972">
        <v>1.149E-5</v>
      </c>
    </row>
    <row r="5973" spans="1:3" x14ac:dyDescent="0.35">
      <c r="A5973" s="86">
        <v>46085</v>
      </c>
      <c r="B5973" s="87">
        <v>0.20833333333333334</v>
      </c>
      <c r="C5973">
        <v>1.1690000000000002E-5</v>
      </c>
    </row>
    <row r="5974" spans="1:3" x14ac:dyDescent="0.35">
      <c r="A5974" s="86">
        <v>46085</v>
      </c>
      <c r="B5974" s="87">
        <v>0.21875</v>
      </c>
      <c r="C5974">
        <v>1.1960000000000001E-5</v>
      </c>
    </row>
    <row r="5975" spans="1:3" x14ac:dyDescent="0.35">
      <c r="A5975" s="86">
        <v>46085</v>
      </c>
      <c r="B5975" s="87">
        <v>0.22916666666666666</v>
      </c>
      <c r="C5975">
        <v>1.26E-5</v>
      </c>
    </row>
    <row r="5976" spans="1:3" x14ac:dyDescent="0.35">
      <c r="A5976" s="86">
        <v>46085</v>
      </c>
      <c r="B5976" s="87">
        <v>0.23958333333333334</v>
      </c>
      <c r="C5976">
        <v>1.395E-5</v>
      </c>
    </row>
    <row r="5977" spans="1:3" x14ac:dyDescent="0.35">
      <c r="A5977" s="86">
        <v>46085</v>
      </c>
      <c r="B5977" s="87">
        <v>0.25</v>
      </c>
      <c r="C5977">
        <v>1.6310000000000001E-5</v>
      </c>
    </row>
    <row r="5978" spans="1:3" x14ac:dyDescent="0.35">
      <c r="A5978" s="86">
        <v>46085</v>
      </c>
      <c r="B5978" s="87">
        <v>0.26041666666666669</v>
      </c>
      <c r="C5978">
        <v>1.9869999999999998E-5</v>
      </c>
    </row>
    <row r="5979" spans="1:3" x14ac:dyDescent="0.35">
      <c r="A5979" s="86">
        <v>46085</v>
      </c>
      <c r="B5979" s="87">
        <v>0.27083333333333331</v>
      </c>
      <c r="C5979">
        <v>2.4199999999999999E-5</v>
      </c>
    </row>
    <row r="5980" spans="1:3" x14ac:dyDescent="0.35">
      <c r="A5980" s="86">
        <v>46085</v>
      </c>
      <c r="B5980" s="87">
        <v>0.28125</v>
      </c>
      <c r="C5980">
        <v>2.864E-5</v>
      </c>
    </row>
    <row r="5981" spans="1:3" x14ac:dyDescent="0.35">
      <c r="A5981" s="86">
        <v>46085</v>
      </c>
      <c r="B5981" s="87">
        <v>0.29166666666666669</v>
      </c>
      <c r="C5981">
        <v>3.2589999999999998E-5</v>
      </c>
    </row>
    <row r="5982" spans="1:3" x14ac:dyDescent="0.35">
      <c r="A5982" s="86">
        <v>46085</v>
      </c>
      <c r="B5982" s="87">
        <v>0.30208333333333331</v>
      </c>
      <c r="C5982">
        <v>3.5540000000000002E-5</v>
      </c>
    </row>
    <row r="5983" spans="1:3" x14ac:dyDescent="0.35">
      <c r="A5983" s="86">
        <v>46085</v>
      </c>
      <c r="B5983" s="87">
        <v>0.3125</v>
      </c>
      <c r="C5983">
        <v>3.7560000000000006E-5</v>
      </c>
    </row>
    <row r="5984" spans="1:3" x14ac:dyDescent="0.35">
      <c r="A5984" s="86">
        <v>46085</v>
      </c>
      <c r="B5984" s="87">
        <v>0.32291666666666669</v>
      </c>
      <c r="C5984">
        <v>3.879E-5</v>
      </c>
    </row>
    <row r="5985" spans="1:3" x14ac:dyDescent="0.35">
      <c r="A5985" s="86">
        <v>46085</v>
      </c>
      <c r="B5985" s="87">
        <v>0.33333333333333331</v>
      </c>
      <c r="C5985">
        <v>3.9399999999999995E-5</v>
      </c>
    </row>
    <row r="5986" spans="1:3" x14ac:dyDescent="0.35">
      <c r="A5986" s="86">
        <v>46085</v>
      </c>
      <c r="B5986" s="87">
        <v>0.34375</v>
      </c>
      <c r="C5986">
        <v>3.9570000000000002E-5</v>
      </c>
    </row>
    <row r="5987" spans="1:3" x14ac:dyDescent="0.35">
      <c r="A5987" s="86">
        <v>46085</v>
      </c>
      <c r="B5987" s="87">
        <v>0.35416666666666669</v>
      </c>
      <c r="C5987">
        <v>3.9399999999999995E-5</v>
      </c>
    </row>
    <row r="5988" spans="1:3" x14ac:dyDescent="0.35">
      <c r="A5988" s="86">
        <v>46085</v>
      </c>
      <c r="B5988" s="87">
        <v>0.36458333333333331</v>
      </c>
      <c r="C5988">
        <v>3.8909999999999998E-5</v>
      </c>
    </row>
    <row r="5989" spans="1:3" x14ac:dyDescent="0.35">
      <c r="A5989" s="86">
        <v>46085</v>
      </c>
      <c r="B5989" s="87">
        <v>0.375</v>
      </c>
      <c r="C5989">
        <v>3.8210000000000002E-5</v>
      </c>
    </row>
    <row r="5990" spans="1:3" x14ac:dyDescent="0.35">
      <c r="A5990" s="86">
        <v>46085</v>
      </c>
      <c r="B5990" s="87">
        <v>0.38541666666666669</v>
      </c>
      <c r="C5990">
        <v>3.7330000000000003E-5</v>
      </c>
    </row>
    <row r="5991" spans="1:3" x14ac:dyDescent="0.35">
      <c r="A5991" s="86">
        <v>46085</v>
      </c>
      <c r="B5991" s="87">
        <v>0.39583333333333331</v>
      </c>
      <c r="C5991">
        <v>3.642E-5</v>
      </c>
    </row>
    <row r="5992" spans="1:3" x14ac:dyDescent="0.35">
      <c r="A5992" s="86">
        <v>46085</v>
      </c>
      <c r="B5992" s="87">
        <v>0.40625</v>
      </c>
      <c r="C5992">
        <v>3.5520000000000006E-5</v>
      </c>
    </row>
    <row r="5993" spans="1:3" x14ac:dyDescent="0.35">
      <c r="A5993" s="86">
        <v>46085</v>
      </c>
      <c r="B5993" s="87">
        <v>0.41666666666666669</v>
      </c>
      <c r="C5993">
        <v>3.4779999999999996E-5</v>
      </c>
    </row>
    <row r="5994" spans="1:3" x14ac:dyDescent="0.35">
      <c r="A5994" s="86">
        <v>46085</v>
      </c>
      <c r="B5994" s="87">
        <v>0.42708333333333331</v>
      </c>
      <c r="C5994">
        <v>3.4289999999999999E-5</v>
      </c>
    </row>
    <row r="5995" spans="1:3" x14ac:dyDescent="0.35">
      <c r="A5995" s="86">
        <v>46085</v>
      </c>
      <c r="B5995" s="87">
        <v>0.4375</v>
      </c>
      <c r="C5995">
        <v>3.396E-5</v>
      </c>
    </row>
    <row r="5996" spans="1:3" x14ac:dyDescent="0.35">
      <c r="A5996" s="86">
        <v>46085</v>
      </c>
      <c r="B5996" s="87">
        <v>0.44791666666666669</v>
      </c>
      <c r="C5996">
        <v>3.3820000000000005E-5</v>
      </c>
    </row>
    <row r="5997" spans="1:3" x14ac:dyDescent="0.35">
      <c r="A5997" s="86">
        <v>46085</v>
      </c>
      <c r="B5997" s="87">
        <v>0.45833333333333331</v>
      </c>
      <c r="C5997">
        <v>3.3820000000000005E-5</v>
      </c>
    </row>
    <row r="5998" spans="1:3" x14ac:dyDescent="0.35">
      <c r="A5998" s="86">
        <v>46085</v>
      </c>
      <c r="B5998" s="87">
        <v>0.46875</v>
      </c>
      <c r="C5998">
        <v>3.3939999999999997E-5</v>
      </c>
    </row>
    <row r="5999" spans="1:3" x14ac:dyDescent="0.35">
      <c r="A5999" s="86">
        <v>46085</v>
      </c>
      <c r="B5999" s="87">
        <v>0.47916666666666669</v>
      </c>
      <c r="C5999">
        <v>3.4200000000000005E-5</v>
      </c>
    </row>
    <row r="6000" spans="1:3" x14ac:dyDescent="0.35">
      <c r="A6000" s="86">
        <v>46085</v>
      </c>
      <c r="B6000" s="87">
        <v>0.48958333333333331</v>
      </c>
      <c r="C6000">
        <v>3.4700000000000003E-5</v>
      </c>
    </row>
    <row r="6001" spans="1:3" x14ac:dyDescent="0.35">
      <c r="A6001" s="86">
        <v>46085</v>
      </c>
      <c r="B6001" s="87">
        <v>0.5</v>
      </c>
      <c r="C6001">
        <v>3.5520000000000006E-5</v>
      </c>
    </row>
    <row r="6002" spans="1:3" x14ac:dyDescent="0.35">
      <c r="A6002" s="86">
        <v>46085</v>
      </c>
      <c r="B6002" s="87">
        <v>0.51041666666666663</v>
      </c>
      <c r="C6002">
        <v>3.6650000000000003E-5</v>
      </c>
    </row>
    <row r="6003" spans="1:3" x14ac:dyDescent="0.35">
      <c r="A6003" s="86">
        <v>46085</v>
      </c>
      <c r="B6003" s="87">
        <v>0.52083333333333337</v>
      </c>
      <c r="C6003">
        <v>3.7879999999999996E-5</v>
      </c>
    </row>
    <row r="6004" spans="1:3" x14ac:dyDescent="0.35">
      <c r="A6004" s="86">
        <v>46085</v>
      </c>
      <c r="B6004" s="87">
        <v>0.53125</v>
      </c>
      <c r="C6004">
        <v>3.8869999999999999E-5</v>
      </c>
    </row>
    <row r="6005" spans="1:3" x14ac:dyDescent="0.35">
      <c r="A6005" s="86">
        <v>46085</v>
      </c>
      <c r="B6005" s="87">
        <v>0.54166666666666663</v>
      </c>
      <c r="C6005">
        <v>3.9399999999999995E-5</v>
      </c>
    </row>
    <row r="6006" spans="1:3" x14ac:dyDescent="0.35">
      <c r="A6006" s="86">
        <v>46085</v>
      </c>
      <c r="B6006" s="87">
        <v>0.55208333333333337</v>
      </c>
      <c r="C6006">
        <v>3.9220000000000001E-5</v>
      </c>
    </row>
    <row r="6007" spans="1:3" x14ac:dyDescent="0.35">
      <c r="A6007" s="86">
        <v>46085</v>
      </c>
      <c r="B6007" s="87">
        <v>0.5625</v>
      </c>
      <c r="C6007">
        <v>3.8500000000000001E-5</v>
      </c>
    </row>
    <row r="6008" spans="1:3" x14ac:dyDescent="0.35">
      <c r="A6008" s="86">
        <v>46085</v>
      </c>
      <c r="B6008" s="87">
        <v>0.57291666666666663</v>
      </c>
      <c r="C6008">
        <v>3.7409999999999996E-5</v>
      </c>
    </row>
    <row r="6009" spans="1:3" x14ac:dyDescent="0.35">
      <c r="A6009" s="86">
        <v>46085</v>
      </c>
      <c r="B6009" s="87">
        <v>0.58333333333333337</v>
      </c>
      <c r="C6009">
        <v>3.6239999999999999E-5</v>
      </c>
    </row>
    <row r="6010" spans="1:3" x14ac:dyDescent="0.35">
      <c r="A6010" s="86">
        <v>46085</v>
      </c>
      <c r="B6010" s="87">
        <v>0.59375</v>
      </c>
      <c r="C6010">
        <v>3.5130000000000004E-5</v>
      </c>
    </row>
    <row r="6011" spans="1:3" x14ac:dyDescent="0.35">
      <c r="A6011" s="86">
        <v>46085</v>
      </c>
      <c r="B6011" s="87">
        <v>0.60416666666666663</v>
      </c>
      <c r="C6011">
        <v>3.4139999999999995E-5</v>
      </c>
    </row>
    <row r="6012" spans="1:3" x14ac:dyDescent="0.35">
      <c r="A6012" s="86">
        <v>46085</v>
      </c>
      <c r="B6012" s="87">
        <v>0.61458333333333337</v>
      </c>
      <c r="C6012">
        <v>3.324E-5</v>
      </c>
    </row>
    <row r="6013" spans="1:3" x14ac:dyDescent="0.35">
      <c r="A6013" s="86">
        <v>46085</v>
      </c>
      <c r="B6013" s="87">
        <v>0.625</v>
      </c>
      <c r="C6013">
        <v>3.2360000000000002E-5</v>
      </c>
    </row>
    <row r="6014" spans="1:3" x14ac:dyDescent="0.35">
      <c r="A6014" s="86">
        <v>46085</v>
      </c>
      <c r="B6014" s="87">
        <v>0.63541666666666663</v>
      </c>
      <c r="C6014">
        <v>3.154E-5</v>
      </c>
    </row>
    <row r="6015" spans="1:3" x14ac:dyDescent="0.35">
      <c r="A6015" s="86">
        <v>46085</v>
      </c>
      <c r="B6015" s="87">
        <v>0.64583333333333337</v>
      </c>
      <c r="C6015">
        <v>3.0839999999999996E-5</v>
      </c>
    </row>
    <row r="6016" spans="1:3" x14ac:dyDescent="0.35">
      <c r="A6016" s="86">
        <v>46085</v>
      </c>
      <c r="B6016" s="87">
        <v>0.65625</v>
      </c>
      <c r="C6016">
        <v>3.0259999999999998E-5</v>
      </c>
    </row>
    <row r="6017" spans="1:3" x14ac:dyDescent="0.35">
      <c r="A6017" s="86">
        <v>46085</v>
      </c>
      <c r="B6017" s="87">
        <v>0.66666666666666663</v>
      </c>
      <c r="C6017">
        <v>2.993E-5</v>
      </c>
    </row>
    <row r="6018" spans="1:3" x14ac:dyDescent="0.35">
      <c r="A6018" s="86">
        <v>46085</v>
      </c>
      <c r="B6018" s="87">
        <v>0.67708333333333337</v>
      </c>
      <c r="C6018">
        <v>2.987E-5</v>
      </c>
    </row>
    <row r="6019" spans="1:3" x14ac:dyDescent="0.35">
      <c r="A6019" s="86">
        <v>46085</v>
      </c>
      <c r="B6019" s="87">
        <v>0.6875</v>
      </c>
      <c r="C6019">
        <v>3.0159999999999999E-5</v>
      </c>
    </row>
    <row r="6020" spans="1:3" x14ac:dyDescent="0.35">
      <c r="A6020" s="86">
        <v>46085</v>
      </c>
      <c r="B6020" s="87">
        <v>0.69791666666666663</v>
      </c>
      <c r="C6020">
        <v>3.0859999999999999E-5</v>
      </c>
    </row>
    <row r="6021" spans="1:3" x14ac:dyDescent="0.35">
      <c r="A6021" s="86">
        <v>46085</v>
      </c>
      <c r="B6021" s="87">
        <v>0.70833333333333337</v>
      </c>
      <c r="C6021">
        <v>3.2129999999999999E-5</v>
      </c>
    </row>
    <row r="6022" spans="1:3" x14ac:dyDescent="0.35">
      <c r="A6022" s="86">
        <v>46085</v>
      </c>
      <c r="B6022" s="87">
        <v>0.71875</v>
      </c>
      <c r="C6022">
        <v>3.3899999999999997E-5</v>
      </c>
    </row>
    <row r="6023" spans="1:3" x14ac:dyDescent="0.35">
      <c r="A6023" s="86">
        <v>46085</v>
      </c>
      <c r="B6023" s="87">
        <v>0.72916666666666663</v>
      </c>
      <c r="C6023">
        <v>3.6159999999999999E-5</v>
      </c>
    </row>
    <row r="6024" spans="1:3" x14ac:dyDescent="0.35">
      <c r="A6024" s="86">
        <v>46085</v>
      </c>
      <c r="B6024" s="87">
        <v>0.73958333333333337</v>
      </c>
      <c r="C6024">
        <v>3.8760000000000002E-5</v>
      </c>
    </row>
    <row r="6025" spans="1:3" x14ac:dyDescent="0.35">
      <c r="A6025" s="86">
        <v>46085</v>
      </c>
      <c r="B6025" s="87">
        <v>0.75</v>
      </c>
      <c r="C6025">
        <v>4.1599999999999995E-5</v>
      </c>
    </row>
    <row r="6026" spans="1:3" x14ac:dyDescent="0.35">
      <c r="A6026" s="86">
        <v>46085</v>
      </c>
      <c r="B6026" s="87">
        <v>0.76041666666666663</v>
      </c>
      <c r="C6026">
        <v>4.4540000000000004E-5</v>
      </c>
    </row>
    <row r="6027" spans="1:3" x14ac:dyDescent="0.35">
      <c r="A6027" s="86">
        <v>46085</v>
      </c>
      <c r="B6027" s="87">
        <v>0.77083333333333337</v>
      </c>
      <c r="C6027">
        <v>4.7410000000000002E-5</v>
      </c>
    </row>
    <row r="6028" spans="1:3" x14ac:dyDescent="0.35">
      <c r="A6028" s="86">
        <v>46085</v>
      </c>
      <c r="B6028" s="87">
        <v>0.78125</v>
      </c>
      <c r="C6028">
        <v>5.0040000000000002E-5</v>
      </c>
    </row>
    <row r="6029" spans="1:3" x14ac:dyDescent="0.35">
      <c r="A6029" s="86">
        <v>46085</v>
      </c>
      <c r="B6029" s="87">
        <v>0.79166666666666663</v>
      </c>
      <c r="C6029">
        <v>5.2290000000000002E-5</v>
      </c>
    </row>
    <row r="6030" spans="1:3" x14ac:dyDescent="0.35">
      <c r="A6030" s="86">
        <v>46085</v>
      </c>
      <c r="B6030" s="87">
        <v>0.80208333333333337</v>
      </c>
      <c r="C6030">
        <v>5.3990000000000003E-5</v>
      </c>
    </row>
    <row r="6031" spans="1:3" x14ac:dyDescent="0.35">
      <c r="A6031" s="86">
        <v>46085</v>
      </c>
      <c r="B6031" s="87">
        <v>0.8125</v>
      </c>
      <c r="C6031">
        <v>5.5010000000000004E-5</v>
      </c>
    </row>
    <row r="6032" spans="1:3" x14ac:dyDescent="0.35">
      <c r="A6032" s="86">
        <v>46085</v>
      </c>
      <c r="B6032" s="87">
        <v>0.82291666666666663</v>
      </c>
      <c r="C6032">
        <v>5.5219999999999996E-5</v>
      </c>
    </row>
    <row r="6033" spans="1:3" x14ac:dyDescent="0.35">
      <c r="A6033" s="86">
        <v>46085</v>
      </c>
      <c r="B6033" s="87">
        <v>0.83333333333333337</v>
      </c>
      <c r="C6033">
        <v>5.448E-5</v>
      </c>
    </row>
    <row r="6034" spans="1:3" x14ac:dyDescent="0.35">
      <c r="A6034" s="86">
        <v>46085</v>
      </c>
      <c r="B6034" s="87">
        <v>0.84375</v>
      </c>
      <c r="C6034">
        <v>5.2819999999999999E-5</v>
      </c>
    </row>
    <row r="6035" spans="1:3" x14ac:dyDescent="0.35">
      <c r="A6035" s="86">
        <v>46085</v>
      </c>
      <c r="B6035" s="87">
        <v>0.85416666666666663</v>
      </c>
      <c r="C6035">
        <v>5.0479999999999998E-5</v>
      </c>
    </row>
    <row r="6036" spans="1:3" x14ac:dyDescent="0.35">
      <c r="A6036" s="86">
        <v>46085</v>
      </c>
      <c r="B6036" s="87">
        <v>0.86458333333333337</v>
      </c>
      <c r="C6036">
        <v>4.791E-5</v>
      </c>
    </row>
    <row r="6037" spans="1:3" x14ac:dyDescent="0.35">
      <c r="A6037" s="86">
        <v>46085</v>
      </c>
      <c r="B6037" s="87">
        <v>0.875</v>
      </c>
      <c r="C6037">
        <v>4.5479999999999998E-5</v>
      </c>
    </row>
    <row r="6038" spans="1:3" x14ac:dyDescent="0.35">
      <c r="A6038" s="86">
        <v>46085</v>
      </c>
      <c r="B6038" s="87">
        <v>0.88541666666666663</v>
      </c>
      <c r="C6038">
        <v>4.3529999999999998E-5</v>
      </c>
    </row>
    <row r="6039" spans="1:3" x14ac:dyDescent="0.35">
      <c r="A6039" s="86">
        <v>46085</v>
      </c>
      <c r="B6039" s="87">
        <v>0.89583333333333337</v>
      </c>
      <c r="C6039">
        <v>4.1910000000000004E-5</v>
      </c>
    </row>
    <row r="6040" spans="1:3" x14ac:dyDescent="0.35">
      <c r="A6040" s="86">
        <v>46085</v>
      </c>
      <c r="B6040" s="87">
        <v>0.90625</v>
      </c>
      <c r="C6040">
        <v>4.0450000000000001E-5</v>
      </c>
    </row>
    <row r="6041" spans="1:3" x14ac:dyDescent="0.35">
      <c r="A6041" s="86">
        <v>46085</v>
      </c>
      <c r="B6041" s="87">
        <v>0.91666666666666663</v>
      </c>
      <c r="C6041">
        <v>3.8930000000000002E-5</v>
      </c>
    </row>
    <row r="6042" spans="1:3" x14ac:dyDescent="0.35">
      <c r="A6042" s="86">
        <v>46085</v>
      </c>
      <c r="B6042" s="87">
        <v>0.92708333333333337</v>
      </c>
      <c r="C6042">
        <v>3.718E-5</v>
      </c>
    </row>
    <row r="6043" spans="1:3" x14ac:dyDescent="0.35">
      <c r="A6043" s="86">
        <v>46085</v>
      </c>
      <c r="B6043" s="87">
        <v>0.9375</v>
      </c>
      <c r="C6043">
        <v>3.523E-5</v>
      </c>
    </row>
    <row r="6044" spans="1:3" x14ac:dyDescent="0.35">
      <c r="A6044" s="86">
        <v>46085</v>
      </c>
      <c r="B6044" s="87">
        <v>0.94791666666666663</v>
      </c>
      <c r="C6044">
        <v>3.3119999999999995E-5</v>
      </c>
    </row>
    <row r="6045" spans="1:3" x14ac:dyDescent="0.35">
      <c r="A6045" s="86">
        <v>46085</v>
      </c>
      <c r="B6045" s="87">
        <v>0.95833333333333337</v>
      </c>
      <c r="C6045">
        <v>3.0899999999999999E-5</v>
      </c>
    </row>
    <row r="6046" spans="1:3" x14ac:dyDescent="0.35">
      <c r="A6046" s="86">
        <v>46085</v>
      </c>
      <c r="B6046" s="87">
        <v>0.96875</v>
      </c>
      <c r="C6046">
        <v>2.864E-5</v>
      </c>
    </row>
    <row r="6047" spans="1:3" x14ac:dyDescent="0.35">
      <c r="A6047" s="86">
        <v>46085</v>
      </c>
      <c r="B6047" s="87">
        <v>0.97916666666666663</v>
      </c>
      <c r="C6047">
        <v>2.6360000000000002E-5</v>
      </c>
    </row>
    <row r="6048" spans="1:3" x14ac:dyDescent="0.35">
      <c r="A6048" s="86">
        <v>46085</v>
      </c>
      <c r="B6048" s="87">
        <v>0.98958333333333337</v>
      </c>
      <c r="C6048">
        <v>2.4119999999999999E-5</v>
      </c>
    </row>
    <row r="6049" spans="1:3" x14ac:dyDescent="0.35">
      <c r="A6049" s="86">
        <v>46086</v>
      </c>
      <c r="B6049" s="87">
        <v>0</v>
      </c>
      <c r="C6049">
        <v>2.19E-5</v>
      </c>
    </row>
    <row r="6050" spans="1:3" x14ac:dyDescent="0.35">
      <c r="A6050" s="86">
        <v>46086</v>
      </c>
      <c r="B6050" s="87">
        <v>1.0416666666666666E-2</v>
      </c>
      <c r="C6050">
        <v>1.9699999999999998E-5</v>
      </c>
    </row>
    <row r="6051" spans="1:3" x14ac:dyDescent="0.35">
      <c r="A6051" s="86">
        <v>46086</v>
      </c>
      <c r="B6051" s="87">
        <v>2.0833333333333332E-2</v>
      </c>
      <c r="C6051">
        <v>1.772E-5</v>
      </c>
    </row>
    <row r="6052" spans="1:3" x14ac:dyDescent="0.35">
      <c r="A6052" s="86">
        <v>46086</v>
      </c>
      <c r="B6052" s="87">
        <v>3.125E-2</v>
      </c>
      <c r="C6052">
        <v>1.6010000000000001E-5</v>
      </c>
    </row>
    <row r="6053" spans="1:3" x14ac:dyDescent="0.35">
      <c r="A6053" s="86">
        <v>46086</v>
      </c>
      <c r="B6053" s="87">
        <v>4.1666666666666664E-2</v>
      </c>
      <c r="C6053">
        <v>1.455E-5</v>
      </c>
    </row>
    <row r="6054" spans="1:3" x14ac:dyDescent="0.35">
      <c r="A6054" s="86">
        <v>46086</v>
      </c>
      <c r="B6054" s="87">
        <v>5.2083333333333336E-2</v>
      </c>
      <c r="C6054">
        <v>1.346E-5</v>
      </c>
    </row>
    <row r="6055" spans="1:3" x14ac:dyDescent="0.35">
      <c r="A6055" s="86">
        <v>46086</v>
      </c>
      <c r="B6055" s="87">
        <v>6.25E-2</v>
      </c>
      <c r="C6055">
        <v>1.271E-5</v>
      </c>
    </row>
    <row r="6056" spans="1:3" x14ac:dyDescent="0.35">
      <c r="A6056" s="86">
        <v>46086</v>
      </c>
      <c r="B6056" s="87">
        <v>7.2916666666666671E-2</v>
      </c>
      <c r="C6056">
        <v>1.222E-5</v>
      </c>
    </row>
    <row r="6057" spans="1:3" x14ac:dyDescent="0.35">
      <c r="A6057" s="86">
        <v>46086</v>
      </c>
      <c r="B6057" s="87">
        <v>8.3333333333333329E-2</v>
      </c>
      <c r="C6057">
        <v>1.189E-5</v>
      </c>
    </row>
    <row r="6058" spans="1:3" x14ac:dyDescent="0.35">
      <c r="A6058" s="86">
        <v>46086</v>
      </c>
      <c r="B6058" s="87">
        <v>9.375E-2</v>
      </c>
      <c r="C6058">
        <v>1.1690000000000002E-5</v>
      </c>
    </row>
    <row r="6059" spans="1:3" x14ac:dyDescent="0.35">
      <c r="A6059" s="86">
        <v>46086</v>
      </c>
      <c r="B6059" s="87">
        <v>0.10416666666666667</v>
      </c>
      <c r="C6059">
        <v>1.154E-5</v>
      </c>
    </row>
    <row r="6060" spans="1:3" x14ac:dyDescent="0.35">
      <c r="A6060" s="86">
        <v>46086</v>
      </c>
      <c r="B6060" s="87">
        <v>0.11458333333333333</v>
      </c>
      <c r="C6060">
        <v>1.148E-5</v>
      </c>
    </row>
    <row r="6061" spans="1:3" x14ac:dyDescent="0.35">
      <c r="A6061" s="86">
        <v>46086</v>
      </c>
      <c r="B6061" s="87">
        <v>0.125</v>
      </c>
      <c r="C6061">
        <v>1.1400000000000001E-5</v>
      </c>
    </row>
    <row r="6062" spans="1:3" x14ac:dyDescent="0.35">
      <c r="A6062" s="86">
        <v>46086</v>
      </c>
      <c r="B6062" s="87">
        <v>0.13541666666666666</v>
      </c>
      <c r="C6062">
        <v>1.131E-5</v>
      </c>
    </row>
    <row r="6063" spans="1:3" x14ac:dyDescent="0.35">
      <c r="A6063" s="86">
        <v>46086</v>
      </c>
      <c r="B6063" s="87">
        <v>0.14583333333333334</v>
      </c>
      <c r="C6063">
        <v>1.1249999999999999E-5</v>
      </c>
    </row>
    <row r="6064" spans="1:3" x14ac:dyDescent="0.35">
      <c r="A6064" s="86">
        <v>46086</v>
      </c>
      <c r="B6064" s="87">
        <v>0.15625</v>
      </c>
      <c r="C6064">
        <v>1.117E-5</v>
      </c>
    </row>
    <row r="6065" spans="1:3" x14ac:dyDescent="0.35">
      <c r="A6065" s="86">
        <v>46086</v>
      </c>
      <c r="B6065" s="87">
        <v>0.16666666666666666</v>
      </c>
      <c r="C6065">
        <v>1.117E-5</v>
      </c>
    </row>
    <row r="6066" spans="1:3" x14ac:dyDescent="0.35">
      <c r="A6066" s="86">
        <v>46086</v>
      </c>
      <c r="B6066" s="87">
        <v>0.17708333333333334</v>
      </c>
      <c r="C6066">
        <v>1.119E-5</v>
      </c>
    </row>
    <row r="6067" spans="1:3" x14ac:dyDescent="0.35">
      <c r="A6067" s="86">
        <v>46086</v>
      </c>
      <c r="B6067" s="87">
        <v>0.1875</v>
      </c>
      <c r="C6067">
        <v>1.131E-5</v>
      </c>
    </row>
    <row r="6068" spans="1:3" x14ac:dyDescent="0.35">
      <c r="A6068" s="86">
        <v>46086</v>
      </c>
      <c r="B6068" s="87">
        <v>0.19791666666666666</v>
      </c>
      <c r="C6068">
        <v>1.146E-5</v>
      </c>
    </row>
    <row r="6069" spans="1:3" x14ac:dyDescent="0.35">
      <c r="A6069" s="86">
        <v>46086</v>
      </c>
      <c r="B6069" s="87">
        <v>0.20833333333333334</v>
      </c>
      <c r="C6069">
        <v>1.166E-5</v>
      </c>
    </row>
    <row r="6070" spans="1:3" x14ac:dyDescent="0.35">
      <c r="A6070" s="86">
        <v>46086</v>
      </c>
      <c r="B6070" s="87">
        <v>0.21875</v>
      </c>
      <c r="C6070">
        <v>1.1929999999999999E-5</v>
      </c>
    </row>
    <row r="6071" spans="1:3" x14ac:dyDescent="0.35">
      <c r="A6071" s="86">
        <v>46086</v>
      </c>
      <c r="B6071" s="87">
        <v>0.22916666666666666</v>
      </c>
      <c r="C6071">
        <v>1.257E-5</v>
      </c>
    </row>
    <row r="6072" spans="1:3" x14ac:dyDescent="0.35">
      <c r="A6072" s="86">
        <v>46086</v>
      </c>
      <c r="B6072" s="87">
        <v>0.23958333333333334</v>
      </c>
      <c r="C6072">
        <v>1.3910000000000001E-5</v>
      </c>
    </row>
    <row r="6073" spans="1:3" x14ac:dyDescent="0.35">
      <c r="A6073" s="86">
        <v>46086</v>
      </c>
      <c r="B6073" s="87">
        <v>0.25</v>
      </c>
      <c r="C6073">
        <v>1.626E-5</v>
      </c>
    </row>
    <row r="6074" spans="1:3" x14ac:dyDescent="0.35">
      <c r="A6074" s="86">
        <v>46086</v>
      </c>
      <c r="B6074" s="87">
        <v>0.26041666666666669</v>
      </c>
      <c r="C6074">
        <v>1.982E-5</v>
      </c>
    </row>
    <row r="6075" spans="1:3" x14ac:dyDescent="0.35">
      <c r="A6075" s="86">
        <v>46086</v>
      </c>
      <c r="B6075" s="87">
        <v>0.27083333333333331</v>
      </c>
      <c r="C6075">
        <v>2.4129999999999998E-5</v>
      </c>
    </row>
    <row r="6076" spans="1:3" x14ac:dyDescent="0.35">
      <c r="A6076" s="86">
        <v>46086</v>
      </c>
      <c r="B6076" s="87">
        <v>0.28125</v>
      </c>
      <c r="C6076">
        <v>2.8559999999999998E-5</v>
      </c>
    </row>
    <row r="6077" spans="1:3" x14ac:dyDescent="0.35">
      <c r="A6077" s="86">
        <v>46086</v>
      </c>
      <c r="B6077" s="87">
        <v>0.29166666666666669</v>
      </c>
      <c r="C6077">
        <v>3.2500000000000004E-5</v>
      </c>
    </row>
    <row r="6078" spans="1:3" x14ac:dyDescent="0.35">
      <c r="A6078" s="86">
        <v>46086</v>
      </c>
      <c r="B6078" s="87">
        <v>0.30208333333333331</v>
      </c>
      <c r="C6078">
        <v>3.5439999999999999E-5</v>
      </c>
    </row>
    <row r="6079" spans="1:3" x14ac:dyDescent="0.35">
      <c r="A6079" s="86">
        <v>46086</v>
      </c>
      <c r="B6079" s="87">
        <v>0.3125</v>
      </c>
      <c r="C6079">
        <v>3.7459999999999997E-5</v>
      </c>
    </row>
    <row r="6080" spans="1:3" x14ac:dyDescent="0.35">
      <c r="A6080" s="86">
        <v>46086</v>
      </c>
      <c r="B6080" s="87">
        <v>0.32291666666666669</v>
      </c>
      <c r="C6080">
        <v>3.8680000000000002E-5</v>
      </c>
    </row>
    <row r="6081" spans="1:3" x14ac:dyDescent="0.35">
      <c r="A6081" s="86">
        <v>46086</v>
      </c>
      <c r="B6081" s="87">
        <v>0.33333333333333331</v>
      </c>
      <c r="C6081">
        <v>3.9289999999999998E-5</v>
      </c>
    </row>
    <row r="6082" spans="1:3" x14ac:dyDescent="0.35">
      <c r="A6082" s="86">
        <v>46086</v>
      </c>
      <c r="B6082" s="87">
        <v>0.34375</v>
      </c>
      <c r="C6082">
        <v>3.9460000000000005E-5</v>
      </c>
    </row>
    <row r="6083" spans="1:3" x14ac:dyDescent="0.35">
      <c r="A6083" s="86">
        <v>46086</v>
      </c>
      <c r="B6083" s="87">
        <v>0.35416666666666669</v>
      </c>
      <c r="C6083">
        <v>3.9289999999999998E-5</v>
      </c>
    </row>
    <row r="6084" spans="1:3" x14ac:dyDescent="0.35">
      <c r="A6084" s="86">
        <v>46086</v>
      </c>
      <c r="B6084" s="87">
        <v>0.36458333333333331</v>
      </c>
      <c r="C6084">
        <v>3.8800000000000001E-5</v>
      </c>
    </row>
    <row r="6085" spans="1:3" x14ac:dyDescent="0.35">
      <c r="A6085" s="86">
        <v>46086</v>
      </c>
      <c r="B6085" s="87">
        <v>0.375</v>
      </c>
      <c r="C6085">
        <v>3.8100000000000005E-5</v>
      </c>
    </row>
    <row r="6086" spans="1:3" x14ac:dyDescent="0.35">
      <c r="A6086" s="86">
        <v>46086</v>
      </c>
      <c r="B6086" s="87">
        <v>0.38541666666666669</v>
      </c>
      <c r="C6086">
        <v>3.7220000000000006E-5</v>
      </c>
    </row>
    <row r="6087" spans="1:3" x14ac:dyDescent="0.35">
      <c r="A6087" s="86">
        <v>46086</v>
      </c>
      <c r="B6087" s="87">
        <v>0.39583333333333331</v>
      </c>
      <c r="C6087">
        <v>3.6310000000000003E-5</v>
      </c>
    </row>
    <row r="6088" spans="1:3" x14ac:dyDescent="0.35">
      <c r="A6088" s="86">
        <v>46086</v>
      </c>
      <c r="B6088" s="87">
        <v>0.40625</v>
      </c>
      <c r="C6088">
        <v>3.5420000000000003E-5</v>
      </c>
    </row>
    <row r="6089" spans="1:3" x14ac:dyDescent="0.35">
      <c r="A6089" s="86">
        <v>46086</v>
      </c>
      <c r="B6089" s="87">
        <v>0.41666666666666669</v>
      </c>
      <c r="C6089">
        <v>3.468E-5</v>
      </c>
    </row>
    <row r="6090" spans="1:3" x14ac:dyDescent="0.35">
      <c r="A6090" s="86">
        <v>46086</v>
      </c>
      <c r="B6090" s="87">
        <v>0.42708333333333331</v>
      </c>
      <c r="C6090">
        <v>3.4189999999999996E-5</v>
      </c>
    </row>
    <row r="6091" spans="1:3" x14ac:dyDescent="0.35">
      <c r="A6091" s="86">
        <v>46086</v>
      </c>
      <c r="B6091" s="87">
        <v>0.4375</v>
      </c>
      <c r="C6091">
        <v>3.3869999999999999E-5</v>
      </c>
    </row>
    <row r="6092" spans="1:3" x14ac:dyDescent="0.35">
      <c r="A6092" s="86">
        <v>46086</v>
      </c>
      <c r="B6092" s="87">
        <v>0.44791666666666669</v>
      </c>
      <c r="C6092">
        <v>3.3730000000000004E-5</v>
      </c>
    </row>
    <row r="6093" spans="1:3" x14ac:dyDescent="0.35">
      <c r="A6093" s="86">
        <v>46086</v>
      </c>
      <c r="B6093" s="87">
        <v>0.45833333333333331</v>
      </c>
      <c r="C6093">
        <v>3.3730000000000004E-5</v>
      </c>
    </row>
    <row r="6094" spans="1:3" x14ac:dyDescent="0.35">
      <c r="A6094" s="86">
        <v>46086</v>
      </c>
      <c r="B6094" s="87">
        <v>0.46875</v>
      </c>
      <c r="C6094">
        <v>3.3840000000000001E-5</v>
      </c>
    </row>
    <row r="6095" spans="1:3" x14ac:dyDescent="0.35">
      <c r="A6095" s="86">
        <v>46086</v>
      </c>
      <c r="B6095" s="87">
        <v>0.47916666666666669</v>
      </c>
      <c r="C6095">
        <v>3.4099999999999995E-5</v>
      </c>
    </row>
    <row r="6096" spans="1:3" x14ac:dyDescent="0.35">
      <c r="A6096" s="86">
        <v>46086</v>
      </c>
      <c r="B6096" s="87">
        <v>0.48958333333333331</v>
      </c>
      <c r="C6096">
        <v>3.4600000000000001E-5</v>
      </c>
    </row>
    <row r="6097" spans="1:3" x14ac:dyDescent="0.35">
      <c r="A6097" s="86">
        <v>46086</v>
      </c>
      <c r="B6097" s="87">
        <v>0.5</v>
      </c>
      <c r="C6097">
        <v>3.5420000000000003E-5</v>
      </c>
    </row>
    <row r="6098" spans="1:3" x14ac:dyDescent="0.35">
      <c r="A6098" s="86">
        <v>46086</v>
      </c>
      <c r="B6098" s="87">
        <v>0.51041666666666663</v>
      </c>
      <c r="C6098">
        <v>3.6550000000000001E-5</v>
      </c>
    </row>
    <row r="6099" spans="1:3" x14ac:dyDescent="0.35">
      <c r="A6099" s="86">
        <v>46086</v>
      </c>
      <c r="B6099" s="87">
        <v>0.52083333333333337</v>
      </c>
      <c r="C6099">
        <v>3.7769999999999999E-5</v>
      </c>
    </row>
    <row r="6100" spans="1:3" x14ac:dyDescent="0.35">
      <c r="A6100" s="86">
        <v>46086</v>
      </c>
      <c r="B6100" s="87">
        <v>0.53125</v>
      </c>
      <c r="C6100">
        <v>3.8760000000000002E-5</v>
      </c>
    </row>
    <row r="6101" spans="1:3" x14ac:dyDescent="0.35">
      <c r="A6101" s="86">
        <v>46086</v>
      </c>
      <c r="B6101" s="87">
        <v>0.54166666666666663</v>
      </c>
      <c r="C6101">
        <v>3.9289999999999998E-5</v>
      </c>
    </row>
    <row r="6102" spans="1:3" x14ac:dyDescent="0.35">
      <c r="A6102" s="86">
        <v>46086</v>
      </c>
      <c r="B6102" s="87">
        <v>0.55208333333333337</v>
      </c>
      <c r="C6102">
        <v>3.9109999999999997E-5</v>
      </c>
    </row>
    <row r="6103" spans="1:3" x14ac:dyDescent="0.35">
      <c r="A6103" s="86">
        <v>46086</v>
      </c>
      <c r="B6103" s="87">
        <v>0.5625</v>
      </c>
      <c r="C6103">
        <v>3.8390000000000003E-5</v>
      </c>
    </row>
    <row r="6104" spans="1:3" x14ac:dyDescent="0.35">
      <c r="A6104" s="86">
        <v>46086</v>
      </c>
      <c r="B6104" s="87">
        <v>0.57291666666666663</v>
      </c>
      <c r="C6104">
        <v>3.7299999999999999E-5</v>
      </c>
    </row>
    <row r="6105" spans="1:3" x14ac:dyDescent="0.35">
      <c r="A6105" s="86">
        <v>46086</v>
      </c>
      <c r="B6105" s="87">
        <v>0.58333333333333337</v>
      </c>
      <c r="C6105">
        <v>3.6139999999999996E-5</v>
      </c>
    </row>
    <row r="6106" spans="1:3" x14ac:dyDescent="0.35">
      <c r="A6106" s="86">
        <v>46086</v>
      </c>
      <c r="B6106" s="87">
        <v>0.59375</v>
      </c>
      <c r="C6106">
        <v>3.5030000000000002E-5</v>
      </c>
    </row>
    <row r="6107" spans="1:3" x14ac:dyDescent="0.35">
      <c r="A6107" s="86">
        <v>46086</v>
      </c>
      <c r="B6107" s="87">
        <v>0.60416666666666663</v>
      </c>
      <c r="C6107">
        <v>3.4039999999999999E-5</v>
      </c>
    </row>
    <row r="6108" spans="1:3" x14ac:dyDescent="0.35">
      <c r="A6108" s="86">
        <v>46086</v>
      </c>
      <c r="B6108" s="87">
        <v>0.61458333333333337</v>
      </c>
      <c r="C6108">
        <v>3.3140000000000005E-5</v>
      </c>
    </row>
    <row r="6109" spans="1:3" x14ac:dyDescent="0.35">
      <c r="A6109" s="86">
        <v>46086</v>
      </c>
      <c r="B6109" s="87">
        <v>0.625</v>
      </c>
      <c r="C6109">
        <v>3.2270000000000001E-5</v>
      </c>
    </row>
    <row r="6110" spans="1:3" x14ac:dyDescent="0.35">
      <c r="A6110" s="86">
        <v>46086</v>
      </c>
      <c r="B6110" s="87">
        <v>0.63541666666666663</v>
      </c>
      <c r="C6110">
        <v>3.1449999999999999E-5</v>
      </c>
    </row>
    <row r="6111" spans="1:3" x14ac:dyDescent="0.35">
      <c r="A6111" s="86">
        <v>46086</v>
      </c>
      <c r="B6111" s="87">
        <v>0.64583333333333337</v>
      </c>
      <c r="C6111">
        <v>3.0750000000000002E-5</v>
      </c>
    </row>
    <row r="6112" spans="1:3" x14ac:dyDescent="0.35">
      <c r="A6112" s="86">
        <v>46086</v>
      </c>
      <c r="B6112" s="87">
        <v>0.65625</v>
      </c>
      <c r="C6112">
        <v>3.0169999999999997E-5</v>
      </c>
    </row>
    <row r="6113" spans="1:3" x14ac:dyDescent="0.35">
      <c r="A6113" s="86">
        <v>46086</v>
      </c>
      <c r="B6113" s="87">
        <v>0.66666666666666663</v>
      </c>
      <c r="C6113">
        <v>2.9839999999999999E-5</v>
      </c>
    </row>
    <row r="6114" spans="1:3" x14ac:dyDescent="0.35">
      <c r="A6114" s="86">
        <v>46086</v>
      </c>
      <c r="B6114" s="87">
        <v>0.67708333333333337</v>
      </c>
      <c r="C6114">
        <v>2.9790000000000001E-5</v>
      </c>
    </row>
    <row r="6115" spans="1:3" x14ac:dyDescent="0.35">
      <c r="A6115" s="86">
        <v>46086</v>
      </c>
      <c r="B6115" s="87">
        <v>0.6875</v>
      </c>
      <c r="C6115">
        <v>3.008E-5</v>
      </c>
    </row>
    <row r="6116" spans="1:3" x14ac:dyDescent="0.35">
      <c r="A6116" s="86">
        <v>46086</v>
      </c>
      <c r="B6116" s="87">
        <v>0.69791666666666663</v>
      </c>
      <c r="C6116">
        <v>3.078E-5</v>
      </c>
    </row>
    <row r="6117" spans="1:3" x14ac:dyDescent="0.35">
      <c r="A6117" s="86">
        <v>46086</v>
      </c>
      <c r="B6117" s="87">
        <v>0.70833333333333337</v>
      </c>
      <c r="C6117">
        <v>3.2039999999999998E-5</v>
      </c>
    </row>
    <row r="6118" spans="1:3" x14ac:dyDescent="0.35">
      <c r="A6118" s="86">
        <v>46086</v>
      </c>
      <c r="B6118" s="87">
        <v>0.71875</v>
      </c>
      <c r="C6118">
        <v>3.3809999999999996E-5</v>
      </c>
    </row>
    <row r="6119" spans="1:3" x14ac:dyDescent="0.35">
      <c r="A6119" s="86">
        <v>46086</v>
      </c>
      <c r="B6119" s="87">
        <v>0.72916666666666663</v>
      </c>
      <c r="C6119">
        <v>3.6060000000000004E-5</v>
      </c>
    </row>
    <row r="6120" spans="1:3" x14ac:dyDescent="0.35">
      <c r="A6120" s="86">
        <v>46086</v>
      </c>
      <c r="B6120" s="87">
        <v>0.73958333333333337</v>
      </c>
      <c r="C6120">
        <v>3.8649999999999998E-5</v>
      </c>
    </row>
    <row r="6121" spans="1:3" x14ac:dyDescent="0.35">
      <c r="A6121" s="86">
        <v>46086</v>
      </c>
      <c r="B6121" s="87">
        <v>0.75</v>
      </c>
      <c r="C6121">
        <v>4.1480000000000003E-5</v>
      </c>
    </row>
    <row r="6122" spans="1:3" x14ac:dyDescent="0.35">
      <c r="A6122" s="86">
        <v>46086</v>
      </c>
      <c r="B6122" s="87">
        <v>0.76041666666666663</v>
      </c>
      <c r="C6122">
        <v>4.4419999999999998E-5</v>
      </c>
    </row>
    <row r="6123" spans="1:3" x14ac:dyDescent="0.35">
      <c r="A6123" s="86">
        <v>46086</v>
      </c>
      <c r="B6123" s="87">
        <v>0.77083333333333337</v>
      </c>
      <c r="C6123">
        <v>4.727E-5</v>
      </c>
    </row>
    <row r="6124" spans="1:3" x14ac:dyDescent="0.35">
      <c r="A6124" s="86">
        <v>46086</v>
      </c>
      <c r="B6124" s="87">
        <v>0.78125</v>
      </c>
      <c r="C6124">
        <v>4.9889999999999998E-5</v>
      </c>
    </row>
    <row r="6125" spans="1:3" x14ac:dyDescent="0.35">
      <c r="A6125" s="86">
        <v>46086</v>
      </c>
      <c r="B6125" s="87">
        <v>0.79166666666666663</v>
      </c>
      <c r="C6125">
        <v>5.2139999999999999E-5</v>
      </c>
    </row>
    <row r="6126" spans="1:3" x14ac:dyDescent="0.35">
      <c r="A6126" s="86">
        <v>46086</v>
      </c>
      <c r="B6126" s="87">
        <v>0.80208333333333337</v>
      </c>
      <c r="C6126">
        <v>5.384E-5</v>
      </c>
    </row>
    <row r="6127" spans="1:3" x14ac:dyDescent="0.35">
      <c r="A6127" s="86">
        <v>46086</v>
      </c>
      <c r="B6127" s="87">
        <v>0.8125</v>
      </c>
      <c r="C6127">
        <v>5.4850000000000005E-5</v>
      </c>
    </row>
    <row r="6128" spans="1:3" x14ac:dyDescent="0.35">
      <c r="A6128" s="86">
        <v>46086</v>
      </c>
      <c r="B6128" s="87">
        <v>0.82291666666666663</v>
      </c>
      <c r="C6128">
        <v>5.5059999999999998E-5</v>
      </c>
    </row>
    <row r="6129" spans="1:3" x14ac:dyDescent="0.35">
      <c r="A6129" s="86">
        <v>46086</v>
      </c>
      <c r="B6129" s="87">
        <v>0.83333333333333337</v>
      </c>
      <c r="C6129">
        <v>5.4320000000000002E-5</v>
      </c>
    </row>
    <row r="6130" spans="1:3" x14ac:dyDescent="0.35">
      <c r="A6130" s="86">
        <v>46086</v>
      </c>
      <c r="B6130" s="87">
        <v>0.84375</v>
      </c>
      <c r="C6130">
        <v>5.2670000000000002E-5</v>
      </c>
    </row>
    <row r="6131" spans="1:3" x14ac:dyDescent="0.35">
      <c r="A6131" s="86">
        <v>46086</v>
      </c>
      <c r="B6131" s="87">
        <v>0.85416666666666663</v>
      </c>
      <c r="C6131">
        <v>5.0340000000000003E-5</v>
      </c>
    </row>
    <row r="6132" spans="1:3" x14ac:dyDescent="0.35">
      <c r="A6132" s="86">
        <v>46086</v>
      </c>
      <c r="B6132" s="87">
        <v>0.86458333333333337</v>
      </c>
      <c r="C6132">
        <v>4.7769999999999998E-5</v>
      </c>
    </row>
    <row r="6133" spans="1:3" x14ac:dyDescent="0.35">
      <c r="A6133" s="86">
        <v>46086</v>
      </c>
      <c r="B6133" s="87">
        <v>0.875</v>
      </c>
      <c r="C6133">
        <v>4.5350000000000005E-5</v>
      </c>
    </row>
    <row r="6134" spans="1:3" x14ac:dyDescent="0.35">
      <c r="A6134" s="86">
        <v>46086</v>
      </c>
      <c r="B6134" s="87">
        <v>0.88541666666666663</v>
      </c>
      <c r="C6134">
        <v>4.3399999999999998E-5</v>
      </c>
    </row>
    <row r="6135" spans="1:3" x14ac:dyDescent="0.35">
      <c r="A6135" s="86">
        <v>46086</v>
      </c>
      <c r="B6135" s="87">
        <v>0.89583333333333337</v>
      </c>
      <c r="C6135">
        <v>4.1789999999999998E-5</v>
      </c>
    </row>
    <row r="6136" spans="1:3" x14ac:dyDescent="0.35">
      <c r="A6136" s="86">
        <v>46086</v>
      </c>
      <c r="B6136" s="87">
        <v>0.90625</v>
      </c>
      <c r="C6136">
        <v>4.0340000000000003E-5</v>
      </c>
    </row>
    <row r="6137" spans="1:3" x14ac:dyDescent="0.35">
      <c r="A6137" s="86">
        <v>46086</v>
      </c>
      <c r="B6137" s="87">
        <v>0.91666666666666663</v>
      </c>
      <c r="C6137">
        <v>3.8819999999999998E-5</v>
      </c>
    </row>
    <row r="6138" spans="1:3" x14ac:dyDescent="0.35">
      <c r="A6138" s="86">
        <v>46086</v>
      </c>
      <c r="B6138" s="87">
        <v>0.92708333333333337</v>
      </c>
      <c r="C6138">
        <v>3.7069999999999996E-5</v>
      </c>
    </row>
    <row r="6139" spans="1:3" x14ac:dyDescent="0.35">
      <c r="A6139" s="86">
        <v>46086</v>
      </c>
      <c r="B6139" s="87">
        <v>0.9375</v>
      </c>
      <c r="C6139">
        <v>3.5119999999999996E-5</v>
      </c>
    </row>
    <row r="6140" spans="1:3" x14ac:dyDescent="0.35">
      <c r="A6140" s="86">
        <v>46086</v>
      </c>
      <c r="B6140" s="87">
        <v>0.94791666666666663</v>
      </c>
      <c r="C6140">
        <v>3.3029999999999994E-5</v>
      </c>
    </row>
    <row r="6141" spans="1:3" x14ac:dyDescent="0.35">
      <c r="A6141" s="86">
        <v>46086</v>
      </c>
      <c r="B6141" s="87">
        <v>0.95833333333333337</v>
      </c>
      <c r="C6141">
        <v>3.0809999999999998E-5</v>
      </c>
    </row>
    <row r="6142" spans="1:3" x14ac:dyDescent="0.35">
      <c r="A6142" s="86">
        <v>46086</v>
      </c>
      <c r="B6142" s="87">
        <v>0.96875</v>
      </c>
      <c r="C6142">
        <v>2.8559999999999998E-5</v>
      </c>
    </row>
    <row r="6143" spans="1:3" x14ac:dyDescent="0.35">
      <c r="A6143" s="86">
        <v>46086</v>
      </c>
      <c r="B6143" s="87">
        <v>0.97916666666666663</v>
      </c>
      <c r="C6143">
        <v>2.6290000000000001E-5</v>
      </c>
    </row>
    <row r="6144" spans="1:3" x14ac:dyDescent="0.35">
      <c r="A6144" s="86">
        <v>46086</v>
      </c>
      <c r="B6144" s="87">
        <v>0.98958333333333337</v>
      </c>
      <c r="C6144">
        <v>2.4049999999999998E-5</v>
      </c>
    </row>
    <row r="6145" spans="1:3" x14ac:dyDescent="0.35">
      <c r="A6145" s="86">
        <v>46087</v>
      </c>
      <c r="B6145" s="87">
        <v>0</v>
      </c>
      <c r="C6145">
        <v>2.1829999999999999E-5</v>
      </c>
    </row>
    <row r="6146" spans="1:3" x14ac:dyDescent="0.35">
      <c r="A6146" s="86">
        <v>46087</v>
      </c>
      <c r="B6146" s="87">
        <v>1.0416666666666666E-2</v>
      </c>
      <c r="C6146">
        <v>1.9640000000000002E-5</v>
      </c>
    </row>
    <row r="6147" spans="1:3" x14ac:dyDescent="0.35">
      <c r="A6147" s="86">
        <v>46087</v>
      </c>
      <c r="B6147" s="87">
        <v>2.0833333333333332E-2</v>
      </c>
      <c r="C6147">
        <v>1.7670000000000002E-5</v>
      </c>
    </row>
    <row r="6148" spans="1:3" x14ac:dyDescent="0.35">
      <c r="A6148" s="86">
        <v>46087</v>
      </c>
      <c r="B6148" s="87">
        <v>3.125E-2</v>
      </c>
      <c r="C6148">
        <v>1.596E-5</v>
      </c>
    </row>
    <row r="6149" spans="1:3" x14ac:dyDescent="0.35">
      <c r="A6149" s="86">
        <v>46087</v>
      </c>
      <c r="B6149" s="87">
        <v>4.1666666666666664E-2</v>
      </c>
      <c r="C6149">
        <v>1.451E-5</v>
      </c>
    </row>
    <row r="6150" spans="1:3" x14ac:dyDescent="0.35">
      <c r="A6150" s="86">
        <v>46087</v>
      </c>
      <c r="B6150" s="87">
        <v>5.2083333333333336E-2</v>
      </c>
      <c r="C6150">
        <v>1.3429999999999998E-5</v>
      </c>
    </row>
    <row r="6151" spans="1:3" x14ac:dyDescent="0.35">
      <c r="A6151" s="86">
        <v>46087</v>
      </c>
      <c r="B6151" s="87">
        <v>6.25E-2</v>
      </c>
      <c r="C6151">
        <v>1.2670000000000001E-5</v>
      </c>
    </row>
    <row r="6152" spans="1:3" x14ac:dyDescent="0.35">
      <c r="A6152" s="86">
        <v>46087</v>
      </c>
      <c r="B6152" s="87">
        <v>7.2916666666666671E-2</v>
      </c>
      <c r="C6152">
        <v>1.218E-5</v>
      </c>
    </row>
    <row r="6153" spans="1:3" x14ac:dyDescent="0.35">
      <c r="A6153" s="86">
        <v>46087</v>
      </c>
      <c r="B6153" s="87">
        <v>8.3333333333333329E-2</v>
      </c>
      <c r="C6153">
        <v>1.186E-5</v>
      </c>
    </row>
    <row r="6154" spans="1:3" x14ac:dyDescent="0.35">
      <c r="A6154" s="86">
        <v>46087</v>
      </c>
      <c r="B6154" s="87">
        <v>9.375E-2</v>
      </c>
      <c r="C6154">
        <v>1.166E-5</v>
      </c>
    </row>
    <row r="6155" spans="1:3" x14ac:dyDescent="0.35">
      <c r="A6155" s="86">
        <v>46087</v>
      </c>
      <c r="B6155" s="87">
        <v>0.10416666666666667</v>
      </c>
      <c r="C6155">
        <v>1.151E-5</v>
      </c>
    </row>
    <row r="6156" spans="1:3" x14ac:dyDescent="0.35">
      <c r="A6156" s="86">
        <v>46087</v>
      </c>
      <c r="B6156" s="87">
        <v>0.11458333333333333</v>
      </c>
      <c r="C6156">
        <v>1.145E-5</v>
      </c>
    </row>
    <row r="6157" spans="1:3" x14ac:dyDescent="0.35">
      <c r="A6157" s="86">
        <v>46087</v>
      </c>
      <c r="B6157" s="87">
        <v>0.125</v>
      </c>
      <c r="C6157">
        <v>1.137E-5</v>
      </c>
    </row>
    <row r="6158" spans="1:3" x14ac:dyDescent="0.35">
      <c r="A6158" s="86">
        <v>46087</v>
      </c>
      <c r="B6158" s="87">
        <v>0.13541666666666666</v>
      </c>
      <c r="C6158">
        <v>1.128E-5</v>
      </c>
    </row>
    <row r="6159" spans="1:3" x14ac:dyDescent="0.35">
      <c r="A6159" s="86">
        <v>46087</v>
      </c>
      <c r="B6159" s="87">
        <v>0.14583333333333334</v>
      </c>
      <c r="C6159">
        <v>1.1220000000000001E-5</v>
      </c>
    </row>
    <row r="6160" spans="1:3" x14ac:dyDescent="0.35">
      <c r="A6160" s="86">
        <v>46087</v>
      </c>
      <c r="B6160" s="87">
        <v>0.15625</v>
      </c>
      <c r="C6160">
        <v>1.114E-5</v>
      </c>
    </row>
    <row r="6161" spans="1:3" x14ac:dyDescent="0.35">
      <c r="A6161" s="86">
        <v>46087</v>
      </c>
      <c r="B6161" s="87">
        <v>0.16666666666666666</v>
      </c>
      <c r="C6161">
        <v>1.114E-5</v>
      </c>
    </row>
    <row r="6162" spans="1:3" x14ac:dyDescent="0.35">
      <c r="A6162" s="86">
        <v>46087</v>
      </c>
      <c r="B6162" s="87">
        <v>0.17708333333333334</v>
      </c>
      <c r="C6162">
        <v>1.116E-5</v>
      </c>
    </row>
    <row r="6163" spans="1:3" x14ac:dyDescent="0.35">
      <c r="A6163" s="86">
        <v>46087</v>
      </c>
      <c r="B6163" s="87">
        <v>0.1875</v>
      </c>
      <c r="C6163">
        <v>1.128E-5</v>
      </c>
    </row>
    <row r="6164" spans="1:3" x14ac:dyDescent="0.35">
      <c r="A6164" s="86">
        <v>46087</v>
      </c>
      <c r="B6164" s="87">
        <v>0.19791666666666666</v>
      </c>
      <c r="C6164">
        <v>1.1429999999999999E-5</v>
      </c>
    </row>
    <row r="6165" spans="1:3" x14ac:dyDescent="0.35">
      <c r="A6165" s="86">
        <v>46087</v>
      </c>
      <c r="B6165" s="87">
        <v>0.20833333333333334</v>
      </c>
      <c r="C6165">
        <v>1.1620000000000001E-5</v>
      </c>
    </row>
    <row r="6166" spans="1:3" x14ac:dyDescent="0.35">
      <c r="A6166" s="86">
        <v>46087</v>
      </c>
      <c r="B6166" s="87">
        <v>0.21875</v>
      </c>
      <c r="C6166">
        <v>1.189E-5</v>
      </c>
    </row>
    <row r="6167" spans="1:3" x14ac:dyDescent="0.35">
      <c r="A6167" s="86">
        <v>46087</v>
      </c>
      <c r="B6167" s="87">
        <v>0.22916666666666666</v>
      </c>
      <c r="C6167">
        <v>1.253E-5</v>
      </c>
    </row>
    <row r="6168" spans="1:3" x14ac:dyDescent="0.35">
      <c r="A6168" s="86">
        <v>46087</v>
      </c>
      <c r="B6168" s="87">
        <v>0.23958333333333334</v>
      </c>
      <c r="C6168">
        <v>1.3870000000000001E-5</v>
      </c>
    </row>
    <row r="6169" spans="1:3" x14ac:dyDescent="0.35">
      <c r="A6169" s="86">
        <v>46087</v>
      </c>
      <c r="B6169" s="87">
        <v>0.25</v>
      </c>
      <c r="C6169">
        <v>1.6219999999999997E-5</v>
      </c>
    </row>
    <row r="6170" spans="1:3" x14ac:dyDescent="0.35">
      <c r="A6170" s="86">
        <v>46087</v>
      </c>
      <c r="B6170" s="87">
        <v>0.26041666666666669</v>
      </c>
      <c r="C6170">
        <v>1.9760000000000001E-5</v>
      </c>
    </row>
    <row r="6171" spans="1:3" x14ac:dyDescent="0.35">
      <c r="A6171" s="86">
        <v>46087</v>
      </c>
      <c r="B6171" s="87">
        <v>0.27083333333333331</v>
      </c>
      <c r="C6171">
        <v>2.406E-5</v>
      </c>
    </row>
    <row r="6172" spans="1:3" x14ac:dyDescent="0.35">
      <c r="A6172" s="86">
        <v>46087</v>
      </c>
      <c r="B6172" s="87">
        <v>0.28125</v>
      </c>
      <c r="C6172">
        <v>2.8479999999999998E-5</v>
      </c>
    </row>
    <row r="6173" spans="1:3" x14ac:dyDescent="0.35">
      <c r="A6173" s="86">
        <v>46087</v>
      </c>
      <c r="B6173" s="87">
        <v>0.29166666666666669</v>
      </c>
      <c r="C6173">
        <v>3.2410000000000003E-5</v>
      </c>
    </row>
    <row r="6174" spans="1:3" x14ac:dyDescent="0.35">
      <c r="A6174" s="86">
        <v>46087</v>
      </c>
      <c r="B6174" s="87">
        <v>0.30208333333333331</v>
      </c>
      <c r="C6174">
        <v>3.5340000000000004E-5</v>
      </c>
    </row>
    <row r="6175" spans="1:3" x14ac:dyDescent="0.35">
      <c r="A6175" s="86">
        <v>46087</v>
      </c>
      <c r="B6175" s="87">
        <v>0.3125</v>
      </c>
      <c r="C6175">
        <v>3.735E-5</v>
      </c>
    </row>
    <row r="6176" spans="1:3" x14ac:dyDescent="0.35">
      <c r="A6176" s="86">
        <v>46087</v>
      </c>
      <c r="B6176" s="87">
        <v>0.32291666666666669</v>
      </c>
      <c r="C6176">
        <v>3.8569999999999998E-5</v>
      </c>
    </row>
    <row r="6177" spans="1:3" x14ac:dyDescent="0.35">
      <c r="A6177" s="86">
        <v>46087</v>
      </c>
      <c r="B6177" s="87">
        <v>0.33333333333333331</v>
      </c>
      <c r="C6177">
        <v>3.9170000000000006E-5</v>
      </c>
    </row>
    <row r="6178" spans="1:3" x14ac:dyDescent="0.35">
      <c r="A6178" s="86">
        <v>46087</v>
      </c>
      <c r="B6178" s="87">
        <v>0.34375</v>
      </c>
      <c r="C6178">
        <v>3.9350000000000001E-5</v>
      </c>
    </row>
    <row r="6179" spans="1:3" x14ac:dyDescent="0.35">
      <c r="A6179" s="86">
        <v>46087</v>
      </c>
      <c r="B6179" s="87">
        <v>0.35416666666666669</v>
      </c>
      <c r="C6179">
        <v>3.9170000000000006E-5</v>
      </c>
    </row>
    <row r="6180" spans="1:3" x14ac:dyDescent="0.35">
      <c r="A6180" s="86">
        <v>46087</v>
      </c>
      <c r="B6180" s="87">
        <v>0.36458333333333331</v>
      </c>
      <c r="C6180">
        <v>3.8680000000000002E-5</v>
      </c>
    </row>
    <row r="6181" spans="1:3" x14ac:dyDescent="0.35">
      <c r="A6181" s="86">
        <v>46087</v>
      </c>
      <c r="B6181" s="87">
        <v>0.375</v>
      </c>
      <c r="C6181">
        <v>3.799E-5</v>
      </c>
    </row>
    <row r="6182" spans="1:3" x14ac:dyDescent="0.35">
      <c r="A6182" s="86">
        <v>46087</v>
      </c>
      <c r="B6182" s="87">
        <v>0.38541666666666669</v>
      </c>
      <c r="C6182">
        <v>3.7109999999999995E-5</v>
      </c>
    </row>
    <row r="6183" spans="1:3" x14ac:dyDescent="0.35">
      <c r="A6183" s="86">
        <v>46087</v>
      </c>
      <c r="B6183" s="87">
        <v>0.39583333333333331</v>
      </c>
      <c r="C6183">
        <v>3.6210000000000001E-5</v>
      </c>
    </row>
    <row r="6184" spans="1:3" x14ac:dyDescent="0.35">
      <c r="A6184" s="86">
        <v>46087</v>
      </c>
      <c r="B6184" s="87">
        <v>0.40625</v>
      </c>
      <c r="C6184">
        <v>3.5309999999999999E-5</v>
      </c>
    </row>
    <row r="6185" spans="1:3" x14ac:dyDescent="0.35">
      <c r="A6185" s="86">
        <v>46087</v>
      </c>
      <c r="B6185" s="87">
        <v>0.41666666666666669</v>
      </c>
      <c r="C6185">
        <v>3.4579999999999998E-5</v>
      </c>
    </row>
    <row r="6186" spans="1:3" x14ac:dyDescent="0.35">
      <c r="A6186" s="86">
        <v>46087</v>
      </c>
      <c r="B6186" s="87">
        <v>0.42708333333333331</v>
      </c>
      <c r="C6186">
        <v>3.4090000000000001E-5</v>
      </c>
    </row>
    <row r="6187" spans="1:3" x14ac:dyDescent="0.35">
      <c r="A6187" s="86">
        <v>46087</v>
      </c>
      <c r="B6187" s="87">
        <v>0.4375</v>
      </c>
      <c r="C6187">
        <v>3.3770000000000004E-5</v>
      </c>
    </row>
    <row r="6188" spans="1:3" x14ac:dyDescent="0.35">
      <c r="A6188" s="86">
        <v>46087</v>
      </c>
      <c r="B6188" s="87">
        <v>0.44791666666666669</v>
      </c>
      <c r="C6188">
        <v>3.3630000000000002E-5</v>
      </c>
    </row>
    <row r="6189" spans="1:3" x14ac:dyDescent="0.35">
      <c r="A6189" s="86">
        <v>46087</v>
      </c>
      <c r="B6189" s="87">
        <v>0.45833333333333331</v>
      </c>
      <c r="C6189">
        <v>3.3630000000000002E-5</v>
      </c>
    </row>
    <row r="6190" spans="1:3" x14ac:dyDescent="0.35">
      <c r="A6190" s="86">
        <v>46087</v>
      </c>
      <c r="B6190" s="87">
        <v>0.46875</v>
      </c>
      <c r="C6190">
        <v>3.3739999999999999E-5</v>
      </c>
    </row>
    <row r="6191" spans="1:3" x14ac:dyDescent="0.35">
      <c r="A6191" s="86">
        <v>46087</v>
      </c>
      <c r="B6191" s="87">
        <v>0.47916666666666669</v>
      </c>
      <c r="C6191">
        <v>3.4E-5</v>
      </c>
    </row>
    <row r="6192" spans="1:3" x14ac:dyDescent="0.35">
      <c r="A6192" s="86">
        <v>46087</v>
      </c>
      <c r="B6192" s="87">
        <v>0.48958333333333331</v>
      </c>
      <c r="C6192">
        <v>3.4500000000000005E-5</v>
      </c>
    </row>
    <row r="6193" spans="1:3" x14ac:dyDescent="0.35">
      <c r="A6193" s="86">
        <v>46087</v>
      </c>
      <c r="B6193" s="87">
        <v>0.5</v>
      </c>
      <c r="C6193">
        <v>3.5309999999999999E-5</v>
      </c>
    </row>
    <row r="6194" spans="1:3" x14ac:dyDescent="0.35">
      <c r="A6194" s="86">
        <v>46087</v>
      </c>
      <c r="B6194" s="87">
        <v>0.51041666666666663</v>
      </c>
      <c r="C6194">
        <v>3.6440000000000003E-5</v>
      </c>
    </row>
    <row r="6195" spans="1:3" x14ac:dyDescent="0.35">
      <c r="A6195" s="86">
        <v>46087</v>
      </c>
      <c r="B6195" s="87">
        <v>0.52083333333333337</v>
      </c>
      <c r="C6195">
        <v>3.7660000000000002E-5</v>
      </c>
    </row>
    <row r="6196" spans="1:3" x14ac:dyDescent="0.35">
      <c r="A6196" s="86">
        <v>46087</v>
      </c>
      <c r="B6196" s="87">
        <v>0.53125</v>
      </c>
      <c r="C6196">
        <v>3.8649999999999998E-5</v>
      </c>
    </row>
    <row r="6197" spans="1:3" x14ac:dyDescent="0.35">
      <c r="A6197" s="86">
        <v>46087</v>
      </c>
      <c r="B6197" s="87">
        <v>0.54166666666666663</v>
      </c>
      <c r="C6197">
        <v>3.9170000000000006E-5</v>
      </c>
    </row>
    <row r="6198" spans="1:3" x14ac:dyDescent="0.35">
      <c r="A6198" s="86">
        <v>46087</v>
      </c>
      <c r="B6198" s="87">
        <v>0.55208333333333337</v>
      </c>
      <c r="C6198">
        <v>3.8999999999999999E-5</v>
      </c>
    </row>
    <row r="6199" spans="1:3" x14ac:dyDescent="0.35">
      <c r="A6199" s="86">
        <v>46087</v>
      </c>
      <c r="B6199" s="87">
        <v>0.5625</v>
      </c>
      <c r="C6199">
        <v>3.8279999999999999E-5</v>
      </c>
    </row>
    <row r="6200" spans="1:3" x14ac:dyDescent="0.35">
      <c r="A6200" s="86">
        <v>46087</v>
      </c>
      <c r="B6200" s="87">
        <v>0.57291666666666663</v>
      </c>
      <c r="C6200">
        <v>3.7199999999999996E-5</v>
      </c>
    </row>
    <row r="6201" spans="1:3" x14ac:dyDescent="0.35">
      <c r="A6201" s="86">
        <v>46087</v>
      </c>
      <c r="B6201" s="87">
        <v>0.58333333333333337</v>
      </c>
      <c r="C6201">
        <v>3.6029999999999999E-5</v>
      </c>
    </row>
    <row r="6202" spans="1:3" x14ac:dyDescent="0.35">
      <c r="A6202" s="86">
        <v>46087</v>
      </c>
      <c r="B6202" s="87">
        <v>0.59375</v>
      </c>
      <c r="C6202">
        <v>3.4930000000000006E-5</v>
      </c>
    </row>
    <row r="6203" spans="1:3" x14ac:dyDescent="0.35">
      <c r="A6203" s="86">
        <v>46087</v>
      </c>
      <c r="B6203" s="87">
        <v>0.60416666666666663</v>
      </c>
      <c r="C6203">
        <v>3.3939999999999997E-5</v>
      </c>
    </row>
    <row r="6204" spans="1:3" x14ac:dyDescent="0.35">
      <c r="A6204" s="86">
        <v>46087</v>
      </c>
      <c r="B6204" s="87">
        <v>0.61458333333333337</v>
      </c>
      <c r="C6204">
        <v>3.3050000000000004E-5</v>
      </c>
    </row>
    <row r="6205" spans="1:3" x14ac:dyDescent="0.35">
      <c r="A6205" s="86">
        <v>46087</v>
      </c>
      <c r="B6205" s="87">
        <v>0.625</v>
      </c>
      <c r="C6205">
        <v>3.2169999999999999E-5</v>
      </c>
    </row>
    <row r="6206" spans="1:3" x14ac:dyDescent="0.35">
      <c r="A6206" s="86">
        <v>46087</v>
      </c>
      <c r="B6206" s="87">
        <v>0.63541666666666663</v>
      </c>
      <c r="C6206">
        <v>3.1359999999999998E-5</v>
      </c>
    </row>
    <row r="6207" spans="1:3" x14ac:dyDescent="0.35">
      <c r="A6207" s="86">
        <v>46087</v>
      </c>
      <c r="B6207" s="87">
        <v>0.64583333333333337</v>
      </c>
      <c r="C6207">
        <v>3.0660000000000001E-5</v>
      </c>
    </row>
    <row r="6208" spans="1:3" x14ac:dyDescent="0.35">
      <c r="A6208" s="86">
        <v>46087</v>
      </c>
      <c r="B6208" s="87">
        <v>0.65625</v>
      </c>
      <c r="C6208">
        <v>3.008E-5</v>
      </c>
    </row>
    <row r="6209" spans="1:3" x14ac:dyDescent="0.35">
      <c r="A6209" s="86">
        <v>46087</v>
      </c>
      <c r="B6209" s="87">
        <v>0.66666666666666663</v>
      </c>
      <c r="C6209">
        <v>2.9760000000000003E-5</v>
      </c>
    </row>
    <row r="6210" spans="1:3" x14ac:dyDescent="0.35">
      <c r="A6210" s="86">
        <v>46087</v>
      </c>
      <c r="B6210" s="87">
        <v>0.67708333333333337</v>
      </c>
      <c r="C6210">
        <v>2.97E-5</v>
      </c>
    </row>
    <row r="6211" spans="1:3" x14ac:dyDescent="0.35">
      <c r="A6211" s="86">
        <v>46087</v>
      </c>
      <c r="B6211" s="87">
        <v>0.6875</v>
      </c>
      <c r="C6211">
        <v>2.9989999999999999E-5</v>
      </c>
    </row>
    <row r="6212" spans="1:3" x14ac:dyDescent="0.35">
      <c r="A6212" s="86">
        <v>46087</v>
      </c>
      <c r="B6212" s="87">
        <v>0.69791666666666663</v>
      </c>
      <c r="C6212">
        <v>3.0689999999999999E-5</v>
      </c>
    </row>
    <row r="6213" spans="1:3" x14ac:dyDescent="0.35">
      <c r="A6213" s="86">
        <v>46087</v>
      </c>
      <c r="B6213" s="87">
        <v>0.70833333333333337</v>
      </c>
      <c r="C6213">
        <v>3.1940000000000003E-5</v>
      </c>
    </row>
    <row r="6214" spans="1:3" x14ac:dyDescent="0.35">
      <c r="A6214" s="86">
        <v>46087</v>
      </c>
      <c r="B6214" s="87">
        <v>0.71875</v>
      </c>
      <c r="C6214">
        <v>3.3709999999999994E-5</v>
      </c>
    </row>
    <row r="6215" spans="1:3" x14ac:dyDescent="0.35">
      <c r="A6215" s="86">
        <v>46087</v>
      </c>
      <c r="B6215" s="87">
        <v>0.72916666666666663</v>
      </c>
      <c r="C6215">
        <v>3.595E-5</v>
      </c>
    </row>
    <row r="6216" spans="1:3" x14ac:dyDescent="0.35">
      <c r="A6216" s="86">
        <v>46087</v>
      </c>
      <c r="B6216" s="87">
        <v>0.73958333333333337</v>
      </c>
      <c r="C6216">
        <v>3.8529999999999999E-5</v>
      </c>
    </row>
    <row r="6217" spans="1:3" x14ac:dyDescent="0.35">
      <c r="A6217" s="86">
        <v>46087</v>
      </c>
      <c r="B6217" s="87">
        <v>0.75</v>
      </c>
      <c r="C6217">
        <v>4.1360000000000004E-5</v>
      </c>
    </row>
    <row r="6218" spans="1:3" x14ac:dyDescent="0.35">
      <c r="A6218" s="86">
        <v>46087</v>
      </c>
      <c r="B6218" s="87">
        <v>0.76041666666666663</v>
      </c>
      <c r="C6218">
        <v>4.4290000000000005E-5</v>
      </c>
    </row>
    <row r="6219" spans="1:3" x14ac:dyDescent="0.35">
      <c r="A6219" s="86">
        <v>46087</v>
      </c>
      <c r="B6219" s="87">
        <v>0.77083333333333337</v>
      </c>
      <c r="C6219">
        <v>4.7129999999999998E-5</v>
      </c>
    </row>
    <row r="6220" spans="1:3" x14ac:dyDescent="0.35">
      <c r="A6220" s="86">
        <v>46087</v>
      </c>
      <c r="B6220" s="87">
        <v>0.78125</v>
      </c>
      <c r="C6220">
        <v>4.9750000000000003E-5</v>
      </c>
    </row>
    <row r="6221" spans="1:3" x14ac:dyDescent="0.35">
      <c r="A6221" s="86">
        <v>46087</v>
      </c>
      <c r="B6221" s="87">
        <v>0.79166666666666663</v>
      </c>
      <c r="C6221">
        <v>5.1990000000000002E-5</v>
      </c>
    </row>
    <row r="6222" spans="1:3" x14ac:dyDescent="0.35">
      <c r="A6222" s="86">
        <v>46087</v>
      </c>
      <c r="B6222" s="87">
        <v>0.80208333333333337</v>
      </c>
      <c r="C6222">
        <v>5.3680000000000001E-5</v>
      </c>
    </row>
    <row r="6223" spans="1:3" x14ac:dyDescent="0.35">
      <c r="A6223" s="86">
        <v>46087</v>
      </c>
      <c r="B6223" s="87">
        <v>0.8125</v>
      </c>
      <c r="C6223">
        <v>5.469E-5</v>
      </c>
    </row>
    <row r="6224" spans="1:3" x14ac:dyDescent="0.35">
      <c r="A6224" s="86">
        <v>46087</v>
      </c>
      <c r="B6224" s="87">
        <v>0.82291666666666663</v>
      </c>
      <c r="C6224">
        <v>5.49E-5</v>
      </c>
    </row>
    <row r="6225" spans="1:3" x14ac:dyDescent="0.35">
      <c r="A6225" s="86">
        <v>46087</v>
      </c>
      <c r="B6225" s="87">
        <v>0.83333333333333337</v>
      </c>
      <c r="C6225">
        <v>5.4170000000000005E-5</v>
      </c>
    </row>
    <row r="6226" spans="1:3" x14ac:dyDescent="0.35">
      <c r="A6226" s="86">
        <v>46087</v>
      </c>
      <c r="B6226" s="87">
        <v>0.84375</v>
      </c>
      <c r="C6226">
        <v>5.2519999999999999E-5</v>
      </c>
    </row>
    <row r="6227" spans="1:3" x14ac:dyDescent="0.35">
      <c r="A6227" s="86">
        <v>46087</v>
      </c>
      <c r="B6227" s="87">
        <v>0.85416666666666663</v>
      </c>
      <c r="C6227">
        <v>5.0189999999999999E-5</v>
      </c>
    </row>
    <row r="6228" spans="1:3" x14ac:dyDescent="0.35">
      <c r="A6228" s="86">
        <v>46087</v>
      </c>
      <c r="B6228" s="87">
        <v>0.86458333333333337</v>
      </c>
      <c r="C6228">
        <v>4.7629999999999996E-5</v>
      </c>
    </row>
    <row r="6229" spans="1:3" x14ac:dyDescent="0.35">
      <c r="A6229" s="86">
        <v>46087</v>
      </c>
      <c r="B6229" s="87">
        <v>0.875</v>
      </c>
      <c r="C6229">
        <v>4.5220000000000004E-5</v>
      </c>
    </row>
    <row r="6230" spans="1:3" x14ac:dyDescent="0.35">
      <c r="A6230" s="86">
        <v>46087</v>
      </c>
      <c r="B6230" s="87">
        <v>0.88541666666666663</v>
      </c>
      <c r="C6230">
        <v>4.3279999999999999E-5</v>
      </c>
    </row>
    <row r="6231" spans="1:3" x14ac:dyDescent="0.35">
      <c r="A6231" s="86">
        <v>46087</v>
      </c>
      <c r="B6231" s="87">
        <v>0.89583333333333337</v>
      </c>
      <c r="C6231">
        <v>4.1669999999999999E-5</v>
      </c>
    </row>
    <row r="6232" spans="1:3" x14ac:dyDescent="0.35">
      <c r="A6232" s="86">
        <v>46087</v>
      </c>
      <c r="B6232" s="87">
        <v>0.90625</v>
      </c>
      <c r="C6232">
        <v>4.0219999999999998E-5</v>
      </c>
    </row>
    <row r="6233" spans="1:3" x14ac:dyDescent="0.35">
      <c r="A6233" s="86">
        <v>46087</v>
      </c>
      <c r="B6233" s="87">
        <v>0.91666666666666663</v>
      </c>
      <c r="C6233">
        <v>3.871E-5</v>
      </c>
    </row>
    <row r="6234" spans="1:3" x14ac:dyDescent="0.35">
      <c r="A6234" s="86">
        <v>46087</v>
      </c>
      <c r="B6234" s="87">
        <v>0.92708333333333337</v>
      </c>
      <c r="C6234">
        <v>3.6959999999999998E-5</v>
      </c>
    </row>
    <row r="6235" spans="1:3" x14ac:dyDescent="0.35">
      <c r="A6235" s="86">
        <v>46087</v>
      </c>
      <c r="B6235" s="87">
        <v>0.9375</v>
      </c>
      <c r="C6235">
        <v>3.502E-5</v>
      </c>
    </row>
    <row r="6236" spans="1:3" x14ac:dyDescent="0.35">
      <c r="A6236" s="86">
        <v>46087</v>
      </c>
      <c r="B6236" s="87">
        <v>0.94791666666666663</v>
      </c>
      <c r="C6236">
        <v>3.2929999999999998E-5</v>
      </c>
    </row>
    <row r="6237" spans="1:3" x14ac:dyDescent="0.35">
      <c r="A6237" s="86">
        <v>46087</v>
      </c>
      <c r="B6237" s="87">
        <v>0.95833333333333337</v>
      </c>
      <c r="C6237">
        <v>3.0720000000000004E-5</v>
      </c>
    </row>
    <row r="6238" spans="1:3" x14ac:dyDescent="0.35">
      <c r="A6238" s="86">
        <v>46087</v>
      </c>
      <c r="B6238" s="87">
        <v>0.96875</v>
      </c>
      <c r="C6238">
        <v>2.8479999999999998E-5</v>
      </c>
    </row>
    <row r="6239" spans="1:3" x14ac:dyDescent="0.35">
      <c r="A6239" s="86">
        <v>46087</v>
      </c>
      <c r="B6239" s="87">
        <v>0.97916666666666663</v>
      </c>
      <c r="C6239">
        <v>2.6210000000000001E-5</v>
      </c>
    </row>
    <row r="6240" spans="1:3" x14ac:dyDescent="0.35">
      <c r="A6240" s="86">
        <v>46087</v>
      </c>
      <c r="B6240" s="87">
        <v>0.98958333333333337</v>
      </c>
      <c r="C6240">
        <v>2.3980000000000001E-5</v>
      </c>
    </row>
    <row r="6241" spans="1:3" x14ac:dyDescent="0.35">
      <c r="A6241" s="86">
        <v>46088</v>
      </c>
      <c r="B6241" s="87">
        <v>0</v>
      </c>
      <c r="C6241">
        <v>2.177E-5</v>
      </c>
    </row>
    <row r="6242" spans="1:3" x14ac:dyDescent="0.35">
      <c r="A6242" s="86">
        <v>46088</v>
      </c>
      <c r="B6242" s="87">
        <v>1.0416666666666666E-2</v>
      </c>
      <c r="C6242">
        <v>2.0510000000000002E-5</v>
      </c>
    </row>
    <row r="6243" spans="1:3" x14ac:dyDescent="0.35">
      <c r="A6243" s="86">
        <v>46088</v>
      </c>
      <c r="B6243" s="87">
        <v>2.0833333333333332E-2</v>
      </c>
      <c r="C6243">
        <v>1.9760000000000001E-5</v>
      </c>
    </row>
    <row r="6244" spans="1:3" x14ac:dyDescent="0.35">
      <c r="A6244" s="86">
        <v>46088</v>
      </c>
      <c r="B6244" s="87">
        <v>3.125E-2</v>
      </c>
      <c r="C6244">
        <v>1.91E-5</v>
      </c>
    </row>
    <row r="6245" spans="1:3" x14ac:dyDescent="0.35">
      <c r="A6245" s="86">
        <v>46088</v>
      </c>
      <c r="B6245" s="87">
        <v>4.1666666666666664E-2</v>
      </c>
      <c r="C6245">
        <v>1.8350000000000002E-5</v>
      </c>
    </row>
    <row r="6246" spans="1:3" x14ac:dyDescent="0.35">
      <c r="A6246" s="86">
        <v>46088</v>
      </c>
      <c r="B6246" s="87">
        <v>5.2083333333333336E-2</v>
      </c>
      <c r="C6246">
        <v>1.7250000000000003E-5</v>
      </c>
    </row>
    <row r="6247" spans="1:3" x14ac:dyDescent="0.35">
      <c r="A6247" s="86">
        <v>46088</v>
      </c>
      <c r="B6247" s="87">
        <v>6.25E-2</v>
      </c>
      <c r="C6247">
        <v>1.594E-5</v>
      </c>
    </row>
    <row r="6248" spans="1:3" x14ac:dyDescent="0.35">
      <c r="A6248" s="86">
        <v>46088</v>
      </c>
      <c r="B6248" s="87">
        <v>7.2916666666666671E-2</v>
      </c>
      <c r="C6248">
        <v>1.464E-5</v>
      </c>
    </row>
    <row r="6249" spans="1:3" x14ac:dyDescent="0.35">
      <c r="A6249" s="86">
        <v>46088</v>
      </c>
      <c r="B6249" s="87">
        <v>8.3333333333333329E-2</v>
      </c>
      <c r="C6249">
        <v>1.3499999999999999E-5</v>
      </c>
    </row>
    <row r="6250" spans="1:3" x14ac:dyDescent="0.35">
      <c r="A6250" s="86">
        <v>46088</v>
      </c>
      <c r="B6250" s="87">
        <v>9.375E-2</v>
      </c>
      <c r="C6250">
        <v>1.273E-5</v>
      </c>
    </row>
    <row r="6251" spans="1:3" x14ac:dyDescent="0.35">
      <c r="A6251" s="86">
        <v>46088</v>
      </c>
      <c r="B6251" s="87">
        <v>0.10416666666666667</v>
      </c>
      <c r="C6251">
        <v>1.226E-5</v>
      </c>
    </row>
    <row r="6252" spans="1:3" x14ac:dyDescent="0.35">
      <c r="A6252" s="86">
        <v>46088</v>
      </c>
      <c r="B6252" s="87">
        <v>0.11458333333333333</v>
      </c>
      <c r="C6252">
        <v>1.2E-5</v>
      </c>
    </row>
    <row r="6253" spans="1:3" x14ac:dyDescent="0.35">
      <c r="A6253" s="86">
        <v>46088</v>
      </c>
      <c r="B6253" s="87">
        <v>0.125</v>
      </c>
      <c r="C6253">
        <v>1.182E-5</v>
      </c>
    </row>
    <row r="6254" spans="1:3" x14ac:dyDescent="0.35">
      <c r="A6254" s="86">
        <v>46088</v>
      </c>
      <c r="B6254" s="87">
        <v>0.13541666666666666</v>
      </c>
      <c r="C6254">
        <v>1.168E-5</v>
      </c>
    </row>
    <row r="6255" spans="1:3" x14ac:dyDescent="0.35">
      <c r="A6255" s="86">
        <v>46088</v>
      </c>
      <c r="B6255" s="87">
        <v>0.14583333333333334</v>
      </c>
      <c r="C6255">
        <v>1.1570000000000001E-5</v>
      </c>
    </row>
    <row r="6256" spans="1:3" x14ac:dyDescent="0.35">
      <c r="A6256" s="86">
        <v>46088</v>
      </c>
      <c r="B6256" s="87">
        <v>0.15625</v>
      </c>
      <c r="C6256">
        <v>1.145E-5</v>
      </c>
    </row>
    <row r="6257" spans="1:3" x14ac:dyDescent="0.35">
      <c r="A6257" s="86">
        <v>46088</v>
      </c>
      <c r="B6257" s="87">
        <v>0.16666666666666666</v>
      </c>
      <c r="C6257">
        <v>1.133E-5</v>
      </c>
    </row>
    <row r="6258" spans="1:3" x14ac:dyDescent="0.35">
      <c r="A6258" s="86">
        <v>46088</v>
      </c>
      <c r="B6258" s="87">
        <v>0.17708333333333334</v>
      </c>
      <c r="C6258">
        <v>1.1240000000000001E-5</v>
      </c>
    </row>
    <row r="6259" spans="1:3" x14ac:dyDescent="0.35">
      <c r="A6259" s="86">
        <v>46088</v>
      </c>
      <c r="B6259" s="87">
        <v>0.1875</v>
      </c>
      <c r="C6259">
        <v>1.116E-5</v>
      </c>
    </row>
    <row r="6260" spans="1:3" x14ac:dyDescent="0.35">
      <c r="A6260" s="86">
        <v>46088</v>
      </c>
      <c r="B6260" s="87">
        <v>0.19791666666666666</v>
      </c>
      <c r="C6260">
        <v>1.11E-5</v>
      </c>
    </row>
    <row r="6261" spans="1:3" x14ac:dyDescent="0.35">
      <c r="A6261" s="86">
        <v>46088</v>
      </c>
      <c r="B6261" s="87">
        <v>0.20833333333333334</v>
      </c>
      <c r="C6261">
        <v>1.11E-5</v>
      </c>
    </row>
    <row r="6262" spans="1:3" x14ac:dyDescent="0.35">
      <c r="A6262" s="86">
        <v>46088</v>
      </c>
      <c r="B6262" s="87">
        <v>0.21875</v>
      </c>
      <c r="C6262">
        <v>1.116E-5</v>
      </c>
    </row>
    <row r="6263" spans="1:3" x14ac:dyDescent="0.35">
      <c r="A6263" s="86">
        <v>46088</v>
      </c>
      <c r="B6263" s="87">
        <v>0.22916666666666666</v>
      </c>
      <c r="C6263">
        <v>1.133E-5</v>
      </c>
    </row>
    <row r="6264" spans="1:3" x14ac:dyDescent="0.35">
      <c r="A6264" s="86">
        <v>46088</v>
      </c>
      <c r="B6264" s="87">
        <v>0.23958333333333334</v>
      </c>
      <c r="C6264">
        <v>1.168E-5</v>
      </c>
    </row>
    <row r="6265" spans="1:3" x14ac:dyDescent="0.35">
      <c r="A6265" s="86">
        <v>46088</v>
      </c>
      <c r="B6265" s="87">
        <v>0.25</v>
      </c>
      <c r="C6265">
        <v>1.2279999999999999E-5</v>
      </c>
    </row>
    <row r="6266" spans="1:3" x14ac:dyDescent="0.35">
      <c r="A6266" s="86">
        <v>46088</v>
      </c>
      <c r="B6266" s="87">
        <v>0.26041666666666669</v>
      </c>
      <c r="C6266">
        <v>1.3209999999999999E-5</v>
      </c>
    </row>
    <row r="6267" spans="1:3" x14ac:dyDescent="0.35">
      <c r="A6267" s="86">
        <v>46088</v>
      </c>
      <c r="B6267" s="87">
        <v>0.27083333333333331</v>
      </c>
      <c r="C6267">
        <v>1.446E-5</v>
      </c>
    </row>
    <row r="6268" spans="1:3" x14ac:dyDescent="0.35">
      <c r="A6268" s="86">
        <v>46088</v>
      </c>
      <c r="B6268" s="87">
        <v>0.28125</v>
      </c>
      <c r="C6268">
        <v>1.6030000000000001E-5</v>
      </c>
    </row>
    <row r="6269" spans="1:3" x14ac:dyDescent="0.35">
      <c r="A6269" s="86">
        <v>46088</v>
      </c>
      <c r="B6269" s="87">
        <v>0.29166666666666669</v>
      </c>
      <c r="C6269">
        <v>1.785E-5</v>
      </c>
    </row>
    <row r="6270" spans="1:3" x14ac:dyDescent="0.35">
      <c r="A6270" s="86">
        <v>46088</v>
      </c>
      <c r="B6270" s="87">
        <v>0.30208333333333331</v>
      </c>
      <c r="C6270">
        <v>1.997E-5</v>
      </c>
    </row>
    <row r="6271" spans="1:3" x14ac:dyDescent="0.35">
      <c r="A6271" s="86">
        <v>46088</v>
      </c>
      <c r="B6271" s="87">
        <v>0.3125</v>
      </c>
      <c r="C6271">
        <v>2.234E-5</v>
      </c>
    </row>
    <row r="6272" spans="1:3" x14ac:dyDescent="0.35">
      <c r="A6272" s="86">
        <v>46088</v>
      </c>
      <c r="B6272" s="87">
        <v>0.32291666666666669</v>
      </c>
      <c r="C6272">
        <v>2.495E-5</v>
      </c>
    </row>
    <row r="6273" spans="1:3" x14ac:dyDescent="0.35">
      <c r="A6273" s="86">
        <v>46088</v>
      </c>
      <c r="B6273" s="87">
        <v>0.33333333333333331</v>
      </c>
      <c r="C6273">
        <v>2.773E-5</v>
      </c>
    </row>
    <row r="6274" spans="1:3" x14ac:dyDescent="0.35">
      <c r="A6274" s="86">
        <v>46088</v>
      </c>
      <c r="B6274" s="87">
        <v>0.34375</v>
      </c>
      <c r="C6274">
        <v>3.065E-5</v>
      </c>
    </row>
    <row r="6275" spans="1:3" x14ac:dyDescent="0.35">
      <c r="A6275" s="86">
        <v>46088</v>
      </c>
      <c r="B6275" s="87">
        <v>0.35416666666666669</v>
      </c>
      <c r="C6275">
        <v>3.3550000000000002E-5</v>
      </c>
    </row>
    <row r="6276" spans="1:3" x14ac:dyDescent="0.35">
      <c r="A6276" s="86">
        <v>46088</v>
      </c>
      <c r="B6276" s="87">
        <v>0.36458333333333331</v>
      </c>
      <c r="C6276">
        <v>3.6189999999999997E-5</v>
      </c>
    </row>
    <row r="6277" spans="1:3" x14ac:dyDescent="0.35">
      <c r="A6277" s="86">
        <v>46088</v>
      </c>
      <c r="B6277" s="87">
        <v>0.375</v>
      </c>
      <c r="C6277">
        <v>3.8340000000000002E-5</v>
      </c>
    </row>
    <row r="6278" spans="1:3" x14ac:dyDescent="0.35">
      <c r="A6278" s="86">
        <v>46088</v>
      </c>
      <c r="B6278" s="87">
        <v>0.38541666666666669</v>
      </c>
      <c r="C6278">
        <v>3.9870000000000003E-5</v>
      </c>
    </row>
    <row r="6279" spans="1:3" x14ac:dyDescent="0.35">
      <c r="A6279" s="86">
        <v>46088</v>
      </c>
      <c r="B6279" s="87">
        <v>0.39583333333333331</v>
      </c>
      <c r="C6279">
        <v>4.0890000000000003E-5</v>
      </c>
    </row>
    <row r="6280" spans="1:3" x14ac:dyDescent="0.35">
      <c r="A6280" s="86">
        <v>46088</v>
      </c>
      <c r="B6280" s="87">
        <v>0.40625</v>
      </c>
      <c r="C6280">
        <v>4.1529999999999997E-5</v>
      </c>
    </row>
    <row r="6281" spans="1:3" x14ac:dyDescent="0.35">
      <c r="A6281" s="86">
        <v>46088</v>
      </c>
      <c r="B6281" s="87">
        <v>0.41666666666666669</v>
      </c>
      <c r="C6281">
        <v>4.1950000000000003E-5</v>
      </c>
    </row>
    <row r="6282" spans="1:3" x14ac:dyDescent="0.35">
      <c r="A6282" s="86">
        <v>46088</v>
      </c>
      <c r="B6282" s="87">
        <v>0.42708333333333331</v>
      </c>
      <c r="C6282">
        <v>4.2299999999999998E-5</v>
      </c>
    </row>
    <row r="6283" spans="1:3" x14ac:dyDescent="0.35">
      <c r="A6283" s="86">
        <v>46088</v>
      </c>
      <c r="B6283" s="87">
        <v>0.4375</v>
      </c>
      <c r="C6283">
        <v>4.265E-5</v>
      </c>
    </row>
    <row r="6284" spans="1:3" x14ac:dyDescent="0.35">
      <c r="A6284" s="86">
        <v>46088</v>
      </c>
      <c r="B6284" s="87">
        <v>0.44791666666666669</v>
      </c>
      <c r="C6284">
        <v>4.2999999999999995E-5</v>
      </c>
    </row>
    <row r="6285" spans="1:3" x14ac:dyDescent="0.35">
      <c r="A6285" s="86">
        <v>46088</v>
      </c>
      <c r="B6285" s="87">
        <v>0.45833333333333331</v>
      </c>
      <c r="C6285">
        <v>4.3399999999999998E-5</v>
      </c>
    </row>
    <row r="6286" spans="1:3" x14ac:dyDescent="0.35">
      <c r="A6286" s="86">
        <v>46088</v>
      </c>
      <c r="B6286" s="87">
        <v>0.46875</v>
      </c>
      <c r="C6286">
        <v>4.3900000000000003E-5</v>
      </c>
    </row>
    <row r="6287" spans="1:3" x14ac:dyDescent="0.35">
      <c r="A6287" s="86">
        <v>46088</v>
      </c>
      <c r="B6287" s="87">
        <v>0.47916666666666669</v>
      </c>
      <c r="C6287">
        <v>4.4480000000000001E-5</v>
      </c>
    </row>
    <row r="6288" spans="1:3" x14ac:dyDescent="0.35">
      <c r="A6288" s="86">
        <v>46088</v>
      </c>
      <c r="B6288" s="87">
        <v>0.48958333333333331</v>
      </c>
      <c r="C6288">
        <v>4.5199999999999994E-5</v>
      </c>
    </row>
    <row r="6289" spans="1:3" x14ac:dyDescent="0.35">
      <c r="A6289" s="86">
        <v>46088</v>
      </c>
      <c r="B6289" s="87">
        <v>0.5</v>
      </c>
      <c r="C6289">
        <v>4.6069999999999998E-5</v>
      </c>
    </row>
    <row r="6290" spans="1:3" x14ac:dyDescent="0.35">
      <c r="A6290" s="86">
        <v>46088</v>
      </c>
      <c r="B6290" s="87">
        <v>0.51041666666666663</v>
      </c>
      <c r="C6290">
        <v>4.7049999999999998E-5</v>
      </c>
    </row>
    <row r="6291" spans="1:3" x14ac:dyDescent="0.35">
      <c r="A6291" s="86">
        <v>46088</v>
      </c>
      <c r="B6291" s="87">
        <v>0.52083333333333337</v>
      </c>
      <c r="C6291">
        <v>4.8040000000000001E-5</v>
      </c>
    </row>
    <row r="6292" spans="1:3" x14ac:dyDescent="0.35">
      <c r="A6292" s="86">
        <v>46088</v>
      </c>
      <c r="B6292" s="87">
        <v>0.53125</v>
      </c>
      <c r="C6292">
        <v>4.8789999999999999E-5</v>
      </c>
    </row>
    <row r="6293" spans="1:3" x14ac:dyDescent="0.35">
      <c r="A6293" s="86">
        <v>46088</v>
      </c>
      <c r="B6293" s="87">
        <v>0.54166666666666663</v>
      </c>
      <c r="C6293">
        <v>4.9200000000000003E-5</v>
      </c>
    </row>
    <row r="6294" spans="1:3" x14ac:dyDescent="0.35">
      <c r="A6294" s="86">
        <v>46088</v>
      </c>
      <c r="B6294" s="87">
        <v>0.55208333333333337</v>
      </c>
      <c r="C6294">
        <v>4.9079999999999998E-5</v>
      </c>
    </row>
    <row r="6295" spans="1:3" x14ac:dyDescent="0.35">
      <c r="A6295" s="86">
        <v>46088</v>
      </c>
      <c r="B6295" s="87">
        <v>0.5625</v>
      </c>
      <c r="C6295">
        <v>4.8559999999999996E-5</v>
      </c>
    </row>
    <row r="6296" spans="1:3" x14ac:dyDescent="0.35">
      <c r="A6296" s="86">
        <v>46088</v>
      </c>
      <c r="B6296" s="87">
        <v>0.57291666666666663</v>
      </c>
      <c r="C6296">
        <v>4.7750000000000002E-5</v>
      </c>
    </row>
    <row r="6297" spans="1:3" x14ac:dyDescent="0.35">
      <c r="A6297" s="86">
        <v>46088</v>
      </c>
      <c r="B6297" s="87">
        <v>0.58333333333333337</v>
      </c>
      <c r="C6297">
        <v>4.6799999999999999E-5</v>
      </c>
    </row>
    <row r="6298" spans="1:3" x14ac:dyDescent="0.35">
      <c r="A6298" s="86">
        <v>46088</v>
      </c>
      <c r="B6298" s="87">
        <v>0.59375</v>
      </c>
      <c r="C6298">
        <v>4.5809999999999997E-5</v>
      </c>
    </row>
    <row r="6299" spans="1:3" x14ac:dyDescent="0.35">
      <c r="A6299" s="86">
        <v>46088</v>
      </c>
      <c r="B6299" s="87">
        <v>0.60416666666666663</v>
      </c>
      <c r="C6299">
        <v>4.4889999999999999E-5</v>
      </c>
    </row>
    <row r="6300" spans="1:3" x14ac:dyDescent="0.35">
      <c r="A6300" s="86">
        <v>46088</v>
      </c>
      <c r="B6300" s="87">
        <v>0.61458333333333337</v>
      </c>
      <c r="C6300">
        <v>4.3979999999999996E-5</v>
      </c>
    </row>
    <row r="6301" spans="1:3" x14ac:dyDescent="0.35">
      <c r="A6301" s="86">
        <v>46088</v>
      </c>
      <c r="B6301" s="87">
        <v>0.625</v>
      </c>
      <c r="C6301">
        <v>4.3170000000000002E-5</v>
      </c>
    </row>
    <row r="6302" spans="1:3" x14ac:dyDescent="0.35">
      <c r="A6302" s="86">
        <v>46088</v>
      </c>
      <c r="B6302" s="87">
        <v>0.63541666666666663</v>
      </c>
      <c r="C6302">
        <v>4.2450000000000002E-5</v>
      </c>
    </row>
    <row r="6303" spans="1:3" x14ac:dyDescent="0.35">
      <c r="A6303" s="86">
        <v>46088</v>
      </c>
      <c r="B6303" s="87">
        <v>0.64583333333333337</v>
      </c>
      <c r="C6303">
        <v>4.1839999999999999E-5</v>
      </c>
    </row>
    <row r="6304" spans="1:3" x14ac:dyDescent="0.35">
      <c r="A6304" s="86">
        <v>46088</v>
      </c>
      <c r="B6304" s="87">
        <v>0.65625</v>
      </c>
      <c r="C6304">
        <v>4.1349999999999995E-5</v>
      </c>
    </row>
    <row r="6305" spans="1:3" x14ac:dyDescent="0.35">
      <c r="A6305" s="86">
        <v>46088</v>
      </c>
      <c r="B6305" s="87">
        <v>0.66666666666666663</v>
      </c>
      <c r="C6305">
        <v>4.1E-5</v>
      </c>
    </row>
    <row r="6306" spans="1:3" x14ac:dyDescent="0.35">
      <c r="A6306" s="86">
        <v>46088</v>
      </c>
      <c r="B6306" s="87">
        <v>0.67708333333333337</v>
      </c>
      <c r="C6306">
        <v>4.083E-5</v>
      </c>
    </row>
    <row r="6307" spans="1:3" x14ac:dyDescent="0.35">
      <c r="A6307" s="86">
        <v>46088</v>
      </c>
      <c r="B6307" s="87">
        <v>0.6875</v>
      </c>
      <c r="C6307">
        <v>4.1059999999999997E-5</v>
      </c>
    </row>
    <row r="6308" spans="1:3" x14ac:dyDescent="0.35">
      <c r="A6308" s="86">
        <v>46088</v>
      </c>
      <c r="B6308" s="87">
        <v>0.69791666666666663</v>
      </c>
      <c r="C6308">
        <v>4.1990000000000003E-5</v>
      </c>
    </row>
    <row r="6309" spans="1:3" x14ac:dyDescent="0.35">
      <c r="A6309" s="86">
        <v>46088</v>
      </c>
      <c r="B6309" s="87">
        <v>0.70833333333333337</v>
      </c>
      <c r="C6309">
        <v>4.3900000000000003E-5</v>
      </c>
    </row>
    <row r="6310" spans="1:3" x14ac:dyDescent="0.35">
      <c r="A6310" s="86">
        <v>46088</v>
      </c>
      <c r="B6310" s="87">
        <v>0.71875</v>
      </c>
      <c r="C6310">
        <v>4.6910000000000003E-5</v>
      </c>
    </row>
    <row r="6311" spans="1:3" x14ac:dyDescent="0.35">
      <c r="A6311" s="86">
        <v>46088</v>
      </c>
      <c r="B6311" s="87">
        <v>0.72916666666666663</v>
      </c>
      <c r="C6311">
        <v>5.0590000000000002E-5</v>
      </c>
    </row>
    <row r="6312" spans="1:3" x14ac:dyDescent="0.35">
      <c r="A6312" s="86">
        <v>46088</v>
      </c>
      <c r="B6312" s="87">
        <v>0.73958333333333337</v>
      </c>
      <c r="C6312">
        <v>5.4299999999999998E-5</v>
      </c>
    </row>
    <row r="6313" spans="1:3" x14ac:dyDescent="0.35">
      <c r="A6313" s="86">
        <v>46088</v>
      </c>
      <c r="B6313" s="87">
        <v>0.75</v>
      </c>
      <c r="C6313">
        <v>5.7399999999999999E-5</v>
      </c>
    </row>
    <row r="6314" spans="1:3" x14ac:dyDescent="0.35">
      <c r="A6314" s="86">
        <v>46088</v>
      </c>
      <c r="B6314" s="87">
        <v>0.76041666666666663</v>
      </c>
      <c r="C6314">
        <v>5.9450000000000002E-5</v>
      </c>
    </row>
    <row r="6315" spans="1:3" x14ac:dyDescent="0.35">
      <c r="A6315" s="86">
        <v>46088</v>
      </c>
      <c r="B6315" s="87">
        <v>0.77083333333333337</v>
      </c>
      <c r="C6315">
        <v>6.0590000000000001E-5</v>
      </c>
    </row>
    <row r="6316" spans="1:3" x14ac:dyDescent="0.35">
      <c r="A6316" s="86">
        <v>46088</v>
      </c>
      <c r="B6316" s="87">
        <v>0.78125</v>
      </c>
      <c r="C6316">
        <v>6.1169999999999999E-5</v>
      </c>
    </row>
    <row r="6317" spans="1:3" x14ac:dyDescent="0.35">
      <c r="A6317" s="86">
        <v>46088</v>
      </c>
      <c r="B6317" s="87">
        <v>0.79166666666666663</v>
      </c>
      <c r="C6317">
        <v>6.1480000000000001E-5</v>
      </c>
    </row>
    <row r="6318" spans="1:3" x14ac:dyDescent="0.35">
      <c r="A6318" s="86">
        <v>46088</v>
      </c>
      <c r="B6318" s="87">
        <v>0.80208333333333337</v>
      </c>
      <c r="C6318">
        <v>6.177E-5</v>
      </c>
    </row>
    <row r="6319" spans="1:3" x14ac:dyDescent="0.35">
      <c r="A6319" s="86">
        <v>46088</v>
      </c>
      <c r="B6319" s="87">
        <v>0.8125</v>
      </c>
      <c r="C6319">
        <v>6.1710000000000004E-5</v>
      </c>
    </row>
    <row r="6320" spans="1:3" x14ac:dyDescent="0.35">
      <c r="A6320" s="86">
        <v>46088</v>
      </c>
      <c r="B6320" s="87">
        <v>0.82291666666666663</v>
      </c>
      <c r="C6320">
        <v>6.0959999999999999E-5</v>
      </c>
    </row>
    <row r="6321" spans="1:3" x14ac:dyDescent="0.35">
      <c r="A6321" s="86">
        <v>46088</v>
      </c>
      <c r="B6321" s="87">
        <v>0.83333333333333337</v>
      </c>
      <c r="C6321">
        <v>5.9080000000000004E-5</v>
      </c>
    </row>
    <row r="6322" spans="1:3" x14ac:dyDescent="0.35">
      <c r="A6322" s="86">
        <v>46088</v>
      </c>
      <c r="B6322" s="87">
        <v>0.84375</v>
      </c>
      <c r="C6322">
        <v>5.5899999999999997E-5</v>
      </c>
    </row>
    <row r="6323" spans="1:3" x14ac:dyDescent="0.35">
      <c r="A6323" s="86">
        <v>46088</v>
      </c>
      <c r="B6323" s="87">
        <v>0.85416666666666663</v>
      </c>
      <c r="C6323">
        <v>5.1860000000000002E-5</v>
      </c>
    </row>
    <row r="6324" spans="1:3" x14ac:dyDescent="0.35">
      <c r="A6324" s="86">
        <v>46088</v>
      </c>
      <c r="B6324" s="87">
        <v>0.86458333333333337</v>
      </c>
      <c r="C6324">
        <v>4.7629999999999996E-5</v>
      </c>
    </row>
    <row r="6325" spans="1:3" x14ac:dyDescent="0.35">
      <c r="A6325" s="86">
        <v>46088</v>
      </c>
      <c r="B6325" s="87">
        <v>0.875</v>
      </c>
      <c r="C6325">
        <v>4.3900000000000003E-5</v>
      </c>
    </row>
    <row r="6326" spans="1:3" x14ac:dyDescent="0.35">
      <c r="A6326" s="86">
        <v>46088</v>
      </c>
      <c r="B6326" s="87">
        <v>0.88541666666666663</v>
      </c>
      <c r="C6326">
        <v>4.1119999999999999E-5</v>
      </c>
    </row>
    <row r="6327" spans="1:3" x14ac:dyDescent="0.35">
      <c r="A6327" s="86">
        <v>46088</v>
      </c>
      <c r="B6327" s="87">
        <v>0.89583333333333337</v>
      </c>
      <c r="C6327">
        <v>3.9209999999999999E-5</v>
      </c>
    </row>
    <row r="6328" spans="1:3" x14ac:dyDescent="0.35">
      <c r="A6328" s="86">
        <v>46088</v>
      </c>
      <c r="B6328" s="87">
        <v>0.90625</v>
      </c>
      <c r="C6328">
        <v>3.7960000000000002E-5</v>
      </c>
    </row>
    <row r="6329" spans="1:3" x14ac:dyDescent="0.35">
      <c r="A6329" s="86">
        <v>46088</v>
      </c>
      <c r="B6329" s="87">
        <v>0.91666666666666663</v>
      </c>
      <c r="C6329">
        <v>3.714E-5</v>
      </c>
    </row>
    <row r="6330" spans="1:3" x14ac:dyDescent="0.35">
      <c r="A6330" s="86">
        <v>46088</v>
      </c>
      <c r="B6330" s="87">
        <v>0.92708333333333337</v>
      </c>
      <c r="C6330">
        <v>3.6540000000000006E-5</v>
      </c>
    </row>
    <row r="6331" spans="1:3" x14ac:dyDescent="0.35">
      <c r="A6331" s="86">
        <v>46088</v>
      </c>
      <c r="B6331" s="87">
        <v>0.9375</v>
      </c>
      <c r="C6331">
        <v>3.5960000000000001E-5</v>
      </c>
    </row>
    <row r="6332" spans="1:3" x14ac:dyDescent="0.35">
      <c r="A6332" s="86">
        <v>46088</v>
      </c>
      <c r="B6332" s="87">
        <v>0.94791666666666663</v>
      </c>
      <c r="C6332">
        <v>3.523E-5</v>
      </c>
    </row>
    <row r="6333" spans="1:3" x14ac:dyDescent="0.35">
      <c r="A6333" s="86">
        <v>46088</v>
      </c>
      <c r="B6333" s="87">
        <v>0.95833333333333337</v>
      </c>
      <c r="C6333">
        <v>3.4250000000000006E-5</v>
      </c>
    </row>
    <row r="6334" spans="1:3" x14ac:dyDescent="0.35">
      <c r="A6334" s="86">
        <v>46088</v>
      </c>
      <c r="B6334" s="87">
        <v>0.96875</v>
      </c>
      <c r="C6334">
        <v>3.286E-5</v>
      </c>
    </row>
    <row r="6335" spans="1:3" x14ac:dyDescent="0.35">
      <c r="A6335" s="86">
        <v>46088</v>
      </c>
      <c r="B6335" s="87">
        <v>0.97916666666666663</v>
      </c>
      <c r="C6335">
        <v>3.112E-5</v>
      </c>
    </row>
    <row r="6336" spans="1:3" x14ac:dyDescent="0.35">
      <c r="A6336" s="86">
        <v>46088</v>
      </c>
      <c r="B6336" s="87">
        <v>0.98958333333333337</v>
      </c>
      <c r="C6336">
        <v>2.921E-5</v>
      </c>
    </row>
    <row r="6337" spans="1:3" x14ac:dyDescent="0.35">
      <c r="A6337" s="86">
        <v>46089</v>
      </c>
      <c r="B6337" s="87">
        <v>0</v>
      </c>
      <c r="C6337">
        <v>2.7269999999999998E-5</v>
      </c>
    </row>
    <row r="6338" spans="1:3" x14ac:dyDescent="0.35">
      <c r="A6338" s="86">
        <v>46089</v>
      </c>
      <c r="B6338" s="87">
        <v>1.0416666666666666E-2</v>
      </c>
      <c r="C6338">
        <v>2.5280000000000002E-5</v>
      </c>
    </row>
    <row r="6339" spans="1:3" x14ac:dyDescent="0.35">
      <c r="A6339" s="86">
        <v>46089</v>
      </c>
      <c r="B6339" s="87">
        <v>2.0833333333333332E-2</v>
      </c>
      <c r="C6339">
        <v>2.3430000000000001E-5</v>
      </c>
    </row>
    <row r="6340" spans="1:3" x14ac:dyDescent="0.35">
      <c r="A6340" s="86">
        <v>46089</v>
      </c>
      <c r="B6340" s="87">
        <v>3.125E-2</v>
      </c>
      <c r="C6340">
        <v>2.1669999999999998E-5</v>
      </c>
    </row>
    <row r="6341" spans="1:3" x14ac:dyDescent="0.35">
      <c r="A6341" s="86">
        <v>46089</v>
      </c>
      <c r="B6341" s="87">
        <v>4.1666666666666664E-2</v>
      </c>
      <c r="C6341">
        <v>1.997E-5</v>
      </c>
    </row>
    <row r="6342" spans="1:3" x14ac:dyDescent="0.35">
      <c r="A6342" s="86">
        <v>46089</v>
      </c>
      <c r="B6342" s="87">
        <v>5.2083333333333336E-2</v>
      </c>
      <c r="C6342">
        <v>1.8309999999999999E-5</v>
      </c>
    </row>
    <row r="6343" spans="1:3" x14ac:dyDescent="0.35">
      <c r="A6343" s="86">
        <v>46089</v>
      </c>
      <c r="B6343" s="87">
        <v>6.25E-2</v>
      </c>
      <c r="C6343">
        <v>1.681E-5</v>
      </c>
    </row>
    <row r="6344" spans="1:3" x14ac:dyDescent="0.35">
      <c r="A6344" s="86">
        <v>46089</v>
      </c>
      <c r="B6344" s="87">
        <v>7.2916666666666671E-2</v>
      </c>
      <c r="C6344">
        <v>1.5480000000000001E-5</v>
      </c>
    </row>
    <row r="6345" spans="1:3" x14ac:dyDescent="0.35">
      <c r="A6345" s="86">
        <v>46089</v>
      </c>
      <c r="B6345" s="87">
        <v>8.3333333333333329E-2</v>
      </c>
      <c r="C6345">
        <v>1.4420000000000001E-5</v>
      </c>
    </row>
    <row r="6346" spans="1:3" x14ac:dyDescent="0.35">
      <c r="A6346" s="86">
        <v>46089</v>
      </c>
      <c r="B6346" s="87">
        <v>9.375E-2</v>
      </c>
      <c r="C6346">
        <v>1.367E-5</v>
      </c>
    </row>
    <row r="6347" spans="1:3" x14ac:dyDescent="0.35">
      <c r="A6347" s="86">
        <v>46089</v>
      </c>
      <c r="B6347" s="87">
        <v>0.10416666666666667</v>
      </c>
      <c r="C6347">
        <v>1.3149999999999999E-5</v>
      </c>
    </row>
    <row r="6348" spans="1:3" x14ac:dyDescent="0.35">
      <c r="A6348" s="86">
        <v>46089</v>
      </c>
      <c r="B6348" s="87">
        <v>0.11458333333333333</v>
      </c>
      <c r="C6348">
        <v>1.277E-5</v>
      </c>
    </row>
    <row r="6349" spans="1:3" x14ac:dyDescent="0.35">
      <c r="A6349" s="86">
        <v>46089</v>
      </c>
      <c r="B6349" s="87">
        <v>0.125</v>
      </c>
      <c r="C6349">
        <v>1.2510000000000001E-5</v>
      </c>
    </row>
    <row r="6350" spans="1:3" x14ac:dyDescent="0.35">
      <c r="A6350" s="86">
        <v>46089</v>
      </c>
      <c r="B6350" s="87">
        <v>0.13541666666666666</v>
      </c>
      <c r="C6350">
        <v>1.2250000000000001E-5</v>
      </c>
    </row>
    <row r="6351" spans="1:3" x14ac:dyDescent="0.35">
      <c r="A6351" s="86">
        <v>46089</v>
      </c>
      <c r="B6351" s="87">
        <v>0.14583333333333334</v>
      </c>
      <c r="C6351">
        <v>1.199E-5</v>
      </c>
    </row>
    <row r="6352" spans="1:3" x14ac:dyDescent="0.35">
      <c r="A6352" s="86">
        <v>46089</v>
      </c>
      <c r="B6352" s="87">
        <v>0.15625</v>
      </c>
      <c r="C6352">
        <v>1.1759999999999999E-5</v>
      </c>
    </row>
    <row r="6353" spans="1:3" x14ac:dyDescent="0.35">
      <c r="A6353" s="86">
        <v>46089</v>
      </c>
      <c r="B6353" s="87">
        <v>0.16666666666666666</v>
      </c>
      <c r="C6353">
        <v>1.155E-5</v>
      </c>
    </row>
    <row r="6354" spans="1:3" x14ac:dyDescent="0.35">
      <c r="A6354" s="86">
        <v>46089</v>
      </c>
      <c r="B6354" s="87">
        <v>0.17708333333333334</v>
      </c>
      <c r="C6354">
        <v>1.136E-5</v>
      </c>
    </row>
    <row r="6355" spans="1:3" x14ac:dyDescent="0.35">
      <c r="A6355" s="86">
        <v>46089</v>
      </c>
      <c r="B6355" s="87">
        <v>0.1875</v>
      </c>
      <c r="C6355">
        <v>1.1209999999999999E-5</v>
      </c>
    </row>
    <row r="6356" spans="1:3" x14ac:dyDescent="0.35">
      <c r="A6356" s="86">
        <v>46089</v>
      </c>
      <c r="B6356" s="87">
        <v>0.19791666666666666</v>
      </c>
      <c r="C6356">
        <v>1.1129999999999998E-5</v>
      </c>
    </row>
    <row r="6357" spans="1:3" x14ac:dyDescent="0.35">
      <c r="A6357" s="86">
        <v>46089</v>
      </c>
      <c r="B6357" s="87">
        <v>0.20833333333333334</v>
      </c>
      <c r="C6357">
        <v>1.1070000000000001E-5</v>
      </c>
    </row>
    <row r="6358" spans="1:3" x14ac:dyDescent="0.35">
      <c r="A6358" s="86">
        <v>46089</v>
      </c>
      <c r="B6358" s="87">
        <v>0.21875</v>
      </c>
      <c r="C6358">
        <v>1.1070000000000001E-5</v>
      </c>
    </row>
    <row r="6359" spans="1:3" x14ac:dyDescent="0.35">
      <c r="A6359" s="86">
        <v>46089</v>
      </c>
      <c r="B6359" s="87">
        <v>0.22916666666666666</v>
      </c>
      <c r="C6359">
        <v>1.1089999999999999E-5</v>
      </c>
    </row>
    <row r="6360" spans="1:3" x14ac:dyDescent="0.35">
      <c r="A6360" s="86">
        <v>46089</v>
      </c>
      <c r="B6360" s="87">
        <v>0.23958333333333334</v>
      </c>
      <c r="C6360">
        <v>1.119E-5</v>
      </c>
    </row>
    <row r="6361" spans="1:3" x14ac:dyDescent="0.35">
      <c r="A6361" s="86">
        <v>46089</v>
      </c>
      <c r="B6361" s="87">
        <v>0.25</v>
      </c>
      <c r="C6361">
        <v>1.1299999999999999E-5</v>
      </c>
    </row>
    <row r="6362" spans="1:3" x14ac:dyDescent="0.35">
      <c r="A6362" s="86">
        <v>46089</v>
      </c>
      <c r="B6362" s="87">
        <v>0.26041666666666669</v>
      </c>
      <c r="C6362">
        <v>1.1469999999999999E-5</v>
      </c>
    </row>
    <row r="6363" spans="1:3" x14ac:dyDescent="0.35">
      <c r="A6363" s="86">
        <v>46089</v>
      </c>
      <c r="B6363" s="87">
        <v>0.27083333333333331</v>
      </c>
      <c r="C6363">
        <v>1.167E-5</v>
      </c>
    </row>
    <row r="6364" spans="1:3" x14ac:dyDescent="0.35">
      <c r="A6364" s="86">
        <v>46089</v>
      </c>
      <c r="B6364" s="87">
        <v>0.28125</v>
      </c>
      <c r="C6364">
        <v>1.1939999999999999E-5</v>
      </c>
    </row>
    <row r="6365" spans="1:3" x14ac:dyDescent="0.35">
      <c r="A6365" s="86">
        <v>46089</v>
      </c>
      <c r="B6365" s="87">
        <v>0.29166666666666669</v>
      </c>
      <c r="C6365">
        <v>1.2250000000000001E-5</v>
      </c>
    </row>
    <row r="6366" spans="1:3" x14ac:dyDescent="0.35">
      <c r="A6366" s="86">
        <v>46089</v>
      </c>
      <c r="B6366" s="87">
        <v>0.30208333333333331</v>
      </c>
      <c r="C6366">
        <v>1.271E-5</v>
      </c>
    </row>
    <row r="6367" spans="1:3" x14ac:dyDescent="0.35">
      <c r="A6367" s="86">
        <v>46089</v>
      </c>
      <c r="B6367" s="87">
        <v>0.3125</v>
      </c>
      <c r="C6367">
        <v>1.346E-5</v>
      </c>
    </row>
    <row r="6368" spans="1:3" x14ac:dyDescent="0.35">
      <c r="A6368" s="86">
        <v>46089</v>
      </c>
      <c r="B6368" s="87">
        <v>0.32291666666666669</v>
      </c>
      <c r="C6368">
        <v>1.4770000000000001E-5</v>
      </c>
    </row>
    <row r="6369" spans="1:3" x14ac:dyDescent="0.35">
      <c r="A6369" s="86">
        <v>46089</v>
      </c>
      <c r="B6369" s="87">
        <v>0.33333333333333331</v>
      </c>
      <c r="C6369">
        <v>1.685E-5</v>
      </c>
    </row>
    <row r="6370" spans="1:3" x14ac:dyDescent="0.35">
      <c r="A6370" s="86">
        <v>46089</v>
      </c>
      <c r="B6370" s="87">
        <v>0.34375</v>
      </c>
      <c r="C6370">
        <v>1.982E-5</v>
      </c>
    </row>
    <row r="6371" spans="1:3" x14ac:dyDescent="0.35">
      <c r="A6371" s="86">
        <v>46089</v>
      </c>
      <c r="B6371" s="87">
        <v>0.35416666666666669</v>
      </c>
      <c r="C6371">
        <v>2.349E-5</v>
      </c>
    </row>
    <row r="6372" spans="1:3" x14ac:dyDescent="0.35">
      <c r="A6372" s="86">
        <v>46089</v>
      </c>
      <c r="B6372" s="87">
        <v>0.36458333333333331</v>
      </c>
      <c r="C6372">
        <v>2.7500000000000001E-5</v>
      </c>
    </row>
    <row r="6373" spans="1:3" x14ac:dyDescent="0.35">
      <c r="A6373" s="86">
        <v>46089</v>
      </c>
      <c r="B6373" s="87">
        <v>0.375</v>
      </c>
      <c r="C6373">
        <v>3.1489999999999998E-5</v>
      </c>
    </row>
    <row r="6374" spans="1:3" x14ac:dyDescent="0.35">
      <c r="A6374" s="86">
        <v>46089</v>
      </c>
      <c r="B6374" s="87">
        <v>0.38541666666666669</v>
      </c>
      <c r="C6374">
        <v>3.5219999999999998E-5</v>
      </c>
    </row>
    <row r="6375" spans="1:3" x14ac:dyDescent="0.35">
      <c r="A6375" s="86">
        <v>46089</v>
      </c>
      <c r="B6375" s="87">
        <v>0.39583333333333331</v>
      </c>
      <c r="C6375">
        <v>3.8629999999999994E-5</v>
      </c>
    </row>
    <row r="6376" spans="1:3" x14ac:dyDescent="0.35">
      <c r="A6376" s="86">
        <v>46089</v>
      </c>
      <c r="B6376" s="87">
        <v>0.40625</v>
      </c>
      <c r="C6376">
        <v>4.1709999999999999E-5</v>
      </c>
    </row>
    <row r="6377" spans="1:3" x14ac:dyDescent="0.35">
      <c r="A6377" s="86">
        <v>46089</v>
      </c>
      <c r="B6377" s="87">
        <v>0.41666666666666669</v>
      </c>
      <c r="C6377">
        <v>4.4490000000000003E-5</v>
      </c>
    </row>
    <row r="6378" spans="1:3" x14ac:dyDescent="0.35">
      <c r="A6378" s="86">
        <v>46089</v>
      </c>
      <c r="B6378" s="87">
        <v>0.42708333333333331</v>
      </c>
      <c r="C6378">
        <v>4.6969999999999999E-5</v>
      </c>
    </row>
    <row r="6379" spans="1:3" x14ac:dyDescent="0.35">
      <c r="A6379" s="86">
        <v>46089</v>
      </c>
      <c r="B6379" s="87">
        <v>0.4375</v>
      </c>
      <c r="C6379">
        <v>4.9259999999999999E-5</v>
      </c>
    </row>
    <row r="6380" spans="1:3" x14ac:dyDescent="0.35">
      <c r="A6380" s="86">
        <v>46089</v>
      </c>
      <c r="B6380" s="87">
        <v>0.44791666666666669</v>
      </c>
      <c r="C6380">
        <v>5.1419999999999999E-5</v>
      </c>
    </row>
    <row r="6381" spans="1:3" x14ac:dyDescent="0.35">
      <c r="A6381" s="86">
        <v>46089</v>
      </c>
      <c r="B6381" s="87">
        <v>0.45833333333333331</v>
      </c>
      <c r="C6381">
        <v>5.3619999999999998E-5</v>
      </c>
    </row>
    <row r="6382" spans="1:3" x14ac:dyDescent="0.35">
      <c r="A6382" s="86">
        <v>46089</v>
      </c>
      <c r="B6382" s="87">
        <v>0.46875</v>
      </c>
      <c r="C6382">
        <v>5.5849999999999996E-5</v>
      </c>
    </row>
    <row r="6383" spans="1:3" x14ac:dyDescent="0.35">
      <c r="A6383" s="86">
        <v>46089</v>
      </c>
      <c r="B6383" s="87">
        <v>0.47916666666666669</v>
      </c>
      <c r="C6383">
        <v>5.7949999999999999E-5</v>
      </c>
    </row>
    <row r="6384" spans="1:3" x14ac:dyDescent="0.35">
      <c r="A6384" s="86">
        <v>46089</v>
      </c>
      <c r="B6384" s="87">
        <v>0.48958333333333331</v>
      </c>
      <c r="C6384">
        <v>5.9679999999999998E-5</v>
      </c>
    </row>
    <row r="6385" spans="1:3" x14ac:dyDescent="0.35">
      <c r="A6385" s="86">
        <v>46089</v>
      </c>
      <c r="B6385" s="87">
        <v>0.5</v>
      </c>
      <c r="C6385">
        <v>6.084E-5</v>
      </c>
    </row>
    <row r="6386" spans="1:3" x14ac:dyDescent="0.35">
      <c r="A6386" s="86">
        <v>46089</v>
      </c>
      <c r="B6386" s="87">
        <v>0.51041666666666663</v>
      </c>
      <c r="C6386">
        <v>6.1179999999999994E-5</v>
      </c>
    </row>
    <row r="6387" spans="1:3" x14ac:dyDescent="0.35">
      <c r="A6387" s="86">
        <v>46089</v>
      </c>
      <c r="B6387" s="87">
        <v>0.52083333333333337</v>
      </c>
      <c r="C6387">
        <v>6.0720000000000001E-5</v>
      </c>
    </row>
    <row r="6388" spans="1:3" x14ac:dyDescent="0.35">
      <c r="A6388" s="86">
        <v>46089</v>
      </c>
      <c r="B6388" s="87">
        <v>0.53125</v>
      </c>
      <c r="C6388">
        <v>5.9490000000000001E-5</v>
      </c>
    </row>
    <row r="6389" spans="1:3" x14ac:dyDescent="0.35">
      <c r="A6389" s="86">
        <v>46089</v>
      </c>
      <c r="B6389" s="87">
        <v>0.54166666666666663</v>
      </c>
      <c r="C6389">
        <v>5.7459999999999995E-5</v>
      </c>
    </row>
    <row r="6390" spans="1:3" x14ac:dyDescent="0.35">
      <c r="A6390" s="86">
        <v>46089</v>
      </c>
      <c r="B6390" s="87">
        <v>0.55208333333333337</v>
      </c>
      <c r="C6390">
        <v>5.4769999999999999E-5</v>
      </c>
    </row>
    <row r="6391" spans="1:3" x14ac:dyDescent="0.35">
      <c r="A6391" s="86">
        <v>46089</v>
      </c>
      <c r="B6391" s="87">
        <v>0.5625</v>
      </c>
      <c r="C6391">
        <v>5.1630000000000005E-5</v>
      </c>
    </row>
    <row r="6392" spans="1:3" x14ac:dyDescent="0.35">
      <c r="A6392" s="86">
        <v>46089</v>
      </c>
      <c r="B6392" s="87">
        <v>0.57291666666666663</v>
      </c>
      <c r="C6392">
        <v>4.833E-5</v>
      </c>
    </row>
    <row r="6393" spans="1:3" x14ac:dyDescent="0.35">
      <c r="A6393" s="86">
        <v>46089</v>
      </c>
      <c r="B6393" s="87">
        <v>0.58333333333333337</v>
      </c>
      <c r="C6393">
        <v>4.5210000000000003E-5</v>
      </c>
    </row>
    <row r="6394" spans="1:3" x14ac:dyDescent="0.35">
      <c r="A6394" s="86">
        <v>46089</v>
      </c>
      <c r="B6394" s="87">
        <v>0.59375</v>
      </c>
      <c r="C6394">
        <v>4.2459999999999997E-5</v>
      </c>
    </row>
    <row r="6395" spans="1:3" x14ac:dyDescent="0.35">
      <c r="A6395" s="86">
        <v>46089</v>
      </c>
      <c r="B6395" s="87">
        <v>0.60416666666666663</v>
      </c>
      <c r="C6395">
        <v>4.0129999999999997E-5</v>
      </c>
    </row>
    <row r="6396" spans="1:3" x14ac:dyDescent="0.35">
      <c r="A6396" s="86">
        <v>46089</v>
      </c>
      <c r="B6396" s="87">
        <v>0.61458333333333337</v>
      </c>
      <c r="C6396">
        <v>3.8170000000000002E-5</v>
      </c>
    </row>
    <row r="6397" spans="1:3" x14ac:dyDescent="0.35">
      <c r="A6397" s="86">
        <v>46089</v>
      </c>
      <c r="B6397" s="87">
        <v>0.625</v>
      </c>
      <c r="C6397">
        <v>3.6550000000000001E-5</v>
      </c>
    </row>
    <row r="6398" spans="1:3" x14ac:dyDescent="0.35">
      <c r="A6398" s="86">
        <v>46089</v>
      </c>
      <c r="B6398" s="87">
        <v>0.63541666666666663</v>
      </c>
      <c r="C6398">
        <v>3.5240000000000001E-5</v>
      </c>
    </row>
    <row r="6399" spans="1:3" x14ac:dyDescent="0.35">
      <c r="A6399" s="86">
        <v>46089</v>
      </c>
      <c r="B6399" s="87">
        <v>0.64583333333333337</v>
      </c>
      <c r="C6399">
        <v>3.4119999999999999E-5</v>
      </c>
    </row>
    <row r="6400" spans="1:3" x14ac:dyDescent="0.35">
      <c r="A6400" s="86">
        <v>46089</v>
      </c>
      <c r="B6400" s="87">
        <v>0.65625</v>
      </c>
      <c r="C6400">
        <v>3.3160000000000001E-5</v>
      </c>
    </row>
    <row r="6401" spans="1:3" x14ac:dyDescent="0.35">
      <c r="A6401" s="86">
        <v>46089</v>
      </c>
      <c r="B6401" s="87">
        <v>0.66666666666666663</v>
      </c>
      <c r="C6401">
        <v>3.222E-5</v>
      </c>
    </row>
    <row r="6402" spans="1:3" x14ac:dyDescent="0.35">
      <c r="A6402" s="86">
        <v>46089</v>
      </c>
      <c r="B6402" s="87">
        <v>0.67708333333333337</v>
      </c>
      <c r="C6402">
        <v>3.129E-5</v>
      </c>
    </row>
    <row r="6403" spans="1:3" x14ac:dyDescent="0.35">
      <c r="A6403" s="86">
        <v>46089</v>
      </c>
      <c r="B6403" s="87">
        <v>0.6875</v>
      </c>
      <c r="C6403">
        <v>3.0599999999999998E-5</v>
      </c>
    </row>
    <row r="6404" spans="1:3" x14ac:dyDescent="0.35">
      <c r="A6404" s="86">
        <v>46089</v>
      </c>
      <c r="B6404" s="87">
        <v>0.69791666666666663</v>
      </c>
      <c r="C6404">
        <v>3.0389999999999999E-5</v>
      </c>
    </row>
    <row r="6405" spans="1:3" x14ac:dyDescent="0.35">
      <c r="A6405" s="86">
        <v>46089</v>
      </c>
      <c r="B6405" s="87">
        <v>0.70833333333333337</v>
      </c>
      <c r="C6405">
        <v>3.1029999999999999E-5</v>
      </c>
    </row>
    <row r="6406" spans="1:3" x14ac:dyDescent="0.35">
      <c r="A6406" s="86">
        <v>46089</v>
      </c>
      <c r="B6406" s="87">
        <v>0.71875</v>
      </c>
      <c r="C6406">
        <v>3.2620000000000003E-5</v>
      </c>
    </row>
    <row r="6407" spans="1:3" x14ac:dyDescent="0.35">
      <c r="A6407" s="86">
        <v>46089</v>
      </c>
      <c r="B6407" s="87">
        <v>0.72916666666666663</v>
      </c>
      <c r="C6407">
        <v>3.4930000000000006E-5</v>
      </c>
    </row>
    <row r="6408" spans="1:3" x14ac:dyDescent="0.35">
      <c r="A6408" s="86">
        <v>46089</v>
      </c>
      <c r="B6408" s="87">
        <v>0.73958333333333337</v>
      </c>
      <c r="C6408">
        <v>3.7549999999999998E-5</v>
      </c>
    </row>
    <row r="6409" spans="1:3" x14ac:dyDescent="0.35">
      <c r="A6409" s="86">
        <v>46089</v>
      </c>
      <c r="B6409" s="87">
        <v>0.75</v>
      </c>
      <c r="C6409">
        <v>4.015E-5</v>
      </c>
    </row>
    <row r="6410" spans="1:3" x14ac:dyDescent="0.35">
      <c r="A6410" s="86">
        <v>46089</v>
      </c>
      <c r="B6410" s="87">
        <v>0.76041666666666663</v>
      </c>
      <c r="C6410">
        <v>4.2410000000000002E-5</v>
      </c>
    </row>
    <row r="6411" spans="1:3" x14ac:dyDescent="0.35">
      <c r="A6411" s="86">
        <v>46089</v>
      </c>
      <c r="B6411" s="87">
        <v>0.77083333333333337</v>
      </c>
      <c r="C6411">
        <v>4.4350000000000001E-5</v>
      </c>
    </row>
    <row r="6412" spans="1:3" x14ac:dyDescent="0.35">
      <c r="A6412" s="86">
        <v>46089</v>
      </c>
      <c r="B6412" s="87">
        <v>0.78125</v>
      </c>
      <c r="C6412">
        <v>4.6140000000000002E-5</v>
      </c>
    </row>
    <row r="6413" spans="1:3" x14ac:dyDescent="0.35">
      <c r="A6413" s="86">
        <v>46089</v>
      </c>
      <c r="B6413" s="87">
        <v>0.79166666666666663</v>
      </c>
      <c r="C6413">
        <v>4.7840000000000003E-5</v>
      </c>
    </row>
    <row r="6414" spans="1:3" x14ac:dyDescent="0.35">
      <c r="A6414" s="86">
        <v>46089</v>
      </c>
      <c r="B6414" s="87">
        <v>0.80208333333333337</v>
      </c>
      <c r="C6414">
        <v>4.9549999999999998E-5</v>
      </c>
    </row>
    <row r="6415" spans="1:3" x14ac:dyDescent="0.35">
      <c r="A6415" s="86">
        <v>46089</v>
      </c>
      <c r="B6415" s="87">
        <v>0.8125</v>
      </c>
      <c r="C6415">
        <v>5.096E-5</v>
      </c>
    </row>
    <row r="6416" spans="1:3" x14ac:dyDescent="0.35">
      <c r="A6416" s="86">
        <v>46089</v>
      </c>
      <c r="B6416" s="87">
        <v>0.82291666666666663</v>
      </c>
      <c r="C6416">
        <v>5.1740000000000003E-5</v>
      </c>
    </row>
    <row r="6417" spans="1:3" x14ac:dyDescent="0.35">
      <c r="A6417" s="86">
        <v>46089</v>
      </c>
      <c r="B6417" s="87">
        <v>0.83333333333333337</v>
      </c>
      <c r="C6417">
        <v>5.1450000000000004E-5</v>
      </c>
    </row>
    <row r="6418" spans="1:3" x14ac:dyDescent="0.35">
      <c r="A6418" s="86">
        <v>46089</v>
      </c>
      <c r="B6418" s="87">
        <v>0.84375</v>
      </c>
      <c r="C6418">
        <v>4.9950000000000001E-5</v>
      </c>
    </row>
    <row r="6419" spans="1:3" x14ac:dyDescent="0.35">
      <c r="A6419" s="86">
        <v>46089</v>
      </c>
      <c r="B6419" s="87">
        <v>0.85416666666666663</v>
      </c>
      <c r="C6419">
        <v>4.7579999999999995E-5</v>
      </c>
    </row>
    <row r="6420" spans="1:3" x14ac:dyDescent="0.35">
      <c r="A6420" s="86">
        <v>46089</v>
      </c>
      <c r="B6420" s="87">
        <v>0.86458333333333337</v>
      </c>
      <c r="C6420">
        <v>4.4949999999999995E-5</v>
      </c>
    </row>
    <row r="6421" spans="1:3" x14ac:dyDescent="0.35">
      <c r="A6421" s="86">
        <v>46089</v>
      </c>
      <c r="B6421" s="87">
        <v>0.875</v>
      </c>
      <c r="C6421">
        <v>4.2559999999999999E-5</v>
      </c>
    </row>
    <row r="6422" spans="1:3" x14ac:dyDescent="0.35">
      <c r="A6422" s="86">
        <v>46089</v>
      </c>
      <c r="B6422" s="87">
        <v>0.88541666666666663</v>
      </c>
      <c r="C6422">
        <v>4.0849999999999997E-5</v>
      </c>
    </row>
    <row r="6423" spans="1:3" x14ac:dyDescent="0.35">
      <c r="A6423" s="86">
        <v>46089</v>
      </c>
      <c r="B6423" s="87">
        <v>0.89583333333333337</v>
      </c>
      <c r="C6423">
        <v>3.9629999999999998E-5</v>
      </c>
    </row>
    <row r="6424" spans="1:3" x14ac:dyDescent="0.35">
      <c r="A6424" s="86">
        <v>46089</v>
      </c>
      <c r="B6424" s="87">
        <v>0.90625</v>
      </c>
      <c r="C6424">
        <v>3.8629999999999994E-5</v>
      </c>
    </row>
    <row r="6425" spans="1:3" x14ac:dyDescent="0.35">
      <c r="A6425" s="86">
        <v>46089</v>
      </c>
      <c r="B6425" s="87">
        <v>0.91666666666666663</v>
      </c>
      <c r="C6425">
        <v>3.7499999999999997E-5</v>
      </c>
    </row>
    <row r="6426" spans="1:3" x14ac:dyDescent="0.35">
      <c r="A6426" s="86">
        <v>46089</v>
      </c>
      <c r="B6426" s="87">
        <v>0.92708333333333337</v>
      </c>
      <c r="C6426">
        <v>3.6049999999999995E-5</v>
      </c>
    </row>
    <row r="6427" spans="1:3" x14ac:dyDescent="0.35">
      <c r="A6427" s="86">
        <v>46089</v>
      </c>
      <c r="B6427" s="87">
        <v>0.9375</v>
      </c>
      <c r="C6427">
        <v>3.4260000000000001E-5</v>
      </c>
    </row>
    <row r="6428" spans="1:3" x14ac:dyDescent="0.35">
      <c r="A6428" s="86">
        <v>46089</v>
      </c>
      <c r="B6428" s="87">
        <v>0.94791666666666663</v>
      </c>
      <c r="C6428">
        <v>3.2239999999999996E-5</v>
      </c>
    </row>
    <row r="6429" spans="1:3" x14ac:dyDescent="0.35">
      <c r="A6429" s="86">
        <v>46089</v>
      </c>
      <c r="B6429" s="87">
        <v>0.95833333333333337</v>
      </c>
      <c r="C6429">
        <v>3.004E-5</v>
      </c>
    </row>
    <row r="6430" spans="1:3" x14ac:dyDescent="0.35">
      <c r="A6430" s="86">
        <v>46089</v>
      </c>
      <c r="B6430" s="87">
        <v>0.96875</v>
      </c>
      <c r="C6430">
        <v>2.779E-5</v>
      </c>
    </row>
    <row r="6431" spans="1:3" x14ac:dyDescent="0.35">
      <c r="A6431" s="86">
        <v>46089</v>
      </c>
      <c r="B6431" s="87">
        <v>0.97916666666666663</v>
      </c>
      <c r="C6431">
        <v>2.5539999999999999E-5</v>
      </c>
    </row>
    <row r="6432" spans="1:3" x14ac:dyDescent="0.35">
      <c r="A6432" s="86">
        <v>46089</v>
      </c>
      <c r="B6432" s="87">
        <v>0.98958333333333337</v>
      </c>
      <c r="C6432">
        <v>2.332E-5</v>
      </c>
    </row>
    <row r="6433" spans="1:3" x14ac:dyDescent="0.35">
      <c r="A6433" s="86">
        <v>46090</v>
      </c>
      <c r="B6433" s="87">
        <v>0</v>
      </c>
      <c r="C6433">
        <v>2.1149999999999999E-5</v>
      </c>
    </row>
    <row r="6434" spans="1:3" x14ac:dyDescent="0.35">
      <c r="A6434" s="86">
        <v>46090</v>
      </c>
      <c r="B6434" s="87">
        <v>1.0416666666666666E-2</v>
      </c>
      <c r="C6434">
        <v>1.9470000000000002E-5</v>
      </c>
    </row>
    <row r="6435" spans="1:3" x14ac:dyDescent="0.35">
      <c r="A6435" s="86">
        <v>46090</v>
      </c>
      <c r="B6435" s="87">
        <v>2.0833333333333332E-2</v>
      </c>
      <c r="C6435">
        <v>1.751E-5</v>
      </c>
    </row>
    <row r="6436" spans="1:3" x14ac:dyDescent="0.35">
      <c r="A6436" s="86">
        <v>46090</v>
      </c>
      <c r="B6436" s="87">
        <v>3.125E-2</v>
      </c>
      <c r="C6436">
        <v>1.5820000000000001E-5</v>
      </c>
    </row>
    <row r="6437" spans="1:3" x14ac:dyDescent="0.35">
      <c r="A6437" s="86">
        <v>46090</v>
      </c>
      <c r="B6437" s="87">
        <v>4.1666666666666664E-2</v>
      </c>
      <c r="C6437">
        <v>1.4380000000000001E-5</v>
      </c>
    </row>
    <row r="6438" spans="1:3" x14ac:dyDescent="0.35">
      <c r="A6438" s="86">
        <v>46090</v>
      </c>
      <c r="B6438" s="87">
        <v>5.2083333333333336E-2</v>
      </c>
      <c r="C6438">
        <v>1.3310000000000001E-5</v>
      </c>
    </row>
    <row r="6439" spans="1:3" x14ac:dyDescent="0.35">
      <c r="A6439" s="86">
        <v>46090</v>
      </c>
      <c r="B6439" s="87">
        <v>6.25E-2</v>
      </c>
      <c r="C6439">
        <v>1.256E-5</v>
      </c>
    </row>
    <row r="6440" spans="1:3" x14ac:dyDescent="0.35">
      <c r="A6440" s="86">
        <v>46090</v>
      </c>
      <c r="B6440" s="87">
        <v>7.2916666666666671E-2</v>
      </c>
      <c r="C6440">
        <v>1.2070000000000001E-5</v>
      </c>
    </row>
    <row r="6441" spans="1:3" x14ac:dyDescent="0.35">
      <c r="A6441" s="86">
        <v>46090</v>
      </c>
      <c r="B6441" s="87">
        <v>8.3333333333333329E-2</v>
      </c>
      <c r="C6441">
        <v>1.1749999999999999E-5</v>
      </c>
    </row>
    <row r="6442" spans="1:3" x14ac:dyDescent="0.35">
      <c r="A6442" s="86">
        <v>46090</v>
      </c>
      <c r="B6442" s="87">
        <v>9.375E-2</v>
      </c>
      <c r="C6442">
        <v>1.155E-5</v>
      </c>
    </row>
    <row r="6443" spans="1:3" x14ac:dyDescent="0.35">
      <c r="A6443" s="86">
        <v>46090</v>
      </c>
      <c r="B6443" s="87">
        <v>0.10416666666666667</v>
      </c>
      <c r="C6443">
        <v>1.1400000000000001E-5</v>
      </c>
    </row>
    <row r="6444" spans="1:3" x14ac:dyDescent="0.35">
      <c r="A6444" s="86">
        <v>46090</v>
      </c>
      <c r="B6444" s="87">
        <v>0.11458333333333333</v>
      </c>
      <c r="C6444">
        <v>1.1350000000000001E-5</v>
      </c>
    </row>
    <row r="6445" spans="1:3" x14ac:dyDescent="0.35">
      <c r="A6445" s="86">
        <v>46090</v>
      </c>
      <c r="B6445" s="87">
        <v>0.125</v>
      </c>
      <c r="C6445">
        <v>1.1270000000000001E-5</v>
      </c>
    </row>
    <row r="6446" spans="1:3" x14ac:dyDescent="0.35">
      <c r="A6446" s="86">
        <v>46090</v>
      </c>
      <c r="B6446" s="87">
        <v>0.13541666666666666</v>
      </c>
      <c r="C6446">
        <v>1.117E-5</v>
      </c>
    </row>
    <row r="6447" spans="1:3" x14ac:dyDescent="0.35">
      <c r="A6447" s="86">
        <v>46090</v>
      </c>
      <c r="B6447" s="87">
        <v>0.14583333333333334</v>
      </c>
      <c r="C6447">
        <v>1.112E-5</v>
      </c>
    </row>
    <row r="6448" spans="1:3" x14ac:dyDescent="0.35">
      <c r="A6448" s="86">
        <v>46090</v>
      </c>
      <c r="B6448" s="87">
        <v>0.15625</v>
      </c>
      <c r="C6448">
        <v>1.1039999999999999E-5</v>
      </c>
    </row>
    <row r="6449" spans="1:3" x14ac:dyDescent="0.35">
      <c r="A6449" s="86">
        <v>46090</v>
      </c>
      <c r="B6449" s="87">
        <v>0.16666666666666666</v>
      </c>
      <c r="C6449">
        <v>1.1039999999999999E-5</v>
      </c>
    </row>
    <row r="6450" spans="1:3" x14ac:dyDescent="0.35">
      <c r="A6450" s="86">
        <v>46090</v>
      </c>
      <c r="B6450" s="87">
        <v>0.17708333333333334</v>
      </c>
      <c r="C6450">
        <v>1.1060000000000001E-5</v>
      </c>
    </row>
    <row r="6451" spans="1:3" x14ac:dyDescent="0.35">
      <c r="A6451" s="86">
        <v>46090</v>
      </c>
      <c r="B6451" s="87">
        <v>0.1875</v>
      </c>
      <c r="C6451">
        <v>1.117E-5</v>
      </c>
    </row>
    <row r="6452" spans="1:3" x14ac:dyDescent="0.35">
      <c r="A6452" s="86">
        <v>46090</v>
      </c>
      <c r="B6452" s="87">
        <v>0.19791666666666666</v>
      </c>
      <c r="C6452">
        <v>1.132E-5</v>
      </c>
    </row>
    <row r="6453" spans="1:3" x14ac:dyDescent="0.35">
      <c r="A6453" s="86">
        <v>46090</v>
      </c>
      <c r="B6453" s="87">
        <v>0.20833333333333334</v>
      </c>
      <c r="C6453">
        <v>1.1520000000000002E-5</v>
      </c>
    </row>
    <row r="6454" spans="1:3" x14ac:dyDescent="0.35">
      <c r="A6454" s="86">
        <v>46090</v>
      </c>
      <c r="B6454" s="87">
        <v>0.21875</v>
      </c>
      <c r="C6454">
        <v>1.1790000000000001E-5</v>
      </c>
    </row>
    <row r="6455" spans="1:3" x14ac:dyDescent="0.35">
      <c r="A6455" s="86">
        <v>46090</v>
      </c>
      <c r="B6455" s="87">
        <v>0.22916666666666666</v>
      </c>
      <c r="C6455">
        <v>1.242E-5</v>
      </c>
    </row>
    <row r="6456" spans="1:3" x14ac:dyDescent="0.35">
      <c r="A6456" s="86">
        <v>46090</v>
      </c>
      <c r="B6456" s="87">
        <v>0.23958333333333334</v>
      </c>
      <c r="C6456">
        <v>1.3740000000000001E-5</v>
      </c>
    </row>
    <row r="6457" spans="1:3" x14ac:dyDescent="0.35">
      <c r="A6457" s="86">
        <v>46090</v>
      </c>
      <c r="B6457" s="87">
        <v>0.25</v>
      </c>
      <c r="C6457">
        <v>1.607E-5</v>
      </c>
    </row>
    <row r="6458" spans="1:3" x14ac:dyDescent="0.35">
      <c r="A6458" s="86">
        <v>46090</v>
      </c>
      <c r="B6458" s="87">
        <v>0.26041666666666669</v>
      </c>
      <c r="C6458">
        <v>1.9579999999999999E-5</v>
      </c>
    </row>
    <row r="6459" spans="1:3" x14ac:dyDescent="0.35">
      <c r="A6459" s="86">
        <v>46090</v>
      </c>
      <c r="B6459" s="87">
        <v>0.27083333333333331</v>
      </c>
      <c r="C6459">
        <v>2.385E-5</v>
      </c>
    </row>
    <row r="6460" spans="1:3" x14ac:dyDescent="0.35">
      <c r="A6460" s="86">
        <v>46090</v>
      </c>
      <c r="B6460" s="87">
        <v>0.28125</v>
      </c>
      <c r="C6460">
        <v>2.8219999999999997E-5</v>
      </c>
    </row>
    <row r="6461" spans="1:3" x14ac:dyDescent="0.35">
      <c r="A6461" s="86">
        <v>46090</v>
      </c>
      <c r="B6461" s="87">
        <v>0.29166666666666669</v>
      </c>
      <c r="C6461">
        <v>3.2120000000000004E-5</v>
      </c>
    </row>
    <row r="6462" spans="1:3" x14ac:dyDescent="0.35">
      <c r="A6462" s="86">
        <v>46090</v>
      </c>
      <c r="B6462" s="87">
        <v>0.30208333333333331</v>
      </c>
      <c r="C6462">
        <v>3.502E-5</v>
      </c>
    </row>
    <row r="6463" spans="1:3" x14ac:dyDescent="0.35">
      <c r="A6463" s="86">
        <v>46090</v>
      </c>
      <c r="B6463" s="87">
        <v>0.3125</v>
      </c>
      <c r="C6463">
        <v>3.701E-5</v>
      </c>
    </row>
    <row r="6464" spans="1:3" x14ac:dyDescent="0.35">
      <c r="A6464" s="86">
        <v>46090</v>
      </c>
      <c r="B6464" s="87">
        <v>0.32291666666666669</v>
      </c>
      <c r="C6464">
        <v>3.8219999999999997E-5</v>
      </c>
    </row>
    <row r="6465" spans="1:3" x14ac:dyDescent="0.35">
      <c r="A6465" s="86">
        <v>46090</v>
      </c>
      <c r="B6465" s="87">
        <v>0.33333333333333331</v>
      </c>
      <c r="C6465">
        <v>3.8819999999999998E-5</v>
      </c>
    </row>
    <row r="6466" spans="1:3" x14ac:dyDescent="0.35">
      <c r="A6466" s="86">
        <v>46090</v>
      </c>
      <c r="B6466" s="87">
        <v>0.34375</v>
      </c>
      <c r="C6466">
        <v>3.8999999999999999E-5</v>
      </c>
    </row>
    <row r="6467" spans="1:3" x14ac:dyDescent="0.35">
      <c r="A6467" s="86">
        <v>46090</v>
      </c>
      <c r="B6467" s="87">
        <v>0.35416666666666669</v>
      </c>
      <c r="C6467">
        <v>3.8819999999999998E-5</v>
      </c>
    </row>
    <row r="6468" spans="1:3" x14ac:dyDescent="0.35">
      <c r="A6468" s="86">
        <v>46090</v>
      </c>
      <c r="B6468" s="87">
        <v>0.36458333333333331</v>
      </c>
      <c r="C6468">
        <v>3.8340000000000002E-5</v>
      </c>
    </row>
    <row r="6469" spans="1:3" x14ac:dyDescent="0.35">
      <c r="A6469" s="86">
        <v>46090</v>
      </c>
      <c r="B6469" s="87">
        <v>0.375</v>
      </c>
      <c r="C6469">
        <v>3.765E-5</v>
      </c>
    </row>
    <row r="6470" spans="1:3" x14ac:dyDescent="0.35">
      <c r="A6470" s="86">
        <v>46090</v>
      </c>
      <c r="B6470" s="87">
        <v>0.38541666666666669</v>
      </c>
      <c r="C6470">
        <v>3.6779999999999997E-5</v>
      </c>
    </row>
    <row r="6471" spans="1:3" x14ac:dyDescent="0.35">
      <c r="A6471" s="86">
        <v>46090</v>
      </c>
      <c r="B6471" s="87">
        <v>0.39583333333333331</v>
      </c>
      <c r="C6471">
        <v>3.5889999999999997E-5</v>
      </c>
    </row>
    <row r="6472" spans="1:3" x14ac:dyDescent="0.35">
      <c r="A6472" s="86">
        <v>46090</v>
      </c>
      <c r="B6472" s="87">
        <v>0.40625</v>
      </c>
      <c r="C6472">
        <v>3.5000000000000004E-5</v>
      </c>
    </row>
    <row r="6473" spans="1:3" x14ac:dyDescent="0.35">
      <c r="A6473" s="86">
        <v>46090</v>
      </c>
      <c r="B6473" s="87">
        <v>0.41666666666666669</v>
      </c>
      <c r="C6473">
        <v>3.4270000000000002E-5</v>
      </c>
    </row>
    <row r="6474" spans="1:3" x14ac:dyDescent="0.35">
      <c r="A6474" s="86">
        <v>46090</v>
      </c>
      <c r="B6474" s="87">
        <v>0.42708333333333331</v>
      </c>
      <c r="C6474">
        <v>3.379E-5</v>
      </c>
    </row>
    <row r="6475" spans="1:3" x14ac:dyDescent="0.35">
      <c r="A6475" s="86">
        <v>46090</v>
      </c>
      <c r="B6475" s="87">
        <v>0.4375</v>
      </c>
      <c r="C6475">
        <v>3.3470000000000003E-5</v>
      </c>
    </row>
    <row r="6476" spans="1:3" x14ac:dyDescent="0.35">
      <c r="A6476" s="86">
        <v>46090</v>
      </c>
      <c r="B6476" s="87">
        <v>0.44791666666666669</v>
      </c>
      <c r="C6476">
        <v>3.3330000000000001E-5</v>
      </c>
    </row>
    <row r="6477" spans="1:3" x14ac:dyDescent="0.35">
      <c r="A6477" s="86">
        <v>46090</v>
      </c>
      <c r="B6477" s="87">
        <v>0.45833333333333331</v>
      </c>
      <c r="C6477">
        <v>3.3330000000000001E-5</v>
      </c>
    </row>
    <row r="6478" spans="1:3" x14ac:dyDescent="0.35">
      <c r="A6478" s="86">
        <v>46090</v>
      </c>
      <c r="B6478" s="87">
        <v>0.46875</v>
      </c>
      <c r="C6478">
        <v>3.3439999999999998E-5</v>
      </c>
    </row>
    <row r="6479" spans="1:3" x14ac:dyDescent="0.35">
      <c r="A6479" s="86">
        <v>46090</v>
      </c>
      <c r="B6479" s="87">
        <v>0.47916666666666669</v>
      </c>
      <c r="C6479">
        <v>3.3699999999999999E-5</v>
      </c>
    </row>
    <row r="6480" spans="1:3" x14ac:dyDescent="0.35">
      <c r="A6480" s="86">
        <v>46090</v>
      </c>
      <c r="B6480" s="87">
        <v>0.48958333333333331</v>
      </c>
      <c r="C6480">
        <v>3.4189999999999996E-5</v>
      </c>
    </row>
    <row r="6481" spans="1:3" x14ac:dyDescent="0.35">
      <c r="A6481" s="86">
        <v>46090</v>
      </c>
      <c r="B6481" s="87">
        <v>0.5</v>
      </c>
      <c r="C6481">
        <v>3.5000000000000004E-5</v>
      </c>
    </row>
    <row r="6482" spans="1:3" x14ac:dyDescent="0.35">
      <c r="A6482" s="86">
        <v>46090</v>
      </c>
      <c r="B6482" s="87">
        <v>0.51041666666666663</v>
      </c>
      <c r="C6482">
        <v>3.612E-5</v>
      </c>
    </row>
    <row r="6483" spans="1:3" x14ac:dyDescent="0.35">
      <c r="A6483" s="86">
        <v>46090</v>
      </c>
      <c r="B6483" s="87">
        <v>0.52083333333333337</v>
      </c>
      <c r="C6483">
        <v>3.7330000000000003E-5</v>
      </c>
    </row>
    <row r="6484" spans="1:3" x14ac:dyDescent="0.35">
      <c r="A6484" s="86">
        <v>46090</v>
      </c>
      <c r="B6484" s="87">
        <v>0.53125</v>
      </c>
      <c r="C6484">
        <v>3.8300000000000003E-5</v>
      </c>
    </row>
    <row r="6485" spans="1:3" x14ac:dyDescent="0.35">
      <c r="A6485" s="86">
        <v>46090</v>
      </c>
      <c r="B6485" s="87">
        <v>0.54166666666666663</v>
      </c>
      <c r="C6485">
        <v>3.8819999999999998E-5</v>
      </c>
    </row>
    <row r="6486" spans="1:3" x14ac:dyDescent="0.35">
      <c r="A6486" s="86">
        <v>46090</v>
      </c>
      <c r="B6486" s="87">
        <v>0.55208333333333337</v>
      </c>
      <c r="C6486">
        <v>3.8649999999999998E-5</v>
      </c>
    </row>
    <row r="6487" spans="1:3" x14ac:dyDescent="0.35">
      <c r="A6487" s="86">
        <v>46090</v>
      </c>
      <c r="B6487" s="87">
        <v>0.5625</v>
      </c>
      <c r="C6487">
        <v>3.7939999999999999E-5</v>
      </c>
    </row>
    <row r="6488" spans="1:3" x14ac:dyDescent="0.35">
      <c r="A6488" s="86">
        <v>46090</v>
      </c>
      <c r="B6488" s="87">
        <v>0.57291666666666663</v>
      </c>
      <c r="C6488">
        <v>3.6859999999999996E-5</v>
      </c>
    </row>
    <row r="6489" spans="1:3" x14ac:dyDescent="0.35">
      <c r="A6489" s="86">
        <v>46090</v>
      </c>
      <c r="B6489" s="87">
        <v>0.58333333333333337</v>
      </c>
      <c r="C6489">
        <v>3.5710000000000002E-5</v>
      </c>
    </row>
    <row r="6490" spans="1:3" x14ac:dyDescent="0.35">
      <c r="A6490" s="86">
        <v>46090</v>
      </c>
      <c r="B6490" s="87">
        <v>0.59375</v>
      </c>
      <c r="C6490">
        <v>3.4619999999999997E-5</v>
      </c>
    </row>
    <row r="6491" spans="1:3" x14ac:dyDescent="0.35">
      <c r="A6491" s="86">
        <v>46090</v>
      </c>
      <c r="B6491" s="87">
        <v>0.60416666666666663</v>
      </c>
      <c r="C6491">
        <v>3.3640000000000003E-5</v>
      </c>
    </row>
    <row r="6492" spans="1:3" x14ac:dyDescent="0.35">
      <c r="A6492" s="86">
        <v>46090</v>
      </c>
      <c r="B6492" s="87">
        <v>0.61458333333333337</v>
      </c>
      <c r="C6492">
        <v>3.2750000000000003E-5</v>
      </c>
    </row>
    <row r="6493" spans="1:3" x14ac:dyDescent="0.35">
      <c r="A6493" s="86">
        <v>46090</v>
      </c>
      <c r="B6493" s="87">
        <v>0.625</v>
      </c>
      <c r="C6493">
        <v>3.1890000000000001E-5</v>
      </c>
    </row>
    <row r="6494" spans="1:3" x14ac:dyDescent="0.35">
      <c r="A6494" s="86">
        <v>46090</v>
      </c>
      <c r="B6494" s="87">
        <v>0.63541666666666663</v>
      </c>
      <c r="C6494">
        <v>3.1080000000000001E-5</v>
      </c>
    </row>
    <row r="6495" spans="1:3" x14ac:dyDescent="0.35">
      <c r="A6495" s="86">
        <v>46090</v>
      </c>
      <c r="B6495" s="87">
        <v>0.64583333333333337</v>
      </c>
      <c r="C6495">
        <v>3.0389999999999999E-5</v>
      </c>
    </row>
    <row r="6496" spans="1:3" x14ac:dyDescent="0.35">
      <c r="A6496" s="86">
        <v>46090</v>
      </c>
      <c r="B6496" s="87">
        <v>0.65625</v>
      </c>
      <c r="C6496">
        <v>2.9810000000000001E-5</v>
      </c>
    </row>
    <row r="6497" spans="1:3" x14ac:dyDescent="0.35">
      <c r="A6497" s="86">
        <v>46090</v>
      </c>
      <c r="B6497" s="87">
        <v>0.66666666666666663</v>
      </c>
      <c r="C6497">
        <v>2.9489999999999997E-5</v>
      </c>
    </row>
    <row r="6498" spans="1:3" x14ac:dyDescent="0.35">
      <c r="A6498" s="86">
        <v>46090</v>
      </c>
      <c r="B6498" s="87">
        <v>0.67708333333333337</v>
      </c>
      <c r="C6498">
        <v>2.9430000000000001E-5</v>
      </c>
    </row>
    <row r="6499" spans="1:3" x14ac:dyDescent="0.35">
      <c r="A6499" s="86">
        <v>46090</v>
      </c>
      <c r="B6499" s="87">
        <v>0.6875</v>
      </c>
      <c r="C6499">
        <v>2.972E-5</v>
      </c>
    </row>
    <row r="6500" spans="1:3" x14ac:dyDescent="0.35">
      <c r="A6500" s="86">
        <v>46090</v>
      </c>
      <c r="B6500" s="87">
        <v>0.69791666666666663</v>
      </c>
      <c r="C6500">
        <v>3.0409999999999999E-5</v>
      </c>
    </row>
    <row r="6501" spans="1:3" x14ac:dyDescent="0.35">
      <c r="A6501" s="86">
        <v>46090</v>
      </c>
      <c r="B6501" s="87">
        <v>0.70833333333333337</v>
      </c>
      <c r="C6501">
        <v>3.1659999999999998E-5</v>
      </c>
    </row>
    <row r="6502" spans="1:3" x14ac:dyDescent="0.35">
      <c r="A6502" s="86">
        <v>46090</v>
      </c>
      <c r="B6502" s="87">
        <v>0.71875</v>
      </c>
      <c r="C6502">
        <v>3.341E-5</v>
      </c>
    </row>
    <row r="6503" spans="1:3" x14ac:dyDescent="0.35">
      <c r="A6503" s="86">
        <v>46090</v>
      </c>
      <c r="B6503" s="87">
        <v>0.72916666666666663</v>
      </c>
      <c r="C6503">
        <v>3.5630000000000003E-5</v>
      </c>
    </row>
    <row r="6504" spans="1:3" x14ac:dyDescent="0.35">
      <c r="A6504" s="86">
        <v>46090</v>
      </c>
      <c r="B6504" s="87">
        <v>0.73958333333333337</v>
      </c>
      <c r="C6504">
        <v>3.8189999999999999E-5</v>
      </c>
    </row>
    <row r="6505" spans="1:3" x14ac:dyDescent="0.35">
      <c r="A6505" s="86">
        <v>46090</v>
      </c>
      <c r="B6505" s="87">
        <v>0.75</v>
      </c>
      <c r="C6505">
        <v>4.0989999999999999E-5</v>
      </c>
    </row>
    <row r="6506" spans="1:3" x14ac:dyDescent="0.35">
      <c r="A6506" s="86">
        <v>46090</v>
      </c>
      <c r="B6506" s="87">
        <v>0.76041666666666663</v>
      </c>
      <c r="C6506">
        <v>4.3890000000000002E-5</v>
      </c>
    </row>
    <row r="6507" spans="1:3" x14ac:dyDescent="0.35">
      <c r="A6507" s="86">
        <v>46090</v>
      </c>
      <c r="B6507" s="87">
        <v>0.77083333333333337</v>
      </c>
      <c r="C6507">
        <v>4.6709999999999998E-5</v>
      </c>
    </row>
    <row r="6508" spans="1:3" x14ac:dyDescent="0.35">
      <c r="A6508" s="86">
        <v>46090</v>
      </c>
      <c r="B6508" s="87">
        <v>0.78125</v>
      </c>
      <c r="C6508">
        <v>4.9310000000000001E-5</v>
      </c>
    </row>
    <row r="6509" spans="1:3" x14ac:dyDescent="0.35">
      <c r="A6509" s="86">
        <v>46090</v>
      </c>
      <c r="B6509" s="87">
        <v>0.79166666666666663</v>
      </c>
      <c r="C6509">
        <v>5.1529999999999996E-5</v>
      </c>
    </row>
    <row r="6510" spans="1:3" x14ac:dyDescent="0.35">
      <c r="A6510" s="86">
        <v>46090</v>
      </c>
      <c r="B6510" s="87">
        <v>0.80208333333333337</v>
      </c>
      <c r="C6510">
        <v>5.3199999999999999E-5</v>
      </c>
    </row>
    <row r="6511" spans="1:3" x14ac:dyDescent="0.35">
      <c r="A6511" s="86">
        <v>46090</v>
      </c>
      <c r="B6511" s="87">
        <v>0.8125</v>
      </c>
      <c r="C6511">
        <v>5.4199999999999996E-5</v>
      </c>
    </row>
    <row r="6512" spans="1:3" x14ac:dyDescent="0.35">
      <c r="A6512" s="86">
        <v>46090</v>
      </c>
      <c r="B6512" s="87">
        <v>0.82291666666666663</v>
      </c>
      <c r="C6512">
        <v>5.4410000000000003E-5</v>
      </c>
    </row>
    <row r="6513" spans="1:3" x14ac:dyDescent="0.35">
      <c r="A6513" s="86">
        <v>46090</v>
      </c>
      <c r="B6513" s="87">
        <v>0.83333333333333337</v>
      </c>
      <c r="C6513">
        <v>5.3680000000000001E-5</v>
      </c>
    </row>
    <row r="6514" spans="1:3" x14ac:dyDescent="0.35">
      <c r="A6514" s="86">
        <v>46090</v>
      </c>
      <c r="B6514" s="87">
        <v>0.84375</v>
      </c>
      <c r="C6514">
        <v>5.2049999999999998E-5</v>
      </c>
    </row>
    <row r="6515" spans="1:3" x14ac:dyDescent="0.35">
      <c r="A6515" s="86">
        <v>46090</v>
      </c>
      <c r="B6515" s="87">
        <v>0.85416666666666663</v>
      </c>
      <c r="C6515">
        <v>4.9740000000000001E-5</v>
      </c>
    </row>
    <row r="6516" spans="1:3" x14ac:dyDescent="0.35">
      <c r="A6516" s="86">
        <v>46090</v>
      </c>
      <c r="B6516" s="87">
        <v>0.86458333333333337</v>
      </c>
      <c r="C6516">
        <v>4.7210000000000004E-5</v>
      </c>
    </row>
    <row r="6517" spans="1:3" x14ac:dyDescent="0.35">
      <c r="A6517" s="86">
        <v>46090</v>
      </c>
      <c r="B6517" s="87">
        <v>0.875</v>
      </c>
      <c r="C6517">
        <v>4.481E-5</v>
      </c>
    </row>
    <row r="6518" spans="1:3" x14ac:dyDescent="0.35">
      <c r="A6518" s="86">
        <v>46090</v>
      </c>
      <c r="B6518" s="87">
        <v>0.88541666666666663</v>
      </c>
      <c r="C6518">
        <v>4.2889999999999998E-5</v>
      </c>
    </row>
    <row r="6519" spans="1:3" x14ac:dyDescent="0.35">
      <c r="A6519" s="86">
        <v>46090</v>
      </c>
      <c r="B6519" s="87">
        <v>0.89583333333333337</v>
      </c>
      <c r="C6519">
        <v>4.1300000000000001E-5</v>
      </c>
    </row>
    <row r="6520" spans="1:3" x14ac:dyDescent="0.35">
      <c r="A6520" s="86">
        <v>46090</v>
      </c>
      <c r="B6520" s="87">
        <v>0.90625</v>
      </c>
      <c r="C6520">
        <v>3.9860000000000001E-5</v>
      </c>
    </row>
    <row r="6521" spans="1:3" x14ac:dyDescent="0.35">
      <c r="A6521" s="86">
        <v>46090</v>
      </c>
      <c r="B6521" s="87">
        <v>0.91666666666666663</v>
      </c>
      <c r="C6521">
        <v>3.8359999999999999E-5</v>
      </c>
    </row>
    <row r="6522" spans="1:3" x14ac:dyDescent="0.35">
      <c r="A6522" s="86">
        <v>46090</v>
      </c>
      <c r="B6522" s="87">
        <v>0.92708333333333337</v>
      </c>
      <c r="C6522">
        <v>3.663E-5</v>
      </c>
    </row>
    <row r="6523" spans="1:3" x14ac:dyDescent="0.35">
      <c r="A6523" s="86">
        <v>46090</v>
      </c>
      <c r="B6523" s="87">
        <v>0.9375</v>
      </c>
      <c r="C6523">
        <v>3.4709999999999998E-5</v>
      </c>
    </row>
    <row r="6524" spans="1:3" x14ac:dyDescent="0.35">
      <c r="A6524" s="86">
        <v>46090</v>
      </c>
      <c r="B6524" s="87">
        <v>0.94791666666666663</v>
      </c>
      <c r="C6524">
        <v>3.2639999999999999E-5</v>
      </c>
    </row>
    <row r="6525" spans="1:3" x14ac:dyDescent="0.35">
      <c r="A6525" s="86">
        <v>46090</v>
      </c>
      <c r="B6525" s="87">
        <v>0.95833333333333337</v>
      </c>
      <c r="C6525">
        <v>3.0450000000000002E-5</v>
      </c>
    </row>
    <row r="6526" spans="1:3" x14ac:dyDescent="0.35">
      <c r="A6526" s="86">
        <v>46090</v>
      </c>
      <c r="B6526" s="87">
        <v>0.96875</v>
      </c>
      <c r="C6526">
        <v>2.8219999999999997E-5</v>
      </c>
    </row>
    <row r="6527" spans="1:3" x14ac:dyDescent="0.35">
      <c r="A6527" s="86">
        <v>46090</v>
      </c>
      <c r="B6527" s="87">
        <v>0.97916666666666663</v>
      </c>
      <c r="C6527">
        <v>2.5979999999999999E-5</v>
      </c>
    </row>
    <row r="6528" spans="1:3" x14ac:dyDescent="0.35">
      <c r="A6528" s="86">
        <v>46090</v>
      </c>
      <c r="B6528" s="87">
        <v>0.98958333333333337</v>
      </c>
      <c r="C6528">
        <v>2.3770000000000001E-5</v>
      </c>
    </row>
    <row r="6529" spans="1:3" x14ac:dyDescent="0.35">
      <c r="A6529" s="86">
        <v>46091</v>
      </c>
      <c r="B6529" s="87">
        <v>0</v>
      </c>
      <c r="C6529">
        <v>2.158E-5</v>
      </c>
    </row>
    <row r="6530" spans="1:3" x14ac:dyDescent="0.35">
      <c r="A6530" s="86">
        <v>46091</v>
      </c>
      <c r="B6530" s="87">
        <v>1.0416666666666666E-2</v>
      </c>
      <c r="C6530">
        <v>1.9409999999999999E-5</v>
      </c>
    </row>
    <row r="6531" spans="1:3" x14ac:dyDescent="0.35">
      <c r="A6531" s="86">
        <v>46091</v>
      </c>
      <c r="B6531" s="87">
        <v>2.0833333333333332E-2</v>
      </c>
      <c r="C6531">
        <v>1.7459999999999999E-5</v>
      </c>
    </row>
    <row r="6532" spans="1:3" x14ac:dyDescent="0.35">
      <c r="A6532" s="86">
        <v>46091</v>
      </c>
      <c r="B6532" s="87">
        <v>3.125E-2</v>
      </c>
      <c r="C6532">
        <v>1.577E-5</v>
      </c>
    </row>
    <row r="6533" spans="1:3" x14ac:dyDescent="0.35">
      <c r="A6533" s="86">
        <v>46091</v>
      </c>
      <c r="B6533" s="87">
        <v>4.1666666666666664E-2</v>
      </c>
      <c r="C6533">
        <v>1.433E-5</v>
      </c>
    </row>
    <row r="6534" spans="1:3" x14ac:dyDescent="0.35">
      <c r="A6534" s="86">
        <v>46091</v>
      </c>
      <c r="B6534" s="87">
        <v>5.2083333333333336E-2</v>
      </c>
      <c r="C6534">
        <v>1.327E-5</v>
      </c>
    </row>
    <row r="6535" spans="1:3" x14ac:dyDescent="0.35">
      <c r="A6535" s="86">
        <v>46091</v>
      </c>
      <c r="B6535" s="87">
        <v>6.25E-2</v>
      </c>
      <c r="C6535">
        <v>1.252E-5</v>
      </c>
    </row>
    <row r="6536" spans="1:3" x14ac:dyDescent="0.35">
      <c r="A6536" s="86">
        <v>46091</v>
      </c>
      <c r="B6536" s="87">
        <v>7.2916666666666671E-2</v>
      </c>
      <c r="C6536">
        <v>1.204E-5</v>
      </c>
    </row>
    <row r="6537" spans="1:3" x14ac:dyDescent="0.35">
      <c r="A6537" s="86">
        <v>46091</v>
      </c>
      <c r="B6537" s="87">
        <v>8.3333333333333329E-2</v>
      </c>
      <c r="C6537">
        <v>1.171E-5</v>
      </c>
    </row>
    <row r="6538" spans="1:3" x14ac:dyDescent="0.35">
      <c r="A6538" s="86">
        <v>46091</v>
      </c>
      <c r="B6538" s="87">
        <v>9.375E-2</v>
      </c>
      <c r="C6538">
        <v>1.1520000000000002E-5</v>
      </c>
    </row>
    <row r="6539" spans="1:3" x14ac:dyDescent="0.35">
      <c r="A6539" s="86">
        <v>46091</v>
      </c>
      <c r="B6539" s="87">
        <v>0.10416666666666667</v>
      </c>
      <c r="C6539">
        <v>1.137E-5</v>
      </c>
    </row>
    <row r="6540" spans="1:3" x14ac:dyDescent="0.35">
      <c r="A6540" s="86">
        <v>46091</v>
      </c>
      <c r="B6540" s="87">
        <v>0.11458333333333333</v>
      </c>
      <c r="C6540">
        <v>1.131E-5</v>
      </c>
    </row>
    <row r="6541" spans="1:3" x14ac:dyDescent="0.35">
      <c r="A6541" s="86">
        <v>46091</v>
      </c>
      <c r="B6541" s="87">
        <v>0.125</v>
      </c>
      <c r="C6541">
        <v>1.1230000000000001E-5</v>
      </c>
    </row>
    <row r="6542" spans="1:3" x14ac:dyDescent="0.35">
      <c r="A6542" s="86">
        <v>46091</v>
      </c>
      <c r="B6542" s="87">
        <v>0.13541666666666666</v>
      </c>
      <c r="C6542">
        <v>1.114E-5</v>
      </c>
    </row>
    <row r="6543" spans="1:3" x14ac:dyDescent="0.35">
      <c r="A6543" s="86">
        <v>46091</v>
      </c>
      <c r="B6543" s="87">
        <v>0.14583333333333334</v>
      </c>
      <c r="C6543">
        <v>1.1079999999999999E-5</v>
      </c>
    </row>
    <row r="6544" spans="1:3" x14ac:dyDescent="0.35">
      <c r="A6544" s="86">
        <v>46091</v>
      </c>
      <c r="B6544" s="87">
        <v>0.15625</v>
      </c>
      <c r="C6544">
        <v>1.1E-5</v>
      </c>
    </row>
    <row r="6545" spans="1:3" x14ac:dyDescent="0.35">
      <c r="A6545" s="86">
        <v>46091</v>
      </c>
      <c r="B6545" s="87">
        <v>0.16666666666666666</v>
      </c>
      <c r="C6545">
        <v>1.1E-5</v>
      </c>
    </row>
    <row r="6546" spans="1:3" x14ac:dyDescent="0.35">
      <c r="A6546" s="86">
        <v>46091</v>
      </c>
      <c r="B6546" s="87">
        <v>0.17708333333333334</v>
      </c>
      <c r="C6546">
        <v>1.1029999999999999E-5</v>
      </c>
    </row>
    <row r="6547" spans="1:3" x14ac:dyDescent="0.35">
      <c r="A6547" s="86">
        <v>46091</v>
      </c>
      <c r="B6547" s="87">
        <v>0.1875</v>
      </c>
      <c r="C6547">
        <v>1.114E-5</v>
      </c>
    </row>
    <row r="6548" spans="1:3" x14ac:dyDescent="0.35">
      <c r="A6548" s="86">
        <v>46091</v>
      </c>
      <c r="B6548" s="87">
        <v>0.19791666666666666</v>
      </c>
      <c r="C6548">
        <v>1.129E-5</v>
      </c>
    </row>
    <row r="6549" spans="1:3" x14ac:dyDescent="0.35">
      <c r="A6549" s="86">
        <v>46091</v>
      </c>
      <c r="B6549" s="87">
        <v>0.20833333333333334</v>
      </c>
      <c r="C6549">
        <v>1.148E-5</v>
      </c>
    </row>
    <row r="6550" spans="1:3" x14ac:dyDescent="0.35">
      <c r="A6550" s="86">
        <v>46091</v>
      </c>
      <c r="B6550" s="87">
        <v>0.21875</v>
      </c>
      <c r="C6550">
        <v>1.1749999999999999E-5</v>
      </c>
    </row>
    <row r="6551" spans="1:3" x14ac:dyDescent="0.35">
      <c r="A6551" s="86">
        <v>46091</v>
      </c>
      <c r="B6551" s="87">
        <v>0.22916666666666666</v>
      </c>
      <c r="C6551">
        <v>1.238E-5</v>
      </c>
    </row>
    <row r="6552" spans="1:3" x14ac:dyDescent="0.35">
      <c r="A6552" s="86">
        <v>46091</v>
      </c>
      <c r="B6552" s="87">
        <v>0.23958333333333334</v>
      </c>
      <c r="C6552">
        <v>1.3700000000000001E-5</v>
      </c>
    </row>
    <row r="6553" spans="1:3" x14ac:dyDescent="0.35">
      <c r="A6553" s="86">
        <v>46091</v>
      </c>
      <c r="B6553" s="87">
        <v>0.25</v>
      </c>
      <c r="C6553">
        <v>1.6019999999999999E-5</v>
      </c>
    </row>
    <row r="6554" spans="1:3" x14ac:dyDescent="0.35">
      <c r="A6554" s="86">
        <v>46091</v>
      </c>
      <c r="B6554" s="87">
        <v>0.26041666666666669</v>
      </c>
      <c r="C6554">
        <v>1.9519999999999999E-5</v>
      </c>
    </row>
    <row r="6555" spans="1:3" x14ac:dyDescent="0.35">
      <c r="A6555" s="86">
        <v>46091</v>
      </c>
      <c r="B6555" s="87">
        <v>0.27083333333333331</v>
      </c>
      <c r="C6555">
        <v>2.3770000000000001E-5</v>
      </c>
    </row>
    <row r="6556" spans="1:3" x14ac:dyDescent="0.35">
      <c r="A6556" s="86">
        <v>46091</v>
      </c>
      <c r="B6556" s="87">
        <v>0.28125</v>
      </c>
      <c r="C6556">
        <v>2.8139999999999998E-5</v>
      </c>
    </row>
    <row r="6557" spans="1:3" x14ac:dyDescent="0.35">
      <c r="A6557" s="86">
        <v>46091</v>
      </c>
      <c r="B6557" s="87">
        <v>0.29166666666666669</v>
      </c>
      <c r="C6557">
        <v>3.2020000000000002E-5</v>
      </c>
    </row>
    <row r="6558" spans="1:3" x14ac:dyDescent="0.35">
      <c r="A6558" s="86">
        <v>46091</v>
      </c>
      <c r="B6558" s="87">
        <v>0.30208333333333331</v>
      </c>
      <c r="C6558">
        <v>3.4909999999999996E-5</v>
      </c>
    </row>
    <row r="6559" spans="1:3" x14ac:dyDescent="0.35">
      <c r="A6559" s="86">
        <v>46091</v>
      </c>
      <c r="B6559" s="87">
        <v>0.3125</v>
      </c>
      <c r="C6559">
        <v>3.6900000000000002E-5</v>
      </c>
    </row>
    <row r="6560" spans="1:3" x14ac:dyDescent="0.35">
      <c r="A6560" s="86">
        <v>46091</v>
      </c>
      <c r="B6560" s="87">
        <v>0.32291666666666669</v>
      </c>
      <c r="C6560">
        <v>3.8109999999999999E-5</v>
      </c>
    </row>
    <row r="6561" spans="1:3" x14ac:dyDescent="0.35">
      <c r="A6561" s="86">
        <v>46091</v>
      </c>
      <c r="B6561" s="87">
        <v>0.33333333333333331</v>
      </c>
      <c r="C6561">
        <v>3.8699999999999999E-5</v>
      </c>
    </row>
    <row r="6562" spans="1:3" x14ac:dyDescent="0.35">
      <c r="A6562" s="86">
        <v>46091</v>
      </c>
      <c r="B6562" s="87">
        <v>0.34375</v>
      </c>
      <c r="C6562">
        <v>3.888E-5</v>
      </c>
    </row>
    <row r="6563" spans="1:3" x14ac:dyDescent="0.35">
      <c r="A6563" s="86">
        <v>46091</v>
      </c>
      <c r="B6563" s="87">
        <v>0.35416666666666669</v>
      </c>
      <c r="C6563">
        <v>3.8699999999999999E-5</v>
      </c>
    </row>
    <row r="6564" spans="1:3" x14ac:dyDescent="0.35">
      <c r="A6564" s="86">
        <v>46091</v>
      </c>
      <c r="B6564" s="87">
        <v>0.36458333333333331</v>
      </c>
      <c r="C6564">
        <v>3.8219999999999997E-5</v>
      </c>
    </row>
    <row r="6565" spans="1:3" x14ac:dyDescent="0.35">
      <c r="A6565" s="86">
        <v>46091</v>
      </c>
      <c r="B6565" s="87">
        <v>0.375</v>
      </c>
      <c r="C6565">
        <v>3.7530000000000002E-5</v>
      </c>
    </row>
    <row r="6566" spans="1:3" x14ac:dyDescent="0.35">
      <c r="A6566" s="86">
        <v>46091</v>
      </c>
      <c r="B6566" s="87">
        <v>0.38541666666666669</v>
      </c>
      <c r="C6566">
        <v>3.667E-5</v>
      </c>
    </row>
    <row r="6567" spans="1:3" x14ac:dyDescent="0.35">
      <c r="A6567" s="86">
        <v>46091</v>
      </c>
      <c r="B6567" s="87">
        <v>0.39583333333333331</v>
      </c>
      <c r="C6567">
        <v>3.578E-5</v>
      </c>
    </row>
    <row r="6568" spans="1:3" x14ac:dyDescent="0.35">
      <c r="A6568" s="86">
        <v>46091</v>
      </c>
      <c r="B6568" s="87">
        <v>0.40625</v>
      </c>
      <c r="C6568">
        <v>3.489E-5</v>
      </c>
    </row>
    <row r="6569" spans="1:3" x14ac:dyDescent="0.35">
      <c r="A6569" s="86">
        <v>46091</v>
      </c>
      <c r="B6569" s="87">
        <v>0.41666666666666669</v>
      </c>
      <c r="C6569">
        <v>3.417E-5</v>
      </c>
    </row>
    <row r="6570" spans="1:3" x14ac:dyDescent="0.35">
      <c r="A6570" s="86">
        <v>46091</v>
      </c>
      <c r="B6570" s="87">
        <v>0.42708333333333331</v>
      </c>
      <c r="C6570">
        <v>3.3689999999999998E-5</v>
      </c>
    </row>
    <row r="6571" spans="1:3" x14ac:dyDescent="0.35">
      <c r="A6571" s="86">
        <v>46091</v>
      </c>
      <c r="B6571" s="87">
        <v>0.4375</v>
      </c>
      <c r="C6571">
        <v>3.3359999999999999E-5</v>
      </c>
    </row>
    <row r="6572" spans="1:3" x14ac:dyDescent="0.35">
      <c r="A6572" s="86">
        <v>46091</v>
      </c>
      <c r="B6572" s="87">
        <v>0.44791666666666669</v>
      </c>
      <c r="C6572">
        <v>3.3230000000000005E-5</v>
      </c>
    </row>
    <row r="6573" spans="1:3" x14ac:dyDescent="0.35">
      <c r="A6573" s="86">
        <v>46091</v>
      </c>
      <c r="B6573" s="87">
        <v>0.45833333333333331</v>
      </c>
      <c r="C6573">
        <v>3.3230000000000005E-5</v>
      </c>
    </row>
    <row r="6574" spans="1:3" x14ac:dyDescent="0.35">
      <c r="A6574" s="86">
        <v>46091</v>
      </c>
      <c r="B6574" s="87">
        <v>0.46875</v>
      </c>
      <c r="C6574">
        <v>3.3340000000000003E-5</v>
      </c>
    </row>
    <row r="6575" spans="1:3" x14ac:dyDescent="0.35">
      <c r="A6575" s="86">
        <v>46091</v>
      </c>
      <c r="B6575" s="87">
        <v>0.47916666666666669</v>
      </c>
      <c r="C6575">
        <v>3.3590000000000002E-5</v>
      </c>
    </row>
    <row r="6576" spans="1:3" x14ac:dyDescent="0.35">
      <c r="A6576" s="86">
        <v>46091</v>
      </c>
      <c r="B6576" s="87">
        <v>0.48958333333333331</v>
      </c>
      <c r="C6576">
        <v>3.4090000000000001E-5</v>
      </c>
    </row>
    <row r="6577" spans="1:3" x14ac:dyDescent="0.35">
      <c r="A6577" s="86">
        <v>46091</v>
      </c>
      <c r="B6577" s="87">
        <v>0.5</v>
      </c>
      <c r="C6577">
        <v>3.489E-5</v>
      </c>
    </row>
    <row r="6578" spans="1:3" x14ac:dyDescent="0.35">
      <c r="A6578" s="86">
        <v>46091</v>
      </c>
      <c r="B6578" s="87">
        <v>0.51041666666666663</v>
      </c>
      <c r="C6578">
        <v>3.6010000000000003E-5</v>
      </c>
    </row>
    <row r="6579" spans="1:3" x14ac:dyDescent="0.35">
      <c r="A6579" s="86">
        <v>46091</v>
      </c>
      <c r="B6579" s="87">
        <v>0.52083333333333337</v>
      </c>
      <c r="C6579">
        <v>3.7209999999999998E-5</v>
      </c>
    </row>
    <row r="6580" spans="1:3" x14ac:dyDescent="0.35">
      <c r="A6580" s="86">
        <v>46091</v>
      </c>
      <c r="B6580" s="87">
        <v>0.53125</v>
      </c>
      <c r="C6580">
        <v>3.8189999999999999E-5</v>
      </c>
    </row>
    <row r="6581" spans="1:3" x14ac:dyDescent="0.35">
      <c r="A6581" s="86">
        <v>46091</v>
      </c>
      <c r="B6581" s="87">
        <v>0.54166666666666663</v>
      </c>
      <c r="C6581">
        <v>3.8699999999999999E-5</v>
      </c>
    </row>
    <row r="6582" spans="1:3" x14ac:dyDescent="0.35">
      <c r="A6582" s="86">
        <v>46091</v>
      </c>
      <c r="B6582" s="87">
        <v>0.55208333333333337</v>
      </c>
      <c r="C6582">
        <v>3.8529999999999999E-5</v>
      </c>
    </row>
    <row r="6583" spans="1:3" x14ac:dyDescent="0.35">
      <c r="A6583" s="86">
        <v>46091</v>
      </c>
      <c r="B6583" s="87">
        <v>0.5625</v>
      </c>
      <c r="C6583">
        <v>3.782E-5</v>
      </c>
    </row>
    <row r="6584" spans="1:3" x14ac:dyDescent="0.35">
      <c r="A6584" s="86">
        <v>46091</v>
      </c>
      <c r="B6584" s="87">
        <v>0.57291666666666663</v>
      </c>
      <c r="C6584">
        <v>3.6749999999999999E-5</v>
      </c>
    </row>
    <row r="6585" spans="1:3" x14ac:dyDescent="0.35">
      <c r="A6585" s="86">
        <v>46091</v>
      </c>
      <c r="B6585" s="87">
        <v>0.58333333333333337</v>
      </c>
      <c r="C6585">
        <v>3.5599999999999998E-5</v>
      </c>
    </row>
    <row r="6586" spans="1:3" x14ac:dyDescent="0.35">
      <c r="A6586" s="86">
        <v>46091</v>
      </c>
      <c r="B6586" s="87">
        <v>0.59375</v>
      </c>
      <c r="C6586">
        <v>3.451E-5</v>
      </c>
    </row>
    <row r="6587" spans="1:3" x14ac:dyDescent="0.35">
      <c r="A6587" s="86">
        <v>46091</v>
      </c>
      <c r="B6587" s="87">
        <v>0.60416666666666663</v>
      </c>
      <c r="C6587">
        <v>3.3540000000000001E-5</v>
      </c>
    </row>
    <row r="6588" spans="1:3" x14ac:dyDescent="0.35">
      <c r="A6588" s="86">
        <v>46091</v>
      </c>
      <c r="B6588" s="87">
        <v>0.61458333333333337</v>
      </c>
      <c r="C6588">
        <v>3.2650000000000001E-5</v>
      </c>
    </row>
    <row r="6589" spans="1:3" x14ac:dyDescent="0.35">
      <c r="A6589" s="86">
        <v>46091</v>
      </c>
      <c r="B6589" s="87">
        <v>0.625</v>
      </c>
      <c r="C6589">
        <v>3.1789999999999999E-5</v>
      </c>
    </row>
    <row r="6590" spans="1:3" x14ac:dyDescent="0.35">
      <c r="A6590" s="86">
        <v>46091</v>
      </c>
      <c r="B6590" s="87">
        <v>0.63541666666666663</v>
      </c>
      <c r="C6590">
        <v>3.099E-5</v>
      </c>
    </row>
    <row r="6591" spans="1:3" x14ac:dyDescent="0.35">
      <c r="A6591" s="86">
        <v>46091</v>
      </c>
      <c r="B6591" s="87">
        <v>0.64583333333333337</v>
      </c>
      <c r="C6591">
        <v>3.0300000000000001E-5</v>
      </c>
    </row>
    <row r="6592" spans="1:3" x14ac:dyDescent="0.35">
      <c r="A6592" s="86">
        <v>46091</v>
      </c>
      <c r="B6592" s="87">
        <v>0.65625</v>
      </c>
      <c r="C6592">
        <v>2.972E-5</v>
      </c>
    </row>
    <row r="6593" spans="1:3" x14ac:dyDescent="0.35">
      <c r="A6593" s="86">
        <v>46091</v>
      </c>
      <c r="B6593" s="87">
        <v>0.66666666666666663</v>
      </c>
      <c r="C6593">
        <v>2.94E-5</v>
      </c>
    </row>
    <row r="6594" spans="1:3" x14ac:dyDescent="0.35">
      <c r="A6594" s="86">
        <v>46091</v>
      </c>
      <c r="B6594" s="87">
        <v>0.67708333333333337</v>
      </c>
      <c r="C6594">
        <v>2.934E-5</v>
      </c>
    </row>
    <row r="6595" spans="1:3" x14ac:dyDescent="0.35">
      <c r="A6595" s="86">
        <v>46091</v>
      </c>
      <c r="B6595" s="87">
        <v>0.6875</v>
      </c>
      <c r="C6595">
        <v>2.9629999999999999E-5</v>
      </c>
    </row>
    <row r="6596" spans="1:3" x14ac:dyDescent="0.35">
      <c r="A6596" s="86">
        <v>46091</v>
      </c>
      <c r="B6596" s="87">
        <v>0.69791666666666663</v>
      </c>
      <c r="C6596">
        <v>3.0320000000000001E-5</v>
      </c>
    </row>
    <row r="6597" spans="1:3" x14ac:dyDescent="0.35">
      <c r="A6597" s="86">
        <v>46091</v>
      </c>
      <c r="B6597" s="87">
        <v>0.70833333333333337</v>
      </c>
      <c r="C6597">
        <v>3.1559999999999996E-5</v>
      </c>
    </row>
    <row r="6598" spans="1:3" x14ac:dyDescent="0.35">
      <c r="A6598" s="86">
        <v>46091</v>
      </c>
      <c r="B6598" s="87">
        <v>0.71875</v>
      </c>
      <c r="C6598">
        <v>3.3309999999999998E-5</v>
      </c>
    </row>
    <row r="6599" spans="1:3" x14ac:dyDescent="0.35">
      <c r="A6599" s="86">
        <v>46091</v>
      </c>
      <c r="B6599" s="87">
        <v>0.72916666666666663</v>
      </c>
      <c r="C6599">
        <v>3.5520000000000006E-5</v>
      </c>
    </row>
    <row r="6600" spans="1:3" x14ac:dyDescent="0.35">
      <c r="A6600" s="86">
        <v>46091</v>
      </c>
      <c r="B6600" s="87">
        <v>0.73958333333333337</v>
      </c>
      <c r="C6600">
        <v>3.807E-5</v>
      </c>
    </row>
    <row r="6601" spans="1:3" x14ac:dyDescent="0.35">
      <c r="A6601" s="86">
        <v>46091</v>
      </c>
      <c r="B6601" s="87">
        <v>0.75</v>
      </c>
      <c r="C6601">
        <v>4.0859999999999998E-5</v>
      </c>
    </row>
    <row r="6602" spans="1:3" x14ac:dyDescent="0.35">
      <c r="A6602" s="86">
        <v>46091</v>
      </c>
      <c r="B6602" s="87">
        <v>0.76041666666666663</v>
      </c>
      <c r="C6602">
        <v>4.3760000000000001E-5</v>
      </c>
    </row>
    <row r="6603" spans="1:3" x14ac:dyDescent="0.35">
      <c r="A6603" s="86">
        <v>46091</v>
      </c>
      <c r="B6603" s="87">
        <v>0.77083333333333337</v>
      </c>
      <c r="C6603">
        <v>4.6570000000000003E-5</v>
      </c>
    </row>
    <row r="6604" spans="1:3" x14ac:dyDescent="0.35">
      <c r="A6604" s="86">
        <v>46091</v>
      </c>
      <c r="B6604" s="87">
        <v>0.78125</v>
      </c>
      <c r="C6604">
        <v>4.9160000000000004E-5</v>
      </c>
    </row>
    <row r="6605" spans="1:3" x14ac:dyDescent="0.35">
      <c r="A6605" s="86">
        <v>46091</v>
      </c>
      <c r="B6605" s="87">
        <v>0.79166666666666663</v>
      </c>
      <c r="C6605">
        <v>5.1369999999999998E-5</v>
      </c>
    </row>
    <row r="6606" spans="1:3" x14ac:dyDescent="0.35">
      <c r="A6606" s="86">
        <v>46091</v>
      </c>
      <c r="B6606" s="87">
        <v>0.80208333333333337</v>
      </c>
      <c r="C6606">
        <v>5.3039999999999994E-5</v>
      </c>
    </row>
    <row r="6607" spans="1:3" x14ac:dyDescent="0.35">
      <c r="A6607" s="86">
        <v>46091</v>
      </c>
      <c r="B6607" s="87">
        <v>0.8125</v>
      </c>
      <c r="C6607">
        <v>5.4039999999999998E-5</v>
      </c>
    </row>
    <row r="6608" spans="1:3" x14ac:dyDescent="0.35">
      <c r="A6608" s="86">
        <v>46091</v>
      </c>
      <c r="B6608" s="87">
        <v>0.82291666666666663</v>
      </c>
      <c r="C6608">
        <v>5.4239999999999996E-5</v>
      </c>
    </row>
    <row r="6609" spans="1:3" x14ac:dyDescent="0.35">
      <c r="A6609" s="86">
        <v>46091</v>
      </c>
      <c r="B6609" s="87">
        <v>0.83333333333333337</v>
      </c>
      <c r="C6609">
        <v>5.3519999999999996E-5</v>
      </c>
    </row>
    <row r="6610" spans="1:3" x14ac:dyDescent="0.35">
      <c r="A6610" s="86">
        <v>46091</v>
      </c>
      <c r="B6610" s="87">
        <v>0.84375</v>
      </c>
      <c r="C6610">
        <v>5.189E-5</v>
      </c>
    </row>
    <row r="6611" spans="1:3" x14ac:dyDescent="0.35">
      <c r="A6611" s="86">
        <v>46091</v>
      </c>
      <c r="B6611" s="87">
        <v>0.85416666666666663</v>
      </c>
      <c r="C6611">
        <v>4.9590000000000005E-5</v>
      </c>
    </row>
    <row r="6612" spans="1:3" x14ac:dyDescent="0.35">
      <c r="A6612" s="86">
        <v>46091</v>
      </c>
      <c r="B6612" s="87">
        <v>0.86458333333333337</v>
      </c>
      <c r="C6612">
        <v>4.7070000000000002E-5</v>
      </c>
    </row>
    <row r="6613" spans="1:3" x14ac:dyDescent="0.35">
      <c r="A6613" s="86">
        <v>46091</v>
      </c>
      <c r="B6613" s="87">
        <v>0.875</v>
      </c>
      <c r="C6613">
        <v>4.4679999999999999E-5</v>
      </c>
    </row>
    <row r="6614" spans="1:3" x14ac:dyDescent="0.35">
      <c r="A6614" s="86">
        <v>46091</v>
      </c>
      <c r="B6614" s="87">
        <v>0.88541666666666663</v>
      </c>
      <c r="C6614">
        <v>4.2759999999999997E-5</v>
      </c>
    </row>
    <row r="6615" spans="1:3" x14ac:dyDescent="0.35">
      <c r="A6615" s="86">
        <v>46091</v>
      </c>
      <c r="B6615" s="87">
        <v>0.89583333333333337</v>
      </c>
      <c r="C6615">
        <v>4.1170000000000001E-5</v>
      </c>
    </row>
    <row r="6616" spans="1:3" x14ac:dyDescent="0.35">
      <c r="A6616" s="86">
        <v>46091</v>
      </c>
      <c r="B6616" s="87">
        <v>0.90625</v>
      </c>
      <c r="C6616">
        <v>3.9739999999999996E-5</v>
      </c>
    </row>
    <row r="6617" spans="1:3" x14ac:dyDescent="0.35">
      <c r="A6617" s="86">
        <v>46091</v>
      </c>
      <c r="B6617" s="87">
        <v>0.91666666666666663</v>
      </c>
      <c r="C6617">
        <v>3.824E-5</v>
      </c>
    </row>
    <row r="6618" spans="1:3" x14ac:dyDescent="0.35">
      <c r="A6618" s="86">
        <v>46091</v>
      </c>
      <c r="B6618" s="87">
        <v>0.92708333333333337</v>
      </c>
      <c r="C6618">
        <v>3.6519999999999996E-5</v>
      </c>
    </row>
    <row r="6619" spans="1:3" x14ac:dyDescent="0.35">
      <c r="A6619" s="86">
        <v>46091</v>
      </c>
      <c r="B6619" s="87">
        <v>0.9375</v>
      </c>
      <c r="C6619">
        <v>3.4600000000000001E-5</v>
      </c>
    </row>
    <row r="6620" spans="1:3" x14ac:dyDescent="0.35">
      <c r="A6620" s="86">
        <v>46091</v>
      </c>
      <c r="B6620" s="87">
        <v>0.94791666666666663</v>
      </c>
      <c r="C6620">
        <v>3.2539999999999997E-5</v>
      </c>
    </row>
    <row r="6621" spans="1:3" x14ac:dyDescent="0.35">
      <c r="A6621" s="86">
        <v>46091</v>
      </c>
      <c r="B6621" s="87">
        <v>0.95833333333333337</v>
      </c>
      <c r="C6621">
        <v>3.0349999999999999E-5</v>
      </c>
    </row>
    <row r="6622" spans="1:3" x14ac:dyDescent="0.35">
      <c r="A6622" s="86">
        <v>46091</v>
      </c>
      <c r="B6622" s="87">
        <v>0.96875</v>
      </c>
      <c r="C6622">
        <v>2.8139999999999998E-5</v>
      </c>
    </row>
    <row r="6623" spans="1:3" x14ac:dyDescent="0.35">
      <c r="A6623" s="86">
        <v>46091</v>
      </c>
      <c r="B6623" s="87">
        <v>0.97916666666666663</v>
      </c>
      <c r="C6623">
        <v>2.5899999999999999E-5</v>
      </c>
    </row>
    <row r="6624" spans="1:3" x14ac:dyDescent="0.35">
      <c r="A6624" s="86">
        <v>46091</v>
      </c>
      <c r="B6624" s="87">
        <v>0.98958333333333337</v>
      </c>
      <c r="C6624">
        <v>2.3689999999999998E-5</v>
      </c>
    </row>
    <row r="6625" spans="1:3" x14ac:dyDescent="0.35">
      <c r="A6625" s="86">
        <v>46092</v>
      </c>
      <c r="B6625" s="87">
        <v>0</v>
      </c>
      <c r="C6625">
        <v>2.1510000000000002E-5</v>
      </c>
    </row>
    <row r="6626" spans="1:3" x14ac:dyDescent="0.35">
      <c r="A6626" s="86">
        <v>46092</v>
      </c>
      <c r="B6626" s="87">
        <v>1.0416666666666666E-2</v>
      </c>
      <c r="C6626">
        <v>1.9349999999999999E-5</v>
      </c>
    </row>
    <row r="6627" spans="1:3" x14ac:dyDescent="0.35">
      <c r="A6627" s="86">
        <v>46092</v>
      </c>
      <c r="B6627" s="87">
        <v>2.0833333333333332E-2</v>
      </c>
      <c r="C6627">
        <v>1.7399999999999999E-5</v>
      </c>
    </row>
    <row r="6628" spans="1:3" x14ac:dyDescent="0.35">
      <c r="A6628" s="86">
        <v>46092</v>
      </c>
      <c r="B6628" s="87">
        <v>3.125E-2</v>
      </c>
      <c r="C6628">
        <v>1.5720000000000002E-5</v>
      </c>
    </row>
    <row r="6629" spans="1:3" x14ac:dyDescent="0.35">
      <c r="A6629" s="86">
        <v>46092</v>
      </c>
      <c r="B6629" s="87">
        <v>4.1666666666666664E-2</v>
      </c>
      <c r="C6629">
        <v>1.429E-5</v>
      </c>
    </row>
    <row r="6630" spans="1:3" x14ac:dyDescent="0.35">
      <c r="A6630" s="86">
        <v>46092</v>
      </c>
      <c r="B6630" s="87">
        <v>5.2083333333333336E-2</v>
      </c>
      <c r="C6630">
        <v>1.322E-5</v>
      </c>
    </row>
    <row r="6631" spans="1:3" x14ac:dyDescent="0.35">
      <c r="A6631" s="86">
        <v>46092</v>
      </c>
      <c r="B6631" s="87">
        <v>6.25E-2</v>
      </c>
      <c r="C6631">
        <v>1.2479999999999999E-5</v>
      </c>
    </row>
    <row r="6632" spans="1:3" x14ac:dyDescent="0.35">
      <c r="A6632" s="86">
        <v>46092</v>
      </c>
      <c r="B6632" s="87">
        <v>7.2916666666666671E-2</v>
      </c>
      <c r="C6632">
        <v>1.2E-5</v>
      </c>
    </row>
    <row r="6633" spans="1:3" x14ac:dyDescent="0.35">
      <c r="A6633" s="86">
        <v>46092</v>
      </c>
      <c r="B6633" s="87">
        <v>8.3333333333333329E-2</v>
      </c>
      <c r="C6633">
        <v>1.168E-5</v>
      </c>
    </row>
    <row r="6634" spans="1:3" x14ac:dyDescent="0.35">
      <c r="A6634" s="86">
        <v>46092</v>
      </c>
      <c r="B6634" s="87">
        <v>9.375E-2</v>
      </c>
      <c r="C6634">
        <v>1.148E-5</v>
      </c>
    </row>
    <row r="6635" spans="1:3" x14ac:dyDescent="0.35">
      <c r="A6635" s="86">
        <v>46092</v>
      </c>
      <c r="B6635" s="87">
        <v>0.10416666666666667</v>
      </c>
      <c r="C6635">
        <v>1.133E-5</v>
      </c>
    </row>
    <row r="6636" spans="1:3" x14ac:dyDescent="0.35">
      <c r="A6636" s="86">
        <v>46092</v>
      </c>
      <c r="B6636" s="87">
        <v>0.11458333333333333</v>
      </c>
      <c r="C6636">
        <v>1.128E-5</v>
      </c>
    </row>
    <row r="6637" spans="1:3" x14ac:dyDescent="0.35">
      <c r="A6637" s="86">
        <v>46092</v>
      </c>
      <c r="B6637" s="87">
        <v>0.125</v>
      </c>
      <c r="C6637">
        <v>1.1199999999999999E-5</v>
      </c>
    </row>
    <row r="6638" spans="1:3" x14ac:dyDescent="0.35">
      <c r="A6638" s="86">
        <v>46092</v>
      </c>
      <c r="B6638" s="87">
        <v>0.13541666666666666</v>
      </c>
      <c r="C6638">
        <v>1.111E-5</v>
      </c>
    </row>
    <row r="6639" spans="1:3" x14ac:dyDescent="0.35">
      <c r="A6639" s="86">
        <v>46092</v>
      </c>
      <c r="B6639" s="87">
        <v>0.14583333333333334</v>
      </c>
      <c r="C6639">
        <v>1.1050000000000001E-5</v>
      </c>
    </row>
    <row r="6640" spans="1:3" x14ac:dyDescent="0.35">
      <c r="A6640" s="86">
        <v>46092</v>
      </c>
      <c r="B6640" s="87">
        <v>0.15625</v>
      </c>
      <c r="C6640">
        <v>1.097E-5</v>
      </c>
    </row>
    <row r="6641" spans="1:3" x14ac:dyDescent="0.35">
      <c r="A6641" s="86">
        <v>46092</v>
      </c>
      <c r="B6641" s="87">
        <v>0.16666666666666666</v>
      </c>
      <c r="C6641">
        <v>1.097E-5</v>
      </c>
    </row>
    <row r="6642" spans="1:3" x14ac:dyDescent="0.35">
      <c r="A6642" s="86">
        <v>46092</v>
      </c>
      <c r="B6642" s="87">
        <v>0.17708333333333334</v>
      </c>
      <c r="C6642">
        <v>1.099E-5</v>
      </c>
    </row>
    <row r="6643" spans="1:3" x14ac:dyDescent="0.35">
      <c r="A6643" s="86">
        <v>46092</v>
      </c>
      <c r="B6643" s="87">
        <v>0.1875</v>
      </c>
      <c r="C6643">
        <v>1.111E-5</v>
      </c>
    </row>
    <row r="6644" spans="1:3" x14ac:dyDescent="0.35">
      <c r="A6644" s="86">
        <v>46092</v>
      </c>
      <c r="B6644" s="87">
        <v>0.19791666666666666</v>
      </c>
      <c r="C6644">
        <v>1.1249999999999999E-5</v>
      </c>
    </row>
    <row r="6645" spans="1:3" x14ac:dyDescent="0.35">
      <c r="A6645" s="86">
        <v>46092</v>
      </c>
      <c r="B6645" s="87">
        <v>0.20833333333333334</v>
      </c>
      <c r="C6645">
        <v>1.145E-5</v>
      </c>
    </row>
    <row r="6646" spans="1:3" x14ac:dyDescent="0.35">
      <c r="A6646" s="86">
        <v>46092</v>
      </c>
      <c r="B6646" s="87">
        <v>0.21875</v>
      </c>
      <c r="C6646">
        <v>1.171E-5</v>
      </c>
    </row>
    <row r="6647" spans="1:3" x14ac:dyDescent="0.35">
      <c r="A6647" s="86">
        <v>46092</v>
      </c>
      <c r="B6647" s="87">
        <v>0.22916666666666666</v>
      </c>
      <c r="C6647">
        <v>1.234E-5</v>
      </c>
    </row>
    <row r="6648" spans="1:3" x14ac:dyDescent="0.35">
      <c r="A6648" s="86">
        <v>46092</v>
      </c>
      <c r="B6648" s="87">
        <v>0.23958333333333334</v>
      </c>
      <c r="C6648">
        <v>1.366E-5</v>
      </c>
    </row>
    <row r="6649" spans="1:3" x14ac:dyDescent="0.35">
      <c r="A6649" s="86">
        <v>46092</v>
      </c>
      <c r="B6649" s="87">
        <v>0.25</v>
      </c>
      <c r="C6649">
        <v>1.5970000000000001E-5</v>
      </c>
    </row>
    <row r="6650" spans="1:3" x14ac:dyDescent="0.35">
      <c r="A6650" s="86">
        <v>46092</v>
      </c>
      <c r="B6650" s="87">
        <v>0.26041666666666669</v>
      </c>
      <c r="C6650">
        <v>1.946E-5</v>
      </c>
    </row>
    <row r="6651" spans="1:3" x14ac:dyDescent="0.35">
      <c r="A6651" s="86">
        <v>46092</v>
      </c>
      <c r="B6651" s="87">
        <v>0.27083333333333331</v>
      </c>
      <c r="C6651">
        <v>2.37E-5</v>
      </c>
    </row>
    <row r="6652" spans="1:3" x14ac:dyDescent="0.35">
      <c r="A6652" s="86">
        <v>46092</v>
      </c>
      <c r="B6652" s="87">
        <v>0.28125</v>
      </c>
      <c r="C6652">
        <v>2.8049999999999997E-5</v>
      </c>
    </row>
    <row r="6653" spans="1:3" x14ac:dyDescent="0.35">
      <c r="A6653" s="86">
        <v>46092</v>
      </c>
      <c r="B6653" s="87">
        <v>0.29166666666666669</v>
      </c>
      <c r="C6653">
        <v>3.1919999999999999E-5</v>
      </c>
    </row>
    <row r="6654" spans="1:3" x14ac:dyDescent="0.35">
      <c r="A6654" s="86">
        <v>46092</v>
      </c>
      <c r="B6654" s="87">
        <v>0.30208333333333331</v>
      </c>
      <c r="C6654">
        <v>3.481E-5</v>
      </c>
    </row>
    <row r="6655" spans="1:3" x14ac:dyDescent="0.35">
      <c r="A6655" s="86">
        <v>46092</v>
      </c>
      <c r="B6655" s="87">
        <v>0.3125</v>
      </c>
      <c r="C6655">
        <v>3.6790000000000005E-5</v>
      </c>
    </row>
    <row r="6656" spans="1:3" x14ac:dyDescent="0.35">
      <c r="A6656" s="86">
        <v>46092</v>
      </c>
      <c r="B6656" s="87">
        <v>0.32291666666666669</v>
      </c>
      <c r="C6656">
        <v>3.799E-5</v>
      </c>
    </row>
    <row r="6657" spans="1:3" x14ac:dyDescent="0.35">
      <c r="A6657" s="86">
        <v>46092</v>
      </c>
      <c r="B6657" s="87">
        <v>0.33333333333333331</v>
      </c>
      <c r="C6657">
        <v>3.858E-5</v>
      </c>
    </row>
    <row r="6658" spans="1:3" x14ac:dyDescent="0.35">
      <c r="A6658" s="86">
        <v>46092</v>
      </c>
      <c r="B6658" s="87">
        <v>0.34375</v>
      </c>
      <c r="C6658">
        <v>3.8760000000000002E-5</v>
      </c>
    </row>
    <row r="6659" spans="1:3" x14ac:dyDescent="0.35">
      <c r="A6659" s="86">
        <v>46092</v>
      </c>
      <c r="B6659" s="87">
        <v>0.35416666666666669</v>
      </c>
      <c r="C6659">
        <v>3.858E-5</v>
      </c>
    </row>
    <row r="6660" spans="1:3" x14ac:dyDescent="0.35">
      <c r="A6660" s="86">
        <v>46092</v>
      </c>
      <c r="B6660" s="87">
        <v>0.36458333333333331</v>
      </c>
      <c r="C6660">
        <v>3.8100000000000005E-5</v>
      </c>
    </row>
    <row r="6661" spans="1:3" x14ac:dyDescent="0.35">
      <c r="A6661" s="86">
        <v>46092</v>
      </c>
      <c r="B6661" s="87">
        <v>0.375</v>
      </c>
      <c r="C6661">
        <v>3.7420000000000004E-5</v>
      </c>
    </row>
    <row r="6662" spans="1:3" x14ac:dyDescent="0.35">
      <c r="A6662" s="86">
        <v>46092</v>
      </c>
      <c r="B6662" s="87">
        <v>0.38541666666666669</v>
      </c>
      <c r="C6662">
        <v>3.6560000000000002E-5</v>
      </c>
    </row>
    <row r="6663" spans="1:3" x14ac:dyDescent="0.35">
      <c r="A6663" s="86">
        <v>46092</v>
      </c>
      <c r="B6663" s="87">
        <v>0.39583333333333331</v>
      </c>
      <c r="C6663">
        <v>3.5659999999999994E-5</v>
      </c>
    </row>
    <row r="6664" spans="1:3" x14ac:dyDescent="0.35">
      <c r="A6664" s="86">
        <v>46092</v>
      </c>
      <c r="B6664" s="87">
        <v>0.40625</v>
      </c>
      <c r="C6664">
        <v>3.4779999999999996E-5</v>
      </c>
    </row>
    <row r="6665" spans="1:3" x14ac:dyDescent="0.35">
      <c r="A6665" s="86">
        <v>46092</v>
      </c>
      <c r="B6665" s="87">
        <v>0.41666666666666669</v>
      </c>
      <c r="C6665">
        <v>3.4060000000000003E-5</v>
      </c>
    </row>
    <row r="6666" spans="1:3" x14ac:dyDescent="0.35">
      <c r="A6666" s="86">
        <v>46092</v>
      </c>
      <c r="B6666" s="87">
        <v>0.42708333333333331</v>
      </c>
      <c r="C6666">
        <v>3.358E-5</v>
      </c>
    </row>
    <row r="6667" spans="1:3" x14ac:dyDescent="0.35">
      <c r="A6667" s="86">
        <v>46092</v>
      </c>
      <c r="B6667" s="87">
        <v>0.4375</v>
      </c>
      <c r="C6667">
        <v>3.3259999999999997E-5</v>
      </c>
    </row>
    <row r="6668" spans="1:3" x14ac:dyDescent="0.35">
      <c r="A6668" s="86">
        <v>46092</v>
      </c>
      <c r="B6668" s="87">
        <v>0.44791666666666669</v>
      </c>
      <c r="C6668">
        <v>3.3119999999999995E-5</v>
      </c>
    </row>
    <row r="6669" spans="1:3" x14ac:dyDescent="0.35">
      <c r="A6669" s="86">
        <v>46092</v>
      </c>
      <c r="B6669" s="87">
        <v>0.45833333333333331</v>
      </c>
      <c r="C6669">
        <v>3.3119999999999995E-5</v>
      </c>
    </row>
    <row r="6670" spans="1:3" x14ac:dyDescent="0.35">
      <c r="A6670" s="86">
        <v>46092</v>
      </c>
      <c r="B6670" s="87">
        <v>0.46875</v>
      </c>
      <c r="C6670">
        <v>3.324E-5</v>
      </c>
    </row>
    <row r="6671" spans="1:3" x14ac:dyDescent="0.35">
      <c r="A6671" s="86">
        <v>46092</v>
      </c>
      <c r="B6671" s="87">
        <v>0.47916666666666669</v>
      </c>
      <c r="C6671">
        <v>3.349E-5</v>
      </c>
    </row>
    <row r="6672" spans="1:3" x14ac:dyDescent="0.35">
      <c r="A6672" s="86">
        <v>46092</v>
      </c>
      <c r="B6672" s="87">
        <v>0.48958333333333331</v>
      </c>
      <c r="C6672">
        <v>3.3980000000000003E-5</v>
      </c>
    </row>
    <row r="6673" spans="1:3" x14ac:dyDescent="0.35">
      <c r="A6673" s="86">
        <v>46092</v>
      </c>
      <c r="B6673" s="87">
        <v>0.5</v>
      </c>
      <c r="C6673">
        <v>3.4779999999999996E-5</v>
      </c>
    </row>
    <row r="6674" spans="1:3" x14ac:dyDescent="0.35">
      <c r="A6674" s="86">
        <v>46092</v>
      </c>
      <c r="B6674" s="87">
        <v>0.51041666666666663</v>
      </c>
      <c r="C6674">
        <v>3.5889999999999997E-5</v>
      </c>
    </row>
    <row r="6675" spans="1:3" x14ac:dyDescent="0.35">
      <c r="A6675" s="86">
        <v>46092</v>
      </c>
      <c r="B6675" s="87">
        <v>0.52083333333333337</v>
      </c>
      <c r="C6675">
        <v>3.7100000000000001E-5</v>
      </c>
    </row>
    <row r="6676" spans="1:3" x14ac:dyDescent="0.35">
      <c r="A6676" s="86">
        <v>46092</v>
      </c>
      <c r="B6676" s="87">
        <v>0.53125</v>
      </c>
      <c r="C6676">
        <v>3.807E-5</v>
      </c>
    </row>
    <row r="6677" spans="1:3" x14ac:dyDescent="0.35">
      <c r="A6677" s="86">
        <v>46092</v>
      </c>
      <c r="B6677" s="87">
        <v>0.54166666666666663</v>
      </c>
      <c r="C6677">
        <v>3.858E-5</v>
      </c>
    </row>
    <row r="6678" spans="1:3" x14ac:dyDescent="0.35">
      <c r="A6678" s="86">
        <v>46092</v>
      </c>
      <c r="B6678" s="87">
        <v>0.55208333333333337</v>
      </c>
      <c r="C6678">
        <v>3.841E-5</v>
      </c>
    </row>
    <row r="6679" spans="1:3" x14ac:dyDescent="0.35">
      <c r="A6679" s="86">
        <v>46092</v>
      </c>
      <c r="B6679" s="87">
        <v>0.5625</v>
      </c>
      <c r="C6679">
        <v>3.7699999999999995E-5</v>
      </c>
    </row>
    <row r="6680" spans="1:3" x14ac:dyDescent="0.35">
      <c r="A6680" s="86">
        <v>46092</v>
      </c>
      <c r="B6680" s="87">
        <v>0.57291666666666663</v>
      </c>
      <c r="C6680">
        <v>3.6640000000000002E-5</v>
      </c>
    </row>
    <row r="6681" spans="1:3" x14ac:dyDescent="0.35">
      <c r="A6681" s="86">
        <v>46092</v>
      </c>
      <c r="B6681" s="87">
        <v>0.58333333333333337</v>
      </c>
      <c r="C6681">
        <v>3.5490000000000001E-5</v>
      </c>
    </row>
    <row r="6682" spans="1:3" x14ac:dyDescent="0.35">
      <c r="A6682" s="86">
        <v>46092</v>
      </c>
      <c r="B6682" s="87">
        <v>0.59375</v>
      </c>
      <c r="C6682">
        <v>3.4410000000000004E-5</v>
      </c>
    </row>
    <row r="6683" spans="1:3" x14ac:dyDescent="0.35">
      <c r="A6683" s="86">
        <v>46092</v>
      </c>
      <c r="B6683" s="87">
        <v>0.60416666666666663</v>
      </c>
      <c r="C6683">
        <v>3.3430000000000003E-5</v>
      </c>
    </row>
    <row r="6684" spans="1:3" x14ac:dyDescent="0.35">
      <c r="A6684" s="86">
        <v>46092</v>
      </c>
      <c r="B6684" s="87">
        <v>0.61458333333333337</v>
      </c>
      <c r="C6684">
        <v>3.2550000000000005E-5</v>
      </c>
    </row>
    <row r="6685" spans="1:3" x14ac:dyDescent="0.35">
      <c r="A6685" s="86">
        <v>46092</v>
      </c>
      <c r="B6685" s="87">
        <v>0.625</v>
      </c>
      <c r="C6685">
        <v>3.1690000000000003E-5</v>
      </c>
    </row>
    <row r="6686" spans="1:3" x14ac:dyDescent="0.35">
      <c r="A6686" s="86">
        <v>46092</v>
      </c>
      <c r="B6686" s="87">
        <v>0.63541666666666663</v>
      </c>
      <c r="C6686">
        <v>3.0890000000000004E-5</v>
      </c>
    </row>
    <row r="6687" spans="1:3" x14ac:dyDescent="0.35">
      <c r="A6687" s="86">
        <v>46092</v>
      </c>
      <c r="B6687" s="87">
        <v>0.64583333333333337</v>
      </c>
      <c r="C6687">
        <v>3.0200000000000002E-5</v>
      </c>
    </row>
    <row r="6688" spans="1:3" x14ac:dyDescent="0.35">
      <c r="A6688" s="86">
        <v>46092</v>
      </c>
      <c r="B6688" s="87">
        <v>0.65625</v>
      </c>
      <c r="C6688">
        <v>2.9629999999999999E-5</v>
      </c>
    </row>
    <row r="6689" spans="1:3" x14ac:dyDescent="0.35">
      <c r="A6689" s="86">
        <v>46092</v>
      </c>
      <c r="B6689" s="87">
        <v>0.66666666666666663</v>
      </c>
      <c r="C6689">
        <v>2.9309999999999999E-5</v>
      </c>
    </row>
    <row r="6690" spans="1:3" x14ac:dyDescent="0.35">
      <c r="A6690" s="86">
        <v>46092</v>
      </c>
      <c r="B6690" s="87">
        <v>0.67708333333333337</v>
      </c>
      <c r="C6690">
        <v>2.9250000000000003E-5</v>
      </c>
    </row>
    <row r="6691" spans="1:3" x14ac:dyDescent="0.35">
      <c r="A6691" s="86">
        <v>46092</v>
      </c>
      <c r="B6691" s="87">
        <v>0.6875</v>
      </c>
      <c r="C6691">
        <v>2.9540000000000002E-5</v>
      </c>
    </row>
    <row r="6692" spans="1:3" x14ac:dyDescent="0.35">
      <c r="A6692" s="86">
        <v>46092</v>
      </c>
      <c r="B6692" s="87">
        <v>0.69791666666666663</v>
      </c>
      <c r="C6692">
        <v>3.023E-5</v>
      </c>
    </row>
    <row r="6693" spans="1:3" x14ac:dyDescent="0.35">
      <c r="A6693" s="86">
        <v>46092</v>
      </c>
      <c r="B6693" s="87">
        <v>0.70833333333333337</v>
      </c>
      <c r="C6693">
        <v>3.146E-5</v>
      </c>
    </row>
    <row r="6694" spans="1:3" x14ac:dyDescent="0.35">
      <c r="A6694" s="86">
        <v>46092</v>
      </c>
      <c r="B6694" s="87">
        <v>0.71875</v>
      </c>
      <c r="C6694">
        <v>3.3200000000000001E-5</v>
      </c>
    </row>
    <row r="6695" spans="1:3" x14ac:dyDescent="0.35">
      <c r="A6695" s="86">
        <v>46092</v>
      </c>
      <c r="B6695" s="87">
        <v>0.72916666666666663</v>
      </c>
      <c r="C6695">
        <v>3.5409999999999995E-5</v>
      </c>
    </row>
    <row r="6696" spans="1:3" x14ac:dyDescent="0.35">
      <c r="A6696" s="86">
        <v>46092</v>
      </c>
      <c r="B6696" s="87">
        <v>0.73958333333333337</v>
      </c>
      <c r="C6696">
        <v>3.7950000000000001E-5</v>
      </c>
    </row>
    <row r="6697" spans="1:3" x14ac:dyDescent="0.35">
      <c r="A6697" s="86">
        <v>46092</v>
      </c>
      <c r="B6697" s="87">
        <v>0.75</v>
      </c>
      <c r="C6697">
        <v>4.074E-5</v>
      </c>
    </row>
    <row r="6698" spans="1:3" x14ac:dyDescent="0.35">
      <c r="A6698" s="86">
        <v>46092</v>
      </c>
      <c r="B6698" s="87">
        <v>0.76041666666666663</v>
      </c>
      <c r="C6698">
        <v>4.3619999999999999E-5</v>
      </c>
    </row>
    <row r="6699" spans="1:3" x14ac:dyDescent="0.35">
      <c r="A6699" s="86">
        <v>46092</v>
      </c>
      <c r="B6699" s="87">
        <v>0.77083333333333337</v>
      </c>
      <c r="C6699">
        <v>4.6430000000000001E-5</v>
      </c>
    </row>
    <row r="6700" spans="1:3" x14ac:dyDescent="0.35">
      <c r="A6700" s="86">
        <v>46092</v>
      </c>
      <c r="B6700" s="87">
        <v>0.78125</v>
      </c>
      <c r="C6700">
        <v>4.9000000000000005E-5</v>
      </c>
    </row>
    <row r="6701" spans="1:3" x14ac:dyDescent="0.35">
      <c r="A6701" s="86">
        <v>46092</v>
      </c>
      <c r="B6701" s="87">
        <v>0.79166666666666663</v>
      </c>
      <c r="C6701">
        <v>5.1209999999999999E-5</v>
      </c>
    </row>
    <row r="6702" spans="1:3" x14ac:dyDescent="0.35">
      <c r="A6702" s="86">
        <v>46092</v>
      </c>
      <c r="B6702" s="87">
        <v>0.80208333333333337</v>
      </c>
      <c r="C6702">
        <v>5.287E-5</v>
      </c>
    </row>
    <row r="6703" spans="1:3" x14ac:dyDescent="0.35">
      <c r="A6703" s="86">
        <v>46092</v>
      </c>
      <c r="B6703" s="87">
        <v>0.8125</v>
      </c>
      <c r="C6703">
        <v>5.3870000000000004E-5</v>
      </c>
    </row>
    <row r="6704" spans="1:3" x14ac:dyDescent="0.35">
      <c r="A6704" s="86">
        <v>46092</v>
      </c>
      <c r="B6704" s="87">
        <v>0.82291666666666663</v>
      </c>
      <c r="C6704">
        <v>5.4080000000000004E-5</v>
      </c>
    </row>
    <row r="6705" spans="1:3" x14ac:dyDescent="0.35">
      <c r="A6705" s="86">
        <v>46092</v>
      </c>
      <c r="B6705" s="87">
        <v>0.83333333333333337</v>
      </c>
      <c r="C6705">
        <v>5.3350000000000003E-5</v>
      </c>
    </row>
    <row r="6706" spans="1:3" x14ac:dyDescent="0.35">
      <c r="A6706" s="86">
        <v>46092</v>
      </c>
      <c r="B6706" s="87">
        <v>0.84375</v>
      </c>
      <c r="C6706">
        <v>5.1730000000000001E-5</v>
      </c>
    </row>
    <row r="6707" spans="1:3" x14ac:dyDescent="0.35">
      <c r="A6707" s="86">
        <v>46092</v>
      </c>
      <c r="B6707" s="87">
        <v>0.85416666666666663</v>
      </c>
      <c r="C6707">
        <v>4.9440000000000001E-5</v>
      </c>
    </row>
    <row r="6708" spans="1:3" x14ac:dyDescent="0.35">
      <c r="A6708" s="86">
        <v>46092</v>
      </c>
      <c r="B6708" s="87">
        <v>0.86458333333333337</v>
      </c>
      <c r="C6708">
        <v>4.6920000000000005E-5</v>
      </c>
    </row>
    <row r="6709" spans="1:3" x14ac:dyDescent="0.35">
      <c r="A6709" s="86">
        <v>46092</v>
      </c>
      <c r="B6709" s="87">
        <v>0.875</v>
      </c>
      <c r="C6709">
        <v>4.4540000000000004E-5</v>
      </c>
    </row>
    <row r="6710" spans="1:3" x14ac:dyDescent="0.35">
      <c r="A6710" s="86">
        <v>46092</v>
      </c>
      <c r="B6710" s="87">
        <v>0.88541666666666663</v>
      </c>
      <c r="C6710">
        <v>4.2630000000000004E-5</v>
      </c>
    </row>
    <row r="6711" spans="1:3" x14ac:dyDescent="0.35">
      <c r="A6711" s="86">
        <v>46092</v>
      </c>
      <c r="B6711" s="87">
        <v>0.89583333333333337</v>
      </c>
      <c r="C6711">
        <v>4.1050000000000002E-5</v>
      </c>
    </row>
    <row r="6712" spans="1:3" x14ac:dyDescent="0.35">
      <c r="A6712" s="86">
        <v>46092</v>
      </c>
      <c r="B6712" s="87">
        <v>0.90625</v>
      </c>
      <c r="C6712">
        <v>3.9610000000000002E-5</v>
      </c>
    </row>
    <row r="6713" spans="1:3" x14ac:dyDescent="0.35">
      <c r="A6713" s="86">
        <v>46092</v>
      </c>
      <c r="B6713" s="87">
        <v>0.91666666666666663</v>
      </c>
      <c r="C6713">
        <v>3.8129999999999996E-5</v>
      </c>
    </row>
    <row r="6714" spans="1:3" x14ac:dyDescent="0.35">
      <c r="A6714" s="86">
        <v>46092</v>
      </c>
      <c r="B6714" s="87">
        <v>0.92708333333333337</v>
      </c>
      <c r="C6714">
        <v>3.6409999999999999E-5</v>
      </c>
    </row>
    <row r="6715" spans="1:3" x14ac:dyDescent="0.35">
      <c r="A6715" s="86">
        <v>46092</v>
      </c>
      <c r="B6715" s="87">
        <v>0.9375</v>
      </c>
      <c r="C6715">
        <v>3.4500000000000005E-5</v>
      </c>
    </row>
    <row r="6716" spans="1:3" x14ac:dyDescent="0.35">
      <c r="A6716" s="86">
        <v>46092</v>
      </c>
      <c r="B6716" s="87">
        <v>0.94791666666666663</v>
      </c>
      <c r="C6716">
        <v>3.2439999999999994E-5</v>
      </c>
    </row>
    <row r="6717" spans="1:3" x14ac:dyDescent="0.35">
      <c r="A6717" s="86">
        <v>46092</v>
      </c>
      <c r="B6717" s="87">
        <v>0.95833333333333337</v>
      </c>
      <c r="C6717">
        <v>3.0259999999999998E-5</v>
      </c>
    </row>
    <row r="6718" spans="1:3" x14ac:dyDescent="0.35">
      <c r="A6718" s="86">
        <v>46092</v>
      </c>
      <c r="B6718" s="87">
        <v>0.96875</v>
      </c>
      <c r="C6718">
        <v>2.8049999999999997E-5</v>
      </c>
    </row>
    <row r="6719" spans="1:3" x14ac:dyDescent="0.35">
      <c r="A6719" s="86">
        <v>46092</v>
      </c>
      <c r="B6719" s="87">
        <v>0.97916666666666663</v>
      </c>
      <c r="C6719">
        <v>2.582E-5</v>
      </c>
    </row>
    <row r="6720" spans="1:3" x14ac:dyDescent="0.35">
      <c r="A6720" s="86">
        <v>46092</v>
      </c>
      <c r="B6720" s="87">
        <v>0.98958333333333337</v>
      </c>
      <c r="C6720">
        <v>2.3619999999999997E-5</v>
      </c>
    </row>
    <row r="6721" spans="1:3" x14ac:dyDescent="0.35">
      <c r="A6721" s="86">
        <v>46093</v>
      </c>
      <c r="B6721" s="87">
        <v>0</v>
      </c>
      <c r="C6721">
        <v>2.1440000000000001E-5</v>
      </c>
    </row>
    <row r="6722" spans="1:3" x14ac:dyDescent="0.35">
      <c r="A6722" s="86">
        <v>46093</v>
      </c>
      <c r="B6722" s="87">
        <v>1.0416666666666666E-2</v>
      </c>
      <c r="C6722">
        <v>1.929E-5</v>
      </c>
    </row>
    <row r="6723" spans="1:3" x14ac:dyDescent="0.35">
      <c r="A6723" s="86">
        <v>46093</v>
      </c>
      <c r="B6723" s="87">
        <v>2.0833333333333332E-2</v>
      </c>
      <c r="C6723">
        <v>1.7350000000000002E-5</v>
      </c>
    </row>
    <row r="6724" spans="1:3" x14ac:dyDescent="0.35">
      <c r="A6724" s="86">
        <v>46093</v>
      </c>
      <c r="B6724" s="87">
        <v>3.125E-2</v>
      </c>
      <c r="C6724">
        <v>1.5670000000000001E-5</v>
      </c>
    </row>
    <row r="6725" spans="1:3" x14ac:dyDescent="0.35">
      <c r="A6725" s="86">
        <v>46093</v>
      </c>
      <c r="B6725" s="87">
        <v>4.1666666666666664E-2</v>
      </c>
      <c r="C6725">
        <v>1.4239999999999999E-5</v>
      </c>
    </row>
    <row r="6726" spans="1:3" x14ac:dyDescent="0.35">
      <c r="A6726" s="86">
        <v>46093</v>
      </c>
      <c r="B6726" s="87">
        <v>5.2083333333333336E-2</v>
      </c>
      <c r="C6726">
        <v>1.3180000000000001E-5</v>
      </c>
    </row>
    <row r="6727" spans="1:3" x14ac:dyDescent="0.35">
      <c r="A6727" s="86">
        <v>46093</v>
      </c>
      <c r="B6727" s="87">
        <v>6.25E-2</v>
      </c>
      <c r="C6727">
        <v>1.2439999999999999E-5</v>
      </c>
    </row>
    <row r="6728" spans="1:3" x14ac:dyDescent="0.35">
      <c r="A6728" s="86">
        <v>46093</v>
      </c>
      <c r="B6728" s="87">
        <v>7.2916666666666671E-2</v>
      </c>
      <c r="C6728">
        <v>1.1960000000000001E-5</v>
      </c>
    </row>
    <row r="6729" spans="1:3" x14ac:dyDescent="0.35">
      <c r="A6729" s="86">
        <v>46093</v>
      </c>
      <c r="B6729" s="87">
        <v>8.3333333333333329E-2</v>
      </c>
      <c r="C6729">
        <v>1.1639999999999999E-5</v>
      </c>
    </row>
    <row r="6730" spans="1:3" x14ac:dyDescent="0.35">
      <c r="A6730" s="86">
        <v>46093</v>
      </c>
      <c r="B6730" s="87">
        <v>9.375E-2</v>
      </c>
      <c r="C6730">
        <v>1.145E-5</v>
      </c>
    </row>
    <row r="6731" spans="1:3" x14ac:dyDescent="0.35">
      <c r="A6731" s="86">
        <v>46093</v>
      </c>
      <c r="B6731" s="87">
        <v>0.10416666666666667</v>
      </c>
      <c r="C6731">
        <v>1.1299999999999999E-5</v>
      </c>
    </row>
    <row r="6732" spans="1:3" x14ac:dyDescent="0.35">
      <c r="A6732" s="86">
        <v>46093</v>
      </c>
      <c r="B6732" s="87">
        <v>0.11458333333333333</v>
      </c>
      <c r="C6732">
        <v>1.1240000000000001E-5</v>
      </c>
    </row>
    <row r="6733" spans="1:3" x14ac:dyDescent="0.35">
      <c r="A6733" s="86">
        <v>46093</v>
      </c>
      <c r="B6733" s="87">
        <v>0.125</v>
      </c>
      <c r="C6733">
        <v>1.116E-5</v>
      </c>
    </row>
    <row r="6734" spans="1:3" x14ac:dyDescent="0.35">
      <c r="A6734" s="86">
        <v>46093</v>
      </c>
      <c r="B6734" s="87">
        <v>0.13541666666666666</v>
      </c>
      <c r="C6734">
        <v>1.1070000000000001E-5</v>
      </c>
    </row>
    <row r="6735" spans="1:3" x14ac:dyDescent="0.35">
      <c r="A6735" s="86">
        <v>46093</v>
      </c>
      <c r="B6735" s="87">
        <v>0.14583333333333334</v>
      </c>
      <c r="C6735">
        <v>1.1010000000000001E-5</v>
      </c>
    </row>
    <row r="6736" spans="1:3" x14ac:dyDescent="0.35">
      <c r="A6736" s="86">
        <v>46093</v>
      </c>
      <c r="B6736" s="87">
        <v>0.15625</v>
      </c>
      <c r="C6736">
        <v>1.093E-5</v>
      </c>
    </row>
    <row r="6737" spans="1:3" x14ac:dyDescent="0.35">
      <c r="A6737" s="86">
        <v>46093</v>
      </c>
      <c r="B6737" s="87">
        <v>0.16666666666666666</v>
      </c>
      <c r="C6737">
        <v>1.093E-5</v>
      </c>
    </row>
    <row r="6738" spans="1:3" x14ac:dyDescent="0.35">
      <c r="A6738" s="86">
        <v>46093</v>
      </c>
      <c r="B6738" s="87">
        <v>0.17708333333333334</v>
      </c>
      <c r="C6738">
        <v>1.096E-5</v>
      </c>
    </row>
    <row r="6739" spans="1:3" x14ac:dyDescent="0.35">
      <c r="A6739" s="86">
        <v>46093</v>
      </c>
      <c r="B6739" s="87">
        <v>0.1875</v>
      </c>
      <c r="C6739">
        <v>1.1070000000000001E-5</v>
      </c>
    </row>
    <row r="6740" spans="1:3" x14ac:dyDescent="0.35">
      <c r="A6740" s="86">
        <v>46093</v>
      </c>
      <c r="B6740" s="87">
        <v>0.19791666666666666</v>
      </c>
      <c r="C6740">
        <v>1.1220000000000001E-5</v>
      </c>
    </row>
    <row r="6741" spans="1:3" x14ac:dyDescent="0.35">
      <c r="A6741" s="86">
        <v>46093</v>
      </c>
      <c r="B6741" s="87">
        <v>0.20833333333333334</v>
      </c>
      <c r="C6741">
        <v>1.1409999999999999E-5</v>
      </c>
    </row>
    <row r="6742" spans="1:3" x14ac:dyDescent="0.35">
      <c r="A6742" s="86">
        <v>46093</v>
      </c>
      <c r="B6742" s="87">
        <v>0.21875</v>
      </c>
      <c r="C6742">
        <v>1.168E-5</v>
      </c>
    </row>
    <row r="6743" spans="1:3" x14ac:dyDescent="0.35">
      <c r="A6743" s="86">
        <v>46093</v>
      </c>
      <c r="B6743" s="87">
        <v>0.22916666666666666</v>
      </c>
      <c r="C6743">
        <v>1.2300000000000001E-5</v>
      </c>
    </row>
    <row r="6744" spans="1:3" x14ac:dyDescent="0.35">
      <c r="A6744" s="86">
        <v>46093</v>
      </c>
      <c r="B6744" s="87">
        <v>0.23958333333333334</v>
      </c>
      <c r="C6744">
        <v>1.362E-5</v>
      </c>
    </row>
    <row r="6745" spans="1:3" x14ac:dyDescent="0.35">
      <c r="A6745" s="86">
        <v>46093</v>
      </c>
      <c r="B6745" s="87">
        <v>0.25</v>
      </c>
      <c r="C6745">
        <v>1.592E-5</v>
      </c>
    </row>
    <row r="6746" spans="1:3" x14ac:dyDescent="0.35">
      <c r="A6746" s="86">
        <v>46093</v>
      </c>
      <c r="B6746" s="87">
        <v>0.26041666666666669</v>
      </c>
      <c r="C6746">
        <v>1.9400000000000001E-5</v>
      </c>
    </row>
    <row r="6747" spans="1:3" x14ac:dyDescent="0.35">
      <c r="A6747" s="86">
        <v>46093</v>
      </c>
      <c r="B6747" s="87">
        <v>0.27083333333333331</v>
      </c>
      <c r="C6747">
        <v>2.3630000000000002E-5</v>
      </c>
    </row>
    <row r="6748" spans="1:3" x14ac:dyDescent="0.35">
      <c r="A6748" s="86">
        <v>46093</v>
      </c>
      <c r="B6748" s="87">
        <v>0.28125</v>
      </c>
      <c r="C6748">
        <v>2.796E-5</v>
      </c>
    </row>
    <row r="6749" spans="1:3" x14ac:dyDescent="0.35">
      <c r="A6749" s="86">
        <v>46093</v>
      </c>
      <c r="B6749" s="87">
        <v>0.29166666666666669</v>
      </c>
      <c r="C6749">
        <v>3.1820000000000004E-5</v>
      </c>
    </row>
    <row r="6750" spans="1:3" x14ac:dyDescent="0.35">
      <c r="A6750" s="86">
        <v>46093</v>
      </c>
      <c r="B6750" s="87">
        <v>0.30208333333333331</v>
      </c>
      <c r="C6750">
        <v>3.4700000000000003E-5</v>
      </c>
    </row>
    <row r="6751" spans="1:3" x14ac:dyDescent="0.35">
      <c r="A6751" s="86">
        <v>46093</v>
      </c>
      <c r="B6751" s="87">
        <v>0.3125</v>
      </c>
      <c r="C6751">
        <v>3.667E-5</v>
      </c>
    </row>
    <row r="6752" spans="1:3" x14ac:dyDescent="0.35">
      <c r="A6752" s="86">
        <v>46093</v>
      </c>
      <c r="B6752" s="87">
        <v>0.32291666666666669</v>
      </c>
      <c r="C6752">
        <v>3.7870000000000002E-5</v>
      </c>
    </row>
    <row r="6753" spans="1:3" x14ac:dyDescent="0.35">
      <c r="A6753" s="86">
        <v>46093</v>
      </c>
      <c r="B6753" s="87">
        <v>0.33333333333333331</v>
      </c>
      <c r="C6753">
        <v>3.8460000000000001E-5</v>
      </c>
    </row>
    <row r="6754" spans="1:3" x14ac:dyDescent="0.35">
      <c r="A6754" s="86">
        <v>46093</v>
      </c>
      <c r="B6754" s="87">
        <v>0.34375</v>
      </c>
      <c r="C6754">
        <v>3.8629999999999994E-5</v>
      </c>
    </row>
    <row r="6755" spans="1:3" x14ac:dyDescent="0.35">
      <c r="A6755" s="86">
        <v>46093</v>
      </c>
      <c r="B6755" s="87">
        <v>0.35416666666666669</v>
      </c>
      <c r="C6755">
        <v>3.8460000000000001E-5</v>
      </c>
    </row>
    <row r="6756" spans="1:3" x14ac:dyDescent="0.35">
      <c r="A6756" s="86">
        <v>46093</v>
      </c>
      <c r="B6756" s="87">
        <v>0.36458333333333331</v>
      </c>
      <c r="C6756">
        <v>3.7979999999999999E-5</v>
      </c>
    </row>
    <row r="6757" spans="1:3" x14ac:dyDescent="0.35">
      <c r="A6757" s="86">
        <v>46093</v>
      </c>
      <c r="B6757" s="87">
        <v>0.375</v>
      </c>
      <c r="C6757">
        <v>3.7299999999999999E-5</v>
      </c>
    </row>
    <row r="6758" spans="1:3" x14ac:dyDescent="0.35">
      <c r="A6758" s="86">
        <v>46093</v>
      </c>
      <c r="B6758" s="87">
        <v>0.38541666666666669</v>
      </c>
      <c r="C6758">
        <v>3.6440000000000003E-5</v>
      </c>
    </row>
    <row r="6759" spans="1:3" x14ac:dyDescent="0.35">
      <c r="A6759" s="86">
        <v>46093</v>
      </c>
      <c r="B6759" s="87">
        <v>0.39583333333333331</v>
      </c>
      <c r="C6759">
        <v>3.5549999999999997E-5</v>
      </c>
    </row>
    <row r="6760" spans="1:3" x14ac:dyDescent="0.35">
      <c r="A6760" s="86">
        <v>46093</v>
      </c>
      <c r="B6760" s="87">
        <v>0.40625</v>
      </c>
      <c r="C6760">
        <v>3.4669999999999998E-5</v>
      </c>
    </row>
    <row r="6761" spans="1:3" x14ac:dyDescent="0.35">
      <c r="A6761" s="86">
        <v>46093</v>
      </c>
      <c r="B6761" s="87">
        <v>0.41666666666666669</v>
      </c>
      <c r="C6761">
        <v>3.396E-5</v>
      </c>
    </row>
    <row r="6762" spans="1:3" x14ac:dyDescent="0.35">
      <c r="A6762" s="86">
        <v>46093</v>
      </c>
      <c r="B6762" s="87">
        <v>0.42708333333333331</v>
      </c>
      <c r="C6762">
        <v>3.3480000000000005E-5</v>
      </c>
    </row>
    <row r="6763" spans="1:3" x14ac:dyDescent="0.35">
      <c r="A6763" s="86">
        <v>46093</v>
      </c>
      <c r="B6763" s="87">
        <v>0.4375</v>
      </c>
      <c r="C6763">
        <v>3.3160000000000001E-5</v>
      </c>
    </row>
    <row r="6764" spans="1:3" x14ac:dyDescent="0.35">
      <c r="A6764" s="86">
        <v>46093</v>
      </c>
      <c r="B6764" s="87">
        <v>0.44791666666666669</v>
      </c>
      <c r="C6764">
        <v>3.3019999999999999E-5</v>
      </c>
    </row>
    <row r="6765" spans="1:3" x14ac:dyDescent="0.35">
      <c r="A6765" s="86">
        <v>46093</v>
      </c>
      <c r="B6765" s="87">
        <v>0.45833333333333331</v>
      </c>
      <c r="C6765">
        <v>3.3019999999999999E-5</v>
      </c>
    </row>
    <row r="6766" spans="1:3" x14ac:dyDescent="0.35">
      <c r="A6766" s="86">
        <v>46093</v>
      </c>
      <c r="B6766" s="87">
        <v>0.46875</v>
      </c>
      <c r="C6766">
        <v>3.3130000000000003E-5</v>
      </c>
    </row>
    <row r="6767" spans="1:3" x14ac:dyDescent="0.35">
      <c r="A6767" s="86">
        <v>46093</v>
      </c>
      <c r="B6767" s="87">
        <v>0.47916666666666669</v>
      </c>
      <c r="C6767">
        <v>3.3380000000000002E-5</v>
      </c>
    </row>
    <row r="6768" spans="1:3" x14ac:dyDescent="0.35">
      <c r="A6768" s="86">
        <v>46093</v>
      </c>
      <c r="B6768" s="87">
        <v>0.48958333333333331</v>
      </c>
      <c r="C6768">
        <v>3.3880000000000001E-5</v>
      </c>
    </row>
    <row r="6769" spans="1:3" x14ac:dyDescent="0.35">
      <c r="A6769" s="86">
        <v>46093</v>
      </c>
      <c r="B6769" s="87">
        <v>0.5</v>
      </c>
      <c r="C6769">
        <v>3.4669999999999998E-5</v>
      </c>
    </row>
    <row r="6770" spans="1:3" x14ac:dyDescent="0.35">
      <c r="A6770" s="86">
        <v>46093</v>
      </c>
      <c r="B6770" s="87">
        <v>0.51041666666666663</v>
      </c>
      <c r="C6770">
        <v>3.578E-5</v>
      </c>
    </row>
    <row r="6771" spans="1:3" x14ac:dyDescent="0.35">
      <c r="A6771" s="86">
        <v>46093</v>
      </c>
      <c r="B6771" s="87">
        <v>0.52083333333333337</v>
      </c>
      <c r="C6771">
        <v>3.6980000000000002E-5</v>
      </c>
    </row>
    <row r="6772" spans="1:3" x14ac:dyDescent="0.35">
      <c r="A6772" s="86">
        <v>46093</v>
      </c>
      <c r="B6772" s="87">
        <v>0.53125</v>
      </c>
      <c r="C6772">
        <v>3.7950000000000001E-5</v>
      </c>
    </row>
    <row r="6773" spans="1:3" x14ac:dyDescent="0.35">
      <c r="A6773" s="86">
        <v>46093</v>
      </c>
      <c r="B6773" s="87">
        <v>0.54166666666666663</v>
      </c>
      <c r="C6773">
        <v>3.8460000000000001E-5</v>
      </c>
    </row>
    <row r="6774" spans="1:3" x14ac:dyDescent="0.35">
      <c r="A6774" s="86">
        <v>46093</v>
      </c>
      <c r="B6774" s="87">
        <v>0.55208333333333337</v>
      </c>
      <c r="C6774">
        <v>3.8290000000000001E-5</v>
      </c>
    </row>
    <row r="6775" spans="1:3" x14ac:dyDescent="0.35">
      <c r="A6775" s="86">
        <v>46093</v>
      </c>
      <c r="B6775" s="87">
        <v>0.5625</v>
      </c>
      <c r="C6775">
        <v>3.7580000000000003E-5</v>
      </c>
    </row>
    <row r="6776" spans="1:3" x14ac:dyDescent="0.35">
      <c r="A6776" s="86">
        <v>46093</v>
      </c>
      <c r="B6776" s="87">
        <v>0.57291666666666663</v>
      </c>
      <c r="C6776">
        <v>3.6519999999999996E-5</v>
      </c>
    </row>
    <row r="6777" spans="1:3" x14ac:dyDescent="0.35">
      <c r="A6777" s="86">
        <v>46093</v>
      </c>
      <c r="B6777" s="87">
        <v>0.58333333333333337</v>
      </c>
      <c r="C6777">
        <v>3.5380000000000003E-5</v>
      </c>
    </row>
    <row r="6778" spans="1:3" x14ac:dyDescent="0.35">
      <c r="A6778" s="86">
        <v>46093</v>
      </c>
      <c r="B6778" s="87">
        <v>0.59375</v>
      </c>
      <c r="C6778">
        <v>3.43E-5</v>
      </c>
    </row>
    <row r="6779" spans="1:3" x14ac:dyDescent="0.35">
      <c r="A6779" s="86">
        <v>46093</v>
      </c>
      <c r="B6779" s="87">
        <v>0.60416666666666663</v>
      </c>
      <c r="C6779">
        <v>3.3330000000000001E-5</v>
      </c>
    </row>
    <row r="6780" spans="1:3" x14ac:dyDescent="0.35">
      <c r="A6780" s="86">
        <v>46093</v>
      </c>
      <c r="B6780" s="87">
        <v>0.61458333333333337</v>
      </c>
      <c r="C6780">
        <v>3.2450000000000003E-5</v>
      </c>
    </row>
    <row r="6781" spans="1:3" x14ac:dyDescent="0.35">
      <c r="A6781" s="86">
        <v>46093</v>
      </c>
      <c r="B6781" s="87">
        <v>0.625</v>
      </c>
      <c r="C6781">
        <v>3.1590000000000001E-5</v>
      </c>
    </row>
    <row r="6782" spans="1:3" x14ac:dyDescent="0.35">
      <c r="A6782" s="86">
        <v>46093</v>
      </c>
      <c r="B6782" s="87">
        <v>0.63541666666666663</v>
      </c>
      <c r="C6782">
        <v>3.0790000000000002E-5</v>
      </c>
    </row>
    <row r="6783" spans="1:3" x14ac:dyDescent="0.35">
      <c r="A6783" s="86">
        <v>46093</v>
      </c>
      <c r="B6783" s="87">
        <v>0.64583333333333337</v>
      </c>
      <c r="C6783">
        <v>3.0110000000000001E-5</v>
      </c>
    </row>
    <row r="6784" spans="1:3" x14ac:dyDescent="0.35">
      <c r="A6784" s="86">
        <v>46093</v>
      </c>
      <c r="B6784" s="87">
        <v>0.65625</v>
      </c>
      <c r="C6784">
        <v>2.9540000000000002E-5</v>
      </c>
    </row>
    <row r="6785" spans="1:3" x14ac:dyDescent="0.35">
      <c r="A6785" s="86">
        <v>46093</v>
      </c>
      <c r="B6785" s="87">
        <v>0.66666666666666663</v>
      </c>
      <c r="C6785">
        <v>2.9219999999999998E-5</v>
      </c>
    </row>
    <row r="6786" spans="1:3" x14ac:dyDescent="0.35">
      <c r="A6786" s="86">
        <v>46093</v>
      </c>
      <c r="B6786" s="87">
        <v>0.67708333333333337</v>
      </c>
      <c r="C6786">
        <v>2.9159999999999999E-5</v>
      </c>
    </row>
    <row r="6787" spans="1:3" x14ac:dyDescent="0.35">
      <c r="A6787" s="86">
        <v>46093</v>
      </c>
      <c r="B6787" s="87">
        <v>0.6875</v>
      </c>
      <c r="C6787">
        <v>2.9450000000000001E-5</v>
      </c>
    </row>
    <row r="6788" spans="1:3" x14ac:dyDescent="0.35">
      <c r="A6788" s="86">
        <v>46093</v>
      </c>
      <c r="B6788" s="87">
        <v>0.69791666666666663</v>
      </c>
      <c r="C6788">
        <v>3.0130000000000001E-5</v>
      </c>
    </row>
    <row r="6789" spans="1:3" x14ac:dyDescent="0.35">
      <c r="A6789" s="86">
        <v>46093</v>
      </c>
      <c r="B6789" s="87">
        <v>0.70833333333333337</v>
      </c>
      <c r="C6789">
        <v>3.1359999999999998E-5</v>
      </c>
    </row>
    <row r="6790" spans="1:3" x14ac:dyDescent="0.35">
      <c r="A6790" s="86">
        <v>46093</v>
      </c>
      <c r="B6790" s="87">
        <v>0.71875</v>
      </c>
      <c r="C6790">
        <v>3.3099999999999998E-5</v>
      </c>
    </row>
    <row r="6791" spans="1:3" x14ac:dyDescent="0.35">
      <c r="A6791" s="86">
        <v>46093</v>
      </c>
      <c r="B6791" s="87">
        <v>0.72916666666666663</v>
      </c>
      <c r="C6791">
        <v>3.5299999999999997E-5</v>
      </c>
    </row>
    <row r="6792" spans="1:3" x14ac:dyDescent="0.35">
      <c r="A6792" s="86">
        <v>46093</v>
      </c>
      <c r="B6792" s="87">
        <v>0.73958333333333337</v>
      </c>
      <c r="C6792">
        <v>3.7839999999999997E-5</v>
      </c>
    </row>
    <row r="6793" spans="1:3" x14ac:dyDescent="0.35">
      <c r="A6793" s="86">
        <v>46093</v>
      </c>
      <c r="B6793" s="87">
        <v>0.75</v>
      </c>
      <c r="C6793">
        <v>4.0609999999999999E-5</v>
      </c>
    </row>
    <row r="6794" spans="1:3" x14ac:dyDescent="0.35">
      <c r="A6794" s="86">
        <v>46093</v>
      </c>
      <c r="B6794" s="87">
        <v>0.76041666666666663</v>
      </c>
      <c r="C6794">
        <v>4.3489999999999999E-5</v>
      </c>
    </row>
    <row r="6795" spans="1:3" x14ac:dyDescent="0.35">
      <c r="A6795" s="86">
        <v>46093</v>
      </c>
      <c r="B6795" s="87">
        <v>0.77083333333333337</v>
      </c>
      <c r="C6795">
        <v>4.6280000000000004E-5</v>
      </c>
    </row>
    <row r="6796" spans="1:3" x14ac:dyDescent="0.35">
      <c r="A6796" s="86">
        <v>46093</v>
      </c>
      <c r="B6796" s="87">
        <v>0.78125</v>
      </c>
      <c r="C6796">
        <v>4.8849999999999995E-5</v>
      </c>
    </row>
    <row r="6797" spans="1:3" x14ac:dyDescent="0.35">
      <c r="A6797" s="86">
        <v>46093</v>
      </c>
      <c r="B6797" s="87">
        <v>0.79166666666666663</v>
      </c>
      <c r="C6797">
        <v>5.1050000000000001E-5</v>
      </c>
    </row>
    <row r="6798" spans="1:3" x14ac:dyDescent="0.35">
      <c r="A6798" s="86">
        <v>46093</v>
      </c>
      <c r="B6798" s="87">
        <v>0.80208333333333337</v>
      </c>
      <c r="C6798">
        <v>5.2710000000000002E-5</v>
      </c>
    </row>
    <row r="6799" spans="1:3" x14ac:dyDescent="0.35">
      <c r="A6799" s="86">
        <v>46093</v>
      </c>
      <c r="B6799" s="87">
        <v>0.8125</v>
      </c>
      <c r="C6799">
        <v>5.3699999999999997E-5</v>
      </c>
    </row>
    <row r="6800" spans="1:3" x14ac:dyDescent="0.35">
      <c r="A6800" s="86">
        <v>46093</v>
      </c>
      <c r="B6800" s="87">
        <v>0.82291666666666663</v>
      </c>
      <c r="C6800">
        <v>5.3909999999999997E-5</v>
      </c>
    </row>
    <row r="6801" spans="1:3" x14ac:dyDescent="0.35">
      <c r="A6801" s="86">
        <v>46093</v>
      </c>
      <c r="B6801" s="87">
        <v>0.83333333333333337</v>
      </c>
      <c r="C6801">
        <v>5.3190000000000004E-5</v>
      </c>
    </row>
    <row r="6802" spans="1:3" x14ac:dyDescent="0.35">
      <c r="A6802" s="86">
        <v>46093</v>
      </c>
      <c r="B6802" s="87">
        <v>0.84375</v>
      </c>
      <c r="C6802">
        <v>5.1569999999999996E-5</v>
      </c>
    </row>
    <row r="6803" spans="1:3" x14ac:dyDescent="0.35">
      <c r="A6803" s="86">
        <v>46093</v>
      </c>
      <c r="B6803" s="87">
        <v>0.85416666666666663</v>
      </c>
      <c r="C6803">
        <v>4.9279999999999996E-5</v>
      </c>
    </row>
    <row r="6804" spans="1:3" x14ac:dyDescent="0.35">
      <c r="A6804" s="86">
        <v>46093</v>
      </c>
      <c r="B6804" s="87">
        <v>0.86458333333333337</v>
      </c>
      <c r="C6804">
        <v>4.6770000000000001E-5</v>
      </c>
    </row>
    <row r="6805" spans="1:3" x14ac:dyDescent="0.35">
      <c r="A6805" s="86">
        <v>46093</v>
      </c>
      <c r="B6805" s="87">
        <v>0.875</v>
      </c>
      <c r="C6805">
        <v>4.4400000000000002E-5</v>
      </c>
    </row>
    <row r="6806" spans="1:3" x14ac:dyDescent="0.35">
      <c r="A6806" s="86">
        <v>46093</v>
      </c>
      <c r="B6806" s="87">
        <v>0.88541666666666663</v>
      </c>
      <c r="C6806">
        <v>4.2490000000000001E-5</v>
      </c>
    </row>
    <row r="6807" spans="1:3" x14ac:dyDescent="0.35">
      <c r="A6807" s="86">
        <v>46093</v>
      </c>
      <c r="B6807" s="87">
        <v>0.89583333333333337</v>
      </c>
      <c r="C6807">
        <v>4.0920000000000001E-5</v>
      </c>
    </row>
    <row r="6808" spans="1:3" x14ac:dyDescent="0.35">
      <c r="A6808" s="86">
        <v>46093</v>
      </c>
      <c r="B6808" s="87">
        <v>0.90625</v>
      </c>
      <c r="C6808">
        <v>3.9489999999999996E-5</v>
      </c>
    </row>
    <row r="6809" spans="1:3" x14ac:dyDescent="0.35">
      <c r="A6809" s="86">
        <v>46093</v>
      </c>
      <c r="B6809" s="87">
        <v>0.91666666666666663</v>
      </c>
      <c r="C6809">
        <v>3.8010000000000004E-5</v>
      </c>
    </row>
    <row r="6810" spans="1:3" x14ac:dyDescent="0.35">
      <c r="A6810" s="86">
        <v>46093</v>
      </c>
      <c r="B6810" s="87">
        <v>0.92708333333333337</v>
      </c>
      <c r="C6810">
        <v>3.6300000000000001E-5</v>
      </c>
    </row>
    <row r="6811" spans="1:3" x14ac:dyDescent="0.35">
      <c r="A6811" s="86">
        <v>46093</v>
      </c>
      <c r="B6811" s="87">
        <v>0.9375</v>
      </c>
      <c r="C6811">
        <v>3.4389999999999994E-5</v>
      </c>
    </row>
    <row r="6812" spans="1:3" x14ac:dyDescent="0.35">
      <c r="A6812" s="86">
        <v>46093</v>
      </c>
      <c r="B6812" s="87">
        <v>0.94791666666666663</v>
      </c>
      <c r="C6812">
        <v>3.2329999999999997E-5</v>
      </c>
    </row>
    <row r="6813" spans="1:3" x14ac:dyDescent="0.35">
      <c r="A6813" s="86">
        <v>46093</v>
      </c>
      <c r="B6813" s="87">
        <v>0.95833333333333337</v>
      </c>
      <c r="C6813">
        <v>3.0169999999999997E-5</v>
      </c>
    </row>
    <row r="6814" spans="1:3" x14ac:dyDescent="0.35">
      <c r="A6814" s="86">
        <v>46093</v>
      </c>
      <c r="B6814" s="87">
        <v>0.96875</v>
      </c>
      <c r="C6814">
        <v>2.796E-5</v>
      </c>
    </row>
    <row r="6815" spans="1:3" x14ac:dyDescent="0.35">
      <c r="A6815" s="86">
        <v>46093</v>
      </c>
      <c r="B6815" s="87">
        <v>0.97916666666666663</v>
      </c>
      <c r="C6815">
        <v>2.5739999999999998E-5</v>
      </c>
    </row>
    <row r="6816" spans="1:3" x14ac:dyDescent="0.35">
      <c r="A6816" s="86">
        <v>46093</v>
      </c>
      <c r="B6816" s="87">
        <v>0.98958333333333337</v>
      </c>
      <c r="C6816">
        <v>2.355E-5</v>
      </c>
    </row>
    <row r="6817" spans="1:3" x14ac:dyDescent="0.35">
      <c r="A6817" s="86">
        <v>46094</v>
      </c>
      <c r="B6817" s="87">
        <v>0</v>
      </c>
      <c r="C6817">
        <v>2.1379999999999999E-5</v>
      </c>
    </row>
    <row r="6818" spans="1:3" x14ac:dyDescent="0.35">
      <c r="A6818" s="86">
        <v>46094</v>
      </c>
      <c r="B6818" s="87">
        <v>1.0416666666666666E-2</v>
      </c>
      <c r="C6818">
        <v>1.9230000000000001E-5</v>
      </c>
    </row>
    <row r="6819" spans="1:3" x14ac:dyDescent="0.35">
      <c r="A6819" s="86">
        <v>46094</v>
      </c>
      <c r="B6819" s="87">
        <v>2.0833333333333332E-2</v>
      </c>
      <c r="C6819">
        <v>1.7289999999999999E-5</v>
      </c>
    </row>
    <row r="6820" spans="1:3" x14ac:dyDescent="0.35">
      <c r="A6820" s="86">
        <v>46094</v>
      </c>
      <c r="B6820" s="87">
        <v>3.125E-2</v>
      </c>
      <c r="C6820">
        <v>1.562E-5</v>
      </c>
    </row>
    <row r="6821" spans="1:3" x14ac:dyDescent="0.35">
      <c r="A6821" s="86">
        <v>46094</v>
      </c>
      <c r="B6821" s="87">
        <v>4.1666666666666664E-2</v>
      </c>
      <c r="C6821">
        <v>1.4200000000000001E-5</v>
      </c>
    </row>
    <row r="6822" spans="1:3" x14ac:dyDescent="0.35">
      <c r="A6822" s="86">
        <v>46094</v>
      </c>
      <c r="B6822" s="87">
        <v>5.2083333333333336E-2</v>
      </c>
      <c r="C6822">
        <v>1.3140000000000001E-5</v>
      </c>
    </row>
    <row r="6823" spans="1:3" x14ac:dyDescent="0.35">
      <c r="A6823" s="86">
        <v>46094</v>
      </c>
      <c r="B6823" s="87">
        <v>6.25E-2</v>
      </c>
      <c r="C6823">
        <v>1.24E-5</v>
      </c>
    </row>
    <row r="6824" spans="1:3" x14ac:dyDescent="0.35">
      <c r="A6824" s="86">
        <v>46094</v>
      </c>
      <c r="B6824" s="87">
        <v>7.2916666666666671E-2</v>
      </c>
      <c r="C6824">
        <v>1.1919999999999999E-5</v>
      </c>
    </row>
    <row r="6825" spans="1:3" x14ac:dyDescent="0.35">
      <c r="A6825" s="86">
        <v>46094</v>
      </c>
      <c r="B6825" s="87">
        <v>8.3333333333333329E-2</v>
      </c>
      <c r="C6825">
        <v>1.1610000000000001E-5</v>
      </c>
    </row>
    <row r="6826" spans="1:3" x14ac:dyDescent="0.35">
      <c r="A6826" s="86">
        <v>46094</v>
      </c>
      <c r="B6826" s="87">
        <v>9.375E-2</v>
      </c>
      <c r="C6826">
        <v>1.1409999999999999E-5</v>
      </c>
    </row>
    <row r="6827" spans="1:3" x14ac:dyDescent="0.35">
      <c r="A6827" s="86">
        <v>46094</v>
      </c>
      <c r="B6827" s="87">
        <v>0.10416666666666667</v>
      </c>
      <c r="C6827">
        <v>1.1259999999999999E-5</v>
      </c>
    </row>
    <row r="6828" spans="1:3" x14ac:dyDescent="0.35">
      <c r="A6828" s="86">
        <v>46094</v>
      </c>
      <c r="B6828" s="87">
        <v>0.11458333333333333</v>
      </c>
      <c r="C6828">
        <v>1.1209999999999999E-5</v>
      </c>
    </row>
    <row r="6829" spans="1:3" x14ac:dyDescent="0.35">
      <c r="A6829" s="86">
        <v>46094</v>
      </c>
      <c r="B6829" s="87">
        <v>0.125</v>
      </c>
      <c r="C6829">
        <v>1.1129999999999998E-5</v>
      </c>
    </row>
    <row r="6830" spans="1:3" x14ac:dyDescent="0.35">
      <c r="A6830" s="86">
        <v>46094</v>
      </c>
      <c r="B6830" s="87">
        <v>0.13541666666666666</v>
      </c>
      <c r="C6830">
        <v>1.1039999999999999E-5</v>
      </c>
    </row>
    <row r="6831" spans="1:3" x14ac:dyDescent="0.35">
      <c r="A6831" s="86">
        <v>46094</v>
      </c>
      <c r="B6831" s="87">
        <v>0.14583333333333334</v>
      </c>
      <c r="C6831">
        <v>1.098E-5</v>
      </c>
    </row>
    <row r="6832" spans="1:3" x14ac:dyDescent="0.35">
      <c r="A6832" s="86">
        <v>46094</v>
      </c>
      <c r="B6832" s="87">
        <v>0.15625</v>
      </c>
      <c r="C6832">
        <v>1.0900000000000001E-5</v>
      </c>
    </row>
    <row r="6833" spans="1:3" x14ac:dyDescent="0.35">
      <c r="A6833" s="86">
        <v>46094</v>
      </c>
      <c r="B6833" s="87">
        <v>0.16666666666666666</v>
      </c>
      <c r="C6833">
        <v>1.0900000000000001E-5</v>
      </c>
    </row>
    <row r="6834" spans="1:3" x14ac:dyDescent="0.35">
      <c r="A6834" s="86">
        <v>46094</v>
      </c>
      <c r="B6834" s="87">
        <v>0.17708333333333334</v>
      </c>
      <c r="C6834">
        <v>1.0919999999999999E-5</v>
      </c>
    </row>
    <row r="6835" spans="1:3" x14ac:dyDescent="0.35">
      <c r="A6835" s="86">
        <v>46094</v>
      </c>
      <c r="B6835" s="87">
        <v>0.1875</v>
      </c>
      <c r="C6835">
        <v>1.1039999999999999E-5</v>
      </c>
    </row>
    <row r="6836" spans="1:3" x14ac:dyDescent="0.35">
      <c r="A6836" s="86">
        <v>46094</v>
      </c>
      <c r="B6836" s="87">
        <v>0.19791666666666666</v>
      </c>
      <c r="C6836">
        <v>1.1180000000000001E-5</v>
      </c>
    </row>
    <row r="6837" spans="1:3" x14ac:dyDescent="0.35">
      <c r="A6837" s="86">
        <v>46094</v>
      </c>
      <c r="B6837" s="87">
        <v>0.20833333333333334</v>
      </c>
      <c r="C6837">
        <v>1.1379999999999999E-5</v>
      </c>
    </row>
    <row r="6838" spans="1:3" x14ac:dyDescent="0.35">
      <c r="A6838" s="86">
        <v>46094</v>
      </c>
      <c r="B6838" s="87">
        <v>0.21875</v>
      </c>
      <c r="C6838">
        <v>1.1639999999999999E-5</v>
      </c>
    </row>
    <row r="6839" spans="1:3" x14ac:dyDescent="0.35">
      <c r="A6839" s="86">
        <v>46094</v>
      </c>
      <c r="B6839" s="87">
        <v>0.22916666666666666</v>
      </c>
      <c r="C6839">
        <v>1.226E-5</v>
      </c>
    </row>
    <row r="6840" spans="1:3" x14ac:dyDescent="0.35">
      <c r="A6840" s="86">
        <v>46094</v>
      </c>
      <c r="B6840" s="87">
        <v>0.23958333333333334</v>
      </c>
      <c r="C6840">
        <v>1.3570000000000001E-5</v>
      </c>
    </row>
    <row r="6841" spans="1:3" x14ac:dyDescent="0.35">
      <c r="A6841" s="86">
        <v>46094</v>
      </c>
      <c r="B6841" s="87">
        <v>0.25</v>
      </c>
      <c r="C6841">
        <v>1.5869999999999999E-5</v>
      </c>
    </row>
    <row r="6842" spans="1:3" x14ac:dyDescent="0.35">
      <c r="A6842" s="86">
        <v>46094</v>
      </c>
      <c r="B6842" s="87">
        <v>0.26041666666666669</v>
      </c>
      <c r="C6842">
        <v>1.9340000000000001E-5</v>
      </c>
    </row>
    <row r="6843" spans="1:3" x14ac:dyDescent="0.35">
      <c r="A6843" s="86">
        <v>46094</v>
      </c>
      <c r="B6843" s="87">
        <v>0.27083333333333331</v>
      </c>
      <c r="C6843">
        <v>2.355E-5</v>
      </c>
    </row>
    <row r="6844" spans="1:3" x14ac:dyDescent="0.35">
      <c r="A6844" s="86">
        <v>46094</v>
      </c>
      <c r="B6844" s="87">
        <v>0.28125</v>
      </c>
      <c r="C6844">
        <v>2.7869999999999999E-5</v>
      </c>
    </row>
    <row r="6845" spans="1:3" x14ac:dyDescent="0.35">
      <c r="A6845" s="86">
        <v>46094</v>
      </c>
      <c r="B6845" s="87">
        <v>0.29166666666666669</v>
      </c>
      <c r="C6845">
        <v>3.1720000000000001E-5</v>
      </c>
    </row>
    <row r="6846" spans="1:3" x14ac:dyDescent="0.35">
      <c r="A6846" s="86">
        <v>46094</v>
      </c>
      <c r="B6846" s="87">
        <v>0.30208333333333331</v>
      </c>
      <c r="C6846">
        <v>3.4590000000000006E-5</v>
      </c>
    </row>
    <row r="6847" spans="1:3" x14ac:dyDescent="0.35">
      <c r="A6847" s="86">
        <v>46094</v>
      </c>
      <c r="B6847" s="87">
        <v>0.3125</v>
      </c>
      <c r="C6847">
        <v>3.6560000000000002E-5</v>
      </c>
    </row>
    <row r="6848" spans="1:3" x14ac:dyDescent="0.35">
      <c r="A6848" s="86">
        <v>46094</v>
      </c>
      <c r="B6848" s="87">
        <v>0.32291666666666669</v>
      </c>
      <c r="C6848">
        <v>3.7749999999999996E-5</v>
      </c>
    </row>
    <row r="6849" spans="1:3" x14ac:dyDescent="0.35">
      <c r="A6849" s="86">
        <v>46094</v>
      </c>
      <c r="B6849" s="87">
        <v>0.33333333333333331</v>
      </c>
      <c r="C6849">
        <v>3.8340000000000002E-5</v>
      </c>
    </row>
    <row r="6850" spans="1:3" x14ac:dyDescent="0.35">
      <c r="A6850" s="86">
        <v>46094</v>
      </c>
      <c r="B6850" s="87">
        <v>0.34375</v>
      </c>
      <c r="C6850">
        <v>3.8510000000000002E-5</v>
      </c>
    </row>
    <row r="6851" spans="1:3" x14ac:dyDescent="0.35">
      <c r="A6851" s="86">
        <v>46094</v>
      </c>
      <c r="B6851" s="87">
        <v>0.35416666666666669</v>
      </c>
      <c r="C6851">
        <v>3.8340000000000002E-5</v>
      </c>
    </row>
    <row r="6852" spans="1:3" x14ac:dyDescent="0.35">
      <c r="A6852" s="86">
        <v>46094</v>
      </c>
      <c r="B6852" s="87">
        <v>0.36458333333333331</v>
      </c>
      <c r="C6852">
        <v>3.786E-5</v>
      </c>
    </row>
    <row r="6853" spans="1:3" x14ac:dyDescent="0.35">
      <c r="A6853" s="86">
        <v>46094</v>
      </c>
      <c r="B6853" s="87">
        <v>0.375</v>
      </c>
      <c r="C6853">
        <v>3.718E-5</v>
      </c>
    </row>
    <row r="6854" spans="1:3" x14ac:dyDescent="0.35">
      <c r="A6854" s="86">
        <v>46094</v>
      </c>
      <c r="B6854" s="87">
        <v>0.38541666666666669</v>
      </c>
      <c r="C6854">
        <v>3.6329999999999999E-5</v>
      </c>
    </row>
    <row r="6855" spans="1:3" x14ac:dyDescent="0.35">
      <c r="A6855" s="86">
        <v>46094</v>
      </c>
      <c r="B6855" s="87">
        <v>0.39583333333333331</v>
      </c>
      <c r="C6855">
        <v>3.5439999999999999E-5</v>
      </c>
    </row>
    <row r="6856" spans="1:3" x14ac:dyDescent="0.35">
      <c r="A6856" s="86">
        <v>46094</v>
      </c>
      <c r="B6856" s="87">
        <v>0.40625</v>
      </c>
      <c r="C6856">
        <v>3.4560000000000001E-5</v>
      </c>
    </row>
    <row r="6857" spans="1:3" x14ac:dyDescent="0.35">
      <c r="A6857" s="86">
        <v>46094</v>
      </c>
      <c r="B6857" s="87">
        <v>0.41666666666666669</v>
      </c>
      <c r="C6857">
        <v>3.3849999999999996E-5</v>
      </c>
    </row>
    <row r="6858" spans="1:3" x14ac:dyDescent="0.35">
      <c r="A6858" s="86">
        <v>46094</v>
      </c>
      <c r="B6858" s="87">
        <v>0.42708333333333331</v>
      </c>
      <c r="C6858">
        <v>3.3369999999999994E-5</v>
      </c>
    </row>
    <row r="6859" spans="1:3" x14ac:dyDescent="0.35">
      <c r="A6859" s="86">
        <v>46094</v>
      </c>
      <c r="B6859" s="87">
        <v>0.4375</v>
      </c>
      <c r="C6859">
        <v>3.3050000000000004E-5</v>
      </c>
    </row>
    <row r="6860" spans="1:3" x14ac:dyDescent="0.35">
      <c r="A6860" s="86">
        <v>46094</v>
      </c>
      <c r="B6860" s="87">
        <v>0.44791666666666669</v>
      </c>
      <c r="C6860">
        <v>3.2910000000000002E-5</v>
      </c>
    </row>
    <row r="6861" spans="1:3" x14ac:dyDescent="0.35">
      <c r="A6861" s="86">
        <v>46094</v>
      </c>
      <c r="B6861" s="87">
        <v>0.45833333333333331</v>
      </c>
      <c r="C6861">
        <v>3.2910000000000002E-5</v>
      </c>
    </row>
    <row r="6862" spans="1:3" x14ac:dyDescent="0.35">
      <c r="A6862" s="86">
        <v>46094</v>
      </c>
      <c r="B6862" s="87">
        <v>0.46875</v>
      </c>
      <c r="C6862">
        <v>3.3029999999999994E-5</v>
      </c>
    </row>
    <row r="6863" spans="1:3" x14ac:dyDescent="0.35">
      <c r="A6863" s="86">
        <v>46094</v>
      </c>
      <c r="B6863" s="87">
        <v>0.47916666666666669</v>
      </c>
      <c r="C6863">
        <v>3.328E-5</v>
      </c>
    </row>
    <row r="6864" spans="1:3" x14ac:dyDescent="0.35">
      <c r="A6864" s="86">
        <v>46094</v>
      </c>
      <c r="B6864" s="87">
        <v>0.48958333333333331</v>
      </c>
      <c r="C6864">
        <v>3.3770000000000004E-5</v>
      </c>
    </row>
    <row r="6865" spans="1:3" x14ac:dyDescent="0.35">
      <c r="A6865" s="86">
        <v>46094</v>
      </c>
      <c r="B6865" s="87">
        <v>0.5</v>
      </c>
      <c r="C6865">
        <v>3.4560000000000001E-5</v>
      </c>
    </row>
    <row r="6866" spans="1:3" x14ac:dyDescent="0.35">
      <c r="A6866" s="86">
        <v>46094</v>
      </c>
      <c r="B6866" s="87">
        <v>0.51041666666666663</v>
      </c>
      <c r="C6866">
        <v>3.5670000000000002E-5</v>
      </c>
    </row>
    <row r="6867" spans="1:3" x14ac:dyDescent="0.35">
      <c r="A6867" s="86">
        <v>46094</v>
      </c>
      <c r="B6867" s="87">
        <v>0.52083333333333337</v>
      </c>
      <c r="C6867">
        <v>3.6859999999999996E-5</v>
      </c>
    </row>
    <row r="6868" spans="1:3" x14ac:dyDescent="0.35">
      <c r="A6868" s="86">
        <v>46094</v>
      </c>
      <c r="B6868" s="87">
        <v>0.53125</v>
      </c>
      <c r="C6868">
        <v>3.7830000000000002E-5</v>
      </c>
    </row>
    <row r="6869" spans="1:3" x14ac:dyDescent="0.35">
      <c r="A6869" s="86">
        <v>46094</v>
      </c>
      <c r="B6869" s="87">
        <v>0.54166666666666663</v>
      </c>
      <c r="C6869">
        <v>3.8340000000000002E-5</v>
      </c>
    </row>
    <row r="6870" spans="1:3" x14ac:dyDescent="0.35">
      <c r="A6870" s="86">
        <v>46094</v>
      </c>
      <c r="B6870" s="87">
        <v>0.55208333333333337</v>
      </c>
      <c r="C6870">
        <v>3.8170000000000002E-5</v>
      </c>
    </row>
    <row r="6871" spans="1:3" x14ac:dyDescent="0.35">
      <c r="A6871" s="86">
        <v>46094</v>
      </c>
      <c r="B6871" s="87">
        <v>0.5625</v>
      </c>
      <c r="C6871">
        <v>3.7470000000000005E-5</v>
      </c>
    </row>
    <row r="6872" spans="1:3" x14ac:dyDescent="0.35">
      <c r="A6872" s="86">
        <v>46094</v>
      </c>
      <c r="B6872" s="87">
        <v>0.57291666666666663</v>
      </c>
      <c r="C6872">
        <v>3.6409999999999999E-5</v>
      </c>
    </row>
    <row r="6873" spans="1:3" x14ac:dyDescent="0.35">
      <c r="A6873" s="86">
        <v>46094</v>
      </c>
      <c r="B6873" s="87">
        <v>0.58333333333333337</v>
      </c>
      <c r="C6873">
        <v>3.5269999999999999E-5</v>
      </c>
    </row>
    <row r="6874" spans="1:3" x14ac:dyDescent="0.35">
      <c r="A6874" s="86">
        <v>46094</v>
      </c>
      <c r="B6874" s="87">
        <v>0.59375</v>
      </c>
      <c r="C6874">
        <v>3.4189999999999996E-5</v>
      </c>
    </row>
    <row r="6875" spans="1:3" x14ac:dyDescent="0.35">
      <c r="A6875" s="86">
        <v>46094</v>
      </c>
      <c r="B6875" s="87">
        <v>0.60416666666666663</v>
      </c>
      <c r="C6875">
        <v>3.3219999999999997E-5</v>
      </c>
    </row>
    <row r="6876" spans="1:3" x14ac:dyDescent="0.35">
      <c r="A6876" s="86">
        <v>46094</v>
      </c>
      <c r="B6876" s="87">
        <v>0.61458333333333337</v>
      </c>
      <c r="C6876">
        <v>3.2349999999999994E-5</v>
      </c>
    </row>
    <row r="6877" spans="1:3" x14ac:dyDescent="0.35">
      <c r="A6877" s="86">
        <v>46094</v>
      </c>
      <c r="B6877" s="87">
        <v>0.625</v>
      </c>
      <c r="C6877">
        <v>3.1489999999999998E-5</v>
      </c>
    </row>
    <row r="6878" spans="1:3" x14ac:dyDescent="0.35">
      <c r="A6878" s="86">
        <v>46094</v>
      </c>
      <c r="B6878" s="87">
        <v>0.63541666666666663</v>
      </c>
      <c r="C6878">
        <v>3.0700000000000001E-5</v>
      </c>
    </row>
    <row r="6879" spans="1:3" x14ac:dyDescent="0.35">
      <c r="A6879" s="86">
        <v>46094</v>
      </c>
      <c r="B6879" s="87">
        <v>0.64583333333333337</v>
      </c>
      <c r="C6879">
        <v>3.0009999999999999E-5</v>
      </c>
    </row>
    <row r="6880" spans="1:3" x14ac:dyDescent="0.35">
      <c r="A6880" s="86">
        <v>46094</v>
      </c>
      <c r="B6880" s="87">
        <v>0.65625</v>
      </c>
      <c r="C6880">
        <v>2.9439999999999999E-5</v>
      </c>
    </row>
    <row r="6881" spans="1:3" x14ac:dyDescent="0.35">
      <c r="A6881" s="86">
        <v>46094</v>
      </c>
      <c r="B6881" s="87">
        <v>0.66666666666666663</v>
      </c>
      <c r="C6881">
        <v>2.9130000000000001E-5</v>
      </c>
    </row>
    <row r="6882" spans="1:3" x14ac:dyDescent="0.35">
      <c r="A6882" s="86">
        <v>46094</v>
      </c>
      <c r="B6882" s="87">
        <v>0.67708333333333337</v>
      </c>
      <c r="C6882">
        <v>2.9069999999999998E-5</v>
      </c>
    </row>
    <row r="6883" spans="1:3" x14ac:dyDescent="0.35">
      <c r="A6883" s="86">
        <v>46094</v>
      </c>
      <c r="B6883" s="87">
        <v>0.6875</v>
      </c>
      <c r="C6883">
        <v>2.9350000000000002E-5</v>
      </c>
    </row>
    <row r="6884" spans="1:3" x14ac:dyDescent="0.35">
      <c r="A6884" s="86">
        <v>46094</v>
      </c>
      <c r="B6884" s="87">
        <v>0.69791666666666663</v>
      </c>
      <c r="C6884">
        <v>3.004E-5</v>
      </c>
    </row>
    <row r="6885" spans="1:3" x14ac:dyDescent="0.35">
      <c r="A6885" s="86">
        <v>46094</v>
      </c>
      <c r="B6885" s="87">
        <v>0.70833333333333337</v>
      </c>
      <c r="C6885">
        <v>3.1269999999999997E-5</v>
      </c>
    </row>
    <row r="6886" spans="1:3" x14ac:dyDescent="0.35">
      <c r="A6886" s="86">
        <v>46094</v>
      </c>
      <c r="B6886" s="87">
        <v>0.71875</v>
      </c>
      <c r="C6886">
        <v>3.2990000000000001E-5</v>
      </c>
    </row>
    <row r="6887" spans="1:3" x14ac:dyDescent="0.35">
      <c r="A6887" s="86">
        <v>46094</v>
      </c>
      <c r="B6887" s="87">
        <v>0.72916666666666663</v>
      </c>
      <c r="C6887">
        <v>3.519E-5</v>
      </c>
    </row>
    <row r="6888" spans="1:3" x14ac:dyDescent="0.35">
      <c r="A6888" s="86">
        <v>46094</v>
      </c>
      <c r="B6888" s="87">
        <v>0.73958333333333337</v>
      </c>
      <c r="C6888">
        <v>3.7719999999999998E-5</v>
      </c>
    </row>
    <row r="6889" spans="1:3" x14ac:dyDescent="0.35">
      <c r="A6889" s="86">
        <v>46094</v>
      </c>
      <c r="B6889" s="87">
        <v>0.75</v>
      </c>
      <c r="C6889">
        <v>4.0480000000000005E-5</v>
      </c>
    </row>
    <row r="6890" spans="1:3" x14ac:dyDescent="0.35">
      <c r="A6890" s="86">
        <v>46094</v>
      </c>
      <c r="B6890" s="87">
        <v>0.76041666666666663</v>
      </c>
      <c r="C6890">
        <v>4.3349999999999997E-5</v>
      </c>
    </row>
    <row r="6891" spans="1:3" x14ac:dyDescent="0.35">
      <c r="A6891" s="86">
        <v>46094</v>
      </c>
      <c r="B6891" s="87">
        <v>0.77083333333333337</v>
      </c>
      <c r="C6891">
        <v>4.6140000000000002E-5</v>
      </c>
    </row>
    <row r="6892" spans="1:3" x14ac:dyDescent="0.35">
      <c r="A6892" s="86">
        <v>46094</v>
      </c>
      <c r="B6892" s="87">
        <v>0.78125</v>
      </c>
      <c r="C6892">
        <v>4.8699999999999998E-5</v>
      </c>
    </row>
    <row r="6893" spans="1:3" x14ac:dyDescent="0.35">
      <c r="A6893" s="86">
        <v>46094</v>
      </c>
      <c r="B6893" s="87">
        <v>0.79166666666666663</v>
      </c>
      <c r="C6893">
        <v>5.0889999999999996E-5</v>
      </c>
    </row>
    <row r="6894" spans="1:3" x14ac:dyDescent="0.35">
      <c r="A6894" s="86">
        <v>46094</v>
      </c>
      <c r="B6894" s="87">
        <v>0.80208333333333337</v>
      </c>
      <c r="C6894">
        <v>5.2540000000000002E-5</v>
      </c>
    </row>
    <row r="6895" spans="1:3" x14ac:dyDescent="0.35">
      <c r="A6895" s="86">
        <v>46094</v>
      </c>
      <c r="B6895" s="87">
        <v>0.8125</v>
      </c>
      <c r="C6895">
        <v>5.3530000000000004E-5</v>
      </c>
    </row>
    <row r="6896" spans="1:3" x14ac:dyDescent="0.35">
      <c r="A6896" s="86">
        <v>46094</v>
      </c>
      <c r="B6896" s="87">
        <v>0.82291666666666663</v>
      </c>
      <c r="C6896">
        <v>5.3740000000000004E-5</v>
      </c>
    </row>
    <row r="6897" spans="1:3" x14ac:dyDescent="0.35">
      <c r="A6897" s="86">
        <v>46094</v>
      </c>
      <c r="B6897" s="87">
        <v>0.83333333333333337</v>
      </c>
      <c r="C6897">
        <v>5.3019999999999997E-5</v>
      </c>
    </row>
    <row r="6898" spans="1:3" x14ac:dyDescent="0.35">
      <c r="A6898" s="86">
        <v>46094</v>
      </c>
      <c r="B6898" s="87">
        <v>0.84375</v>
      </c>
      <c r="C6898">
        <v>5.1400000000000003E-5</v>
      </c>
    </row>
    <row r="6899" spans="1:3" x14ac:dyDescent="0.35">
      <c r="A6899" s="86">
        <v>46094</v>
      </c>
      <c r="B6899" s="87">
        <v>0.85416666666666663</v>
      </c>
      <c r="C6899">
        <v>4.9129999999999999E-5</v>
      </c>
    </row>
    <row r="6900" spans="1:3" x14ac:dyDescent="0.35">
      <c r="A6900" s="86">
        <v>46094</v>
      </c>
      <c r="B6900" s="87">
        <v>0.86458333333333337</v>
      </c>
      <c r="C6900">
        <v>4.6620000000000004E-5</v>
      </c>
    </row>
    <row r="6901" spans="1:3" x14ac:dyDescent="0.35">
      <c r="A6901" s="86">
        <v>46094</v>
      </c>
      <c r="B6901" s="87">
        <v>0.875</v>
      </c>
      <c r="C6901">
        <v>4.426E-5</v>
      </c>
    </row>
    <row r="6902" spans="1:3" x14ac:dyDescent="0.35">
      <c r="A6902" s="86">
        <v>46094</v>
      </c>
      <c r="B6902" s="87">
        <v>0.88541666666666663</v>
      </c>
      <c r="C6902">
        <v>4.2360000000000001E-5</v>
      </c>
    </row>
    <row r="6903" spans="1:3" x14ac:dyDescent="0.35">
      <c r="A6903" s="86">
        <v>46094</v>
      </c>
      <c r="B6903" s="87">
        <v>0.89583333333333337</v>
      </c>
      <c r="C6903">
        <v>4.0790000000000001E-5</v>
      </c>
    </row>
    <row r="6904" spans="1:3" x14ac:dyDescent="0.35">
      <c r="A6904" s="86">
        <v>46094</v>
      </c>
      <c r="B6904" s="87">
        <v>0.90625</v>
      </c>
      <c r="C6904">
        <v>3.9370000000000004E-5</v>
      </c>
    </row>
    <row r="6905" spans="1:3" x14ac:dyDescent="0.35">
      <c r="A6905" s="86">
        <v>46094</v>
      </c>
      <c r="B6905" s="87">
        <v>0.91666666666666663</v>
      </c>
      <c r="C6905">
        <v>3.7889999999999998E-5</v>
      </c>
    </row>
    <row r="6906" spans="1:3" x14ac:dyDescent="0.35">
      <c r="A6906" s="86">
        <v>46094</v>
      </c>
      <c r="B6906" s="87">
        <v>0.92708333333333337</v>
      </c>
      <c r="C6906">
        <v>3.6179999999999996E-5</v>
      </c>
    </row>
    <row r="6907" spans="1:3" x14ac:dyDescent="0.35">
      <c r="A6907" s="86">
        <v>46094</v>
      </c>
      <c r="B6907" s="87">
        <v>0.9375</v>
      </c>
      <c r="C6907">
        <v>3.4279999999999997E-5</v>
      </c>
    </row>
    <row r="6908" spans="1:3" x14ac:dyDescent="0.35">
      <c r="A6908" s="86">
        <v>46094</v>
      </c>
      <c r="B6908" s="87">
        <v>0.94791666666666663</v>
      </c>
      <c r="C6908">
        <v>3.2230000000000001E-5</v>
      </c>
    </row>
    <row r="6909" spans="1:3" x14ac:dyDescent="0.35">
      <c r="A6909" s="86">
        <v>46094</v>
      </c>
      <c r="B6909" s="87">
        <v>0.95833333333333337</v>
      </c>
      <c r="C6909">
        <v>3.0069999999999998E-5</v>
      </c>
    </row>
    <row r="6910" spans="1:3" x14ac:dyDescent="0.35">
      <c r="A6910" s="86">
        <v>46094</v>
      </c>
      <c r="B6910" s="87">
        <v>0.96875</v>
      </c>
      <c r="C6910">
        <v>2.7869999999999999E-5</v>
      </c>
    </row>
    <row r="6911" spans="1:3" x14ac:dyDescent="0.35">
      <c r="A6911" s="86">
        <v>46094</v>
      </c>
      <c r="B6911" s="87">
        <v>0.97916666666666663</v>
      </c>
      <c r="C6911">
        <v>2.5659999999999998E-5</v>
      </c>
    </row>
    <row r="6912" spans="1:3" x14ac:dyDescent="0.35">
      <c r="A6912" s="86">
        <v>46094</v>
      </c>
      <c r="B6912" s="87">
        <v>0.98958333333333337</v>
      </c>
      <c r="C6912">
        <v>2.3470000000000001E-5</v>
      </c>
    </row>
    <row r="6913" spans="1:3" x14ac:dyDescent="0.35">
      <c r="A6913" s="86">
        <v>46095</v>
      </c>
      <c r="B6913" s="87">
        <v>0</v>
      </c>
      <c r="C6913">
        <v>2.1309999999999998E-5</v>
      </c>
    </row>
    <row r="6914" spans="1:3" x14ac:dyDescent="0.35">
      <c r="A6914" s="86">
        <v>46095</v>
      </c>
      <c r="B6914" s="87">
        <v>1.0416666666666666E-2</v>
      </c>
      <c r="C6914">
        <v>2.0070000000000003E-5</v>
      </c>
    </row>
    <row r="6915" spans="1:3" x14ac:dyDescent="0.35">
      <c r="A6915" s="86">
        <v>46095</v>
      </c>
      <c r="B6915" s="87">
        <v>2.0833333333333332E-2</v>
      </c>
      <c r="C6915">
        <v>1.9340000000000001E-5</v>
      </c>
    </row>
    <row r="6916" spans="1:3" x14ac:dyDescent="0.35">
      <c r="A6916" s="86">
        <v>46095</v>
      </c>
      <c r="B6916" s="87">
        <v>3.125E-2</v>
      </c>
      <c r="C6916">
        <v>1.8689999999999999E-5</v>
      </c>
    </row>
    <row r="6917" spans="1:3" x14ac:dyDescent="0.35">
      <c r="A6917" s="86">
        <v>46095</v>
      </c>
      <c r="B6917" s="87">
        <v>4.1666666666666664E-2</v>
      </c>
      <c r="C6917">
        <v>1.7949999999999999E-5</v>
      </c>
    </row>
    <row r="6918" spans="1:3" x14ac:dyDescent="0.35">
      <c r="A6918" s="86">
        <v>46095</v>
      </c>
      <c r="B6918" s="87">
        <v>5.2083333333333336E-2</v>
      </c>
      <c r="C6918">
        <v>1.6879999999999998E-5</v>
      </c>
    </row>
    <row r="6919" spans="1:3" x14ac:dyDescent="0.35">
      <c r="A6919" s="86">
        <v>46095</v>
      </c>
      <c r="B6919" s="87">
        <v>6.25E-2</v>
      </c>
      <c r="C6919">
        <v>1.5589999999999998E-5</v>
      </c>
    </row>
    <row r="6920" spans="1:3" x14ac:dyDescent="0.35">
      <c r="A6920" s="86">
        <v>46095</v>
      </c>
      <c r="B6920" s="87">
        <v>7.2916666666666671E-2</v>
      </c>
      <c r="C6920">
        <v>1.432E-5</v>
      </c>
    </row>
    <row r="6921" spans="1:3" x14ac:dyDescent="0.35">
      <c r="A6921" s="86">
        <v>46095</v>
      </c>
      <c r="B6921" s="87">
        <v>8.3333333333333329E-2</v>
      </c>
      <c r="C6921">
        <v>1.3209999999999999E-5</v>
      </c>
    </row>
    <row r="6922" spans="1:3" x14ac:dyDescent="0.35">
      <c r="A6922" s="86">
        <v>46095</v>
      </c>
      <c r="B6922" s="87">
        <v>9.375E-2</v>
      </c>
      <c r="C6922">
        <v>1.2449999999999999E-5</v>
      </c>
    </row>
    <row r="6923" spans="1:3" x14ac:dyDescent="0.35">
      <c r="A6923" s="86">
        <v>46095</v>
      </c>
      <c r="B6923" s="87">
        <v>0.10416666666666667</v>
      </c>
      <c r="C6923">
        <v>1.2E-5</v>
      </c>
    </row>
    <row r="6924" spans="1:3" x14ac:dyDescent="0.35">
      <c r="A6924" s="86">
        <v>46095</v>
      </c>
      <c r="B6924" s="87">
        <v>0.11458333333333333</v>
      </c>
      <c r="C6924">
        <v>1.1740000000000001E-5</v>
      </c>
    </row>
    <row r="6925" spans="1:3" x14ac:dyDescent="0.35">
      <c r="A6925" s="86">
        <v>46095</v>
      </c>
      <c r="B6925" s="87">
        <v>0.125</v>
      </c>
      <c r="C6925">
        <v>1.1570000000000001E-5</v>
      </c>
    </row>
    <row r="6926" spans="1:3" x14ac:dyDescent="0.35">
      <c r="A6926" s="86">
        <v>46095</v>
      </c>
      <c r="B6926" s="87">
        <v>0.13541666666666666</v>
      </c>
      <c r="C6926">
        <v>1.1429999999999999E-5</v>
      </c>
    </row>
    <row r="6927" spans="1:3" x14ac:dyDescent="0.35">
      <c r="A6927" s="86">
        <v>46095</v>
      </c>
      <c r="B6927" s="87">
        <v>0.14583333333333334</v>
      </c>
      <c r="C6927">
        <v>1.132E-5</v>
      </c>
    </row>
    <row r="6928" spans="1:3" x14ac:dyDescent="0.35">
      <c r="A6928" s="86">
        <v>46095</v>
      </c>
      <c r="B6928" s="87">
        <v>0.15625</v>
      </c>
      <c r="C6928">
        <v>1.1209999999999999E-5</v>
      </c>
    </row>
    <row r="6929" spans="1:3" x14ac:dyDescent="0.35">
      <c r="A6929" s="86">
        <v>46095</v>
      </c>
      <c r="B6929" s="87">
        <v>0.16666666666666666</v>
      </c>
      <c r="C6929">
        <v>1.1089999999999999E-5</v>
      </c>
    </row>
    <row r="6930" spans="1:3" x14ac:dyDescent="0.35">
      <c r="A6930" s="86">
        <v>46095</v>
      </c>
      <c r="B6930" s="87">
        <v>0.17708333333333334</v>
      </c>
      <c r="C6930">
        <v>1.1E-5</v>
      </c>
    </row>
    <row r="6931" spans="1:3" x14ac:dyDescent="0.35">
      <c r="A6931" s="86">
        <v>46095</v>
      </c>
      <c r="B6931" s="87">
        <v>0.1875</v>
      </c>
      <c r="C6931">
        <v>1.0919999999999999E-5</v>
      </c>
    </row>
    <row r="6932" spans="1:3" x14ac:dyDescent="0.35">
      <c r="A6932" s="86">
        <v>46095</v>
      </c>
      <c r="B6932" s="87">
        <v>0.19791666666666666</v>
      </c>
      <c r="C6932">
        <v>1.0859999999999999E-5</v>
      </c>
    </row>
    <row r="6933" spans="1:3" x14ac:dyDescent="0.35">
      <c r="A6933" s="86">
        <v>46095</v>
      </c>
      <c r="B6933" s="87">
        <v>0.20833333333333334</v>
      </c>
      <c r="C6933">
        <v>1.0859999999999999E-5</v>
      </c>
    </row>
    <row r="6934" spans="1:3" x14ac:dyDescent="0.35">
      <c r="A6934" s="86">
        <v>46095</v>
      </c>
      <c r="B6934" s="87">
        <v>0.21875</v>
      </c>
      <c r="C6934">
        <v>1.0919999999999999E-5</v>
      </c>
    </row>
    <row r="6935" spans="1:3" x14ac:dyDescent="0.35">
      <c r="A6935" s="86">
        <v>46095</v>
      </c>
      <c r="B6935" s="87">
        <v>0.22916666666666666</v>
      </c>
      <c r="C6935">
        <v>1.1089999999999999E-5</v>
      </c>
    </row>
    <row r="6936" spans="1:3" x14ac:dyDescent="0.35">
      <c r="A6936" s="86">
        <v>46095</v>
      </c>
      <c r="B6936" s="87">
        <v>0.23958333333333334</v>
      </c>
      <c r="C6936">
        <v>1.1429999999999999E-5</v>
      </c>
    </row>
    <row r="6937" spans="1:3" x14ac:dyDescent="0.35">
      <c r="A6937" s="86">
        <v>46095</v>
      </c>
      <c r="B6937" s="87">
        <v>0.25</v>
      </c>
      <c r="C6937">
        <v>1.202E-5</v>
      </c>
    </row>
    <row r="6938" spans="1:3" x14ac:dyDescent="0.35">
      <c r="A6938" s="86">
        <v>46095</v>
      </c>
      <c r="B6938" s="87">
        <v>0.26041666666666669</v>
      </c>
      <c r="C6938">
        <v>1.293E-5</v>
      </c>
    </row>
    <row r="6939" spans="1:3" x14ac:dyDescent="0.35">
      <c r="A6939" s="86">
        <v>46095</v>
      </c>
      <c r="B6939" s="87">
        <v>0.27083333333333331</v>
      </c>
      <c r="C6939">
        <v>1.415E-5</v>
      </c>
    </row>
    <row r="6940" spans="1:3" x14ac:dyDescent="0.35">
      <c r="A6940" s="86">
        <v>46095</v>
      </c>
      <c r="B6940" s="87">
        <v>0.28125</v>
      </c>
      <c r="C6940">
        <v>1.5679999999999999E-5</v>
      </c>
    </row>
    <row r="6941" spans="1:3" x14ac:dyDescent="0.35">
      <c r="A6941" s="86">
        <v>46095</v>
      </c>
      <c r="B6941" s="87">
        <v>0.29166666666666669</v>
      </c>
      <c r="C6941">
        <v>1.747E-5</v>
      </c>
    </row>
    <row r="6942" spans="1:3" x14ac:dyDescent="0.35">
      <c r="A6942" s="86">
        <v>46095</v>
      </c>
      <c r="B6942" s="87">
        <v>0.30208333333333331</v>
      </c>
      <c r="C6942">
        <v>1.9539999999999999E-5</v>
      </c>
    </row>
    <row r="6943" spans="1:3" x14ac:dyDescent="0.35">
      <c r="A6943" s="86">
        <v>46095</v>
      </c>
      <c r="B6943" s="87">
        <v>0.3125</v>
      </c>
      <c r="C6943">
        <v>2.1869999999999999E-5</v>
      </c>
    </row>
    <row r="6944" spans="1:3" x14ac:dyDescent="0.35">
      <c r="A6944" s="86">
        <v>46095</v>
      </c>
      <c r="B6944" s="87">
        <v>0.32291666666666669</v>
      </c>
      <c r="C6944">
        <v>2.442E-5</v>
      </c>
    </row>
    <row r="6945" spans="1:3" x14ac:dyDescent="0.35">
      <c r="A6945" s="86">
        <v>46095</v>
      </c>
      <c r="B6945" s="87">
        <v>0.33333333333333331</v>
      </c>
      <c r="C6945">
        <v>2.7140000000000001E-5</v>
      </c>
    </row>
    <row r="6946" spans="1:3" x14ac:dyDescent="0.35">
      <c r="A6946" s="86">
        <v>46095</v>
      </c>
      <c r="B6946" s="87">
        <v>0.34375</v>
      </c>
      <c r="C6946">
        <v>2.9999999999999997E-5</v>
      </c>
    </row>
    <row r="6947" spans="1:3" x14ac:dyDescent="0.35">
      <c r="A6947" s="86">
        <v>46095</v>
      </c>
      <c r="B6947" s="87">
        <v>0.35416666666666669</v>
      </c>
      <c r="C6947">
        <v>3.2829999999999996E-5</v>
      </c>
    </row>
    <row r="6948" spans="1:3" x14ac:dyDescent="0.35">
      <c r="A6948" s="86">
        <v>46095</v>
      </c>
      <c r="B6948" s="87">
        <v>0.36458333333333331</v>
      </c>
      <c r="C6948">
        <v>3.5420000000000003E-5</v>
      </c>
    </row>
    <row r="6949" spans="1:3" x14ac:dyDescent="0.35">
      <c r="A6949" s="86">
        <v>46095</v>
      </c>
      <c r="B6949" s="87">
        <v>0.375</v>
      </c>
      <c r="C6949">
        <v>3.752E-5</v>
      </c>
    </row>
    <row r="6950" spans="1:3" x14ac:dyDescent="0.35">
      <c r="A6950" s="86">
        <v>46095</v>
      </c>
      <c r="B6950" s="87">
        <v>0.38541666666666669</v>
      </c>
      <c r="C6950">
        <v>3.9010000000000001E-5</v>
      </c>
    </row>
    <row r="6951" spans="1:3" x14ac:dyDescent="0.35">
      <c r="A6951" s="86">
        <v>46095</v>
      </c>
      <c r="B6951" s="87">
        <v>0.39583333333333331</v>
      </c>
      <c r="C6951">
        <v>4.0009999999999998E-5</v>
      </c>
    </row>
    <row r="6952" spans="1:3" x14ac:dyDescent="0.35">
      <c r="A6952" s="86">
        <v>46095</v>
      </c>
      <c r="B6952" s="87">
        <v>0.40625</v>
      </c>
      <c r="C6952">
        <v>4.0640000000000004E-5</v>
      </c>
    </row>
    <row r="6953" spans="1:3" x14ac:dyDescent="0.35">
      <c r="A6953" s="86">
        <v>46095</v>
      </c>
      <c r="B6953" s="87">
        <v>0.41666666666666669</v>
      </c>
      <c r="C6953">
        <v>4.1050000000000002E-5</v>
      </c>
    </row>
    <row r="6954" spans="1:3" x14ac:dyDescent="0.35">
      <c r="A6954" s="86">
        <v>46095</v>
      </c>
      <c r="B6954" s="87">
        <v>0.42708333333333331</v>
      </c>
      <c r="C6954">
        <v>4.1399999999999997E-5</v>
      </c>
    </row>
    <row r="6955" spans="1:3" x14ac:dyDescent="0.35">
      <c r="A6955" s="86">
        <v>46095</v>
      </c>
      <c r="B6955" s="87">
        <v>0.4375</v>
      </c>
      <c r="C6955">
        <v>4.1739999999999997E-5</v>
      </c>
    </row>
    <row r="6956" spans="1:3" x14ac:dyDescent="0.35">
      <c r="A6956" s="86">
        <v>46095</v>
      </c>
      <c r="B6956" s="87">
        <v>0.44791666666666669</v>
      </c>
      <c r="C6956">
        <v>4.2079999999999997E-5</v>
      </c>
    </row>
    <row r="6957" spans="1:3" x14ac:dyDescent="0.35">
      <c r="A6957" s="86">
        <v>46095</v>
      </c>
      <c r="B6957" s="87">
        <v>0.45833333333333331</v>
      </c>
      <c r="C6957">
        <v>4.2469999999999998E-5</v>
      </c>
    </row>
    <row r="6958" spans="1:3" x14ac:dyDescent="0.35">
      <c r="A6958" s="86">
        <v>46095</v>
      </c>
      <c r="B6958" s="87">
        <v>0.46875</v>
      </c>
      <c r="C6958">
        <v>4.2959999999999995E-5</v>
      </c>
    </row>
    <row r="6959" spans="1:3" x14ac:dyDescent="0.35">
      <c r="A6959" s="86">
        <v>46095</v>
      </c>
      <c r="B6959" s="87">
        <v>0.47916666666666669</v>
      </c>
      <c r="C6959">
        <v>4.3529999999999998E-5</v>
      </c>
    </row>
    <row r="6960" spans="1:3" x14ac:dyDescent="0.35">
      <c r="A6960" s="86">
        <v>46095</v>
      </c>
      <c r="B6960" s="87">
        <v>0.48958333333333331</v>
      </c>
      <c r="C6960">
        <v>4.4230000000000002E-5</v>
      </c>
    </row>
    <row r="6961" spans="1:3" x14ac:dyDescent="0.35">
      <c r="A6961" s="86">
        <v>46095</v>
      </c>
      <c r="B6961" s="87">
        <v>0.5</v>
      </c>
      <c r="C6961">
        <v>4.5080000000000002E-5</v>
      </c>
    </row>
    <row r="6962" spans="1:3" x14ac:dyDescent="0.35">
      <c r="A6962" s="86">
        <v>46095</v>
      </c>
      <c r="B6962" s="87">
        <v>0.51041666666666663</v>
      </c>
      <c r="C6962">
        <v>4.604E-5</v>
      </c>
    </row>
    <row r="6963" spans="1:3" x14ac:dyDescent="0.35">
      <c r="A6963" s="86">
        <v>46095</v>
      </c>
      <c r="B6963" s="87">
        <v>0.52083333333333337</v>
      </c>
      <c r="C6963">
        <v>4.7010000000000006E-5</v>
      </c>
    </row>
    <row r="6964" spans="1:3" x14ac:dyDescent="0.35">
      <c r="A6964" s="86">
        <v>46095</v>
      </c>
      <c r="B6964" s="87">
        <v>0.53125</v>
      </c>
      <c r="C6964">
        <v>4.7750000000000002E-5</v>
      </c>
    </row>
    <row r="6965" spans="1:3" x14ac:dyDescent="0.35">
      <c r="A6965" s="86">
        <v>46095</v>
      </c>
      <c r="B6965" s="87">
        <v>0.54166666666666663</v>
      </c>
      <c r="C6965">
        <v>4.8140000000000003E-5</v>
      </c>
    </row>
    <row r="6966" spans="1:3" x14ac:dyDescent="0.35">
      <c r="A6966" s="86">
        <v>46095</v>
      </c>
      <c r="B6966" s="87">
        <v>0.55208333333333337</v>
      </c>
      <c r="C6966">
        <v>4.8030000000000006E-5</v>
      </c>
    </row>
    <row r="6967" spans="1:3" x14ac:dyDescent="0.35">
      <c r="A6967" s="86">
        <v>46095</v>
      </c>
      <c r="B6967" s="87">
        <v>0.5625</v>
      </c>
      <c r="C6967">
        <v>4.7519999999999999E-5</v>
      </c>
    </row>
    <row r="6968" spans="1:3" x14ac:dyDescent="0.35">
      <c r="A6968" s="86">
        <v>46095</v>
      </c>
      <c r="B6968" s="87">
        <v>0.57291666666666663</v>
      </c>
      <c r="C6968">
        <v>4.6730000000000002E-5</v>
      </c>
    </row>
    <row r="6969" spans="1:3" x14ac:dyDescent="0.35">
      <c r="A6969" s="86">
        <v>46095</v>
      </c>
      <c r="B6969" s="87">
        <v>0.58333333333333337</v>
      </c>
      <c r="C6969">
        <v>4.5800000000000002E-5</v>
      </c>
    </row>
    <row r="6970" spans="1:3" x14ac:dyDescent="0.35">
      <c r="A6970" s="86">
        <v>46095</v>
      </c>
      <c r="B6970" s="87">
        <v>0.59375</v>
      </c>
      <c r="C6970">
        <v>4.4830000000000003E-5</v>
      </c>
    </row>
    <row r="6971" spans="1:3" x14ac:dyDescent="0.35">
      <c r="A6971" s="86">
        <v>46095</v>
      </c>
      <c r="B6971" s="87">
        <v>0.60416666666666663</v>
      </c>
      <c r="C6971">
        <v>4.392E-5</v>
      </c>
    </row>
    <row r="6972" spans="1:3" x14ac:dyDescent="0.35">
      <c r="A6972" s="86">
        <v>46095</v>
      </c>
      <c r="B6972" s="87">
        <v>0.61458333333333337</v>
      </c>
      <c r="C6972">
        <v>4.3040000000000001E-5</v>
      </c>
    </row>
    <row r="6973" spans="1:3" x14ac:dyDescent="0.35">
      <c r="A6973" s="86">
        <v>46095</v>
      </c>
      <c r="B6973" s="87">
        <v>0.625</v>
      </c>
      <c r="C6973">
        <v>4.2250000000000004E-5</v>
      </c>
    </row>
    <row r="6974" spans="1:3" x14ac:dyDescent="0.35">
      <c r="A6974" s="86">
        <v>46095</v>
      </c>
      <c r="B6974" s="87">
        <v>0.63541666666666663</v>
      </c>
      <c r="C6974">
        <v>4.1539999999999999E-5</v>
      </c>
    </row>
    <row r="6975" spans="1:3" x14ac:dyDescent="0.35">
      <c r="A6975" s="86">
        <v>46095</v>
      </c>
      <c r="B6975" s="87">
        <v>0.64583333333333337</v>
      </c>
      <c r="C6975">
        <v>4.0939999999999998E-5</v>
      </c>
    </row>
    <row r="6976" spans="1:3" x14ac:dyDescent="0.35">
      <c r="A6976" s="86">
        <v>46095</v>
      </c>
      <c r="B6976" s="87">
        <v>0.65625</v>
      </c>
      <c r="C6976">
        <v>4.0469999999999997E-5</v>
      </c>
    </row>
    <row r="6977" spans="1:3" x14ac:dyDescent="0.35">
      <c r="A6977" s="86">
        <v>46095</v>
      </c>
      <c r="B6977" s="87">
        <v>0.66666666666666663</v>
      </c>
      <c r="C6977">
        <v>4.0120000000000002E-5</v>
      </c>
    </row>
    <row r="6978" spans="1:3" x14ac:dyDescent="0.35">
      <c r="A6978" s="86">
        <v>46095</v>
      </c>
      <c r="B6978" s="87">
        <v>0.67708333333333337</v>
      </c>
      <c r="C6978">
        <v>3.9950000000000002E-5</v>
      </c>
    </row>
    <row r="6979" spans="1:3" x14ac:dyDescent="0.35">
      <c r="A6979" s="86">
        <v>46095</v>
      </c>
      <c r="B6979" s="87">
        <v>0.6875</v>
      </c>
      <c r="C6979">
        <v>4.0179999999999998E-5</v>
      </c>
    </row>
    <row r="6980" spans="1:3" x14ac:dyDescent="0.35">
      <c r="A6980" s="86">
        <v>46095</v>
      </c>
      <c r="B6980" s="87">
        <v>0.69791666666666663</v>
      </c>
      <c r="C6980">
        <v>4.1090000000000001E-5</v>
      </c>
    </row>
    <row r="6981" spans="1:3" x14ac:dyDescent="0.35">
      <c r="A6981" s="86">
        <v>46095</v>
      </c>
      <c r="B6981" s="87">
        <v>0.70833333333333337</v>
      </c>
      <c r="C6981">
        <v>4.2959999999999995E-5</v>
      </c>
    </row>
    <row r="6982" spans="1:3" x14ac:dyDescent="0.35">
      <c r="A6982" s="86">
        <v>46095</v>
      </c>
      <c r="B6982" s="87">
        <v>0.71875</v>
      </c>
      <c r="C6982">
        <v>4.5909999999999999E-5</v>
      </c>
    </row>
    <row r="6983" spans="1:3" x14ac:dyDescent="0.35">
      <c r="A6983" s="86">
        <v>46095</v>
      </c>
      <c r="B6983" s="87">
        <v>0.72916666666666663</v>
      </c>
      <c r="C6983">
        <v>4.9500000000000004E-5</v>
      </c>
    </row>
    <row r="6984" spans="1:3" x14ac:dyDescent="0.35">
      <c r="A6984" s="86">
        <v>46095</v>
      </c>
      <c r="B6984" s="87">
        <v>0.73958333333333337</v>
      </c>
      <c r="C6984">
        <v>5.3129999999999994E-5</v>
      </c>
    </row>
    <row r="6985" spans="1:3" x14ac:dyDescent="0.35">
      <c r="A6985" s="86">
        <v>46095</v>
      </c>
      <c r="B6985" s="87">
        <v>0.75</v>
      </c>
      <c r="C6985">
        <v>5.6169999999999999E-5</v>
      </c>
    </row>
    <row r="6986" spans="1:3" x14ac:dyDescent="0.35">
      <c r="A6986" s="86">
        <v>46095</v>
      </c>
      <c r="B6986" s="87">
        <v>0.76041666666666663</v>
      </c>
      <c r="C6986">
        <v>5.8180000000000002E-5</v>
      </c>
    </row>
    <row r="6987" spans="1:3" x14ac:dyDescent="0.35">
      <c r="A6987" s="86">
        <v>46095</v>
      </c>
      <c r="B6987" s="87">
        <v>0.77083333333333337</v>
      </c>
      <c r="C6987">
        <v>5.9290000000000003E-5</v>
      </c>
    </row>
    <row r="6988" spans="1:3" x14ac:dyDescent="0.35">
      <c r="A6988" s="86">
        <v>46095</v>
      </c>
      <c r="B6988" s="87">
        <v>0.78125</v>
      </c>
      <c r="C6988">
        <v>5.9859999999999999E-5</v>
      </c>
    </row>
    <row r="6989" spans="1:3" x14ac:dyDescent="0.35">
      <c r="A6989" s="86">
        <v>46095</v>
      </c>
      <c r="B6989" s="87">
        <v>0.79166666666666663</v>
      </c>
      <c r="C6989">
        <v>6.016E-5</v>
      </c>
    </row>
    <row r="6990" spans="1:3" x14ac:dyDescent="0.35">
      <c r="A6990" s="86">
        <v>46095</v>
      </c>
      <c r="B6990" s="87">
        <v>0.80208333333333337</v>
      </c>
      <c r="C6990">
        <v>6.0449999999999999E-5</v>
      </c>
    </row>
    <row r="6991" spans="1:3" x14ac:dyDescent="0.35">
      <c r="A6991" s="86">
        <v>46095</v>
      </c>
      <c r="B6991" s="87">
        <v>0.8125</v>
      </c>
      <c r="C6991">
        <v>6.0389999999999996E-5</v>
      </c>
    </row>
    <row r="6992" spans="1:3" x14ac:dyDescent="0.35">
      <c r="A6992" s="86">
        <v>46095</v>
      </c>
      <c r="B6992" s="87">
        <v>0.82291666666666663</v>
      </c>
      <c r="C6992">
        <v>5.965E-5</v>
      </c>
    </row>
    <row r="6993" spans="1:3" x14ac:dyDescent="0.35">
      <c r="A6993" s="86">
        <v>46095</v>
      </c>
      <c r="B6993" s="87">
        <v>0.83333333333333337</v>
      </c>
      <c r="C6993">
        <v>5.7820000000000005E-5</v>
      </c>
    </row>
    <row r="6994" spans="1:3" x14ac:dyDescent="0.35">
      <c r="A6994" s="86">
        <v>46095</v>
      </c>
      <c r="B6994" s="87">
        <v>0.84375</v>
      </c>
      <c r="C6994">
        <v>5.4700000000000001E-5</v>
      </c>
    </row>
    <row r="6995" spans="1:3" x14ac:dyDescent="0.35">
      <c r="A6995" s="86">
        <v>46095</v>
      </c>
      <c r="B6995" s="87">
        <v>0.85416666666666663</v>
      </c>
      <c r="C6995">
        <v>5.075E-5</v>
      </c>
    </row>
    <row r="6996" spans="1:3" x14ac:dyDescent="0.35">
      <c r="A6996" s="86">
        <v>46095</v>
      </c>
      <c r="B6996" s="87">
        <v>0.86458333333333337</v>
      </c>
      <c r="C6996">
        <v>4.6609999999999996E-5</v>
      </c>
    </row>
    <row r="6997" spans="1:3" x14ac:dyDescent="0.35">
      <c r="A6997" s="86">
        <v>46095</v>
      </c>
      <c r="B6997" s="87">
        <v>0.875</v>
      </c>
      <c r="C6997">
        <v>4.2959999999999995E-5</v>
      </c>
    </row>
    <row r="6998" spans="1:3" x14ac:dyDescent="0.35">
      <c r="A6998" s="86">
        <v>46095</v>
      </c>
      <c r="B6998" s="87">
        <v>0.88541666666666663</v>
      </c>
      <c r="C6998">
        <v>4.0240000000000001E-5</v>
      </c>
    </row>
    <row r="6999" spans="1:3" x14ac:dyDescent="0.35">
      <c r="A6999" s="86">
        <v>46095</v>
      </c>
      <c r="B6999" s="87">
        <v>0.89583333333333337</v>
      </c>
      <c r="C6999">
        <v>3.837E-5</v>
      </c>
    </row>
    <row r="7000" spans="1:3" x14ac:dyDescent="0.35">
      <c r="A7000" s="86">
        <v>46095</v>
      </c>
      <c r="B7000" s="87">
        <v>0.90625</v>
      </c>
      <c r="C7000">
        <v>3.714E-5</v>
      </c>
    </row>
    <row r="7001" spans="1:3" x14ac:dyDescent="0.35">
      <c r="A7001" s="86">
        <v>46095</v>
      </c>
      <c r="B7001" s="87">
        <v>0.91666666666666663</v>
      </c>
      <c r="C7001">
        <v>3.6350000000000003E-5</v>
      </c>
    </row>
    <row r="7002" spans="1:3" x14ac:dyDescent="0.35">
      <c r="A7002" s="86">
        <v>46095</v>
      </c>
      <c r="B7002" s="87">
        <v>0.92708333333333337</v>
      </c>
      <c r="C7002">
        <v>3.5760000000000003E-5</v>
      </c>
    </row>
    <row r="7003" spans="1:3" x14ac:dyDescent="0.35">
      <c r="A7003" s="86">
        <v>46095</v>
      </c>
      <c r="B7003" s="87">
        <v>0.9375</v>
      </c>
      <c r="C7003">
        <v>3.519E-5</v>
      </c>
    </row>
    <row r="7004" spans="1:3" x14ac:dyDescent="0.35">
      <c r="A7004" s="86">
        <v>46095</v>
      </c>
      <c r="B7004" s="87">
        <v>0.94791666666666663</v>
      </c>
      <c r="C7004">
        <v>3.4479999999999995E-5</v>
      </c>
    </row>
    <row r="7005" spans="1:3" x14ac:dyDescent="0.35">
      <c r="A7005" s="86">
        <v>46095</v>
      </c>
      <c r="B7005" s="87">
        <v>0.95833333333333337</v>
      </c>
      <c r="C7005">
        <v>3.3509999999999996E-5</v>
      </c>
    </row>
    <row r="7006" spans="1:3" x14ac:dyDescent="0.35">
      <c r="A7006" s="86">
        <v>46095</v>
      </c>
      <c r="B7006" s="87">
        <v>0.96875</v>
      </c>
      <c r="C7006">
        <v>3.2149999999999995E-5</v>
      </c>
    </row>
    <row r="7007" spans="1:3" x14ac:dyDescent="0.35">
      <c r="A7007" s="86">
        <v>46095</v>
      </c>
      <c r="B7007" s="87">
        <v>0.97916666666666663</v>
      </c>
      <c r="C7007">
        <v>3.0450000000000002E-5</v>
      </c>
    </row>
    <row r="7008" spans="1:3" x14ac:dyDescent="0.35">
      <c r="A7008" s="86">
        <v>46095</v>
      </c>
      <c r="B7008" s="87">
        <v>0.98958333333333337</v>
      </c>
      <c r="C7008">
        <v>2.8580000000000001E-5</v>
      </c>
    </row>
    <row r="7009" spans="1:3" x14ac:dyDescent="0.35">
      <c r="A7009" s="86">
        <v>46096</v>
      </c>
      <c r="B7009" s="87">
        <v>0</v>
      </c>
      <c r="C7009">
        <v>2.6689999999999997E-5</v>
      </c>
    </row>
    <row r="7010" spans="1:3" x14ac:dyDescent="0.35">
      <c r="A7010" s="86">
        <v>46096</v>
      </c>
      <c r="B7010" s="87">
        <v>1.0416666666666666E-2</v>
      </c>
      <c r="C7010">
        <v>2.4729999999999999E-5</v>
      </c>
    </row>
    <row r="7011" spans="1:3" x14ac:dyDescent="0.35">
      <c r="A7011" s="86">
        <v>46096</v>
      </c>
      <c r="B7011" s="87">
        <v>2.0833333333333332E-2</v>
      </c>
      <c r="C7011">
        <v>2.2929999999999999E-5</v>
      </c>
    </row>
    <row r="7012" spans="1:3" x14ac:dyDescent="0.35">
      <c r="A7012" s="86">
        <v>46096</v>
      </c>
      <c r="B7012" s="87">
        <v>3.125E-2</v>
      </c>
      <c r="C7012">
        <v>2.12E-5</v>
      </c>
    </row>
    <row r="7013" spans="1:3" x14ac:dyDescent="0.35">
      <c r="A7013" s="86">
        <v>46096</v>
      </c>
      <c r="B7013" s="87">
        <v>4.1666666666666664E-2</v>
      </c>
      <c r="C7013">
        <v>1.9529999999999998E-5</v>
      </c>
    </row>
    <row r="7014" spans="1:3" x14ac:dyDescent="0.35">
      <c r="A7014" s="86">
        <v>46096</v>
      </c>
      <c r="B7014" s="87">
        <v>5.2083333333333336E-2</v>
      </c>
      <c r="C7014">
        <v>1.7919999999999998E-5</v>
      </c>
    </row>
    <row r="7015" spans="1:3" x14ac:dyDescent="0.35">
      <c r="A7015" s="86">
        <v>46096</v>
      </c>
      <c r="B7015" s="87">
        <v>6.25E-2</v>
      </c>
      <c r="C7015">
        <v>1.645E-5</v>
      </c>
    </row>
    <row r="7016" spans="1:3" x14ac:dyDescent="0.35">
      <c r="A7016" s="86">
        <v>46096</v>
      </c>
      <c r="B7016" s="87">
        <v>7.2916666666666671E-2</v>
      </c>
      <c r="C7016">
        <v>1.5150000000000001E-5</v>
      </c>
    </row>
    <row r="7017" spans="1:3" x14ac:dyDescent="0.35">
      <c r="A7017" s="86">
        <v>46096</v>
      </c>
      <c r="B7017" s="87">
        <v>8.3333333333333329E-2</v>
      </c>
      <c r="C7017">
        <v>1.4109999999999999E-5</v>
      </c>
    </row>
    <row r="7018" spans="1:3" x14ac:dyDescent="0.35">
      <c r="A7018" s="86">
        <v>46096</v>
      </c>
      <c r="B7018" s="87">
        <v>9.375E-2</v>
      </c>
      <c r="C7018">
        <v>1.3370000000000001E-5</v>
      </c>
    </row>
    <row r="7019" spans="1:3" x14ac:dyDescent="0.35">
      <c r="A7019" s="86">
        <v>46096</v>
      </c>
      <c r="B7019" s="87">
        <v>0.10416666666666667</v>
      </c>
      <c r="C7019">
        <v>1.2860000000000001E-5</v>
      </c>
    </row>
    <row r="7020" spans="1:3" x14ac:dyDescent="0.35">
      <c r="A7020" s="86">
        <v>46096</v>
      </c>
      <c r="B7020" s="87">
        <v>0.11458333333333333</v>
      </c>
      <c r="C7020">
        <v>1.2489999999999999E-5</v>
      </c>
    </row>
    <row r="7021" spans="1:3" x14ac:dyDescent="0.35">
      <c r="A7021" s="86">
        <v>46096</v>
      </c>
      <c r="B7021" s="87">
        <v>0.125</v>
      </c>
      <c r="C7021">
        <v>1.224E-5</v>
      </c>
    </row>
    <row r="7022" spans="1:3" x14ac:dyDescent="0.35">
      <c r="A7022" s="86">
        <v>46096</v>
      </c>
      <c r="B7022" s="87">
        <v>0.13541666666666666</v>
      </c>
      <c r="C7022">
        <v>1.1979999999999999E-5</v>
      </c>
    </row>
    <row r="7023" spans="1:3" x14ac:dyDescent="0.35">
      <c r="A7023" s="86">
        <v>46096</v>
      </c>
      <c r="B7023" s="87">
        <v>0.14583333333333334</v>
      </c>
      <c r="C7023">
        <v>1.1730000000000001E-5</v>
      </c>
    </row>
    <row r="7024" spans="1:3" x14ac:dyDescent="0.35">
      <c r="A7024" s="86">
        <v>46096</v>
      </c>
      <c r="B7024" s="87">
        <v>0.15625</v>
      </c>
      <c r="C7024">
        <v>1.151E-5</v>
      </c>
    </row>
    <row r="7025" spans="1:3" x14ac:dyDescent="0.35">
      <c r="A7025" s="86">
        <v>46096</v>
      </c>
      <c r="B7025" s="87">
        <v>0.16666666666666666</v>
      </c>
      <c r="C7025">
        <v>1.1299999999999999E-5</v>
      </c>
    </row>
    <row r="7026" spans="1:3" x14ac:dyDescent="0.35">
      <c r="A7026" s="86">
        <v>46096</v>
      </c>
      <c r="B7026" s="87">
        <v>0.17708333333333334</v>
      </c>
      <c r="C7026">
        <v>1.111E-5</v>
      </c>
    </row>
    <row r="7027" spans="1:3" x14ac:dyDescent="0.35">
      <c r="A7027" s="86">
        <v>46096</v>
      </c>
      <c r="B7027" s="87">
        <v>0.1875</v>
      </c>
      <c r="C7027">
        <v>1.097E-5</v>
      </c>
    </row>
    <row r="7028" spans="1:3" x14ac:dyDescent="0.35">
      <c r="A7028" s="86">
        <v>46096</v>
      </c>
      <c r="B7028" s="87">
        <v>0.19791666666666666</v>
      </c>
      <c r="C7028">
        <v>1.0890000000000001E-5</v>
      </c>
    </row>
    <row r="7029" spans="1:3" x14ac:dyDescent="0.35">
      <c r="A7029" s="86">
        <v>46096</v>
      </c>
      <c r="B7029" s="87">
        <v>0.20833333333333334</v>
      </c>
      <c r="C7029">
        <v>1.083E-5</v>
      </c>
    </row>
    <row r="7030" spans="1:3" x14ac:dyDescent="0.35">
      <c r="A7030" s="86">
        <v>46096</v>
      </c>
      <c r="B7030" s="87">
        <v>0.21875</v>
      </c>
      <c r="C7030">
        <v>1.083E-5</v>
      </c>
    </row>
    <row r="7031" spans="1:3" x14ac:dyDescent="0.35">
      <c r="A7031" s="86">
        <v>46096</v>
      </c>
      <c r="B7031" s="87">
        <v>0.22916666666666666</v>
      </c>
      <c r="C7031">
        <v>1.0849999999999999E-5</v>
      </c>
    </row>
    <row r="7032" spans="1:3" x14ac:dyDescent="0.35">
      <c r="A7032" s="86">
        <v>46096</v>
      </c>
      <c r="B7032" s="87">
        <v>0.23958333333333334</v>
      </c>
      <c r="C7032">
        <v>1.094E-5</v>
      </c>
    </row>
    <row r="7033" spans="1:3" x14ac:dyDescent="0.35">
      <c r="A7033" s="86">
        <v>46096</v>
      </c>
      <c r="B7033" s="87">
        <v>0.25</v>
      </c>
      <c r="C7033">
        <v>1.1060000000000001E-5</v>
      </c>
    </row>
    <row r="7034" spans="1:3" x14ac:dyDescent="0.35">
      <c r="A7034" s="86">
        <v>46096</v>
      </c>
      <c r="B7034" s="87">
        <v>0.26041666666666669</v>
      </c>
      <c r="C7034">
        <v>1.1230000000000001E-5</v>
      </c>
    </row>
    <row r="7035" spans="1:3" x14ac:dyDescent="0.35">
      <c r="A7035" s="86">
        <v>46096</v>
      </c>
      <c r="B7035" s="87">
        <v>0.27083333333333331</v>
      </c>
      <c r="C7035">
        <v>1.1419999999999999E-5</v>
      </c>
    </row>
    <row r="7036" spans="1:3" x14ac:dyDescent="0.35">
      <c r="A7036" s="86">
        <v>46096</v>
      </c>
      <c r="B7036" s="87">
        <v>0.28125</v>
      </c>
      <c r="C7036">
        <v>1.168E-5</v>
      </c>
    </row>
    <row r="7037" spans="1:3" x14ac:dyDescent="0.35">
      <c r="A7037" s="86">
        <v>46096</v>
      </c>
      <c r="B7037" s="87">
        <v>0.29166666666666669</v>
      </c>
      <c r="C7037">
        <v>1.1979999999999999E-5</v>
      </c>
    </row>
    <row r="7038" spans="1:3" x14ac:dyDescent="0.35">
      <c r="A7038" s="86">
        <v>46096</v>
      </c>
      <c r="B7038" s="87">
        <v>0.30208333333333331</v>
      </c>
      <c r="C7038">
        <v>1.243E-5</v>
      </c>
    </row>
    <row r="7039" spans="1:3" x14ac:dyDescent="0.35">
      <c r="A7039" s="86">
        <v>46096</v>
      </c>
      <c r="B7039" s="87">
        <v>0.3125</v>
      </c>
      <c r="C7039">
        <v>1.3169999999999999E-5</v>
      </c>
    </row>
    <row r="7040" spans="1:3" x14ac:dyDescent="0.35">
      <c r="A7040" s="86">
        <v>46096</v>
      </c>
      <c r="B7040" s="87">
        <v>0.32291666666666669</v>
      </c>
      <c r="C7040">
        <v>1.4449999999999999E-5</v>
      </c>
    </row>
    <row r="7041" spans="1:3" x14ac:dyDescent="0.35">
      <c r="A7041" s="86">
        <v>46096</v>
      </c>
      <c r="B7041" s="87">
        <v>0.33333333333333331</v>
      </c>
      <c r="C7041">
        <v>1.6480000000000001E-5</v>
      </c>
    </row>
    <row r="7042" spans="1:3" x14ac:dyDescent="0.35">
      <c r="A7042" s="86">
        <v>46096</v>
      </c>
      <c r="B7042" s="87">
        <v>0.34375</v>
      </c>
      <c r="C7042">
        <v>1.9390000000000002E-5</v>
      </c>
    </row>
    <row r="7043" spans="1:3" x14ac:dyDescent="0.35">
      <c r="A7043" s="86">
        <v>46096</v>
      </c>
      <c r="B7043" s="87">
        <v>0.35416666666666669</v>
      </c>
      <c r="C7043">
        <v>2.298E-5</v>
      </c>
    </row>
    <row r="7044" spans="1:3" x14ac:dyDescent="0.35">
      <c r="A7044" s="86">
        <v>46096</v>
      </c>
      <c r="B7044" s="87">
        <v>0.36458333333333331</v>
      </c>
      <c r="C7044">
        <v>2.69E-5</v>
      </c>
    </row>
    <row r="7045" spans="1:3" x14ac:dyDescent="0.35">
      <c r="A7045" s="86">
        <v>46096</v>
      </c>
      <c r="B7045" s="87">
        <v>0.375</v>
      </c>
      <c r="C7045">
        <v>3.0800000000000003E-5</v>
      </c>
    </row>
    <row r="7046" spans="1:3" x14ac:dyDescent="0.35">
      <c r="A7046" s="86">
        <v>46096</v>
      </c>
      <c r="B7046" s="87">
        <v>0.38541666666666669</v>
      </c>
      <c r="C7046">
        <v>3.4459999999999999E-5</v>
      </c>
    </row>
    <row r="7047" spans="1:3" x14ac:dyDescent="0.35">
      <c r="A7047" s="86">
        <v>46096</v>
      </c>
      <c r="B7047" s="87">
        <v>0.39583333333333331</v>
      </c>
      <c r="C7047">
        <v>3.7789999999999996E-5</v>
      </c>
    </row>
    <row r="7048" spans="1:3" x14ac:dyDescent="0.35">
      <c r="A7048" s="86">
        <v>46096</v>
      </c>
      <c r="B7048" s="87">
        <v>0.40625</v>
      </c>
      <c r="C7048">
        <v>4.0809999999999997E-5</v>
      </c>
    </row>
    <row r="7049" spans="1:3" x14ac:dyDescent="0.35">
      <c r="A7049" s="86">
        <v>46096</v>
      </c>
      <c r="B7049" s="87">
        <v>0.41666666666666669</v>
      </c>
      <c r="C7049">
        <v>4.3520000000000003E-5</v>
      </c>
    </row>
    <row r="7050" spans="1:3" x14ac:dyDescent="0.35">
      <c r="A7050" s="86">
        <v>46096</v>
      </c>
      <c r="B7050" s="87">
        <v>0.42708333333333331</v>
      </c>
      <c r="C7050">
        <v>4.5949999999999999E-5</v>
      </c>
    </row>
    <row r="7051" spans="1:3" x14ac:dyDescent="0.35">
      <c r="A7051" s="86">
        <v>46096</v>
      </c>
      <c r="B7051" s="87">
        <v>0.4375</v>
      </c>
      <c r="C7051">
        <v>4.8189999999999998E-5</v>
      </c>
    </row>
    <row r="7052" spans="1:3" x14ac:dyDescent="0.35">
      <c r="A7052" s="86">
        <v>46096</v>
      </c>
      <c r="B7052" s="87">
        <v>0.44791666666666669</v>
      </c>
      <c r="C7052">
        <v>5.0309999999999998E-5</v>
      </c>
    </row>
    <row r="7053" spans="1:3" x14ac:dyDescent="0.35">
      <c r="A7053" s="86">
        <v>46096</v>
      </c>
      <c r="B7053" s="87">
        <v>0.45833333333333331</v>
      </c>
      <c r="C7053">
        <v>5.2449999999999994E-5</v>
      </c>
    </row>
    <row r="7054" spans="1:3" x14ac:dyDescent="0.35">
      <c r="A7054" s="86">
        <v>46096</v>
      </c>
      <c r="B7054" s="87">
        <v>0.46875</v>
      </c>
      <c r="C7054">
        <v>5.4629999999999997E-5</v>
      </c>
    </row>
    <row r="7055" spans="1:3" x14ac:dyDescent="0.35">
      <c r="A7055" s="86">
        <v>46096</v>
      </c>
      <c r="B7055" s="87">
        <v>0.47916666666666669</v>
      </c>
      <c r="C7055">
        <v>5.6689999999999994E-5</v>
      </c>
    </row>
    <row r="7056" spans="1:3" x14ac:dyDescent="0.35">
      <c r="A7056" s="86">
        <v>46096</v>
      </c>
      <c r="B7056" s="87">
        <v>0.48958333333333331</v>
      </c>
      <c r="C7056">
        <v>5.8389999999999995E-5</v>
      </c>
    </row>
    <row r="7057" spans="1:3" x14ac:dyDescent="0.35">
      <c r="A7057" s="86">
        <v>46096</v>
      </c>
      <c r="B7057" s="87">
        <v>0.5</v>
      </c>
      <c r="C7057">
        <v>5.9520000000000006E-5</v>
      </c>
    </row>
    <row r="7058" spans="1:3" x14ac:dyDescent="0.35">
      <c r="A7058" s="86">
        <v>46096</v>
      </c>
      <c r="B7058" s="87">
        <v>0.51041666666666663</v>
      </c>
      <c r="C7058">
        <v>5.9859999999999999E-5</v>
      </c>
    </row>
    <row r="7059" spans="1:3" x14ac:dyDescent="0.35">
      <c r="A7059" s="86">
        <v>46096</v>
      </c>
      <c r="B7059" s="87">
        <v>0.52083333333333337</v>
      </c>
      <c r="C7059">
        <v>5.9409999999999995E-5</v>
      </c>
    </row>
    <row r="7060" spans="1:3" x14ac:dyDescent="0.35">
      <c r="A7060" s="86">
        <v>46096</v>
      </c>
      <c r="B7060" s="87">
        <v>0.53125</v>
      </c>
      <c r="C7060">
        <v>5.8199999999999998E-5</v>
      </c>
    </row>
    <row r="7061" spans="1:3" x14ac:dyDescent="0.35">
      <c r="A7061" s="86">
        <v>46096</v>
      </c>
      <c r="B7061" s="87">
        <v>0.54166666666666663</v>
      </c>
      <c r="C7061">
        <v>5.622E-5</v>
      </c>
    </row>
    <row r="7062" spans="1:3" x14ac:dyDescent="0.35">
      <c r="A7062" s="86">
        <v>46096</v>
      </c>
      <c r="B7062" s="87">
        <v>0.55208333333333337</v>
      </c>
      <c r="C7062">
        <v>5.3580000000000005E-5</v>
      </c>
    </row>
    <row r="7063" spans="1:3" x14ac:dyDescent="0.35">
      <c r="A7063" s="86">
        <v>46096</v>
      </c>
      <c r="B7063" s="87">
        <v>0.5625</v>
      </c>
      <c r="C7063">
        <v>5.0510000000000003E-5</v>
      </c>
    </row>
    <row r="7064" spans="1:3" x14ac:dyDescent="0.35">
      <c r="A7064" s="86">
        <v>46096</v>
      </c>
      <c r="B7064" s="87">
        <v>0.57291666666666663</v>
      </c>
      <c r="C7064">
        <v>4.7289999999999996E-5</v>
      </c>
    </row>
    <row r="7065" spans="1:3" x14ac:dyDescent="0.35">
      <c r="A7065" s="86">
        <v>46096</v>
      </c>
      <c r="B7065" s="87">
        <v>0.58333333333333337</v>
      </c>
      <c r="C7065">
        <v>4.4230000000000002E-5</v>
      </c>
    </row>
    <row r="7066" spans="1:3" x14ac:dyDescent="0.35">
      <c r="A7066" s="86">
        <v>46096</v>
      </c>
      <c r="B7066" s="87">
        <v>0.59375</v>
      </c>
      <c r="C7066">
        <v>4.1539999999999999E-5</v>
      </c>
    </row>
    <row r="7067" spans="1:3" x14ac:dyDescent="0.35">
      <c r="A7067" s="86">
        <v>46096</v>
      </c>
      <c r="B7067" s="87">
        <v>0.60416666666666663</v>
      </c>
      <c r="C7067">
        <v>3.926E-5</v>
      </c>
    </row>
    <row r="7068" spans="1:3" x14ac:dyDescent="0.35">
      <c r="A7068" s="86">
        <v>46096</v>
      </c>
      <c r="B7068" s="87">
        <v>0.61458333333333337</v>
      </c>
      <c r="C7068">
        <v>3.7339999999999998E-5</v>
      </c>
    </row>
    <row r="7069" spans="1:3" x14ac:dyDescent="0.35">
      <c r="A7069" s="86">
        <v>46096</v>
      </c>
      <c r="B7069" s="87">
        <v>0.625</v>
      </c>
      <c r="C7069">
        <v>3.5760000000000003E-5</v>
      </c>
    </row>
    <row r="7070" spans="1:3" x14ac:dyDescent="0.35">
      <c r="A7070" s="86">
        <v>46096</v>
      </c>
      <c r="B7070" s="87">
        <v>0.63541666666666663</v>
      </c>
      <c r="C7070">
        <v>3.4479999999999995E-5</v>
      </c>
    </row>
    <row r="7071" spans="1:3" x14ac:dyDescent="0.35">
      <c r="A7071" s="86">
        <v>46096</v>
      </c>
      <c r="B7071" s="87">
        <v>0.64583333333333337</v>
      </c>
      <c r="C7071">
        <v>3.3380000000000002E-5</v>
      </c>
    </row>
    <row r="7072" spans="1:3" x14ac:dyDescent="0.35">
      <c r="A7072" s="86">
        <v>46096</v>
      </c>
      <c r="B7072" s="87">
        <v>0.65625</v>
      </c>
      <c r="C7072">
        <v>3.2439999999999994E-5</v>
      </c>
    </row>
    <row r="7073" spans="1:3" x14ac:dyDescent="0.35">
      <c r="A7073" s="86">
        <v>46096</v>
      </c>
      <c r="B7073" s="87">
        <v>0.66666666666666663</v>
      </c>
      <c r="C7073">
        <v>3.1519999999999996E-5</v>
      </c>
    </row>
    <row r="7074" spans="1:3" x14ac:dyDescent="0.35">
      <c r="A7074" s="86">
        <v>46096</v>
      </c>
      <c r="B7074" s="87">
        <v>0.67708333333333337</v>
      </c>
      <c r="C7074">
        <v>3.061E-5</v>
      </c>
    </row>
    <row r="7075" spans="1:3" x14ac:dyDescent="0.35">
      <c r="A7075" s="86">
        <v>46096</v>
      </c>
      <c r="B7075" s="87">
        <v>0.6875</v>
      </c>
      <c r="C7075">
        <v>2.993E-5</v>
      </c>
    </row>
    <row r="7076" spans="1:3" x14ac:dyDescent="0.35">
      <c r="A7076" s="86">
        <v>46096</v>
      </c>
      <c r="B7076" s="87">
        <v>0.69791666666666663</v>
      </c>
      <c r="C7076">
        <v>2.9729999999999998E-5</v>
      </c>
    </row>
    <row r="7077" spans="1:3" x14ac:dyDescent="0.35">
      <c r="A7077" s="86">
        <v>46096</v>
      </c>
      <c r="B7077" s="87">
        <v>0.70833333333333337</v>
      </c>
      <c r="C7077">
        <v>3.0349999999999999E-5</v>
      </c>
    </row>
    <row r="7078" spans="1:3" x14ac:dyDescent="0.35">
      <c r="A7078" s="86">
        <v>46096</v>
      </c>
      <c r="B7078" s="87">
        <v>0.71875</v>
      </c>
      <c r="C7078">
        <v>3.1909999999999998E-5</v>
      </c>
    </row>
    <row r="7079" spans="1:3" x14ac:dyDescent="0.35">
      <c r="A7079" s="86">
        <v>46096</v>
      </c>
      <c r="B7079" s="87">
        <v>0.72916666666666663</v>
      </c>
      <c r="C7079">
        <v>3.417E-5</v>
      </c>
    </row>
    <row r="7080" spans="1:3" x14ac:dyDescent="0.35">
      <c r="A7080" s="86">
        <v>46096</v>
      </c>
      <c r="B7080" s="87">
        <v>0.73958333333333337</v>
      </c>
      <c r="C7080">
        <v>3.6740000000000004E-5</v>
      </c>
    </row>
    <row r="7081" spans="1:3" x14ac:dyDescent="0.35">
      <c r="A7081" s="86">
        <v>46096</v>
      </c>
      <c r="B7081" s="87">
        <v>0.75</v>
      </c>
      <c r="C7081">
        <v>3.9280000000000003E-5</v>
      </c>
    </row>
    <row r="7082" spans="1:3" x14ac:dyDescent="0.35">
      <c r="A7082" s="86">
        <v>46096</v>
      </c>
      <c r="B7082" s="87">
        <v>0.76041666666666663</v>
      </c>
      <c r="C7082">
        <v>4.1489999999999997E-5</v>
      </c>
    </row>
    <row r="7083" spans="1:3" x14ac:dyDescent="0.35">
      <c r="A7083" s="86">
        <v>46096</v>
      </c>
      <c r="B7083" s="87">
        <v>0.77083333333333337</v>
      </c>
      <c r="C7083">
        <v>4.3389999999999996E-5</v>
      </c>
    </row>
    <row r="7084" spans="1:3" x14ac:dyDescent="0.35">
      <c r="A7084" s="86">
        <v>46096</v>
      </c>
      <c r="B7084" s="87">
        <v>0.78125</v>
      </c>
      <c r="C7084">
        <v>4.5139999999999998E-5</v>
      </c>
    </row>
    <row r="7085" spans="1:3" x14ac:dyDescent="0.35">
      <c r="A7085" s="86">
        <v>46096</v>
      </c>
      <c r="B7085" s="87">
        <v>0.79166666666666663</v>
      </c>
      <c r="C7085">
        <v>4.6799999999999999E-5</v>
      </c>
    </row>
    <row r="7086" spans="1:3" x14ac:dyDescent="0.35">
      <c r="A7086" s="86">
        <v>46096</v>
      </c>
      <c r="B7086" s="87">
        <v>0.80208333333333337</v>
      </c>
      <c r="C7086">
        <v>4.8470000000000002E-5</v>
      </c>
    </row>
    <row r="7087" spans="1:3" x14ac:dyDescent="0.35">
      <c r="A7087" s="86">
        <v>46096</v>
      </c>
      <c r="B7087" s="87">
        <v>0.8125</v>
      </c>
      <c r="C7087">
        <v>4.9849999999999999E-5</v>
      </c>
    </row>
    <row r="7088" spans="1:3" x14ac:dyDescent="0.35">
      <c r="A7088" s="86">
        <v>46096</v>
      </c>
      <c r="B7088" s="87">
        <v>0.82291666666666663</v>
      </c>
      <c r="C7088">
        <v>5.062E-5</v>
      </c>
    </row>
    <row r="7089" spans="1:3" x14ac:dyDescent="0.35">
      <c r="A7089" s="86">
        <v>46096</v>
      </c>
      <c r="B7089" s="87">
        <v>0.83333333333333337</v>
      </c>
      <c r="C7089">
        <v>5.0340000000000003E-5</v>
      </c>
    </row>
    <row r="7090" spans="1:3" x14ac:dyDescent="0.35">
      <c r="A7090" s="86">
        <v>46096</v>
      </c>
      <c r="B7090" s="87">
        <v>0.84375</v>
      </c>
      <c r="C7090">
        <v>4.8869999999999998E-5</v>
      </c>
    </row>
    <row r="7091" spans="1:3" x14ac:dyDescent="0.35">
      <c r="A7091" s="86">
        <v>46096</v>
      </c>
      <c r="B7091" s="87">
        <v>0.85416666666666663</v>
      </c>
      <c r="C7091">
        <v>4.655E-5</v>
      </c>
    </row>
    <row r="7092" spans="1:3" x14ac:dyDescent="0.35">
      <c r="A7092" s="86">
        <v>46096</v>
      </c>
      <c r="B7092" s="87">
        <v>0.86458333333333337</v>
      </c>
      <c r="C7092">
        <v>4.3970000000000001E-5</v>
      </c>
    </row>
    <row r="7093" spans="1:3" x14ac:dyDescent="0.35">
      <c r="A7093" s="86">
        <v>46096</v>
      </c>
      <c r="B7093" s="87">
        <v>0.875</v>
      </c>
      <c r="C7093">
        <v>4.163E-5</v>
      </c>
    </row>
    <row r="7094" spans="1:3" x14ac:dyDescent="0.35">
      <c r="A7094" s="86">
        <v>46096</v>
      </c>
      <c r="B7094" s="87">
        <v>0.88541666666666663</v>
      </c>
      <c r="C7094">
        <v>3.9960000000000004E-5</v>
      </c>
    </row>
    <row r="7095" spans="1:3" x14ac:dyDescent="0.35">
      <c r="A7095" s="86">
        <v>46096</v>
      </c>
      <c r="B7095" s="87">
        <v>0.89583333333333337</v>
      </c>
      <c r="C7095">
        <v>3.8769999999999996E-5</v>
      </c>
    </row>
    <row r="7096" spans="1:3" x14ac:dyDescent="0.35">
      <c r="A7096" s="86">
        <v>46096</v>
      </c>
      <c r="B7096" s="87">
        <v>0.90625</v>
      </c>
      <c r="C7096">
        <v>3.7789999999999996E-5</v>
      </c>
    </row>
    <row r="7097" spans="1:3" x14ac:dyDescent="0.35">
      <c r="A7097" s="86">
        <v>46096</v>
      </c>
      <c r="B7097" s="87">
        <v>0.91666666666666663</v>
      </c>
      <c r="C7097">
        <v>3.6679999999999994E-5</v>
      </c>
    </row>
    <row r="7098" spans="1:3" x14ac:dyDescent="0.35">
      <c r="A7098" s="86">
        <v>46096</v>
      </c>
      <c r="B7098" s="87">
        <v>0.92708333333333337</v>
      </c>
      <c r="C7098">
        <v>3.5269999999999999E-5</v>
      </c>
    </row>
    <row r="7099" spans="1:3" x14ac:dyDescent="0.35">
      <c r="A7099" s="86">
        <v>46096</v>
      </c>
      <c r="B7099" s="87">
        <v>0.9375</v>
      </c>
      <c r="C7099">
        <v>3.3520000000000004E-5</v>
      </c>
    </row>
    <row r="7100" spans="1:3" x14ac:dyDescent="0.35">
      <c r="A7100" s="86">
        <v>46096</v>
      </c>
      <c r="B7100" s="87">
        <v>0.94791666666666663</v>
      </c>
      <c r="C7100">
        <v>3.154E-5</v>
      </c>
    </row>
    <row r="7101" spans="1:3" x14ac:dyDescent="0.35">
      <c r="A7101" s="86">
        <v>46096</v>
      </c>
      <c r="B7101" s="87">
        <v>0.95833333333333337</v>
      </c>
      <c r="C7101">
        <v>2.9389999999999998E-5</v>
      </c>
    </row>
    <row r="7102" spans="1:3" x14ac:dyDescent="0.35">
      <c r="A7102" s="86">
        <v>46096</v>
      </c>
      <c r="B7102" s="87">
        <v>0.96875</v>
      </c>
      <c r="C7102">
        <v>2.7189999999999999E-5</v>
      </c>
    </row>
    <row r="7103" spans="1:3" x14ac:dyDescent="0.35">
      <c r="A7103" s="86">
        <v>46096</v>
      </c>
      <c r="B7103" s="87">
        <v>0.97916666666666663</v>
      </c>
      <c r="C7103">
        <v>2.4979999999999998E-5</v>
      </c>
    </row>
    <row r="7104" spans="1:3" x14ac:dyDescent="0.35">
      <c r="A7104" s="86">
        <v>46096</v>
      </c>
      <c r="B7104" s="87">
        <v>0.98958333333333337</v>
      </c>
      <c r="C7104">
        <v>2.281E-5</v>
      </c>
    </row>
    <row r="7105" spans="1:3" x14ac:dyDescent="0.35">
      <c r="A7105" s="86">
        <v>46097</v>
      </c>
      <c r="B7105" s="87">
        <v>0</v>
      </c>
      <c r="C7105">
        <v>2.069E-5</v>
      </c>
    </row>
    <row r="7106" spans="1:3" x14ac:dyDescent="0.35">
      <c r="A7106" s="86">
        <v>46097</v>
      </c>
      <c r="B7106" s="87">
        <v>1.0416666666666666E-2</v>
      </c>
      <c r="C7106">
        <v>1.9040000000000001E-5</v>
      </c>
    </row>
    <row r="7107" spans="1:3" x14ac:dyDescent="0.35">
      <c r="A7107" s="86">
        <v>46097</v>
      </c>
      <c r="B7107" s="87">
        <v>2.0833333333333332E-2</v>
      </c>
      <c r="C7107">
        <v>1.713E-5</v>
      </c>
    </row>
    <row r="7108" spans="1:3" x14ac:dyDescent="0.35">
      <c r="A7108" s="86">
        <v>46097</v>
      </c>
      <c r="B7108" s="87">
        <v>3.125E-2</v>
      </c>
      <c r="C7108">
        <v>1.5469999999999999E-5</v>
      </c>
    </row>
    <row r="7109" spans="1:3" x14ac:dyDescent="0.35">
      <c r="A7109" s="86">
        <v>46097</v>
      </c>
      <c r="B7109" s="87">
        <v>4.1666666666666664E-2</v>
      </c>
      <c r="C7109">
        <v>1.4059999999999999E-5</v>
      </c>
    </row>
    <row r="7110" spans="1:3" x14ac:dyDescent="0.35">
      <c r="A7110" s="86">
        <v>46097</v>
      </c>
      <c r="B7110" s="87">
        <v>5.2083333333333336E-2</v>
      </c>
      <c r="C7110">
        <v>1.3010000000000001E-5</v>
      </c>
    </row>
    <row r="7111" spans="1:3" x14ac:dyDescent="0.35">
      <c r="A7111" s="86">
        <v>46097</v>
      </c>
      <c r="B7111" s="87">
        <v>6.25E-2</v>
      </c>
      <c r="C7111">
        <v>1.2279999999999999E-5</v>
      </c>
    </row>
    <row r="7112" spans="1:3" x14ac:dyDescent="0.35">
      <c r="A7112" s="86">
        <v>46097</v>
      </c>
      <c r="B7112" s="87">
        <v>7.2916666666666671E-2</v>
      </c>
      <c r="C7112">
        <v>1.1809999999999999E-5</v>
      </c>
    </row>
    <row r="7113" spans="1:3" x14ac:dyDescent="0.35">
      <c r="A7113" s="86">
        <v>46097</v>
      </c>
      <c r="B7113" s="87">
        <v>8.3333333333333329E-2</v>
      </c>
      <c r="C7113">
        <v>1.149E-5</v>
      </c>
    </row>
    <row r="7114" spans="1:3" x14ac:dyDescent="0.35">
      <c r="A7114" s="86">
        <v>46097</v>
      </c>
      <c r="B7114" s="87">
        <v>9.375E-2</v>
      </c>
      <c r="C7114">
        <v>1.1299999999999999E-5</v>
      </c>
    </row>
    <row r="7115" spans="1:3" x14ac:dyDescent="0.35">
      <c r="A7115" s="86">
        <v>46097</v>
      </c>
      <c r="B7115" s="87">
        <v>0.10416666666666667</v>
      </c>
      <c r="C7115">
        <v>1.115E-5</v>
      </c>
    </row>
    <row r="7116" spans="1:3" x14ac:dyDescent="0.35">
      <c r="A7116" s="86">
        <v>46097</v>
      </c>
      <c r="B7116" s="87">
        <v>0.11458333333333333</v>
      </c>
      <c r="C7116">
        <v>1.11E-5</v>
      </c>
    </row>
    <row r="7117" spans="1:3" x14ac:dyDescent="0.35">
      <c r="A7117" s="86">
        <v>46097</v>
      </c>
      <c r="B7117" s="87">
        <v>0.125</v>
      </c>
      <c r="C7117">
        <v>1.102E-5</v>
      </c>
    </row>
    <row r="7118" spans="1:3" x14ac:dyDescent="0.35">
      <c r="A7118" s="86">
        <v>46097</v>
      </c>
      <c r="B7118" s="87">
        <v>0.13541666666666666</v>
      </c>
      <c r="C7118">
        <v>1.093E-5</v>
      </c>
    </row>
    <row r="7119" spans="1:3" x14ac:dyDescent="0.35">
      <c r="A7119" s="86">
        <v>46097</v>
      </c>
      <c r="B7119" s="87">
        <v>0.14583333333333334</v>
      </c>
      <c r="C7119">
        <v>1.0869999999999999E-5</v>
      </c>
    </row>
    <row r="7120" spans="1:3" x14ac:dyDescent="0.35">
      <c r="A7120" s="86">
        <v>46097</v>
      </c>
      <c r="B7120" s="87">
        <v>0.15625</v>
      </c>
      <c r="C7120">
        <v>1.079E-5</v>
      </c>
    </row>
    <row r="7121" spans="1:3" x14ac:dyDescent="0.35">
      <c r="A7121" s="86">
        <v>46097</v>
      </c>
      <c r="B7121" s="87">
        <v>0.16666666666666666</v>
      </c>
      <c r="C7121">
        <v>1.079E-5</v>
      </c>
    </row>
    <row r="7122" spans="1:3" x14ac:dyDescent="0.35">
      <c r="A7122" s="86">
        <v>46097</v>
      </c>
      <c r="B7122" s="87">
        <v>0.17708333333333334</v>
      </c>
      <c r="C7122">
        <v>1.082E-5</v>
      </c>
    </row>
    <row r="7123" spans="1:3" x14ac:dyDescent="0.35">
      <c r="A7123" s="86">
        <v>46097</v>
      </c>
      <c r="B7123" s="87">
        <v>0.1875</v>
      </c>
      <c r="C7123">
        <v>1.093E-5</v>
      </c>
    </row>
    <row r="7124" spans="1:3" x14ac:dyDescent="0.35">
      <c r="A7124" s="86">
        <v>46097</v>
      </c>
      <c r="B7124" s="87">
        <v>0.19791666666666666</v>
      </c>
      <c r="C7124">
        <v>1.1079999999999999E-5</v>
      </c>
    </row>
    <row r="7125" spans="1:3" x14ac:dyDescent="0.35">
      <c r="A7125" s="86">
        <v>46097</v>
      </c>
      <c r="B7125" s="87">
        <v>0.20833333333333334</v>
      </c>
      <c r="C7125">
        <v>1.1270000000000001E-5</v>
      </c>
    </row>
    <row r="7126" spans="1:3" x14ac:dyDescent="0.35">
      <c r="A7126" s="86">
        <v>46097</v>
      </c>
      <c r="B7126" s="87">
        <v>0.21875</v>
      </c>
      <c r="C7126">
        <v>1.153E-5</v>
      </c>
    </row>
    <row r="7127" spans="1:3" x14ac:dyDescent="0.35">
      <c r="A7127" s="86">
        <v>46097</v>
      </c>
      <c r="B7127" s="87">
        <v>0.22916666666666666</v>
      </c>
      <c r="C7127">
        <v>1.2149999999999999E-5</v>
      </c>
    </row>
    <row r="7128" spans="1:3" x14ac:dyDescent="0.35">
      <c r="A7128" s="86">
        <v>46097</v>
      </c>
      <c r="B7128" s="87">
        <v>0.23958333333333334</v>
      </c>
      <c r="C7128">
        <v>1.344E-5</v>
      </c>
    </row>
    <row r="7129" spans="1:3" x14ac:dyDescent="0.35">
      <c r="A7129" s="86">
        <v>46097</v>
      </c>
      <c r="B7129" s="87">
        <v>0.25</v>
      </c>
      <c r="C7129">
        <v>1.5720000000000002E-5</v>
      </c>
    </row>
    <row r="7130" spans="1:3" x14ac:dyDescent="0.35">
      <c r="A7130" s="86">
        <v>46097</v>
      </c>
      <c r="B7130" s="87">
        <v>0.26041666666666669</v>
      </c>
      <c r="C7130">
        <v>1.916E-5</v>
      </c>
    </row>
    <row r="7131" spans="1:3" x14ac:dyDescent="0.35">
      <c r="A7131" s="86">
        <v>46097</v>
      </c>
      <c r="B7131" s="87">
        <v>0.27083333333333331</v>
      </c>
      <c r="C7131">
        <v>2.332E-5</v>
      </c>
    </row>
    <row r="7132" spans="1:3" x14ac:dyDescent="0.35">
      <c r="A7132" s="86">
        <v>46097</v>
      </c>
      <c r="B7132" s="87">
        <v>0.28125</v>
      </c>
      <c r="C7132">
        <v>2.7609999999999998E-5</v>
      </c>
    </row>
    <row r="7133" spans="1:3" x14ac:dyDescent="0.35">
      <c r="A7133" s="86">
        <v>46097</v>
      </c>
      <c r="B7133" s="87">
        <v>0.29166666666666669</v>
      </c>
      <c r="C7133">
        <v>3.1409999999999999E-5</v>
      </c>
    </row>
    <row r="7134" spans="1:3" x14ac:dyDescent="0.35">
      <c r="A7134" s="86">
        <v>46097</v>
      </c>
      <c r="B7134" s="87">
        <v>0.30208333333333331</v>
      </c>
      <c r="C7134">
        <v>3.4250000000000006E-5</v>
      </c>
    </row>
    <row r="7135" spans="1:3" x14ac:dyDescent="0.35">
      <c r="A7135" s="86">
        <v>46097</v>
      </c>
      <c r="B7135" s="87">
        <v>0.3125</v>
      </c>
      <c r="C7135">
        <v>3.6200000000000006E-5</v>
      </c>
    </row>
    <row r="7136" spans="1:3" x14ac:dyDescent="0.35">
      <c r="A7136" s="86">
        <v>46097</v>
      </c>
      <c r="B7136" s="87">
        <v>0.32291666666666669</v>
      </c>
      <c r="C7136">
        <v>3.7389999999999999E-5</v>
      </c>
    </row>
    <row r="7137" spans="1:3" x14ac:dyDescent="0.35">
      <c r="A7137" s="86">
        <v>46097</v>
      </c>
      <c r="B7137" s="87">
        <v>0.33333333333333331</v>
      </c>
      <c r="C7137">
        <v>3.7969999999999997E-5</v>
      </c>
    </row>
    <row r="7138" spans="1:3" x14ac:dyDescent="0.35">
      <c r="A7138" s="86">
        <v>46097</v>
      </c>
      <c r="B7138" s="87">
        <v>0.34375</v>
      </c>
      <c r="C7138">
        <v>3.8139999999999997E-5</v>
      </c>
    </row>
    <row r="7139" spans="1:3" x14ac:dyDescent="0.35">
      <c r="A7139" s="86">
        <v>46097</v>
      </c>
      <c r="B7139" s="87">
        <v>0.35416666666666669</v>
      </c>
      <c r="C7139">
        <v>3.7969999999999997E-5</v>
      </c>
    </row>
    <row r="7140" spans="1:3" x14ac:dyDescent="0.35">
      <c r="A7140" s="86">
        <v>46097</v>
      </c>
      <c r="B7140" s="87">
        <v>0.36458333333333331</v>
      </c>
      <c r="C7140">
        <v>3.7499999999999997E-5</v>
      </c>
    </row>
    <row r="7141" spans="1:3" x14ac:dyDescent="0.35">
      <c r="A7141" s="86">
        <v>46097</v>
      </c>
      <c r="B7141" s="87">
        <v>0.375</v>
      </c>
      <c r="C7141">
        <v>3.6819999999999996E-5</v>
      </c>
    </row>
    <row r="7142" spans="1:3" x14ac:dyDescent="0.35">
      <c r="A7142" s="86">
        <v>46097</v>
      </c>
      <c r="B7142" s="87">
        <v>0.38541666666666669</v>
      </c>
      <c r="C7142">
        <v>3.5979999999999998E-5</v>
      </c>
    </row>
    <row r="7143" spans="1:3" x14ac:dyDescent="0.35">
      <c r="A7143" s="86">
        <v>46097</v>
      </c>
      <c r="B7143" s="87">
        <v>0.39583333333333331</v>
      </c>
      <c r="C7143">
        <v>3.5099999999999999E-5</v>
      </c>
    </row>
    <row r="7144" spans="1:3" x14ac:dyDescent="0.35">
      <c r="A7144" s="86">
        <v>46097</v>
      </c>
      <c r="B7144" s="87">
        <v>0.40625</v>
      </c>
      <c r="C7144">
        <v>3.4229999999999996E-5</v>
      </c>
    </row>
    <row r="7145" spans="1:3" x14ac:dyDescent="0.35">
      <c r="A7145" s="86">
        <v>46097</v>
      </c>
      <c r="B7145" s="87">
        <v>0.41666666666666669</v>
      </c>
      <c r="C7145">
        <v>3.3520000000000004E-5</v>
      </c>
    </row>
    <row r="7146" spans="1:3" x14ac:dyDescent="0.35">
      <c r="A7146" s="86">
        <v>46097</v>
      </c>
      <c r="B7146" s="87">
        <v>0.42708333333333331</v>
      </c>
      <c r="C7146">
        <v>3.3050000000000004E-5</v>
      </c>
    </row>
    <row r="7147" spans="1:3" x14ac:dyDescent="0.35">
      <c r="A7147" s="86">
        <v>46097</v>
      </c>
      <c r="B7147" s="87">
        <v>0.4375</v>
      </c>
      <c r="C7147">
        <v>3.273E-5</v>
      </c>
    </row>
    <row r="7148" spans="1:3" x14ac:dyDescent="0.35">
      <c r="A7148" s="86">
        <v>46097</v>
      </c>
      <c r="B7148" s="87">
        <v>0.44791666666666669</v>
      </c>
      <c r="C7148">
        <v>3.26E-5</v>
      </c>
    </row>
    <row r="7149" spans="1:3" x14ac:dyDescent="0.35">
      <c r="A7149" s="86">
        <v>46097</v>
      </c>
      <c r="B7149" s="87">
        <v>0.45833333333333331</v>
      </c>
      <c r="C7149">
        <v>3.26E-5</v>
      </c>
    </row>
    <row r="7150" spans="1:3" x14ac:dyDescent="0.35">
      <c r="A7150" s="86">
        <v>46097</v>
      </c>
      <c r="B7150" s="87">
        <v>0.46875</v>
      </c>
      <c r="C7150">
        <v>3.2710000000000004E-5</v>
      </c>
    </row>
    <row r="7151" spans="1:3" x14ac:dyDescent="0.35">
      <c r="A7151" s="86">
        <v>46097</v>
      </c>
      <c r="B7151" s="87">
        <v>0.47916666666666669</v>
      </c>
      <c r="C7151">
        <v>3.2960000000000003E-5</v>
      </c>
    </row>
    <row r="7152" spans="1:3" x14ac:dyDescent="0.35">
      <c r="A7152" s="86">
        <v>46097</v>
      </c>
      <c r="B7152" s="87">
        <v>0.48958333333333331</v>
      </c>
      <c r="C7152">
        <v>3.3439999999999998E-5</v>
      </c>
    </row>
    <row r="7153" spans="1:3" x14ac:dyDescent="0.35">
      <c r="A7153" s="86">
        <v>46097</v>
      </c>
      <c r="B7153" s="87">
        <v>0.5</v>
      </c>
      <c r="C7153">
        <v>3.4229999999999996E-5</v>
      </c>
    </row>
    <row r="7154" spans="1:3" x14ac:dyDescent="0.35">
      <c r="A7154" s="86">
        <v>46097</v>
      </c>
      <c r="B7154" s="87">
        <v>0.51041666666666663</v>
      </c>
      <c r="C7154">
        <v>3.5319999999999994E-5</v>
      </c>
    </row>
    <row r="7155" spans="1:3" x14ac:dyDescent="0.35">
      <c r="A7155" s="86">
        <v>46097</v>
      </c>
      <c r="B7155" s="87">
        <v>0.52083333333333337</v>
      </c>
      <c r="C7155">
        <v>3.6510000000000001E-5</v>
      </c>
    </row>
    <row r="7156" spans="1:3" x14ac:dyDescent="0.35">
      <c r="A7156" s="86">
        <v>46097</v>
      </c>
      <c r="B7156" s="87">
        <v>0.53125</v>
      </c>
      <c r="C7156">
        <v>3.7459999999999997E-5</v>
      </c>
    </row>
    <row r="7157" spans="1:3" x14ac:dyDescent="0.35">
      <c r="A7157" s="86">
        <v>46097</v>
      </c>
      <c r="B7157" s="87">
        <v>0.54166666666666663</v>
      </c>
      <c r="C7157">
        <v>3.7969999999999997E-5</v>
      </c>
    </row>
    <row r="7158" spans="1:3" x14ac:dyDescent="0.35">
      <c r="A7158" s="86">
        <v>46097</v>
      </c>
      <c r="B7158" s="87">
        <v>0.55208333333333337</v>
      </c>
      <c r="C7158">
        <v>3.7799999999999997E-5</v>
      </c>
    </row>
    <row r="7159" spans="1:3" x14ac:dyDescent="0.35">
      <c r="A7159" s="86">
        <v>46097</v>
      </c>
      <c r="B7159" s="87">
        <v>0.5625</v>
      </c>
      <c r="C7159">
        <v>3.7100000000000001E-5</v>
      </c>
    </row>
    <row r="7160" spans="1:3" x14ac:dyDescent="0.35">
      <c r="A7160" s="86">
        <v>46097</v>
      </c>
      <c r="B7160" s="87">
        <v>0.57291666666666663</v>
      </c>
      <c r="C7160">
        <v>3.6060000000000004E-5</v>
      </c>
    </row>
    <row r="7161" spans="1:3" x14ac:dyDescent="0.35">
      <c r="A7161" s="86">
        <v>46097</v>
      </c>
      <c r="B7161" s="87">
        <v>0.58333333333333337</v>
      </c>
      <c r="C7161">
        <v>3.4930000000000006E-5</v>
      </c>
    </row>
    <row r="7162" spans="1:3" x14ac:dyDescent="0.35">
      <c r="A7162" s="86">
        <v>46097</v>
      </c>
      <c r="B7162" s="87">
        <v>0.59375</v>
      </c>
      <c r="C7162">
        <v>3.3860000000000004E-5</v>
      </c>
    </row>
    <row r="7163" spans="1:3" x14ac:dyDescent="0.35">
      <c r="A7163" s="86">
        <v>46097</v>
      </c>
      <c r="B7163" s="87">
        <v>0.60416666666666663</v>
      </c>
      <c r="C7163">
        <v>3.29E-5</v>
      </c>
    </row>
    <row r="7164" spans="1:3" x14ac:dyDescent="0.35">
      <c r="A7164" s="86">
        <v>46097</v>
      </c>
      <c r="B7164" s="87">
        <v>0.61458333333333337</v>
      </c>
      <c r="C7164">
        <v>3.2030000000000003E-5</v>
      </c>
    </row>
    <row r="7165" spans="1:3" x14ac:dyDescent="0.35">
      <c r="A7165" s="86">
        <v>46097</v>
      </c>
      <c r="B7165" s="87">
        <v>0.625</v>
      </c>
      <c r="C7165">
        <v>3.1189999999999998E-5</v>
      </c>
    </row>
    <row r="7166" spans="1:3" x14ac:dyDescent="0.35">
      <c r="A7166" s="86">
        <v>46097</v>
      </c>
      <c r="B7166" s="87">
        <v>0.63541666666666663</v>
      </c>
      <c r="C7166">
        <v>3.04E-5</v>
      </c>
    </row>
    <row r="7167" spans="1:3" x14ac:dyDescent="0.35">
      <c r="A7167" s="86">
        <v>46097</v>
      </c>
      <c r="B7167" s="87">
        <v>0.64583333333333337</v>
      </c>
      <c r="C7167">
        <v>2.972E-5</v>
      </c>
    </row>
    <row r="7168" spans="1:3" x14ac:dyDescent="0.35">
      <c r="A7168" s="86">
        <v>46097</v>
      </c>
      <c r="B7168" s="87">
        <v>0.65625</v>
      </c>
      <c r="C7168">
        <v>2.9159999999999999E-5</v>
      </c>
    </row>
    <row r="7169" spans="1:3" x14ac:dyDescent="0.35">
      <c r="A7169" s="86">
        <v>46097</v>
      </c>
      <c r="B7169" s="87">
        <v>0.66666666666666663</v>
      </c>
      <c r="C7169">
        <v>2.885E-5</v>
      </c>
    </row>
    <row r="7170" spans="1:3" x14ac:dyDescent="0.35">
      <c r="A7170" s="86">
        <v>46097</v>
      </c>
      <c r="B7170" s="87">
        <v>0.67708333333333337</v>
      </c>
      <c r="C7170">
        <v>2.879E-5</v>
      </c>
    </row>
    <row r="7171" spans="1:3" x14ac:dyDescent="0.35">
      <c r="A7171" s="86">
        <v>46097</v>
      </c>
      <c r="B7171" s="87">
        <v>0.6875</v>
      </c>
      <c r="C7171">
        <v>2.9069999999999998E-5</v>
      </c>
    </row>
    <row r="7172" spans="1:3" x14ac:dyDescent="0.35">
      <c r="A7172" s="86">
        <v>46097</v>
      </c>
      <c r="B7172" s="87">
        <v>0.69791666666666663</v>
      </c>
      <c r="C7172">
        <v>2.9749999999999998E-5</v>
      </c>
    </row>
    <row r="7173" spans="1:3" x14ac:dyDescent="0.35">
      <c r="A7173" s="86">
        <v>46097</v>
      </c>
      <c r="B7173" s="87">
        <v>0.70833333333333337</v>
      </c>
      <c r="C7173">
        <v>3.0960000000000002E-5</v>
      </c>
    </row>
    <row r="7174" spans="1:3" x14ac:dyDescent="0.35">
      <c r="A7174" s="86">
        <v>46097</v>
      </c>
      <c r="B7174" s="87">
        <v>0.71875</v>
      </c>
      <c r="C7174">
        <v>3.2679999999999999E-5</v>
      </c>
    </row>
    <row r="7175" spans="1:3" x14ac:dyDescent="0.35">
      <c r="A7175" s="86">
        <v>46097</v>
      </c>
      <c r="B7175" s="87">
        <v>0.72916666666666663</v>
      </c>
      <c r="C7175">
        <v>3.485E-5</v>
      </c>
    </row>
    <row r="7176" spans="1:3" x14ac:dyDescent="0.35">
      <c r="A7176" s="86">
        <v>46097</v>
      </c>
      <c r="B7176" s="87">
        <v>0.73958333333333337</v>
      </c>
      <c r="C7176">
        <v>3.735E-5</v>
      </c>
    </row>
    <row r="7177" spans="1:3" x14ac:dyDescent="0.35">
      <c r="A7177" s="86">
        <v>46097</v>
      </c>
      <c r="B7177" s="87">
        <v>0.75</v>
      </c>
      <c r="C7177">
        <v>4.0089999999999997E-5</v>
      </c>
    </row>
    <row r="7178" spans="1:3" x14ac:dyDescent="0.35">
      <c r="A7178" s="86">
        <v>46097</v>
      </c>
      <c r="B7178" s="87">
        <v>0.76041666666666663</v>
      </c>
      <c r="C7178">
        <v>4.2930000000000004E-5</v>
      </c>
    </row>
    <row r="7179" spans="1:3" x14ac:dyDescent="0.35">
      <c r="A7179" s="86">
        <v>46097</v>
      </c>
      <c r="B7179" s="87">
        <v>0.77083333333333337</v>
      </c>
      <c r="C7179">
        <v>4.5690000000000005E-5</v>
      </c>
    </row>
    <row r="7180" spans="1:3" x14ac:dyDescent="0.35">
      <c r="A7180" s="86">
        <v>46097</v>
      </c>
      <c r="B7180" s="87">
        <v>0.78125</v>
      </c>
      <c r="C7180">
        <v>4.8230000000000004E-5</v>
      </c>
    </row>
    <row r="7181" spans="1:3" x14ac:dyDescent="0.35">
      <c r="A7181" s="86">
        <v>46097</v>
      </c>
      <c r="B7181" s="87">
        <v>0.79166666666666663</v>
      </c>
      <c r="C7181">
        <v>5.0399999999999999E-5</v>
      </c>
    </row>
    <row r="7182" spans="1:3" x14ac:dyDescent="0.35">
      <c r="A7182" s="86">
        <v>46097</v>
      </c>
      <c r="B7182" s="87">
        <v>0.80208333333333337</v>
      </c>
      <c r="C7182">
        <v>5.2030000000000002E-5</v>
      </c>
    </row>
    <row r="7183" spans="1:3" x14ac:dyDescent="0.35">
      <c r="A7183" s="86">
        <v>46097</v>
      </c>
      <c r="B7183" s="87">
        <v>0.8125</v>
      </c>
      <c r="C7183">
        <v>5.3010000000000002E-5</v>
      </c>
    </row>
    <row r="7184" spans="1:3" x14ac:dyDescent="0.35">
      <c r="A7184" s="86">
        <v>46097</v>
      </c>
      <c r="B7184" s="87">
        <v>0.82291666666666663</v>
      </c>
      <c r="C7184">
        <v>5.3220000000000002E-5</v>
      </c>
    </row>
    <row r="7185" spans="1:3" x14ac:dyDescent="0.35">
      <c r="A7185" s="86">
        <v>46097</v>
      </c>
      <c r="B7185" s="87">
        <v>0.83333333333333337</v>
      </c>
      <c r="C7185">
        <v>5.2510000000000004E-5</v>
      </c>
    </row>
    <row r="7186" spans="1:3" x14ac:dyDescent="0.35">
      <c r="A7186" s="86">
        <v>46097</v>
      </c>
      <c r="B7186" s="87">
        <v>0.84375</v>
      </c>
      <c r="C7186">
        <v>5.0909999999999999E-5</v>
      </c>
    </row>
    <row r="7187" spans="1:3" x14ac:dyDescent="0.35">
      <c r="A7187" s="86">
        <v>46097</v>
      </c>
      <c r="B7187" s="87">
        <v>0.85416666666666663</v>
      </c>
      <c r="C7187">
        <v>4.8649999999999997E-5</v>
      </c>
    </row>
    <row r="7188" spans="1:3" x14ac:dyDescent="0.35">
      <c r="A7188" s="86">
        <v>46097</v>
      </c>
      <c r="B7188" s="87">
        <v>0.86458333333333337</v>
      </c>
      <c r="C7188">
        <v>4.617E-5</v>
      </c>
    </row>
    <row r="7189" spans="1:3" x14ac:dyDescent="0.35">
      <c r="A7189" s="86">
        <v>46097</v>
      </c>
      <c r="B7189" s="87">
        <v>0.875</v>
      </c>
      <c r="C7189">
        <v>4.3829999999999999E-5</v>
      </c>
    </row>
    <row r="7190" spans="1:3" x14ac:dyDescent="0.35">
      <c r="A7190" s="86">
        <v>46097</v>
      </c>
      <c r="B7190" s="87">
        <v>0.88541666666666663</v>
      </c>
      <c r="C7190">
        <v>4.1950000000000003E-5</v>
      </c>
    </row>
    <row r="7191" spans="1:3" x14ac:dyDescent="0.35">
      <c r="A7191" s="86">
        <v>46097</v>
      </c>
      <c r="B7191" s="87">
        <v>0.89583333333333337</v>
      </c>
      <c r="C7191">
        <v>4.0390000000000005E-5</v>
      </c>
    </row>
    <row r="7192" spans="1:3" x14ac:dyDescent="0.35">
      <c r="A7192" s="86">
        <v>46097</v>
      </c>
      <c r="B7192" s="87">
        <v>0.90625</v>
      </c>
      <c r="C7192">
        <v>3.8989999999999998E-5</v>
      </c>
    </row>
    <row r="7193" spans="1:3" x14ac:dyDescent="0.35">
      <c r="A7193" s="86">
        <v>46097</v>
      </c>
      <c r="B7193" s="87">
        <v>0.91666666666666663</v>
      </c>
      <c r="C7193">
        <v>3.752E-5</v>
      </c>
    </row>
    <row r="7194" spans="1:3" x14ac:dyDescent="0.35">
      <c r="A7194" s="86">
        <v>46097</v>
      </c>
      <c r="B7194" s="87">
        <v>0.92708333333333337</v>
      </c>
      <c r="C7194">
        <v>3.5830000000000001E-5</v>
      </c>
    </row>
    <row r="7195" spans="1:3" x14ac:dyDescent="0.35">
      <c r="A7195" s="86">
        <v>46097</v>
      </c>
      <c r="B7195" s="87">
        <v>0.9375</v>
      </c>
      <c r="C7195">
        <v>3.3949999999999999E-5</v>
      </c>
    </row>
    <row r="7196" spans="1:3" x14ac:dyDescent="0.35">
      <c r="A7196" s="86">
        <v>46097</v>
      </c>
      <c r="B7196" s="87">
        <v>0.94791666666666663</v>
      </c>
      <c r="C7196">
        <v>3.1919999999999999E-5</v>
      </c>
    </row>
    <row r="7197" spans="1:3" x14ac:dyDescent="0.35">
      <c r="A7197" s="86">
        <v>46097</v>
      </c>
      <c r="B7197" s="87">
        <v>0.95833333333333337</v>
      </c>
      <c r="C7197">
        <v>2.9779999999999999E-5</v>
      </c>
    </row>
    <row r="7198" spans="1:3" x14ac:dyDescent="0.35">
      <c r="A7198" s="86">
        <v>46097</v>
      </c>
      <c r="B7198" s="87">
        <v>0.96875</v>
      </c>
      <c r="C7198">
        <v>2.7609999999999998E-5</v>
      </c>
    </row>
    <row r="7199" spans="1:3" x14ac:dyDescent="0.35">
      <c r="A7199" s="86">
        <v>46097</v>
      </c>
      <c r="B7199" s="87">
        <v>0.97916666666666663</v>
      </c>
      <c r="C7199">
        <v>2.5409999999999999E-5</v>
      </c>
    </row>
    <row r="7200" spans="1:3" x14ac:dyDescent="0.35">
      <c r="A7200" s="86">
        <v>46097</v>
      </c>
      <c r="B7200" s="87">
        <v>0.98958333333333337</v>
      </c>
      <c r="C7200">
        <v>2.3249999999999999E-5</v>
      </c>
    </row>
    <row r="7201" spans="1:3" x14ac:dyDescent="0.35">
      <c r="A7201" s="86">
        <v>46098</v>
      </c>
      <c r="B7201" s="87">
        <v>0</v>
      </c>
      <c r="C7201">
        <v>2.1100000000000001E-5</v>
      </c>
    </row>
    <row r="7202" spans="1:3" x14ac:dyDescent="0.35">
      <c r="A7202" s="86">
        <v>46098</v>
      </c>
      <c r="B7202" s="87">
        <v>1.0416666666666666E-2</v>
      </c>
      <c r="C7202">
        <v>1.8980000000000001E-5</v>
      </c>
    </row>
    <row r="7203" spans="1:3" x14ac:dyDescent="0.35">
      <c r="A7203" s="86">
        <v>46098</v>
      </c>
      <c r="B7203" s="87">
        <v>2.0833333333333332E-2</v>
      </c>
      <c r="C7203">
        <v>1.7069999999999998E-5</v>
      </c>
    </row>
    <row r="7204" spans="1:3" x14ac:dyDescent="0.35">
      <c r="A7204" s="86">
        <v>46098</v>
      </c>
      <c r="B7204" s="87">
        <v>3.125E-2</v>
      </c>
      <c r="C7204">
        <v>1.5419999999999998E-5</v>
      </c>
    </row>
    <row r="7205" spans="1:3" x14ac:dyDescent="0.35">
      <c r="A7205" s="86">
        <v>46098</v>
      </c>
      <c r="B7205" s="87">
        <v>4.1666666666666664E-2</v>
      </c>
      <c r="C7205">
        <v>1.402E-5</v>
      </c>
    </row>
    <row r="7206" spans="1:3" x14ac:dyDescent="0.35">
      <c r="A7206" s="86">
        <v>46098</v>
      </c>
      <c r="B7206" s="87">
        <v>5.2083333333333336E-2</v>
      </c>
      <c r="C7206">
        <v>1.2970000000000001E-5</v>
      </c>
    </row>
    <row r="7207" spans="1:3" x14ac:dyDescent="0.35">
      <c r="A7207" s="86">
        <v>46098</v>
      </c>
      <c r="B7207" s="87">
        <v>6.25E-2</v>
      </c>
      <c r="C7207">
        <v>1.224E-5</v>
      </c>
    </row>
    <row r="7208" spans="1:3" x14ac:dyDescent="0.35">
      <c r="A7208" s="86">
        <v>46098</v>
      </c>
      <c r="B7208" s="87">
        <v>7.2916666666666671E-2</v>
      </c>
      <c r="C7208">
        <v>1.1769999999999999E-5</v>
      </c>
    </row>
    <row r="7209" spans="1:3" x14ac:dyDescent="0.35">
      <c r="A7209" s="86">
        <v>46098</v>
      </c>
      <c r="B7209" s="87">
        <v>8.3333333333333329E-2</v>
      </c>
      <c r="C7209">
        <v>1.146E-5</v>
      </c>
    </row>
    <row r="7210" spans="1:3" x14ac:dyDescent="0.35">
      <c r="A7210" s="86">
        <v>46098</v>
      </c>
      <c r="B7210" s="87">
        <v>9.375E-2</v>
      </c>
      <c r="C7210">
        <v>1.1259999999999999E-5</v>
      </c>
    </row>
    <row r="7211" spans="1:3" x14ac:dyDescent="0.35">
      <c r="A7211" s="86">
        <v>46098</v>
      </c>
      <c r="B7211" s="87">
        <v>0.10416666666666667</v>
      </c>
      <c r="C7211">
        <v>1.112E-5</v>
      </c>
    </row>
    <row r="7212" spans="1:3" x14ac:dyDescent="0.35">
      <c r="A7212" s="86">
        <v>46098</v>
      </c>
      <c r="B7212" s="87">
        <v>0.11458333333333333</v>
      </c>
      <c r="C7212">
        <v>1.1060000000000001E-5</v>
      </c>
    </row>
    <row r="7213" spans="1:3" x14ac:dyDescent="0.35">
      <c r="A7213" s="86">
        <v>46098</v>
      </c>
      <c r="B7213" s="87">
        <v>0.125</v>
      </c>
      <c r="C7213">
        <v>1.098E-5</v>
      </c>
    </row>
    <row r="7214" spans="1:3" x14ac:dyDescent="0.35">
      <c r="A7214" s="86">
        <v>46098</v>
      </c>
      <c r="B7214" s="87">
        <v>0.13541666666666666</v>
      </c>
      <c r="C7214">
        <v>1.0890000000000001E-5</v>
      </c>
    </row>
    <row r="7215" spans="1:3" x14ac:dyDescent="0.35">
      <c r="A7215" s="86">
        <v>46098</v>
      </c>
      <c r="B7215" s="87">
        <v>0.14583333333333334</v>
      </c>
      <c r="C7215">
        <v>1.0840000000000001E-5</v>
      </c>
    </row>
    <row r="7216" spans="1:3" x14ac:dyDescent="0.35">
      <c r="A7216" s="86">
        <v>46098</v>
      </c>
      <c r="B7216" s="87">
        <v>0.15625</v>
      </c>
      <c r="C7216">
        <v>1.076E-5</v>
      </c>
    </row>
    <row r="7217" spans="1:3" x14ac:dyDescent="0.35">
      <c r="A7217" s="86">
        <v>46098</v>
      </c>
      <c r="B7217" s="87">
        <v>0.16666666666666666</v>
      </c>
      <c r="C7217">
        <v>1.076E-5</v>
      </c>
    </row>
    <row r="7218" spans="1:3" x14ac:dyDescent="0.35">
      <c r="A7218" s="86">
        <v>46098</v>
      </c>
      <c r="B7218" s="87">
        <v>0.17708333333333334</v>
      </c>
      <c r="C7218">
        <v>1.078E-5</v>
      </c>
    </row>
    <row r="7219" spans="1:3" x14ac:dyDescent="0.35">
      <c r="A7219" s="86">
        <v>46098</v>
      </c>
      <c r="B7219" s="87">
        <v>0.1875</v>
      </c>
      <c r="C7219">
        <v>1.0890000000000001E-5</v>
      </c>
    </row>
    <row r="7220" spans="1:3" x14ac:dyDescent="0.35">
      <c r="A7220" s="86">
        <v>46098</v>
      </c>
      <c r="B7220" s="87">
        <v>0.19791666666666666</v>
      </c>
      <c r="C7220">
        <v>1.1039999999999999E-5</v>
      </c>
    </row>
    <row r="7221" spans="1:3" x14ac:dyDescent="0.35">
      <c r="A7221" s="86">
        <v>46098</v>
      </c>
      <c r="B7221" s="87">
        <v>0.20833333333333334</v>
      </c>
      <c r="C7221">
        <v>1.1230000000000001E-5</v>
      </c>
    </row>
    <row r="7222" spans="1:3" x14ac:dyDescent="0.35">
      <c r="A7222" s="86">
        <v>46098</v>
      </c>
      <c r="B7222" s="87">
        <v>0.21875</v>
      </c>
      <c r="C7222">
        <v>1.149E-5</v>
      </c>
    </row>
    <row r="7223" spans="1:3" x14ac:dyDescent="0.35">
      <c r="A7223" s="86">
        <v>46098</v>
      </c>
      <c r="B7223" s="87">
        <v>0.22916666666666666</v>
      </c>
      <c r="C7223">
        <v>1.2109999999999999E-5</v>
      </c>
    </row>
    <row r="7224" spans="1:3" x14ac:dyDescent="0.35">
      <c r="A7224" s="86">
        <v>46098</v>
      </c>
      <c r="B7224" s="87">
        <v>0.23958333333333334</v>
      </c>
      <c r="C7224">
        <v>1.34E-5</v>
      </c>
    </row>
    <row r="7225" spans="1:3" x14ac:dyDescent="0.35">
      <c r="A7225" s="86">
        <v>46098</v>
      </c>
      <c r="B7225" s="87">
        <v>0.25</v>
      </c>
      <c r="C7225">
        <v>1.5670000000000001E-5</v>
      </c>
    </row>
    <row r="7226" spans="1:3" x14ac:dyDescent="0.35">
      <c r="A7226" s="86">
        <v>46098</v>
      </c>
      <c r="B7226" s="87">
        <v>0.26041666666666669</v>
      </c>
      <c r="C7226">
        <v>1.9089999999999998E-5</v>
      </c>
    </row>
    <row r="7227" spans="1:3" x14ac:dyDescent="0.35">
      <c r="A7227" s="86">
        <v>46098</v>
      </c>
      <c r="B7227" s="87">
        <v>0.27083333333333331</v>
      </c>
      <c r="C7227">
        <v>2.3249999999999999E-5</v>
      </c>
    </row>
    <row r="7228" spans="1:3" x14ac:dyDescent="0.35">
      <c r="A7228" s="86">
        <v>46098</v>
      </c>
      <c r="B7228" s="87">
        <v>0.28125</v>
      </c>
      <c r="C7228">
        <v>2.7509999999999999E-5</v>
      </c>
    </row>
    <row r="7229" spans="1:3" x14ac:dyDescent="0.35">
      <c r="A7229" s="86">
        <v>46098</v>
      </c>
      <c r="B7229" s="87">
        <v>0.29166666666666669</v>
      </c>
      <c r="C7229">
        <v>3.1309999999999997E-5</v>
      </c>
    </row>
    <row r="7230" spans="1:3" x14ac:dyDescent="0.35">
      <c r="A7230" s="86">
        <v>46098</v>
      </c>
      <c r="B7230" s="87">
        <v>0.30208333333333331</v>
      </c>
      <c r="C7230">
        <v>3.4139999999999995E-5</v>
      </c>
    </row>
    <row r="7231" spans="1:3" x14ac:dyDescent="0.35">
      <c r="A7231" s="86">
        <v>46098</v>
      </c>
      <c r="B7231" s="87">
        <v>0.3125</v>
      </c>
      <c r="C7231">
        <v>3.608E-5</v>
      </c>
    </row>
    <row r="7232" spans="1:3" x14ac:dyDescent="0.35">
      <c r="A7232" s="86">
        <v>46098</v>
      </c>
      <c r="B7232" s="87">
        <v>0.32291666666666669</v>
      </c>
      <c r="C7232">
        <v>3.7259999999999999E-5</v>
      </c>
    </row>
    <row r="7233" spans="1:3" x14ac:dyDescent="0.35">
      <c r="A7233" s="86">
        <v>46098</v>
      </c>
      <c r="B7233" s="87">
        <v>0.33333333333333331</v>
      </c>
      <c r="C7233">
        <v>3.7849999999999998E-5</v>
      </c>
    </row>
    <row r="7234" spans="1:3" x14ac:dyDescent="0.35">
      <c r="A7234" s="86">
        <v>46098</v>
      </c>
      <c r="B7234" s="87">
        <v>0.34375</v>
      </c>
      <c r="C7234">
        <v>3.8019999999999999E-5</v>
      </c>
    </row>
    <row r="7235" spans="1:3" x14ac:dyDescent="0.35">
      <c r="A7235" s="86">
        <v>46098</v>
      </c>
      <c r="B7235" s="87">
        <v>0.35416666666666669</v>
      </c>
      <c r="C7235">
        <v>3.7849999999999998E-5</v>
      </c>
    </row>
    <row r="7236" spans="1:3" x14ac:dyDescent="0.35">
      <c r="A7236" s="86">
        <v>46098</v>
      </c>
      <c r="B7236" s="87">
        <v>0.36458333333333331</v>
      </c>
      <c r="C7236">
        <v>3.7379999999999998E-5</v>
      </c>
    </row>
    <row r="7237" spans="1:3" x14ac:dyDescent="0.35">
      <c r="A7237" s="86">
        <v>46098</v>
      </c>
      <c r="B7237" s="87">
        <v>0.375</v>
      </c>
      <c r="C7237">
        <v>3.6700000000000004E-5</v>
      </c>
    </row>
    <row r="7238" spans="1:3" x14ac:dyDescent="0.35">
      <c r="A7238" s="86">
        <v>46098</v>
      </c>
      <c r="B7238" s="87">
        <v>0.38541666666666669</v>
      </c>
      <c r="C7238">
        <v>3.5860000000000006E-5</v>
      </c>
    </row>
    <row r="7239" spans="1:3" x14ac:dyDescent="0.35">
      <c r="A7239" s="86">
        <v>46098</v>
      </c>
      <c r="B7239" s="87">
        <v>0.39583333333333331</v>
      </c>
      <c r="C7239">
        <v>3.4980000000000001E-5</v>
      </c>
    </row>
    <row r="7240" spans="1:3" x14ac:dyDescent="0.35">
      <c r="A7240" s="86">
        <v>46098</v>
      </c>
      <c r="B7240" s="87">
        <v>0.40625</v>
      </c>
      <c r="C7240">
        <v>3.4119999999999999E-5</v>
      </c>
    </row>
    <row r="7241" spans="1:3" x14ac:dyDescent="0.35">
      <c r="A7241" s="86">
        <v>46098</v>
      </c>
      <c r="B7241" s="87">
        <v>0.41666666666666669</v>
      </c>
      <c r="C7241">
        <v>3.341E-5</v>
      </c>
    </row>
    <row r="7242" spans="1:3" x14ac:dyDescent="0.35">
      <c r="A7242" s="86">
        <v>46098</v>
      </c>
      <c r="B7242" s="87">
        <v>0.42708333333333331</v>
      </c>
      <c r="C7242">
        <v>3.294E-5</v>
      </c>
    </row>
    <row r="7243" spans="1:3" x14ac:dyDescent="0.35">
      <c r="A7243" s="86">
        <v>46098</v>
      </c>
      <c r="B7243" s="87">
        <v>0.4375</v>
      </c>
      <c r="C7243">
        <v>3.2620000000000003E-5</v>
      </c>
    </row>
    <row r="7244" spans="1:3" x14ac:dyDescent="0.35">
      <c r="A7244" s="86">
        <v>46098</v>
      </c>
      <c r="B7244" s="87">
        <v>0.44791666666666669</v>
      </c>
      <c r="C7244">
        <v>3.2489999999999996E-5</v>
      </c>
    </row>
    <row r="7245" spans="1:3" x14ac:dyDescent="0.35">
      <c r="A7245" s="86">
        <v>46098</v>
      </c>
      <c r="B7245" s="87">
        <v>0.45833333333333331</v>
      </c>
      <c r="C7245">
        <v>3.2489999999999996E-5</v>
      </c>
    </row>
    <row r="7246" spans="1:3" x14ac:dyDescent="0.35">
      <c r="A7246" s="86">
        <v>46098</v>
      </c>
      <c r="B7246" s="87">
        <v>0.46875</v>
      </c>
      <c r="C7246">
        <v>3.26E-5</v>
      </c>
    </row>
    <row r="7247" spans="1:3" x14ac:dyDescent="0.35">
      <c r="A7247" s="86">
        <v>46098</v>
      </c>
      <c r="B7247" s="87">
        <v>0.47916666666666669</v>
      </c>
      <c r="C7247">
        <v>3.2849999999999999E-5</v>
      </c>
    </row>
    <row r="7248" spans="1:3" x14ac:dyDescent="0.35">
      <c r="A7248" s="86">
        <v>46098</v>
      </c>
      <c r="B7248" s="87">
        <v>0.48958333333333331</v>
      </c>
      <c r="C7248">
        <v>3.3330000000000001E-5</v>
      </c>
    </row>
    <row r="7249" spans="1:3" x14ac:dyDescent="0.35">
      <c r="A7249" s="86">
        <v>46098</v>
      </c>
      <c r="B7249" s="87">
        <v>0.5</v>
      </c>
      <c r="C7249">
        <v>3.4119999999999999E-5</v>
      </c>
    </row>
    <row r="7250" spans="1:3" x14ac:dyDescent="0.35">
      <c r="A7250" s="86">
        <v>46098</v>
      </c>
      <c r="B7250" s="87">
        <v>0.51041666666666663</v>
      </c>
      <c r="C7250">
        <v>3.5209999999999997E-5</v>
      </c>
    </row>
    <row r="7251" spans="1:3" x14ac:dyDescent="0.35">
      <c r="A7251" s="86">
        <v>46098</v>
      </c>
      <c r="B7251" s="87">
        <v>0.52083333333333337</v>
      </c>
      <c r="C7251">
        <v>3.6389999999999995E-5</v>
      </c>
    </row>
    <row r="7252" spans="1:3" x14ac:dyDescent="0.35">
      <c r="A7252" s="86">
        <v>46098</v>
      </c>
      <c r="B7252" s="87">
        <v>0.53125</v>
      </c>
      <c r="C7252">
        <v>3.7339999999999998E-5</v>
      </c>
    </row>
    <row r="7253" spans="1:3" x14ac:dyDescent="0.35">
      <c r="A7253" s="86">
        <v>46098</v>
      </c>
      <c r="B7253" s="87">
        <v>0.54166666666666663</v>
      </c>
      <c r="C7253">
        <v>3.7849999999999998E-5</v>
      </c>
    </row>
    <row r="7254" spans="1:3" x14ac:dyDescent="0.35">
      <c r="A7254" s="86">
        <v>46098</v>
      </c>
      <c r="B7254" s="87">
        <v>0.55208333333333337</v>
      </c>
      <c r="C7254">
        <v>3.7679999999999998E-5</v>
      </c>
    </row>
    <row r="7255" spans="1:3" x14ac:dyDescent="0.35">
      <c r="A7255" s="86">
        <v>46098</v>
      </c>
      <c r="B7255" s="87">
        <v>0.5625</v>
      </c>
      <c r="C7255">
        <v>3.6980000000000002E-5</v>
      </c>
    </row>
    <row r="7256" spans="1:3" x14ac:dyDescent="0.35">
      <c r="A7256" s="86">
        <v>46098</v>
      </c>
      <c r="B7256" s="87">
        <v>0.57291666666666663</v>
      </c>
      <c r="C7256">
        <v>3.5939999999999998E-5</v>
      </c>
    </row>
    <row r="7257" spans="1:3" x14ac:dyDescent="0.35">
      <c r="A7257" s="86">
        <v>46098</v>
      </c>
      <c r="B7257" s="87">
        <v>0.58333333333333337</v>
      </c>
      <c r="C7257">
        <v>3.481E-5</v>
      </c>
    </row>
    <row r="7258" spans="1:3" x14ac:dyDescent="0.35">
      <c r="A7258" s="86">
        <v>46098</v>
      </c>
      <c r="B7258" s="87">
        <v>0.59375</v>
      </c>
      <c r="C7258">
        <v>3.375E-5</v>
      </c>
    </row>
    <row r="7259" spans="1:3" x14ac:dyDescent="0.35">
      <c r="A7259" s="86">
        <v>46098</v>
      </c>
      <c r="B7259" s="87">
        <v>0.60416666666666663</v>
      </c>
      <c r="C7259">
        <v>3.2790000000000003E-5</v>
      </c>
    </row>
    <row r="7260" spans="1:3" x14ac:dyDescent="0.35">
      <c r="A7260" s="86">
        <v>46098</v>
      </c>
      <c r="B7260" s="87">
        <v>0.61458333333333337</v>
      </c>
      <c r="C7260">
        <v>3.1930000000000001E-5</v>
      </c>
    </row>
    <row r="7261" spans="1:3" x14ac:dyDescent="0.35">
      <c r="A7261" s="86">
        <v>46098</v>
      </c>
      <c r="B7261" s="87">
        <v>0.625</v>
      </c>
      <c r="C7261">
        <v>3.1090000000000002E-5</v>
      </c>
    </row>
    <row r="7262" spans="1:3" x14ac:dyDescent="0.35">
      <c r="A7262" s="86">
        <v>46098</v>
      </c>
      <c r="B7262" s="87">
        <v>0.63541666666666663</v>
      </c>
      <c r="C7262">
        <v>3.0300000000000001E-5</v>
      </c>
    </row>
    <row r="7263" spans="1:3" x14ac:dyDescent="0.35">
      <c r="A7263" s="86">
        <v>46098</v>
      </c>
      <c r="B7263" s="87">
        <v>0.64583333333333337</v>
      </c>
      <c r="C7263">
        <v>2.9629999999999999E-5</v>
      </c>
    </row>
    <row r="7264" spans="1:3" x14ac:dyDescent="0.35">
      <c r="A7264" s="86">
        <v>46098</v>
      </c>
      <c r="B7264" s="87">
        <v>0.65625</v>
      </c>
      <c r="C7264">
        <v>2.906E-5</v>
      </c>
    </row>
    <row r="7265" spans="1:3" x14ac:dyDescent="0.35">
      <c r="A7265" s="86">
        <v>46098</v>
      </c>
      <c r="B7265" s="87">
        <v>0.66666666666666663</v>
      </c>
      <c r="C7265">
        <v>2.8750000000000001E-5</v>
      </c>
    </row>
    <row r="7266" spans="1:3" x14ac:dyDescent="0.35">
      <c r="A7266" s="86">
        <v>46098</v>
      </c>
      <c r="B7266" s="87">
        <v>0.67708333333333337</v>
      </c>
      <c r="C7266">
        <v>2.8690000000000001E-5</v>
      </c>
    </row>
    <row r="7267" spans="1:3" x14ac:dyDescent="0.35">
      <c r="A7267" s="86">
        <v>46098</v>
      </c>
      <c r="B7267" s="87">
        <v>0.6875</v>
      </c>
      <c r="C7267">
        <v>2.8969999999999999E-5</v>
      </c>
    </row>
    <row r="7268" spans="1:3" x14ac:dyDescent="0.35">
      <c r="A7268" s="86">
        <v>46098</v>
      </c>
      <c r="B7268" s="87">
        <v>0.69791666666666663</v>
      </c>
      <c r="C7268">
        <v>2.9649999999999999E-5</v>
      </c>
    </row>
    <row r="7269" spans="1:3" x14ac:dyDescent="0.35">
      <c r="A7269" s="86">
        <v>46098</v>
      </c>
      <c r="B7269" s="87">
        <v>0.70833333333333337</v>
      </c>
      <c r="C7269">
        <v>3.0859999999999999E-5</v>
      </c>
    </row>
    <row r="7270" spans="1:3" x14ac:dyDescent="0.35">
      <c r="A7270" s="86">
        <v>46098</v>
      </c>
      <c r="B7270" s="87">
        <v>0.71875</v>
      </c>
      <c r="C7270">
        <v>3.2570000000000002E-5</v>
      </c>
    </row>
    <row r="7271" spans="1:3" x14ac:dyDescent="0.35">
      <c r="A7271" s="86">
        <v>46098</v>
      </c>
      <c r="B7271" s="87">
        <v>0.72916666666666663</v>
      </c>
      <c r="C7271">
        <v>3.4740000000000003E-5</v>
      </c>
    </row>
    <row r="7272" spans="1:3" x14ac:dyDescent="0.35">
      <c r="A7272" s="86">
        <v>46098</v>
      </c>
      <c r="B7272" s="87">
        <v>0.73958333333333337</v>
      </c>
      <c r="C7272">
        <v>3.7230000000000001E-5</v>
      </c>
    </row>
    <row r="7273" spans="1:3" x14ac:dyDescent="0.35">
      <c r="A7273" s="86">
        <v>46098</v>
      </c>
      <c r="B7273" s="87">
        <v>0.75</v>
      </c>
      <c r="C7273">
        <v>3.9960000000000004E-5</v>
      </c>
    </row>
    <row r="7274" spans="1:3" x14ac:dyDescent="0.35">
      <c r="A7274" s="86">
        <v>46098</v>
      </c>
      <c r="B7274" s="87">
        <v>0.76041666666666663</v>
      </c>
      <c r="C7274">
        <v>4.2790000000000002E-5</v>
      </c>
    </row>
    <row r="7275" spans="1:3" x14ac:dyDescent="0.35">
      <c r="A7275" s="86">
        <v>46098</v>
      </c>
      <c r="B7275" s="87">
        <v>0.77083333333333337</v>
      </c>
      <c r="C7275">
        <v>4.5539999999999994E-5</v>
      </c>
    </row>
    <row r="7276" spans="1:3" x14ac:dyDescent="0.35">
      <c r="A7276" s="86">
        <v>46098</v>
      </c>
      <c r="B7276" s="87">
        <v>0.78125</v>
      </c>
      <c r="C7276">
        <v>4.8069999999999999E-5</v>
      </c>
    </row>
    <row r="7277" spans="1:3" x14ac:dyDescent="0.35">
      <c r="A7277" s="86">
        <v>46098</v>
      </c>
      <c r="B7277" s="87">
        <v>0.79166666666666663</v>
      </c>
      <c r="C7277">
        <v>5.0229999999999998E-5</v>
      </c>
    </row>
    <row r="7278" spans="1:3" x14ac:dyDescent="0.35">
      <c r="A7278" s="86">
        <v>46098</v>
      </c>
      <c r="B7278" s="87">
        <v>0.80208333333333337</v>
      </c>
      <c r="C7278">
        <v>5.1860000000000002E-5</v>
      </c>
    </row>
    <row r="7279" spans="1:3" x14ac:dyDescent="0.35">
      <c r="A7279" s="86">
        <v>46098</v>
      </c>
      <c r="B7279" s="87">
        <v>0.8125</v>
      </c>
      <c r="C7279">
        <v>5.2839999999999996E-5</v>
      </c>
    </row>
    <row r="7280" spans="1:3" x14ac:dyDescent="0.35">
      <c r="A7280" s="86">
        <v>46098</v>
      </c>
      <c r="B7280" s="87">
        <v>0.82291666666666663</v>
      </c>
      <c r="C7280">
        <v>5.3039999999999994E-5</v>
      </c>
    </row>
    <row r="7281" spans="1:3" x14ac:dyDescent="0.35">
      <c r="A7281" s="86">
        <v>46098</v>
      </c>
      <c r="B7281" s="87">
        <v>0.83333333333333337</v>
      </c>
      <c r="C7281">
        <v>5.2330000000000002E-5</v>
      </c>
    </row>
    <row r="7282" spans="1:3" x14ac:dyDescent="0.35">
      <c r="A7282" s="86">
        <v>46098</v>
      </c>
      <c r="B7282" s="87">
        <v>0.84375</v>
      </c>
      <c r="C7282">
        <v>5.0739999999999999E-5</v>
      </c>
    </row>
    <row r="7283" spans="1:3" x14ac:dyDescent="0.35">
      <c r="A7283" s="86">
        <v>46098</v>
      </c>
      <c r="B7283" s="87">
        <v>0.85416666666666663</v>
      </c>
      <c r="C7283">
        <v>4.8489999999999998E-5</v>
      </c>
    </row>
    <row r="7284" spans="1:3" x14ac:dyDescent="0.35">
      <c r="A7284" s="86">
        <v>46098</v>
      </c>
      <c r="B7284" s="87">
        <v>0.86458333333333337</v>
      </c>
      <c r="C7284">
        <v>4.6019999999999996E-5</v>
      </c>
    </row>
    <row r="7285" spans="1:3" x14ac:dyDescent="0.35">
      <c r="A7285" s="86">
        <v>46098</v>
      </c>
      <c r="B7285" s="87">
        <v>0.875</v>
      </c>
      <c r="C7285">
        <v>4.3689999999999997E-5</v>
      </c>
    </row>
    <row r="7286" spans="1:3" x14ac:dyDescent="0.35">
      <c r="A7286" s="86">
        <v>46098</v>
      </c>
      <c r="B7286" s="87">
        <v>0.88541666666666663</v>
      </c>
      <c r="C7286">
        <v>4.1810000000000001E-5</v>
      </c>
    </row>
    <row r="7287" spans="1:3" x14ac:dyDescent="0.35">
      <c r="A7287" s="86">
        <v>46098</v>
      </c>
      <c r="B7287" s="87">
        <v>0.89583333333333337</v>
      </c>
      <c r="C7287">
        <v>4.0259999999999997E-5</v>
      </c>
    </row>
    <row r="7288" spans="1:3" x14ac:dyDescent="0.35">
      <c r="A7288" s="86">
        <v>46098</v>
      </c>
      <c r="B7288" s="87">
        <v>0.90625</v>
      </c>
      <c r="C7288">
        <v>3.8859999999999997E-5</v>
      </c>
    </row>
    <row r="7289" spans="1:3" x14ac:dyDescent="0.35">
      <c r="A7289" s="86">
        <v>46098</v>
      </c>
      <c r="B7289" s="87">
        <v>0.91666666666666663</v>
      </c>
      <c r="C7289">
        <v>3.7400000000000001E-5</v>
      </c>
    </row>
    <row r="7290" spans="1:3" x14ac:dyDescent="0.35">
      <c r="A7290" s="86">
        <v>46098</v>
      </c>
      <c r="B7290" s="87">
        <v>0.92708333333333337</v>
      </c>
      <c r="C7290">
        <v>3.5710000000000002E-5</v>
      </c>
    </row>
    <row r="7291" spans="1:3" x14ac:dyDescent="0.35">
      <c r="A7291" s="86">
        <v>46098</v>
      </c>
      <c r="B7291" s="87">
        <v>0.9375</v>
      </c>
      <c r="C7291">
        <v>3.3840000000000001E-5</v>
      </c>
    </row>
    <row r="7292" spans="1:3" x14ac:dyDescent="0.35">
      <c r="A7292" s="86">
        <v>46098</v>
      </c>
      <c r="B7292" s="87">
        <v>0.94791666666666663</v>
      </c>
      <c r="C7292">
        <v>3.1820000000000004E-5</v>
      </c>
    </row>
    <row r="7293" spans="1:3" x14ac:dyDescent="0.35">
      <c r="A7293" s="86">
        <v>46098</v>
      </c>
      <c r="B7293" s="87">
        <v>0.95833333333333337</v>
      </c>
      <c r="C7293">
        <v>2.968E-5</v>
      </c>
    </row>
    <row r="7294" spans="1:3" x14ac:dyDescent="0.35">
      <c r="A7294" s="86">
        <v>46098</v>
      </c>
      <c r="B7294" s="87">
        <v>0.96875</v>
      </c>
      <c r="C7294">
        <v>2.7509999999999999E-5</v>
      </c>
    </row>
    <row r="7295" spans="1:3" x14ac:dyDescent="0.35">
      <c r="A7295" s="86">
        <v>46098</v>
      </c>
      <c r="B7295" s="87">
        <v>0.97916666666666663</v>
      </c>
      <c r="C7295">
        <v>2.5319999999999998E-5</v>
      </c>
    </row>
    <row r="7296" spans="1:3" x14ac:dyDescent="0.35">
      <c r="A7296" s="86">
        <v>46098</v>
      </c>
      <c r="B7296" s="87">
        <v>0.98958333333333337</v>
      </c>
      <c r="C7296">
        <v>2.317E-5</v>
      </c>
    </row>
    <row r="7297" spans="1:3" x14ac:dyDescent="0.35">
      <c r="A7297" s="86">
        <v>46099</v>
      </c>
      <c r="B7297" s="87">
        <v>0</v>
      </c>
      <c r="C7297">
        <v>2.103E-5</v>
      </c>
    </row>
    <row r="7298" spans="1:3" x14ac:dyDescent="0.35">
      <c r="A7298" s="86">
        <v>46099</v>
      </c>
      <c r="B7298" s="87">
        <v>1.0416666666666666E-2</v>
      </c>
      <c r="C7298">
        <v>1.8919999999999998E-5</v>
      </c>
    </row>
    <row r="7299" spans="1:3" x14ac:dyDescent="0.35">
      <c r="A7299" s="86">
        <v>46099</v>
      </c>
      <c r="B7299" s="87">
        <v>2.0833333333333332E-2</v>
      </c>
      <c r="C7299">
        <v>1.7010000000000001E-5</v>
      </c>
    </row>
    <row r="7300" spans="1:3" x14ac:dyDescent="0.35">
      <c r="A7300" s="86">
        <v>46099</v>
      </c>
      <c r="B7300" s="87">
        <v>3.125E-2</v>
      </c>
      <c r="C7300">
        <v>1.537E-5</v>
      </c>
    </row>
    <row r="7301" spans="1:3" x14ac:dyDescent="0.35">
      <c r="A7301" s="86">
        <v>46099</v>
      </c>
      <c r="B7301" s="87">
        <v>4.1666666666666664E-2</v>
      </c>
      <c r="C7301">
        <v>1.397E-5</v>
      </c>
    </row>
    <row r="7302" spans="1:3" x14ac:dyDescent="0.35">
      <c r="A7302" s="86">
        <v>46099</v>
      </c>
      <c r="B7302" s="87">
        <v>5.2083333333333336E-2</v>
      </c>
      <c r="C7302">
        <v>1.293E-5</v>
      </c>
    </row>
    <row r="7303" spans="1:3" x14ac:dyDescent="0.35">
      <c r="A7303" s="86">
        <v>46099</v>
      </c>
      <c r="B7303" s="87">
        <v>6.25E-2</v>
      </c>
      <c r="C7303">
        <v>1.22E-5</v>
      </c>
    </row>
    <row r="7304" spans="1:3" x14ac:dyDescent="0.35">
      <c r="A7304" s="86">
        <v>46099</v>
      </c>
      <c r="B7304" s="87">
        <v>7.2916666666666671E-2</v>
      </c>
      <c r="C7304">
        <v>1.1730000000000001E-5</v>
      </c>
    </row>
    <row r="7305" spans="1:3" x14ac:dyDescent="0.35">
      <c r="A7305" s="86">
        <v>46099</v>
      </c>
      <c r="B7305" s="87">
        <v>8.3333333333333329E-2</v>
      </c>
      <c r="C7305">
        <v>1.1419999999999999E-5</v>
      </c>
    </row>
    <row r="7306" spans="1:3" x14ac:dyDescent="0.35">
      <c r="A7306" s="86">
        <v>46099</v>
      </c>
      <c r="B7306" s="87">
        <v>9.375E-2</v>
      </c>
      <c r="C7306">
        <v>1.1230000000000001E-5</v>
      </c>
    </row>
    <row r="7307" spans="1:3" x14ac:dyDescent="0.35">
      <c r="A7307" s="86">
        <v>46099</v>
      </c>
      <c r="B7307" s="87">
        <v>0.10416666666666667</v>
      </c>
      <c r="C7307">
        <v>1.1079999999999999E-5</v>
      </c>
    </row>
    <row r="7308" spans="1:3" x14ac:dyDescent="0.35">
      <c r="A7308" s="86">
        <v>46099</v>
      </c>
      <c r="B7308" s="87">
        <v>0.11458333333333333</v>
      </c>
      <c r="C7308">
        <v>1.1029999999999999E-5</v>
      </c>
    </row>
    <row r="7309" spans="1:3" x14ac:dyDescent="0.35">
      <c r="A7309" s="86">
        <v>46099</v>
      </c>
      <c r="B7309" s="87">
        <v>0.125</v>
      </c>
      <c r="C7309">
        <v>1.095E-5</v>
      </c>
    </row>
    <row r="7310" spans="1:3" x14ac:dyDescent="0.35">
      <c r="A7310" s="86">
        <v>46099</v>
      </c>
      <c r="B7310" s="87">
        <v>0.13541666666666666</v>
      </c>
      <c r="C7310">
        <v>1.0859999999999999E-5</v>
      </c>
    </row>
    <row r="7311" spans="1:3" x14ac:dyDescent="0.35">
      <c r="A7311" s="86">
        <v>46099</v>
      </c>
      <c r="B7311" s="87">
        <v>0.14583333333333334</v>
      </c>
      <c r="C7311">
        <v>1.08E-5</v>
      </c>
    </row>
    <row r="7312" spans="1:3" x14ac:dyDescent="0.35">
      <c r="A7312" s="86">
        <v>46099</v>
      </c>
      <c r="B7312" s="87">
        <v>0.15625</v>
      </c>
      <c r="C7312">
        <v>1.0720000000000001E-5</v>
      </c>
    </row>
    <row r="7313" spans="1:3" x14ac:dyDescent="0.35">
      <c r="A7313" s="86">
        <v>46099</v>
      </c>
      <c r="B7313" s="87">
        <v>0.16666666666666666</v>
      </c>
      <c r="C7313">
        <v>1.0720000000000001E-5</v>
      </c>
    </row>
    <row r="7314" spans="1:3" x14ac:dyDescent="0.35">
      <c r="A7314" s="86">
        <v>46099</v>
      </c>
      <c r="B7314" s="87">
        <v>0.17708333333333334</v>
      </c>
      <c r="C7314">
        <v>1.0749999999999999E-5</v>
      </c>
    </row>
    <row r="7315" spans="1:3" x14ac:dyDescent="0.35">
      <c r="A7315" s="86">
        <v>46099</v>
      </c>
      <c r="B7315" s="87">
        <v>0.1875</v>
      </c>
      <c r="C7315">
        <v>1.0859999999999999E-5</v>
      </c>
    </row>
    <row r="7316" spans="1:3" x14ac:dyDescent="0.35">
      <c r="A7316" s="86">
        <v>46099</v>
      </c>
      <c r="B7316" s="87">
        <v>0.19791666666666666</v>
      </c>
      <c r="C7316">
        <v>1.1E-5</v>
      </c>
    </row>
    <row r="7317" spans="1:3" x14ac:dyDescent="0.35">
      <c r="A7317" s="86">
        <v>46099</v>
      </c>
      <c r="B7317" s="87">
        <v>0.20833333333333334</v>
      </c>
      <c r="C7317">
        <v>1.119E-5</v>
      </c>
    </row>
    <row r="7318" spans="1:3" x14ac:dyDescent="0.35">
      <c r="A7318" s="86">
        <v>46099</v>
      </c>
      <c r="B7318" s="87">
        <v>0.21875</v>
      </c>
      <c r="C7318">
        <v>1.145E-5</v>
      </c>
    </row>
    <row r="7319" spans="1:3" x14ac:dyDescent="0.35">
      <c r="A7319" s="86">
        <v>46099</v>
      </c>
      <c r="B7319" s="87">
        <v>0.22916666666666666</v>
      </c>
      <c r="C7319">
        <v>1.2070000000000001E-5</v>
      </c>
    </row>
    <row r="7320" spans="1:3" x14ac:dyDescent="0.35">
      <c r="A7320" s="86">
        <v>46099</v>
      </c>
      <c r="B7320" s="87">
        <v>0.23958333333333334</v>
      </c>
      <c r="C7320">
        <v>1.3350000000000001E-5</v>
      </c>
    </row>
    <row r="7321" spans="1:3" x14ac:dyDescent="0.35">
      <c r="A7321" s="86">
        <v>46099</v>
      </c>
      <c r="B7321" s="87">
        <v>0.25</v>
      </c>
      <c r="C7321">
        <v>1.5610000000000001E-5</v>
      </c>
    </row>
    <row r="7322" spans="1:3" x14ac:dyDescent="0.35">
      <c r="A7322" s="86">
        <v>46099</v>
      </c>
      <c r="B7322" s="87">
        <v>0.26041666666666669</v>
      </c>
      <c r="C7322">
        <v>1.9029999999999999E-5</v>
      </c>
    </row>
    <row r="7323" spans="1:3" x14ac:dyDescent="0.35">
      <c r="A7323" s="86">
        <v>46099</v>
      </c>
      <c r="B7323" s="87">
        <v>0.27083333333333331</v>
      </c>
      <c r="C7323">
        <v>2.317E-5</v>
      </c>
    </row>
    <row r="7324" spans="1:3" x14ac:dyDescent="0.35">
      <c r="A7324" s="86">
        <v>46099</v>
      </c>
      <c r="B7324" s="87">
        <v>0.28125</v>
      </c>
      <c r="C7324">
        <v>2.7419999999999998E-5</v>
      </c>
    </row>
    <row r="7325" spans="1:3" x14ac:dyDescent="0.35">
      <c r="A7325" s="86">
        <v>46099</v>
      </c>
      <c r="B7325" s="87">
        <v>0.29166666666666669</v>
      </c>
      <c r="C7325">
        <v>3.1210000000000001E-5</v>
      </c>
    </row>
    <row r="7326" spans="1:3" x14ac:dyDescent="0.35">
      <c r="A7326" s="86">
        <v>46099</v>
      </c>
      <c r="B7326" s="87">
        <v>0.30208333333333331</v>
      </c>
      <c r="C7326">
        <v>3.4029999999999998E-5</v>
      </c>
    </row>
    <row r="7327" spans="1:3" x14ac:dyDescent="0.35">
      <c r="A7327" s="86">
        <v>46099</v>
      </c>
      <c r="B7327" s="87">
        <v>0.3125</v>
      </c>
      <c r="C7327">
        <v>3.5960000000000001E-5</v>
      </c>
    </row>
    <row r="7328" spans="1:3" x14ac:dyDescent="0.35">
      <c r="A7328" s="86">
        <v>46099</v>
      </c>
      <c r="B7328" s="87">
        <v>0.32291666666666669</v>
      </c>
      <c r="C7328">
        <v>3.714E-5</v>
      </c>
    </row>
    <row r="7329" spans="1:3" x14ac:dyDescent="0.35">
      <c r="A7329" s="86">
        <v>46099</v>
      </c>
      <c r="B7329" s="87">
        <v>0.33333333333333331</v>
      </c>
      <c r="C7329">
        <v>3.7719999999999998E-5</v>
      </c>
    </row>
    <row r="7330" spans="1:3" x14ac:dyDescent="0.35">
      <c r="A7330" s="86">
        <v>46099</v>
      </c>
      <c r="B7330" s="87">
        <v>0.34375</v>
      </c>
      <c r="C7330">
        <v>3.7889999999999998E-5</v>
      </c>
    </row>
    <row r="7331" spans="1:3" x14ac:dyDescent="0.35">
      <c r="A7331" s="86">
        <v>46099</v>
      </c>
      <c r="B7331" s="87">
        <v>0.35416666666666669</v>
      </c>
      <c r="C7331">
        <v>3.7719999999999998E-5</v>
      </c>
    </row>
    <row r="7332" spans="1:3" x14ac:dyDescent="0.35">
      <c r="A7332" s="86">
        <v>46099</v>
      </c>
      <c r="B7332" s="87">
        <v>0.36458333333333331</v>
      </c>
      <c r="C7332">
        <v>3.7249999999999997E-5</v>
      </c>
    </row>
    <row r="7333" spans="1:3" x14ac:dyDescent="0.35">
      <c r="A7333" s="86">
        <v>46099</v>
      </c>
      <c r="B7333" s="87">
        <v>0.375</v>
      </c>
      <c r="C7333">
        <v>3.6579999999999999E-5</v>
      </c>
    </row>
    <row r="7334" spans="1:3" x14ac:dyDescent="0.35">
      <c r="A7334" s="86">
        <v>46099</v>
      </c>
      <c r="B7334" s="87">
        <v>0.38541666666666669</v>
      </c>
      <c r="C7334">
        <v>3.574E-5</v>
      </c>
    </row>
    <row r="7335" spans="1:3" x14ac:dyDescent="0.35">
      <c r="A7335" s="86">
        <v>46099</v>
      </c>
      <c r="B7335" s="87">
        <v>0.39583333333333331</v>
      </c>
      <c r="C7335">
        <v>3.4869999999999996E-5</v>
      </c>
    </row>
    <row r="7336" spans="1:3" x14ac:dyDescent="0.35">
      <c r="A7336" s="86">
        <v>46099</v>
      </c>
      <c r="B7336" s="87">
        <v>0.40625</v>
      </c>
      <c r="C7336">
        <v>3.4010000000000001E-5</v>
      </c>
    </row>
    <row r="7337" spans="1:3" x14ac:dyDescent="0.35">
      <c r="A7337" s="86">
        <v>46099</v>
      </c>
      <c r="B7337" s="87">
        <v>0.41666666666666669</v>
      </c>
      <c r="C7337">
        <v>3.3300000000000003E-5</v>
      </c>
    </row>
    <row r="7338" spans="1:3" x14ac:dyDescent="0.35">
      <c r="A7338" s="86">
        <v>46099</v>
      </c>
      <c r="B7338" s="87">
        <v>0.42708333333333331</v>
      </c>
      <c r="C7338">
        <v>3.2829999999999996E-5</v>
      </c>
    </row>
    <row r="7339" spans="1:3" x14ac:dyDescent="0.35">
      <c r="A7339" s="86">
        <v>46099</v>
      </c>
      <c r="B7339" s="87">
        <v>0.4375</v>
      </c>
      <c r="C7339">
        <v>3.252E-5</v>
      </c>
    </row>
    <row r="7340" spans="1:3" x14ac:dyDescent="0.35">
      <c r="A7340" s="86">
        <v>46099</v>
      </c>
      <c r="B7340" s="87">
        <v>0.44791666666666669</v>
      </c>
      <c r="C7340">
        <v>3.2379999999999998E-5</v>
      </c>
    </row>
    <row r="7341" spans="1:3" x14ac:dyDescent="0.35">
      <c r="A7341" s="86">
        <v>46099</v>
      </c>
      <c r="B7341" s="87">
        <v>0.45833333333333331</v>
      </c>
      <c r="C7341">
        <v>3.2379999999999998E-5</v>
      </c>
    </row>
    <row r="7342" spans="1:3" x14ac:dyDescent="0.35">
      <c r="A7342" s="86">
        <v>46099</v>
      </c>
      <c r="B7342" s="87">
        <v>0.46875</v>
      </c>
      <c r="C7342">
        <v>3.2489999999999996E-5</v>
      </c>
    </row>
    <row r="7343" spans="1:3" x14ac:dyDescent="0.35">
      <c r="A7343" s="86">
        <v>46099</v>
      </c>
      <c r="B7343" s="87">
        <v>0.47916666666666669</v>
      </c>
      <c r="C7343">
        <v>3.2740000000000002E-5</v>
      </c>
    </row>
    <row r="7344" spans="1:3" x14ac:dyDescent="0.35">
      <c r="A7344" s="86">
        <v>46099</v>
      </c>
      <c r="B7344" s="87">
        <v>0.48958333333333331</v>
      </c>
      <c r="C7344">
        <v>3.3219999999999997E-5</v>
      </c>
    </row>
    <row r="7345" spans="1:3" x14ac:dyDescent="0.35">
      <c r="A7345" s="86">
        <v>46099</v>
      </c>
      <c r="B7345" s="87">
        <v>0.5</v>
      </c>
      <c r="C7345">
        <v>3.4010000000000001E-5</v>
      </c>
    </row>
    <row r="7346" spans="1:3" x14ac:dyDescent="0.35">
      <c r="A7346" s="86">
        <v>46099</v>
      </c>
      <c r="B7346" s="87">
        <v>0.51041666666666663</v>
      </c>
      <c r="C7346">
        <v>3.5090000000000005E-5</v>
      </c>
    </row>
    <row r="7347" spans="1:3" x14ac:dyDescent="0.35">
      <c r="A7347" s="86">
        <v>46099</v>
      </c>
      <c r="B7347" s="87">
        <v>0.52083333333333337</v>
      </c>
      <c r="C7347">
        <v>3.6269999999999997E-5</v>
      </c>
    </row>
    <row r="7348" spans="1:3" x14ac:dyDescent="0.35">
      <c r="A7348" s="86">
        <v>46099</v>
      </c>
      <c r="B7348" s="87">
        <v>0.53125</v>
      </c>
      <c r="C7348">
        <v>3.7220000000000006E-5</v>
      </c>
    </row>
    <row r="7349" spans="1:3" x14ac:dyDescent="0.35">
      <c r="A7349" s="86">
        <v>46099</v>
      </c>
      <c r="B7349" s="87">
        <v>0.54166666666666663</v>
      </c>
      <c r="C7349">
        <v>3.7719999999999998E-5</v>
      </c>
    </row>
    <row r="7350" spans="1:3" x14ac:dyDescent="0.35">
      <c r="A7350" s="86">
        <v>46099</v>
      </c>
      <c r="B7350" s="87">
        <v>0.55208333333333337</v>
      </c>
      <c r="C7350">
        <v>3.7549999999999998E-5</v>
      </c>
    </row>
    <row r="7351" spans="1:3" x14ac:dyDescent="0.35">
      <c r="A7351" s="86">
        <v>46099</v>
      </c>
      <c r="B7351" s="87">
        <v>0.5625</v>
      </c>
      <c r="C7351">
        <v>3.6859999999999996E-5</v>
      </c>
    </row>
    <row r="7352" spans="1:3" x14ac:dyDescent="0.35">
      <c r="A7352" s="86">
        <v>46099</v>
      </c>
      <c r="B7352" s="87">
        <v>0.57291666666666663</v>
      </c>
      <c r="C7352">
        <v>3.5819999999999999E-5</v>
      </c>
    </row>
    <row r="7353" spans="1:3" x14ac:dyDescent="0.35">
      <c r="A7353" s="86">
        <v>46099</v>
      </c>
      <c r="B7353" s="87">
        <v>0.58333333333333337</v>
      </c>
      <c r="C7353">
        <v>3.4700000000000003E-5</v>
      </c>
    </row>
    <row r="7354" spans="1:3" x14ac:dyDescent="0.35">
      <c r="A7354" s="86">
        <v>46099</v>
      </c>
      <c r="B7354" s="87">
        <v>0.59375</v>
      </c>
      <c r="C7354">
        <v>3.3640000000000003E-5</v>
      </c>
    </row>
    <row r="7355" spans="1:3" x14ac:dyDescent="0.35">
      <c r="A7355" s="86">
        <v>46099</v>
      </c>
      <c r="B7355" s="87">
        <v>0.60416666666666663</v>
      </c>
      <c r="C7355">
        <v>3.2679999999999999E-5</v>
      </c>
    </row>
    <row r="7356" spans="1:3" x14ac:dyDescent="0.35">
      <c r="A7356" s="86">
        <v>46099</v>
      </c>
      <c r="B7356" s="87">
        <v>0.61458333333333337</v>
      </c>
      <c r="C7356">
        <v>3.1820000000000004E-5</v>
      </c>
    </row>
    <row r="7357" spans="1:3" x14ac:dyDescent="0.35">
      <c r="A7357" s="86">
        <v>46099</v>
      </c>
      <c r="B7357" s="87">
        <v>0.625</v>
      </c>
      <c r="C7357">
        <v>3.0979999999999998E-5</v>
      </c>
    </row>
    <row r="7358" spans="1:3" x14ac:dyDescent="0.35">
      <c r="A7358" s="86">
        <v>46099</v>
      </c>
      <c r="B7358" s="87">
        <v>0.63541666666666663</v>
      </c>
      <c r="C7358">
        <v>3.0200000000000002E-5</v>
      </c>
    </row>
    <row r="7359" spans="1:3" x14ac:dyDescent="0.35">
      <c r="A7359" s="86">
        <v>46099</v>
      </c>
      <c r="B7359" s="87">
        <v>0.64583333333333337</v>
      </c>
      <c r="C7359">
        <v>2.953E-5</v>
      </c>
    </row>
    <row r="7360" spans="1:3" x14ac:dyDescent="0.35">
      <c r="A7360" s="86">
        <v>46099</v>
      </c>
      <c r="B7360" s="87">
        <v>0.65625</v>
      </c>
      <c r="C7360">
        <v>2.8969999999999999E-5</v>
      </c>
    </row>
    <row r="7361" spans="1:3" x14ac:dyDescent="0.35">
      <c r="A7361" s="86">
        <v>46099</v>
      </c>
      <c r="B7361" s="87">
        <v>0.66666666666666663</v>
      </c>
      <c r="C7361">
        <v>2.8649999999999998E-5</v>
      </c>
    </row>
    <row r="7362" spans="1:3" x14ac:dyDescent="0.35">
      <c r="A7362" s="86">
        <v>46099</v>
      </c>
      <c r="B7362" s="87">
        <v>0.67708333333333337</v>
      </c>
      <c r="C7362">
        <v>2.8600000000000001E-5</v>
      </c>
    </row>
    <row r="7363" spans="1:3" x14ac:dyDescent="0.35">
      <c r="A7363" s="86">
        <v>46099</v>
      </c>
      <c r="B7363" s="87">
        <v>0.6875</v>
      </c>
      <c r="C7363">
        <v>2.8879999999999998E-5</v>
      </c>
    </row>
    <row r="7364" spans="1:3" x14ac:dyDescent="0.35">
      <c r="A7364" s="86">
        <v>46099</v>
      </c>
      <c r="B7364" s="87">
        <v>0.69791666666666663</v>
      </c>
      <c r="C7364">
        <v>2.955E-5</v>
      </c>
    </row>
    <row r="7365" spans="1:3" x14ac:dyDescent="0.35">
      <c r="A7365" s="86">
        <v>46099</v>
      </c>
      <c r="B7365" s="87">
        <v>0.70833333333333337</v>
      </c>
      <c r="C7365">
        <v>3.0759999999999997E-5</v>
      </c>
    </row>
    <row r="7366" spans="1:3" x14ac:dyDescent="0.35">
      <c r="A7366" s="86">
        <v>46099</v>
      </c>
      <c r="B7366" s="87">
        <v>0.71875</v>
      </c>
      <c r="C7366">
        <v>3.2460000000000004E-5</v>
      </c>
    </row>
    <row r="7367" spans="1:3" x14ac:dyDescent="0.35">
      <c r="A7367" s="86">
        <v>46099</v>
      </c>
      <c r="B7367" s="87">
        <v>0.72916666666666663</v>
      </c>
      <c r="C7367">
        <v>3.4619999999999997E-5</v>
      </c>
    </row>
    <row r="7368" spans="1:3" x14ac:dyDescent="0.35">
      <c r="A7368" s="86">
        <v>46099</v>
      </c>
      <c r="B7368" s="87">
        <v>0.73958333333333337</v>
      </c>
      <c r="C7368">
        <v>3.7109999999999995E-5</v>
      </c>
    </row>
    <row r="7369" spans="1:3" x14ac:dyDescent="0.35">
      <c r="A7369" s="86">
        <v>46099</v>
      </c>
      <c r="B7369" s="87">
        <v>0.75</v>
      </c>
      <c r="C7369">
        <v>3.9829999999999996E-5</v>
      </c>
    </row>
    <row r="7370" spans="1:3" x14ac:dyDescent="0.35">
      <c r="A7370" s="86">
        <v>46099</v>
      </c>
      <c r="B7370" s="87">
        <v>0.76041666666666663</v>
      </c>
      <c r="C7370">
        <v>4.265E-5</v>
      </c>
    </row>
    <row r="7371" spans="1:3" x14ac:dyDescent="0.35">
      <c r="A7371" s="86">
        <v>46099</v>
      </c>
      <c r="B7371" s="87">
        <v>0.77083333333333337</v>
      </c>
      <c r="C7371">
        <v>4.5389999999999997E-5</v>
      </c>
    </row>
    <row r="7372" spans="1:3" x14ac:dyDescent="0.35">
      <c r="A7372" s="86">
        <v>46099</v>
      </c>
      <c r="B7372" s="87">
        <v>0.78125</v>
      </c>
      <c r="C7372">
        <v>4.791E-5</v>
      </c>
    </row>
    <row r="7373" spans="1:3" x14ac:dyDescent="0.35">
      <c r="A7373" s="86">
        <v>46099</v>
      </c>
      <c r="B7373" s="87">
        <v>0.79166666666666663</v>
      </c>
      <c r="C7373">
        <v>5.007E-5</v>
      </c>
    </row>
    <row r="7374" spans="1:3" x14ac:dyDescent="0.35">
      <c r="A7374" s="86">
        <v>46099</v>
      </c>
      <c r="B7374" s="87">
        <v>0.80208333333333337</v>
      </c>
      <c r="C7374">
        <v>5.1690000000000001E-5</v>
      </c>
    </row>
    <row r="7375" spans="1:3" x14ac:dyDescent="0.35">
      <c r="A7375" s="86">
        <v>46099</v>
      </c>
      <c r="B7375" s="87">
        <v>0.8125</v>
      </c>
      <c r="C7375">
        <v>5.2660000000000001E-5</v>
      </c>
    </row>
    <row r="7376" spans="1:3" x14ac:dyDescent="0.35">
      <c r="A7376" s="86">
        <v>46099</v>
      </c>
      <c r="B7376" s="87">
        <v>0.82291666666666663</v>
      </c>
      <c r="C7376">
        <v>5.287E-5</v>
      </c>
    </row>
    <row r="7377" spans="1:3" x14ac:dyDescent="0.35">
      <c r="A7377" s="86">
        <v>46099</v>
      </c>
      <c r="B7377" s="87">
        <v>0.83333333333333337</v>
      </c>
      <c r="C7377">
        <v>5.2159999999999995E-5</v>
      </c>
    </row>
    <row r="7378" spans="1:3" x14ac:dyDescent="0.35">
      <c r="A7378" s="86">
        <v>46099</v>
      </c>
      <c r="B7378" s="87">
        <v>0.84375</v>
      </c>
      <c r="C7378">
        <v>5.0569999999999999E-5</v>
      </c>
    </row>
    <row r="7379" spans="1:3" x14ac:dyDescent="0.35">
      <c r="A7379" s="86">
        <v>46099</v>
      </c>
      <c r="B7379" s="87">
        <v>0.85416666666666663</v>
      </c>
      <c r="C7379">
        <v>4.833E-5</v>
      </c>
    </row>
    <row r="7380" spans="1:3" x14ac:dyDescent="0.35">
      <c r="A7380" s="86">
        <v>46099</v>
      </c>
      <c r="B7380" s="87">
        <v>0.86458333333333337</v>
      </c>
      <c r="C7380">
        <v>4.587E-5</v>
      </c>
    </row>
    <row r="7381" spans="1:3" x14ac:dyDescent="0.35">
      <c r="A7381" s="86">
        <v>46099</v>
      </c>
      <c r="B7381" s="87">
        <v>0.875</v>
      </c>
      <c r="C7381">
        <v>4.354E-5</v>
      </c>
    </row>
    <row r="7382" spans="1:3" x14ac:dyDescent="0.35">
      <c r="A7382" s="86">
        <v>46099</v>
      </c>
      <c r="B7382" s="87">
        <v>0.88541666666666663</v>
      </c>
      <c r="C7382">
        <v>4.1669999999999999E-5</v>
      </c>
    </row>
    <row r="7383" spans="1:3" x14ac:dyDescent="0.35">
      <c r="A7383" s="86">
        <v>46099</v>
      </c>
      <c r="B7383" s="87">
        <v>0.89583333333333337</v>
      </c>
      <c r="C7383">
        <v>4.0129999999999997E-5</v>
      </c>
    </row>
    <row r="7384" spans="1:3" x14ac:dyDescent="0.35">
      <c r="A7384" s="86">
        <v>46099</v>
      </c>
      <c r="B7384" s="87">
        <v>0.90625</v>
      </c>
      <c r="C7384">
        <v>3.8730000000000004E-5</v>
      </c>
    </row>
    <row r="7385" spans="1:3" x14ac:dyDescent="0.35">
      <c r="A7385" s="86">
        <v>46099</v>
      </c>
      <c r="B7385" s="87">
        <v>0.91666666666666663</v>
      </c>
      <c r="C7385">
        <v>3.7270000000000001E-5</v>
      </c>
    </row>
    <row r="7386" spans="1:3" x14ac:dyDescent="0.35">
      <c r="A7386" s="86">
        <v>46099</v>
      </c>
      <c r="B7386" s="87">
        <v>0.92708333333333337</v>
      </c>
      <c r="C7386">
        <v>3.5589999999999996E-5</v>
      </c>
    </row>
    <row r="7387" spans="1:3" x14ac:dyDescent="0.35">
      <c r="A7387" s="86">
        <v>46099</v>
      </c>
      <c r="B7387" s="87">
        <v>0.9375</v>
      </c>
      <c r="C7387">
        <v>3.3730000000000004E-5</v>
      </c>
    </row>
    <row r="7388" spans="1:3" x14ac:dyDescent="0.35">
      <c r="A7388" s="86">
        <v>46099</v>
      </c>
      <c r="B7388" s="87">
        <v>0.94791666666666663</v>
      </c>
      <c r="C7388">
        <v>3.171E-5</v>
      </c>
    </row>
    <row r="7389" spans="1:3" x14ac:dyDescent="0.35">
      <c r="A7389" s="86">
        <v>46099</v>
      </c>
      <c r="B7389" s="87">
        <v>0.95833333333333337</v>
      </c>
      <c r="C7389">
        <v>2.9579999999999998E-5</v>
      </c>
    </row>
    <row r="7390" spans="1:3" x14ac:dyDescent="0.35">
      <c r="A7390" s="86">
        <v>46099</v>
      </c>
      <c r="B7390" s="87">
        <v>0.96875</v>
      </c>
      <c r="C7390">
        <v>2.7419999999999998E-5</v>
      </c>
    </row>
    <row r="7391" spans="1:3" x14ac:dyDescent="0.35">
      <c r="A7391" s="86">
        <v>46099</v>
      </c>
      <c r="B7391" s="87">
        <v>0.97916666666666663</v>
      </c>
      <c r="C7391">
        <v>2.5239999999999999E-5</v>
      </c>
    </row>
    <row r="7392" spans="1:3" x14ac:dyDescent="0.35">
      <c r="A7392" s="86">
        <v>46099</v>
      </c>
      <c r="B7392" s="87">
        <v>0.98958333333333337</v>
      </c>
      <c r="C7392">
        <v>2.3090000000000001E-5</v>
      </c>
    </row>
    <row r="7393" spans="1:3" x14ac:dyDescent="0.35">
      <c r="A7393" s="86">
        <v>46100</v>
      </c>
      <c r="B7393" s="87">
        <v>0</v>
      </c>
      <c r="C7393">
        <v>2.0969999999999997E-5</v>
      </c>
    </row>
    <row r="7394" spans="1:3" x14ac:dyDescent="0.35">
      <c r="A7394" s="86">
        <v>46100</v>
      </c>
      <c r="B7394" s="87">
        <v>1.0416666666666666E-2</v>
      </c>
      <c r="C7394">
        <v>1.8849999999999997E-5</v>
      </c>
    </row>
    <row r="7395" spans="1:3" x14ac:dyDescent="0.35">
      <c r="A7395" s="86">
        <v>46100</v>
      </c>
      <c r="B7395" s="87">
        <v>2.0833333333333332E-2</v>
      </c>
      <c r="C7395">
        <v>1.696E-5</v>
      </c>
    </row>
    <row r="7396" spans="1:3" x14ac:dyDescent="0.35">
      <c r="A7396" s="86">
        <v>46100</v>
      </c>
      <c r="B7396" s="87">
        <v>3.125E-2</v>
      </c>
      <c r="C7396">
        <v>1.5319999999999999E-5</v>
      </c>
    </row>
    <row r="7397" spans="1:3" x14ac:dyDescent="0.35">
      <c r="A7397" s="86">
        <v>46100</v>
      </c>
      <c r="B7397" s="87">
        <v>4.1666666666666664E-2</v>
      </c>
      <c r="C7397">
        <v>1.3920000000000001E-5</v>
      </c>
    </row>
    <row r="7398" spans="1:3" x14ac:dyDescent="0.35">
      <c r="A7398" s="86">
        <v>46100</v>
      </c>
      <c r="B7398" s="87">
        <v>5.2083333333333336E-2</v>
      </c>
      <c r="C7398">
        <v>1.288E-5</v>
      </c>
    </row>
    <row r="7399" spans="1:3" x14ac:dyDescent="0.35">
      <c r="A7399" s="86">
        <v>46100</v>
      </c>
      <c r="B7399" s="87">
        <v>6.25E-2</v>
      </c>
      <c r="C7399">
        <v>1.216E-5</v>
      </c>
    </row>
    <row r="7400" spans="1:3" x14ac:dyDescent="0.35">
      <c r="A7400" s="86">
        <v>46100</v>
      </c>
      <c r="B7400" s="87">
        <v>7.2916666666666671E-2</v>
      </c>
      <c r="C7400">
        <v>1.1690000000000002E-5</v>
      </c>
    </row>
    <row r="7401" spans="1:3" x14ac:dyDescent="0.35">
      <c r="A7401" s="86">
        <v>46100</v>
      </c>
      <c r="B7401" s="87">
        <v>8.3333333333333329E-2</v>
      </c>
      <c r="C7401">
        <v>1.1379999999999999E-5</v>
      </c>
    </row>
    <row r="7402" spans="1:3" x14ac:dyDescent="0.35">
      <c r="A7402" s="86">
        <v>46100</v>
      </c>
      <c r="B7402" s="87">
        <v>9.375E-2</v>
      </c>
      <c r="C7402">
        <v>1.119E-5</v>
      </c>
    </row>
    <row r="7403" spans="1:3" x14ac:dyDescent="0.35">
      <c r="A7403" s="86">
        <v>46100</v>
      </c>
      <c r="B7403" s="87">
        <v>0.10416666666666667</v>
      </c>
      <c r="C7403">
        <v>1.1039999999999999E-5</v>
      </c>
    </row>
    <row r="7404" spans="1:3" x14ac:dyDescent="0.35">
      <c r="A7404" s="86">
        <v>46100</v>
      </c>
      <c r="B7404" s="87">
        <v>0.11458333333333333</v>
      </c>
      <c r="C7404">
        <v>1.099E-5</v>
      </c>
    </row>
    <row r="7405" spans="1:3" x14ac:dyDescent="0.35">
      <c r="A7405" s="86">
        <v>46100</v>
      </c>
      <c r="B7405" s="87">
        <v>0.125</v>
      </c>
      <c r="C7405">
        <v>1.0909999999999999E-5</v>
      </c>
    </row>
    <row r="7406" spans="1:3" x14ac:dyDescent="0.35">
      <c r="A7406" s="86">
        <v>46100</v>
      </c>
      <c r="B7406" s="87">
        <v>0.13541666666666666</v>
      </c>
      <c r="C7406">
        <v>1.082E-5</v>
      </c>
    </row>
    <row r="7407" spans="1:3" x14ac:dyDescent="0.35">
      <c r="A7407" s="86">
        <v>46100</v>
      </c>
      <c r="B7407" s="87">
        <v>0.14583333333333334</v>
      </c>
      <c r="C7407">
        <v>1.077E-5</v>
      </c>
    </row>
    <row r="7408" spans="1:3" x14ac:dyDescent="0.35">
      <c r="A7408" s="86">
        <v>46100</v>
      </c>
      <c r="B7408" s="87">
        <v>0.15625</v>
      </c>
      <c r="C7408">
        <v>1.0689999999999999E-5</v>
      </c>
    </row>
    <row r="7409" spans="1:3" x14ac:dyDescent="0.35">
      <c r="A7409" s="86">
        <v>46100</v>
      </c>
      <c r="B7409" s="87">
        <v>0.16666666666666666</v>
      </c>
      <c r="C7409">
        <v>1.0689999999999999E-5</v>
      </c>
    </row>
    <row r="7410" spans="1:3" x14ac:dyDescent="0.35">
      <c r="A7410" s="86">
        <v>46100</v>
      </c>
      <c r="B7410" s="87">
        <v>0.17708333333333334</v>
      </c>
      <c r="C7410">
        <v>1.0710000000000001E-5</v>
      </c>
    </row>
    <row r="7411" spans="1:3" x14ac:dyDescent="0.35">
      <c r="A7411" s="86">
        <v>46100</v>
      </c>
      <c r="B7411" s="87">
        <v>0.1875</v>
      </c>
      <c r="C7411">
        <v>1.082E-5</v>
      </c>
    </row>
    <row r="7412" spans="1:3" x14ac:dyDescent="0.35">
      <c r="A7412" s="86">
        <v>46100</v>
      </c>
      <c r="B7412" s="87">
        <v>0.19791666666666666</v>
      </c>
      <c r="C7412">
        <v>1.097E-5</v>
      </c>
    </row>
    <row r="7413" spans="1:3" x14ac:dyDescent="0.35">
      <c r="A7413" s="86">
        <v>46100</v>
      </c>
      <c r="B7413" s="87">
        <v>0.20833333333333334</v>
      </c>
      <c r="C7413">
        <v>1.116E-5</v>
      </c>
    </row>
    <row r="7414" spans="1:3" x14ac:dyDescent="0.35">
      <c r="A7414" s="86">
        <v>46100</v>
      </c>
      <c r="B7414" s="87">
        <v>0.21875</v>
      </c>
      <c r="C7414">
        <v>1.1409999999999999E-5</v>
      </c>
    </row>
    <row r="7415" spans="1:3" x14ac:dyDescent="0.35">
      <c r="A7415" s="86">
        <v>46100</v>
      </c>
      <c r="B7415" s="87">
        <v>0.22916666666666666</v>
      </c>
      <c r="C7415">
        <v>1.203E-5</v>
      </c>
    </row>
    <row r="7416" spans="1:3" x14ac:dyDescent="0.35">
      <c r="A7416" s="86">
        <v>46100</v>
      </c>
      <c r="B7416" s="87">
        <v>0.23958333333333334</v>
      </c>
      <c r="C7416">
        <v>1.3310000000000001E-5</v>
      </c>
    </row>
    <row r="7417" spans="1:3" x14ac:dyDescent="0.35">
      <c r="A7417" s="86">
        <v>46100</v>
      </c>
      <c r="B7417" s="87">
        <v>0.25</v>
      </c>
      <c r="C7417">
        <v>1.556E-5</v>
      </c>
    </row>
    <row r="7418" spans="1:3" x14ac:dyDescent="0.35">
      <c r="A7418" s="86">
        <v>46100</v>
      </c>
      <c r="B7418" s="87">
        <v>0.26041666666666669</v>
      </c>
      <c r="C7418">
        <v>1.8960000000000001E-5</v>
      </c>
    </row>
    <row r="7419" spans="1:3" x14ac:dyDescent="0.35">
      <c r="A7419" s="86">
        <v>46100</v>
      </c>
      <c r="B7419" s="87">
        <v>0.27083333333333331</v>
      </c>
      <c r="C7419">
        <v>2.3090000000000001E-5</v>
      </c>
    </row>
    <row r="7420" spans="1:3" x14ac:dyDescent="0.35">
      <c r="A7420" s="86">
        <v>46100</v>
      </c>
      <c r="B7420" s="87">
        <v>0.28125</v>
      </c>
      <c r="C7420">
        <v>2.7330000000000001E-5</v>
      </c>
    </row>
    <row r="7421" spans="1:3" x14ac:dyDescent="0.35">
      <c r="A7421" s="86">
        <v>46100</v>
      </c>
      <c r="B7421" s="87">
        <v>0.29166666666666669</v>
      </c>
      <c r="C7421">
        <v>3.1099999999999997E-5</v>
      </c>
    </row>
    <row r="7422" spans="1:3" x14ac:dyDescent="0.35">
      <c r="A7422" s="86">
        <v>46100</v>
      </c>
      <c r="B7422" s="87">
        <v>0.30208333333333331</v>
      </c>
      <c r="C7422">
        <v>3.3910000000000006E-5</v>
      </c>
    </row>
    <row r="7423" spans="1:3" x14ac:dyDescent="0.35">
      <c r="A7423" s="86">
        <v>46100</v>
      </c>
      <c r="B7423" s="87">
        <v>0.3125</v>
      </c>
      <c r="C7423">
        <v>3.5839999999999996E-5</v>
      </c>
    </row>
    <row r="7424" spans="1:3" x14ac:dyDescent="0.35">
      <c r="A7424" s="86">
        <v>46100</v>
      </c>
      <c r="B7424" s="87">
        <v>0.32291666666666669</v>
      </c>
      <c r="C7424">
        <v>3.701E-5</v>
      </c>
    </row>
    <row r="7425" spans="1:3" x14ac:dyDescent="0.35">
      <c r="A7425" s="86">
        <v>46100</v>
      </c>
      <c r="B7425" s="87">
        <v>0.33333333333333331</v>
      </c>
      <c r="C7425">
        <v>3.7589999999999998E-5</v>
      </c>
    </row>
    <row r="7426" spans="1:3" x14ac:dyDescent="0.35">
      <c r="A7426" s="86">
        <v>46100</v>
      </c>
      <c r="B7426" s="87">
        <v>0.34375</v>
      </c>
      <c r="C7426">
        <v>3.7760000000000004E-5</v>
      </c>
    </row>
    <row r="7427" spans="1:3" x14ac:dyDescent="0.35">
      <c r="A7427" s="86">
        <v>46100</v>
      </c>
      <c r="B7427" s="87">
        <v>0.35416666666666669</v>
      </c>
      <c r="C7427">
        <v>3.7589999999999998E-5</v>
      </c>
    </row>
    <row r="7428" spans="1:3" x14ac:dyDescent="0.35">
      <c r="A7428" s="86">
        <v>46100</v>
      </c>
      <c r="B7428" s="87">
        <v>0.36458333333333331</v>
      </c>
      <c r="C7428">
        <v>3.7130000000000005E-5</v>
      </c>
    </row>
    <row r="7429" spans="1:3" x14ac:dyDescent="0.35">
      <c r="A7429" s="86">
        <v>46100</v>
      </c>
      <c r="B7429" s="87">
        <v>0.375</v>
      </c>
      <c r="C7429">
        <v>3.646E-5</v>
      </c>
    </row>
    <row r="7430" spans="1:3" x14ac:dyDescent="0.35">
      <c r="A7430" s="86">
        <v>46100</v>
      </c>
      <c r="B7430" s="87">
        <v>0.38541666666666669</v>
      </c>
      <c r="C7430">
        <v>3.5620000000000001E-5</v>
      </c>
    </row>
    <row r="7431" spans="1:3" x14ac:dyDescent="0.35">
      <c r="A7431" s="86">
        <v>46100</v>
      </c>
      <c r="B7431" s="87">
        <v>0.39583333333333331</v>
      </c>
      <c r="C7431">
        <v>3.4750000000000004E-5</v>
      </c>
    </row>
    <row r="7432" spans="1:3" x14ac:dyDescent="0.35">
      <c r="A7432" s="86">
        <v>46100</v>
      </c>
      <c r="B7432" s="87">
        <v>0.40625</v>
      </c>
      <c r="C7432">
        <v>3.3890000000000002E-5</v>
      </c>
    </row>
    <row r="7433" spans="1:3" x14ac:dyDescent="0.35">
      <c r="A7433" s="86">
        <v>46100</v>
      </c>
      <c r="B7433" s="87">
        <v>0.41666666666666669</v>
      </c>
      <c r="C7433">
        <v>3.3189999999999999E-5</v>
      </c>
    </row>
    <row r="7434" spans="1:3" x14ac:dyDescent="0.35">
      <c r="A7434" s="86">
        <v>46100</v>
      </c>
      <c r="B7434" s="87">
        <v>0.42708333333333331</v>
      </c>
      <c r="C7434">
        <v>3.2719999999999998E-5</v>
      </c>
    </row>
    <row r="7435" spans="1:3" x14ac:dyDescent="0.35">
      <c r="A7435" s="86">
        <v>46100</v>
      </c>
      <c r="B7435" s="87">
        <v>0.4375</v>
      </c>
      <c r="C7435">
        <v>3.2410000000000003E-5</v>
      </c>
    </row>
    <row r="7436" spans="1:3" x14ac:dyDescent="0.35">
      <c r="A7436" s="86">
        <v>46100</v>
      </c>
      <c r="B7436" s="87">
        <v>0.44791666666666669</v>
      </c>
      <c r="C7436">
        <v>3.2270000000000001E-5</v>
      </c>
    </row>
    <row r="7437" spans="1:3" x14ac:dyDescent="0.35">
      <c r="A7437" s="86">
        <v>46100</v>
      </c>
      <c r="B7437" s="87">
        <v>0.45833333333333331</v>
      </c>
      <c r="C7437">
        <v>3.2270000000000001E-5</v>
      </c>
    </row>
    <row r="7438" spans="1:3" x14ac:dyDescent="0.35">
      <c r="A7438" s="86">
        <v>46100</v>
      </c>
      <c r="B7438" s="87">
        <v>0.46875</v>
      </c>
      <c r="C7438">
        <v>3.239E-5</v>
      </c>
    </row>
    <row r="7439" spans="1:3" x14ac:dyDescent="0.35">
      <c r="A7439" s="86">
        <v>46100</v>
      </c>
      <c r="B7439" s="87">
        <v>0.47916666666666669</v>
      </c>
      <c r="C7439">
        <v>3.2629999999999998E-5</v>
      </c>
    </row>
    <row r="7440" spans="1:3" x14ac:dyDescent="0.35">
      <c r="A7440" s="86">
        <v>46100</v>
      </c>
      <c r="B7440" s="87">
        <v>0.48958333333333331</v>
      </c>
      <c r="C7440">
        <v>3.311E-5</v>
      </c>
    </row>
    <row r="7441" spans="1:3" x14ac:dyDescent="0.35">
      <c r="A7441" s="86">
        <v>46100</v>
      </c>
      <c r="B7441" s="87">
        <v>0.5</v>
      </c>
      <c r="C7441">
        <v>3.3890000000000002E-5</v>
      </c>
    </row>
    <row r="7442" spans="1:3" x14ac:dyDescent="0.35">
      <c r="A7442" s="86">
        <v>46100</v>
      </c>
      <c r="B7442" s="87">
        <v>0.51041666666666663</v>
      </c>
      <c r="C7442">
        <v>3.4969999999999999E-5</v>
      </c>
    </row>
    <row r="7443" spans="1:3" x14ac:dyDescent="0.35">
      <c r="A7443" s="86">
        <v>46100</v>
      </c>
      <c r="B7443" s="87">
        <v>0.52083333333333337</v>
      </c>
      <c r="C7443">
        <v>3.6139999999999996E-5</v>
      </c>
    </row>
    <row r="7444" spans="1:3" x14ac:dyDescent="0.35">
      <c r="A7444" s="86">
        <v>46100</v>
      </c>
      <c r="B7444" s="87">
        <v>0.53125</v>
      </c>
      <c r="C7444">
        <v>3.7089999999999999E-5</v>
      </c>
    </row>
    <row r="7445" spans="1:3" x14ac:dyDescent="0.35">
      <c r="A7445" s="86">
        <v>46100</v>
      </c>
      <c r="B7445" s="87">
        <v>0.54166666666666663</v>
      </c>
      <c r="C7445">
        <v>3.7589999999999998E-5</v>
      </c>
    </row>
    <row r="7446" spans="1:3" x14ac:dyDescent="0.35">
      <c r="A7446" s="86">
        <v>46100</v>
      </c>
      <c r="B7446" s="87">
        <v>0.55208333333333337</v>
      </c>
      <c r="C7446">
        <v>3.7429999999999999E-5</v>
      </c>
    </row>
    <row r="7447" spans="1:3" x14ac:dyDescent="0.35">
      <c r="A7447" s="86">
        <v>46100</v>
      </c>
      <c r="B7447" s="87">
        <v>0.5625</v>
      </c>
      <c r="C7447">
        <v>3.6740000000000004E-5</v>
      </c>
    </row>
    <row r="7448" spans="1:3" x14ac:dyDescent="0.35">
      <c r="A7448" s="86">
        <v>46100</v>
      </c>
      <c r="B7448" s="87">
        <v>0.57291666666666663</v>
      </c>
      <c r="C7448">
        <v>3.57E-5</v>
      </c>
    </row>
    <row r="7449" spans="1:3" x14ac:dyDescent="0.35">
      <c r="A7449" s="86">
        <v>46100</v>
      </c>
      <c r="B7449" s="87">
        <v>0.58333333333333337</v>
      </c>
      <c r="C7449">
        <v>3.4579999999999998E-5</v>
      </c>
    </row>
    <row r="7450" spans="1:3" x14ac:dyDescent="0.35">
      <c r="A7450" s="86">
        <v>46100</v>
      </c>
      <c r="B7450" s="87">
        <v>0.59375</v>
      </c>
      <c r="C7450">
        <v>3.3520000000000004E-5</v>
      </c>
    </row>
    <row r="7451" spans="1:3" x14ac:dyDescent="0.35">
      <c r="A7451" s="86">
        <v>46100</v>
      </c>
      <c r="B7451" s="87">
        <v>0.60416666666666663</v>
      </c>
      <c r="C7451">
        <v>3.2570000000000002E-5</v>
      </c>
    </row>
    <row r="7452" spans="1:3" x14ac:dyDescent="0.35">
      <c r="A7452" s="86">
        <v>46100</v>
      </c>
      <c r="B7452" s="87">
        <v>0.61458333333333337</v>
      </c>
      <c r="C7452">
        <v>3.1720000000000001E-5</v>
      </c>
    </row>
    <row r="7453" spans="1:3" x14ac:dyDescent="0.35">
      <c r="A7453" s="86">
        <v>46100</v>
      </c>
      <c r="B7453" s="87">
        <v>0.625</v>
      </c>
      <c r="C7453">
        <v>3.0880000000000002E-5</v>
      </c>
    </row>
    <row r="7454" spans="1:3" x14ac:dyDescent="0.35">
      <c r="A7454" s="86">
        <v>46100</v>
      </c>
      <c r="B7454" s="87">
        <v>0.63541666666666663</v>
      </c>
      <c r="C7454">
        <v>3.01E-5</v>
      </c>
    </row>
    <row r="7455" spans="1:3" x14ac:dyDescent="0.35">
      <c r="A7455" s="86">
        <v>46100</v>
      </c>
      <c r="B7455" s="87">
        <v>0.64583333333333337</v>
      </c>
      <c r="C7455">
        <v>2.9430000000000001E-5</v>
      </c>
    </row>
    <row r="7456" spans="1:3" x14ac:dyDescent="0.35">
      <c r="A7456" s="86">
        <v>46100</v>
      </c>
      <c r="B7456" s="87">
        <v>0.65625</v>
      </c>
      <c r="C7456">
        <v>2.887E-5</v>
      </c>
    </row>
    <row r="7457" spans="1:3" x14ac:dyDescent="0.35">
      <c r="A7457" s="86">
        <v>46100</v>
      </c>
      <c r="B7457" s="87">
        <v>0.66666666666666663</v>
      </c>
      <c r="C7457">
        <v>2.8559999999999998E-5</v>
      </c>
    </row>
    <row r="7458" spans="1:3" x14ac:dyDescent="0.35">
      <c r="A7458" s="86">
        <v>46100</v>
      </c>
      <c r="B7458" s="87">
        <v>0.67708333333333337</v>
      </c>
      <c r="C7458">
        <v>2.8500000000000002E-5</v>
      </c>
    </row>
    <row r="7459" spans="1:3" x14ac:dyDescent="0.35">
      <c r="A7459" s="86">
        <v>46100</v>
      </c>
      <c r="B7459" s="87">
        <v>0.6875</v>
      </c>
      <c r="C7459">
        <v>2.8779999999999999E-5</v>
      </c>
    </row>
    <row r="7460" spans="1:3" x14ac:dyDescent="0.35">
      <c r="A7460" s="86">
        <v>46100</v>
      </c>
      <c r="B7460" s="87">
        <v>0.69791666666666663</v>
      </c>
      <c r="C7460">
        <v>2.9450000000000001E-5</v>
      </c>
    </row>
    <row r="7461" spans="1:3" x14ac:dyDescent="0.35">
      <c r="A7461" s="86">
        <v>46100</v>
      </c>
      <c r="B7461" s="87">
        <v>0.70833333333333337</v>
      </c>
      <c r="C7461">
        <v>3.0660000000000001E-5</v>
      </c>
    </row>
    <row r="7462" spans="1:3" x14ac:dyDescent="0.35">
      <c r="A7462" s="86">
        <v>46100</v>
      </c>
      <c r="B7462" s="87">
        <v>0.71875</v>
      </c>
      <c r="C7462">
        <v>3.2349999999999994E-5</v>
      </c>
    </row>
    <row r="7463" spans="1:3" x14ac:dyDescent="0.35">
      <c r="A7463" s="86">
        <v>46100</v>
      </c>
      <c r="B7463" s="87">
        <v>0.72916666666666663</v>
      </c>
      <c r="C7463">
        <v>3.4500000000000005E-5</v>
      </c>
    </row>
    <row r="7464" spans="1:3" x14ac:dyDescent="0.35">
      <c r="A7464" s="86">
        <v>46100</v>
      </c>
      <c r="B7464" s="87">
        <v>0.73958333333333337</v>
      </c>
      <c r="C7464">
        <v>3.6980000000000002E-5</v>
      </c>
    </row>
    <row r="7465" spans="1:3" x14ac:dyDescent="0.35">
      <c r="A7465" s="86">
        <v>46100</v>
      </c>
      <c r="B7465" s="87">
        <v>0.75</v>
      </c>
      <c r="C7465">
        <v>3.9690000000000001E-5</v>
      </c>
    </row>
    <row r="7466" spans="1:3" x14ac:dyDescent="0.35">
      <c r="A7466" s="86">
        <v>46100</v>
      </c>
      <c r="B7466" s="87">
        <v>0.76041666666666663</v>
      </c>
      <c r="C7466">
        <v>4.2500000000000003E-5</v>
      </c>
    </row>
    <row r="7467" spans="1:3" x14ac:dyDescent="0.35">
      <c r="A7467" s="86">
        <v>46100</v>
      </c>
      <c r="B7467" s="87">
        <v>0.77083333333333337</v>
      </c>
      <c r="C7467">
        <v>4.5240000000000001E-5</v>
      </c>
    </row>
    <row r="7468" spans="1:3" x14ac:dyDescent="0.35">
      <c r="A7468" s="86">
        <v>46100</v>
      </c>
      <c r="B7468" s="87">
        <v>0.78125</v>
      </c>
      <c r="C7468">
        <v>4.7750000000000002E-5</v>
      </c>
    </row>
    <row r="7469" spans="1:3" x14ac:dyDescent="0.35">
      <c r="A7469" s="86">
        <v>46100</v>
      </c>
      <c r="B7469" s="87">
        <v>0.79166666666666663</v>
      </c>
      <c r="C7469">
        <v>4.99E-5</v>
      </c>
    </row>
    <row r="7470" spans="1:3" x14ac:dyDescent="0.35">
      <c r="A7470" s="86">
        <v>46100</v>
      </c>
      <c r="B7470" s="87">
        <v>0.80208333333333337</v>
      </c>
      <c r="C7470">
        <v>5.1520000000000001E-5</v>
      </c>
    </row>
    <row r="7471" spans="1:3" x14ac:dyDescent="0.35">
      <c r="A7471" s="86">
        <v>46100</v>
      </c>
      <c r="B7471" s="87">
        <v>0.8125</v>
      </c>
      <c r="C7471">
        <v>5.2490000000000001E-5</v>
      </c>
    </row>
    <row r="7472" spans="1:3" x14ac:dyDescent="0.35">
      <c r="A7472" s="86">
        <v>46100</v>
      </c>
      <c r="B7472" s="87">
        <v>0.82291666666666663</v>
      </c>
      <c r="C7472">
        <v>5.2689999999999999E-5</v>
      </c>
    </row>
    <row r="7473" spans="1:3" x14ac:dyDescent="0.35">
      <c r="A7473" s="86">
        <v>46100</v>
      </c>
      <c r="B7473" s="87">
        <v>0.83333333333333337</v>
      </c>
      <c r="C7473">
        <v>5.1990000000000002E-5</v>
      </c>
    </row>
    <row r="7474" spans="1:3" x14ac:dyDescent="0.35">
      <c r="A7474" s="86">
        <v>46100</v>
      </c>
      <c r="B7474" s="87">
        <v>0.84375</v>
      </c>
      <c r="C7474">
        <v>5.0399999999999999E-5</v>
      </c>
    </row>
    <row r="7475" spans="1:3" x14ac:dyDescent="0.35">
      <c r="A7475" s="86">
        <v>46100</v>
      </c>
      <c r="B7475" s="87">
        <v>0.85416666666666663</v>
      </c>
      <c r="C7475">
        <v>4.8169999999999995E-5</v>
      </c>
    </row>
    <row r="7476" spans="1:3" x14ac:dyDescent="0.35">
      <c r="A7476" s="86">
        <v>46100</v>
      </c>
      <c r="B7476" s="87">
        <v>0.86458333333333337</v>
      </c>
      <c r="C7476">
        <v>4.5719999999999996E-5</v>
      </c>
    </row>
    <row r="7477" spans="1:3" x14ac:dyDescent="0.35">
      <c r="A7477" s="86">
        <v>46100</v>
      </c>
      <c r="B7477" s="87">
        <v>0.875</v>
      </c>
      <c r="C7477">
        <v>4.3399999999999998E-5</v>
      </c>
    </row>
    <row r="7478" spans="1:3" x14ac:dyDescent="0.35">
      <c r="A7478" s="86">
        <v>46100</v>
      </c>
      <c r="B7478" s="87">
        <v>0.88541666666666663</v>
      </c>
      <c r="C7478">
        <v>4.1529999999999997E-5</v>
      </c>
    </row>
    <row r="7479" spans="1:3" x14ac:dyDescent="0.35">
      <c r="A7479" s="86">
        <v>46100</v>
      </c>
      <c r="B7479" s="87">
        <v>0.89583333333333337</v>
      </c>
      <c r="C7479">
        <v>3.9989999999999995E-5</v>
      </c>
    </row>
    <row r="7480" spans="1:3" x14ac:dyDescent="0.35">
      <c r="A7480" s="86">
        <v>46100</v>
      </c>
      <c r="B7480" s="87">
        <v>0.90625</v>
      </c>
      <c r="C7480">
        <v>3.8600000000000003E-5</v>
      </c>
    </row>
    <row r="7481" spans="1:3" x14ac:dyDescent="0.35">
      <c r="A7481" s="86">
        <v>46100</v>
      </c>
      <c r="B7481" s="87">
        <v>0.91666666666666663</v>
      </c>
      <c r="C7481">
        <v>3.7150000000000002E-5</v>
      </c>
    </row>
    <row r="7482" spans="1:3" x14ac:dyDescent="0.35">
      <c r="A7482" s="86">
        <v>46100</v>
      </c>
      <c r="B7482" s="87">
        <v>0.92708333333333337</v>
      </c>
      <c r="C7482">
        <v>3.5479999999999999E-5</v>
      </c>
    </row>
    <row r="7483" spans="1:3" x14ac:dyDescent="0.35">
      <c r="A7483" s="86">
        <v>46100</v>
      </c>
      <c r="B7483" s="87">
        <v>0.9375</v>
      </c>
      <c r="C7483">
        <v>3.3609999999999998E-5</v>
      </c>
    </row>
    <row r="7484" spans="1:3" x14ac:dyDescent="0.35">
      <c r="A7484" s="86">
        <v>46100</v>
      </c>
      <c r="B7484" s="87">
        <v>0.94791666666666663</v>
      </c>
      <c r="C7484">
        <v>3.1600000000000002E-5</v>
      </c>
    </row>
    <row r="7485" spans="1:3" x14ac:dyDescent="0.35">
      <c r="A7485" s="86">
        <v>46100</v>
      </c>
      <c r="B7485" s="87">
        <v>0.95833333333333337</v>
      </c>
      <c r="C7485">
        <v>2.9479999999999999E-5</v>
      </c>
    </row>
    <row r="7486" spans="1:3" x14ac:dyDescent="0.35">
      <c r="A7486" s="86">
        <v>46100</v>
      </c>
      <c r="B7486" s="87">
        <v>0.96875</v>
      </c>
      <c r="C7486">
        <v>2.7330000000000001E-5</v>
      </c>
    </row>
    <row r="7487" spans="1:3" x14ac:dyDescent="0.35">
      <c r="A7487" s="86">
        <v>46100</v>
      </c>
      <c r="B7487" s="87">
        <v>0.97916666666666663</v>
      </c>
      <c r="C7487">
        <v>2.516E-5</v>
      </c>
    </row>
    <row r="7488" spans="1:3" x14ac:dyDescent="0.35">
      <c r="A7488" s="86">
        <v>46100</v>
      </c>
      <c r="B7488" s="87">
        <v>0.98958333333333337</v>
      </c>
      <c r="C7488">
        <v>2.3009999999999998E-5</v>
      </c>
    </row>
    <row r="7489" spans="1:3" x14ac:dyDescent="0.35">
      <c r="A7489" s="86">
        <v>46101</v>
      </c>
      <c r="B7489" s="87">
        <v>0</v>
      </c>
      <c r="C7489">
        <v>2.0889999999999998E-5</v>
      </c>
    </row>
    <row r="7490" spans="1:3" x14ac:dyDescent="0.35">
      <c r="A7490" s="86">
        <v>46101</v>
      </c>
      <c r="B7490" s="87">
        <v>1.0416666666666666E-2</v>
      </c>
      <c r="C7490">
        <v>1.8790000000000001E-5</v>
      </c>
    </row>
    <row r="7491" spans="1:3" x14ac:dyDescent="0.35">
      <c r="A7491" s="86">
        <v>46101</v>
      </c>
      <c r="B7491" s="87">
        <v>2.0833333333333332E-2</v>
      </c>
      <c r="C7491">
        <v>1.6899999999999997E-5</v>
      </c>
    </row>
    <row r="7492" spans="1:3" x14ac:dyDescent="0.35">
      <c r="A7492" s="86">
        <v>46101</v>
      </c>
      <c r="B7492" s="87">
        <v>3.125E-2</v>
      </c>
      <c r="C7492">
        <v>1.5270000000000001E-5</v>
      </c>
    </row>
    <row r="7493" spans="1:3" x14ac:dyDescent="0.35">
      <c r="A7493" s="86">
        <v>46101</v>
      </c>
      <c r="B7493" s="87">
        <v>4.1666666666666664E-2</v>
      </c>
      <c r="C7493">
        <v>1.3879999999999999E-5</v>
      </c>
    </row>
    <row r="7494" spans="1:3" x14ac:dyDescent="0.35">
      <c r="A7494" s="86">
        <v>46101</v>
      </c>
      <c r="B7494" s="87">
        <v>5.2083333333333336E-2</v>
      </c>
      <c r="C7494">
        <v>1.2840000000000001E-5</v>
      </c>
    </row>
    <row r="7495" spans="1:3" x14ac:dyDescent="0.35">
      <c r="A7495" s="86">
        <v>46101</v>
      </c>
      <c r="B7495" s="87">
        <v>6.25E-2</v>
      </c>
      <c r="C7495">
        <v>1.2120000000000001E-5</v>
      </c>
    </row>
    <row r="7496" spans="1:3" x14ac:dyDescent="0.35">
      <c r="A7496" s="86">
        <v>46101</v>
      </c>
      <c r="B7496" s="87">
        <v>7.2916666666666671E-2</v>
      </c>
      <c r="C7496">
        <v>1.165E-5</v>
      </c>
    </row>
    <row r="7497" spans="1:3" x14ac:dyDescent="0.35">
      <c r="A7497" s="86">
        <v>46101</v>
      </c>
      <c r="B7497" s="87">
        <v>8.3333333333333329E-2</v>
      </c>
      <c r="C7497">
        <v>1.134E-5</v>
      </c>
    </row>
    <row r="7498" spans="1:3" x14ac:dyDescent="0.35">
      <c r="A7498" s="86">
        <v>46101</v>
      </c>
      <c r="B7498" s="87">
        <v>9.375E-2</v>
      </c>
      <c r="C7498">
        <v>1.115E-5</v>
      </c>
    </row>
    <row r="7499" spans="1:3" x14ac:dyDescent="0.35">
      <c r="A7499" s="86">
        <v>46101</v>
      </c>
      <c r="B7499" s="87">
        <v>0.10416666666666667</v>
      </c>
      <c r="C7499">
        <v>1.1010000000000001E-5</v>
      </c>
    </row>
    <row r="7500" spans="1:3" x14ac:dyDescent="0.35">
      <c r="A7500" s="86">
        <v>46101</v>
      </c>
      <c r="B7500" s="87">
        <v>0.11458333333333333</v>
      </c>
      <c r="C7500">
        <v>1.095E-5</v>
      </c>
    </row>
    <row r="7501" spans="1:3" x14ac:dyDescent="0.35">
      <c r="A7501" s="86">
        <v>46101</v>
      </c>
      <c r="B7501" s="87">
        <v>0.125</v>
      </c>
      <c r="C7501">
        <v>1.0869999999999999E-5</v>
      </c>
    </row>
    <row r="7502" spans="1:3" x14ac:dyDescent="0.35">
      <c r="A7502" s="86">
        <v>46101</v>
      </c>
      <c r="B7502" s="87">
        <v>0.13541666666666666</v>
      </c>
      <c r="C7502">
        <v>1.078E-5</v>
      </c>
    </row>
    <row r="7503" spans="1:3" x14ac:dyDescent="0.35">
      <c r="A7503" s="86">
        <v>46101</v>
      </c>
      <c r="B7503" s="87">
        <v>0.14583333333333334</v>
      </c>
      <c r="C7503">
        <v>1.0730000000000001E-5</v>
      </c>
    </row>
    <row r="7504" spans="1:3" x14ac:dyDescent="0.35">
      <c r="A7504" s="86">
        <v>46101</v>
      </c>
      <c r="B7504" s="87">
        <v>0.15625</v>
      </c>
      <c r="C7504">
        <v>1.065E-5</v>
      </c>
    </row>
    <row r="7505" spans="1:3" x14ac:dyDescent="0.35">
      <c r="A7505" s="86">
        <v>46101</v>
      </c>
      <c r="B7505" s="87">
        <v>0.16666666666666666</v>
      </c>
      <c r="C7505">
        <v>1.065E-5</v>
      </c>
    </row>
    <row r="7506" spans="1:3" x14ac:dyDescent="0.35">
      <c r="A7506" s="86">
        <v>46101</v>
      </c>
      <c r="B7506" s="87">
        <v>0.17708333333333334</v>
      </c>
      <c r="C7506">
        <v>1.0670000000000001E-5</v>
      </c>
    </row>
    <row r="7507" spans="1:3" x14ac:dyDescent="0.35">
      <c r="A7507" s="86">
        <v>46101</v>
      </c>
      <c r="B7507" s="87">
        <v>0.1875</v>
      </c>
      <c r="C7507">
        <v>1.078E-5</v>
      </c>
    </row>
    <row r="7508" spans="1:3" x14ac:dyDescent="0.35">
      <c r="A7508" s="86">
        <v>46101</v>
      </c>
      <c r="B7508" s="87">
        <v>0.19791666666666666</v>
      </c>
      <c r="C7508">
        <v>1.093E-5</v>
      </c>
    </row>
    <row r="7509" spans="1:3" x14ac:dyDescent="0.35">
      <c r="A7509" s="86">
        <v>46101</v>
      </c>
      <c r="B7509" s="87">
        <v>0.20833333333333334</v>
      </c>
      <c r="C7509">
        <v>1.112E-5</v>
      </c>
    </row>
    <row r="7510" spans="1:3" x14ac:dyDescent="0.35">
      <c r="A7510" s="86">
        <v>46101</v>
      </c>
      <c r="B7510" s="87">
        <v>0.21875</v>
      </c>
      <c r="C7510">
        <v>1.137E-5</v>
      </c>
    </row>
    <row r="7511" spans="1:3" x14ac:dyDescent="0.35">
      <c r="A7511" s="86">
        <v>46101</v>
      </c>
      <c r="B7511" s="87">
        <v>0.22916666666666666</v>
      </c>
      <c r="C7511">
        <v>1.199E-5</v>
      </c>
    </row>
    <row r="7512" spans="1:3" x14ac:dyDescent="0.35">
      <c r="A7512" s="86">
        <v>46101</v>
      </c>
      <c r="B7512" s="87">
        <v>0.23958333333333334</v>
      </c>
      <c r="C7512">
        <v>1.3259999999999998E-5</v>
      </c>
    </row>
    <row r="7513" spans="1:3" x14ac:dyDescent="0.35">
      <c r="A7513" s="86">
        <v>46101</v>
      </c>
      <c r="B7513" s="87">
        <v>0.25</v>
      </c>
      <c r="C7513">
        <v>1.5509999999999999E-5</v>
      </c>
    </row>
    <row r="7514" spans="1:3" x14ac:dyDescent="0.35">
      <c r="A7514" s="86">
        <v>46101</v>
      </c>
      <c r="B7514" s="87">
        <v>0.26041666666666669</v>
      </c>
      <c r="C7514">
        <v>1.8899999999999999E-5</v>
      </c>
    </row>
    <row r="7515" spans="1:3" x14ac:dyDescent="0.35">
      <c r="A7515" s="86">
        <v>46101</v>
      </c>
      <c r="B7515" s="87">
        <v>0.27083333333333331</v>
      </c>
      <c r="C7515">
        <v>2.3009999999999998E-5</v>
      </c>
    </row>
    <row r="7516" spans="1:3" x14ac:dyDescent="0.35">
      <c r="A7516" s="86">
        <v>46101</v>
      </c>
      <c r="B7516" s="87">
        <v>0.28125</v>
      </c>
      <c r="C7516">
        <v>2.724E-5</v>
      </c>
    </row>
    <row r="7517" spans="1:3" x14ac:dyDescent="0.35">
      <c r="A7517" s="86">
        <v>46101</v>
      </c>
      <c r="B7517" s="87">
        <v>0.29166666666666669</v>
      </c>
      <c r="C7517">
        <v>3.1000000000000001E-5</v>
      </c>
    </row>
    <row r="7518" spans="1:3" x14ac:dyDescent="0.35">
      <c r="A7518" s="86">
        <v>46101</v>
      </c>
      <c r="B7518" s="87">
        <v>0.30208333333333331</v>
      </c>
      <c r="C7518">
        <v>3.3799999999999995E-5</v>
      </c>
    </row>
    <row r="7519" spans="1:3" x14ac:dyDescent="0.35">
      <c r="A7519" s="86">
        <v>46101</v>
      </c>
      <c r="B7519" s="87">
        <v>0.3125</v>
      </c>
      <c r="C7519">
        <v>3.5720000000000004E-5</v>
      </c>
    </row>
    <row r="7520" spans="1:3" x14ac:dyDescent="0.35">
      <c r="A7520" s="86">
        <v>46101</v>
      </c>
      <c r="B7520" s="87">
        <v>0.32291666666666669</v>
      </c>
      <c r="C7520">
        <v>3.6890000000000001E-5</v>
      </c>
    </row>
    <row r="7521" spans="1:3" x14ac:dyDescent="0.35">
      <c r="A7521" s="86">
        <v>46101</v>
      </c>
      <c r="B7521" s="87">
        <v>0.33333333333333331</v>
      </c>
      <c r="C7521">
        <v>3.7470000000000005E-5</v>
      </c>
    </row>
    <row r="7522" spans="1:3" x14ac:dyDescent="0.35">
      <c r="A7522" s="86">
        <v>46101</v>
      </c>
      <c r="B7522" s="87">
        <v>0.34375</v>
      </c>
      <c r="C7522">
        <v>3.7629999999999997E-5</v>
      </c>
    </row>
    <row r="7523" spans="1:3" x14ac:dyDescent="0.35">
      <c r="A7523" s="86">
        <v>46101</v>
      </c>
      <c r="B7523" s="87">
        <v>0.35416666666666669</v>
      </c>
      <c r="C7523">
        <v>3.7470000000000005E-5</v>
      </c>
    </row>
    <row r="7524" spans="1:3" x14ac:dyDescent="0.35">
      <c r="A7524" s="86">
        <v>46101</v>
      </c>
      <c r="B7524" s="87">
        <v>0.36458333333333331</v>
      </c>
      <c r="C7524">
        <v>3.6999999999999998E-5</v>
      </c>
    </row>
    <row r="7525" spans="1:3" x14ac:dyDescent="0.35">
      <c r="A7525" s="86">
        <v>46101</v>
      </c>
      <c r="B7525" s="87">
        <v>0.375</v>
      </c>
      <c r="C7525">
        <v>3.6329999999999999E-5</v>
      </c>
    </row>
    <row r="7526" spans="1:3" x14ac:dyDescent="0.35">
      <c r="A7526" s="86">
        <v>46101</v>
      </c>
      <c r="B7526" s="87">
        <v>0.38541666666666669</v>
      </c>
      <c r="C7526">
        <v>3.5499999999999996E-5</v>
      </c>
    </row>
    <row r="7527" spans="1:3" x14ac:dyDescent="0.35">
      <c r="A7527" s="86">
        <v>46101</v>
      </c>
      <c r="B7527" s="87">
        <v>0.39583333333333331</v>
      </c>
      <c r="C7527">
        <v>3.4629999999999999E-5</v>
      </c>
    </row>
    <row r="7528" spans="1:3" x14ac:dyDescent="0.35">
      <c r="A7528" s="86">
        <v>46101</v>
      </c>
      <c r="B7528" s="87">
        <v>0.40625</v>
      </c>
      <c r="C7528">
        <v>3.3779999999999998E-5</v>
      </c>
    </row>
    <row r="7529" spans="1:3" x14ac:dyDescent="0.35">
      <c r="A7529" s="86">
        <v>46101</v>
      </c>
      <c r="B7529" s="87">
        <v>0.41666666666666669</v>
      </c>
      <c r="C7529">
        <v>3.3079999999999995E-5</v>
      </c>
    </row>
    <row r="7530" spans="1:3" x14ac:dyDescent="0.35">
      <c r="A7530" s="86">
        <v>46101</v>
      </c>
      <c r="B7530" s="87">
        <v>0.42708333333333331</v>
      </c>
      <c r="C7530">
        <v>3.2610000000000001E-5</v>
      </c>
    </row>
    <row r="7531" spans="1:3" x14ac:dyDescent="0.35">
      <c r="A7531" s="86">
        <v>46101</v>
      </c>
      <c r="B7531" s="87">
        <v>0.4375</v>
      </c>
      <c r="C7531">
        <v>3.2299999999999999E-5</v>
      </c>
    </row>
    <row r="7532" spans="1:3" x14ac:dyDescent="0.35">
      <c r="A7532" s="86">
        <v>46101</v>
      </c>
      <c r="B7532" s="87">
        <v>0.44791666666666669</v>
      </c>
      <c r="C7532">
        <v>3.2160000000000004E-5</v>
      </c>
    </row>
    <row r="7533" spans="1:3" x14ac:dyDescent="0.35">
      <c r="A7533" s="86">
        <v>46101</v>
      </c>
      <c r="B7533" s="87">
        <v>0.45833333333333331</v>
      </c>
      <c r="C7533">
        <v>3.2160000000000004E-5</v>
      </c>
    </row>
    <row r="7534" spans="1:3" x14ac:dyDescent="0.35">
      <c r="A7534" s="86">
        <v>46101</v>
      </c>
      <c r="B7534" s="87">
        <v>0.46875</v>
      </c>
      <c r="C7534">
        <v>3.2280000000000003E-5</v>
      </c>
    </row>
    <row r="7535" spans="1:3" x14ac:dyDescent="0.35">
      <c r="A7535" s="86">
        <v>46101</v>
      </c>
      <c r="B7535" s="87">
        <v>0.47916666666666669</v>
      </c>
      <c r="C7535">
        <v>3.252E-5</v>
      </c>
    </row>
    <row r="7536" spans="1:3" x14ac:dyDescent="0.35">
      <c r="A7536" s="86">
        <v>46101</v>
      </c>
      <c r="B7536" s="87">
        <v>0.48958333333333331</v>
      </c>
      <c r="C7536">
        <v>3.3000000000000003E-5</v>
      </c>
    </row>
    <row r="7537" spans="1:3" x14ac:dyDescent="0.35">
      <c r="A7537" s="86">
        <v>46101</v>
      </c>
      <c r="B7537" s="87">
        <v>0.5</v>
      </c>
      <c r="C7537">
        <v>3.3779999999999998E-5</v>
      </c>
    </row>
    <row r="7538" spans="1:3" x14ac:dyDescent="0.35">
      <c r="A7538" s="86">
        <v>46101</v>
      </c>
      <c r="B7538" s="87">
        <v>0.51041666666666663</v>
      </c>
      <c r="C7538">
        <v>3.4860000000000002E-5</v>
      </c>
    </row>
    <row r="7539" spans="1:3" x14ac:dyDescent="0.35">
      <c r="A7539" s="86">
        <v>46101</v>
      </c>
      <c r="B7539" s="87">
        <v>0.52083333333333337</v>
      </c>
      <c r="C7539">
        <v>3.6020000000000004E-5</v>
      </c>
    </row>
    <row r="7540" spans="1:3" x14ac:dyDescent="0.35">
      <c r="A7540" s="86">
        <v>46101</v>
      </c>
      <c r="B7540" s="87">
        <v>0.53125</v>
      </c>
      <c r="C7540">
        <v>3.697E-5</v>
      </c>
    </row>
    <row r="7541" spans="1:3" x14ac:dyDescent="0.35">
      <c r="A7541" s="86">
        <v>46101</v>
      </c>
      <c r="B7541" s="87">
        <v>0.54166666666666663</v>
      </c>
      <c r="C7541">
        <v>3.7470000000000005E-5</v>
      </c>
    </row>
    <row r="7542" spans="1:3" x14ac:dyDescent="0.35">
      <c r="A7542" s="86">
        <v>46101</v>
      </c>
      <c r="B7542" s="87">
        <v>0.55208333333333337</v>
      </c>
      <c r="C7542">
        <v>3.7299999999999999E-5</v>
      </c>
    </row>
    <row r="7543" spans="1:3" x14ac:dyDescent="0.35">
      <c r="A7543" s="86">
        <v>46101</v>
      </c>
      <c r="B7543" s="87">
        <v>0.5625</v>
      </c>
      <c r="C7543">
        <v>3.6609999999999997E-5</v>
      </c>
    </row>
    <row r="7544" spans="1:3" x14ac:dyDescent="0.35">
      <c r="A7544" s="86">
        <v>46101</v>
      </c>
      <c r="B7544" s="87">
        <v>0.57291666666666663</v>
      </c>
      <c r="C7544">
        <v>3.5580000000000002E-5</v>
      </c>
    </row>
    <row r="7545" spans="1:3" x14ac:dyDescent="0.35">
      <c r="A7545" s="86">
        <v>46101</v>
      </c>
      <c r="B7545" s="87">
        <v>0.58333333333333337</v>
      </c>
      <c r="C7545">
        <v>3.447E-5</v>
      </c>
    </row>
    <row r="7546" spans="1:3" x14ac:dyDescent="0.35">
      <c r="A7546" s="86">
        <v>46101</v>
      </c>
      <c r="B7546" s="87">
        <v>0.59375</v>
      </c>
      <c r="C7546">
        <v>3.341E-5</v>
      </c>
    </row>
    <row r="7547" spans="1:3" x14ac:dyDescent="0.35">
      <c r="A7547" s="86">
        <v>46101</v>
      </c>
      <c r="B7547" s="87">
        <v>0.60416666666666663</v>
      </c>
      <c r="C7547">
        <v>3.2460000000000004E-5</v>
      </c>
    </row>
    <row r="7548" spans="1:3" x14ac:dyDescent="0.35">
      <c r="A7548" s="86">
        <v>46101</v>
      </c>
      <c r="B7548" s="87">
        <v>0.61458333333333337</v>
      </c>
      <c r="C7548">
        <v>3.1609999999999997E-5</v>
      </c>
    </row>
    <row r="7549" spans="1:3" x14ac:dyDescent="0.35">
      <c r="A7549" s="86">
        <v>46101</v>
      </c>
      <c r="B7549" s="87">
        <v>0.625</v>
      </c>
      <c r="C7549">
        <v>3.0769999999999998E-5</v>
      </c>
    </row>
    <row r="7550" spans="1:3" x14ac:dyDescent="0.35">
      <c r="A7550" s="86">
        <v>46101</v>
      </c>
      <c r="B7550" s="87">
        <v>0.63541666666666663</v>
      </c>
      <c r="C7550">
        <v>2.9999999999999997E-5</v>
      </c>
    </row>
    <row r="7551" spans="1:3" x14ac:dyDescent="0.35">
      <c r="A7551" s="86">
        <v>46101</v>
      </c>
      <c r="B7551" s="87">
        <v>0.64583333333333337</v>
      </c>
      <c r="C7551">
        <v>2.9329999999999999E-5</v>
      </c>
    </row>
    <row r="7552" spans="1:3" x14ac:dyDescent="0.35">
      <c r="A7552" s="86">
        <v>46101</v>
      </c>
      <c r="B7552" s="87">
        <v>0.65625</v>
      </c>
      <c r="C7552">
        <v>2.8770000000000001E-5</v>
      </c>
    </row>
    <row r="7553" spans="1:3" x14ac:dyDescent="0.35">
      <c r="A7553" s="86">
        <v>46101</v>
      </c>
      <c r="B7553" s="87">
        <v>0.66666666666666663</v>
      </c>
      <c r="C7553">
        <v>2.8459999999999999E-5</v>
      </c>
    </row>
    <row r="7554" spans="1:3" x14ac:dyDescent="0.35">
      <c r="A7554" s="86">
        <v>46101</v>
      </c>
      <c r="B7554" s="87">
        <v>0.67708333333333337</v>
      </c>
      <c r="C7554">
        <v>2.8410000000000001E-5</v>
      </c>
    </row>
    <row r="7555" spans="1:3" x14ac:dyDescent="0.35">
      <c r="A7555" s="86">
        <v>46101</v>
      </c>
      <c r="B7555" s="87">
        <v>0.6875</v>
      </c>
      <c r="C7555">
        <v>2.868E-5</v>
      </c>
    </row>
    <row r="7556" spans="1:3" x14ac:dyDescent="0.35">
      <c r="A7556" s="86">
        <v>46101</v>
      </c>
      <c r="B7556" s="87">
        <v>0.69791666666666663</v>
      </c>
      <c r="C7556">
        <v>2.9350000000000002E-5</v>
      </c>
    </row>
    <row r="7557" spans="1:3" x14ac:dyDescent="0.35">
      <c r="A7557" s="86">
        <v>46101</v>
      </c>
      <c r="B7557" s="87">
        <v>0.70833333333333337</v>
      </c>
      <c r="C7557">
        <v>3.0550000000000004E-5</v>
      </c>
    </row>
    <row r="7558" spans="1:3" x14ac:dyDescent="0.35">
      <c r="A7558" s="86">
        <v>46101</v>
      </c>
      <c r="B7558" s="87">
        <v>0.71875</v>
      </c>
      <c r="C7558">
        <v>3.2239999999999996E-5</v>
      </c>
    </row>
    <row r="7559" spans="1:3" x14ac:dyDescent="0.35">
      <c r="A7559" s="86">
        <v>46101</v>
      </c>
      <c r="B7559" s="87">
        <v>0.72916666666666663</v>
      </c>
      <c r="C7559">
        <v>3.4389999999999994E-5</v>
      </c>
    </row>
    <row r="7560" spans="1:3" x14ac:dyDescent="0.35">
      <c r="A7560" s="86">
        <v>46101</v>
      </c>
      <c r="B7560" s="87">
        <v>0.73958333333333337</v>
      </c>
      <c r="C7560">
        <v>3.6859999999999996E-5</v>
      </c>
    </row>
    <row r="7561" spans="1:3" x14ac:dyDescent="0.35">
      <c r="A7561" s="86">
        <v>46101</v>
      </c>
      <c r="B7561" s="87">
        <v>0.75</v>
      </c>
      <c r="C7561">
        <v>3.9560000000000001E-5</v>
      </c>
    </row>
    <row r="7562" spans="1:3" x14ac:dyDescent="0.35">
      <c r="A7562" s="86">
        <v>46101</v>
      </c>
      <c r="B7562" s="87">
        <v>0.76041666666666663</v>
      </c>
      <c r="C7562">
        <v>4.2360000000000001E-5</v>
      </c>
    </row>
    <row r="7563" spans="1:3" x14ac:dyDescent="0.35">
      <c r="A7563" s="86">
        <v>46101</v>
      </c>
      <c r="B7563" s="87">
        <v>0.77083333333333337</v>
      </c>
      <c r="C7563">
        <v>4.5080000000000002E-5</v>
      </c>
    </row>
    <row r="7564" spans="1:3" x14ac:dyDescent="0.35">
      <c r="A7564" s="86">
        <v>46101</v>
      </c>
      <c r="B7564" s="87">
        <v>0.78125</v>
      </c>
      <c r="C7564">
        <v>4.7590000000000003E-5</v>
      </c>
    </row>
    <row r="7565" spans="1:3" x14ac:dyDescent="0.35">
      <c r="A7565" s="86">
        <v>46101</v>
      </c>
      <c r="B7565" s="87">
        <v>0.79166666666666663</v>
      </c>
      <c r="C7565">
        <v>4.9730000000000007E-5</v>
      </c>
    </row>
    <row r="7566" spans="1:3" x14ac:dyDescent="0.35">
      <c r="A7566" s="86">
        <v>46101</v>
      </c>
      <c r="B7566" s="87">
        <v>0.80208333333333337</v>
      </c>
      <c r="C7566">
        <v>5.134E-5</v>
      </c>
    </row>
    <row r="7567" spans="1:3" x14ac:dyDescent="0.35">
      <c r="A7567" s="86">
        <v>46101</v>
      </c>
      <c r="B7567" s="87">
        <v>0.8125</v>
      </c>
      <c r="C7567">
        <v>5.2310000000000006E-5</v>
      </c>
    </row>
    <row r="7568" spans="1:3" x14ac:dyDescent="0.35">
      <c r="A7568" s="86">
        <v>46101</v>
      </c>
      <c r="B7568" s="87">
        <v>0.82291666666666663</v>
      </c>
      <c r="C7568">
        <v>5.2510000000000004E-5</v>
      </c>
    </row>
    <row r="7569" spans="1:3" x14ac:dyDescent="0.35">
      <c r="A7569" s="86">
        <v>46101</v>
      </c>
      <c r="B7569" s="87">
        <v>0.83333333333333337</v>
      </c>
      <c r="C7569">
        <v>5.181E-5</v>
      </c>
    </row>
    <row r="7570" spans="1:3" x14ac:dyDescent="0.35">
      <c r="A7570" s="86">
        <v>46101</v>
      </c>
      <c r="B7570" s="87">
        <v>0.84375</v>
      </c>
      <c r="C7570">
        <v>5.0229999999999998E-5</v>
      </c>
    </row>
    <row r="7571" spans="1:3" x14ac:dyDescent="0.35">
      <c r="A7571" s="86">
        <v>46101</v>
      </c>
      <c r="B7571" s="87">
        <v>0.85416666666666663</v>
      </c>
      <c r="C7571">
        <v>4.8009999999999996E-5</v>
      </c>
    </row>
    <row r="7572" spans="1:3" x14ac:dyDescent="0.35">
      <c r="A7572" s="86">
        <v>46101</v>
      </c>
      <c r="B7572" s="87">
        <v>0.86458333333333337</v>
      </c>
      <c r="C7572">
        <v>4.5560000000000004E-5</v>
      </c>
    </row>
    <row r="7573" spans="1:3" x14ac:dyDescent="0.35">
      <c r="A7573" s="86">
        <v>46101</v>
      </c>
      <c r="B7573" s="87">
        <v>0.875</v>
      </c>
      <c r="C7573">
        <v>4.3249999999999994E-5</v>
      </c>
    </row>
    <row r="7574" spans="1:3" x14ac:dyDescent="0.35">
      <c r="A7574" s="86">
        <v>46101</v>
      </c>
      <c r="B7574" s="87">
        <v>0.88541666666666663</v>
      </c>
      <c r="C7574">
        <v>4.1390000000000002E-5</v>
      </c>
    </row>
    <row r="7575" spans="1:3" x14ac:dyDescent="0.35">
      <c r="A7575" s="86">
        <v>46101</v>
      </c>
      <c r="B7575" s="87">
        <v>0.89583333333333337</v>
      </c>
      <c r="C7575">
        <v>3.9860000000000001E-5</v>
      </c>
    </row>
    <row r="7576" spans="1:3" x14ac:dyDescent="0.35">
      <c r="A7576" s="86">
        <v>46101</v>
      </c>
      <c r="B7576" s="87">
        <v>0.90625</v>
      </c>
      <c r="C7576">
        <v>3.8469999999999996E-5</v>
      </c>
    </row>
    <row r="7577" spans="1:3" x14ac:dyDescent="0.35">
      <c r="A7577" s="86">
        <v>46101</v>
      </c>
      <c r="B7577" s="87">
        <v>0.91666666666666663</v>
      </c>
      <c r="C7577">
        <v>3.7019999999999995E-5</v>
      </c>
    </row>
    <row r="7578" spans="1:3" x14ac:dyDescent="0.35">
      <c r="A7578" s="86">
        <v>46101</v>
      </c>
      <c r="B7578" s="87">
        <v>0.92708333333333337</v>
      </c>
      <c r="C7578">
        <v>3.536E-5</v>
      </c>
    </row>
    <row r="7579" spans="1:3" x14ac:dyDescent="0.35">
      <c r="A7579" s="86">
        <v>46101</v>
      </c>
      <c r="B7579" s="87">
        <v>0.9375</v>
      </c>
      <c r="C7579">
        <v>3.3500000000000001E-5</v>
      </c>
    </row>
    <row r="7580" spans="1:3" x14ac:dyDescent="0.35">
      <c r="A7580" s="86">
        <v>46101</v>
      </c>
      <c r="B7580" s="87">
        <v>0.94791666666666663</v>
      </c>
      <c r="C7580">
        <v>3.15E-5</v>
      </c>
    </row>
    <row r="7581" spans="1:3" x14ac:dyDescent="0.35">
      <c r="A7581" s="86">
        <v>46101</v>
      </c>
      <c r="B7581" s="87">
        <v>0.95833333333333337</v>
      </c>
      <c r="C7581">
        <v>2.9389999999999998E-5</v>
      </c>
    </row>
    <row r="7582" spans="1:3" x14ac:dyDescent="0.35">
      <c r="A7582" s="86">
        <v>46101</v>
      </c>
      <c r="B7582" s="87">
        <v>0.96875</v>
      </c>
      <c r="C7582">
        <v>2.724E-5</v>
      </c>
    </row>
    <row r="7583" spans="1:3" x14ac:dyDescent="0.35">
      <c r="A7583" s="86">
        <v>46101</v>
      </c>
      <c r="B7583" s="87">
        <v>0.97916666666666663</v>
      </c>
      <c r="C7583">
        <v>2.5069999999999999E-5</v>
      </c>
    </row>
    <row r="7584" spans="1:3" x14ac:dyDescent="0.35">
      <c r="A7584" s="86">
        <v>46101</v>
      </c>
      <c r="B7584" s="87">
        <v>0.98958333333333337</v>
      </c>
      <c r="C7584">
        <v>2.2939999999999997E-5</v>
      </c>
    </row>
    <row r="7585" spans="1:3" x14ac:dyDescent="0.35">
      <c r="A7585" s="86">
        <v>46102</v>
      </c>
      <c r="B7585" s="87">
        <v>0</v>
      </c>
      <c r="C7585">
        <v>2.0820000000000001E-5</v>
      </c>
    </row>
    <row r="7586" spans="1:3" x14ac:dyDescent="0.35">
      <c r="A7586" s="86">
        <v>46102</v>
      </c>
      <c r="B7586" s="87">
        <v>1.0416666666666666E-2</v>
      </c>
      <c r="C7586">
        <v>2.2220000000000001E-5</v>
      </c>
    </row>
    <row r="7587" spans="1:3" x14ac:dyDescent="0.35">
      <c r="A7587" s="86">
        <v>46102</v>
      </c>
      <c r="B7587" s="87">
        <v>2.0833333333333332E-2</v>
      </c>
      <c r="C7587">
        <v>2.0809999999999999E-5</v>
      </c>
    </row>
    <row r="7588" spans="1:3" x14ac:dyDescent="0.35">
      <c r="A7588" s="86">
        <v>46102</v>
      </c>
      <c r="B7588" s="87">
        <v>3.125E-2</v>
      </c>
      <c r="C7588">
        <v>1.959E-5</v>
      </c>
    </row>
    <row r="7589" spans="1:3" x14ac:dyDescent="0.35">
      <c r="A7589" s="86">
        <v>46102</v>
      </c>
      <c r="B7589" s="87">
        <v>4.1666666666666664E-2</v>
      </c>
      <c r="C7589">
        <v>1.8450000000000001E-5</v>
      </c>
    </row>
    <row r="7590" spans="1:3" x14ac:dyDescent="0.35">
      <c r="A7590" s="86">
        <v>46102</v>
      </c>
      <c r="B7590" s="87">
        <v>5.2083333333333336E-2</v>
      </c>
      <c r="C7590">
        <v>1.7260000000000001E-5</v>
      </c>
    </row>
    <row r="7591" spans="1:3" x14ac:dyDescent="0.35">
      <c r="A7591" s="86">
        <v>46102</v>
      </c>
      <c r="B7591" s="87">
        <v>6.25E-2</v>
      </c>
      <c r="C7591">
        <v>1.607E-5</v>
      </c>
    </row>
    <row r="7592" spans="1:3" x14ac:dyDescent="0.35">
      <c r="A7592" s="86">
        <v>46102</v>
      </c>
      <c r="B7592" s="87">
        <v>7.2916666666666671E-2</v>
      </c>
      <c r="C7592">
        <v>1.499E-5</v>
      </c>
    </row>
    <row r="7593" spans="1:3" x14ac:dyDescent="0.35">
      <c r="A7593" s="86">
        <v>46102</v>
      </c>
      <c r="B7593" s="87">
        <v>8.3333333333333329E-2</v>
      </c>
      <c r="C7593">
        <v>1.4069999999999999E-5</v>
      </c>
    </row>
    <row r="7594" spans="1:3" x14ac:dyDescent="0.35">
      <c r="A7594" s="86">
        <v>46102</v>
      </c>
      <c r="B7594" s="87">
        <v>9.375E-2</v>
      </c>
      <c r="C7594">
        <v>1.341E-5</v>
      </c>
    </row>
    <row r="7595" spans="1:3" x14ac:dyDescent="0.35">
      <c r="A7595" s="86">
        <v>46102</v>
      </c>
      <c r="B7595" s="87">
        <v>0.10416666666666667</v>
      </c>
      <c r="C7595">
        <v>1.296E-5</v>
      </c>
    </row>
    <row r="7596" spans="1:3" x14ac:dyDescent="0.35">
      <c r="A7596" s="86">
        <v>46102</v>
      </c>
      <c r="B7596" s="87">
        <v>0.11458333333333333</v>
      </c>
      <c r="C7596">
        <v>1.2659999999999999E-5</v>
      </c>
    </row>
    <row r="7597" spans="1:3" x14ac:dyDescent="0.35">
      <c r="A7597" s="86">
        <v>46102</v>
      </c>
      <c r="B7597" s="87">
        <v>0.125</v>
      </c>
      <c r="C7597">
        <v>1.2439999999999999E-5</v>
      </c>
    </row>
    <row r="7598" spans="1:3" x14ac:dyDescent="0.35">
      <c r="A7598" s="86">
        <v>46102</v>
      </c>
      <c r="B7598" s="87">
        <v>0.13541666666666666</v>
      </c>
      <c r="C7598">
        <v>1.2300000000000001E-5</v>
      </c>
    </row>
    <row r="7599" spans="1:3" x14ac:dyDescent="0.35">
      <c r="A7599" s="86">
        <v>46102</v>
      </c>
      <c r="B7599" s="87">
        <v>0.14583333333333334</v>
      </c>
      <c r="C7599">
        <v>1.217E-5</v>
      </c>
    </row>
    <row r="7600" spans="1:3" x14ac:dyDescent="0.35">
      <c r="A7600" s="86">
        <v>46102</v>
      </c>
      <c r="B7600" s="87">
        <v>0.15625</v>
      </c>
      <c r="C7600">
        <v>1.206E-5</v>
      </c>
    </row>
    <row r="7601" spans="1:3" x14ac:dyDescent="0.35">
      <c r="A7601" s="86">
        <v>46102</v>
      </c>
      <c r="B7601" s="87">
        <v>0.16666666666666666</v>
      </c>
      <c r="C7601">
        <v>1.2E-5</v>
      </c>
    </row>
    <row r="7602" spans="1:3" x14ac:dyDescent="0.35">
      <c r="A7602" s="86">
        <v>46102</v>
      </c>
      <c r="B7602" s="87">
        <v>0.17708333333333334</v>
      </c>
      <c r="C7602">
        <v>1.1939999999999999E-5</v>
      </c>
    </row>
    <row r="7603" spans="1:3" x14ac:dyDescent="0.35">
      <c r="A7603" s="86">
        <v>46102</v>
      </c>
      <c r="B7603" s="87">
        <v>0.1875</v>
      </c>
      <c r="C7603">
        <v>1.1939999999999999E-5</v>
      </c>
    </row>
    <row r="7604" spans="1:3" x14ac:dyDescent="0.35">
      <c r="A7604" s="86">
        <v>46102</v>
      </c>
      <c r="B7604" s="87">
        <v>0.19791666666666666</v>
      </c>
      <c r="C7604">
        <v>1.1939999999999999E-5</v>
      </c>
    </row>
    <row r="7605" spans="1:3" x14ac:dyDescent="0.35">
      <c r="A7605" s="86">
        <v>46102</v>
      </c>
      <c r="B7605" s="87">
        <v>0.20833333333333334</v>
      </c>
      <c r="C7605">
        <v>1.2E-5</v>
      </c>
    </row>
    <row r="7606" spans="1:3" x14ac:dyDescent="0.35">
      <c r="A7606" s="86">
        <v>46102</v>
      </c>
      <c r="B7606" s="87">
        <v>0.21875</v>
      </c>
      <c r="C7606">
        <v>1.2080000000000001E-5</v>
      </c>
    </row>
    <row r="7607" spans="1:3" x14ac:dyDescent="0.35">
      <c r="A7607" s="86">
        <v>46102</v>
      </c>
      <c r="B7607" s="87">
        <v>0.22916666666666666</v>
      </c>
      <c r="C7607">
        <v>1.224E-5</v>
      </c>
    </row>
    <row r="7608" spans="1:3" x14ac:dyDescent="0.35">
      <c r="A7608" s="86">
        <v>46102</v>
      </c>
      <c r="B7608" s="87">
        <v>0.23958333333333334</v>
      </c>
      <c r="C7608">
        <v>1.258E-5</v>
      </c>
    </row>
    <row r="7609" spans="1:3" x14ac:dyDescent="0.35">
      <c r="A7609" s="86">
        <v>46102</v>
      </c>
      <c r="B7609" s="87">
        <v>0.25</v>
      </c>
      <c r="C7609">
        <v>1.313E-5</v>
      </c>
    </row>
    <row r="7610" spans="1:3" x14ac:dyDescent="0.35">
      <c r="A7610" s="86">
        <v>46102</v>
      </c>
      <c r="B7610" s="87">
        <v>0.26041666666666669</v>
      </c>
      <c r="C7610">
        <v>1.399E-5</v>
      </c>
    </row>
    <row r="7611" spans="1:3" x14ac:dyDescent="0.35">
      <c r="A7611" s="86">
        <v>46102</v>
      </c>
      <c r="B7611" s="87">
        <v>0.27083333333333331</v>
      </c>
      <c r="C7611">
        <v>1.521E-5</v>
      </c>
    </row>
    <row r="7612" spans="1:3" x14ac:dyDescent="0.35">
      <c r="A7612" s="86">
        <v>46102</v>
      </c>
      <c r="B7612" s="87">
        <v>0.28125</v>
      </c>
      <c r="C7612">
        <v>1.6820000000000002E-5</v>
      </c>
    </row>
    <row r="7613" spans="1:3" x14ac:dyDescent="0.35">
      <c r="A7613" s="86">
        <v>46102</v>
      </c>
      <c r="B7613" s="87">
        <v>0.29166666666666669</v>
      </c>
      <c r="C7613">
        <v>1.889E-5</v>
      </c>
    </row>
    <row r="7614" spans="1:3" x14ac:dyDescent="0.35">
      <c r="A7614" s="86">
        <v>46102</v>
      </c>
      <c r="B7614" s="87">
        <v>0.30208333333333331</v>
      </c>
      <c r="C7614">
        <v>2.1469999999999999E-5</v>
      </c>
    </row>
    <row r="7615" spans="1:3" x14ac:dyDescent="0.35">
      <c r="A7615" s="86">
        <v>46102</v>
      </c>
      <c r="B7615" s="87">
        <v>0.3125</v>
      </c>
      <c r="C7615">
        <v>2.4349999999999999E-5</v>
      </c>
    </row>
    <row r="7616" spans="1:3" x14ac:dyDescent="0.35">
      <c r="A7616" s="86">
        <v>46102</v>
      </c>
      <c r="B7616" s="87">
        <v>0.32291666666666669</v>
      </c>
      <c r="C7616">
        <v>2.7310000000000001E-5</v>
      </c>
    </row>
    <row r="7617" spans="1:3" x14ac:dyDescent="0.35">
      <c r="A7617" s="86">
        <v>46102</v>
      </c>
      <c r="B7617" s="87">
        <v>0.33333333333333331</v>
      </c>
      <c r="C7617">
        <v>3.0190000000000001E-5</v>
      </c>
    </row>
    <row r="7618" spans="1:3" x14ac:dyDescent="0.35">
      <c r="A7618" s="86">
        <v>46102</v>
      </c>
      <c r="B7618" s="87">
        <v>0.34375</v>
      </c>
      <c r="C7618">
        <v>3.2800000000000004E-5</v>
      </c>
    </row>
    <row r="7619" spans="1:3" x14ac:dyDescent="0.35">
      <c r="A7619" s="86">
        <v>46102</v>
      </c>
      <c r="B7619" s="87">
        <v>0.35416666666666669</v>
      </c>
      <c r="C7619">
        <v>3.5099999999999999E-5</v>
      </c>
    </row>
    <row r="7620" spans="1:3" x14ac:dyDescent="0.35">
      <c r="A7620" s="86">
        <v>46102</v>
      </c>
      <c r="B7620" s="87">
        <v>0.36458333333333331</v>
      </c>
      <c r="C7620">
        <v>3.7060000000000001E-5</v>
      </c>
    </row>
    <row r="7621" spans="1:3" x14ac:dyDescent="0.35">
      <c r="A7621" s="86">
        <v>46102</v>
      </c>
      <c r="B7621" s="87">
        <v>0.375</v>
      </c>
      <c r="C7621">
        <v>3.8730000000000004E-5</v>
      </c>
    </row>
    <row r="7622" spans="1:3" x14ac:dyDescent="0.35">
      <c r="A7622" s="86">
        <v>46102</v>
      </c>
      <c r="B7622" s="87">
        <v>0.38541666666666669</v>
      </c>
      <c r="C7622">
        <v>4.0089999999999997E-5</v>
      </c>
    </row>
    <row r="7623" spans="1:3" x14ac:dyDescent="0.35">
      <c r="A7623" s="86">
        <v>46102</v>
      </c>
      <c r="B7623" s="87">
        <v>0.39583333333333331</v>
      </c>
      <c r="C7623">
        <v>4.1220000000000002E-5</v>
      </c>
    </row>
    <row r="7624" spans="1:3" x14ac:dyDescent="0.35">
      <c r="A7624" s="86">
        <v>46102</v>
      </c>
      <c r="B7624" s="87">
        <v>0.40625</v>
      </c>
      <c r="C7624">
        <v>4.2219999999999999E-5</v>
      </c>
    </row>
    <row r="7625" spans="1:3" x14ac:dyDescent="0.35">
      <c r="A7625" s="86">
        <v>46102</v>
      </c>
      <c r="B7625" s="87">
        <v>0.41666666666666669</v>
      </c>
      <c r="C7625">
        <v>4.3099999999999997E-5</v>
      </c>
    </row>
    <row r="7626" spans="1:3" x14ac:dyDescent="0.35">
      <c r="A7626" s="86">
        <v>46102</v>
      </c>
      <c r="B7626" s="87">
        <v>0.42708333333333331</v>
      </c>
      <c r="C7626">
        <v>4.4019999999999995E-5</v>
      </c>
    </row>
    <row r="7627" spans="1:3" x14ac:dyDescent="0.35">
      <c r="A7627" s="86">
        <v>46102</v>
      </c>
      <c r="B7627" s="87">
        <v>0.4375</v>
      </c>
      <c r="C7627">
        <v>4.4870000000000002E-5</v>
      </c>
    </row>
    <row r="7628" spans="1:3" x14ac:dyDescent="0.35">
      <c r="A7628" s="86">
        <v>46102</v>
      </c>
      <c r="B7628" s="87">
        <v>0.44791666666666669</v>
      </c>
      <c r="C7628">
        <v>4.5679999999999996E-5</v>
      </c>
    </row>
    <row r="7629" spans="1:3" x14ac:dyDescent="0.35">
      <c r="A7629" s="86">
        <v>46102</v>
      </c>
      <c r="B7629" s="87">
        <v>0.45833333333333331</v>
      </c>
      <c r="C7629">
        <v>4.6350000000000002E-5</v>
      </c>
    </row>
    <row r="7630" spans="1:3" x14ac:dyDescent="0.35">
      <c r="A7630" s="86">
        <v>46102</v>
      </c>
      <c r="B7630" s="87">
        <v>0.46875</v>
      </c>
      <c r="C7630">
        <v>4.6870000000000004E-5</v>
      </c>
    </row>
    <row r="7631" spans="1:3" x14ac:dyDescent="0.35">
      <c r="A7631" s="86">
        <v>46102</v>
      </c>
      <c r="B7631" s="87">
        <v>0.47916666666666669</v>
      </c>
      <c r="C7631">
        <v>4.7309999999999999E-5</v>
      </c>
    </row>
    <row r="7632" spans="1:3" x14ac:dyDescent="0.35">
      <c r="A7632" s="86">
        <v>46102</v>
      </c>
      <c r="B7632" s="87">
        <v>0.48958333333333331</v>
      </c>
      <c r="C7632">
        <v>4.7790000000000002E-5</v>
      </c>
    </row>
    <row r="7633" spans="1:3" x14ac:dyDescent="0.35">
      <c r="A7633" s="86">
        <v>46102</v>
      </c>
      <c r="B7633" s="87">
        <v>0.5</v>
      </c>
      <c r="C7633">
        <v>4.8420000000000001E-5</v>
      </c>
    </row>
    <row r="7634" spans="1:3" x14ac:dyDescent="0.35">
      <c r="A7634" s="86">
        <v>46102</v>
      </c>
      <c r="B7634" s="87">
        <v>0.51041666666666663</v>
      </c>
      <c r="C7634">
        <v>4.9230000000000001E-5</v>
      </c>
    </row>
    <row r="7635" spans="1:3" x14ac:dyDescent="0.35">
      <c r="A7635" s="86">
        <v>46102</v>
      </c>
      <c r="B7635" s="87">
        <v>0.52083333333333337</v>
      </c>
      <c r="C7635">
        <v>5.0080000000000002E-5</v>
      </c>
    </row>
    <row r="7636" spans="1:3" x14ac:dyDescent="0.35">
      <c r="A7636" s="86">
        <v>46102</v>
      </c>
      <c r="B7636" s="87">
        <v>0.53125</v>
      </c>
      <c r="C7636">
        <v>5.0729999999999997E-5</v>
      </c>
    </row>
    <row r="7637" spans="1:3" x14ac:dyDescent="0.35">
      <c r="A7637" s="86">
        <v>46102</v>
      </c>
      <c r="B7637" s="87">
        <v>0.54166666666666663</v>
      </c>
      <c r="C7637">
        <v>5.0950000000000005E-5</v>
      </c>
    </row>
    <row r="7638" spans="1:3" x14ac:dyDescent="0.35">
      <c r="A7638" s="86">
        <v>46102</v>
      </c>
      <c r="B7638" s="87">
        <v>0.55208333333333337</v>
      </c>
      <c r="C7638">
        <v>5.0610000000000005E-5</v>
      </c>
    </row>
    <row r="7639" spans="1:3" x14ac:dyDescent="0.35">
      <c r="A7639" s="86">
        <v>46102</v>
      </c>
      <c r="B7639" s="87">
        <v>0.5625</v>
      </c>
      <c r="C7639">
        <v>4.9809999999999999E-5</v>
      </c>
    </row>
    <row r="7640" spans="1:3" x14ac:dyDescent="0.35">
      <c r="A7640" s="86">
        <v>46102</v>
      </c>
      <c r="B7640" s="87">
        <v>0.57291666666666663</v>
      </c>
      <c r="C7640">
        <v>4.8699999999999998E-5</v>
      </c>
    </row>
    <row r="7641" spans="1:3" x14ac:dyDescent="0.35">
      <c r="A7641" s="86">
        <v>46102</v>
      </c>
      <c r="B7641" s="87">
        <v>0.58333333333333337</v>
      </c>
      <c r="C7641">
        <v>4.7509999999999997E-5</v>
      </c>
    </row>
    <row r="7642" spans="1:3" x14ac:dyDescent="0.35">
      <c r="A7642" s="86">
        <v>46102</v>
      </c>
      <c r="B7642" s="87">
        <v>0.59375</v>
      </c>
      <c r="C7642">
        <v>4.6319999999999997E-5</v>
      </c>
    </row>
    <row r="7643" spans="1:3" x14ac:dyDescent="0.35">
      <c r="A7643" s="86">
        <v>46102</v>
      </c>
      <c r="B7643" s="87">
        <v>0.60416666666666663</v>
      </c>
      <c r="C7643">
        <v>4.5189999999999999E-5</v>
      </c>
    </row>
    <row r="7644" spans="1:3" x14ac:dyDescent="0.35">
      <c r="A7644" s="86">
        <v>46102</v>
      </c>
      <c r="B7644" s="87">
        <v>0.61458333333333337</v>
      </c>
      <c r="C7644">
        <v>4.4100000000000001E-5</v>
      </c>
    </row>
    <row r="7645" spans="1:3" x14ac:dyDescent="0.35">
      <c r="A7645" s="86">
        <v>46102</v>
      </c>
      <c r="B7645" s="87">
        <v>0.625</v>
      </c>
      <c r="C7645">
        <v>4.3099999999999997E-5</v>
      </c>
    </row>
    <row r="7646" spans="1:3" x14ac:dyDescent="0.35">
      <c r="A7646" s="86">
        <v>46102</v>
      </c>
      <c r="B7646" s="87">
        <v>0.63541666666666663</v>
      </c>
      <c r="C7646">
        <v>4.2190000000000001E-5</v>
      </c>
    </row>
    <row r="7647" spans="1:3" x14ac:dyDescent="0.35">
      <c r="A7647" s="86">
        <v>46102</v>
      </c>
      <c r="B7647" s="87">
        <v>0.64583333333333337</v>
      </c>
      <c r="C7647">
        <v>4.142E-5</v>
      </c>
    </row>
    <row r="7648" spans="1:3" x14ac:dyDescent="0.35">
      <c r="A7648" s="86">
        <v>46102</v>
      </c>
      <c r="B7648" s="87">
        <v>0.65625</v>
      </c>
      <c r="C7648">
        <v>4.0779999999999999E-5</v>
      </c>
    </row>
    <row r="7649" spans="1:3" x14ac:dyDescent="0.35">
      <c r="A7649" s="86">
        <v>46102</v>
      </c>
      <c r="B7649" s="87">
        <v>0.66666666666666663</v>
      </c>
      <c r="C7649">
        <v>4.0370000000000001E-5</v>
      </c>
    </row>
    <row r="7650" spans="1:3" x14ac:dyDescent="0.35">
      <c r="A7650" s="86">
        <v>46102</v>
      </c>
      <c r="B7650" s="87">
        <v>0.67708333333333337</v>
      </c>
      <c r="C7650">
        <v>4.0169999999999997E-5</v>
      </c>
    </row>
    <row r="7651" spans="1:3" x14ac:dyDescent="0.35">
      <c r="A7651" s="86">
        <v>46102</v>
      </c>
      <c r="B7651" s="87">
        <v>0.6875</v>
      </c>
      <c r="C7651">
        <v>4.0280000000000001E-5</v>
      </c>
    </row>
    <row r="7652" spans="1:3" x14ac:dyDescent="0.35">
      <c r="A7652" s="86">
        <v>46102</v>
      </c>
      <c r="B7652" s="87">
        <v>0.69791666666666663</v>
      </c>
      <c r="C7652">
        <v>4.0640000000000004E-5</v>
      </c>
    </row>
    <row r="7653" spans="1:3" x14ac:dyDescent="0.35">
      <c r="A7653" s="86">
        <v>46102</v>
      </c>
      <c r="B7653" s="87">
        <v>0.70833333333333337</v>
      </c>
      <c r="C7653">
        <v>4.1270000000000003E-5</v>
      </c>
    </row>
    <row r="7654" spans="1:3" x14ac:dyDescent="0.35">
      <c r="A7654" s="86">
        <v>46102</v>
      </c>
      <c r="B7654" s="87">
        <v>0.71875</v>
      </c>
      <c r="C7654">
        <v>4.2190000000000001E-5</v>
      </c>
    </row>
    <row r="7655" spans="1:3" x14ac:dyDescent="0.35">
      <c r="A7655" s="86">
        <v>46102</v>
      </c>
      <c r="B7655" s="87">
        <v>0.72916666666666663</v>
      </c>
      <c r="C7655">
        <v>4.3319999999999999E-5</v>
      </c>
    </row>
    <row r="7656" spans="1:3" x14ac:dyDescent="0.35">
      <c r="A7656" s="86">
        <v>46102</v>
      </c>
      <c r="B7656" s="87">
        <v>0.73958333333333337</v>
      </c>
      <c r="C7656">
        <v>4.4740000000000002E-5</v>
      </c>
    </row>
    <row r="7657" spans="1:3" x14ac:dyDescent="0.35">
      <c r="A7657" s="86">
        <v>46102</v>
      </c>
      <c r="B7657" s="87">
        <v>0.75</v>
      </c>
      <c r="C7657">
        <v>4.6350000000000002E-5</v>
      </c>
    </row>
    <row r="7658" spans="1:3" x14ac:dyDescent="0.35">
      <c r="A7658" s="86">
        <v>46102</v>
      </c>
      <c r="B7658" s="87">
        <v>0.76041666666666663</v>
      </c>
      <c r="C7658">
        <v>4.812E-5</v>
      </c>
    </row>
    <row r="7659" spans="1:3" x14ac:dyDescent="0.35">
      <c r="A7659" s="86">
        <v>46102</v>
      </c>
      <c r="B7659" s="87">
        <v>0.77083333333333337</v>
      </c>
      <c r="C7659">
        <v>4.9969999999999998E-5</v>
      </c>
    </row>
    <row r="7660" spans="1:3" x14ac:dyDescent="0.35">
      <c r="A7660" s="86">
        <v>46102</v>
      </c>
      <c r="B7660" s="87">
        <v>0.78125</v>
      </c>
      <c r="C7660">
        <v>5.1719999999999999E-5</v>
      </c>
    </row>
    <row r="7661" spans="1:3" x14ac:dyDescent="0.35">
      <c r="A7661" s="86">
        <v>46102</v>
      </c>
      <c r="B7661" s="87">
        <v>0.79166666666666663</v>
      </c>
      <c r="C7661">
        <v>5.3269999999999996E-5</v>
      </c>
    </row>
    <row r="7662" spans="1:3" x14ac:dyDescent="0.35">
      <c r="A7662" s="86">
        <v>46102</v>
      </c>
      <c r="B7662" s="87">
        <v>0.80208333333333337</v>
      </c>
      <c r="C7662">
        <v>5.4440000000000001E-5</v>
      </c>
    </row>
    <row r="7663" spans="1:3" x14ac:dyDescent="0.35">
      <c r="A7663" s="86">
        <v>46102</v>
      </c>
      <c r="B7663" s="87">
        <v>0.8125</v>
      </c>
      <c r="C7663">
        <v>5.5120000000000001E-5</v>
      </c>
    </row>
    <row r="7664" spans="1:3" x14ac:dyDescent="0.35">
      <c r="A7664" s="86">
        <v>46102</v>
      </c>
      <c r="B7664" s="87">
        <v>0.82291666666666663</v>
      </c>
      <c r="C7664">
        <v>5.5229999999999998E-5</v>
      </c>
    </row>
    <row r="7665" spans="1:3" x14ac:dyDescent="0.35">
      <c r="A7665" s="86">
        <v>46102</v>
      </c>
      <c r="B7665" s="87">
        <v>0.83333333333333337</v>
      </c>
      <c r="C7665">
        <v>5.4660000000000002E-5</v>
      </c>
    </row>
    <row r="7666" spans="1:3" x14ac:dyDescent="0.35">
      <c r="A7666" s="86">
        <v>46102</v>
      </c>
      <c r="B7666" s="87">
        <v>0.84375</v>
      </c>
      <c r="C7666">
        <v>5.3300000000000001E-5</v>
      </c>
    </row>
    <row r="7667" spans="1:3" x14ac:dyDescent="0.35">
      <c r="A7667" s="86">
        <v>46102</v>
      </c>
      <c r="B7667" s="87">
        <v>0.85416666666666663</v>
      </c>
      <c r="C7667">
        <v>5.13E-5</v>
      </c>
    </row>
    <row r="7668" spans="1:3" x14ac:dyDescent="0.35">
      <c r="A7668" s="86">
        <v>46102</v>
      </c>
      <c r="B7668" s="87">
        <v>0.86458333333333337</v>
      </c>
      <c r="C7668">
        <v>4.8919999999999999E-5</v>
      </c>
    </row>
    <row r="7669" spans="1:3" x14ac:dyDescent="0.35">
      <c r="A7669" s="86">
        <v>46102</v>
      </c>
      <c r="B7669" s="87">
        <v>0.875</v>
      </c>
      <c r="C7669">
        <v>4.6350000000000002E-5</v>
      </c>
    </row>
    <row r="7670" spans="1:3" x14ac:dyDescent="0.35">
      <c r="A7670" s="86">
        <v>46102</v>
      </c>
      <c r="B7670" s="87">
        <v>0.88541666666666663</v>
      </c>
      <c r="C7670">
        <v>4.3739999999999998E-5</v>
      </c>
    </row>
    <row r="7671" spans="1:3" x14ac:dyDescent="0.35">
      <c r="A7671" s="86">
        <v>46102</v>
      </c>
      <c r="B7671" s="87">
        <v>0.89583333333333337</v>
      </c>
      <c r="C7671">
        <v>4.142E-5</v>
      </c>
    </row>
    <row r="7672" spans="1:3" x14ac:dyDescent="0.35">
      <c r="A7672" s="86">
        <v>46102</v>
      </c>
      <c r="B7672" s="87">
        <v>0.90625</v>
      </c>
      <c r="C7672">
        <v>3.9589999999999999E-5</v>
      </c>
    </row>
    <row r="7673" spans="1:3" x14ac:dyDescent="0.35">
      <c r="A7673" s="86">
        <v>46102</v>
      </c>
      <c r="B7673" s="87">
        <v>0.91666666666666663</v>
      </c>
      <c r="C7673">
        <v>3.8500000000000001E-5</v>
      </c>
    </row>
    <row r="7674" spans="1:3" x14ac:dyDescent="0.35">
      <c r="A7674" s="86">
        <v>46102</v>
      </c>
      <c r="B7674" s="87">
        <v>0.92708333333333337</v>
      </c>
      <c r="C7674">
        <v>3.8319999999999999E-5</v>
      </c>
    </row>
    <row r="7675" spans="1:3" x14ac:dyDescent="0.35">
      <c r="A7675" s="86">
        <v>46102</v>
      </c>
      <c r="B7675" s="87">
        <v>0.9375</v>
      </c>
      <c r="C7675">
        <v>3.8559999999999997E-5</v>
      </c>
    </row>
    <row r="7676" spans="1:3" x14ac:dyDescent="0.35">
      <c r="A7676" s="86">
        <v>46102</v>
      </c>
      <c r="B7676" s="87">
        <v>0.94791666666666663</v>
      </c>
      <c r="C7676">
        <v>3.8649999999999998E-5</v>
      </c>
    </row>
    <row r="7677" spans="1:3" x14ac:dyDescent="0.35">
      <c r="A7677" s="86">
        <v>46102</v>
      </c>
      <c r="B7677" s="87">
        <v>0.95833333333333337</v>
      </c>
      <c r="C7677">
        <v>3.8039999999999995E-5</v>
      </c>
    </row>
    <row r="7678" spans="1:3" x14ac:dyDescent="0.35">
      <c r="A7678" s="86">
        <v>46102</v>
      </c>
      <c r="B7678" s="87">
        <v>0.96875</v>
      </c>
      <c r="C7678">
        <v>3.6319999999999998E-5</v>
      </c>
    </row>
    <row r="7679" spans="1:3" x14ac:dyDescent="0.35">
      <c r="A7679" s="86">
        <v>46102</v>
      </c>
      <c r="B7679" s="87">
        <v>0.97916666666666663</v>
      </c>
      <c r="C7679">
        <v>3.3770000000000004E-5</v>
      </c>
    </row>
    <row r="7680" spans="1:3" x14ac:dyDescent="0.35">
      <c r="A7680" s="86">
        <v>46102</v>
      </c>
      <c r="B7680" s="87">
        <v>0.98958333333333337</v>
      </c>
      <c r="C7680">
        <v>3.0890000000000004E-5</v>
      </c>
    </row>
    <row r="7681" spans="1:3" x14ac:dyDescent="0.35">
      <c r="A7681" s="86">
        <v>46103</v>
      </c>
      <c r="B7681" s="87">
        <v>0</v>
      </c>
      <c r="C7681">
        <v>2.8119999999999998E-5</v>
      </c>
    </row>
    <row r="7682" spans="1:3" x14ac:dyDescent="0.35">
      <c r="A7682" s="86">
        <v>46103</v>
      </c>
      <c r="B7682" s="87">
        <v>1.0416666666666666E-2</v>
      </c>
      <c r="C7682">
        <v>2.5780000000000001E-5</v>
      </c>
    </row>
    <row r="7683" spans="1:3" x14ac:dyDescent="0.35">
      <c r="A7683" s="86">
        <v>46103</v>
      </c>
      <c r="B7683" s="87">
        <v>2.0833333333333332E-2</v>
      </c>
      <c r="C7683">
        <v>2.3959999999999998E-5</v>
      </c>
    </row>
    <row r="7684" spans="1:3" x14ac:dyDescent="0.35">
      <c r="A7684" s="86">
        <v>46103</v>
      </c>
      <c r="B7684" s="87">
        <v>3.125E-2</v>
      </c>
      <c r="C7684">
        <v>2.2419999999999999E-5</v>
      </c>
    </row>
    <row r="7685" spans="1:3" x14ac:dyDescent="0.35">
      <c r="A7685" s="86">
        <v>46103</v>
      </c>
      <c r="B7685" s="87">
        <v>4.1666666666666664E-2</v>
      </c>
      <c r="C7685">
        <v>2.09E-5</v>
      </c>
    </row>
    <row r="7686" spans="1:3" x14ac:dyDescent="0.35">
      <c r="A7686" s="86">
        <v>46103</v>
      </c>
      <c r="B7686" s="87">
        <v>5.2083333333333336E-2</v>
      </c>
      <c r="C7686">
        <v>1.9359999999999998E-5</v>
      </c>
    </row>
    <row r="7687" spans="1:3" x14ac:dyDescent="0.35">
      <c r="A7687" s="86">
        <v>46103</v>
      </c>
      <c r="B7687" s="87">
        <v>6.25E-2</v>
      </c>
      <c r="C7687">
        <v>1.7810000000000001E-5</v>
      </c>
    </row>
    <row r="7688" spans="1:3" x14ac:dyDescent="0.35">
      <c r="A7688" s="86">
        <v>46103</v>
      </c>
      <c r="B7688" s="87">
        <v>7.2916666666666671E-2</v>
      </c>
      <c r="C7688">
        <v>1.6379999999999999E-5</v>
      </c>
    </row>
    <row r="7689" spans="1:3" x14ac:dyDescent="0.35">
      <c r="A7689" s="86">
        <v>46103</v>
      </c>
      <c r="B7689" s="87">
        <v>8.3333333333333329E-2</v>
      </c>
      <c r="C7689">
        <v>1.5160000000000001E-5</v>
      </c>
    </row>
    <row r="7690" spans="1:3" x14ac:dyDescent="0.35">
      <c r="A7690" s="86">
        <v>46103</v>
      </c>
      <c r="B7690" s="87">
        <v>9.375E-2</v>
      </c>
      <c r="C7690">
        <v>1.4279999999999999E-5</v>
      </c>
    </row>
    <row r="7691" spans="1:3" x14ac:dyDescent="0.35">
      <c r="A7691" s="86">
        <v>46103</v>
      </c>
      <c r="B7691" s="87">
        <v>0.10416666666666667</v>
      </c>
      <c r="C7691">
        <v>1.364E-5</v>
      </c>
    </row>
    <row r="7692" spans="1:3" x14ac:dyDescent="0.35">
      <c r="A7692" s="86">
        <v>46103</v>
      </c>
      <c r="B7692" s="87">
        <v>0.11458333333333333</v>
      </c>
      <c r="C7692">
        <v>1.3200000000000001E-5</v>
      </c>
    </row>
    <row r="7693" spans="1:3" x14ac:dyDescent="0.35">
      <c r="A7693" s="86">
        <v>46103</v>
      </c>
      <c r="B7693" s="87">
        <v>0.125</v>
      </c>
      <c r="C7693">
        <v>1.2860000000000001E-5</v>
      </c>
    </row>
    <row r="7694" spans="1:3" x14ac:dyDescent="0.35">
      <c r="A7694" s="86">
        <v>46103</v>
      </c>
      <c r="B7694" s="87">
        <v>0.13541666666666666</v>
      </c>
      <c r="C7694">
        <v>1.257E-5</v>
      </c>
    </row>
    <row r="7695" spans="1:3" x14ac:dyDescent="0.35">
      <c r="A7695" s="86">
        <v>46103</v>
      </c>
      <c r="B7695" s="87">
        <v>0.14583333333333334</v>
      </c>
      <c r="C7695">
        <v>1.2290000000000001E-5</v>
      </c>
    </row>
    <row r="7696" spans="1:3" x14ac:dyDescent="0.35">
      <c r="A7696" s="86">
        <v>46103</v>
      </c>
      <c r="B7696" s="87">
        <v>0.15625</v>
      </c>
      <c r="C7696">
        <v>1.2089999999999999E-5</v>
      </c>
    </row>
    <row r="7697" spans="1:3" x14ac:dyDescent="0.35">
      <c r="A7697" s="86">
        <v>46103</v>
      </c>
      <c r="B7697" s="87">
        <v>0.16666666666666666</v>
      </c>
      <c r="C7697">
        <v>1.1960000000000001E-5</v>
      </c>
    </row>
    <row r="7698" spans="1:3" x14ac:dyDescent="0.35">
      <c r="A7698" s="86">
        <v>46103</v>
      </c>
      <c r="B7698" s="87">
        <v>0.17708333333333334</v>
      </c>
      <c r="C7698">
        <v>1.1900000000000001E-5</v>
      </c>
    </row>
    <row r="7699" spans="1:3" x14ac:dyDescent="0.35">
      <c r="A7699" s="86">
        <v>46103</v>
      </c>
      <c r="B7699" s="87">
        <v>0.1875</v>
      </c>
      <c r="C7699">
        <v>1.1900000000000001E-5</v>
      </c>
    </row>
    <row r="7700" spans="1:3" x14ac:dyDescent="0.35">
      <c r="A7700" s="86">
        <v>46103</v>
      </c>
      <c r="B7700" s="87">
        <v>0.19791666666666666</v>
      </c>
      <c r="C7700">
        <v>1.1929999999999999E-5</v>
      </c>
    </row>
    <row r="7701" spans="1:3" x14ac:dyDescent="0.35">
      <c r="A7701" s="86">
        <v>46103</v>
      </c>
      <c r="B7701" s="87">
        <v>0.20833333333333334</v>
      </c>
      <c r="C7701">
        <v>1.1960000000000001E-5</v>
      </c>
    </row>
    <row r="7702" spans="1:3" x14ac:dyDescent="0.35">
      <c r="A7702" s="86">
        <v>46103</v>
      </c>
      <c r="B7702" s="87">
        <v>0.21875</v>
      </c>
      <c r="C7702">
        <v>1.1960000000000001E-5</v>
      </c>
    </row>
    <row r="7703" spans="1:3" x14ac:dyDescent="0.35">
      <c r="A7703" s="86">
        <v>46103</v>
      </c>
      <c r="B7703" s="87">
        <v>0.22916666666666666</v>
      </c>
      <c r="C7703">
        <v>1.1960000000000001E-5</v>
      </c>
    </row>
    <row r="7704" spans="1:3" x14ac:dyDescent="0.35">
      <c r="A7704" s="86">
        <v>46103</v>
      </c>
      <c r="B7704" s="87">
        <v>0.23958333333333334</v>
      </c>
      <c r="C7704">
        <v>1.1929999999999999E-5</v>
      </c>
    </row>
    <row r="7705" spans="1:3" x14ac:dyDescent="0.35">
      <c r="A7705" s="86">
        <v>46103</v>
      </c>
      <c r="B7705" s="87">
        <v>0.25</v>
      </c>
      <c r="C7705">
        <v>1.1960000000000001E-5</v>
      </c>
    </row>
    <row r="7706" spans="1:3" x14ac:dyDescent="0.35">
      <c r="A7706" s="86">
        <v>46103</v>
      </c>
      <c r="B7706" s="87">
        <v>0.26041666666666669</v>
      </c>
      <c r="C7706">
        <v>1.201E-5</v>
      </c>
    </row>
    <row r="7707" spans="1:3" x14ac:dyDescent="0.35">
      <c r="A7707" s="86">
        <v>46103</v>
      </c>
      <c r="B7707" s="87">
        <v>0.27083333333333331</v>
      </c>
      <c r="C7707">
        <v>1.223E-5</v>
      </c>
    </row>
    <row r="7708" spans="1:3" x14ac:dyDescent="0.35">
      <c r="A7708" s="86">
        <v>46103</v>
      </c>
      <c r="B7708" s="87">
        <v>0.28125</v>
      </c>
      <c r="C7708">
        <v>1.2699999999999999E-5</v>
      </c>
    </row>
    <row r="7709" spans="1:3" x14ac:dyDescent="0.35">
      <c r="A7709" s="86">
        <v>46103</v>
      </c>
      <c r="B7709" s="87">
        <v>0.29166666666666669</v>
      </c>
      <c r="C7709">
        <v>1.3559999999999999E-5</v>
      </c>
    </row>
    <row r="7710" spans="1:3" x14ac:dyDescent="0.35">
      <c r="A7710" s="86">
        <v>46103</v>
      </c>
      <c r="B7710" s="87">
        <v>0.30208333333333331</v>
      </c>
      <c r="C7710">
        <v>1.4880000000000002E-5</v>
      </c>
    </row>
    <row r="7711" spans="1:3" x14ac:dyDescent="0.35">
      <c r="A7711" s="86">
        <v>46103</v>
      </c>
      <c r="B7711" s="87">
        <v>0.3125</v>
      </c>
      <c r="C7711">
        <v>1.6670000000000001E-5</v>
      </c>
    </row>
    <row r="7712" spans="1:3" x14ac:dyDescent="0.35">
      <c r="A7712" s="86">
        <v>46103</v>
      </c>
      <c r="B7712" s="87">
        <v>0.32291666666666669</v>
      </c>
      <c r="C7712">
        <v>1.8989999999999999E-5</v>
      </c>
    </row>
    <row r="7713" spans="1:3" x14ac:dyDescent="0.35">
      <c r="A7713" s="86">
        <v>46103</v>
      </c>
      <c r="B7713" s="87">
        <v>0.33333333333333331</v>
      </c>
      <c r="C7713">
        <v>2.1839999999999998E-5</v>
      </c>
    </row>
    <row r="7714" spans="1:3" x14ac:dyDescent="0.35">
      <c r="A7714" s="86">
        <v>46103</v>
      </c>
      <c r="B7714" s="87">
        <v>0.34375</v>
      </c>
      <c r="C7714">
        <v>2.5149999999999998E-5</v>
      </c>
    </row>
    <row r="7715" spans="1:3" x14ac:dyDescent="0.35">
      <c r="A7715" s="86">
        <v>46103</v>
      </c>
      <c r="B7715" s="87">
        <v>0.35416666666666669</v>
      </c>
      <c r="C7715">
        <v>2.8799999999999999E-5</v>
      </c>
    </row>
    <row r="7716" spans="1:3" x14ac:dyDescent="0.35">
      <c r="A7716" s="86">
        <v>46103</v>
      </c>
      <c r="B7716" s="87">
        <v>0.36458333333333331</v>
      </c>
      <c r="C7716">
        <v>3.2570000000000002E-5</v>
      </c>
    </row>
    <row r="7717" spans="1:3" x14ac:dyDescent="0.35">
      <c r="A7717" s="86">
        <v>46103</v>
      </c>
      <c r="B7717" s="87">
        <v>0.375</v>
      </c>
      <c r="C7717">
        <v>3.6310000000000003E-5</v>
      </c>
    </row>
    <row r="7718" spans="1:3" x14ac:dyDescent="0.35">
      <c r="A7718" s="86">
        <v>46103</v>
      </c>
      <c r="B7718" s="87">
        <v>0.38541666666666669</v>
      </c>
      <c r="C7718">
        <v>3.981E-5</v>
      </c>
    </row>
    <row r="7719" spans="1:3" x14ac:dyDescent="0.35">
      <c r="A7719" s="86">
        <v>46103</v>
      </c>
      <c r="B7719" s="87">
        <v>0.39583333333333331</v>
      </c>
      <c r="C7719">
        <v>4.2930000000000004E-5</v>
      </c>
    </row>
    <row r="7720" spans="1:3" x14ac:dyDescent="0.35">
      <c r="A7720" s="86">
        <v>46103</v>
      </c>
      <c r="B7720" s="87">
        <v>0.40625</v>
      </c>
      <c r="C7720">
        <v>4.5639999999999997E-5</v>
      </c>
    </row>
    <row r="7721" spans="1:3" x14ac:dyDescent="0.35">
      <c r="A7721" s="86">
        <v>46103</v>
      </c>
      <c r="B7721" s="87">
        <v>0.41666666666666669</v>
      </c>
      <c r="C7721">
        <v>4.7790000000000002E-5</v>
      </c>
    </row>
    <row r="7722" spans="1:3" x14ac:dyDescent="0.35">
      <c r="A7722" s="86">
        <v>46103</v>
      </c>
      <c r="B7722" s="87">
        <v>0.42708333333333331</v>
      </c>
      <c r="C7722">
        <v>4.9360000000000002E-5</v>
      </c>
    </row>
    <row r="7723" spans="1:3" x14ac:dyDescent="0.35">
      <c r="A7723" s="86">
        <v>46103</v>
      </c>
      <c r="B7723" s="87">
        <v>0.4375</v>
      </c>
      <c r="C7723">
        <v>5.0549999999999995E-5</v>
      </c>
    </row>
    <row r="7724" spans="1:3" x14ac:dyDescent="0.35">
      <c r="A7724" s="86">
        <v>46103</v>
      </c>
      <c r="B7724" s="87">
        <v>0.44791666666666669</v>
      </c>
      <c r="C7724">
        <v>5.1619999999999997E-5</v>
      </c>
    </row>
    <row r="7725" spans="1:3" x14ac:dyDescent="0.35">
      <c r="A7725" s="86">
        <v>46103</v>
      </c>
      <c r="B7725" s="87">
        <v>0.45833333333333331</v>
      </c>
      <c r="C7725">
        <v>5.2839999999999996E-5</v>
      </c>
    </row>
    <row r="7726" spans="1:3" x14ac:dyDescent="0.35">
      <c r="A7726" s="86">
        <v>46103</v>
      </c>
      <c r="B7726" s="87">
        <v>0.46875</v>
      </c>
      <c r="C7726">
        <v>5.4379999999999998E-5</v>
      </c>
    </row>
    <row r="7727" spans="1:3" x14ac:dyDescent="0.35">
      <c r="A7727" s="86">
        <v>46103</v>
      </c>
      <c r="B7727" s="87">
        <v>0.47916666666666669</v>
      </c>
      <c r="C7727">
        <v>5.6039999999999999E-5</v>
      </c>
    </row>
    <row r="7728" spans="1:3" x14ac:dyDescent="0.35">
      <c r="A7728" s="86">
        <v>46103</v>
      </c>
      <c r="B7728" s="87">
        <v>0.48958333333333331</v>
      </c>
      <c r="C7728">
        <v>5.7559999999999998E-5</v>
      </c>
    </row>
    <row r="7729" spans="1:3" x14ac:dyDescent="0.35">
      <c r="A7729" s="86">
        <v>46103</v>
      </c>
      <c r="B7729" s="87">
        <v>0.5</v>
      </c>
      <c r="C7729">
        <v>5.8579999999999998E-5</v>
      </c>
    </row>
    <row r="7730" spans="1:3" x14ac:dyDescent="0.35">
      <c r="A7730" s="86">
        <v>46103</v>
      </c>
      <c r="B7730" s="87">
        <v>0.51041666666666663</v>
      </c>
      <c r="C7730">
        <v>5.8940000000000002E-5</v>
      </c>
    </row>
    <row r="7731" spans="1:3" x14ac:dyDescent="0.35">
      <c r="A7731" s="86">
        <v>46103</v>
      </c>
      <c r="B7731" s="87">
        <v>0.52083333333333337</v>
      </c>
      <c r="C7731">
        <v>5.8470000000000001E-5</v>
      </c>
    </row>
    <row r="7732" spans="1:3" x14ac:dyDescent="0.35">
      <c r="A7732" s="86">
        <v>46103</v>
      </c>
      <c r="B7732" s="87">
        <v>0.53125</v>
      </c>
      <c r="C7732">
        <v>5.7140000000000005E-5</v>
      </c>
    </row>
    <row r="7733" spans="1:3" x14ac:dyDescent="0.35">
      <c r="A7733" s="86">
        <v>46103</v>
      </c>
      <c r="B7733" s="87">
        <v>0.54166666666666663</v>
      </c>
      <c r="C7733">
        <v>5.4910000000000001E-5</v>
      </c>
    </row>
    <row r="7734" spans="1:3" x14ac:dyDescent="0.35">
      <c r="A7734" s="86">
        <v>46103</v>
      </c>
      <c r="B7734" s="87">
        <v>0.55208333333333337</v>
      </c>
      <c r="C7734">
        <v>5.1790000000000004E-5</v>
      </c>
    </row>
    <row r="7735" spans="1:3" x14ac:dyDescent="0.35">
      <c r="A7735" s="86">
        <v>46103</v>
      </c>
      <c r="B7735" s="87">
        <v>0.5625</v>
      </c>
      <c r="C7735">
        <v>4.8199999999999999E-5</v>
      </c>
    </row>
    <row r="7736" spans="1:3" x14ac:dyDescent="0.35">
      <c r="A7736" s="86">
        <v>46103</v>
      </c>
      <c r="B7736" s="87">
        <v>0.57291666666666663</v>
      </c>
      <c r="C7736">
        <v>4.464E-5</v>
      </c>
    </row>
    <row r="7737" spans="1:3" x14ac:dyDescent="0.35">
      <c r="A7737" s="86">
        <v>46103</v>
      </c>
      <c r="B7737" s="87">
        <v>0.58333333333333337</v>
      </c>
      <c r="C7737">
        <v>4.1570000000000003E-5</v>
      </c>
    </row>
    <row r="7738" spans="1:3" x14ac:dyDescent="0.35">
      <c r="A7738" s="86">
        <v>46103</v>
      </c>
      <c r="B7738" s="87">
        <v>0.59375</v>
      </c>
      <c r="C7738">
        <v>3.9419999999999999E-5</v>
      </c>
    </row>
    <row r="7739" spans="1:3" x14ac:dyDescent="0.35">
      <c r="A7739" s="86">
        <v>46103</v>
      </c>
      <c r="B7739" s="87">
        <v>0.60416666666666663</v>
      </c>
      <c r="C7739">
        <v>3.799E-5</v>
      </c>
    </row>
    <row r="7740" spans="1:3" x14ac:dyDescent="0.35">
      <c r="A7740" s="86">
        <v>46103</v>
      </c>
      <c r="B7740" s="87">
        <v>0.61458333333333337</v>
      </c>
      <c r="C7740">
        <v>3.697E-5</v>
      </c>
    </row>
    <row r="7741" spans="1:3" x14ac:dyDescent="0.35">
      <c r="A7741" s="86">
        <v>46103</v>
      </c>
      <c r="B7741" s="87">
        <v>0.625</v>
      </c>
      <c r="C7741">
        <v>3.6089999999999995E-5</v>
      </c>
    </row>
    <row r="7742" spans="1:3" x14ac:dyDescent="0.35">
      <c r="A7742" s="86">
        <v>46103</v>
      </c>
      <c r="B7742" s="87">
        <v>0.63541666666666663</v>
      </c>
      <c r="C7742">
        <v>3.5090000000000005E-5</v>
      </c>
    </row>
    <row r="7743" spans="1:3" x14ac:dyDescent="0.35">
      <c r="A7743" s="86">
        <v>46103</v>
      </c>
      <c r="B7743" s="87">
        <v>0.64583333333333337</v>
      </c>
      <c r="C7743">
        <v>3.3989999999999998E-5</v>
      </c>
    </row>
    <row r="7744" spans="1:3" x14ac:dyDescent="0.35">
      <c r="A7744" s="86">
        <v>46103</v>
      </c>
      <c r="B7744" s="87">
        <v>0.65625</v>
      </c>
      <c r="C7744">
        <v>3.2849999999999999E-5</v>
      </c>
    </row>
    <row r="7745" spans="1:3" x14ac:dyDescent="0.35">
      <c r="A7745" s="86">
        <v>46103</v>
      </c>
      <c r="B7745" s="87">
        <v>0.66666666666666663</v>
      </c>
      <c r="C7745">
        <v>3.1720000000000001E-5</v>
      </c>
    </row>
    <row r="7746" spans="1:3" x14ac:dyDescent="0.35">
      <c r="A7746" s="86">
        <v>46103</v>
      </c>
      <c r="B7746" s="87">
        <v>0.67708333333333337</v>
      </c>
      <c r="C7746">
        <v>3.0639999999999998E-5</v>
      </c>
    </row>
    <row r="7747" spans="1:3" x14ac:dyDescent="0.35">
      <c r="A7747" s="86">
        <v>46103</v>
      </c>
      <c r="B7747" s="87">
        <v>0.6875</v>
      </c>
      <c r="C7747">
        <v>2.974E-5</v>
      </c>
    </row>
    <row r="7748" spans="1:3" x14ac:dyDescent="0.35">
      <c r="A7748" s="86">
        <v>46103</v>
      </c>
      <c r="B7748" s="87">
        <v>0.69791666666666663</v>
      </c>
      <c r="C7748">
        <v>2.915E-5</v>
      </c>
    </row>
    <row r="7749" spans="1:3" x14ac:dyDescent="0.35">
      <c r="A7749" s="86">
        <v>46103</v>
      </c>
      <c r="B7749" s="87">
        <v>0.70833333333333337</v>
      </c>
      <c r="C7749">
        <v>2.8960000000000001E-5</v>
      </c>
    </row>
    <row r="7750" spans="1:3" x14ac:dyDescent="0.35">
      <c r="A7750" s="86">
        <v>46103</v>
      </c>
      <c r="B7750" s="87">
        <v>0.71875</v>
      </c>
      <c r="C7750">
        <v>2.9260000000000001E-5</v>
      </c>
    </row>
    <row r="7751" spans="1:3" x14ac:dyDescent="0.35">
      <c r="A7751" s="86">
        <v>46103</v>
      </c>
      <c r="B7751" s="87">
        <v>0.72916666666666663</v>
      </c>
      <c r="C7751">
        <v>3.0030000000000002E-5</v>
      </c>
    </row>
    <row r="7752" spans="1:3" x14ac:dyDescent="0.35">
      <c r="A7752" s="86">
        <v>46103</v>
      </c>
      <c r="B7752" s="87">
        <v>0.73958333333333337</v>
      </c>
      <c r="C7752">
        <v>3.1250000000000001E-5</v>
      </c>
    </row>
    <row r="7753" spans="1:3" x14ac:dyDescent="0.35">
      <c r="A7753" s="86">
        <v>46103</v>
      </c>
      <c r="B7753" s="87">
        <v>0.75</v>
      </c>
      <c r="C7753">
        <v>3.2849999999999999E-5</v>
      </c>
    </row>
    <row r="7754" spans="1:3" x14ac:dyDescent="0.35">
      <c r="A7754" s="86">
        <v>46103</v>
      </c>
      <c r="B7754" s="87">
        <v>0.76041666666666663</v>
      </c>
      <c r="C7754">
        <v>3.4779999999999996E-5</v>
      </c>
    </row>
    <row r="7755" spans="1:3" x14ac:dyDescent="0.35">
      <c r="A7755" s="86">
        <v>46103</v>
      </c>
      <c r="B7755" s="87">
        <v>0.77083333333333337</v>
      </c>
      <c r="C7755">
        <v>3.6909999999999997E-5</v>
      </c>
    </row>
    <row r="7756" spans="1:3" x14ac:dyDescent="0.35">
      <c r="A7756" s="86">
        <v>46103</v>
      </c>
      <c r="B7756" s="87">
        <v>0.78125</v>
      </c>
      <c r="C7756">
        <v>3.9070000000000004E-5</v>
      </c>
    </row>
    <row r="7757" spans="1:3" x14ac:dyDescent="0.35">
      <c r="A7757" s="86">
        <v>46103</v>
      </c>
      <c r="B7757" s="87">
        <v>0.79166666666666663</v>
      </c>
      <c r="C7757">
        <v>4.1130000000000001E-5</v>
      </c>
    </row>
    <row r="7758" spans="1:3" x14ac:dyDescent="0.35">
      <c r="A7758" s="86">
        <v>46103</v>
      </c>
      <c r="B7758" s="87">
        <v>0.80208333333333337</v>
      </c>
      <c r="C7758">
        <v>4.2930000000000004E-5</v>
      </c>
    </row>
    <row r="7759" spans="1:3" x14ac:dyDescent="0.35">
      <c r="A7759" s="86">
        <v>46103</v>
      </c>
      <c r="B7759" s="87">
        <v>0.8125</v>
      </c>
      <c r="C7759">
        <v>4.4330000000000004E-5</v>
      </c>
    </row>
    <row r="7760" spans="1:3" x14ac:dyDescent="0.35">
      <c r="A7760" s="86">
        <v>46103</v>
      </c>
      <c r="B7760" s="87">
        <v>0.82291666666666663</v>
      </c>
      <c r="C7760">
        <v>4.5160000000000001E-5</v>
      </c>
    </row>
    <row r="7761" spans="1:3" x14ac:dyDescent="0.35">
      <c r="A7761" s="86">
        <v>46103</v>
      </c>
      <c r="B7761" s="87">
        <v>0.83333333333333337</v>
      </c>
      <c r="C7761">
        <v>4.5269999999999999E-5</v>
      </c>
    </row>
    <row r="7762" spans="1:3" x14ac:dyDescent="0.35">
      <c r="A7762" s="86">
        <v>46103</v>
      </c>
      <c r="B7762" s="87">
        <v>0.84375</v>
      </c>
      <c r="C7762">
        <v>4.4589999999999998E-5</v>
      </c>
    </row>
    <row r="7763" spans="1:3" x14ac:dyDescent="0.35">
      <c r="A7763" s="86">
        <v>46103</v>
      </c>
      <c r="B7763" s="87">
        <v>0.85416666666666663</v>
      </c>
      <c r="C7763">
        <v>4.337E-5</v>
      </c>
    </row>
    <row r="7764" spans="1:3" x14ac:dyDescent="0.35">
      <c r="A7764" s="86">
        <v>46103</v>
      </c>
      <c r="B7764" s="87">
        <v>0.86458333333333337</v>
      </c>
      <c r="C7764">
        <v>4.2020000000000001E-5</v>
      </c>
    </row>
    <row r="7765" spans="1:3" x14ac:dyDescent="0.35">
      <c r="A7765" s="86">
        <v>46103</v>
      </c>
      <c r="B7765" s="87">
        <v>0.875</v>
      </c>
      <c r="C7765">
        <v>4.091E-5</v>
      </c>
    </row>
    <row r="7766" spans="1:3" x14ac:dyDescent="0.35">
      <c r="A7766" s="86">
        <v>46103</v>
      </c>
      <c r="B7766" s="87">
        <v>0.88541666666666663</v>
      </c>
      <c r="C7766">
        <v>4.0280000000000001E-5</v>
      </c>
    </row>
    <row r="7767" spans="1:3" x14ac:dyDescent="0.35">
      <c r="A7767" s="86">
        <v>46103</v>
      </c>
      <c r="B7767" s="87">
        <v>0.89583333333333337</v>
      </c>
      <c r="C7767">
        <v>3.9950000000000002E-5</v>
      </c>
    </row>
    <row r="7768" spans="1:3" x14ac:dyDescent="0.35">
      <c r="A7768" s="86">
        <v>46103</v>
      </c>
      <c r="B7768" s="87">
        <v>0.90625</v>
      </c>
      <c r="C7768">
        <v>3.964E-5</v>
      </c>
    </row>
    <row r="7769" spans="1:3" x14ac:dyDescent="0.35">
      <c r="A7769" s="86">
        <v>46103</v>
      </c>
      <c r="B7769" s="87">
        <v>0.91666666666666663</v>
      </c>
      <c r="C7769">
        <v>3.9070000000000004E-5</v>
      </c>
    </row>
    <row r="7770" spans="1:3" x14ac:dyDescent="0.35">
      <c r="A7770" s="86">
        <v>46103</v>
      </c>
      <c r="B7770" s="87">
        <v>0.92708333333333337</v>
      </c>
      <c r="C7770">
        <v>3.7960000000000002E-5</v>
      </c>
    </row>
    <row r="7771" spans="1:3" x14ac:dyDescent="0.35">
      <c r="A7771" s="86">
        <v>46103</v>
      </c>
      <c r="B7771" s="87">
        <v>0.9375</v>
      </c>
      <c r="C7771">
        <v>3.6380000000000001E-5</v>
      </c>
    </row>
    <row r="7772" spans="1:3" x14ac:dyDescent="0.35">
      <c r="A7772" s="86">
        <v>46103</v>
      </c>
      <c r="B7772" s="87">
        <v>0.94791666666666663</v>
      </c>
      <c r="C7772">
        <v>3.4430000000000001E-5</v>
      </c>
    </row>
    <row r="7773" spans="1:3" x14ac:dyDescent="0.35">
      <c r="A7773" s="86">
        <v>46103</v>
      </c>
      <c r="B7773" s="87">
        <v>0.95833333333333337</v>
      </c>
      <c r="C7773">
        <v>3.2169999999999999E-5</v>
      </c>
    </row>
    <row r="7774" spans="1:3" x14ac:dyDescent="0.35">
      <c r="A7774" s="86">
        <v>46103</v>
      </c>
      <c r="B7774" s="87">
        <v>0.96875</v>
      </c>
      <c r="C7774">
        <v>2.97E-5</v>
      </c>
    </row>
    <row r="7775" spans="1:3" x14ac:dyDescent="0.35">
      <c r="A7775" s="86">
        <v>46103</v>
      </c>
      <c r="B7775" s="87">
        <v>0.97916666666666663</v>
      </c>
      <c r="C7775">
        <v>2.7160000000000001E-5</v>
      </c>
    </row>
    <row r="7776" spans="1:3" x14ac:dyDescent="0.35">
      <c r="A7776" s="86">
        <v>46103</v>
      </c>
      <c r="B7776" s="87">
        <v>0.98958333333333337</v>
      </c>
      <c r="C7776">
        <v>2.4619999999999998E-5</v>
      </c>
    </row>
    <row r="7777" spans="1:3" x14ac:dyDescent="0.35">
      <c r="A7777" s="86">
        <v>46104</v>
      </c>
      <c r="B7777" s="87">
        <v>0</v>
      </c>
      <c r="C7777">
        <v>2.228E-5</v>
      </c>
    </row>
    <row r="7778" spans="1:3" x14ac:dyDescent="0.35">
      <c r="A7778" s="86">
        <v>46104</v>
      </c>
      <c r="B7778" s="87">
        <v>1.0416666666666666E-2</v>
      </c>
      <c r="C7778">
        <v>2.1399999999999998E-5</v>
      </c>
    </row>
    <row r="7779" spans="1:3" x14ac:dyDescent="0.35">
      <c r="A7779" s="86">
        <v>46104</v>
      </c>
      <c r="B7779" s="87">
        <v>2.0833333333333332E-2</v>
      </c>
      <c r="C7779">
        <v>1.9150000000000001E-5</v>
      </c>
    </row>
    <row r="7780" spans="1:3" x14ac:dyDescent="0.35">
      <c r="A7780" s="86">
        <v>46104</v>
      </c>
      <c r="B7780" s="87">
        <v>3.125E-2</v>
      </c>
      <c r="C7780">
        <v>1.717E-5</v>
      </c>
    </row>
    <row r="7781" spans="1:3" x14ac:dyDescent="0.35">
      <c r="A7781" s="86">
        <v>46104</v>
      </c>
      <c r="B7781" s="87">
        <v>4.1666666666666664E-2</v>
      </c>
      <c r="C7781">
        <v>1.5570000000000002E-5</v>
      </c>
    </row>
    <row r="7782" spans="1:3" x14ac:dyDescent="0.35">
      <c r="A7782" s="86">
        <v>46104</v>
      </c>
      <c r="B7782" s="87">
        <v>5.2083333333333336E-2</v>
      </c>
      <c r="C7782">
        <v>1.4449999999999999E-5</v>
      </c>
    </row>
    <row r="7783" spans="1:3" x14ac:dyDescent="0.35">
      <c r="A7783" s="86">
        <v>46104</v>
      </c>
      <c r="B7783" s="87">
        <v>6.25E-2</v>
      </c>
      <c r="C7783">
        <v>1.3679999999999999E-5</v>
      </c>
    </row>
    <row r="7784" spans="1:3" x14ac:dyDescent="0.35">
      <c r="A7784" s="86">
        <v>46104</v>
      </c>
      <c r="B7784" s="87">
        <v>7.2916666666666671E-2</v>
      </c>
      <c r="C7784">
        <v>1.3180000000000001E-5</v>
      </c>
    </row>
    <row r="7785" spans="1:3" x14ac:dyDescent="0.35">
      <c r="A7785" s="86">
        <v>46104</v>
      </c>
      <c r="B7785" s="87">
        <v>8.3333333333333329E-2</v>
      </c>
      <c r="C7785">
        <v>1.2819999999999999E-5</v>
      </c>
    </row>
    <row r="7786" spans="1:3" x14ac:dyDescent="0.35">
      <c r="A7786" s="86">
        <v>46104</v>
      </c>
      <c r="B7786" s="87">
        <v>9.375E-2</v>
      </c>
      <c r="C7786">
        <v>1.252E-5</v>
      </c>
    </row>
    <row r="7787" spans="1:3" x14ac:dyDescent="0.35">
      <c r="A7787" s="86">
        <v>46104</v>
      </c>
      <c r="B7787" s="87">
        <v>0.10416666666666667</v>
      </c>
      <c r="C7787">
        <v>1.2250000000000001E-5</v>
      </c>
    </row>
    <row r="7788" spans="1:3" x14ac:dyDescent="0.35">
      <c r="A7788" s="86">
        <v>46104</v>
      </c>
      <c r="B7788" s="87">
        <v>0.11458333333333333</v>
      </c>
      <c r="C7788">
        <v>1.205E-5</v>
      </c>
    </row>
    <row r="7789" spans="1:3" x14ac:dyDescent="0.35">
      <c r="A7789" s="86">
        <v>46104</v>
      </c>
      <c r="B7789" s="87">
        <v>0.125</v>
      </c>
      <c r="C7789">
        <v>1.1919999999999999E-5</v>
      </c>
    </row>
    <row r="7790" spans="1:3" x14ac:dyDescent="0.35">
      <c r="A7790" s="86">
        <v>46104</v>
      </c>
      <c r="B7790" s="87">
        <v>0.13541666666666666</v>
      </c>
      <c r="C7790">
        <v>1.183E-5</v>
      </c>
    </row>
    <row r="7791" spans="1:3" x14ac:dyDescent="0.35">
      <c r="A7791" s="86">
        <v>46104</v>
      </c>
      <c r="B7791" s="87">
        <v>0.14583333333333334</v>
      </c>
      <c r="C7791">
        <v>1.183E-5</v>
      </c>
    </row>
    <row r="7792" spans="1:3" x14ac:dyDescent="0.35">
      <c r="A7792" s="86">
        <v>46104</v>
      </c>
      <c r="B7792" s="87">
        <v>0.15625</v>
      </c>
      <c r="C7792">
        <v>1.186E-5</v>
      </c>
    </row>
    <row r="7793" spans="1:3" x14ac:dyDescent="0.35">
      <c r="A7793" s="86">
        <v>46104</v>
      </c>
      <c r="B7793" s="87">
        <v>0.16666666666666666</v>
      </c>
      <c r="C7793">
        <v>1.1919999999999999E-5</v>
      </c>
    </row>
    <row r="7794" spans="1:3" x14ac:dyDescent="0.35">
      <c r="A7794" s="86">
        <v>46104</v>
      </c>
      <c r="B7794" s="87">
        <v>0.17708333333333334</v>
      </c>
      <c r="C7794">
        <v>1.1939999999999999E-5</v>
      </c>
    </row>
    <row r="7795" spans="1:3" x14ac:dyDescent="0.35">
      <c r="A7795" s="86">
        <v>46104</v>
      </c>
      <c r="B7795" s="87">
        <v>0.1875</v>
      </c>
      <c r="C7795">
        <v>1.203E-5</v>
      </c>
    </row>
    <row r="7796" spans="1:3" x14ac:dyDescent="0.35">
      <c r="A7796" s="86">
        <v>46104</v>
      </c>
      <c r="B7796" s="87">
        <v>0.19791666666666666</v>
      </c>
      <c r="C7796">
        <v>1.216E-5</v>
      </c>
    </row>
    <row r="7797" spans="1:3" x14ac:dyDescent="0.35">
      <c r="A7797" s="86">
        <v>46104</v>
      </c>
      <c r="B7797" s="87">
        <v>0.20833333333333334</v>
      </c>
      <c r="C7797">
        <v>1.236E-5</v>
      </c>
    </row>
    <row r="7798" spans="1:3" x14ac:dyDescent="0.35">
      <c r="A7798" s="86">
        <v>46104</v>
      </c>
      <c r="B7798" s="87">
        <v>0.21875</v>
      </c>
      <c r="C7798">
        <v>1.274E-5</v>
      </c>
    </row>
    <row r="7799" spans="1:3" x14ac:dyDescent="0.35">
      <c r="A7799" s="86">
        <v>46104</v>
      </c>
      <c r="B7799" s="87">
        <v>0.22916666666666666</v>
      </c>
      <c r="C7799">
        <v>1.346E-5</v>
      </c>
    </row>
    <row r="7800" spans="1:3" x14ac:dyDescent="0.35">
      <c r="A7800" s="86">
        <v>46104</v>
      </c>
      <c r="B7800" s="87">
        <v>0.23958333333333334</v>
      </c>
      <c r="C7800">
        <v>1.4779999999999999E-5</v>
      </c>
    </row>
    <row r="7801" spans="1:3" x14ac:dyDescent="0.35">
      <c r="A7801" s="86">
        <v>46104</v>
      </c>
      <c r="B7801" s="87">
        <v>0.25</v>
      </c>
      <c r="C7801">
        <v>1.6949999999999999E-5</v>
      </c>
    </row>
    <row r="7802" spans="1:3" x14ac:dyDescent="0.35">
      <c r="A7802" s="86">
        <v>46104</v>
      </c>
      <c r="B7802" s="87">
        <v>0.26041666666666669</v>
      </c>
      <c r="C7802">
        <v>2.0060000000000001E-5</v>
      </c>
    </row>
    <row r="7803" spans="1:3" x14ac:dyDescent="0.35">
      <c r="A7803" s="86">
        <v>46104</v>
      </c>
      <c r="B7803" s="87">
        <v>0.27083333333333331</v>
      </c>
      <c r="C7803">
        <v>2.3750000000000001E-5</v>
      </c>
    </row>
    <row r="7804" spans="1:3" x14ac:dyDescent="0.35">
      <c r="A7804" s="86">
        <v>46104</v>
      </c>
      <c r="B7804" s="87">
        <v>0.28125</v>
      </c>
      <c r="C7804">
        <v>2.7539999999999997E-5</v>
      </c>
    </row>
    <row r="7805" spans="1:3" x14ac:dyDescent="0.35">
      <c r="A7805" s="86">
        <v>46104</v>
      </c>
      <c r="B7805" s="87">
        <v>0.29166666666666669</v>
      </c>
      <c r="C7805">
        <v>3.0920000000000002E-5</v>
      </c>
    </row>
    <row r="7806" spans="1:3" x14ac:dyDescent="0.35">
      <c r="A7806" s="86">
        <v>46104</v>
      </c>
      <c r="B7806" s="87">
        <v>0.30208333333333331</v>
      </c>
      <c r="C7806">
        <v>3.3509999999999996E-5</v>
      </c>
    </row>
    <row r="7807" spans="1:3" x14ac:dyDescent="0.35">
      <c r="A7807" s="86">
        <v>46104</v>
      </c>
      <c r="B7807" s="87">
        <v>0.3125</v>
      </c>
      <c r="C7807">
        <v>3.536E-5</v>
      </c>
    </row>
    <row r="7808" spans="1:3" x14ac:dyDescent="0.35">
      <c r="A7808" s="86">
        <v>46104</v>
      </c>
      <c r="B7808" s="87">
        <v>0.32291666666666669</v>
      </c>
      <c r="C7808">
        <v>3.6569999999999997E-5</v>
      </c>
    </row>
    <row r="7809" spans="1:3" x14ac:dyDescent="0.35">
      <c r="A7809" s="86">
        <v>46104</v>
      </c>
      <c r="B7809" s="87">
        <v>0.33333333333333331</v>
      </c>
      <c r="C7809">
        <v>3.7339999999999998E-5</v>
      </c>
    </row>
    <row r="7810" spans="1:3" x14ac:dyDescent="0.35">
      <c r="A7810" s="86">
        <v>46104</v>
      </c>
      <c r="B7810" s="87">
        <v>0.34375</v>
      </c>
      <c r="C7810">
        <v>3.7740000000000001E-5</v>
      </c>
    </row>
    <row r="7811" spans="1:3" x14ac:dyDescent="0.35">
      <c r="A7811" s="86">
        <v>46104</v>
      </c>
      <c r="B7811" s="87">
        <v>0.35416666666666669</v>
      </c>
      <c r="C7811">
        <v>3.7889999999999998E-5</v>
      </c>
    </row>
    <row r="7812" spans="1:3" x14ac:dyDescent="0.35">
      <c r="A7812" s="86">
        <v>46104</v>
      </c>
      <c r="B7812" s="87">
        <v>0.36458333333333331</v>
      </c>
      <c r="C7812">
        <v>3.7889999999999998E-5</v>
      </c>
    </row>
    <row r="7813" spans="1:3" x14ac:dyDescent="0.35">
      <c r="A7813" s="86">
        <v>46104</v>
      </c>
      <c r="B7813" s="87">
        <v>0.375</v>
      </c>
      <c r="C7813">
        <v>3.7780000000000001E-5</v>
      </c>
    </row>
    <row r="7814" spans="1:3" x14ac:dyDescent="0.35">
      <c r="A7814" s="86">
        <v>46104</v>
      </c>
      <c r="B7814" s="87">
        <v>0.38541666666666669</v>
      </c>
      <c r="C7814">
        <v>3.7670000000000004E-5</v>
      </c>
    </row>
    <row r="7815" spans="1:3" x14ac:dyDescent="0.35">
      <c r="A7815" s="86">
        <v>46104</v>
      </c>
      <c r="B7815" s="87">
        <v>0.39583333333333331</v>
      </c>
      <c r="C7815">
        <v>3.752E-5</v>
      </c>
    </row>
    <row r="7816" spans="1:3" x14ac:dyDescent="0.35">
      <c r="A7816" s="86">
        <v>46104</v>
      </c>
      <c r="B7816" s="87">
        <v>0.40625</v>
      </c>
      <c r="C7816">
        <v>3.7339999999999998E-5</v>
      </c>
    </row>
    <row r="7817" spans="1:3" x14ac:dyDescent="0.35">
      <c r="A7817" s="86">
        <v>46104</v>
      </c>
      <c r="B7817" s="87">
        <v>0.41666666666666669</v>
      </c>
      <c r="C7817">
        <v>3.7080000000000004E-5</v>
      </c>
    </row>
    <row r="7818" spans="1:3" x14ac:dyDescent="0.35">
      <c r="A7818" s="86">
        <v>46104</v>
      </c>
      <c r="B7818" s="87">
        <v>0.42708333333333331</v>
      </c>
      <c r="C7818">
        <v>3.6790000000000005E-5</v>
      </c>
    </row>
    <row r="7819" spans="1:3" x14ac:dyDescent="0.35">
      <c r="A7819" s="86">
        <v>46104</v>
      </c>
      <c r="B7819" s="87">
        <v>0.4375</v>
      </c>
      <c r="C7819">
        <v>3.642E-5</v>
      </c>
    </row>
    <row r="7820" spans="1:3" x14ac:dyDescent="0.35">
      <c r="A7820" s="86">
        <v>46104</v>
      </c>
      <c r="B7820" s="87">
        <v>0.44791666666666669</v>
      </c>
      <c r="C7820">
        <v>3.6150000000000005E-5</v>
      </c>
    </row>
    <row r="7821" spans="1:3" x14ac:dyDescent="0.35">
      <c r="A7821" s="86">
        <v>46104</v>
      </c>
      <c r="B7821" s="87">
        <v>0.45833333333333331</v>
      </c>
      <c r="C7821">
        <v>3.5960000000000001E-5</v>
      </c>
    </row>
    <row r="7822" spans="1:3" x14ac:dyDescent="0.35">
      <c r="A7822" s="86">
        <v>46104</v>
      </c>
      <c r="B7822" s="87">
        <v>0.46875</v>
      </c>
      <c r="C7822">
        <v>3.5929999999999997E-5</v>
      </c>
    </row>
    <row r="7823" spans="1:3" x14ac:dyDescent="0.35">
      <c r="A7823" s="86">
        <v>46104</v>
      </c>
      <c r="B7823" s="87">
        <v>0.47916666666666669</v>
      </c>
      <c r="C7823">
        <v>3.6179999999999996E-5</v>
      </c>
    </row>
    <row r="7824" spans="1:3" x14ac:dyDescent="0.35">
      <c r="A7824" s="86">
        <v>46104</v>
      </c>
      <c r="B7824" s="87">
        <v>0.48958333333333331</v>
      </c>
      <c r="C7824">
        <v>3.6749999999999999E-5</v>
      </c>
    </row>
    <row r="7825" spans="1:3" x14ac:dyDescent="0.35">
      <c r="A7825" s="86">
        <v>46104</v>
      </c>
      <c r="B7825" s="87">
        <v>0.5</v>
      </c>
      <c r="C7825">
        <v>3.7780000000000001E-5</v>
      </c>
    </row>
    <row r="7826" spans="1:3" x14ac:dyDescent="0.35">
      <c r="A7826" s="86">
        <v>46104</v>
      </c>
      <c r="B7826" s="87">
        <v>0.51041666666666663</v>
      </c>
      <c r="C7826">
        <v>3.9230000000000002E-5</v>
      </c>
    </row>
    <row r="7827" spans="1:3" x14ac:dyDescent="0.35">
      <c r="A7827" s="86">
        <v>46104</v>
      </c>
      <c r="B7827" s="87">
        <v>0.52083333333333337</v>
      </c>
      <c r="C7827">
        <v>4.0769999999999998E-5</v>
      </c>
    </row>
    <row r="7828" spans="1:3" x14ac:dyDescent="0.35">
      <c r="A7828" s="86">
        <v>46104</v>
      </c>
      <c r="B7828" s="87">
        <v>0.53125</v>
      </c>
      <c r="C7828">
        <v>4.2040000000000004E-5</v>
      </c>
    </row>
    <row r="7829" spans="1:3" x14ac:dyDescent="0.35">
      <c r="A7829" s="86">
        <v>46104</v>
      </c>
      <c r="B7829" s="87">
        <v>0.54166666666666663</v>
      </c>
      <c r="C7829">
        <v>4.2590000000000004E-5</v>
      </c>
    </row>
    <row r="7830" spans="1:3" x14ac:dyDescent="0.35">
      <c r="A7830" s="86">
        <v>46104</v>
      </c>
      <c r="B7830" s="87">
        <v>0.55208333333333337</v>
      </c>
      <c r="C7830">
        <v>4.2150000000000001E-5</v>
      </c>
    </row>
    <row r="7831" spans="1:3" x14ac:dyDescent="0.35">
      <c r="A7831" s="86">
        <v>46104</v>
      </c>
      <c r="B7831" s="87">
        <v>0.5625</v>
      </c>
      <c r="C7831">
        <v>4.0970000000000002E-5</v>
      </c>
    </row>
    <row r="7832" spans="1:3" x14ac:dyDescent="0.35">
      <c r="A7832" s="86">
        <v>46104</v>
      </c>
      <c r="B7832" s="87">
        <v>0.57291666666666663</v>
      </c>
      <c r="C7832">
        <v>3.9390000000000001E-5</v>
      </c>
    </row>
    <row r="7833" spans="1:3" x14ac:dyDescent="0.35">
      <c r="A7833" s="86">
        <v>46104</v>
      </c>
      <c r="B7833" s="87">
        <v>0.58333333333333337</v>
      </c>
      <c r="C7833">
        <v>3.7780000000000001E-5</v>
      </c>
    </row>
    <row r="7834" spans="1:3" x14ac:dyDescent="0.35">
      <c r="A7834" s="86">
        <v>46104</v>
      </c>
      <c r="B7834" s="87">
        <v>0.59375</v>
      </c>
      <c r="C7834">
        <v>3.642E-5</v>
      </c>
    </row>
    <row r="7835" spans="1:3" x14ac:dyDescent="0.35">
      <c r="A7835" s="86">
        <v>46104</v>
      </c>
      <c r="B7835" s="87">
        <v>0.60416666666666663</v>
      </c>
      <c r="C7835">
        <v>3.5319999999999994E-5</v>
      </c>
    </row>
    <row r="7836" spans="1:3" x14ac:dyDescent="0.35">
      <c r="A7836" s="86">
        <v>46104</v>
      </c>
      <c r="B7836" s="87">
        <v>0.61458333333333337</v>
      </c>
      <c r="C7836">
        <v>3.4329999999999998E-5</v>
      </c>
    </row>
    <row r="7837" spans="1:3" x14ac:dyDescent="0.35">
      <c r="A7837" s="86">
        <v>46104</v>
      </c>
      <c r="B7837" s="87">
        <v>0.625</v>
      </c>
      <c r="C7837">
        <v>3.3430000000000003E-5</v>
      </c>
    </row>
    <row r="7838" spans="1:3" x14ac:dyDescent="0.35">
      <c r="A7838" s="86">
        <v>46104</v>
      </c>
      <c r="B7838" s="87">
        <v>0.63541666666666663</v>
      </c>
      <c r="C7838">
        <v>3.2489999999999996E-5</v>
      </c>
    </row>
    <row r="7839" spans="1:3" x14ac:dyDescent="0.35">
      <c r="A7839" s="86">
        <v>46104</v>
      </c>
      <c r="B7839" s="87">
        <v>0.64583333333333337</v>
      </c>
      <c r="C7839">
        <v>3.1579999999999999E-5</v>
      </c>
    </row>
    <row r="7840" spans="1:3" x14ac:dyDescent="0.35">
      <c r="A7840" s="86">
        <v>46104</v>
      </c>
      <c r="B7840" s="87">
        <v>0.65625</v>
      </c>
      <c r="C7840">
        <v>3.0729999999999999E-5</v>
      </c>
    </row>
    <row r="7841" spans="1:3" x14ac:dyDescent="0.35">
      <c r="A7841" s="86">
        <v>46104</v>
      </c>
      <c r="B7841" s="87">
        <v>0.66666666666666663</v>
      </c>
      <c r="C7841">
        <v>2.9989999999999999E-5</v>
      </c>
    </row>
    <row r="7842" spans="1:3" x14ac:dyDescent="0.35">
      <c r="A7842" s="86">
        <v>46104</v>
      </c>
      <c r="B7842" s="87">
        <v>0.67708333333333337</v>
      </c>
      <c r="C7842">
        <v>2.9409999999999998E-5</v>
      </c>
    </row>
    <row r="7843" spans="1:3" x14ac:dyDescent="0.35">
      <c r="A7843" s="86">
        <v>46104</v>
      </c>
      <c r="B7843" s="87">
        <v>0.6875</v>
      </c>
      <c r="C7843">
        <v>2.9080000000000003E-5</v>
      </c>
    </row>
    <row r="7844" spans="1:3" x14ac:dyDescent="0.35">
      <c r="A7844" s="86">
        <v>46104</v>
      </c>
      <c r="B7844" s="87">
        <v>0.69791666666666663</v>
      </c>
      <c r="C7844">
        <v>2.9030000000000002E-5</v>
      </c>
    </row>
    <row r="7845" spans="1:3" x14ac:dyDescent="0.35">
      <c r="A7845" s="86">
        <v>46104</v>
      </c>
      <c r="B7845" s="87">
        <v>0.70833333333333337</v>
      </c>
      <c r="C7845">
        <v>2.9300000000000001E-5</v>
      </c>
    </row>
    <row r="7846" spans="1:3" x14ac:dyDescent="0.35">
      <c r="A7846" s="86">
        <v>46104</v>
      </c>
      <c r="B7846" s="87">
        <v>0.71875</v>
      </c>
      <c r="C7846">
        <v>3.0020000000000001E-5</v>
      </c>
    </row>
    <row r="7847" spans="1:3" x14ac:dyDescent="0.35">
      <c r="A7847" s="86">
        <v>46104</v>
      </c>
      <c r="B7847" s="87">
        <v>0.72916666666666663</v>
      </c>
      <c r="C7847">
        <v>3.112E-5</v>
      </c>
    </row>
    <row r="7848" spans="1:3" x14ac:dyDescent="0.35">
      <c r="A7848" s="86">
        <v>46104</v>
      </c>
      <c r="B7848" s="87">
        <v>0.73958333333333337</v>
      </c>
      <c r="C7848">
        <v>3.2550000000000005E-5</v>
      </c>
    </row>
    <row r="7849" spans="1:3" x14ac:dyDescent="0.35">
      <c r="A7849" s="86">
        <v>46104</v>
      </c>
      <c r="B7849" s="87">
        <v>0.75</v>
      </c>
      <c r="C7849">
        <v>3.4329999999999998E-5</v>
      </c>
    </row>
    <row r="7850" spans="1:3" x14ac:dyDescent="0.35">
      <c r="A7850" s="86">
        <v>46104</v>
      </c>
      <c r="B7850" s="87">
        <v>0.76041666666666663</v>
      </c>
      <c r="C7850">
        <v>3.642E-5</v>
      </c>
    </row>
    <row r="7851" spans="1:3" x14ac:dyDescent="0.35">
      <c r="A7851" s="86">
        <v>46104</v>
      </c>
      <c r="B7851" s="87">
        <v>0.77083333333333337</v>
      </c>
      <c r="C7851">
        <v>3.8680000000000002E-5</v>
      </c>
    </row>
    <row r="7852" spans="1:3" x14ac:dyDescent="0.35">
      <c r="A7852" s="86">
        <v>46104</v>
      </c>
      <c r="B7852" s="87">
        <v>0.78125</v>
      </c>
      <c r="C7852">
        <v>4.1020000000000004E-5</v>
      </c>
    </row>
    <row r="7853" spans="1:3" x14ac:dyDescent="0.35">
      <c r="A7853" s="86">
        <v>46104</v>
      </c>
      <c r="B7853" s="87">
        <v>0.79166666666666663</v>
      </c>
      <c r="C7853">
        <v>4.3279999999999999E-5</v>
      </c>
    </row>
    <row r="7854" spans="1:3" x14ac:dyDescent="0.35">
      <c r="A7854" s="86">
        <v>46104</v>
      </c>
      <c r="B7854" s="87">
        <v>0.80208333333333337</v>
      </c>
      <c r="C7854">
        <v>4.5370000000000001E-5</v>
      </c>
    </row>
    <row r="7855" spans="1:3" x14ac:dyDescent="0.35">
      <c r="A7855" s="86">
        <v>46104</v>
      </c>
      <c r="B7855" s="87">
        <v>0.8125</v>
      </c>
      <c r="C7855">
        <v>4.7070000000000002E-5</v>
      </c>
    </row>
    <row r="7856" spans="1:3" x14ac:dyDescent="0.35">
      <c r="A7856" s="86">
        <v>46104</v>
      </c>
      <c r="B7856" s="87">
        <v>0.82291666666666663</v>
      </c>
      <c r="C7856">
        <v>4.8199999999999999E-5</v>
      </c>
    </row>
    <row r="7857" spans="1:3" x14ac:dyDescent="0.35">
      <c r="A7857" s="86">
        <v>46104</v>
      </c>
      <c r="B7857" s="87">
        <v>0.83333333333333337</v>
      </c>
      <c r="C7857">
        <v>4.8559999999999996E-5</v>
      </c>
    </row>
    <row r="7858" spans="1:3" x14ac:dyDescent="0.35">
      <c r="A7858" s="86">
        <v>46104</v>
      </c>
      <c r="B7858" s="87">
        <v>0.84375</v>
      </c>
      <c r="C7858">
        <v>4.8009999999999996E-5</v>
      </c>
    </row>
    <row r="7859" spans="1:3" x14ac:dyDescent="0.35">
      <c r="A7859" s="86">
        <v>46104</v>
      </c>
      <c r="B7859" s="87">
        <v>0.85416666666666663</v>
      </c>
      <c r="C7859">
        <v>4.6910000000000003E-5</v>
      </c>
    </row>
    <row r="7860" spans="1:3" x14ac:dyDescent="0.35">
      <c r="A7860" s="86">
        <v>46104</v>
      </c>
      <c r="B7860" s="87">
        <v>0.86458333333333337</v>
      </c>
      <c r="C7860">
        <v>4.5589999999999995E-5</v>
      </c>
    </row>
    <row r="7861" spans="1:3" x14ac:dyDescent="0.35">
      <c r="A7861" s="86">
        <v>46104</v>
      </c>
      <c r="B7861" s="87">
        <v>0.875</v>
      </c>
      <c r="C7861">
        <v>4.443E-5</v>
      </c>
    </row>
    <row r="7862" spans="1:3" x14ac:dyDescent="0.35">
      <c r="A7862" s="86">
        <v>46104</v>
      </c>
      <c r="B7862" s="87">
        <v>0.88541666666666663</v>
      </c>
      <c r="C7862">
        <v>4.3720000000000002E-5</v>
      </c>
    </row>
    <row r="7863" spans="1:3" x14ac:dyDescent="0.35">
      <c r="A7863" s="86">
        <v>46104</v>
      </c>
      <c r="B7863" s="87">
        <v>0.89583333333333337</v>
      </c>
      <c r="C7863">
        <v>4.3249999999999994E-5</v>
      </c>
    </row>
    <row r="7864" spans="1:3" x14ac:dyDescent="0.35">
      <c r="A7864" s="86">
        <v>46104</v>
      </c>
      <c r="B7864" s="87">
        <v>0.90625</v>
      </c>
      <c r="C7864">
        <v>4.2750000000000002E-5</v>
      </c>
    </row>
    <row r="7865" spans="1:3" x14ac:dyDescent="0.35">
      <c r="A7865" s="86">
        <v>46104</v>
      </c>
      <c r="B7865" s="87">
        <v>0.91666666666666663</v>
      </c>
      <c r="C7865">
        <v>4.1900000000000002E-5</v>
      </c>
    </row>
    <row r="7866" spans="1:3" x14ac:dyDescent="0.35">
      <c r="A7866" s="86">
        <v>46104</v>
      </c>
      <c r="B7866" s="87">
        <v>0.92708333333333337</v>
      </c>
      <c r="C7866">
        <v>4.049E-5</v>
      </c>
    </row>
    <row r="7867" spans="1:3" x14ac:dyDescent="0.35">
      <c r="A7867" s="86">
        <v>46104</v>
      </c>
      <c r="B7867" s="87">
        <v>0.9375</v>
      </c>
      <c r="C7867">
        <v>3.8600000000000003E-5</v>
      </c>
    </row>
    <row r="7868" spans="1:3" x14ac:dyDescent="0.35">
      <c r="A7868" s="86">
        <v>46104</v>
      </c>
      <c r="B7868" s="87">
        <v>0.94791666666666663</v>
      </c>
      <c r="C7868">
        <v>3.6350000000000003E-5</v>
      </c>
    </row>
    <row r="7869" spans="1:3" x14ac:dyDescent="0.35">
      <c r="A7869" s="86">
        <v>46104</v>
      </c>
      <c r="B7869" s="87">
        <v>0.95833333333333337</v>
      </c>
      <c r="C7869">
        <v>3.3890000000000002E-5</v>
      </c>
    </row>
    <row r="7870" spans="1:3" x14ac:dyDescent="0.35">
      <c r="A7870" s="86">
        <v>46104</v>
      </c>
      <c r="B7870" s="87">
        <v>0.96875</v>
      </c>
      <c r="C7870">
        <v>3.1359999999999998E-5</v>
      </c>
    </row>
    <row r="7871" spans="1:3" x14ac:dyDescent="0.35">
      <c r="A7871" s="86">
        <v>46104</v>
      </c>
      <c r="B7871" s="87">
        <v>0.97916666666666663</v>
      </c>
      <c r="C7871">
        <v>2.883E-5</v>
      </c>
    </row>
    <row r="7872" spans="1:3" x14ac:dyDescent="0.35">
      <c r="A7872" s="86">
        <v>46104</v>
      </c>
      <c r="B7872" s="87">
        <v>0.98958333333333337</v>
      </c>
      <c r="C7872">
        <v>2.6299999999999999E-5</v>
      </c>
    </row>
    <row r="7873" spans="1:3" x14ac:dyDescent="0.35">
      <c r="A7873" s="86">
        <v>46105</v>
      </c>
      <c r="B7873" s="87">
        <v>0</v>
      </c>
      <c r="C7873">
        <v>2.3820000000000002E-5</v>
      </c>
    </row>
    <row r="7874" spans="1:3" x14ac:dyDescent="0.35">
      <c r="A7874" s="86">
        <v>46105</v>
      </c>
      <c r="B7874" s="87">
        <v>1.0416666666666666E-2</v>
      </c>
      <c r="C7874">
        <v>2.1329999999999997E-5</v>
      </c>
    </row>
    <row r="7875" spans="1:3" x14ac:dyDescent="0.35">
      <c r="A7875" s="86">
        <v>46105</v>
      </c>
      <c r="B7875" s="87">
        <v>2.0833333333333332E-2</v>
      </c>
      <c r="C7875">
        <v>1.908E-5</v>
      </c>
    </row>
    <row r="7876" spans="1:3" x14ac:dyDescent="0.35">
      <c r="A7876" s="86">
        <v>46105</v>
      </c>
      <c r="B7876" s="87">
        <v>3.125E-2</v>
      </c>
      <c r="C7876">
        <v>1.7110000000000001E-5</v>
      </c>
    </row>
    <row r="7877" spans="1:3" x14ac:dyDescent="0.35">
      <c r="A7877" s="86">
        <v>46105</v>
      </c>
      <c r="B7877" s="87">
        <v>4.1666666666666664E-2</v>
      </c>
      <c r="C7877">
        <v>1.552E-5</v>
      </c>
    </row>
    <row r="7878" spans="1:3" x14ac:dyDescent="0.35">
      <c r="A7878" s="86">
        <v>46105</v>
      </c>
      <c r="B7878" s="87">
        <v>5.2083333333333336E-2</v>
      </c>
      <c r="C7878">
        <v>1.4399999999999999E-5</v>
      </c>
    </row>
    <row r="7879" spans="1:3" x14ac:dyDescent="0.35">
      <c r="A7879" s="86">
        <v>46105</v>
      </c>
      <c r="B7879" s="87">
        <v>6.25E-2</v>
      </c>
      <c r="C7879">
        <v>1.363E-5</v>
      </c>
    </row>
    <row r="7880" spans="1:3" x14ac:dyDescent="0.35">
      <c r="A7880" s="86">
        <v>46105</v>
      </c>
      <c r="B7880" s="87">
        <v>7.2916666666666671E-2</v>
      </c>
      <c r="C7880">
        <v>1.3140000000000001E-5</v>
      </c>
    </row>
    <row r="7881" spans="1:3" x14ac:dyDescent="0.35">
      <c r="A7881" s="86">
        <v>46105</v>
      </c>
      <c r="B7881" s="87">
        <v>8.3333333333333329E-2</v>
      </c>
      <c r="C7881">
        <v>1.277E-5</v>
      </c>
    </row>
    <row r="7882" spans="1:3" x14ac:dyDescent="0.35">
      <c r="A7882" s="86">
        <v>46105</v>
      </c>
      <c r="B7882" s="87">
        <v>9.375E-2</v>
      </c>
      <c r="C7882">
        <v>1.2479999999999999E-5</v>
      </c>
    </row>
    <row r="7883" spans="1:3" x14ac:dyDescent="0.35">
      <c r="A7883" s="86">
        <v>46105</v>
      </c>
      <c r="B7883" s="87">
        <v>0.10416666666666667</v>
      </c>
      <c r="C7883">
        <v>1.22E-5</v>
      </c>
    </row>
    <row r="7884" spans="1:3" x14ac:dyDescent="0.35">
      <c r="A7884" s="86">
        <v>46105</v>
      </c>
      <c r="B7884" s="87">
        <v>0.11458333333333333</v>
      </c>
      <c r="C7884">
        <v>1.201E-5</v>
      </c>
    </row>
    <row r="7885" spans="1:3" x14ac:dyDescent="0.35">
      <c r="A7885" s="86">
        <v>46105</v>
      </c>
      <c r="B7885" s="87">
        <v>0.125</v>
      </c>
      <c r="C7885">
        <v>1.188E-5</v>
      </c>
    </row>
    <row r="7886" spans="1:3" x14ac:dyDescent="0.35">
      <c r="A7886" s="86">
        <v>46105</v>
      </c>
      <c r="B7886" s="87">
        <v>0.13541666666666666</v>
      </c>
      <c r="C7886">
        <v>1.1790000000000001E-5</v>
      </c>
    </row>
    <row r="7887" spans="1:3" x14ac:dyDescent="0.35">
      <c r="A7887" s="86">
        <v>46105</v>
      </c>
      <c r="B7887" s="87">
        <v>0.14583333333333334</v>
      </c>
      <c r="C7887">
        <v>1.1790000000000001E-5</v>
      </c>
    </row>
    <row r="7888" spans="1:3" x14ac:dyDescent="0.35">
      <c r="A7888" s="86">
        <v>46105</v>
      </c>
      <c r="B7888" s="87">
        <v>0.15625</v>
      </c>
      <c r="C7888">
        <v>1.182E-5</v>
      </c>
    </row>
    <row r="7889" spans="1:3" x14ac:dyDescent="0.35">
      <c r="A7889" s="86">
        <v>46105</v>
      </c>
      <c r="B7889" s="87">
        <v>0.16666666666666666</v>
      </c>
      <c r="C7889">
        <v>1.188E-5</v>
      </c>
    </row>
    <row r="7890" spans="1:3" x14ac:dyDescent="0.35">
      <c r="A7890" s="86">
        <v>46105</v>
      </c>
      <c r="B7890" s="87">
        <v>0.17708333333333334</v>
      </c>
      <c r="C7890">
        <v>1.1900000000000001E-5</v>
      </c>
    </row>
    <row r="7891" spans="1:3" x14ac:dyDescent="0.35">
      <c r="A7891" s="86">
        <v>46105</v>
      </c>
      <c r="B7891" s="87">
        <v>0.1875</v>
      </c>
      <c r="C7891">
        <v>1.199E-5</v>
      </c>
    </row>
    <row r="7892" spans="1:3" x14ac:dyDescent="0.35">
      <c r="A7892" s="86">
        <v>46105</v>
      </c>
      <c r="B7892" s="87">
        <v>0.19791666666666666</v>
      </c>
      <c r="C7892">
        <v>1.2120000000000001E-5</v>
      </c>
    </row>
    <row r="7893" spans="1:3" x14ac:dyDescent="0.35">
      <c r="A7893" s="86">
        <v>46105</v>
      </c>
      <c r="B7893" s="87">
        <v>0.20833333333333334</v>
      </c>
      <c r="C7893">
        <v>1.2309999999999999E-5</v>
      </c>
    </row>
    <row r="7894" spans="1:3" x14ac:dyDescent="0.35">
      <c r="A7894" s="86">
        <v>46105</v>
      </c>
      <c r="B7894" s="87">
        <v>0.21875</v>
      </c>
      <c r="C7894">
        <v>1.2699999999999999E-5</v>
      </c>
    </row>
    <row r="7895" spans="1:3" x14ac:dyDescent="0.35">
      <c r="A7895" s="86">
        <v>46105</v>
      </c>
      <c r="B7895" s="87">
        <v>0.22916666666666666</v>
      </c>
      <c r="C7895">
        <v>1.341E-5</v>
      </c>
    </row>
    <row r="7896" spans="1:3" x14ac:dyDescent="0.35">
      <c r="A7896" s="86">
        <v>46105</v>
      </c>
      <c r="B7896" s="87">
        <v>0.23958333333333334</v>
      </c>
      <c r="C7896">
        <v>1.473E-5</v>
      </c>
    </row>
    <row r="7897" spans="1:3" x14ac:dyDescent="0.35">
      <c r="A7897" s="86">
        <v>46105</v>
      </c>
      <c r="B7897" s="87">
        <v>0.25</v>
      </c>
      <c r="C7897">
        <v>1.6889999999999999E-5</v>
      </c>
    </row>
    <row r="7898" spans="1:3" x14ac:dyDescent="0.35">
      <c r="A7898" s="86">
        <v>46105</v>
      </c>
      <c r="B7898" s="87">
        <v>0.26041666666666669</v>
      </c>
      <c r="C7898">
        <v>1.999E-5</v>
      </c>
    </row>
    <row r="7899" spans="1:3" x14ac:dyDescent="0.35">
      <c r="A7899" s="86">
        <v>46105</v>
      </c>
      <c r="B7899" s="87">
        <v>0.27083333333333331</v>
      </c>
      <c r="C7899">
        <v>2.366E-5</v>
      </c>
    </row>
    <row r="7900" spans="1:3" x14ac:dyDescent="0.35">
      <c r="A7900" s="86">
        <v>46105</v>
      </c>
      <c r="B7900" s="87">
        <v>0.28125</v>
      </c>
      <c r="C7900">
        <v>2.745E-5</v>
      </c>
    </row>
    <row r="7901" spans="1:3" x14ac:dyDescent="0.35">
      <c r="A7901" s="86">
        <v>46105</v>
      </c>
      <c r="B7901" s="87">
        <v>0.29166666666666669</v>
      </c>
      <c r="C7901">
        <v>3.0809999999999998E-5</v>
      </c>
    </row>
    <row r="7902" spans="1:3" x14ac:dyDescent="0.35">
      <c r="A7902" s="86">
        <v>46105</v>
      </c>
      <c r="B7902" s="87">
        <v>0.30208333333333331</v>
      </c>
      <c r="C7902">
        <v>3.3390000000000004E-5</v>
      </c>
    </row>
    <row r="7903" spans="1:3" x14ac:dyDescent="0.35">
      <c r="A7903" s="86">
        <v>46105</v>
      </c>
      <c r="B7903" s="87">
        <v>0.3125</v>
      </c>
      <c r="C7903">
        <v>3.523E-5</v>
      </c>
    </row>
    <row r="7904" spans="1:3" x14ac:dyDescent="0.35">
      <c r="A7904" s="86">
        <v>46105</v>
      </c>
      <c r="B7904" s="87">
        <v>0.32291666666666669</v>
      </c>
      <c r="C7904">
        <v>3.6440000000000003E-5</v>
      </c>
    </row>
    <row r="7905" spans="1:3" x14ac:dyDescent="0.35">
      <c r="A7905" s="86">
        <v>46105</v>
      </c>
      <c r="B7905" s="87">
        <v>0.33333333333333331</v>
      </c>
      <c r="C7905">
        <v>3.7209999999999998E-5</v>
      </c>
    </row>
    <row r="7906" spans="1:3" x14ac:dyDescent="0.35">
      <c r="A7906" s="86">
        <v>46105</v>
      </c>
      <c r="B7906" s="87">
        <v>0.34375</v>
      </c>
      <c r="C7906">
        <v>3.7610000000000001E-5</v>
      </c>
    </row>
    <row r="7907" spans="1:3" x14ac:dyDescent="0.35">
      <c r="A7907" s="86">
        <v>46105</v>
      </c>
      <c r="B7907" s="87">
        <v>0.35416666666666669</v>
      </c>
      <c r="C7907">
        <v>3.7749999999999996E-5</v>
      </c>
    </row>
    <row r="7908" spans="1:3" x14ac:dyDescent="0.35">
      <c r="A7908" s="86">
        <v>46105</v>
      </c>
      <c r="B7908" s="87">
        <v>0.36458333333333331</v>
      </c>
      <c r="C7908">
        <v>3.7749999999999996E-5</v>
      </c>
    </row>
    <row r="7909" spans="1:3" x14ac:dyDescent="0.35">
      <c r="A7909" s="86">
        <v>46105</v>
      </c>
      <c r="B7909" s="87">
        <v>0.375</v>
      </c>
      <c r="C7909">
        <v>3.7639999999999999E-5</v>
      </c>
    </row>
    <row r="7910" spans="1:3" x14ac:dyDescent="0.35">
      <c r="A7910" s="86">
        <v>46105</v>
      </c>
      <c r="B7910" s="87">
        <v>0.38541666666666669</v>
      </c>
      <c r="C7910">
        <v>3.7539999999999996E-5</v>
      </c>
    </row>
    <row r="7911" spans="1:3" x14ac:dyDescent="0.35">
      <c r="A7911" s="86">
        <v>46105</v>
      </c>
      <c r="B7911" s="87">
        <v>0.39583333333333331</v>
      </c>
      <c r="C7911">
        <v>3.7389999999999999E-5</v>
      </c>
    </row>
    <row r="7912" spans="1:3" x14ac:dyDescent="0.35">
      <c r="A7912" s="86">
        <v>46105</v>
      </c>
      <c r="B7912" s="87">
        <v>0.40625</v>
      </c>
      <c r="C7912">
        <v>3.7209999999999998E-5</v>
      </c>
    </row>
    <row r="7913" spans="1:3" x14ac:dyDescent="0.35">
      <c r="A7913" s="86">
        <v>46105</v>
      </c>
      <c r="B7913" s="87">
        <v>0.41666666666666669</v>
      </c>
      <c r="C7913">
        <v>3.6949999999999997E-5</v>
      </c>
    </row>
    <row r="7914" spans="1:3" x14ac:dyDescent="0.35">
      <c r="A7914" s="86">
        <v>46105</v>
      </c>
      <c r="B7914" s="87">
        <v>0.42708333333333331</v>
      </c>
      <c r="C7914">
        <v>3.6659999999999998E-5</v>
      </c>
    </row>
    <row r="7915" spans="1:3" x14ac:dyDescent="0.35">
      <c r="A7915" s="86">
        <v>46105</v>
      </c>
      <c r="B7915" s="87">
        <v>0.4375</v>
      </c>
      <c r="C7915">
        <v>3.6300000000000001E-5</v>
      </c>
    </row>
    <row r="7916" spans="1:3" x14ac:dyDescent="0.35">
      <c r="A7916" s="86">
        <v>46105</v>
      </c>
      <c r="B7916" s="87">
        <v>0.44791666666666669</v>
      </c>
      <c r="C7916">
        <v>3.6020000000000004E-5</v>
      </c>
    </row>
    <row r="7917" spans="1:3" x14ac:dyDescent="0.35">
      <c r="A7917" s="86">
        <v>46105</v>
      </c>
      <c r="B7917" s="87">
        <v>0.45833333333333331</v>
      </c>
      <c r="C7917">
        <v>3.5839999999999996E-5</v>
      </c>
    </row>
    <row r="7918" spans="1:3" x14ac:dyDescent="0.35">
      <c r="A7918" s="86">
        <v>46105</v>
      </c>
      <c r="B7918" s="87">
        <v>0.46875</v>
      </c>
      <c r="C7918">
        <v>3.5799999999999996E-5</v>
      </c>
    </row>
    <row r="7919" spans="1:3" x14ac:dyDescent="0.35">
      <c r="A7919" s="86">
        <v>46105</v>
      </c>
      <c r="B7919" s="87">
        <v>0.47916666666666669</v>
      </c>
      <c r="C7919">
        <v>3.6049999999999995E-5</v>
      </c>
    </row>
    <row r="7920" spans="1:3" x14ac:dyDescent="0.35">
      <c r="A7920" s="86">
        <v>46105</v>
      </c>
      <c r="B7920" s="87">
        <v>0.48958333333333331</v>
      </c>
      <c r="C7920">
        <v>3.663E-5</v>
      </c>
    </row>
    <row r="7921" spans="1:3" x14ac:dyDescent="0.35">
      <c r="A7921" s="86">
        <v>46105</v>
      </c>
      <c r="B7921" s="87">
        <v>0.5</v>
      </c>
      <c r="C7921">
        <v>3.7639999999999999E-5</v>
      </c>
    </row>
    <row r="7922" spans="1:3" x14ac:dyDescent="0.35">
      <c r="A7922" s="86">
        <v>46105</v>
      </c>
      <c r="B7922" s="87">
        <v>0.51041666666666663</v>
      </c>
      <c r="C7922">
        <v>3.909E-5</v>
      </c>
    </row>
    <row r="7923" spans="1:3" x14ac:dyDescent="0.35">
      <c r="A7923" s="86">
        <v>46105</v>
      </c>
      <c r="B7923" s="87">
        <v>0.52083333333333337</v>
      </c>
      <c r="C7923">
        <v>4.0630000000000002E-5</v>
      </c>
    </row>
    <row r="7924" spans="1:3" x14ac:dyDescent="0.35">
      <c r="A7924" s="86">
        <v>46105</v>
      </c>
      <c r="B7924" s="87">
        <v>0.53125</v>
      </c>
      <c r="C7924">
        <v>4.1889999999999994E-5</v>
      </c>
    </row>
    <row r="7925" spans="1:3" x14ac:dyDescent="0.35">
      <c r="A7925" s="86">
        <v>46105</v>
      </c>
      <c r="B7925" s="87">
        <v>0.54166666666666663</v>
      </c>
      <c r="C7925">
        <v>4.244E-5</v>
      </c>
    </row>
    <row r="7926" spans="1:3" x14ac:dyDescent="0.35">
      <c r="A7926" s="86">
        <v>46105</v>
      </c>
      <c r="B7926" s="87">
        <v>0.55208333333333337</v>
      </c>
      <c r="C7926">
        <v>4.2000000000000004E-5</v>
      </c>
    </row>
    <row r="7927" spans="1:3" x14ac:dyDescent="0.35">
      <c r="A7927" s="86">
        <v>46105</v>
      </c>
      <c r="B7927" s="87">
        <v>0.5625</v>
      </c>
      <c r="C7927">
        <v>4.083E-5</v>
      </c>
    </row>
    <row r="7928" spans="1:3" x14ac:dyDescent="0.35">
      <c r="A7928" s="86">
        <v>46105</v>
      </c>
      <c r="B7928" s="87">
        <v>0.57291666666666663</v>
      </c>
      <c r="C7928">
        <v>3.926E-5</v>
      </c>
    </row>
    <row r="7929" spans="1:3" x14ac:dyDescent="0.35">
      <c r="A7929" s="86">
        <v>46105</v>
      </c>
      <c r="B7929" s="87">
        <v>0.58333333333333337</v>
      </c>
      <c r="C7929">
        <v>3.7639999999999999E-5</v>
      </c>
    </row>
    <row r="7930" spans="1:3" x14ac:dyDescent="0.35">
      <c r="A7930" s="86">
        <v>46105</v>
      </c>
      <c r="B7930" s="87">
        <v>0.59375</v>
      </c>
      <c r="C7930">
        <v>3.6300000000000001E-5</v>
      </c>
    </row>
    <row r="7931" spans="1:3" x14ac:dyDescent="0.35">
      <c r="A7931" s="86">
        <v>46105</v>
      </c>
      <c r="B7931" s="87">
        <v>0.60416666666666663</v>
      </c>
      <c r="C7931">
        <v>3.5200000000000002E-5</v>
      </c>
    </row>
    <row r="7932" spans="1:3" x14ac:dyDescent="0.35">
      <c r="A7932" s="86">
        <v>46105</v>
      </c>
      <c r="B7932" s="87">
        <v>0.61458333333333337</v>
      </c>
      <c r="C7932">
        <v>3.4209999999999999E-5</v>
      </c>
    </row>
    <row r="7933" spans="1:3" x14ac:dyDescent="0.35">
      <c r="A7933" s="86">
        <v>46105</v>
      </c>
      <c r="B7933" s="87">
        <v>0.625</v>
      </c>
      <c r="C7933">
        <v>3.3309999999999998E-5</v>
      </c>
    </row>
    <row r="7934" spans="1:3" x14ac:dyDescent="0.35">
      <c r="A7934" s="86">
        <v>46105</v>
      </c>
      <c r="B7934" s="87">
        <v>0.63541666666666663</v>
      </c>
      <c r="C7934">
        <v>3.2379999999999998E-5</v>
      </c>
    </row>
    <row r="7935" spans="1:3" x14ac:dyDescent="0.35">
      <c r="A7935" s="86">
        <v>46105</v>
      </c>
      <c r="B7935" s="87">
        <v>0.64583333333333337</v>
      </c>
      <c r="C7935">
        <v>3.1469999999999995E-5</v>
      </c>
    </row>
    <row r="7936" spans="1:3" x14ac:dyDescent="0.35">
      <c r="A7936" s="86">
        <v>46105</v>
      </c>
      <c r="B7936" s="87">
        <v>0.65625</v>
      </c>
      <c r="C7936">
        <v>3.0630000000000003E-5</v>
      </c>
    </row>
    <row r="7937" spans="1:3" x14ac:dyDescent="0.35">
      <c r="A7937" s="86">
        <v>46105</v>
      </c>
      <c r="B7937" s="87">
        <v>0.66666666666666663</v>
      </c>
      <c r="C7937">
        <v>2.9880000000000002E-5</v>
      </c>
    </row>
    <row r="7938" spans="1:3" x14ac:dyDescent="0.35">
      <c r="A7938" s="86">
        <v>46105</v>
      </c>
      <c r="B7938" s="87">
        <v>0.67708333333333337</v>
      </c>
      <c r="C7938">
        <v>2.9309999999999999E-5</v>
      </c>
    </row>
    <row r="7939" spans="1:3" x14ac:dyDescent="0.35">
      <c r="A7939" s="86">
        <v>46105</v>
      </c>
      <c r="B7939" s="87">
        <v>0.6875</v>
      </c>
      <c r="C7939">
        <v>2.898E-5</v>
      </c>
    </row>
    <row r="7940" spans="1:3" x14ac:dyDescent="0.35">
      <c r="A7940" s="86">
        <v>46105</v>
      </c>
      <c r="B7940" s="87">
        <v>0.69791666666666663</v>
      </c>
      <c r="C7940">
        <v>2.8930000000000003E-5</v>
      </c>
    </row>
    <row r="7941" spans="1:3" x14ac:dyDescent="0.35">
      <c r="A7941" s="86">
        <v>46105</v>
      </c>
      <c r="B7941" s="87">
        <v>0.70833333333333337</v>
      </c>
      <c r="C7941">
        <v>2.9200000000000002E-5</v>
      </c>
    </row>
    <row r="7942" spans="1:3" x14ac:dyDescent="0.35">
      <c r="A7942" s="86">
        <v>46105</v>
      </c>
      <c r="B7942" s="87">
        <v>0.71875</v>
      </c>
      <c r="C7942">
        <v>2.991E-5</v>
      </c>
    </row>
    <row r="7943" spans="1:3" x14ac:dyDescent="0.35">
      <c r="A7943" s="86">
        <v>46105</v>
      </c>
      <c r="B7943" s="87">
        <v>0.72916666666666663</v>
      </c>
      <c r="C7943">
        <v>3.1009999999999996E-5</v>
      </c>
    </row>
    <row r="7944" spans="1:3" x14ac:dyDescent="0.35">
      <c r="A7944" s="86">
        <v>46105</v>
      </c>
      <c r="B7944" s="87">
        <v>0.73958333333333337</v>
      </c>
      <c r="C7944">
        <v>3.2439999999999994E-5</v>
      </c>
    </row>
    <row r="7945" spans="1:3" x14ac:dyDescent="0.35">
      <c r="A7945" s="86">
        <v>46105</v>
      </c>
      <c r="B7945" s="87">
        <v>0.75</v>
      </c>
      <c r="C7945">
        <v>3.4209999999999999E-5</v>
      </c>
    </row>
    <row r="7946" spans="1:3" x14ac:dyDescent="0.35">
      <c r="A7946" s="86">
        <v>46105</v>
      </c>
      <c r="B7946" s="87">
        <v>0.76041666666666663</v>
      </c>
      <c r="C7946">
        <v>3.6300000000000001E-5</v>
      </c>
    </row>
    <row r="7947" spans="1:3" x14ac:dyDescent="0.35">
      <c r="A7947" s="86">
        <v>46105</v>
      </c>
      <c r="B7947" s="87">
        <v>0.77083333333333337</v>
      </c>
      <c r="C7947">
        <v>3.854E-5</v>
      </c>
    </row>
    <row r="7948" spans="1:3" x14ac:dyDescent="0.35">
      <c r="A7948" s="86">
        <v>46105</v>
      </c>
      <c r="B7948" s="87">
        <v>0.78125</v>
      </c>
      <c r="C7948">
        <v>4.0880000000000002E-5</v>
      </c>
    </row>
    <row r="7949" spans="1:3" x14ac:dyDescent="0.35">
      <c r="A7949" s="86">
        <v>46105</v>
      </c>
      <c r="B7949" s="87">
        <v>0.79166666666666663</v>
      </c>
      <c r="C7949">
        <v>4.3130000000000002E-5</v>
      </c>
    </row>
    <row r="7950" spans="1:3" x14ac:dyDescent="0.35">
      <c r="A7950" s="86">
        <v>46105</v>
      </c>
      <c r="B7950" s="87">
        <v>0.80208333333333337</v>
      </c>
      <c r="C7950">
        <v>4.5210000000000003E-5</v>
      </c>
    </row>
    <row r="7951" spans="1:3" x14ac:dyDescent="0.35">
      <c r="A7951" s="86">
        <v>46105</v>
      </c>
      <c r="B7951" s="87">
        <v>0.8125</v>
      </c>
      <c r="C7951">
        <v>4.6910000000000003E-5</v>
      </c>
    </row>
    <row r="7952" spans="1:3" x14ac:dyDescent="0.35">
      <c r="A7952" s="86">
        <v>46105</v>
      </c>
      <c r="B7952" s="87">
        <v>0.82291666666666663</v>
      </c>
      <c r="C7952">
        <v>4.8030000000000006E-5</v>
      </c>
    </row>
    <row r="7953" spans="1:3" x14ac:dyDescent="0.35">
      <c r="A7953" s="86">
        <v>46105</v>
      </c>
      <c r="B7953" s="87">
        <v>0.83333333333333337</v>
      </c>
      <c r="C7953">
        <v>4.8390000000000003E-5</v>
      </c>
    </row>
    <row r="7954" spans="1:3" x14ac:dyDescent="0.35">
      <c r="A7954" s="86">
        <v>46105</v>
      </c>
      <c r="B7954" s="87">
        <v>0.84375</v>
      </c>
      <c r="C7954">
        <v>4.7840000000000003E-5</v>
      </c>
    </row>
    <row r="7955" spans="1:3" x14ac:dyDescent="0.35">
      <c r="A7955" s="86">
        <v>46105</v>
      </c>
      <c r="B7955" s="87">
        <v>0.85416666666666663</v>
      </c>
      <c r="C7955">
        <v>4.6749999999999998E-5</v>
      </c>
    </row>
    <row r="7956" spans="1:3" x14ac:dyDescent="0.35">
      <c r="A7956" s="86">
        <v>46105</v>
      </c>
      <c r="B7956" s="87">
        <v>0.86458333333333337</v>
      </c>
      <c r="C7956">
        <v>4.5429999999999997E-5</v>
      </c>
    </row>
    <row r="7957" spans="1:3" x14ac:dyDescent="0.35">
      <c r="A7957" s="86">
        <v>46105</v>
      </c>
      <c r="B7957" s="87">
        <v>0.875</v>
      </c>
      <c r="C7957">
        <v>4.4280000000000003E-5</v>
      </c>
    </row>
    <row r="7958" spans="1:3" x14ac:dyDescent="0.35">
      <c r="A7958" s="86">
        <v>46105</v>
      </c>
      <c r="B7958" s="87">
        <v>0.88541666666666663</v>
      </c>
      <c r="C7958">
        <v>4.3569999999999998E-5</v>
      </c>
    </row>
    <row r="7959" spans="1:3" x14ac:dyDescent="0.35">
      <c r="A7959" s="86">
        <v>46105</v>
      </c>
      <c r="B7959" s="87">
        <v>0.89583333333333337</v>
      </c>
      <c r="C7959">
        <v>4.3090000000000002E-5</v>
      </c>
    </row>
    <row r="7960" spans="1:3" x14ac:dyDescent="0.35">
      <c r="A7960" s="86">
        <v>46105</v>
      </c>
      <c r="B7960" s="87">
        <v>0.90625</v>
      </c>
      <c r="C7960">
        <v>4.2599999999999999E-5</v>
      </c>
    </row>
    <row r="7961" spans="1:3" x14ac:dyDescent="0.35">
      <c r="A7961" s="86">
        <v>46105</v>
      </c>
      <c r="B7961" s="87">
        <v>0.91666666666666663</v>
      </c>
      <c r="C7961">
        <v>4.176E-5</v>
      </c>
    </row>
    <row r="7962" spans="1:3" x14ac:dyDescent="0.35">
      <c r="A7962" s="86">
        <v>46105</v>
      </c>
      <c r="B7962" s="87">
        <v>0.92708333333333337</v>
      </c>
      <c r="C7962">
        <v>4.0349999999999998E-5</v>
      </c>
    </row>
    <row r="7963" spans="1:3" x14ac:dyDescent="0.35">
      <c r="A7963" s="86">
        <v>46105</v>
      </c>
      <c r="B7963" s="87">
        <v>0.9375</v>
      </c>
      <c r="C7963">
        <v>3.8469999999999996E-5</v>
      </c>
    </row>
    <row r="7964" spans="1:3" x14ac:dyDescent="0.35">
      <c r="A7964" s="86">
        <v>46105</v>
      </c>
      <c r="B7964" s="87">
        <v>0.94791666666666663</v>
      </c>
      <c r="C7964">
        <v>3.6220000000000002E-5</v>
      </c>
    </row>
    <row r="7965" spans="1:3" x14ac:dyDescent="0.35">
      <c r="A7965" s="86">
        <v>46105</v>
      </c>
      <c r="B7965" s="87">
        <v>0.95833333333333337</v>
      </c>
      <c r="C7965">
        <v>3.3770000000000004E-5</v>
      </c>
    </row>
    <row r="7966" spans="1:3" x14ac:dyDescent="0.35">
      <c r="A7966" s="86">
        <v>46105</v>
      </c>
      <c r="B7966" s="87">
        <v>0.96875</v>
      </c>
      <c r="C7966">
        <v>3.1250000000000001E-5</v>
      </c>
    </row>
    <row r="7967" spans="1:3" x14ac:dyDescent="0.35">
      <c r="A7967" s="86">
        <v>46105</v>
      </c>
      <c r="B7967" s="87">
        <v>0.97916666666666663</v>
      </c>
      <c r="C7967">
        <v>2.8729999999999998E-5</v>
      </c>
    </row>
    <row r="7968" spans="1:3" x14ac:dyDescent="0.35">
      <c r="A7968" s="86">
        <v>46105</v>
      </c>
      <c r="B7968" s="87">
        <v>0.98958333333333337</v>
      </c>
      <c r="C7968">
        <v>2.6210000000000001E-5</v>
      </c>
    </row>
    <row r="7969" spans="1:3" x14ac:dyDescent="0.35">
      <c r="A7969" s="86">
        <v>46106</v>
      </c>
      <c r="B7969" s="87">
        <v>0</v>
      </c>
      <c r="C7969">
        <v>2.374E-5</v>
      </c>
    </row>
    <row r="7970" spans="1:3" x14ac:dyDescent="0.35">
      <c r="A7970" s="86">
        <v>46106</v>
      </c>
      <c r="B7970" s="87">
        <v>1.0416666666666666E-2</v>
      </c>
      <c r="C7970">
        <v>2.1250000000000002E-5</v>
      </c>
    </row>
    <row r="7971" spans="1:3" x14ac:dyDescent="0.35">
      <c r="A7971" s="86">
        <v>46106</v>
      </c>
      <c r="B7971" s="87">
        <v>2.0833333333333332E-2</v>
      </c>
      <c r="C7971">
        <v>1.9009999999999999E-5</v>
      </c>
    </row>
    <row r="7972" spans="1:3" x14ac:dyDescent="0.35">
      <c r="A7972" s="86">
        <v>46106</v>
      </c>
      <c r="B7972" s="87">
        <v>3.125E-2</v>
      </c>
      <c r="C7972">
        <v>1.7049999999999998E-5</v>
      </c>
    </row>
    <row r="7973" spans="1:3" x14ac:dyDescent="0.35">
      <c r="A7973" s="86">
        <v>46106</v>
      </c>
      <c r="B7973" s="87">
        <v>4.1666666666666664E-2</v>
      </c>
      <c r="C7973">
        <v>1.5460000000000001E-5</v>
      </c>
    </row>
    <row r="7974" spans="1:3" x14ac:dyDescent="0.35">
      <c r="A7974" s="86">
        <v>46106</v>
      </c>
      <c r="B7974" s="87">
        <v>5.2083333333333336E-2</v>
      </c>
      <c r="C7974">
        <v>1.435E-5</v>
      </c>
    </row>
    <row r="7975" spans="1:3" x14ac:dyDescent="0.35">
      <c r="A7975" s="86">
        <v>46106</v>
      </c>
      <c r="B7975" s="87">
        <v>6.25E-2</v>
      </c>
      <c r="C7975">
        <v>1.358E-5</v>
      </c>
    </row>
    <row r="7976" spans="1:3" x14ac:dyDescent="0.35">
      <c r="A7976" s="86">
        <v>46106</v>
      </c>
      <c r="B7976" s="87">
        <v>7.2916666666666671E-2</v>
      </c>
      <c r="C7976">
        <v>1.309E-5</v>
      </c>
    </row>
    <row r="7977" spans="1:3" x14ac:dyDescent="0.35">
      <c r="A7977" s="86">
        <v>46106</v>
      </c>
      <c r="B7977" s="87">
        <v>8.3333333333333329E-2</v>
      </c>
      <c r="C7977">
        <v>1.273E-5</v>
      </c>
    </row>
    <row r="7978" spans="1:3" x14ac:dyDescent="0.35">
      <c r="A7978" s="86">
        <v>46106</v>
      </c>
      <c r="B7978" s="87">
        <v>9.375E-2</v>
      </c>
      <c r="C7978">
        <v>1.2439999999999999E-5</v>
      </c>
    </row>
    <row r="7979" spans="1:3" x14ac:dyDescent="0.35">
      <c r="A7979" s="86">
        <v>46106</v>
      </c>
      <c r="B7979" s="87">
        <v>0.10416666666666667</v>
      </c>
      <c r="C7979">
        <v>1.216E-5</v>
      </c>
    </row>
    <row r="7980" spans="1:3" x14ac:dyDescent="0.35">
      <c r="A7980" s="86">
        <v>46106</v>
      </c>
      <c r="B7980" s="87">
        <v>0.11458333333333333</v>
      </c>
      <c r="C7980">
        <v>1.1969999999999999E-5</v>
      </c>
    </row>
    <row r="7981" spans="1:3" x14ac:dyDescent="0.35">
      <c r="A7981" s="86">
        <v>46106</v>
      </c>
      <c r="B7981" s="87">
        <v>0.125</v>
      </c>
      <c r="C7981">
        <v>1.183E-5</v>
      </c>
    </row>
    <row r="7982" spans="1:3" x14ac:dyDescent="0.35">
      <c r="A7982" s="86">
        <v>46106</v>
      </c>
      <c r="B7982" s="87">
        <v>0.13541666666666666</v>
      </c>
      <c r="C7982">
        <v>1.1749999999999999E-5</v>
      </c>
    </row>
    <row r="7983" spans="1:3" x14ac:dyDescent="0.35">
      <c r="A7983" s="86">
        <v>46106</v>
      </c>
      <c r="B7983" s="87">
        <v>0.14583333333333334</v>
      </c>
      <c r="C7983">
        <v>1.1749999999999999E-5</v>
      </c>
    </row>
    <row r="7984" spans="1:3" x14ac:dyDescent="0.35">
      <c r="A7984" s="86">
        <v>46106</v>
      </c>
      <c r="B7984" s="87">
        <v>0.15625</v>
      </c>
      <c r="C7984">
        <v>1.1780000000000001E-5</v>
      </c>
    </row>
    <row r="7985" spans="1:3" x14ac:dyDescent="0.35">
      <c r="A7985" s="86">
        <v>46106</v>
      </c>
      <c r="B7985" s="87">
        <v>0.16666666666666666</v>
      </c>
      <c r="C7985">
        <v>1.183E-5</v>
      </c>
    </row>
    <row r="7986" spans="1:3" x14ac:dyDescent="0.35">
      <c r="A7986" s="86">
        <v>46106</v>
      </c>
      <c r="B7986" s="87">
        <v>0.17708333333333334</v>
      </c>
      <c r="C7986">
        <v>1.186E-5</v>
      </c>
    </row>
    <row r="7987" spans="1:3" x14ac:dyDescent="0.35">
      <c r="A7987" s="86">
        <v>46106</v>
      </c>
      <c r="B7987" s="87">
        <v>0.1875</v>
      </c>
      <c r="C7987">
        <v>1.1939999999999999E-5</v>
      </c>
    </row>
    <row r="7988" spans="1:3" x14ac:dyDescent="0.35">
      <c r="A7988" s="86">
        <v>46106</v>
      </c>
      <c r="B7988" s="87">
        <v>0.19791666666666666</v>
      </c>
      <c r="C7988">
        <v>1.2070000000000001E-5</v>
      </c>
    </row>
    <row r="7989" spans="1:3" x14ac:dyDescent="0.35">
      <c r="A7989" s="86">
        <v>46106</v>
      </c>
      <c r="B7989" s="87">
        <v>0.20833333333333334</v>
      </c>
      <c r="C7989">
        <v>1.2269999999999999E-5</v>
      </c>
    </row>
    <row r="7990" spans="1:3" x14ac:dyDescent="0.35">
      <c r="A7990" s="86">
        <v>46106</v>
      </c>
      <c r="B7990" s="87">
        <v>0.21875</v>
      </c>
      <c r="C7990">
        <v>1.2649999999999999E-5</v>
      </c>
    </row>
    <row r="7991" spans="1:3" x14ac:dyDescent="0.35">
      <c r="A7991" s="86">
        <v>46106</v>
      </c>
      <c r="B7991" s="87">
        <v>0.22916666666666666</v>
      </c>
      <c r="C7991">
        <v>1.3360000000000001E-5</v>
      </c>
    </row>
    <row r="7992" spans="1:3" x14ac:dyDescent="0.35">
      <c r="A7992" s="86">
        <v>46106</v>
      </c>
      <c r="B7992" s="87">
        <v>0.23958333333333334</v>
      </c>
      <c r="C7992">
        <v>1.468E-5</v>
      </c>
    </row>
    <row r="7993" spans="1:3" x14ac:dyDescent="0.35">
      <c r="A7993" s="86">
        <v>46106</v>
      </c>
      <c r="B7993" s="87">
        <v>0.25</v>
      </c>
      <c r="C7993">
        <v>1.683E-5</v>
      </c>
    </row>
    <row r="7994" spans="1:3" x14ac:dyDescent="0.35">
      <c r="A7994" s="86">
        <v>46106</v>
      </c>
      <c r="B7994" s="87">
        <v>0.26041666666666669</v>
      </c>
      <c r="C7994">
        <v>1.9919999999999999E-5</v>
      </c>
    </row>
    <row r="7995" spans="1:3" x14ac:dyDescent="0.35">
      <c r="A7995" s="86">
        <v>46106</v>
      </c>
      <c r="B7995" s="87">
        <v>0.27083333333333331</v>
      </c>
      <c r="C7995">
        <v>2.3580000000000001E-5</v>
      </c>
    </row>
    <row r="7996" spans="1:3" x14ac:dyDescent="0.35">
      <c r="A7996" s="86">
        <v>46106</v>
      </c>
      <c r="B7996" s="87">
        <v>0.28125</v>
      </c>
      <c r="C7996">
        <v>2.7350000000000001E-5</v>
      </c>
    </row>
    <row r="7997" spans="1:3" x14ac:dyDescent="0.35">
      <c r="A7997" s="86">
        <v>46106</v>
      </c>
      <c r="B7997" s="87">
        <v>0.29166666666666669</v>
      </c>
      <c r="C7997">
        <v>3.0710000000000002E-5</v>
      </c>
    </row>
    <row r="7998" spans="1:3" x14ac:dyDescent="0.35">
      <c r="A7998" s="86">
        <v>46106</v>
      </c>
      <c r="B7998" s="87">
        <v>0.30208333333333331</v>
      </c>
      <c r="C7998">
        <v>3.3269999999999998E-5</v>
      </c>
    </row>
    <row r="7999" spans="1:3" x14ac:dyDescent="0.35">
      <c r="A7999" s="86">
        <v>46106</v>
      </c>
      <c r="B7999" s="87">
        <v>0.3125</v>
      </c>
      <c r="C7999">
        <v>3.5110000000000001E-5</v>
      </c>
    </row>
    <row r="8000" spans="1:3" x14ac:dyDescent="0.35">
      <c r="A8000" s="86">
        <v>46106</v>
      </c>
      <c r="B8000" s="87">
        <v>0.32291666666666669</v>
      </c>
      <c r="C8000">
        <v>3.6310000000000003E-5</v>
      </c>
    </row>
    <row r="8001" spans="1:3" x14ac:dyDescent="0.35">
      <c r="A8001" s="86">
        <v>46106</v>
      </c>
      <c r="B8001" s="87">
        <v>0.33333333333333331</v>
      </c>
      <c r="C8001">
        <v>3.7080000000000004E-5</v>
      </c>
    </row>
    <row r="8002" spans="1:3" x14ac:dyDescent="0.35">
      <c r="A8002" s="86">
        <v>46106</v>
      </c>
      <c r="B8002" s="87">
        <v>0.34375</v>
      </c>
      <c r="C8002">
        <v>3.748E-5</v>
      </c>
    </row>
    <row r="8003" spans="1:3" x14ac:dyDescent="0.35">
      <c r="A8003" s="86">
        <v>46106</v>
      </c>
      <c r="B8003" s="87">
        <v>0.35416666666666669</v>
      </c>
      <c r="C8003">
        <v>3.7620000000000002E-5</v>
      </c>
    </row>
    <row r="8004" spans="1:3" x14ac:dyDescent="0.35">
      <c r="A8004" s="86">
        <v>46106</v>
      </c>
      <c r="B8004" s="87">
        <v>0.36458333333333331</v>
      </c>
      <c r="C8004">
        <v>3.7620000000000002E-5</v>
      </c>
    </row>
    <row r="8005" spans="1:3" x14ac:dyDescent="0.35">
      <c r="A8005" s="86">
        <v>46106</v>
      </c>
      <c r="B8005" s="87">
        <v>0.375</v>
      </c>
      <c r="C8005">
        <v>3.7509999999999998E-5</v>
      </c>
    </row>
    <row r="8006" spans="1:3" x14ac:dyDescent="0.35">
      <c r="A8006" s="86">
        <v>46106</v>
      </c>
      <c r="B8006" s="87">
        <v>0.38541666666666669</v>
      </c>
      <c r="C8006">
        <v>3.7400000000000001E-5</v>
      </c>
    </row>
    <row r="8007" spans="1:3" x14ac:dyDescent="0.35">
      <c r="A8007" s="86">
        <v>46106</v>
      </c>
      <c r="B8007" s="87">
        <v>0.39583333333333331</v>
      </c>
      <c r="C8007">
        <v>3.7259999999999999E-5</v>
      </c>
    </row>
    <row r="8008" spans="1:3" x14ac:dyDescent="0.35">
      <c r="A8008" s="86">
        <v>46106</v>
      </c>
      <c r="B8008" s="87">
        <v>0.40625</v>
      </c>
      <c r="C8008">
        <v>3.7080000000000004E-5</v>
      </c>
    </row>
    <row r="8009" spans="1:3" x14ac:dyDescent="0.35">
      <c r="A8009" s="86">
        <v>46106</v>
      </c>
      <c r="B8009" s="87">
        <v>0.41666666666666669</v>
      </c>
      <c r="C8009">
        <v>3.6819999999999996E-5</v>
      </c>
    </row>
    <row r="8010" spans="1:3" x14ac:dyDescent="0.35">
      <c r="A8010" s="86">
        <v>46106</v>
      </c>
      <c r="B8010" s="87">
        <v>0.42708333333333331</v>
      </c>
      <c r="C8010">
        <v>3.6529999999999998E-5</v>
      </c>
    </row>
    <row r="8011" spans="1:3" x14ac:dyDescent="0.35">
      <c r="A8011" s="86">
        <v>46106</v>
      </c>
      <c r="B8011" s="87">
        <v>0.4375</v>
      </c>
      <c r="C8011">
        <v>3.6170000000000001E-5</v>
      </c>
    </row>
    <row r="8012" spans="1:3" x14ac:dyDescent="0.35">
      <c r="A8012" s="86">
        <v>46106</v>
      </c>
      <c r="B8012" s="87">
        <v>0.44791666666666669</v>
      </c>
      <c r="C8012">
        <v>3.5899999999999998E-5</v>
      </c>
    </row>
    <row r="8013" spans="1:3" x14ac:dyDescent="0.35">
      <c r="A8013" s="86">
        <v>46106</v>
      </c>
      <c r="B8013" s="87">
        <v>0.45833333333333331</v>
      </c>
      <c r="C8013">
        <v>3.5710000000000002E-5</v>
      </c>
    </row>
    <row r="8014" spans="1:3" x14ac:dyDescent="0.35">
      <c r="A8014" s="86">
        <v>46106</v>
      </c>
      <c r="B8014" s="87">
        <v>0.46875</v>
      </c>
      <c r="C8014">
        <v>3.5680000000000004E-5</v>
      </c>
    </row>
    <row r="8015" spans="1:3" x14ac:dyDescent="0.35">
      <c r="A8015" s="86">
        <v>46106</v>
      </c>
      <c r="B8015" s="87">
        <v>0.47916666666666669</v>
      </c>
      <c r="C8015">
        <v>3.5929999999999997E-5</v>
      </c>
    </row>
    <row r="8016" spans="1:3" x14ac:dyDescent="0.35">
      <c r="A8016" s="86">
        <v>46106</v>
      </c>
      <c r="B8016" s="87">
        <v>0.48958333333333331</v>
      </c>
      <c r="C8016">
        <v>3.65E-5</v>
      </c>
    </row>
    <row r="8017" spans="1:3" x14ac:dyDescent="0.35">
      <c r="A8017" s="86">
        <v>46106</v>
      </c>
      <c r="B8017" s="87">
        <v>0.5</v>
      </c>
      <c r="C8017">
        <v>3.7509999999999998E-5</v>
      </c>
    </row>
    <row r="8018" spans="1:3" x14ac:dyDescent="0.35">
      <c r="A8018" s="86">
        <v>46106</v>
      </c>
      <c r="B8018" s="87">
        <v>0.51041666666666663</v>
      </c>
      <c r="C8018">
        <v>3.896E-5</v>
      </c>
    </row>
    <row r="8019" spans="1:3" x14ac:dyDescent="0.35">
      <c r="A8019" s="86">
        <v>46106</v>
      </c>
      <c r="B8019" s="87">
        <v>0.52083333333333337</v>
      </c>
      <c r="C8019">
        <v>4.049E-5</v>
      </c>
    </row>
    <row r="8020" spans="1:3" x14ac:dyDescent="0.35">
      <c r="A8020" s="86">
        <v>46106</v>
      </c>
      <c r="B8020" s="87">
        <v>0.53125</v>
      </c>
      <c r="C8020">
        <v>4.1739999999999997E-5</v>
      </c>
    </row>
    <row r="8021" spans="1:3" x14ac:dyDescent="0.35">
      <c r="A8021" s="86">
        <v>46106</v>
      </c>
      <c r="B8021" s="87">
        <v>0.54166666666666663</v>
      </c>
      <c r="C8021">
        <v>4.2290000000000003E-5</v>
      </c>
    </row>
    <row r="8022" spans="1:3" x14ac:dyDescent="0.35">
      <c r="A8022" s="86">
        <v>46106</v>
      </c>
      <c r="B8022" s="87">
        <v>0.55208333333333337</v>
      </c>
      <c r="C8022">
        <v>4.1850000000000001E-5</v>
      </c>
    </row>
    <row r="8023" spans="1:3" x14ac:dyDescent="0.35">
      <c r="A8023" s="86">
        <v>46106</v>
      </c>
      <c r="B8023" s="87">
        <v>0.5625</v>
      </c>
      <c r="C8023">
        <v>4.0680000000000004E-5</v>
      </c>
    </row>
    <row r="8024" spans="1:3" x14ac:dyDescent="0.35">
      <c r="A8024" s="86">
        <v>46106</v>
      </c>
      <c r="B8024" s="87">
        <v>0.57291666666666663</v>
      </c>
      <c r="C8024">
        <v>3.9120000000000005E-5</v>
      </c>
    </row>
    <row r="8025" spans="1:3" x14ac:dyDescent="0.35">
      <c r="A8025" s="86">
        <v>46106</v>
      </c>
      <c r="B8025" s="87">
        <v>0.58333333333333337</v>
      </c>
      <c r="C8025">
        <v>3.7509999999999998E-5</v>
      </c>
    </row>
    <row r="8026" spans="1:3" x14ac:dyDescent="0.35">
      <c r="A8026" s="86">
        <v>46106</v>
      </c>
      <c r="B8026" s="87">
        <v>0.59375</v>
      </c>
      <c r="C8026">
        <v>3.6170000000000001E-5</v>
      </c>
    </row>
    <row r="8027" spans="1:3" x14ac:dyDescent="0.35">
      <c r="A8027" s="86">
        <v>46106</v>
      </c>
      <c r="B8027" s="87">
        <v>0.60416666666666663</v>
      </c>
      <c r="C8027">
        <v>3.5080000000000003E-5</v>
      </c>
    </row>
    <row r="8028" spans="1:3" x14ac:dyDescent="0.35">
      <c r="A8028" s="86">
        <v>46106</v>
      </c>
      <c r="B8028" s="87">
        <v>0.61458333333333337</v>
      </c>
      <c r="C8028">
        <v>3.4090000000000001E-5</v>
      </c>
    </row>
    <row r="8029" spans="1:3" x14ac:dyDescent="0.35">
      <c r="A8029" s="86">
        <v>46106</v>
      </c>
      <c r="B8029" s="87">
        <v>0.625</v>
      </c>
      <c r="C8029">
        <v>3.3200000000000001E-5</v>
      </c>
    </row>
    <row r="8030" spans="1:3" x14ac:dyDescent="0.35">
      <c r="A8030" s="86">
        <v>46106</v>
      </c>
      <c r="B8030" s="87">
        <v>0.63541666666666663</v>
      </c>
      <c r="C8030">
        <v>3.2270000000000001E-5</v>
      </c>
    </row>
    <row r="8031" spans="1:3" x14ac:dyDescent="0.35">
      <c r="A8031" s="86">
        <v>46106</v>
      </c>
      <c r="B8031" s="87">
        <v>0.64583333333333337</v>
      </c>
      <c r="C8031">
        <v>3.1359999999999998E-5</v>
      </c>
    </row>
    <row r="8032" spans="1:3" x14ac:dyDescent="0.35">
      <c r="A8032" s="86">
        <v>46106</v>
      </c>
      <c r="B8032" s="87">
        <v>0.65625</v>
      </c>
      <c r="C8032">
        <v>3.0519999999999999E-5</v>
      </c>
    </row>
    <row r="8033" spans="1:3" x14ac:dyDescent="0.35">
      <c r="A8033" s="86">
        <v>46106</v>
      </c>
      <c r="B8033" s="87">
        <v>0.66666666666666663</v>
      </c>
      <c r="C8033">
        <v>2.9779999999999999E-5</v>
      </c>
    </row>
    <row r="8034" spans="1:3" x14ac:dyDescent="0.35">
      <c r="A8034" s="86">
        <v>46106</v>
      </c>
      <c r="B8034" s="87">
        <v>0.67708333333333337</v>
      </c>
      <c r="C8034">
        <v>2.921E-5</v>
      </c>
    </row>
    <row r="8035" spans="1:3" x14ac:dyDescent="0.35">
      <c r="A8035" s="86">
        <v>46106</v>
      </c>
      <c r="B8035" s="87">
        <v>0.6875</v>
      </c>
      <c r="C8035">
        <v>2.8879999999999998E-5</v>
      </c>
    </row>
    <row r="8036" spans="1:3" x14ac:dyDescent="0.35">
      <c r="A8036" s="86">
        <v>46106</v>
      </c>
      <c r="B8036" s="87">
        <v>0.69791666666666663</v>
      </c>
      <c r="C8036">
        <v>2.883E-5</v>
      </c>
    </row>
    <row r="8037" spans="1:3" x14ac:dyDescent="0.35">
      <c r="A8037" s="86">
        <v>46106</v>
      </c>
      <c r="B8037" s="87">
        <v>0.70833333333333337</v>
      </c>
      <c r="C8037">
        <v>2.9099999999999999E-5</v>
      </c>
    </row>
    <row r="8038" spans="1:3" x14ac:dyDescent="0.35">
      <c r="A8038" s="86">
        <v>46106</v>
      </c>
      <c r="B8038" s="87">
        <v>0.71875</v>
      </c>
      <c r="C8038">
        <v>2.9810000000000001E-5</v>
      </c>
    </row>
    <row r="8039" spans="1:3" x14ac:dyDescent="0.35">
      <c r="A8039" s="86">
        <v>46106</v>
      </c>
      <c r="B8039" s="87">
        <v>0.72916666666666663</v>
      </c>
      <c r="C8039">
        <v>3.0899999999999999E-5</v>
      </c>
    </row>
    <row r="8040" spans="1:3" x14ac:dyDescent="0.35">
      <c r="A8040" s="86">
        <v>46106</v>
      </c>
      <c r="B8040" s="87">
        <v>0.73958333333333337</v>
      </c>
      <c r="C8040">
        <v>3.2320000000000002E-5</v>
      </c>
    </row>
    <row r="8041" spans="1:3" x14ac:dyDescent="0.35">
      <c r="A8041" s="86">
        <v>46106</v>
      </c>
      <c r="B8041" s="87">
        <v>0.75</v>
      </c>
      <c r="C8041">
        <v>3.4090000000000001E-5</v>
      </c>
    </row>
    <row r="8042" spans="1:3" x14ac:dyDescent="0.35">
      <c r="A8042" s="86">
        <v>46106</v>
      </c>
      <c r="B8042" s="87">
        <v>0.76041666666666663</v>
      </c>
      <c r="C8042">
        <v>3.6170000000000001E-5</v>
      </c>
    </row>
    <row r="8043" spans="1:3" x14ac:dyDescent="0.35">
      <c r="A8043" s="86">
        <v>46106</v>
      </c>
      <c r="B8043" s="87">
        <v>0.77083333333333337</v>
      </c>
      <c r="C8043">
        <v>3.841E-5</v>
      </c>
    </row>
    <row r="8044" spans="1:3" x14ac:dyDescent="0.35">
      <c r="A8044" s="86">
        <v>46106</v>
      </c>
      <c r="B8044" s="87">
        <v>0.78125</v>
      </c>
      <c r="C8044">
        <v>4.074E-5</v>
      </c>
    </row>
    <row r="8045" spans="1:3" x14ac:dyDescent="0.35">
      <c r="A8045" s="86">
        <v>46106</v>
      </c>
      <c r="B8045" s="87">
        <v>0.79166666666666663</v>
      </c>
      <c r="C8045">
        <v>4.2979999999999998E-5</v>
      </c>
    </row>
    <row r="8046" spans="1:3" x14ac:dyDescent="0.35">
      <c r="A8046" s="86">
        <v>46106</v>
      </c>
      <c r="B8046" s="87">
        <v>0.80208333333333337</v>
      </c>
      <c r="C8046">
        <v>4.5049999999999997E-5</v>
      </c>
    </row>
    <row r="8047" spans="1:3" x14ac:dyDescent="0.35">
      <c r="A8047" s="86">
        <v>46106</v>
      </c>
      <c r="B8047" s="87">
        <v>0.8125</v>
      </c>
      <c r="C8047">
        <v>4.6749999999999998E-5</v>
      </c>
    </row>
    <row r="8048" spans="1:3" x14ac:dyDescent="0.35">
      <c r="A8048" s="86">
        <v>46106</v>
      </c>
      <c r="B8048" s="87">
        <v>0.82291666666666663</v>
      </c>
      <c r="C8048">
        <v>4.7859999999999999E-5</v>
      </c>
    </row>
    <row r="8049" spans="1:3" x14ac:dyDescent="0.35">
      <c r="A8049" s="86">
        <v>46106</v>
      </c>
      <c r="B8049" s="87">
        <v>0.83333333333333337</v>
      </c>
      <c r="C8049">
        <v>4.8219999999999996E-5</v>
      </c>
    </row>
    <row r="8050" spans="1:3" x14ac:dyDescent="0.35">
      <c r="A8050" s="86">
        <v>46106</v>
      </c>
      <c r="B8050" s="87">
        <v>0.84375</v>
      </c>
      <c r="C8050">
        <v>4.7679999999999998E-5</v>
      </c>
    </row>
    <row r="8051" spans="1:3" x14ac:dyDescent="0.35">
      <c r="A8051" s="86">
        <v>46106</v>
      </c>
      <c r="B8051" s="87">
        <v>0.85416666666666663</v>
      </c>
      <c r="C8051">
        <v>4.6580000000000005E-5</v>
      </c>
    </row>
    <row r="8052" spans="1:3" x14ac:dyDescent="0.35">
      <c r="A8052" s="86">
        <v>46106</v>
      </c>
      <c r="B8052" s="87">
        <v>0.86458333333333337</v>
      </c>
      <c r="C8052">
        <v>4.5269999999999999E-5</v>
      </c>
    </row>
    <row r="8053" spans="1:3" x14ac:dyDescent="0.35">
      <c r="A8053" s="86">
        <v>46106</v>
      </c>
      <c r="B8053" s="87">
        <v>0.875</v>
      </c>
      <c r="C8053">
        <v>4.4119999999999998E-5</v>
      </c>
    </row>
    <row r="8054" spans="1:3" x14ac:dyDescent="0.35">
      <c r="A8054" s="86">
        <v>46106</v>
      </c>
      <c r="B8054" s="87">
        <v>0.88541666666666663</v>
      </c>
      <c r="C8054">
        <v>4.3409999999999999E-5</v>
      </c>
    </row>
    <row r="8055" spans="1:3" x14ac:dyDescent="0.35">
      <c r="A8055" s="86">
        <v>46106</v>
      </c>
      <c r="B8055" s="87">
        <v>0.89583333333333337</v>
      </c>
      <c r="C8055">
        <v>4.2939999999999999E-5</v>
      </c>
    </row>
    <row r="8056" spans="1:3" x14ac:dyDescent="0.35">
      <c r="A8056" s="86">
        <v>46106</v>
      </c>
      <c r="B8056" s="87">
        <v>0.90625</v>
      </c>
      <c r="C8056">
        <v>4.2450000000000002E-5</v>
      </c>
    </row>
    <row r="8057" spans="1:3" x14ac:dyDescent="0.35">
      <c r="A8057" s="86">
        <v>46106</v>
      </c>
      <c r="B8057" s="87">
        <v>0.91666666666666663</v>
      </c>
      <c r="C8057">
        <v>4.1610000000000003E-5</v>
      </c>
    </row>
    <row r="8058" spans="1:3" x14ac:dyDescent="0.35">
      <c r="A8058" s="86">
        <v>46106</v>
      </c>
      <c r="B8058" s="87">
        <v>0.92708333333333337</v>
      </c>
      <c r="C8058">
        <v>4.0210000000000003E-5</v>
      </c>
    </row>
    <row r="8059" spans="1:3" x14ac:dyDescent="0.35">
      <c r="A8059" s="86">
        <v>46106</v>
      </c>
      <c r="B8059" s="87">
        <v>0.9375</v>
      </c>
      <c r="C8059">
        <v>3.8330000000000001E-5</v>
      </c>
    </row>
    <row r="8060" spans="1:3" x14ac:dyDescent="0.35">
      <c r="A8060" s="86">
        <v>46106</v>
      </c>
      <c r="B8060" s="87">
        <v>0.94791666666666663</v>
      </c>
      <c r="C8060">
        <v>3.6089999999999995E-5</v>
      </c>
    </row>
    <row r="8061" spans="1:3" x14ac:dyDescent="0.35">
      <c r="A8061" s="86">
        <v>46106</v>
      </c>
      <c r="B8061" s="87">
        <v>0.95833333333333337</v>
      </c>
      <c r="C8061">
        <v>3.366E-5</v>
      </c>
    </row>
    <row r="8062" spans="1:3" x14ac:dyDescent="0.35">
      <c r="A8062" s="86">
        <v>46106</v>
      </c>
      <c r="B8062" s="87">
        <v>0.96875</v>
      </c>
      <c r="C8062">
        <v>3.1140000000000003E-5</v>
      </c>
    </row>
    <row r="8063" spans="1:3" x14ac:dyDescent="0.35">
      <c r="A8063" s="86">
        <v>46106</v>
      </c>
      <c r="B8063" s="87">
        <v>0.97916666666666663</v>
      </c>
      <c r="C8063">
        <v>2.8629999999999999E-5</v>
      </c>
    </row>
    <row r="8064" spans="1:3" x14ac:dyDescent="0.35">
      <c r="A8064" s="86">
        <v>46106</v>
      </c>
      <c r="B8064" s="87">
        <v>0.98958333333333337</v>
      </c>
      <c r="C8064">
        <v>2.6120000000000001E-5</v>
      </c>
    </row>
    <row r="8065" spans="1:3" x14ac:dyDescent="0.35">
      <c r="A8065" s="86">
        <v>46107</v>
      </c>
      <c r="B8065" s="87">
        <v>0</v>
      </c>
      <c r="C8065">
        <v>2.366E-5</v>
      </c>
    </row>
    <row r="8066" spans="1:3" x14ac:dyDescent="0.35">
      <c r="A8066" s="86">
        <v>46107</v>
      </c>
      <c r="B8066" s="87">
        <v>1.0416666666666666E-2</v>
      </c>
      <c r="C8066">
        <v>2.1180000000000001E-5</v>
      </c>
    </row>
    <row r="8067" spans="1:3" x14ac:dyDescent="0.35">
      <c r="A8067" s="86">
        <v>46107</v>
      </c>
      <c r="B8067" s="87">
        <v>2.0833333333333332E-2</v>
      </c>
      <c r="C8067">
        <v>1.8950000000000003E-5</v>
      </c>
    </row>
    <row r="8068" spans="1:3" x14ac:dyDescent="0.35">
      <c r="A8068" s="86">
        <v>46107</v>
      </c>
      <c r="B8068" s="87">
        <v>3.125E-2</v>
      </c>
      <c r="C8068">
        <v>1.6990000000000002E-5</v>
      </c>
    </row>
    <row r="8069" spans="1:3" x14ac:dyDescent="0.35">
      <c r="A8069" s="86">
        <v>46107</v>
      </c>
      <c r="B8069" s="87">
        <v>4.1666666666666664E-2</v>
      </c>
      <c r="C8069">
        <v>1.541E-5</v>
      </c>
    </row>
    <row r="8070" spans="1:3" x14ac:dyDescent="0.35">
      <c r="A8070" s="86">
        <v>46107</v>
      </c>
      <c r="B8070" s="87">
        <v>5.2083333333333336E-2</v>
      </c>
      <c r="C8070">
        <v>1.43E-5</v>
      </c>
    </row>
    <row r="8071" spans="1:3" x14ac:dyDescent="0.35">
      <c r="A8071" s="86">
        <v>46107</v>
      </c>
      <c r="B8071" s="87">
        <v>6.25E-2</v>
      </c>
      <c r="C8071">
        <v>1.3530000000000001E-5</v>
      </c>
    </row>
    <row r="8072" spans="1:3" x14ac:dyDescent="0.35">
      <c r="A8072" s="86">
        <v>46107</v>
      </c>
      <c r="B8072" s="87">
        <v>7.2916666666666671E-2</v>
      </c>
      <c r="C8072">
        <v>1.3039999999999999E-5</v>
      </c>
    </row>
    <row r="8073" spans="1:3" x14ac:dyDescent="0.35">
      <c r="A8073" s="86">
        <v>46107</v>
      </c>
      <c r="B8073" s="87">
        <v>8.3333333333333329E-2</v>
      </c>
      <c r="C8073">
        <v>1.269E-5</v>
      </c>
    </row>
    <row r="8074" spans="1:3" x14ac:dyDescent="0.35">
      <c r="A8074" s="86">
        <v>46107</v>
      </c>
      <c r="B8074" s="87">
        <v>9.375E-2</v>
      </c>
      <c r="C8074">
        <v>1.239E-5</v>
      </c>
    </row>
    <row r="8075" spans="1:3" x14ac:dyDescent="0.35">
      <c r="A8075" s="86">
        <v>46107</v>
      </c>
      <c r="B8075" s="87">
        <v>0.10416666666666667</v>
      </c>
      <c r="C8075">
        <v>1.2120000000000001E-5</v>
      </c>
    </row>
    <row r="8076" spans="1:3" x14ac:dyDescent="0.35">
      <c r="A8076" s="86">
        <v>46107</v>
      </c>
      <c r="B8076" s="87">
        <v>0.11458333333333333</v>
      </c>
      <c r="C8076">
        <v>1.1919999999999999E-5</v>
      </c>
    </row>
    <row r="8077" spans="1:3" x14ac:dyDescent="0.35">
      <c r="A8077" s="86">
        <v>46107</v>
      </c>
      <c r="B8077" s="87">
        <v>0.125</v>
      </c>
      <c r="C8077">
        <v>1.1790000000000001E-5</v>
      </c>
    </row>
    <row r="8078" spans="1:3" x14ac:dyDescent="0.35">
      <c r="A8078" s="86">
        <v>46107</v>
      </c>
      <c r="B8078" s="87">
        <v>0.13541666666666666</v>
      </c>
      <c r="C8078">
        <v>1.171E-5</v>
      </c>
    </row>
    <row r="8079" spans="1:3" x14ac:dyDescent="0.35">
      <c r="A8079" s="86">
        <v>46107</v>
      </c>
      <c r="B8079" s="87">
        <v>0.14583333333333334</v>
      </c>
      <c r="C8079">
        <v>1.171E-5</v>
      </c>
    </row>
    <row r="8080" spans="1:3" x14ac:dyDescent="0.35">
      <c r="A8080" s="86">
        <v>46107</v>
      </c>
      <c r="B8080" s="87">
        <v>0.15625</v>
      </c>
      <c r="C8080">
        <v>1.1740000000000001E-5</v>
      </c>
    </row>
    <row r="8081" spans="1:3" x14ac:dyDescent="0.35">
      <c r="A8081" s="86">
        <v>46107</v>
      </c>
      <c r="B8081" s="87">
        <v>0.16666666666666666</v>
      </c>
      <c r="C8081">
        <v>1.1790000000000001E-5</v>
      </c>
    </row>
    <row r="8082" spans="1:3" x14ac:dyDescent="0.35">
      <c r="A8082" s="86">
        <v>46107</v>
      </c>
      <c r="B8082" s="87">
        <v>0.17708333333333334</v>
      </c>
      <c r="C8082">
        <v>1.1809999999999999E-5</v>
      </c>
    </row>
    <row r="8083" spans="1:3" x14ac:dyDescent="0.35">
      <c r="A8083" s="86">
        <v>46107</v>
      </c>
      <c r="B8083" s="87">
        <v>0.1875</v>
      </c>
      <c r="C8083">
        <v>1.1900000000000001E-5</v>
      </c>
    </row>
    <row r="8084" spans="1:3" x14ac:dyDescent="0.35">
      <c r="A8084" s="86">
        <v>46107</v>
      </c>
      <c r="B8084" s="87">
        <v>0.19791666666666666</v>
      </c>
      <c r="C8084">
        <v>1.203E-5</v>
      </c>
    </row>
    <row r="8085" spans="1:3" x14ac:dyDescent="0.35">
      <c r="A8085" s="86">
        <v>46107</v>
      </c>
      <c r="B8085" s="87">
        <v>0.20833333333333334</v>
      </c>
      <c r="C8085">
        <v>1.223E-5</v>
      </c>
    </row>
    <row r="8086" spans="1:3" x14ac:dyDescent="0.35">
      <c r="A8086" s="86">
        <v>46107</v>
      </c>
      <c r="B8086" s="87">
        <v>0.21875</v>
      </c>
      <c r="C8086">
        <v>1.261E-5</v>
      </c>
    </row>
    <row r="8087" spans="1:3" x14ac:dyDescent="0.35">
      <c r="A8087" s="86">
        <v>46107</v>
      </c>
      <c r="B8087" s="87">
        <v>0.22916666666666666</v>
      </c>
      <c r="C8087">
        <v>1.332E-5</v>
      </c>
    </row>
    <row r="8088" spans="1:3" x14ac:dyDescent="0.35">
      <c r="A8088" s="86">
        <v>46107</v>
      </c>
      <c r="B8088" s="87">
        <v>0.23958333333333334</v>
      </c>
      <c r="C8088">
        <v>1.4619999999999999E-5</v>
      </c>
    </row>
    <row r="8089" spans="1:3" x14ac:dyDescent="0.35">
      <c r="A8089" s="86">
        <v>46107</v>
      </c>
      <c r="B8089" s="87">
        <v>0.25</v>
      </c>
      <c r="C8089">
        <v>1.677E-5</v>
      </c>
    </row>
    <row r="8090" spans="1:3" x14ac:dyDescent="0.35">
      <c r="A8090" s="86">
        <v>46107</v>
      </c>
      <c r="B8090" s="87">
        <v>0.26041666666666669</v>
      </c>
      <c r="C8090">
        <v>1.9849999999999998E-5</v>
      </c>
    </row>
    <row r="8091" spans="1:3" x14ac:dyDescent="0.35">
      <c r="A8091" s="86">
        <v>46107</v>
      </c>
      <c r="B8091" s="87">
        <v>0.27083333333333331</v>
      </c>
      <c r="C8091">
        <v>2.3499999999999999E-5</v>
      </c>
    </row>
    <row r="8092" spans="1:3" x14ac:dyDescent="0.35">
      <c r="A8092" s="86">
        <v>46107</v>
      </c>
      <c r="B8092" s="87">
        <v>0.28125</v>
      </c>
      <c r="C8092">
        <v>2.7249999999999998E-5</v>
      </c>
    </row>
    <row r="8093" spans="1:3" x14ac:dyDescent="0.35">
      <c r="A8093" s="86">
        <v>46107</v>
      </c>
      <c r="B8093" s="87">
        <v>0.29166666666666669</v>
      </c>
      <c r="C8093">
        <v>3.0599999999999998E-5</v>
      </c>
    </row>
    <row r="8094" spans="1:3" x14ac:dyDescent="0.35">
      <c r="A8094" s="86">
        <v>46107</v>
      </c>
      <c r="B8094" s="87">
        <v>0.30208333333333331</v>
      </c>
      <c r="C8094">
        <v>3.3160000000000001E-5</v>
      </c>
    </row>
    <row r="8095" spans="1:3" x14ac:dyDescent="0.35">
      <c r="A8095" s="86">
        <v>46107</v>
      </c>
      <c r="B8095" s="87">
        <v>0.3125</v>
      </c>
      <c r="C8095">
        <v>3.4980000000000001E-5</v>
      </c>
    </row>
    <row r="8096" spans="1:3" x14ac:dyDescent="0.35">
      <c r="A8096" s="86">
        <v>46107</v>
      </c>
      <c r="B8096" s="87">
        <v>0.32291666666666669</v>
      </c>
      <c r="C8096">
        <v>3.6179999999999996E-5</v>
      </c>
    </row>
    <row r="8097" spans="1:3" x14ac:dyDescent="0.35">
      <c r="A8097" s="86">
        <v>46107</v>
      </c>
      <c r="B8097" s="87">
        <v>0.33333333333333331</v>
      </c>
      <c r="C8097">
        <v>3.6940000000000002E-5</v>
      </c>
    </row>
    <row r="8098" spans="1:3" x14ac:dyDescent="0.35">
      <c r="A8098" s="86">
        <v>46107</v>
      </c>
      <c r="B8098" s="87">
        <v>0.34375</v>
      </c>
      <c r="C8098">
        <v>3.735E-5</v>
      </c>
    </row>
    <row r="8099" spans="1:3" x14ac:dyDescent="0.35">
      <c r="A8099" s="86">
        <v>46107</v>
      </c>
      <c r="B8099" s="87">
        <v>0.35416666666666669</v>
      </c>
      <c r="C8099">
        <v>3.7490000000000002E-5</v>
      </c>
    </row>
    <row r="8100" spans="1:3" x14ac:dyDescent="0.35">
      <c r="A8100" s="86">
        <v>46107</v>
      </c>
      <c r="B8100" s="87">
        <v>0.36458333333333331</v>
      </c>
      <c r="C8100">
        <v>3.7490000000000002E-5</v>
      </c>
    </row>
    <row r="8101" spans="1:3" x14ac:dyDescent="0.35">
      <c r="A8101" s="86">
        <v>46107</v>
      </c>
      <c r="B8101" s="87">
        <v>0.375</v>
      </c>
      <c r="C8101">
        <v>3.7379999999999998E-5</v>
      </c>
    </row>
    <row r="8102" spans="1:3" x14ac:dyDescent="0.35">
      <c r="A8102" s="86">
        <v>46107</v>
      </c>
      <c r="B8102" s="87">
        <v>0.38541666666666669</v>
      </c>
      <c r="C8102">
        <v>3.7270000000000001E-5</v>
      </c>
    </row>
    <row r="8103" spans="1:3" x14ac:dyDescent="0.35">
      <c r="A8103" s="86">
        <v>46107</v>
      </c>
      <c r="B8103" s="87">
        <v>0.39583333333333331</v>
      </c>
      <c r="C8103">
        <v>3.7130000000000005E-5</v>
      </c>
    </row>
    <row r="8104" spans="1:3" x14ac:dyDescent="0.35">
      <c r="A8104" s="86">
        <v>46107</v>
      </c>
      <c r="B8104" s="87">
        <v>0.40625</v>
      </c>
      <c r="C8104">
        <v>3.6940000000000002E-5</v>
      </c>
    </row>
    <row r="8105" spans="1:3" x14ac:dyDescent="0.35">
      <c r="A8105" s="86">
        <v>46107</v>
      </c>
      <c r="B8105" s="87">
        <v>0.41666666666666669</v>
      </c>
      <c r="C8105">
        <v>3.6690000000000003E-5</v>
      </c>
    </row>
    <row r="8106" spans="1:3" x14ac:dyDescent="0.35">
      <c r="A8106" s="86">
        <v>46107</v>
      </c>
      <c r="B8106" s="87">
        <v>0.42708333333333331</v>
      </c>
      <c r="C8106">
        <v>3.6400000000000004E-5</v>
      </c>
    </row>
    <row r="8107" spans="1:3" x14ac:dyDescent="0.35">
      <c r="A8107" s="86">
        <v>46107</v>
      </c>
      <c r="B8107" s="87">
        <v>0.4375</v>
      </c>
      <c r="C8107">
        <v>3.6040000000000001E-5</v>
      </c>
    </row>
    <row r="8108" spans="1:3" x14ac:dyDescent="0.35">
      <c r="A8108" s="86">
        <v>46107</v>
      </c>
      <c r="B8108" s="87">
        <v>0.44791666666666669</v>
      </c>
      <c r="C8108">
        <v>3.5770000000000005E-5</v>
      </c>
    </row>
    <row r="8109" spans="1:3" x14ac:dyDescent="0.35">
      <c r="A8109" s="86">
        <v>46107</v>
      </c>
      <c r="B8109" s="87">
        <v>0.45833333333333331</v>
      </c>
      <c r="C8109">
        <v>3.5580000000000002E-5</v>
      </c>
    </row>
    <row r="8110" spans="1:3" x14ac:dyDescent="0.35">
      <c r="A8110" s="86">
        <v>46107</v>
      </c>
      <c r="B8110" s="87">
        <v>0.46875</v>
      </c>
      <c r="C8110">
        <v>3.5549999999999997E-5</v>
      </c>
    </row>
    <row r="8111" spans="1:3" x14ac:dyDescent="0.35">
      <c r="A8111" s="86">
        <v>46107</v>
      </c>
      <c r="B8111" s="87">
        <v>0.47916666666666669</v>
      </c>
      <c r="C8111">
        <v>3.5799999999999996E-5</v>
      </c>
    </row>
    <row r="8112" spans="1:3" x14ac:dyDescent="0.35">
      <c r="A8112" s="86">
        <v>46107</v>
      </c>
      <c r="B8112" s="87">
        <v>0.48958333333333331</v>
      </c>
      <c r="C8112">
        <v>3.6369999999999999E-5</v>
      </c>
    </row>
    <row r="8113" spans="1:3" x14ac:dyDescent="0.35">
      <c r="A8113" s="86">
        <v>46107</v>
      </c>
      <c r="B8113" s="87">
        <v>0.5</v>
      </c>
      <c r="C8113">
        <v>3.7379999999999998E-5</v>
      </c>
    </row>
    <row r="8114" spans="1:3" x14ac:dyDescent="0.35">
      <c r="A8114" s="86">
        <v>46107</v>
      </c>
      <c r="B8114" s="87">
        <v>0.51041666666666663</v>
      </c>
      <c r="C8114">
        <v>3.8819999999999998E-5</v>
      </c>
    </row>
    <row r="8115" spans="1:3" x14ac:dyDescent="0.35">
      <c r="A8115" s="86">
        <v>46107</v>
      </c>
      <c r="B8115" s="87">
        <v>0.52083333333333337</v>
      </c>
      <c r="C8115">
        <v>4.0340000000000003E-5</v>
      </c>
    </row>
    <row r="8116" spans="1:3" x14ac:dyDescent="0.35">
      <c r="A8116" s="86">
        <v>46107</v>
      </c>
      <c r="B8116" s="87">
        <v>0.53125</v>
      </c>
      <c r="C8116">
        <v>4.159E-5</v>
      </c>
    </row>
    <row r="8117" spans="1:3" x14ac:dyDescent="0.35">
      <c r="A8117" s="86">
        <v>46107</v>
      </c>
      <c r="B8117" s="87">
        <v>0.54166666666666663</v>
      </c>
      <c r="C8117">
        <v>4.214E-5</v>
      </c>
    </row>
    <row r="8118" spans="1:3" x14ac:dyDescent="0.35">
      <c r="A8118" s="86">
        <v>46107</v>
      </c>
      <c r="B8118" s="87">
        <v>0.55208333333333337</v>
      </c>
      <c r="C8118">
        <v>4.1700000000000004E-5</v>
      </c>
    </row>
    <row r="8119" spans="1:3" x14ac:dyDescent="0.35">
      <c r="A8119" s="86">
        <v>46107</v>
      </c>
      <c r="B8119" s="87">
        <v>0.5625</v>
      </c>
      <c r="C8119">
        <v>4.0540000000000001E-5</v>
      </c>
    </row>
    <row r="8120" spans="1:3" x14ac:dyDescent="0.35">
      <c r="A8120" s="86">
        <v>46107</v>
      </c>
      <c r="B8120" s="87">
        <v>0.57291666666666663</v>
      </c>
      <c r="C8120">
        <v>3.8980000000000003E-5</v>
      </c>
    </row>
    <row r="8121" spans="1:3" x14ac:dyDescent="0.35">
      <c r="A8121" s="86">
        <v>46107</v>
      </c>
      <c r="B8121" s="87">
        <v>0.58333333333333337</v>
      </c>
      <c r="C8121">
        <v>3.7379999999999998E-5</v>
      </c>
    </row>
    <row r="8122" spans="1:3" x14ac:dyDescent="0.35">
      <c r="A8122" s="86">
        <v>46107</v>
      </c>
      <c r="B8122" s="87">
        <v>0.59375</v>
      </c>
      <c r="C8122">
        <v>3.6040000000000001E-5</v>
      </c>
    </row>
    <row r="8123" spans="1:3" x14ac:dyDescent="0.35">
      <c r="A8123" s="86">
        <v>46107</v>
      </c>
      <c r="B8123" s="87">
        <v>0.60416666666666663</v>
      </c>
      <c r="C8123">
        <v>3.4950000000000002E-5</v>
      </c>
    </row>
    <row r="8124" spans="1:3" x14ac:dyDescent="0.35">
      <c r="A8124" s="86">
        <v>46107</v>
      </c>
      <c r="B8124" s="87">
        <v>0.61458333333333337</v>
      </c>
      <c r="C8124">
        <v>3.3970000000000002E-5</v>
      </c>
    </row>
    <row r="8125" spans="1:3" x14ac:dyDescent="0.35">
      <c r="A8125" s="86">
        <v>46107</v>
      </c>
      <c r="B8125" s="87">
        <v>0.625</v>
      </c>
      <c r="C8125">
        <v>3.3079999999999995E-5</v>
      </c>
    </row>
    <row r="8126" spans="1:3" x14ac:dyDescent="0.35">
      <c r="A8126" s="86">
        <v>46107</v>
      </c>
      <c r="B8126" s="87">
        <v>0.63541666666666663</v>
      </c>
      <c r="C8126">
        <v>3.2149999999999995E-5</v>
      </c>
    </row>
    <row r="8127" spans="1:3" x14ac:dyDescent="0.35">
      <c r="A8127" s="86">
        <v>46107</v>
      </c>
      <c r="B8127" s="87">
        <v>0.64583333333333337</v>
      </c>
      <c r="C8127">
        <v>3.1250000000000001E-5</v>
      </c>
    </row>
    <row r="8128" spans="1:3" x14ac:dyDescent="0.35">
      <c r="A8128" s="86">
        <v>46107</v>
      </c>
      <c r="B8128" s="87">
        <v>0.65625</v>
      </c>
      <c r="C8128">
        <v>3.0409999999999999E-5</v>
      </c>
    </row>
    <row r="8129" spans="1:3" x14ac:dyDescent="0.35">
      <c r="A8129" s="86">
        <v>46107</v>
      </c>
      <c r="B8129" s="87">
        <v>0.66666666666666663</v>
      </c>
      <c r="C8129">
        <v>2.9669999999999999E-5</v>
      </c>
    </row>
    <row r="8130" spans="1:3" x14ac:dyDescent="0.35">
      <c r="A8130" s="86">
        <v>46107</v>
      </c>
      <c r="B8130" s="87">
        <v>0.67708333333333337</v>
      </c>
      <c r="C8130">
        <v>2.9110000000000001E-5</v>
      </c>
    </row>
    <row r="8131" spans="1:3" x14ac:dyDescent="0.35">
      <c r="A8131" s="86">
        <v>46107</v>
      </c>
      <c r="B8131" s="87">
        <v>0.6875</v>
      </c>
      <c r="C8131">
        <v>2.8779999999999999E-5</v>
      </c>
    </row>
    <row r="8132" spans="1:3" x14ac:dyDescent="0.35">
      <c r="A8132" s="86">
        <v>46107</v>
      </c>
      <c r="B8132" s="87">
        <v>0.69791666666666663</v>
      </c>
      <c r="C8132">
        <v>2.8719999999999999E-5</v>
      </c>
    </row>
    <row r="8133" spans="1:3" x14ac:dyDescent="0.35">
      <c r="A8133" s="86">
        <v>46107</v>
      </c>
      <c r="B8133" s="87">
        <v>0.70833333333333337</v>
      </c>
      <c r="C8133">
        <v>2.9E-5</v>
      </c>
    </row>
    <row r="8134" spans="1:3" x14ac:dyDescent="0.35">
      <c r="A8134" s="86">
        <v>46107</v>
      </c>
      <c r="B8134" s="87">
        <v>0.71875</v>
      </c>
      <c r="C8134">
        <v>2.97E-5</v>
      </c>
    </row>
    <row r="8135" spans="1:3" x14ac:dyDescent="0.35">
      <c r="A8135" s="86">
        <v>46107</v>
      </c>
      <c r="B8135" s="87">
        <v>0.72916666666666663</v>
      </c>
      <c r="C8135">
        <v>3.0790000000000002E-5</v>
      </c>
    </row>
    <row r="8136" spans="1:3" x14ac:dyDescent="0.35">
      <c r="A8136" s="86">
        <v>46107</v>
      </c>
      <c r="B8136" s="87">
        <v>0.73958333333333337</v>
      </c>
      <c r="C8136">
        <v>3.2210000000000005E-5</v>
      </c>
    </row>
    <row r="8137" spans="1:3" x14ac:dyDescent="0.35">
      <c r="A8137" s="86">
        <v>46107</v>
      </c>
      <c r="B8137" s="87">
        <v>0.75</v>
      </c>
      <c r="C8137">
        <v>3.3970000000000002E-5</v>
      </c>
    </row>
    <row r="8138" spans="1:3" x14ac:dyDescent="0.35">
      <c r="A8138" s="86">
        <v>46107</v>
      </c>
      <c r="B8138" s="87">
        <v>0.76041666666666663</v>
      </c>
      <c r="C8138">
        <v>3.6040000000000001E-5</v>
      </c>
    </row>
    <row r="8139" spans="1:3" x14ac:dyDescent="0.35">
      <c r="A8139" s="86">
        <v>46107</v>
      </c>
      <c r="B8139" s="87">
        <v>0.77083333333333337</v>
      </c>
      <c r="C8139">
        <v>3.8269999999999998E-5</v>
      </c>
    </row>
    <row r="8140" spans="1:3" x14ac:dyDescent="0.35">
      <c r="A8140" s="86">
        <v>46107</v>
      </c>
      <c r="B8140" s="87">
        <v>0.78125</v>
      </c>
      <c r="C8140">
        <v>4.0590000000000003E-5</v>
      </c>
    </row>
    <row r="8141" spans="1:3" x14ac:dyDescent="0.35">
      <c r="A8141" s="86">
        <v>46107</v>
      </c>
      <c r="B8141" s="87">
        <v>0.79166666666666663</v>
      </c>
      <c r="C8141">
        <v>4.282E-5</v>
      </c>
    </row>
    <row r="8142" spans="1:3" x14ac:dyDescent="0.35">
      <c r="A8142" s="86">
        <v>46107</v>
      </c>
      <c r="B8142" s="87">
        <v>0.80208333333333337</v>
      </c>
      <c r="C8142">
        <v>4.4889999999999999E-5</v>
      </c>
    </row>
    <row r="8143" spans="1:3" x14ac:dyDescent="0.35">
      <c r="A8143" s="86">
        <v>46107</v>
      </c>
      <c r="B8143" s="87">
        <v>0.8125</v>
      </c>
      <c r="C8143">
        <v>4.6580000000000005E-5</v>
      </c>
    </row>
    <row r="8144" spans="1:3" x14ac:dyDescent="0.35">
      <c r="A8144" s="86">
        <v>46107</v>
      </c>
      <c r="B8144" s="87">
        <v>0.82291666666666663</v>
      </c>
      <c r="C8144">
        <v>4.7690000000000006E-5</v>
      </c>
    </row>
    <row r="8145" spans="1:3" x14ac:dyDescent="0.35">
      <c r="A8145" s="86">
        <v>46107</v>
      </c>
      <c r="B8145" s="87">
        <v>0.83333333333333337</v>
      </c>
      <c r="C8145">
        <v>4.8050000000000002E-5</v>
      </c>
    </row>
    <row r="8146" spans="1:3" x14ac:dyDescent="0.35">
      <c r="A8146" s="86">
        <v>46107</v>
      </c>
      <c r="B8146" s="87">
        <v>0.84375</v>
      </c>
      <c r="C8146">
        <v>4.7509999999999997E-5</v>
      </c>
    </row>
    <row r="8147" spans="1:3" x14ac:dyDescent="0.35">
      <c r="A8147" s="86">
        <v>46107</v>
      </c>
      <c r="B8147" s="87">
        <v>0.85416666666666663</v>
      </c>
      <c r="C8147">
        <v>4.6420000000000006E-5</v>
      </c>
    </row>
    <row r="8148" spans="1:3" x14ac:dyDescent="0.35">
      <c r="A8148" s="86">
        <v>46107</v>
      </c>
      <c r="B8148" s="87">
        <v>0.86458333333333337</v>
      </c>
      <c r="C8148">
        <v>4.511E-5</v>
      </c>
    </row>
    <row r="8149" spans="1:3" x14ac:dyDescent="0.35">
      <c r="A8149" s="86">
        <v>46107</v>
      </c>
      <c r="B8149" s="87">
        <v>0.875</v>
      </c>
      <c r="C8149">
        <v>4.3970000000000001E-5</v>
      </c>
    </row>
    <row r="8150" spans="1:3" x14ac:dyDescent="0.35">
      <c r="A8150" s="86">
        <v>46107</v>
      </c>
      <c r="B8150" s="87">
        <v>0.88541666666666663</v>
      </c>
      <c r="C8150">
        <v>4.3260000000000003E-5</v>
      </c>
    </row>
    <row r="8151" spans="1:3" x14ac:dyDescent="0.35">
      <c r="A8151" s="86">
        <v>46107</v>
      </c>
      <c r="B8151" s="87">
        <v>0.89583333333333337</v>
      </c>
      <c r="C8151">
        <v>4.2790000000000002E-5</v>
      </c>
    </row>
    <row r="8152" spans="1:3" x14ac:dyDescent="0.35">
      <c r="A8152" s="86">
        <v>46107</v>
      </c>
      <c r="B8152" s="87">
        <v>0.90625</v>
      </c>
      <c r="C8152">
        <v>4.2299999999999998E-5</v>
      </c>
    </row>
    <row r="8153" spans="1:3" x14ac:dyDescent="0.35">
      <c r="A8153" s="86">
        <v>46107</v>
      </c>
      <c r="B8153" s="87">
        <v>0.91666666666666663</v>
      </c>
      <c r="C8153">
        <v>4.1459999999999999E-5</v>
      </c>
    </row>
    <row r="8154" spans="1:3" x14ac:dyDescent="0.35">
      <c r="A8154" s="86">
        <v>46107</v>
      </c>
      <c r="B8154" s="87">
        <v>0.92708333333333337</v>
      </c>
      <c r="C8154">
        <v>4.0070000000000001E-5</v>
      </c>
    </row>
    <row r="8155" spans="1:3" x14ac:dyDescent="0.35">
      <c r="A8155" s="86">
        <v>46107</v>
      </c>
      <c r="B8155" s="87">
        <v>0.9375</v>
      </c>
      <c r="C8155">
        <v>3.82E-5</v>
      </c>
    </row>
    <row r="8156" spans="1:3" x14ac:dyDescent="0.35">
      <c r="A8156" s="86">
        <v>46107</v>
      </c>
      <c r="B8156" s="87">
        <v>0.94791666666666663</v>
      </c>
      <c r="C8156">
        <v>3.5960000000000001E-5</v>
      </c>
    </row>
    <row r="8157" spans="1:3" x14ac:dyDescent="0.35">
      <c r="A8157" s="86">
        <v>46107</v>
      </c>
      <c r="B8157" s="87">
        <v>0.95833333333333337</v>
      </c>
      <c r="C8157">
        <v>3.3540000000000001E-5</v>
      </c>
    </row>
    <row r="8158" spans="1:3" x14ac:dyDescent="0.35">
      <c r="A8158" s="86">
        <v>46107</v>
      </c>
      <c r="B8158" s="87">
        <v>0.96875</v>
      </c>
      <c r="C8158">
        <v>3.1029999999999999E-5</v>
      </c>
    </row>
    <row r="8159" spans="1:3" x14ac:dyDescent="0.35">
      <c r="A8159" s="86">
        <v>46107</v>
      </c>
      <c r="B8159" s="87">
        <v>0.97916666666666663</v>
      </c>
      <c r="C8159">
        <v>2.853E-5</v>
      </c>
    </row>
    <row r="8160" spans="1:3" x14ac:dyDescent="0.35">
      <c r="A8160" s="86">
        <v>46107</v>
      </c>
      <c r="B8160" s="87">
        <v>0.98958333333333337</v>
      </c>
      <c r="C8160">
        <v>2.6020000000000002E-5</v>
      </c>
    </row>
    <row r="8161" spans="1:3" x14ac:dyDescent="0.35">
      <c r="A8161" s="86">
        <v>46108</v>
      </c>
      <c r="B8161" s="87">
        <v>0</v>
      </c>
      <c r="C8161">
        <v>2.357E-5</v>
      </c>
    </row>
    <row r="8162" spans="1:3" x14ac:dyDescent="0.35">
      <c r="A8162" s="86">
        <v>46108</v>
      </c>
      <c r="B8162" s="87">
        <v>1.0416666666666666E-2</v>
      </c>
      <c r="C8162">
        <v>2.1100000000000001E-5</v>
      </c>
    </row>
    <row r="8163" spans="1:3" x14ac:dyDescent="0.35">
      <c r="A8163" s="86">
        <v>46108</v>
      </c>
      <c r="B8163" s="87">
        <v>2.0833333333333332E-2</v>
      </c>
      <c r="C8163">
        <v>1.8880000000000002E-5</v>
      </c>
    </row>
    <row r="8164" spans="1:3" x14ac:dyDescent="0.35">
      <c r="A8164" s="86">
        <v>46108</v>
      </c>
      <c r="B8164" s="87">
        <v>3.125E-2</v>
      </c>
      <c r="C8164">
        <v>1.6930000000000002E-5</v>
      </c>
    </row>
    <row r="8165" spans="1:3" x14ac:dyDescent="0.35">
      <c r="A8165" s="86">
        <v>46108</v>
      </c>
      <c r="B8165" s="87">
        <v>4.1666666666666664E-2</v>
      </c>
      <c r="C8165">
        <v>1.535E-5</v>
      </c>
    </row>
    <row r="8166" spans="1:3" x14ac:dyDescent="0.35">
      <c r="A8166" s="86">
        <v>46108</v>
      </c>
      <c r="B8166" s="87">
        <v>5.2083333333333336E-2</v>
      </c>
      <c r="C8166">
        <v>1.4250000000000001E-5</v>
      </c>
    </row>
    <row r="8167" spans="1:3" x14ac:dyDescent="0.35">
      <c r="A8167" s="86">
        <v>46108</v>
      </c>
      <c r="B8167" s="87">
        <v>6.25E-2</v>
      </c>
      <c r="C8167">
        <v>1.349E-5</v>
      </c>
    </row>
    <row r="8168" spans="1:3" x14ac:dyDescent="0.35">
      <c r="A8168" s="86">
        <v>46108</v>
      </c>
      <c r="B8168" s="87">
        <v>7.2916666666666671E-2</v>
      </c>
      <c r="C8168">
        <v>1.2999999999999999E-5</v>
      </c>
    </row>
    <row r="8169" spans="1:3" x14ac:dyDescent="0.35">
      <c r="A8169" s="86">
        <v>46108</v>
      </c>
      <c r="B8169" s="87">
        <v>8.3333333333333329E-2</v>
      </c>
      <c r="C8169">
        <v>1.2640000000000001E-5</v>
      </c>
    </row>
    <row r="8170" spans="1:3" x14ac:dyDescent="0.35">
      <c r="A8170" s="86">
        <v>46108</v>
      </c>
      <c r="B8170" s="87">
        <v>9.375E-2</v>
      </c>
      <c r="C8170">
        <v>1.235E-5</v>
      </c>
    </row>
    <row r="8171" spans="1:3" x14ac:dyDescent="0.35">
      <c r="A8171" s="86">
        <v>46108</v>
      </c>
      <c r="B8171" s="87">
        <v>0.10416666666666667</v>
      </c>
      <c r="C8171">
        <v>1.2080000000000001E-5</v>
      </c>
    </row>
    <row r="8172" spans="1:3" x14ac:dyDescent="0.35">
      <c r="A8172" s="86">
        <v>46108</v>
      </c>
      <c r="B8172" s="87">
        <v>0.11458333333333333</v>
      </c>
      <c r="C8172">
        <v>1.188E-5</v>
      </c>
    </row>
    <row r="8173" spans="1:3" x14ac:dyDescent="0.35">
      <c r="A8173" s="86">
        <v>46108</v>
      </c>
      <c r="B8173" s="87">
        <v>0.125</v>
      </c>
      <c r="C8173">
        <v>1.1749999999999999E-5</v>
      </c>
    </row>
    <row r="8174" spans="1:3" x14ac:dyDescent="0.35">
      <c r="A8174" s="86">
        <v>46108</v>
      </c>
      <c r="B8174" s="87">
        <v>0.13541666666666666</v>
      </c>
      <c r="C8174">
        <v>1.166E-5</v>
      </c>
    </row>
    <row r="8175" spans="1:3" x14ac:dyDescent="0.35">
      <c r="A8175" s="86">
        <v>46108</v>
      </c>
      <c r="B8175" s="87">
        <v>0.14583333333333334</v>
      </c>
      <c r="C8175">
        <v>1.166E-5</v>
      </c>
    </row>
    <row r="8176" spans="1:3" x14ac:dyDescent="0.35">
      <c r="A8176" s="86">
        <v>46108</v>
      </c>
      <c r="B8176" s="87">
        <v>0.15625</v>
      </c>
      <c r="C8176">
        <v>1.17E-5</v>
      </c>
    </row>
    <row r="8177" spans="1:3" x14ac:dyDescent="0.35">
      <c r="A8177" s="86">
        <v>46108</v>
      </c>
      <c r="B8177" s="87">
        <v>0.16666666666666666</v>
      </c>
      <c r="C8177">
        <v>1.1749999999999999E-5</v>
      </c>
    </row>
    <row r="8178" spans="1:3" x14ac:dyDescent="0.35">
      <c r="A8178" s="86">
        <v>46108</v>
      </c>
      <c r="B8178" s="87">
        <v>0.17708333333333334</v>
      </c>
      <c r="C8178">
        <v>1.1769999999999999E-5</v>
      </c>
    </row>
    <row r="8179" spans="1:3" x14ac:dyDescent="0.35">
      <c r="A8179" s="86">
        <v>46108</v>
      </c>
      <c r="B8179" s="87">
        <v>0.1875</v>
      </c>
      <c r="C8179">
        <v>1.186E-5</v>
      </c>
    </row>
    <row r="8180" spans="1:3" x14ac:dyDescent="0.35">
      <c r="A8180" s="86">
        <v>46108</v>
      </c>
      <c r="B8180" s="87">
        <v>0.19791666666666666</v>
      </c>
      <c r="C8180">
        <v>1.199E-5</v>
      </c>
    </row>
    <row r="8181" spans="1:3" x14ac:dyDescent="0.35">
      <c r="A8181" s="86">
        <v>46108</v>
      </c>
      <c r="B8181" s="87">
        <v>0.20833333333333334</v>
      </c>
      <c r="C8181">
        <v>1.218E-5</v>
      </c>
    </row>
    <row r="8182" spans="1:3" x14ac:dyDescent="0.35">
      <c r="A8182" s="86">
        <v>46108</v>
      </c>
      <c r="B8182" s="87">
        <v>0.21875</v>
      </c>
      <c r="C8182">
        <v>1.256E-5</v>
      </c>
    </row>
    <row r="8183" spans="1:3" x14ac:dyDescent="0.35">
      <c r="A8183" s="86">
        <v>46108</v>
      </c>
      <c r="B8183" s="87">
        <v>0.22916666666666666</v>
      </c>
      <c r="C8183">
        <v>1.327E-5</v>
      </c>
    </row>
    <row r="8184" spans="1:3" x14ac:dyDescent="0.35">
      <c r="A8184" s="86">
        <v>46108</v>
      </c>
      <c r="B8184" s="87">
        <v>0.23958333333333334</v>
      </c>
      <c r="C8184">
        <v>1.4569999999999999E-5</v>
      </c>
    </row>
    <row r="8185" spans="1:3" x14ac:dyDescent="0.35">
      <c r="A8185" s="86">
        <v>46108</v>
      </c>
      <c r="B8185" s="87">
        <v>0.25</v>
      </c>
      <c r="C8185">
        <v>1.6709999999999998E-5</v>
      </c>
    </row>
    <row r="8186" spans="1:3" x14ac:dyDescent="0.35">
      <c r="A8186" s="86">
        <v>46108</v>
      </c>
      <c r="B8186" s="87">
        <v>0.26041666666666669</v>
      </c>
      <c r="C8186">
        <v>1.978E-5</v>
      </c>
    </row>
    <row r="8187" spans="1:3" x14ac:dyDescent="0.35">
      <c r="A8187" s="86">
        <v>46108</v>
      </c>
      <c r="B8187" s="87">
        <v>0.27083333333333331</v>
      </c>
      <c r="C8187">
        <v>2.3410000000000001E-5</v>
      </c>
    </row>
    <row r="8188" spans="1:3" x14ac:dyDescent="0.35">
      <c r="A8188" s="86">
        <v>46108</v>
      </c>
      <c r="B8188" s="87">
        <v>0.28125</v>
      </c>
      <c r="C8188">
        <v>2.7160000000000001E-5</v>
      </c>
    </row>
    <row r="8189" spans="1:3" x14ac:dyDescent="0.35">
      <c r="A8189" s="86">
        <v>46108</v>
      </c>
      <c r="B8189" s="87">
        <v>0.29166666666666669</v>
      </c>
      <c r="C8189">
        <v>3.0490000000000001E-5</v>
      </c>
    </row>
    <row r="8190" spans="1:3" x14ac:dyDescent="0.35">
      <c r="A8190" s="86">
        <v>46108</v>
      </c>
      <c r="B8190" s="87">
        <v>0.30208333333333331</v>
      </c>
      <c r="C8190">
        <v>3.3040000000000002E-5</v>
      </c>
    </row>
    <row r="8191" spans="1:3" x14ac:dyDescent="0.35">
      <c r="A8191" s="86">
        <v>46108</v>
      </c>
      <c r="B8191" s="87">
        <v>0.3125</v>
      </c>
      <c r="C8191">
        <v>3.4860000000000002E-5</v>
      </c>
    </row>
    <row r="8192" spans="1:3" x14ac:dyDescent="0.35">
      <c r="A8192" s="86">
        <v>46108</v>
      </c>
      <c r="B8192" s="87">
        <v>0.32291666666666669</v>
      </c>
      <c r="C8192">
        <v>3.6049999999999995E-5</v>
      </c>
    </row>
    <row r="8193" spans="1:3" x14ac:dyDescent="0.35">
      <c r="A8193" s="86">
        <v>46108</v>
      </c>
      <c r="B8193" s="87">
        <v>0.33333333333333331</v>
      </c>
      <c r="C8193">
        <v>3.6810000000000002E-5</v>
      </c>
    </row>
    <row r="8194" spans="1:3" x14ac:dyDescent="0.35">
      <c r="A8194" s="86">
        <v>46108</v>
      </c>
      <c r="B8194" s="87">
        <v>0.34375</v>
      </c>
      <c r="C8194">
        <v>3.7209999999999998E-5</v>
      </c>
    </row>
    <row r="8195" spans="1:3" x14ac:dyDescent="0.35">
      <c r="A8195" s="86">
        <v>46108</v>
      </c>
      <c r="B8195" s="87">
        <v>0.35416666666666669</v>
      </c>
      <c r="C8195">
        <v>3.7359999999999995E-5</v>
      </c>
    </row>
    <row r="8196" spans="1:3" x14ac:dyDescent="0.35">
      <c r="A8196" s="86">
        <v>46108</v>
      </c>
      <c r="B8196" s="87">
        <v>0.36458333333333331</v>
      </c>
      <c r="C8196">
        <v>3.7359999999999995E-5</v>
      </c>
    </row>
    <row r="8197" spans="1:3" x14ac:dyDescent="0.35">
      <c r="A8197" s="86">
        <v>46108</v>
      </c>
      <c r="B8197" s="87">
        <v>0.375</v>
      </c>
      <c r="C8197">
        <v>3.7249999999999997E-5</v>
      </c>
    </row>
    <row r="8198" spans="1:3" x14ac:dyDescent="0.35">
      <c r="A8198" s="86">
        <v>46108</v>
      </c>
      <c r="B8198" s="87">
        <v>0.38541666666666669</v>
      </c>
      <c r="C8198">
        <v>3.714E-5</v>
      </c>
    </row>
    <row r="8199" spans="1:3" x14ac:dyDescent="0.35">
      <c r="A8199" s="86">
        <v>46108</v>
      </c>
      <c r="B8199" s="87">
        <v>0.39583333333333331</v>
      </c>
      <c r="C8199">
        <v>3.6999999999999998E-5</v>
      </c>
    </row>
    <row r="8200" spans="1:3" x14ac:dyDescent="0.35">
      <c r="A8200" s="86">
        <v>46108</v>
      </c>
      <c r="B8200" s="87">
        <v>0.40625</v>
      </c>
      <c r="C8200">
        <v>3.6810000000000002E-5</v>
      </c>
    </row>
    <row r="8201" spans="1:3" x14ac:dyDescent="0.35">
      <c r="A8201" s="86">
        <v>46108</v>
      </c>
      <c r="B8201" s="87">
        <v>0.41666666666666669</v>
      </c>
      <c r="C8201">
        <v>3.6560000000000002E-5</v>
      </c>
    </row>
    <row r="8202" spans="1:3" x14ac:dyDescent="0.35">
      <c r="A8202" s="86">
        <v>46108</v>
      </c>
      <c r="B8202" s="87">
        <v>0.42708333333333331</v>
      </c>
      <c r="C8202">
        <v>3.6269999999999997E-5</v>
      </c>
    </row>
    <row r="8203" spans="1:3" x14ac:dyDescent="0.35">
      <c r="A8203" s="86">
        <v>46108</v>
      </c>
      <c r="B8203" s="87">
        <v>0.4375</v>
      </c>
      <c r="C8203">
        <v>3.591E-5</v>
      </c>
    </row>
    <row r="8204" spans="1:3" x14ac:dyDescent="0.35">
      <c r="A8204" s="86">
        <v>46108</v>
      </c>
      <c r="B8204" s="87">
        <v>0.44791666666666669</v>
      </c>
      <c r="C8204">
        <v>3.5639999999999998E-5</v>
      </c>
    </row>
    <row r="8205" spans="1:3" x14ac:dyDescent="0.35">
      <c r="A8205" s="86">
        <v>46108</v>
      </c>
      <c r="B8205" s="87">
        <v>0.45833333333333331</v>
      </c>
      <c r="C8205">
        <v>3.5459999999999996E-5</v>
      </c>
    </row>
    <row r="8206" spans="1:3" x14ac:dyDescent="0.35">
      <c r="A8206" s="86">
        <v>46108</v>
      </c>
      <c r="B8206" s="87">
        <v>0.46875</v>
      </c>
      <c r="C8206">
        <v>3.5420000000000003E-5</v>
      </c>
    </row>
    <row r="8207" spans="1:3" x14ac:dyDescent="0.35">
      <c r="A8207" s="86">
        <v>46108</v>
      </c>
      <c r="B8207" s="87">
        <v>0.47916666666666669</v>
      </c>
      <c r="C8207">
        <v>3.5670000000000002E-5</v>
      </c>
    </row>
    <row r="8208" spans="1:3" x14ac:dyDescent="0.35">
      <c r="A8208" s="86">
        <v>46108</v>
      </c>
      <c r="B8208" s="87">
        <v>0.48958333333333331</v>
      </c>
      <c r="C8208">
        <v>3.6239999999999999E-5</v>
      </c>
    </row>
    <row r="8209" spans="1:3" x14ac:dyDescent="0.35">
      <c r="A8209" s="86">
        <v>46108</v>
      </c>
      <c r="B8209" s="87">
        <v>0.5</v>
      </c>
      <c r="C8209">
        <v>3.7249999999999997E-5</v>
      </c>
    </row>
    <row r="8210" spans="1:3" x14ac:dyDescent="0.35">
      <c r="A8210" s="86">
        <v>46108</v>
      </c>
      <c r="B8210" s="87">
        <v>0.51041666666666663</v>
      </c>
      <c r="C8210">
        <v>3.8680000000000002E-5</v>
      </c>
    </row>
    <row r="8211" spans="1:3" x14ac:dyDescent="0.35">
      <c r="A8211" s="86">
        <v>46108</v>
      </c>
      <c r="B8211" s="87">
        <v>0.52083333333333337</v>
      </c>
      <c r="C8211">
        <v>4.0200000000000001E-5</v>
      </c>
    </row>
    <row r="8212" spans="1:3" x14ac:dyDescent="0.35">
      <c r="A8212" s="86">
        <v>46108</v>
      </c>
      <c r="B8212" s="87">
        <v>0.53125</v>
      </c>
      <c r="C8212">
        <v>4.1449999999999998E-5</v>
      </c>
    </row>
    <row r="8213" spans="1:3" x14ac:dyDescent="0.35">
      <c r="A8213" s="86">
        <v>46108</v>
      </c>
      <c r="B8213" s="87">
        <v>0.54166666666666663</v>
      </c>
      <c r="C8213">
        <v>4.1990000000000003E-5</v>
      </c>
    </row>
    <row r="8214" spans="1:3" x14ac:dyDescent="0.35">
      <c r="A8214" s="86">
        <v>46108</v>
      </c>
      <c r="B8214" s="87">
        <v>0.55208333333333337</v>
      </c>
      <c r="C8214">
        <v>4.1549999999999994E-5</v>
      </c>
    </row>
    <row r="8215" spans="1:3" x14ac:dyDescent="0.35">
      <c r="A8215" s="86">
        <v>46108</v>
      </c>
      <c r="B8215" s="87">
        <v>0.5625</v>
      </c>
      <c r="C8215">
        <v>4.0390000000000005E-5</v>
      </c>
    </row>
    <row r="8216" spans="1:3" x14ac:dyDescent="0.35">
      <c r="A8216" s="86">
        <v>46108</v>
      </c>
      <c r="B8216" s="87">
        <v>0.57291666666666663</v>
      </c>
      <c r="C8216">
        <v>3.8840000000000001E-5</v>
      </c>
    </row>
    <row r="8217" spans="1:3" x14ac:dyDescent="0.35">
      <c r="A8217" s="86">
        <v>46108</v>
      </c>
      <c r="B8217" s="87">
        <v>0.58333333333333337</v>
      </c>
      <c r="C8217">
        <v>3.7249999999999997E-5</v>
      </c>
    </row>
    <row r="8218" spans="1:3" x14ac:dyDescent="0.35">
      <c r="A8218" s="86">
        <v>46108</v>
      </c>
      <c r="B8218" s="87">
        <v>0.59375</v>
      </c>
      <c r="C8218">
        <v>3.591E-5</v>
      </c>
    </row>
    <row r="8219" spans="1:3" x14ac:dyDescent="0.35">
      <c r="A8219" s="86">
        <v>46108</v>
      </c>
      <c r="B8219" s="87">
        <v>0.60416666666666663</v>
      </c>
      <c r="C8219">
        <v>3.4829999999999997E-5</v>
      </c>
    </row>
    <row r="8220" spans="1:3" x14ac:dyDescent="0.35">
      <c r="A8220" s="86">
        <v>46108</v>
      </c>
      <c r="B8220" s="87">
        <v>0.61458333333333337</v>
      </c>
      <c r="C8220">
        <v>3.3849999999999996E-5</v>
      </c>
    </row>
    <row r="8221" spans="1:3" x14ac:dyDescent="0.35">
      <c r="A8221" s="86">
        <v>46108</v>
      </c>
      <c r="B8221" s="87">
        <v>0.625</v>
      </c>
      <c r="C8221">
        <v>3.2960000000000003E-5</v>
      </c>
    </row>
    <row r="8222" spans="1:3" x14ac:dyDescent="0.35">
      <c r="A8222" s="86">
        <v>46108</v>
      </c>
      <c r="B8222" s="87">
        <v>0.63541666666666663</v>
      </c>
      <c r="C8222">
        <v>3.2039999999999998E-5</v>
      </c>
    </row>
    <row r="8223" spans="1:3" x14ac:dyDescent="0.35">
      <c r="A8223" s="86">
        <v>46108</v>
      </c>
      <c r="B8223" s="87">
        <v>0.64583333333333337</v>
      </c>
      <c r="C8223">
        <v>3.1140000000000003E-5</v>
      </c>
    </row>
    <row r="8224" spans="1:3" x14ac:dyDescent="0.35">
      <c r="A8224" s="86">
        <v>46108</v>
      </c>
      <c r="B8224" s="87">
        <v>0.65625</v>
      </c>
      <c r="C8224">
        <v>3.0300000000000001E-5</v>
      </c>
    </row>
    <row r="8225" spans="1:3" x14ac:dyDescent="0.35">
      <c r="A8225" s="86">
        <v>46108</v>
      </c>
      <c r="B8225" s="87">
        <v>0.66666666666666663</v>
      </c>
      <c r="C8225">
        <v>2.957E-5</v>
      </c>
    </row>
    <row r="8226" spans="1:3" x14ac:dyDescent="0.35">
      <c r="A8226" s="86">
        <v>46108</v>
      </c>
      <c r="B8226" s="87">
        <v>0.67708333333333337</v>
      </c>
      <c r="C8226">
        <v>2.9E-5</v>
      </c>
    </row>
    <row r="8227" spans="1:3" x14ac:dyDescent="0.35">
      <c r="A8227" s="86">
        <v>46108</v>
      </c>
      <c r="B8227" s="87">
        <v>0.6875</v>
      </c>
      <c r="C8227">
        <v>2.868E-5</v>
      </c>
    </row>
    <row r="8228" spans="1:3" x14ac:dyDescent="0.35">
      <c r="A8228" s="86">
        <v>46108</v>
      </c>
      <c r="B8228" s="87">
        <v>0.69791666666666663</v>
      </c>
      <c r="C8228">
        <v>2.862E-5</v>
      </c>
    </row>
    <row r="8229" spans="1:3" x14ac:dyDescent="0.35">
      <c r="A8229" s="86">
        <v>46108</v>
      </c>
      <c r="B8229" s="87">
        <v>0.70833333333333337</v>
      </c>
      <c r="C8229">
        <v>2.889E-5</v>
      </c>
    </row>
    <row r="8230" spans="1:3" x14ac:dyDescent="0.35">
      <c r="A8230" s="86">
        <v>46108</v>
      </c>
      <c r="B8230" s="87">
        <v>0.71875</v>
      </c>
      <c r="C8230">
        <v>2.9600000000000001E-5</v>
      </c>
    </row>
    <row r="8231" spans="1:3" x14ac:dyDescent="0.35">
      <c r="A8231" s="86">
        <v>46108</v>
      </c>
      <c r="B8231" s="87">
        <v>0.72916666666666663</v>
      </c>
      <c r="C8231">
        <v>3.0679999999999998E-5</v>
      </c>
    </row>
    <row r="8232" spans="1:3" x14ac:dyDescent="0.35">
      <c r="A8232" s="86">
        <v>46108</v>
      </c>
      <c r="B8232" s="87">
        <v>0.73958333333333337</v>
      </c>
      <c r="C8232">
        <v>3.2089999999999999E-5</v>
      </c>
    </row>
    <row r="8233" spans="1:3" x14ac:dyDescent="0.35">
      <c r="A8233" s="86">
        <v>46108</v>
      </c>
      <c r="B8233" s="87">
        <v>0.75</v>
      </c>
      <c r="C8233">
        <v>3.3849999999999996E-5</v>
      </c>
    </row>
    <row r="8234" spans="1:3" x14ac:dyDescent="0.35">
      <c r="A8234" s="86">
        <v>46108</v>
      </c>
      <c r="B8234" s="87">
        <v>0.76041666666666663</v>
      </c>
      <c r="C8234">
        <v>3.591E-5</v>
      </c>
    </row>
    <row r="8235" spans="1:3" x14ac:dyDescent="0.35">
      <c r="A8235" s="86">
        <v>46108</v>
      </c>
      <c r="B8235" s="87">
        <v>0.77083333333333337</v>
      </c>
      <c r="C8235">
        <v>3.8139999999999997E-5</v>
      </c>
    </row>
    <row r="8236" spans="1:3" x14ac:dyDescent="0.35">
      <c r="A8236" s="86">
        <v>46108</v>
      </c>
      <c r="B8236" s="87">
        <v>0.78125</v>
      </c>
      <c r="C8236">
        <v>4.0450000000000001E-5</v>
      </c>
    </row>
    <row r="8237" spans="1:3" x14ac:dyDescent="0.35">
      <c r="A8237" s="86">
        <v>46108</v>
      </c>
      <c r="B8237" s="87">
        <v>0.79166666666666663</v>
      </c>
      <c r="C8237">
        <v>4.2669999999999996E-5</v>
      </c>
    </row>
    <row r="8238" spans="1:3" x14ac:dyDescent="0.35">
      <c r="A8238" s="86">
        <v>46108</v>
      </c>
      <c r="B8238" s="87">
        <v>0.80208333333333337</v>
      </c>
      <c r="C8238">
        <v>4.473E-5</v>
      </c>
    </row>
    <row r="8239" spans="1:3" x14ac:dyDescent="0.35">
      <c r="A8239" s="86">
        <v>46108</v>
      </c>
      <c r="B8239" s="87">
        <v>0.8125</v>
      </c>
      <c r="C8239">
        <v>4.6420000000000006E-5</v>
      </c>
    </row>
    <row r="8240" spans="1:3" x14ac:dyDescent="0.35">
      <c r="A8240" s="86">
        <v>46108</v>
      </c>
      <c r="B8240" s="87">
        <v>0.82291666666666663</v>
      </c>
      <c r="C8240">
        <v>4.7519999999999999E-5</v>
      </c>
    </row>
    <row r="8241" spans="1:3" x14ac:dyDescent="0.35">
      <c r="A8241" s="86">
        <v>46108</v>
      </c>
      <c r="B8241" s="87">
        <v>0.83333333333333337</v>
      </c>
      <c r="C8241">
        <v>4.7879999999999996E-5</v>
      </c>
    </row>
    <row r="8242" spans="1:3" x14ac:dyDescent="0.35">
      <c r="A8242" s="86">
        <v>46108</v>
      </c>
      <c r="B8242" s="87">
        <v>0.84375</v>
      </c>
      <c r="C8242">
        <v>4.7339999999999997E-5</v>
      </c>
    </row>
    <row r="8243" spans="1:3" x14ac:dyDescent="0.35">
      <c r="A8243" s="86">
        <v>46108</v>
      </c>
      <c r="B8243" s="87">
        <v>0.85416666666666663</v>
      </c>
      <c r="C8243">
        <v>4.6249999999999999E-5</v>
      </c>
    </row>
    <row r="8244" spans="1:3" x14ac:dyDescent="0.35">
      <c r="A8244" s="86">
        <v>46108</v>
      </c>
      <c r="B8244" s="87">
        <v>0.86458333333333337</v>
      </c>
      <c r="C8244">
        <v>4.4949999999999995E-5</v>
      </c>
    </row>
    <row r="8245" spans="1:3" x14ac:dyDescent="0.35">
      <c r="A8245" s="86">
        <v>46108</v>
      </c>
      <c r="B8245" s="87">
        <v>0.875</v>
      </c>
      <c r="C8245">
        <v>4.3810000000000002E-5</v>
      </c>
    </row>
    <row r="8246" spans="1:3" x14ac:dyDescent="0.35">
      <c r="A8246" s="86">
        <v>46108</v>
      </c>
      <c r="B8246" s="87">
        <v>0.88541666666666663</v>
      </c>
      <c r="C8246">
        <v>4.3110000000000006E-5</v>
      </c>
    </row>
    <row r="8247" spans="1:3" x14ac:dyDescent="0.35">
      <c r="A8247" s="86">
        <v>46108</v>
      </c>
      <c r="B8247" s="87">
        <v>0.89583333333333337</v>
      </c>
      <c r="C8247">
        <v>4.2639999999999998E-5</v>
      </c>
    </row>
    <row r="8248" spans="1:3" x14ac:dyDescent="0.35">
      <c r="A8248" s="86">
        <v>46108</v>
      </c>
      <c r="B8248" s="87">
        <v>0.90625</v>
      </c>
      <c r="C8248">
        <v>4.2150000000000001E-5</v>
      </c>
    </row>
    <row r="8249" spans="1:3" x14ac:dyDescent="0.35">
      <c r="A8249" s="86">
        <v>46108</v>
      </c>
      <c r="B8249" s="87">
        <v>0.91666666666666663</v>
      </c>
      <c r="C8249">
        <v>4.1320000000000004E-5</v>
      </c>
    </row>
    <row r="8250" spans="1:3" x14ac:dyDescent="0.35">
      <c r="A8250" s="86">
        <v>46108</v>
      </c>
      <c r="B8250" s="87">
        <v>0.92708333333333337</v>
      </c>
      <c r="C8250">
        <v>3.9929999999999999E-5</v>
      </c>
    </row>
    <row r="8251" spans="1:3" x14ac:dyDescent="0.35">
      <c r="A8251" s="86">
        <v>46108</v>
      </c>
      <c r="B8251" s="87">
        <v>0.9375</v>
      </c>
      <c r="C8251">
        <v>3.8059999999999998E-5</v>
      </c>
    </row>
    <row r="8252" spans="1:3" x14ac:dyDescent="0.35">
      <c r="A8252" s="86">
        <v>46108</v>
      </c>
      <c r="B8252" s="87">
        <v>0.94791666666666663</v>
      </c>
      <c r="C8252">
        <v>3.5839999999999996E-5</v>
      </c>
    </row>
    <row r="8253" spans="1:3" x14ac:dyDescent="0.35">
      <c r="A8253" s="86">
        <v>46108</v>
      </c>
      <c r="B8253" s="87">
        <v>0.95833333333333337</v>
      </c>
      <c r="C8253">
        <v>3.3419999999999995E-5</v>
      </c>
    </row>
    <row r="8254" spans="1:3" x14ac:dyDescent="0.35">
      <c r="A8254" s="86">
        <v>46108</v>
      </c>
      <c r="B8254" s="87">
        <v>0.96875</v>
      </c>
      <c r="C8254">
        <v>3.0920000000000002E-5</v>
      </c>
    </row>
    <row r="8255" spans="1:3" x14ac:dyDescent="0.35">
      <c r="A8255" s="86">
        <v>46108</v>
      </c>
      <c r="B8255" s="87">
        <v>0.97916666666666663</v>
      </c>
      <c r="C8255">
        <v>2.8430000000000001E-5</v>
      </c>
    </row>
    <row r="8256" spans="1:3" x14ac:dyDescent="0.35">
      <c r="A8256" s="86">
        <v>46108</v>
      </c>
      <c r="B8256" s="87">
        <v>0.98958333333333337</v>
      </c>
      <c r="C8256">
        <v>2.5930000000000001E-5</v>
      </c>
    </row>
    <row r="8257" spans="1:3" x14ac:dyDescent="0.35">
      <c r="A8257" s="86">
        <v>46109</v>
      </c>
      <c r="B8257" s="87">
        <v>0</v>
      </c>
      <c r="C8257">
        <v>2.349E-5</v>
      </c>
    </row>
    <row r="8258" spans="1:3" x14ac:dyDescent="0.35">
      <c r="A8258" s="86">
        <v>46109</v>
      </c>
      <c r="B8258" s="87">
        <v>1.0416666666666666E-2</v>
      </c>
      <c r="C8258">
        <v>2.1680000000000002E-5</v>
      </c>
    </row>
    <row r="8259" spans="1:3" x14ac:dyDescent="0.35">
      <c r="A8259" s="86">
        <v>46109</v>
      </c>
      <c r="B8259" s="87">
        <v>2.0833333333333332E-2</v>
      </c>
      <c r="C8259">
        <v>2.0299999999999999E-5</v>
      </c>
    </row>
    <row r="8260" spans="1:3" x14ac:dyDescent="0.35">
      <c r="A8260" s="86">
        <v>46109</v>
      </c>
      <c r="B8260" s="87">
        <v>3.125E-2</v>
      </c>
      <c r="C8260">
        <v>1.9109999999999998E-5</v>
      </c>
    </row>
    <row r="8261" spans="1:3" x14ac:dyDescent="0.35">
      <c r="A8261" s="86">
        <v>46109</v>
      </c>
      <c r="B8261" s="87">
        <v>4.1666666666666664E-2</v>
      </c>
      <c r="C8261">
        <v>1.7999999999999997E-5</v>
      </c>
    </row>
    <row r="8262" spans="1:3" x14ac:dyDescent="0.35">
      <c r="A8262" s="86">
        <v>46109</v>
      </c>
      <c r="B8262" s="87">
        <v>5.2083333333333336E-2</v>
      </c>
      <c r="C8262">
        <v>1.6840000000000001E-5</v>
      </c>
    </row>
    <row r="8263" spans="1:3" x14ac:dyDescent="0.35">
      <c r="A8263" s="86">
        <v>46109</v>
      </c>
      <c r="B8263" s="87">
        <v>6.25E-2</v>
      </c>
      <c r="C8263">
        <v>1.5679999999999999E-5</v>
      </c>
    </row>
    <row r="8264" spans="1:3" x14ac:dyDescent="0.35">
      <c r="A8264" s="86">
        <v>46109</v>
      </c>
      <c r="B8264" s="87">
        <v>7.2916666666666671E-2</v>
      </c>
      <c r="C8264">
        <v>1.4630000000000001E-5</v>
      </c>
    </row>
    <row r="8265" spans="1:3" x14ac:dyDescent="0.35">
      <c r="A8265" s="86">
        <v>46109</v>
      </c>
      <c r="B8265" s="87">
        <v>8.3333333333333329E-2</v>
      </c>
      <c r="C8265">
        <v>1.3729999999999999E-5</v>
      </c>
    </row>
    <row r="8266" spans="1:3" x14ac:dyDescent="0.35">
      <c r="A8266" s="86">
        <v>46109</v>
      </c>
      <c r="B8266" s="87">
        <v>9.375E-2</v>
      </c>
      <c r="C8266">
        <v>1.308E-5</v>
      </c>
    </row>
    <row r="8267" spans="1:3" x14ac:dyDescent="0.35">
      <c r="A8267" s="86">
        <v>46109</v>
      </c>
      <c r="B8267" s="87">
        <v>0.10416666666666667</v>
      </c>
      <c r="C8267">
        <v>1.2649999999999999E-5</v>
      </c>
    </row>
    <row r="8268" spans="1:3" x14ac:dyDescent="0.35">
      <c r="A8268" s="86">
        <v>46109</v>
      </c>
      <c r="B8268" s="87">
        <v>0.11458333333333333</v>
      </c>
      <c r="C8268">
        <v>1.236E-5</v>
      </c>
    </row>
    <row r="8269" spans="1:3" x14ac:dyDescent="0.35">
      <c r="A8269" s="86">
        <v>46109</v>
      </c>
      <c r="B8269" s="87">
        <v>0.125</v>
      </c>
      <c r="C8269">
        <v>1.2139999999999999E-5</v>
      </c>
    </row>
    <row r="8270" spans="1:3" x14ac:dyDescent="0.35">
      <c r="A8270" s="86">
        <v>46109</v>
      </c>
      <c r="B8270" s="87">
        <v>0.13541666666666666</v>
      </c>
      <c r="C8270">
        <v>1.2E-5</v>
      </c>
    </row>
    <row r="8271" spans="1:3" x14ac:dyDescent="0.35">
      <c r="A8271" s="86">
        <v>46109</v>
      </c>
      <c r="B8271" s="87">
        <v>0.14583333333333334</v>
      </c>
      <c r="C8271">
        <v>1.187E-5</v>
      </c>
    </row>
    <row r="8272" spans="1:3" x14ac:dyDescent="0.35">
      <c r="A8272" s="86">
        <v>46109</v>
      </c>
      <c r="B8272" s="87">
        <v>0.15625</v>
      </c>
      <c r="C8272">
        <v>1.1759999999999999E-5</v>
      </c>
    </row>
    <row r="8273" spans="1:3" x14ac:dyDescent="0.35">
      <c r="A8273" s="86">
        <v>46109</v>
      </c>
      <c r="B8273" s="87">
        <v>0.16666666666666666</v>
      </c>
      <c r="C8273">
        <v>1.171E-5</v>
      </c>
    </row>
    <row r="8274" spans="1:3" x14ac:dyDescent="0.35">
      <c r="A8274" s="86">
        <v>46109</v>
      </c>
      <c r="B8274" s="87">
        <v>0.17708333333333334</v>
      </c>
      <c r="C8274">
        <v>1.165E-5</v>
      </c>
    </row>
    <row r="8275" spans="1:3" x14ac:dyDescent="0.35">
      <c r="A8275" s="86">
        <v>46109</v>
      </c>
      <c r="B8275" s="87">
        <v>0.1875</v>
      </c>
      <c r="C8275">
        <v>1.165E-5</v>
      </c>
    </row>
    <row r="8276" spans="1:3" x14ac:dyDescent="0.35">
      <c r="A8276" s="86">
        <v>46109</v>
      </c>
      <c r="B8276" s="87">
        <v>0.19791666666666666</v>
      </c>
      <c r="C8276">
        <v>1.165E-5</v>
      </c>
    </row>
    <row r="8277" spans="1:3" x14ac:dyDescent="0.35">
      <c r="A8277" s="86">
        <v>46109</v>
      </c>
      <c r="B8277" s="87">
        <v>0.20833333333333334</v>
      </c>
      <c r="C8277">
        <v>1.171E-5</v>
      </c>
    </row>
    <row r="8278" spans="1:3" x14ac:dyDescent="0.35">
      <c r="A8278" s="86">
        <v>46109</v>
      </c>
      <c r="B8278" s="87">
        <v>0.21875</v>
      </c>
      <c r="C8278">
        <v>1.1780000000000001E-5</v>
      </c>
    </row>
    <row r="8279" spans="1:3" x14ac:dyDescent="0.35">
      <c r="A8279" s="86">
        <v>46109</v>
      </c>
      <c r="B8279" s="87">
        <v>0.22916666666666666</v>
      </c>
      <c r="C8279">
        <v>1.1950000000000001E-5</v>
      </c>
    </row>
    <row r="8280" spans="1:3" x14ac:dyDescent="0.35">
      <c r="A8280" s="86">
        <v>46109</v>
      </c>
      <c r="B8280" s="87">
        <v>0.23958333333333334</v>
      </c>
      <c r="C8280">
        <v>1.2269999999999999E-5</v>
      </c>
    </row>
    <row r="8281" spans="1:3" x14ac:dyDescent="0.35">
      <c r="A8281" s="86">
        <v>46109</v>
      </c>
      <c r="B8281" s="87">
        <v>0.25</v>
      </c>
      <c r="C8281">
        <v>1.2810000000000001E-5</v>
      </c>
    </row>
    <row r="8282" spans="1:3" x14ac:dyDescent="0.35">
      <c r="A8282" s="86">
        <v>46109</v>
      </c>
      <c r="B8282" s="87">
        <v>0.26041666666666669</v>
      </c>
      <c r="C8282">
        <v>1.3650000000000001E-5</v>
      </c>
    </row>
    <row r="8283" spans="1:3" x14ac:dyDescent="0.35">
      <c r="A8283" s="86">
        <v>46109</v>
      </c>
      <c r="B8283" s="87">
        <v>0.27083333333333331</v>
      </c>
      <c r="C8283">
        <v>1.484E-5</v>
      </c>
    </row>
    <row r="8284" spans="1:3" x14ac:dyDescent="0.35">
      <c r="A8284" s="86">
        <v>46109</v>
      </c>
      <c r="B8284" s="87">
        <v>0.28125</v>
      </c>
      <c r="C8284">
        <v>1.641E-5</v>
      </c>
    </row>
    <row r="8285" spans="1:3" x14ac:dyDescent="0.35">
      <c r="A8285" s="86">
        <v>46109</v>
      </c>
      <c r="B8285" s="87">
        <v>0.29166666666666669</v>
      </c>
      <c r="C8285">
        <v>1.8429999999999998E-5</v>
      </c>
    </row>
    <row r="8286" spans="1:3" x14ac:dyDescent="0.35">
      <c r="A8286" s="86">
        <v>46109</v>
      </c>
      <c r="B8286" s="87">
        <v>0.30208333333333331</v>
      </c>
      <c r="C8286">
        <v>2.0950000000000001E-5</v>
      </c>
    </row>
    <row r="8287" spans="1:3" x14ac:dyDescent="0.35">
      <c r="A8287" s="86">
        <v>46109</v>
      </c>
      <c r="B8287" s="87">
        <v>0.3125</v>
      </c>
      <c r="C8287">
        <v>2.376E-5</v>
      </c>
    </row>
    <row r="8288" spans="1:3" x14ac:dyDescent="0.35">
      <c r="A8288" s="86">
        <v>46109</v>
      </c>
      <c r="B8288" s="87">
        <v>0.32291666666666669</v>
      </c>
      <c r="C8288">
        <v>2.6650000000000001E-5</v>
      </c>
    </row>
    <row r="8289" spans="1:3" x14ac:dyDescent="0.35">
      <c r="A8289" s="86">
        <v>46109</v>
      </c>
      <c r="B8289" s="87">
        <v>0.33333333333333331</v>
      </c>
      <c r="C8289">
        <v>2.9459999999999999E-5</v>
      </c>
    </row>
    <row r="8290" spans="1:3" x14ac:dyDescent="0.35">
      <c r="A8290" s="86">
        <v>46109</v>
      </c>
      <c r="B8290" s="87">
        <v>0.34375</v>
      </c>
      <c r="C8290">
        <v>3.1999999999999999E-5</v>
      </c>
    </row>
    <row r="8291" spans="1:3" x14ac:dyDescent="0.35">
      <c r="A8291" s="86">
        <v>46109</v>
      </c>
      <c r="B8291" s="87">
        <v>0.35416666666666669</v>
      </c>
      <c r="C8291">
        <v>3.4250000000000006E-5</v>
      </c>
    </row>
    <row r="8292" spans="1:3" x14ac:dyDescent="0.35">
      <c r="A8292" s="86">
        <v>46109</v>
      </c>
      <c r="B8292" s="87">
        <v>0.36458333333333331</v>
      </c>
      <c r="C8292">
        <v>3.6159999999999999E-5</v>
      </c>
    </row>
    <row r="8293" spans="1:3" x14ac:dyDescent="0.35">
      <c r="A8293" s="86">
        <v>46109</v>
      </c>
      <c r="B8293" s="87">
        <v>0.375</v>
      </c>
      <c r="C8293">
        <v>3.7780000000000001E-5</v>
      </c>
    </row>
    <row r="8294" spans="1:3" x14ac:dyDescent="0.35">
      <c r="A8294" s="86">
        <v>46109</v>
      </c>
      <c r="B8294" s="87">
        <v>0.38541666666666669</v>
      </c>
      <c r="C8294">
        <v>3.9109999999999997E-5</v>
      </c>
    </row>
    <row r="8295" spans="1:3" x14ac:dyDescent="0.35">
      <c r="A8295" s="86">
        <v>46109</v>
      </c>
      <c r="B8295" s="87">
        <v>0.39583333333333331</v>
      </c>
      <c r="C8295">
        <v>4.0219999999999998E-5</v>
      </c>
    </row>
    <row r="8296" spans="1:3" x14ac:dyDescent="0.35">
      <c r="A8296" s="86">
        <v>46109</v>
      </c>
      <c r="B8296" s="87">
        <v>0.40625</v>
      </c>
      <c r="C8296">
        <v>4.1189999999999997E-5</v>
      </c>
    </row>
    <row r="8297" spans="1:3" x14ac:dyDescent="0.35">
      <c r="A8297" s="86">
        <v>46109</v>
      </c>
      <c r="B8297" s="87">
        <v>0.41666666666666669</v>
      </c>
      <c r="C8297">
        <v>4.2049999999999999E-5</v>
      </c>
    </row>
    <row r="8298" spans="1:3" x14ac:dyDescent="0.35">
      <c r="A8298" s="86">
        <v>46109</v>
      </c>
      <c r="B8298" s="87">
        <v>0.42708333333333331</v>
      </c>
      <c r="C8298">
        <v>4.295E-5</v>
      </c>
    </row>
    <row r="8299" spans="1:3" x14ac:dyDescent="0.35">
      <c r="A8299" s="86">
        <v>46109</v>
      </c>
      <c r="B8299" s="87">
        <v>0.4375</v>
      </c>
      <c r="C8299">
        <v>4.3779999999999998E-5</v>
      </c>
    </row>
    <row r="8300" spans="1:3" x14ac:dyDescent="0.35">
      <c r="A8300" s="86">
        <v>46109</v>
      </c>
      <c r="B8300" s="87">
        <v>0.44791666666666669</v>
      </c>
      <c r="C8300">
        <v>4.4570000000000002E-5</v>
      </c>
    </row>
    <row r="8301" spans="1:3" x14ac:dyDescent="0.35">
      <c r="A8301" s="86">
        <v>46109</v>
      </c>
      <c r="B8301" s="87">
        <v>0.45833333333333331</v>
      </c>
      <c r="C8301">
        <v>4.5220000000000004E-5</v>
      </c>
    </row>
    <row r="8302" spans="1:3" x14ac:dyDescent="0.35">
      <c r="A8302" s="86">
        <v>46109</v>
      </c>
      <c r="B8302" s="87">
        <v>0.46875</v>
      </c>
      <c r="C8302">
        <v>4.5729999999999998E-5</v>
      </c>
    </row>
    <row r="8303" spans="1:3" x14ac:dyDescent="0.35">
      <c r="A8303" s="86">
        <v>46109</v>
      </c>
      <c r="B8303" s="87">
        <v>0.47916666666666669</v>
      </c>
      <c r="C8303">
        <v>4.6159999999999999E-5</v>
      </c>
    </row>
    <row r="8304" spans="1:3" x14ac:dyDescent="0.35">
      <c r="A8304" s="86">
        <v>46109</v>
      </c>
      <c r="B8304" s="87">
        <v>0.48958333333333331</v>
      </c>
      <c r="C8304">
        <v>4.6629999999999999E-5</v>
      </c>
    </row>
    <row r="8305" spans="1:3" x14ac:dyDescent="0.35">
      <c r="A8305" s="86">
        <v>46109</v>
      </c>
      <c r="B8305" s="87">
        <v>0.5</v>
      </c>
      <c r="C8305">
        <v>4.7239999999999995E-5</v>
      </c>
    </row>
    <row r="8306" spans="1:3" x14ac:dyDescent="0.35">
      <c r="A8306" s="86">
        <v>46109</v>
      </c>
      <c r="B8306" s="87">
        <v>0.51041666666666663</v>
      </c>
      <c r="C8306">
        <v>4.8030000000000006E-5</v>
      </c>
    </row>
    <row r="8307" spans="1:3" x14ac:dyDescent="0.35">
      <c r="A8307" s="86">
        <v>46109</v>
      </c>
      <c r="B8307" s="87">
        <v>0.52083333333333337</v>
      </c>
      <c r="C8307">
        <v>4.8869999999999998E-5</v>
      </c>
    </row>
    <row r="8308" spans="1:3" x14ac:dyDescent="0.35">
      <c r="A8308" s="86">
        <v>46109</v>
      </c>
      <c r="B8308" s="87">
        <v>0.53125</v>
      </c>
      <c r="C8308">
        <v>4.9490000000000002E-5</v>
      </c>
    </row>
    <row r="8309" spans="1:3" x14ac:dyDescent="0.35">
      <c r="A8309" s="86">
        <v>46109</v>
      </c>
      <c r="B8309" s="87">
        <v>0.54166666666666663</v>
      </c>
      <c r="C8309">
        <v>4.9709999999999997E-5</v>
      </c>
    </row>
    <row r="8310" spans="1:3" x14ac:dyDescent="0.35">
      <c r="A8310" s="86">
        <v>46109</v>
      </c>
      <c r="B8310" s="87">
        <v>0.55208333333333337</v>
      </c>
      <c r="C8310">
        <v>4.9379999999999998E-5</v>
      </c>
    </row>
    <row r="8311" spans="1:3" x14ac:dyDescent="0.35">
      <c r="A8311" s="86">
        <v>46109</v>
      </c>
      <c r="B8311" s="87">
        <v>0.5625</v>
      </c>
      <c r="C8311">
        <v>4.8599999999999995E-5</v>
      </c>
    </row>
    <row r="8312" spans="1:3" x14ac:dyDescent="0.35">
      <c r="A8312" s="86">
        <v>46109</v>
      </c>
      <c r="B8312" s="87">
        <v>0.57291666666666663</v>
      </c>
      <c r="C8312">
        <v>4.7509999999999997E-5</v>
      </c>
    </row>
    <row r="8313" spans="1:3" x14ac:dyDescent="0.35">
      <c r="A8313" s="86">
        <v>46109</v>
      </c>
      <c r="B8313" s="87">
        <v>0.58333333333333337</v>
      </c>
      <c r="C8313">
        <v>4.6359999999999997E-5</v>
      </c>
    </row>
    <row r="8314" spans="1:3" x14ac:dyDescent="0.35">
      <c r="A8314" s="86">
        <v>46109</v>
      </c>
      <c r="B8314" s="87">
        <v>0.59375</v>
      </c>
      <c r="C8314">
        <v>4.5189999999999999E-5</v>
      </c>
    </row>
    <row r="8315" spans="1:3" x14ac:dyDescent="0.35">
      <c r="A8315" s="86">
        <v>46109</v>
      </c>
      <c r="B8315" s="87">
        <v>0.60416666666666663</v>
      </c>
      <c r="C8315">
        <v>4.409E-5</v>
      </c>
    </row>
    <row r="8316" spans="1:3" x14ac:dyDescent="0.35">
      <c r="A8316" s="86">
        <v>46109</v>
      </c>
      <c r="B8316" s="87">
        <v>0.61458333333333337</v>
      </c>
      <c r="C8316">
        <v>4.303E-5</v>
      </c>
    </row>
    <row r="8317" spans="1:3" x14ac:dyDescent="0.35">
      <c r="A8317" s="86">
        <v>46109</v>
      </c>
      <c r="B8317" s="87">
        <v>0.625</v>
      </c>
      <c r="C8317">
        <v>4.2049999999999999E-5</v>
      </c>
    </row>
    <row r="8318" spans="1:3" x14ac:dyDescent="0.35">
      <c r="A8318" s="86">
        <v>46109</v>
      </c>
      <c r="B8318" s="87">
        <v>0.63541666666666663</v>
      </c>
      <c r="C8318">
        <v>4.1170000000000001E-5</v>
      </c>
    </row>
    <row r="8319" spans="1:3" x14ac:dyDescent="0.35">
      <c r="A8319" s="86">
        <v>46109</v>
      </c>
      <c r="B8319" s="87">
        <v>0.64583333333333337</v>
      </c>
      <c r="C8319">
        <v>4.0410000000000001E-5</v>
      </c>
    </row>
    <row r="8320" spans="1:3" x14ac:dyDescent="0.35">
      <c r="A8320" s="86">
        <v>46109</v>
      </c>
      <c r="B8320" s="87">
        <v>0.65625</v>
      </c>
      <c r="C8320">
        <v>3.9780000000000002E-5</v>
      </c>
    </row>
    <row r="8321" spans="1:3" x14ac:dyDescent="0.35">
      <c r="A8321" s="86">
        <v>46109</v>
      </c>
      <c r="B8321" s="87">
        <v>0.66666666666666663</v>
      </c>
      <c r="C8321">
        <v>3.9379999999999999E-5</v>
      </c>
    </row>
    <row r="8322" spans="1:3" x14ac:dyDescent="0.35">
      <c r="A8322" s="86">
        <v>46109</v>
      </c>
      <c r="B8322" s="87">
        <v>0.67708333333333337</v>
      </c>
      <c r="C8322">
        <v>3.9190000000000003E-5</v>
      </c>
    </row>
    <row r="8323" spans="1:3" x14ac:dyDescent="0.35">
      <c r="A8323" s="86">
        <v>46109</v>
      </c>
      <c r="B8323" s="87">
        <v>0.6875</v>
      </c>
      <c r="C8323">
        <v>3.93E-5</v>
      </c>
    </row>
    <row r="8324" spans="1:3" x14ac:dyDescent="0.35">
      <c r="A8324" s="86">
        <v>46109</v>
      </c>
      <c r="B8324" s="87">
        <v>0.69791666666666663</v>
      </c>
      <c r="C8324">
        <v>3.9649999999999995E-5</v>
      </c>
    </row>
    <row r="8325" spans="1:3" x14ac:dyDescent="0.35">
      <c r="A8325" s="86">
        <v>46109</v>
      </c>
      <c r="B8325" s="87">
        <v>0.70833333333333337</v>
      </c>
      <c r="C8325">
        <v>4.0269999999999999E-5</v>
      </c>
    </row>
    <row r="8326" spans="1:3" x14ac:dyDescent="0.35">
      <c r="A8326" s="86">
        <v>46109</v>
      </c>
      <c r="B8326" s="87">
        <v>0.71875</v>
      </c>
      <c r="C8326">
        <v>4.1170000000000001E-5</v>
      </c>
    </row>
    <row r="8327" spans="1:3" x14ac:dyDescent="0.35">
      <c r="A8327" s="86">
        <v>46109</v>
      </c>
      <c r="B8327" s="87">
        <v>0.72916666666666663</v>
      </c>
      <c r="C8327">
        <v>4.227E-5</v>
      </c>
    </row>
    <row r="8328" spans="1:3" x14ac:dyDescent="0.35">
      <c r="A8328" s="86">
        <v>46109</v>
      </c>
      <c r="B8328" s="87">
        <v>0.73958333333333337</v>
      </c>
      <c r="C8328">
        <v>4.3650000000000004E-5</v>
      </c>
    </row>
    <row r="8329" spans="1:3" x14ac:dyDescent="0.35">
      <c r="A8329" s="86">
        <v>46109</v>
      </c>
      <c r="B8329" s="87">
        <v>0.75</v>
      </c>
      <c r="C8329">
        <v>4.5220000000000004E-5</v>
      </c>
    </row>
    <row r="8330" spans="1:3" x14ac:dyDescent="0.35">
      <c r="A8330" s="86">
        <v>46109</v>
      </c>
      <c r="B8330" s="87">
        <v>0.76041666666666663</v>
      </c>
      <c r="C8330">
        <v>4.6949999999999996E-5</v>
      </c>
    </row>
    <row r="8331" spans="1:3" x14ac:dyDescent="0.35">
      <c r="A8331" s="86">
        <v>46109</v>
      </c>
      <c r="B8331" s="87">
        <v>0.77083333333333337</v>
      </c>
      <c r="C8331">
        <v>4.8760000000000001E-5</v>
      </c>
    </row>
    <row r="8332" spans="1:3" x14ac:dyDescent="0.35">
      <c r="A8332" s="86">
        <v>46109</v>
      </c>
      <c r="B8332" s="87">
        <v>0.78125</v>
      </c>
      <c r="C8332">
        <v>5.0470000000000003E-5</v>
      </c>
    </row>
    <row r="8333" spans="1:3" x14ac:dyDescent="0.35">
      <c r="A8333" s="86">
        <v>46109</v>
      </c>
      <c r="B8333" s="87">
        <v>0.79166666666666663</v>
      </c>
      <c r="C8333">
        <v>5.198E-5</v>
      </c>
    </row>
    <row r="8334" spans="1:3" x14ac:dyDescent="0.35">
      <c r="A8334" s="86">
        <v>46109</v>
      </c>
      <c r="B8334" s="87">
        <v>0.80208333333333337</v>
      </c>
      <c r="C8334">
        <v>5.3109999999999998E-5</v>
      </c>
    </row>
    <row r="8335" spans="1:3" x14ac:dyDescent="0.35">
      <c r="A8335" s="86">
        <v>46109</v>
      </c>
      <c r="B8335" s="87">
        <v>0.8125</v>
      </c>
      <c r="C8335">
        <v>5.3780000000000003E-5</v>
      </c>
    </row>
    <row r="8336" spans="1:3" x14ac:dyDescent="0.35">
      <c r="A8336" s="86">
        <v>46109</v>
      </c>
      <c r="B8336" s="87">
        <v>0.82291666666666663</v>
      </c>
      <c r="C8336">
        <v>5.3890000000000001E-5</v>
      </c>
    </row>
    <row r="8337" spans="1:3" x14ac:dyDescent="0.35">
      <c r="A8337" s="86">
        <v>46109</v>
      </c>
      <c r="B8337" s="87">
        <v>0.83333333333333337</v>
      </c>
      <c r="C8337">
        <v>5.3329999999999999E-5</v>
      </c>
    </row>
    <row r="8338" spans="1:3" x14ac:dyDescent="0.35">
      <c r="A8338" s="86">
        <v>46109</v>
      </c>
      <c r="B8338" s="87">
        <v>0.84375</v>
      </c>
      <c r="C8338">
        <v>5.1999999999999997E-5</v>
      </c>
    </row>
    <row r="8339" spans="1:3" x14ac:dyDescent="0.35">
      <c r="A8339" s="86">
        <v>46109</v>
      </c>
      <c r="B8339" s="87">
        <v>0.85416666666666663</v>
      </c>
      <c r="C8339">
        <v>5.0049999999999997E-5</v>
      </c>
    </row>
    <row r="8340" spans="1:3" x14ac:dyDescent="0.35">
      <c r="A8340" s="86">
        <v>46109</v>
      </c>
      <c r="B8340" s="87">
        <v>0.86458333333333337</v>
      </c>
      <c r="C8340">
        <v>4.7729999999999999E-5</v>
      </c>
    </row>
    <row r="8341" spans="1:3" x14ac:dyDescent="0.35">
      <c r="A8341" s="86">
        <v>46109</v>
      </c>
      <c r="B8341" s="87">
        <v>0.875</v>
      </c>
      <c r="C8341">
        <v>4.5220000000000004E-5</v>
      </c>
    </row>
    <row r="8342" spans="1:3" x14ac:dyDescent="0.35">
      <c r="A8342" s="86">
        <v>46109</v>
      </c>
      <c r="B8342" s="87">
        <v>0.88541666666666663</v>
      </c>
      <c r="C8342">
        <v>4.2680000000000005E-5</v>
      </c>
    </row>
    <row r="8343" spans="1:3" x14ac:dyDescent="0.35">
      <c r="A8343" s="86">
        <v>46109</v>
      </c>
      <c r="B8343" s="87">
        <v>0.89583333333333337</v>
      </c>
      <c r="C8343">
        <v>4.0410000000000001E-5</v>
      </c>
    </row>
    <row r="8344" spans="1:3" x14ac:dyDescent="0.35">
      <c r="A8344" s="86">
        <v>46109</v>
      </c>
      <c r="B8344" s="87">
        <v>0.90625</v>
      </c>
      <c r="C8344">
        <v>3.8629999999999994E-5</v>
      </c>
    </row>
    <row r="8345" spans="1:3" x14ac:dyDescent="0.35">
      <c r="A8345" s="86">
        <v>46109</v>
      </c>
      <c r="B8345" s="87">
        <v>0.91666666666666663</v>
      </c>
      <c r="C8345">
        <v>3.7570000000000001E-5</v>
      </c>
    </row>
    <row r="8346" spans="1:3" x14ac:dyDescent="0.35">
      <c r="A8346" s="86">
        <v>46109</v>
      </c>
      <c r="B8346" s="87">
        <v>0.92708333333333337</v>
      </c>
      <c r="C8346">
        <v>3.7379999999999998E-5</v>
      </c>
    </row>
    <row r="8347" spans="1:3" x14ac:dyDescent="0.35">
      <c r="A8347" s="86">
        <v>46109</v>
      </c>
      <c r="B8347" s="87">
        <v>0.9375</v>
      </c>
      <c r="C8347">
        <v>3.7620000000000002E-5</v>
      </c>
    </row>
    <row r="8348" spans="1:3" x14ac:dyDescent="0.35">
      <c r="A8348" s="86">
        <v>46109</v>
      </c>
      <c r="B8348" s="87">
        <v>0.94791666666666663</v>
      </c>
      <c r="C8348">
        <v>3.7710000000000003E-5</v>
      </c>
    </row>
    <row r="8349" spans="1:3" x14ac:dyDescent="0.35">
      <c r="A8349" s="86">
        <v>46109</v>
      </c>
      <c r="B8349" s="87">
        <v>0.95833333333333337</v>
      </c>
      <c r="C8349">
        <v>3.7109999999999995E-5</v>
      </c>
    </row>
    <row r="8350" spans="1:3" x14ac:dyDescent="0.35">
      <c r="A8350" s="86">
        <v>46109</v>
      </c>
      <c r="B8350" s="87">
        <v>0.96875</v>
      </c>
      <c r="C8350">
        <v>3.5439999999999999E-5</v>
      </c>
    </row>
    <row r="8351" spans="1:3" x14ac:dyDescent="0.35">
      <c r="A8351" s="86">
        <v>46109</v>
      </c>
      <c r="B8351" s="87">
        <v>0.97916666666666663</v>
      </c>
      <c r="C8351">
        <v>3.2950000000000001E-5</v>
      </c>
    </row>
    <row r="8352" spans="1:3" x14ac:dyDescent="0.35">
      <c r="A8352" s="86">
        <v>46109</v>
      </c>
      <c r="B8352" s="87">
        <v>0.98958333333333337</v>
      </c>
      <c r="C8352">
        <v>3.0139999999999999E-5</v>
      </c>
    </row>
    <row r="8353" spans="1:3" x14ac:dyDescent="0.35">
      <c r="A8353" s="86">
        <v>46110</v>
      </c>
      <c r="B8353" s="87">
        <v>0</v>
      </c>
      <c r="C8353">
        <v>2.7439999999999998E-5</v>
      </c>
    </row>
    <row r="8354" spans="1:3" x14ac:dyDescent="0.35">
      <c r="A8354" s="86">
        <v>46110</v>
      </c>
      <c r="B8354" s="87">
        <v>1.0416666666666666E-2</v>
      </c>
      <c r="C8354">
        <v>2.5149999999999998E-5</v>
      </c>
    </row>
    <row r="8355" spans="1:3" x14ac:dyDescent="0.35">
      <c r="A8355" s="86">
        <v>46110</v>
      </c>
      <c r="B8355" s="87">
        <v>2.0833333333333332E-2</v>
      </c>
      <c r="C8355">
        <v>2.3380000000000003E-5</v>
      </c>
    </row>
    <row r="8356" spans="1:3" x14ac:dyDescent="0.35">
      <c r="A8356" s="86">
        <v>46110</v>
      </c>
      <c r="B8356" s="87">
        <v>3.125E-2</v>
      </c>
      <c r="C8356">
        <v>2.1869999999999999E-5</v>
      </c>
    </row>
    <row r="8357" spans="1:3" x14ac:dyDescent="0.35">
      <c r="A8357" s="86">
        <v>46110</v>
      </c>
      <c r="B8357" s="87">
        <v>4.1666666666666664E-2</v>
      </c>
      <c r="C8357">
        <v>2.039E-5</v>
      </c>
    </row>
    <row r="8358" spans="1:3" x14ac:dyDescent="0.35">
      <c r="A8358" s="86">
        <v>46110</v>
      </c>
      <c r="B8358" s="87">
        <v>5.2083333333333336E-2</v>
      </c>
      <c r="C8358">
        <v>1.8880000000000002E-5</v>
      </c>
    </row>
    <row r="8359" spans="1:3" x14ac:dyDescent="0.35">
      <c r="A8359" s="86">
        <v>46110</v>
      </c>
      <c r="B8359" s="87">
        <v>6.25E-2</v>
      </c>
      <c r="C8359">
        <v>1.738E-5</v>
      </c>
    </row>
    <row r="8360" spans="1:3" x14ac:dyDescent="0.35">
      <c r="A8360" s="86">
        <v>46110</v>
      </c>
      <c r="B8360" s="87">
        <v>7.2916666666666671E-2</v>
      </c>
      <c r="C8360">
        <v>1.5979999999999999E-5</v>
      </c>
    </row>
    <row r="8361" spans="1:3" x14ac:dyDescent="0.35">
      <c r="A8361" s="86">
        <v>46110</v>
      </c>
      <c r="B8361" s="87">
        <v>0.125</v>
      </c>
      <c r="C8361">
        <v>1.4789999999999999E-5</v>
      </c>
    </row>
    <row r="8362" spans="1:3" x14ac:dyDescent="0.35">
      <c r="A8362" s="86">
        <v>46110</v>
      </c>
      <c r="B8362" s="87">
        <v>0.13541666666666666</v>
      </c>
      <c r="C8362">
        <v>1.226E-5</v>
      </c>
    </row>
    <row r="8363" spans="1:3" x14ac:dyDescent="0.35">
      <c r="A8363" s="86">
        <v>46110</v>
      </c>
      <c r="B8363" s="87">
        <v>0.14583333333333334</v>
      </c>
      <c r="C8363">
        <v>1.199E-5</v>
      </c>
    </row>
    <row r="8364" spans="1:3" x14ac:dyDescent="0.35">
      <c r="A8364" s="86">
        <v>46110</v>
      </c>
      <c r="B8364" s="87">
        <v>0.15625</v>
      </c>
      <c r="C8364">
        <v>1.1800000000000001E-5</v>
      </c>
    </row>
    <row r="8365" spans="1:3" x14ac:dyDescent="0.35">
      <c r="A8365" s="86">
        <v>46110</v>
      </c>
      <c r="B8365" s="87">
        <v>0.16666666666666666</v>
      </c>
      <c r="C8365">
        <v>1.167E-5</v>
      </c>
    </row>
    <row r="8366" spans="1:3" x14ac:dyDescent="0.35">
      <c r="A8366" s="86">
        <v>46110</v>
      </c>
      <c r="B8366" s="87">
        <v>0.17708333333333334</v>
      </c>
      <c r="C8366">
        <v>1.1610000000000001E-5</v>
      </c>
    </row>
    <row r="8367" spans="1:3" x14ac:dyDescent="0.35">
      <c r="A8367" s="86">
        <v>46110</v>
      </c>
      <c r="B8367" s="87">
        <v>0.1875</v>
      </c>
      <c r="C8367">
        <v>1.1610000000000001E-5</v>
      </c>
    </row>
    <row r="8368" spans="1:3" x14ac:dyDescent="0.35">
      <c r="A8368" s="86">
        <v>46110</v>
      </c>
      <c r="B8368" s="87">
        <v>0.19791666666666666</v>
      </c>
      <c r="C8368">
        <v>1.163E-5</v>
      </c>
    </row>
    <row r="8369" spans="1:3" x14ac:dyDescent="0.35">
      <c r="A8369" s="86">
        <v>46110</v>
      </c>
      <c r="B8369" s="87">
        <v>0.20833333333333334</v>
      </c>
      <c r="C8369">
        <v>1.167E-5</v>
      </c>
    </row>
    <row r="8370" spans="1:3" x14ac:dyDescent="0.35">
      <c r="A8370" s="86">
        <v>46110</v>
      </c>
      <c r="B8370" s="87">
        <v>0.21875</v>
      </c>
      <c r="C8370">
        <v>1.167E-5</v>
      </c>
    </row>
    <row r="8371" spans="1:3" x14ac:dyDescent="0.35">
      <c r="A8371" s="86">
        <v>46110</v>
      </c>
      <c r="B8371" s="87">
        <v>0.22916666666666666</v>
      </c>
      <c r="C8371">
        <v>1.167E-5</v>
      </c>
    </row>
    <row r="8372" spans="1:3" x14ac:dyDescent="0.35">
      <c r="A8372" s="86">
        <v>46110</v>
      </c>
      <c r="B8372" s="87">
        <v>0.23958333333333334</v>
      </c>
      <c r="C8372">
        <v>1.163E-5</v>
      </c>
    </row>
    <row r="8373" spans="1:3" x14ac:dyDescent="0.35">
      <c r="A8373" s="86">
        <v>46110</v>
      </c>
      <c r="B8373" s="87">
        <v>0.25</v>
      </c>
      <c r="C8373">
        <v>1.167E-5</v>
      </c>
    </row>
    <row r="8374" spans="1:3" x14ac:dyDescent="0.35">
      <c r="A8374" s="86">
        <v>46110</v>
      </c>
      <c r="B8374" s="87">
        <v>0.26041666666666669</v>
      </c>
      <c r="C8374">
        <v>1.172E-5</v>
      </c>
    </row>
    <row r="8375" spans="1:3" x14ac:dyDescent="0.35">
      <c r="A8375" s="86">
        <v>46110</v>
      </c>
      <c r="B8375" s="87">
        <v>0.27083333333333331</v>
      </c>
      <c r="C8375">
        <v>1.1939999999999999E-5</v>
      </c>
    </row>
    <row r="8376" spans="1:3" x14ac:dyDescent="0.35">
      <c r="A8376" s="86">
        <v>46110</v>
      </c>
      <c r="B8376" s="87">
        <v>0.28125</v>
      </c>
      <c r="C8376">
        <v>1.239E-5</v>
      </c>
    </row>
    <row r="8377" spans="1:3" x14ac:dyDescent="0.35">
      <c r="A8377" s="86">
        <v>46110</v>
      </c>
      <c r="B8377" s="87">
        <v>0.29166666666666669</v>
      </c>
      <c r="C8377">
        <v>1.323E-5</v>
      </c>
    </row>
    <row r="8378" spans="1:3" x14ac:dyDescent="0.35">
      <c r="A8378" s="86">
        <v>46110</v>
      </c>
      <c r="B8378" s="87">
        <v>0.30208333333333331</v>
      </c>
      <c r="C8378">
        <v>1.452E-5</v>
      </c>
    </row>
    <row r="8379" spans="1:3" x14ac:dyDescent="0.35">
      <c r="A8379" s="86">
        <v>46110</v>
      </c>
      <c r="B8379" s="87">
        <v>0.3125</v>
      </c>
      <c r="C8379">
        <v>1.6269999999999998E-5</v>
      </c>
    </row>
    <row r="8380" spans="1:3" x14ac:dyDescent="0.35">
      <c r="A8380" s="86">
        <v>46110</v>
      </c>
      <c r="B8380" s="87">
        <v>0.32291666666666669</v>
      </c>
      <c r="C8380">
        <v>1.853E-5</v>
      </c>
    </row>
    <row r="8381" spans="1:3" x14ac:dyDescent="0.35">
      <c r="A8381" s="86">
        <v>46110</v>
      </c>
      <c r="B8381" s="87">
        <v>0.33333333333333331</v>
      </c>
      <c r="C8381">
        <v>2.1309999999999998E-5</v>
      </c>
    </row>
    <row r="8382" spans="1:3" x14ac:dyDescent="0.35">
      <c r="A8382" s="86">
        <v>46110</v>
      </c>
      <c r="B8382" s="87">
        <v>0.34375</v>
      </c>
      <c r="C8382">
        <v>2.4539999999999999E-5</v>
      </c>
    </row>
    <row r="8383" spans="1:3" x14ac:dyDescent="0.35">
      <c r="A8383" s="86">
        <v>46110</v>
      </c>
      <c r="B8383" s="87">
        <v>0.35416666666666669</v>
      </c>
      <c r="C8383">
        <v>2.809E-5</v>
      </c>
    </row>
    <row r="8384" spans="1:3" x14ac:dyDescent="0.35">
      <c r="A8384" s="86">
        <v>46110</v>
      </c>
      <c r="B8384" s="87">
        <v>0.36458333333333331</v>
      </c>
      <c r="C8384">
        <v>3.1780000000000004E-5</v>
      </c>
    </row>
    <row r="8385" spans="1:3" x14ac:dyDescent="0.35">
      <c r="A8385" s="86">
        <v>46110</v>
      </c>
      <c r="B8385" s="87">
        <v>0.375</v>
      </c>
      <c r="C8385">
        <v>3.5420000000000003E-5</v>
      </c>
    </row>
    <row r="8386" spans="1:3" x14ac:dyDescent="0.35">
      <c r="A8386" s="86">
        <v>46110</v>
      </c>
      <c r="B8386" s="87">
        <v>0.38541666666666669</v>
      </c>
      <c r="C8386">
        <v>3.8830000000000006E-5</v>
      </c>
    </row>
    <row r="8387" spans="1:3" x14ac:dyDescent="0.35">
      <c r="A8387" s="86">
        <v>46110</v>
      </c>
      <c r="B8387" s="87">
        <v>0.39583333333333331</v>
      </c>
      <c r="C8387">
        <v>4.1879999999999999E-5</v>
      </c>
    </row>
    <row r="8388" spans="1:3" x14ac:dyDescent="0.35">
      <c r="A8388" s="86">
        <v>46110</v>
      </c>
      <c r="B8388" s="87">
        <v>0.40625</v>
      </c>
      <c r="C8388">
        <v>4.4519999999999994E-5</v>
      </c>
    </row>
    <row r="8389" spans="1:3" x14ac:dyDescent="0.35">
      <c r="A8389" s="86">
        <v>46110</v>
      </c>
      <c r="B8389" s="87">
        <v>0.41666666666666669</v>
      </c>
      <c r="C8389">
        <v>4.6620000000000004E-5</v>
      </c>
    </row>
    <row r="8390" spans="1:3" x14ac:dyDescent="0.35">
      <c r="A8390" s="86">
        <v>46110</v>
      </c>
      <c r="B8390" s="87">
        <v>0.42708333333333331</v>
      </c>
      <c r="C8390">
        <v>4.8149999999999998E-5</v>
      </c>
    </row>
    <row r="8391" spans="1:3" x14ac:dyDescent="0.35">
      <c r="A8391" s="86">
        <v>46110</v>
      </c>
      <c r="B8391" s="87">
        <v>0.4375</v>
      </c>
      <c r="C8391">
        <v>4.9310000000000001E-5</v>
      </c>
    </row>
    <row r="8392" spans="1:3" x14ac:dyDescent="0.35">
      <c r="A8392" s="86">
        <v>46110</v>
      </c>
      <c r="B8392" s="87">
        <v>0.44791666666666669</v>
      </c>
      <c r="C8392">
        <v>5.0359999999999999E-5</v>
      </c>
    </row>
    <row r="8393" spans="1:3" x14ac:dyDescent="0.35">
      <c r="A8393" s="86">
        <v>46110</v>
      </c>
      <c r="B8393" s="87">
        <v>0.45833333333333331</v>
      </c>
      <c r="C8393">
        <v>5.1540000000000005E-5</v>
      </c>
    </row>
    <row r="8394" spans="1:3" x14ac:dyDescent="0.35">
      <c r="A8394" s="86">
        <v>46110</v>
      </c>
      <c r="B8394" s="87">
        <v>0.46875</v>
      </c>
      <c r="C8394">
        <v>5.3050000000000002E-5</v>
      </c>
    </row>
    <row r="8395" spans="1:3" x14ac:dyDescent="0.35">
      <c r="A8395" s="86">
        <v>46110</v>
      </c>
      <c r="B8395" s="87">
        <v>0.47916666666666669</v>
      </c>
      <c r="C8395">
        <v>5.4670000000000003E-5</v>
      </c>
    </row>
    <row r="8396" spans="1:3" x14ac:dyDescent="0.35">
      <c r="A8396" s="86">
        <v>46110</v>
      </c>
      <c r="B8396" s="87">
        <v>0.48958333333333331</v>
      </c>
      <c r="C8396">
        <v>5.6149999999999996E-5</v>
      </c>
    </row>
    <row r="8397" spans="1:3" x14ac:dyDescent="0.35">
      <c r="A8397" s="86">
        <v>46110</v>
      </c>
      <c r="B8397" s="87">
        <v>0.5</v>
      </c>
      <c r="C8397">
        <v>5.715E-5</v>
      </c>
    </row>
    <row r="8398" spans="1:3" x14ac:dyDescent="0.35">
      <c r="A8398" s="86">
        <v>46110</v>
      </c>
      <c r="B8398" s="87">
        <v>0.51041666666666663</v>
      </c>
      <c r="C8398">
        <v>5.7500000000000002E-5</v>
      </c>
    </row>
    <row r="8399" spans="1:3" x14ac:dyDescent="0.35">
      <c r="A8399" s="86">
        <v>46110</v>
      </c>
      <c r="B8399" s="87">
        <v>0.52083333333333337</v>
      </c>
      <c r="C8399">
        <v>5.7040000000000003E-5</v>
      </c>
    </row>
    <row r="8400" spans="1:3" x14ac:dyDescent="0.35">
      <c r="A8400" s="86">
        <v>46110</v>
      </c>
      <c r="B8400" s="87">
        <v>0.53125</v>
      </c>
      <c r="C8400">
        <v>5.575E-5</v>
      </c>
    </row>
    <row r="8401" spans="1:3" x14ac:dyDescent="0.35">
      <c r="A8401" s="86">
        <v>46110</v>
      </c>
      <c r="B8401" s="87">
        <v>0.54166666666666663</v>
      </c>
      <c r="C8401">
        <v>5.3569999999999997E-5</v>
      </c>
    </row>
    <row r="8402" spans="1:3" x14ac:dyDescent="0.35">
      <c r="A8402" s="86">
        <v>46110</v>
      </c>
      <c r="B8402" s="87">
        <v>0.55208333333333337</v>
      </c>
      <c r="C8402">
        <v>5.0520000000000004E-5</v>
      </c>
    </row>
    <row r="8403" spans="1:3" x14ac:dyDescent="0.35">
      <c r="A8403" s="86">
        <v>46110</v>
      </c>
      <c r="B8403" s="87">
        <v>0.5625</v>
      </c>
      <c r="C8403">
        <v>4.702E-5</v>
      </c>
    </row>
    <row r="8404" spans="1:3" x14ac:dyDescent="0.35">
      <c r="A8404" s="86">
        <v>46110</v>
      </c>
      <c r="B8404" s="87">
        <v>0.57291666666666663</v>
      </c>
      <c r="C8404">
        <v>4.3550000000000001E-5</v>
      </c>
    </row>
    <row r="8405" spans="1:3" x14ac:dyDescent="0.35">
      <c r="A8405" s="86">
        <v>46110</v>
      </c>
      <c r="B8405" s="87">
        <v>0.58333333333333337</v>
      </c>
      <c r="C8405">
        <v>4.0559999999999998E-5</v>
      </c>
    </row>
    <row r="8406" spans="1:3" x14ac:dyDescent="0.35">
      <c r="A8406" s="86">
        <v>46110</v>
      </c>
      <c r="B8406" s="87">
        <v>0.59375</v>
      </c>
      <c r="C8406">
        <v>3.8460000000000001E-5</v>
      </c>
    </row>
    <row r="8407" spans="1:3" x14ac:dyDescent="0.35">
      <c r="A8407" s="86">
        <v>46110</v>
      </c>
      <c r="B8407" s="87">
        <v>0.60416666666666663</v>
      </c>
      <c r="C8407">
        <v>3.7060000000000001E-5</v>
      </c>
    </row>
    <row r="8408" spans="1:3" x14ac:dyDescent="0.35">
      <c r="A8408" s="86">
        <v>46110</v>
      </c>
      <c r="B8408" s="87">
        <v>0.61458333333333337</v>
      </c>
      <c r="C8408">
        <v>3.6060000000000004E-5</v>
      </c>
    </row>
    <row r="8409" spans="1:3" x14ac:dyDescent="0.35">
      <c r="A8409" s="86">
        <v>46110</v>
      </c>
      <c r="B8409" s="87">
        <v>0.625</v>
      </c>
      <c r="C8409">
        <v>3.5200000000000002E-5</v>
      </c>
    </row>
    <row r="8410" spans="1:3" x14ac:dyDescent="0.35">
      <c r="A8410" s="86">
        <v>46110</v>
      </c>
      <c r="B8410" s="87">
        <v>0.63541666666666663</v>
      </c>
      <c r="C8410">
        <v>3.4229999999999996E-5</v>
      </c>
    </row>
    <row r="8411" spans="1:3" x14ac:dyDescent="0.35">
      <c r="A8411" s="86">
        <v>46110</v>
      </c>
      <c r="B8411" s="87">
        <v>0.64583333333333337</v>
      </c>
      <c r="C8411">
        <v>3.3160000000000001E-5</v>
      </c>
    </row>
    <row r="8412" spans="1:3" x14ac:dyDescent="0.35">
      <c r="A8412" s="86">
        <v>46110</v>
      </c>
      <c r="B8412" s="87">
        <v>0.65625</v>
      </c>
      <c r="C8412">
        <v>3.205E-5</v>
      </c>
    </row>
    <row r="8413" spans="1:3" x14ac:dyDescent="0.35">
      <c r="A8413" s="86">
        <v>46110</v>
      </c>
      <c r="B8413" s="87">
        <v>0.66666666666666663</v>
      </c>
      <c r="C8413">
        <v>3.095E-5</v>
      </c>
    </row>
    <row r="8414" spans="1:3" x14ac:dyDescent="0.35">
      <c r="A8414" s="86">
        <v>46110</v>
      </c>
      <c r="B8414" s="87">
        <v>0.67708333333333337</v>
      </c>
      <c r="C8414">
        <v>2.989E-5</v>
      </c>
    </row>
    <row r="8415" spans="1:3" x14ac:dyDescent="0.35">
      <c r="A8415" s="86">
        <v>46110</v>
      </c>
      <c r="B8415" s="87">
        <v>0.6875</v>
      </c>
      <c r="C8415">
        <v>2.9010000000000002E-5</v>
      </c>
    </row>
    <row r="8416" spans="1:3" x14ac:dyDescent="0.35">
      <c r="A8416" s="86">
        <v>46110</v>
      </c>
      <c r="B8416" s="87">
        <v>0.69791666666666663</v>
      </c>
      <c r="C8416">
        <v>2.8439999999999999E-5</v>
      </c>
    </row>
    <row r="8417" spans="1:3" x14ac:dyDescent="0.35">
      <c r="A8417" s="86">
        <v>46110</v>
      </c>
      <c r="B8417" s="87">
        <v>0.70833333333333337</v>
      </c>
      <c r="C8417">
        <v>2.826E-5</v>
      </c>
    </row>
    <row r="8418" spans="1:3" x14ac:dyDescent="0.35">
      <c r="A8418" s="86">
        <v>46110</v>
      </c>
      <c r="B8418" s="87">
        <v>0.71875</v>
      </c>
      <c r="C8418">
        <v>2.8549999999999999E-5</v>
      </c>
    </row>
    <row r="8419" spans="1:3" x14ac:dyDescent="0.35">
      <c r="A8419" s="86">
        <v>46110</v>
      </c>
      <c r="B8419" s="87">
        <v>0.72916666666666663</v>
      </c>
      <c r="C8419">
        <v>2.9300000000000001E-5</v>
      </c>
    </row>
    <row r="8420" spans="1:3" x14ac:dyDescent="0.35">
      <c r="A8420" s="86">
        <v>46110</v>
      </c>
      <c r="B8420" s="87">
        <v>0.73958333333333337</v>
      </c>
      <c r="C8420">
        <v>3.0490000000000001E-5</v>
      </c>
    </row>
    <row r="8421" spans="1:3" x14ac:dyDescent="0.35">
      <c r="A8421" s="86">
        <v>46110</v>
      </c>
      <c r="B8421" s="87">
        <v>0.75</v>
      </c>
      <c r="C8421">
        <v>3.205E-5</v>
      </c>
    </row>
    <row r="8422" spans="1:3" x14ac:dyDescent="0.35">
      <c r="A8422" s="86">
        <v>46110</v>
      </c>
      <c r="B8422" s="87">
        <v>0.76041666666666663</v>
      </c>
      <c r="C8422">
        <v>3.3930000000000002E-5</v>
      </c>
    </row>
    <row r="8423" spans="1:3" x14ac:dyDescent="0.35">
      <c r="A8423" s="86">
        <v>46110</v>
      </c>
      <c r="B8423" s="87">
        <v>0.77083333333333337</v>
      </c>
      <c r="C8423">
        <v>3.6010000000000003E-5</v>
      </c>
    </row>
    <row r="8424" spans="1:3" x14ac:dyDescent="0.35">
      <c r="A8424" s="86">
        <v>46110</v>
      </c>
      <c r="B8424" s="87">
        <v>0.78125</v>
      </c>
      <c r="C8424">
        <v>3.8109999999999999E-5</v>
      </c>
    </row>
    <row r="8425" spans="1:3" x14ac:dyDescent="0.35">
      <c r="A8425" s="86">
        <v>46110</v>
      </c>
      <c r="B8425" s="87">
        <v>0.79166666666666663</v>
      </c>
      <c r="C8425">
        <v>4.0129999999999997E-5</v>
      </c>
    </row>
    <row r="8426" spans="1:3" x14ac:dyDescent="0.35">
      <c r="A8426" s="86">
        <v>46110</v>
      </c>
      <c r="B8426" s="87">
        <v>0.80208333333333337</v>
      </c>
      <c r="C8426">
        <v>4.1879999999999999E-5</v>
      </c>
    </row>
    <row r="8427" spans="1:3" x14ac:dyDescent="0.35">
      <c r="A8427" s="86">
        <v>46110</v>
      </c>
      <c r="B8427" s="87">
        <v>0.8125</v>
      </c>
      <c r="C8427">
        <v>4.3249999999999994E-5</v>
      </c>
    </row>
    <row r="8428" spans="1:3" x14ac:dyDescent="0.35">
      <c r="A8428" s="86">
        <v>46110</v>
      </c>
      <c r="B8428" s="87">
        <v>0.82291666666666663</v>
      </c>
      <c r="C8428">
        <v>4.4060000000000002E-5</v>
      </c>
    </row>
    <row r="8429" spans="1:3" x14ac:dyDescent="0.35">
      <c r="A8429" s="86">
        <v>46110</v>
      </c>
      <c r="B8429" s="87">
        <v>0.83333333333333337</v>
      </c>
      <c r="C8429">
        <v>4.4169999999999999E-5</v>
      </c>
    </row>
    <row r="8430" spans="1:3" x14ac:dyDescent="0.35">
      <c r="A8430" s="86">
        <v>46110</v>
      </c>
      <c r="B8430" s="87">
        <v>0.84375</v>
      </c>
      <c r="C8430">
        <v>4.35E-5</v>
      </c>
    </row>
    <row r="8431" spans="1:3" x14ac:dyDescent="0.35">
      <c r="A8431" s="86">
        <v>46110</v>
      </c>
      <c r="B8431" s="87">
        <v>0.85416666666666663</v>
      </c>
      <c r="C8431">
        <v>4.231E-5</v>
      </c>
    </row>
    <row r="8432" spans="1:3" x14ac:dyDescent="0.35">
      <c r="A8432" s="86">
        <v>46110</v>
      </c>
      <c r="B8432" s="87">
        <v>0.86458333333333337</v>
      </c>
      <c r="C8432">
        <v>4.0989999999999999E-5</v>
      </c>
    </row>
    <row r="8433" spans="1:3" x14ac:dyDescent="0.35">
      <c r="A8433" s="86">
        <v>46110</v>
      </c>
      <c r="B8433" s="87">
        <v>0.875</v>
      </c>
      <c r="C8433">
        <v>3.9910000000000002E-5</v>
      </c>
    </row>
    <row r="8434" spans="1:3" x14ac:dyDescent="0.35">
      <c r="A8434" s="86">
        <v>46110</v>
      </c>
      <c r="B8434" s="87">
        <v>0.88541666666666663</v>
      </c>
      <c r="C8434">
        <v>3.93E-5</v>
      </c>
    </row>
    <row r="8435" spans="1:3" x14ac:dyDescent="0.35">
      <c r="A8435" s="86">
        <v>46110</v>
      </c>
      <c r="B8435" s="87">
        <v>0.89583333333333337</v>
      </c>
      <c r="C8435">
        <v>3.8969999999999994E-5</v>
      </c>
    </row>
    <row r="8436" spans="1:3" x14ac:dyDescent="0.35">
      <c r="A8436" s="86">
        <v>46110</v>
      </c>
      <c r="B8436" s="87">
        <v>0.90625</v>
      </c>
      <c r="C8436">
        <v>3.8670000000000001E-5</v>
      </c>
    </row>
    <row r="8437" spans="1:3" x14ac:dyDescent="0.35">
      <c r="A8437" s="86">
        <v>46110</v>
      </c>
      <c r="B8437" s="87">
        <v>0.91666666666666663</v>
      </c>
      <c r="C8437">
        <v>3.8109999999999999E-5</v>
      </c>
    </row>
    <row r="8438" spans="1:3" x14ac:dyDescent="0.35">
      <c r="A8438" s="86">
        <v>46110</v>
      </c>
      <c r="B8438" s="87">
        <v>0.92708333333333337</v>
      </c>
      <c r="C8438">
        <v>3.7030000000000003E-5</v>
      </c>
    </row>
    <row r="8439" spans="1:3" x14ac:dyDescent="0.35">
      <c r="A8439" s="86">
        <v>46110</v>
      </c>
      <c r="B8439" s="87">
        <v>0.9375</v>
      </c>
      <c r="C8439">
        <v>3.5490000000000001E-5</v>
      </c>
    </row>
    <row r="8440" spans="1:3" x14ac:dyDescent="0.35">
      <c r="A8440" s="86">
        <v>46110</v>
      </c>
      <c r="B8440" s="87">
        <v>0.94791666666666663</v>
      </c>
      <c r="C8440">
        <v>3.3590000000000002E-5</v>
      </c>
    </row>
    <row r="8441" spans="1:3" x14ac:dyDescent="0.35">
      <c r="A8441" s="86">
        <v>46110</v>
      </c>
      <c r="B8441" s="87">
        <v>0.95833333333333337</v>
      </c>
      <c r="C8441">
        <v>3.1380000000000001E-5</v>
      </c>
    </row>
    <row r="8442" spans="1:3" x14ac:dyDescent="0.35">
      <c r="A8442" s="86">
        <v>46110</v>
      </c>
      <c r="B8442" s="87">
        <v>0.96875</v>
      </c>
      <c r="C8442">
        <v>2.898E-5</v>
      </c>
    </row>
    <row r="8443" spans="1:3" x14ac:dyDescent="0.35">
      <c r="A8443" s="86">
        <v>46110</v>
      </c>
      <c r="B8443" s="87">
        <v>0.97916666666666663</v>
      </c>
      <c r="C8443">
        <v>2.65E-5</v>
      </c>
    </row>
    <row r="8444" spans="1:3" x14ac:dyDescent="0.35">
      <c r="A8444" s="86">
        <v>46110</v>
      </c>
      <c r="B8444" s="87">
        <v>0.98958333333333337</v>
      </c>
      <c r="C8444">
        <v>2.402E-5</v>
      </c>
    </row>
    <row r="8445" spans="1:3" x14ac:dyDescent="0.35">
      <c r="A8445" s="86">
        <v>46111</v>
      </c>
      <c r="B8445" s="87">
        <v>0</v>
      </c>
      <c r="C8445">
        <v>2.1739999999999999E-5</v>
      </c>
    </row>
    <row r="8446" spans="1:3" x14ac:dyDescent="0.35">
      <c r="A8446" s="86">
        <v>46111</v>
      </c>
      <c r="B8446" s="87">
        <v>1.0416666666666666E-2</v>
      </c>
      <c r="C8446">
        <v>2.088E-5</v>
      </c>
    </row>
    <row r="8447" spans="1:3" x14ac:dyDescent="0.35">
      <c r="A8447" s="86">
        <v>46111</v>
      </c>
      <c r="B8447" s="87">
        <v>2.0833333333333332E-2</v>
      </c>
      <c r="C8447">
        <v>1.8679999999999997E-5</v>
      </c>
    </row>
    <row r="8448" spans="1:3" x14ac:dyDescent="0.35">
      <c r="A8448" s="86">
        <v>46111</v>
      </c>
      <c r="B8448" s="87">
        <v>3.125E-2</v>
      </c>
      <c r="C8448">
        <v>1.6740000000000002E-5</v>
      </c>
    </row>
    <row r="8449" spans="1:3" x14ac:dyDescent="0.35">
      <c r="A8449" s="86">
        <v>46111</v>
      </c>
      <c r="B8449" s="87">
        <v>4.1666666666666664E-2</v>
      </c>
      <c r="C8449">
        <v>1.519E-5</v>
      </c>
    </row>
    <row r="8450" spans="1:3" x14ac:dyDescent="0.35">
      <c r="A8450" s="86">
        <v>46111</v>
      </c>
      <c r="B8450" s="87">
        <v>5.2083333333333336E-2</v>
      </c>
      <c r="C8450">
        <v>1.4090000000000001E-5</v>
      </c>
    </row>
    <row r="8451" spans="1:3" x14ac:dyDescent="0.35">
      <c r="A8451" s="86">
        <v>46111</v>
      </c>
      <c r="B8451" s="87">
        <v>6.25E-2</v>
      </c>
      <c r="C8451">
        <v>1.3339999999999999E-5</v>
      </c>
    </row>
    <row r="8452" spans="1:3" x14ac:dyDescent="0.35">
      <c r="A8452" s="86">
        <v>46111</v>
      </c>
      <c r="B8452" s="87">
        <v>7.2916666666666671E-2</v>
      </c>
      <c r="C8452">
        <v>1.2860000000000001E-5</v>
      </c>
    </row>
    <row r="8453" spans="1:3" x14ac:dyDescent="0.35">
      <c r="A8453" s="86">
        <v>46111</v>
      </c>
      <c r="B8453" s="87">
        <v>8.3333333333333329E-2</v>
      </c>
      <c r="C8453">
        <v>1.2500000000000001E-5</v>
      </c>
    </row>
    <row r="8454" spans="1:3" x14ac:dyDescent="0.35">
      <c r="A8454" s="86">
        <v>46111</v>
      </c>
      <c r="B8454" s="87">
        <v>9.375E-2</v>
      </c>
      <c r="C8454">
        <v>1.221E-5</v>
      </c>
    </row>
    <row r="8455" spans="1:3" x14ac:dyDescent="0.35">
      <c r="A8455" s="86">
        <v>46111</v>
      </c>
      <c r="B8455" s="87">
        <v>0.10416666666666667</v>
      </c>
      <c r="C8455">
        <v>1.1950000000000001E-5</v>
      </c>
    </row>
    <row r="8456" spans="1:3" x14ac:dyDescent="0.35">
      <c r="A8456" s="86">
        <v>46111</v>
      </c>
      <c r="B8456" s="87">
        <v>0.11458333333333333</v>
      </c>
      <c r="C8456">
        <v>1.1749999999999999E-5</v>
      </c>
    </row>
    <row r="8457" spans="1:3" x14ac:dyDescent="0.35">
      <c r="A8457" s="86">
        <v>46111</v>
      </c>
      <c r="B8457" s="87">
        <v>0.125</v>
      </c>
      <c r="C8457">
        <v>1.1620000000000001E-5</v>
      </c>
    </row>
    <row r="8458" spans="1:3" x14ac:dyDescent="0.35">
      <c r="A8458" s="86">
        <v>46111</v>
      </c>
      <c r="B8458" s="87">
        <v>0.13541666666666666</v>
      </c>
      <c r="C8458">
        <v>1.154E-5</v>
      </c>
    </row>
    <row r="8459" spans="1:3" x14ac:dyDescent="0.35">
      <c r="A8459" s="86">
        <v>46111</v>
      </c>
      <c r="B8459" s="87">
        <v>0.14583333333333334</v>
      </c>
      <c r="C8459">
        <v>1.154E-5</v>
      </c>
    </row>
    <row r="8460" spans="1:3" x14ac:dyDescent="0.35">
      <c r="A8460" s="86">
        <v>46111</v>
      </c>
      <c r="B8460" s="87">
        <v>0.15625</v>
      </c>
      <c r="C8460">
        <v>1.1570000000000001E-5</v>
      </c>
    </row>
    <row r="8461" spans="1:3" x14ac:dyDescent="0.35">
      <c r="A8461" s="86">
        <v>46111</v>
      </c>
      <c r="B8461" s="87">
        <v>0.16666666666666666</v>
      </c>
      <c r="C8461">
        <v>1.1620000000000001E-5</v>
      </c>
    </row>
    <row r="8462" spans="1:3" x14ac:dyDescent="0.35">
      <c r="A8462" s="86">
        <v>46111</v>
      </c>
      <c r="B8462" s="87">
        <v>0.17708333333333334</v>
      </c>
      <c r="C8462">
        <v>1.165E-5</v>
      </c>
    </row>
    <row r="8463" spans="1:3" x14ac:dyDescent="0.35">
      <c r="A8463" s="86">
        <v>46111</v>
      </c>
      <c r="B8463" s="87">
        <v>0.1875</v>
      </c>
      <c r="C8463">
        <v>1.1730000000000001E-5</v>
      </c>
    </row>
    <row r="8464" spans="1:3" x14ac:dyDescent="0.35">
      <c r="A8464" s="86">
        <v>46111</v>
      </c>
      <c r="B8464" s="87">
        <v>0.19791666666666666</v>
      </c>
      <c r="C8464">
        <v>1.186E-5</v>
      </c>
    </row>
    <row r="8465" spans="1:3" x14ac:dyDescent="0.35">
      <c r="A8465" s="86">
        <v>46111</v>
      </c>
      <c r="B8465" s="87">
        <v>0.20833333333333334</v>
      </c>
      <c r="C8465">
        <v>1.205E-5</v>
      </c>
    </row>
    <row r="8466" spans="1:3" x14ac:dyDescent="0.35">
      <c r="A8466" s="86">
        <v>46111</v>
      </c>
      <c r="B8466" s="87">
        <v>0.21875</v>
      </c>
      <c r="C8466">
        <v>1.243E-5</v>
      </c>
    </row>
    <row r="8467" spans="1:3" x14ac:dyDescent="0.35">
      <c r="A8467" s="86">
        <v>46111</v>
      </c>
      <c r="B8467" s="87">
        <v>0.22916666666666666</v>
      </c>
      <c r="C8467">
        <v>1.313E-5</v>
      </c>
    </row>
    <row r="8468" spans="1:3" x14ac:dyDescent="0.35">
      <c r="A8468" s="86">
        <v>46111</v>
      </c>
      <c r="B8468" s="87">
        <v>0.23958333333333334</v>
      </c>
      <c r="C8468">
        <v>1.4409999999999999E-5</v>
      </c>
    </row>
    <row r="8469" spans="1:3" x14ac:dyDescent="0.35">
      <c r="A8469" s="86">
        <v>46111</v>
      </c>
      <c r="B8469" s="87">
        <v>0.25</v>
      </c>
      <c r="C8469">
        <v>1.6529999999999999E-5</v>
      </c>
    </row>
    <row r="8470" spans="1:3" x14ac:dyDescent="0.35">
      <c r="A8470" s="86">
        <v>46111</v>
      </c>
      <c r="B8470" s="87">
        <v>0.26041666666666669</v>
      </c>
      <c r="C8470">
        <v>1.9570000000000001E-5</v>
      </c>
    </row>
    <row r="8471" spans="1:3" x14ac:dyDescent="0.35">
      <c r="A8471" s="86">
        <v>46111</v>
      </c>
      <c r="B8471" s="87">
        <v>0.27083333333333331</v>
      </c>
      <c r="C8471">
        <v>2.3159999999999998E-5</v>
      </c>
    </row>
    <row r="8472" spans="1:3" x14ac:dyDescent="0.35">
      <c r="A8472" s="86">
        <v>46111</v>
      </c>
      <c r="B8472" s="87">
        <v>0.28125</v>
      </c>
      <c r="C8472">
        <v>2.6859999999999997E-5</v>
      </c>
    </row>
    <row r="8473" spans="1:3" x14ac:dyDescent="0.35">
      <c r="A8473" s="86">
        <v>46111</v>
      </c>
      <c r="B8473" s="87">
        <v>0.29166666666666669</v>
      </c>
      <c r="C8473">
        <v>3.0159999999999999E-5</v>
      </c>
    </row>
    <row r="8474" spans="1:3" x14ac:dyDescent="0.35">
      <c r="A8474" s="86">
        <v>46111</v>
      </c>
      <c r="B8474" s="87">
        <v>0.30208333333333331</v>
      </c>
      <c r="C8474">
        <v>3.2679999999999999E-5</v>
      </c>
    </row>
    <row r="8475" spans="1:3" x14ac:dyDescent="0.35">
      <c r="A8475" s="86">
        <v>46111</v>
      </c>
      <c r="B8475" s="87">
        <v>0.3125</v>
      </c>
      <c r="C8475">
        <v>3.4489999999999997E-5</v>
      </c>
    </row>
    <row r="8476" spans="1:3" x14ac:dyDescent="0.35">
      <c r="A8476" s="86">
        <v>46111</v>
      </c>
      <c r="B8476" s="87">
        <v>0.32291666666666669</v>
      </c>
      <c r="C8476">
        <v>3.5670000000000002E-5</v>
      </c>
    </row>
    <row r="8477" spans="1:3" x14ac:dyDescent="0.35">
      <c r="A8477" s="86">
        <v>46111</v>
      </c>
      <c r="B8477" s="87">
        <v>0.33333333333333331</v>
      </c>
      <c r="C8477">
        <v>3.642E-5</v>
      </c>
    </row>
    <row r="8478" spans="1:3" x14ac:dyDescent="0.35">
      <c r="A8478" s="86">
        <v>46111</v>
      </c>
      <c r="B8478" s="87">
        <v>0.34375</v>
      </c>
      <c r="C8478">
        <v>3.6810000000000002E-5</v>
      </c>
    </row>
    <row r="8479" spans="1:3" x14ac:dyDescent="0.35">
      <c r="A8479" s="86">
        <v>46111</v>
      </c>
      <c r="B8479" s="87">
        <v>0.35416666666666669</v>
      </c>
      <c r="C8479">
        <v>3.6949999999999997E-5</v>
      </c>
    </row>
    <row r="8480" spans="1:3" x14ac:dyDescent="0.35">
      <c r="A8480" s="86">
        <v>46111</v>
      </c>
      <c r="B8480" s="87">
        <v>0.36458333333333331</v>
      </c>
      <c r="C8480">
        <v>3.6949999999999997E-5</v>
      </c>
    </row>
    <row r="8481" spans="1:3" x14ac:dyDescent="0.35">
      <c r="A8481" s="86">
        <v>46111</v>
      </c>
      <c r="B8481" s="87">
        <v>0.375</v>
      </c>
      <c r="C8481">
        <v>3.6850000000000001E-5</v>
      </c>
    </row>
    <row r="8482" spans="1:3" x14ac:dyDescent="0.35">
      <c r="A8482" s="86">
        <v>46111</v>
      </c>
      <c r="B8482" s="87">
        <v>0.38541666666666669</v>
      </c>
      <c r="C8482">
        <v>3.6740000000000004E-5</v>
      </c>
    </row>
    <row r="8483" spans="1:3" x14ac:dyDescent="0.35">
      <c r="A8483" s="86">
        <v>46111</v>
      </c>
      <c r="B8483" s="87">
        <v>0.39583333333333331</v>
      </c>
      <c r="C8483">
        <v>3.6600000000000002E-5</v>
      </c>
    </row>
    <row r="8484" spans="1:3" x14ac:dyDescent="0.35">
      <c r="A8484" s="86">
        <v>46111</v>
      </c>
      <c r="B8484" s="87">
        <v>0.40625</v>
      </c>
      <c r="C8484">
        <v>3.642E-5</v>
      </c>
    </row>
    <row r="8485" spans="1:3" x14ac:dyDescent="0.35">
      <c r="A8485" s="86">
        <v>46111</v>
      </c>
      <c r="B8485" s="87">
        <v>0.41666666666666669</v>
      </c>
      <c r="C8485">
        <v>3.6170000000000001E-5</v>
      </c>
    </row>
    <row r="8486" spans="1:3" x14ac:dyDescent="0.35">
      <c r="A8486" s="86">
        <v>46111</v>
      </c>
      <c r="B8486" s="87">
        <v>0.42708333333333331</v>
      </c>
      <c r="C8486">
        <v>3.5880000000000002E-5</v>
      </c>
    </row>
    <row r="8487" spans="1:3" x14ac:dyDescent="0.35">
      <c r="A8487" s="86">
        <v>46111</v>
      </c>
      <c r="B8487" s="87">
        <v>0.4375</v>
      </c>
      <c r="C8487">
        <v>3.553E-5</v>
      </c>
    </row>
    <row r="8488" spans="1:3" x14ac:dyDescent="0.35">
      <c r="A8488" s="86">
        <v>46111</v>
      </c>
      <c r="B8488" s="87">
        <v>0.44791666666666669</v>
      </c>
      <c r="C8488">
        <v>3.5259999999999998E-5</v>
      </c>
    </row>
    <row r="8489" spans="1:3" x14ac:dyDescent="0.35">
      <c r="A8489" s="86">
        <v>46111</v>
      </c>
      <c r="B8489" s="87">
        <v>0.45833333333333331</v>
      </c>
      <c r="C8489">
        <v>3.5080000000000003E-5</v>
      </c>
    </row>
    <row r="8490" spans="1:3" x14ac:dyDescent="0.35">
      <c r="A8490" s="86">
        <v>46111</v>
      </c>
      <c r="B8490" s="87">
        <v>0.46875</v>
      </c>
      <c r="C8490">
        <v>3.5040000000000003E-5</v>
      </c>
    </row>
    <row r="8491" spans="1:3" x14ac:dyDescent="0.35">
      <c r="A8491" s="86">
        <v>46111</v>
      </c>
      <c r="B8491" s="87">
        <v>0.47916666666666669</v>
      </c>
      <c r="C8491">
        <v>3.5290000000000003E-5</v>
      </c>
    </row>
    <row r="8492" spans="1:3" x14ac:dyDescent="0.35">
      <c r="A8492" s="86">
        <v>46111</v>
      </c>
      <c r="B8492" s="87">
        <v>0.48958333333333331</v>
      </c>
      <c r="C8492">
        <v>3.5849999999999997E-5</v>
      </c>
    </row>
    <row r="8493" spans="1:3" x14ac:dyDescent="0.35">
      <c r="A8493" s="86">
        <v>46111</v>
      </c>
      <c r="B8493" s="87">
        <v>0.5</v>
      </c>
      <c r="C8493">
        <v>3.6850000000000001E-5</v>
      </c>
    </row>
    <row r="8494" spans="1:3" x14ac:dyDescent="0.35">
      <c r="A8494" s="86">
        <v>46111</v>
      </c>
      <c r="B8494" s="87">
        <v>0.51041666666666663</v>
      </c>
      <c r="C8494">
        <v>3.8260000000000003E-5</v>
      </c>
    </row>
    <row r="8495" spans="1:3" x14ac:dyDescent="0.35">
      <c r="A8495" s="86">
        <v>46111</v>
      </c>
      <c r="B8495" s="87">
        <v>0.52083333333333337</v>
      </c>
      <c r="C8495">
        <v>3.977E-5</v>
      </c>
    </row>
    <row r="8496" spans="1:3" x14ac:dyDescent="0.35">
      <c r="A8496" s="86">
        <v>46111</v>
      </c>
      <c r="B8496" s="87">
        <v>0.53125</v>
      </c>
      <c r="C8496">
        <v>4.1E-5</v>
      </c>
    </row>
    <row r="8497" spans="1:3" x14ac:dyDescent="0.35">
      <c r="A8497" s="86">
        <v>46111</v>
      </c>
      <c r="B8497" s="87">
        <v>0.54166666666666663</v>
      </c>
      <c r="C8497">
        <v>4.1539999999999999E-5</v>
      </c>
    </row>
    <row r="8498" spans="1:3" x14ac:dyDescent="0.35">
      <c r="A8498" s="86">
        <v>46111</v>
      </c>
      <c r="B8498" s="87">
        <v>0.55208333333333337</v>
      </c>
      <c r="C8498">
        <v>4.1109999999999998E-5</v>
      </c>
    </row>
    <row r="8499" spans="1:3" x14ac:dyDescent="0.35">
      <c r="A8499" s="86">
        <v>46111</v>
      </c>
      <c r="B8499" s="87">
        <v>0.5625</v>
      </c>
      <c r="C8499">
        <v>3.9960000000000004E-5</v>
      </c>
    </row>
    <row r="8500" spans="1:3" x14ac:dyDescent="0.35">
      <c r="A8500" s="86">
        <v>46111</v>
      </c>
      <c r="B8500" s="87">
        <v>0.57291666666666663</v>
      </c>
      <c r="C8500">
        <v>3.8420000000000001E-5</v>
      </c>
    </row>
    <row r="8501" spans="1:3" x14ac:dyDescent="0.35">
      <c r="A8501" s="86">
        <v>46111</v>
      </c>
      <c r="B8501" s="87">
        <v>0.58333333333333337</v>
      </c>
      <c r="C8501">
        <v>3.6850000000000001E-5</v>
      </c>
    </row>
    <row r="8502" spans="1:3" x14ac:dyDescent="0.35">
      <c r="A8502" s="86">
        <v>46111</v>
      </c>
      <c r="B8502" s="87">
        <v>0.59375</v>
      </c>
      <c r="C8502">
        <v>3.553E-5</v>
      </c>
    </row>
    <row r="8503" spans="1:3" x14ac:dyDescent="0.35">
      <c r="A8503" s="86">
        <v>46111</v>
      </c>
      <c r="B8503" s="87">
        <v>0.60416666666666663</v>
      </c>
      <c r="C8503">
        <v>3.4450000000000004E-5</v>
      </c>
    </row>
    <row r="8504" spans="1:3" x14ac:dyDescent="0.35">
      <c r="A8504" s="86">
        <v>46111</v>
      </c>
      <c r="B8504" s="87">
        <v>0.61458333333333337</v>
      </c>
      <c r="C8504">
        <v>3.349E-5</v>
      </c>
    </row>
    <row r="8505" spans="1:3" x14ac:dyDescent="0.35">
      <c r="A8505" s="86">
        <v>46111</v>
      </c>
      <c r="B8505" s="87">
        <v>0.625</v>
      </c>
      <c r="C8505">
        <v>3.2610000000000001E-5</v>
      </c>
    </row>
    <row r="8506" spans="1:3" x14ac:dyDescent="0.35">
      <c r="A8506" s="86">
        <v>46111</v>
      </c>
      <c r="B8506" s="87">
        <v>0.63541666666666663</v>
      </c>
      <c r="C8506">
        <v>3.1690000000000003E-5</v>
      </c>
    </row>
    <row r="8507" spans="1:3" x14ac:dyDescent="0.35">
      <c r="A8507" s="86">
        <v>46111</v>
      </c>
      <c r="B8507" s="87">
        <v>0.64583333333333337</v>
      </c>
      <c r="C8507">
        <v>3.0800000000000003E-5</v>
      </c>
    </row>
    <row r="8508" spans="1:3" x14ac:dyDescent="0.35">
      <c r="A8508" s="86">
        <v>46111</v>
      </c>
      <c r="B8508" s="87">
        <v>0.65625</v>
      </c>
      <c r="C8508">
        <v>2.9980000000000001E-5</v>
      </c>
    </row>
    <row r="8509" spans="1:3" x14ac:dyDescent="0.35">
      <c r="A8509" s="86">
        <v>46111</v>
      </c>
      <c r="B8509" s="87">
        <v>0.66666666666666663</v>
      </c>
      <c r="C8509">
        <v>2.9250000000000003E-5</v>
      </c>
    </row>
    <row r="8510" spans="1:3" x14ac:dyDescent="0.35">
      <c r="A8510" s="86">
        <v>46111</v>
      </c>
      <c r="B8510" s="87">
        <v>0.67708333333333337</v>
      </c>
      <c r="C8510">
        <v>2.8690000000000001E-5</v>
      </c>
    </row>
    <row r="8511" spans="1:3" x14ac:dyDescent="0.35">
      <c r="A8511" s="86">
        <v>46111</v>
      </c>
      <c r="B8511" s="87">
        <v>0.6875</v>
      </c>
      <c r="C8511">
        <v>2.8369999999999998E-5</v>
      </c>
    </row>
    <row r="8512" spans="1:3" x14ac:dyDescent="0.35">
      <c r="A8512" s="86">
        <v>46111</v>
      </c>
      <c r="B8512" s="87">
        <v>0.69791666666666663</v>
      </c>
      <c r="C8512">
        <v>2.8309999999999998E-5</v>
      </c>
    </row>
    <row r="8513" spans="1:3" x14ac:dyDescent="0.35">
      <c r="A8513" s="86">
        <v>46111</v>
      </c>
      <c r="B8513" s="87">
        <v>0.70833333333333337</v>
      </c>
      <c r="C8513">
        <v>2.8580000000000001E-5</v>
      </c>
    </row>
    <row r="8514" spans="1:3" x14ac:dyDescent="0.35">
      <c r="A8514" s="86">
        <v>46111</v>
      </c>
      <c r="B8514" s="87">
        <v>0.71875</v>
      </c>
      <c r="C8514">
        <v>2.9280000000000001E-5</v>
      </c>
    </row>
    <row r="8515" spans="1:3" x14ac:dyDescent="0.35">
      <c r="A8515" s="86">
        <v>46111</v>
      </c>
      <c r="B8515" s="87">
        <v>0.72916666666666663</v>
      </c>
      <c r="C8515">
        <v>3.0349999999999999E-5</v>
      </c>
    </row>
    <row r="8516" spans="1:3" x14ac:dyDescent="0.35">
      <c r="A8516" s="86">
        <v>46111</v>
      </c>
      <c r="B8516" s="87">
        <v>0.73958333333333337</v>
      </c>
      <c r="C8516">
        <v>3.1749999999999999E-5</v>
      </c>
    </row>
    <row r="8517" spans="1:3" x14ac:dyDescent="0.35">
      <c r="A8517" s="86">
        <v>46111</v>
      </c>
      <c r="B8517" s="87">
        <v>0.75</v>
      </c>
      <c r="C8517">
        <v>3.349E-5</v>
      </c>
    </row>
    <row r="8518" spans="1:3" x14ac:dyDescent="0.35">
      <c r="A8518" s="86">
        <v>46111</v>
      </c>
      <c r="B8518" s="87">
        <v>0.76041666666666663</v>
      </c>
      <c r="C8518">
        <v>3.553E-5</v>
      </c>
    </row>
    <row r="8519" spans="1:3" x14ac:dyDescent="0.35">
      <c r="A8519" s="86">
        <v>46111</v>
      </c>
      <c r="B8519" s="87">
        <v>0.77083333333333337</v>
      </c>
      <c r="C8519">
        <v>3.773E-5</v>
      </c>
    </row>
    <row r="8520" spans="1:3" x14ac:dyDescent="0.35">
      <c r="A8520" s="86">
        <v>46111</v>
      </c>
      <c r="B8520" s="87">
        <v>0.78125</v>
      </c>
      <c r="C8520">
        <v>4.0009999999999998E-5</v>
      </c>
    </row>
    <row r="8521" spans="1:3" x14ac:dyDescent="0.35">
      <c r="A8521" s="86">
        <v>46111</v>
      </c>
      <c r="B8521" s="87">
        <v>0.79166666666666663</v>
      </c>
      <c r="C8521">
        <v>4.2209999999999997E-5</v>
      </c>
    </row>
    <row r="8522" spans="1:3" x14ac:dyDescent="0.35">
      <c r="A8522" s="86">
        <v>46111</v>
      </c>
      <c r="B8522" s="87">
        <v>0.80208333333333337</v>
      </c>
      <c r="C8522">
        <v>4.4249999999999998E-5</v>
      </c>
    </row>
    <row r="8523" spans="1:3" x14ac:dyDescent="0.35">
      <c r="A8523" s="86">
        <v>46111</v>
      </c>
      <c r="B8523" s="87">
        <v>0.8125</v>
      </c>
      <c r="C8523">
        <v>4.5920000000000001E-5</v>
      </c>
    </row>
    <row r="8524" spans="1:3" x14ac:dyDescent="0.35">
      <c r="A8524" s="86">
        <v>46111</v>
      </c>
      <c r="B8524" s="87">
        <v>0.82291666666666663</v>
      </c>
      <c r="C8524">
        <v>4.7010000000000006E-5</v>
      </c>
    </row>
    <row r="8525" spans="1:3" x14ac:dyDescent="0.35">
      <c r="A8525" s="86">
        <v>46111</v>
      </c>
      <c r="B8525" s="87">
        <v>0.83333333333333337</v>
      </c>
      <c r="C8525">
        <v>4.7370000000000002E-5</v>
      </c>
    </row>
    <row r="8526" spans="1:3" x14ac:dyDescent="0.35">
      <c r="A8526" s="86">
        <v>46111</v>
      </c>
      <c r="B8526" s="87">
        <v>0.84375</v>
      </c>
      <c r="C8526">
        <v>4.6829999999999997E-5</v>
      </c>
    </row>
    <row r="8527" spans="1:3" x14ac:dyDescent="0.35">
      <c r="A8527" s="86">
        <v>46111</v>
      </c>
      <c r="B8527" s="87">
        <v>0.85416666666666663</v>
      </c>
      <c r="C8527">
        <v>4.5760000000000002E-5</v>
      </c>
    </row>
    <row r="8528" spans="1:3" x14ac:dyDescent="0.35">
      <c r="A8528" s="86">
        <v>46111</v>
      </c>
      <c r="B8528" s="87">
        <v>0.86458333333333337</v>
      </c>
      <c r="C8528">
        <v>4.4469999999999999E-5</v>
      </c>
    </row>
    <row r="8529" spans="1:3" x14ac:dyDescent="0.35">
      <c r="A8529" s="86">
        <v>46111</v>
      </c>
      <c r="B8529" s="87">
        <v>0.875</v>
      </c>
      <c r="C8529">
        <v>4.3339999999999995E-5</v>
      </c>
    </row>
    <row r="8530" spans="1:3" x14ac:dyDescent="0.35">
      <c r="A8530" s="86">
        <v>46111</v>
      </c>
      <c r="B8530" s="87">
        <v>0.88541666666666663</v>
      </c>
      <c r="C8530">
        <v>4.2639999999999998E-5</v>
      </c>
    </row>
    <row r="8531" spans="1:3" x14ac:dyDescent="0.35">
      <c r="A8531" s="86">
        <v>46111</v>
      </c>
      <c r="B8531" s="87">
        <v>0.89583333333333337</v>
      </c>
      <c r="C8531">
        <v>4.2179999999999999E-5</v>
      </c>
    </row>
    <row r="8532" spans="1:3" x14ac:dyDescent="0.35">
      <c r="A8532" s="86">
        <v>46111</v>
      </c>
      <c r="B8532" s="87">
        <v>0.90625</v>
      </c>
      <c r="C8532">
        <v>4.1700000000000004E-5</v>
      </c>
    </row>
    <row r="8533" spans="1:3" x14ac:dyDescent="0.35">
      <c r="A8533" s="86">
        <v>46111</v>
      </c>
      <c r="B8533" s="87">
        <v>0.91666666666666663</v>
      </c>
      <c r="C8533">
        <v>4.0869999999999993E-5</v>
      </c>
    </row>
    <row r="8534" spans="1:3" x14ac:dyDescent="0.35">
      <c r="A8534" s="86">
        <v>46111</v>
      </c>
      <c r="B8534" s="87">
        <v>0.92708333333333337</v>
      </c>
      <c r="C8534">
        <v>3.9499999999999998E-5</v>
      </c>
    </row>
    <row r="8535" spans="1:3" x14ac:dyDescent="0.35">
      <c r="A8535" s="86">
        <v>46111</v>
      </c>
      <c r="B8535" s="87">
        <v>0.9375</v>
      </c>
      <c r="C8535">
        <v>3.765E-5</v>
      </c>
    </row>
    <row r="8536" spans="1:3" x14ac:dyDescent="0.35">
      <c r="A8536" s="86">
        <v>46111</v>
      </c>
      <c r="B8536" s="87">
        <v>0.94791666666666663</v>
      </c>
      <c r="C8536">
        <v>3.5450000000000001E-5</v>
      </c>
    </row>
    <row r="8537" spans="1:3" x14ac:dyDescent="0.35">
      <c r="A8537" s="86">
        <v>46111</v>
      </c>
      <c r="B8537" s="87">
        <v>0.95833333333333337</v>
      </c>
      <c r="C8537">
        <v>3.3059999999999999E-5</v>
      </c>
    </row>
    <row r="8538" spans="1:3" x14ac:dyDescent="0.35">
      <c r="A8538" s="86">
        <v>46111</v>
      </c>
      <c r="B8538" s="87">
        <v>0.96875</v>
      </c>
      <c r="C8538">
        <v>3.0589999999999997E-5</v>
      </c>
    </row>
    <row r="8539" spans="1:3" x14ac:dyDescent="0.35">
      <c r="A8539" s="86">
        <v>46111</v>
      </c>
      <c r="B8539" s="87">
        <v>0.97916666666666663</v>
      </c>
      <c r="C8539">
        <v>2.8119999999999998E-5</v>
      </c>
    </row>
    <row r="8540" spans="1:3" x14ac:dyDescent="0.35">
      <c r="A8540" s="86">
        <v>46111</v>
      </c>
      <c r="B8540" s="87">
        <v>0.98958333333333337</v>
      </c>
      <c r="C8540">
        <v>2.565E-5</v>
      </c>
    </row>
    <row r="8541" spans="1:3" x14ac:dyDescent="0.35">
      <c r="A8541" s="86">
        <v>46112</v>
      </c>
      <c r="B8541" s="87">
        <v>0</v>
      </c>
      <c r="C8541">
        <v>2.3240000000000001E-5</v>
      </c>
    </row>
    <row r="8542" spans="1:3" x14ac:dyDescent="0.35">
      <c r="A8542" s="86">
        <v>46112</v>
      </c>
      <c r="B8542" s="87">
        <v>1.0416666666666666E-2</v>
      </c>
      <c r="C8542">
        <v>2.0799999999999997E-5</v>
      </c>
    </row>
    <row r="8543" spans="1:3" x14ac:dyDescent="0.35">
      <c r="A8543" s="86">
        <v>46112</v>
      </c>
      <c r="B8543" s="87">
        <v>2.0833333333333332E-2</v>
      </c>
      <c r="C8543">
        <v>1.8610000000000003E-5</v>
      </c>
    </row>
    <row r="8544" spans="1:3" x14ac:dyDescent="0.35">
      <c r="A8544" s="86">
        <v>46112</v>
      </c>
      <c r="B8544" s="87">
        <v>3.125E-2</v>
      </c>
      <c r="C8544">
        <v>1.668E-5</v>
      </c>
    </row>
    <row r="8545" spans="1:3" x14ac:dyDescent="0.35">
      <c r="A8545" s="86">
        <v>46112</v>
      </c>
      <c r="B8545" s="87">
        <v>4.1666666666666664E-2</v>
      </c>
      <c r="C8545">
        <v>1.5129999999999999E-5</v>
      </c>
    </row>
    <row r="8546" spans="1:3" x14ac:dyDescent="0.35">
      <c r="A8546" s="86">
        <v>46112</v>
      </c>
      <c r="B8546" s="87">
        <v>5.2083333333333336E-2</v>
      </c>
      <c r="C8546">
        <v>1.4040000000000001E-5</v>
      </c>
    </row>
    <row r="8547" spans="1:3" x14ac:dyDescent="0.35">
      <c r="A8547" s="86">
        <v>46112</v>
      </c>
      <c r="B8547" s="87">
        <v>6.25E-2</v>
      </c>
      <c r="C8547">
        <v>1.329E-5</v>
      </c>
    </row>
    <row r="8548" spans="1:3" x14ac:dyDescent="0.35">
      <c r="A8548" s="86">
        <v>46112</v>
      </c>
      <c r="B8548" s="87">
        <v>7.2916666666666671E-2</v>
      </c>
      <c r="C8548">
        <v>1.2810000000000001E-5</v>
      </c>
    </row>
    <row r="8549" spans="1:3" x14ac:dyDescent="0.35">
      <c r="A8549" s="86">
        <v>46112</v>
      </c>
      <c r="B8549" s="87">
        <v>8.3333333333333329E-2</v>
      </c>
      <c r="C8549">
        <v>1.2460000000000001E-5</v>
      </c>
    </row>
    <row r="8550" spans="1:3" x14ac:dyDescent="0.35">
      <c r="A8550" s="86">
        <v>46112</v>
      </c>
      <c r="B8550" s="87">
        <v>9.375E-2</v>
      </c>
      <c r="C8550">
        <v>1.217E-5</v>
      </c>
    </row>
    <row r="8551" spans="1:3" x14ac:dyDescent="0.35">
      <c r="A8551" s="86">
        <v>46112</v>
      </c>
      <c r="B8551" s="87">
        <v>0.10416666666666667</v>
      </c>
      <c r="C8551">
        <v>1.1900000000000001E-5</v>
      </c>
    </row>
    <row r="8552" spans="1:3" x14ac:dyDescent="0.35">
      <c r="A8552" s="86">
        <v>46112</v>
      </c>
      <c r="B8552" s="87">
        <v>0.11458333333333333</v>
      </c>
      <c r="C8552">
        <v>1.171E-5</v>
      </c>
    </row>
    <row r="8553" spans="1:3" x14ac:dyDescent="0.35">
      <c r="A8553" s="86">
        <v>46112</v>
      </c>
      <c r="B8553" s="87">
        <v>0.125</v>
      </c>
      <c r="C8553">
        <v>1.1579999999999999E-5</v>
      </c>
    </row>
    <row r="8554" spans="1:3" x14ac:dyDescent="0.35">
      <c r="A8554" s="86">
        <v>46112</v>
      </c>
      <c r="B8554" s="87">
        <v>0.13541666666666666</v>
      </c>
      <c r="C8554">
        <v>1.15E-5</v>
      </c>
    </row>
    <row r="8555" spans="1:3" x14ac:dyDescent="0.35">
      <c r="A8555" s="86">
        <v>46112</v>
      </c>
      <c r="B8555" s="87">
        <v>0.14583333333333334</v>
      </c>
      <c r="C8555">
        <v>1.15E-5</v>
      </c>
    </row>
    <row r="8556" spans="1:3" x14ac:dyDescent="0.35">
      <c r="A8556" s="86">
        <v>46112</v>
      </c>
      <c r="B8556" s="87">
        <v>0.15625</v>
      </c>
      <c r="C8556">
        <v>1.153E-5</v>
      </c>
    </row>
    <row r="8557" spans="1:3" x14ac:dyDescent="0.35">
      <c r="A8557" s="86">
        <v>46112</v>
      </c>
      <c r="B8557" s="87">
        <v>0.16666666666666666</v>
      </c>
      <c r="C8557">
        <v>1.1579999999999999E-5</v>
      </c>
    </row>
    <row r="8558" spans="1:3" x14ac:dyDescent="0.35">
      <c r="A8558" s="86">
        <v>46112</v>
      </c>
      <c r="B8558" s="87">
        <v>0.17708333333333334</v>
      </c>
      <c r="C8558">
        <v>1.1599999999999999E-5</v>
      </c>
    </row>
    <row r="8559" spans="1:3" x14ac:dyDescent="0.35">
      <c r="A8559" s="86">
        <v>46112</v>
      </c>
      <c r="B8559" s="87">
        <v>0.1875</v>
      </c>
      <c r="C8559">
        <v>1.1690000000000002E-5</v>
      </c>
    </row>
    <row r="8560" spans="1:3" x14ac:dyDescent="0.35">
      <c r="A8560" s="86">
        <v>46112</v>
      </c>
      <c r="B8560" s="87">
        <v>0.19791666666666666</v>
      </c>
      <c r="C8560">
        <v>1.182E-5</v>
      </c>
    </row>
    <row r="8561" spans="1:3" x14ac:dyDescent="0.35">
      <c r="A8561" s="86">
        <v>46112</v>
      </c>
      <c r="B8561" s="87">
        <v>0.20833333333333334</v>
      </c>
      <c r="C8561">
        <v>1.201E-5</v>
      </c>
    </row>
    <row r="8562" spans="1:3" x14ac:dyDescent="0.35">
      <c r="A8562" s="86">
        <v>46112</v>
      </c>
      <c r="B8562" s="87">
        <v>0.21875</v>
      </c>
      <c r="C8562">
        <v>1.238E-5</v>
      </c>
    </row>
    <row r="8563" spans="1:3" x14ac:dyDescent="0.35">
      <c r="A8563" s="86">
        <v>46112</v>
      </c>
      <c r="B8563" s="87">
        <v>0.22916666666666666</v>
      </c>
      <c r="C8563">
        <v>1.308E-5</v>
      </c>
    </row>
    <row r="8564" spans="1:3" x14ac:dyDescent="0.35">
      <c r="A8564" s="86">
        <v>46112</v>
      </c>
      <c r="B8564" s="87">
        <v>0.23958333333333334</v>
      </c>
      <c r="C8564">
        <v>1.436E-5</v>
      </c>
    </row>
    <row r="8565" spans="1:3" x14ac:dyDescent="0.35">
      <c r="A8565" s="86">
        <v>46112</v>
      </c>
      <c r="B8565" s="87">
        <v>0.25</v>
      </c>
      <c r="C8565">
        <v>1.647E-5</v>
      </c>
    </row>
    <row r="8566" spans="1:3" x14ac:dyDescent="0.35">
      <c r="A8566" s="86">
        <v>46112</v>
      </c>
      <c r="B8566" s="87">
        <v>0.26041666666666669</v>
      </c>
      <c r="C8566">
        <v>1.95E-5</v>
      </c>
    </row>
    <row r="8567" spans="1:3" x14ac:dyDescent="0.35">
      <c r="A8567" s="86">
        <v>46112</v>
      </c>
      <c r="B8567" s="87">
        <v>0.27083333333333331</v>
      </c>
      <c r="C8567">
        <v>2.3079999999999999E-5</v>
      </c>
    </row>
    <row r="8568" spans="1:3" x14ac:dyDescent="0.35">
      <c r="A8568" s="86">
        <v>46112</v>
      </c>
      <c r="B8568" s="87">
        <v>0.28125</v>
      </c>
      <c r="C8568">
        <v>2.6769999999999999E-5</v>
      </c>
    </row>
    <row r="8569" spans="1:3" x14ac:dyDescent="0.35">
      <c r="A8569" s="86">
        <v>46112</v>
      </c>
      <c r="B8569" s="87">
        <v>0.29166666666666669</v>
      </c>
      <c r="C8569">
        <v>3.0050000000000002E-5</v>
      </c>
    </row>
    <row r="8570" spans="1:3" x14ac:dyDescent="0.35">
      <c r="A8570" s="86">
        <v>46112</v>
      </c>
      <c r="B8570" s="87">
        <v>0.30208333333333331</v>
      </c>
      <c r="C8570">
        <v>3.256E-5</v>
      </c>
    </row>
    <row r="8571" spans="1:3" x14ac:dyDescent="0.35">
      <c r="A8571" s="86">
        <v>46112</v>
      </c>
      <c r="B8571" s="87">
        <v>0.3125</v>
      </c>
      <c r="C8571">
        <v>3.4360000000000003E-5</v>
      </c>
    </row>
    <row r="8572" spans="1:3" x14ac:dyDescent="0.35">
      <c r="A8572" s="86">
        <v>46112</v>
      </c>
      <c r="B8572" s="87">
        <v>0.32291666666666669</v>
      </c>
      <c r="C8572">
        <v>3.5540000000000002E-5</v>
      </c>
    </row>
    <row r="8573" spans="1:3" x14ac:dyDescent="0.35">
      <c r="A8573" s="86">
        <v>46112</v>
      </c>
      <c r="B8573" s="87">
        <v>0.33333333333333331</v>
      </c>
      <c r="C8573">
        <v>3.6279999999999998E-5</v>
      </c>
    </row>
    <row r="8574" spans="1:3" x14ac:dyDescent="0.35">
      <c r="A8574" s="86">
        <v>46112</v>
      </c>
      <c r="B8574" s="87">
        <v>0.34375</v>
      </c>
      <c r="C8574">
        <v>3.6679999999999994E-5</v>
      </c>
    </row>
    <row r="8575" spans="1:3" x14ac:dyDescent="0.35">
      <c r="A8575" s="86">
        <v>46112</v>
      </c>
      <c r="B8575" s="87">
        <v>0.35416666666666669</v>
      </c>
      <c r="C8575">
        <v>3.6819999999999996E-5</v>
      </c>
    </row>
    <row r="8576" spans="1:3" x14ac:dyDescent="0.35">
      <c r="A8576" s="86">
        <v>46112</v>
      </c>
      <c r="B8576" s="87">
        <v>0.36458333333333331</v>
      </c>
      <c r="C8576">
        <v>3.6819999999999996E-5</v>
      </c>
    </row>
    <row r="8577" spans="1:3" x14ac:dyDescent="0.35">
      <c r="A8577" s="86">
        <v>46112</v>
      </c>
      <c r="B8577" s="87">
        <v>0.375</v>
      </c>
      <c r="C8577">
        <v>3.6709999999999999E-5</v>
      </c>
    </row>
    <row r="8578" spans="1:3" x14ac:dyDescent="0.35">
      <c r="A8578" s="86">
        <v>46112</v>
      </c>
      <c r="B8578" s="87">
        <v>0.38541666666666669</v>
      </c>
      <c r="C8578">
        <v>3.6609999999999997E-5</v>
      </c>
    </row>
    <row r="8579" spans="1:3" x14ac:dyDescent="0.35">
      <c r="A8579" s="86">
        <v>46112</v>
      </c>
      <c r="B8579" s="87">
        <v>0.39583333333333331</v>
      </c>
      <c r="C8579">
        <v>3.6470000000000001E-5</v>
      </c>
    </row>
    <row r="8580" spans="1:3" x14ac:dyDescent="0.35">
      <c r="A8580" s="86">
        <v>46112</v>
      </c>
      <c r="B8580" s="87">
        <v>0.40625</v>
      </c>
      <c r="C8580">
        <v>3.6279999999999998E-5</v>
      </c>
    </row>
    <row r="8581" spans="1:3" x14ac:dyDescent="0.35">
      <c r="A8581" s="86">
        <v>46112</v>
      </c>
      <c r="B8581" s="87">
        <v>0.41666666666666669</v>
      </c>
      <c r="C8581">
        <v>3.6040000000000001E-5</v>
      </c>
    </row>
    <row r="8582" spans="1:3" x14ac:dyDescent="0.35">
      <c r="A8582" s="86">
        <v>46112</v>
      </c>
      <c r="B8582" s="87">
        <v>0.42708333333333331</v>
      </c>
      <c r="C8582">
        <v>3.5749999999999995E-5</v>
      </c>
    </row>
    <row r="8583" spans="1:3" x14ac:dyDescent="0.35">
      <c r="A8583" s="86">
        <v>46112</v>
      </c>
      <c r="B8583" s="87">
        <v>0.4375</v>
      </c>
      <c r="C8583">
        <v>3.54E-5</v>
      </c>
    </row>
    <row r="8584" spans="1:3" x14ac:dyDescent="0.35">
      <c r="A8584" s="86">
        <v>46112</v>
      </c>
      <c r="B8584" s="87">
        <v>0.44791666666666669</v>
      </c>
      <c r="C8584">
        <v>3.5130000000000004E-5</v>
      </c>
    </row>
    <row r="8585" spans="1:3" x14ac:dyDescent="0.35">
      <c r="A8585" s="86">
        <v>46112</v>
      </c>
      <c r="B8585" s="87">
        <v>0.45833333333333331</v>
      </c>
      <c r="C8585">
        <v>3.4950000000000002E-5</v>
      </c>
    </row>
    <row r="8586" spans="1:3" x14ac:dyDescent="0.35">
      <c r="A8586" s="86">
        <v>46112</v>
      </c>
      <c r="B8586" s="87">
        <v>0.46875</v>
      </c>
      <c r="C8586">
        <v>3.4919999999999998E-5</v>
      </c>
    </row>
    <row r="8587" spans="1:3" x14ac:dyDescent="0.35">
      <c r="A8587" s="86">
        <v>46112</v>
      </c>
      <c r="B8587" s="87">
        <v>0.47916666666666669</v>
      </c>
      <c r="C8587">
        <v>3.5159999999999995E-5</v>
      </c>
    </row>
    <row r="8588" spans="1:3" x14ac:dyDescent="0.35">
      <c r="A8588" s="86">
        <v>46112</v>
      </c>
      <c r="B8588" s="87">
        <v>0.48958333333333331</v>
      </c>
      <c r="C8588">
        <v>3.5720000000000004E-5</v>
      </c>
    </row>
    <row r="8589" spans="1:3" x14ac:dyDescent="0.35">
      <c r="A8589" s="86">
        <v>46112</v>
      </c>
      <c r="B8589" s="87">
        <v>0.5</v>
      </c>
      <c r="C8589">
        <v>3.6709999999999999E-5</v>
      </c>
    </row>
    <row r="8590" spans="1:3" x14ac:dyDescent="0.35">
      <c r="A8590" s="86">
        <v>46112</v>
      </c>
      <c r="B8590" s="87">
        <v>0.51041666666666663</v>
      </c>
      <c r="C8590">
        <v>3.8120000000000001E-5</v>
      </c>
    </row>
    <row r="8591" spans="1:3" x14ac:dyDescent="0.35">
      <c r="A8591" s="86">
        <v>46112</v>
      </c>
      <c r="B8591" s="87">
        <v>0.52083333333333337</v>
      </c>
      <c r="C8591">
        <v>3.9620000000000004E-5</v>
      </c>
    </row>
    <row r="8592" spans="1:3" x14ac:dyDescent="0.35">
      <c r="A8592" s="86">
        <v>46112</v>
      </c>
      <c r="B8592" s="87">
        <v>0.53125</v>
      </c>
      <c r="C8592">
        <v>4.0849999999999997E-5</v>
      </c>
    </row>
    <row r="8593" spans="1:3" x14ac:dyDescent="0.35">
      <c r="A8593" s="86">
        <v>46112</v>
      </c>
      <c r="B8593" s="87">
        <v>0.54166666666666663</v>
      </c>
      <c r="C8593">
        <v>4.1390000000000002E-5</v>
      </c>
    </row>
    <row r="8594" spans="1:3" x14ac:dyDescent="0.35">
      <c r="A8594" s="86">
        <v>46112</v>
      </c>
      <c r="B8594" s="87">
        <v>0.55208333333333337</v>
      </c>
      <c r="C8594">
        <v>4.0960000000000001E-5</v>
      </c>
    </row>
    <row r="8595" spans="1:3" x14ac:dyDescent="0.35">
      <c r="A8595" s="86">
        <v>46112</v>
      </c>
      <c r="B8595" s="87">
        <v>0.5625</v>
      </c>
      <c r="C8595">
        <v>3.981E-5</v>
      </c>
    </row>
    <row r="8596" spans="1:3" x14ac:dyDescent="0.35">
      <c r="A8596" s="86">
        <v>46112</v>
      </c>
      <c r="B8596" s="87">
        <v>0.57291666666666663</v>
      </c>
      <c r="C8596">
        <v>3.8279999999999999E-5</v>
      </c>
    </row>
    <row r="8597" spans="1:3" x14ac:dyDescent="0.35">
      <c r="A8597" s="86">
        <v>46112</v>
      </c>
      <c r="B8597" s="87">
        <v>0.58333333333333337</v>
      </c>
      <c r="C8597">
        <v>3.6709999999999999E-5</v>
      </c>
    </row>
    <row r="8598" spans="1:3" x14ac:dyDescent="0.35">
      <c r="A8598" s="86">
        <v>46112</v>
      </c>
      <c r="B8598" s="87">
        <v>0.59375</v>
      </c>
      <c r="C8598">
        <v>3.54E-5</v>
      </c>
    </row>
    <row r="8599" spans="1:3" x14ac:dyDescent="0.35">
      <c r="A8599" s="86">
        <v>46112</v>
      </c>
      <c r="B8599" s="87">
        <v>0.60416666666666663</v>
      </c>
      <c r="C8599">
        <v>3.4329999999999998E-5</v>
      </c>
    </row>
    <row r="8600" spans="1:3" x14ac:dyDescent="0.35">
      <c r="A8600" s="86">
        <v>46112</v>
      </c>
      <c r="B8600" s="87">
        <v>0.61458333333333337</v>
      </c>
      <c r="C8600">
        <v>3.3369999999999994E-5</v>
      </c>
    </row>
    <row r="8601" spans="1:3" x14ac:dyDescent="0.35">
      <c r="A8601" s="86">
        <v>46112</v>
      </c>
      <c r="B8601" s="87">
        <v>0.625</v>
      </c>
      <c r="C8601">
        <v>3.2489999999999996E-5</v>
      </c>
    </row>
    <row r="8602" spans="1:3" x14ac:dyDescent="0.35">
      <c r="A8602" s="86">
        <v>46112</v>
      </c>
      <c r="B8602" s="87">
        <v>0.63541666666666663</v>
      </c>
      <c r="C8602">
        <v>3.1579999999999999E-5</v>
      </c>
    </row>
    <row r="8603" spans="1:3" x14ac:dyDescent="0.35">
      <c r="A8603" s="86">
        <v>46112</v>
      </c>
      <c r="B8603" s="87">
        <v>0.64583333333333337</v>
      </c>
      <c r="C8603">
        <v>3.0689999999999999E-5</v>
      </c>
    </row>
    <row r="8604" spans="1:3" x14ac:dyDescent="0.35">
      <c r="A8604" s="86">
        <v>46112</v>
      </c>
      <c r="B8604" s="87">
        <v>0.65625</v>
      </c>
      <c r="C8604">
        <v>2.987E-5</v>
      </c>
    </row>
    <row r="8605" spans="1:3" x14ac:dyDescent="0.35">
      <c r="A8605" s="86">
        <v>46112</v>
      </c>
      <c r="B8605" s="87">
        <v>0.66666666666666663</v>
      </c>
      <c r="C8605">
        <v>2.9139999999999999E-5</v>
      </c>
    </row>
    <row r="8606" spans="1:3" x14ac:dyDescent="0.35">
      <c r="A8606" s="86">
        <v>46112</v>
      </c>
      <c r="B8606" s="87">
        <v>0.67708333333333337</v>
      </c>
      <c r="C8606">
        <v>2.8590000000000002E-5</v>
      </c>
    </row>
    <row r="8607" spans="1:3" x14ac:dyDescent="0.35">
      <c r="A8607" s="86">
        <v>46112</v>
      </c>
      <c r="B8607" s="87">
        <v>0.6875</v>
      </c>
      <c r="C8607">
        <v>2.826E-5</v>
      </c>
    </row>
    <row r="8608" spans="1:3" x14ac:dyDescent="0.35">
      <c r="A8608" s="86">
        <v>46112</v>
      </c>
      <c r="B8608" s="87">
        <v>0.69791666666666663</v>
      </c>
      <c r="C8608">
        <v>2.8209999999999999E-5</v>
      </c>
    </row>
    <row r="8609" spans="1:3" x14ac:dyDescent="0.35">
      <c r="A8609" s="86">
        <v>46112</v>
      </c>
      <c r="B8609" s="87">
        <v>0.70833333333333337</v>
      </c>
      <c r="C8609">
        <v>2.8479999999999998E-5</v>
      </c>
    </row>
    <row r="8610" spans="1:3" x14ac:dyDescent="0.35">
      <c r="A8610" s="86">
        <v>46112</v>
      </c>
      <c r="B8610" s="87">
        <v>0.71875</v>
      </c>
      <c r="C8610">
        <v>2.917E-5</v>
      </c>
    </row>
    <row r="8611" spans="1:3" x14ac:dyDescent="0.35">
      <c r="A8611" s="86">
        <v>46112</v>
      </c>
      <c r="B8611" s="87">
        <v>0.72916666666666663</v>
      </c>
      <c r="C8611">
        <v>3.0239999999999998E-5</v>
      </c>
    </row>
    <row r="8612" spans="1:3" x14ac:dyDescent="0.35">
      <c r="A8612" s="86">
        <v>46112</v>
      </c>
      <c r="B8612" s="87">
        <v>0.73958333333333337</v>
      </c>
      <c r="C8612">
        <v>3.163E-5</v>
      </c>
    </row>
    <row r="8613" spans="1:3" x14ac:dyDescent="0.35">
      <c r="A8613" s="86">
        <v>46112</v>
      </c>
      <c r="B8613" s="87">
        <v>0.75</v>
      </c>
      <c r="C8613">
        <v>3.3369999999999994E-5</v>
      </c>
    </row>
    <row r="8614" spans="1:3" x14ac:dyDescent="0.35">
      <c r="A8614" s="86">
        <v>46112</v>
      </c>
      <c r="B8614" s="87">
        <v>0.76041666666666663</v>
      </c>
      <c r="C8614">
        <v>3.54E-5</v>
      </c>
    </row>
    <row r="8615" spans="1:3" x14ac:dyDescent="0.35">
      <c r="A8615" s="86">
        <v>46112</v>
      </c>
      <c r="B8615" s="87">
        <v>0.77083333333333337</v>
      </c>
      <c r="C8615">
        <v>3.7589999999999998E-5</v>
      </c>
    </row>
    <row r="8616" spans="1:3" x14ac:dyDescent="0.35">
      <c r="A8616" s="86">
        <v>46112</v>
      </c>
      <c r="B8616" s="87">
        <v>0.78125</v>
      </c>
      <c r="C8616">
        <v>3.9870000000000003E-5</v>
      </c>
    </row>
    <row r="8617" spans="1:3" x14ac:dyDescent="0.35">
      <c r="A8617" s="86">
        <v>46112</v>
      </c>
      <c r="B8617" s="87">
        <v>0.79166666666666663</v>
      </c>
      <c r="C8617">
        <v>4.206E-5</v>
      </c>
    </row>
    <row r="8618" spans="1:3" x14ac:dyDescent="0.35">
      <c r="A8618" s="86">
        <v>46112</v>
      </c>
      <c r="B8618" s="87">
        <v>0.80208333333333337</v>
      </c>
      <c r="C8618">
        <v>4.409E-5</v>
      </c>
    </row>
    <row r="8619" spans="1:3" x14ac:dyDescent="0.35">
      <c r="A8619" s="86">
        <v>46112</v>
      </c>
      <c r="B8619" s="87">
        <v>0.8125</v>
      </c>
      <c r="C8619">
        <v>4.5750000000000001E-5</v>
      </c>
    </row>
    <row r="8620" spans="1:3" x14ac:dyDescent="0.35">
      <c r="A8620" s="86">
        <v>46112</v>
      </c>
      <c r="B8620" s="87">
        <v>0.82291666666666663</v>
      </c>
      <c r="C8620">
        <v>4.6839999999999999E-5</v>
      </c>
    </row>
    <row r="8621" spans="1:3" x14ac:dyDescent="0.35">
      <c r="A8621" s="86">
        <v>46112</v>
      </c>
      <c r="B8621" s="87">
        <v>0.83333333333333337</v>
      </c>
      <c r="C8621">
        <v>4.7190000000000001E-5</v>
      </c>
    </row>
    <row r="8622" spans="1:3" x14ac:dyDescent="0.35">
      <c r="A8622" s="86">
        <v>46112</v>
      </c>
      <c r="B8622" s="87">
        <v>0.84375</v>
      </c>
      <c r="C8622">
        <v>4.6659999999999997E-5</v>
      </c>
    </row>
    <row r="8623" spans="1:3" x14ac:dyDescent="0.35">
      <c r="A8623" s="86">
        <v>46112</v>
      </c>
      <c r="B8623" s="87">
        <v>0.85416666666666663</v>
      </c>
      <c r="C8623">
        <v>4.5589999999999995E-5</v>
      </c>
    </row>
    <row r="8624" spans="1:3" x14ac:dyDescent="0.35">
      <c r="A8624" s="86">
        <v>46112</v>
      </c>
      <c r="B8624" s="87">
        <v>0.86458333333333337</v>
      </c>
      <c r="C8624">
        <v>4.4310000000000001E-5</v>
      </c>
    </row>
    <row r="8625" spans="1:3" x14ac:dyDescent="0.35">
      <c r="A8625" s="86">
        <v>46112</v>
      </c>
      <c r="B8625" s="87">
        <v>0.875</v>
      </c>
      <c r="C8625">
        <v>4.3180000000000003E-5</v>
      </c>
    </row>
    <row r="8626" spans="1:3" x14ac:dyDescent="0.35">
      <c r="A8626" s="86">
        <v>46112</v>
      </c>
      <c r="B8626" s="87">
        <v>0.88541666666666663</v>
      </c>
      <c r="C8626">
        <v>4.2490000000000001E-5</v>
      </c>
    </row>
    <row r="8627" spans="1:3" x14ac:dyDescent="0.35">
      <c r="A8627" s="86">
        <v>46112</v>
      </c>
      <c r="B8627" s="87">
        <v>0.89583333333333337</v>
      </c>
      <c r="C8627">
        <v>4.2029999999999996E-5</v>
      </c>
    </row>
    <row r="8628" spans="1:3" x14ac:dyDescent="0.35">
      <c r="A8628" s="86">
        <v>46112</v>
      </c>
      <c r="B8628" s="87">
        <v>0.90625</v>
      </c>
      <c r="C8628">
        <v>4.1549999999999994E-5</v>
      </c>
    </row>
    <row r="8629" spans="1:3" x14ac:dyDescent="0.35">
      <c r="A8629" s="86">
        <v>46112</v>
      </c>
      <c r="B8629" s="87">
        <v>0.91666666666666663</v>
      </c>
      <c r="C8629">
        <v>4.0719999999999996E-5</v>
      </c>
    </row>
    <row r="8630" spans="1:3" x14ac:dyDescent="0.35">
      <c r="A8630" s="86">
        <v>46112</v>
      </c>
      <c r="B8630" s="87">
        <v>0.92708333333333337</v>
      </c>
      <c r="C8630">
        <v>3.9350000000000001E-5</v>
      </c>
    </row>
    <row r="8631" spans="1:3" x14ac:dyDescent="0.35">
      <c r="A8631" s="86">
        <v>46112</v>
      </c>
      <c r="B8631" s="87">
        <v>0.9375</v>
      </c>
      <c r="C8631">
        <v>3.7509999999999998E-5</v>
      </c>
    </row>
    <row r="8632" spans="1:3" x14ac:dyDescent="0.35">
      <c r="A8632" s="86">
        <v>46112</v>
      </c>
      <c r="B8632" s="87">
        <v>0.94791666666666663</v>
      </c>
      <c r="C8632">
        <v>3.5319999999999994E-5</v>
      </c>
    </row>
    <row r="8633" spans="1:3" x14ac:dyDescent="0.35">
      <c r="A8633" s="86">
        <v>46112</v>
      </c>
      <c r="B8633" s="87">
        <v>0.95833333333333337</v>
      </c>
      <c r="C8633">
        <v>3.294E-5</v>
      </c>
    </row>
    <row r="8634" spans="1:3" x14ac:dyDescent="0.35">
      <c r="A8634" s="86">
        <v>46112</v>
      </c>
      <c r="B8634" s="87">
        <v>0.96875</v>
      </c>
      <c r="C8634">
        <v>3.048E-5</v>
      </c>
    </row>
    <row r="8635" spans="1:3" x14ac:dyDescent="0.35">
      <c r="A8635" s="86">
        <v>46112</v>
      </c>
      <c r="B8635" s="87">
        <v>0.97916666666666663</v>
      </c>
      <c r="C8635">
        <v>2.8019999999999999E-5</v>
      </c>
    </row>
    <row r="8636" spans="1:3" x14ac:dyDescent="0.35">
      <c r="A8636" s="86">
        <v>46112</v>
      </c>
      <c r="B8636" s="87">
        <v>0.98958333333333337</v>
      </c>
      <c r="C8636">
        <v>2.5559999999999999E-5</v>
      </c>
    </row>
    <row r="8637" spans="1:3" x14ac:dyDescent="0.35">
      <c r="A8637" s="86">
        <v>46113</v>
      </c>
      <c r="B8637" s="87">
        <v>0</v>
      </c>
      <c r="C8637">
        <v>2.315E-5</v>
      </c>
    </row>
    <row r="8638" spans="1:3" x14ac:dyDescent="0.35">
      <c r="A8638" s="86">
        <v>46113</v>
      </c>
      <c r="B8638" s="87">
        <v>1.0416666666666666E-2</v>
      </c>
      <c r="C8638">
        <v>2.0719999999999998E-5</v>
      </c>
    </row>
    <row r="8639" spans="1:3" x14ac:dyDescent="0.35">
      <c r="A8639" s="86">
        <v>46113</v>
      </c>
      <c r="B8639" s="87">
        <v>2.0833333333333332E-2</v>
      </c>
      <c r="C8639">
        <v>1.8540000000000002E-5</v>
      </c>
    </row>
    <row r="8640" spans="1:3" x14ac:dyDescent="0.35">
      <c r="A8640" s="86">
        <v>46113</v>
      </c>
      <c r="B8640" s="87">
        <v>3.125E-2</v>
      </c>
      <c r="C8640">
        <v>1.662E-5</v>
      </c>
    </row>
    <row r="8641" spans="1:3" x14ac:dyDescent="0.35">
      <c r="A8641" s="86">
        <v>46113</v>
      </c>
      <c r="B8641" s="87">
        <v>4.1666666666666664E-2</v>
      </c>
      <c r="C8641">
        <v>1.508E-5</v>
      </c>
    </row>
    <row r="8642" spans="1:3" x14ac:dyDescent="0.35">
      <c r="A8642" s="86">
        <v>46113</v>
      </c>
      <c r="B8642" s="87">
        <v>5.2083333333333336E-2</v>
      </c>
      <c r="C8642">
        <v>1.399E-5</v>
      </c>
    </row>
    <row r="8643" spans="1:3" x14ac:dyDescent="0.35">
      <c r="A8643" s="86">
        <v>46113</v>
      </c>
      <c r="B8643" s="87">
        <v>6.25E-2</v>
      </c>
      <c r="C8643">
        <v>1.324E-5</v>
      </c>
    </row>
    <row r="8644" spans="1:3" x14ac:dyDescent="0.35">
      <c r="A8644" s="86">
        <v>46113</v>
      </c>
      <c r="B8644" s="87">
        <v>7.2916666666666671E-2</v>
      </c>
      <c r="C8644">
        <v>1.276E-5</v>
      </c>
    </row>
    <row r="8645" spans="1:3" x14ac:dyDescent="0.35">
      <c r="A8645" s="86">
        <v>46113</v>
      </c>
      <c r="B8645" s="87">
        <v>8.3333333333333329E-2</v>
      </c>
      <c r="C8645">
        <v>1.241E-5</v>
      </c>
    </row>
    <row r="8646" spans="1:3" x14ac:dyDescent="0.35">
      <c r="A8646" s="86">
        <v>46113</v>
      </c>
      <c r="B8646" s="87">
        <v>9.375E-2</v>
      </c>
      <c r="C8646">
        <v>1.2130000000000001E-5</v>
      </c>
    </row>
    <row r="8647" spans="1:3" x14ac:dyDescent="0.35">
      <c r="A8647" s="86">
        <v>46113</v>
      </c>
      <c r="B8647" s="87">
        <v>0.10416666666666667</v>
      </c>
      <c r="C8647">
        <v>1.186E-5</v>
      </c>
    </row>
    <row r="8648" spans="1:3" x14ac:dyDescent="0.35">
      <c r="A8648" s="86">
        <v>46113</v>
      </c>
      <c r="B8648" s="87">
        <v>0.11458333333333333</v>
      </c>
      <c r="C8648">
        <v>1.167E-5</v>
      </c>
    </row>
    <row r="8649" spans="1:3" x14ac:dyDescent="0.35">
      <c r="A8649" s="86">
        <v>46113</v>
      </c>
      <c r="B8649" s="87">
        <v>0.125</v>
      </c>
      <c r="C8649">
        <v>1.154E-5</v>
      </c>
    </row>
    <row r="8650" spans="1:3" x14ac:dyDescent="0.35">
      <c r="A8650" s="86">
        <v>46113</v>
      </c>
      <c r="B8650" s="87">
        <v>0.13541666666666666</v>
      </c>
      <c r="C8650">
        <v>1.145E-5</v>
      </c>
    </row>
    <row r="8651" spans="1:3" x14ac:dyDescent="0.35">
      <c r="A8651" s="86">
        <v>46113</v>
      </c>
      <c r="B8651" s="87">
        <v>0.14583333333333334</v>
      </c>
      <c r="C8651">
        <v>1.145E-5</v>
      </c>
    </row>
    <row r="8652" spans="1:3" x14ac:dyDescent="0.35">
      <c r="A8652" s="86">
        <v>46113</v>
      </c>
      <c r="B8652" s="87">
        <v>0.15625</v>
      </c>
      <c r="C8652">
        <v>1.149E-5</v>
      </c>
    </row>
    <row r="8653" spans="1:3" x14ac:dyDescent="0.35">
      <c r="A8653" s="86">
        <v>46113</v>
      </c>
      <c r="B8653" s="87">
        <v>0.16666666666666666</v>
      </c>
      <c r="C8653">
        <v>1.154E-5</v>
      </c>
    </row>
    <row r="8654" spans="1:3" x14ac:dyDescent="0.35">
      <c r="A8654" s="86">
        <v>46113</v>
      </c>
      <c r="B8654" s="87">
        <v>0.17708333333333334</v>
      </c>
      <c r="C8654">
        <v>1.1560000000000001E-5</v>
      </c>
    </row>
    <row r="8655" spans="1:3" x14ac:dyDescent="0.35">
      <c r="A8655" s="86">
        <v>46113</v>
      </c>
      <c r="B8655" s="87">
        <v>0.1875</v>
      </c>
      <c r="C8655">
        <v>1.165E-5</v>
      </c>
    </row>
    <row r="8656" spans="1:3" x14ac:dyDescent="0.35">
      <c r="A8656" s="86">
        <v>46113</v>
      </c>
      <c r="B8656" s="87">
        <v>0.19791666666666666</v>
      </c>
      <c r="C8656">
        <v>1.1769999999999999E-5</v>
      </c>
    </row>
    <row r="8657" spans="1:3" x14ac:dyDescent="0.35">
      <c r="A8657" s="86">
        <v>46113</v>
      </c>
      <c r="B8657" s="87">
        <v>0.20833333333333334</v>
      </c>
      <c r="C8657">
        <v>1.1969999999999999E-5</v>
      </c>
    </row>
    <row r="8658" spans="1:3" x14ac:dyDescent="0.35">
      <c r="A8658" s="86">
        <v>46113</v>
      </c>
      <c r="B8658" s="87">
        <v>0.21875</v>
      </c>
      <c r="C8658">
        <v>1.234E-5</v>
      </c>
    </row>
    <row r="8659" spans="1:3" x14ac:dyDescent="0.35">
      <c r="A8659" s="86">
        <v>46113</v>
      </c>
      <c r="B8659" s="87">
        <v>0.22916666666666666</v>
      </c>
      <c r="C8659">
        <v>1.3030000000000001E-5</v>
      </c>
    </row>
    <row r="8660" spans="1:3" x14ac:dyDescent="0.35">
      <c r="A8660" s="86">
        <v>46113</v>
      </c>
      <c r="B8660" s="87">
        <v>0.23958333333333334</v>
      </c>
      <c r="C8660">
        <v>1.431E-5</v>
      </c>
    </row>
    <row r="8661" spans="1:3" x14ac:dyDescent="0.35">
      <c r="A8661" s="86">
        <v>46113</v>
      </c>
      <c r="B8661" s="87">
        <v>0.25</v>
      </c>
      <c r="C8661">
        <v>1.641E-5</v>
      </c>
    </row>
    <row r="8662" spans="1:3" x14ac:dyDescent="0.35">
      <c r="A8662" s="86">
        <v>46113</v>
      </c>
      <c r="B8662" s="87">
        <v>0.26041666666666669</v>
      </c>
      <c r="C8662">
        <v>1.942E-5</v>
      </c>
    </row>
    <row r="8663" spans="1:3" x14ac:dyDescent="0.35">
      <c r="A8663" s="86">
        <v>46113</v>
      </c>
      <c r="B8663" s="87">
        <v>0.27083333333333331</v>
      </c>
      <c r="C8663">
        <v>2.2989999999999998E-5</v>
      </c>
    </row>
    <row r="8664" spans="1:3" x14ac:dyDescent="0.35">
      <c r="A8664" s="86">
        <v>46113</v>
      </c>
      <c r="B8664" s="87">
        <v>0.28125</v>
      </c>
      <c r="C8664">
        <v>2.667E-5</v>
      </c>
    </row>
    <row r="8665" spans="1:3" x14ac:dyDescent="0.35">
      <c r="A8665" s="86">
        <v>46113</v>
      </c>
      <c r="B8665" s="87">
        <v>0.29166666666666669</v>
      </c>
      <c r="C8665">
        <v>2.9940000000000001E-5</v>
      </c>
    </row>
    <row r="8666" spans="1:3" x14ac:dyDescent="0.35">
      <c r="A8666" s="86">
        <v>46113</v>
      </c>
      <c r="B8666" s="87">
        <v>0.30208333333333331</v>
      </c>
      <c r="C8666">
        <v>3.2439999999999994E-5</v>
      </c>
    </row>
    <row r="8667" spans="1:3" x14ac:dyDescent="0.35">
      <c r="A8667" s="86">
        <v>46113</v>
      </c>
      <c r="B8667" s="87">
        <v>0.3125</v>
      </c>
      <c r="C8667">
        <v>3.4229999999999996E-5</v>
      </c>
    </row>
    <row r="8668" spans="1:3" x14ac:dyDescent="0.35">
      <c r="A8668" s="86">
        <v>46113</v>
      </c>
      <c r="B8668" s="87">
        <v>0.32291666666666669</v>
      </c>
      <c r="C8668">
        <v>3.5409999999999995E-5</v>
      </c>
    </row>
    <row r="8669" spans="1:3" x14ac:dyDescent="0.35">
      <c r="A8669" s="86">
        <v>46113</v>
      </c>
      <c r="B8669" s="87">
        <v>0.33333333333333331</v>
      </c>
      <c r="C8669">
        <v>3.6150000000000005E-5</v>
      </c>
    </row>
    <row r="8670" spans="1:3" x14ac:dyDescent="0.35">
      <c r="A8670" s="86">
        <v>46113</v>
      </c>
      <c r="B8670" s="87">
        <v>0.34375</v>
      </c>
      <c r="C8670">
        <v>3.6550000000000001E-5</v>
      </c>
    </row>
    <row r="8671" spans="1:3" x14ac:dyDescent="0.35">
      <c r="A8671" s="86">
        <v>46113</v>
      </c>
      <c r="B8671" s="87">
        <v>0.35416666666666669</v>
      </c>
      <c r="C8671">
        <v>3.6679999999999994E-5</v>
      </c>
    </row>
    <row r="8672" spans="1:3" x14ac:dyDescent="0.35">
      <c r="A8672" s="86">
        <v>46113</v>
      </c>
      <c r="B8672" s="87">
        <v>0.36458333333333331</v>
      </c>
      <c r="C8672">
        <v>3.6679999999999994E-5</v>
      </c>
    </row>
    <row r="8673" spans="1:3" x14ac:dyDescent="0.35">
      <c r="A8673" s="86">
        <v>46113</v>
      </c>
      <c r="B8673" s="87">
        <v>0.375</v>
      </c>
      <c r="C8673">
        <v>3.6579999999999999E-5</v>
      </c>
    </row>
    <row r="8674" spans="1:3" x14ac:dyDescent="0.35">
      <c r="A8674" s="86">
        <v>46113</v>
      </c>
      <c r="B8674" s="87">
        <v>0.38541666666666669</v>
      </c>
      <c r="C8674">
        <v>3.6470000000000001E-5</v>
      </c>
    </row>
    <row r="8675" spans="1:3" x14ac:dyDescent="0.35">
      <c r="A8675" s="86">
        <v>46113</v>
      </c>
      <c r="B8675" s="87">
        <v>0.39583333333333331</v>
      </c>
      <c r="C8675">
        <v>3.6329999999999999E-5</v>
      </c>
    </row>
    <row r="8676" spans="1:3" x14ac:dyDescent="0.35">
      <c r="A8676" s="86">
        <v>46113</v>
      </c>
      <c r="B8676" s="87">
        <v>0.40625</v>
      </c>
      <c r="C8676">
        <v>3.6150000000000005E-5</v>
      </c>
    </row>
    <row r="8677" spans="1:3" x14ac:dyDescent="0.35">
      <c r="A8677" s="86">
        <v>46113</v>
      </c>
      <c r="B8677" s="87">
        <v>0.41666666666666669</v>
      </c>
      <c r="C8677">
        <v>3.591E-5</v>
      </c>
    </row>
    <row r="8678" spans="1:3" x14ac:dyDescent="0.35">
      <c r="A8678" s="86">
        <v>46113</v>
      </c>
      <c r="B8678" s="87">
        <v>0.42708333333333331</v>
      </c>
      <c r="C8678">
        <v>3.5620000000000001E-5</v>
      </c>
    </row>
    <row r="8679" spans="1:3" x14ac:dyDescent="0.35">
      <c r="A8679" s="86">
        <v>46113</v>
      </c>
      <c r="B8679" s="87">
        <v>0.4375</v>
      </c>
      <c r="C8679">
        <v>3.5269999999999999E-5</v>
      </c>
    </row>
    <row r="8680" spans="1:3" x14ac:dyDescent="0.35">
      <c r="A8680" s="86">
        <v>46113</v>
      </c>
      <c r="B8680" s="87">
        <v>0.44791666666666669</v>
      </c>
      <c r="C8680">
        <v>3.5000000000000004E-5</v>
      </c>
    </row>
    <row r="8681" spans="1:3" x14ac:dyDescent="0.35">
      <c r="A8681" s="86">
        <v>46113</v>
      </c>
      <c r="B8681" s="87">
        <v>0.45833333333333331</v>
      </c>
      <c r="C8681">
        <v>3.4819999999999995E-5</v>
      </c>
    </row>
    <row r="8682" spans="1:3" x14ac:dyDescent="0.35">
      <c r="A8682" s="86">
        <v>46113</v>
      </c>
      <c r="B8682" s="87">
        <v>0.46875</v>
      </c>
      <c r="C8682">
        <v>3.4790000000000004E-5</v>
      </c>
    </row>
    <row r="8683" spans="1:3" x14ac:dyDescent="0.35">
      <c r="A8683" s="86">
        <v>46113</v>
      </c>
      <c r="B8683" s="87">
        <v>0.47916666666666669</v>
      </c>
      <c r="C8683">
        <v>3.5030000000000002E-5</v>
      </c>
    </row>
    <row r="8684" spans="1:3" x14ac:dyDescent="0.35">
      <c r="A8684" s="86">
        <v>46113</v>
      </c>
      <c r="B8684" s="87">
        <v>0.48958333333333331</v>
      </c>
      <c r="C8684">
        <v>3.5589999999999996E-5</v>
      </c>
    </row>
    <row r="8685" spans="1:3" x14ac:dyDescent="0.35">
      <c r="A8685" s="86">
        <v>46113</v>
      </c>
      <c r="B8685" s="87">
        <v>0.5</v>
      </c>
      <c r="C8685">
        <v>3.6579999999999999E-5</v>
      </c>
    </row>
    <row r="8686" spans="1:3" x14ac:dyDescent="0.35">
      <c r="A8686" s="86">
        <v>46113</v>
      </c>
      <c r="B8686" s="87">
        <v>0.51041666666666663</v>
      </c>
      <c r="C8686">
        <v>3.7979999999999999E-5</v>
      </c>
    </row>
    <row r="8687" spans="1:3" x14ac:dyDescent="0.35">
      <c r="A8687" s="86">
        <v>46113</v>
      </c>
      <c r="B8687" s="87">
        <v>0.52083333333333337</v>
      </c>
      <c r="C8687">
        <v>3.9480000000000001E-5</v>
      </c>
    </row>
    <row r="8688" spans="1:3" x14ac:dyDescent="0.35">
      <c r="A8688" s="86">
        <v>46113</v>
      </c>
      <c r="B8688" s="87">
        <v>0.53125</v>
      </c>
      <c r="C8688">
        <v>4.07E-5</v>
      </c>
    </row>
    <row r="8689" spans="1:3" x14ac:dyDescent="0.35">
      <c r="A8689" s="86">
        <v>46113</v>
      </c>
      <c r="B8689" s="87">
        <v>0.54166666666666663</v>
      </c>
      <c r="C8689">
        <v>4.1230000000000003E-5</v>
      </c>
    </row>
    <row r="8690" spans="1:3" x14ac:dyDescent="0.35">
      <c r="A8690" s="86">
        <v>46113</v>
      </c>
      <c r="B8690" s="87">
        <v>0.55208333333333337</v>
      </c>
      <c r="C8690">
        <v>4.0809999999999997E-5</v>
      </c>
    </row>
    <row r="8691" spans="1:3" x14ac:dyDescent="0.35">
      <c r="A8691" s="86">
        <v>46113</v>
      </c>
      <c r="B8691" s="87">
        <v>0.5625</v>
      </c>
      <c r="C8691">
        <v>3.9669999999999998E-5</v>
      </c>
    </row>
    <row r="8692" spans="1:3" x14ac:dyDescent="0.35">
      <c r="A8692" s="86">
        <v>46113</v>
      </c>
      <c r="B8692" s="87">
        <v>0.57291666666666663</v>
      </c>
      <c r="C8692">
        <v>3.8139999999999997E-5</v>
      </c>
    </row>
    <row r="8693" spans="1:3" x14ac:dyDescent="0.35">
      <c r="A8693" s="86">
        <v>46113</v>
      </c>
      <c r="B8693" s="87">
        <v>0.58333333333333337</v>
      </c>
      <c r="C8693">
        <v>3.6579999999999999E-5</v>
      </c>
    </row>
    <row r="8694" spans="1:3" x14ac:dyDescent="0.35">
      <c r="A8694" s="86">
        <v>46113</v>
      </c>
      <c r="B8694" s="87">
        <v>0.59375</v>
      </c>
      <c r="C8694">
        <v>3.5269999999999999E-5</v>
      </c>
    </row>
    <row r="8695" spans="1:3" x14ac:dyDescent="0.35">
      <c r="A8695" s="86">
        <v>46113</v>
      </c>
      <c r="B8695" s="87">
        <v>0.60416666666666663</v>
      </c>
      <c r="C8695">
        <v>3.4200000000000005E-5</v>
      </c>
    </row>
    <row r="8696" spans="1:3" x14ac:dyDescent="0.35">
      <c r="A8696" s="86">
        <v>46113</v>
      </c>
      <c r="B8696" s="87">
        <v>0.61458333333333337</v>
      </c>
      <c r="C8696">
        <v>3.324E-5</v>
      </c>
    </row>
    <row r="8697" spans="1:3" x14ac:dyDescent="0.35">
      <c r="A8697" s="86">
        <v>46113</v>
      </c>
      <c r="B8697" s="87">
        <v>0.625</v>
      </c>
      <c r="C8697">
        <v>3.2370000000000003E-5</v>
      </c>
    </row>
    <row r="8698" spans="1:3" x14ac:dyDescent="0.35">
      <c r="A8698" s="86">
        <v>46113</v>
      </c>
      <c r="B8698" s="87">
        <v>0.63541666666666663</v>
      </c>
      <c r="C8698">
        <v>3.146E-5</v>
      </c>
    </row>
    <row r="8699" spans="1:3" x14ac:dyDescent="0.35">
      <c r="A8699" s="86">
        <v>46113</v>
      </c>
      <c r="B8699" s="87">
        <v>0.64583333333333337</v>
      </c>
      <c r="C8699">
        <v>3.0580000000000002E-5</v>
      </c>
    </row>
    <row r="8700" spans="1:3" x14ac:dyDescent="0.35">
      <c r="A8700" s="86">
        <v>46113</v>
      </c>
      <c r="B8700" s="87">
        <v>0.65625</v>
      </c>
      <c r="C8700">
        <v>2.9760000000000003E-5</v>
      </c>
    </row>
    <row r="8701" spans="1:3" x14ac:dyDescent="0.35">
      <c r="A8701" s="86">
        <v>46113</v>
      </c>
      <c r="B8701" s="87">
        <v>0.66666666666666663</v>
      </c>
      <c r="C8701">
        <v>2.9030000000000002E-5</v>
      </c>
    </row>
    <row r="8702" spans="1:3" x14ac:dyDescent="0.35">
      <c r="A8702" s="86">
        <v>46113</v>
      </c>
      <c r="B8702" s="87">
        <v>0.67708333333333337</v>
      </c>
      <c r="C8702">
        <v>2.8479999999999998E-5</v>
      </c>
    </row>
    <row r="8703" spans="1:3" x14ac:dyDescent="0.35">
      <c r="A8703" s="86">
        <v>46113</v>
      </c>
      <c r="B8703" s="87">
        <v>0.6875</v>
      </c>
      <c r="C8703">
        <v>2.8160000000000001E-5</v>
      </c>
    </row>
    <row r="8704" spans="1:3" x14ac:dyDescent="0.35">
      <c r="A8704" s="86">
        <v>46113</v>
      </c>
      <c r="B8704" s="87">
        <v>0.69791666666666663</v>
      </c>
      <c r="C8704">
        <v>2.811E-5</v>
      </c>
    </row>
    <row r="8705" spans="1:3" x14ac:dyDescent="0.35">
      <c r="A8705" s="86">
        <v>46113</v>
      </c>
      <c r="B8705" s="87">
        <v>0.70833333333333337</v>
      </c>
      <c r="C8705">
        <v>2.8369999999999998E-5</v>
      </c>
    </row>
    <row r="8706" spans="1:3" x14ac:dyDescent="0.35">
      <c r="A8706" s="86">
        <v>46113</v>
      </c>
      <c r="B8706" s="87">
        <v>0.71875</v>
      </c>
      <c r="C8706">
        <v>2.9069999999999998E-5</v>
      </c>
    </row>
    <row r="8707" spans="1:3" x14ac:dyDescent="0.35">
      <c r="A8707" s="86">
        <v>46113</v>
      </c>
      <c r="B8707" s="87">
        <v>0.72916666666666663</v>
      </c>
      <c r="C8707">
        <v>3.0130000000000001E-5</v>
      </c>
    </row>
    <row r="8708" spans="1:3" x14ac:dyDescent="0.35">
      <c r="A8708" s="86">
        <v>46113</v>
      </c>
      <c r="B8708" s="87">
        <v>0.73958333333333337</v>
      </c>
      <c r="C8708">
        <v>3.1519999999999996E-5</v>
      </c>
    </row>
    <row r="8709" spans="1:3" x14ac:dyDescent="0.35">
      <c r="A8709" s="86">
        <v>46113</v>
      </c>
      <c r="B8709" s="87">
        <v>0.75</v>
      </c>
      <c r="C8709">
        <v>3.324E-5</v>
      </c>
    </row>
    <row r="8710" spans="1:3" x14ac:dyDescent="0.35">
      <c r="A8710" s="86">
        <v>46113</v>
      </c>
      <c r="B8710" s="87">
        <v>0.76041666666666663</v>
      </c>
      <c r="C8710">
        <v>3.5269999999999999E-5</v>
      </c>
    </row>
    <row r="8711" spans="1:3" x14ac:dyDescent="0.35">
      <c r="A8711" s="86">
        <v>46113</v>
      </c>
      <c r="B8711" s="87">
        <v>0.77083333333333337</v>
      </c>
      <c r="C8711">
        <v>3.7449999999999995E-5</v>
      </c>
    </row>
    <row r="8712" spans="1:3" x14ac:dyDescent="0.35">
      <c r="A8712" s="86">
        <v>46113</v>
      </c>
      <c r="B8712" s="87">
        <v>0.78125</v>
      </c>
      <c r="C8712">
        <v>3.9719999999999999E-5</v>
      </c>
    </row>
    <row r="8713" spans="1:3" x14ac:dyDescent="0.35">
      <c r="A8713" s="86">
        <v>46113</v>
      </c>
      <c r="B8713" s="87">
        <v>0.79166666666666663</v>
      </c>
      <c r="C8713">
        <v>4.1910000000000004E-5</v>
      </c>
    </row>
    <row r="8714" spans="1:3" x14ac:dyDescent="0.35">
      <c r="A8714" s="86">
        <v>46113</v>
      </c>
      <c r="B8714" s="87">
        <v>0.80208333333333337</v>
      </c>
      <c r="C8714">
        <v>4.3929999999999994E-5</v>
      </c>
    </row>
    <row r="8715" spans="1:3" x14ac:dyDescent="0.35">
      <c r="A8715" s="86">
        <v>46113</v>
      </c>
      <c r="B8715" s="87">
        <v>0.8125</v>
      </c>
      <c r="C8715">
        <v>4.5580000000000001E-5</v>
      </c>
    </row>
    <row r="8716" spans="1:3" x14ac:dyDescent="0.35">
      <c r="A8716" s="86">
        <v>46113</v>
      </c>
      <c r="B8716" s="87">
        <v>0.82291666666666663</v>
      </c>
      <c r="C8716">
        <v>4.6670000000000005E-5</v>
      </c>
    </row>
    <row r="8717" spans="1:3" x14ac:dyDescent="0.35">
      <c r="A8717" s="86">
        <v>46113</v>
      </c>
      <c r="B8717" s="87">
        <v>0.83333333333333337</v>
      </c>
      <c r="C8717">
        <v>4.702E-5</v>
      </c>
    </row>
    <row r="8718" spans="1:3" x14ac:dyDescent="0.35">
      <c r="A8718" s="86">
        <v>46113</v>
      </c>
      <c r="B8718" s="87">
        <v>0.84375</v>
      </c>
      <c r="C8718">
        <v>4.6489999999999997E-5</v>
      </c>
    </row>
    <row r="8719" spans="1:3" x14ac:dyDescent="0.35">
      <c r="A8719" s="86">
        <v>46113</v>
      </c>
      <c r="B8719" s="87">
        <v>0.85416666666666663</v>
      </c>
      <c r="C8719">
        <v>4.5420000000000002E-5</v>
      </c>
    </row>
    <row r="8720" spans="1:3" x14ac:dyDescent="0.35">
      <c r="A8720" s="86">
        <v>46113</v>
      </c>
      <c r="B8720" s="87">
        <v>0.86458333333333337</v>
      </c>
      <c r="C8720">
        <v>4.4140000000000001E-5</v>
      </c>
    </row>
    <row r="8721" spans="1:3" x14ac:dyDescent="0.35">
      <c r="A8721" s="86">
        <v>46113</v>
      </c>
      <c r="B8721" s="87">
        <v>0.875</v>
      </c>
      <c r="C8721">
        <v>4.3020000000000005E-5</v>
      </c>
    </row>
    <row r="8722" spans="1:3" x14ac:dyDescent="0.35">
      <c r="A8722" s="86">
        <v>46113</v>
      </c>
      <c r="B8722" s="87">
        <v>0.88541666666666663</v>
      </c>
      <c r="C8722">
        <v>4.2329999999999996E-5</v>
      </c>
    </row>
    <row r="8723" spans="1:3" x14ac:dyDescent="0.35">
      <c r="A8723" s="86">
        <v>46113</v>
      </c>
      <c r="B8723" s="87">
        <v>0.89583333333333337</v>
      </c>
      <c r="C8723">
        <v>4.1869999999999997E-5</v>
      </c>
    </row>
    <row r="8724" spans="1:3" x14ac:dyDescent="0.35">
      <c r="A8724" s="86">
        <v>46113</v>
      </c>
      <c r="B8724" s="87">
        <v>0.90625</v>
      </c>
      <c r="C8724">
        <v>4.1390000000000002E-5</v>
      </c>
    </row>
    <row r="8725" spans="1:3" x14ac:dyDescent="0.35">
      <c r="A8725" s="86">
        <v>46113</v>
      </c>
      <c r="B8725" s="87">
        <v>0.91666666666666663</v>
      </c>
      <c r="C8725">
        <v>4.057E-5</v>
      </c>
    </row>
    <row r="8726" spans="1:3" x14ac:dyDescent="0.35">
      <c r="A8726" s="86">
        <v>46113</v>
      </c>
      <c r="B8726" s="87">
        <v>0.92708333333333337</v>
      </c>
      <c r="C8726">
        <v>3.9209999999999999E-5</v>
      </c>
    </row>
    <row r="8727" spans="1:3" x14ac:dyDescent="0.35">
      <c r="A8727" s="86">
        <v>46113</v>
      </c>
      <c r="B8727" s="87">
        <v>0.9375</v>
      </c>
      <c r="C8727">
        <v>3.7379999999999998E-5</v>
      </c>
    </row>
    <row r="8728" spans="1:3" x14ac:dyDescent="0.35">
      <c r="A8728" s="86">
        <v>46113</v>
      </c>
      <c r="B8728" s="87">
        <v>0.94791666666666663</v>
      </c>
      <c r="C8728">
        <v>3.519E-5</v>
      </c>
    </row>
    <row r="8729" spans="1:3" x14ac:dyDescent="0.35">
      <c r="A8729" s="86">
        <v>46113</v>
      </c>
      <c r="B8729" s="87">
        <v>0.95833333333333337</v>
      </c>
      <c r="C8729">
        <v>3.2820000000000001E-5</v>
      </c>
    </row>
    <row r="8730" spans="1:3" x14ac:dyDescent="0.35">
      <c r="A8730" s="86">
        <v>46113</v>
      </c>
      <c r="B8730" s="87">
        <v>0.96875</v>
      </c>
      <c r="C8730">
        <v>3.0370000000000002E-5</v>
      </c>
    </row>
    <row r="8731" spans="1:3" x14ac:dyDescent="0.35">
      <c r="A8731" s="86">
        <v>46113</v>
      </c>
      <c r="B8731" s="87">
        <v>0.97916666666666663</v>
      </c>
      <c r="C8731">
        <v>2.792E-5</v>
      </c>
    </row>
    <row r="8732" spans="1:3" x14ac:dyDescent="0.35">
      <c r="A8732" s="86">
        <v>46113</v>
      </c>
      <c r="B8732" s="87">
        <v>0.98958333333333337</v>
      </c>
      <c r="C8732">
        <v>2.5469999999999998E-5</v>
      </c>
    </row>
    <row r="8733" spans="1:3" x14ac:dyDescent="0.35">
      <c r="A8733" s="86">
        <v>46114</v>
      </c>
      <c r="B8733" s="87">
        <v>0</v>
      </c>
      <c r="C8733">
        <v>2.3070000000000001E-5</v>
      </c>
    </row>
    <row r="8734" spans="1:3" x14ac:dyDescent="0.35">
      <c r="A8734" s="86">
        <v>46114</v>
      </c>
      <c r="B8734" s="87">
        <v>1.0416666666666666E-2</v>
      </c>
      <c r="C8734">
        <v>2.065E-5</v>
      </c>
    </row>
    <row r="8735" spans="1:3" x14ac:dyDescent="0.35">
      <c r="A8735" s="86">
        <v>46114</v>
      </c>
      <c r="B8735" s="87">
        <v>2.0833333333333332E-2</v>
      </c>
      <c r="C8735">
        <v>1.8470000000000001E-5</v>
      </c>
    </row>
    <row r="8736" spans="1:3" x14ac:dyDescent="0.35">
      <c r="A8736" s="86">
        <v>46114</v>
      </c>
      <c r="B8736" s="87">
        <v>3.125E-2</v>
      </c>
      <c r="C8736">
        <v>1.6559999999999997E-5</v>
      </c>
    </row>
    <row r="8737" spans="1:3" x14ac:dyDescent="0.35">
      <c r="A8737" s="86">
        <v>46114</v>
      </c>
      <c r="B8737" s="87">
        <v>4.1666666666666664E-2</v>
      </c>
      <c r="C8737">
        <v>1.502E-5</v>
      </c>
    </row>
    <row r="8738" spans="1:3" x14ac:dyDescent="0.35">
      <c r="A8738" s="86">
        <v>46114</v>
      </c>
      <c r="B8738" s="87">
        <v>5.2083333333333336E-2</v>
      </c>
      <c r="C8738">
        <v>1.3939999999999999E-5</v>
      </c>
    </row>
    <row r="8739" spans="1:3" x14ac:dyDescent="0.35">
      <c r="A8739" s="86">
        <v>46114</v>
      </c>
      <c r="B8739" s="87">
        <v>6.25E-2</v>
      </c>
      <c r="C8739">
        <v>1.3200000000000001E-5</v>
      </c>
    </row>
    <row r="8740" spans="1:3" x14ac:dyDescent="0.35">
      <c r="A8740" s="86">
        <v>46114</v>
      </c>
      <c r="B8740" s="87">
        <v>7.2916666666666671E-2</v>
      </c>
      <c r="C8740">
        <v>1.272E-5</v>
      </c>
    </row>
    <row r="8741" spans="1:3" x14ac:dyDescent="0.35">
      <c r="A8741" s="86">
        <v>46114</v>
      </c>
      <c r="B8741" s="87">
        <v>8.3333333333333329E-2</v>
      </c>
      <c r="C8741">
        <v>1.237E-5</v>
      </c>
    </row>
    <row r="8742" spans="1:3" x14ac:dyDescent="0.35">
      <c r="A8742" s="86">
        <v>46114</v>
      </c>
      <c r="B8742" s="87">
        <v>9.375E-2</v>
      </c>
      <c r="C8742">
        <v>1.2080000000000001E-5</v>
      </c>
    </row>
    <row r="8743" spans="1:3" x14ac:dyDescent="0.35">
      <c r="A8743" s="86">
        <v>46114</v>
      </c>
      <c r="B8743" s="87">
        <v>0.10416666666666667</v>
      </c>
      <c r="C8743">
        <v>1.182E-5</v>
      </c>
    </row>
    <row r="8744" spans="1:3" x14ac:dyDescent="0.35">
      <c r="A8744" s="86">
        <v>46114</v>
      </c>
      <c r="B8744" s="87">
        <v>0.11458333333333333</v>
      </c>
      <c r="C8744">
        <v>1.1620000000000001E-5</v>
      </c>
    </row>
    <row r="8745" spans="1:3" x14ac:dyDescent="0.35">
      <c r="A8745" s="86">
        <v>46114</v>
      </c>
      <c r="B8745" s="87">
        <v>0.125</v>
      </c>
      <c r="C8745">
        <v>1.15E-5</v>
      </c>
    </row>
    <row r="8746" spans="1:3" x14ac:dyDescent="0.35">
      <c r="A8746" s="86">
        <v>46114</v>
      </c>
      <c r="B8746" s="87">
        <v>0.13541666666666666</v>
      </c>
      <c r="C8746">
        <v>1.1409999999999999E-5</v>
      </c>
    </row>
    <row r="8747" spans="1:3" x14ac:dyDescent="0.35">
      <c r="A8747" s="86">
        <v>46114</v>
      </c>
      <c r="B8747" s="87">
        <v>0.14583333333333334</v>
      </c>
      <c r="C8747">
        <v>1.1409999999999999E-5</v>
      </c>
    </row>
    <row r="8748" spans="1:3" x14ac:dyDescent="0.35">
      <c r="A8748" s="86">
        <v>46114</v>
      </c>
      <c r="B8748" s="87">
        <v>0.15625</v>
      </c>
      <c r="C8748">
        <v>1.1440000000000001E-5</v>
      </c>
    </row>
    <row r="8749" spans="1:3" x14ac:dyDescent="0.35">
      <c r="A8749" s="86">
        <v>46114</v>
      </c>
      <c r="B8749" s="87">
        <v>0.16666666666666666</v>
      </c>
      <c r="C8749">
        <v>1.15E-5</v>
      </c>
    </row>
    <row r="8750" spans="1:3" x14ac:dyDescent="0.35">
      <c r="A8750" s="86">
        <v>46114</v>
      </c>
      <c r="B8750" s="87">
        <v>0.17708333333333334</v>
      </c>
      <c r="C8750">
        <v>1.1520000000000002E-5</v>
      </c>
    </row>
    <row r="8751" spans="1:3" x14ac:dyDescent="0.35">
      <c r="A8751" s="86">
        <v>46114</v>
      </c>
      <c r="B8751" s="87">
        <v>0.1875</v>
      </c>
      <c r="C8751">
        <v>1.1599999999999999E-5</v>
      </c>
    </row>
    <row r="8752" spans="1:3" x14ac:dyDescent="0.35">
      <c r="A8752" s="86">
        <v>46114</v>
      </c>
      <c r="B8752" s="87">
        <v>0.19791666666666666</v>
      </c>
      <c r="C8752">
        <v>1.1730000000000001E-5</v>
      </c>
    </row>
    <row r="8753" spans="1:3" x14ac:dyDescent="0.35">
      <c r="A8753" s="86">
        <v>46114</v>
      </c>
      <c r="B8753" s="87">
        <v>0.20833333333333334</v>
      </c>
      <c r="C8753">
        <v>1.1919999999999999E-5</v>
      </c>
    </row>
    <row r="8754" spans="1:3" x14ac:dyDescent="0.35">
      <c r="A8754" s="86">
        <v>46114</v>
      </c>
      <c r="B8754" s="87">
        <v>0.21875</v>
      </c>
      <c r="C8754">
        <v>1.2290000000000001E-5</v>
      </c>
    </row>
    <row r="8755" spans="1:3" x14ac:dyDescent="0.35">
      <c r="A8755" s="86">
        <v>46114</v>
      </c>
      <c r="B8755" s="87">
        <v>0.22916666666666666</v>
      </c>
      <c r="C8755">
        <v>1.2979999999999999E-5</v>
      </c>
    </row>
    <row r="8756" spans="1:3" x14ac:dyDescent="0.35">
      <c r="A8756" s="86">
        <v>46114</v>
      </c>
      <c r="B8756" s="87">
        <v>0.23958333333333334</v>
      </c>
      <c r="C8756">
        <v>1.4260000000000001E-5</v>
      </c>
    </row>
    <row r="8757" spans="1:3" x14ac:dyDescent="0.35">
      <c r="A8757" s="86">
        <v>46114</v>
      </c>
      <c r="B8757" s="87">
        <v>0.25</v>
      </c>
      <c r="C8757">
        <v>1.6350000000000001E-5</v>
      </c>
    </row>
    <row r="8758" spans="1:3" x14ac:dyDescent="0.35">
      <c r="A8758" s="86">
        <v>46114</v>
      </c>
      <c r="B8758" s="87">
        <v>0.26041666666666669</v>
      </c>
      <c r="C8758">
        <v>1.9349999999999999E-5</v>
      </c>
    </row>
    <row r="8759" spans="1:3" x14ac:dyDescent="0.35">
      <c r="A8759" s="86">
        <v>46114</v>
      </c>
      <c r="B8759" s="87">
        <v>0.27083333333333331</v>
      </c>
      <c r="C8759">
        <v>2.2909999999999999E-5</v>
      </c>
    </row>
    <row r="8760" spans="1:3" x14ac:dyDescent="0.35">
      <c r="A8760" s="86">
        <v>46114</v>
      </c>
      <c r="B8760" s="87">
        <v>0.28125</v>
      </c>
      <c r="C8760">
        <v>2.6570000000000001E-5</v>
      </c>
    </row>
    <row r="8761" spans="1:3" x14ac:dyDescent="0.35">
      <c r="A8761" s="86">
        <v>46114</v>
      </c>
      <c r="B8761" s="87">
        <v>0.29166666666666669</v>
      </c>
      <c r="C8761">
        <v>2.9829999999999997E-5</v>
      </c>
    </row>
    <row r="8762" spans="1:3" x14ac:dyDescent="0.35">
      <c r="A8762" s="86">
        <v>46114</v>
      </c>
      <c r="B8762" s="87">
        <v>0.30208333333333331</v>
      </c>
      <c r="C8762">
        <v>3.2329999999999997E-5</v>
      </c>
    </row>
    <row r="8763" spans="1:3" x14ac:dyDescent="0.35">
      <c r="A8763" s="86">
        <v>46114</v>
      </c>
      <c r="B8763" s="87">
        <v>0.3125</v>
      </c>
      <c r="C8763">
        <v>3.4110000000000004E-5</v>
      </c>
    </row>
    <row r="8764" spans="1:3" x14ac:dyDescent="0.35">
      <c r="A8764" s="86">
        <v>46114</v>
      </c>
      <c r="B8764" s="87">
        <v>0.32291666666666669</v>
      </c>
      <c r="C8764">
        <v>3.5280000000000001E-5</v>
      </c>
    </row>
    <row r="8765" spans="1:3" x14ac:dyDescent="0.35">
      <c r="A8765" s="86">
        <v>46114</v>
      </c>
      <c r="B8765" s="87">
        <v>0.33333333333333331</v>
      </c>
      <c r="C8765">
        <v>3.6020000000000004E-5</v>
      </c>
    </row>
    <row r="8766" spans="1:3" x14ac:dyDescent="0.35">
      <c r="A8766" s="86">
        <v>46114</v>
      </c>
      <c r="B8766" s="87">
        <v>0.34375</v>
      </c>
      <c r="C8766">
        <v>3.6409999999999999E-5</v>
      </c>
    </row>
    <row r="8767" spans="1:3" x14ac:dyDescent="0.35">
      <c r="A8767" s="86">
        <v>46114</v>
      </c>
      <c r="B8767" s="87">
        <v>0.35416666666666669</v>
      </c>
      <c r="C8767">
        <v>3.6550000000000001E-5</v>
      </c>
    </row>
    <row r="8768" spans="1:3" x14ac:dyDescent="0.35">
      <c r="A8768" s="86">
        <v>46114</v>
      </c>
      <c r="B8768" s="87">
        <v>0.36458333333333331</v>
      </c>
      <c r="C8768">
        <v>3.6550000000000001E-5</v>
      </c>
    </row>
    <row r="8769" spans="1:3" x14ac:dyDescent="0.35">
      <c r="A8769" s="86">
        <v>46114</v>
      </c>
      <c r="B8769" s="87">
        <v>0.375</v>
      </c>
      <c r="C8769">
        <v>3.6440000000000003E-5</v>
      </c>
    </row>
    <row r="8770" spans="1:3" x14ac:dyDescent="0.35">
      <c r="A8770" s="86">
        <v>46114</v>
      </c>
      <c r="B8770" s="87">
        <v>0.38541666666666669</v>
      </c>
      <c r="C8770">
        <v>3.6339999999999994E-5</v>
      </c>
    </row>
    <row r="8771" spans="1:3" x14ac:dyDescent="0.35">
      <c r="A8771" s="86">
        <v>46114</v>
      </c>
      <c r="B8771" s="87">
        <v>0.39583333333333331</v>
      </c>
      <c r="C8771">
        <v>3.6200000000000006E-5</v>
      </c>
    </row>
    <row r="8772" spans="1:3" x14ac:dyDescent="0.35">
      <c r="A8772" s="86">
        <v>46114</v>
      </c>
      <c r="B8772" s="87">
        <v>0.40625</v>
      </c>
      <c r="C8772">
        <v>3.6020000000000004E-5</v>
      </c>
    </row>
    <row r="8773" spans="1:3" x14ac:dyDescent="0.35">
      <c r="A8773" s="86">
        <v>46114</v>
      </c>
      <c r="B8773" s="87">
        <v>0.41666666666666669</v>
      </c>
      <c r="C8773">
        <v>3.578E-5</v>
      </c>
    </row>
    <row r="8774" spans="1:3" x14ac:dyDescent="0.35">
      <c r="A8774" s="86">
        <v>46114</v>
      </c>
      <c r="B8774" s="87">
        <v>0.42708333333333331</v>
      </c>
      <c r="C8774">
        <v>3.5490000000000001E-5</v>
      </c>
    </row>
    <row r="8775" spans="1:3" x14ac:dyDescent="0.35">
      <c r="A8775" s="86">
        <v>46114</v>
      </c>
      <c r="B8775" s="87">
        <v>0.4375</v>
      </c>
      <c r="C8775">
        <v>3.5139999999999999E-5</v>
      </c>
    </row>
    <row r="8776" spans="1:3" x14ac:dyDescent="0.35">
      <c r="A8776" s="86">
        <v>46114</v>
      </c>
      <c r="B8776" s="87">
        <v>0.44791666666666669</v>
      </c>
      <c r="C8776">
        <v>3.4869999999999996E-5</v>
      </c>
    </row>
    <row r="8777" spans="1:3" x14ac:dyDescent="0.35">
      <c r="A8777" s="86">
        <v>46114</v>
      </c>
      <c r="B8777" s="87">
        <v>0.45833333333333331</v>
      </c>
      <c r="C8777">
        <v>3.4690000000000002E-5</v>
      </c>
    </row>
    <row r="8778" spans="1:3" x14ac:dyDescent="0.35">
      <c r="A8778" s="86">
        <v>46114</v>
      </c>
      <c r="B8778" s="87">
        <v>0.46875</v>
      </c>
      <c r="C8778">
        <v>3.4660000000000004E-5</v>
      </c>
    </row>
    <row r="8779" spans="1:3" x14ac:dyDescent="0.35">
      <c r="A8779" s="86">
        <v>46114</v>
      </c>
      <c r="B8779" s="87">
        <v>0.47916666666666669</v>
      </c>
      <c r="C8779">
        <v>3.4900000000000001E-5</v>
      </c>
    </row>
    <row r="8780" spans="1:3" x14ac:dyDescent="0.35">
      <c r="A8780" s="86">
        <v>46114</v>
      </c>
      <c r="B8780" s="87">
        <v>0.48958333333333331</v>
      </c>
      <c r="C8780">
        <v>3.5459999999999996E-5</v>
      </c>
    </row>
    <row r="8781" spans="1:3" x14ac:dyDescent="0.35">
      <c r="A8781" s="86">
        <v>46114</v>
      </c>
      <c r="B8781" s="87">
        <v>0.5</v>
      </c>
      <c r="C8781">
        <v>3.6440000000000003E-5</v>
      </c>
    </row>
    <row r="8782" spans="1:3" x14ac:dyDescent="0.35">
      <c r="A8782" s="86">
        <v>46114</v>
      </c>
      <c r="B8782" s="87">
        <v>0.51041666666666663</v>
      </c>
      <c r="C8782">
        <v>3.7849999999999998E-5</v>
      </c>
    </row>
    <row r="8783" spans="1:3" x14ac:dyDescent="0.35">
      <c r="A8783" s="86">
        <v>46114</v>
      </c>
      <c r="B8783" s="87">
        <v>0.52083333333333337</v>
      </c>
      <c r="C8783">
        <v>3.9329999999999998E-5</v>
      </c>
    </row>
    <row r="8784" spans="1:3" x14ac:dyDescent="0.35">
      <c r="A8784" s="86">
        <v>46114</v>
      </c>
      <c r="B8784" s="87">
        <v>0.53125</v>
      </c>
      <c r="C8784">
        <v>4.0550000000000003E-5</v>
      </c>
    </row>
    <row r="8785" spans="1:3" x14ac:dyDescent="0.35">
      <c r="A8785" s="86">
        <v>46114</v>
      </c>
      <c r="B8785" s="87">
        <v>0.54166666666666663</v>
      </c>
      <c r="C8785">
        <v>4.108E-5</v>
      </c>
    </row>
    <row r="8786" spans="1:3" x14ac:dyDescent="0.35">
      <c r="A8786" s="86">
        <v>46114</v>
      </c>
      <c r="B8786" s="87">
        <v>0.55208333333333337</v>
      </c>
      <c r="C8786">
        <v>4.066E-5</v>
      </c>
    </row>
    <row r="8787" spans="1:3" x14ac:dyDescent="0.35">
      <c r="A8787" s="86">
        <v>46114</v>
      </c>
      <c r="B8787" s="87">
        <v>0.5625</v>
      </c>
      <c r="C8787">
        <v>3.9520000000000001E-5</v>
      </c>
    </row>
    <row r="8788" spans="1:3" x14ac:dyDescent="0.35">
      <c r="A8788" s="86">
        <v>46114</v>
      </c>
      <c r="B8788" s="87">
        <v>0.57291666666666663</v>
      </c>
      <c r="C8788">
        <v>3.8000000000000002E-5</v>
      </c>
    </row>
    <row r="8789" spans="1:3" x14ac:dyDescent="0.35">
      <c r="A8789" s="86">
        <v>46114</v>
      </c>
      <c r="B8789" s="87">
        <v>0.58333333333333337</v>
      </c>
      <c r="C8789">
        <v>3.6440000000000003E-5</v>
      </c>
    </row>
    <row r="8790" spans="1:3" x14ac:dyDescent="0.35">
      <c r="A8790" s="86">
        <v>46114</v>
      </c>
      <c r="B8790" s="87">
        <v>0.59375</v>
      </c>
      <c r="C8790">
        <v>3.5139999999999999E-5</v>
      </c>
    </row>
    <row r="8791" spans="1:3" x14ac:dyDescent="0.35">
      <c r="A8791" s="86">
        <v>46114</v>
      </c>
      <c r="B8791" s="87">
        <v>0.60416666666666663</v>
      </c>
      <c r="C8791">
        <v>3.4079999999999999E-5</v>
      </c>
    </row>
    <row r="8792" spans="1:3" x14ac:dyDescent="0.35">
      <c r="A8792" s="86">
        <v>46114</v>
      </c>
      <c r="B8792" s="87">
        <v>0.61458333333333337</v>
      </c>
      <c r="C8792">
        <v>3.3119999999999995E-5</v>
      </c>
    </row>
    <row r="8793" spans="1:3" x14ac:dyDescent="0.35">
      <c r="A8793" s="86">
        <v>46114</v>
      </c>
      <c r="B8793" s="87">
        <v>0.625</v>
      </c>
      <c r="C8793">
        <v>3.2249999999999998E-5</v>
      </c>
    </row>
    <row r="8794" spans="1:3" x14ac:dyDescent="0.35">
      <c r="A8794" s="86">
        <v>46114</v>
      </c>
      <c r="B8794" s="87">
        <v>0.63541666666666663</v>
      </c>
      <c r="C8794">
        <v>3.1350000000000003E-5</v>
      </c>
    </row>
    <row r="8795" spans="1:3" x14ac:dyDescent="0.35">
      <c r="A8795" s="86">
        <v>46114</v>
      </c>
      <c r="B8795" s="87">
        <v>0.64583333333333337</v>
      </c>
      <c r="C8795">
        <v>3.0470000000000001E-5</v>
      </c>
    </row>
    <row r="8796" spans="1:3" x14ac:dyDescent="0.35">
      <c r="A8796" s="86">
        <v>46114</v>
      </c>
      <c r="B8796" s="87">
        <v>0.65625</v>
      </c>
      <c r="C8796">
        <v>2.9649999999999999E-5</v>
      </c>
    </row>
    <row r="8797" spans="1:3" x14ac:dyDescent="0.35">
      <c r="A8797" s="86">
        <v>46114</v>
      </c>
      <c r="B8797" s="87">
        <v>0.66666666666666663</v>
      </c>
      <c r="C8797">
        <v>2.8930000000000003E-5</v>
      </c>
    </row>
    <row r="8798" spans="1:3" x14ac:dyDescent="0.35">
      <c r="A8798" s="86">
        <v>46114</v>
      </c>
      <c r="B8798" s="87">
        <v>0.67708333333333337</v>
      </c>
      <c r="C8798">
        <v>2.8379999999999999E-5</v>
      </c>
    </row>
    <row r="8799" spans="1:3" x14ac:dyDescent="0.35">
      <c r="A8799" s="86">
        <v>46114</v>
      </c>
      <c r="B8799" s="87">
        <v>0.6875</v>
      </c>
      <c r="C8799">
        <v>2.8060000000000002E-5</v>
      </c>
    </row>
    <row r="8800" spans="1:3" x14ac:dyDescent="0.35">
      <c r="A8800" s="86">
        <v>46114</v>
      </c>
      <c r="B8800" s="87">
        <v>0.69791666666666663</v>
      </c>
      <c r="C8800">
        <v>2.8E-5</v>
      </c>
    </row>
    <row r="8801" spans="1:3" x14ac:dyDescent="0.35">
      <c r="A8801" s="86">
        <v>46114</v>
      </c>
      <c r="B8801" s="87">
        <v>0.70833333333333337</v>
      </c>
      <c r="C8801">
        <v>2.8269999999999999E-5</v>
      </c>
    </row>
    <row r="8802" spans="1:3" x14ac:dyDescent="0.35">
      <c r="A8802" s="86">
        <v>46114</v>
      </c>
      <c r="B8802" s="87">
        <v>0.71875</v>
      </c>
      <c r="C8802">
        <v>2.8960000000000001E-5</v>
      </c>
    </row>
    <row r="8803" spans="1:3" x14ac:dyDescent="0.35">
      <c r="A8803" s="86">
        <v>46114</v>
      </c>
      <c r="B8803" s="87">
        <v>0.72916666666666663</v>
      </c>
      <c r="C8803">
        <v>3.0020000000000001E-5</v>
      </c>
    </row>
    <row r="8804" spans="1:3" x14ac:dyDescent="0.35">
      <c r="A8804" s="86">
        <v>46114</v>
      </c>
      <c r="B8804" s="87">
        <v>0.73958333333333337</v>
      </c>
      <c r="C8804">
        <v>3.1399999999999998E-5</v>
      </c>
    </row>
    <row r="8805" spans="1:3" x14ac:dyDescent="0.35">
      <c r="A8805" s="86">
        <v>46114</v>
      </c>
      <c r="B8805" s="87">
        <v>0.75</v>
      </c>
      <c r="C8805">
        <v>3.3119999999999995E-5</v>
      </c>
    </row>
    <row r="8806" spans="1:3" x14ac:dyDescent="0.35">
      <c r="A8806" s="86">
        <v>46114</v>
      </c>
      <c r="B8806" s="87">
        <v>0.76041666666666663</v>
      </c>
      <c r="C8806">
        <v>3.5139999999999999E-5</v>
      </c>
    </row>
    <row r="8807" spans="1:3" x14ac:dyDescent="0.35">
      <c r="A8807" s="86">
        <v>46114</v>
      </c>
      <c r="B8807" s="87">
        <v>0.77083333333333337</v>
      </c>
      <c r="C8807">
        <v>3.731E-5</v>
      </c>
    </row>
    <row r="8808" spans="1:3" x14ac:dyDescent="0.35">
      <c r="A8808" s="86">
        <v>46114</v>
      </c>
      <c r="B8808" s="87">
        <v>0.78125</v>
      </c>
      <c r="C8808">
        <v>3.9579999999999997E-5</v>
      </c>
    </row>
    <row r="8809" spans="1:3" x14ac:dyDescent="0.35">
      <c r="A8809" s="86">
        <v>46114</v>
      </c>
      <c r="B8809" s="87">
        <v>0.79166666666666663</v>
      </c>
      <c r="C8809">
        <v>4.1750000000000005E-5</v>
      </c>
    </row>
    <row r="8810" spans="1:3" x14ac:dyDescent="0.35">
      <c r="A8810" s="86">
        <v>46114</v>
      </c>
      <c r="B8810" s="87">
        <v>0.80208333333333337</v>
      </c>
      <c r="C8810">
        <v>4.3770000000000003E-5</v>
      </c>
    </row>
    <row r="8811" spans="1:3" x14ac:dyDescent="0.35">
      <c r="A8811" s="86">
        <v>46114</v>
      </c>
      <c r="B8811" s="87">
        <v>0.8125</v>
      </c>
      <c r="C8811">
        <v>4.5410000000000001E-5</v>
      </c>
    </row>
    <row r="8812" spans="1:3" x14ac:dyDescent="0.35">
      <c r="A8812" s="86">
        <v>46114</v>
      </c>
      <c r="B8812" s="87">
        <v>0.82291666666666663</v>
      </c>
      <c r="C8812">
        <v>4.6499999999999999E-5</v>
      </c>
    </row>
    <row r="8813" spans="1:3" x14ac:dyDescent="0.35">
      <c r="A8813" s="86">
        <v>46114</v>
      </c>
      <c r="B8813" s="87">
        <v>0.83333333333333337</v>
      </c>
      <c r="C8813">
        <v>4.685E-5</v>
      </c>
    </row>
    <row r="8814" spans="1:3" x14ac:dyDescent="0.35">
      <c r="A8814" s="86">
        <v>46114</v>
      </c>
      <c r="B8814" s="87">
        <v>0.84375</v>
      </c>
      <c r="C8814">
        <v>4.6319999999999997E-5</v>
      </c>
    </row>
    <row r="8815" spans="1:3" x14ac:dyDescent="0.35">
      <c r="A8815" s="86">
        <v>46114</v>
      </c>
      <c r="B8815" s="87">
        <v>0.85416666666666663</v>
      </c>
      <c r="C8815">
        <v>4.5260000000000004E-5</v>
      </c>
    </row>
    <row r="8816" spans="1:3" x14ac:dyDescent="0.35">
      <c r="A8816" s="86">
        <v>46114</v>
      </c>
      <c r="B8816" s="87">
        <v>0.86458333333333337</v>
      </c>
      <c r="C8816">
        <v>4.3979999999999996E-5</v>
      </c>
    </row>
    <row r="8817" spans="1:3" x14ac:dyDescent="0.35">
      <c r="A8817" s="86">
        <v>46114</v>
      </c>
      <c r="B8817" s="87">
        <v>0.875</v>
      </c>
      <c r="C8817">
        <v>4.2870000000000001E-5</v>
      </c>
    </row>
    <row r="8818" spans="1:3" x14ac:dyDescent="0.35">
      <c r="A8818" s="86">
        <v>46114</v>
      </c>
      <c r="B8818" s="87">
        <v>0.88541666666666663</v>
      </c>
      <c r="C8818">
        <v>4.2179999999999999E-5</v>
      </c>
    </row>
    <row r="8819" spans="1:3" x14ac:dyDescent="0.35">
      <c r="A8819" s="86">
        <v>46114</v>
      </c>
      <c r="B8819" s="87">
        <v>0.89583333333333337</v>
      </c>
      <c r="C8819">
        <v>4.172E-5</v>
      </c>
    </row>
    <row r="8820" spans="1:3" x14ac:dyDescent="0.35">
      <c r="A8820" s="86">
        <v>46114</v>
      </c>
      <c r="B8820" s="87">
        <v>0.90625</v>
      </c>
      <c r="C8820">
        <v>4.1239999999999998E-5</v>
      </c>
    </row>
    <row r="8821" spans="1:3" x14ac:dyDescent="0.35">
      <c r="A8821" s="86">
        <v>46114</v>
      </c>
      <c r="B8821" s="87">
        <v>0.91666666666666663</v>
      </c>
      <c r="C8821">
        <v>4.0419999999999996E-5</v>
      </c>
    </row>
    <row r="8822" spans="1:3" x14ac:dyDescent="0.35">
      <c r="A8822" s="86">
        <v>46114</v>
      </c>
      <c r="B8822" s="87">
        <v>0.92708333333333337</v>
      </c>
      <c r="C8822">
        <v>3.9070000000000004E-5</v>
      </c>
    </row>
    <row r="8823" spans="1:3" x14ac:dyDescent="0.35">
      <c r="A8823" s="86">
        <v>46114</v>
      </c>
      <c r="B8823" s="87">
        <v>0.9375</v>
      </c>
      <c r="C8823">
        <v>3.7240000000000003E-5</v>
      </c>
    </row>
    <row r="8824" spans="1:3" x14ac:dyDescent="0.35">
      <c r="A8824" s="86">
        <v>46114</v>
      </c>
      <c r="B8824" s="87">
        <v>0.94791666666666663</v>
      </c>
      <c r="C8824">
        <v>3.506E-5</v>
      </c>
    </row>
    <row r="8825" spans="1:3" x14ac:dyDescent="0.35">
      <c r="A8825" s="86">
        <v>46114</v>
      </c>
      <c r="B8825" s="87">
        <v>0.95833333333333337</v>
      </c>
      <c r="C8825">
        <v>3.2700000000000002E-5</v>
      </c>
    </row>
    <row r="8826" spans="1:3" x14ac:dyDescent="0.35">
      <c r="A8826" s="86">
        <v>46114</v>
      </c>
      <c r="B8826" s="87">
        <v>0.96875</v>
      </c>
      <c r="C8826">
        <v>3.025E-5</v>
      </c>
    </row>
    <row r="8827" spans="1:3" x14ac:dyDescent="0.35">
      <c r="A8827" s="86">
        <v>46114</v>
      </c>
      <c r="B8827" s="87">
        <v>0.97916666666666663</v>
      </c>
      <c r="C8827">
        <v>2.781E-5</v>
      </c>
    </row>
    <row r="8828" spans="1:3" x14ac:dyDescent="0.35">
      <c r="A8828" s="86">
        <v>46114</v>
      </c>
      <c r="B8828" s="87">
        <v>0.98958333333333337</v>
      </c>
      <c r="C8828">
        <v>2.5369999999999999E-5</v>
      </c>
    </row>
    <row r="8829" spans="1:3" x14ac:dyDescent="0.35">
      <c r="A8829" s="86">
        <v>46115</v>
      </c>
      <c r="B8829" s="87">
        <v>0</v>
      </c>
      <c r="C8829">
        <v>2.298E-5</v>
      </c>
    </row>
    <row r="8830" spans="1:3" x14ac:dyDescent="0.35">
      <c r="A8830" s="86">
        <v>46115</v>
      </c>
      <c r="B8830" s="87">
        <v>1.0416666666666666E-2</v>
      </c>
      <c r="C8830">
        <v>2.0570000000000001E-5</v>
      </c>
    </row>
    <row r="8831" spans="1:3" x14ac:dyDescent="0.35">
      <c r="A8831" s="86">
        <v>46115</v>
      </c>
      <c r="B8831" s="87">
        <v>2.0833333333333332E-2</v>
      </c>
      <c r="C8831">
        <v>1.84E-5</v>
      </c>
    </row>
    <row r="8832" spans="1:3" x14ac:dyDescent="0.35">
      <c r="A8832" s="86">
        <v>46115</v>
      </c>
      <c r="B8832" s="87">
        <v>3.125E-2</v>
      </c>
      <c r="C8832">
        <v>1.6500000000000001E-5</v>
      </c>
    </row>
    <row r="8833" spans="1:3" x14ac:dyDescent="0.35">
      <c r="A8833" s="86">
        <v>46115</v>
      </c>
      <c r="B8833" s="87">
        <v>4.1666666666666664E-2</v>
      </c>
      <c r="C8833">
        <v>1.4970000000000001E-5</v>
      </c>
    </row>
    <row r="8834" spans="1:3" x14ac:dyDescent="0.35">
      <c r="A8834" s="86">
        <v>46115</v>
      </c>
      <c r="B8834" s="87">
        <v>5.2083333333333336E-2</v>
      </c>
      <c r="C8834">
        <v>1.3889999999999999E-5</v>
      </c>
    </row>
    <row r="8835" spans="1:3" x14ac:dyDescent="0.35">
      <c r="A8835" s="86">
        <v>46115</v>
      </c>
      <c r="B8835" s="87">
        <v>6.25E-2</v>
      </c>
      <c r="C8835">
        <v>1.3149999999999999E-5</v>
      </c>
    </row>
    <row r="8836" spans="1:3" x14ac:dyDescent="0.35">
      <c r="A8836" s="86">
        <v>46115</v>
      </c>
      <c r="B8836" s="87">
        <v>7.2916666666666671E-2</v>
      </c>
      <c r="C8836">
        <v>1.2670000000000001E-5</v>
      </c>
    </row>
    <row r="8837" spans="1:3" x14ac:dyDescent="0.35">
      <c r="A8837" s="86">
        <v>46115</v>
      </c>
      <c r="B8837" s="87">
        <v>8.3333333333333329E-2</v>
      </c>
      <c r="C8837">
        <v>1.2319999999999999E-5</v>
      </c>
    </row>
    <row r="8838" spans="1:3" x14ac:dyDescent="0.35">
      <c r="A8838" s="86">
        <v>46115</v>
      </c>
      <c r="B8838" s="87">
        <v>9.375E-2</v>
      </c>
      <c r="C8838">
        <v>1.204E-5</v>
      </c>
    </row>
    <row r="8839" spans="1:3" x14ac:dyDescent="0.35">
      <c r="A8839" s="86">
        <v>46115</v>
      </c>
      <c r="B8839" s="87">
        <v>0.10416666666666667</v>
      </c>
      <c r="C8839">
        <v>1.1769999999999999E-5</v>
      </c>
    </row>
    <row r="8840" spans="1:3" x14ac:dyDescent="0.35">
      <c r="A8840" s="86">
        <v>46115</v>
      </c>
      <c r="B8840" s="87">
        <v>0.11458333333333333</v>
      </c>
      <c r="C8840">
        <v>1.1579999999999999E-5</v>
      </c>
    </row>
    <row r="8841" spans="1:3" x14ac:dyDescent="0.35">
      <c r="A8841" s="86">
        <v>46115</v>
      </c>
      <c r="B8841" s="87">
        <v>0.125</v>
      </c>
      <c r="C8841">
        <v>1.145E-5</v>
      </c>
    </row>
    <row r="8842" spans="1:3" x14ac:dyDescent="0.35">
      <c r="A8842" s="86">
        <v>46115</v>
      </c>
      <c r="B8842" s="87">
        <v>0.13541666666666666</v>
      </c>
      <c r="C8842">
        <v>1.137E-5</v>
      </c>
    </row>
    <row r="8843" spans="1:3" x14ac:dyDescent="0.35">
      <c r="A8843" s="86">
        <v>46115</v>
      </c>
      <c r="B8843" s="87">
        <v>0.14583333333333334</v>
      </c>
      <c r="C8843">
        <v>1.137E-5</v>
      </c>
    </row>
    <row r="8844" spans="1:3" x14ac:dyDescent="0.35">
      <c r="A8844" s="86">
        <v>46115</v>
      </c>
      <c r="B8844" s="87">
        <v>0.15625</v>
      </c>
      <c r="C8844">
        <v>1.1400000000000001E-5</v>
      </c>
    </row>
    <row r="8845" spans="1:3" x14ac:dyDescent="0.35">
      <c r="A8845" s="86">
        <v>46115</v>
      </c>
      <c r="B8845" s="87">
        <v>0.16666666666666666</v>
      </c>
      <c r="C8845">
        <v>1.145E-5</v>
      </c>
    </row>
    <row r="8846" spans="1:3" x14ac:dyDescent="0.35">
      <c r="A8846" s="86">
        <v>46115</v>
      </c>
      <c r="B8846" s="87">
        <v>0.17708333333333334</v>
      </c>
      <c r="C8846">
        <v>1.148E-5</v>
      </c>
    </row>
    <row r="8847" spans="1:3" x14ac:dyDescent="0.35">
      <c r="A8847" s="86">
        <v>46115</v>
      </c>
      <c r="B8847" s="87">
        <v>0.1875</v>
      </c>
      <c r="C8847">
        <v>1.1560000000000001E-5</v>
      </c>
    </row>
    <row r="8848" spans="1:3" x14ac:dyDescent="0.35">
      <c r="A8848" s="86">
        <v>46115</v>
      </c>
      <c r="B8848" s="87">
        <v>0.19791666666666666</v>
      </c>
      <c r="C8848">
        <v>1.1690000000000002E-5</v>
      </c>
    </row>
    <row r="8849" spans="1:3" x14ac:dyDescent="0.35">
      <c r="A8849" s="86">
        <v>46115</v>
      </c>
      <c r="B8849" s="87">
        <v>0.20833333333333334</v>
      </c>
      <c r="C8849">
        <v>1.188E-5</v>
      </c>
    </row>
    <row r="8850" spans="1:3" x14ac:dyDescent="0.35">
      <c r="A8850" s="86">
        <v>46115</v>
      </c>
      <c r="B8850" s="87">
        <v>0.21875</v>
      </c>
      <c r="C8850">
        <v>1.2250000000000001E-5</v>
      </c>
    </row>
    <row r="8851" spans="1:3" x14ac:dyDescent="0.35">
      <c r="A8851" s="86">
        <v>46115</v>
      </c>
      <c r="B8851" s="87">
        <v>0.22916666666666666</v>
      </c>
      <c r="C8851">
        <v>1.294E-5</v>
      </c>
    </row>
    <row r="8852" spans="1:3" x14ac:dyDescent="0.35">
      <c r="A8852" s="86">
        <v>46115</v>
      </c>
      <c r="B8852" s="87">
        <v>0.23958333333333334</v>
      </c>
      <c r="C8852">
        <v>1.4200000000000001E-5</v>
      </c>
    </row>
    <row r="8853" spans="1:3" x14ac:dyDescent="0.35">
      <c r="A8853" s="86">
        <v>46115</v>
      </c>
      <c r="B8853" s="87">
        <v>0.25</v>
      </c>
      <c r="C8853">
        <v>1.6289999999999998E-5</v>
      </c>
    </row>
    <row r="8854" spans="1:3" x14ac:dyDescent="0.35">
      <c r="A8854" s="86">
        <v>46115</v>
      </c>
      <c r="B8854" s="87">
        <v>0.26041666666666669</v>
      </c>
      <c r="C8854">
        <v>1.9279999999999998E-5</v>
      </c>
    </row>
    <row r="8855" spans="1:3" x14ac:dyDescent="0.35">
      <c r="A8855" s="86">
        <v>46115</v>
      </c>
      <c r="B8855" s="87">
        <v>0.27083333333333331</v>
      </c>
      <c r="C8855">
        <v>2.2819999999999998E-5</v>
      </c>
    </row>
    <row r="8856" spans="1:3" x14ac:dyDescent="0.35">
      <c r="A8856" s="86">
        <v>46115</v>
      </c>
      <c r="B8856" s="87">
        <v>0.28125</v>
      </c>
      <c r="C8856">
        <v>2.6469999999999999E-5</v>
      </c>
    </row>
    <row r="8857" spans="1:3" x14ac:dyDescent="0.35">
      <c r="A8857" s="86">
        <v>46115</v>
      </c>
      <c r="B8857" s="87">
        <v>0.29166666666666669</v>
      </c>
      <c r="C8857">
        <v>2.972E-5</v>
      </c>
    </row>
    <row r="8858" spans="1:3" x14ac:dyDescent="0.35">
      <c r="A8858" s="86">
        <v>46115</v>
      </c>
      <c r="B8858" s="87">
        <v>0.30208333333333331</v>
      </c>
      <c r="C8858">
        <v>3.2210000000000005E-5</v>
      </c>
    </row>
    <row r="8859" spans="1:3" x14ac:dyDescent="0.35">
      <c r="A8859" s="86">
        <v>46115</v>
      </c>
      <c r="B8859" s="87">
        <v>0.3125</v>
      </c>
      <c r="C8859">
        <v>3.3980000000000003E-5</v>
      </c>
    </row>
    <row r="8860" spans="1:3" x14ac:dyDescent="0.35">
      <c r="A8860" s="86">
        <v>46115</v>
      </c>
      <c r="B8860" s="87">
        <v>0.32291666666666669</v>
      </c>
      <c r="C8860">
        <v>3.5150000000000001E-5</v>
      </c>
    </row>
    <row r="8861" spans="1:3" x14ac:dyDescent="0.35">
      <c r="A8861" s="86">
        <v>46115</v>
      </c>
      <c r="B8861" s="87">
        <v>0.33333333333333331</v>
      </c>
      <c r="C8861">
        <v>3.5889999999999997E-5</v>
      </c>
    </row>
    <row r="8862" spans="1:3" x14ac:dyDescent="0.35">
      <c r="A8862" s="86">
        <v>46115</v>
      </c>
      <c r="B8862" s="87">
        <v>0.34375</v>
      </c>
      <c r="C8862">
        <v>3.6279999999999998E-5</v>
      </c>
    </row>
    <row r="8863" spans="1:3" x14ac:dyDescent="0.35">
      <c r="A8863" s="86">
        <v>46115</v>
      </c>
      <c r="B8863" s="87">
        <v>0.35416666666666669</v>
      </c>
      <c r="C8863">
        <v>3.642E-5</v>
      </c>
    </row>
    <row r="8864" spans="1:3" x14ac:dyDescent="0.35">
      <c r="A8864" s="86">
        <v>46115</v>
      </c>
      <c r="B8864" s="87">
        <v>0.36458333333333331</v>
      </c>
      <c r="C8864">
        <v>3.642E-5</v>
      </c>
    </row>
    <row r="8865" spans="1:3" x14ac:dyDescent="0.35">
      <c r="A8865" s="86">
        <v>46115</v>
      </c>
      <c r="B8865" s="87">
        <v>0.375</v>
      </c>
      <c r="C8865">
        <v>3.6310000000000003E-5</v>
      </c>
    </row>
    <row r="8866" spans="1:3" x14ac:dyDescent="0.35">
      <c r="A8866" s="86">
        <v>46115</v>
      </c>
      <c r="B8866" s="87">
        <v>0.38541666666666669</v>
      </c>
      <c r="C8866">
        <v>3.6200000000000006E-5</v>
      </c>
    </row>
    <row r="8867" spans="1:3" x14ac:dyDescent="0.35">
      <c r="A8867" s="86">
        <v>46115</v>
      </c>
      <c r="B8867" s="87">
        <v>0.39583333333333331</v>
      </c>
      <c r="C8867">
        <v>3.6069999999999999E-5</v>
      </c>
    </row>
    <row r="8868" spans="1:3" x14ac:dyDescent="0.35">
      <c r="A8868" s="86">
        <v>46115</v>
      </c>
      <c r="B8868" s="87">
        <v>0.40625</v>
      </c>
      <c r="C8868">
        <v>3.5889999999999997E-5</v>
      </c>
    </row>
    <row r="8869" spans="1:3" x14ac:dyDescent="0.35">
      <c r="A8869" s="86">
        <v>46115</v>
      </c>
      <c r="B8869" s="87">
        <v>0.41666666666666669</v>
      </c>
      <c r="C8869">
        <v>3.5639999999999998E-5</v>
      </c>
    </row>
    <row r="8870" spans="1:3" x14ac:dyDescent="0.35">
      <c r="A8870" s="86">
        <v>46115</v>
      </c>
      <c r="B8870" s="87">
        <v>0.42708333333333331</v>
      </c>
      <c r="C8870">
        <v>3.536E-5</v>
      </c>
    </row>
    <row r="8871" spans="1:3" x14ac:dyDescent="0.35">
      <c r="A8871" s="86">
        <v>46115</v>
      </c>
      <c r="B8871" s="87">
        <v>0.4375</v>
      </c>
      <c r="C8871">
        <v>3.5009999999999999E-5</v>
      </c>
    </row>
    <row r="8872" spans="1:3" x14ac:dyDescent="0.35">
      <c r="A8872" s="86">
        <v>46115</v>
      </c>
      <c r="B8872" s="87">
        <v>0.44791666666666669</v>
      </c>
      <c r="C8872">
        <v>3.4740000000000003E-5</v>
      </c>
    </row>
    <row r="8873" spans="1:3" x14ac:dyDescent="0.35">
      <c r="A8873" s="86">
        <v>46115</v>
      </c>
      <c r="B8873" s="87">
        <v>0.45833333333333331</v>
      </c>
      <c r="C8873">
        <v>3.4560000000000001E-5</v>
      </c>
    </row>
    <row r="8874" spans="1:3" x14ac:dyDescent="0.35">
      <c r="A8874" s="86">
        <v>46115</v>
      </c>
      <c r="B8874" s="87">
        <v>0.46875</v>
      </c>
      <c r="C8874">
        <v>3.4529999999999996E-5</v>
      </c>
    </row>
    <row r="8875" spans="1:3" x14ac:dyDescent="0.35">
      <c r="A8875" s="86">
        <v>46115</v>
      </c>
      <c r="B8875" s="87">
        <v>0.47916666666666669</v>
      </c>
      <c r="C8875">
        <v>3.4779999999999996E-5</v>
      </c>
    </row>
    <row r="8876" spans="1:3" x14ac:dyDescent="0.35">
      <c r="A8876" s="86">
        <v>46115</v>
      </c>
      <c r="B8876" s="87">
        <v>0.48958333333333331</v>
      </c>
      <c r="C8876">
        <v>3.5330000000000002E-5</v>
      </c>
    </row>
    <row r="8877" spans="1:3" x14ac:dyDescent="0.35">
      <c r="A8877" s="86">
        <v>46115</v>
      </c>
      <c r="B8877" s="87">
        <v>0.5</v>
      </c>
      <c r="C8877">
        <v>3.6310000000000003E-5</v>
      </c>
    </row>
    <row r="8878" spans="1:3" x14ac:dyDescent="0.35">
      <c r="A8878" s="86">
        <v>46115</v>
      </c>
      <c r="B8878" s="87">
        <v>0.51041666666666663</v>
      </c>
      <c r="C8878">
        <v>3.7710000000000003E-5</v>
      </c>
    </row>
    <row r="8879" spans="1:3" x14ac:dyDescent="0.35">
      <c r="A8879" s="86">
        <v>46115</v>
      </c>
      <c r="B8879" s="87">
        <v>0.52083333333333337</v>
      </c>
      <c r="C8879">
        <v>3.9190000000000003E-5</v>
      </c>
    </row>
    <row r="8880" spans="1:3" x14ac:dyDescent="0.35">
      <c r="A8880" s="86">
        <v>46115</v>
      </c>
      <c r="B8880" s="87">
        <v>0.53125</v>
      </c>
      <c r="C8880">
        <v>4.0399999999999999E-5</v>
      </c>
    </row>
    <row r="8881" spans="1:3" x14ac:dyDescent="0.35">
      <c r="A8881" s="86">
        <v>46115</v>
      </c>
      <c r="B8881" s="87">
        <v>0.54166666666666663</v>
      </c>
      <c r="C8881">
        <v>4.0930000000000003E-5</v>
      </c>
    </row>
    <row r="8882" spans="1:3" x14ac:dyDescent="0.35">
      <c r="A8882" s="86">
        <v>46115</v>
      </c>
      <c r="B8882" s="87">
        <v>0.55208333333333337</v>
      </c>
      <c r="C8882">
        <v>4.0509999999999997E-5</v>
      </c>
    </row>
    <row r="8883" spans="1:3" x14ac:dyDescent="0.35">
      <c r="A8883" s="86">
        <v>46115</v>
      </c>
      <c r="B8883" s="87">
        <v>0.5625</v>
      </c>
      <c r="C8883">
        <v>3.9379999999999999E-5</v>
      </c>
    </row>
    <row r="8884" spans="1:3" x14ac:dyDescent="0.35">
      <c r="A8884" s="86">
        <v>46115</v>
      </c>
      <c r="B8884" s="87">
        <v>0.57291666666666663</v>
      </c>
      <c r="C8884">
        <v>3.786E-5</v>
      </c>
    </row>
    <row r="8885" spans="1:3" x14ac:dyDescent="0.35">
      <c r="A8885" s="86">
        <v>46115</v>
      </c>
      <c r="B8885" s="87">
        <v>0.58333333333333337</v>
      </c>
      <c r="C8885">
        <v>3.6310000000000003E-5</v>
      </c>
    </row>
    <row r="8886" spans="1:3" x14ac:dyDescent="0.35">
      <c r="A8886" s="86">
        <v>46115</v>
      </c>
      <c r="B8886" s="87">
        <v>0.59375</v>
      </c>
      <c r="C8886">
        <v>3.5009999999999999E-5</v>
      </c>
    </row>
    <row r="8887" spans="1:3" x14ac:dyDescent="0.35">
      <c r="A8887" s="86">
        <v>46115</v>
      </c>
      <c r="B8887" s="87">
        <v>0.60416666666666663</v>
      </c>
      <c r="C8887">
        <v>3.3949999999999999E-5</v>
      </c>
    </row>
    <row r="8888" spans="1:3" x14ac:dyDescent="0.35">
      <c r="A8888" s="86">
        <v>46115</v>
      </c>
      <c r="B8888" s="87">
        <v>0.61458333333333337</v>
      </c>
      <c r="C8888">
        <v>3.3000000000000003E-5</v>
      </c>
    </row>
    <row r="8889" spans="1:3" x14ac:dyDescent="0.35">
      <c r="A8889" s="86">
        <v>46115</v>
      </c>
      <c r="B8889" s="87">
        <v>0.625</v>
      </c>
      <c r="C8889">
        <v>3.2129999999999999E-5</v>
      </c>
    </row>
    <row r="8890" spans="1:3" x14ac:dyDescent="0.35">
      <c r="A8890" s="86">
        <v>46115</v>
      </c>
      <c r="B8890" s="87">
        <v>0.63541666666666663</v>
      </c>
      <c r="C8890">
        <v>3.1229999999999997E-5</v>
      </c>
    </row>
    <row r="8891" spans="1:3" x14ac:dyDescent="0.35">
      <c r="A8891" s="86">
        <v>46115</v>
      </c>
      <c r="B8891" s="87">
        <v>0.64583333333333337</v>
      </c>
      <c r="C8891">
        <v>3.0349999999999999E-5</v>
      </c>
    </row>
    <row r="8892" spans="1:3" x14ac:dyDescent="0.35">
      <c r="A8892" s="86">
        <v>46115</v>
      </c>
      <c r="B8892" s="87">
        <v>0.65625</v>
      </c>
      <c r="C8892">
        <v>2.9540000000000002E-5</v>
      </c>
    </row>
    <row r="8893" spans="1:3" x14ac:dyDescent="0.35">
      <c r="A8893" s="86">
        <v>46115</v>
      </c>
      <c r="B8893" s="87">
        <v>0.66666666666666663</v>
      </c>
      <c r="C8893">
        <v>2.8819999999999999E-5</v>
      </c>
    </row>
    <row r="8894" spans="1:3" x14ac:dyDescent="0.35">
      <c r="A8894" s="86">
        <v>46115</v>
      </c>
      <c r="B8894" s="87">
        <v>0.67708333333333337</v>
      </c>
      <c r="C8894">
        <v>2.8269999999999999E-5</v>
      </c>
    </row>
    <row r="8895" spans="1:3" x14ac:dyDescent="0.35">
      <c r="A8895" s="86">
        <v>46115</v>
      </c>
      <c r="B8895" s="87">
        <v>0.6875</v>
      </c>
      <c r="C8895">
        <v>2.7949999999999998E-5</v>
      </c>
    </row>
    <row r="8896" spans="1:3" x14ac:dyDescent="0.35">
      <c r="A8896" s="86">
        <v>46115</v>
      </c>
      <c r="B8896" s="87">
        <v>0.69791666666666663</v>
      </c>
      <c r="C8896">
        <v>2.7900000000000001E-5</v>
      </c>
    </row>
    <row r="8897" spans="1:3" x14ac:dyDescent="0.35">
      <c r="A8897" s="86">
        <v>46115</v>
      </c>
      <c r="B8897" s="87">
        <v>0.70833333333333337</v>
      </c>
      <c r="C8897">
        <v>2.817E-5</v>
      </c>
    </row>
    <row r="8898" spans="1:3" x14ac:dyDescent="0.35">
      <c r="A8898" s="86">
        <v>46115</v>
      </c>
      <c r="B8898" s="87">
        <v>0.71875</v>
      </c>
      <c r="C8898">
        <v>2.885E-5</v>
      </c>
    </row>
    <row r="8899" spans="1:3" x14ac:dyDescent="0.35">
      <c r="A8899" s="86">
        <v>46115</v>
      </c>
      <c r="B8899" s="87">
        <v>0.72916666666666663</v>
      </c>
      <c r="C8899">
        <v>2.991E-5</v>
      </c>
    </row>
    <row r="8900" spans="1:3" x14ac:dyDescent="0.35">
      <c r="A8900" s="86">
        <v>46115</v>
      </c>
      <c r="B8900" s="87">
        <v>0.73958333333333337</v>
      </c>
      <c r="C8900">
        <v>3.129E-5</v>
      </c>
    </row>
    <row r="8901" spans="1:3" x14ac:dyDescent="0.35">
      <c r="A8901" s="86">
        <v>46115</v>
      </c>
      <c r="B8901" s="87">
        <v>0.75</v>
      </c>
      <c r="C8901">
        <v>3.3000000000000003E-5</v>
      </c>
    </row>
    <row r="8902" spans="1:3" x14ac:dyDescent="0.35">
      <c r="A8902" s="86">
        <v>46115</v>
      </c>
      <c r="B8902" s="87">
        <v>0.76041666666666663</v>
      </c>
      <c r="C8902">
        <v>3.5009999999999999E-5</v>
      </c>
    </row>
    <row r="8903" spans="1:3" x14ac:dyDescent="0.35">
      <c r="A8903" s="86">
        <v>46115</v>
      </c>
      <c r="B8903" s="87">
        <v>0.77083333333333337</v>
      </c>
      <c r="C8903">
        <v>3.718E-5</v>
      </c>
    </row>
    <row r="8904" spans="1:3" x14ac:dyDescent="0.35">
      <c r="A8904" s="86">
        <v>46115</v>
      </c>
      <c r="B8904" s="87">
        <v>0.78125</v>
      </c>
      <c r="C8904">
        <v>3.943E-5</v>
      </c>
    </row>
    <row r="8905" spans="1:3" x14ac:dyDescent="0.35">
      <c r="A8905" s="86">
        <v>46115</v>
      </c>
      <c r="B8905" s="87">
        <v>0.79166666666666663</v>
      </c>
      <c r="C8905">
        <v>4.1599999999999995E-5</v>
      </c>
    </row>
    <row r="8906" spans="1:3" x14ac:dyDescent="0.35">
      <c r="A8906" s="86">
        <v>46115</v>
      </c>
      <c r="B8906" s="87">
        <v>0.80208333333333337</v>
      </c>
      <c r="C8906">
        <v>4.3610000000000004E-5</v>
      </c>
    </row>
    <row r="8907" spans="1:3" x14ac:dyDescent="0.35">
      <c r="A8907" s="86">
        <v>46115</v>
      </c>
      <c r="B8907" s="87">
        <v>0.8125</v>
      </c>
      <c r="C8907">
        <v>4.5249999999999995E-5</v>
      </c>
    </row>
    <row r="8908" spans="1:3" x14ac:dyDescent="0.35">
      <c r="A8908" s="86">
        <v>46115</v>
      </c>
      <c r="B8908" s="87">
        <v>0.82291666666666663</v>
      </c>
      <c r="C8908">
        <v>4.6330000000000005E-5</v>
      </c>
    </row>
    <row r="8909" spans="1:3" x14ac:dyDescent="0.35">
      <c r="A8909" s="86">
        <v>46115</v>
      </c>
      <c r="B8909" s="87">
        <v>0.83333333333333337</v>
      </c>
      <c r="C8909">
        <v>4.6670000000000005E-5</v>
      </c>
    </row>
    <row r="8910" spans="1:3" x14ac:dyDescent="0.35">
      <c r="A8910" s="86">
        <v>46115</v>
      </c>
      <c r="B8910" s="87">
        <v>0.84375</v>
      </c>
      <c r="C8910">
        <v>4.6149999999999997E-5</v>
      </c>
    </row>
    <row r="8911" spans="1:3" x14ac:dyDescent="0.35">
      <c r="A8911" s="86">
        <v>46115</v>
      </c>
      <c r="B8911" s="87">
        <v>0.85416666666666663</v>
      </c>
      <c r="C8911">
        <v>4.5089999999999997E-5</v>
      </c>
    </row>
    <row r="8912" spans="1:3" x14ac:dyDescent="0.35">
      <c r="A8912" s="86">
        <v>46115</v>
      </c>
      <c r="B8912" s="87">
        <v>0.86458333333333337</v>
      </c>
      <c r="C8912">
        <v>4.3819999999999997E-5</v>
      </c>
    </row>
    <row r="8913" spans="1:3" x14ac:dyDescent="0.35">
      <c r="A8913" s="86">
        <v>46115</v>
      </c>
      <c r="B8913" s="87">
        <v>0.875</v>
      </c>
      <c r="C8913">
        <v>4.2709999999999996E-5</v>
      </c>
    </row>
    <row r="8914" spans="1:3" x14ac:dyDescent="0.35">
      <c r="A8914" s="86">
        <v>46115</v>
      </c>
      <c r="B8914" s="87">
        <v>0.88541666666666663</v>
      </c>
      <c r="C8914">
        <v>4.2020000000000001E-5</v>
      </c>
    </row>
    <row r="8915" spans="1:3" x14ac:dyDescent="0.35">
      <c r="A8915" s="86">
        <v>46115</v>
      </c>
      <c r="B8915" s="87">
        <v>0.89583333333333337</v>
      </c>
      <c r="C8915">
        <v>4.1570000000000003E-5</v>
      </c>
    </row>
    <row r="8916" spans="1:3" x14ac:dyDescent="0.35">
      <c r="A8916" s="86">
        <v>46115</v>
      </c>
      <c r="B8916" s="87">
        <v>0.90625</v>
      </c>
      <c r="C8916">
        <v>4.1090000000000001E-5</v>
      </c>
    </row>
    <row r="8917" spans="1:3" x14ac:dyDescent="0.35">
      <c r="A8917" s="86">
        <v>46115</v>
      </c>
      <c r="B8917" s="87">
        <v>0.91666666666666663</v>
      </c>
      <c r="C8917">
        <v>4.0280000000000001E-5</v>
      </c>
    </row>
    <row r="8918" spans="1:3" x14ac:dyDescent="0.35">
      <c r="A8918" s="86">
        <v>46115</v>
      </c>
      <c r="B8918" s="87">
        <v>0.92708333333333337</v>
      </c>
      <c r="C8918">
        <v>3.892E-5</v>
      </c>
    </row>
    <row r="8919" spans="1:3" x14ac:dyDescent="0.35">
      <c r="A8919" s="86">
        <v>46115</v>
      </c>
      <c r="B8919" s="87">
        <v>0.9375</v>
      </c>
      <c r="C8919">
        <v>3.7100000000000001E-5</v>
      </c>
    </row>
    <row r="8920" spans="1:3" x14ac:dyDescent="0.35">
      <c r="A8920" s="86">
        <v>46115</v>
      </c>
      <c r="B8920" s="87">
        <v>0.94791666666666663</v>
      </c>
      <c r="C8920">
        <v>3.4930000000000006E-5</v>
      </c>
    </row>
    <row r="8921" spans="1:3" x14ac:dyDescent="0.35">
      <c r="A8921" s="86">
        <v>46115</v>
      </c>
      <c r="B8921" s="87">
        <v>0.95833333333333337</v>
      </c>
      <c r="C8921">
        <v>3.2579999999999996E-5</v>
      </c>
    </row>
    <row r="8922" spans="1:3" x14ac:dyDescent="0.35">
      <c r="A8922" s="86">
        <v>46115</v>
      </c>
      <c r="B8922" s="87">
        <v>0.96875</v>
      </c>
      <c r="C8922">
        <v>3.0139999999999999E-5</v>
      </c>
    </row>
    <row r="8923" spans="1:3" x14ac:dyDescent="0.35">
      <c r="A8923" s="86">
        <v>46115</v>
      </c>
      <c r="B8923" s="87">
        <v>0.97916666666666663</v>
      </c>
      <c r="C8923">
        <v>2.7709999999999997E-5</v>
      </c>
    </row>
    <row r="8924" spans="1:3" x14ac:dyDescent="0.35">
      <c r="A8924" s="86">
        <v>46115</v>
      </c>
      <c r="B8924" s="87">
        <v>0.98958333333333337</v>
      </c>
      <c r="C8924">
        <v>2.5280000000000002E-5</v>
      </c>
    </row>
    <row r="8925" spans="1:3" x14ac:dyDescent="0.35">
      <c r="A8925" s="86">
        <v>46116</v>
      </c>
      <c r="B8925" s="87">
        <v>0</v>
      </c>
      <c r="C8925">
        <v>2.2900000000000001E-5</v>
      </c>
    </row>
    <row r="8926" spans="1:3" x14ac:dyDescent="0.35">
      <c r="A8926" s="86">
        <v>46116</v>
      </c>
      <c r="B8926" s="87">
        <v>1.0416666666666666E-2</v>
      </c>
      <c r="C8926">
        <v>2.1129999999999999E-5</v>
      </c>
    </row>
    <row r="8927" spans="1:3" x14ac:dyDescent="0.35">
      <c r="A8927" s="86">
        <v>46116</v>
      </c>
      <c r="B8927" s="87">
        <v>2.0833333333333332E-2</v>
      </c>
      <c r="C8927">
        <v>1.9789999999999999E-5</v>
      </c>
    </row>
    <row r="8928" spans="1:3" x14ac:dyDescent="0.35">
      <c r="A8928" s="86">
        <v>46116</v>
      </c>
      <c r="B8928" s="87">
        <v>3.125E-2</v>
      </c>
      <c r="C8928">
        <v>1.863E-5</v>
      </c>
    </row>
    <row r="8929" spans="1:3" x14ac:dyDescent="0.35">
      <c r="A8929" s="86">
        <v>46116</v>
      </c>
      <c r="B8929" s="87">
        <v>4.1666666666666664E-2</v>
      </c>
      <c r="C8929">
        <v>1.7540000000000001E-5</v>
      </c>
    </row>
    <row r="8930" spans="1:3" x14ac:dyDescent="0.35">
      <c r="A8930" s="86">
        <v>46116</v>
      </c>
      <c r="B8930" s="87">
        <v>5.2083333333333336E-2</v>
      </c>
      <c r="C8930">
        <v>1.6420000000000002E-5</v>
      </c>
    </row>
    <row r="8931" spans="1:3" x14ac:dyDescent="0.35">
      <c r="A8931" s="86">
        <v>46116</v>
      </c>
      <c r="B8931" s="87">
        <v>6.25E-2</v>
      </c>
      <c r="C8931">
        <v>1.5279999999999999E-5</v>
      </c>
    </row>
    <row r="8932" spans="1:3" x14ac:dyDescent="0.35">
      <c r="A8932" s="86">
        <v>46116</v>
      </c>
      <c r="B8932" s="87">
        <v>7.2916666666666671E-2</v>
      </c>
      <c r="C8932">
        <v>1.4260000000000001E-5</v>
      </c>
    </row>
    <row r="8933" spans="1:3" x14ac:dyDescent="0.35">
      <c r="A8933" s="86">
        <v>46116</v>
      </c>
      <c r="B8933" s="87">
        <v>8.3333333333333329E-2</v>
      </c>
      <c r="C8933">
        <v>1.3379999999999999E-5</v>
      </c>
    </row>
    <row r="8934" spans="1:3" x14ac:dyDescent="0.35">
      <c r="A8934" s="86">
        <v>46116</v>
      </c>
      <c r="B8934" s="87">
        <v>9.375E-2</v>
      </c>
      <c r="C8934">
        <v>1.275E-5</v>
      </c>
    </row>
    <row r="8935" spans="1:3" x14ac:dyDescent="0.35">
      <c r="A8935" s="86">
        <v>46116</v>
      </c>
      <c r="B8935" s="87">
        <v>0.10416666666666667</v>
      </c>
      <c r="C8935">
        <v>1.2330000000000001E-5</v>
      </c>
    </row>
    <row r="8936" spans="1:3" x14ac:dyDescent="0.35">
      <c r="A8936" s="86">
        <v>46116</v>
      </c>
      <c r="B8936" s="87">
        <v>0.11458333333333333</v>
      </c>
      <c r="C8936">
        <v>1.204E-5</v>
      </c>
    </row>
    <row r="8937" spans="1:3" x14ac:dyDescent="0.35">
      <c r="A8937" s="86">
        <v>46116</v>
      </c>
      <c r="B8937" s="87">
        <v>0.125</v>
      </c>
      <c r="C8937">
        <v>1.183E-5</v>
      </c>
    </row>
    <row r="8938" spans="1:3" x14ac:dyDescent="0.35">
      <c r="A8938" s="86">
        <v>46116</v>
      </c>
      <c r="B8938" s="87">
        <v>0.13541666666666666</v>
      </c>
      <c r="C8938">
        <v>1.17E-5</v>
      </c>
    </row>
    <row r="8939" spans="1:3" x14ac:dyDescent="0.35">
      <c r="A8939" s="86">
        <v>46116</v>
      </c>
      <c r="B8939" s="87">
        <v>0.14583333333333334</v>
      </c>
      <c r="C8939">
        <v>1.1570000000000001E-5</v>
      </c>
    </row>
    <row r="8940" spans="1:3" x14ac:dyDescent="0.35">
      <c r="A8940" s="86">
        <v>46116</v>
      </c>
      <c r="B8940" s="87">
        <v>0.15625</v>
      </c>
      <c r="C8940">
        <v>1.146E-5</v>
      </c>
    </row>
    <row r="8941" spans="1:3" x14ac:dyDescent="0.35">
      <c r="A8941" s="86">
        <v>46116</v>
      </c>
      <c r="B8941" s="87">
        <v>0.16666666666666666</v>
      </c>
      <c r="C8941">
        <v>1.1409999999999999E-5</v>
      </c>
    </row>
    <row r="8942" spans="1:3" x14ac:dyDescent="0.35">
      <c r="A8942" s="86">
        <v>46116</v>
      </c>
      <c r="B8942" s="87">
        <v>0.17708333333333334</v>
      </c>
      <c r="C8942">
        <v>1.136E-5</v>
      </c>
    </row>
    <row r="8943" spans="1:3" x14ac:dyDescent="0.35">
      <c r="A8943" s="86">
        <v>46116</v>
      </c>
      <c r="B8943" s="87">
        <v>0.1875</v>
      </c>
      <c r="C8943">
        <v>1.136E-5</v>
      </c>
    </row>
    <row r="8944" spans="1:3" x14ac:dyDescent="0.35">
      <c r="A8944" s="86">
        <v>46116</v>
      </c>
      <c r="B8944" s="87">
        <v>0.19791666666666666</v>
      </c>
      <c r="C8944">
        <v>1.136E-5</v>
      </c>
    </row>
    <row r="8945" spans="1:3" x14ac:dyDescent="0.35">
      <c r="A8945" s="86">
        <v>46116</v>
      </c>
      <c r="B8945" s="87">
        <v>0.20833333333333334</v>
      </c>
      <c r="C8945">
        <v>1.1409999999999999E-5</v>
      </c>
    </row>
    <row r="8946" spans="1:3" x14ac:dyDescent="0.35">
      <c r="A8946" s="86">
        <v>46116</v>
      </c>
      <c r="B8946" s="87">
        <v>0.21875</v>
      </c>
      <c r="C8946">
        <v>1.149E-5</v>
      </c>
    </row>
    <row r="8947" spans="1:3" x14ac:dyDescent="0.35">
      <c r="A8947" s="86">
        <v>46116</v>
      </c>
      <c r="B8947" s="87">
        <v>0.22916666666666666</v>
      </c>
      <c r="C8947">
        <v>1.1639999999999999E-5</v>
      </c>
    </row>
    <row r="8948" spans="1:3" x14ac:dyDescent="0.35">
      <c r="A8948" s="86">
        <v>46116</v>
      </c>
      <c r="B8948" s="87">
        <v>0.23958333333333334</v>
      </c>
      <c r="C8948">
        <v>1.1960000000000001E-5</v>
      </c>
    </row>
    <row r="8949" spans="1:3" x14ac:dyDescent="0.35">
      <c r="A8949" s="86">
        <v>46116</v>
      </c>
      <c r="B8949" s="87">
        <v>0.25</v>
      </c>
      <c r="C8949">
        <v>1.2489999999999999E-5</v>
      </c>
    </row>
    <row r="8950" spans="1:3" x14ac:dyDescent="0.35">
      <c r="A8950" s="86">
        <v>46116</v>
      </c>
      <c r="B8950" s="87">
        <v>0.26041666666666669</v>
      </c>
      <c r="C8950">
        <v>1.3310000000000001E-5</v>
      </c>
    </row>
    <row r="8951" spans="1:3" x14ac:dyDescent="0.35">
      <c r="A8951" s="86">
        <v>46116</v>
      </c>
      <c r="B8951" s="87">
        <v>0.27083333333333331</v>
      </c>
      <c r="C8951">
        <v>1.447E-5</v>
      </c>
    </row>
    <row r="8952" spans="1:3" x14ac:dyDescent="0.35">
      <c r="A8952" s="86">
        <v>46116</v>
      </c>
      <c r="B8952" s="87">
        <v>0.28125</v>
      </c>
      <c r="C8952">
        <v>1.5999999999999999E-5</v>
      </c>
    </row>
    <row r="8953" spans="1:3" x14ac:dyDescent="0.35">
      <c r="A8953" s="86">
        <v>46116</v>
      </c>
      <c r="B8953" s="87">
        <v>0.29166666666666669</v>
      </c>
      <c r="C8953">
        <v>1.7969999999999999E-5</v>
      </c>
    </row>
    <row r="8954" spans="1:3" x14ac:dyDescent="0.35">
      <c r="A8954" s="86">
        <v>46116</v>
      </c>
      <c r="B8954" s="87">
        <v>0.30208333333333331</v>
      </c>
      <c r="C8954">
        <v>2.0420000000000001E-5</v>
      </c>
    </row>
    <row r="8955" spans="1:3" x14ac:dyDescent="0.35">
      <c r="A8955" s="86">
        <v>46116</v>
      </c>
      <c r="B8955" s="87">
        <v>0.3125</v>
      </c>
      <c r="C8955">
        <v>2.3159999999999998E-5</v>
      </c>
    </row>
    <row r="8956" spans="1:3" x14ac:dyDescent="0.35">
      <c r="A8956" s="86">
        <v>46116</v>
      </c>
      <c r="B8956" s="87">
        <v>0.32291666666666669</v>
      </c>
      <c r="C8956">
        <v>2.597E-5</v>
      </c>
    </row>
    <row r="8957" spans="1:3" x14ac:dyDescent="0.35">
      <c r="A8957" s="86">
        <v>46116</v>
      </c>
      <c r="B8957" s="87">
        <v>0.33333333333333331</v>
      </c>
      <c r="C8957">
        <v>2.8709999999999998E-5</v>
      </c>
    </row>
    <row r="8958" spans="1:3" x14ac:dyDescent="0.35">
      <c r="A8958" s="86">
        <v>46116</v>
      </c>
      <c r="B8958" s="87">
        <v>0.34375</v>
      </c>
      <c r="C8958">
        <v>3.1189999999999998E-5</v>
      </c>
    </row>
    <row r="8959" spans="1:3" x14ac:dyDescent="0.35">
      <c r="A8959" s="86">
        <v>46116</v>
      </c>
      <c r="B8959" s="87">
        <v>0.35416666666666669</v>
      </c>
      <c r="C8959">
        <v>3.3380000000000002E-5</v>
      </c>
    </row>
    <row r="8960" spans="1:3" x14ac:dyDescent="0.35">
      <c r="A8960" s="86">
        <v>46116</v>
      </c>
      <c r="B8960" s="87">
        <v>0.36458333333333331</v>
      </c>
      <c r="C8960">
        <v>3.5249999999999996E-5</v>
      </c>
    </row>
    <row r="8961" spans="1:3" x14ac:dyDescent="0.35">
      <c r="A8961" s="86">
        <v>46116</v>
      </c>
      <c r="B8961" s="87">
        <v>0.375</v>
      </c>
      <c r="C8961">
        <v>3.6830000000000005E-5</v>
      </c>
    </row>
    <row r="8962" spans="1:3" x14ac:dyDescent="0.35">
      <c r="A8962" s="86">
        <v>46116</v>
      </c>
      <c r="B8962" s="87">
        <v>0.38541666666666669</v>
      </c>
      <c r="C8962">
        <v>3.8120000000000001E-5</v>
      </c>
    </row>
    <row r="8963" spans="1:3" x14ac:dyDescent="0.35">
      <c r="A8963" s="86">
        <v>46116</v>
      </c>
      <c r="B8963" s="87">
        <v>0.39583333333333331</v>
      </c>
      <c r="C8963">
        <v>3.9199999999999997E-5</v>
      </c>
    </row>
    <row r="8964" spans="1:3" x14ac:dyDescent="0.35">
      <c r="A8964" s="86">
        <v>46116</v>
      </c>
      <c r="B8964" s="87">
        <v>0.40625</v>
      </c>
      <c r="C8964">
        <v>4.015E-5</v>
      </c>
    </row>
    <row r="8965" spans="1:3" x14ac:dyDescent="0.35">
      <c r="A8965" s="86">
        <v>46116</v>
      </c>
      <c r="B8965" s="87">
        <v>0.41666666666666669</v>
      </c>
      <c r="C8965">
        <v>4.0989999999999999E-5</v>
      </c>
    </row>
    <row r="8966" spans="1:3" x14ac:dyDescent="0.35">
      <c r="A8966" s="86">
        <v>46116</v>
      </c>
      <c r="B8966" s="87">
        <v>0.42708333333333331</v>
      </c>
      <c r="C8966">
        <v>4.1860000000000002E-5</v>
      </c>
    </row>
    <row r="8967" spans="1:3" x14ac:dyDescent="0.35">
      <c r="A8967" s="86">
        <v>46116</v>
      </c>
      <c r="B8967" s="87">
        <v>0.4375</v>
      </c>
      <c r="C8967">
        <v>4.2680000000000005E-5</v>
      </c>
    </row>
    <row r="8968" spans="1:3" x14ac:dyDescent="0.35">
      <c r="A8968" s="86">
        <v>46116</v>
      </c>
      <c r="B8968" s="87">
        <v>0.44791666666666669</v>
      </c>
      <c r="C8968">
        <v>4.3450000000000006E-5</v>
      </c>
    </row>
    <row r="8969" spans="1:3" x14ac:dyDescent="0.35">
      <c r="A8969" s="86">
        <v>46116</v>
      </c>
      <c r="B8969" s="87">
        <v>0.45833333333333331</v>
      </c>
      <c r="C8969">
        <v>4.4079999999999998E-5</v>
      </c>
    </row>
    <row r="8970" spans="1:3" x14ac:dyDescent="0.35">
      <c r="A8970" s="86">
        <v>46116</v>
      </c>
      <c r="B8970" s="87">
        <v>0.46875</v>
      </c>
      <c r="C8970">
        <v>4.4570000000000002E-5</v>
      </c>
    </row>
    <row r="8971" spans="1:3" x14ac:dyDescent="0.35">
      <c r="A8971" s="86">
        <v>46116</v>
      </c>
      <c r="B8971" s="87">
        <v>0.47916666666666669</v>
      </c>
      <c r="C8971">
        <v>4.4990000000000001E-5</v>
      </c>
    </row>
    <row r="8972" spans="1:3" x14ac:dyDescent="0.35">
      <c r="A8972" s="86">
        <v>46116</v>
      </c>
      <c r="B8972" s="87">
        <v>0.48958333333333331</v>
      </c>
      <c r="C8972">
        <v>4.545E-5</v>
      </c>
    </row>
    <row r="8973" spans="1:3" x14ac:dyDescent="0.35">
      <c r="A8973" s="86">
        <v>46116</v>
      </c>
      <c r="B8973" s="87">
        <v>0.5</v>
      </c>
      <c r="C8973">
        <v>4.6050000000000001E-5</v>
      </c>
    </row>
    <row r="8974" spans="1:3" x14ac:dyDescent="0.35">
      <c r="A8974" s="86">
        <v>46116</v>
      </c>
      <c r="B8974" s="87">
        <v>0.51041666666666663</v>
      </c>
      <c r="C8974">
        <v>4.6820000000000002E-5</v>
      </c>
    </row>
    <row r="8975" spans="1:3" x14ac:dyDescent="0.35">
      <c r="A8975" s="86">
        <v>46116</v>
      </c>
      <c r="B8975" s="87">
        <v>0.52083333333333337</v>
      </c>
      <c r="C8975">
        <v>4.7629999999999996E-5</v>
      </c>
    </row>
    <row r="8976" spans="1:3" x14ac:dyDescent="0.35">
      <c r="A8976" s="86">
        <v>46116</v>
      </c>
      <c r="B8976" s="87">
        <v>0.53125</v>
      </c>
      <c r="C8976">
        <v>4.8239999999999999E-5</v>
      </c>
    </row>
    <row r="8977" spans="1:3" x14ac:dyDescent="0.35">
      <c r="A8977" s="86">
        <v>46116</v>
      </c>
      <c r="B8977" s="87">
        <v>0.54166666666666663</v>
      </c>
      <c r="C8977">
        <v>4.8449999999999999E-5</v>
      </c>
    </row>
    <row r="8978" spans="1:3" x14ac:dyDescent="0.35">
      <c r="A8978" s="86">
        <v>46116</v>
      </c>
      <c r="B8978" s="87">
        <v>0.55208333333333337</v>
      </c>
      <c r="C8978">
        <v>4.8130000000000002E-5</v>
      </c>
    </row>
    <row r="8979" spans="1:3" x14ac:dyDescent="0.35">
      <c r="A8979" s="86">
        <v>46116</v>
      </c>
      <c r="B8979" s="87">
        <v>0.5625</v>
      </c>
      <c r="C8979">
        <v>4.7370000000000002E-5</v>
      </c>
    </row>
    <row r="8980" spans="1:3" x14ac:dyDescent="0.35">
      <c r="A8980" s="86">
        <v>46116</v>
      </c>
      <c r="B8980" s="87">
        <v>0.57291666666666663</v>
      </c>
      <c r="C8980">
        <v>4.6309999999999995E-5</v>
      </c>
    </row>
    <row r="8981" spans="1:3" x14ac:dyDescent="0.35">
      <c r="A8981" s="86">
        <v>46116</v>
      </c>
      <c r="B8981" s="87">
        <v>0.58333333333333337</v>
      </c>
      <c r="C8981">
        <v>4.5179999999999998E-5</v>
      </c>
    </row>
    <row r="8982" spans="1:3" x14ac:dyDescent="0.35">
      <c r="A8982" s="86">
        <v>46116</v>
      </c>
      <c r="B8982" s="87">
        <v>0.59375</v>
      </c>
      <c r="C8982">
        <v>4.405E-5</v>
      </c>
    </row>
    <row r="8983" spans="1:3" x14ac:dyDescent="0.35">
      <c r="A8983" s="86">
        <v>46116</v>
      </c>
      <c r="B8983" s="87">
        <v>0.60416666666666663</v>
      </c>
      <c r="C8983">
        <v>4.2970000000000004E-5</v>
      </c>
    </row>
    <row r="8984" spans="1:3" x14ac:dyDescent="0.35">
      <c r="A8984" s="86">
        <v>46116</v>
      </c>
      <c r="B8984" s="87">
        <v>0.61458333333333337</v>
      </c>
      <c r="C8984">
        <v>4.1939999999999995E-5</v>
      </c>
    </row>
    <row r="8985" spans="1:3" x14ac:dyDescent="0.35">
      <c r="A8985" s="86">
        <v>46116</v>
      </c>
      <c r="B8985" s="87">
        <v>0.625</v>
      </c>
      <c r="C8985">
        <v>4.0989999999999999E-5</v>
      </c>
    </row>
    <row r="8986" spans="1:3" x14ac:dyDescent="0.35">
      <c r="A8986" s="86">
        <v>46116</v>
      </c>
      <c r="B8986" s="87">
        <v>0.63541666666666663</v>
      </c>
      <c r="C8986">
        <v>4.0129999999999997E-5</v>
      </c>
    </row>
    <row r="8987" spans="1:3" x14ac:dyDescent="0.35">
      <c r="A8987" s="86">
        <v>46116</v>
      </c>
      <c r="B8987" s="87">
        <v>0.64583333333333337</v>
      </c>
      <c r="C8987">
        <v>3.9390000000000001E-5</v>
      </c>
    </row>
    <row r="8988" spans="1:3" x14ac:dyDescent="0.35">
      <c r="A8988" s="86">
        <v>46116</v>
      </c>
      <c r="B8988" s="87">
        <v>0.65625</v>
      </c>
      <c r="C8988">
        <v>3.8780000000000005E-5</v>
      </c>
    </row>
    <row r="8989" spans="1:3" x14ac:dyDescent="0.35">
      <c r="A8989" s="86">
        <v>46116</v>
      </c>
      <c r="B8989" s="87">
        <v>0.66666666666666663</v>
      </c>
      <c r="C8989">
        <v>3.8390000000000003E-5</v>
      </c>
    </row>
    <row r="8990" spans="1:3" x14ac:dyDescent="0.35">
      <c r="A8990" s="86">
        <v>46116</v>
      </c>
      <c r="B8990" s="87">
        <v>0.67708333333333337</v>
      </c>
      <c r="C8990">
        <v>3.82E-5</v>
      </c>
    </row>
    <row r="8991" spans="1:3" x14ac:dyDescent="0.35">
      <c r="A8991" s="86">
        <v>46116</v>
      </c>
      <c r="B8991" s="87">
        <v>0.6875</v>
      </c>
      <c r="C8991">
        <v>3.8300000000000003E-5</v>
      </c>
    </row>
    <row r="8992" spans="1:3" x14ac:dyDescent="0.35">
      <c r="A8992" s="86">
        <v>46116</v>
      </c>
      <c r="B8992" s="87">
        <v>0.69791666666666663</v>
      </c>
      <c r="C8992">
        <v>3.8649999999999998E-5</v>
      </c>
    </row>
    <row r="8993" spans="1:3" x14ac:dyDescent="0.35">
      <c r="A8993" s="86">
        <v>46116</v>
      </c>
      <c r="B8993" s="87">
        <v>0.70833333333333337</v>
      </c>
      <c r="C8993">
        <v>3.9249999999999999E-5</v>
      </c>
    </row>
    <row r="8994" spans="1:3" x14ac:dyDescent="0.35">
      <c r="A8994" s="86">
        <v>46116</v>
      </c>
      <c r="B8994" s="87">
        <v>0.71875</v>
      </c>
      <c r="C8994">
        <v>4.0129999999999997E-5</v>
      </c>
    </row>
    <row r="8995" spans="1:3" x14ac:dyDescent="0.35">
      <c r="A8995" s="86">
        <v>46116</v>
      </c>
      <c r="B8995" s="87">
        <v>0.72916666666666663</v>
      </c>
      <c r="C8995">
        <v>4.1199999999999999E-5</v>
      </c>
    </row>
    <row r="8996" spans="1:3" x14ac:dyDescent="0.35">
      <c r="A8996" s="86">
        <v>46116</v>
      </c>
      <c r="B8996" s="87">
        <v>0.73958333333333337</v>
      </c>
      <c r="C8996">
        <v>4.2549999999999997E-5</v>
      </c>
    </row>
    <row r="8997" spans="1:3" x14ac:dyDescent="0.35">
      <c r="A8997" s="86">
        <v>46116</v>
      </c>
      <c r="B8997" s="87">
        <v>0.75</v>
      </c>
      <c r="C8997">
        <v>4.4079999999999998E-5</v>
      </c>
    </row>
    <row r="8998" spans="1:3" x14ac:dyDescent="0.35">
      <c r="A8998" s="86">
        <v>46116</v>
      </c>
      <c r="B8998" s="87">
        <v>0.76041666666666663</v>
      </c>
      <c r="C8998">
        <v>4.5760000000000002E-5</v>
      </c>
    </row>
    <row r="8999" spans="1:3" x14ac:dyDescent="0.35">
      <c r="A8999" s="86">
        <v>46116</v>
      </c>
      <c r="B8999" s="87">
        <v>0.77083333333333337</v>
      </c>
      <c r="C8999">
        <v>4.7519999999999999E-5</v>
      </c>
    </row>
    <row r="9000" spans="1:3" x14ac:dyDescent="0.35">
      <c r="A9000" s="86">
        <v>46116</v>
      </c>
      <c r="B9000" s="87">
        <v>0.78125</v>
      </c>
      <c r="C9000">
        <v>4.9189999999999995E-5</v>
      </c>
    </row>
    <row r="9001" spans="1:3" x14ac:dyDescent="0.35">
      <c r="A9001" s="86">
        <v>46116</v>
      </c>
      <c r="B9001" s="87">
        <v>0.79166666666666663</v>
      </c>
      <c r="C9001">
        <v>5.0659999999999999E-5</v>
      </c>
    </row>
    <row r="9002" spans="1:3" x14ac:dyDescent="0.35">
      <c r="A9002" s="86">
        <v>46116</v>
      </c>
      <c r="B9002" s="87">
        <v>0.80208333333333337</v>
      </c>
      <c r="C9002">
        <v>5.1769999999999994E-5</v>
      </c>
    </row>
    <row r="9003" spans="1:3" x14ac:dyDescent="0.35">
      <c r="A9003" s="86">
        <v>46116</v>
      </c>
      <c r="B9003" s="87">
        <v>0.8125</v>
      </c>
      <c r="C9003">
        <v>5.2420000000000003E-5</v>
      </c>
    </row>
    <row r="9004" spans="1:3" x14ac:dyDescent="0.35">
      <c r="A9004" s="86">
        <v>46116</v>
      </c>
      <c r="B9004" s="87">
        <v>0.82291666666666663</v>
      </c>
      <c r="C9004">
        <v>5.253E-5</v>
      </c>
    </row>
    <row r="9005" spans="1:3" x14ac:dyDescent="0.35">
      <c r="A9005" s="86">
        <v>46116</v>
      </c>
      <c r="B9005" s="87">
        <v>0.83333333333333337</v>
      </c>
      <c r="C9005">
        <v>5.198E-5</v>
      </c>
    </row>
    <row r="9006" spans="1:3" x14ac:dyDescent="0.35">
      <c r="A9006" s="86">
        <v>46116</v>
      </c>
      <c r="B9006" s="87">
        <v>0.84375</v>
      </c>
      <c r="C9006">
        <v>5.0680000000000003E-5</v>
      </c>
    </row>
    <row r="9007" spans="1:3" x14ac:dyDescent="0.35">
      <c r="A9007" s="86">
        <v>46116</v>
      </c>
      <c r="B9007" s="87">
        <v>0.85416666666666663</v>
      </c>
      <c r="C9007">
        <v>4.8789999999999999E-5</v>
      </c>
    </row>
    <row r="9008" spans="1:3" x14ac:dyDescent="0.35">
      <c r="A9008" s="86">
        <v>46116</v>
      </c>
      <c r="B9008" s="87">
        <v>0.86458333333333337</v>
      </c>
      <c r="C9008">
        <v>4.6520000000000002E-5</v>
      </c>
    </row>
    <row r="9009" spans="1:3" x14ac:dyDescent="0.35">
      <c r="A9009" s="86">
        <v>46116</v>
      </c>
      <c r="B9009" s="87">
        <v>0.875</v>
      </c>
      <c r="C9009">
        <v>4.4079999999999998E-5</v>
      </c>
    </row>
    <row r="9010" spans="1:3" x14ac:dyDescent="0.35">
      <c r="A9010" s="86">
        <v>46116</v>
      </c>
      <c r="B9010" s="87">
        <v>0.88541666666666663</v>
      </c>
      <c r="C9010">
        <v>4.1599999999999995E-5</v>
      </c>
    </row>
    <row r="9011" spans="1:3" x14ac:dyDescent="0.35">
      <c r="A9011" s="86">
        <v>46116</v>
      </c>
      <c r="B9011" s="87">
        <v>0.89583333333333337</v>
      </c>
      <c r="C9011">
        <v>3.9390000000000001E-5</v>
      </c>
    </row>
    <row r="9012" spans="1:3" x14ac:dyDescent="0.35">
      <c r="A9012" s="86">
        <v>46116</v>
      </c>
      <c r="B9012" s="87">
        <v>0.90625</v>
      </c>
      <c r="C9012">
        <v>3.765E-5</v>
      </c>
    </row>
    <row r="9013" spans="1:3" x14ac:dyDescent="0.35">
      <c r="A9013" s="86">
        <v>46116</v>
      </c>
      <c r="B9013" s="87">
        <v>0.91666666666666663</v>
      </c>
      <c r="C9013">
        <v>3.6619999999999998E-5</v>
      </c>
    </row>
    <row r="9014" spans="1:3" x14ac:dyDescent="0.35">
      <c r="A9014" s="86">
        <v>46116</v>
      </c>
      <c r="B9014" s="87">
        <v>0.92708333333333337</v>
      </c>
      <c r="C9014">
        <v>3.6440000000000003E-5</v>
      </c>
    </row>
    <row r="9015" spans="1:3" x14ac:dyDescent="0.35">
      <c r="A9015" s="86">
        <v>46116</v>
      </c>
      <c r="B9015" s="87">
        <v>0.9375</v>
      </c>
      <c r="C9015">
        <v>3.667E-5</v>
      </c>
    </row>
    <row r="9016" spans="1:3" x14ac:dyDescent="0.35">
      <c r="A9016" s="86">
        <v>46116</v>
      </c>
      <c r="B9016" s="87">
        <v>0.94791666666666663</v>
      </c>
      <c r="C9016">
        <v>3.6749999999999999E-5</v>
      </c>
    </row>
    <row r="9017" spans="1:3" x14ac:dyDescent="0.35">
      <c r="A9017" s="86">
        <v>46116</v>
      </c>
      <c r="B9017" s="87">
        <v>0.95833333333333337</v>
      </c>
      <c r="C9017">
        <v>3.6170000000000001E-5</v>
      </c>
    </row>
    <row r="9018" spans="1:3" x14ac:dyDescent="0.35">
      <c r="A9018" s="86">
        <v>46116</v>
      </c>
      <c r="B9018" s="87">
        <v>0.96875</v>
      </c>
      <c r="C9018">
        <v>3.4539999999999998E-5</v>
      </c>
    </row>
    <row r="9019" spans="1:3" x14ac:dyDescent="0.35">
      <c r="A9019" s="86">
        <v>46116</v>
      </c>
      <c r="B9019" s="87">
        <v>0.97916666666666663</v>
      </c>
      <c r="C9019">
        <v>3.2120000000000004E-5</v>
      </c>
    </row>
    <row r="9020" spans="1:3" x14ac:dyDescent="0.35">
      <c r="A9020" s="86">
        <v>46116</v>
      </c>
      <c r="B9020" s="87">
        <v>0.98958333333333337</v>
      </c>
      <c r="C9020">
        <v>2.938E-5</v>
      </c>
    </row>
    <row r="9021" spans="1:3" x14ac:dyDescent="0.35">
      <c r="A9021" s="86">
        <v>46117</v>
      </c>
      <c r="B9021" s="87">
        <v>0</v>
      </c>
      <c r="C9021">
        <v>2.6740000000000001E-5</v>
      </c>
    </row>
    <row r="9022" spans="1:3" x14ac:dyDescent="0.35">
      <c r="A9022" s="86">
        <v>46117</v>
      </c>
      <c r="B9022" s="87">
        <v>1.0416666666666666E-2</v>
      </c>
      <c r="C9022">
        <v>2.4510000000000001E-5</v>
      </c>
    </row>
    <row r="9023" spans="1:3" x14ac:dyDescent="0.35">
      <c r="A9023" s="86">
        <v>46117</v>
      </c>
      <c r="B9023" s="87">
        <v>2.0833333333333332E-2</v>
      </c>
      <c r="C9023">
        <v>2.2780000000000002E-5</v>
      </c>
    </row>
    <row r="9024" spans="1:3" x14ac:dyDescent="0.35">
      <c r="A9024" s="86">
        <v>46117</v>
      </c>
      <c r="B9024" s="87">
        <v>3.125E-2</v>
      </c>
      <c r="C9024">
        <v>2.1309999999999998E-5</v>
      </c>
    </row>
    <row r="9025" spans="1:3" x14ac:dyDescent="0.35">
      <c r="A9025" s="86">
        <v>46117</v>
      </c>
      <c r="B9025" s="87">
        <v>4.1666666666666664E-2</v>
      </c>
      <c r="C9025">
        <v>1.9869999999999998E-5</v>
      </c>
    </row>
    <row r="9026" spans="1:3" x14ac:dyDescent="0.35">
      <c r="A9026" s="86">
        <v>46117</v>
      </c>
      <c r="B9026" s="87">
        <v>5.2083333333333336E-2</v>
      </c>
      <c r="C9026">
        <v>1.84E-5</v>
      </c>
    </row>
    <row r="9027" spans="1:3" x14ac:dyDescent="0.35">
      <c r="A9027" s="86">
        <v>46117</v>
      </c>
      <c r="B9027" s="87">
        <v>6.25E-2</v>
      </c>
      <c r="C9027">
        <v>1.6930000000000002E-5</v>
      </c>
    </row>
    <row r="9028" spans="1:3" x14ac:dyDescent="0.35">
      <c r="A9028" s="86">
        <v>46117</v>
      </c>
      <c r="B9028" s="87">
        <v>7.2916666666666671E-2</v>
      </c>
      <c r="C9028">
        <v>1.5570000000000002E-5</v>
      </c>
    </row>
    <row r="9029" spans="1:3" x14ac:dyDescent="0.35">
      <c r="A9029" s="86">
        <v>46117</v>
      </c>
      <c r="B9029" s="87">
        <v>8.3333333333333329E-2</v>
      </c>
      <c r="C9029">
        <v>1.4409999999999999E-5</v>
      </c>
    </row>
    <row r="9030" spans="1:3" x14ac:dyDescent="0.35">
      <c r="A9030" s="86">
        <v>46117</v>
      </c>
      <c r="B9030" s="87">
        <v>9.375E-2</v>
      </c>
      <c r="C9030">
        <v>1.3570000000000001E-5</v>
      </c>
    </row>
    <row r="9031" spans="1:3" x14ac:dyDescent="0.35">
      <c r="A9031" s="86">
        <v>46117</v>
      </c>
      <c r="B9031" s="87">
        <v>0.10416666666666667</v>
      </c>
      <c r="C9031">
        <v>1.2970000000000001E-5</v>
      </c>
    </row>
    <row r="9032" spans="1:3" x14ac:dyDescent="0.35">
      <c r="A9032" s="86">
        <v>46117</v>
      </c>
      <c r="B9032" s="87">
        <v>0.11458333333333333</v>
      </c>
      <c r="C9032">
        <v>1.255E-5</v>
      </c>
    </row>
    <row r="9033" spans="1:3" x14ac:dyDescent="0.35">
      <c r="A9033" s="86">
        <v>46117</v>
      </c>
      <c r="B9033" s="87">
        <v>0.125</v>
      </c>
      <c r="C9033">
        <v>1.223E-5</v>
      </c>
    </row>
    <row r="9034" spans="1:3" x14ac:dyDescent="0.35">
      <c r="A9034" s="86">
        <v>46117</v>
      </c>
      <c r="B9034" s="87">
        <v>0.13541666666666666</v>
      </c>
      <c r="C9034">
        <v>1.1950000000000001E-5</v>
      </c>
    </row>
    <row r="9035" spans="1:3" x14ac:dyDescent="0.35">
      <c r="A9035" s="86">
        <v>46117</v>
      </c>
      <c r="B9035" s="87">
        <v>0.14583333333333334</v>
      </c>
      <c r="C9035">
        <v>1.168E-5</v>
      </c>
    </row>
    <row r="9036" spans="1:3" x14ac:dyDescent="0.35">
      <c r="A9036" s="86">
        <v>46117</v>
      </c>
      <c r="B9036" s="87">
        <v>0.15625</v>
      </c>
      <c r="C9036">
        <v>1.15E-5</v>
      </c>
    </row>
    <row r="9037" spans="1:3" x14ac:dyDescent="0.35">
      <c r="A9037" s="86">
        <v>46117</v>
      </c>
      <c r="B9037" s="87">
        <v>0.16666666666666666</v>
      </c>
      <c r="C9037">
        <v>1.137E-5</v>
      </c>
    </row>
    <row r="9038" spans="1:3" x14ac:dyDescent="0.35">
      <c r="A9038" s="86">
        <v>46117</v>
      </c>
      <c r="B9038" s="87">
        <v>0.17708333333333334</v>
      </c>
      <c r="C9038">
        <v>1.132E-5</v>
      </c>
    </row>
    <row r="9039" spans="1:3" x14ac:dyDescent="0.35">
      <c r="A9039" s="86">
        <v>46117</v>
      </c>
      <c r="B9039" s="87">
        <v>0.1875</v>
      </c>
      <c r="C9039">
        <v>1.132E-5</v>
      </c>
    </row>
    <row r="9040" spans="1:3" x14ac:dyDescent="0.35">
      <c r="A9040" s="86">
        <v>46117</v>
      </c>
      <c r="B9040" s="87">
        <v>0.19791666666666666</v>
      </c>
      <c r="C9040">
        <v>1.134E-5</v>
      </c>
    </row>
    <row r="9041" spans="1:3" x14ac:dyDescent="0.35">
      <c r="A9041" s="86">
        <v>46117</v>
      </c>
      <c r="B9041" s="87">
        <v>0.20833333333333334</v>
      </c>
      <c r="C9041">
        <v>1.137E-5</v>
      </c>
    </row>
    <row r="9042" spans="1:3" x14ac:dyDescent="0.35">
      <c r="A9042" s="86">
        <v>46117</v>
      </c>
      <c r="B9042" s="87">
        <v>0.21875</v>
      </c>
      <c r="C9042">
        <v>1.137E-5</v>
      </c>
    </row>
    <row r="9043" spans="1:3" x14ac:dyDescent="0.35">
      <c r="A9043" s="86">
        <v>46117</v>
      </c>
      <c r="B9043" s="87">
        <v>0.22916666666666666</v>
      </c>
      <c r="C9043">
        <v>1.137E-5</v>
      </c>
    </row>
    <row r="9044" spans="1:3" x14ac:dyDescent="0.35">
      <c r="A9044" s="86">
        <v>46117</v>
      </c>
      <c r="B9044" s="87">
        <v>0.23958333333333334</v>
      </c>
      <c r="C9044">
        <v>1.134E-5</v>
      </c>
    </row>
    <row r="9045" spans="1:3" x14ac:dyDescent="0.35">
      <c r="A9045" s="86">
        <v>46117</v>
      </c>
      <c r="B9045" s="87">
        <v>0.25</v>
      </c>
      <c r="C9045">
        <v>1.137E-5</v>
      </c>
    </row>
    <row r="9046" spans="1:3" x14ac:dyDescent="0.35">
      <c r="A9046" s="86">
        <v>46117</v>
      </c>
      <c r="B9046" s="87">
        <v>0.26041666666666669</v>
      </c>
      <c r="C9046">
        <v>1.1419999999999999E-5</v>
      </c>
    </row>
    <row r="9047" spans="1:3" x14ac:dyDescent="0.35">
      <c r="A9047" s="86">
        <v>46117</v>
      </c>
      <c r="B9047" s="87">
        <v>0.27083333333333331</v>
      </c>
      <c r="C9047">
        <v>1.163E-5</v>
      </c>
    </row>
    <row r="9048" spans="1:3" x14ac:dyDescent="0.35">
      <c r="A9048" s="86">
        <v>46117</v>
      </c>
      <c r="B9048" s="87">
        <v>0.28125</v>
      </c>
      <c r="C9048">
        <v>1.2070000000000001E-5</v>
      </c>
    </row>
    <row r="9049" spans="1:3" x14ac:dyDescent="0.35">
      <c r="A9049" s="86">
        <v>46117</v>
      </c>
      <c r="B9049" s="87">
        <v>0.29166666666666669</v>
      </c>
      <c r="C9049">
        <v>1.289E-5</v>
      </c>
    </row>
    <row r="9050" spans="1:3" x14ac:dyDescent="0.35">
      <c r="A9050" s="86">
        <v>46117</v>
      </c>
      <c r="B9050" s="87">
        <v>0.30208333333333331</v>
      </c>
      <c r="C9050">
        <v>1.415E-5</v>
      </c>
    </row>
    <row r="9051" spans="1:3" x14ac:dyDescent="0.35">
      <c r="A9051" s="86">
        <v>46117</v>
      </c>
      <c r="B9051" s="87">
        <v>0.3125</v>
      </c>
      <c r="C9051">
        <v>1.5849999999999999E-5</v>
      </c>
    </row>
    <row r="9052" spans="1:3" x14ac:dyDescent="0.35">
      <c r="A9052" s="86">
        <v>46117</v>
      </c>
      <c r="B9052" s="87">
        <v>0.32291666666666669</v>
      </c>
      <c r="C9052">
        <v>1.806E-5</v>
      </c>
    </row>
    <row r="9053" spans="1:3" x14ac:dyDescent="0.35">
      <c r="A9053" s="86">
        <v>46117</v>
      </c>
      <c r="B9053" s="87">
        <v>0.33333333333333331</v>
      </c>
      <c r="C9053">
        <v>2.0769999999999999E-5</v>
      </c>
    </row>
    <row r="9054" spans="1:3" x14ac:dyDescent="0.35">
      <c r="A9054" s="86">
        <v>46117</v>
      </c>
      <c r="B9054" s="87">
        <v>0.34375</v>
      </c>
      <c r="C9054">
        <v>2.391E-5</v>
      </c>
    </row>
    <row r="9055" spans="1:3" x14ac:dyDescent="0.35">
      <c r="A9055" s="86">
        <v>46117</v>
      </c>
      <c r="B9055" s="87">
        <v>0.35416666666666669</v>
      </c>
      <c r="C9055">
        <v>2.7380000000000002E-5</v>
      </c>
    </row>
    <row r="9056" spans="1:3" x14ac:dyDescent="0.35">
      <c r="A9056" s="86">
        <v>46117</v>
      </c>
      <c r="B9056" s="87">
        <v>0.36458333333333331</v>
      </c>
      <c r="C9056">
        <v>3.0970000000000003E-5</v>
      </c>
    </row>
    <row r="9057" spans="1:3" x14ac:dyDescent="0.35">
      <c r="A9057" s="86">
        <v>46117</v>
      </c>
      <c r="B9057" s="87">
        <v>0.375</v>
      </c>
      <c r="C9057">
        <v>3.4520000000000002E-5</v>
      </c>
    </row>
    <row r="9058" spans="1:3" x14ac:dyDescent="0.35">
      <c r="A9058" s="86">
        <v>46117</v>
      </c>
      <c r="B9058" s="87">
        <v>0.38541666666666669</v>
      </c>
      <c r="C9058">
        <v>3.7849999999999998E-5</v>
      </c>
    </row>
    <row r="9059" spans="1:3" x14ac:dyDescent="0.35">
      <c r="A9059" s="86">
        <v>46117</v>
      </c>
      <c r="B9059" s="87">
        <v>0.39583333333333331</v>
      </c>
      <c r="C9059">
        <v>4.0819999999999999E-5</v>
      </c>
    </row>
    <row r="9060" spans="1:3" x14ac:dyDescent="0.35">
      <c r="A9060" s="86">
        <v>46117</v>
      </c>
      <c r="B9060" s="87">
        <v>0.40625</v>
      </c>
      <c r="C9060">
        <v>4.3389999999999996E-5</v>
      </c>
    </row>
    <row r="9061" spans="1:3" x14ac:dyDescent="0.35">
      <c r="A9061" s="86">
        <v>46117</v>
      </c>
      <c r="B9061" s="87">
        <v>0.41666666666666669</v>
      </c>
      <c r="C9061">
        <v>4.5439999999999999E-5</v>
      </c>
    </row>
    <row r="9062" spans="1:3" x14ac:dyDescent="0.35">
      <c r="A9062" s="86">
        <v>46117</v>
      </c>
      <c r="B9062" s="87">
        <v>0.42708333333333331</v>
      </c>
      <c r="C9062">
        <v>4.693E-5</v>
      </c>
    </row>
    <row r="9063" spans="1:3" x14ac:dyDescent="0.35">
      <c r="A9063" s="86">
        <v>46117</v>
      </c>
      <c r="B9063" s="87">
        <v>0.4375</v>
      </c>
      <c r="C9063">
        <v>4.8059999999999997E-5</v>
      </c>
    </row>
    <row r="9064" spans="1:3" x14ac:dyDescent="0.35">
      <c r="A9064" s="86">
        <v>46117</v>
      </c>
      <c r="B9064" s="87">
        <v>0.44791666666666669</v>
      </c>
      <c r="C9064">
        <v>4.9079999999999998E-5</v>
      </c>
    </row>
    <row r="9065" spans="1:3" x14ac:dyDescent="0.35">
      <c r="A9065" s="86">
        <v>46117</v>
      </c>
      <c r="B9065" s="87">
        <v>0.45833333333333331</v>
      </c>
      <c r="C9065">
        <v>5.0229999999999998E-5</v>
      </c>
    </row>
    <row r="9066" spans="1:3" x14ac:dyDescent="0.35">
      <c r="A9066" s="86">
        <v>46117</v>
      </c>
      <c r="B9066" s="87">
        <v>0.46875</v>
      </c>
      <c r="C9066">
        <v>5.1700000000000003E-5</v>
      </c>
    </row>
    <row r="9067" spans="1:3" x14ac:dyDescent="0.35">
      <c r="A9067" s="86">
        <v>46117</v>
      </c>
      <c r="B9067" s="87">
        <v>0.47916666666666669</v>
      </c>
      <c r="C9067">
        <v>5.3279999999999998E-5</v>
      </c>
    </row>
    <row r="9068" spans="1:3" x14ac:dyDescent="0.35">
      <c r="A9068" s="86">
        <v>46117</v>
      </c>
      <c r="B9068" s="87">
        <v>0.48958333333333331</v>
      </c>
      <c r="C9068">
        <v>5.4729999999999999E-5</v>
      </c>
    </row>
    <row r="9069" spans="1:3" x14ac:dyDescent="0.35">
      <c r="A9069" s="86">
        <v>46117</v>
      </c>
      <c r="B9069" s="87">
        <v>0.5</v>
      </c>
      <c r="C9069">
        <v>5.5690000000000004E-5</v>
      </c>
    </row>
    <row r="9070" spans="1:3" x14ac:dyDescent="0.35">
      <c r="A9070" s="86">
        <v>46117</v>
      </c>
      <c r="B9070" s="87">
        <v>0.51041666666666663</v>
      </c>
      <c r="C9070">
        <v>5.6039999999999999E-5</v>
      </c>
    </row>
    <row r="9071" spans="1:3" x14ac:dyDescent="0.35">
      <c r="A9071" s="86">
        <v>46117</v>
      </c>
      <c r="B9071" s="87">
        <v>0.52083333333333337</v>
      </c>
      <c r="C9071">
        <v>5.5590000000000001E-5</v>
      </c>
    </row>
    <row r="9072" spans="1:3" x14ac:dyDescent="0.35">
      <c r="A9072" s="86">
        <v>46117</v>
      </c>
      <c r="B9072" s="87">
        <v>0.53125</v>
      </c>
      <c r="C9072">
        <v>5.4330000000000003E-5</v>
      </c>
    </row>
    <row r="9073" spans="1:3" x14ac:dyDescent="0.35">
      <c r="A9073" s="86">
        <v>46117</v>
      </c>
      <c r="B9073" s="87">
        <v>0.54166666666666663</v>
      </c>
      <c r="C9073">
        <v>5.2209999999999996E-5</v>
      </c>
    </row>
    <row r="9074" spans="1:3" x14ac:dyDescent="0.35">
      <c r="A9074" s="86">
        <v>46117</v>
      </c>
      <c r="B9074" s="87">
        <v>0.55208333333333337</v>
      </c>
      <c r="C9074">
        <v>4.9239999999999996E-5</v>
      </c>
    </row>
    <row r="9075" spans="1:3" x14ac:dyDescent="0.35">
      <c r="A9075" s="86">
        <v>46117</v>
      </c>
      <c r="B9075" s="87">
        <v>0.5625</v>
      </c>
      <c r="C9075">
        <v>4.5819999999999998E-5</v>
      </c>
    </row>
    <row r="9076" spans="1:3" x14ac:dyDescent="0.35">
      <c r="A9076" s="86">
        <v>46117</v>
      </c>
      <c r="B9076" s="87">
        <v>0.57291666666666663</v>
      </c>
      <c r="C9076">
        <v>4.244E-5</v>
      </c>
    </row>
    <row r="9077" spans="1:3" x14ac:dyDescent="0.35">
      <c r="A9077" s="86">
        <v>46117</v>
      </c>
      <c r="B9077" s="87">
        <v>0.58333333333333337</v>
      </c>
      <c r="C9077">
        <v>3.9530000000000003E-5</v>
      </c>
    </row>
    <row r="9078" spans="1:3" x14ac:dyDescent="0.35">
      <c r="A9078" s="86">
        <v>46117</v>
      </c>
      <c r="B9078" s="87">
        <v>0.59375</v>
      </c>
      <c r="C9078">
        <v>3.748E-5</v>
      </c>
    </row>
    <row r="9079" spans="1:3" x14ac:dyDescent="0.35">
      <c r="A9079" s="86">
        <v>46117</v>
      </c>
      <c r="B9079" s="87">
        <v>0.60416666666666663</v>
      </c>
      <c r="C9079">
        <v>3.6110000000000005E-5</v>
      </c>
    </row>
    <row r="9080" spans="1:3" x14ac:dyDescent="0.35">
      <c r="A9080" s="86">
        <v>46117</v>
      </c>
      <c r="B9080" s="87">
        <v>0.61458333333333337</v>
      </c>
      <c r="C9080">
        <v>3.5150000000000001E-5</v>
      </c>
    </row>
    <row r="9081" spans="1:3" x14ac:dyDescent="0.35">
      <c r="A9081" s="86">
        <v>46117</v>
      </c>
      <c r="B9081" s="87">
        <v>0.625</v>
      </c>
      <c r="C9081">
        <v>3.4310000000000002E-5</v>
      </c>
    </row>
    <row r="9082" spans="1:3" x14ac:dyDescent="0.35">
      <c r="A9082" s="86">
        <v>46117</v>
      </c>
      <c r="B9082" s="87">
        <v>0.63541666666666663</v>
      </c>
      <c r="C9082">
        <v>3.3359999999999999E-5</v>
      </c>
    </row>
    <row r="9083" spans="1:3" x14ac:dyDescent="0.35">
      <c r="A9083" s="86">
        <v>46117</v>
      </c>
      <c r="B9083" s="87">
        <v>0.64583333333333337</v>
      </c>
      <c r="C9083">
        <v>3.2310000000000001E-5</v>
      </c>
    </row>
    <row r="9084" spans="1:3" x14ac:dyDescent="0.35">
      <c r="A9084" s="86">
        <v>46117</v>
      </c>
      <c r="B9084" s="87">
        <v>0.65625</v>
      </c>
      <c r="C9084">
        <v>3.1229999999999997E-5</v>
      </c>
    </row>
    <row r="9085" spans="1:3" x14ac:dyDescent="0.35">
      <c r="A9085" s="86">
        <v>46117</v>
      </c>
      <c r="B9085" s="87">
        <v>0.66666666666666663</v>
      </c>
      <c r="C9085">
        <v>3.0159999999999999E-5</v>
      </c>
    </row>
    <row r="9086" spans="1:3" x14ac:dyDescent="0.35">
      <c r="A9086" s="86">
        <v>46117</v>
      </c>
      <c r="B9086" s="87">
        <v>0.67708333333333337</v>
      </c>
      <c r="C9086">
        <v>2.9130000000000001E-5</v>
      </c>
    </row>
    <row r="9087" spans="1:3" x14ac:dyDescent="0.35">
      <c r="A9087" s="86">
        <v>46117</v>
      </c>
      <c r="B9087" s="87">
        <v>0.6875</v>
      </c>
      <c r="C9087">
        <v>2.8269999999999999E-5</v>
      </c>
    </row>
    <row r="9088" spans="1:3" x14ac:dyDescent="0.35">
      <c r="A9088" s="86">
        <v>46117</v>
      </c>
      <c r="B9088" s="87">
        <v>0.69791666666666663</v>
      </c>
      <c r="C9088">
        <v>2.7720000000000002E-5</v>
      </c>
    </row>
    <row r="9089" spans="1:3" x14ac:dyDescent="0.35">
      <c r="A9089" s="86">
        <v>46117</v>
      </c>
      <c r="B9089" s="87">
        <v>0.70833333333333337</v>
      </c>
      <c r="C9089">
        <v>2.7539999999999997E-5</v>
      </c>
    </row>
    <row r="9090" spans="1:3" x14ac:dyDescent="0.35">
      <c r="A9090" s="86">
        <v>46117</v>
      </c>
      <c r="B9090" s="87">
        <v>0.71875</v>
      </c>
      <c r="C9090">
        <v>2.7820000000000001E-5</v>
      </c>
    </row>
    <row r="9091" spans="1:3" x14ac:dyDescent="0.35">
      <c r="A9091" s="86">
        <v>46117</v>
      </c>
      <c r="B9091" s="87">
        <v>0.72916666666666663</v>
      </c>
      <c r="C9091">
        <v>2.8549999999999999E-5</v>
      </c>
    </row>
    <row r="9092" spans="1:3" x14ac:dyDescent="0.35">
      <c r="A9092" s="86">
        <v>46117</v>
      </c>
      <c r="B9092" s="87">
        <v>0.73958333333333337</v>
      </c>
      <c r="C9092">
        <v>2.9710000000000002E-5</v>
      </c>
    </row>
    <row r="9093" spans="1:3" x14ac:dyDescent="0.35">
      <c r="A9093" s="86">
        <v>46117</v>
      </c>
      <c r="B9093" s="87">
        <v>0.75</v>
      </c>
      <c r="C9093">
        <v>3.1229999999999997E-5</v>
      </c>
    </row>
    <row r="9094" spans="1:3" x14ac:dyDescent="0.35">
      <c r="A9094" s="86">
        <v>46117</v>
      </c>
      <c r="B9094" s="87">
        <v>0.76041666666666663</v>
      </c>
      <c r="C9094">
        <v>3.307E-5</v>
      </c>
    </row>
    <row r="9095" spans="1:3" x14ac:dyDescent="0.35">
      <c r="A9095" s="86">
        <v>46117</v>
      </c>
      <c r="B9095" s="87">
        <v>0.77083333333333337</v>
      </c>
      <c r="C9095">
        <v>3.5099999999999999E-5</v>
      </c>
    </row>
    <row r="9096" spans="1:3" x14ac:dyDescent="0.35">
      <c r="A9096" s="86">
        <v>46117</v>
      </c>
      <c r="B9096" s="87">
        <v>0.78125</v>
      </c>
      <c r="C9096">
        <v>3.714E-5</v>
      </c>
    </row>
    <row r="9097" spans="1:3" x14ac:dyDescent="0.35">
      <c r="A9097" s="86">
        <v>46117</v>
      </c>
      <c r="B9097" s="87">
        <v>0.79166666666666663</v>
      </c>
      <c r="C9097">
        <v>3.9109999999999997E-5</v>
      </c>
    </row>
    <row r="9098" spans="1:3" x14ac:dyDescent="0.35">
      <c r="A9098" s="86">
        <v>46117</v>
      </c>
      <c r="B9098" s="87">
        <v>0.80208333333333337</v>
      </c>
      <c r="C9098">
        <v>4.0819999999999999E-5</v>
      </c>
    </row>
    <row r="9099" spans="1:3" x14ac:dyDescent="0.35">
      <c r="A9099" s="86">
        <v>46117</v>
      </c>
      <c r="B9099" s="87">
        <v>0.8125</v>
      </c>
      <c r="C9099">
        <v>4.2150000000000001E-5</v>
      </c>
    </row>
    <row r="9100" spans="1:3" x14ac:dyDescent="0.35">
      <c r="A9100" s="86">
        <v>46117</v>
      </c>
      <c r="B9100" s="87">
        <v>0.82291666666666663</v>
      </c>
      <c r="C9100">
        <v>4.2939999999999999E-5</v>
      </c>
    </row>
    <row r="9101" spans="1:3" x14ac:dyDescent="0.35">
      <c r="A9101" s="86">
        <v>46117</v>
      </c>
      <c r="B9101" s="87">
        <v>0.83333333333333337</v>
      </c>
      <c r="C9101">
        <v>4.3040000000000001E-5</v>
      </c>
    </row>
    <row r="9102" spans="1:3" x14ac:dyDescent="0.35">
      <c r="A9102" s="86">
        <v>46117</v>
      </c>
      <c r="B9102" s="87">
        <v>0.84375</v>
      </c>
      <c r="C9102">
        <v>4.2389999999999999E-5</v>
      </c>
    </row>
    <row r="9103" spans="1:3" x14ac:dyDescent="0.35">
      <c r="A9103" s="86">
        <v>46117</v>
      </c>
      <c r="B9103" s="87">
        <v>0.85416666666666663</v>
      </c>
      <c r="C9103">
        <v>4.1239999999999998E-5</v>
      </c>
    </row>
    <row r="9104" spans="1:3" x14ac:dyDescent="0.35">
      <c r="A9104" s="86">
        <v>46117</v>
      </c>
      <c r="B9104" s="87">
        <v>0.86458333333333337</v>
      </c>
      <c r="C9104">
        <v>3.9950000000000002E-5</v>
      </c>
    </row>
    <row r="9105" spans="1:3" x14ac:dyDescent="0.35">
      <c r="A9105" s="86">
        <v>46117</v>
      </c>
      <c r="B9105" s="87">
        <v>0.875</v>
      </c>
      <c r="C9105">
        <v>3.8899999999999997E-5</v>
      </c>
    </row>
    <row r="9106" spans="1:3" x14ac:dyDescent="0.35">
      <c r="A9106" s="86">
        <v>46117</v>
      </c>
      <c r="B9106" s="87">
        <v>0.88541666666666663</v>
      </c>
      <c r="C9106">
        <v>3.8300000000000003E-5</v>
      </c>
    </row>
    <row r="9107" spans="1:3" x14ac:dyDescent="0.35">
      <c r="A9107" s="86">
        <v>46117</v>
      </c>
      <c r="B9107" s="87">
        <v>0.89583333333333337</v>
      </c>
      <c r="C9107">
        <v>3.7979999999999999E-5</v>
      </c>
    </row>
    <row r="9108" spans="1:3" x14ac:dyDescent="0.35">
      <c r="A9108" s="86">
        <v>46117</v>
      </c>
      <c r="B9108" s="87">
        <v>0.90625</v>
      </c>
      <c r="C9108">
        <v>3.769E-5</v>
      </c>
    </row>
    <row r="9109" spans="1:3" x14ac:dyDescent="0.35">
      <c r="A9109" s="86">
        <v>46117</v>
      </c>
      <c r="B9109" s="87">
        <v>0.91666666666666663</v>
      </c>
      <c r="C9109">
        <v>3.714E-5</v>
      </c>
    </row>
    <row r="9110" spans="1:3" x14ac:dyDescent="0.35">
      <c r="A9110" s="86">
        <v>46117</v>
      </c>
      <c r="B9110" s="87">
        <v>0.92708333333333337</v>
      </c>
      <c r="C9110">
        <v>3.6089999999999995E-5</v>
      </c>
    </row>
    <row r="9111" spans="1:3" x14ac:dyDescent="0.35">
      <c r="A9111" s="86">
        <v>46117</v>
      </c>
      <c r="B9111" s="87">
        <v>0.9375</v>
      </c>
      <c r="C9111">
        <v>3.4590000000000006E-5</v>
      </c>
    </row>
    <row r="9112" spans="1:3" x14ac:dyDescent="0.35">
      <c r="A9112" s="86">
        <v>46117</v>
      </c>
      <c r="B9112" s="87">
        <v>0.94791666666666663</v>
      </c>
      <c r="C9112">
        <v>3.273E-5</v>
      </c>
    </row>
    <row r="9113" spans="1:3" x14ac:dyDescent="0.35">
      <c r="A9113" s="86">
        <v>46117</v>
      </c>
      <c r="B9113" s="87">
        <v>0.95833333333333337</v>
      </c>
      <c r="C9113">
        <v>3.0580000000000002E-5</v>
      </c>
    </row>
    <row r="9114" spans="1:3" x14ac:dyDescent="0.35">
      <c r="A9114" s="86">
        <v>46117</v>
      </c>
      <c r="B9114" s="87">
        <v>0.96875</v>
      </c>
      <c r="C9114">
        <v>2.8240000000000001E-5</v>
      </c>
    </row>
    <row r="9115" spans="1:3" x14ac:dyDescent="0.35">
      <c r="A9115" s="86">
        <v>46117</v>
      </c>
      <c r="B9115" s="87">
        <v>0.97916666666666663</v>
      </c>
      <c r="C9115">
        <v>2.5829999999999998E-5</v>
      </c>
    </row>
    <row r="9116" spans="1:3" x14ac:dyDescent="0.35">
      <c r="A9116" s="86">
        <v>46117</v>
      </c>
      <c r="B9116" s="87">
        <v>0.98958333333333337</v>
      </c>
      <c r="C9116">
        <v>2.3410000000000001E-5</v>
      </c>
    </row>
    <row r="9117" spans="1:3" x14ac:dyDescent="0.35">
      <c r="A9117" s="86">
        <v>46118</v>
      </c>
      <c r="B9117" s="87">
        <v>0</v>
      </c>
      <c r="C9117">
        <v>2.1190000000000002E-5</v>
      </c>
    </row>
    <row r="9118" spans="1:3" x14ac:dyDescent="0.35">
      <c r="A9118" s="86">
        <v>46118</v>
      </c>
      <c r="B9118" s="87">
        <v>1.0416666666666666E-2</v>
      </c>
      <c r="C9118">
        <v>2.442E-5</v>
      </c>
    </row>
    <row r="9119" spans="1:3" x14ac:dyDescent="0.35">
      <c r="A9119" s="86">
        <v>46118</v>
      </c>
      <c r="B9119" s="87">
        <v>2.0833333333333332E-2</v>
      </c>
      <c r="C9119">
        <v>2.2700000000000003E-5</v>
      </c>
    </row>
    <row r="9120" spans="1:3" x14ac:dyDescent="0.35">
      <c r="A9120" s="86">
        <v>46118</v>
      </c>
      <c r="B9120" s="87">
        <v>3.125E-2</v>
      </c>
      <c r="C9120">
        <v>2.1229999999999998E-5</v>
      </c>
    </row>
    <row r="9121" spans="1:3" x14ac:dyDescent="0.35">
      <c r="A9121" s="86">
        <v>46118</v>
      </c>
      <c r="B9121" s="87">
        <v>4.1666666666666664E-2</v>
      </c>
      <c r="C9121">
        <v>1.98E-5</v>
      </c>
    </row>
    <row r="9122" spans="1:3" x14ac:dyDescent="0.35">
      <c r="A9122" s="86">
        <v>46118</v>
      </c>
      <c r="B9122" s="87">
        <v>5.2083333333333336E-2</v>
      </c>
      <c r="C9122">
        <v>1.8329999999999999E-5</v>
      </c>
    </row>
    <row r="9123" spans="1:3" x14ac:dyDescent="0.35">
      <c r="A9123" s="86">
        <v>46118</v>
      </c>
      <c r="B9123" s="87">
        <v>6.25E-2</v>
      </c>
      <c r="C9123">
        <v>1.6869999999999999E-5</v>
      </c>
    </row>
    <row r="9124" spans="1:3" x14ac:dyDescent="0.35">
      <c r="A9124" s="86">
        <v>46118</v>
      </c>
      <c r="B9124" s="87">
        <v>7.2916666666666671E-2</v>
      </c>
      <c r="C9124">
        <v>1.5509999999999999E-5</v>
      </c>
    </row>
    <row r="9125" spans="1:3" x14ac:dyDescent="0.35">
      <c r="A9125" s="86">
        <v>46118</v>
      </c>
      <c r="B9125" s="87">
        <v>8.3333333333333329E-2</v>
      </c>
      <c r="C9125">
        <v>1.436E-5</v>
      </c>
    </row>
    <row r="9126" spans="1:3" x14ac:dyDescent="0.35">
      <c r="A9126" s="86">
        <v>46118</v>
      </c>
      <c r="B9126" s="87">
        <v>9.375E-2</v>
      </c>
      <c r="C9126">
        <v>1.3520000000000001E-5</v>
      </c>
    </row>
    <row r="9127" spans="1:3" x14ac:dyDescent="0.35">
      <c r="A9127" s="86">
        <v>46118</v>
      </c>
      <c r="B9127" s="87">
        <v>0.10416666666666667</v>
      </c>
      <c r="C9127">
        <v>1.292E-5</v>
      </c>
    </row>
    <row r="9128" spans="1:3" x14ac:dyDescent="0.35">
      <c r="A9128" s="86">
        <v>46118</v>
      </c>
      <c r="B9128" s="87">
        <v>0.11458333333333333</v>
      </c>
      <c r="C9128">
        <v>1.2500000000000001E-5</v>
      </c>
    </row>
    <row r="9129" spans="1:3" x14ac:dyDescent="0.35">
      <c r="A9129" s="86">
        <v>46118</v>
      </c>
      <c r="B9129" s="87">
        <v>0.125</v>
      </c>
      <c r="C9129">
        <v>1.218E-5</v>
      </c>
    </row>
    <row r="9130" spans="1:3" x14ac:dyDescent="0.35">
      <c r="A9130" s="86">
        <v>46118</v>
      </c>
      <c r="B9130" s="87">
        <v>0.13541666666666666</v>
      </c>
      <c r="C9130">
        <v>1.1900000000000001E-5</v>
      </c>
    </row>
    <row r="9131" spans="1:3" x14ac:dyDescent="0.35">
      <c r="A9131" s="86">
        <v>46118</v>
      </c>
      <c r="B9131" s="87">
        <v>0.14583333333333334</v>
      </c>
      <c r="C9131">
        <v>1.1639999999999999E-5</v>
      </c>
    </row>
    <row r="9132" spans="1:3" x14ac:dyDescent="0.35">
      <c r="A9132" s="86">
        <v>46118</v>
      </c>
      <c r="B9132" s="87">
        <v>0.15625</v>
      </c>
      <c r="C9132">
        <v>1.145E-5</v>
      </c>
    </row>
    <row r="9133" spans="1:3" x14ac:dyDescent="0.35">
      <c r="A9133" s="86">
        <v>46118</v>
      </c>
      <c r="B9133" s="87">
        <v>0.16666666666666666</v>
      </c>
      <c r="C9133">
        <v>1.133E-5</v>
      </c>
    </row>
    <row r="9134" spans="1:3" x14ac:dyDescent="0.35">
      <c r="A9134" s="86">
        <v>46118</v>
      </c>
      <c r="B9134" s="87">
        <v>0.17708333333333334</v>
      </c>
      <c r="C9134">
        <v>1.1270000000000001E-5</v>
      </c>
    </row>
    <row r="9135" spans="1:3" x14ac:dyDescent="0.35">
      <c r="A9135" s="86">
        <v>46118</v>
      </c>
      <c r="B9135" s="87">
        <v>0.1875</v>
      </c>
      <c r="C9135">
        <v>1.1270000000000001E-5</v>
      </c>
    </row>
    <row r="9136" spans="1:3" x14ac:dyDescent="0.35">
      <c r="A9136" s="86">
        <v>46118</v>
      </c>
      <c r="B9136" s="87">
        <v>0.19791666666666666</v>
      </c>
      <c r="C9136">
        <v>1.1299999999999999E-5</v>
      </c>
    </row>
    <row r="9137" spans="1:3" x14ac:dyDescent="0.35">
      <c r="A9137" s="86">
        <v>46118</v>
      </c>
      <c r="B9137" s="87">
        <v>0.20833333333333334</v>
      </c>
      <c r="C9137">
        <v>1.133E-5</v>
      </c>
    </row>
    <row r="9138" spans="1:3" x14ac:dyDescent="0.35">
      <c r="A9138" s="86">
        <v>46118</v>
      </c>
      <c r="B9138" s="87">
        <v>0.21875</v>
      </c>
      <c r="C9138">
        <v>1.133E-5</v>
      </c>
    </row>
    <row r="9139" spans="1:3" x14ac:dyDescent="0.35">
      <c r="A9139" s="86">
        <v>46118</v>
      </c>
      <c r="B9139" s="87">
        <v>0.22916666666666666</v>
      </c>
      <c r="C9139">
        <v>1.133E-5</v>
      </c>
    </row>
    <row r="9140" spans="1:3" x14ac:dyDescent="0.35">
      <c r="A9140" s="86">
        <v>46118</v>
      </c>
      <c r="B9140" s="87">
        <v>0.23958333333333334</v>
      </c>
      <c r="C9140">
        <v>1.1299999999999999E-5</v>
      </c>
    </row>
    <row r="9141" spans="1:3" x14ac:dyDescent="0.35">
      <c r="A9141" s="86">
        <v>46118</v>
      </c>
      <c r="B9141" s="87">
        <v>0.25</v>
      </c>
      <c r="C9141">
        <v>1.133E-5</v>
      </c>
    </row>
    <row r="9142" spans="1:3" x14ac:dyDescent="0.35">
      <c r="A9142" s="86">
        <v>46118</v>
      </c>
      <c r="B9142" s="87">
        <v>0.26041666666666669</v>
      </c>
      <c r="C9142">
        <v>1.1379999999999999E-5</v>
      </c>
    </row>
    <row r="9143" spans="1:3" x14ac:dyDescent="0.35">
      <c r="A9143" s="86">
        <v>46118</v>
      </c>
      <c r="B9143" s="87">
        <v>0.27083333333333331</v>
      </c>
      <c r="C9143">
        <v>1.1589999999999999E-5</v>
      </c>
    </row>
    <row r="9144" spans="1:3" x14ac:dyDescent="0.35">
      <c r="A9144" s="86">
        <v>46118</v>
      </c>
      <c r="B9144" s="87">
        <v>0.28125</v>
      </c>
      <c r="C9144">
        <v>1.203E-5</v>
      </c>
    </row>
    <row r="9145" spans="1:3" x14ac:dyDescent="0.35">
      <c r="A9145" s="86">
        <v>46118</v>
      </c>
      <c r="B9145" s="87">
        <v>0.29166666666666669</v>
      </c>
      <c r="C9145">
        <v>1.2840000000000001E-5</v>
      </c>
    </row>
    <row r="9146" spans="1:3" x14ac:dyDescent="0.35">
      <c r="A9146" s="86">
        <v>46118</v>
      </c>
      <c r="B9146" s="87">
        <v>0.30208333333333331</v>
      </c>
      <c r="C9146">
        <v>1.4100000000000001E-5</v>
      </c>
    </row>
    <row r="9147" spans="1:3" x14ac:dyDescent="0.35">
      <c r="A9147" s="86">
        <v>46118</v>
      </c>
      <c r="B9147" s="87">
        <v>0.3125</v>
      </c>
      <c r="C9147">
        <v>1.579E-5</v>
      </c>
    </row>
    <row r="9148" spans="1:3" x14ac:dyDescent="0.35">
      <c r="A9148" s="86">
        <v>46118</v>
      </c>
      <c r="B9148" s="87">
        <v>0.32291666666666669</v>
      </c>
      <c r="C9148">
        <v>1.7989999999999999E-5</v>
      </c>
    </row>
    <row r="9149" spans="1:3" x14ac:dyDescent="0.35">
      <c r="A9149" s="86">
        <v>46118</v>
      </c>
      <c r="B9149" s="87">
        <v>0.33333333333333331</v>
      </c>
      <c r="C9149">
        <v>2.069E-5</v>
      </c>
    </row>
    <row r="9150" spans="1:3" x14ac:dyDescent="0.35">
      <c r="A9150" s="86">
        <v>46118</v>
      </c>
      <c r="B9150" s="87">
        <v>0.34375</v>
      </c>
      <c r="C9150">
        <v>2.3830000000000001E-5</v>
      </c>
    </row>
    <row r="9151" spans="1:3" x14ac:dyDescent="0.35">
      <c r="A9151" s="86">
        <v>46118</v>
      </c>
      <c r="B9151" s="87">
        <v>0.35416666666666669</v>
      </c>
      <c r="C9151">
        <v>2.728E-5</v>
      </c>
    </row>
    <row r="9152" spans="1:3" x14ac:dyDescent="0.35">
      <c r="A9152" s="86">
        <v>46118</v>
      </c>
      <c r="B9152" s="87">
        <v>0.36458333333333331</v>
      </c>
      <c r="C9152">
        <v>3.0849999999999998E-5</v>
      </c>
    </row>
    <row r="9153" spans="1:3" x14ac:dyDescent="0.35">
      <c r="A9153" s="86">
        <v>46118</v>
      </c>
      <c r="B9153" s="87">
        <v>0.375</v>
      </c>
      <c r="C9153">
        <v>3.4389999999999994E-5</v>
      </c>
    </row>
    <row r="9154" spans="1:3" x14ac:dyDescent="0.35">
      <c r="A9154" s="86">
        <v>46118</v>
      </c>
      <c r="B9154" s="87">
        <v>0.38541666666666669</v>
      </c>
      <c r="C9154">
        <v>3.7699999999999995E-5</v>
      </c>
    </row>
    <row r="9155" spans="1:3" x14ac:dyDescent="0.35">
      <c r="A9155" s="86">
        <v>46118</v>
      </c>
      <c r="B9155" s="87">
        <v>0.39583333333333331</v>
      </c>
      <c r="C9155">
        <v>4.066E-5</v>
      </c>
    </row>
    <row r="9156" spans="1:3" x14ac:dyDescent="0.35">
      <c r="A9156" s="86">
        <v>46118</v>
      </c>
      <c r="B9156" s="87">
        <v>0.40625</v>
      </c>
      <c r="C9156">
        <v>4.3229999999999998E-5</v>
      </c>
    </row>
    <row r="9157" spans="1:3" x14ac:dyDescent="0.35">
      <c r="A9157" s="86">
        <v>46118</v>
      </c>
      <c r="B9157" s="87">
        <v>0.41666666666666669</v>
      </c>
      <c r="C9157">
        <v>4.5269999999999999E-5</v>
      </c>
    </row>
    <row r="9158" spans="1:3" x14ac:dyDescent="0.35">
      <c r="A9158" s="86">
        <v>46118</v>
      </c>
      <c r="B9158" s="87">
        <v>0.42708333333333331</v>
      </c>
      <c r="C9158">
        <v>4.6749999999999998E-5</v>
      </c>
    </row>
    <row r="9159" spans="1:3" x14ac:dyDescent="0.35">
      <c r="A9159" s="86">
        <v>46118</v>
      </c>
      <c r="B9159" s="87">
        <v>0.4375</v>
      </c>
      <c r="C9159">
        <v>4.7879999999999996E-5</v>
      </c>
    </row>
    <row r="9160" spans="1:3" x14ac:dyDescent="0.35">
      <c r="A9160" s="86">
        <v>46118</v>
      </c>
      <c r="B9160" s="87">
        <v>0.44791666666666669</v>
      </c>
      <c r="C9160">
        <v>4.8899999999999996E-5</v>
      </c>
    </row>
    <row r="9161" spans="1:3" x14ac:dyDescent="0.35">
      <c r="A9161" s="86">
        <v>46118</v>
      </c>
      <c r="B9161" s="87">
        <v>0.45833333333333331</v>
      </c>
      <c r="C9161">
        <v>5.0049999999999997E-5</v>
      </c>
    </row>
    <row r="9162" spans="1:3" x14ac:dyDescent="0.35">
      <c r="A9162" s="86">
        <v>46118</v>
      </c>
      <c r="B9162" s="87">
        <v>0.46875</v>
      </c>
      <c r="C9162">
        <v>5.151E-5</v>
      </c>
    </row>
    <row r="9163" spans="1:3" x14ac:dyDescent="0.35">
      <c r="A9163" s="86">
        <v>46118</v>
      </c>
      <c r="B9163" s="87">
        <v>0.47916666666666669</v>
      </c>
      <c r="C9163">
        <v>5.308E-5</v>
      </c>
    </row>
    <row r="9164" spans="1:3" x14ac:dyDescent="0.35">
      <c r="A9164" s="86">
        <v>46118</v>
      </c>
      <c r="B9164" s="87">
        <v>0.48958333333333331</v>
      </c>
      <c r="C9164">
        <v>5.452E-5</v>
      </c>
    </row>
    <row r="9165" spans="1:3" x14ac:dyDescent="0.35">
      <c r="A9165" s="86">
        <v>46118</v>
      </c>
      <c r="B9165" s="87">
        <v>0.5</v>
      </c>
      <c r="C9165">
        <v>5.5480000000000004E-5</v>
      </c>
    </row>
    <row r="9166" spans="1:3" x14ac:dyDescent="0.35">
      <c r="A9166" s="86">
        <v>46118</v>
      </c>
      <c r="B9166" s="87">
        <v>0.51041666666666663</v>
      </c>
      <c r="C9166">
        <v>5.5829999999999999E-5</v>
      </c>
    </row>
    <row r="9167" spans="1:3" x14ac:dyDescent="0.35">
      <c r="A9167" s="86">
        <v>46118</v>
      </c>
      <c r="B9167" s="87">
        <v>0.52083333333333337</v>
      </c>
      <c r="C9167">
        <v>5.5380000000000002E-5</v>
      </c>
    </row>
    <row r="9168" spans="1:3" x14ac:dyDescent="0.35">
      <c r="A9168" s="86">
        <v>46118</v>
      </c>
      <c r="B9168" s="87">
        <v>0.53125</v>
      </c>
      <c r="C9168">
        <v>5.4120000000000004E-5</v>
      </c>
    </row>
    <row r="9169" spans="1:3" x14ac:dyDescent="0.35">
      <c r="A9169" s="86">
        <v>46118</v>
      </c>
      <c r="B9169" s="87">
        <v>0.54166666666666663</v>
      </c>
      <c r="C9169">
        <v>5.2009999999999998E-5</v>
      </c>
    </row>
    <row r="9170" spans="1:3" x14ac:dyDescent="0.35">
      <c r="A9170" s="86">
        <v>46118</v>
      </c>
      <c r="B9170" s="87">
        <v>0.55208333333333337</v>
      </c>
      <c r="C9170">
        <v>4.9050000000000006E-5</v>
      </c>
    </row>
    <row r="9171" spans="1:3" x14ac:dyDescent="0.35">
      <c r="A9171" s="86">
        <v>46118</v>
      </c>
      <c r="B9171" s="87">
        <v>0.5625</v>
      </c>
      <c r="C9171">
        <v>4.5650000000000005E-5</v>
      </c>
    </row>
    <row r="9172" spans="1:3" x14ac:dyDescent="0.35">
      <c r="A9172" s="86">
        <v>46118</v>
      </c>
      <c r="B9172" s="87">
        <v>0.57291666666666663</v>
      </c>
      <c r="C9172">
        <v>4.2290000000000003E-5</v>
      </c>
    </row>
    <row r="9173" spans="1:3" x14ac:dyDescent="0.35">
      <c r="A9173" s="86">
        <v>46118</v>
      </c>
      <c r="B9173" s="87">
        <v>0.58333333333333337</v>
      </c>
      <c r="C9173">
        <v>3.9379999999999999E-5</v>
      </c>
    </row>
    <row r="9174" spans="1:3" x14ac:dyDescent="0.35">
      <c r="A9174" s="86">
        <v>46118</v>
      </c>
      <c r="B9174" s="87">
        <v>0.59375</v>
      </c>
      <c r="C9174">
        <v>3.7339999999999998E-5</v>
      </c>
    </row>
    <row r="9175" spans="1:3" x14ac:dyDescent="0.35">
      <c r="A9175" s="86">
        <v>46118</v>
      </c>
      <c r="B9175" s="87">
        <v>0.60416666666666663</v>
      </c>
      <c r="C9175">
        <v>3.5979999999999998E-5</v>
      </c>
    </row>
    <row r="9176" spans="1:3" x14ac:dyDescent="0.35">
      <c r="A9176" s="86">
        <v>46118</v>
      </c>
      <c r="B9176" s="87">
        <v>0.61458333333333337</v>
      </c>
      <c r="C9176">
        <v>3.502E-5</v>
      </c>
    </row>
    <row r="9177" spans="1:3" x14ac:dyDescent="0.35">
      <c r="A9177" s="86">
        <v>46118</v>
      </c>
      <c r="B9177" s="87">
        <v>0.625</v>
      </c>
      <c r="C9177">
        <v>3.4180000000000001E-5</v>
      </c>
    </row>
    <row r="9178" spans="1:3" x14ac:dyDescent="0.35">
      <c r="A9178" s="86">
        <v>46118</v>
      </c>
      <c r="B9178" s="87">
        <v>0.63541666666666663</v>
      </c>
      <c r="C9178">
        <v>3.324E-5</v>
      </c>
    </row>
    <row r="9179" spans="1:3" x14ac:dyDescent="0.35">
      <c r="A9179" s="86">
        <v>46118</v>
      </c>
      <c r="B9179" s="87">
        <v>0.64583333333333337</v>
      </c>
      <c r="C9179">
        <v>3.2190000000000002E-5</v>
      </c>
    </row>
    <row r="9180" spans="1:3" x14ac:dyDescent="0.35">
      <c r="A9180" s="86">
        <v>46118</v>
      </c>
      <c r="B9180" s="87">
        <v>0.65625</v>
      </c>
      <c r="C9180">
        <v>3.112E-5</v>
      </c>
    </row>
    <row r="9181" spans="1:3" x14ac:dyDescent="0.35">
      <c r="A9181" s="86">
        <v>46118</v>
      </c>
      <c r="B9181" s="87">
        <v>0.66666666666666663</v>
      </c>
      <c r="C9181">
        <v>3.0050000000000002E-5</v>
      </c>
    </row>
    <row r="9182" spans="1:3" x14ac:dyDescent="0.35">
      <c r="A9182" s="86">
        <v>46118</v>
      </c>
      <c r="B9182" s="87">
        <v>0.67708333333333337</v>
      </c>
      <c r="C9182">
        <v>2.902E-5</v>
      </c>
    </row>
    <row r="9183" spans="1:3" x14ac:dyDescent="0.35">
      <c r="A9183" s="86">
        <v>46118</v>
      </c>
      <c r="B9183" s="87">
        <v>0.6875</v>
      </c>
      <c r="C9183">
        <v>2.817E-5</v>
      </c>
    </row>
    <row r="9184" spans="1:3" x14ac:dyDescent="0.35">
      <c r="A9184" s="86">
        <v>46118</v>
      </c>
      <c r="B9184" s="87">
        <v>0.69791666666666663</v>
      </c>
      <c r="C9184">
        <v>2.7609999999999998E-5</v>
      </c>
    </row>
    <row r="9185" spans="1:3" x14ac:dyDescent="0.35">
      <c r="A9185" s="86">
        <v>46118</v>
      </c>
      <c r="B9185" s="87">
        <v>0.70833333333333337</v>
      </c>
      <c r="C9185">
        <v>2.743E-5</v>
      </c>
    </row>
    <row r="9186" spans="1:3" x14ac:dyDescent="0.35">
      <c r="A9186" s="86">
        <v>46118</v>
      </c>
      <c r="B9186" s="87">
        <v>0.71875</v>
      </c>
      <c r="C9186">
        <v>2.7720000000000002E-5</v>
      </c>
    </row>
    <row r="9187" spans="1:3" x14ac:dyDescent="0.35">
      <c r="A9187" s="86">
        <v>46118</v>
      </c>
      <c r="B9187" s="87">
        <v>0.72916666666666663</v>
      </c>
      <c r="C9187">
        <v>2.845E-5</v>
      </c>
    </row>
    <row r="9188" spans="1:3" x14ac:dyDescent="0.35">
      <c r="A9188" s="86">
        <v>46118</v>
      </c>
      <c r="B9188" s="87">
        <v>0.73958333333333337</v>
      </c>
      <c r="C9188">
        <v>2.9600000000000001E-5</v>
      </c>
    </row>
    <row r="9189" spans="1:3" x14ac:dyDescent="0.35">
      <c r="A9189" s="86">
        <v>46118</v>
      </c>
      <c r="B9189" s="87">
        <v>0.75</v>
      </c>
      <c r="C9189">
        <v>3.112E-5</v>
      </c>
    </row>
    <row r="9190" spans="1:3" x14ac:dyDescent="0.35">
      <c r="A9190" s="86">
        <v>46118</v>
      </c>
      <c r="B9190" s="87">
        <v>0.76041666666666663</v>
      </c>
      <c r="C9190">
        <v>3.2950000000000001E-5</v>
      </c>
    </row>
    <row r="9191" spans="1:3" x14ac:dyDescent="0.35">
      <c r="A9191" s="86">
        <v>46118</v>
      </c>
      <c r="B9191" s="87">
        <v>0.77083333333333337</v>
      </c>
      <c r="C9191">
        <v>3.4959999999999997E-5</v>
      </c>
    </row>
    <row r="9192" spans="1:3" x14ac:dyDescent="0.35">
      <c r="A9192" s="86">
        <v>46118</v>
      </c>
      <c r="B9192" s="87">
        <v>0.78125</v>
      </c>
      <c r="C9192">
        <v>3.6999999999999998E-5</v>
      </c>
    </row>
    <row r="9193" spans="1:3" x14ac:dyDescent="0.35">
      <c r="A9193" s="86">
        <v>46118</v>
      </c>
      <c r="B9193" s="87">
        <v>0.79166666666666663</v>
      </c>
      <c r="C9193">
        <v>3.896E-5</v>
      </c>
    </row>
    <row r="9194" spans="1:3" x14ac:dyDescent="0.35">
      <c r="A9194" s="86">
        <v>46118</v>
      </c>
      <c r="B9194" s="87">
        <v>0.80208333333333337</v>
      </c>
      <c r="C9194">
        <v>4.066E-5</v>
      </c>
    </row>
    <row r="9195" spans="1:3" x14ac:dyDescent="0.35">
      <c r="A9195" s="86">
        <v>46118</v>
      </c>
      <c r="B9195" s="87">
        <v>0.8125</v>
      </c>
      <c r="C9195">
        <v>4.1990000000000003E-5</v>
      </c>
    </row>
    <row r="9196" spans="1:3" x14ac:dyDescent="0.35">
      <c r="A9196" s="86">
        <v>46118</v>
      </c>
      <c r="B9196" s="87">
        <v>0.82291666666666663</v>
      </c>
      <c r="C9196">
        <v>4.278E-5</v>
      </c>
    </row>
    <row r="9197" spans="1:3" x14ac:dyDescent="0.35">
      <c r="A9197" s="86">
        <v>46118</v>
      </c>
      <c r="B9197" s="87">
        <v>0.83333333333333337</v>
      </c>
      <c r="C9197">
        <v>4.2880000000000003E-5</v>
      </c>
    </row>
    <row r="9198" spans="1:3" x14ac:dyDescent="0.35">
      <c r="A9198" s="86">
        <v>46118</v>
      </c>
      <c r="B9198" s="87">
        <v>0.84375</v>
      </c>
      <c r="C9198">
        <v>4.2229999999999994E-5</v>
      </c>
    </row>
    <row r="9199" spans="1:3" x14ac:dyDescent="0.35">
      <c r="A9199" s="86">
        <v>46118</v>
      </c>
      <c r="B9199" s="87">
        <v>0.85416666666666663</v>
      </c>
      <c r="C9199">
        <v>4.108E-5</v>
      </c>
    </row>
    <row r="9200" spans="1:3" x14ac:dyDescent="0.35">
      <c r="A9200" s="86">
        <v>46118</v>
      </c>
      <c r="B9200" s="87">
        <v>0.86458333333333337</v>
      </c>
      <c r="C9200">
        <v>3.9800000000000005E-5</v>
      </c>
    </row>
    <row r="9201" spans="1:3" x14ac:dyDescent="0.35">
      <c r="A9201" s="86">
        <v>46118</v>
      </c>
      <c r="B9201" s="87">
        <v>0.875</v>
      </c>
      <c r="C9201">
        <v>3.875E-5</v>
      </c>
    </row>
    <row r="9202" spans="1:3" x14ac:dyDescent="0.35">
      <c r="A9202" s="86">
        <v>46118</v>
      </c>
      <c r="B9202" s="87">
        <v>0.88541666666666663</v>
      </c>
      <c r="C9202">
        <v>3.8150000000000006E-5</v>
      </c>
    </row>
    <row r="9203" spans="1:3" x14ac:dyDescent="0.35">
      <c r="A9203" s="86">
        <v>46118</v>
      </c>
      <c r="B9203" s="87">
        <v>0.89583333333333337</v>
      </c>
      <c r="C9203">
        <v>3.7839999999999997E-5</v>
      </c>
    </row>
    <row r="9204" spans="1:3" x14ac:dyDescent="0.35">
      <c r="A9204" s="86">
        <v>46118</v>
      </c>
      <c r="B9204" s="87">
        <v>0.90625</v>
      </c>
      <c r="C9204">
        <v>3.7549999999999998E-5</v>
      </c>
    </row>
    <row r="9205" spans="1:3" x14ac:dyDescent="0.35">
      <c r="A9205" s="86">
        <v>46118</v>
      </c>
      <c r="B9205" s="87">
        <v>0.91666666666666663</v>
      </c>
      <c r="C9205">
        <v>3.6999999999999998E-5</v>
      </c>
    </row>
    <row r="9206" spans="1:3" x14ac:dyDescent="0.35">
      <c r="A9206" s="86">
        <v>46118</v>
      </c>
      <c r="B9206" s="87">
        <v>0.92708333333333337</v>
      </c>
      <c r="C9206">
        <v>3.5960000000000001E-5</v>
      </c>
    </row>
    <row r="9207" spans="1:3" x14ac:dyDescent="0.35">
      <c r="A9207" s="86">
        <v>46118</v>
      </c>
      <c r="B9207" s="87">
        <v>0.9375</v>
      </c>
      <c r="C9207">
        <v>3.4459999999999999E-5</v>
      </c>
    </row>
    <row r="9208" spans="1:3" x14ac:dyDescent="0.35">
      <c r="A9208" s="86">
        <v>46118</v>
      </c>
      <c r="B9208" s="87">
        <v>0.94791666666666663</v>
      </c>
      <c r="C9208">
        <v>3.2610000000000001E-5</v>
      </c>
    </row>
    <row r="9209" spans="1:3" x14ac:dyDescent="0.35">
      <c r="A9209" s="86">
        <v>46118</v>
      </c>
      <c r="B9209" s="87">
        <v>0.95833333333333337</v>
      </c>
      <c r="C9209">
        <v>3.0470000000000001E-5</v>
      </c>
    </row>
    <row r="9210" spans="1:3" x14ac:dyDescent="0.35">
      <c r="A9210" s="86">
        <v>46118</v>
      </c>
      <c r="B9210" s="87">
        <v>0.96875</v>
      </c>
      <c r="C9210">
        <v>2.813E-5</v>
      </c>
    </row>
    <row r="9211" spans="1:3" x14ac:dyDescent="0.35">
      <c r="A9211" s="86">
        <v>46118</v>
      </c>
      <c r="B9211" s="87">
        <v>0.97916666666666663</v>
      </c>
      <c r="C9211">
        <v>2.5729999999999999E-5</v>
      </c>
    </row>
    <row r="9212" spans="1:3" x14ac:dyDescent="0.35">
      <c r="A9212" s="86">
        <v>46118</v>
      </c>
      <c r="B9212" s="87">
        <v>0.98958333333333337</v>
      </c>
      <c r="C9212">
        <v>2.332E-5</v>
      </c>
    </row>
    <row r="9213" spans="1:3" x14ac:dyDescent="0.35">
      <c r="A9213" s="86">
        <v>46119</v>
      </c>
      <c r="B9213" s="87">
        <v>0</v>
      </c>
      <c r="C9213">
        <v>2.1109999999999999E-5</v>
      </c>
    </row>
    <row r="9214" spans="1:3" x14ac:dyDescent="0.35">
      <c r="A9214" s="86">
        <v>46119</v>
      </c>
      <c r="B9214" s="87">
        <v>1.0416666666666666E-2</v>
      </c>
      <c r="C9214">
        <v>2.0270000000000001E-5</v>
      </c>
    </row>
    <row r="9215" spans="1:3" x14ac:dyDescent="0.35">
      <c r="A9215" s="86">
        <v>46119</v>
      </c>
      <c r="B9215" s="87">
        <v>2.0833333333333332E-2</v>
      </c>
      <c r="C9215">
        <v>1.8130000000000001E-5</v>
      </c>
    </row>
    <row r="9216" spans="1:3" x14ac:dyDescent="0.35">
      <c r="A9216" s="86">
        <v>46119</v>
      </c>
      <c r="B9216" s="87">
        <v>3.125E-2</v>
      </c>
      <c r="C9216">
        <v>1.6250000000000002E-5</v>
      </c>
    </row>
    <row r="9217" spans="1:3" x14ac:dyDescent="0.35">
      <c r="A9217" s="86">
        <v>46119</v>
      </c>
      <c r="B9217" s="87">
        <v>4.1666666666666664E-2</v>
      </c>
      <c r="C9217">
        <v>1.4739999999999999E-5</v>
      </c>
    </row>
    <row r="9218" spans="1:3" x14ac:dyDescent="0.35">
      <c r="A9218" s="86">
        <v>46119</v>
      </c>
      <c r="B9218" s="87">
        <v>5.2083333333333336E-2</v>
      </c>
      <c r="C9218">
        <v>1.3679999999999999E-5</v>
      </c>
    </row>
    <row r="9219" spans="1:3" x14ac:dyDescent="0.35">
      <c r="A9219" s="86">
        <v>46119</v>
      </c>
      <c r="B9219" s="87">
        <v>6.25E-2</v>
      </c>
      <c r="C9219">
        <v>1.295E-5</v>
      </c>
    </row>
    <row r="9220" spans="1:3" x14ac:dyDescent="0.35">
      <c r="A9220" s="86">
        <v>46119</v>
      </c>
      <c r="B9220" s="87">
        <v>7.2916666666666671E-2</v>
      </c>
      <c r="C9220">
        <v>1.2479999999999999E-5</v>
      </c>
    </row>
    <row r="9221" spans="1:3" x14ac:dyDescent="0.35">
      <c r="A9221" s="86">
        <v>46119</v>
      </c>
      <c r="B9221" s="87">
        <v>8.3333333333333329E-2</v>
      </c>
      <c r="C9221">
        <v>1.2139999999999999E-5</v>
      </c>
    </row>
    <row r="9222" spans="1:3" x14ac:dyDescent="0.35">
      <c r="A9222" s="86">
        <v>46119</v>
      </c>
      <c r="B9222" s="87">
        <v>9.375E-2</v>
      </c>
      <c r="C9222">
        <v>1.186E-5</v>
      </c>
    </row>
    <row r="9223" spans="1:3" x14ac:dyDescent="0.35">
      <c r="A9223" s="86">
        <v>46119</v>
      </c>
      <c r="B9223" s="87">
        <v>0.10416666666666667</v>
      </c>
      <c r="C9223">
        <v>1.1599999999999999E-5</v>
      </c>
    </row>
    <row r="9224" spans="1:3" x14ac:dyDescent="0.35">
      <c r="A9224" s="86">
        <v>46119</v>
      </c>
      <c r="B9224" s="87">
        <v>0.11458333333333333</v>
      </c>
      <c r="C9224">
        <v>1.1409999999999999E-5</v>
      </c>
    </row>
    <row r="9225" spans="1:3" x14ac:dyDescent="0.35">
      <c r="A9225" s="86">
        <v>46119</v>
      </c>
      <c r="B9225" s="87">
        <v>0.125</v>
      </c>
      <c r="C9225">
        <v>1.128E-5</v>
      </c>
    </row>
    <row r="9226" spans="1:3" x14ac:dyDescent="0.35">
      <c r="A9226" s="86">
        <v>46119</v>
      </c>
      <c r="B9226" s="87">
        <v>0.13541666666666666</v>
      </c>
      <c r="C9226">
        <v>1.1199999999999999E-5</v>
      </c>
    </row>
    <row r="9227" spans="1:3" x14ac:dyDescent="0.35">
      <c r="A9227" s="86">
        <v>46119</v>
      </c>
      <c r="B9227" s="87">
        <v>0.14583333333333334</v>
      </c>
      <c r="C9227">
        <v>1.1199999999999999E-5</v>
      </c>
    </row>
    <row r="9228" spans="1:3" x14ac:dyDescent="0.35">
      <c r="A9228" s="86">
        <v>46119</v>
      </c>
      <c r="B9228" s="87">
        <v>0.15625</v>
      </c>
      <c r="C9228">
        <v>1.1230000000000001E-5</v>
      </c>
    </row>
    <row r="9229" spans="1:3" x14ac:dyDescent="0.35">
      <c r="A9229" s="86">
        <v>46119</v>
      </c>
      <c r="B9229" s="87">
        <v>0.16666666666666666</v>
      </c>
      <c r="C9229">
        <v>1.128E-5</v>
      </c>
    </row>
    <row r="9230" spans="1:3" x14ac:dyDescent="0.35">
      <c r="A9230" s="86">
        <v>46119</v>
      </c>
      <c r="B9230" s="87">
        <v>0.17708333333333334</v>
      </c>
      <c r="C9230">
        <v>1.131E-5</v>
      </c>
    </row>
    <row r="9231" spans="1:3" x14ac:dyDescent="0.35">
      <c r="A9231" s="86">
        <v>46119</v>
      </c>
      <c r="B9231" s="87">
        <v>0.1875</v>
      </c>
      <c r="C9231">
        <v>1.1390000000000001E-5</v>
      </c>
    </row>
    <row r="9232" spans="1:3" x14ac:dyDescent="0.35">
      <c r="A9232" s="86">
        <v>46119</v>
      </c>
      <c r="B9232" s="87">
        <v>0.19791666666666666</v>
      </c>
      <c r="C9232">
        <v>1.151E-5</v>
      </c>
    </row>
    <row r="9233" spans="1:3" x14ac:dyDescent="0.35">
      <c r="A9233" s="86">
        <v>46119</v>
      </c>
      <c r="B9233" s="87">
        <v>0.20833333333333334</v>
      </c>
      <c r="C9233">
        <v>1.17E-5</v>
      </c>
    </row>
    <row r="9234" spans="1:3" x14ac:dyDescent="0.35">
      <c r="A9234" s="86">
        <v>46119</v>
      </c>
      <c r="B9234" s="87">
        <v>0.21875</v>
      </c>
      <c r="C9234">
        <v>1.2070000000000001E-5</v>
      </c>
    </row>
    <row r="9235" spans="1:3" x14ac:dyDescent="0.35">
      <c r="A9235" s="86">
        <v>46119</v>
      </c>
      <c r="B9235" s="87">
        <v>0.22916666666666666</v>
      </c>
      <c r="C9235">
        <v>1.274E-5</v>
      </c>
    </row>
    <row r="9236" spans="1:3" x14ac:dyDescent="0.35">
      <c r="A9236" s="86">
        <v>46119</v>
      </c>
      <c r="B9236" s="87">
        <v>0.23958333333333334</v>
      </c>
      <c r="C9236">
        <v>1.399E-5</v>
      </c>
    </row>
    <row r="9237" spans="1:3" x14ac:dyDescent="0.35">
      <c r="A9237" s="86">
        <v>46119</v>
      </c>
      <c r="B9237" s="87">
        <v>0.25</v>
      </c>
      <c r="C9237">
        <v>1.6049999999999997E-5</v>
      </c>
    </row>
    <row r="9238" spans="1:3" x14ac:dyDescent="0.35">
      <c r="A9238" s="86">
        <v>46119</v>
      </c>
      <c r="B9238" s="87">
        <v>0.26041666666666669</v>
      </c>
      <c r="C9238">
        <v>1.9000000000000001E-5</v>
      </c>
    </row>
    <row r="9239" spans="1:3" x14ac:dyDescent="0.35">
      <c r="A9239" s="86">
        <v>46119</v>
      </c>
      <c r="B9239" s="87">
        <v>0.27083333333333331</v>
      </c>
      <c r="C9239">
        <v>2.249E-5</v>
      </c>
    </row>
    <row r="9240" spans="1:3" x14ac:dyDescent="0.35">
      <c r="A9240" s="86">
        <v>46119</v>
      </c>
      <c r="B9240" s="87">
        <v>0.28125</v>
      </c>
      <c r="C9240">
        <v>2.6079999999999998E-5</v>
      </c>
    </row>
    <row r="9241" spans="1:3" x14ac:dyDescent="0.35">
      <c r="A9241" s="86">
        <v>46119</v>
      </c>
      <c r="B9241" s="87">
        <v>0.29166666666666669</v>
      </c>
      <c r="C9241">
        <v>2.9280000000000001E-5</v>
      </c>
    </row>
    <row r="9242" spans="1:3" x14ac:dyDescent="0.35">
      <c r="A9242" s="86">
        <v>46119</v>
      </c>
      <c r="B9242" s="87">
        <v>0.30208333333333331</v>
      </c>
      <c r="C9242">
        <v>3.1730000000000003E-5</v>
      </c>
    </row>
    <row r="9243" spans="1:3" x14ac:dyDescent="0.35">
      <c r="A9243" s="86">
        <v>46119</v>
      </c>
      <c r="B9243" s="87">
        <v>0.3125</v>
      </c>
      <c r="C9243">
        <v>3.3480000000000005E-5</v>
      </c>
    </row>
    <row r="9244" spans="1:3" x14ac:dyDescent="0.35">
      <c r="A9244" s="86">
        <v>46119</v>
      </c>
      <c r="B9244" s="87">
        <v>0.32291666666666669</v>
      </c>
      <c r="C9244">
        <v>3.4619999999999997E-5</v>
      </c>
    </row>
    <row r="9245" spans="1:3" x14ac:dyDescent="0.35">
      <c r="A9245" s="86">
        <v>46119</v>
      </c>
      <c r="B9245" s="87">
        <v>0.33333333333333331</v>
      </c>
      <c r="C9245">
        <v>3.5349999999999999E-5</v>
      </c>
    </row>
    <row r="9246" spans="1:3" x14ac:dyDescent="0.35">
      <c r="A9246" s="86">
        <v>46119</v>
      </c>
      <c r="B9246" s="87">
        <v>0.34375</v>
      </c>
      <c r="C9246">
        <v>3.574E-5</v>
      </c>
    </row>
    <row r="9247" spans="1:3" x14ac:dyDescent="0.35">
      <c r="A9247" s="86">
        <v>46119</v>
      </c>
      <c r="B9247" s="87">
        <v>0.35416666666666669</v>
      </c>
      <c r="C9247">
        <v>3.587E-5</v>
      </c>
    </row>
    <row r="9248" spans="1:3" x14ac:dyDescent="0.35">
      <c r="A9248" s="86">
        <v>46119</v>
      </c>
      <c r="B9248" s="87">
        <v>0.36458333333333331</v>
      </c>
      <c r="C9248">
        <v>3.587E-5</v>
      </c>
    </row>
    <row r="9249" spans="1:3" x14ac:dyDescent="0.35">
      <c r="A9249" s="86">
        <v>46119</v>
      </c>
      <c r="B9249" s="87">
        <v>0.375</v>
      </c>
      <c r="C9249">
        <v>3.5770000000000005E-5</v>
      </c>
    </row>
    <row r="9250" spans="1:3" x14ac:dyDescent="0.35">
      <c r="A9250" s="86">
        <v>46119</v>
      </c>
      <c r="B9250" s="87">
        <v>0.38541666666666669</v>
      </c>
      <c r="C9250">
        <v>3.5670000000000002E-5</v>
      </c>
    </row>
    <row r="9251" spans="1:3" x14ac:dyDescent="0.35">
      <c r="A9251" s="86">
        <v>46119</v>
      </c>
      <c r="B9251" s="87">
        <v>0.39583333333333331</v>
      </c>
      <c r="C9251">
        <v>3.553E-5</v>
      </c>
    </row>
    <row r="9252" spans="1:3" x14ac:dyDescent="0.35">
      <c r="A9252" s="86">
        <v>46119</v>
      </c>
      <c r="B9252" s="87">
        <v>0.40625</v>
      </c>
      <c r="C9252">
        <v>3.5349999999999999E-5</v>
      </c>
    </row>
    <row r="9253" spans="1:3" x14ac:dyDescent="0.35">
      <c r="A9253" s="86">
        <v>46119</v>
      </c>
      <c r="B9253" s="87">
        <v>0.41666666666666669</v>
      </c>
      <c r="C9253">
        <v>3.5110000000000001E-5</v>
      </c>
    </row>
    <row r="9254" spans="1:3" x14ac:dyDescent="0.35">
      <c r="A9254" s="86">
        <v>46119</v>
      </c>
      <c r="B9254" s="87">
        <v>0.42708333333333331</v>
      </c>
      <c r="C9254">
        <v>3.4829999999999997E-5</v>
      </c>
    </row>
    <row r="9255" spans="1:3" x14ac:dyDescent="0.35">
      <c r="A9255" s="86">
        <v>46119</v>
      </c>
      <c r="B9255" s="87">
        <v>0.4375</v>
      </c>
      <c r="C9255">
        <v>3.4489999999999997E-5</v>
      </c>
    </row>
    <row r="9256" spans="1:3" x14ac:dyDescent="0.35">
      <c r="A9256" s="86">
        <v>46119</v>
      </c>
      <c r="B9256" s="87">
        <v>0.44791666666666669</v>
      </c>
      <c r="C9256">
        <v>3.4229999999999996E-5</v>
      </c>
    </row>
    <row r="9257" spans="1:3" x14ac:dyDescent="0.35">
      <c r="A9257" s="86">
        <v>46119</v>
      </c>
      <c r="B9257" s="87">
        <v>0.45833333333333331</v>
      </c>
      <c r="C9257">
        <v>3.4049999999999994E-5</v>
      </c>
    </row>
    <row r="9258" spans="1:3" x14ac:dyDescent="0.35">
      <c r="A9258" s="86">
        <v>46119</v>
      </c>
      <c r="B9258" s="87">
        <v>0.46875</v>
      </c>
      <c r="C9258">
        <v>3.4020000000000003E-5</v>
      </c>
    </row>
    <row r="9259" spans="1:3" x14ac:dyDescent="0.35">
      <c r="A9259" s="86">
        <v>46119</v>
      </c>
      <c r="B9259" s="87">
        <v>0.47916666666666669</v>
      </c>
      <c r="C9259">
        <v>3.4260000000000001E-5</v>
      </c>
    </row>
    <row r="9260" spans="1:3" x14ac:dyDescent="0.35">
      <c r="A9260" s="86">
        <v>46119</v>
      </c>
      <c r="B9260" s="87">
        <v>0.48958333333333331</v>
      </c>
      <c r="C9260">
        <v>3.4799999999999999E-5</v>
      </c>
    </row>
    <row r="9261" spans="1:3" x14ac:dyDescent="0.35">
      <c r="A9261" s="86">
        <v>46119</v>
      </c>
      <c r="B9261" s="87">
        <v>0.5</v>
      </c>
      <c r="C9261">
        <v>3.5770000000000005E-5</v>
      </c>
    </row>
    <row r="9262" spans="1:3" x14ac:dyDescent="0.35">
      <c r="A9262" s="86">
        <v>46119</v>
      </c>
      <c r="B9262" s="87">
        <v>0.51041666666666663</v>
      </c>
      <c r="C9262">
        <v>3.7150000000000002E-5</v>
      </c>
    </row>
    <row r="9263" spans="1:3" x14ac:dyDescent="0.35">
      <c r="A9263" s="86">
        <v>46119</v>
      </c>
      <c r="B9263" s="87">
        <v>0.52083333333333337</v>
      </c>
      <c r="C9263">
        <v>3.8600000000000003E-5</v>
      </c>
    </row>
    <row r="9264" spans="1:3" x14ac:dyDescent="0.35">
      <c r="A9264" s="86">
        <v>46119</v>
      </c>
      <c r="B9264" s="87">
        <v>0.53125</v>
      </c>
      <c r="C9264">
        <v>3.9800000000000005E-5</v>
      </c>
    </row>
    <row r="9265" spans="1:3" x14ac:dyDescent="0.35">
      <c r="A9265" s="86">
        <v>46119</v>
      </c>
      <c r="B9265" s="87">
        <v>0.54166666666666663</v>
      </c>
      <c r="C9265">
        <v>4.032E-5</v>
      </c>
    </row>
    <row r="9266" spans="1:3" x14ac:dyDescent="0.35">
      <c r="A9266" s="86">
        <v>46119</v>
      </c>
      <c r="B9266" s="87">
        <v>0.55208333333333337</v>
      </c>
      <c r="C9266">
        <v>3.9910000000000002E-5</v>
      </c>
    </row>
    <row r="9267" spans="1:3" x14ac:dyDescent="0.35">
      <c r="A9267" s="86">
        <v>46119</v>
      </c>
      <c r="B9267" s="87">
        <v>0.5625</v>
      </c>
      <c r="C9267">
        <v>3.879E-5</v>
      </c>
    </row>
    <row r="9268" spans="1:3" x14ac:dyDescent="0.35">
      <c r="A9268" s="86">
        <v>46119</v>
      </c>
      <c r="B9268" s="87">
        <v>0.57291666666666663</v>
      </c>
      <c r="C9268">
        <v>3.7299999999999999E-5</v>
      </c>
    </row>
    <row r="9269" spans="1:3" x14ac:dyDescent="0.35">
      <c r="A9269" s="86">
        <v>46119</v>
      </c>
      <c r="B9269" s="87">
        <v>0.58333333333333337</v>
      </c>
      <c r="C9269">
        <v>3.5770000000000005E-5</v>
      </c>
    </row>
    <row r="9270" spans="1:3" x14ac:dyDescent="0.35">
      <c r="A9270" s="86">
        <v>46119</v>
      </c>
      <c r="B9270" s="87">
        <v>0.59375</v>
      </c>
      <c r="C9270">
        <v>3.4489999999999997E-5</v>
      </c>
    </row>
    <row r="9271" spans="1:3" x14ac:dyDescent="0.35">
      <c r="A9271" s="86">
        <v>46119</v>
      </c>
      <c r="B9271" s="87">
        <v>0.60416666666666663</v>
      </c>
      <c r="C9271">
        <v>3.345E-5</v>
      </c>
    </row>
    <row r="9272" spans="1:3" x14ac:dyDescent="0.35">
      <c r="A9272" s="86">
        <v>46119</v>
      </c>
      <c r="B9272" s="87">
        <v>0.61458333333333337</v>
      </c>
      <c r="C9272">
        <v>3.2509999999999999E-5</v>
      </c>
    </row>
    <row r="9273" spans="1:3" x14ac:dyDescent="0.35">
      <c r="A9273" s="86">
        <v>46119</v>
      </c>
      <c r="B9273" s="87">
        <v>0.625</v>
      </c>
      <c r="C9273">
        <v>3.1649999999999997E-5</v>
      </c>
    </row>
    <row r="9274" spans="1:3" x14ac:dyDescent="0.35">
      <c r="A9274" s="86">
        <v>46119</v>
      </c>
      <c r="B9274" s="87">
        <v>0.63541666666666663</v>
      </c>
      <c r="C9274">
        <v>3.0769999999999998E-5</v>
      </c>
    </row>
    <row r="9275" spans="1:3" x14ac:dyDescent="0.35">
      <c r="A9275" s="86">
        <v>46119</v>
      </c>
      <c r="B9275" s="87">
        <v>0.64583333333333337</v>
      </c>
      <c r="C9275">
        <v>2.9899999999999998E-5</v>
      </c>
    </row>
    <row r="9276" spans="1:3" x14ac:dyDescent="0.35">
      <c r="A9276" s="86">
        <v>46119</v>
      </c>
      <c r="B9276" s="87">
        <v>0.65625</v>
      </c>
      <c r="C9276">
        <v>2.9099999999999999E-5</v>
      </c>
    </row>
    <row r="9277" spans="1:3" x14ac:dyDescent="0.35">
      <c r="A9277" s="86">
        <v>46119</v>
      </c>
      <c r="B9277" s="87">
        <v>0.66666666666666663</v>
      </c>
      <c r="C9277">
        <v>2.8389999999999998E-5</v>
      </c>
    </row>
    <row r="9278" spans="1:3" x14ac:dyDescent="0.35">
      <c r="A9278" s="86">
        <v>46119</v>
      </c>
      <c r="B9278" s="87">
        <v>0.67708333333333337</v>
      </c>
      <c r="C9278">
        <v>2.7849999999999999E-5</v>
      </c>
    </row>
    <row r="9279" spans="1:3" x14ac:dyDescent="0.35">
      <c r="A9279" s="86">
        <v>46119</v>
      </c>
      <c r="B9279" s="87">
        <v>0.6875</v>
      </c>
      <c r="C9279">
        <v>2.7539999999999997E-5</v>
      </c>
    </row>
    <row r="9280" spans="1:3" x14ac:dyDescent="0.35">
      <c r="A9280" s="86">
        <v>46119</v>
      </c>
      <c r="B9280" s="87">
        <v>0.69791666666666663</v>
      </c>
      <c r="C9280">
        <v>2.7489999999999999E-5</v>
      </c>
    </row>
    <row r="9281" spans="1:3" x14ac:dyDescent="0.35">
      <c r="A9281" s="86">
        <v>46119</v>
      </c>
      <c r="B9281" s="87">
        <v>0.70833333333333337</v>
      </c>
      <c r="C9281">
        <v>2.775E-5</v>
      </c>
    </row>
    <row r="9282" spans="1:3" x14ac:dyDescent="0.35">
      <c r="A9282" s="86">
        <v>46119</v>
      </c>
      <c r="B9282" s="87">
        <v>0.71875</v>
      </c>
      <c r="C9282">
        <v>2.8420000000000002E-5</v>
      </c>
    </row>
    <row r="9283" spans="1:3" x14ac:dyDescent="0.35">
      <c r="A9283" s="86">
        <v>46119</v>
      </c>
      <c r="B9283" s="87">
        <v>0.72916666666666663</v>
      </c>
      <c r="C9283">
        <v>2.9470000000000001E-5</v>
      </c>
    </row>
    <row r="9284" spans="1:3" x14ac:dyDescent="0.35">
      <c r="A9284" s="86">
        <v>46119</v>
      </c>
      <c r="B9284" s="87">
        <v>0.73958333333333337</v>
      </c>
      <c r="C9284">
        <v>3.082E-5</v>
      </c>
    </row>
    <row r="9285" spans="1:3" x14ac:dyDescent="0.35">
      <c r="A9285" s="86">
        <v>46119</v>
      </c>
      <c r="B9285" s="87">
        <v>0.75</v>
      </c>
      <c r="C9285">
        <v>3.2509999999999999E-5</v>
      </c>
    </row>
    <row r="9286" spans="1:3" x14ac:dyDescent="0.35">
      <c r="A9286" s="86">
        <v>46119</v>
      </c>
      <c r="B9286" s="87">
        <v>0.76041666666666663</v>
      </c>
      <c r="C9286">
        <v>3.4489999999999997E-5</v>
      </c>
    </row>
    <row r="9287" spans="1:3" x14ac:dyDescent="0.35">
      <c r="A9287" s="86">
        <v>46119</v>
      </c>
      <c r="B9287" s="87">
        <v>0.77083333333333337</v>
      </c>
      <c r="C9287">
        <v>3.663E-5</v>
      </c>
    </row>
    <row r="9288" spans="1:3" x14ac:dyDescent="0.35">
      <c r="A9288" s="86">
        <v>46119</v>
      </c>
      <c r="B9288" s="87">
        <v>0.78125</v>
      </c>
      <c r="C9288">
        <v>3.8840000000000001E-5</v>
      </c>
    </row>
    <row r="9289" spans="1:3" x14ac:dyDescent="0.35">
      <c r="A9289" s="86">
        <v>46119</v>
      </c>
      <c r="B9289" s="87">
        <v>0.79166666666666663</v>
      </c>
      <c r="C9289">
        <v>4.0980000000000004E-5</v>
      </c>
    </row>
    <row r="9290" spans="1:3" x14ac:dyDescent="0.35">
      <c r="A9290" s="86">
        <v>46119</v>
      </c>
      <c r="B9290" s="87">
        <v>0.80208333333333337</v>
      </c>
      <c r="C9290">
        <v>4.2959999999999995E-5</v>
      </c>
    </row>
    <row r="9291" spans="1:3" x14ac:dyDescent="0.35">
      <c r="A9291" s="86">
        <v>46119</v>
      </c>
      <c r="B9291" s="87">
        <v>0.8125</v>
      </c>
      <c r="C9291">
        <v>4.4580000000000003E-5</v>
      </c>
    </row>
    <row r="9292" spans="1:3" x14ac:dyDescent="0.35">
      <c r="A9292" s="86">
        <v>46119</v>
      </c>
      <c r="B9292" s="87">
        <v>0.82291666666666663</v>
      </c>
      <c r="C9292">
        <v>4.5639999999999997E-5</v>
      </c>
    </row>
    <row r="9293" spans="1:3" x14ac:dyDescent="0.35">
      <c r="A9293" s="86">
        <v>46119</v>
      </c>
      <c r="B9293" s="87">
        <v>0.83333333333333337</v>
      </c>
      <c r="C9293">
        <v>4.5979999999999997E-5</v>
      </c>
    </row>
    <row r="9294" spans="1:3" x14ac:dyDescent="0.35">
      <c r="A9294" s="86">
        <v>46119</v>
      </c>
      <c r="B9294" s="87">
        <v>0.84375</v>
      </c>
      <c r="C9294">
        <v>4.5460000000000002E-5</v>
      </c>
    </row>
    <row r="9295" spans="1:3" x14ac:dyDescent="0.35">
      <c r="A9295" s="86">
        <v>46119</v>
      </c>
      <c r="B9295" s="87">
        <v>0.85416666666666663</v>
      </c>
      <c r="C9295">
        <v>4.4419999999999998E-5</v>
      </c>
    </row>
    <row r="9296" spans="1:3" x14ac:dyDescent="0.35">
      <c r="A9296" s="86">
        <v>46119</v>
      </c>
      <c r="B9296" s="87">
        <v>0.86458333333333337</v>
      </c>
      <c r="C9296">
        <v>4.3170000000000002E-5</v>
      </c>
    </row>
    <row r="9297" spans="1:3" x14ac:dyDescent="0.35">
      <c r="A9297" s="86">
        <v>46119</v>
      </c>
      <c r="B9297" s="87">
        <v>0.875</v>
      </c>
      <c r="C9297">
        <v>4.2070000000000002E-5</v>
      </c>
    </row>
    <row r="9298" spans="1:3" x14ac:dyDescent="0.35">
      <c r="A9298" s="86">
        <v>46119</v>
      </c>
      <c r="B9298" s="87">
        <v>0.88541666666666663</v>
      </c>
      <c r="C9298">
        <v>4.1399999999999997E-5</v>
      </c>
    </row>
    <row r="9299" spans="1:3" x14ac:dyDescent="0.35">
      <c r="A9299" s="86">
        <v>46119</v>
      </c>
      <c r="B9299" s="87">
        <v>0.89583333333333337</v>
      </c>
      <c r="C9299">
        <v>4.0949999999999999E-5</v>
      </c>
    </row>
    <row r="9300" spans="1:3" x14ac:dyDescent="0.35">
      <c r="A9300" s="86">
        <v>46119</v>
      </c>
      <c r="B9300" s="87">
        <v>0.90625</v>
      </c>
      <c r="C9300">
        <v>4.0480000000000005E-5</v>
      </c>
    </row>
    <row r="9301" spans="1:3" x14ac:dyDescent="0.35">
      <c r="A9301" s="86">
        <v>46119</v>
      </c>
      <c r="B9301" s="87">
        <v>0.91666666666666663</v>
      </c>
      <c r="C9301">
        <v>3.968E-5</v>
      </c>
    </row>
    <row r="9302" spans="1:3" x14ac:dyDescent="0.35">
      <c r="A9302" s="86">
        <v>46119</v>
      </c>
      <c r="B9302" s="87">
        <v>0.92708333333333337</v>
      </c>
      <c r="C9302">
        <v>3.8340000000000002E-5</v>
      </c>
    </row>
    <row r="9303" spans="1:3" x14ac:dyDescent="0.35">
      <c r="A9303" s="86">
        <v>46119</v>
      </c>
      <c r="B9303" s="87">
        <v>0.9375</v>
      </c>
      <c r="C9303">
        <v>3.6550000000000001E-5</v>
      </c>
    </row>
    <row r="9304" spans="1:3" x14ac:dyDescent="0.35">
      <c r="A9304" s="86">
        <v>46119</v>
      </c>
      <c r="B9304" s="87">
        <v>0.94791666666666663</v>
      </c>
      <c r="C9304">
        <v>3.4419999999999999E-5</v>
      </c>
    </row>
    <row r="9305" spans="1:3" x14ac:dyDescent="0.35">
      <c r="A9305" s="86">
        <v>46119</v>
      </c>
      <c r="B9305" s="87">
        <v>0.95833333333333337</v>
      </c>
      <c r="C9305">
        <v>3.2089999999999999E-5</v>
      </c>
    </row>
    <row r="9306" spans="1:3" x14ac:dyDescent="0.35">
      <c r="A9306" s="86">
        <v>46119</v>
      </c>
      <c r="B9306" s="87">
        <v>0.96875</v>
      </c>
      <c r="C9306">
        <v>2.97E-5</v>
      </c>
    </row>
    <row r="9307" spans="1:3" x14ac:dyDescent="0.35">
      <c r="A9307" s="86">
        <v>46119</v>
      </c>
      <c r="B9307" s="87">
        <v>0.97916666666666663</v>
      </c>
      <c r="C9307">
        <v>2.7300000000000003E-5</v>
      </c>
    </row>
    <row r="9308" spans="1:3" x14ac:dyDescent="0.35">
      <c r="A9308" s="86">
        <v>46119</v>
      </c>
      <c r="B9308" s="87">
        <v>0.98958333333333337</v>
      </c>
      <c r="C9308">
        <v>2.4899999999999999E-5</v>
      </c>
    </row>
    <row r="9309" spans="1:3" x14ac:dyDescent="0.35">
      <c r="A9309" s="86">
        <v>46120</v>
      </c>
      <c r="B9309" s="87">
        <v>0</v>
      </c>
      <c r="C9309">
        <v>2.2560000000000001E-5</v>
      </c>
    </row>
    <row r="9310" spans="1:3" x14ac:dyDescent="0.35">
      <c r="A9310" s="86">
        <v>46120</v>
      </c>
      <c r="B9310" s="87">
        <v>1.0416666666666666E-2</v>
      </c>
      <c r="C9310">
        <v>2.0189999999999998E-5</v>
      </c>
    </row>
    <row r="9311" spans="1:3" x14ac:dyDescent="0.35">
      <c r="A9311" s="86">
        <v>46120</v>
      </c>
      <c r="B9311" s="87">
        <v>2.0833333333333332E-2</v>
      </c>
      <c r="C9311">
        <v>1.806E-5</v>
      </c>
    </row>
    <row r="9312" spans="1:3" x14ac:dyDescent="0.35">
      <c r="A9312" s="86">
        <v>46120</v>
      </c>
      <c r="B9312" s="87">
        <v>3.125E-2</v>
      </c>
      <c r="C9312">
        <v>1.6189999999999999E-5</v>
      </c>
    </row>
    <row r="9313" spans="1:3" x14ac:dyDescent="0.35">
      <c r="A9313" s="86">
        <v>46120</v>
      </c>
      <c r="B9313" s="87">
        <v>4.1666666666666664E-2</v>
      </c>
      <c r="C9313">
        <v>1.469E-5</v>
      </c>
    </row>
    <row r="9314" spans="1:3" x14ac:dyDescent="0.35">
      <c r="A9314" s="86">
        <v>46120</v>
      </c>
      <c r="B9314" s="87">
        <v>5.2083333333333336E-2</v>
      </c>
      <c r="C9314">
        <v>1.363E-5</v>
      </c>
    </row>
    <row r="9315" spans="1:3" x14ac:dyDescent="0.35">
      <c r="A9315" s="86">
        <v>46120</v>
      </c>
      <c r="B9315" s="87">
        <v>6.25E-2</v>
      </c>
      <c r="C9315">
        <v>1.29E-5</v>
      </c>
    </row>
    <row r="9316" spans="1:3" x14ac:dyDescent="0.35">
      <c r="A9316" s="86">
        <v>46120</v>
      </c>
      <c r="B9316" s="87">
        <v>7.2916666666666671E-2</v>
      </c>
      <c r="C9316">
        <v>1.2439999999999999E-5</v>
      </c>
    </row>
    <row r="9317" spans="1:3" x14ac:dyDescent="0.35">
      <c r="A9317" s="86">
        <v>46120</v>
      </c>
      <c r="B9317" s="87">
        <v>8.3333333333333329E-2</v>
      </c>
      <c r="C9317">
        <v>1.2089999999999999E-5</v>
      </c>
    </row>
    <row r="9318" spans="1:3" x14ac:dyDescent="0.35">
      <c r="A9318" s="86">
        <v>46120</v>
      </c>
      <c r="B9318" s="87">
        <v>9.375E-2</v>
      </c>
      <c r="C9318">
        <v>1.1809999999999999E-5</v>
      </c>
    </row>
    <row r="9319" spans="1:3" x14ac:dyDescent="0.35">
      <c r="A9319" s="86">
        <v>46120</v>
      </c>
      <c r="B9319" s="87">
        <v>0.10416666666666667</v>
      </c>
      <c r="C9319">
        <v>1.155E-5</v>
      </c>
    </row>
    <row r="9320" spans="1:3" x14ac:dyDescent="0.35">
      <c r="A9320" s="86">
        <v>46120</v>
      </c>
      <c r="B9320" s="87">
        <v>0.11458333333333333</v>
      </c>
      <c r="C9320">
        <v>1.137E-5</v>
      </c>
    </row>
    <row r="9321" spans="1:3" x14ac:dyDescent="0.35">
      <c r="A9321" s="86">
        <v>46120</v>
      </c>
      <c r="B9321" s="87">
        <v>0.125</v>
      </c>
      <c r="C9321">
        <v>1.1240000000000001E-5</v>
      </c>
    </row>
    <row r="9322" spans="1:3" x14ac:dyDescent="0.35">
      <c r="A9322" s="86">
        <v>46120</v>
      </c>
      <c r="B9322" s="87">
        <v>0.13541666666666666</v>
      </c>
      <c r="C9322">
        <v>1.116E-5</v>
      </c>
    </row>
    <row r="9323" spans="1:3" x14ac:dyDescent="0.35">
      <c r="A9323" s="86">
        <v>46120</v>
      </c>
      <c r="B9323" s="87">
        <v>0.14583333333333334</v>
      </c>
      <c r="C9323">
        <v>1.116E-5</v>
      </c>
    </row>
    <row r="9324" spans="1:3" x14ac:dyDescent="0.35">
      <c r="A9324" s="86">
        <v>46120</v>
      </c>
      <c r="B9324" s="87">
        <v>0.15625</v>
      </c>
      <c r="C9324">
        <v>1.119E-5</v>
      </c>
    </row>
    <row r="9325" spans="1:3" x14ac:dyDescent="0.35">
      <c r="A9325" s="86">
        <v>46120</v>
      </c>
      <c r="B9325" s="87">
        <v>0.16666666666666666</v>
      </c>
      <c r="C9325">
        <v>1.1240000000000001E-5</v>
      </c>
    </row>
    <row r="9326" spans="1:3" x14ac:dyDescent="0.35">
      <c r="A9326" s="86">
        <v>46120</v>
      </c>
      <c r="B9326" s="87">
        <v>0.17708333333333334</v>
      </c>
      <c r="C9326">
        <v>1.1259999999999999E-5</v>
      </c>
    </row>
    <row r="9327" spans="1:3" x14ac:dyDescent="0.35">
      <c r="A9327" s="86">
        <v>46120</v>
      </c>
      <c r="B9327" s="87">
        <v>0.1875</v>
      </c>
      <c r="C9327">
        <v>1.1350000000000001E-5</v>
      </c>
    </row>
    <row r="9328" spans="1:3" x14ac:dyDescent="0.35">
      <c r="A9328" s="86">
        <v>46120</v>
      </c>
      <c r="B9328" s="87">
        <v>0.19791666666666666</v>
      </c>
      <c r="C9328">
        <v>1.1469999999999999E-5</v>
      </c>
    </row>
    <row r="9329" spans="1:3" x14ac:dyDescent="0.35">
      <c r="A9329" s="86">
        <v>46120</v>
      </c>
      <c r="B9329" s="87">
        <v>0.20833333333333334</v>
      </c>
      <c r="C9329">
        <v>1.166E-5</v>
      </c>
    </row>
    <row r="9330" spans="1:3" x14ac:dyDescent="0.35">
      <c r="A9330" s="86">
        <v>46120</v>
      </c>
      <c r="B9330" s="87">
        <v>0.21875</v>
      </c>
      <c r="C9330">
        <v>1.202E-5</v>
      </c>
    </row>
    <row r="9331" spans="1:3" x14ac:dyDescent="0.35">
      <c r="A9331" s="86">
        <v>46120</v>
      </c>
      <c r="B9331" s="87">
        <v>0.22916666666666666</v>
      </c>
      <c r="C9331">
        <v>1.2699999999999999E-5</v>
      </c>
    </row>
    <row r="9332" spans="1:3" x14ac:dyDescent="0.35">
      <c r="A9332" s="86">
        <v>46120</v>
      </c>
      <c r="B9332" s="87">
        <v>0.23958333333333334</v>
      </c>
      <c r="C9332">
        <v>1.3939999999999999E-5</v>
      </c>
    </row>
    <row r="9333" spans="1:3" x14ac:dyDescent="0.35">
      <c r="A9333" s="86">
        <v>46120</v>
      </c>
      <c r="B9333" s="87">
        <v>0.25</v>
      </c>
      <c r="C9333">
        <v>1.5990000000000001E-5</v>
      </c>
    </row>
    <row r="9334" spans="1:3" x14ac:dyDescent="0.35">
      <c r="A9334" s="86">
        <v>46120</v>
      </c>
      <c r="B9334" s="87">
        <v>0.26041666666666669</v>
      </c>
      <c r="C9334">
        <v>1.8919999999999998E-5</v>
      </c>
    </row>
    <row r="9335" spans="1:3" x14ac:dyDescent="0.35">
      <c r="A9335" s="86">
        <v>46120</v>
      </c>
      <c r="B9335" s="87">
        <v>0.27083333333333331</v>
      </c>
      <c r="C9335">
        <v>2.2399999999999999E-5</v>
      </c>
    </row>
    <row r="9336" spans="1:3" x14ac:dyDescent="0.35">
      <c r="A9336" s="86">
        <v>46120</v>
      </c>
      <c r="B9336" s="87">
        <v>0.28125</v>
      </c>
      <c r="C9336">
        <v>2.5979999999999999E-5</v>
      </c>
    </row>
    <row r="9337" spans="1:3" x14ac:dyDescent="0.35">
      <c r="A9337" s="86">
        <v>46120</v>
      </c>
      <c r="B9337" s="87">
        <v>0.29166666666666669</v>
      </c>
      <c r="C9337">
        <v>2.917E-5</v>
      </c>
    </row>
    <row r="9338" spans="1:3" x14ac:dyDescent="0.35">
      <c r="A9338" s="86">
        <v>46120</v>
      </c>
      <c r="B9338" s="87">
        <v>0.30208333333333331</v>
      </c>
      <c r="C9338">
        <v>3.1609999999999997E-5</v>
      </c>
    </row>
    <row r="9339" spans="1:3" x14ac:dyDescent="0.35">
      <c r="A9339" s="86">
        <v>46120</v>
      </c>
      <c r="B9339" s="87">
        <v>0.3125</v>
      </c>
      <c r="C9339">
        <v>3.3349999999999997E-5</v>
      </c>
    </row>
    <row r="9340" spans="1:3" x14ac:dyDescent="0.35">
      <c r="A9340" s="86">
        <v>46120</v>
      </c>
      <c r="B9340" s="87">
        <v>0.32291666666666669</v>
      </c>
      <c r="C9340">
        <v>3.4489999999999997E-5</v>
      </c>
    </row>
    <row r="9341" spans="1:3" x14ac:dyDescent="0.35">
      <c r="A9341" s="86">
        <v>46120</v>
      </c>
      <c r="B9341" s="87">
        <v>0.33333333333333331</v>
      </c>
      <c r="C9341">
        <v>3.5219999999999998E-5</v>
      </c>
    </row>
    <row r="9342" spans="1:3" x14ac:dyDescent="0.35">
      <c r="A9342" s="86">
        <v>46120</v>
      </c>
      <c r="B9342" s="87">
        <v>0.34375</v>
      </c>
      <c r="C9342">
        <v>3.5599999999999998E-5</v>
      </c>
    </row>
    <row r="9343" spans="1:3" x14ac:dyDescent="0.35">
      <c r="A9343" s="86">
        <v>46120</v>
      </c>
      <c r="B9343" s="87">
        <v>0.35416666666666669</v>
      </c>
      <c r="C9343">
        <v>3.574E-5</v>
      </c>
    </row>
    <row r="9344" spans="1:3" x14ac:dyDescent="0.35">
      <c r="A9344" s="86">
        <v>46120</v>
      </c>
      <c r="B9344" s="87">
        <v>0.36458333333333331</v>
      </c>
      <c r="C9344">
        <v>3.574E-5</v>
      </c>
    </row>
    <row r="9345" spans="1:3" x14ac:dyDescent="0.35">
      <c r="A9345" s="86">
        <v>46120</v>
      </c>
      <c r="B9345" s="87">
        <v>0.375</v>
      </c>
      <c r="C9345">
        <v>3.5639999999999998E-5</v>
      </c>
    </row>
    <row r="9346" spans="1:3" x14ac:dyDescent="0.35">
      <c r="A9346" s="86">
        <v>46120</v>
      </c>
      <c r="B9346" s="87">
        <v>0.38541666666666669</v>
      </c>
      <c r="C9346">
        <v>3.553E-5</v>
      </c>
    </row>
    <row r="9347" spans="1:3" x14ac:dyDescent="0.35">
      <c r="A9347" s="86">
        <v>46120</v>
      </c>
      <c r="B9347" s="87">
        <v>0.39583333333333331</v>
      </c>
      <c r="C9347">
        <v>3.54E-5</v>
      </c>
    </row>
    <row r="9348" spans="1:3" x14ac:dyDescent="0.35">
      <c r="A9348" s="86">
        <v>46120</v>
      </c>
      <c r="B9348" s="87">
        <v>0.40625</v>
      </c>
      <c r="C9348">
        <v>3.5219999999999998E-5</v>
      </c>
    </row>
    <row r="9349" spans="1:3" x14ac:dyDescent="0.35">
      <c r="A9349" s="86">
        <v>46120</v>
      </c>
      <c r="B9349" s="87">
        <v>0.41666666666666669</v>
      </c>
      <c r="C9349">
        <v>3.4980000000000001E-5</v>
      </c>
    </row>
    <row r="9350" spans="1:3" x14ac:dyDescent="0.35">
      <c r="A9350" s="86">
        <v>46120</v>
      </c>
      <c r="B9350" s="87">
        <v>0.42708333333333331</v>
      </c>
      <c r="C9350">
        <v>3.4700000000000003E-5</v>
      </c>
    </row>
    <row r="9351" spans="1:3" x14ac:dyDescent="0.35">
      <c r="A9351" s="86">
        <v>46120</v>
      </c>
      <c r="B9351" s="87">
        <v>0.4375</v>
      </c>
      <c r="C9351">
        <v>3.4360000000000003E-5</v>
      </c>
    </row>
    <row r="9352" spans="1:3" x14ac:dyDescent="0.35">
      <c r="A9352" s="86">
        <v>46120</v>
      </c>
      <c r="B9352" s="87">
        <v>0.44791666666666669</v>
      </c>
      <c r="C9352">
        <v>3.4099999999999995E-5</v>
      </c>
    </row>
    <row r="9353" spans="1:3" x14ac:dyDescent="0.35">
      <c r="A9353" s="86">
        <v>46120</v>
      </c>
      <c r="B9353" s="87">
        <v>0.45833333333333331</v>
      </c>
      <c r="C9353">
        <v>3.392E-5</v>
      </c>
    </row>
    <row r="9354" spans="1:3" x14ac:dyDescent="0.35">
      <c r="A9354" s="86">
        <v>46120</v>
      </c>
      <c r="B9354" s="87">
        <v>0.46875</v>
      </c>
      <c r="C9354">
        <v>3.3890000000000002E-5</v>
      </c>
    </row>
    <row r="9355" spans="1:3" x14ac:dyDescent="0.35">
      <c r="A9355" s="86">
        <v>46120</v>
      </c>
      <c r="B9355" s="87">
        <v>0.47916666666666669</v>
      </c>
      <c r="C9355">
        <v>3.413E-5</v>
      </c>
    </row>
    <row r="9356" spans="1:3" x14ac:dyDescent="0.35">
      <c r="A9356" s="86">
        <v>46120</v>
      </c>
      <c r="B9356" s="87">
        <v>0.48958333333333331</v>
      </c>
      <c r="C9356">
        <v>3.4669999999999998E-5</v>
      </c>
    </row>
    <row r="9357" spans="1:3" x14ac:dyDescent="0.35">
      <c r="A9357" s="86">
        <v>46120</v>
      </c>
      <c r="B9357" s="87">
        <v>0.5</v>
      </c>
      <c r="C9357">
        <v>3.5639999999999998E-5</v>
      </c>
    </row>
    <row r="9358" spans="1:3" x14ac:dyDescent="0.35">
      <c r="A9358" s="86">
        <v>46120</v>
      </c>
      <c r="B9358" s="87">
        <v>0.51041666666666663</v>
      </c>
      <c r="C9358">
        <v>3.701E-5</v>
      </c>
    </row>
    <row r="9359" spans="1:3" x14ac:dyDescent="0.35">
      <c r="A9359" s="86">
        <v>46120</v>
      </c>
      <c r="B9359" s="87">
        <v>0.52083333333333337</v>
      </c>
      <c r="C9359">
        <v>3.8460000000000001E-5</v>
      </c>
    </row>
    <row r="9360" spans="1:3" x14ac:dyDescent="0.35">
      <c r="A9360" s="86">
        <v>46120</v>
      </c>
      <c r="B9360" s="87">
        <v>0.53125</v>
      </c>
      <c r="C9360">
        <v>3.9649999999999995E-5</v>
      </c>
    </row>
    <row r="9361" spans="1:3" x14ac:dyDescent="0.35">
      <c r="A9361" s="86">
        <v>46120</v>
      </c>
      <c r="B9361" s="87">
        <v>0.54166666666666663</v>
      </c>
      <c r="C9361">
        <v>4.0169999999999997E-5</v>
      </c>
    </row>
    <row r="9362" spans="1:3" x14ac:dyDescent="0.35">
      <c r="A9362" s="86">
        <v>46120</v>
      </c>
      <c r="B9362" s="87">
        <v>0.55208333333333337</v>
      </c>
      <c r="C9362">
        <v>3.9759999999999999E-5</v>
      </c>
    </row>
    <row r="9363" spans="1:3" x14ac:dyDescent="0.35">
      <c r="A9363" s="86">
        <v>46120</v>
      </c>
      <c r="B9363" s="87">
        <v>0.5625</v>
      </c>
      <c r="C9363">
        <v>3.8649999999999998E-5</v>
      </c>
    </row>
    <row r="9364" spans="1:3" x14ac:dyDescent="0.35">
      <c r="A9364" s="86">
        <v>46120</v>
      </c>
      <c r="B9364" s="87">
        <v>0.57291666666666663</v>
      </c>
      <c r="C9364">
        <v>3.7159999999999997E-5</v>
      </c>
    </row>
    <row r="9365" spans="1:3" x14ac:dyDescent="0.35">
      <c r="A9365" s="86">
        <v>46120</v>
      </c>
      <c r="B9365" s="87">
        <v>0.58333333333333337</v>
      </c>
      <c r="C9365">
        <v>3.5639999999999998E-5</v>
      </c>
    </row>
    <row r="9366" spans="1:3" x14ac:dyDescent="0.35">
      <c r="A9366" s="86">
        <v>46120</v>
      </c>
      <c r="B9366" s="87">
        <v>0.59375</v>
      </c>
      <c r="C9366">
        <v>3.4360000000000003E-5</v>
      </c>
    </row>
    <row r="9367" spans="1:3" x14ac:dyDescent="0.35">
      <c r="A9367" s="86">
        <v>46120</v>
      </c>
      <c r="B9367" s="87">
        <v>0.60416666666666663</v>
      </c>
      <c r="C9367">
        <v>3.3319999999999999E-5</v>
      </c>
    </row>
    <row r="9368" spans="1:3" x14ac:dyDescent="0.35">
      <c r="A9368" s="86">
        <v>46120</v>
      </c>
      <c r="B9368" s="87">
        <v>0.61458333333333337</v>
      </c>
      <c r="C9368">
        <v>3.239E-5</v>
      </c>
    </row>
    <row r="9369" spans="1:3" x14ac:dyDescent="0.35">
      <c r="A9369" s="86">
        <v>46120</v>
      </c>
      <c r="B9369" s="87">
        <v>0.625</v>
      </c>
      <c r="C9369">
        <v>3.154E-5</v>
      </c>
    </row>
    <row r="9370" spans="1:3" x14ac:dyDescent="0.35">
      <c r="A9370" s="86">
        <v>46120</v>
      </c>
      <c r="B9370" s="87">
        <v>0.63541666666666663</v>
      </c>
      <c r="C9370">
        <v>3.065E-5</v>
      </c>
    </row>
    <row r="9371" spans="1:3" x14ac:dyDescent="0.35">
      <c r="A9371" s="86">
        <v>46120</v>
      </c>
      <c r="B9371" s="87">
        <v>0.64583333333333337</v>
      </c>
      <c r="C9371">
        <v>2.9790000000000001E-5</v>
      </c>
    </row>
    <row r="9372" spans="1:3" x14ac:dyDescent="0.35">
      <c r="A9372" s="86">
        <v>46120</v>
      </c>
      <c r="B9372" s="87">
        <v>0.65625</v>
      </c>
      <c r="C9372">
        <v>2.8989999999999999E-5</v>
      </c>
    </row>
    <row r="9373" spans="1:3" x14ac:dyDescent="0.35">
      <c r="A9373" s="86">
        <v>46120</v>
      </c>
      <c r="B9373" s="87">
        <v>0.66666666666666663</v>
      </c>
      <c r="C9373">
        <v>2.8289999999999998E-5</v>
      </c>
    </row>
    <row r="9374" spans="1:3" x14ac:dyDescent="0.35">
      <c r="A9374" s="86">
        <v>46120</v>
      </c>
      <c r="B9374" s="87">
        <v>0.67708333333333337</v>
      </c>
      <c r="C9374">
        <v>2.775E-5</v>
      </c>
    </row>
    <row r="9375" spans="1:3" x14ac:dyDescent="0.35">
      <c r="A9375" s="86">
        <v>46120</v>
      </c>
      <c r="B9375" s="87">
        <v>0.6875</v>
      </c>
      <c r="C9375">
        <v>2.7439999999999998E-5</v>
      </c>
    </row>
    <row r="9376" spans="1:3" x14ac:dyDescent="0.35">
      <c r="A9376" s="86">
        <v>46120</v>
      </c>
      <c r="B9376" s="87">
        <v>0.69791666666666663</v>
      </c>
      <c r="C9376">
        <v>2.7380000000000002E-5</v>
      </c>
    </row>
    <row r="9377" spans="1:3" x14ac:dyDescent="0.35">
      <c r="A9377" s="86">
        <v>46120</v>
      </c>
      <c r="B9377" s="87">
        <v>0.70833333333333337</v>
      </c>
      <c r="C9377">
        <v>2.7640000000000003E-5</v>
      </c>
    </row>
    <row r="9378" spans="1:3" x14ac:dyDescent="0.35">
      <c r="A9378" s="86">
        <v>46120</v>
      </c>
      <c r="B9378" s="87">
        <v>0.71875</v>
      </c>
      <c r="C9378">
        <v>2.832E-5</v>
      </c>
    </row>
    <row r="9379" spans="1:3" x14ac:dyDescent="0.35">
      <c r="A9379" s="86">
        <v>46120</v>
      </c>
      <c r="B9379" s="87">
        <v>0.72916666666666663</v>
      </c>
      <c r="C9379">
        <v>2.936E-5</v>
      </c>
    </row>
    <row r="9380" spans="1:3" x14ac:dyDescent="0.35">
      <c r="A9380" s="86">
        <v>46120</v>
      </c>
      <c r="B9380" s="87">
        <v>0.73958333333333337</v>
      </c>
      <c r="C9380">
        <v>3.0710000000000002E-5</v>
      </c>
    </row>
    <row r="9381" spans="1:3" x14ac:dyDescent="0.35">
      <c r="A9381" s="86">
        <v>46120</v>
      </c>
      <c r="B9381" s="87">
        <v>0.75</v>
      </c>
      <c r="C9381">
        <v>3.239E-5</v>
      </c>
    </row>
    <row r="9382" spans="1:3" x14ac:dyDescent="0.35">
      <c r="A9382" s="86">
        <v>46120</v>
      </c>
      <c r="B9382" s="87">
        <v>0.76041666666666663</v>
      </c>
      <c r="C9382">
        <v>3.4360000000000003E-5</v>
      </c>
    </row>
    <row r="9383" spans="1:3" x14ac:dyDescent="0.35">
      <c r="A9383" s="86">
        <v>46120</v>
      </c>
      <c r="B9383" s="87">
        <v>0.77083333333333337</v>
      </c>
      <c r="C9383">
        <v>3.6490000000000005E-5</v>
      </c>
    </row>
    <row r="9384" spans="1:3" x14ac:dyDescent="0.35">
      <c r="A9384" s="86">
        <v>46120</v>
      </c>
      <c r="B9384" s="87">
        <v>0.78125</v>
      </c>
      <c r="C9384">
        <v>3.8699999999999999E-5</v>
      </c>
    </row>
    <row r="9385" spans="1:3" x14ac:dyDescent="0.35">
      <c r="A9385" s="86">
        <v>46120</v>
      </c>
      <c r="B9385" s="87">
        <v>0.79166666666666663</v>
      </c>
      <c r="C9385">
        <v>4.083E-5</v>
      </c>
    </row>
    <row r="9386" spans="1:3" x14ac:dyDescent="0.35">
      <c r="A9386" s="86">
        <v>46120</v>
      </c>
      <c r="B9386" s="87">
        <v>0.80208333333333337</v>
      </c>
      <c r="C9386">
        <v>4.2799999999999997E-5</v>
      </c>
    </row>
    <row r="9387" spans="1:3" x14ac:dyDescent="0.35">
      <c r="A9387" s="86">
        <v>46120</v>
      </c>
      <c r="B9387" s="87">
        <v>0.8125</v>
      </c>
      <c r="C9387">
        <v>4.4409999999999997E-5</v>
      </c>
    </row>
    <row r="9388" spans="1:3" x14ac:dyDescent="0.35">
      <c r="A9388" s="86">
        <v>46120</v>
      </c>
      <c r="B9388" s="87">
        <v>0.82291666666666663</v>
      </c>
      <c r="C9388">
        <v>4.5469999999999997E-5</v>
      </c>
    </row>
    <row r="9389" spans="1:3" x14ac:dyDescent="0.35">
      <c r="A9389" s="86">
        <v>46120</v>
      </c>
      <c r="B9389" s="87">
        <v>0.83333333333333337</v>
      </c>
      <c r="C9389">
        <v>4.5809999999999997E-5</v>
      </c>
    </row>
    <row r="9390" spans="1:3" x14ac:dyDescent="0.35">
      <c r="A9390" s="86">
        <v>46120</v>
      </c>
      <c r="B9390" s="87">
        <v>0.84375</v>
      </c>
      <c r="C9390">
        <v>4.5289999999999995E-5</v>
      </c>
    </row>
    <row r="9391" spans="1:3" x14ac:dyDescent="0.35">
      <c r="A9391" s="86">
        <v>46120</v>
      </c>
      <c r="B9391" s="87">
        <v>0.85416666666666663</v>
      </c>
      <c r="C9391">
        <v>4.4249999999999998E-5</v>
      </c>
    </row>
    <row r="9392" spans="1:3" x14ac:dyDescent="0.35">
      <c r="A9392" s="86">
        <v>46120</v>
      </c>
      <c r="B9392" s="87">
        <v>0.86458333333333337</v>
      </c>
      <c r="C9392">
        <v>4.3009999999999996E-5</v>
      </c>
    </row>
    <row r="9393" spans="1:3" x14ac:dyDescent="0.35">
      <c r="A9393" s="86">
        <v>46120</v>
      </c>
      <c r="B9393" s="87">
        <v>0.875</v>
      </c>
      <c r="C9393">
        <v>4.1919999999999998E-5</v>
      </c>
    </row>
    <row r="9394" spans="1:3" x14ac:dyDescent="0.35">
      <c r="A9394" s="86">
        <v>46120</v>
      </c>
      <c r="B9394" s="87">
        <v>0.88541666666666663</v>
      </c>
      <c r="C9394">
        <v>4.1239999999999998E-5</v>
      </c>
    </row>
    <row r="9395" spans="1:3" x14ac:dyDescent="0.35">
      <c r="A9395" s="86">
        <v>46120</v>
      </c>
      <c r="B9395" s="87">
        <v>0.89583333333333337</v>
      </c>
      <c r="C9395">
        <v>4.0800000000000002E-5</v>
      </c>
    </row>
    <row r="9396" spans="1:3" x14ac:dyDescent="0.35">
      <c r="A9396" s="86">
        <v>46120</v>
      </c>
      <c r="B9396" s="87">
        <v>0.90625</v>
      </c>
      <c r="C9396">
        <v>4.0329999999999995E-5</v>
      </c>
    </row>
    <row r="9397" spans="1:3" x14ac:dyDescent="0.35">
      <c r="A9397" s="86">
        <v>46120</v>
      </c>
      <c r="B9397" s="87">
        <v>0.91666666666666663</v>
      </c>
      <c r="C9397">
        <v>3.9530000000000003E-5</v>
      </c>
    </row>
    <row r="9398" spans="1:3" x14ac:dyDescent="0.35">
      <c r="A9398" s="86">
        <v>46120</v>
      </c>
      <c r="B9398" s="87">
        <v>0.92708333333333337</v>
      </c>
      <c r="C9398">
        <v>3.82E-5</v>
      </c>
    </row>
    <row r="9399" spans="1:3" x14ac:dyDescent="0.35">
      <c r="A9399" s="86">
        <v>46120</v>
      </c>
      <c r="B9399" s="87">
        <v>0.9375</v>
      </c>
      <c r="C9399">
        <v>3.6409999999999999E-5</v>
      </c>
    </row>
    <row r="9400" spans="1:3" x14ac:dyDescent="0.35">
      <c r="A9400" s="86">
        <v>46120</v>
      </c>
      <c r="B9400" s="87">
        <v>0.94791666666666663</v>
      </c>
      <c r="C9400">
        <v>3.4289999999999999E-5</v>
      </c>
    </row>
    <row r="9401" spans="1:3" x14ac:dyDescent="0.35">
      <c r="A9401" s="86">
        <v>46120</v>
      </c>
      <c r="B9401" s="87">
        <v>0.95833333333333337</v>
      </c>
      <c r="C9401">
        <v>3.1970000000000001E-5</v>
      </c>
    </row>
    <row r="9402" spans="1:3" x14ac:dyDescent="0.35">
      <c r="A9402" s="86">
        <v>46120</v>
      </c>
      <c r="B9402" s="87">
        <v>0.96875</v>
      </c>
      <c r="C9402">
        <v>2.9579999999999998E-5</v>
      </c>
    </row>
    <row r="9403" spans="1:3" x14ac:dyDescent="0.35">
      <c r="A9403" s="86">
        <v>46120</v>
      </c>
      <c r="B9403" s="87">
        <v>0.97916666666666663</v>
      </c>
      <c r="C9403">
        <v>2.7199999999999997E-5</v>
      </c>
    </row>
    <row r="9404" spans="1:3" x14ac:dyDescent="0.35">
      <c r="A9404" s="86">
        <v>46120</v>
      </c>
      <c r="B9404" s="87">
        <v>0.98958333333333337</v>
      </c>
      <c r="C9404">
        <v>2.4809999999999998E-5</v>
      </c>
    </row>
    <row r="9405" spans="1:3" x14ac:dyDescent="0.35">
      <c r="A9405" s="86">
        <v>46121</v>
      </c>
      <c r="B9405" s="87">
        <v>0</v>
      </c>
      <c r="C9405">
        <v>2.247E-5</v>
      </c>
    </row>
    <row r="9406" spans="1:3" x14ac:dyDescent="0.35">
      <c r="A9406" s="86">
        <v>46121</v>
      </c>
      <c r="B9406" s="87">
        <v>1.0416666666666666E-2</v>
      </c>
      <c r="C9406">
        <v>2.0109999999999999E-5</v>
      </c>
    </row>
    <row r="9407" spans="1:3" x14ac:dyDescent="0.35">
      <c r="A9407" s="86">
        <v>46121</v>
      </c>
      <c r="B9407" s="87">
        <v>2.0833333333333332E-2</v>
      </c>
      <c r="C9407">
        <v>1.7989999999999999E-5</v>
      </c>
    </row>
    <row r="9408" spans="1:3" x14ac:dyDescent="0.35">
      <c r="A9408" s="86">
        <v>46121</v>
      </c>
      <c r="B9408" s="87">
        <v>3.125E-2</v>
      </c>
      <c r="C9408">
        <v>1.613E-5</v>
      </c>
    </row>
    <row r="9409" spans="1:3" x14ac:dyDescent="0.35">
      <c r="A9409" s="86">
        <v>46121</v>
      </c>
      <c r="B9409" s="87">
        <v>4.1666666666666664E-2</v>
      </c>
      <c r="C9409">
        <v>1.4630000000000001E-5</v>
      </c>
    </row>
    <row r="9410" spans="1:3" x14ac:dyDescent="0.35">
      <c r="A9410" s="86">
        <v>46121</v>
      </c>
      <c r="B9410" s="87">
        <v>5.2083333333333336E-2</v>
      </c>
      <c r="C9410">
        <v>1.358E-5</v>
      </c>
    </row>
    <row r="9411" spans="1:3" x14ac:dyDescent="0.35">
      <c r="A9411" s="86">
        <v>46121</v>
      </c>
      <c r="B9411" s="87">
        <v>6.25E-2</v>
      </c>
      <c r="C9411">
        <v>1.2850000000000001E-5</v>
      </c>
    </row>
    <row r="9412" spans="1:3" x14ac:dyDescent="0.35">
      <c r="A9412" s="86">
        <v>46121</v>
      </c>
      <c r="B9412" s="87">
        <v>7.2916666666666671E-2</v>
      </c>
      <c r="C9412">
        <v>1.239E-5</v>
      </c>
    </row>
    <row r="9413" spans="1:3" x14ac:dyDescent="0.35">
      <c r="A9413" s="86">
        <v>46121</v>
      </c>
      <c r="B9413" s="87">
        <v>8.3333333333333329E-2</v>
      </c>
      <c r="C9413">
        <v>1.205E-5</v>
      </c>
    </row>
    <row r="9414" spans="1:3" x14ac:dyDescent="0.35">
      <c r="A9414" s="86">
        <v>46121</v>
      </c>
      <c r="B9414" s="87">
        <v>9.375E-2</v>
      </c>
      <c r="C9414">
        <v>1.1769999999999999E-5</v>
      </c>
    </row>
    <row r="9415" spans="1:3" x14ac:dyDescent="0.35">
      <c r="A9415" s="86">
        <v>46121</v>
      </c>
      <c r="B9415" s="87">
        <v>0.10416666666666667</v>
      </c>
      <c r="C9415">
        <v>1.151E-5</v>
      </c>
    </row>
    <row r="9416" spans="1:3" x14ac:dyDescent="0.35">
      <c r="A9416" s="86">
        <v>46121</v>
      </c>
      <c r="B9416" s="87">
        <v>0.11458333333333333</v>
      </c>
      <c r="C9416">
        <v>1.132E-5</v>
      </c>
    </row>
    <row r="9417" spans="1:3" x14ac:dyDescent="0.35">
      <c r="A9417" s="86">
        <v>46121</v>
      </c>
      <c r="B9417" s="87">
        <v>0.125</v>
      </c>
      <c r="C9417">
        <v>1.1199999999999999E-5</v>
      </c>
    </row>
    <row r="9418" spans="1:3" x14ac:dyDescent="0.35">
      <c r="A9418" s="86">
        <v>46121</v>
      </c>
      <c r="B9418" s="87">
        <v>0.13541666666666666</v>
      </c>
      <c r="C9418">
        <v>1.112E-5</v>
      </c>
    </row>
    <row r="9419" spans="1:3" x14ac:dyDescent="0.35">
      <c r="A9419" s="86">
        <v>46121</v>
      </c>
      <c r="B9419" s="87">
        <v>0.14583333333333334</v>
      </c>
      <c r="C9419">
        <v>1.112E-5</v>
      </c>
    </row>
    <row r="9420" spans="1:3" x14ac:dyDescent="0.35">
      <c r="A9420" s="86">
        <v>46121</v>
      </c>
      <c r="B9420" s="87">
        <v>0.15625</v>
      </c>
      <c r="C9420">
        <v>1.115E-5</v>
      </c>
    </row>
    <row r="9421" spans="1:3" x14ac:dyDescent="0.35">
      <c r="A9421" s="86">
        <v>46121</v>
      </c>
      <c r="B9421" s="87">
        <v>0.16666666666666666</v>
      </c>
      <c r="C9421">
        <v>1.1199999999999999E-5</v>
      </c>
    </row>
    <row r="9422" spans="1:3" x14ac:dyDescent="0.35">
      <c r="A9422" s="86">
        <v>46121</v>
      </c>
      <c r="B9422" s="87">
        <v>0.17708333333333334</v>
      </c>
      <c r="C9422">
        <v>1.1220000000000001E-5</v>
      </c>
    </row>
    <row r="9423" spans="1:3" x14ac:dyDescent="0.35">
      <c r="A9423" s="86">
        <v>46121</v>
      </c>
      <c r="B9423" s="87">
        <v>0.1875</v>
      </c>
      <c r="C9423">
        <v>1.1299999999999999E-5</v>
      </c>
    </row>
    <row r="9424" spans="1:3" x14ac:dyDescent="0.35">
      <c r="A9424" s="86">
        <v>46121</v>
      </c>
      <c r="B9424" s="87">
        <v>0.19791666666666666</v>
      </c>
      <c r="C9424">
        <v>1.1429999999999999E-5</v>
      </c>
    </row>
    <row r="9425" spans="1:3" x14ac:dyDescent="0.35">
      <c r="A9425" s="86">
        <v>46121</v>
      </c>
      <c r="B9425" s="87">
        <v>0.20833333333333334</v>
      </c>
      <c r="C9425">
        <v>1.1610000000000001E-5</v>
      </c>
    </row>
    <row r="9426" spans="1:3" x14ac:dyDescent="0.35">
      <c r="A9426" s="86">
        <v>46121</v>
      </c>
      <c r="B9426" s="87">
        <v>0.21875</v>
      </c>
      <c r="C9426">
        <v>1.1979999999999999E-5</v>
      </c>
    </row>
    <row r="9427" spans="1:3" x14ac:dyDescent="0.35">
      <c r="A9427" s="86">
        <v>46121</v>
      </c>
      <c r="B9427" s="87">
        <v>0.22916666666666666</v>
      </c>
      <c r="C9427">
        <v>1.2649999999999999E-5</v>
      </c>
    </row>
    <row r="9428" spans="1:3" x14ac:dyDescent="0.35">
      <c r="A9428" s="86">
        <v>46121</v>
      </c>
      <c r="B9428" s="87">
        <v>0.23958333333333334</v>
      </c>
      <c r="C9428">
        <v>1.3889999999999999E-5</v>
      </c>
    </row>
    <row r="9429" spans="1:3" x14ac:dyDescent="0.35">
      <c r="A9429" s="86">
        <v>46121</v>
      </c>
      <c r="B9429" s="87">
        <v>0.25</v>
      </c>
      <c r="C9429">
        <v>1.5929999999999998E-5</v>
      </c>
    </row>
    <row r="9430" spans="1:3" x14ac:dyDescent="0.35">
      <c r="A9430" s="86">
        <v>46121</v>
      </c>
      <c r="B9430" s="87">
        <v>0.26041666666666669</v>
      </c>
      <c r="C9430">
        <v>1.8849999999999997E-5</v>
      </c>
    </row>
    <row r="9431" spans="1:3" x14ac:dyDescent="0.35">
      <c r="A9431" s="86">
        <v>46121</v>
      </c>
      <c r="B9431" s="87">
        <v>0.27083333333333331</v>
      </c>
      <c r="C9431">
        <v>2.232E-5</v>
      </c>
    </row>
    <row r="9432" spans="1:3" x14ac:dyDescent="0.35">
      <c r="A9432" s="86">
        <v>46121</v>
      </c>
      <c r="B9432" s="87">
        <v>0.28125</v>
      </c>
      <c r="C9432">
        <v>2.588E-5</v>
      </c>
    </row>
    <row r="9433" spans="1:3" x14ac:dyDescent="0.35">
      <c r="A9433" s="86">
        <v>46121</v>
      </c>
      <c r="B9433" s="87">
        <v>0.29166666666666669</v>
      </c>
      <c r="C9433">
        <v>2.906E-5</v>
      </c>
    </row>
    <row r="9434" spans="1:3" x14ac:dyDescent="0.35">
      <c r="A9434" s="86">
        <v>46121</v>
      </c>
      <c r="B9434" s="87">
        <v>0.30208333333333331</v>
      </c>
      <c r="C9434">
        <v>3.1489999999999998E-5</v>
      </c>
    </row>
    <row r="9435" spans="1:3" x14ac:dyDescent="0.35">
      <c r="A9435" s="86">
        <v>46121</v>
      </c>
      <c r="B9435" s="87">
        <v>0.3125</v>
      </c>
      <c r="C9435">
        <v>3.3230000000000005E-5</v>
      </c>
    </row>
    <row r="9436" spans="1:3" x14ac:dyDescent="0.35">
      <c r="A9436" s="86">
        <v>46121</v>
      </c>
      <c r="B9436" s="87">
        <v>0.32291666666666669</v>
      </c>
      <c r="C9436">
        <v>3.4360000000000003E-5</v>
      </c>
    </row>
    <row r="9437" spans="1:3" x14ac:dyDescent="0.35">
      <c r="A9437" s="86">
        <v>46121</v>
      </c>
      <c r="B9437" s="87">
        <v>0.33333333333333331</v>
      </c>
      <c r="C9437">
        <v>3.5090000000000005E-5</v>
      </c>
    </row>
    <row r="9438" spans="1:3" x14ac:dyDescent="0.35">
      <c r="A9438" s="86">
        <v>46121</v>
      </c>
      <c r="B9438" s="87">
        <v>0.34375</v>
      </c>
      <c r="C9438">
        <v>3.5470000000000004E-5</v>
      </c>
    </row>
    <row r="9439" spans="1:3" x14ac:dyDescent="0.35">
      <c r="A9439" s="86">
        <v>46121</v>
      </c>
      <c r="B9439" s="87">
        <v>0.35416666666666669</v>
      </c>
      <c r="C9439">
        <v>3.5599999999999998E-5</v>
      </c>
    </row>
    <row r="9440" spans="1:3" x14ac:dyDescent="0.35">
      <c r="A9440" s="86">
        <v>46121</v>
      </c>
      <c r="B9440" s="87">
        <v>0.36458333333333331</v>
      </c>
      <c r="C9440">
        <v>3.5599999999999998E-5</v>
      </c>
    </row>
    <row r="9441" spans="1:3" x14ac:dyDescent="0.35">
      <c r="A9441" s="86">
        <v>46121</v>
      </c>
      <c r="B9441" s="87">
        <v>0.375</v>
      </c>
      <c r="C9441">
        <v>3.5499999999999996E-5</v>
      </c>
    </row>
    <row r="9442" spans="1:3" x14ac:dyDescent="0.35">
      <c r="A9442" s="86">
        <v>46121</v>
      </c>
      <c r="B9442" s="87">
        <v>0.38541666666666669</v>
      </c>
      <c r="C9442">
        <v>3.54E-5</v>
      </c>
    </row>
    <row r="9443" spans="1:3" x14ac:dyDescent="0.35">
      <c r="A9443" s="86">
        <v>46121</v>
      </c>
      <c r="B9443" s="87">
        <v>0.39583333333333331</v>
      </c>
      <c r="C9443">
        <v>3.5259999999999998E-5</v>
      </c>
    </row>
    <row r="9444" spans="1:3" x14ac:dyDescent="0.35">
      <c r="A9444" s="86">
        <v>46121</v>
      </c>
      <c r="B9444" s="87">
        <v>0.40625</v>
      </c>
      <c r="C9444">
        <v>3.5090000000000005E-5</v>
      </c>
    </row>
    <row r="9445" spans="1:3" x14ac:dyDescent="0.35">
      <c r="A9445" s="86">
        <v>46121</v>
      </c>
      <c r="B9445" s="87">
        <v>0.41666666666666669</v>
      </c>
      <c r="C9445">
        <v>3.485E-5</v>
      </c>
    </row>
    <row r="9446" spans="1:3" x14ac:dyDescent="0.35">
      <c r="A9446" s="86">
        <v>46121</v>
      </c>
      <c r="B9446" s="87">
        <v>0.42708333333333331</v>
      </c>
      <c r="C9446">
        <v>3.4569999999999996E-5</v>
      </c>
    </row>
    <row r="9447" spans="1:3" x14ac:dyDescent="0.35">
      <c r="A9447" s="86">
        <v>46121</v>
      </c>
      <c r="B9447" s="87">
        <v>0.4375</v>
      </c>
      <c r="C9447">
        <v>3.4229999999999996E-5</v>
      </c>
    </row>
    <row r="9448" spans="1:3" x14ac:dyDescent="0.35">
      <c r="A9448" s="86">
        <v>46121</v>
      </c>
      <c r="B9448" s="87">
        <v>0.44791666666666669</v>
      </c>
      <c r="C9448">
        <v>3.3970000000000002E-5</v>
      </c>
    </row>
    <row r="9449" spans="1:3" x14ac:dyDescent="0.35">
      <c r="A9449" s="86">
        <v>46121</v>
      </c>
      <c r="B9449" s="87">
        <v>0.45833333333333331</v>
      </c>
      <c r="C9449">
        <v>3.3799999999999995E-5</v>
      </c>
    </row>
    <row r="9450" spans="1:3" x14ac:dyDescent="0.35">
      <c r="A9450" s="86">
        <v>46121</v>
      </c>
      <c r="B9450" s="87">
        <v>0.46875</v>
      </c>
      <c r="C9450">
        <v>3.3759999999999995E-5</v>
      </c>
    </row>
    <row r="9451" spans="1:3" x14ac:dyDescent="0.35">
      <c r="A9451" s="86">
        <v>46121</v>
      </c>
      <c r="B9451" s="87">
        <v>0.47916666666666669</v>
      </c>
      <c r="C9451">
        <v>3.4E-5</v>
      </c>
    </row>
    <row r="9452" spans="1:3" x14ac:dyDescent="0.35">
      <c r="A9452" s="86">
        <v>46121</v>
      </c>
      <c r="B9452" s="87">
        <v>0.48958333333333331</v>
      </c>
      <c r="C9452">
        <v>3.4539999999999998E-5</v>
      </c>
    </row>
    <row r="9453" spans="1:3" x14ac:dyDescent="0.35">
      <c r="A9453" s="86">
        <v>46121</v>
      </c>
      <c r="B9453" s="87">
        <v>0.5</v>
      </c>
      <c r="C9453">
        <v>3.5499999999999996E-5</v>
      </c>
    </row>
    <row r="9454" spans="1:3" x14ac:dyDescent="0.35">
      <c r="A9454" s="86">
        <v>46121</v>
      </c>
      <c r="B9454" s="87">
        <v>0.51041666666666663</v>
      </c>
      <c r="C9454">
        <v>3.6869999999999998E-5</v>
      </c>
    </row>
    <row r="9455" spans="1:3" x14ac:dyDescent="0.35">
      <c r="A9455" s="86">
        <v>46121</v>
      </c>
      <c r="B9455" s="87">
        <v>0.52083333333333337</v>
      </c>
      <c r="C9455">
        <v>3.8309999999999997E-5</v>
      </c>
    </row>
    <row r="9456" spans="1:3" x14ac:dyDescent="0.35">
      <c r="A9456" s="86">
        <v>46121</v>
      </c>
      <c r="B9456" s="87">
        <v>0.53125</v>
      </c>
      <c r="C9456">
        <v>3.9499999999999998E-5</v>
      </c>
    </row>
    <row r="9457" spans="1:3" x14ac:dyDescent="0.35">
      <c r="A9457" s="86">
        <v>46121</v>
      </c>
      <c r="B9457" s="87">
        <v>0.54166666666666663</v>
      </c>
      <c r="C9457">
        <v>4.002E-5</v>
      </c>
    </row>
    <row r="9458" spans="1:3" x14ac:dyDescent="0.35">
      <c r="A9458" s="86">
        <v>46121</v>
      </c>
      <c r="B9458" s="87">
        <v>0.55208333333333337</v>
      </c>
      <c r="C9458">
        <v>3.9610000000000002E-5</v>
      </c>
    </row>
    <row r="9459" spans="1:3" x14ac:dyDescent="0.35">
      <c r="A9459" s="86">
        <v>46121</v>
      </c>
      <c r="B9459" s="87">
        <v>0.5625</v>
      </c>
      <c r="C9459">
        <v>3.8500000000000001E-5</v>
      </c>
    </row>
    <row r="9460" spans="1:3" x14ac:dyDescent="0.35">
      <c r="A9460" s="86">
        <v>46121</v>
      </c>
      <c r="B9460" s="87">
        <v>0.57291666666666663</v>
      </c>
      <c r="C9460">
        <v>3.7019999999999995E-5</v>
      </c>
    </row>
    <row r="9461" spans="1:3" x14ac:dyDescent="0.35">
      <c r="A9461" s="86">
        <v>46121</v>
      </c>
      <c r="B9461" s="87">
        <v>0.58333333333333337</v>
      </c>
      <c r="C9461">
        <v>3.5499999999999996E-5</v>
      </c>
    </row>
    <row r="9462" spans="1:3" x14ac:dyDescent="0.35">
      <c r="A9462" s="86">
        <v>46121</v>
      </c>
      <c r="B9462" s="87">
        <v>0.59375</v>
      </c>
      <c r="C9462">
        <v>3.4229999999999996E-5</v>
      </c>
    </row>
    <row r="9463" spans="1:3" x14ac:dyDescent="0.35">
      <c r="A9463" s="86">
        <v>46121</v>
      </c>
      <c r="B9463" s="87">
        <v>0.60416666666666663</v>
      </c>
      <c r="C9463">
        <v>3.3200000000000001E-5</v>
      </c>
    </row>
    <row r="9464" spans="1:3" x14ac:dyDescent="0.35">
      <c r="A9464" s="86">
        <v>46121</v>
      </c>
      <c r="B9464" s="87">
        <v>0.61458333333333337</v>
      </c>
      <c r="C9464">
        <v>3.2259999999999999E-5</v>
      </c>
    </row>
    <row r="9465" spans="1:3" x14ac:dyDescent="0.35">
      <c r="A9465" s="86">
        <v>46121</v>
      </c>
      <c r="B9465" s="87">
        <v>0.625</v>
      </c>
      <c r="C9465">
        <v>3.1419999999999994E-5</v>
      </c>
    </row>
    <row r="9466" spans="1:3" x14ac:dyDescent="0.35">
      <c r="A9466" s="86">
        <v>46121</v>
      </c>
      <c r="B9466" s="87">
        <v>0.63541666666666663</v>
      </c>
      <c r="C9466">
        <v>3.0540000000000002E-5</v>
      </c>
    </row>
    <row r="9467" spans="1:3" x14ac:dyDescent="0.35">
      <c r="A9467" s="86">
        <v>46121</v>
      </c>
      <c r="B9467" s="87">
        <v>0.64583333333333337</v>
      </c>
      <c r="C9467">
        <v>2.968E-5</v>
      </c>
    </row>
    <row r="9468" spans="1:3" x14ac:dyDescent="0.35">
      <c r="A9468" s="86">
        <v>46121</v>
      </c>
      <c r="B9468" s="87">
        <v>0.65625</v>
      </c>
      <c r="C9468">
        <v>2.8879999999999998E-5</v>
      </c>
    </row>
    <row r="9469" spans="1:3" x14ac:dyDescent="0.35">
      <c r="A9469" s="86">
        <v>46121</v>
      </c>
      <c r="B9469" s="87">
        <v>0.66666666666666663</v>
      </c>
      <c r="C9469">
        <v>2.8180000000000001E-5</v>
      </c>
    </row>
    <row r="9470" spans="1:3" x14ac:dyDescent="0.35">
      <c r="A9470" s="86">
        <v>46121</v>
      </c>
      <c r="B9470" s="87">
        <v>0.67708333333333337</v>
      </c>
      <c r="C9470">
        <v>2.7640000000000003E-5</v>
      </c>
    </row>
    <row r="9471" spans="1:3" x14ac:dyDescent="0.35">
      <c r="A9471" s="86">
        <v>46121</v>
      </c>
      <c r="B9471" s="87">
        <v>0.6875</v>
      </c>
      <c r="C9471">
        <v>2.7330000000000001E-5</v>
      </c>
    </row>
    <row r="9472" spans="1:3" x14ac:dyDescent="0.35">
      <c r="A9472" s="86">
        <v>46121</v>
      </c>
      <c r="B9472" s="87">
        <v>0.69791666666666663</v>
      </c>
      <c r="C9472">
        <v>2.728E-5</v>
      </c>
    </row>
    <row r="9473" spans="1:3" x14ac:dyDescent="0.35">
      <c r="A9473" s="86">
        <v>46121</v>
      </c>
      <c r="B9473" s="87">
        <v>0.70833333333333337</v>
      </c>
      <c r="C9473">
        <v>2.7539999999999997E-5</v>
      </c>
    </row>
    <row r="9474" spans="1:3" x14ac:dyDescent="0.35">
      <c r="A9474" s="86">
        <v>46121</v>
      </c>
      <c r="B9474" s="87">
        <v>0.71875</v>
      </c>
      <c r="C9474">
        <v>2.8209999999999999E-5</v>
      </c>
    </row>
    <row r="9475" spans="1:3" x14ac:dyDescent="0.35">
      <c r="A9475" s="86">
        <v>46121</v>
      </c>
      <c r="B9475" s="87">
        <v>0.72916666666666663</v>
      </c>
      <c r="C9475">
        <v>2.9250000000000003E-5</v>
      </c>
    </row>
    <row r="9476" spans="1:3" x14ac:dyDescent="0.35">
      <c r="A9476" s="86">
        <v>46121</v>
      </c>
      <c r="B9476" s="87">
        <v>0.73958333333333337</v>
      </c>
      <c r="C9476">
        <v>3.0589999999999997E-5</v>
      </c>
    </row>
    <row r="9477" spans="1:3" x14ac:dyDescent="0.35">
      <c r="A9477" s="86">
        <v>46121</v>
      </c>
      <c r="B9477" s="87">
        <v>0.75</v>
      </c>
      <c r="C9477">
        <v>3.2259999999999999E-5</v>
      </c>
    </row>
    <row r="9478" spans="1:3" x14ac:dyDescent="0.35">
      <c r="A9478" s="86">
        <v>46121</v>
      </c>
      <c r="B9478" s="87">
        <v>0.76041666666666663</v>
      </c>
      <c r="C9478">
        <v>3.4229999999999996E-5</v>
      </c>
    </row>
    <row r="9479" spans="1:3" x14ac:dyDescent="0.35">
      <c r="A9479" s="86">
        <v>46121</v>
      </c>
      <c r="B9479" s="87">
        <v>0.77083333333333337</v>
      </c>
      <c r="C9479">
        <v>3.6350000000000003E-5</v>
      </c>
    </row>
    <row r="9480" spans="1:3" x14ac:dyDescent="0.35">
      <c r="A9480" s="86">
        <v>46121</v>
      </c>
      <c r="B9480" s="87">
        <v>0.78125</v>
      </c>
      <c r="C9480">
        <v>3.8550000000000002E-5</v>
      </c>
    </row>
    <row r="9481" spans="1:3" x14ac:dyDescent="0.35">
      <c r="A9481" s="86">
        <v>46121</v>
      </c>
      <c r="B9481" s="87">
        <v>0.79166666666666663</v>
      </c>
      <c r="C9481">
        <v>4.0669999999999995E-5</v>
      </c>
    </row>
    <row r="9482" spans="1:3" x14ac:dyDescent="0.35">
      <c r="A9482" s="86">
        <v>46121</v>
      </c>
      <c r="B9482" s="87">
        <v>0.80208333333333337</v>
      </c>
      <c r="C9482">
        <v>4.2639999999999998E-5</v>
      </c>
    </row>
    <row r="9483" spans="1:3" x14ac:dyDescent="0.35">
      <c r="A9483" s="86">
        <v>46121</v>
      </c>
      <c r="B9483" s="87">
        <v>0.8125</v>
      </c>
      <c r="C9483">
        <v>4.4240000000000003E-5</v>
      </c>
    </row>
    <row r="9484" spans="1:3" x14ac:dyDescent="0.35">
      <c r="A9484" s="86">
        <v>46121</v>
      </c>
      <c r="B9484" s="87">
        <v>0.82291666666666663</v>
      </c>
      <c r="C9484">
        <v>4.5289999999999995E-5</v>
      </c>
    </row>
    <row r="9485" spans="1:3" x14ac:dyDescent="0.35">
      <c r="A9485" s="86">
        <v>46121</v>
      </c>
      <c r="B9485" s="87">
        <v>0.83333333333333337</v>
      </c>
      <c r="C9485">
        <v>4.5639999999999997E-5</v>
      </c>
    </row>
    <row r="9486" spans="1:3" x14ac:dyDescent="0.35">
      <c r="A9486" s="86">
        <v>46121</v>
      </c>
      <c r="B9486" s="87">
        <v>0.84375</v>
      </c>
      <c r="C9486">
        <v>4.5120000000000002E-5</v>
      </c>
    </row>
    <row r="9487" spans="1:3" x14ac:dyDescent="0.35">
      <c r="A9487" s="86">
        <v>46121</v>
      </c>
      <c r="B9487" s="87">
        <v>0.85416666666666663</v>
      </c>
      <c r="C9487">
        <v>4.4079999999999998E-5</v>
      </c>
    </row>
    <row r="9488" spans="1:3" x14ac:dyDescent="0.35">
      <c r="A9488" s="86">
        <v>46121</v>
      </c>
      <c r="B9488" s="87">
        <v>0.86458333333333337</v>
      </c>
      <c r="C9488">
        <v>4.2840000000000003E-5</v>
      </c>
    </row>
    <row r="9489" spans="1:3" x14ac:dyDescent="0.35">
      <c r="A9489" s="86">
        <v>46121</v>
      </c>
      <c r="B9489" s="87">
        <v>0.875</v>
      </c>
      <c r="C9489">
        <v>4.176E-5</v>
      </c>
    </row>
    <row r="9490" spans="1:3" x14ac:dyDescent="0.35">
      <c r="A9490" s="86">
        <v>46121</v>
      </c>
      <c r="B9490" s="87">
        <v>0.88541666666666663</v>
      </c>
      <c r="C9490">
        <v>4.1090000000000001E-5</v>
      </c>
    </row>
    <row r="9491" spans="1:3" x14ac:dyDescent="0.35">
      <c r="A9491" s="86">
        <v>46121</v>
      </c>
      <c r="B9491" s="87">
        <v>0.89583333333333337</v>
      </c>
      <c r="C9491">
        <v>4.0640000000000004E-5</v>
      </c>
    </row>
    <row r="9492" spans="1:3" x14ac:dyDescent="0.35">
      <c r="A9492" s="86">
        <v>46121</v>
      </c>
      <c r="B9492" s="87">
        <v>0.90625</v>
      </c>
      <c r="C9492">
        <v>4.0179999999999998E-5</v>
      </c>
    </row>
    <row r="9493" spans="1:3" x14ac:dyDescent="0.35">
      <c r="A9493" s="86">
        <v>46121</v>
      </c>
      <c r="B9493" s="87">
        <v>0.91666666666666663</v>
      </c>
      <c r="C9493">
        <v>3.9379999999999999E-5</v>
      </c>
    </row>
    <row r="9494" spans="1:3" x14ac:dyDescent="0.35">
      <c r="A9494" s="86">
        <v>46121</v>
      </c>
      <c r="B9494" s="87">
        <v>0.92708333333333337</v>
      </c>
      <c r="C9494">
        <v>3.8059999999999998E-5</v>
      </c>
    </row>
    <row r="9495" spans="1:3" x14ac:dyDescent="0.35">
      <c r="A9495" s="86">
        <v>46121</v>
      </c>
      <c r="B9495" s="87">
        <v>0.9375</v>
      </c>
      <c r="C9495">
        <v>3.6279999999999998E-5</v>
      </c>
    </row>
    <row r="9496" spans="1:3" x14ac:dyDescent="0.35">
      <c r="A9496" s="86">
        <v>46121</v>
      </c>
      <c r="B9496" s="87">
        <v>0.94791666666666663</v>
      </c>
      <c r="C9496">
        <v>3.4160000000000005E-5</v>
      </c>
    </row>
    <row r="9497" spans="1:3" x14ac:dyDescent="0.35">
      <c r="A9497" s="86">
        <v>46121</v>
      </c>
      <c r="B9497" s="87">
        <v>0.95833333333333337</v>
      </c>
      <c r="C9497">
        <v>3.1850000000000002E-5</v>
      </c>
    </row>
    <row r="9498" spans="1:3" x14ac:dyDescent="0.35">
      <c r="A9498" s="86">
        <v>46121</v>
      </c>
      <c r="B9498" s="87">
        <v>0.96875</v>
      </c>
      <c r="C9498">
        <v>2.9470000000000001E-5</v>
      </c>
    </row>
    <row r="9499" spans="1:3" x14ac:dyDescent="0.35">
      <c r="A9499" s="86">
        <v>46121</v>
      </c>
      <c r="B9499" s="87">
        <v>0.97916666666666663</v>
      </c>
      <c r="C9499">
        <v>2.709E-5</v>
      </c>
    </row>
    <row r="9500" spans="1:3" x14ac:dyDescent="0.35">
      <c r="A9500" s="86">
        <v>46121</v>
      </c>
      <c r="B9500" s="87">
        <v>0.98958333333333337</v>
      </c>
      <c r="C9500">
        <v>2.472E-5</v>
      </c>
    </row>
    <row r="9501" spans="1:3" x14ac:dyDescent="0.35">
      <c r="A9501" s="86">
        <v>46122</v>
      </c>
      <c r="B9501" s="87">
        <v>0</v>
      </c>
      <c r="C9501">
        <v>2.2390000000000001E-5</v>
      </c>
    </row>
    <row r="9502" spans="1:3" x14ac:dyDescent="0.35">
      <c r="A9502" s="86">
        <v>46122</v>
      </c>
      <c r="B9502" s="87">
        <v>1.0416666666666666E-2</v>
      </c>
      <c r="C9502">
        <v>2.0039999999999998E-5</v>
      </c>
    </row>
    <row r="9503" spans="1:3" x14ac:dyDescent="0.35">
      <c r="A9503" s="86">
        <v>46122</v>
      </c>
      <c r="B9503" s="87">
        <v>2.0833333333333332E-2</v>
      </c>
      <c r="C9503">
        <v>1.7930000000000003E-5</v>
      </c>
    </row>
    <row r="9504" spans="1:3" x14ac:dyDescent="0.35">
      <c r="A9504" s="86">
        <v>46122</v>
      </c>
      <c r="B9504" s="87">
        <v>3.125E-2</v>
      </c>
      <c r="C9504">
        <v>1.607E-5</v>
      </c>
    </row>
    <row r="9505" spans="1:3" x14ac:dyDescent="0.35">
      <c r="A9505" s="86">
        <v>46122</v>
      </c>
      <c r="B9505" s="87">
        <v>4.1666666666666664E-2</v>
      </c>
      <c r="C9505">
        <v>1.4579999999999999E-5</v>
      </c>
    </row>
    <row r="9506" spans="1:3" x14ac:dyDescent="0.35">
      <c r="A9506" s="86">
        <v>46122</v>
      </c>
      <c r="B9506" s="87">
        <v>5.2083333333333336E-2</v>
      </c>
      <c r="C9506">
        <v>1.3530000000000001E-5</v>
      </c>
    </row>
    <row r="9507" spans="1:3" x14ac:dyDescent="0.35">
      <c r="A9507" s="86">
        <v>46122</v>
      </c>
      <c r="B9507" s="87">
        <v>6.25E-2</v>
      </c>
      <c r="C9507">
        <v>1.2810000000000001E-5</v>
      </c>
    </row>
    <row r="9508" spans="1:3" x14ac:dyDescent="0.35">
      <c r="A9508" s="86">
        <v>46122</v>
      </c>
      <c r="B9508" s="87">
        <v>7.2916666666666671E-2</v>
      </c>
      <c r="C9508">
        <v>1.234E-5</v>
      </c>
    </row>
    <row r="9509" spans="1:3" x14ac:dyDescent="0.35">
      <c r="A9509" s="86">
        <v>46122</v>
      </c>
      <c r="B9509" s="87">
        <v>8.3333333333333329E-2</v>
      </c>
      <c r="C9509">
        <v>1.2E-5</v>
      </c>
    </row>
    <row r="9510" spans="1:3" x14ac:dyDescent="0.35">
      <c r="A9510" s="86">
        <v>46122</v>
      </c>
      <c r="B9510" s="87">
        <v>9.375E-2</v>
      </c>
      <c r="C9510">
        <v>1.172E-5</v>
      </c>
    </row>
    <row r="9511" spans="1:3" x14ac:dyDescent="0.35">
      <c r="A9511" s="86">
        <v>46122</v>
      </c>
      <c r="B9511" s="87">
        <v>0.10416666666666667</v>
      </c>
      <c r="C9511">
        <v>1.1469999999999999E-5</v>
      </c>
    </row>
    <row r="9512" spans="1:3" x14ac:dyDescent="0.35">
      <c r="A9512" s="86">
        <v>46122</v>
      </c>
      <c r="B9512" s="87">
        <v>0.11458333333333333</v>
      </c>
      <c r="C9512">
        <v>1.128E-5</v>
      </c>
    </row>
    <row r="9513" spans="1:3" x14ac:dyDescent="0.35">
      <c r="A9513" s="86">
        <v>46122</v>
      </c>
      <c r="B9513" s="87">
        <v>0.125</v>
      </c>
      <c r="C9513">
        <v>1.116E-5</v>
      </c>
    </row>
    <row r="9514" spans="1:3" x14ac:dyDescent="0.35">
      <c r="A9514" s="86">
        <v>46122</v>
      </c>
      <c r="B9514" s="87">
        <v>0.13541666666666666</v>
      </c>
      <c r="C9514">
        <v>1.1070000000000001E-5</v>
      </c>
    </row>
    <row r="9515" spans="1:3" x14ac:dyDescent="0.35">
      <c r="A9515" s="86">
        <v>46122</v>
      </c>
      <c r="B9515" s="87">
        <v>0.14583333333333334</v>
      </c>
      <c r="C9515">
        <v>1.1070000000000001E-5</v>
      </c>
    </row>
    <row r="9516" spans="1:3" x14ac:dyDescent="0.35">
      <c r="A9516" s="86">
        <v>46122</v>
      </c>
      <c r="B9516" s="87">
        <v>0.15625</v>
      </c>
      <c r="C9516">
        <v>1.111E-5</v>
      </c>
    </row>
    <row r="9517" spans="1:3" x14ac:dyDescent="0.35">
      <c r="A9517" s="86">
        <v>46122</v>
      </c>
      <c r="B9517" s="87">
        <v>0.16666666666666666</v>
      </c>
      <c r="C9517">
        <v>1.116E-5</v>
      </c>
    </row>
    <row r="9518" spans="1:3" x14ac:dyDescent="0.35">
      <c r="A9518" s="86">
        <v>46122</v>
      </c>
      <c r="B9518" s="87">
        <v>0.17708333333333334</v>
      </c>
      <c r="C9518">
        <v>1.1180000000000001E-5</v>
      </c>
    </row>
    <row r="9519" spans="1:3" x14ac:dyDescent="0.35">
      <c r="A9519" s="86">
        <v>46122</v>
      </c>
      <c r="B9519" s="87">
        <v>0.1875</v>
      </c>
      <c r="C9519">
        <v>1.1259999999999999E-5</v>
      </c>
    </row>
    <row r="9520" spans="1:3" x14ac:dyDescent="0.35">
      <c r="A9520" s="86">
        <v>46122</v>
      </c>
      <c r="B9520" s="87">
        <v>0.19791666666666666</v>
      </c>
      <c r="C9520">
        <v>1.1379999999999999E-5</v>
      </c>
    </row>
    <row r="9521" spans="1:3" x14ac:dyDescent="0.35">
      <c r="A9521" s="86">
        <v>46122</v>
      </c>
      <c r="B9521" s="87">
        <v>0.20833333333333334</v>
      </c>
      <c r="C9521">
        <v>1.1570000000000001E-5</v>
      </c>
    </row>
    <row r="9522" spans="1:3" x14ac:dyDescent="0.35">
      <c r="A9522" s="86">
        <v>46122</v>
      </c>
      <c r="B9522" s="87">
        <v>0.21875</v>
      </c>
      <c r="C9522">
        <v>1.1929999999999999E-5</v>
      </c>
    </row>
    <row r="9523" spans="1:3" x14ac:dyDescent="0.35">
      <c r="A9523" s="86">
        <v>46122</v>
      </c>
      <c r="B9523" s="87">
        <v>0.22916666666666666</v>
      </c>
      <c r="C9523">
        <v>1.26E-5</v>
      </c>
    </row>
    <row r="9524" spans="1:3" x14ac:dyDescent="0.35">
      <c r="A9524" s="86">
        <v>46122</v>
      </c>
      <c r="B9524" s="87">
        <v>0.23958333333333334</v>
      </c>
      <c r="C9524">
        <v>1.384E-5</v>
      </c>
    </row>
    <row r="9525" spans="1:3" x14ac:dyDescent="0.35">
      <c r="A9525" s="86">
        <v>46122</v>
      </c>
      <c r="B9525" s="87">
        <v>0.25</v>
      </c>
      <c r="C9525">
        <v>1.5869999999999999E-5</v>
      </c>
    </row>
    <row r="9526" spans="1:3" x14ac:dyDescent="0.35">
      <c r="A9526" s="86">
        <v>46122</v>
      </c>
      <c r="B9526" s="87">
        <v>0.26041666666666669</v>
      </c>
      <c r="C9526">
        <v>1.8780000000000003E-5</v>
      </c>
    </row>
    <row r="9527" spans="1:3" x14ac:dyDescent="0.35">
      <c r="A9527" s="86">
        <v>46122</v>
      </c>
      <c r="B9527" s="87">
        <v>0.27083333333333331</v>
      </c>
      <c r="C9527">
        <v>2.2229999999999999E-5</v>
      </c>
    </row>
    <row r="9528" spans="1:3" x14ac:dyDescent="0.35">
      <c r="A9528" s="86">
        <v>46122</v>
      </c>
      <c r="B9528" s="87">
        <v>0.28125</v>
      </c>
      <c r="C9528">
        <v>2.5790000000000002E-5</v>
      </c>
    </row>
    <row r="9529" spans="1:3" x14ac:dyDescent="0.35">
      <c r="A9529" s="86">
        <v>46122</v>
      </c>
      <c r="B9529" s="87">
        <v>0.29166666666666669</v>
      </c>
      <c r="C9529">
        <v>2.8949999999999999E-5</v>
      </c>
    </row>
    <row r="9530" spans="1:3" x14ac:dyDescent="0.35">
      <c r="A9530" s="86">
        <v>46122</v>
      </c>
      <c r="B9530" s="87">
        <v>0.30208333333333331</v>
      </c>
      <c r="C9530">
        <v>3.137E-5</v>
      </c>
    </row>
    <row r="9531" spans="1:3" x14ac:dyDescent="0.35">
      <c r="A9531" s="86">
        <v>46122</v>
      </c>
      <c r="B9531" s="87">
        <v>0.3125</v>
      </c>
      <c r="C9531">
        <v>3.3099999999999998E-5</v>
      </c>
    </row>
    <row r="9532" spans="1:3" x14ac:dyDescent="0.35">
      <c r="A9532" s="86">
        <v>46122</v>
      </c>
      <c r="B9532" s="87">
        <v>0.32291666666666669</v>
      </c>
      <c r="C9532">
        <v>3.4229999999999996E-5</v>
      </c>
    </row>
    <row r="9533" spans="1:3" x14ac:dyDescent="0.35">
      <c r="A9533" s="86">
        <v>46122</v>
      </c>
      <c r="B9533" s="87">
        <v>0.33333333333333331</v>
      </c>
      <c r="C9533">
        <v>3.4959999999999997E-5</v>
      </c>
    </row>
    <row r="9534" spans="1:3" x14ac:dyDescent="0.35">
      <c r="A9534" s="86">
        <v>46122</v>
      </c>
      <c r="B9534" s="87">
        <v>0.34375</v>
      </c>
      <c r="C9534">
        <v>3.5340000000000004E-5</v>
      </c>
    </row>
    <row r="9535" spans="1:3" x14ac:dyDescent="0.35">
      <c r="A9535" s="86">
        <v>46122</v>
      </c>
      <c r="B9535" s="87">
        <v>0.35416666666666669</v>
      </c>
      <c r="C9535">
        <v>3.5470000000000004E-5</v>
      </c>
    </row>
    <row r="9536" spans="1:3" x14ac:dyDescent="0.35">
      <c r="A9536" s="86">
        <v>46122</v>
      </c>
      <c r="B9536" s="87">
        <v>0.36458333333333331</v>
      </c>
      <c r="C9536">
        <v>3.5470000000000004E-5</v>
      </c>
    </row>
    <row r="9537" spans="1:3" x14ac:dyDescent="0.35">
      <c r="A9537" s="86">
        <v>46122</v>
      </c>
      <c r="B9537" s="87">
        <v>0.375</v>
      </c>
      <c r="C9537">
        <v>3.5370000000000002E-5</v>
      </c>
    </row>
    <row r="9538" spans="1:3" x14ac:dyDescent="0.35">
      <c r="A9538" s="86">
        <v>46122</v>
      </c>
      <c r="B9538" s="87">
        <v>0.38541666666666669</v>
      </c>
      <c r="C9538">
        <v>3.5259999999999998E-5</v>
      </c>
    </row>
    <row r="9539" spans="1:3" x14ac:dyDescent="0.35">
      <c r="A9539" s="86">
        <v>46122</v>
      </c>
      <c r="B9539" s="87">
        <v>0.39583333333333331</v>
      </c>
      <c r="C9539">
        <v>3.5130000000000004E-5</v>
      </c>
    </row>
    <row r="9540" spans="1:3" x14ac:dyDescent="0.35">
      <c r="A9540" s="86">
        <v>46122</v>
      </c>
      <c r="B9540" s="87">
        <v>0.40625</v>
      </c>
      <c r="C9540">
        <v>3.4959999999999997E-5</v>
      </c>
    </row>
    <row r="9541" spans="1:3" x14ac:dyDescent="0.35">
      <c r="A9541" s="86">
        <v>46122</v>
      </c>
      <c r="B9541" s="87">
        <v>0.41666666666666669</v>
      </c>
      <c r="C9541">
        <v>3.472E-5</v>
      </c>
    </row>
    <row r="9542" spans="1:3" x14ac:dyDescent="0.35">
      <c r="A9542" s="86">
        <v>46122</v>
      </c>
      <c r="B9542" s="87">
        <v>0.42708333333333331</v>
      </c>
      <c r="C9542">
        <v>3.4439999999999996E-5</v>
      </c>
    </row>
    <row r="9543" spans="1:3" x14ac:dyDescent="0.35">
      <c r="A9543" s="86">
        <v>46122</v>
      </c>
      <c r="B9543" s="87">
        <v>0.4375</v>
      </c>
      <c r="C9543">
        <v>3.4099999999999995E-5</v>
      </c>
    </row>
    <row r="9544" spans="1:3" x14ac:dyDescent="0.35">
      <c r="A9544" s="86">
        <v>46122</v>
      </c>
      <c r="B9544" s="87">
        <v>0.44791666666666669</v>
      </c>
      <c r="C9544">
        <v>3.3840000000000001E-5</v>
      </c>
    </row>
    <row r="9545" spans="1:3" x14ac:dyDescent="0.35">
      <c r="A9545" s="86">
        <v>46122</v>
      </c>
      <c r="B9545" s="87">
        <v>0.45833333333333331</v>
      </c>
      <c r="C9545">
        <v>3.3670000000000001E-5</v>
      </c>
    </row>
    <row r="9546" spans="1:3" x14ac:dyDescent="0.35">
      <c r="A9546" s="86">
        <v>46122</v>
      </c>
      <c r="B9546" s="87">
        <v>0.46875</v>
      </c>
      <c r="C9546">
        <v>3.3640000000000003E-5</v>
      </c>
    </row>
    <row r="9547" spans="1:3" x14ac:dyDescent="0.35">
      <c r="A9547" s="86">
        <v>46122</v>
      </c>
      <c r="B9547" s="87">
        <v>0.47916666666666669</v>
      </c>
      <c r="C9547">
        <v>3.3869999999999999E-5</v>
      </c>
    </row>
    <row r="9548" spans="1:3" x14ac:dyDescent="0.35">
      <c r="A9548" s="86">
        <v>46122</v>
      </c>
      <c r="B9548" s="87">
        <v>0.48958333333333331</v>
      </c>
      <c r="C9548">
        <v>3.4410000000000004E-5</v>
      </c>
    </row>
    <row r="9549" spans="1:3" x14ac:dyDescent="0.35">
      <c r="A9549" s="86">
        <v>46122</v>
      </c>
      <c r="B9549" s="87">
        <v>0.5</v>
      </c>
      <c r="C9549">
        <v>3.5370000000000002E-5</v>
      </c>
    </row>
    <row r="9550" spans="1:3" x14ac:dyDescent="0.35">
      <c r="A9550" s="86">
        <v>46122</v>
      </c>
      <c r="B9550" s="87">
        <v>0.51041666666666663</v>
      </c>
      <c r="C9550">
        <v>3.6729999999999996E-5</v>
      </c>
    </row>
    <row r="9551" spans="1:3" x14ac:dyDescent="0.35">
      <c r="A9551" s="86">
        <v>46122</v>
      </c>
      <c r="B9551" s="87">
        <v>0.52083333333333337</v>
      </c>
      <c r="C9551">
        <v>3.8170000000000002E-5</v>
      </c>
    </row>
    <row r="9552" spans="1:3" x14ac:dyDescent="0.35">
      <c r="A9552" s="86">
        <v>46122</v>
      </c>
      <c r="B9552" s="87">
        <v>0.53125</v>
      </c>
      <c r="C9552">
        <v>3.9350000000000001E-5</v>
      </c>
    </row>
    <row r="9553" spans="1:3" x14ac:dyDescent="0.35">
      <c r="A9553" s="86">
        <v>46122</v>
      </c>
      <c r="B9553" s="87">
        <v>0.54166666666666663</v>
      </c>
      <c r="C9553">
        <v>3.9870000000000003E-5</v>
      </c>
    </row>
    <row r="9554" spans="1:3" x14ac:dyDescent="0.35">
      <c r="A9554" s="86">
        <v>46122</v>
      </c>
      <c r="B9554" s="87">
        <v>0.55208333333333337</v>
      </c>
      <c r="C9554">
        <v>3.9460000000000005E-5</v>
      </c>
    </row>
    <row r="9555" spans="1:3" x14ac:dyDescent="0.35">
      <c r="A9555" s="86">
        <v>46122</v>
      </c>
      <c r="B9555" s="87">
        <v>0.5625</v>
      </c>
      <c r="C9555">
        <v>3.8350000000000004E-5</v>
      </c>
    </row>
    <row r="9556" spans="1:3" x14ac:dyDescent="0.35">
      <c r="A9556" s="86">
        <v>46122</v>
      </c>
      <c r="B9556" s="87">
        <v>0.57291666666666663</v>
      </c>
      <c r="C9556">
        <v>3.6880000000000006E-5</v>
      </c>
    </row>
    <row r="9557" spans="1:3" x14ac:dyDescent="0.35">
      <c r="A9557" s="86">
        <v>46122</v>
      </c>
      <c r="B9557" s="87">
        <v>0.58333333333333337</v>
      </c>
      <c r="C9557">
        <v>3.5370000000000002E-5</v>
      </c>
    </row>
    <row r="9558" spans="1:3" x14ac:dyDescent="0.35">
      <c r="A9558" s="86">
        <v>46122</v>
      </c>
      <c r="B9558" s="87">
        <v>0.59375</v>
      </c>
      <c r="C9558">
        <v>3.4099999999999995E-5</v>
      </c>
    </row>
    <row r="9559" spans="1:3" x14ac:dyDescent="0.35">
      <c r="A9559" s="86">
        <v>46122</v>
      </c>
      <c r="B9559" s="87">
        <v>0.60416666666666663</v>
      </c>
      <c r="C9559">
        <v>3.307E-5</v>
      </c>
    </row>
    <row r="9560" spans="1:3" x14ac:dyDescent="0.35">
      <c r="A9560" s="86">
        <v>46122</v>
      </c>
      <c r="B9560" s="87">
        <v>0.61458333333333337</v>
      </c>
      <c r="C9560">
        <v>3.2140000000000001E-5</v>
      </c>
    </row>
    <row r="9561" spans="1:3" x14ac:dyDescent="0.35">
      <c r="A9561" s="86">
        <v>46122</v>
      </c>
      <c r="B9561" s="87">
        <v>0.625</v>
      </c>
      <c r="C9561">
        <v>3.1300000000000002E-5</v>
      </c>
    </row>
    <row r="9562" spans="1:3" x14ac:dyDescent="0.35">
      <c r="A9562" s="86">
        <v>46122</v>
      </c>
      <c r="B9562" s="87">
        <v>0.63541666666666663</v>
      </c>
      <c r="C9562">
        <v>3.042E-5</v>
      </c>
    </row>
    <row r="9563" spans="1:3" x14ac:dyDescent="0.35">
      <c r="A9563" s="86">
        <v>46122</v>
      </c>
      <c r="B9563" s="87">
        <v>0.64583333333333337</v>
      </c>
      <c r="C9563">
        <v>2.957E-5</v>
      </c>
    </row>
    <row r="9564" spans="1:3" x14ac:dyDescent="0.35">
      <c r="A9564" s="86">
        <v>46122</v>
      </c>
      <c r="B9564" s="87">
        <v>0.65625</v>
      </c>
      <c r="C9564">
        <v>2.8770000000000001E-5</v>
      </c>
    </row>
    <row r="9565" spans="1:3" x14ac:dyDescent="0.35">
      <c r="A9565" s="86">
        <v>46122</v>
      </c>
      <c r="B9565" s="87">
        <v>0.66666666666666663</v>
      </c>
      <c r="C9565">
        <v>2.8070000000000001E-5</v>
      </c>
    </row>
    <row r="9566" spans="1:3" x14ac:dyDescent="0.35">
      <c r="A9566" s="86">
        <v>46122</v>
      </c>
      <c r="B9566" s="87">
        <v>0.67708333333333337</v>
      </c>
      <c r="C9566">
        <v>2.7539999999999997E-5</v>
      </c>
    </row>
    <row r="9567" spans="1:3" x14ac:dyDescent="0.35">
      <c r="A9567" s="86">
        <v>46122</v>
      </c>
      <c r="B9567" s="87">
        <v>0.6875</v>
      </c>
      <c r="C9567">
        <v>2.7230000000000002E-5</v>
      </c>
    </row>
    <row r="9568" spans="1:3" x14ac:dyDescent="0.35">
      <c r="A9568" s="86">
        <v>46122</v>
      </c>
      <c r="B9568" s="87">
        <v>0.69791666666666663</v>
      </c>
      <c r="C9568">
        <v>2.7180000000000001E-5</v>
      </c>
    </row>
    <row r="9569" spans="1:3" x14ac:dyDescent="0.35">
      <c r="A9569" s="86">
        <v>46122</v>
      </c>
      <c r="B9569" s="87">
        <v>0.70833333333333337</v>
      </c>
      <c r="C9569">
        <v>2.743E-5</v>
      </c>
    </row>
    <row r="9570" spans="1:3" x14ac:dyDescent="0.35">
      <c r="A9570" s="86">
        <v>46122</v>
      </c>
      <c r="B9570" s="87">
        <v>0.71875</v>
      </c>
      <c r="C9570">
        <v>2.8099999999999999E-5</v>
      </c>
    </row>
    <row r="9571" spans="1:3" x14ac:dyDescent="0.35">
      <c r="A9571" s="86">
        <v>46122</v>
      </c>
      <c r="B9571" s="87">
        <v>0.72916666666666663</v>
      </c>
      <c r="C9571">
        <v>2.9130000000000001E-5</v>
      </c>
    </row>
    <row r="9572" spans="1:3" x14ac:dyDescent="0.35">
      <c r="A9572" s="86">
        <v>46122</v>
      </c>
      <c r="B9572" s="87">
        <v>0.73958333333333337</v>
      </c>
      <c r="C9572">
        <v>3.0470000000000001E-5</v>
      </c>
    </row>
    <row r="9573" spans="1:3" x14ac:dyDescent="0.35">
      <c r="A9573" s="86">
        <v>46122</v>
      </c>
      <c r="B9573" s="87">
        <v>0.75</v>
      </c>
      <c r="C9573">
        <v>3.2140000000000001E-5</v>
      </c>
    </row>
    <row r="9574" spans="1:3" x14ac:dyDescent="0.35">
      <c r="A9574" s="86">
        <v>46122</v>
      </c>
      <c r="B9574" s="87">
        <v>0.76041666666666663</v>
      </c>
      <c r="C9574">
        <v>3.4099999999999995E-5</v>
      </c>
    </row>
    <row r="9575" spans="1:3" x14ac:dyDescent="0.35">
      <c r="A9575" s="86">
        <v>46122</v>
      </c>
      <c r="B9575" s="87">
        <v>0.77083333333333337</v>
      </c>
      <c r="C9575">
        <v>3.6210000000000001E-5</v>
      </c>
    </row>
    <row r="9576" spans="1:3" x14ac:dyDescent="0.35">
      <c r="A9576" s="86">
        <v>46122</v>
      </c>
      <c r="B9576" s="87">
        <v>0.78125</v>
      </c>
      <c r="C9576">
        <v>3.841E-5</v>
      </c>
    </row>
    <row r="9577" spans="1:3" x14ac:dyDescent="0.35">
      <c r="A9577" s="86">
        <v>46122</v>
      </c>
      <c r="B9577" s="87">
        <v>0.79166666666666663</v>
      </c>
      <c r="C9577">
        <v>4.0519999999999998E-5</v>
      </c>
    </row>
    <row r="9578" spans="1:3" x14ac:dyDescent="0.35">
      <c r="A9578" s="86">
        <v>46122</v>
      </c>
      <c r="B9578" s="87">
        <v>0.80208333333333337</v>
      </c>
      <c r="C9578">
        <v>4.248E-5</v>
      </c>
    </row>
    <row r="9579" spans="1:3" x14ac:dyDescent="0.35">
      <c r="A9579" s="86">
        <v>46122</v>
      </c>
      <c r="B9579" s="87">
        <v>0.8125</v>
      </c>
      <c r="C9579">
        <v>4.4069999999999996E-5</v>
      </c>
    </row>
    <row r="9580" spans="1:3" x14ac:dyDescent="0.35">
      <c r="A9580" s="86">
        <v>46122</v>
      </c>
      <c r="B9580" s="87">
        <v>0.82291666666666663</v>
      </c>
      <c r="C9580">
        <v>4.5120000000000002E-5</v>
      </c>
    </row>
    <row r="9581" spans="1:3" x14ac:dyDescent="0.35">
      <c r="A9581" s="86">
        <v>46122</v>
      </c>
      <c r="B9581" s="87">
        <v>0.83333333333333337</v>
      </c>
      <c r="C9581">
        <v>4.5460000000000002E-5</v>
      </c>
    </row>
    <row r="9582" spans="1:3" x14ac:dyDescent="0.35">
      <c r="A9582" s="86">
        <v>46122</v>
      </c>
      <c r="B9582" s="87">
        <v>0.84375</v>
      </c>
      <c r="C9582">
        <v>4.4949999999999995E-5</v>
      </c>
    </row>
    <row r="9583" spans="1:3" x14ac:dyDescent="0.35">
      <c r="A9583" s="86">
        <v>46122</v>
      </c>
      <c r="B9583" s="87">
        <v>0.85416666666666663</v>
      </c>
      <c r="C9583">
        <v>4.392E-5</v>
      </c>
    </row>
    <row r="9584" spans="1:3" x14ac:dyDescent="0.35">
      <c r="A9584" s="86">
        <v>46122</v>
      </c>
      <c r="B9584" s="87">
        <v>0.86458333333333337</v>
      </c>
      <c r="C9584">
        <v>4.2680000000000005E-5</v>
      </c>
    </row>
    <row r="9585" spans="1:3" x14ac:dyDescent="0.35">
      <c r="A9585" s="86">
        <v>46122</v>
      </c>
      <c r="B9585" s="87">
        <v>0.875</v>
      </c>
      <c r="C9585">
        <v>4.1599999999999995E-5</v>
      </c>
    </row>
    <row r="9586" spans="1:3" x14ac:dyDescent="0.35">
      <c r="A9586" s="86">
        <v>46122</v>
      </c>
      <c r="B9586" s="87">
        <v>0.88541666666666663</v>
      </c>
      <c r="C9586">
        <v>4.0930000000000003E-5</v>
      </c>
    </row>
    <row r="9587" spans="1:3" x14ac:dyDescent="0.35">
      <c r="A9587" s="86">
        <v>46122</v>
      </c>
      <c r="B9587" s="87">
        <v>0.89583333333333337</v>
      </c>
      <c r="C9587">
        <v>4.049E-5</v>
      </c>
    </row>
    <row r="9588" spans="1:3" x14ac:dyDescent="0.35">
      <c r="A9588" s="86">
        <v>46122</v>
      </c>
      <c r="B9588" s="87">
        <v>0.90625</v>
      </c>
      <c r="C9588">
        <v>4.002E-5</v>
      </c>
    </row>
    <row r="9589" spans="1:3" x14ac:dyDescent="0.35">
      <c r="A9589" s="86">
        <v>46122</v>
      </c>
      <c r="B9589" s="87">
        <v>0.91666666666666663</v>
      </c>
      <c r="C9589">
        <v>3.9230000000000002E-5</v>
      </c>
    </row>
    <row r="9590" spans="1:3" x14ac:dyDescent="0.35">
      <c r="A9590" s="86">
        <v>46122</v>
      </c>
      <c r="B9590" s="87">
        <v>0.92708333333333337</v>
      </c>
      <c r="C9590">
        <v>3.7910000000000001E-5</v>
      </c>
    </row>
    <row r="9591" spans="1:3" x14ac:dyDescent="0.35">
      <c r="A9591" s="86">
        <v>46122</v>
      </c>
      <c r="B9591" s="87">
        <v>0.9375</v>
      </c>
      <c r="C9591">
        <v>3.6139999999999996E-5</v>
      </c>
    </row>
    <row r="9592" spans="1:3" x14ac:dyDescent="0.35">
      <c r="A9592" s="86">
        <v>46122</v>
      </c>
      <c r="B9592" s="87">
        <v>0.94791666666666663</v>
      </c>
      <c r="C9592">
        <v>3.4029999999999998E-5</v>
      </c>
    </row>
    <row r="9593" spans="1:3" x14ac:dyDescent="0.35">
      <c r="A9593" s="86">
        <v>46122</v>
      </c>
      <c r="B9593" s="87">
        <v>0.95833333333333337</v>
      </c>
      <c r="C9593">
        <v>3.1730000000000003E-5</v>
      </c>
    </row>
    <row r="9594" spans="1:3" x14ac:dyDescent="0.35">
      <c r="A9594" s="86">
        <v>46122</v>
      </c>
      <c r="B9594" s="87">
        <v>0.96875</v>
      </c>
      <c r="C9594">
        <v>2.936E-5</v>
      </c>
    </row>
    <row r="9595" spans="1:3" x14ac:dyDescent="0.35">
      <c r="A9595" s="86">
        <v>46122</v>
      </c>
      <c r="B9595" s="87">
        <v>0.97916666666666663</v>
      </c>
      <c r="C9595">
        <v>2.6990000000000001E-5</v>
      </c>
    </row>
    <row r="9596" spans="1:3" x14ac:dyDescent="0.35">
      <c r="A9596" s="86">
        <v>46122</v>
      </c>
      <c r="B9596" s="87">
        <v>0.98958333333333337</v>
      </c>
      <c r="C9596">
        <v>2.4619999999999998E-5</v>
      </c>
    </row>
    <row r="9597" spans="1:3" x14ac:dyDescent="0.35">
      <c r="A9597" s="86">
        <v>46123</v>
      </c>
      <c r="B9597" s="87">
        <v>0</v>
      </c>
      <c r="C9597">
        <v>2.23E-5</v>
      </c>
    </row>
    <row r="9598" spans="1:3" x14ac:dyDescent="0.35">
      <c r="A9598" s="86">
        <v>46123</v>
      </c>
      <c r="B9598" s="87">
        <v>1.0416666666666666E-2</v>
      </c>
      <c r="C9598">
        <v>2.0579999999999999E-5</v>
      </c>
    </row>
    <row r="9599" spans="1:3" x14ac:dyDescent="0.35">
      <c r="A9599" s="86">
        <v>46123</v>
      </c>
      <c r="B9599" s="87">
        <v>2.0833333333333332E-2</v>
      </c>
      <c r="C9599">
        <v>1.927E-5</v>
      </c>
    </row>
    <row r="9600" spans="1:3" x14ac:dyDescent="0.35">
      <c r="A9600" s="86">
        <v>46123</v>
      </c>
      <c r="B9600" s="87">
        <v>3.125E-2</v>
      </c>
      <c r="C9600">
        <v>1.8139999999999999E-5</v>
      </c>
    </row>
    <row r="9601" spans="1:3" x14ac:dyDescent="0.35">
      <c r="A9601" s="86">
        <v>46123</v>
      </c>
      <c r="B9601" s="87">
        <v>4.1666666666666664E-2</v>
      </c>
      <c r="C9601">
        <v>1.7090000000000001E-5</v>
      </c>
    </row>
    <row r="9602" spans="1:3" x14ac:dyDescent="0.35">
      <c r="A9602" s="86">
        <v>46123</v>
      </c>
      <c r="B9602" s="87">
        <v>5.2083333333333336E-2</v>
      </c>
      <c r="C9602">
        <v>1.5990000000000001E-5</v>
      </c>
    </row>
    <row r="9603" spans="1:3" x14ac:dyDescent="0.35">
      <c r="A9603" s="86">
        <v>46123</v>
      </c>
      <c r="B9603" s="87">
        <v>6.25E-2</v>
      </c>
      <c r="C9603">
        <v>1.4880000000000002E-5</v>
      </c>
    </row>
    <row r="9604" spans="1:3" x14ac:dyDescent="0.35">
      <c r="A9604" s="86">
        <v>46123</v>
      </c>
      <c r="B9604" s="87">
        <v>7.2916666666666671E-2</v>
      </c>
      <c r="C9604">
        <v>1.3889999999999999E-5</v>
      </c>
    </row>
    <row r="9605" spans="1:3" x14ac:dyDescent="0.35">
      <c r="A9605" s="86">
        <v>46123</v>
      </c>
      <c r="B9605" s="87">
        <v>8.3333333333333329E-2</v>
      </c>
      <c r="C9605">
        <v>1.3030000000000001E-5</v>
      </c>
    </row>
    <row r="9606" spans="1:3" x14ac:dyDescent="0.35">
      <c r="A9606" s="86">
        <v>46123</v>
      </c>
      <c r="B9606" s="87">
        <v>9.375E-2</v>
      </c>
      <c r="C9606">
        <v>1.242E-5</v>
      </c>
    </row>
    <row r="9607" spans="1:3" x14ac:dyDescent="0.35">
      <c r="A9607" s="86">
        <v>46123</v>
      </c>
      <c r="B9607" s="87">
        <v>0.10416666666666667</v>
      </c>
      <c r="C9607">
        <v>1.201E-5</v>
      </c>
    </row>
    <row r="9608" spans="1:3" x14ac:dyDescent="0.35">
      <c r="A9608" s="86">
        <v>46123</v>
      </c>
      <c r="B9608" s="87">
        <v>0.11458333333333333</v>
      </c>
      <c r="C9608">
        <v>1.1730000000000001E-5</v>
      </c>
    </row>
    <row r="9609" spans="1:3" x14ac:dyDescent="0.35">
      <c r="A9609" s="86">
        <v>46123</v>
      </c>
      <c r="B9609" s="87">
        <v>0.125</v>
      </c>
      <c r="C9609">
        <v>1.153E-5</v>
      </c>
    </row>
    <row r="9610" spans="1:3" x14ac:dyDescent="0.35">
      <c r="A9610" s="86">
        <v>46123</v>
      </c>
      <c r="B9610" s="87">
        <v>0.13541666666666666</v>
      </c>
      <c r="C9610">
        <v>1.1390000000000001E-5</v>
      </c>
    </row>
    <row r="9611" spans="1:3" x14ac:dyDescent="0.35">
      <c r="A9611" s="86">
        <v>46123</v>
      </c>
      <c r="B9611" s="87">
        <v>0.14583333333333334</v>
      </c>
      <c r="C9611">
        <v>1.1270000000000001E-5</v>
      </c>
    </row>
    <row r="9612" spans="1:3" x14ac:dyDescent="0.35">
      <c r="A9612" s="86">
        <v>46123</v>
      </c>
      <c r="B9612" s="87">
        <v>0.15625</v>
      </c>
      <c r="C9612">
        <v>1.117E-5</v>
      </c>
    </row>
    <row r="9613" spans="1:3" x14ac:dyDescent="0.35">
      <c r="A9613" s="86">
        <v>46123</v>
      </c>
      <c r="B9613" s="87">
        <v>0.16666666666666666</v>
      </c>
      <c r="C9613">
        <v>1.111E-5</v>
      </c>
    </row>
    <row r="9614" spans="1:3" x14ac:dyDescent="0.35">
      <c r="A9614" s="86">
        <v>46123</v>
      </c>
      <c r="B9614" s="87">
        <v>0.17708333333333334</v>
      </c>
      <c r="C9614">
        <v>1.1060000000000001E-5</v>
      </c>
    </row>
    <row r="9615" spans="1:3" x14ac:dyDescent="0.35">
      <c r="A9615" s="86">
        <v>46123</v>
      </c>
      <c r="B9615" s="87">
        <v>0.1875</v>
      </c>
      <c r="C9615">
        <v>1.1060000000000001E-5</v>
      </c>
    </row>
    <row r="9616" spans="1:3" x14ac:dyDescent="0.35">
      <c r="A9616" s="86">
        <v>46123</v>
      </c>
      <c r="B9616" s="87">
        <v>0.19791666666666666</v>
      </c>
      <c r="C9616">
        <v>1.1060000000000001E-5</v>
      </c>
    </row>
    <row r="9617" spans="1:3" x14ac:dyDescent="0.35">
      <c r="A9617" s="86">
        <v>46123</v>
      </c>
      <c r="B9617" s="87">
        <v>0.20833333333333334</v>
      </c>
      <c r="C9617">
        <v>1.111E-5</v>
      </c>
    </row>
    <row r="9618" spans="1:3" x14ac:dyDescent="0.35">
      <c r="A9618" s="86">
        <v>46123</v>
      </c>
      <c r="B9618" s="87">
        <v>0.21875</v>
      </c>
      <c r="C9618">
        <v>1.119E-5</v>
      </c>
    </row>
    <row r="9619" spans="1:3" x14ac:dyDescent="0.35">
      <c r="A9619" s="86">
        <v>46123</v>
      </c>
      <c r="B9619" s="87">
        <v>0.22916666666666666</v>
      </c>
      <c r="C9619">
        <v>1.134E-5</v>
      </c>
    </row>
    <row r="9620" spans="1:3" x14ac:dyDescent="0.35">
      <c r="A9620" s="86">
        <v>46123</v>
      </c>
      <c r="B9620" s="87">
        <v>0.23958333333333334</v>
      </c>
      <c r="C9620">
        <v>1.165E-5</v>
      </c>
    </row>
    <row r="9621" spans="1:3" x14ac:dyDescent="0.35">
      <c r="A9621" s="86">
        <v>46123</v>
      </c>
      <c r="B9621" s="87">
        <v>0.25</v>
      </c>
      <c r="C9621">
        <v>1.216E-5</v>
      </c>
    </row>
    <row r="9622" spans="1:3" x14ac:dyDescent="0.35">
      <c r="A9622" s="86">
        <v>46123</v>
      </c>
      <c r="B9622" s="87">
        <v>0.26041666666666669</v>
      </c>
      <c r="C9622">
        <v>1.296E-5</v>
      </c>
    </row>
    <row r="9623" spans="1:3" x14ac:dyDescent="0.35">
      <c r="A9623" s="86">
        <v>46123</v>
      </c>
      <c r="B9623" s="87">
        <v>0.27083333333333331</v>
      </c>
      <c r="C9623">
        <v>1.4090000000000001E-5</v>
      </c>
    </row>
    <row r="9624" spans="1:3" x14ac:dyDescent="0.35">
      <c r="A9624" s="86">
        <v>46123</v>
      </c>
      <c r="B9624" s="87">
        <v>0.28125</v>
      </c>
      <c r="C9624">
        <v>1.558E-5</v>
      </c>
    </row>
    <row r="9625" spans="1:3" x14ac:dyDescent="0.35">
      <c r="A9625" s="86">
        <v>46123</v>
      </c>
      <c r="B9625" s="87">
        <v>0.29166666666666669</v>
      </c>
      <c r="C9625">
        <v>1.7500000000000002E-5</v>
      </c>
    </row>
    <row r="9626" spans="1:3" x14ac:dyDescent="0.35">
      <c r="A9626" s="86">
        <v>46123</v>
      </c>
      <c r="B9626" s="87">
        <v>0.30208333333333331</v>
      </c>
      <c r="C9626">
        <v>1.9890000000000001E-5</v>
      </c>
    </row>
    <row r="9627" spans="1:3" x14ac:dyDescent="0.35">
      <c r="A9627" s="86">
        <v>46123</v>
      </c>
      <c r="B9627" s="87">
        <v>0.3125</v>
      </c>
      <c r="C9627">
        <v>2.2560000000000001E-5</v>
      </c>
    </row>
    <row r="9628" spans="1:3" x14ac:dyDescent="0.35">
      <c r="A9628" s="86">
        <v>46123</v>
      </c>
      <c r="B9628" s="87">
        <v>0.32291666666666669</v>
      </c>
      <c r="C9628">
        <v>2.5299999999999998E-5</v>
      </c>
    </row>
    <row r="9629" spans="1:3" x14ac:dyDescent="0.35">
      <c r="A9629" s="86">
        <v>46123</v>
      </c>
      <c r="B9629" s="87">
        <v>0.33333333333333331</v>
      </c>
      <c r="C9629">
        <v>2.7969999999999998E-5</v>
      </c>
    </row>
    <row r="9630" spans="1:3" x14ac:dyDescent="0.35">
      <c r="A9630" s="86">
        <v>46123</v>
      </c>
      <c r="B9630" s="87">
        <v>0.34375</v>
      </c>
      <c r="C9630">
        <v>3.0380000000000001E-5</v>
      </c>
    </row>
    <row r="9631" spans="1:3" x14ac:dyDescent="0.35">
      <c r="A9631" s="86">
        <v>46123</v>
      </c>
      <c r="B9631" s="87">
        <v>0.35416666666666669</v>
      </c>
      <c r="C9631">
        <v>3.2509999999999999E-5</v>
      </c>
    </row>
    <row r="9632" spans="1:3" x14ac:dyDescent="0.35">
      <c r="A9632" s="86">
        <v>46123</v>
      </c>
      <c r="B9632" s="87">
        <v>0.36458333333333331</v>
      </c>
      <c r="C9632">
        <v>3.4329999999999998E-5</v>
      </c>
    </row>
    <row r="9633" spans="1:3" x14ac:dyDescent="0.35">
      <c r="A9633" s="86">
        <v>46123</v>
      </c>
      <c r="B9633" s="87">
        <v>0.375</v>
      </c>
      <c r="C9633">
        <v>3.587E-5</v>
      </c>
    </row>
    <row r="9634" spans="1:3" x14ac:dyDescent="0.35">
      <c r="A9634" s="86">
        <v>46123</v>
      </c>
      <c r="B9634" s="87">
        <v>0.38541666666666669</v>
      </c>
      <c r="C9634">
        <v>3.7130000000000005E-5</v>
      </c>
    </row>
    <row r="9635" spans="1:3" x14ac:dyDescent="0.35">
      <c r="A9635" s="86">
        <v>46123</v>
      </c>
      <c r="B9635" s="87">
        <v>0.39583333333333331</v>
      </c>
      <c r="C9635">
        <v>3.8179999999999997E-5</v>
      </c>
    </row>
    <row r="9636" spans="1:3" x14ac:dyDescent="0.35">
      <c r="A9636" s="86">
        <v>46123</v>
      </c>
      <c r="B9636" s="87">
        <v>0.40625</v>
      </c>
      <c r="C9636">
        <v>3.9100000000000002E-5</v>
      </c>
    </row>
    <row r="9637" spans="1:3" x14ac:dyDescent="0.35">
      <c r="A9637" s="86">
        <v>46123</v>
      </c>
      <c r="B9637" s="87">
        <v>0.41666666666666669</v>
      </c>
      <c r="C9637">
        <v>3.9919999999999997E-5</v>
      </c>
    </row>
    <row r="9638" spans="1:3" x14ac:dyDescent="0.35">
      <c r="A9638" s="86">
        <v>46123</v>
      </c>
      <c r="B9638" s="87">
        <v>0.42708333333333331</v>
      </c>
      <c r="C9638">
        <v>4.0769999999999998E-5</v>
      </c>
    </row>
    <row r="9639" spans="1:3" x14ac:dyDescent="0.35">
      <c r="A9639" s="86">
        <v>46123</v>
      </c>
      <c r="B9639" s="87">
        <v>0.4375</v>
      </c>
      <c r="C9639">
        <v>4.1570000000000003E-5</v>
      </c>
    </row>
    <row r="9640" spans="1:3" x14ac:dyDescent="0.35">
      <c r="A9640" s="86">
        <v>46123</v>
      </c>
      <c r="B9640" s="87">
        <v>0.44791666666666669</v>
      </c>
      <c r="C9640">
        <v>4.231E-5</v>
      </c>
    </row>
    <row r="9641" spans="1:3" x14ac:dyDescent="0.35">
      <c r="A9641" s="86">
        <v>46123</v>
      </c>
      <c r="B9641" s="87">
        <v>0.45833333333333331</v>
      </c>
      <c r="C9641">
        <v>4.2930000000000004E-5</v>
      </c>
    </row>
    <row r="9642" spans="1:3" x14ac:dyDescent="0.35">
      <c r="A9642" s="86">
        <v>46123</v>
      </c>
      <c r="B9642" s="87">
        <v>0.46875</v>
      </c>
      <c r="C9642">
        <v>4.3409999999999999E-5</v>
      </c>
    </row>
    <row r="9643" spans="1:3" x14ac:dyDescent="0.35">
      <c r="A9643" s="86">
        <v>46123</v>
      </c>
      <c r="B9643" s="87">
        <v>0.47916666666666669</v>
      </c>
      <c r="C9643">
        <v>4.3819999999999997E-5</v>
      </c>
    </row>
    <row r="9644" spans="1:3" x14ac:dyDescent="0.35">
      <c r="A9644" s="86">
        <v>46123</v>
      </c>
      <c r="B9644" s="87">
        <v>0.48958333333333331</v>
      </c>
      <c r="C9644">
        <v>4.426E-5</v>
      </c>
    </row>
    <row r="9645" spans="1:3" x14ac:dyDescent="0.35">
      <c r="A9645" s="86">
        <v>46123</v>
      </c>
      <c r="B9645" s="87">
        <v>0.5</v>
      </c>
      <c r="C9645">
        <v>4.4849999999999999E-5</v>
      </c>
    </row>
    <row r="9646" spans="1:3" x14ac:dyDescent="0.35">
      <c r="A9646" s="86">
        <v>46123</v>
      </c>
      <c r="B9646" s="87">
        <v>0.51041666666666663</v>
      </c>
      <c r="C9646">
        <v>4.5600000000000004E-5</v>
      </c>
    </row>
    <row r="9647" spans="1:3" x14ac:dyDescent="0.35">
      <c r="A9647" s="86">
        <v>46123</v>
      </c>
      <c r="B9647" s="87">
        <v>0.52083333333333337</v>
      </c>
      <c r="C9647">
        <v>4.6390000000000001E-5</v>
      </c>
    </row>
    <row r="9648" spans="1:3" x14ac:dyDescent="0.35">
      <c r="A9648" s="86">
        <v>46123</v>
      </c>
      <c r="B9648" s="87">
        <v>0.53125</v>
      </c>
      <c r="C9648">
        <v>4.6980000000000001E-5</v>
      </c>
    </row>
    <row r="9649" spans="1:3" x14ac:dyDescent="0.35">
      <c r="A9649" s="86">
        <v>46123</v>
      </c>
      <c r="B9649" s="87">
        <v>0.54166666666666663</v>
      </c>
      <c r="C9649">
        <v>4.7190000000000001E-5</v>
      </c>
    </row>
    <row r="9650" spans="1:3" x14ac:dyDescent="0.35">
      <c r="A9650" s="86">
        <v>46123</v>
      </c>
      <c r="B9650" s="87">
        <v>0.55208333333333337</v>
      </c>
      <c r="C9650">
        <v>4.6879999999999998E-5</v>
      </c>
    </row>
    <row r="9651" spans="1:3" x14ac:dyDescent="0.35">
      <c r="A9651" s="86">
        <v>46123</v>
      </c>
      <c r="B9651" s="87">
        <v>0.5625</v>
      </c>
      <c r="C9651">
        <v>4.613E-5</v>
      </c>
    </row>
    <row r="9652" spans="1:3" x14ac:dyDescent="0.35">
      <c r="A9652" s="86">
        <v>46123</v>
      </c>
      <c r="B9652" s="87">
        <v>0.57291666666666663</v>
      </c>
      <c r="C9652">
        <v>4.511E-5</v>
      </c>
    </row>
    <row r="9653" spans="1:3" x14ac:dyDescent="0.35">
      <c r="A9653" s="86">
        <v>46123</v>
      </c>
      <c r="B9653" s="87">
        <v>0.58333333333333337</v>
      </c>
      <c r="C9653">
        <v>4.401E-5</v>
      </c>
    </row>
    <row r="9654" spans="1:3" x14ac:dyDescent="0.35">
      <c r="A9654" s="86">
        <v>46123</v>
      </c>
      <c r="B9654" s="87">
        <v>0.59375</v>
      </c>
      <c r="C9654">
        <v>4.2899999999999999E-5</v>
      </c>
    </row>
    <row r="9655" spans="1:3" x14ac:dyDescent="0.35">
      <c r="A9655" s="86">
        <v>46123</v>
      </c>
      <c r="B9655" s="87">
        <v>0.60416666666666663</v>
      </c>
      <c r="C9655">
        <v>4.1850000000000001E-5</v>
      </c>
    </row>
    <row r="9656" spans="1:3" x14ac:dyDescent="0.35">
      <c r="A9656" s="86">
        <v>46123</v>
      </c>
      <c r="B9656" s="87">
        <v>0.61458333333333337</v>
      </c>
      <c r="C9656">
        <v>4.0849999999999997E-5</v>
      </c>
    </row>
    <row r="9657" spans="1:3" x14ac:dyDescent="0.35">
      <c r="A9657" s="86">
        <v>46123</v>
      </c>
      <c r="B9657" s="87">
        <v>0.625</v>
      </c>
      <c r="C9657">
        <v>3.9919999999999997E-5</v>
      </c>
    </row>
    <row r="9658" spans="1:3" x14ac:dyDescent="0.35">
      <c r="A9658" s="86">
        <v>46123</v>
      </c>
      <c r="B9658" s="87">
        <v>0.63541666666666663</v>
      </c>
      <c r="C9658">
        <v>3.9079999999999999E-5</v>
      </c>
    </row>
    <row r="9659" spans="1:3" x14ac:dyDescent="0.35">
      <c r="A9659" s="86">
        <v>46123</v>
      </c>
      <c r="B9659" s="87">
        <v>0.64583333333333337</v>
      </c>
      <c r="C9659">
        <v>3.8359999999999999E-5</v>
      </c>
    </row>
    <row r="9660" spans="1:3" x14ac:dyDescent="0.35">
      <c r="A9660" s="86">
        <v>46123</v>
      </c>
      <c r="B9660" s="87">
        <v>0.65625</v>
      </c>
      <c r="C9660">
        <v>3.7769999999999999E-5</v>
      </c>
    </row>
    <row r="9661" spans="1:3" x14ac:dyDescent="0.35">
      <c r="A9661" s="86">
        <v>46123</v>
      </c>
      <c r="B9661" s="87">
        <v>0.66666666666666663</v>
      </c>
      <c r="C9661">
        <v>3.7389999999999999E-5</v>
      </c>
    </row>
    <row r="9662" spans="1:3" x14ac:dyDescent="0.35">
      <c r="A9662" s="86">
        <v>46123</v>
      </c>
      <c r="B9662" s="87">
        <v>0.67708333333333337</v>
      </c>
      <c r="C9662">
        <v>3.7199999999999996E-5</v>
      </c>
    </row>
    <row r="9663" spans="1:3" x14ac:dyDescent="0.35">
      <c r="A9663" s="86">
        <v>46123</v>
      </c>
      <c r="B9663" s="87">
        <v>0.6875</v>
      </c>
      <c r="C9663">
        <v>3.731E-5</v>
      </c>
    </row>
    <row r="9664" spans="1:3" x14ac:dyDescent="0.35">
      <c r="A9664" s="86">
        <v>46123</v>
      </c>
      <c r="B9664" s="87">
        <v>0.69791666666666663</v>
      </c>
      <c r="C9664">
        <v>3.7639999999999999E-5</v>
      </c>
    </row>
    <row r="9665" spans="1:3" x14ac:dyDescent="0.35">
      <c r="A9665" s="86">
        <v>46123</v>
      </c>
      <c r="B9665" s="87">
        <v>0.70833333333333337</v>
      </c>
      <c r="C9665">
        <v>3.8229999999999998E-5</v>
      </c>
    </row>
    <row r="9666" spans="1:3" x14ac:dyDescent="0.35">
      <c r="A9666" s="86">
        <v>46123</v>
      </c>
      <c r="B9666" s="87">
        <v>0.71875</v>
      </c>
      <c r="C9666">
        <v>3.9079999999999999E-5</v>
      </c>
    </row>
    <row r="9667" spans="1:3" x14ac:dyDescent="0.35">
      <c r="A9667" s="86">
        <v>46123</v>
      </c>
      <c r="B9667" s="87">
        <v>0.72916666666666663</v>
      </c>
      <c r="C9667">
        <v>4.0129999999999997E-5</v>
      </c>
    </row>
    <row r="9668" spans="1:3" x14ac:dyDescent="0.35">
      <c r="A9668" s="86">
        <v>46123</v>
      </c>
      <c r="B9668" s="87">
        <v>0.73958333333333337</v>
      </c>
      <c r="C9668">
        <v>4.1439999999999996E-5</v>
      </c>
    </row>
    <row r="9669" spans="1:3" x14ac:dyDescent="0.35">
      <c r="A9669" s="86">
        <v>46123</v>
      </c>
      <c r="B9669" s="87">
        <v>0.75</v>
      </c>
      <c r="C9669">
        <v>4.2930000000000004E-5</v>
      </c>
    </row>
    <row r="9670" spans="1:3" x14ac:dyDescent="0.35">
      <c r="A9670" s="86">
        <v>46123</v>
      </c>
      <c r="B9670" s="87">
        <v>0.76041666666666663</v>
      </c>
      <c r="C9670">
        <v>4.4570000000000002E-5</v>
      </c>
    </row>
    <row r="9671" spans="1:3" x14ac:dyDescent="0.35">
      <c r="A9671" s="86">
        <v>46123</v>
      </c>
      <c r="B9671" s="87">
        <v>0.77083333333333337</v>
      </c>
      <c r="C9671">
        <v>4.6289999999999999E-5</v>
      </c>
    </row>
    <row r="9672" spans="1:3" x14ac:dyDescent="0.35">
      <c r="A9672" s="86">
        <v>46123</v>
      </c>
      <c r="B9672" s="87">
        <v>0.78125</v>
      </c>
      <c r="C9672">
        <v>4.791E-5</v>
      </c>
    </row>
    <row r="9673" spans="1:3" x14ac:dyDescent="0.35">
      <c r="A9673" s="86">
        <v>46123</v>
      </c>
      <c r="B9673" s="87">
        <v>0.79166666666666663</v>
      </c>
      <c r="C9673">
        <v>4.9339999999999999E-5</v>
      </c>
    </row>
    <row r="9674" spans="1:3" x14ac:dyDescent="0.35">
      <c r="A9674" s="86">
        <v>46123</v>
      </c>
      <c r="B9674" s="87">
        <v>0.80208333333333337</v>
      </c>
      <c r="C9674">
        <v>5.0420000000000002E-5</v>
      </c>
    </row>
    <row r="9675" spans="1:3" x14ac:dyDescent="0.35">
      <c r="A9675" s="86">
        <v>46123</v>
      </c>
      <c r="B9675" s="87">
        <v>0.8125</v>
      </c>
      <c r="C9675">
        <v>5.1060000000000002E-5</v>
      </c>
    </row>
    <row r="9676" spans="1:3" x14ac:dyDescent="0.35">
      <c r="A9676" s="86">
        <v>46123</v>
      </c>
      <c r="B9676" s="87">
        <v>0.82291666666666663</v>
      </c>
      <c r="C9676">
        <v>5.1159999999999998E-5</v>
      </c>
    </row>
    <row r="9677" spans="1:3" x14ac:dyDescent="0.35">
      <c r="A9677" s="86">
        <v>46123</v>
      </c>
      <c r="B9677" s="87">
        <v>0.83333333333333337</v>
      </c>
      <c r="C9677">
        <v>5.0630000000000001E-5</v>
      </c>
    </row>
    <row r="9678" spans="1:3" x14ac:dyDescent="0.35">
      <c r="A9678" s="86">
        <v>46123</v>
      </c>
      <c r="B9678" s="87">
        <v>0.84375</v>
      </c>
      <c r="C9678">
        <v>4.9369999999999997E-5</v>
      </c>
    </row>
    <row r="9679" spans="1:3" x14ac:dyDescent="0.35">
      <c r="A9679" s="86">
        <v>46123</v>
      </c>
      <c r="B9679" s="87">
        <v>0.85416666666666663</v>
      </c>
      <c r="C9679">
        <v>4.7519999999999999E-5</v>
      </c>
    </row>
    <row r="9680" spans="1:3" x14ac:dyDescent="0.35">
      <c r="A9680" s="86">
        <v>46123</v>
      </c>
      <c r="B9680" s="87">
        <v>0.86458333333333337</v>
      </c>
      <c r="C9680">
        <v>4.5310000000000005E-5</v>
      </c>
    </row>
    <row r="9681" spans="1:3" x14ac:dyDescent="0.35">
      <c r="A9681" s="86">
        <v>46123</v>
      </c>
      <c r="B9681" s="87">
        <v>0.875</v>
      </c>
      <c r="C9681">
        <v>4.2930000000000004E-5</v>
      </c>
    </row>
    <row r="9682" spans="1:3" x14ac:dyDescent="0.35">
      <c r="A9682" s="86">
        <v>46123</v>
      </c>
      <c r="B9682" s="87">
        <v>0.88541666666666663</v>
      </c>
      <c r="C9682">
        <v>4.0519999999999998E-5</v>
      </c>
    </row>
    <row r="9683" spans="1:3" x14ac:dyDescent="0.35">
      <c r="A9683" s="86">
        <v>46123</v>
      </c>
      <c r="B9683" s="87">
        <v>0.89583333333333337</v>
      </c>
      <c r="C9683">
        <v>3.8359999999999999E-5</v>
      </c>
    </row>
    <row r="9684" spans="1:3" x14ac:dyDescent="0.35">
      <c r="A9684" s="86">
        <v>46123</v>
      </c>
      <c r="B9684" s="87">
        <v>0.90625</v>
      </c>
      <c r="C9684">
        <v>3.667E-5</v>
      </c>
    </row>
    <row r="9685" spans="1:3" x14ac:dyDescent="0.35">
      <c r="A9685" s="86">
        <v>46123</v>
      </c>
      <c r="B9685" s="87">
        <v>0.91666666666666663</v>
      </c>
      <c r="C9685">
        <v>3.5659999999999994E-5</v>
      </c>
    </row>
    <row r="9686" spans="1:3" x14ac:dyDescent="0.35">
      <c r="A9686" s="86">
        <v>46123</v>
      </c>
      <c r="B9686" s="87">
        <v>0.92708333333333337</v>
      </c>
      <c r="C9686">
        <v>3.5490000000000001E-5</v>
      </c>
    </row>
    <row r="9687" spans="1:3" x14ac:dyDescent="0.35">
      <c r="A9687" s="86">
        <v>46123</v>
      </c>
      <c r="B9687" s="87">
        <v>0.9375</v>
      </c>
      <c r="C9687">
        <v>3.5720000000000004E-5</v>
      </c>
    </row>
    <row r="9688" spans="1:3" x14ac:dyDescent="0.35">
      <c r="A9688" s="86">
        <v>46123</v>
      </c>
      <c r="B9688" s="87">
        <v>0.94791666666666663</v>
      </c>
      <c r="C9688">
        <v>3.5799999999999996E-5</v>
      </c>
    </row>
    <row r="9689" spans="1:3" x14ac:dyDescent="0.35">
      <c r="A9689" s="86">
        <v>46123</v>
      </c>
      <c r="B9689" s="87">
        <v>0.95833333333333337</v>
      </c>
      <c r="C9689">
        <v>3.523E-5</v>
      </c>
    </row>
    <row r="9690" spans="1:3" x14ac:dyDescent="0.35">
      <c r="A9690" s="86">
        <v>46123</v>
      </c>
      <c r="B9690" s="87">
        <v>0.96875</v>
      </c>
      <c r="C9690">
        <v>3.3640000000000003E-5</v>
      </c>
    </row>
    <row r="9691" spans="1:3" x14ac:dyDescent="0.35">
      <c r="A9691" s="86">
        <v>46123</v>
      </c>
      <c r="B9691" s="87">
        <v>0.97916666666666663</v>
      </c>
      <c r="C9691">
        <v>3.1280000000000005E-5</v>
      </c>
    </row>
    <row r="9692" spans="1:3" x14ac:dyDescent="0.35">
      <c r="A9692" s="86">
        <v>46123</v>
      </c>
      <c r="B9692" s="87">
        <v>0.98958333333333337</v>
      </c>
      <c r="C9692">
        <v>2.8609999999999999E-5</v>
      </c>
    </row>
    <row r="9693" spans="1:3" x14ac:dyDescent="0.35">
      <c r="A9693" s="86">
        <v>46124</v>
      </c>
      <c r="B9693" s="87">
        <v>0</v>
      </c>
      <c r="C9693">
        <v>2.605E-5</v>
      </c>
    </row>
    <row r="9694" spans="1:3" x14ac:dyDescent="0.35">
      <c r="A9694" s="86">
        <v>46124</v>
      </c>
      <c r="B9694" s="87">
        <v>1.0416666666666666E-2</v>
      </c>
      <c r="C9694">
        <v>2.387E-5</v>
      </c>
    </row>
    <row r="9695" spans="1:3" x14ac:dyDescent="0.35">
      <c r="A9695" s="86">
        <v>46124</v>
      </c>
      <c r="B9695" s="87">
        <v>2.0833333333333332E-2</v>
      </c>
      <c r="C9695">
        <v>2.2190000000000003E-5</v>
      </c>
    </row>
    <row r="9696" spans="1:3" x14ac:dyDescent="0.35">
      <c r="A9696" s="86">
        <v>46124</v>
      </c>
      <c r="B9696" s="87">
        <v>3.125E-2</v>
      </c>
      <c r="C9696">
        <v>2.075E-5</v>
      </c>
    </row>
    <row r="9697" spans="1:3" x14ac:dyDescent="0.35">
      <c r="A9697" s="86">
        <v>46124</v>
      </c>
      <c r="B9697" s="87">
        <v>4.1666666666666664E-2</v>
      </c>
      <c r="C9697">
        <v>1.9349999999999999E-5</v>
      </c>
    </row>
    <row r="9698" spans="1:3" x14ac:dyDescent="0.35">
      <c r="A9698" s="86">
        <v>46124</v>
      </c>
      <c r="B9698" s="87">
        <v>5.2083333333333336E-2</v>
      </c>
      <c r="C9698">
        <v>1.7919999999999998E-5</v>
      </c>
    </row>
    <row r="9699" spans="1:3" x14ac:dyDescent="0.35">
      <c r="A9699" s="86">
        <v>46124</v>
      </c>
      <c r="B9699" s="87">
        <v>6.25E-2</v>
      </c>
      <c r="C9699">
        <v>1.649E-5</v>
      </c>
    </row>
    <row r="9700" spans="1:3" x14ac:dyDescent="0.35">
      <c r="A9700" s="86">
        <v>46124</v>
      </c>
      <c r="B9700" s="87">
        <v>7.2916666666666671E-2</v>
      </c>
      <c r="C9700">
        <v>1.5160000000000001E-5</v>
      </c>
    </row>
    <row r="9701" spans="1:3" x14ac:dyDescent="0.35">
      <c r="A9701" s="86">
        <v>46124</v>
      </c>
      <c r="B9701" s="87">
        <v>8.3333333333333329E-2</v>
      </c>
      <c r="C9701">
        <v>1.4040000000000001E-5</v>
      </c>
    </row>
    <row r="9702" spans="1:3" x14ac:dyDescent="0.35">
      <c r="A9702" s="86">
        <v>46124</v>
      </c>
      <c r="B9702" s="87">
        <v>9.375E-2</v>
      </c>
      <c r="C9702">
        <v>1.322E-5</v>
      </c>
    </row>
    <row r="9703" spans="1:3" x14ac:dyDescent="0.35">
      <c r="A9703" s="86">
        <v>46124</v>
      </c>
      <c r="B9703" s="87">
        <v>0.10416666666666667</v>
      </c>
      <c r="C9703">
        <v>1.2630000000000001E-5</v>
      </c>
    </row>
    <row r="9704" spans="1:3" x14ac:dyDescent="0.35">
      <c r="A9704" s="86">
        <v>46124</v>
      </c>
      <c r="B9704" s="87">
        <v>0.11458333333333333</v>
      </c>
      <c r="C9704">
        <v>1.222E-5</v>
      </c>
    </row>
    <row r="9705" spans="1:3" x14ac:dyDescent="0.35">
      <c r="A9705" s="86">
        <v>46124</v>
      </c>
      <c r="B9705" s="87">
        <v>0.125</v>
      </c>
      <c r="C9705">
        <v>1.1910000000000001E-5</v>
      </c>
    </row>
    <row r="9706" spans="1:3" x14ac:dyDescent="0.35">
      <c r="A9706" s="86">
        <v>46124</v>
      </c>
      <c r="B9706" s="87">
        <v>0.13541666666666666</v>
      </c>
      <c r="C9706">
        <v>1.163E-5</v>
      </c>
    </row>
    <row r="9707" spans="1:3" x14ac:dyDescent="0.35">
      <c r="A9707" s="86">
        <v>46124</v>
      </c>
      <c r="B9707" s="87">
        <v>0.14583333333333334</v>
      </c>
      <c r="C9707">
        <v>1.1379999999999999E-5</v>
      </c>
    </row>
    <row r="9708" spans="1:3" x14ac:dyDescent="0.35">
      <c r="A9708" s="86">
        <v>46124</v>
      </c>
      <c r="B9708" s="87">
        <v>0.15625</v>
      </c>
      <c r="C9708">
        <v>1.1199999999999999E-5</v>
      </c>
    </row>
    <row r="9709" spans="1:3" x14ac:dyDescent="0.35">
      <c r="A9709" s="86">
        <v>46124</v>
      </c>
      <c r="B9709" s="87">
        <v>0.16666666666666666</v>
      </c>
      <c r="C9709">
        <v>1.1070000000000001E-5</v>
      </c>
    </row>
    <row r="9710" spans="1:3" x14ac:dyDescent="0.35">
      <c r="A9710" s="86">
        <v>46124</v>
      </c>
      <c r="B9710" s="87">
        <v>0.17708333333333334</v>
      </c>
      <c r="C9710">
        <v>1.102E-5</v>
      </c>
    </row>
    <row r="9711" spans="1:3" x14ac:dyDescent="0.35">
      <c r="A9711" s="86">
        <v>46124</v>
      </c>
      <c r="B9711" s="87">
        <v>0.1875</v>
      </c>
      <c r="C9711">
        <v>1.102E-5</v>
      </c>
    </row>
    <row r="9712" spans="1:3" x14ac:dyDescent="0.35">
      <c r="A9712" s="86">
        <v>46124</v>
      </c>
      <c r="B9712" s="87">
        <v>0.19791666666666666</v>
      </c>
      <c r="C9712">
        <v>1.1039999999999999E-5</v>
      </c>
    </row>
    <row r="9713" spans="1:3" x14ac:dyDescent="0.35">
      <c r="A9713" s="86">
        <v>46124</v>
      </c>
      <c r="B9713" s="87">
        <v>0.20833333333333334</v>
      </c>
      <c r="C9713">
        <v>1.1070000000000001E-5</v>
      </c>
    </row>
    <row r="9714" spans="1:3" x14ac:dyDescent="0.35">
      <c r="A9714" s="86">
        <v>46124</v>
      </c>
      <c r="B9714" s="87">
        <v>0.21875</v>
      </c>
      <c r="C9714">
        <v>1.1070000000000001E-5</v>
      </c>
    </row>
    <row r="9715" spans="1:3" x14ac:dyDescent="0.35">
      <c r="A9715" s="86">
        <v>46124</v>
      </c>
      <c r="B9715" s="87">
        <v>0.22916666666666666</v>
      </c>
      <c r="C9715">
        <v>1.1070000000000001E-5</v>
      </c>
    </row>
    <row r="9716" spans="1:3" x14ac:dyDescent="0.35">
      <c r="A9716" s="86">
        <v>46124</v>
      </c>
      <c r="B9716" s="87">
        <v>0.23958333333333334</v>
      </c>
      <c r="C9716">
        <v>1.1039999999999999E-5</v>
      </c>
    </row>
    <row r="9717" spans="1:3" x14ac:dyDescent="0.35">
      <c r="A9717" s="86">
        <v>46124</v>
      </c>
      <c r="B9717" s="87">
        <v>0.25</v>
      </c>
      <c r="C9717">
        <v>1.1070000000000001E-5</v>
      </c>
    </row>
    <row r="9718" spans="1:3" x14ac:dyDescent="0.35">
      <c r="A9718" s="86">
        <v>46124</v>
      </c>
      <c r="B9718" s="87">
        <v>0.26041666666666669</v>
      </c>
      <c r="C9718">
        <v>1.112E-5</v>
      </c>
    </row>
    <row r="9719" spans="1:3" x14ac:dyDescent="0.35">
      <c r="A9719" s="86">
        <v>46124</v>
      </c>
      <c r="B9719" s="87">
        <v>0.27083333333333331</v>
      </c>
      <c r="C9719">
        <v>1.133E-5</v>
      </c>
    </row>
    <row r="9720" spans="1:3" x14ac:dyDescent="0.35">
      <c r="A9720" s="86">
        <v>46124</v>
      </c>
      <c r="B9720" s="87">
        <v>0.28125</v>
      </c>
      <c r="C9720">
        <v>1.1759999999999999E-5</v>
      </c>
    </row>
    <row r="9721" spans="1:3" x14ac:dyDescent="0.35">
      <c r="A9721" s="86">
        <v>46124</v>
      </c>
      <c r="B9721" s="87">
        <v>0.29166666666666669</v>
      </c>
      <c r="C9721">
        <v>1.256E-5</v>
      </c>
    </row>
    <row r="9722" spans="1:3" x14ac:dyDescent="0.35">
      <c r="A9722" s="86">
        <v>46124</v>
      </c>
      <c r="B9722" s="87">
        <v>0.30208333333333331</v>
      </c>
      <c r="C9722">
        <v>1.378E-5</v>
      </c>
    </row>
    <row r="9723" spans="1:3" x14ac:dyDescent="0.35">
      <c r="A9723" s="86">
        <v>46124</v>
      </c>
      <c r="B9723" s="87">
        <v>0.3125</v>
      </c>
      <c r="C9723">
        <v>1.5440000000000001E-5</v>
      </c>
    </row>
    <row r="9724" spans="1:3" x14ac:dyDescent="0.35">
      <c r="A9724" s="86">
        <v>46124</v>
      </c>
      <c r="B9724" s="87">
        <v>0.32291666666666669</v>
      </c>
      <c r="C9724">
        <v>1.7590000000000003E-5</v>
      </c>
    </row>
    <row r="9725" spans="1:3" x14ac:dyDescent="0.35">
      <c r="A9725" s="86">
        <v>46124</v>
      </c>
      <c r="B9725" s="87">
        <v>0.33333333333333331</v>
      </c>
      <c r="C9725">
        <v>2.022E-5</v>
      </c>
    </row>
    <row r="9726" spans="1:3" x14ac:dyDescent="0.35">
      <c r="A9726" s="86">
        <v>46124</v>
      </c>
      <c r="B9726" s="87">
        <v>0.34375</v>
      </c>
      <c r="C9726">
        <v>2.3290000000000002E-5</v>
      </c>
    </row>
    <row r="9727" spans="1:3" x14ac:dyDescent="0.35">
      <c r="A9727" s="86">
        <v>46124</v>
      </c>
      <c r="B9727" s="87">
        <v>0.35416666666666669</v>
      </c>
      <c r="C9727">
        <v>2.6659999999999999E-5</v>
      </c>
    </row>
    <row r="9728" spans="1:3" x14ac:dyDescent="0.35">
      <c r="A9728" s="86">
        <v>46124</v>
      </c>
      <c r="B9728" s="87">
        <v>0.36458333333333331</v>
      </c>
      <c r="C9728">
        <v>3.0159999999999999E-5</v>
      </c>
    </row>
    <row r="9729" spans="1:3" x14ac:dyDescent="0.35">
      <c r="A9729" s="86">
        <v>46124</v>
      </c>
      <c r="B9729" s="87">
        <v>0.375</v>
      </c>
      <c r="C9729">
        <v>3.362E-5</v>
      </c>
    </row>
    <row r="9730" spans="1:3" x14ac:dyDescent="0.35">
      <c r="A9730" s="86">
        <v>46124</v>
      </c>
      <c r="B9730" s="87">
        <v>0.38541666666666669</v>
      </c>
      <c r="C9730">
        <v>3.6859999999999996E-5</v>
      </c>
    </row>
    <row r="9731" spans="1:3" x14ac:dyDescent="0.35">
      <c r="A9731" s="86">
        <v>46124</v>
      </c>
      <c r="B9731" s="87">
        <v>0.39583333333333331</v>
      </c>
      <c r="C9731">
        <v>3.9750000000000004E-5</v>
      </c>
    </row>
    <row r="9732" spans="1:3" x14ac:dyDescent="0.35">
      <c r="A9732" s="86">
        <v>46124</v>
      </c>
      <c r="B9732" s="87">
        <v>0.40625</v>
      </c>
      <c r="C9732">
        <v>4.2259999999999999E-5</v>
      </c>
    </row>
    <row r="9733" spans="1:3" x14ac:dyDescent="0.35">
      <c r="A9733" s="86">
        <v>46124</v>
      </c>
      <c r="B9733" s="87">
        <v>0.41666666666666669</v>
      </c>
      <c r="C9733">
        <v>4.4249999999999998E-5</v>
      </c>
    </row>
    <row r="9734" spans="1:3" x14ac:dyDescent="0.35">
      <c r="A9734" s="86">
        <v>46124</v>
      </c>
      <c r="B9734" s="87">
        <v>0.42708333333333331</v>
      </c>
      <c r="C9734">
        <v>4.57E-5</v>
      </c>
    </row>
    <row r="9735" spans="1:3" x14ac:dyDescent="0.35">
      <c r="A9735" s="86">
        <v>46124</v>
      </c>
      <c r="B9735" s="87">
        <v>0.4375</v>
      </c>
      <c r="C9735">
        <v>4.6810000000000001E-5</v>
      </c>
    </row>
    <row r="9736" spans="1:3" x14ac:dyDescent="0.35">
      <c r="A9736" s="86">
        <v>46124</v>
      </c>
      <c r="B9736" s="87">
        <v>0.44791666666666669</v>
      </c>
      <c r="C9736">
        <v>4.7800000000000003E-5</v>
      </c>
    </row>
    <row r="9737" spans="1:3" x14ac:dyDescent="0.35">
      <c r="A9737" s="86">
        <v>46124</v>
      </c>
      <c r="B9737" s="87">
        <v>0.45833333333333331</v>
      </c>
      <c r="C9737">
        <v>4.8919999999999999E-5</v>
      </c>
    </row>
    <row r="9738" spans="1:3" x14ac:dyDescent="0.35">
      <c r="A9738" s="86">
        <v>46124</v>
      </c>
      <c r="B9738" s="87">
        <v>0.46875</v>
      </c>
      <c r="C9738">
        <v>5.0349999999999997E-5</v>
      </c>
    </row>
    <row r="9739" spans="1:3" x14ac:dyDescent="0.35">
      <c r="A9739" s="86">
        <v>46124</v>
      </c>
      <c r="B9739" s="87">
        <v>0.47916666666666669</v>
      </c>
      <c r="C9739">
        <v>5.189E-5</v>
      </c>
    </row>
    <row r="9740" spans="1:3" x14ac:dyDescent="0.35">
      <c r="A9740" s="86">
        <v>46124</v>
      </c>
      <c r="B9740" s="87">
        <v>0.48958333333333331</v>
      </c>
      <c r="C9740">
        <v>5.3300000000000001E-5</v>
      </c>
    </row>
    <row r="9741" spans="1:3" x14ac:dyDescent="0.35">
      <c r="A9741" s="86">
        <v>46124</v>
      </c>
      <c r="B9741" s="87">
        <v>0.5</v>
      </c>
      <c r="C9741">
        <v>5.4239999999999996E-5</v>
      </c>
    </row>
    <row r="9742" spans="1:3" x14ac:dyDescent="0.35">
      <c r="A9742" s="86">
        <v>46124</v>
      </c>
      <c r="B9742" s="87">
        <v>0.51041666666666663</v>
      </c>
      <c r="C9742">
        <v>5.4579999999999996E-5</v>
      </c>
    </row>
    <row r="9743" spans="1:3" x14ac:dyDescent="0.35">
      <c r="A9743" s="86">
        <v>46124</v>
      </c>
      <c r="B9743" s="87">
        <v>0.52083333333333337</v>
      </c>
      <c r="C9743">
        <v>5.414E-5</v>
      </c>
    </row>
    <row r="9744" spans="1:3" x14ac:dyDescent="0.35">
      <c r="A9744" s="86">
        <v>46124</v>
      </c>
      <c r="B9744" s="87">
        <v>0.53125</v>
      </c>
      <c r="C9744">
        <v>5.291E-5</v>
      </c>
    </row>
    <row r="9745" spans="1:3" x14ac:dyDescent="0.35">
      <c r="A9745" s="86">
        <v>46124</v>
      </c>
      <c r="B9745" s="87">
        <v>0.54166666666666663</v>
      </c>
      <c r="C9745">
        <v>5.0840000000000001E-5</v>
      </c>
    </row>
    <row r="9746" spans="1:3" x14ac:dyDescent="0.35">
      <c r="A9746" s="86">
        <v>46124</v>
      </c>
      <c r="B9746" s="87">
        <v>0.55208333333333337</v>
      </c>
      <c r="C9746">
        <v>4.795E-5</v>
      </c>
    </row>
    <row r="9747" spans="1:3" x14ac:dyDescent="0.35">
      <c r="A9747" s="86">
        <v>46124</v>
      </c>
      <c r="B9747" s="87">
        <v>0.5625</v>
      </c>
      <c r="C9747">
        <v>4.4630000000000005E-5</v>
      </c>
    </row>
    <row r="9748" spans="1:3" x14ac:dyDescent="0.35">
      <c r="A9748" s="86">
        <v>46124</v>
      </c>
      <c r="B9748" s="87">
        <v>0.57291666666666663</v>
      </c>
      <c r="C9748">
        <v>4.1340000000000001E-5</v>
      </c>
    </row>
    <row r="9749" spans="1:3" x14ac:dyDescent="0.35">
      <c r="A9749" s="86">
        <v>46124</v>
      </c>
      <c r="B9749" s="87">
        <v>0.58333333333333337</v>
      </c>
      <c r="C9749">
        <v>3.8490000000000006E-5</v>
      </c>
    </row>
    <row r="9750" spans="1:3" x14ac:dyDescent="0.35">
      <c r="A9750" s="86">
        <v>46124</v>
      </c>
      <c r="B9750" s="87">
        <v>0.59375</v>
      </c>
      <c r="C9750">
        <v>3.65E-5</v>
      </c>
    </row>
    <row r="9751" spans="1:3" x14ac:dyDescent="0.35">
      <c r="A9751" s="86">
        <v>46124</v>
      </c>
      <c r="B9751" s="87">
        <v>0.60416666666666663</v>
      </c>
      <c r="C9751">
        <v>3.5169999999999997E-5</v>
      </c>
    </row>
    <row r="9752" spans="1:3" x14ac:dyDescent="0.35">
      <c r="A9752" s="86">
        <v>46124</v>
      </c>
      <c r="B9752" s="87">
        <v>0.61458333333333337</v>
      </c>
      <c r="C9752">
        <v>3.4229999999999996E-5</v>
      </c>
    </row>
    <row r="9753" spans="1:3" x14ac:dyDescent="0.35">
      <c r="A9753" s="86">
        <v>46124</v>
      </c>
      <c r="B9753" s="87">
        <v>0.625</v>
      </c>
      <c r="C9753">
        <v>3.341E-5</v>
      </c>
    </row>
    <row r="9754" spans="1:3" x14ac:dyDescent="0.35">
      <c r="A9754" s="86">
        <v>46124</v>
      </c>
      <c r="B9754" s="87">
        <v>0.63541666666666663</v>
      </c>
      <c r="C9754">
        <v>3.2489999999999996E-5</v>
      </c>
    </row>
    <row r="9755" spans="1:3" x14ac:dyDescent="0.35">
      <c r="A9755" s="86">
        <v>46124</v>
      </c>
      <c r="B9755" s="87">
        <v>0.64583333333333337</v>
      </c>
      <c r="C9755">
        <v>3.1469999999999995E-5</v>
      </c>
    </row>
    <row r="9756" spans="1:3" x14ac:dyDescent="0.35">
      <c r="A9756" s="86">
        <v>46124</v>
      </c>
      <c r="B9756" s="87">
        <v>0.65625</v>
      </c>
      <c r="C9756">
        <v>3.042E-5</v>
      </c>
    </row>
    <row r="9757" spans="1:3" x14ac:dyDescent="0.35">
      <c r="A9757" s="86">
        <v>46124</v>
      </c>
      <c r="B9757" s="87">
        <v>0.66666666666666663</v>
      </c>
      <c r="C9757">
        <v>2.9370000000000002E-5</v>
      </c>
    </row>
    <row r="9758" spans="1:3" x14ac:dyDescent="0.35">
      <c r="A9758" s="86">
        <v>46124</v>
      </c>
      <c r="B9758" s="87">
        <v>0.67708333333333337</v>
      </c>
      <c r="C9758">
        <v>2.8369999999999998E-5</v>
      </c>
    </row>
    <row r="9759" spans="1:3" x14ac:dyDescent="0.35">
      <c r="A9759" s="86">
        <v>46124</v>
      </c>
      <c r="B9759" s="87">
        <v>0.6875</v>
      </c>
      <c r="C9759">
        <v>2.7529999999999999E-5</v>
      </c>
    </row>
    <row r="9760" spans="1:3" x14ac:dyDescent="0.35">
      <c r="A9760" s="86">
        <v>46124</v>
      </c>
      <c r="B9760" s="87">
        <v>0.69791666666666663</v>
      </c>
      <c r="C9760">
        <v>2.6990000000000001E-5</v>
      </c>
    </row>
    <row r="9761" spans="1:3" x14ac:dyDescent="0.35">
      <c r="A9761" s="86">
        <v>46124</v>
      </c>
      <c r="B9761" s="87">
        <v>0.70833333333333337</v>
      </c>
      <c r="C9761">
        <v>2.6820000000000001E-5</v>
      </c>
    </row>
    <row r="9762" spans="1:3" x14ac:dyDescent="0.35">
      <c r="A9762" s="86">
        <v>46124</v>
      </c>
      <c r="B9762" s="87">
        <v>0.71875</v>
      </c>
      <c r="C9762">
        <v>2.709E-5</v>
      </c>
    </row>
    <row r="9763" spans="1:3" x14ac:dyDescent="0.35">
      <c r="A9763" s="86">
        <v>46124</v>
      </c>
      <c r="B9763" s="87">
        <v>0.72916666666666663</v>
      </c>
      <c r="C9763">
        <v>2.781E-5</v>
      </c>
    </row>
    <row r="9764" spans="1:3" x14ac:dyDescent="0.35">
      <c r="A9764" s="86">
        <v>46124</v>
      </c>
      <c r="B9764" s="87">
        <v>0.73958333333333337</v>
      </c>
      <c r="C9764">
        <v>2.8930000000000003E-5</v>
      </c>
    </row>
    <row r="9765" spans="1:3" x14ac:dyDescent="0.35">
      <c r="A9765" s="86">
        <v>46124</v>
      </c>
      <c r="B9765" s="87">
        <v>0.75</v>
      </c>
      <c r="C9765">
        <v>3.042E-5</v>
      </c>
    </row>
    <row r="9766" spans="1:3" x14ac:dyDescent="0.35">
      <c r="A9766" s="86">
        <v>46124</v>
      </c>
      <c r="B9766" s="87">
        <v>0.76041666666666663</v>
      </c>
      <c r="C9766">
        <v>3.2210000000000005E-5</v>
      </c>
    </row>
    <row r="9767" spans="1:3" x14ac:dyDescent="0.35">
      <c r="A9767" s="86">
        <v>46124</v>
      </c>
      <c r="B9767" s="87">
        <v>0.77083333333333337</v>
      </c>
      <c r="C9767">
        <v>3.4180000000000001E-5</v>
      </c>
    </row>
    <row r="9768" spans="1:3" x14ac:dyDescent="0.35">
      <c r="A9768" s="86">
        <v>46124</v>
      </c>
      <c r="B9768" s="87">
        <v>0.78125</v>
      </c>
      <c r="C9768">
        <v>3.6170000000000001E-5</v>
      </c>
    </row>
    <row r="9769" spans="1:3" x14ac:dyDescent="0.35">
      <c r="A9769" s="86">
        <v>46124</v>
      </c>
      <c r="B9769" s="87">
        <v>0.79166666666666663</v>
      </c>
      <c r="C9769">
        <v>3.8080000000000001E-5</v>
      </c>
    </row>
    <row r="9770" spans="1:3" x14ac:dyDescent="0.35">
      <c r="A9770" s="86">
        <v>46124</v>
      </c>
      <c r="B9770" s="87">
        <v>0.80208333333333337</v>
      </c>
      <c r="C9770">
        <v>3.9750000000000004E-5</v>
      </c>
    </row>
    <row r="9771" spans="1:3" x14ac:dyDescent="0.35">
      <c r="A9771" s="86">
        <v>46124</v>
      </c>
      <c r="B9771" s="87">
        <v>0.8125</v>
      </c>
      <c r="C9771">
        <v>4.1050000000000002E-5</v>
      </c>
    </row>
    <row r="9772" spans="1:3" x14ac:dyDescent="0.35">
      <c r="A9772" s="86">
        <v>46124</v>
      </c>
      <c r="B9772" s="87">
        <v>0.82291666666666663</v>
      </c>
      <c r="C9772">
        <v>4.1820000000000003E-5</v>
      </c>
    </row>
    <row r="9773" spans="1:3" x14ac:dyDescent="0.35">
      <c r="A9773" s="86">
        <v>46124</v>
      </c>
      <c r="B9773" s="87">
        <v>0.83333333333333337</v>
      </c>
      <c r="C9773">
        <v>4.1919999999999998E-5</v>
      </c>
    </row>
    <row r="9774" spans="1:3" x14ac:dyDescent="0.35">
      <c r="A9774" s="86">
        <v>46124</v>
      </c>
      <c r="B9774" s="87">
        <v>0.84375</v>
      </c>
      <c r="C9774">
        <v>4.1279999999999998E-5</v>
      </c>
    </row>
    <row r="9775" spans="1:3" x14ac:dyDescent="0.35">
      <c r="A9775" s="86">
        <v>46124</v>
      </c>
      <c r="B9775" s="87">
        <v>0.85416666666666663</v>
      </c>
      <c r="C9775">
        <v>4.0160000000000002E-5</v>
      </c>
    </row>
    <row r="9776" spans="1:3" x14ac:dyDescent="0.35">
      <c r="A9776" s="86">
        <v>46124</v>
      </c>
      <c r="B9776" s="87">
        <v>0.86458333333333337</v>
      </c>
      <c r="C9776">
        <v>3.8899999999999997E-5</v>
      </c>
    </row>
    <row r="9777" spans="1:3" x14ac:dyDescent="0.35">
      <c r="A9777" s="86">
        <v>46124</v>
      </c>
      <c r="B9777" s="87">
        <v>0.875</v>
      </c>
      <c r="C9777">
        <v>3.7879999999999996E-5</v>
      </c>
    </row>
    <row r="9778" spans="1:3" x14ac:dyDescent="0.35">
      <c r="A9778" s="86">
        <v>46124</v>
      </c>
      <c r="B9778" s="87">
        <v>0.88541666666666663</v>
      </c>
      <c r="C9778">
        <v>3.7299999999999999E-5</v>
      </c>
    </row>
    <row r="9779" spans="1:3" x14ac:dyDescent="0.35">
      <c r="A9779" s="86">
        <v>46124</v>
      </c>
      <c r="B9779" s="87">
        <v>0.89583333333333337</v>
      </c>
      <c r="C9779">
        <v>3.6990000000000003E-5</v>
      </c>
    </row>
    <row r="9780" spans="1:3" x14ac:dyDescent="0.35">
      <c r="A9780" s="86">
        <v>46124</v>
      </c>
      <c r="B9780" s="87">
        <v>0.90625</v>
      </c>
      <c r="C9780">
        <v>3.6700000000000004E-5</v>
      </c>
    </row>
    <row r="9781" spans="1:3" x14ac:dyDescent="0.35">
      <c r="A9781" s="86">
        <v>46124</v>
      </c>
      <c r="B9781" s="87">
        <v>0.91666666666666663</v>
      </c>
      <c r="C9781">
        <v>3.6170000000000001E-5</v>
      </c>
    </row>
    <row r="9782" spans="1:3" x14ac:dyDescent="0.35">
      <c r="A9782" s="86">
        <v>46124</v>
      </c>
      <c r="B9782" s="87">
        <v>0.92708333333333337</v>
      </c>
      <c r="C9782">
        <v>3.5150000000000001E-5</v>
      </c>
    </row>
    <row r="9783" spans="1:3" x14ac:dyDescent="0.35">
      <c r="A9783" s="86">
        <v>46124</v>
      </c>
      <c r="B9783" s="87">
        <v>0.9375</v>
      </c>
      <c r="C9783">
        <v>3.3689999999999998E-5</v>
      </c>
    </row>
    <row r="9784" spans="1:3" x14ac:dyDescent="0.35">
      <c r="A9784" s="86">
        <v>46124</v>
      </c>
      <c r="B9784" s="87">
        <v>0.94791666666666663</v>
      </c>
      <c r="C9784">
        <v>3.188E-5</v>
      </c>
    </row>
    <row r="9785" spans="1:3" x14ac:dyDescent="0.35">
      <c r="A9785" s="86">
        <v>46124</v>
      </c>
      <c r="B9785" s="87">
        <v>0.95833333333333337</v>
      </c>
      <c r="C9785">
        <v>2.9779999999999999E-5</v>
      </c>
    </row>
    <row r="9786" spans="1:3" x14ac:dyDescent="0.35">
      <c r="A9786" s="86">
        <v>46124</v>
      </c>
      <c r="B9786" s="87">
        <v>0.96875</v>
      </c>
      <c r="C9786">
        <v>2.7500000000000001E-5</v>
      </c>
    </row>
    <row r="9787" spans="1:3" x14ac:dyDescent="0.35">
      <c r="A9787" s="86">
        <v>46124</v>
      </c>
      <c r="B9787" s="87">
        <v>0.97916666666666663</v>
      </c>
      <c r="C9787">
        <v>2.5149999999999998E-5</v>
      </c>
    </row>
    <row r="9788" spans="1:3" x14ac:dyDescent="0.35">
      <c r="A9788" s="86">
        <v>46124</v>
      </c>
      <c r="B9788" s="87">
        <v>0.98958333333333337</v>
      </c>
      <c r="C9788">
        <v>2.2800000000000002E-5</v>
      </c>
    </row>
    <row r="9789" spans="1:3" x14ac:dyDescent="0.35">
      <c r="A9789" s="86">
        <v>46125</v>
      </c>
      <c r="B9789" s="87">
        <v>0</v>
      </c>
      <c r="C9789">
        <v>2.0630000000000001E-5</v>
      </c>
    </row>
    <row r="9790" spans="1:3" x14ac:dyDescent="0.35">
      <c r="A9790" s="86">
        <v>46125</v>
      </c>
      <c r="B9790" s="87">
        <v>1.0416666666666666E-2</v>
      </c>
      <c r="C9790">
        <v>1.9810000000000002E-5</v>
      </c>
    </row>
    <row r="9791" spans="1:3" x14ac:dyDescent="0.35">
      <c r="A9791" s="86">
        <v>46125</v>
      </c>
      <c r="B9791" s="87">
        <v>2.0833333333333332E-2</v>
      </c>
      <c r="C9791">
        <v>1.772E-5</v>
      </c>
    </row>
    <row r="9792" spans="1:3" x14ac:dyDescent="0.35">
      <c r="A9792" s="86">
        <v>46125</v>
      </c>
      <c r="B9792" s="87">
        <v>3.125E-2</v>
      </c>
      <c r="C9792">
        <v>1.5890000000000002E-5</v>
      </c>
    </row>
    <row r="9793" spans="1:3" x14ac:dyDescent="0.35">
      <c r="A9793" s="86">
        <v>46125</v>
      </c>
      <c r="B9793" s="87">
        <v>4.1666666666666664E-2</v>
      </c>
      <c r="C9793">
        <v>1.4409999999999999E-5</v>
      </c>
    </row>
    <row r="9794" spans="1:3" x14ac:dyDescent="0.35">
      <c r="A9794" s="86">
        <v>46125</v>
      </c>
      <c r="B9794" s="87">
        <v>5.2083333333333336E-2</v>
      </c>
      <c r="C9794">
        <v>1.3370000000000001E-5</v>
      </c>
    </row>
    <row r="9795" spans="1:3" x14ac:dyDescent="0.35">
      <c r="A9795" s="86">
        <v>46125</v>
      </c>
      <c r="B9795" s="87">
        <v>6.25E-2</v>
      </c>
      <c r="C9795">
        <v>1.2659999999999999E-5</v>
      </c>
    </row>
    <row r="9796" spans="1:3" x14ac:dyDescent="0.35">
      <c r="A9796" s="86">
        <v>46125</v>
      </c>
      <c r="B9796" s="87">
        <v>7.2916666666666671E-2</v>
      </c>
      <c r="C9796">
        <v>1.22E-5</v>
      </c>
    </row>
    <row r="9797" spans="1:3" x14ac:dyDescent="0.35">
      <c r="A9797" s="86">
        <v>46125</v>
      </c>
      <c r="B9797" s="87">
        <v>8.3333333333333329E-2</v>
      </c>
      <c r="C9797">
        <v>1.187E-5</v>
      </c>
    </row>
    <row r="9798" spans="1:3" x14ac:dyDescent="0.35">
      <c r="A9798" s="86">
        <v>46125</v>
      </c>
      <c r="B9798" s="87">
        <v>9.375E-2</v>
      </c>
      <c r="C9798">
        <v>1.1589999999999999E-5</v>
      </c>
    </row>
    <row r="9799" spans="1:3" x14ac:dyDescent="0.35">
      <c r="A9799" s="86">
        <v>46125</v>
      </c>
      <c r="B9799" s="87">
        <v>0.10416666666666667</v>
      </c>
      <c r="C9799">
        <v>1.134E-5</v>
      </c>
    </row>
    <row r="9800" spans="1:3" x14ac:dyDescent="0.35">
      <c r="A9800" s="86">
        <v>46125</v>
      </c>
      <c r="B9800" s="87">
        <v>0.11458333333333333</v>
      </c>
      <c r="C9800">
        <v>1.115E-5</v>
      </c>
    </row>
    <row r="9801" spans="1:3" x14ac:dyDescent="0.35">
      <c r="A9801" s="86">
        <v>46125</v>
      </c>
      <c r="B9801" s="87">
        <v>0.125</v>
      </c>
      <c r="C9801">
        <v>1.1029999999999999E-5</v>
      </c>
    </row>
    <row r="9802" spans="1:3" x14ac:dyDescent="0.35">
      <c r="A9802" s="86">
        <v>46125</v>
      </c>
      <c r="B9802" s="87">
        <v>0.13541666666666666</v>
      </c>
      <c r="C9802">
        <v>1.095E-5</v>
      </c>
    </row>
    <row r="9803" spans="1:3" x14ac:dyDescent="0.35">
      <c r="A9803" s="86">
        <v>46125</v>
      </c>
      <c r="B9803" s="87">
        <v>0.14583333333333334</v>
      </c>
      <c r="C9803">
        <v>1.095E-5</v>
      </c>
    </row>
    <row r="9804" spans="1:3" x14ac:dyDescent="0.35">
      <c r="A9804" s="86">
        <v>46125</v>
      </c>
      <c r="B9804" s="87">
        <v>0.15625</v>
      </c>
      <c r="C9804">
        <v>1.098E-5</v>
      </c>
    </row>
    <row r="9805" spans="1:3" x14ac:dyDescent="0.35">
      <c r="A9805" s="86">
        <v>46125</v>
      </c>
      <c r="B9805" s="87">
        <v>0.16666666666666666</v>
      </c>
      <c r="C9805">
        <v>1.1029999999999999E-5</v>
      </c>
    </row>
    <row r="9806" spans="1:3" x14ac:dyDescent="0.35">
      <c r="A9806" s="86">
        <v>46125</v>
      </c>
      <c r="B9806" s="87">
        <v>0.17708333333333334</v>
      </c>
      <c r="C9806">
        <v>1.1050000000000001E-5</v>
      </c>
    </row>
    <row r="9807" spans="1:3" x14ac:dyDescent="0.35">
      <c r="A9807" s="86">
        <v>46125</v>
      </c>
      <c r="B9807" s="87">
        <v>0.1875</v>
      </c>
      <c r="C9807">
        <v>1.1129999999999998E-5</v>
      </c>
    </row>
    <row r="9808" spans="1:3" x14ac:dyDescent="0.35">
      <c r="A9808" s="86">
        <v>46125</v>
      </c>
      <c r="B9808" s="87">
        <v>0.19791666666666666</v>
      </c>
      <c r="C9808">
        <v>1.1249999999999999E-5</v>
      </c>
    </row>
    <row r="9809" spans="1:3" x14ac:dyDescent="0.35">
      <c r="A9809" s="86">
        <v>46125</v>
      </c>
      <c r="B9809" s="87">
        <v>0.20833333333333334</v>
      </c>
      <c r="C9809">
        <v>1.1440000000000001E-5</v>
      </c>
    </row>
    <row r="9810" spans="1:3" x14ac:dyDescent="0.35">
      <c r="A9810" s="86">
        <v>46125</v>
      </c>
      <c r="B9810" s="87">
        <v>0.21875</v>
      </c>
      <c r="C9810">
        <v>1.1790000000000001E-5</v>
      </c>
    </row>
    <row r="9811" spans="1:3" x14ac:dyDescent="0.35">
      <c r="A9811" s="86">
        <v>46125</v>
      </c>
      <c r="B9811" s="87">
        <v>0.22916666666666666</v>
      </c>
      <c r="C9811">
        <v>1.2460000000000001E-5</v>
      </c>
    </row>
    <row r="9812" spans="1:3" x14ac:dyDescent="0.35">
      <c r="A9812" s="86">
        <v>46125</v>
      </c>
      <c r="B9812" s="87">
        <v>0.23958333333333334</v>
      </c>
      <c r="C9812">
        <v>1.3679999999999999E-5</v>
      </c>
    </row>
    <row r="9813" spans="1:3" x14ac:dyDescent="0.35">
      <c r="A9813" s="86">
        <v>46125</v>
      </c>
      <c r="B9813" s="87">
        <v>0.25</v>
      </c>
      <c r="C9813">
        <v>1.5679999999999999E-5</v>
      </c>
    </row>
    <row r="9814" spans="1:3" x14ac:dyDescent="0.35">
      <c r="A9814" s="86">
        <v>46125</v>
      </c>
      <c r="B9814" s="87">
        <v>0.26041666666666669</v>
      </c>
      <c r="C9814">
        <v>1.857E-5</v>
      </c>
    </row>
    <row r="9815" spans="1:3" x14ac:dyDescent="0.35">
      <c r="A9815" s="86">
        <v>46125</v>
      </c>
      <c r="B9815" s="87">
        <v>0.27083333333333331</v>
      </c>
      <c r="C9815">
        <v>2.198E-5</v>
      </c>
    </row>
    <row r="9816" spans="1:3" x14ac:dyDescent="0.35">
      <c r="A9816" s="86">
        <v>46125</v>
      </c>
      <c r="B9816" s="87">
        <v>0.28125</v>
      </c>
      <c r="C9816">
        <v>2.5489999999999998E-5</v>
      </c>
    </row>
    <row r="9817" spans="1:3" x14ac:dyDescent="0.35">
      <c r="A9817" s="86">
        <v>46125</v>
      </c>
      <c r="B9817" s="87">
        <v>0.29166666666666669</v>
      </c>
      <c r="C9817">
        <v>2.862E-5</v>
      </c>
    </row>
    <row r="9818" spans="1:3" x14ac:dyDescent="0.35">
      <c r="A9818" s="86">
        <v>46125</v>
      </c>
      <c r="B9818" s="87">
        <v>0.30208333333333331</v>
      </c>
      <c r="C9818">
        <v>3.1009999999999996E-5</v>
      </c>
    </row>
    <row r="9819" spans="1:3" x14ac:dyDescent="0.35">
      <c r="A9819" s="86">
        <v>46125</v>
      </c>
      <c r="B9819" s="87">
        <v>0.3125</v>
      </c>
      <c r="C9819">
        <v>3.2719999999999998E-5</v>
      </c>
    </row>
    <row r="9820" spans="1:3" x14ac:dyDescent="0.35">
      <c r="A9820" s="86">
        <v>46125</v>
      </c>
      <c r="B9820" s="87">
        <v>0.32291666666666669</v>
      </c>
      <c r="C9820">
        <v>3.3840000000000001E-5</v>
      </c>
    </row>
    <row r="9821" spans="1:3" x14ac:dyDescent="0.35">
      <c r="A9821" s="86">
        <v>46125</v>
      </c>
      <c r="B9821" s="87">
        <v>0.33333333333333331</v>
      </c>
      <c r="C9821">
        <v>3.4560000000000001E-5</v>
      </c>
    </row>
    <row r="9822" spans="1:3" x14ac:dyDescent="0.35">
      <c r="A9822" s="86">
        <v>46125</v>
      </c>
      <c r="B9822" s="87">
        <v>0.34375</v>
      </c>
      <c r="C9822">
        <v>3.4930000000000006E-5</v>
      </c>
    </row>
    <row r="9823" spans="1:3" x14ac:dyDescent="0.35">
      <c r="A9823" s="86">
        <v>46125</v>
      </c>
      <c r="B9823" s="87">
        <v>0.35416666666666669</v>
      </c>
      <c r="C9823">
        <v>3.5069999999999995E-5</v>
      </c>
    </row>
    <row r="9824" spans="1:3" x14ac:dyDescent="0.35">
      <c r="A9824" s="86">
        <v>46125</v>
      </c>
      <c r="B9824" s="87">
        <v>0.36458333333333331</v>
      </c>
      <c r="C9824">
        <v>3.5069999999999995E-5</v>
      </c>
    </row>
    <row r="9825" spans="1:3" x14ac:dyDescent="0.35">
      <c r="A9825" s="86">
        <v>46125</v>
      </c>
      <c r="B9825" s="87">
        <v>0.375</v>
      </c>
      <c r="C9825">
        <v>3.4959999999999997E-5</v>
      </c>
    </row>
    <row r="9826" spans="1:3" x14ac:dyDescent="0.35">
      <c r="A9826" s="86">
        <v>46125</v>
      </c>
      <c r="B9826" s="87">
        <v>0.38541666666666669</v>
      </c>
      <c r="C9826">
        <v>3.4860000000000002E-5</v>
      </c>
    </row>
    <row r="9827" spans="1:3" x14ac:dyDescent="0.35">
      <c r="A9827" s="86">
        <v>46125</v>
      </c>
      <c r="B9827" s="87">
        <v>0.39583333333333331</v>
      </c>
      <c r="C9827">
        <v>3.4729999999999994E-5</v>
      </c>
    </row>
    <row r="9828" spans="1:3" x14ac:dyDescent="0.35">
      <c r="A9828" s="86">
        <v>46125</v>
      </c>
      <c r="B9828" s="87">
        <v>0.40625</v>
      </c>
      <c r="C9828">
        <v>3.4560000000000001E-5</v>
      </c>
    </row>
    <row r="9829" spans="1:3" x14ac:dyDescent="0.35">
      <c r="A9829" s="86">
        <v>46125</v>
      </c>
      <c r="B9829" s="87">
        <v>0.41666666666666669</v>
      </c>
      <c r="C9829">
        <v>3.4320000000000003E-5</v>
      </c>
    </row>
    <row r="9830" spans="1:3" x14ac:dyDescent="0.35">
      <c r="A9830" s="86">
        <v>46125</v>
      </c>
      <c r="B9830" s="87">
        <v>0.42708333333333331</v>
      </c>
      <c r="C9830">
        <v>3.4049999999999994E-5</v>
      </c>
    </row>
    <row r="9831" spans="1:3" x14ac:dyDescent="0.35">
      <c r="A9831" s="86">
        <v>46125</v>
      </c>
      <c r="B9831" s="87">
        <v>0.4375</v>
      </c>
      <c r="C9831">
        <v>3.3709999999999994E-5</v>
      </c>
    </row>
    <row r="9832" spans="1:3" x14ac:dyDescent="0.35">
      <c r="A9832" s="86">
        <v>46125</v>
      </c>
      <c r="B9832" s="87">
        <v>0.44791666666666669</v>
      </c>
      <c r="C9832">
        <v>3.3459999999999995E-5</v>
      </c>
    </row>
    <row r="9833" spans="1:3" x14ac:dyDescent="0.35">
      <c r="A9833" s="86">
        <v>46125</v>
      </c>
      <c r="B9833" s="87">
        <v>0.45833333333333331</v>
      </c>
      <c r="C9833">
        <v>3.328E-5</v>
      </c>
    </row>
    <row r="9834" spans="1:3" x14ac:dyDescent="0.35">
      <c r="A9834" s="86">
        <v>46125</v>
      </c>
      <c r="B9834" s="87">
        <v>0.46875</v>
      </c>
      <c r="C9834">
        <v>3.3250000000000002E-5</v>
      </c>
    </row>
    <row r="9835" spans="1:3" x14ac:dyDescent="0.35">
      <c r="A9835" s="86">
        <v>46125</v>
      </c>
      <c r="B9835" s="87">
        <v>0.47916666666666669</v>
      </c>
      <c r="C9835">
        <v>3.349E-5</v>
      </c>
    </row>
    <row r="9836" spans="1:3" x14ac:dyDescent="0.35">
      <c r="A9836" s="86">
        <v>46125</v>
      </c>
      <c r="B9836" s="87">
        <v>0.48958333333333331</v>
      </c>
      <c r="C9836">
        <v>3.4020000000000003E-5</v>
      </c>
    </row>
    <row r="9837" spans="1:3" x14ac:dyDescent="0.35">
      <c r="A9837" s="86">
        <v>46125</v>
      </c>
      <c r="B9837" s="87">
        <v>0.5</v>
      </c>
      <c r="C9837">
        <v>3.4959999999999997E-5</v>
      </c>
    </row>
    <row r="9838" spans="1:3" x14ac:dyDescent="0.35">
      <c r="A9838" s="86">
        <v>46125</v>
      </c>
      <c r="B9838" s="87">
        <v>0.51041666666666663</v>
      </c>
      <c r="C9838">
        <v>3.6310000000000003E-5</v>
      </c>
    </row>
    <row r="9839" spans="1:3" x14ac:dyDescent="0.35">
      <c r="A9839" s="86">
        <v>46125</v>
      </c>
      <c r="B9839" s="87">
        <v>0.52083333333333337</v>
      </c>
      <c r="C9839">
        <v>3.7740000000000001E-5</v>
      </c>
    </row>
    <row r="9840" spans="1:3" x14ac:dyDescent="0.35">
      <c r="A9840" s="86">
        <v>46125</v>
      </c>
      <c r="B9840" s="87">
        <v>0.53125</v>
      </c>
      <c r="C9840">
        <v>3.8909999999999998E-5</v>
      </c>
    </row>
    <row r="9841" spans="1:3" x14ac:dyDescent="0.35">
      <c r="A9841" s="86">
        <v>46125</v>
      </c>
      <c r="B9841" s="87">
        <v>0.54166666666666663</v>
      </c>
      <c r="C9841">
        <v>3.9419999999999999E-5</v>
      </c>
    </row>
    <row r="9842" spans="1:3" x14ac:dyDescent="0.35">
      <c r="A9842" s="86">
        <v>46125</v>
      </c>
      <c r="B9842" s="87">
        <v>0.55208333333333337</v>
      </c>
      <c r="C9842">
        <v>3.9010000000000001E-5</v>
      </c>
    </row>
    <row r="9843" spans="1:3" x14ac:dyDescent="0.35">
      <c r="A9843" s="86">
        <v>46125</v>
      </c>
      <c r="B9843" s="87">
        <v>0.5625</v>
      </c>
      <c r="C9843">
        <v>3.7920000000000003E-5</v>
      </c>
    </row>
    <row r="9844" spans="1:3" x14ac:dyDescent="0.35">
      <c r="A9844" s="86">
        <v>46125</v>
      </c>
      <c r="B9844" s="87">
        <v>0.57291666666666663</v>
      </c>
      <c r="C9844">
        <v>3.646E-5</v>
      </c>
    </row>
    <row r="9845" spans="1:3" x14ac:dyDescent="0.35">
      <c r="A9845" s="86">
        <v>46125</v>
      </c>
      <c r="B9845" s="87">
        <v>0.58333333333333337</v>
      </c>
      <c r="C9845">
        <v>3.4959999999999997E-5</v>
      </c>
    </row>
    <row r="9846" spans="1:3" x14ac:dyDescent="0.35">
      <c r="A9846" s="86">
        <v>46125</v>
      </c>
      <c r="B9846" s="87">
        <v>0.59375</v>
      </c>
      <c r="C9846">
        <v>3.3709999999999994E-5</v>
      </c>
    </row>
    <row r="9847" spans="1:3" x14ac:dyDescent="0.35">
      <c r="A9847" s="86">
        <v>46125</v>
      </c>
      <c r="B9847" s="87">
        <v>0.60416666666666663</v>
      </c>
      <c r="C9847">
        <v>3.2689999999999994E-5</v>
      </c>
    </row>
    <row r="9848" spans="1:3" x14ac:dyDescent="0.35">
      <c r="A9848" s="86">
        <v>46125</v>
      </c>
      <c r="B9848" s="87">
        <v>0.61458333333333337</v>
      </c>
      <c r="C9848">
        <v>3.1780000000000004E-5</v>
      </c>
    </row>
    <row r="9849" spans="1:3" x14ac:dyDescent="0.35">
      <c r="A9849" s="86">
        <v>46125</v>
      </c>
      <c r="B9849" s="87">
        <v>0.625</v>
      </c>
      <c r="C9849">
        <v>3.0939999999999999E-5</v>
      </c>
    </row>
    <row r="9850" spans="1:3" x14ac:dyDescent="0.35">
      <c r="A9850" s="86">
        <v>46125</v>
      </c>
      <c r="B9850" s="87">
        <v>0.63541666666666663</v>
      </c>
      <c r="C9850">
        <v>3.008E-5</v>
      </c>
    </row>
    <row r="9851" spans="1:3" x14ac:dyDescent="0.35">
      <c r="A9851" s="86">
        <v>46125</v>
      </c>
      <c r="B9851" s="87">
        <v>0.64583333333333337</v>
      </c>
      <c r="C9851">
        <v>2.923E-5</v>
      </c>
    </row>
    <row r="9852" spans="1:3" x14ac:dyDescent="0.35">
      <c r="A9852" s="86">
        <v>46125</v>
      </c>
      <c r="B9852" s="87">
        <v>0.65625</v>
      </c>
      <c r="C9852">
        <v>2.845E-5</v>
      </c>
    </row>
    <row r="9853" spans="1:3" x14ac:dyDescent="0.35">
      <c r="A9853" s="86">
        <v>46125</v>
      </c>
      <c r="B9853" s="87">
        <v>0.66666666666666663</v>
      </c>
      <c r="C9853">
        <v>2.775E-5</v>
      </c>
    </row>
    <row r="9854" spans="1:3" x14ac:dyDescent="0.35">
      <c r="A9854" s="86">
        <v>46125</v>
      </c>
      <c r="B9854" s="87">
        <v>0.67708333333333337</v>
      </c>
      <c r="C9854">
        <v>2.722E-5</v>
      </c>
    </row>
    <row r="9855" spans="1:3" x14ac:dyDescent="0.35">
      <c r="A9855" s="86">
        <v>46125</v>
      </c>
      <c r="B9855" s="87">
        <v>0.6875</v>
      </c>
      <c r="C9855">
        <v>2.692E-5</v>
      </c>
    </row>
    <row r="9856" spans="1:3" x14ac:dyDescent="0.35">
      <c r="A9856" s="86">
        <v>46125</v>
      </c>
      <c r="B9856" s="87">
        <v>0.69791666666666663</v>
      </c>
      <c r="C9856">
        <v>2.6870000000000002E-5</v>
      </c>
    </row>
    <row r="9857" spans="1:3" x14ac:dyDescent="0.35">
      <c r="A9857" s="86">
        <v>46125</v>
      </c>
      <c r="B9857" s="87">
        <v>0.70833333333333337</v>
      </c>
      <c r="C9857">
        <v>2.7119999999999998E-5</v>
      </c>
    </row>
    <row r="9858" spans="1:3" x14ac:dyDescent="0.35">
      <c r="A9858" s="86">
        <v>46125</v>
      </c>
      <c r="B9858" s="87">
        <v>0.71875</v>
      </c>
      <c r="C9858">
        <v>2.7779999999999998E-5</v>
      </c>
    </row>
    <row r="9859" spans="1:3" x14ac:dyDescent="0.35">
      <c r="A9859" s="86">
        <v>46125</v>
      </c>
      <c r="B9859" s="87">
        <v>0.72916666666666663</v>
      </c>
      <c r="C9859">
        <v>2.8799999999999999E-5</v>
      </c>
    </row>
    <row r="9860" spans="1:3" x14ac:dyDescent="0.35">
      <c r="A9860" s="86">
        <v>46125</v>
      </c>
      <c r="B9860" s="87">
        <v>0.73958333333333337</v>
      </c>
      <c r="C9860">
        <v>3.0130000000000001E-5</v>
      </c>
    </row>
    <row r="9861" spans="1:3" x14ac:dyDescent="0.35">
      <c r="A9861" s="86">
        <v>46125</v>
      </c>
      <c r="B9861" s="87">
        <v>0.75</v>
      </c>
      <c r="C9861">
        <v>3.1780000000000004E-5</v>
      </c>
    </row>
    <row r="9862" spans="1:3" x14ac:dyDescent="0.35">
      <c r="A9862" s="86">
        <v>46125</v>
      </c>
      <c r="B9862" s="87">
        <v>0.76041666666666663</v>
      </c>
      <c r="C9862">
        <v>3.3709999999999994E-5</v>
      </c>
    </row>
    <row r="9863" spans="1:3" x14ac:dyDescent="0.35">
      <c r="A9863" s="86">
        <v>46125</v>
      </c>
      <c r="B9863" s="87">
        <v>0.77083333333333337</v>
      </c>
      <c r="C9863">
        <v>3.5799999999999996E-5</v>
      </c>
    </row>
    <row r="9864" spans="1:3" x14ac:dyDescent="0.35">
      <c r="A9864" s="86">
        <v>46125</v>
      </c>
      <c r="B9864" s="87">
        <v>0.78125</v>
      </c>
      <c r="C9864">
        <v>3.7969999999999997E-5</v>
      </c>
    </row>
    <row r="9865" spans="1:3" x14ac:dyDescent="0.35">
      <c r="A9865" s="86">
        <v>46125</v>
      </c>
      <c r="B9865" s="87">
        <v>0.79166666666666663</v>
      </c>
      <c r="C9865">
        <v>4.0059999999999999E-5</v>
      </c>
    </row>
    <row r="9866" spans="1:3" x14ac:dyDescent="0.35">
      <c r="A9866" s="86">
        <v>46125</v>
      </c>
      <c r="B9866" s="87">
        <v>0.80208333333333337</v>
      </c>
      <c r="C9866">
        <v>4.1990000000000003E-5</v>
      </c>
    </row>
    <row r="9867" spans="1:3" x14ac:dyDescent="0.35">
      <c r="A9867" s="86">
        <v>46125</v>
      </c>
      <c r="B9867" s="87">
        <v>0.8125</v>
      </c>
      <c r="C9867">
        <v>4.3569999999999998E-5</v>
      </c>
    </row>
    <row r="9868" spans="1:3" x14ac:dyDescent="0.35">
      <c r="A9868" s="86">
        <v>46125</v>
      </c>
      <c r="B9868" s="87">
        <v>0.82291666666666663</v>
      </c>
      <c r="C9868">
        <v>4.4609999999999995E-5</v>
      </c>
    </row>
    <row r="9869" spans="1:3" x14ac:dyDescent="0.35">
      <c r="A9869" s="86">
        <v>46125</v>
      </c>
      <c r="B9869" s="87">
        <v>0.83333333333333337</v>
      </c>
      <c r="C9869">
        <v>4.4949999999999995E-5</v>
      </c>
    </row>
    <row r="9870" spans="1:3" x14ac:dyDescent="0.35">
      <c r="A9870" s="86">
        <v>46125</v>
      </c>
      <c r="B9870" s="87">
        <v>0.84375</v>
      </c>
      <c r="C9870">
        <v>4.4440000000000001E-5</v>
      </c>
    </row>
    <row r="9871" spans="1:3" x14ac:dyDescent="0.35">
      <c r="A9871" s="86">
        <v>46125</v>
      </c>
      <c r="B9871" s="87">
        <v>0.85416666666666663</v>
      </c>
      <c r="C9871">
        <v>4.3420000000000001E-5</v>
      </c>
    </row>
    <row r="9872" spans="1:3" x14ac:dyDescent="0.35">
      <c r="A9872" s="86">
        <v>46125</v>
      </c>
      <c r="B9872" s="87">
        <v>0.86458333333333337</v>
      </c>
      <c r="C9872">
        <v>4.2200000000000003E-5</v>
      </c>
    </row>
    <row r="9873" spans="1:3" x14ac:dyDescent="0.35">
      <c r="A9873" s="86">
        <v>46125</v>
      </c>
      <c r="B9873" s="87">
        <v>0.875</v>
      </c>
      <c r="C9873">
        <v>4.1130000000000001E-5</v>
      </c>
    </row>
    <row r="9874" spans="1:3" x14ac:dyDescent="0.35">
      <c r="A9874" s="86">
        <v>46125</v>
      </c>
      <c r="B9874" s="87">
        <v>0.88541666666666663</v>
      </c>
      <c r="C9874">
        <v>4.0460000000000002E-5</v>
      </c>
    </row>
    <row r="9875" spans="1:3" x14ac:dyDescent="0.35">
      <c r="A9875" s="86">
        <v>46125</v>
      </c>
      <c r="B9875" s="87">
        <v>0.89583333333333337</v>
      </c>
      <c r="C9875">
        <v>4.0030000000000001E-5</v>
      </c>
    </row>
    <row r="9876" spans="1:3" x14ac:dyDescent="0.35">
      <c r="A9876" s="86">
        <v>46125</v>
      </c>
      <c r="B9876" s="87">
        <v>0.90625</v>
      </c>
      <c r="C9876">
        <v>3.9570000000000002E-5</v>
      </c>
    </row>
    <row r="9877" spans="1:3" x14ac:dyDescent="0.35">
      <c r="A9877" s="86">
        <v>46125</v>
      </c>
      <c r="B9877" s="87">
        <v>0.91666666666666663</v>
      </c>
      <c r="C9877">
        <v>3.8780000000000005E-5</v>
      </c>
    </row>
    <row r="9878" spans="1:3" x14ac:dyDescent="0.35">
      <c r="A9878" s="86">
        <v>46125</v>
      </c>
      <c r="B9878" s="87">
        <v>0.92708333333333337</v>
      </c>
      <c r="C9878">
        <v>3.748E-5</v>
      </c>
    </row>
    <row r="9879" spans="1:3" x14ac:dyDescent="0.35">
      <c r="A9879" s="86">
        <v>46125</v>
      </c>
      <c r="B9879" s="87">
        <v>0.9375</v>
      </c>
      <c r="C9879">
        <v>3.5729999999999998E-5</v>
      </c>
    </row>
    <row r="9880" spans="1:3" x14ac:dyDescent="0.35">
      <c r="A9880" s="86">
        <v>46125</v>
      </c>
      <c r="B9880" s="87">
        <v>0.94791666666666663</v>
      </c>
      <c r="C9880">
        <v>3.3640000000000003E-5</v>
      </c>
    </row>
    <row r="9881" spans="1:3" x14ac:dyDescent="0.35">
      <c r="A9881" s="86">
        <v>46125</v>
      </c>
      <c r="B9881" s="87">
        <v>0.95833333333333337</v>
      </c>
      <c r="C9881">
        <v>3.137E-5</v>
      </c>
    </row>
    <row r="9882" spans="1:3" x14ac:dyDescent="0.35">
      <c r="A9882" s="86">
        <v>46125</v>
      </c>
      <c r="B9882" s="87">
        <v>0.96875</v>
      </c>
      <c r="C9882">
        <v>2.9030000000000002E-5</v>
      </c>
    </row>
    <row r="9883" spans="1:3" x14ac:dyDescent="0.35">
      <c r="A9883" s="86">
        <v>46125</v>
      </c>
      <c r="B9883" s="87">
        <v>0.97916666666666663</v>
      </c>
      <c r="C9883">
        <v>2.6679999999999999E-5</v>
      </c>
    </row>
    <row r="9884" spans="1:3" x14ac:dyDescent="0.35">
      <c r="A9884" s="86">
        <v>46125</v>
      </c>
      <c r="B9884" s="87">
        <v>0.98958333333333337</v>
      </c>
      <c r="C9884">
        <v>2.4340000000000001E-5</v>
      </c>
    </row>
    <row r="9885" spans="1:3" x14ac:dyDescent="0.35">
      <c r="A9885" s="86">
        <v>46126</v>
      </c>
      <c r="B9885" s="87">
        <v>0</v>
      </c>
      <c r="C9885">
        <v>2.2050000000000001E-5</v>
      </c>
    </row>
    <row r="9886" spans="1:3" x14ac:dyDescent="0.35">
      <c r="A9886" s="86">
        <v>46126</v>
      </c>
      <c r="B9886" s="87">
        <v>1.0416666666666666E-2</v>
      </c>
      <c r="C9886">
        <v>1.9730000000000003E-5</v>
      </c>
    </row>
    <row r="9887" spans="1:3" x14ac:dyDescent="0.35">
      <c r="A9887" s="86">
        <v>46126</v>
      </c>
      <c r="B9887" s="87">
        <v>2.0833333333333332E-2</v>
      </c>
      <c r="C9887">
        <v>1.7649999999999999E-5</v>
      </c>
    </row>
    <row r="9888" spans="1:3" x14ac:dyDescent="0.35">
      <c r="A9888" s="86">
        <v>46126</v>
      </c>
      <c r="B9888" s="87">
        <v>3.125E-2</v>
      </c>
      <c r="C9888">
        <v>1.5829999999999999E-5</v>
      </c>
    </row>
    <row r="9889" spans="1:3" x14ac:dyDescent="0.35">
      <c r="A9889" s="86">
        <v>46126</v>
      </c>
      <c r="B9889" s="87">
        <v>4.1666666666666664E-2</v>
      </c>
      <c r="C9889">
        <v>1.436E-5</v>
      </c>
    </row>
    <row r="9890" spans="1:3" x14ac:dyDescent="0.35">
      <c r="A9890" s="86">
        <v>46126</v>
      </c>
      <c r="B9890" s="87">
        <v>5.2083333333333336E-2</v>
      </c>
      <c r="C9890">
        <v>1.332E-5</v>
      </c>
    </row>
    <row r="9891" spans="1:3" x14ac:dyDescent="0.35">
      <c r="A9891" s="86">
        <v>46126</v>
      </c>
      <c r="B9891" s="87">
        <v>6.25E-2</v>
      </c>
      <c r="C9891">
        <v>1.261E-5</v>
      </c>
    </row>
    <row r="9892" spans="1:3" x14ac:dyDescent="0.35">
      <c r="A9892" s="86">
        <v>46126</v>
      </c>
      <c r="B9892" s="87">
        <v>7.2916666666666671E-2</v>
      </c>
      <c r="C9892">
        <v>1.2149999999999999E-5</v>
      </c>
    </row>
    <row r="9893" spans="1:3" x14ac:dyDescent="0.35">
      <c r="A9893" s="86">
        <v>46126</v>
      </c>
      <c r="B9893" s="87">
        <v>8.3333333333333329E-2</v>
      </c>
      <c r="C9893">
        <v>1.182E-5</v>
      </c>
    </row>
    <row r="9894" spans="1:3" x14ac:dyDescent="0.35">
      <c r="A9894" s="86">
        <v>46126</v>
      </c>
      <c r="B9894" s="87">
        <v>9.375E-2</v>
      </c>
      <c r="C9894">
        <v>1.155E-5</v>
      </c>
    </row>
    <row r="9895" spans="1:3" x14ac:dyDescent="0.35">
      <c r="A9895" s="86">
        <v>46126</v>
      </c>
      <c r="B9895" s="87">
        <v>0.10416666666666667</v>
      </c>
      <c r="C9895">
        <v>1.129E-5</v>
      </c>
    </row>
    <row r="9896" spans="1:3" x14ac:dyDescent="0.35">
      <c r="A9896" s="86">
        <v>46126</v>
      </c>
      <c r="B9896" s="87">
        <v>0.11458333333333333</v>
      </c>
      <c r="C9896">
        <v>1.111E-5</v>
      </c>
    </row>
    <row r="9897" spans="1:3" x14ac:dyDescent="0.35">
      <c r="A9897" s="86">
        <v>46126</v>
      </c>
      <c r="B9897" s="87">
        <v>0.125</v>
      </c>
      <c r="C9897">
        <v>1.099E-5</v>
      </c>
    </row>
    <row r="9898" spans="1:3" x14ac:dyDescent="0.35">
      <c r="A9898" s="86">
        <v>46126</v>
      </c>
      <c r="B9898" s="87">
        <v>0.13541666666666666</v>
      </c>
      <c r="C9898">
        <v>1.0909999999999999E-5</v>
      </c>
    </row>
    <row r="9899" spans="1:3" x14ac:dyDescent="0.35">
      <c r="A9899" s="86">
        <v>46126</v>
      </c>
      <c r="B9899" s="87">
        <v>0.14583333333333334</v>
      </c>
      <c r="C9899">
        <v>1.0909999999999999E-5</v>
      </c>
    </row>
    <row r="9900" spans="1:3" x14ac:dyDescent="0.35">
      <c r="A9900" s="86">
        <v>46126</v>
      </c>
      <c r="B9900" s="87">
        <v>0.15625</v>
      </c>
      <c r="C9900">
        <v>1.094E-5</v>
      </c>
    </row>
    <row r="9901" spans="1:3" x14ac:dyDescent="0.35">
      <c r="A9901" s="86">
        <v>46126</v>
      </c>
      <c r="B9901" s="87">
        <v>0.16666666666666666</v>
      </c>
      <c r="C9901">
        <v>1.099E-5</v>
      </c>
    </row>
    <row r="9902" spans="1:3" x14ac:dyDescent="0.35">
      <c r="A9902" s="86">
        <v>46126</v>
      </c>
      <c r="B9902" s="87">
        <v>0.17708333333333334</v>
      </c>
      <c r="C9902">
        <v>1.1010000000000001E-5</v>
      </c>
    </row>
    <row r="9903" spans="1:3" x14ac:dyDescent="0.35">
      <c r="A9903" s="86">
        <v>46126</v>
      </c>
      <c r="B9903" s="87">
        <v>0.1875</v>
      </c>
      <c r="C9903">
        <v>1.1089999999999999E-5</v>
      </c>
    </row>
    <row r="9904" spans="1:3" x14ac:dyDescent="0.35">
      <c r="A9904" s="86">
        <v>46126</v>
      </c>
      <c r="B9904" s="87">
        <v>0.19791666666666666</v>
      </c>
      <c r="C9904">
        <v>1.1209999999999999E-5</v>
      </c>
    </row>
    <row r="9905" spans="1:3" x14ac:dyDescent="0.35">
      <c r="A9905" s="86">
        <v>46126</v>
      </c>
      <c r="B9905" s="87">
        <v>0.20833333333333334</v>
      </c>
      <c r="C9905">
        <v>1.1390000000000001E-5</v>
      </c>
    </row>
    <row r="9906" spans="1:3" x14ac:dyDescent="0.35">
      <c r="A9906" s="86">
        <v>46126</v>
      </c>
      <c r="B9906" s="87">
        <v>0.21875</v>
      </c>
      <c r="C9906">
        <v>1.1749999999999999E-5</v>
      </c>
    </row>
    <row r="9907" spans="1:3" x14ac:dyDescent="0.35">
      <c r="A9907" s="86">
        <v>46126</v>
      </c>
      <c r="B9907" s="87">
        <v>0.22916666666666666</v>
      </c>
      <c r="C9907">
        <v>1.241E-5</v>
      </c>
    </row>
    <row r="9908" spans="1:3" x14ac:dyDescent="0.35">
      <c r="A9908" s="86">
        <v>46126</v>
      </c>
      <c r="B9908" s="87">
        <v>0.23958333333333334</v>
      </c>
      <c r="C9908">
        <v>1.363E-5</v>
      </c>
    </row>
    <row r="9909" spans="1:3" x14ac:dyDescent="0.35">
      <c r="A9909" s="86">
        <v>46126</v>
      </c>
      <c r="B9909" s="87">
        <v>0.25</v>
      </c>
      <c r="C9909">
        <v>1.562E-5</v>
      </c>
    </row>
    <row r="9910" spans="1:3" x14ac:dyDescent="0.35">
      <c r="A9910" s="86">
        <v>46126</v>
      </c>
      <c r="B9910" s="87">
        <v>0.26041666666666669</v>
      </c>
      <c r="C9910">
        <v>1.8499999999999999E-5</v>
      </c>
    </row>
    <row r="9911" spans="1:3" x14ac:dyDescent="0.35">
      <c r="A9911" s="86">
        <v>46126</v>
      </c>
      <c r="B9911" s="87">
        <v>0.27083333333333331</v>
      </c>
      <c r="C9911">
        <v>2.19E-5</v>
      </c>
    </row>
    <row r="9912" spans="1:3" x14ac:dyDescent="0.35">
      <c r="A9912" s="86">
        <v>46126</v>
      </c>
      <c r="B9912" s="87">
        <v>0.28125</v>
      </c>
      <c r="C9912">
        <v>2.5399999999999997E-5</v>
      </c>
    </row>
    <row r="9913" spans="1:3" x14ac:dyDescent="0.35">
      <c r="A9913" s="86">
        <v>46126</v>
      </c>
      <c r="B9913" s="87">
        <v>0.29166666666666669</v>
      </c>
      <c r="C9913">
        <v>2.851E-5</v>
      </c>
    </row>
    <row r="9914" spans="1:3" x14ac:dyDescent="0.35">
      <c r="A9914" s="86">
        <v>46126</v>
      </c>
      <c r="B9914" s="87">
        <v>0.30208333333333331</v>
      </c>
      <c r="C9914">
        <v>3.0890000000000004E-5</v>
      </c>
    </row>
    <row r="9915" spans="1:3" x14ac:dyDescent="0.35">
      <c r="A9915" s="86">
        <v>46126</v>
      </c>
      <c r="B9915" s="87">
        <v>0.3125</v>
      </c>
      <c r="C9915">
        <v>3.26E-5</v>
      </c>
    </row>
    <row r="9916" spans="1:3" x14ac:dyDescent="0.35">
      <c r="A9916" s="86">
        <v>46126</v>
      </c>
      <c r="B9916" s="87">
        <v>0.32291666666666669</v>
      </c>
      <c r="C9916">
        <v>3.3720000000000002E-5</v>
      </c>
    </row>
    <row r="9917" spans="1:3" x14ac:dyDescent="0.35">
      <c r="A9917" s="86">
        <v>46126</v>
      </c>
      <c r="B9917" s="87">
        <v>0.33333333333333331</v>
      </c>
      <c r="C9917">
        <v>3.4430000000000001E-5</v>
      </c>
    </row>
    <row r="9918" spans="1:3" x14ac:dyDescent="0.35">
      <c r="A9918" s="86">
        <v>46126</v>
      </c>
      <c r="B9918" s="87">
        <v>0.34375</v>
      </c>
      <c r="C9918">
        <v>3.4799999999999999E-5</v>
      </c>
    </row>
    <row r="9919" spans="1:3" x14ac:dyDescent="0.35">
      <c r="A9919" s="86">
        <v>46126</v>
      </c>
      <c r="B9919" s="87">
        <v>0.35416666666666669</v>
      </c>
      <c r="C9919">
        <v>3.4930000000000006E-5</v>
      </c>
    </row>
    <row r="9920" spans="1:3" x14ac:dyDescent="0.35">
      <c r="A9920" s="86">
        <v>46126</v>
      </c>
      <c r="B9920" s="87">
        <v>0.36458333333333331</v>
      </c>
      <c r="C9920">
        <v>3.4930000000000006E-5</v>
      </c>
    </row>
    <row r="9921" spans="1:3" x14ac:dyDescent="0.35">
      <c r="A9921" s="86">
        <v>46126</v>
      </c>
      <c r="B9921" s="87">
        <v>0.375</v>
      </c>
      <c r="C9921">
        <v>3.4829999999999997E-5</v>
      </c>
    </row>
    <row r="9922" spans="1:3" x14ac:dyDescent="0.35">
      <c r="A9922" s="86">
        <v>46126</v>
      </c>
      <c r="B9922" s="87">
        <v>0.38541666666666669</v>
      </c>
      <c r="C9922">
        <v>3.4729999999999994E-5</v>
      </c>
    </row>
    <row r="9923" spans="1:3" x14ac:dyDescent="0.35">
      <c r="A9923" s="86">
        <v>46126</v>
      </c>
      <c r="B9923" s="87">
        <v>0.39583333333333331</v>
      </c>
      <c r="C9923">
        <v>3.4600000000000001E-5</v>
      </c>
    </row>
    <row r="9924" spans="1:3" x14ac:dyDescent="0.35">
      <c r="A9924" s="86">
        <v>46126</v>
      </c>
      <c r="B9924" s="87">
        <v>0.40625</v>
      </c>
      <c r="C9924">
        <v>3.4430000000000001E-5</v>
      </c>
    </row>
    <row r="9925" spans="1:3" x14ac:dyDescent="0.35">
      <c r="A9925" s="86">
        <v>46126</v>
      </c>
      <c r="B9925" s="87">
        <v>0.41666666666666669</v>
      </c>
      <c r="C9925">
        <v>3.4189999999999996E-5</v>
      </c>
    </row>
    <row r="9926" spans="1:3" x14ac:dyDescent="0.35">
      <c r="A9926" s="86">
        <v>46126</v>
      </c>
      <c r="B9926" s="87">
        <v>0.42708333333333331</v>
      </c>
      <c r="C9926">
        <v>3.392E-5</v>
      </c>
    </row>
    <row r="9927" spans="1:3" x14ac:dyDescent="0.35">
      <c r="A9927" s="86">
        <v>46126</v>
      </c>
      <c r="B9927" s="87">
        <v>0.4375</v>
      </c>
      <c r="C9927">
        <v>3.358E-5</v>
      </c>
    </row>
    <row r="9928" spans="1:3" x14ac:dyDescent="0.35">
      <c r="A9928" s="86">
        <v>46126</v>
      </c>
      <c r="B9928" s="87">
        <v>0.44791666666666669</v>
      </c>
      <c r="C9928">
        <v>3.3330000000000001E-5</v>
      </c>
    </row>
    <row r="9929" spans="1:3" x14ac:dyDescent="0.35">
      <c r="A9929" s="86">
        <v>46126</v>
      </c>
      <c r="B9929" s="87">
        <v>0.45833333333333331</v>
      </c>
      <c r="C9929">
        <v>3.3160000000000001E-5</v>
      </c>
    </row>
    <row r="9930" spans="1:3" x14ac:dyDescent="0.35">
      <c r="A9930" s="86">
        <v>46126</v>
      </c>
      <c r="B9930" s="87">
        <v>0.46875</v>
      </c>
      <c r="C9930">
        <v>3.3130000000000003E-5</v>
      </c>
    </row>
    <row r="9931" spans="1:3" x14ac:dyDescent="0.35">
      <c r="A9931" s="86">
        <v>46126</v>
      </c>
      <c r="B9931" s="87">
        <v>0.47916666666666669</v>
      </c>
      <c r="C9931">
        <v>3.3359999999999999E-5</v>
      </c>
    </row>
    <row r="9932" spans="1:3" x14ac:dyDescent="0.35">
      <c r="A9932" s="86">
        <v>46126</v>
      </c>
      <c r="B9932" s="87">
        <v>0.48958333333333331</v>
      </c>
      <c r="C9932">
        <v>3.3890000000000002E-5</v>
      </c>
    </row>
    <row r="9933" spans="1:3" x14ac:dyDescent="0.35">
      <c r="A9933" s="86">
        <v>46126</v>
      </c>
      <c r="B9933" s="87">
        <v>0.5</v>
      </c>
      <c r="C9933">
        <v>3.4829999999999997E-5</v>
      </c>
    </row>
    <row r="9934" spans="1:3" x14ac:dyDescent="0.35">
      <c r="A9934" s="86">
        <v>46126</v>
      </c>
      <c r="B9934" s="87">
        <v>0.51041666666666663</v>
      </c>
      <c r="C9934">
        <v>3.6170000000000001E-5</v>
      </c>
    </row>
    <row r="9935" spans="1:3" x14ac:dyDescent="0.35">
      <c r="A9935" s="86">
        <v>46126</v>
      </c>
      <c r="B9935" s="87">
        <v>0.52083333333333337</v>
      </c>
      <c r="C9935">
        <v>3.7589999999999998E-5</v>
      </c>
    </row>
    <row r="9936" spans="1:3" x14ac:dyDescent="0.35">
      <c r="A9936" s="86">
        <v>46126</v>
      </c>
      <c r="B9936" s="87">
        <v>0.53125</v>
      </c>
      <c r="C9936">
        <v>3.8760000000000002E-5</v>
      </c>
    </row>
    <row r="9937" spans="1:3" x14ac:dyDescent="0.35">
      <c r="A9937" s="86">
        <v>46126</v>
      </c>
      <c r="B9937" s="87">
        <v>0.54166666666666663</v>
      </c>
      <c r="C9937">
        <v>3.9270000000000002E-5</v>
      </c>
    </row>
    <row r="9938" spans="1:3" x14ac:dyDescent="0.35">
      <c r="A9938" s="86">
        <v>46126</v>
      </c>
      <c r="B9938" s="87">
        <v>0.55208333333333337</v>
      </c>
      <c r="C9938">
        <v>3.8859999999999997E-5</v>
      </c>
    </row>
    <row r="9939" spans="1:3" x14ac:dyDescent="0.35">
      <c r="A9939" s="86">
        <v>46126</v>
      </c>
      <c r="B9939" s="87">
        <v>0.5625</v>
      </c>
      <c r="C9939">
        <v>3.7769999999999999E-5</v>
      </c>
    </row>
    <row r="9940" spans="1:3" x14ac:dyDescent="0.35">
      <c r="A9940" s="86">
        <v>46126</v>
      </c>
      <c r="B9940" s="87">
        <v>0.57291666666666663</v>
      </c>
      <c r="C9940">
        <v>3.6319999999999998E-5</v>
      </c>
    </row>
    <row r="9941" spans="1:3" x14ac:dyDescent="0.35">
      <c r="A9941" s="86">
        <v>46126</v>
      </c>
      <c r="B9941" s="87">
        <v>0.58333333333333337</v>
      </c>
      <c r="C9941">
        <v>3.4829999999999997E-5</v>
      </c>
    </row>
    <row r="9942" spans="1:3" x14ac:dyDescent="0.35">
      <c r="A9942" s="86">
        <v>46126</v>
      </c>
      <c r="B9942" s="87">
        <v>0.59375</v>
      </c>
      <c r="C9942">
        <v>3.358E-5</v>
      </c>
    </row>
    <row r="9943" spans="1:3" x14ac:dyDescent="0.35">
      <c r="A9943" s="86">
        <v>46126</v>
      </c>
      <c r="B9943" s="87">
        <v>0.60416666666666663</v>
      </c>
      <c r="C9943">
        <v>3.2570000000000002E-5</v>
      </c>
    </row>
    <row r="9944" spans="1:3" x14ac:dyDescent="0.35">
      <c r="A9944" s="86">
        <v>46126</v>
      </c>
      <c r="B9944" s="87">
        <v>0.61458333333333337</v>
      </c>
      <c r="C9944">
        <v>3.1659999999999998E-5</v>
      </c>
    </row>
    <row r="9945" spans="1:3" x14ac:dyDescent="0.35">
      <c r="A9945" s="86">
        <v>46126</v>
      </c>
      <c r="B9945" s="87">
        <v>0.625</v>
      </c>
      <c r="C9945">
        <v>3.082E-5</v>
      </c>
    </row>
    <row r="9946" spans="1:3" x14ac:dyDescent="0.35">
      <c r="A9946" s="86">
        <v>46126</v>
      </c>
      <c r="B9946" s="87">
        <v>0.63541666666666663</v>
      </c>
      <c r="C9946">
        <v>2.9960000000000001E-5</v>
      </c>
    </row>
    <row r="9947" spans="1:3" x14ac:dyDescent="0.35">
      <c r="A9947" s="86">
        <v>46126</v>
      </c>
      <c r="B9947" s="87">
        <v>0.64583333333333337</v>
      </c>
      <c r="C9947">
        <v>2.9119999999999999E-5</v>
      </c>
    </row>
    <row r="9948" spans="1:3" x14ac:dyDescent="0.35">
      <c r="A9948" s="86">
        <v>46126</v>
      </c>
      <c r="B9948" s="87">
        <v>0.65625</v>
      </c>
      <c r="C9948">
        <v>2.834E-5</v>
      </c>
    </row>
    <row r="9949" spans="1:3" x14ac:dyDescent="0.35">
      <c r="A9949" s="86">
        <v>46126</v>
      </c>
      <c r="B9949" s="87">
        <v>0.66666666666666663</v>
      </c>
      <c r="C9949">
        <v>2.7650000000000001E-5</v>
      </c>
    </row>
    <row r="9950" spans="1:3" x14ac:dyDescent="0.35">
      <c r="A9950" s="86">
        <v>46126</v>
      </c>
      <c r="B9950" s="87">
        <v>0.67708333333333337</v>
      </c>
      <c r="C9950">
        <v>2.7119999999999998E-5</v>
      </c>
    </row>
    <row r="9951" spans="1:3" x14ac:dyDescent="0.35">
      <c r="A9951" s="86">
        <v>46126</v>
      </c>
      <c r="B9951" s="87">
        <v>0.6875</v>
      </c>
      <c r="C9951">
        <v>2.6820000000000001E-5</v>
      </c>
    </row>
    <row r="9952" spans="1:3" x14ac:dyDescent="0.35">
      <c r="A9952" s="86">
        <v>46126</v>
      </c>
      <c r="B9952" s="87">
        <v>0.69791666666666663</v>
      </c>
      <c r="C9952">
        <v>2.6769999999999999E-5</v>
      </c>
    </row>
    <row r="9953" spans="1:3" x14ac:dyDescent="0.35">
      <c r="A9953" s="86">
        <v>46126</v>
      </c>
      <c r="B9953" s="87">
        <v>0.70833333333333337</v>
      </c>
      <c r="C9953">
        <v>2.7019999999999999E-5</v>
      </c>
    </row>
    <row r="9954" spans="1:3" x14ac:dyDescent="0.35">
      <c r="A9954" s="86">
        <v>46126</v>
      </c>
      <c r="B9954" s="87">
        <v>0.71875</v>
      </c>
      <c r="C9954">
        <v>2.7679999999999999E-5</v>
      </c>
    </row>
    <row r="9955" spans="1:3" x14ac:dyDescent="0.35">
      <c r="A9955" s="86">
        <v>46126</v>
      </c>
      <c r="B9955" s="87">
        <v>0.72916666666666663</v>
      </c>
      <c r="C9955">
        <v>2.8690000000000001E-5</v>
      </c>
    </row>
    <row r="9956" spans="1:3" x14ac:dyDescent="0.35">
      <c r="A9956" s="86">
        <v>46126</v>
      </c>
      <c r="B9956" s="87">
        <v>0.73958333333333337</v>
      </c>
      <c r="C9956">
        <v>3.0009999999999999E-5</v>
      </c>
    </row>
    <row r="9957" spans="1:3" x14ac:dyDescent="0.35">
      <c r="A9957" s="86">
        <v>46126</v>
      </c>
      <c r="B9957" s="87">
        <v>0.75</v>
      </c>
      <c r="C9957">
        <v>3.1659999999999998E-5</v>
      </c>
    </row>
    <row r="9958" spans="1:3" x14ac:dyDescent="0.35">
      <c r="A9958" s="86">
        <v>46126</v>
      </c>
      <c r="B9958" s="87">
        <v>0.76041666666666663</v>
      </c>
      <c r="C9958">
        <v>3.358E-5</v>
      </c>
    </row>
    <row r="9959" spans="1:3" x14ac:dyDescent="0.35">
      <c r="A9959" s="86">
        <v>46126</v>
      </c>
      <c r="B9959" s="87">
        <v>0.77083333333333337</v>
      </c>
      <c r="C9959">
        <v>3.5659999999999994E-5</v>
      </c>
    </row>
    <row r="9960" spans="1:3" x14ac:dyDescent="0.35">
      <c r="A9960" s="86">
        <v>46126</v>
      </c>
      <c r="B9960" s="87">
        <v>0.78125</v>
      </c>
      <c r="C9960">
        <v>3.782E-5</v>
      </c>
    </row>
    <row r="9961" spans="1:3" x14ac:dyDescent="0.35">
      <c r="A9961" s="86">
        <v>46126</v>
      </c>
      <c r="B9961" s="87">
        <v>0.79166666666666663</v>
      </c>
      <c r="C9961">
        <v>3.9900000000000001E-5</v>
      </c>
    </row>
    <row r="9962" spans="1:3" x14ac:dyDescent="0.35">
      <c r="A9962" s="86">
        <v>46126</v>
      </c>
      <c r="B9962" s="87">
        <v>0.80208333333333337</v>
      </c>
      <c r="C9962">
        <v>4.1829999999999998E-5</v>
      </c>
    </row>
    <row r="9963" spans="1:3" x14ac:dyDescent="0.35">
      <c r="A9963" s="86">
        <v>46126</v>
      </c>
      <c r="B9963" s="87">
        <v>0.8125</v>
      </c>
      <c r="C9963">
        <v>4.3399999999999998E-5</v>
      </c>
    </row>
    <row r="9964" spans="1:3" x14ac:dyDescent="0.35">
      <c r="A9964" s="86">
        <v>46126</v>
      </c>
      <c r="B9964" s="87">
        <v>0.82291666666666663</v>
      </c>
      <c r="C9964">
        <v>4.4440000000000001E-5</v>
      </c>
    </row>
    <row r="9965" spans="1:3" x14ac:dyDescent="0.35">
      <c r="A9965" s="86">
        <v>46126</v>
      </c>
      <c r="B9965" s="87">
        <v>0.83333333333333337</v>
      </c>
      <c r="C9965">
        <v>4.477E-5</v>
      </c>
    </row>
    <row r="9966" spans="1:3" x14ac:dyDescent="0.35">
      <c r="A9966" s="86">
        <v>46126</v>
      </c>
      <c r="B9966" s="87">
        <v>0.84375</v>
      </c>
      <c r="C9966">
        <v>4.4269999999999995E-5</v>
      </c>
    </row>
    <row r="9967" spans="1:3" x14ac:dyDescent="0.35">
      <c r="A9967" s="86">
        <v>46126</v>
      </c>
      <c r="B9967" s="87">
        <v>0.85416666666666663</v>
      </c>
      <c r="C9967">
        <v>4.3249999999999994E-5</v>
      </c>
    </row>
    <row r="9968" spans="1:3" x14ac:dyDescent="0.35">
      <c r="A9968" s="86">
        <v>46126</v>
      </c>
      <c r="B9968" s="87">
        <v>0.86458333333333337</v>
      </c>
      <c r="C9968">
        <v>4.2040000000000004E-5</v>
      </c>
    </row>
    <row r="9969" spans="1:3" x14ac:dyDescent="0.35">
      <c r="A9969" s="86">
        <v>46126</v>
      </c>
      <c r="B9969" s="87">
        <v>0.875</v>
      </c>
      <c r="C9969">
        <v>4.0970000000000002E-5</v>
      </c>
    </row>
    <row r="9970" spans="1:3" x14ac:dyDescent="0.35">
      <c r="A9970" s="86">
        <v>46126</v>
      </c>
      <c r="B9970" s="87">
        <v>0.88541666666666663</v>
      </c>
      <c r="C9970">
        <v>4.0309999999999999E-5</v>
      </c>
    </row>
    <row r="9971" spans="1:3" x14ac:dyDescent="0.35">
      <c r="A9971" s="86">
        <v>46126</v>
      </c>
      <c r="B9971" s="87">
        <v>0.89583333333333337</v>
      </c>
      <c r="C9971">
        <v>3.9870000000000003E-5</v>
      </c>
    </row>
    <row r="9972" spans="1:3" x14ac:dyDescent="0.35">
      <c r="A9972" s="86">
        <v>46126</v>
      </c>
      <c r="B9972" s="87">
        <v>0.90625</v>
      </c>
      <c r="C9972">
        <v>3.9419999999999999E-5</v>
      </c>
    </row>
    <row r="9973" spans="1:3" x14ac:dyDescent="0.35">
      <c r="A9973" s="86">
        <v>46126</v>
      </c>
      <c r="B9973" s="87">
        <v>0.91666666666666663</v>
      </c>
      <c r="C9973">
        <v>3.8640000000000003E-5</v>
      </c>
    </row>
    <row r="9974" spans="1:3" x14ac:dyDescent="0.35">
      <c r="A9974" s="86">
        <v>46126</v>
      </c>
      <c r="B9974" s="87">
        <v>0.92708333333333337</v>
      </c>
      <c r="C9974">
        <v>3.7339999999999998E-5</v>
      </c>
    </row>
    <row r="9975" spans="1:3" x14ac:dyDescent="0.35">
      <c r="A9975" s="86">
        <v>46126</v>
      </c>
      <c r="B9975" s="87">
        <v>0.9375</v>
      </c>
      <c r="C9975">
        <v>3.5589999999999996E-5</v>
      </c>
    </row>
    <row r="9976" spans="1:3" x14ac:dyDescent="0.35">
      <c r="A9976" s="86">
        <v>46126</v>
      </c>
      <c r="B9976" s="87">
        <v>0.94791666666666663</v>
      </c>
      <c r="C9976">
        <v>3.3509999999999996E-5</v>
      </c>
    </row>
    <row r="9977" spans="1:3" x14ac:dyDescent="0.35">
      <c r="A9977" s="86">
        <v>46126</v>
      </c>
      <c r="B9977" s="87">
        <v>0.95833333333333337</v>
      </c>
      <c r="C9977">
        <v>3.1250000000000001E-5</v>
      </c>
    </row>
    <row r="9978" spans="1:3" x14ac:dyDescent="0.35">
      <c r="A9978" s="86">
        <v>46126</v>
      </c>
      <c r="B9978" s="87">
        <v>0.96875</v>
      </c>
      <c r="C9978">
        <v>2.8920000000000001E-5</v>
      </c>
    </row>
    <row r="9979" spans="1:3" x14ac:dyDescent="0.35">
      <c r="A9979" s="86">
        <v>46126</v>
      </c>
      <c r="B9979" s="87">
        <v>0.97916666666666663</v>
      </c>
      <c r="C9979">
        <v>2.658E-5</v>
      </c>
    </row>
    <row r="9980" spans="1:3" x14ac:dyDescent="0.35">
      <c r="A9980" s="86">
        <v>46126</v>
      </c>
      <c r="B9980" s="87">
        <v>0.98958333333333337</v>
      </c>
      <c r="C9980">
        <v>2.425E-5</v>
      </c>
    </row>
    <row r="9981" spans="1:3" x14ac:dyDescent="0.35">
      <c r="A9981" s="86">
        <v>46127</v>
      </c>
      <c r="B9981" s="87">
        <v>0</v>
      </c>
      <c r="C9981">
        <v>2.1970000000000001E-5</v>
      </c>
    </row>
    <row r="9982" spans="1:3" x14ac:dyDescent="0.35">
      <c r="A9982" s="86">
        <v>46127</v>
      </c>
      <c r="B9982" s="87">
        <v>1.0416666666666666E-2</v>
      </c>
      <c r="C9982">
        <v>1.9660000000000002E-5</v>
      </c>
    </row>
    <row r="9983" spans="1:3" x14ac:dyDescent="0.35">
      <c r="A9983" s="86">
        <v>46127</v>
      </c>
      <c r="B9983" s="87">
        <v>2.0833333333333332E-2</v>
      </c>
      <c r="C9983">
        <v>1.7590000000000003E-5</v>
      </c>
    </row>
    <row r="9984" spans="1:3" x14ac:dyDescent="0.35">
      <c r="A9984" s="86">
        <v>46127</v>
      </c>
      <c r="B9984" s="87">
        <v>3.125E-2</v>
      </c>
      <c r="C9984">
        <v>1.577E-5</v>
      </c>
    </row>
    <row r="9985" spans="1:3" x14ac:dyDescent="0.35">
      <c r="A9985" s="86">
        <v>46127</v>
      </c>
      <c r="B9985" s="87">
        <v>4.1666666666666664E-2</v>
      </c>
      <c r="C9985">
        <v>1.43E-5</v>
      </c>
    </row>
    <row r="9986" spans="1:3" x14ac:dyDescent="0.35">
      <c r="A9986" s="86">
        <v>46127</v>
      </c>
      <c r="B9986" s="87">
        <v>5.2083333333333336E-2</v>
      </c>
      <c r="C9986">
        <v>1.327E-5</v>
      </c>
    </row>
    <row r="9987" spans="1:3" x14ac:dyDescent="0.35">
      <c r="A9987" s="86">
        <v>46127</v>
      </c>
      <c r="B9987" s="87">
        <v>6.25E-2</v>
      </c>
      <c r="C9987">
        <v>1.256E-5</v>
      </c>
    </row>
    <row r="9988" spans="1:3" x14ac:dyDescent="0.35">
      <c r="A9988" s="86">
        <v>46127</v>
      </c>
      <c r="B9988" s="87">
        <v>7.2916666666666671E-2</v>
      </c>
      <c r="C9988">
        <v>1.2109999999999999E-5</v>
      </c>
    </row>
    <row r="9989" spans="1:3" x14ac:dyDescent="0.35">
      <c r="A9989" s="86">
        <v>46127</v>
      </c>
      <c r="B9989" s="87">
        <v>8.3333333333333329E-2</v>
      </c>
      <c r="C9989">
        <v>1.1769999999999999E-5</v>
      </c>
    </row>
    <row r="9990" spans="1:3" x14ac:dyDescent="0.35">
      <c r="A9990" s="86">
        <v>46127</v>
      </c>
      <c r="B9990" s="87">
        <v>9.375E-2</v>
      </c>
      <c r="C9990">
        <v>1.15E-5</v>
      </c>
    </row>
    <row r="9991" spans="1:3" x14ac:dyDescent="0.35">
      <c r="A9991" s="86">
        <v>46127</v>
      </c>
      <c r="B9991" s="87">
        <v>0.10416666666666667</v>
      </c>
      <c r="C9991">
        <v>1.1249999999999999E-5</v>
      </c>
    </row>
    <row r="9992" spans="1:3" x14ac:dyDescent="0.35">
      <c r="A9992" s="86">
        <v>46127</v>
      </c>
      <c r="B9992" s="87">
        <v>0.11458333333333333</v>
      </c>
      <c r="C9992">
        <v>1.1070000000000001E-5</v>
      </c>
    </row>
    <row r="9993" spans="1:3" x14ac:dyDescent="0.35">
      <c r="A9993" s="86">
        <v>46127</v>
      </c>
      <c r="B9993" s="87">
        <v>0.125</v>
      </c>
      <c r="C9993">
        <v>1.095E-5</v>
      </c>
    </row>
    <row r="9994" spans="1:3" x14ac:dyDescent="0.35">
      <c r="A9994" s="86">
        <v>46127</v>
      </c>
      <c r="B9994" s="87">
        <v>0.13541666666666666</v>
      </c>
      <c r="C9994">
        <v>1.0869999999999999E-5</v>
      </c>
    </row>
    <row r="9995" spans="1:3" x14ac:dyDescent="0.35">
      <c r="A9995" s="86">
        <v>46127</v>
      </c>
      <c r="B9995" s="87">
        <v>0.14583333333333334</v>
      </c>
      <c r="C9995">
        <v>1.0869999999999999E-5</v>
      </c>
    </row>
    <row r="9996" spans="1:3" x14ac:dyDescent="0.35">
      <c r="A9996" s="86">
        <v>46127</v>
      </c>
      <c r="B9996" s="87">
        <v>0.15625</v>
      </c>
      <c r="C9996">
        <v>1.0900000000000001E-5</v>
      </c>
    </row>
    <row r="9997" spans="1:3" x14ac:dyDescent="0.35">
      <c r="A9997" s="86">
        <v>46127</v>
      </c>
      <c r="B9997" s="87">
        <v>0.16666666666666666</v>
      </c>
      <c r="C9997">
        <v>1.095E-5</v>
      </c>
    </row>
    <row r="9998" spans="1:3" x14ac:dyDescent="0.35">
      <c r="A9998" s="86">
        <v>46127</v>
      </c>
      <c r="B9998" s="87">
        <v>0.17708333333333334</v>
      </c>
      <c r="C9998">
        <v>1.097E-5</v>
      </c>
    </row>
    <row r="9999" spans="1:3" x14ac:dyDescent="0.35">
      <c r="A9999" s="86">
        <v>46127</v>
      </c>
      <c r="B9999" s="87">
        <v>0.1875</v>
      </c>
      <c r="C9999">
        <v>1.1050000000000001E-5</v>
      </c>
    </row>
    <row r="10000" spans="1:3" x14ac:dyDescent="0.35">
      <c r="A10000" s="86">
        <v>46127</v>
      </c>
      <c r="B10000" s="87">
        <v>0.19791666666666666</v>
      </c>
      <c r="C10000">
        <v>1.117E-5</v>
      </c>
    </row>
    <row r="10001" spans="1:3" x14ac:dyDescent="0.35">
      <c r="A10001" s="86">
        <v>46127</v>
      </c>
      <c r="B10001" s="87">
        <v>0.20833333333333334</v>
      </c>
      <c r="C10001">
        <v>1.1350000000000001E-5</v>
      </c>
    </row>
    <row r="10002" spans="1:3" x14ac:dyDescent="0.35">
      <c r="A10002" s="86">
        <v>46127</v>
      </c>
      <c r="B10002" s="87">
        <v>0.21875</v>
      </c>
      <c r="C10002">
        <v>1.17E-5</v>
      </c>
    </row>
    <row r="10003" spans="1:3" x14ac:dyDescent="0.35">
      <c r="A10003" s="86">
        <v>46127</v>
      </c>
      <c r="B10003" s="87">
        <v>0.22916666666666666</v>
      </c>
      <c r="C10003">
        <v>1.236E-5</v>
      </c>
    </row>
    <row r="10004" spans="1:3" x14ac:dyDescent="0.35">
      <c r="A10004" s="86">
        <v>46127</v>
      </c>
      <c r="B10004" s="87">
        <v>0.23958333333333334</v>
      </c>
      <c r="C10004">
        <v>1.3570000000000001E-5</v>
      </c>
    </row>
    <row r="10005" spans="1:3" x14ac:dyDescent="0.35">
      <c r="A10005" s="86">
        <v>46127</v>
      </c>
      <c r="B10005" s="87">
        <v>0.25</v>
      </c>
      <c r="C10005">
        <v>1.5570000000000002E-5</v>
      </c>
    </row>
    <row r="10006" spans="1:3" x14ac:dyDescent="0.35">
      <c r="A10006" s="86">
        <v>46127</v>
      </c>
      <c r="B10006" s="87">
        <v>0.26041666666666669</v>
      </c>
      <c r="C10006">
        <v>1.8429999999999998E-5</v>
      </c>
    </row>
    <row r="10007" spans="1:3" x14ac:dyDescent="0.35">
      <c r="A10007" s="86">
        <v>46127</v>
      </c>
      <c r="B10007" s="87">
        <v>0.27083333333333331</v>
      </c>
      <c r="C10007">
        <v>2.181E-5</v>
      </c>
    </row>
    <row r="10008" spans="1:3" x14ac:dyDescent="0.35">
      <c r="A10008" s="86">
        <v>46127</v>
      </c>
      <c r="B10008" s="87">
        <v>0.28125</v>
      </c>
      <c r="C10008">
        <v>2.5299999999999998E-5</v>
      </c>
    </row>
    <row r="10009" spans="1:3" x14ac:dyDescent="0.35">
      <c r="A10009" s="86">
        <v>46127</v>
      </c>
      <c r="B10009" s="87">
        <v>0.29166666666666669</v>
      </c>
      <c r="C10009">
        <v>2.8400000000000003E-5</v>
      </c>
    </row>
    <row r="10010" spans="1:3" x14ac:dyDescent="0.35">
      <c r="A10010" s="86">
        <v>46127</v>
      </c>
      <c r="B10010" s="87">
        <v>0.30208333333333331</v>
      </c>
      <c r="C10010">
        <v>3.078E-5</v>
      </c>
    </row>
    <row r="10011" spans="1:3" x14ac:dyDescent="0.35">
      <c r="A10011" s="86">
        <v>46127</v>
      </c>
      <c r="B10011" s="87">
        <v>0.3125</v>
      </c>
      <c r="C10011">
        <v>3.2469999999999999E-5</v>
      </c>
    </row>
    <row r="10012" spans="1:3" x14ac:dyDescent="0.35">
      <c r="A10012" s="86">
        <v>46127</v>
      </c>
      <c r="B10012" s="87">
        <v>0.32291666666666669</v>
      </c>
      <c r="C10012">
        <v>3.3590000000000002E-5</v>
      </c>
    </row>
    <row r="10013" spans="1:3" x14ac:dyDescent="0.35">
      <c r="A10013" s="86">
        <v>46127</v>
      </c>
      <c r="B10013" s="87">
        <v>0.33333333333333331</v>
      </c>
      <c r="C10013">
        <v>3.4289999999999999E-5</v>
      </c>
    </row>
    <row r="10014" spans="1:3" x14ac:dyDescent="0.35">
      <c r="A10014" s="86">
        <v>46127</v>
      </c>
      <c r="B10014" s="87">
        <v>0.34375</v>
      </c>
      <c r="C10014">
        <v>3.4669999999999998E-5</v>
      </c>
    </row>
    <row r="10015" spans="1:3" x14ac:dyDescent="0.35">
      <c r="A10015" s="86">
        <v>46127</v>
      </c>
      <c r="B10015" s="87">
        <v>0.35416666666666669</v>
      </c>
      <c r="C10015">
        <v>3.4799999999999999E-5</v>
      </c>
    </row>
    <row r="10016" spans="1:3" x14ac:dyDescent="0.35">
      <c r="A10016" s="86">
        <v>46127</v>
      </c>
      <c r="B10016" s="87">
        <v>0.36458333333333331</v>
      </c>
      <c r="C10016">
        <v>3.4799999999999999E-5</v>
      </c>
    </row>
    <row r="10017" spans="1:3" x14ac:dyDescent="0.35">
      <c r="A10017" s="86">
        <v>46127</v>
      </c>
      <c r="B10017" s="87">
        <v>0.375</v>
      </c>
      <c r="C10017">
        <v>3.4700000000000003E-5</v>
      </c>
    </row>
    <row r="10018" spans="1:3" x14ac:dyDescent="0.35">
      <c r="A10018" s="86">
        <v>46127</v>
      </c>
      <c r="B10018" s="87">
        <v>0.38541666666666669</v>
      </c>
      <c r="C10018">
        <v>3.4600000000000001E-5</v>
      </c>
    </row>
    <row r="10019" spans="1:3" x14ac:dyDescent="0.35">
      <c r="A10019" s="86">
        <v>46127</v>
      </c>
      <c r="B10019" s="87">
        <v>0.39583333333333331</v>
      </c>
      <c r="C10019">
        <v>3.447E-5</v>
      </c>
    </row>
    <row r="10020" spans="1:3" x14ac:dyDescent="0.35">
      <c r="A10020" s="86">
        <v>46127</v>
      </c>
      <c r="B10020" s="87">
        <v>0.40625</v>
      </c>
      <c r="C10020">
        <v>3.4289999999999999E-5</v>
      </c>
    </row>
    <row r="10021" spans="1:3" x14ac:dyDescent="0.35">
      <c r="A10021" s="86">
        <v>46127</v>
      </c>
      <c r="B10021" s="87">
        <v>0.41666666666666669</v>
      </c>
      <c r="C10021">
        <v>3.4060000000000003E-5</v>
      </c>
    </row>
    <row r="10022" spans="1:3" x14ac:dyDescent="0.35">
      <c r="A10022" s="86">
        <v>46127</v>
      </c>
      <c r="B10022" s="87">
        <v>0.42708333333333331</v>
      </c>
      <c r="C10022">
        <v>3.379E-5</v>
      </c>
    </row>
    <row r="10023" spans="1:3" x14ac:dyDescent="0.35">
      <c r="A10023" s="86">
        <v>46127</v>
      </c>
      <c r="B10023" s="87">
        <v>0.4375</v>
      </c>
      <c r="C10023">
        <v>3.345E-5</v>
      </c>
    </row>
    <row r="10024" spans="1:3" x14ac:dyDescent="0.35">
      <c r="A10024" s="86">
        <v>46127</v>
      </c>
      <c r="B10024" s="87">
        <v>0.44791666666666669</v>
      </c>
      <c r="C10024">
        <v>3.3200000000000001E-5</v>
      </c>
    </row>
    <row r="10025" spans="1:3" x14ac:dyDescent="0.35">
      <c r="A10025" s="86">
        <v>46127</v>
      </c>
      <c r="B10025" s="87">
        <v>0.45833333333333331</v>
      </c>
      <c r="C10025">
        <v>3.3029999999999994E-5</v>
      </c>
    </row>
    <row r="10026" spans="1:3" x14ac:dyDescent="0.35">
      <c r="A10026" s="86">
        <v>46127</v>
      </c>
      <c r="B10026" s="87">
        <v>0.46875</v>
      </c>
      <c r="C10026">
        <v>3.3000000000000003E-5</v>
      </c>
    </row>
    <row r="10027" spans="1:3" x14ac:dyDescent="0.35">
      <c r="A10027" s="86">
        <v>46127</v>
      </c>
      <c r="B10027" s="87">
        <v>0.47916666666666669</v>
      </c>
      <c r="C10027">
        <v>3.3230000000000005E-5</v>
      </c>
    </row>
    <row r="10028" spans="1:3" x14ac:dyDescent="0.35">
      <c r="A10028" s="86">
        <v>46127</v>
      </c>
      <c r="B10028" s="87">
        <v>0.48958333333333331</v>
      </c>
      <c r="C10028">
        <v>3.3759999999999995E-5</v>
      </c>
    </row>
    <row r="10029" spans="1:3" x14ac:dyDescent="0.35">
      <c r="A10029" s="86">
        <v>46127</v>
      </c>
      <c r="B10029" s="87">
        <v>0.5</v>
      </c>
      <c r="C10029">
        <v>3.4700000000000003E-5</v>
      </c>
    </row>
    <row r="10030" spans="1:3" x14ac:dyDescent="0.35">
      <c r="A10030" s="86">
        <v>46127</v>
      </c>
      <c r="B10030" s="87">
        <v>0.51041666666666663</v>
      </c>
      <c r="C10030">
        <v>3.6029999999999999E-5</v>
      </c>
    </row>
    <row r="10031" spans="1:3" x14ac:dyDescent="0.35">
      <c r="A10031" s="86">
        <v>46127</v>
      </c>
      <c r="B10031" s="87">
        <v>0.52083333333333337</v>
      </c>
      <c r="C10031">
        <v>3.7449999999999995E-5</v>
      </c>
    </row>
    <row r="10032" spans="1:3" x14ac:dyDescent="0.35">
      <c r="A10032" s="86">
        <v>46127</v>
      </c>
      <c r="B10032" s="87">
        <v>0.53125</v>
      </c>
      <c r="C10032">
        <v>3.8609999999999998E-5</v>
      </c>
    </row>
    <row r="10033" spans="1:3" x14ac:dyDescent="0.35">
      <c r="A10033" s="86">
        <v>46127</v>
      </c>
      <c r="B10033" s="87">
        <v>0.54166666666666663</v>
      </c>
      <c r="C10033">
        <v>3.9109999999999997E-5</v>
      </c>
    </row>
    <row r="10034" spans="1:3" x14ac:dyDescent="0.35">
      <c r="A10034" s="86">
        <v>46127</v>
      </c>
      <c r="B10034" s="87">
        <v>0.55208333333333337</v>
      </c>
      <c r="C10034">
        <v>3.871E-5</v>
      </c>
    </row>
    <row r="10035" spans="1:3" x14ac:dyDescent="0.35">
      <c r="A10035" s="86">
        <v>46127</v>
      </c>
      <c r="B10035" s="87">
        <v>0.5625</v>
      </c>
      <c r="C10035">
        <v>3.7629999999999997E-5</v>
      </c>
    </row>
    <row r="10036" spans="1:3" x14ac:dyDescent="0.35">
      <c r="A10036" s="86">
        <v>46127</v>
      </c>
      <c r="B10036" s="87">
        <v>0.57291666666666663</v>
      </c>
      <c r="C10036">
        <v>3.6179999999999996E-5</v>
      </c>
    </row>
    <row r="10037" spans="1:3" x14ac:dyDescent="0.35">
      <c r="A10037" s="86">
        <v>46127</v>
      </c>
      <c r="B10037" s="87">
        <v>0.58333333333333337</v>
      </c>
      <c r="C10037">
        <v>3.4700000000000003E-5</v>
      </c>
    </row>
    <row r="10038" spans="1:3" x14ac:dyDescent="0.35">
      <c r="A10038" s="86">
        <v>46127</v>
      </c>
      <c r="B10038" s="87">
        <v>0.59375</v>
      </c>
      <c r="C10038">
        <v>3.345E-5</v>
      </c>
    </row>
    <row r="10039" spans="1:3" x14ac:dyDescent="0.35">
      <c r="A10039" s="86">
        <v>46127</v>
      </c>
      <c r="B10039" s="87">
        <v>0.60416666666666663</v>
      </c>
      <c r="C10039">
        <v>3.2439999999999994E-5</v>
      </c>
    </row>
    <row r="10040" spans="1:3" x14ac:dyDescent="0.35">
      <c r="A10040" s="86">
        <v>46127</v>
      </c>
      <c r="B10040" s="87">
        <v>0.61458333333333337</v>
      </c>
      <c r="C10040">
        <v>3.1530000000000005E-5</v>
      </c>
    </row>
    <row r="10041" spans="1:3" x14ac:dyDescent="0.35">
      <c r="A10041" s="86">
        <v>46127</v>
      </c>
      <c r="B10041" s="87">
        <v>0.625</v>
      </c>
      <c r="C10041">
        <v>3.0710000000000002E-5</v>
      </c>
    </row>
    <row r="10042" spans="1:3" x14ac:dyDescent="0.35">
      <c r="A10042" s="86">
        <v>46127</v>
      </c>
      <c r="B10042" s="87">
        <v>0.63541666666666663</v>
      </c>
      <c r="C10042">
        <v>2.9850000000000001E-5</v>
      </c>
    </row>
    <row r="10043" spans="1:3" x14ac:dyDescent="0.35">
      <c r="A10043" s="86">
        <v>46127</v>
      </c>
      <c r="B10043" s="87">
        <v>0.64583333333333337</v>
      </c>
      <c r="C10043">
        <v>2.9010000000000002E-5</v>
      </c>
    </row>
    <row r="10044" spans="1:3" x14ac:dyDescent="0.35">
      <c r="A10044" s="86">
        <v>46127</v>
      </c>
      <c r="B10044" s="87">
        <v>0.65625</v>
      </c>
      <c r="C10044">
        <v>2.8230000000000002E-5</v>
      </c>
    </row>
    <row r="10045" spans="1:3" x14ac:dyDescent="0.35">
      <c r="A10045" s="86">
        <v>46127</v>
      </c>
      <c r="B10045" s="87">
        <v>0.66666666666666663</v>
      </c>
      <c r="C10045">
        <v>2.7539999999999997E-5</v>
      </c>
    </row>
    <row r="10046" spans="1:3" x14ac:dyDescent="0.35">
      <c r="A10046" s="86">
        <v>46127</v>
      </c>
      <c r="B10046" s="87">
        <v>0.67708333333333337</v>
      </c>
      <c r="C10046">
        <v>2.7019999999999999E-5</v>
      </c>
    </row>
    <row r="10047" spans="1:3" x14ac:dyDescent="0.35">
      <c r="A10047" s="86">
        <v>46127</v>
      </c>
      <c r="B10047" s="87">
        <v>0.6875</v>
      </c>
      <c r="C10047">
        <v>2.671E-5</v>
      </c>
    </row>
    <row r="10048" spans="1:3" x14ac:dyDescent="0.35">
      <c r="A10048" s="86">
        <v>46127</v>
      </c>
      <c r="B10048" s="87">
        <v>0.69791666666666663</v>
      </c>
      <c r="C10048">
        <v>2.6659999999999999E-5</v>
      </c>
    </row>
    <row r="10049" spans="1:3" x14ac:dyDescent="0.35">
      <c r="A10049" s="86">
        <v>46127</v>
      </c>
      <c r="B10049" s="87">
        <v>0.70833333333333337</v>
      </c>
      <c r="C10049">
        <v>2.692E-5</v>
      </c>
    </row>
    <row r="10050" spans="1:3" x14ac:dyDescent="0.35">
      <c r="A10050" s="86">
        <v>46127</v>
      </c>
      <c r="B10050" s="87">
        <v>0.71875</v>
      </c>
      <c r="C10050">
        <v>2.7570000000000002E-5</v>
      </c>
    </row>
    <row r="10051" spans="1:3" x14ac:dyDescent="0.35">
      <c r="A10051" s="86">
        <v>46127</v>
      </c>
      <c r="B10051" s="87">
        <v>0.72916666666666663</v>
      </c>
      <c r="C10051">
        <v>2.8580000000000001E-5</v>
      </c>
    </row>
    <row r="10052" spans="1:3" x14ac:dyDescent="0.35">
      <c r="A10052" s="86">
        <v>46127</v>
      </c>
      <c r="B10052" s="87">
        <v>0.73958333333333337</v>
      </c>
      <c r="C10052">
        <v>2.9899999999999998E-5</v>
      </c>
    </row>
    <row r="10053" spans="1:3" x14ac:dyDescent="0.35">
      <c r="A10053" s="86">
        <v>46127</v>
      </c>
      <c r="B10053" s="87">
        <v>0.75</v>
      </c>
      <c r="C10053">
        <v>3.1530000000000005E-5</v>
      </c>
    </row>
    <row r="10054" spans="1:3" x14ac:dyDescent="0.35">
      <c r="A10054" s="86">
        <v>46127</v>
      </c>
      <c r="B10054" s="87">
        <v>0.76041666666666663</v>
      </c>
      <c r="C10054">
        <v>3.345E-5</v>
      </c>
    </row>
    <row r="10055" spans="1:3" x14ac:dyDescent="0.35">
      <c r="A10055" s="86">
        <v>46127</v>
      </c>
      <c r="B10055" s="87">
        <v>0.77083333333333337</v>
      </c>
      <c r="C10055">
        <v>3.553E-5</v>
      </c>
    </row>
    <row r="10056" spans="1:3" x14ac:dyDescent="0.35">
      <c r="A10056" s="86">
        <v>46127</v>
      </c>
      <c r="B10056" s="87">
        <v>0.78125</v>
      </c>
      <c r="C10056">
        <v>3.7679999999999998E-5</v>
      </c>
    </row>
    <row r="10057" spans="1:3" x14ac:dyDescent="0.35">
      <c r="A10057" s="86">
        <v>46127</v>
      </c>
      <c r="B10057" s="87">
        <v>0.79166666666666663</v>
      </c>
      <c r="C10057">
        <v>3.9750000000000004E-5</v>
      </c>
    </row>
    <row r="10058" spans="1:3" x14ac:dyDescent="0.35">
      <c r="A10058" s="86">
        <v>46127</v>
      </c>
      <c r="B10058" s="87">
        <v>0.80208333333333337</v>
      </c>
      <c r="C10058">
        <v>4.1669999999999999E-5</v>
      </c>
    </row>
    <row r="10059" spans="1:3" x14ac:dyDescent="0.35">
      <c r="A10059" s="86">
        <v>46127</v>
      </c>
      <c r="B10059" s="87">
        <v>0.8125</v>
      </c>
      <c r="C10059">
        <v>4.3239999999999999E-5</v>
      </c>
    </row>
    <row r="10060" spans="1:3" x14ac:dyDescent="0.35">
      <c r="A10060" s="86">
        <v>46127</v>
      </c>
      <c r="B10060" s="87">
        <v>0.82291666666666663</v>
      </c>
      <c r="C10060">
        <v>4.4269999999999995E-5</v>
      </c>
    </row>
    <row r="10061" spans="1:3" x14ac:dyDescent="0.35">
      <c r="A10061" s="86">
        <v>46127</v>
      </c>
      <c r="B10061" s="87">
        <v>0.83333333333333337</v>
      </c>
      <c r="C10061">
        <v>4.46E-5</v>
      </c>
    </row>
    <row r="10062" spans="1:3" x14ac:dyDescent="0.35">
      <c r="A10062" s="86">
        <v>46127</v>
      </c>
      <c r="B10062" s="87">
        <v>0.84375</v>
      </c>
      <c r="C10062">
        <v>4.4100000000000001E-5</v>
      </c>
    </row>
    <row r="10063" spans="1:3" x14ac:dyDescent="0.35">
      <c r="A10063" s="86">
        <v>46127</v>
      </c>
      <c r="B10063" s="87">
        <v>0.85416666666666663</v>
      </c>
      <c r="C10063">
        <v>4.3090000000000002E-5</v>
      </c>
    </row>
    <row r="10064" spans="1:3" x14ac:dyDescent="0.35">
      <c r="A10064" s="86">
        <v>46127</v>
      </c>
      <c r="B10064" s="87">
        <v>0.86458333333333337</v>
      </c>
      <c r="C10064">
        <v>4.1869999999999997E-5</v>
      </c>
    </row>
    <row r="10065" spans="1:3" x14ac:dyDescent="0.35">
      <c r="A10065" s="86">
        <v>46127</v>
      </c>
      <c r="B10065" s="87">
        <v>0.875</v>
      </c>
      <c r="C10065">
        <v>4.0809999999999997E-5</v>
      </c>
    </row>
    <row r="10066" spans="1:3" x14ac:dyDescent="0.35">
      <c r="A10066" s="86">
        <v>46127</v>
      </c>
      <c r="B10066" s="87">
        <v>0.88541666666666663</v>
      </c>
      <c r="C10066">
        <v>4.0160000000000002E-5</v>
      </c>
    </row>
    <row r="10067" spans="1:3" x14ac:dyDescent="0.35">
      <c r="A10067" s="86">
        <v>46127</v>
      </c>
      <c r="B10067" s="87">
        <v>0.89583333333333337</v>
      </c>
      <c r="C10067">
        <v>3.9719999999999999E-5</v>
      </c>
    </row>
    <row r="10068" spans="1:3" x14ac:dyDescent="0.35">
      <c r="A10068" s="86">
        <v>46127</v>
      </c>
      <c r="B10068" s="87">
        <v>0.90625</v>
      </c>
      <c r="C10068">
        <v>3.9270000000000002E-5</v>
      </c>
    </row>
    <row r="10069" spans="1:3" x14ac:dyDescent="0.35">
      <c r="A10069" s="86">
        <v>46127</v>
      </c>
      <c r="B10069" s="87">
        <v>0.91666666666666663</v>
      </c>
      <c r="C10069">
        <v>3.8490000000000006E-5</v>
      </c>
    </row>
    <row r="10070" spans="1:3" x14ac:dyDescent="0.35">
      <c r="A10070" s="86">
        <v>46127</v>
      </c>
      <c r="B10070" s="87">
        <v>0.92708333333333337</v>
      </c>
      <c r="C10070">
        <v>3.7190000000000001E-5</v>
      </c>
    </row>
    <row r="10071" spans="1:3" x14ac:dyDescent="0.35">
      <c r="A10071" s="86">
        <v>46127</v>
      </c>
      <c r="B10071" s="87">
        <v>0.9375</v>
      </c>
      <c r="C10071">
        <v>3.5459999999999996E-5</v>
      </c>
    </row>
    <row r="10072" spans="1:3" x14ac:dyDescent="0.35">
      <c r="A10072" s="86">
        <v>46127</v>
      </c>
      <c r="B10072" s="87">
        <v>0.94791666666666663</v>
      </c>
      <c r="C10072">
        <v>3.3380000000000002E-5</v>
      </c>
    </row>
    <row r="10073" spans="1:3" x14ac:dyDescent="0.35">
      <c r="A10073" s="86">
        <v>46127</v>
      </c>
      <c r="B10073" s="87">
        <v>0.95833333333333337</v>
      </c>
      <c r="C10073">
        <v>3.1130000000000002E-5</v>
      </c>
    </row>
    <row r="10074" spans="1:3" x14ac:dyDescent="0.35">
      <c r="A10074" s="86">
        <v>46127</v>
      </c>
      <c r="B10074" s="87">
        <v>0.96875</v>
      </c>
      <c r="C10074">
        <v>2.881E-5</v>
      </c>
    </row>
    <row r="10075" spans="1:3" x14ac:dyDescent="0.35">
      <c r="A10075" s="86">
        <v>46127</v>
      </c>
      <c r="B10075" s="87">
        <v>0.97916666666666663</v>
      </c>
      <c r="C10075">
        <v>2.6480000000000001E-5</v>
      </c>
    </row>
    <row r="10076" spans="1:3" x14ac:dyDescent="0.35">
      <c r="A10076" s="86">
        <v>46127</v>
      </c>
      <c r="B10076" s="87">
        <v>0.98958333333333337</v>
      </c>
      <c r="C10076">
        <v>2.4160000000000002E-5</v>
      </c>
    </row>
    <row r="10077" spans="1:3" x14ac:dyDescent="0.35">
      <c r="A10077" s="86">
        <v>46128</v>
      </c>
      <c r="B10077" s="87">
        <v>0</v>
      </c>
      <c r="C10077">
        <v>2.1880000000000001E-5</v>
      </c>
    </row>
    <row r="10078" spans="1:3" x14ac:dyDescent="0.35">
      <c r="A10078" s="86">
        <v>46128</v>
      </c>
      <c r="B10078" s="87">
        <v>1.0416666666666666E-2</v>
      </c>
      <c r="C10078">
        <v>1.9579999999999999E-5</v>
      </c>
    </row>
    <row r="10079" spans="1:3" x14ac:dyDescent="0.35">
      <c r="A10079" s="86">
        <v>46128</v>
      </c>
      <c r="B10079" s="87">
        <v>2.0833333333333332E-2</v>
      </c>
      <c r="C10079">
        <v>1.7520000000000002E-5</v>
      </c>
    </row>
    <row r="10080" spans="1:3" x14ac:dyDescent="0.35">
      <c r="A10080" s="86">
        <v>46128</v>
      </c>
      <c r="B10080" s="87">
        <v>3.125E-2</v>
      </c>
      <c r="C10080">
        <v>1.5709999999999997E-5</v>
      </c>
    </row>
    <row r="10081" spans="1:3" x14ac:dyDescent="0.35">
      <c r="A10081" s="86">
        <v>46128</v>
      </c>
      <c r="B10081" s="87">
        <v>4.1666666666666664E-2</v>
      </c>
      <c r="C10081">
        <v>1.4250000000000001E-5</v>
      </c>
    </row>
    <row r="10082" spans="1:3" x14ac:dyDescent="0.35">
      <c r="A10082" s="86">
        <v>46128</v>
      </c>
      <c r="B10082" s="87">
        <v>5.2083333333333336E-2</v>
      </c>
      <c r="C10082">
        <v>1.322E-5</v>
      </c>
    </row>
    <row r="10083" spans="1:3" x14ac:dyDescent="0.35">
      <c r="A10083" s="86">
        <v>46128</v>
      </c>
      <c r="B10083" s="87">
        <v>6.25E-2</v>
      </c>
      <c r="C10083">
        <v>1.252E-5</v>
      </c>
    </row>
    <row r="10084" spans="1:3" x14ac:dyDescent="0.35">
      <c r="A10084" s="86">
        <v>46128</v>
      </c>
      <c r="B10084" s="87">
        <v>7.2916666666666671E-2</v>
      </c>
      <c r="C10084">
        <v>1.206E-5</v>
      </c>
    </row>
    <row r="10085" spans="1:3" x14ac:dyDescent="0.35">
      <c r="A10085" s="86">
        <v>46128</v>
      </c>
      <c r="B10085" s="87">
        <v>8.3333333333333329E-2</v>
      </c>
      <c r="C10085">
        <v>1.1730000000000001E-5</v>
      </c>
    </row>
    <row r="10086" spans="1:3" x14ac:dyDescent="0.35">
      <c r="A10086" s="86">
        <v>46128</v>
      </c>
      <c r="B10086" s="87">
        <v>9.375E-2</v>
      </c>
      <c r="C10086">
        <v>1.146E-5</v>
      </c>
    </row>
    <row r="10087" spans="1:3" x14ac:dyDescent="0.35">
      <c r="A10087" s="86">
        <v>46128</v>
      </c>
      <c r="B10087" s="87">
        <v>0.10416666666666667</v>
      </c>
      <c r="C10087">
        <v>1.1209999999999999E-5</v>
      </c>
    </row>
    <row r="10088" spans="1:3" x14ac:dyDescent="0.35">
      <c r="A10088" s="86">
        <v>46128</v>
      </c>
      <c r="B10088" s="87">
        <v>0.11458333333333333</v>
      </c>
      <c r="C10088">
        <v>1.102E-5</v>
      </c>
    </row>
    <row r="10089" spans="1:3" x14ac:dyDescent="0.35">
      <c r="A10089" s="86">
        <v>46128</v>
      </c>
      <c r="B10089" s="87">
        <v>0.125</v>
      </c>
      <c r="C10089">
        <v>1.0900000000000001E-5</v>
      </c>
    </row>
    <row r="10090" spans="1:3" x14ac:dyDescent="0.35">
      <c r="A10090" s="86">
        <v>46128</v>
      </c>
      <c r="B10090" s="87">
        <v>0.13541666666666666</v>
      </c>
      <c r="C10090">
        <v>1.082E-5</v>
      </c>
    </row>
    <row r="10091" spans="1:3" x14ac:dyDescent="0.35">
      <c r="A10091" s="86">
        <v>46128</v>
      </c>
      <c r="B10091" s="87">
        <v>0.14583333333333334</v>
      </c>
      <c r="C10091">
        <v>1.082E-5</v>
      </c>
    </row>
    <row r="10092" spans="1:3" x14ac:dyDescent="0.35">
      <c r="A10092" s="86">
        <v>46128</v>
      </c>
      <c r="B10092" s="87">
        <v>0.15625</v>
      </c>
      <c r="C10092">
        <v>1.0849999999999999E-5</v>
      </c>
    </row>
    <row r="10093" spans="1:3" x14ac:dyDescent="0.35">
      <c r="A10093" s="86">
        <v>46128</v>
      </c>
      <c r="B10093" s="87">
        <v>0.16666666666666666</v>
      </c>
      <c r="C10093">
        <v>1.0900000000000001E-5</v>
      </c>
    </row>
    <row r="10094" spans="1:3" x14ac:dyDescent="0.35">
      <c r="A10094" s="86">
        <v>46128</v>
      </c>
      <c r="B10094" s="87">
        <v>0.17708333333333334</v>
      </c>
      <c r="C10094">
        <v>1.0919999999999999E-5</v>
      </c>
    </row>
    <row r="10095" spans="1:3" x14ac:dyDescent="0.35">
      <c r="A10095" s="86">
        <v>46128</v>
      </c>
      <c r="B10095" s="87">
        <v>0.1875</v>
      </c>
      <c r="C10095">
        <v>1.1E-5</v>
      </c>
    </row>
    <row r="10096" spans="1:3" x14ac:dyDescent="0.35">
      <c r="A10096" s="86">
        <v>46128</v>
      </c>
      <c r="B10096" s="87">
        <v>0.19791666666666666</v>
      </c>
      <c r="C10096">
        <v>1.1129999999999998E-5</v>
      </c>
    </row>
    <row r="10097" spans="1:3" x14ac:dyDescent="0.35">
      <c r="A10097" s="86">
        <v>46128</v>
      </c>
      <c r="B10097" s="87">
        <v>0.20833333333333334</v>
      </c>
      <c r="C10097">
        <v>1.131E-5</v>
      </c>
    </row>
    <row r="10098" spans="1:3" x14ac:dyDescent="0.35">
      <c r="A10098" s="86">
        <v>46128</v>
      </c>
      <c r="B10098" s="87">
        <v>0.21875</v>
      </c>
      <c r="C10098">
        <v>1.166E-5</v>
      </c>
    </row>
    <row r="10099" spans="1:3" x14ac:dyDescent="0.35">
      <c r="A10099" s="86">
        <v>46128</v>
      </c>
      <c r="B10099" s="87">
        <v>0.22916666666666666</v>
      </c>
      <c r="C10099">
        <v>1.2309999999999999E-5</v>
      </c>
    </row>
    <row r="10100" spans="1:3" x14ac:dyDescent="0.35">
      <c r="A10100" s="86">
        <v>46128</v>
      </c>
      <c r="B10100" s="87">
        <v>0.23958333333333334</v>
      </c>
      <c r="C10100">
        <v>1.3520000000000001E-5</v>
      </c>
    </row>
    <row r="10101" spans="1:3" x14ac:dyDescent="0.35">
      <c r="A10101" s="86">
        <v>46128</v>
      </c>
      <c r="B10101" s="87">
        <v>0.25</v>
      </c>
      <c r="C10101">
        <v>1.5509999999999999E-5</v>
      </c>
    </row>
    <row r="10102" spans="1:3" x14ac:dyDescent="0.35">
      <c r="A10102" s="86">
        <v>46128</v>
      </c>
      <c r="B10102" s="87">
        <v>0.26041666666666669</v>
      </c>
      <c r="C10102">
        <v>1.8350000000000002E-5</v>
      </c>
    </row>
    <row r="10103" spans="1:3" x14ac:dyDescent="0.35">
      <c r="A10103" s="86">
        <v>46128</v>
      </c>
      <c r="B10103" s="87">
        <v>0.27083333333333331</v>
      </c>
      <c r="C10103">
        <v>2.173E-5</v>
      </c>
    </row>
    <row r="10104" spans="1:3" x14ac:dyDescent="0.35">
      <c r="A10104" s="86">
        <v>46128</v>
      </c>
      <c r="B10104" s="87">
        <v>0.28125</v>
      </c>
      <c r="C10104">
        <v>2.5199999999999999E-5</v>
      </c>
    </row>
    <row r="10105" spans="1:3" x14ac:dyDescent="0.35">
      <c r="A10105" s="86">
        <v>46128</v>
      </c>
      <c r="B10105" s="87">
        <v>0.29166666666666669</v>
      </c>
      <c r="C10105">
        <v>2.8289999999999998E-5</v>
      </c>
    </row>
    <row r="10106" spans="1:3" x14ac:dyDescent="0.35">
      <c r="A10106" s="86">
        <v>46128</v>
      </c>
      <c r="B10106" s="87">
        <v>0.30208333333333331</v>
      </c>
      <c r="C10106">
        <v>3.0660000000000001E-5</v>
      </c>
    </row>
    <row r="10107" spans="1:3" x14ac:dyDescent="0.35">
      <c r="A10107" s="86">
        <v>46128</v>
      </c>
      <c r="B10107" s="87">
        <v>0.3125</v>
      </c>
      <c r="C10107">
        <v>3.2349999999999994E-5</v>
      </c>
    </row>
    <row r="10108" spans="1:3" x14ac:dyDescent="0.35">
      <c r="A10108" s="86">
        <v>46128</v>
      </c>
      <c r="B10108" s="87">
        <v>0.32291666666666669</v>
      </c>
      <c r="C10108">
        <v>3.3459999999999995E-5</v>
      </c>
    </row>
    <row r="10109" spans="1:3" x14ac:dyDescent="0.35">
      <c r="A10109" s="86">
        <v>46128</v>
      </c>
      <c r="B10109" s="87">
        <v>0.33333333333333331</v>
      </c>
      <c r="C10109">
        <v>3.4160000000000005E-5</v>
      </c>
    </row>
    <row r="10110" spans="1:3" x14ac:dyDescent="0.35">
      <c r="A10110" s="86">
        <v>46128</v>
      </c>
      <c r="B10110" s="87">
        <v>0.34375</v>
      </c>
      <c r="C10110">
        <v>3.4529999999999996E-5</v>
      </c>
    </row>
    <row r="10111" spans="1:3" x14ac:dyDescent="0.35">
      <c r="A10111" s="86">
        <v>46128</v>
      </c>
      <c r="B10111" s="87">
        <v>0.35416666666666669</v>
      </c>
      <c r="C10111">
        <v>3.4669999999999998E-5</v>
      </c>
    </row>
    <row r="10112" spans="1:3" x14ac:dyDescent="0.35">
      <c r="A10112" s="86">
        <v>46128</v>
      </c>
      <c r="B10112" s="87">
        <v>0.36458333333333331</v>
      </c>
      <c r="C10112">
        <v>3.4669999999999998E-5</v>
      </c>
    </row>
    <row r="10113" spans="1:3" x14ac:dyDescent="0.35">
      <c r="A10113" s="86">
        <v>46128</v>
      </c>
      <c r="B10113" s="87">
        <v>0.375</v>
      </c>
      <c r="C10113">
        <v>3.4569999999999996E-5</v>
      </c>
    </row>
    <row r="10114" spans="1:3" x14ac:dyDescent="0.35">
      <c r="A10114" s="86">
        <v>46128</v>
      </c>
      <c r="B10114" s="87">
        <v>0.38541666666666669</v>
      </c>
      <c r="C10114">
        <v>3.4459999999999999E-5</v>
      </c>
    </row>
    <row r="10115" spans="1:3" x14ac:dyDescent="0.35">
      <c r="A10115" s="86">
        <v>46128</v>
      </c>
      <c r="B10115" s="87">
        <v>0.39583333333333331</v>
      </c>
      <c r="C10115">
        <v>3.4329999999999998E-5</v>
      </c>
    </row>
    <row r="10116" spans="1:3" x14ac:dyDescent="0.35">
      <c r="A10116" s="86">
        <v>46128</v>
      </c>
      <c r="B10116" s="87">
        <v>0.40625</v>
      </c>
      <c r="C10116">
        <v>3.4160000000000005E-5</v>
      </c>
    </row>
    <row r="10117" spans="1:3" x14ac:dyDescent="0.35">
      <c r="A10117" s="86">
        <v>46128</v>
      </c>
      <c r="B10117" s="87">
        <v>0.41666666666666669</v>
      </c>
      <c r="C10117">
        <v>3.3930000000000002E-5</v>
      </c>
    </row>
    <row r="10118" spans="1:3" x14ac:dyDescent="0.35">
      <c r="A10118" s="86">
        <v>46128</v>
      </c>
      <c r="B10118" s="87">
        <v>0.42708333333333331</v>
      </c>
      <c r="C10118">
        <v>3.366E-5</v>
      </c>
    </row>
    <row r="10119" spans="1:3" x14ac:dyDescent="0.35">
      <c r="A10119" s="86">
        <v>46128</v>
      </c>
      <c r="B10119" s="87">
        <v>0.4375</v>
      </c>
      <c r="C10119">
        <v>3.3330000000000001E-5</v>
      </c>
    </row>
    <row r="10120" spans="1:3" x14ac:dyDescent="0.35">
      <c r="A10120" s="86">
        <v>46128</v>
      </c>
      <c r="B10120" s="87">
        <v>0.44791666666666669</v>
      </c>
      <c r="C10120">
        <v>3.307E-5</v>
      </c>
    </row>
    <row r="10121" spans="1:3" x14ac:dyDescent="0.35">
      <c r="A10121" s="86">
        <v>46128</v>
      </c>
      <c r="B10121" s="87">
        <v>0.45833333333333331</v>
      </c>
      <c r="C10121">
        <v>3.29E-5</v>
      </c>
    </row>
    <row r="10122" spans="1:3" x14ac:dyDescent="0.35">
      <c r="A10122" s="86">
        <v>46128</v>
      </c>
      <c r="B10122" s="87">
        <v>0.46875</v>
      </c>
      <c r="C10122">
        <v>3.2870000000000002E-5</v>
      </c>
    </row>
    <row r="10123" spans="1:3" x14ac:dyDescent="0.35">
      <c r="A10123" s="86">
        <v>46128</v>
      </c>
      <c r="B10123" s="87">
        <v>0.47916666666666669</v>
      </c>
      <c r="C10123">
        <v>3.311E-5</v>
      </c>
    </row>
    <row r="10124" spans="1:3" x14ac:dyDescent="0.35">
      <c r="A10124" s="86">
        <v>46128</v>
      </c>
      <c r="B10124" s="87">
        <v>0.48958333333333331</v>
      </c>
      <c r="C10124">
        <v>3.3630000000000002E-5</v>
      </c>
    </row>
    <row r="10125" spans="1:3" x14ac:dyDescent="0.35">
      <c r="A10125" s="86">
        <v>46128</v>
      </c>
      <c r="B10125" s="87">
        <v>0.5</v>
      </c>
      <c r="C10125">
        <v>3.4569999999999996E-5</v>
      </c>
    </row>
    <row r="10126" spans="1:3" x14ac:dyDescent="0.35">
      <c r="A10126" s="86">
        <v>46128</v>
      </c>
      <c r="B10126" s="87">
        <v>0.51041666666666663</v>
      </c>
      <c r="C10126">
        <v>3.5889999999999997E-5</v>
      </c>
    </row>
    <row r="10127" spans="1:3" x14ac:dyDescent="0.35">
      <c r="A10127" s="86">
        <v>46128</v>
      </c>
      <c r="B10127" s="87">
        <v>0.52083333333333337</v>
      </c>
      <c r="C10127">
        <v>3.7299999999999999E-5</v>
      </c>
    </row>
    <row r="10128" spans="1:3" x14ac:dyDescent="0.35">
      <c r="A10128" s="86">
        <v>46128</v>
      </c>
      <c r="B10128" s="87">
        <v>0.53125</v>
      </c>
      <c r="C10128">
        <v>3.8460000000000001E-5</v>
      </c>
    </row>
    <row r="10129" spans="1:3" x14ac:dyDescent="0.35">
      <c r="A10129" s="86">
        <v>46128</v>
      </c>
      <c r="B10129" s="87">
        <v>0.54166666666666663</v>
      </c>
      <c r="C10129">
        <v>3.8969999999999994E-5</v>
      </c>
    </row>
    <row r="10130" spans="1:3" x14ac:dyDescent="0.35">
      <c r="A10130" s="86">
        <v>46128</v>
      </c>
      <c r="B10130" s="87">
        <v>0.55208333333333337</v>
      </c>
      <c r="C10130">
        <v>3.8559999999999997E-5</v>
      </c>
    </row>
    <row r="10131" spans="1:3" x14ac:dyDescent="0.35">
      <c r="A10131" s="86">
        <v>46128</v>
      </c>
      <c r="B10131" s="87">
        <v>0.5625</v>
      </c>
      <c r="C10131">
        <v>3.748E-5</v>
      </c>
    </row>
    <row r="10132" spans="1:3" x14ac:dyDescent="0.35">
      <c r="A10132" s="86">
        <v>46128</v>
      </c>
      <c r="B10132" s="87">
        <v>0.57291666666666663</v>
      </c>
      <c r="C10132">
        <v>3.6049999999999995E-5</v>
      </c>
    </row>
    <row r="10133" spans="1:3" x14ac:dyDescent="0.35">
      <c r="A10133" s="86">
        <v>46128</v>
      </c>
      <c r="B10133" s="87">
        <v>0.58333333333333337</v>
      </c>
      <c r="C10133">
        <v>3.4569999999999996E-5</v>
      </c>
    </row>
    <row r="10134" spans="1:3" x14ac:dyDescent="0.35">
      <c r="A10134" s="86">
        <v>46128</v>
      </c>
      <c r="B10134" s="87">
        <v>0.59375</v>
      </c>
      <c r="C10134">
        <v>3.3330000000000001E-5</v>
      </c>
    </row>
    <row r="10135" spans="1:3" x14ac:dyDescent="0.35">
      <c r="A10135" s="86">
        <v>46128</v>
      </c>
      <c r="B10135" s="87">
        <v>0.60416666666666663</v>
      </c>
      <c r="C10135">
        <v>3.2320000000000002E-5</v>
      </c>
    </row>
    <row r="10136" spans="1:3" x14ac:dyDescent="0.35">
      <c r="A10136" s="86">
        <v>46128</v>
      </c>
      <c r="B10136" s="87">
        <v>0.61458333333333337</v>
      </c>
      <c r="C10136">
        <v>3.1409999999999999E-5</v>
      </c>
    </row>
    <row r="10137" spans="1:3" x14ac:dyDescent="0.35">
      <c r="A10137" s="86">
        <v>46128</v>
      </c>
      <c r="B10137" s="87">
        <v>0.625</v>
      </c>
      <c r="C10137">
        <v>3.0589999999999997E-5</v>
      </c>
    </row>
    <row r="10138" spans="1:3" x14ac:dyDescent="0.35">
      <c r="A10138" s="86">
        <v>46128</v>
      </c>
      <c r="B10138" s="87">
        <v>0.63541666666666663</v>
      </c>
      <c r="C10138">
        <v>2.9729999999999998E-5</v>
      </c>
    </row>
    <row r="10139" spans="1:3" x14ac:dyDescent="0.35">
      <c r="A10139" s="86">
        <v>46128</v>
      </c>
      <c r="B10139" s="87">
        <v>0.64583333333333337</v>
      </c>
      <c r="C10139">
        <v>2.8899999999999998E-5</v>
      </c>
    </row>
    <row r="10140" spans="1:3" x14ac:dyDescent="0.35">
      <c r="A10140" s="86">
        <v>46128</v>
      </c>
      <c r="B10140" s="87">
        <v>0.65625</v>
      </c>
      <c r="C10140">
        <v>2.8119999999999998E-5</v>
      </c>
    </row>
    <row r="10141" spans="1:3" x14ac:dyDescent="0.35">
      <c r="A10141" s="86">
        <v>46128</v>
      </c>
      <c r="B10141" s="87">
        <v>0.66666666666666663</v>
      </c>
      <c r="C10141">
        <v>2.7439999999999998E-5</v>
      </c>
    </row>
    <row r="10142" spans="1:3" x14ac:dyDescent="0.35">
      <c r="A10142" s="86">
        <v>46128</v>
      </c>
      <c r="B10142" s="87">
        <v>0.67708333333333337</v>
      </c>
      <c r="C10142">
        <v>2.6910000000000002E-5</v>
      </c>
    </row>
    <row r="10143" spans="1:3" x14ac:dyDescent="0.35">
      <c r="A10143" s="86">
        <v>46128</v>
      </c>
      <c r="B10143" s="87">
        <v>0.6875</v>
      </c>
      <c r="C10143">
        <v>2.6610000000000001E-5</v>
      </c>
    </row>
    <row r="10144" spans="1:3" x14ac:dyDescent="0.35">
      <c r="A10144" s="86">
        <v>46128</v>
      </c>
      <c r="B10144" s="87">
        <v>0.69791666666666663</v>
      </c>
      <c r="C10144">
        <v>2.656E-5</v>
      </c>
    </row>
    <row r="10145" spans="1:3" x14ac:dyDescent="0.35">
      <c r="A10145" s="86">
        <v>46128</v>
      </c>
      <c r="B10145" s="87">
        <v>0.70833333333333337</v>
      </c>
      <c r="C10145">
        <v>2.6809999999999999E-5</v>
      </c>
    </row>
    <row r="10146" spans="1:3" x14ac:dyDescent="0.35">
      <c r="A10146" s="86">
        <v>46128</v>
      </c>
      <c r="B10146" s="87">
        <v>0.71875</v>
      </c>
      <c r="C10146">
        <v>2.7470000000000003E-5</v>
      </c>
    </row>
    <row r="10147" spans="1:3" x14ac:dyDescent="0.35">
      <c r="A10147" s="86">
        <v>46128</v>
      </c>
      <c r="B10147" s="87">
        <v>0.72916666666666663</v>
      </c>
      <c r="C10147">
        <v>2.847E-5</v>
      </c>
    </row>
    <row r="10148" spans="1:3" x14ac:dyDescent="0.35">
      <c r="A10148" s="86">
        <v>46128</v>
      </c>
      <c r="B10148" s="87">
        <v>0.73958333333333337</v>
      </c>
      <c r="C10148">
        <v>2.9779999999999999E-5</v>
      </c>
    </row>
    <row r="10149" spans="1:3" x14ac:dyDescent="0.35">
      <c r="A10149" s="86">
        <v>46128</v>
      </c>
      <c r="B10149" s="87">
        <v>0.75</v>
      </c>
      <c r="C10149">
        <v>3.1409999999999999E-5</v>
      </c>
    </row>
    <row r="10150" spans="1:3" x14ac:dyDescent="0.35">
      <c r="A10150" s="86">
        <v>46128</v>
      </c>
      <c r="B10150" s="87">
        <v>0.76041666666666663</v>
      </c>
      <c r="C10150">
        <v>3.3330000000000001E-5</v>
      </c>
    </row>
    <row r="10151" spans="1:3" x14ac:dyDescent="0.35">
      <c r="A10151" s="86">
        <v>46128</v>
      </c>
      <c r="B10151" s="87">
        <v>0.77083333333333337</v>
      </c>
      <c r="C10151">
        <v>3.5389999999999998E-5</v>
      </c>
    </row>
    <row r="10152" spans="1:3" x14ac:dyDescent="0.35">
      <c r="A10152" s="86">
        <v>46128</v>
      </c>
      <c r="B10152" s="87">
        <v>0.78125</v>
      </c>
      <c r="C10152">
        <v>3.7539999999999996E-5</v>
      </c>
    </row>
    <row r="10153" spans="1:3" x14ac:dyDescent="0.35">
      <c r="A10153" s="86">
        <v>46128</v>
      </c>
      <c r="B10153" s="87">
        <v>0.79166666666666663</v>
      </c>
      <c r="C10153">
        <v>3.96E-5</v>
      </c>
    </row>
    <row r="10154" spans="1:3" x14ac:dyDescent="0.35">
      <c r="A10154" s="86">
        <v>46128</v>
      </c>
      <c r="B10154" s="87">
        <v>0.80208333333333337</v>
      </c>
      <c r="C10154">
        <v>4.1510000000000001E-5</v>
      </c>
    </row>
    <row r="10155" spans="1:3" x14ac:dyDescent="0.35">
      <c r="A10155" s="86">
        <v>46128</v>
      </c>
      <c r="B10155" s="87">
        <v>0.8125</v>
      </c>
      <c r="C10155">
        <v>4.3069999999999999E-5</v>
      </c>
    </row>
    <row r="10156" spans="1:3" x14ac:dyDescent="0.35">
      <c r="A10156" s="86">
        <v>46128</v>
      </c>
      <c r="B10156" s="87">
        <v>0.82291666666666663</v>
      </c>
      <c r="C10156">
        <v>4.4100000000000001E-5</v>
      </c>
    </row>
    <row r="10157" spans="1:3" x14ac:dyDescent="0.35">
      <c r="A10157" s="86">
        <v>46128</v>
      </c>
      <c r="B10157" s="87">
        <v>0.83333333333333337</v>
      </c>
      <c r="C10157">
        <v>4.443E-5</v>
      </c>
    </row>
    <row r="10158" spans="1:3" x14ac:dyDescent="0.35">
      <c r="A10158" s="86">
        <v>46128</v>
      </c>
      <c r="B10158" s="87">
        <v>0.84375</v>
      </c>
      <c r="C10158">
        <v>4.3929999999999994E-5</v>
      </c>
    </row>
    <row r="10159" spans="1:3" x14ac:dyDescent="0.35">
      <c r="A10159" s="86">
        <v>46128</v>
      </c>
      <c r="B10159" s="87">
        <v>0.85416666666666663</v>
      </c>
      <c r="C10159">
        <v>4.2920000000000002E-5</v>
      </c>
    </row>
    <row r="10160" spans="1:3" x14ac:dyDescent="0.35">
      <c r="A10160" s="86">
        <v>46128</v>
      </c>
      <c r="B10160" s="87">
        <v>0.86458333333333337</v>
      </c>
      <c r="C10160">
        <v>4.1709999999999999E-5</v>
      </c>
    </row>
    <row r="10161" spans="1:3" x14ac:dyDescent="0.35">
      <c r="A10161" s="86">
        <v>46128</v>
      </c>
      <c r="B10161" s="87">
        <v>0.875</v>
      </c>
      <c r="C10161">
        <v>4.066E-5</v>
      </c>
    </row>
    <row r="10162" spans="1:3" x14ac:dyDescent="0.35">
      <c r="A10162" s="86">
        <v>46128</v>
      </c>
      <c r="B10162" s="87">
        <v>0.88541666666666663</v>
      </c>
      <c r="C10162">
        <v>4.0000000000000003E-5</v>
      </c>
    </row>
    <row r="10163" spans="1:3" x14ac:dyDescent="0.35">
      <c r="A10163" s="86">
        <v>46128</v>
      </c>
      <c r="B10163" s="87">
        <v>0.89583333333333337</v>
      </c>
      <c r="C10163">
        <v>3.9570000000000002E-5</v>
      </c>
    </row>
    <row r="10164" spans="1:3" x14ac:dyDescent="0.35">
      <c r="A10164" s="86">
        <v>46128</v>
      </c>
      <c r="B10164" s="87">
        <v>0.90625</v>
      </c>
      <c r="C10164">
        <v>3.9120000000000005E-5</v>
      </c>
    </row>
    <row r="10165" spans="1:3" x14ac:dyDescent="0.35">
      <c r="A10165" s="86">
        <v>46128</v>
      </c>
      <c r="B10165" s="87">
        <v>0.91666666666666663</v>
      </c>
      <c r="C10165">
        <v>3.8340000000000002E-5</v>
      </c>
    </row>
    <row r="10166" spans="1:3" x14ac:dyDescent="0.35">
      <c r="A10166" s="86">
        <v>46128</v>
      </c>
      <c r="B10166" s="87">
        <v>0.92708333333333337</v>
      </c>
      <c r="C10166">
        <v>3.7049999999999999E-5</v>
      </c>
    </row>
    <row r="10167" spans="1:3" x14ac:dyDescent="0.35">
      <c r="A10167" s="86">
        <v>46128</v>
      </c>
      <c r="B10167" s="87">
        <v>0.9375</v>
      </c>
      <c r="C10167">
        <v>3.5319999999999994E-5</v>
      </c>
    </row>
    <row r="10168" spans="1:3" x14ac:dyDescent="0.35">
      <c r="A10168" s="86">
        <v>46128</v>
      </c>
      <c r="B10168" s="87">
        <v>0.94791666666666663</v>
      </c>
      <c r="C10168">
        <v>3.3259999999999997E-5</v>
      </c>
    </row>
    <row r="10169" spans="1:3" x14ac:dyDescent="0.35">
      <c r="A10169" s="86">
        <v>46128</v>
      </c>
      <c r="B10169" s="87">
        <v>0.95833333333333337</v>
      </c>
      <c r="C10169">
        <v>3.1009999999999996E-5</v>
      </c>
    </row>
    <row r="10170" spans="1:3" x14ac:dyDescent="0.35">
      <c r="A10170" s="86">
        <v>46128</v>
      </c>
      <c r="B10170" s="87">
        <v>0.96875</v>
      </c>
      <c r="C10170">
        <v>2.87E-5</v>
      </c>
    </row>
    <row r="10171" spans="1:3" x14ac:dyDescent="0.35">
      <c r="A10171" s="86">
        <v>46128</v>
      </c>
      <c r="B10171" s="87">
        <v>0.97916666666666663</v>
      </c>
      <c r="C10171">
        <v>2.6380000000000002E-5</v>
      </c>
    </row>
    <row r="10172" spans="1:3" x14ac:dyDescent="0.35">
      <c r="A10172" s="86">
        <v>46128</v>
      </c>
      <c r="B10172" s="87">
        <v>0.98958333333333337</v>
      </c>
      <c r="C10172">
        <v>2.406E-5</v>
      </c>
    </row>
    <row r="10173" spans="1:3" x14ac:dyDescent="0.35">
      <c r="A10173" s="86">
        <v>46129</v>
      </c>
      <c r="B10173" s="87">
        <v>0</v>
      </c>
      <c r="C10173">
        <v>2.1800000000000001E-5</v>
      </c>
    </row>
    <row r="10174" spans="1:3" x14ac:dyDescent="0.35">
      <c r="A10174" s="86">
        <v>46129</v>
      </c>
      <c r="B10174" s="87">
        <v>1.0416666666666666E-2</v>
      </c>
      <c r="C10174">
        <v>1.9510000000000001E-5</v>
      </c>
    </row>
    <row r="10175" spans="1:3" x14ac:dyDescent="0.35">
      <c r="A10175" s="86">
        <v>46129</v>
      </c>
      <c r="B10175" s="87">
        <v>2.0833333333333332E-2</v>
      </c>
      <c r="C10175">
        <v>1.7450000000000001E-5</v>
      </c>
    </row>
    <row r="10176" spans="1:3" x14ac:dyDescent="0.35">
      <c r="A10176" s="86">
        <v>46129</v>
      </c>
      <c r="B10176" s="87">
        <v>3.125E-2</v>
      </c>
      <c r="C10176">
        <v>1.5650000000000001E-5</v>
      </c>
    </row>
    <row r="10177" spans="1:3" x14ac:dyDescent="0.35">
      <c r="A10177" s="86">
        <v>46129</v>
      </c>
      <c r="B10177" s="87">
        <v>4.1666666666666664E-2</v>
      </c>
      <c r="C10177">
        <v>1.419E-5</v>
      </c>
    </row>
    <row r="10178" spans="1:3" x14ac:dyDescent="0.35">
      <c r="A10178" s="86">
        <v>46129</v>
      </c>
      <c r="B10178" s="87">
        <v>5.2083333333333336E-2</v>
      </c>
      <c r="C10178">
        <v>1.3169999999999999E-5</v>
      </c>
    </row>
    <row r="10179" spans="1:3" x14ac:dyDescent="0.35">
      <c r="A10179" s="86">
        <v>46129</v>
      </c>
      <c r="B10179" s="87">
        <v>6.25E-2</v>
      </c>
      <c r="C10179">
        <v>1.2470000000000001E-5</v>
      </c>
    </row>
    <row r="10180" spans="1:3" x14ac:dyDescent="0.35">
      <c r="A10180" s="86">
        <v>46129</v>
      </c>
      <c r="B10180" s="87">
        <v>7.2916666666666671E-2</v>
      </c>
      <c r="C10180">
        <v>1.202E-5</v>
      </c>
    </row>
    <row r="10181" spans="1:3" x14ac:dyDescent="0.35">
      <c r="A10181" s="86">
        <v>46129</v>
      </c>
      <c r="B10181" s="87">
        <v>8.3333333333333329E-2</v>
      </c>
      <c r="C10181">
        <v>1.168E-5</v>
      </c>
    </row>
    <row r="10182" spans="1:3" x14ac:dyDescent="0.35">
      <c r="A10182" s="86">
        <v>46129</v>
      </c>
      <c r="B10182" s="87">
        <v>9.375E-2</v>
      </c>
      <c r="C10182">
        <v>1.1409999999999999E-5</v>
      </c>
    </row>
    <row r="10183" spans="1:3" x14ac:dyDescent="0.35">
      <c r="A10183" s="86">
        <v>46129</v>
      </c>
      <c r="B10183" s="87">
        <v>0.10416666666666667</v>
      </c>
      <c r="C10183">
        <v>1.116E-5</v>
      </c>
    </row>
    <row r="10184" spans="1:3" x14ac:dyDescent="0.35">
      <c r="A10184" s="86">
        <v>46129</v>
      </c>
      <c r="B10184" s="87">
        <v>0.11458333333333333</v>
      </c>
      <c r="C10184">
        <v>1.098E-5</v>
      </c>
    </row>
    <row r="10185" spans="1:3" x14ac:dyDescent="0.35">
      <c r="A10185" s="86">
        <v>46129</v>
      </c>
      <c r="B10185" s="87">
        <v>0.125</v>
      </c>
      <c r="C10185">
        <v>1.0859999999999999E-5</v>
      </c>
    </row>
    <row r="10186" spans="1:3" x14ac:dyDescent="0.35">
      <c r="A10186" s="86">
        <v>46129</v>
      </c>
      <c r="B10186" s="87">
        <v>0.13541666666666666</v>
      </c>
      <c r="C10186">
        <v>1.078E-5</v>
      </c>
    </row>
    <row r="10187" spans="1:3" x14ac:dyDescent="0.35">
      <c r="A10187" s="86">
        <v>46129</v>
      </c>
      <c r="B10187" s="87">
        <v>0.14583333333333334</v>
      </c>
      <c r="C10187">
        <v>1.078E-5</v>
      </c>
    </row>
    <row r="10188" spans="1:3" x14ac:dyDescent="0.35">
      <c r="A10188" s="86">
        <v>46129</v>
      </c>
      <c r="B10188" s="87">
        <v>0.15625</v>
      </c>
      <c r="C10188">
        <v>1.081E-5</v>
      </c>
    </row>
    <row r="10189" spans="1:3" x14ac:dyDescent="0.35">
      <c r="A10189" s="86">
        <v>46129</v>
      </c>
      <c r="B10189" s="87">
        <v>0.16666666666666666</v>
      </c>
      <c r="C10189">
        <v>1.0859999999999999E-5</v>
      </c>
    </row>
    <row r="10190" spans="1:3" x14ac:dyDescent="0.35">
      <c r="A10190" s="86">
        <v>46129</v>
      </c>
      <c r="B10190" s="87">
        <v>0.17708333333333334</v>
      </c>
      <c r="C10190">
        <v>1.0880000000000001E-5</v>
      </c>
    </row>
    <row r="10191" spans="1:3" x14ac:dyDescent="0.35">
      <c r="A10191" s="86">
        <v>46129</v>
      </c>
      <c r="B10191" s="87">
        <v>0.1875</v>
      </c>
      <c r="C10191">
        <v>1.096E-5</v>
      </c>
    </row>
    <row r="10192" spans="1:3" x14ac:dyDescent="0.35">
      <c r="A10192" s="86">
        <v>46129</v>
      </c>
      <c r="B10192" s="87">
        <v>0.19791666666666666</v>
      </c>
      <c r="C10192">
        <v>1.1079999999999999E-5</v>
      </c>
    </row>
    <row r="10193" spans="1:3" x14ac:dyDescent="0.35">
      <c r="A10193" s="86">
        <v>46129</v>
      </c>
      <c r="B10193" s="87">
        <v>0.20833333333333334</v>
      </c>
      <c r="C10193">
        <v>1.1259999999999999E-5</v>
      </c>
    </row>
    <row r="10194" spans="1:3" x14ac:dyDescent="0.35">
      <c r="A10194" s="86">
        <v>46129</v>
      </c>
      <c r="B10194" s="87">
        <v>0.21875</v>
      </c>
      <c r="C10194">
        <v>1.1610000000000001E-5</v>
      </c>
    </row>
    <row r="10195" spans="1:3" x14ac:dyDescent="0.35">
      <c r="A10195" s="86">
        <v>46129</v>
      </c>
      <c r="B10195" s="87">
        <v>0.22916666666666666</v>
      </c>
      <c r="C10195">
        <v>1.2269999999999999E-5</v>
      </c>
    </row>
    <row r="10196" spans="1:3" x14ac:dyDescent="0.35">
      <c r="A10196" s="86">
        <v>46129</v>
      </c>
      <c r="B10196" s="87">
        <v>0.23958333333333334</v>
      </c>
      <c r="C10196">
        <v>1.347E-5</v>
      </c>
    </row>
    <row r="10197" spans="1:3" x14ac:dyDescent="0.35">
      <c r="A10197" s="86">
        <v>46129</v>
      </c>
      <c r="B10197" s="87">
        <v>0.25</v>
      </c>
      <c r="C10197">
        <v>1.5449999999999999E-5</v>
      </c>
    </row>
    <row r="10198" spans="1:3" x14ac:dyDescent="0.35">
      <c r="A10198" s="86">
        <v>46129</v>
      </c>
      <c r="B10198" s="87">
        <v>0.26041666666666669</v>
      </c>
      <c r="C10198">
        <v>1.8280000000000001E-5</v>
      </c>
    </row>
    <row r="10199" spans="1:3" x14ac:dyDescent="0.35">
      <c r="A10199" s="86">
        <v>46129</v>
      </c>
      <c r="B10199" s="87">
        <v>0.27083333333333331</v>
      </c>
      <c r="C10199">
        <v>2.1639999999999999E-5</v>
      </c>
    </row>
    <row r="10200" spans="1:3" x14ac:dyDescent="0.35">
      <c r="A10200" s="86">
        <v>46129</v>
      </c>
      <c r="B10200" s="87">
        <v>0.28125</v>
      </c>
      <c r="C10200">
        <v>2.51E-5</v>
      </c>
    </row>
    <row r="10201" spans="1:3" x14ac:dyDescent="0.35">
      <c r="A10201" s="86">
        <v>46129</v>
      </c>
      <c r="B10201" s="87">
        <v>0.29166666666666669</v>
      </c>
      <c r="C10201">
        <v>2.8180000000000001E-5</v>
      </c>
    </row>
    <row r="10202" spans="1:3" x14ac:dyDescent="0.35">
      <c r="A10202" s="86">
        <v>46129</v>
      </c>
      <c r="B10202" s="87">
        <v>0.30208333333333331</v>
      </c>
      <c r="C10202">
        <v>3.0540000000000002E-5</v>
      </c>
    </row>
    <row r="10203" spans="1:3" x14ac:dyDescent="0.35">
      <c r="A10203" s="86">
        <v>46129</v>
      </c>
      <c r="B10203" s="87">
        <v>0.3125</v>
      </c>
      <c r="C10203">
        <v>3.2230000000000001E-5</v>
      </c>
    </row>
    <row r="10204" spans="1:3" x14ac:dyDescent="0.35">
      <c r="A10204" s="86">
        <v>46129</v>
      </c>
      <c r="B10204" s="87">
        <v>0.32291666666666669</v>
      </c>
      <c r="C10204">
        <v>3.3330000000000001E-5</v>
      </c>
    </row>
    <row r="10205" spans="1:3" x14ac:dyDescent="0.35">
      <c r="A10205" s="86">
        <v>46129</v>
      </c>
      <c r="B10205" s="87">
        <v>0.33333333333333331</v>
      </c>
      <c r="C10205">
        <v>3.4029999999999998E-5</v>
      </c>
    </row>
    <row r="10206" spans="1:3" x14ac:dyDescent="0.35">
      <c r="A10206" s="86">
        <v>46129</v>
      </c>
      <c r="B10206" s="87">
        <v>0.34375</v>
      </c>
      <c r="C10206">
        <v>3.4400000000000003E-5</v>
      </c>
    </row>
    <row r="10207" spans="1:3" x14ac:dyDescent="0.35">
      <c r="A10207" s="86">
        <v>46129</v>
      </c>
      <c r="B10207" s="87">
        <v>0.35416666666666669</v>
      </c>
      <c r="C10207">
        <v>3.4529999999999996E-5</v>
      </c>
    </row>
    <row r="10208" spans="1:3" x14ac:dyDescent="0.35">
      <c r="A10208" s="86">
        <v>46129</v>
      </c>
      <c r="B10208" s="87">
        <v>0.36458333333333331</v>
      </c>
      <c r="C10208">
        <v>3.4529999999999996E-5</v>
      </c>
    </row>
    <row r="10209" spans="1:3" x14ac:dyDescent="0.35">
      <c r="A10209" s="86">
        <v>46129</v>
      </c>
      <c r="B10209" s="87">
        <v>0.375</v>
      </c>
      <c r="C10209">
        <v>3.4430000000000001E-5</v>
      </c>
    </row>
    <row r="10210" spans="1:3" x14ac:dyDescent="0.35">
      <c r="A10210" s="86">
        <v>46129</v>
      </c>
      <c r="B10210" s="87">
        <v>0.38541666666666669</v>
      </c>
      <c r="C10210">
        <v>3.4329999999999998E-5</v>
      </c>
    </row>
    <row r="10211" spans="1:3" x14ac:dyDescent="0.35">
      <c r="A10211" s="86">
        <v>46129</v>
      </c>
      <c r="B10211" s="87">
        <v>0.39583333333333331</v>
      </c>
      <c r="C10211">
        <v>3.4200000000000005E-5</v>
      </c>
    </row>
    <row r="10212" spans="1:3" x14ac:dyDescent="0.35">
      <c r="A10212" s="86">
        <v>46129</v>
      </c>
      <c r="B10212" s="87">
        <v>0.40625</v>
      </c>
      <c r="C10212">
        <v>3.4029999999999998E-5</v>
      </c>
    </row>
    <row r="10213" spans="1:3" x14ac:dyDescent="0.35">
      <c r="A10213" s="86">
        <v>46129</v>
      </c>
      <c r="B10213" s="87">
        <v>0.41666666666666669</v>
      </c>
      <c r="C10213">
        <v>3.3799999999999995E-5</v>
      </c>
    </row>
    <row r="10214" spans="1:3" x14ac:dyDescent="0.35">
      <c r="A10214" s="86">
        <v>46129</v>
      </c>
      <c r="B10214" s="87">
        <v>0.42708333333333331</v>
      </c>
      <c r="C10214">
        <v>3.3529999999999999E-5</v>
      </c>
    </row>
    <row r="10215" spans="1:3" x14ac:dyDescent="0.35">
      <c r="A10215" s="86">
        <v>46129</v>
      </c>
      <c r="B10215" s="87">
        <v>0.4375</v>
      </c>
      <c r="C10215">
        <v>3.3200000000000001E-5</v>
      </c>
    </row>
    <row r="10216" spans="1:3" x14ac:dyDescent="0.35">
      <c r="A10216" s="86">
        <v>46129</v>
      </c>
      <c r="B10216" s="87">
        <v>0.44791666666666669</v>
      </c>
      <c r="C10216">
        <v>3.2950000000000001E-5</v>
      </c>
    </row>
    <row r="10217" spans="1:3" x14ac:dyDescent="0.35">
      <c r="A10217" s="86">
        <v>46129</v>
      </c>
      <c r="B10217" s="87">
        <v>0.45833333333333331</v>
      </c>
      <c r="C10217">
        <v>3.2779999999999994E-5</v>
      </c>
    </row>
    <row r="10218" spans="1:3" x14ac:dyDescent="0.35">
      <c r="A10218" s="86">
        <v>46129</v>
      </c>
      <c r="B10218" s="87">
        <v>0.46875</v>
      </c>
      <c r="C10218">
        <v>3.2750000000000003E-5</v>
      </c>
    </row>
    <row r="10219" spans="1:3" x14ac:dyDescent="0.35">
      <c r="A10219" s="86">
        <v>46129</v>
      </c>
      <c r="B10219" s="87">
        <v>0.47916666666666669</v>
      </c>
      <c r="C10219">
        <v>3.2979999999999999E-5</v>
      </c>
    </row>
    <row r="10220" spans="1:3" x14ac:dyDescent="0.35">
      <c r="A10220" s="86">
        <v>46129</v>
      </c>
      <c r="B10220" s="87">
        <v>0.48958333333333331</v>
      </c>
      <c r="C10220">
        <v>3.3500000000000001E-5</v>
      </c>
    </row>
    <row r="10221" spans="1:3" x14ac:dyDescent="0.35">
      <c r="A10221" s="86">
        <v>46129</v>
      </c>
      <c r="B10221" s="87">
        <v>0.5</v>
      </c>
      <c r="C10221">
        <v>3.4430000000000001E-5</v>
      </c>
    </row>
    <row r="10222" spans="1:3" x14ac:dyDescent="0.35">
      <c r="A10222" s="86">
        <v>46129</v>
      </c>
      <c r="B10222" s="87">
        <v>0.51041666666666663</v>
      </c>
      <c r="C10222">
        <v>3.5760000000000003E-5</v>
      </c>
    </row>
    <row r="10223" spans="1:3" x14ac:dyDescent="0.35">
      <c r="A10223" s="86">
        <v>46129</v>
      </c>
      <c r="B10223" s="87">
        <v>0.52083333333333337</v>
      </c>
      <c r="C10223">
        <v>3.7159999999999997E-5</v>
      </c>
    </row>
    <row r="10224" spans="1:3" x14ac:dyDescent="0.35">
      <c r="A10224" s="86">
        <v>46129</v>
      </c>
      <c r="B10224" s="87">
        <v>0.53125</v>
      </c>
      <c r="C10224">
        <v>3.8309999999999997E-5</v>
      </c>
    </row>
    <row r="10225" spans="1:3" x14ac:dyDescent="0.35">
      <c r="A10225" s="86">
        <v>46129</v>
      </c>
      <c r="B10225" s="87">
        <v>0.54166666666666663</v>
      </c>
      <c r="C10225">
        <v>3.8819999999999998E-5</v>
      </c>
    </row>
    <row r="10226" spans="1:3" x14ac:dyDescent="0.35">
      <c r="A10226" s="86">
        <v>46129</v>
      </c>
      <c r="B10226" s="87">
        <v>0.55208333333333337</v>
      </c>
      <c r="C10226">
        <v>3.841E-5</v>
      </c>
    </row>
    <row r="10227" spans="1:3" x14ac:dyDescent="0.35">
      <c r="A10227" s="86">
        <v>46129</v>
      </c>
      <c r="B10227" s="87">
        <v>0.5625</v>
      </c>
      <c r="C10227">
        <v>3.7339999999999998E-5</v>
      </c>
    </row>
    <row r="10228" spans="1:3" x14ac:dyDescent="0.35">
      <c r="A10228" s="86">
        <v>46129</v>
      </c>
      <c r="B10228" s="87">
        <v>0.57291666666666663</v>
      </c>
      <c r="C10228">
        <v>3.591E-5</v>
      </c>
    </row>
    <row r="10229" spans="1:3" x14ac:dyDescent="0.35">
      <c r="A10229" s="86">
        <v>46129</v>
      </c>
      <c r="B10229" s="87">
        <v>0.58333333333333337</v>
      </c>
      <c r="C10229">
        <v>3.4430000000000001E-5</v>
      </c>
    </row>
    <row r="10230" spans="1:3" x14ac:dyDescent="0.35">
      <c r="A10230" s="86">
        <v>46129</v>
      </c>
      <c r="B10230" s="87">
        <v>0.59375</v>
      </c>
      <c r="C10230">
        <v>3.3200000000000001E-5</v>
      </c>
    </row>
    <row r="10231" spans="1:3" x14ac:dyDescent="0.35">
      <c r="A10231" s="86">
        <v>46129</v>
      </c>
      <c r="B10231" s="87">
        <v>0.60416666666666663</v>
      </c>
      <c r="C10231">
        <v>3.2199999999999997E-5</v>
      </c>
    </row>
    <row r="10232" spans="1:3" x14ac:dyDescent="0.35">
      <c r="A10232" s="86">
        <v>46129</v>
      </c>
      <c r="B10232" s="87">
        <v>0.61458333333333337</v>
      </c>
      <c r="C10232">
        <v>3.129E-5</v>
      </c>
    </row>
    <row r="10233" spans="1:3" x14ac:dyDescent="0.35">
      <c r="A10233" s="86">
        <v>46129</v>
      </c>
      <c r="B10233" s="87">
        <v>0.625</v>
      </c>
      <c r="C10233">
        <v>3.0470000000000001E-5</v>
      </c>
    </row>
    <row r="10234" spans="1:3" x14ac:dyDescent="0.35">
      <c r="A10234" s="86">
        <v>46129</v>
      </c>
      <c r="B10234" s="87">
        <v>0.63541666666666663</v>
      </c>
      <c r="C10234">
        <v>2.9620000000000001E-5</v>
      </c>
    </row>
    <row r="10235" spans="1:3" x14ac:dyDescent="0.35">
      <c r="A10235" s="86">
        <v>46129</v>
      </c>
      <c r="B10235" s="87">
        <v>0.64583333333333337</v>
      </c>
      <c r="C10235">
        <v>2.879E-5</v>
      </c>
    </row>
    <row r="10236" spans="1:3" x14ac:dyDescent="0.35">
      <c r="A10236" s="86">
        <v>46129</v>
      </c>
      <c r="B10236" s="87">
        <v>0.65625</v>
      </c>
      <c r="C10236">
        <v>2.8010000000000001E-5</v>
      </c>
    </row>
    <row r="10237" spans="1:3" x14ac:dyDescent="0.35">
      <c r="A10237" s="86">
        <v>46129</v>
      </c>
      <c r="B10237" s="87">
        <v>0.66666666666666663</v>
      </c>
      <c r="C10237">
        <v>2.7330000000000001E-5</v>
      </c>
    </row>
    <row r="10238" spans="1:3" x14ac:dyDescent="0.35">
      <c r="A10238" s="86">
        <v>46129</v>
      </c>
      <c r="B10238" s="87">
        <v>0.67708333333333337</v>
      </c>
      <c r="C10238">
        <v>2.6809999999999999E-5</v>
      </c>
    </row>
    <row r="10239" spans="1:3" x14ac:dyDescent="0.35">
      <c r="A10239" s="86">
        <v>46129</v>
      </c>
      <c r="B10239" s="87">
        <v>0.6875</v>
      </c>
      <c r="C10239">
        <v>2.6509999999999999E-5</v>
      </c>
    </row>
    <row r="10240" spans="1:3" x14ac:dyDescent="0.35">
      <c r="A10240" s="86">
        <v>46129</v>
      </c>
      <c r="B10240" s="87">
        <v>0.69791666666666663</v>
      </c>
      <c r="C10240">
        <v>2.6460000000000001E-5</v>
      </c>
    </row>
    <row r="10241" spans="1:3" x14ac:dyDescent="0.35">
      <c r="A10241" s="86">
        <v>46129</v>
      </c>
      <c r="B10241" s="87">
        <v>0.70833333333333337</v>
      </c>
      <c r="C10241">
        <v>2.671E-5</v>
      </c>
    </row>
    <row r="10242" spans="1:3" x14ac:dyDescent="0.35">
      <c r="A10242" s="86">
        <v>46129</v>
      </c>
      <c r="B10242" s="87">
        <v>0.71875</v>
      </c>
      <c r="C10242">
        <v>2.7359999999999999E-5</v>
      </c>
    </row>
    <row r="10243" spans="1:3" x14ac:dyDescent="0.35">
      <c r="A10243" s="86">
        <v>46129</v>
      </c>
      <c r="B10243" s="87">
        <v>0.72916666666666663</v>
      </c>
      <c r="C10243">
        <v>2.836E-5</v>
      </c>
    </row>
    <row r="10244" spans="1:3" x14ac:dyDescent="0.35">
      <c r="A10244" s="86">
        <v>46129</v>
      </c>
      <c r="B10244" s="87">
        <v>0.73958333333333337</v>
      </c>
      <c r="C10244">
        <v>2.9669999999999999E-5</v>
      </c>
    </row>
    <row r="10245" spans="1:3" x14ac:dyDescent="0.35">
      <c r="A10245" s="86">
        <v>46129</v>
      </c>
      <c r="B10245" s="87">
        <v>0.75</v>
      </c>
      <c r="C10245">
        <v>3.129E-5</v>
      </c>
    </row>
    <row r="10246" spans="1:3" x14ac:dyDescent="0.35">
      <c r="A10246" s="86">
        <v>46129</v>
      </c>
      <c r="B10246" s="87">
        <v>0.76041666666666663</v>
      </c>
      <c r="C10246">
        <v>3.3200000000000001E-5</v>
      </c>
    </row>
    <row r="10247" spans="1:3" x14ac:dyDescent="0.35">
      <c r="A10247" s="86">
        <v>46129</v>
      </c>
      <c r="B10247" s="87">
        <v>0.77083333333333337</v>
      </c>
      <c r="C10247">
        <v>3.5249999999999996E-5</v>
      </c>
    </row>
    <row r="10248" spans="1:3" x14ac:dyDescent="0.35">
      <c r="A10248" s="86">
        <v>46129</v>
      </c>
      <c r="B10248" s="87">
        <v>0.78125</v>
      </c>
      <c r="C10248">
        <v>3.7389999999999999E-5</v>
      </c>
    </row>
    <row r="10249" spans="1:3" x14ac:dyDescent="0.35">
      <c r="A10249" s="86">
        <v>46129</v>
      </c>
      <c r="B10249" s="87">
        <v>0.79166666666666663</v>
      </c>
      <c r="C10249">
        <v>3.9449999999999997E-5</v>
      </c>
    </row>
    <row r="10250" spans="1:3" x14ac:dyDescent="0.35">
      <c r="A10250" s="86">
        <v>46129</v>
      </c>
      <c r="B10250" s="87">
        <v>0.80208333333333337</v>
      </c>
      <c r="C10250">
        <v>4.1349999999999995E-5</v>
      </c>
    </row>
    <row r="10251" spans="1:3" x14ac:dyDescent="0.35">
      <c r="A10251" s="86">
        <v>46129</v>
      </c>
      <c r="B10251" s="87">
        <v>0.8125</v>
      </c>
      <c r="C10251">
        <v>4.2909999999999994E-5</v>
      </c>
    </row>
    <row r="10252" spans="1:3" x14ac:dyDescent="0.35">
      <c r="A10252" s="86">
        <v>46129</v>
      </c>
      <c r="B10252" s="87">
        <v>0.82291666666666663</v>
      </c>
      <c r="C10252">
        <v>4.3929999999999994E-5</v>
      </c>
    </row>
    <row r="10253" spans="1:3" x14ac:dyDescent="0.35">
      <c r="A10253" s="86">
        <v>46129</v>
      </c>
      <c r="B10253" s="87">
        <v>0.83333333333333337</v>
      </c>
      <c r="C10253">
        <v>4.426E-5</v>
      </c>
    </row>
    <row r="10254" spans="1:3" x14ac:dyDescent="0.35">
      <c r="A10254" s="86">
        <v>46129</v>
      </c>
      <c r="B10254" s="87">
        <v>0.84375</v>
      </c>
      <c r="C10254">
        <v>4.3760000000000001E-5</v>
      </c>
    </row>
    <row r="10255" spans="1:3" x14ac:dyDescent="0.35">
      <c r="A10255" s="86">
        <v>46129</v>
      </c>
      <c r="B10255" s="87">
        <v>0.85416666666666663</v>
      </c>
      <c r="C10255">
        <v>4.2759999999999997E-5</v>
      </c>
    </row>
    <row r="10256" spans="1:3" x14ac:dyDescent="0.35">
      <c r="A10256" s="86">
        <v>46129</v>
      </c>
      <c r="B10256" s="87">
        <v>0.86458333333333337</v>
      </c>
      <c r="C10256">
        <v>4.1549999999999994E-5</v>
      </c>
    </row>
    <row r="10257" spans="1:3" x14ac:dyDescent="0.35">
      <c r="A10257" s="86">
        <v>46129</v>
      </c>
      <c r="B10257" s="87">
        <v>0.875</v>
      </c>
      <c r="C10257">
        <v>4.0500000000000002E-5</v>
      </c>
    </row>
    <row r="10258" spans="1:3" x14ac:dyDescent="0.35">
      <c r="A10258" s="86">
        <v>46129</v>
      </c>
      <c r="B10258" s="87">
        <v>0.88541666666666663</v>
      </c>
      <c r="C10258">
        <v>3.985E-5</v>
      </c>
    </row>
    <row r="10259" spans="1:3" x14ac:dyDescent="0.35">
      <c r="A10259" s="86">
        <v>46129</v>
      </c>
      <c r="B10259" s="87">
        <v>0.89583333333333337</v>
      </c>
      <c r="C10259">
        <v>3.9419999999999999E-5</v>
      </c>
    </row>
    <row r="10260" spans="1:3" x14ac:dyDescent="0.35">
      <c r="A10260" s="86">
        <v>46129</v>
      </c>
      <c r="B10260" s="87">
        <v>0.90625</v>
      </c>
      <c r="C10260">
        <v>3.8969999999999994E-5</v>
      </c>
    </row>
    <row r="10261" spans="1:3" x14ac:dyDescent="0.35">
      <c r="A10261" s="86">
        <v>46129</v>
      </c>
      <c r="B10261" s="87">
        <v>0.91666666666666663</v>
      </c>
      <c r="C10261">
        <v>3.8189999999999999E-5</v>
      </c>
    </row>
    <row r="10262" spans="1:3" x14ac:dyDescent="0.35">
      <c r="A10262" s="86">
        <v>46129</v>
      </c>
      <c r="B10262" s="87">
        <v>0.92708333333333337</v>
      </c>
      <c r="C10262">
        <v>3.6909999999999997E-5</v>
      </c>
    </row>
    <row r="10263" spans="1:3" x14ac:dyDescent="0.35">
      <c r="A10263" s="86">
        <v>46129</v>
      </c>
      <c r="B10263" s="87">
        <v>0.9375</v>
      </c>
      <c r="C10263">
        <v>3.5180000000000005E-5</v>
      </c>
    </row>
    <row r="10264" spans="1:3" x14ac:dyDescent="0.35">
      <c r="A10264" s="86">
        <v>46129</v>
      </c>
      <c r="B10264" s="87">
        <v>0.94791666666666663</v>
      </c>
      <c r="C10264">
        <v>3.3130000000000003E-5</v>
      </c>
    </row>
    <row r="10265" spans="1:3" x14ac:dyDescent="0.35">
      <c r="A10265" s="86">
        <v>46129</v>
      </c>
      <c r="B10265" s="87">
        <v>0.95833333333333337</v>
      </c>
      <c r="C10265">
        <v>3.0890000000000004E-5</v>
      </c>
    </row>
    <row r="10266" spans="1:3" x14ac:dyDescent="0.35">
      <c r="A10266" s="86">
        <v>46129</v>
      </c>
      <c r="B10266" s="87">
        <v>0.96875</v>
      </c>
      <c r="C10266">
        <v>2.8590000000000002E-5</v>
      </c>
    </row>
    <row r="10267" spans="1:3" x14ac:dyDescent="0.35">
      <c r="A10267" s="86">
        <v>46129</v>
      </c>
      <c r="B10267" s="87">
        <v>0.97916666666666663</v>
      </c>
      <c r="C10267">
        <v>2.6280000000000002E-5</v>
      </c>
    </row>
    <row r="10268" spans="1:3" x14ac:dyDescent="0.35">
      <c r="A10268" s="86">
        <v>46129</v>
      </c>
      <c r="B10268" s="87">
        <v>0.98958333333333337</v>
      </c>
      <c r="C10268">
        <v>2.3970000000000003E-5</v>
      </c>
    </row>
    <row r="10269" spans="1:3" x14ac:dyDescent="0.35">
      <c r="A10269" s="86">
        <v>46130</v>
      </c>
      <c r="B10269" s="87">
        <v>0</v>
      </c>
      <c r="C10269">
        <v>2.1710000000000001E-5</v>
      </c>
    </row>
    <row r="10270" spans="1:3" x14ac:dyDescent="0.35">
      <c r="A10270" s="86">
        <v>46130</v>
      </c>
      <c r="B10270" s="87">
        <v>1.0416666666666666E-2</v>
      </c>
      <c r="C10270">
        <v>2.003E-5</v>
      </c>
    </row>
    <row r="10271" spans="1:3" x14ac:dyDescent="0.35">
      <c r="A10271" s="86">
        <v>46130</v>
      </c>
      <c r="B10271" s="87">
        <v>2.0833333333333332E-2</v>
      </c>
      <c r="C10271">
        <v>1.876E-5</v>
      </c>
    </row>
    <row r="10272" spans="1:3" x14ac:dyDescent="0.35">
      <c r="A10272" s="86">
        <v>46130</v>
      </c>
      <c r="B10272" s="87">
        <v>3.125E-2</v>
      </c>
      <c r="C10272">
        <v>1.7659999999999997E-5</v>
      </c>
    </row>
    <row r="10273" spans="1:3" x14ac:dyDescent="0.35">
      <c r="A10273" s="86">
        <v>46130</v>
      </c>
      <c r="B10273" s="87">
        <v>4.1666666666666664E-2</v>
      </c>
      <c r="C10273">
        <v>1.664E-5</v>
      </c>
    </row>
    <row r="10274" spans="1:3" x14ac:dyDescent="0.35">
      <c r="A10274" s="86">
        <v>46130</v>
      </c>
      <c r="B10274" s="87">
        <v>5.2083333333333336E-2</v>
      </c>
      <c r="C10274">
        <v>1.5570000000000002E-5</v>
      </c>
    </row>
    <row r="10275" spans="1:3" x14ac:dyDescent="0.35">
      <c r="A10275" s="86">
        <v>46130</v>
      </c>
      <c r="B10275" s="87">
        <v>6.25E-2</v>
      </c>
      <c r="C10275">
        <v>1.449E-5</v>
      </c>
    </row>
    <row r="10276" spans="1:3" x14ac:dyDescent="0.35">
      <c r="A10276" s="86">
        <v>46130</v>
      </c>
      <c r="B10276" s="87">
        <v>7.2916666666666671E-2</v>
      </c>
      <c r="C10276">
        <v>1.3520000000000001E-5</v>
      </c>
    </row>
    <row r="10277" spans="1:3" x14ac:dyDescent="0.35">
      <c r="A10277" s="86">
        <v>46130</v>
      </c>
      <c r="B10277" s="87">
        <v>8.3333333333333329E-2</v>
      </c>
      <c r="C10277">
        <v>1.269E-5</v>
      </c>
    </row>
    <row r="10278" spans="1:3" x14ac:dyDescent="0.35">
      <c r="A10278" s="86">
        <v>46130</v>
      </c>
      <c r="B10278" s="87">
        <v>9.375E-2</v>
      </c>
      <c r="C10278">
        <v>1.2089999999999999E-5</v>
      </c>
    </row>
    <row r="10279" spans="1:3" x14ac:dyDescent="0.35">
      <c r="A10279" s="86">
        <v>46130</v>
      </c>
      <c r="B10279" s="87">
        <v>0.10416666666666667</v>
      </c>
      <c r="C10279">
        <v>1.1690000000000002E-5</v>
      </c>
    </row>
    <row r="10280" spans="1:3" x14ac:dyDescent="0.35">
      <c r="A10280" s="86">
        <v>46130</v>
      </c>
      <c r="B10280" s="87">
        <v>0.11458333333333333</v>
      </c>
      <c r="C10280">
        <v>1.1419999999999999E-5</v>
      </c>
    </row>
    <row r="10281" spans="1:3" x14ac:dyDescent="0.35">
      <c r="A10281" s="86">
        <v>46130</v>
      </c>
      <c r="B10281" s="87">
        <v>0.125</v>
      </c>
      <c r="C10281">
        <v>1.1220000000000001E-5</v>
      </c>
    </row>
    <row r="10282" spans="1:3" x14ac:dyDescent="0.35">
      <c r="A10282" s="86">
        <v>46130</v>
      </c>
      <c r="B10282" s="87">
        <v>0.13541666666666666</v>
      </c>
      <c r="C10282">
        <v>1.1089999999999999E-5</v>
      </c>
    </row>
    <row r="10283" spans="1:3" x14ac:dyDescent="0.35">
      <c r="A10283" s="86">
        <v>46130</v>
      </c>
      <c r="B10283" s="87">
        <v>0.14583333333333334</v>
      </c>
      <c r="C10283">
        <v>1.097E-5</v>
      </c>
    </row>
    <row r="10284" spans="1:3" x14ac:dyDescent="0.35">
      <c r="A10284" s="86">
        <v>46130</v>
      </c>
      <c r="B10284" s="87">
        <v>0.15625</v>
      </c>
      <c r="C10284">
        <v>1.0869999999999999E-5</v>
      </c>
    </row>
    <row r="10285" spans="1:3" x14ac:dyDescent="0.35">
      <c r="A10285" s="86">
        <v>46130</v>
      </c>
      <c r="B10285" s="87">
        <v>0.16666666666666666</v>
      </c>
      <c r="C10285">
        <v>1.082E-5</v>
      </c>
    </row>
    <row r="10286" spans="1:3" x14ac:dyDescent="0.35">
      <c r="A10286" s="86">
        <v>46130</v>
      </c>
      <c r="B10286" s="87">
        <v>0.17708333333333334</v>
      </c>
      <c r="C10286">
        <v>1.077E-5</v>
      </c>
    </row>
    <row r="10287" spans="1:3" x14ac:dyDescent="0.35">
      <c r="A10287" s="86">
        <v>46130</v>
      </c>
      <c r="B10287" s="87">
        <v>0.1875</v>
      </c>
      <c r="C10287">
        <v>1.077E-5</v>
      </c>
    </row>
    <row r="10288" spans="1:3" x14ac:dyDescent="0.35">
      <c r="A10288" s="86">
        <v>46130</v>
      </c>
      <c r="B10288" s="87">
        <v>0.19791666666666666</v>
      </c>
      <c r="C10288">
        <v>1.077E-5</v>
      </c>
    </row>
    <row r="10289" spans="1:3" x14ac:dyDescent="0.35">
      <c r="A10289" s="86">
        <v>46130</v>
      </c>
      <c r="B10289" s="87">
        <v>0.20833333333333334</v>
      </c>
      <c r="C10289">
        <v>1.082E-5</v>
      </c>
    </row>
    <row r="10290" spans="1:3" x14ac:dyDescent="0.35">
      <c r="A10290" s="86">
        <v>46130</v>
      </c>
      <c r="B10290" s="87">
        <v>0.21875</v>
      </c>
      <c r="C10290">
        <v>1.0890000000000001E-5</v>
      </c>
    </row>
    <row r="10291" spans="1:3" x14ac:dyDescent="0.35">
      <c r="A10291" s="86">
        <v>46130</v>
      </c>
      <c r="B10291" s="87">
        <v>0.22916666666666666</v>
      </c>
      <c r="C10291">
        <v>1.1039999999999999E-5</v>
      </c>
    </row>
    <row r="10292" spans="1:3" x14ac:dyDescent="0.35">
      <c r="A10292" s="86">
        <v>46130</v>
      </c>
      <c r="B10292" s="87">
        <v>0.23958333333333334</v>
      </c>
      <c r="C10292">
        <v>1.134E-5</v>
      </c>
    </row>
    <row r="10293" spans="1:3" x14ac:dyDescent="0.35">
      <c r="A10293" s="86">
        <v>46130</v>
      </c>
      <c r="B10293" s="87">
        <v>0.25</v>
      </c>
      <c r="C10293">
        <v>1.184E-5</v>
      </c>
    </row>
    <row r="10294" spans="1:3" x14ac:dyDescent="0.35">
      <c r="A10294" s="86">
        <v>46130</v>
      </c>
      <c r="B10294" s="87">
        <v>0.26041666666666669</v>
      </c>
      <c r="C10294">
        <v>1.2619999999999999E-5</v>
      </c>
    </row>
    <row r="10295" spans="1:3" x14ac:dyDescent="0.35">
      <c r="A10295" s="86">
        <v>46130</v>
      </c>
      <c r="B10295" s="87">
        <v>0.27083333333333331</v>
      </c>
      <c r="C10295">
        <v>1.3719999999999999E-5</v>
      </c>
    </row>
    <row r="10296" spans="1:3" x14ac:dyDescent="0.35">
      <c r="A10296" s="86">
        <v>46130</v>
      </c>
      <c r="B10296" s="87">
        <v>0.28125</v>
      </c>
      <c r="C10296">
        <v>1.5169999999999999E-5</v>
      </c>
    </row>
    <row r="10297" spans="1:3" x14ac:dyDescent="0.35">
      <c r="A10297" s="86">
        <v>46130</v>
      </c>
      <c r="B10297" s="87">
        <v>0.29166666666666669</v>
      </c>
      <c r="C10297">
        <v>1.7039999999999999E-5</v>
      </c>
    </row>
    <row r="10298" spans="1:3" x14ac:dyDescent="0.35">
      <c r="A10298" s="86">
        <v>46130</v>
      </c>
      <c r="B10298" s="87">
        <v>0.30208333333333331</v>
      </c>
      <c r="C10298">
        <v>1.9359999999999998E-5</v>
      </c>
    </row>
    <row r="10299" spans="1:3" x14ac:dyDescent="0.35">
      <c r="A10299" s="86">
        <v>46130</v>
      </c>
      <c r="B10299" s="87">
        <v>0.3125</v>
      </c>
      <c r="C10299">
        <v>2.196E-5</v>
      </c>
    </row>
    <row r="10300" spans="1:3" x14ac:dyDescent="0.35">
      <c r="A10300" s="86">
        <v>46130</v>
      </c>
      <c r="B10300" s="87">
        <v>0.32291666666666669</v>
      </c>
      <c r="C10300">
        <v>2.463E-5</v>
      </c>
    </row>
    <row r="10301" spans="1:3" x14ac:dyDescent="0.35">
      <c r="A10301" s="86">
        <v>46130</v>
      </c>
      <c r="B10301" s="87">
        <v>0.33333333333333331</v>
      </c>
      <c r="C10301">
        <v>2.7230000000000002E-5</v>
      </c>
    </row>
    <row r="10302" spans="1:3" x14ac:dyDescent="0.35">
      <c r="A10302" s="86">
        <v>46130</v>
      </c>
      <c r="B10302" s="87">
        <v>0.34375</v>
      </c>
      <c r="C10302">
        <v>2.957E-5</v>
      </c>
    </row>
    <row r="10303" spans="1:3" x14ac:dyDescent="0.35">
      <c r="A10303" s="86">
        <v>46130</v>
      </c>
      <c r="B10303" s="87">
        <v>0.35416666666666669</v>
      </c>
      <c r="C10303">
        <v>3.1649999999999997E-5</v>
      </c>
    </row>
    <row r="10304" spans="1:3" x14ac:dyDescent="0.35">
      <c r="A10304" s="86">
        <v>46130</v>
      </c>
      <c r="B10304" s="87">
        <v>0.36458333333333331</v>
      </c>
      <c r="C10304">
        <v>3.3419999999999995E-5</v>
      </c>
    </row>
    <row r="10305" spans="1:3" x14ac:dyDescent="0.35">
      <c r="A10305" s="86">
        <v>46130</v>
      </c>
      <c r="B10305" s="87">
        <v>0.375</v>
      </c>
      <c r="C10305">
        <v>3.4919999999999998E-5</v>
      </c>
    </row>
    <row r="10306" spans="1:3" x14ac:dyDescent="0.35">
      <c r="A10306" s="86">
        <v>46130</v>
      </c>
      <c r="B10306" s="87">
        <v>0.38541666666666669</v>
      </c>
      <c r="C10306">
        <v>3.6150000000000005E-5</v>
      </c>
    </row>
    <row r="10307" spans="1:3" x14ac:dyDescent="0.35">
      <c r="A10307" s="86">
        <v>46130</v>
      </c>
      <c r="B10307" s="87">
        <v>0.39583333333333331</v>
      </c>
      <c r="C10307">
        <v>3.7170000000000005E-5</v>
      </c>
    </row>
    <row r="10308" spans="1:3" x14ac:dyDescent="0.35">
      <c r="A10308" s="86">
        <v>46130</v>
      </c>
      <c r="B10308" s="87">
        <v>0.40625</v>
      </c>
      <c r="C10308">
        <v>3.807E-5</v>
      </c>
    </row>
    <row r="10309" spans="1:3" x14ac:dyDescent="0.35">
      <c r="A10309" s="86">
        <v>46130</v>
      </c>
      <c r="B10309" s="87">
        <v>0.41666666666666669</v>
      </c>
      <c r="C10309">
        <v>3.8869999999999999E-5</v>
      </c>
    </row>
    <row r="10310" spans="1:3" x14ac:dyDescent="0.35">
      <c r="A10310" s="86">
        <v>46130</v>
      </c>
      <c r="B10310" s="87">
        <v>0.42708333333333331</v>
      </c>
      <c r="C10310">
        <v>3.9699999999999996E-5</v>
      </c>
    </row>
    <row r="10311" spans="1:3" x14ac:dyDescent="0.35">
      <c r="A10311" s="86">
        <v>46130</v>
      </c>
      <c r="B10311" s="87">
        <v>0.4375</v>
      </c>
      <c r="C10311">
        <v>4.0460000000000002E-5</v>
      </c>
    </row>
    <row r="10312" spans="1:3" x14ac:dyDescent="0.35">
      <c r="A10312" s="86">
        <v>46130</v>
      </c>
      <c r="B10312" s="87">
        <v>0.44791666666666669</v>
      </c>
      <c r="C10312">
        <v>4.1189999999999997E-5</v>
      </c>
    </row>
    <row r="10313" spans="1:3" x14ac:dyDescent="0.35">
      <c r="A10313" s="86">
        <v>46130</v>
      </c>
      <c r="B10313" s="87">
        <v>0.45833333333333331</v>
      </c>
      <c r="C10313">
        <v>4.1789999999999998E-5</v>
      </c>
    </row>
    <row r="10314" spans="1:3" x14ac:dyDescent="0.35">
      <c r="A10314" s="86">
        <v>46130</v>
      </c>
      <c r="B10314" s="87">
        <v>0.46875</v>
      </c>
      <c r="C10314">
        <v>4.2259999999999999E-5</v>
      </c>
    </row>
    <row r="10315" spans="1:3" x14ac:dyDescent="0.35">
      <c r="A10315" s="86">
        <v>46130</v>
      </c>
      <c r="B10315" s="87">
        <v>0.47916666666666669</v>
      </c>
      <c r="C10315">
        <v>4.2659999999999995E-5</v>
      </c>
    </row>
    <row r="10316" spans="1:3" x14ac:dyDescent="0.35">
      <c r="A10316" s="86">
        <v>46130</v>
      </c>
      <c r="B10316" s="87">
        <v>0.48958333333333331</v>
      </c>
      <c r="C10316">
        <v>4.3090000000000002E-5</v>
      </c>
    </row>
    <row r="10317" spans="1:3" x14ac:dyDescent="0.35">
      <c r="A10317" s="86">
        <v>46130</v>
      </c>
      <c r="B10317" s="87">
        <v>0.5</v>
      </c>
      <c r="C10317">
        <v>4.3659999999999999E-5</v>
      </c>
    </row>
    <row r="10318" spans="1:3" x14ac:dyDescent="0.35">
      <c r="A10318" s="86">
        <v>46130</v>
      </c>
      <c r="B10318" s="87">
        <v>0.51041666666666663</v>
      </c>
      <c r="C10318">
        <v>4.439E-5</v>
      </c>
    </row>
    <row r="10319" spans="1:3" x14ac:dyDescent="0.35">
      <c r="A10319" s="86">
        <v>46130</v>
      </c>
      <c r="B10319" s="87">
        <v>0.52083333333333337</v>
      </c>
      <c r="C10319">
        <v>4.5160000000000001E-5</v>
      </c>
    </row>
    <row r="10320" spans="1:3" x14ac:dyDescent="0.35">
      <c r="A10320" s="86">
        <v>46130</v>
      </c>
      <c r="B10320" s="87">
        <v>0.53125</v>
      </c>
      <c r="C10320">
        <v>4.5740000000000006E-5</v>
      </c>
    </row>
    <row r="10321" spans="1:3" x14ac:dyDescent="0.35">
      <c r="A10321" s="86">
        <v>46130</v>
      </c>
      <c r="B10321" s="87">
        <v>0.54166666666666663</v>
      </c>
      <c r="C10321">
        <v>4.5940000000000004E-5</v>
      </c>
    </row>
    <row r="10322" spans="1:3" x14ac:dyDescent="0.35">
      <c r="A10322" s="86">
        <v>46130</v>
      </c>
      <c r="B10322" s="87">
        <v>0.55208333333333337</v>
      </c>
      <c r="C10322">
        <v>4.5639999999999997E-5</v>
      </c>
    </row>
    <row r="10323" spans="1:3" x14ac:dyDescent="0.35">
      <c r="A10323" s="86">
        <v>46130</v>
      </c>
      <c r="B10323" s="87">
        <v>0.5625</v>
      </c>
      <c r="C10323">
        <v>4.4909999999999995E-5</v>
      </c>
    </row>
    <row r="10324" spans="1:3" x14ac:dyDescent="0.35">
      <c r="A10324" s="86">
        <v>46130</v>
      </c>
      <c r="B10324" s="87">
        <v>0.57291666666666663</v>
      </c>
      <c r="C10324">
        <v>4.3909999999999998E-5</v>
      </c>
    </row>
    <row r="10325" spans="1:3" x14ac:dyDescent="0.35">
      <c r="A10325" s="86">
        <v>46130</v>
      </c>
      <c r="B10325" s="87">
        <v>0.58333333333333337</v>
      </c>
      <c r="C10325">
        <v>4.2840000000000003E-5</v>
      </c>
    </row>
    <row r="10326" spans="1:3" x14ac:dyDescent="0.35">
      <c r="A10326" s="86">
        <v>46130</v>
      </c>
      <c r="B10326" s="87">
        <v>0.59375</v>
      </c>
      <c r="C10326">
        <v>4.176E-5</v>
      </c>
    </row>
    <row r="10327" spans="1:3" x14ac:dyDescent="0.35">
      <c r="A10327" s="86">
        <v>46130</v>
      </c>
      <c r="B10327" s="87">
        <v>0.60416666666666663</v>
      </c>
      <c r="C10327">
        <v>4.074E-5</v>
      </c>
    </row>
    <row r="10328" spans="1:3" x14ac:dyDescent="0.35">
      <c r="A10328" s="86">
        <v>46130</v>
      </c>
      <c r="B10328" s="87">
        <v>0.61458333333333337</v>
      </c>
      <c r="C10328">
        <v>3.977E-5</v>
      </c>
    </row>
    <row r="10329" spans="1:3" x14ac:dyDescent="0.35">
      <c r="A10329" s="86">
        <v>46130</v>
      </c>
      <c r="B10329" s="87">
        <v>0.625</v>
      </c>
      <c r="C10329">
        <v>3.8869999999999999E-5</v>
      </c>
    </row>
    <row r="10330" spans="1:3" x14ac:dyDescent="0.35">
      <c r="A10330" s="86">
        <v>46130</v>
      </c>
      <c r="B10330" s="87">
        <v>0.63541666666666663</v>
      </c>
      <c r="C10330">
        <v>3.8050000000000003E-5</v>
      </c>
    </row>
    <row r="10331" spans="1:3" x14ac:dyDescent="0.35">
      <c r="A10331" s="86">
        <v>46130</v>
      </c>
      <c r="B10331" s="87">
        <v>0.64583333333333337</v>
      </c>
      <c r="C10331">
        <v>3.735E-5</v>
      </c>
    </row>
    <row r="10332" spans="1:3" x14ac:dyDescent="0.35">
      <c r="A10332" s="86">
        <v>46130</v>
      </c>
      <c r="B10332" s="87">
        <v>0.65625</v>
      </c>
      <c r="C10332">
        <v>3.6769999999999995E-5</v>
      </c>
    </row>
    <row r="10333" spans="1:3" x14ac:dyDescent="0.35">
      <c r="A10333" s="86">
        <v>46130</v>
      </c>
      <c r="B10333" s="87">
        <v>0.66666666666666663</v>
      </c>
      <c r="C10333">
        <v>3.6400000000000004E-5</v>
      </c>
    </row>
    <row r="10334" spans="1:3" x14ac:dyDescent="0.35">
      <c r="A10334" s="86">
        <v>46130</v>
      </c>
      <c r="B10334" s="87">
        <v>0.67708333333333337</v>
      </c>
      <c r="C10334">
        <v>3.6220000000000002E-5</v>
      </c>
    </row>
    <row r="10335" spans="1:3" x14ac:dyDescent="0.35">
      <c r="A10335" s="86">
        <v>46130</v>
      </c>
      <c r="B10335" s="87">
        <v>0.6875</v>
      </c>
      <c r="C10335">
        <v>3.6319999999999998E-5</v>
      </c>
    </row>
    <row r="10336" spans="1:3" x14ac:dyDescent="0.35">
      <c r="A10336" s="86">
        <v>46130</v>
      </c>
      <c r="B10336" s="87">
        <v>0.69791666666666663</v>
      </c>
      <c r="C10336">
        <v>3.6650000000000003E-5</v>
      </c>
    </row>
    <row r="10337" spans="1:3" x14ac:dyDescent="0.35">
      <c r="A10337" s="86">
        <v>46130</v>
      </c>
      <c r="B10337" s="87">
        <v>0.70833333333333337</v>
      </c>
      <c r="C10337">
        <v>3.7220000000000006E-5</v>
      </c>
    </row>
    <row r="10338" spans="1:3" x14ac:dyDescent="0.35">
      <c r="A10338" s="86">
        <v>46130</v>
      </c>
      <c r="B10338" s="87">
        <v>0.71875</v>
      </c>
      <c r="C10338">
        <v>3.8050000000000003E-5</v>
      </c>
    </row>
    <row r="10339" spans="1:3" x14ac:dyDescent="0.35">
      <c r="A10339" s="86">
        <v>46130</v>
      </c>
      <c r="B10339" s="87">
        <v>0.72916666666666663</v>
      </c>
      <c r="C10339">
        <v>3.9070000000000004E-5</v>
      </c>
    </row>
    <row r="10340" spans="1:3" x14ac:dyDescent="0.35">
      <c r="A10340" s="86">
        <v>46130</v>
      </c>
      <c r="B10340" s="87">
        <v>0.73958333333333337</v>
      </c>
      <c r="C10340">
        <v>4.0340000000000003E-5</v>
      </c>
    </row>
    <row r="10341" spans="1:3" x14ac:dyDescent="0.35">
      <c r="A10341" s="86">
        <v>46130</v>
      </c>
      <c r="B10341" s="87">
        <v>0.75</v>
      </c>
      <c r="C10341">
        <v>4.1789999999999998E-5</v>
      </c>
    </row>
    <row r="10342" spans="1:3" x14ac:dyDescent="0.35">
      <c r="A10342" s="86">
        <v>46130</v>
      </c>
      <c r="B10342" s="87">
        <v>0.76041666666666663</v>
      </c>
      <c r="C10342">
        <v>4.3389999999999996E-5</v>
      </c>
    </row>
    <row r="10343" spans="1:3" x14ac:dyDescent="0.35">
      <c r="A10343" s="86">
        <v>46130</v>
      </c>
      <c r="B10343" s="87">
        <v>0.77083333333333337</v>
      </c>
      <c r="C10343">
        <v>4.5060000000000006E-5</v>
      </c>
    </row>
    <row r="10344" spans="1:3" x14ac:dyDescent="0.35">
      <c r="A10344" s="86">
        <v>46130</v>
      </c>
      <c r="B10344" s="87">
        <v>0.78125</v>
      </c>
      <c r="C10344">
        <v>4.6640000000000001E-5</v>
      </c>
    </row>
    <row r="10345" spans="1:3" x14ac:dyDescent="0.35">
      <c r="A10345" s="86">
        <v>46130</v>
      </c>
      <c r="B10345" s="87">
        <v>0.79166666666666663</v>
      </c>
      <c r="C10345">
        <v>4.8040000000000001E-5</v>
      </c>
    </row>
    <row r="10346" spans="1:3" x14ac:dyDescent="0.35">
      <c r="A10346" s="86">
        <v>46130</v>
      </c>
      <c r="B10346" s="87">
        <v>0.80208333333333337</v>
      </c>
      <c r="C10346">
        <v>4.9089999999999999E-5</v>
      </c>
    </row>
    <row r="10347" spans="1:3" x14ac:dyDescent="0.35">
      <c r="A10347" s="86">
        <v>46130</v>
      </c>
      <c r="B10347" s="87">
        <v>0.8125</v>
      </c>
      <c r="C10347">
        <v>4.9709999999999997E-5</v>
      </c>
    </row>
    <row r="10348" spans="1:3" x14ac:dyDescent="0.35">
      <c r="A10348" s="86">
        <v>46130</v>
      </c>
      <c r="B10348" s="87">
        <v>0.82291666666666663</v>
      </c>
      <c r="C10348">
        <v>4.9809999999999999E-5</v>
      </c>
    </row>
    <row r="10349" spans="1:3" x14ac:dyDescent="0.35">
      <c r="A10349" s="86">
        <v>46130</v>
      </c>
      <c r="B10349" s="87">
        <v>0.83333333333333337</v>
      </c>
      <c r="C10349">
        <v>4.9289999999999997E-5</v>
      </c>
    </row>
    <row r="10350" spans="1:3" x14ac:dyDescent="0.35">
      <c r="A10350" s="86">
        <v>46130</v>
      </c>
      <c r="B10350" s="87">
        <v>0.84375</v>
      </c>
      <c r="C10350">
        <v>4.8059999999999997E-5</v>
      </c>
    </row>
    <row r="10351" spans="1:3" x14ac:dyDescent="0.35">
      <c r="A10351" s="86">
        <v>46130</v>
      </c>
      <c r="B10351" s="87">
        <v>0.85416666666666663</v>
      </c>
      <c r="C10351">
        <v>4.6260000000000001E-5</v>
      </c>
    </row>
    <row r="10352" spans="1:3" x14ac:dyDescent="0.35">
      <c r="A10352" s="86">
        <v>46130</v>
      </c>
      <c r="B10352" s="87">
        <v>0.86458333333333337</v>
      </c>
      <c r="C10352">
        <v>4.4110000000000003E-5</v>
      </c>
    </row>
    <row r="10353" spans="1:3" x14ac:dyDescent="0.35">
      <c r="A10353" s="86">
        <v>46130</v>
      </c>
      <c r="B10353" s="87">
        <v>0.875</v>
      </c>
      <c r="C10353">
        <v>4.1789999999999998E-5</v>
      </c>
    </row>
    <row r="10354" spans="1:3" x14ac:dyDescent="0.35">
      <c r="A10354" s="86">
        <v>46130</v>
      </c>
      <c r="B10354" s="87">
        <v>0.88541666666666663</v>
      </c>
      <c r="C10354">
        <v>3.9449999999999997E-5</v>
      </c>
    </row>
    <row r="10355" spans="1:3" x14ac:dyDescent="0.35">
      <c r="A10355" s="86">
        <v>46130</v>
      </c>
      <c r="B10355" s="87">
        <v>0.89583333333333337</v>
      </c>
      <c r="C10355">
        <v>3.735E-5</v>
      </c>
    </row>
    <row r="10356" spans="1:3" x14ac:dyDescent="0.35">
      <c r="A10356" s="86">
        <v>46130</v>
      </c>
      <c r="B10356" s="87">
        <v>0.90625</v>
      </c>
      <c r="C10356">
        <v>3.57E-5</v>
      </c>
    </row>
    <row r="10357" spans="1:3" x14ac:dyDescent="0.35">
      <c r="A10357" s="86">
        <v>46130</v>
      </c>
      <c r="B10357" s="87">
        <v>0.91666666666666663</v>
      </c>
      <c r="C10357">
        <v>3.472E-5</v>
      </c>
    </row>
    <row r="10358" spans="1:3" x14ac:dyDescent="0.35">
      <c r="A10358" s="86">
        <v>46130</v>
      </c>
      <c r="B10358" s="87">
        <v>0.92708333333333337</v>
      </c>
      <c r="C10358">
        <v>3.455E-5</v>
      </c>
    </row>
    <row r="10359" spans="1:3" x14ac:dyDescent="0.35">
      <c r="A10359" s="86">
        <v>46130</v>
      </c>
      <c r="B10359" s="87">
        <v>0.9375</v>
      </c>
      <c r="C10359">
        <v>3.4770000000000001E-5</v>
      </c>
    </row>
    <row r="10360" spans="1:3" x14ac:dyDescent="0.35">
      <c r="A10360" s="86">
        <v>46130</v>
      </c>
      <c r="B10360" s="87">
        <v>0.94791666666666663</v>
      </c>
      <c r="C10360">
        <v>3.485E-5</v>
      </c>
    </row>
    <row r="10361" spans="1:3" x14ac:dyDescent="0.35">
      <c r="A10361" s="86">
        <v>46130</v>
      </c>
      <c r="B10361" s="87">
        <v>0.95833333333333337</v>
      </c>
      <c r="C10361">
        <v>3.43E-5</v>
      </c>
    </row>
    <row r="10362" spans="1:3" x14ac:dyDescent="0.35">
      <c r="A10362" s="86">
        <v>46130</v>
      </c>
      <c r="B10362" s="87">
        <v>0.96875</v>
      </c>
      <c r="C10362">
        <v>3.2750000000000003E-5</v>
      </c>
    </row>
    <row r="10363" spans="1:3" x14ac:dyDescent="0.35">
      <c r="A10363" s="86">
        <v>46130</v>
      </c>
      <c r="B10363" s="87">
        <v>0.97916666666666663</v>
      </c>
      <c r="C10363">
        <v>3.0450000000000002E-5</v>
      </c>
    </row>
    <row r="10364" spans="1:3" x14ac:dyDescent="0.35">
      <c r="A10364" s="86">
        <v>46130</v>
      </c>
      <c r="B10364" s="87">
        <v>0.98958333333333337</v>
      </c>
      <c r="C10364">
        <v>2.7860000000000001E-5</v>
      </c>
    </row>
    <row r="10365" spans="1:3" x14ac:dyDescent="0.35">
      <c r="A10365" s="86">
        <v>46131</v>
      </c>
      <c r="B10365" s="87">
        <v>0</v>
      </c>
      <c r="C10365">
        <v>2.5360000000000001E-5</v>
      </c>
    </row>
    <row r="10366" spans="1:3" x14ac:dyDescent="0.35">
      <c r="A10366" s="86">
        <v>46131</v>
      </c>
      <c r="B10366" s="87">
        <v>1.0416666666666666E-2</v>
      </c>
      <c r="C10366">
        <v>2.3240000000000001E-5</v>
      </c>
    </row>
    <row r="10367" spans="1:3" x14ac:dyDescent="0.35">
      <c r="A10367" s="86">
        <v>46131</v>
      </c>
      <c r="B10367" s="87">
        <v>2.0833333333333332E-2</v>
      </c>
      <c r="C10367">
        <v>2.16E-5</v>
      </c>
    </row>
    <row r="10368" spans="1:3" x14ac:dyDescent="0.35">
      <c r="A10368" s="86">
        <v>46131</v>
      </c>
      <c r="B10368" s="87">
        <v>3.125E-2</v>
      </c>
      <c r="C10368">
        <v>2.02E-5</v>
      </c>
    </row>
    <row r="10369" spans="1:3" x14ac:dyDescent="0.35">
      <c r="A10369" s="86">
        <v>46131</v>
      </c>
      <c r="B10369" s="87">
        <v>4.1666666666666664E-2</v>
      </c>
      <c r="C10369">
        <v>1.8839999999999999E-5</v>
      </c>
    </row>
    <row r="10370" spans="1:3" x14ac:dyDescent="0.35">
      <c r="A10370" s="86">
        <v>46131</v>
      </c>
      <c r="B10370" s="87">
        <v>5.2083333333333336E-2</v>
      </c>
      <c r="C10370">
        <v>1.7450000000000001E-5</v>
      </c>
    </row>
    <row r="10371" spans="1:3" x14ac:dyDescent="0.35">
      <c r="A10371" s="86">
        <v>46131</v>
      </c>
      <c r="B10371" s="87">
        <v>6.25E-2</v>
      </c>
      <c r="C10371">
        <v>1.6049999999999997E-5</v>
      </c>
    </row>
    <row r="10372" spans="1:3" x14ac:dyDescent="0.35">
      <c r="A10372" s="86">
        <v>46131</v>
      </c>
      <c r="B10372" s="87">
        <v>7.2916666666666671E-2</v>
      </c>
      <c r="C10372">
        <v>1.4760000000000001E-5</v>
      </c>
    </row>
    <row r="10373" spans="1:3" x14ac:dyDescent="0.35">
      <c r="A10373" s="86">
        <v>46131</v>
      </c>
      <c r="B10373" s="87">
        <v>8.3333333333333329E-2</v>
      </c>
      <c r="C10373">
        <v>1.367E-5</v>
      </c>
    </row>
    <row r="10374" spans="1:3" x14ac:dyDescent="0.35">
      <c r="A10374" s="86">
        <v>46131</v>
      </c>
      <c r="B10374" s="87">
        <v>9.375E-2</v>
      </c>
      <c r="C10374">
        <v>1.2869999999999999E-5</v>
      </c>
    </row>
    <row r="10375" spans="1:3" x14ac:dyDescent="0.35">
      <c r="A10375" s="86">
        <v>46131</v>
      </c>
      <c r="B10375" s="87">
        <v>0.10416666666666667</v>
      </c>
      <c r="C10375">
        <v>1.2290000000000001E-5</v>
      </c>
    </row>
    <row r="10376" spans="1:3" x14ac:dyDescent="0.35">
      <c r="A10376" s="86">
        <v>46131</v>
      </c>
      <c r="B10376" s="87">
        <v>0.11458333333333333</v>
      </c>
      <c r="C10376">
        <v>1.189E-5</v>
      </c>
    </row>
    <row r="10377" spans="1:3" x14ac:dyDescent="0.35">
      <c r="A10377" s="86">
        <v>46131</v>
      </c>
      <c r="B10377" s="87">
        <v>0.125</v>
      </c>
      <c r="C10377">
        <v>1.1599999999999999E-5</v>
      </c>
    </row>
    <row r="10378" spans="1:3" x14ac:dyDescent="0.35">
      <c r="A10378" s="86">
        <v>46131</v>
      </c>
      <c r="B10378" s="87">
        <v>0.13541666666666666</v>
      </c>
      <c r="C10378">
        <v>1.133E-5</v>
      </c>
    </row>
    <row r="10379" spans="1:3" x14ac:dyDescent="0.35">
      <c r="A10379" s="86">
        <v>46131</v>
      </c>
      <c r="B10379" s="87">
        <v>0.14583333333333334</v>
      </c>
      <c r="C10379">
        <v>1.1079999999999999E-5</v>
      </c>
    </row>
    <row r="10380" spans="1:3" x14ac:dyDescent="0.35">
      <c r="A10380" s="86">
        <v>46131</v>
      </c>
      <c r="B10380" s="87">
        <v>0.15625</v>
      </c>
      <c r="C10380">
        <v>1.0900000000000001E-5</v>
      </c>
    </row>
    <row r="10381" spans="1:3" x14ac:dyDescent="0.35">
      <c r="A10381" s="86">
        <v>46131</v>
      </c>
      <c r="B10381" s="87">
        <v>0.16666666666666666</v>
      </c>
      <c r="C10381">
        <v>1.078E-5</v>
      </c>
    </row>
    <row r="10382" spans="1:3" x14ac:dyDescent="0.35">
      <c r="A10382" s="86">
        <v>46131</v>
      </c>
      <c r="B10382" s="87">
        <v>0.17708333333333334</v>
      </c>
      <c r="C10382">
        <v>1.0730000000000001E-5</v>
      </c>
    </row>
    <row r="10383" spans="1:3" x14ac:dyDescent="0.35">
      <c r="A10383" s="86">
        <v>46131</v>
      </c>
      <c r="B10383" s="87">
        <v>0.1875</v>
      </c>
      <c r="C10383">
        <v>1.0730000000000001E-5</v>
      </c>
    </row>
    <row r="10384" spans="1:3" x14ac:dyDescent="0.35">
      <c r="A10384" s="86">
        <v>46131</v>
      </c>
      <c r="B10384" s="87">
        <v>0.19791666666666666</v>
      </c>
      <c r="C10384">
        <v>1.0749999999999999E-5</v>
      </c>
    </row>
    <row r="10385" spans="1:3" x14ac:dyDescent="0.35">
      <c r="A10385" s="86">
        <v>46131</v>
      </c>
      <c r="B10385" s="87">
        <v>0.20833333333333334</v>
      </c>
      <c r="C10385">
        <v>1.078E-5</v>
      </c>
    </row>
    <row r="10386" spans="1:3" x14ac:dyDescent="0.35">
      <c r="A10386" s="86">
        <v>46131</v>
      </c>
      <c r="B10386" s="87">
        <v>0.21875</v>
      </c>
      <c r="C10386">
        <v>1.078E-5</v>
      </c>
    </row>
    <row r="10387" spans="1:3" x14ac:dyDescent="0.35">
      <c r="A10387" s="86">
        <v>46131</v>
      </c>
      <c r="B10387" s="87">
        <v>0.22916666666666666</v>
      </c>
      <c r="C10387">
        <v>1.078E-5</v>
      </c>
    </row>
    <row r="10388" spans="1:3" x14ac:dyDescent="0.35">
      <c r="A10388" s="86">
        <v>46131</v>
      </c>
      <c r="B10388" s="87">
        <v>0.23958333333333334</v>
      </c>
      <c r="C10388">
        <v>1.0749999999999999E-5</v>
      </c>
    </row>
    <row r="10389" spans="1:3" x14ac:dyDescent="0.35">
      <c r="A10389" s="86">
        <v>46131</v>
      </c>
      <c r="B10389" s="87">
        <v>0.25</v>
      </c>
      <c r="C10389">
        <v>1.078E-5</v>
      </c>
    </row>
    <row r="10390" spans="1:3" x14ac:dyDescent="0.35">
      <c r="A10390" s="86">
        <v>46131</v>
      </c>
      <c r="B10390" s="87">
        <v>0.26041666666666669</v>
      </c>
      <c r="C10390">
        <v>1.083E-5</v>
      </c>
    </row>
    <row r="10391" spans="1:3" x14ac:dyDescent="0.35">
      <c r="A10391" s="86">
        <v>46131</v>
      </c>
      <c r="B10391" s="87">
        <v>0.27083333333333331</v>
      </c>
      <c r="C10391">
        <v>1.1029999999999999E-5</v>
      </c>
    </row>
    <row r="10392" spans="1:3" x14ac:dyDescent="0.35">
      <c r="A10392" s="86">
        <v>46131</v>
      </c>
      <c r="B10392" s="87">
        <v>0.28125</v>
      </c>
      <c r="C10392">
        <v>1.145E-5</v>
      </c>
    </row>
    <row r="10393" spans="1:3" x14ac:dyDescent="0.35">
      <c r="A10393" s="86">
        <v>46131</v>
      </c>
      <c r="B10393" s="87">
        <v>0.29166666666666669</v>
      </c>
      <c r="C10393">
        <v>1.222E-5</v>
      </c>
    </row>
    <row r="10394" spans="1:3" x14ac:dyDescent="0.35">
      <c r="A10394" s="86">
        <v>46131</v>
      </c>
      <c r="B10394" s="87">
        <v>0.30208333333333331</v>
      </c>
      <c r="C10394">
        <v>1.342E-5</v>
      </c>
    </row>
    <row r="10395" spans="1:3" x14ac:dyDescent="0.35">
      <c r="A10395" s="86">
        <v>46131</v>
      </c>
      <c r="B10395" s="87">
        <v>0.3125</v>
      </c>
      <c r="C10395">
        <v>1.503E-5</v>
      </c>
    </row>
    <row r="10396" spans="1:3" x14ac:dyDescent="0.35">
      <c r="A10396" s="86">
        <v>46131</v>
      </c>
      <c r="B10396" s="87">
        <v>0.32291666666666669</v>
      </c>
      <c r="C10396">
        <v>1.7119999999999999E-5</v>
      </c>
    </row>
    <row r="10397" spans="1:3" x14ac:dyDescent="0.35">
      <c r="A10397" s="86">
        <v>46131</v>
      </c>
      <c r="B10397" s="87">
        <v>0.33333333333333331</v>
      </c>
      <c r="C10397">
        <v>1.969E-5</v>
      </c>
    </row>
    <row r="10398" spans="1:3" x14ac:dyDescent="0.35">
      <c r="A10398" s="86">
        <v>46131</v>
      </c>
      <c r="B10398" s="87">
        <v>0.34375</v>
      </c>
      <c r="C10398">
        <v>2.2669999999999998E-5</v>
      </c>
    </row>
    <row r="10399" spans="1:3" x14ac:dyDescent="0.35">
      <c r="A10399" s="86">
        <v>46131</v>
      </c>
      <c r="B10399" s="87">
        <v>0.35416666666666669</v>
      </c>
      <c r="C10399">
        <v>2.5959999999999999E-5</v>
      </c>
    </row>
    <row r="10400" spans="1:3" x14ac:dyDescent="0.35">
      <c r="A10400" s="86">
        <v>46131</v>
      </c>
      <c r="B10400" s="87">
        <v>0.36458333333333331</v>
      </c>
      <c r="C10400">
        <v>2.936E-5</v>
      </c>
    </row>
    <row r="10401" spans="1:3" x14ac:dyDescent="0.35">
      <c r="A10401" s="86">
        <v>46131</v>
      </c>
      <c r="B10401" s="87">
        <v>0.375</v>
      </c>
      <c r="C10401">
        <v>3.273E-5</v>
      </c>
    </row>
    <row r="10402" spans="1:3" x14ac:dyDescent="0.35">
      <c r="A10402" s="86">
        <v>46131</v>
      </c>
      <c r="B10402" s="87">
        <v>0.38541666666666669</v>
      </c>
      <c r="C10402">
        <v>3.5880000000000002E-5</v>
      </c>
    </row>
    <row r="10403" spans="1:3" x14ac:dyDescent="0.35">
      <c r="A10403" s="86">
        <v>46131</v>
      </c>
      <c r="B10403" s="87">
        <v>0.39583333333333331</v>
      </c>
      <c r="C10403">
        <v>3.8699999999999999E-5</v>
      </c>
    </row>
    <row r="10404" spans="1:3" x14ac:dyDescent="0.35">
      <c r="A10404" s="86">
        <v>46131</v>
      </c>
      <c r="B10404" s="87">
        <v>0.40625</v>
      </c>
      <c r="C10404">
        <v>4.1140000000000003E-5</v>
      </c>
    </row>
    <row r="10405" spans="1:3" x14ac:dyDescent="0.35">
      <c r="A10405" s="86">
        <v>46131</v>
      </c>
      <c r="B10405" s="87">
        <v>0.41666666666666669</v>
      </c>
      <c r="C10405">
        <v>4.3080000000000001E-5</v>
      </c>
    </row>
    <row r="10406" spans="1:3" x14ac:dyDescent="0.35">
      <c r="A10406" s="86">
        <v>46131</v>
      </c>
      <c r="B10406" s="87">
        <v>0.42708333333333331</v>
      </c>
      <c r="C10406">
        <v>4.4490000000000003E-5</v>
      </c>
    </row>
    <row r="10407" spans="1:3" x14ac:dyDescent="0.35">
      <c r="A10407" s="86">
        <v>46131</v>
      </c>
      <c r="B10407" s="87">
        <v>0.4375</v>
      </c>
      <c r="C10407">
        <v>4.5560000000000004E-5</v>
      </c>
    </row>
    <row r="10408" spans="1:3" x14ac:dyDescent="0.35">
      <c r="A10408" s="86">
        <v>46131</v>
      </c>
      <c r="B10408" s="87">
        <v>0.44791666666666669</v>
      </c>
      <c r="C10408">
        <v>4.6530000000000003E-5</v>
      </c>
    </row>
    <row r="10409" spans="1:3" x14ac:dyDescent="0.35">
      <c r="A10409" s="86">
        <v>46131</v>
      </c>
      <c r="B10409" s="87">
        <v>0.45833333333333331</v>
      </c>
      <c r="C10409">
        <v>4.7620000000000001E-5</v>
      </c>
    </row>
    <row r="10410" spans="1:3" x14ac:dyDescent="0.35">
      <c r="A10410" s="86">
        <v>46131</v>
      </c>
      <c r="B10410" s="87">
        <v>0.46875</v>
      </c>
      <c r="C10410">
        <v>4.9020000000000002E-5</v>
      </c>
    </row>
    <row r="10411" spans="1:3" x14ac:dyDescent="0.35">
      <c r="A10411" s="86">
        <v>46131</v>
      </c>
      <c r="B10411" s="87">
        <v>0.47916666666666669</v>
      </c>
      <c r="C10411">
        <v>5.0510000000000003E-5</v>
      </c>
    </row>
    <row r="10412" spans="1:3" x14ac:dyDescent="0.35">
      <c r="A10412" s="86">
        <v>46131</v>
      </c>
      <c r="B10412" s="87">
        <v>0.48958333333333331</v>
      </c>
      <c r="C10412">
        <v>5.1880000000000005E-5</v>
      </c>
    </row>
    <row r="10413" spans="1:3" x14ac:dyDescent="0.35">
      <c r="A10413" s="86">
        <v>46131</v>
      </c>
      <c r="B10413" s="87">
        <v>0.5</v>
      </c>
      <c r="C10413">
        <v>5.2800000000000003E-5</v>
      </c>
    </row>
    <row r="10414" spans="1:3" x14ac:dyDescent="0.35">
      <c r="A10414" s="86">
        <v>46131</v>
      </c>
      <c r="B10414" s="87">
        <v>0.51041666666666663</v>
      </c>
      <c r="C10414">
        <v>5.3129999999999994E-5</v>
      </c>
    </row>
    <row r="10415" spans="1:3" x14ac:dyDescent="0.35">
      <c r="A10415" s="86">
        <v>46131</v>
      </c>
      <c r="B10415" s="87">
        <v>0.52083333333333337</v>
      </c>
      <c r="C10415">
        <v>5.2699999999999993E-5</v>
      </c>
    </row>
    <row r="10416" spans="1:3" x14ac:dyDescent="0.35">
      <c r="A10416" s="86">
        <v>46131</v>
      </c>
      <c r="B10416" s="87">
        <v>0.53125</v>
      </c>
      <c r="C10416">
        <v>5.151E-5</v>
      </c>
    </row>
    <row r="10417" spans="1:3" x14ac:dyDescent="0.35">
      <c r="A10417" s="86">
        <v>46131</v>
      </c>
      <c r="B10417" s="87">
        <v>0.54166666666666663</v>
      </c>
      <c r="C10417">
        <v>4.9500000000000004E-5</v>
      </c>
    </row>
    <row r="10418" spans="1:3" x14ac:dyDescent="0.35">
      <c r="A10418" s="86">
        <v>46131</v>
      </c>
      <c r="B10418" s="87">
        <v>0.55208333333333337</v>
      </c>
      <c r="C10418">
        <v>4.668E-5</v>
      </c>
    </row>
    <row r="10419" spans="1:3" x14ac:dyDescent="0.35">
      <c r="A10419" s="86">
        <v>46131</v>
      </c>
      <c r="B10419" s="87">
        <v>0.5625</v>
      </c>
      <c r="C10419">
        <v>4.3439999999999997E-5</v>
      </c>
    </row>
    <row r="10420" spans="1:3" x14ac:dyDescent="0.35">
      <c r="A10420" s="86">
        <v>46131</v>
      </c>
      <c r="B10420" s="87">
        <v>0.57291666666666663</v>
      </c>
      <c r="C10420">
        <v>4.0240000000000001E-5</v>
      </c>
    </row>
    <row r="10421" spans="1:3" x14ac:dyDescent="0.35">
      <c r="A10421" s="86">
        <v>46131</v>
      </c>
      <c r="B10421" s="87">
        <v>0.58333333333333337</v>
      </c>
      <c r="C10421">
        <v>3.7470000000000005E-5</v>
      </c>
    </row>
    <row r="10422" spans="1:3" x14ac:dyDescent="0.35">
      <c r="A10422" s="86">
        <v>46131</v>
      </c>
      <c r="B10422" s="87">
        <v>0.59375</v>
      </c>
      <c r="C10422">
        <v>3.553E-5</v>
      </c>
    </row>
    <row r="10423" spans="1:3" x14ac:dyDescent="0.35">
      <c r="A10423" s="86">
        <v>46131</v>
      </c>
      <c r="B10423" s="87">
        <v>0.60416666666666663</v>
      </c>
      <c r="C10423">
        <v>3.4239999999999997E-5</v>
      </c>
    </row>
    <row r="10424" spans="1:3" x14ac:dyDescent="0.35">
      <c r="A10424" s="86">
        <v>46131</v>
      </c>
      <c r="B10424" s="87">
        <v>0.61458333333333337</v>
      </c>
      <c r="C10424">
        <v>3.3319999999999999E-5</v>
      </c>
    </row>
    <row r="10425" spans="1:3" x14ac:dyDescent="0.35">
      <c r="A10425" s="86">
        <v>46131</v>
      </c>
      <c r="B10425" s="87">
        <v>0.625</v>
      </c>
      <c r="C10425">
        <v>3.2530000000000002E-5</v>
      </c>
    </row>
    <row r="10426" spans="1:3" x14ac:dyDescent="0.35">
      <c r="A10426" s="86">
        <v>46131</v>
      </c>
      <c r="B10426" s="87">
        <v>0.63541666666666663</v>
      </c>
      <c r="C10426">
        <v>3.163E-5</v>
      </c>
    </row>
    <row r="10427" spans="1:3" x14ac:dyDescent="0.35">
      <c r="A10427" s="86">
        <v>46131</v>
      </c>
      <c r="B10427" s="87">
        <v>0.64583333333333337</v>
      </c>
      <c r="C10427">
        <v>3.0639999999999998E-5</v>
      </c>
    </row>
    <row r="10428" spans="1:3" x14ac:dyDescent="0.35">
      <c r="A10428" s="86">
        <v>46131</v>
      </c>
      <c r="B10428" s="87">
        <v>0.65625</v>
      </c>
      <c r="C10428">
        <v>2.9609999999999999E-5</v>
      </c>
    </row>
    <row r="10429" spans="1:3" x14ac:dyDescent="0.35">
      <c r="A10429" s="86">
        <v>46131</v>
      </c>
      <c r="B10429" s="87">
        <v>0.66666666666666663</v>
      </c>
      <c r="C10429">
        <v>2.8590000000000002E-5</v>
      </c>
    </row>
    <row r="10430" spans="1:3" x14ac:dyDescent="0.35">
      <c r="A10430" s="86">
        <v>46131</v>
      </c>
      <c r="B10430" s="87">
        <v>0.67708333333333337</v>
      </c>
      <c r="C10430">
        <v>2.762E-5</v>
      </c>
    </row>
    <row r="10431" spans="1:3" x14ac:dyDescent="0.35">
      <c r="A10431" s="86">
        <v>46131</v>
      </c>
      <c r="B10431" s="87">
        <v>0.6875</v>
      </c>
      <c r="C10431">
        <v>2.6800000000000001E-5</v>
      </c>
    </row>
    <row r="10432" spans="1:3" x14ac:dyDescent="0.35">
      <c r="A10432" s="86">
        <v>46131</v>
      </c>
      <c r="B10432" s="87">
        <v>0.69791666666666663</v>
      </c>
      <c r="C10432">
        <v>2.6280000000000002E-5</v>
      </c>
    </row>
    <row r="10433" spans="1:3" x14ac:dyDescent="0.35">
      <c r="A10433" s="86">
        <v>46131</v>
      </c>
      <c r="B10433" s="87">
        <v>0.70833333333333337</v>
      </c>
      <c r="C10433">
        <v>2.6110000000000002E-5</v>
      </c>
    </row>
    <row r="10434" spans="1:3" x14ac:dyDescent="0.35">
      <c r="A10434" s="86">
        <v>46131</v>
      </c>
      <c r="B10434" s="87">
        <v>0.71875</v>
      </c>
      <c r="C10434">
        <v>2.6380000000000002E-5</v>
      </c>
    </row>
    <row r="10435" spans="1:3" x14ac:dyDescent="0.35">
      <c r="A10435" s="86">
        <v>46131</v>
      </c>
      <c r="B10435" s="87">
        <v>0.72916666666666663</v>
      </c>
      <c r="C10435">
        <v>2.707E-5</v>
      </c>
    </row>
    <row r="10436" spans="1:3" x14ac:dyDescent="0.35">
      <c r="A10436" s="86">
        <v>46131</v>
      </c>
      <c r="B10436" s="87">
        <v>0.73958333333333337</v>
      </c>
      <c r="C10436">
        <v>2.817E-5</v>
      </c>
    </row>
    <row r="10437" spans="1:3" x14ac:dyDescent="0.35">
      <c r="A10437" s="86">
        <v>46131</v>
      </c>
      <c r="B10437" s="87">
        <v>0.75</v>
      </c>
      <c r="C10437">
        <v>2.9609999999999999E-5</v>
      </c>
    </row>
    <row r="10438" spans="1:3" x14ac:dyDescent="0.35">
      <c r="A10438" s="86">
        <v>46131</v>
      </c>
      <c r="B10438" s="87">
        <v>0.76041666666666663</v>
      </c>
      <c r="C10438">
        <v>3.1350000000000003E-5</v>
      </c>
    </row>
    <row r="10439" spans="1:3" x14ac:dyDescent="0.35">
      <c r="A10439" s="86">
        <v>46131</v>
      </c>
      <c r="B10439" s="87">
        <v>0.77083333333333337</v>
      </c>
      <c r="C10439">
        <v>3.3269999999999998E-5</v>
      </c>
    </row>
    <row r="10440" spans="1:3" x14ac:dyDescent="0.35">
      <c r="A10440" s="86">
        <v>46131</v>
      </c>
      <c r="B10440" s="87">
        <v>0.78125</v>
      </c>
      <c r="C10440">
        <v>3.5209999999999997E-5</v>
      </c>
    </row>
    <row r="10441" spans="1:3" x14ac:dyDescent="0.35">
      <c r="A10441" s="86">
        <v>46131</v>
      </c>
      <c r="B10441" s="87">
        <v>0.79166666666666663</v>
      </c>
      <c r="C10441">
        <v>3.7069999999999996E-5</v>
      </c>
    </row>
    <row r="10442" spans="1:3" x14ac:dyDescent="0.35">
      <c r="A10442" s="86">
        <v>46131</v>
      </c>
      <c r="B10442" s="87">
        <v>0.80208333333333337</v>
      </c>
      <c r="C10442">
        <v>3.8699999999999999E-5</v>
      </c>
    </row>
    <row r="10443" spans="1:3" x14ac:dyDescent="0.35">
      <c r="A10443" s="86">
        <v>46131</v>
      </c>
      <c r="B10443" s="87">
        <v>0.8125</v>
      </c>
      <c r="C10443">
        <v>3.9960000000000004E-5</v>
      </c>
    </row>
    <row r="10444" spans="1:3" x14ac:dyDescent="0.35">
      <c r="A10444" s="86">
        <v>46131</v>
      </c>
      <c r="B10444" s="87">
        <v>0.82291666666666663</v>
      </c>
      <c r="C10444">
        <v>4.0710000000000002E-5</v>
      </c>
    </row>
    <row r="10445" spans="1:3" x14ac:dyDescent="0.35">
      <c r="A10445" s="86">
        <v>46131</v>
      </c>
      <c r="B10445" s="87">
        <v>0.83333333333333337</v>
      </c>
      <c r="C10445">
        <v>4.0809999999999997E-5</v>
      </c>
    </row>
    <row r="10446" spans="1:3" x14ac:dyDescent="0.35">
      <c r="A10446" s="86">
        <v>46131</v>
      </c>
      <c r="B10446" s="87">
        <v>0.84375</v>
      </c>
      <c r="C10446">
        <v>4.019E-5</v>
      </c>
    </row>
    <row r="10447" spans="1:3" x14ac:dyDescent="0.35">
      <c r="A10447" s="86">
        <v>46131</v>
      </c>
      <c r="B10447" s="87">
        <v>0.85416666666666663</v>
      </c>
      <c r="C10447">
        <v>3.9100000000000002E-5</v>
      </c>
    </row>
    <row r="10448" spans="1:3" x14ac:dyDescent="0.35">
      <c r="A10448" s="86">
        <v>46131</v>
      </c>
      <c r="B10448" s="87">
        <v>0.86458333333333337</v>
      </c>
      <c r="C10448">
        <v>3.7870000000000002E-5</v>
      </c>
    </row>
    <row r="10449" spans="1:3" x14ac:dyDescent="0.35">
      <c r="A10449" s="86">
        <v>46131</v>
      </c>
      <c r="B10449" s="87">
        <v>0.875</v>
      </c>
      <c r="C10449">
        <v>3.6880000000000006E-5</v>
      </c>
    </row>
    <row r="10450" spans="1:3" x14ac:dyDescent="0.35">
      <c r="A10450" s="86">
        <v>46131</v>
      </c>
      <c r="B10450" s="87">
        <v>0.88541666666666663</v>
      </c>
      <c r="C10450">
        <v>3.6310000000000003E-5</v>
      </c>
    </row>
    <row r="10451" spans="1:3" x14ac:dyDescent="0.35">
      <c r="A10451" s="86">
        <v>46131</v>
      </c>
      <c r="B10451" s="87">
        <v>0.89583333333333337</v>
      </c>
      <c r="C10451">
        <v>3.6010000000000003E-5</v>
      </c>
    </row>
    <row r="10452" spans="1:3" x14ac:dyDescent="0.35">
      <c r="A10452" s="86">
        <v>46131</v>
      </c>
      <c r="B10452" s="87">
        <v>0.90625</v>
      </c>
      <c r="C10452">
        <v>3.5729999999999998E-5</v>
      </c>
    </row>
    <row r="10453" spans="1:3" x14ac:dyDescent="0.35">
      <c r="A10453" s="86">
        <v>46131</v>
      </c>
      <c r="B10453" s="87">
        <v>0.91666666666666663</v>
      </c>
      <c r="C10453">
        <v>3.5209999999999997E-5</v>
      </c>
    </row>
    <row r="10454" spans="1:3" x14ac:dyDescent="0.35">
      <c r="A10454" s="86">
        <v>46131</v>
      </c>
      <c r="B10454" s="87">
        <v>0.92708333333333337</v>
      </c>
      <c r="C10454">
        <v>3.4220000000000001E-5</v>
      </c>
    </row>
    <row r="10455" spans="1:3" x14ac:dyDescent="0.35">
      <c r="A10455" s="86">
        <v>46131</v>
      </c>
      <c r="B10455" s="87">
        <v>0.9375</v>
      </c>
      <c r="C10455">
        <v>3.2790000000000003E-5</v>
      </c>
    </row>
    <row r="10456" spans="1:3" x14ac:dyDescent="0.35">
      <c r="A10456" s="86">
        <v>46131</v>
      </c>
      <c r="B10456" s="87">
        <v>0.94791666666666663</v>
      </c>
      <c r="C10456">
        <v>3.1029999999999999E-5</v>
      </c>
    </row>
    <row r="10457" spans="1:3" x14ac:dyDescent="0.35">
      <c r="A10457" s="86">
        <v>46131</v>
      </c>
      <c r="B10457" s="87">
        <v>0.95833333333333337</v>
      </c>
      <c r="C10457">
        <v>2.8989999999999999E-5</v>
      </c>
    </row>
    <row r="10458" spans="1:3" x14ac:dyDescent="0.35">
      <c r="A10458" s="86">
        <v>46131</v>
      </c>
      <c r="B10458" s="87">
        <v>0.96875</v>
      </c>
      <c r="C10458">
        <v>2.6769999999999999E-5</v>
      </c>
    </row>
    <row r="10459" spans="1:3" x14ac:dyDescent="0.35">
      <c r="A10459" s="86">
        <v>46131</v>
      </c>
      <c r="B10459" s="87">
        <v>0.97916666666666663</v>
      </c>
      <c r="C10459">
        <v>2.4479999999999999E-5</v>
      </c>
    </row>
    <row r="10460" spans="1:3" x14ac:dyDescent="0.35">
      <c r="A10460" s="86">
        <v>46131</v>
      </c>
      <c r="B10460" s="87">
        <v>0.98958333333333337</v>
      </c>
      <c r="C10460">
        <v>2.2200000000000001E-5</v>
      </c>
    </row>
    <row r="10461" spans="1:3" x14ac:dyDescent="0.35">
      <c r="A10461" s="86">
        <v>46132</v>
      </c>
      <c r="B10461" s="87">
        <v>0</v>
      </c>
      <c r="C10461">
        <v>2.0080000000000001E-5</v>
      </c>
    </row>
    <row r="10462" spans="1:3" x14ac:dyDescent="0.35">
      <c r="A10462" s="86">
        <v>46132</v>
      </c>
      <c r="B10462" s="87">
        <v>1.0416666666666666E-2</v>
      </c>
      <c r="C10462">
        <v>1.9279999999999998E-5</v>
      </c>
    </row>
    <row r="10463" spans="1:3" x14ac:dyDescent="0.35">
      <c r="A10463" s="86">
        <v>46132</v>
      </c>
      <c r="B10463" s="87">
        <v>2.0833333333333332E-2</v>
      </c>
      <c r="C10463">
        <v>1.7250000000000003E-5</v>
      </c>
    </row>
    <row r="10464" spans="1:3" x14ac:dyDescent="0.35">
      <c r="A10464" s="86">
        <v>46132</v>
      </c>
      <c r="B10464" s="87">
        <v>3.125E-2</v>
      </c>
      <c r="C10464">
        <v>1.5469999999999999E-5</v>
      </c>
    </row>
    <row r="10465" spans="1:3" x14ac:dyDescent="0.35">
      <c r="A10465" s="86">
        <v>46132</v>
      </c>
      <c r="B10465" s="87">
        <v>4.1666666666666664E-2</v>
      </c>
      <c r="C10465">
        <v>1.4030000000000001E-5</v>
      </c>
    </row>
    <row r="10466" spans="1:3" x14ac:dyDescent="0.35">
      <c r="A10466" s="86">
        <v>46132</v>
      </c>
      <c r="B10466" s="87">
        <v>5.2083333333333336E-2</v>
      </c>
      <c r="C10466">
        <v>1.3020000000000001E-5</v>
      </c>
    </row>
    <row r="10467" spans="1:3" x14ac:dyDescent="0.35">
      <c r="A10467" s="86">
        <v>46132</v>
      </c>
      <c r="B10467" s="87">
        <v>6.25E-2</v>
      </c>
      <c r="C10467">
        <v>1.2319999999999999E-5</v>
      </c>
    </row>
    <row r="10468" spans="1:3" x14ac:dyDescent="0.35">
      <c r="A10468" s="86">
        <v>46132</v>
      </c>
      <c r="B10468" s="87">
        <v>7.2916666666666671E-2</v>
      </c>
      <c r="C10468">
        <v>1.188E-5</v>
      </c>
    </row>
    <row r="10469" spans="1:3" x14ac:dyDescent="0.35">
      <c r="A10469" s="86">
        <v>46132</v>
      </c>
      <c r="B10469" s="87">
        <v>8.3333333333333329E-2</v>
      </c>
      <c r="C10469">
        <v>1.155E-5</v>
      </c>
    </row>
    <row r="10470" spans="1:3" x14ac:dyDescent="0.35">
      <c r="A10470" s="86">
        <v>46132</v>
      </c>
      <c r="B10470" s="87">
        <v>9.375E-2</v>
      </c>
      <c r="C10470">
        <v>1.128E-5</v>
      </c>
    </row>
    <row r="10471" spans="1:3" x14ac:dyDescent="0.35">
      <c r="A10471" s="86">
        <v>46132</v>
      </c>
      <c r="B10471" s="87">
        <v>0.10416666666666667</v>
      </c>
      <c r="C10471">
        <v>1.1039999999999999E-5</v>
      </c>
    </row>
    <row r="10472" spans="1:3" x14ac:dyDescent="0.35">
      <c r="A10472" s="86">
        <v>46132</v>
      </c>
      <c r="B10472" s="87">
        <v>0.11458333333333333</v>
      </c>
      <c r="C10472">
        <v>1.0859999999999999E-5</v>
      </c>
    </row>
    <row r="10473" spans="1:3" x14ac:dyDescent="0.35">
      <c r="A10473" s="86">
        <v>46132</v>
      </c>
      <c r="B10473" s="87">
        <v>0.125</v>
      </c>
      <c r="C10473">
        <v>1.0739999999999999E-5</v>
      </c>
    </row>
    <row r="10474" spans="1:3" x14ac:dyDescent="0.35">
      <c r="A10474" s="86">
        <v>46132</v>
      </c>
      <c r="B10474" s="87">
        <v>0.13541666666666666</v>
      </c>
      <c r="C10474">
        <v>1.066E-5</v>
      </c>
    </row>
    <row r="10475" spans="1:3" x14ac:dyDescent="0.35">
      <c r="A10475" s="86">
        <v>46132</v>
      </c>
      <c r="B10475" s="87">
        <v>0.14583333333333334</v>
      </c>
      <c r="C10475">
        <v>1.066E-5</v>
      </c>
    </row>
    <row r="10476" spans="1:3" x14ac:dyDescent="0.35">
      <c r="A10476" s="86">
        <v>46132</v>
      </c>
      <c r="B10476" s="87">
        <v>0.15625</v>
      </c>
      <c r="C10476">
        <v>1.0689999999999999E-5</v>
      </c>
    </row>
    <row r="10477" spans="1:3" x14ac:dyDescent="0.35">
      <c r="A10477" s="86">
        <v>46132</v>
      </c>
      <c r="B10477" s="87">
        <v>0.16666666666666666</v>
      </c>
      <c r="C10477">
        <v>1.0739999999999999E-5</v>
      </c>
    </row>
    <row r="10478" spans="1:3" x14ac:dyDescent="0.35">
      <c r="A10478" s="86">
        <v>46132</v>
      </c>
      <c r="B10478" s="87">
        <v>0.17708333333333334</v>
      </c>
      <c r="C10478">
        <v>1.076E-5</v>
      </c>
    </row>
    <row r="10479" spans="1:3" x14ac:dyDescent="0.35">
      <c r="A10479" s="86">
        <v>46132</v>
      </c>
      <c r="B10479" s="87">
        <v>0.1875</v>
      </c>
      <c r="C10479">
        <v>1.0840000000000001E-5</v>
      </c>
    </row>
    <row r="10480" spans="1:3" x14ac:dyDescent="0.35">
      <c r="A10480" s="86">
        <v>46132</v>
      </c>
      <c r="B10480" s="87">
        <v>0.19791666666666666</v>
      </c>
      <c r="C10480">
        <v>1.096E-5</v>
      </c>
    </row>
    <row r="10481" spans="1:3" x14ac:dyDescent="0.35">
      <c r="A10481" s="86">
        <v>46132</v>
      </c>
      <c r="B10481" s="87">
        <v>0.20833333333333334</v>
      </c>
      <c r="C10481">
        <v>1.1129999999999998E-5</v>
      </c>
    </row>
    <row r="10482" spans="1:3" x14ac:dyDescent="0.35">
      <c r="A10482" s="86">
        <v>46132</v>
      </c>
      <c r="B10482" s="87">
        <v>0.21875</v>
      </c>
      <c r="C10482">
        <v>1.148E-5</v>
      </c>
    </row>
    <row r="10483" spans="1:3" x14ac:dyDescent="0.35">
      <c r="A10483" s="86">
        <v>46132</v>
      </c>
      <c r="B10483" s="87">
        <v>0.22916666666666666</v>
      </c>
      <c r="C10483">
        <v>1.2130000000000001E-5</v>
      </c>
    </row>
    <row r="10484" spans="1:3" x14ac:dyDescent="0.35">
      <c r="A10484" s="86">
        <v>46132</v>
      </c>
      <c r="B10484" s="87">
        <v>0.23958333333333334</v>
      </c>
      <c r="C10484">
        <v>1.332E-5</v>
      </c>
    </row>
    <row r="10485" spans="1:3" x14ac:dyDescent="0.35">
      <c r="A10485" s="86">
        <v>46132</v>
      </c>
      <c r="B10485" s="87">
        <v>0.25</v>
      </c>
      <c r="C10485">
        <v>1.5270000000000001E-5</v>
      </c>
    </row>
    <row r="10486" spans="1:3" x14ac:dyDescent="0.35">
      <c r="A10486" s="86">
        <v>46132</v>
      </c>
      <c r="B10486" s="87">
        <v>0.26041666666666669</v>
      </c>
      <c r="C10486">
        <v>1.8069999999999998E-5</v>
      </c>
    </row>
    <row r="10487" spans="1:3" x14ac:dyDescent="0.35">
      <c r="A10487" s="86">
        <v>46132</v>
      </c>
      <c r="B10487" s="87">
        <v>0.27083333333333331</v>
      </c>
      <c r="C10487">
        <v>2.1399999999999998E-5</v>
      </c>
    </row>
    <row r="10488" spans="1:3" x14ac:dyDescent="0.35">
      <c r="A10488" s="86">
        <v>46132</v>
      </c>
      <c r="B10488" s="87">
        <v>0.28125</v>
      </c>
      <c r="C10488">
        <v>2.482E-5</v>
      </c>
    </row>
    <row r="10489" spans="1:3" x14ac:dyDescent="0.35">
      <c r="A10489" s="86">
        <v>46132</v>
      </c>
      <c r="B10489" s="87">
        <v>0.29166666666666669</v>
      </c>
      <c r="C10489">
        <v>2.7860000000000001E-5</v>
      </c>
    </row>
    <row r="10490" spans="1:3" x14ac:dyDescent="0.35">
      <c r="A10490" s="86">
        <v>46132</v>
      </c>
      <c r="B10490" s="87">
        <v>0.30208333333333331</v>
      </c>
      <c r="C10490">
        <v>3.0190000000000001E-5</v>
      </c>
    </row>
    <row r="10491" spans="1:3" x14ac:dyDescent="0.35">
      <c r="A10491" s="86">
        <v>46132</v>
      </c>
      <c r="B10491" s="87">
        <v>0.3125</v>
      </c>
      <c r="C10491">
        <v>3.1859999999999997E-5</v>
      </c>
    </row>
    <row r="10492" spans="1:3" x14ac:dyDescent="0.35">
      <c r="A10492" s="86">
        <v>46132</v>
      </c>
      <c r="B10492" s="87">
        <v>0.32291666666666669</v>
      </c>
      <c r="C10492">
        <v>3.2950000000000001E-5</v>
      </c>
    </row>
    <row r="10493" spans="1:3" x14ac:dyDescent="0.35">
      <c r="A10493" s="86">
        <v>46132</v>
      </c>
      <c r="B10493" s="87">
        <v>0.33333333333333331</v>
      </c>
      <c r="C10493">
        <v>3.3640000000000003E-5</v>
      </c>
    </row>
    <row r="10494" spans="1:3" x14ac:dyDescent="0.35">
      <c r="A10494" s="86">
        <v>46132</v>
      </c>
      <c r="B10494" s="87">
        <v>0.34375</v>
      </c>
      <c r="C10494">
        <v>3.4010000000000001E-5</v>
      </c>
    </row>
    <row r="10495" spans="1:3" x14ac:dyDescent="0.35">
      <c r="A10495" s="86">
        <v>46132</v>
      </c>
      <c r="B10495" s="87">
        <v>0.35416666666666669</v>
      </c>
      <c r="C10495">
        <v>3.4139999999999995E-5</v>
      </c>
    </row>
    <row r="10496" spans="1:3" x14ac:dyDescent="0.35">
      <c r="A10496" s="86">
        <v>46132</v>
      </c>
      <c r="B10496" s="87">
        <v>0.36458333333333331</v>
      </c>
      <c r="C10496">
        <v>3.4139999999999995E-5</v>
      </c>
    </row>
    <row r="10497" spans="1:3" x14ac:dyDescent="0.35">
      <c r="A10497" s="86">
        <v>46132</v>
      </c>
      <c r="B10497" s="87">
        <v>0.375</v>
      </c>
      <c r="C10497">
        <v>3.4039999999999999E-5</v>
      </c>
    </row>
    <row r="10498" spans="1:3" x14ac:dyDescent="0.35">
      <c r="A10498" s="86">
        <v>46132</v>
      </c>
      <c r="B10498" s="87">
        <v>0.38541666666666669</v>
      </c>
      <c r="C10498">
        <v>3.3939999999999997E-5</v>
      </c>
    </row>
    <row r="10499" spans="1:3" x14ac:dyDescent="0.35">
      <c r="A10499" s="86">
        <v>46132</v>
      </c>
      <c r="B10499" s="87">
        <v>0.39583333333333331</v>
      </c>
      <c r="C10499">
        <v>3.3809999999999996E-5</v>
      </c>
    </row>
    <row r="10500" spans="1:3" x14ac:dyDescent="0.35">
      <c r="A10500" s="86">
        <v>46132</v>
      </c>
      <c r="B10500" s="87">
        <v>0.40625</v>
      </c>
      <c r="C10500">
        <v>3.3640000000000003E-5</v>
      </c>
    </row>
    <row r="10501" spans="1:3" x14ac:dyDescent="0.35">
      <c r="A10501" s="86">
        <v>46132</v>
      </c>
      <c r="B10501" s="87">
        <v>0.41666666666666669</v>
      </c>
      <c r="C10501">
        <v>3.341E-5</v>
      </c>
    </row>
    <row r="10502" spans="1:3" x14ac:dyDescent="0.35">
      <c r="A10502" s="86">
        <v>46132</v>
      </c>
      <c r="B10502" s="87">
        <v>0.42708333333333331</v>
      </c>
      <c r="C10502">
        <v>3.3140000000000005E-5</v>
      </c>
    </row>
    <row r="10503" spans="1:3" x14ac:dyDescent="0.35">
      <c r="A10503" s="86">
        <v>46132</v>
      </c>
      <c r="B10503" s="87">
        <v>0.4375</v>
      </c>
      <c r="C10503">
        <v>3.2820000000000001E-5</v>
      </c>
    </row>
    <row r="10504" spans="1:3" x14ac:dyDescent="0.35">
      <c r="A10504" s="86">
        <v>46132</v>
      </c>
      <c r="B10504" s="87">
        <v>0.44791666666666669</v>
      </c>
      <c r="C10504">
        <v>3.2570000000000002E-5</v>
      </c>
    </row>
    <row r="10505" spans="1:3" x14ac:dyDescent="0.35">
      <c r="A10505" s="86">
        <v>46132</v>
      </c>
      <c r="B10505" s="87">
        <v>0.45833333333333331</v>
      </c>
      <c r="C10505">
        <v>3.2400000000000001E-5</v>
      </c>
    </row>
    <row r="10506" spans="1:3" x14ac:dyDescent="0.35">
      <c r="A10506" s="86">
        <v>46132</v>
      </c>
      <c r="B10506" s="87">
        <v>0.46875</v>
      </c>
      <c r="C10506">
        <v>3.2370000000000003E-5</v>
      </c>
    </row>
    <row r="10507" spans="1:3" x14ac:dyDescent="0.35">
      <c r="A10507" s="86">
        <v>46132</v>
      </c>
      <c r="B10507" s="87">
        <v>0.47916666666666669</v>
      </c>
      <c r="C10507">
        <v>3.26E-5</v>
      </c>
    </row>
    <row r="10508" spans="1:3" x14ac:dyDescent="0.35">
      <c r="A10508" s="86">
        <v>46132</v>
      </c>
      <c r="B10508" s="87">
        <v>0.48958333333333331</v>
      </c>
      <c r="C10508">
        <v>3.311E-5</v>
      </c>
    </row>
    <row r="10509" spans="1:3" x14ac:dyDescent="0.35">
      <c r="A10509" s="86">
        <v>46132</v>
      </c>
      <c r="B10509" s="87">
        <v>0.5</v>
      </c>
      <c r="C10509">
        <v>3.4039999999999999E-5</v>
      </c>
    </row>
    <row r="10510" spans="1:3" x14ac:dyDescent="0.35">
      <c r="A10510" s="86">
        <v>46132</v>
      </c>
      <c r="B10510" s="87">
        <v>0.51041666666666663</v>
      </c>
      <c r="C10510">
        <v>3.5349999999999999E-5</v>
      </c>
    </row>
    <row r="10511" spans="1:3" x14ac:dyDescent="0.35">
      <c r="A10511" s="86">
        <v>46132</v>
      </c>
      <c r="B10511" s="87">
        <v>0.52083333333333337</v>
      </c>
      <c r="C10511">
        <v>3.6729999999999996E-5</v>
      </c>
    </row>
    <row r="10512" spans="1:3" x14ac:dyDescent="0.35">
      <c r="A10512" s="86">
        <v>46132</v>
      </c>
      <c r="B10512" s="87">
        <v>0.53125</v>
      </c>
      <c r="C10512">
        <v>3.7870000000000002E-5</v>
      </c>
    </row>
    <row r="10513" spans="1:3" x14ac:dyDescent="0.35">
      <c r="A10513" s="86">
        <v>46132</v>
      </c>
      <c r="B10513" s="87">
        <v>0.54166666666666663</v>
      </c>
      <c r="C10513">
        <v>3.837E-5</v>
      </c>
    </row>
    <row r="10514" spans="1:3" x14ac:dyDescent="0.35">
      <c r="A10514" s="86">
        <v>46132</v>
      </c>
      <c r="B10514" s="87">
        <v>0.55208333333333337</v>
      </c>
      <c r="C10514">
        <v>3.7969999999999997E-5</v>
      </c>
    </row>
    <row r="10515" spans="1:3" x14ac:dyDescent="0.35">
      <c r="A10515" s="86">
        <v>46132</v>
      </c>
      <c r="B10515" s="87">
        <v>0.5625</v>
      </c>
      <c r="C10515">
        <v>3.6909999999999997E-5</v>
      </c>
    </row>
    <row r="10516" spans="1:3" x14ac:dyDescent="0.35">
      <c r="A10516" s="86">
        <v>46132</v>
      </c>
      <c r="B10516" s="87">
        <v>0.57291666666666663</v>
      </c>
      <c r="C10516">
        <v>3.5490000000000001E-5</v>
      </c>
    </row>
    <row r="10517" spans="1:3" x14ac:dyDescent="0.35">
      <c r="A10517" s="86">
        <v>46132</v>
      </c>
      <c r="B10517" s="87">
        <v>0.58333333333333337</v>
      </c>
      <c r="C10517">
        <v>3.4039999999999999E-5</v>
      </c>
    </row>
    <row r="10518" spans="1:3" x14ac:dyDescent="0.35">
      <c r="A10518" s="86">
        <v>46132</v>
      </c>
      <c r="B10518" s="87">
        <v>0.59375</v>
      </c>
      <c r="C10518">
        <v>3.2820000000000001E-5</v>
      </c>
    </row>
    <row r="10519" spans="1:3" x14ac:dyDescent="0.35">
      <c r="A10519" s="86">
        <v>46132</v>
      </c>
      <c r="B10519" s="87">
        <v>0.60416666666666663</v>
      </c>
      <c r="C10519">
        <v>3.1829999999999998E-5</v>
      </c>
    </row>
    <row r="10520" spans="1:3" x14ac:dyDescent="0.35">
      <c r="A10520" s="86">
        <v>46132</v>
      </c>
      <c r="B10520" s="87">
        <v>0.61458333333333337</v>
      </c>
      <c r="C10520">
        <v>3.0929999999999997E-5</v>
      </c>
    </row>
    <row r="10521" spans="1:3" x14ac:dyDescent="0.35">
      <c r="A10521" s="86">
        <v>46132</v>
      </c>
      <c r="B10521" s="87">
        <v>0.625</v>
      </c>
      <c r="C10521">
        <v>3.012E-5</v>
      </c>
    </row>
    <row r="10522" spans="1:3" x14ac:dyDescent="0.35">
      <c r="A10522" s="86">
        <v>46132</v>
      </c>
      <c r="B10522" s="87">
        <v>0.63541666666666663</v>
      </c>
      <c r="C10522">
        <v>2.9280000000000001E-5</v>
      </c>
    </row>
    <row r="10523" spans="1:3" x14ac:dyDescent="0.35">
      <c r="A10523" s="86">
        <v>46132</v>
      </c>
      <c r="B10523" s="87">
        <v>0.64583333333333337</v>
      </c>
      <c r="C10523">
        <v>2.8459999999999999E-5</v>
      </c>
    </row>
    <row r="10524" spans="1:3" x14ac:dyDescent="0.35">
      <c r="A10524" s="86">
        <v>46132</v>
      </c>
      <c r="B10524" s="87">
        <v>0.65625</v>
      </c>
      <c r="C10524">
        <v>2.7690000000000001E-5</v>
      </c>
    </row>
    <row r="10525" spans="1:3" x14ac:dyDescent="0.35">
      <c r="A10525" s="86">
        <v>46132</v>
      </c>
      <c r="B10525" s="87">
        <v>0.66666666666666663</v>
      </c>
      <c r="C10525">
        <v>2.7019999999999999E-5</v>
      </c>
    </row>
    <row r="10526" spans="1:3" x14ac:dyDescent="0.35">
      <c r="A10526" s="86">
        <v>46132</v>
      </c>
      <c r="B10526" s="87">
        <v>0.67708333333333337</v>
      </c>
      <c r="C10526">
        <v>2.65E-5</v>
      </c>
    </row>
    <row r="10527" spans="1:3" x14ac:dyDescent="0.35">
      <c r="A10527" s="86">
        <v>46132</v>
      </c>
      <c r="B10527" s="87">
        <v>0.6875</v>
      </c>
      <c r="C10527">
        <v>2.62E-5</v>
      </c>
    </row>
    <row r="10528" spans="1:3" x14ac:dyDescent="0.35">
      <c r="A10528" s="86">
        <v>46132</v>
      </c>
      <c r="B10528" s="87">
        <v>0.69791666666666663</v>
      </c>
      <c r="C10528">
        <v>2.6149999999999999E-5</v>
      </c>
    </row>
    <row r="10529" spans="1:3" x14ac:dyDescent="0.35">
      <c r="A10529" s="86">
        <v>46132</v>
      </c>
      <c r="B10529" s="87">
        <v>0.70833333333333337</v>
      </c>
      <c r="C10529">
        <v>2.6400000000000001E-5</v>
      </c>
    </row>
    <row r="10530" spans="1:3" x14ac:dyDescent="0.35">
      <c r="A10530" s="86">
        <v>46132</v>
      </c>
      <c r="B10530" s="87">
        <v>0.71875</v>
      </c>
      <c r="C10530">
        <v>2.705E-5</v>
      </c>
    </row>
    <row r="10531" spans="1:3" x14ac:dyDescent="0.35">
      <c r="A10531" s="86">
        <v>46132</v>
      </c>
      <c r="B10531" s="87">
        <v>0.72916666666666663</v>
      </c>
      <c r="C10531">
        <v>2.8039999999999999E-5</v>
      </c>
    </row>
    <row r="10532" spans="1:3" x14ac:dyDescent="0.35">
      <c r="A10532" s="86">
        <v>46132</v>
      </c>
      <c r="B10532" s="87">
        <v>0.73958333333333337</v>
      </c>
      <c r="C10532">
        <v>2.9329999999999999E-5</v>
      </c>
    </row>
    <row r="10533" spans="1:3" x14ac:dyDescent="0.35">
      <c r="A10533" s="86">
        <v>46132</v>
      </c>
      <c r="B10533" s="87">
        <v>0.75</v>
      </c>
      <c r="C10533">
        <v>3.0929999999999997E-5</v>
      </c>
    </row>
    <row r="10534" spans="1:3" x14ac:dyDescent="0.35">
      <c r="A10534" s="86">
        <v>46132</v>
      </c>
      <c r="B10534" s="87">
        <v>0.76041666666666663</v>
      </c>
      <c r="C10534">
        <v>3.2820000000000001E-5</v>
      </c>
    </row>
    <row r="10535" spans="1:3" x14ac:dyDescent="0.35">
      <c r="A10535" s="86">
        <v>46132</v>
      </c>
      <c r="B10535" s="87">
        <v>0.77083333333333337</v>
      </c>
      <c r="C10535">
        <v>3.485E-5</v>
      </c>
    </row>
    <row r="10536" spans="1:3" x14ac:dyDescent="0.35">
      <c r="A10536" s="86">
        <v>46132</v>
      </c>
      <c r="B10536" s="87">
        <v>0.78125</v>
      </c>
      <c r="C10536">
        <v>3.6959999999999998E-5</v>
      </c>
    </row>
    <row r="10537" spans="1:3" x14ac:dyDescent="0.35">
      <c r="A10537" s="86">
        <v>46132</v>
      </c>
      <c r="B10537" s="87">
        <v>0.79166666666666663</v>
      </c>
      <c r="C10537">
        <v>3.8989999999999998E-5</v>
      </c>
    </row>
    <row r="10538" spans="1:3" x14ac:dyDescent="0.35">
      <c r="A10538" s="86">
        <v>46132</v>
      </c>
      <c r="B10538" s="87">
        <v>0.80208333333333337</v>
      </c>
      <c r="C10538">
        <v>4.0880000000000002E-5</v>
      </c>
    </row>
    <row r="10539" spans="1:3" x14ac:dyDescent="0.35">
      <c r="A10539" s="86">
        <v>46132</v>
      </c>
      <c r="B10539" s="87">
        <v>0.8125</v>
      </c>
      <c r="C10539">
        <v>4.2410000000000002E-5</v>
      </c>
    </row>
    <row r="10540" spans="1:3" x14ac:dyDescent="0.35">
      <c r="A10540" s="86">
        <v>46132</v>
      </c>
      <c r="B10540" s="87">
        <v>0.82291666666666663</v>
      </c>
      <c r="C10540">
        <v>4.3430000000000003E-5</v>
      </c>
    </row>
    <row r="10541" spans="1:3" x14ac:dyDescent="0.35">
      <c r="A10541" s="86">
        <v>46132</v>
      </c>
      <c r="B10541" s="87">
        <v>0.83333333333333337</v>
      </c>
      <c r="C10541">
        <v>4.375E-5</v>
      </c>
    </row>
    <row r="10542" spans="1:3" x14ac:dyDescent="0.35">
      <c r="A10542" s="86">
        <v>46132</v>
      </c>
      <c r="B10542" s="87">
        <v>0.84375</v>
      </c>
      <c r="C10542">
        <v>4.3260000000000003E-5</v>
      </c>
    </row>
    <row r="10543" spans="1:3" x14ac:dyDescent="0.35">
      <c r="A10543" s="86">
        <v>46132</v>
      </c>
      <c r="B10543" s="87">
        <v>0.85416666666666663</v>
      </c>
      <c r="C10543">
        <v>4.227E-5</v>
      </c>
    </row>
    <row r="10544" spans="1:3" x14ac:dyDescent="0.35">
      <c r="A10544" s="86">
        <v>46132</v>
      </c>
      <c r="B10544" s="87">
        <v>0.86458333333333337</v>
      </c>
      <c r="C10544">
        <v>4.108E-5</v>
      </c>
    </row>
    <row r="10545" spans="1:3" x14ac:dyDescent="0.35">
      <c r="A10545" s="86">
        <v>46132</v>
      </c>
      <c r="B10545" s="87">
        <v>0.875</v>
      </c>
      <c r="C10545">
        <v>4.0039999999999996E-5</v>
      </c>
    </row>
    <row r="10546" spans="1:3" x14ac:dyDescent="0.35">
      <c r="A10546" s="86">
        <v>46132</v>
      </c>
      <c r="B10546" s="87">
        <v>0.88541666666666663</v>
      </c>
      <c r="C10546">
        <v>3.9390000000000001E-5</v>
      </c>
    </row>
    <row r="10547" spans="1:3" x14ac:dyDescent="0.35">
      <c r="A10547" s="86">
        <v>46132</v>
      </c>
      <c r="B10547" s="87">
        <v>0.89583333333333337</v>
      </c>
      <c r="C10547">
        <v>3.896E-5</v>
      </c>
    </row>
    <row r="10548" spans="1:3" x14ac:dyDescent="0.35">
      <c r="A10548" s="86">
        <v>46132</v>
      </c>
      <c r="B10548" s="87">
        <v>0.90625</v>
      </c>
      <c r="C10548">
        <v>3.8519999999999997E-5</v>
      </c>
    </row>
    <row r="10549" spans="1:3" x14ac:dyDescent="0.35">
      <c r="A10549" s="86">
        <v>46132</v>
      </c>
      <c r="B10549" s="87">
        <v>0.91666666666666663</v>
      </c>
      <c r="C10549">
        <v>3.7749999999999996E-5</v>
      </c>
    </row>
    <row r="10550" spans="1:3" x14ac:dyDescent="0.35">
      <c r="A10550" s="86">
        <v>46132</v>
      </c>
      <c r="B10550" s="87">
        <v>0.92708333333333337</v>
      </c>
      <c r="C10550">
        <v>3.6490000000000005E-5</v>
      </c>
    </row>
    <row r="10551" spans="1:3" x14ac:dyDescent="0.35">
      <c r="A10551" s="86">
        <v>46132</v>
      </c>
      <c r="B10551" s="87">
        <v>0.9375</v>
      </c>
      <c r="C10551">
        <v>3.4779999999999996E-5</v>
      </c>
    </row>
    <row r="10552" spans="1:3" x14ac:dyDescent="0.35">
      <c r="A10552" s="86">
        <v>46132</v>
      </c>
      <c r="B10552" s="87">
        <v>0.94791666666666663</v>
      </c>
      <c r="C10552">
        <v>3.2750000000000003E-5</v>
      </c>
    </row>
    <row r="10553" spans="1:3" x14ac:dyDescent="0.35">
      <c r="A10553" s="86">
        <v>46132</v>
      </c>
      <c r="B10553" s="87">
        <v>0.95833333333333337</v>
      </c>
      <c r="C10553">
        <v>3.0540000000000002E-5</v>
      </c>
    </row>
    <row r="10554" spans="1:3" x14ac:dyDescent="0.35">
      <c r="A10554" s="86">
        <v>46132</v>
      </c>
      <c r="B10554" s="87">
        <v>0.96875</v>
      </c>
      <c r="C10554">
        <v>2.826E-5</v>
      </c>
    </row>
    <row r="10555" spans="1:3" x14ac:dyDescent="0.35">
      <c r="A10555" s="86">
        <v>46132</v>
      </c>
      <c r="B10555" s="87">
        <v>0.97916666666666663</v>
      </c>
      <c r="C10555">
        <v>2.5979999999999999E-5</v>
      </c>
    </row>
    <row r="10556" spans="1:3" x14ac:dyDescent="0.35">
      <c r="A10556" s="86">
        <v>46132</v>
      </c>
      <c r="B10556" s="87">
        <v>0.98958333333333337</v>
      </c>
      <c r="C10556">
        <v>2.37E-5</v>
      </c>
    </row>
    <row r="10557" spans="1:3" x14ac:dyDescent="0.35">
      <c r="A10557" s="86">
        <v>46133</v>
      </c>
      <c r="B10557" s="87">
        <v>0</v>
      </c>
      <c r="C10557">
        <v>2.1469999999999999E-5</v>
      </c>
    </row>
    <row r="10558" spans="1:3" x14ac:dyDescent="0.35">
      <c r="A10558" s="86">
        <v>46133</v>
      </c>
      <c r="B10558" s="87">
        <v>1.0416666666666666E-2</v>
      </c>
      <c r="C10558">
        <v>1.9210000000000001E-5</v>
      </c>
    </row>
    <row r="10559" spans="1:3" x14ac:dyDescent="0.35">
      <c r="A10559" s="86">
        <v>46133</v>
      </c>
      <c r="B10559" s="87">
        <v>2.0833333333333332E-2</v>
      </c>
      <c r="C10559">
        <v>1.719E-5</v>
      </c>
    </row>
    <row r="10560" spans="1:3" x14ac:dyDescent="0.35">
      <c r="A10560" s="86">
        <v>46133</v>
      </c>
      <c r="B10560" s="87">
        <v>3.125E-2</v>
      </c>
      <c r="C10560">
        <v>1.541E-5</v>
      </c>
    </row>
    <row r="10561" spans="1:3" x14ac:dyDescent="0.35">
      <c r="A10561" s="86">
        <v>46133</v>
      </c>
      <c r="B10561" s="87">
        <v>4.1666666666666664E-2</v>
      </c>
      <c r="C10561">
        <v>1.398E-5</v>
      </c>
    </row>
    <row r="10562" spans="1:3" x14ac:dyDescent="0.35">
      <c r="A10562" s="86">
        <v>46133</v>
      </c>
      <c r="B10562" s="87">
        <v>5.2083333333333336E-2</v>
      </c>
      <c r="C10562">
        <v>1.2970000000000001E-5</v>
      </c>
    </row>
    <row r="10563" spans="1:3" x14ac:dyDescent="0.35">
      <c r="A10563" s="86">
        <v>46133</v>
      </c>
      <c r="B10563" s="87">
        <v>6.25E-2</v>
      </c>
      <c r="C10563">
        <v>1.2279999999999999E-5</v>
      </c>
    </row>
    <row r="10564" spans="1:3" x14ac:dyDescent="0.35">
      <c r="A10564" s="86">
        <v>46133</v>
      </c>
      <c r="B10564" s="87">
        <v>7.2916666666666671E-2</v>
      </c>
      <c r="C10564">
        <v>1.183E-5</v>
      </c>
    </row>
    <row r="10565" spans="1:3" x14ac:dyDescent="0.35">
      <c r="A10565" s="86">
        <v>46133</v>
      </c>
      <c r="B10565" s="87">
        <v>8.3333333333333329E-2</v>
      </c>
      <c r="C10565">
        <v>1.151E-5</v>
      </c>
    </row>
    <row r="10566" spans="1:3" x14ac:dyDescent="0.35">
      <c r="A10566" s="86">
        <v>46133</v>
      </c>
      <c r="B10566" s="87">
        <v>9.375E-2</v>
      </c>
      <c r="C10566">
        <v>1.1240000000000001E-5</v>
      </c>
    </row>
    <row r="10567" spans="1:3" x14ac:dyDescent="0.35">
      <c r="A10567" s="86">
        <v>46133</v>
      </c>
      <c r="B10567" s="87">
        <v>0.10416666666666667</v>
      </c>
      <c r="C10567">
        <v>1.099E-5</v>
      </c>
    </row>
    <row r="10568" spans="1:3" x14ac:dyDescent="0.35">
      <c r="A10568" s="86">
        <v>46133</v>
      </c>
      <c r="B10568" s="87">
        <v>0.11458333333333333</v>
      </c>
      <c r="C10568">
        <v>1.081E-5</v>
      </c>
    </row>
    <row r="10569" spans="1:3" x14ac:dyDescent="0.35">
      <c r="A10569" s="86">
        <v>46133</v>
      </c>
      <c r="B10569" s="87">
        <v>0.125</v>
      </c>
      <c r="C10569">
        <v>1.0699999999999999E-5</v>
      </c>
    </row>
    <row r="10570" spans="1:3" x14ac:dyDescent="0.35">
      <c r="A10570" s="86">
        <v>46133</v>
      </c>
      <c r="B10570" s="87">
        <v>0.13541666666666666</v>
      </c>
      <c r="C10570">
        <v>1.062E-5</v>
      </c>
    </row>
    <row r="10571" spans="1:3" x14ac:dyDescent="0.35">
      <c r="A10571" s="86">
        <v>46133</v>
      </c>
      <c r="B10571" s="87">
        <v>0.14583333333333334</v>
      </c>
      <c r="C10571">
        <v>1.062E-5</v>
      </c>
    </row>
    <row r="10572" spans="1:3" x14ac:dyDescent="0.35">
      <c r="A10572" s="86">
        <v>46133</v>
      </c>
      <c r="B10572" s="87">
        <v>0.15625</v>
      </c>
      <c r="C10572">
        <v>1.065E-5</v>
      </c>
    </row>
    <row r="10573" spans="1:3" x14ac:dyDescent="0.35">
      <c r="A10573" s="86">
        <v>46133</v>
      </c>
      <c r="B10573" s="87">
        <v>0.16666666666666666</v>
      </c>
      <c r="C10573">
        <v>1.0699999999999999E-5</v>
      </c>
    </row>
    <row r="10574" spans="1:3" x14ac:dyDescent="0.35">
      <c r="A10574" s="86">
        <v>46133</v>
      </c>
      <c r="B10574" s="87">
        <v>0.17708333333333334</v>
      </c>
      <c r="C10574">
        <v>1.0720000000000001E-5</v>
      </c>
    </row>
    <row r="10575" spans="1:3" x14ac:dyDescent="0.35">
      <c r="A10575" s="86">
        <v>46133</v>
      </c>
      <c r="B10575" s="87">
        <v>0.1875</v>
      </c>
      <c r="C10575">
        <v>1.08E-5</v>
      </c>
    </row>
    <row r="10576" spans="1:3" x14ac:dyDescent="0.35">
      <c r="A10576" s="86">
        <v>46133</v>
      </c>
      <c r="B10576" s="87">
        <v>0.19791666666666666</v>
      </c>
      <c r="C10576">
        <v>1.0909999999999999E-5</v>
      </c>
    </row>
    <row r="10577" spans="1:3" x14ac:dyDescent="0.35">
      <c r="A10577" s="86">
        <v>46133</v>
      </c>
      <c r="B10577" s="87">
        <v>0.20833333333333334</v>
      </c>
      <c r="C10577">
        <v>1.1089999999999999E-5</v>
      </c>
    </row>
    <row r="10578" spans="1:3" x14ac:dyDescent="0.35">
      <c r="A10578" s="86">
        <v>46133</v>
      </c>
      <c r="B10578" s="87">
        <v>0.21875</v>
      </c>
      <c r="C10578">
        <v>1.1440000000000001E-5</v>
      </c>
    </row>
    <row r="10579" spans="1:3" x14ac:dyDescent="0.35">
      <c r="A10579" s="86">
        <v>46133</v>
      </c>
      <c r="B10579" s="87">
        <v>0.22916666666666666</v>
      </c>
      <c r="C10579">
        <v>1.2080000000000001E-5</v>
      </c>
    </row>
    <row r="10580" spans="1:3" x14ac:dyDescent="0.35">
      <c r="A10580" s="86">
        <v>46133</v>
      </c>
      <c r="B10580" s="87">
        <v>0.23958333333333334</v>
      </c>
      <c r="C10580">
        <v>1.3259999999999998E-5</v>
      </c>
    </row>
    <row r="10581" spans="1:3" x14ac:dyDescent="0.35">
      <c r="A10581" s="86">
        <v>46133</v>
      </c>
      <c r="B10581" s="87">
        <v>0.25</v>
      </c>
      <c r="C10581">
        <v>1.521E-5</v>
      </c>
    </row>
    <row r="10582" spans="1:3" x14ac:dyDescent="0.35">
      <c r="A10582" s="86">
        <v>46133</v>
      </c>
      <c r="B10582" s="87">
        <v>0.26041666666666669</v>
      </c>
      <c r="C10582">
        <v>1.7999999999999997E-5</v>
      </c>
    </row>
    <row r="10583" spans="1:3" x14ac:dyDescent="0.35">
      <c r="A10583" s="86">
        <v>46133</v>
      </c>
      <c r="B10583" s="87">
        <v>0.27083333333333331</v>
      </c>
      <c r="C10583">
        <v>2.1309999999999998E-5</v>
      </c>
    </row>
    <row r="10584" spans="1:3" x14ac:dyDescent="0.35">
      <c r="A10584" s="86">
        <v>46133</v>
      </c>
      <c r="B10584" s="87">
        <v>0.28125</v>
      </c>
      <c r="C10584">
        <v>2.472E-5</v>
      </c>
    </row>
    <row r="10585" spans="1:3" x14ac:dyDescent="0.35">
      <c r="A10585" s="86">
        <v>46133</v>
      </c>
      <c r="B10585" s="87">
        <v>0.29166666666666669</v>
      </c>
      <c r="C10585">
        <v>2.775E-5</v>
      </c>
    </row>
    <row r="10586" spans="1:3" x14ac:dyDescent="0.35">
      <c r="A10586" s="86">
        <v>46133</v>
      </c>
      <c r="B10586" s="87">
        <v>0.30208333333333331</v>
      </c>
      <c r="C10586">
        <v>3.0069999999999998E-5</v>
      </c>
    </row>
    <row r="10587" spans="1:3" x14ac:dyDescent="0.35">
      <c r="A10587" s="86">
        <v>46133</v>
      </c>
      <c r="B10587" s="87">
        <v>0.3125</v>
      </c>
      <c r="C10587">
        <v>3.1730000000000003E-5</v>
      </c>
    </row>
    <row r="10588" spans="1:3" x14ac:dyDescent="0.35">
      <c r="A10588" s="86">
        <v>46133</v>
      </c>
      <c r="B10588" s="87">
        <v>0.32291666666666669</v>
      </c>
      <c r="C10588">
        <v>3.2820000000000001E-5</v>
      </c>
    </row>
    <row r="10589" spans="1:3" x14ac:dyDescent="0.35">
      <c r="A10589" s="86">
        <v>46133</v>
      </c>
      <c r="B10589" s="87">
        <v>0.33333333333333331</v>
      </c>
      <c r="C10589">
        <v>3.3509999999999996E-5</v>
      </c>
    </row>
    <row r="10590" spans="1:3" x14ac:dyDescent="0.35">
      <c r="A10590" s="86">
        <v>46133</v>
      </c>
      <c r="B10590" s="87">
        <v>0.34375</v>
      </c>
      <c r="C10590">
        <v>3.3880000000000001E-5</v>
      </c>
    </row>
    <row r="10591" spans="1:3" x14ac:dyDescent="0.35">
      <c r="A10591" s="86">
        <v>46133</v>
      </c>
      <c r="B10591" s="87">
        <v>0.35416666666666669</v>
      </c>
      <c r="C10591">
        <v>3.4E-5</v>
      </c>
    </row>
    <row r="10592" spans="1:3" x14ac:dyDescent="0.35">
      <c r="A10592" s="86">
        <v>46133</v>
      </c>
      <c r="B10592" s="87">
        <v>0.36458333333333331</v>
      </c>
      <c r="C10592">
        <v>3.4E-5</v>
      </c>
    </row>
    <row r="10593" spans="1:3" x14ac:dyDescent="0.35">
      <c r="A10593" s="86">
        <v>46133</v>
      </c>
      <c r="B10593" s="87">
        <v>0.375</v>
      </c>
      <c r="C10593">
        <v>3.3910000000000006E-5</v>
      </c>
    </row>
    <row r="10594" spans="1:3" x14ac:dyDescent="0.35">
      <c r="A10594" s="86">
        <v>46133</v>
      </c>
      <c r="B10594" s="87">
        <v>0.38541666666666669</v>
      </c>
      <c r="C10594">
        <v>3.3809999999999996E-5</v>
      </c>
    </row>
    <row r="10595" spans="1:3" x14ac:dyDescent="0.35">
      <c r="A10595" s="86">
        <v>46133</v>
      </c>
      <c r="B10595" s="87">
        <v>0.39583333333333331</v>
      </c>
      <c r="C10595">
        <v>3.3680000000000003E-5</v>
      </c>
    </row>
    <row r="10596" spans="1:3" x14ac:dyDescent="0.35">
      <c r="A10596" s="86">
        <v>46133</v>
      </c>
      <c r="B10596" s="87">
        <v>0.40625</v>
      </c>
      <c r="C10596">
        <v>3.3509999999999996E-5</v>
      </c>
    </row>
    <row r="10597" spans="1:3" x14ac:dyDescent="0.35">
      <c r="A10597" s="86">
        <v>46133</v>
      </c>
      <c r="B10597" s="87">
        <v>0.41666666666666669</v>
      </c>
      <c r="C10597">
        <v>3.328E-5</v>
      </c>
    </row>
    <row r="10598" spans="1:3" x14ac:dyDescent="0.35">
      <c r="A10598" s="86">
        <v>46133</v>
      </c>
      <c r="B10598" s="87">
        <v>0.42708333333333331</v>
      </c>
      <c r="C10598">
        <v>3.3019999999999999E-5</v>
      </c>
    </row>
    <row r="10599" spans="1:3" x14ac:dyDescent="0.35">
      <c r="A10599" s="86">
        <v>46133</v>
      </c>
      <c r="B10599" s="87">
        <v>0.4375</v>
      </c>
      <c r="C10599">
        <v>3.2689999999999994E-5</v>
      </c>
    </row>
    <row r="10600" spans="1:3" x14ac:dyDescent="0.35">
      <c r="A10600" s="86">
        <v>46133</v>
      </c>
      <c r="B10600" s="87">
        <v>0.44791666666666669</v>
      </c>
      <c r="C10600">
        <v>3.2439999999999994E-5</v>
      </c>
    </row>
    <row r="10601" spans="1:3" x14ac:dyDescent="0.35">
      <c r="A10601" s="86">
        <v>46133</v>
      </c>
      <c r="B10601" s="87">
        <v>0.45833333333333331</v>
      </c>
      <c r="C10601">
        <v>3.2280000000000003E-5</v>
      </c>
    </row>
    <row r="10602" spans="1:3" x14ac:dyDescent="0.35">
      <c r="A10602" s="86">
        <v>46133</v>
      </c>
      <c r="B10602" s="87">
        <v>0.46875</v>
      </c>
      <c r="C10602">
        <v>3.2249999999999998E-5</v>
      </c>
    </row>
    <row r="10603" spans="1:3" x14ac:dyDescent="0.35">
      <c r="A10603" s="86">
        <v>46133</v>
      </c>
      <c r="B10603" s="87">
        <v>0.47916666666666669</v>
      </c>
      <c r="C10603">
        <v>3.2469999999999999E-5</v>
      </c>
    </row>
    <row r="10604" spans="1:3" x14ac:dyDescent="0.35">
      <c r="A10604" s="86">
        <v>46133</v>
      </c>
      <c r="B10604" s="87">
        <v>0.48958333333333331</v>
      </c>
      <c r="C10604">
        <v>3.2990000000000001E-5</v>
      </c>
    </row>
    <row r="10605" spans="1:3" x14ac:dyDescent="0.35">
      <c r="A10605" s="86">
        <v>46133</v>
      </c>
      <c r="B10605" s="87">
        <v>0.5</v>
      </c>
      <c r="C10605">
        <v>3.3910000000000006E-5</v>
      </c>
    </row>
    <row r="10606" spans="1:3" x14ac:dyDescent="0.35">
      <c r="A10606" s="86">
        <v>46133</v>
      </c>
      <c r="B10606" s="87">
        <v>0.51041666666666663</v>
      </c>
      <c r="C10606">
        <v>3.5209999999999997E-5</v>
      </c>
    </row>
    <row r="10607" spans="1:3" x14ac:dyDescent="0.35">
      <c r="A10607" s="86">
        <v>46133</v>
      </c>
      <c r="B10607" s="87">
        <v>0.52083333333333337</v>
      </c>
      <c r="C10607">
        <v>3.659E-5</v>
      </c>
    </row>
    <row r="10608" spans="1:3" x14ac:dyDescent="0.35">
      <c r="A10608" s="86">
        <v>46133</v>
      </c>
      <c r="B10608" s="87">
        <v>0.53125</v>
      </c>
      <c r="C10608">
        <v>3.773E-5</v>
      </c>
    </row>
    <row r="10609" spans="1:3" x14ac:dyDescent="0.35">
      <c r="A10609" s="86">
        <v>46133</v>
      </c>
      <c r="B10609" s="87">
        <v>0.54166666666666663</v>
      </c>
      <c r="C10609">
        <v>3.8219999999999997E-5</v>
      </c>
    </row>
    <row r="10610" spans="1:3" x14ac:dyDescent="0.35">
      <c r="A10610" s="86">
        <v>46133</v>
      </c>
      <c r="B10610" s="87">
        <v>0.55208333333333337</v>
      </c>
      <c r="C10610">
        <v>3.7830000000000002E-5</v>
      </c>
    </row>
    <row r="10611" spans="1:3" x14ac:dyDescent="0.35">
      <c r="A10611" s="86">
        <v>46133</v>
      </c>
      <c r="B10611" s="87">
        <v>0.5625</v>
      </c>
      <c r="C10611">
        <v>3.6769999999999995E-5</v>
      </c>
    </row>
    <row r="10612" spans="1:3" x14ac:dyDescent="0.35">
      <c r="A10612" s="86">
        <v>46133</v>
      </c>
      <c r="B10612" s="87">
        <v>0.57291666666666663</v>
      </c>
      <c r="C10612">
        <v>3.536E-5</v>
      </c>
    </row>
    <row r="10613" spans="1:3" x14ac:dyDescent="0.35">
      <c r="A10613" s="86">
        <v>46133</v>
      </c>
      <c r="B10613" s="87">
        <v>0.58333333333333337</v>
      </c>
      <c r="C10613">
        <v>3.3910000000000006E-5</v>
      </c>
    </row>
    <row r="10614" spans="1:3" x14ac:dyDescent="0.35">
      <c r="A10614" s="86">
        <v>46133</v>
      </c>
      <c r="B10614" s="87">
        <v>0.59375</v>
      </c>
      <c r="C10614">
        <v>3.2689999999999994E-5</v>
      </c>
    </row>
    <row r="10615" spans="1:3" x14ac:dyDescent="0.35">
      <c r="A10615" s="86">
        <v>46133</v>
      </c>
      <c r="B10615" s="87">
        <v>0.60416666666666663</v>
      </c>
      <c r="C10615">
        <v>3.1699999999999998E-5</v>
      </c>
    </row>
    <row r="10616" spans="1:3" x14ac:dyDescent="0.35">
      <c r="A10616" s="86">
        <v>46133</v>
      </c>
      <c r="B10616" s="87">
        <v>0.61458333333333337</v>
      </c>
      <c r="C10616">
        <v>3.0809999999999998E-5</v>
      </c>
    </row>
    <row r="10617" spans="1:3" x14ac:dyDescent="0.35">
      <c r="A10617" s="86">
        <v>46133</v>
      </c>
      <c r="B10617" s="87">
        <v>0.625</v>
      </c>
      <c r="C10617">
        <v>2.9999999999999997E-5</v>
      </c>
    </row>
    <row r="10618" spans="1:3" x14ac:dyDescent="0.35">
      <c r="A10618" s="86">
        <v>46133</v>
      </c>
      <c r="B10618" s="87">
        <v>0.63541666666666663</v>
      </c>
      <c r="C10618">
        <v>2.917E-5</v>
      </c>
    </row>
    <row r="10619" spans="1:3" x14ac:dyDescent="0.35">
      <c r="A10619" s="86">
        <v>46133</v>
      </c>
      <c r="B10619" s="87">
        <v>0.64583333333333337</v>
      </c>
      <c r="C10619">
        <v>2.8350000000000001E-5</v>
      </c>
    </row>
    <row r="10620" spans="1:3" x14ac:dyDescent="0.35">
      <c r="A10620" s="86">
        <v>46133</v>
      </c>
      <c r="B10620" s="87">
        <v>0.65625</v>
      </c>
      <c r="C10620">
        <v>2.7589999999999998E-5</v>
      </c>
    </row>
    <row r="10621" spans="1:3" x14ac:dyDescent="0.35">
      <c r="A10621" s="86">
        <v>46133</v>
      </c>
      <c r="B10621" s="87">
        <v>0.66666666666666663</v>
      </c>
      <c r="C10621">
        <v>2.6910000000000002E-5</v>
      </c>
    </row>
    <row r="10622" spans="1:3" x14ac:dyDescent="0.35">
      <c r="A10622" s="86">
        <v>46133</v>
      </c>
      <c r="B10622" s="87">
        <v>0.67708333333333337</v>
      </c>
      <c r="C10622">
        <v>2.6400000000000001E-5</v>
      </c>
    </row>
    <row r="10623" spans="1:3" x14ac:dyDescent="0.35">
      <c r="A10623" s="86">
        <v>46133</v>
      </c>
      <c r="B10623" s="87">
        <v>0.6875</v>
      </c>
      <c r="C10623">
        <v>2.6100000000000001E-5</v>
      </c>
    </row>
    <row r="10624" spans="1:3" x14ac:dyDescent="0.35">
      <c r="A10624" s="86">
        <v>46133</v>
      </c>
      <c r="B10624" s="87">
        <v>0.69791666666666663</v>
      </c>
      <c r="C10624">
        <v>2.605E-5</v>
      </c>
    </row>
    <row r="10625" spans="1:3" x14ac:dyDescent="0.35">
      <c r="A10625" s="86">
        <v>46133</v>
      </c>
      <c r="B10625" s="87">
        <v>0.70833333333333337</v>
      </c>
      <c r="C10625">
        <v>2.6299999999999999E-5</v>
      </c>
    </row>
    <row r="10626" spans="1:3" x14ac:dyDescent="0.35">
      <c r="A10626" s="86">
        <v>46133</v>
      </c>
      <c r="B10626" s="87">
        <v>0.71875</v>
      </c>
      <c r="C10626">
        <v>2.694E-5</v>
      </c>
    </row>
    <row r="10627" spans="1:3" x14ac:dyDescent="0.35">
      <c r="A10627" s="86">
        <v>46133</v>
      </c>
      <c r="B10627" s="87">
        <v>0.72916666666666663</v>
      </c>
      <c r="C10627">
        <v>2.7929999999999999E-5</v>
      </c>
    </row>
    <row r="10628" spans="1:3" x14ac:dyDescent="0.35">
      <c r="A10628" s="86">
        <v>46133</v>
      </c>
      <c r="B10628" s="87">
        <v>0.73958333333333337</v>
      </c>
      <c r="C10628">
        <v>2.921E-5</v>
      </c>
    </row>
    <row r="10629" spans="1:3" x14ac:dyDescent="0.35">
      <c r="A10629" s="86">
        <v>46133</v>
      </c>
      <c r="B10629" s="87">
        <v>0.75</v>
      </c>
      <c r="C10629">
        <v>3.0809999999999998E-5</v>
      </c>
    </row>
    <row r="10630" spans="1:3" x14ac:dyDescent="0.35">
      <c r="A10630" s="86">
        <v>46133</v>
      </c>
      <c r="B10630" s="87">
        <v>0.76041666666666663</v>
      </c>
      <c r="C10630">
        <v>3.2689999999999994E-5</v>
      </c>
    </row>
    <row r="10631" spans="1:3" x14ac:dyDescent="0.35">
      <c r="A10631" s="86">
        <v>46133</v>
      </c>
      <c r="B10631" s="87">
        <v>0.77083333333333337</v>
      </c>
      <c r="C10631">
        <v>3.472E-5</v>
      </c>
    </row>
    <row r="10632" spans="1:3" x14ac:dyDescent="0.35">
      <c r="A10632" s="86">
        <v>46133</v>
      </c>
      <c r="B10632" s="87">
        <v>0.78125</v>
      </c>
      <c r="C10632">
        <v>3.6819999999999996E-5</v>
      </c>
    </row>
    <row r="10633" spans="1:3" x14ac:dyDescent="0.35">
      <c r="A10633" s="86">
        <v>46133</v>
      </c>
      <c r="B10633" s="87">
        <v>0.79166666666666663</v>
      </c>
      <c r="C10633">
        <v>3.8840000000000001E-5</v>
      </c>
    </row>
    <row r="10634" spans="1:3" x14ac:dyDescent="0.35">
      <c r="A10634" s="86">
        <v>46133</v>
      </c>
      <c r="B10634" s="87">
        <v>0.80208333333333337</v>
      </c>
      <c r="C10634">
        <v>4.0719999999999996E-5</v>
      </c>
    </row>
    <row r="10635" spans="1:3" x14ac:dyDescent="0.35">
      <c r="A10635" s="86">
        <v>46133</v>
      </c>
      <c r="B10635" s="87">
        <v>0.8125</v>
      </c>
      <c r="C10635">
        <v>4.2250000000000004E-5</v>
      </c>
    </row>
    <row r="10636" spans="1:3" x14ac:dyDescent="0.35">
      <c r="A10636" s="86">
        <v>46133</v>
      </c>
      <c r="B10636" s="87">
        <v>0.82291666666666663</v>
      </c>
      <c r="C10636">
        <v>4.3260000000000003E-5</v>
      </c>
    </row>
    <row r="10637" spans="1:3" x14ac:dyDescent="0.35">
      <c r="A10637" s="86">
        <v>46133</v>
      </c>
      <c r="B10637" s="87">
        <v>0.83333333333333337</v>
      </c>
      <c r="C10637">
        <v>4.3589999999999994E-5</v>
      </c>
    </row>
    <row r="10638" spans="1:3" x14ac:dyDescent="0.35">
      <c r="A10638" s="86">
        <v>46133</v>
      </c>
      <c r="B10638" s="87">
        <v>0.84375</v>
      </c>
      <c r="C10638">
        <v>4.3090000000000002E-5</v>
      </c>
    </row>
    <row r="10639" spans="1:3" x14ac:dyDescent="0.35">
      <c r="A10639" s="86">
        <v>46133</v>
      </c>
      <c r="B10639" s="87">
        <v>0.85416666666666663</v>
      </c>
      <c r="C10639">
        <v>4.21E-5</v>
      </c>
    </row>
    <row r="10640" spans="1:3" x14ac:dyDescent="0.35">
      <c r="A10640" s="86">
        <v>46133</v>
      </c>
      <c r="B10640" s="87">
        <v>0.86458333333333337</v>
      </c>
      <c r="C10640">
        <v>4.0920000000000001E-5</v>
      </c>
    </row>
    <row r="10641" spans="1:3" x14ac:dyDescent="0.35">
      <c r="A10641" s="86">
        <v>46133</v>
      </c>
      <c r="B10641" s="87">
        <v>0.875</v>
      </c>
      <c r="C10641">
        <v>3.9879999999999998E-5</v>
      </c>
    </row>
    <row r="10642" spans="1:3" x14ac:dyDescent="0.35">
      <c r="A10642" s="86">
        <v>46133</v>
      </c>
      <c r="B10642" s="87">
        <v>0.88541666666666663</v>
      </c>
      <c r="C10642">
        <v>3.9239999999999997E-5</v>
      </c>
    </row>
    <row r="10643" spans="1:3" x14ac:dyDescent="0.35">
      <c r="A10643" s="86">
        <v>46133</v>
      </c>
      <c r="B10643" s="87">
        <v>0.89583333333333337</v>
      </c>
      <c r="C10643">
        <v>3.8809999999999996E-5</v>
      </c>
    </row>
    <row r="10644" spans="1:3" x14ac:dyDescent="0.35">
      <c r="A10644" s="86">
        <v>46133</v>
      </c>
      <c r="B10644" s="87">
        <v>0.90625</v>
      </c>
      <c r="C10644">
        <v>3.837E-5</v>
      </c>
    </row>
    <row r="10645" spans="1:3" x14ac:dyDescent="0.35">
      <c r="A10645" s="86">
        <v>46133</v>
      </c>
      <c r="B10645" s="87">
        <v>0.91666666666666663</v>
      </c>
      <c r="C10645">
        <v>3.7610000000000001E-5</v>
      </c>
    </row>
    <row r="10646" spans="1:3" x14ac:dyDescent="0.35">
      <c r="A10646" s="86">
        <v>46133</v>
      </c>
      <c r="B10646" s="87">
        <v>0.92708333333333337</v>
      </c>
      <c r="C10646">
        <v>3.6350000000000003E-5</v>
      </c>
    </row>
    <row r="10647" spans="1:3" x14ac:dyDescent="0.35">
      <c r="A10647" s="86">
        <v>46133</v>
      </c>
      <c r="B10647" s="87">
        <v>0.9375</v>
      </c>
      <c r="C10647">
        <v>3.4650000000000002E-5</v>
      </c>
    </row>
    <row r="10648" spans="1:3" x14ac:dyDescent="0.35">
      <c r="A10648" s="86">
        <v>46133</v>
      </c>
      <c r="B10648" s="87">
        <v>0.94791666666666663</v>
      </c>
      <c r="C10648">
        <v>3.2620000000000003E-5</v>
      </c>
    </row>
    <row r="10649" spans="1:3" x14ac:dyDescent="0.35">
      <c r="A10649" s="86">
        <v>46133</v>
      </c>
      <c r="B10649" s="87">
        <v>0.95833333333333337</v>
      </c>
      <c r="C10649">
        <v>3.042E-5</v>
      </c>
    </row>
    <row r="10650" spans="1:3" x14ac:dyDescent="0.35">
      <c r="A10650" s="86">
        <v>46133</v>
      </c>
      <c r="B10650" s="87">
        <v>0.96875</v>
      </c>
      <c r="C10650">
        <v>2.815E-5</v>
      </c>
    </row>
    <row r="10651" spans="1:3" x14ac:dyDescent="0.35">
      <c r="A10651" s="86">
        <v>46133</v>
      </c>
      <c r="B10651" s="87">
        <v>0.97916666666666663</v>
      </c>
      <c r="C10651">
        <v>2.588E-5</v>
      </c>
    </row>
    <row r="10652" spans="1:3" x14ac:dyDescent="0.35">
      <c r="A10652" s="86">
        <v>46133</v>
      </c>
      <c r="B10652" s="87">
        <v>0.98958333333333337</v>
      </c>
      <c r="C10652">
        <v>2.3600000000000001E-5</v>
      </c>
    </row>
    <row r="10653" spans="1:3" x14ac:dyDescent="0.35">
      <c r="A10653" s="86">
        <v>46134</v>
      </c>
      <c r="B10653" s="87">
        <v>0</v>
      </c>
      <c r="C10653">
        <v>2.1379999999999999E-5</v>
      </c>
    </row>
    <row r="10654" spans="1:3" x14ac:dyDescent="0.35">
      <c r="A10654" s="86">
        <v>46134</v>
      </c>
      <c r="B10654" s="87">
        <v>1.0416666666666666E-2</v>
      </c>
      <c r="C10654">
        <v>1.914E-5</v>
      </c>
    </row>
    <row r="10655" spans="1:3" x14ac:dyDescent="0.35">
      <c r="A10655" s="86">
        <v>46134</v>
      </c>
      <c r="B10655" s="87">
        <v>2.0833333333333332E-2</v>
      </c>
      <c r="C10655">
        <v>1.7119999999999999E-5</v>
      </c>
    </row>
    <row r="10656" spans="1:3" x14ac:dyDescent="0.35">
      <c r="A10656" s="86">
        <v>46134</v>
      </c>
      <c r="B10656" s="87">
        <v>3.125E-2</v>
      </c>
      <c r="C10656">
        <v>1.535E-5</v>
      </c>
    </row>
    <row r="10657" spans="1:3" x14ac:dyDescent="0.35">
      <c r="A10657" s="86">
        <v>46134</v>
      </c>
      <c r="B10657" s="87">
        <v>4.1666666666666664E-2</v>
      </c>
      <c r="C10657">
        <v>1.3920000000000001E-5</v>
      </c>
    </row>
    <row r="10658" spans="1:3" x14ac:dyDescent="0.35">
      <c r="A10658" s="86">
        <v>46134</v>
      </c>
      <c r="B10658" s="87">
        <v>5.2083333333333336E-2</v>
      </c>
      <c r="C10658">
        <v>1.292E-5</v>
      </c>
    </row>
    <row r="10659" spans="1:3" x14ac:dyDescent="0.35">
      <c r="A10659" s="86">
        <v>46134</v>
      </c>
      <c r="B10659" s="87">
        <v>6.25E-2</v>
      </c>
      <c r="C10659">
        <v>1.223E-5</v>
      </c>
    </row>
    <row r="10660" spans="1:3" x14ac:dyDescent="0.35">
      <c r="A10660" s="86">
        <v>46134</v>
      </c>
      <c r="B10660" s="87">
        <v>7.2916666666666671E-2</v>
      </c>
      <c r="C10660">
        <v>1.1790000000000001E-5</v>
      </c>
    </row>
    <row r="10661" spans="1:3" x14ac:dyDescent="0.35">
      <c r="A10661" s="86">
        <v>46134</v>
      </c>
      <c r="B10661" s="87">
        <v>8.3333333333333329E-2</v>
      </c>
      <c r="C10661">
        <v>1.146E-5</v>
      </c>
    </row>
    <row r="10662" spans="1:3" x14ac:dyDescent="0.35">
      <c r="A10662" s="86">
        <v>46134</v>
      </c>
      <c r="B10662" s="87">
        <v>9.375E-2</v>
      </c>
      <c r="C10662">
        <v>1.1199999999999999E-5</v>
      </c>
    </row>
    <row r="10663" spans="1:3" x14ac:dyDescent="0.35">
      <c r="A10663" s="86">
        <v>46134</v>
      </c>
      <c r="B10663" s="87">
        <v>0.10416666666666667</v>
      </c>
      <c r="C10663">
        <v>1.095E-5</v>
      </c>
    </row>
    <row r="10664" spans="1:3" x14ac:dyDescent="0.35">
      <c r="A10664" s="86">
        <v>46134</v>
      </c>
      <c r="B10664" s="87">
        <v>0.11458333333333333</v>
      </c>
      <c r="C10664">
        <v>1.077E-5</v>
      </c>
    </row>
    <row r="10665" spans="1:3" x14ac:dyDescent="0.35">
      <c r="A10665" s="86">
        <v>46134</v>
      </c>
      <c r="B10665" s="87">
        <v>0.125</v>
      </c>
      <c r="C10665">
        <v>1.066E-5</v>
      </c>
    </row>
    <row r="10666" spans="1:3" x14ac:dyDescent="0.35">
      <c r="A10666" s="86">
        <v>46134</v>
      </c>
      <c r="B10666" s="87">
        <v>0.13541666666666666</v>
      </c>
      <c r="C10666">
        <v>1.058E-5</v>
      </c>
    </row>
    <row r="10667" spans="1:3" x14ac:dyDescent="0.35">
      <c r="A10667" s="86">
        <v>46134</v>
      </c>
      <c r="B10667" s="87">
        <v>0.14583333333333334</v>
      </c>
      <c r="C10667">
        <v>1.058E-5</v>
      </c>
    </row>
    <row r="10668" spans="1:3" x14ac:dyDescent="0.35">
      <c r="A10668" s="86">
        <v>46134</v>
      </c>
      <c r="B10668" s="87">
        <v>0.15625</v>
      </c>
      <c r="C10668">
        <v>1.061E-5</v>
      </c>
    </row>
    <row r="10669" spans="1:3" x14ac:dyDescent="0.35">
      <c r="A10669" s="86">
        <v>46134</v>
      </c>
      <c r="B10669" s="87">
        <v>0.16666666666666666</v>
      </c>
      <c r="C10669">
        <v>1.066E-5</v>
      </c>
    </row>
    <row r="10670" spans="1:3" x14ac:dyDescent="0.35">
      <c r="A10670" s="86">
        <v>46134</v>
      </c>
      <c r="B10670" s="87">
        <v>0.17708333333333334</v>
      </c>
      <c r="C10670">
        <v>1.0670000000000001E-5</v>
      </c>
    </row>
    <row r="10671" spans="1:3" x14ac:dyDescent="0.35">
      <c r="A10671" s="86">
        <v>46134</v>
      </c>
      <c r="B10671" s="87">
        <v>0.1875</v>
      </c>
      <c r="C10671">
        <v>1.0749999999999999E-5</v>
      </c>
    </row>
    <row r="10672" spans="1:3" x14ac:dyDescent="0.35">
      <c r="A10672" s="86">
        <v>46134</v>
      </c>
      <c r="B10672" s="87">
        <v>0.19791666666666666</v>
      </c>
      <c r="C10672">
        <v>1.0869999999999999E-5</v>
      </c>
    </row>
    <row r="10673" spans="1:3" x14ac:dyDescent="0.35">
      <c r="A10673" s="86">
        <v>46134</v>
      </c>
      <c r="B10673" s="87">
        <v>0.20833333333333334</v>
      </c>
      <c r="C10673">
        <v>1.1050000000000001E-5</v>
      </c>
    </row>
    <row r="10674" spans="1:3" x14ac:dyDescent="0.35">
      <c r="A10674" s="86">
        <v>46134</v>
      </c>
      <c r="B10674" s="87">
        <v>0.21875</v>
      </c>
      <c r="C10674">
        <v>1.1390000000000001E-5</v>
      </c>
    </row>
    <row r="10675" spans="1:3" x14ac:dyDescent="0.35">
      <c r="A10675" s="86">
        <v>46134</v>
      </c>
      <c r="B10675" s="87">
        <v>0.22916666666666666</v>
      </c>
      <c r="C10675">
        <v>1.203E-5</v>
      </c>
    </row>
    <row r="10676" spans="1:3" x14ac:dyDescent="0.35">
      <c r="A10676" s="86">
        <v>46134</v>
      </c>
      <c r="B10676" s="87">
        <v>0.23958333333333334</v>
      </c>
      <c r="C10676">
        <v>1.3209999999999999E-5</v>
      </c>
    </row>
    <row r="10677" spans="1:3" x14ac:dyDescent="0.35">
      <c r="A10677" s="86">
        <v>46134</v>
      </c>
      <c r="B10677" s="87">
        <v>0.25</v>
      </c>
      <c r="C10677">
        <v>1.5150000000000001E-5</v>
      </c>
    </row>
    <row r="10678" spans="1:3" x14ac:dyDescent="0.35">
      <c r="A10678" s="86">
        <v>46134</v>
      </c>
      <c r="B10678" s="87">
        <v>0.26041666666666669</v>
      </c>
      <c r="C10678">
        <v>1.7940000000000001E-5</v>
      </c>
    </row>
    <row r="10679" spans="1:3" x14ac:dyDescent="0.35">
      <c r="A10679" s="86">
        <v>46134</v>
      </c>
      <c r="B10679" s="87">
        <v>0.27083333333333331</v>
      </c>
      <c r="C10679">
        <v>2.1229999999999998E-5</v>
      </c>
    </row>
    <row r="10680" spans="1:3" x14ac:dyDescent="0.35">
      <c r="A10680" s="86">
        <v>46134</v>
      </c>
      <c r="B10680" s="87">
        <v>0.28125</v>
      </c>
      <c r="C10680">
        <v>2.463E-5</v>
      </c>
    </row>
    <row r="10681" spans="1:3" x14ac:dyDescent="0.35">
      <c r="A10681" s="86">
        <v>46134</v>
      </c>
      <c r="B10681" s="87">
        <v>0.29166666666666669</v>
      </c>
      <c r="C10681">
        <v>2.7650000000000001E-5</v>
      </c>
    </row>
    <row r="10682" spans="1:3" x14ac:dyDescent="0.35">
      <c r="A10682" s="86">
        <v>46134</v>
      </c>
      <c r="B10682" s="87">
        <v>0.30208333333333331</v>
      </c>
      <c r="C10682">
        <v>2.9960000000000001E-5</v>
      </c>
    </row>
    <row r="10683" spans="1:3" x14ac:dyDescent="0.35">
      <c r="A10683" s="86">
        <v>46134</v>
      </c>
      <c r="B10683" s="87">
        <v>0.3125</v>
      </c>
      <c r="C10683">
        <v>3.1609999999999997E-5</v>
      </c>
    </row>
    <row r="10684" spans="1:3" x14ac:dyDescent="0.35">
      <c r="A10684" s="86">
        <v>46134</v>
      </c>
      <c r="B10684" s="87">
        <v>0.32291666666666669</v>
      </c>
      <c r="C10684">
        <v>3.2689999999999994E-5</v>
      </c>
    </row>
    <row r="10685" spans="1:3" x14ac:dyDescent="0.35">
      <c r="A10685" s="86">
        <v>46134</v>
      </c>
      <c r="B10685" s="87">
        <v>0.33333333333333331</v>
      </c>
      <c r="C10685">
        <v>3.3380000000000002E-5</v>
      </c>
    </row>
    <row r="10686" spans="1:3" x14ac:dyDescent="0.35">
      <c r="A10686" s="86">
        <v>46134</v>
      </c>
      <c r="B10686" s="87">
        <v>0.34375</v>
      </c>
      <c r="C10686">
        <v>3.375E-5</v>
      </c>
    </row>
    <row r="10687" spans="1:3" x14ac:dyDescent="0.35">
      <c r="A10687" s="86">
        <v>46134</v>
      </c>
      <c r="B10687" s="87">
        <v>0.35416666666666669</v>
      </c>
      <c r="C10687">
        <v>3.3869999999999999E-5</v>
      </c>
    </row>
    <row r="10688" spans="1:3" x14ac:dyDescent="0.35">
      <c r="A10688" s="86">
        <v>46134</v>
      </c>
      <c r="B10688" s="87">
        <v>0.36458333333333331</v>
      </c>
      <c r="C10688">
        <v>3.3869999999999999E-5</v>
      </c>
    </row>
    <row r="10689" spans="1:3" x14ac:dyDescent="0.35">
      <c r="A10689" s="86">
        <v>46134</v>
      </c>
      <c r="B10689" s="87">
        <v>0.375</v>
      </c>
      <c r="C10689">
        <v>3.3779999999999998E-5</v>
      </c>
    </row>
    <row r="10690" spans="1:3" x14ac:dyDescent="0.35">
      <c r="A10690" s="86">
        <v>46134</v>
      </c>
      <c r="B10690" s="87">
        <v>0.38541666666666669</v>
      </c>
      <c r="C10690">
        <v>3.3680000000000003E-5</v>
      </c>
    </row>
    <row r="10691" spans="1:3" x14ac:dyDescent="0.35">
      <c r="A10691" s="86">
        <v>46134</v>
      </c>
      <c r="B10691" s="87">
        <v>0.39583333333333331</v>
      </c>
      <c r="C10691">
        <v>3.3550000000000002E-5</v>
      </c>
    </row>
    <row r="10692" spans="1:3" x14ac:dyDescent="0.35">
      <c r="A10692" s="86">
        <v>46134</v>
      </c>
      <c r="B10692" s="87">
        <v>0.40625</v>
      </c>
      <c r="C10692">
        <v>3.3380000000000002E-5</v>
      </c>
    </row>
    <row r="10693" spans="1:3" x14ac:dyDescent="0.35">
      <c r="A10693" s="86">
        <v>46134</v>
      </c>
      <c r="B10693" s="87">
        <v>0.41666666666666669</v>
      </c>
      <c r="C10693">
        <v>3.3160000000000001E-5</v>
      </c>
    </row>
    <row r="10694" spans="1:3" x14ac:dyDescent="0.35">
      <c r="A10694" s="86">
        <v>46134</v>
      </c>
      <c r="B10694" s="87">
        <v>0.42708333333333331</v>
      </c>
      <c r="C10694">
        <v>3.2890000000000005E-5</v>
      </c>
    </row>
    <row r="10695" spans="1:3" x14ac:dyDescent="0.35">
      <c r="A10695" s="86">
        <v>46134</v>
      </c>
      <c r="B10695" s="87">
        <v>0.4375</v>
      </c>
      <c r="C10695">
        <v>3.2570000000000002E-5</v>
      </c>
    </row>
    <row r="10696" spans="1:3" x14ac:dyDescent="0.35">
      <c r="A10696" s="86">
        <v>46134</v>
      </c>
      <c r="B10696" s="87">
        <v>0.44791666666666669</v>
      </c>
      <c r="C10696">
        <v>3.2320000000000002E-5</v>
      </c>
    </row>
    <row r="10697" spans="1:3" x14ac:dyDescent="0.35">
      <c r="A10697" s="86">
        <v>46134</v>
      </c>
      <c r="B10697" s="87">
        <v>0.45833333333333331</v>
      </c>
      <c r="C10697">
        <v>3.2149999999999995E-5</v>
      </c>
    </row>
    <row r="10698" spans="1:3" x14ac:dyDescent="0.35">
      <c r="A10698" s="86">
        <v>46134</v>
      </c>
      <c r="B10698" s="87">
        <v>0.46875</v>
      </c>
      <c r="C10698">
        <v>3.2120000000000004E-5</v>
      </c>
    </row>
    <row r="10699" spans="1:3" x14ac:dyDescent="0.35">
      <c r="A10699" s="86">
        <v>46134</v>
      </c>
      <c r="B10699" s="87">
        <v>0.47916666666666669</v>
      </c>
      <c r="C10699">
        <v>3.2349999999999994E-5</v>
      </c>
    </row>
    <row r="10700" spans="1:3" x14ac:dyDescent="0.35">
      <c r="A10700" s="86">
        <v>46134</v>
      </c>
      <c r="B10700" s="87">
        <v>0.48958333333333331</v>
      </c>
      <c r="C10700">
        <v>3.286E-5</v>
      </c>
    </row>
    <row r="10701" spans="1:3" x14ac:dyDescent="0.35">
      <c r="A10701" s="86">
        <v>46134</v>
      </c>
      <c r="B10701" s="87">
        <v>0.5</v>
      </c>
      <c r="C10701">
        <v>3.3779999999999998E-5</v>
      </c>
    </row>
    <row r="10702" spans="1:3" x14ac:dyDescent="0.35">
      <c r="A10702" s="86">
        <v>46134</v>
      </c>
      <c r="B10702" s="87">
        <v>0.51041666666666663</v>
      </c>
      <c r="C10702">
        <v>3.5069999999999995E-5</v>
      </c>
    </row>
    <row r="10703" spans="1:3" x14ac:dyDescent="0.35">
      <c r="A10703" s="86">
        <v>46134</v>
      </c>
      <c r="B10703" s="87">
        <v>0.52083333333333337</v>
      </c>
      <c r="C10703">
        <v>3.6450000000000005E-5</v>
      </c>
    </row>
    <row r="10704" spans="1:3" x14ac:dyDescent="0.35">
      <c r="A10704" s="86">
        <v>46134</v>
      </c>
      <c r="B10704" s="87">
        <v>0.53125</v>
      </c>
      <c r="C10704">
        <v>3.7580000000000003E-5</v>
      </c>
    </row>
    <row r="10705" spans="1:3" x14ac:dyDescent="0.35">
      <c r="A10705" s="86">
        <v>46134</v>
      </c>
      <c r="B10705" s="87">
        <v>0.54166666666666663</v>
      </c>
      <c r="C10705">
        <v>3.8080000000000001E-5</v>
      </c>
    </row>
    <row r="10706" spans="1:3" x14ac:dyDescent="0.35">
      <c r="A10706" s="86">
        <v>46134</v>
      </c>
      <c r="B10706" s="87">
        <v>0.55208333333333337</v>
      </c>
      <c r="C10706">
        <v>3.7679999999999998E-5</v>
      </c>
    </row>
    <row r="10707" spans="1:3" x14ac:dyDescent="0.35">
      <c r="A10707" s="86">
        <v>46134</v>
      </c>
      <c r="B10707" s="87">
        <v>0.5625</v>
      </c>
      <c r="C10707">
        <v>3.663E-5</v>
      </c>
    </row>
    <row r="10708" spans="1:3" x14ac:dyDescent="0.35">
      <c r="A10708" s="86">
        <v>46134</v>
      </c>
      <c r="B10708" s="87">
        <v>0.57291666666666663</v>
      </c>
      <c r="C10708">
        <v>3.5219999999999998E-5</v>
      </c>
    </row>
    <row r="10709" spans="1:3" x14ac:dyDescent="0.35">
      <c r="A10709" s="86">
        <v>46134</v>
      </c>
      <c r="B10709" s="87">
        <v>0.58333333333333337</v>
      </c>
      <c r="C10709">
        <v>3.3779999999999998E-5</v>
      </c>
    </row>
    <row r="10710" spans="1:3" x14ac:dyDescent="0.35">
      <c r="A10710" s="86">
        <v>46134</v>
      </c>
      <c r="B10710" s="87">
        <v>0.59375</v>
      </c>
      <c r="C10710">
        <v>3.2570000000000002E-5</v>
      </c>
    </row>
    <row r="10711" spans="1:3" x14ac:dyDescent="0.35">
      <c r="A10711" s="86">
        <v>46134</v>
      </c>
      <c r="B10711" s="87">
        <v>0.60416666666666663</v>
      </c>
      <c r="C10711">
        <v>3.1579999999999999E-5</v>
      </c>
    </row>
    <row r="10712" spans="1:3" x14ac:dyDescent="0.35">
      <c r="A10712" s="86">
        <v>46134</v>
      </c>
      <c r="B10712" s="87">
        <v>0.61458333333333337</v>
      </c>
      <c r="C10712">
        <v>3.0700000000000001E-5</v>
      </c>
    </row>
    <row r="10713" spans="1:3" x14ac:dyDescent="0.35">
      <c r="A10713" s="86">
        <v>46134</v>
      </c>
      <c r="B10713" s="87">
        <v>0.625</v>
      </c>
      <c r="C10713">
        <v>2.989E-5</v>
      </c>
    </row>
    <row r="10714" spans="1:3" x14ac:dyDescent="0.35">
      <c r="A10714" s="86">
        <v>46134</v>
      </c>
      <c r="B10714" s="87">
        <v>0.63541666666666663</v>
      </c>
      <c r="C10714">
        <v>2.9049999999999998E-5</v>
      </c>
    </row>
    <row r="10715" spans="1:3" x14ac:dyDescent="0.35">
      <c r="A10715" s="86">
        <v>46134</v>
      </c>
      <c r="B10715" s="87">
        <v>0.64583333333333337</v>
      </c>
      <c r="C10715">
        <v>2.8240000000000001E-5</v>
      </c>
    </row>
    <row r="10716" spans="1:3" x14ac:dyDescent="0.35">
      <c r="A10716" s="86">
        <v>46134</v>
      </c>
      <c r="B10716" s="87">
        <v>0.65625</v>
      </c>
      <c r="C10716">
        <v>2.7480000000000001E-5</v>
      </c>
    </row>
    <row r="10717" spans="1:3" x14ac:dyDescent="0.35">
      <c r="A10717" s="86">
        <v>46134</v>
      </c>
      <c r="B10717" s="87">
        <v>0.66666666666666663</v>
      </c>
      <c r="C10717">
        <v>2.6809999999999999E-5</v>
      </c>
    </row>
    <row r="10718" spans="1:3" x14ac:dyDescent="0.35">
      <c r="A10718" s="86">
        <v>46134</v>
      </c>
      <c r="B10718" s="87">
        <v>0.67708333333333337</v>
      </c>
      <c r="C10718">
        <v>2.6299999999999999E-5</v>
      </c>
    </row>
    <row r="10719" spans="1:3" x14ac:dyDescent="0.35">
      <c r="A10719" s="86">
        <v>46134</v>
      </c>
      <c r="B10719" s="87">
        <v>0.6875</v>
      </c>
      <c r="C10719">
        <v>2.5999999999999998E-5</v>
      </c>
    </row>
    <row r="10720" spans="1:3" x14ac:dyDescent="0.35">
      <c r="A10720" s="86">
        <v>46134</v>
      </c>
      <c r="B10720" s="87">
        <v>0.69791666666666663</v>
      </c>
      <c r="C10720">
        <v>2.5950000000000001E-5</v>
      </c>
    </row>
    <row r="10721" spans="1:3" x14ac:dyDescent="0.35">
      <c r="A10721" s="86">
        <v>46134</v>
      </c>
      <c r="B10721" s="87">
        <v>0.70833333333333337</v>
      </c>
      <c r="C10721">
        <v>2.62E-5</v>
      </c>
    </row>
    <row r="10722" spans="1:3" x14ac:dyDescent="0.35">
      <c r="A10722" s="86">
        <v>46134</v>
      </c>
      <c r="B10722" s="87">
        <v>0.71875</v>
      </c>
      <c r="C10722">
        <v>2.6840000000000001E-5</v>
      </c>
    </row>
    <row r="10723" spans="1:3" x14ac:dyDescent="0.35">
      <c r="A10723" s="86">
        <v>46134</v>
      </c>
      <c r="B10723" s="87">
        <v>0.72916666666666663</v>
      </c>
      <c r="C10723">
        <v>2.7820000000000001E-5</v>
      </c>
    </row>
    <row r="10724" spans="1:3" x14ac:dyDescent="0.35">
      <c r="A10724" s="86">
        <v>46134</v>
      </c>
      <c r="B10724" s="87">
        <v>0.73958333333333337</v>
      </c>
      <c r="C10724">
        <v>2.9099999999999999E-5</v>
      </c>
    </row>
    <row r="10725" spans="1:3" x14ac:dyDescent="0.35">
      <c r="A10725" s="86">
        <v>46134</v>
      </c>
      <c r="B10725" s="87">
        <v>0.75</v>
      </c>
      <c r="C10725">
        <v>3.0700000000000001E-5</v>
      </c>
    </row>
    <row r="10726" spans="1:3" x14ac:dyDescent="0.35">
      <c r="A10726" s="86">
        <v>46134</v>
      </c>
      <c r="B10726" s="87">
        <v>0.76041666666666663</v>
      </c>
      <c r="C10726">
        <v>3.2570000000000002E-5</v>
      </c>
    </row>
    <row r="10727" spans="1:3" x14ac:dyDescent="0.35">
      <c r="A10727" s="86">
        <v>46134</v>
      </c>
      <c r="B10727" s="87">
        <v>0.77083333333333337</v>
      </c>
      <c r="C10727">
        <v>3.4579999999999998E-5</v>
      </c>
    </row>
    <row r="10728" spans="1:3" x14ac:dyDescent="0.35">
      <c r="A10728" s="86">
        <v>46134</v>
      </c>
      <c r="B10728" s="87">
        <v>0.78125</v>
      </c>
      <c r="C10728">
        <v>3.6679999999999994E-5</v>
      </c>
    </row>
    <row r="10729" spans="1:3" x14ac:dyDescent="0.35">
      <c r="A10729" s="86">
        <v>46134</v>
      </c>
      <c r="B10729" s="87">
        <v>0.79166666666666663</v>
      </c>
      <c r="C10729">
        <v>3.8690000000000004E-5</v>
      </c>
    </row>
    <row r="10730" spans="1:3" x14ac:dyDescent="0.35">
      <c r="A10730" s="86">
        <v>46134</v>
      </c>
      <c r="B10730" s="87">
        <v>0.80208333333333337</v>
      </c>
      <c r="C10730">
        <v>4.0559999999999998E-5</v>
      </c>
    </row>
    <row r="10731" spans="1:3" x14ac:dyDescent="0.35">
      <c r="A10731" s="86">
        <v>46134</v>
      </c>
      <c r="B10731" s="87">
        <v>0.8125</v>
      </c>
      <c r="C10731">
        <v>4.2090000000000005E-5</v>
      </c>
    </row>
    <row r="10732" spans="1:3" x14ac:dyDescent="0.35">
      <c r="A10732" s="86">
        <v>46134</v>
      </c>
      <c r="B10732" s="87">
        <v>0.82291666666666663</v>
      </c>
      <c r="C10732">
        <v>4.3090000000000002E-5</v>
      </c>
    </row>
    <row r="10733" spans="1:3" x14ac:dyDescent="0.35">
      <c r="A10733" s="86">
        <v>46134</v>
      </c>
      <c r="B10733" s="87">
        <v>0.83333333333333337</v>
      </c>
      <c r="C10733">
        <v>4.3420000000000001E-5</v>
      </c>
    </row>
    <row r="10734" spans="1:3" x14ac:dyDescent="0.35">
      <c r="A10734" s="86">
        <v>46134</v>
      </c>
      <c r="B10734" s="87">
        <v>0.84375</v>
      </c>
      <c r="C10734">
        <v>4.2930000000000004E-5</v>
      </c>
    </row>
    <row r="10735" spans="1:3" x14ac:dyDescent="0.35">
      <c r="A10735" s="86">
        <v>46134</v>
      </c>
      <c r="B10735" s="87">
        <v>0.85416666666666663</v>
      </c>
      <c r="C10735">
        <v>4.1939999999999995E-5</v>
      </c>
    </row>
    <row r="10736" spans="1:3" x14ac:dyDescent="0.35">
      <c r="A10736" s="86">
        <v>46134</v>
      </c>
      <c r="B10736" s="87">
        <v>0.86458333333333337</v>
      </c>
      <c r="C10736">
        <v>4.0759999999999996E-5</v>
      </c>
    </row>
    <row r="10737" spans="1:3" x14ac:dyDescent="0.35">
      <c r="A10737" s="86">
        <v>46134</v>
      </c>
      <c r="B10737" s="87">
        <v>0.875</v>
      </c>
      <c r="C10737">
        <v>3.9730000000000001E-5</v>
      </c>
    </row>
    <row r="10738" spans="1:3" x14ac:dyDescent="0.35">
      <c r="A10738" s="86">
        <v>46134</v>
      </c>
      <c r="B10738" s="87">
        <v>0.88541666666666663</v>
      </c>
      <c r="C10738">
        <v>3.909E-5</v>
      </c>
    </row>
    <row r="10739" spans="1:3" x14ac:dyDescent="0.35">
      <c r="A10739" s="86">
        <v>46134</v>
      </c>
      <c r="B10739" s="87">
        <v>0.89583333333333337</v>
      </c>
      <c r="C10739">
        <v>3.8670000000000001E-5</v>
      </c>
    </row>
    <row r="10740" spans="1:3" x14ac:dyDescent="0.35">
      <c r="A10740" s="86">
        <v>46134</v>
      </c>
      <c r="B10740" s="87">
        <v>0.90625</v>
      </c>
      <c r="C10740">
        <v>3.8219999999999997E-5</v>
      </c>
    </row>
    <row r="10741" spans="1:3" x14ac:dyDescent="0.35">
      <c r="A10741" s="86">
        <v>46134</v>
      </c>
      <c r="B10741" s="87">
        <v>0.91666666666666663</v>
      </c>
      <c r="C10741">
        <v>3.7470000000000005E-5</v>
      </c>
    </row>
    <row r="10742" spans="1:3" x14ac:dyDescent="0.35">
      <c r="A10742" s="86">
        <v>46134</v>
      </c>
      <c r="B10742" s="87">
        <v>0.92708333333333337</v>
      </c>
      <c r="C10742">
        <v>3.6210000000000001E-5</v>
      </c>
    </row>
    <row r="10743" spans="1:3" x14ac:dyDescent="0.35">
      <c r="A10743" s="86">
        <v>46134</v>
      </c>
      <c r="B10743" s="87">
        <v>0.9375</v>
      </c>
      <c r="C10743">
        <v>3.451E-5</v>
      </c>
    </row>
    <row r="10744" spans="1:3" x14ac:dyDescent="0.35">
      <c r="A10744" s="86">
        <v>46134</v>
      </c>
      <c r="B10744" s="87">
        <v>0.94791666666666663</v>
      </c>
      <c r="C10744">
        <v>3.2500000000000004E-5</v>
      </c>
    </row>
    <row r="10745" spans="1:3" x14ac:dyDescent="0.35">
      <c r="A10745" s="86">
        <v>46134</v>
      </c>
      <c r="B10745" s="87">
        <v>0.95833333333333337</v>
      </c>
      <c r="C10745">
        <v>3.0300000000000001E-5</v>
      </c>
    </row>
    <row r="10746" spans="1:3" x14ac:dyDescent="0.35">
      <c r="A10746" s="86">
        <v>46134</v>
      </c>
      <c r="B10746" s="87">
        <v>0.96875</v>
      </c>
      <c r="C10746">
        <v>2.8039999999999999E-5</v>
      </c>
    </row>
    <row r="10747" spans="1:3" x14ac:dyDescent="0.35">
      <c r="A10747" s="86">
        <v>46134</v>
      </c>
      <c r="B10747" s="87">
        <v>0.97916666666666663</v>
      </c>
      <c r="C10747">
        <v>2.5780000000000001E-5</v>
      </c>
    </row>
    <row r="10748" spans="1:3" x14ac:dyDescent="0.35">
      <c r="A10748" s="86">
        <v>46134</v>
      </c>
      <c r="B10748" s="87">
        <v>0.98958333333333337</v>
      </c>
      <c r="C10748">
        <v>2.351E-5</v>
      </c>
    </row>
    <row r="10749" spans="1:3" x14ac:dyDescent="0.35">
      <c r="A10749" s="86">
        <v>46135</v>
      </c>
      <c r="B10749" s="87">
        <v>0</v>
      </c>
      <c r="C10749">
        <v>2.1299999999999999E-5</v>
      </c>
    </row>
    <row r="10750" spans="1:3" x14ac:dyDescent="0.35">
      <c r="A10750" s="86">
        <v>46135</v>
      </c>
      <c r="B10750" s="87">
        <v>1.0416666666666666E-2</v>
      </c>
      <c r="C10750">
        <v>1.906E-5</v>
      </c>
    </row>
    <row r="10751" spans="1:3" x14ac:dyDescent="0.35">
      <c r="A10751" s="86">
        <v>46135</v>
      </c>
      <c r="B10751" s="87">
        <v>2.0833333333333332E-2</v>
      </c>
      <c r="C10751">
        <v>1.7049999999999998E-5</v>
      </c>
    </row>
    <row r="10752" spans="1:3" x14ac:dyDescent="0.35">
      <c r="A10752" s="86">
        <v>46135</v>
      </c>
      <c r="B10752" s="87">
        <v>3.125E-2</v>
      </c>
      <c r="C10752">
        <v>1.5290000000000001E-5</v>
      </c>
    </row>
    <row r="10753" spans="1:3" x14ac:dyDescent="0.35">
      <c r="A10753" s="86">
        <v>46135</v>
      </c>
      <c r="B10753" s="87">
        <v>4.1666666666666664E-2</v>
      </c>
      <c r="C10753">
        <v>1.3870000000000001E-5</v>
      </c>
    </row>
    <row r="10754" spans="1:3" x14ac:dyDescent="0.35">
      <c r="A10754" s="86">
        <v>46135</v>
      </c>
      <c r="B10754" s="87">
        <v>5.2083333333333336E-2</v>
      </c>
      <c r="C10754">
        <v>1.2869999999999999E-5</v>
      </c>
    </row>
    <row r="10755" spans="1:3" x14ac:dyDescent="0.35">
      <c r="A10755" s="86">
        <v>46135</v>
      </c>
      <c r="B10755" s="87">
        <v>6.25E-2</v>
      </c>
      <c r="C10755">
        <v>1.218E-5</v>
      </c>
    </row>
    <row r="10756" spans="1:3" x14ac:dyDescent="0.35">
      <c r="A10756" s="86">
        <v>46135</v>
      </c>
      <c r="B10756" s="87">
        <v>7.2916666666666671E-2</v>
      </c>
      <c r="C10756">
        <v>1.1740000000000001E-5</v>
      </c>
    </row>
    <row r="10757" spans="1:3" x14ac:dyDescent="0.35">
      <c r="A10757" s="86">
        <v>46135</v>
      </c>
      <c r="B10757" s="87">
        <v>8.3333333333333329E-2</v>
      </c>
      <c r="C10757">
        <v>1.1419999999999999E-5</v>
      </c>
    </row>
    <row r="10758" spans="1:3" x14ac:dyDescent="0.35">
      <c r="A10758" s="86">
        <v>46135</v>
      </c>
      <c r="B10758" s="87">
        <v>9.375E-2</v>
      </c>
      <c r="C10758">
        <v>1.115E-5</v>
      </c>
    </row>
    <row r="10759" spans="1:3" x14ac:dyDescent="0.35">
      <c r="A10759" s="86">
        <v>46135</v>
      </c>
      <c r="B10759" s="87">
        <v>0.10416666666666667</v>
      </c>
      <c r="C10759">
        <v>1.0909999999999999E-5</v>
      </c>
    </row>
    <row r="10760" spans="1:3" x14ac:dyDescent="0.35">
      <c r="A10760" s="86">
        <v>46135</v>
      </c>
      <c r="B10760" s="87">
        <v>0.11458333333333333</v>
      </c>
      <c r="C10760">
        <v>1.0730000000000001E-5</v>
      </c>
    </row>
    <row r="10761" spans="1:3" x14ac:dyDescent="0.35">
      <c r="A10761" s="86">
        <v>46135</v>
      </c>
      <c r="B10761" s="87">
        <v>0.125</v>
      </c>
      <c r="C10761">
        <v>1.061E-5</v>
      </c>
    </row>
    <row r="10762" spans="1:3" x14ac:dyDescent="0.35">
      <c r="A10762" s="86">
        <v>46135</v>
      </c>
      <c r="B10762" s="87">
        <v>0.13541666666666666</v>
      </c>
      <c r="C10762">
        <v>1.0540000000000001E-5</v>
      </c>
    </row>
    <row r="10763" spans="1:3" x14ac:dyDescent="0.35">
      <c r="A10763" s="86">
        <v>46135</v>
      </c>
      <c r="B10763" s="87">
        <v>0.14583333333333334</v>
      </c>
      <c r="C10763">
        <v>1.0540000000000001E-5</v>
      </c>
    </row>
    <row r="10764" spans="1:3" x14ac:dyDescent="0.35">
      <c r="A10764" s="86">
        <v>46135</v>
      </c>
      <c r="B10764" s="87">
        <v>0.15625</v>
      </c>
      <c r="C10764">
        <v>1.0569999999999999E-5</v>
      </c>
    </row>
    <row r="10765" spans="1:3" x14ac:dyDescent="0.35">
      <c r="A10765" s="86">
        <v>46135</v>
      </c>
      <c r="B10765" s="87">
        <v>0.16666666666666666</v>
      </c>
      <c r="C10765">
        <v>1.061E-5</v>
      </c>
    </row>
    <row r="10766" spans="1:3" x14ac:dyDescent="0.35">
      <c r="A10766" s="86">
        <v>46135</v>
      </c>
      <c r="B10766" s="87">
        <v>0.17708333333333334</v>
      </c>
      <c r="C10766">
        <v>1.063E-5</v>
      </c>
    </row>
    <row r="10767" spans="1:3" x14ac:dyDescent="0.35">
      <c r="A10767" s="86">
        <v>46135</v>
      </c>
      <c r="B10767" s="87">
        <v>0.1875</v>
      </c>
      <c r="C10767">
        <v>1.0710000000000001E-5</v>
      </c>
    </row>
    <row r="10768" spans="1:3" x14ac:dyDescent="0.35">
      <c r="A10768" s="86">
        <v>46135</v>
      </c>
      <c r="B10768" s="87">
        <v>0.19791666666666666</v>
      </c>
      <c r="C10768">
        <v>1.083E-5</v>
      </c>
    </row>
    <row r="10769" spans="1:3" x14ac:dyDescent="0.35">
      <c r="A10769" s="86">
        <v>46135</v>
      </c>
      <c r="B10769" s="87">
        <v>0.20833333333333334</v>
      </c>
      <c r="C10769">
        <v>1.1010000000000001E-5</v>
      </c>
    </row>
    <row r="10770" spans="1:3" x14ac:dyDescent="0.35">
      <c r="A10770" s="86">
        <v>46135</v>
      </c>
      <c r="B10770" s="87">
        <v>0.21875</v>
      </c>
      <c r="C10770">
        <v>1.1350000000000001E-5</v>
      </c>
    </row>
    <row r="10771" spans="1:3" x14ac:dyDescent="0.35">
      <c r="A10771" s="86">
        <v>46135</v>
      </c>
      <c r="B10771" s="87">
        <v>0.22916666666666666</v>
      </c>
      <c r="C10771">
        <v>1.199E-5</v>
      </c>
    </row>
    <row r="10772" spans="1:3" x14ac:dyDescent="0.35">
      <c r="A10772" s="86">
        <v>46135</v>
      </c>
      <c r="B10772" s="87">
        <v>0.23958333333333334</v>
      </c>
      <c r="C10772">
        <v>1.3159999999999999E-5</v>
      </c>
    </row>
    <row r="10773" spans="1:3" x14ac:dyDescent="0.35">
      <c r="A10773" s="86">
        <v>46135</v>
      </c>
      <c r="B10773" s="87">
        <v>0.25</v>
      </c>
      <c r="C10773">
        <v>1.509E-5</v>
      </c>
    </row>
    <row r="10774" spans="1:3" x14ac:dyDescent="0.35">
      <c r="A10774" s="86">
        <v>46135</v>
      </c>
      <c r="B10774" s="87">
        <v>0.26041666666666669</v>
      </c>
      <c r="C10774">
        <v>1.787E-5</v>
      </c>
    </row>
    <row r="10775" spans="1:3" x14ac:dyDescent="0.35">
      <c r="A10775" s="86">
        <v>46135</v>
      </c>
      <c r="B10775" s="87">
        <v>0.27083333333333331</v>
      </c>
      <c r="C10775">
        <v>2.1149999999999999E-5</v>
      </c>
    </row>
    <row r="10776" spans="1:3" x14ac:dyDescent="0.35">
      <c r="A10776" s="86">
        <v>46135</v>
      </c>
      <c r="B10776" s="87">
        <v>0.28125</v>
      </c>
      <c r="C10776">
        <v>2.4530000000000001E-5</v>
      </c>
    </row>
    <row r="10777" spans="1:3" x14ac:dyDescent="0.35">
      <c r="A10777" s="86">
        <v>46135</v>
      </c>
      <c r="B10777" s="87">
        <v>0.29166666666666669</v>
      </c>
      <c r="C10777">
        <v>2.7539999999999997E-5</v>
      </c>
    </row>
    <row r="10778" spans="1:3" x14ac:dyDescent="0.35">
      <c r="A10778" s="86">
        <v>46135</v>
      </c>
      <c r="B10778" s="87">
        <v>0.30208333333333331</v>
      </c>
      <c r="C10778">
        <v>2.9839999999999999E-5</v>
      </c>
    </row>
    <row r="10779" spans="1:3" x14ac:dyDescent="0.35">
      <c r="A10779" s="86">
        <v>46135</v>
      </c>
      <c r="B10779" s="87">
        <v>0.3125</v>
      </c>
      <c r="C10779">
        <v>3.1489999999999998E-5</v>
      </c>
    </row>
    <row r="10780" spans="1:3" x14ac:dyDescent="0.35">
      <c r="A10780" s="86">
        <v>46135</v>
      </c>
      <c r="B10780" s="87">
        <v>0.32291666666666669</v>
      </c>
      <c r="C10780">
        <v>3.2570000000000002E-5</v>
      </c>
    </row>
    <row r="10781" spans="1:3" x14ac:dyDescent="0.35">
      <c r="A10781" s="86">
        <v>46135</v>
      </c>
      <c r="B10781" s="87">
        <v>0.33333333333333331</v>
      </c>
      <c r="C10781">
        <v>3.3250000000000002E-5</v>
      </c>
    </row>
    <row r="10782" spans="1:3" x14ac:dyDescent="0.35">
      <c r="A10782" s="86">
        <v>46135</v>
      </c>
      <c r="B10782" s="87">
        <v>0.34375</v>
      </c>
      <c r="C10782">
        <v>3.362E-5</v>
      </c>
    </row>
    <row r="10783" spans="1:3" x14ac:dyDescent="0.35">
      <c r="A10783" s="86">
        <v>46135</v>
      </c>
      <c r="B10783" s="87">
        <v>0.35416666666666669</v>
      </c>
      <c r="C10783">
        <v>3.3739999999999999E-5</v>
      </c>
    </row>
    <row r="10784" spans="1:3" x14ac:dyDescent="0.35">
      <c r="A10784" s="86">
        <v>46135</v>
      </c>
      <c r="B10784" s="87">
        <v>0.36458333333333331</v>
      </c>
      <c r="C10784">
        <v>3.3739999999999999E-5</v>
      </c>
    </row>
    <row r="10785" spans="1:3" x14ac:dyDescent="0.35">
      <c r="A10785" s="86">
        <v>46135</v>
      </c>
      <c r="B10785" s="87">
        <v>0.375</v>
      </c>
      <c r="C10785">
        <v>3.3649999999999998E-5</v>
      </c>
    </row>
    <row r="10786" spans="1:3" x14ac:dyDescent="0.35">
      <c r="A10786" s="86">
        <v>46135</v>
      </c>
      <c r="B10786" s="87">
        <v>0.38541666666666669</v>
      </c>
      <c r="C10786">
        <v>3.3550000000000002E-5</v>
      </c>
    </row>
    <row r="10787" spans="1:3" x14ac:dyDescent="0.35">
      <c r="A10787" s="86">
        <v>46135</v>
      </c>
      <c r="B10787" s="87">
        <v>0.39583333333333331</v>
      </c>
      <c r="C10787">
        <v>3.3419999999999995E-5</v>
      </c>
    </row>
    <row r="10788" spans="1:3" x14ac:dyDescent="0.35">
      <c r="A10788" s="86">
        <v>46135</v>
      </c>
      <c r="B10788" s="87">
        <v>0.40625</v>
      </c>
      <c r="C10788">
        <v>3.3250000000000002E-5</v>
      </c>
    </row>
    <row r="10789" spans="1:3" x14ac:dyDescent="0.35">
      <c r="A10789" s="86">
        <v>46135</v>
      </c>
      <c r="B10789" s="87">
        <v>0.41666666666666669</v>
      </c>
      <c r="C10789">
        <v>3.3029999999999994E-5</v>
      </c>
    </row>
    <row r="10790" spans="1:3" x14ac:dyDescent="0.35">
      <c r="A10790" s="86">
        <v>46135</v>
      </c>
      <c r="B10790" s="87">
        <v>0.42708333333333331</v>
      </c>
      <c r="C10790">
        <v>3.2759999999999998E-5</v>
      </c>
    </row>
    <row r="10791" spans="1:3" x14ac:dyDescent="0.35">
      <c r="A10791" s="86">
        <v>46135</v>
      </c>
      <c r="B10791" s="87">
        <v>0.4375</v>
      </c>
      <c r="C10791">
        <v>3.2439999999999994E-5</v>
      </c>
    </row>
    <row r="10792" spans="1:3" x14ac:dyDescent="0.35">
      <c r="A10792" s="86">
        <v>46135</v>
      </c>
      <c r="B10792" s="87">
        <v>0.44791666666666669</v>
      </c>
      <c r="C10792">
        <v>3.2199999999999997E-5</v>
      </c>
    </row>
    <row r="10793" spans="1:3" x14ac:dyDescent="0.35">
      <c r="A10793" s="86">
        <v>46135</v>
      </c>
      <c r="B10793" s="87">
        <v>0.45833333333333331</v>
      </c>
      <c r="C10793">
        <v>3.2030000000000003E-5</v>
      </c>
    </row>
    <row r="10794" spans="1:3" x14ac:dyDescent="0.35">
      <c r="A10794" s="86">
        <v>46135</v>
      </c>
      <c r="B10794" s="87">
        <v>0.46875</v>
      </c>
      <c r="C10794">
        <v>3.1999999999999999E-5</v>
      </c>
    </row>
    <row r="10795" spans="1:3" x14ac:dyDescent="0.35">
      <c r="A10795" s="86">
        <v>46135</v>
      </c>
      <c r="B10795" s="87">
        <v>0.47916666666666669</v>
      </c>
      <c r="C10795">
        <v>3.222E-5</v>
      </c>
    </row>
    <row r="10796" spans="1:3" x14ac:dyDescent="0.35">
      <c r="A10796" s="86">
        <v>46135</v>
      </c>
      <c r="B10796" s="87">
        <v>0.48958333333333331</v>
      </c>
      <c r="C10796">
        <v>3.273E-5</v>
      </c>
    </row>
    <row r="10797" spans="1:3" x14ac:dyDescent="0.35">
      <c r="A10797" s="86">
        <v>46135</v>
      </c>
      <c r="B10797" s="87">
        <v>0.5</v>
      </c>
      <c r="C10797">
        <v>3.3649999999999998E-5</v>
      </c>
    </row>
    <row r="10798" spans="1:3" x14ac:dyDescent="0.35">
      <c r="A10798" s="86">
        <v>46135</v>
      </c>
      <c r="B10798" s="87">
        <v>0.51041666666666663</v>
      </c>
      <c r="C10798">
        <v>3.4940000000000001E-5</v>
      </c>
    </row>
    <row r="10799" spans="1:3" x14ac:dyDescent="0.35">
      <c r="A10799" s="86">
        <v>46135</v>
      </c>
      <c r="B10799" s="87">
        <v>0.52083333333333337</v>
      </c>
      <c r="C10799">
        <v>3.6310000000000003E-5</v>
      </c>
    </row>
    <row r="10800" spans="1:3" x14ac:dyDescent="0.35">
      <c r="A10800" s="86">
        <v>46135</v>
      </c>
      <c r="B10800" s="87">
        <v>0.53125</v>
      </c>
      <c r="C10800">
        <v>3.7440000000000001E-5</v>
      </c>
    </row>
    <row r="10801" spans="1:3" x14ac:dyDescent="0.35">
      <c r="A10801" s="86">
        <v>46135</v>
      </c>
      <c r="B10801" s="87">
        <v>0.54166666666666663</v>
      </c>
      <c r="C10801">
        <v>3.7929999999999998E-5</v>
      </c>
    </row>
    <row r="10802" spans="1:3" x14ac:dyDescent="0.35">
      <c r="A10802" s="86">
        <v>46135</v>
      </c>
      <c r="B10802" s="87">
        <v>0.55208333333333337</v>
      </c>
      <c r="C10802">
        <v>3.7539999999999996E-5</v>
      </c>
    </row>
    <row r="10803" spans="1:3" x14ac:dyDescent="0.35">
      <c r="A10803" s="86">
        <v>46135</v>
      </c>
      <c r="B10803" s="87">
        <v>0.5625</v>
      </c>
      <c r="C10803">
        <v>3.6490000000000005E-5</v>
      </c>
    </row>
    <row r="10804" spans="1:3" x14ac:dyDescent="0.35">
      <c r="A10804" s="86">
        <v>46135</v>
      </c>
      <c r="B10804" s="87">
        <v>0.57291666666666663</v>
      </c>
      <c r="C10804">
        <v>3.5090000000000005E-5</v>
      </c>
    </row>
    <row r="10805" spans="1:3" x14ac:dyDescent="0.35">
      <c r="A10805" s="86">
        <v>46135</v>
      </c>
      <c r="B10805" s="87">
        <v>0.58333333333333337</v>
      </c>
      <c r="C10805">
        <v>3.3649999999999998E-5</v>
      </c>
    </row>
    <row r="10806" spans="1:3" x14ac:dyDescent="0.35">
      <c r="A10806" s="86">
        <v>46135</v>
      </c>
      <c r="B10806" s="87">
        <v>0.59375</v>
      </c>
      <c r="C10806">
        <v>3.2439999999999994E-5</v>
      </c>
    </row>
    <row r="10807" spans="1:3" x14ac:dyDescent="0.35">
      <c r="A10807" s="86">
        <v>46135</v>
      </c>
      <c r="B10807" s="87">
        <v>0.60416666666666663</v>
      </c>
      <c r="C10807">
        <v>3.146E-5</v>
      </c>
    </row>
    <row r="10808" spans="1:3" x14ac:dyDescent="0.35">
      <c r="A10808" s="86">
        <v>46135</v>
      </c>
      <c r="B10808" s="87">
        <v>0.61458333333333337</v>
      </c>
      <c r="C10808">
        <v>3.0580000000000002E-5</v>
      </c>
    </row>
    <row r="10809" spans="1:3" x14ac:dyDescent="0.35">
      <c r="A10809" s="86">
        <v>46135</v>
      </c>
      <c r="B10809" s="87">
        <v>0.625</v>
      </c>
      <c r="C10809">
        <v>2.9770000000000001E-5</v>
      </c>
    </row>
    <row r="10810" spans="1:3" x14ac:dyDescent="0.35">
      <c r="A10810" s="86">
        <v>46135</v>
      </c>
      <c r="B10810" s="87">
        <v>0.63541666666666663</v>
      </c>
      <c r="C10810">
        <v>2.8940000000000001E-5</v>
      </c>
    </row>
    <row r="10811" spans="1:3" x14ac:dyDescent="0.35">
      <c r="A10811" s="86">
        <v>46135</v>
      </c>
      <c r="B10811" s="87">
        <v>0.64583333333333337</v>
      </c>
      <c r="C10811">
        <v>2.813E-5</v>
      </c>
    </row>
    <row r="10812" spans="1:3" x14ac:dyDescent="0.35">
      <c r="A10812" s="86">
        <v>46135</v>
      </c>
      <c r="B10812" s="87">
        <v>0.65625</v>
      </c>
      <c r="C10812">
        <v>2.7369999999999997E-5</v>
      </c>
    </row>
    <row r="10813" spans="1:3" x14ac:dyDescent="0.35">
      <c r="A10813" s="86">
        <v>46135</v>
      </c>
      <c r="B10813" s="87">
        <v>0.66666666666666663</v>
      </c>
      <c r="C10813">
        <v>2.671E-5</v>
      </c>
    </row>
    <row r="10814" spans="1:3" x14ac:dyDescent="0.35">
      <c r="A10814" s="86">
        <v>46135</v>
      </c>
      <c r="B10814" s="87">
        <v>0.67708333333333337</v>
      </c>
      <c r="C10814">
        <v>2.62E-5</v>
      </c>
    </row>
    <row r="10815" spans="1:3" x14ac:dyDescent="0.35">
      <c r="A10815" s="86">
        <v>46135</v>
      </c>
      <c r="B10815" s="87">
        <v>0.6875</v>
      </c>
      <c r="C10815">
        <v>2.5899999999999999E-5</v>
      </c>
    </row>
    <row r="10816" spans="1:3" x14ac:dyDescent="0.35">
      <c r="A10816" s="86">
        <v>46135</v>
      </c>
      <c r="B10816" s="87">
        <v>0.69791666666666663</v>
      </c>
      <c r="C10816">
        <v>2.5850000000000002E-5</v>
      </c>
    </row>
    <row r="10817" spans="1:3" x14ac:dyDescent="0.35">
      <c r="A10817" s="86">
        <v>46135</v>
      </c>
      <c r="B10817" s="87">
        <v>0.70833333333333337</v>
      </c>
      <c r="C10817">
        <v>2.6100000000000001E-5</v>
      </c>
    </row>
    <row r="10818" spans="1:3" x14ac:dyDescent="0.35">
      <c r="A10818" s="86">
        <v>46135</v>
      </c>
      <c r="B10818" s="87">
        <v>0.71875</v>
      </c>
      <c r="C10818">
        <v>2.6740000000000001E-5</v>
      </c>
    </row>
    <row r="10819" spans="1:3" x14ac:dyDescent="0.35">
      <c r="A10819" s="86">
        <v>46135</v>
      </c>
      <c r="B10819" s="87">
        <v>0.72916666666666663</v>
      </c>
      <c r="C10819">
        <v>2.7720000000000002E-5</v>
      </c>
    </row>
    <row r="10820" spans="1:3" x14ac:dyDescent="0.35">
      <c r="A10820" s="86">
        <v>46135</v>
      </c>
      <c r="B10820" s="87">
        <v>0.73958333333333337</v>
      </c>
      <c r="C10820">
        <v>2.8989999999999999E-5</v>
      </c>
    </row>
    <row r="10821" spans="1:3" x14ac:dyDescent="0.35">
      <c r="A10821" s="86">
        <v>46135</v>
      </c>
      <c r="B10821" s="87">
        <v>0.75</v>
      </c>
      <c r="C10821">
        <v>3.0580000000000002E-5</v>
      </c>
    </row>
    <row r="10822" spans="1:3" x14ac:dyDescent="0.35">
      <c r="A10822" s="86">
        <v>46135</v>
      </c>
      <c r="B10822" s="87">
        <v>0.76041666666666663</v>
      </c>
      <c r="C10822">
        <v>3.2439999999999994E-5</v>
      </c>
    </row>
    <row r="10823" spans="1:3" x14ac:dyDescent="0.35">
      <c r="A10823" s="86">
        <v>46135</v>
      </c>
      <c r="B10823" s="87">
        <v>0.77083333333333337</v>
      </c>
      <c r="C10823">
        <v>3.4450000000000004E-5</v>
      </c>
    </row>
    <row r="10824" spans="1:3" x14ac:dyDescent="0.35">
      <c r="A10824" s="86">
        <v>46135</v>
      </c>
      <c r="B10824" s="87">
        <v>0.78125</v>
      </c>
      <c r="C10824">
        <v>3.6540000000000006E-5</v>
      </c>
    </row>
    <row r="10825" spans="1:3" x14ac:dyDescent="0.35">
      <c r="A10825" s="86">
        <v>46135</v>
      </c>
      <c r="B10825" s="87">
        <v>0.79166666666666663</v>
      </c>
      <c r="C10825">
        <v>3.8550000000000002E-5</v>
      </c>
    </row>
    <row r="10826" spans="1:3" x14ac:dyDescent="0.35">
      <c r="A10826" s="86">
        <v>46135</v>
      </c>
      <c r="B10826" s="87">
        <v>0.80208333333333337</v>
      </c>
      <c r="C10826">
        <v>4.0410000000000001E-5</v>
      </c>
    </row>
    <row r="10827" spans="1:3" x14ac:dyDescent="0.35">
      <c r="A10827" s="86">
        <v>46135</v>
      </c>
      <c r="B10827" s="87">
        <v>0.8125</v>
      </c>
      <c r="C10827">
        <v>4.193E-5</v>
      </c>
    </row>
    <row r="10828" spans="1:3" x14ac:dyDescent="0.35">
      <c r="A10828" s="86">
        <v>46135</v>
      </c>
      <c r="B10828" s="87">
        <v>0.82291666666666663</v>
      </c>
      <c r="C10828">
        <v>4.2930000000000004E-5</v>
      </c>
    </row>
    <row r="10829" spans="1:3" x14ac:dyDescent="0.35">
      <c r="A10829" s="86">
        <v>46135</v>
      </c>
      <c r="B10829" s="87">
        <v>0.83333333333333337</v>
      </c>
      <c r="C10829">
        <v>4.3249999999999994E-5</v>
      </c>
    </row>
    <row r="10830" spans="1:3" x14ac:dyDescent="0.35">
      <c r="A10830" s="86">
        <v>46135</v>
      </c>
      <c r="B10830" s="87">
        <v>0.84375</v>
      </c>
      <c r="C10830">
        <v>4.2759999999999997E-5</v>
      </c>
    </row>
    <row r="10831" spans="1:3" x14ac:dyDescent="0.35">
      <c r="A10831" s="86">
        <v>46135</v>
      </c>
      <c r="B10831" s="87">
        <v>0.85416666666666663</v>
      </c>
      <c r="C10831">
        <v>4.1779999999999996E-5</v>
      </c>
    </row>
    <row r="10832" spans="1:3" x14ac:dyDescent="0.35">
      <c r="A10832" s="86">
        <v>46135</v>
      </c>
      <c r="B10832" s="87">
        <v>0.86458333333333337</v>
      </c>
      <c r="C10832">
        <v>4.0599999999999998E-5</v>
      </c>
    </row>
    <row r="10833" spans="1:3" x14ac:dyDescent="0.35">
      <c r="A10833" s="86">
        <v>46135</v>
      </c>
      <c r="B10833" s="87">
        <v>0.875</v>
      </c>
      <c r="C10833">
        <v>3.9579999999999997E-5</v>
      </c>
    </row>
    <row r="10834" spans="1:3" x14ac:dyDescent="0.35">
      <c r="A10834" s="86">
        <v>46135</v>
      </c>
      <c r="B10834" s="87">
        <v>0.88541666666666663</v>
      </c>
      <c r="C10834">
        <v>3.8940000000000003E-5</v>
      </c>
    </row>
    <row r="10835" spans="1:3" x14ac:dyDescent="0.35">
      <c r="A10835" s="86">
        <v>46135</v>
      </c>
      <c r="B10835" s="87">
        <v>0.89583333333333337</v>
      </c>
      <c r="C10835">
        <v>3.8519999999999997E-5</v>
      </c>
    </row>
    <row r="10836" spans="1:3" x14ac:dyDescent="0.35">
      <c r="A10836" s="86">
        <v>46135</v>
      </c>
      <c r="B10836" s="87">
        <v>0.90625</v>
      </c>
      <c r="C10836">
        <v>3.8080000000000001E-5</v>
      </c>
    </row>
    <row r="10837" spans="1:3" x14ac:dyDescent="0.35">
      <c r="A10837" s="86">
        <v>46135</v>
      </c>
      <c r="B10837" s="87">
        <v>0.91666666666666663</v>
      </c>
      <c r="C10837">
        <v>3.7320000000000002E-5</v>
      </c>
    </row>
    <row r="10838" spans="1:3" x14ac:dyDescent="0.35">
      <c r="A10838" s="86">
        <v>46135</v>
      </c>
      <c r="B10838" s="87">
        <v>0.92708333333333337</v>
      </c>
      <c r="C10838">
        <v>3.6069999999999999E-5</v>
      </c>
    </row>
    <row r="10839" spans="1:3" x14ac:dyDescent="0.35">
      <c r="A10839" s="86">
        <v>46135</v>
      </c>
      <c r="B10839" s="87">
        <v>0.9375</v>
      </c>
      <c r="C10839">
        <v>3.4379999999999999E-5</v>
      </c>
    </row>
    <row r="10840" spans="1:3" x14ac:dyDescent="0.35">
      <c r="A10840" s="86">
        <v>46135</v>
      </c>
      <c r="B10840" s="87">
        <v>0.94791666666666663</v>
      </c>
      <c r="C10840">
        <v>3.2370000000000003E-5</v>
      </c>
    </row>
    <row r="10841" spans="1:3" x14ac:dyDescent="0.35">
      <c r="A10841" s="86">
        <v>46135</v>
      </c>
      <c r="B10841" s="87">
        <v>0.95833333333333337</v>
      </c>
      <c r="C10841">
        <v>3.0190000000000001E-5</v>
      </c>
    </row>
    <row r="10842" spans="1:3" x14ac:dyDescent="0.35">
      <c r="A10842" s="86">
        <v>46135</v>
      </c>
      <c r="B10842" s="87">
        <v>0.96875</v>
      </c>
      <c r="C10842">
        <v>2.7929999999999999E-5</v>
      </c>
    </row>
    <row r="10843" spans="1:3" x14ac:dyDescent="0.35">
      <c r="A10843" s="86">
        <v>46135</v>
      </c>
      <c r="B10843" s="87">
        <v>0.97916666666666663</v>
      </c>
      <c r="C10843">
        <v>2.5680000000000001E-5</v>
      </c>
    </row>
    <row r="10844" spans="1:3" x14ac:dyDescent="0.35">
      <c r="A10844" s="86">
        <v>46135</v>
      </c>
      <c r="B10844" s="87">
        <v>0.98958333333333337</v>
      </c>
      <c r="C10844">
        <v>2.3419999999999999E-5</v>
      </c>
    </row>
    <row r="10845" spans="1:3" x14ac:dyDescent="0.35">
      <c r="A10845" s="86">
        <v>46136</v>
      </c>
      <c r="B10845" s="87">
        <v>0</v>
      </c>
      <c r="C10845">
        <v>2.122E-5</v>
      </c>
    </row>
    <row r="10846" spans="1:3" x14ac:dyDescent="0.35">
      <c r="A10846" s="86">
        <v>46136</v>
      </c>
      <c r="B10846" s="87">
        <v>1.0416666666666666E-2</v>
      </c>
      <c r="C10846">
        <v>1.8989999999999999E-5</v>
      </c>
    </row>
    <row r="10847" spans="1:3" x14ac:dyDescent="0.35">
      <c r="A10847" s="86">
        <v>46136</v>
      </c>
      <c r="B10847" s="87">
        <v>2.0833333333333332E-2</v>
      </c>
      <c r="C10847">
        <v>1.6990000000000002E-5</v>
      </c>
    </row>
    <row r="10848" spans="1:3" x14ac:dyDescent="0.35">
      <c r="A10848" s="86">
        <v>46136</v>
      </c>
      <c r="B10848" s="87">
        <v>3.125E-2</v>
      </c>
      <c r="C10848">
        <v>1.523E-5</v>
      </c>
    </row>
    <row r="10849" spans="1:3" x14ac:dyDescent="0.35">
      <c r="A10849" s="86">
        <v>46136</v>
      </c>
      <c r="B10849" s="87">
        <v>4.1666666666666664E-2</v>
      </c>
      <c r="C10849">
        <v>1.381E-5</v>
      </c>
    </row>
    <row r="10850" spans="1:3" x14ac:dyDescent="0.35">
      <c r="A10850" s="86">
        <v>46136</v>
      </c>
      <c r="B10850" s="87">
        <v>5.2083333333333336E-2</v>
      </c>
      <c r="C10850">
        <v>1.2819999999999999E-5</v>
      </c>
    </row>
    <row r="10851" spans="1:3" x14ac:dyDescent="0.35">
      <c r="A10851" s="86">
        <v>46136</v>
      </c>
      <c r="B10851" s="87">
        <v>6.25E-2</v>
      </c>
      <c r="C10851">
        <v>1.2139999999999999E-5</v>
      </c>
    </row>
    <row r="10852" spans="1:3" x14ac:dyDescent="0.35">
      <c r="A10852" s="86">
        <v>46136</v>
      </c>
      <c r="B10852" s="87">
        <v>7.2916666666666671E-2</v>
      </c>
      <c r="C10852">
        <v>1.17E-5</v>
      </c>
    </row>
    <row r="10853" spans="1:3" x14ac:dyDescent="0.35">
      <c r="A10853" s="86">
        <v>46136</v>
      </c>
      <c r="B10853" s="87">
        <v>8.3333333333333329E-2</v>
      </c>
      <c r="C10853">
        <v>1.137E-5</v>
      </c>
    </row>
    <row r="10854" spans="1:3" x14ac:dyDescent="0.35">
      <c r="A10854" s="86">
        <v>46136</v>
      </c>
      <c r="B10854" s="87">
        <v>9.375E-2</v>
      </c>
      <c r="C10854">
        <v>1.111E-5</v>
      </c>
    </row>
    <row r="10855" spans="1:3" x14ac:dyDescent="0.35">
      <c r="A10855" s="86">
        <v>46136</v>
      </c>
      <c r="B10855" s="87">
        <v>0.10416666666666667</v>
      </c>
      <c r="C10855">
        <v>1.0869999999999999E-5</v>
      </c>
    </row>
    <row r="10856" spans="1:3" x14ac:dyDescent="0.35">
      <c r="A10856" s="86">
        <v>46136</v>
      </c>
      <c r="B10856" s="87">
        <v>0.11458333333333333</v>
      </c>
      <c r="C10856">
        <v>1.0689999999999999E-5</v>
      </c>
    </row>
    <row r="10857" spans="1:3" x14ac:dyDescent="0.35">
      <c r="A10857" s="86">
        <v>46136</v>
      </c>
      <c r="B10857" s="87">
        <v>0.125</v>
      </c>
      <c r="C10857">
        <v>1.0569999999999999E-5</v>
      </c>
    </row>
    <row r="10858" spans="1:3" x14ac:dyDescent="0.35">
      <c r="A10858" s="86">
        <v>46136</v>
      </c>
      <c r="B10858" s="87">
        <v>0.13541666666666666</v>
      </c>
      <c r="C10858">
        <v>1.0500000000000001E-5</v>
      </c>
    </row>
    <row r="10859" spans="1:3" x14ac:dyDescent="0.35">
      <c r="A10859" s="86">
        <v>46136</v>
      </c>
      <c r="B10859" s="87">
        <v>0.14583333333333334</v>
      </c>
      <c r="C10859">
        <v>1.0500000000000001E-5</v>
      </c>
    </row>
    <row r="10860" spans="1:3" x14ac:dyDescent="0.35">
      <c r="A10860" s="86">
        <v>46136</v>
      </c>
      <c r="B10860" s="87">
        <v>0.15625</v>
      </c>
      <c r="C10860">
        <v>1.0519999999999999E-5</v>
      </c>
    </row>
    <row r="10861" spans="1:3" x14ac:dyDescent="0.35">
      <c r="A10861" s="86">
        <v>46136</v>
      </c>
      <c r="B10861" s="87">
        <v>0.16666666666666666</v>
      </c>
      <c r="C10861">
        <v>1.0569999999999999E-5</v>
      </c>
    </row>
    <row r="10862" spans="1:3" x14ac:dyDescent="0.35">
      <c r="A10862" s="86">
        <v>46136</v>
      </c>
      <c r="B10862" s="87">
        <v>0.17708333333333334</v>
      </c>
      <c r="C10862">
        <v>1.059E-5</v>
      </c>
    </row>
    <row r="10863" spans="1:3" x14ac:dyDescent="0.35">
      <c r="A10863" s="86">
        <v>46136</v>
      </c>
      <c r="B10863" s="87">
        <v>0.1875</v>
      </c>
      <c r="C10863">
        <v>1.0670000000000001E-5</v>
      </c>
    </row>
    <row r="10864" spans="1:3" x14ac:dyDescent="0.35">
      <c r="A10864" s="86">
        <v>46136</v>
      </c>
      <c r="B10864" s="87">
        <v>0.19791666666666666</v>
      </c>
      <c r="C10864">
        <v>1.079E-5</v>
      </c>
    </row>
    <row r="10865" spans="1:3" x14ac:dyDescent="0.35">
      <c r="A10865" s="86">
        <v>46136</v>
      </c>
      <c r="B10865" s="87">
        <v>0.20833333333333334</v>
      </c>
      <c r="C10865">
        <v>1.096E-5</v>
      </c>
    </row>
    <row r="10866" spans="1:3" x14ac:dyDescent="0.35">
      <c r="A10866" s="86">
        <v>46136</v>
      </c>
      <c r="B10866" s="87">
        <v>0.21875</v>
      </c>
      <c r="C10866">
        <v>1.131E-5</v>
      </c>
    </row>
    <row r="10867" spans="1:3" x14ac:dyDescent="0.35">
      <c r="A10867" s="86">
        <v>46136</v>
      </c>
      <c r="B10867" s="87">
        <v>0.22916666666666666</v>
      </c>
      <c r="C10867">
        <v>1.1939999999999999E-5</v>
      </c>
    </row>
    <row r="10868" spans="1:3" x14ac:dyDescent="0.35">
      <c r="A10868" s="86">
        <v>46136</v>
      </c>
      <c r="B10868" s="87">
        <v>0.23958333333333334</v>
      </c>
      <c r="C10868">
        <v>1.311E-5</v>
      </c>
    </row>
    <row r="10869" spans="1:3" x14ac:dyDescent="0.35">
      <c r="A10869" s="86">
        <v>46136</v>
      </c>
      <c r="B10869" s="87">
        <v>0.25</v>
      </c>
      <c r="C10869">
        <v>1.504E-5</v>
      </c>
    </row>
    <row r="10870" spans="1:3" x14ac:dyDescent="0.35">
      <c r="A10870" s="86">
        <v>46136</v>
      </c>
      <c r="B10870" s="87">
        <v>0.26041666666666669</v>
      </c>
      <c r="C10870">
        <v>1.7799999999999999E-5</v>
      </c>
    </row>
    <row r="10871" spans="1:3" x14ac:dyDescent="0.35">
      <c r="A10871" s="86">
        <v>46136</v>
      </c>
      <c r="B10871" s="87">
        <v>0.27083333333333331</v>
      </c>
      <c r="C10871">
        <v>2.107E-5</v>
      </c>
    </row>
    <row r="10872" spans="1:3" x14ac:dyDescent="0.35">
      <c r="A10872" s="86">
        <v>46136</v>
      </c>
      <c r="B10872" s="87">
        <v>0.28125</v>
      </c>
      <c r="C10872">
        <v>2.444E-5</v>
      </c>
    </row>
    <row r="10873" spans="1:3" x14ac:dyDescent="0.35">
      <c r="A10873" s="86">
        <v>46136</v>
      </c>
      <c r="B10873" s="87">
        <v>0.29166666666666669</v>
      </c>
      <c r="C10873">
        <v>2.743E-5</v>
      </c>
    </row>
    <row r="10874" spans="1:3" x14ac:dyDescent="0.35">
      <c r="A10874" s="86">
        <v>46136</v>
      </c>
      <c r="B10874" s="87">
        <v>0.30208333333333331</v>
      </c>
      <c r="C10874">
        <v>2.9729999999999998E-5</v>
      </c>
    </row>
    <row r="10875" spans="1:3" x14ac:dyDescent="0.35">
      <c r="A10875" s="86">
        <v>46136</v>
      </c>
      <c r="B10875" s="87">
        <v>0.3125</v>
      </c>
      <c r="C10875">
        <v>3.137E-5</v>
      </c>
    </row>
    <row r="10876" spans="1:3" x14ac:dyDescent="0.35">
      <c r="A10876" s="86">
        <v>46136</v>
      </c>
      <c r="B10876" s="87">
        <v>0.32291666666666669</v>
      </c>
      <c r="C10876">
        <v>3.2439999999999994E-5</v>
      </c>
    </row>
    <row r="10877" spans="1:3" x14ac:dyDescent="0.35">
      <c r="A10877" s="86">
        <v>46136</v>
      </c>
      <c r="B10877" s="87">
        <v>0.33333333333333331</v>
      </c>
      <c r="C10877">
        <v>3.3130000000000003E-5</v>
      </c>
    </row>
    <row r="10878" spans="1:3" x14ac:dyDescent="0.35">
      <c r="A10878" s="86">
        <v>46136</v>
      </c>
      <c r="B10878" s="87">
        <v>0.34375</v>
      </c>
      <c r="C10878">
        <v>3.349E-5</v>
      </c>
    </row>
    <row r="10879" spans="1:3" x14ac:dyDescent="0.35">
      <c r="A10879" s="86">
        <v>46136</v>
      </c>
      <c r="B10879" s="87">
        <v>0.35416666666666669</v>
      </c>
      <c r="C10879">
        <v>3.3609999999999998E-5</v>
      </c>
    </row>
    <row r="10880" spans="1:3" x14ac:dyDescent="0.35">
      <c r="A10880" s="86">
        <v>46136</v>
      </c>
      <c r="B10880" s="87">
        <v>0.36458333333333331</v>
      </c>
      <c r="C10880">
        <v>3.3609999999999998E-5</v>
      </c>
    </row>
    <row r="10881" spans="1:3" x14ac:dyDescent="0.35">
      <c r="A10881" s="86">
        <v>46136</v>
      </c>
      <c r="B10881" s="87">
        <v>0.375</v>
      </c>
      <c r="C10881">
        <v>3.3520000000000004E-5</v>
      </c>
    </row>
    <row r="10882" spans="1:3" x14ac:dyDescent="0.35">
      <c r="A10882" s="86">
        <v>46136</v>
      </c>
      <c r="B10882" s="87">
        <v>0.38541666666666669</v>
      </c>
      <c r="C10882">
        <v>3.3419999999999995E-5</v>
      </c>
    </row>
    <row r="10883" spans="1:3" x14ac:dyDescent="0.35">
      <c r="A10883" s="86">
        <v>46136</v>
      </c>
      <c r="B10883" s="87">
        <v>0.39583333333333331</v>
      </c>
      <c r="C10883">
        <v>3.3290000000000001E-5</v>
      </c>
    </row>
    <row r="10884" spans="1:3" x14ac:dyDescent="0.35">
      <c r="A10884" s="86">
        <v>46136</v>
      </c>
      <c r="B10884" s="87">
        <v>0.40625</v>
      </c>
      <c r="C10884">
        <v>3.3130000000000003E-5</v>
      </c>
    </row>
    <row r="10885" spans="1:3" x14ac:dyDescent="0.35">
      <c r="A10885" s="86">
        <v>46136</v>
      </c>
      <c r="B10885" s="87">
        <v>0.41666666666666669</v>
      </c>
      <c r="C10885">
        <v>3.29E-5</v>
      </c>
    </row>
    <row r="10886" spans="1:3" x14ac:dyDescent="0.35">
      <c r="A10886" s="86">
        <v>46136</v>
      </c>
      <c r="B10886" s="87">
        <v>0.42708333333333331</v>
      </c>
      <c r="C10886">
        <v>3.2639999999999999E-5</v>
      </c>
    </row>
    <row r="10887" spans="1:3" x14ac:dyDescent="0.35">
      <c r="A10887" s="86">
        <v>46136</v>
      </c>
      <c r="B10887" s="87">
        <v>0.4375</v>
      </c>
      <c r="C10887">
        <v>3.2320000000000002E-5</v>
      </c>
    </row>
    <row r="10888" spans="1:3" x14ac:dyDescent="0.35">
      <c r="A10888" s="86">
        <v>46136</v>
      </c>
      <c r="B10888" s="87">
        <v>0.44791666666666669</v>
      </c>
      <c r="C10888">
        <v>3.2070000000000003E-5</v>
      </c>
    </row>
    <row r="10889" spans="1:3" x14ac:dyDescent="0.35">
      <c r="A10889" s="86">
        <v>46136</v>
      </c>
      <c r="B10889" s="87">
        <v>0.45833333333333331</v>
      </c>
      <c r="C10889">
        <v>3.1909999999999998E-5</v>
      </c>
    </row>
    <row r="10890" spans="1:3" x14ac:dyDescent="0.35">
      <c r="A10890" s="86">
        <v>46136</v>
      </c>
      <c r="B10890" s="87">
        <v>0.46875</v>
      </c>
      <c r="C10890">
        <v>3.188E-5</v>
      </c>
    </row>
    <row r="10891" spans="1:3" x14ac:dyDescent="0.35">
      <c r="A10891" s="86">
        <v>46136</v>
      </c>
      <c r="B10891" s="87">
        <v>0.47916666666666669</v>
      </c>
      <c r="C10891">
        <v>3.2099999999999994E-5</v>
      </c>
    </row>
    <row r="10892" spans="1:3" x14ac:dyDescent="0.35">
      <c r="A10892" s="86">
        <v>46136</v>
      </c>
      <c r="B10892" s="87">
        <v>0.48958333333333331</v>
      </c>
      <c r="C10892">
        <v>3.2610000000000001E-5</v>
      </c>
    </row>
    <row r="10893" spans="1:3" x14ac:dyDescent="0.35">
      <c r="A10893" s="86">
        <v>46136</v>
      </c>
      <c r="B10893" s="87">
        <v>0.5</v>
      </c>
      <c r="C10893">
        <v>3.3520000000000004E-5</v>
      </c>
    </row>
    <row r="10894" spans="1:3" x14ac:dyDescent="0.35">
      <c r="A10894" s="86">
        <v>46136</v>
      </c>
      <c r="B10894" s="87">
        <v>0.51041666666666663</v>
      </c>
      <c r="C10894">
        <v>3.481E-5</v>
      </c>
    </row>
    <row r="10895" spans="1:3" x14ac:dyDescent="0.35">
      <c r="A10895" s="86">
        <v>46136</v>
      </c>
      <c r="B10895" s="87">
        <v>0.52083333333333337</v>
      </c>
      <c r="C10895">
        <v>3.6170000000000001E-5</v>
      </c>
    </row>
    <row r="10896" spans="1:3" x14ac:dyDescent="0.35">
      <c r="A10896" s="86">
        <v>46136</v>
      </c>
      <c r="B10896" s="87">
        <v>0.53125</v>
      </c>
      <c r="C10896">
        <v>3.7289999999999997E-5</v>
      </c>
    </row>
    <row r="10897" spans="1:3" x14ac:dyDescent="0.35">
      <c r="A10897" s="86">
        <v>46136</v>
      </c>
      <c r="B10897" s="87">
        <v>0.54166666666666663</v>
      </c>
      <c r="C10897">
        <v>3.7780000000000001E-5</v>
      </c>
    </row>
    <row r="10898" spans="1:3" x14ac:dyDescent="0.35">
      <c r="A10898" s="86">
        <v>46136</v>
      </c>
      <c r="B10898" s="87">
        <v>0.55208333333333337</v>
      </c>
      <c r="C10898">
        <v>3.7389999999999999E-5</v>
      </c>
    </row>
    <row r="10899" spans="1:3" x14ac:dyDescent="0.35">
      <c r="A10899" s="86">
        <v>46136</v>
      </c>
      <c r="B10899" s="87">
        <v>0.5625</v>
      </c>
      <c r="C10899">
        <v>3.6350000000000003E-5</v>
      </c>
    </row>
    <row r="10900" spans="1:3" x14ac:dyDescent="0.35">
      <c r="A10900" s="86">
        <v>46136</v>
      </c>
      <c r="B10900" s="87">
        <v>0.57291666666666663</v>
      </c>
      <c r="C10900">
        <v>3.4950000000000002E-5</v>
      </c>
    </row>
    <row r="10901" spans="1:3" x14ac:dyDescent="0.35">
      <c r="A10901" s="86">
        <v>46136</v>
      </c>
      <c r="B10901" s="87">
        <v>0.58333333333333337</v>
      </c>
      <c r="C10901">
        <v>3.3520000000000004E-5</v>
      </c>
    </row>
    <row r="10902" spans="1:3" x14ac:dyDescent="0.35">
      <c r="A10902" s="86">
        <v>46136</v>
      </c>
      <c r="B10902" s="87">
        <v>0.59375</v>
      </c>
      <c r="C10902">
        <v>3.2320000000000002E-5</v>
      </c>
    </row>
    <row r="10903" spans="1:3" x14ac:dyDescent="0.35">
      <c r="A10903" s="86">
        <v>46136</v>
      </c>
      <c r="B10903" s="87">
        <v>0.60416666666666663</v>
      </c>
      <c r="C10903">
        <v>3.1340000000000001E-5</v>
      </c>
    </row>
    <row r="10904" spans="1:3" x14ac:dyDescent="0.35">
      <c r="A10904" s="86">
        <v>46136</v>
      </c>
      <c r="B10904" s="87">
        <v>0.61458333333333337</v>
      </c>
      <c r="C10904">
        <v>3.046E-5</v>
      </c>
    </row>
    <row r="10905" spans="1:3" x14ac:dyDescent="0.35">
      <c r="A10905" s="86">
        <v>46136</v>
      </c>
      <c r="B10905" s="87">
        <v>0.625</v>
      </c>
      <c r="C10905">
        <v>2.9659999999999997E-5</v>
      </c>
    </row>
    <row r="10906" spans="1:3" x14ac:dyDescent="0.35">
      <c r="A10906" s="86">
        <v>46136</v>
      </c>
      <c r="B10906" s="87">
        <v>0.63541666666666663</v>
      </c>
      <c r="C10906">
        <v>2.883E-5</v>
      </c>
    </row>
    <row r="10907" spans="1:3" x14ac:dyDescent="0.35">
      <c r="A10907" s="86">
        <v>46136</v>
      </c>
      <c r="B10907" s="87">
        <v>0.64583333333333337</v>
      </c>
      <c r="C10907">
        <v>2.8019999999999999E-5</v>
      </c>
    </row>
    <row r="10908" spans="1:3" x14ac:dyDescent="0.35">
      <c r="A10908" s="86">
        <v>46136</v>
      </c>
      <c r="B10908" s="87">
        <v>0.65625</v>
      </c>
      <c r="C10908">
        <v>2.7269999999999998E-5</v>
      </c>
    </row>
    <row r="10909" spans="1:3" x14ac:dyDescent="0.35">
      <c r="A10909" s="86">
        <v>46136</v>
      </c>
      <c r="B10909" s="87">
        <v>0.66666666666666663</v>
      </c>
      <c r="C10909">
        <v>2.6599999999999999E-5</v>
      </c>
    </row>
    <row r="10910" spans="1:3" x14ac:dyDescent="0.35">
      <c r="A10910" s="86">
        <v>46136</v>
      </c>
      <c r="B10910" s="87">
        <v>0.67708333333333337</v>
      </c>
      <c r="C10910">
        <v>2.6100000000000001E-5</v>
      </c>
    </row>
    <row r="10911" spans="1:3" x14ac:dyDescent="0.35">
      <c r="A10911" s="86">
        <v>46136</v>
      </c>
      <c r="B10911" s="87">
        <v>0.6875</v>
      </c>
      <c r="C10911">
        <v>2.58E-5</v>
      </c>
    </row>
    <row r="10912" spans="1:3" x14ac:dyDescent="0.35">
      <c r="A10912" s="86">
        <v>46136</v>
      </c>
      <c r="B10912" s="87">
        <v>0.69791666666666663</v>
      </c>
      <c r="C10912">
        <v>2.5749999999999999E-5</v>
      </c>
    </row>
    <row r="10913" spans="1:3" x14ac:dyDescent="0.35">
      <c r="A10913" s="86">
        <v>46136</v>
      </c>
      <c r="B10913" s="87">
        <v>0.70833333333333337</v>
      </c>
      <c r="C10913">
        <v>2.5999999999999998E-5</v>
      </c>
    </row>
    <row r="10914" spans="1:3" x14ac:dyDescent="0.35">
      <c r="A10914" s="86">
        <v>46136</v>
      </c>
      <c r="B10914" s="87">
        <v>0.71875</v>
      </c>
      <c r="C10914">
        <v>2.6630000000000001E-5</v>
      </c>
    </row>
    <row r="10915" spans="1:3" x14ac:dyDescent="0.35">
      <c r="A10915" s="86">
        <v>46136</v>
      </c>
      <c r="B10915" s="87">
        <v>0.72916666666666663</v>
      </c>
      <c r="C10915">
        <v>2.7609999999999998E-5</v>
      </c>
    </row>
    <row r="10916" spans="1:3" x14ac:dyDescent="0.35">
      <c r="A10916" s="86">
        <v>46136</v>
      </c>
      <c r="B10916" s="87">
        <v>0.73958333333333337</v>
      </c>
      <c r="C10916">
        <v>2.8879999999999998E-5</v>
      </c>
    </row>
    <row r="10917" spans="1:3" x14ac:dyDescent="0.35">
      <c r="A10917" s="86">
        <v>46136</v>
      </c>
      <c r="B10917" s="87">
        <v>0.75</v>
      </c>
      <c r="C10917">
        <v>3.046E-5</v>
      </c>
    </row>
    <row r="10918" spans="1:3" x14ac:dyDescent="0.35">
      <c r="A10918" s="86">
        <v>46136</v>
      </c>
      <c r="B10918" s="87">
        <v>0.76041666666666663</v>
      </c>
      <c r="C10918">
        <v>3.2320000000000002E-5</v>
      </c>
    </row>
    <row r="10919" spans="1:3" x14ac:dyDescent="0.35">
      <c r="A10919" s="86">
        <v>46136</v>
      </c>
      <c r="B10919" s="87">
        <v>0.77083333333333337</v>
      </c>
      <c r="C10919">
        <v>3.4320000000000003E-5</v>
      </c>
    </row>
    <row r="10920" spans="1:3" x14ac:dyDescent="0.35">
      <c r="A10920" s="86">
        <v>46136</v>
      </c>
      <c r="B10920" s="87">
        <v>0.78125</v>
      </c>
      <c r="C10920">
        <v>3.6400000000000004E-5</v>
      </c>
    </row>
    <row r="10921" spans="1:3" x14ac:dyDescent="0.35">
      <c r="A10921" s="86">
        <v>46136</v>
      </c>
      <c r="B10921" s="87">
        <v>0.79166666666666663</v>
      </c>
      <c r="C10921">
        <v>3.8399999999999998E-5</v>
      </c>
    </row>
    <row r="10922" spans="1:3" x14ac:dyDescent="0.35">
      <c r="A10922" s="86">
        <v>46136</v>
      </c>
      <c r="B10922" s="87">
        <v>0.80208333333333337</v>
      </c>
      <c r="C10922">
        <v>4.0250000000000003E-5</v>
      </c>
    </row>
    <row r="10923" spans="1:3" x14ac:dyDescent="0.35">
      <c r="A10923" s="86">
        <v>46136</v>
      </c>
      <c r="B10923" s="87">
        <v>0.8125</v>
      </c>
      <c r="C10923">
        <v>4.1770000000000002E-5</v>
      </c>
    </row>
    <row r="10924" spans="1:3" x14ac:dyDescent="0.35">
      <c r="A10924" s="86">
        <v>46136</v>
      </c>
      <c r="B10924" s="87">
        <v>0.82291666666666663</v>
      </c>
      <c r="C10924">
        <v>4.2759999999999997E-5</v>
      </c>
    </row>
    <row r="10925" spans="1:3" x14ac:dyDescent="0.35">
      <c r="A10925" s="86">
        <v>46136</v>
      </c>
      <c r="B10925" s="87">
        <v>0.83333333333333337</v>
      </c>
      <c r="C10925">
        <v>4.3080000000000001E-5</v>
      </c>
    </row>
    <row r="10926" spans="1:3" x14ac:dyDescent="0.35">
      <c r="A10926" s="86">
        <v>46136</v>
      </c>
      <c r="B10926" s="87">
        <v>0.84375</v>
      </c>
      <c r="C10926">
        <v>4.2599999999999999E-5</v>
      </c>
    </row>
    <row r="10927" spans="1:3" x14ac:dyDescent="0.35">
      <c r="A10927" s="86">
        <v>46136</v>
      </c>
      <c r="B10927" s="87">
        <v>0.85416666666666663</v>
      </c>
      <c r="C10927">
        <v>4.1619999999999998E-5</v>
      </c>
    </row>
    <row r="10928" spans="1:3" x14ac:dyDescent="0.35">
      <c r="A10928" s="86">
        <v>46136</v>
      </c>
      <c r="B10928" s="87">
        <v>0.86458333333333337</v>
      </c>
      <c r="C10928">
        <v>4.0450000000000001E-5</v>
      </c>
    </row>
    <row r="10929" spans="1:3" x14ac:dyDescent="0.35">
      <c r="A10929" s="86">
        <v>46136</v>
      </c>
      <c r="B10929" s="87">
        <v>0.875</v>
      </c>
      <c r="C10929">
        <v>3.9419999999999999E-5</v>
      </c>
    </row>
    <row r="10930" spans="1:3" x14ac:dyDescent="0.35">
      <c r="A10930" s="86">
        <v>46136</v>
      </c>
      <c r="B10930" s="87">
        <v>0.88541666666666663</v>
      </c>
      <c r="C10930">
        <v>3.879E-5</v>
      </c>
    </row>
    <row r="10931" spans="1:3" x14ac:dyDescent="0.35">
      <c r="A10931" s="86">
        <v>46136</v>
      </c>
      <c r="B10931" s="87">
        <v>0.89583333333333337</v>
      </c>
      <c r="C10931">
        <v>3.837E-5</v>
      </c>
    </row>
    <row r="10932" spans="1:3" x14ac:dyDescent="0.35">
      <c r="A10932" s="86">
        <v>46136</v>
      </c>
      <c r="B10932" s="87">
        <v>0.90625</v>
      </c>
      <c r="C10932">
        <v>3.7929999999999998E-5</v>
      </c>
    </row>
    <row r="10933" spans="1:3" x14ac:dyDescent="0.35">
      <c r="A10933" s="86">
        <v>46136</v>
      </c>
      <c r="B10933" s="87">
        <v>0.91666666666666663</v>
      </c>
      <c r="C10933">
        <v>3.718E-5</v>
      </c>
    </row>
    <row r="10934" spans="1:3" x14ac:dyDescent="0.35">
      <c r="A10934" s="86">
        <v>46136</v>
      </c>
      <c r="B10934" s="87">
        <v>0.92708333333333337</v>
      </c>
      <c r="C10934">
        <v>3.5929999999999997E-5</v>
      </c>
    </row>
    <row r="10935" spans="1:3" x14ac:dyDescent="0.35">
      <c r="A10935" s="86">
        <v>46136</v>
      </c>
      <c r="B10935" s="87">
        <v>0.9375</v>
      </c>
      <c r="C10935">
        <v>3.4250000000000006E-5</v>
      </c>
    </row>
    <row r="10936" spans="1:3" x14ac:dyDescent="0.35">
      <c r="A10936" s="86">
        <v>46136</v>
      </c>
      <c r="B10936" s="87">
        <v>0.94791666666666663</v>
      </c>
      <c r="C10936">
        <v>3.2249999999999998E-5</v>
      </c>
    </row>
    <row r="10937" spans="1:3" x14ac:dyDescent="0.35">
      <c r="A10937" s="86">
        <v>46136</v>
      </c>
      <c r="B10937" s="87">
        <v>0.95833333333333337</v>
      </c>
      <c r="C10937">
        <v>3.0069999999999998E-5</v>
      </c>
    </row>
    <row r="10938" spans="1:3" x14ac:dyDescent="0.35">
      <c r="A10938" s="86">
        <v>46136</v>
      </c>
      <c r="B10938" s="87">
        <v>0.96875</v>
      </c>
      <c r="C10938">
        <v>2.7820000000000001E-5</v>
      </c>
    </row>
    <row r="10939" spans="1:3" x14ac:dyDescent="0.35">
      <c r="A10939" s="86">
        <v>46136</v>
      </c>
      <c r="B10939" s="87">
        <v>0.97916666666666663</v>
      </c>
      <c r="C10939">
        <v>2.5579999999999999E-5</v>
      </c>
    </row>
    <row r="10940" spans="1:3" x14ac:dyDescent="0.35">
      <c r="A10940" s="86">
        <v>46136</v>
      </c>
      <c r="B10940" s="87">
        <v>0.98958333333333337</v>
      </c>
      <c r="C10940">
        <v>2.3329999999999999E-5</v>
      </c>
    </row>
    <row r="10941" spans="1:3" x14ac:dyDescent="0.35">
      <c r="A10941" s="86">
        <v>46137</v>
      </c>
      <c r="B10941" s="87">
        <v>0</v>
      </c>
      <c r="C10941">
        <v>2.1139999999999997E-5</v>
      </c>
    </row>
    <row r="10942" spans="1:3" x14ac:dyDescent="0.35">
      <c r="A10942" s="86">
        <v>46137</v>
      </c>
      <c r="B10942" s="87">
        <v>1.0416666666666666E-2</v>
      </c>
      <c r="C10942">
        <v>1.95E-5</v>
      </c>
    </row>
    <row r="10943" spans="1:3" x14ac:dyDescent="0.35">
      <c r="A10943" s="86">
        <v>46137</v>
      </c>
      <c r="B10943" s="87">
        <v>2.0833333333333332E-2</v>
      </c>
      <c r="C10943">
        <v>1.8259999999999998E-5</v>
      </c>
    </row>
    <row r="10944" spans="1:3" x14ac:dyDescent="0.35">
      <c r="A10944" s="86">
        <v>46137</v>
      </c>
      <c r="B10944" s="87">
        <v>3.125E-2</v>
      </c>
      <c r="C10944">
        <v>1.719E-5</v>
      </c>
    </row>
    <row r="10945" spans="1:3" x14ac:dyDescent="0.35">
      <c r="A10945" s="86">
        <v>46137</v>
      </c>
      <c r="B10945" s="87">
        <v>4.1666666666666664E-2</v>
      </c>
      <c r="C10945">
        <v>1.6189999999999999E-5</v>
      </c>
    </row>
    <row r="10946" spans="1:3" x14ac:dyDescent="0.35">
      <c r="A10946" s="86">
        <v>46137</v>
      </c>
      <c r="B10946" s="87">
        <v>5.2083333333333336E-2</v>
      </c>
      <c r="C10946">
        <v>1.5150000000000001E-5</v>
      </c>
    </row>
    <row r="10947" spans="1:3" x14ac:dyDescent="0.35">
      <c r="A10947" s="86">
        <v>46137</v>
      </c>
      <c r="B10947" s="87">
        <v>6.25E-2</v>
      </c>
      <c r="C10947">
        <v>1.4100000000000001E-5</v>
      </c>
    </row>
    <row r="10948" spans="1:3" x14ac:dyDescent="0.35">
      <c r="A10948" s="86">
        <v>46137</v>
      </c>
      <c r="B10948" s="87">
        <v>7.2916666666666671E-2</v>
      </c>
      <c r="C10948">
        <v>1.3159999999999999E-5</v>
      </c>
    </row>
    <row r="10949" spans="1:3" x14ac:dyDescent="0.35">
      <c r="A10949" s="86">
        <v>46137</v>
      </c>
      <c r="B10949" s="87">
        <v>8.3333333333333329E-2</v>
      </c>
      <c r="C10949">
        <v>1.235E-5</v>
      </c>
    </row>
    <row r="10950" spans="1:3" x14ac:dyDescent="0.35">
      <c r="A10950" s="86">
        <v>46137</v>
      </c>
      <c r="B10950" s="87">
        <v>9.375E-2</v>
      </c>
      <c r="C10950">
        <v>1.1769999999999999E-5</v>
      </c>
    </row>
    <row r="10951" spans="1:3" x14ac:dyDescent="0.35">
      <c r="A10951" s="86">
        <v>46137</v>
      </c>
      <c r="B10951" s="87">
        <v>0.10416666666666667</v>
      </c>
      <c r="C10951">
        <v>1.1379999999999999E-5</v>
      </c>
    </row>
    <row r="10952" spans="1:3" x14ac:dyDescent="0.35">
      <c r="A10952" s="86">
        <v>46137</v>
      </c>
      <c r="B10952" s="87">
        <v>0.11458333333333333</v>
      </c>
      <c r="C10952">
        <v>1.112E-5</v>
      </c>
    </row>
    <row r="10953" spans="1:3" x14ac:dyDescent="0.35">
      <c r="A10953" s="86">
        <v>46137</v>
      </c>
      <c r="B10953" s="87">
        <v>0.125</v>
      </c>
      <c r="C10953">
        <v>1.0919999999999999E-5</v>
      </c>
    </row>
    <row r="10954" spans="1:3" x14ac:dyDescent="0.35">
      <c r="A10954" s="86">
        <v>46137</v>
      </c>
      <c r="B10954" s="87">
        <v>0.13541666666666666</v>
      </c>
      <c r="C10954">
        <v>1.08E-5</v>
      </c>
    </row>
    <row r="10955" spans="1:3" x14ac:dyDescent="0.35">
      <c r="A10955" s="86">
        <v>46137</v>
      </c>
      <c r="B10955" s="87">
        <v>0.14583333333333334</v>
      </c>
      <c r="C10955">
        <v>1.0680000000000001E-5</v>
      </c>
    </row>
    <row r="10956" spans="1:3" x14ac:dyDescent="0.35">
      <c r="A10956" s="86">
        <v>46137</v>
      </c>
      <c r="B10956" s="87">
        <v>0.15625</v>
      </c>
      <c r="C10956">
        <v>1.058E-5</v>
      </c>
    </row>
    <row r="10957" spans="1:3" x14ac:dyDescent="0.35">
      <c r="A10957" s="86">
        <v>46137</v>
      </c>
      <c r="B10957" s="87">
        <v>0.16666666666666666</v>
      </c>
      <c r="C10957">
        <v>1.0529999999999999E-5</v>
      </c>
    </row>
    <row r="10958" spans="1:3" x14ac:dyDescent="0.35">
      <c r="A10958" s="86">
        <v>46137</v>
      </c>
      <c r="B10958" s="87">
        <v>0.17708333333333334</v>
      </c>
      <c r="C10958">
        <v>1.048E-5</v>
      </c>
    </row>
    <row r="10959" spans="1:3" x14ac:dyDescent="0.35">
      <c r="A10959" s="86">
        <v>46137</v>
      </c>
      <c r="B10959" s="87">
        <v>0.1875</v>
      </c>
      <c r="C10959">
        <v>1.048E-5</v>
      </c>
    </row>
    <row r="10960" spans="1:3" x14ac:dyDescent="0.35">
      <c r="A10960" s="86">
        <v>46137</v>
      </c>
      <c r="B10960" s="87">
        <v>0.19791666666666666</v>
      </c>
      <c r="C10960">
        <v>1.048E-5</v>
      </c>
    </row>
    <row r="10961" spans="1:3" x14ac:dyDescent="0.35">
      <c r="A10961" s="86">
        <v>46137</v>
      </c>
      <c r="B10961" s="87">
        <v>0.20833333333333334</v>
      </c>
      <c r="C10961">
        <v>1.0529999999999999E-5</v>
      </c>
    </row>
    <row r="10962" spans="1:3" x14ac:dyDescent="0.35">
      <c r="A10962" s="86">
        <v>46137</v>
      </c>
      <c r="B10962" s="87">
        <v>0.21875</v>
      </c>
      <c r="C10962">
        <v>1.06E-5</v>
      </c>
    </row>
    <row r="10963" spans="1:3" x14ac:dyDescent="0.35">
      <c r="A10963" s="86">
        <v>46137</v>
      </c>
      <c r="B10963" s="87">
        <v>0.22916666666666666</v>
      </c>
      <c r="C10963">
        <v>1.0749999999999999E-5</v>
      </c>
    </row>
    <row r="10964" spans="1:3" x14ac:dyDescent="0.35">
      <c r="A10964" s="86">
        <v>46137</v>
      </c>
      <c r="B10964" s="87">
        <v>0.23958333333333334</v>
      </c>
      <c r="C10964">
        <v>1.1039999999999999E-5</v>
      </c>
    </row>
    <row r="10965" spans="1:3" x14ac:dyDescent="0.35">
      <c r="A10965" s="86">
        <v>46137</v>
      </c>
      <c r="B10965" s="87">
        <v>0.25</v>
      </c>
      <c r="C10965">
        <v>1.1520000000000002E-5</v>
      </c>
    </row>
    <row r="10966" spans="1:3" x14ac:dyDescent="0.35">
      <c r="A10966" s="86">
        <v>46137</v>
      </c>
      <c r="B10966" s="87">
        <v>0.26041666666666669</v>
      </c>
      <c r="C10966">
        <v>1.2279999999999999E-5</v>
      </c>
    </row>
    <row r="10967" spans="1:3" x14ac:dyDescent="0.35">
      <c r="A10967" s="86">
        <v>46137</v>
      </c>
      <c r="B10967" s="87">
        <v>0.27083333333333331</v>
      </c>
      <c r="C10967">
        <v>1.3350000000000001E-5</v>
      </c>
    </row>
    <row r="10968" spans="1:3" x14ac:dyDescent="0.35">
      <c r="A10968" s="86">
        <v>46137</v>
      </c>
      <c r="B10968" s="87">
        <v>0.28125</v>
      </c>
      <c r="C10968">
        <v>1.4760000000000001E-5</v>
      </c>
    </row>
    <row r="10969" spans="1:3" x14ac:dyDescent="0.35">
      <c r="A10969" s="86">
        <v>46137</v>
      </c>
      <c r="B10969" s="87">
        <v>0.29166666666666669</v>
      </c>
      <c r="C10969">
        <v>1.658E-5</v>
      </c>
    </row>
    <row r="10970" spans="1:3" x14ac:dyDescent="0.35">
      <c r="A10970" s="86">
        <v>46137</v>
      </c>
      <c r="B10970" s="87">
        <v>0.30208333333333331</v>
      </c>
      <c r="C10970">
        <v>1.8849999999999997E-5</v>
      </c>
    </row>
    <row r="10971" spans="1:3" x14ac:dyDescent="0.35">
      <c r="A10971" s="86">
        <v>46137</v>
      </c>
      <c r="B10971" s="87">
        <v>0.3125</v>
      </c>
      <c r="C10971">
        <v>2.1379999999999999E-5</v>
      </c>
    </row>
    <row r="10972" spans="1:3" x14ac:dyDescent="0.35">
      <c r="A10972" s="86">
        <v>46137</v>
      </c>
      <c r="B10972" s="87">
        <v>0.32291666666666669</v>
      </c>
      <c r="C10972">
        <v>2.3970000000000003E-5</v>
      </c>
    </row>
    <row r="10973" spans="1:3" x14ac:dyDescent="0.35">
      <c r="A10973" s="86">
        <v>46137</v>
      </c>
      <c r="B10973" s="87">
        <v>0.33333333333333331</v>
      </c>
      <c r="C10973">
        <v>2.65E-5</v>
      </c>
    </row>
    <row r="10974" spans="1:3" x14ac:dyDescent="0.35">
      <c r="A10974" s="86">
        <v>46137</v>
      </c>
      <c r="B10974" s="87">
        <v>0.34375</v>
      </c>
      <c r="C10974">
        <v>2.879E-5</v>
      </c>
    </row>
    <row r="10975" spans="1:3" x14ac:dyDescent="0.35">
      <c r="A10975" s="86">
        <v>46137</v>
      </c>
      <c r="B10975" s="87">
        <v>0.35416666666666669</v>
      </c>
      <c r="C10975">
        <v>3.0809999999999998E-5</v>
      </c>
    </row>
    <row r="10976" spans="1:3" x14ac:dyDescent="0.35">
      <c r="A10976" s="86">
        <v>46137</v>
      </c>
      <c r="B10976" s="87">
        <v>0.36458333333333331</v>
      </c>
      <c r="C10976">
        <v>3.2530000000000002E-5</v>
      </c>
    </row>
    <row r="10977" spans="1:3" x14ac:dyDescent="0.35">
      <c r="A10977" s="86">
        <v>46137</v>
      </c>
      <c r="B10977" s="87">
        <v>0.375</v>
      </c>
      <c r="C10977">
        <v>3.3989999999999998E-5</v>
      </c>
    </row>
    <row r="10978" spans="1:3" x14ac:dyDescent="0.35">
      <c r="A10978" s="86">
        <v>46137</v>
      </c>
      <c r="B10978" s="87">
        <v>0.38541666666666669</v>
      </c>
      <c r="C10978">
        <v>3.519E-5</v>
      </c>
    </row>
    <row r="10979" spans="1:3" x14ac:dyDescent="0.35">
      <c r="A10979" s="86">
        <v>46137</v>
      </c>
      <c r="B10979" s="87">
        <v>0.39583333333333331</v>
      </c>
      <c r="C10979">
        <v>3.6179999999999996E-5</v>
      </c>
    </row>
    <row r="10980" spans="1:3" x14ac:dyDescent="0.35">
      <c r="A10980" s="86">
        <v>46137</v>
      </c>
      <c r="B10980" s="87">
        <v>0.40625</v>
      </c>
      <c r="C10980">
        <v>3.7049999999999999E-5</v>
      </c>
    </row>
    <row r="10981" spans="1:3" x14ac:dyDescent="0.35">
      <c r="A10981" s="86">
        <v>46137</v>
      </c>
      <c r="B10981" s="87">
        <v>0.41666666666666669</v>
      </c>
      <c r="C10981">
        <v>3.7830000000000002E-5</v>
      </c>
    </row>
    <row r="10982" spans="1:3" x14ac:dyDescent="0.35">
      <c r="A10982" s="86">
        <v>46137</v>
      </c>
      <c r="B10982" s="87">
        <v>0.42708333333333331</v>
      </c>
      <c r="C10982">
        <v>3.8640000000000003E-5</v>
      </c>
    </row>
    <row r="10983" spans="1:3" x14ac:dyDescent="0.35">
      <c r="A10983" s="86">
        <v>46137</v>
      </c>
      <c r="B10983" s="87">
        <v>0.4375</v>
      </c>
      <c r="C10983">
        <v>3.9390000000000001E-5</v>
      </c>
    </row>
    <row r="10984" spans="1:3" x14ac:dyDescent="0.35">
      <c r="A10984" s="86">
        <v>46137</v>
      </c>
      <c r="B10984" s="87">
        <v>0.44791666666666669</v>
      </c>
      <c r="C10984">
        <v>4.0099999999999999E-5</v>
      </c>
    </row>
    <row r="10985" spans="1:3" x14ac:dyDescent="0.35">
      <c r="A10985" s="86">
        <v>46137</v>
      </c>
      <c r="B10985" s="87">
        <v>0.45833333333333331</v>
      </c>
      <c r="C10985">
        <v>4.0680000000000004E-5</v>
      </c>
    </row>
    <row r="10986" spans="1:3" x14ac:dyDescent="0.35">
      <c r="A10986" s="86">
        <v>46137</v>
      </c>
      <c r="B10986" s="87">
        <v>0.46875</v>
      </c>
      <c r="C10986">
        <v>4.1140000000000003E-5</v>
      </c>
    </row>
    <row r="10987" spans="1:3" x14ac:dyDescent="0.35">
      <c r="A10987" s="86">
        <v>46137</v>
      </c>
      <c r="B10987" s="87">
        <v>0.47916666666666669</v>
      </c>
      <c r="C10987">
        <v>4.1529999999999997E-5</v>
      </c>
    </row>
    <row r="10988" spans="1:3" x14ac:dyDescent="0.35">
      <c r="A10988" s="86">
        <v>46137</v>
      </c>
      <c r="B10988" s="87">
        <v>0.48958333333333331</v>
      </c>
      <c r="C10988">
        <v>4.1950000000000003E-5</v>
      </c>
    </row>
    <row r="10989" spans="1:3" x14ac:dyDescent="0.35">
      <c r="A10989" s="86">
        <v>46137</v>
      </c>
      <c r="B10989" s="87">
        <v>0.5</v>
      </c>
      <c r="C10989">
        <v>4.2500000000000003E-5</v>
      </c>
    </row>
    <row r="10990" spans="1:3" x14ac:dyDescent="0.35">
      <c r="A10990" s="86">
        <v>46137</v>
      </c>
      <c r="B10990" s="87">
        <v>0.51041666666666663</v>
      </c>
      <c r="C10990">
        <v>4.3210000000000001E-5</v>
      </c>
    </row>
    <row r="10991" spans="1:3" x14ac:dyDescent="0.35">
      <c r="A10991" s="86">
        <v>46137</v>
      </c>
      <c r="B10991" s="87">
        <v>0.52083333333333337</v>
      </c>
      <c r="C10991">
        <v>4.3959999999999999E-5</v>
      </c>
    </row>
    <row r="10992" spans="1:3" x14ac:dyDescent="0.35">
      <c r="A10992" s="86">
        <v>46137</v>
      </c>
      <c r="B10992" s="87">
        <v>0.53125</v>
      </c>
      <c r="C10992">
        <v>4.4519999999999994E-5</v>
      </c>
    </row>
    <row r="10993" spans="1:3" x14ac:dyDescent="0.35">
      <c r="A10993" s="86">
        <v>46137</v>
      </c>
      <c r="B10993" s="87">
        <v>0.54166666666666663</v>
      </c>
      <c r="C10993">
        <v>4.4720000000000006E-5</v>
      </c>
    </row>
    <row r="10994" spans="1:3" x14ac:dyDescent="0.35">
      <c r="A10994" s="86">
        <v>46137</v>
      </c>
      <c r="B10994" s="87">
        <v>0.55208333333333337</v>
      </c>
      <c r="C10994">
        <v>4.443E-5</v>
      </c>
    </row>
    <row r="10995" spans="1:3" x14ac:dyDescent="0.35">
      <c r="A10995" s="86">
        <v>46137</v>
      </c>
      <c r="B10995" s="87">
        <v>0.5625</v>
      </c>
      <c r="C10995">
        <v>4.3720000000000002E-5</v>
      </c>
    </row>
    <row r="10996" spans="1:3" x14ac:dyDescent="0.35">
      <c r="A10996" s="86">
        <v>46137</v>
      </c>
      <c r="B10996" s="87">
        <v>0.57291666666666663</v>
      </c>
      <c r="C10996">
        <v>4.2740000000000001E-5</v>
      </c>
    </row>
    <row r="10997" spans="1:3" x14ac:dyDescent="0.35">
      <c r="A10997" s="86">
        <v>46137</v>
      </c>
      <c r="B10997" s="87">
        <v>0.58333333333333337</v>
      </c>
      <c r="C10997">
        <v>4.1700000000000004E-5</v>
      </c>
    </row>
    <row r="10998" spans="1:3" x14ac:dyDescent="0.35">
      <c r="A10998" s="86">
        <v>46137</v>
      </c>
      <c r="B10998" s="87">
        <v>0.59375</v>
      </c>
      <c r="C10998">
        <v>4.0649999999999999E-5</v>
      </c>
    </row>
    <row r="10999" spans="1:3" x14ac:dyDescent="0.35">
      <c r="A10999" s="86">
        <v>46137</v>
      </c>
      <c r="B10999" s="87">
        <v>0.60416666666666663</v>
      </c>
      <c r="C10999">
        <v>3.9660000000000003E-5</v>
      </c>
    </row>
    <row r="11000" spans="1:3" x14ac:dyDescent="0.35">
      <c r="A11000" s="86">
        <v>46137</v>
      </c>
      <c r="B11000" s="87">
        <v>0.61458333333333337</v>
      </c>
      <c r="C11000">
        <v>3.871E-5</v>
      </c>
    </row>
    <row r="11001" spans="1:3" x14ac:dyDescent="0.35">
      <c r="A11001" s="86">
        <v>46137</v>
      </c>
      <c r="B11001" s="87">
        <v>0.625</v>
      </c>
      <c r="C11001">
        <v>3.7830000000000002E-5</v>
      </c>
    </row>
    <row r="11002" spans="1:3" x14ac:dyDescent="0.35">
      <c r="A11002" s="86">
        <v>46137</v>
      </c>
      <c r="B11002" s="87">
        <v>0.63541666666666663</v>
      </c>
      <c r="C11002">
        <v>3.7030000000000003E-5</v>
      </c>
    </row>
    <row r="11003" spans="1:3" x14ac:dyDescent="0.35">
      <c r="A11003" s="86">
        <v>46137</v>
      </c>
      <c r="B11003" s="87">
        <v>0.64583333333333337</v>
      </c>
      <c r="C11003">
        <v>3.6350000000000003E-5</v>
      </c>
    </row>
    <row r="11004" spans="1:3" x14ac:dyDescent="0.35">
      <c r="A11004" s="86">
        <v>46137</v>
      </c>
      <c r="B11004" s="87">
        <v>0.65625</v>
      </c>
      <c r="C11004">
        <v>3.5790000000000001E-5</v>
      </c>
    </row>
    <row r="11005" spans="1:3" x14ac:dyDescent="0.35">
      <c r="A11005" s="86">
        <v>46137</v>
      </c>
      <c r="B11005" s="87">
        <v>0.66666666666666663</v>
      </c>
      <c r="C11005">
        <v>3.5430000000000005E-5</v>
      </c>
    </row>
    <row r="11006" spans="1:3" x14ac:dyDescent="0.35">
      <c r="A11006" s="86">
        <v>46137</v>
      </c>
      <c r="B11006" s="87">
        <v>0.67708333333333337</v>
      </c>
      <c r="C11006">
        <v>3.5259999999999998E-5</v>
      </c>
    </row>
    <row r="11007" spans="1:3" x14ac:dyDescent="0.35">
      <c r="A11007" s="86">
        <v>46137</v>
      </c>
      <c r="B11007" s="87">
        <v>0.6875</v>
      </c>
      <c r="C11007">
        <v>3.5349999999999999E-5</v>
      </c>
    </row>
    <row r="11008" spans="1:3" x14ac:dyDescent="0.35">
      <c r="A11008" s="86">
        <v>46137</v>
      </c>
      <c r="B11008" s="87">
        <v>0.69791666666666663</v>
      </c>
      <c r="C11008">
        <v>3.5670000000000002E-5</v>
      </c>
    </row>
    <row r="11009" spans="1:3" x14ac:dyDescent="0.35">
      <c r="A11009" s="86">
        <v>46137</v>
      </c>
      <c r="B11009" s="87">
        <v>0.70833333333333337</v>
      </c>
      <c r="C11009">
        <v>3.6229999999999997E-5</v>
      </c>
    </row>
    <row r="11010" spans="1:3" x14ac:dyDescent="0.35">
      <c r="A11010" s="86">
        <v>46137</v>
      </c>
      <c r="B11010" s="87">
        <v>0.71875</v>
      </c>
      <c r="C11010">
        <v>3.7030000000000003E-5</v>
      </c>
    </row>
    <row r="11011" spans="1:3" x14ac:dyDescent="0.35">
      <c r="A11011" s="86">
        <v>46137</v>
      </c>
      <c r="B11011" s="87">
        <v>0.72916666666666663</v>
      </c>
      <c r="C11011">
        <v>3.803E-5</v>
      </c>
    </row>
    <row r="11012" spans="1:3" x14ac:dyDescent="0.35">
      <c r="A11012" s="86">
        <v>46137</v>
      </c>
      <c r="B11012" s="87">
        <v>0.73958333333333337</v>
      </c>
      <c r="C11012">
        <v>3.9270000000000002E-5</v>
      </c>
    </row>
    <row r="11013" spans="1:3" x14ac:dyDescent="0.35">
      <c r="A11013" s="86">
        <v>46137</v>
      </c>
      <c r="B11013" s="87">
        <v>0.75</v>
      </c>
      <c r="C11013">
        <v>4.0680000000000004E-5</v>
      </c>
    </row>
    <row r="11014" spans="1:3" x14ac:dyDescent="0.35">
      <c r="A11014" s="86">
        <v>46137</v>
      </c>
      <c r="B11014" s="87">
        <v>0.76041666666666663</v>
      </c>
      <c r="C11014">
        <v>4.2240000000000002E-5</v>
      </c>
    </row>
    <row r="11015" spans="1:3" x14ac:dyDescent="0.35">
      <c r="A11015" s="86">
        <v>46137</v>
      </c>
      <c r="B11015" s="87">
        <v>0.77083333333333337</v>
      </c>
      <c r="C11015">
        <v>4.3860000000000004E-5</v>
      </c>
    </row>
    <row r="11016" spans="1:3" x14ac:dyDescent="0.35">
      <c r="A11016" s="86">
        <v>46137</v>
      </c>
      <c r="B11016" s="87">
        <v>0.78125</v>
      </c>
      <c r="C11016">
        <v>4.5400000000000006E-5</v>
      </c>
    </row>
    <row r="11017" spans="1:3" x14ac:dyDescent="0.35">
      <c r="A11017" s="86">
        <v>46137</v>
      </c>
      <c r="B11017" s="87">
        <v>0.79166666666666663</v>
      </c>
      <c r="C11017">
        <v>4.6760000000000006E-5</v>
      </c>
    </row>
    <row r="11018" spans="1:3" x14ac:dyDescent="0.35">
      <c r="A11018" s="86">
        <v>46137</v>
      </c>
      <c r="B11018" s="87">
        <v>0.80208333333333337</v>
      </c>
      <c r="C11018">
        <v>4.778E-5</v>
      </c>
    </row>
    <row r="11019" spans="1:3" x14ac:dyDescent="0.35">
      <c r="A11019" s="86">
        <v>46137</v>
      </c>
      <c r="B11019" s="87">
        <v>0.8125</v>
      </c>
      <c r="C11019">
        <v>4.8380000000000001E-5</v>
      </c>
    </row>
    <row r="11020" spans="1:3" x14ac:dyDescent="0.35">
      <c r="A11020" s="86">
        <v>46137</v>
      </c>
      <c r="B11020" s="87">
        <v>0.82291666666666663</v>
      </c>
      <c r="C11020">
        <v>4.8480000000000003E-5</v>
      </c>
    </row>
    <row r="11021" spans="1:3" x14ac:dyDescent="0.35">
      <c r="A11021" s="86">
        <v>46137</v>
      </c>
      <c r="B11021" s="87">
        <v>0.83333333333333337</v>
      </c>
      <c r="C11021">
        <v>4.7980000000000005E-5</v>
      </c>
    </row>
    <row r="11022" spans="1:3" x14ac:dyDescent="0.35">
      <c r="A11022" s="86">
        <v>46137</v>
      </c>
      <c r="B11022" s="87">
        <v>0.84375</v>
      </c>
      <c r="C11022">
        <v>4.6780000000000003E-5</v>
      </c>
    </row>
    <row r="11023" spans="1:3" x14ac:dyDescent="0.35">
      <c r="A11023" s="86">
        <v>46137</v>
      </c>
      <c r="B11023" s="87">
        <v>0.85416666666666663</v>
      </c>
      <c r="C11023">
        <v>4.5030000000000001E-5</v>
      </c>
    </row>
    <row r="11024" spans="1:3" x14ac:dyDescent="0.35">
      <c r="A11024" s="86">
        <v>46137</v>
      </c>
      <c r="B11024" s="87">
        <v>0.86458333333333337</v>
      </c>
      <c r="C11024">
        <v>4.2939999999999999E-5</v>
      </c>
    </row>
    <row r="11025" spans="1:3" x14ac:dyDescent="0.35">
      <c r="A11025" s="86">
        <v>46137</v>
      </c>
      <c r="B11025" s="87">
        <v>0.875</v>
      </c>
      <c r="C11025">
        <v>4.0680000000000004E-5</v>
      </c>
    </row>
    <row r="11026" spans="1:3" x14ac:dyDescent="0.35">
      <c r="A11026" s="86">
        <v>46137</v>
      </c>
      <c r="B11026" s="87">
        <v>0.88541666666666663</v>
      </c>
      <c r="C11026">
        <v>3.8399999999999998E-5</v>
      </c>
    </row>
    <row r="11027" spans="1:3" x14ac:dyDescent="0.35">
      <c r="A11027" s="86">
        <v>46137</v>
      </c>
      <c r="B11027" s="87">
        <v>0.89583333333333337</v>
      </c>
      <c r="C11027">
        <v>3.6350000000000003E-5</v>
      </c>
    </row>
    <row r="11028" spans="1:3" x14ac:dyDescent="0.35">
      <c r="A11028" s="86">
        <v>46137</v>
      </c>
      <c r="B11028" s="87">
        <v>0.90625</v>
      </c>
      <c r="C11028">
        <v>3.4750000000000004E-5</v>
      </c>
    </row>
    <row r="11029" spans="1:3" x14ac:dyDescent="0.35">
      <c r="A11029" s="86">
        <v>46137</v>
      </c>
      <c r="B11029" s="87">
        <v>0.91666666666666663</v>
      </c>
      <c r="C11029">
        <v>3.3799999999999995E-5</v>
      </c>
    </row>
    <row r="11030" spans="1:3" x14ac:dyDescent="0.35">
      <c r="A11030" s="86">
        <v>46137</v>
      </c>
      <c r="B11030" s="87">
        <v>0.92708333333333337</v>
      </c>
      <c r="C11030">
        <v>3.3630000000000002E-5</v>
      </c>
    </row>
    <row r="11031" spans="1:3" x14ac:dyDescent="0.35">
      <c r="A11031" s="86">
        <v>46137</v>
      </c>
      <c r="B11031" s="87">
        <v>0.9375</v>
      </c>
      <c r="C11031">
        <v>3.3840000000000001E-5</v>
      </c>
    </row>
    <row r="11032" spans="1:3" x14ac:dyDescent="0.35">
      <c r="A11032" s="86">
        <v>46137</v>
      </c>
      <c r="B11032" s="87">
        <v>0.94791666666666663</v>
      </c>
      <c r="C11032">
        <v>3.392E-5</v>
      </c>
    </row>
    <row r="11033" spans="1:3" x14ac:dyDescent="0.35">
      <c r="A11033" s="86">
        <v>46137</v>
      </c>
      <c r="B11033" s="87">
        <v>0.95833333333333337</v>
      </c>
      <c r="C11033">
        <v>3.3390000000000004E-5</v>
      </c>
    </row>
    <row r="11034" spans="1:3" x14ac:dyDescent="0.35">
      <c r="A11034" s="86">
        <v>46137</v>
      </c>
      <c r="B11034" s="87">
        <v>0.96875</v>
      </c>
      <c r="C11034">
        <v>3.188E-5</v>
      </c>
    </row>
    <row r="11035" spans="1:3" x14ac:dyDescent="0.35">
      <c r="A11035" s="86">
        <v>46137</v>
      </c>
      <c r="B11035" s="87">
        <v>0.97916666666666663</v>
      </c>
      <c r="C11035">
        <v>2.9640000000000001E-5</v>
      </c>
    </row>
    <row r="11036" spans="1:3" x14ac:dyDescent="0.35">
      <c r="A11036" s="86">
        <v>46137</v>
      </c>
      <c r="B11036" s="87">
        <v>0.98958333333333337</v>
      </c>
      <c r="C11036">
        <v>2.711E-5</v>
      </c>
    </row>
    <row r="11037" spans="1:3" x14ac:dyDescent="0.35">
      <c r="A11037" s="86">
        <v>46138</v>
      </c>
      <c r="B11037" s="87">
        <v>0</v>
      </c>
      <c r="C11037">
        <v>2.4680000000000001E-5</v>
      </c>
    </row>
    <row r="11038" spans="1:3" x14ac:dyDescent="0.35">
      <c r="A11038" s="86">
        <v>46138</v>
      </c>
      <c r="B11038" s="87">
        <v>1.0416666666666666E-2</v>
      </c>
      <c r="C11038">
        <v>2.262E-5</v>
      </c>
    </row>
    <row r="11039" spans="1:3" x14ac:dyDescent="0.35">
      <c r="A11039" s="86">
        <v>46138</v>
      </c>
      <c r="B11039" s="87">
        <v>2.0833333333333332E-2</v>
      </c>
      <c r="C11039">
        <v>2.1020000000000002E-5</v>
      </c>
    </row>
    <row r="11040" spans="1:3" x14ac:dyDescent="0.35">
      <c r="A11040" s="86">
        <v>46138</v>
      </c>
      <c r="B11040" s="87">
        <v>3.125E-2</v>
      </c>
      <c r="C11040">
        <v>1.967E-5</v>
      </c>
    </row>
    <row r="11041" spans="1:3" x14ac:dyDescent="0.35">
      <c r="A11041" s="86">
        <v>46138</v>
      </c>
      <c r="B11041" s="87">
        <v>4.1666666666666664E-2</v>
      </c>
      <c r="C11041">
        <v>1.8339999999999997E-5</v>
      </c>
    </row>
    <row r="11042" spans="1:3" x14ac:dyDescent="0.35">
      <c r="A11042" s="86">
        <v>46138</v>
      </c>
      <c r="B11042" s="87">
        <v>5.2083333333333336E-2</v>
      </c>
      <c r="C11042">
        <v>1.698E-5</v>
      </c>
    </row>
    <row r="11043" spans="1:3" x14ac:dyDescent="0.35">
      <c r="A11043" s="86">
        <v>46138</v>
      </c>
      <c r="B11043" s="87">
        <v>6.25E-2</v>
      </c>
      <c r="C11043">
        <v>1.5630000000000001E-5</v>
      </c>
    </row>
    <row r="11044" spans="1:3" x14ac:dyDescent="0.35">
      <c r="A11044" s="86">
        <v>46138</v>
      </c>
      <c r="B11044" s="87">
        <v>7.2916666666666671E-2</v>
      </c>
      <c r="C11044">
        <v>1.4370000000000001E-5</v>
      </c>
    </row>
    <row r="11045" spans="1:3" x14ac:dyDescent="0.35">
      <c r="A11045" s="86">
        <v>46138</v>
      </c>
      <c r="B11045" s="87">
        <v>8.3333333333333329E-2</v>
      </c>
      <c r="C11045">
        <v>1.33E-5</v>
      </c>
    </row>
    <row r="11046" spans="1:3" x14ac:dyDescent="0.35">
      <c r="A11046" s="86">
        <v>46138</v>
      </c>
      <c r="B11046" s="87">
        <v>9.375E-2</v>
      </c>
      <c r="C11046">
        <v>1.253E-5</v>
      </c>
    </row>
    <row r="11047" spans="1:3" x14ac:dyDescent="0.35">
      <c r="A11047" s="86">
        <v>46138</v>
      </c>
      <c r="B11047" s="87">
        <v>0.10416666666666667</v>
      </c>
      <c r="C11047">
        <v>1.1960000000000001E-5</v>
      </c>
    </row>
    <row r="11048" spans="1:3" x14ac:dyDescent="0.35">
      <c r="A11048" s="86">
        <v>46138</v>
      </c>
      <c r="B11048" s="87">
        <v>0.11458333333333333</v>
      </c>
      <c r="C11048">
        <v>1.1579999999999999E-5</v>
      </c>
    </row>
    <row r="11049" spans="1:3" x14ac:dyDescent="0.35">
      <c r="A11049" s="86">
        <v>46138</v>
      </c>
      <c r="B11049" s="87">
        <v>0.125</v>
      </c>
      <c r="C11049">
        <v>1.129E-5</v>
      </c>
    </row>
    <row r="11050" spans="1:3" x14ac:dyDescent="0.35">
      <c r="A11050" s="86">
        <v>46138</v>
      </c>
      <c r="B11050" s="87">
        <v>0.13541666666666666</v>
      </c>
      <c r="C11050">
        <v>1.1029999999999999E-5</v>
      </c>
    </row>
    <row r="11051" spans="1:3" x14ac:dyDescent="0.35">
      <c r="A11051" s="86">
        <v>46138</v>
      </c>
      <c r="B11051" s="87">
        <v>0.14583333333333334</v>
      </c>
      <c r="C11051">
        <v>1.078E-5</v>
      </c>
    </row>
    <row r="11052" spans="1:3" x14ac:dyDescent="0.35">
      <c r="A11052" s="86">
        <v>46138</v>
      </c>
      <c r="B11052" s="87">
        <v>0.15625</v>
      </c>
      <c r="C11052">
        <v>1.061E-5</v>
      </c>
    </row>
    <row r="11053" spans="1:3" x14ac:dyDescent="0.35">
      <c r="A11053" s="86">
        <v>46138</v>
      </c>
      <c r="B11053" s="87">
        <v>0.16666666666666666</v>
      </c>
      <c r="C11053">
        <v>1.049E-5</v>
      </c>
    </row>
    <row r="11054" spans="1:3" x14ac:dyDescent="0.35">
      <c r="A11054" s="86">
        <v>46138</v>
      </c>
      <c r="B11054" s="87">
        <v>0.17708333333333334</v>
      </c>
      <c r="C11054">
        <v>1.044E-5</v>
      </c>
    </row>
    <row r="11055" spans="1:3" x14ac:dyDescent="0.35">
      <c r="A11055" s="86">
        <v>46138</v>
      </c>
      <c r="B11055" s="87">
        <v>0.1875</v>
      </c>
      <c r="C11055">
        <v>1.044E-5</v>
      </c>
    </row>
    <row r="11056" spans="1:3" x14ac:dyDescent="0.35">
      <c r="A11056" s="86">
        <v>46138</v>
      </c>
      <c r="B11056" s="87">
        <v>0.19791666666666666</v>
      </c>
      <c r="C11056">
        <v>1.046E-5</v>
      </c>
    </row>
    <row r="11057" spans="1:3" x14ac:dyDescent="0.35">
      <c r="A11057" s="86">
        <v>46138</v>
      </c>
      <c r="B11057" s="87">
        <v>0.20833333333333334</v>
      </c>
      <c r="C11057">
        <v>1.049E-5</v>
      </c>
    </row>
    <row r="11058" spans="1:3" x14ac:dyDescent="0.35">
      <c r="A11058" s="86">
        <v>46138</v>
      </c>
      <c r="B11058" s="87">
        <v>0.21875</v>
      </c>
      <c r="C11058">
        <v>1.049E-5</v>
      </c>
    </row>
    <row r="11059" spans="1:3" x14ac:dyDescent="0.35">
      <c r="A11059" s="86">
        <v>46138</v>
      </c>
      <c r="B11059" s="87">
        <v>0.22916666666666666</v>
      </c>
      <c r="C11059">
        <v>1.049E-5</v>
      </c>
    </row>
    <row r="11060" spans="1:3" x14ac:dyDescent="0.35">
      <c r="A11060" s="86">
        <v>46138</v>
      </c>
      <c r="B11060" s="87">
        <v>0.23958333333333334</v>
      </c>
      <c r="C11060">
        <v>1.046E-5</v>
      </c>
    </row>
    <row r="11061" spans="1:3" x14ac:dyDescent="0.35">
      <c r="A11061" s="86">
        <v>46138</v>
      </c>
      <c r="B11061" s="87">
        <v>0.25</v>
      </c>
      <c r="C11061">
        <v>1.049E-5</v>
      </c>
    </row>
    <row r="11062" spans="1:3" x14ac:dyDescent="0.35">
      <c r="A11062" s="86">
        <v>46138</v>
      </c>
      <c r="B11062" s="87">
        <v>0.26041666666666669</v>
      </c>
      <c r="C11062">
        <v>1.0540000000000001E-5</v>
      </c>
    </row>
    <row r="11063" spans="1:3" x14ac:dyDescent="0.35">
      <c r="A11063" s="86">
        <v>46138</v>
      </c>
      <c r="B11063" s="87">
        <v>0.27083333333333331</v>
      </c>
      <c r="C11063">
        <v>1.0730000000000001E-5</v>
      </c>
    </row>
    <row r="11064" spans="1:3" x14ac:dyDescent="0.35">
      <c r="A11064" s="86">
        <v>46138</v>
      </c>
      <c r="B11064" s="87">
        <v>0.28125</v>
      </c>
      <c r="C11064">
        <v>1.114E-5</v>
      </c>
    </row>
    <row r="11065" spans="1:3" x14ac:dyDescent="0.35">
      <c r="A11065" s="86">
        <v>46138</v>
      </c>
      <c r="B11065" s="87">
        <v>0.29166666666666669</v>
      </c>
      <c r="C11065">
        <v>1.1900000000000001E-5</v>
      </c>
    </row>
    <row r="11066" spans="1:3" x14ac:dyDescent="0.35">
      <c r="A11066" s="86">
        <v>46138</v>
      </c>
      <c r="B11066" s="87">
        <v>0.30208333333333331</v>
      </c>
      <c r="C11066">
        <v>1.306E-5</v>
      </c>
    </row>
    <row r="11067" spans="1:3" x14ac:dyDescent="0.35">
      <c r="A11067" s="86">
        <v>46138</v>
      </c>
      <c r="B11067" s="87">
        <v>0.3125</v>
      </c>
      <c r="C11067">
        <v>1.4630000000000001E-5</v>
      </c>
    </row>
    <row r="11068" spans="1:3" x14ac:dyDescent="0.35">
      <c r="A11068" s="86">
        <v>46138</v>
      </c>
      <c r="B11068" s="87">
        <v>0.32291666666666669</v>
      </c>
      <c r="C11068">
        <v>1.666E-5</v>
      </c>
    </row>
    <row r="11069" spans="1:3" x14ac:dyDescent="0.35">
      <c r="A11069" s="86">
        <v>46138</v>
      </c>
      <c r="B11069" s="87">
        <v>0.33333333333333331</v>
      </c>
      <c r="C11069">
        <v>1.916E-5</v>
      </c>
    </row>
    <row r="11070" spans="1:3" x14ac:dyDescent="0.35">
      <c r="A11070" s="86">
        <v>46138</v>
      </c>
      <c r="B11070" s="87">
        <v>0.34375</v>
      </c>
      <c r="C11070">
        <v>2.207E-5</v>
      </c>
    </row>
    <row r="11071" spans="1:3" x14ac:dyDescent="0.35">
      <c r="A11071" s="86">
        <v>46138</v>
      </c>
      <c r="B11071" s="87">
        <v>0.35416666666666669</v>
      </c>
      <c r="C11071">
        <v>2.527E-5</v>
      </c>
    </row>
    <row r="11072" spans="1:3" x14ac:dyDescent="0.35">
      <c r="A11072" s="86">
        <v>46138</v>
      </c>
      <c r="B11072" s="87">
        <v>0.36458333333333331</v>
      </c>
      <c r="C11072">
        <v>2.8580000000000001E-5</v>
      </c>
    </row>
    <row r="11073" spans="1:3" x14ac:dyDescent="0.35">
      <c r="A11073" s="86">
        <v>46138</v>
      </c>
      <c r="B11073" s="87">
        <v>0.375</v>
      </c>
      <c r="C11073">
        <v>3.1850000000000002E-5</v>
      </c>
    </row>
    <row r="11074" spans="1:3" x14ac:dyDescent="0.35">
      <c r="A11074" s="86">
        <v>46138</v>
      </c>
      <c r="B11074" s="87">
        <v>0.38541666666666669</v>
      </c>
      <c r="C11074">
        <v>3.4930000000000006E-5</v>
      </c>
    </row>
    <row r="11075" spans="1:3" x14ac:dyDescent="0.35">
      <c r="A11075" s="86">
        <v>46138</v>
      </c>
      <c r="B11075" s="87">
        <v>0.39583333333333331</v>
      </c>
      <c r="C11075">
        <v>3.7670000000000004E-5</v>
      </c>
    </row>
    <row r="11076" spans="1:3" x14ac:dyDescent="0.35">
      <c r="A11076" s="86">
        <v>46138</v>
      </c>
      <c r="B11076" s="87">
        <v>0.40625</v>
      </c>
      <c r="C11076">
        <v>4.0039999999999996E-5</v>
      </c>
    </row>
    <row r="11077" spans="1:3" x14ac:dyDescent="0.35">
      <c r="A11077" s="86">
        <v>46138</v>
      </c>
      <c r="B11077" s="87">
        <v>0.41666666666666669</v>
      </c>
      <c r="C11077">
        <v>4.193E-5</v>
      </c>
    </row>
    <row r="11078" spans="1:3" x14ac:dyDescent="0.35">
      <c r="A11078" s="86">
        <v>46138</v>
      </c>
      <c r="B11078" s="87">
        <v>0.42708333333333331</v>
      </c>
      <c r="C11078">
        <v>4.3310000000000004E-5</v>
      </c>
    </row>
    <row r="11079" spans="1:3" x14ac:dyDescent="0.35">
      <c r="A11079" s="86">
        <v>46138</v>
      </c>
      <c r="B11079" s="87">
        <v>0.4375</v>
      </c>
      <c r="C11079">
        <v>4.4350000000000001E-5</v>
      </c>
    </row>
    <row r="11080" spans="1:3" x14ac:dyDescent="0.35">
      <c r="A11080" s="86">
        <v>46138</v>
      </c>
      <c r="B11080" s="87">
        <v>0.44791666666666669</v>
      </c>
      <c r="C11080">
        <v>4.5289999999999995E-5</v>
      </c>
    </row>
    <row r="11081" spans="1:3" x14ac:dyDescent="0.35">
      <c r="A11081" s="86">
        <v>46138</v>
      </c>
      <c r="B11081" s="87">
        <v>0.45833333333333331</v>
      </c>
      <c r="C11081">
        <v>4.6359999999999997E-5</v>
      </c>
    </row>
    <row r="11082" spans="1:3" x14ac:dyDescent="0.35">
      <c r="A11082" s="86">
        <v>46138</v>
      </c>
      <c r="B11082" s="87">
        <v>0.46875</v>
      </c>
      <c r="C11082">
        <v>4.7710000000000002E-5</v>
      </c>
    </row>
    <row r="11083" spans="1:3" x14ac:dyDescent="0.35">
      <c r="A11083" s="86">
        <v>46138</v>
      </c>
      <c r="B11083" s="87">
        <v>0.47916666666666669</v>
      </c>
      <c r="C11083">
        <v>4.9169999999999998E-5</v>
      </c>
    </row>
    <row r="11084" spans="1:3" x14ac:dyDescent="0.35">
      <c r="A11084" s="86">
        <v>46138</v>
      </c>
      <c r="B11084" s="87">
        <v>0.48958333333333331</v>
      </c>
      <c r="C11084">
        <v>5.0500000000000001E-5</v>
      </c>
    </row>
    <row r="11085" spans="1:3" x14ac:dyDescent="0.35">
      <c r="A11085" s="86">
        <v>46138</v>
      </c>
      <c r="B11085" s="87">
        <v>0.5</v>
      </c>
      <c r="C11085">
        <v>5.1400000000000003E-5</v>
      </c>
    </row>
    <row r="11086" spans="1:3" x14ac:dyDescent="0.35">
      <c r="A11086" s="86">
        <v>46138</v>
      </c>
      <c r="B11086" s="87">
        <v>0.51041666666666663</v>
      </c>
      <c r="C11086">
        <v>5.1719999999999999E-5</v>
      </c>
    </row>
    <row r="11087" spans="1:3" x14ac:dyDescent="0.35">
      <c r="A11087" s="86">
        <v>46138</v>
      </c>
      <c r="B11087" s="87">
        <v>0.52083333333333337</v>
      </c>
      <c r="C11087">
        <v>5.13E-5</v>
      </c>
    </row>
    <row r="11088" spans="1:3" x14ac:dyDescent="0.35">
      <c r="A11088" s="86">
        <v>46138</v>
      </c>
      <c r="B11088" s="87">
        <v>0.53125</v>
      </c>
      <c r="C11088">
        <v>5.0139999999999998E-5</v>
      </c>
    </row>
    <row r="11089" spans="1:3" x14ac:dyDescent="0.35">
      <c r="A11089" s="86">
        <v>46138</v>
      </c>
      <c r="B11089" s="87">
        <v>0.54166666666666663</v>
      </c>
      <c r="C11089">
        <v>4.8180000000000003E-5</v>
      </c>
    </row>
    <row r="11090" spans="1:3" x14ac:dyDescent="0.35">
      <c r="A11090" s="86">
        <v>46138</v>
      </c>
      <c r="B11090" s="87">
        <v>0.55208333333333337</v>
      </c>
      <c r="C11090">
        <v>4.5439999999999999E-5</v>
      </c>
    </row>
    <row r="11091" spans="1:3" x14ac:dyDescent="0.35">
      <c r="A11091" s="86">
        <v>46138</v>
      </c>
      <c r="B11091" s="87">
        <v>0.5625</v>
      </c>
      <c r="C11091">
        <v>4.2290000000000003E-5</v>
      </c>
    </row>
    <row r="11092" spans="1:3" x14ac:dyDescent="0.35">
      <c r="A11092" s="86">
        <v>46138</v>
      </c>
      <c r="B11092" s="87">
        <v>0.57291666666666663</v>
      </c>
      <c r="C11092">
        <v>3.9170000000000006E-5</v>
      </c>
    </row>
    <row r="11093" spans="1:3" x14ac:dyDescent="0.35">
      <c r="A11093" s="86">
        <v>46138</v>
      </c>
      <c r="B11093" s="87">
        <v>0.58333333333333337</v>
      </c>
      <c r="C11093">
        <v>3.6479999999999996E-5</v>
      </c>
    </row>
    <row r="11094" spans="1:3" x14ac:dyDescent="0.35">
      <c r="A11094" s="86">
        <v>46138</v>
      </c>
      <c r="B11094" s="87">
        <v>0.59375</v>
      </c>
      <c r="C11094">
        <v>3.4590000000000006E-5</v>
      </c>
    </row>
    <row r="11095" spans="1:3" x14ac:dyDescent="0.35">
      <c r="A11095" s="86">
        <v>46138</v>
      </c>
      <c r="B11095" s="87">
        <v>0.60416666666666663</v>
      </c>
      <c r="C11095">
        <v>3.3330000000000001E-5</v>
      </c>
    </row>
    <row r="11096" spans="1:3" x14ac:dyDescent="0.35">
      <c r="A11096" s="86">
        <v>46138</v>
      </c>
      <c r="B11096" s="87">
        <v>0.61458333333333337</v>
      </c>
      <c r="C11096">
        <v>3.2439999999999994E-5</v>
      </c>
    </row>
    <row r="11097" spans="1:3" x14ac:dyDescent="0.35">
      <c r="A11097" s="86">
        <v>46138</v>
      </c>
      <c r="B11097" s="87">
        <v>0.625</v>
      </c>
      <c r="C11097">
        <v>3.1659999999999998E-5</v>
      </c>
    </row>
    <row r="11098" spans="1:3" x14ac:dyDescent="0.35">
      <c r="A11098" s="86">
        <v>46138</v>
      </c>
      <c r="B11098" s="87">
        <v>0.63541666666666663</v>
      </c>
      <c r="C11098">
        <v>3.0790000000000002E-5</v>
      </c>
    </row>
    <row r="11099" spans="1:3" x14ac:dyDescent="0.35">
      <c r="A11099" s="86">
        <v>46138</v>
      </c>
      <c r="B11099" s="87">
        <v>0.64583333333333337</v>
      </c>
      <c r="C11099">
        <v>2.9819999999999999E-5</v>
      </c>
    </row>
    <row r="11100" spans="1:3" x14ac:dyDescent="0.35">
      <c r="A11100" s="86">
        <v>46138</v>
      </c>
      <c r="B11100" s="87">
        <v>0.65625</v>
      </c>
      <c r="C11100">
        <v>2.8819999999999999E-5</v>
      </c>
    </row>
    <row r="11101" spans="1:3" x14ac:dyDescent="0.35">
      <c r="A11101" s="86">
        <v>46138</v>
      </c>
      <c r="B11101" s="87">
        <v>0.66666666666666663</v>
      </c>
      <c r="C11101">
        <v>2.783E-5</v>
      </c>
    </row>
    <row r="11102" spans="1:3" x14ac:dyDescent="0.35">
      <c r="A11102" s="86">
        <v>46138</v>
      </c>
      <c r="B11102" s="87">
        <v>0.67708333333333337</v>
      </c>
      <c r="C11102">
        <v>2.688E-5</v>
      </c>
    </row>
    <row r="11103" spans="1:3" x14ac:dyDescent="0.35">
      <c r="A11103" s="86">
        <v>46138</v>
      </c>
      <c r="B11103" s="87">
        <v>0.6875</v>
      </c>
      <c r="C11103">
        <v>2.6089999999999999E-5</v>
      </c>
    </row>
    <row r="11104" spans="1:3" x14ac:dyDescent="0.35">
      <c r="A11104" s="86">
        <v>46138</v>
      </c>
      <c r="B11104" s="87">
        <v>0.69791666666666663</v>
      </c>
      <c r="C11104">
        <v>2.5579999999999999E-5</v>
      </c>
    </row>
    <row r="11105" spans="1:3" x14ac:dyDescent="0.35">
      <c r="A11105" s="86">
        <v>46138</v>
      </c>
      <c r="B11105" s="87">
        <v>0.70833333333333337</v>
      </c>
      <c r="C11105">
        <v>2.5409999999999999E-5</v>
      </c>
    </row>
    <row r="11106" spans="1:3" x14ac:dyDescent="0.35">
      <c r="A11106" s="86">
        <v>46138</v>
      </c>
      <c r="B11106" s="87">
        <v>0.71875</v>
      </c>
      <c r="C11106">
        <v>2.567E-5</v>
      </c>
    </row>
    <row r="11107" spans="1:3" x14ac:dyDescent="0.35">
      <c r="A11107" s="86">
        <v>46138</v>
      </c>
      <c r="B11107" s="87">
        <v>0.72916666666666663</v>
      </c>
      <c r="C11107">
        <v>2.6349999999999997E-5</v>
      </c>
    </row>
    <row r="11108" spans="1:3" x14ac:dyDescent="0.35">
      <c r="A11108" s="86">
        <v>46138</v>
      </c>
      <c r="B11108" s="87">
        <v>0.73958333333333337</v>
      </c>
      <c r="C11108">
        <v>2.7419999999999998E-5</v>
      </c>
    </row>
    <row r="11109" spans="1:3" x14ac:dyDescent="0.35">
      <c r="A11109" s="86">
        <v>46138</v>
      </c>
      <c r="B11109" s="87">
        <v>0.75</v>
      </c>
      <c r="C11109">
        <v>2.8819999999999999E-5</v>
      </c>
    </row>
    <row r="11110" spans="1:3" x14ac:dyDescent="0.35">
      <c r="A11110" s="86">
        <v>46138</v>
      </c>
      <c r="B11110" s="87">
        <v>0.76041666666666663</v>
      </c>
      <c r="C11110">
        <v>3.0519999999999999E-5</v>
      </c>
    </row>
    <row r="11111" spans="1:3" x14ac:dyDescent="0.35">
      <c r="A11111" s="86">
        <v>46138</v>
      </c>
      <c r="B11111" s="87">
        <v>0.77083333333333337</v>
      </c>
      <c r="C11111">
        <v>3.239E-5</v>
      </c>
    </row>
    <row r="11112" spans="1:3" x14ac:dyDescent="0.35">
      <c r="A11112" s="86">
        <v>46138</v>
      </c>
      <c r="B11112" s="87">
        <v>0.78125</v>
      </c>
      <c r="C11112">
        <v>3.4279999999999997E-5</v>
      </c>
    </row>
    <row r="11113" spans="1:3" x14ac:dyDescent="0.35">
      <c r="A11113" s="86">
        <v>46138</v>
      </c>
      <c r="B11113" s="87">
        <v>0.79166666666666663</v>
      </c>
      <c r="C11113">
        <v>3.6089999999999995E-5</v>
      </c>
    </row>
    <row r="11114" spans="1:3" x14ac:dyDescent="0.35">
      <c r="A11114" s="86">
        <v>46138</v>
      </c>
      <c r="B11114" s="87">
        <v>0.80208333333333337</v>
      </c>
      <c r="C11114">
        <v>3.7670000000000004E-5</v>
      </c>
    </row>
    <row r="11115" spans="1:3" x14ac:dyDescent="0.35">
      <c r="A11115" s="86">
        <v>46138</v>
      </c>
      <c r="B11115" s="87">
        <v>0.8125</v>
      </c>
      <c r="C11115">
        <v>3.8899999999999997E-5</v>
      </c>
    </row>
    <row r="11116" spans="1:3" x14ac:dyDescent="0.35">
      <c r="A11116" s="86">
        <v>46138</v>
      </c>
      <c r="B11116" s="87">
        <v>0.82291666666666663</v>
      </c>
      <c r="C11116">
        <v>3.9620000000000004E-5</v>
      </c>
    </row>
    <row r="11117" spans="1:3" x14ac:dyDescent="0.35">
      <c r="A11117" s="86">
        <v>46138</v>
      </c>
      <c r="B11117" s="87">
        <v>0.83333333333333337</v>
      </c>
      <c r="C11117">
        <v>3.9719999999999999E-5</v>
      </c>
    </row>
    <row r="11118" spans="1:3" x14ac:dyDescent="0.35">
      <c r="A11118" s="86">
        <v>46138</v>
      </c>
      <c r="B11118" s="87">
        <v>0.84375</v>
      </c>
      <c r="C11118">
        <v>3.9120000000000005E-5</v>
      </c>
    </row>
    <row r="11119" spans="1:3" x14ac:dyDescent="0.35">
      <c r="A11119" s="86">
        <v>46138</v>
      </c>
      <c r="B11119" s="87">
        <v>0.85416666666666663</v>
      </c>
      <c r="C11119">
        <v>3.8059999999999998E-5</v>
      </c>
    </row>
    <row r="11120" spans="1:3" x14ac:dyDescent="0.35">
      <c r="A11120" s="86">
        <v>46138</v>
      </c>
      <c r="B11120" s="87">
        <v>0.86458333333333337</v>
      </c>
      <c r="C11120">
        <v>3.6859999999999996E-5</v>
      </c>
    </row>
    <row r="11121" spans="1:3" x14ac:dyDescent="0.35">
      <c r="A11121" s="86">
        <v>46138</v>
      </c>
      <c r="B11121" s="87">
        <v>0.875</v>
      </c>
      <c r="C11121">
        <v>3.5889999999999997E-5</v>
      </c>
    </row>
    <row r="11122" spans="1:3" x14ac:dyDescent="0.35">
      <c r="A11122" s="86">
        <v>46138</v>
      </c>
      <c r="B11122" s="87">
        <v>0.88541666666666663</v>
      </c>
      <c r="C11122">
        <v>3.5340000000000004E-5</v>
      </c>
    </row>
    <row r="11123" spans="1:3" x14ac:dyDescent="0.35">
      <c r="A11123" s="86">
        <v>46138</v>
      </c>
      <c r="B11123" s="87">
        <v>0.89583333333333337</v>
      </c>
      <c r="C11123">
        <v>3.5049999999999998E-5</v>
      </c>
    </row>
    <row r="11124" spans="1:3" x14ac:dyDescent="0.35">
      <c r="A11124" s="86">
        <v>46138</v>
      </c>
      <c r="B11124" s="87">
        <v>0.90625</v>
      </c>
      <c r="C11124">
        <v>3.4779999999999996E-5</v>
      </c>
    </row>
    <row r="11125" spans="1:3" x14ac:dyDescent="0.35">
      <c r="A11125" s="86">
        <v>46138</v>
      </c>
      <c r="B11125" s="87">
        <v>0.91666666666666663</v>
      </c>
      <c r="C11125">
        <v>3.4279999999999997E-5</v>
      </c>
    </row>
    <row r="11126" spans="1:3" x14ac:dyDescent="0.35">
      <c r="A11126" s="86">
        <v>46138</v>
      </c>
      <c r="B11126" s="87">
        <v>0.92708333333333337</v>
      </c>
      <c r="C11126">
        <v>3.3309999999999998E-5</v>
      </c>
    </row>
    <row r="11127" spans="1:3" x14ac:dyDescent="0.35">
      <c r="A11127" s="86">
        <v>46138</v>
      </c>
      <c r="B11127" s="87">
        <v>0.9375</v>
      </c>
      <c r="C11127">
        <v>3.1919999999999999E-5</v>
      </c>
    </row>
    <row r="11128" spans="1:3" x14ac:dyDescent="0.35">
      <c r="A11128" s="86">
        <v>46138</v>
      </c>
      <c r="B11128" s="87">
        <v>0.94791666666666663</v>
      </c>
      <c r="C11128">
        <v>3.021E-5</v>
      </c>
    </row>
    <row r="11129" spans="1:3" x14ac:dyDescent="0.35">
      <c r="A11129" s="86">
        <v>46138</v>
      </c>
      <c r="B11129" s="87">
        <v>0.95833333333333337</v>
      </c>
      <c r="C11129">
        <v>2.8219999999999997E-5</v>
      </c>
    </row>
    <row r="11130" spans="1:3" x14ac:dyDescent="0.35">
      <c r="A11130" s="86">
        <v>46138</v>
      </c>
      <c r="B11130" s="87">
        <v>0.96875</v>
      </c>
      <c r="C11130">
        <v>2.6060000000000001E-5</v>
      </c>
    </row>
    <row r="11131" spans="1:3" x14ac:dyDescent="0.35">
      <c r="A11131" s="86">
        <v>46138</v>
      </c>
      <c r="B11131" s="87">
        <v>0.97916666666666663</v>
      </c>
      <c r="C11131">
        <v>2.3830000000000001E-5</v>
      </c>
    </row>
    <row r="11132" spans="1:3" x14ac:dyDescent="0.35">
      <c r="A11132" s="86">
        <v>46138</v>
      </c>
      <c r="B11132" s="87">
        <v>0.98958333333333337</v>
      </c>
      <c r="C11132">
        <v>2.16E-5</v>
      </c>
    </row>
    <row r="11133" spans="1:3" x14ac:dyDescent="0.35">
      <c r="A11133" s="86">
        <v>46139</v>
      </c>
      <c r="B11133" s="87">
        <v>0</v>
      </c>
      <c r="C11133">
        <v>1.9550000000000001E-5</v>
      </c>
    </row>
    <row r="11134" spans="1:3" x14ac:dyDescent="0.35">
      <c r="A11134" s="86">
        <v>46139</v>
      </c>
      <c r="B11134" s="87">
        <v>1.0416666666666666E-2</v>
      </c>
      <c r="C11134">
        <v>1.8769999999999998E-5</v>
      </c>
    </row>
    <row r="11135" spans="1:3" x14ac:dyDescent="0.35">
      <c r="A11135" s="86">
        <v>46139</v>
      </c>
      <c r="B11135" s="87">
        <v>2.0833333333333332E-2</v>
      </c>
      <c r="C11135">
        <v>1.679E-5</v>
      </c>
    </row>
    <row r="11136" spans="1:3" x14ac:dyDescent="0.35">
      <c r="A11136" s="86">
        <v>46139</v>
      </c>
      <c r="B11136" s="87">
        <v>3.125E-2</v>
      </c>
      <c r="C11136">
        <v>1.506E-5</v>
      </c>
    </row>
    <row r="11137" spans="1:3" x14ac:dyDescent="0.35">
      <c r="A11137" s="86">
        <v>46139</v>
      </c>
      <c r="B11137" s="87">
        <v>4.1666666666666664E-2</v>
      </c>
      <c r="C11137">
        <v>1.366E-5</v>
      </c>
    </row>
    <row r="11138" spans="1:3" x14ac:dyDescent="0.35">
      <c r="A11138" s="86">
        <v>46139</v>
      </c>
      <c r="B11138" s="87">
        <v>5.2083333333333336E-2</v>
      </c>
      <c r="C11138">
        <v>1.2670000000000001E-5</v>
      </c>
    </row>
    <row r="11139" spans="1:3" x14ac:dyDescent="0.35">
      <c r="A11139" s="86">
        <v>46139</v>
      </c>
      <c r="B11139" s="87">
        <v>6.25E-2</v>
      </c>
      <c r="C11139">
        <v>1.2E-5</v>
      </c>
    </row>
    <row r="11140" spans="1:3" x14ac:dyDescent="0.35">
      <c r="A11140" s="86">
        <v>46139</v>
      </c>
      <c r="B11140" s="87">
        <v>7.2916666666666671E-2</v>
      </c>
      <c r="C11140">
        <v>1.1560000000000001E-5</v>
      </c>
    </row>
    <row r="11141" spans="1:3" x14ac:dyDescent="0.35">
      <c r="A11141" s="86">
        <v>46139</v>
      </c>
      <c r="B11141" s="87">
        <v>8.3333333333333329E-2</v>
      </c>
      <c r="C11141">
        <v>1.1240000000000001E-5</v>
      </c>
    </row>
    <row r="11142" spans="1:3" x14ac:dyDescent="0.35">
      <c r="A11142" s="86">
        <v>46139</v>
      </c>
      <c r="B11142" s="87">
        <v>9.375E-2</v>
      </c>
      <c r="C11142">
        <v>1.098E-5</v>
      </c>
    </row>
    <row r="11143" spans="1:3" x14ac:dyDescent="0.35">
      <c r="A11143" s="86">
        <v>46139</v>
      </c>
      <c r="B11143" s="87">
        <v>0.10416666666666667</v>
      </c>
      <c r="C11143">
        <v>1.0739999999999999E-5</v>
      </c>
    </row>
    <row r="11144" spans="1:3" x14ac:dyDescent="0.35">
      <c r="A11144" s="86">
        <v>46139</v>
      </c>
      <c r="B11144" s="87">
        <v>0.11458333333333333</v>
      </c>
      <c r="C11144">
        <v>1.0569999999999999E-5</v>
      </c>
    </row>
    <row r="11145" spans="1:3" x14ac:dyDescent="0.35">
      <c r="A11145" s="86">
        <v>46139</v>
      </c>
      <c r="B11145" s="87">
        <v>0.125</v>
      </c>
      <c r="C11145">
        <v>1.045E-5</v>
      </c>
    </row>
    <row r="11146" spans="1:3" x14ac:dyDescent="0.35">
      <c r="A11146" s="86">
        <v>46139</v>
      </c>
      <c r="B11146" s="87">
        <v>0.13541666666666666</v>
      </c>
      <c r="C11146">
        <v>1.0370000000000001E-5</v>
      </c>
    </row>
    <row r="11147" spans="1:3" x14ac:dyDescent="0.35">
      <c r="A11147" s="86">
        <v>46139</v>
      </c>
      <c r="B11147" s="87">
        <v>0.14583333333333334</v>
      </c>
      <c r="C11147">
        <v>1.0370000000000001E-5</v>
      </c>
    </row>
    <row r="11148" spans="1:3" x14ac:dyDescent="0.35">
      <c r="A11148" s="86">
        <v>46139</v>
      </c>
      <c r="B11148" s="87">
        <v>0.15625</v>
      </c>
      <c r="C11148">
        <v>1.0399999999999999E-5</v>
      </c>
    </row>
    <row r="11149" spans="1:3" x14ac:dyDescent="0.35">
      <c r="A11149" s="86">
        <v>46139</v>
      </c>
      <c r="B11149" s="87">
        <v>0.16666666666666666</v>
      </c>
      <c r="C11149">
        <v>1.045E-5</v>
      </c>
    </row>
    <row r="11150" spans="1:3" x14ac:dyDescent="0.35">
      <c r="A11150" s="86">
        <v>46139</v>
      </c>
      <c r="B11150" s="87">
        <v>0.17708333333333334</v>
      </c>
      <c r="C11150">
        <v>1.047E-5</v>
      </c>
    </row>
    <row r="11151" spans="1:3" x14ac:dyDescent="0.35">
      <c r="A11151" s="86">
        <v>46139</v>
      </c>
      <c r="B11151" s="87">
        <v>0.1875</v>
      </c>
      <c r="C11151">
        <v>1.0550000000000001E-5</v>
      </c>
    </row>
    <row r="11152" spans="1:3" x14ac:dyDescent="0.35">
      <c r="A11152" s="86">
        <v>46139</v>
      </c>
      <c r="B11152" s="87">
        <v>0.19791666666666666</v>
      </c>
      <c r="C11152">
        <v>1.066E-5</v>
      </c>
    </row>
    <row r="11153" spans="1:3" x14ac:dyDescent="0.35">
      <c r="A11153" s="86">
        <v>46139</v>
      </c>
      <c r="B11153" s="87">
        <v>0.20833333333333334</v>
      </c>
      <c r="C11153">
        <v>1.0840000000000001E-5</v>
      </c>
    </row>
    <row r="11154" spans="1:3" x14ac:dyDescent="0.35">
      <c r="A11154" s="86">
        <v>46139</v>
      </c>
      <c r="B11154" s="87">
        <v>0.21875</v>
      </c>
      <c r="C11154">
        <v>1.1180000000000001E-5</v>
      </c>
    </row>
    <row r="11155" spans="1:3" x14ac:dyDescent="0.35">
      <c r="A11155" s="86">
        <v>46139</v>
      </c>
      <c r="B11155" s="87">
        <v>0.22916666666666666</v>
      </c>
      <c r="C11155">
        <v>1.1800000000000001E-5</v>
      </c>
    </row>
    <row r="11156" spans="1:3" x14ac:dyDescent="0.35">
      <c r="A11156" s="86">
        <v>46139</v>
      </c>
      <c r="B11156" s="87">
        <v>0.23958333333333334</v>
      </c>
      <c r="C11156">
        <v>1.296E-5</v>
      </c>
    </row>
    <row r="11157" spans="1:3" x14ac:dyDescent="0.35">
      <c r="A11157" s="86">
        <v>46139</v>
      </c>
      <c r="B11157" s="87">
        <v>0.25</v>
      </c>
      <c r="C11157">
        <v>1.486E-5</v>
      </c>
    </row>
    <row r="11158" spans="1:3" x14ac:dyDescent="0.35">
      <c r="A11158" s="86">
        <v>46139</v>
      </c>
      <c r="B11158" s="87">
        <v>0.26041666666666669</v>
      </c>
      <c r="C11158">
        <v>1.7590000000000003E-5</v>
      </c>
    </row>
    <row r="11159" spans="1:3" x14ac:dyDescent="0.35">
      <c r="A11159" s="86">
        <v>46139</v>
      </c>
      <c r="B11159" s="87">
        <v>0.27083333333333331</v>
      </c>
      <c r="C11159">
        <v>2.0830000000000002E-5</v>
      </c>
    </row>
    <row r="11160" spans="1:3" x14ac:dyDescent="0.35">
      <c r="A11160" s="86">
        <v>46139</v>
      </c>
      <c r="B11160" s="87">
        <v>0.28125</v>
      </c>
      <c r="C11160">
        <v>2.4160000000000002E-5</v>
      </c>
    </row>
    <row r="11161" spans="1:3" x14ac:dyDescent="0.35">
      <c r="A11161" s="86">
        <v>46139</v>
      </c>
      <c r="B11161" s="87">
        <v>0.29166666666666669</v>
      </c>
      <c r="C11161">
        <v>2.7119999999999998E-5</v>
      </c>
    </row>
    <row r="11162" spans="1:3" x14ac:dyDescent="0.35">
      <c r="A11162" s="86">
        <v>46139</v>
      </c>
      <c r="B11162" s="87">
        <v>0.30208333333333331</v>
      </c>
      <c r="C11162">
        <v>2.9389999999999998E-5</v>
      </c>
    </row>
    <row r="11163" spans="1:3" x14ac:dyDescent="0.35">
      <c r="A11163" s="86">
        <v>46139</v>
      </c>
      <c r="B11163" s="87">
        <v>0.3125</v>
      </c>
      <c r="C11163">
        <v>3.1009999999999996E-5</v>
      </c>
    </row>
    <row r="11164" spans="1:3" x14ac:dyDescent="0.35">
      <c r="A11164" s="86">
        <v>46139</v>
      </c>
      <c r="B11164" s="87">
        <v>0.32291666666666669</v>
      </c>
      <c r="C11164">
        <v>3.2070000000000003E-5</v>
      </c>
    </row>
    <row r="11165" spans="1:3" x14ac:dyDescent="0.35">
      <c r="A11165" s="86">
        <v>46139</v>
      </c>
      <c r="B11165" s="87">
        <v>0.33333333333333331</v>
      </c>
      <c r="C11165">
        <v>3.2750000000000003E-5</v>
      </c>
    </row>
    <row r="11166" spans="1:3" x14ac:dyDescent="0.35">
      <c r="A11166" s="86">
        <v>46139</v>
      </c>
      <c r="B11166" s="87">
        <v>0.34375</v>
      </c>
      <c r="C11166">
        <v>3.3099999999999998E-5</v>
      </c>
    </row>
    <row r="11167" spans="1:3" x14ac:dyDescent="0.35">
      <c r="A11167" s="86">
        <v>46139</v>
      </c>
      <c r="B11167" s="87">
        <v>0.35416666666666669</v>
      </c>
      <c r="C11167">
        <v>3.3230000000000005E-5</v>
      </c>
    </row>
    <row r="11168" spans="1:3" x14ac:dyDescent="0.35">
      <c r="A11168" s="86">
        <v>46139</v>
      </c>
      <c r="B11168" s="87">
        <v>0.36458333333333331</v>
      </c>
      <c r="C11168">
        <v>3.3230000000000005E-5</v>
      </c>
    </row>
    <row r="11169" spans="1:3" x14ac:dyDescent="0.35">
      <c r="A11169" s="86">
        <v>46139</v>
      </c>
      <c r="B11169" s="87">
        <v>0.375</v>
      </c>
      <c r="C11169">
        <v>3.3130000000000003E-5</v>
      </c>
    </row>
    <row r="11170" spans="1:3" x14ac:dyDescent="0.35">
      <c r="A11170" s="86">
        <v>46139</v>
      </c>
      <c r="B11170" s="87">
        <v>0.38541666666666669</v>
      </c>
      <c r="C11170">
        <v>3.3040000000000002E-5</v>
      </c>
    </row>
    <row r="11171" spans="1:3" x14ac:dyDescent="0.35">
      <c r="A11171" s="86">
        <v>46139</v>
      </c>
      <c r="B11171" s="87">
        <v>0.39583333333333331</v>
      </c>
      <c r="C11171">
        <v>3.2910000000000002E-5</v>
      </c>
    </row>
    <row r="11172" spans="1:3" x14ac:dyDescent="0.35">
      <c r="A11172" s="86">
        <v>46139</v>
      </c>
      <c r="B11172" s="87">
        <v>0.40625</v>
      </c>
      <c r="C11172">
        <v>3.2750000000000003E-5</v>
      </c>
    </row>
    <row r="11173" spans="1:3" x14ac:dyDescent="0.35">
      <c r="A11173" s="86">
        <v>46139</v>
      </c>
      <c r="B11173" s="87">
        <v>0.41666666666666669</v>
      </c>
      <c r="C11173">
        <v>3.252E-5</v>
      </c>
    </row>
    <row r="11174" spans="1:3" x14ac:dyDescent="0.35">
      <c r="A11174" s="86">
        <v>46139</v>
      </c>
      <c r="B11174" s="87">
        <v>0.42708333333333331</v>
      </c>
      <c r="C11174">
        <v>3.2259999999999999E-5</v>
      </c>
    </row>
    <row r="11175" spans="1:3" x14ac:dyDescent="0.35">
      <c r="A11175" s="86">
        <v>46139</v>
      </c>
      <c r="B11175" s="87">
        <v>0.4375</v>
      </c>
      <c r="C11175">
        <v>3.1949999999999997E-5</v>
      </c>
    </row>
    <row r="11176" spans="1:3" x14ac:dyDescent="0.35">
      <c r="A11176" s="86">
        <v>46139</v>
      </c>
      <c r="B11176" s="87">
        <v>0.44791666666666669</v>
      </c>
      <c r="C11176">
        <v>3.1699999999999998E-5</v>
      </c>
    </row>
    <row r="11177" spans="1:3" x14ac:dyDescent="0.35">
      <c r="A11177" s="86">
        <v>46139</v>
      </c>
      <c r="B11177" s="87">
        <v>0.45833333333333331</v>
      </c>
      <c r="C11177">
        <v>3.154E-5</v>
      </c>
    </row>
    <row r="11178" spans="1:3" x14ac:dyDescent="0.35">
      <c r="A11178" s="86">
        <v>46139</v>
      </c>
      <c r="B11178" s="87">
        <v>0.46875</v>
      </c>
      <c r="C11178">
        <v>3.1510000000000002E-5</v>
      </c>
    </row>
    <row r="11179" spans="1:3" x14ac:dyDescent="0.35">
      <c r="A11179" s="86">
        <v>46139</v>
      </c>
      <c r="B11179" s="87">
        <v>0.47916666666666669</v>
      </c>
      <c r="C11179">
        <v>3.1730000000000003E-5</v>
      </c>
    </row>
    <row r="11180" spans="1:3" x14ac:dyDescent="0.35">
      <c r="A11180" s="86">
        <v>46139</v>
      </c>
      <c r="B11180" s="87">
        <v>0.48958333333333331</v>
      </c>
      <c r="C11180">
        <v>3.2230000000000001E-5</v>
      </c>
    </row>
    <row r="11181" spans="1:3" x14ac:dyDescent="0.35">
      <c r="A11181" s="86">
        <v>46139</v>
      </c>
      <c r="B11181" s="87">
        <v>0.5</v>
      </c>
      <c r="C11181">
        <v>3.3130000000000003E-5</v>
      </c>
    </row>
    <row r="11182" spans="1:3" x14ac:dyDescent="0.35">
      <c r="A11182" s="86">
        <v>46139</v>
      </c>
      <c r="B11182" s="87">
        <v>0.51041666666666663</v>
      </c>
      <c r="C11182">
        <v>3.4410000000000004E-5</v>
      </c>
    </row>
    <row r="11183" spans="1:3" x14ac:dyDescent="0.35">
      <c r="A11183" s="86">
        <v>46139</v>
      </c>
      <c r="B11183" s="87">
        <v>0.52083333333333337</v>
      </c>
      <c r="C11183">
        <v>3.5760000000000003E-5</v>
      </c>
    </row>
    <row r="11184" spans="1:3" x14ac:dyDescent="0.35">
      <c r="A11184" s="86">
        <v>46139</v>
      </c>
      <c r="B11184" s="87">
        <v>0.53125</v>
      </c>
      <c r="C11184">
        <v>3.6869999999999998E-5</v>
      </c>
    </row>
    <row r="11185" spans="1:3" x14ac:dyDescent="0.35">
      <c r="A11185" s="86">
        <v>46139</v>
      </c>
      <c r="B11185" s="87">
        <v>0.54166666666666663</v>
      </c>
      <c r="C11185">
        <v>3.735E-5</v>
      </c>
    </row>
    <row r="11186" spans="1:3" x14ac:dyDescent="0.35">
      <c r="A11186" s="86">
        <v>46139</v>
      </c>
      <c r="B11186" s="87">
        <v>0.55208333333333337</v>
      </c>
      <c r="C11186">
        <v>3.6959999999999998E-5</v>
      </c>
    </row>
    <row r="11187" spans="1:3" x14ac:dyDescent="0.35">
      <c r="A11187" s="86">
        <v>46139</v>
      </c>
      <c r="B11187" s="87">
        <v>0.5625</v>
      </c>
      <c r="C11187">
        <v>3.5929999999999997E-5</v>
      </c>
    </row>
    <row r="11188" spans="1:3" x14ac:dyDescent="0.35">
      <c r="A11188" s="86">
        <v>46139</v>
      </c>
      <c r="B11188" s="87">
        <v>0.57291666666666663</v>
      </c>
      <c r="C11188">
        <v>3.455E-5</v>
      </c>
    </row>
    <row r="11189" spans="1:3" x14ac:dyDescent="0.35">
      <c r="A11189" s="86">
        <v>46139</v>
      </c>
      <c r="B11189" s="87">
        <v>0.58333333333333337</v>
      </c>
      <c r="C11189">
        <v>3.3130000000000003E-5</v>
      </c>
    </row>
    <row r="11190" spans="1:3" x14ac:dyDescent="0.35">
      <c r="A11190" s="86">
        <v>46139</v>
      </c>
      <c r="B11190" s="87">
        <v>0.59375</v>
      </c>
      <c r="C11190">
        <v>3.1949999999999997E-5</v>
      </c>
    </row>
    <row r="11191" spans="1:3" x14ac:dyDescent="0.35">
      <c r="A11191" s="86">
        <v>46139</v>
      </c>
      <c r="B11191" s="87">
        <v>0.60416666666666663</v>
      </c>
      <c r="C11191">
        <v>3.0979999999999998E-5</v>
      </c>
    </row>
    <row r="11192" spans="1:3" x14ac:dyDescent="0.35">
      <c r="A11192" s="86">
        <v>46139</v>
      </c>
      <c r="B11192" s="87">
        <v>0.61458333333333337</v>
      </c>
      <c r="C11192">
        <v>3.0110000000000001E-5</v>
      </c>
    </row>
    <row r="11193" spans="1:3" x14ac:dyDescent="0.35">
      <c r="A11193" s="86">
        <v>46139</v>
      </c>
      <c r="B11193" s="87">
        <v>0.625</v>
      </c>
      <c r="C11193">
        <v>2.932E-5</v>
      </c>
    </row>
    <row r="11194" spans="1:3" x14ac:dyDescent="0.35">
      <c r="A11194" s="86">
        <v>46139</v>
      </c>
      <c r="B11194" s="87">
        <v>0.63541666666666663</v>
      </c>
      <c r="C11194">
        <v>2.8500000000000002E-5</v>
      </c>
    </row>
    <row r="11195" spans="1:3" x14ac:dyDescent="0.35">
      <c r="A11195" s="86">
        <v>46139</v>
      </c>
      <c r="B11195" s="87">
        <v>0.64583333333333337</v>
      </c>
      <c r="C11195">
        <v>2.7699999999999999E-5</v>
      </c>
    </row>
    <row r="11196" spans="1:3" x14ac:dyDescent="0.35">
      <c r="A11196" s="86">
        <v>46139</v>
      </c>
      <c r="B11196" s="87">
        <v>0.65625</v>
      </c>
      <c r="C11196">
        <v>2.6960000000000003E-5</v>
      </c>
    </row>
    <row r="11197" spans="1:3" x14ac:dyDescent="0.35">
      <c r="A11197" s="86">
        <v>46139</v>
      </c>
      <c r="B11197" s="87">
        <v>0.66666666666666663</v>
      </c>
      <c r="C11197">
        <v>2.6299999999999999E-5</v>
      </c>
    </row>
    <row r="11198" spans="1:3" x14ac:dyDescent="0.35">
      <c r="A11198" s="86">
        <v>46139</v>
      </c>
      <c r="B11198" s="87">
        <v>0.67708333333333337</v>
      </c>
      <c r="C11198">
        <v>2.58E-5</v>
      </c>
    </row>
    <row r="11199" spans="1:3" x14ac:dyDescent="0.35">
      <c r="A11199" s="86">
        <v>46139</v>
      </c>
      <c r="B11199" s="87">
        <v>0.6875</v>
      </c>
      <c r="C11199">
        <v>2.5510000000000001E-5</v>
      </c>
    </row>
    <row r="11200" spans="1:3" x14ac:dyDescent="0.35">
      <c r="A11200" s="86">
        <v>46139</v>
      </c>
      <c r="B11200" s="87">
        <v>0.69791666666666663</v>
      </c>
      <c r="C11200">
        <v>2.546E-5</v>
      </c>
    </row>
    <row r="11201" spans="1:3" x14ac:dyDescent="0.35">
      <c r="A11201" s="86">
        <v>46139</v>
      </c>
      <c r="B11201" s="87">
        <v>0.70833333333333337</v>
      </c>
      <c r="C11201">
        <v>2.5700000000000001E-5</v>
      </c>
    </row>
    <row r="11202" spans="1:3" x14ac:dyDescent="0.35">
      <c r="A11202" s="86">
        <v>46139</v>
      </c>
      <c r="B11202" s="87">
        <v>0.71875</v>
      </c>
      <c r="C11202">
        <v>2.633E-5</v>
      </c>
    </row>
    <row r="11203" spans="1:3" x14ac:dyDescent="0.35">
      <c r="A11203" s="86">
        <v>46139</v>
      </c>
      <c r="B11203" s="87">
        <v>0.72916666666666663</v>
      </c>
      <c r="C11203">
        <v>2.7289999999999998E-5</v>
      </c>
    </row>
    <row r="11204" spans="1:3" x14ac:dyDescent="0.35">
      <c r="A11204" s="86">
        <v>46139</v>
      </c>
      <c r="B11204" s="87">
        <v>0.73958333333333337</v>
      </c>
      <c r="C11204">
        <v>2.8549999999999999E-5</v>
      </c>
    </row>
    <row r="11205" spans="1:3" x14ac:dyDescent="0.35">
      <c r="A11205" s="86">
        <v>46139</v>
      </c>
      <c r="B11205" s="87">
        <v>0.75</v>
      </c>
      <c r="C11205">
        <v>3.0110000000000001E-5</v>
      </c>
    </row>
    <row r="11206" spans="1:3" x14ac:dyDescent="0.35">
      <c r="A11206" s="86">
        <v>46139</v>
      </c>
      <c r="B11206" s="87">
        <v>0.76041666666666663</v>
      </c>
      <c r="C11206">
        <v>3.1949999999999997E-5</v>
      </c>
    </row>
    <row r="11207" spans="1:3" x14ac:dyDescent="0.35">
      <c r="A11207" s="86">
        <v>46139</v>
      </c>
      <c r="B11207" s="87">
        <v>0.77083333333333337</v>
      </c>
      <c r="C11207">
        <v>3.392E-5</v>
      </c>
    </row>
    <row r="11208" spans="1:3" x14ac:dyDescent="0.35">
      <c r="A11208" s="86">
        <v>46139</v>
      </c>
      <c r="B11208" s="87">
        <v>0.78125</v>
      </c>
      <c r="C11208">
        <v>3.5979999999999998E-5</v>
      </c>
    </row>
    <row r="11209" spans="1:3" x14ac:dyDescent="0.35">
      <c r="A11209" s="86">
        <v>46139</v>
      </c>
      <c r="B11209" s="87">
        <v>0.79166666666666663</v>
      </c>
      <c r="C11209">
        <v>3.7960000000000002E-5</v>
      </c>
    </row>
    <row r="11210" spans="1:3" x14ac:dyDescent="0.35">
      <c r="A11210" s="86">
        <v>46139</v>
      </c>
      <c r="B11210" s="87">
        <v>0.80208333333333337</v>
      </c>
      <c r="C11210">
        <v>3.9789999999999997E-5</v>
      </c>
    </row>
    <row r="11211" spans="1:3" x14ac:dyDescent="0.35">
      <c r="A11211" s="86">
        <v>46139</v>
      </c>
      <c r="B11211" s="87">
        <v>0.8125</v>
      </c>
      <c r="C11211">
        <v>4.1289999999999999E-5</v>
      </c>
    </row>
    <row r="11212" spans="1:3" x14ac:dyDescent="0.35">
      <c r="A11212" s="86">
        <v>46139</v>
      </c>
      <c r="B11212" s="87">
        <v>0.82291666666666663</v>
      </c>
      <c r="C11212">
        <v>4.227E-5</v>
      </c>
    </row>
    <row r="11213" spans="1:3" x14ac:dyDescent="0.35">
      <c r="A11213" s="86">
        <v>46139</v>
      </c>
      <c r="B11213" s="87">
        <v>0.83333333333333337</v>
      </c>
      <c r="C11213">
        <v>4.2590000000000004E-5</v>
      </c>
    </row>
    <row r="11214" spans="1:3" x14ac:dyDescent="0.35">
      <c r="A11214" s="86">
        <v>46139</v>
      </c>
      <c r="B11214" s="87">
        <v>0.84375</v>
      </c>
      <c r="C11214">
        <v>4.2110000000000002E-5</v>
      </c>
    </row>
    <row r="11215" spans="1:3" x14ac:dyDescent="0.35">
      <c r="A11215" s="86">
        <v>46139</v>
      </c>
      <c r="B11215" s="87">
        <v>0.85416666666666663</v>
      </c>
      <c r="C11215">
        <v>4.1140000000000003E-5</v>
      </c>
    </row>
    <row r="11216" spans="1:3" x14ac:dyDescent="0.35">
      <c r="A11216" s="86">
        <v>46139</v>
      </c>
      <c r="B11216" s="87">
        <v>0.86458333333333337</v>
      </c>
      <c r="C11216">
        <v>3.998E-5</v>
      </c>
    </row>
    <row r="11217" spans="1:3" x14ac:dyDescent="0.35">
      <c r="A11217" s="86">
        <v>46139</v>
      </c>
      <c r="B11217" s="87">
        <v>0.875</v>
      </c>
      <c r="C11217">
        <v>3.8969999999999994E-5</v>
      </c>
    </row>
    <row r="11218" spans="1:3" x14ac:dyDescent="0.35">
      <c r="A11218" s="86">
        <v>46139</v>
      </c>
      <c r="B11218" s="87">
        <v>0.88541666666666663</v>
      </c>
      <c r="C11218">
        <v>3.8340000000000002E-5</v>
      </c>
    </row>
    <row r="11219" spans="1:3" x14ac:dyDescent="0.35">
      <c r="A11219" s="86">
        <v>46139</v>
      </c>
      <c r="B11219" s="87">
        <v>0.89583333333333337</v>
      </c>
      <c r="C11219">
        <v>3.7929999999999998E-5</v>
      </c>
    </row>
    <row r="11220" spans="1:3" x14ac:dyDescent="0.35">
      <c r="A11220" s="86">
        <v>46139</v>
      </c>
      <c r="B11220" s="87">
        <v>0.90625</v>
      </c>
      <c r="C11220">
        <v>3.7490000000000002E-5</v>
      </c>
    </row>
    <row r="11221" spans="1:3" x14ac:dyDescent="0.35">
      <c r="A11221" s="86">
        <v>46139</v>
      </c>
      <c r="B11221" s="87">
        <v>0.91666666666666663</v>
      </c>
      <c r="C11221">
        <v>3.6749999999999999E-5</v>
      </c>
    </row>
    <row r="11222" spans="1:3" x14ac:dyDescent="0.35">
      <c r="A11222" s="86">
        <v>46139</v>
      </c>
      <c r="B11222" s="87">
        <v>0.92708333333333337</v>
      </c>
      <c r="C11222">
        <v>3.5520000000000006E-5</v>
      </c>
    </row>
    <row r="11223" spans="1:3" x14ac:dyDescent="0.35">
      <c r="A11223" s="86">
        <v>46139</v>
      </c>
      <c r="B11223" s="87">
        <v>0.9375</v>
      </c>
      <c r="C11223">
        <v>3.3860000000000004E-5</v>
      </c>
    </row>
    <row r="11224" spans="1:3" x14ac:dyDescent="0.35">
      <c r="A11224" s="86">
        <v>46139</v>
      </c>
      <c r="B11224" s="87">
        <v>0.94791666666666663</v>
      </c>
      <c r="C11224">
        <v>3.188E-5</v>
      </c>
    </row>
    <row r="11225" spans="1:3" x14ac:dyDescent="0.35">
      <c r="A11225" s="86">
        <v>46139</v>
      </c>
      <c r="B11225" s="87">
        <v>0.95833333333333337</v>
      </c>
      <c r="C11225">
        <v>2.9729999999999998E-5</v>
      </c>
    </row>
    <row r="11226" spans="1:3" x14ac:dyDescent="0.35">
      <c r="A11226" s="86">
        <v>46139</v>
      </c>
      <c r="B11226" s="87">
        <v>0.96875</v>
      </c>
      <c r="C11226">
        <v>2.7509999999999999E-5</v>
      </c>
    </row>
    <row r="11227" spans="1:3" x14ac:dyDescent="0.35">
      <c r="A11227" s="86">
        <v>46139</v>
      </c>
      <c r="B11227" s="87">
        <v>0.97916666666666663</v>
      </c>
      <c r="C11227">
        <v>2.529E-5</v>
      </c>
    </row>
    <row r="11228" spans="1:3" x14ac:dyDescent="0.35">
      <c r="A11228" s="86">
        <v>46139</v>
      </c>
      <c r="B11228" s="87">
        <v>0.98958333333333337</v>
      </c>
      <c r="C11228">
        <v>2.3070000000000001E-5</v>
      </c>
    </row>
    <row r="11229" spans="1:3" x14ac:dyDescent="0.35">
      <c r="A11229" s="86">
        <v>46140</v>
      </c>
      <c r="B11229" s="87">
        <v>0</v>
      </c>
      <c r="C11229">
        <v>2.0889999999999998E-5</v>
      </c>
    </row>
    <row r="11230" spans="1:3" x14ac:dyDescent="0.35">
      <c r="A11230" s="86">
        <v>46140</v>
      </c>
      <c r="B11230" s="87">
        <v>1.0416666666666666E-2</v>
      </c>
      <c r="C11230">
        <v>1.8700000000000001E-5</v>
      </c>
    </row>
    <row r="11231" spans="1:3" x14ac:dyDescent="0.35">
      <c r="A11231" s="86">
        <v>46140</v>
      </c>
      <c r="B11231" s="87">
        <v>2.0833333333333332E-2</v>
      </c>
      <c r="C11231">
        <v>1.6729999999999997E-5</v>
      </c>
    </row>
    <row r="11232" spans="1:3" x14ac:dyDescent="0.35">
      <c r="A11232" s="86">
        <v>46140</v>
      </c>
      <c r="B11232" s="87">
        <v>3.125E-2</v>
      </c>
      <c r="C11232">
        <v>1.4999999999999999E-5</v>
      </c>
    </row>
    <row r="11233" spans="1:3" x14ac:dyDescent="0.35">
      <c r="A11233" s="86">
        <v>46140</v>
      </c>
      <c r="B11233" s="87">
        <v>4.1666666666666664E-2</v>
      </c>
      <c r="C11233">
        <v>1.3599999999999999E-5</v>
      </c>
    </row>
    <row r="11234" spans="1:3" x14ac:dyDescent="0.35">
      <c r="A11234" s="86">
        <v>46140</v>
      </c>
      <c r="B11234" s="87">
        <v>5.2083333333333336E-2</v>
      </c>
      <c r="C11234">
        <v>1.2619999999999999E-5</v>
      </c>
    </row>
    <row r="11235" spans="1:3" x14ac:dyDescent="0.35">
      <c r="A11235" s="86">
        <v>46140</v>
      </c>
      <c r="B11235" s="87">
        <v>6.25E-2</v>
      </c>
      <c r="C11235">
        <v>1.1950000000000001E-5</v>
      </c>
    </row>
    <row r="11236" spans="1:3" x14ac:dyDescent="0.35">
      <c r="A11236" s="86">
        <v>46140</v>
      </c>
      <c r="B11236" s="87">
        <v>7.2916666666666671E-2</v>
      </c>
      <c r="C11236">
        <v>1.1520000000000002E-5</v>
      </c>
    </row>
    <row r="11237" spans="1:3" x14ac:dyDescent="0.35">
      <c r="A11237" s="86">
        <v>46140</v>
      </c>
      <c r="B11237" s="87">
        <v>8.3333333333333329E-2</v>
      </c>
      <c r="C11237">
        <v>1.1199999999999999E-5</v>
      </c>
    </row>
    <row r="11238" spans="1:3" x14ac:dyDescent="0.35">
      <c r="A11238" s="86">
        <v>46140</v>
      </c>
      <c r="B11238" s="87">
        <v>9.375E-2</v>
      </c>
      <c r="C11238">
        <v>1.094E-5</v>
      </c>
    </row>
    <row r="11239" spans="1:3" x14ac:dyDescent="0.35">
      <c r="A11239" s="86">
        <v>46140</v>
      </c>
      <c r="B11239" s="87">
        <v>0.10416666666666667</v>
      </c>
      <c r="C11239">
        <v>1.0699999999999999E-5</v>
      </c>
    </row>
    <row r="11240" spans="1:3" x14ac:dyDescent="0.35">
      <c r="A11240" s="86">
        <v>46140</v>
      </c>
      <c r="B11240" s="87">
        <v>0.11458333333333333</v>
      </c>
      <c r="C11240">
        <v>1.0529999999999999E-5</v>
      </c>
    </row>
    <row r="11241" spans="1:3" x14ac:dyDescent="0.35">
      <c r="A11241" s="86">
        <v>46140</v>
      </c>
      <c r="B11241" s="87">
        <v>0.125</v>
      </c>
      <c r="C11241">
        <v>1.041E-5</v>
      </c>
    </row>
    <row r="11242" spans="1:3" x14ac:dyDescent="0.35">
      <c r="A11242" s="86">
        <v>46140</v>
      </c>
      <c r="B11242" s="87">
        <v>0.13541666666666666</v>
      </c>
      <c r="C11242">
        <v>1.0340000000000001E-5</v>
      </c>
    </row>
    <row r="11243" spans="1:3" x14ac:dyDescent="0.35">
      <c r="A11243" s="86">
        <v>46140</v>
      </c>
      <c r="B11243" s="87">
        <v>0.14583333333333334</v>
      </c>
      <c r="C11243">
        <v>1.0340000000000001E-5</v>
      </c>
    </row>
    <row r="11244" spans="1:3" x14ac:dyDescent="0.35">
      <c r="A11244" s="86">
        <v>46140</v>
      </c>
      <c r="B11244" s="87">
        <v>0.15625</v>
      </c>
      <c r="C11244">
        <v>1.0359999999999999E-5</v>
      </c>
    </row>
    <row r="11245" spans="1:3" x14ac:dyDescent="0.35">
      <c r="A11245" s="86">
        <v>46140</v>
      </c>
      <c r="B11245" s="87">
        <v>0.16666666666666666</v>
      </c>
      <c r="C11245">
        <v>1.041E-5</v>
      </c>
    </row>
    <row r="11246" spans="1:3" x14ac:dyDescent="0.35">
      <c r="A11246" s="86">
        <v>46140</v>
      </c>
      <c r="B11246" s="87">
        <v>0.17708333333333334</v>
      </c>
      <c r="C11246">
        <v>1.043E-5</v>
      </c>
    </row>
    <row r="11247" spans="1:3" x14ac:dyDescent="0.35">
      <c r="A11247" s="86">
        <v>46140</v>
      </c>
      <c r="B11247" s="87">
        <v>0.1875</v>
      </c>
      <c r="C11247">
        <v>1.0510000000000001E-5</v>
      </c>
    </row>
    <row r="11248" spans="1:3" x14ac:dyDescent="0.35">
      <c r="A11248" s="86">
        <v>46140</v>
      </c>
      <c r="B11248" s="87">
        <v>0.19791666666666666</v>
      </c>
      <c r="C11248">
        <v>1.062E-5</v>
      </c>
    </row>
    <row r="11249" spans="1:3" x14ac:dyDescent="0.35">
      <c r="A11249" s="86">
        <v>46140</v>
      </c>
      <c r="B11249" s="87">
        <v>0.20833333333333334</v>
      </c>
      <c r="C11249">
        <v>1.08E-5</v>
      </c>
    </row>
    <row r="11250" spans="1:3" x14ac:dyDescent="0.35">
      <c r="A11250" s="86">
        <v>46140</v>
      </c>
      <c r="B11250" s="87">
        <v>0.21875</v>
      </c>
      <c r="C11250">
        <v>1.1129999999999998E-5</v>
      </c>
    </row>
    <row r="11251" spans="1:3" x14ac:dyDescent="0.35">
      <c r="A11251" s="86">
        <v>46140</v>
      </c>
      <c r="B11251" s="87">
        <v>0.22916666666666666</v>
      </c>
      <c r="C11251">
        <v>1.1759999999999999E-5</v>
      </c>
    </row>
    <row r="11252" spans="1:3" x14ac:dyDescent="0.35">
      <c r="A11252" s="86">
        <v>46140</v>
      </c>
      <c r="B11252" s="87">
        <v>0.23958333333333334</v>
      </c>
      <c r="C11252">
        <v>1.291E-5</v>
      </c>
    </row>
    <row r="11253" spans="1:3" x14ac:dyDescent="0.35">
      <c r="A11253" s="86">
        <v>46140</v>
      </c>
      <c r="B11253" s="87">
        <v>0.25</v>
      </c>
      <c r="C11253">
        <v>1.4810000000000001E-5</v>
      </c>
    </row>
    <row r="11254" spans="1:3" x14ac:dyDescent="0.35">
      <c r="A11254" s="86">
        <v>46140</v>
      </c>
      <c r="B11254" s="87">
        <v>0.26041666666666669</v>
      </c>
      <c r="C11254">
        <v>1.753E-5</v>
      </c>
    </row>
    <row r="11255" spans="1:3" x14ac:dyDescent="0.35">
      <c r="A11255" s="86">
        <v>46140</v>
      </c>
      <c r="B11255" s="87">
        <v>0.27083333333333331</v>
      </c>
      <c r="C11255">
        <v>2.075E-5</v>
      </c>
    </row>
    <row r="11256" spans="1:3" x14ac:dyDescent="0.35">
      <c r="A11256" s="86">
        <v>46140</v>
      </c>
      <c r="B11256" s="87">
        <v>0.28125</v>
      </c>
      <c r="C11256">
        <v>2.406E-5</v>
      </c>
    </row>
    <row r="11257" spans="1:3" x14ac:dyDescent="0.35">
      <c r="A11257" s="86">
        <v>46140</v>
      </c>
      <c r="B11257" s="87">
        <v>0.29166666666666669</v>
      </c>
      <c r="C11257">
        <v>2.7019999999999999E-5</v>
      </c>
    </row>
    <row r="11258" spans="1:3" x14ac:dyDescent="0.35">
      <c r="A11258" s="86">
        <v>46140</v>
      </c>
      <c r="B11258" s="87">
        <v>0.30208333333333331</v>
      </c>
      <c r="C11258">
        <v>2.9280000000000001E-5</v>
      </c>
    </row>
    <row r="11259" spans="1:3" x14ac:dyDescent="0.35">
      <c r="A11259" s="86">
        <v>46140</v>
      </c>
      <c r="B11259" s="87">
        <v>0.3125</v>
      </c>
      <c r="C11259">
        <v>3.0890000000000004E-5</v>
      </c>
    </row>
    <row r="11260" spans="1:3" x14ac:dyDescent="0.35">
      <c r="A11260" s="86">
        <v>46140</v>
      </c>
      <c r="B11260" s="87">
        <v>0.32291666666666669</v>
      </c>
      <c r="C11260">
        <v>3.1949999999999997E-5</v>
      </c>
    </row>
    <row r="11261" spans="1:3" x14ac:dyDescent="0.35">
      <c r="A11261" s="86">
        <v>46140</v>
      </c>
      <c r="B11261" s="87">
        <v>0.33333333333333331</v>
      </c>
      <c r="C11261">
        <v>3.2620000000000003E-5</v>
      </c>
    </row>
    <row r="11262" spans="1:3" x14ac:dyDescent="0.35">
      <c r="A11262" s="86">
        <v>46140</v>
      </c>
      <c r="B11262" s="87">
        <v>0.34375</v>
      </c>
      <c r="C11262">
        <v>3.2979999999999999E-5</v>
      </c>
    </row>
    <row r="11263" spans="1:3" x14ac:dyDescent="0.35">
      <c r="A11263" s="86">
        <v>46140</v>
      </c>
      <c r="B11263" s="87">
        <v>0.35416666666666669</v>
      </c>
      <c r="C11263">
        <v>3.3099999999999998E-5</v>
      </c>
    </row>
    <row r="11264" spans="1:3" x14ac:dyDescent="0.35">
      <c r="A11264" s="86">
        <v>46140</v>
      </c>
      <c r="B11264" s="87">
        <v>0.36458333333333331</v>
      </c>
      <c r="C11264">
        <v>3.3099999999999998E-5</v>
      </c>
    </row>
    <row r="11265" spans="1:3" x14ac:dyDescent="0.35">
      <c r="A11265" s="86">
        <v>46140</v>
      </c>
      <c r="B11265" s="87">
        <v>0.375</v>
      </c>
      <c r="C11265">
        <v>3.3009999999999997E-5</v>
      </c>
    </row>
    <row r="11266" spans="1:3" x14ac:dyDescent="0.35">
      <c r="A11266" s="86">
        <v>46140</v>
      </c>
      <c r="B11266" s="87">
        <v>0.38541666666666669</v>
      </c>
      <c r="C11266">
        <v>3.2910000000000002E-5</v>
      </c>
    </row>
    <row r="11267" spans="1:3" x14ac:dyDescent="0.35">
      <c r="A11267" s="86">
        <v>46140</v>
      </c>
      <c r="B11267" s="87">
        <v>0.39583333333333331</v>
      </c>
      <c r="C11267">
        <v>3.2779999999999994E-5</v>
      </c>
    </row>
    <row r="11268" spans="1:3" x14ac:dyDescent="0.35">
      <c r="A11268" s="86">
        <v>46140</v>
      </c>
      <c r="B11268" s="87">
        <v>0.40625</v>
      </c>
      <c r="C11268">
        <v>3.2620000000000003E-5</v>
      </c>
    </row>
    <row r="11269" spans="1:3" x14ac:dyDescent="0.35">
      <c r="A11269" s="86">
        <v>46140</v>
      </c>
      <c r="B11269" s="87">
        <v>0.41666666666666669</v>
      </c>
      <c r="C11269">
        <v>3.2400000000000001E-5</v>
      </c>
    </row>
    <row r="11270" spans="1:3" x14ac:dyDescent="0.35">
      <c r="A11270" s="86">
        <v>46140</v>
      </c>
      <c r="B11270" s="87">
        <v>0.42708333333333331</v>
      </c>
      <c r="C11270">
        <v>3.2140000000000001E-5</v>
      </c>
    </row>
    <row r="11271" spans="1:3" x14ac:dyDescent="0.35">
      <c r="A11271" s="86">
        <v>46140</v>
      </c>
      <c r="B11271" s="87">
        <v>0.4375</v>
      </c>
      <c r="C11271">
        <v>3.1820000000000004E-5</v>
      </c>
    </row>
    <row r="11272" spans="1:3" x14ac:dyDescent="0.35">
      <c r="A11272" s="86">
        <v>46140</v>
      </c>
      <c r="B11272" s="87">
        <v>0.44791666666666669</v>
      </c>
      <c r="C11272">
        <v>3.1579999999999999E-5</v>
      </c>
    </row>
    <row r="11273" spans="1:3" x14ac:dyDescent="0.35">
      <c r="A11273" s="86">
        <v>46140</v>
      </c>
      <c r="B11273" s="87">
        <v>0.45833333333333331</v>
      </c>
      <c r="C11273">
        <v>3.1419999999999994E-5</v>
      </c>
    </row>
    <row r="11274" spans="1:3" x14ac:dyDescent="0.35">
      <c r="A11274" s="86">
        <v>46140</v>
      </c>
      <c r="B11274" s="87">
        <v>0.46875</v>
      </c>
      <c r="C11274">
        <v>3.1390000000000003E-5</v>
      </c>
    </row>
    <row r="11275" spans="1:3" x14ac:dyDescent="0.35">
      <c r="A11275" s="86">
        <v>46140</v>
      </c>
      <c r="B11275" s="87">
        <v>0.47916666666666669</v>
      </c>
      <c r="C11275">
        <v>3.1609999999999997E-5</v>
      </c>
    </row>
    <row r="11276" spans="1:3" x14ac:dyDescent="0.35">
      <c r="A11276" s="86">
        <v>46140</v>
      </c>
      <c r="B11276" s="87">
        <v>0.48958333333333331</v>
      </c>
      <c r="C11276">
        <v>3.2110000000000003E-5</v>
      </c>
    </row>
    <row r="11277" spans="1:3" x14ac:dyDescent="0.35">
      <c r="A11277" s="86">
        <v>46140</v>
      </c>
      <c r="B11277" s="87">
        <v>0.5</v>
      </c>
      <c r="C11277">
        <v>3.3009999999999997E-5</v>
      </c>
    </row>
    <row r="11278" spans="1:3" x14ac:dyDescent="0.35">
      <c r="A11278" s="86">
        <v>46140</v>
      </c>
      <c r="B11278" s="87">
        <v>0.51041666666666663</v>
      </c>
      <c r="C11278">
        <v>3.4270000000000002E-5</v>
      </c>
    </row>
    <row r="11279" spans="1:3" x14ac:dyDescent="0.35">
      <c r="A11279" s="86">
        <v>46140</v>
      </c>
      <c r="B11279" s="87">
        <v>0.52083333333333337</v>
      </c>
      <c r="C11279">
        <v>3.5620000000000001E-5</v>
      </c>
    </row>
    <row r="11280" spans="1:3" x14ac:dyDescent="0.35">
      <c r="A11280" s="86">
        <v>46140</v>
      </c>
      <c r="B11280" s="87">
        <v>0.53125</v>
      </c>
      <c r="C11280">
        <v>3.6729999999999996E-5</v>
      </c>
    </row>
    <row r="11281" spans="1:3" x14ac:dyDescent="0.35">
      <c r="A11281" s="86">
        <v>46140</v>
      </c>
      <c r="B11281" s="87">
        <v>0.54166666666666663</v>
      </c>
      <c r="C11281">
        <v>3.7209999999999998E-5</v>
      </c>
    </row>
    <row r="11282" spans="1:3" x14ac:dyDescent="0.35">
      <c r="A11282" s="86">
        <v>46140</v>
      </c>
      <c r="B11282" s="87">
        <v>0.55208333333333337</v>
      </c>
      <c r="C11282">
        <v>3.6819999999999996E-5</v>
      </c>
    </row>
    <row r="11283" spans="1:3" x14ac:dyDescent="0.35">
      <c r="A11283" s="86">
        <v>46140</v>
      </c>
      <c r="B11283" s="87">
        <v>0.5625</v>
      </c>
      <c r="C11283">
        <v>3.5790000000000001E-5</v>
      </c>
    </row>
    <row r="11284" spans="1:3" x14ac:dyDescent="0.35">
      <c r="A11284" s="86">
        <v>46140</v>
      </c>
      <c r="B11284" s="87">
        <v>0.57291666666666663</v>
      </c>
      <c r="C11284">
        <v>3.4419999999999999E-5</v>
      </c>
    </row>
    <row r="11285" spans="1:3" x14ac:dyDescent="0.35">
      <c r="A11285" s="86">
        <v>46140</v>
      </c>
      <c r="B11285" s="87">
        <v>0.58333333333333337</v>
      </c>
      <c r="C11285">
        <v>3.3009999999999997E-5</v>
      </c>
    </row>
    <row r="11286" spans="1:3" x14ac:dyDescent="0.35">
      <c r="A11286" s="86">
        <v>46140</v>
      </c>
      <c r="B11286" s="87">
        <v>0.59375</v>
      </c>
      <c r="C11286">
        <v>3.1820000000000004E-5</v>
      </c>
    </row>
    <row r="11287" spans="1:3" x14ac:dyDescent="0.35">
      <c r="A11287" s="86">
        <v>46140</v>
      </c>
      <c r="B11287" s="87">
        <v>0.60416666666666663</v>
      </c>
      <c r="C11287">
        <v>3.0859999999999999E-5</v>
      </c>
    </row>
    <row r="11288" spans="1:3" x14ac:dyDescent="0.35">
      <c r="A11288" s="86">
        <v>46140</v>
      </c>
      <c r="B11288" s="87">
        <v>0.61458333333333337</v>
      </c>
      <c r="C11288">
        <v>2.9999999999999997E-5</v>
      </c>
    </row>
    <row r="11289" spans="1:3" x14ac:dyDescent="0.35">
      <c r="A11289" s="86">
        <v>46140</v>
      </c>
      <c r="B11289" s="87">
        <v>0.625</v>
      </c>
      <c r="C11289">
        <v>2.921E-5</v>
      </c>
    </row>
    <row r="11290" spans="1:3" x14ac:dyDescent="0.35">
      <c r="A11290" s="86">
        <v>46140</v>
      </c>
      <c r="B11290" s="87">
        <v>0.63541666666666663</v>
      </c>
      <c r="C11290">
        <v>2.8389999999999998E-5</v>
      </c>
    </row>
    <row r="11291" spans="1:3" x14ac:dyDescent="0.35">
      <c r="A11291" s="86">
        <v>46140</v>
      </c>
      <c r="B11291" s="87">
        <v>0.64583333333333337</v>
      </c>
      <c r="C11291">
        <v>2.7589999999999998E-5</v>
      </c>
    </row>
    <row r="11292" spans="1:3" x14ac:dyDescent="0.35">
      <c r="A11292" s="86">
        <v>46140</v>
      </c>
      <c r="B11292" s="87">
        <v>0.65625</v>
      </c>
      <c r="C11292">
        <v>2.6849999999999999E-5</v>
      </c>
    </row>
    <row r="11293" spans="1:3" x14ac:dyDescent="0.35">
      <c r="A11293" s="86">
        <v>46140</v>
      </c>
      <c r="B11293" s="87">
        <v>0.66666666666666663</v>
      </c>
      <c r="C11293">
        <v>2.62E-5</v>
      </c>
    </row>
    <row r="11294" spans="1:3" x14ac:dyDescent="0.35">
      <c r="A11294" s="86">
        <v>46140</v>
      </c>
      <c r="B11294" s="87">
        <v>0.67708333333333337</v>
      </c>
      <c r="C11294">
        <v>2.5700000000000001E-5</v>
      </c>
    </row>
    <row r="11295" spans="1:3" x14ac:dyDescent="0.35">
      <c r="A11295" s="86">
        <v>46140</v>
      </c>
      <c r="B11295" s="87">
        <v>0.6875</v>
      </c>
      <c r="C11295">
        <v>2.5409999999999999E-5</v>
      </c>
    </row>
    <row r="11296" spans="1:3" x14ac:dyDescent="0.35">
      <c r="A11296" s="86">
        <v>46140</v>
      </c>
      <c r="B11296" s="87">
        <v>0.69791666666666663</v>
      </c>
      <c r="C11296">
        <v>2.5360000000000001E-5</v>
      </c>
    </row>
    <row r="11297" spans="1:3" x14ac:dyDescent="0.35">
      <c r="A11297" s="86">
        <v>46140</v>
      </c>
      <c r="B11297" s="87">
        <v>0.70833333333333337</v>
      </c>
      <c r="C11297">
        <v>2.5600000000000002E-5</v>
      </c>
    </row>
    <row r="11298" spans="1:3" x14ac:dyDescent="0.35">
      <c r="A11298" s="86">
        <v>46140</v>
      </c>
      <c r="B11298" s="87">
        <v>0.71875</v>
      </c>
      <c r="C11298">
        <v>2.6230000000000001E-5</v>
      </c>
    </row>
    <row r="11299" spans="1:3" x14ac:dyDescent="0.35">
      <c r="A11299" s="86">
        <v>46140</v>
      </c>
      <c r="B11299" s="87">
        <v>0.72916666666666663</v>
      </c>
      <c r="C11299">
        <v>2.7189999999999999E-5</v>
      </c>
    </row>
    <row r="11300" spans="1:3" x14ac:dyDescent="0.35">
      <c r="A11300" s="86">
        <v>46140</v>
      </c>
      <c r="B11300" s="87">
        <v>0.73958333333333337</v>
      </c>
      <c r="C11300">
        <v>2.8439999999999999E-5</v>
      </c>
    </row>
    <row r="11301" spans="1:3" x14ac:dyDescent="0.35">
      <c r="A11301" s="86">
        <v>46140</v>
      </c>
      <c r="B11301" s="87">
        <v>0.75</v>
      </c>
      <c r="C11301">
        <v>2.9999999999999997E-5</v>
      </c>
    </row>
    <row r="11302" spans="1:3" x14ac:dyDescent="0.35">
      <c r="A11302" s="86">
        <v>46140</v>
      </c>
      <c r="B11302" s="87">
        <v>0.76041666666666663</v>
      </c>
      <c r="C11302">
        <v>3.1820000000000004E-5</v>
      </c>
    </row>
    <row r="11303" spans="1:3" x14ac:dyDescent="0.35">
      <c r="A11303" s="86">
        <v>46140</v>
      </c>
      <c r="B11303" s="87">
        <v>0.77083333333333337</v>
      </c>
      <c r="C11303">
        <v>3.379E-5</v>
      </c>
    </row>
    <row r="11304" spans="1:3" x14ac:dyDescent="0.35">
      <c r="A11304" s="86">
        <v>46140</v>
      </c>
      <c r="B11304" s="87">
        <v>0.78125</v>
      </c>
      <c r="C11304">
        <v>3.5839999999999996E-5</v>
      </c>
    </row>
    <row r="11305" spans="1:3" x14ac:dyDescent="0.35">
      <c r="A11305" s="86">
        <v>46140</v>
      </c>
      <c r="B11305" s="87">
        <v>0.79166666666666663</v>
      </c>
      <c r="C11305">
        <v>3.7810000000000006E-5</v>
      </c>
    </row>
    <row r="11306" spans="1:3" x14ac:dyDescent="0.35">
      <c r="A11306" s="86">
        <v>46140</v>
      </c>
      <c r="B11306" s="87">
        <v>0.80208333333333337</v>
      </c>
      <c r="C11306">
        <v>3.964E-5</v>
      </c>
    </row>
    <row r="11307" spans="1:3" x14ac:dyDescent="0.35">
      <c r="A11307" s="86">
        <v>46140</v>
      </c>
      <c r="B11307" s="87">
        <v>0.8125</v>
      </c>
      <c r="C11307">
        <v>4.1130000000000001E-5</v>
      </c>
    </row>
    <row r="11308" spans="1:3" x14ac:dyDescent="0.35">
      <c r="A11308" s="86">
        <v>46140</v>
      </c>
      <c r="B11308" s="87">
        <v>0.82291666666666663</v>
      </c>
      <c r="C11308">
        <v>4.2110000000000002E-5</v>
      </c>
    </row>
    <row r="11309" spans="1:3" x14ac:dyDescent="0.35">
      <c r="A11309" s="86">
        <v>46140</v>
      </c>
      <c r="B11309" s="87">
        <v>0.83333333333333337</v>
      </c>
      <c r="C11309">
        <v>4.2430000000000005E-5</v>
      </c>
    </row>
    <row r="11310" spans="1:3" x14ac:dyDescent="0.35">
      <c r="A11310" s="86">
        <v>46140</v>
      </c>
      <c r="B11310" s="87">
        <v>0.84375</v>
      </c>
      <c r="C11310">
        <v>4.1950000000000003E-5</v>
      </c>
    </row>
    <row r="11311" spans="1:3" x14ac:dyDescent="0.35">
      <c r="A11311" s="86">
        <v>46140</v>
      </c>
      <c r="B11311" s="87">
        <v>0.85416666666666663</v>
      </c>
      <c r="C11311">
        <v>4.0989999999999999E-5</v>
      </c>
    </row>
    <row r="11312" spans="1:3" x14ac:dyDescent="0.35">
      <c r="A11312" s="86">
        <v>46140</v>
      </c>
      <c r="B11312" s="87">
        <v>0.86458333333333337</v>
      </c>
      <c r="C11312">
        <v>3.9829999999999996E-5</v>
      </c>
    </row>
    <row r="11313" spans="1:3" x14ac:dyDescent="0.35">
      <c r="A11313" s="86">
        <v>46140</v>
      </c>
      <c r="B11313" s="87">
        <v>0.875</v>
      </c>
      <c r="C11313">
        <v>3.8819999999999998E-5</v>
      </c>
    </row>
    <row r="11314" spans="1:3" x14ac:dyDescent="0.35">
      <c r="A11314" s="86">
        <v>46140</v>
      </c>
      <c r="B11314" s="87">
        <v>0.88541666666666663</v>
      </c>
      <c r="C11314">
        <v>3.82E-5</v>
      </c>
    </row>
    <row r="11315" spans="1:3" x14ac:dyDescent="0.35">
      <c r="A11315" s="86">
        <v>46140</v>
      </c>
      <c r="B11315" s="87">
        <v>0.89583333333333337</v>
      </c>
      <c r="C11315">
        <v>3.7780000000000001E-5</v>
      </c>
    </row>
    <row r="11316" spans="1:3" x14ac:dyDescent="0.35">
      <c r="A11316" s="86">
        <v>46140</v>
      </c>
      <c r="B11316" s="87">
        <v>0.90625</v>
      </c>
      <c r="C11316">
        <v>3.735E-5</v>
      </c>
    </row>
    <row r="11317" spans="1:3" x14ac:dyDescent="0.35">
      <c r="A11317" s="86">
        <v>46140</v>
      </c>
      <c r="B11317" s="87">
        <v>0.91666666666666663</v>
      </c>
      <c r="C11317">
        <v>3.6609999999999997E-5</v>
      </c>
    </row>
    <row r="11318" spans="1:3" x14ac:dyDescent="0.35">
      <c r="A11318" s="86">
        <v>46140</v>
      </c>
      <c r="B11318" s="87">
        <v>0.92708333333333337</v>
      </c>
      <c r="C11318">
        <v>3.5380000000000003E-5</v>
      </c>
    </row>
    <row r="11319" spans="1:3" x14ac:dyDescent="0.35">
      <c r="A11319" s="86">
        <v>46140</v>
      </c>
      <c r="B11319" s="87">
        <v>0.9375</v>
      </c>
      <c r="C11319">
        <v>3.3730000000000004E-5</v>
      </c>
    </row>
    <row r="11320" spans="1:3" x14ac:dyDescent="0.35">
      <c r="A11320" s="86">
        <v>46140</v>
      </c>
      <c r="B11320" s="87">
        <v>0.94791666666666663</v>
      </c>
      <c r="C11320">
        <v>3.1759999999999994E-5</v>
      </c>
    </row>
    <row r="11321" spans="1:3" x14ac:dyDescent="0.35">
      <c r="A11321" s="86">
        <v>46140</v>
      </c>
      <c r="B11321" s="87">
        <v>0.95833333333333337</v>
      </c>
      <c r="C11321">
        <v>2.9609999999999999E-5</v>
      </c>
    </row>
    <row r="11322" spans="1:3" x14ac:dyDescent="0.35">
      <c r="A11322" s="86">
        <v>46140</v>
      </c>
      <c r="B11322" s="87">
        <v>0.96875</v>
      </c>
      <c r="C11322">
        <v>2.7400000000000002E-5</v>
      </c>
    </row>
    <row r="11323" spans="1:3" x14ac:dyDescent="0.35">
      <c r="A11323" s="86">
        <v>46140</v>
      </c>
      <c r="B11323" s="87">
        <v>0.97916666666666663</v>
      </c>
      <c r="C11323">
        <v>2.5190000000000001E-5</v>
      </c>
    </row>
    <row r="11324" spans="1:3" x14ac:dyDescent="0.35">
      <c r="A11324" s="86">
        <v>46140</v>
      </c>
      <c r="B11324" s="87">
        <v>0.98958333333333337</v>
      </c>
      <c r="C11324">
        <v>2.298E-5</v>
      </c>
    </row>
    <row r="11325" spans="1:3" x14ac:dyDescent="0.35">
      <c r="A11325" s="86">
        <v>46141</v>
      </c>
      <c r="B11325" s="87">
        <v>0</v>
      </c>
      <c r="C11325">
        <v>2.0809999999999999E-5</v>
      </c>
    </row>
    <row r="11326" spans="1:3" x14ac:dyDescent="0.35">
      <c r="A11326" s="86">
        <v>46141</v>
      </c>
      <c r="B11326" s="87">
        <v>1.0416666666666666E-2</v>
      </c>
      <c r="C11326">
        <v>1.863E-5</v>
      </c>
    </row>
    <row r="11327" spans="1:3" x14ac:dyDescent="0.35">
      <c r="A11327" s="86">
        <v>46141</v>
      </c>
      <c r="B11327" s="87">
        <v>2.0833333333333332E-2</v>
      </c>
      <c r="C11327">
        <v>1.666E-5</v>
      </c>
    </row>
    <row r="11328" spans="1:3" x14ac:dyDescent="0.35">
      <c r="A11328" s="86">
        <v>46141</v>
      </c>
      <c r="B11328" s="87">
        <v>3.125E-2</v>
      </c>
      <c r="C11328">
        <v>1.4940000000000001E-5</v>
      </c>
    </row>
    <row r="11329" spans="1:3" x14ac:dyDescent="0.35">
      <c r="A11329" s="86">
        <v>46141</v>
      </c>
      <c r="B11329" s="87">
        <v>4.1666666666666664E-2</v>
      </c>
      <c r="C11329">
        <v>1.3549999999999999E-5</v>
      </c>
    </row>
    <row r="11330" spans="1:3" x14ac:dyDescent="0.35">
      <c r="A11330" s="86">
        <v>46141</v>
      </c>
      <c r="B11330" s="87">
        <v>5.2083333333333336E-2</v>
      </c>
      <c r="C11330">
        <v>1.258E-5</v>
      </c>
    </row>
    <row r="11331" spans="1:3" x14ac:dyDescent="0.35">
      <c r="A11331" s="86">
        <v>46141</v>
      </c>
      <c r="B11331" s="87">
        <v>6.25E-2</v>
      </c>
      <c r="C11331">
        <v>1.1900000000000001E-5</v>
      </c>
    </row>
    <row r="11332" spans="1:3" x14ac:dyDescent="0.35">
      <c r="A11332" s="86">
        <v>46141</v>
      </c>
      <c r="B11332" s="87">
        <v>7.2916666666666671E-2</v>
      </c>
      <c r="C11332">
        <v>1.1469999999999999E-5</v>
      </c>
    </row>
    <row r="11333" spans="1:3" x14ac:dyDescent="0.35">
      <c r="A11333" s="86">
        <v>46141</v>
      </c>
      <c r="B11333" s="87">
        <v>8.3333333333333329E-2</v>
      </c>
      <c r="C11333">
        <v>1.116E-5</v>
      </c>
    </row>
    <row r="11334" spans="1:3" x14ac:dyDescent="0.35">
      <c r="A11334" s="86">
        <v>46141</v>
      </c>
      <c r="B11334" s="87">
        <v>9.375E-2</v>
      </c>
      <c r="C11334">
        <v>1.0900000000000001E-5</v>
      </c>
    </row>
    <row r="11335" spans="1:3" x14ac:dyDescent="0.35">
      <c r="A11335" s="86">
        <v>46141</v>
      </c>
      <c r="B11335" s="87">
        <v>0.10416666666666667</v>
      </c>
      <c r="C11335">
        <v>1.066E-5</v>
      </c>
    </row>
    <row r="11336" spans="1:3" x14ac:dyDescent="0.35">
      <c r="A11336" s="86">
        <v>46141</v>
      </c>
      <c r="B11336" s="87">
        <v>0.11458333333333333</v>
      </c>
      <c r="C11336">
        <v>1.049E-5</v>
      </c>
    </row>
    <row r="11337" spans="1:3" x14ac:dyDescent="0.35">
      <c r="A11337" s="86">
        <v>46141</v>
      </c>
      <c r="B11337" s="87">
        <v>0.125</v>
      </c>
      <c r="C11337">
        <v>1.0370000000000001E-5</v>
      </c>
    </row>
    <row r="11338" spans="1:3" x14ac:dyDescent="0.35">
      <c r="A11338" s="86">
        <v>46141</v>
      </c>
      <c r="B11338" s="87">
        <v>0.13541666666666666</v>
      </c>
      <c r="C11338">
        <v>1.03E-5</v>
      </c>
    </row>
    <row r="11339" spans="1:3" x14ac:dyDescent="0.35">
      <c r="A11339" s="86">
        <v>46141</v>
      </c>
      <c r="B11339" s="87">
        <v>0.14583333333333334</v>
      </c>
      <c r="C11339">
        <v>1.03E-5</v>
      </c>
    </row>
    <row r="11340" spans="1:3" x14ac:dyDescent="0.35">
      <c r="A11340" s="86">
        <v>46141</v>
      </c>
      <c r="B11340" s="87">
        <v>0.15625</v>
      </c>
      <c r="C11340">
        <v>1.0319999999999999E-5</v>
      </c>
    </row>
    <row r="11341" spans="1:3" x14ac:dyDescent="0.35">
      <c r="A11341" s="86">
        <v>46141</v>
      </c>
      <c r="B11341" s="87">
        <v>0.16666666666666666</v>
      </c>
      <c r="C11341">
        <v>1.0370000000000001E-5</v>
      </c>
    </row>
    <row r="11342" spans="1:3" x14ac:dyDescent="0.35">
      <c r="A11342" s="86">
        <v>46141</v>
      </c>
      <c r="B11342" s="87">
        <v>0.17708333333333334</v>
      </c>
      <c r="C11342">
        <v>1.039E-5</v>
      </c>
    </row>
    <row r="11343" spans="1:3" x14ac:dyDescent="0.35">
      <c r="A11343" s="86">
        <v>46141</v>
      </c>
      <c r="B11343" s="87">
        <v>0.1875</v>
      </c>
      <c r="C11343">
        <v>1.047E-5</v>
      </c>
    </row>
    <row r="11344" spans="1:3" x14ac:dyDescent="0.35">
      <c r="A11344" s="86">
        <v>46141</v>
      </c>
      <c r="B11344" s="87">
        <v>0.19791666666666666</v>
      </c>
      <c r="C11344">
        <v>1.058E-5</v>
      </c>
    </row>
    <row r="11345" spans="1:3" x14ac:dyDescent="0.35">
      <c r="A11345" s="86">
        <v>46141</v>
      </c>
      <c r="B11345" s="87">
        <v>0.20833333333333334</v>
      </c>
      <c r="C11345">
        <v>1.076E-5</v>
      </c>
    </row>
    <row r="11346" spans="1:3" x14ac:dyDescent="0.35">
      <c r="A11346" s="86">
        <v>46141</v>
      </c>
      <c r="B11346" s="87">
        <v>0.21875</v>
      </c>
      <c r="C11346">
        <v>1.1089999999999999E-5</v>
      </c>
    </row>
    <row r="11347" spans="1:3" x14ac:dyDescent="0.35">
      <c r="A11347" s="86">
        <v>46141</v>
      </c>
      <c r="B11347" s="87">
        <v>0.22916666666666666</v>
      </c>
      <c r="C11347">
        <v>1.171E-5</v>
      </c>
    </row>
    <row r="11348" spans="1:3" x14ac:dyDescent="0.35">
      <c r="A11348" s="86">
        <v>46141</v>
      </c>
      <c r="B11348" s="87">
        <v>0.23958333333333334</v>
      </c>
      <c r="C11348">
        <v>1.2860000000000001E-5</v>
      </c>
    </row>
    <row r="11349" spans="1:3" x14ac:dyDescent="0.35">
      <c r="A11349" s="86">
        <v>46141</v>
      </c>
      <c r="B11349" s="87">
        <v>0.25</v>
      </c>
      <c r="C11349">
        <v>1.4749999999999999E-5</v>
      </c>
    </row>
    <row r="11350" spans="1:3" x14ac:dyDescent="0.35">
      <c r="A11350" s="86">
        <v>46141</v>
      </c>
      <c r="B11350" s="87">
        <v>0.26041666666666669</v>
      </c>
      <c r="C11350">
        <v>1.7459999999999999E-5</v>
      </c>
    </row>
    <row r="11351" spans="1:3" x14ac:dyDescent="0.35">
      <c r="A11351" s="86">
        <v>46141</v>
      </c>
      <c r="B11351" s="87">
        <v>0.27083333333333331</v>
      </c>
      <c r="C11351">
        <v>2.067E-5</v>
      </c>
    </row>
    <row r="11352" spans="1:3" x14ac:dyDescent="0.35">
      <c r="A11352" s="86">
        <v>46141</v>
      </c>
      <c r="B11352" s="87">
        <v>0.28125</v>
      </c>
      <c r="C11352">
        <v>2.3970000000000003E-5</v>
      </c>
    </row>
    <row r="11353" spans="1:3" x14ac:dyDescent="0.35">
      <c r="A11353" s="86">
        <v>46141</v>
      </c>
      <c r="B11353" s="87">
        <v>0.29166666666666669</v>
      </c>
      <c r="C11353">
        <v>2.6910000000000002E-5</v>
      </c>
    </row>
    <row r="11354" spans="1:3" x14ac:dyDescent="0.35">
      <c r="A11354" s="86">
        <v>46141</v>
      </c>
      <c r="B11354" s="87">
        <v>0.30208333333333331</v>
      </c>
      <c r="C11354">
        <v>2.9159999999999999E-5</v>
      </c>
    </row>
    <row r="11355" spans="1:3" x14ac:dyDescent="0.35">
      <c r="A11355" s="86">
        <v>46141</v>
      </c>
      <c r="B11355" s="87">
        <v>0.3125</v>
      </c>
      <c r="C11355">
        <v>3.0769999999999998E-5</v>
      </c>
    </row>
    <row r="11356" spans="1:3" x14ac:dyDescent="0.35">
      <c r="A11356" s="86">
        <v>46141</v>
      </c>
      <c r="B11356" s="87">
        <v>0.32291666666666669</v>
      </c>
      <c r="C11356">
        <v>3.1829999999999998E-5</v>
      </c>
    </row>
    <row r="11357" spans="1:3" x14ac:dyDescent="0.35">
      <c r="A11357" s="86">
        <v>46141</v>
      </c>
      <c r="B11357" s="87">
        <v>0.33333333333333331</v>
      </c>
      <c r="C11357">
        <v>3.2500000000000004E-5</v>
      </c>
    </row>
    <row r="11358" spans="1:3" x14ac:dyDescent="0.35">
      <c r="A11358" s="86">
        <v>46141</v>
      </c>
      <c r="B11358" s="87">
        <v>0.34375</v>
      </c>
      <c r="C11358">
        <v>3.2849999999999999E-5</v>
      </c>
    </row>
    <row r="11359" spans="1:3" x14ac:dyDescent="0.35">
      <c r="A11359" s="86">
        <v>46141</v>
      </c>
      <c r="B11359" s="87">
        <v>0.35416666666666669</v>
      </c>
      <c r="C11359">
        <v>3.2979999999999999E-5</v>
      </c>
    </row>
    <row r="11360" spans="1:3" x14ac:dyDescent="0.35">
      <c r="A11360" s="86">
        <v>46141</v>
      </c>
      <c r="B11360" s="87">
        <v>0.36458333333333331</v>
      </c>
      <c r="C11360">
        <v>3.2979999999999999E-5</v>
      </c>
    </row>
    <row r="11361" spans="1:3" x14ac:dyDescent="0.35">
      <c r="A11361" s="86">
        <v>46141</v>
      </c>
      <c r="B11361" s="87">
        <v>0.375</v>
      </c>
      <c r="C11361">
        <v>3.2879999999999997E-5</v>
      </c>
    </row>
    <row r="11362" spans="1:3" x14ac:dyDescent="0.35">
      <c r="A11362" s="86">
        <v>46141</v>
      </c>
      <c r="B11362" s="87">
        <v>0.38541666666666669</v>
      </c>
      <c r="C11362">
        <v>3.2779999999999994E-5</v>
      </c>
    </row>
    <row r="11363" spans="1:3" x14ac:dyDescent="0.35">
      <c r="A11363" s="86">
        <v>46141</v>
      </c>
      <c r="B11363" s="87">
        <v>0.39583333333333331</v>
      </c>
      <c r="C11363">
        <v>3.2660000000000002E-5</v>
      </c>
    </row>
    <row r="11364" spans="1:3" x14ac:dyDescent="0.35">
      <c r="A11364" s="86">
        <v>46141</v>
      </c>
      <c r="B11364" s="87">
        <v>0.40625</v>
      </c>
      <c r="C11364">
        <v>3.2500000000000004E-5</v>
      </c>
    </row>
    <row r="11365" spans="1:3" x14ac:dyDescent="0.35">
      <c r="A11365" s="86">
        <v>46141</v>
      </c>
      <c r="B11365" s="87">
        <v>0.41666666666666669</v>
      </c>
      <c r="C11365">
        <v>3.2280000000000003E-5</v>
      </c>
    </row>
    <row r="11366" spans="1:3" x14ac:dyDescent="0.35">
      <c r="A11366" s="86">
        <v>46141</v>
      </c>
      <c r="B11366" s="87">
        <v>0.42708333333333331</v>
      </c>
      <c r="C11366">
        <v>3.2020000000000002E-5</v>
      </c>
    </row>
    <row r="11367" spans="1:3" x14ac:dyDescent="0.35">
      <c r="A11367" s="86">
        <v>46141</v>
      </c>
      <c r="B11367" s="87">
        <v>0.4375</v>
      </c>
      <c r="C11367">
        <v>3.1699999999999998E-5</v>
      </c>
    </row>
    <row r="11368" spans="1:3" x14ac:dyDescent="0.35">
      <c r="A11368" s="86">
        <v>46141</v>
      </c>
      <c r="B11368" s="87">
        <v>0.44791666666666669</v>
      </c>
      <c r="C11368">
        <v>3.146E-5</v>
      </c>
    </row>
    <row r="11369" spans="1:3" x14ac:dyDescent="0.35">
      <c r="A11369" s="86">
        <v>46141</v>
      </c>
      <c r="B11369" s="87">
        <v>0.45833333333333331</v>
      </c>
      <c r="C11369">
        <v>3.1300000000000002E-5</v>
      </c>
    </row>
    <row r="11370" spans="1:3" x14ac:dyDescent="0.35">
      <c r="A11370" s="86">
        <v>46141</v>
      </c>
      <c r="B11370" s="87">
        <v>0.46875</v>
      </c>
      <c r="C11370">
        <v>3.1269999999999997E-5</v>
      </c>
    </row>
    <row r="11371" spans="1:3" x14ac:dyDescent="0.35">
      <c r="A11371" s="86">
        <v>46141</v>
      </c>
      <c r="B11371" s="87">
        <v>0.47916666666666669</v>
      </c>
      <c r="C11371">
        <v>3.1489999999999998E-5</v>
      </c>
    </row>
    <row r="11372" spans="1:3" x14ac:dyDescent="0.35">
      <c r="A11372" s="86">
        <v>46141</v>
      </c>
      <c r="B11372" s="87">
        <v>0.48958333333333331</v>
      </c>
      <c r="C11372">
        <v>3.1989999999999997E-5</v>
      </c>
    </row>
    <row r="11373" spans="1:3" x14ac:dyDescent="0.35">
      <c r="A11373" s="86">
        <v>46141</v>
      </c>
      <c r="B11373" s="87">
        <v>0.5</v>
      </c>
      <c r="C11373">
        <v>3.2879999999999997E-5</v>
      </c>
    </row>
    <row r="11374" spans="1:3" x14ac:dyDescent="0.35">
      <c r="A11374" s="86">
        <v>46141</v>
      </c>
      <c r="B11374" s="87">
        <v>0.51041666666666663</v>
      </c>
      <c r="C11374">
        <v>3.4139999999999995E-5</v>
      </c>
    </row>
    <row r="11375" spans="1:3" x14ac:dyDescent="0.35">
      <c r="A11375" s="86">
        <v>46141</v>
      </c>
      <c r="B11375" s="87">
        <v>0.52083333333333337</v>
      </c>
      <c r="C11375">
        <v>3.5479999999999999E-5</v>
      </c>
    </row>
    <row r="11376" spans="1:3" x14ac:dyDescent="0.35">
      <c r="A11376" s="86">
        <v>46141</v>
      </c>
      <c r="B11376" s="87">
        <v>0.53125</v>
      </c>
      <c r="C11376">
        <v>3.659E-5</v>
      </c>
    </row>
    <row r="11377" spans="1:3" x14ac:dyDescent="0.35">
      <c r="A11377" s="86">
        <v>46141</v>
      </c>
      <c r="B11377" s="87">
        <v>0.54166666666666663</v>
      </c>
      <c r="C11377">
        <v>3.7060000000000001E-5</v>
      </c>
    </row>
    <row r="11378" spans="1:3" x14ac:dyDescent="0.35">
      <c r="A11378" s="86">
        <v>46141</v>
      </c>
      <c r="B11378" s="87">
        <v>0.55208333333333337</v>
      </c>
      <c r="C11378">
        <v>3.6679999999999994E-5</v>
      </c>
    </row>
    <row r="11379" spans="1:3" x14ac:dyDescent="0.35">
      <c r="A11379" s="86">
        <v>46141</v>
      </c>
      <c r="B11379" s="87">
        <v>0.5625</v>
      </c>
      <c r="C11379">
        <v>3.5659999999999994E-5</v>
      </c>
    </row>
    <row r="11380" spans="1:3" x14ac:dyDescent="0.35">
      <c r="A11380" s="86">
        <v>46141</v>
      </c>
      <c r="B11380" s="87">
        <v>0.57291666666666663</v>
      </c>
      <c r="C11380">
        <v>3.4289999999999999E-5</v>
      </c>
    </row>
    <row r="11381" spans="1:3" x14ac:dyDescent="0.35">
      <c r="A11381" s="86">
        <v>46141</v>
      </c>
      <c r="B11381" s="87">
        <v>0.58333333333333337</v>
      </c>
      <c r="C11381">
        <v>3.2879999999999997E-5</v>
      </c>
    </row>
    <row r="11382" spans="1:3" x14ac:dyDescent="0.35">
      <c r="A11382" s="86">
        <v>46141</v>
      </c>
      <c r="B11382" s="87">
        <v>0.59375</v>
      </c>
      <c r="C11382">
        <v>3.1699999999999998E-5</v>
      </c>
    </row>
    <row r="11383" spans="1:3" x14ac:dyDescent="0.35">
      <c r="A11383" s="86">
        <v>46141</v>
      </c>
      <c r="B11383" s="87">
        <v>0.60416666666666663</v>
      </c>
      <c r="C11383">
        <v>3.074E-5</v>
      </c>
    </row>
    <row r="11384" spans="1:3" x14ac:dyDescent="0.35">
      <c r="A11384" s="86">
        <v>46141</v>
      </c>
      <c r="B11384" s="87">
        <v>0.61458333333333337</v>
      </c>
      <c r="C11384">
        <v>2.9880000000000002E-5</v>
      </c>
    </row>
    <row r="11385" spans="1:3" x14ac:dyDescent="0.35">
      <c r="A11385" s="86">
        <v>46141</v>
      </c>
      <c r="B11385" s="87">
        <v>0.625</v>
      </c>
      <c r="C11385">
        <v>2.9099999999999999E-5</v>
      </c>
    </row>
    <row r="11386" spans="1:3" x14ac:dyDescent="0.35">
      <c r="A11386" s="86">
        <v>46141</v>
      </c>
      <c r="B11386" s="87">
        <v>0.63541666666666663</v>
      </c>
      <c r="C11386">
        <v>2.828E-5</v>
      </c>
    </row>
    <row r="11387" spans="1:3" x14ac:dyDescent="0.35">
      <c r="A11387" s="86">
        <v>46141</v>
      </c>
      <c r="B11387" s="87">
        <v>0.64583333333333337</v>
      </c>
      <c r="C11387">
        <v>2.7489999999999999E-5</v>
      </c>
    </row>
    <row r="11388" spans="1:3" x14ac:dyDescent="0.35">
      <c r="A11388" s="86">
        <v>46141</v>
      </c>
      <c r="B11388" s="87">
        <v>0.65625</v>
      </c>
      <c r="C11388">
        <v>2.675E-5</v>
      </c>
    </row>
    <row r="11389" spans="1:3" x14ac:dyDescent="0.35">
      <c r="A11389" s="86">
        <v>46141</v>
      </c>
      <c r="B11389" s="87">
        <v>0.66666666666666663</v>
      </c>
      <c r="C11389">
        <v>2.6100000000000001E-5</v>
      </c>
    </row>
    <row r="11390" spans="1:3" x14ac:dyDescent="0.35">
      <c r="A11390" s="86">
        <v>46141</v>
      </c>
      <c r="B11390" s="87">
        <v>0.67708333333333337</v>
      </c>
      <c r="C11390">
        <v>2.5600000000000002E-5</v>
      </c>
    </row>
    <row r="11391" spans="1:3" x14ac:dyDescent="0.35">
      <c r="A11391" s="86">
        <v>46141</v>
      </c>
      <c r="B11391" s="87">
        <v>0.6875</v>
      </c>
      <c r="C11391">
        <v>2.531E-5</v>
      </c>
    </row>
    <row r="11392" spans="1:3" x14ac:dyDescent="0.35">
      <c r="A11392" s="86">
        <v>46141</v>
      </c>
      <c r="B11392" s="87">
        <v>0.69791666666666663</v>
      </c>
      <c r="C11392">
        <v>2.527E-5</v>
      </c>
    </row>
    <row r="11393" spans="1:3" x14ac:dyDescent="0.35">
      <c r="A11393" s="86">
        <v>46141</v>
      </c>
      <c r="B11393" s="87">
        <v>0.70833333333333337</v>
      </c>
      <c r="C11393">
        <v>2.55E-5</v>
      </c>
    </row>
    <row r="11394" spans="1:3" x14ac:dyDescent="0.35">
      <c r="A11394" s="86">
        <v>46141</v>
      </c>
      <c r="B11394" s="87">
        <v>0.71875</v>
      </c>
      <c r="C11394">
        <v>2.6129999999999999E-5</v>
      </c>
    </row>
    <row r="11395" spans="1:3" x14ac:dyDescent="0.35">
      <c r="A11395" s="86">
        <v>46141</v>
      </c>
      <c r="B11395" s="87">
        <v>0.72916666666666663</v>
      </c>
      <c r="C11395">
        <v>2.709E-5</v>
      </c>
    </row>
    <row r="11396" spans="1:3" x14ac:dyDescent="0.35">
      <c r="A11396" s="86">
        <v>46141</v>
      </c>
      <c r="B11396" s="87">
        <v>0.73958333333333337</v>
      </c>
      <c r="C11396">
        <v>2.8330000000000002E-5</v>
      </c>
    </row>
    <row r="11397" spans="1:3" x14ac:dyDescent="0.35">
      <c r="A11397" s="86">
        <v>46141</v>
      </c>
      <c r="B11397" s="87">
        <v>0.75</v>
      </c>
      <c r="C11397">
        <v>2.9880000000000002E-5</v>
      </c>
    </row>
    <row r="11398" spans="1:3" x14ac:dyDescent="0.35">
      <c r="A11398" s="86">
        <v>46141</v>
      </c>
      <c r="B11398" s="87">
        <v>0.76041666666666663</v>
      </c>
      <c r="C11398">
        <v>3.1699999999999998E-5</v>
      </c>
    </row>
    <row r="11399" spans="1:3" x14ac:dyDescent="0.35">
      <c r="A11399" s="86">
        <v>46141</v>
      </c>
      <c r="B11399" s="87">
        <v>0.77083333333333337</v>
      </c>
      <c r="C11399">
        <v>3.366E-5</v>
      </c>
    </row>
    <row r="11400" spans="1:3" x14ac:dyDescent="0.35">
      <c r="A11400" s="86">
        <v>46141</v>
      </c>
      <c r="B11400" s="87">
        <v>0.78125</v>
      </c>
      <c r="C11400">
        <v>3.57E-5</v>
      </c>
    </row>
    <row r="11401" spans="1:3" x14ac:dyDescent="0.35">
      <c r="A11401" s="86">
        <v>46141</v>
      </c>
      <c r="B11401" s="87">
        <v>0.79166666666666663</v>
      </c>
      <c r="C11401">
        <v>3.7670000000000004E-5</v>
      </c>
    </row>
    <row r="11402" spans="1:3" x14ac:dyDescent="0.35">
      <c r="A11402" s="86">
        <v>46141</v>
      </c>
      <c r="B11402" s="87">
        <v>0.80208333333333337</v>
      </c>
      <c r="C11402">
        <v>3.9489999999999996E-5</v>
      </c>
    </row>
    <row r="11403" spans="1:3" x14ac:dyDescent="0.35">
      <c r="A11403" s="86">
        <v>46141</v>
      </c>
      <c r="B11403" s="87">
        <v>0.8125</v>
      </c>
      <c r="C11403">
        <v>4.0970000000000002E-5</v>
      </c>
    </row>
    <row r="11404" spans="1:3" x14ac:dyDescent="0.35">
      <c r="A11404" s="86">
        <v>46141</v>
      </c>
      <c r="B11404" s="87">
        <v>0.82291666666666663</v>
      </c>
      <c r="C11404">
        <v>4.1950000000000003E-5</v>
      </c>
    </row>
    <row r="11405" spans="1:3" x14ac:dyDescent="0.35">
      <c r="A11405" s="86">
        <v>46141</v>
      </c>
      <c r="B11405" s="87">
        <v>0.83333333333333337</v>
      </c>
      <c r="C11405">
        <v>4.227E-5</v>
      </c>
    </row>
    <row r="11406" spans="1:3" x14ac:dyDescent="0.35">
      <c r="A11406" s="86">
        <v>46141</v>
      </c>
      <c r="B11406" s="87">
        <v>0.84375</v>
      </c>
      <c r="C11406">
        <v>4.1789999999999998E-5</v>
      </c>
    </row>
    <row r="11407" spans="1:3" x14ac:dyDescent="0.35">
      <c r="A11407" s="86">
        <v>46141</v>
      </c>
      <c r="B11407" s="87">
        <v>0.85416666666666663</v>
      </c>
      <c r="C11407">
        <v>4.083E-5</v>
      </c>
    </row>
    <row r="11408" spans="1:3" x14ac:dyDescent="0.35">
      <c r="A11408" s="86">
        <v>46141</v>
      </c>
      <c r="B11408" s="87">
        <v>0.86458333333333337</v>
      </c>
      <c r="C11408">
        <v>3.968E-5</v>
      </c>
    </row>
    <row r="11409" spans="1:3" x14ac:dyDescent="0.35">
      <c r="A11409" s="86">
        <v>46141</v>
      </c>
      <c r="B11409" s="87">
        <v>0.875</v>
      </c>
      <c r="C11409">
        <v>3.8670000000000001E-5</v>
      </c>
    </row>
    <row r="11410" spans="1:3" x14ac:dyDescent="0.35">
      <c r="A11410" s="86">
        <v>46141</v>
      </c>
      <c r="B11410" s="87">
        <v>0.88541666666666663</v>
      </c>
      <c r="C11410">
        <v>3.8050000000000003E-5</v>
      </c>
    </row>
    <row r="11411" spans="1:3" x14ac:dyDescent="0.35">
      <c r="A11411" s="86">
        <v>46141</v>
      </c>
      <c r="B11411" s="87">
        <v>0.89583333333333337</v>
      </c>
      <c r="C11411">
        <v>3.7639999999999999E-5</v>
      </c>
    </row>
    <row r="11412" spans="1:3" x14ac:dyDescent="0.35">
      <c r="A11412" s="86">
        <v>46141</v>
      </c>
      <c r="B11412" s="87">
        <v>0.90625</v>
      </c>
      <c r="C11412">
        <v>3.7209999999999998E-5</v>
      </c>
    </row>
    <row r="11413" spans="1:3" x14ac:dyDescent="0.35">
      <c r="A11413" s="86">
        <v>46141</v>
      </c>
      <c r="B11413" s="87">
        <v>0.91666666666666663</v>
      </c>
      <c r="C11413">
        <v>3.6470000000000001E-5</v>
      </c>
    </row>
    <row r="11414" spans="1:3" x14ac:dyDescent="0.35">
      <c r="A11414" s="86">
        <v>46141</v>
      </c>
      <c r="B11414" s="87">
        <v>0.92708333333333337</v>
      </c>
      <c r="C11414">
        <v>3.5249999999999996E-5</v>
      </c>
    </row>
    <row r="11415" spans="1:3" x14ac:dyDescent="0.35">
      <c r="A11415" s="86">
        <v>46141</v>
      </c>
      <c r="B11415" s="87">
        <v>0.9375</v>
      </c>
      <c r="C11415">
        <v>3.3599999999999997E-5</v>
      </c>
    </row>
    <row r="11416" spans="1:3" x14ac:dyDescent="0.35">
      <c r="A11416" s="86">
        <v>46141</v>
      </c>
      <c r="B11416" s="87">
        <v>0.94791666666666663</v>
      </c>
      <c r="C11416">
        <v>3.163E-5</v>
      </c>
    </row>
    <row r="11417" spans="1:3" x14ac:dyDescent="0.35">
      <c r="A11417" s="86">
        <v>46141</v>
      </c>
      <c r="B11417" s="87">
        <v>0.95833333333333337</v>
      </c>
      <c r="C11417">
        <v>2.9499999999999999E-5</v>
      </c>
    </row>
    <row r="11418" spans="1:3" x14ac:dyDescent="0.35">
      <c r="A11418" s="86">
        <v>46141</v>
      </c>
      <c r="B11418" s="87">
        <v>0.96875</v>
      </c>
      <c r="C11418">
        <v>2.7300000000000003E-5</v>
      </c>
    </row>
    <row r="11419" spans="1:3" x14ac:dyDescent="0.35">
      <c r="A11419" s="86">
        <v>46141</v>
      </c>
      <c r="B11419" s="87">
        <v>0.97916666666666663</v>
      </c>
      <c r="C11419">
        <v>2.5090000000000002E-5</v>
      </c>
    </row>
    <row r="11420" spans="1:3" x14ac:dyDescent="0.35">
      <c r="A11420" s="86">
        <v>46141</v>
      </c>
      <c r="B11420" s="87">
        <v>0.98958333333333337</v>
      </c>
      <c r="C11420">
        <v>2.2889999999999999E-5</v>
      </c>
    </row>
    <row r="11421" spans="1:3" x14ac:dyDescent="0.35">
      <c r="A11421" s="86">
        <v>46142</v>
      </c>
      <c r="B11421" s="87">
        <v>0</v>
      </c>
      <c r="C11421">
        <v>2.0740000000000001E-5</v>
      </c>
    </row>
    <row r="11422" spans="1:3" x14ac:dyDescent="0.35">
      <c r="A11422" s="86">
        <v>46142</v>
      </c>
      <c r="B11422" s="87">
        <v>1.0416666666666666E-2</v>
      </c>
      <c r="C11422">
        <v>1.8559999999999998E-5</v>
      </c>
    </row>
    <row r="11423" spans="1:3" x14ac:dyDescent="0.35">
      <c r="A11423" s="86">
        <v>46142</v>
      </c>
      <c r="B11423" s="87">
        <v>2.0833333333333332E-2</v>
      </c>
      <c r="C11423">
        <v>1.66E-5</v>
      </c>
    </row>
    <row r="11424" spans="1:3" x14ac:dyDescent="0.35">
      <c r="A11424" s="86">
        <v>46142</v>
      </c>
      <c r="B11424" s="87">
        <v>3.125E-2</v>
      </c>
      <c r="C11424">
        <v>1.4880000000000002E-5</v>
      </c>
    </row>
    <row r="11425" spans="1:3" x14ac:dyDescent="0.35">
      <c r="A11425" s="86">
        <v>46142</v>
      </c>
      <c r="B11425" s="87">
        <v>4.1666666666666664E-2</v>
      </c>
      <c r="C11425">
        <v>1.3499999999999999E-5</v>
      </c>
    </row>
    <row r="11426" spans="1:3" x14ac:dyDescent="0.35">
      <c r="A11426" s="86">
        <v>46142</v>
      </c>
      <c r="B11426" s="87">
        <v>5.2083333333333336E-2</v>
      </c>
      <c r="C11426">
        <v>1.253E-5</v>
      </c>
    </row>
    <row r="11427" spans="1:3" x14ac:dyDescent="0.35">
      <c r="A11427" s="86">
        <v>46142</v>
      </c>
      <c r="B11427" s="87">
        <v>6.25E-2</v>
      </c>
      <c r="C11427">
        <v>1.186E-5</v>
      </c>
    </row>
    <row r="11428" spans="1:3" x14ac:dyDescent="0.35">
      <c r="A11428" s="86">
        <v>46142</v>
      </c>
      <c r="B11428" s="87">
        <v>7.2916666666666671E-2</v>
      </c>
      <c r="C11428">
        <v>1.1429999999999999E-5</v>
      </c>
    </row>
    <row r="11429" spans="1:3" x14ac:dyDescent="0.35">
      <c r="A11429" s="86">
        <v>46142</v>
      </c>
      <c r="B11429" s="87">
        <v>8.3333333333333329E-2</v>
      </c>
      <c r="C11429">
        <v>1.112E-5</v>
      </c>
    </row>
    <row r="11430" spans="1:3" x14ac:dyDescent="0.35">
      <c r="A11430" s="86">
        <v>46142</v>
      </c>
      <c r="B11430" s="87">
        <v>9.375E-2</v>
      </c>
      <c r="C11430">
        <v>1.0859999999999999E-5</v>
      </c>
    </row>
    <row r="11431" spans="1:3" x14ac:dyDescent="0.35">
      <c r="A11431" s="86">
        <v>46142</v>
      </c>
      <c r="B11431" s="87">
        <v>0.10416666666666667</v>
      </c>
      <c r="C11431">
        <v>1.062E-5</v>
      </c>
    </row>
    <row r="11432" spans="1:3" x14ac:dyDescent="0.35">
      <c r="A11432" s="86">
        <v>46142</v>
      </c>
      <c r="B11432" s="87">
        <v>0.11458333333333333</v>
      </c>
      <c r="C11432">
        <v>1.045E-5</v>
      </c>
    </row>
    <row r="11433" spans="1:3" x14ac:dyDescent="0.35">
      <c r="A11433" s="86">
        <v>46142</v>
      </c>
      <c r="B11433" s="87">
        <v>0.125</v>
      </c>
      <c r="C11433">
        <v>1.0330000000000001E-5</v>
      </c>
    </row>
    <row r="11434" spans="1:3" x14ac:dyDescent="0.35">
      <c r="A11434" s="86">
        <v>46142</v>
      </c>
      <c r="B11434" s="87">
        <v>0.13541666666666666</v>
      </c>
      <c r="C11434">
        <v>1.026E-5</v>
      </c>
    </row>
    <row r="11435" spans="1:3" x14ac:dyDescent="0.35">
      <c r="A11435" s="86">
        <v>46142</v>
      </c>
      <c r="B11435" s="87">
        <v>0.14583333333333334</v>
      </c>
      <c r="C11435">
        <v>1.026E-5</v>
      </c>
    </row>
    <row r="11436" spans="1:3" x14ac:dyDescent="0.35">
      <c r="A11436" s="86">
        <v>46142</v>
      </c>
      <c r="B11436" s="87">
        <v>0.15625</v>
      </c>
      <c r="C11436">
        <v>1.029E-5</v>
      </c>
    </row>
    <row r="11437" spans="1:3" x14ac:dyDescent="0.35">
      <c r="A11437" s="86">
        <v>46142</v>
      </c>
      <c r="B11437" s="87">
        <v>0.16666666666666666</v>
      </c>
      <c r="C11437">
        <v>1.0330000000000001E-5</v>
      </c>
    </row>
    <row r="11438" spans="1:3" x14ac:dyDescent="0.35">
      <c r="A11438" s="86">
        <v>46142</v>
      </c>
      <c r="B11438" s="87">
        <v>0.17708333333333334</v>
      </c>
      <c r="C11438">
        <v>1.0349999999999999E-5</v>
      </c>
    </row>
    <row r="11439" spans="1:3" x14ac:dyDescent="0.35">
      <c r="A11439" s="86">
        <v>46142</v>
      </c>
      <c r="B11439" s="87">
        <v>0.1875</v>
      </c>
      <c r="C11439">
        <v>1.043E-5</v>
      </c>
    </row>
    <row r="11440" spans="1:3" x14ac:dyDescent="0.35">
      <c r="A11440" s="86">
        <v>46142</v>
      </c>
      <c r="B11440" s="87">
        <v>0.19791666666666666</v>
      </c>
      <c r="C11440">
        <v>1.0540000000000001E-5</v>
      </c>
    </row>
    <row r="11441" spans="1:3" x14ac:dyDescent="0.35">
      <c r="A11441" s="86">
        <v>46142</v>
      </c>
      <c r="B11441" s="87">
        <v>0.20833333333333334</v>
      </c>
      <c r="C11441">
        <v>1.0710000000000001E-5</v>
      </c>
    </row>
    <row r="11442" spans="1:3" x14ac:dyDescent="0.35">
      <c r="A11442" s="86">
        <v>46142</v>
      </c>
      <c r="B11442" s="87">
        <v>0.21875</v>
      </c>
      <c r="C11442">
        <v>1.1050000000000001E-5</v>
      </c>
    </row>
    <row r="11443" spans="1:3" x14ac:dyDescent="0.35">
      <c r="A11443" s="86">
        <v>46142</v>
      </c>
      <c r="B11443" s="87">
        <v>0.22916666666666666</v>
      </c>
      <c r="C11443">
        <v>1.167E-5</v>
      </c>
    </row>
    <row r="11444" spans="1:3" x14ac:dyDescent="0.35">
      <c r="A11444" s="86">
        <v>46142</v>
      </c>
      <c r="B11444" s="87">
        <v>0.23958333333333334</v>
      </c>
      <c r="C11444">
        <v>1.2810000000000001E-5</v>
      </c>
    </row>
    <row r="11445" spans="1:3" x14ac:dyDescent="0.35">
      <c r="A11445" s="86">
        <v>46142</v>
      </c>
      <c r="B11445" s="87">
        <v>0.25</v>
      </c>
      <c r="C11445">
        <v>1.469E-5</v>
      </c>
    </row>
    <row r="11446" spans="1:3" x14ac:dyDescent="0.35">
      <c r="A11446" s="86">
        <v>46142</v>
      </c>
      <c r="B11446" s="87">
        <v>0.26041666666666669</v>
      </c>
      <c r="C11446">
        <v>1.7389999999999998E-5</v>
      </c>
    </row>
    <row r="11447" spans="1:3" x14ac:dyDescent="0.35">
      <c r="A11447" s="86">
        <v>46142</v>
      </c>
      <c r="B11447" s="87">
        <v>0.27083333333333331</v>
      </c>
      <c r="C11447">
        <v>2.0590000000000001E-5</v>
      </c>
    </row>
    <row r="11448" spans="1:3" x14ac:dyDescent="0.35">
      <c r="A11448" s="86">
        <v>46142</v>
      </c>
      <c r="B11448" s="87">
        <v>0.28125</v>
      </c>
      <c r="C11448">
        <v>2.3879999999999998E-5</v>
      </c>
    </row>
    <row r="11449" spans="1:3" x14ac:dyDescent="0.35">
      <c r="A11449" s="86">
        <v>46142</v>
      </c>
      <c r="B11449" s="87">
        <v>0.29166666666666669</v>
      </c>
      <c r="C11449">
        <v>2.6809999999999999E-5</v>
      </c>
    </row>
    <row r="11450" spans="1:3" x14ac:dyDescent="0.35">
      <c r="A11450" s="86">
        <v>46142</v>
      </c>
      <c r="B11450" s="87">
        <v>0.30208333333333331</v>
      </c>
      <c r="C11450">
        <v>2.9049999999999998E-5</v>
      </c>
    </row>
    <row r="11451" spans="1:3" x14ac:dyDescent="0.35">
      <c r="A11451" s="86">
        <v>46142</v>
      </c>
      <c r="B11451" s="87">
        <v>0.3125</v>
      </c>
      <c r="C11451">
        <v>3.0660000000000001E-5</v>
      </c>
    </row>
    <row r="11452" spans="1:3" x14ac:dyDescent="0.35">
      <c r="A11452" s="86">
        <v>46142</v>
      </c>
      <c r="B11452" s="87">
        <v>0.32291666666666669</v>
      </c>
      <c r="C11452">
        <v>3.1699999999999998E-5</v>
      </c>
    </row>
    <row r="11453" spans="1:3" x14ac:dyDescent="0.35">
      <c r="A11453" s="86">
        <v>46142</v>
      </c>
      <c r="B11453" s="87">
        <v>0.33333333333333331</v>
      </c>
      <c r="C11453">
        <v>3.2370000000000003E-5</v>
      </c>
    </row>
    <row r="11454" spans="1:3" x14ac:dyDescent="0.35">
      <c r="A11454" s="86">
        <v>46142</v>
      </c>
      <c r="B11454" s="87">
        <v>0.34375</v>
      </c>
      <c r="C11454">
        <v>3.273E-5</v>
      </c>
    </row>
    <row r="11455" spans="1:3" x14ac:dyDescent="0.35">
      <c r="A11455" s="86">
        <v>46142</v>
      </c>
      <c r="B11455" s="87">
        <v>0.35416666666666669</v>
      </c>
      <c r="C11455">
        <v>3.2849999999999999E-5</v>
      </c>
    </row>
    <row r="11456" spans="1:3" x14ac:dyDescent="0.35">
      <c r="A11456" s="86">
        <v>46142</v>
      </c>
      <c r="B11456" s="87">
        <v>0.36458333333333331</v>
      </c>
      <c r="C11456">
        <v>3.2849999999999999E-5</v>
      </c>
    </row>
    <row r="11457" spans="1:3" x14ac:dyDescent="0.35">
      <c r="A11457" s="86">
        <v>46142</v>
      </c>
      <c r="B11457" s="87">
        <v>0.375</v>
      </c>
      <c r="C11457">
        <v>3.2750000000000003E-5</v>
      </c>
    </row>
    <row r="11458" spans="1:3" x14ac:dyDescent="0.35">
      <c r="A11458" s="86">
        <v>46142</v>
      </c>
      <c r="B11458" s="87">
        <v>0.38541666666666669</v>
      </c>
      <c r="C11458">
        <v>3.2660000000000002E-5</v>
      </c>
    </row>
    <row r="11459" spans="1:3" x14ac:dyDescent="0.35">
      <c r="A11459" s="86">
        <v>46142</v>
      </c>
      <c r="B11459" s="87">
        <v>0.39583333333333331</v>
      </c>
      <c r="C11459">
        <v>3.2530000000000002E-5</v>
      </c>
    </row>
    <row r="11460" spans="1:3" x14ac:dyDescent="0.35">
      <c r="A11460" s="86">
        <v>46142</v>
      </c>
      <c r="B11460" s="87">
        <v>0.40625</v>
      </c>
      <c r="C11460">
        <v>3.2370000000000003E-5</v>
      </c>
    </row>
    <row r="11461" spans="1:3" x14ac:dyDescent="0.35">
      <c r="A11461" s="86">
        <v>46142</v>
      </c>
      <c r="B11461" s="87">
        <v>0.41666666666666669</v>
      </c>
      <c r="C11461">
        <v>3.2149999999999995E-5</v>
      </c>
    </row>
    <row r="11462" spans="1:3" x14ac:dyDescent="0.35">
      <c r="A11462" s="86">
        <v>46142</v>
      </c>
      <c r="B11462" s="87">
        <v>0.42708333333333331</v>
      </c>
      <c r="C11462">
        <v>3.1899999999999996E-5</v>
      </c>
    </row>
    <row r="11463" spans="1:3" x14ac:dyDescent="0.35">
      <c r="A11463" s="86">
        <v>46142</v>
      </c>
      <c r="B11463" s="87">
        <v>0.4375</v>
      </c>
      <c r="C11463">
        <v>3.1579999999999999E-5</v>
      </c>
    </row>
    <row r="11464" spans="1:3" x14ac:dyDescent="0.35">
      <c r="A11464" s="86">
        <v>46142</v>
      </c>
      <c r="B11464" s="87">
        <v>0.44791666666666669</v>
      </c>
      <c r="C11464">
        <v>3.1340000000000001E-5</v>
      </c>
    </row>
    <row r="11465" spans="1:3" x14ac:dyDescent="0.35">
      <c r="A11465" s="86">
        <v>46142</v>
      </c>
      <c r="B11465" s="87">
        <v>0.45833333333333331</v>
      </c>
      <c r="C11465">
        <v>3.1179999999999996E-5</v>
      </c>
    </row>
    <row r="11466" spans="1:3" x14ac:dyDescent="0.35">
      <c r="A11466" s="86">
        <v>46142</v>
      </c>
      <c r="B11466" s="87">
        <v>0.46875</v>
      </c>
      <c r="C11466">
        <v>3.1149999999999998E-5</v>
      </c>
    </row>
    <row r="11467" spans="1:3" x14ac:dyDescent="0.35">
      <c r="A11467" s="86">
        <v>46142</v>
      </c>
      <c r="B11467" s="87">
        <v>0.47916666666666669</v>
      </c>
      <c r="C11467">
        <v>3.137E-5</v>
      </c>
    </row>
    <row r="11468" spans="1:3" x14ac:dyDescent="0.35">
      <c r="A11468" s="86">
        <v>46142</v>
      </c>
      <c r="B11468" s="87">
        <v>0.48958333333333331</v>
      </c>
      <c r="C11468">
        <v>3.1870000000000005E-5</v>
      </c>
    </row>
    <row r="11469" spans="1:3" x14ac:dyDescent="0.35">
      <c r="A11469" s="86">
        <v>46142</v>
      </c>
      <c r="B11469" s="87">
        <v>0.5</v>
      </c>
      <c r="C11469">
        <v>3.2750000000000003E-5</v>
      </c>
    </row>
    <row r="11470" spans="1:3" x14ac:dyDescent="0.35">
      <c r="A11470" s="86">
        <v>46142</v>
      </c>
      <c r="B11470" s="87">
        <v>0.51041666666666663</v>
      </c>
      <c r="C11470">
        <v>3.4010000000000001E-5</v>
      </c>
    </row>
    <row r="11471" spans="1:3" x14ac:dyDescent="0.35">
      <c r="A11471" s="86">
        <v>46142</v>
      </c>
      <c r="B11471" s="87">
        <v>0.52083333333333337</v>
      </c>
      <c r="C11471">
        <v>3.5349999999999999E-5</v>
      </c>
    </row>
    <row r="11472" spans="1:3" x14ac:dyDescent="0.35">
      <c r="A11472" s="86">
        <v>46142</v>
      </c>
      <c r="B11472" s="87">
        <v>0.53125</v>
      </c>
      <c r="C11472">
        <v>3.6450000000000005E-5</v>
      </c>
    </row>
    <row r="11473" spans="1:3" x14ac:dyDescent="0.35">
      <c r="A11473" s="86">
        <v>46142</v>
      </c>
      <c r="B11473" s="87">
        <v>0.54166666666666663</v>
      </c>
      <c r="C11473">
        <v>3.6919999999999999E-5</v>
      </c>
    </row>
    <row r="11474" spans="1:3" x14ac:dyDescent="0.35">
      <c r="A11474" s="86">
        <v>46142</v>
      </c>
      <c r="B11474" s="87">
        <v>0.55208333333333337</v>
      </c>
      <c r="C11474">
        <v>3.6540000000000006E-5</v>
      </c>
    </row>
    <row r="11475" spans="1:3" x14ac:dyDescent="0.35">
      <c r="A11475" s="86">
        <v>46142</v>
      </c>
      <c r="B11475" s="87">
        <v>0.5625</v>
      </c>
      <c r="C11475">
        <v>3.5520000000000006E-5</v>
      </c>
    </row>
    <row r="11476" spans="1:3" x14ac:dyDescent="0.35">
      <c r="A11476" s="86">
        <v>46142</v>
      </c>
      <c r="B11476" s="87">
        <v>0.57291666666666663</v>
      </c>
      <c r="C11476">
        <v>3.4160000000000005E-5</v>
      </c>
    </row>
    <row r="11477" spans="1:3" x14ac:dyDescent="0.35">
      <c r="A11477" s="86">
        <v>46142</v>
      </c>
      <c r="B11477" s="87">
        <v>0.58333333333333337</v>
      </c>
      <c r="C11477">
        <v>3.2750000000000003E-5</v>
      </c>
    </row>
    <row r="11478" spans="1:3" x14ac:dyDescent="0.35">
      <c r="A11478" s="86">
        <v>46142</v>
      </c>
      <c r="B11478" s="87">
        <v>0.59375</v>
      </c>
      <c r="C11478">
        <v>3.1579999999999999E-5</v>
      </c>
    </row>
    <row r="11479" spans="1:3" x14ac:dyDescent="0.35">
      <c r="A11479" s="86">
        <v>46142</v>
      </c>
      <c r="B11479" s="87">
        <v>0.60416666666666663</v>
      </c>
      <c r="C11479">
        <v>3.0630000000000003E-5</v>
      </c>
    </row>
    <row r="11480" spans="1:3" x14ac:dyDescent="0.35">
      <c r="A11480" s="86">
        <v>46142</v>
      </c>
      <c r="B11480" s="87">
        <v>0.61458333333333337</v>
      </c>
      <c r="C11480">
        <v>2.9770000000000001E-5</v>
      </c>
    </row>
    <row r="11481" spans="1:3" x14ac:dyDescent="0.35">
      <c r="A11481" s="86">
        <v>46142</v>
      </c>
      <c r="B11481" s="87">
        <v>0.625</v>
      </c>
      <c r="C11481">
        <v>2.8989999999999999E-5</v>
      </c>
    </row>
    <row r="11482" spans="1:3" x14ac:dyDescent="0.35">
      <c r="A11482" s="86">
        <v>46142</v>
      </c>
      <c r="B11482" s="87">
        <v>0.63541666666666663</v>
      </c>
      <c r="C11482">
        <v>2.817E-5</v>
      </c>
    </row>
    <row r="11483" spans="1:3" x14ac:dyDescent="0.35">
      <c r="A11483" s="86">
        <v>46142</v>
      </c>
      <c r="B11483" s="87">
        <v>0.64583333333333337</v>
      </c>
      <c r="C11483">
        <v>2.7380000000000002E-5</v>
      </c>
    </row>
    <row r="11484" spans="1:3" x14ac:dyDescent="0.35">
      <c r="A11484" s="86">
        <v>46142</v>
      </c>
      <c r="B11484" s="87">
        <v>0.65625</v>
      </c>
      <c r="C11484">
        <v>2.6650000000000001E-5</v>
      </c>
    </row>
    <row r="11485" spans="1:3" x14ac:dyDescent="0.35">
      <c r="A11485" s="86">
        <v>46142</v>
      </c>
      <c r="B11485" s="87">
        <v>0.66666666666666663</v>
      </c>
      <c r="C11485">
        <v>2.5999999999999998E-5</v>
      </c>
    </row>
    <row r="11486" spans="1:3" x14ac:dyDescent="0.35">
      <c r="A11486" s="86">
        <v>46142</v>
      </c>
      <c r="B11486" s="87">
        <v>0.67708333333333337</v>
      </c>
      <c r="C11486">
        <v>2.55E-5</v>
      </c>
    </row>
    <row r="11487" spans="1:3" x14ac:dyDescent="0.35">
      <c r="A11487" s="86">
        <v>46142</v>
      </c>
      <c r="B11487" s="87">
        <v>0.6875</v>
      </c>
      <c r="C11487">
        <v>2.5219999999999999E-5</v>
      </c>
    </row>
    <row r="11488" spans="1:3" x14ac:dyDescent="0.35">
      <c r="A11488" s="86">
        <v>46142</v>
      </c>
      <c r="B11488" s="87">
        <v>0.69791666666666663</v>
      </c>
      <c r="C11488">
        <v>2.5170000000000001E-5</v>
      </c>
    </row>
    <row r="11489" spans="1:3" x14ac:dyDescent="0.35">
      <c r="A11489" s="86">
        <v>46142</v>
      </c>
      <c r="B11489" s="87">
        <v>0.70833333333333337</v>
      </c>
      <c r="C11489">
        <v>2.5409999999999999E-5</v>
      </c>
    </row>
    <row r="11490" spans="1:3" x14ac:dyDescent="0.35">
      <c r="A11490" s="86">
        <v>46142</v>
      </c>
      <c r="B11490" s="87">
        <v>0.71875</v>
      </c>
      <c r="C11490">
        <v>2.603E-5</v>
      </c>
    </row>
    <row r="11491" spans="1:3" x14ac:dyDescent="0.35">
      <c r="A11491" s="86">
        <v>46142</v>
      </c>
      <c r="B11491" s="87">
        <v>0.72916666666666663</v>
      </c>
      <c r="C11491">
        <v>2.6979999999999999E-5</v>
      </c>
    </row>
    <row r="11492" spans="1:3" x14ac:dyDescent="0.35">
      <c r="A11492" s="86">
        <v>46142</v>
      </c>
      <c r="B11492" s="87">
        <v>0.73958333333333337</v>
      </c>
      <c r="C11492">
        <v>2.8219999999999997E-5</v>
      </c>
    </row>
    <row r="11493" spans="1:3" x14ac:dyDescent="0.35">
      <c r="A11493" s="86">
        <v>46142</v>
      </c>
      <c r="B11493" s="87">
        <v>0.75</v>
      </c>
      <c r="C11493">
        <v>2.9770000000000001E-5</v>
      </c>
    </row>
    <row r="11494" spans="1:3" x14ac:dyDescent="0.35">
      <c r="A11494" s="86">
        <v>46142</v>
      </c>
      <c r="B11494" s="87">
        <v>0.76041666666666663</v>
      </c>
      <c r="C11494">
        <v>3.1579999999999999E-5</v>
      </c>
    </row>
    <row r="11495" spans="1:3" x14ac:dyDescent="0.35">
      <c r="A11495" s="86">
        <v>46142</v>
      </c>
      <c r="B11495" s="87">
        <v>0.77083333333333337</v>
      </c>
      <c r="C11495">
        <v>3.3540000000000001E-5</v>
      </c>
    </row>
    <row r="11496" spans="1:3" x14ac:dyDescent="0.35">
      <c r="A11496" s="86">
        <v>46142</v>
      </c>
      <c r="B11496" s="87">
        <v>0.78125</v>
      </c>
      <c r="C11496">
        <v>3.557E-5</v>
      </c>
    </row>
    <row r="11497" spans="1:3" x14ac:dyDescent="0.35">
      <c r="A11497" s="86">
        <v>46142</v>
      </c>
      <c r="B11497" s="87">
        <v>0.79166666666666663</v>
      </c>
      <c r="C11497">
        <v>3.752E-5</v>
      </c>
    </row>
    <row r="11498" spans="1:3" x14ac:dyDescent="0.35">
      <c r="A11498" s="86">
        <v>46142</v>
      </c>
      <c r="B11498" s="87">
        <v>0.80208333333333337</v>
      </c>
      <c r="C11498">
        <v>3.9339999999999999E-5</v>
      </c>
    </row>
    <row r="11499" spans="1:3" x14ac:dyDescent="0.35">
      <c r="A11499" s="86">
        <v>46142</v>
      </c>
      <c r="B11499" s="87">
        <v>0.8125</v>
      </c>
      <c r="C11499">
        <v>4.0819999999999999E-5</v>
      </c>
    </row>
    <row r="11500" spans="1:3" x14ac:dyDescent="0.35">
      <c r="A11500" s="86">
        <v>46142</v>
      </c>
      <c r="B11500" s="87">
        <v>0.82291666666666663</v>
      </c>
      <c r="C11500">
        <v>4.1789999999999998E-5</v>
      </c>
    </row>
    <row r="11501" spans="1:3" x14ac:dyDescent="0.35">
      <c r="A11501" s="86">
        <v>46142</v>
      </c>
      <c r="B11501" s="87">
        <v>0.83333333333333337</v>
      </c>
      <c r="C11501">
        <v>4.21E-5</v>
      </c>
    </row>
    <row r="11502" spans="1:3" x14ac:dyDescent="0.35">
      <c r="A11502" s="86">
        <v>46142</v>
      </c>
      <c r="B11502" s="87">
        <v>0.84375</v>
      </c>
      <c r="C11502">
        <v>4.163E-5</v>
      </c>
    </row>
    <row r="11503" spans="1:3" x14ac:dyDescent="0.35">
      <c r="A11503" s="86">
        <v>46142</v>
      </c>
      <c r="B11503" s="87">
        <v>0.85416666666666663</v>
      </c>
      <c r="C11503">
        <v>4.0669999999999995E-5</v>
      </c>
    </row>
    <row r="11504" spans="1:3" x14ac:dyDescent="0.35">
      <c r="A11504" s="86">
        <v>46142</v>
      </c>
      <c r="B11504" s="87">
        <v>0.86458333333333337</v>
      </c>
      <c r="C11504">
        <v>3.9530000000000003E-5</v>
      </c>
    </row>
    <row r="11505" spans="1:3" x14ac:dyDescent="0.35">
      <c r="A11505" s="86">
        <v>46142</v>
      </c>
      <c r="B11505" s="87">
        <v>0.875</v>
      </c>
      <c r="C11505">
        <v>3.8529999999999999E-5</v>
      </c>
    </row>
    <row r="11506" spans="1:3" x14ac:dyDescent="0.35">
      <c r="A11506" s="86">
        <v>46142</v>
      </c>
      <c r="B11506" s="87">
        <v>0.88541666666666663</v>
      </c>
      <c r="C11506">
        <v>3.7910000000000001E-5</v>
      </c>
    </row>
    <row r="11507" spans="1:3" x14ac:dyDescent="0.35">
      <c r="A11507" s="86">
        <v>46142</v>
      </c>
      <c r="B11507" s="87">
        <v>0.89583333333333337</v>
      </c>
      <c r="C11507">
        <v>3.7499999999999997E-5</v>
      </c>
    </row>
    <row r="11508" spans="1:3" x14ac:dyDescent="0.35">
      <c r="A11508" s="86">
        <v>46142</v>
      </c>
      <c r="B11508" s="87">
        <v>0.90625</v>
      </c>
      <c r="C11508">
        <v>3.7069999999999996E-5</v>
      </c>
    </row>
    <row r="11509" spans="1:3" x14ac:dyDescent="0.35">
      <c r="A11509" s="86">
        <v>46142</v>
      </c>
      <c r="B11509" s="87">
        <v>0.91666666666666663</v>
      </c>
      <c r="C11509">
        <v>3.6329999999999999E-5</v>
      </c>
    </row>
    <row r="11510" spans="1:3" x14ac:dyDescent="0.35">
      <c r="A11510" s="86">
        <v>46142</v>
      </c>
      <c r="B11510" s="87">
        <v>0.92708333333333337</v>
      </c>
      <c r="C11510">
        <v>3.5110000000000001E-5</v>
      </c>
    </row>
    <row r="11511" spans="1:3" x14ac:dyDescent="0.35">
      <c r="A11511" s="86">
        <v>46142</v>
      </c>
      <c r="B11511" s="87">
        <v>0.9375</v>
      </c>
      <c r="C11511">
        <v>3.3470000000000003E-5</v>
      </c>
    </row>
    <row r="11512" spans="1:3" x14ac:dyDescent="0.35">
      <c r="A11512" s="86">
        <v>46142</v>
      </c>
      <c r="B11512" s="87">
        <v>0.94791666666666663</v>
      </c>
      <c r="C11512">
        <v>3.1510000000000002E-5</v>
      </c>
    </row>
    <row r="11513" spans="1:3" x14ac:dyDescent="0.35">
      <c r="A11513" s="86">
        <v>46142</v>
      </c>
      <c r="B11513" s="87">
        <v>0.95833333333333337</v>
      </c>
      <c r="C11513">
        <v>2.9389999999999998E-5</v>
      </c>
    </row>
    <row r="11514" spans="1:3" x14ac:dyDescent="0.35">
      <c r="A11514" s="86">
        <v>46142</v>
      </c>
      <c r="B11514" s="87">
        <v>0.96875</v>
      </c>
      <c r="C11514">
        <v>2.7189999999999999E-5</v>
      </c>
    </row>
    <row r="11515" spans="1:3" x14ac:dyDescent="0.35">
      <c r="A11515" s="86">
        <v>46142</v>
      </c>
      <c r="B11515" s="87">
        <v>0.97916666666666663</v>
      </c>
      <c r="C11515">
        <v>2.5000000000000001E-5</v>
      </c>
    </row>
    <row r="11516" spans="1:3" x14ac:dyDescent="0.35">
      <c r="A11516" s="86">
        <v>46142</v>
      </c>
      <c r="B11516" s="87">
        <v>0.98958333333333337</v>
      </c>
      <c r="C11516">
        <v>2.2800000000000002E-5</v>
      </c>
    </row>
    <row r="11517" spans="1:3" x14ac:dyDescent="0.35">
      <c r="A11517" s="86">
        <v>46143</v>
      </c>
      <c r="B11517" s="87">
        <v>0</v>
      </c>
      <c r="C11517">
        <v>2.0660000000000002E-5</v>
      </c>
    </row>
    <row r="11518" spans="1:3" x14ac:dyDescent="0.35">
      <c r="A11518" s="86">
        <v>46143</v>
      </c>
      <c r="B11518" s="87">
        <v>1.0416666666666666E-2</v>
      </c>
      <c r="C11518">
        <v>2.2190000000000003E-5</v>
      </c>
    </row>
    <row r="11519" spans="1:3" x14ac:dyDescent="0.35">
      <c r="A11519" s="86">
        <v>46143</v>
      </c>
      <c r="B11519" s="87">
        <v>2.0833333333333332E-2</v>
      </c>
      <c r="C11519">
        <v>2.0630000000000001E-5</v>
      </c>
    </row>
    <row r="11520" spans="1:3" x14ac:dyDescent="0.35">
      <c r="A11520" s="86">
        <v>46143</v>
      </c>
      <c r="B11520" s="87">
        <v>3.125E-2</v>
      </c>
      <c r="C11520">
        <v>1.929E-5</v>
      </c>
    </row>
    <row r="11521" spans="1:3" x14ac:dyDescent="0.35">
      <c r="A11521" s="86">
        <v>46143</v>
      </c>
      <c r="B11521" s="87">
        <v>4.1666666666666664E-2</v>
      </c>
      <c r="C11521">
        <v>1.7989999999999999E-5</v>
      </c>
    </row>
    <row r="11522" spans="1:3" x14ac:dyDescent="0.35">
      <c r="A11522" s="86">
        <v>46143</v>
      </c>
      <c r="B11522" s="87">
        <v>5.2083333333333336E-2</v>
      </c>
      <c r="C11522">
        <v>1.666E-5</v>
      </c>
    </row>
    <row r="11523" spans="1:3" x14ac:dyDescent="0.35">
      <c r="A11523" s="86">
        <v>46143</v>
      </c>
      <c r="B11523" s="87">
        <v>6.25E-2</v>
      </c>
      <c r="C11523">
        <v>1.5330000000000001E-5</v>
      </c>
    </row>
    <row r="11524" spans="1:3" x14ac:dyDescent="0.35">
      <c r="A11524" s="86">
        <v>46143</v>
      </c>
      <c r="B11524" s="87">
        <v>7.2916666666666671E-2</v>
      </c>
      <c r="C11524">
        <v>1.4100000000000001E-5</v>
      </c>
    </row>
    <row r="11525" spans="1:3" x14ac:dyDescent="0.35">
      <c r="A11525" s="86">
        <v>46143</v>
      </c>
      <c r="B11525" s="87">
        <v>8.3333333333333329E-2</v>
      </c>
      <c r="C11525">
        <v>1.305E-5</v>
      </c>
    </row>
    <row r="11526" spans="1:3" x14ac:dyDescent="0.35">
      <c r="A11526" s="86">
        <v>46143</v>
      </c>
      <c r="B11526" s="87">
        <v>9.375E-2</v>
      </c>
      <c r="C11526">
        <v>1.2290000000000001E-5</v>
      </c>
    </row>
    <row r="11527" spans="1:3" x14ac:dyDescent="0.35">
      <c r="A11527" s="86">
        <v>46143</v>
      </c>
      <c r="B11527" s="87">
        <v>0.10416666666666667</v>
      </c>
      <c r="C11527">
        <v>1.1740000000000001E-5</v>
      </c>
    </row>
    <row r="11528" spans="1:3" x14ac:dyDescent="0.35">
      <c r="A11528" s="86">
        <v>46143</v>
      </c>
      <c r="B11528" s="87">
        <v>0.11458333333333333</v>
      </c>
      <c r="C11528">
        <v>1.136E-5</v>
      </c>
    </row>
    <row r="11529" spans="1:3" x14ac:dyDescent="0.35">
      <c r="A11529" s="86">
        <v>46143</v>
      </c>
      <c r="B11529" s="87">
        <v>0.125</v>
      </c>
      <c r="C11529">
        <v>1.1070000000000001E-5</v>
      </c>
    </row>
    <row r="11530" spans="1:3" x14ac:dyDescent="0.35">
      <c r="A11530" s="86">
        <v>46143</v>
      </c>
      <c r="B11530" s="87">
        <v>0.13541666666666666</v>
      </c>
      <c r="C11530">
        <v>1.082E-5</v>
      </c>
    </row>
    <row r="11531" spans="1:3" x14ac:dyDescent="0.35">
      <c r="A11531" s="86">
        <v>46143</v>
      </c>
      <c r="B11531" s="87">
        <v>0.14583333333333334</v>
      </c>
      <c r="C11531">
        <v>1.058E-5</v>
      </c>
    </row>
    <row r="11532" spans="1:3" x14ac:dyDescent="0.35">
      <c r="A11532" s="86">
        <v>46143</v>
      </c>
      <c r="B11532" s="87">
        <v>0.15625</v>
      </c>
      <c r="C11532">
        <v>1.041E-5</v>
      </c>
    </row>
    <row r="11533" spans="1:3" x14ac:dyDescent="0.35">
      <c r="A11533" s="86">
        <v>46143</v>
      </c>
      <c r="B11533" s="87">
        <v>0.16666666666666666</v>
      </c>
      <c r="C11533">
        <v>1.029E-5</v>
      </c>
    </row>
    <row r="11534" spans="1:3" x14ac:dyDescent="0.35">
      <c r="A11534" s="86">
        <v>46143</v>
      </c>
      <c r="B11534" s="87">
        <v>0.17708333333333334</v>
      </c>
      <c r="C11534">
        <v>1.025E-5</v>
      </c>
    </row>
    <row r="11535" spans="1:3" x14ac:dyDescent="0.35">
      <c r="A11535" s="86">
        <v>46143</v>
      </c>
      <c r="B11535" s="87">
        <v>0.1875</v>
      </c>
      <c r="C11535">
        <v>1.025E-5</v>
      </c>
    </row>
    <row r="11536" spans="1:3" x14ac:dyDescent="0.35">
      <c r="A11536" s="86">
        <v>46143</v>
      </c>
      <c r="B11536" s="87">
        <v>0.19791666666666666</v>
      </c>
      <c r="C11536">
        <v>1.027E-5</v>
      </c>
    </row>
    <row r="11537" spans="1:3" x14ac:dyDescent="0.35">
      <c r="A11537" s="86">
        <v>46143</v>
      </c>
      <c r="B11537" s="87">
        <v>0.20833333333333334</v>
      </c>
      <c r="C11537">
        <v>1.029E-5</v>
      </c>
    </row>
    <row r="11538" spans="1:3" x14ac:dyDescent="0.35">
      <c r="A11538" s="86">
        <v>46143</v>
      </c>
      <c r="B11538" s="87">
        <v>0.21875</v>
      </c>
      <c r="C11538">
        <v>1.029E-5</v>
      </c>
    </row>
    <row r="11539" spans="1:3" x14ac:dyDescent="0.35">
      <c r="A11539" s="86">
        <v>46143</v>
      </c>
      <c r="B11539" s="87">
        <v>0.22916666666666666</v>
      </c>
      <c r="C11539">
        <v>1.029E-5</v>
      </c>
    </row>
    <row r="11540" spans="1:3" x14ac:dyDescent="0.35">
      <c r="A11540" s="86">
        <v>46143</v>
      </c>
      <c r="B11540" s="87">
        <v>0.23958333333333334</v>
      </c>
      <c r="C11540">
        <v>1.027E-5</v>
      </c>
    </row>
    <row r="11541" spans="1:3" x14ac:dyDescent="0.35">
      <c r="A11541" s="86">
        <v>46143</v>
      </c>
      <c r="B11541" s="87">
        <v>0.25</v>
      </c>
      <c r="C11541">
        <v>1.029E-5</v>
      </c>
    </row>
    <row r="11542" spans="1:3" x14ac:dyDescent="0.35">
      <c r="A11542" s="86">
        <v>46143</v>
      </c>
      <c r="B11542" s="87">
        <v>0.26041666666666669</v>
      </c>
      <c r="C11542">
        <v>1.0340000000000001E-5</v>
      </c>
    </row>
    <row r="11543" spans="1:3" x14ac:dyDescent="0.35">
      <c r="A11543" s="86">
        <v>46143</v>
      </c>
      <c r="B11543" s="87">
        <v>0.27083333333333331</v>
      </c>
      <c r="C11543">
        <v>1.0529999999999999E-5</v>
      </c>
    </row>
    <row r="11544" spans="1:3" x14ac:dyDescent="0.35">
      <c r="A11544" s="86">
        <v>46143</v>
      </c>
      <c r="B11544" s="87">
        <v>0.28125</v>
      </c>
      <c r="C11544">
        <v>1.093E-5</v>
      </c>
    </row>
    <row r="11545" spans="1:3" x14ac:dyDescent="0.35">
      <c r="A11545" s="86">
        <v>46143</v>
      </c>
      <c r="B11545" s="87">
        <v>0.29166666666666669</v>
      </c>
      <c r="C11545">
        <v>1.167E-5</v>
      </c>
    </row>
    <row r="11546" spans="1:3" x14ac:dyDescent="0.35">
      <c r="A11546" s="86">
        <v>46143</v>
      </c>
      <c r="B11546" s="87">
        <v>0.30208333333333331</v>
      </c>
      <c r="C11546">
        <v>1.2810000000000001E-5</v>
      </c>
    </row>
    <row r="11547" spans="1:3" x14ac:dyDescent="0.35">
      <c r="A11547" s="86">
        <v>46143</v>
      </c>
      <c r="B11547" s="87">
        <v>0.3125</v>
      </c>
      <c r="C11547">
        <v>1.435E-5</v>
      </c>
    </row>
    <row r="11548" spans="1:3" x14ac:dyDescent="0.35">
      <c r="A11548" s="86">
        <v>46143</v>
      </c>
      <c r="B11548" s="87">
        <v>0.32291666666666669</v>
      </c>
      <c r="C11548">
        <v>1.6350000000000001E-5</v>
      </c>
    </row>
    <row r="11549" spans="1:3" x14ac:dyDescent="0.35">
      <c r="A11549" s="86">
        <v>46143</v>
      </c>
      <c r="B11549" s="87">
        <v>0.33333333333333331</v>
      </c>
      <c r="C11549">
        <v>1.88E-5</v>
      </c>
    </row>
    <row r="11550" spans="1:3" x14ac:dyDescent="0.35">
      <c r="A11550" s="86">
        <v>46143</v>
      </c>
      <c r="B11550" s="87">
        <v>0.34375</v>
      </c>
      <c r="C11550">
        <v>2.1649999999999998E-5</v>
      </c>
    </row>
    <row r="11551" spans="1:3" x14ac:dyDescent="0.35">
      <c r="A11551" s="86">
        <v>46143</v>
      </c>
      <c r="B11551" s="87">
        <v>0.35416666666666669</v>
      </c>
      <c r="C11551">
        <v>2.4789999999999998E-5</v>
      </c>
    </row>
    <row r="11552" spans="1:3" x14ac:dyDescent="0.35">
      <c r="A11552" s="86">
        <v>46143</v>
      </c>
      <c r="B11552" s="87">
        <v>0.36458333333333331</v>
      </c>
      <c r="C11552">
        <v>2.8039999999999999E-5</v>
      </c>
    </row>
    <row r="11553" spans="1:3" x14ac:dyDescent="0.35">
      <c r="A11553" s="86">
        <v>46143</v>
      </c>
      <c r="B11553" s="87">
        <v>0.375</v>
      </c>
      <c r="C11553">
        <v>3.1250000000000001E-5</v>
      </c>
    </row>
    <row r="11554" spans="1:3" x14ac:dyDescent="0.35">
      <c r="A11554" s="86">
        <v>46143</v>
      </c>
      <c r="B11554" s="87">
        <v>0.38541666666666669</v>
      </c>
      <c r="C11554">
        <v>3.4260000000000001E-5</v>
      </c>
    </row>
    <row r="11555" spans="1:3" x14ac:dyDescent="0.35">
      <c r="A11555" s="86">
        <v>46143</v>
      </c>
      <c r="B11555" s="87">
        <v>0.39583333333333331</v>
      </c>
      <c r="C11555">
        <v>3.6949999999999997E-5</v>
      </c>
    </row>
    <row r="11556" spans="1:3" x14ac:dyDescent="0.35">
      <c r="A11556" s="86">
        <v>46143</v>
      </c>
      <c r="B11556" s="87">
        <v>0.40625</v>
      </c>
      <c r="C11556">
        <v>3.9280000000000003E-5</v>
      </c>
    </row>
    <row r="11557" spans="1:3" x14ac:dyDescent="0.35">
      <c r="A11557" s="86">
        <v>46143</v>
      </c>
      <c r="B11557" s="87">
        <v>0.41666666666666669</v>
      </c>
      <c r="C11557">
        <v>4.1140000000000003E-5</v>
      </c>
    </row>
    <row r="11558" spans="1:3" x14ac:dyDescent="0.35">
      <c r="A11558" s="86">
        <v>46143</v>
      </c>
      <c r="B11558" s="87">
        <v>0.42708333333333331</v>
      </c>
      <c r="C11558">
        <v>4.2490000000000001E-5</v>
      </c>
    </row>
    <row r="11559" spans="1:3" x14ac:dyDescent="0.35">
      <c r="A11559" s="86">
        <v>46143</v>
      </c>
      <c r="B11559" s="87">
        <v>0.4375</v>
      </c>
      <c r="C11559">
        <v>4.3510000000000002E-5</v>
      </c>
    </row>
    <row r="11560" spans="1:3" x14ac:dyDescent="0.35">
      <c r="A11560" s="86">
        <v>46143</v>
      </c>
      <c r="B11560" s="87">
        <v>0.44791666666666669</v>
      </c>
      <c r="C11560">
        <v>4.443E-5</v>
      </c>
    </row>
    <row r="11561" spans="1:3" x14ac:dyDescent="0.35">
      <c r="A11561" s="86">
        <v>46143</v>
      </c>
      <c r="B11561" s="87">
        <v>0.45833333333333331</v>
      </c>
      <c r="C11561">
        <v>4.5479999999999998E-5</v>
      </c>
    </row>
    <row r="11562" spans="1:3" x14ac:dyDescent="0.35">
      <c r="A11562" s="86">
        <v>46143</v>
      </c>
      <c r="B11562" s="87">
        <v>0.46875</v>
      </c>
      <c r="C11562">
        <v>4.6810000000000001E-5</v>
      </c>
    </row>
    <row r="11563" spans="1:3" x14ac:dyDescent="0.35">
      <c r="A11563" s="86">
        <v>46143</v>
      </c>
      <c r="B11563" s="87">
        <v>0.47916666666666669</v>
      </c>
      <c r="C11563">
        <v>4.8239999999999999E-5</v>
      </c>
    </row>
    <row r="11564" spans="1:3" x14ac:dyDescent="0.35">
      <c r="A11564" s="86">
        <v>46143</v>
      </c>
      <c r="B11564" s="87">
        <v>0.48958333333333331</v>
      </c>
      <c r="C11564">
        <v>4.9549999999999998E-5</v>
      </c>
    </row>
    <row r="11565" spans="1:3" x14ac:dyDescent="0.35">
      <c r="A11565" s="86">
        <v>46143</v>
      </c>
      <c r="B11565" s="87">
        <v>0.5</v>
      </c>
      <c r="C11565">
        <v>5.0420000000000002E-5</v>
      </c>
    </row>
    <row r="11566" spans="1:3" x14ac:dyDescent="0.35">
      <c r="A11566" s="86">
        <v>46143</v>
      </c>
      <c r="B11566" s="87">
        <v>0.51041666666666663</v>
      </c>
      <c r="C11566">
        <v>5.0739999999999999E-5</v>
      </c>
    </row>
    <row r="11567" spans="1:3" x14ac:dyDescent="0.35">
      <c r="A11567" s="86">
        <v>46143</v>
      </c>
      <c r="B11567" s="87">
        <v>0.52083333333333337</v>
      </c>
      <c r="C11567">
        <v>5.0330000000000001E-5</v>
      </c>
    </row>
    <row r="11568" spans="1:3" x14ac:dyDescent="0.35">
      <c r="A11568" s="86">
        <v>46143</v>
      </c>
      <c r="B11568" s="87">
        <v>0.53125</v>
      </c>
      <c r="C11568">
        <v>4.9189999999999995E-5</v>
      </c>
    </row>
    <row r="11569" spans="1:3" x14ac:dyDescent="0.35">
      <c r="A11569" s="86">
        <v>46143</v>
      </c>
      <c r="B11569" s="87">
        <v>0.54166666666666663</v>
      </c>
      <c r="C11569">
        <v>4.727E-5</v>
      </c>
    </row>
    <row r="11570" spans="1:3" x14ac:dyDescent="0.35">
      <c r="A11570" s="86">
        <v>46143</v>
      </c>
      <c r="B11570" s="87">
        <v>0.55208333333333337</v>
      </c>
      <c r="C11570">
        <v>4.4580000000000003E-5</v>
      </c>
    </row>
    <row r="11571" spans="1:3" x14ac:dyDescent="0.35">
      <c r="A11571" s="86">
        <v>46143</v>
      </c>
      <c r="B11571" s="87">
        <v>0.5625</v>
      </c>
      <c r="C11571">
        <v>4.1489999999999997E-5</v>
      </c>
    </row>
    <row r="11572" spans="1:3" x14ac:dyDescent="0.35">
      <c r="A11572" s="86">
        <v>46143</v>
      </c>
      <c r="B11572" s="87">
        <v>0.57291666666666663</v>
      </c>
      <c r="C11572">
        <v>3.8429999999999996E-5</v>
      </c>
    </row>
    <row r="11573" spans="1:3" x14ac:dyDescent="0.35">
      <c r="A11573" s="86">
        <v>46143</v>
      </c>
      <c r="B11573" s="87">
        <v>0.58333333333333337</v>
      </c>
      <c r="C11573">
        <v>3.5790000000000001E-5</v>
      </c>
    </row>
    <row r="11574" spans="1:3" x14ac:dyDescent="0.35">
      <c r="A11574" s="86">
        <v>46143</v>
      </c>
      <c r="B11574" s="87">
        <v>0.59375</v>
      </c>
      <c r="C11574">
        <v>3.3930000000000002E-5</v>
      </c>
    </row>
    <row r="11575" spans="1:3" x14ac:dyDescent="0.35">
      <c r="A11575" s="86">
        <v>46143</v>
      </c>
      <c r="B11575" s="87">
        <v>0.60416666666666663</v>
      </c>
      <c r="C11575">
        <v>3.2700000000000002E-5</v>
      </c>
    </row>
    <row r="11576" spans="1:3" x14ac:dyDescent="0.35">
      <c r="A11576" s="86">
        <v>46143</v>
      </c>
      <c r="B11576" s="87">
        <v>0.61458333333333337</v>
      </c>
      <c r="C11576">
        <v>3.1820000000000004E-5</v>
      </c>
    </row>
    <row r="11577" spans="1:3" x14ac:dyDescent="0.35">
      <c r="A11577" s="86">
        <v>46143</v>
      </c>
      <c r="B11577" s="87">
        <v>0.625</v>
      </c>
      <c r="C11577">
        <v>3.1060000000000004E-5</v>
      </c>
    </row>
    <row r="11578" spans="1:3" x14ac:dyDescent="0.35">
      <c r="A11578" s="86">
        <v>46143</v>
      </c>
      <c r="B11578" s="87">
        <v>0.63541666666666663</v>
      </c>
      <c r="C11578">
        <v>3.021E-5</v>
      </c>
    </row>
    <row r="11579" spans="1:3" x14ac:dyDescent="0.35">
      <c r="A11579" s="86">
        <v>46143</v>
      </c>
      <c r="B11579" s="87">
        <v>0.64583333333333337</v>
      </c>
      <c r="C11579">
        <v>2.9260000000000001E-5</v>
      </c>
    </row>
    <row r="11580" spans="1:3" x14ac:dyDescent="0.35">
      <c r="A11580" s="86">
        <v>46143</v>
      </c>
      <c r="B11580" s="87">
        <v>0.65625</v>
      </c>
      <c r="C11580">
        <v>2.828E-5</v>
      </c>
    </row>
    <row r="11581" spans="1:3" x14ac:dyDescent="0.35">
      <c r="A11581" s="86">
        <v>46143</v>
      </c>
      <c r="B11581" s="87">
        <v>0.66666666666666663</v>
      </c>
      <c r="C11581">
        <v>2.7310000000000001E-5</v>
      </c>
    </row>
    <row r="11582" spans="1:3" x14ac:dyDescent="0.35">
      <c r="A11582" s="86">
        <v>46143</v>
      </c>
      <c r="B11582" s="87">
        <v>0.67708333333333337</v>
      </c>
      <c r="C11582">
        <v>2.6380000000000002E-5</v>
      </c>
    </row>
    <row r="11583" spans="1:3" x14ac:dyDescent="0.35">
      <c r="A11583" s="86">
        <v>46143</v>
      </c>
      <c r="B11583" s="87">
        <v>0.6875</v>
      </c>
      <c r="C11583">
        <v>2.5600000000000002E-5</v>
      </c>
    </row>
    <row r="11584" spans="1:3" x14ac:dyDescent="0.35">
      <c r="A11584" s="86">
        <v>46143</v>
      </c>
      <c r="B11584" s="87">
        <v>0.69791666666666663</v>
      </c>
      <c r="C11584">
        <v>2.5090000000000002E-5</v>
      </c>
    </row>
    <row r="11585" spans="1:3" x14ac:dyDescent="0.35">
      <c r="A11585" s="86">
        <v>46143</v>
      </c>
      <c r="B11585" s="87">
        <v>0.70833333333333337</v>
      </c>
      <c r="C11585">
        <v>2.493E-5</v>
      </c>
    </row>
    <row r="11586" spans="1:3" x14ac:dyDescent="0.35">
      <c r="A11586" s="86">
        <v>46143</v>
      </c>
      <c r="B11586" s="87">
        <v>0.71875</v>
      </c>
      <c r="C11586">
        <v>2.5190000000000001E-5</v>
      </c>
    </row>
    <row r="11587" spans="1:3" x14ac:dyDescent="0.35">
      <c r="A11587" s="86">
        <v>46143</v>
      </c>
      <c r="B11587" s="87">
        <v>0.72916666666666663</v>
      </c>
      <c r="C11587">
        <v>2.5850000000000002E-5</v>
      </c>
    </row>
    <row r="11588" spans="1:3" x14ac:dyDescent="0.35">
      <c r="A11588" s="86">
        <v>46143</v>
      </c>
      <c r="B11588" s="87">
        <v>0.73958333333333337</v>
      </c>
      <c r="C11588">
        <v>2.69E-5</v>
      </c>
    </row>
    <row r="11589" spans="1:3" x14ac:dyDescent="0.35">
      <c r="A11589" s="86">
        <v>46143</v>
      </c>
      <c r="B11589" s="87">
        <v>0.75</v>
      </c>
      <c r="C11589">
        <v>2.828E-5</v>
      </c>
    </row>
    <row r="11590" spans="1:3" x14ac:dyDescent="0.35">
      <c r="A11590" s="86">
        <v>46143</v>
      </c>
      <c r="B11590" s="87">
        <v>0.76041666666666663</v>
      </c>
      <c r="C11590">
        <v>2.9940000000000001E-5</v>
      </c>
    </row>
    <row r="11591" spans="1:3" x14ac:dyDescent="0.35">
      <c r="A11591" s="86">
        <v>46143</v>
      </c>
      <c r="B11591" s="87">
        <v>0.77083333333333337</v>
      </c>
      <c r="C11591">
        <v>3.1770000000000002E-5</v>
      </c>
    </row>
    <row r="11592" spans="1:3" x14ac:dyDescent="0.35">
      <c r="A11592" s="86">
        <v>46143</v>
      </c>
      <c r="B11592" s="87">
        <v>0.78125</v>
      </c>
      <c r="C11592">
        <v>3.3630000000000002E-5</v>
      </c>
    </row>
    <row r="11593" spans="1:3" x14ac:dyDescent="0.35">
      <c r="A11593" s="86">
        <v>46143</v>
      </c>
      <c r="B11593" s="87">
        <v>0.79166666666666663</v>
      </c>
      <c r="C11593">
        <v>3.5409999999999995E-5</v>
      </c>
    </row>
    <row r="11594" spans="1:3" x14ac:dyDescent="0.35">
      <c r="A11594" s="86">
        <v>46143</v>
      </c>
      <c r="B11594" s="87">
        <v>0.80208333333333337</v>
      </c>
      <c r="C11594">
        <v>3.6949999999999997E-5</v>
      </c>
    </row>
    <row r="11595" spans="1:3" x14ac:dyDescent="0.35">
      <c r="A11595" s="86">
        <v>46143</v>
      </c>
      <c r="B11595" s="87">
        <v>0.8125</v>
      </c>
      <c r="C11595">
        <v>3.8160000000000001E-5</v>
      </c>
    </row>
    <row r="11596" spans="1:3" x14ac:dyDescent="0.35">
      <c r="A11596" s="86">
        <v>46143</v>
      </c>
      <c r="B11596" s="87">
        <v>0.82291666666666663</v>
      </c>
      <c r="C11596">
        <v>3.8869999999999999E-5</v>
      </c>
    </row>
    <row r="11597" spans="1:3" x14ac:dyDescent="0.35">
      <c r="A11597" s="86">
        <v>46143</v>
      </c>
      <c r="B11597" s="87">
        <v>0.83333333333333337</v>
      </c>
      <c r="C11597">
        <v>3.8969999999999994E-5</v>
      </c>
    </row>
    <row r="11598" spans="1:3" x14ac:dyDescent="0.35">
      <c r="A11598" s="86">
        <v>46143</v>
      </c>
      <c r="B11598" s="87">
        <v>0.84375</v>
      </c>
      <c r="C11598">
        <v>3.8379999999999995E-5</v>
      </c>
    </row>
    <row r="11599" spans="1:3" x14ac:dyDescent="0.35">
      <c r="A11599" s="86">
        <v>46143</v>
      </c>
      <c r="B11599" s="87">
        <v>0.85416666666666663</v>
      </c>
      <c r="C11599">
        <v>3.7330000000000003E-5</v>
      </c>
    </row>
    <row r="11600" spans="1:3" x14ac:dyDescent="0.35">
      <c r="A11600" s="86">
        <v>46143</v>
      </c>
      <c r="B11600" s="87">
        <v>0.86458333333333337</v>
      </c>
      <c r="C11600">
        <v>3.6170000000000001E-5</v>
      </c>
    </row>
    <row r="11601" spans="1:3" x14ac:dyDescent="0.35">
      <c r="A11601" s="86">
        <v>46143</v>
      </c>
      <c r="B11601" s="87">
        <v>0.875</v>
      </c>
      <c r="C11601">
        <v>3.5219999999999998E-5</v>
      </c>
    </row>
    <row r="11602" spans="1:3" x14ac:dyDescent="0.35">
      <c r="A11602" s="86">
        <v>46143</v>
      </c>
      <c r="B11602" s="87">
        <v>0.88541666666666663</v>
      </c>
      <c r="C11602">
        <v>3.4669999999999998E-5</v>
      </c>
    </row>
    <row r="11603" spans="1:3" x14ac:dyDescent="0.35">
      <c r="A11603" s="86">
        <v>46143</v>
      </c>
      <c r="B11603" s="87">
        <v>0.89583333333333337</v>
      </c>
      <c r="C11603">
        <v>3.4389999999999994E-5</v>
      </c>
    </row>
    <row r="11604" spans="1:3" x14ac:dyDescent="0.35">
      <c r="A11604" s="86">
        <v>46143</v>
      </c>
      <c r="B11604" s="87">
        <v>0.90625</v>
      </c>
      <c r="C11604">
        <v>3.4119999999999999E-5</v>
      </c>
    </row>
    <row r="11605" spans="1:3" x14ac:dyDescent="0.35">
      <c r="A11605" s="86">
        <v>46143</v>
      </c>
      <c r="B11605" s="87">
        <v>0.91666666666666663</v>
      </c>
      <c r="C11605">
        <v>3.3630000000000002E-5</v>
      </c>
    </row>
    <row r="11606" spans="1:3" x14ac:dyDescent="0.35">
      <c r="A11606" s="86">
        <v>46143</v>
      </c>
      <c r="B11606" s="87">
        <v>0.92708333333333337</v>
      </c>
      <c r="C11606">
        <v>3.2679999999999999E-5</v>
      </c>
    </row>
    <row r="11607" spans="1:3" x14ac:dyDescent="0.35">
      <c r="A11607" s="86">
        <v>46143</v>
      </c>
      <c r="B11607" s="87">
        <v>0.9375</v>
      </c>
      <c r="C11607">
        <v>3.1319999999999998E-5</v>
      </c>
    </row>
    <row r="11608" spans="1:3" x14ac:dyDescent="0.35">
      <c r="A11608" s="86">
        <v>46143</v>
      </c>
      <c r="B11608" s="87">
        <v>0.94791666666666663</v>
      </c>
      <c r="C11608">
        <v>2.9640000000000001E-5</v>
      </c>
    </row>
    <row r="11609" spans="1:3" x14ac:dyDescent="0.35">
      <c r="A11609" s="86">
        <v>46143</v>
      </c>
      <c r="B11609" s="87">
        <v>0.95833333333333337</v>
      </c>
      <c r="C11609">
        <v>2.7690000000000001E-5</v>
      </c>
    </row>
    <row r="11610" spans="1:3" x14ac:dyDescent="0.35">
      <c r="A11610" s="86">
        <v>46143</v>
      </c>
      <c r="B11610" s="87">
        <v>0.96875</v>
      </c>
      <c r="C11610">
        <v>2.5569999999999997E-5</v>
      </c>
    </row>
    <row r="11611" spans="1:3" x14ac:dyDescent="0.35">
      <c r="A11611" s="86">
        <v>46143</v>
      </c>
      <c r="B11611" s="87">
        <v>0.97916666666666663</v>
      </c>
      <c r="C11611">
        <v>2.3380000000000003E-5</v>
      </c>
    </row>
    <row r="11612" spans="1:3" x14ac:dyDescent="0.35">
      <c r="A11612" s="86">
        <v>46143</v>
      </c>
      <c r="B11612" s="87">
        <v>0.98958333333333337</v>
      </c>
      <c r="C11612">
        <v>2.12E-5</v>
      </c>
    </row>
    <row r="11613" spans="1:3" x14ac:dyDescent="0.35">
      <c r="A11613" s="86">
        <v>46144</v>
      </c>
      <c r="B11613" s="87">
        <v>0</v>
      </c>
      <c r="C11613">
        <v>1.9179999999999999E-5</v>
      </c>
    </row>
    <row r="11614" spans="1:3" x14ac:dyDescent="0.35">
      <c r="A11614" s="86">
        <v>46144</v>
      </c>
      <c r="B11614" s="87">
        <v>1.0416666666666666E-2</v>
      </c>
      <c r="C11614">
        <v>1.8980000000000001E-5</v>
      </c>
    </row>
    <row r="11615" spans="1:3" x14ac:dyDescent="0.35">
      <c r="A11615" s="86">
        <v>46144</v>
      </c>
      <c r="B11615" s="87">
        <v>2.0833333333333332E-2</v>
      </c>
      <c r="C11615">
        <v>1.7779999999999999E-5</v>
      </c>
    </row>
    <row r="11616" spans="1:3" x14ac:dyDescent="0.35">
      <c r="A11616" s="86">
        <v>46144</v>
      </c>
      <c r="B11616" s="87">
        <v>3.125E-2</v>
      </c>
      <c r="C11616">
        <v>1.6740000000000002E-5</v>
      </c>
    </row>
    <row r="11617" spans="1:3" x14ac:dyDescent="0.35">
      <c r="A11617" s="86">
        <v>46144</v>
      </c>
      <c r="B11617" s="87">
        <v>4.1666666666666664E-2</v>
      </c>
      <c r="C11617">
        <v>1.577E-5</v>
      </c>
    </row>
    <row r="11618" spans="1:3" x14ac:dyDescent="0.35">
      <c r="A11618" s="86">
        <v>46144</v>
      </c>
      <c r="B11618" s="87">
        <v>5.2083333333333336E-2</v>
      </c>
      <c r="C11618">
        <v>1.4749999999999999E-5</v>
      </c>
    </row>
    <row r="11619" spans="1:3" x14ac:dyDescent="0.35">
      <c r="A11619" s="86">
        <v>46144</v>
      </c>
      <c r="B11619" s="87">
        <v>6.25E-2</v>
      </c>
      <c r="C11619">
        <v>1.3729999999999999E-5</v>
      </c>
    </row>
    <row r="11620" spans="1:3" x14ac:dyDescent="0.35">
      <c r="A11620" s="86">
        <v>46144</v>
      </c>
      <c r="B11620" s="87">
        <v>7.2916666666666671E-2</v>
      </c>
      <c r="C11620">
        <v>1.2810000000000001E-5</v>
      </c>
    </row>
    <row r="11621" spans="1:3" x14ac:dyDescent="0.35">
      <c r="A11621" s="86">
        <v>46144</v>
      </c>
      <c r="B11621" s="87">
        <v>8.3333333333333329E-2</v>
      </c>
      <c r="C11621">
        <v>1.203E-5</v>
      </c>
    </row>
    <row r="11622" spans="1:3" x14ac:dyDescent="0.35">
      <c r="A11622" s="86">
        <v>46144</v>
      </c>
      <c r="B11622" s="87">
        <v>9.375E-2</v>
      </c>
      <c r="C11622">
        <v>1.146E-5</v>
      </c>
    </row>
    <row r="11623" spans="1:3" x14ac:dyDescent="0.35">
      <c r="A11623" s="86">
        <v>46144</v>
      </c>
      <c r="B11623" s="87">
        <v>0.10416666666666667</v>
      </c>
      <c r="C11623">
        <v>1.1079999999999999E-5</v>
      </c>
    </row>
    <row r="11624" spans="1:3" x14ac:dyDescent="0.35">
      <c r="A11624" s="86">
        <v>46144</v>
      </c>
      <c r="B11624" s="87">
        <v>0.11458333333333333</v>
      </c>
      <c r="C11624">
        <v>1.082E-5</v>
      </c>
    </row>
    <row r="11625" spans="1:3" x14ac:dyDescent="0.35">
      <c r="A11625" s="86">
        <v>46144</v>
      </c>
      <c r="B11625" s="87">
        <v>0.125</v>
      </c>
      <c r="C11625">
        <v>1.063E-5</v>
      </c>
    </row>
    <row r="11626" spans="1:3" x14ac:dyDescent="0.35">
      <c r="A11626" s="86">
        <v>46144</v>
      </c>
      <c r="B11626" s="87">
        <v>0.13541666666666666</v>
      </c>
      <c r="C11626">
        <v>1.0510000000000001E-5</v>
      </c>
    </row>
    <row r="11627" spans="1:3" x14ac:dyDescent="0.35">
      <c r="A11627" s="86">
        <v>46144</v>
      </c>
      <c r="B11627" s="87">
        <v>0.14583333333333334</v>
      </c>
      <c r="C11627">
        <v>1.0399999999999999E-5</v>
      </c>
    </row>
    <row r="11628" spans="1:3" x14ac:dyDescent="0.35">
      <c r="A11628" s="86">
        <v>46144</v>
      </c>
      <c r="B11628" s="87">
        <v>0.15625</v>
      </c>
      <c r="C11628">
        <v>1.03E-5</v>
      </c>
    </row>
    <row r="11629" spans="1:3" x14ac:dyDescent="0.35">
      <c r="A11629" s="86">
        <v>46144</v>
      </c>
      <c r="B11629" s="87">
        <v>0.16666666666666666</v>
      </c>
      <c r="C11629">
        <v>1.025E-5</v>
      </c>
    </row>
    <row r="11630" spans="1:3" x14ac:dyDescent="0.35">
      <c r="A11630" s="86">
        <v>46144</v>
      </c>
      <c r="B11630" s="87">
        <v>0.17708333333333334</v>
      </c>
      <c r="C11630">
        <v>1.0210000000000001E-5</v>
      </c>
    </row>
    <row r="11631" spans="1:3" x14ac:dyDescent="0.35">
      <c r="A11631" s="86">
        <v>46144</v>
      </c>
      <c r="B11631" s="87">
        <v>0.1875</v>
      </c>
      <c r="C11631">
        <v>1.0210000000000001E-5</v>
      </c>
    </row>
    <row r="11632" spans="1:3" x14ac:dyDescent="0.35">
      <c r="A11632" s="86">
        <v>46144</v>
      </c>
      <c r="B11632" s="87">
        <v>0.19791666666666666</v>
      </c>
      <c r="C11632">
        <v>1.0210000000000001E-5</v>
      </c>
    </row>
    <row r="11633" spans="1:3" x14ac:dyDescent="0.35">
      <c r="A11633" s="86">
        <v>46144</v>
      </c>
      <c r="B11633" s="87">
        <v>0.20833333333333334</v>
      </c>
      <c r="C11633">
        <v>1.025E-5</v>
      </c>
    </row>
    <row r="11634" spans="1:3" x14ac:dyDescent="0.35">
      <c r="A11634" s="86">
        <v>46144</v>
      </c>
      <c r="B11634" s="87">
        <v>0.21875</v>
      </c>
      <c r="C11634">
        <v>1.0319999999999999E-5</v>
      </c>
    </row>
    <row r="11635" spans="1:3" x14ac:dyDescent="0.35">
      <c r="A11635" s="86">
        <v>46144</v>
      </c>
      <c r="B11635" s="87">
        <v>0.22916666666666666</v>
      </c>
      <c r="C11635">
        <v>1.046E-5</v>
      </c>
    </row>
    <row r="11636" spans="1:3" x14ac:dyDescent="0.35">
      <c r="A11636" s="86">
        <v>46144</v>
      </c>
      <c r="B11636" s="87">
        <v>0.23958333333333334</v>
      </c>
      <c r="C11636">
        <v>1.0749999999999999E-5</v>
      </c>
    </row>
    <row r="11637" spans="1:3" x14ac:dyDescent="0.35">
      <c r="A11637" s="86">
        <v>46144</v>
      </c>
      <c r="B11637" s="87">
        <v>0.25</v>
      </c>
      <c r="C11637">
        <v>1.1220000000000001E-5</v>
      </c>
    </row>
    <row r="11638" spans="1:3" x14ac:dyDescent="0.35">
      <c r="A11638" s="86">
        <v>46144</v>
      </c>
      <c r="B11638" s="87">
        <v>0.26041666666666669</v>
      </c>
      <c r="C11638">
        <v>1.1960000000000001E-5</v>
      </c>
    </row>
    <row r="11639" spans="1:3" x14ac:dyDescent="0.35">
      <c r="A11639" s="86">
        <v>46144</v>
      </c>
      <c r="B11639" s="87">
        <v>0.27083333333333331</v>
      </c>
      <c r="C11639">
        <v>1.2999999999999999E-5</v>
      </c>
    </row>
    <row r="11640" spans="1:3" x14ac:dyDescent="0.35">
      <c r="A11640" s="86">
        <v>46144</v>
      </c>
      <c r="B11640" s="87">
        <v>0.28125</v>
      </c>
      <c r="C11640">
        <v>1.4370000000000001E-5</v>
      </c>
    </row>
    <row r="11641" spans="1:3" x14ac:dyDescent="0.35">
      <c r="A11641" s="86">
        <v>46144</v>
      </c>
      <c r="B11641" s="87">
        <v>0.29166666666666669</v>
      </c>
      <c r="C11641">
        <v>1.6140000000000001E-5</v>
      </c>
    </row>
    <row r="11642" spans="1:3" x14ac:dyDescent="0.35">
      <c r="A11642" s="86">
        <v>46144</v>
      </c>
      <c r="B11642" s="87">
        <v>0.30208333333333331</v>
      </c>
      <c r="C11642">
        <v>1.8350000000000002E-5</v>
      </c>
    </row>
    <row r="11643" spans="1:3" x14ac:dyDescent="0.35">
      <c r="A11643" s="86">
        <v>46144</v>
      </c>
      <c r="B11643" s="87">
        <v>0.3125</v>
      </c>
      <c r="C11643">
        <v>2.0809999999999999E-5</v>
      </c>
    </row>
    <row r="11644" spans="1:3" x14ac:dyDescent="0.35">
      <c r="A11644" s="86">
        <v>46144</v>
      </c>
      <c r="B11644" s="87">
        <v>0.32291666666666669</v>
      </c>
      <c r="C11644">
        <v>2.334E-5</v>
      </c>
    </row>
    <row r="11645" spans="1:3" x14ac:dyDescent="0.35">
      <c r="A11645" s="86">
        <v>46144</v>
      </c>
      <c r="B11645" s="87">
        <v>0.33333333333333331</v>
      </c>
      <c r="C11645">
        <v>2.58E-5</v>
      </c>
    </row>
    <row r="11646" spans="1:3" x14ac:dyDescent="0.35">
      <c r="A11646" s="86">
        <v>46144</v>
      </c>
      <c r="B11646" s="87">
        <v>0.34375</v>
      </c>
      <c r="C11646">
        <v>2.8030000000000001E-5</v>
      </c>
    </row>
    <row r="11647" spans="1:3" x14ac:dyDescent="0.35">
      <c r="A11647" s="86">
        <v>46144</v>
      </c>
      <c r="B11647" s="87">
        <v>0.35416666666666669</v>
      </c>
      <c r="C11647">
        <v>2.9999999999999997E-5</v>
      </c>
    </row>
    <row r="11648" spans="1:3" x14ac:dyDescent="0.35">
      <c r="A11648" s="86">
        <v>46144</v>
      </c>
      <c r="B11648" s="87">
        <v>0.36458333333333331</v>
      </c>
      <c r="C11648">
        <v>3.167E-5</v>
      </c>
    </row>
    <row r="11649" spans="1:3" x14ac:dyDescent="0.35">
      <c r="A11649" s="86">
        <v>46144</v>
      </c>
      <c r="B11649" s="87">
        <v>0.375</v>
      </c>
      <c r="C11649">
        <v>3.3090000000000003E-5</v>
      </c>
    </row>
    <row r="11650" spans="1:3" x14ac:dyDescent="0.35">
      <c r="A11650" s="86">
        <v>46144</v>
      </c>
      <c r="B11650" s="87">
        <v>0.38541666666666669</v>
      </c>
      <c r="C11650">
        <v>3.4260000000000001E-5</v>
      </c>
    </row>
    <row r="11651" spans="1:3" x14ac:dyDescent="0.35">
      <c r="A11651" s="86">
        <v>46144</v>
      </c>
      <c r="B11651" s="87">
        <v>0.39583333333333331</v>
      </c>
      <c r="C11651">
        <v>3.5219999999999998E-5</v>
      </c>
    </row>
    <row r="11652" spans="1:3" x14ac:dyDescent="0.35">
      <c r="A11652" s="86">
        <v>46144</v>
      </c>
      <c r="B11652" s="87">
        <v>0.40625</v>
      </c>
      <c r="C11652">
        <v>3.608E-5</v>
      </c>
    </row>
    <row r="11653" spans="1:3" x14ac:dyDescent="0.35">
      <c r="A11653" s="86">
        <v>46144</v>
      </c>
      <c r="B11653" s="87">
        <v>0.41666666666666669</v>
      </c>
      <c r="C11653">
        <v>3.6830000000000005E-5</v>
      </c>
    </row>
    <row r="11654" spans="1:3" x14ac:dyDescent="0.35">
      <c r="A11654" s="86">
        <v>46144</v>
      </c>
      <c r="B11654" s="87">
        <v>0.42708333333333331</v>
      </c>
      <c r="C11654">
        <v>3.7620000000000002E-5</v>
      </c>
    </row>
    <row r="11655" spans="1:3" x14ac:dyDescent="0.35">
      <c r="A11655" s="86">
        <v>46144</v>
      </c>
      <c r="B11655" s="87">
        <v>0.4375</v>
      </c>
      <c r="C11655">
        <v>3.8350000000000004E-5</v>
      </c>
    </row>
    <row r="11656" spans="1:3" x14ac:dyDescent="0.35">
      <c r="A11656" s="86">
        <v>46144</v>
      </c>
      <c r="B11656" s="87">
        <v>0.44791666666666669</v>
      </c>
      <c r="C11656">
        <v>3.9039999999999999E-5</v>
      </c>
    </row>
    <row r="11657" spans="1:3" x14ac:dyDescent="0.35">
      <c r="A11657" s="86">
        <v>46144</v>
      </c>
      <c r="B11657" s="87">
        <v>0.45833333333333331</v>
      </c>
      <c r="C11657">
        <v>3.9610000000000002E-5</v>
      </c>
    </row>
    <row r="11658" spans="1:3" x14ac:dyDescent="0.35">
      <c r="A11658" s="86">
        <v>46144</v>
      </c>
      <c r="B11658" s="87">
        <v>0.46875</v>
      </c>
      <c r="C11658">
        <v>4.0050000000000004E-5</v>
      </c>
    </row>
    <row r="11659" spans="1:3" x14ac:dyDescent="0.35">
      <c r="A11659" s="86">
        <v>46144</v>
      </c>
      <c r="B11659" s="87">
        <v>0.47916666666666669</v>
      </c>
      <c r="C11659">
        <v>4.0429999999999997E-5</v>
      </c>
    </row>
    <row r="11660" spans="1:3" x14ac:dyDescent="0.35">
      <c r="A11660" s="86">
        <v>46144</v>
      </c>
      <c r="B11660" s="87">
        <v>0.48958333333333331</v>
      </c>
      <c r="C11660">
        <v>4.0840000000000002E-5</v>
      </c>
    </row>
    <row r="11661" spans="1:3" x14ac:dyDescent="0.35">
      <c r="A11661" s="86">
        <v>46144</v>
      </c>
      <c r="B11661" s="87">
        <v>0.5</v>
      </c>
      <c r="C11661">
        <v>4.138E-5</v>
      </c>
    </row>
    <row r="11662" spans="1:3" x14ac:dyDescent="0.35">
      <c r="A11662" s="86">
        <v>46144</v>
      </c>
      <c r="B11662" s="87">
        <v>0.51041666666666663</v>
      </c>
      <c r="C11662">
        <v>4.2070000000000002E-5</v>
      </c>
    </row>
    <row r="11663" spans="1:3" x14ac:dyDescent="0.35">
      <c r="A11663" s="86">
        <v>46144</v>
      </c>
      <c r="B11663" s="87">
        <v>0.52083333333333337</v>
      </c>
      <c r="C11663">
        <v>4.2799999999999997E-5</v>
      </c>
    </row>
    <row r="11664" spans="1:3" x14ac:dyDescent="0.35">
      <c r="A11664" s="86">
        <v>46144</v>
      </c>
      <c r="B11664" s="87">
        <v>0.53125</v>
      </c>
      <c r="C11664">
        <v>4.3349999999999997E-5</v>
      </c>
    </row>
    <row r="11665" spans="1:3" x14ac:dyDescent="0.35">
      <c r="A11665" s="86">
        <v>46144</v>
      </c>
      <c r="B11665" s="87">
        <v>0.54166666666666663</v>
      </c>
      <c r="C11665">
        <v>4.354E-5</v>
      </c>
    </row>
    <row r="11666" spans="1:3" x14ac:dyDescent="0.35">
      <c r="A11666" s="86">
        <v>46144</v>
      </c>
      <c r="B11666" s="87">
        <v>0.55208333333333337</v>
      </c>
      <c r="C11666">
        <v>4.3249999999999994E-5</v>
      </c>
    </row>
    <row r="11667" spans="1:3" x14ac:dyDescent="0.35">
      <c r="A11667" s="86">
        <v>46144</v>
      </c>
      <c r="B11667" s="87">
        <v>0.5625</v>
      </c>
      <c r="C11667">
        <v>4.2559999999999999E-5</v>
      </c>
    </row>
    <row r="11668" spans="1:3" x14ac:dyDescent="0.35">
      <c r="A11668" s="86">
        <v>46144</v>
      </c>
      <c r="B11668" s="87">
        <v>0.57291666666666663</v>
      </c>
      <c r="C11668">
        <v>4.1610000000000003E-5</v>
      </c>
    </row>
    <row r="11669" spans="1:3" x14ac:dyDescent="0.35">
      <c r="A11669" s="86">
        <v>46144</v>
      </c>
      <c r="B11669" s="87">
        <v>0.58333333333333337</v>
      </c>
      <c r="C11669">
        <v>4.0599999999999998E-5</v>
      </c>
    </row>
    <row r="11670" spans="1:3" x14ac:dyDescent="0.35">
      <c r="A11670" s="86">
        <v>46144</v>
      </c>
      <c r="B11670" s="87">
        <v>0.59375</v>
      </c>
      <c r="C11670">
        <v>3.9579999999999997E-5</v>
      </c>
    </row>
    <row r="11671" spans="1:3" x14ac:dyDescent="0.35">
      <c r="A11671" s="86">
        <v>46144</v>
      </c>
      <c r="B11671" s="87">
        <v>0.60416666666666663</v>
      </c>
      <c r="C11671">
        <v>3.8609999999999998E-5</v>
      </c>
    </row>
    <row r="11672" spans="1:3" x14ac:dyDescent="0.35">
      <c r="A11672" s="86">
        <v>46144</v>
      </c>
      <c r="B11672" s="87">
        <v>0.61458333333333337</v>
      </c>
      <c r="C11672">
        <v>3.769E-5</v>
      </c>
    </row>
    <row r="11673" spans="1:3" x14ac:dyDescent="0.35">
      <c r="A11673" s="86">
        <v>46144</v>
      </c>
      <c r="B11673" s="87">
        <v>0.625</v>
      </c>
      <c r="C11673">
        <v>3.6830000000000005E-5</v>
      </c>
    </row>
    <row r="11674" spans="1:3" x14ac:dyDescent="0.35">
      <c r="A11674" s="86">
        <v>46144</v>
      </c>
      <c r="B11674" s="87">
        <v>0.63541666666666663</v>
      </c>
      <c r="C11674">
        <v>3.6060000000000004E-5</v>
      </c>
    </row>
    <row r="11675" spans="1:3" x14ac:dyDescent="0.35">
      <c r="A11675" s="86">
        <v>46144</v>
      </c>
      <c r="B11675" s="87">
        <v>0.64583333333333337</v>
      </c>
      <c r="C11675">
        <v>3.5389999999999998E-5</v>
      </c>
    </row>
    <row r="11676" spans="1:3" x14ac:dyDescent="0.35">
      <c r="A11676" s="86">
        <v>46144</v>
      </c>
      <c r="B11676" s="87">
        <v>0.65625</v>
      </c>
      <c r="C11676">
        <v>3.4840000000000005E-5</v>
      </c>
    </row>
    <row r="11677" spans="1:3" x14ac:dyDescent="0.35">
      <c r="A11677" s="86">
        <v>46144</v>
      </c>
      <c r="B11677" s="87">
        <v>0.66666666666666663</v>
      </c>
      <c r="C11677">
        <v>3.4489999999999997E-5</v>
      </c>
    </row>
    <row r="11678" spans="1:3" x14ac:dyDescent="0.35">
      <c r="A11678" s="86">
        <v>46144</v>
      </c>
      <c r="B11678" s="87">
        <v>0.67708333333333337</v>
      </c>
      <c r="C11678">
        <v>3.4320000000000003E-5</v>
      </c>
    </row>
    <row r="11679" spans="1:3" x14ac:dyDescent="0.35">
      <c r="A11679" s="86">
        <v>46144</v>
      </c>
      <c r="B11679" s="87">
        <v>0.6875</v>
      </c>
      <c r="C11679">
        <v>3.4419999999999999E-5</v>
      </c>
    </row>
    <row r="11680" spans="1:3" x14ac:dyDescent="0.35">
      <c r="A11680" s="86">
        <v>46144</v>
      </c>
      <c r="B11680" s="87">
        <v>0.69791666666666663</v>
      </c>
      <c r="C11680">
        <v>3.4729999999999994E-5</v>
      </c>
    </row>
    <row r="11681" spans="1:3" x14ac:dyDescent="0.35">
      <c r="A11681" s="86">
        <v>46144</v>
      </c>
      <c r="B11681" s="87">
        <v>0.70833333333333337</v>
      </c>
      <c r="C11681">
        <v>3.5269999999999999E-5</v>
      </c>
    </row>
    <row r="11682" spans="1:3" x14ac:dyDescent="0.35">
      <c r="A11682" s="86">
        <v>46144</v>
      </c>
      <c r="B11682" s="87">
        <v>0.71875</v>
      </c>
      <c r="C11682">
        <v>3.6060000000000004E-5</v>
      </c>
    </row>
    <row r="11683" spans="1:3" x14ac:dyDescent="0.35">
      <c r="A11683" s="86">
        <v>46144</v>
      </c>
      <c r="B11683" s="87">
        <v>0.72916666666666663</v>
      </c>
      <c r="C11683">
        <v>3.7019999999999995E-5</v>
      </c>
    </row>
    <row r="11684" spans="1:3" x14ac:dyDescent="0.35">
      <c r="A11684" s="86">
        <v>46144</v>
      </c>
      <c r="B11684" s="87">
        <v>0.73958333333333337</v>
      </c>
      <c r="C11684">
        <v>3.8229999999999998E-5</v>
      </c>
    </row>
    <row r="11685" spans="1:3" x14ac:dyDescent="0.35">
      <c r="A11685" s="86">
        <v>46144</v>
      </c>
      <c r="B11685" s="87">
        <v>0.75</v>
      </c>
      <c r="C11685">
        <v>3.9610000000000002E-5</v>
      </c>
    </row>
    <row r="11686" spans="1:3" x14ac:dyDescent="0.35">
      <c r="A11686" s="86">
        <v>46144</v>
      </c>
      <c r="B11686" s="87">
        <v>0.76041666666666663</v>
      </c>
      <c r="C11686">
        <v>4.1119999999999999E-5</v>
      </c>
    </row>
    <row r="11687" spans="1:3" x14ac:dyDescent="0.35">
      <c r="A11687" s="86">
        <v>46144</v>
      </c>
      <c r="B11687" s="87">
        <v>0.77083333333333337</v>
      </c>
      <c r="C11687">
        <v>4.2700000000000001E-5</v>
      </c>
    </row>
    <row r="11688" spans="1:3" x14ac:dyDescent="0.35">
      <c r="A11688" s="86">
        <v>46144</v>
      </c>
      <c r="B11688" s="87">
        <v>0.78125</v>
      </c>
      <c r="C11688">
        <v>4.4200000000000004E-5</v>
      </c>
    </row>
    <row r="11689" spans="1:3" x14ac:dyDescent="0.35">
      <c r="A11689" s="86">
        <v>46144</v>
      </c>
      <c r="B11689" s="87">
        <v>0.79166666666666663</v>
      </c>
      <c r="C11689">
        <v>4.5529999999999999E-5</v>
      </c>
    </row>
    <row r="11690" spans="1:3" x14ac:dyDescent="0.35">
      <c r="A11690" s="86">
        <v>46144</v>
      </c>
      <c r="B11690" s="87">
        <v>0.80208333333333337</v>
      </c>
      <c r="C11690">
        <v>4.6520000000000002E-5</v>
      </c>
    </row>
    <row r="11691" spans="1:3" x14ac:dyDescent="0.35">
      <c r="A11691" s="86">
        <v>46144</v>
      </c>
      <c r="B11691" s="87">
        <v>0.8125</v>
      </c>
      <c r="C11691">
        <v>4.7110000000000001E-5</v>
      </c>
    </row>
    <row r="11692" spans="1:3" x14ac:dyDescent="0.35">
      <c r="A11692" s="86">
        <v>46144</v>
      </c>
      <c r="B11692" s="87">
        <v>0.82291666666666663</v>
      </c>
      <c r="C11692">
        <v>4.7200000000000002E-5</v>
      </c>
    </row>
    <row r="11693" spans="1:3" x14ac:dyDescent="0.35">
      <c r="A11693" s="86">
        <v>46144</v>
      </c>
      <c r="B11693" s="87">
        <v>0.83333333333333337</v>
      </c>
      <c r="C11693">
        <v>4.6709999999999998E-5</v>
      </c>
    </row>
    <row r="11694" spans="1:3" x14ac:dyDescent="0.35">
      <c r="A11694" s="86">
        <v>46144</v>
      </c>
      <c r="B11694" s="87">
        <v>0.84375</v>
      </c>
      <c r="C11694">
        <v>4.5539999999999994E-5</v>
      </c>
    </row>
    <row r="11695" spans="1:3" x14ac:dyDescent="0.35">
      <c r="A11695" s="86">
        <v>46144</v>
      </c>
      <c r="B11695" s="87">
        <v>0.85416666666666663</v>
      </c>
      <c r="C11695">
        <v>4.384E-5</v>
      </c>
    </row>
    <row r="11696" spans="1:3" x14ac:dyDescent="0.35">
      <c r="A11696" s="86">
        <v>46144</v>
      </c>
      <c r="B11696" s="87">
        <v>0.86458333333333337</v>
      </c>
      <c r="C11696">
        <v>4.18E-5</v>
      </c>
    </row>
    <row r="11697" spans="1:3" x14ac:dyDescent="0.35">
      <c r="A11697" s="86">
        <v>46144</v>
      </c>
      <c r="B11697" s="87">
        <v>0.875</v>
      </c>
      <c r="C11697">
        <v>3.9610000000000002E-5</v>
      </c>
    </row>
    <row r="11698" spans="1:3" x14ac:dyDescent="0.35">
      <c r="A11698" s="86">
        <v>46144</v>
      </c>
      <c r="B11698" s="87">
        <v>0.88541666666666663</v>
      </c>
      <c r="C11698">
        <v>3.7379999999999998E-5</v>
      </c>
    </row>
    <row r="11699" spans="1:3" x14ac:dyDescent="0.35">
      <c r="A11699" s="86">
        <v>46144</v>
      </c>
      <c r="B11699" s="87">
        <v>0.89583333333333337</v>
      </c>
      <c r="C11699">
        <v>3.5389999999999998E-5</v>
      </c>
    </row>
    <row r="11700" spans="1:3" x14ac:dyDescent="0.35">
      <c r="A11700" s="86">
        <v>46144</v>
      </c>
      <c r="B11700" s="87">
        <v>0.90625</v>
      </c>
      <c r="C11700">
        <v>3.383E-5</v>
      </c>
    </row>
    <row r="11701" spans="1:3" x14ac:dyDescent="0.35">
      <c r="A11701" s="86">
        <v>46144</v>
      </c>
      <c r="B11701" s="87">
        <v>0.91666666666666663</v>
      </c>
      <c r="C11701">
        <v>3.29E-5</v>
      </c>
    </row>
    <row r="11702" spans="1:3" x14ac:dyDescent="0.35">
      <c r="A11702" s="86">
        <v>46144</v>
      </c>
      <c r="B11702" s="87">
        <v>0.92708333333333337</v>
      </c>
      <c r="C11702">
        <v>3.2740000000000002E-5</v>
      </c>
    </row>
    <row r="11703" spans="1:3" x14ac:dyDescent="0.35">
      <c r="A11703" s="86">
        <v>46144</v>
      </c>
      <c r="B11703" s="87">
        <v>0.9375</v>
      </c>
      <c r="C11703">
        <v>3.2950000000000001E-5</v>
      </c>
    </row>
    <row r="11704" spans="1:3" x14ac:dyDescent="0.35">
      <c r="A11704" s="86">
        <v>46144</v>
      </c>
      <c r="B11704" s="87">
        <v>0.94791666666666663</v>
      </c>
      <c r="C11704">
        <v>3.3029999999999994E-5</v>
      </c>
    </row>
    <row r="11705" spans="1:3" x14ac:dyDescent="0.35">
      <c r="A11705" s="86">
        <v>46144</v>
      </c>
      <c r="B11705" s="87">
        <v>0.95833333333333337</v>
      </c>
      <c r="C11705">
        <v>3.2509999999999999E-5</v>
      </c>
    </row>
    <row r="11706" spans="1:3" x14ac:dyDescent="0.35">
      <c r="A11706" s="86">
        <v>46144</v>
      </c>
      <c r="B11706" s="87">
        <v>0.96875</v>
      </c>
      <c r="C11706">
        <v>3.1040000000000001E-5</v>
      </c>
    </row>
    <row r="11707" spans="1:3" x14ac:dyDescent="0.35">
      <c r="A11707" s="86">
        <v>46144</v>
      </c>
      <c r="B11707" s="87">
        <v>0.97916666666666663</v>
      </c>
      <c r="C11707">
        <v>2.8860000000000002E-5</v>
      </c>
    </row>
    <row r="11708" spans="1:3" x14ac:dyDescent="0.35">
      <c r="A11708" s="86">
        <v>46144</v>
      </c>
      <c r="B11708" s="87">
        <v>0.98958333333333337</v>
      </c>
      <c r="C11708">
        <v>2.6400000000000001E-5</v>
      </c>
    </row>
    <row r="11709" spans="1:3" x14ac:dyDescent="0.35">
      <c r="A11709" s="86">
        <v>46145</v>
      </c>
      <c r="B11709" s="87">
        <v>0</v>
      </c>
      <c r="C11709">
        <v>2.4029999999999999E-5</v>
      </c>
    </row>
    <row r="11710" spans="1:3" x14ac:dyDescent="0.35">
      <c r="A11710" s="86">
        <v>46145</v>
      </c>
      <c r="B11710" s="87">
        <v>1.0416666666666666E-2</v>
      </c>
      <c r="C11710">
        <v>2.2030000000000001E-5</v>
      </c>
    </row>
    <row r="11711" spans="1:3" x14ac:dyDescent="0.35">
      <c r="A11711" s="86">
        <v>46145</v>
      </c>
      <c r="B11711" s="87">
        <v>2.0833333333333332E-2</v>
      </c>
      <c r="C11711">
        <v>2.0469999999999999E-5</v>
      </c>
    </row>
    <row r="11712" spans="1:3" x14ac:dyDescent="0.35">
      <c r="A11712" s="86">
        <v>46145</v>
      </c>
      <c r="B11712" s="87">
        <v>3.125E-2</v>
      </c>
      <c r="C11712">
        <v>1.9150000000000001E-5</v>
      </c>
    </row>
    <row r="11713" spans="1:3" x14ac:dyDescent="0.35">
      <c r="A11713" s="86">
        <v>46145</v>
      </c>
      <c r="B11713" s="87">
        <v>4.1666666666666664E-2</v>
      </c>
      <c r="C11713">
        <v>1.7860000000000002E-5</v>
      </c>
    </row>
    <row r="11714" spans="1:3" x14ac:dyDescent="0.35">
      <c r="A11714" s="86">
        <v>46145</v>
      </c>
      <c r="B11714" s="87">
        <v>5.2083333333333336E-2</v>
      </c>
      <c r="C11714">
        <v>1.6539999999999997E-5</v>
      </c>
    </row>
    <row r="11715" spans="1:3" x14ac:dyDescent="0.35">
      <c r="A11715" s="86">
        <v>46145</v>
      </c>
      <c r="B11715" s="87">
        <v>6.25E-2</v>
      </c>
      <c r="C11715">
        <v>1.522E-5</v>
      </c>
    </row>
    <row r="11716" spans="1:3" x14ac:dyDescent="0.35">
      <c r="A11716" s="86">
        <v>46145</v>
      </c>
      <c r="B11716" s="87">
        <v>7.2916666666666671E-2</v>
      </c>
      <c r="C11716">
        <v>1.399E-5</v>
      </c>
    </row>
    <row r="11717" spans="1:3" x14ac:dyDescent="0.35">
      <c r="A11717" s="86">
        <v>46145</v>
      </c>
      <c r="B11717" s="87">
        <v>8.3333333333333329E-2</v>
      </c>
      <c r="C11717">
        <v>1.295E-5</v>
      </c>
    </row>
    <row r="11718" spans="1:3" x14ac:dyDescent="0.35">
      <c r="A11718" s="86">
        <v>46145</v>
      </c>
      <c r="B11718" s="87">
        <v>9.375E-2</v>
      </c>
      <c r="C11718">
        <v>1.22E-5</v>
      </c>
    </row>
    <row r="11719" spans="1:3" x14ac:dyDescent="0.35">
      <c r="A11719" s="86">
        <v>46145</v>
      </c>
      <c r="B11719" s="87">
        <v>0.10416666666666667</v>
      </c>
      <c r="C11719">
        <v>1.165E-5</v>
      </c>
    </row>
    <row r="11720" spans="1:3" x14ac:dyDescent="0.35">
      <c r="A11720" s="86">
        <v>46145</v>
      </c>
      <c r="B11720" s="87">
        <v>0.11458333333333333</v>
      </c>
      <c r="C11720">
        <v>1.1270000000000001E-5</v>
      </c>
    </row>
    <row r="11721" spans="1:3" x14ac:dyDescent="0.35">
      <c r="A11721" s="86">
        <v>46145</v>
      </c>
      <c r="B11721" s="87">
        <v>0.125</v>
      </c>
      <c r="C11721">
        <v>1.099E-5</v>
      </c>
    </row>
    <row r="11722" spans="1:3" x14ac:dyDescent="0.35">
      <c r="A11722" s="86">
        <v>46145</v>
      </c>
      <c r="B11722" s="87">
        <v>0.13541666666666666</v>
      </c>
      <c r="C11722">
        <v>1.0730000000000001E-5</v>
      </c>
    </row>
    <row r="11723" spans="1:3" x14ac:dyDescent="0.35">
      <c r="A11723" s="86">
        <v>46145</v>
      </c>
      <c r="B11723" s="87">
        <v>0.14583333333333334</v>
      </c>
      <c r="C11723">
        <v>1.0500000000000001E-5</v>
      </c>
    </row>
    <row r="11724" spans="1:3" x14ac:dyDescent="0.35">
      <c r="A11724" s="86">
        <v>46145</v>
      </c>
      <c r="B11724" s="87">
        <v>0.15625</v>
      </c>
      <c r="C11724">
        <v>1.0330000000000001E-5</v>
      </c>
    </row>
    <row r="11725" spans="1:3" x14ac:dyDescent="0.35">
      <c r="A11725" s="86">
        <v>46145</v>
      </c>
      <c r="B11725" s="87">
        <v>0.16666666666666666</v>
      </c>
      <c r="C11725">
        <v>1.022E-5</v>
      </c>
    </row>
    <row r="11726" spans="1:3" x14ac:dyDescent="0.35">
      <c r="A11726" s="86">
        <v>46145</v>
      </c>
      <c r="B11726" s="87">
        <v>0.17708333333333334</v>
      </c>
      <c r="C11726">
        <v>1.0170000000000001E-5</v>
      </c>
    </row>
    <row r="11727" spans="1:3" x14ac:dyDescent="0.35">
      <c r="A11727" s="86">
        <v>46145</v>
      </c>
      <c r="B11727" s="87">
        <v>0.1875</v>
      </c>
      <c r="C11727">
        <v>1.0170000000000001E-5</v>
      </c>
    </row>
    <row r="11728" spans="1:3" x14ac:dyDescent="0.35">
      <c r="A11728" s="86">
        <v>46145</v>
      </c>
      <c r="B11728" s="87">
        <v>0.19791666666666666</v>
      </c>
      <c r="C11728">
        <v>1.0189999999999999E-5</v>
      </c>
    </row>
    <row r="11729" spans="1:3" x14ac:dyDescent="0.35">
      <c r="A11729" s="86">
        <v>46145</v>
      </c>
      <c r="B11729" s="87">
        <v>0.20833333333333334</v>
      </c>
      <c r="C11729">
        <v>1.022E-5</v>
      </c>
    </row>
    <row r="11730" spans="1:3" x14ac:dyDescent="0.35">
      <c r="A11730" s="86">
        <v>46145</v>
      </c>
      <c r="B11730" s="87">
        <v>0.21875</v>
      </c>
      <c r="C11730">
        <v>1.022E-5</v>
      </c>
    </row>
    <row r="11731" spans="1:3" x14ac:dyDescent="0.35">
      <c r="A11731" s="86">
        <v>46145</v>
      </c>
      <c r="B11731" s="87">
        <v>0.22916666666666666</v>
      </c>
      <c r="C11731">
        <v>1.022E-5</v>
      </c>
    </row>
    <row r="11732" spans="1:3" x14ac:dyDescent="0.35">
      <c r="A11732" s="86">
        <v>46145</v>
      </c>
      <c r="B11732" s="87">
        <v>0.23958333333333334</v>
      </c>
      <c r="C11732">
        <v>1.0189999999999999E-5</v>
      </c>
    </row>
    <row r="11733" spans="1:3" x14ac:dyDescent="0.35">
      <c r="A11733" s="86">
        <v>46145</v>
      </c>
      <c r="B11733" s="87">
        <v>0.25</v>
      </c>
      <c r="C11733">
        <v>1.022E-5</v>
      </c>
    </row>
    <row r="11734" spans="1:3" x14ac:dyDescent="0.35">
      <c r="A11734" s="86">
        <v>46145</v>
      </c>
      <c r="B11734" s="87">
        <v>0.26041666666666669</v>
      </c>
      <c r="C11734">
        <v>1.026E-5</v>
      </c>
    </row>
    <row r="11735" spans="1:3" x14ac:dyDescent="0.35">
      <c r="A11735" s="86">
        <v>46145</v>
      </c>
      <c r="B11735" s="87">
        <v>0.27083333333333331</v>
      </c>
      <c r="C11735">
        <v>1.045E-5</v>
      </c>
    </row>
    <row r="11736" spans="1:3" x14ac:dyDescent="0.35">
      <c r="A11736" s="86">
        <v>46145</v>
      </c>
      <c r="B11736" s="87">
        <v>0.28125</v>
      </c>
      <c r="C11736">
        <v>1.0849999999999999E-5</v>
      </c>
    </row>
    <row r="11737" spans="1:3" x14ac:dyDescent="0.35">
      <c r="A11737" s="86">
        <v>46145</v>
      </c>
      <c r="B11737" s="87">
        <v>0.29166666666666669</v>
      </c>
      <c r="C11737">
        <v>1.1579999999999999E-5</v>
      </c>
    </row>
    <row r="11738" spans="1:3" x14ac:dyDescent="0.35">
      <c r="A11738" s="86">
        <v>46145</v>
      </c>
      <c r="B11738" s="87">
        <v>0.30208333333333331</v>
      </c>
      <c r="C11738">
        <v>1.272E-5</v>
      </c>
    </row>
    <row r="11739" spans="1:3" x14ac:dyDescent="0.35">
      <c r="A11739" s="86">
        <v>46145</v>
      </c>
      <c r="B11739" s="87">
        <v>0.3125</v>
      </c>
      <c r="C11739">
        <v>1.4239999999999999E-5</v>
      </c>
    </row>
    <row r="11740" spans="1:3" x14ac:dyDescent="0.35">
      <c r="A11740" s="86">
        <v>46145</v>
      </c>
      <c r="B11740" s="87">
        <v>0.32291666666666669</v>
      </c>
      <c r="C11740">
        <v>1.6219999999999997E-5</v>
      </c>
    </row>
    <row r="11741" spans="1:3" x14ac:dyDescent="0.35">
      <c r="A11741" s="86">
        <v>46145</v>
      </c>
      <c r="B11741" s="87">
        <v>0.33333333333333331</v>
      </c>
      <c r="C11741">
        <v>1.8660000000000001E-5</v>
      </c>
    </row>
    <row r="11742" spans="1:3" x14ac:dyDescent="0.35">
      <c r="A11742" s="86">
        <v>46145</v>
      </c>
      <c r="B11742" s="87">
        <v>0.34375</v>
      </c>
      <c r="C11742">
        <v>2.1489999999999999E-5</v>
      </c>
    </row>
    <row r="11743" spans="1:3" x14ac:dyDescent="0.35">
      <c r="A11743" s="86">
        <v>46145</v>
      </c>
      <c r="B11743" s="87">
        <v>0.35416666666666669</v>
      </c>
      <c r="C11743">
        <v>2.4600000000000002E-5</v>
      </c>
    </row>
    <row r="11744" spans="1:3" x14ac:dyDescent="0.35">
      <c r="A11744" s="86">
        <v>46145</v>
      </c>
      <c r="B11744" s="87">
        <v>0.36458333333333331</v>
      </c>
      <c r="C11744">
        <v>2.783E-5</v>
      </c>
    </row>
    <row r="11745" spans="1:3" x14ac:dyDescent="0.35">
      <c r="A11745" s="86">
        <v>46145</v>
      </c>
      <c r="B11745" s="87">
        <v>0.375</v>
      </c>
      <c r="C11745">
        <v>3.1019999999999998E-5</v>
      </c>
    </row>
    <row r="11746" spans="1:3" x14ac:dyDescent="0.35">
      <c r="A11746" s="86">
        <v>46145</v>
      </c>
      <c r="B11746" s="87">
        <v>0.38541666666666669</v>
      </c>
      <c r="C11746">
        <v>3.4010000000000001E-5</v>
      </c>
    </row>
    <row r="11747" spans="1:3" x14ac:dyDescent="0.35">
      <c r="A11747" s="86">
        <v>46145</v>
      </c>
      <c r="B11747" s="87">
        <v>0.39583333333333331</v>
      </c>
      <c r="C11747">
        <v>3.6679999999999994E-5</v>
      </c>
    </row>
    <row r="11748" spans="1:3" x14ac:dyDescent="0.35">
      <c r="A11748" s="86">
        <v>46145</v>
      </c>
      <c r="B11748" s="87">
        <v>0.40625</v>
      </c>
      <c r="C11748">
        <v>3.8989999999999998E-5</v>
      </c>
    </row>
    <row r="11749" spans="1:3" x14ac:dyDescent="0.35">
      <c r="A11749" s="86">
        <v>46145</v>
      </c>
      <c r="B11749" s="87">
        <v>0.41666666666666669</v>
      </c>
      <c r="C11749">
        <v>4.083E-5</v>
      </c>
    </row>
    <row r="11750" spans="1:3" x14ac:dyDescent="0.35">
      <c r="A11750" s="86">
        <v>46145</v>
      </c>
      <c r="B11750" s="87">
        <v>0.42708333333333331</v>
      </c>
      <c r="C11750">
        <v>4.2169999999999998E-5</v>
      </c>
    </row>
    <row r="11751" spans="1:3" x14ac:dyDescent="0.35">
      <c r="A11751" s="86">
        <v>46145</v>
      </c>
      <c r="B11751" s="87">
        <v>0.4375</v>
      </c>
      <c r="C11751">
        <v>4.3180000000000003E-5</v>
      </c>
    </row>
    <row r="11752" spans="1:3" x14ac:dyDescent="0.35">
      <c r="A11752" s="86">
        <v>46145</v>
      </c>
      <c r="B11752" s="87">
        <v>0.44791666666666669</v>
      </c>
      <c r="C11752">
        <v>4.4100000000000001E-5</v>
      </c>
    </row>
    <row r="11753" spans="1:3" x14ac:dyDescent="0.35">
      <c r="A11753" s="86">
        <v>46145</v>
      </c>
      <c r="B11753" s="87">
        <v>0.45833333333333331</v>
      </c>
      <c r="C11753">
        <v>4.5139999999999998E-5</v>
      </c>
    </row>
    <row r="11754" spans="1:3" x14ac:dyDescent="0.35">
      <c r="A11754" s="86">
        <v>46145</v>
      </c>
      <c r="B11754" s="87">
        <v>0.46875</v>
      </c>
      <c r="C11754">
        <v>4.6459999999999999E-5</v>
      </c>
    </row>
    <row r="11755" spans="1:3" x14ac:dyDescent="0.35">
      <c r="A11755" s="86">
        <v>46145</v>
      </c>
      <c r="B11755" s="87">
        <v>0.47916666666666669</v>
      </c>
      <c r="C11755">
        <v>4.7870000000000001E-5</v>
      </c>
    </row>
    <row r="11756" spans="1:3" x14ac:dyDescent="0.35">
      <c r="A11756" s="86">
        <v>46145</v>
      </c>
      <c r="B11756" s="87">
        <v>0.48958333333333331</v>
      </c>
      <c r="C11756">
        <v>4.9169999999999998E-5</v>
      </c>
    </row>
    <row r="11757" spans="1:3" x14ac:dyDescent="0.35">
      <c r="A11757" s="86">
        <v>46145</v>
      </c>
      <c r="B11757" s="87">
        <v>0.5</v>
      </c>
      <c r="C11757">
        <v>5.0040000000000002E-5</v>
      </c>
    </row>
    <row r="11758" spans="1:3" x14ac:dyDescent="0.35">
      <c r="A11758" s="86">
        <v>46145</v>
      </c>
      <c r="B11758" s="87">
        <v>0.51041666666666663</v>
      </c>
      <c r="C11758">
        <v>5.0349999999999997E-5</v>
      </c>
    </row>
    <row r="11759" spans="1:3" x14ac:dyDescent="0.35">
      <c r="A11759" s="86">
        <v>46145</v>
      </c>
      <c r="B11759" s="87">
        <v>0.52083333333333337</v>
      </c>
      <c r="C11759">
        <v>4.9950000000000001E-5</v>
      </c>
    </row>
    <row r="11760" spans="1:3" x14ac:dyDescent="0.35">
      <c r="A11760" s="86">
        <v>46145</v>
      </c>
      <c r="B11760" s="87">
        <v>0.53125</v>
      </c>
      <c r="C11760">
        <v>4.8820000000000004E-5</v>
      </c>
    </row>
    <row r="11761" spans="1:3" x14ac:dyDescent="0.35">
      <c r="A11761" s="86">
        <v>46145</v>
      </c>
      <c r="B11761" s="87">
        <v>0.54166666666666663</v>
      </c>
      <c r="C11761">
        <v>4.6910000000000003E-5</v>
      </c>
    </row>
    <row r="11762" spans="1:3" x14ac:dyDescent="0.35">
      <c r="A11762" s="86">
        <v>46145</v>
      </c>
      <c r="B11762" s="87">
        <v>0.55208333333333337</v>
      </c>
      <c r="C11762">
        <v>4.4240000000000003E-5</v>
      </c>
    </row>
    <row r="11763" spans="1:3" x14ac:dyDescent="0.35">
      <c r="A11763" s="86">
        <v>46145</v>
      </c>
      <c r="B11763" s="87">
        <v>0.5625</v>
      </c>
      <c r="C11763">
        <v>4.1170000000000001E-5</v>
      </c>
    </row>
    <row r="11764" spans="1:3" x14ac:dyDescent="0.35">
      <c r="A11764" s="86">
        <v>46145</v>
      </c>
      <c r="B11764" s="87">
        <v>0.57291666666666663</v>
      </c>
      <c r="C11764">
        <v>3.8139999999999997E-5</v>
      </c>
    </row>
    <row r="11765" spans="1:3" x14ac:dyDescent="0.35">
      <c r="A11765" s="86">
        <v>46145</v>
      </c>
      <c r="B11765" s="87">
        <v>0.58333333333333337</v>
      </c>
      <c r="C11765">
        <v>3.5509999999999997E-5</v>
      </c>
    </row>
    <row r="11766" spans="1:3" x14ac:dyDescent="0.35">
      <c r="A11766" s="86">
        <v>46145</v>
      </c>
      <c r="B11766" s="87">
        <v>0.59375</v>
      </c>
      <c r="C11766">
        <v>3.3680000000000003E-5</v>
      </c>
    </row>
    <row r="11767" spans="1:3" x14ac:dyDescent="0.35">
      <c r="A11767" s="86">
        <v>46145</v>
      </c>
      <c r="B11767" s="87">
        <v>0.60416666666666663</v>
      </c>
      <c r="C11767">
        <v>3.2450000000000003E-5</v>
      </c>
    </row>
    <row r="11768" spans="1:3" x14ac:dyDescent="0.35">
      <c r="A11768" s="86">
        <v>46145</v>
      </c>
      <c r="B11768" s="87">
        <v>0.61458333333333337</v>
      </c>
      <c r="C11768">
        <v>3.1579999999999999E-5</v>
      </c>
    </row>
    <row r="11769" spans="1:3" x14ac:dyDescent="0.35">
      <c r="A11769" s="86">
        <v>46145</v>
      </c>
      <c r="B11769" s="87">
        <v>0.625</v>
      </c>
      <c r="C11769">
        <v>3.0830000000000001E-5</v>
      </c>
    </row>
    <row r="11770" spans="1:3" x14ac:dyDescent="0.35">
      <c r="A11770" s="86">
        <v>46145</v>
      </c>
      <c r="B11770" s="87">
        <v>0.63541666666666663</v>
      </c>
      <c r="C11770">
        <v>2.9980000000000001E-5</v>
      </c>
    </row>
    <row r="11771" spans="1:3" x14ac:dyDescent="0.35">
      <c r="A11771" s="86">
        <v>46145</v>
      </c>
      <c r="B11771" s="87">
        <v>0.64583333333333337</v>
      </c>
      <c r="C11771">
        <v>2.9030000000000002E-5</v>
      </c>
    </row>
    <row r="11772" spans="1:3" x14ac:dyDescent="0.35">
      <c r="A11772" s="86">
        <v>46145</v>
      </c>
      <c r="B11772" s="87">
        <v>0.65625</v>
      </c>
      <c r="C11772">
        <v>2.8060000000000002E-5</v>
      </c>
    </row>
    <row r="11773" spans="1:3" x14ac:dyDescent="0.35">
      <c r="A11773" s="86">
        <v>46145</v>
      </c>
      <c r="B11773" s="87">
        <v>0.66666666666666663</v>
      </c>
      <c r="C11773">
        <v>2.7099999999999998E-5</v>
      </c>
    </row>
    <row r="11774" spans="1:3" x14ac:dyDescent="0.35">
      <c r="A11774" s="86">
        <v>46145</v>
      </c>
      <c r="B11774" s="87">
        <v>0.67708333333333337</v>
      </c>
      <c r="C11774">
        <v>2.618E-5</v>
      </c>
    </row>
    <row r="11775" spans="1:3" x14ac:dyDescent="0.35">
      <c r="A11775" s="86">
        <v>46145</v>
      </c>
      <c r="B11775" s="87">
        <v>0.6875</v>
      </c>
      <c r="C11775">
        <v>2.5399999999999997E-5</v>
      </c>
    </row>
    <row r="11776" spans="1:3" x14ac:dyDescent="0.35">
      <c r="A11776" s="86">
        <v>46145</v>
      </c>
      <c r="B11776" s="87">
        <v>0.69791666666666663</v>
      </c>
      <c r="C11776">
        <v>2.4899999999999999E-5</v>
      </c>
    </row>
    <row r="11777" spans="1:3" x14ac:dyDescent="0.35">
      <c r="A11777" s="86">
        <v>46145</v>
      </c>
      <c r="B11777" s="87">
        <v>0.70833333333333337</v>
      </c>
      <c r="C11777">
        <v>2.474E-5</v>
      </c>
    </row>
    <row r="11778" spans="1:3" x14ac:dyDescent="0.35">
      <c r="A11778" s="86">
        <v>46145</v>
      </c>
      <c r="B11778" s="87">
        <v>0.71875</v>
      </c>
      <c r="C11778">
        <v>2.5000000000000001E-5</v>
      </c>
    </row>
    <row r="11779" spans="1:3" x14ac:dyDescent="0.35">
      <c r="A11779" s="86">
        <v>46145</v>
      </c>
      <c r="B11779" s="87">
        <v>0.72916666666666663</v>
      </c>
      <c r="C11779">
        <v>2.5659999999999998E-5</v>
      </c>
    </row>
    <row r="11780" spans="1:3" x14ac:dyDescent="0.35">
      <c r="A11780" s="86">
        <v>46145</v>
      </c>
      <c r="B11780" s="87">
        <v>0.73958333333333337</v>
      </c>
      <c r="C11780">
        <v>2.6700000000000002E-5</v>
      </c>
    </row>
    <row r="11781" spans="1:3" x14ac:dyDescent="0.35">
      <c r="A11781" s="86">
        <v>46145</v>
      </c>
      <c r="B11781" s="87">
        <v>0.75</v>
      </c>
      <c r="C11781">
        <v>2.8060000000000002E-5</v>
      </c>
    </row>
    <row r="11782" spans="1:3" x14ac:dyDescent="0.35">
      <c r="A11782" s="86">
        <v>46145</v>
      </c>
      <c r="B11782" s="87">
        <v>0.76041666666666663</v>
      </c>
      <c r="C11782">
        <v>2.9710000000000002E-5</v>
      </c>
    </row>
    <row r="11783" spans="1:3" x14ac:dyDescent="0.35">
      <c r="A11783" s="86">
        <v>46145</v>
      </c>
      <c r="B11783" s="87">
        <v>0.77083333333333337</v>
      </c>
      <c r="C11783">
        <v>3.1530000000000005E-5</v>
      </c>
    </row>
    <row r="11784" spans="1:3" x14ac:dyDescent="0.35">
      <c r="A11784" s="86">
        <v>46145</v>
      </c>
      <c r="B11784" s="87">
        <v>0.78125</v>
      </c>
      <c r="C11784">
        <v>3.3369999999999994E-5</v>
      </c>
    </row>
    <row r="11785" spans="1:3" x14ac:dyDescent="0.35">
      <c r="A11785" s="86">
        <v>46145</v>
      </c>
      <c r="B11785" s="87">
        <v>0.79166666666666663</v>
      </c>
      <c r="C11785">
        <v>3.5139999999999999E-5</v>
      </c>
    </row>
    <row r="11786" spans="1:3" x14ac:dyDescent="0.35">
      <c r="A11786" s="86">
        <v>46145</v>
      </c>
      <c r="B11786" s="87">
        <v>0.80208333333333337</v>
      </c>
      <c r="C11786">
        <v>3.6679999999999994E-5</v>
      </c>
    </row>
    <row r="11787" spans="1:3" x14ac:dyDescent="0.35">
      <c r="A11787" s="86">
        <v>46145</v>
      </c>
      <c r="B11787" s="87">
        <v>0.8125</v>
      </c>
      <c r="C11787">
        <v>3.7870000000000002E-5</v>
      </c>
    </row>
    <row r="11788" spans="1:3" x14ac:dyDescent="0.35">
      <c r="A11788" s="86">
        <v>46145</v>
      </c>
      <c r="B11788" s="87">
        <v>0.82291666666666663</v>
      </c>
      <c r="C11788">
        <v>3.858E-5</v>
      </c>
    </row>
    <row r="11789" spans="1:3" x14ac:dyDescent="0.35">
      <c r="A11789" s="86">
        <v>46145</v>
      </c>
      <c r="B11789" s="87">
        <v>0.83333333333333337</v>
      </c>
      <c r="C11789">
        <v>3.8670000000000001E-5</v>
      </c>
    </row>
    <row r="11790" spans="1:3" x14ac:dyDescent="0.35">
      <c r="A11790" s="86">
        <v>46145</v>
      </c>
      <c r="B11790" s="87">
        <v>0.84375</v>
      </c>
      <c r="C11790">
        <v>3.8089999999999996E-5</v>
      </c>
    </row>
    <row r="11791" spans="1:3" x14ac:dyDescent="0.35">
      <c r="A11791" s="86">
        <v>46145</v>
      </c>
      <c r="B11791" s="87">
        <v>0.85416666666666663</v>
      </c>
      <c r="C11791">
        <v>3.7049999999999999E-5</v>
      </c>
    </row>
    <row r="11792" spans="1:3" x14ac:dyDescent="0.35">
      <c r="A11792" s="86">
        <v>46145</v>
      </c>
      <c r="B11792" s="87">
        <v>0.86458333333333337</v>
      </c>
      <c r="C11792">
        <v>3.5889999999999997E-5</v>
      </c>
    </row>
    <row r="11793" spans="1:3" x14ac:dyDescent="0.35">
      <c r="A11793" s="86">
        <v>46145</v>
      </c>
      <c r="B11793" s="87">
        <v>0.875</v>
      </c>
      <c r="C11793">
        <v>3.4950000000000002E-5</v>
      </c>
    </row>
    <row r="11794" spans="1:3" x14ac:dyDescent="0.35">
      <c r="A11794" s="86">
        <v>46145</v>
      </c>
      <c r="B11794" s="87">
        <v>0.88541666666666663</v>
      </c>
      <c r="C11794">
        <v>3.4410000000000004E-5</v>
      </c>
    </row>
    <row r="11795" spans="1:3" x14ac:dyDescent="0.35">
      <c r="A11795" s="86">
        <v>46145</v>
      </c>
      <c r="B11795" s="87">
        <v>0.89583333333333337</v>
      </c>
      <c r="C11795">
        <v>3.413E-5</v>
      </c>
    </row>
    <row r="11796" spans="1:3" x14ac:dyDescent="0.35">
      <c r="A11796" s="86">
        <v>46145</v>
      </c>
      <c r="B11796" s="87">
        <v>0.90625</v>
      </c>
      <c r="C11796">
        <v>3.3860000000000004E-5</v>
      </c>
    </row>
    <row r="11797" spans="1:3" x14ac:dyDescent="0.35">
      <c r="A11797" s="86">
        <v>46145</v>
      </c>
      <c r="B11797" s="87">
        <v>0.91666666666666663</v>
      </c>
      <c r="C11797">
        <v>3.3369999999999994E-5</v>
      </c>
    </row>
    <row r="11798" spans="1:3" x14ac:dyDescent="0.35">
      <c r="A11798" s="86">
        <v>46145</v>
      </c>
      <c r="B11798" s="87">
        <v>0.92708333333333337</v>
      </c>
      <c r="C11798">
        <v>3.243E-5</v>
      </c>
    </row>
    <row r="11799" spans="1:3" x14ac:dyDescent="0.35">
      <c r="A11799" s="86">
        <v>46145</v>
      </c>
      <c r="B11799" s="87">
        <v>0.9375</v>
      </c>
      <c r="C11799">
        <v>3.1080000000000001E-5</v>
      </c>
    </row>
    <row r="11800" spans="1:3" x14ac:dyDescent="0.35">
      <c r="A11800" s="86">
        <v>46145</v>
      </c>
      <c r="B11800" s="87">
        <v>0.94791666666666663</v>
      </c>
      <c r="C11800">
        <v>2.9409999999999998E-5</v>
      </c>
    </row>
    <row r="11801" spans="1:3" x14ac:dyDescent="0.35">
      <c r="A11801" s="86">
        <v>46145</v>
      </c>
      <c r="B11801" s="87">
        <v>0.95833333333333337</v>
      </c>
      <c r="C11801">
        <v>2.7480000000000001E-5</v>
      </c>
    </row>
    <row r="11802" spans="1:3" x14ac:dyDescent="0.35">
      <c r="A11802" s="86">
        <v>46145</v>
      </c>
      <c r="B11802" s="87">
        <v>0.96875</v>
      </c>
      <c r="C11802">
        <v>2.5369999999999999E-5</v>
      </c>
    </row>
    <row r="11803" spans="1:3" x14ac:dyDescent="0.35">
      <c r="A11803" s="86">
        <v>46145</v>
      </c>
      <c r="B11803" s="87">
        <v>0.97916666666666663</v>
      </c>
      <c r="C11803">
        <v>2.3199999999999998E-5</v>
      </c>
    </row>
    <row r="11804" spans="1:3" x14ac:dyDescent="0.35">
      <c r="A11804" s="86">
        <v>46145</v>
      </c>
      <c r="B11804" s="87">
        <v>0.98958333333333337</v>
      </c>
      <c r="C11804">
        <v>2.1039999999999998E-5</v>
      </c>
    </row>
    <row r="11805" spans="1:3" x14ac:dyDescent="0.35">
      <c r="A11805" s="86">
        <v>46146</v>
      </c>
      <c r="B11805" s="87">
        <v>0</v>
      </c>
      <c r="C11805">
        <v>1.9040000000000001E-5</v>
      </c>
    </row>
    <row r="11806" spans="1:3" x14ac:dyDescent="0.35">
      <c r="A11806" s="86">
        <v>46146</v>
      </c>
      <c r="B11806" s="87">
        <v>1.0416666666666666E-2</v>
      </c>
      <c r="C11806">
        <v>1.8280000000000001E-5</v>
      </c>
    </row>
    <row r="11807" spans="1:3" x14ac:dyDescent="0.35">
      <c r="A11807" s="86">
        <v>46146</v>
      </c>
      <c r="B11807" s="87">
        <v>2.0833333333333332E-2</v>
      </c>
      <c r="C11807">
        <v>1.6350000000000001E-5</v>
      </c>
    </row>
    <row r="11808" spans="1:3" x14ac:dyDescent="0.35">
      <c r="A11808" s="86">
        <v>46146</v>
      </c>
      <c r="B11808" s="87">
        <v>3.125E-2</v>
      </c>
      <c r="C11808">
        <v>1.466E-5</v>
      </c>
    </row>
    <row r="11809" spans="1:3" x14ac:dyDescent="0.35">
      <c r="A11809" s="86">
        <v>46146</v>
      </c>
      <c r="B11809" s="87">
        <v>4.1666666666666664E-2</v>
      </c>
      <c r="C11809">
        <v>1.33E-5</v>
      </c>
    </row>
    <row r="11810" spans="1:3" x14ac:dyDescent="0.35">
      <c r="A11810" s="86">
        <v>46146</v>
      </c>
      <c r="B11810" s="87">
        <v>5.2083333333333336E-2</v>
      </c>
      <c r="C11810">
        <v>1.234E-5</v>
      </c>
    </row>
    <row r="11811" spans="1:3" x14ac:dyDescent="0.35">
      <c r="A11811" s="86">
        <v>46146</v>
      </c>
      <c r="B11811" s="87">
        <v>6.25E-2</v>
      </c>
      <c r="C11811">
        <v>1.168E-5</v>
      </c>
    </row>
    <row r="11812" spans="1:3" x14ac:dyDescent="0.35">
      <c r="A11812" s="86">
        <v>46146</v>
      </c>
      <c r="B11812" s="87">
        <v>7.2916666666666671E-2</v>
      </c>
      <c r="C11812">
        <v>1.1259999999999999E-5</v>
      </c>
    </row>
    <row r="11813" spans="1:3" x14ac:dyDescent="0.35">
      <c r="A11813" s="86">
        <v>46146</v>
      </c>
      <c r="B11813" s="87">
        <v>8.3333333333333329E-2</v>
      </c>
      <c r="C11813">
        <v>1.095E-5</v>
      </c>
    </row>
    <row r="11814" spans="1:3" x14ac:dyDescent="0.35">
      <c r="A11814" s="86">
        <v>46146</v>
      </c>
      <c r="B11814" s="87">
        <v>9.375E-2</v>
      </c>
      <c r="C11814">
        <v>1.0689999999999999E-5</v>
      </c>
    </row>
    <row r="11815" spans="1:3" x14ac:dyDescent="0.35">
      <c r="A11815" s="86">
        <v>46146</v>
      </c>
      <c r="B11815" s="87">
        <v>0.10416666666666667</v>
      </c>
      <c r="C11815">
        <v>1.046E-5</v>
      </c>
    </row>
    <row r="11816" spans="1:3" x14ac:dyDescent="0.35">
      <c r="A11816" s="86">
        <v>46146</v>
      </c>
      <c r="B11816" s="87">
        <v>0.11458333333333333</v>
      </c>
      <c r="C11816">
        <v>1.029E-5</v>
      </c>
    </row>
    <row r="11817" spans="1:3" x14ac:dyDescent="0.35">
      <c r="A11817" s="86">
        <v>46146</v>
      </c>
      <c r="B11817" s="87">
        <v>0.125</v>
      </c>
      <c r="C11817">
        <v>1.0179999999999999E-5</v>
      </c>
    </row>
    <row r="11818" spans="1:3" x14ac:dyDescent="0.35">
      <c r="A11818" s="86">
        <v>46146</v>
      </c>
      <c r="B11818" s="87">
        <v>0.13541666666666666</v>
      </c>
      <c r="C11818">
        <v>1.01E-5</v>
      </c>
    </row>
    <row r="11819" spans="1:3" x14ac:dyDescent="0.35">
      <c r="A11819" s="86">
        <v>46146</v>
      </c>
      <c r="B11819" s="87">
        <v>0.14583333333333334</v>
      </c>
      <c r="C11819">
        <v>1.01E-5</v>
      </c>
    </row>
    <row r="11820" spans="1:3" x14ac:dyDescent="0.35">
      <c r="A11820" s="86">
        <v>46146</v>
      </c>
      <c r="B11820" s="87">
        <v>0.15625</v>
      </c>
      <c r="C11820">
        <v>1.013E-5</v>
      </c>
    </row>
    <row r="11821" spans="1:3" x14ac:dyDescent="0.35">
      <c r="A11821" s="86">
        <v>46146</v>
      </c>
      <c r="B11821" s="87">
        <v>0.16666666666666666</v>
      </c>
      <c r="C11821">
        <v>1.0179999999999999E-5</v>
      </c>
    </row>
    <row r="11822" spans="1:3" x14ac:dyDescent="0.35">
      <c r="A11822" s="86">
        <v>46146</v>
      </c>
      <c r="B11822" s="87">
        <v>0.17708333333333334</v>
      </c>
      <c r="C11822">
        <v>1.0200000000000001E-5</v>
      </c>
    </row>
    <row r="11823" spans="1:3" x14ac:dyDescent="0.35">
      <c r="A11823" s="86">
        <v>46146</v>
      </c>
      <c r="B11823" s="87">
        <v>0.1875</v>
      </c>
      <c r="C11823">
        <v>1.027E-5</v>
      </c>
    </row>
    <row r="11824" spans="1:3" x14ac:dyDescent="0.35">
      <c r="A11824" s="86">
        <v>46146</v>
      </c>
      <c r="B11824" s="87">
        <v>0.19791666666666666</v>
      </c>
      <c r="C11824">
        <v>1.0380000000000001E-5</v>
      </c>
    </row>
    <row r="11825" spans="1:3" x14ac:dyDescent="0.35">
      <c r="A11825" s="86">
        <v>46146</v>
      </c>
      <c r="B11825" s="87">
        <v>0.20833333333333334</v>
      </c>
      <c r="C11825">
        <v>1.0550000000000001E-5</v>
      </c>
    </row>
    <row r="11826" spans="1:3" x14ac:dyDescent="0.35">
      <c r="A11826" s="86">
        <v>46146</v>
      </c>
      <c r="B11826" s="87">
        <v>0.21875</v>
      </c>
      <c r="C11826">
        <v>1.0880000000000001E-5</v>
      </c>
    </row>
    <row r="11827" spans="1:3" x14ac:dyDescent="0.35">
      <c r="A11827" s="86">
        <v>46146</v>
      </c>
      <c r="B11827" s="87">
        <v>0.22916666666666666</v>
      </c>
      <c r="C11827">
        <v>1.149E-5</v>
      </c>
    </row>
    <row r="11828" spans="1:3" x14ac:dyDescent="0.35">
      <c r="A11828" s="86">
        <v>46146</v>
      </c>
      <c r="B11828" s="87">
        <v>0.23958333333333334</v>
      </c>
      <c r="C11828">
        <v>1.2619999999999999E-5</v>
      </c>
    </row>
    <row r="11829" spans="1:3" x14ac:dyDescent="0.35">
      <c r="A11829" s="86">
        <v>46146</v>
      </c>
      <c r="B11829" s="87">
        <v>0.25</v>
      </c>
      <c r="C11829">
        <v>1.447E-5</v>
      </c>
    </row>
    <row r="11830" spans="1:3" x14ac:dyDescent="0.35">
      <c r="A11830" s="86">
        <v>46146</v>
      </c>
      <c r="B11830" s="87">
        <v>0.26041666666666669</v>
      </c>
      <c r="C11830">
        <v>1.713E-5</v>
      </c>
    </row>
    <row r="11831" spans="1:3" x14ac:dyDescent="0.35">
      <c r="A11831" s="86">
        <v>46146</v>
      </c>
      <c r="B11831" s="87">
        <v>0.27083333333333331</v>
      </c>
      <c r="C11831">
        <v>2.0279999999999999E-5</v>
      </c>
    </row>
    <row r="11832" spans="1:3" x14ac:dyDescent="0.35">
      <c r="A11832" s="86">
        <v>46146</v>
      </c>
      <c r="B11832" s="87">
        <v>0.28125</v>
      </c>
      <c r="C11832">
        <v>2.3519999999999998E-5</v>
      </c>
    </row>
    <row r="11833" spans="1:3" x14ac:dyDescent="0.35">
      <c r="A11833" s="86">
        <v>46146</v>
      </c>
      <c r="B11833" s="87">
        <v>0.29166666666666669</v>
      </c>
      <c r="C11833">
        <v>2.641E-5</v>
      </c>
    </row>
    <row r="11834" spans="1:3" x14ac:dyDescent="0.35">
      <c r="A11834" s="86">
        <v>46146</v>
      </c>
      <c r="B11834" s="87">
        <v>0.30208333333333331</v>
      </c>
      <c r="C11834">
        <v>2.8609999999999999E-5</v>
      </c>
    </row>
    <row r="11835" spans="1:3" x14ac:dyDescent="0.35">
      <c r="A11835" s="86">
        <v>46146</v>
      </c>
      <c r="B11835" s="87">
        <v>0.3125</v>
      </c>
      <c r="C11835">
        <v>3.0190000000000001E-5</v>
      </c>
    </row>
    <row r="11836" spans="1:3" x14ac:dyDescent="0.35">
      <c r="A11836" s="86">
        <v>46146</v>
      </c>
      <c r="B11836" s="87">
        <v>0.32291666666666669</v>
      </c>
      <c r="C11836">
        <v>3.1229999999999997E-5</v>
      </c>
    </row>
    <row r="11837" spans="1:3" x14ac:dyDescent="0.35">
      <c r="A11837" s="86">
        <v>46146</v>
      </c>
      <c r="B11837" s="87">
        <v>0.33333333333333331</v>
      </c>
      <c r="C11837">
        <v>3.1890000000000001E-5</v>
      </c>
    </row>
    <row r="11838" spans="1:3" x14ac:dyDescent="0.35">
      <c r="A11838" s="86">
        <v>46146</v>
      </c>
      <c r="B11838" s="87">
        <v>0.34375</v>
      </c>
      <c r="C11838">
        <v>3.2230000000000001E-5</v>
      </c>
    </row>
    <row r="11839" spans="1:3" x14ac:dyDescent="0.35">
      <c r="A11839" s="86">
        <v>46146</v>
      </c>
      <c r="B11839" s="87">
        <v>0.35416666666666669</v>
      </c>
      <c r="C11839">
        <v>3.2360000000000002E-5</v>
      </c>
    </row>
    <row r="11840" spans="1:3" x14ac:dyDescent="0.35">
      <c r="A11840" s="86">
        <v>46146</v>
      </c>
      <c r="B11840" s="87">
        <v>0.36458333333333331</v>
      </c>
      <c r="C11840">
        <v>3.2360000000000002E-5</v>
      </c>
    </row>
    <row r="11841" spans="1:3" x14ac:dyDescent="0.35">
      <c r="A11841" s="86">
        <v>46146</v>
      </c>
      <c r="B11841" s="87">
        <v>0.375</v>
      </c>
      <c r="C11841">
        <v>3.2259999999999999E-5</v>
      </c>
    </row>
    <row r="11842" spans="1:3" x14ac:dyDescent="0.35">
      <c r="A11842" s="86">
        <v>46146</v>
      </c>
      <c r="B11842" s="87">
        <v>0.38541666666666669</v>
      </c>
      <c r="C11842">
        <v>3.2169999999999999E-5</v>
      </c>
    </row>
    <row r="11843" spans="1:3" x14ac:dyDescent="0.35">
      <c r="A11843" s="86">
        <v>46146</v>
      </c>
      <c r="B11843" s="87">
        <v>0.39583333333333331</v>
      </c>
      <c r="C11843">
        <v>3.2039999999999998E-5</v>
      </c>
    </row>
    <row r="11844" spans="1:3" x14ac:dyDescent="0.35">
      <c r="A11844" s="86">
        <v>46146</v>
      </c>
      <c r="B11844" s="87">
        <v>0.40625</v>
      </c>
      <c r="C11844">
        <v>3.1890000000000001E-5</v>
      </c>
    </row>
    <row r="11845" spans="1:3" x14ac:dyDescent="0.35">
      <c r="A11845" s="86">
        <v>46146</v>
      </c>
      <c r="B11845" s="87">
        <v>0.41666666666666669</v>
      </c>
      <c r="C11845">
        <v>3.167E-5</v>
      </c>
    </row>
    <row r="11846" spans="1:3" x14ac:dyDescent="0.35">
      <c r="A11846" s="86">
        <v>46146</v>
      </c>
      <c r="B11846" s="87">
        <v>0.42708333333333331</v>
      </c>
      <c r="C11846">
        <v>3.1419999999999994E-5</v>
      </c>
    </row>
    <row r="11847" spans="1:3" x14ac:dyDescent="0.35">
      <c r="A11847" s="86">
        <v>46146</v>
      </c>
      <c r="B11847" s="87">
        <v>0.4375</v>
      </c>
      <c r="C11847">
        <v>3.1109999999999999E-5</v>
      </c>
    </row>
    <row r="11848" spans="1:3" x14ac:dyDescent="0.35">
      <c r="A11848" s="86">
        <v>46146</v>
      </c>
      <c r="B11848" s="87">
        <v>0.44791666666666669</v>
      </c>
      <c r="C11848">
        <v>3.0870000000000001E-5</v>
      </c>
    </row>
    <row r="11849" spans="1:3" x14ac:dyDescent="0.35">
      <c r="A11849" s="86">
        <v>46146</v>
      </c>
      <c r="B11849" s="87">
        <v>0.45833333333333331</v>
      </c>
      <c r="C11849">
        <v>3.0710000000000002E-5</v>
      </c>
    </row>
    <row r="11850" spans="1:3" x14ac:dyDescent="0.35">
      <c r="A11850" s="86">
        <v>46146</v>
      </c>
      <c r="B11850" s="87">
        <v>0.46875</v>
      </c>
      <c r="C11850">
        <v>3.0679999999999998E-5</v>
      </c>
    </row>
    <row r="11851" spans="1:3" x14ac:dyDescent="0.35">
      <c r="A11851" s="86">
        <v>46146</v>
      </c>
      <c r="B11851" s="87">
        <v>0.47916666666666669</v>
      </c>
      <c r="C11851">
        <v>3.0899999999999999E-5</v>
      </c>
    </row>
    <row r="11852" spans="1:3" x14ac:dyDescent="0.35">
      <c r="A11852" s="86">
        <v>46146</v>
      </c>
      <c r="B11852" s="87">
        <v>0.48958333333333331</v>
      </c>
      <c r="C11852">
        <v>3.1390000000000003E-5</v>
      </c>
    </row>
    <row r="11853" spans="1:3" x14ac:dyDescent="0.35">
      <c r="A11853" s="86">
        <v>46146</v>
      </c>
      <c r="B11853" s="87">
        <v>0.5</v>
      </c>
      <c r="C11853">
        <v>3.2259999999999999E-5</v>
      </c>
    </row>
    <row r="11854" spans="1:3" x14ac:dyDescent="0.35">
      <c r="A11854" s="86">
        <v>46146</v>
      </c>
      <c r="B11854" s="87">
        <v>0.51041666666666663</v>
      </c>
      <c r="C11854">
        <v>3.3500000000000001E-5</v>
      </c>
    </row>
    <row r="11855" spans="1:3" x14ac:dyDescent="0.35">
      <c r="A11855" s="86">
        <v>46146</v>
      </c>
      <c r="B11855" s="87">
        <v>0.52083333333333337</v>
      </c>
      <c r="C11855">
        <v>3.4819999999999995E-5</v>
      </c>
    </row>
    <row r="11856" spans="1:3" x14ac:dyDescent="0.35">
      <c r="A11856" s="86">
        <v>46146</v>
      </c>
      <c r="B11856" s="87">
        <v>0.53125</v>
      </c>
      <c r="C11856">
        <v>3.5899999999999998E-5</v>
      </c>
    </row>
    <row r="11857" spans="1:3" x14ac:dyDescent="0.35">
      <c r="A11857" s="86">
        <v>46146</v>
      </c>
      <c r="B11857" s="87">
        <v>0.54166666666666663</v>
      </c>
      <c r="C11857">
        <v>3.6369999999999999E-5</v>
      </c>
    </row>
    <row r="11858" spans="1:3" x14ac:dyDescent="0.35">
      <c r="A11858" s="86">
        <v>46146</v>
      </c>
      <c r="B11858" s="87">
        <v>0.55208333333333337</v>
      </c>
      <c r="C11858">
        <v>3.5989999999999999E-5</v>
      </c>
    </row>
    <row r="11859" spans="1:3" x14ac:dyDescent="0.35">
      <c r="A11859" s="86">
        <v>46146</v>
      </c>
      <c r="B11859" s="87">
        <v>0.5625</v>
      </c>
      <c r="C11859">
        <v>3.4990000000000002E-5</v>
      </c>
    </row>
    <row r="11860" spans="1:3" x14ac:dyDescent="0.35">
      <c r="A11860" s="86">
        <v>46146</v>
      </c>
      <c r="B11860" s="87">
        <v>0.57291666666666663</v>
      </c>
      <c r="C11860">
        <v>3.3640000000000003E-5</v>
      </c>
    </row>
    <row r="11861" spans="1:3" x14ac:dyDescent="0.35">
      <c r="A11861" s="86">
        <v>46146</v>
      </c>
      <c r="B11861" s="87">
        <v>0.58333333333333337</v>
      </c>
      <c r="C11861">
        <v>3.2259999999999999E-5</v>
      </c>
    </row>
    <row r="11862" spans="1:3" x14ac:dyDescent="0.35">
      <c r="A11862" s="86">
        <v>46146</v>
      </c>
      <c r="B11862" s="87">
        <v>0.59375</v>
      </c>
      <c r="C11862">
        <v>3.1109999999999999E-5</v>
      </c>
    </row>
    <row r="11863" spans="1:3" x14ac:dyDescent="0.35">
      <c r="A11863" s="86">
        <v>46146</v>
      </c>
      <c r="B11863" s="87">
        <v>0.60416666666666663</v>
      </c>
      <c r="C11863">
        <v>3.0169999999999997E-5</v>
      </c>
    </row>
    <row r="11864" spans="1:3" x14ac:dyDescent="0.35">
      <c r="A11864" s="86">
        <v>46146</v>
      </c>
      <c r="B11864" s="87">
        <v>0.61458333333333337</v>
      </c>
      <c r="C11864">
        <v>2.932E-5</v>
      </c>
    </row>
    <row r="11865" spans="1:3" x14ac:dyDescent="0.35">
      <c r="A11865" s="86">
        <v>46146</v>
      </c>
      <c r="B11865" s="87">
        <v>0.625</v>
      </c>
      <c r="C11865">
        <v>2.8549999999999999E-5</v>
      </c>
    </row>
    <row r="11866" spans="1:3" x14ac:dyDescent="0.35">
      <c r="A11866" s="86">
        <v>46146</v>
      </c>
      <c r="B11866" s="87">
        <v>0.63541666666666663</v>
      </c>
      <c r="C11866">
        <v>2.775E-5</v>
      </c>
    </row>
    <row r="11867" spans="1:3" x14ac:dyDescent="0.35">
      <c r="A11867" s="86">
        <v>46146</v>
      </c>
      <c r="B11867" s="87">
        <v>0.64583333333333337</v>
      </c>
      <c r="C11867">
        <v>2.6970000000000001E-5</v>
      </c>
    </row>
    <row r="11868" spans="1:3" x14ac:dyDescent="0.35">
      <c r="A11868" s="86">
        <v>46146</v>
      </c>
      <c r="B11868" s="87">
        <v>0.65625</v>
      </c>
      <c r="C11868">
        <v>2.6249999999999998E-5</v>
      </c>
    </row>
    <row r="11869" spans="1:3" x14ac:dyDescent="0.35">
      <c r="A11869" s="86">
        <v>46146</v>
      </c>
      <c r="B11869" s="87">
        <v>0.66666666666666663</v>
      </c>
      <c r="C11869">
        <v>2.561E-5</v>
      </c>
    </row>
    <row r="11870" spans="1:3" x14ac:dyDescent="0.35">
      <c r="A11870" s="86">
        <v>46146</v>
      </c>
      <c r="B11870" s="87">
        <v>0.67708333333333337</v>
      </c>
      <c r="C11870">
        <v>2.512E-5</v>
      </c>
    </row>
    <row r="11871" spans="1:3" x14ac:dyDescent="0.35">
      <c r="A11871" s="86">
        <v>46146</v>
      </c>
      <c r="B11871" s="87">
        <v>0.6875</v>
      </c>
      <c r="C11871">
        <v>2.4839999999999999E-5</v>
      </c>
    </row>
    <row r="11872" spans="1:3" x14ac:dyDescent="0.35">
      <c r="A11872" s="86">
        <v>46146</v>
      </c>
      <c r="B11872" s="87">
        <v>0.69791666666666663</v>
      </c>
      <c r="C11872">
        <v>2.4789999999999998E-5</v>
      </c>
    </row>
    <row r="11873" spans="1:3" x14ac:dyDescent="0.35">
      <c r="A11873" s="86">
        <v>46146</v>
      </c>
      <c r="B11873" s="87">
        <v>0.70833333333333337</v>
      </c>
      <c r="C11873">
        <v>2.5029999999999999E-5</v>
      </c>
    </row>
    <row r="11874" spans="1:3" x14ac:dyDescent="0.35">
      <c r="A11874" s="86">
        <v>46146</v>
      </c>
      <c r="B11874" s="87">
        <v>0.71875</v>
      </c>
      <c r="C11874">
        <v>2.5639999999999998E-5</v>
      </c>
    </row>
    <row r="11875" spans="1:3" x14ac:dyDescent="0.35">
      <c r="A11875" s="86">
        <v>46146</v>
      </c>
      <c r="B11875" s="87">
        <v>0.72916666666666663</v>
      </c>
      <c r="C11875">
        <v>2.658E-5</v>
      </c>
    </row>
    <row r="11876" spans="1:3" x14ac:dyDescent="0.35">
      <c r="A11876" s="86">
        <v>46146</v>
      </c>
      <c r="B11876" s="87">
        <v>0.73958333333333337</v>
      </c>
      <c r="C11876">
        <v>2.7799999999999998E-5</v>
      </c>
    </row>
    <row r="11877" spans="1:3" x14ac:dyDescent="0.35">
      <c r="A11877" s="86">
        <v>46146</v>
      </c>
      <c r="B11877" s="87">
        <v>0.75</v>
      </c>
      <c r="C11877">
        <v>2.932E-5</v>
      </c>
    </row>
    <row r="11878" spans="1:3" x14ac:dyDescent="0.35">
      <c r="A11878" s="86">
        <v>46146</v>
      </c>
      <c r="B11878" s="87">
        <v>0.76041666666666663</v>
      </c>
      <c r="C11878">
        <v>3.1109999999999999E-5</v>
      </c>
    </row>
    <row r="11879" spans="1:3" x14ac:dyDescent="0.35">
      <c r="A11879" s="86">
        <v>46146</v>
      </c>
      <c r="B11879" s="87">
        <v>0.77083333333333337</v>
      </c>
      <c r="C11879">
        <v>3.3029999999999994E-5</v>
      </c>
    </row>
    <row r="11880" spans="1:3" x14ac:dyDescent="0.35">
      <c r="A11880" s="86">
        <v>46146</v>
      </c>
      <c r="B11880" s="87">
        <v>0.78125</v>
      </c>
      <c r="C11880">
        <v>3.5030000000000002E-5</v>
      </c>
    </row>
    <row r="11881" spans="1:3" x14ac:dyDescent="0.35">
      <c r="A11881" s="86">
        <v>46146</v>
      </c>
      <c r="B11881" s="87">
        <v>0.79166666666666663</v>
      </c>
      <c r="C11881">
        <v>3.6959999999999998E-5</v>
      </c>
    </row>
    <row r="11882" spans="1:3" x14ac:dyDescent="0.35">
      <c r="A11882" s="86">
        <v>46146</v>
      </c>
      <c r="B11882" s="87">
        <v>0.80208333333333337</v>
      </c>
      <c r="C11882">
        <v>3.875E-5</v>
      </c>
    </row>
    <row r="11883" spans="1:3" x14ac:dyDescent="0.35">
      <c r="A11883" s="86">
        <v>46146</v>
      </c>
      <c r="B11883" s="87">
        <v>0.8125</v>
      </c>
      <c r="C11883">
        <v>4.0200000000000001E-5</v>
      </c>
    </row>
    <row r="11884" spans="1:3" x14ac:dyDescent="0.35">
      <c r="A11884" s="86">
        <v>46146</v>
      </c>
      <c r="B11884" s="87">
        <v>0.82291666666666663</v>
      </c>
      <c r="C11884">
        <v>4.1159999999999999E-5</v>
      </c>
    </row>
    <row r="11885" spans="1:3" x14ac:dyDescent="0.35">
      <c r="A11885" s="86">
        <v>46146</v>
      </c>
      <c r="B11885" s="87">
        <v>0.83333333333333337</v>
      </c>
      <c r="C11885">
        <v>4.1470000000000001E-5</v>
      </c>
    </row>
    <row r="11886" spans="1:3" x14ac:dyDescent="0.35">
      <c r="A11886" s="86">
        <v>46146</v>
      </c>
      <c r="B11886" s="87">
        <v>0.84375</v>
      </c>
      <c r="C11886">
        <v>4.1E-5</v>
      </c>
    </row>
    <row r="11887" spans="1:3" x14ac:dyDescent="0.35">
      <c r="A11887" s="86">
        <v>46146</v>
      </c>
      <c r="B11887" s="87">
        <v>0.85416666666666663</v>
      </c>
      <c r="C11887">
        <v>4.0059999999999999E-5</v>
      </c>
    </row>
    <row r="11888" spans="1:3" x14ac:dyDescent="0.35">
      <c r="A11888" s="86">
        <v>46146</v>
      </c>
      <c r="B11888" s="87">
        <v>0.86458333333333337</v>
      </c>
      <c r="C11888">
        <v>3.8930000000000002E-5</v>
      </c>
    </row>
    <row r="11889" spans="1:3" x14ac:dyDescent="0.35">
      <c r="A11889" s="86">
        <v>46146</v>
      </c>
      <c r="B11889" s="87">
        <v>0.875</v>
      </c>
      <c r="C11889">
        <v>3.7950000000000001E-5</v>
      </c>
    </row>
    <row r="11890" spans="1:3" x14ac:dyDescent="0.35">
      <c r="A11890" s="86">
        <v>46146</v>
      </c>
      <c r="B11890" s="87">
        <v>0.88541666666666663</v>
      </c>
      <c r="C11890">
        <v>3.7339999999999998E-5</v>
      </c>
    </row>
    <row r="11891" spans="1:3" x14ac:dyDescent="0.35">
      <c r="A11891" s="86">
        <v>46146</v>
      </c>
      <c r="B11891" s="87">
        <v>0.89583333333333337</v>
      </c>
      <c r="C11891">
        <v>3.693E-5</v>
      </c>
    </row>
    <row r="11892" spans="1:3" x14ac:dyDescent="0.35">
      <c r="A11892" s="86">
        <v>46146</v>
      </c>
      <c r="B11892" s="87">
        <v>0.90625</v>
      </c>
      <c r="C11892">
        <v>3.6510000000000001E-5</v>
      </c>
    </row>
    <row r="11893" spans="1:3" x14ac:dyDescent="0.35">
      <c r="A11893" s="86">
        <v>46146</v>
      </c>
      <c r="B11893" s="87">
        <v>0.91666666666666663</v>
      </c>
      <c r="C11893">
        <v>3.5790000000000001E-5</v>
      </c>
    </row>
    <row r="11894" spans="1:3" x14ac:dyDescent="0.35">
      <c r="A11894" s="86">
        <v>46146</v>
      </c>
      <c r="B11894" s="87">
        <v>0.92708333333333337</v>
      </c>
      <c r="C11894">
        <v>3.4579999999999998E-5</v>
      </c>
    </row>
    <row r="11895" spans="1:3" x14ac:dyDescent="0.35">
      <c r="A11895" s="86">
        <v>46146</v>
      </c>
      <c r="B11895" s="87">
        <v>0.9375</v>
      </c>
      <c r="C11895">
        <v>3.2969999999999998E-5</v>
      </c>
    </row>
    <row r="11896" spans="1:3" x14ac:dyDescent="0.35">
      <c r="A11896" s="86">
        <v>46146</v>
      </c>
      <c r="B11896" s="87">
        <v>0.94791666666666663</v>
      </c>
      <c r="C11896">
        <v>3.1040000000000001E-5</v>
      </c>
    </row>
    <row r="11897" spans="1:3" x14ac:dyDescent="0.35">
      <c r="A11897" s="86">
        <v>46146</v>
      </c>
      <c r="B11897" s="87">
        <v>0.95833333333333337</v>
      </c>
      <c r="C11897">
        <v>2.8940000000000001E-5</v>
      </c>
    </row>
    <row r="11898" spans="1:3" x14ac:dyDescent="0.35">
      <c r="A11898" s="86">
        <v>46146</v>
      </c>
      <c r="B11898" s="87">
        <v>0.96875</v>
      </c>
      <c r="C11898">
        <v>2.6780000000000001E-5</v>
      </c>
    </row>
    <row r="11899" spans="1:3" x14ac:dyDescent="0.35">
      <c r="A11899" s="86">
        <v>46146</v>
      </c>
      <c r="B11899" s="87">
        <v>0.97916666666666663</v>
      </c>
      <c r="C11899">
        <v>2.4619999999999998E-5</v>
      </c>
    </row>
    <row r="11900" spans="1:3" x14ac:dyDescent="0.35">
      <c r="A11900" s="86">
        <v>46146</v>
      </c>
      <c r="B11900" s="87">
        <v>0.98958333333333337</v>
      </c>
      <c r="C11900">
        <v>2.2460000000000002E-5</v>
      </c>
    </row>
    <row r="11901" spans="1:3" x14ac:dyDescent="0.35">
      <c r="A11901" s="86">
        <v>46147</v>
      </c>
      <c r="B11901" s="87">
        <v>0</v>
      </c>
      <c r="C11901">
        <v>2.035E-5</v>
      </c>
    </row>
    <row r="11902" spans="1:3" x14ac:dyDescent="0.35">
      <c r="A11902" s="86">
        <v>46147</v>
      </c>
      <c r="B11902" s="87">
        <v>1.0416666666666666E-2</v>
      </c>
      <c r="C11902">
        <v>1.821E-5</v>
      </c>
    </row>
    <row r="11903" spans="1:3" x14ac:dyDescent="0.35">
      <c r="A11903" s="86">
        <v>46147</v>
      </c>
      <c r="B11903" s="87">
        <v>2.0833333333333332E-2</v>
      </c>
      <c r="C11903">
        <v>1.6289999999999998E-5</v>
      </c>
    </row>
    <row r="11904" spans="1:3" x14ac:dyDescent="0.35">
      <c r="A11904" s="86">
        <v>46147</v>
      </c>
      <c r="B11904" s="87">
        <v>3.125E-2</v>
      </c>
      <c r="C11904">
        <v>1.4600000000000001E-5</v>
      </c>
    </row>
    <row r="11905" spans="1:3" x14ac:dyDescent="0.35">
      <c r="A11905" s="86">
        <v>46147</v>
      </c>
      <c r="B11905" s="87">
        <v>4.1666666666666664E-2</v>
      </c>
      <c r="C11905">
        <v>1.325E-5</v>
      </c>
    </row>
    <row r="11906" spans="1:3" x14ac:dyDescent="0.35">
      <c r="A11906" s="86">
        <v>46147</v>
      </c>
      <c r="B11906" s="87">
        <v>5.2083333333333336E-2</v>
      </c>
      <c r="C11906">
        <v>1.2290000000000001E-5</v>
      </c>
    </row>
    <row r="11907" spans="1:3" x14ac:dyDescent="0.35">
      <c r="A11907" s="86">
        <v>46147</v>
      </c>
      <c r="B11907" s="87">
        <v>6.25E-2</v>
      </c>
      <c r="C11907">
        <v>1.1639999999999999E-5</v>
      </c>
    </row>
    <row r="11908" spans="1:3" x14ac:dyDescent="0.35">
      <c r="A11908" s="86">
        <v>46147</v>
      </c>
      <c r="B11908" s="87">
        <v>7.2916666666666671E-2</v>
      </c>
      <c r="C11908">
        <v>1.1220000000000001E-5</v>
      </c>
    </row>
    <row r="11909" spans="1:3" x14ac:dyDescent="0.35">
      <c r="A11909" s="86">
        <v>46147</v>
      </c>
      <c r="B11909" s="87">
        <v>8.3333333333333329E-2</v>
      </c>
      <c r="C11909">
        <v>1.0909999999999999E-5</v>
      </c>
    </row>
    <row r="11910" spans="1:3" x14ac:dyDescent="0.35">
      <c r="A11910" s="86">
        <v>46147</v>
      </c>
      <c r="B11910" s="87">
        <v>9.375E-2</v>
      </c>
      <c r="C11910">
        <v>1.065E-5</v>
      </c>
    </row>
    <row r="11911" spans="1:3" x14ac:dyDescent="0.35">
      <c r="A11911" s="86">
        <v>46147</v>
      </c>
      <c r="B11911" s="87">
        <v>0.10416666666666667</v>
      </c>
      <c r="C11911">
        <v>1.042E-5</v>
      </c>
    </row>
    <row r="11912" spans="1:3" x14ac:dyDescent="0.35">
      <c r="A11912" s="86">
        <v>46147</v>
      </c>
      <c r="B11912" s="87">
        <v>0.11458333333333333</v>
      </c>
      <c r="C11912">
        <v>1.025E-5</v>
      </c>
    </row>
    <row r="11913" spans="1:3" x14ac:dyDescent="0.35">
      <c r="A11913" s="86">
        <v>46147</v>
      </c>
      <c r="B11913" s="87">
        <v>0.125</v>
      </c>
      <c r="C11913">
        <v>1.0139999999999999E-5</v>
      </c>
    </row>
    <row r="11914" spans="1:3" x14ac:dyDescent="0.35">
      <c r="A11914" s="86">
        <v>46147</v>
      </c>
      <c r="B11914" s="87">
        <v>0.13541666666666666</v>
      </c>
      <c r="C11914">
        <v>1.006E-5</v>
      </c>
    </row>
    <row r="11915" spans="1:3" x14ac:dyDescent="0.35">
      <c r="A11915" s="86">
        <v>46147</v>
      </c>
      <c r="B11915" s="87">
        <v>0.14583333333333334</v>
      </c>
      <c r="C11915">
        <v>1.006E-5</v>
      </c>
    </row>
    <row r="11916" spans="1:3" x14ac:dyDescent="0.35">
      <c r="A11916" s="86">
        <v>46147</v>
      </c>
      <c r="B11916" s="87">
        <v>0.15625</v>
      </c>
      <c r="C11916">
        <v>1.009E-5</v>
      </c>
    </row>
    <row r="11917" spans="1:3" x14ac:dyDescent="0.35">
      <c r="A11917" s="86">
        <v>46147</v>
      </c>
      <c r="B11917" s="87">
        <v>0.16666666666666666</v>
      </c>
      <c r="C11917">
        <v>1.0139999999999999E-5</v>
      </c>
    </row>
    <row r="11918" spans="1:3" x14ac:dyDescent="0.35">
      <c r="A11918" s="86">
        <v>46147</v>
      </c>
      <c r="B11918" s="87">
        <v>0.17708333333333334</v>
      </c>
      <c r="C11918">
        <v>1.0160000000000001E-5</v>
      </c>
    </row>
    <row r="11919" spans="1:3" x14ac:dyDescent="0.35">
      <c r="A11919" s="86">
        <v>46147</v>
      </c>
      <c r="B11919" s="87">
        <v>0.1875</v>
      </c>
      <c r="C11919">
        <v>1.023E-5</v>
      </c>
    </row>
    <row r="11920" spans="1:3" x14ac:dyDescent="0.35">
      <c r="A11920" s="86">
        <v>46147</v>
      </c>
      <c r="B11920" s="87">
        <v>0.19791666666666666</v>
      </c>
      <c r="C11920">
        <v>1.0349999999999999E-5</v>
      </c>
    </row>
    <row r="11921" spans="1:3" x14ac:dyDescent="0.35">
      <c r="A11921" s="86">
        <v>46147</v>
      </c>
      <c r="B11921" s="87">
        <v>0.20833333333333334</v>
      </c>
      <c r="C11921">
        <v>1.0510000000000001E-5</v>
      </c>
    </row>
    <row r="11922" spans="1:3" x14ac:dyDescent="0.35">
      <c r="A11922" s="86">
        <v>46147</v>
      </c>
      <c r="B11922" s="87">
        <v>0.21875</v>
      </c>
      <c r="C11922">
        <v>1.0840000000000001E-5</v>
      </c>
    </row>
    <row r="11923" spans="1:3" x14ac:dyDescent="0.35">
      <c r="A11923" s="86">
        <v>46147</v>
      </c>
      <c r="B11923" s="87">
        <v>0.22916666666666666</v>
      </c>
      <c r="C11923">
        <v>1.145E-5</v>
      </c>
    </row>
    <row r="11924" spans="1:3" x14ac:dyDescent="0.35">
      <c r="A11924" s="86">
        <v>46147</v>
      </c>
      <c r="B11924" s="87">
        <v>0.23958333333333334</v>
      </c>
      <c r="C11924">
        <v>1.257E-5</v>
      </c>
    </row>
    <row r="11925" spans="1:3" x14ac:dyDescent="0.35">
      <c r="A11925" s="86">
        <v>46147</v>
      </c>
      <c r="B11925" s="87">
        <v>0.25</v>
      </c>
      <c r="C11925">
        <v>1.4420000000000001E-5</v>
      </c>
    </row>
    <row r="11926" spans="1:3" x14ac:dyDescent="0.35">
      <c r="A11926" s="86">
        <v>46147</v>
      </c>
      <c r="B11926" s="87">
        <v>0.26041666666666669</v>
      </c>
      <c r="C11926">
        <v>1.7069999999999998E-5</v>
      </c>
    </row>
    <row r="11927" spans="1:3" x14ac:dyDescent="0.35">
      <c r="A11927" s="86">
        <v>46147</v>
      </c>
      <c r="B11927" s="87">
        <v>0.27083333333333331</v>
      </c>
      <c r="C11927">
        <v>2.02E-5</v>
      </c>
    </row>
    <row r="11928" spans="1:3" x14ac:dyDescent="0.35">
      <c r="A11928" s="86">
        <v>46147</v>
      </c>
      <c r="B11928" s="87">
        <v>0.28125</v>
      </c>
      <c r="C11928">
        <v>2.3430000000000001E-5</v>
      </c>
    </row>
    <row r="11929" spans="1:3" x14ac:dyDescent="0.35">
      <c r="A11929" s="86">
        <v>46147</v>
      </c>
      <c r="B11929" s="87">
        <v>0.29166666666666669</v>
      </c>
      <c r="C11929">
        <v>2.6310000000000001E-5</v>
      </c>
    </row>
    <row r="11930" spans="1:3" x14ac:dyDescent="0.35">
      <c r="A11930" s="86">
        <v>46147</v>
      </c>
      <c r="B11930" s="87">
        <v>0.30208333333333331</v>
      </c>
      <c r="C11930">
        <v>2.851E-5</v>
      </c>
    </row>
    <row r="11931" spans="1:3" x14ac:dyDescent="0.35">
      <c r="A11931" s="86">
        <v>46147</v>
      </c>
      <c r="B11931" s="87">
        <v>0.3125</v>
      </c>
      <c r="C11931">
        <v>3.008E-5</v>
      </c>
    </row>
    <row r="11932" spans="1:3" x14ac:dyDescent="0.35">
      <c r="A11932" s="86">
        <v>46147</v>
      </c>
      <c r="B11932" s="87">
        <v>0.32291666666666669</v>
      </c>
      <c r="C11932">
        <v>3.1109999999999999E-5</v>
      </c>
    </row>
    <row r="11933" spans="1:3" x14ac:dyDescent="0.35">
      <c r="A11933" s="86">
        <v>46147</v>
      </c>
      <c r="B11933" s="87">
        <v>0.33333333333333331</v>
      </c>
      <c r="C11933">
        <v>3.1770000000000002E-5</v>
      </c>
    </row>
    <row r="11934" spans="1:3" x14ac:dyDescent="0.35">
      <c r="A11934" s="86">
        <v>46147</v>
      </c>
      <c r="B11934" s="87">
        <v>0.34375</v>
      </c>
      <c r="C11934">
        <v>3.2110000000000003E-5</v>
      </c>
    </row>
    <row r="11935" spans="1:3" x14ac:dyDescent="0.35">
      <c r="A11935" s="86">
        <v>46147</v>
      </c>
      <c r="B11935" s="87">
        <v>0.35416666666666669</v>
      </c>
      <c r="C11935">
        <v>3.2230000000000001E-5</v>
      </c>
    </row>
    <row r="11936" spans="1:3" x14ac:dyDescent="0.35">
      <c r="A11936" s="86">
        <v>46147</v>
      </c>
      <c r="B11936" s="87">
        <v>0.36458333333333331</v>
      </c>
      <c r="C11936">
        <v>3.2230000000000001E-5</v>
      </c>
    </row>
    <row r="11937" spans="1:3" x14ac:dyDescent="0.35">
      <c r="A11937" s="86">
        <v>46147</v>
      </c>
      <c r="B11937" s="87">
        <v>0.375</v>
      </c>
      <c r="C11937">
        <v>3.2140000000000001E-5</v>
      </c>
    </row>
    <row r="11938" spans="1:3" x14ac:dyDescent="0.35">
      <c r="A11938" s="86">
        <v>46147</v>
      </c>
      <c r="B11938" s="87">
        <v>0.38541666666666669</v>
      </c>
      <c r="C11938">
        <v>3.205E-5</v>
      </c>
    </row>
    <row r="11939" spans="1:3" x14ac:dyDescent="0.35">
      <c r="A11939" s="86">
        <v>46147</v>
      </c>
      <c r="B11939" s="87">
        <v>0.39583333333333331</v>
      </c>
      <c r="C11939">
        <v>3.1919999999999999E-5</v>
      </c>
    </row>
    <row r="11940" spans="1:3" x14ac:dyDescent="0.35">
      <c r="A11940" s="86">
        <v>46147</v>
      </c>
      <c r="B11940" s="87">
        <v>0.40625</v>
      </c>
      <c r="C11940">
        <v>3.1770000000000002E-5</v>
      </c>
    </row>
    <row r="11941" spans="1:3" x14ac:dyDescent="0.35">
      <c r="A11941" s="86">
        <v>46147</v>
      </c>
      <c r="B11941" s="87">
        <v>0.41666666666666669</v>
      </c>
      <c r="C11941">
        <v>3.1550000000000001E-5</v>
      </c>
    </row>
    <row r="11942" spans="1:3" x14ac:dyDescent="0.35">
      <c r="A11942" s="86">
        <v>46147</v>
      </c>
      <c r="B11942" s="87">
        <v>0.42708333333333331</v>
      </c>
      <c r="C11942">
        <v>3.1300000000000002E-5</v>
      </c>
    </row>
    <row r="11943" spans="1:3" x14ac:dyDescent="0.35">
      <c r="A11943" s="86">
        <v>46147</v>
      </c>
      <c r="B11943" s="87">
        <v>0.4375</v>
      </c>
      <c r="C11943">
        <v>3.099E-5</v>
      </c>
    </row>
    <row r="11944" spans="1:3" x14ac:dyDescent="0.35">
      <c r="A11944" s="86">
        <v>46147</v>
      </c>
      <c r="B11944" s="87">
        <v>0.44791666666666669</v>
      </c>
      <c r="C11944">
        <v>3.0750000000000002E-5</v>
      </c>
    </row>
    <row r="11945" spans="1:3" x14ac:dyDescent="0.35">
      <c r="A11945" s="86">
        <v>46147</v>
      </c>
      <c r="B11945" s="87">
        <v>0.45833333333333331</v>
      </c>
      <c r="C11945">
        <v>3.0599999999999998E-5</v>
      </c>
    </row>
    <row r="11946" spans="1:3" x14ac:dyDescent="0.35">
      <c r="A11946" s="86">
        <v>46147</v>
      </c>
      <c r="B11946" s="87">
        <v>0.46875</v>
      </c>
      <c r="C11946">
        <v>3.057E-5</v>
      </c>
    </row>
    <row r="11947" spans="1:3" x14ac:dyDescent="0.35">
      <c r="A11947" s="86">
        <v>46147</v>
      </c>
      <c r="B11947" s="87">
        <v>0.47916666666666669</v>
      </c>
      <c r="C11947">
        <v>3.078E-5</v>
      </c>
    </row>
    <row r="11948" spans="1:3" x14ac:dyDescent="0.35">
      <c r="A11948" s="86">
        <v>46147</v>
      </c>
      <c r="B11948" s="87">
        <v>0.48958333333333331</v>
      </c>
      <c r="C11948">
        <v>3.1269999999999997E-5</v>
      </c>
    </row>
    <row r="11949" spans="1:3" x14ac:dyDescent="0.35">
      <c r="A11949" s="86">
        <v>46147</v>
      </c>
      <c r="B11949" s="87">
        <v>0.5</v>
      </c>
      <c r="C11949">
        <v>3.2140000000000001E-5</v>
      </c>
    </row>
    <row r="11950" spans="1:3" x14ac:dyDescent="0.35">
      <c r="A11950" s="86">
        <v>46147</v>
      </c>
      <c r="B11950" s="87">
        <v>0.51041666666666663</v>
      </c>
      <c r="C11950">
        <v>3.3380000000000002E-5</v>
      </c>
    </row>
    <row r="11951" spans="1:3" x14ac:dyDescent="0.35">
      <c r="A11951" s="86">
        <v>46147</v>
      </c>
      <c r="B11951" s="87">
        <v>0.52083333333333337</v>
      </c>
      <c r="C11951">
        <v>3.4690000000000002E-5</v>
      </c>
    </row>
    <row r="11952" spans="1:3" x14ac:dyDescent="0.35">
      <c r="A11952" s="86">
        <v>46147</v>
      </c>
      <c r="B11952" s="87">
        <v>0.53125</v>
      </c>
      <c r="C11952">
        <v>3.5760000000000003E-5</v>
      </c>
    </row>
    <row r="11953" spans="1:3" x14ac:dyDescent="0.35">
      <c r="A11953" s="86">
        <v>46147</v>
      </c>
      <c r="B11953" s="87">
        <v>0.54166666666666663</v>
      </c>
      <c r="C11953">
        <v>3.6229999999999997E-5</v>
      </c>
    </row>
    <row r="11954" spans="1:3" x14ac:dyDescent="0.35">
      <c r="A11954" s="86">
        <v>46147</v>
      </c>
      <c r="B11954" s="87">
        <v>0.55208333333333337</v>
      </c>
      <c r="C11954">
        <v>3.5860000000000006E-5</v>
      </c>
    </row>
    <row r="11955" spans="1:3" x14ac:dyDescent="0.35">
      <c r="A11955" s="86">
        <v>46147</v>
      </c>
      <c r="B11955" s="87">
        <v>0.5625</v>
      </c>
      <c r="C11955">
        <v>3.485E-5</v>
      </c>
    </row>
    <row r="11956" spans="1:3" x14ac:dyDescent="0.35">
      <c r="A11956" s="86">
        <v>46147</v>
      </c>
      <c r="B11956" s="87">
        <v>0.57291666666666663</v>
      </c>
      <c r="C11956">
        <v>3.3520000000000004E-5</v>
      </c>
    </row>
    <row r="11957" spans="1:3" x14ac:dyDescent="0.35">
      <c r="A11957" s="86">
        <v>46147</v>
      </c>
      <c r="B11957" s="87">
        <v>0.58333333333333337</v>
      </c>
      <c r="C11957">
        <v>3.2140000000000001E-5</v>
      </c>
    </row>
    <row r="11958" spans="1:3" x14ac:dyDescent="0.35">
      <c r="A11958" s="86">
        <v>46147</v>
      </c>
      <c r="B11958" s="87">
        <v>0.59375</v>
      </c>
      <c r="C11958">
        <v>3.099E-5</v>
      </c>
    </row>
    <row r="11959" spans="1:3" x14ac:dyDescent="0.35">
      <c r="A11959" s="86">
        <v>46147</v>
      </c>
      <c r="B11959" s="87">
        <v>0.60416666666666663</v>
      </c>
      <c r="C11959">
        <v>3.0050000000000002E-5</v>
      </c>
    </row>
    <row r="11960" spans="1:3" x14ac:dyDescent="0.35">
      <c r="A11960" s="86">
        <v>46147</v>
      </c>
      <c r="B11960" s="87">
        <v>0.61458333333333337</v>
      </c>
      <c r="C11960">
        <v>2.921E-5</v>
      </c>
    </row>
    <row r="11961" spans="1:3" x14ac:dyDescent="0.35">
      <c r="A11961" s="86">
        <v>46147</v>
      </c>
      <c r="B11961" s="87">
        <v>0.625</v>
      </c>
      <c r="C11961">
        <v>2.8439999999999999E-5</v>
      </c>
    </row>
    <row r="11962" spans="1:3" x14ac:dyDescent="0.35">
      <c r="A11962" s="86">
        <v>46147</v>
      </c>
      <c r="B11962" s="87">
        <v>0.63541666666666663</v>
      </c>
      <c r="C11962">
        <v>2.7650000000000001E-5</v>
      </c>
    </row>
    <row r="11963" spans="1:3" x14ac:dyDescent="0.35">
      <c r="A11963" s="86">
        <v>46147</v>
      </c>
      <c r="B11963" s="87">
        <v>0.64583333333333337</v>
      </c>
      <c r="C11963">
        <v>2.6870000000000002E-5</v>
      </c>
    </row>
    <row r="11964" spans="1:3" x14ac:dyDescent="0.35">
      <c r="A11964" s="86">
        <v>46147</v>
      </c>
      <c r="B11964" s="87">
        <v>0.65625</v>
      </c>
      <c r="C11964">
        <v>2.6149999999999999E-5</v>
      </c>
    </row>
    <row r="11965" spans="1:3" x14ac:dyDescent="0.35">
      <c r="A11965" s="86">
        <v>46147</v>
      </c>
      <c r="B11965" s="87">
        <v>0.66666666666666663</v>
      </c>
      <c r="C11965">
        <v>2.5510000000000001E-5</v>
      </c>
    </row>
    <row r="11966" spans="1:3" x14ac:dyDescent="0.35">
      <c r="A11966" s="86">
        <v>46147</v>
      </c>
      <c r="B11966" s="87">
        <v>0.67708333333333337</v>
      </c>
      <c r="C11966">
        <v>2.5020000000000001E-5</v>
      </c>
    </row>
    <row r="11967" spans="1:3" x14ac:dyDescent="0.35">
      <c r="A11967" s="86">
        <v>46147</v>
      </c>
      <c r="B11967" s="87">
        <v>0.6875</v>
      </c>
      <c r="C11967">
        <v>2.474E-5</v>
      </c>
    </row>
    <row r="11968" spans="1:3" x14ac:dyDescent="0.35">
      <c r="A11968" s="86">
        <v>46147</v>
      </c>
      <c r="B11968" s="87">
        <v>0.69791666666666663</v>
      </c>
      <c r="C11968">
        <v>2.4700000000000001E-5</v>
      </c>
    </row>
    <row r="11969" spans="1:3" x14ac:dyDescent="0.35">
      <c r="A11969" s="86">
        <v>46147</v>
      </c>
      <c r="B11969" s="87">
        <v>0.70833333333333337</v>
      </c>
      <c r="C11969">
        <v>2.493E-5</v>
      </c>
    </row>
    <row r="11970" spans="1:3" x14ac:dyDescent="0.35">
      <c r="A11970" s="86">
        <v>46147</v>
      </c>
      <c r="B11970" s="87">
        <v>0.71875</v>
      </c>
      <c r="C11970">
        <v>2.5539999999999999E-5</v>
      </c>
    </row>
    <row r="11971" spans="1:3" x14ac:dyDescent="0.35">
      <c r="A11971" s="86">
        <v>46147</v>
      </c>
      <c r="B11971" s="87">
        <v>0.72916666666666663</v>
      </c>
      <c r="C11971">
        <v>2.6480000000000001E-5</v>
      </c>
    </row>
    <row r="11972" spans="1:3" x14ac:dyDescent="0.35">
      <c r="A11972" s="86">
        <v>46147</v>
      </c>
      <c r="B11972" s="87">
        <v>0.73958333333333337</v>
      </c>
      <c r="C11972">
        <v>2.7690000000000001E-5</v>
      </c>
    </row>
    <row r="11973" spans="1:3" x14ac:dyDescent="0.35">
      <c r="A11973" s="86">
        <v>46147</v>
      </c>
      <c r="B11973" s="87">
        <v>0.75</v>
      </c>
      <c r="C11973">
        <v>2.921E-5</v>
      </c>
    </row>
    <row r="11974" spans="1:3" x14ac:dyDescent="0.35">
      <c r="A11974" s="86">
        <v>46147</v>
      </c>
      <c r="B11974" s="87">
        <v>0.76041666666666663</v>
      </c>
      <c r="C11974">
        <v>3.099E-5</v>
      </c>
    </row>
    <row r="11975" spans="1:3" x14ac:dyDescent="0.35">
      <c r="A11975" s="86">
        <v>46147</v>
      </c>
      <c r="B11975" s="87">
        <v>0.77083333333333337</v>
      </c>
      <c r="C11975">
        <v>3.2910000000000002E-5</v>
      </c>
    </row>
    <row r="11976" spans="1:3" x14ac:dyDescent="0.35">
      <c r="A11976" s="86">
        <v>46147</v>
      </c>
      <c r="B11976" s="87">
        <v>0.78125</v>
      </c>
      <c r="C11976">
        <v>3.4900000000000001E-5</v>
      </c>
    </row>
    <row r="11977" spans="1:3" x14ac:dyDescent="0.35">
      <c r="A11977" s="86">
        <v>46147</v>
      </c>
      <c r="B11977" s="87">
        <v>0.79166666666666663</v>
      </c>
      <c r="C11977">
        <v>3.6819999999999996E-5</v>
      </c>
    </row>
    <row r="11978" spans="1:3" x14ac:dyDescent="0.35">
      <c r="A11978" s="86">
        <v>46147</v>
      </c>
      <c r="B11978" s="87">
        <v>0.80208333333333337</v>
      </c>
      <c r="C11978">
        <v>3.8600000000000003E-5</v>
      </c>
    </row>
    <row r="11979" spans="1:3" x14ac:dyDescent="0.35">
      <c r="A11979" s="86">
        <v>46147</v>
      </c>
      <c r="B11979" s="87">
        <v>0.8125</v>
      </c>
      <c r="C11979">
        <v>4.0050000000000004E-5</v>
      </c>
    </row>
    <row r="11980" spans="1:3" x14ac:dyDescent="0.35">
      <c r="A11980" s="86">
        <v>46147</v>
      </c>
      <c r="B11980" s="87">
        <v>0.82291666666666663</v>
      </c>
      <c r="C11980">
        <v>4.1009999999999995E-5</v>
      </c>
    </row>
    <row r="11981" spans="1:3" x14ac:dyDescent="0.35">
      <c r="A11981" s="86">
        <v>46147</v>
      </c>
      <c r="B11981" s="87">
        <v>0.83333333333333337</v>
      </c>
      <c r="C11981">
        <v>4.1310000000000003E-5</v>
      </c>
    </row>
    <row r="11982" spans="1:3" x14ac:dyDescent="0.35">
      <c r="A11982" s="86">
        <v>46147</v>
      </c>
      <c r="B11982" s="87">
        <v>0.84375</v>
      </c>
      <c r="C11982">
        <v>4.0849999999999997E-5</v>
      </c>
    </row>
    <row r="11983" spans="1:3" x14ac:dyDescent="0.35">
      <c r="A11983" s="86">
        <v>46147</v>
      </c>
      <c r="B11983" s="87">
        <v>0.85416666666666663</v>
      </c>
      <c r="C11983">
        <v>3.9910000000000002E-5</v>
      </c>
    </row>
    <row r="11984" spans="1:3" x14ac:dyDescent="0.35">
      <c r="A11984" s="86">
        <v>46147</v>
      </c>
      <c r="B11984" s="87">
        <v>0.86458333333333337</v>
      </c>
      <c r="C11984">
        <v>3.879E-5</v>
      </c>
    </row>
    <row r="11985" spans="1:3" x14ac:dyDescent="0.35">
      <c r="A11985" s="86">
        <v>46147</v>
      </c>
      <c r="B11985" s="87">
        <v>0.875</v>
      </c>
      <c r="C11985">
        <v>3.7799999999999997E-5</v>
      </c>
    </row>
    <row r="11986" spans="1:3" x14ac:dyDescent="0.35">
      <c r="A11986" s="86">
        <v>46147</v>
      </c>
      <c r="B11986" s="87">
        <v>0.88541666666666663</v>
      </c>
      <c r="C11986">
        <v>3.7199999999999996E-5</v>
      </c>
    </row>
    <row r="11987" spans="1:3" x14ac:dyDescent="0.35">
      <c r="A11987" s="86">
        <v>46147</v>
      </c>
      <c r="B11987" s="87">
        <v>0.89583333333333337</v>
      </c>
      <c r="C11987">
        <v>3.6790000000000005E-5</v>
      </c>
    </row>
    <row r="11988" spans="1:3" x14ac:dyDescent="0.35">
      <c r="A11988" s="86">
        <v>46147</v>
      </c>
      <c r="B11988" s="87">
        <v>0.90625</v>
      </c>
      <c r="C11988">
        <v>3.6369999999999999E-5</v>
      </c>
    </row>
    <row r="11989" spans="1:3" x14ac:dyDescent="0.35">
      <c r="A11989" s="86">
        <v>46147</v>
      </c>
      <c r="B11989" s="87">
        <v>0.91666666666666663</v>
      </c>
      <c r="C11989">
        <v>3.5649999999999999E-5</v>
      </c>
    </row>
    <row r="11990" spans="1:3" x14ac:dyDescent="0.35">
      <c r="A11990" s="86">
        <v>46147</v>
      </c>
      <c r="B11990" s="87">
        <v>0.92708333333333337</v>
      </c>
      <c r="C11990">
        <v>3.4450000000000004E-5</v>
      </c>
    </row>
    <row r="11991" spans="1:3" x14ac:dyDescent="0.35">
      <c r="A11991" s="86">
        <v>46147</v>
      </c>
      <c r="B11991" s="87">
        <v>0.9375</v>
      </c>
      <c r="C11991">
        <v>3.2840000000000004E-5</v>
      </c>
    </row>
    <row r="11992" spans="1:3" x14ac:dyDescent="0.35">
      <c r="A11992" s="86">
        <v>46147</v>
      </c>
      <c r="B11992" s="87">
        <v>0.94791666666666663</v>
      </c>
      <c r="C11992">
        <v>3.0920000000000002E-5</v>
      </c>
    </row>
    <row r="11993" spans="1:3" x14ac:dyDescent="0.35">
      <c r="A11993" s="86">
        <v>46147</v>
      </c>
      <c r="B11993" s="87">
        <v>0.95833333333333337</v>
      </c>
      <c r="C11993">
        <v>2.8840000000000002E-5</v>
      </c>
    </row>
    <row r="11994" spans="1:3" x14ac:dyDescent="0.35">
      <c r="A11994" s="86">
        <v>46147</v>
      </c>
      <c r="B11994" s="87">
        <v>0.96875</v>
      </c>
      <c r="C11994">
        <v>2.6679999999999999E-5</v>
      </c>
    </row>
    <row r="11995" spans="1:3" x14ac:dyDescent="0.35">
      <c r="A11995" s="86">
        <v>46147</v>
      </c>
      <c r="B11995" s="87">
        <v>0.97916666666666663</v>
      </c>
      <c r="C11995">
        <v>2.4530000000000001E-5</v>
      </c>
    </row>
    <row r="11996" spans="1:3" x14ac:dyDescent="0.35">
      <c r="A11996" s="86">
        <v>46147</v>
      </c>
      <c r="B11996" s="87">
        <v>0.98958333333333337</v>
      </c>
      <c r="C11996">
        <v>2.2379999999999999E-5</v>
      </c>
    </row>
    <row r="11997" spans="1:3" x14ac:dyDescent="0.35">
      <c r="A11997" s="86">
        <v>46148</v>
      </c>
      <c r="B11997" s="87">
        <v>0</v>
      </c>
      <c r="C11997">
        <v>2.0270000000000001E-5</v>
      </c>
    </row>
    <row r="11998" spans="1:3" x14ac:dyDescent="0.35">
      <c r="A11998" s="86">
        <v>46148</v>
      </c>
      <c r="B11998" s="87">
        <v>1.0416666666666666E-2</v>
      </c>
      <c r="C11998">
        <v>1.8139999999999999E-5</v>
      </c>
    </row>
    <row r="11999" spans="1:3" x14ac:dyDescent="0.35">
      <c r="A11999" s="86">
        <v>46148</v>
      </c>
      <c r="B11999" s="87">
        <v>2.0833333333333332E-2</v>
      </c>
      <c r="C11999">
        <v>1.6230000000000002E-5</v>
      </c>
    </row>
    <row r="12000" spans="1:3" x14ac:dyDescent="0.35">
      <c r="A12000" s="86">
        <v>46148</v>
      </c>
      <c r="B12000" s="87">
        <v>3.125E-2</v>
      </c>
      <c r="C12000">
        <v>1.455E-5</v>
      </c>
    </row>
    <row r="12001" spans="1:3" x14ac:dyDescent="0.35">
      <c r="A12001" s="86">
        <v>46148</v>
      </c>
      <c r="B12001" s="87">
        <v>4.1666666666666664E-2</v>
      </c>
      <c r="C12001">
        <v>1.3200000000000001E-5</v>
      </c>
    </row>
    <row r="12002" spans="1:3" x14ac:dyDescent="0.35">
      <c r="A12002" s="86">
        <v>46148</v>
      </c>
      <c r="B12002" s="87">
        <v>5.2083333333333336E-2</v>
      </c>
      <c r="C12002">
        <v>1.2250000000000001E-5</v>
      </c>
    </row>
    <row r="12003" spans="1:3" x14ac:dyDescent="0.35">
      <c r="A12003" s="86">
        <v>46148</v>
      </c>
      <c r="B12003" s="87">
        <v>6.25E-2</v>
      </c>
      <c r="C12003">
        <v>1.1589999999999999E-5</v>
      </c>
    </row>
    <row r="12004" spans="1:3" x14ac:dyDescent="0.35">
      <c r="A12004" s="86">
        <v>46148</v>
      </c>
      <c r="B12004" s="87">
        <v>7.2916666666666671E-2</v>
      </c>
      <c r="C12004">
        <v>1.117E-5</v>
      </c>
    </row>
    <row r="12005" spans="1:3" x14ac:dyDescent="0.35">
      <c r="A12005" s="86">
        <v>46148</v>
      </c>
      <c r="B12005" s="87">
        <v>8.3333333333333329E-2</v>
      </c>
      <c r="C12005">
        <v>1.0869999999999999E-5</v>
      </c>
    </row>
    <row r="12006" spans="1:3" x14ac:dyDescent="0.35">
      <c r="A12006" s="86">
        <v>46148</v>
      </c>
      <c r="B12006" s="87">
        <v>9.375E-2</v>
      </c>
      <c r="C12006">
        <v>1.061E-5</v>
      </c>
    </row>
    <row r="12007" spans="1:3" x14ac:dyDescent="0.35">
      <c r="A12007" s="86">
        <v>46148</v>
      </c>
      <c r="B12007" s="87">
        <v>0.10416666666666667</v>
      </c>
      <c r="C12007">
        <v>1.0380000000000001E-5</v>
      </c>
    </row>
    <row r="12008" spans="1:3" x14ac:dyDescent="0.35">
      <c r="A12008" s="86">
        <v>46148</v>
      </c>
      <c r="B12008" s="87">
        <v>0.11458333333333333</v>
      </c>
      <c r="C12008">
        <v>1.0210000000000001E-5</v>
      </c>
    </row>
    <row r="12009" spans="1:3" x14ac:dyDescent="0.35">
      <c r="A12009" s="86">
        <v>46148</v>
      </c>
      <c r="B12009" s="87">
        <v>0.125</v>
      </c>
      <c r="C12009">
        <v>1.01E-5</v>
      </c>
    </row>
    <row r="12010" spans="1:3" x14ac:dyDescent="0.35">
      <c r="A12010" s="86">
        <v>46148</v>
      </c>
      <c r="B12010" s="87">
        <v>0.13541666666666666</v>
      </c>
      <c r="C12010">
        <v>1.0030000000000001E-5</v>
      </c>
    </row>
    <row r="12011" spans="1:3" x14ac:dyDescent="0.35">
      <c r="A12011" s="86">
        <v>46148</v>
      </c>
      <c r="B12011" s="87">
        <v>0.14583333333333334</v>
      </c>
      <c r="C12011">
        <v>1.0030000000000001E-5</v>
      </c>
    </row>
    <row r="12012" spans="1:3" x14ac:dyDescent="0.35">
      <c r="A12012" s="86">
        <v>46148</v>
      </c>
      <c r="B12012" s="87">
        <v>0.15625</v>
      </c>
      <c r="C12012">
        <v>1.005E-5</v>
      </c>
    </row>
    <row r="12013" spans="1:3" x14ac:dyDescent="0.35">
      <c r="A12013" s="86">
        <v>46148</v>
      </c>
      <c r="B12013" s="87">
        <v>0.16666666666666666</v>
      </c>
      <c r="C12013">
        <v>1.01E-5</v>
      </c>
    </row>
    <row r="12014" spans="1:3" x14ac:dyDescent="0.35">
      <c r="A12014" s="86">
        <v>46148</v>
      </c>
      <c r="B12014" s="87">
        <v>0.17708333333333334</v>
      </c>
      <c r="C12014">
        <v>1.0120000000000001E-5</v>
      </c>
    </row>
    <row r="12015" spans="1:3" x14ac:dyDescent="0.35">
      <c r="A12015" s="86">
        <v>46148</v>
      </c>
      <c r="B12015" s="87">
        <v>0.1875</v>
      </c>
      <c r="C12015">
        <v>1.0189999999999999E-5</v>
      </c>
    </row>
    <row r="12016" spans="1:3" x14ac:dyDescent="0.35">
      <c r="A12016" s="86">
        <v>46148</v>
      </c>
      <c r="B12016" s="87">
        <v>0.19791666666666666</v>
      </c>
      <c r="C12016">
        <v>1.031E-5</v>
      </c>
    </row>
    <row r="12017" spans="1:3" x14ac:dyDescent="0.35">
      <c r="A12017" s="86">
        <v>46148</v>
      </c>
      <c r="B12017" s="87">
        <v>0.20833333333333334</v>
      </c>
      <c r="C12017">
        <v>1.047E-5</v>
      </c>
    </row>
    <row r="12018" spans="1:3" x14ac:dyDescent="0.35">
      <c r="A12018" s="86">
        <v>46148</v>
      </c>
      <c r="B12018" s="87">
        <v>0.21875</v>
      </c>
      <c r="C12018">
        <v>1.08E-5</v>
      </c>
    </row>
    <row r="12019" spans="1:3" x14ac:dyDescent="0.35">
      <c r="A12019" s="86">
        <v>46148</v>
      </c>
      <c r="B12019" s="87">
        <v>0.22916666666666666</v>
      </c>
      <c r="C12019">
        <v>1.1409999999999999E-5</v>
      </c>
    </row>
    <row r="12020" spans="1:3" x14ac:dyDescent="0.35">
      <c r="A12020" s="86">
        <v>46148</v>
      </c>
      <c r="B12020" s="87">
        <v>0.23958333333333334</v>
      </c>
      <c r="C12020">
        <v>1.253E-5</v>
      </c>
    </row>
    <row r="12021" spans="1:3" x14ac:dyDescent="0.35">
      <c r="A12021" s="86">
        <v>46148</v>
      </c>
      <c r="B12021" s="87">
        <v>0.25</v>
      </c>
      <c r="C12021">
        <v>1.436E-5</v>
      </c>
    </row>
    <row r="12022" spans="1:3" x14ac:dyDescent="0.35">
      <c r="A12022" s="86">
        <v>46148</v>
      </c>
      <c r="B12022" s="87">
        <v>0.26041666666666669</v>
      </c>
      <c r="C12022">
        <v>1.7E-5</v>
      </c>
    </row>
    <row r="12023" spans="1:3" x14ac:dyDescent="0.35">
      <c r="A12023" s="86">
        <v>46148</v>
      </c>
      <c r="B12023" s="87">
        <v>0.27083333333333331</v>
      </c>
      <c r="C12023">
        <v>2.0129999999999999E-5</v>
      </c>
    </row>
    <row r="12024" spans="1:3" x14ac:dyDescent="0.35">
      <c r="A12024" s="86">
        <v>46148</v>
      </c>
      <c r="B12024" s="87">
        <v>0.28125</v>
      </c>
      <c r="C12024">
        <v>2.3349999999999998E-5</v>
      </c>
    </row>
    <row r="12025" spans="1:3" x14ac:dyDescent="0.35">
      <c r="A12025" s="86">
        <v>46148</v>
      </c>
      <c r="B12025" s="87">
        <v>0.29166666666666669</v>
      </c>
      <c r="C12025">
        <v>2.6210000000000001E-5</v>
      </c>
    </row>
    <row r="12026" spans="1:3" x14ac:dyDescent="0.35">
      <c r="A12026" s="86">
        <v>46148</v>
      </c>
      <c r="B12026" s="87">
        <v>0.30208333333333331</v>
      </c>
      <c r="C12026">
        <v>2.8400000000000003E-5</v>
      </c>
    </row>
    <row r="12027" spans="1:3" x14ac:dyDescent="0.35">
      <c r="A12027" s="86">
        <v>46148</v>
      </c>
      <c r="B12027" s="87">
        <v>0.3125</v>
      </c>
      <c r="C12027">
        <v>2.9969999999999999E-5</v>
      </c>
    </row>
    <row r="12028" spans="1:3" x14ac:dyDescent="0.35">
      <c r="A12028" s="86">
        <v>46148</v>
      </c>
      <c r="B12028" s="87">
        <v>0.32291666666666669</v>
      </c>
      <c r="C12028">
        <v>3.099E-5</v>
      </c>
    </row>
    <row r="12029" spans="1:3" x14ac:dyDescent="0.35">
      <c r="A12029" s="86">
        <v>46148</v>
      </c>
      <c r="B12029" s="87">
        <v>0.33333333333333331</v>
      </c>
      <c r="C12029">
        <v>3.1649999999999997E-5</v>
      </c>
    </row>
    <row r="12030" spans="1:3" x14ac:dyDescent="0.35">
      <c r="A12030" s="86">
        <v>46148</v>
      </c>
      <c r="B12030" s="87">
        <v>0.34375</v>
      </c>
      <c r="C12030">
        <v>3.1989999999999997E-5</v>
      </c>
    </row>
    <row r="12031" spans="1:3" x14ac:dyDescent="0.35">
      <c r="A12031" s="86">
        <v>46148</v>
      </c>
      <c r="B12031" s="87">
        <v>0.35416666666666669</v>
      </c>
      <c r="C12031">
        <v>3.2110000000000003E-5</v>
      </c>
    </row>
    <row r="12032" spans="1:3" x14ac:dyDescent="0.35">
      <c r="A12032" s="86">
        <v>46148</v>
      </c>
      <c r="B12032" s="87">
        <v>0.36458333333333331</v>
      </c>
      <c r="C12032">
        <v>3.2110000000000003E-5</v>
      </c>
    </row>
    <row r="12033" spans="1:3" x14ac:dyDescent="0.35">
      <c r="A12033" s="86">
        <v>46148</v>
      </c>
      <c r="B12033" s="87">
        <v>0.375</v>
      </c>
      <c r="C12033">
        <v>3.2020000000000002E-5</v>
      </c>
    </row>
    <row r="12034" spans="1:3" x14ac:dyDescent="0.35">
      <c r="A12034" s="86">
        <v>46148</v>
      </c>
      <c r="B12034" s="87">
        <v>0.38541666666666669</v>
      </c>
      <c r="C12034">
        <v>3.1930000000000001E-5</v>
      </c>
    </row>
    <row r="12035" spans="1:3" x14ac:dyDescent="0.35">
      <c r="A12035" s="86">
        <v>46148</v>
      </c>
      <c r="B12035" s="87">
        <v>0.39583333333333331</v>
      </c>
      <c r="C12035">
        <v>3.1809999999999995E-5</v>
      </c>
    </row>
    <row r="12036" spans="1:3" x14ac:dyDescent="0.35">
      <c r="A12036" s="86">
        <v>46148</v>
      </c>
      <c r="B12036" s="87">
        <v>0.40625</v>
      </c>
      <c r="C12036">
        <v>3.1649999999999997E-5</v>
      </c>
    </row>
    <row r="12037" spans="1:3" x14ac:dyDescent="0.35">
      <c r="A12037" s="86">
        <v>46148</v>
      </c>
      <c r="B12037" s="87">
        <v>0.41666666666666669</v>
      </c>
      <c r="C12037">
        <v>3.1430000000000002E-5</v>
      </c>
    </row>
    <row r="12038" spans="1:3" x14ac:dyDescent="0.35">
      <c r="A12038" s="86">
        <v>46148</v>
      </c>
      <c r="B12038" s="87">
        <v>0.42708333333333331</v>
      </c>
      <c r="C12038">
        <v>3.1179999999999996E-5</v>
      </c>
    </row>
    <row r="12039" spans="1:3" x14ac:dyDescent="0.35">
      <c r="A12039" s="86">
        <v>46148</v>
      </c>
      <c r="B12039" s="87">
        <v>0.4375</v>
      </c>
      <c r="C12039">
        <v>3.0870000000000001E-5</v>
      </c>
    </row>
    <row r="12040" spans="1:3" x14ac:dyDescent="0.35">
      <c r="A12040" s="86">
        <v>46148</v>
      </c>
      <c r="B12040" s="87">
        <v>0.44791666666666669</v>
      </c>
      <c r="C12040">
        <v>3.0639999999999998E-5</v>
      </c>
    </row>
    <row r="12041" spans="1:3" x14ac:dyDescent="0.35">
      <c r="A12041" s="86">
        <v>46148</v>
      </c>
      <c r="B12041" s="87">
        <v>0.45833333333333331</v>
      </c>
      <c r="C12041">
        <v>3.048E-5</v>
      </c>
    </row>
    <row r="12042" spans="1:3" x14ac:dyDescent="0.35">
      <c r="A12042" s="86">
        <v>46148</v>
      </c>
      <c r="B12042" s="87">
        <v>0.46875</v>
      </c>
      <c r="C12042">
        <v>3.0450000000000002E-5</v>
      </c>
    </row>
    <row r="12043" spans="1:3" x14ac:dyDescent="0.35">
      <c r="A12043" s="86">
        <v>46148</v>
      </c>
      <c r="B12043" s="87">
        <v>0.47916666666666669</v>
      </c>
      <c r="C12043">
        <v>3.0669999999999996E-5</v>
      </c>
    </row>
    <row r="12044" spans="1:3" x14ac:dyDescent="0.35">
      <c r="A12044" s="86">
        <v>46148</v>
      </c>
      <c r="B12044" s="87">
        <v>0.48958333333333331</v>
      </c>
      <c r="C12044">
        <v>3.1149999999999998E-5</v>
      </c>
    </row>
    <row r="12045" spans="1:3" x14ac:dyDescent="0.35">
      <c r="A12045" s="86">
        <v>46148</v>
      </c>
      <c r="B12045" s="87">
        <v>0.5</v>
      </c>
      <c r="C12045">
        <v>3.2020000000000002E-5</v>
      </c>
    </row>
    <row r="12046" spans="1:3" x14ac:dyDescent="0.35">
      <c r="A12046" s="86">
        <v>46148</v>
      </c>
      <c r="B12046" s="87">
        <v>0.51041666666666663</v>
      </c>
      <c r="C12046">
        <v>3.3250000000000002E-5</v>
      </c>
    </row>
    <row r="12047" spans="1:3" x14ac:dyDescent="0.35">
      <c r="A12047" s="86">
        <v>46148</v>
      </c>
      <c r="B12047" s="87">
        <v>0.52083333333333337</v>
      </c>
      <c r="C12047">
        <v>3.4560000000000001E-5</v>
      </c>
    </row>
    <row r="12048" spans="1:3" x14ac:dyDescent="0.35">
      <c r="A12048" s="86">
        <v>46148</v>
      </c>
      <c r="B12048" s="87">
        <v>0.53125</v>
      </c>
      <c r="C12048">
        <v>3.5630000000000003E-5</v>
      </c>
    </row>
    <row r="12049" spans="1:3" x14ac:dyDescent="0.35">
      <c r="A12049" s="86">
        <v>46148</v>
      </c>
      <c r="B12049" s="87">
        <v>0.54166666666666663</v>
      </c>
      <c r="C12049">
        <v>3.6100000000000003E-5</v>
      </c>
    </row>
    <row r="12050" spans="1:3" x14ac:dyDescent="0.35">
      <c r="A12050" s="86">
        <v>46148</v>
      </c>
      <c r="B12050" s="87">
        <v>0.55208333333333337</v>
      </c>
      <c r="C12050">
        <v>3.5720000000000004E-5</v>
      </c>
    </row>
    <row r="12051" spans="1:3" x14ac:dyDescent="0.35">
      <c r="A12051" s="86">
        <v>46148</v>
      </c>
      <c r="B12051" s="87">
        <v>0.5625</v>
      </c>
      <c r="C12051">
        <v>3.472E-5</v>
      </c>
    </row>
    <row r="12052" spans="1:3" x14ac:dyDescent="0.35">
      <c r="A12052" s="86">
        <v>46148</v>
      </c>
      <c r="B12052" s="87">
        <v>0.57291666666666663</v>
      </c>
      <c r="C12052">
        <v>3.3390000000000004E-5</v>
      </c>
    </row>
    <row r="12053" spans="1:3" x14ac:dyDescent="0.35">
      <c r="A12053" s="86">
        <v>46148</v>
      </c>
      <c r="B12053" s="87">
        <v>0.58333333333333337</v>
      </c>
      <c r="C12053">
        <v>3.2020000000000002E-5</v>
      </c>
    </row>
    <row r="12054" spans="1:3" x14ac:dyDescent="0.35">
      <c r="A12054" s="86">
        <v>46148</v>
      </c>
      <c r="B12054" s="87">
        <v>0.59375</v>
      </c>
      <c r="C12054">
        <v>3.0870000000000001E-5</v>
      </c>
    </row>
    <row r="12055" spans="1:3" x14ac:dyDescent="0.35">
      <c r="A12055" s="86">
        <v>46148</v>
      </c>
      <c r="B12055" s="87">
        <v>0.60416666666666663</v>
      </c>
      <c r="C12055">
        <v>2.9940000000000001E-5</v>
      </c>
    </row>
    <row r="12056" spans="1:3" x14ac:dyDescent="0.35">
      <c r="A12056" s="86">
        <v>46148</v>
      </c>
      <c r="B12056" s="87">
        <v>0.61458333333333337</v>
      </c>
      <c r="C12056">
        <v>2.9099999999999999E-5</v>
      </c>
    </row>
    <row r="12057" spans="1:3" x14ac:dyDescent="0.35">
      <c r="A12057" s="86">
        <v>46148</v>
      </c>
      <c r="B12057" s="87">
        <v>0.625</v>
      </c>
      <c r="C12057">
        <v>2.834E-5</v>
      </c>
    </row>
    <row r="12058" spans="1:3" x14ac:dyDescent="0.35">
      <c r="A12058" s="86">
        <v>46148</v>
      </c>
      <c r="B12058" s="87">
        <v>0.63541666666666663</v>
      </c>
      <c r="C12058">
        <v>2.7539999999999997E-5</v>
      </c>
    </row>
    <row r="12059" spans="1:3" x14ac:dyDescent="0.35">
      <c r="A12059" s="86">
        <v>46148</v>
      </c>
      <c r="B12059" s="87">
        <v>0.64583333333333337</v>
      </c>
      <c r="C12059">
        <v>2.6769999999999999E-5</v>
      </c>
    </row>
    <row r="12060" spans="1:3" x14ac:dyDescent="0.35">
      <c r="A12060" s="86">
        <v>46148</v>
      </c>
      <c r="B12060" s="87">
        <v>0.65625</v>
      </c>
      <c r="C12060">
        <v>2.605E-5</v>
      </c>
    </row>
    <row r="12061" spans="1:3" x14ac:dyDescent="0.35">
      <c r="A12061" s="86">
        <v>46148</v>
      </c>
      <c r="B12061" s="87">
        <v>0.66666666666666663</v>
      </c>
      <c r="C12061">
        <v>2.5420000000000001E-5</v>
      </c>
    </row>
    <row r="12062" spans="1:3" x14ac:dyDescent="0.35">
      <c r="A12062" s="86">
        <v>46148</v>
      </c>
      <c r="B12062" s="87">
        <v>0.67708333333333337</v>
      </c>
      <c r="C12062">
        <v>2.493E-5</v>
      </c>
    </row>
    <row r="12063" spans="1:3" x14ac:dyDescent="0.35">
      <c r="A12063" s="86">
        <v>46148</v>
      </c>
      <c r="B12063" s="87">
        <v>0.6875</v>
      </c>
      <c r="C12063">
        <v>2.4649999999999999E-5</v>
      </c>
    </row>
    <row r="12064" spans="1:3" x14ac:dyDescent="0.35">
      <c r="A12064" s="86">
        <v>46148</v>
      </c>
      <c r="B12064" s="87">
        <v>0.69791666666666663</v>
      </c>
      <c r="C12064">
        <v>2.4600000000000002E-5</v>
      </c>
    </row>
    <row r="12065" spans="1:3" x14ac:dyDescent="0.35">
      <c r="A12065" s="86">
        <v>46148</v>
      </c>
      <c r="B12065" s="87">
        <v>0.70833333333333337</v>
      </c>
      <c r="C12065">
        <v>2.4839999999999999E-5</v>
      </c>
    </row>
    <row r="12066" spans="1:3" x14ac:dyDescent="0.35">
      <c r="A12066" s="86">
        <v>46148</v>
      </c>
      <c r="B12066" s="87">
        <v>0.71875</v>
      </c>
      <c r="C12066">
        <v>2.544E-5</v>
      </c>
    </row>
    <row r="12067" spans="1:3" x14ac:dyDescent="0.35">
      <c r="A12067" s="86">
        <v>46148</v>
      </c>
      <c r="B12067" s="87">
        <v>0.72916666666666663</v>
      </c>
      <c r="C12067">
        <v>2.6380000000000002E-5</v>
      </c>
    </row>
    <row r="12068" spans="1:3" x14ac:dyDescent="0.35">
      <c r="A12068" s="86">
        <v>46148</v>
      </c>
      <c r="B12068" s="87">
        <v>0.73958333333333337</v>
      </c>
      <c r="C12068">
        <v>2.7589999999999998E-5</v>
      </c>
    </row>
    <row r="12069" spans="1:3" x14ac:dyDescent="0.35">
      <c r="A12069" s="86">
        <v>46148</v>
      </c>
      <c r="B12069" s="87">
        <v>0.75</v>
      </c>
      <c r="C12069">
        <v>2.9099999999999999E-5</v>
      </c>
    </row>
    <row r="12070" spans="1:3" x14ac:dyDescent="0.35">
      <c r="A12070" s="86">
        <v>46148</v>
      </c>
      <c r="B12070" s="87">
        <v>0.76041666666666663</v>
      </c>
      <c r="C12070">
        <v>3.0870000000000001E-5</v>
      </c>
    </row>
    <row r="12071" spans="1:3" x14ac:dyDescent="0.35">
      <c r="A12071" s="86">
        <v>46148</v>
      </c>
      <c r="B12071" s="87">
        <v>0.77083333333333337</v>
      </c>
      <c r="C12071">
        <v>3.2779999999999994E-5</v>
      </c>
    </row>
    <row r="12072" spans="1:3" x14ac:dyDescent="0.35">
      <c r="A12072" s="86">
        <v>46148</v>
      </c>
      <c r="B12072" s="87">
        <v>0.78125</v>
      </c>
      <c r="C12072">
        <v>3.4770000000000001E-5</v>
      </c>
    </row>
    <row r="12073" spans="1:3" x14ac:dyDescent="0.35">
      <c r="A12073" s="86">
        <v>46148</v>
      </c>
      <c r="B12073" s="87">
        <v>0.79166666666666663</v>
      </c>
      <c r="C12073">
        <v>3.6679999999999994E-5</v>
      </c>
    </row>
    <row r="12074" spans="1:3" x14ac:dyDescent="0.35">
      <c r="A12074" s="86">
        <v>46148</v>
      </c>
      <c r="B12074" s="87">
        <v>0.80208333333333337</v>
      </c>
      <c r="C12074">
        <v>3.8460000000000001E-5</v>
      </c>
    </row>
    <row r="12075" spans="1:3" x14ac:dyDescent="0.35">
      <c r="A12075" s="86">
        <v>46148</v>
      </c>
      <c r="B12075" s="87">
        <v>0.8125</v>
      </c>
      <c r="C12075">
        <v>3.9900000000000001E-5</v>
      </c>
    </row>
    <row r="12076" spans="1:3" x14ac:dyDescent="0.35">
      <c r="A12076" s="86">
        <v>46148</v>
      </c>
      <c r="B12076" s="87">
        <v>0.82291666666666663</v>
      </c>
      <c r="C12076">
        <v>4.0849999999999997E-5</v>
      </c>
    </row>
    <row r="12077" spans="1:3" x14ac:dyDescent="0.35">
      <c r="A12077" s="86">
        <v>46148</v>
      </c>
      <c r="B12077" s="87">
        <v>0.83333333333333337</v>
      </c>
      <c r="C12077">
        <v>4.1159999999999999E-5</v>
      </c>
    </row>
    <row r="12078" spans="1:3" x14ac:dyDescent="0.35">
      <c r="A12078" s="86">
        <v>46148</v>
      </c>
      <c r="B12078" s="87">
        <v>0.84375</v>
      </c>
      <c r="C12078">
        <v>4.0689999999999998E-5</v>
      </c>
    </row>
    <row r="12079" spans="1:3" x14ac:dyDescent="0.35">
      <c r="A12079" s="86">
        <v>46148</v>
      </c>
      <c r="B12079" s="87">
        <v>0.85416666666666663</v>
      </c>
      <c r="C12079">
        <v>3.9759999999999999E-5</v>
      </c>
    </row>
    <row r="12080" spans="1:3" x14ac:dyDescent="0.35">
      <c r="A12080" s="86">
        <v>46148</v>
      </c>
      <c r="B12080" s="87">
        <v>0.86458333333333337</v>
      </c>
      <c r="C12080">
        <v>3.8640000000000003E-5</v>
      </c>
    </row>
    <row r="12081" spans="1:3" x14ac:dyDescent="0.35">
      <c r="A12081" s="86">
        <v>46148</v>
      </c>
      <c r="B12081" s="87">
        <v>0.875</v>
      </c>
      <c r="C12081">
        <v>3.7660000000000002E-5</v>
      </c>
    </row>
    <row r="12082" spans="1:3" x14ac:dyDescent="0.35">
      <c r="A12082" s="86">
        <v>46148</v>
      </c>
      <c r="B12082" s="87">
        <v>0.88541666666666663</v>
      </c>
      <c r="C12082">
        <v>3.7060000000000001E-5</v>
      </c>
    </row>
    <row r="12083" spans="1:3" x14ac:dyDescent="0.35">
      <c r="A12083" s="86">
        <v>46148</v>
      </c>
      <c r="B12083" s="87">
        <v>0.89583333333333337</v>
      </c>
      <c r="C12083">
        <v>3.6659999999999998E-5</v>
      </c>
    </row>
    <row r="12084" spans="1:3" x14ac:dyDescent="0.35">
      <c r="A12084" s="86">
        <v>46148</v>
      </c>
      <c r="B12084" s="87">
        <v>0.90625</v>
      </c>
      <c r="C12084">
        <v>3.6239999999999999E-5</v>
      </c>
    </row>
    <row r="12085" spans="1:3" x14ac:dyDescent="0.35">
      <c r="A12085" s="86">
        <v>46148</v>
      </c>
      <c r="B12085" s="87">
        <v>0.91666666666666663</v>
      </c>
      <c r="C12085">
        <v>3.5520000000000006E-5</v>
      </c>
    </row>
    <row r="12086" spans="1:3" x14ac:dyDescent="0.35">
      <c r="A12086" s="86">
        <v>46148</v>
      </c>
      <c r="B12086" s="87">
        <v>0.92708333333333337</v>
      </c>
      <c r="C12086">
        <v>3.4320000000000003E-5</v>
      </c>
    </row>
    <row r="12087" spans="1:3" x14ac:dyDescent="0.35">
      <c r="A12087" s="86">
        <v>46148</v>
      </c>
      <c r="B12087" s="87">
        <v>0.9375</v>
      </c>
      <c r="C12087">
        <v>3.2719999999999998E-5</v>
      </c>
    </row>
    <row r="12088" spans="1:3" x14ac:dyDescent="0.35">
      <c r="A12088" s="86">
        <v>46148</v>
      </c>
      <c r="B12088" s="87">
        <v>0.94791666666666663</v>
      </c>
      <c r="C12088">
        <v>3.0809999999999998E-5</v>
      </c>
    </row>
    <row r="12089" spans="1:3" x14ac:dyDescent="0.35">
      <c r="A12089" s="86">
        <v>46148</v>
      </c>
      <c r="B12089" s="87">
        <v>0.95833333333333337</v>
      </c>
      <c r="C12089">
        <v>2.8729999999999998E-5</v>
      </c>
    </row>
    <row r="12090" spans="1:3" x14ac:dyDescent="0.35">
      <c r="A12090" s="86">
        <v>46148</v>
      </c>
      <c r="B12090" s="87">
        <v>0.96875</v>
      </c>
      <c r="C12090">
        <v>2.658E-5</v>
      </c>
    </row>
    <row r="12091" spans="1:3" x14ac:dyDescent="0.35">
      <c r="A12091" s="86">
        <v>46148</v>
      </c>
      <c r="B12091" s="87">
        <v>0.97916666666666663</v>
      </c>
      <c r="C12091">
        <v>2.444E-5</v>
      </c>
    </row>
    <row r="12092" spans="1:3" x14ac:dyDescent="0.35">
      <c r="A12092" s="86">
        <v>46148</v>
      </c>
      <c r="B12092" s="87">
        <v>0.98958333333333337</v>
      </c>
      <c r="C12092">
        <v>2.2290000000000002E-5</v>
      </c>
    </row>
    <row r="12093" spans="1:3" x14ac:dyDescent="0.35">
      <c r="A12093" s="86">
        <v>46149</v>
      </c>
      <c r="B12093" s="87">
        <v>0</v>
      </c>
      <c r="C12093">
        <v>2.0189999999999998E-5</v>
      </c>
    </row>
    <row r="12094" spans="1:3" x14ac:dyDescent="0.35">
      <c r="A12094" s="86">
        <v>46149</v>
      </c>
      <c r="B12094" s="87">
        <v>1.0416666666666666E-2</v>
      </c>
      <c r="C12094">
        <v>1.8069999999999998E-5</v>
      </c>
    </row>
    <row r="12095" spans="1:3" x14ac:dyDescent="0.35">
      <c r="A12095" s="86">
        <v>46149</v>
      </c>
      <c r="B12095" s="87">
        <v>2.0833333333333332E-2</v>
      </c>
      <c r="C12095">
        <v>1.6169999999999999E-5</v>
      </c>
    </row>
    <row r="12096" spans="1:3" x14ac:dyDescent="0.35">
      <c r="A12096" s="86">
        <v>46149</v>
      </c>
      <c r="B12096" s="87">
        <v>3.125E-2</v>
      </c>
      <c r="C12096">
        <v>1.45E-5</v>
      </c>
    </row>
    <row r="12097" spans="1:3" x14ac:dyDescent="0.35">
      <c r="A12097" s="86">
        <v>46149</v>
      </c>
      <c r="B12097" s="87">
        <v>4.1666666666666664E-2</v>
      </c>
      <c r="C12097">
        <v>1.3149999999999999E-5</v>
      </c>
    </row>
    <row r="12098" spans="1:3" x14ac:dyDescent="0.35">
      <c r="A12098" s="86">
        <v>46149</v>
      </c>
      <c r="B12098" s="87">
        <v>5.2083333333333336E-2</v>
      </c>
      <c r="C12098">
        <v>1.22E-5</v>
      </c>
    </row>
    <row r="12099" spans="1:3" x14ac:dyDescent="0.35">
      <c r="A12099" s="86">
        <v>46149</v>
      </c>
      <c r="B12099" s="87">
        <v>6.25E-2</v>
      </c>
      <c r="C12099">
        <v>1.155E-5</v>
      </c>
    </row>
    <row r="12100" spans="1:3" x14ac:dyDescent="0.35">
      <c r="A12100" s="86">
        <v>46149</v>
      </c>
      <c r="B12100" s="87">
        <v>7.2916666666666671E-2</v>
      </c>
      <c r="C12100">
        <v>1.1129999999999998E-5</v>
      </c>
    </row>
    <row r="12101" spans="1:3" x14ac:dyDescent="0.35">
      <c r="A12101" s="86">
        <v>46149</v>
      </c>
      <c r="B12101" s="87">
        <v>8.3333333333333329E-2</v>
      </c>
      <c r="C12101">
        <v>1.083E-5</v>
      </c>
    </row>
    <row r="12102" spans="1:3" x14ac:dyDescent="0.35">
      <c r="A12102" s="86">
        <v>46149</v>
      </c>
      <c r="B12102" s="87">
        <v>9.375E-2</v>
      </c>
      <c r="C12102">
        <v>1.0569999999999999E-5</v>
      </c>
    </row>
    <row r="12103" spans="1:3" x14ac:dyDescent="0.35">
      <c r="A12103" s="86">
        <v>46149</v>
      </c>
      <c r="B12103" s="87">
        <v>0.10416666666666667</v>
      </c>
      <c r="C12103">
        <v>1.0340000000000001E-5</v>
      </c>
    </row>
    <row r="12104" spans="1:3" x14ac:dyDescent="0.35">
      <c r="A12104" s="86">
        <v>46149</v>
      </c>
      <c r="B12104" s="87">
        <v>0.11458333333333333</v>
      </c>
      <c r="C12104">
        <v>1.0170000000000001E-5</v>
      </c>
    </row>
    <row r="12105" spans="1:3" x14ac:dyDescent="0.35">
      <c r="A12105" s="86">
        <v>46149</v>
      </c>
      <c r="B12105" s="87">
        <v>0.125</v>
      </c>
      <c r="C12105">
        <v>1.006E-5</v>
      </c>
    </row>
    <row r="12106" spans="1:3" x14ac:dyDescent="0.35">
      <c r="A12106" s="86">
        <v>46149</v>
      </c>
      <c r="B12106" s="87">
        <v>0.13541666666666666</v>
      </c>
      <c r="C12106">
        <v>9.9900000000000009E-6</v>
      </c>
    </row>
    <row r="12107" spans="1:3" x14ac:dyDescent="0.35">
      <c r="A12107" s="86">
        <v>46149</v>
      </c>
      <c r="B12107" s="87">
        <v>0.14583333333333334</v>
      </c>
      <c r="C12107">
        <v>9.9900000000000009E-6</v>
      </c>
    </row>
    <row r="12108" spans="1:3" x14ac:dyDescent="0.35">
      <c r="A12108" s="86">
        <v>46149</v>
      </c>
      <c r="B12108" s="87">
        <v>0.15625</v>
      </c>
      <c r="C12108">
        <v>1.0019999999999999E-5</v>
      </c>
    </row>
    <row r="12109" spans="1:3" x14ac:dyDescent="0.35">
      <c r="A12109" s="86">
        <v>46149</v>
      </c>
      <c r="B12109" s="87">
        <v>0.16666666666666666</v>
      </c>
      <c r="C12109">
        <v>1.006E-5</v>
      </c>
    </row>
    <row r="12110" spans="1:3" x14ac:dyDescent="0.35">
      <c r="A12110" s="86">
        <v>46149</v>
      </c>
      <c r="B12110" s="87">
        <v>0.17708333333333334</v>
      </c>
      <c r="C12110">
        <v>1.008E-5</v>
      </c>
    </row>
    <row r="12111" spans="1:3" x14ac:dyDescent="0.35">
      <c r="A12111" s="86">
        <v>46149</v>
      </c>
      <c r="B12111" s="87">
        <v>0.1875</v>
      </c>
      <c r="C12111">
        <v>1.0160000000000001E-5</v>
      </c>
    </row>
    <row r="12112" spans="1:3" x14ac:dyDescent="0.35">
      <c r="A12112" s="86">
        <v>46149</v>
      </c>
      <c r="B12112" s="87">
        <v>0.19791666666666666</v>
      </c>
      <c r="C12112">
        <v>1.027E-5</v>
      </c>
    </row>
    <row r="12113" spans="1:3" x14ac:dyDescent="0.35">
      <c r="A12113" s="86">
        <v>46149</v>
      </c>
      <c r="B12113" s="87">
        <v>0.20833333333333334</v>
      </c>
      <c r="C12113">
        <v>1.044E-5</v>
      </c>
    </row>
    <row r="12114" spans="1:3" x14ac:dyDescent="0.35">
      <c r="A12114" s="86">
        <v>46149</v>
      </c>
      <c r="B12114" s="87">
        <v>0.21875</v>
      </c>
      <c r="C12114">
        <v>1.076E-5</v>
      </c>
    </row>
    <row r="12115" spans="1:3" x14ac:dyDescent="0.35">
      <c r="A12115" s="86">
        <v>46149</v>
      </c>
      <c r="B12115" s="87">
        <v>0.22916666666666666</v>
      </c>
      <c r="C12115">
        <v>1.136E-5</v>
      </c>
    </row>
    <row r="12116" spans="1:3" x14ac:dyDescent="0.35">
      <c r="A12116" s="86">
        <v>46149</v>
      </c>
      <c r="B12116" s="87">
        <v>0.23958333333333334</v>
      </c>
      <c r="C12116">
        <v>1.2479999999999999E-5</v>
      </c>
    </row>
    <row r="12117" spans="1:3" x14ac:dyDescent="0.35">
      <c r="A12117" s="86">
        <v>46149</v>
      </c>
      <c r="B12117" s="87">
        <v>0.25</v>
      </c>
      <c r="C12117">
        <v>1.431E-5</v>
      </c>
    </row>
    <row r="12118" spans="1:3" x14ac:dyDescent="0.35">
      <c r="A12118" s="86">
        <v>46149</v>
      </c>
      <c r="B12118" s="87">
        <v>0.26041666666666669</v>
      </c>
      <c r="C12118">
        <v>1.694E-5</v>
      </c>
    </row>
    <row r="12119" spans="1:3" x14ac:dyDescent="0.35">
      <c r="A12119" s="86">
        <v>46149</v>
      </c>
      <c r="B12119" s="87">
        <v>0.27083333333333331</v>
      </c>
      <c r="C12119">
        <v>2.0049999999999999E-5</v>
      </c>
    </row>
    <row r="12120" spans="1:3" x14ac:dyDescent="0.35">
      <c r="A12120" s="86">
        <v>46149</v>
      </c>
      <c r="B12120" s="87">
        <v>0.28125</v>
      </c>
      <c r="C12120">
        <v>2.3260000000000001E-5</v>
      </c>
    </row>
    <row r="12121" spans="1:3" x14ac:dyDescent="0.35">
      <c r="A12121" s="86">
        <v>46149</v>
      </c>
      <c r="B12121" s="87">
        <v>0.29166666666666669</v>
      </c>
      <c r="C12121">
        <v>2.6110000000000002E-5</v>
      </c>
    </row>
    <row r="12122" spans="1:3" x14ac:dyDescent="0.35">
      <c r="A12122" s="86">
        <v>46149</v>
      </c>
      <c r="B12122" s="87">
        <v>0.30208333333333331</v>
      </c>
      <c r="C12122">
        <v>2.8289999999999998E-5</v>
      </c>
    </row>
    <row r="12123" spans="1:3" x14ac:dyDescent="0.35">
      <c r="A12123" s="86">
        <v>46149</v>
      </c>
      <c r="B12123" s="87">
        <v>0.3125</v>
      </c>
      <c r="C12123">
        <v>2.9860000000000002E-5</v>
      </c>
    </row>
    <row r="12124" spans="1:3" x14ac:dyDescent="0.35">
      <c r="A12124" s="86">
        <v>46149</v>
      </c>
      <c r="B12124" s="87">
        <v>0.32291666666666669</v>
      </c>
      <c r="C12124">
        <v>3.0880000000000002E-5</v>
      </c>
    </row>
    <row r="12125" spans="1:3" x14ac:dyDescent="0.35">
      <c r="A12125" s="86">
        <v>46149</v>
      </c>
      <c r="B12125" s="87">
        <v>0.33333333333333331</v>
      </c>
      <c r="C12125">
        <v>3.1530000000000005E-5</v>
      </c>
    </row>
    <row r="12126" spans="1:3" x14ac:dyDescent="0.35">
      <c r="A12126" s="86">
        <v>46149</v>
      </c>
      <c r="B12126" s="87">
        <v>0.34375</v>
      </c>
      <c r="C12126">
        <v>3.1870000000000005E-5</v>
      </c>
    </row>
    <row r="12127" spans="1:3" x14ac:dyDescent="0.35">
      <c r="A12127" s="86">
        <v>46149</v>
      </c>
      <c r="B12127" s="87">
        <v>0.35416666666666669</v>
      </c>
      <c r="C12127">
        <v>3.1989999999999997E-5</v>
      </c>
    </row>
    <row r="12128" spans="1:3" x14ac:dyDescent="0.35">
      <c r="A12128" s="86">
        <v>46149</v>
      </c>
      <c r="B12128" s="87">
        <v>0.36458333333333331</v>
      </c>
      <c r="C12128">
        <v>3.1989999999999997E-5</v>
      </c>
    </row>
    <row r="12129" spans="1:3" x14ac:dyDescent="0.35">
      <c r="A12129" s="86">
        <v>46149</v>
      </c>
      <c r="B12129" s="87">
        <v>0.375</v>
      </c>
      <c r="C12129">
        <v>3.1899999999999996E-5</v>
      </c>
    </row>
    <row r="12130" spans="1:3" x14ac:dyDescent="0.35">
      <c r="A12130" s="86">
        <v>46149</v>
      </c>
      <c r="B12130" s="87">
        <v>0.38541666666666669</v>
      </c>
      <c r="C12130">
        <v>3.1809999999999995E-5</v>
      </c>
    </row>
    <row r="12131" spans="1:3" x14ac:dyDescent="0.35">
      <c r="A12131" s="86">
        <v>46149</v>
      </c>
      <c r="B12131" s="87">
        <v>0.39583333333333331</v>
      </c>
      <c r="C12131">
        <v>3.1690000000000003E-5</v>
      </c>
    </row>
    <row r="12132" spans="1:3" x14ac:dyDescent="0.35">
      <c r="A12132" s="86">
        <v>46149</v>
      </c>
      <c r="B12132" s="87">
        <v>0.40625</v>
      </c>
      <c r="C12132">
        <v>3.1530000000000005E-5</v>
      </c>
    </row>
    <row r="12133" spans="1:3" x14ac:dyDescent="0.35">
      <c r="A12133" s="86">
        <v>46149</v>
      </c>
      <c r="B12133" s="87">
        <v>0.41666666666666669</v>
      </c>
      <c r="C12133">
        <v>3.1309999999999997E-5</v>
      </c>
    </row>
    <row r="12134" spans="1:3" x14ac:dyDescent="0.35">
      <c r="A12134" s="86">
        <v>46149</v>
      </c>
      <c r="B12134" s="87">
        <v>0.42708333333333331</v>
      </c>
      <c r="C12134">
        <v>3.1060000000000004E-5</v>
      </c>
    </row>
    <row r="12135" spans="1:3" x14ac:dyDescent="0.35">
      <c r="A12135" s="86">
        <v>46149</v>
      </c>
      <c r="B12135" s="87">
        <v>0.4375</v>
      </c>
      <c r="C12135">
        <v>3.0759999999999997E-5</v>
      </c>
    </row>
    <row r="12136" spans="1:3" x14ac:dyDescent="0.35">
      <c r="A12136" s="86">
        <v>46149</v>
      </c>
      <c r="B12136" s="87">
        <v>0.44791666666666669</v>
      </c>
      <c r="C12136">
        <v>3.0519999999999999E-5</v>
      </c>
    </row>
    <row r="12137" spans="1:3" x14ac:dyDescent="0.35">
      <c r="A12137" s="86">
        <v>46149</v>
      </c>
      <c r="B12137" s="87">
        <v>0.45833333333333331</v>
      </c>
      <c r="C12137">
        <v>3.0370000000000002E-5</v>
      </c>
    </row>
    <row r="12138" spans="1:3" x14ac:dyDescent="0.35">
      <c r="A12138" s="86">
        <v>46149</v>
      </c>
      <c r="B12138" s="87">
        <v>0.46875</v>
      </c>
      <c r="C12138">
        <v>3.0339999999999998E-5</v>
      </c>
    </row>
    <row r="12139" spans="1:3" x14ac:dyDescent="0.35">
      <c r="A12139" s="86">
        <v>46149</v>
      </c>
      <c r="B12139" s="87">
        <v>0.47916666666666669</v>
      </c>
      <c r="C12139">
        <v>3.0550000000000004E-5</v>
      </c>
    </row>
    <row r="12140" spans="1:3" x14ac:dyDescent="0.35">
      <c r="A12140" s="86">
        <v>46149</v>
      </c>
      <c r="B12140" s="87">
        <v>0.48958333333333331</v>
      </c>
      <c r="C12140">
        <v>3.1040000000000001E-5</v>
      </c>
    </row>
    <row r="12141" spans="1:3" x14ac:dyDescent="0.35">
      <c r="A12141" s="86">
        <v>46149</v>
      </c>
      <c r="B12141" s="87">
        <v>0.5</v>
      </c>
      <c r="C12141">
        <v>3.1899999999999996E-5</v>
      </c>
    </row>
    <row r="12142" spans="1:3" x14ac:dyDescent="0.35">
      <c r="A12142" s="86">
        <v>46149</v>
      </c>
      <c r="B12142" s="87">
        <v>0.51041666666666663</v>
      </c>
      <c r="C12142">
        <v>3.3130000000000003E-5</v>
      </c>
    </row>
    <row r="12143" spans="1:3" x14ac:dyDescent="0.35">
      <c r="A12143" s="86">
        <v>46149</v>
      </c>
      <c r="B12143" s="87">
        <v>0.52083333333333337</v>
      </c>
      <c r="C12143">
        <v>3.4430000000000001E-5</v>
      </c>
    </row>
    <row r="12144" spans="1:3" x14ac:dyDescent="0.35">
      <c r="A12144" s="86">
        <v>46149</v>
      </c>
      <c r="B12144" s="87">
        <v>0.53125</v>
      </c>
      <c r="C12144">
        <v>3.5499999999999996E-5</v>
      </c>
    </row>
    <row r="12145" spans="1:3" x14ac:dyDescent="0.35">
      <c r="A12145" s="86">
        <v>46149</v>
      </c>
      <c r="B12145" s="87">
        <v>0.54166666666666663</v>
      </c>
      <c r="C12145">
        <v>3.5960000000000001E-5</v>
      </c>
    </row>
    <row r="12146" spans="1:3" x14ac:dyDescent="0.35">
      <c r="A12146" s="86">
        <v>46149</v>
      </c>
      <c r="B12146" s="87">
        <v>0.55208333333333337</v>
      </c>
      <c r="C12146">
        <v>3.5589999999999996E-5</v>
      </c>
    </row>
    <row r="12147" spans="1:3" x14ac:dyDescent="0.35">
      <c r="A12147" s="86">
        <v>46149</v>
      </c>
      <c r="B12147" s="87">
        <v>0.5625</v>
      </c>
      <c r="C12147">
        <v>3.4590000000000006E-5</v>
      </c>
    </row>
    <row r="12148" spans="1:3" x14ac:dyDescent="0.35">
      <c r="A12148" s="86">
        <v>46149</v>
      </c>
      <c r="B12148" s="87">
        <v>0.57291666666666663</v>
      </c>
      <c r="C12148">
        <v>3.3269999999999998E-5</v>
      </c>
    </row>
    <row r="12149" spans="1:3" x14ac:dyDescent="0.35">
      <c r="A12149" s="86">
        <v>46149</v>
      </c>
      <c r="B12149" s="87">
        <v>0.58333333333333337</v>
      </c>
      <c r="C12149">
        <v>3.1899999999999996E-5</v>
      </c>
    </row>
    <row r="12150" spans="1:3" x14ac:dyDescent="0.35">
      <c r="A12150" s="86">
        <v>46149</v>
      </c>
      <c r="B12150" s="87">
        <v>0.59375</v>
      </c>
      <c r="C12150">
        <v>3.0759999999999997E-5</v>
      </c>
    </row>
    <row r="12151" spans="1:3" x14ac:dyDescent="0.35">
      <c r="A12151" s="86">
        <v>46149</v>
      </c>
      <c r="B12151" s="87">
        <v>0.60416666666666663</v>
      </c>
      <c r="C12151">
        <v>2.9829999999999997E-5</v>
      </c>
    </row>
    <row r="12152" spans="1:3" x14ac:dyDescent="0.35">
      <c r="A12152" s="86">
        <v>46149</v>
      </c>
      <c r="B12152" s="87">
        <v>0.61458333333333337</v>
      </c>
      <c r="C12152">
        <v>2.8989999999999999E-5</v>
      </c>
    </row>
    <row r="12153" spans="1:3" x14ac:dyDescent="0.35">
      <c r="A12153" s="86">
        <v>46149</v>
      </c>
      <c r="B12153" s="87">
        <v>0.625</v>
      </c>
      <c r="C12153">
        <v>2.8230000000000002E-5</v>
      </c>
    </row>
    <row r="12154" spans="1:3" x14ac:dyDescent="0.35">
      <c r="A12154" s="86">
        <v>46149</v>
      </c>
      <c r="B12154" s="87">
        <v>0.63541666666666663</v>
      </c>
      <c r="C12154">
        <v>2.7439999999999998E-5</v>
      </c>
    </row>
    <row r="12155" spans="1:3" x14ac:dyDescent="0.35">
      <c r="A12155" s="86">
        <v>46149</v>
      </c>
      <c r="B12155" s="87">
        <v>0.64583333333333337</v>
      </c>
      <c r="C12155">
        <v>2.667E-5</v>
      </c>
    </row>
    <row r="12156" spans="1:3" x14ac:dyDescent="0.35">
      <c r="A12156" s="86">
        <v>46149</v>
      </c>
      <c r="B12156" s="87">
        <v>0.65625</v>
      </c>
      <c r="C12156">
        <v>2.5950000000000001E-5</v>
      </c>
    </row>
    <row r="12157" spans="1:3" x14ac:dyDescent="0.35">
      <c r="A12157" s="86">
        <v>46149</v>
      </c>
      <c r="B12157" s="87">
        <v>0.66666666666666663</v>
      </c>
      <c r="C12157">
        <v>2.5319999999999998E-5</v>
      </c>
    </row>
    <row r="12158" spans="1:3" x14ac:dyDescent="0.35">
      <c r="A12158" s="86">
        <v>46149</v>
      </c>
      <c r="B12158" s="87">
        <v>0.67708333333333337</v>
      </c>
      <c r="C12158">
        <v>2.4839999999999999E-5</v>
      </c>
    </row>
    <row r="12159" spans="1:3" x14ac:dyDescent="0.35">
      <c r="A12159" s="86">
        <v>46149</v>
      </c>
      <c r="B12159" s="87">
        <v>0.6875</v>
      </c>
      <c r="C12159">
        <v>2.4559999999999999E-5</v>
      </c>
    </row>
    <row r="12160" spans="1:3" x14ac:dyDescent="0.35">
      <c r="A12160" s="86">
        <v>46149</v>
      </c>
      <c r="B12160" s="87">
        <v>0.69791666666666663</v>
      </c>
      <c r="C12160">
        <v>2.4510000000000001E-5</v>
      </c>
    </row>
    <row r="12161" spans="1:3" x14ac:dyDescent="0.35">
      <c r="A12161" s="86">
        <v>46149</v>
      </c>
      <c r="B12161" s="87">
        <v>0.70833333333333337</v>
      </c>
      <c r="C12161">
        <v>2.4750000000000002E-5</v>
      </c>
    </row>
    <row r="12162" spans="1:3" x14ac:dyDescent="0.35">
      <c r="A12162" s="86">
        <v>46149</v>
      </c>
      <c r="B12162" s="87">
        <v>0.71875</v>
      </c>
      <c r="C12162">
        <v>2.535E-5</v>
      </c>
    </row>
    <row r="12163" spans="1:3" x14ac:dyDescent="0.35">
      <c r="A12163" s="86">
        <v>46149</v>
      </c>
      <c r="B12163" s="87">
        <v>0.72916666666666663</v>
      </c>
      <c r="C12163">
        <v>2.6280000000000002E-5</v>
      </c>
    </row>
    <row r="12164" spans="1:3" x14ac:dyDescent="0.35">
      <c r="A12164" s="86">
        <v>46149</v>
      </c>
      <c r="B12164" s="87">
        <v>0.73958333333333337</v>
      </c>
      <c r="C12164">
        <v>2.7489999999999999E-5</v>
      </c>
    </row>
    <row r="12165" spans="1:3" x14ac:dyDescent="0.35">
      <c r="A12165" s="86">
        <v>46149</v>
      </c>
      <c r="B12165" s="87">
        <v>0.75</v>
      </c>
      <c r="C12165">
        <v>2.8989999999999999E-5</v>
      </c>
    </row>
    <row r="12166" spans="1:3" x14ac:dyDescent="0.35">
      <c r="A12166" s="86">
        <v>46149</v>
      </c>
      <c r="B12166" s="87">
        <v>0.76041666666666663</v>
      </c>
      <c r="C12166">
        <v>3.0759999999999997E-5</v>
      </c>
    </row>
    <row r="12167" spans="1:3" x14ac:dyDescent="0.35">
      <c r="A12167" s="86">
        <v>46149</v>
      </c>
      <c r="B12167" s="87">
        <v>0.77083333333333337</v>
      </c>
      <c r="C12167">
        <v>3.2660000000000002E-5</v>
      </c>
    </row>
    <row r="12168" spans="1:3" x14ac:dyDescent="0.35">
      <c r="A12168" s="86">
        <v>46149</v>
      </c>
      <c r="B12168" s="87">
        <v>0.78125</v>
      </c>
      <c r="C12168">
        <v>3.464E-5</v>
      </c>
    </row>
    <row r="12169" spans="1:3" x14ac:dyDescent="0.35">
      <c r="A12169" s="86">
        <v>46149</v>
      </c>
      <c r="B12169" s="87">
        <v>0.79166666666666663</v>
      </c>
      <c r="C12169">
        <v>3.6550000000000001E-5</v>
      </c>
    </row>
    <row r="12170" spans="1:3" x14ac:dyDescent="0.35">
      <c r="A12170" s="86">
        <v>46149</v>
      </c>
      <c r="B12170" s="87">
        <v>0.80208333333333337</v>
      </c>
      <c r="C12170">
        <v>3.8309999999999997E-5</v>
      </c>
    </row>
    <row r="12171" spans="1:3" x14ac:dyDescent="0.35">
      <c r="A12171" s="86">
        <v>46149</v>
      </c>
      <c r="B12171" s="87">
        <v>0.8125</v>
      </c>
      <c r="C12171">
        <v>3.9750000000000004E-5</v>
      </c>
    </row>
    <row r="12172" spans="1:3" x14ac:dyDescent="0.35">
      <c r="A12172" s="86">
        <v>46149</v>
      </c>
      <c r="B12172" s="87">
        <v>0.82291666666666663</v>
      </c>
      <c r="C12172">
        <v>4.07E-5</v>
      </c>
    </row>
    <row r="12173" spans="1:3" x14ac:dyDescent="0.35">
      <c r="A12173" s="86">
        <v>46149</v>
      </c>
      <c r="B12173" s="87">
        <v>0.83333333333333337</v>
      </c>
      <c r="C12173">
        <v>4.1009999999999995E-5</v>
      </c>
    </row>
    <row r="12174" spans="1:3" x14ac:dyDescent="0.35">
      <c r="A12174" s="86">
        <v>46149</v>
      </c>
      <c r="B12174" s="87">
        <v>0.84375</v>
      </c>
      <c r="C12174">
        <v>4.0540000000000001E-5</v>
      </c>
    </row>
    <row r="12175" spans="1:3" x14ac:dyDescent="0.35">
      <c r="A12175" s="86">
        <v>46149</v>
      </c>
      <c r="B12175" s="87">
        <v>0.85416666666666663</v>
      </c>
      <c r="C12175">
        <v>3.9610000000000002E-5</v>
      </c>
    </row>
    <row r="12176" spans="1:3" x14ac:dyDescent="0.35">
      <c r="A12176" s="86">
        <v>46149</v>
      </c>
      <c r="B12176" s="87">
        <v>0.86458333333333337</v>
      </c>
      <c r="C12176">
        <v>3.8500000000000001E-5</v>
      </c>
    </row>
    <row r="12177" spans="1:3" x14ac:dyDescent="0.35">
      <c r="A12177" s="86">
        <v>46149</v>
      </c>
      <c r="B12177" s="87">
        <v>0.875</v>
      </c>
      <c r="C12177">
        <v>3.752E-5</v>
      </c>
    </row>
    <row r="12178" spans="1:3" x14ac:dyDescent="0.35">
      <c r="A12178" s="86">
        <v>46149</v>
      </c>
      <c r="B12178" s="87">
        <v>0.88541666666666663</v>
      </c>
      <c r="C12178">
        <v>3.6919999999999999E-5</v>
      </c>
    </row>
    <row r="12179" spans="1:3" x14ac:dyDescent="0.35">
      <c r="A12179" s="86">
        <v>46149</v>
      </c>
      <c r="B12179" s="87">
        <v>0.89583333333333337</v>
      </c>
      <c r="C12179">
        <v>3.6519999999999996E-5</v>
      </c>
    </row>
    <row r="12180" spans="1:3" x14ac:dyDescent="0.35">
      <c r="A12180" s="86">
        <v>46149</v>
      </c>
      <c r="B12180" s="87">
        <v>0.90625</v>
      </c>
      <c r="C12180">
        <v>3.6100000000000003E-5</v>
      </c>
    </row>
    <row r="12181" spans="1:3" x14ac:dyDescent="0.35">
      <c r="A12181" s="86">
        <v>46149</v>
      </c>
      <c r="B12181" s="87">
        <v>0.91666666666666663</v>
      </c>
      <c r="C12181">
        <v>3.5380000000000003E-5</v>
      </c>
    </row>
    <row r="12182" spans="1:3" x14ac:dyDescent="0.35">
      <c r="A12182" s="86">
        <v>46149</v>
      </c>
      <c r="B12182" s="87">
        <v>0.92708333333333337</v>
      </c>
      <c r="C12182">
        <v>3.4200000000000005E-5</v>
      </c>
    </row>
    <row r="12183" spans="1:3" x14ac:dyDescent="0.35">
      <c r="A12183" s="86">
        <v>46149</v>
      </c>
      <c r="B12183" s="87">
        <v>0.9375</v>
      </c>
      <c r="C12183">
        <v>3.26E-5</v>
      </c>
    </row>
    <row r="12184" spans="1:3" x14ac:dyDescent="0.35">
      <c r="A12184" s="86">
        <v>46149</v>
      </c>
      <c r="B12184" s="87">
        <v>0.94791666666666663</v>
      </c>
      <c r="C12184">
        <v>3.0689999999999999E-5</v>
      </c>
    </row>
    <row r="12185" spans="1:3" x14ac:dyDescent="0.35">
      <c r="A12185" s="86">
        <v>46149</v>
      </c>
      <c r="B12185" s="87">
        <v>0.95833333333333337</v>
      </c>
      <c r="C12185">
        <v>2.862E-5</v>
      </c>
    </row>
    <row r="12186" spans="1:3" x14ac:dyDescent="0.35">
      <c r="A12186" s="86">
        <v>46149</v>
      </c>
      <c r="B12186" s="87">
        <v>0.96875</v>
      </c>
      <c r="C12186">
        <v>2.6480000000000001E-5</v>
      </c>
    </row>
    <row r="12187" spans="1:3" x14ac:dyDescent="0.35">
      <c r="A12187" s="86">
        <v>46149</v>
      </c>
      <c r="B12187" s="87">
        <v>0.97916666666666663</v>
      </c>
      <c r="C12187">
        <v>2.4349999999999999E-5</v>
      </c>
    </row>
    <row r="12188" spans="1:3" x14ac:dyDescent="0.35">
      <c r="A12188" s="86">
        <v>46149</v>
      </c>
      <c r="B12188" s="87">
        <v>0.98958333333333337</v>
      </c>
      <c r="C12188">
        <v>2.2209999999999999E-5</v>
      </c>
    </row>
    <row r="12189" spans="1:3" x14ac:dyDescent="0.35">
      <c r="A12189" s="86">
        <v>46150</v>
      </c>
      <c r="B12189" s="87">
        <v>0</v>
      </c>
      <c r="C12189">
        <v>2.012E-5</v>
      </c>
    </row>
    <row r="12190" spans="1:3" x14ac:dyDescent="0.35">
      <c r="A12190" s="86">
        <v>46150</v>
      </c>
      <c r="B12190" s="87">
        <v>1.0416666666666666E-2</v>
      </c>
      <c r="C12190">
        <v>1.8010000000000002E-5</v>
      </c>
    </row>
    <row r="12191" spans="1:3" x14ac:dyDescent="0.35">
      <c r="A12191" s="86">
        <v>46150</v>
      </c>
      <c r="B12191" s="87">
        <v>2.0833333333333332E-2</v>
      </c>
      <c r="C12191">
        <v>1.611E-5</v>
      </c>
    </row>
    <row r="12192" spans="1:3" x14ac:dyDescent="0.35">
      <c r="A12192" s="86">
        <v>46150</v>
      </c>
      <c r="B12192" s="87">
        <v>3.125E-2</v>
      </c>
      <c r="C12192">
        <v>1.4439999999999999E-5</v>
      </c>
    </row>
    <row r="12193" spans="1:3" x14ac:dyDescent="0.35">
      <c r="A12193" s="86">
        <v>46150</v>
      </c>
      <c r="B12193" s="87">
        <v>4.1666666666666664E-2</v>
      </c>
      <c r="C12193">
        <v>1.31E-5</v>
      </c>
    </row>
    <row r="12194" spans="1:3" x14ac:dyDescent="0.35">
      <c r="A12194" s="86">
        <v>46150</v>
      </c>
      <c r="B12194" s="87">
        <v>5.2083333333333336E-2</v>
      </c>
      <c r="C12194">
        <v>1.216E-5</v>
      </c>
    </row>
    <row r="12195" spans="1:3" x14ac:dyDescent="0.35">
      <c r="A12195" s="86">
        <v>46150</v>
      </c>
      <c r="B12195" s="87">
        <v>6.25E-2</v>
      </c>
      <c r="C12195">
        <v>1.151E-5</v>
      </c>
    </row>
    <row r="12196" spans="1:3" x14ac:dyDescent="0.35">
      <c r="A12196" s="86">
        <v>46150</v>
      </c>
      <c r="B12196" s="87">
        <v>7.2916666666666671E-2</v>
      </c>
      <c r="C12196">
        <v>1.1089999999999999E-5</v>
      </c>
    </row>
    <row r="12197" spans="1:3" x14ac:dyDescent="0.35">
      <c r="A12197" s="86">
        <v>46150</v>
      </c>
      <c r="B12197" s="87">
        <v>8.3333333333333329E-2</v>
      </c>
      <c r="C12197">
        <v>1.079E-5</v>
      </c>
    </row>
    <row r="12198" spans="1:3" x14ac:dyDescent="0.35">
      <c r="A12198" s="86">
        <v>46150</v>
      </c>
      <c r="B12198" s="87">
        <v>9.375E-2</v>
      </c>
      <c r="C12198">
        <v>1.0540000000000001E-5</v>
      </c>
    </row>
    <row r="12199" spans="1:3" x14ac:dyDescent="0.35">
      <c r="A12199" s="86">
        <v>46150</v>
      </c>
      <c r="B12199" s="87">
        <v>0.10416666666666667</v>
      </c>
      <c r="C12199">
        <v>1.03E-5</v>
      </c>
    </row>
    <row r="12200" spans="1:3" x14ac:dyDescent="0.35">
      <c r="A12200" s="86">
        <v>46150</v>
      </c>
      <c r="B12200" s="87">
        <v>0.11458333333333333</v>
      </c>
      <c r="C12200">
        <v>1.0139999999999999E-5</v>
      </c>
    </row>
    <row r="12201" spans="1:3" x14ac:dyDescent="0.35">
      <c r="A12201" s="86">
        <v>46150</v>
      </c>
      <c r="B12201" s="87">
        <v>0.125</v>
      </c>
      <c r="C12201">
        <v>1.0030000000000001E-5</v>
      </c>
    </row>
    <row r="12202" spans="1:3" x14ac:dyDescent="0.35">
      <c r="A12202" s="86">
        <v>46150</v>
      </c>
      <c r="B12202" s="87">
        <v>0.13541666666666666</v>
      </c>
      <c r="C12202">
        <v>9.9500000000000013E-6</v>
      </c>
    </row>
    <row r="12203" spans="1:3" x14ac:dyDescent="0.35">
      <c r="A12203" s="86">
        <v>46150</v>
      </c>
      <c r="B12203" s="87">
        <v>0.14583333333333334</v>
      </c>
      <c r="C12203">
        <v>9.9500000000000013E-6</v>
      </c>
    </row>
    <row r="12204" spans="1:3" x14ac:dyDescent="0.35">
      <c r="A12204" s="86">
        <v>46150</v>
      </c>
      <c r="B12204" s="87">
        <v>0.15625</v>
      </c>
      <c r="C12204">
        <v>9.9799999999999993E-6</v>
      </c>
    </row>
    <row r="12205" spans="1:3" x14ac:dyDescent="0.35">
      <c r="A12205" s="86">
        <v>46150</v>
      </c>
      <c r="B12205" s="87">
        <v>0.16666666666666666</v>
      </c>
      <c r="C12205">
        <v>1.0030000000000001E-5</v>
      </c>
    </row>
    <row r="12206" spans="1:3" x14ac:dyDescent="0.35">
      <c r="A12206" s="86">
        <v>46150</v>
      </c>
      <c r="B12206" s="87">
        <v>0.17708333333333334</v>
      </c>
      <c r="C12206">
        <v>1.004E-5</v>
      </c>
    </row>
    <row r="12207" spans="1:3" x14ac:dyDescent="0.35">
      <c r="A12207" s="86">
        <v>46150</v>
      </c>
      <c r="B12207" s="87">
        <v>0.1875</v>
      </c>
      <c r="C12207">
        <v>1.0120000000000001E-5</v>
      </c>
    </row>
    <row r="12208" spans="1:3" x14ac:dyDescent="0.35">
      <c r="A12208" s="86">
        <v>46150</v>
      </c>
      <c r="B12208" s="87">
        <v>0.19791666666666666</v>
      </c>
      <c r="C12208">
        <v>1.023E-5</v>
      </c>
    </row>
    <row r="12209" spans="1:3" x14ac:dyDescent="0.35">
      <c r="A12209" s="86">
        <v>46150</v>
      </c>
      <c r="B12209" s="87">
        <v>0.20833333333333334</v>
      </c>
      <c r="C12209">
        <v>1.0399999999999999E-5</v>
      </c>
    </row>
    <row r="12210" spans="1:3" x14ac:dyDescent="0.35">
      <c r="A12210" s="86">
        <v>46150</v>
      </c>
      <c r="B12210" s="87">
        <v>0.21875</v>
      </c>
      <c r="C12210">
        <v>1.0720000000000001E-5</v>
      </c>
    </row>
    <row r="12211" spans="1:3" x14ac:dyDescent="0.35">
      <c r="A12211" s="86">
        <v>46150</v>
      </c>
      <c r="B12211" s="87">
        <v>0.22916666666666666</v>
      </c>
      <c r="C12211">
        <v>1.132E-5</v>
      </c>
    </row>
    <row r="12212" spans="1:3" x14ac:dyDescent="0.35">
      <c r="A12212" s="86">
        <v>46150</v>
      </c>
      <c r="B12212" s="87">
        <v>0.23958333333333334</v>
      </c>
      <c r="C12212">
        <v>1.243E-5</v>
      </c>
    </row>
    <row r="12213" spans="1:3" x14ac:dyDescent="0.35">
      <c r="A12213" s="86">
        <v>46150</v>
      </c>
      <c r="B12213" s="87">
        <v>0.25</v>
      </c>
      <c r="C12213">
        <v>1.4260000000000001E-5</v>
      </c>
    </row>
    <row r="12214" spans="1:3" x14ac:dyDescent="0.35">
      <c r="A12214" s="86">
        <v>46150</v>
      </c>
      <c r="B12214" s="87">
        <v>0.26041666666666669</v>
      </c>
      <c r="C12214">
        <v>1.6879999999999998E-5</v>
      </c>
    </row>
    <row r="12215" spans="1:3" x14ac:dyDescent="0.35">
      <c r="A12215" s="86">
        <v>46150</v>
      </c>
      <c r="B12215" s="87">
        <v>0.27083333333333331</v>
      </c>
      <c r="C12215">
        <v>1.9980000000000002E-5</v>
      </c>
    </row>
    <row r="12216" spans="1:3" x14ac:dyDescent="0.35">
      <c r="A12216" s="86">
        <v>46150</v>
      </c>
      <c r="B12216" s="87">
        <v>0.28125</v>
      </c>
      <c r="C12216">
        <v>2.317E-5</v>
      </c>
    </row>
    <row r="12217" spans="1:3" x14ac:dyDescent="0.35">
      <c r="A12217" s="86">
        <v>46150</v>
      </c>
      <c r="B12217" s="87">
        <v>0.29166666666666669</v>
      </c>
      <c r="C12217">
        <v>2.601E-5</v>
      </c>
    </row>
    <row r="12218" spans="1:3" x14ac:dyDescent="0.35">
      <c r="A12218" s="86">
        <v>46150</v>
      </c>
      <c r="B12218" s="87">
        <v>0.30208333333333331</v>
      </c>
      <c r="C12218">
        <v>2.8189999999999999E-5</v>
      </c>
    </row>
    <row r="12219" spans="1:3" x14ac:dyDescent="0.35">
      <c r="A12219" s="86">
        <v>46150</v>
      </c>
      <c r="B12219" s="87">
        <v>0.3125</v>
      </c>
      <c r="C12219">
        <v>2.9749999999999998E-5</v>
      </c>
    </row>
    <row r="12220" spans="1:3" x14ac:dyDescent="0.35">
      <c r="A12220" s="86">
        <v>46150</v>
      </c>
      <c r="B12220" s="87">
        <v>0.32291666666666669</v>
      </c>
      <c r="C12220">
        <v>3.0759999999999997E-5</v>
      </c>
    </row>
    <row r="12221" spans="1:3" x14ac:dyDescent="0.35">
      <c r="A12221" s="86">
        <v>46150</v>
      </c>
      <c r="B12221" s="87">
        <v>0.33333333333333331</v>
      </c>
      <c r="C12221">
        <v>3.1409999999999999E-5</v>
      </c>
    </row>
    <row r="12222" spans="1:3" x14ac:dyDescent="0.35">
      <c r="A12222" s="86">
        <v>46150</v>
      </c>
      <c r="B12222" s="87">
        <v>0.34375</v>
      </c>
      <c r="C12222">
        <v>3.1749999999999999E-5</v>
      </c>
    </row>
    <row r="12223" spans="1:3" x14ac:dyDescent="0.35">
      <c r="A12223" s="86">
        <v>46150</v>
      </c>
      <c r="B12223" s="87">
        <v>0.35416666666666669</v>
      </c>
      <c r="C12223">
        <v>3.1870000000000005E-5</v>
      </c>
    </row>
    <row r="12224" spans="1:3" x14ac:dyDescent="0.35">
      <c r="A12224" s="86">
        <v>46150</v>
      </c>
      <c r="B12224" s="87">
        <v>0.36458333333333331</v>
      </c>
      <c r="C12224">
        <v>3.1870000000000005E-5</v>
      </c>
    </row>
    <row r="12225" spans="1:3" x14ac:dyDescent="0.35">
      <c r="A12225" s="86">
        <v>46150</v>
      </c>
      <c r="B12225" s="87">
        <v>0.375</v>
      </c>
      <c r="C12225">
        <v>3.1780000000000004E-5</v>
      </c>
    </row>
    <row r="12226" spans="1:3" x14ac:dyDescent="0.35">
      <c r="A12226" s="86">
        <v>46150</v>
      </c>
      <c r="B12226" s="87">
        <v>0.38541666666666669</v>
      </c>
      <c r="C12226">
        <v>3.1690000000000003E-5</v>
      </c>
    </row>
    <row r="12227" spans="1:3" x14ac:dyDescent="0.35">
      <c r="A12227" s="86">
        <v>46150</v>
      </c>
      <c r="B12227" s="87">
        <v>0.39583333333333331</v>
      </c>
      <c r="C12227">
        <v>3.1569999999999998E-5</v>
      </c>
    </row>
    <row r="12228" spans="1:3" x14ac:dyDescent="0.35">
      <c r="A12228" s="86">
        <v>46150</v>
      </c>
      <c r="B12228" s="87">
        <v>0.40625</v>
      </c>
      <c r="C12228">
        <v>3.1409999999999999E-5</v>
      </c>
    </row>
    <row r="12229" spans="1:3" x14ac:dyDescent="0.35">
      <c r="A12229" s="86">
        <v>46150</v>
      </c>
      <c r="B12229" s="87">
        <v>0.41666666666666669</v>
      </c>
      <c r="C12229">
        <v>3.1199999999999999E-5</v>
      </c>
    </row>
    <row r="12230" spans="1:3" x14ac:dyDescent="0.35">
      <c r="A12230" s="86">
        <v>46150</v>
      </c>
      <c r="B12230" s="87">
        <v>0.42708333333333331</v>
      </c>
      <c r="C12230">
        <v>3.095E-5</v>
      </c>
    </row>
    <row r="12231" spans="1:3" x14ac:dyDescent="0.35">
      <c r="A12231" s="86">
        <v>46150</v>
      </c>
      <c r="B12231" s="87">
        <v>0.4375</v>
      </c>
      <c r="C12231">
        <v>3.0639999999999998E-5</v>
      </c>
    </row>
    <row r="12232" spans="1:3" x14ac:dyDescent="0.35">
      <c r="A12232" s="86">
        <v>46150</v>
      </c>
      <c r="B12232" s="87">
        <v>0.44791666666666669</v>
      </c>
      <c r="C12232">
        <v>3.0409999999999999E-5</v>
      </c>
    </row>
    <row r="12233" spans="1:3" x14ac:dyDescent="0.35">
      <c r="A12233" s="86">
        <v>46150</v>
      </c>
      <c r="B12233" s="87">
        <v>0.45833333333333331</v>
      </c>
      <c r="C12233">
        <v>3.025E-5</v>
      </c>
    </row>
    <row r="12234" spans="1:3" x14ac:dyDescent="0.35">
      <c r="A12234" s="86">
        <v>46150</v>
      </c>
      <c r="B12234" s="87">
        <v>0.46875</v>
      </c>
      <c r="C12234">
        <v>3.023E-5</v>
      </c>
    </row>
    <row r="12235" spans="1:3" x14ac:dyDescent="0.35">
      <c r="A12235" s="86">
        <v>46150</v>
      </c>
      <c r="B12235" s="87">
        <v>0.47916666666666669</v>
      </c>
      <c r="C12235">
        <v>3.044E-5</v>
      </c>
    </row>
    <row r="12236" spans="1:3" x14ac:dyDescent="0.35">
      <c r="A12236" s="86">
        <v>46150</v>
      </c>
      <c r="B12236" s="87">
        <v>0.48958333333333331</v>
      </c>
      <c r="C12236">
        <v>3.0920000000000002E-5</v>
      </c>
    </row>
    <row r="12237" spans="1:3" x14ac:dyDescent="0.35">
      <c r="A12237" s="86">
        <v>46150</v>
      </c>
      <c r="B12237" s="87">
        <v>0.5</v>
      </c>
      <c r="C12237">
        <v>3.1780000000000004E-5</v>
      </c>
    </row>
    <row r="12238" spans="1:3" x14ac:dyDescent="0.35">
      <c r="A12238" s="86">
        <v>46150</v>
      </c>
      <c r="B12238" s="87">
        <v>0.51041666666666663</v>
      </c>
      <c r="C12238">
        <v>3.3000000000000003E-5</v>
      </c>
    </row>
    <row r="12239" spans="1:3" x14ac:dyDescent="0.35">
      <c r="A12239" s="86">
        <v>46150</v>
      </c>
      <c r="B12239" s="87">
        <v>0.52083333333333337</v>
      </c>
      <c r="C12239">
        <v>3.43E-5</v>
      </c>
    </row>
    <row r="12240" spans="1:3" x14ac:dyDescent="0.35">
      <c r="A12240" s="86">
        <v>46150</v>
      </c>
      <c r="B12240" s="87">
        <v>0.53125</v>
      </c>
      <c r="C12240">
        <v>3.536E-5</v>
      </c>
    </row>
    <row r="12241" spans="1:3" x14ac:dyDescent="0.35">
      <c r="A12241" s="86">
        <v>46150</v>
      </c>
      <c r="B12241" s="87">
        <v>0.54166666666666663</v>
      </c>
      <c r="C12241">
        <v>3.5830000000000001E-5</v>
      </c>
    </row>
    <row r="12242" spans="1:3" x14ac:dyDescent="0.35">
      <c r="A12242" s="86">
        <v>46150</v>
      </c>
      <c r="B12242" s="87">
        <v>0.55208333333333337</v>
      </c>
      <c r="C12242">
        <v>3.5459999999999996E-5</v>
      </c>
    </row>
    <row r="12243" spans="1:3" x14ac:dyDescent="0.35">
      <c r="A12243" s="86">
        <v>46150</v>
      </c>
      <c r="B12243" s="87">
        <v>0.5625</v>
      </c>
      <c r="C12243">
        <v>3.447E-5</v>
      </c>
    </row>
    <row r="12244" spans="1:3" x14ac:dyDescent="0.35">
      <c r="A12244" s="86">
        <v>46150</v>
      </c>
      <c r="B12244" s="87">
        <v>0.57291666666666663</v>
      </c>
      <c r="C12244">
        <v>3.3140000000000005E-5</v>
      </c>
    </row>
    <row r="12245" spans="1:3" x14ac:dyDescent="0.35">
      <c r="A12245" s="86">
        <v>46150</v>
      </c>
      <c r="B12245" s="87">
        <v>0.58333333333333337</v>
      </c>
      <c r="C12245">
        <v>3.1780000000000004E-5</v>
      </c>
    </row>
    <row r="12246" spans="1:3" x14ac:dyDescent="0.35">
      <c r="A12246" s="86">
        <v>46150</v>
      </c>
      <c r="B12246" s="87">
        <v>0.59375</v>
      </c>
      <c r="C12246">
        <v>3.0639999999999998E-5</v>
      </c>
    </row>
    <row r="12247" spans="1:3" x14ac:dyDescent="0.35">
      <c r="A12247" s="86">
        <v>46150</v>
      </c>
      <c r="B12247" s="87">
        <v>0.60416666666666663</v>
      </c>
      <c r="C12247">
        <v>2.972E-5</v>
      </c>
    </row>
    <row r="12248" spans="1:3" x14ac:dyDescent="0.35">
      <c r="A12248" s="86">
        <v>46150</v>
      </c>
      <c r="B12248" s="87">
        <v>0.61458333333333337</v>
      </c>
      <c r="C12248">
        <v>2.8879999999999998E-5</v>
      </c>
    </row>
    <row r="12249" spans="1:3" x14ac:dyDescent="0.35">
      <c r="A12249" s="86">
        <v>46150</v>
      </c>
      <c r="B12249" s="87">
        <v>0.625</v>
      </c>
      <c r="C12249">
        <v>2.8119999999999998E-5</v>
      </c>
    </row>
    <row r="12250" spans="1:3" x14ac:dyDescent="0.35">
      <c r="A12250" s="86">
        <v>46150</v>
      </c>
      <c r="B12250" s="87">
        <v>0.63541666666666663</v>
      </c>
      <c r="C12250">
        <v>2.7339999999999999E-5</v>
      </c>
    </row>
    <row r="12251" spans="1:3" x14ac:dyDescent="0.35">
      <c r="A12251" s="86">
        <v>46150</v>
      </c>
      <c r="B12251" s="87">
        <v>0.64583333333333337</v>
      </c>
      <c r="C12251">
        <v>2.6570000000000001E-5</v>
      </c>
    </row>
    <row r="12252" spans="1:3" x14ac:dyDescent="0.35">
      <c r="A12252" s="86">
        <v>46150</v>
      </c>
      <c r="B12252" s="87">
        <v>0.65625</v>
      </c>
      <c r="C12252">
        <v>2.586E-5</v>
      </c>
    </row>
    <row r="12253" spans="1:3" x14ac:dyDescent="0.35">
      <c r="A12253" s="86">
        <v>46150</v>
      </c>
      <c r="B12253" s="87">
        <v>0.66666666666666663</v>
      </c>
      <c r="C12253">
        <v>2.5229999999999997E-5</v>
      </c>
    </row>
    <row r="12254" spans="1:3" x14ac:dyDescent="0.35">
      <c r="A12254" s="86">
        <v>46150</v>
      </c>
      <c r="B12254" s="87">
        <v>0.67708333333333337</v>
      </c>
      <c r="C12254">
        <v>2.4750000000000002E-5</v>
      </c>
    </row>
    <row r="12255" spans="1:3" x14ac:dyDescent="0.35">
      <c r="A12255" s="86">
        <v>46150</v>
      </c>
      <c r="B12255" s="87">
        <v>0.6875</v>
      </c>
      <c r="C12255">
        <v>2.4469999999999998E-5</v>
      </c>
    </row>
    <row r="12256" spans="1:3" x14ac:dyDescent="0.35">
      <c r="A12256" s="86">
        <v>46150</v>
      </c>
      <c r="B12256" s="87">
        <v>0.69791666666666663</v>
      </c>
      <c r="C12256">
        <v>2.442E-5</v>
      </c>
    </row>
    <row r="12257" spans="1:3" x14ac:dyDescent="0.35">
      <c r="A12257" s="86">
        <v>46150</v>
      </c>
      <c r="B12257" s="87">
        <v>0.70833333333333337</v>
      </c>
      <c r="C12257">
        <v>2.4649999999999999E-5</v>
      </c>
    </row>
    <row r="12258" spans="1:3" x14ac:dyDescent="0.35">
      <c r="A12258" s="86">
        <v>46150</v>
      </c>
      <c r="B12258" s="87">
        <v>0.71875</v>
      </c>
      <c r="C12258">
        <v>2.5260000000000002E-5</v>
      </c>
    </row>
    <row r="12259" spans="1:3" x14ac:dyDescent="0.35">
      <c r="A12259" s="86">
        <v>46150</v>
      </c>
      <c r="B12259" s="87">
        <v>0.72916666666666663</v>
      </c>
      <c r="C12259">
        <v>2.618E-5</v>
      </c>
    </row>
    <row r="12260" spans="1:3" x14ac:dyDescent="0.35">
      <c r="A12260" s="86">
        <v>46150</v>
      </c>
      <c r="B12260" s="87">
        <v>0.73958333333333337</v>
      </c>
      <c r="C12260">
        <v>2.7380000000000002E-5</v>
      </c>
    </row>
    <row r="12261" spans="1:3" x14ac:dyDescent="0.35">
      <c r="A12261" s="86">
        <v>46150</v>
      </c>
      <c r="B12261" s="87">
        <v>0.75</v>
      </c>
      <c r="C12261">
        <v>2.8879999999999998E-5</v>
      </c>
    </row>
    <row r="12262" spans="1:3" x14ac:dyDescent="0.35">
      <c r="A12262" s="86">
        <v>46150</v>
      </c>
      <c r="B12262" s="87">
        <v>0.76041666666666663</v>
      </c>
      <c r="C12262">
        <v>3.0639999999999998E-5</v>
      </c>
    </row>
    <row r="12263" spans="1:3" x14ac:dyDescent="0.35">
      <c r="A12263" s="86">
        <v>46150</v>
      </c>
      <c r="B12263" s="87">
        <v>0.77083333333333337</v>
      </c>
      <c r="C12263">
        <v>3.2539999999999997E-5</v>
      </c>
    </row>
    <row r="12264" spans="1:3" x14ac:dyDescent="0.35">
      <c r="A12264" s="86">
        <v>46150</v>
      </c>
      <c r="B12264" s="87">
        <v>0.78125</v>
      </c>
      <c r="C12264">
        <v>3.451E-5</v>
      </c>
    </row>
    <row r="12265" spans="1:3" x14ac:dyDescent="0.35">
      <c r="A12265" s="86">
        <v>46150</v>
      </c>
      <c r="B12265" s="87">
        <v>0.79166666666666663</v>
      </c>
      <c r="C12265">
        <v>3.6409999999999999E-5</v>
      </c>
    </row>
    <row r="12266" spans="1:3" x14ac:dyDescent="0.35">
      <c r="A12266" s="86">
        <v>46150</v>
      </c>
      <c r="B12266" s="87">
        <v>0.80208333333333337</v>
      </c>
      <c r="C12266">
        <v>3.8170000000000002E-5</v>
      </c>
    </row>
    <row r="12267" spans="1:3" x14ac:dyDescent="0.35">
      <c r="A12267" s="86">
        <v>46150</v>
      </c>
      <c r="B12267" s="87">
        <v>0.8125</v>
      </c>
      <c r="C12267">
        <v>3.96E-5</v>
      </c>
    </row>
    <row r="12268" spans="1:3" x14ac:dyDescent="0.35">
      <c r="A12268" s="86">
        <v>46150</v>
      </c>
      <c r="B12268" s="87">
        <v>0.82291666666666663</v>
      </c>
      <c r="C12268">
        <v>4.0550000000000003E-5</v>
      </c>
    </row>
    <row r="12269" spans="1:3" x14ac:dyDescent="0.35">
      <c r="A12269" s="86">
        <v>46150</v>
      </c>
      <c r="B12269" s="87">
        <v>0.83333333333333337</v>
      </c>
      <c r="C12269">
        <v>4.0849999999999997E-5</v>
      </c>
    </row>
    <row r="12270" spans="1:3" x14ac:dyDescent="0.35">
      <c r="A12270" s="86">
        <v>46150</v>
      </c>
      <c r="B12270" s="87">
        <v>0.84375</v>
      </c>
      <c r="C12270">
        <v>4.0390000000000005E-5</v>
      </c>
    </row>
    <row r="12271" spans="1:3" x14ac:dyDescent="0.35">
      <c r="A12271" s="86">
        <v>46150</v>
      </c>
      <c r="B12271" s="87">
        <v>0.85416666666666663</v>
      </c>
      <c r="C12271">
        <v>3.947E-5</v>
      </c>
    </row>
    <row r="12272" spans="1:3" x14ac:dyDescent="0.35">
      <c r="A12272" s="86">
        <v>46150</v>
      </c>
      <c r="B12272" s="87">
        <v>0.86458333333333337</v>
      </c>
      <c r="C12272">
        <v>3.8350000000000004E-5</v>
      </c>
    </row>
    <row r="12273" spans="1:3" x14ac:dyDescent="0.35">
      <c r="A12273" s="86">
        <v>46150</v>
      </c>
      <c r="B12273" s="87">
        <v>0.875</v>
      </c>
      <c r="C12273">
        <v>3.7379999999999998E-5</v>
      </c>
    </row>
    <row r="12274" spans="1:3" x14ac:dyDescent="0.35">
      <c r="A12274" s="86">
        <v>46150</v>
      </c>
      <c r="B12274" s="87">
        <v>0.88541666666666663</v>
      </c>
      <c r="C12274">
        <v>3.6779999999999997E-5</v>
      </c>
    </row>
    <row r="12275" spans="1:3" x14ac:dyDescent="0.35">
      <c r="A12275" s="86">
        <v>46150</v>
      </c>
      <c r="B12275" s="87">
        <v>0.89583333333333337</v>
      </c>
      <c r="C12275">
        <v>3.6380000000000001E-5</v>
      </c>
    </row>
    <row r="12276" spans="1:3" x14ac:dyDescent="0.35">
      <c r="A12276" s="86">
        <v>46150</v>
      </c>
      <c r="B12276" s="87">
        <v>0.90625</v>
      </c>
      <c r="C12276">
        <v>3.5970000000000003E-5</v>
      </c>
    </row>
    <row r="12277" spans="1:3" x14ac:dyDescent="0.35">
      <c r="A12277" s="86">
        <v>46150</v>
      </c>
      <c r="B12277" s="87">
        <v>0.91666666666666663</v>
      </c>
      <c r="C12277">
        <v>3.5249999999999996E-5</v>
      </c>
    </row>
    <row r="12278" spans="1:3" x14ac:dyDescent="0.35">
      <c r="A12278" s="86">
        <v>46150</v>
      </c>
      <c r="B12278" s="87">
        <v>0.92708333333333337</v>
      </c>
      <c r="C12278">
        <v>3.4070000000000004E-5</v>
      </c>
    </row>
    <row r="12279" spans="1:3" x14ac:dyDescent="0.35">
      <c r="A12279" s="86">
        <v>46150</v>
      </c>
      <c r="B12279" s="87">
        <v>0.9375</v>
      </c>
      <c r="C12279">
        <v>3.2480000000000001E-5</v>
      </c>
    </row>
    <row r="12280" spans="1:3" x14ac:dyDescent="0.35">
      <c r="A12280" s="86">
        <v>46150</v>
      </c>
      <c r="B12280" s="87">
        <v>0.94791666666666663</v>
      </c>
      <c r="C12280">
        <v>3.0580000000000002E-5</v>
      </c>
    </row>
    <row r="12281" spans="1:3" x14ac:dyDescent="0.35">
      <c r="A12281" s="86">
        <v>46150</v>
      </c>
      <c r="B12281" s="87">
        <v>0.95833333333333337</v>
      </c>
      <c r="C12281">
        <v>2.851E-5</v>
      </c>
    </row>
    <row r="12282" spans="1:3" x14ac:dyDescent="0.35">
      <c r="A12282" s="86">
        <v>46150</v>
      </c>
      <c r="B12282" s="87">
        <v>0.96875</v>
      </c>
      <c r="C12282">
        <v>2.6380000000000002E-5</v>
      </c>
    </row>
    <row r="12283" spans="1:3" x14ac:dyDescent="0.35">
      <c r="A12283" s="86">
        <v>46150</v>
      </c>
      <c r="B12283" s="87">
        <v>0.97916666666666663</v>
      </c>
      <c r="C12283">
        <v>2.4260000000000002E-5</v>
      </c>
    </row>
    <row r="12284" spans="1:3" x14ac:dyDescent="0.35">
      <c r="A12284" s="86">
        <v>46150</v>
      </c>
      <c r="B12284" s="87">
        <v>0.98958333333333337</v>
      </c>
      <c r="C12284">
        <v>2.213E-5</v>
      </c>
    </row>
    <row r="12285" spans="1:3" x14ac:dyDescent="0.35">
      <c r="A12285" s="86">
        <v>46151</v>
      </c>
      <c r="B12285" s="87">
        <v>0</v>
      </c>
      <c r="C12285">
        <v>2.0039999999999998E-5</v>
      </c>
    </row>
    <row r="12286" spans="1:3" x14ac:dyDescent="0.35">
      <c r="A12286" s="86">
        <v>46151</v>
      </c>
      <c r="B12286" s="87">
        <v>1.0416666666666666E-2</v>
      </c>
      <c r="C12286">
        <v>1.8490000000000001E-5</v>
      </c>
    </row>
    <row r="12287" spans="1:3" x14ac:dyDescent="0.35">
      <c r="A12287" s="86">
        <v>46151</v>
      </c>
      <c r="B12287" s="87">
        <v>2.0833333333333332E-2</v>
      </c>
      <c r="C12287">
        <v>1.732E-5</v>
      </c>
    </row>
    <row r="12288" spans="1:3" x14ac:dyDescent="0.35">
      <c r="A12288" s="86">
        <v>46151</v>
      </c>
      <c r="B12288" s="87">
        <v>3.125E-2</v>
      </c>
      <c r="C12288">
        <v>1.6310000000000001E-5</v>
      </c>
    </row>
    <row r="12289" spans="1:3" x14ac:dyDescent="0.35">
      <c r="A12289" s="86">
        <v>46151</v>
      </c>
      <c r="B12289" s="87">
        <v>4.1666666666666664E-2</v>
      </c>
      <c r="C12289">
        <v>1.5360000000000002E-5</v>
      </c>
    </row>
    <row r="12290" spans="1:3" x14ac:dyDescent="0.35">
      <c r="A12290" s="86">
        <v>46151</v>
      </c>
      <c r="B12290" s="87">
        <v>5.2083333333333336E-2</v>
      </c>
      <c r="C12290">
        <v>1.4370000000000001E-5</v>
      </c>
    </row>
    <row r="12291" spans="1:3" x14ac:dyDescent="0.35">
      <c r="A12291" s="86">
        <v>46151</v>
      </c>
      <c r="B12291" s="87">
        <v>6.25E-2</v>
      </c>
      <c r="C12291">
        <v>1.3370000000000001E-5</v>
      </c>
    </row>
    <row r="12292" spans="1:3" x14ac:dyDescent="0.35">
      <c r="A12292" s="86">
        <v>46151</v>
      </c>
      <c r="B12292" s="87">
        <v>7.2916666666666671E-2</v>
      </c>
      <c r="C12292">
        <v>1.2479999999999999E-5</v>
      </c>
    </row>
    <row r="12293" spans="1:3" x14ac:dyDescent="0.35">
      <c r="A12293" s="86">
        <v>46151</v>
      </c>
      <c r="B12293" s="87">
        <v>8.3333333333333329E-2</v>
      </c>
      <c r="C12293">
        <v>1.171E-5</v>
      </c>
    </row>
    <row r="12294" spans="1:3" x14ac:dyDescent="0.35">
      <c r="A12294" s="86">
        <v>46151</v>
      </c>
      <c r="B12294" s="87">
        <v>9.375E-2</v>
      </c>
      <c r="C12294">
        <v>1.116E-5</v>
      </c>
    </row>
    <row r="12295" spans="1:3" x14ac:dyDescent="0.35">
      <c r="A12295" s="86">
        <v>46151</v>
      </c>
      <c r="B12295" s="87">
        <v>0.10416666666666667</v>
      </c>
      <c r="C12295">
        <v>1.079E-5</v>
      </c>
    </row>
    <row r="12296" spans="1:3" x14ac:dyDescent="0.35">
      <c r="A12296" s="86">
        <v>46151</v>
      </c>
      <c r="B12296" s="87">
        <v>0.11458333333333333</v>
      </c>
      <c r="C12296">
        <v>1.0540000000000001E-5</v>
      </c>
    </row>
    <row r="12297" spans="1:3" x14ac:dyDescent="0.35">
      <c r="A12297" s="86">
        <v>46151</v>
      </c>
      <c r="B12297" s="87">
        <v>0.125</v>
      </c>
      <c r="C12297">
        <v>1.0359999999999999E-5</v>
      </c>
    </row>
    <row r="12298" spans="1:3" x14ac:dyDescent="0.35">
      <c r="A12298" s="86">
        <v>46151</v>
      </c>
      <c r="B12298" s="87">
        <v>0.13541666666666666</v>
      </c>
      <c r="C12298">
        <v>1.024E-5</v>
      </c>
    </row>
    <row r="12299" spans="1:3" x14ac:dyDescent="0.35">
      <c r="A12299" s="86">
        <v>46151</v>
      </c>
      <c r="B12299" s="87">
        <v>0.14583333333333334</v>
      </c>
      <c r="C12299">
        <v>1.013E-5</v>
      </c>
    </row>
    <row r="12300" spans="1:3" x14ac:dyDescent="0.35">
      <c r="A12300" s="86">
        <v>46151</v>
      </c>
      <c r="B12300" s="87">
        <v>0.15625</v>
      </c>
      <c r="C12300">
        <v>1.004E-5</v>
      </c>
    </row>
    <row r="12301" spans="1:3" x14ac:dyDescent="0.35">
      <c r="A12301" s="86">
        <v>46151</v>
      </c>
      <c r="B12301" s="87">
        <v>0.16666666666666666</v>
      </c>
      <c r="C12301">
        <v>9.9900000000000009E-6</v>
      </c>
    </row>
    <row r="12302" spans="1:3" x14ac:dyDescent="0.35">
      <c r="A12302" s="86">
        <v>46151</v>
      </c>
      <c r="B12302" s="87">
        <v>0.17708333333333334</v>
      </c>
      <c r="C12302">
        <v>9.9399999999999997E-6</v>
      </c>
    </row>
    <row r="12303" spans="1:3" x14ac:dyDescent="0.35">
      <c r="A12303" s="86">
        <v>46151</v>
      </c>
      <c r="B12303" s="87">
        <v>0.1875</v>
      </c>
      <c r="C12303">
        <v>9.9399999999999997E-6</v>
      </c>
    </row>
    <row r="12304" spans="1:3" x14ac:dyDescent="0.35">
      <c r="A12304" s="86">
        <v>46151</v>
      </c>
      <c r="B12304" s="87">
        <v>0.19791666666666666</v>
      </c>
      <c r="C12304">
        <v>9.9399999999999997E-6</v>
      </c>
    </row>
    <row r="12305" spans="1:3" x14ac:dyDescent="0.35">
      <c r="A12305" s="86">
        <v>46151</v>
      </c>
      <c r="B12305" s="87">
        <v>0.20833333333333334</v>
      </c>
      <c r="C12305">
        <v>9.9900000000000009E-6</v>
      </c>
    </row>
    <row r="12306" spans="1:3" x14ac:dyDescent="0.35">
      <c r="A12306" s="86">
        <v>46151</v>
      </c>
      <c r="B12306" s="87">
        <v>0.21875</v>
      </c>
      <c r="C12306">
        <v>1.005E-5</v>
      </c>
    </row>
    <row r="12307" spans="1:3" x14ac:dyDescent="0.35">
      <c r="A12307" s="86">
        <v>46151</v>
      </c>
      <c r="B12307" s="87">
        <v>0.22916666666666666</v>
      </c>
      <c r="C12307">
        <v>1.0189999999999999E-5</v>
      </c>
    </row>
    <row r="12308" spans="1:3" x14ac:dyDescent="0.35">
      <c r="A12308" s="86">
        <v>46151</v>
      </c>
      <c r="B12308" s="87">
        <v>0.23958333333333334</v>
      </c>
      <c r="C12308">
        <v>1.047E-5</v>
      </c>
    </row>
    <row r="12309" spans="1:3" x14ac:dyDescent="0.35">
      <c r="A12309" s="86">
        <v>46151</v>
      </c>
      <c r="B12309" s="87">
        <v>0.25</v>
      </c>
      <c r="C12309">
        <v>1.093E-5</v>
      </c>
    </row>
    <row r="12310" spans="1:3" x14ac:dyDescent="0.35">
      <c r="A12310" s="86">
        <v>46151</v>
      </c>
      <c r="B12310" s="87">
        <v>0.26041666666666669</v>
      </c>
      <c r="C12310">
        <v>1.165E-5</v>
      </c>
    </row>
    <row r="12311" spans="1:3" x14ac:dyDescent="0.35">
      <c r="A12311" s="86">
        <v>46151</v>
      </c>
      <c r="B12311" s="87">
        <v>0.27083333333333331</v>
      </c>
      <c r="C12311">
        <v>1.2659999999999999E-5</v>
      </c>
    </row>
    <row r="12312" spans="1:3" x14ac:dyDescent="0.35">
      <c r="A12312" s="86">
        <v>46151</v>
      </c>
      <c r="B12312" s="87">
        <v>0.28125</v>
      </c>
      <c r="C12312">
        <v>1.4E-5</v>
      </c>
    </row>
    <row r="12313" spans="1:3" x14ac:dyDescent="0.35">
      <c r="A12313" s="86">
        <v>46151</v>
      </c>
      <c r="B12313" s="87">
        <v>0.29166666666666669</v>
      </c>
      <c r="C12313">
        <v>1.573E-5</v>
      </c>
    </row>
    <row r="12314" spans="1:3" x14ac:dyDescent="0.35">
      <c r="A12314" s="86">
        <v>46151</v>
      </c>
      <c r="B12314" s="87">
        <v>0.30208333333333331</v>
      </c>
      <c r="C12314">
        <v>1.7880000000000002E-5</v>
      </c>
    </row>
    <row r="12315" spans="1:3" x14ac:dyDescent="0.35">
      <c r="A12315" s="86">
        <v>46151</v>
      </c>
      <c r="B12315" s="87">
        <v>0.3125</v>
      </c>
      <c r="C12315">
        <v>2.0270000000000001E-5</v>
      </c>
    </row>
    <row r="12316" spans="1:3" x14ac:dyDescent="0.35">
      <c r="A12316" s="86">
        <v>46151</v>
      </c>
      <c r="B12316" s="87">
        <v>0.32291666666666669</v>
      </c>
      <c r="C12316">
        <v>2.2739999999999999E-5</v>
      </c>
    </row>
    <row r="12317" spans="1:3" x14ac:dyDescent="0.35">
      <c r="A12317" s="86">
        <v>46151</v>
      </c>
      <c r="B12317" s="87">
        <v>0.33333333333333331</v>
      </c>
      <c r="C12317">
        <v>2.5129999999999998E-5</v>
      </c>
    </row>
    <row r="12318" spans="1:3" x14ac:dyDescent="0.35">
      <c r="A12318" s="86">
        <v>46151</v>
      </c>
      <c r="B12318" s="87">
        <v>0.34375</v>
      </c>
      <c r="C12318">
        <v>2.7300000000000003E-5</v>
      </c>
    </row>
    <row r="12319" spans="1:3" x14ac:dyDescent="0.35">
      <c r="A12319" s="86">
        <v>46151</v>
      </c>
      <c r="B12319" s="87">
        <v>0.35416666666666669</v>
      </c>
      <c r="C12319">
        <v>2.9219999999999998E-5</v>
      </c>
    </row>
    <row r="12320" spans="1:3" x14ac:dyDescent="0.35">
      <c r="A12320" s="86">
        <v>46151</v>
      </c>
      <c r="B12320" s="87">
        <v>0.36458333333333331</v>
      </c>
      <c r="C12320">
        <v>3.0849999999999998E-5</v>
      </c>
    </row>
    <row r="12321" spans="1:3" x14ac:dyDescent="0.35">
      <c r="A12321" s="86">
        <v>46151</v>
      </c>
      <c r="B12321" s="87">
        <v>0.375</v>
      </c>
      <c r="C12321">
        <v>3.2239999999999996E-5</v>
      </c>
    </row>
    <row r="12322" spans="1:3" x14ac:dyDescent="0.35">
      <c r="A12322" s="86">
        <v>46151</v>
      </c>
      <c r="B12322" s="87">
        <v>0.38541666666666669</v>
      </c>
      <c r="C12322">
        <v>3.3369999999999994E-5</v>
      </c>
    </row>
    <row r="12323" spans="1:3" x14ac:dyDescent="0.35">
      <c r="A12323" s="86">
        <v>46151</v>
      </c>
      <c r="B12323" s="87">
        <v>0.39583333333333331</v>
      </c>
      <c r="C12323">
        <v>3.4310000000000002E-5</v>
      </c>
    </row>
    <row r="12324" spans="1:3" x14ac:dyDescent="0.35">
      <c r="A12324" s="86">
        <v>46151</v>
      </c>
      <c r="B12324" s="87">
        <v>0.40625</v>
      </c>
      <c r="C12324">
        <v>3.5139999999999999E-5</v>
      </c>
    </row>
    <row r="12325" spans="1:3" x14ac:dyDescent="0.35">
      <c r="A12325" s="86">
        <v>46151</v>
      </c>
      <c r="B12325" s="87">
        <v>0.41666666666666669</v>
      </c>
      <c r="C12325">
        <v>3.5880000000000002E-5</v>
      </c>
    </row>
    <row r="12326" spans="1:3" x14ac:dyDescent="0.35">
      <c r="A12326" s="86">
        <v>46151</v>
      </c>
      <c r="B12326" s="87">
        <v>0.42708333333333331</v>
      </c>
      <c r="C12326">
        <v>3.6650000000000003E-5</v>
      </c>
    </row>
    <row r="12327" spans="1:3" x14ac:dyDescent="0.35">
      <c r="A12327" s="86">
        <v>46151</v>
      </c>
      <c r="B12327" s="87">
        <v>0.4375</v>
      </c>
      <c r="C12327">
        <v>3.7359999999999995E-5</v>
      </c>
    </row>
    <row r="12328" spans="1:3" x14ac:dyDescent="0.35">
      <c r="A12328" s="86">
        <v>46151</v>
      </c>
      <c r="B12328" s="87">
        <v>0.44791666666666669</v>
      </c>
      <c r="C12328">
        <v>3.803E-5</v>
      </c>
    </row>
    <row r="12329" spans="1:3" x14ac:dyDescent="0.35">
      <c r="A12329" s="86">
        <v>46151</v>
      </c>
      <c r="B12329" s="87">
        <v>0.45833333333333331</v>
      </c>
      <c r="C12329">
        <v>3.858E-5</v>
      </c>
    </row>
    <row r="12330" spans="1:3" x14ac:dyDescent="0.35">
      <c r="A12330" s="86">
        <v>46151</v>
      </c>
      <c r="B12330" s="87">
        <v>0.46875</v>
      </c>
      <c r="C12330">
        <v>3.9020000000000002E-5</v>
      </c>
    </row>
    <row r="12331" spans="1:3" x14ac:dyDescent="0.35">
      <c r="A12331" s="86">
        <v>46151</v>
      </c>
      <c r="B12331" s="87">
        <v>0.47916666666666669</v>
      </c>
      <c r="C12331">
        <v>3.9379999999999999E-5</v>
      </c>
    </row>
    <row r="12332" spans="1:3" x14ac:dyDescent="0.35">
      <c r="A12332" s="86">
        <v>46151</v>
      </c>
      <c r="B12332" s="87">
        <v>0.48958333333333331</v>
      </c>
      <c r="C12332">
        <v>3.9780000000000002E-5</v>
      </c>
    </row>
    <row r="12333" spans="1:3" x14ac:dyDescent="0.35">
      <c r="A12333" s="86">
        <v>46151</v>
      </c>
      <c r="B12333" s="87">
        <v>0.5</v>
      </c>
      <c r="C12333">
        <v>4.0309999999999999E-5</v>
      </c>
    </row>
    <row r="12334" spans="1:3" x14ac:dyDescent="0.35">
      <c r="A12334" s="86">
        <v>46151</v>
      </c>
      <c r="B12334" s="87">
        <v>0.51041666666666663</v>
      </c>
      <c r="C12334">
        <v>4.0980000000000004E-5</v>
      </c>
    </row>
    <row r="12335" spans="1:3" x14ac:dyDescent="0.35">
      <c r="A12335" s="86">
        <v>46151</v>
      </c>
      <c r="B12335" s="87">
        <v>0.52083333333333337</v>
      </c>
      <c r="C12335">
        <v>4.1689999999999996E-5</v>
      </c>
    </row>
    <row r="12336" spans="1:3" x14ac:dyDescent="0.35">
      <c r="A12336" s="86">
        <v>46151</v>
      </c>
      <c r="B12336" s="87">
        <v>0.53125</v>
      </c>
      <c r="C12336">
        <v>4.2229999999999994E-5</v>
      </c>
    </row>
    <row r="12337" spans="1:3" x14ac:dyDescent="0.35">
      <c r="A12337" s="86">
        <v>46151</v>
      </c>
      <c r="B12337" s="87">
        <v>0.54166666666666663</v>
      </c>
      <c r="C12337">
        <v>4.2410000000000002E-5</v>
      </c>
    </row>
    <row r="12338" spans="1:3" x14ac:dyDescent="0.35">
      <c r="A12338" s="86">
        <v>46151</v>
      </c>
      <c r="B12338" s="87">
        <v>0.55208333333333337</v>
      </c>
      <c r="C12338">
        <v>4.2129999999999998E-5</v>
      </c>
    </row>
    <row r="12339" spans="1:3" x14ac:dyDescent="0.35">
      <c r="A12339" s="86">
        <v>46151</v>
      </c>
      <c r="B12339" s="87">
        <v>0.5625</v>
      </c>
      <c r="C12339">
        <v>4.1459999999999999E-5</v>
      </c>
    </row>
    <row r="12340" spans="1:3" x14ac:dyDescent="0.35">
      <c r="A12340" s="86">
        <v>46151</v>
      </c>
      <c r="B12340" s="87">
        <v>0.57291666666666663</v>
      </c>
      <c r="C12340">
        <v>4.0540000000000001E-5</v>
      </c>
    </row>
    <row r="12341" spans="1:3" x14ac:dyDescent="0.35">
      <c r="A12341" s="86">
        <v>46151</v>
      </c>
      <c r="B12341" s="87">
        <v>0.58333333333333337</v>
      </c>
      <c r="C12341">
        <v>3.9549999999999999E-5</v>
      </c>
    </row>
    <row r="12342" spans="1:3" x14ac:dyDescent="0.35">
      <c r="A12342" s="86">
        <v>46151</v>
      </c>
      <c r="B12342" s="87">
        <v>0.59375</v>
      </c>
      <c r="C12342">
        <v>3.8550000000000002E-5</v>
      </c>
    </row>
    <row r="12343" spans="1:3" x14ac:dyDescent="0.35">
      <c r="A12343" s="86">
        <v>46151</v>
      </c>
      <c r="B12343" s="87">
        <v>0.60416666666666663</v>
      </c>
      <c r="C12343">
        <v>3.7610000000000001E-5</v>
      </c>
    </row>
    <row r="12344" spans="1:3" x14ac:dyDescent="0.35">
      <c r="A12344" s="86">
        <v>46151</v>
      </c>
      <c r="B12344" s="87">
        <v>0.61458333333333337</v>
      </c>
      <c r="C12344">
        <v>3.6709999999999999E-5</v>
      </c>
    </row>
    <row r="12345" spans="1:3" x14ac:dyDescent="0.35">
      <c r="A12345" s="86">
        <v>46151</v>
      </c>
      <c r="B12345" s="87">
        <v>0.625</v>
      </c>
      <c r="C12345">
        <v>3.5880000000000002E-5</v>
      </c>
    </row>
    <row r="12346" spans="1:3" x14ac:dyDescent="0.35">
      <c r="A12346" s="86">
        <v>46151</v>
      </c>
      <c r="B12346" s="87">
        <v>0.63541666666666663</v>
      </c>
      <c r="C12346">
        <v>3.5119999999999996E-5</v>
      </c>
    </row>
    <row r="12347" spans="1:3" x14ac:dyDescent="0.35">
      <c r="A12347" s="86">
        <v>46151</v>
      </c>
      <c r="B12347" s="87">
        <v>0.64583333333333337</v>
      </c>
      <c r="C12347">
        <v>3.4479999999999995E-5</v>
      </c>
    </row>
    <row r="12348" spans="1:3" x14ac:dyDescent="0.35">
      <c r="A12348" s="86">
        <v>46151</v>
      </c>
      <c r="B12348" s="87">
        <v>0.65625</v>
      </c>
      <c r="C12348">
        <v>3.3939999999999997E-5</v>
      </c>
    </row>
    <row r="12349" spans="1:3" x14ac:dyDescent="0.35">
      <c r="A12349" s="86">
        <v>46151</v>
      </c>
      <c r="B12349" s="87">
        <v>0.66666666666666663</v>
      </c>
      <c r="C12349">
        <v>3.3599999999999997E-5</v>
      </c>
    </row>
    <row r="12350" spans="1:3" x14ac:dyDescent="0.35">
      <c r="A12350" s="86">
        <v>46151</v>
      </c>
      <c r="B12350" s="87">
        <v>0.67708333333333337</v>
      </c>
      <c r="C12350">
        <v>3.3439999999999998E-5</v>
      </c>
    </row>
    <row r="12351" spans="1:3" x14ac:dyDescent="0.35">
      <c r="A12351" s="86">
        <v>46151</v>
      </c>
      <c r="B12351" s="87">
        <v>0.6875</v>
      </c>
      <c r="C12351">
        <v>3.3529999999999999E-5</v>
      </c>
    </row>
    <row r="12352" spans="1:3" x14ac:dyDescent="0.35">
      <c r="A12352" s="86">
        <v>46151</v>
      </c>
      <c r="B12352" s="87">
        <v>0.69791666666666663</v>
      </c>
      <c r="C12352">
        <v>3.383E-5</v>
      </c>
    </row>
    <row r="12353" spans="1:3" x14ac:dyDescent="0.35">
      <c r="A12353" s="86">
        <v>46151</v>
      </c>
      <c r="B12353" s="87">
        <v>0.70833333333333337</v>
      </c>
      <c r="C12353">
        <v>3.4360000000000003E-5</v>
      </c>
    </row>
    <row r="12354" spans="1:3" x14ac:dyDescent="0.35">
      <c r="A12354" s="86">
        <v>46151</v>
      </c>
      <c r="B12354" s="87">
        <v>0.71875</v>
      </c>
      <c r="C12354">
        <v>3.5119999999999996E-5</v>
      </c>
    </row>
    <row r="12355" spans="1:3" x14ac:dyDescent="0.35">
      <c r="A12355" s="86">
        <v>46151</v>
      </c>
      <c r="B12355" s="87">
        <v>0.72916666666666663</v>
      </c>
      <c r="C12355">
        <v>3.6060000000000004E-5</v>
      </c>
    </row>
    <row r="12356" spans="1:3" x14ac:dyDescent="0.35">
      <c r="A12356" s="86">
        <v>46151</v>
      </c>
      <c r="B12356" s="87">
        <v>0.73958333333333337</v>
      </c>
      <c r="C12356">
        <v>3.7240000000000003E-5</v>
      </c>
    </row>
    <row r="12357" spans="1:3" x14ac:dyDescent="0.35">
      <c r="A12357" s="86">
        <v>46151</v>
      </c>
      <c r="B12357" s="87">
        <v>0.75</v>
      </c>
      <c r="C12357">
        <v>3.858E-5</v>
      </c>
    </row>
    <row r="12358" spans="1:3" x14ac:dyDescent="0.35">
      <c r="A12358" s="86">
        <v>46151</v>
      </c>
      <c r="B12358" s="87">
        <v>0.76041666666666663</v>
      </c>
      <c r="C12358">
        <v>4.0059999999999999E-5</v>
      </c>
    </row>
    <row r="12359" spans="1:3" x14ac:dyDescent="0.35">
      <c r="A12359" s="86">
        <v>46151</v>
      </c>
      <c r="B12359" s="87">
        <v>0.77083333333333337</v>
      </c>
      <c r="C12359">
        <v>4.1599999999999995E-5</v>
      </c>
    </row>
    <row r="12360" spans="1:3" x14ac:dyDescent="0.35">
      <c r="A12360" s="86">
        <v>46151</v>
      </c>
      <c r="B12360" s="87">
        <v>0.78125</v>
      </c>
      <c r="C12360">
        <v>4.3059999999999998E-5</v>
      </c>
    </row>
    <row r="12361" spans="1:3" x14ac:dyDescent="0.35">
      <c r="A12361" s="86">
        <v>46151</v>
      </c>
      <c r="B12361" s="87">
        <v>0.79166666666666663</v>
      </c>
      <c r="C12361">
        <v>4.4350000000000001E-5</v>
      </c>
    </row>
    <row r="12362" spans="1:3" x14ac:dyDescent="0.35">
      <c r="A12362" s="86">
        <v>46151</v>
      </c>
      <c r="B12362" s="87">
        <v>0.80208333333333337</v>
      </c>
      <c r="C12362">
        <v>4.532E-5</v>
      </c>
    </row>
    <row r="12363" spans="1:3" x14ac:dyDescent="0.35">
      <c r="A12363" s="86">
        <v>46151</v>
      </c>
      <c r="B12363" s="87">
        <v>0.8125</v>
      </c>
      <c r="C12363">
        <v>4.5890000000000003E-5</v>
      </c>
    </row>
    <row r="12364" spans="1:3" x14ac:dyDescent="0.35">
      <c r="A12364" s="86">
        <v>46151</v>
      </c>
      <c r="B12364" s="87">
        <v>0.82291666666666663</v>
      </c>
      <c r="C12364">
        <v>4.5979999999999997E-5</v>
      </c>
    </row>
    <row r="12365" spans="1:3" x14ac:dyDescent="0.35">
      <c r="A12365" s="86">
        <v>46151</v>
      </c>
      <c r="B12365" s="87">
        <v>0.83333333333333337</v>
      </c>
      <c r="C12365">
        <v>4.5500000000000001E-5</v>
      </c>
    </row>
    <row r="12366" spans="1:3" x14ac:dyDescent="0.35">
      <c r="A12366" s="86">
        <v>46151</v>
      </c>
      <c r="B12366" s="87">
        <v>0.84375</v>
      </c>
      <c r="C12366">
        <v>4.4369999999999997E-5</v>
      </c>
    </row>
    <row r="12367" spans="1:3" x14ac:dyDescent="0.35">
      <c r="A12367" s="86">
        <v>46151</v>
      </c>
      <c r="B12367" s="87">
        <v>0.85416666666666663</v>
      </c>
      <c r="C12367">
        <v>4.2700000000000001E-5</v>
      </c>
    </row>
    <row r="12368" spans="1:3" x14ac:dyDescent="0.35">
      <c r="A12368" s="86">
        <v>46151</v>
      </c>
      <c r="B12368" s="87">
        <v>0.86458333333333337</v>
      </c>
      <c r="C12368">
        <v>4.0719999999999996E-5</v>
      </c>
    </row>
    <row r="12369" spans="1:3" x14ac:dyDescent="0.35">
      <c r="A12369" s="86">
        <v>46151</v>
      </c>
      <c r="B12369" s="87">
        <v>0.875</v>
      </c>
      <c r="C12369">
        <v>3.858E-5</v>
      </c>
    </row>
    <row r="12370" spans="1:3" x14ac:dyDescent="0.35">
      <c r="A12370" s="86">
        <v>46151</v>
      </c>
      <c r="B12370" s="87">
        <v>0.88541666666666663</v>
      </c>
      <c r="C12370">
        <v>3.6409999999999999E-5</v>
      </c>
    </row>
    <row r="12371" spans="1:3" x14ac:dyDescent="0.35">
      <c r="A12371" s="86">
        <v>46151</v>
      </c>
      <c r="B12371" s="87">
        <v>0.89583333333333337</v>
      </c>
      <c r="C12371">
        <v>3.4479999999999995E-5</v>
      </c>
    </row>
    <row r="12372" spans="1:3" x14ac:dyDescent="0.35">
      <c r="A12372" s="86">
        <v>46151</v>
      </c>
      <c r="B12372" s="87">
        <v>0.90625</v>
      </c>
      <c r="C12372">
        <v>3.2960000000000003E-5</v>
      </c>
    </row>
    <row r="12373" spans="1:3" x14ac:dyDescent="0.35">
      <c r="A12373" s="86">
        <v>46151</v>
      </c>
      <c r="B12373" s="87">
        <v>0.91666666666666663</v>
      </c>
      <c r="C12373">
        <v>3.205E-5</v>
      </c>
    </row>
    <row r="12374" spans="1:3" x14ac:dyDescent="0.35">
      <c r="A12374" s="86">
        <v>46151</v>
      </c>
      <c r="B12374" s="87">
        <v>0.92708333333333337</v>
      </c>
      <c r="C12374">
        <v>3.1890000000000001E-5</v>
      </c>
    </row>
    <row r="12375" spans="1:3" x14ac:dyDescent="0.35">
      <c r="A12375" s="86">
        <v>46151</v>
      </c>
      <c r="B12375" s="87">
        <v>0.9375</v>
      </c>
      <c r="C12375">
        <v>3.2099999999999994E-5</v>
      </c>
    </row>
    <row r="12376" spans="1:3" x14ac:dyDescent="0.35">
      <c r="A12376" s="86">
        <v>46151</v>
      </c>
      <c r="B12376" s="87">
        <v>0.94791666666666663</v>
      </c>
      <c r="C12376">
        <v>3.2169999999999999E-5</v>
      </c>
    </row>
    <row r="12377" spans="1:3" x14ac:dyDescent="0.35">
      <c r="A12377" s="86">
        <v>46151</v>
      </c>
      <c r="B12377" s="87">
        <v>0.95833333333333337</v>
      </c>
      <c r="C12377">
        <v>3.1659999999999998E-5</v>
      </c>
    </row>
    <row r="12378" spans="1:3" x14ac:dyDescent="0.35">
      <c r="A12378" s="86">
        <v>46151</v>
      </c>
      <c r="B12378" s="87">
        <v>0.96875</v>
      </c>
      <c r="C12378">
        <v>3.023E-5</v>
      </c>
    </row>
    <row r="12379" spans="1:3" x14ac:dyDescent="0.35">
      <c r="A12379" s="86">
        <v>46151</v>
      </c>
      <c r="B12379" s="87">
        <v>0.97916666666666663</v>
      </c>
      <c r="C12379">
        <v>2.811E-5</v>
      </c>
    </row>
    <row r="12380" spans="1:3" x14ac:dyDescent="0.35">
      <c r="A12380" s="86">
        <v>46151</v>
      </c>
      <c r="B12380" s="87">
        <v>0.98958333333333337</v>
      </c>
      <c r="C12380">
        <v>2.5720000000000001E-5</v>
      </c>
    </row>
    <row r="12381" spans="1:3" x14ac:dyDescent="0.35">
      <c r="A12381" s="86">
        <v>46152</v>
      </c>
      <c r="B12381" s="87">
        <v>0</v>
      </c>
      <c r="C12381">
        <v>2.3410000000000001E-5</v>
      </c>
    </row>
    <row r="12382" spans="1:3" x14ac:dyDescent="0.35">
      <c r="A12382" s="86">
        <v>46152</v>
      </c>
      <c r="B12382" s="87">
        <v>1.0416666666666666E-2</v>
      </c>
      <c r="C12382">
        <v>2.1460000000000001E-5</v>
      </c>
    </row>
    <row r="12383" spans="1:3" x14ac:dyDescent="0.35">
      <c r="A12383" s="86">
        <v>46152</v>
      </c>
      <c r="B12383" s="87">
        <v>2.0833333333333332E-2</v>
      </c>
      <c r="C12383">
        <v>1.9939999999999999E-5</v>
      </c>
    </row>
    <row r="12384" spans="1:3" x14ac:dyDescent="0.35">
      <c r="A12384" s="86">
        <v>46152</v>
      </c>
      <c r="B12384" s="87">
        <v>3.125E-2</v>
      </c>
      <c r="C12384">
        <v>1.8649999999999999E-5</v>
      </c>
    </row>
    <row r="12385" spans="1:3" x14ac:dyDescent="0.35">
      <c r="A12385" s="86">
        <v>46152</v>
      </c>
      <c r="B12385" s="87">
        <v>4.1666666666666664E-2</v>
      </c>
      <c r="C12385">
        <v>1.7399999999999999E-5</v>
      </c>
    </row>
    <row r="12386" spans="1:3" x14ac:dyDescent="0.35">
      <c r="A12386" s="86">
        <v>46152</v>
      </c>
      <c r="B12386" s="87">
        <v>5.2083333333333336E-2</v>
      </c>
      <c r="C12386">
        <v>1.611E-5</v>
      </c>
    </row>
    <row r="12387" spans="1:3" x14ac:dyDescent="0.35">
      <c r="A12387" s="86">
        <v>46152</v>
      </c>
      <c r="B12387" s="87">
        <v>6.25E-2</v>
      </c>
      <c r="C12387">
        <v>1.482E-5</v>
      </c>
    </row>
    <row r="12388" spans="1:3" x14ac:dyDescent="0.35">
      <c r="A12388" s="86">
        <v>46152</v>
      </c>
      <c r="B12388" s="87">
        <v>7.2916666666666671E-2</v>
      </c>
      <c r="C12388">
        <v>1.363E-5</v>
      </c>
    </row>
    <row r="12389" spans="1:3" x14ac:dyDescent="0.35">
      <c r="A12389" s="86">
        <v>46152</v>
      </c>
      <c r="B12389" s="87">
        <v>8.3333333333333329E-2</v>
      </c>
      <c r="C12389">
        <v>1.2619999999999999E-5</v>
      </c>
    </row>
    <row r="12390" spans="1:3" x14ac:dyDescent="0.35">
      <c r="A12390" s="86">
        <v>46152</v>
      </c>
      <c r="B12390" s="87">
        <v>9.375E-2</v>
      </c>
      <c r="C12390">
        <v>1.188E-5</v>
      </c>
    </row>
    <row r="12391" spans="1:3" x14ac:dyDescent="0.35">
      <c r="A12391" s="86">
        <v>46152</v>
      </c>
      <c r="B12391" s="87">
        <v>0.10416666666666667</v>
      </c>
      <c r="C12391">
        <v>1.1350000000000001E-5</v>
      </c>
    </row>
    <row r="12392" spans="1:3" x14ac:dyDescent="0.35">
      <c r="A12392" s="86">
        <v>46152</v>
      </c>
      <c r="B12392" s="87">
        <v>0.11458333333333333</v>
      </c>
      <c r="C12392">
        <v>1.098E-5</v>
      </c>
    </row>
    <row r="12393" spans="1:3" x14ac:dyDescent="0.35">
      <c r="A12393" s="86">
        <v>46152</v>
      </c>
      <c r="B12393" s="87">
        <v>0.125</v>
      </c>
      <c r="C12393">
        <v>1.0710000000000001E-5</v>
      </c>
    </row>
    <row r="12394" spans="1:3" x14ac:dyDescent="0.35">
      <c r="A12394" s="86">
        <v>46152</v>
      </c>
      <c r="B12394" s="87">
        <v>0.13541666666666666</v>
      </c>
      <c r="C12394">
        <v>1.046E-5</v>
      </c>
    </row>
    <row r="12395" spans="1:3" x14ac:dyDescent="0.35">
      <c r="A12395" s="86">
        <v>46152</v>
      </c>
      <c r="B12395" s="87">
        <v>0.14583333333333334</v>
      </c>
      <c r="C12395">
        <v>1.023E-5</v>
      </c>
    </row>
    <row r="12396" spans="1:3" x14ac:dyDescent="0.35">
      <c r="A12396" s="86">
        <v>46152</v>
      </c>
      <c r="B12396" s="87">
        <v>0.15625</v>
      </c>
      <c r="C12396">
        <v>1.006E-5</v>
      </c>
    </row>
    <row r="12397" spans="1:3" x14ac:dyDescent="0.35">
      <c r="A12397" s="86">
        <v>46152</v>
      </c>
      <c r="B12397" s="87">
        <v>0.16666666666666666</v>
      </c>
      <c r="C12397">
        <v>9.9500000000000013E-6</v>
      </c>
    </row>
    <row r="12398" spans="1:3" x14ac:dyDescent="0.35">
      <c r="A12398" s="86">
        <v>46152</v>
      </c>
      <c r="B12398" s="87">
        <v>0.17708333333333334</v>
      </c>
      <c r="C12398">
        <v>9.91E-6</v>
      </c>
    </row>
    <row r="12399" spans="1:3" x14ac:dyDescent="0.35">
      <c r="A12399" s="86">
        <v>46152</v>
      </c>
      <c r="B12399" s="87">
        <v>0.1875</v>
      </c>
      <c r="C12399">
        <v>9.91E-6</v>
      </c>
    </row>
    <row r="12400" spans="1:3" x14ac:dyDescent="0.35">
      <c r="A12400" s="86">
        <v>46152</v>
      </c>
      <c r="B12400" s="87">
        <v>0.19791666666666666</v>
      </c>
      <c r="C12400">
        <v>9.9199999999999999E-6</v>
      </c>
    </row>
    <row r="12401" spans="1:3" x14ac:dyDescent="0.35">
      <c r="A12401" s="86">
        <v>46152</v>
      </c>
      <c r="B12401" s="87">
        <v>0.20833333333333334</v>
      </c>
      <c r="C12401">
        <v>9.9500000000000013E-6</v>
      </c>
    </row>
    <row r="12402" spans="1:3" x14ac:dyDescent="0.35">
      <c r="A12402" s="86">
        <v>46152</v>
      </c>
      <c r="B12402" s="87">
        <v>0.21875</v>
      </c>
      <c r="C12402">
        <v>9.9500000000000013E-6</v>
      </c>
    </row>
    <row r="12403" spans="1:3" x14ac:dyDescent="0.35">
      <c r="A12403" s="86">
        <v>46152</v>
      </c>
      <c r="B12403" s="87">
        <v>0.22916666666666666</v>
      </c>
      <c r="C12403">
        <v>9.9500000000000013E-6</v>
      </c>
    </row>
    <row r="12404" spans="1:3" x14ac:dyDescent="0.35">
      <c r="A12404" s="86">
        <v>46152</v>
      </c>
      <c r="B12404" s="87">
        <v>0.23958333333333334</v>
      </c>
      <c r="C12404">
        <v>9.9199999999999999E-6</v>
      </c>
    </row>
    <row r="12405" spans="1:3" x14ac:dyDescent="0.35">
      <c r="A12405" s="86">
        <v>46152</v>
      </c>
      <c r="B12405" s="87">
        <v>0.25</v>
      </c>
      <c r="C12405">
        <v>9.9500000000000013E-6</v>
      </c>
    </row>
    <row r="12406" spans="1:3" x14ac:dyDescent="0.35">
      <c r="A12406" s="86">
        <v>46152</v>
      </c>
      <c r="B12406" s="87">
        <v>0.26041666666666669</v>
      </c>
      <c r="C12406">
        <v>1.0000000000000001E-5</v>
      </c>
    </row>
    <row r="12407" spans="1:3" x14ac:dyDescent="0.35">
      <c r="A12407" s="86">
        <v>46152</v>
      </c>
      <c r="B12407" s="87">
        <v>0.27083333333333331</v>
      </c>
      <c r="C12407">
        <v>1.0179999999999999E-5</v>
      </c>
    </row>
    <row r="12408" spans="1:3" x14ac:dyDescent="0.35">
      <c r="A12408" s="86">
        <v>46152</v>
      </c>
      <c r="B12408" s="87">
        <v>0.28125</v>
      </c>
      <c r="C12408">
        <v>1.0569999999999999E-5</v>
      </c>
    </row>
    <row r="12409" spans="1:3" x14ac:dyDescent="0.35">
      <c r="A12409" s="86">
        <v>46152</v>
      </c>
      <c r="B12409" s="87">
        <v>0.29166666666666669</v>
      </c>
      <c r="C12409">
        <v>1.128E-5</v>
      </c>
    </row>
    <row r="12410" spans="1:3" x14ac:dyDescent="0.35">
      <c r="A12410" s="86">
        <v>46152</v>
      </c>
      <c r="B12410" s="87">
        <v>0.30208333333333331</v>
      </c>
      <c r="C12410">
        <v>1.239E-5</v>
      </c>
    </row>
    <row r="12411" spans="1:3" x14ac:dyDescent="0.35">
      <c r="A12411" s="86">
        <v>46152</v>
      </c>
      <c r="B12411" s="87">
        <v>0.3125</v>
      </c>
      <c r="C12411">
        <v>1.3879999999999999E-5</v>
      </c>
    </row>
    <row r="12412" spans="1:3" x14ac:dyDescent="0.35">
      <c r="A12412" s="86">
        <v>46152</v>
      </c>
      <c r="B12412" s="87">
        <v>0.32291666666666669</v>
      </c>
      <c r="C12412">
        <v>1.5810000000000003E-5</v>
      </c>
    </row>
    <row r="12413" spans="1:3" x14ac:dyDescent="0.35">
      <c r="A12413" s="86">
        <v>46152</v>
      </c>
      <c r="B12413" s="87">
        <v>0.33333333333333331</v>
      </c>
      <c r="C12413">
        <v>1.8180000000000002E-5</v>
      </c>
    </row>
    <row r="12414" spans="1:3" x14ac:dyDescent="0.35">
      <c r="A12414" s="86">
        <v>46152</v>
      </c>
      <c r="B12414" s="87">
        <v>0.34375</v>
      </c>
      <c r="C12414">
        <v>2.0930000000000001E-5</v>
      </c>
    </row>
    <row r="12415" spans="1:3" x14ac:dyDescent="0.35">
      <c r="A12415" s="86">
        <v>46152</v>
      </c>
      <c r="B12415" s="87">
        <v>0.35416666666666669</v>
      </c>
      <c r="C12415">
        <v>2.3970000000000003E-5</v>
      </c>
    </row>
    <row r="12416" spans="1:3" x14ac:dyDescent="0.35">
      <c r="A12416" s="86">
        <v>46152</v>
      </c>
      <c r="B12416" s="87">
        <v>0.36458333333333331</v>
      </c>
      <c r="C12416">
        <v>2.711E-5</v>
      </c>
    </row>
    <row r="12417" spans="1:3" x14ac:dyDescent="0.35">
      <c r="A12417" s="86">
        <v>46152</v>
      </c>
      <c r="B12417" s="87">
        <v>0.375</v>
      </c>
      <c r="C12417">
        <v>3.0219999999999999E-5</v>
      </c>
    </row>
    <row r="12418" spans="1:3" x14ac:dyDescent="0.35">
      <c r="A12418" s="86">
        <v>46152</v>
      </c>
      <c r="B12418" s="87">
        <v>0.38541666666666669</v>
      </c>
      <c r="C12418">
        <v>3.3130000000000003E-5</v>
      </c>
    </row>
    <row r="12419" spans="1:3" x14ac:dyDescent="0.35">
      <c r="A12419" s="86">
        <v>46152</v>
      </c>
      <c r="B12419" s="87">
        <v>0.39583333333333331</v>
      </c>
      <c r="C12419">
        <v>3.5729999999999998E-5</v>
      </c>
    </row>
    <row r="12420" spans="1:3" x14ac:dyDescent="0.35">
      <c r="A12420" s="86">
        <v>46152</v>
      </c>
      <c r="B12420" s="87">
        <v>0.40625</v>
      </c>
      <c r="C12420">
        <v>3.7979999999999999E-5</v>
      </c>
    </row>
    <row r="12421" spans="1:3" x14ac:dyDescent="0.35">
      <c r="A12421" s="86">
        <v>46152</v>
      </c>
      <c r="B12421" s="87">
        <v>0.41666666666666669</v>
      </c>
      <c r="C12421">
        <v>3.977E-5</v>
      </c>
    </row>
    <row r="12422" spans="1:3" x14ac:dyDescent="0.35">
      <c r="A12422" s="86">
        <v>46152</v>
      </c>
      <c r="B12422" s="87">
        <v>0.42708333333333331</v>
      </c>
      <c r="C12422">
        <v>4.108E-5</v>
      </c>
    </row>
    <row r="12423" spans="1:3" x14ac:dyDescent="0.35">
      <c r="A12423" s="86">
        <v>46152</v>
      </c>
      <c r="B12423" s="87">
        <v>0.4375</v>
      </c>
      <c r="C12423">
        <v>4.2070000000000002E-5</v>
      </c>
    </row>
    <row r="12424" spans="1:3" x14ac:dyDescent="0.35">
      <c r="A12424" s="86">
        <v>46152</v>
      </c>
      <c r="B12424" s="87">
        <v>0.44791666666666669</v>
      </c>
      <c r="C12424">
        <v>4.2959999999999995E-5</v>
      </c>
    </row>
    <row r="12425" spans="1:3" x14ac:dyDescent="0.35">
      <c r="A12425" s="86">
        <v>46152</v>
      </c>
      <c r="B12425" s="87">
        <v>0.45833333333333331</v>
      </c>
      <c r="C12425">
        <v>4.3970000000000001E-5</v>
      </c>
    </row>
    <row r="12426" spans="1:3" x14ac:dyDescent="0.35">
      <c r="A12426" s="86">
        <v>46152</v>
      </c>
      <c r="B12426" s="87">
        <v>0.46875</v>
      </c>
      <c r="C12426">
        <v>4.5260000000000004E-5</v>
      </c>
    </row>
    <row r="12427" spans="1:3" x14ac:dyDescent="0.35">
      <c r="A12427" s="86">
        <v>46152</v>
      </c>
      <c r="B12427" s="87">
        <v>0.47916666666666669</v>
      </c>
      <c r="C12427">
        <v>4.6640000000000001E-5</v>
      </c>
    </row>
    <row r="12428" spans="1:3" x14ac:dyDescent="0.35">
      <c r="A12428" s="86">
        <v>46152</v>
      </c>
      <c r="B12428" s="87">
        <v>0.48958333333333331</v>
      </c>
      <c r="C12428">
        <v>4.791E-5</v>
      </c>
    </row>
    <row r="12429" spans="1:3" x14ac:dyDescent="0.35">
      <c r="A12429" s="86">
        <v>46152</v>
      </c>
      <c r="B12429" s="87">
        <v>0.5</v>
      </c>
      <c r="C12429">
        <v>4.8749999999999999E-5</v>
      </c>
    </row>
    <row r="12430" spans="1:3" x14ac:dyDescent="0.35">
      <c r="A12430" s="86">
        <v>46152</v>
      </c>
      <c r="B12430" s="87">
        <v>0.51041666666666663</v>
      </c>
      <c r="C12430">
        <v>4.9050000000000006E-5</v>
      </c>
    </row>
    <row r="12431" spans="1:3" x14ac:dyDescent="0.35">
      <c r="A12431" s="86">
        <v>46152</v>
      </c>
      <c r="B12431" s="87">
        <v>0.52083333333333337</v>
      </c>
      <c r="C12431">
        <v>4.8660000000000005E-5</v>
      </c>
    </row>
    <row r="12432" spans="1:3" x14ac:dyDescent="0.35">
      <c r="A12432" s="86">
        <v>46152</v>
      </c>
      <c r="B12432" s="87">
        <v>0.53125</v>
      </c>
      <c r="C12432">
        <v>4.7559999999999999E-5</v>
      </c>
    </row>
    <row r="12433" spans="1:3" x14ac:dyDescent="0.35">
      <c r="A12433" s="86">
        <v>46152</v>
      </c>
      <c r="B12433" s="87">
        <v>0.54166666666666663</v>
      </c>
      <c r="C12433">
        <v>4.57E-5</v>
      </c>
    </row>
    <row r="12434" spans="1:3" x14ac:dyDescent="0.35">
      <c r="A12434" s="86">
        <v>46152</v>
      </c>
      <c r="B12434" s="87">
        <v>0.55208333333333337</v>
      </c>
      <c r="C12434">
        <v>4.3099999999999997E-5</v>
      </c>
    </row>
    <row r="12435" spans="1:3" x14ac:dyDescent="0.35">
      <c r="A12435" s="86">
        <v>46152</v>
      </c>
      <c r="B12435" s="87">
        <v>0.5625</v>
      </c>
      <c r="C12435">
        <v>4.0110000000000001E-5</v>
      </c>
    </row>
    <row r="12436" spans="1:3" x14ac:dyDescent="0.35">
      <c r="A12436" s="86">
        <v>46152</v>
      </c>
      <c r="B12436" s="87">
        <v>0.57291666666666663</v>
      </c>
      <c r="C12436">
        <v>3.7150000000000002E-5</v>
      </c>
    </row>
    <row r="12437" spans="1:3" x14ac:dyDescent="0.35">
      <c r="A12437" s="86">
        <v>46152</v>
      </c>
      <c r="B12437" s="87">
        <v>0.58333333333333337</v>
      </c>
      <c r="C12437">
        <v>3.4600000000000001E-5</v>
      </c>
    </row>
    <row r="12438" spans="1:3" x14ac:dyDescent="0.35">
      <c r="A12438" s="86">
        <v>46152</v>
      </c>
      <c r="B12438" s="87">
        <v>0.59375</v>
      </c>
      <c r="C12438">
        <v>3.2809999999999999E-5</v>
      </c>
    </row>
    <row r="12439" spans="1:3" x14ac:dyDescent="0.35">
      <c r="A12439" s="86">
        <v>46152</v>
      </c>
      <c r="B12439" s="87">
        <v>0.60416666666666663</v>
      </c>
      <c r="C12439">
        <v>3.1609999999999997E-5</v>
      </c>
    </row>
    <row r="12440" spans="1:3" x14ac:dyDescent="0.35">
      <c r="A12440" s="86">
        <v>46152</v>
      </c>
      <c r="B12440" s="87">
        <v>0.61458333333333337</v>
      </c>
      <c r="C12440">
        <v>3.0769999999999998E-5</v>
      </c>
    </row>
    <row r="12441" spans="1:3" x14ac:dyDescent="0.35">
      <c r="A12441" s="86">
        <v>46152</v>
      </c>
      <c r="B12441" s="87">
        <v>0.625</v>
      </c>
      <c r="C12441">
        <v>3.0030000000000002E-5</v>
      </c>
    </row>
    <row r="12442" spans="1:3" x14ac:dyDescent="0.35">
      <c r="A12442" s="86">
        <v>46152</v>
      </c>
      <c r="B12442" s="87">
        <v>0.63541666666666663</v>
      </c>
      <c r="C12442">
        <v>2.9200000000000002E-5</v>
      </c>
    </row>
    <row r="12443" spans="1:3" x14ac:dyDescent="0.35">
      <c r="A12443" s="86">
        <v>46152</v>
      </c>
      <c r="B12443" s="87">
        <v>0.64583333333333337</v>
      </c>
      <c r="C12443">
        <v>2.8289999999999998E-5</v>
      </c>
    </row>
    <row r="12444" spans="1:3" x14ac:dyDescent="0.35">
      <c r="A12444" s="86">
        <v>46152</v>
      </c>
      <c r="B12444" s="87">
        <v>0.65625</v>
      </c>
      <c r="C12444">
        <v>2.7339999999999999E-5</v>
      </c>
    </row>
    <row r="12445" spans="1:3" x14ac:dyDescent="0.35">
      <c r="A12445" s="86">
        <v>46152</v>
      </c>
      <c r="B12445" s="87">
        <v>0.66666666666666663</v>
      </c>
      <c r="C12445">
        <v>2.6400000000000001E-5</v>
      </c>
    </row>
    <row r="12446" spans="1:3" x14ac:dyDescent="0.35">
      <c r="A12446" s="86">
        <v>46152</v>
      </c>
      <c r="B12446" s="87">
        <v>0.67708333333333337</v>
      </c>
      <c r="C12446">
        <v>2.55E-5</v>
      </c>
    </row>
    <row r="12447" spans="1:3" x14ac:dyDescent="0.35">
      <c r="A12447" s="86">
        <v>46152</v>
      </c>
      <c r="B12447" s="87">
        <v>0.6875</v>
      </c>
      <c r="C12447">
        <v>2.4750000000000002E-5</v>
      </c>
    </row>
    <row r="12448" spans="1:3" x14ac:dyDescent="0.35">
      <c r="A12448" s="86">
        <v>46152</v>
      </c>
      <c r="B12448" s="87">
        <v>0.69791666666666663</v>
      </c>
      <c r="C12448">
        <v>2.4260000000000002E-5</v>
      </c>
    </row>
    <row r="12449" spans="1:3" x14ac:dyDescent="0.35">
      <c r="A12449" s="86">
        <v>46152</v>
      </c>
      <c r="B12449" s="87">
        <v>0.70833333333333337</v>
      </c>
      <c r="C12449">
        <v>2.41E-5</v>
      </c>
    </row>
    <row r="12450" spans="1:3" x14ac:dyDescent="0.35">
      <c r="A12450" s="86">
        <v>46152</v>
      </c>
      <c r="B12450" s="87">
        <v>0.71875</v>
      </c>
      <c r="C12450">
        <v>2.4349999999999999E-5</v>
      </c>
    </row>
    <row r="12451" spans="1:3" x14ac:dyDescent="0.35">
      <c r="A12451" s="86">
        <v>46152</v>
      </c>
      <c r="B12451" s="87">
        <v>0.72916666666666663</v>
      </c>
      <c r="C12451">
        <v>2.5000000000000001E-5</v>
      </c>
    </row>
    <row r="12452" spans="1:3" x14ac:dyDescent="0.35">
      <c r="A12452" s="86">
        <v>46152</v>
      </c>
      <c r="B12452" s="87">
        <v>0.73958333333333337</v>
      </c>
      <c r="C12452">
        <v>2.601E-5</v>
      </c>
    </row>
    <row r="12453" spans="1:3" x14ac:dyDescent="0.35">
      <c r="A12453" s="86">
        <v>46152</v>
      </c>
      <c r="B12453" s="87">
        <v>0.75</v>
      </c>
      <c r="C12453">
        <v>2.7339999999999999E-5</v>
      </c>
    </row>
    <row r="12454" spans="1:3" x14ac:dyDescent="0.35">
      <c r="A12454" s="86">
        <v>46152</v>
      </c>
      <c r="B12454" s="87">
        <v>0.76041666666666663</v>
      </c>
      <c r="C12454">
        <v>2.8949999999999999E-5</v>
      </c>
    </row>
    <row r="12455" spans="1:3" x14ac:dyDescent="0.35">
      <c r="A12455" s="86">
        <v>46152</v>
      </c>
      <c r="B12455" s="87">
        <v>0.77083333333333337</v>
      </c>
      <c r="C12455">
        <v>3.0720000000000004E-5</v>
      </c>
    </row>
    <row r="12456" spans="1:3" x14ac:dyDescent="0.35">
      <c r="A12456" s="86">
        <v>46152</v>
      </c>
      <c r="B12456" s="87">
        <v>0.78125</v>
      </c>
      <c r="C12456">
        <v>3.2509999999999999E-5</v>
      </c>
    </row>
    <row r="12457" spans="1:3" x14ac:dyDescent="0.35">
      <c r="A12457" s="86">
        <v>46152</v>
      </c>
      <c r="B12457" s="87">
        <v>0.79166666666666663</v>
      </c>
      <c r="C12457">
        <v>3.4229999999999996E-5</v>
      </c>
    </row>
    <row r="12458" spans="1:3" x14ac:dyDescent="0.35">
      <c r="A12458" s="86">
        <v>46152</v>
      </c>
      <c r="B12458" s="87">
        <v>0.80208333333333337</v>
      </c>
      <c r="C12458">
        <v>3.5729999999999998E-5</v>
      </c>
    </row>
    <row r="12459" spans="1:3" x14ac:dyDescent="0.35">
      <c r="A12459" s="86">
        <v>46152</v>
      </c>
      <c r="B12459" s="87">
        <v>0.8125</v>
      </c>
      <c r="C12459">
        <v>3.6900000000000002E-5</v>
      </c>
    </row>
    <row r="12460" spans="1:3" x14ac:dyDescent="0.35">
      <c r="A12460" s="86">
        <v>46152</v>
      </c>
      <c r="B12460" s="87">
        <v>0.82291666666666663</v>
      </c>
      <c r="C12460">
        <v>3.7589999999999998E-5</v>
      </c>
    </row>
    <row r="12461" spans="1:3" x14ac:dyDescent="0.35">
      <c r="A12461" s="86">
        <v>46152</v>
      </c>
      <c r="B12461" s="87">
        <v>0.83333333333333337</v>
      </c>
      <c r="C12461">
        <v>3.7679999999999998E-5</v>
      </c>
    </row>
    <row r="12462" spans="1:3" x14ac:dyDescent="0.35">
      <c r="A12462" s="86">
        <v>46152</v>
      </c>
      <c r="B12462" s="87">
        <v>0.84375</v>
      </c>
      <c r="C12462">
        <v>3.7109999999999995E-5</v>
      </c>
    </row>
    <row r="12463" spans="1:3" x14ac:dyDescent="0.35">
      <c r="A12463" s="86">
        <v>46152</v>
      </c>
      <c r="B12463" s="87">
        <v>0.85416666666666663</v>
      </c>
      <c r="C12463">
        <v>3.6100000000000003E-5</v>
      </c>
    </row>
    <row r="12464" spans="1:3" x14ac:dyDescent="0.35">
      <c r="A12464" s="86">
        <v>46152</v>
      </c>
      <c r="B12464" s="87">
        <v>0.86458333333333337</v>
      </c>
      <c r="C12464">
        <v>3.4969999999999999E-5</v>
      </c>
    </row>
    <row r="12465" spans="1:3" x14ac:dyDescent="0.35">
      <c r="A12465" s="86">
        <v>46152</v>
      </c>
      <c r="B12465" s="87">
        <v>0.875</v>
      </c>
      <c r="C12465">
        <v>3.4049999999999994E-5</v>
      </c>
    </row>
    <row r="12466" spans="1:3" x14ac:dyDescent="0.35">
      <c r="A12466" s="86">
        <v>46152</v>
      </c>
      <c r="B12466" s="87">
        <v>0.88541666666666663</v>
      </c>
      <c r="C12466">
        <v>3.3520000000000004E-5</v>
      </c>
    </row>
    <row r="12467" spans="1:3" x14ac:dyDescent="0.35">
      <c r="A12467" s="86">
        <v>46152</v>
      </c>
      <c r="B12467" s="87">
        <v>0.89583333333333337</v>
      </c>
      <c r="C12467">
        <v>3.3250000000000002E-5</v>
      </c>
    </row>
    <row r="12468" spans="1:3" x14ac:dyDescent="0.35">
      <c r="A12468" s="86">
        <v>46152</v>
      </c>
      <c r="B12468" s="87">
        <v>0.90625</v>
      </c>
      <c r="C12468">
        <v>3.2990000000000001E-5</v>
      </c>
    </row>
    <row r="12469" spans="1:3" x14ac:dyDescent="0.35">
      <c r="A12469" s="86">
        <v>46152</v>
      </c>
      <c r="B12469" s="87">
        <v>0.91666666666666663</v>
      </c>
      <c r="C12469">
        <v>3.2509999999999999E-5</v>
      </c>
    </row>
    <row r="12470" spans="1:3" x14ac:dyDescent="0.35">
      <c r="A12470" s="86">
        <v>46152</v>
      </c>
      <c r="B12470" s="87">
        <v>0.92708333333333337</v>
      </c>
      <c r="C12470">
        <v>3.1590000000000001E-5</v>
      </c>
    </row>
    <row r="12471" spans="1:3" x14ac:dyDescent="0.35">
      <c r="A12471" s="86">
        <v>46152</v>
      </c>
      <c r="B12471" s="87">
        <v>0.9375</v>
      </c>
      <c r="C12471">
        <v>3.0280000000000001E-5</v>
      </c>
    </row>
    <row r="12472" spans="1:3" x14ac:dyDescent="0.35">
      <c r="A12472" s="86">
        <v>46152</v>
      </c>
      <c r="B12472" s="87">
        <v>0.94791666666666663</v>
      </c>
      <c r="C12472">
        <v>2.8649999999999998E-5</v>
      </c>
    </row>
    <row r="12473" spans="1:3" x14ac:dyDescent="0.35">
      <c r="A12473" s="86">
        <v>46152</v>
      </c>
      <c r="B12473" s="87">
        <v>0.95833333333333337</v>
      </c>
      <c r="C12473">
        <v>2.6769999999999999E-5</v>
      </c>
    </row>
    <row r="12474" spans="1:3" x14ac:dyDescent="0.35">
      <c r="A12474" s="86">
        <v>46152</v>
      </c>
      <c r="B12474" s="87">
        <v>0.96875</v>
      </c>
      <c r="C12474">
        <v>2.472E-5</v>
      </c>
    </row>
    <row r="12475" spans="1:3" x14ac:dyDescent="0.35">
      <c r="A12475" s="86">
        <v>46152</v>
      </c>
      <c r="B12475" s="87">
        <v>0.97916666666666663</v>
      </c>
      <c r="C12475">
        <v>2.2610000000000002E-5</v>
      </c>
    </row>
    <row r="12476" spans="1:3" x14ac:dyDescent="0.35">
      <c r="A12476" s="86">
        <v>46152</v>
      </c>
      <c r="B12476" s="87">
        <v>0.98958333333333337</v>
      </c>
      <c r="C12476">
        <v>2.0490000000000002E-5</v>
      </c>
    </row>
    <row r="12477" spans="1:3" x14ac:dyDescent="0.35">
      <c r="A12477" s="86">
        <v>46153</v>
      </c>
      <c r="B12477" s="87">
        <v>0</v>
      </c>
      <c r="C12477">
        <v>1.8540000000000002E-5</v>
      </c>
    </row>
    <row r="12478" spans="1:3" x14ac:dyDescent="0.35">
      <c r="A12478" s="86">
        <v>46153</v>
      </c>
      <c r="B12478" s="87">
        <v>1.0416666666666666E-2</v>
      </c>
      <c r="C12478">
        <v>1.7810000000000001E-5</v>
      </c>
    </row>
    <row r="12479" spans="1:3" x14ac:dyDescent="0.35">
      <c r="A12479" s="86">
        <v>46153</v>
      </c>
      <c r="B12479" s="87">
        <v>2.0833333333333332E-2</v>
      </c>
      <c r="C12479">
        <v>1.5929999999999998E-5</v>
      </c>
    </row>
    <row r="12480" spans="1:3" x14ac:dyDescent="0.35">
      <c r="A12480" s="86">
        <v>46153</v>
      </c>
      <c r="B12480" s="87">
        <v>3.125E-2</v>
      </c>
      <c r="C12480">
        <v>1.4279999999999999E-5</v>
      </c>
    </row>
    <row r="12481" spans="1:3" x14ac:dyDescent="0.35">
      <c r="A12481" s="86">
        <v>46153</v>
      </c>
      <c r="B12481" s="87">
        <v>4.1666666666666664E-2</v>
      </c>
      <c r="C12481">
        <v>1.296E-5</v>
      </c>
    </row>
    <row r="12482" spans="1:3" x14ac:dyDescent="0.35">
      <c r="A12482" s="86">
        <v>46153</v>
      </c>
      <c r="B12482" s="87">
        <v>5.2083333333333336E-2</v>
      </c>
      <c r="C12482">
        <v>1.202E-5</v>
      </c>
    </row>
    <row r="12483" spans="1:3" x14ac:dyDescent="0.35">
      <c r="A12483" s="86">
        <v>46153</v>
      </c>
      <c r="B12483" s="87">
        <v>6.25E-2</v>
      </c>
      <c r="C12483">
        <v>1.1379999999999999E-5</v>
      </c>
    </row>
    <row r="12484" spans="1:3" x14ac:dyDescent="0.35">
      <c r="A12484" s="86">
        <v>46153</v>
      </c>
      <c r="B12484" s="87">
        <v>7.2916666666666671E-2</v>
      </c>
      <c r="C12484">
        <v>1.097E-5</v>
      </c>
    </row>
    <row r="12485" spans="1:3" x14ac:dyDescent="0.35">
      <c r="A12485" s="86">
        <v>46153</v>
      </c>
      <c r="B12485" s="87">
        <v>8.3333333333333329E-2</v>
      </c>
      <c r="C12485">
        <v>1.0670000000000001E-5</v>
      </c>
    </row>
    <row r="12486" spans="1:3" x14ac:dyDescent="0.35">
      <c r="A12486" s="86">
        <v>46153</v>
      </c>
      <c r="B12486" s="87">
        <v>9.375E-2</v>
      </c>
      <c r="C12486">
        <v>1.042E-5</v>
      </c>
    </row>
    <row r="12487" spans="1:3" x14ac:dyDescent="0.35">
      <c r="A12487" s="86">
        <v>46153</v>
      </c>
      <c r="B12487" s="87">
        <v>0.10416666666666667</v>
      </c>
      <c r="C12487">
        <v>1.0189999999999999E-5</v>
      </c>
    </row>
    <row r="12488" spans="1:3" x14ac:dyDescent="0.35">
      <c r="A12488" s="86">
        <v>46153</v>
      </c>
      <c r="B12488" s="87">
        <v>0.11458333333333333</v>
      </c>
      <c r="C12488">
        <v>1.0030000000000001E-5</v>
      </c>
    </row>
    <row r="12489" spans="1:3" x14ac:dyDescent="0.35">
      <c r="A12489" s="86">
        <v>46153</v>
      </c>
      <c r="B12489" s="87">
        <v>0.125</v>
      </c>
      <c r="C12489">
        <v>9.9199999999999999E-6</v>
      </c>
    </row>
    <row r="12490" spans="1:3" x14ac:dyDescent="0.35">
      <c r="A12490" s="86">
        <v>46153</v>
      </c>
      <c r="B12490" s="87">
        <v>0.13541666666666666</v>
      </c>
      <c r="C12490">
        <v>9.839999999999999E-6</v>
      </c>
    </row>
    <row r="12491" spans="1:3" x14ac:dyDescent="0.35">
      <c r="A12491" s="86">
        <v>46153</v>
      </c>
      <c r="B12491" s="87">
        <v>0.14583333333333334</v>
      </c>
      <c r="C12491">
        <v>9.839999999999999E-6</v>
      </c>
    </row>
    <row r="12492" spans="1:3" x14ac:dyDescent="0.35">
      <c r="A12492" s="86">
        <v>46153</v>
      </c>
      <c r="B12492" s="87">
        <v>0.15625</v>
      </c>
      <c r="C12492">
        <v>9.8700000000000004E-6</v>
      </c>
    </row>
    <row r="12493" spans="1:3" x14ac:dyDescent="0.35">
      <c r="A12493" s="86">
        <v>46153</v>
      </c>
      <c r="B12493" s="87">
        <v>0.16666666666666666</v>
      </c>
      <c r="C12493">
        <v>9.9199999999999999E-6</v>
      </c>
    </row>
    <row r="12494" spans="1:3" x14ac:dyDescent="0.35">
      <c r="A12494" s="86">
        <v>46153</v>
      </c>
      <c r="B12494" s="87">
        <v>0.17708333333333334</v>
      </c>
      <c r="C12494">
        <v>9.9299999999999998E-6</v>
      </c>
    </row>
    <row r="12495" spans="1:3" x14ac:dyDescent="0.35">
      <c r="A12495" s="86">
        <v>46153</v>
      </c>
      <c r="B12495" s="87">
        <v>0.1875</v>
      </c>
      <c r="C12495">
        <v>1.0009999999999999E-5</v>
      </c>
    </row>
    <row r="12496" spans="1:3" x14ac:dyDescent="0.35">
      <c r="A12496" s="86">
        <v>46153</v>
      </c>
      <c r="B12496" s="87">
        <v>0.19791666666666666</v>
      </c>
      <c r="C12496">
        <v>1.0120000000000001E-5</v>
      </c>
    </row>
    <row r="12497" spans="1:3" x14ac:dyDescent="0.35">
      <c r="A12497" s="86">
        <v>46153</v>
      </c>
      <c r="B12497" s="87">
        <v>0.20833333333333334</v>
      </c>
      <c r="C12497">
        <v>1.028E-5</v>
      </c>
    </row>
    <row r="12498" spans="1:3" x14ac:dyDescent="0.35">
      <c r="A12498" s="86">
        <v>46153</v>
      </c>
      <c r="B12498" s="87">
        <v>0.21875</v>
      </c>
      <c r="C12498">
        <v>1.06E-5</v>
      </c>
    </row>
    <row r="12499" spans="1:3" x14ac:dyDescent="0.35">
      <c r="A12499" s="86">
        <v>46153</v>
      </c>
      <c r="B12499" s="87">
        <v>0.22916666666666666</v>
      </c>
      <c r="C12499">
        <v>1.1199999999999999E-5</v>
      </c>
    </row>
    <row r="12500" spans="1:3" x14ac:dyDescent="0.35">
      <c r="A12500" s="86">
        <v>46153</v>
      </c>
      <c r="B12500" s="87">
        <v>0.23958333333333334</v>
      </c>
      <c r="C12500">
        <v>1.2300000000000001E-5</v>
      </c>
    </row>
    <row r="12501" spans="1:3" x14ac:dyDescent="0.35">
      <c r="A12501" s="86">
        <v>46153</v>
      </c>
      <c r="B12501" s="87">
        <v>0.25</v>
      </c>
      <c r="C12501">
        <v>1.4100000000000001E-5</v>
      </c>
    </row>
    <row r="12502" spans="1:3" x14ac:dyDescent="0.35">
      <c r="A12502" s="86">
        <v>46153</v>
      </c>
      <c r="B12502" s="87">
        <v>0.26041666666666669</v>
      </c>
      <c r="C12502">
        <v>1.6690000000000001E-5</v>
      </c>
    </row>
    <row r="12503" spans="1:3" x14ac:dyDescent="0.35">
      <c r="A12503" s="86">
        <v>46153</v>
      </c>
      <c r="B12503" s="87">
        <v>0.27083333333333331</v>
      </c>
      <c r="C12503">
        <v>1.9760000000000001E-5</v>
      </c>
    </row>
    <row r="12504" spans="1:3" x14ac:dyDescent="0.35">
      <c r="A12504" s="86">
        <v>46153</v>
      </c>
      <c r="B12504" s="87">
        <v>0.28125</v>
      </c>
      <c r="C12504">
        <v>2.2920000000000001E-5</v>
      </c>
    </row>
    <row r="12505" spans="1:3" x14ac:dyDescent="0.35">
      <c r="A12505" s="86">
        <v>46153</v>
      </c>
      <c r="B12505" s="87">
        <v>0.29166666666666669</v>
      </c>
      <c r="C12505">
        <v>2.5729999999999999E-5</v>
      </c>
    </row>
    <row r="12506" spans="1:3" x14ac:dyDescent="0.35">
      <c r="A12506" s="86">
        <v>46153</v>
      </c>
      <c r="B12506" s="87">
        <v>0.30208333333333331</v>
      </c>
      <c r="C12506">
        <v>2.7879999999999997E-5</v>
      </c>
    </row>
    <row r="12507" spans="1:3" x14ac:dyDescent="0.35">
      <c r="A12507" s="86">
        <v>46153</v>
      </c>
      <c r="B12507" s="87">
        <v>0.3125</v>
      </c>
      <c r="C12507">
        <v>2.9420000000000003E-5</v>
      </c>
    </row>
    <row r="12508" spans="1:3" x14ac:dyDescent="0.35">
      <c r="A12508" s="86">
        <v>46153</v>
      </c>
      <c r="B12508" s="87">
        <v>0.32291666666666669</v>
      </c>
      <c r="C12508">
        <v>3.0429999999999998E-5</v>
      </c>
    </row>
    <row r="12509" spans="1:3" x14ac:dyDescent="0.35">
      <c r="A12509" s="86">
        <v>46153</v>
      </c>
      <c r="B12509" s="87">
        <v>0.33333333333333331</v>
      </c>
      <c r="C12509">
        <v>3.1069999999999999E-5</v>
      </c>
    </row>
    <row r="12510" spans="1:3" x14ac:dyDescent="0.35">
      <c r="A12510" s="86">
        <v>46153</v>
      </c>
      <c r="B12510" s="87">
        <v>0.34375</v>
      </c>
      <c r="C12510">
        <v>3.1399999999999998E-5</v>
      </c>
    </row>
    <row r="12511" spans="1:3" x14ac:dyDescent="0.35">
      <c r="A12511" s="86">
        <v>46153</v>
      </c>
      <c r="B12511" s="87">
        <v>0.35416666666666669</v>
      </c>
      <c r="C12511">
        <v>3.1519999999999996E-5</v>
      </c>
    </row>
    <row r="12512" spans="1:3" x14ac:dyDescent="0.35">
      <c r="A12512" s="86">
        <v>46153</v>
      </c>
      <c r="B12512" s="87">
        <v>0.36458333333333331</v>
      </c>
      <c r="C12512">
        <v>3.1519999999999996E-5</v>
      </c>
    </row>
    <row r="12513" spans="1:3" x14ac:dyDescent="0.35">
      <c r="A12513" s="86">
        <v>46153</v>
      </c>
      <c r="B12513" s="87">
        <v>0.375</v>
      </c>
      <c r="C12513">
        <v>3.1430000000000002E-5</v>
      </c>
    </row>
    <row r="12514" spans="1:3" x14ac:dyDescent="0.35">
      <c r="A12514" s="86">
        <v>46153</v>
      </c>
      <c r="B12514" s="87">
        <v>0.38541666666666669</v>
      </c>
      <c r="C12514">
        <v>3.1340000000000001E-5</v>
      </c>
    </row>
    <row r="12515" spans="1:3" x14ac:dyDescent="0.35">
      <c r="A12515" s="86">
        <v>46153</v>
      </c>
      <c r="B12515" s="87">
        <v>0.39583333333333331</v>
      </c>
      <c r="C12515">
        <v>3.1220000000000003E-5</v>
      </c>
    </row>
    <row r="12516" spans="1:3" x14ac:dyDescent="0.35">
      <c r="A12516" s="86">
        <v>46153</v>
      </c>
      <c r="B12516" s="87">
        <v>0.40625</v>
      </c>
      <c r="C12516">
        <v>3.1069999999999999E-5</v>
      </c>
    </row>
    <row r="12517" spans="1:3" x14ac:dyDescent="0.35">
      <c r="A12517" s="86">
        <v>46153</v>
      </c>
      <c r="B12517" s="87">
        <v>0.41666666666666669</v>
      </c>
      <c r="C12517">
        <v>3.0859999999999999E-5</v>
      </c>
    </row>
    <row r="12518" spans="1:3" x14ac:dyDescent="0.35">
      <c r="A12518" s="86">
        <v>46153</v>
      </c>
      <c r="B12518" s="87">
        <v>0.42708333333333331</v>
      </c>
      <c r="C12518">
        <v>3.061E-5</v>
      </c>
    </row>
    <row r="12519" spans="1:3" x14ac:dyDescent="0.35">
      <c r="A12519" s="86">
        <v>46153</v>
      </c>
      <c r="B12519" s="87">
        <v>0.4375</v>
      </c>
      <c r="C12519">
        <v>3.0309999999999999E-5</v>
      </c>
    </row>
    <row r="12520" spans="1:3" x14ac:dyDescent="0.35">
      <c r="A12520" s="86">
        <v>46153</v>
      </c>
      <c r="B12520" s="87">
        <v>0.44791666666666669</v>
      </c>
      <c r="C12520">
        <v>3.008E-5</v>
      </c>
    </row>
    <row r="12521" spans="1:3" x14ac:dyDescent="0.35">
      <c r="A12521" s="86">
        <v>46153</v>
      </c>
      <c r="B12521" s="87">
        <v>0.45833333333333331</v>
      </c>
      <c r="C12521">
        <v>2.9919999999999998E-5</v>
      </c>
    </row>
    <row r="12522" spans="1:3" x14ac:dyDescent="0.35">
      <c r="A12522" s="86">
        <v>46153</v>
      </c>
      <c r="B12522" s="87">
        <v>0.46875</v>
      </c>
      <c r="C12522">
        <v>2.989E-5</v>
      </c>
    </row>
    <row r="12523" spans="1:3" x14ac:dyDescent="0.35">
      <c r="A12523" s="86">
        <v>46153</v>
      </c>
      <c r="B12523" s="87">
        <v>0.47916666666666669</v>
      </c>
      <c r="C12523">
        <v>3.01E-5</v>
      </c>
    </row>
    <row r="12524" spans="1:3" x14ac:dyDescent="0.35">
      <c r="A12524" s="86">
        <v>46153</v>
      </c>
      <c r="B12524" s="87">
        <v>0.48958333333333331</v>
      </c>
      <c r="C12524">
        <v>3.0580000000000002E-5</v>
      </c>
    </row>
    <row r="12525" spans="1:3" x14ac:dyDescent="0.35">
      <c r="A12525" s="86">
        <v>46153</v>
      </c>
      <c r="B12525" s="87">
        <v>0.5</v>
      </c>
      <c r="C12525">
        <v>3.1430000000000002E-5</v>
      </c>
    </row>
    <row r="12526" spans="1:3" x14ac:dyDescent="0.35">
      <c r="A12526" s="86">
        <v>46153</v>
      </c>
      <c r="B12526" s="87">
        <v>0.51041666666666663</v>
      </c>
      <c r="C12526">
        <v>3.2639999999999999E-5</v>
      </c>
    </row>
    <row r="12527" spans="1:3" x14ac:dyDescent="0.35">
      <c r="A12527" s="86">
        <v>46153</v>
      </c>
      <c r="B12527" s="87">
        <v>0.52083333333333337</v>
      </c>
      <c r="C12527">
        <v>3.392E-5</v>
      </c>
    </row>
    <row r="12528" spans="1:3" x14ac:dyDescent="0.35">
      <c r="A12528" s="86">
        <v>46153</v>
      </c>
      <c r="B12528" s="87">
        <v>0.53125</v>
      </c>
      <c r="C12528">
        <v>3.4980000000000001E-5</v>
      </c>
    </row>
    <row r="12529" spans="1:3" x14ac:dyDescent="0.35">
      <c r="A12529" s="86">
        <v>46153</v>
      </c>
      <c r="B12529" s="87">
        <v>0.54166666666666663</v>
      </c>
      <c r="C12529">
        <v>3.5430000000000005E-5</v>
      </c>
    </row>
    <row r="12530" spans="1:3" x14ac:dyDescent="0.35">
      <c r="A12530" s="86">
        <v>46153</v>
      </c>
      <c r="B12530" s="87">
        <v>0.55208333333333337</v>
      </c>
      <c r="C12530">
        <v>3.5069999999999995E-5</v>
      </c>
    </row>
    <row r="12531" spans="1:3" x14ac:dyDescent="0.35">
      <c r="A12531" s="86">
        <v>46153</v>
      </c>
      <c r="B12531" s="87">
        <v>0.5625</v>
      </c>
      <c r="C12531">
        <v>3.4090000000000001E-5</v>
      </c>
    </row>
    <row r="12532" spans="1:3" x14ac:dyDescent="0.35">
      <c r="A12532" s="86">
        <v>46153</v>
      </c>
      <c r="B12532" s="87">
        <v>0.57291666666666663</v>
      </c>
      <c r="C12532">
        <v>3.2779999999999994E-5</v>
      </c>
    </row>
    <row r="12533" spans="1:3" x14ac:dyDescent="0.35">
      <c r="A12533" s="86">
        <v>46153</v>
      </c>
      <c r="B12533" s="87">
        <v>0.58333333333333337</v>
      </c>
      <c r="C12533">
        <v>3.1430000000000002E-5</v>
      </c>
    </row>
    <row r="12534" spans="1:3" x14ac:dyDescent="0.35">
      <c r="A12534" s="86">
        <v>46153</v>
      </c>
      <c r="B12534" s="87">
        <v>0.59375</v>
      </c>
      <c r="C12534">
        <v>3.0309999999999999E-5</v>
      </c>
    </row>
    <row r="12535" spans="1:3" x14ac:dyDescent="0.35">
      <c r="A12535" s="86">
        <v>46153</v>
      </c>
      <c r="B12535" s="87">
        <v>0.60416666666666663</v>
      </c>
      <c r="C12535">
        <v>2.9389999999999998E-5</v>
      </c>
    </row>
    <row r="12536" spans="1:3" x14ac:dyDescent="0.35">
      <c r="A12536" s="86">
        <v>46153</v>
      </c>
      <c r="B12536" s="87">
        <v>0.61458333333333337</v>
      </c>
      <c r="C12536">
        <v>2.8570000000000003E-5</v>
      </c>
    </row>
    <row r="12537" spans="1:3" x14ac:dyDescent="0.35">
      <c r="A12537" s="86">
        <v>46153</v>
      </c>
      <c r="B12537" s="87">
        <v>0.625</v>
      </c>
      <c r="C12537">
        <v>2.7820000000000001E-5</v>
      </c>
    </row>
    <row r="12538" spans="1:3" x14ac:dyDescent="0.35">
      <c r="A12538" s="86">
        <v>46153</v>
      </c>
      <c r="B12538" s="87">
        <v>0.63541666666666663</v>
      </c>
      <c r="C12538">
        <v>2.7040000000000002E-5</v>
      </c>
    </row>
    <row r="12539" spans="1:3" x14ac:dyDescent="0.35">
      <c r="A12539" s="86">
        <v>46153</v>
      </c>
      <c r="B12539" s="87">
        <v>0.64583333333333337</v>
      </c>
      <c r="C12539">
        <v>2.6280000000000002E-5</v>
      </c>
    </row>
    <row r="12540" spans="1:3" x14ac:dyDescent="0.35">
      <c r="A12540" s="86">
        <v>46153</v>
      </c>
      <c r="B12540" s="87">
        <v>0.65625</v>
      </c>
      <c r="C12540">
        <v>2.5569999999999997E-5</v>
      </c>
    </row>
    <row r="12541" spans="1:3" x14ac:dyDescent="0.35">
      <c r="A12541" s="86">
        <v>46153</v>
      </c>
      <c r="B12541" s="87">
        <v>0.66666666666666663</v>
      </c>
      <c r="C12541">
        <v>2.495E-5</v>
      </c>
    </row>
    <row r="12542" spans="1:3" x14ac:dyDescent="0.35">
      <c r="A12542" s="86">
        <v>46153</v>
      </c>
      <c r="B12542" s="87">
        <v>0.67708333333333337</v>
      </c>
      <c r="C12542">
        <v>2.4469999999999998E-5</v>
      </c>
    </row>
    <row r="12543" spans="1:3" x14ac:dyDescent="0.35">
      <c r="A12543" s="86">
        <v>46153</v>
      </c>
      <c r="B12543" s="87">
        <v>0.6875</v>
      </c>
      <c r="C12543">
        <v>2.4199999999999999E-5</v>
      </c>
    </row>
    <row r="12544" spans="1:3" x14ac:dyDescent="0.35">
      <c r="A12544" s="86">
        <v>46153</v>
      </c>
      <c r="B12544" s="87">
        <v>0.69791666666666663</v>
      </c>
      <c r="C12544">
        <v>2.4150000000000001E-5</v>
      </c>
    </row>
    <row r="12545" spans="1:3" x14ac:dyDescent="0.35">
      <c r="A12545" s="86">
        <v>46153</v>
      </c>
      <c r="B12545" s="87">
        <v>0.70833333333333337</v>
      </c>
      <c r="C12545">
        <v>2.438E-5</v>
      </c>
    </row>
    <row r="12546" spans="1:3" x14ac:dyDescent="0.35">
      <c r="A12546" s="86">
        <v>46153</v>
      </c>
      <c r="B12546" s="87">
        <v>0.71875</v>
      </c>
      <c r="C12546">
        <v>2.4979999999999998E-5</v>
      </c>
    </row>
    <row r="12547" spans="1:3" x14ac:dyDescent="0.35">
      <c r="A12547" s="86">
        <v>46153</v>
      </c>
      <c r="B12547" s="87">
        <v>0.72916666666666663</v>
      </c>
      <c r="C12547">
        <v>2.5890000000000001E-5</v>
      </c>
    </row>
    <row r="12548" spans="1:3" x14ac:dyDescent="0.35">
      <c r="A12548" s="86">
        <v>46153</v>
      </c>
      <c r="B12548" s="87">
        <v>0.73958333333333337</v>
      </c>
      <c r="C12548">
        <v>2.7079999999999998E-5</v>
      </c>
    </row>
    <row r="12549" spans="1:3" x14ac:dyDescent="0.35">
      <c r="A12549" s="86">
        <v>46153</v>
      </c>
      <c r="B12549" s="87">
        <v>0.75</v>
      </c>
      <c r="C12549">
        <v>2.8570000000000003E-5</v>
      </c>
    </row>
    <row r="12550" spans="1:3" x14ac:dyDescent="0.35">
      <c r="A12550" s="86">
        <v>46153</v>
      </c>
      <c r="B12550" s="87">
        <v>0.76041666666666663</v>
      </c>
      <c r="C12550">
        <v>3.0309999999999999E-5</v>
      </c>
    </row>
    <row r="12551" spans="1:3" x14ac:dyDescent="0.35">
      <c r="A12551" s="86">
        <v>46153</v>
      </c>
      <c r="B12551" s="87">
        <v>0.77083333333333337</v>
      </c>
      <c r="C12551">
        <v>3.218E-5</v>
      </c>
    </row>
    <row r="12552" spans="1:3" x14ac:dyDescent="0.35">
      <c r="A12552" s="86">
        <v>46153</v>
      </c>
      <c r="B12552" s="87">
        <v>0.78125</v>
      </c>
      <c r="C12552">
        <v>3.413E-5</v>
      </c>
    </row>
    <row r="12553" spans="1:3" x14ac:dyDescent="0.35">
      <c r="A12553" s="86">
        <v>46153</v>
      </c>
      <c r="B12553" s="87">
        <v>0.79166666666666663</v>
      </c>
      <c r="C12553">
        <v>3.6010000000000003E-5</v>
      </c>
    </row>
    <row r="12554" spans="1:3" x14ac:dyDescent="0.35">
      <c r="A12554" s="86">
        <v>46153</v>
      </c>
      <c r="B12554" s="87">
        <v>0.80208333333333337</v>
      </c>
      <c r="C12554">
        <v>3.7749999999999996E-5</v>
      </c>
    </row>
    <row r="12555" spans="1:3" x14ac:dyDescent="0.35">
      <c r="A12555" s="86">
        <v>46153</v>
      </c>
      <c r="B12555" s="87">
        <v>0.8125</v>
      </c>
      <c r="C12555">
        <v>3.9170000000000006E-5</v>
      </c>
    </row>
    <row r="12556" spans="1:3" x14ac:dyDescent="0.35">
      <c r="A12556" s="86">
        <v>46153</v>
      </c>
      <c r="B12556" s="87">
        <v>0.82291666666666663</v>
      </c>
      <c r="C12556">
        <v>4.0099999999999999E-5</v>
      </c>
    </row>
    <row r="12557" spans="1:3" x14ac:dyDescent="0.35">
      <c r="A12557" s="86">
        <v>46153</v>
      </c>
      <c r="B12557" s="87">
        <v>0.83333333333333337</v>
      </c>
      <c r="C12557">
        <v>4.0410000000000001E-5</v>
      </c>
    </row>
    <row r="12558" spans="1:3" x14ac:dyDescent="0.35">
      <c r="A12558" s="86">
        <v>46153</v>
      </c>
      <c r="B12558" s="87">
        <v>0.84375</v>
      </c>
      <c r="C12558">
        <v>3.9950000000000002E-5</v>
      </c>
    </row>
    <row r="12559" spans="1:3" x14ac:dyDescent="0.35">
      <c r="A12559" s="86">
        <v>46153</v>
      </c>
      <c r="B12559" s="87">
        <v>0.85416666666666663</v>
      </c>
      <c r="C12559">
        <v>3.9030000000000004E-5</v>
      </c>
    </row>
    <row r="12560" spans="1:3" x14ac:dyDescent="0.35">
      <c r="A12560" s="86">
        <v>46153</v>
      </c>
      <c r="B12560" s="87">
        <v>0.86458333333333337</v>
      </c>
      <c r="C12560">
        <v>3.7929999999999998E-5</v>
      </c>
    </row>
    <row r="12561" spans="1:3" x14ac:dyDescent="0.35">
      <c r="A12561" s="86">
        <v>46153</v>
      </c>
      <c r="B12561" s="87">
        <v>0.875</v>
      </c>
      <c r="C12561">
        <v>3.697E-5</v>
      </c>
    </row>
    <row r="12562" spans="1:3" x14ac:dyDescent="0.35">
      <c r="A12562" s="86">
        <v>46153</v>
      </c>
      <c r="B12562" s="87">
        <v>0.88541666666666663</v>
      </c>
      <c r="C12562">
        <v>3.6380000000000001E-5</v>
      </c>
    </row>
    <row r="12563" spans="1:3" x14ac:dyDescent="0.35">
      <c r="A12563" s="86">
        <v>46153</v>
      </c>
      <c r="B12563" s="87">
        <v>0.89583333333333337</v>
      </c>
      <c r="C12563">
        <v>3.5979999999999998E-5</v>
      </c>
    </row>
    <row r="12564" spans="1:3" x14ac:dyDescent="0.35">
      <c r="A12564" s="86">
        <v>46153</v>
      </c>
      <c r="B12564" s="87">
        <v>0.90625</v>
      </c>
      <c r="C12564">
        <v>3.557E-5</v>
      </c>
    </row>
    <row r="12565" spans="1:3" x14ac:dyDescent="0.35">
      <c r="A12565" s="86">
        <v>46153</v>
      </c>
      <c r="B12565" s="87">
        <v>0.91666666666666663</v>
      </c>
      <c r="C12565">
        <v>3.4869999999999996E-5</v>
      </c>
    </row>
    <row r="12566" spans="1:3" x14ac:dyDescent="0.35">
      <c r="A12566" s="86">
        <v>46153</v>
      </c>
      <c r="B12566" s="87">
        <v>0.92708333333333337</v>
      </c>
      <c r="C12566">
        <v>3.3689999999999998E-5</v>
      </c>
    </row>
    <row r="12567" spans="1:3" x14ac:dyDescent="0.35">
      <c r="A12567" s="86">
        <v>46153</v>
      </c>
      <c r="B12567" s="87">
        <v>0.9375</v>
      </c>
      <c r="C12567">
        <v>3.2120000000000004E-5</v>
      </c>
    </row>
    <row r="12568" spans="1:3" x14ac:dyDescent="0.35">
      <c r="A12568" s="86">
        <v>46153</v>
      </c>
      <c r="B12568" s="87">
        <v>0.94791666666666663</v>
      </c>
      <c r="C12568">
        <v>3.0239999999999998E-5</v>
      </c>
    </row>
    <row r="12569" spans="1:3" x14ac:dyDescent="0.35">
      <c r="A12569" s="86">
        <v>46153</v>
      </c>
      <c r="B12569" s="87">
        <v>0.95833333333333337</v>
      </c>
      <c r="C12569">
        <v>2.8200000000000001E-5</v>
      </c>
    </row>
    <row r="12570" spans="1:3" x14ac:dyDescent="0.35">
      <c r="A12570" s="86">
        <v>46153</v>
      </c>
      <c r="B12570" s="87">
        <v>0.96875</v>
      </c>
      <c r="C12570">
        <v>2.6089999999999999E-5</v>
      </c>
    </row>
    <row r="12571" spans="1:3" x14ac:dyDescent="0.35">
      <c r="A12571" s="86">
        <v>46153</v>
      </c>
      <c r="B12571" s="87">
        <v>0.97916666666666663</v>
      </c>
      <c r="C12571">
        <v>2.3990000000000002E-5</v>
      </c>
    </row>
    <row r="12572" spans="1:3" x14ac:dyDescent="0.35">
      <c r="A12572" s="86">
        <v>46153</v>
      </c>
      <c r="B12572" s="87">
        <v>0.98958333333333337</v>
      </c>
      <c r="C12572">
        <v>2.1880000000000001E-5</v>
      </c>
    </row>
    <row r="12573" spans="1:3" x14ac:dyDescent="0.35">
      <c r="A12573" s="86">
        <v>46154</v>
      </c>
      <c r="B12573" s="87">
        <v>0</v>
      </c>
      <c r="C12573">
        <v>1.982E-5</v>
      </c>
    </row>
    <row r="12574" spans="1:3" x14ac:dyDescent="0.35">
      <c r="A12574" s="86">
        <v>46154</v>
      </c>
      <c r="B12574" s="87">
        <v>1.0416666666666666E-2</v>
      </c>
      <c r="C12574">
        <v>1.774E-5</v>
      </c>
    </row>
    <row r="12575" spans="1:3" x14ac:dyDescent="0.35">
      <c r="A12575" s="86">
        <v>46154</v>
      </c>
      <c r="B12575" s="87">
        <v>2.0833333333333332E-2</v>
      </c>
      <c r="C12575">
        <v>1.5869999999999999E-5</v>
      </c>
    </row>
    <row r="12576" spans="1:3" x14ac:dyDescent="0.35">
      <c r="A12576" s="86">
        <v>46154</v>
      </c>
      <c r="B12576" s="87">
        <v>3.125E-2</v>
      </c>
      <c r="C12576">
        <v>1.4229999999999999E-5</v>
      </c>
    </row>
    <row r="12577" spans="1:3" x14ac:dyDescent="0.35">
      <c r="A12577" s="86">
        <v>46154</v>
      </c>
      <c r="B12577" s="87">
        <v>4.1666666666666664E-2</v>
      </c>
      <c r="C12577">
        <v>1.291E-5</v>
      </c>
    </row>
    <row r="12578" spans="1:3" x14ac:dyDescent="0.35">
      <c r="A12578" s="86">
        <v>46154</v>
      </c>
      <c r="B12578" s="87">
        <v>5.2083333333333336E-2</v>
      </c>
      <c r="C12578">
        <v>1.1979999999999999E-5</v>
      </c>
    </row>
    <row r="12579" spans="1:3" x14ac:dyDescent="0.35">
      <c r="A12579" s="86">
        <v>46154</v>
      </c>
      <c r="B12579" s="87">
        <v>6.25E-2</v>
      </c>
      <c r="C12579">
        <v>1.134E-5</v>
      </c>
    </row>
    <row r="12580" spans="1:3" x14ac:dyDescent="0.35">
      <c r="A12580" s="86">
        <v>46154</v>
      </c>
      <c r="B12580" s="87">
        <v>7.2916666666666671E-2</v>
      </c>
      <c r="C12580">
        <v>1.093E-5</v>
      </c>
    </row>
    <row r="12581" spans="1:3" x14ac:dyDescent="0.35">
      <c r="A12581" s="86">
        <v>46154</v>
      </c>
      <c r="B12581" s="87">
        <v>8.3333333333333329E-2</v>
      </c>
      <c r="C12581">
        <v>1.063E-5</v>
      </c>
    </row>
    <row r="12582" spans="1:3" x14ac:dyDescent="0.35">
      <c r="A12582" s="86">
        <v>46154</v>
      </c>
      <c r="B12582" s="87">
        <v>9.375E-2</v>
      </c>
      <c r="C12582">
        <v>1.0380000000000001E-5</v>
      </c>
    </row>
    <row r="12583" spans="1:3" x14ac:dyDescent="0.35">
      <c r="A12583" s="86">
        <v>46154</v>
      </c>
      <c r="B12583" s="87">
        <v>0.10416666666666667</v>
      </c>
      <c r="C12583">
        <v>1.0149999999999999E-5</v>
      </c>
    </row>
    <row r="12584" spans="1:3" x14ac:dyDescent="0.35">
      <c r="A12584" s="86">
        <v>46154</v>
      </c>
      <c r="B12584" s="87">
        <v>0.11458333333333333</v>
      </c>
      <c r="C12584">
        <v>9.9900000000000009E-6</v>
      </c>
    </row>
    <row r="12585" spans="1:3" x14ac:dyDescent="0.35">
      <c r="A12585" s="86">
        <v>46154</v>
      </c>
      <c r="B12585" s="87">
        <v>0.125</v>
      </c>
      <c r="C12585">
        <v>9.8800000000000003E-6</v>
      </c>
    </row>
    <row r="12586" spans="1:3" x14ac:dyDescent="0.35">
      <c r="A12586" s="86">
        <v>46154</v>
      </c>
      <c r="B12586" s="87">
        <v>0.13541666666666666</v>
      </c>
      <c r="C12586">
        <v>9.8099999999999992E-6</v>
      </c>
    </row>
    <row r="12587" spans="1:3" x14ac:dyDescent="0.35">
      <c r="A12587" s="86">
        <v>46154</v>
      </c>
      <c r="B12587" s="87">
        <v>0.14583333333333334</v>
      </c>
      <c r="C12587">
        <v>9.8099999999999992E-6</v>
      </c>
    </row>
    <row r="12588" spans="1:3" x14ac:dyDescent="0.35">
      <c r="A12588" s="86">
        <v>46154</v>
      </c>
      <c r="B12588" s="87">
        <v>0.15625</v>
      </c>
      <c r="C12588">
        <v>9.8300000000000008E-6</v>
      </c>
    </row>
    <row r="12589" spans="1:3" x14ac:dyDescent="0.35">
      <c r="A12589" s="86">
        <v>46154</v>
      </c>
      <c r="B12589" s="87">
        <v>0.16666666666666666</v>
      </c>
      <c r="C12589">
        <v>9.8800000000000003E-6</v>
      </c>
    </row>
    <row r="12590" spans="1:3" x14ac:dyDescent="0.35">
      <c r="A12590" s="86">
        <v>46154</v>
      </c>
      <c r="B12590" s="87">
        <v>0.17708333333333334</v>
      </c>
      <c r="C12590">
        <v>9.9000000000000001E-6</v>
      </c>
    </row>
    <row r="12591" spans="1:3" x14ac:dyDescent="0.35">
      <c r="A12591" s="86">
        <v>46154</v>
      </c>
      <c r="B12591" s="87">
        <v>0.1875</v>
      </c>
      <c r="C12591">
        <v>9.9699999999999994E-6</v>
      </c>
    </row>
    <row r="12592" spans="1:3" x14ac:dyDescent="0.35">
      <c r="A12592" s="86">
        <v>46154</v>
      </c>
      <c r="B12592" s="87">
        <v>0.19791666666666666</v>
      </c>
      <c r="C12592">
        <v>1.008E-5</v>
      </c>
    </row>
    <row r="12593" spans="1:3" x14ac:dyDescent="0.35">
      <c r="A12593" s="86">
        <v>46154</v>
      </c>
      <c r="B12593" s="87">
        <v>0.20833333333333334</v>
      </c>
      <c r="C12593">
        <v>1.024E-5</v>
      </c>
    </row>
    <row r="12594" spans="1:3" x14ac:dyDescent="0.35">
      <c r="A12594" s="86">
        <v>46154</v>
      </c>
      <c r="B12594" s="87">
        <v>0.21875</v>
      </c>
      <c r="C12594">
        <v>1.0560000000000001E-5</v>
      </c>
    </row>
    <row r="12595" spans="1:3" x14ac:dyDescent="0.35">
      <c r="A12595" s="86">
        <v>46154</v>
      </c>
      <c r="B12595" s="87">
        <v>0.22916666666666666</v>
      </c>
      <c r="C12595">
        <v>1.116E-5</v>
      </c>
    </row>
    <row r="12596" spans="1:3" x14ac:dyDescent="0.35">
      <c r="A12596" s="86">
        <v>46154</v>
      </c>
      <c r="B12596" s="87">
        <v>0.23958333333333334</v>
      </c>
      <c r="C12596">
        <v>1.2250000000000001E-5</v>
      </c>
    </row>
    <row r="12597" spans="1:3" x14ac:dyDescent="0.35">
      <c r="A12597" s="86">
        <v>46154</v>
      </c>
      <c r="B12597" s="87">
        <v>0.25</v>
      </c>
      <c r="C12597">
        <v>1.4049999999999999E-5</v>
      </c>
    </row>
    <row r="12598" spans="1:3" x14ac:dyDescent="0.35">
      <c r="A12598" s="86">
        <v>46154</v>
      </c>
      <c r="B12598" s="87">
        <v>0.26041666666666669</v>
      </c>
      <c r="C12598">
        <v>1.6629999999999998E-5</v>
      </c>
    </row>
    <row r="12599" spans="1:3" x14ac:dyDescent="0.35">
      <c r="A12599" s="86">
        <v>46154</v>
      </c>
      <c r="B12599" s="87">
        <v>0.27083333333333331</v>
      </c>
      <c r="C12599">
        <v>1.969E-5</v>
      </c>
    </row>
    <row r="12600" spans="1:3" x14ac:dyDescent="0.35">
      <c r="A12600" s="86">
        <v>46154</v>
      </c>
      <c r="B12600" s="87">
        <v>0.28125</v>
      </c>
      <c r="C12600">
        <v>2.283E-5</v>
      </c>
    </row>
    <row r="12601" spans="1:3" x14ac:dyDescent="0.35">
      <c r="A12601" s="86">
        <v>46154</v>
      </c>
      <c r="B12601" s="87">
        <v>0.29166666666666669</v>
      </c>
      <c r="C12601">
        <v>2.563E-5</v>
      </c>
    </row>
    <row r="12602" spans="1:3" x14ac:dyDescent="0.35">
      <c r="A12602" s="86">
        <v>46154</v>
      </c>
      <c r="B12602" s="87">
        <v>0.30208333333333331</v>
      </c>
      <c r="C12602">
        <v>2.7779999999999998E-5</v>
      </c>
    </row>
    <row r="12603" spans="1:3" x14ac:dyDescent="0.35">
      <c r="A12603" s="86">
        <v>46154</v>
      </c>
      <c r="B12603" s="87">
        <v>0.3125</v>
      </c>
      <c r="C12603">
        <v>2.9309999999999999E-5</v>
      </c>
    </row>
    <row r="12604" spans="1:3" x14ac:dyDescent="0.35">
      <c r="A12604" s="86">
        <v>46154</v>
      </c>
      <c r="B12604" s="87">
        <v>0.32291666666666669</v>
      </c>
      <c r="C12604">
        <v>3.0309999999999999E-5</v>
      </c>
    </row>
    <row r="12605" spans="1:3" x14ac:dyDescent="0.35">
      <c r="A12605" s="86">
        <v>46154</v>
      </c>
      <c r="B12605" s="87">
        <v>0.33333333333333331</v>
      </c>
      <c r="C12605">
        <v>3.095E-5</v>
      </c>
    </row>
    <row r="12606" spans="1:3" x14ac:dyDescent="0.35">
      <c r="A12606" s="86">
        <v>46154</v>
      </c>
      <c r="B12606" s="87">
        <v>0.34375</v>
      </c>
      <c r="C12606">
        <v>3.129E-5</v>
      </c>
    </row>
    <row r="12607" spans="1:3" x14ac:dyDescent="0.35">
      <c r="A12607" s="86">
        <v>46154</v>
      </c>
      <c r="B12607" s="87">
        <v>0.35416666666666669</v>
      </c>
      <c r="C12607">
        <v>3.1409999999999999E-5</v>
      </c>
    </row>
    <row r="12608" spans="1:3" x14ac:dyDescent="0.35">
      <c r="A12608" s="86">
        <v>46154</v>
      </c>
      <c r="B12608" s="87">
        <v>0.36458333333333331</v>
      </c>
      <c r="C12608">
        <v>3.1409999999999999E-5</v>
      </c>
    </row>
    <row r="12609" spans="1:3" x14ac:dyDescent="0.35">
      <c r="A12609" s="86">
        <v>46154</v>
      </c>
      <c r="B12609" s="87">
        <v>0.375</v>
      </c>
      <c r="C12609">
        <v>3.1319999999999998E-5</v>
      </c>
    </row>
    <row r="12610" spans="1:3" x14ac:dyDescent="0.35">
      <c r="A12610" s="86">
        <v>46154</v>
      </c>
      <c r="B12610" s="87">
        <v>0.38541666666666669</v>
      </c>
      <c r="C12610">
        <v>3.1229999999999997E-5</v>
      </c>
    </row>
    <row r="12611" spans="1:3" x14ac:dyDescent="0.35">
      <c r="A12611" s="86">
        <v>46154</v>
      </c>
      <c r="B12611" s="87">
        <v>0.39583333333333331</v>
      </c>
      <c r="C12611">
        <v>3.1109999999999999E-5</v>
      </c>
    </row>
    <row r="12612" spans="1:3" x14ac:dyDescent="0.35">
      <c r="A12612" s="86">
        <v>46154</v>
      </c>
      <c r="B12612" s="87">
        <v>0.40625</v>
      </c>
      <c r="C12612">
        <v>3.095E-5</v>
      </c>
    </row>
    <row r="12613" spans="1:3" x14ac:dyDescent="0.35">
      <c r="A12613" s="86">
        <v>46154</v>
      </c>
      <c r="B12613" s="87">
        <v>0.41666666666666669</v>
      </c>
      <c r="C12613">
        <v>3.074E-5</v>
      </c>
    </row>
    <row r="12614" spans="1:3" x14ac:dyDescent="0.35">
      <c r="A12614" s="86">
        <v>46154</v>
      </c>
      <c r="B12614" s="87">
        <v>0.42708333333333331</v>
      </c>
      <c r="C12614">
        <v>3.0499999999999999E-5</v>
      </c>
    </row>
    <row r="12615" spans="1:3" x14ac:dyDescent="0.35">
      <c r="A12615" s="86">
        <v>46154</v>
      </c>
      <c r="B12615" s="87">
        <v>0.4375</v>
      </c>
      <c r="C12615">
        <v>3.0200000000000002E-5</v>
      </c>
    </row>
    <row r="12616" spans="1:3" x14ac:dyDescent="0.35">
      <c r="A12616" s="86">
        <v>46154</v>
      </c>
      <c r="B12616" s="87">
        <v>0.44791666666666669</v>
      </c>
      <c r="C12616">
        <v>2.9969999999999999E-5</v>
      </c>
    </row>
    <row r="12617" spans="1:3" x14ac:dyDescent="0.35">
      <c r="A12617" s="86">
        <v>46154</v>
      </c>
      <c r="B12617" s="87">
        <v>0.45833333333333331</v>
      </c>
      <c r="C12617">
        <v>2.9810000000000001E-5</v>
      </c>
    </row>
    <row r="12618" spans="1:3" x14ac:dyDescent="0.35">
      <c r="A12618" s="86">
        <v>46154</v>
      </c>
      <c r="B12618" s="87">
        <v>0.46875</v>
      </c>
      <c r="C12618">
        <v>2.9790000000000001E-5</v>
      </c>
    </row>
    <row r="12619" spans="1:3" x14ac:dyDescent="0.35">
      <c r="A12619" s="86">
        <v>46154</v>
      </c>
      <c r="B12619" s="87">
        <v>0.47916666666666669</v>
      </c>
      <c r="C12619">
        <v>2.9999999999999997E-5</v>
      </c>
    </row>
    <row r="12620" spans="1:3" x14ac:dyDescent="0.35">
      <c r="A12620" s="86">
        <v>46154</v>
      </c>
      <c r="B12620" s="87">
        <v>0.48958333333333331</v>
      </c>
      <c r="C12620">
        <v>3.0470000000000001E-5</v>
      </c>
    </row>
    <row r="12621" spans="1:3" x14ac:dyDescent="0.35">
      <c r="A12621" s="86">
        <v>46154</v>
      </c>
      <c r="B12621" s="87">
        <v>0.5</v>
      </c>
      <c r="C12621">
        <v>3.1319999999999998E-5</v>
      </c>
    </row>
    <row r="12622" spans="1:3" x14ac:dyDescent="0.35">
      <c r="A12622" s="86">
        <v>46154</v>
      </c>
      <c r="B12622" s="87">
        <v>0.51041666666666663</v>
      </c>
      <c r="C12622">
        <v>3.252E-5</v>
      </c>
    </row>
    <row r="12623" spans="1:3" x14ac:dyDescent="0.35">
      <c r="A12623" s="86">
        <v>46154</v>
      </c>
      <c r="B12623" s="87">
        <v>0.52083333333333337</v>
      </c>
      <c r="C12623">
        <v>3.3799999999999995E-5</v>
      </c>
    </row>
    <row r="12624" spans="1:3" x14ac:dyDescent="0.35">
      <c r="A12624" s="86">
        <v>46154</v>
      </c>
      <c r="B12624" s="87">
        <v>0.53125</v>
      </c>
      <c r="C12624">
        <v>3.485E-5</v>
      </c>
    </row>
    <row r="12625" spans="1:3" x14ac:dyDescent="0.35">
      <c r="A12625" s="86">
        <v>46154</v>
      </c>
      <c r="B12625" s="87">
        <v>0.54166666666666663</v>
      </c>
      <c r="C12625">
        <v>3.5299999999999997E-5</v>
      </c>
    </row>
    <row r="12626" spans="1:3" x14ac:dyDescent="0.35">
      <c r="A12626" s="86">
        <v>46154</v>
      </c>
      <c r="B12626" s="87">
        <v>0.55208333333333337</v>
      </c>
      <c r="C12626">
        <v>3.4940000000000001E-5</v>
      </c>
    </row>
    <row r="12627" spans="1:3" x14ac:dyDescent="0.35">
      <c r="A12627" s="86">
        <v>46154</v>
      </c>
      <c r="B12627" s="87">
        <v>0.5625</v>
      </c>
      <c r="C12627">
        <v>3.396E-5</v>
      </c>
    </row>
    <row r="12628" spans="1:3" x14ac:dyDescent="0.35">
      <c r="A12628" s="86">
        <v>46154</v>
      </c>
      <c r="B12628" s="87">
        <v>0.57291666666666663</v>
      </c>
      <c r="C12628">
        <v>3.2660000000000002E-5</v>
      </c>
    </row>
    <row r="12629" spans="1:3" x14ac:dyDescent="0.35">
      <c r="A12629" s="86">
        <v>46154</v>
      </c>
      <c r="B12629" s="87">
        <v>0.58333333333333337</v>
      </c>
      <c r="C12629">
        <v>3.1319999999999998E-5</v>
      </c>
    </row>
    <row r="12630" spans="1:3" x14ac:dyDescent="0.35">
      <c r="A12630" s="86">
        <v>46154</v>
      </c>
      <c r="B12630" s="87">
        <v>0.59375</v>
      </c>
      <c r="C12630">
        <v>3.0200000000000002E-5</v>
      </c>
    </row>
    <row r="12631" spans="1:3" x14ac:dyDescent="0.35">
      <c r="A12631" s="86">
        <v>46154</v>
      </c>
      <c r="B12631" s="87">
        <v>0.60416666666666663</v>
      </c>
      <c r="C12631">
        <v>2.9280000000000001E-5</v>
      </c>
    </row>
    <row r="12632" spans="1:3" x14ac:dyDescent="0.35">
      <c r="A12632" s="86">
        <v>46154</v>
      </c>
      <c r="B12632" s="87">
        <v>0.61458333333333337</v>
      </c>
      <c r="C12632">
        <v>2.8459999999999999E-5</v>
      </c>
    </row>
    <row r="12633" spans="1:3" x14ac:dyDescent="0.35">
      <c r="A12633" s="86">
        <v>46154</v>
      </c>
      <c r="B12633" s="87">
        <v>0.625</v>
      </c>
      <c r="C12633">
        <v>2.7709999999999997E-5</v>
      </c>
    </row>
    <row r="12634" spans="1:3" x14ac:dyDescent="0.35">
      <c r="A12634" s="86">
        <v>46154</v>
      </c>
      <c r="B12634" s="87">
        <v>0.63541666666666663</v>
      </c>
      <c r="C12634">
        <v>2.694E-5</v>
      </c>
    </row>
    <row r="12635" spans="1:3" x14ac:dyDescent="0.35">
      <c r="A12635" s="86">
        <v>46154</v>
      </c>
      <c r="B12635" s="87">
        <v>0.64583333333333337</v>
      </c>
      <c r="C12635">
        <v>2.618E-5</v>
      </c>
    </row>
    <row r="12636" spans="1:3" x14ac:dyDescent="0.35">
      <c r="A12636" s="86">
        <v>46154</v>
      </c>
      <c r="B12636" s="87">
        <v>0.65625</v>
      </c>
      <c r="C12636">
        <v>2.548E-5</v>
      </c>
    </row>
    <row r="12637" spans="1:3" x14ac:dyDescent="0.35">
      <c r="A12637" s="86">
        <v>46154</v>
      </c>
      <c r="B12637" s="87">
        <v>0.66666666666666663</v>
      </c>
      <c r="C12637">
        <v>2.4859999999999999E-5</v>
      </c>
    </row>
    <row r="12638" spans="1:3" x14ac:dyDescent="0.35">
      <c r="A12638" s="86">
        <v>46154</v>
      </c>
      <c r="B12638" s="87">
        <v>0.67708333333333337</v>
      </c>
      <c r="C12638">
        <v>2.438E-5</v>
      </c>
    </row>
    <row r="12639" spans="1:3" x14ac:dyDescent="0.35">
      <c r="A12639" s="86">
        <v>46154</v>
      </c>
      <c r="B12639" s="87">
        <v>0.6875</v>
      </c>
      <c r="C12639">
        <v>2.4109999999999998E-5</v>
      </c>
    </row>
    <row r="12640" spans="1:3" x14ac:dyDescent="0.35">
      <c r="A12640" s="86">
        <v>46154</v>
      </c>
      <c r="B12640" s="87">
        <v>0.69791666666666663</v>
      </c>
      <c r="C12640">
        <v>2.4070000000000002E-5</v>
      </c>
    </row>
    <row r="12641" spans="1:3" x14ac:dyDescent="0.35">
      <c r="A12641" s="86">
        <v>46154</v>
      </c>
      <c r="B12641" s="87">
        <v>0.70833333333333337</v>
      </c>
      <c r="C12641">
        <v>2.429E-5</v>
      </c>
    </row>
    <row r="12642" spans="1:3" x14ac:dyDescent="0.35">
      <c r="A12642" s="86">
        <v>46154</v>
      </c>
      <c r="B12642" s="87">
        <v>0.71875</v>
      </c>
      <c r="C12642">
        <v>2.4890000000000001E-5</v>
      </c>
    </row>
    <row r="12643" spans="1:3" x14ac:dyDescent="0.35">
      <c r="A12643" s="86">
        <v>46154</v>
      </c>
      <c r="B12643" s="87">
        <v>0.72916666666666663</v>
      </c>
      <c r="C12643">
        <v>2.58E-5</v>
      </c>
    </row>
    <row r="12644" spans="1:3" x14ac:dyDescent="0.35">
      <c r="A12644" s="86">
        <v>46154</v>
      </c>
      <c r="B12644" s="87">
        <v>0.73958333333333337</v>
      </c>
      <c r="C12644">
        <v>2.6979999999999999E-5</v>
      </c>
    </row>
    <row r="12645" spans="1:3" x14ac:dyDescent="0.35">
      <c r="A12645" s="86">
        <v>46154</v>
      </c>
      <c r="B12645" s="87">
        <v>0.75</v>
      </c>
      <c r="C12645">
        <v>2.8459999999999999E-5</v>
      </c>
    </row>
    <row r="12646" spans="1:3" x14ac:dyDescent="0.35">
      <c r="A12646" s="86">
        <v>46154</v>
      </c>
      <c r="B12646" s="87">
        <v>0.76041666666666663</v>
      </c>
      <c r="C12646">
        <v>3.0200000000000002E-5</v>
      </c>
    </row>
    <row r="12647" spans="1:3" x14ac:dyDescent="0.35">
      <c r="A12647" s="86">
        <v>46154</v>
      </c>
      <c r="B12647" s="87">
        <v>0.77083333333333337</v>
      </c>
      <c r="C12647">
        <v>3.2070000000000003E-5</v>
      </c>
    </row>
    <row r="12648" spans="1:3" x14ac:dyDescent="0.35">
      <c r="A12648" s="86">
        <v>46154</v>
      </c>
      <c r="B12648" s="87">
        <v>0.78125</v>
      </c>
      <c r="C12648">
        <v>3.4010000000000001E-5</v>
      </c>
    </row>
    <row r="12649" spans="1:3" x14ac:dyDescent="0.35">
      <c r="A12649" s="86">
        <v>46154</v>
      </c>
      <c r="B12649" s="87">
        <v>0.79166666666666663</v>
      </c>
      <c r="C12649">
        <v>3.5880000000000002E-5</v>
      </c>
    </row>
    <row r="12650" spans="1:3" x14ac:dyDescent="0.35">
      <c r="A12650" s="86">
        <v>46154</v>
      </c>
      <c r="B12650" s="87">
        <v>0.80208333333333337</v>
      </c>
      <c r="C12650">
        <v>3.7610000000000001E-5</v>
      </c>
    </row>
    <row r="12651" spans="1:3" x14ac:dyDescent="0.35">
      <c r="A12651" s="86">
        <v>46154</v>
      </c>
      <c r="B12651" s="87">
        <v>0.8125</v>
      </c>
      <c r="C12651">
        <v>3.9030000000000004E-5</v>
      </c>
    </row>
    <row r="12652" spans="1:3" x14ac:dyDescent="0.35">
      <c r="A12652" s="86">
        <v>46154</v>
      </c>
      <c r="B12652" s="87">
        <v>0.82291666666666663</v>
      </c>
      <c r="C12652">
        <v>3.9960000000000004E-5</v>
      </c>
    </row>
    <row r="12653" spans="1:3" x14ac:dyDescent="0.35">
      <c r="A12653" s="86">
        <v>46154</v>
      </c>
      <c r="B12653" s="87">
        <v>0.83333333333333337</v>
      </c>
      <c r="C12653">
        <v>4.0259999999999997E-5</v>
      </c>
    </row>
    <row r="12654" spans="1:3" x14ac:dyDescent="0.35">
      <c r="A12654" s="86">
        <v>46154</v>
      </c>
      <c r="B12654" s="87">
        <v>0.84375</v>
      </c>
      <c r="C12654">
        <v>3.9800000000000005E-5</v>
      </c>
    </row>
    <row r="12655" spans="1:3" x14ac:dyDescent="0.35">
      <c r="A12655" s="86">
        <v>46154</v>
      </c>
      <c r="B12655" s="87">
        <v>0.85416666666666663</v>
      </c>
      <c r="C12655">
        <v>3.8890000000000002E-5</v>
      </c>
    </row>
    <row r="12656" spans="1:3" x14ac:dyDescent="0.35">
      <c r="A12656" s="86">
        <v>46154</v>
      </c>
      <c r="B12656" s="87">
        <v>0.86458333333333337</v>
      </c>
      <c r="C12656">
        <v>3.7799999999999997E-5</v>
      </c>
    </row>
    <row r="12657" spans="1:3" x14ac:dyDescent="0.35">
      <c r="A12657" s="86">
        <v>46154</v>
      </c>
      <c r="B12657" s="87">
        <v>0.875</v>
      </c>
      <c r="C12657">
        <v>3.684E-5</v>
      </c>
    </row>
    <row r="12658" spans="1:3" x14ac:dyDescent="0.35">
      <c r="A12658" s="86">
        <v>46154</v>
      </c>
      <c r="B12658" s="87">
        <v>0.88541666666666663</v>
      </c>
      <c r="C12658">
        <v>3.6239999999999999E-5</v>
      </c>
    </row>
    <row r="12659" spans="1:3" x14ac:dyDescent="0.35">
      <c r="A12659" s="86">
        <v>46154</v>
      </c>
      <c r="B12659" s="87">
        <v>0.89583333333333337</v>
      </c>
      <c r="C12659">
        <v>3.5849999999999997E-5</v>
      </c>
    </row>
    <row r="12660" spans="1:3" x14ac:dyDescent="0.35">
      <c r="A12660" s="86">
        <v>46154</v>
      </c>
      <c r="B12660" s="87">
        <v>0.90625</v>
      </c>
      <c r="C12660">
        <v>3.5439999999999999E-5</v>
      </c>
    </row>
    <row r="12661" spans="1:3" x14ac:dyDescent="0.35">
      <c r="A12661" s="86">
        <v>46154</v>
      </c>
      <c r="B12661" s="87">
        <v>0.91666666666666663</v>
      </c>
      <c r="C12661">
        <v>3.4740000000000003E-5</v>
      </c>
    </row>
    <row r="12662" spans="1:3" x14ac:dyDescent="0.35">
      <c r="A12662" s="86">
        <v>46154</v>
      </c>
      <c r="B12662" s="87">
        <v>0.92708333333333337</v>
      </c>
      <c r="C12662">
        <v>3.3570000000000006E-5</v>
      </c>
    </row>
    <row r="12663" spans="1:3" x14ac:dyDescent="0.35">
      <c r="A12663" s="86">
        <v>46154</v>
      </c>
      <c r="B12663" s="87">
        <v>0.9375</v>
      </c>
      <c r="C12663">
        <v>3.1999999999999999E-5</v>
      </c>
    </row>
    <row r="12664" spans="1:3" x14ac:dyDescent="0.35">
      <c r="A12664" s="86">
        <v>46154</v>
      </c>
      <c r="B12664" s="87">
        <v>0.94791666666666663</v>
      </c>
      <c r="C12664">
        <v>3.0130000000000001E-5</v>
      </c>
    </row>
    <row r="12665" spans="1:3" x14ac:dyDescent="0.35">
      <c r="A12665" s="86">
        <v>46154</v>
      </c>
      <c r="B12665" s="87">
        <v>0.95833333333333337</v>
      </c>
      <c r="C12665">
        <v>2.8099999999999999E-5</v>
      </c>
    </row>
    <row r="12666" spans="1:3" x14ac:dyDescent="0.35">
      <c r="A12666" s="86">
        <v>46154</v>
      </c>
      <c r="B12666" s="87">
        <v>0.96875</v>
      </c>
      <c r="C12666">
        <v>2.5999999999999998E-5</v>
      </c>
    </row>
    <row r="12667" spans="1:3" x14ac:dyDescent="0.35">
      <c r="A12667" s="86">
        <v>46154</v>
      </c>
      <c r="B12667" s="87">
        <v>0.97916666666666663</v>
      </c>
      <c r="C12667">
        <v>2.3900000000000002E-5</v>
      </c>
    </row>
    <row r="12668" spans="1:3" x14ac:dyDescent="0.35">
      <c r="A12668" s="86">
        <v>46154</v>
      </c>
      <c r="B12668" s="87">
        <v>0.98958333333333337</v>
      </c>
      <c r="C12668">
        <v>2.1800000000000001E-5</v>
      </c>
    </row>
    <row r="12669" spans="1:3" x14ac:dyDescent="0.35">
      <c r="A12669" s="86">
        <v>46155</v>
      </c>
      <c r="B12669" s="87">
        <v>0</v>
      </c>
      <c r="C12669">
        <v>1.9749999999999999E-5</v>
      </c>
    </row>
    <row r="12670" spans="1:3" x14ac:dyDescent="0.35">
      <c r="A12670" s="86">
        <v>46155</v>
      </c>
      <c r="B12670" s="87">
        <v>1.0416666666666666E-2</v>
      </c>
      <c r="C12670">
        <v>1.768E-5</v>
      </c>
    </row>
    <row r="12671" spans="1:3" x14ac:dyDescent="0.35">
      <c r="A12671" s="86">
        <v>46155</v>
      </c>
      <c r="B12671" s="87">
        <v>2.0833333333333332E-2</v>
      </c>
      <c r="C12671">
        <v>1.5820000000000001E-5</v>
      </c>
    </row>
    <row r="12672" spans="1:3" x14ac:dyDescent="0.35">
      <c r="A12672" s="86">
        <v>46155</v>
      </c>
      <c r="B12672" s="87">
        <v>3.125E-2</v>
      </c>
      <c r="C12672">
        <v>1.418E-5</v>
      </c>
    </row>
    <row r="12673" spans="1:3" x14ac:dyDescent="0.35">
      <c r="A12673" s="86">
        <v>46155</v>
      </c>
      <c r="B12673" s="87">
        <v>4.1666666666666664E-2</v>
      </c>
      <c r="C12673">
        <v>1.2860000000000001E-5</v>
      </c>
    </row>
    <row r="12674" spans="1:3" x14ac:dyDescent="0.35">
      <c r="A12674" s="86">
        <v>46155</v>
      </c>
      <c r="B12674" s="87">
        <v>5.2083333333333336E-2</v>
      </c>
      <c r="C12674">
        <v>1.1929999999999999E-5</v>
      </c>
    </row>
    <row r="12675" spans="1:3" x14ac:dyDescent="0.35">
      <c r="A12675" s="86">
        <v>46155</v>
      </c>
      <c r="B12675" s="87">
        <v>6.25E-2</v>
      </c>
      <c r="C12675">
        <v>1.1299999999999999E-5</v>
      </c>
    </row>
    <row r="12676" spans="1:3" x14ac:dyDescent="0.35">
      <c r="A12676" s="86">
        <v>46155</v>
      </c>
      <c r="B12676" s="87">
        <v>7.2916666666666671E-2</v>
      </c>
      <c r="C12676">
        <v>1.0890000000000001E-5</v>
      </c>
    </row>
    <row r="12677" spans="1:3" x14ac:dyDescent="0.35">
      <c r="A12677" s="86">
        <v>46155</v>
      </c>
      <c r="B12677" s="87">
        <v>8.3333333333333329E-2</v>
      </c>
      <c r="C12677">
        <v>1.059E-5</v>
      </c>
    </row>
    <row r="12678" spans="1:3" x14ac:dyDescent="0.35">
      <c r="A12678" s="86">
        <v>46155</v>
      </c>
      <c r="B12678" s="87">
        <v>9.375E-2</v>
      </c>
      <c r="C12678">
        <v>1.0340000000000001E-5</v>
      </c>
    </row>
    <row r="12679" spans="1:3" x14ac:dyDescent="0.35">
      <c r="A12679" s="86">
        <v>46155</v>
      </c>
      <c r="B12679" s="87">
        <v>0.10416666666666667</v>
      </c>
      <c r="C12679">
        <v>1.0120000000000001E-5</v>
      </c>
    </row>
    <row r="12680" spans="1:3" x14ac:dyDescent="0.35">
      <c r="A12680" s="86">
        <v>46155</v>
      </c>
      <c r="B12680" s="87">
        <v>0.11458333333333333</v>
      </c>
      <c r="C12680">
        <v>9.9500000000000013E-6</v>
      </c>
    </row>
    <row r="12681" spans="1:3" x14ac:dyDescent="0.35">
      <c r="A12681" s="86">
        <v>46155</v>
      </c>
      <c r="B12681" s="87">
        <v>0.125</v>
      </c>
      <c r="C12681">
        <v>9.839999999999999E-6</v>
      </c>
    </row>
    <row r="12682" spans="1:3" x14ac:dyDescent="0.35">
      <c r="A12682" s="86">
        <v>46155</v>
      </c>
      <c r="B12682" s="87">
        <v>0.13541666666666666</v>
      </c>
      <c r="C12682">
        <v>9.7699999999999996E-6</v>
      </c>
    </row>
    <row r="12683" spans="1:3" x14ac:dyDescent="0.35">
      <c r="A12683" s="86">
        <v>46155</v>
      </c>
      <c r="B12683" s="87">
        <v>0.14583333333333334</v>
      </c>
      <c r="C12683">
        <v>9.7699999999999996E-6</v>
      </c>
    </row>
    <row r="12684" spans="1:3" x14ac:dyDescent="0.35">
      <c r="A12684" s="86">
        <v>46155</v>
      </c>
      <c r="B12684" s="87">
        <v>0.15625</v>
      </c>
      <c r="C12684">
        <v>9.7999999999999993E-6</v>
      </c>
    </row>
    <row r="12685" spans="1:3" x14ac:dyDescent="0.35">
      <c r="A12685" s="86">
        <v>46155</v>
      </c>
      <c r="B12685" s="87">
        <v>0.16666666666666666</v>
      </c>
      <c r="C12685">
        <v>9.839999999999999E-6</v>
      </c>
    </row>
    <row r="12686" spans="1:3" x14ac:dyDescent="0.35">
      <c r="A12686" s="86">
        <v>46155</v>
      </c>
      <c r="B12686" s="87">
        <v>0.17708333333333334</v>
      </c>
      <c r="C12686">
        <v>9.8600000000000005E-6</v>
      </c>
    </row>
    <row r="12687" spans="1:3" x14ac:dyDescent="0.35">
      <c r="A12687" s="86">
        <v>46155</v>
      </c>
      <c r="B12687" s="87">
        <v>0.1875</v>
      </c>
      <c r="C12687">
        <v>9.9299999999999998E-6</v>
      </c>
    </row>
    <row r="12688" spans="1:3" x14ac:dyDescent="0.35">
      <c r="A12688" s="86">
        <v>46155</v>
      </c>
      <c r="B12688" s="87">
        <v>0.19791666666666666</v>
      </c>
      <c r="C12688">
        <v>1.004E-5</v>
      </c>
    </row>
    <row r="12689" spans="1:3" x14ac:dyDescent="0.35">
      <c r="A12689" s="86">
        <v>46155</v>
      </c>
      <c r="B12689" s="87">
        <v>0.20833333333333334</v>
      </c>
      <c r="C12689">
        <v>1.0210000000000001E-5</v>
      </c>
    </row>
    <row r="12690" spans="1:3" x14ac:dyDescent="0.35">
      <c r="A12690" s="86">
        <v>46155</v>
      </c>
      <c r="B12690" s="87">
        <v>0.21875</v>
      </c>
      <c r="C12690">
        <v>1.0529999999999999E-5</v>
      </c>
    </row>
    <row r="12691" spans="1:3" x14ac:dyDescent="0.35">
      <c r="A12691" s="86">
        <v>46155</v>
      </c>
      <c r="B12691" s="87">
        <v>0.22916666666666666</v>
      </c>
      <c r="C12691">
        <v>1.112E-5</v>
      </c>
    </row>
    <row r="12692" spans="1:3" x14ac:dyDescent="0.35">
      <c r="A12692" s="86">
        <v>46155</v>
      </c>
      <c r="B12692" s="87">
        <v>0.23958333333333334</v>
      </c>
      <c r="C12692">
        <v>1.221E-5</v>
      </c>
    </row>
    <row r="12693" spans="1:3" x14ac:dyDescent="0.35">
      <c r="A12693" s="86">
        <v>46155</v>
      </c>
      <c r="B12693" s="87">
        <v>0.25</v>
      </c>
      <c r="C12693">
        <v>1.4E-5</v>
      </c>
    </row>
    <row r="12694" spans="1:3" x14ac:dyDescent="0.35">
      <c r="A12694" s="86">
        <v>46155</v>
      </c>
      <c r="B12694" s="87">
        <v>0.26041666666666669</v>
      </c>
      <c r="C12694">
        <v>1.6570000000000002E-5</v>
      </c>
    </row>
    <row r="12695" spans="1:3" x14ac:dyDescent="0.35">
      <c r="A12695" s="86">
        <v>46155</v>
      </c>
      <c r="B12695" s="87">
        <v>0.27083333333333331</v>
      </c>
      <c r="C12695">
        <v>1.9619999999999998E-5</v>
      </c>
    </row>
    <row r="12696" spans="1:3" x14ac:dyDescent="0.35">
      <c r="A12696" s="86">
        <v>46155</v>
      </c>
      <c r="B12696" s="87">
        <v>0.28125</v>
      </c>
      <c r="C12696">
        <v>2.2750000000000001E-5</v>
      </c>
    </row>
    <row r="12697" spans="1:3" x14ac:dyDescent="0.35">
      <c r="A12697" s="86">
        <v>46155</v>
      </c>
      <c r="B12697" s="87">
        <v>0.29166666666666669</v>
      </c>
      <c r="C12697">
        <v>2.5539999999999999E-5</v>
      </c>
    </row>
    <row r="12698" spans="1:3" x14ac:dyDescent="0.35">
      <c r="A12698" s="86">
        <v>46155</v>
      </c>
      <c r="B12698" s="87">
        <v>0.30208333333333331</v>
      </c>
      <c r="C12698">
        <v>2.7679999999999999E-5</v>
      </c>
    </row>
    <row r="12699" spans="1:3" x14ac:dyDescent="0.35">
      <c r="A12699" s="86">
        <v>46155</v>
      </c>
      <c r="B12699" s="87">
        <v>0.3125</v>
      </c>
      <c r="C12699">
        <v>2.921E-5</v>
      </c>
    </row>
    <row r="12700" spans="1:3" x14ac:dyDescent="0.35">
      <c r="A12700" s="86">
        <v>46155</v>
      </c>
      <c r="B12700" s="87">
        <v>0.32291666666666669</v>
      </c>
      <c r="C12700">
        <v>3.0200000000000002E-5</v>
      </c>
    </row>
    <row r="12701" spans="1:3" x14ac:dyDescent="0.35">
      <c r="A12701" s="86">
        <v>46155</v>
      </c>
      <c r="B12701" s="87">
        <v>0.33333333333333331</v>
      </c>
      <c r="C12701">
        <v>3.0839999999999996E-5</v>
      </c>
    </row>
    <row r="12702" spans="1:3" x14ac:dyDescent="0.35">
      <c r="A12702" s="86">
        <v>46155</v>
      </c>
      <c r="B12702" s="87">
        <v>0.34375</v>
      </c>
      <c r="C12702">
        <v>3.1179999999999996E-5</v>
      </c>
    </row>
    <row r="12703" spans="1:3" x14ac:dyDescent="0.35">
      <c r="A12703" s="86">
        <v>46155</v>
      </c>
      <c r="B12703" s="87">
        <v>0.35416666666666669</v>
      </c>
      <c r="C12703">
        <v>3.1300000000000002E-5</v>
      </c>
    </row>
    <row r="12704" spans="1:3" x14ac:dyDescent="0.35">
      <c r="A12704" s="86">
        <v>46155</v>
      </c>
      <c r="B12704" s="87">
        <v>0.36458333333333331</v>
      </c>
      <c r="C12704">
        <v>3.1300000000000002E-5</v>
      </c>
    </row>
    <row r="12705" spans="1:3" x14ac:dyDescent="0.35">
      <c r="A12705" s="86">
        <v>46155</v>
      </c>
      <c r="B12705" s="87">
        <v>0.375</v>
      </c>
      <c r="C12705">
        <v>3.1199999999999999E-5</v>
      </c>
    </row>
    <row r="12706" spans="1:3" x14ac:dyDescent="0.35">
      <c r="A12706" s="86">
        <v>46155</v>
      </c>
      <c r="B12706" s="87">
        <v>0.38541666666666669</v>
      </c>
      <c r="C12706">
        <v>3.1109999999999999E-5</v>
      </c>
    </row>
    <row r="12707" spans="1:3" x14ac:dyDescent="0.35">
      <c r="A12707" s="86">
        <v>46155</v>
      </c>
      <c r="B12707" s="87">
        <v>0.39583333333333331</v>
      </c>
      <c r="C12707">
        <v>3.1000000000000001E-5</v>
      </c>
    </row>
    <row r="12708" spans="1:3" x14ac:dyDescent="0.35">
      <c r="A12708" s="86">
        <v>46155</v>
      </c>
      <c r="B12708" s="87">
        <v>0.40625</v>
      </c>
      <c r="C12708">
        <v>3.0839999999999996E-5</v>
      </c>
    </row>
    <row r="12709" spans="1:3" x14ac:dyDescent="0.35">
      <c r="A12709" s="86">
        <v>46155</v>
      </c>
      <c r="B12709" s="87">
        <v>0.41666666666666669</v>
      </c>
      <c r="C12709">
        <v>3.0630000000000003E-5</v>
      </c>
    </row>
    <row r="12710" spans="1:3" x14ac:dyDescent="0.35">
      <c r="A12710" s="86">
        <v>46155</v>
      </c>
      <c r="B12710" s="87">
        <v>0.42708333333333331</v>
      </c>
      <c r="C12710">
        <v>3.0389999999999999E-5</v>
      </c>
    </row>
    <row r="12711" spans="1:3" x14ac:dyDescent="0.35">
      <c r="A12711" s="86">
        <v>46155</v>
      </c>
      <c r="B12711" s="87">
        <v>0.4375</v>
      </c>
      <c r="C12711">
        <v>3.0089999999999998E-5</v>
      </c>
    </row>
    <row r="12712" spans="1:3" x14ac:dyDescent="0.35">
      <c r="A12712" s="86">
        <v>46155</v>
      </c>
      <c r="B12712" s="87">
        <v>0.44791666666666669</v>
      </c>
      <c r="C12712">
        <v>2.9860000000000002E-5</v>
      </c>
    </row>
    <row r="12713" spans="1:3" x14ac:dyDescent="0.35">
      <c r="A12713" s="86">
        <v>46155</v>
      </c>
      <c r="B12713" s="87">
        <v>0.45833333333333331</v>
      </c>
      <c r="C12713">
        <v>2.97E-5</v>
      </c>
    </row>
    <row r="12714" spans="1:3" x14ac:dyDescent="0.35">
      <c r="A12714" s="86">
        <v>46155</v>
      </c>
      <c r="B12714" s="87">
        <v>0.46875</v>
      </c>
      <c r="C12714">
        <v>2.968E-5</v>
      </c>
    </row>
    <row r="12715" spans="1:3" x14ac:dyDescent="0.35">
      <c r="A12715" s="86">
        <v>46155</v>
      </c>
      <c r="B12715" s="87">
        <v>0.47916666666666669</v>
      </c>
      <c r="C12715">
        <v>2.989E-5</v>
      </c>
    </row>
    <row r="12716" spans="1:3" x14ac:dyDescent="0.35">
      <c r="A12716" s="86">
        <v>46155</v>
      </c>
      <c r="B12716" s="87">
        <v>0.48958333333333331</v>
      </c>
      <c r="C12716">
        <v>3.0360000000000001E-5</v>
      </c>
    </row>
    <row r="12717" spans="1:3" x14ac:dyDescent="0.35">
      <c r="A12717" s="86">
        <v>46155</v>
      </c>
      <c r="B12717" s="87">
        <v>0.5</v>
      </c>
      <c r="C12717">
        <v>3.1199999999999999E-5</v>
      </c>
    </row>
    <row r="12718" spans="1:3" x14ac:dyDescent="0.35">
      <c r="A12718" s="86">
        <v>46155</v>
      </c>
      <c r="B12718" s="87">
        <v>0.51041666666666663</v>
      </c>
      <c r="C12718">
        <v>3.2400000000000001E-5</v>
      </c>
    </row>
    <row r="12719" spans="1:3" x14ac:dyDescent="0.35">
      <c r="A12719" s="86">
        <v>46155</v>
      </c>
      <c r="B12719" s="87">
        <v>0.52083333333333337</v>
      </c>
      <c r="C12719">
        <v>3.3680000000000003E-5</v>
      </c>
    </row>
    <row r="12720" spans="1:3" x14ac:dyDescent="0.35">
      <c r="A12720" s="86">
        <v>46155</v>
      </c>
      <c r="B12720" s="87">
        <v>0.53125</v>
      </c>
      <c r="C12720">
        <v>3.472E-5</v>
      </c>
    </row>
    <row r="12721" spans="1:3" x14ac:dyDescent="0.35">
      <c r="A12721" s="86">
        <v>46155</v>
      </c>
      <c r="B12721" s="87">
        <v>0.54166666666666663</v>
      </c>
      <c r="C12721">
        <v>3.5180000000000005E-5</v>
      </c>
    </row>
    <row r="12722" spans="1:3" x14ac:dyDescent="0.35">
      <c r="A12722" s="86">
        <v>46155</v>
      </c>
      <c r="B12722" s="87">
        <v>0.55208333333333337</v>
      </c>
      <c r="C12722">
        <v>3.481E-5</v>
      </c>
    </row>
    <row r="12723" spans="1:3" x14ac:dyDescent="0.35">
      <c r="A12723" s="86">
        <v>46155</v>
      </c>
      <c r="B12723" s="87">
        <v>0.5625</v>
      </c>
      <c r="C12723">
        <v>3.3840000000000001E-5</v>
      </c>
    </row>
    <row r="12724" spans="1:3" x14ac:dyDescent="0.35">
      <c r="A12724" s="86">
        <v>46155</v>
      </c>
      <c r="B12724" s="87">
        <v>0.57291666666666663</v>
      </c>
      <c r="C12724">
        <v>3.2539999999999997E-5</v>
      </c>
    </row>
    <row r="12725" spans="1:3" x14ac:dyDescent="0.35">
      <c r="A12725" s="86">
        <v>46155</v>
      </c>
      <c r="B12725" s="87">
        <v>0.58333333333333337</v>
      </c>
      <c r="C12725">
        <v>3.1199999999999999E-5</v>
      </c>
    </row>
    <row r="12726" spans="1:3" x14ac:dyDescent="0.35">
      <c r="A12726" s="86">
        <v>46155</v>
      </c>
      <c r="B12726" s="87">
        <v>0.59375</v>
      </c>
      <c r="C12726">
        <v>3.0089999999999998E-5</v>
      </c>
    </row>
    <row r="12727" spans="1:3" x14ac:dyDescent="0.35">
      <c r="A12727" s="86">
        <v>46155</v>
      </c>
      <c r="B12727" s="87">
        <v>0.60416666666666663</v>
      </c>
      <c r="C12727">
        <v>2.9180000000000002E-5</v>
      </c>
    </row>
    <row r="12728" spans="1:3" x14ac:dyDescent="0.35">
      <c r="A12728" s="86">
        <v>46155</v>
      </c>
      <c r="B12728" s="87">
        <v>0.61458333333333337</v>
      </c>
      <c r="C12728">
        <v>2.836E-5</v>
      </c>
    </row>
    <row r="12729" spans="1:3" x14ac:dyDescent="0.35">
      <c r="A12729" s="86">
        <v>46155</v>
      </c>
      <c r="B12729" s="87">
        <v>0.625</v>
      </c>
      <c r="C12729">
        <v>2.7609999999999998E-5</v>
      </c>
    </row>
    <row r="12730" spans="1:3" x14ac:dyDescent="0.35">
      <c r="A12730" s="86">
        <v>46155</v>
      </c>
      <c r="B12730" s="87">
        <v>0.63541666666666663</v>
      </c>
      <c r="C12730">
        <v>2.6840000000000001E-5</v>
      </c>
    </row>
    <row r="12731" spans="1:3" x14ac:dyDescent="0.35">
      <c r="A12731" s="86">
        <v>46155</v>
      </c>
      <c r="B12731" s="87">
        <v>0.64583333333333337</v>
      </c>
      <c r="C12731">
        <v>2.6089999999999999E-5</v>
      </c>
    </row>
    <row r="12732" spans="1:3" x14ac:dyDescent="0.35">
      <c r="A12732" s="86">
        <v>46155</v>
      </c>
      <c r="B12732" s="87">
        <v>0.65625</v>
      </c>
      <c r="C12732">
        <v>2.5389999999999999E-5</v>
      </c>
    </row>
    <row r="12733" spans="1:3" x14ac:dyDescent="0.35">
      <c r="A12733" s="86">
        <v>46155</v>
      </c>
      <c r="B12733" s="87">
        <v>0.66666666666666663</v>
      </c>
      <c r="C12733">
        <v>2.4770000000000002E-5</v>
      </c>
    </row>
    <row r="12734" spans="1:3" x14ac:dyDescent="0.35">
      <c r="A12734" s="86">
        <v>46155</v>
      </c>
      <c r="B12734" s="87">
        <v>0.67708333333333337</v>
      </c>
      <c r="C12734">
        <v>2.4299999999999998E-5</v>
      </c>
    </row>
    <row r="12735" spans="1:3" x14ac:dyDescent="0.35">
      <c r="A12735" s="86">
        <v>46155</v>
      </c>
      <c r="B12735" s="87">
        <v>0.6875</v>
      </c>
      <c r="C12735">
        <v>2.402E-5</v>
      </c>
    </row>
    <row r="12736" spans="1:3" x14ac:dyDescent="0.35">
      <c r="A12736" s="86">
        <v>46155</v>
      </c>
      <c r="B12736" s="87">
        <v>0.69791666666666663</v>
      </c>
      <c r="C12736">
        <v>2.3980000000000001E-5</v>
      </c>
    </row>
    <row r="12737" spans="1:3" x14ac:dyDescent="0.35">
      <c r="A12737" s="86">
        <v>46155</v>
      </c>
      <c r="B12737" s="87">
        <v>0.70833333333333337</v>
      </c>
      <c r="C12737">
        <v>2.421E-5</v>
      </c>
    </row>
    <row r="12738" spans="1:3" x14ac:dyDescent="0.35">
      <c r="A12738" s="86">
        <v>46155</v>
      </c>
      <c r="B12738" s="87">
        <v>0.71875</v>
      </c>
      <c r="C12738">
        <v>2.48E-5</v>
      </c>
    </row>
    <row r="12739" spans="1:3" x14ac:dyDescent="0.35">
      <c r="A12739" s="86">
        <v>46155</v>
      </c>
      <c r="B12739" s="87">
        <v>0.72916666666666663</v>
      </c>
      <c r="C12739">
        <v>2.5709999999999999E-5</v>
      </c>
    </row>
    <row r="12740" spans="1:3" x14ac:dyDescent="0.35">
      <c r="A12740" s="86">
        <v>46155</v>
      </c>
      <c r="B12740" s="87">
        <v>0.73958333333333337</v>
      </c>
      <c r="C12740">
        <v>2.6890000000000002E-5</v>
      </c>
    </row>
    <row r="12741" spans="1:3" x14ac:dyDescent="0.35">
      <c r="A12741" s="86">
        <v>46155</v>
      </c>
      <c r="B12741" s="87">
        <v>0.75</v>
      </c>
      <c r="C12741">
        <v>2.836E-5</v>
      </c>
    </row>
    <row r="12742" spans="1:3" x14ac:dyDescent="0.35">
      <c r="A12742" s="86">
        <v>46155</v>
      </c>
      <c r="B12742" s="87">
        <v>0.76041666666666663</v>
      </c>
      <c r="C12742">
        <v>3.0089999999999998E-5</v>
      </c>
    </row>
    <row r="12743" spans="1:3" x14ac:dyDescent="0.35">
      <c r="A12743" s="86">
        <v>46155</v>
      </c>
      <c r="B12743" s="87">
        <v>0.77083333333333337</v>
      </c>
      <c r="C12743">
        <v>3.1949999999999997E-5</v>
      </c>
    </row>
    <row r="12744" spans="1:3" x14ac:dyDescent="0.35">
      <c r="A12744" s="86">
        <v>46155</v>
      </c>
      <c r="B12744" s="87">
        <v>0.78125</v>
      </c>
      <c r="C12744">
        <v>3.3890000000000002E-5</v>
      </c>
    </row>
    <row r="12745" spans="1:3" x14ac:dyDescent="0.35">
      <c r="A12745" s="86">
        <v>46155</v>
      </c>
      <c r="B12745" s="87">
        <v>0.79166666666666663</v>
      </c>
      <c r="C12745">
        <v>3.5749999999999995E-5</v>
      </c>
    </row>
    <row r="12746" spans="1:3" x14ac:dyDescent="0.35">
      <c r="A12746" s="86">
        <v>46155</v>
      </c>
      <c r="B12746" s="87">
        <v>0.80208333333333337</v>
      </c>
      <c r="C12746">
        <v>3.748E-5</v>
      </c>
    </row>
    <row r="12747" spans="1:3" x14ac:dyDescent="0.35">
      <c r="A12747" s="86">
        <v>46155</v>
      </c>
      <c r="B12747" s="87">
        <v>0.8125</v>
      </c>
      <c r="C12747">
        <v>3.8890000000000002E-5</v>
      </c>
    </row>
    <row r="12748" spans="1:3" x14ac:dyDescent="0.35">
      <c r="A12748" s="86">
        <v>46155</v>
      </c>
      <c r="B12748" s="87">
        <v>0.82291666666666663</v>
      </c>
      <c r="C12748">
        <v>3.981E-5</v>
      </c>
    </row>
    <row r="12749" spans="1:3" x14ac:dyDescent="0.35">
      <c r="A12749" s="86">
        <v>46155</v>
      </c>
      <c r="B12749" s="87">
        <v>0.83333333333333337</v>
      </c>
      <c r="C12749">
        <v>4.0110000000000001E-5</v>
      </c>
    </row>
    <row r="12750" spans="1:3" x14ac:dyDescent="0.35">
      <c r="A12750" s="86">
        <v>46155</v>
      </c>
      <c r="B12750" s="87">
        <v>0.84375</v>
      </c>
      <c r="C12750">
        <v>3.9660000000000003E-5</v>
      </c>
    </row>
    <row r="12751" spans="1:3" x14ac:dyDescent="0.35">
      <c r="A12751" s="86">
        <v>46155</v>
      </c>
      <c r="B12751" s="87">
        <v>0.85416666666666663</v>
      </c>
      <c r="C12751">
        <v>3.875E-5</v>
      </c>
    </row>
    <row r="12752" spans="1:3" x14ac:dyDescent="0.35">
      <c r="A12752" s="86">
        <v>46155</v>
      </c>
      <c r="B12752" s="87">
        <v>0.86458333333333337</v>
      </c>
      <c r="C12752">
        <v>3.7660000000000002E-5</v>
      </c>
    </row>
    <row r="12753" spans="1:3" x14ac:dyDescent="0.35">
      <c r="A12753" s="86">
        <v>46155</v>
      </c>
      <c r="B12753" s="87">
        <v>0.875</v>
      </c>
      <c r="C12753">
        <v>3.6700000000000004E-5</v>
      </c>
    </row>
    <row r="12754" spans="1:3" x14ac:dyDescent="0.35">
      <c r="A12754" s="86">
        <v>46155</v>
      </c>
      <c r="B12754" s="87">
        <v>0.88541666666666663</v>
      </c>
      <c r="C12754">
        <v>3.6110000000000005E-5</v>
      </c>
    </row>
    <row r="12755" spans="1:3" x14ac:dyDescent="0.35">
      <c r="A12755" s="86">
        <v>46155</v>
      </c>
      <c r="B12755" s="87">
        <v>0.89583333333333337</v>
      </c>
      <c r="C12755">
        <v>3.5720000000000004E-5</v>
      </c>
    </row>
    <row r="12756" spans="1:3" x14ac:dyDescent="0.35">
      <c r="A12756" s="86">
        <v>46155</v>
      </c>
      <c r="B12756" s="87">
        <v>0.90625</v>
      </c>
      <c r="C12756">
        <v>3.5309999999999999E-5</v>
      </c>
    </row>
    <row r="12757" spans="1:3" x14ac:dyDescent="0.35">
      <c r="A12757" s="86">
        <v>46155</v>
      </c>
      <c r="B12757" s="87">
        <v>0.91666666666666663</v>
      </c>
      <c r="C12757">
        <v>3.4610000000000002E-5</v>
      </c>
    </row>
    <row r="12758" spans="1:3" x14ac:dyDescent="0.35">
      <c r="A12758" s="86">
        <v>46155</v>
      </c>
      <c r="B12758" s="87">
        <v>0.92708333333333337</v>
      </c>
      <c r="C12758">
        <v>3.345E-5</v>
      </c>
    </row>
    <row r="12759" spans="1:3" x14ac:dyDescent="0.35">
      <c r="A12759" s="86">
        <v>46155</v>
      </c>
      <c r="B12759" s="87">
        <v>0.9375</v>
      </c>
      <c r="C12759">
        <v>3.1890000000000001E-5</v>
      </c>
    </row>
    <row r="12760" spans="1:3" x14ac:dyDescent="0.35">
      <c r="A12760" s="86">
        <v>46155</v>
      </c>
      <c r="B12760" s="87">
        <v>0.94791666666666663</v>
      </c>
      <c r="C12760">
        <v>3.0020000000000001E-5</v>
      </c>
    </row>
    <row r="12761" spans="1:3" x14ac:dyDescent="0.35">
      <c r="A12761" s="86">
        <v>46155</v>
      </c>
      <c r="B12761" s="87">
        <v>0.95833333333333337</v>
      </c>
      <c r="C12761">
        <v>2.8E-5</v>
      </c>
    </row>
    <row r="12762" spans="1:3" x14ac:dyDescent="0.35">
      <c r="A12762" s="86">
        <v>46155</v>
      </c>
      <c r="B12762" s="87">
        <v>0.96875</v>
      </c>
      <c r="C12762">
        <v>2.5909999999999998E-5</v>
      </c>
    </row>
    <row r="12763" spans="1:3" x14ac:dyDescent="0.35">
      <c r="A12763" s="86">
        <v>46155</v>
      </c>
      <c r="B12763" s="87">
        <v>0.97916666666666663</v>
      </c>
      <c r="C12763">
        <v>2.3810000000000001E-5</v>
      </c>
    </row>
    <row r="12764" spans="1:3" x14ac:dyDescent="0.35">
      <c r="A12764" s="86">
        <v>46155</v>
      </c>
      <c r="B12764" s="87">
        <v>0.98958333333333337</v>
      </c>
      <c r="C12764">
        <v>2.1719999999999999E-5</v>
      </c>
    </row>
    <row r="12765" spans="1:3" x14ac:dyDescent="0.35">
      <c r="A12765" s="86">
        <v>46156</v>
      </c>
      <c r="B12765" s="87">
        <v>0</v>
      </c>
      <c r="C12765">
        <v>1.9679999999999998E-5</v>
      </c>
    </row>
    <row r="12766" spans="1:3" x14ac:dyDescent="0.35">
      <c r="A12766" s="86">
        <v>46156</v>
      </c>
      <c r="B12766" s="87">
        <v>1.0416666666666666E-2</v>
      </c>
      <c r="C12766">
        <v>2.1149999999999999E-5</v>
      </c>
    </row>
    <row r="12767" spans="1:3" x14ac:dyDescent="0.35">
      <c r="A12767" s="86">
        <v>46156</v>
      </c>
      <c r="B12767" s="87">
        <v>2.0833333333333332E-2</v>
      </c>
      <c r="C12767">
        <v>1.965E-5</v>
      </c>
    </row>
    <row r="12768" spans="1:3" x14ac:dyDescent="0.35">
      <c r="A12768" s="86">
        <v>46156</v>
      </c>
      <c r="B12768" s="87">
        <v>3.125E-2</v>
      </c>
      <c r="C12768">
        <v>1.8389999999999998E-5</v>
      </c>
    </row>
    <row r="12769" spans="1:3" x14ac:dyDescent="0.35">
      <c r="A12769" s="86">
        <v>46156</v>
      </c>
      <c r="B12769" s="87">
        <v>4.1666666666666664E-2</v>
      </c>
      <c r="C12769">
        <v>1.7139999999999999E-5</v>
      </c>
    </row>
    <row r="12770" spans="1:3" x14ac:dyDescent="0.35">
      <c r="A12770" s="86">
        <v>46156</v>
      </c>
      <c r="B12770" s="87">
        <v>5.2083333333333336E-2</v>
      </c>
      <c r="C12770">
        <v>1.5879999999999997E-5</v>
      </c>
    </row>
    <row r="12771" spans="1:3" x14ac:dyDescent="0.35">
      <c r="A12771" s="86">
        <v>46156</v>
      </c>
      <c r="B12771" s="87">
        <v>6.25E-2</v>
      </c>
      <c r="C12771">
        <v>1.4609999999999999E-5</v>
      </c>
    </row>
    <row r="12772" spans="1:3" x14ac:dyDescent="0.35">
      <c r="A12772" s="86">
        <v>46156</v>
      </c>
      <c r="B12772" s="87">
        <v>7.2916666666666671E-2</v>
      </c>
      <c r="C12772">
        <v>1.3429999999999998E-5</v>
      </c>
    </row>
    <row r="12773" spans="1:3" x14ac:dyDescent="0.35">
      <c r="A12773" s="86">
        <v>46156</v>
      </c>
      <c r="B12773" s="87">
        <v>8.3333333333333329E-2</v>
      </c>
      <c r="C12773">
        <v>1.2439999999999999E-5</v>
      </c>
    </row>
    <row r="12774" spans="1:3" x14ac:dyDescent="0.35">
      <c r="A12774" s="86">
        <v>46156</v>
      </c>
      <c r="B12774" s="87">
        <v>9.375E-2</v>
      </c>
      <c r="C12774">
        <v>1.171E-5</v>
      </c>
    </row>
    <row r="12775" spans="1:3" x14ac:dyDescent="0.35">
      <c r="A12775" s="86">
        <v>46156</v>
      </c>
      <c r="B12775" s="87">
        <v>0.10416666666666667</v>
      </c>
      <c r="C12775">
        <v>1.119E-5</v>
      </c>
    </row>
    <row r="12776" spans="1:3" x14ac:dyDescent="0.35">
      <c r="A12776" s="86">
        <v>46156</v>
      </c>
      <c r="B12776" s="87">
        <v>0.11458333333333333</v>
      </c>
      <c r="C12776">
        <v>1.082E-5</v>
      </c>
    </row>
    <row r="12777" spans="1:3" x14ac:dyDescent="0.35">
      <c r="A12777" s="86">
        <v>46156</v>
      </c>
      <c r="B12777" s="87">
        <v>0.125</v>
      </c>
      <c r="C12777">
        <v>1.0550000000000001E-5</v>
      </c>
    </row>
    <row r="12778" spans="1:3" x14ac:dyDescent="0.35">
      <c r="A12778" s="86">
        <v>46156</v>
      </c>
      <c r="B12778" s="87">
        <v>0.13541666666666666</v>
      </c>
      <c r="C12778">
        <v>1.031E-5</v>
      </c>
    </row>
    <row r="12779" spans="1:3" x14ac:dyDescent="0.35">
      <c r="A12779" s="86">
        <v>46156</v>
      </c>
      <c r="B12779" s="87">
        <v>0.14583333333333334</v>
      </c>
      <c r="C12779">
        <v>1.008E-5</v>
      </c>
    </row>
    <row r="12780" spans="1:3" x14ac:dyDescent="0.35">
      <c r="A12780" s="86">
        <v>46156</v>
      </c>
      <c r="B12780" s="87">
        <v>0.15625</v>
      </c>
      <c r="C12780">
        <v>9.9199999999999999E-6</v>
      </c>
    </row>
    <row r="12781" spans="1:3" x14ac:dyDescent="0.35">
      <c r="A12781" s="86">
        <v>46156</v>
      </c>
      <c r="B12781" s="87">
        <v>0.16666666666666666</v>
      </c>
      <c r="C12781">
        <v>9.8099999999999992E-6</v>
      </c>
    </row>
    <row r="12782" spans="1:3" x14ac:dyDescent="0.35">
      <c r="A12782" s="86">
        <v>46156</v>
      </c>
      <c r="B12782" s="87">
        <v>0.17708333333333334</v>
      </c>
      <c r="C12782">
        <v>9.7599999999999997E-6</v>
      </c>
    </row>
    <row r="12783" spans="1:3" x14ac:dyDescent="0.35">
      <c r="A12783" s="86">
        <v>46156</v>
      </c>
      <c r="B12783" s="87">
        <v>0.1875</v>
      </c>
      <c r="C12783">
        <v>9.7599999999999997E-6</v>
      </c>
    </row>
    <row r="12784" spans="1:3" x14ac:dyDescent="0.35">
      <c r="A12784" s="86">
        <v>46156</v>
      </c>
      <c r="B12784" s="87">
        <v>0.19791666666666666</v>
      </c>
      <c r="C12784">
        <v>9.7800000000000012E-6</v>
      </c>
    </row>
    <row r="12785" spans="1:3" x14ac:dyDescent="0.35">
      <c r="A12785" s="86">
        <v>46156</v>
      </c>
      <c r="B12785" s="87">
        <v>0.20833333333333334</v>
      </c>
      <c r="C12785">
        <v>9.8099999999999992E-6</v>
      </c>
    </row>
    <row r="12786" spans="1:3" x14ac:dyDescent="0.35">
      <c r="A12786" s="86">
        <v>46156</v>
      </c>
      <c r="B12786" s="87">
        <v>0.21875</v>
      </c>
      <c r="C12786">
        <v>9.8099999999999992E-6</v>
      </c>
    </row>
    <row r="12787" spans="1:3" x14ac:dyDescent="0.35">
      <c r="A12787" s="86">
        <v>46156</v>
      </c>
      <c r="B12787" s="87">
        <v>0.22916666666666666</v>
      </c>
      <c r="C12787">
        <v>9.8099999999999992E-6</v>
      </c>
    </row>
    <row r="12788" spans="1:3" x14ac:dyDescent="0.35">
      <c r="A12788" s="86">
        <v>46156</v>
      </c>
      <c r="B12788" s="87">
        <v>0.23958333333333334</v>
      </c>
      <c r="C12788">
        <v>9.7800000000000012E-6</v>
      </c>
    </row>
    <row r="12789" spans="1:3" x14ac:dyDescent="0.35">
      <c r="A12789" s="86">
        <v>46156</v>
      </c>
      <c r="B12789" s="87">
        <v>0.25</v>
      </c>
      <c r="C12789">
        <v>9.8099999999999992E-6</v>
      </c>
    </row>
    <row r="12790" spans="1:3" x14ac:dyDescent="0.35">
      <c r="A12790" s="86">
        <v>46156</v>
      </c>
      <c r="B12790" s="87">
        <v>0.26041666666666669</v>
      </c>
      <c r="C12790">
        <v>9.8499999999999989E-6</v>
      </c>
    </row>
    <row r="12791" spans="1:3" x14ac:dyDescent="0.35">
      <c r="A12791" s="86">
        <v>46156</v>
      </c>
      <c r="B12791" s="87">
        <v>0.27083333333333331</v>
      </c>
      <c r="C12791">
        <v>1.004E-5</v>
      </c>
    </row>
    <row r="12792" spans="1:3" x14ac:dyDescent="0.35">
      <c r="A12792" s="86">
        <v>46156</v>
      </c>
      <c r="B12792" s="87">
        <v>0.28125</v>
      </c>
      <c r="C12792">
        <v>1.042E-5</v>
      </c>
    </row>
    <row r="12793" spans="1:3" x14ac:dyDescent="0.35">
      <c r="A12793" s="86">
        <v>46156</v>
      </c>
      <c r="B12793" s="87">
        <v>0.29166666666666669</v>
      </c>
      <c r="C12793">
        <v>1.112E-5</v>
      </c>
    </row>
    <row r="12794" spans="1:3" x14ac:dyDescent="0.35">
      <c r="A12794" s="86">
        <v>46156</v>
      </c>
      <c r="B12794" s="87">
        <v>0.30208333333333331</v>
      </c>
      <c r="C12794">
        <v>1.221E-5</v>
      </c>
    </row>
    <row r="12795" spans="1:3" x14ac:dyDescent="0.35">
      <c r="A12795" s="86">
        <v>46156</v>
      </c>
      <c r="B12795" s="87">
        <v>0.3125</v>
      </c>
      <c r="C12795">
        <v>1.3679999999999999E-5</v>
      </c>
    </row>
    <row r="12796" spans="1:3" x14ac:dyDescent="0.35">
      <c r="A12796" s="86">
        <v>46156</v>
      </c>
      <c r="B12796" s="87">
        <v>0.32291666666666669</v>
      </c>
      <c r="C12796">
        <v>1.558E-5</v>
      </c>
    </row>
    <row r="12797" spans="1:3" x14ac:dyDescent="0.35">
      <c r="A12797" s="86">
        <v>46156</v>
      </c>
      <c r="B12797" s="87">
        <v>0.33333333333333331</v>
      </c>
      <c r="C12797">
        <v>1.791E-5</v>
      </c>
    </row>
    <row r="12798" spans="1:3" x14ac:dyDescent="0.35">
      <c r="A12798" s="86">
        <v>46156</v>
      </c>
      <c r="B12798" s="87">
        <v>0.34375</v>
      </c>
      <c r="C12798">
        <v>2.0630000000000001E-5</v>
      </c>
    </row>
    <row r="12799" spans="1:3" x14ac:dyDescent="0.35">
      <c r="A12799" s="86">
        <v>46156</v>
      </c>
      <c r="B12799" s="87">
        <v>0.35416666666666669</v>
      </c>
      <c r="C12799">
        <v>2.3619999999999997E-5</v>
      </c>
    </row>
    <row r="12800" spans="1:3" x14ac:dyDescent="0.35">
      <c r="A12800" s="86">
        <v>46156</v>
      </c>
      <c r="B12800" s="87">
        <v>0.36458333333333331</v>
      </c>
      <c r="C12800">
        <v>2.6720000000000002E-5</v>
      </c>
    </row>
    <row r="12801" spans="1:3" x14ac:dyDescent="0.35">
      <c r="A12801" s="86">
        <v>46156</v>
      </c>
      <c r="B12801" s="87">
        <v>0.375</v>
      </c>
      <c r="C12801">
        <v>2.9779999999999999E-5</v>
      </c>
    </row>
    <row r="12802" spans="1:3" x14ac:dyDescent="0.35">
      <c r="A12802" s="86">
        <v>46156</v>
      </c>
      <c r="B12802" s="87">
        <v>0.38541666666666669</v>
      </c>
      <c r="C12802">
        <v>3.2650000000000001E-5</v>
      </c>
    </row>
    <row r="12803" spans="1:3" x14ac:dyDescent="0.35">
      <c r="A12803" s="86">
        <v>46156</v>
      </c>
      <c r="B12803" s="87">
        <v>0.39583333333333331</v>
      </c>
      <c r="C12803">
        <v>3.5209999999999997E-5</v>
      </c>
    </row>
    <row r="12804" spans="1:3" x14ac:dyDescent="0.35">
      <c r="A12804" s="86">
        <v>46156</v>
      </c>
      <c r="B12804" s="87">
        <v>0.40625</v>
      </c>
      <c r="C12804">
        <v>3.7429999999999999E-5</v>
      </c>
    </row>
    <row r="12805" spans="1:3" x14ac:dyDescent="0.35">
      <c r="A12805" s="86">
        <v>46156</v>
      </c>
      <c r="B12805" s="87">
        <v>0.41666666666666669</v>
      </c>
      <c r="C12805">
        <v>3.9199999999999997E-5</v>
      </c>
    </row>
    <row r="12806" spans="1:3" x14ac:dyDescent="0.35">
      <c r="A12806" s="86">
        <v>46156</v>
      </c>
      <c r="B12806" s="87">
        <v>0.42708333333333331</v>
      </c>
      <c r="C12806">
        <v>4.0480000000000005E-5</v>
      </c>
    </row>
    <row r="12807" spans="1:3" x14ac:dyDescent="0.35">
      <c r="A12807" s="86">
        <v>46156</v>
      </c>
      <c r="B12807" s="87">
        <v>0.4375</v>
      </c>
      <c r="C12807">
        <v>4.1459999999999999E-5</v>
      </c>
    </row>
    <row r="12808" spans="1:3" x14ac:dyDescent="0.35">
      <c r="A12808" s="86">
        <v>46156</v>
      </c>
      <c r="B12808" s="87">
        <v>0.44791666666666669</v>
      </c>
      <c r="C12808">
        <v>4.2340000000000005E-5</v>
      </c>
    </row>
    <row r="12809" spans="1:3" x14ac:dyDescent="0.35">
      <c r="A12809" s="86">
        <v>46156</v>
      </c>
      <c r="B12809" s="87">
        <v>0.45833333333333331</v>
      </c>
      <c r="C12809">
        <v>4.3339999999999995E-5</v>
      </c>
    </row>
    <row r="12810" spans="1:3" x14ac:dyDescent="0.35">
      <c r="A12810" s="86">
        <v>46156</v>
      </c>
      <c r="B12810" s="87">
        <v>0.46875</v>
      </c>
      <c r="C12810">
        <v>4.4609999999999995E-5</v>
      </c>
    </row>
    <row r="12811" spans="1:3" x14ac:dyDescent="0.35">
      <c r="A12811" s="86">
        <v>46156</v>
      </c>
      <c r="B12811" s="87">
        <v>0.47916666666666669</v>
      </c>
      <c r="C12811">
        <v>4.596E-5</v>
      </c>
    </row>
    <row r="12812" spans="1:3" x14ac:dyDescent="0.35">
      <c r="A12812" s="86">
        <v>46156</v>
      </c>
      <c r="B12812" s="87">
        <v>0.48958333333333331</v>
      </c>
      <c r="C12812">
        <v>4.7210000000000004E-5</v>
      </c>
    </row>
    <row r="12813" spans="1:3" x14ac:dyDescent="0.35">
      <c r="A12813" s="86">
        <v>46156</v>
      </c>
      <c r="B12813" s="87">
        <v>0.5</v>
      </c>
      <c r="C12813">
        <v>4.8050000000000002E-5</v>
      </c>
    </row>
    <row r="12814" spans="1:3" x14ac:dyDescent="0.35">
      <c r="A12814" s="86">
        <v>46156</v>
      </c>
      <c r="B12814" s="87">
        <v>0.51041666666666663</v>
      </c>
      <c r="C12814">
        <v>4.8349999999999996E-5</v>
      </c>
    </row>
    <row r="12815" spans="1:3" x14ac:dyDescent="0.35">
      <c r="A12815" s="86">
        <v>46156</v>
      </c>
      <c r="B12815" s="87">
        <v>0.52083333333333337</v>
      </c>
      <c r="C12815">
        <v>4.7960000000000002E-5</v>
      </c>
    </row>
    <row r="12816" spans="1:3" x14ac:dyDescent="0.35">
      <c r="A12816" s="86">
        <v>46156</v>
      </c>
      <c r="B12816" s="87">
        <v>0.53125</v>
      </c>
      <c r="C12816">
        <v>4.6870000000000004E-5</v>
      </c>
    </row>
    <row r="12817" spans="1:3" x14ac:dyDescent="0.35">
      <c r="A12817" s="86">
        <v>46156</v>
      </c>
      <c r="B12817" s="87">
        <v>0.54166666666666663</v>
      </c>
      <c r="C12817">
        <v>4.5039999999999996E-5</v>
      </c>
    </row>
    <row r="12818" spans="1:3" x14ac:dyDescent="0.35">
      <c r="A12818" s="86">
        <v>46156</v>
      </c>
      <c r="B12818" s="87">
        <v>0.55208333333333337</v>
      </c>
      <c r="C12818">
        <v>4.248E-5</v>
      </c>
    </row>
    <row r="12819" spans="1:3" x14ac:dyDescent="0.35">
      <c r="A12819" s="86">
        <v>46156</v>
      </c>
      <c r="B12819" s="87">
        <v>0.5625</v>
      </c>
      <c r="C12819">
        <v>3.9530000000000003E-5</v>
      </c>
    </row>
    <row r="12820" spans="1:3" x14ac:dyDescent="0.35">
      <c r="A12820" s="86">
        <v>46156</v>
      </c>
      <c r="B12820" s="87">
        <v>0.57291666666666663</v>
      </c>
      <c r="C12820">
        <v>3.6619999999999998E-5</v>
      </c>
    </row>
    <row r="12821" spans="1:3" x14ac:dyDescent="0.35">
      <c r="A12821" s="86">
        <v>46156</v>
      </c>
      <c r="B12821" s="87">
        <v>0.58333333333333337</v>
      </c>
      <c r="C12821">
        <v>3.4099999999999995E-5</v>
      </c>
    </row>
    <row r="12822" spans="1:3" x14ac:dyDescent="0.35">
      <c r="A12822" s="86">
        <v>46156</v>
      </c>
      <c r="B12822" s="87">
        <v>0.59375</v>
      </c>
      <c r="C12822">
        <v>3.2329999999999997E-5</v>
      </c>
    </row>
    <row r="12823" spans="1:3" x14ac:dyDescent="0.35">
      <c r="A12823" s="86">
        <v>46156</v>
      </c>
      <c r="B12823" s="87">
        <v>0.60416666666666663</v>
      </c>
      <c r="C12823">
        <v>3.116E-5</v>
      </c>
    </row>
    <row r="12824" spans="1:3" x14ac:dyDescent="0.35">
      <c r="A12824" s="86">
        <v>46156</v>
      </c>
      <c r="B12824" s="87">
        <v>0.61458333333333337</v>
      </c>
      <c r="C12824">
        <v>3.0320000000000001E-5</v>
      </c>
    </row>
    <row r="12825" spans="1:3" x14ac:dyDescent="0.35">
      <c r="A12825" s="86">
        <v>46156</v>
      </c>
      <c r="B12825" s="87">
        <v>0.625</v>
      </c>
      <c r="C12825">
        <v>2.9600000000000001E-5</v>
      </c>
    </row>
    <row r="12826" spans="1:3" x14ac:dyDescent="0.35">
      <c r="A12826" s="86">
        <v>46156</v>
      </c>
      <c r="B12826" s="87">
        <v>0.63541666666666663</v>
      </c>
      <c r="C12826">
        <v>2.8779999999999999E-5</v>
      </c>
    </row>
    <row r="12827" spans="1:3" x14ac:dyDescent="0.35">
      <c r="A12827" s="86">
        <v>46156</v>
      </c>
      <c r="B12827" s="87">
        <v>0.64583333333333337</v>
      </c>
      <c r="C12827">
        <v>2.7879999999999997E-5</v>
      </c>
    </row>
    <row r="12828" spans="1:3" x14ac:dyDescent="0.35">
      <c r="A12828" s="86">
        <v>46156</v>
      </c>
      <c r="B12828" s="87">
        <v>0.65625</v>
      </c>
      <c r="C12828">
        <v>2.694E-5</v>
      </c>
    </row>
    <row r="12829" spans="1:3" x14ac:dyDescent="0.35">
      <c r="A12829" s="86">
        <v>46156</v>
      </c>
      <c r="B12829" s="87">
        <v>0.66666666666666663</v>
      </c>
      <c r="C12829">
        <v>2.6020000000000002E-5</v>
      </c>
    </row>
    <row r="12830" spans="1:3" x14ac:dyDescent="0.35">
      <c r="A12830" s="86">
        <v>46156</v>
      </c>
      <c r="B12830" s="87">
        <v>0.67708333333333337</v>
      </c>
      <c r="C12830">
        <v>2.5129999999999998E-5</v>
      </c>
    </row>
    <row r="12831" spans="1:3" x14ac:dyDescent="0.35">
      <c r="A12831" s="86">
        <v>46156</v>
      </c>
      <c r="B12831" s="87">
        <v>0.6875</v>
      </c>
      <c r="C12831">
        <v>2.4389999999999999E-5</v>
      </c>
    </row>
    <row r="12832" spans="1:3" x14ac:dyDescent="0.35">
      <c r="A12832" s="86">
        <v>46156</v>
      </c>
      <c r="B12832" s="87">
        <v>0.69791666666666663</v>
      </c>
      <c r="C12832">
        <v>2.391E-5</v>
      </c>
    </row>
    <row r="12833" spans="1:3" x14ac:dyDescent="0.35">
      <c r="A12833" s="86">
        <v>46156</v>
      </c>
      <c r="B12833" s="87">
        <v>0.70833333333333337</v>
      </c>
      <c r="C12833">
        <v>2.376E-5</v>
      </c>
    </row>
    <row r="12834" spans="1:3" x14ac:dyDescent="0.35">
      <c r="A12834" s="86">
        <v>46156</v>
      </c>
      <c r="B12834" s="87">
        <v>0.71875</v>
      </c>
      <c r="C12834">
        <v>2.4000000000000001E-5</v>
      </c>
    </row>
    <row r="12835" spans="1:3" x14ac:dyDescent="0.35">
      <c r="A12835" s="86">
        <v>46156</v>
      </c>
      <c r="B12835" s="87">
        <v>0.72916666666666663</v>
      </c>
      <c r="C12835">
        <v>2.463E-5</v>
      </c>
    </row>
    <row r="12836" spans="1:3" x14ac:dyDescent="0.35">
      <c r="A12836" s="86">
        <v>46156</v>
      </c>
      <c r="B12836" s="87">
        <v>0.73958333333333337</v>
      </c>
      <c r="C12836">
        <v>2.563E-5</v>
      </c>
    </row>
    <row r="12837" spans="1:3" x14ac:dyDescent="0.35">
      <c r="A12837" s="86">
        <v>46156</v>
      </c>
      <c r="B12837" s="87">
        <v>0.75</v>
      </c>
      <c r="C12837">
        <v>2.694E-5</v>
      </c>
    </row>
    <row r="12838" spans="1:3" x14ac:dyDescent="0.35">
      <c r="A12838" s="86">
        <v>46156</v>
      </c>
      <c r="B12838" s="87">
        <v>0.76041666666666663</v>
      </c>
      <c r="C12838">
        <v>2.853E-5</v>
      </c>
    </row>
    <row r="12839" spans="1:3" x14ac:dyDescent="0.35">
      <c r="A12839" s="86">
        <v>46156</v>
      </c>
      <c r="B12839" s="87">
        <v>0.77083333333333337</v>
      </c>
      <c r="C12839">
        <v>3.0280000000000001E-5</v>
      </c>
    </row>
    <row r="12840" spans="1:3" x14ac:dyDescent="0.35">
      <c r="A12840" s="86">
        <v>46156</v>
      </c>
      <c r="B12840" s="87">
        <v>0.78125</v>
      </c>
      <c r="C12840">
        <v>3.2039999999999998E-5</v>
      </c>
    </row>
    <row r="12841" spans="1:3" x14ac:dyDescent="0.35">
      <c r="A12841" s="86">
        <v>46156</v>
      </c>
      <c r="B12841" s="87">
        <v>0.79166666666666663</v>
      </c>
      <c r="C12841">
        <v>3.3739999999999999E-5</v>
      </c>
    </row>
    <row r="12842" spans="1:3" x14ac:dyDescent="0.35">
      <c r="A12842" s="86">
        <v>46156</v>
      </c>
      <c r="B12842" s="87">
        <v>0.80208333333333337</v>
      </c>
      <c r="C12842">
        <v>3.5209999999999997E-5</v>
      </c>
    </row>
    <row r="12843" spans="1:3" x14ac:dyDescent="0.35">
      <c r="A12843" s="86">
        <v>46156</v>
      </c>
      <c r="B12843" s="87">
        <v>0.8125</v>
      </c>
      <c r="C12843">
        <v>3.6360000000000004E-5</v>
      </c>
    </row>
    <row r="12844" spans="1:3" x14ac:dyDescent="0.35">
      <c r="A12844" s="86">
        <v>46156</v>
      </c>
      <c r="B12844" s="87">
        <v>0.82291666666666663</v>
      </c>
      <c r="C12844">
        <v>3.7039999999999998E-5</v>
      </c>
    </row>
    <row r="12845" spans="1:3" x14ac:dyDescent="0.35">
      <c r="A12845" s="86">
        <v>46156</v>
      </c>
      <c r="B12845" s="87">
        <v>0.83333333333333337</v>
      </c>
      <c r="C12845">
        <v>3.7130000000000005E-5</v>
      </c>
    </row>
    <row r="12846" spans="1:3" x14ac:dyDescent="0.35">
      <c r="A12846" s="86">
        <v>46156</v>
      </c>
      <c r="B12846" s="87">
        <v>0.84375</v>
      </c>
      <c r="C12846">
        <v>3.6569999999999997E-5</v>
      </c>
    </row>
    <row r="12847" spans="1:3" x14ac:dyDescent="0.35">
      <c r="A12847" s="86">
        <v>46156</v>
      </c>
      <c r="B12847" s="87">
        <v>0.85416666666666663</v>
      </c>
      <c r="C12847">
        <v>3.5580000000000002E-5</v>
      </c>
    </row>
    <row r="12848" spans="1:3" x14ac:dyDescent="0.35">
      <c r="A12848" s="86">
        <v>46156</v>
      </c>
      <c r="B12848" s="87">
        <v>0.86458333333333337</v>
      </c>
      <c r="C12848">
        <v>3.4459999999999999E-5</v>
      </c>
    </row>
    <row r="12849" spans="1:3" x14ac:dyDescent="0.35">
      <c r="A12849" s="86">
        <v>46156</v>
      </c>
      <c r="B12849" s="87">
        <v>0.875</v>
      </c>
      <c r="C12849">
        <v>3.3559999999999997E-5</v>
      </c>
    </row>
    <row r="12850" spans="1:3" x14ac:dyDescent="0.35">
      <c r="A12850" s="86">
        <v>46156</v>
      </c>
      <c r="B12850" s="87">
        <v>0.88541666666666663</v>
      </c>
      <c r="C12850">
        <v>3.3040000000000002E-5</v>
      </c>
    </row>
    <row r="12851" spans="1:3" x14ac:dyDescent="0.35">
      <c r="A12851" s="86">
        <v>46156</v>
      </c>
      <c r="B12851" s="87">
        <v>0.89583333333333337</v>
      </c>
      <c r="C12851">
        <v>3.277E-5</v>
      </c>
    </row>
    <row r="12852" spans="1:3" x14ac:dyDescent="0.35">
      <c r="A12852" s="86">
        <v>46156</v>
      </c>
      <c r="B12852" s="87">
        <v>0.90625</v>
      </c>
      <c r="C12852">
        <v>3.2509999999999999E-5</v>
      </c>
    </row>
    <row r="12853" spans="1:3" x14ac:dyDescent="0.35">
      <c r="A12853" s="86">
        <v>46156</v>
      </c>
      <c r="B12853" s="87">
        <v>0.91666666666666663</v>
      </c>
      <c r="C12853">
        <v>3.2039999999999998E-5</v>
      </c>
    </row>
    <row r="12854" spans="1:3" x14ac:dyDescent="0.35">
      <c r="A12854" s="86">
        <v>46156</v>
      </c>
      <c r="B12854" s="87">
        <v>0.92708333333333337</v>
      </c>
      <c r="C12854">
        <v>3.1140000000000003E-5</v>
      </c>
    </row>
    <row r="12855" spans="1:3" x14ac:dyDescent="0.35">
      <c r="A12855" s="86">
        <v>46156</v>
      </c>
      <c r="B12855" s="87">
        <v>0.9375</v>
      </c>
      <c r="C12855">
        <v>2.9839999999999999E-5</v>
      </c>
    </row>
    <row r="12856" spans="1:3" x14ac:dyDescent="0.35">
      <c r="A12856" s="86">
        <v>46156</v>
      </c>
      <c r="B12856" s="87">
        <v>0.94791666666666663</v>
      </c>
      <c r="C12856">
        <v>2.8240000000000001E-5</v>
      </c>
    </row>
    <row r="12857" spans="1:3" x14ac:dyDescent="0.35">
      <c r="A12857" s="86">
        <v>46156</v>
      </c>
      <c r="B12857" s="87">
        <v>0.95833333333333337</v>
      </c>
      <c r="C12857">
        <v>2.6380000000000002E-5</v>
      </c>
    </row>
    <row r="12858" spans="1:3" x14ac:dyDescent="0.35">
      <c r="A12858" s="86">
        <v>46156</v>
      </c>
      <c r="B12858" s="87">
        <v>0.96875</v>
      </c>
      <c r="C12858">
        <v>2.4360000000000001E-5</v>
      </c>
    </row>
    <row r="12859" spans="1:3" x14ac:dyDescent="0.35">
      <c r="A12859" s="86">
        <v>46156</v>
      </c>
      <c r="B12859" s="87">
        <v>0.97916666666666663</v>
      </c>
      <c r="C12859">
        <v>2.228E-5</v>
      </c>
    </row>
    <row r="12860" spans="1:3" x14ac:dyDescent="0.35">
      <c r="A12860" s="86">
        <v>46156</v>
      </c>
      <c r="B12860" s="87">
        <v>0.98958333333333337</v>
      </c>
      <c r="C12860">
        <v>2.02E-5</v>
      </c>
    </row>
    <row r="12861" spans="1:3" x14ac:dyDescent="0.35">
      <c r="A12861" s="86">
        <v>46157</v>
      </c>
      <c r="B12861" s="87">
        <v>0</v>
      </c>
      <c r="C12861">
        <v>1.8280000000000001E-5</v>
      </c>
    </row>
    <row r="12862" spans="1:3" x14ac:dyDescent="0.35">
      <c r="A12862" s="86">
        <v>46157</v>
      </c>
      <c r="B12862" s="87">
        <v>1.0416666666666666E-2</v>
      </c>
      <c r="C12862">
        <v>1.948E-5</v>
      </c>
    </row>
    <row r="12863" spans="1:3" x14ac:dyDescent="0.35">
      <c r="A12863" s="86">
        <v>46157</v>
      </c>
      <c r="B12863" s="87">
        <v>2.0833333333333332E-2</v>
      </c>
      <c r="C12863">
        <v>1.7350000000000002E-5</v>
      </c>
    </row>
    <row r="12864" spans="1:3" x14ac:dyDescent="0.35">
      <c r="A12864" s="86">
        <v>46157</v>
      </c>
      <c r="B12864" s="87">
        <v>3.125E-2</v>
      </c>
      <c r="C12864">
        <v>1.552E-5</v>
      </c>
    </row>
    <row r="12865" spans="1:3" x14ac:dyDescent="0.35">
      <c r="A12865" s="86">
        <v>46157</v>
      </c>
      <c r="B12865" s="87">
        <v>4.1666666666666664E-2</v>
      </c>
      <c r="C12865">
        <v>1.4080000000000001E-5</v>
      </c>
    </row>
    <row r="12866" spans="1:3" x14ac:dyDescent="0.35">
      <c r="A12866" s="86">
        <v>46157</v>
      </c>
      <c r="B12866" s="87">
        <v>5.2083333333333336E-2</v>
      </c>
      <c r="C12866">
        <v>1.309E-5</v>
      </c>
    </row>
    <row r="12867" spans="1:3" x14ac:dyDescent="0.35">
      <c r="A12867" s="86">
        <v>46157</v>
      </c>
      <c r="B12867" s="87">
        <v>6.25E-2</v>
      </c>
      <c r="C12867">
        <v>1.2479999999999999E-5</v>
      </c>
    </row>
    <row r="12868" spans="1:3" x14ac:dyDescent="0.35">
      <c r="A12868" s="86">
        <v>46157</v>
      </c>
      <c r="B12868" s="87">
        <v>7.2916666666666671E-2</v>
      </c>
      <c r="C12868">
        <v>1.2089999999999999E-5</v>
      </c>
    </row>
    <row r="12869" spans="1:3" x14ac:dyDescent="0.35">
      <c r="A12869" s="86">
        <v>46157</v>
      </c>
      <c r="B12869" s="87">
        <v>8.3333333333333329E-2</v>
      </c>
      <c r="C12869">
        <v>1.182E-5</v>
      </c>
    </row>
    <row r="12870" spans="1:3" x14ac:dyDescent="0.35">
      <c r="A12870" s="86">
        <v>46157</v>
      </c>
      <c r="B12870" s="87">
        <v>9.375E-2</v>
      </c>
      <c r="C12870">
        <v>1.1579999999999999E-5</v>
      </c>
    </row>
    <row r="12871" spans="1:3" x14ac:dyDescent="0.35">
      <c r="A12871" s="86">
        <v>46157</v>
      </c>
      <c r="B12871" s="87">
        <v>0.10416666666666667</v>
      </c>
      <c r="C12871">
        <v>1.1350000000000001E-5</v>
      </c>
    </row>
    <row r="12872" spans="1:3" x14ac:dyDescent="0.35">
      <c r="A12872" s="86">
        <v>46157</v>
      </c>
      <c r="B12872" s="87">
        <v>0.11458333333333333</v>
      </c>
      <c r="C12872">
        <v>1.11E-5</v>
      </c>
    </row>
    <row r="12873" spans="1:3" x14ac:dyDescent="0.35">
      <c r="A12873" s="86">
        <v>46157</v>
      </c>
      <c r="B12873" s="87">
        <v>0.125</v>
      </c>
      <c r="C12873">
        <v>1.0900000000000001E-5</v>
      </c>
    </row>
    <row r="12874" spans="1:3" x14ac:dyDescent="0.35">
      <c r="A12874" s="86">
        <v>46157</v>
      </c>
      <c r="B12874" s="87">
        <v>0.13541666666666666</v>
      </c>
      <c r="C12874">
        <v>1.0720000000000001E-5</v>
      </c>
    </row>
    <row r="12875" spans="1:3" x14ac:dyDescent="0.35">
      <c r="A12875" s="86">
        <v>46157</v>
      </c>
      <c r="B12875" s="87">
        <v>0.14583333333333334</v>
      </c>
      <c r="C12875">
        <v>1.059E-5</v>
      </c>
    </row>
    <row r="12876" spans="1:3" x14ac:dyDescent="0.35">
      <c r="A12876" s="86">
        <v>46157</v>
      </c>
      <c r="B12876" s="87">
        <v>0.15625</v>
      </c>
      <c r="C12876">
        <v>1.0500000000000001E-5</v>
      </c>
    </row>
    <row r="12877" spans="1:3" x14ac:dyDescent="0.35">
      <c r="A12877" s="86">
        <v>46157</v>
      </c>
      <c r="B12877" s="87">
        <v>0.16666666666666666</v>
      </c>
      <c r="C12877">
        <v>1.0510000000000001E-5</v>
      </c>
    </row>
    <row r="12878" spans="1:3" x14ac:dyDescent="0.35">
      <c r="A12878" s="86">
        <v>46157</v>
      </c>
      <c r="B12878" s="87">
        <v>0.17708333333333334</v>
      </c>
      <c r="C12878">
        <v>1.063E-5</v>
      </c>
    </row>
    <row r="12879" spans="1:3" x14ac:dyDescent="0.35">
      <c r="A12879" s="86">
        <v>46157</v>
      </c>
      <c r="B12879" s="87">
        <v>0.1875</v>
      </c>
      <c r="C12879">
        <v>1.083E-5</v>
      </c>
    </row>
    <row r="12880" spans="1:3" x14ac:dyDescent="0.35">
      <c r="A12880" s="86">
        <v>46157</v>
      </c>
      <c r="B12880" s="87">
        <v>0.19791666666666666</v>
      </c>
      <c r="C12880">
        <v>1.1129999999999998E-5</v>
      </c>
    </row>
    <row r="12881" spans="1:3" x14ac:dyDescent="0.35">
      <c r="A12881" s="86">
        <v>46157</v>
      </c>
      <c r="B12881" s="87">
        <v>0.20833333333333334</v>
      </c>
      <c r="C12881">
        <v>1.146E-5</v>
      </c>
    </row>
    <row r="12882" spans="1:3" x14ac:dyDescent="0.35">
      <c r="A12882" s="86">
        <v>46157</v>
      </c>
      <c r="B12882" s="87">
        <v>0.21875</v>
      </c>
      <c r="C12882">
        <v>1.189E-5</v>
      </c>
    </row>
    <row r="12883" spans="1:3" x14ac:dyDescent="0.35">
      <c r="A12883" s="86">
        <v>46157</v>
      </c>
      <c r="B12883" s="87">
        <v>0.22916666666666666</v>
      </c>
      <c r="C12883">
        <v>1.254E-5</v>
      </c>
    </row>
    <row r="12884" spans="1:3" x14ac:dyDescent="0.35">
      <c r="A12884" s="86">
        <v>46157</v>
      </c>
      <c r="B12884" s="87">
        <v>0.23958333333333334</v>
      </c>
      <c r="C12884">
        <v>1.3650000000000001E-5</v>
      </c>
    </row>
    <row r="12885" spans="1:3" x14ac:dyDescent="0.35">
      <c r="A12885" s="86">
        <v>46157</v>
      </c>
      <c r="B12885" s="87">
        <v>0.25</v>
      </c>
      <c r="C12885">
        <v>1.539E-5</v>
      </c>
    </row>
    <row r="12886" spans="1:3" x14ac:dyDescent="0.35">
      <c r="A12886" s="86">
        <v>46157</v>
      </c>
      <c r="B12886" s="87">
        <v>0.26041666666666669</v>
      </c>
      <c r="C12886">
        <v>1.787E-5</v>
      </c>
    </row>
    <row r="12887" spans="1:3" x14ac:dyDescent="0.35">
      <c r="A12887" s="86">
        <v>46157</v>
      </c>
      <c r="B12887" s="87">
        <v>0.27083333333333331</v>
      </c>
      <c r="C12887">
        <v>2.0760000000000001E-5</v>
      </c>
    </row>
    <row r="12888" spans="1:3" x14ac:dyDescent="0.35">
      <c r="A12888" s="86">
        <v>46157</v>
      </c>
      <c r="B12888" s="87">
        <v>0.28125</v>
      </c>
      <c r="C12888">
        <v>2.3630000000000002E-5</v>
      </c>
    </row>
    <row r="12889" spans="1:3" x14ac:dyDescent="0.35">
      <c r="A12889" s="86">
        <v>46157</v>
      </c>
      <c r="B12889" s="87">
        <v>0.29166666666666669</v>
      </c>
      <c r="C12889">
        <v>2.6110000000000002E-5</v>
      </c>
    </row>
    <row r="12890" spans="1:3" x14ac:dyDescent="0.35">
      <c r="A12890" s="86">
        <v>46157</v>
      </c>
      <c r="B12890" s="87">
        <v>0.30208333333333331</v>
      </c>
      <c r="C12890">
        <v>2.7869999999999999E-5</v>
      </c>
    </row>
    <row r="12891" spans="1:3" x14ac:dyDescent="0.35">
      <c r="A12891" s="86">
        <v>46157</v>
      </c>
      <c r="B12891" s="87">
        <v>0.3125</v>
      </c>
      <c r="C12891">
        <v>2.9010000000000002E-5</v>
      </c>
    </row>
    <row r="12892" spans="1:3" x14ac:dyDescent="0.35">
      <c r="A12892" s="86">
        <v>46157</v>
      </c>
      <c r="B12892" s="87">
        <v>0.32291666666666669</v>
      </c>
      <c r="C12892">
        <v>2.9779999999999999E-5</v>
      </c>
    </row>
    <row r="12893" spans="1:3" x14ac:dyDescent="0.35">
      <c r="A12893" s="86">
        <v>46157</v>
      </c>
      <c r="B12893" s="87">
        <v>0.33333333333333331</v>
      </c>
      <c r="C12893">
        <v>3.0409999999999999E-5</v>
      </c>
    </row>
    <row r="12894" spans="1:3" x14ac:dyDescent="0.35">
      <c r="A12894" s="86">
        <v>46157</v>
      </c>
      <c r="B12894" s="87">
        <v>0.34375</v>
      </c>
      <c r="C12894">
        <v>3.1090000000000002E-5</v>
      </c>
    </row>
    <row r="12895" spans="1:3" x14ac:dyDescent="0.35">
      <c r="A12895" s="86">
        <v>46157</v>
      </c>
      <c r="B12895" s="87">
        <v>0.35416666666666669</v>
      </c>
      <c r="C12895">
        <v>3.1749999999999999E-5</v>
      </c>
    </row>
    <row r="12896" spans="1:3" x14ac:dyDescent="0.35">
      <c r="A12896" s="86">
        <v>46157</v>
      </c>
      <c r="B12896" s="87">
        <v>0.36458333333333331</v>
      </c>
      <c r="C12896">
        <v>3.2310000000000001E-5</v>
      </c>
    </row>
    <row r="12897" spans="1:3" x14ac:dyDescent="0.35">
      <c r="A12897" s="86">
        <v>46157</v>
      </c>
      <c r="B12897" s="87">
        <v>0.375</v>
      </c>
      <c r="C12897">
        <v>3.2669999999999997E-5</v>
      </c>
    </row>
    <row r="12898" spans="1:3" x14ac:dyDescent="0.35">
      <c r="A12898" s="86">
        <v>46157</v>
      </c>
      <c r="B12898" s="87">
        <v>0.38541666666666669</v>
      </c>
      <c r="C12898">
        <v>3.2790000000000003E-5</v>
      </c>
    </row>
    <row r="12899" spans="1:3" x14ac:dyDescent="0.35">
      <c r="A12899" s="86">
        <v>46157</v>
      </c>
      <c r="B12899" s="87">
        <v>0.39583333333333331</v>
      </c>
      <c r="C12899">
        <v>3.2700000000000002E-5</v>
      </c>
    </row>
    <row r="12900" spans="1:3" x14ac:dyDescent="0.35">
      <c r="A12900" s="86">
        <v>46157</v>
      </c>
      <c r="B12900" s="87">
        <v>0.40625</v>
      </c>
      <c r="C12900">
        <v>3.2439999999999994E-5</v>
      </c>
    </row>
    <row r="12901" spans="1:3" x14ac:dyDescent="0.35">
      <c r="A12901" s="86">
        <v>46157</v>
      </c>
      <c r="B12901" s="87">
        <v>0.41666666666666669</v>
      </c>
      <c r="C12901">
        <v>3.2110000000000003E-5</v>
      </c>
    </row>
    <row r="12902" spans="1:3" x14ac:dyDescent="0.35">
      <c r="A12902" s="86">
        <v>46157</v>
      </c>
      <c r="B12902" s="87">
        <v>0.42708333333333331</v>
      </c>
      <c r="C12902">
        <v>3.1770000000000002E-5</v>
      </c>
    </row>
    <row r="12903" spans="1:3" x14ac:dyDescent="0.35">
      <c r="A12903" s="86">
        <v>46157</v>
      </c>
      <c r="B12903" s="87">
        <v>0.4375</v>
      </c>
      <c r="C12903">
        <v>3.1480000000000004E-5</v>
      </c>
    </row>
    <row r="12904" spans="1:3" x14ac:dyDescent="0.35">
      <c r="A12904" s="86">
        <v>46157</v>
      </c>
      <c r="B12904" s="87">
        <v>0.44791666666666669</v>
      </c>
      <c r="C12904">
        <v>3.1250000000000001E-5</v>
      </c>
    </row>
    <row r="12905" spans="1:3" x14ac:dyDescent="0.35">
      <c r="A12905" s="86">
        <v>46157</v>
      </c>
      <c r="B12905" s="87">
        <v>0.45833333333333331</v>
      </c>
      <c r="C12905">
        <v>3.1179999999999996E-5</v>
      </c>
    </row>
    <row r="12906" spans="1:3" x14ac:dyDescent="0.35">
      <c r="A12906" s="86">
        <v>46157</v>
      </c>
      <c r="B12906" s="87">
        <v>0.46875</v>
      </c>
      <c r="C12906">
        <v>3.1269999999999997E-5</v>
      </c>
    </row>
    <row r="12907" spans="1:3" x14ac:dyDescent="0.35">
      <c r="A12907" s="86">
        <v>46157</v>
      </c>
      <c r="B12907" s="87">
        <v>0.47916666666666669</v>
      </c>
      <c r="C12907">
        <v>3.1609999999999997E-5</v>
      </c>
    </row>
    <row r="12908" spans="1:3" x14ac:dyDescent="0.35">
      <c r="A12908" s="86">
        <v>46157</v>
      </c>
      <c r="B12908" s="87">
        <v>0.48958333333333331</v>
      </c>
      <c r="C12908">
        <v>3.2169999999999999E-5</v>
      </c>
    </row>
    <row r="12909" spans="1:3" x14ac:dyDescent="0.35">
      <c r="A12909" s="86">
        <v>46157</v>
      </c>
      <c r="B12909" s="87">
        <v>0.5</v>
      </c>
      <c r="C12909">
        <v>3.3059999999999999E-5</v>
      </c>
    </row>
    <row r="12910" spans="1:3" x14ac:dyDescent="0.35">
      <c r="A12910" s="86">
        <v>46157</v>
      </c>
      <c r="B12910" s="87">
        <v>0.51041666666666663</v>
      </c>
      <c r="C12910">
        <v>3.4189999999999996E-5</v>
      </c>
    </row>
    <row r="12911" spans="1:3" x14ac:dyDescent="0.35">
      <c r="A12911" s="86">
        <v>46157</v>
      </c>
      <c r="B12911" s="87">
        <v>0.52083333333333337</v>
      </c>
      <c r="C12911">
        <v>3.536E-5</v>
      </c>
    </row>
    <row r="12912" spans="1:3" x14ac:dyDescent="0.35">
      <c r="A12912" s="86">
        <v>46157</v>
      </c>
      <c r="B12912" s="87">
        <v>0.53125</v>
      </c>
      <c r="C12912">
        <v>3.6260000000000002E-5</v>
      </c>
    </row>
    <row r="12913" spans="1:3" x14ac:dyDescent="0.35">
      <c r="A12913" s="86">
        <v>46157</v>
      </c>
      <c r="B12913" s="87">
        <v>0.54166666666666663</v>
      </c>
      <c r="C12913">
        <v>3.6619999999999998E-5</v>
      </c>
    </row>
    <row r="12914" spans="1:3" x14ac:dyDescent="0.35">
      <c r="A12914" s="86">
        <v>46157</v>
      </c>
      <c r="B12914" s="87">
        <v>0.55208333333333337</v>
      </c>
      <c r="C12914">
        <v>3.6220000000000002E-5</v>
      </c>
    </row>
    <row r="12915" spans="1:3" x14ac:dyDescent="0.35">
      <c r="A12915" s="86">
        <v>46157</v>
      </c>
      <c r="B12915" s="87">
        <v>0.5625</v>
      </c>
      <c r="C12915">
        <v>3.5219999999999998E-5</v>
      </c>
    </row>
    <row r="12916" spans="1:3" x14ac:dyDescent="0.35">
      <c r="A12916" s="86">
        <v>46157</v>
      </c>
      <c r="B12916" s="87">
        <v>0.57291666666666663</v>
      </c>
      <c r="C12916">
        <v>3.3890000000000002E-5</v>
      </c>
    </row>
    <row r="12917" spans="1:3" x14ac:dyDescent="0.35">
      <c r="A12917" s="86">
        <v>46157</v>
      </c>
      <c r="B12917" s="87">
        <v>0.58333333333333337</v>
      </c>
      <c r="C12917">
        <v>3.2489999999999996E-5</v>
      </c>
    </row>
    <row r="12918" spans="1:3" x14ac:dyDescent="0.35">
      <c r="A12918" s="86">
        <v>46157</v>
      </c>
      <c r="B12918" s="87">
        <v>0.59375</v>
      </c>
      <c r="C12918">
        <v>3.1229999999999997E-5</v>
      </c>
    </row>
    <row r="12919" spans="1:3" x14ac:dyDescent="0.35">
      <c r="A12919" s="86">
        <v>46157</v>
      </c>
      <c r="B12919" s="87">
        <v>0.60416666666666663</v>
      </c>
      <c r="C12919">
        <v>3.0139999999999999E-5</v>
      </c>
    </row>
    <row r="12920" spans="1:3" x14ac:dyDescent="0.35">
      <c r="A12920" s="86">
        <v>46157</v>
      </c>
      <c r="B12920" s="87">
        <v>0.61458333333333337</v>
      </c>
      <c r="C12920">
        <v>2.919E-5</v>
      </c>
    </row>
    <row r="12921" spans="1:3" x14ac:dyDescent="0.35">
      <c r="A12921" s="86">
        <v>46157</v>
      </c>
      <c r="B12921" s="87">
        <v>0.625</v>
      </c>
      <c r="C12921">
        <v>2.836E-5</v>
      </c>
    </row>
    <row r="12922" spans="1:3" x14ac:dyDescent="0.35">
      <c r="A12922" s="86">
        <v>46157</v>
      </c>
      <c r="B12922" s="87">
        <v>0.63541666666666663</v>
      </c>
      <c r="C12922">
        <v>2.762E-5</v>
      </c>
    </row>
    <row r="12923" spans="1:3" x14ac:dyDescent="0.35">
      <c r="A12923" s="86">
        <v>46157</v>
      </c>
      <c r="B12923" s="87">
        <v>0.64583333333333337</v>
      </c>
      <c r="C12923">
        <v>2.6979999999999999E-5</v>
      </c>
    </row>
    <row r="12924" spans="1:3" x14ac:dyDescent="0.35">
      <c r="A12924" s="86">
        <v>46157</v>
      </c>
      <c r="B12924" s="87">
        <v>0.65625</v>
      </c>
      <c r="C12924">
        <v>2.6489999999999999E-5</v>
      </c>
    </row>
    <row r="12925" spans="1:3" x14ac:dyDescent="0.35">
      <c r="A12925" s="86">
        <v>46157</v>
      </c>
      <c r="B12925" s="87">
        <v>0.66666666666666663</v>
      </c>
      <c r="C12925">
        <v>2.6110000000000002E-5</v>
      </c>
    </row>
    <row r="12926" spans="1:3" x14ac:dyDescent="0.35">
      <c r="A12926" s="86">
        <v>46157</v>
      </c>
      <c r="B12926" s="87">
        <v>0.67708333333333337</v>
      </c>
      <c r="C12926">
        <v>2.586E-5</v>
      </c>
    </row>
    <row r="12927" spans="1:3" x14ac:dyDescent="0.35">
      <c r="A12927" s="86">
        <v>46157</v>
      </c>
      <c r="B12927" s="87">
        <v>0.6875</v>
      </c>
      <c r="C12927">
        <v>2.5770000000000002E-5</v>
      </c>
    </row>
    <row r="12928" spans="1:3" x14ac:dyDescent="0.35">
      <c r="A12928" s="86">
        <v>46157</v>
      </c>
      <c r="B12928" s="87">
        <v>0.69791666666666663</v>
      </c>
      <c r="C12928">
        <v>2.586E-5</v>
      </c>
    </row>
    <row r="12929" spans="1:3" x14ac:dyDescent="0.35">
      <c r="A12929" s="86">
        <v>46157</v>
      </c>
      <c r="B12929" s="87">
        <v>0.70833333333333337</v>
      </c>
      <c r="C12929">
        <v>2.6110000000000002E-5</v>
      </c>
    </row>
    <row r="12930" spans="1:3" x14ac:dyDescent="0.35">
      <c r="A12930" s="86">
        <v>46157</v>
      </c>
      <c r="B12930" s="87">
        <v>0.71875</v>
      </c>
      <c r="C12930">
        <v>2.6530000000000002E-5</v>
      </c>
    </row>
    <row r="12931" spans="1:3" x14ac:dyDescent="0.35">
      <c r="A12931" s="86">
        <v>46157</v>
      </c>
      <c r="B12931" s="87">
        <v>0.72916666666666663</v>
      </c>
      <c r="C12931">
        <v>2.7149999999999999E-5</v>
      </c>
    </row>
    <row r="12932" spans="1:3" x14ac:dyDescent="0.35">
      <c r="A12932" s="86">
        <v>46157</v>
      </c>
      <c r="B12932" s="87">
        <v>0.73958333333333337</v>
      </c>
      <c r="C12932">
        <v>2.796E-5</v>
      </c>
    </row>
    <row r="12933" spans="1:3" x14ac:dyDescent="0.35">
      <c r="A12933" s="86">
        <v>46157</v>
      </c>
      <c r="B12933" s="87">
        <v>0.75</v>
      </c>
      <c r="C12933">
        <v>2.8920000000000001E-5</v>
      </c>
    </row>
    <row r="12934" spans="1:3" x14ac:dyDescent="0.35">
      <c r="A12934" s="86">
        <v>46157</v>
      </c>
      <c r="B12934" s="87">
        <v>0.76041666666666663</v>
      </c>
      <c r="C12934">
        <v>3.0050000000000002E-5</v>
      </c>
    </row>
    <row r="12935" spans="1:3" x14ac:dyDescent="0.35">
      <c r="A12935" s="86">
        <v>46157</v>
      </c>
      <c r="B12935" s="87">
        <v>0.77083333333333337</v>
      </c>
      <c r="C12935">
        <v>3.1340000000000001E-5</v>
      </c>
    </row>
    <row r="12936" spans="1:3" x14ac:dyDescent="0.35">
      <c r="A12936" s="86">
        <v>46157</v>
      </c>
      <c r="B12936" s="87">
        <v>0.78125</v>
      </c>
      <c r="C12936">
        <v>3.2740000000000002E-5</v>
      </c>
    </row>
    <row r="12937" spans="1:3" x14ac:dyDescent="0.35">
      <c r="A12937" s="86">
        <v>46157</v>
      </c>
      <c r="B12937" s="87">
        <v>0.79166666666666663</v>
      </c>
      <c r="C12937">
        <v>3.4189999999999996E-5</v>
      </c>
    </row>
    <row r="12938" spans="1:3" x14ac:dyDescent="0.35">
      <c r="A12938" s="86">
        <v>46157</v>
      </c>
      <c r="B12938" s="87">
        <v>0.80208333333333337</v>
      </c>
      <c r="C12938">
        <v>3.5630000000000003E-5</v>
      </c>
    </row>
    <row r="12939" spans="1:3" x14ac:dyDescent="0.35">
      <c r="A12939" s="86">
        <v>46157</v>
      </c>
      <c r="B12939" s="87">
        <v>0.8125</v>
      </c>
      <c r="C12939">
        <v>3.6959999999999998E-5</v>
      </c>
    </row>
    <row r="12940" spans="1:3" x14ac:dyDescent="0.35">
      <c r="A12940" s="86">
        <v>46157</v>
      </c>
      <c r="B12940" s="87">
        <v>0.82291666666666663</v>
      </c>
      <c r="C12940">
        <v>3.7979999999999999E-5</v>
      </c>
    </row>
    <row r="12941" spans="1:3" x14ac:dyDescent="0.35">
      <c r="A12941" s="86">
        <v>46157</v>
      </c>
      <c r="B12941" s="87">
        <v>0.83333333333333337</v>
      </c>
      <c r="C12941">
        <v>3.8490000000000006E-5</v>
      </c>
    </row>
    <row r="12942" spans="1:3" x14ac:dyDescent="0.35">
      <c r="A12942" s="86">
        <v>46157</v>
      </c>
      <c r="B12942" s="87">
        <v>0.84375</v>
      </c>
      <c r="C12942">
        <v>3.8440000000000005E-5</v>
      </c>
    </row>
    <row r="12943" spans="1:3" x14ac:dyDescent="0.35">
      <c r="A12943" s="86">
        <v>46157</v>
      </c>
      <c r="B12943" s="87">
        <v>0.85416666666666663</v>
      </c>
      <c r="C12943">
        <v>3.7979999999999999E-5</v>
      </c>
    </row>
    <row r="12944" spans="1:3" x14ac:dyDescent="0.35">
      <c r="A12944" s="86">
        <v>46157</v>
      </c>
      <c r="B12944" s="87">
        <v>0.86458333333333337</v>
      </c>
      <c r="C12944">
        <v>3.7299999999999999E-5</v>
      </c>
    </row>
    <row r="12945" spans="1:3" x14ac:dyDescent="0.35">
      <c r="A12945" s="86">
        <v>46157</v>
      </c>
      <c r="B12945" s="87">
        <v>0.875</v>
      </c>
      <c r="C12945">
        <v>3.6619999999999998E-5</v>
      </c>
    </row>
    <row r="12946" spans="1:3" x14ac:dyDescent="0.35">
      <c r="A12946" s="86">
        <v>46157</v>
      </c>
      <c r="B12946" s="87">
        <v>0.88541666666666663</v>
      </c>
      <c r="C12946">
        <v>3.6130000000000001E-5</v>
      </c>
    </row>
    <row r="12947" spans="1:3" x14ac:dyDescent="0.35">
      <c r="A12947" s="86">
        <v>46157</v>
      </c>
      <c r="B12947" s="87">
        <v>0.89583333333333337</v>
      </c>
      <c r="C12947">
        <v>3.574E-5</v>
      </c>
    </row>
    <row r="12948" spans="1:3" x14ac:dyDescent="0.35">
      <c r="A12948" s="86">
        <v>46157</v>
      </c>
      <c r="B12948" s="87">
        <v>0.90625</v>
      </c>
      <c r="C12948">
        <v>3.5380000000000003E-5</v>
      </c>
    </row>
    <row r="12949" spans="1:3" x14ac:dyDescent="0.35">
      <c r="A12949" s="86">
        <v>46157</v>
      </c>
      <c r="B12949" s="87">
        <v>0.91666666666666663</v>
      </c>
      <c r="C12949">
        <v>3.4930000000000006E-5</v>
      </c>
    </row>
    <row r="12950" spans="1:3" x14ac:dyDescent="0.35">
      <c r="A12950" s="86">
        <v>46157</v>
      </c>
      <c r="B12950" s="87">
        <v>0.92708333333333337</v>
      </c>
      <c r="C12950">
        <v>3.4279999999999997E-5</v>
      </c>
    </row>
    <row r="12951" spans="1:3" x14ac:dyDescent="0.35">
      <c r="A12951" s="86">
        <v>46157</v>
      </c>
      <c r="B12951" s="87">
        <v>0.9375</v>
      </c>
      <c r="C12951">
        <v>3.3369999999999994E-5</v>
      </c>
    </row>
    <row r="12952" spans="1:3" x14ac:dyDescent="0.35">
      <c r="A12952" s="86">
        <v>46157</v>
      </c>
      <c r="B12952" s="87">
        <v>0.94791666666666663</v>
      </c>
      <c r="C12952">
        <v>3.2149999999999995E-5</v>
      </c>
    </row>
    <row r="12953" spans="1:3" x14ac:dyDescent="0.35">
      <c r="A12953" s="86">
        <v>46157</v>
      </c>
      <c r="B12953" s="87">
        <v>0.95833333333333337</v>
      </c>
      <c r="C12953">
        <v>3.0620000000000002E-5</v>
      </c>
    </row>
    <row r="12954" spans="1:3" x14ac:dyDescent="0.35">
      <c r="A12954" s="86">
        <v>46157</v>
      </c>
      <c r="B12954" s="87">
        <v>0.96875</v>
      </c>
      <c r="C12954">
        <v>2.87E-5</v>
      </c>
    </row>
    <row r="12955" spans="1:3" x14ac:dyDescent="0.35">
      <c r="A12955" s="86">
        <v>46157</v>
      </c>
      <c r="B12955" s="87">
        <v>0.97916666666666663</v>
      </c>
      <c r="C12955">
        <v>2.6509999999999999E-5</v>
      </c>
    </row>
    <row r="12956" spans="1:3" x14ac:dyDescent="0.35">
      <c r="A12956" s="86">
        <v>46157</v>
      </c>
      <c r="B12956" s="87">
        <v>0.98958333333333337</v>
      </c>
      <c r="C12956">
        <v>2.4170000000000001E-5</v>
      </c>
    </row>
    <row r="12957" spans="1:3" x14ac:dyDescent="0.35">
      <c r="A12957" s="86">
        <v>46158</v>
      </c>
      <c r="B12957" s="87">
        <v>0</v>
      </c>
      <c r="C12957">
        <v>2.1780000000000002E-5</v>
      </c>
    </row>
    <row r="12958" spans="1:3" x14ac:dyDescent="0.35">
      <c r="A12958" s="86">
        <v>46158</v>
      </c>
      <c r="B12958" s="87">
        <v>1.0416666666666666E-2</v>
      </c>
      <c r="C12958">
        <v>2.0189999999999998E-5</v>
      </c>
    </row>
    <row r="12959" spans="1:3" x14ac:dyDescent="0.35">
      <c r="A12959" s="86">
        <v>46158</v>
      </c>
      <c r="B12959" s="87">
        <v>2.0833333333333332E-2</v>
      </c>
      <c r="C12959">
        <v>1.9089999999999998E-5</v>
      </c>
    </row>
    <row r="12960" spans="1:3" x14ac:dyDescent="0.35">
      <c r="A12960" s="86">
        <v>46158</v>
      </c>
      <c r="B12960" s="87">
        <v>3.125E-2</v>
      </c>
      <c r="C12960">
        <v>1.8150000000000001E-5</v>
      </c>
    </row>
    <row r="12961" spans="1:3" x14ac:dyDescent="0.35">
      <c r="A12961" s="86">
        <v>46158</v>
      </c>
      <c r="B12961" s="87">
        <v>4.1666666666666664E-2</v>
      </c>
      <c r="C12961">
        <v>1.7219999999999998E-5</v>
      </c>
    </row>
    <row r="12962" spans="1:3" x14ac:dyDescent="0.35">
      <c r="A12962" s="86">
        <v>46158</v>
      </c>
      <c r="B12962" s="87">
        <v>5.2083333333333336E-2</v>
      </c>
      <c r="C12962">
        <v>1.6119999999999998E-5</v>
      </c>
    </row>
    <row r="12963" spans="1:3" x14ac:dyDescent="0.35">
      <c r="A12963" s="86">
        <v>46158</v>
      </c>
      <c r="B12963" s="87">
        <v>6.25E-2</v>
      </c>
      <c r="C12963">
        <v>1.4970000000000001E-5</v>
      </c>
    </row>
    <row r="12964" spans="1:3" x14ac:dyDescent="0.35">
      <c r="A12964" s="86">
        <v>46158</v>
      </c>
      <c r="B12964" s="87">
        <v>7.2916666666666671E-2</v>
      </c>
      <c r="C12964">
        <v>1.385E-5</v>
      </c>
    </row>
    <row r="12965" spans="1:3" x14ac:dyDescent="0.35">
      <c r="A12965" s="86">
        <v>46158</v>
      </c>
      <c r="B12965" s="87">
        <v>8.3333333333333329E-2</v>
      </c>
      <c r="C12965">
        <v>1.29E-5</v>
      </c>
    </row>
    <row r="12966" spans="1:3" x14ac:dyDescent="0.35">
      <c r="A12966" s="86">
        <v>46158</v>
      </c>
      <c r="B12966" s="87">
        <v>9.375E-2</v>
      </c>
      <c r="C12966">
        <v>1.226E-5</v>
      </c>
    </row>
    <row r="12967" spans="1:3" x14ac:dyDescent="0.35">
      <c r="A12967" s="86">
        <v>46158</v>
      </c>
      <c r="B12967" s="87">
        <v>0.10416666666666667</v>
      </c>
      <c r="C12967">
        <v>1.183E-5</v>
      </c>
    </row>
    <row r="12968" spans="1:3" x14ac:dyDescent="0.35">
      <c r="A12968" s="86">
        <v>46158</v>
      </c>
      <c r="B12968" s="87">
        <v>0.11458333333333333</v>
      </c>
      <c r="C12968">
        <v>1.1560000000000001E-5</v>
      </c>
    </row>
    <row r="12969" spans="1:3" x14ac:dyDescent="0.35">
      <c r="A12969" s="86">
        <v>46158</v>
      </c>
      <c r="B12969" s="87">
        <v>0.125</v>
      </c>
      <c r="C12969">
        <v>1.1419999999999999E-5</v>
      </c>
    </row>
    <row r="12970" spans="1:3" x14ac:dyDescent="0.35">
      <c r="A12970" s="86">
        <v>46158</v>
      </c>
      <c r="B12970" s="87">
        <v>0.13541666666666666</v>
      </c>
      <c r="C12970">
        <v>1.131E-5</v>
      </c>
    </row>
    <row r="12971" spans="1:3" x14ac:dyDescent="0.35">
      <c r="A12971" s="86">
        <v>46158</v>
      </c>
      <c r="B12971" s="87">
        <v>0.14583333333333334</v>
      </c>
      <c r="C12971">
        <v>1.1240000000000001E-5</v>
      </c>
    </row>
    <row r="12972" spans="1:3" x14ac:dyDescent="0.35">
      <c r="A12972" s="86">
        <v>46158</v>
      </c>
      <c r="B12972" s="87">
        <v>0.15625</v>
      </c>
      <c r="C12972">
        <v>1.1220000000000001E-5</v>
      </c>
    </row>
    <row r="12973" spans="1:3" x14ac:dyDescent="0.35">
      <c r="A12973" s="86">
        <v>46158</v>
      </c>
      <c r="B12973" s="87">
        <v>0.16666666666666666</v>
      </c>
      <c r="C12973">
        <v>1.1220000000000001E-5</v>
      </c>
    </row>
    <row r="12974" spans="1:3" x14ac:dyDescent="0.35">
      <c r="A12974" s="86">
        <v>46158</v>
      </c>
      <c r="B12974" s="87">
        <v>0.17708333333333334</v>
      </c>
      <c r="C12974">
        <v>1.1270000000000001E-5</v>
      </c>
    </row>
    <row r="12975" spans="1:3" x14ac:dyDescent="0.35">
      <c r="A12975" s="86">
        <v>46158</v>
      </c>
      <c r="B12975" s="87">
        <v>0.1875</v>
      </c>
      <c r="C12975">
        <v>1.133E-5</v>
      </c>
    </row>
    <row r="12976" spans="1:3" x14ac:dyDescent="0.35">
      <c r="A12976" s="86">
        <v>46158</v>
      </c>
      <c r="B12976" s="87">
        <v>0.19791666666666666</v>
      </c>
      <c r="C12976">
        <v>1.1400000000000001E-5</v>
      </c>
    </row>
    <row r="12977" spans="1:3" x14ac:dyDescent="0.35">
      <c r="A12977" s="86">
        <v>46158</v>
      </c>
      <c r="B12977" s="87">
        <v>0.20833333333333334</v>
      </c>
      <c r="C12977">
        <v>1.1419999999999999E-5</v>
      </c>
    </row>
    <row r="12978" spans="1:3" x14ac:dyDescent="0.35">
      <c r="A12978" s="86">
        <v>46158</v>
      </c>
      <c r="B12978" s="87">
        <v>0.21875</v>
      </c>
      <c r="C12978">
        <v>1.1419999999999999E-5</v>
      </c>
    </row>
    <row r="12979" spans="1:3" x14ac:dyDescent="0.35">
      <c r="A12979" s="86">
        <v>46158</v>
      </c>
      <c r="B12979" s="87">
        <v>0.22916666666666666</v>
      </c>
      <c r="C12979">
        <v>1.145E-5</v>
      </c>
    </row>
    <row r="12980" spans="1:3" x14ac:dyDescent="0.35">
      <c r="A12980" s="86">
        <v>46158</v>
      </c>
      <c r="B12980" s="87">
        <v>0.23958333333333334</v>
      </c>
      <c r="C12980">
        <v>1.1599999999999999E-5</v>
      </c>
    </row>
    <row r="12981" spans="1:3" x14ac:dyDescent="0.35">
      <c r="A12981" s="86">
        <v>46158</v>
      </c>
      <c r="B12981" s="87">
        <v>0.25</v>
      </c>
      <c r="C12981">
        <v>1.199E-5</v>
      </c>
    </row>
    <row r="12982" spans="1:3" x14ac:dyDescent="0.35">
      <c r="A12982" s="86">
        <v>46158</v>
      </c>
      <c r="B12982" s="87">
        <v>0.26041666666666669</v>
      </c>
      <c r="C12982">
        <v>1.2630000000000001E-5</v>
      </c>
    </row>
    <row r="12983" spans="1:3" x14ac:dyDescent="0.35">
      <c r="A12983" s="86">
        <v>46158</v>
      </c>
      <c r="B12983" s="87">
        <v>0.27083333333333331</v>
      </c>
      <c r="C12983">
        <v>1.358E-5</v>
      </c>
    </row>
    <row r="12984" spans="1:3" x14ac:dyDescent="0.35">
      <c r="A12984" s="86">
        <v>46158</v>
      </c>
      <c r="B12984" s="87">
        <v>0.28125</v>
      </c>
      <c r="C12984">
        <v>1.4789999999999999E-5</v>
      </c>
    </row>
    <row r="12985" spans="1:3" x14ac:dyDescent="0.35">
      <c r="A12985" s="86">
        <v>46158</v>
      </c>
      <c r="B12985" s="87">
        <v>0.29166666666666669</v>
      </c>
      <c r="C12985">
        <v>1.628E-5</v>
      </c>
    </row>
    <row r="12986" spans="1:3" x14ac:dyDescent="0.35">
      <c r="A12986" s="86">
        <v>46158</v>
      </c>
      <c r="B12986" s="87">
        <v>0.30208333333333331</v>
      </c>
      <c r="C12986">
        <v>1.7989999999999999E-5</v>
      </c>
    </row>
    <row r="12987" spans="1:3" x14ac:dyDescent="0.35">
      <c r="A12987" s="86">
        <v>46158</v>
      </c>
      <c r="B12987" s="87">
        <v>0.3125</v>
      </c>
      <c r="C12987">
        <v>1.9900000000000003E-5</v>
      </c>
    </row>
    <row r="12988" spans="1:3" x14ac:dyDescent="0.35">
      <c r="A12988" s="86">
        <v>46158</v>
      </c>
      <c r="B12988" s="87">
        <v>0.32291666666666669</v>
      </c>
      <c r="C12988">
        <v>2.19E-5</v>
      </c>
    </row>
    <row r="12989" spans="1:3" x14ac:dyDescent="0.35">
      <c r="A12989" s="86">
        <v>46158</v>
      </c>
      <c r="B12989" s="87">
        <v>0.33333333333333331</v>
      </c>
      <c r="C12989">
        <v>2.3949999999999999E-5</v>
      </c>
    </row>
    <row r="12990" spans="1:3" x14ac:dyDescent="0.35">
      <c r="A12990" s="86">
        <v>46158</v>
      </c>
      <c r="B12990" s="87">
        <v>0.34375</v>
      </c>
      <c r="C12990">
        <v>2.599E-5</v>
      </c>
    </row>
    <row r="12991" spans="1:3" x14ac:dyDescent="0.35">
      <c r="A12991" s="86">
        <v>46158</v>
      </c>
      <c r="B12991" s="87">
        <v>0.35416666666666669</v>
      </c>
      <c r="C12991">
        <v>2.7969999999999998E-5</v>
      </c>
    </row>
    <row r="12992" spans="1:3" x14ac:dyDescent="0.35">
      <c r="A12992" s="86">
        <v>46158</v>
      </c>
      <c r="B12992" s="87">
        <v>0.36458333333333331</v>
      </c>
      <c r="C12992">
        <v>2.9860000000000002E-5</v>
      </c>
    </row>
    <row r="12993" spans="1:3" x14ac:dyDescent="0.35">
      <c r="A12993" s="86">
        <v>46158</v>
      </c>
      <c r="B12993" s="87">
        <v>0.375</v>
      </c>
      <c r="C12993">
        <v>3.1640000000000002E-5</v>
      </c>
    </row>
    <row r="12994" spans="1:3" x14ac:dyDescent="0.35">
      <c r="A12994" s="86">
        <v>46158</v>
      </c>
      <c r="B12994" s="87">
        <v>0.38541666666666669</v>
      </c>
      <c r="C12994">
        <v>3.3230000000000005E-5</v>
      </c>
    </row>
    <row r="12995" spans="1:3" x14ac:dyDescent="0.35">
      <c r="A12995" s="86">
        <v>46158</v>
      </c>
      <c r="B12995" s="87">
        <v>0.39583333333333331</v>
      </c>
      <c r="C12995">
        <v>3.4619999999999997E-5</v>
      </c>
    </row>
    <row r="12996" spans="1:3" x14ac:dyDescent="0.35">
      <c r="A12996" s="86">
        <v>46158</v>
      </c>
      <c r="B12996" s="87">
        <v>0.40625</v>
      </c>
      <c r="C12996">
        <v>3.5729999999999998E-5</v>
      </c>
    </row>
    <row r="12997" spans="1:3" x14ac:dyDescent="0.35">
      <c r="A12997" s="86">
        <v>46158</v>
      </c>
      <c r="B12997" s="87">
        <v>0.41666666666666669</v>
      </c>
      <c r="C12997">
        <v>3.6490000000000005E-5</v>
      </c>
    </row>
    <row r="12998" spans="1:3" x14ac:dyDescent="0.35">
      <c r="A12998" s="86">
        <v>46158</v>
      </c>
      <c r="B12998" s="87">
        <v>0.42708333333333331</v>
      </c>
      <c r="C12998">
        <v>3.6900000000000002E-5</v>
      </c>
    </row>
    <row r="12999" spans="1:3" x14ac:dyDescent="0.35">
      <c r="A12999" s="86">
        <v>46158</v>
      </c>
      <c r="B12999" s="87">
        <v>0.4375</v>
      </c>
      <c r="C12999">
        <v>3.7030000000000003E-5</v>
      </c>
    </row>
    <row r="13000" spans="1:3" x14ac:dyDescent="0.35">
      <c r="A13000" s="86">
        <v>46158</v>
      </c>
      <c r="B13000" s="87">
        <v>0.44791666666666669</v>
      </c>
      <c r="C13000">
        <v>3.7089999999999999E-5</v>
      </c>
    </row>
    <row r="13001" spans="1:3" x14ac:dyDescent="0.35">
      <c r="A13001" s="86">
        <v>46158</v>
      </c>
      <c r="B13001" s="87">
        <v>0.45833333333333331</v>
      </c>
      <c r="C13001">
        <v>3.7230000000000001E-5</v>
      </c>
    </row>
    <row r="13002" spans="1:3" x14ac:dyDescent="0.35">
      <c r="A13002" s="86">
        <v>46158</v>
      </c>
      <c r="B13002" s="87">
        <v>0.46875</v>
      </c>
      <c r="C13002">
        <v>3.7570000000000001E-5</v>
      </c>
    </row>
    <row r="13003" spans="1:3" x14ac:dyDescent="0.35">
      <c r="A13003" s="86">
        <v>46158</v>
      </c>
      <c r="B13003" s="87">
        <v>0.47916666666666669</v>
      </c>
      <c r="C13003">
        <v>3.8080000000000001E-5</v>
      </c>
    </row>
    <row r="13004" spans="1:3" x14ac:dyDescent="0.35">
      <c r="A13004" s="86">
        <v>46158</v>
      </c>
      <c r="B13004" s="87">
        <v>0.48958333333333331</v>
      </c>
      <c r="C13004">
        <v>3.8760000000000002E-5</v>
      </c>
    </row>
    <row r="13005" spans="1:3" x14ac:dyDescent="0.35">
      <c r="A13005" s="86">
        <v>46158</v>
      </c>
      <c r="B13005" s="87">
        <v>0.5</v>
      </c>
      <c r="C13005">
        <v>3.9480000000000001E-5</v>
      </c>
    </row>
    <row r="13006" spans="1:3" x14ac:dyDescent="0.35">
      <c r="A13006" s="86">
        <v>46158</v>
      </c>
      <c r="B13006" s="87">
        <v>0.51041666666666663</v>
      </c>
      <c r="C13006">
        <v>4.0240000000000001E-5</v>
      </c>
    </row>
    <row r="13007" spans="1:3" x14ac:dyDescent="0.35">
      <c r="A13007" s="86">
        <v>46158</v>
      </c>
      <c r="B13007" s="87">
        <v>0.52083333333333337</v>
      </c>
      <c r="C13007">
        <v>4.0899999999999998E-5</v>
      </c>
    </row>
    <row r="13008" spans="1:3" x14ac:dyDescent="0.35">
      <c r="A13008" s="86">
        <v>46158</v>
      </c>
      <c r="B13008" s="87">
        <v>0.53125</v>
      </c>
      <c r="C13008">
        <v>4.1300000000000001E-5</v>
      </c>
    </row>
    <row r="13009" spans="1:3" x14ac:dyDescent="0.35">
      <c r="A13009" s="86">
        <v>46158</v>
      </c>
      <c r="B13009" s="87">
        <v>0.54166666666666663</v>
      </c>
      <c r="C13009">
        <v>4.1349999999999995E-5</v>
      </c>
    </row>
    <row r="13010" spans="1:3" x14ac:dyDescent="0.35">
      <c r="A13010" s="86">
        <v>46158</v>
      </c>
      <c r="B13010" s="87">
        <v>0.55208333333333337</v>
      </c>
      <c r="C13010">
        <v>4.0939999999999998E-5</v>
      </c>
    </row>
    <row r="13011" spans="1:3" x14ac:dyDescent="0.35">
      <c r="A13011" s="86">
        <v>46158</v>
      </c>
      <c r="B13011" s="87">
        <v>0.5625</v>
      </c>
      <c r="C13011">
        <v>4.0179999999999998E-5</v>
      </c>
    </row>
    <row r="13012" spans="1:3" x14ac:dyDescent="0.35">
      <c r="A13012" s="86">
        <v>46158</v>
      </c>
      <c r="B13012" s="87">
        <v>0.57291666666666663</v>
      </c>
      <c r="C13012">
        <v>3.9140000000000001E-5</v>
      </c>
    </row>
    <row r="13013" spans="1:3" x14ac:dyDescent="0.35">
      <c r="A13013" s="86">
        <v>46158</v>
      </c>
      <c r="B13013" s="87">
        <v>0.58333333333333337</v>
      </c>
      <c r="C13013">
        <v>3.799E-5</v>
      </c>
    </row>
    <row r="13014" spans="1:3" x14ac:dyDescent="0.35">
      <c r="A13014" s="86">
        <v>46158</v>
      </c>
      <c r="B13014" s="87">
        <v>0.59375</v>
      </c>
      <c r="C13014">
        <v>3.6810000000000002E-5</v>
      </c>
    </row>
    <row r="13015" spans="1:3" x14ac:dyDescent="0.35">
      <c r="A13015" s="86">
        <v>46158</v>
      </c>
      <c r="B13015" s="87">
        <v>0.60416666666666663</v>
      </c>
      <c r="C13015">
        <v>3.5729999999999998E-5</v>
      </c>
    </row>
    <row r="13016" spans="1:3" x14ac:dyDescent="0.35">
      <c r="A13016" s="86">
        <v>46158</v>
      </c>
      <c r="B13016" s="87">
        <v>0.61458333333333337</v>
      </c>
      <c r="C13016">
        <v>3.4759999999999999E-5</v>
      </c>
    </row>
    <row r="13017" spans="1:3" x14ac:dyDescent="0.35">
      <c r="A13017" s="86">
        <v>46158</v>
      </c>
      <c r="B13017" s="87">
        <v>0.625</v>
      </c>
      <c r="C13017">
        <v>3.4060000000000003E-5</v>
      </c>
    </row>
    <row r="13018" spans="1:3" x14ac:dyDescent="0.35">
      <c r="A13018" s="86">
        <v>46158</v>
      </c>
      <c r="B13018" s="87">
        <v>0.63541666666666663</v>
      </c>
      <c r="C13018">
        <v>3.3630000000000002E-5</v>
      </c>
    </row>
    <row r="13019" spans="1:3" x14ac:dyDescent="0.35">
      <c r="A13019" s="86">
        <v>46158</v>
      </c>
      <c r="B13019" s="87">
        <v>0.64583333333333337</v>
      </c>
      <c r="C13019">
        <v>3.341E-5</v>
      </c>
    </row>
    <row r="13020" spans="1:3" x14ac:dyDescent="0.35">
      <c r="A13020" s="86">
        <v>46158</v>
      </c>
      <c r="B13020" s="87">
        <v>0.65625</v>
      </c>
      <c r="C13020">
        <v>3.3269999999999998E-5</v>
      </c>
    </row>
    <row r="13021" spans="1:3" x14ac:dyDescent="0.35">
      <c r="A13021" s="86">
        <v>46158</v>
      </c>
      <c r="B13021" s="87">
        <v>0.66666666666666663</v>
      </c>
      <c r="C13021">
        <v>3.3119999999999995E-5</v>
      </c>
    </row>
    <row r="13022" spans="1:3" x14ac:dyDescent="0.35">
      <c r="A13022" s="86">
        <v>46158</v>
      </c>
      <c r="B13022" s="87">
        <v>0.67708333333333337</v>
      </c>
      <c r="C13022">
        <v>3.2870000000000002E-5</v>
      </c>
    </row>
    <row r="13023" spans="1:3" x14ac:dyDescent="0.35">
      <c r="A13023" s="86">
        <v>46158</v>
      </c>
      <c r="B13023" s="87">
        <v>0.6875</v>
      </c>
      <c r="C13023">
        <v>3.26E-5</v>
      </c>
    </row>
    <row r="13024" spans="1:3" x14ac:dyDescent="0.35">
      <c r="A13024" s="86">
        <v>46158</v>
      </c>
      <c r="B13024" s="87">
        <v>0.69791666666666663</v>
      </c>
      <c r="C13024">
        <v>3.2400000000000001E-5</v>
      </c>
    </row>
    <row r="13025" spans="1:3" x14ac:dyDescent="0.35">
      <c r="A13025" s="86">
        <v>46158</v>
      </c>
      <c r="B13025" s="87">
        <v>0.70833333333333337</v>
      </c>
      <c r="C13025">
        <v>3.2370000000000003E-5</v>
      </c>
    </row>
    <row r="13026" spans="1:3" x14ac:dyDescent="0.35">
      <c r="A13026" s="86">
        <v>46158</v>
      </c>
      <c r="B13026" s="87">
        <v>0.71875</v>
      </c>
      <c r="C13026">
        <v>3.2579999999999996E-5</v>
      </c>
    </row>
    <row r="13027" spans="1:3" x14ac:dyDescent="0.35">
      <c r="A13027" s="86">
        <v>46158</v>
      </c>
      <c r="B13027" s="87">
        <v>0.72916666666666663</v>
      </c>
      <c r="C13027">
        <v>3.3029999999999994E-5</v>
      </c>
    </row>
    <row r="13028" spans="1:3" x14ac:dyDescent="0.35">
      <c r="A13028" s="86">
        <v>46158</v>
      </c>
      <c r="B13028" s="87">
        <v>0.73958333333333337</v>
      </c>
      <c r="C13028">
        <v>3.3720000000000002E-5</v>
      </c>
    </row>
    <row r="13029" spans="1:3" x14ac:dyDescent="0.35">
      <c r="A13029" s="86">
        <v>46158</v>
      </c>
      <c r="B13029" s="87">
        <v>0.75</v>
      </c>
      <c r="C13029">
        <v>3.4619999999999997E-5</v>
      </c>
    </row>
    <row r="13030" spans="1:3" x14ac:dyDescent="0.35">
      <c r="A13030" s="86">
        <v>46158</v>
      </c>
      <c r="B13030" s="87">
        <v>0.76041666666666663</v>
      </c>
      <c r="C13030">
        <v>3.57E-5</v>
      </c>
    </row>
    <row r="13031" spans="1:3" x14ac:dyDescent="0.35">
      <c r="A13031" s="86">
        <v>46158</v>
      </c>
      <c r="B13031" s="87">
        <v>0.77083333333333337</v>
      </c>
      <c r="C13031">
        <v>3.6869999999999998E-5</v>
      </c>
    </row>
    <row r="13032" spans="1:3" x14ac:dyDescent="0.35">
      <c r="A13032" s="86">
        <v>46158</v>
      </c>
      <c r="B13032" s="87">
        <v>0.78125</v>
      </c>
      <c r="C13032">
        <v>3.8039999999999995E-5</v>
      </c>
    </row>
    <row r="13033" spans="1:3" x14ac:dyDescent="0.35">
      <c r="A13033" s="86">
        <v>46158</v>
      </c>
      <c r="B13033" s="87">
        <v>0.79166666666666663</v>
      </c>
      <c r="C13033">
        <v>3.9120000000000005E-5</v>
      </c>
    </row>
    <row r="13034" spans="1:3" x14ac:dyDescent="0.35">
      <c r="A13034" s="86">
        <v>46158</v>
      </c>
      <c r="B13034" s="87">
        <v>0.80208333333333337</v>
      </c>
      <c r="C13034">
        <v>3.9969999999999998E-5</v>
      </c>
    </row>
    <row r="13035" spans="1:3" x14ac:dyDescent="0.35">
      <c r="A13035" s="86">
        <v>46158</v>
      </c>
      <c r="B13035" s="87">
        <v>0.8125</v>
      </c>
      <c r="C13035">
        <v>4.0580000000000001E-5</v>
      </c>
    </row>
    <row r="13036" spans="1:3" x14ac:dyDescent="0.35">
      <c r="A13036" s="86">
        <v>46158</v>
      </c>
      <c r="B13036" s="87">
        <v>0.82291666666666663</v>
      </c>
      <c r="C13036">
        <v>4.0869999999999993E-5</v>
      </c>
    </row>
    <row r="13037" spans="1:3" x14ac:dyDescent="0.35">
      <c r="A13037" s="86">
        <v>46158</v>
      </c>
      <c r="B13037" s="87">
        <v>0.83333333333333337</v>
      </c>
      <c r="C13037">
        <v>4.0779999999999999E-5</v>
      </c>
    </row>
    <row r="13038" spans="1:3" x14ac:dyDescent="0.35">
      <c r="A13038" s="86">
        <v>46158</v>
      </c>
      <c r="B13038" s="87">
        <v>0.84375</v>
      </c>
      <c r="C13038">
        <v>4.0309999999999999E-5</v>
      </c>
    </row>
    <row r="13039" spans="1:3" x14ac:dyDescent="0.35">
      <c r="A13039" s="86">
        <v>46158</v>
      </c>
      <c r="B13039" s="87">
        <v>0.85416666666666663</v>
      </c>
      <c r="C13039">
        <v>3.9499999999999998E-5</v>
      </c>
    </row>
    <row r="13040" spans="1:3" x14ac:dyDescent="0.35">
      <c r="A13040" s="86">
        <v>46158</v>
      </c>
      <c r="B13040" s="87">
        <v>0.86458333333333337</v>
      </c>
      <c r="C13040">
        <v>3.8440000000000005E-5</v>
      </c>
    </row>
    <row r="13041" spans="1:3" x14ac:dyDescent="0.35">
      <c r="A13041" s="86">
        <v>46158</v>
      </c>
      <c r="B13041" s="87">
        <v>0.875</v>
      </c>
      <c r="C13041">
        <v>3.7230000000000001E-5</v>
      </c>
    </row>
    <row r="13042" spans="1:3" x14ac:dyDescent="0.35">
      <c r="A13042" s="86">
        <v>46158</v>
      </c>
      <c r="B13042" s="87">
        <v>0.88541666666666663</v>
      </c>
      <c r="C13042">
        <v>3.5999999999999994E-5</v>
      </c>
    </row>
    <row r="13043" spans="1:3" x14ac:dyDescent="0.35">
      <c r="A13043" s="86">
        <v>46158</v>
      </c>
      <c r="B13043" s="87">
        <v>0.89583333333333337</v>
      </c>
      <c r="C13043">
        <v>3.4869999999999996E-5</v>
      </c>
    </row>
    <row r="13044" spans="1:3" x14ac:dyDescent="0.35">
      <c r="A13044" s="86">
        <v>46158</v>
      </c>
      <c r="B13044" s="87">
        <v>0.90625</v>
      </c>
      <c r="C13044">
        <v>3.3970000000000002E-5</v>
      </c>
    </row>
    <row r="13045" spans="1:3" x14ac:dyDescent="0.35">
      <c r="A13045" s="86">
        <v>46158</v>
      </c>
      <c r="B13045" s="87">
        <v>0.91666666666666663</v>
      </c>
      <c r="C13045">
        <v>3.3500000000000001E-5</v>
      </c>
    </row>
    <row r="13046" spans="1:3" x14ac:dyDescent="0.35">
      <c r="A13046" s="86">
        <v>46158</v>
      </c>
      <c r="B13046" s="87">
        <v>0.92708333333333337</v>
      </c>
      <c r="C13046">
        <v>3.3480000000000005E-5</v>
      </c>
    </row>
    <row r="13047" spans="1:3" x14ac:dyDescent="0.35">
      <c r="A13047" s="86">
        <v>46158</v>
      </c>
      <c r="B13047" s="87">
        <v>0.9375</v>
      </c>
      <c r="C13047">
        <v>3.3630000000000002E-5</v>
      </c>
    </row>
    <row r="13048" spans="1:3" x14ac:dyDescent="0.35">
      <c r="A13048" s="86">
        <v>46158</v>
      </c>
      <c r="B13048" s="87">
        <v>0.94791666666666663</v>
      </c>
      <c r="C13048">
        <v>3.3590000000000002E-5</v>
      </c>
    </row>
    <row r="13049" spans="1:3" x14ac:dyDescent="0.35">
      <c r="A13049" s="86">
        <v>46158</v>
      </c>
      <c r="B13049" s="87">
        <v>0.95833333333333337</v>
      </c>
      <c r="C13049">
        <v>3.294E-5</v>
      </c>
    </row>
    <row r="13050" spans="1:3" x14ac:dyDescent="0.35">
      <c r="A13050" s="86">
        <v>46158</v>
      </c>
      <c r="B13050" s="87">
        <v>0.96875</v>
      </c>
      <c r="C13050">
        <v>3.1430000000000002E-5</v>
      </c>
    </row>
    <row r="13051" spans="1:3" x14ac:dyDescent="0.35">
      <c r="A13051" s="86">
        <v>46158</v>
      </c>
      <c r="B13051" s="87">
        <v>0.97916666666666663</v>
      </c>
      <c r="C13051">
        <v>2.9300000000000001E-5</v>
      </c>
    </row>
    <row r="13052" spans="1:3" x14ac:dyDescent="0.35">
      <c r="A13052" s="86">
        <v>46158</v>
      </c>
      <c r="B13052" s="87">
        <v>0.98958333333333337</v>
      </c>
      <c r="C13052">
        <v>2.6870000000000002E-5</v>
      </c>
    </row>
    <row r="13053" spans="1:3" x14ac:dyDescent="0.35">
      <c r="A13053" s="86">
        <v>46159</v>
      </c>
      <c r="B13053" s="87">
        <v>0</v>
      </c>
      <c r="C13053">
        <v>2.4500000000000003E-5</v>
      </c>
    </row>
    <row r="13054" spans="1:3" x14ac:dyDescent="0.35">
      <c r="A13054" s="86">
        <v>46159</v>
      </c>
      <c r="B13054" s="87">
        <v>1.0416666666666666E-2</v>
      </c>
      <c r="C13054">
        <v>2.2429999999999997E-5</v>
      </c>
    </row>
    <row r="13055" spans="1:3" x14ac:dyDescent="0.35">
      <c r="A13055" s="86">
        <v>46159</v>
      </c>
      <c r="B13055" s="87">
        <v>2.0833333333333332E-2</v>
      </c>
      <c r="C13055">
        <v>2.073E-5</v>
      </c>
    </row>
    <row r="13056" spans="1:3" x14ac:dyDescent="0.35">
      <c r="A13056" s="86">
        <v>46159</v>
      </c>
      <c r="B13056" s="87">
        <v>3.125E-2</v>
      </c>
      <c r="C13056">
        <v>1.925E-5</v>
      </c>
    </row>
    <row r="13057" spans="1:3" x14ac:dyDescent="0.35">
      <c r="A13057" s="86">
        <v>46159</v>
      </c>
      <c r="B13057" s="87">
        <v>4.1666666666666664E-2</v>
      </c>
      <c r="C13057">
        <v>1.7899999999999998E-5</v>
      </c>
    </row>
    <row r="13058" spans="1:3" x14ac:dyDescent="0.35">
      <c r="A13058" s="86">
        <v>46159</v>
      </c>
      <c r="B13058" s="87">
        <v>5.2083333333333336E-2</v>
      </c>
      <c r="C13058">
        <v>1.66E-5</v>
      </c>
    </row>
    <row r="13059" spans="1:3" x14ac:dyDescent="0.35">
      <c r="A13059" s="86">
        <v>46159</v>
      </c>
      <c r="B13059" s="87">
        <v>6.25E-2</v>
      </c>
      <c r="C13059">
        <v>1.539E-5</v>
      </c>
    </row>
    <row r="13060" spans="1:3" x14ac:dyDescent="0.35">
      <c r="A13060" s="86">
        <v>46159</v>
      </c>
      <c r="B13060" s="87">
        <v>7.2916666666666671E-2</v>
      </c>
      <c r="C13060">
        <v>1.432E-5</v>
      </c>
    </row>
    <row r="13061" spans="1:3" x14ac:dyDescent="0.35">
      <c r="A13061" s="86">
        <v>46159</v>
      </c>
      <c r="B13061" s="87">
        <v>8.3333333333333329E-2</v>
      </c>
      <c r="C13061">
        <v>1.342E-5</v>
      </c>
    </row>
    <row r="13062" spans="1:3" x14ac:dyDescent="0.35">
      <c r="A13062" s="86">
        <v>46159</v>
      </c>
      <c r="B13062" s="87">
        <v>9.375E-2</v>
      </c>
      <c r="C13062">
        <v>1.277E-5</v>
      </c>
    </row>
    <row r="13063" spans="1:3" x14ac:dyDescent="0.35">
      <c r="A13063" s="86">
        <v>46159</v>
      </c>
      <c r="B13063" s="87">
        <v>0.10416666666666667</v>
      </c>
      <c r="C13063">
        <v>1.2319999999999999E-5</v>
      </c>
    </row>
    <row r="13064" spans="1:3" x14ac:dyDescent="0.35">
      <c r="A13064" s="86">
        <v>46159</v>
      </c>
      <c r="B13064" s="87">
        <v>0.11458333333333333</v>
      </c>
      <c r="C13064">
        <v>1.199E-5</v>
      </c>
    </row>
    <row r="13065" spans="1:3" x14ac:dyDescent="0.35">
      <c r="A13065" s="86">
        <v>46159</v>
      </c>
      <c r="B13065" s="87">
        <v>0.125</v>
      </c>
      <c r="C13065">
        <v>1.1740000000000001E-5</v>
      </c>
    </row>
    <row r="13066" spans="1:3" x14ac:dyDescent="0.35">
      <c r="A13066" s="86">
        <v>46159</v>
      </c>
      <c r="B13066" s="87">
        <v>0.13541666666666666</v>
      </c>
      <c r="C13066">
        <v>1.154E-5</v>
      </c>
    </row>
    <row r="13067" spans="1:3" x14ac:dyDescent="0.35">
      <c r="A13067" s="86">
        <v>46159</v>
      </c>
      <c r="B13067" s="87">
        <v>0.14583333333333334</v>
      </c>
      <c r="C13067">
        <v>1.1379999999999999E-5</v>
      </c>
    </row>
    <row r="13068" spans="1:3" x14ac:dyDescent="0.35">
      <c r="A13068" s="86">
        <v>46159</v>
      </c>
      <c r="B13068" s="87">
        <v>0.15625</v>
      </c>
      <c r="C13068">
        <v>1.1249999999999999E-5</v>
      </c>
    </row>
    <row r="13069" spans="1:3" x14ac:dyDescent="0.35">
      <c r="A13069" s="86">
        <v>46159</v>
      </c>
      <c r="B13069" s="87">
        <v>0.16666666666666666</v>
      </c>
      <c r="C13069">
        <v>1.1180000000000001E-5</v>
      </c>
    </row>
    <row r="13070" spans="1:3" x14ac:dyDescent="0.35">
      <c r="A13070" s="86">
        <v>46159</v>
      </c>
      <c r="B13070" s="87">
        <v>0.17708333333333334</v>
      </c>
      <c r="C13070">
        <v>1.1180000000000001E-5</v>
      </c>
    </row>
    <row r="13071" spans="1:3" x14ac:dyDescent="0.35">
      <c r="A13071" s="86">
        <v>46159</v>
      </c>
      <c r="B13071" s="87">
        <v>0.1875</v>
      </c>
      <c r="C13071">
        <v>1.1199999999999999E-5</v>
      </c>
    </row>
    <row r="13072" spans="1:3" x14ac:dyDescent="0.35">
      <c r="A13072" s="86">
        <v>46159</v>
      </c>
      <c r="B13072" s="87">
        <v>0.19791666666666666</v>
      </c>
      <c r="C13072">
        <v>1.1230000000000001E-5</v>
      </c>
    </row>
    <row r="13073" spans="1:3" x14ac:dyDescent="0.35">
      <c r="A13073" s="86">
        <v>46159</v>
      </c>
      <c r="B13073" s="87">
        <v>0.20833333333333334</v>
      </c>
      <c r="C13073">
        <v>1.1180000000000001E-5</v>
      </c>
    </row>
    <row r="13074" spans="1:3" x14ac:dyDescent="0.35">
      <c r="A13074" s="86">
        <v>46159</v>
      </c>
      <c r="B13074" s="87">
        <v>0.21875</v>
      </c>
      <c r="C13074">
        <v>1.1089999999999999E-5</v>
      </c>
    </row>
    <row r="13075" spans="1:3" x14ac:dyDescent="0.35">
      <c r="A13075" s="86">
        <v>46159</v>
      </c>
      <c r="B13075" s="87">
        <v>0.22916666666666666</v>
      </c>
      <c r="C13075">
        <v>1.096E-5</v>
      </c>
    </row>
    <row r="13076" spans="1:3" x14ac:dyDescent="0.35">
      <c r="A13076" s="86">
        <v>46159</v>
      </c>
      <c r="B13076" s="87">
        <v>0.23958333333333334</v>
      </c>
      <c r="C13076">
        <v>1.0840000000000001E-5</v>
      </c>
    </row>
    <row r="13077" spans="1:3" x14ac:dyDescent="0.35">
      <c r="A13077" s="86">
        <v>46159</v>
      </c>
      <c r="B13077" s="87">
        <v>0.25</v>
      </c>
      <c r="C13077">
        <v>1.082E-5</v>
      </c>
    </row>
    <row r="13078" spans="1:3" x14ac:dyDescent="0.35">
      <c r="A13078" s="86">
        <v>46159</v>
      </c>
      <c r="B13078" s="87">
        <v>0.26041666666666669</v>
      </c>
      <c r="C13078">
        <v>1.0909999999999999E-5</v>
      </c>
    </row>
    <row r="13079" spans="1:3" x14ac:dyDescent="0.35">
      <c r="A13079" s="86">
        <v>46159</v>
      </c>
      <c r="B13079" s="87">
        <v>0.27083333333333331</v>
      </c>
      <c r="C13079">
        <v>1.116E-5</v>
      </c>
    </row>
    <row r="13080" spans="1:3" x14ac:dyDescent="0.35">
      <c r="A13080" s="86">
        <v>46159</v>
      </c>
      <c r="B13080" s="87">
        <v>0.28125</v>
      </c>
      <c r="C13080">
        <v>1.163E-5</v>
      </c>
    </row>
    <row r="13081" spans="1:3" x14ac:dyDescent="0.35">
      <c r="A13081" s="86">
        <v>46159</v>
      </c>
      <c r="B13081" s="87">
        <v>0.29166666666666669</v>
      </c>
      <c r="C13081">
        <v>1.2300000000000001E-5</v>
      </c>
    </row>
    <row r="13082" spans="1:3" x14ac:dyDescent="0.35">
      <c r="A13082" s="86">
        <v>46159</v>
      </c>
      <c r="B13082" s="87">
        <v>0.30208333333333331</v>
      </c>
      <c r="C13082">
        <v>1.3259999999999998E-5</v>
      </c>
    </row>
    <row r="13083" spans="1:3" x14ac:dyDescent="0.35">
      <c r="A13083" s="86">
        <v>46159</v>
      </c>
      <c r="B13083" s="87">
        <v>0.3125</v>
      </c>
      <c r="C13083">
        <v>1.4540000000000001E-5</v>
      </c>
    </row>
    <row r="13084" spans="1:3" x14ac:dyDescent="0.35">
      <c r="A13084" s="86">
        <v>46159</v>
      </c>
      <c r="B13084" s="87">
        <v>0.32291666666666669</v>
      </c>
      <c r="C13084">
        <v>1.6200000000000001E-5</v>
      </c>
    </row>
    <row r="13085" spans="1:3" x14ac:dyDescent="0.35">
      <c r="A13085" s="86">
        <v>46159</v>
      </c>
      <c r="B13085" s="87">
        <v>0.33333333333333331</v>
      </c>
      <c r="C13085">
        <v>1.8280000000000001E-5</v>
      </c>
    </row>
    <row r="13086" spans="1:3" x14ac:dyDescent="0.35">
      <c r="A13086" s="86">
        <v>46159</v>
      </c>
      <c r="B13086" s="87">
        <v>0.34375</v>
      </c>
      <c r="C13086">
        <v>2.0820000000000001E-5</v>
      </c>
    </row>
    <row r="13087" spans="1:3" x14ac:dyDescent="0.35">
      <c r="A13087" s="86">
        <v>46159</v>
      </c>
      <c r="B13087" s="87">
        <v>0.35416666666666669</v>
      </c>
      <c r="C13087">
        <v>2.366E-5</v>
      </c>
    </row>
    <row r="13088" spans="1:3" x14ac:dyDescent="0.35">
      <c r="A13088" s="86">
        <v>46159</v>
      </c>
      <c r="B13088" s="87">
        <v>0.36458333333333331</v>
      </c>
      <c r="C13088">
        <v>2.6659999999999999E-5</v>
      </c>
    </row>
    <row r="13089" spans="1:3" x14ac:dyDescent="0.35">
      <c r="A13089" s="86">
        <v>46159</v>
      </c>
      <c r="B13089" s="87">
        <v>0.375</v>
      </c>
      <c r="C13089">
        <v>2.9640000000000001E-5</v>
      </c>
    </row>
    <row r="13090" spans="1:3" x14ac:dyDescent="0.35">
      <c r="A13090" s="86">
        <v>46159</v>
      </c>
      <c r="B13090" s="87">
        <v>0.38541666666666669</v>
      </c>
      <c r="C13090">
        <v>3.2439999999999994E-5</v>
      </c>
    </row>
    <row r="13091" spans="1:3" x14ac:dyDescent="0.35">
      <c r="A13091" s="86">
        <v>46159</v>
      </c>
      <c r="B13091" s="87">
        <v>0.39583333333333331</v>
      </c>
      <c r="C13091">
        <v>3.4990000000000002E-5</v>
      </c>
    </row>
    <row r="13092" spans="1:3" x14ac:dyDescent="0.35">
      <c r="A13092" s="86">
        <v>46159</v>
      </c>
      <c r="B13092" s="87">
        <v>0.40625</v>
      </c>
      <c r="C13092">
        <v>3.7190000000000001E-5</v>
      </c>
    </row>
    <row r="13093" spans="1:3" x14ac:dyDescent="0.35">
      <c r="A13093" s="86">
        <v>46159</v>
      </c>
      <c r="B13093" s="87">
        <v>0.41666666666666669</v>
      </c>
      <c r="C13093">
        <v>3.8980000000000003E-5</v>
      </c>
    </row>
    <row r="13094" spans="1:3" x14ac:dyDescent="0.35">
      <c r="A13094" s="86">
        <v>46159</v>
      </c>
      <c r="B13094" s="87">
        <v>0.42708333333333331</v>
      </c>
      <c r="C13094">
        <v>4.032E-5</v>
      </c>
    </row>
    <row r="13095" spans="1:3" x14ac:dyDescent="0.35">
      <c r="A13095" s="86">
        <v>46159</v>
      </c>
      <c r="B13095" s="87">
        <v>0.4375</v>
      </c>
      <c r="C13095">
        <v>4.1349999999999995E-5</v>
      </c>
    </row>
    <row r="13096" spans="1:3" x14ac:dyDescent="0.35">
      <c r="A13096" s="86">
        <v>46159</v>
      </c>
      <c r="B13096" s="87">
        <v>0.44791666666666669</v>
      </c>
      <c r="C13096">
        <v>4.2279999999999995E-5</v>
      </c>
    </row>
    <row r="13097" spans="1:3" x14ac:dyDescent="0.35">
      <c r="A13097" s="86">
        <v>46159</v>
      </c>
      <c r="B13097" s="87">
        <v>0.45833333333333331</v>
      </c>
      <c r="C13097">
        <v>4.3260000000000003E-5</v>
      </c>
    </row>
    <row r="13098" spans="1:3" x14ac:dyDescent="0.35">
      <c r="A13098" s="86">
        <v>46159</v>
      </c>
      <c r="B13098" s="87">
        <v>0.46875</v>
      </c>
      <c r="C13098">
        <v>4.443E-5</v>
      </c>
    </row>
    <row r="13099" spans="1:3" x14ac:dyDescent="0.35">
      <c r="A13099" s="86">
        <v>46159</v>
      </c>
      <c r="B13099" s="87">
        <v>0.47916666666666669</v>
      </c>
      <c r="C13099">
        <v>4.5639999999999997E-5</v>
      </c>
    </row>
    <row r="13100" spans="1:3" x14ac:dyDescent="0.35">
      <c r="A13100" s="86">
        <v>46159</v>
      </c>
      <c r="B13100" s="87">
        <v>0.48958333333333331</v>
      </c>
      <c r="C13100">
        <v>4.6760000000000006E-5</v>
      </c>
    </row>
    <row r="13101" spans="1:3" x14ac:dyDescent="0.35">
      <c r="A13101" s="86">
        <v>46159</v>
      </c>
      <c r="B13101" s="87">
        <v>0.5</v>
      </c>
      <c r="C13101">
        <v>4.7540000000000002E-5</v>
      </c>
    </row>
    <row r="13102" spans="1:3" x14ac:dyDescent="0.35">
      <c r="A13102" s="86">
        <v>46159</v>
      </c>
      <c r="B13102" s="87">
        <v>0.51041666666666663</v>
      </c>
      <c r="C13102">
        <v>4.7879999999999996E-5</v>
      </c>
    </row>
    <row r="13103" spans="1:3" x14ac:dyDescent="0.35">
      <c r="A13103" s="86">
        <v>46159</v>
      </c>
      <c r="B13103" s="87">
        <v>0.52083333333333337</v>
      </c>
      <c r="C13103">
        <v>4.7669999999999996E-5</v>
      </c>
    </row>
    <row r="13104" spans="1:3" x14ac:dyDescent="0.35">
      <c r="A13104" s="86">
        <v>46159</v>
      </c>
      <c r="B13104" s="87">
        <v>0.53125</v>
      </c>
      <c r="C13104">
        <v>4.6820000000000002E-5</v>
      </c>
    </row>
    <row r="13105" spans="1:3" x14ac:dyDescent="0.35">
      <c r="A13105" s="86">
        <v>46159</v>
      </c>
      <c r="B13105" s="87">
        <v>0.54166666666666663</v>
      </c>
      <c r="C13105">
        <v>4.532E-5</v>
      </c>
    </row>
    <row r="13106" spans="1:3" x14ac:dyDescent="0.35">
      <c r="A13106" s="86">
        <v>46159</v>
      </c>
      <c r="B13106" s="87">
        <v>0.55208333333333337</v>
      </c>
      <c r="C13106">
        <v>4.3099999999999997E-5</v>
      </c>
    </row>
    <row r="13107" spans="1:3" x14ac:dyDescent="0.35">
      <c r="A13107" s="86">
        <v>46159</v>
      </c>
      <c r="B13107" s="87">
        <v>0.5625</v>
      </c>
      <c r="C13107">
        <v>4.053E-5</v>
      </c>
    </row>
    <row r="13108" spans="1:3" x14ac:dyDescent="0.35">
      <c r="A13108" s="86">
        <v>46159</v>
      </c>
      <c r="B13108" s="87">
        <v>0.57291666666666663</v>
      </c>
      <c r="C13108">
        <v>3.7900000000000006E-5</v>
      </c>
    </row>
    <row r="13109" spans="1:3" x14ac:dyDescent="0.35">
      <c r="A13109" s="86">
        <v>46159</v>
      </c>
      <c r="B13109" s="87">
        <v>0.58333333333333337</v>
      </c>
      <c r="C13109">
        <v>3.5620000000000001E-5</v>
      </c>
    </row>
    <row r="13110" spans="1:3" x14ac:dyDescent="0.35">
      <c r="A13110" s="86">
        <v>46159</v>
      </c>
      <c r="B13110" s="87">
        <v>0.59375</v>
      </c>
      <c r="C13110">
        <v>3.392E-5</v>
      </c>
    </row>
    <row r="13111" spans="1:3" x14ac:dyDescent="0.35">
      <c r="A13111" s="86">
        <v>46159</v>
      </c>
      <c r="B13111" s="87">
        <v>0.60416666666666663</v>
      </c>
      <c r="C13111">
        <v>3.2710000000000004E-5</v>
      </c>
    </row>
    <row r="13112" spans="1:3" x14ac:dyDescent="0.35">
      <c r="A13112" s="86">
        <v>46159</v>
      </c>
      <c r="B13112" s="87">
        <v>0.61458333333333337</v>
      </c>
      <c r="C13112">
        <v>3.1720000000000001E-5</v>
      </c>
    </row>
    <row r="13113" spans="1:3" x14ac:dyDescent="0.35">
      <c r="A13113" s="86">
        <v>46159</v>
      </c>
      <c r="B13113" s="87">
        <v>0.625</v>
      </c>
      <c r="C13113">
        <v>3.0759999999999997E-5</v>
      </c>
    </row>
    <row r="13114" spans="1:3" x14ac:dyDescent="0.35">
      <c r="A13114" s="86">
        <v>46159</v>
      </c>
      <c r="B13114" s="87">
        <v>0.63541666666666663</v>
      </c>
      <c r="C13114">
        <v>2.9659999999999997E-5</v>
      </c>
    </row>
    <row r="13115" spans="1:3" x14ac:dyDescent="0.35">
      <c r="A13115" s="86">
        <v>46159</v>
      </c>
      <c r="B13115" s="87">
        <v>0.64583333333333337</v>
      </c>
      <c r="C13115">
        <v>2.845E-5</v>
      </c>
    </row>
    <row r="13116" spans="1:3" x14ac:dyDescent="0.35">
      <c r="A13116" s="86">
        <v>46159</v>
      </c>
      <c r="B13116" s="87">
        <v>0.65625</v>
      </c>
      <c r="C13116">
        <v>2.724E-5</v>
      </c>
    </row>
    <row r="13117" spans="1:3" x14ac:dyDescent="0.35">
      <c r="A13117" s="86">
        <v>46159</v>
      </c>
      <c r="B13117" s="87">
        <v>0.66666666666666663</v>
      </c>
      <c r="C13117">
        <v>2.6100000000000001E-5</v>
      </c>
    </row>
    <row r="13118" spans="1:3" x14ac:dyDescent="0.35">
      <c r="A13118" s="86">
        <v>46159</v>
      </c>
      <c r="B13118" s="87">
        <v>0.67708333333333337</v>
      </c>
      <c r="C13118">
        <v>2.514E-5</v>
      </c>
    </row>
    <row r="13119" spans="1:3" x14ac:dyDescent="0.35">
      <c r="A13119" s="86">
        <v>46159</v>
      </c>
      <c r="B13119" s="87">
        <v>0.6875</v>
      </c>
      <c r="C13119">
        <v>2.44E-5</v>
      </c>
    </row>
    <row r="13120" spans="1:3" x14ac:dyDescent="0.35">
      <c r="A13120" s="86">
        <v>46159</v>
      </c>
      <c r="B13120" s="87">
        <v>0.69791666666666663</v>
      </c>
      <c r="C13120">
        <v>2.391E-5</v>
      </c>
    </row>
    <row r="13121" spans="1:3" x14ac:dyDescent="0.35">
      <c r="A13121" s="86">
        <v>46159</v>
      </c>
      <c r="B13121" s="87">
        <v>0.70833333333333337</v>
      </c>
      <c r="C13121">
        <v>2.368E-5</v>
      </c>
    </row>
    <row r="13122" spans="1:3" x14ac:dyDescent="0.35">
      <c r="A13122" s="86">
        <v>46159</v>
      </c>
      <c r="B13122" s="87">
        <v>0.71875</v>
      </c>
      <c r="C13122">
        <v>2.3770000000000001E-5</v>
      </c>
    </row>
    <row r="13123" spans="1:3" x14ac:dyDescent="0.35">
      <c r="A13123" s="86">
        <v>46159</v>
      </c>
      <c r="B13123" s="87">
        <v>0.72916666666666663</v>
      </c>
      <c r="C13123">
        <v>2.4129999999999998E-5</v>
      </c>
    </row>
    <row r="13124" spans="1:3" x14ac:dyDescent="0.35">
      <c r="A13124" s="86">
        <v>46159</v>
      </c>
      <c r="B13124" s="87">
        <v>0.73958333333333337</v>
      </c>
      <c r="C13124">
        <v>2.4729999999999999E-5</v>
      </c>
    </row>
    <row r="13125" spans="1:3" x14ac:dyDescent="0.35">
      <c r="A13125" s="86">
        <v>46159</v>
      </c>
      <c r="B13125" s="87">
        <v>0.75</v>
      </c>
      <c r="C13125">
        <v>2.5539999999999999E-5</v>
      </c>
    </row>
    <row r="13126" spans="1:3" x14ac:dyDescent="0.35">
      <c r="A13126" s="86">
        <v>46159</v>
      </c>
      <c r="B13126" s="87">
        <v>0.76041666666666663</v>
      </c>
      <c r="C13126">
        <v>2.6509999999999999E-5</v>
      </c>
    </row>
    <row r="13127" spans="1:3" x14ac:dyDescent="0.35">
      <c r="A13127" s="86">
        <v>46159</v>
      </c>
      <c r="B13127" s="87">
        <v>0.77083333333333337</v>
      </c>
      <c r="C13127">
        <v>2.7640000000000003E-5</v>
      </c>
    </row>
    <row r="13128" spans="1:3" x14ac:dyDescent="0.35">
      <c r="A13128" s="86">
        <v>46159</v>
      </c>
      <c r="B13128" s="87">
        <v>0.78125</v>
      </c>
      <c r="C13128">
        <v>2.8940000000000001E-5</v>
      </c>
    </row>
    <row r="13129" spans="1:3" x14ac:dyDescent="0.35">
      <c r="A13129" s="86">
        <v>46159</v>
      </c>
      <c r="B13129" s="87">
        <v>0.79166666666666663</v>
      </c>
      <c r="C13129">
        <v>3.04E-5</v>
      </c>
    </row>
    <row r="13130" spans="1:3" x14ac:dyDescent="0.35">
      <c r="A13130" s="86">
        <v>46159</v>
      </c>
      <c r="B13130" s="87">
        <v>0.80208333333333337</v>
      </c>
      <c r="C13130">
        <v>3.1989999999999997E-5</v>
      </c>
    </row>
    <row r="13131" spans="1:3" x14ac:dyDescent="0.35">
      <c r="A13131" s="86">
        <v>46159</v>
      </c>
      <c r="B13131" s="87">
        <v>0.8125</v>
      </c>
      <c r="C13131">
        <v>3.3559999999999997E-5</v>
      </c>
    </row>
    <row r="13132" spans="1:3" x14ac:dyDescent="0.35">
      <c r="A13132" s="86">
        <v>46159</v>
      </c>
      <c r="B13132" s="87">
        <v>0.82291666666666663</v>
      </c>
      <c r="C13132">
        <v>3.4879999999999998E-5</v>
      </c>
    </row>
    <row r="13133" spans="1:3" x14ac:dyDescent="0.35">
      <c r="A13133" s="86">
        <v>46159</v>
      </c>
      <c r="B13133" s="87">
        <v>0.83333333333333337</v>
      </c>
      <c r="C13133">
        <v>3.5799999999999996E-5</v>
      </c>
    </row>
    <row r="13134" spans="1:3" x14ac:dyDescent="0.35">
      <c r="A13134" s="86">
        <v>46159</v>
      </c>
      <c r="B13134" s="87">
        <v>0.84375</v>
      </c>
      <c r="C13134">
        <v>3.6159999999999999E-5</v>
      </c>
    </row>
    <row r="13135" spans="1:3" x14ac:dyDescent="0.35">
      <c r="A13135" s="86">
        <v>46159</v>
      </c>
      <c r="B13135" s="87">
        <v>0.85416666666666663</v>
      </c>
      <c r="C13135">
        <v>3.6020000000000004E-5</v>
      </c>
    </row>
    <row r="13136" spans="1:3" x14ac:dyDescent="0.35">
      <c r="A13136" s="86">
        <v>46159</v>
      </c>
      <c r="B13136" s="87">
        <v>0.86458333333333337</v>
      </c>
      <c r="C13136">
        <v>3.5620000000000001E-5</v>
      </c>
    </row>
    <row r="13137" spans="1:3" x14ac:dyDescent="0.35">
      <c r="A13137" s="86">
        <v>46159</v>
      </c>
      <c r="B13137" s="87">
        <v>0.875</v>
      </c>
      <c r="C13137">
        <v>3.506E-5</v>
      </c>
    </row>
    <row r="13138" spans="1:3" x14ac:dyDescent="0.35">
      <c r="A13138" s="86">
        <v>46159</v>
      </c>
      <c r="B13138" s="87">
        <v>0.88541666666666663</v>
      </c>
      <c r="C13138">
        <v>3.4479999999999995E-5</v>
      </c>
    </row>
    <row r="13139" spans="1:3" x14ac:dyDescent="0.35">
      <c r="A13139" s="86">
        <v>46159</v>
      </c>
      <c r="B13139" s="87">
        <v>0.89583333333333337</v>
      </c>
      <c r="C13139">
        <v>3.3939999999999997E-5</v>
      </c>
    </row>
    <row r="13140" spans="1:3" x14ac:dyDescent="0.35">
      <c r="A13140" s="86">
        <v>46159</v>
      </c>
      <c r="B13140" s="87">
        <v>0.90625</v>
      </c>
      <c r="C13140">
        <v>3.345E-5</v>
      </c>
    </row>
    <row r="13141" spans="1:3" x14ac:dyDescent="0.35">
      <c r="A13141" s="86">
        <v>46159</v>
      </c>
      <c r="B13141" s="87">
        <v>0.91666666666666663</v>
      </c>
      <c r="C13141">
        <v>3.3000000000000003E-5</v>
      </c>
    </row>
    <row r="13142" spans="1:3" x14ac:dyDescent="0.35">
      <c r="A13142" s="86">
        <v>46159</v>
      </c>
      <c r="B13142" s="87">
        <v>0.92708333333333337</v>
      </c>
      <c r="C13142">
        <v>3.2570000000000002E-5</v>
      </c>
    </row>
    <row r="13143" spans="1:3" x14ac:dyDescent="0.35">
      <c r="A13143" s="86">
        <v>46159</v>
      </c>
      <c r="B13143" s="87">
        <v>0.9375</v>
      </c>
      <c r="C13143">
        <v>3.2039999999999998E-5</v>
      </c>
    </row>
    <row r="13144" spans="1:3" x14ac:dyDescent="0.35">
      <c r="A13144" s="86">
        <v>46159</v>
      </c>
      <c r="B13144" s="87">
        <v>0.94791666666666663</v>
      </c>
      <c r="C13144">
        <v>3.1179999999999996E-5</v>
      </c>
    </row>
    <row r="13145" spans="1:3" x14ac:dyDescent="0.35">
      <c r="A13145" s="86">
        <v>46159</v>
      </c>
      <c r="B13145" s="87">
        <v>0.95833333333333337</v>
      </c>
      <c r="C13145">
        <v>2.9839999999999999E-5</v>
      </c>
    </row>
    <row r="13146" spans="1:3" x14ac:dyDescent="0.35">
      <c r="A13146" s="86">
        <v>46159</v>
      </c>
      <c r="B13146" s="87">
        <v>0.96875</v>
      </c>
      <c r="C13146">
        <v>2.7869999999999999E-5</v>
      </c>
    </row>
    <row r="13147" spans="1:3" x14ac:dyDescent="0.35">
      <c r="A13147" s="86">
        <v>46159</v>
      </c>
      <c r="B13147" s="87">
        <v>0.97916666666666663</v>
      </c>
      <c r="C13147">
        <v>2.5489999999999998E-5</v>
      </c>
    </row>
    <row r="13148" spans="1:3" x14ac:dyDescent="0.35">
      <c r="A13148" s="86">
        <v>46159</v>
      </c>
      <c r="B13148" s="87">
        <v>0.98958333333333337</v>
      </c>
      <c r="C13148">
        <v>2.2970000000000002E-5</v>
      </c>
    </row>
    <row r="13149" spans="1:3" x14ac:dyDescent="0.35">
      <c r="A13149" s="86">
        <v>46160</v>
      </c>
      <c r="B13149" s="87">
        <v>0</v>
      </c>
      <c r="C13149">
        <v>2.052E-5</v>
      </c>
    </row>
    <row r="13150" spans="1:3" x14ac:dyDescent="0.35">
      <c r="A13150" s="86">
        <v>46160</v>
      </c>
      <c r="B13150" s="87">
        <v>1.0416666666666666E-2</v>
      </c>
      <c r="C13150">
        <v>1.927E-5</v>
      </c>
    </row>
    <row r="13151" spans="1:3" x14ac:dyDescent="0.35">
      <c r="A13151" s="86">
        <v>46160</v>
      </c>
      <c r="B13151" s="87">
        <v>2.0833333333333332E-2</v>
      </c>
      <c r="C13151">
        <v>1.717E-5</v>
      </c>
    </row>
    <row r="13152" spans="1:3" x14ac:dyDescent="0.35">
      <c r="A13152" s="86">
        <v>46160</v>
      </c>
      <c r="B13152" s="87">
        <v>3.125E-2</v>
      </c>
      <c r="C13152">
        <v>1.5360000000000002E-5</v>
      </c>
    </row>
    <row r="13153" spans="1:3" x14ac:dyDescent="0.35">
      <c r="A13153" s="86">
        <v>46160</v>
      </c>
      <c r="B13153" s="87">
        <v>4.1666666666666664E-2</v>
      </c>
      <c r="C13153">
        <v>1.393E-5</v>
      </c>
    </row>
    <row r="13154" spans="1:3" x14ac:dyDescent="0.35">
      <c r="A13154" s="86">
        <v>46160</v>
      </c>
      <c r="B13154" s="87">
        <v>5.2083333333333336E-2</v>
      </c>
      <c r="C13154">
        <v>1.295E-5</v>
      </c>
    </row>
    <row r="13155" spans="1:3" x14ac:dyDescent="0.35">
      <c r="A13155" s="86">
        <v>46160</v>
      </c>
      <c r="B13155" s="87">
        <v>6.25E-2</v>
      </c>
      <c r="C13155">
        <v>1.235E-5</v>
      </c>
    </row>
    <row r="13156" spans="1:3" x14ac:dyDescent="0.35">
      <c r="A13156" s="86">
        <v>46160</v>
      </c>
      <c r="B13156" s="87">
        <v>7.2916666666666671E-2</v>
      </c>
      <c r="C13156">
        <v>1.1969999999999999E-5</v>
      </c>
    </row>
    <row r="13157" spans="1:3" x14ac:dyDescent="0.35">
      <c r="A13157" s="86">
        <v>46160</v>
      </c>
      <c r="B13157" s="87">
        <v>8.3333333333333329E-2</v>
      </c>
      <c r="C13157">
        <v>1.17E-5</v>
      </c>
    </row>
    <row r="13158" spans="1:3" x14ac:dyDescent="0.35">
      <c r="A13158" s="86">
        <v>46160</v>
      </c>
      <c r="B13158" s="87">
        <v>9.375E-2</v>
      </c>
      <c r="C13158">
        <v>1.146E-5</v>
      </c>
    </row>
    <row r="13159" spans="1:3" x14ac:dyDescent="0.35">
      <c r="A13159" s="86">
        <v>46160</v>
      </c>
      <c r="B13159" s="87">
        <v>0.10416666666666667</v>
      </c>
      <c r="C13159">
        <v>1.1230000000000001E-5</v>
      </c>
    </row>
    <row r="13160" spans="1:3" x14ac:dyDescent="0.35">
      <c r="A13160" s="86">
        <v>46160</v>
      </c>
      <c r="B13160" s="87">
        <v>0.11458333333333333</v>
      </c>
      <c r="C13160">
        <v>1.098E-5</v>
      </c>
    </row>
    <row r="13161" spans="1:3" x14ac:dyDescent="0.35">
      <c r="A13161" s="86">
        <v>46160</v>
      </c>
      <c r="B13161" s="87">
        <v>0.125</v>
      </c>
      <c r="C13161">
        <v>1.079E-5</v>
      </c>
    </row>
    <row r="13162" spans="1:3" x14ac:dyDescent="0.35">
      <c r="A13162" s="86">
        <v>46160</v>
      </c>
      <c r="B13162" s="87">
        <v>0.13541666666666666</v>
      </c>
      <c r="C13162">
        <v>1.061E-5</v>
      </c>
    </row>
    <row r="13163" spans="1:3" x14ac:dyDescent="0.35">
      <c r="A13163" s="86">
        <v>46160</v>
      </c>
      <c r="B13163" s="87">
        <v>0.14583333333333334</v>
      </c>
      <c r="C13163">
        <v>1.047E-5</v>
      </c>
    </row>
    <row r="13164" spans="1:3" x14ac:dyDescent="0.35">
      <c r="A13164" s="86">
        <v>46160</v>
      </c>
      <c r="B13164" s="87">
        <v>0.15625</v>
      </c>
      <c r="C13164">
        <v>1.0380000000000001E-5</v>
      </c>
    </row>
    <row r="13165" spans="1:3" x14ac:dyDescent="0.35">
      <c r="A13165" s="86">
        <v>46160</v>
      </c>
      <c r="B13165" s="87">
        <v>0.16666666666666666</v>
      </c>
      <c r="C13165">
        <v>1.0399999999999999E-5</v>
      </c>
    </row>
    <row r="13166" spans="1:3" x14ac:dyDescent="0.35">
      <c r="A13166" s="86">
        <v>46160</v>
      </c>
      <c r="B13166" s="87">
        <v>0.17708333333333334</v>
      </c>
      <c r="C13166">
        <v>1.0519999999999999E-5</v>
      </c>
    </row>
    <row r="13167" spans="1:3" x14ac:dyDescent="0.35">
      <c r="A13167" s="86">
        <v>46160</v>
      </c>
      <c r="B13167" s="87">
        <v>0.1875</v>
      </c>
      <c r="C13167">
        <v>1.0720000000000001E-5</v>
      </c>
    </row>
    <row r="13168" spans="1:3" x14ac:dyDescent="0.35">
      <c r="A13168" s="86">
        <v>46160</v>
      </c>
      <c r="B13168" s="87">
        <v>0.19791666666666666</v>
      </c>
      <c r="C13168">
        <v>1.1010000000000001E-5</v>
      </c>
    </row>
    <row r="13169" spans="1:3" x14ac:dyDescent="0.35">
      <c r="A13169" s="86">
        <v>46160</v>
      </c>
      <c r="B13169" s="87">
        <v>0.20833333333333334</v>
      </c>
      <c r="C13169">
        <v>1.134E-5</v>
      </c>
    </row>
    <row r="13170" spans="1:3" x14ac:dyDescent="0.35">
      <c r="A13170" s="86">
        <v>46160</v>
      </c>
      <c r="B13170" s="87">
        <v>0.21875</v>
      </c>
      <c r="C13170">
        <v>1.1769999999999999E-5</v>
      </c>
    </row>
    <row r="13171" spans="1:3" x14ac:dyDescent="0.35">
      <c r="A13171" s="86">
        <v>46160</v>
      </c>
      <c r="B13171" s="87">
        <v>0.22916666666666666</v>
      </c>
      <c r="C13171">
        <v>1.241E-5</v>
      </c>
    </row>
    <row r="13172" spans="1:3" x14ac:dyDescent="0.35">
      <c r="A13172" s="86">
        <v>46160</v>
      </c>
      <c r="B13172" s="87">
        <v>0.23958333333333334</v>
      </c>
      <c r="C13172">
        <v>1.3509999999999999E-5</v>
      </c>
    </row>
    <row r="13173" spans="1:3" x14ac:dyDescent="0.35">
      <c r="A13173" s="86">
        <v>46160</v>
      </c>
      <c r="B13173" s="87">
        <v>0.25</v>
      </c>
      <c r="C13173">
        <v>1.522E-5</v>
      </c>
    </row>
    <row r="13174" spans="1:3" x14ac:dyDescent="0.35">
      <c r="A13174" s="86">
        <v>46160</v>
      </c>
      <c r="B13174" s="87">
        <v>0.26041666666666669</v>
      </c>
      <c r="C13174">
        <v>1.768E-5</v>
      </c>
    </row>
    <row r="13175" spans="1:3" x14ac:dyDescent="0.35">
      <c r="A13175" s="86">
        <v>46160</v>
      </c>
      <c r="B13175" s="87">
        <v>0.27083333333333331</v>
      </c>
      <c r="C13175">
        <v>2.054E-5</v>
      </c>
    </row>
    <row r="13176" spans="1:3" x14ac:dyDescent="0.35">
      <c r="A13176" s="86">
        <v>46160</v>
      </c>
      <c r="B13176" s="87">
        <v>0.28125</v>
      </c>
      <c r="C13176">
        <v>2.3380000000000003E-5</v>
      </c>
    </row>
    <row r="13177" spans="1:3" x14ac:dyDescent="0.35">
      <c r="A13177" s="86">
        <v>46160</v>
      </c>
      <c r="B13177" s="87">
        <v>0.29166666666666669</v>
      </c>
      <c r="C13177">
        <v>2.5829999999999998E-5</v>
      </c>
    </row>
    <row r="13178" spans="1:3" x14ac:dyDescent="0.35">
      <c r="A13178" s="86">
        <v>46160</v>
      </c>
      <c r="B13178" s="87">
        <v>0.30208333333333331</v>
      </c>
      <c r="C13178">
        <v>2.7570000000000002E-5</v>
      </c>
    </row>
    <row r="13179" spans="1:3" x14ac:dyDescent="0.35">
      <c r="A13179" s="86">
        <v>46160</v>
      </c>
      <c r="B13179" s="87">
        <v>0.3125</v>
      </c>
      <c r="C13179">
        <v>2.8709999999999998E-5</v>
      </c>
    </row>
    <row r="13180" spans="1:3" x14ac:dyDescent="0.35">
      <c r="A13180" s="86">
        <v>46160</v>
      </c>
      <c r="B13180" s="87">
        <v>0.32291666666666669</v>
      </c>
      <c r="C13180">
        <v>2.9470000000000001E-5</v>
      </c>
    </row>
    <row r="13181" spans="1:3" x14ac:dyDescent="0.35">
      <c r="A13181" s="86">
        <v>46160</v>
      </c>
      <c r="B13181" s="87">
        <v>0.33333333333333331</v>
      </c>
      <c r="C13181">
        <v>3.0089999999999998E-5</v>
      </c>
    </row>
    <row r="13182" spans="1:3" x14ac:dyDescent="0.35">
      <c r="A13182" s="86">
        <v>46160</v>
      </c>
      <c r="B13182" s="87">
        <v>0.34375</v>
      </c>
      <c r="C13182">
        <v>3.0759999999999997E-5</v>
      </c>
    </row>
    <row r="13183" spans="1:3" x14ac:dyDescent="0.35">
      <c r="A13183" s="86">
        <v>46160</v>
      </c>
      <c r="B13183" s="87">
        <v>0.35416666666666669</v>
      </c>
      <c r="C13183">
        <v>3.1409999999999999E-5</v>
      </c>
    </row>
    <row r="13184" spans="1:3" x14ac:dyDescent="0.35">
      <c r="A13184" s="86">
        <v>46160</v>
      </c>
      <c r="B13184" s="87">
        <v>0.36458333333333331</v>
      </c>
      <c r="C13184">
        <v>3.1970000000000001E-5</v>
      </c>
    </row>
    <row r="13185" spans="1:3" x14ac:dyDescent="0.35">
      <c r="A13185" s="86">
        <v>46160</v>
      </c>
      <c r="B13185" s="87">
        <v>0.375</v>
      </c>
      <c r="C13185">
        <v>3.2320000000000002E-5</v>
      </c>
    </row>
    <row r="13186" spans="1:3" x14ac:dyDescent="0.35">
      <c r="A13186" s="86">
        <v>46160</v>
      </c>
      <c r="B13186" s="87">
        <v>0.38541666666666669</v>
      </c>
      <c r="C13186">
        <v>3.2439999999999994E-5</v>
      </c>
    </row>
    <row r="13187" spans="1:3" x14ac:dyDescent="0.35">
      <c r="A13187" s="86">
        <v>46160</v>
      </c>
      <c r="B13187" s="87">
        <v>0.39583333333333331</v>
      </c>
      <c r="C13187">
        <v>3.2349999999999994E-5</v>
      </c>
    </row>
    <row r="13188" spans="1:3" x14ac:dyDescent="0.35">
      <c r="A13188" s="86">
        <v>46160</v>
      </c>
      <c r="B13188" s="87">
        <v>0.40625</v>
      </c>
      <c r="C13188">
        <v>3.2099999999999994E-5</v>
      </c>
    </row>
    <row r="13189" spans="1:3" x14ac:dyDescent="0.35">
      <c r="A13189" s="86">
        <v>46160</v>
      </c>
      <c r="B13189" s="87">
        <v>0.41666666666666669</v>
      </c>
      <c r="C13189">
        <v>3.1770000000000002E-5</v>
      </c>
    </row>
    <row r="13190" spans="1:3" x14ac:dyDescent="0.35">
      <c r="A13190" s="86">
        <v>46160</v>
      </c>
      <c r="B13190" s="87">
        <v>0.42708333333333331</v>
      </c>
      <c r="C13190">
        <v>3.1430000000000002E-5</v>
      </c>
    </row>
    <row r="13191" spans="1:3" x14ac:dyDescent="0.35">
      <c r="A13191" s="86">
        <v>46160</v>
      </c>
      <c r="B13191" s="87">
        <v>0.4375</v>
      </c>
      <c r="C13191">
        <v>3.1149999999999998E-5</v>
      </c>
    </row>
    <row r="13192" spans="1:3" x14ac:dyDescent="0.35">
      <c r="A13192" s="86">
        <v>46160</v>
      </c>
      <c r="B13192" s="87">
        <v>0.44791666666666669</v>
      </c>
      <c r="C13192">
        <v>3.0920000000000002E-5</v>
      </c>
    </row>
    <row r="13193" spans="1:3" x14ac:dyDescent="0.35">
      <c r="A13193" s="86">
        <v>46160</v>
      </c>
      <c r="B13193" s="87">
        <v>0.45833333333333331</v>
      </c>
      <c r="C13193">
        <v>3.0849999999999998E-5</v>
      </c>
    </row>
    <row r="13194" spans="1:3" x14ac:dyDescent="0.35">
      <c r="A13194" s="86">
        <v>46160</v>
      </c>
      <c r="B13194" s="87">
        <v>0.46875</v>
      </c>
      <c r="C13194">
        <v>3.0939999999999999E-5</v>
      </c>
    </row>
    <row r="13195" spans="1:3" x14ac:dyDescent="0.35">
      <c r="A13195" s="86">
        <v>46160</v>
      </c>
      <c r="B13195" s="87">
        <v>0.47916666666666669</v>
      </c>
      <c r="C13195">
        <v>3.1280000000000005E-5</v>
      </c>
    </row>
    <row r="13196" spans="1:3" x14ac:dyDescent="0.35">
      <c r="A13196" s="86">
        <v>46160</v>
      </c>
      <c r="B13196" s="87">
        <v>0.48958333333333331</v>
      </c>
      <c r="C13196">
        <v>3.1829999999999998E-5</v>
      </c>
    </row>
    <row r="13197" spans="1:3" x14ac:dyDescent="0.35">
      <c r="A13197" s="86">
        <v>46160</v>
      </c>
      <c r="B13197" s="87">
        <v>0.5</v>
      </c>
      <c r="C13197">
        <v>3.2710000000000004E-5</v>
      </c>
    </row>
    <row r="13198" spans="1:3" x14ac:dyDescent="0.35">
      <c r="A13198" s="86">
        <v>46160</v>
      </c>
      <c r="B13198" s="87">
        <v>0.51041666666666663</v>
      </c>
      <c r="C13198">
        <v>3.3820000000000005E-5</v>
      </c>
    </row>
    <row r="13199" spans="1:3" x14ac:dyDescent="0.35">
      <c r="A13199" s="86">
        <v>46160</v>
      </c>
      <c r="B13199" s="87">
        <v>0.52083333333333337</v>
      </c>
      <c r="C13199">
        <v>3.4990000000000002E-5</v>
      </c>
    </row>
    <row r="13200" spans="1:3" x14ac:dyDescent="0.35">
      <c r="A13200" s="86">
        <v>46160</v>
      </c>
      <c r="B13200" s="87">
        <v>0.53125</v>
      </c>
      <c r="C13200">
        <v>3.5880000000000002E-5</v>
      </c>
    </row>
    <row r="13201" spans="1:3" x14ac:dyDescent="0.35">
      <c r="A13201" s="86">
        <v>46160</v>
      </c>
      <c r="B13201" s="87">
        <v>0.54166666666666663</v>
      </c>
      <c r="C13201">
        <v>3.6239999999999999E-5</v>
      </c>
    </row>
    <row r="13202" spans="1:3" x14ac:dyDescent="0.35">
      <c r="A13202" s="86">
        <v>46160</v>
      </c>
      <c r="B13202" s="87">
        <v>0.55208333333333337</v>
      </c>
      <c r="C13202">
        <v>3.5830000000000001E-5</v>
      </c>
    </row>
    <row r="13203" spans="1:3" x14ac:dyDescent="0.35">
      <c r="A13203" s="86">
        <v>46160</v>
      </c>
      <c r="B13203" s="87">
        <v>0.5625</v>
      </c>
      <c r="C13203">
        <v>3.485E-5</v>
      </c>
    </row>
    <row r="13204" spans="1:3" x14ac:dyDescent="0.35">
      <c r="A13204" s="86">
        <v>46160</v>
      </c>
      <c r="B13204" s="87">
        <v>0.57291666666666663</v>
      </c>
      <c r="C13204">
        <v>3.3529999999999999E-5</v>
      </c>
    </row>
    <row r="13205" spans="1:3" x14ac:dyDescent="0.35">
      <c r="A13205" s="86">
        <v>46160</v>
      </c>
      <c r="B13205" s="87">
        <v>0.58333333333333337</v>
      </c>
      <c r="C13205">
        <v>3.2149999999999995E-5</v>
      </c>
    </row>
    <row r="13206" spans="1:3" x14ac:dyDescent="0.35">
      <c r="A13206" s="86">
        <v>46160</v>
      </c>
      <c r="B13206" s="87">
        <v>0.59375</v>
      </c>
      <c r="C13206">
        <v>3.0899999999999999E-5</v>
      </c>
    </row>
    <row r="13207" spans="1:3" x14ac:dyDescent="0.35">
      <c r="A13207" s="86">
        <v>46160</v>
      </c>
      <c r="B13207" s="87">
        <v>0.60416666666666663</v>
      </c>
      <c r="C13207">
        <v>2.9819999999999999E-5</v>
      </c>
    </row>
    <row r="13208" spans="1:3" x14ac:dyDescent="0.35">
      <c r="A13208" s="86">
        <v>46160</v>
      </c>
      <c r="B13208" s="87">
        <v>0.61458333333333337</v>
      </c>
      <c r="C13208">
        <v>2.889E-5</v>
      </c>
    </row>
    <row r="13209" spans="1:3" x14ac:dyDescent="0.35">
      <c r="A13209" s="86">
        <v>46160</v>
      </c>
      <c r="B13209" s="87">
        <v>0.625</v>
      </c>
      <c r="C13209">
        <v>2.8070000000000001E-5</v>
      </c>
    </row>
    <row r="13210" spans="1:3" x14ac:dyDescent="0.35">
      <c r="A13210" s="86">
        <v>46160</v>
      </c>
      <c r="B13210" s="87">
        <v>0.63541666666666663</v>
      </c>
      <c r="C13210">
        <v>2.7319999999999999E-5</v>
      </c>
    </row>
    <row r="13211" spans="1:3" x14ac:dyDescent="0.35">
      <c r="A13211" s="86">
        <v>46160</v>
      </c>
      <c r="B13211" s="87">
        <v>0.64583333333333337</v>
      </c>
      <c r="C13211">
        <v>2.6700000000000002E-5</v>
      </c>
    </row>
    <row r="13212" spans="1:3" x14ac:dyDescent="0.35">
      <c r="A13212" s="86">
        <v>46160</v>
      </c>
      <c r="B13212" s="87">
        <v>0.65625</v>
      </c>
      <c r="C13212">
        <v>2.6210000000000001E-5</v>
      </c>
    </row>
    <row r="13213" spans="1:3" x14ac:dyDescent="0.35">
      <c r="A13213" s="86">
        <v>46160</v>
      </c>
      <c r="B13213" s="87">
        <v>0.66666666666666663</v>
      </c>
      <c r="C13213">
        <v>2.5829999999999998E-5</v>
      </c>
    </row>
    <row r="13214" spans="1:3" x14ac:dyDescent="0.35">
      <c r="A13214" s="86">
        <v>46160</v>
      </c>
      <c r="B13214" s="87">
        <v>0.67708333333333337</v>
      </c>
      <c r="C13214">
        <v>2.5579999999999999E-5</v>
      </c>
    </row>
    <row r="13215" spans="1:3" x14ac:dyDescent="0.35">
      <c r="A13215" s="86">
        <v>46160</v>
      </c>
      <c r="B13215" s="87">
        <v>0.6875</v>
      </c>
      <c r="C13215">
        <v>2.5489999999999998E-5</v>
      </c>
    </row>
    <row r="13216" spans="1:3" x14ac:dyDescent="0.35">
      <c r="A13216" s="86">
        <v>46160</v>
      </c>
      <c r="B13216" s="87">
        <v>0.69791666666666663</v>
      </c>
      <c r="C13216">
        <v>2.5579999999999999E-5</v>
      </c>
    </row>
    <row r="13217" spans="1:3" x14ac:dyDescent="0.35">
      <c r="A13217" s="86">
        <v>46160</v>
      </c>
      <c r="B13217" s="87">
        <v>0.70833333333333337</v>
      </c>
      <c r="C13217">
        <v>2.5829999999999998E-5</v>
      </c>
    </row>
    <row r="13218" spans="1:3" x14ac:dyDescent="0.35">
      <c r="A13218" s="86">
        <v>46160</v>
      </c>
      <c r="B13218" s="87">
        <v>0.71875</v>
      </c>
      <c r="C13218">
        <v>2.6249999999999998E-5</v>
      </c>
    </row>
    <row r="13219" spans="1:3" x14ac:dyDescent="0.35">
      <c r="A13219" s="86">
        <v>46160</v>
      </c>
      <c r="B13219" s="87">
        <v>0.72916666666666663</v>
      </c>
      <c r="C13219">
        <v>2.6859999999999997E-5</v>
      </c>
    </row>
    <row r="13220" spans="1:3" x14ac:dyDescent="0.35">
      <c r="A13220" s="86">
        <v>46160</v>
      </c>
      <c r="B13220" s="87">
        <v>0.73958333333333337</v>
      </c>
      <c r="C13220">
        <v>2.7659999999999999E-5</v>
      </c>
    </row>
    <row r="13221" spans="1:3" x14ac:dyDescent="0.35">
      <c r="A13221" s="86">
        <v>46160</v>
      </c>
      <c r="B13221" s="87">
        <v>0.75</v>
      </c>
      <c r="C13221">
        <v>2.862E-5</v>
      </c>
    </row>
    <row r="13222" spans="1:3" x14ac:dyDescent="0.35">
      <c r="A13222" s="86">
        <v>46160</v>
      </c>
      <c r="B13222" s="87">
        <v>0.76041666666666663</v>
      </c>
      <c r="C13222">
        <v>2.974E-5</v>
      </c>
    </row>
    <row r="13223" spans="1:3" x14ac:dyDescent="0.35">
      <c r="A13223" s="86">
        <v>46160</v>
      </c>
      <c r="B13223" s="87">
        <v>0.77083333333333337</v>
      </c>
      <c r="C13223">
        <v>3.1009999999999996E-5</v>
      </c>
    </row>
    <row r="13224" spans="1:3" x14ac:dyDescent="0.35">
      <c r="A13224" s="86">
        <v>46160</v>
      </c>
      <c r="B13224" s="87">
        <v>0.78125</v>
      </c>
      <c r="C13224">
        <v>3.2400000000000001E-5</v>
      </c>
    </row>
    <row r="13225" spans="1:3" x14ac:dyDescent="0.35">
      <c r="A13225" s="86">
        <v>46160</v>
      </c>
      <c r="B13225" s="87">
        <v>0.79166666666666663</v>
      </c>
      <c r="C13225">
        <v>3.3820000000000005E-5</v>
      </c>
    </row>
    <row r="13226" spans="1:3" x14ac:dyDescent="0.35">
      <c r="A13226" s="86">
        <v>46160</v>
      </c>
      <c r="B13226" s="87">
        <v>0.80208333333333337</v>
      </c>
      <c r="C13226">
        <v>3.5249999999999996E-5</v>
      </c>
    </row>
    <row r="13227" spans="1:3" x14ac:dyDescent="0.35">
      <c r="A13227" s="86">
        <v>46160</v>
      </c>
      <c r="B13227" s="87">
        <v>0.8125</v>
      </c>
      <c r="C13227">
        <v>3.6569999999999997E-5</v>
      </c>
    </row>
    <row r="13228" spans="1:3" x14ac:dyDescent="0.35">
      <c r="A13228" s="86">
        <v>46160</v>
      </c>
      <c r="B13228" s="87">
        <v>0.82291666666666663</v>
      </c>
      <c r="C13228">
        <v>3.7580000000000003E-5</v>
      </c>
    </row>
    <row r="13229" spans="1:3" x14ac:dyDescent="0.35">
      <c r="A13229" s="86">
        <v>46160</v>
      </c>
      <c r="B13229" s="87">
        <v>0.83333333333333337</v>
      </c>
      <c r="C13229">
        <v>3.8080000000000001E-5</v>
      </c>
    </row>
    <row r="13230" spans="1:3" x14ac:dyDescent="0.35">
      <c r="A13230" s="86">
        <v>46160</v>
      </c>
      <c r="B13230" s="87">
        <v>0.84375</v>
      </c>
      <c r="C13230">
        <v>3.8039999999999995E-5</v>
      </c>
    </row>
    <row r="13231" spans="1:3" x14ac:dyDescent="0.35">
      <c r="A13231" s="86">
        <v>46160</v>
      </c>
      <c r="B13231" s="87">
        <v>0.85416666666666663</v>
      </c>
      <c r="C13231">
        <v>3.7580000000000003E-5</v>
      </c>
    </row>
    <row r="13232" spans="1:3" x14ac:dyDescent="0.35">
      <c r="A13232" s="86">
        <v>46160</v>
      </c>
      <c r="B13232" s="87">
        <v>0.86458333333333337</v>
      </c>
      <c r="C13232">
        <v>3.6909999999999997E-5</v>
      </c>
    </row>
    <row r="13233" spans="1:3" x14ac:dyDescent="0.35">
      <c r="A13233" s="86">
        <v>46160</v>
      </c>
      <c r="B13233" s="87">
        <v>0.875</v>
      </c>
      <c r="C13233">
        <v>3.6239999999999999E-5</v>
      </c>
    </row>
    <row r="13234" spans="1:3" x14ac:dyDescent="0.35">
      <c r="A13234" s="86">
        <v>46160</v>
      </c>
      <c r="B13234" s="87">
        <v>0.88541666666666663</v>
      </c>
      <c r="C13234">
        <v>3.574E-5</v>
      </c>
    </row>
    <row r="13235" spans="1:3" x14ac:dyDescent="0.35">
      <c r="A13235" s="86">
        <v>46160</v>
      </c>
      <c r="B13235" s="87">
        <v>0.89583333333333337</v>
      </c>
      <c r="C13235">
        <v>3.536E-5</v>
      </c>
    </row>
    <row r="13236" spans="1:3" x14ac:dyDescent="0.35">
      <c r="A13236" s="86">
        <v>46160</v>
      </c>
      <c r="B13236" s="87">
        <v>0.90625</v>
      </c>
      <c r="C13236">
        <v>3.5000000000000004E-5</v>
      </c>
    </row>
    <row r="13237" spans="1:3" x14ac:dyDescent="0.35">
      <c r="A13237" s="86">
        <v>46160</v>
      </c>
      <c r="B13237" s="87">
        <v>0.91666666666666663</v>
      </c>
      <c r="C13237">
        <v>3.4560000000000001E-5</v>
      </c>
    </row>
    <row r="13238" spans="1:3" x14ac:dyDescent="0.35">
      <c r="A13238" s="86">
        <v>46160</v>
      </c>
      <c r="B13238" s="87">
        <v>0.92708333333333337</v>
      </c>
      <c r="C13238">
        <v>3.3910000000000006E-5</v>
      </c>
    </row>
    <row r="13239" spans="1:3" x14ac:dyDescent="0.35">
      <c r="A13239" s="86">
        <v>46160</v>
      </c>
      <c r="B13239" s="87">
        <v>0.9375</v>
      </c>
      <c r="C13239">
        <v>3.3019999999999999E-5</v>
      </c>
    </row>
    <row r="13240" spans="1:3" x14ac:dyDescent="0.35">
      <c r="A13240" s="86">
        <v>46160</v>
      </c>
      <c r="B13240" s="87">
        <v>0.94791666666666663</v>
      </c>
      <c r="C13240">
        <v>3.1820000000000004E-5</v>
      </c>
    </row>
    <row r="13241" spans="1:3" x14ac:dyDescent="0.35">
      <c r="A13241" s="86">
        <v>46160</v>
      </c>
      <c r="B13241" s="87">
        <v>0.95833333333333337</v>
      </c>
      <c r="C13241">
        <v>3.0300000000000001E-5</v>
      </c>
    </row>
    <row r="13242" spans="1:3" x14ac:dyDescent="0.35">
      <c r="A13242" s="86">
        <v>46160</v>
      </c>
      <c r="B13242" s="87">
        <v>0.96875</v>
      </c>
      <c r="C13242">
        <v>2.8400000000000003E-5</v>
      </c>
    </row>
    <row r="13243" spans="1:3" x14ac:dyDescent="0.35">
      <c r="A13243" s="86">
        <v>46160</v>
      </c>
      <c r="B13243" s="87">
        <v>0.97916666666666663</v>
      </c>
      <c r="C13243">
        <v>2.6230000000000001E-5</v>
      </c>
    </row>
    <row r="13244" spans="1:3" x14ac:dyDescent="0.35">
      <c r="A13244" s="86">
        <v>46160</v>
      </c>
      <c r="B13244" s="87">
        <v>0.98958333333333337</v>
      </c>
      <c r="C13244">
        <v>2.391E-5</v>
      </c>
    </row>
    <row r="13245" spans="1:3" x14ac:dyDescent="0.35">
      <c r="A13245" s="86">
        <v>46161</v>
      </c>
      <c r="B13245" s="87">
        <v>0</v>
      </c>
      <c r="C13245">
        <v>2.1549999999999999E-5</v>
      </c>
    </row>
    <row r="13246" spans="1:3" x14ac:dyDescent="0.35">
      <c r="A13246" s="86">
        <v>46161</v>
      </c>
      <c r="B13246" s="87">
        <v>1.0416666666666666E-2</v>
      </c>
      <c r="C13246">
        <v>1.9199999999999999E-5</v>
      </c>
    </row>
    <row r="13247" spans="1:3" x14ac:dyDescent="0.35">
      <c r="A13247" s="86">
        <v>46161</v>
      </c>
      <c r="B13247" s="87">
        <v>2.0833333333333332E-2</v>
      </c>
      <c r="C13247">
        <v>1.7110000000000001E-5</v>
      </c>
    </row>
    <row r="13248" spans="1:3" x14ac:dyDescent="0.35">
      <c r="A13248" s="86">
        <v>46161</v>
      </c>
      <c r="B13248" s="87">
        <v>3.125E-2</v>
      </c>
      <c r="C13248">
        <v>1.5310000000000001E-5</v>
      </c>
    </row>
    <row r="13249" spans="1:3" x14ac:dyDescent="0.35">
      <c r="A13249" s="86">
        <v>46161</v>
      </c>
      <c r="B13249" s="87">
        <v>4.1666666666666664E-2</v>
      </c>
      <c r="C13249">
        <v>1.3879999999999999E-5</v>
      </c>
    </row>
    <row r="13250" spans="1:3" x14ac:dyDescent="0.35">
      <c r="A13250" s="86">
        <v>46161</v>
      </c>
      <c r="B13250" s="87">
        <v>5.2083333333333336E-2</v>
      </c>
      <c r="C13250">
        <v>1.29E-5</v>
      </c>
    </row>
    <row r="13251" spans="1:3" x14ac:dyDescent="0.35">
      <c r="A13251" s="86">
        <v>46161</v>
      </c>
      <c r="B13251" s="87">
        <v>6.25E-2</v>
      </c>
      <c r="C13251">
        <v>1.2309999999999999E-5</v>
      </c>
    </row>
    <row r="13252" spans="1:3" x14ac:dyDescent="0.35">
      <c r="A13252" s="86">
        <v>46161</v>
      </c>
      <c r="B13252" s="87">
        <v>7.2916666666666671E-2</v>
      </c>
      <c r="C13252">
        <v>1.1919999999999999E-5</v>
      </c>
    </row>
    <row r="13253" spans="1:3" x14ac:dyDescent="0.35">
      <c r="A13253" s="86">
        <v>46161</v>
      </c>
      <c r="B13253" s="87">
        <v>8.3333333333333329E-2</v>
      </c>
      <c r="C13253">
        <v>1.166E-5</v>
      </c>
    </row>
    <row r="13254" spans="1:3" x14ac:dyDescent="0.35">
      <c r="A13254" s="86">
        <v>46161</v>
      </c>
      <c r="B13254" s="87">
        <v>9.375E-2</v>
      </c>
      <c r="C13254">
        <v>1.1419999999999999E-5</v>
      </c>
    </row>
    <row r="13255" spans="1:3" x14ac:dyDescent="0.35">
      <c r="A13255" s="86">
        <v>46161</v>
      </c>
      <c r="B13255" s="87">
        <v>0.10416666666666667</v>
      </c>
      <c r="C13255">
        <v>1.119E-5</v>
      </c>
    </row>
    <row r="13256" spans="1:3" x14ac:dyDescent="0.35">
      <c r="A13256" s="86">
        <v>46161</v>
      </c>
      <c r="B13256" s="87">
        <v>0.11458333333333333</v>
      </c>
      <c r="C13256">
        <v>1.095E-5</v>
      </c>
    </row>
    <row r="13257" spans="1:3" x14ac:dyDescent="0.35">
      <c r="A13257" s="86">
        <v>46161</v>
      </c>
      <c r="B13257" s="87">
        <v>0.125</v>
      </c>
      <c r="C13257">
        <v>1.0749999999999999E-5</v>
      </c>
    </row>
    <row r="13258" spans="1:3" x14ac:dyDescent="0.35">
      <c r="A13258" s="86">
        <v>46161</v>
      </c>
      <c r="B13258" s="87">
        <v>0.13541666666666666</v>
      </c>
      <c r="C13258">
        <v>1.0569999999999999E-5</v>
      </c>
    </row>
    <row r="13259" spans="1:3" x14ac:dyDescent="0.35">
      <c r="A13259" s="86">
        <v>46161</v>
      </c>
      <c r="B13259" s="87">
        <v>0.14583333333333334</v>
      </c>
      <c r="C13259">
        <v>1.044E-5</v>
      </c>
    </row>
    <row r="13260" spans="1:3" x14ac:dyDescent="0.35">
      <c r="A13260" s="86">
        <v>46161</v>
      </c>
      <c r="B13260" s="87">
        <v>0.15625</v>
      </c>
      <c r="C13260">
        <v>1.0349999999999999E-5</v>
      </c>
    </row>
    <row r="13261" spans="1:3" x14ac:dyDescent="0.35">
      <c r="A13261" s="86">
        <v>46161</v>
      </c>
      <c r="B13261" s="87">
        <v>0.16666666666666666</v>
      </c>
      <c r="C13261">
        <v>1.0370000000000001E-5</v>
      </c>
    </row>
    <row r="13262" spans="1:3" x14ac:dyDescent="0.35">
      <c r="A13262" s="86">
        <v>46161</v>
      </c>
      <c r="B13262" s="87">
        <v>0.17708333333333334</v>
      </c>
      <c r="C13262">
        <v>1.048E-5</v>
      </c>
    </row>
    <row r="13263" spans="1:3" x14ac:dyDescent="0.35">
      <c r="A13263" s="86">
        <v>46161</v>
      </c>
      <c r="B13263" s="87">
        <v>0.1875</v>
      </c>
      <c r="C13263">
        <v>1.0680000000000001E-5</v>
      </c>
    </row>
    <row r="13264" spans="1:3" x14ac:dyDescent="0.35">
      <c r="A13264" s="86">
        <v>46161</v>
      </c>
      <c r="B13264" s="87">
        <v>0.19791666666666666</v>
      </c>
      <c r="C13264">
        <v>1.097E-5</v>
      </c>
    </row>
    <row r="13265" spans="1:3" x14ac:dyDescent="0.35">
      <c r="A13265" s="86">
        <v>46161</v>
      </c>
      <c r="B13265" s="87">
        <v>0.20833333333333334</v>
      </c>
      <c r="C13265">
        <v>1.1299999999999999E-5</v>
      </c>
    </row>
    <row r="13266" spans="1:3" x14ac:dyDescent="0.35">
      <c r="A13266" s="86">
        <v>46161</v>
      </c>
      <c r="B13266" s="87">
        <v>0.21875</v>
      </c>
      <c r="C13266">
        <v>1.1730000000000001E-5</v>
      </c>
    </row>
    <row r="13267" spans="1:3" x14ac:dyDescent="0.35">
      <c r="A13267" s="86">
        <v>46161</v>
      </c>
      <c r="B13267" s="87">
        <v>0.22916666666666666</v>
      </c>
      <c r="C13267">
        <v>1.237E-5</v>
      </c>
    </row>
    <row r="13268" spans="1:3" x14ac:dyDescent="0.35">
      <c r="A13268" s="86">
        <v>46161</v>
      </c>
      <c r="B13268" s="87">
        <v>0.23958333333333334</v>
      </c>
      <c r="C13268">
        <v>1.346E-5</v>
      </c>
    </row>
    <row r="13269" spans="1:3" x14ac:dyDescent="0.35">
      <c r="A13269" s="86">
        <v>46161</v>
      </c>
      <c r="B13269" s="87">
        <v>0.25</v>
      </c>
      <c r="C13269">
        <v>1.5169999999999999E-5</v>
      </c>
    </row>
    <row r="13270" spans="1:3" x14ac:dyDescent="0.35">
      <c r="A13270" s="86">
        <v>46161</v>
      </c>
      <c r="B13270" s="87">
        <v>0.26041666666666669</v>
      </c>
      <c r="C13270">
        <v>1.7620000000000001E-5</v>
      </c>
    </row>
    <row r="13271" spans="1:3" x14ac:dyDescent="0.35">
      <c r="A13271" s="86">
        <v>46161</v>
      </c>
      <c r="B13271" s="87">
        <v>0.27083333333333331</v>
      </c>
      <c r="C13271">
        <v>2.0469999999999999E-5</v>
      </c>
    </row>
    <row r="13272" spans="1:3" x14ac:dyDescent="0.35">
      <c r="A13272" s="86">
        <v>46161</v>
      </c>
      <c r="B13272" s="87">
        <v>0.28125</v>
      </c>
      <c r="C13272">
        <v>2.3300000000000001E-5</v>
      </c>
    </row>
    <row r="13273" spans="1:3" x14ac:dyDescent="0.35">
      <c r="A13273" s="86">
        <v>46161</v>
      </c>
      <c r="B13273" s="87">
        <v>0.29166666666666669</v>
      </c>
      <c r="C13273">
        <v>2.5739999999999998E-5</v>
      </c>
    </row>
    <row r="13274" spans="1:3" x14ac:dyDescent="0.35">
      <c r="A13274" s="86">
        <v>46161</v>
      </c>
      <c r="B13274" s="87">
        <v>0.30208333333333331</v>
      </c>
      <c r="C13274">
        <v>2.7480000000000001E-5</v>
      </c>
    </row>
    <row r="13275" spans="1:3" x14ac:dyDescent="0.35">
      <c r="A13275" s="86">
        <v>46161</v>
      </c>
      <c r="B13275" s="87">
        <v>0.3125</v>
      </c>
      <c r="C13275">
        <v>2.8609999999999999E-5</v>
      </c>
    </row>
    <row r="13276" spans="1:3" x14ac:dyDescent="0.35">
      <c r="A13276" s="86">
        <v>46161</v>
      </c>
      <c r="B13276" s="87">
        <v>0.32291666666666669</v>
      </c>
      <c r="C13276">
        <v>2.936E-5</v>
      </c>
    </row>
    <row r="13277" spans="1:3" x14ac:dyDescent="0.35">
      <c r="A13277" s="86">
        <v>46161</v>
      </c>
      <c r="B13277" s="87">
        <v>0.33333333333333331</v>
      </c>
      <c r="C13277">
        <v>2.9989999999999999E-5</v>
      </c>
    </row>
    <row r="13278" spans="1:3" x14ac:dyDescent="0.35">
      <c r="A13278" s="86">
        <v>46161</v>
      </c>
      <c r="B13278" s="87">
        <v>0.34375</v>
      </c>
      <c r="C13278">
        <v>3.0660000000000001E-5</v>
      </c>
    </row>
    <row r="13279" spans="1:3" x14ac:dyDescent="0.35">
      <c r="A13279" s="86">
        <v>46161</v>
      </c>
      <c r="B13279" s="87">
        <v>0.35416666666666669</v>
      </c>
      <c r="C13279">
        <v>3.1300000000000002E-5</v>
      </c>
    </row>
    <row r="13280" spans="1:3" x14ac:dyDescent="0.35">
      <c r="A13280" s="86">
        <v>46161</v>
      </c>
      <c r="B13280" s="87">
        <v>0.36458333333333331</v>
      </c>
      <c r="C13280">
        <v>3.1859999999999997E-5</v>
      </c>
    </row>
    <row r="13281" spans="1:3" x14ac:dyDescent="0.35">
      <c r="A13281" s="86">
        <v>46161</v>
      </c>
      <c r="B13281" s="87">
        <v>0.375</v>
      </c>
      <c r="C13281">
        <v>3.2210000000000005E-5</v>
      </c>
    </row>
    <row r="13282" spans="1:3" x14ac:dyDescent="0.35">
      <c r="A13282" s="86">
        <v>46161</v>
      </c>
      <c r="B13282" s="87">
        <v>0.38541666666666669</v>
      </c>
      <c r="C13282">
        <v>3.2329999999999997E-5</v>
      </c>
    </row>
    <row r="13283" spans="1:3" x14ac:dyDescent="0.35">
      <c r="A13283" s="86">
        <v>46161</v>
      </c>
      <c r="B13283" s="87">
        <v>0.39583333333333331</v>
      </c>
      <c r="C13283">
        <v>3.2239999999999996E-5</v>
      </c>
    </row>
    <row r="13284" spans="1:3" x14ac:dyDescent="0.35">
      <c r="A13284" s="86">
        <v>46161</v>
      </c>
      <c r="B13284" s="87">
        <v>0.40625</v>
      </c>
      <c r="C13284">
        <v>3.1989999999999997E-5</v>
      </c>
    </row>
    <row r="13285" spans="1:3" x14ac:dyDescent="0.35">
      <c r="A13285" s="86">
        <v>46161</v>
      </c>
      <c r="B13285" s="87">
        <v>0.41666666666666669</v>
      </c>
      <c r="C13285">
        <v>3.1659999999999998E-5</v>
      </c>
    </row>
    <row r="13286" spans="1:3" x14ac:dyDescent="0.35">
      <c r="A13286" s="86">
        <v>46161</v>
      </c>
      <c r="B13286" s="87">
        <v>0.42708333333333331</v>
      </c>
      <c r="C13286">
        <v>3.1319999999999998E-5</v>
      </c>
    </row>
    <row r="13287" spans="1:3" x14ac:dyDescent="0.35">
      <c r="A13287" s="86">
        <v>46161</v>
      </c>
      <c r="B13287" s="87">
        <v>0.4375</v>
      </c>
      <c r="C13287">
        <v>3.1040000000000001E-5</v>
      </c>
    </row>
    <row r="13288" spans="1:3" x14ac:dyDescent="0.35">
      <c r="A13288" s="86">
        <v>46161</v>
      </c>
      <c r="B13288" s="87">
        <v>0.44791666666666669</v>
      </c>
      <c r="C13288">
        <v>3.082E-5</v>
      </c>
    </row>
    <row r="13289" spans="1:3" x14ac:dyDescent="0.35">
      <c r="A13289" s="86">
        <v>46161</v>
      </c>
      <c r="B13289" s="87">
        <v>0.45833333333333331</v>
      </c>
      <c r="C13289">
        <v>3.074E-5</v>
      </c>
    </row>
    <row r="13290" spans="1:3" x14ac:dyDescent="0.35">
      <c r="A13290" s="86">
        <v>46161</v>
      </c>
      <c r="B13290" s="87">
        <v>0.46875</v>
      </c>
      <c r="C13290">
        <v>3.0830000000000001E-5</v>
      </c>
    </row>
    <row r="13291" spans="1:3" x14ac:dyDescent="0.35">
      <c r="A13291" s="86">
        <v>46161</v>
      </c>
      <c r="B13291" s="87">
        <v>0.47916666666666669</v>
      </c>
      <c r="C13291">
        <v>3.1170000000000001E-5</v>
      </c>
    </row>
    <row r="13292" spans="1:3" x14ac:dyDescent="0.35">
      <c r="A13292" s="86">
        <v>46161</v>
      </c>
      <c r="B13292" s="87">
        <v>0.48958333333333331</v>
      </c>
      <c r="C13292">
        <v>3.1720000000000001E-5</v>
      </c>
    </row>
    <row r="13293" spans="1:3" x14ac:dyDescent="0.35">
      <c r="A13293" s="86">
        <v>46161</v>
      </c>
      <c r="B13293" s="87">
        <v>0.5</v>
      </c>
      <c r="C13293">
        <v>3.26E-5</v>
      </c>
    </row>
    <row r="13294" spans="1:3" x14ac:dyDescent="0.35">
      <c r="A13294" s="86">
        <v>46161</v>
      </c>
      <c r="B13294" s="87">
        <v>0.51041666666666663</v>
      </c>
      <c r="C13294">
        <v>3.3709999999999994E-5</v>
      </c>
    </row>
    <row r="13295" spans="1:3" x14ac:dyDescent="0.35">
      <c r="A13295" s="86">
        <v>46161</v>
      </c>
      <c r="B13295" s="87">
        <v>0.52083333333333337</v>
      </c>
      <c r="C13295">
        <v>3.4860000000000002E-5</v>
      </c>
    </row>
    <row r="13296" spans="1:3" x14ac:dyDescent="0.35">
      <c r="A13296" s="86">
        <v>46161</v>
      </c>
      <c r="B13296" s="87">
        <v>0.53125</v>
      </c>
      <c r="C13296">
        <v>3.5749999999999995E-5</v>
      </c>
    </row>
    <row r="13297" spans="1:3" x14ac:dyDescent="0.35">
      <c r="A13297" s="86">
        <v>46161</v>
      </c>
      <c r="B13297" s="87">
        <v>0.54166666666666663</v>
      </c>
      <c r="C13297">
        <v>3.6110000000000005E-5</v>
      </c>
    </row>
    <row r="13298" spans="1:3" x14ac:dyDescent="0.35">
      <c r="A13298" s="86">
        <v>46161</v>
      </c>
      <c r="B13298" s="87">
        <v>0.55208333333333337</v>
      </c>
      <c r="C13298">
        <v>3.5710000000000002E-5</v>
      </c>
    </row>
    <row r="13299" spans="1:3" x14ac:dyDescent="0.35">
      <c r="A13299" s="86">
        <v>46161</v>
      </c>
      <c r="B13299" s="87">
        <v>0.5625</v>
      </c>
      <c r="C13299">
        <v>3.4729999999999994E-5</v>
      </c>
    </row>
    <row r="13300" spans="1:3" x14ac:dyDescent="0.35">
      <c r="A13300" s="86">
        <v>46161</v>
      </c>
      <c r="B13300" s="87">
        <v>0.57291666666666663</v>
      </c>
      <c r="C13300">
        <v>3.341E-5</v>
      </c>
    </row>
    <row r="13301" spans="1:3" x14ac:dyDescent="0.35">
      <c r="A13301" s="86">
        <v>46161</v>
      </c>
      <c r="B13301" s="87">
        <v>0.58333333333333337</v>
      </c>
      <c r="C13301">
        <v>3.2030000000000003E-5</v>
      </c>
    </row>
    <row r="13302" spans="1:3" x14ac:dyDescent="0.35">
      <c r="A13302" s="86">
        <v>46161</v>
      </c>
      <c r="B13302" s="87">
        <v>0.59375</v>
      </c>
      <c r="C13302">
        <v>3.0790000000000002E-5</v>
      </c>
    </row>
    <row r="13303" spans="1:3" x14ac:dyDescent="0.35">
      <c r="A13303" s="86">
        <v>46161</v>
      </c>
      <c r="B13303" s="87">
        <v>0.60416666666666663</v>
      </c>
      <c r="C13303">
        <v>2.972E-5</v>
      </c>
    </row>
    <row r="13304" spans="1:3" x14ac:dyDescent="0.35">
      <c r="A13304" s="86">
        <v>46161</v>
      </c>
      <c r="B13304" s="87">
        <v>0.61458333333333337</v>
      </c>
      <c r="C13304">
        <v>2.879E-5</v>
      </c>
    </row>
    <row r="13305" spans="1:3" x14ac:dyDescent="0.35">
      <c r="A13305" s="86">
        <v>46161</v>
      </c>
      <c r="B13305" s="87">
        <v>0.625</v>
      </c>
      <c r="C13305">
        <v>2.7969999999999998E-5</v>
      </c>
    </row>
    <row r="13306" spans="1:3" x14ac:dyDescent="0.35">
      <c r="A13306" s="86">
        <v>46161</v>
      </c>
      <c r="B13306" s="87">
        <v>0.63541666666666663</v>
      </c>
      <c r="C13306">
        <v>2.7230000000000002E-5</v>
      </c>
    </row>
    <row r="13307" spans="1:3" x14ac:dyDescent="0.35">
      <c r="A13307" s="86">
        <v>46161</v>
      </c>
      <c r="B13307" s="87">
        <v>0.64583333333333337</v>
      </c>
      <c r="C13307">
        <v>2.6610000000000001E-5</v>
      </c>
    </row>
    <row r="13308" spans="1:3" x14ac:dyDescent="0.35">
      <c r="A13308" s="86">
        <v>46161</v>
      </c>
      <c r="B13308" s="87">
        <v>0.65625</v>
      </c>
      <c r="C13308">
        <v>2.6120000000000001E-5</v>
      </c>
    </row>
    <row r="13309" spans="1:3" x14ac:dyDescent="0.35">
      <c r="A13309" s="86">
        <v>46161</v>
      </c>
      <c r="B13309" s="87">
        <v>0.66666666666666663</v>
      </c>
      <c r="C13309">
        <v>2.5739999999999998E-5</v>
      </c>
    </row>
    <row r="13310" spans="1:3" x14ac:dyDescent="0.35">
      <c r="A13310" s="86">
        <v>46161</v>
      </c>
      <c r="B13310" s="87">
        <v>0.67708333333333337</v>
      </c>
      <c r="C13310">
        <v>2.5489999999999998E-5</v>
      </c>
    </row>
    <row r="13311" spans="1:3" x14ac:dyDescent="0.35">
      <c r="A13311" s="86">
        <v>46161</v>
      </c>
      <c r="B13311" s="87">
        <v>0.6875</v>
      </c>
      <c r="C13311">
        <v>2.5409999999999999E-5</v>
      </c>
    </row>
    <row r="13312" spans="1:3" x14ac:dyDescent="0.35">
      <c r="A13312" s="86">
        <v>46161</v>
      </c>
      <c r="B13312" s="87">
        <v>0.69791666666666663</v>
      </c>
      <c r="C13312">
        <v>2.5489999999999998E-5</v>
      </c>
    </row>
    <row r="13313" spans="1:3" x14ac:dyDescent="0.35">
      <c r="A13313" s="86">
        <v>46161</v>
      </c>
      <c r="B13313" s="87">
        <v>0.70833333333333337</v>
      </c>
      <c r="C13313">
        <v>2.5739999999999998E-5</v>
      </c>
    </row>
    <row r="13314" spans="1:3" x14ac:dyDescent="0.35">
      <c r="A13314" s="86">
        <v>46161</v>
      </c>
      <c r="B13314" s="87">
        <v>0.71875</v>
      </c>
      <c r="C13314">
        <v>2.616E-5</v>
      </c>
    </row>
    <row r="13315" spans="1:3" x14ac:dyDescent="0.35">
      <c r="A13315" s="86">
        <v>46161</v>
      </c>
      <c r="B13315" s="87">
        <v>0.72916666666666663</v>
      </c>
      <c r="C13315">
        <v>2.6769999999999999E-5</v>
      </c>
    </row>
    <row r="13316" spans="1:3" x14ac:dyDescent="0.35">
      <c r="A13316" s="86">
        <v>46161</v>
      </c>
      <c r="B13316" s="87">
        <v>0.73958333333333337</v>
      </c>
      <c r="C13316">
        <v>2.7570000000000002E-5</v>
      </c>
    </row>
    <row r="13317" spans="1:3" x14ac:dyDescent="0.35">
      <c r="A13317" s="86">
        <v>46161</v>
      </c>
      <c r="B13317" s="87">
        <v>0.75</v>
      </c>
      <c r="C13317">
        <v>2.8520000000000001E-5</v>
      </c>
    </row>
    <row r="13318" spans="1:3" x14ac:dyDescent="0.35">
      <c r="A13318" s="86">
        <v>46161</v>
      </c>
      <c r="B13318" s="87">
        <v>0.76041666666666663</v>
      </c>
      <c r="C13318">
        <v>2.9629999999999999E-5</v>
      </c>
    </row>
    <row r="13319" spans="1:3" x14ac:dyDescent="0.35">
      <c r="A13319" s="86">
        <v>46161</v>
      </c>
      <c r="B13319" s="87">
        <v>0.77083333333333337</v>
      </c>
      <c r="C13319">
        <v>3.0899999999999999E-5</v>
      </c>
    </row>
    <row r="13320" spans="1:3" x14ac:dyDescent="0.35">
      <c r="A13320" s="86">
        <v>46161</v>
      </c>
      <c r="B13320" s="87">
        <v>0.78125</v>
      </c>
      <c r="C13320">
        <v>3.2280000000000003E-5</v>
      </c>
    </row>
    <row r="13321" spans="1:3" x14ac:dyDescent="0.35">
      <c r="A13321" s="86">
        <v>46161</v>
      </c>
      <c r="B13321" s="87">
        <v>0.79166666666666663</v>
      </c>
      <c r="C13321">
        <v>3.3709999999999994E-5</v>
      </c>
    </row>
    <row r="13322" spans="1:3" x14ac:dyDescent="0.35">
      <c r="A13322" s="86">
        <v>46161</v>
      </c>
      <c r="B13322" s="87">
        <v>0.80208333333333337</v>
      </c>
      <c r="C13322">
        <v>3.5130000000000004E-5</v>
      </c>
    </row>
    <row r="13323" spans="1:3" x14ac:dyDescent="0.35">
      <c r="A13323" s="86">
        <v>46161</v>
      </c>
      <c r="B13323" s="87">
        <v>0.8125</v>
      </c>
      <c r="C13323">
        <v>3.6440000000000003E-5</v>
      </c>
    </row>
    <row r="13324" spans="1:3" x14ac:dyDescent="0.35">
      <c r="A13324" s="86">
        <v>46161</v>
      </c>
      <c r="B13324" s="87">
        <v>0.82291666666666663</v>
      </c>
      <c r="C13324">
        <v>3.7440000000000001E-5</v>
      </c>
    </row>
    <row r="13325" spans="1:3" x14ac:dyDescent="0.35">
      <c r="A13325" s="86">
        <v>46161</v>
      </c>
      <c r="B13325" s="87">
        <v>0.83333333333333337</v>
      </c>
      <c r="C13325">
        <v>3.7950000000000001E-5</v>
      </c>
    </row>
    <row r="13326" spans="1:3" x14ac:dyDescent="0.35">
      <c r="A13326" s="86">
        <v>46161</v>
      </c>
      <c r="B13326" s="87">
        <v>0.84375</v>
      </c>
      <c r="C13326">
        <v>3.7910000000000001E-5</v>
      </c>
    </row>
    <row r="13327" spans="1:3" x14ac:dyDescent="0.35">
      <c r="A13327" s="86">
        <v>46161</v>
      </c>
      <c r="B13327" s="87">
        <v>0.85416666666666663</v>
      </c>
      <c r="C13327">
        <v>3.7440000000000001E-5</v>
      </c>
    </row>
    <row r="13328" spans="1:3" x14ac:dyDescent="0.35">
      <c r="A13328" s="86">
        <v>46161</v>
      </c>
      <c r="B13328" s="87">
        <v>0.86458333333333337</v>
      </c>
      <c r="C13328">
        <v>3.6779999999999997E-5</v>
      </c>
    </row>
    <row r="13329" spans="1:3" x14ac:dyDescent="0.35">
      <c r="A13329" s="86">
        <v>46161</v>
      </c>
      <c r="B13329" s="87">
        <v>0.875</v>
      </c>
      <c r="C13329">
        <v>3.6110000000000005E-5</v>
      </c>
    </row>
    <row r="13330" spans="1:3" x14ac:dyDescent="0.35">
      <c r="A13330" s="86">
        <v>46161</v>
      </c>
      <c r="B13330" s="87">
        <v>0.88541666666666663</v>
      </c>
      <c r="C13330">
        <v>3.5620000000000001E-5</v>
      </c>
    </row>
    <row r="13331" spans="1:3" x14ac:dyDescent="0.35">
      <c r="A13331" s="86">
        <v>46161</v>
      </c>
      <c r="B13331" s="87">
        <v>0.89583333333333337</v>
      </c>
      <c r="C13331">
        <v>3.5240000000000001E-5</v>
      </c>
    </row>
    <row r="13332" spans="1:3" x14ac:dyDescent="0.35">
      <c r="A13332" s="86">
        <v>46161</v>
      </c>
      <c r="B13332" s="87">
        <v>0.90625</v>
      </c>
      <c r="C13332">
        <v>3.4879999999999998E-5</v>
      </c>
    </row>
    <row r="13333" spans="1:3" x14ac:dyDescent="0.35">
      <c r="A13333" s="86">
        <v>46161</v>
      </c>
      <c r="B13333" s="87">
        <v>0.91666666666666663</v>
      </c>
      <c r="C13333">
        <v>3.4439999999999996E-5</v>
      </c>
    </row>
    <row r="13334" spans="1:3" x14ac:dyDescent="0.35">
      <c r="A13334" s="86">
        <v>46161</v>
      </c>
      <c r="B13334" s="87">
        <v>0.92708333333333337</v>
      </c>
      <c r="C13334">
        <v>3.3799999999999995E-5</v>
      </c>
    </row>
    <row r="13335" spans="1:3" x14ac:dyDescent="0.35">
      <c r="A13335" s="86">
        <v>46161</v>
      </c>
      <c r="B13335" s="87">
        <v>0.9375</v>
      </c>
      <c r="C13335">
        <v>3.2910000000000002E-5</v>
      </c>
    </row>
    <row r="13336" spans="1:3" x14ac:dyDescent="0.35">
      <c r="A13336" s="86">
        <v>46161</v>
      </c>
      <c r="B13336" s="87">
        <v>0.94791666666666663</v>
      </c>
      <c r="C13336">
        <v>3.171E-5</v>
      </c>
    </row>
    <row r="13337" spans="1:3" x14ac:dyDescent="0.35">
      <c r="A13337" s="86">
        <v>46161</v>
      </c>
      <c r="B13337" s="87">
        <v>0.95833333333333337</v>
      </c>
      <c r="C13337">
        <v>3.0190000000000001E-5</v>
      </c>
    </row>
    <row r="13338" spans="1:3" x14ac:dyDescent="0.35">
      <c r="A13338" s="86">
        <v>46161</v>
      </c>
      <c r="B13338" s="87">
        <v>0.96875</v>
      </c>
      <c r="C13338">
        <v>2.83E-5</v>
      </c>
    </row>
    <row r="13339" spans="1:3" x14ac:dyDescent="0.35">
      <c r="A13339" s="86">
        <v>46161</v>
      </c>
      <c r="B13339" s="87">
        <v>0.97916666666666663</v>
      </c>
      <c r="C13339">
        <v>2.614E-5</v>
      </c>
    </row>
    <row r="13340" spans="1:3" x14ac:dyDescent="0.35">
      <c r="A13340" s="86">
        <v>46161</v>
      </c>
      <c r="B13340" s="87">
        <v>0.98958333333333337</v>
      </c>
      <c r="C13340">
        <v>2.3830000000000001E-5</v>
      </c>
    </row>
    <row r="13341" spans="1:3" x14ac:dyDescent="0.35">
      <c r="A13341" s="86">
        <v>46162</v>
      </c>
      <c r="B13341" s="87">
        <v>0</v>
      </c>
      <c r="C13341">
        <v>2.1469999999999999E-5</v>
      </c>
    </row>
    <row r="13342" spans="1:3" x14ac:dyDescent="0.35">
      <c r="A13342" s="86">
        <v>46162</v>
      </c>
      <c r="B13342" s="87">
        <v>1.0416666666666666E-2</v>
      </c>
      <c r="C13342">
        <v>1.914E-5</v>
      </c>
    </row>
    <row r="13343" spans="1:3" x14ac:dyDescent="0.35">
      <c r="A13343" s="86">
        <v>46162</v>
      </c>
      <c r="B13343" s="87">
        <v>2.0833333333333332E-2</v>
      </c>
      <c r="C13343">
        <v>1.7049999999999998E-5</v>
      </c>
    </row>
    <row r="13344" spans="1:3" x14ac:dyDescent="0.35">
      <c r="A13344" s="86">
        <v>46162</v>
      </c>
      <c r="B13344" s="87">
        <v>3.125E-2</v>
      </c>
      <c r="C13344">
        <v>1.525E-5</v>
      </c>
    </row>
    <row r="13345" spans="1:3" x14ac:dyDescent="0.35">
      <c r="A13345" s="86">
        <v>46162</v>
      </c>
      <c r="B13345" s="87">
        <v>4.1666666666666664E-2</v>
      </c>
      <c r="C13345">
        <v>1.383E-5</v>
      </c>
    </row>
    <row r="13346" spans="1:3" x14ac:dyDescent="0.35">
      <c r="A13346" s="86">
        <v>46162</v>
      </c>
      <c r="B13346" s="87">
        <v>5.2083333333333336E-2</v>
      </c>
      <c r="C13346">
        <v>1.2860000000000001E-5</v>
      </c>
    </row>
    <row r="13347" spans="1:3" x14ac:dyDescent="0.35">
      <c r="A13347" s="86">
        <v>46162</v>
      </c>
      <c r="B13347" s="87">
        <v>6.25E-2</v>
      </c>
      <c r="C13347">
        <v>1.226E-5</v>
      </c>
    </row>
    <row r="13348" spans="1:3" x14ac:dyDescent="0.35">
      <c r="A13348" s="86">
        <v>46162</v>
      </c>
      <c r="B13348" s="87">
        <v>7.2916666666666671E-2</v>
      </c>
      <c r="C13348">
        <v>1.188E-5</v>
      </c>
    </row>
    <row r="13349" spans="1:3" x14ac:dyDescent="0.35">
      <c r="A13349" s="86">
        <v>46162</v>
      </c>
      <c r="B13349" s="87">
        <v>8.3333333333333329E-2</v>
      </c>
      <c r="C13349">
        <v>1.1620000000000001E-5</v>
      </c>
    </row>
    <row r="13350" spans="1:3" x14ac:dyDescent="0.35">
      <c r="A13350" s="86">
        <v>46162</v>
      </c>
      <c r="B13350" s="87">
        <v>9.375E-2</v>
      </c>
      <c r="C13350">
        <v>1.1379999999999999E-5</v>
      </c>
    </row>
    <row r="13351" spans="1:3" x14ac:dyDescent="0.35">
      <c r="A13351" s="86">
        <v>46162</v>
      </c>
      <c r="B13351" s="87">
        <v>0.10416666666666667</v>
      </c>
      <c r="C13351">
        <v>1.116E-5</v>
      </c>
    </row>
    <row r="13352" spans="1:3" x14ac:dyDescent="0.35">
      <c r="A13352" s="86">
        <v>46162</v>
      </c>
      <c r="B13352" s="87">
        <v>0.11458333333333333</v>
      </c>
      <c r="C13352">
        <v>1.0909999999999999E-5</v>
      </c>
    </row>
    <row r="13353" spans="1:3" x14ac:dyDescent="0.35">
      <c r="A13353" s="86">
        <v>46162</v>
      </c>
      <c r="B13353" s="87">
        <v>0.125</v>
      </c>
      <c r="C13353">
        <v>1.0710000000000001E-5</v>
      </c>
    </row>
    <row r="13354" spans="1:3" x14ac:dyDescent="0.35">
      <c r="A13354" s="86">
        <v>46162</v>
      </c>
      <c r="B13354" s="87">
        <v>0.13541666666666666</v>
      </c>
      <c r="C13354">
        <v>1.0529999999999999E-5</v>
      </c>
    </row>
    <row r="13355" spans="1:3" x14ac:dyDescent="0.35">
      <c r="A13355" s="86">
        <v>46162</v>
      </c>
      <c r="B13355" s="87">
        <v>0.14583333333333334</v>
      </c>
      <c r="C13355">
        <v>1.0399999999999999E-5</v>
      </c>
    </row>
    <row r="13356" spans="1:3" x14ac:dyDescent="0.35">
      <c r="A13356" s="86">
        <v>46162</v>
      </c>
      <c r="B13356" s="87">
        <v>0.15625</v>
      </c>
      <c r="C13356">
        <v>1.031E-5</v>
      </c>
    </row>
    <row r="13357" spans="1:3" x14ac:dyDescent="0.35">
      <c r="A13357" s="86">
        <v>46162</v>
      </c>
      <c r="B13357" s="87">
        <v>0.16666666666666666</v>
      </c>
      <c r="C13357">
        <v>1.0330000000000001E-5</v>
      </c>
    </row>
    <row r="13358" spans="1:3" x14ac:dyDescent="0.35">
      <c r="A13358" s="86">
        <v>46162</v>
      </c>
      <c r="B13358" s="87">
        <v>0.17708333333333334</v>
      </c>
      <c r="C13358">
        <v>1.045E-5</v>
      </c>
    </row>
    <row r="13359" spans="1:3" x14ac:dyDescent="0.35">
      <c r="A13359" s="86">
        <v>46162</v>
      </c>
      <c r="B13359" s="87">
        <v>0.1875</v>
      </c>
      <c r="C13359">
        <v>1.064E-5</v>
      </c>
    </row>
    <row r="13360" spans="1:3" x14ac:dyDescent="0.35">
      <c r="A13360" s="86">
        <v>46162</v>
      </c>
      <c r="B13360" s="87">
        <v>0.19791666666666666</v>
      </c>
      <c r="C13360">
        <v>1.093E-5</v>
      </c>
    </row>
    <row r="13361" spans="1:3" x14ac:dyDescent="0.35">
      <c r="A13361" s="86">
        <v>46162</v>
      </c>
      <c r="B13361" s="87">
        <v>0.20833333333333334</v>
      </c>
      <c r="C13361">
        <v>1.1259999999999999E-5</v>
      </c>
    </row>
    <row r="13362" spans="1:3" x14ac:dyDescent="0.35">
      <c r="A13362" s="86">
        <v>46162</v>
      </c>
      <c r="B13362" s="87">
        <v>0.21875</v>
      </c>
      <c r="C13362">
        <v>1.1690000000000002E-5</v>
      </c>
    </row>
    <row r="13363" spans="1:3" x14ac:dyDescent="0.35">
      <c r="A13363" s="86">
        <v>46162</v>
      </c>
      <c r="B13363" s="87">
        <v>0.22916666666666666</v>
      </c>
      <c r="C13363">
        <v>1.2330000000000001E-5</v>
      </c>
    </row>
    <row r="13364" spans="1:3" x14ac:dyDescent="0.35">
      <c r="A13364" s="86">
        <v>46162</v>
      </c>
      <c r="B13364" s="87">
        <v>0.23958333333333334</v>
      </c>
      <c r="C13364">
        <v>1.342E-5</v>
      </c>
    </row>
    <row r="13365" spans="1:3" x14ac:dyDescent="0.35">
      <c r="A13365" s="86">
        <v>46162</v>
      </c>
      <c r="B13365" s="87">
        <v>0.25</v>
      </c>
      <c r="C13365">
        <v>1.5119999999999999E-5</v>
      </c>
    </row>
    <row r="13366" spans="1:3" x14ac:dyDescent="0.35">
      <c r="A13366" s="86">
        <v>46162</v>
      </c>
      <c r="B13366" s="87">
        <v>0.26041666666666669</v>
      </c>
      <c r="C13366">
        <v>1.7559999999999998E-5</v>
      </c>
    </row>
    <row r="13367" spans="1:3" x14ac:dyDescent="0.35">
      <c r="A13367" s="86">
        <v>46162</v>
      </c>
      <c r="B13367" s="87">
        <v>0.27083333333333331</v>
      </c>
      <c r="C13367">
        <v>2.0400000000000001E-5</v>
      </c>
    </row>
    <row r="13368" spans="1:3" x14ac:dyDescent="0.35">
      <c r="A13368" s="86">
        <v>46162</v>
      </c>
      <c r="B13368" s="87">
        <v>0.28125</v>
      </c>
      <c r="C13368">
        <v>2.3220000000000001E-5</v>
      </c>
    </row>
    <row r="13369" spans="1:3" x14ac:dyDescent="0.35">
      <c r="A13369" s="86">
        <v>46162</v>
      </c>
      <c r="B13369" s="87">
        <v>0.29166666666666669</v>
      </c>
      <c r="C13369">
        <v>2.565E-5</v>
      </c>
    </row>
    <row r="13370" spans="1:3" x14ac:dyDescent="0.35">
      <c r="A13370" s="86">
        <v>46162</v>
      </c>
      <c r="B13370" s="87">
        <v>0.30208333333333331</v>
      </c>
      <c r="C13370">
        <v>2.7380000000000002E-5</v>
      </c>
    </row>
    <row r="13371" spans="1:3" x14ac:dyDescent="0.35">
      <c r="A13371" s="86">
        <v>46162</v>
      </c>
      <c r="B13371" s="87">
        <v>0.3125</v>
      </c>
      <c r="C13371">
        <v>2.851E-5</v>
      </c>
    </row>
    <row r="13372" spans="1:3" x14ac:dyDescent="0.35">
      <c r="A13372" s="86">
        <v>46162</v>
      </c>
      <c r="B13372" s="87">
        <v>0.32291666666666669</v>
      </c>
      <c r="C13372">
        <v>2.9260000000000001E-5</v>
      </c>
    </row>
    <row r="13373" spans="1:3" x14ac:dyDescent="0.35">
      <c r="A13373" s="86">
        <v>46162</v>
      </c>
      <c r="B13373" s="87">
        <v>0.33333333333333331</v>
      </c>
      <c r="C13373">
        <v>2.9880000000000002E-5</v>
      </c>
    </row>
    <row r="13374" spans="1:3" x14ac:dyDescent="0.35">
      <c r="A13374" s="86">
        <v>46162</v>
      </c>
      <c r="B13374" s="87">
        <v>0.34375</v>
      </c>
      <c r="C13374">
        <v>3.0550000000000004E-5</v>
      </c>
    </row>
    <row r="13375" spans="1:3" x14ac:dyDescent="0.35">
      <c r="A13375" s="86">
        <v>46162</v>
      </c>
      <c r="B13375" s="87">
        <v>0.35416666666666669</v>
      </c>
      <c r="C13375">
        <v>3.1199999999999999E-5</v>
      </c>
    </row>
    <row r="13376" spans="1:3" x14ac:dyDescent="0.35">
      <c r="A13376" s="86">
        <v>46162</v>
      </c>
      <c r="B13376" s="87">
        <v>0.36458333333333331</v>
      </c>
      <c r="C13376">
        <v>3.1749999999999999E-5</v>
      </c>
    </row>
    <row r="13377" spans="1:3" x14ac:dyDescent="0.35">
      <c r="A13377" s="86">
        <v>46162</v>
      </c>
      <c r="B13377" s="87">
        <v>0.375</v>
      </c>
      <c r="C13377">
        <v>3.2099999999999994E-5</v>
      </c>
    </row>
    <row r="13378" spans="1:3" x14ac:dyDescent="0.35">
      <c r="A13378" s="86">
        <v>46162</v>
      </c>
      <c r="B13378" s="87">
        <v>0.38541666666666669</v>
      </c>
      <c r="C13378">
        <v>3.222E-5</v>
      </c>
    </row>
    <row r="13379" spans="1:3" x14ac:dyDescent="0.35">
      <c r="A13379" s="86">
        <v>46162</v>
      </c>
      <c r="B13379" s="87">
        <v>0.39583333333333331</v>
      </c>
      <c r="C13379">
        <v>3.2129999999999999E-5</v>
      </c>
    </row>
    <row r="13380" spans="1:3" x14ac:dyDescent="0.35">
      <c r="A13380" s="86">
        <v>46162</v>
      </c>
      <c r="B13380" s="87">
        <v>0.40625</v>
      </c>
      <c r="C13380">
        <v>3.188E-5</v>
      </c>
    </row>
    <row r="13381" spans="1:3" x14ac:dyDescent="0.35">
      <c r="A13381" s="86">
        <v>46162</v>
      </c>
      <c r="B13381" s="87">
        <v>0.41666666666666669</v>
      </c>
      <c r="C13381">
        <v>3.1550000000000001E-5</v>
      </c>
    </row>
    <row r="13382" spans="1:3" x14ac:dyDescent="0.35">
      <c r="A13382" s="86">
        <v>46162</v>
      </c>
      <c r="B13382" s="87">
        <v>0.42708333333333331</v>
      </c>
      <c r="C13382">
        <v>3.1210000000000001E-5</v>
      </c>
    </row>
    <row r="13383" spans="1:3" x14ac:dyDescent="0.35">
      <c r="A13383" s="86">
        <v>46162</v>
      </c>
      <c r="B13383" s="87">
        <v>0.4375</v>
      </c>
      <c r="C13383">
        <v>3.0929999999999997E-5</v>
      </c>
    </row>
    <row r="13384" spans="1:3" x14ac:dyDescent="0.35">
      <c r="A13384" s="86">
        <v>46162</v>
      </c>
      <c r="B13384" s="87">
        <v>0.44791666666666669</v>
      </c>
      <c r="C13384">
        <v>3.0710000000000002E-5</v>
      </c>
    </row>
    <row r="13385" spans="1:3" x14ac:dyDescent="0.35">
      <c r="A13385" s="86">
        <v>46162</v>
      </c>
      <c r="B13385" s="87">
        <v>0.45833333333333331</v>
      </c>
      <c r="C13385">
        <v>3.0639999999999998E-5</v>
      </c>
    </row>
    <row r="13386" spans="1:3" x14ac:dyDescent="0.35">
      <c r="A13386" s="86">
        <v>46162</v>
      </c>
      <c r="B13386" s="87">
        <v>0.46875</v>
      </c>
      <c r="C13386">
        <v>3.0729999999999999E-5</v>
      </c>
    </row>
    <row r="13387" spans="1:3" x14ac:dyDescent="0.35">
      <c r="A13387" s="86">
        <v>46162</v>
      </c>
      <c r="B13387" s="87">
        <v>0.47916666666666669</v>
      </c>
      <c r="C13387">
        <v>3.1060000000000004E-5</v>
      </c>
    </row>
    <row r="13388" spans="1:3" x14ac:dyDescent="0.35">
      <c r="A13388" s="86">
        <v>46162</v>
      </c>
      <c r="B13388" s="87">
        <v>0.48958333333333331</v>
      </c>
      <c r="C13388">
        <v>3.1609999999999997E-5</v>
      </c>
    </row>
    <row r="13389" spans="1:3" x14ac:dyDescent="0.35">
      <c r="A13389" s="86">
        <v>46162</v>
      </c>
      <c r="B13389" s="87">
        <v>0.5</v>
      </c>
      <c r="C13389">
        <v>3.2480000000000001E-5</v>
      </c>
    </row>
    <row r="13390" spans="1:3" x14ac:dyDescent="0.35">
      <c r="A13390" s="86">
        <v>46162</v>
      </c>
      <c r="B13390" s="87">
        <v>0.51041666666666663</v>
      </c>
      <c r="C13390">
        <v>3.3590000000000002E-5</v>
      </c>
    </row>
    <row r="13391" spans="1:3" x14ac:dyDescent="0.35">
      <c r="A13391" s="86">
        <v>46162</v>
      </c>
      <c r="B13391" s="87">
        <v>0.52083333333333337</v>
      </c>
      <c r="C13391">
        <v>3.4740000000000003E-5</v>
      </c>
    </row>
    <row r="13392" spans="1:3" x14ac:dyDescent="0.35">
      <c r="A13392" s="86">
        <v>46162</v>
      </c>
      <c r="B13392" s="87">
        <v>0.53125</v>
      </c>
      <c r="C13392">
        <v>3.5630000000000003E-5</v>
      </c>
    </row>
    <row r="13393" spans="1:3" x14ac:dyDescent="0.35">
      <c r="A13393" s="86">
        <v>46162</v>
      </c>
      <c r="B13393" s="87">
        <v>0.54166666666666663</v>
      </c>
      <c r="C13393">
        <v>3.5989999999999999E-5</v>
      </c>
    </row>
    <row r="13394" spans="1:3" x14ac:dyDescent="0.35">
      <c r="A13394" s="86">
        <v>46162</v>
      </c>
      <c r="B13394" s="87">
        <v>0.55208333333333337</v>
      </c>
      <c r="C13394">
        <v>3.5589999999999996E-5</v>
      </c>
    </row>
    <row r="13395" spans="1:3" x14ac:dyDescent="0.35">
      <c r="A13395" s="86">
        <v>46162</v>
      </c>
      <c r="B13395" s="87">
        <v>0.5625</v>
      </c>
      <c r="C13395">
        <v>3.4610000000000002E-5</v>
      </c>
    </row>
    <row r="13396" spans="1:3" x14ac:dyDescent="0.35">
      <c r="A13396" s="86">
        <v>46162</v>
      </c>
      <c r="B13396" s="87">
        <v>0.57291666666666663</v>
      </c>
      <c r="C13396">
        <v>3.3300000000000003E-5</v>
      </c>
    </row>
    <row r="13397" spans="1:3" x14ac:dyDescent="0.35">
      <c r="A13397" s="86">
        <v>46162</v>
      </c>
      <c r="B13397" s="87">
        <v>0.58333333333333337</v>
      </c>
      <c r="C13397">
        <v>3.1919999999999999E-5</v>
      </c>
    </row>
    <row r="13398" spans="1:3" x14ac:dyDescent="0.35">
      <c r="A13398" s="86">
        <v>46162</v>
      </c>
      <c r="B13398" s="87">
        <v>0.59375</v>
      </c>
      <c r="C13398">
        <v>3.0679999999999998E-5</v>
      </c>
    </row>
    <row r="13399" spans="1:3" x14ac:dyDescent="0.35">
      <c r="A13399" s="86">
        <v>46162</v>
      </c>
      <c r="B13399" s="87">
        <v>0.60416666666666663</v>
      </c>
      <c r="C13399">
        <v>2.9620000000000001E-5</v>
      </c>
    </row>
    <row r="13400" spans="1:3" x14ac:dyDescent="0.35">
      <c r="A13400" s="86">
        <v>46162</v>
      </c>
      <c r="B13400" s="87">
        <v>0.61458333333333337</v>
      </c>
      <c r="C13400">
        <v>2.8690000000000001E-5</v>
      </c>
    </row>
    <row r="13401" spans="1:3" x14ac:dyDescent="0.35">
      <c r="A13401" s="86">
        <v>46162</v>
      </c>
      <c r="B13401" s="87">
        <v>0.625</v>
      </c>
      <c r="C13401">
        <v>2.7869999999999999E-5</v>
      </c>
    </row>
    <row r="13402" spans="1:3" x14ac:dyDescent="0.35">
      <c r="A13402" s="86">
        <v>46162</v>
      </c>
      <c r="B13402" s="87">
        <v>0.63541666666666663</v>
      </c>
      <c r="C13402">
        <v>2.7140000000000001E-5</v>
      </c>
    </row>
    <row r="13403" spans="1:3" x14ac:dyDescent="0.35">
      <c r="A13403" s="86">
        <v>46162</v>
      </c>
      <c r="B13403" s="87">
        <v>0.64583333333333337</v>
      </c>
      <c r="C13403">
        <v>2.6509999999999999E-5</v>
      </c>
    </row>
    <row r="13404" spans="1:3" x14ac:dyDescent="0.35">
      <c r="A13404" s="86">
        <v>46162</v>
      </c>
      <c r="B13404" s="87">
        <v>0.65625</v>
      </c>
      <c r="C13404">
        <v>2.603E-5</v>
      </c>
    </row>
    <row r="13405" spans="1:3" x14ac:dyDescent="0.35">
      <c r="A13405" s="86">
        <v>46162</v>
      </c>
      <c r="B13405" s="87">
        <v>0.66666666666666663</v>
      </c>
      <c r="C13405">
        <v>2.565E-5</v>
      </c>
    </row>
    <row r="13406" spans="1:3" x14ac:dyDescent="0.35">
      <c r="A13406" s="86">
        <v>46162</v>
      </c>
      <c r="B13406" s="87">
        <v>0.67708333333333337</v>
      </c>
      <c r="C13406">
        <v>2.5409999999999999E-5</v>
      </c>
    </row>
    <row r="13407" spans="1:3" x14ac:dyDescent="0.35">
      <c r="A13407" s="86">
        <v>46162</v>
      </c>
      <c r="B13407" s="87">
        <v>0.6875</v>
      </c>
      <c r="C13407">
        <v>2.5319999999999998E-5</v>
      </c>
    </row>
    <row r="13408" spans="1:3" x14ac:dyDescent="0.35">
      <c r="A13408" s="86">
        <v>46162</v>
      </c>
      <c r="B13408" s="87">
        <v>0.69791666666666663</v>
      </c>
      <c r="C13408">
        <v>2.5409999999999999E-5</v>
      </c>
    </row>
    <row r="13409" spans="1:3" x14ac:dyDescent="0.35">
      <c r="A13409" s="86">
        <v>46162</v>
      </c>
      <c r="B13409" s="87">
        <v>0.70833333333333337</v>
      </c>
      <c r="C13409">
        <v>2.565E-5</v>
      </c>
    </row>
    <row r="13410" spans="1:3" x14ac:dyDescent="0.35">
      <c r="A13410" s="86">
        <v>46162</v>
      </c>
      <c r="B13410" s="87">
        <v>0.71875</v>
      </c>
      <c r="C13410">
        <v>2.6069999999999999E-5</v>
      </c>
    </row>
    <row r="13411" spans="1:3" x14ac:dyDescent="0.35">
      <c r="A13411" s="86">
        <v>46162</v>
      </c>
      <c r="B13411" s="87">
        <v>0.72916666666666663</v>
      </c>
      <c r="C13411">
        <v>2.667E-5</v>
      </c>
    </row>
    <row r="13412" spans="1:3" x14ac:dyDescent="0.35">
      <c r="A13412" s="86">
        <v>46162</v>
      </c>
      <c r="B13412" s="87">
        <v>0.73958333333333337</v>
      </c>
      <c r="C13412">
        <v>2.7470000000000003E-5</v>
      </c>
    </row>
    <row r="13413" spans="1:3" x14ac:dyDescent="0.35">
      <c r="A13413" s="86">
        <v>46162</v>
      </c>
      <c r="B13413" s="87">
        <v>0.75</v>
      </c>
      <c r="C13413">
        <v>2.8420000000000002E-5</v>
      </c>
    </row>
    <row r="13414" spans="1:3" x14ac:dyDescent="0.35">
      <c r="A13414" s="86">
        <v>46162</v>
      </c>
      <c r="B13414" s="87">
        <v>0.76041666666666663</v>
      </c>
      <c r="C13414">
        <v>2.953E-5</v>
      </c>
    </row>
    <row r="13415" spans="1:3" x14ac:dyDescent="0.35">
      <c r="A13415" s="86">
        <v>46162</v>
      </c>
      <c r="B13415" s="87">
        <v>0.77083333333333337</v>
      </c>
      <c r="C13415">
        <v>3.0800000000000003E-5</v>
      </c>
    </row>
    <row r="13416" spans="1:3" x14ac:dyDescent="0.35">
      <c r="A13416" s="86">
        <v>46162</v>
      </c>
      <c r="B13416" s="87">
        <v>0.78125</v>
      </c>
      <c r="C13416">
        <v>3.2169999999999999E-5</v>
      </c>
    </row>
    <row r="13417" spans="1:3" x14ac:dyDescent="0.35">
      <c r="A13417" s="86">
        <v>46162</v>
      </c>
      <c r="B13417" s="87">
        <v>0.79166666666666663</v>
      </c>
      <c r="C13417">
        <v>3.3590000000000002E-5</v>
      </c>
    </row>
    <row r="13418" spans="1:3" x14ac:dyDescent="0.35">
      <c r="A13418" s="86">
        <v>46162</v>
      </c>
      <c r="B13418" s="87">
        <v>0.80208333333333337</v>
      </c>
      <c r="C13418">
        <v>3.5009999999999999E-5</v>
      </c>
    </row>
    <row r="13419" spans="1:3" x14ac:dyDescent="0.35">
      <c r="A13419" s="86">
        <v>46162</v>
      </c>
      <c r="B13419" s="87">
        <v>0.8125</v>
      </c>
      <c r="C13419">
        <v>3.6310000000000003E-5</v>
      </c>
    </row>
    <row r="13420" spans="1:3" x14ac:dyDescent="0.35">
      <c r="A13420" s="86">
        <v>46162</v>
      </c>
      <c r="B13420" s="87">
        <v>0.82291666666666663</v>
      </c>
      <c r="C13420">
        <v>3.7320000000000002E-5</v>
      </c>
    </row>
    <row r="13421" spans="1:3" x14ac:dyDescent="0.35">
      <c r="A13421" s="86">
        <v>46162</v>
      </c>
      <c r="B13421" s="87">
        <v>0.83333333333333337</v>
      </c>
      <c r="C13421">
        <v>3.782E-5</v>
      </c>
    </row>
    <row r="13422" spans="1:3" x14ac:dyDescent="0.35">
      <c r="A13422" s="86">
        <v>46162</v>
      </c>
      <c r="B13422" s="87">
        <v>0.84375</v>
      </c>
      <c r="C13422">
        <v>3.7780000000000001E-5</v>
      </c>
    </row>
    <row r="13423" spans="1:3" x14ac:dyDescent="0.35">
      <c r="A13423" s="86">
        <v>46162</v>
      </c>
      <c r="B13423" s="87">
        <v>0.85416666666666663</v>
      </c>
      <c r="C13423">
        <v>3.7320000000000002E-5</v>
      </c>
    </row>
    <row r="13424" spans="1:3" x14ac:dyDescent="0.35">
      <c r="A13424" s="86">
        <v>46162</v>
      </c>
      <c r="B13424" s="87">
        <v>0.86458333333333337</v>
      </c>
      <c r="C13424">
        <v>3.6650000000000003E-5</v>
      </c>
    </row>
    <row r="13425" spans="1:3" x14ac:dyDescent="0.35">
      <c r="A13425" s="86">
        <v>46162</v>
      </c>
      <c r="B13425" s="87">
        <v>0.875</v>
      </c>
      <c r="C13425">
        <v>3.5989999999999999E-5</v>
      </c>
    </row>
    <row r="13426" spans="1:3" x14ac:dyDescent="0.35">
      <c r="A13426" s="86">
        <v>46162</v>
      </c>
      <c r="B13426" s="87">
        <v>0.88541666666666663</v>
      </c>
      <c r="C13426">
        <v>3.5499999999999996E-5</v>
      </c>
    </row>
    <row r="13427" spans="1:3" x14ac:dyDescent="0.35">
      <c r="A13427" s="86">
        <v>46162</v>
      </c>
      <c r="B13427" s="87">
        <v>0.89583333333333337</v>
      </c>
      <c r="C13427">
        <v>3.5119999999999996E-5</v>
      </c>
    </row>
    <row r="13428" spans="1:3" x14ac:dyDescent="0.35">
      <c r="A13428" s="86">
        <v>46162</v>
      </c>
      <c r="B13428" s="87">
        <v>0.90625</v>
      </c>
      <c r="C13428">
        <v>3.4759999999999999E-5</v>
      </c>
    </row>
    <row r="13429" spans="1:3" x14ac:dyDescent="0.35">
      <c r="A13429" s="86">
        <v>46162</v>
      </c>
      <c r="B13429" s="87">
        <v>0.91666666666666663</v>
      </c>
      <c r="C13429">
        <v>3.4320000000000003E-5</v>
      </c>
    </row>
    <row r="13430" spans="1:3" x14ac:dyDescent="0.35">
      <c r="A13430" s="86">
        <v>46162</v>
      </c>
      <c r="B13430" s="87">
        <v>0.92708333333333337</v>
      </c>
      <c r="C13430">
        <v>3.3680000000000003E-5</v>
      </c>
    </row>
    <row r="13431" spans="1:3" x14ac:dyDescent="0.35">
      <c r="A13431" s="86">
        <v>46162</v>
      </c>
      <c r="B13431" s="87">
        <v>0.9375</v>
      </c>
      <c r="C13431">
        <v>3.2790000000000003E-5</v>
      </c>
    </row>
    <row r="13432" spans="1:3" x14ac:dyDescent="0.35">
      <c r="A13432" s="86">
        <v>46162</v>
      </c>
      <c r="B13432" s="87">
        <v>0.94791666666666663</v>
      </c>
      <c r="C13432">
        <v>3.1600000000000002E-5</v>
      </c>
    </row>
    <row r="13433" spans="1:3" x14ac:dyDescent="0.35">
      <c r="A13433" s="86">
        <v>46162</v>
      </c>
      <c r="B13433" s="87">
        <v>0.95833333333333337</v>
      </c>
      <c r="C13433">
        <v>3.0089999999999998E-5</v>
      </c>
    </row>
    <row r="13434" spans="1:3" x14ac:dyDescent="0.35">
      <c r="A13434" s="86">
        <v>46162</v>
      </c>
      <c r="B13434" s="87">
        <v>0.96875</v>
      </c>
      <c r="C13434">
        <v>2.8200000000000001E-5</v>
      </c>
    </row>
    <row r="13435" spans="1:3" x14ac:dyDescent="0.35">
      <c r="A13435" s="86">
        <v>46162</v>
      </c>
      <c r="B13435" s="87">
        <v>0.97916666666666663</v>
      </c>
      <c r="C13435">
        <v>2.605E-5</v>
      </c>
    </row>
    <row r="13436" spans="1:3" x14ac:dyDescent="0.35">
      <c r="A13436" s="86">
        <v>46162</v>
      </c>
      <c r="B13436" s="87">
        <v>0.98958333333333337</v>
      </c>
      <c r="C13436">
        <v>2.3750000000000001E-5</v>
      </c>
    </row>
    <row r="13437" spans="1:3" x14ac:dyDescent="0.35">
      <c r="A13437" s="86">
        <v>46163</v>
      </c>
      <c r="B13437" s="87">
        <v>0</v>
      </c>
      <c r="C13437">
        <v>2.1399999999999998E-5</v>
      </c>
    </row>
    <row r="13438" spans="1:3" x14ac:dyDescent="0.35">
      <c r="A13438" s="86">
        <v>46163</v>
      </c>
      <c r="B13438" s="87">
        <v>1.0416666666666666E-2</v>
      </c>
      <c r="C13438">
        <v>1.9069999999999999E-5</v>
      </c>
    </row>
    <row r="13439" spans="1:3" x14ac:dyDescent="0.35">
      <c r="A13439" s="86">
        <v>46163</v>
      </c>
      <c r="B13439" s="87">
        <v>2.0833333333333332E-2</v>
      </c>
      <c r="C13439">
        <v>1.6990000000000002E-5</v>
      </c>
    </row>
    <row r="13440" spans="1:3" x14ac:dyDescent="0.35">
      <c r="A13440" s="86">
        <v>46163</v>
      </c>
      <c r="B13440" s="87">
        <v>3.125E-2</v>
      </c>
      <c r="C13440">
        <v>1.52E-5</v>
      </c>
    </row>
    <row r="13441" spans="1:3" x14ac:dyDescent="0.35">
      <c r="A13441" s="86">
        <v>46163</v>
      </c>
      <c r="B13441" s="87">
        <v>4.1666666666666664E-2</v>
      </c>
      <c r="C13441">
        <v>1.379E-5</v>
      </c>
    </row>
    <row r="13442" spans="1:3" x14ac:dyDescent="0.35">
      <c r="A13442" s="86">
        <v>46163</v>
      </c>
      <c r="B13442" s="87">
        <v>5.2083333333333336E-2</v>
      </c>
      <c r="C13442">
        <v>1.2810000000000001E-5</v>
      </c>
    </row>
    <row r="13443" spans="1:3" x14ac:dyDescent="0.35">
      <c r="A13443" s="86">
        <v>46163</v>
      </c>
      <c r="B13443" s="87">
        <v>6.25E-2</v>
      </c>
      <c r="C13443">
        <v>1.222E-5</v>
      </c>
    </row>
    <row r="13444" spans="1:3" x14ac:dyDescent="0.35">
      <c r="A13444" s="86">
        <v>46163</v>
      </c>
      <c r="B13444" s="87">
        <v>7.2916666666666671E-2</v>
      </c>
      <c r="C13444">
        <v>1.184E-5</v>
      </c>
    </row>
    <row r="13445" spans="1:3" x14ac:dyDescent="0.35">
      <c r="A13445" s="86">
        <v>46163</v>
      </c>
      <c r="B13445" s="87">
        <v>8.3333333333333329E-2</v>
      </c>
      <c r="C13445">
        <v>1.1579999999999999E-5</v>
      </c>
    </row>
    <row r="13446" spans="1:3" x14ac:dyDescent="0.35">
      <c r="A13446" s="86">
        <v>46163</v>
      </c>
      <c r="B13446" s="87">
        <v>9.375E-2</v>
      </c>
      <c r="C13446">
        <v>1.134E-5</v>
      </c>
    </row>
    <row r="13447" spans="1:3" x14ac:dyDescent="0.35">
      <c r="A13447" s="86">
        <v>46163</v>
      </c>
      <c r="B13447" s="87">
        <v>0.10416666666666667</v>
      </c>
      <c r="C13447">
        <v>1.112E-5</v>
      </c>
    </row>
    <row r="13448" spans="1:3" x14ac:dyDescent="0.35">
      <c r="A13448" s="86">
        <v>46163</v>
      </c>
      <c r="B13448" s="87">
        <v>0.11458333333333333</v>
      </c>
      <c r="C13448">
        <v>1.0869999999999999E-5</v>
      </c>
    </row>
    <row r="13449" spans="1:3" x14ac:dyDescent="0.35">
      <c r="A13449" s="86">
        <v>46163</v>
      </c>
      <c r="B13449" s="87">
        <v>0.125</v>
      </c>
      <c r="C13449">
        <v>1.0680000000000001E-5</v>
      </c>
    </row>
    <row r="13450" spans="1:3" x14ac:dyDescent="0.35">
      <c r="A13450" s="86">
        <v>46163</v>
      </c>
      <c r="B13450" s="87">
        <v>0.13541666666666666</v>
      </c>
      <c r="C13450">
        <v>1.0500000000000001E-5</v>
      </c>
    </row>
    <row r="13451" spans="1:3" x14ac:dyDescent="0.35">
      <c r="A13451" s="86">
        <v>46163</v>
      </c>
      <c r="B13451" s="87">
        <v>0.14583333333333334</v>
      </c>
      <c r="C13451">
        <v>1.0370000000000001E-5</v>
      </c>
    </row>
    <row r="13452" spans="1:3" x14ac:dyDescent="0.35">
      <c r="A13452" s="86">
        <v>46163</v>
      </c>
      <c r="B13452" s="87">
        <v>0.15625</v>
      </c>
      <c r="C13452">
        <v>1.028E-5</v>
      </c>
    </row>
    <row r="13453" spans="1:3" x14ac:dyDescent="0.35">
      <c r="A13453" s="86">
        <v>46163</v>
      </c>
      <c r="B13453" s="87">
        <v>0.16666666666666666</v>
      </c>
      <c r="C13453">
        <v>1.03E-5</v>
      </c>
    </row>
    <row r="13454" spans="1:3" x14ac:dyDescent="0.35">
      <c r="A13454" s="86">
        <v>46163</v>
      </c>
      <c r="B13454" s="87">
        <v>0.17708333333333334</v>
      </c>
      <c r="C13454">
        <v>1.041E-5</v>
      </c>
    </row>
    <row r="13455" spans="1:3" x14ac:dyDescent="0.35">
      <c r="A13455" s="86">
        <v>46163</v>
      </c>
      <c r="B13455" s="87">
        <v>0.1875</v>
      </c>
      <c r="C13455">
        <v>1.061E-5</v>
      </c>
    </row>
    <row r="13456" spans="1:3" x14ac:dyDescent="0.35">
      <c r="A13456" s="86">
        <v>46163</v>
      </c>
      <c r="B13456" s="87">
        <v>0.19791666666666666</v>
      </c>
      <c r="C13456">
        <v>1.0900000000000001E-5</v>
      </c>
    </row>
    <row r="13457" spans="1:3" x14ac:dyDescent="0.35">
      <c r="A13457" s="86">
        <v>46163</v>
      </c>
      <c r="B13457" s="87">
        <v>0.20833333333333334</v>
      </c>
      <c r="C13457">
        <v>1.1220000000000001E-5</v>
      </c>
    </row>
    <row r="13458" spans="1:3" x14ac:dyDescent="0.35">
      <c r="A13458" s="86">
        <v>46163</v>
      </c>
      <c r="B13458" s="87">
        <v>0.21875</v>
      </c>
      <c r="C13458">
        <v>1.165E-5</v>
      </c>
    </row>
    <row r="13459" spans="1:3" x14ac:dyDescent="0.35">
      <c r="A13459" s="86">
        <v>46163</v>
      </c>
      <c r="B13459" s="87">
        <v>0.22916666666666666</v>
      </c>
      <c r="C13459">
        <v>1.2279999999999999E-5</v>
      </c>
    </row>
    <row r="13460" spans="1:3" x14ac:dyDescent="0.35">
      <c r="A13460" s="86">
        <v>46163</v>
      </c>
      <c r="B13460" s="87">
        <v>0.23958333333333334</v>
      </c>
      <c r="C13460">
        <v>1.3370000000000001E-5</v>
      </c>
    </row>
    <row r="13461" spans="1:3" x14ac:dyDescent="0.35">
      <c r="A13461" s="86">
        <v>46163</v>
      </c>
      <c r="B13461" s="87">
        <v>0.25</v>
      </c>
      <c r="C13461">
        <v>1.507E-5</v>
      </c>
    </row>
    <row r="13462" spans="1:3" x14ac:dyDescent="0.35">
      <c r="A13462" s="86">
        <v>46163</v>
      </c>
      <c r="B13462" s="87">
        <v>0.26041666666666669</v>
      </c>
      <c r="C13462">
        <v>1.7500000000000002E-5</v>
      </c>
    </row>
    <row r="13463" spans="1:3" x14ac:dyDescent="0.35">
      <c r="A13463" s="86">
        <v>46163</v>
      </c>
      <c r="B13463" s="87">
        <v>0.27083333333333331</v>
      </c>
      <c r="C13463">
        <v>2.033E-5</v>
      </c>
    </row>
    <row r="13464" spans="1:3" x14ac:dyDescent="0.35">
      <c r="A13464" s="86">
        <v>46163</v>
      </c>
      <c r="B13464" s="87">
        <v>0.28125</v>
      </c>
      <c r="C13464">
        <v>2.3140000000000002E-5</v>
      </c>
    </row>
    <row r="13465" spans="1:3" x14ac:dyDescent="0.35">
      <c r="A13465" s="86">
        <v>46163</v>
      </c>
      <c r="B13465" s="87">
        <v>0.29166666666666669</v>
      </c>
      <c r="C13465">
        <v>2.5569999999999997E-5</v>
      </c>
    </row>
    <row r="13466" spans="1:3" x14ac:dyDescent="0.35">
      <c r="A13466" s="86">
        <v>46163</v>
      </c>
      <c r="B13466" s="87">
        <v>0.30208333333333331</v>
      </c>
      <c r="C13466">
        <v>2.7289999999999998E-5</v>
      </c>
    </row>
    <row r="13467" spans="1:3" x14ac:dyDescent="0.35">
      <c r="A13467" s="86">
        <v>46163</v>
      </c>
      <c r="B13467" s="87">
        <v>0.3125</v>
      </c>
      <c r="C13467">
        <v>2.8410000000000001E-5</v>
      </c>
    </row>
    <row r="13468" spans="1:3" x14ac:dyDescent="0.35">
      <c r="A13468" s="86">
        <v>46163</v>
      </c>
      <c r="B13468" s="87">
        <v>0.32291666666666669</v>
      </c>
      <c r="C13468">
        <v>2.9159999999999999E-5</v>
      </c>
    </row>
    <row r="13469" spans="1:3" x14ac:dyDescent="0.35">
      <c r="A13469" s="86">
        <v>46163</v>
      </c>
      <c r="B13469" s="87">
        <v>0.33333333333333331</v>
      </c>
      <c r="C13469">
        <v>2.9779999999999999E-5</v>
      </c>
    </row>
    <row r="13470" spans="1:3" x14ac:dyDescent="0.35">
      <c r="A13470" s="86">
        <v>46163</v>
      </c>
      <c r="B13470" s="87">
        <v>0.34375</v>
      </c>
      <c r="C13470">
        <v>3.0450000000000002E-5</v>
      </c>
    </row>
    <row r="13471" spans="1:3" x14ac:dyDescent="0.35">
      <c r="A13471" s="86">
        <v>46163</v>
      </c>
      <c r="B13471" s="87">
        <v>0.35416666666666669</v>
      </c>
      <c r="C13471">
        <v>3.1090000000000002E-5</v>
      </c>
    </row>
    <row r="13472" spans="1:3" x14ac:dyDescent="0.35">
      <c r="A13472" s="86">
        <v>46163</v>
      </c>
      <c r="B13472" s="87">
        <v>0.36458333333333331</v>
      </c>
      <c r="C13472">
        <v>3.1640000000000002E-5</v>
      </c>
    </row>
    <row r="13473" spans="1:3" x14ac:dyDescent="0.35">
      <c r="A13473" s="86">
        <v>46163</v>
      </c>
      <c r="B13473" s="87">
        <v>0.375</v>
      </c>
      <c r="C13473">
        <v>3.1989999999999997E-5</v>
      </c>
    </row>
    <row r="13474" spans="1:3" x14ac:dyDescent="0.35">
      <c r="A13474" s="86">
        <v>46163</v>
      </c>
      <c r="B13474" s="87">
        <v>0.38541666666666669</v>
      </c>
      <c r="C13474">
        <v>3.2110000000000003E-5</v>
      </c>
    </row>
    <row r="13475" spans="1:3" x14ac:dyDescent="0.35">
      <c r="A13475" s="86">
        <v>46163</v>
      </c>
      <c r="B13475" s="87">
        <v>0.39583333333333331</v>
      </c>
      <c r="C13475">
        <v>3.2020000000000002E-5</v>
      </c>
    </row>
    <row r="13476" spans="1:3" x14ac:dyDescent="0.35">
      <c r="A13476" s="86">
        <v>46163</v>
      </c>
      <c r="B13476" s="87">
        <v>0.40625</v>
      </c>
      <c r="C13476">
        <v>3.1770000000000002E-5</v>
      </c>
    </row>
    <row r="13477" spans="1:3" x14ac:dyDescent="0.35">
      <c r="A13477" s="86">
        <v>46163</v>
      </c>
      <c r="B13477" s="87">
        <v>0.41666666666666669</v>
      </c>
      <c r="C13477">
        <v>3.1440000000000004E-5</v>
      </c>
    </row>
    <row r="13478" spans="1:3" x14ac:dyDescent="0.35">
      <c r="A13478" s="86">
        <v>46163</v>
      </c>
      <c r="B13478" s="87">
        <v>0.42708333333333331</v>
      </c>
      <c r="C13478">
        <v>3.1109999999999999E-5</v>
      </c>
    </row>
    <row r="13479" spans="1:3" x14ac:dyDescent="0.35">
      <c r="A13479" s="86">
        <v>46163</v>
      </c>
      <c r="B13479" s="87">
        <v>0.4375</v>
      </c>
      <c r="C13479">
        <v>3.0830000000000001E-5</v>
      </c>
    </row>
    <row r="13480" spans="1:3" x14ac:dyDescent="0.35">
      <c r="A13480" s="86">
        <v>46163</v>
      </c>
      <c r="B13480" s="87">
        <v>0.44791666666666669</v>
      </c>
      <c r="C13480">
        <v>3.0599999999999998E-5</v>
      </c>
    </row>
    <row r="13481" spans="1:3" x14ac:dyDescent="0.35">
      <c r="A13481" s="86">
        <v>46163</v>
      </c>
      <c r="B13481" s="87">
        <v>0.45833333333333331</v>
      </c>
      <c r="C13481">
        <v>3.0530000000000001E-5</v>
      </c>
    </row>
    <row r="13482" spans="1:3" x14ac:dyDescent="0.35">
      <c r="A13482" s="86">
        <v>46163</v>
      </c>
      <c r="B13482" s="87">
        <v>0.46875</v>
      </c>
      <c r="C13482">
        <v>3.0620000000000002E-5</v>
      </c>
    </row>
    <row r="13483" spans="1:3" x14ac:dyDescent="0.35">
      <c r="A13483" s="86">
        <v>46163</v>
      </c>
      <c r="B13483" s="87">
        <v>0.47916666666666669</v>
      </c>
      <c r="C13483">
        <v>3.0960000000000002E-5</v>
      </c>
    </row>
    <row r="13484" spans="1:3" x14ac:dyDescent="0.35">
      <c r="A13484" s="86">
        <v>46163</v>
      </c>
      <c r="B13484" s="87">
        <v>0.48958333333333331</v>
      </c>
      <c r="C13484">
        <v>3.1510000000000002E-5</v>
      </c>
    </row>
    <row r="13485" spans="1:3" x14ac:dyDescent="0.35">
      <c r="A13485" s="86">
        <v>46163</v>
      </c>
      <c r="B13485" s="87">
        <v>0.5</v>
      </c>
      <c r="C13485">
        <v>3.2370000000000003E-5</v>
      </c>
    </row>
    <row r="13486" spans="1:3" x14ac:dyDescent="0.35">
      <c r="A13486" s="86">
        <v>46163</v>
      </c>
      <c r="B13486" s="87">
        <v>0.51041666666666663</v>
      </c>
      <c r="C13486">
        <v>3.3480000000000005E-5</v>
      </c>
    </row>
    <row r="13487" spans="1:3" x14ac:dyDescent="0.35">
      <c r="A13487" s="86">
        <v>46163</v>
      </c>
      <c r="B13487" s="87">
        <v>0.52083333333333337</v>
      </c>
      <c r="C13487">
        <v>3.4629999999999999E-5</v>
      </c>
    </row>
    <row r="13488" spans="1:3" x14ac:dyDescent="0.35">
      <c r="A13488" s="86">
        <v>46163</v>
      </c>
      <c r="B13488" s="87">
        <v>0.53125</v>
      </c>
      <c r="C13488">
        <v>3.5509999999999997E-5</v>
      </c>
    </row>
    <row r="13489" spans="1:3" x14ac:dyDescent="0.35">
      <c r="A13489" s="86">
        <v>46163</v>
      </c>
      <c r="B13489" s="87">
        <v>0.54166666666666663</v>
      </c>
      <c r="C13489">
        <v>3.5860000000000006E-5</v>
      </c>
    </row>
    <row r="13490" spans="1:3" x14ac:dyDescent="0.35">
      <c r="A13490" s="86">
        <v>46163</v>
      </c>
      <c r="B13490" s="87">
        <v>0.55208333333333337</v>
      </c>
      <c r="C13490">
        <v>3.5470000000000004E-5</v>
      </c>
    </row>
    <row r="13491" spans="1:3" x14ac:dyDescent="0.35">
      <c r="A13491" s="86">
        <v>46163</v>
      </c>
      <c r="B13491" s="87">
        <v>0.5625</v>
      </c>
      <c r="C13491">
        <v>3.4489999999999997E-5</v>
      </c>
    </row>
    <row r="13492" spans="1:3" x14ac:dyDescent="0.35">
      <c r="A13492" s="86">
        <v>46163</v>
      </c>
      <c r="B13492" s="87">
        <v>0.57291666666666663</v>
      </c>
      <c r="C13492">
        <v>3.3189999999999999E-5</v>
      </c>
    </row>
    <row r="13493" spans="1:3" x14ac:dyDescent="0.35">
      <c r="A13493" s="86">
        <v>46163</v>
      </c>
      <c r="B13493" s="87">
        <v>0.58333333333333337</v>
      </c>
      <c r="C13493">
        <v>3.1820000000000004E-5</v>
      </c>
    </row>
    <row r="13494" spans="1:3" x14ac:dyDescent="0.35">
      <c r="A13494" s="86">
        <v>46163</v>
      </c>
      <c r="B13494" s="87">
        <v>0.59375</v>
      </c>
      <c r="C13494">
        <v>3.0580000000000002E-5</v>
      </c>
    </row>
    <row r="13495" spans="1:3" x14ac:dyDescent="0.35">
      <c r="A13495" s="86">
        <v>46163</v>
      </c>
      <c r="B13495" s="87">
        <v>0.60416666666666663</v>
      </c>
      <c r="C13495">
        <v>2.9520000000000002E-5</v>
      </c>
    </row>
    <row r="13496" spans="1:3" x14ac:dyDescent="0.35">
      <c r="A13496" s="86">
        <v>46163</v>
      </c>
      <c r="B13496" s="87">
        <v>0.61458333333333337</v>
      </c>
      <c r="C13496">
        <v>2.8590000000000002E-5</v>
      </c>
    </row>
    <row r="13497" spans="1:3" x14ac:dyDescent="0.35">
      <c r="A13497" s="86">
        <v>46163</v>
      </c>
      <c r="B13497" s="87">
        <v>0.625</v>
      </c>
      <c r="C13497">
        <v>2.7779999999999998E-5</v>
      </c>
    </row>
    <row r="13498" spans="1:3" x14ac:dyDescent="0.35">
      <c r="A13498" s="86">
        <v>46163</v>
      </c>
      <c r="B13498" s="87">
        <v>0.63541666666666663</v>
      </c>
      <c r="C13498">
        <v>2.7040000000000002E-5</v>
      </c>
    </row>
    <row r="13499" spans="1:3" x14ac:dyDescent="0.35">
      <c r="A13499" s="86">
        <v>46163</v>
      </c>
      <c r="B13499" s="87">
        <v>0.64583333333333337</v>
      </c>
      <c r="C13499">
        <v>2.6419999999999998E-5</v>
      </c>
    </row>
    <row r="13500" spans="1:3" x14ac:dyDescent="0.35">
      <c r="A13500" s="86">
        <v>46163</v>
      </c>
      <c r="B13500" s="87">
        <v>0.65625</v>
      </c>
      <c r="C13500">
        <v>2.5940000000000002E-5</v>
      </c>
    </row>
    <row r="13501" spans="1:3" x14ac:dyDescent="0.35">
      <c r="A13501" s="86">
        <v>46163</v>
      </c>
      <c r="B13501" s="87">
        <v>0.66666666666666663</v>
      </c>
      <c r="C13501">
        <v>2.5569999999999997E-5</v>
      </c>
    </row>
    <row r="13502" spans="1:3" x14ac:dyDescent="0.35">
      <c r="A13502" s="86">
        <v>46163</v>
      </c>
      <c r="B13502" s="87">
        <v>0.67708333333333337</v>
      </c>
      <c r="C13502">
        <v>2.5319999999999998E-5</v>
      </c>
    </row>
    <row r="13503" spans="1:3" x14ac:dyDescent="0.35">
      <c r="A13503" s="86">
        <v>46163</v>
      </c>
      <c r="B13503" s="87">
        <v>0.6875</v>
      </c>
      <c r="C13503">
        <v>2.5229999999999997E-5</v>
      </c>
    </row>
    <row r="13504" spans="1:3" x14ac:dyDescent="0.35">
      <c r="A13504" s="86">
        <v>46163</v>
      </c>
      <c r="B13504" s="87">
        <v>0.69791666666666663</v>
      </c>
      <c r="C13504">
        <v>2.5319999999999998E-5</v>
      </c>
    </row>
    <row r="13505" spans="1:3" x14ac:dyDescent="0.35">
      <c r="A13505" s="86">
        <v>46163</v>
      </c>
      <c r="B13505" s="87">
        <v>0.70833333333333337</v>
      </c>
      <c r="C13505">
        <v>2.5569999999999997E-5</v>
      </c>
    </row>
    <row r="13506" spans="1:3" x14ac:dyDescent="0.35">
      <c r="A13506" s="86">
        <v>46163</v>
      </c>
      <c r="B13506" s="87">
        <v>0.71875</v>
      </c>
      <c r="C13506">
        <v>2.5979999999999999E-5</v>
      </c>
    </row>
    <row r="13507" spans="1:3" x14ac:dyDescent="0.35">
      <c r="A13507" s="86">
        <v>46163</v>
      </c>
      <c r="B13507" s="87">
        <v>0.72916666666666663</v>
      </c>
      <c r="C13507">
        <v>2.658E-5</v>
      </c>
    </row>
    <row r="13508" spans="1:3" x14ac:dyDescent="0.35">
      <c r="A13508" s="86">
        <v>46163</v>
      </c>
      <c r="B13508" s="87">
        <v>0.73958333333333337</v>
      </c>
      <c r="C13508">
        <v>2.7380000000000002E-5</v>
      </c>
    </row>
    <row r="13509" spans="1:3" x14ac:dyDescent="0.35">
      <c r="A13509" s="86">
        <v>46163</v>
      </c>
      <c r="B13509" s="87">
        <v>0.75</v>
      </c>
      <c r="C13509">
        <v>2.832E-5</v>
      </c>
    </row>
    <row r="13510" spans="1:3" x14ac:dyDescent="0.35">
      <c r="A13510" s="86">
        <v>46163</v>
      </c>
      <c r="B13510" s="87">
        <v>0.76041666666666663</v>
      </c>
      <c r="C13510">
        <v>2.9430000000000001E-5</v>
      </c>
    </row>
    <row r="13511" spans="1:3" x14ac:dyDescent="0.35">
      <c r="A13511" s="86">
        <v>46163</v>
      </c>
      <c r="B13511" s="87">
        <v>0.77083333333333337</v>
      </c>
      <c r="C13511">
        <v>3.0689999999999999E-5</v>
      </c>
    </row>
    <row r="13512" spans="1:3" x14ac:dyDescent="0.35">
      <c r="A13512" s="86">
        <v>46163</v>
      </c>
      <c r="B13512" s="87">
        <v>0.78125</v>
      </c>
      <c r="C13512">
        <v>3.2060000000000001E-5</v>
      </c>
    </row>
    <row r="13513" spans="1:3" x14ac:dyDescent="0.35">
      <c r="A13513" s="86">
        <v>46163</v>
      </c>
      <c r="B13513" s="87">
        <v>0.79166666666666663</v>
      </c>
      <c r="C13513">
        <v>3.3480000000000005E-5</v>
      </c>
    </row>
    <row r="13514" spans="1:3" x14ac:dyDescent="0.35">
      <c r="A13514" s="86">
        <v>46163</v>
      </c>
      <c r="B13514" s="87">
        <v>0.80208333333333337</v>
      </c>
      <c r="C13514">
        <v>3.489E-5</v>
      </c>
    </row>
    <row r="13515" spans="1:3" x14ac:dyDescent="0.35">
      <c r="A13515" s="86">
        <v>46163</v>
      </c>
      <c r="B13515" s="87">
        <v>0.8125</v>
      </c>
      <c r="C13515">
        <v>3.6189999999999997E-5</v>
      </c>
    </row>
    <row r="13516" spans="1:3" x14ac:dyDescent="0.35">
      <c r="A13516" s="86">
        <v>46163</v>
      </c>
      <c r="B13516" s="87">
        <v>0.82291666666666663</v>
      </c>
      <c r="C13516">
        <v>3.7190000000000001E-5</v>
      </c>
    </row>
    <row r="13517" spans="1:3" x14ac:dyDescent="0.35">
      <c r="A13517" s="86">
        <v>46163</v>
      </c>
      <c r="B13517" s="87">
        <v>0.83333333333333337</v>
      </c>
      <c r="C13517">
        <v>3.769E-5</v>
      </c>
    </row>
    <row r="13518" spans="1:3" x14ac:dyDescent="0.35">
      <c r="A13518" s="86">
        <v>46163</v>
      </c>
      <c r="B13518" s="87">
        <v>0.84375</v>
      </c>
      <c r="C13518">
        <v>3.765E-5</v>
      </c>
    </row>
    <row r="13519" spans="1:3" x14ac:dyDescent="0.35">
      <c r="A13519" s="86">
        <v>46163</v>
      </c>
      <c r="B13519" s="87">
        <v>0.85416666666666663</v>
      </c>
      <c r="C13519">
        <v>3.7190000000000001E-5</v>
      </c>
    </row>
    <row r="13520" spans="1:3" x14ac:dyDescent="0.35">
      <c r="A13520" s="86">
        <v>46163</v>
      </c>
      <c r="B13520" s="87">
        <v>0.86458333333333337</v>
      </c>
      <c r="C13520">
        <v>3.6529999999999998E-5</v>
      </c>
    </row>
    <row r="13521" spans="1:3" x14ac:dyDescent="0.35">
      <c r="A13521" s="86">
        <v>46163</v>
      </c>
      <c r="B13521" s="87">
        <v>0.875</v>
      </c>
      <c r="C13521">
        <v>3.5860000000000006E-5</v>
      </c>
    </row>
    <row r="13522" spans="1:3" x14ac:dyDescent="0.35">
      <c r="A13522" s="86">
        <v>46163</v>
      </c>
      <c r="B13522" s="87">
        <v>0.88541666666666663</v>
      </c>
      <c r="C13522">
        <v>3.5380000000000003E-5</v>
      </c>
    </row>
    <row r="13523" spans="1:3" x14ac:dyDescent="0.35">
      <c r="A13523" s="86">
        <v>46163</v>
      </c>
      <c r="B13523" s="87">
        <v>0.89583333333333337</v>
      </c>
      <c r="C13523">
        <v>3.5000000000000004E-5</v>
      </c>
    </row>
    <row r="13524" spans="1:3" x14ac:dyDescent="0.35">
      <c r="A13524" s="86">
        <v>46163</v>
      </c>
      <c r="B13524" s="87">
        <v>0.90625</v>
      </c>
      <c r="C13524">
        <v>3.464E-5</v>
      </c>
    </row>
    <row r="13525" spans="1:3" x14ac:dyDescent="0.35">
      <c r="A13525" s="86">
        <v>46163</v>
      </c>
      <c r="B13525" s="87">
        <v>0.91666666666666663</v>
      </c>
      <c r="C13525">
        <v>3.4200000000000005E-5</v>
      </c>
    </row>
    <row r="13526" spans="1:3" x14ac:dyDescent="0.35">
      <c r="A13526" s="86">
        <v>46163</v>
      </c>
      <c r="B13526" s="87">
        <v>0.92708333333333337</v>
      </c>
      <c r="C13526">
        <v>3.3570000000000006E-5</v>
      </c>
    </row>
    <row r="13527" spans="1:3" x14ac:dyDescent="0.35">
      <c r="A13527" s="86">
        <v>46163</v>
      </c>
      <c r="B13527" s="87">
        <v>0.9375</v>
      </c>
      <c r="C13527">
        <v>3.2679999999999999E-5</v>
      </c>
    </row>
    <row r="13528" spans="1:3" x14ac:dyDescent="0.35">
      <c r="A13528" s="86">
        <v>46163</v>
      </c>
      <c r="B13528" s="87">
        <v>0.94791666666666663</v>
      </c>
      <c r="C13528">
        <v>3.1489999999999998E-5</v>
      </c>
    </row>
    <row r="13529" spans="1:3" x14ac:dyDescent="0.35">
      <c r="A13529" s="86">
        <v>46163</v>
      </c>
      <c r="B13529" s="87">
        <v>0.95833333333333337</v>
      </c>
      <c r="C13529">
        <v>2.9989999999999999E-5</v>
      </c>
    </row>
    <row r="13530" spans="1:3" x14ac:dyDescent="0.35">
      <c r="A13530" s="86">
        <v>46163</v>
      </c>
      <c r="B13530" s="87">
        <v>0.96875</v>
      </c>
      <c r="C13530">
        <v>2.8099999999999999E-5</v>
      </c>
    </row>
    <row r="13531" spans="1:3" x14ac:dyDescent="0.35">
      <c r="A13531" s="86">
        <v>46163</v>
      </c>
      <c r="B13531" s="87">
        <v>0.97916666666666663</v>
      </c>
      <c r="C13531">
        <v>2.5959999999999999E-5</v>
      </c>
    </row>
    <row r="13532" spans="1:3" x14ac:dyDescent="0.35">
      <c r="A13532" s="86">
        <v>46163</v>
      </c>
      <c r="B13532" s="87">
        <v>0.98958333333333337</v>
      </c>
      <c r="C13532">
        <v>2.3669999999999999E-5</v>
      </c>
    </row>
    <row r="13533" spans="1:3" x14ac:dyDescent="0.35">
      <c r="A13533" s="86">
        <v>46164</v>
      </c>
      <c r="B13533" s="87">
        <v>0</v>
      </c>
      <c r="C13533">
        <v>2.1329999999999997E-5</v>
      </c>
    </row>
    <row r="13534" spans="1:3" x14ac:dyDescent="0.35">
      <c r="A13534" s="86">
        <v>46164</v>
      </c>
      <c r="B13534" s="87">
        <v>1.0416666666666666E-2</v>
      </c>
      <c r="C13534">
        <v>1.9009999999999999E-5</v>
      </c>
    </row>
    <row r="13535" spans="1:3" x14ac:dyDescent="0.35">
      <c r="A13535" s="86">
        <v>46164</v>
      </c>
      <c r="B13535" s="87">
        <v>2.0833333333333332E-2</v>
      </c>
      <c r="C13535">
        <v>1.694E-5</v>
      </c>
    </row>
    <row r="13536" spans="1:3" x14ac:dyDescent="0.35">
      <c r="A13536" s="86">
        <v>46164</v>
      </c>
      <c r="B13536" s="87">
        <v>3.125E-2</v>
      </c>
      <c r="C13536">
        <v>1.5150000000000001E-5</v>
      </c>
    </row>
    <row r="13537" spans="1:3" x14ac:dyDescent="0.35">
      <c r="A13537" s="86">
        <v>46164</v>
      </c>
      <c r="B13537" s="87">
        <v>4.1666666666666664E-2</v>
      </c>
      <c r="C13537">
        <v>1.3740000000000001E-5</v>
      </c>
    </row>
    <row r="13538" spans="1:3" x14ac:dyDescent="0.35">
      <c r="A13538" s="86">
        <v>46164</v>
      </c>
      <c r="B13538" s="87">
        <v>5.2083333333333336E-2</v>
      </c>
      <c r="C13538">
        <v>1.277E-5</v>
      </c>
    </row>
    <row r="13539" spans="1:3" x14ac:dyDescent="0.35">
      <c r="A13539" s="86">
        <v>46164</v>
      </c>
      <c r="B13539" s="87">
        <v>6.25E-2</v>
      </c>
      <c r="C13539">
        <v>1.218E-5</v>
      </c>
    </row>
    <row r="13540" spans="1:3" x14ac:dyDescent="0.35">
      <c r="A13540" s="86">
        <v>46164</v>
      </c>
      <c r="B13540" s="87">
        <v>7.2916666666666671E-2</v>
      </c>
      <c r="C13540">
        <v>1.1800000000000001E-5</v>
      </c>
    </row>
    <row r="13541" spans="1:3" x14ac:dyDescent="0.35">
      <c r="A13541" s="86">
        <v>46164</v>
      </c>
      <c r="B13541" s="87">
        <v>8.3333333333333329E-2</v>
      </c>
      <c r="C13541">
        <v>1.154E-5</v>
      </c>
    </row>
    <row r="13542" spans="1:3" x14ac:dyDescent="0.35">
      <c r="A13542" s="86">
        <v>46164</v>
      </c>
      <c r="B13542" s="87">
        <v>9.375E-2</v>
      </c>
      <c r="C13542">
        <v>1.1299999999999999E-5</v>
      </c>
    </row>
    <row r="13543" spans="1:3" x14ac:dyDescent="0.35">
      <c r="A13543" s="86">
        <v>46164</v>
      </c>
      <c r="B13543" s="87">
        <v>0.10416666666666667</v>
      </c>
      <c r="C13543">
        <v>1.1079999999999999E-5</v>
      </c>
    </row>
    <row r="13544" spans="1:3" x14ac:dyDescent="0.35">
      <c r="A13544" s="86">
        <v>46164</v>
      </c>
      <c r="B13544" s="87">
        <v>0.11458333333333333</v>
      </c>
      <c r="C13544">
        <v>1.083E-5</v>
      </c>
    </row>
    <row r="13545" spans="1:3" x14ac:dyDescent="0.35">
      <c r="A13545" s="86">
        <v>46164</v>
      </c>
      <c r="B13545" s="87">
        <v>0.125</v>
      </c>
      <c r="C13545">
        <v>1.064E-5</v>
      </c>
    </row>
    <row r="13546" spans="1:3" x14ac:dyDescent="0.35">
      <c r="A13546" s="86">
        <v>46164</v>
      </c>
      <c r="B13546" s="87">
        <v>0.13541666666666666</v>
      </c>
      <c r="C13546">
        <v>1.046E-5</v>
      </c>
    </row>
    <row r="13547" spans="1:3" x14ac:dyDescent="0.35">
      <c r="A13547" s="86">
        <v>46164</v>
      </c>
      <c r="B13547" s="87">
        <v>0.14583333333333334</v>
      </c>
      <c r="C13547">
        <v>1.0330000000000001E-5</v>
      </c>
    </row>
    <row r="13548" spans="1:3" x14ac:dyDescent="0.35">
      <c r="A13548" s="86">
        <v>46164</v>
      </c>
      <c r="B13548" s="87">
        <v>0.15625</v>
      </c>
      <c r="C13548">
        <v>1.024E-5</v>
      </c>
    </row>
    <row r="13549" spans="1:3" x14ac:dyDescent="0.35">
      <c r="A13549" s="86">
        <v>46164</v>
      </c>
      <c r="B13549" s="87">
        <v>0.16666666666666666</v>
      </c>
      <c r="C13549">
        <v>1.026E-5</v>
      </c>
    </row>
    <row r="13550" spans="1:3" x14ac:dyDescent="0.35">
      <c r="A13550" s="86">
        <v>46164</v>
      </c>
      <c r="B13550" s="87">
        <v>0.17708333333333334</v>
      </c>
      <c r="C13550">
        <v>1.0380000000000001E-5</v>
      </c>
    </row>
    <row r="13551" spans="1:3" x14ac:dyDescent="0.35">
      <c r="A13551" s="86">
        <v>46164</v>
      </c>
      <c r="B13551" s="87">
        <v>0.1875</v>
      </c>
      <c r="C13551">
        <v>1.0569999999999999E-5</v>
      </c>
    </row>
    <row r="13552" spans="1:3" x14ac:dyDescent="0.35">
      <c r="A13552" s="86">
        <v>46164</v>
      </c>
      <c r="B13552" s="87">
        <v>0.19791666666666666</v>
      </c>
      <c r="C13552">
        <v>1.0859999999999999E-5</v>
      </c>
    </row>
    <row r="13553" spans="1:3" x14ac:dyDescent="0.35">
      <c r="A13553" s="86">
        <v>46164</v>
      </c>
      <c r="B13553" s="87">
        <v>0.20833333333333334</v>
      </c>
      <c r="C13553">
        <v>1.119E-5</v>
      </c>
    </row>
    <row r="13554" spans="1:3" x14ac:dyDescent="0.35">
      <c r="A13554" s="86">
        <v>46164</v>
      </c>
      <c r="B13554" s="87">
        <v>0.21875</v>
      </c>
      <c r="C13554">
        <v>1.1610000000000001E-5</v>
      </c>
    </row>
    <row r="13555" spans="1:3" x14ac:dyDescent="0.35">
      <c r="A13555" s="86">
        <v>46164</v>
      </c>
      <c r="B13555" s="87">
        <v>0.22916666666666666</v>
      </c>
      <c r="C13555">
        <v>1.224E-5</v>
      </c>
    </row>
    <row r="13556" spans="1:3" x14ac:dyDescent="0.35">
      <c r="A13556" s="86">
        <v>46164</v>
      </c>
      <c r="B13556" s="87">
        <v>0.23958333333333334</v>
      </c>
      <c r="C13556">
        <v>1.3329999999999999E-5</v>
      </c>
    </row>
    <row r="13557" spans="1:3" x14ac:dyDescent="0.35">
      <c r="A13557" s="86">
        <v>46164</v>
      </c>
      <c r="B13557" s="87">
        <v>0.25</v>
      </c>
      <c r="C13557">
        <v>1.502E-5</v>
      </c>
    </row>
    <row r="13558" spans="1:3" x14ac:dyDescent="0.35">
      <c r="A13558" s="86">
        <v>46164</v>
      </c>
      <c r="B13558" s="87">
        <v>0.26041666666666669</v>
      </c>
      <c r="C13558">
        <v>1.7439999999999999E-5</v>
      </c>
    </row>
    <row r="13559" spans="1:3" x14ac:dyDescent="0.35">
      <c r="A13559" s="86">
        <v>46164</v>
      </c>
      <c r="B13559" s="87">
        <v>0.27083333333333331</v>
      </c>
      <c r="C13559">
        <v>2.0259999999999999E-5</v>
      </c>
    </row>
    <row r="13560" spans="1:3" x14ac:dyDescent="0.35">
      <c r="A13560" s="86">
        <v>46164</v>
      </c>
      <c r="B13560" s="87">
        <v>0.28125</v>
      </c>
      <c r="C13560">
        <v>2.3059999999999999E-5</v>
      </c>
    </row>
    <row r="13561" spans="1:3" x14ac:dyDescent="0.35">
      <c r="A13561" s="86">
        <v>46164</v>
      </c>
      <c r="B13561" s="87">
        <v>0.29166666666666669</v>
      </c>
      <c r="C13561">
        <v>2.548E-5</v>
      </c>
    </row>
    <row r="13562" spans="1:3" x14ac:dyDescent="0.35">
      <c r="A13562" s="86">
        <v>46164</v>
      </c>
      <c r="B13562" s="87">
        <v>0.30208333333333331</v>
      </c>
      <c r="C13562">
        <v>2.7199999999999997E-5</v>
      </c>
    </row>
    <row r="13563" spans="1:3" x14ac:dyDescent="0.35">
      <c r="A13563" s="86">
        <v>46164</v>
      </c>
      <c r="B13563" s="87">
        <v>0.3125</v>
      </c>
      <c r="C13563">
        <v>2.832E-5</v>
      </c>
    </row>
    <row r="13564" spans="1:3" x14ac:dyDescent="0.35">
      <c r="A13564" s="86">
        <v>46164</v>
      </c>
      <c r="B13564" s="87">
        <v>0.32291666666666669</v>
      </c>
      <c r="C13564">
        <v>2.9069999999999998E-5</v>
      </c>
    </row>
    <row r="13565" spans="1:3" x14ac:dyDescent="0.35">
      <c r="A13565" s="86">
        <v>46164</v>
      </c>
      <c r="B13565" s="87">
        <v>0.33333333333333331</v>
      </c>
      <c r="C13565">
        <v>2.968E-5</v>
      </c>
    </row>
    <row r="13566" spans="1:3" x14ac:dyDescent="0.35">
      <c r="A13566" s="86">
        <v>46164</v>
      </c>
      <c r="B13566" s="87">
        <v>0.34375</v>
      </c>
      <c r="C13566">
        <v>3.0339999999999998E-5</v>
      </c>
    </row>
    <row r="13567" spans="1:3" x14ac:dyDescent="0.35">
      <c r="A13567" s="86">
        <v>46164</v>
      </c>
      <c r="B13567" s="87">
        <v>0.35416666666666669</v>
      </c>
      <c r="C13567">
        <v>3.099E-5</v>
      </c>
    </row>
    <row r="13568" spans="1:3" x14ac:dyDescent="0.35">
      <c r="A13568" s="86">
        <v>46164</v>
      </c>
      <c r="B13568" s="87">
        <v>0.36458333333333331</v>
      </c>
      <c r="C13568">
        <v>3.1530000000000005E-5</v>
      </c>
    </row>
    <row r="13569" spans="1:3" x14ac:dyDescent="0.35">
      <c r="A13569" s="86">
        <v>46164</v>
      </c>
      <c r="B13569" s="87">
        <v>0.375</v>
      </c>
      <c r="C13569">
        <v>3.188E-5</v>
      </c>
    </row>
    <row r="13570" spans="1:3" x14ac:dyDescent="0.35">
      <c r="A13570" s="86">
        <v>46164</v>
      </c>
      <c r="B13570" s="87">
        <v>0.38541666666666669</v>
      </c>
      <c r="C13570">
        <v>3.1999999999999999E-5</v>
      </c>
    </row>
    <row r="13571" spans="1:3" x14ac:dyDescent="0.35">
      <c r="A13571" s="86">
        <v>46164</v>
      </c>
      <c r="B13571" s="87">
        <v>0.39583333333333331</v>
      </c>
      <c r="C13571">
        <v>3.1909999999999998E-5</v>
      </c>
    </row>
    <row r="13572" spans="1:3" x14ac:dyDescent="0.35">
      <c r="A13572" s="86">
        <v>46164</v>
      </c>
      <c r="B13572" s="87">
        <v>0.40625</v>
      </c>
      <c r="C13572">
        <v>3.1659999999999998E-5</v>
      </c>
    </row>
    <row r="13573" spans="1:3" x14ac:dyDescent="0.35">
      <c r="A13573" s="86">
        <v>46164</v>
      </c>
      <c r="B13573" s="87">
        <v>0.41666666666666669</v>
      </c>
      <c r="C13573">
        <v>3.1340000000000001E-5</v>
      </c>
    </row>
    <row r="13574" spans="1:3" x14ac:dyDescent="0.35">
      <c r="A13574" s="86">
        <v>46164</v>
      </c>
      <c r="B13574" s="87">
        <v>0.42708333333333331</v>
      </c>
      <c r="C13574">
        <v>3.1000000000000001E-5</v>
      </c>
    </row>
    <row r="13575" spans="1:3" x14ac:dyDescent="0.35">
      <c r="A13575" s="86">
        <v>46164</v>
      </c>
      <c r="B13575" s="87">
        <v>0.4375</v>
      </c>
      <c r="C13575">
        <v>3.0720000000000004E-5</v>
      </c>
    </row>
    <row r="13576" spans="1:3" x14ac:dyDescent="0.35">
      <c r="A13576" s="86">
        <v>46164</v>
      </c>
      <c r="B13576" s="87">
        <v>0.44791666666666669</v>
      </c>
      <c r="C13576">
        <v>3.0499999999999999E-5</v>
      </c>
    </row>
    <row r="13577" spans="1:3" x14ac:dyDescent="0.35">
      <c r="A13577" s="86">
        <v>46164</v>
      </c>
      <c r="B13577" s="87">
        <v>0.45833333333333331</v>
      </c>
      <c r="C13577">
        <v>3.0429999999999998E-5</v>
      </c>
    </row>
    <row r="13578" spans="1:3" x14ac:dyDescent="0.35">
      <c r="A13578" s="86">
        <v>46164</v>
      </c>
      <c r="B13578" s="87">
        <v>0.46875</v>
      </c>
      <c r="C13578">
        <v>3.0519999999999999E-5</v>
      </c>
    </row>
    <row r="13579" spans="1:3" x14ac:dyDescent="0.35">
      <c r="A13579" s="86">
        <v>46164</v>
      </c>
      <c r="B13579" s="87">
        <v>0.47916666666666669</v>
      </c>
      <c r="C13579">
        <v>3.0849999999999998E-5</v>
      </c>
    </row>
    <row r="13580" spans="1:3" x14ac:dyDescent="0.35">
      <c r="A13580" s="86">
        <v>46164</v>
      </c>
      <c r="B13580" s="87">
        <v>0.48958333333333331</v>
      </c>
      <c r="C13580">
        <v>3.1399999999999998E-5</v>
      </c>
    </row>
    <row r="13581" spans="1:3" x14ac:dyDescent="0.35">
      <c r="A13581" s="86">
        <v>46164</v>
      </c>
      <c r="B13581" s="87">
        <v>0.5</v>
      </c>
      <c r="C13581">
        <v>3.2259999999999999E-5</v>
      </c>
    </row>
    <row r="13582" spans="1:3" x14ac:dyDescent="0.35">
      <c r="A13582" s="86">
        <v>46164</v>
      </c>
      <c r="B13582" s="87">
        <v>0.51041666666666663</v>
      </c>
      <c r="C13582">
        <v>3.3359999999999999E-5</v>
      </c>
    </row>
    <row r="13583" spans="1:3" x14ac:dyDescent="0.35">
      <c r="A13583" s="86">
        <v>46164</v>
      </c>
      <c r="B13583" s="87">
        <v>0.52083333333333337</v>
      </c>
      <c r="C13583">
        <v>3.451E-5</v>
      </c>
    </row>
    <row r="13584" spans="1:3" x14ac:dyDescent="0.35">
      <c r="A13584" s="86">
        <v>46164</v>
      </c>
      <c r="B13584" s="87">
        <v>0.53125</v>
      </c>
      <c r="C13584">
        <v>3.5389999999999998E-5</v>
      </c>
    </row>
    <row r="13585" spans="1:3" x14ac:dyDescent="0.35">
      <c r="A13585" s="86">
        <v>46164</v>
      </c>
      <c r="B13585" s="87">
        <v>0.54166666666666663</v>
      </c>
      <c r="C13585">
        <v>3.574E-5</v>
      </c>
    </row>
    <row r="13586" spans="1:3" x14ac:dyDescent="0.35">
      <c r="A13586" s="86">
        <v>46164</v>
      </c>
      <c r="B13586" s="87">
        <v>0.55208333333333337</v>
      </c>
      <c r="C13586">
        <v>3.5349999999999999E-5</v>
      </c>
    </row>
    <row r="13587" spans="1:3" x14ac:dyDescent="0.35">
      <c r="A13587" s="86">
        <v>46164</v>
      </c>
      <c r="B13587" s="87">
        <v>0.5625</v>
      </c>
      <c r="C13587">
        <v>3.4379999999999999E-5</v>
      </c>
    </row>
    <row r="13588" spans="1:3" x14ac:dyDescent="0.35">
      <c r="A13588" s="86">
        <v>46164</v>
      </c>
      <c r="B13588" s="87">
        <v>0.57291666666666663</v>
      </c>
      <c r="C13588">
        <v>3.307E-5</v>
      </c>
    </row>
    <row r="13589" spans="1:3" x14ac:dyDescent="0.35">
      <c r="A13589" s="86">
        <v>46164</v>
      </c>
      <c r="B13589" s="87">
        <v>0.58333333333333337</v>
      </c>
      <c r="C13589">
        <v>3.171E-5</v>
      </c>
    </row>
    <row r="13590" spans="1:3" x14ac:dyDescent="0.35">
      <c r="A13590" s="86">
        <v>46164</v>
      </c>
      <c r="B13590" s="87">
        <v>0.59375</v>
      </c>
      <c r="C13590">
        <v>3.0470000000000001E-5</v>
      </c>
    </row>
    <row r="13591" spans="1:3" x14ac:dyDescent="0.35">
      <c r="A13591" s="86">
        <v>46164</v>
      </c>
      <c r="B13591" s="87">
        <v>0.60416666666666663</v>
      </c>
      <c r="C13591">
        <v>2.9420000000000003E-5</v>
      </c>
    </row>
    <row r="13592" spans="1:3" x14ac:dyDescent="0.35">
      <c r="A13592" s="86">
        <v>46164</v>
      </c>
      <c r="B13592" s="87">
        <v>0.61458333333333337</v>
      </c>
      <c r="C13592">
        <v>2.849E-5</v>
      </c>
    </row>
    <row r="13593" spans="1:3" x14ac:dyDescent="0.35">
      <c r="A13593" s="86">
        <v>46164</v>
      </c>
      <c r="B13593" s="87">
        <v>0.625</v>
      </c>
      <c r="C13593">
        <v>2.7679999999999999E-5</v>
      </c>
    </row>
    <row r="13594" spans="1:3" x14ac:dyDescent="0.35">
      <c r="A13594" s="86">
        <v>46164</v>
      </c>
      <c r="B13594" s="87">
        <v>0.63541666666666663</v>
      </c>
      <c r="C13594">
        <v>2.6950000000000001E-5</v>
      </c>
    </row>
    <row r="13595" spans="1:3" x14ac:dyDescent="0.35">
      <c r="A13595" s="86">
        <v>46164</v>
      </c>
      <c r="B13595" s="87">
        <v>0.64583333333333337</v>
      </c>
      <c r="C13595">
        <v>2.633E-5</v>
      </c>
    </row>
    <row r="13596" spans="1:3" x14ac:dyDescent="0.35">
      <c r="A13596" s="86">
        <v>46164</v>
      </c>
      <c r="B13596" s="87">
        <v>0.65625</v>
      </c>
      <c r="C13596">
        <v>2.5850000000000002E-5</v>
      </c>
    </row>
    <row r="13597" spans="1:3" x14ac:dyDescent="0.35">
      <c r="A13597" s="86">
        <v>46164</v>
      </c>
      <c r="B13597" s="87">
        <v>0.66666666666666663</v>
      </c>
      <c r="C13597">
        <v>2.548E-5</v>
      </c>
    </row>
    <row r="13598" spans="1:3" x14ac:dyDescent="0.35">
      <c r="A13598" s="86">
        <v>46164</v>
      </c>
      <c r="B13598" s="87">
        <v>0.67708333333333337</v>
      </c>
      <c r="C13598">
        <v>2.5229999999999997E-5</v>
      </c>
    </row>
    <row r="13599" spans="1:3" x14ac:dyDescent="0.35">
      <c r="A13599" s="86">
        <v>46164</v>
      </c>
      <c r="B13599" s="87">
        <v>0.6875</v>
      </c>
      <c r="C13599">
        <v>2.5149999999999998E-5</v>
      </c>
    </row>
    <row r="13600" spans="1:3" x14ac:dyDescent="0.35">
      <c r="A13600" s="86">
        <v>46164</v>
      </c>
      <c r="B13600" s="87">
        <v>0.69791666666666663</v>
      </c>
      <c r="C13600">
        <v>2.5229999999999997E-5</v>
      </c>
    </row>
    <row r="13601" spans="1:3" x14ac:dyDescent="0.35">
      <c r="A13601" s="86">
        <v>46164</v>
      </c>
      <c r="B13601" s="87">
        <v>0.70833333333333337</v>
      </c>
      <c r="C13601">
        <v>2.548E-5</v>
      </c>
    </row>
    <row r="13602" spans="1:3" x14ac:dyDescent="0.35">
      <c r="A13602" s="86">
        <v>46164</v>
      </c>
      <c r="B13602" s="87">
        <v>0.71875</v>
      </c>
      <c r="C13602">
        <v>2.5890000000000001E-5</v>
      </c>
    </row>
    <row r="13603" spans="1:3" x14ac:dyDescent="0.35">
      <c r="A13603" s="86">
        <v>46164</v>
      </c>
      <c r="B13603" s="87">
        <v>0.72916666666666663</v>
      </c>
      <c r="C13603">
        <v>2.6489999999999999E-5</v>
      </c>
    </row>
    <row r="13604" spans="1:3" x14ac:dyDescent="0.35">
      <c r="A13604" s="86">
        <v>46164</v>
      </c>
      <c r="B13604" s="87">
        <v>0.73958333333333337</v>
      </c>
      <c r="C13604">
        <v>2.7289999999999998E-5</v>
      </c>
    </row>
    <row r="13605" spans="1:3" x14ac:dyDescent="0.35">
      <c r="A13605" s="86">
        <v>46164</v>
      </c>
      <c r="B13605" s="87">
        <v>0.75</v>
      </c>
      <c r="C13605">
        <v>2.8230000000000002E-5</v>
      </c>
    </row>
    <row r="13606" spans="1:3" x14ac:dyDescent="0.35">
      <c r="A13606" s="86">
        <v>46164</v>
      </c>
      <c r="B13606" s="87">
        <v>0.76041666666666663</v>
      </c>
      <c r="C13606">
        <v>2.9329999999999999E-5</v>
      </c>
    </row>
    <row r="13607" spans="1:3" x14ac:dyDescent="0.35">
      <c r="A13607" s="86">
        <v>46164</v>
      </c>
      <c r="B13607" s="87">
        <v>0.77083333333333337</v>
      </c>
      <c r="C13607">
        <v>3.0589999999999997E-5</v>
      </c>
    </row>
    <row r="13608" spans="1:3" x14ac:dyDescent="0.35">
      <c r="A13608" s="86">
        <v>46164</v>
      </c>
      <c r="B13608" s="87">
        <v>0.78125</v>
      </c>
      <c r="C13608">
        <v>3.1949999999999997E-5</v>
      </c>
    </row>
    <row r="13609" spans="1:3" x14ac:dyDescent="0.35">
      <c r="A13609" s="86">
        <v>46164</v>
      </c>
      <c r="B13609" s="87">
        <v>0.79166666666666663</v>
      </c>
      <c r="C13609">
        <v>3.3359999999999999E-5</v>
      </c>
    </row>
    <row r="13610" spans="1:3" x14ac:dyDescent="0.35">
      <c r="A13610" s="86">
        <v>46164</v>
      </c>
      <c r="B13610" s="87">
        <v>0.80208333333333337</v>
      </c>
      <c r="C13610">
        <v>3.4770000000000001E-5</v>
      </c>
    </row>
    <row r="13611" spans="1:3" x14ac:dyDescent="0.35">
      <c r="A13611" s="86">
        <v>46164</v>
      </c>
      <c r="B13611" s="87">
        <v>0.8125</v>
      </c>
      <c r="C13611">
        <v>3.6069999999999999E-5</v>
      </c>
    </row>
    <row r="13612" spans="1:3" x14ac:dyDescent="0.35">
      <c r="A13612" s="86">
        <v>46164</v>
      </c>
      <c r="B13612" s="87">
        <v>0.82291666666666663</v>
      </c>
      <c r="C13612">
        <v>3.7060000000000001E-5</v>
      </c>
    </row>
    <row r="13613" spans="1:3" x14ac:dyDescent="0.35">
      <c r="A13613" s="86">
        <v>46164</v>
      </c>
      <c r="B13613" s="87">
        <v>0.83333333333333337</v>
      </c>
      <c r="C13613">
        <v>3.7560000000000006E-5</v>
      </c>
    </row>
    <row r="13614" spans="1:3" x14ac:dyDescent="0.35">
      <c r="A13614" s="86">
        <v>46164</v>
      </c>
      <c r="B13614" s="87">
        <v>0.84375</v>
      </c>
      <c r="C13614">
        <v>3.752E-5</v>
      </c>
    </row>
    <row r="13615" spans="1:3" x14ac:dyDescent="0.35">
      <c r="A13615" s="86">
        <v>46164</v>
      </c>
      <c r="B13615" s="87">
        <v>0.85416666666666663</v>
      </c>
      <c r="C13615">
        <v>3.7060000000000001E-5</v>
      </c>
    </row>
    <row r="13616" spans="1:3" x14ac:dyDescent="0.35">
      <c r="A13616" s="86">
        <v>46164</v>
      </c>
      <c r="B13616" s="87">
        <v>0.86458333333333337</v>
      </c>
      <c r="C13616">
        <v>3.6400000000000004E-5</v>
      </c>
    </row>
    <row r="13617" spans="1:3" x14ac:dyDescent="0.35">
      <c r="A13617" s="86">
        <v>46164</v>
      </c>
      <c r="B13617" s="87">
        <v>0.875</v>
      </c>
      <c r="C13617">
        <v>3.574E-5</v>
      </c>
    </row>
    <row r="13618" spans="1:3" x14ac:dyDescent="0.35">
      <c r="A13618" s="86">
        <v>46164</v>
      </c>
      <c r="B13618" s="87">
        <v>0.88541666666666663</v>
      </c>
      <c r="C13618">
        <v>3.5259999999999998E-5</v>
      </c>
    </row>
    <row r="13619" spans="1:3" x14ac:dyDescent="0.35">
      <c r="A13619" s="86">
        <v>46164</v>
      </c>
      <c r="B13619" s="87">
        <v>0.89583333333333337</v>
      </c>
      <c r="C13619">
        <v>3.4879999999999998E-5</v>
      </c>
    </row>
    <row r="13620" spans="1:3" x14ac:dyDescent="0.35">
      <c r="A13620" s="86">
        <v>46164</v>
      </c>
      <c r="B13620" s="87">
        <v>0.90625</v>
      </c>
      <c r="C13620">
        <v>3.4529999999999996E-5</v>
      </c>
    </row>
    <row r="13621" spans="1:3" x14ac:dyDescent="0.35">
      <c r="A13621" s="86">
        <v>46164</v>
      </c>
      <c r="B13621" s="87">
        <v>0.91666666666666663</v>
      </c>
      <c r="C13621">
        <v>3.4090000000000001E-5</v>
      </c>
    </row>
    <row r="13622" spans="1:3" x14ac:dyDescent="0.35">
      <c r="A13622" s="86">
        <v>46164</v>
      </c>
      <c r="B13622" s="87">
        <v>0.92708333333333337</v>
      </c>
      <c r="C13622">
        <v>3.345E-5</v>
      </c>
    </row>
    <row r="13623" spans="1:3" x14ac:dyDescent="0.35">
      <c r="A13623" s="86">
        <v>46164</v>
      </c>
      <c r="B13623" s="87">
        <v>0.9375</v>
      </c>
      <c r="C13623">
        <v>3.2570000000000002E-5</v>
      </c>
    </row>
    <row r="13624" spans="1:3" x14ac:dyDescent="0.35">
      <c r="A13624" s="86">
        <v>46164</v>
      </c>
      <c r="B13624" s="87">
        <v>0.94791666666666663</v>
      </c>
      <c r="C13624">
        <v>3.1380000000000001E-5</v>
      </c>
    </row>
    <row r="13625" spans="1:3" x14ac:dyDescent="0.35">
      <c r="A13625" s="86">
        <v>46164</v>
      </c>
      <c r="B13625" s="87">
        <v>0.95833333333333337</v>
      </c>
      <c r="C13625">
        <v>2.9880000000000002E-5</v>
      </c>
    </row>
    <row r="13626" spans="1:3" x14ac:dyDescent="0.35">
      <c r="A13626" s="86">
        <v>46164</v>
      </c>
      <c r="B13626" s="87">
        <v>0.96875</v>
      </c>
      <c r="C13626">
        <v>2.8010000000000001E-5</v>
      </c>
    </row>
    <row r="13627" spans="1:3" x14ac:dyDescent="0.35">
      <c r="A13627" s="86">
        <v>46164</v>
      </c>
      <c r="B13627" s="87">
        <v>0.97916666666666663</v>
      </c>
      <c r="C13627">
        <v>2.588E-5</v>
      </c>
    </row>
    <row r="13628" spans="1:3" x14ac:dyDescent="0.35">
      <c r="A13628" s="86">
        <v>46164</v>
      </c>
      <c r="B13628" s="87">
        <v>0.98958333333333337</v>
      </c>
      <c r="C13628">
        <v>2.3589999999999999E-5</v>
      </c>
    </row>
    <row r="13629" spans="1:3" x14ac:dyDescent="0.35">
      <c r="A13629" s="86">
        <v>46165</v>
      </c>
      <c r="B13629" s="87">
        <v>0</v>
      </c>
      <c r="C13629">
        <v>2.1250000000000002E-5</v>
      </c>
    </row>
    <row r="13630" spans="1:3" x14ac:dyDescent="0.35">
      <c r="A13630" s="86">
        <v>46165</v>
      </c>
      <c r="B13630" s="87">
        <v>1.0416666666666666E-2</v>
      </c>
      <c r="C13630">
        <v>1.9709999999999999E-5</v>
      </c>
    </row>
    <row r="13631" spans="1:3" x14ac:dyDescent="0.35">
      <c r="A13631" s="86">
        <v>46165</v>
      </c>
      <c r="B13631" s="87">
        <v>2.0833333333333332E-2</v>
      </c>
      <c r="C13631">
        <v>1.8640000000000001E-5</v>
      </c>
    </row>
    <row r="13632" spans="1:3" x14ac:dyDescent="0.35">
      <c r="A13632" s="86">
        <v>46165</v>
      </c>
      <c r="B13632" s="87">
        <v>3.125E-2</v>
      </c>
      <c r="C13632">
        <v>1.7710000000000002E-5</v>
      </c>
    </row>
    <row r="13633" spans="1:3" x14ac:dyDescent="0.35">
      <c r="A13633" s="86">
        <v>46165</v>
      </c>
      <c r="B13633" s="87">
        <v>4.1666666666666664E-2</v>
      </c>
      <c r="C13633">
        <v>1.681E-5</v>
      </c>
    </row>
    <row r="13634" spans="1:3" x14ac:dyDescent="0.35">
      <c r="A13634" s="86">
        <v>46165</v>
      </c>
      <c r="B13634" s="87">
        <v>5.2083333333333336E-2</v>
      </c>
      <c r="C13634">
        <v>1.5740000000000002E-5</v>
      </c>
    </row>
    <row r="13635" spans="1:3" x14ac:dyDescent="0.35">
      <c r="A13635" s="86">
        <v>46165</v>
      </c>
      <c r="B13635" s="87">
        <v>6.25E-2</v>
      </c>
      <c r="C13635">
        <v>1.4619999999999999E-5</v>
      </c>
    </row>
    <row r="13636" spans="1:3" x14ac:dyDescent="0.35">
      <c r="A13636" s="86">
        <v>46165</v>
      </c>
      <c r="B13636" s="87">
        <v>7.2916666666666671E-2</v>
      </c>
      <c r="C13636">
        <v>1.3520000000000001E-5</v>
      </c>
    </row>
    <row r="13637" spans="1:3" x14ac:dyDescent="0.35">
      <c r="A13637" s="86">
        <v>46165</v>
      </c>
      <c r="B13637" s="87">
        <v>8.3333333333333329E-2</v>
      </c>
      <c r="C13637">
        <v>1.26E-5</v>
      </c>
    </row>
    <row r="13638" spans="1:3" x14ac:dyDescent="0.35">
      <c r="A13638" s="86">
        <v>46165</v>
      </c>
      <c r="B13638" s="87">
        <v>9.375E-2</v>
      </c>
      <c r="C13638">
        <v>1.1960000000000001E-5</v>
      </c>
    </row>
    <row r="13639" spans="1:3" x14ac:dyDescent="0.35">
      <c r="A13639" s="86">
        <v>46165</v>
      </c>
      <c r="B13639" s="87">
        <v>0.10416666666666667</v>
      </c>
      <c r="C13639">
        <v>1.154E-5</v>
      </c>
    </row>
    <row r="13640" spans="1:3" x14ac:dyDescent="0.35">
      <c r="A13640" s="86">
        <v>46165</v>
      </c>
      <c r="B13640" s="87">
        <v>0.11458333333333333</v>
      </c>
      <c r="C13640">
        <v>1.128E-5</v>
      </c>
    </row>
    <row r="13641" spans="1:3" x14ac:dyDescent="0.35">
      <c r="A13641" s="86">
        <v>46165</v>
      </c>
      <c r="B13641" s="87">
        <v>0.125</v>
      </c>
      <c r="C13641">
        <v>1.115E-5</v>
      </c>
    </row>
    <row r="13642" spans="1:3" x14ac:dyDescent="0.35">
      <c r="A13642" s="86">
        <v>46165</v>
      </c>
      <c r="B13642" s="87">
        <v>0.13541666666666666</v>
      </c>
      <c r="C13642">
        <v>1.1039999999999999E-5</v>
      </c>
    </row>
    <row r="13643" spans="1:3" x14ac:dyDescent="0.35">
      <c r="A13643" s="86">
        <v>46165</v>
      </c>
      <c r="B13643" s="87">
        <v>0.14583333333333334</v>
      </c>
      <c r="C13643">
        <v>1.097E-5</v>
      </c>
    </row>
    <row r="13644" spans="1:3" x14ac:dyDescent="0.35">
      <c r="A13644" s="86">
        <v>46165</v>
      </c>
      <c r="B13644" s="87">
        <v>0.15625</v>
      </c>
      <c r="C13644">
        <v>1.096E-5</v>
      </c>
    </row>
    <row r="13645" spans="1:3" x14ac:dyDescent="0.35">
      <c r="A13645" s="86">
        <v>46165</v>
      </c>
      <c r="B13645" s="87">
        <v>0.16666666666666666</v>
      </c>
      <c r="C13645">
        <v>1.096E-5</v>
      </c>
    </row>
    <row r="13646" spans="1:3" x14ac:dyDescent="0.35">
      <c r="A13646" s="86">
        <v>46165</v>
      </c>
      <c r="B13646" s="87">
        <v>0.17708333333333334</v>
      </c>
      <c r="C13646">
        <v>1.1E-5</v>
      </c>
    </row>
    <row r="13647" spans="1:3" x14ac:dyDescent="0.35">
      <c r="A13647" s="86">
        <v>46165</v>
      </c>
      <c r="B13647" s="87">
        <v>0.1875</v>
      </c>
      <c r="C13647">
        <v>1.1060000000000001E-5</v>
      </c>
    </row>
    <row r="13648" spans="1:3" x14ac:dyDescent="0.35">
      <c r="A13648" s="86">
        <v>46165</v>
      </c>
      <c r="B13648" s="87">
        <v>0.19791666666666666</v>
      </c>
      <c r="C13648">
        <v>1.1129999999999998E-5</v>
      </c>
    </row>
    <row r="13649" spans="1:3" x14ac:dyDescent="0.35">
      <c r="A13649" s="86">
        <v>46165</v>
      </c>
      <c r="B13649" s="87">
        <v>0.20833333333333334</v>
      </c>
      <c r="C13649">
        <v>1.115E-5</v>
      </c>
    </row>
    <row r="13650" spans="1:3" x14ac:dyDescent="0.35">
      <c r="A13650" s="86">
        <v>46165</v>
      </c>
      <c r="B13650" s="87">
        <v>0.21875</v>
      </c>
      <c r="C13650">
        <v>1.115E-5</v>
      </c>
    </row>
    <row r="13651" spans="1:3" x14ac:dyDescent="0.35">
      <c r="A13651" s="86">
        <v>46165</v>
      </c>
      <c r="B13651" s="87">
        <v>0.22916666666666666</v>
      </c>
      <c r="C13651">
        <v>1.117E-5</v>
      </c>
    </row>
    <row r="13652" spans="1:3" x14ac:dyDescent="0.35">
      <c r="A13652" s="86">
        <v>46165</v>
      </c>
      <c r="B13652" s="87">
        <v>0.23958333333333334</v>
      </c>
      <c r="C13652">
        <v>1.132E-5</v>
      </c>
    </row>
    <row r="13653" spans="1:3" x14ac:dyDescent="0.35">
      <c r="A13653" s="86">
        <v>46165</v>
      </c>
      <c r="B13653" s="87">
        <v>0.25</v>
      </c>
      <c r="C13653">
        <v>1.17E-5</v>
      </c>
    </row>
    <row r="13654" spans="1:3" x14ac:dyDescent="0.35">
      <c r="A13654" s="86">
        <v>46165</v>
      </c>
      <c r="B13654" s="87">
        <v>0.26041666666666669</v>
      </c>
      <c r="C13654">
        <v>1.2330000000000001E-5</v>
      </c>
    </row>
    <row r="13655" spans="1:3" x14ac:dyDescent="0.35">
      <c r="A13655" s="86">
        <v>46165</v>
      </c>
      <c r="B13655" s="87">
        <v>0.27083333333333331</v>
      </c>
      <c r="C13655">
        <v>1.325E-5</v>
      </c>
    </row>
    <row r="13656" spans="1:3" x14ac:dyDescent="0.35">
      <c r="A13656" s="86">
        <v>46165</v>
      </c>
      <c r="B13656" s="87">
        <v>0.28125</v>
      </c>
      <c r="C13656">
        <v>1.4439999999999999E-5</v>
      </c>
    </row>
    <row r="13657" spans="1:3" x14ac:dyDescent="0.35">
      <c r="A13657" s="86">
        <v>46165</v>
      </c>
      <c r="B13657" s="87">
        <v>0.29166666666666669</v>
      </c>
      <c r="C13657">
        <v>1.5890000000000002E-5</v>
      </c>
    </row>
    <row r="13658" spans="1:3" x14ac:dyDescent="0.35">
      <c r="A13658" s="86">
        <v>46165</v>
      </c>
      <c r="B13658" s="87">
        <v>0.30208333333333331</v>
      </c>
      <c r="C13658">
        <v>1.7559999999999998E-5</v>
      </c>
    </row>
    <row r="13659" spans="1:3" x14ac:dyDescent="0.35">
      <c r="A13659" s="86">
        <v>46165</v>
      </c>
      <c r="B13659" s="87">
        <v>0.3125</v>
      </c>
      <c r="C13659">
        <v>1.9429999999999999E-5</v>
      </c>
    </row>
    <row r="13660" spans="1:3" x14ac:dyDescent="0.35">
      <c r="A13660" s="86">
        <v>46165</v>
      </c>
      <c r="B13660" s="87">
        <v>0.32291666666666669</v>
      </c>
      <c r="C13660">
        <v>2.137E-5</v>
      </c>
    </row>
    <row r="13661" spans="1:3" x14ac:dyDescent="0.35">
      <c r="A13661" s="86">
        <v>46165</v>
      </c>
      <c r="B13661" s="87">
        <v>0.33333333333333331</v>
      </c>
      <c r="C13661">
        <v>2.3380000000000003E-5</v>
      </c>
    </row>
    <row r="13662" spans="1:3" x14ac:dyDescent="0.35">
      <c r="A13662" s="86">
        <v>46165</v>
      </c>
      <c r="B13662" s="87">
        <v>0.34375</v>
      </c>
      <c r="C13662">
        <v>2.5369999999999999E-5</v>
      </c>
    </row>
    <row r="13663" spans="1:3" x14ac:dyDescent="0.35">
      <c r="A13663" s="86">
        <v>46165</v>
      </c>
      <c r="B13663" s="87">
        <v>0.35416666666666669</v>
      </c>
      <c r="C13663">
        <v>2.7300000000000003E-5</v>
      </c>
    </row>
    <row r="13664" spans="1:3" x14ac:dyDescent="0.35">
      <c r="A13664" s="86">
        <v>46165</v>
      </c>
      <c r="B13664" s="87">
        <v>0.36458333333333331</v>
      </c>
      <c r="C13664">
        <v>2.9139999999999999E-5</v>
      </c>
    </row>
    <row r="13665" spans="1:3" x14ac:dyDescent="0.35">
      <c r="A13665" s="86">
        <v>46165</v>
      </c>
      <c r="B13665" s="87">
        <v>0.375</v>
      </c>
      <c r="C13665">
        <v>3.0880000000000002E-5</v>
      </c>
    </row>
    <row r="13666" spans="1:3" x14ac:dyDescent="0.35">
      <c r="A13666" s="86">
        <v>46165</v>
      </c>
      <c r="B13666" s="87">
        <v>0.38541666666666669</v>
      </c>
      <c r="C13666">
        <v>3.2439999999999994E-5</v>
      </c>
    </row>
    <row r="13667" spans="1:3" x14ac:dyDescent="0.35">
      <c r="A13667" s="86">
        <v>46165</v>
      </c>
      <c r="B13667" s="87">
        <v>0.39583333333333331</v>
      </c>
      <c r="C13667">
        <v>3.3799999999999995E-5</v>
      </c>
    </row>
    <row r="13668" spans="1:3" x14ac:dyDescent="0.35">
      <c r="A13668" s="86">
        <v>46165</v>
      </c>
      <c r="B13668" s="87">
        <v>0.40625</v>
      </c>
      <c r="C13668">
        <v>3.4879999999999998E-5</v>
      </c>
    </row>
    <row r="13669" spans="1:3" x14ac:dyDescent="0.35">
      <c r="A13669" s="86">
        <v>46165</v>
      </c>
      <c r="B13669" s="87">
        <v>0.41666666666666669</v>
      </c>
      <c r="C13669">
        <v>3.5620000000000001E-5</v>
      </c>
    </row>
    <row r="13670" spans="1:3" x14ac:dyDescent="0.35">
      <c r="A13670" s="86">
        <v>46165</v>
      </c>
      <c r="B13670" s="87">
        <v>0.42708333333333331</v>
      </c>
      <c r="C13670">
        <v>3.6020000000000004E-5</v>
      </c>
    </row>
    <row r="13671" spans="1:3" x14ac:dyDescent="0.35">
      <c r="A13671" s="86">
        <v>46165</v>
      </c>
      <c r="B13671" s="87">
        <v>0.4375</v>
      </c>
      <c r="C13671">
        <v>3.6150000000000005E-5</v>
      </c>
    </row>
    <row r="13672" spans="1:3" x14ac:dyDescent="0.35">
      <c r="A13672" s="86">
        <v>46165</v>
      </c>
      <c r="B13672" s="87">
        <v>0.44791666666666669</v>
      </c>
      <c r="C13672">
        <v>3.6210000000000001E-5</v>
      </c>
    </row>
    <row r="13673" spans="1:3" x14ac:dyDescent="0.35">
      <c r="A13673" s="86">
        <v>46165</v>
      </c>
      <c r="B13673" s="87">
        <v>0.45833333333333331</v>
      </c>
      <c r="C13673">
        <v>3.6339999999999994E-5</v>
      </c>
    </row>
    <row r="13674" spans="1:3" x14ac:dyDescent="0.35">
      <c r="A13674" s="86">
        <v>46165</v>
      </c>
      <c r="B13674" s="87">
        <v>0.46875</v>
      </c>
      <c r="C13674">
        <v>3.667E-5</v>
      </c>
    </row>
    <row r="13675" spans="1:3" x14ac:dyDescent="0.35">
      <c r="A13675" s="86">
        <v>46165</v>
      </c>
      <c r="B13675" s="87">
        <v>0.47916666666666669</v>
      </c>
      <c r="C13675">
        <v>3.718E-5</v>
      </c>
    </row>
    <row r="13676" spans="1:3" x14ac:dyDescent="0.35">
      <c r="A13676" s="86">
        <v>46165</v>
      </c>
      <c r="B13676" s="87">
        <v>0.48958333333333331</v>
      </c>
      <c r="C13676">
        <v>3.7830000000000002E-5</v>
      </c>
    </row>
    <row r="13677" spans="1:3" x14ac:dyDescent="0.35">
      <c r="A13677" s="86">
        <v>46165</v>
      </c>
      <c r="B13677" s="87">
        <v>0.5</v>
      </c>
      <c r="C13677">
        <v>3.854E-5</v>
      </c>
    </row>
    <row r="13678" spans="1:3" x14ac:dyDescent="0.35">
      <c r="A13678" s="86">
        <v>46165</v>
      </c>
      <c r="B13678" s="87">
        <v>0.51041666666666663</v>
      </c>
      <c r="C13678">
        <v>3.9280000000000003E-5</v>
      </c>
    </row>
    <row r="13679" spans="1:3" x14ac:dyDescent="0.35">
      <c r="A13679" s="86">
        <v>46165</v>
      </c>
      <c r="B13679" s="87">
        <v>0.52083333333333337</v>
      </c>
      <c r="C13679">
        <v>3.9919999999999997E-5</v>
      </c>
    </row>
    <row r="13680" spans="1:3" x14ac:dyDescent="0.35">
      <c r="A13680" s="86">
        <v>46165</v>
      </c>
      <c r="B13680" s="87">
        <v>0.53125</v>
      </c>
      <c r="C13680">
        <v>4.032E-5</v>
      </c>
    </row>
    <row r="13681" spans="1:3" x14ac:dyDescent="0.35">
      <c r="A13681" s="86">
        <v>46165</v>
      </c>
      <c r="B13681" s="87">
        <v>0.54166666666666663</v>
      </c>
      <c r="C13681">
        <v>4.036E-5</v>
      </c>
    </row>
    <row r="13682" spans="1:3" x14ac:dyDescent="0.35">
      <c r="A13682" s="86">
        <v>46165</v>
      </c>
      <c r="B13682" s="87">
        <v>0.55208333333333337</v>
      </c>
      <c r="C13682">
        <v>3.9969999999999998E-5</v>
      </c>
    </row>
    <row r="13683" spans="1:3" x14ac:dyDescent="0.35">
      <c r="A13683" s="86">
        <v>46165</v>
      </c>
      <c r="B13683" s="87">
        <v>0.5625</v>
      </c>
      <c r="C13683">
        <v>3.9220000000000001E-5</v>
      </c>
    </row>
    <row r="13684" spans="1:3" x14ac:dyDescent="0.35">
      <c r="A13684" s="86">
        <v>46165</v>
      </c>
      <c r="B13684" s="87">
        <v>0.57291666666666663</v>
      </c>
      <c r="C13684">
        <v>3.8210000000000002E-5</v>
      </c>
    </row>
    <row r="13685" spans="1:3" x14ac:dyDescent="0.35">
      <c r="A13685" s="86">
        <v>46165</v>
      </c>
      <c r="B13685" s="87">
        <v>0.58333333333333337</v>
      </c>
      <c r="C13685">
        <v>3.7089999999999999E-5</v>
      </c>
    </row>
    <row r="13686" spans="1:3" x14ac:dyDescent="0.35">
      <c r="A13686" s="86">
        <v>46165</v>
      </c>
      <c r="B13686" s="87">
        <v>0.59375</v>
      </c>
      <c r="C13686">
        <v>3.5929999999999997E-5</v>
      </c>
    </row>
    <row r="13687" spans="1:3" x14ac:dyDescent="0.35">
      <c r="A13687" s="86">
        <v>46165</v>
      </c>
      <c r="B13687" s="87">
        <v>0.60416666666666663</v>
      </c>
      <c r="C13687">
        <v>3.4879999999999998E-5</v>
      </c>
    </row>
    <row r="13688" spans="1:3" x14ac:dyDescent="0.35">
      <c r="A13688" s="86">
        <v>46165</v>
      </c>
      <c r="B13688" s="87">
        <v>0.61458333333333337</v>
      </c>
      <c r="C13688">
        <v>3.3930000000000002E-5</v>
      </c>
    </row>
    <row r="13689" spans="1:3" x14ac:dyDescent="0.35">
      <c r="A13689" s="86">
        <v>46165</v>
      </c>
      <c r="B13689" s="87">
        <v>0.625</v>
      </c>
      <c r="C13689">
        <v>3.3250000000000002E-5</v>
      </c>
    </row>
    <row r="13690" spans="1:3" x14ac:dyDescent="0.35">
      <c r="A13690" s="86">
        <v>46165</v>
      </c>
      <c r="B13690" s="87">
        <v>0.63541666666666663</v>
      </c>
      <c r="C13690">
        <v>3.2829999999999996E-5</v>
      </c>
    </row>
    <row r="13691" spans="1:3" x14ac:dyDescent="0.35">
      <c r="A13691" s="86">
        <v>46165</v>
      </c>
      <c r="B13691" s="87">
        <v>0.64583333333333337</v>
      </c>
      <c r="C13691">
        <v>3.2610000000000001E-5</v>
      </c>
    </row>
    <row r="13692" spans="1:3" x14ac:dyDescent="0.35">
      <c r="A13692" s="86">
        <v>46165</v>
      </c>
      <c r="B13692" s="87">
        <v>0.65625</v>
      </c>
      <c r="C13692">
        <v>3.2480000000000001E-5</v>
      </c>
    </row>
    <row r="13693" spans="1:3" x14ac:dyDescent="0.35">
      <c r="A13693" s="86">
        <v>46165</v>
      </c>
      <c r="B13693" s="87">
        <v>0.66666666666666663</v>
      </c>
      <c r="C13693">
        <v>3.2329999999999997E-5</v>
      </c>
    </row>
    <row r="13694" spans="1:3" x14ac:dyDescent="0.35">
      <c r="A13694" s="86">
        <v>46165</v>
      </c>
      <c r="B13694" s="87">
        <v>0.67708333333333337</v>
      </c>
      <c r="C13694">
        <v>3.2079999999999998E-5</v>
      </c>
    </row>
    <row r="13695" spans="1:3" x14ac:dyDescent="0.35">
      <c r="A13695" s="86">
        <v>46165</v>
      </c>
      <c r="B13695" s="87">
        <v>0.6875</v>
      </c>
      <c r="C13695">
        <v>3.1820000000000004E-5</v>
      </c>
    </row>
    <row r="13696" spans="1:3" x14ac:dyDescent="0.35">
      <c r="A13696" s="86">
        <v>46165</v>
      </c>
      <c r="B13696" s="87">
        <v>0.69791666666666663</v>
      </c>
      <c r="C13696">
        <v>3.163E-5</v>
      </c>
    </row>
    <row r="13697" spans="1:3" x14ac:dyDescent="0.35">
      <c r="A13697" s="86">
        <v>46165</v>
      </c>
      <c r="B13697" s="87">
        <v>0.70833333333333337</v>
      </c>
      <c r="C13697">
        <v>3.1600000000000002E-5</v>
      </c>
    </row>
    <row r="13698" spans="1:3" x14ac:dyDescent="0.35">
      <c r="A13698" s="86">
        <v>46165</v>
      </c>
      <c r="B13698" s="87">
        <v>0.71875</v>
      </c>
      <c r="C13698">
        <v>3.18E-5</v>
      </c>
    </row>
    <row r="13699" spans="1:3" x14ac:dyDescent="0.35">
      <c r="A13699" s="86">
        <v>46165</v>
      </c>
      <c r="B13699" s="87">
        <v>0.72916666666666663</v>
      </c>
      <c r="C13699">
        <v>3.2239999999999996E-5</v>
      </c>
    </row>
    <row r="13700" spans="1:3" x14ac:dyDescent="0.35">
      <c r="A13700" s="86">
        <v>46165</v>
      </c>
      <c r="B13700" s="87">
        <v>0.73958333333333337</v>
      </c>
      <c r="C13700">
        <v>3.2919999999999997E-5</v>
      </c>
    </row>
    <row r="13701" spans="1:3" x14ac:dyDescent="0.35">
      <c r="A13701" s="86">
        <v>46165</v>
      </c>
      <c r="B13701" s="87">
        <v>0.75</v>
      </c>
      <c r="C13701">
        <v>3.3799999999999995E-5</v>
      </c>
    </row>
    <row r="13702" spans="1:3" x14ac:dyDescent="0.35">
      <c r="A13702" s="86">
        <v>46165</v>
      </c>
      <c r="B13702" s="87">
        <v>0.76041666666666663</v>
      </c>
      <c r="C13702">
        <v>3.485E-5</v>
      </c>
    </row>
    <row r="13703" spans="1:3" x14ac:dyDescent="0.35">
      <c r="A13703" s="86">
        <v>46165</v>
      </c>
      <c r="B13703" s="87">
        <v>0.77083333333333337</v>
      </c>
      <c r="C13703">
        <v>3.5989999999999999E-5</v>
      </c>
    </row>
    <row r="13704" spans="1:3" x14ac:dyDescent="0.35">
      <c r="A13704" s="86">
        <v>46165</v>
      </c>
      <c r="B13704" s="87">
        <v>0.78125</v>
      </c>
      <c r="C13704">
        <v>3.7130000000000005E-5</v>
      </c>
    </row>
    <row r="13705" spans="1:3" x14ac:dyDescent="0.35">
      <c r="A13705" s="86">
        <v>46165</v>
      </c>
      <c r="B13705" s="87">
        <v>0.79166666666666663</v>
      </c>
      <c r="C13705">
        <v>3.8179999999999997E-5</v>
      </c>
    </row>
    <row r="13706" spans="1:3" x14ac:dyDescent="0.35">
      <c r="A13706" s="86">
        <v>46165</v>
      </c>
      <c r="B13706" s="87">
        <v>0.80208333333333337</v>
      </c>
      <c r="C13706">
        <v>3.9020000000000002E-5</v>
      </c>
    </row>
    <row r="13707" spans="1:3" x14ac:dyDescent="0.35">
      <c r="A13707" s="86">
        <v>46165</v>
      </c>
      <c r="B13707" s="87">
        <v>0.8125</v>
      </c>
      <c r="C13707">
        <v>3.9620000000000004E-5</v>
      </c>
    </row>
    <row r="13708" spans="1:3" x14ac:dyDescent="0.35">
      <c r="A13708" s="86">
        <v>46165</v>
      </c>
      <c r="B13708" s="87">
        <v>0.82291666666666663</v>
      </c>
      <c r="C13708">
        <v>3.9900000000000001E-5</v>
      </c>
    </row>
    <row r="13709" spans="1:3" x14ac:dyDescent="0.35">
      <c r="A13709" s="86">
        <v>46165</v>
      </c>
      <c r="B13709" s="87">
        <v>0.83333333333333337</v>
      </c>
      <c r="C13709">
        <v>3.981E-5</v>
      </c>
    </row>
    <row r="13710" spans="1:3" x14ac:dyDescent="0.35">
      <c r="A13710" s="86">
        <v>46165</v>
      </c>
      <c r="B13710" s="87">
        <v>0.84375</v>
      </c>
      <c r="C13710">
        <v>3.9350000000000001E-5</v>
      </c>
    </row>
    <row r="13711" spans="1:3" x14ac:dyDescent="0.35">
      <c r="A13711" s="86">
        <v>46165</v>
      </c>
      <c r="B13711" s="87">
        <v>0.85416666666666663</v>
      </c>
      <c r="C13711">
        <v>3.8559999999999997E-5</v>
      </c>
    </row>
    <row r="13712" spans="1:3" x14ac:dyDescent="0.35">
      <c r="A13712" s="86">
        <v>46165</v>
      </c>
      <c r="B13712" s="87">
        <v>0.86458333333333337</v>
      </c>
      <c r="C13712">
        <v>3.7530000000000002E-5</v>
      </c>
    </row>
    <row r="13713" spans="1:3" x14ac:dyDescent="0.35">
      <c r="A13713" s="86">
        <v>46165</v>
      </c>
      <c r="B13713" s="87">
        <v>0.875</v>
      </c>
      <c r="C13713">
        <v>3.6339999999999994E-5</v>
      </c>
    </row>
    <row r="13714" spans="1:3" x14ac:dyDescent="0.35">
      <c r="A13714" s="86">
        <v>46165</v>
      </c>
      <c r="B13714" s="87">
        <v>0.88541666666666663</v>
      </c>
      <c r="C13714">
        <v>3.5139999999999999E-5</v>
      </c>
    </row>
    <row r="13715" spans="1:3" x14ac:dyDescent="0.35">
      <c r="A13715" s="86">
        <v>46165</v>
      </c>
      <c r="B13715" s="87">
        <v>0.89583333333333337</v>
      </c>
      <c r="C13715">
        <v>3.4039999999999999E-5</v>
      </c>
    </row>
    <row r="13716" spans="1:3" x14ac:dyDescent="0.35">
      <c r="A13716" s="86">
        <v>46165</v>
      </c>
      <c r="B13716" s="87">
        <v>0.90625</v>
      </c>
      <c r="C13716">
        <v>3.3160000000000001E-5</v>
      </c>
    </row>
    <row r="13717" spans="1:3" x14ac:dyDescent="0.35">
      <c r="A13717" s="86">
        <v>46165</v>
      </c>
      <c r="B13717" s="87">
        <v>0.91666666666666663</v>
      </c>
      <c r="C13717">
        <v>3.2700000000000002E-5</v>
      </c>
    </row>
    <row r="13718" spans="1:3" x14ac:dyDescent="0.35">
      <c r="A13718" s="86">
        <v>46165</v>
      </c>
      <c r="B13718" s="87">
        <v>0.92708333333333337</v>
      </c>
      <c r="C13718">
        <v>3.2679999999999999E-5</v>
      </c>
    </row>
    <row r="13719" spans="1:3" x14ac:dyDescent="0.35">
      <c r="A13719" s="86">
        <v>46165</v>
      </c>
      <c r="B13719" s="87">
        <v>0.9375</v>
      </c>
      <c r="C13719">
        <v>3.2829999999999996E-5</v>
      </c>
    </row>
    <row r="13720" spans="1:3" x14ac:dyDescent="0.35">
      <c r="A13720" s="86">
        <v>46165</v>
      </c>
      <c r="B13720" s="87">
        <v>0.94791666666666663</v>
      </c>
      <c r="C13720">
        <v>3.2790000000000003E-5</v>
      </c>
    </row>
    <row r="13721" spans="1:3" x14ac:dyDescent="0.35">
      <c r="A13721" s="86">
        <v>46165</v>
      </c>
      <c r="B13721" s="87">
        <v>0.95833333333333337</v>
      </c>
      <c r="C13721">
        <v>3.2149999999999995E-5</v>
      </c>
    </row>
    <row r="13722" spans="1:3" x14ac:dyDescent="0.35">
      <c r="A13722" s="86">
        <v>46165</v>
      </c>
      <c r="B13722" s="87">
        <v>0.96875</v>
      </c>
      <c r="C13722">
        <v>3.0679999999999998E-5</v>
      </c>
    </row>
    <row r="13723" spans="1:3" x14ac:dyDescent="0.35">
      <c r="A13723" s="86">
        <v>46165</v>
      </c>
      <c r="B13723" s="87">
        <v>0.97916666666666663</v>
      </c>
      <c r="C13723">
        <v>2.8600000000000001E-5</v>
      </c>
    </row>
    <row r="13724" spans="1:3" x14ac:dyDescent="0.35">
      <c r="A13724" s="86">
        <v>46165</v>
      </c>
      <c r="B13724" s="87">
        <v>0.98958333333333337</v>
      </c>
      <c r="C13724">
        <v>2.6230000000000001E-5</v>
      </c>
    </row>
    <row r="13725" spans="1:3" x14ac:dyDescent="0.35">
      <c r="A13725" s="86">
        <v>46166</v>
      </c>
      <c r="B13725" s="87">
        <v>0</v>
      </c>
      <c r="C13725">
        <v>2.3920000000000001E-5</v>
      </c>
    </row>
    <row r="13726" spans="1:3" x14ac:dyDescent="0.35">
      <c r="A13726" s="86">
        <v>46166</v>
      </c>
      <c r="B13726" s="87">
        <v>1.0416666666666666E-2</v>
      </c>
      <c r="C13726">
        <v>2.19E-5</v>
      </c>
    </row>
    <row r="13727" spans="1:3" x14ac:dyDescent="0.35">
      <c r="A13727" s="86">
        <v>46166</v>
      </c>
      <c r="B13727" s="87">
        <v>2.0833333333333332E-2</v>
      </c>
      <c r="C13727">
        <v>2.0240000000000003E-5</v>
      </c>
    </row>
    <row r="13728" spans="1:3" x14ac:dyDescent="0.35">
      <c r="A13728" s="86">
        <v>46166</v>
      </c>
      <c r="B13728" s="87">
        <v>3.125E-2</v>
      </c>
      <c r="C13728">
        <v>1.8790000000000001E-5</v>
      </c>
    </row>
    <row r="13729" spans="1:3" x14ac:dyDescent="0.35">
      <c r="A13729" s="86">
        <v>46166</v>
      </c>
      <c r="B13729" s="87">
        <v>4.1666666666666664E-2</v>
      </c>
      <c r="C13729">
        <v>1.7479999999999999E-5</v>
      </c>
    </row>
    <row r="13730" spans="1:3" x14ac:dyDescent="0.35">
      <c r="A13730" s="86">
        <v>46166</v>
      </c>
      <c r="B13730" s="87">
        <v>5.2083333333333336E-2</v>
      </c>
      <c r="C13730">
        <v>1.6209999999999999E-5</v>
      </c>
    </row>
    <row r="13731" spans="1:3" x14ac:dyDescent="0.35">
      <c r="A13731" s="86">
        <v>46166</v>
      </c>
      <c r="B13731" s="87">
        <v>6.25E-2</v>
      </c>
      <c r="C13731">
        <v>1.503E-5</v>
      </c>
    </row>
    <row r="13732" spans="1:3" x14ac:dyDescent="0.35">
      <c r="A13732" s="86">
        <v>46166</v>
      </c>
      <c r="B13732" s="87">
        <v>7.2916666666666671E-2</v>
      </c>
      <c r="C13732">
        <v>1.398E-5</v>
      </c>
    </row>
    <row r="13733" spans="1:3" x14ac:dyDescent="0.35">
      <c r="A13733" s="86">
        <v>46166</v>
      </c>
      <c r="B13733" s="87">
        <v>8.3333333333333329E-2</v>
      </c>
      <c r="C13733">
        <v>1.311E-5</v>
      </c>
    </row>
    <row r="13734" spans="1:3" x14ac:dyDescent="0.35">
      <c r="A13734" s="86">
        <v>46166</v>
      </c>
      <c r="B13734" s="87">
        <v>9.375E-2</v>
      </c>
      <c r="C13734">
        <v>1.2470000000000001E-5</v>
      </c>
    </row>
    <row r="13735" spans="1:3" x14ac:dyDescent="0.35">
      <c r="A13735" s="86">
        <v>46166</v>
      </c>
      <c r="B13735" s="87">
        <v>0.10416666666666667</v>
      </c>
      <c r="C13735">
        <v>1.203E-5</v>
      </c>
    </row>
    <row r="13736" spans="1:3" x14ac:dyDescent="0.35">
      <c r="A13736" s="86">
        <v>46166</v>
      </c>
      <c r="B13736" s="87">
        <v>0.11458333333333333</v>
      </c>
      <c r="C13736">
        <v>1.171E-5</v>
      </c>
    </row>
    <row r="13737" spans="1:3" x14ac:dyDescent="0.35">
      <c r="A13737" s="86">
        <v>46166</v>
      </c>
      <c r="B13737" s="87">
        <v>0.125</v>
      </c>
      <c r="C13737">
        <v>1.146E-5</v>
      </c>
    </row>
    <row r="13738" spans="1:3" x14ac:dyDescent="0.35">
      <c r="A13738" s="86">
        <v>46166</v>
      </c>
      <c r="B13738" s="87">
        <v>0.13541666666666666</v>
      </c>
      <c r="C13738">
        <v>1.1270000000000001E-5</v>
      </c>
    </row>
    <row r="13739" spans="1:3" x14ac:dyDescent="0.35">
      <c r="A13739" s="86">
        <v>46166</v>
      </c>
      <c r="B13739" s="87">
        <v>0.14583333333333334</v>
      </c>
      <c r="C13739">
        <v>1.111E-5</v>
      </c>
    </row>
    <row r="13740" spans="1:3" x14ac:dyDescent="0.35">
      <c r="A13740" s="86">
        <v>46166</v>
      </c>
      <c r="B13740" s="87">
        <v>0.15625</v>
      </c>
      <c r="C13740">
        <v>1.098E-5</v>
      </c>
    </row>
    <row r="13741" spans="1:3" x14ac:dyDescent="0.35">
      <c r="A13741" s="86">
        <v>46166</v>
      </c>
      <c r="B13741" s="87">
        <v>0.16666666666666666</v>
      </c>
      <c r="C13741">
        <v>1.0919999999999999E-5</v>
      </c>
    </row>
    <row r="13742" spans="1:3" x14ac:dyDescent="0.35">
      <c r="A13742" s="86">
        <v>46166</v>
      </c>
      <c r="B13742" s="87">
        <v>0.17708333333333334</v>
      </c>
      <c r="C13742">
        <v>1.0919999999999999E-5</v>
      </c>
    </row>
    <row r="13743" spans="1:3" x14ac:dyDescent="0.35">
      <c r="A13743" s="86">
        <v>46166</v>
      </c>
      <c r="B13743" s="87">
        <v>0.1875</v>
      </c>
      <c r="C13743">
        <v>1.094E-5</v>
      </c>
    </row>
    <row r="13744" spans="1:3" x14ac:dyDescent="0.35">
      <c r="A13744" s="86">
        <v>46166</v>
      </c>
      <c r="B13744" s="87">
        <v>0.19791666666666666</v>
      </c>
      <c r="C13744">
        <v>1.096E-5</v>
      </c>
    </row>
    <row r="13745" spans="1:3" x14ac:dyDescent="0.35">
      <c r="A13745" s="86">
        <v>46166</v>
      </c>
      <c r="B13745" s="87">
        <v>0.20833333333333334</v>
      </c>
      <c r="C13745">
        <v>1.0919999999999999E-5</v>
      </c>
    </row>
    <row r="13746" spans="1:3" x14ac:dyDescent="0.35">
      <c r="A13746" s="86">
        <v>46166</v>
      </c>
      <c r="B13746" s="87">
        <v>0.21875</v>
      </c>
      <c r="C13746">
        <v>1.083E-5</v>
      </c>
    </row>
    <row r="13747" spans="1:3" x14ac:dyDescent="0.35">
      <c r="A13747" s="86">
        <v>46166</v>
      </c>
      <c r="B13747" s="87">
        <v>0.22916666666666666</v>
      </c>
      <c r="C13747">
        <v>1.0699999999999999E-5</v>
      </c>
    </row>
    <row r="13748" spans="1:3" x14ac:dyDescent="0.35">
      <c r="A13748" s="86">
        <v>46166</v>
      </c>
      <c r="B13748" s="87">
        <v>0.23958333333333334</v>
      </c>
      <c r="C13748">
        <v>1.059E-5</v>
      </c>
    </row>
    <row r="13749" spans="1:3" x14ac:dyDescent="0.35">
      <c r="A13749" s="86">
        <v>46166</v>
      </c>
      <c r="B13749" s="87">
        <v>0.25</v>
      </c>
      <c r="C13749">
        <v>1.0569999999999999E-5</v>
      </c>
    </row>
    <row r="13750" spans="1:3" x14ac:dyDescent="0.35">
      <c r="A13750" s="86">
        <v>46166</v>
      </c>
      <c r="B13750" s="87">
        <v>0.26041666666666669</v>
      </c>
      <c r="C13750">
        <v>1.066E-5</v>
      </c>
    </row>
    <row r="13751" spans="1:3" x14ac:dyDescent="0.35">
      <c r="A13751" s="86">
        <v>46166</v>
      </c>
      <c r="B13751" s="87">
        <v>0.27083333333333331</v>
      </c>
      <c r="C13751">
        <v>1.0890000000000001E-5</v>
      </c>
    </row>
    <row r="13752" spans="1:3" x14ac:dyDescent="0.35">
      <c r="A13752" s="86">
        <v>46166</v>
      </c>
      <c r="B13752" s="87">
        <v>0.28125</v>
      </c>
      <c r="C13752">
        <v>1.136E-5</v>
      </c>
    </row>
    <row r="13753" spans="1:3" x14ac:dyDescent="0.35">
      <c r="A13753" s="86">
        <v>46166</v>
      </c>
      <c r="B13753" s="87">
        <v>0.29166666666666669</v>
      </c>
      <c r="C13753">
        <v>1.201E-5</v>
      </c>
    </row>
    <row r="13754" spans="1:3" x14ac:dyDescent="0.35">
      <c r="A13754" s="86">
        <v>46166</v>
      </c>
      <c r="B13754" s="87">
        <v>0.30208333333333331</v>
      </c>
      <c r="C13754">
        <v>1.295E-5</v>
      </c>
    </row>
    <row r="13755" spans="1:3" x14ac:dyDescent="0.35">
      <c r="A13755" s="86">
        <v>46166</v>
      </c>
      <c r="B13755" s="87">
        <v>0.3125</v>
      </c>
      <c r="C13755">
        <v>1.4200000000000001E-5</v>
      </c>
    </row>
    <row r="13756" spans="1:3" x14ac:dyDescent="0.35">
      <c r="A13756" s="86">
        <v>46166</v>
      </c>
      <c r="B13756" s="87">
        <v>0.32291666666666669</v>
      </c>
      <c r="C13756">
        <v>1.5820000000000001E-5</v>
      </c>
    </row>
    <row r="13757" spans="1:3" x14ac:dyDescent="0.35">
      <c r="A13757" s="86">
        <v>46166</v>
      </c>
      <c r="B13757" s="87">
        <v>0.33333333333333331</v>
      </c>
      <c r="C13757">
        <v>1.785E-5</v>
      </c>
    </row>
    <row r="13758" spans="1:3" x14ac:dyDescent="0.35">
      <c r="A13758" s="86">
        <v>46166</v>
      </c>
      <c r="B13758" s="87">
        <v>0.34375</v>
      </c>
      <c r="C13758">
        <v>2.0320000000000002E-5</v>
      </c>
    </row>
    <row r="13759" spans="1:3" x14ac:dyDescent="0.35">
      <c r="A13759" s="86">
        <v>46166</v>
      </c>
      <c r="B13759" s="87">
        <v>0.35416666666666669</v>
      </c>
      <c r="C13759">
        <v>2.3099999999999999E-5</v>
      </c>
    </row>
    <row r="13760" spans="1:3" x14ac:dyDescent="0.35">
      <c r="A13760" s="86">
        <v>46166</v>
      </c>
      <c r="B13760" s="87">
        <v>0.36458333333333331</v>
      </c>
      <c r="C13760">
        <v>2.603E-5</v>
      </c>
    </row>
    <row r="13761" spans="1:3" x14ac:dyDescent="0.35">
      <c r="A13761" s="86">
        <v>46166</v>
      </c>
      <c r="B13761" s="87">
        <v>0.375</v>
      </c>
      <c r="C13761">
        <v>2.8940000000000001E-5</v>
      </c>
    </row>
    <row r="13762" spans="1:3" x14ac:dyDescent="0.35">
      <c r="A13762" s="86">
        <v>46166</v>
      </c>
      <c r="B13762" s="87">
        <v>0.38541666666666669</v>
      </c>
      <c r="C13762">
        <v>3.167E-5</v>
      </c>
    </row>
    <row r="13763" spans="1:3" x14ac:dyDescent="0.35">
      <c r="A13763" s="86">
        <v>46166</v>
      </c>
      <c r="B13763" s="87">
        <v>0.39583333333333331</v>
      </c>
      <c r="C13763">
        <v>3.4160000000000005E-5</v>
      </c>
    </row>
    <row r="13764" spans="1:3" x14ac:dyDescent="0.35">
      <c r="A13764" s="86">
        <v>46166</v>
      </c>
      <c r="B13764" s="87">
        <v>0.40625</v>
      </c>
      <c r="C13764">
        <v>3.6310000000000003E-5</v>
      </c>
    </row>
    <row r="13765" spans="1:3" x14ac:dyDescent="0.35">
      <c r="A13765" s="86">
        <v>46166</v>
      </c>
      <c r="B13765" s="87">
        <v>0.41666666666666669</v>
      </c>
      <c r="C13765">
        <v>3.8059999999999998E-5</v>
      </c>
    </row>
    <row r="13766" spans="1:3" x14ac:dyDescent="0.35">
      <c r="A13766" s="86">
        <v>46166</v>
      </c>
      <c r="B13766" s="87">
        <v>0.42708333333333331</v>
      </c>
      <c r="C13766">
        <v>3.9370000000000004E-5</v>
      </c>
    </row>
    <row r="13767" spans="1:3" x14ac:dyDescent="0.35">
      <c r="A13767" s="86">
        <v>46166</v>
      </c>
      <c r="B13767" s="87">
        <v>0.4375</v>
      </c>
      <c r="C13767">
        <v>4.0379999999999996E-5</v>
      </c>
    </row>
    <row r="13768" spans="1:3" x14ac:dyDescent="0.35">
      <c r="A13768" s="86">
        <v>46166</v>
      </c>
      <c r="B13768" s="87">
        <v>0.44791666666666669</v>
      </c>
      <c r="C13768">
        <v>4.1279999999999998E-5</v>
      </c>
    </row>
    <row r="13769" spans="1:3" x14ac:dyDescent="0.35">
      <c r="A13769" s="86">
        <v>46166</v>
      </c>
      <c r="B13769" s="87">
        <v>0.45833333333333331</v>
      </c>
      <c r="C13769">
        <v>4.2240000000000002E-5</v>
      </c>
    </row>
    <row r="13770" spans="1:3" x14ac:dyDescent="0.35">
      <c r="A13770" s="86">
        <v>46166</v>
      </c>
      <c r="B13770" s="87">
        <v>0.46875</v>
      </c>
      <c r="C13770">
        <v>4.3380000000000001E-5</v>
      </c>
    </row>
    <row r="13771" spans="1:3" x14ac:dyDescent="0.35">
      <c r="A13771" s="86">
        <v>46166</v>
      </c>
      <c r="B13771" s="87">
        <v>0.47916666666666669</v>
      </c>
      <c r="C13771">
        <v>4.456E-5</v>
      </c>
    </row>
    <row r="13772" spans="1:3" x14ac:dyDescent="0.35">
      <c r="A13772" s="86">
        <v>46166</v>
      </c>
      <c r="B13772" s="87">
        <v>0.48958333333333331</v>
      </c>
      <c r="C13772">
        <v>4.5650000000000005E-5</v>
      </c>
    </row>
    <row r="13773" spans="1:3" x14ac:dyDescent="0.35">
      <c r="A13773" s="86">
        <v>46166</v>
      </c>
      <c r="B13773" s="87">
        <v>0.5</v>
      </c>
      <c r="C13773">
        <v>4.6409999999999998E-5</v>
      </c>
    </row>
    <row r="13774" spans="1:3" x14ac:dyDescent="0.35">
      <c r="A13774" s="86">
        <v>46166</v>
      </c>
      <c r="B13774" s="87">
        <v>0.51041666666666663</v>
      </c>
      <c r="C13774">
        <v>4.6749999999999998E-5</v>
      </c>
    </row>
    <row r="13775" spans="1:3" x14ac:dyDescent="0.35">
      <c r="A13775" s="86">
        <v>46166</v>
      </c>
      <c r="B13775" s="87">
        <v>0.52083333333333337</v>
      </c>
      <c r="C13775">
        <v>4.6539999999999998E-5</v>
      </c>
    </row>
    <row r="13776" spans="1:3" x14ac:dyDescent="0.35">
      <c r="A13776" s="86">
        <v>46166</v>
      </c>
      <c r="B13776" s="87">
        <v>0.53125</v>
      </c>
      <c r="C13776">
        <v>4.5710000000000001E-5</v>
      </c>
    </row>
    <row r="13777" spans="1:3" x14ac:dyDescent="0.35">
      <c r="A13777" s="86">
        <v>46166</v>
      </c>
      <c r="B13777" s="87">
        <v>0.54166666666666663</v>
      </c>
      <c r="C13777">
        <v>4.4249999999999998E-5</v>
      </c>
    </row>
    <row r="13778" spans="1:3" x14ac:dyDescent="0.35">
      <c r="A13778" s="86">
        <v>46166</v>
      </c>
      <c r="B13778" s="87">
        <v>0.55208333333333337</v>
      </c>
      <c r="C13778">
        <v>4.2079999999999997E-5</v>
      </c>
    </row>
    <row r="13779" spans="1:3" x14ac:dyDescent="0.35">
      <c r="A13779" s="86">
        <v>46166</v>
      </c>
      <c r="B13779" s="87">
        <v>0.5625</v>
      </c>
      <c r="C13779">
        <v>3.9570000000000002E-5</v>
      </c>
    </row>
    <row r="13780" spans="1:3" x14ac:dyDescent="0.35">
      <c r="A13780" s="86">
        <v>46166</v>
      </c>
      <c r="B13780" s="87">
        <v>0.57291666666666663</v>
      </c>
      <c r="C13780">
        <v>3.701E-5</v>
      </c>
    </row>
    <row r="13781" spans="1:3" x14ac:dyDescent="0.35">
      <c r="A13781" s="86">
        <v>46166</v>
      </c>
      <c r="B13781" s="87">
        <v>0.58333333333333337</v>
      </c>
      <c r="C13781">
        <v>3.4779999999999996E-5</v>
      </c>
    </row>
    <row r="13782" spans="1:3" x14ac:dyDescent="0.35">
      <c r="A13782" s="86">
        <v>46166</v>
      </c>
      <c r="B13782" s="87">
        <v>0.59375</v>
      </c>
      <c r="C13782">
        <v>3.311E-5</v>
      </c>
    </row>
    <row r="13783" spans="1:3" x14ac:dyDescent="0.35">
      <c r="A13783" s="86">
        <v>46166</v>
      </c>
      <c r="B13783" s="87">
        <v>0.60416666666666663</v>
      </c>
      <c r="C13783">
        <v>3.1930000000000001E-5</v>
      </c>
    </row>
    <row r="13784" spans="1:3" x14ac:dyDescent="0.35">
      <c r="A13784" s="86">
        <v>46166</v>
      </c>
      <c r="B13784" s="87">
        <v>0.61458333333333337</v>
      </c>
      <c r="C13784">
        <v>3.0970000000000003E-5</v>
      </c>
    </row>
    <row r="13785" spans="1:3" x14ac:dyDescent="0.35">
      <c r="A13785" s="86">
        <v>46166</v>
      </c>
      <c r="B13785" s="87">
        <v>0.625</v>
      </c>
      <c r="C13785">
        <v>3.004E-5</v>
      </c>
    </row>
    <row r="13786" spans="1:3" x14ac:dyDescent="0.35">
      <c r="A13786" s="86">
        <v>46166</v>
      </c>
      <c r="B13786" s="87">
        <v>0.63541666666666663</v>
      </c>
      <c r="C13786">
        <v>2.8960000000000001E-5</v>
      </c>
    </row>
    <row r="13787" spans="1:3" x14ac:dyDescent="0.35">
      <c r="A13787" s="86">
        <v>46166</v>
      </c>
      <c r="B13787" s="87">
        <v>0.64583333333333337</v>
      </c>
      <c r="C13787">
        <v>2.7779999999999998E-5</v>
      </c>
    </row>
    <row r="13788" spans="1:3" x14ac:dyDescent="0.35">
      <c r="A13788" s="86">
        <v>46166</v>
      </c>
      <c r="B13788" s="87">
        <v>0.65625</v>
      </c>
      <c r="C13788">
        <v>2.6599999999999999E-5</v>
      </c>
    </row>
    <row r="13789" spans="1:3" x14ac:dyDescent="0.35">
      <c r="A13789" s="86">
        <v>46166</v>
      </c>
      <c r="B13789" s="87">
        <v>0.66666666666666663</v>
      </c>
      <c r="C13789">
        <v>2.5489999999999998E-5</v>
      </c>
    </row>
    <row r="13790" spans="1:3" x14ac:dyDescent="0.35">
      <c r="A13790" s="86">
        <v>46166</v>
      </c>
      <c r="B13790" s="87">
        <v>0.67708333333333337</v>
      </c>
      <c r="C13790">
        <v>2.4539999999999999E-5</v>
      </c>
    </row>
    <row r="13791" spans="1:3" x14ac:dyDescent="0.35">
      <c r="A13791" s="86">
        <v>46166</v>
      </c>
      <c r="B13791" s="87">
        <v>0.6875</v>
      </c>
      <c r="C13791">
        <v>2.3820000000000002E-5</v>
      </c>
    </row>
    <row r="13792" spans="1:3" x14ac:dyDescent="0.35">
      <c r="A13792" s="86">
        <v>46166</v>
      </c>
      <c r="B13792" s="87">
        <v>0.69791666666666663</v>
      </c>
      <c r="C13792">
        <v>2.334E-5</v>
      </c>
    </row>
    <row r="13793" spans="1:3" x14ac:dyDescent="0.35">
      <c r="A13793" s="86">
        <v>46166</v>
      </c>
      <c r="B13793" s="87">
        <v>0.70833333333333337</v>
      </c>
      <c r="C13793">
        <v>2.3120000000000002E-5</v>
      </c>
    </row>
    <row r="13794" spans="1:3" x14ac:dyDescent="0.35">
      <c r="A13794" s="86">
        <v>46166</v>
      </c>
      <c r="B13794" s="87">
        <v>0.71875</v>
      </c>
      <c r="C13794">
        <v>2.3210000000000003E-5</v>
      </c>
    </row>
    <row r="13795" spans="1:3" x14ac:dyDescent="0.35">
      <c r="A13795" s="86">
        <v>46166</v>
      </c>
      <c r="B13795" s="87">
        <v>0.72916666666666663</v>
      </c>
      <c r="C13795">
        <v>2.3560000000000001E-5</v>
      </c>
    </row>
    <row r="13796" spans="1:3" x14ac:dyDescent="0.35">
      <c r="A13796" s="86">
        <v>46166</v>
      </c>
      <c r="B13796" s="87">
        <v>0.73958333333333337</v>
      </c>
      <c r="C13796">
        <v>2.4150000000000001E-5</v>
      </c>
    </row>
    <row r="13797" spans="1:3" x14ac:dyDescent="0.35">
      <c r="A13797" s="86">
        <v>46166</v>
      </c>
      <c r="B13797" s="87">
        <v>0.75</v>
      </c>
      <c r="C13797">
        <v>2.493E-5</v>
      </c>
    </row>
    <row r="13798" spans="1:3" x14ac:dyDescent="0.35">
      <c r="A13798" s="86">
        <v>46166</v>
      </c>
      <c r="B13798" s="87">
        <v>0.76041666666666663</v>
      </c>
      <c r="C13798">
        <v>2.588E-5</v>
      </c>
    </row>
    <row r="13799" spans="1:3" x14ac:dyDescent="0.35">
      <c r="A13799" s="86">
        <v>46166</v>
      </c>
      <c r="B13799" s="87">
        <v>0.77083333333333337</v>
      </c>
      <c r="C13799">
        <v>2.6990000000000001E-5</v>
      </c>
    </row>
    <row r="13800" spans="1:3" x14ac:dyDescent="0.35">
      <c r="A13800" s="86">
        <v>46166</v>
      </c>
      <c r="B13800" s="87">
        <v>0.78125</v>
      </c>
      <c r="C13800">
        <v>2.826E-5</v>
      </c>
    </row>
    <row r="13801" spans="1:3" x14ac:dyDescent="0.35">
      <c r="A13801" s="86">
        <v>46166</v>
      </c>
      <c r="B13801" s="87">
        <v>0.79166666666666663</v>
      </c>
      <c r="C13801">
        <v>2.9690000000000002E-5</v>
      </c>
    </row>
    <row r="13802" spans="1:3" x14ac:dyDescent="0.35">
      <c r="A13802" s="86">
        <v>46166</v>
      </c>
      <c r="B13802" s="87">
        <v>0.80208333333333337</v>
      </c>
      <c r="C13802">
        <v>3.1229999999999997E-5</v>
      </c>
    </row>
    <row r="13803" spans="1:3" x14ac:dyDescent="0.35">
      <c r="A13803" s="86">
        <v>46166</v>
      </c>
      <c r="B13803" s="87">
        <v>0.8125</v>
      </c>
      <c r="C13803">
        <v>3.2759999999999998E-5</v>
      </c>
    </row>
    <row r="13804" spans="1:3" x14ac:dyDescent="0.35">
      <c r="A13804" s="86">
        <v>46166</v>
      </c>
      <c r="B13804" s="87">
        <v>0.82291666666666663</v>
      </c>
      <c r="C13804">
        <v>3.4060000000000003E-5</v>
      </c>
    </row>
    <row r="13805" spans="1:3" x14ac:dyDescent="0.35">
      <c r="A13805" s="86">
        <v>46166</v>
      </c>
      <c r="B13805" s="87">
        <v>0.83333333333333337</v>
      </c>
      <c r="C13805">
        <v>3.4950000000000002E-5</v>
      </c>
    </row>
    <row r="13806" spans="1:3" x14ac:dyDescent="0.35">
      <c r="A13806" s="86">
        <v>46166</v>
      </c>
      <c r="B13806" s="87">
        <v>0.84375</v>
      </c>
      <c r="C13806">
        <v>3.5299999999999997E-5</v>
      </c>
    </row>
    <row r="13807" spans="1:3" x14ac:dyDescent="0.35">
      <c r="A13807" s="86">
        <v>46166</v>
      </c>
      <c r="B13807" s="87">
        <v>0.85416666666666663</v>
      </c>
      <c r="C13807">
        <v>3.5169999999999997E-5</v>
      </c>
    </row>
    <row r="13808" spans="1:3" x14ac:dyDescent="0.35">
      <c r="A13808" s="86">
        <v>46166</v>
      </c>
      <c r="B13808" s="87">
        <v>0.86458333333333337</v>
      </c>
      <c r="C13808">
        <v>3.4779999999999996E-5</v>
      </c>
    </row>
    <row r="13809" spans="1:3" x14ac:dyDescent="0.35">
      <c r="A13809" s="86">
        <v>46166</v>
      </c>
      <c r="B13809" s="87">
        <v>0.875</v>
      </c>
      <c r="C13809">
        <v>3.4229999999999996E-5</v>
      </c>
    </row>
    <row r="13810" spans="1:3" x14ac:dyDescent="0.35">
      <c r="A13810" s="86">
        <v>46166</v>
      </c>
      <c r="B13810" s="87">
        <v>0.88541666666666663</v>
      </c>
      <c r="C13810">
        <v>3.3670000000000001E-5</v>
      </c>
    </row>
    <row r="13811" spans="1:3" x14ac:dyDescent="0.35">
      <c r="A13811" s="86">
        <v>46166</v>
      </c>
      <c r="B13811" s="87">
        <v>0.89583333333333337</v>
      </c>
      <c r="C13811">
        <v>3.3140000000000005E-5</v>
      </c>
    </row>
    <row r="13812" spans="1:3" x14ac:dyDescent="0.35">
      <c r="A13812" s="86">
        <v>46166</v>
      </c>
      <c r="B13812" s="87">
        <v>0.90625</v>
      </c>
      <c r="C13812">
        <v>3.2660000000000002E-5</v>
      </c>
    </row>
    <row r="13813" spans="1:3" x14ac:dyDescent="0.35">
      <c r="A13813" s="86">
        <v>46166</v>
      </c>
      <c r="B13813" s="87">
        <v>0.91666666666666663</v>
      </c>
      <c r="C13813">
        <v>3.222E-5</v>
      </c>
    </row>
    <row r="13814" spans="1:3" x14ac:dyDescent="0.35">
      <c r="A13814" s="86">
        <v>46166</v>
      </c>
      <c r="B13814" s="87">
        <v>0.92708333333333337</v>
      </c>
      <c r="C13814">
        <v>3.18E-5</v>
      </c>
    </row>
    <row r="13815" spans="1:3" x14ac:dyDescent="0.35">
      <c r="A13815" s="86">
        <v>46166</v>
      </c>
      <c r="B13815" s="87">
        <v>0.9375</v>
      </c>
      <c r="C13815">
        <v>3.1280000000000005E-5</v>
      </c>
    </row>
    <row r="13816" spans="1:3" x14ac:dyDescent="0.35">
      <c r="A13816" s="86">
        <v>46166</v>
      </c>
      <c r="B13816" s="87">
        <v>0.94791666666666663</v>
      </c>
      <c r="C13816">
        <v>3.0450000000000002E-5</v>
      </c>
    </row>
    <row r="13817" spans="1:3" x14ac:dyDescent="0.35">
      <c r="A13817" s="86">
        <v>46166</v>
      </c>
      <c r="B13817" s="87">
        <v>0.95833333333333337</v>
      </c>
      <c r="C13817">
        <v>2.9130000000000001E-5</v>
      </c>
    </row>
    <row r="13818" spans="1:3" x14ac:dyDescent="0.35">
      <c r="A13818" s="86">
        <v>46166</v>
      </c>
      <c r="B13818" s="87">
        <v>0.96875</v>
      </c>
      <c r="C13818">
        <v>2.7210000000000002E-5</v>
      </c>
    </row>
    <row r="13819" spans="1:3" x14ac:dyDescent="0.35">
      <c r="A13819" s="86">
        <v>46166</v>
      </c>
      <c r="B13819" s="87">
        <v>0.97916666666666663</v>
      </c>
      <c r="C13819">
        <v>2.4890000000000001E-5</v>
      </c>
    </row>
    <row r="13820" spans="1:3" x14ac:dyDescent="0.35">
      <c r="A13820" s="86">
        <v>46166</v>
      </c>
      <c r="B13820" s="87">
        <v>0.98958333333333337</v>
      </c>
      <c r="C13820">
        <v>2.2419999999999999E-5</v>
      </c>
    </row>
    <row r="13821" spans="1:3" x14ac:dyDescent="0.35">
      <c r="A13821" s="86">
        <v>46167</v>
      </c>
      <c r="B13821" s="87">
        <v>0</v>
      </c>
      <c r="C13821">
        <v>2.0039999999999998E-5</v>
      </c>
    </row>
    <row r="13822" spans="1:3" x14ac:dyDescent="0.35">
      <c r="A13822" s="86">
        <v>46167</v>
      </c>
      <c r="B13822" s="87">
        <v>1.0416666666666666E-2</v>
      </c>
      <c r="C13822">
        <v>2.1829999999999999E-5</v>
      </c>
    </row>
    <row r="13823" spans="1:3" x14ac:dyDescent="0.35">
      <c r="A13823" s="86">
        <v>46167</v>
      </c>
      <c r="B13823" s="87">
        <v>2.0833333333333332E-2</v>
      </c>
      <c r="C13823">
        <v>2.0170000000000002E-5</v>
      </c>
    </row>
    <row r="13824" spans="1:3" x14ac:dyDescent="0.35">
      <c r="A13824" s="86">
        <v>46167</v>
      </c>
      <c r="B13824" s="87">
        <v>3.125E-2</v>
      </c>
      <c r="C13824">
        <v>1.8729999999999999E-5</v>
      </c>
    </row>
    <row r="13825" spans="1:3" x14ac:dyDescent="0.35">
      <c r="A13825" s="86">
        <v>46167</v>
      </c>
      <c r="B13825" s="87">
        <v>4.1666666666666664E-2</v>
      </c>
      <c r="C13825">
        <v>1.7420000000000003E-5</v>
      </c>
    </row>
    <row r="13826" spans="1:3" x14ac:dyDescent="0.35">
      <c r="A13826" s="86">
        <v>46167</v>
      </c>
      <c r="B13826" s="87">
        <v>5.2083333333333336E-2</v>
      </c>
      <c r="C13826">
        <v>1.6160000000000001E-5</v>
      </c>
    </row>
    <row r="13827" spans="1:3" x14ac:dyDescent="0.35">
      <c r="A13827" s="86">
        <v>46167</v>
      </c>
      <c r="B13827" s="87">
        <v>6.25E-2</v>
      </c>
      <c r="C13827">
        <v>1.4980000000000001E-5</v>
      </c>
    </row>
    <row r="13828" spans="1:3" x14ac:dyDescent="0.35">
      <c r="A13828" s="86">
        <v>46167</v>
      </c>
      <c r="B13828" s="87">
        <v>7.2916666666666671E-2</v>
      </c>
      <c r="C13828">
        <v>1.393E-5</v>
      </c>
    </row>
    <row r="13829" spans="1:3" x14ac:dyDescent="0.35">
      <c r="A13829" s="86">
        <v>46167</v>
      </c>
      <c r="B13829" s="87">
        <v>8.3333333333333329E-2</v>
      </c>
      <c r="C13829">
        <v>1.306E-5</v>
      </c>
    </row>
    <row r="13830" spans="1:3" x14ac:dyDescent="0.35">
      <c r="A13830" s="86">
        <v>46167</v>
      </c>
      <c r="B13830" s="87">
        <v>9.375E-2</v>
      </c>
      <c r="C13830">
        <v>1.243E-5</v>
      </c>
    </row>
    <row r="13831" spans="1:3" x14ac:dyDescent="0.35">
      <c r="A13831" s="86">
        <v>46167</v>
      </c>
      <c r="B13831" s="87">
        <v>0.10416666666666667</v>
      </c>
      <c r="C13831">
        <v>1.199E-5</v>
      </c>
    </row>
    <row r="13832" spans="1:3" x14ac:dyDescent="0.35">
      <c r="A13832" s="86">
        <v>46167</v>
      </c>
      <c r="B13832" s="87">
        <v>0.11458333333333333</v>
      </c>
      <c r="C13832">
        <v>1.167E-5</v>
      </c>
    </row>
    <row r="13833" spans="1:3" x14ac:dyDescent="0.35">
      <c r="A13833" s="86">
        <v>46167</v>
      </c>
      <c r="B13833" s="87">
        <v>0.125</v>
      </c>
      <c r="C13833">
        <v>1.1419999999999999E-5</v>
      </c>
    </row>
    <row r="13834" spans="1:3" x14ac:dyDescent="0.35">
      <c r="A13834" s="86">
        <v>46167</v>
      </c>
      <c r="B13834" s="87">
        <v>0.13541666666666666</v>
      </c>
      <c r="C13834">
        <v>1.1230000000000001E-5</v>
      </c>
    </row>
    <row r="13835" spans="1:3" x14ac:dyDescent="0.35">
      <c r="A13835" s="86">
        <v>46167</v>
      </c>
      <c r="B13835" s="87">
        <v>0.14583333333333334</v>
      </c>
      <c r="C13835">
        <v>1.1070000000000001E-5</v>
      </c>
    </row>
    <row r="13836" spans="1:3" x14ac:dyDescent="0.35">
      <c r="A13836" s="86">
        <v>46167</v>
      </c>
      <c r="B13836" s="87">
        <v>0.15625</v>
      </c>
      <c r="C13836">
        <v>1.094E-5</v>
      </c>
    </row>
    <row r="13837" spans="1:3" x14ac:dyDescent="0.35">
      <c r="A13837" s="86">
        <v>46167</v>
      </c>
      <c r="B13837" s="87">
        <v>0.16666666666666666</v>
      </c>
      <c r="C13837">
        <v>1.0880000000000001E-5</v>
      </c>
    </row>
    <row r="13838" spans="1:3" x14ac:dyDescent="0.35">
      <c r="A13838" s="86">
        <v>46167</v>
      </c>
      <c r="B13838" s="87">
        <v>0.17708333333333334</v>
      </c>
      <c r="C13838">
        <v>1.0880000000000001E-5</v>
      </c>
    </row>
    <row r="13839" spans="1:3" x14ac:dyDescent="0.35">
      <c r="A13839" s="86">
        <v>46167</v>
      </c>
      <c r="B13839" s="87">
        <v>0.1875</v>
      </c>
      <c r="C13839">
        <v>1.0900000000000001E-5</v>
      </c>
    </row>
    <row r="13840" spans="1:3" x14ac:dyDescent="0.35">
      <c r="A13840" s="86">
        <v>46167</v>
      </c>
      <c r="B13840" s="87">
        <v>0.19791666666666666</v>
      </c>
      <c r="C13840">
        <v>1.093E-5</v>
      </c>
    </row>
    <row r="13841" spans="1:3" x14ac:dyDescent="0.35">
      <c r="A13841" s="86">
        <v>46167</v>
      </c>
      <c r="B13841" s="87">
        <v>0.20833333333333334</v>
      </c>
      <c r="C13841">
        <v>1.0880000000000001E-5</v>
      </c>
    </row>
    <row r="13842" spans="1:3" x14ac:dyDescent="0.35">
      <c r="A13842" s="86">
        <v>46167</v>
      </c>
      <c r="B13842" s="87">
        <v>0.21875</v>
      </c>
      <c r="C13842">
        <v>1.08E-5</v>
      </c>
    </row>
    <row r="13843" spans="1:3" x14ac:dyDescent="0.35">
      <c r="A13843" s="86">
        <v>46167</v>
      </c>
      <c r="B13843" s="87">
        <v>0.22916666666666666</v>
      </c>
      <c r="C13843">
        <v>1.066E-5</v>
      </c>
    </row>
    <row r="13844" spans="1:3" x14ac:dyDescent="0.35">
      <c r="A13844" s="86">
        <v>46167</v>
      </c>
      <c r="B13844" s="87">
        <v>0.23958333333333334</v>
      </c>
      <c r="C13844">
        <v>1.0550000000000001E-5</v>
      </c>
    </row>
    <row r="13845" spans="1:3" x14ac:dyDescent="0.35">
      <c r="A13845" s="86">
        <v>46167</v>
      </c>
      <c r="B13845" s="87">
        <v>0.25</v>
      </c>
      <c r="C13845">
        <v>1.0529999999999999E-5</v>
      </c>
    </row>
    <row r="13846" spans="1:3" x14ac:dyDescent="0.35">
      <c r="A13846" s="86">
        <v>46167</v>
      </c>
      <c r="B13846" s="87">
        <v>0.26041666666666669</v>
      </c>
      <c r="C13846">
        <v>1.062E-5</v>
      </c>
    </row>
    <row r="13847" spans="1:3" x14ac:dyDescent="0.35">
      <c r="A13847" s="86">
        <v>46167</v>
      </c>
      <c r="B13847" s="87">
        <v>0.27083333333333331</v>
      </c>
      <c r="C13847">
        <v>1.0859999999999999E-5</v>
      </c>
    </row>
    <row r="13848" spans="1:3" x14ac:dyDescent="0.35">
      <c r="A13848" s="86">
        <v>46167</v>
      </c>
      <c r="B13848" s="87">
        <v>0.28125</v>
      </c>
      <c r="C13848">
        <v>1.132E-5</v>
      </c>
    </row>
    <row r="13849" spans="1:3" x14ac:dyDescent="0.35">
      <c r="A13849" s="86">
        <v>46167</v>
      </c>
      <c r="B13849" s="87">
        <v>0.29166666666666669</v>
      </c>
      <c r="C13849">
        <v>1.1969999999999999E-5</v>
      </c>
    </row>
    <row r="13850" spans="1:3" x14ac:dyDescent="0.35">
      <c r="A13850" s="86">
        <v>46167</v>
      </c>
      <c r="B13850" s="87">
        <v>0.30208333333333331</v>
      </c>
      <c r="C13850">
        <v>1.291E-5</v>
      </c>
    </row>
    <row r="13851" spans="1:3" x14ac:dyDescent="0.35">
      <c r="A13851" s="86">
        <v>46167</v>
      </c>
      <c r="B13851" s="87">
        <v>0.3125</v>
      </c>
      <c r="C13851">
        <v>1.415E-5</v>
      </c>
    </row>
    <row r="13852" spans="1:3" x14ac:dyDescent="0.35">
      <c r="A13852" s="86">
        <v>46167</v>
      </c>
      <c r="B13852" s="87">
        <v>0.32291666666666669</v>
      </c>
      <c r="C13852">
        <v>1.577E-5</v>
      </c>
    </row>
    <row r="13853" spans="1:3" x14ac:dyDescent="0.35">
      <c r="A13853" s="86">
        <v>46167</v>
      </c>
      <c r="B13853" s="87">
        <v>0.33333333333333331</v>
      </c>
      <c r="C13853">
        <v>1.7790000000000001E-5</v>
      </c>
    </row>
    <row r="13854" spans="1:3" x14ac:dyDescent="0.35">
      <c r="A13854" s="86">
        <v>46167</v>
      </c>
      <c r="B13854" s="87">
        <v>0.34375</v>
      </c>
      <c r="C13854">
        <v>2.0259999999999999E-5</v>
      </c>
    </row>
    <row r="13855" spans="1:3" x14ac:dyDescent="0.35">
      <c r="A13855" s="86">
        <v>46167</v>
      </c>
      <c r="B13855" s="87">
        <v>0.35416666666666669</v>
      </c>
      <c r="C13855">
        <v>2.302E-5</v>
      </c>
    </row>
    <row r="13856" spans="1:3" x14ac:dyDescent="0.35">
      <c r="A13856" s="86">
        <v>46167</v>
      </c>
      <c r="B13856" s="87">
        <v>0.36458333333333331</v>
      </c>
      <c r="C13856">
        <v>2.5940000000000002E-5</v>
      </c>
    </row>
    <row r="13857" spans="1:3" x14ac:dyDescent="0.35">
      <c r="A13857" s="86">
        <v>46167</v>
      </c>
      <c r="B13857" s="87">
        <v>0.375</v>
      </c>
      <c r="C13857">
        <v>2.885E-5</v>
      </c>
    </row>
    <row r="13858" spans="1:3" x14ac:dyDescent="0.35">
      <c r="A13858" s="86">
        <v>46167</v>
      </c>
      <c r="B13858" s="87">
        <v>0.38541666666666669</v>
      </c>
      <c r="C13858">
        <v>3.1569999999999998E-5</v>
      </c>
    </row>
    <row r="13859" spans="1:3" x14ac:dyDescent="0.35">
      <c r="A13859" s="86">
        <v>46167</v>
      </c>
      <c r="B13859" s="87">
        <v>0.39583333333333331</v>
      </c>
      <c r="C13859">
        <v>3.4049999999999994E-5</v>
      </c>
    </row>
    <row r="13860" spans="1:3" x14ac:dyDescent="0.35">
      <c r="A13860" s="86">
        <v>46167</v>
      </c>
      <c r="B13860" s="87">
        <v>0.40625</v>
      </c>
      <c r="C13860">
        <v>3.6189999999999997E-5</v>
      </c>
    </row>
    <row r="13861" spans="1:3" x14ac:dyDescent="0.35">
      <c r="A13861" s="86">
        <v>46167</v>
      </c>
      <c r="B13861" s="87">
        <v>0.41666666666666669</v>
      </c>
      <c r="C13861">
        <v>3.7929999999999998E-5</v>
      </c>
    </row>
    <row r="13862" spans="1:3" x14ac:dyDescent="0.35">
      <c r="A13862" s="86">
        <v>46167</v>
      </c>
      <c r="B13862" s="87">
        <v>0.42708333333333331</v>
      </c>
      <c r="C13862">
        <v>3.9239999999999997E-5</v>
      </c>
    </row>
    <row r="13863" spans="1:3" x14ac:dyDescent="0.35">
      <c r="A13863" s="86">
        <v>46167</v>
      </c>
      <c r="B13863" s="87">
        <v>0.4375</v>
      </c>
      <c r="C13863">
        <v>4.0240000000000001E-5</v>
      </c>
    </row>
    <row r="13864" spans="1:3" x14ac:dyDescent="0.35">
      <c r="A13864" s="86">
        <v>46167</v>
      </c>
      <c r="B13864" s="87">
        <v>0.44791666666666669</v>
      </c>
      <c r="C13864">
        <v>4.1140000000000003E-5</v>
      </c>
    </row>
    <row r="13865" spans="1:3" x14ac:dyDescent="0.35">
      <c r="A13865" s="86">
        <v>46167</v>
      </c>
      <c r="B13865" s="87">
        <v>0.45833333333333331</v>
      </c>
      <c r="C13865">
        <v>4.21E-5</v>
      </c>
    </row>
    <row r="13866" spans="1:3" x14ac:dyDescent="0.35">
      <c r="A13866" s="86">
        <v>46167</v>
      </c>
      <c r="B13866" s="87">
        <v>0.46875</v>
      </c>
      <c r="C13866">
        <v>4.3229999999999998E-5</v>
      </c>
    </row>
    <row r="13867" spans="1:3" x14ac:dyDescent="0.35">
      <c r="A13867" s="86">
        <v>46167</v>
      </c>
      <c r="B13867" s="87">
        <v>0.47916666666666669</v>
      </c>
      <c r="C13867">
        <v>4.4409999999999997E-5</v>
      </c>
    </row>
    <row r="13868" spans="1:3" x14ac:dyDescent="0.35">
      <c r="A13868" s="86">
        <v>46167</v>
      </c>
      <c r="B13868" s="87">
        <v>0.48958333333333331</v>
      </c>
      <c r="C13868">
        <v>4.5500000000000001E-5</v>
      </c>
    </row>
    <row r="13869" spans="1:3" x14ac:dyDescent="0.35">
      <c r="A13869" s="86">
        <v>46167</v>
      </c>
      <c r="B13869" s="87">
        <v>0.5</v>
      </c>
      <c r="C13869">
        <v>4.6260000000000001E-5</v>
      </c>
    </row>
    <row r="13870" spans="1:3" x14ac:dyDescent="0.35">
      <c r="A13870" s="86">
        <v>46167</v>
      </c>
      <c r="B13870" s="87">
        <v>0.51041666666666663</v>
      </c>
      <c r="C13870">
        <v>4.6589999999999999E-5</v>
      </c>
    </row>
    <row r="13871" spans="1:3" x14ac:dyDescent="0.35">
      <c r="A13871" s="86">
        <v>46167</v>
      </c>
      <c r="B13871" s="87">
        <v>0.52083333333333337</v>
      </c>
      <c r="C13871">
        <v>4.6390000000000001E-5</v>
      </c>
    </row>
    <row r="13872" spans="1:3" x14ac:dyDescent="0.35">
      <c r="A13872" s="86">
        <v>46167</v>
      </c>
      <c r="B13872" s="87">
        <v>0.53125</v>
      </c>
      <c r="C13872">
        <v>4.5560000000000004E-5</v>
      </c>
    </row>
    <row r="13873" spans="1:3" x14ac:dyDescent="0.35">
      <c r="A13873" s="86">
        <v>46167</v>
      </c>
      <c r="B13873" s="87">
        <v>0.54166666666666663</v>
      </c>
      <c r="C13873">
        <v>4.4110000000000003E-5</v>
      </c>
    </row>
    <row r="13874" spans="1:3" x14ac:dyDescent="0.35">
      <c r="A13874" s="86">
        <v>46167</v>
      </c>
      <c r="B13874" s="87">
        <v>0.55208333333333337</v>
      </c>
      <c r="C13874">
        <v>4.1939999999999995E-5</v>
      </c>
    </row>
    <row r="13875" spans="1:3" x14ac:dyDescent="0.35">
      <c r="A13875" s="86">
        <v>46167</v>
      </c>
      <c r="B13875" s="87">
        <v>0.5625</v>
      </c>
      <c r="C13875">
        <v>3.9440000000000002E-5</v>
      </c>
    </row>
    <row r="13876" spans="1:3" x14ac:dyDescent="0.35">
      <c r="A13876" s="86">
        <v>46167</v>
      </c>
      <c r="B13876" s="87">
        <v>0.57291666666666663</v>
      </c>
      <c r="C13876">
        <v>3.6890000000000001E-5</v>
      </c>
    </row>
    <row r="13877" spans="1:3" x14ac:dyDescent="0.35">
      <c r="A13877" s="86">
        <v>46167</v>
      </c>
      <c r="B13877" s="87">
        <v>0.58333333333333337</v>
      </c>
      <c r="C13877">
        <v>3.4660000000000004E-5</v>
      </c>
    </row>
    <row r="13878" spans="1:3" x14ac:dyDescent="0.35">
      <c r="A13878" s="86">
        <v>46167</v>
      </c>
      <c r="B13878" s="87">
        <v>0.59375</v>
      </c>
      <c r="C13878">
        <v>3.3009999999999997E-5</v>
      </c>
    </row>
    <row r="13879" spans="1:3" x14ac:dyDescent="0.35">
      <c r="A13879" s="86">
        <v>46167</v>
      </c>
      <c r="B13879" s="87">
        <v>0.60416666666666663</v>
      </c>
      <c r="C13879">
        <v>3.1829999999999998E-5</v>
      </c>
    </row>
    <row r="13880" spans="1:3" x14ac:dyDescent="0.35">
      <c r="A13880" s="86">
        <v>46167</v>
      </c>
      <c r="B13880" s="87">
        <v>0.61458333333333337</v>
      </c>
      <c r="C13880">
        <v>3.0870000000000001E-5</v>
      </c>
    </row>
    <row r="13881" spans="1:3" x14ac:dyDescent="0.35">
      <c r="A13881" s="86">
        <v>46167</v>
      </c>
      <c r="B13881" s="87">
        <v>0.625</v>
      </c>
      <c r="C13881">
        <v>2.9940000000000001E-5</v>
      </c>
    </row>
    <row r="13882" spans="1:3" x14ac:dyDescent="0.35">
      <c r="A13882" s="86">
        <v>46167</v>
      </c>
      <c r="B13882" s="87">
        <v>0.63541666666666663</v>
      </c>
      <c r="C13882">
        <v>2.8860000000000002E-5</v>
      </c>
    </row>
    <row r="13883" spans="1:3" x14ac:dyDescent="0.35">
      <c r="A13883" s="86">
        <v>46167</v>
      </c>
      <c r="B13883" s="87">
        <v>0.64583333333333337</v>
      </c>
      <c r="C13883">
        <v>2.7690000000000001E-5</v>
      </c>
    </row>
    <row r="13884" spans="1:3" x14ac:dyDescent="0.35">
      <c r="A13884" s="86">
        <v>46167</v>
      </c>
      <c r="B13884" s="87">
        <v>0.65625</v>
      </c>
      <c r="C13884">
        <v>2.6509999999999999E-5</v>
      </c>
    </row>
    <row r="13885" spans="1:3" x14ac:dyDescent="0.35">
      <c r="A13885" s="86">
        <v>46167</v>
      </c>
      <c r="B13885" s="87">
        <v>0.66666666666666663</v>
      </c>
      <c r="C13885">
        <v>2.5399999999999997E-5</v>
      </c>
    </row>
    <row r="13886" spans="1:3" x14ac:dyDescent="0.35">
      <c r="A13886" s="86">
        <v>46167</v>
      </c>
      <c r="B13886" s="87">
        <v>0.67708333333333337</v>
      </c>
      <c r="C13886">
        <v>2.446E-5</v>
      </c>
    </row>
    <row r="13887" spans="1:3" x14ac:dyDescent="0.35">
      <c r="A13887" s="86">
        <v>46167</v>
      </c>
      <c r="B13887" s="87">
        <v>0.6875</v>
      </c>
      <c r="C13887">
        <v>2.374E-5</v>
      </c>
    </row>
    <row r="13888" spans="1:3" x14ac:dyDescent="0.35">
      <c r="A13888" s="86">
        <v>46167</v>
      </c>
      <c r="B13888" s="87">
        <v>0.69791666666666663</v>
      </c>
      <c r="C13888">
        <v>2.3269999999999999E-5</v>
      </c>
    </row>
    <row r="13889" spans="1:3" x14ac:dyDescent="0.35">
      <c r="A13889" s="86">
        <v>46167</v>
      </c>
      <c r="B13889" s="87">
        <v>0.70833333333333337</v>
      </c>
      <c r="C13889">
        <v>2.3050000000000001E-5</v>
      </c>
    </row>
    <row r="13890" spans="1:3" x14ac:dyDescent="0.35">
      <c r="A13890" s="86">
        <v>46167</v>
      </c>
      <c r="B13890" s="87">
        <v>0.71875</v>
      </c>
      <c r="C13890">
        <v>2.313E-5</v>
      </c>
    </row>
    <row r="13891" spans="1:3" x14ac:dyDescent="0.35">
      <c r="A13891" s="86">
        <v>46167</v>
      </c>
      <c r="B13891" s="87">
        <v>0.72916666666666663</v>
      </c>
      <c r="C13891">
        <v>2.3480000000000002E-5</v>
      </c>
    </row>
    <row r="13892" spans="1:3" x14ac:dyDescent="0.35">
      <c r="A13892" s="86">
        <v>46167</v>
      </c>
      <c r="B13892" s="87">
        <v>0.73958333333333337</v>
      </c>
      <c r="C13892">
        <v>2.4070000000000002E-5</v>
      </c>
    </row>
    <row r="13893" spans="1:3" x14ac:dyDescent="0.35">
      <c r="A13893" s="86">
        <v>46167</v>
      </c>
      <c r="B13893" s="87">
        <v>0.75</v>
      </c>
      <c r="C13893">
        <v>2.4850000000000001E-5</v>
      </c>
    </row>
    <row r="13894" spans="1:3" x14ac:dyDescent="0.35">
      <c r="A13894" s="86">
        <v>46167</v>
      </c>
      <c r="B13894" s="87">
        <v>0.76041666666666663</v>
      </c>
      <c r="C13894">
        <v>2.5790000000000002E-5</v>
      </c>
    </row>
    <row r="13895" spans="1:3" x14ac:dyDescent="0.35">
      <c r="A13895" s="86">
        <v>46167</v>
      </c>
      <c r="B13895" s="87">
        <v>0.77083333333333337</v>
      </c>
      <c r="C13895">
        <v>2.69E-5</v>
      </c>
    </row>
    <row r="13896" spans="1:3" x14ac:dyDescent="0.35">
      <c r="A13896" s="86">
        <v>46167</v>
      </c>
      <c r="B13896" s="87">
        <v>0.78125</v>
      </c>
      <c r="C13896">
        <v>2.817E-5</v>
      </c>
    </row>
    <row r="13897" spans="1:3" x14ac:dyDescent="0.35">
      <c r="A13897" s="86">
        <v>46167</v>
      </c>
      <c r="B13897" s="87">
        <v>0.79166666666666663</v>
      </c>
      <c r="C13897">
        <v>2.9590000000000003E-5</v>
      </c>
    </row>
    <row r="13898" spans="1:3" x14ac:dyDescent="0.35">
      <c r="A13898" s="86">
        <v>46167</v>
      </c>
      <c r="B13898" s="87">
        <v>0.80208333333333337</v>
      </c>
      <c r="C13898">
        <v>3.1130000000000002E-5</v>
      </c>
    </row>
    <row r="13899" spans="1:3" x14ac:dyDescent="0.35">
      <c r="A13899" s="86">
        <v>46167</v>
      </c>
      <c r="B13899" s="87">
        <v>0.8125</v>
      </c>
      <c r="C13899">
        <v>3.2660000000000002E-5</v>
      </c>
    </row>
    <row r="13900" spans="1:3" x14ac:dyDescent="0.35">
      <c r="A13900" s="86">
        <v>46167</v>
      </c>
      <c r="B13900" s="87">
        <v>0.82291666666666663</v>
      </c>
      <c r="C13900">
        <v>3.3949999999999999E-5</v>
      </c>
    </row>
    <row r="13901" spans="1:3" x14ac:dyDescent="0.35">
      <c r="A13901" s="86">
        <v>46167</v>
      </c>
      <c r="B13901" s="87">
        <v>0.83333333333333337</v>
      </c>
      <c r="C13901">
        <v>3.4840000000000005E-5</v>
      </c>
    </row>
    <row r="13902" spans="1:3" x14ac:dyDescent="0.35">
      <c r="A13902" s="86">
        <v>46167</v>
      </c>
      <c r="B13902" s="87">
        <v>0.84375</v>
      </c>
      <c r="C13902">
        <v>3.519E-5</v>
      </c>
    </row>
    <row r="13903" spans="1:3" x14ac:dyDescent="0.35">
      <c r="A13903" s="86">
        <v>46167</v>
      </c>
      <c r="B13903" s="87">
        <v>0.85416666666666663</v>
      </c>
      <c r="C13903">
        <v>3.506E-5</v>
      </c>
    </row>
    <row r="13904" spans="1:3" x14ac:dyDescent="0.35">
      <c r="A13904" s="86">
        <v>46167</v>
      </c>
      <c r="B13904" s="87">
        <v>0.86458333333333337</v>
      </c>
      <c r="C13904">
        <v>3.4660000000000004E-5</v>
      </c>
    </row>
    <row r="13905" spans="1:3" x14ac:dyDescent="0.35">
      <c r="A13905" s="86">
        <v>46167</v>
      </c>
      <c r="B13905" s="87">
        <v>0.875</v>
      </c>
      <c r="C13905">
        <v>3.4119999999999999E-5</v>
      </c>
    </row>
    <row r="13906" spans="1:3" x14ac:dyDescent="0.35">
      <c r="A13906" s="86">
        <v>46167</v>
      </c>
      <c r="B13906" s="87">
        <v>0.88541666666666663</v>
      </c>
      <c r="C13906">
        <v>3.3559999999999997E-5</v>
      </c>
    </row>
    <row r="13907" spans="1:3" x14ac:dyDescent="0.35">
      <c r="A13907" s="86">
        <v>46167</v>
      </c>
      <c r="B13907" s="87">
        <v>0.89583333333333337</v>
      </c>
      <c r="C13907">
        <v>3.3029999999999994E-5</v>
      </c>
    </row>
    <row r="13908" spans="1:3" x14ac:dyDescent="0.35">
      <c r="A13908" s="86">
        <v>46167</v>
      </c>
      <c r="B13908" s="87">
        <v>0.90625</v>
      </c>
      <c r="C13908">
        <v>3.2550000000000005E-5</v>
      </c>
    </row>
    <row r="13909" spans="1:3" x14ac:dyDescent="0.35">
      <c r="A13909" s="86">
        <v>46167</v>
      </c>
      <c r="B13909" s="87">
        <v>0.91666666666666663</v>
      </c>
      <c r="C13909">
        <v>3.2120000000000004E-5</v>
      </c>
    </row>
    <row r="13910" spans="1:3" x14ac:dyDescent="0.35">
      <c r="A13910" s="86">
        <v>46167</v>
      </c>
      <c r="B13910" s="87">
        <v>0.92708333333333337</v>
      </c>
      <c r="C13910">
        <v>3.1699999999999998E-5</v>
      </c>
    </row>
    <row r="13911" spans="1:3" x14ac:dyDescent="0.35">
      <c r="A13911" s="86">
        <v>46167</v>
      </c>
      <c r="B13911" s="87">
        <v>0.9375</v>
      </c>
      <c r="C13911">
        <v>3.1170000000000001E-5</v>
      </c>
    </row>
    <row r="13912" spans="1:3" x14ac:dyDescent="0.35">
      <c r="A13912" s="86">
        <v>46167</v>
      </c>
      <c r="B13912" s="87">
        <v>0.94791666666666663</v>
      </c>
      <c r="C13912">
        <v>3.0349999999999999E-5</v>
      </c>
    </row>
    <row r="13913" spans="1:3" x14ac:dyDescent="0.35">
      <c r="A13913" s="86">
        <v>46167</v>
      </c>
      <c r="B13913" s="87">
        <v>0.95833333333333337</v>
      </c>
      <c r="C13913">
        <v>2.904E-5</v>
      </c>
    </row>
    <row r="13914" spans="1:3" x14ac:dyDescent="0.35">
      <c r="A13914" s="86">
        <v>46167</v>
      </c>
      <c r="B13914" s="87">
        <v>0.96875</v>
      </c>
      <c r="C13914">
        <v>2.7119999999999998E-5</v>
      </c>
    </row>
    <row r="13915" spans="1:3" x14ac:dyDescent="0.35">
      <c r="A13915" s="86">
        <v>46167</v>
      </c>
      <c r="B13915" s="87">
        <v>0.97916666666666663</v>
      </c>
      <c r="C13915">
        <v>2.4809999999999998E-5</v>
      </c>
    </row>
    <row r="13916" spans="1:3" x14ac:dyDescent="0.35">
      <c r="A13916" s="86">
        <v>46167</v>
      </c>
      <c r="B13916" s="87">
        <v>0.98958333333333337</v>
      </c>
      <c r="C13916">
        <v>2.2349999999999998E-5</v>
      </c>
    </row>
    <row r="13917" spans="1:3" x14ac:dyDescent="0.35">
      <c r="A13917" s="86">
        <v>46168</v>
      </c>
      <c r="B13917" s="87">
        <v>0</v>
      </c>
      <c r="C13917">
        <v>1.997E-5</v>
      </c>
    </row>
    <row r="13918" spans="1:3" x14ac:dyDescent="0.35">
      <c r="A13918" s="86">
        <v>46168</v>
      </c>
      <c r="B13918" s="87">
        <v>1.0416666666666666E-2</v>
      </c>
      <c r="C13918">
        <v>1.876E-5</v>
      </c>
    </row>
    <row r="13919" spans="1:3" x14ac:dyDescent="0.35">
      <c r="A13919" s="86">
        <v>46168</v>
      </c>
      <c r="B13919" s="87">
        <v>2.0833333333333332E-2</v>
      </c>
      <c r="C13919">
        <v>1.6709999999999998E-5</v>
      </c>
    </row>
    <row r="13920" spans="1:3" x14ac:dyDescent="0.35">
      <c r="A13920" s="86">
        <v>46168</v>
      </c>
      <c r="B13920" s="87">
        <v>3.125E-2</v>
      </c>
      <c r="C13920">
        <v>1.4949999999999999E-5</v>
      </c>
    </row>
    <row r="13921" spans="1:3" x14ac:dyDescent="0.35">
      <c r="A13921" s="86">
        <v>46168</v>
      </c>
      <c r="B13921" s="87">
        <v>4.1666666666666664E-2</v>
      </c>
      <c r="C13921">
        <v>1.3559999999999999E-5</v>
      </c>
    </row>
    <row r="13922" spans="1:3" x14ac:dyDescent="0.35">
      <c r="A13922" s="86">
        <v>46168</v>
      </c>
      <c r="B13922" s="87">
        <v>5.2083333333333336E-2</v>
      </c>
      <c r="C13922">
        <v>1.26E-5</v>
      </c>
    </row>
    <row r="13923" spans="1:3" x14ac:dyDescent="0.35">
      <c r="A13923" s="86">
        <v>46168</v>
      </c>
      <c r="B13923" s="87">
        <v>6.25E-2</v>
      </c>
      <c r="C13923">
        <v>1.202E-5</v>
      </c>
    </row>
    <row r="13924" spans="1:3" x14ac:dyDescent="0.35">
      <c r="A13924" s="86">
        <v>46168</v>
      </c>
      <c r="B13924" s="87">
        <v>7.2916666666666671E-2</v>
      </c>
      <c r="C13924">
        <v>1.165E-5</v>
      </c>
    </row>
    <row r="13925" spans="1:3" x14ac:dyDescent="0.35">
      <c r="A13925" s="86">
        <v>46168</v>
      </c>
      <c r="B13925" s="87">
        <v>8.3333333333333329E-2</v>
      </c>
      <c r="C13925">
        <v>1.1390000000000001E-5</v>
      </c>
    </row>
    <row r="13926" spans="1:3" x14ac:dyDescent="0.35">
      <c r="A13926" s="86">
        <v>46168</v>
      </c>
      <c r="B13926" s="87">
        <v>9.375E-2</v>
      </c>
      <c r="C13926">
        <v>1.115E-5</v>
      </c>
    </row>
    <row r="13927" spans="1:3" x14ac:dyDescent="0.35">
      <c r="A13927" s="86">
        <v>46168</v>
      </c>
      <c r="B13927" s="87">
        <v>0.10416666666666667</v>
      </c>
      <c r="C13927">
        <v>1.093E-5</v>
      </c>
    </row>
    <row r="13928" spans="1:3" x14ac:dyDescent="0.35">
      <c r="A13928" s="86">
        <v>46168</v>
      </c>
      <c r="B13928" s="87">
        <v>0.11458333333333333</v>
      </c>
      <c r="C13928">
        <v>1.0689999999999999E-5</v>
      </c>
    </row>
    <row r="13929" spans="1:3" x14ac:dyDescent="0.35">
      <c r="A13929" s="86">
        <v>46168</v>
      </c>
      <c r="B13929" s="87">
        <v>0.125</v>
      </c>
      <c r="C13929">
        <v>1.0500000000000001E-5</v>
      </c>
    </row>
    <row r="13930" spans="1:3" x14ac:dyDescent="0.35">
      <c r="A13930" s="86">
        <v>46168</v>
      </c>
      <c r="B13930" s="87">
        <v>0.13541666666666666</v>
      </c>
      <c r="C13930">
        <v>1.0330000000000001E-5</v>
      </c>
    </row>
    <row r="13931" spans="1:3" x14ac:dyDescent="0.35">
      <c r="A13931" s="86">
        <v>46168</v>
      </c>
      <c r="B13931" s="87">
        <v>0.14583333333333334</v>
      </c>
      <c r="C13931">
        <v>1.0200000000000001E-5</v>
      </c>
    </row>
    <row r="13932" spans="1:3" x14ac:dyDescent="0.35">
      <c r="A13932" s="86">
        <v>46168</v>
      </c>
      <c r="B13932" s="87">
        <v>0.15625</v>
      </c>
      <c r="C13932">
        <v>1.011E-5</v>
      </c>
    </row>
    <row r="13933" spans="1:3" x14ac:dyDescent="0.35">
      <c r="A13933" s="86">
        <v>46168</v>
      </c>
      <c r="B13933" s="87">
        <v>0.16666666666666666</v>
      </c>
      <c r="C13933">
        <v>1.013E-5</v>
      </c>
    </row>
    <row r="13934" spans="1:3" x14ac:dyDescent="0.35">
      <c r="A13934" s="86">
        <v>46168</v>
      </c>
      <c r="B13934" s="87">
        <v>0.17708333333333334</v>
      </c>
      <c r="C13934">
        <v>1.024E-5</v>
      </c>
    </row>
    <row r="13935" spans="1:3" x14ac:dyDescent="0.35">
      <c r="A13935" s="86">
        <v>46168</v>
      </c>
      <c r="B13935" s="87">
        <v>0.1875</v>
      </c>
      <c r="C13935">
        <v>1.043E-5</v>
      </c>
    </row>
    <row r="13936" spans="1:3" x14ac:dyDescent="0.35">
      <c r="A13936" s="86">
        <v>46168</v>
      </c>
      <c r="B13936" s="87">
        <v>0.19791666666666666</v>
      </c>
      <c r="C13936">
        <v>1.0720000000000001E-5</v>
      </c>
    </row>
    <row r="13937" spans="1:3" x14ac:dyDescent="0.35">
      <c r="A13937" s="86">
        <v>46168</v>
      </c>
      <c r="B13937" s="87">
        <v>0.20833333333333334</v>
      </c>
      <c r="C13937">
        <v>1.1039999999999999E-5</v>
      </c>
    </row>
    <row r="13938" spans="1:3" x14ac:dyDescent="0.35">
      <c r="A13938" s="86">
        <v>46168</v>
      </c>
      <c r="B13938" s="87">
        <v>0.21875</v>
      </c>
      <c r="C13938">
        <v>1.146E-5</v>
      </c>
    </row>
    <row r="13939" spans="1:3" x14ac:dyDescent="0.35">
      <c r="A13939" s="86">
        <v>46168</v>
      </c>
      <c r="B13939" s="87">
        <v>0.22916666666666666</v>
      </c>
      <c r="C13939">
        <v>1.2080000000000001E-5</v>
      </c>
    </row>
    <row r="13940" spans="1:3" x14ac:dyDescent="0.35">
      <c r="A13940" s="86">
        <v>46168</v>
      </c>
      <c r="B13940" s="87">
        <v>0.23958333333333334</v>
      </c>
      <c r="C13940">
        <v>1.3149999999999999E-5</v>
      </c>
    </row>
    <row r="13941" spans="1:3" x14ac:dyDescent="0.35">
      <c r="A13941" s="86">
        <v>46168</v>
      </c>
      <c r="B13941" s="87">
        <v>0.25</v>
      </c>
      <c r="C13941">
        <v>1.482E-5</v>
      </c>
    </row>
    <row r="13942" spans="1:3" x14ac:dyDescent="0.35">
      <c r="A13942" s="86">
        <v>46168</v>
      </c>
      <c r="B13942" s="87">
        <v>0.26041666666666669</v>
      </c>
      <c r="C13942">
        <v>1.721E-5</v>
      </c>
    </row>
    <row r="13943" spans="1:3" x14ac:dyDescent="0.35">
      <c r="A13943" s="86">
        <v>46168</v>
      </c>
      <c r="B13943" s="87">
        <v>0.27083333333333331</v>
      </c>
      <c r="C13943">
        <v>1.999E-5</v>
      </c>
    </row>
    <row r="13944" spans="1:3" x14ac:dyDescent="0.35">
      <c r="A13944" s="86">
        <v>46168</v>
      </c>
      <c r="B13944" s="87">
        <v>0.28125</v>
      </c>
      <c r="C13944">
        <v>2.2759999999999999E-5</v>
      </c>
    </row>
    <row r="13945" spans="1:3" x14ac:dyDescent="0.35">
      <c r="A13945" s="86">
        <v>46168</v>
      </c>
      <c r="B13945" s="87">
        <v>0.29166666666666669</v>
      </c>
      <c r="C13945">
        <v>2.5149999999999998E-5</v>
      </c>
    </row>
    <row r="13946" spans="1:3" x14ac:dyDescent="0.35">
      <c r="A13946" s="86">
        <v>46168</v>
      </c>
      <c r="B13946" s="87">
        <v>0.30208333333333331</v>
      </c>
      <c r="C13946">
        <v>2.6840000000000001E-5</v>
      </c>
    </row>
    <row r="13947" spans="1:3" x14ac:dyDescent="0.35">
      <c r="A13947" s="86">
        <v>46168</v>
      </c>
      <c r="B13947" s="87">
        <v>0.3125</v>
      </c>
      <c r="C13947">
        <v>2.794E-5</v>
      </c>
    </row>
    <row r="13948" spans="1:3" x14ac:dyDescent="0.35">
      <c r="A13948" s="86">
        <v>46168</v>
      </c>
      <c r="B13948" s="87">
        <v>0.32291666666666669</v>
      </c>
      <c r="C13948">
        <v>2.868E-5</v>
      </c>
    </row>
    <row r="13949" spans="1:3" x14ac:dyDescent="0.35">
      <c r="A13949" s="86">
        <v>46168</v>
      </c>
      <c r="B13949" s="87">
        <v>0.33333333333333331</v>
      </c>
      <c r="C13949">
        <v>2.9289999999999999E-5</v>
      </c>
    </row>
    <row r="13950" spans="1:3" x14ac:dyDescent="0.35">
      <c r="A13950" s="86">
        <v>46168</v>
      </c>
      <c r="B13950" s="87">
        <v>0.34375</v>
      </c>
      <c r="C13950">
        <v>2.9940000000000001E-5</v>
      </c>
    </row>
    <row r="13951" spans="1:3" x14ac:dyDescent="0.35">
      <c r="A13951" s="86">
        <v>46168</v>
      </c>
      <c r="B13951" s="87">
        <v>0.35416666666666669</v>
      </c>
      <c r="C13951">
        <v>3.0580000000000002E-5</v>
      </c>
    </row>
    <row r="13952" spans="1:3" x14ac:dyDescent="0.35">
      <c r="A13952" s="86">
        <v>46168</v>
      </c>
      <c r="B13952" s="87">
        <v>0.36458333333333331</v>
      </c>
      <c r="C13952">
        <v>3.112E-5</v>
      </c>
    </row>
    <row r="13953" spans="1:3" x14ac:dyDescent="0.35">
      <c r="A13953" s="86">
        <v>46168</v>
      </c>
      <c r="B13953" s="87">
        <v>0.375</v>
      </c>
      <c r="C13953">
        <v>3.146E-5</v>
      </c>
    </row>
    <row r="13954" spans="1:3" x14ac:dyDescent="0.35">
      <c r="A13954" s="86">
        <v>46168</v>
      </c>
      <c r="B13954" s="87">
        <v>0.38541666666666669</v>
      </c>
      <c r="C13954">
        <v>3.1579999999999999E-5</v>
      </c>
    </row>
    <row r="13955" spans="1:3" x14ac:dyDescent="0.35">
      <c r="A13955" s="86">
        <v>46168</v>
      </c>
      <c r="B13955" s="87">
        <v>0.39583333333333331</v>
      </c>
      <c r="C13955">
        <v>3.1489999999999998E-5</v>
      </c>
    </row>
    <row r="13956" spans="1:3" x14ac:dyDescent="0.35">
      <c r="A13956" s="86">
        <v>46168</v>
      </c>
      <c r="B13956" s="87">
        <v>0.40625</v>
      </c>
      <c r="C13956">
        <v>3.1250000000000001E-5</v>
      </c>
    </row>
    <row r="13957" spans="1:3" x14ac:dyDescent="0.35">
      <c r="A13957" s="86">
        <v>46168</v>
      </c>
      <c r="B13957" s="87">
        <v>0.41666666666666669</v>
      </c>
      <c r="C13957">
        <v>3.0929999999999997E-5</v>
      </c>
    </row>
    <row r="13958" spans="1:3" x14ac:dyDescent="0.35">
      <c r="A13958" s="86">
        <v>46168</v>
      </c>
      <c r="B13958" s="87">
        <v>0.42708333333333331</v>
      </c>
      <c r="C13958">
        <v>3.0599999999999998E-5</v>
      </c>
    </row>
    <row r="13959" spans="1:3" x14ac:dyDescent="0.35">
      <c r="A13959" s="86">
        <v>46168</v>
      </c>
      <c r="B13959" s="87">
        <v>0.4375</v>
      </c>
      <c r="C13959">
        <v>3.0320000000000001E-5</v>
      </c>
    </row>
    <row r="13960" spans="1:3" x14ac:dyDescent="0.35">
      <c r="A13960" s="86">
        <v>46168</v>
      </c>
      <c r="B13960" s="87">
        <v>0.44791666666666669</v>
      </c>
      <c r="C13960">
        <v>3.01E-5</v>
      </c>
    </row>
    <row r="13961" spans="1:3" x14ac:dyDescent="0.35">
      <c r="A13961" s="86">
        <v>46168</v>
      </c>
      <c r="B13961" s="87">
        <v>0.45833333333333331</v>
      </c>
      <c r="C13961">
        <v>3.0030000000000002E-5</v>
      </c>
    </row>
    <row r="13962" spans="1:3" x14ac:dyDescent="0.35">
      <c r="A13962" s="86">
        <v>46168</v>
      </c>
      <c r="B13962" s="87">
        <v>0.46875</v>
      </c>
      <c r="C13962">
        <v>3.012E-5</v>
      </c>
    </row>
    <row r="13963" spans="1:3" x14ac:dyDescent="0.35">
      <c r="A13963" s="86">
        <v>46168</v>
      </c>
      <c r="B13963" s="87">
        <v>0.47916666666666669</v>
      </c>
      <c r="C13963">
        <v>3.0450000000000002E-5</v>
      </c>
    </row>
    <row r="13964" spans="1:3" x14ac:dyDescent="0.35">
      <c r="A13964" s="86">
        <v>46168</v>
      </c>
      <c r="B13964" s="87">
        <v>0.48958333333333331</v>
      </c>
      <c r="C13964">
        <v>3.099E-5</v>
      </c>
    </row>
    <row r="13965" spans="1:3" x14ac:dyDescent="0.35">
      <c r="A13965" s="86">
        <v>46168</v>
      </c>
      <c r="B13965" s="87">
        <v>0.5</v>
      </c>
      <c r="C13965">
        <v>3.184E-5</v>
      </c>
    </row>
    <row r="13966" spans="1:3" x14ac:dyDescent="0.35">
      <c r="A13966" s="86">
        <v>46168</v>
      </c>
      <c r="B13966" s="87">
        <v>0.51041666666666663</v>
      </c>
      <c r="C13966">
        <v>3.2919999999999997E-5</v>
      </c>
    </row>
    <row r="13967" spans="1:3" x14ac:dyDescent="0.35">
      <c r="A13967" s="86">
        <v>46168</v>
      </c>
      <c r="B13967" s="87">
        <v>0.52083333333333337</v>
      </c>
      <c r="C13967">
        <v>3.4049999999999994E-5</v>
      </c>
    </row>
    <row r="13968" spans="1:3" x14ac:dyDescent="0.35">
      <c r="A13968" s="86">
        <v>46168</v>
      </c>
      <c r="B13968" s="87">
        <v>0.53125</v>
      </c>
      <c r="C13968">
        <v>3.4919999999999998E-5</v>
      </c>
    </row>
    <row r="13969" spans="1:3" x14ac:dyDescent="0.35">
      <c r="A13969" s="86">
        <v>46168</v>
      </c>
      <c r="B13969" s="87">
        <v>0.54166666666666663</v>
      </c>
      <c r="C13969">
        <v>3.5269999999999999E-5</v>
      </c>
    </row>
    <row r="13970" spans="1:3" x14ac:dyDescent="0.35">
      <c r="A13970" s="86">
        <v>46168</v>
      </c>
      <c r="B13970" s="87">
        <v>0.55208333333333337</v>
      </c>
      <c r="C13970">
        <v>3.4879999999999998E-5</v>
      </c>
    </row>
    <row r="13971" spans="1:3" x14ac:dyDescent="0.35">
      <c r="A13971" s="86">
        <v>46168</v>
      </c>
      <c r="B13971" s="87">
        <v>0.5625</v>
      </c>
      <c r="C13971">
        <v>3.392E-5</v>
      </c>
    </row>
    <row r="13972" spans="1:3" x14ac:dyDescent="0.35">
      <c r="A13972" s="86">
        <v>46168</v>
      </c>
      <c r="B13972" s="87">
        <v>0.57291666666666663</v>
      </c>
      <c r="C13972">
        <v>3.2639999999999999E-5</v>
      </c>
    </row>
    <row r="13973" spans="1:3" x14ac:dyDescent="0.35">
      <c r="A13973" s="86">
        <v>46168</v>
      </c>
      <c r="B13973" s="87">
        <v>0.58333333333333337</v>
      </c>
      <c r="C13973">
        <v>3.129E-5</v>
      </c>
    </row>
    <row r="13974" spans="1:3" x14ac:dyDescent="0.35">
      <c r="A13974" s="86">
        <v>46168</v>
      </c>
      <c r="B13974" s="87">
        <v>0.59375</v>
      </c>
      <c r="C13974">
        <v>3.0069999999999998E-5</v>
      </c>
    </row>
    <row r="13975" spans="1:3" x14ac:dyDescent="0.35">
      <c r="A13975" s="86">
        <v>46168</v>
      </c>
      <c r="B13975" s="87">
        <v>0.60416666666666663</v>
      </c>
      <c r="C13975">
        <v>2.9030000000000002E-5</v>
      </c>
    </row>
    <row r="13976" spans="1:3" x14ac:dyDescent="0.35">
      <c r="A13976" s="86">
        <v>46168</v>
      </c>
      <c r="B13976" s="87">
        <v>0.61458333333333337</v>
      </c>
      <c r="C13976">
        <v>2.8119999999999998E-5</v>
      </c>
    </row>
    <row r="13977" spans="1:3" x14ac:dyDescent="0.35">
      <c r="A13977" s="86">
        <v>46168</v>
      </c>
      <c r="B13977" s="87">
        <v>0.625</v>
      </c>
      <c r="C13977">
        <v>2.7319999999999999E-5</v>
      </c>
    </row>
    <row r="13978" spans="1:3" x14ac:dyDescent="0.35">
      <c r="A13978" s="86">
        <v>46168</v>
      </c>
      <c r="B13978" s="87">
        <v>0.63541666666666663</v>
      </c>
      <c r="C13978">
        <v>2.6599999999999999E-5</v>
      </c>
    </row>
    <row r="13979" spans="1:3" x14ac:dyDescent="0.35">
      <c r="A13979" s="86">
        <v>46168</v>
      </c>
      <c r="B13979" s="87">
        <v>0.64583333333333337</v>
      </c>
      <c r="C13979">
        <v>2.599E-5</v>
      </c>
    </row>
    <row r="13980" spans="1:3" x14ac:dyDescent="0.35">
      <c r="A13980" s="86">
        <v>46168</v>
      </c>
      <c r="B13980" s="87">
        <v>0.65625</v>
      </c>
      <c r="C13980">
        <v>2.5510000000000001E-5</v>
      </c>
    </row>
    <row r="13981" spans="1:3" x14ac:dyDescent="0.35">
      <c r="A13981" s="86">
        <v>46168</v>
      </c>
      <c r="B13981" s="87">
        <v>0.66666666666666663</v>
      </c>
      <c r="C13981">
        <v>2.5149999999999998E-5</v>
      </c>
    </row>
    <row r="13982" spans="1:3" x14ac:dyDescent="0.35">
      <c r="A13982" s="86">
        <v>46168</v>
      </c>
      <c r="B13982" s="87">
        <v>0.67708333333333337</v>
      </c>
      <c r="C13982">
        <v>2.4899999999999999E-5</v>
      </c>
    </row>
    <row r="13983" spans="1:3" x14ac:dyDescent="0.35">
      <c r="A13983" s="86">
        <v>46168</v>
      </c>
      <c r="B13983" s="87">
        <v>0.6875</v>
      </c>
      <c r="C13983">
        <v>2.4809999999999998E-5</v>
      </c>
    </row>
    <row r="13984" spans="1:3" x14ac:dyDescent="0.35">
      <c r="A13984" s="86">
        <v>46168</v>
      </c>
      <c r="B13984" s="87">
        <v>0.69791666666666663</v>
      </c>
      <c r="C13984">
        <v>2.4899999999999999E-5</v>
      </c>
    </row>
    <row r="13985" spans="1:3" x14ac:dyDescent="0.35">
      <c r="A13985" s="86">
        <v>46168</v>
      </c>
      <c r="B13985" s="87">
        <v>0.70833333333333337</v>
      </c>
      <c r="C13985">
        <v>2.5149999999999998E-5</v>
      </c>
    </row>
    <row r="13986" spans="1:3" x14ac:dyDescent="0.35">
      <c r="A13986" s="86">
        <v>46168</v>
      </c>
      <c r="B13986" s="87">
        <v>0.71875</v>
      </c>
      <c r="C13986">
        <v>2.5550000000000001E-5</v>
      </c>
    </row>
    <row r="13987" spans="1:3" x14ac:dyDescent="0.35">
      <c r="A13987" s="86">
        <v>46168</v>
      </c>
      <c r="B13987" s="87">
        <v>0.72916666666666663</v>
      </c>
      <c r="C13987">
        <v>2.614E-5</v>
      </c>
    </row>
    <row r="13988" spans="1:3" x14ac:dyDescent="0.35">
      <c r="A13988" s="86">
        <v>46168</v>
      </c>
      <c r="B13988" s="87">
        <v>0.73958333333333337</v>
      </c>
      <c r="C13988">
        <v>2.6929999999999998E-5</v>
      </c>
    </row>
    <row r="13989" spans="1:3" x14ac:dyDescent="0.35">
      <c r="A13989" s="86">
        <v>46168</v>
      </c>
      <c r="B13989" s="87">
        <v>0.75</v>
      </c>
      <c r="C13989">
        <v>2.7860000000000001E-5</v>
      </c>
    </row>
    <row r="13990" spans="1:3" x14ac:dyDescent="0.35">
      <c r="A13990" s="86">
        <v>46168</v>
      </c>
      <c r="B13990" s="87">
        <v>0.76041666666666663</v>
      </c>
      <c r="C13990">
        <v>2.8940000000000001E-5</v>
      </c>
    </row>
    <row r="13991" spans="1:3" x14ac:dyDescent="0.35">
      <c r="A13991" s="86">
        <v>46168</v>
      </c>
      <c r="B13991" s="87">
        <v>0.77083333333333337</v>
      </c>
      <c r="C13991">
        <v>3.0190000000000001E-5</v>
      </c>
    </row>
    <row r="13992" spans="1:3" x14ac:dyDescent="0.35">
      <c r="A13992" s="86">
        <v>46168</v>
      </c>
      <c r="B13992" s="87">
        <v>0.78125</v>
      </c>
      <c r="C13992">
        <v>3.1530000000000005E-5</v>
      </c>
    </row>
    <row r="13993" spans="1:3" x14ac:dyDescent="0.35">
      <c r="A13993" s="86">
        <v>46168</v>
      </c>
      <c r="B13993" s="87">
        <v>0.79166666666666663</v>
      </c>
      <c r="C13993">
        <v>3.2919999999999997E-5</v>
      </c>
    </row>
    <row r="13994" spans="1:3" x14ac:dyDescent="0.35">
      <c r="A13994" s="86">
        <v>46168</v>
      </c>
      <c r="B13994" s="87">
        <v>0.80208333333333337</v>
      </c>
      <c r="C13994">
        <v>3.4320000000000003E-5</v>
      </c>
    </row>
    <row r="13995" spans="1:3" x14ac:dyDescent="0.35">
      <c r="A13995" s="86">
        <v>46168</v>
      </c>
      <c r="B13995" s="87">
        <v>0.8125</v>
      </c>
      <c r="C13995">
        <v>3.5589999999999996E-5</v>
      </c>
    </row>
    <row r="13996" spans="1:3" x14ac:dyDescent="0.35">
      <c r="A13996" s="86">
        <v>46168</v>
      </c>
      <c r="B13996" s="87">
        <v>0.82291666666666663</v>
      </c>
      <c r="C13996">
        <v>3.6569999999999997E-5</v>
      </c>
    </row>
    <row r="13997" spans="1:3" x14ac:dyDescent="0.35">
      <c r="A13997" s="86">
        <v>46168</v>
      </c>
      <c r="B13997" s="87">
        <v>0.83333333333333337</v>
      </c>
      <c r="C13997">
        <v>3.7069999999999996E-5</v>
      </c>
    </row>
    <row r="13998" spans="1:3" x14ac:dyDescent="0.35">
      <c r="A13998" s="86">
        <v>46168</v>
      </c>
      <c r="B13998" s="87">
        <v>0.84375</v>
      </c>
      <c r="C13998">
        <v>3.7030000000000003E-5</v>
      </c>
    </row>
    <row r="13999" spans="1:3" x14ac:dyDescent="0.35">
      <c r="A13999" s="86">
        <v>46168</v>
      </c>
      <c r="B13999" s="87">
        <v>0.85416666666666663</v>
      </c>
      <c r="C13999">
        <v>3.6569999999999997E-5</v>
      </c>
    </row>
    <row r="14000" spans="1:3" x14ac:dyDescent="0.35">
      <c r="A14000" s="86">
        <v>46168</v>
      </c>
      <c r="B14000" s="87">
        <v>0.86458333333333337</v>
      </c>
      <c r="C14000">
        <v>3.5920000000000002E-5</v>
      </c>
    </row>
    <row r="14001" spans="1:3" x14ac:dyDescent="0.35">
      <c r="A14001" s="86">
        <v>46168</v>
      </c>
      <c r="B14001" s="87">
        <v>0.875</v>
      </c>
      <c r="C14001">
        <v>3.5269999999999999E-5</v>
      </c>
    </row>
    <row r="14002" spans="1:3" x14ac:dyDescent="0.35">
      <c r="A14002" s="86">
        <v>46168</v>
      </c>
      <c r="B14002" s="87">
        <v>0.88541666666666663</v>
      </c>
      <c r="C14002">
        <v>3.4790000000000004E-5</v>
      </c>
    </row>
    <row r="14003" spans="1:3" x14ac:dyDescent="0.35">
      <c r="A14003" s="86">
        <v>46168</v>
      </c>
      <c r="B14003" s="87">
        <v>0.89583333333333337</v>
      </c>
      <c r="C14003">
        <v>3.4419999999999999E-5</v>
      </c>
    </row>
    <row r="14004" spans="1:3" x14ac:dyDescent="0.35">
      <c r="A14004" s="86">
        <v>46168</v>
      </c>
      <c r="B14004" s="87">
        <v>0.90625</v>
      </c>
      <c r="C14004">
        <v>3.4070000000000004E-5</v>
      </c>
    </row>
    <row r="14005" spans="1:3" x14ac:dyDescent="0.35">
      <c r="A14005" s="86">
        <v>46168</v>
      </c>
      <c r="B14005" s="87">
        <v>0.91666666666666663</v>
      </c>
      <c r="C14005">
        <v>3.3640000000000003E-5</v>
      </c>
    </row>
    <row r="14006" spans="1:3" x14ac:dyDescent="0.35">
      <c r="A14006" s="86">
        <v>46168</v>
      </c>
      <c r="B14006" s="87">
        <v>0.92708333333333337</v>
      </c>
      <c r="C14006">
        <v>3.3009999999999997E-5</v>
      </c>
    </row>
    <row r="14007" spans="1:3" x14ac:dyDescent="0.35">
      <c r="A14007" s="86">
        <v>46168</v>
      </c>
      <c r="B14007" s="87">
        <v>0.9375</v>
      </c>
      <c r="C14007">
        <v>3.2140000000000001E-5</v>
      </c>
    </row>
    <row r="14008" spans="1:3" x14ac:dyDescent="0.35">
      <c r="A14008" s="86">
        <v>46168</v>
      </c>
      <c r="B14008" s="87">
        <v>0.94791666666666663</v>
      </c>
      <c r="C14008">
        <v>3.0970000000000003E-5</v>
      </c>
    </row>
    <row r="14009" spans="1:3" x14ac:dyDescent="0.35">
      <c r="A14009" s="86">
        <v>46168</v>
      </c>
      <c r="B14009" s="87">
        <v>0.95833333333333337</v>
      </c>
      <c r="C14009">
        <v>2.9489999999999997E-5</v>
      </c>
    </row>
    <row r="14010" spans="1:3" x14ac:dyDescent="0.35">
      <c r="A14010" s="86">
        <v>46168</v>
      </c>
      <c r="B14010" s="87">
        <v>0.96875</v>
      </c>
      <c r="C14010">
        <v>2.7640000000000003E-5</v>
      </c>
    </row>
    <row r="14011" spans="1:3" x14ac:dyDescent="0.35">
      <c r="A14011" s="86">
        <v>46168</v>
      </c>
      <c r="B14011" s="87">
        <v>0.97916666666666663</v>
      </c>
      <c r="C14011">
        <v>2.5539999999999999E-5</v>
      </c>
    </row>
    <row r="14012" spans="1:3" x14ac:dyDescent="0.35">
      <c r="A14012" s="86">
        <v>46168</v>
      </c>
      <c r="B14012" s="87">
        <v>0.98958333333333337</v>
      </c>
      <c r="C14012">
        <v>2.3279999999999997E-5</v>
      </c>
    </row>
    <row r="14013" spans="1:3" x14ac:dyDescent="0.35">
      <c r="A14013" s="86">
        <v>46169</v>
      </c>
      <c r="B14013" s="87">
        <v>0</v>
      </c>
      <c r="C14013">
        <v>2.0969999999999997E-5</v>
      </c>
    </row>
    <row r="14014" spans="1:3" x14ac:dyDescent="0.35">
      <c r="A14014" s="86">
        <v>46169</v>
      </c>
      <c r="B14014" s="87">
        <v>1.0416666666666666E-2</v>
      </c>
      <c r="C14014">
        <v>1.8700000000000001E-5</v>
      </c>
    </row>
    <row r="14015" spans="1:3" x14ac:dyDescent="0.35">
      <c r="A14015" s="86">
        <v>46169</v>
      </c>
      <c r="B14015" s="87">
        <v>2.0833333333333332E-2</v>
      </c>
      <c r="C14015">
        <v>1.666E-5</v>
      </c>
    </row>
    <row r="14016" spans="1:3" x14ac:dyDescent="0.35">
      <c r="A14016" s="86">
        <v>46169</v>
      </c>
      <c r="B14016" s="87">
        <v>3.125E-2</v>
      </c>
      <c r="C14016">
        <v>1.49E-5</v>
      </c>
    </row>
    <row r="14017" spans="1:3" x14ac:dyDescent="0.35">
      <c r="A14017" s="86">
        <v>46169</v>
      </c>
      <c r="B14017" s="87">
        <v>4.1666666666666664E-2</v>
      </c>
      <c r="C14017">
        <v>1.3520000000000001E-5</v>
      </c>
    </row>
    <row r="14018" spans="1:3" x14ac:dyDescent="0.35">
      <c r="A14018" s="86">
        <v>46169</v>
      </c>
      <c r="B14018" s="87">
        <v>5.2083333333333336E-2</v>
      </c>
      <c r="C14018">
        <v>1.256E-5</v>
      </c>
    </row>
    <row r="14019" spans="1:3" x14ac:dyDescent="0.35">
      <c r="A14019" s="86">
        <v>46169</v>
      </c>
      <c r="B14019" s="87">
        <v>6.25E-2</v>
      </c>
      <c r="C14019">
        <v>1.1979999999999999E-5</v>
      </c>
    </row>
    <row r="14020" spans="1:3" x14ac:dyDescent="0.35">
      <c r="A14020" s="86">
        <v>46169</v>
      </c>
      <c r="B14020" s="87">
        <v>7.2916666666666671E-2</v>
      </c>
      <c r="C14020">
        <v>1.1610000000000001E-5</v>
      </c>
    </row>
    <row r="14021" spans="1:3" x14ac:dyDescent="0.35">
      <c r="A14021" s="86">
        <v>46169</v>
      </c>
      <c r="B14021" s="87">
        <v>8.3333333333333329E-2</v>
      </c>
      <c r="C14021">
        <v>1.1350000000000001E-5</v>
      </c>
    </row>
    <row r="14022" spans="1:3" x14ac:dyDescent="0.35">
      <c r="A14022" s="86">
        <v>46169</v>
      </c>
      <c r="B14022" s="87">
        <v>9.375E-2</v>
      </c>
      <c r="C14022">
        <v>1.112E-5</v>
      </c>
    </row>
    <row r="14023" spans="1:3" x14ac:dyDescent="0.35">
      <c r="A14023" s="86">
        <v>46169</v>
      </c>
      <c r="B14023" s="87">
        <v>0.10416666666666667</v>
      </c>
      <c r="C14023">
        <v>1.0900000000000001E-5</v>
      </c>
    </row>
    <row r="14024" spans="1:3" x14ac:dyDescent="0.35">
      <c r="A14024" s="86">
        <v>46169</v>
      </c>
      <c r="B14024" s="87">
        <v>0.11458333333333333</v>
      </c>
      <c r="C14024">
        <v>1.066E-5</v>
      </c>
    </row>
    <row r="14025" spans="1:3" x14ac:dyDescent="0.35">
      <c r="A14025" s="86">
        <v>46169</v>
      </c>
      <c r="B14025" s="87">
        <v>0.125</v>
      </c>
      <c r="C14025">
        <v>1.047E-5</v>
      </c>
    </row>
    <row r="14026" spans="1:3" x14ac:dyDescent="0.35">
      <c r="A14026" s="86">
        <v>46169</v>
      </c>
      <c r="B14026" s="87">
        <v>0.13541666666666666</v>
      </c>
      <c r="C14026">
        <v>1.029E-5</v>
      </c>
    </row>
    <row r="14027" spans="1:3" x14ac:dyDescent="0.35">
      <c r="A14027" s="86">
        <v>46169</v>
      </c>
      <c r="B14027" s="87">
        <v>0.14583333333333334</v>
      </c>
      <c r="C14027">
        <v>1.0160000000000001E-5</v>
      </c>
    </row>
    <row r="14028" spans="1:3" x14ac:dyDescent="0.35">
      <c r="A14028" s="86">
        <v>46169</v>
      </c>
      <c r="B14028" s="87">
        <v>0.15625</v>
      </c>
      <c r="C14028">
        <v>1.008E-5</v>
      </c>
    </row>
    <row r="14029" spans="1:3" x14ac:dyDescent="0.35">
      <c r="A14029" s="86">
        <v>46169</v>
      </c>
      <c r="B14029" s="87">
        <v>0.16666666666666666</v>
      </c>
      <c r="C14029">
        <v>1.009E-5</v>
      </c>
    </row>
    <row r="14030" spans="1:3" x14ac:dyDescent="0.35">
      <c r="A14030" s="86">
        <v>46169</v>
      </c>
      <c r="B14030" s="87">
        <v>0.17708333333333334</v>
      </c>
      <c r="C14030">
        <v>1.0210000000000001E-5</v>
      </c>
    </row>
    <row r="14031" spans="1:3" x14ac:dyDescent="0.35">
      <c r="A14031" s="86">
        <v>46169</v>
      </c>
      <c r="B14031" s="87">
        <v>0.1875</v>
      </c>
      <c r="C14031">
        <v>1.0399999999999999E-5</v>
      </c>
    </row>
    <row r="14032" spans="1:3" x14ac:dyDescent="0.35">
      <c r="A14032" s="86">
        <v>46169</v>
      </c>
      <c r="B14032" s="87">
        <v>0.19791666666666666</v>
      </c>
      <c r="C14032">
        <v>1.0680000000000001E-5</v>
      </c>
    </row>
    <row r="14033" spans="1:3" x14ac:dyDescent="0.35">
      <c r="A14033" s="86">
        <v>46169</v>
      </c>
      <c r="B14033" s="87">
        <v>0.20833333333333334</v>
      </c>
      <c r="C14033">
        <v>1.1E-5</v>
      </c>
    </row>
    <row r="14034" spans="1:3" x14ac:dyDescent="0.35">
      <c r="A14034" s="86">
        <v>46169</v>
      </c>
      <c r="B14034" s="87">
        <v>0.21875</v>
      </c>
      <c r="C14034">
        <v>1.1419999999999999E-5</v>
      </c>
    </row>
    <row r="14035" spans="1:3" x14ac:dyDescent="0.35">
      <c r="A14035" s="86">
        <v>46169</v>
      </c>
      <c r="B14035" s="87">
        <v>0.22916666666666666</v>
      </c>
      <c r="C14035">
        <v>1.204E-5</v>
      </c>
    </row>
    <row r="14036" spans="1:3" x14ac:dyDescent="0.35">
      <c r="A14036" s="86">
        <v>46169</v>
      </c>
      <c r="B14036" s="87">
        <v>0.23958333333333334</v>
      </c>
      <c r="C14036">
        <v>1.311E-5</v>
      </c>
    </row>
    <row r="14037" spans="1:3" x14ac:dyDescent="0.35">
      <c r="A14037" s="86">
        <v>46169</v>
      </c>
      <c r="B14037" s="87">
        <v>0.25</v>
      </c>
      <c r="C14037">
        <v>1.4770000000000001E-5</v>
      </c>
    </row>
    <row r="14038" spans="1:3" x14ac:dyDescent="0.35">
      <c r="A14038" s="86">
        <v>46169</v>
      </c>
      <c r="B14038" s="87">
        <v>0.26041666666666669</v>
      </c>
      <c r="C14038">
        <v>1.715E-5</v>
      </c>
    </row>
    <row r="14039" spans="1:3" x14ac:dyDescent="0.35">
      <c r="A14039" s="86">
        <v>46169</v>
      </c>
      <c r="B14039" s="87">
        <v>0.27083333333333331</v>
      </c>
      <c r="C14039">
        <v>1.9930000000000001E-5</v>
      </c>
    </row>
    <row r="14040" spans="1:3" x14ac:dyDescent="0.35">
      <c r="A14040" s="86">
        <v>46169</v>
      </c>
      <c r="B14040" s="87">
        <v>0.28125</v>
      </c>
      <c r="C14040">
        <v>2.268E-5</v>
      </c>
    </row>
    <row r="14041" spans="1:3" x14ac:dyDescent="0.35">
      <c r="A14041" s="86">
        <v>46169</v>
      </c>
      <c r="B14041" s="87">
        <v>0.29166666666666669</v>
      </c>
      <c r="C14041">
        <v>2.5060000000000001E-5</v>
      </c>
    </row>
    <row r="14042" spans="1:3" x14ac:dyDescent="0.35">
      <c r="A14042" s="86">
        <v>46169</v>
      </c>
      <c r="B14042" s="87">
        <v>0.30208333333333331</v>
      </c>
      <c r="C14042">
        <v>2.675E-5</v>
      </c>
    </row>
    <row r="14043" spans="1:3" x14ac:dyDescent="0.35">
      <c r="A14043" s="86">
        <v>46169</v>
      </c>
      <c r="B14043" s="87">
        <v>0.3125</v>
      </c>
      <c r="C14043">
        <v>2.7849999999999999E-5</v>
      </c>
    </row>
    <row r="14044" spans="1:3" x14ac:dyDescent="0.35">
      <c r="A14044" s="86">
        <v>46169</v>
      </c>
      <c r="B14044" s="87">
        <v>0.32291666666666669</v>
      </c>
      <c r="C14044">
        <v>2.8590000000000002E-5</v>
      </c>
    </row>
    <row r="14045" spans="1:3" x14ac:dyDescent="0.35">
      <c r="A14045" s="86">
        <v>46169</v>
      </c>
      <c r="B14045" s="87">
        <v>0.33333333333333331</v>
      </c>
      <c r="C14045">
        <v>2.9200000000000002E-5</v>
      </c>
    </row>
    <row r="14046" spans="1:3" x14ac:dyDescent="0.35">
      <c r="A14046" s="86">
        <v>46169</v>
      </c>
      <c r="B14046" s="87">
        <v>0.34375</v>
      </c>
      <c r="C14046">
        <v>2.9850000000000001E-5</v>
      </c>
    </row>
    <row r="14047" spans="1:3" x14ac:dyDescent="0.35">
      <c r="A14047" s="86">
        <v>46169</v>
      </c>
      <c r="B14047" s="87">
        <v>0.35416666666666669</v>
      </c>
      <c r="C14047">
        <v>3.048E-5</v>
      </c>
    </row>
    <row r="14048" spans="1:3" x14ac:dyDescent="0.35">
      <c r="A14048" s="86">
        <v>46169</v>
      </c>
      <c r="B14048" s="87">
        <v>0.36458333333333331</v>
      </c>
      <c r="C14048">
        <v>3.1019999999999998E-5</v>
      </c>
    </row>
    <row r="14049" spans="1:3" x14ac:dyDescent="0.35">
      <c r="A14049" s="86">
        <v>46169</v>
      </c>
      <c r="B14049" s="87">
        <v>0.375</v>
      </c>
      <c r="C14049">
        <v>3.1359999999999998E-5</v>
      </c>
    </row>
    <row r="14050" spans="1:3" x14ac:dyDescent="0.35">
      <c r="A14050" s="86">
        <v>46169</v>
      </c>
      <c r="B14050" s="87">
        <v>0.38541666666666669</v>
      </c>
      <c r="C14050">
        <v>3.1480000000000004E-5</v>
      </c>
    </row>
    <row r="14051" spans="1:3" x14ac:dyDescent="0.35">
      <c r="A14051" s="86">
        <v>46169</v>
      </c>
      <c r="B14051" s="87">
        <v>0.39583333333333331</v>
      </c>
      <c r="C14051">
        <v>3.1390000000000003E-5</v>
      </c>
    </row>
    <row r="14052" spans="1:3" x14ac:dyDescent="0.35">
      <c r="A14052" s="86">
        <v>46169</v>
      </c>
      <c r="B14052" s="87">
        <v>0.40625</v>
      </c>
      <c r="C14052">
        <v>3.1149999999999998E-5</v>
      </c>
    </row>
    <row r="14053" spans="1:3" x14ac:dyDescent="0.35">
      <c r="A14053" s="86">
        <v>46169</v>
      </c>
      <c r="B14053" s="87">
        <v>0.41666666666666669</v>
      </c>
      <c r="C14053">
        <v>3.0830000000000001E-5</v>
      </c>
    </row>
    <row r="14054" spans="1:3" x14ac:dyDescent="0.35">
      <c r="A14054" s="86">
        <v>46169</v>
      </c>
      <c r="B14054" s="87">
        <v>0.42708333333333331</v>
      </c>
      <c r="C14054">
        <v>3.0499999999999999E-5</v>
      </c>
    </row>
    <row r="14055" spans="1:3" x14ac:dyDescent="0.35">
      <c r="A14055" s="86">
        <v>46169</v>
      </c>
      <c r="B14055" s="87">
        <v>0.4375</v>
      </c>
      <c r="C14055">
        <v>3.0219999999999999E-5</v>
      </c>
    </row>
    <row r="14056" spans="1:3" x14ac:dyDescent="0.35">
      <c r="A14056" s="86">
        <v>46169</v>
      </c>
      <c r="B14056" s="87">
        <v>0.44791666666666669</v>
      </c>
      <c r="C14056">
        <v>2.9999999999999997E-5</v>
      </c>
    </row>
    <row r="14057" spans="1:3" x14ac:dyDescent="0.35">
      <c r="A14057" s="86">
        <v>46169</v>
      </c>
      <c r="B14057" s="87">
        <v>0.45833333333333331</v>
      </c>
      <c r="C14057">
        <v>2.993E-5</v>
      </c>
    </row>
    <row r="14058" spans="1:3" x14ac:dyDescent="0.35">
      <c r="A14058" s="86">
        <v>46169</v>
      </c>
      <c r="B14058" s="87">
        <v>0.46875</v>
      </c>
      <c r="C14058">
        <v>3.0020000000000001E-5</v>
      </c>
    </row>
    <row r="14059" spans="1:3" x14ac:dyDescent="0.35">
      <c r="A14059" s="86">
        <v>46169</v>
      </c>
      <c r="B14059" s="87">
        <v>0.47916666666666669</v>
      </c>
      <c r="C14059">
        <v>3.0349999999999999E-5</v>
      </c>
    </row>
    <row r="14060" spans="1:3" x14ac:dyDescent="0.35">
      <c r="A14060" s="86">
        <v>46169</v>
      </c>
      <c r="B14060" s="87">
        <v>0.48958333333333331</v>
      </c>
      <c r="C14060">
        <v>3.0890000000000004E-5</v>
      </c>
    </row>
    <row r="14061" spans="1:3" x14ac:dyDescent="0.35">
      <c r="A14061" s="86">
        <v>46169</v>
      </c>
      <c r="B14061" s="87">
        <v>0.5</v>
      </c>
      <c r="C14061">
        <v>3.1739999999999998E-5</v>
      </c>
    </row>
    <row r="14062" spans="1:3" x14ac:dyDescent="0.35">
      <c r="A14062" s="86">
        <v>46169</v>
      </c>
      <c r="B14062" s="87">
        <v>0.51041666666666663</v>
      </c>
      <c r="C14062">
        <v>3.2820000000000001E-5</v>
      </c>
    </row>
    <row r="14063" spans="1:3" x14ac:dyDescent="0.35">
      <c r="A14063" s="86">
        <v>46169</v>
      </c>
      <c r="B14063" s="87">
        <v>0.52083333333333337</v>
      </c>
      <c r="C14063">
        <v>3.3939999999999997E-5</v>
      </c>
    </row>
    <row r="14064" spans="1:3" x14ac:dyDescent="0.35">
      <c r="A14064" s="86">
        <v>46169</v>
      </c>
      <c r="B14064" s="87">
        <v>0.53125</v>
      </c>
      <c r="C14064">
        <v>3.481E-5</v>
      </c>
    </row>
    <row r="14065" spans="1:3" x14ac:dyDescent="0.35">
      <c r="A14065" s="86">
        <v>46169</v>
      </c>
      <c r="B14065" s="87">
        <v>0.54166666666666663</v>
      </c>
      <c r="C14065">
        <v>3.5159999999999995E-5</v>
      </c>
    </row>
    <row r="14066" spans="1:3" x14ac:dyDescent="0.35">
      <c r="A14066" s="86">
        <v>46169</v>
      </c>
      <c r="B14066" s="87">
        <v>0.55208333333333337</v>
      </c>
      <c r="C14066">
        <v>3.4770000000000001E-5</v>
      </c>
    </row>
    <row r="14067" spans="1:3" x14ac:dyDescent="0.35">
      <c r="A14067" s="86">
        <v>46169</v>
      </c>
      <c r="B14067" s="87">
        <v>0.5625</v>
      </c>
      <c r="C14067">
        <v>3.3809999999999996E-5</v>
      </c>
    </row>
    <row r="14068" spans="1:3" x14ac:dyDescent="0.35">
      <c r="A14068" s="86">
        <v>46169</v>
      </c>
      <c r="B14068" s="87">
        <v>0.57291666666666663</v>
      </c>
      <c r="C14068">
        <v>3.2530000000000002E-5</v>
      </c>
    </row>
    <row r="14069" spans="1:3" x14ac:dyDescent="0.35">
      <c r="A14069" s="86">
        <v>46169</v>
      </c>
      <c r="B14069" s="87">
        <v>0.58333333333333337</v>
      </c>
      <c r="C14069">
        <v>3.1189999999999998E-5</v>
      </c>
    </row>
    <row r="14070" spans="1:3" x14ac:dyDescent="0.35">
      <c r="A14070" s="86">
        <v>46169</v>
      </c>
      <c r="B14070" s="87">
        <v>0.59375</v>
      </c>
      <c r="C14070">
        <v>2.9980000000000001E-5</v>
      </c>
    </row>
    <row r="14071" spans="1:3" x14ac:dyDescent="0.35">
      <c r="A14071" s="86">
        <v>46169</v>
      </c>
      <c r="B14071" s="87">
        <v>0.60416666666666663</v>
      </c>
      <c r="C14071">
        <v>2.8940000000000001E-5</v>
      </c>
    </row>
    <row r="14072" spans="1:3" x14ac:dyDescent="0.35">
      <c r="A14072" s="86">
        <v>46169</v>
      </c>
      <c r="B14072" s="87">
        <v>0.61458333333333337</v>
      </c>
      <c r="C14072">
        <v>2.8030000000000001E-5</v>
      </c>
    </row>
    <row r="14073" spans="1:3" x14ac:dyDescent="0.35">
      <c r="A14073" s="86">
        <v>46169</v>
      </c>
      <c r="B14073" s="87">
        <v>0.625</v>
      </c>
      <c r="C14073">
        <v>2.7230000000000002E-5</v>
      </c>
    </row>
    <row r="14074" spans="1:3" x14ac:dyDescent="0.35">
      <c r="A14074" s="86">
        <v>46169</v>
      </c>
      <c r="B14074" s="87">
        <v>0.63541666666666663</v>
      </c>
      <c r="C14074">
        <v>2.6509999999999999E-5</v>
      </c>
    </row>
    <row r="14075" spans="1:3" x14ac:dyDescent="0.35">
      <c r="A14075" s="86">
        <v>46169</v>
      </c>
      <c r="B14075" s="87">
        <v>0.64583333333333337</v>
      </c>
      <c r="C14075">
        <v>2.5899999999999999E-5</v>
      </c>
    </row>
    <row r="14076" spans="1:3" x14ac:dyDescent="0.35">
      <c r="A14076" s="86">
        <v>46169</v>
      </c>
      <c r="B14076" s="87">
        <v>0.65625</v>
      </c>
      <c r="C14076">
        <v>2.5430000000000002E-5</v>
      </c>
    </row>
    <row r="14077" spans="1:3" x14ac:dyDescent="0.35">
      <c r="A14077" s="86">
        <v>46169</v>
      </c>
      <c r="B14077" s="87">
        <v>0.66666666666666663</v>
      </c>
      <c r="C14077">
        <v>2.5060000000000001E-5</v>
      </c>
    </row>
    <row r="14078" spans="1:3" x14ac:dyDescent="0.35">
      <c r="A14078" s="86">
        <v>46169</v>
      </c>
      <c r="B14078" s="87">
        <v>0.67708333333333337</v>
      </c>
      <c r="C14078">
        <v>2.482E-5</v>
      </c>
    </row>
    <row r="14079" spans="1:3" x14ac:dyDescent="0.35">
      <c r="A14079" s="86">
        <v>46169</v>
      </c>
      <c r="B14079" s="87">
        <v>0.6875</v>
      </c>
      <c r="C14079">
        <v>2.474E-5</v>
      </c>
    </row>
    <row r="14080" spans="1:3" x14ac:dyDescent="0.35">
      <c r="A14080" s="86">
        <v>46169</v>
      </c>
      <c r="B14080" s="87">
        <v>0.69791666666666663</v>
      </c>
      <c r="C14080">
        <v>2.482E-5</v>
      </c>
    </row>
    <row r="14081" spans="1:3" x14ac:dyDescent="0.35">
      <c r="A14081" s="86">
        <v>46169</v>
      </c>
      <c r="B14081" s="87">
        <v>0.70833333333333337</v>
      </c>
      <c r="C14081">
        <v>2.5060000000000001E-5</v>
      </c>
    </row>
    <row r="14082" spans="1:3" x14ac:dyDescent="0.35">
      <c r="A14082" s="86">
        <v>46169</v>
      </c>
      <c r="B14082" s="87">
        <v>0.71875</v>
      </c>
      <c r="C14082">
        <v>2.5469999999999998E-5</v>
      </c>
    </row>
    <row r="14083" spans="1:3" x14ac:dyDescent="0.35">
      <c r="A14083" s="86">
        <v>46169</v>
      </c>
      <c r="B14083" s="87">
        <v>0.72916666666666663</v>
      </c>
      <c r="C14083">
        <v>2.6060000000000001E-5</v>
      </c>
    </row>
    <row r="14084" spans="1:3" x14ac:dyDescent="0.35">
      <c r="A14084" s="86">
        <v>46169</v>
      </c>
      <c r="B14084" s="87">
        <v>0.73958333333333337</v>
      </c>
      <c r="C14084">
        <v>2.6840000000000001E-5</v>
      </c>
    </row>
    <row r="14085" spans="1:3" x14ac:dyDescent="0.35">
      <c r="A14085" s="86">
        <v>46169</v>
      </c>
      <c r="B14085" s="87">
        <v>0.75</v>
      </c>
      <c r="C14085">
        <v>2.777E-5</v>
      </c>
    </row>
    <row r="14086" spans="1:3" x14ac:dyDescent="0.35">
      <c r="A14086" s="86">
        <v>46169</v>
      </c>
      <c r="B14086" s="87">
        <v>0.76041666666666663</v>
      </c>
      <c r="C14086">
        <v>2.885E-5</v>
      </c>
    </row>
    <row r="14087" spans="1:3" x14ac:dyDescent="0.35">
      <c r="A14087" s="86">
        <v>46169</v>
      </c>
      <c r="B14087" s="87">
        <v>0.77083333333333337</v>
      </c>
      <c r="C14087">
        <v>3.0089999999999998E-5</v>
      </c>
    </row>
    <row r="14088" spans="1:3" x14ac:dyDescent="0.35">
      <c r="A14088" s="86">
        <v>46169</v>
      </c>
      <c r="B14088" s="87">
        <v>0.78125</v>
      </c>
      <c r="C14088">
        <v>3.1430000000000002E-5</v>
      </c>
    </row>
    <row r="14089" spans="1:3" x14ac:dyDescent="0.35">
      <c r="A14089" s="86">
        <v>46169</v>
      </c>
      <c r="B14089" s="87">
        <v>0.79166666666666663</v>
      </c>
      <c r="C14089">
        <v>3.2820000000000001E-5</v>
      </c>
    </row>
    <row r="14090" spans="1:3" x14ac:dyDescent="0.35">
      <c r="A14090" s="86">
        <v>46169</v>
      </c>
      <c r="B14090" s="87">
        <v>0.80208333333333337</v>
      </c>
      <c r="C14090">
        <v>3.4200000000000005E-5</v>
      </c>
    </row>
    <row r="14091" spans="1:3" x14ac:dyDescent="0.35">
      <c r="A14091" s="86">
        <v>46169</v>
      </c>
      <c r="B14091" s="87">
        <v>0.8125</v>
      </c>
      <c r="C14091">
        <v>3.5479999999999999E-5</v>
      </c>
    </row>
    <row r="14092" spans="1:3" x14ac:dyDescent="0.35">
      <c r="A14092" s="86">
        <v>46169</v>
      </c>
      <c r="B14092" s="87">
        <v>0.82291666666666663</v>
      </c>
      <c r="C14092">
        <v>3.646E-5</v>
      </c>
    </row>
    <row r="14093" spans="1:3" x14ac:dyDescent="0.35">
      <c r="A14093" s="86">
        <v>46169</v>
      </c>
      <c r="B14093" s="87">
        <v>0.83333333333333337</v>
      </c>
      <c r="C14093">
        <v>3.6949999999999997E-5</v>
      </c>
    </row>
    <row r="14094" spans="1:3" x14ac:dyDescent="0.35">
      <c r="A14094" s="86">
        <v>46169</v>
      </c>
      <c r="B14094" s="87">
        <v>0.84375</v>
      </c>
      <c r="C14094">
        <v>3.6909999999999997E-5</v>
      </c>
    </row>
    <row r="14095" spans="1:3" x14ac:dyDescent="0.35">
      <c r="A14095" s="86">
        <v>46169</v>
      </c>
      <c r="B14095" s="87">
        <v>0.85416666666666663</v>
      </c>
      <c r="C14095">
        <v>3.646E-5</v>
      </c>
    </row>
    <row r="14096" spans="1:3" x14ac:dyDescent="0.35">
      <c r="A14096" s="86">
        <v>46169</v>
      </c>
      <c r="B14096" s="87">
        <v>0.86458333333333337</v>
      </c>
      <c r="C14096">
        <v>3.5810000000000004E-5</v>
      </c>
    </row>
    <row r="14097" spans="1:3" x14ac:dyDescent="0.35">
      <c r="A14097" s="86">
        <v>46169</v>
      </c>
      <c r="B14097" s="87">
        <v>0.875</v>
      </c>
      <c r="C14097">
        <v>3.5159999999999995E-5</v>
      </c>
    </row>
    <row r="14098" spans="1:3" x14ac:dyDescent="0.35">
      <c r="A14098" s="86">
        <v>46169</v>
      </c>
      <c r="B14098" s="87">
        <v>0.88541666666666663</v>
      </c>
      <c r="C14098">
        <v>3.468E-5</v>
      </c>
    </row>
    <row r="14099" spans="1:3" x14ac:dyDescent="0.35">
      <c r="A14099" s="86">
        <v>46169</v>
      </c>
      <c r="B14099" s="87">
        <v>0.89583333333333337</v>
      </c>
      <c r="C14099">
        <v>3.4310000000000002E-5</v>
      </c>
    </row>
    <row r="14100" spans="1:3" x14ac:dyDescent="0.35">
      <c r="A14100" s="86">
        <v>46169</v>
      </c>
      <c r="B14100" s="87">
        <v>0.90625</v>
      </c>
      <c r="C14100">
        <v>3.396E-5</v>
      </c>
    </row>
    <row r="14101" spans="1:3" x14ac:dyDescent="0.35">
      <c r="A14101" s="86">
        <v>46169</v>
      </c>
      <c r="B14101" s="87">
        <v>0.91666666666666663</v>
      </c>
      <c r="C14101">
        <v>3.3529999999999999E-5</v>
      </c>
    </row>
    <row r="14102" spans="1:3" x14ac:dyDescent="0.35">
      <c r="A14102" s="86">
        <v>46169</v>
      </c>
      <c r="B14102" s="87">
        <v>0.92708333333333337</v>
      </c>
      <c r="C14102">
        <v>3.2910000000000002E-5</v>
      </c>
    </row>
    <row r="14103" spans="1:3" x14ac:dyDescent="0.35">
      <c r="A14103" s="86">
        <v>46169</v>
      </c>
      <c r="B14103" s="87">
        <v>0.9375</v>
      </c>
      <c r="C14103">
        <v>3.2039999999999998E-5</v>
      </c>
    </row>
    <row r="14104" spans="1:3" x14ac:dyDescent="0.35">
      <c r="A14104" s="86">
        <v>46169</v>
      </c>
      <c r="B14104" s="87">
        <v>0.94791666666666663</v>
      </c>
      <c r="C14104">
        <v>3.0870000000000001E-5</v>
      </c>
    </row>
    <row r="14105" spans="1:3" x14ac:dyDescent="0.35">
      <c r="A14105" s="86">
        <v>46169</v>
      </c>
      <c r="B14105" s="87">
        <v>0.95833333333333337</v>
      </c>
      <c r="C14105">
        <v>2.94E-5</v>
      </c>
    </row>
    <row r="14106" spans="1:3" x14ac:dyDescent="0.35">
      <c r="A14106" s="86">
        <v>46169</v>
      </c>
      <c r="B14106" s="87">
        <v>0.96875</v>
      </c>
      <c r="C14106">
        <v>2.7550000000000002E-5</v>
      </c>
    </row>
    <row r="14107" spans="1:3" x14ac:dyDescent="0.35">
      <c r="A14107" s="86">
        <v>46169</v>
      </c>
      <c r="B14107" s="87">
        <v>0.97916666666666663</v>
      </c>
      <c r="C14107">
        <v>2.5450000000000002E-5</v>
      </c>
    </row>
    <row r="14108" spans="1:3" x14ac:dyDescent="0.35">
      <c r="A14108" s="86">
        <v>46169</v>
      </c>
      <c r="B14108" s="87">
        <v>0.98958333333333337</v>
      </c>
      <c r="C14108">
        <v>2.3199999999999998E-5</v>
      </c>
    </row>
    <row r="14109" spans="1:3" x14ac:dyDescent="0.35">
      <c r="A14109" s="86">
        <v>46170</v>
      </c>
      <c r="B14109" s="87">
        <v>0</v>
      </c>
      <c r="C14109">
        <v>2.0910000000000001E-5</v>
      </c>
    </row>
    <row r="14110" spans="1:3" x14ac:dyDescent="0.35">
      <c r="A14110" s="86">
        <v>46170</v>
      </c>
      <c r="B14110" s="87">
        <v>1.0416666666666666E-2</v>
      </c>
      <c r="C14110">
        <v>1.8640000000000001E-5</v>
      </c>
    </row>
    <row r="14111" spans="1:3" x14ac:dyDescent="0.35">
      <c r="A14111" s="86">
        <v>46170</v>
      </c>
      <c r="B14111" s="87">
        <v>2.0833333333333332E-2</v>
      </c>
      <c r="C14111">
        <v>1.6609999999999999E-5</v>
      </c>
    </row>
    <row r="14112" spans="1:3" x14ac:dyDescent="0.35">
      <c r="A14112" s="86">
        <v>46170</v>
      </c>
      <c r="B14112" s="87">
        <v>3.125E-2</v>
      </c>
      <c r="C14112">
        <v>1.485E-5</v>
      </c>
    </row>
    <row r="14113" spans="1:3" x14ac:dyDescent="0.35">
      <c r="A14113" s="86">
        <v>46170</v>
      </c>
      <c r="B14113" s="87">
        <v>4.1666666666666664E-2</v>
      </c>
      <c r="C14113">
        <v>1.347E-5</v>
      </c>
    </row>
    <row r="14114" spans="1:3" x14ac:dyDescent="0.35">
      <c r="A14114" s="86">
        <v>46170</v>
      </c>
      <c r="B14114" s="87">
        <v>5.2083333333333336E-2</v>
      </c>
      <c r="C14114">
        <v>1.252E-5</v>
      </c>
    </row>
    <row r="14115" spans="1:3" x14ac:dyDescent="0.35">
      <c r="A14115" s="86">
        <v>46170</v>
      </c>
      <c r="B14115" s="87">
        <v>6.25E-2</v>
      </c>
      <c r="C14115">
        <v>1.1939999999999999E-5</v>
      </c>
    </row>
    <row r="14116" spans="1:3" x14ac:dyDescent="0.35">
      <c r="A14116" s="86">
        <v>46170</v>
      </c>
      <c r="B14116" s="87">
        <v>7.2916666666666671E-2</v>
      </c>
      <c r="C14116">
        <v>1.1570000000000001E-5</v>
      </c>
    </row>
    <row r="14117" spans="1:3" x14ac:dyDescent="0.35">
      <c r="A14117" s="86">
        <v>46170</v>
      </c>
      <c r="B14117" s="87">
        <v>8.3333333333333329E-2</v>
      </c>
      <c r="C14117">
        <v>1.131E-5</v>
      </c>
    </row>
    <row r="14118" spans="1:3" x14ac:dyDescent="0.35">
      <c r="A14118" s="86">
        <v>46170</v>
      </c>
      <c r="B14118" s="87">
        <v>9.375E-2</v>
      </c>
      <c r="C14118">
        <v>1.1079999999999999E-5</v>
      </c>
    </row>
    <row r="14119" spans="1:3" x14ac:dyDescent="0.35">
      <c r="A14119" s="86">
        <v>46170</v>
      </c>
      <c r="B14119" s="87">
        <v>0.10416666666666667</v>
      </c>
      <c r="C14119">
        <v>1.0859999999999999E-5</v>
      </c>
    </row>
    <row r="14120" spans="1:3" x14ac:dyDescent="0.35">
      <c r="A14120" s="86">
        <v>46170</v>
      </c>
      <c r="B14120" s="87">
        <v>0.11458333333333333</v>
      </c>
      <c r="C14120">
        <v>1.062E-5</v>
      </c>
    </row>
    <row r="14121" spans="1:3" x14ac:dyDescent="0.35">
      <c r="A14121" s="86">
        <v>46170</v>
      </c>
      <c r="B14121" s="87">
        <v>0.125</v>
      </c>
      <c r="C14121">
        <v>1.043E-5</v>
      </c>
    </row>
    <row r="14122" spans="1:3" x14ac:dyDescent="0.35">
      <c r="A14122" s="86">
        <v>46170</v>
      </c>
      <c r="B14122" s="87">
        <v>0.13541666666666666</v>
      </c>
      <c r="C14122">
        <v>1.026E-5</v>
      </c>
    </row>
    <row r="14123" spans="1:3" x14ac:dyDescent="0.35">
      <c r="A14123" s="86">
        <v>46170</v>
      </c>
      <c r="B14123" s="87">
        <v>0.14583333333333334</v>
      </c>
      <c r="C14123">
        <v>1.013E-5</v>
      </c>
    </row>
    <row r="14124" spans="1:3" x14ac:dyDescent="0.35">
      <c r="A14124" s="86">
        <v>46170</v>
      </c>
      <c r="B14124" s="87">
        <v>0.15625</v>
      </c>
      <c r="C14124">
        <v>1.004E-5</v>
      </c>
    </row>
    <row r="14125" spans="1:3" x14ac:dyDescent="0.35">
      <c r="A14125" s="86">
        <v>46170</v>
      </c>
      <c r="B14125" s="87">
        <v>0.16666666666666666</v>
      </c>
      <c r="C14125">
        <v>1.006E-5</v>
      </c>
    </row>
    <row r="14126" spans="1:3" x14ac:dyDescent="0.35">
      <c r="A14126" s="86">
        <v>46170</v>
      </c>
      <c r="B14126" s="87">
        <v>0.17708333333333334</v>
      </c>
      <c r="C14126">
        <v>1.0170000000000001E-5</v>
      </c>
    </row>
    <row r="14127" spans="1:3" x14ac:dyDescent="0.35">
      <c r="A14127" s="86">
        <v>46170</v>
      </c>
      <c r="B14127" s="87">
        <v>0.1875</v>
      </c>
      <c r="C14127">
        <v>1.0359999999999999E-5</v>
      </c>
    </row>
    <row r="14128" spans="1:3" x14ac:dyDescent="0.35">
      <c r="A14128" s="86">
        <v>46170</v>
      </c>
      <c r="B14128" s="87">
        <v>0.19791666666666666</v>
      </c>
      <c r="C14128">
        <v>1.065E-5</v>
      </c>
    </row>
    <row r="14129" spans="1:3" x14ac:dyDescent="0.35">
      <c r="A14129" s="86">
        <v>46170</v>
      </c>
      <c r="B14129" s="87">
        <v>0.20833333333333334</v>
      </c>
      <c r="C14129">
        <v>1.097E-5</v>
      </c>
    </row>
    <row r="14130" spans="1:3" x14ac:dyDescent="0.35">
      <c r="A14130" s="86">
        <v>46170</v>
      </c>
      <c r="B14130" s="87">
        <v>0.21875</v>
      </c>
      <c r="C14130">
        <v>1.1379999999999999E-5</v>
      </c>
    </row>
    <row r="14131" spans="1:3" x14ac:dyDescent="0.35">
      <c r="A14131" s="86">
        <v>46170</v>
      </c>
      <c r="B14131" s="87">
        <v>0.22916666666666666</v>
      </c>
      <c r="C14131">
        <v>1.2E-5</v>
      </c>
    </row>
    <row r="14132" spans="1:3" x14ac:dyDescent="0.35">
      <c r="A14132" s="86">
        <v>46170</v>
      </c>
      <c r="B14132" s="87">
        <v>0.23958333333333334</v>
      </c>
      <c r="C14132">
        <v>1.307E-5</v>
      </c>
    </row>
    <row r="14133" spans="1:3" x14ac:dyDescent="0.35">
      <c r="A14133" s="86">
        <v>46170</v>
      </c>
      <c r="B14133" s="87">
        <v>0.25</v>
      </c>
      <c r="C14133">
        <v>1.472E-5</v>
      </c>
    </row>
    <row r="14134" spans="1:3" x14ac:dyDescent="0.35">
      <c r="A14134" s="86">
        <v>46170</v>
      </c>
      <c r="B14134" s="87">
        <v>0.26041666666666669</v>
      </c>
      <c r="C14134">
        <v>1.7100000000000002E-5</v>
      </c>
    </row>
    <row r="14135" spans="1:3" x14ac:dyDescent="0.35">
      <c r="A14135" s="86">
        <v>46170</v>
      </c>
      <c r="B14135" s="87">
        <v>0.27083333333333331</v>
      </c>
      <c r="C14135">
        <v>1.986E-5</v>
      </c>
    </row>
    <row r="14136" spans="1:3" x14ac:dyDescent="0.35">
      <c r="A14136" s="86">
        <v>46170</v>
      </c>
      <c r="B14136" s="87">
        <v>0.28125</v>
      </c>
      <c r="C14136">
        <v>2.2610000000000002E-5</v>
      </c>
    </row>
    <row r="14137" spans="1:3" x14ac:dyDescent="0.35">
      <c r="A14137" s="86">
        <v>46170</v>
      </c>
      <c r="B14137" s="87">
        <v>0.29166666666666669</v>
      </c>
      <c r="C14137">
        <v>2.4979999999999998E-5</v>
      </c>
    </row>
    <row r="14138" spans="1:3" x14ac:dyDescent="0.35">
      <c r="A14138" s="86">
        <v>46170</v>
      </c>
      <c r="B14138" s="87">
        <v>0.30208333333333331</v>
      </c>
      <c r="C14138">
        <v>2.667E-5</v>
      </c>
    </row>
    <row r="14139" spans="1:3" x14ac:dyDescent="0.35">
      <c r="A14139" s="86">
        <v>46170</v>
      </c>
      <c r="B14139" s="87">
        <v>0.3125</v>
      </c>
      <c r="C14139">
        <v>2.777E-5</v>
      </c>
    </row>
    <row r="14140" spans="1:3" x14ac:dyDescent="0.35">
      <c r="A14140" s="86">
        <v>46170</v>
      </c>
      <c r="B14140" s="87">
        <v>0.32291666666666669</v>
      </c>
      <c r="C14140">
        <v>2.8500000000000002E-5</v>
      </c>
    </row>
    <row r="14141" spans="1:3" x14ac:dyDescent="0.35">
      <c r="A14141" s="86">
        <v>46170</v>
      </c>
      <c r="B14141" s="87">
        <v>0.33333333333333331</v>
      </c>
      <c r="C14141">
        <v>2.9099999999999999E-5</v>
      </c>
    </row>
    <row r="14142" spans="1:3" x14ac:dyDescent="0.35">
      <c r="A14142" s="86">
        <v>46170</v>
      </c>
      <c r="B14142" s="87">
        <v>0.34375</v>
      </c>
      <c r="C14142">
        <v>2.9749999999999998E-5</v>
      </c>
    </row>
    <row r="14143" spans="1:3" x14ac:dyDescent="0.35">
      <c r="A14143" s="86">
        <v>46170</v>
      </c>
      <c r="B14143" s="87">
        <v>0.35416666666666669</v>
      </c>
      <c r="C14143">
        <v>3.0380000000000001E-5</v>
      </c>
    </row>
    <row r="14144" spans="1:3" x14ac:dyDescent="0.35">
      <c r="A14144" s="86">
        <v>46170</v>
      </c>
      <c r="B14144" s="87">
        <v>0.36458333333333331</v>
      </c>
      <c r="C14144">
        <v>3.0920000000000002E-5</v>
      </c>
    </row>
    <row r="14145" spans="1:3" x14ac:dyDescent="0.35">
      <c r="A14145" s="86">
        <v>46170</v>
      </c>
      <c r="B14145" s="87">
        <v>0.375</v>
      </c>
      <c r="C14145">
        <v>3.1260000000000002E-5</v>
      </c>
    </row>
    <row r="14146" spans="1:3" x14ac:dyDescent="0.35">
      <c r="A14146" s="86">
        <v>46170</v>
      </c>
      <c r="B14146" s="87">
        <v>0.38541666666666669</v>
      </c>
      <c r="C14146">
        <v>3.1380000000000001E-5</v>
      </c>
    </row>
    <row r="14147" spans="1:3" x14ac:dyDescent="0.35">
      <c r="A14147" s="86">
        <v>46170</v>
      </c>
      <c r="B14147" s="87">
        <v>0.39583333333333331</v>
      </c>
      <c r="C14147">
        <v>3.129E-5</v>
      </c>
    </row>
    <row r="14148" spans="1:3" x14ac:dyDescent="0.35">
      <c r="A14148" s="86">
        <v>46170</v>
      </c>
      <c r="B14148" s="87">
        <v>0.40625</v>
      </c>
      <c r="C14148">
        <v>3.1050000000000003E-5</v>
      </c>
    </row>
    <row r="14149" spans="1:3" x14ac:dyDescent="0.35">
      <c r="A14149" s="86">
        <v>46170</v>
      </c>
      <c r="B14149" s="87">
        <v>0.41666666666666669</v>
      </c>
      <c r="C14149">
        <v>3.0729999999999999E-5</v>
      </c>
    </row>
    <row r="14150" spans="1:3" x14ac:dyDescent="0.35">
      <c r="A14150" s="86">
        <v>46170</v>
      </c>
      <c r="B14150" s="87">
        <v>0.42708333333333331</v>
      </c>
      <c r="C14150">
        <v>3.04E-5</v>
      </c>
    </row>
    <row r="14151" spans="1:3" x14ac:dyDescent="0.35">
      <c r="A14151" s="86">
        <v>46170</v>
      </c>
      <c r="B14151" s="87">
        <v>0.4375</v>
      </c>
      <c r="C14151">
        <v>3.012E-5</v>
      </c>
    </row>
    <row r="14152" spans="1:3" x14ac:dyDescent="0.35">
      <c r="A14152" s="86">
        <v>46170</v>
      </c>
      <c r="B14152" s="87">
        <v>0.44791666666666669</v>
      </c>
      <c r="C14152">
        <v>2.991E-5</v>
      </c>
    </row>
    <row r="14153" spans="1:3" x14ac:dyDescent="0.35">
      <c r="A14153" s="86">
        <v>46170</v>
      </c>
      <c r="B14153" s="87">
        <v>0.45833333333333331</v>
      </c>
      <c r="C14153">
        <v>2.9839999999999999E-5</v>
      </c>
    </row>
    <row r="14154" spans="1:3" x14ac:dyDescent="0.35">
      <c r="A14154" s="86">
        <v>46170</v>
      </c>
      <c r="B14154" s="87">
        <v>0.46875</v>
      </c>
      <c r="C14154">
        <v>2.9919999999999998E-5</v>
      </c>
    </row>
    <row r="14155" spans="1:3" x14ac:dyDescent="0.35">
      <c r="A14155" s="86">
        <v>46170</v>
      </c>
      <c r="B14155" s="87">
        <v>0.47916666666666669</v>
      </c>
      <c r="C14155">
        <v>3.025E-5</v>
      </c>
    </row>
    <row r="14156" spans="1:3" x14ac:dyDescent="0.35">
      <c r="A14156" s="86">
        <v>46170</v>
      </c>
      <c r="B14156" s="87">
        <v>0.48958333333333331</v>
      </c>
      <c r="C14156">
        <v>3.0790000000000002E-5</v>
      </c>
    </row>
    <row r="14157" spans="1:3" x14ac:dyDescent="0.35">
      <c r="A14157" s="86">
        <v>46170</v>
      </c>
      <c r="B14157" s="87">
        <v>0.5</v>
      </c>
      <c r="C14157">
        <v>3.163E-5</v>
      </c>
    </row>
    <row r="14158" spans="1:3" x14ac:dyDescent="0.35">
      <c r="A14158" s="86">
        <v>46170</v>
      </c>
      <c r="B14158" s="87">
        <v>0.51041666666666663</v>
      </c>
      <c r="C14158">
        <v>3.2710000000000004E-5</v>
      </c>
    </row>
    <row r="14159" spans="1:3" x14ac:dyDescent="0.35">
      <c r="A14159" s="86">
        <v>46170</v>
      </c>
      <c r="B14159" s="87">
        <v>0.52083333333333337</v>
      </c>
      <c r="C14159">
        <v>3.3840000000000001E-5</v>
      </c>
    </row>
    <row r="14160" spans="1:3" x14ac:dyDescent="0.35">
      <c r="A14160" s="86">
        <v>46170</v>
      </c>
      <c r="B14160" s="87">
        <v>0.53125</v>
      </c>
      <c r="C14160">
        <v>3.4700000000000003E-5</v>
      </c>
    </row>
    <row r="14161" spans="1:3" x14ac:dyDescent="0.35">
      <c r="A14161" s="86">
        <v>46170</v>
      </c>
      <c r="B14161" s="87">
        <v>0.54166666666666663</v>
      </c>
      <c r="C14161">
        <v>3.5049999999999998E-5</v>
      </c>
    </row>
    <row r="14162" spans="1:3" x14ac:dyDescent="0.35">
      <c r="A14162" s="86">
        <v>46170</v>
      </c>
      <c r="B14162" s="87">
        <v>0.55208333333333337</v>
      </c>
      <c r="C14162">
        <v>3.4660000000000004E-5</v>
      </c>
    </row>
    <row r="14163" spans="1:3" x14ac:dyDescent="0.35">
      <c r="A14163" s="86">
        <v>46170</v>
      </c>
      <c r="B14163" s="87">
        <v>0.5625</v>
      </c>
      <c r="C14163">
        <v>3.3709999999999994E-5</v>
      </c>
    </row>
    <row r="14164" spans="1:3" x14ac:dyDescent="0.35">
      <c r="A14164" s="86">
        <v>46170</v>
      </c>
      <c r="B14164" s="87">
        <v>0.57291666666666663</v>
      </c>
      <c r="C14164">
        <v>3.243E-5</v>
      </c>
    </row>
    <row r="14165" spans="1:3" x14ac:dyDescent="0.35">
      <c r="A14165" s="86">
        <v>46170</v>
      </c>
      <c r="B14165" s="87">
        <v>0.58333333333333337</v>
      </c>
      <c r="C14165">
        <v>3.1090000000000002E-5</v>
      </c>
    </row>
    <row r="14166" spans="1:3" x14ac:dyDescent="0.35">
      <c r="A14166" s="86">
        <v>46170</v>
      </c>
      <c r="B14166" s="87">
        <v>0.59375</v>
      </c>
      <c r="C14166">
        <v>2.9880000000000002E-5</v>
      </c>
    </row>
    <row r="14167" spans="1:3" x14ac:dyDescent="0.35">
      <c r="A14167" s="86">
        <v>46170</v>
      </c>
      <c r="B14167" s="87">
        <v>0.60416666666666663</v>
      </c>
      <c r="C14167">
        <v>2.8840000000000002E-5</v>
      </c>
    </row>
    <row r="14168" spans="1:3" x14ac:dyDescent="0.35">
      <c r="A14168" s="86">
        <v>46170</v>
      </c>
      <c r="B14168" s="87">
        <v>0.61458333333333337</v>
      </c>
      <c r="C14168">
        <v>2.794E-5</v>
      </c>
    </row>
    <row r="14169" spans="1:3" x14ac:dyDescent="0.35">
      <c r="A14169" s="86">
        <v>46170</v>
      </c>
      <c r="B14169" s="87">
        <v>0.625</v>
      </c>
      <c r="C14169">
        <v>2.7140000000000001E-5</v>
      </c>
    </row>
    <row r="14170" spans="1:3" x14ac:dyDescent="0.35">
      <c r="A14170" s="86">
        <v>46170</v>
      </c>
      <c r="B14170" s="87">
        <v>0.63541666666666663</v>
      </c>
      <c r="C14170">
        <v>2.6429999999999999E-5</v>
      </c>
    </row>
    <row r="14171" spans="1:3" x14ac:dyDescent="0.35">
      <c r="A14171" s="86">
        <v>46170</v>
      </c>
      <c r="B14171" s="87">
        <v>0.64583333333333337</v>
      </c>
      <c r="C14171">
        <v>2.582E-5</v>
      </c>
    </row>
    <row r="14172" spans="1:3" x14ac:dyDescent="0.35">
      <c r="A14172" s="86">
        <v>46170</v>
      </c>
      <c r="B14172" s="87">
        <v>0.65625</v>
      </c>
      <c r="C14172">
        <v>2.535E-5</v>
      </c>
    </row>
    <row r="14173" spans="1:3" x14ac:dyDescent="0.35">
      <c r="A14173" s="86">
        <v>46170</v>
      </c>
      <c r="B14173" s="87">
        <v>0.66666666666666663</v>
      </c>
      <c r="C14173">
        <v>2.4979999999999998E-5</v>
      </c>
    </row>
    <row r="14174" spans="1:3" x14ac:dyDescent="0.35">
      <c r="A14174" s="86">
        <v>46170</v>
      </c>
      <c r="B14174" s="87">
        <v>0.67708333333333337</v>
      </c>
      <c r="C14174">
        <v>2.474E-5</v>
      </c>
    </row>
    <row r="14175" spans="1:3" x14ac:dyDescent="0.35">
      <c r="A14175" s="86">
        <v>46170</v>
      </c>
      <c r="B14175" s="87">
        <v>0.6875</v>
      </c>
      <c r="C14175">
        <v>2.4660000000000001E-5</v>
      </c>
    </row>
    <row r="14176" spans="1:3" x14ac:dyDescent="0.35">
      <c r="A14176" s="86">
        <v>46170</v>
      </c>
      <c r="B14176" s="87">
        <v>0.69791666666666663</v>
      </c>
      <c r="C14176">
        <v>2.474E-5</v>
      </c>
    </row>
    <row r="14177" spans="1:3" x14ac:dyDescent="0.35">
      <c r="A14177" s="86">
        <v>46170</v>
      </c>
      <c r="B14177" s="87">
        <v>0.70833333333333337</v>
      </c>
      <c r="C14177">
        <v>2.4979999999999998E-5</v>
      </c>
    </row>
    <row r="14178" spans="1:3" x14ac:dyDescent="0.35">
      <c r="A14178" s="86">
        <v>46170</v>
      </c>
      <c r="B14178" s="87">
        <v>0.71875</v>
      </c>
      <c r="C14178">
        <v>2.5389999999999999E-5</v>
      </c>
    </row>
    <row r="14179" spans="1:3" x14ac:dyDescent="0.35">
      <c r="A14179" s="86">
        <v>46170</v>
      </c>
      <c r="B14179" s="87">
        <v>0.72916666666666663</v>
      </c>
      <c r="C14179">
        <v>2.5979999999999999E-5</v>
      </c>
    </row>
    <row r="14180" spans="1:3" x14ac:dyDescent="0.35">
      <c r="A14180" s="86">
        <v>46170</v>
      </c>
      <c r="B14180" s="87">
        <v>0.73958333333333337</v>
      </c>
      <c r="C14180">
        <v>2.675E-5</v>
      </c>
    </row>
    <row r="14181" spans="1:3" x14ac:dyDescent="0.35">
      <c r="A14181" s="86">
        <v>46170</v>
      </c>
      <c r="B14181" s="87">
        <v>0.75</v>
      </c>
      <c r="C14181">
        <v>2.7679999999999999E-5</v>
      </c>
    </row>
    <row r="14182" spans="1:3" x14ac:dyDescent="0.35">
      <c r="A14182" s="86">
        <v>46170</v>
      </c>
      <c r="B14182" s="87">
        <v>0.76041666666666663</v>
      </c>
      <c r="C14182">
        <v>2.8760000000000002E-5</v>
      </c>
    </row>
    <row r="14183" spans="1:3" x14ac:dyDescent="0.35">
      <c r="A14183" s="86">
        <v>46170</v>
      </c>
      <c r="B14183" s="87">
        <v>0.77083333333333337</v>
      </c>
      <c r="C14183">
        <v>2.9989999999999999E-5</v>
      </c>
    </row>
    <row r="14184" spans="1:3" x14ac:dyDescent="0.35">
      <c r="A14184" s="86">
        <v>46170</v>
      </c>
      <c r="B14184" s="87">
        <v>0.78125</v>
      </c>
      <c r="C14184">
        <v>3.133E-5</v>
      </c>
    </row>
    <row r="14185" spans="1:3" x14ac:dyDescent="0.35">
      <c r="A14185" s="86">
        <v>46170</v>
      </c>
      <c r="B14185" s="87">
        <v>0.79166666666666663</v>
      </c>
      <c r="C14185">
        <v>3.2710000000000004E-5</v>
      </c>
    </row>
    <row r="14186" spans="1:3" x14ac:dyDescent="0.35">
      <c r="A14186" s="86">
        <v>46170</v>
      </c>
      <c r="B14186" s="87">
        <v>0.80208333333333337</v>
      </c>
      <c r="C14186">
        <v>3.4099999999999995E-5</v>
      </c>
    </row>
    <row r="14187" spans="1:3" x14ac:dyDescent="0.35">
      <c r="A14187" s="86">
        <v>46170</v>
      </c>
      <c r="B14187" s="87">
        <v>0.8125</v>
      </c>
      <c r="C14187">
        <v>3.5370000000000002E-5</v>
      </c>
    </row>
    <row r="14188" spans="1:3" x14ac:dyDescent="0.35">
      <c r="A14188" s="86">
        <v>46170</v>
      </c>
      <c r="B14188" s="87">
        <v>0.82291666666666663</v>
      </c>
      <c r="C14188">
        <v>3.6339999999999994E-5</v>
      </c>
    </row>
    <row r="14189" spans="1:3" x14ac:dyDescent="0.35">
      <c r="A14189" s="86">
        <v>46170</v>
      </c>
      <c r="B14189" s="87">
        <v>0.83333333333333337</v>
      </c>
      <c r="C14189">
        <v>3.6830000000000005E-5</v>
      </c>
    </row>
    <row r="14190" spans="1:3" x14ac:dyDescent="0.35">
      <c r="A14190" s="86">
        <v>46170</v>
      </c>
      <c r="B14190" s="87">
        <v>0.84375</v>
      </c>
      <c r="C14190">
        <v>3.6790000000000005E-5</v>
      </c>
    </row>
    <row r="14191" spans="1:3" x14ac:dyDescent="0.35">
      <c r="A14191" s="86">
        <v>46170</v>
      </c>
      <c r="B14191" s="87">
        <v>0.85416666666666663</v>
      </c>
      <c r="C14191">
        <v>3.6339999999999994E-5</v>
      </c>
    </row>
    <row r="14192" spans="1:3" x14ac:dyDescent="0.35">
      <c r="A14192" s="86">
        <v>46170</v>
      </c>
      <c r="B14192" s="87">
        <v>0.86458333333333337</v>
      </c>
      <c r="C14192">
        <v>3.5689999999999999E-5</v>
      </c>
    </row>
    <row r="14193" spans="1:3" x14ac:dyDescent="0.35">
      <c r="A14193" s="86">
        <v>46170</v>
      </c>
      <c r="B14193" s="87">
        <v>0.875</v>
      </c>
      <c r="C14193">
        <v>3.5049999999999998E-5</v>
      </c>
    </row>
    <row r="14194" spans="1:3" x14ac:dyDescent="0.35">
      <c r="A14194" s="86">
        <v>46170</v>
      </c>
      <c r="B14194" s="87">
        <v>0.88541666666666663</v>
      </c>
      <c r="C14194">
        <v>3.4569999999999996E-5</v>
      </c>
    </row>
    <row r="14195" spans="1:3" x14ac:dyDescent="0.35">
      <c r="A14195" s="86">
        <v>46170</v>
      </c>
      <c r="B14195" s="87">
        <v>0.89583333333333337</v>
      </c>
      <c r="C14195">
        <v>3.4200000000000005E-5</v>
      </c>
    </row>
    <row r="14196" spans="1:3" x14ac:dyDescent="0.35">
      <c r="A14196" s="86">
        <v>46170</v>
      </c>
      <c r="B14196" s="87">
        <v>0.90625</v>
      </c>
      <c r="C14196">
        <v>3.3849999999999996E-5</v>
      </c>
    </row>
    <row r="14197" spans="1:3" x14ac:dyDescent="0.35">
      <c r="A14197" s="86">
        <v>46170</v>
      </c>
      <c r="B14197" s="87">
        <v>0.91666666666666663</v>
      </c>
      <c r="C14197">
        <v>3.3419999999999995E-5</v>
      </c>
    </row>
    <row r="14198" spans="1:3" x14ac:dyDescent="0.35">
      <c r="A14198" s="86">
        <v>46170</v>
      </c>
      <c r="B14198" s="87">
        <v>0.92708333333333337</v>
      </c>
      <c r="C14198">
        <v>3.2800000000000004E-5</v>
      </c>
    </row>
    <row r="14199" spans="1:3" x14ac:dyDescent="0.35">
      <c r="A14199" s="86">
        <v>46170</v>
      </c>
      <c r="B14199" s="87">
        <v>0.9375</v>
      </c>
      <c r="C14199">
        <v>3.1940000000000003E-5</v>
      </c>
    </row>
    <row r="14200" spans="1:3" x14ac:dyDescent="0.35">
      <c r="A14200" s="86">
        <v>46170</v>
      </c>
      <c r="B14200" s="87">
        <v>0.94791666666666663</v>
      </c>
      <c r="C14200">
        <v>3.0769999999999998E-5</v>
      </c>
    </row>
    <row r="14201" spans="1:3" x14ac:dyDescent="0.35">
      <c r="A14201" s="86">
        <v>46170</v>
      </c>
      <c r="B14201" s="87">
        <v>0.95833333333333337</v>
      </c>
      <c r="C14201">
        <v>2.9300000000000001E-5</v>
      </c>
    </row>
    <row r="14202" spans="1:3" x14ac:dyDescent="0.35">
      <c r="A14202" s="86">
        <v>46170</v>
      </c>
      <c r="B14202" s="87">
        <v>0.96875</v>
      </c>
      <c r="C14202">
        <v>2.7459999999999998E-5</v>
      </c>
    </row>
    <row r="14203" spans="1:3" x14ac:dyDescent="0.35">
      <c r="A14203" s="86">
        <v>46170</v>
      </c>
      <c r="B14203" s="87">
        <v>0.97916666666666663</v>
      </c>
      <c r="C14203">
        <v>2.5369999999999999E-5</v>
      </c>
    </row>
    <row r="14204" spans="1:3" x14ac:dyDescent="0.35">
      <c r="A14204" s="86">
        <v>46170</v>
      </c>
      <c r="B14204" s="87">
        <v>0.98958333333333337</v>
      </c>
      <c r="C14204">
        <v>2.313E-5</v>
      </c>
    </row>
    <row r="14205" spans="1:3" x14ac:dyDescent="0.35">
      <c r="A14205" s="86">
        <v>46171</v>
      </c>
      <c r="B14205" s="87">
        <v>0</v>
      </c>
      <c r="C14205">
        <v>2.084E-5</v>
      </c>
    </row>
    <row r="14206" spans="1:3" x14ac:dyDescent="0.35">
      <c r="A14206" s="86">
        <v>46171</v>
      </c>
      <c r="B14206" s="87">
        <v>1.0416666666666666E-2</v>
      </c>
      <c r="C14206">
        <v>1.8579999999999998E-5</v>
      </c>
    </row>
    <row r="14207" spans="1:3" x14ac:dyDescent="0.35">
      <c r="A14207" s="86">
        <v>46171</v>
      </c>
      <c r="B14207" s="87">
        <v>2.0833333333333332E-2</v>
      </c>
      <c r="C14207">
        <v>1.6559999999999997E-5</v>
      </c>
    </row>
    <row r="14208" spans="1:3" x14ac:dyDescent="0.35">
      <c r="A14208" s="86">
        <v>46171</v>
      </c>
      <c r="B14208" s="87">
        <v>3.125E-2</v>
      </c>
      <c r="C14208">
        <v>1.4810000000000001E-5</v>
      </c>
    </row>
    <row r="14209" spans="1:3" x14ac:dyDescent="0.35">
      <c r="A14209" s="86">
        <v>46171</v>
      </c>
      <c r="B14209" s="87">
        <v>4.1666666666666664E-2</v>
      </c>
      <c r="C14209">
        <v>1.3429999999999998E-5</v>
      </c>
    </row>
    <row r="14210" spans="1:3" x14ac:dyDescent="0.35">
      <c r="A14210" s="86">
        <v>46171</v>
      </c>
      <c r="B14210" s="87">
        <v>5.2083333333333336E-2</v>
      </c>
      <c r="C14210">
        <v>1.2479999999999999E-5</v>
      </c>
    </row>
    <row r="14211" spans="1:3" x14ac:dyDescent="0.35">
      <c r="A14211" s="86">
        <v>46171</v>
      </c>
      <c r="B14211" s="87">
        <v>6.25E-2</v>
      </c>
      <c r="C14211">
        <v>1.1910000000000001E-5</v>
      </c>
    </row>
    <row r="14212" spans="1:3" x14ac:dyDescent="0.35">
      <c r="A14212" s="86">
        <v>46171</v>
      </c>
      <c r="B14212" s="87">
        <v>7.2916666666666671E-2</v>
      </c>
      <c r="C14212">
        <v>1.154E-5</v>
      </c>
    </row>
    <row r="14213" spans="1:3" x14ac:dyDescent="0.35">
      <c r="A14213" s="86">
        <v>46171</v>
      </c>
      <c r="B14213" s="87">
        <v>8.3333333333333329E-2</v>
      </c>
      <c r="C14213">
        <v>1.128E-5</v>
      </c>
    </row>
    <row r="14214" spans="1:3" x14ac:dyDescent="0.35">
      <c r="A14214" s="86">
        <v>46171</v>
      </c>
      <c r="B14214" s="87">
        <v>9.375E-2</v>
      </c>
      <c r="C14214">
        <v>1.1050000000000001E-5</v>
      </c>
    </row>
    <row r="14215" spans="1:3" x14ac:dyDescent="0.35">
      <c r="A14215" s="86">
        <v>46171</v>
      </c>
      <c r="B14215" s="87">
        <v>0.10416666666666667</v>
      </c>
      <c r="C14215">
        <v>1.083E-5</v>
      </c>
    </row>
    <row r="14216" spans="1:3" x14ac:dyDescent="0.35">
      <c r="A14216" s="86">
        <v>46171</v>
      </c>
      <c r="B14216" s="87">
        <v>0.11458333333333333</v>
      </c>
      <c r="C14216">
        <v>1.059E-5</v>
      </c>
    </row>
    <row r="14217" spans="1:3" x14ac:dyDescent="0.35">
      <c r="A14217" s="86">
        <v>46171</v>
      </c>
      <c r="B14217" s="87">
        <v>0.125</v>
      </c>
      <c r="C14217">
        <v>1.0399999999999999E-5</v>
      </c>
    </row>
    <row r="14218" spans="1:3" x14ac:dyDescent="0.35">
      <c r="A14218" s="86">
        <v>46171</v>
      </c>
      <c r="B14218" s="87">
        <v>0.13541666666666666</v>
      </c>
      <c r="C14218">
        <v>1.023E-5</v>
      </c>
    </row>
    <row r="14219" spans="1:3" x14ac:dyDescent="0.35">
      <c r="A14219" s="86">
        <v>46171</v>
      </c>
      <c r="B14219" s="87">
        <v>0.14583333333333334</v>
      </c>
      <c r="C14219">
        <v>1.01E-5</v>
      </c>
    </row>
    <row r="14220" spans="1:3" x14ac:dyDescent="0.35">
      <c r="A14220" s="86">
        <v>46171</v>
      </c>
      <c r="B14220" s="87">
        <v>0.15625</v>
      </c>
      <c r="C14220">
        <v>1.0009999999999999E-5</v>
      </c>
    </row>
    <row r="14221" spans="1:3" x14ac:dyDescent="0.35">
      <c r="A14221" s="86">
        <v>46171</v>
      </c>
      <c r="B14221" s="87">
        <v>0.16666666666666666</v>
      </c>
      <c r="C14221">
        <v>1.0030000000000001E-5</v>
      </c>
    </row>
    <row r="14222" spans="1:3" x14ac:dyDescent="0.35">
      <c r="A14222" s="86">
        <v>46171</v>
      </c>
      <c r="B14222" s="87">
        <v>0.17708333333333334</v>
      </c>
      <c r="C14222">
        <v>1.0139999999999999E-5</v>
      </c>
    </row>
    <row r="14223" spans="1:3" x14ac:dyDescent="0.35">
      <c r="A14223" s="86">
        <v>46171</v>
      </c>
      <c r="B14223" s="87">
        <v>0.1875</v>
      </c>
      <c r="C14223">
        <v>1.0330000000000001E-5</v>
      </c>
    </row>
    <row r="14224" spans="1:3" x14ac:dyDescent="0.35">
      <c r="A14224" s="86">
        <v>46171</v>
      </c>
      <c r="B14224" s="87">
        <v>0.19791666666666666</v>
      </c>
      <c r="C14224">
        <v>1.061E-5</v>
      </c>
    </row>
    <row r="14225" spans="1:3" x14ac:dyDescent="0.35">
      <c r="A14225" s="86">
        <v>46171</v>
      </c>
      <c r="B14225" s="87">
        <v>0.20833333333333334</v>
      </c>
      <c r="C14225">
        <v>1.093E-5</v>
      </c>
    </row>
    <row r="14226" spans="1:3" x14ac:dyDescent="0.35">
      <c r="A14226" s="86">
        <v>46171</v>
      </c>
      <c r="B14226" s="87">
        <v>0.21875</v>
      </c>
      <c r="C14226">
        <v>1.1350000000000001E-5</v>
      </c>
    </row>
    <row r="14227" spans="1:3" x14ac:dyDescent="0.35">
      <c r="A14227" s="86">
        <v>46171</v>
      </c>
      <c r="B14227" s="87">
        <v>0.22916666666666666</v>
      </c>
      <c r="C14227">
        <v>1.1969999999999999E-5</v>
      </c>
    </row>
    <row r="14228" spans="1:3" x14ac:dyDescent="0.35">
      <c r="A14228" s="86">
        <v>46171</v>
      </c>
      <c r="B14228" s="87">
        <v>0.23958333333333334</v>
      </c>
      <c r="C14228">
        <v>1.3030000000000001E-5</v>
      </c>
    </row>
    <row r="14229" spans="1:3" x14ac:dyDescent="0.35">
      <c r="A14229" s="86">
        <v>46171</v>
      </c>
      <c r="B14229" s="87">
        <v>0.25</v>
      </c>
      <c r="C14229">
        <v>1.468E-5</v>
      </c>
    </row>
    <row r="14230" spans="1:3" x14ac:dyDescent="0.35">
      <c r="A14230" s="86">
        <v>46171</v>
      </c>
      <c r="B14230" s="87">
        <v>0.26041666666666669</v>
      </c>
      <c r="C14230">
        <v>1.7049999999999998E-5</v>
      </c>
    </row>
    <row r="14231" spans="1:3" x14ac:dyDescent="0.35">
      <c r="A14231" s="86">
        <v>46171</v>
      </c>
      <c r="B14231" s="87">
        <v>0.27083333333333331</v>
      </c>
      <c r="C14231">
        <v>1.98E-5</v>
      </c>
    </row>
    <row r="14232" spans="1:3" x14ac:dyDescent="0.35">
      <c r="A14232" s="86">
        <v>46171</v>
      </c>
      <c r="B14232" s="87">
        <v>0.28125</v>
      </c>
      <c r="C14232">
        <v>2.2540000000000001E-5</v>
      </c>
    </row>
    <row r="14233" spans="1:3" x14ac:dyDescent="0.35">
      <c r="A14233" s="86">
        <v>46171</v>
      </c>
      <c r="B14233" s="87">
        <v>0.29166666666666669</v>
      </c>
      <c r="C14233">
        <v>2.491E-5</v>
      </c>
    </row>
    <row r="14234" spans="1:3" x14ac:dyDescent="0.35">
      <c r="A14234" s="86">
        <v>46171</v>
      </c>
      <c r="B14234" s="87">
        <v>0.30208333333333331</v>
      </c>
      <c r="C14234">
        <v>2.658E-5</v>
      </c>
    </row>
    <row r="14235" spans="1:3" x14ac:dyDescent="0.35">
      <c r="A14235" s="86">
        <v>46171</v>
      </c>
      <c r="B14235" s="87">
        <v>0.3125</v>
      </c>
      <c r="C14235">
        <v>2.7679999999999999E-5</v>
      </c>
    </row>
    <row r="14236" spans="1:3" x14ac:dyDescent="0.35">
      <c r="A14236" s="86">
        <v>46171</v>
      </c>
      <c r="B14236" s="87">
        <v>0.32291666666666669</v>
      </c>
      <c r="C14236">
        <v>2.8410000000000001E-5</v>
      </c>
    </row>
    <row r="14237" spans="1:3" x14ac:dyDescent="0.35">
      <c r="A14237" s="86">
        <v>46171</v>
      </c>
      <c r="B14237" s="87">
        <v>0.33333333333333331</v>
      </c>
      <c r="C14237">
        <v>2.9010000000000002E-5</v>
      </c>
    </row>
    <row r="14238" spans="1:3" x14ac:dyDescent="0.35">
      <c r="A14238" s="86">
        <v>46171</v>
      </c>
      <c r="B14238" s="87">
        <v>0.34375</v>
      </c>
      <c r="C14238">
        <v>2.9659999999999997E-5</v>
      </c>
    </row>
    <row r="14239" spans="1:3" x14ac:dyDescent="0.35">
      <c r="A14239" s="86">
        <v>46171</v>
      </c>
      <c r="B14239" s="87">
        <v>0.35416666666666669</v>
      </c>
      <c r="C14239">
        <v>3.029E-5</v>
      </c>
    </row>
    <row r="14240" spans="1:3" x14ac:dyDescent="0.35">
      <c r="A14240" s="86">
        <v>46171</v>
      </c>
      <c r="B14240" s="87">
        <v>0.36458333333333331</v>
      </c>
      <c r="C14240">
        <v>3.082E-5</v>
      </c>
    </row>
    <row r="14241" spans="1:3" x14ac:dyDescent="0.35">
      <c r="A14241" s="86">
        <v>46171</v>
      </c>
      <c r="B14241" s="87">
        <v>0.375</v>
      </c>
      <c r="C14241">
        <v>3.116E-5</v>
      </c>
    </row>
    <row r="14242" spans="1:3" x14ac:dyDescent="0.35">
      <c r="A14242" s="86">
        <v>46171</v>
      </c>
      <c r="B14242" s="87">
        <v>0.38541666666666669</v>
      </c>
      <c r="C14242">
        <v>3.1280000000000005E-5</v>
      </c>
    </row>
    <row r="14243" spans="1:3" x14ac:dyDescent="0.35">
      <c r="A14243" s="86">
        <v>46171</v>
      </c>
      <c r="B14243" s="87">
        <v>0.39583333333333331</v>
      </c>
      <c r="C14243">
        <v>3.1189999999999998E-5</v>
      </c>
    </row>
    <row r="14244" spans="1:3" x14ac:dyDescent="0.35">
      <c r="A14244" s="86">
        <v>46171</v>
      </c>
      <c r="B14244" s="87">
        <v>0.40625</v>
      </c>
      <c r="C14244">
        <v>3.095E-5</v>
      </c>
    </row>
    <row r="14245" spans="1:3" x14ac:dyDescent="0.35">
      <c r="A14245" s="86">
        <v>46171</v>
      </c>
      <c r="B14245" s="87">
        <v>0.41666666666666669</v>
      </c>
      <c r="C14245">
        <v>3.0630000000000003E-5</v>
      </c>
    </row>
    <row r="14246" spans="1:3" x14ac:dyDescent="0.35">
      <c r="A14246" s="86">
        <v>46171</v>
      </c>
      <c r="B14246" s="87">
        <v>0.42708333333333331</v>
      </c>
      <c r="C14246">
        <v>3.0300000000000001E-5</v>
      </c>
    </row>
    <row r="14247" spans="1:3" x14ac:dyDescent="0.35">
      <c r="A14247" s="86">
        <v>46171</v>
      </c>
      <c r="B14247" s="87">
        <v>0.4375</v>
      </c>
      <c r="C14247">
        <v>3.0030000000000002E-5</v>
      </c>
    </row>
    <row r="14248" spans="1:3" x14ac:dyDescent="0.35">
      <c r="A14248" s="86">
        <v>46171</v>
      </c>
      <c r="B14248" s="87">
        <v>0.44791666666666669</v>
      </c>
      <c r="C14248">
        <v>2.9810000000000001E-5</v>
      </c>
    </row>
    <row r="14249" spans="1:3" x14ac:dyDescent="0.35">
      <c r="A14249" s="86">
        <v>46171</v>
      </c>
      <c r="B14249" s="87">
        <v>0.45833333333333331</v>
      </c>
      <c r="C14249">
        <v>2.974E-5</v>
      </c>
    </row>
    <row r="14250" spans="1:3" x14ac:dyDescent="0.35">
      <c r="A14250" s="86">
        <v>46171</v>
      </c>
      <c r="B14250" s="87">
        <v>0.46875</v>
      </c>
      <c r="C14250">
        <v>2.9829999999999997E-5</v>
      </c>
    </row>
    <row r="14251" spans="1:3" x14ac:dyDescent="0.35">
      <c r="A14251" s="86">
        <v>46171</v>
      </c>
      <c r="B14251" s="87">
        <v>0.47916666666666669</v>
      </c>
      <c r="C14251">
        <v>3.0159999999999999E-5</v>
      </c>
    </row>
    <row r="14252" spans="1:3" x14ac:dyDescent="0.35">
      <c r="A14252" s="86">
        <v>46171</v>
      </c>
      <c r="B14252" s="87">
        <v>0.48958333333333331</v>
      </c>
      <c r="C14252">
        <v>3.0689999999999999E-5</v>
      </c>
    </row>
    <row r="14253" spans="1:3" x14ac:dyDescent="0.35">
      <c r="A14253" s="86">
        <v>46171</v>
      </c>
      <c r="B14253" s="87">
        <v>0.5</v>
      </c>
      <c r="C14253">
        <v>3.1530000000000005E-5</v>
      </c>
    </row>
    <row r="14254" spans="1:3" x14ac:dyDescent="0.35">
      <c r="A14254" s="86">
        <v>46171</v>
      </c>
      <c r="B14254" s="87">
        <v>0.51041666666666663</v>
      </c>
      <c r="C14254">
        <v>3.2610000000000001E-5</v>
      </c>
    </row>
    <row r="14255" spans="1:3" x14ac:dyDescent="0.35">
      <c r="A14255" s="86">
        <v>46171</v>
      </c>
      <c r="B14255" s="87">
        <v>0.52083333333333337</v>
      </c>
      <c r="C14255">
        <v>3.3730000000000004E-5</v>
      </c>
    </row>
    <row r="14256" spans="1:3" x14ac:dyDescent="0.35">
      <c r="A14256" s="86">
        <v>46171</v>
      </c>
      <c r="B14256" s="87">
        <v>0.53125</v>
      </c>
      <c r="C14256">
        <v>3.4590000000000006E-5</v>
      </c>
    </row>
    <row r="14257" spans="1:3" x14ac:dyDescent="0.35">
      <c r="A14257" s="86">
        <v>46171</v>
      </c>
      <c r="B14257" s="87">
        <v>0.54166666666666663</v>
      </c>
      <c r="C14257">
        <v>3.4940000000000001E-5</v>
      </c>
    </row>
    <row r="14258" spans="1:3" x14ac:dyDescent="0.35">
      <c r="A14258" s="86">
        <v>46171</v>
      </c>
      <c r="B14258" s="87">
        <v>0.55208333333333337</v>
      </c>
      <c r="C14258">
        <v>3.455E-5</v>
      </c>
    </row>
    <row r="14259" spans="1:3" x14ac:dyDescent="0.35">
      <c r="A14259" s="86">
        <v>46171</v>
      </c>
      <c r="B14259" s="87">
        <v>0.5625</v>
      </c>
      <c r="C14259">
        <v>3.3599999999999997E-5</v>
      </c>
    </row>
    <row r="14260" spans="1:3" x14ac:dyDescent="0.35">
      <c r="A14260" s="86">
        <v>46171</v>
      </c>
      <c r="B14260" s="87">
        <v>0.57291666666666663</v>
      </c>
      <c r="C14260">
        <v>3.2329999999999997E-5</v>
      </c>
    </row>
    <row r="14261" spans="1:3" x14ac:dyDescent="0.35">
      <c r="A14261" s="86">
        <v>46171</v>
      </c>
      <c r="B14261" s="87">
        <v>0.58333333333333337</v>
      </c>
      <c r="C14261">
        <v>3.099E-5</v>
      </c>
    </row>
    <row r="14262" spans="1:3" x14ac:dyDescent="0.35">
      <c r="A14262" s="86">
        <v>46171</v>
      </c>
      <c r="B14262" s="87">
        <v>0.59375</v>
      </c>
      <c r="C14262">
        <v>2.9790000000000001E-5</v>
      </c>
    </row>
    <row r="14263" spans="1:3" x14ac:dyDescent="0.35">
      <c r="A14263" s="86">
        <v>46171</v>
      </c>
      <c r="B14263" s="87">
        <v>0.60416666666666663</v>
      </c>
      <c r="C14263">
        <v>2.8750000000000001E-5</v>
      </c>
    </row>
    <row r="14264" spans="1:3" x14ac:dyDescent="0.35">
      <c r="A14264" s="86">
        <v>46171</v>
      </c>
      <c r="B14264" s="87">
        <v>0.61458333333333337</v>
      </c>
      <c r="C14264">
        <v>2.7849999999999999E-5</v>
      </c>
    </row>
    <row r="14265" spans="1:3" x14ac:dyDescent="0.35">
      <c r="A14265" s="86">
        <v>46171</v>
      </c>
      <c r="B14265" s="87">
        <v>0.625</v>
      </c>
      <c r="C14265">
        <v>2.7060000000000002E-5</v>
      </c>
    </row>
    <row r="14266" spans="1:3" x14ac:dyDescent="0.35">
      <c r="A14266" s="86">
        <v>46171</v>
      </c>
      <c r="B14266" s="87">
        <v>0.63541666666666663</v>
      </c>
      <c r="C14266">
        <v>2.6339999999999999E-5</v>
      </c>
    </row>
    <row r="14267" spans="1:3" x14ac:dyDescent="0.35">
      <c r="A14267" s="86">
        <v>46171</v>
      </c>
      <c r="B14267" s="87">
        <v>0.64583333333333337</v>
      </c>
      <c r="C14267">
        <v>2.5739999999999998E-5</v>
      </c>
    </row>
    <row r="14268" spans="1:3" x14ac:dyDescent="0.35">
      <c r="A14268" s="86">
        <v>46171</v>
      </c>
      <c r="B14268" s="87">
        <v>0.65625</v>
      </c>
      <c r="C14268">
        <v>2.527E-5</v>
      </c>
    </row>
    <row r="14269" spans="1:3" x14ac:dyDescent="0.35">
      <c r="A14269" s="86">
        <v>46171</v>
      </c>
      <c r="B14269" s="87">
        <v>0.66666666666666663</v>
      </c>
      <c r="C14269">
        <v>2.491E-5</v>
      </c>
    </row>
    <row r="14270" spans="1:3" x14ac:dyDescent="0.35">
      <c r="A14270" s="86">
        <v>46171</v>
      </c>
      <c r="B14270" s="87">
        <v>0.67708333333333337</v>
      </c>
      <c r="C14270">
        <v>2.4660000000000001E-5</v>
      </c>
    </row>
    <row r="14271" spans="1:3" x14ac:dyDescent="0.35">
      <c r="A14271" s="86">
        <v>46171</v>
      </c>
      <c r="B14271" s="87">
        <v>0.6875</v>
      </c>
      <c r="C14271">
        <v>2.4580000000000002E-5</v>
      </c>
    </row>
    <row r="14272" spans="1:3" x14ac:dyDescent="0.35">
      <c r="A14272" s="86">
        <v>46171</v>
      </c>
      <c r="B14272" s="87">
        <v>0.69791666666666663</v>
      </c>
      <c r="C14272">
        <v>2.4660000000000001E-5</v>
      </c>
    </row>
    <row r="14273" spans="1:3" x14ac:dyDescent="0.35">
      <c r="A14273" s="86">
        <v>46171</v>
      </c>
      <c r="B14273" s="87">
        <v>0.70833333333333337</v>
      </c>
      <c r="C14273">
        <v>2.491E-5</v>
      </c>
    </row>
    <row r="14274" spans="1:3" x14ac:dyDescent="0.35">
      <c r="A14274" s="86">
        <v>46171</v>
      </c>
      <c r="B14274" s="87">
        <v>0.71875</v>
      </c>
      <c r="C14274">
        <v>2.531E-5</v>
      </c>
    </row>
    <row r="14275" spans="1:3" x14ac:dyDescent="0.35">
      <c r="A14275" s="86">
        <v>46171</v>
      </c>
      <c r="B14275" s="87">
        <v>0.72916666666666663</v>
      </c>
      <c r="C14275">
        <v>2.5899999999999999E-5</v>
      </c>
    </row>
    <row r="14276" spans="1:3" x14ac:dyDescent="0.35">
      <c r="A14276" s="86">
        <v>46171</v>
      </c>
      <c r="B14276" s="87">
        <v>0.73958333333333337</v>
      </c>
      <c r="C14276">
        <v>2.667E-5</v>
      </c>
    </row>
    <row r="14277" spans="1:3" x14ac:dyDescent="0.35">
      <c r="A14277" s="86">
        <v>46171</v>
      </c>
      <c r="B14277" s="87">
        <v>0.75</v>
      </c>
      <c r="C14277">
        <v>2.7589999999999998E-5</v>
      </c>
    </row>
    <row r="14278" spans="1:3" x14ac:dyDescent="0.35">
      <c r="A14278" s="86">
        <v>46171</v>
      </c>
      <c r="B14278" s="87">
        <v>0.76041666666666663</v>
      </c>
      <c r="C14278">
        <v>2.8670000000000002E-5</v>
      </c>
    </row>
    <row r="14279" spans="1:3" x14ac:dyDescent="0.35">
      <c r="A14279" s="86">
        <v>46171</v>
      </c>
      <c r="B14279" s="87">
        <v>0.77083333333333337</v>
      </c>
      <c r="C14279">
        <v>2.9899999999999998E-5</v>
      </c>
    </row>
    <row r="14280" spans="1:3" x14ac:dyDescent="0.35">
      <c r="A14280" s="86">
        <v>46171</v>
      </c>
      <c r="B14280" s="87">
        <v>0.78125</v>
      </c>
      <c r="C14280">
        <v>3.1229999999999997E-5</v>
      </c>
    </row>
    <row r="14281" spans="1:3" x14ac:dyDescent="0.35">
      <c r="A14281" s="86">
        <v>46171</v>
      </c>
      <c r="B14281" s="87">
        <v>0.79166666666666663</v>
      </c>
      <c r="C14281">
        <v>3.2610000000000001E-5</v>
      </c>
    </row>
    <row r="14282" spans="1:3" x14ac:dyDescent="0.35">
      <c r="A14282" s="86">
        <v>46171</v>
      </c>
      <c r="B14282" s="87">
        <v>0.80208333333333337</v>
      </c>
      <c r="C14282">
        <v>3.3989999999999998E-5</v>
      </c>
    </row>
    <row r="14283" spans="1:3" x14ac:dyDescent="0.35">
      <c r="A14283" s="86">
        <v>46171</v>
      </c>
      <c r="B14283" s="87">
        <v>0.8125</v>
      </c>
      <c r="C14283">
        <v>3.5249999999999996E-5</v>
      </c>
    </row>
    <row r="14284" spans="1:3" x14ac:dyDescent="0.35">
      <c r="A14284" s="86">
        <v>46171</v>
      </c>
      <c r="B14284" s="87">
        <v>0.82291666666666663</v>
      </c>
      <c r="C14284">
        <v>3.6229999999999997E-5</v>
      </c>
    </row>
    <row r="14285" spans="1:3" x14ac:dyDescent="0.35">
      <c r="A14285" s="86">
        <v>46171</v>
      </c>
      <c r="B14285" s="87">
        <v>0.83333333333333337</v>
      </c>
      <c r="C14285">
        <v>3.6720000000000001E-5</v>
      </c>
    </row>
    <row r="14286" spans="1:3" x14ac:dyDescent="0.35">
      <c r="A14286" s="86">
        <v>46171</v>
      </c>
      <c r="B14286" s="87">
        <v>0.84375</v>
      </c>
      <c r="C14286">
        <v>3.667E-5</v>
      </c>
    </row>
    <row r="14287" spans="1:3" x14ac:dyDescent="0.35">
      <c r="A14287" s="86">
        <v>46171</v>
      </c>
      <c r="B14287" s="87">
        <v>0.85416666666666663</v>
      </c>
      <c r="C14287">
        <v>3.6229999999999997E-5</v>
      </c>
    </row>
    <row r="14288" spans="1:3" x14ac:dyDescent="0.35">
      <c r="A14288" s="86">
        <v>46171</v>
      </c>
      <c r="B14288" s="87">
        <v>0.86458333333333337</v>
      </c>
      <c r="C14288">
        <v>3.5580000000000002E-5</v>
      </c>
    </row>
    <row r="14289" spans="1:3" x14ac:dyDescent="0.35">
      <c r="A14289" s="86">
        <v>46171</v>
      </c>
      <c r="B14289" s="87">
        <v>0.875</v>
      </c>
      <c r="C14289">
        <v>3.4940000000000001E-5</v>
      </c>
    </row>
    <row r="14290" spans="1:3" x14ac:dyDescent="0.35">
      <c r="A14290" s="86">
        <v>46171</v>
      </c>
      <c r="B14290" s="87">
        <v>0.88541666666666663</v>
      </c>
      <c r="C14290">
        <v>3.4459999999999999E-5</v>
      </c>
    </row>
    <row r="14291" spans="1:3" x14ac:dyDescent="0.35">
      <c r="A14291" s="86">
        <v>46171</v>
      </c>
      <c r="B14291" s="87">
        <v>0.89583333333333337</v>
      </c>
      <c r="C14291">
        <v>3.4090000000000001E-5</v>
      </c>
    </row>
    <row r="14292" spans="1:3" x14ac:dyDescent="0.35">
      <c r="A14292" s="86">
        <v>46171</v>
      </c>
      <c r="B14292" s="87">
        <v>0.90625</v>
      </c>
      <c r="C14292">
        <v>3.375E-5</v>
      </c>
    </row>
    <row r="14293" spans="1:3" x14ac:dyDescent="0.35">
      <c r="A14293" s="86">
        <v>46171</v>
      </c>
      <c r="B14293" s="87">
        <v>0.91666666666666663</v>
      </c>
      <c r="C14293">
        <v>3.3319999999999999E-5</v>
      </c>
    </row>
    <row r="14294" spans="1:3" x14ac:dyDescent="0.35">
      <c r="A14294" s="86">
        <v>46171</v>
      </c>
      <c r="B14294" s="87">
        <v>0.92708333333333337</v>
      </c>
      <c r="C14294">
        <v>3.2700000000000002E-5</v>
      </c>
    </row>
    <row r="14295" spans="1:3" x14ac:dyDescent="0.35">
      <c r="A14295" s="86">
        <v>46171</v>
      </c>
      <c r="B14295" s="87">
        <v>0.9375</v>
      </c>
      <c r="C14295">
        <v>3.184E-5</v>
      </c>
    </row>
    <row r="14296" spans="1:3" x14ac:dyDescent="0.35">
      <c r="A14296" s="86">
        <v>46171</v>
      </c>
      <c r="B14296" s="87">
        <v>0.94791666666666663</v>
      </c>
      <c r="C14296">
        <v>3.0669999999999996E-5</v>
      </c>
    </row>
    <row r="14297" spans="1:3" x14ac:dyDescent="0.35">
      <c r="A14297" s="86">
        <v>46171</v>
      </c>
      <c r="B14297" s="87">
        <v>0.95833333333333337</v>
      </c>
      <c r="C14297">
        <v>2.921E-5</v>
      </c>
    </row>
    <row r="14298" spans="1:3" x14ac:dyDescent="0.35">
      <c r="A14298" s="86">
        <v>46171</v>
      </c>
      <c r="B14298" s="87">
        <v>0.96875</v>
      </c>
      <c r="C14298">
        <v>2.7380000000000002E-5</v>
      </c>
    </row>
    <row r="14299" spans="1:3" x14ac:dyDescent="0.35">
      <c r="A14299" s="86">
        <v>46171</v>
      </c>
      <c r="B14299" s="87">
        <v>0.97916666666666663</v>
      </c>
      <c r="C14299">
        <v>2.529E-5</v>
      </c>
    </row>
    <row r="14300" spans="1:3" x14ac:dyDescent="0.35">
      <c r="A14300" s="86">
        <v>46171</v>
      </c>
      <c r="B14300" s="87">
        <v>0.98958333333333337</v>
      </c>
      <c r="C14300">
        <v>2.3050000000000001E-5</v>
      </c>
    </row>
    <row r="14301" spans="1:3" x14ac:dyDescent="0.35">
      <c r="A14301" s="86">
        <v>46172</v>
      </c>
      <c r="B14301" s="87">
        <v>0</v>
      </c>
      <c r="C14301">
        <v>2.0769999999999999E-5</v>
      </c>
    </row>
    <row r="14302" spans="1:3" x14ac:dyDescent="0.35">
      <c r="A14302" s="86">
        <v>46172</v>
      </c>
      <c r="B14302" s="87">
        <v>1.0416666666666666E-2</v>
      </c>
      <c r="C14302">
        <v>1.927E-5</v>
      </c>
    </row>
    <row r="14303" spans="1:3" x14ac:dyDescent="0.35">
      <c r="A14303" s="86">
        <v>46172</v>
      </c>
      <c r="B14303" s="87">
        <v>2.0833333333333332E-2</v>
      </c>
      <c r="C14303">
        <v>1.8220000000000002E-5</v>
      </c>
    </row>
    <row r="14304" spans="1:3" x14ac:dyDescent="0.35">
      <c r="A14304" s="86">
        <v>46172</v>
      </c>
      <c r="B14304" s="87">
        <v>3.125E-2</v>
      </c>
      <c r="C14304">
        <v>1.732E-5</v>
      </c>
    </row>
    <row r="14305" spans="1:3" x14ac:dyDescent="0.35">
      <c r="A14305" s="86">
        <v>46172</v>
      </c>
      <c r="B14305" s="87">
        <v>4.1666666666666664E-2</v>
      </c>
      <c r="C14305">
        <v>1.6439999999999998E-5</v>
      </c>
    </row>
    <row r="14306" spans="1:3" x14ac:dyDescent="0.35">
      <c r="A14306" s="86">
        <v>46172</v>
      </c>
      <c r="B14306" s="87">
        <v>5.2083333333333336E-2</v>
      </c>
      <c r="C14306">
        <v>1.539E-5</v>
      </c>
    </row>
    <row r="14307" spans="1:3" x14ac:dyDescent="0.35">
      <c r="A14307" s="86">
        <v>46172</v>
      </c>
      <c r="B14307" s="87">
        <v>6.25E-2</v>
      </c>
      <c r="C14307">
        <v>1.429E-5</v>
      </c>
    </row>
    <row r="14308" spans="1:3" x14ac:dyDescent="0.35">
      <c r="A14308" s="86">
        <v>46172</v>
      </c>
      <c r="B14308" s="87">
        <v>7.2916666666666671E-2</v>
      </c>
      <c r="C14308">
        <v>1.322E-5</v>
      </c>
    </row>
    <row r="14309" spans="1:3" x14ac:dyDescent="0.35">
      <c r="A14309" s="86">
        <v>46172</v>
      </c>
      <c r="B14309" s="87">
        <v>8.3333333333333329E-2</v>
      </c>
      <c r="C14309">
        <v>1.2319999999999999E-5</v>
      </c>
    </row>
    <row r="14310" spans="1:3" x14ac:dyDescent="0.35">
      <c r="A14310" s="86">
        <v>46172</v>
      </c>
      <c r="B14310" s="87">
        <v>9.375E-2</v>
      </c>
      <c r="C14310">
        <v>1.17E-5</v>
      </c>
    </row>
    <row r="14311" spans="1:3" x14ac:dyDescent="0.35">
      <c r="A14311" s="86">
        <v>46172</v>
      </c>
      <c r="B14311" s="87">
        <v>0.10416666666666667</v>
      </c>
      <c r="C14311">
        <v>1.129E-5</v>
      </c>
    </row>
    <row r="14312" spans="1:3" x14ac:dyDescent="0.35">
      <c r="A14312" s="86">
        <v>46172</v>
      </c>
      <c r="B14312" s="87">
        <v>0.11458333333333333</v>
      </c>
      <c r="C14312">
        <v>1.1029999999999999E-5</v>
      </c>
    </row>
    <row r="14313" spans="1:3" x14ac:dyDescent="0.35">
      <c r="A14313" s="86">
        <v>46172</v>
      </c>
      <c r="B14313" s="87">
        <v>0.125</v>
      </c>
      <c r="C14313">
        <v>1.0900000000000001E-5</v>
      </c>
    </row>
    <row r="14314" spans="1:3" x14ac:dyDescent="0.35">
      <c r="A14314" s="86">
        <v>46172</v>
      </c>
      <c r="B14314" s="87">
        <v>0.13541666666666666</v>
      </c>
      <c r="C14314">
        <v>1.08E-5</v>
      </c>
    </row>
    <row r="14315" spans="1:3" x14ac:dyDescent="0.35">
      <c r="A14315" s="86">
        <v>46172</v>
      </c>
      <c r="B14315" s="87">
        <v>0.14583333333333334</v>
      </c>
      <c r="C14315">
        <v>1.0730000000000001E-5</v>
      </c>
    </row>
    <row r="14316" spans="1:3" x14ac:dyDescent="0.35">
      <c r="A14316" s="86">
        <v>46172</v>
      </c>
      <c r="B14316" s="87">
        <v>0.15625</v>
      </c>
      <c r="C14316">
        <v>1.0710000000000001E-5</v>
      </c>
    </row>
    <row r="14317" spans="1:3" x14ac:dyDescent="0.35">
      <c r="A14317" s="86">
        <v>46172</v>
      </c>
      <c r="B14317" s="87">
        <v>0.16666666666666666</v>
      </c>
      <c r="C14317">
        <v>1.0710000000000001E-5</v>
      </c>
    </row>
    <row r="14318" spans="1:3" x14ac:dyDescent="0.35">
      <c r="A14318" s="86">
        <v>46172</v>
      </c>
      <c r="B14318" s="87">
        <v>0.17708333333333334</v>
      </c>
      <c r="C14318">
        <v>1.0749999999999999E-5</v>
      </c>
    </row>
    <row r="14319" spans="1:3" x14ac:dyDescent="0.35">
      <c r="A14319" s="86">
        <v>46172</v>
      </c>
      <c r="B14319" s="87">
        <v>0.1875</v>
      </c>
      <c r="C14319">
        <v>1.081E-5</v>
      </c>
    </row>
    <row r="14320" spans="1:3" x14ac:dyDescent="0.35">
      <c r="A14320" s="86">
        <v>46172</v>
      </c>
      <c r="B14320" s="87">
        <v>0.19791666666666666</v>
      </c>
      <c r="C14320">
        <v>1.0880000000000001E-5</v>
      </c>
    </row>
    <row r="14321" spans="1:3" x14ac:dyDescent="0.35">
      <c r="A14321" s="86">
        <v>46172</v>
      </c>
      <c r="B14321" s="87">
        <v>0.20833333333333334</v>
      </c>
      <c r="C14321">
        <v>1.0900000000000001E-5</v>
      </c>
    </row>
    <row r="14322" spans="1:3" x14ac:dyDescent="0.35">
      <c r="A14322" s="86">
        <v>46172</v>
      </c>
      <c r="B14322" s="87">
        <v>0.21875</v>
      </c>
      <c r="C14322">
        <v>1.0900000000000001E-5</v>
      </c>
    </row>
    <row r="14323" spans="1:3" x14ac:dyDescent="0.35">
      <c r="A14323" s="86">
        <v>46172</v>
      </c>
      <c r="B14323" s="87">
        <v>0.22916666666666666</v>
      </c>
      <c r="C14323">
        <v>1.093E-5</v>
      </c>
    </row>
    <row r="14324" spans="1:3" x14ac:dyDescent="0.35">
      <c r="A14324" s="86">
        <v>46172</v>
      </c>
      <c r="B14324" s="87">
        <v>0.23958333333333334</v>
      </c>
      <c r="C14324">
        <v>1.1070000000000001E-5</v>
      </c>
    </row>
    <row r="14325" spans="1:3" x14ac:dyDescent="0.35">
      <c r="A14325" s="86">
        <v>46172</v>
      </c>
      <c r="B14325" s="87">
        <v>0.25</v>
      </c>
      <c r="C14325">
        <v>1.1440000000000001E-5</v>
      </c>
    </row>
    <row r="14326" spans="1:3" x14ac:dyDescent="0.35">
      <c r="A14326" s="86">
        <v>46172</v>
      </c>
      <c r="B14326" s="87">
        <v>0.26041666666666669</v>
      </c>
      <c r="C14326">
        <v>1.206E-5</v>
      </c>
    </row>
    <row r="14327" spans="1:3" x14ac:dyDescent="0.35">
      <c r="A14327" s="86">
        <v>46172</v>
      </c>
      <c r="B14327" s="87">
        <v>0.27083333333333331</v>
      </c>
      <c r="C14327">
        <v>1.296E-5</v>
      </c>
    </row>
    <row r="14328" spans="1:3" x14ac:dyDescent="0.35">
      <c r="A14328" s="86">
        <v>46172</v>
      </c>
      <c r="B14328" s="87">
        <v>0.28125</v>
      </c>
      <c r="C14328">
        <v>1.412E-5</v>
      </c>
    </row>
    <row r="14329" spans="1:3" x14ac:dyDescent="0.35">
      <c r="A14329" s="86">
        <v>46172</v>
      </c>
      <c r="B14329" s="87">
        <v>0.29166666666666669</v>
      </c>
      <c r="C14329">
        <v>1.5530000000000002E-5</v>
      </c>
    </row>
    <row r="14330" spans="1:3" x14ac:dyDescent="0.35">
      <c r="A14330" s="86">
        <v>46172</v>
      </c>
      <c r="B14330" s="87">
        <v>0.30208333333333331</v>
      </c>
      <c r="C14330">
        <v>1.7160000000000002E-5</v>
      </c>
    </row>
    <row r="14331" spans="1:3" x14ac:dyDescent="0.35">
      <c r="A14331" s="86">
        <v>46172</v>
      </c>
      <c r="B14331" s="87">
        <v>0.3125</v>
      </c>
      <c r="C14331">
        <v>1.8989999999999999E-5</v>
      </c>
    </row>
    <row r="14332" spans="1:3" x14ac:dyDescent="0.35">
      <c r="A14332" s="86">
        <v>46172</v>
      </c>
      <c r="B14332" s="87">
        <v>0.32291666666666669</v>
      </c>
      <c r="C14332">
        <v>2.09E-5</v>
      </c>
    </row>
    <row r="14333" spans="1:3" x14ac:dyDescent="0.35">
      <c r="A14333" s="86">
        <v>46172</v>
      </c>
      <c r="B14333" s="87">
        <v>0.33333333333333331</v>
      </c>
      <c r="C14333">
        <v>2.285E-5</v>
      </c>
    </row>
    <row r="14334" spans="1:3" x14ac:dyDescent="0.35">
      <c r="A14334" s="86">
        <v>46172</v>
      </c>
      <c r="B14334" s="87">
        <v>0.34375</v>
      </c>
      <c r="C14334">
        <v>2.48E-5</v>
      </c>
    </row>
    <row r="14335" spans="1:3" x14ac:dyDescent="0.35">
      <c r="A14335" s="86">
        <v>46172</v>
      </c>
      <c r="B14335" s="87">
        <v>0.35416666666666669</v>
      </c>
      <c r="C14335">
        <v>2.6689999999999997E-5</v>
      </c>
    </row>
    <row r="14336" spans="1:3" x14ac:dyDescent="0.35">
      <c r="A14336" s="86">
        <v>46172</v>
      </c>
      <c r="B14336" s="87">
        <v>0.36458333333333331</v>
      </c>
      <c r="C14336">
        <v>2.849E-5</v>
      </c>
    </row>
    <row r="14337" spans="1:3" x14ac:dyDescent="0.35">
      <c r="A14337" s="86">
        <v>46172</v>
      </c>
      <c r="B14337" s="87">
        <v>0.375</v>
      </c>
      <c r="C14337">
        <v>3.0190000000000001E-5</v>
      </c>
    </row>
    <row r="14338" spans="1:3" x14ac:dyDescent="0.35">
      <c r="A14338" s="86">
        <v>46172</v>
      </c>
      <c r="B14338" s="87">
        <v>0.38541666666666669</v>
      </c>
      <c r="C14338">
        <v>3.171E-5</v>
      </c>
    </row>
    <row r="14339" spans="1:3" x14ac:dyDescent="0.35">
      <c r="A14339" s="86">
        <v>46172</v>
      </c>
      <c r="B14339" s="87">
        <v>0.39583333333333331</v>
      </c>
      <c r="C14339">
        <v>3.3040000000000002E-5</v>
      </c>
    </row>
    <row r="14340" spans="1:3" x14ac:dyDescent="0.35">
      <c r="A14340" s="86">
        <v>46172</v>
      </c>
      <c r="B14340" s="87">
        <v>0.40625</v>
      </c>
      <c r="C14340">
        <v>3.4099999999999995E-5</v>
      </c>
    </row>
    <row r="14341" spans="1:3" x14ac:dyDescent="0.35">
      <c r="A14341" s="86">
        <v>46172</v>
      </c>
      <c r="B14341" s="87">
        <v>0.41666666666666669</v>
      </c>
      <c r="C14341">
        <v>3.4829999999999997E-5</v>
      </c>
    </row>
    <row r="14342" spans="1:3" x14ac:dyDescent="0.35">
      <c r="A14342" s="86">
        <v>46172</v>
      </c>
      <c r="B14342" s="87">
        <v>0.42708333333333331</v>
      </c>
      <c r="C14342">
        <v>3.5209999999999997E-5</v>
      </c>
    </row>
    <row r="14343" spans="1:3" x14ac:dyDescent="0.35">
      <c r="A14343" s="86">
        <v>46172</v>
      </c>
      <c r="B14343" s="87">
        <v>0.4375</v>
      </c>
      <c r="C14343">
        <v>3.5340000000000004E-5</v>
      </c>
    </row>
    <row r="14344" spans="1:3" x14ac:dyDescent="0.35">
      <c r="A14344" s="86">
        <v>46172</v>
      </c>
      <c r="B14344" s="87">
        <v>0.44791666666666669</v>
      </c>
      <c r="C14344">
        <v>3.54E-5</v>
      </c>
    </row>
    <row r="14345" spans="1:3" x14ac:dyDescent="0.35">
      <c r="A14345" s="86">
        <v>46172</v>
      </c>
      <c r="B14345" s="87">
        <v>0.45833333333333331</v>
      </c>
      <c r="C14345">
        <v>3.553E-5</v>
      </c>
    </row>
    <row r="14346" spans="1:3" x14ac:dyDescent="0.35">
      <c r="A14346" s="86">
        <v>46172</v>
      </c>
      <c r="B14346" s="87">
        <v>0.46875</v>
      </c>
      <c r="C14346">
        <v>3.5860000000000006E-5</v>
      </c>
    </row>
    <row r="14347" spans="1:3" x14ac:dyDescent="0.35">
      <c r="A14347" s="86">
        <v>46172</v>
      </c>
      <c r="B14347" s="87">
        <v>0.47916666666666669</v>
      </c>
      <c r="C14347">
        <v>3.6350000000000003E-5</v>
      </c>
    </row>
    <row r="14348" spans="1:3" x14ac:dyDescent="0.35">
      <c r="A14348" s="86">
        <v>46172</v>
      </c>
      <c r="B14348" s="87">
        <v>0.48958333333333331</v>
      </c>
      <c r="C14348">
        <v>3.6990000000000003E-5</v>
      </c>
    </row>
    <row r="14349" spans="1:3" x14ac:dyDescent="0.35">
      <c r="A14349" s="86">
        <v>46172</v>
      </c>
      <c r="B14349" s="87">
        <v>0.5</v>
      </c>
      <c r="C14349">
        <v>3.7679999999999998E-5</v>
      </c>
    </row>
    <row r="14350" spans="1:3" x14ac:dyDescent="0.35">
      <c r="A14350" s="86">
        <v>46172</v>
      </c>
      <c r="B14350" s="87">
        <v>0.51041666666666663</v>
      </c>
      <c r="C14350">
        <v>3.841E-5</v>
      </c>
    </row>
    <row r="14351" spans="1:3" x14ac:dyDescent="0.35">
      <c r="A14351" s="86">
        <v>46172</v>
      </c>
      <c r="B14351" s="87">
        <v>0.52083333333333337</v>
      </c>
      <c r="C14351">
        <v>3.9030000000000004E-5</v>
      </c>
    </row>
    <row r="14352" spans="1:3" x14ac:dyDescent="0.35">
      <c r="A14352" s="86">
        <v>46172</v>
      </c>
      <c r="B14352" s="87">
        <v>0.53125</v>
      </c>
      <c r="C14352">
        <v>3.9419999999999999E-5</v>
      </c>
    </row>
    <row r="14353" spans="1:3" x14ac:dyDescent="0.35">
      <c r="A14353" s="86">
        <v>46172</v>
      </c>
      <c r="B14353" s="87">
        <v>0.54166666666666663</v>
      </c>
      <c r="C14353">
        <v>3.9460000000000005E-5</v>
      </c>
    </row>
    <row r="14354" spans="1:3" x14ac:dyDescent="0.35">
      <c r="A14354" s="86">
        <v>46172</v>
      </c>
      <c r="B14354" s="87">
        <v>0.55208333333333337</v>
      </c>
      <c r="C14354">
        <v>3.9070000000000004E-5</v>
      </c>
    </row>
    <row r="14355" spans="1:3" x14ac:dyDescent="0.35">
      <c r="A14355" s="86">
        <v>46172</v>
      </c>
      <c r="B14355" s="87">
        <v>0.5625</v>
      </c>
      <c r="C14355">
        <v>3.8350000000000004E-5</v>
      </c>
    </row>
    <row r="14356" spans="1:3" x14ac:dyDescent="0.35">
      <c r="A14356" s="86">
        <v>46172</v>
      </c>
      <c r="B14356" s="87">
        <v>0.57291666666666663</v>
      </c>
      <c r="C14356">
        <v>3.7359999999999995E-5</v>
      </c>
    </row>
    <row r="14357" spans="1:3" x14ac:dyDescent="0.35">
      <c r="A14357" s="86">
        <v>46172</v>
      </c>
      <c r="B14357" s="87">
        <v>0.58333333333333337</v>
      </c>
      <c r="C14357">
        <v>3.6260000000000002E-5</v>
      </c>
    </row>
    <row r="14358" spans="1:3" x14ac:dyDescent="0.35">
      <c r="A14358" s="86">
        <v>46172</v>
      </c>
      <c r="B14358" s="87">
        <v>0.59375</v>
      </c>
      <c r="C14358">
        <v>3.5130000000000004E-5</v>
      </c>
    </row>
    <row r="14359" spans="1:3" x14ac:dyDescent="0.35">
      <c r="A14359" s="86">
        <v>46172</v>
      </c>
      <c r="B14359" s="87">
        <v>0.60416666666666663</v>
      </c>
      <c r="C14359">
        <v>3.4099999999999995E-5</v>
      </c>
    </row>
    <row r="14360" spans="1:3" x14ac:dyDescent="0.35">
      <c r="A14360" s="86">
        <v>46172</v>
      </c>
      <c r="B14360" s="87">
        <v>0.61458333333333337</v>
      </c>
      <c r="C14360">
        <v>3.3169999999999996E-5</v>
      </c>
    </row>
    <row r="14361" spans="1:3" x14ac:dyDescent="0.35">
      <c r="A14361" s="86">
        <v>46172</v>
      </c>
      <c r="B14361" s="87">
        <v>0.625</v>
      </c>
      <c r="C14361">
        <v>3.2509999999999999E-5</v>
      </c>
    </row>
    <row r="14362" spans="1:3" x14ac:dyDescent="0.35">
      <c r="A14362" s="86">
        <v>46172</v>
      </c>
      <c r="B14362" s="87">
        <v>0.63541666666666663</v>
      </c>
      <c r="C14362">
        <v>3.2099999999999994E-5</v>
      </c>
    </row>
    <row r="14363" spans="1:3" x14ac:dyDescent="0.35">
      <c r="A14363" s="86">
        <v>46172</v>
      </c>
      <c r="B14363" s="87">
        <v>0.64583333333333337</v>
      </c>
      <c r="C14363">
        <v>3.188E-5</v>
      </c>
    </row>
    <row r="14364" spans="1:3" x14ac:dyDescent="0.35">
      <c r="A14364" s="86">
        <v>46172</v>
      </c>
      <c r="B14364" s="87">
        <v>0.65625</v>
      </c>
      <c r="C14364">
        <v>3.1749999999999999E-5</v>
      </c>
    </row>
    <row r="14365" spans="1:3" x14ac:dyDescent="0.35">
      <c r="A14365" s="86">
        <v>46172</v>
      </c>
      <c r="B14365" s="87">
        <v>0.66666666666666663</v>
      </c>
      <c r="C14365">
        <v>3.1609999999999997E-5</v>
      </c>
    </row>
    <row r="14366" spans="1:3" x14ac:dyDescent="0.35">
      <c r="A14366" s="86">
        <v>46172</v>
      </c>
      <c r="B14366" s="87">
        <v>0.67708333333333337</v>
      </c>
      <c r="C14366">
        <v>3.137E-5</v>
      </c>
    </row>
    <row r="14367" spans="1:3" x14ac:dyDescent="0.35">
      <c r="A14367" s="86">
        <v>46172</v>
      </c>
      <c r="B14367" s="87">
        <v>0.6875</v>
      </c>
      <c r="C14367">
        <v>3.1109999999999999E-5</v>
      </c>
    </row>
    <row r="14368" spans="1:3" x14ac:dyDescent="0.35">
      <c r="A14368" s="86">
        <v>46172</v>
      </c>
      <c r="B14368" s="87">
        <v>0.69791666666666663</v>
      </c>
      <c r="C14368">
        <v>3.0920000000000002E-5</v>
      </c>
    </row>
    <row r="14369" spans="1:3" x14ac:dyDescent="0.35">
      <c r="A14369" s="86">
        <v>46172</v>
      </c>
      <c r="B14369" s="87">
        <v>0.70833333333333337</v>
      </c>
      <c r="C14369">
        <v>3.0899999999999999E-5</v>
      </c>
    </row>
    <row r="14370" spans="1:3" x14ac:dyDescent="0.35">
      <c r="A14370" s="86">
        <v>46172</v>
      </c>
      <c r="B14370" s="87">
        <v>0.71875</v>
      </c>
      <c r="C14370">
        <v>3.1090000000000002E-5</v>
      </c>
    </row>
    <row r="14371" spans="1:3" x14ac:dyDescent="0.35">
      <c r="A14371" s="86">
        <v>46172</v>
      </c>
      <c r="B14371" s="87">
        <v>0.72916666666666663</v>
      </c>
      <c r="C14371">
        <v>3.1519999999999996E-5</v>
      </c>
    </row>
    <row r="14372" spans="1:3" x14ac:dyDescent="0.35">
      <c r="A14372" s="86">
        <v>46172</v>
      </c>
      <c r="B14372" s="87">
        <v>0.73958333333333337</v>
      </c>
      <c r="C14372">
        <v>3.218E-5</v>
      </c>
    </row>
    <row r="14373" spans="1:3" x14ac:dyDescent="0.35">
      <c r="A14373" s="86">
        <v>46172</v>
      </c>
      <c r="B14373" s="87">
        <v>0.75</v>
      </c>
      <c r="C14373">
        <v>3.3040000000000002E-5</v>
      </c>
    </row>
    <row r="14374" spans="1:3" x14ac:dyDescent="0.35">
      <c r="A14374" s="86">
        <v>46172</v>
      </c>
      <c r="B14374" s="87">
        <v>0.76041666666666663</v>
      </c>
      <c r="C14374">
        <v>3.4070000000000004E-5</v>
      </c>
    </row>
    <row r="14375" spans="1:3" x14ac:dyDescent="0.35">
      <c r="A14375" s="86">
        <v>46172</v>
      </c>
      <c r="B14375" s="87">
        <v>0.77083333333333337</v>
      </c>
      <c r="C14375">
        <v>3.519E-5</v>
      </c>
    </row>
    <row r="14376" spans="1:3" x14ac:dyDescent="0.35">
      <c r="A14376" s="86">
        <v>46172</v>
      </c>
      <c r="B14376" s="87">
        <v>0.78125</v>
      </c>
      <c r="C14376">
        <v>3.6300000000000001E-5</v>
      </c>
    </row>
    <row r="14377" spans="1:3" x14ac:dyDescent="0.35">
      <c r="A14377" s="86">
        <v>46172</v>
      </c>
      <c r="B14377" s="87">
        <v>0.79166666666666663</v>
      </c>
      <c r="C14377">
        <v>3.7330000000000003E-5</v>
      </c>
    </row>
    <row r="14378" spans="1:3" x14ac:dyDescent="0.35">
      <c r="A14378" s="86">
        <v>46172</v>
      </c>
      <c r="B14378" s="87">
        <v>0.80208333333333337</v>
      </c>
      <c r="C14378">
        <v>3.8150000000000006E-5</v>
      </c>
    </row>
    <row r="14379" spans="1:3" x14ac:dyDescent="0.35">
      <c r="A14379" s="86">
        <v>46172</v>
      </c>
      <c r="B14379" s="87">
        <v>0.8125</v>
      </c>
      <c r="C14379">
        <v>3.8730000000000004E-5</v>
      </c>
    </row>
    <row r="14380" spans="1:3" x14ac:dyDescent="0.35">
      <c r="A14380" s="86">
        <v>46172</v>
      </c>
      <c r="B14380" s="87">
        <v>0.82291666666666663</v>
      </c>
      <c r="C14380">
        <v>3.9010000000000001E-5</v>
      </c>
    </row>
    <row r="14381" spans="1:3" x14ac:dyDescent="0.35">
      <c r="A14381" s="86">
        <v>46172</v>
      </c>
      <c r="B14381" s="87">
        <v>0.83333333333333337</v>
      </c>
      <c r="C14381">
        <v>3.892E-5</v>
      </c>
    </row>
    <row r="14382" spans="1:3" x14ac:dyDescent="0.35">
      <c r="A14382" s="86">
        <v>46172</v>
      </c>
      <c r="B14382" s="87">
        <v>0.84375</v>
      </c>
      <c r="C14382">
        <v>3.8469999999999996E-5</v>
      </c>
    </row>
    <row r="14383" spans="1:3" x14ac:dyDescent="0.35">
      <c r="A14383" s="86">
        <v>46172</v>
      </c>
      <c r="B14383" s="87">
        <v>0.85416666666666663</v>
      </c>
      <c r="C14383">
        <v>3.7699999999999995E-5</v>
      </c>
    </row>
    <row r="14384" spans="1:3" x14ac:dyDescent="0.35">
      <c r="A14384" s="86">
        <v>46172</v>
      </c>
      <c r="B14384" s="87">
        <v>0.86458333333333337</v>
      </c>
      <c r="C14384">
        <v>3.6690000000000003E-5</v>
      </c>
    </row>
    <row r="14385" spans="1:3" x14ac:dyDescent="0.35">
      <c r="A14385" s="86">
        <v>46172</v>
      </c>
      <c r="B14385" s="87">
        <v>0.875</v>
      </c>
      <c r="C14385">
        <v>3.553E-5</v>
      </c>
    </row>
    <row r="14386" spans="1:3" x14ac:dyDescent="0.35">
      <c r="A14386" s="86">
        <v>46172</v>
      </c>
      <c r="B14386" s="87">
        <v>0.88541666666666663</v>
      </c>
      <c r="C14386">
        <v>3.4350000000000001E-5</v>
      </c>
    </row>
    <row r="14387" spans="1:3" x14ac:dyDescent="0.35">
      <c r="A14387" s="86">
        <v>46172</v>
      </c>
      <c r="B14387" s="87">
        <v>0.89583333333333337</v>
      </c>
      <c r="C14387">
        <v>3.328E-5</v>
      </c>
    </row>
    <row r="14388" spans="1:3" x14ac:dyDescent="0.35">
      <c r="A14388" s="86">
        <v>46172</v>
      </c>
      <c r="B14388" s="87">
        <v>0.90625</v>
      </c>
      <c r="C14388">
        <v>3.2419999999999998E-5</v>
      </c>
    </row>
    <row r="14389" spans="1:3" x14ac:dyDescent="0.35">
      <c r="A14389" s="86">
        <v>46172</v>
      </c>
      <c r="B14389" s="87">
        <v>0.91666666666666663</v>
      </c>
      <c r="C14389">
        <v>3.1970000000000001E-5</v>
      </c>
    </row>
    <row r="14390" spans="1:3" x14ac:dyDescent="0.35">
      <c r="A14390" s="86">
        <v>46172</v>
      </c>
      <c r="B14390" s="87">
        <v>0.92708333333333337</v>
      </c>
      <c r="C14390">
        <v>3.1949999999999997E-5</v>
      </c>
    </row>
    <row r="14391" spans="1:3" x14ac:dyDescent="0.35">
      <c r="A14391" s="86">
        <v>46172</v>
      </c>
      <c r="B14391" s="87">
        <v>0.9375</v>
      </c>
      <c r="C14391">
        <v>3.2099999999999994E-5</v>
      </c>
    </row>
    <row r="14392" spans="1:3" x14ac:dyDescent="0.35">
      <c r="A14392" s="86">
        <v>46172</v>
      </c>
      <c r="B14392" s="87">
        <v>0.94791666666666663</v>
      </c>
      <c r="C14392">
        <v>3.205E-5</v>
      </c>
    </row>
    <row r="14393" spans="1:3" x14ac:dyDescent="0.35">
      <c r="A14393" s="86">
        <v>46172</v>
      </c>
      <c r="B14393" s="87">
        <v>0.95833333333333337</v>
      </c>
      <c r="C14393">
        <v>3.1440000000000004E-5</v>
      </c>
    </row>
    <row r="14394" spans="1:3" x14ac:dyDescent="0.35">
      <c r="A14394" s="86">
        <v>46172</v>
      </c>
      <c r="B14394" s="87">
        <v>0.96875</v>
      </c>
      <c r="C14394">
        <v>2.9989999999999999E-5</v>
      </c>
    </row>
    <row r="14395" spans="1:3" x14ac:dyDescent="0.35">
      <c r="A14395" s="86">
        <v>46172</v>
      </c>
      <c r="B14395" s="87">
        <v>0.97916666666666663</v>
      </c>
      <c r="C14395">
        <v>2.796E-5</v>
      </c>
    </row>
    <row r="14396" spans="1:3" x14ac:dyDescent="0.35">
      <c r="A14396" s="86">
        <v>46172</v>
      </c>
      <c r="B14396" s="87">
        <v>0.98958333333333337</v>
      </c>
      <c r="C14396">
        <v>2.5639999999999998E-5</v>
      </c>
    </row>
    <row r="14397" spans="1:3" x14ac:dyDescent="0.35">
      <c r="A14397" s="86">
        <v>46173</v>
      </c>
      <c r="B14397" s="87">
        <v>0</v>
      </c>
      <c r="C14397">
        <v>2.3390000000000001E-5</v>
      </c>
    </row>
    <row r="14398" spans="1:3" x14ac:dyDescent="0.35">
      <c r="A14398" s="86">
        <v>46173</v>
      </c>
      <c r="B14398" s="87">
        <v>1.0416666666666666E-2</v>
      </c>
      <c r="C14398">
        <v>2.1420000000000002E-5</v>
      </c>
    </row>
    <row r="14399" spans="1:3" x14ac:dyDescent="0.35">
      <c r="A14399" s="86">
        <v>46173</v>
      </c>
      <c r="B14399" s="87">
        <v>2.0833333333333332E-2</v>
      </c>
      <c r="C14399">
        <v>1.9789999999999999E-5</v>
      </c>
    </row>
    <row r="14400" spans="1:3" x14ac:dyDescent="0.35">
      <c r="A14400" s="86">
        <v>46173</v>
      </c>
      <c r="B14400" s="87">
        <v>3.125E-2</v>
      </c>
      <c r="C14400">
        <v>1.838E-5</v>
      </c>
    </row>
    <row r="14401" spans="1:3" x14ac:dyDescent="0.35">
      <c r="A14401" s="86">
        <v>46173</v>
      </c>
      <c r="B14401" s="87">
        <v>4.1666666666666664E-2</v>
      </c>
      <c r="C14401">
        <v>1.7090000000000001E-5</v>
      </c>
    </row>
    <row r="14402" spans="1:3" x14ac:dyDescent="0.35">
      <c r="A14402" s="86">
        <v>46173</v>
      </c>
      <c r="B14402" s="87">
        <v>5.2083333333333336E-2</v>
      </c>
      <c r="C14402">
        <v>1.5849999999999999E-5</v>
      </c>
    </row>
    <row r="14403" spans="1:3" x14ac:dyDescent="0.35">
      <c r="A14403" s="86">
        <v>46173</v>
      </c>
      <c r="B14403" s="87">
        <v>6.25E-2</v>
      </c>
      <c r="C14403">
        <v>1.47E-5</v>
      </c>
    </row>
    <row r="14404" spans="1:3" x14ac:dyDescent="0.35">
      <c r="A14404" s="86">
        <v>46173</v>
      </c>
      <c r="B14404" s="87">
        <v>7.2916666666666671E-2</v>
      </c>
      <c r="C14404">
        <v>1.367E-5</v>
      </c>
    </row>
    <row r="14405" spans="1:3" x14ac:dyDescent="0.35">
      <c r="A14405" s="86">
        <v>46173</v>
      </c>
      <c r="B14405" s="87">
        <v>8.3333333333333329E-2</v>
      </c>
      <c r="C14405">
        <v>1.2819999999999999E-5</v>
      </c>
    </row>
    <row r="14406" spans="1:3" x14ac:dyDescent="0.35">
      <c r="A14406" s="86">
        <v>46173</v>
      </c>
      <c r="B14406" s="87">
        <v>9.375E-2</v>
      </c>
      <c r="C14406">
        <v>1.219E-5</v>
      </c>
    </row>
    <row r="14407" spans="1:3" x14ac:dyDescent="0.35">
      <c r="A14407" s="86">
        <v>46173</v>
      </c>
      <c r="B14407" s="87">
        <v>0.10416666666666667</v>
      </c>
      <c r="C14407">
        <v>1.1759999999999999E-5</v>
      </c>
    </row>
    <row r="14408" spans="1:3" x14ac:dyDescent="0.35">
      <c r="A14408" s="86">
        <v>46173</v>
      </c>
      <c r="B14408" s="87">
        <v>0.11458333333333333</v>
      </c>
      <c r="C14408">
        <v>1.145E-5</v>
      </c>
    </row>
    <row r="14409" spans="1:3" x14ac:dyDescent="0.35">
      <c r="A14409" s="86">
        <v>46173</v>
      </c>
      <c r="B14409" s="87">
        <v>0.125</v>
      </c>
      <c r="C14409">
        <v>1.1209999999999999E-5</v>
      </c>
    </row>
    <row r="14410" spans="1:3" x14ac:dyDescent="0.35">
      <c r="A14410" s="86">
        <v>46173</v>
      </c>
      <c r="B14410" s="87">
        <v>0.13541666666666666</v>
      </c>
      <c r="C14410">
        <v>1.102E-5</v>
      </c>
    </row>
    <row r="14411" spans="1:3" x14ac:dyDescent="0.35">
      <c r="A14411" s="86">
        <v>46173</v>
      </c>
      <c r="B14411" s="87">
        <v>0.14583333333333334</v>
      </c>
      <c r="C14411">
        <v>1.0869999999999999E-5</v>
      </c>
    </row>
    <row r="14412" spans="1:3" x14ac:dyDescent="0.35">
      <c r="A14412" s="86">
        <v>46173</v>
      </c>
      <c r="B14412" s="87">
        <v>0.15625</v>
      </c>
      <c r="C14412">
        <v>1.0739999999999999E-5</v>
      </c>
    </row>
    <row r="14413" spans="1:3" x14ac:dyDescent="0.35">
      <c r="A14413" s="86">
        <v>46173</v>
      </c>
      <c r="B14413" s="87">
        <v>0.16666666666666666</v>
      </c>
      <c r="C14413">
        <v>1.0680000000000001E-5</v>
      </c>
    </row>
    <row r="14414" spans="1:3" x14ac:dyDescent="0.35">
      <c r="A14414" s="86">
        <v>46173</v>
      </c>
      <c r="B14414" s="87">
        <v>0.17708333333333334</v>
      </c>
      <c r="C14414">
        <v>1.0680000000000001E-5</v>
      </c>
    </row>
    <row r="14415" spans="1:3" x14ac:dyDescent="0.35">
      <c r="A14415" s="86">
        <v>46173</v>
      </c>
      <c r="B14415" s="87">
        <v>0.1875</v>
      </c>
      <c r="C14415">
        <v>1.0689999999999999E-5</v>
      </c>
    </row>
    <row r="14416" spans="1:3" x14ac:dyDescent="0.35">
      <c r="A14416" s="86">
        <v>46173</v>
      </c>
      <c r="B14416" s="87">
        <v>0.19791666666666666</v>
      </c>
      <c r="C14416">
        <v>1.0720000000000001E-5</v>
      </c>
    </row>
    <row r="14417" spans="1:3" x14ac:dyDescent="0.35">
      <c r="A14417" s="86">
        <v>46173</v>
      </c>
      <c r="B14417" s="87">
        <v>0.20833333333333334</v>
      </c>
      <c r="C14417">
        <v>1.0680000000000001E-5</v>
      </c>
    </row>
    <row r="14418" spans="1:3" x14ac:dyDescent="0.35">
      <c r="A14418" s="86">
        <v>46173</v>
      </c>
      <c r="B14418" s="87">
        <v>0.21875</v>
      </c>
      <c r="C14418">
        <v>1.059E-5</v>
      </c>
    </row>
    <row r="14419" spans="1:3" x14ac:dyDescent="0.35">
      <c r="A14419" s="86">
        <v>46173</v>
      </c>
      <c r="B14419" s="87">
        <v>0.22916666666666666</v>
      </c>
      <c r="C14419">
        <v>1.046E-5</v>
      </c>
    </row>
    <row r="14420" spans="1:3" x14ac:dyDescent="0.35">
      <c r="A14420" s="86">
        <v>46173</v>
      </c>
      <c r="B14420" s="87">
        <v>0.23958333333333334</v>
      </c>
      <c r="C14420">
        <v>1.0349999999999999E-5</v>
      </c>
    </row>
    <row r="14421" spans="1:3" x14ac:dyDescent="0.35">
      <c r="A14421" s="86">
        <v>46173</v>
      </c>
      <c r="B14421" s="87">
        <v>0.25</v>
      </c>
      <c r="C14421">
        <v>1.0340000000000001E-5</v>
      </c>
    </row>
    <row r="14422" spans="1:3" x14ac:dyDescent="0.35">
      <c r="A14422" s="86">
        <v>46173</v>
      </c>
      <c r="B14422" s="87">
        <v>0.26041666666666669</v>
      </c>
      <c r="C14422">
        <v>1.042E-5</v>
      </c>
    </row>
    <row r="14423" spans="1:3" x14ac:dyDescent="0.35">
      <c r="A14423" s="86">
        <v>46173</v>
      </c>
      <c r="B14423" s="87">
        <v>0.27083333333333331</v>
      </c>
      <c r="C14423">
        <v>1.065E-5</v>
      </c>
    </row>
    <row r="14424" spans="1:3" x14ac:dyDescent="0.35">
      <c r="A14424" s="86">
        <v>46173</v>
      </c>
      <c r="B14424" s="87">
        <v>0.28125</v>
      </c>
      <c r="C14424">
        <v>1.111E-5</v>
      </c>
    </row>
    <row r="14425" spans="1:3" x14ac:dyDescent="0.35">
      <c r="A14425" s="86">
        <v>46173</v>
      </c>
      <c r="B14425" s="87">
        <v>0.29166666666666669</v>
      </c>
      <c r="C14425">
        <v>1.1749999999999999E-5</v>
      </c>
    </row>
    <row r="14426" spans="1:3" x14ac:dyDescent="0.35">
      <c r="A14426" s="86">
        <v>46173</v>
      </c>
      <c r="B14426" s="87">
        <v>0.30208333333333331</v>
      </c>
      <c r="C14426">
        <v>1.2659999999999999E-5</v>
      </c>
    </row>
    <row r="14427" spans="1:3" x14ac:dyDescent="0.35">
      <c r="A14427" s="86">
        <v>46173</v>
      </c>
      <c r="B14427" s="87">
        <v>0.3125</v>
      </c>
      <c r="C14427">
        <v>1.3889999999999999E-5</v>
      </c>
    </row>
    <row r="14428" spans="1:3" x14ac:dyDescent="0.35">
      <c r="A14428" s="86">
        <v>46173</v>
      </c>
      <c r="B14428" s="87">
        <v>0.32291666666666669</v>
      </c>
      <c r="C14428">
        <v>1.5469999999999999E-5</v>
      </c>
    </row>
    <row r="14429" spans="1:3" x14ac:dyDescent="0.35">
      <c r="A14429" s="86">
        <v>46173</v>
      </c>
      <c r="B14429" s="87">
        <v>0.33333333333333331</v>
      </c>
      <c r="C14429">
        <v>1.7450000000000001E-5</v>
      </c>
    </row>
    <row r="14430" spans="1:3" x14ac:dyDescent="0.35">
      <c r="A14430" s="86">
        <v>46173</v>
      </c>
      <c r="B14430" s="87">
        <v>0.34375</v>
      </c>
      <c r="C14430">
        <v>1.9879999999999999E-5</v>
      </c>
    </row>
    <row r="14431" spans="1:3" x14ac:dyDescent="0.35">
      <c r="A14431" s="86">
        <v>46173</v>
      </c>
      <c r="B14431" s="87">
        <v>0.35416666666666669</v>
      </c>
      <c r="C14431">
        <v>2.2589999999999999E-5</v>
      </c>
    </row>
    <row r="14432" spans="1:3" x14ac:dyDescent="0.35">
      <c r="A14432" s="86">
        <v>46173</v>
      </c>
      <c r="B14432" s="87">
        <v>0.36458333333333331</v>
      </c>
      <c r="C14432">
        <v>2.5450000000000002E-5</v>
      </c>
    </row>
    <row r="14433" spans="1:3" x14ac:dyDescent="0.35">
      <c r="A14433" s="86">
        <v>46173</v>
      </c>
      <c r="B14433" s="87">
        <v>0.375</v>
      </c>
      <c r="C14433">
        <v>2.83E-5</v>
      </c>
    </row>
    <row r="14434" spans="1:3" x14ac:dyDescent="0.35">
      <c r="A14434" s="86">
        <v>46173</v>
      </c>
      <c r="B14434" s="87">
        <v>0.38541666666666669</v>
      </c>
      <c r="C14434">
        <v>3.0970000000000003E-5</v>
      </c>
    </row>
    <row r="14435" spans="1:3" x14ac:dyDescent="0.35">
      <c r="A14435" s="86">
        <v>46173</v>
      </c>
      <c r="B14435" s="87">
        <v>0.39583333333333331</v>
      </c>
      <c r="C14435">
        <v>3.341E-5</v>
      </c>
    </row>
    <row r="14436" spans="1:3" x14ac:dyDescent="0.35">
      <c r="A14436" s="86">
        <v>46173</v>
      </c>
      <c r="B14436" s="87">
        <v>0.40625</v>
      </c>
      <c r="C14436">
        <v>3.5509999999999997E-5</v>
      </c>
    </row>
    <row r="14437" spans="1:3" x14ac:dyDescent="0.35">
      <c r="A14437" s="86">
        <v>46173</v>
      </c>
      <c r="B14437" s="87">
        <v>0.41666666666666669</v>
      </c>
      <c r="C14437">
        <v>3.7220000000000006E-5</v>
      </c>
    </row>
    <row r="14438" spans="1:3" x14ac:dyDescent="0.35">
      <c r="A14438" s="86">
        <v>46173</v>
      </c>
      <c r="B14438" s="87">
        <v>0.42708333333333331</v>
      </c>
      <c r="C14438">
        <v>3.8500000000000001E-5</v>
      </c>
    </row>
    <row r="14439" spans="1:3" x14ac:dyDescent="0.35">
      <c r="A14439" s="86">
        <v>46173</v>
      </c>
      <c r="B14439" s="87">
        <v>0.4375</v>
      </c>
      <c r="C14439">
        <v>3.9489999999999996E-5</v>
      </c>
    </row>
    <row r="14440" spans="1:3" x14ac:dyDescent="0.35">
      <c r="A14440" s="86">
        <v>46173</v>
      </c>
      <c r="B14440" s="87">
        <v>0.44791666666666669</v>
      </c>
      <c r="C14440">
        <v>4.0370000000000001E-5</v>
      </c>
    </row>
    <row r="14441" spans="1:3" x14ac:dyDescent="0.35">
      <c r="A14441" s="86">
        <v>46173</v>
      </c>
      <c r="B14441" s="87">
        <v>0.45833333333333331</v>
      </c>
      <c r="C14441">
        <v>4.1310000000000003E-5</v>
      </c>
    </row>
    <row r="14442" spans="1:3" x14ac:dyDescent="0.35">
      <c r="A14442" s="86">
        <v>46173</v>
      </c>
      <c r="B14442" s="87">
        <v>0.46875</v>
      </c>
      <c r="C14442">
        <v>4.2419999999999997E-5</v>
      </c>
    </row>
    <row r="14443" spans="1:3" x14ac:dyDescent="0.35">
      <c r="A14443" s="86">
        <v>46173</v>
      </c>
      <c r="B14443" s="87">
        <v>0.47916666666666669</v>
      </c>
      <c r="C14443">
        <v>4.3579999999999999E-5</v>
      </c>
    </row>
    <row r="14444" spans="1:3" x14ac:dyDescent="0.35">
      <c r="A14444" s="86">
        <v>46173</v>
      </c>
      <c r="B14444" s="87">
        <v>0.48958333333333331</v>
      </c>
      <c r="C14444">
        <v>4.464E-5</v>
      </c>
    </row>
    <row r="14445" spans="1:3" x14ac:dyDescent="0.35">
      <c r="A14445" s="86">
        <v>46173</v>
      </c>
      <c r="B14445" s="87">
        <v>0.5</v>
      </c>
      <c r="C14445">
        <v>4.5389999999999997E-5</v>
      </c>
    </row>
    <row r="14446" spans="1:3" x14ac:dyDescent="0.35">
      <c r="A14446" s="86">
        <v>46173</v>
      </c>
      <c r="B14446" s="87">
        <v>0.51041666666666663</v>
      </c>
      <c r="C14446">
        <v>4.5710000000000001E-5</v>
      </c>
    </row>
    <row r="14447" spans="1:3" x14ac:dyDescent="0.35">
      <c r="A14447" s="86">
        <v>46173</v>
      </c>
      <c r="B14447" s="87">
        <v>0.52083333333333337</v>
      </c>
      <c r="C14447">
        <v>4.5519999999999998E-5</v>
      </c>
    </row>
    <row r="14448" spans="1:3" x14ac:dyDescent="0.35">
      <c r="A14448" s="86">
        <v>46173</v>
      </c>
      <c r="B14448" s="87">
        <v>0.53125</v>
      </c>
      <c r="C14448">
        <v>4.4699999999999996E-5</v>
      </c>
    </row>
    <row r="14449" spans="1:3" x14ac:dyDescent="0.35">
      <c r="A14449" s="86">
        <v>46173</v>
      </c>
      <c r="B14449" s="87">
        <v>0.54166666666666663</v>
      </c>
      <c r="C14449">
        <v>4.3279999999999999E-5</v>
      </c>
    </row>
    <row r="14450" spans="1:3" x14ac:dyDescent="0.35">
      <c r="A14450" s="86">
        <v>46173</v>
      </c>
      <c r="B14450" s="87">
        <v>0.55208333333333337</v>
      </c>
      <c r="C14450">
        <v>4.1149999999999997E-5</v>
      </c>
    </row>
    <row r="14451" spans="1:3" x14ac:dyDescent="0.35">
      <c r="A14451" s="86">
        <v>46173</v>
      </c>
      <c r="B14451" s="87">
        <v>0.5625</v>
      </c>
      <c r="C14451">
        <v>3.8699999999999999E-5</v>
      </c>
    </row>
    <row r="14452" spans="1:3" x14ac:dyDescent="0.35">
      <c r="A14452" s="86">
        <v>46173</v>
      </c>
      <c r="B14452" s="87">
        <v>0.57291666666666663</v>
      </c>
      <c r="C14452">
        <v>3.6189999999999997E-5</v>
      </c>
    </row>
    <row r="14453" spans="1:3" x14ac:dyDescent="0.35">
      <c r="A14453" s="86">
        <v>46173</v>
      </c>
      <c r="B14453" s="87">
        <v>0.58333333333333337</v>
      </c>
      <c r="C14453">
        <v>3.4010000000000001E-5</v>
      </c>
    </row>
    <row r="14454" spans="1:3" x14ac:dyDescent="0.35">
      <c r="A14454" s="86">
        <v>46173</v>
      </c>
      <c r="B14454" s="87">
        <v>0.59375</v>
      </c>
      <c r="C14454">
        <v>3.2379999999999998E-5</v>
      </c>
    </row>
    <row r="14455" spans="1:3" x14ac:dyDescent="0.35">
      <c r="A14455" s="86">
        <v>46173</v>
      </c>
      <c r="B14455" s="87">
        <v>0.60416666666666663</v>
      </c>
      <c r="C14455">
        <v>3.1229999999999997E-5</v>
      </c>
    </row>
    <row r="14456" spans="1:3" x14ac:dyDescent="0.35">
      <c r="A14456" s="86">
        <v>46173</v>
      </c>
      <c r="B14456" s="87">
        <v>0.61458333333333337</v>
      </c>
      <c r="C14456">
        <v>3.029E-5</v>
      </c>
    </row>
    <row r="14457" spans="1:3" x14ac:dyDescent="0.35">
      <c r="A14457" s="86">
        <v>46173</v>
      </c>
      <c r="B14457" s="87">
        <v>0.625</v>
      </c>
      <c r="C14457">
        <v>2.9370000000000002E-5</v>
      </c>
    </row>
    <row r="14458" spans="1:3" x14ac:dyDescent="0.35">
      <c r="A14458" s="86">
        <v>46173</v>
      </c>
      <c r="B14458" s="87">
        <v>0.63541666666666663</v>
      </c>
      <c r="C14458">
        <v>2.832E-5</v>
      </c>
    </row>
    <row r="14459" spans="1:3" x14ac:dyDescent="0.35">
      <c r="A14459" s="86">
        <v>46173</v>
      </c>
      <c r="B14459" s="87">
        <v>0.64583333333333337</v>
      </c>
      <c r="C14459">
        <v>2.7169999999999999E-5</v>
      </c>
    </row>
    <row r="14460" spans="1:3" x14ac:dyDescent="0.35">
      <c r="A14460" s="86">
        <v>46173</v>
      </c>
      <c r="B14460" s="87">
        <v>0.65625</v>
      </c>
      <c r="C14460">
        <v>2.601E-5</v>
      </c>
    </row>
    <row r="14461" spans="1:3" x14ac:dyDescent="0.35">
      <c r="A14461" s="86">
        <v>46173</v>
      </c>
      <c r="B14461" s="87">
        <v>0.66666666666666663</v>
      </c>
      <c r="C14461">
        <v>2.4920000000000002E-5</v>
      </c>
    </row>
    <row r="14462" spans="1:3" x14ac:dyDescent="0.35">
      <c r="A14462" s="86">
        <v>46173</v>
      </c>
      <c r="B14462" s="87">
        <v>0.67708333333333337</v>
      </c>
      <c r="C14462">
        <v>2.4000000000000001E-5</v>
      </c>
    </row>
    <row r="14463" spans="1:3" x14ac:dyDescent="0.35">
      <c r="A14463" s="86">
        <v>46173</v>
      </c>
      <c r="B14463" s="87">
        <v>0.6875</v>
      </c>
      <c r="C14463">
        <v>2.3300000000000001E-5</v>
      </c>
    </row>
    <row r="14464" spans="1:3" x14ac:dyDescent="0.35">
      <c r="A14464" s="86">
        <v>46173</v>
      </c>
      <c r="B14464" s="87">
        <v>0.69791666666666663</v>
      </c>
      <c r="C14464">
        <v>2.283E-5</v>
      </c>
    </row>
    <row r="14465" spans="1:3" x14ac:dyDescent="0.35">
      <c r="A14465" s="86">
        <v>46173</v>
      </c>
      <c r="B14465" s="87">
        <v>0.70833333333333337</v>
      </c>
      <c r="C14465">
        <v>2.2610000000000002E-5</v>
      </c>
    </row>
    <row r="14466" spans="1:3" x14ac:dyDescent="0.35">
      <c r="A14466" s="86">
        <v>46173</v>
      </c>
      <c r="B14466" s="87">
        <v>0.71875</v>
      </c>
      <c r="C14466">
        <v>2.2700000000000003E-5</v>
      </c>
    </row>
    <row r="14467" spans="1:3" x14ac:dyDescent="0.35">
      <c r="A14467" s="86">
        <v>46173</v>
      </c>
      <c r="B14467" s="87">
        <v>0.72916666666666663</v>
      </c>
      <c r="C14467">
        <v>2.3040000000000003E-5</v>
      </c>
    </row>
    <row r="14468" spans="1:3" x14ac:dyDescent="0.35">
      <c r="A14468" s="86">
        <v>46173</v>
      </c>
      <c r="B14468" s="87">
        <v>0.73958333333333337</v>
      </c>
      <c r="C14468">
        <v>2.3609999999999999E-5</v>
      </c>
    </row>
    <row r="14469" spans="1:3" x14ac:dyDescent="0.35">
      <c r="A14469" s="86">
        <v>46173</v>
      </c>
      <c r="B14469" s="87">
        <v>0.75</v>
      </c>
      <c r="C14469">
        <v>2.438E-5</v>
      </c>
    </row>
    <row r="14470" spans="1:3" x14ac:dyDescent="0.35">
      <c r="A14470" s="86">
        <v>46173</v>
      </c>
      <c r="B14470" s="87">
        <v>0.76041666666666663</v>
      </c>
      <c r="C14470">
        <v>2.531E-5</v>
      </c>
    </row>
    <row r="14471" spans="1:3" x14ac:dyDescent="0.35">
      <c r="A14471" s="86">
        <v>46173</v>
      </c>
      <c r="B14471" s="87">
        <v>0.77083333333333337</v>
      </c>
      <c r="C14471">
        <v>2.639E-5</v>
      </c>
    </row>
    <row r="14472" spans="1:3" x14ac:dyDescent="0.35">
      <c r="A14472" s="86">
        <v>46173</v>
      </c>
      <c r="B14472" s="87">
        <v>0.78125</v>
      </c>
      <c r="C14472">
        <v>2.7640000000000003E-5</v>
      </c>
    </row>
    <row r="14473" spans="1:3" x14ac:dyDescent="0.35">
      <c r="A14473" s="86">
        <v>46173</v>
      </c>
      <c r="B14473" s="87">
        <v>0.79166666666666663</v>
      </c>
      <c r="C14473">
        <v>2.9030000000000002E-5</v>
      </c>
    </row>
    <row r="14474" spans="1:3" x14ac:dyDescent="0.35">
      <c r="A14474" s="86">
        <v>46173</v>
      </c>
      <c r="B14474" s="87">
        <v>0.80208333333333337</v>
      </c>
      <c r="C14474">
        <v>3.0540000000000002E-5</v>
      </c>
    </row>
    <row r="14475" spans="1:3" x14ac:dyDescent="0.35">
      <c r="A14475" s="86">
        <v>46173</v>
      </c>
      <c r="B14475" s="87">
        <v>0.8125</v>
      </c>
      <c r="C14475">
        <v>3.2039999999999998E-5</v>
      </c>
    </row>
    <row r="14476" spans="1:3" x14ac:dyDescent="0.35">
      <c r="A14476" s="86">
        <v>46173</v>
      </c>
      <c r="B14476" s="87">
        <v>0.82291666666666663</v>
      </c>
      <c r="C14476">
        <v>3.3309999999999998E-5</v>
      </c>
    </row>
    <row r="14477" spans="1:3" x14ac:dyDescent="0.35">
      <c r="A14477" s="86">
        <v>46173</v>
      </c>
      <c r="B14477" s="87">
        <v>0.83333333333333337</v>
      </c>
      <c r="C14477">
        <v>3.4180000000000001E-5</v>
      </c>
    </row>
    <row r="14478" spans="1:3" x14ac:dyDescent="0.35">
      <c r="A14478" s="86">
        <v>46173</v>
      </c>
      <c r="B14478" s="87">
        <v>0.84375</v>
      </c>
      <c r="C14478">
        <v>3.4520000000000002E-5</v>
      </c>
    </row>
    <row r="14479" spans="1:3" x14ac:dyDescent="0.35">
      <c r="A14479" s="86">
        <v>46173</v>
      </c>
      <c r="B14479" s="87">
        <v>0.85416666666666663</v>
      </c>
      <c r="C14479">
        <v>3.4389999999999994E-5</v>
      </c>
    </row>
    <row r="14480" spans="1:3" x14ac:dyDescent="0.35">
      <c r="A14480" s="86">
        <v>46173</v>
      </c>
      <c r="B14480" s="87">
        <v>0.86458333333333337</v>
      </c>
      <c r="C14480">
        <v>3.4010000000000001E-5</v>
      </c>
    </row>
    <row r="14481" spans="1:3" x14ac:dyDescent="0.35">
      <c r="A14481" s="86">
        <v>46173</v>
      </c>
      <c r="B14481" s="87">
        <v>0.875</v>
      </c>
      <c r="C14481">
        <v>3.3480000000000005E-5</v>
      </c>
    </row>
    <row r="14482" spans="1:3" x14ac:dyDescent="0.35">
      <c r="A14482" s="86">
        <v>46173</v>
      </c>
      <c r="B14482" s="87">
        <v>0.88541666666666663</v>
      </c>
      <c r="C14482">
        <v>3.2919999999999997E-5</v>
      </c>
    </row>
    <row r="14483" spans="1:3" x14ac:dyDescent="0.35">
      <c r="A14483" s="86">
        <v>46173</v>
      </c>
      <c r="B14483" s="87">
        <v>0.89583333333333337</v>
      </c>
      <c r="C14483">
        <v>3.2410000000000003E-5</v>
      </c>
    </row>
    <row r="14484" spans="1:3" x14ac:dyDescent="0.35">
      <c r="A14484" s="86">
        <v>46173</v>
      </c>
      <c r="B14484" s="87">
        <v>0.90625</v>
      </c>
      <c r="C14484">
        <v>3.1940000000000003E-5</v>
      </c>
    </row>
    <row r="14485" spans="1:3" x14ac:dyDescent="0.35">
      <c r="A14485" s="86">
        <v>46173</v>
      </c>
      <c r="B14485" s="87">
        <v>0.91666666666666663</v>
      </c>
      <c r="C14485">
        <v>3.1510000000000002E-5</v>
      </c>
    </row>
    <row r="14486" spans="1:3" x14ac:dyDescent="0.35">
      <c r="A14486" s="86">
        <v>46173</v>
      </c>
      <c r="B14486" s="87">
        <v>0.92708333333333337</v>
      </c>
      <c r="C14486">
        <v>3.1099999999999997E-5</v>
      </c>
    </row>
    <row r="14487" spans="1:3" x14ac:dyDescent="0.35">
      <c r="A14487" s="86">
        <v>46173</v>
      </c>
      <c r="B14487" s="87">
        <v>0.9375</v>
      </c>
      <c r="C14487">
        <v>3.0589999999999997E-5</v>
      </c>
    </row>
    <row r="14488" spans="1:3" x14ac:dyDescent="0.35">
      <c r="A14488" s="86">
        <v>46173</v>
      </c>
      <c r="B14488" s="87">
        <v>0.94791666666666663</v>
      </c>
      <c r="C14488">
        <v>2.9770000000000001E-5</v>
      </c>
    </row>
    <row r="14489" spans="1:3" x14ac:dyDescent="0.35">
      <c r="A14489" s="86">
        <v>46173</v>
      </c>
      <c r="B14489" s="87">
        <v>0.95833333333333337</v>
      </c>
      <c r="C14489">
        <v>2.849E-5</v>
      </c>
    </row>
    <row r="14490" spans="1:3" x14ac:dyDescent="0.35">
      <c r="A14490" s="86">
        <v>46173</v>
      </c>
      <c r="B14490" s="87">
        <v>0.96875</v>
      </c>
      <c r="C14490">
        <v>2.6610000000000001E-5</v>
      </c>
    </row>
    <row r="14491" spans="1:3" x14ac:dyDescent="0.35">
      <c r="A14491" s="86">
        <v>46173</v>
      </c>
      <c r="B14491" s="87">
        <v>0.97916666666666663</v>
      </c>
      <c r="C14491">
        <v>2.4340000000000001E-5</v>
      </c>
    </row>
    <row r="14492" spans="1:3" x14ac:dyDescent="0.35">
      <c r="A14492" s="86">
        <v>46173</v>
      </c>
      <c r="B14492" s="87">
        <v>0.98958333333333337</v>
      </c>
      <c r="C14492">
        <v>2.1930000000000002E-5</v>
      </c>
    </row>
    <row r="14493" spans="1:3" x14ac:dyDescent="0.35">
      <c r="A14493" s="86">
        <v>46174</v>
      </c>
      <c r="B14493" s="87">
        <v>0</v>
      </c>
      <c r="C14493">
        <v>1.959E-5</v>
      </c>
    </row>
    <row r="14494" spans="1:3" x14ac:dyDescent="0.35">
      <c r="A14494" s="86">
        <v>46174</v>
      </c>
      <c r="B14494" s="87">
        <v>1.0416666666666666E-2</v>
      </c>
      <c r="C14494">
        <v>1.8409999999999998E-5</v>
      </c>
    </row>
    <row r="14495" spans="1:3" x14ac:dyDescent="0.35">
      <c r="A14495" s="86">
        <v>46174</v>
      </c>
      <c r="B14495" s="87">
        <v>2.0833333333333332E-2</v>
      </c>
      <c r="C14495">
        <v>1.6400000000000002E-5</v>
      </c>
    </row>
    <row r="14496" spans="1:3" x14ac:dyDescent="0.35">
      <c r="A14496" s="86">
        <v>46174</v>
      </c>
      <c r="B14496" s="87">
        <v>3.125E-2</v>
      </c>
      <c r="C14496">
        <v>1.467E-5</v>
      </c>
    </row>
    <row r="14497" spans="1:3" x14ac:dyDescent="0.35">
      <c r="A14497" s="86">
        <v>46174</v>
      </c>
      <c r="B14497" s="87">
        <v>4.1666666666666664E-2</v>
      </c>
      <c r="C14497">
        <v>1.3310000000000001E-5</v>
      </c>
    </row>
    <row r="14498" spans="1:3" x14ac:dyDescent="0.35">
      <c r="A14498" s="86">
        <v>46174</v>
      </c>
      <c r="B14498" s="87">
        <v>5.2083333333333336E-2</v>
      </c>
      <c r="C14498">
        <v>1.237E-5</v>
      </c>
    </row>
    <row r="14499" spans="1:3" x14ac:dyDescent="0.35">
      <c r="A14499" s="86">
        <v>46174</v>
      </c>
      <c r="B14499" s="87">
        <v>6.25E-2</v>
      </c>
      <c r="C14499">
        <v>1.1800000000000001E-5</v>
      </c>
    </row>
    <row r="14500" spans="1:3" x14ac:dyDescent="0.35">
      <c r="A14500" s="86">
        <v>46174</v>
      </c>
      <c r="B14500" s="87">
        <v>7.2916666666666671E-2</v>
      </c>
      <c r="C14500">
        <v>1.1429999999999999E-5</v>
      </c>
    </row>
    <row r="14501" spans="1:3" x14ac:dyDescent="0.35">
      <c r="A14501" s="86">
        <v>46174</v>
      </c>
      <c r="B14501" s="87">
        <v>8.3333333333333329E-2</v>
      </c>
      <c r="C14501">
        <v>1.117E-5</v>
      </c>
    </row>
    <row r="14502" spans="1:3" x14ac:dyDescent="0.35">
      <c r="A14502" s="86">
        <v>46174</v>
      </c>
      <c r="B14502" s="87">
        <v>9.375E-2</v>
      </c>
      <c r="C14502">
        <v>1.094E-5</v>
      </c>
    </row>
    <row r="14503" spans="1:3" x14ac:dyDescent="0.35">
      <c r="A14503" s="86">
        <v>46174</v>
      </c>
      <c r="B14503" s="87">
        <v>0.10416666666666667</v>
      </c>
      <c r="C14503">
        <v>1.0730000000000001E-5</v>
      </c>
    </row>
    <row r="14504" spans="1:3" x14ac:dyDescent="0.35">
      <c r="A14504" s="86">
        <v>46174</v>
      </c>
      <c r="B14504" s="87">
        <v>0.11458333333333333</v>
      </c>
      <c r="C14504">
        <v>1.049E-5</v>
      </c>
    </row>
    <row r="14505" spans="1:3" x14ac:dyDescent="0.35">
      <c r="A14505" s="86">
        <v>46174</v>
      </c>
      <c r="B14505" s="87">
        <v>0.125</v>
      </c>
      <c r="C14505">
        <v>1.03E-5</v>
      </c>
    </row>
    <row r="14506" spans="1:3" x14ac:dyDescent="0.35">
      <c r="A14506" s="86">
        <v>46174</v>
      </c>
      <c r="B14506" s="87">
        <v>0.13541666666666666</v>
      </c>
      <c r="C14506">
        <v>1.013E-5</v>
      </c>
    </row>
    <row r="14507" spans="1:3" x14ac:dyDescent="0.35">
      <c r="A14507" s="86">
        <v>46174</v>
      </c>
      <c r="B14507" s="87">
        <v>0.14583333333333334</v>
      </c>
      <c r="C14507">
        <v>1.0009999999999999E-5</v>
      </c>
    </row>
    <row r="14508" spans="1:3" x14ac:dyDescent="0.35">
      <c r="A14508" s="86">
        <v>46174</v>
      </c>
      <c r="B14508" s="87">
        <v>0.15625</v>
      </c>
      <c r="C14508">
        <v>9.9199999999999999E-6</v>
      </c>
    </row>
    <row r="14509" spans="1:3" x14ac:dyDescent="0.35">
      <c r="A14509" s="86">
        <v>46174</v>
      </c>
      <c r="B14509" s="87">
        <v>0.16666666666666666</v>
      </c>
      <c r="C14509">
        <v>9.9399999999999997E-6</v>
      </c>
    </row>
    <row r="14510" spans="1:3" x14ac:dyDescent="0.35">
      <c r="A14510" s="86">
        <v>46174</v>
      </c>
      <c r="B14510" s="87">
        <v>0.17708333333333334</v>
      </c>
      <c r="C14510">
        <v>1.005E-5</v>
      </c>
    </row>
    <row r="14511" spans="1:3" x14ac:dyDescent="0.35">
      <c r="A14511" s="86">
        <v>46174</v>
      </c>
      <c r="B14511" s="87">
        <v>0.1875</v>
      </c>
      <c r="C14511">
        <v>1.024E-5</v>
      </c>
    </row>
    <row r="14512" spans="1:3" x14ac:dyDescent="0.35">
      <c r="A14512" s="86">
        <v>46174</v>
      </c>
      <c r="B14512" s="87">
        <v>0.19791666666666666</v>
      </c>
      <c r="C14512">
        <v>1.0519999999999999E-5</v>
      </c>
    </row>
    <row r="14513" spans="1:3" x14ac:dyDescent="0.35">
      <c r="A14513" s="86">
        <v>46174</v>
      </c>
      <c r="B14513" s="87">
        <v>0.20833333333333334</v>
      </c>
      <c r="C14513">
        <v>1.083E-5</v>
      </c>
    </row>
    <row r="14514" spans="1:3" x14ac:dyDescent="0.35">
      <c r="A14514" s="86">
        <v>46174</v>
      </c>
      <c r="B14514" s="87">
        <v>0.21875</v>
      </c>
      <c r="C14514">
        <v>1.1240000000000001E-5</v>
      </c>
    </row>
    <row r="14515" spans="1:3" x14ac:dyDescent="0.35">
      <c r="A14515" s="86">
        <v>46174</v>
      </c>
      <c r="B14515" s="87">
        <v>0.22916666666666666</v>
      </c>
      <c r="C14515">
        <v>1.186E-5</v>
      </c>
    </row>
    <row r="14516" spans="1:3" x14ac:dyDescent="0.35">
      <c r="A14516" s="86">
        <v>46174</v>
      </c>
      <c r="B14516" s="87">
        <v>0.23958333333333334</v>
      </c>
      <c r="C14516">
        <v>1.291E-5</v>
      </c>
    </row>
    <row r="14517" spans="1:3" x14ac:dyDescent="0.35">
      <c r="A14517" s="86">
        <v>46174</v>
      </c>
      <c r="B14517" s="87">
        <v>0.25</v>
      </c>
      <c r="C14517">
        <v>1.4540000000000001E-5</v>
      </c>
    </row>
    <row r="14518" spans="1:3" x14ac:dyDescent="0.35">
      <c r="A14518" s="86">
        <v>46174</v>
      </c>
      <c r="B14518" s="87">
        <v>0.26041666666666669</v>
      </c>
      <c r="C14518">
        <v>1.6889999999999999E-5</v>
      </c>
    </row>
    <row r="14519" spans="1:3" x14ac:dyDescent="0.35">
      <c r="A14519" s="86">
        <v>46174</v>
      </c>
      <c r="B14519" s="87">
        <v>0.27083333333333331</v>
      </c>
      <c r="C14519">
        <v>1.9619999999999998E-5</v>
      </c>
    </row>
    <row r="14520" spans="1:3" x14ac:dyDescent="0.35">
      <c r="A14520" s="86">
        <v>46174</v>
      </c>
      <c r="B14520" s="87">
        <v>0.28125</v>
      </c>
      <c r="C14520">
        <v>2.2329999999999998E-5</v>
      </c>
    </row>
    <row r="14521" spans="1:3" x14ac:dyDescent="0.35">
      <c r="A14521" s="86">
        <v>46174</v>
      </c>
      <c r="B14521" s="87">
        <v>0.29166666666666669</v>
      </c>
      <c r="C14521">
        <v>2.4680000000000001E-5</v>
      </c>
    </row>
    <row r="14522" spans="1:3" x14ac:dyDescent="0.35">
      <c r="A14522" s="86">
        <v>46174</v>
      </c>
      <c r="B14522" s="87">
        <v>0.30208333333333331</v>
      </c>
      <c r="C14522">
        <v>2.6339999999999999E-5</v>
      </c>
    </row>
    <row r="14523" spans="1:3" x14ac:dyDescent="0.35">
      <c r="A14523" s="86">
        <v>46174</v>
      </c>
      <c r="B14523" s="87">
        <v>0.3125</v>
      </c>
      <c r="C14523">
        <v>2.7419999999999998E-5</v>
      </c>
    </row>
    <row r="14524" spans="1:3" x14ac:dyDescent="0.35">
      <c r="A14524" s="86">
        <v>46174</v>
      </c>
      <c r="B14524" s="87">
        <v>0.32291666666666669</v>
      </c>
      <c r="C14524">
        <v>2.815E-5</v>
      </c>
    </row>
    <row r="14525" spans="1:3" x14ac:dyDescent="0.35">
      <c r="A14525" s="86">
        <v>46174</v>
      </c>
      <c r="B14525" s="87">
        <v>0.33333333333333331</v>
      </c>
      <c r="C14525">
        <v>2.8750000000000001E-5</v>
      </c>
    </row>
    <row r="14526" spans="1:3" x14ac:dyDescent="0.35">
      <c r="A14526" s="86">
        <v>46174</v>
      </c>
      <c r="B14526" s="87">
        <v>0.34375</v>
      </c>
      <c r="C14526">
        <v>2.9389999999999998E-5</v>
      </c>
    </row>
    <row r="14527" spans="1:3" x14ac:dyDescent="0.35">
      <c r="A14527" s="86">
        <v>46174</v>
      </c>
      <c r="B14527" s="87">
        <v>0.35416666666666669</v>
      </c>
      <c r="C14527">
        <v>3.0009999999999999E-5</v>
      </c>
    </row>
    <row r="14528" spans="1:3" x14ac:dyDescent="0.35">
      <c r="A14528" s="86">
        <v>46174</v>
      </c>
      <c r="B14528" s="87">
        <v>0.36458333333333331</v>
      </c>
      <c r="C14528">
        <v>3.0540000000000002E-5</v>
      </c>
    </row>
    <row r="14529" spans="1:3" x14ac:dyDescent="0.35">
      <c r="A14529" s="86">
        <v>46174</v>
      </c>
      <c r="B14529" s="87">
        <v>0.375</v>
      </c>
      <c r="C14529">
        <v>3.0880000000000002E-5</v>
      </c>
    </row>
    <row r="14530" spans="1:3" x14ac:dyDescent="0.35">
      <c r="A14530" s="86">
        <v>46174</v>
      </c>
      <c r="B14530" s="87">
        <v>0.38541666666666669</v>
      </c>
      <c r="C14530">
        <v>3.099E-5</v>
      </c>
    </row>
    <row r="14531" spans="1:3" x14ac:dyDescent="0.35">
      <c r="A14531" s="86">
        <v>46174</v>
      </c>
      <c r="B14531" s="87">
        <v>0.39583333333333331</v>
      </c>
      <c r="C14531">
        <v>3.0899999999999999E-5</v>
      </c>
    </row>
    <row r="14532" spans="1:3" x14ac:dyDescent="0.35">
      <c r="A14532" s="86">
        <v>46174</v>
      </c>
      <c r="B14532" s="87">
        <v>0.40625</v>
      </c>
      <c r="C14532">
        <v>3.0669999999999996E-5</v>
      </c>
    </row>
    <row r="14533" spans="1:3" x14ac:dyDescent="0.35">
      <c r="A14533" s="86">
        <v>46174</v>
      </c>
      <c r="B14533" s="87">
        <v>0.41666666666666669</v>
      </c>
      <c r="C14533">
        <v>3.0349999999999999E-5</v>
      </c>
    </row>
    <row r="14534" spans="1:3" x14ac:dyDescent="0.35">
      <c r="A14534" s="86">
        <v>46174</v>
      </c>
      <c r="B14534" s="87">
        <v>0.42708333333333331</v>
      </c>
      <c r="C14534">
        <v>3.0030000000000002E-5</v>
      </c>
    </row>
    <row r="14535" spans="1:3" x14ac:dyDescent="0.35">
      <c r="A14535" s="86">
        <v>46174</v>
      </c>
      <c r="B14535" s="87">
        <v>0.4375</v>
      </c>
      <c r="C14535">
        <v>2.9749999999999998E-5</v>
      </c>
    </row>
    <row r="14536" spans="1:3" x14ac:dyDescent="0.35">
      <c r="A14536" s="86">
        <v>46174</v>
      </c>
      <c r="B14536" s="87">
        <v>0.44791666666666669</v>
      </c>
      <c r="C14536">
        <v>2.9540000000000002E-5</v>
      </c>
    </row>
    <row r="14537" spans="1:3" x14ac:dyDescent="0.35">
      <c r="A14537" s="86">
        <v>46174</v>
      </c>
      <c r="B14537" s="87">
        <v>0.45833333333333331</v>
      </c>
      <c r="C14537">
        <v>2.9470000000000001E-5</v>
      </c>
    </row>
    <row r="14538" spans="1:3" x14ac:dyDescent="0.35">
      <c r="A14538" s="86">
        <v>46174</v>
      </c>
      <c r="B14538" s="87">
        <v>0.46875</v>
      </c>
      <c r="C14538">
        <v>2.9559999999999998E-5</v>
      </c>
    </row>
    <row r="14539" spans="1:3" x14ac:dyDescent="0.35">
      <c r="A14539" s="86">
        <v>46174</v>
      </c>
      <c r="B14539" s="87">
        <v>0.47916666666666669</v>
      </c>
      <c r="C14539">
        <v>2.9880000000000002E-5</v>
      </c>
    </row>
    <row r="14540" spans="1:3" x14ac:dyDescent="0.35">
      <c r="A14540" s="86">
        <v>46174</v>
      </c>
      <c r="B14540" s="87">
        <v>0.48958333333333331</v>
      </c>
      <c r="C14540">
        <v>3.0409999999999999E-5</v>
      </c>
    </row>
    <row r="14541" spans="1:3" x14ac:dyDescent="0.35">
      <c r="A14541" s="86">
        <v>46174</v>
      </c>
      <c r="B14541" s="87">
        <v>0.5</v>
      </c>
      <c r="C14541">
        <v>3.1250000000000001E-5</v>
      </c>
    </row>
    <row r="14542" spans="1:3" x14ac:dyDescent="0.35">
      <c r="A14542" s="86">
        <v>46174</v>
      </c>
      <c r="B14542" s="87">
        <v>0.51041666666666663</v>
      </c>
      <c r="C14542">
        <v>3.2310000000000001E-5</v>
      </c>
    </row>
    <row r="14543" spans="1:3" x14ac:dyDescent="0.35">
      <c r="A14543" s="86">
        <v>46174</v>
      </c>
      <c r="B14543" s="87">
        <v>0.52083333333333337</v>
      </c>
      <c r="C14543">
        <v>3.3419999999999995E-5</v>
      </c>
    </row>
    <row r="14544" spans="1:3" x14ac:dyDescent="0.35">
      <c r="A14544" s="86">
        <v>46174</v>
      </c>
      <c r="B14544" s="87">
        <v>0.53125</v>
      </c>
      <c r="C14544">
        <v>3.4270000000000002E-5</v>
      </c>
    </row>
    <row r="14545" spans="1:3" x14ac:dyDescent="0.35">
      <c r="A14545" s="86">
        <v>46174</v>
      </c>
      <c r="B14545" s="87">
        <v>0.54166666666666663</v>
      </c>
      <c r="C14545">
        <v>3.4610000000000002E-5</v>
      </c>
    </row>
    <row r="14546" spans="1:3" x14ac:dyDescent="0.35">
      <c r="A14546" s="86">
        <v>46174</v>
      </c>
      <c r="B14546" s="87">
        <v>0.55208333333333337</v>
      </c>
      <c r="C14546">
        <v>3.4229999999999996E-5</v>
      </c>
    </row>
    <row r="14547" spans="1:3" x14ac:dyDescent="0.35">
      <c r="A14547" s="86">
        <v>46174</v>
      </c>
      <c r="B14547" s="87">
        <v>0.5625</v>
      </c>
      <c r="C14547">
        <v>3.3290000000000001E-5</v>
      </c>
    </row>
    <row r="14548" spans="1:3" x14ac:dyDescent="0.35">
      <c r="A14548" s="86">
        <v>46174</v>
      </c>
      <c r="B14548" s="87">
        <v>0.57291666666666663</v>
      </c>
      <c r="C14548">
        <v>3.2030000000000003E-5</v>
      </c>
    </row>
    <row r="14549" spans="1:3" x14ac:dyDescent="0.35">
      <c r="A14549" s="86">
        <v>46174</v>
      </c>
      <c r="B14549" s="87">
        <v>0.58333333333333337</v>
      </c>
      <c r="C14549">
        <v>3.0710000000000002E-5</v>
      </c>
    </row>
    <row r="14550" spans="1:3" x14ac:dyDescent="0.35">
      <c r="A14550" s="86">
        <v>46174</v>
      </c>
      <c r="B14550" s="87">
        <v>0.59375</v>
      </c>
      <c r="C14550">
        <v>2.951E-5</v>
      </c>
    </row>
    <row r="14551" spans="1:3" x14ac:dyDescent="0.35">
      <c r="A14551" s="86">
        <v>46174</v>
      </c>
      <c r="B14551" s="87">
        <v>0.60416666666666663</v>
      </c>
      <c r="C14551">
        <v>2.849E-5</v>
      </c>
    </row>
    <row r="14552" spans="1:3" x14ac:dyDescent="0.35">
      <c r="A14552" s="86">
        <v>46174</v>
      </c>
      <c r="B14552" s="87">
        <v>0.61458333333333337</v>
      </c>
      <c r="C14552">
        <v>2.7589999999999998E-5</v>
      </c>
    </row>
    <row r="14553" spans="1:3" x14ac:dyDescent="0.35">
      <c r="A14553" s="86">
        <v>46174</v>
      </c>
      <c r="B14553" s="87">
        <v>0.625</v>
      </c>
      <c r="C14553">
        <v>2.6809999999999999E-5</v>
      </c>
    </row>
    <row r="14554" spans="1:3" x14ac:dyDescent="0.35">
      <c r="A14554" s="86">
        <v>46174</v>
      </c>
      <c r="B14554" s="87">
        <v>0.63541666666666663</v>
      </c>
      <c r="C14554">
        <v>2.6100000000000001E-5</v>
      </c>
    </row>
    <row r="14555" spans="1:3" x14ac:dyDescent="0.35">
      <c r="A14555" s="86">
        <v>46174</v>
      </c>
      <c r="B14555" s="87">
        <v>0.64583333333333337</v>
      </c>
      <c r="C14555">
        <v>2.55E-5</v>
      </c>
    </row>
    <row r="14556" spans="1:3" x14ac:dyDescent="0.35">
      <c r="A14556" s="86">
        <v>46174</v>
      </c>
      <c r="B14556" s="87">
        <v>0.65625</v>
      </c>
      <c r="C14556">
        <v>2.5040000000000001E-5</v>
      </c>
    </row>
    <row r="14557" spans="1:3" x14ac:dyDescent="0.35">
      <c r="A14557" s="86">
        <v>46174</v>
      </c>
      <c r="B14557" s="87">
        <v>0.66666666666666663</v>
      </c>
      <c r="C14557">
        <v>2.4680000000000001E-5</v>
      </c>
    </row>
    <row r="14558" spans="1:3" x14ac:dyDescent="0.35">
      <c r="A14558" s="86">
        <v>46174</v>
      </c>
      <c r="B14558" s="87">
        <v>0.67708333333333337</v>
      </c>
      <c r="C14558">
        <v>2.444E-5</v>
      </c>
    </row>
    <row r="14559" spans="1:3" x14ac:dyDescent="0.35">
      <c r="A14559" s="86">
        <v>46174</v>
      </c>
      <c r="B14559" s="87">
        <v>0.6875</v>
      </c>
      <c r="C14559">
        <v>2.4349999999999999E-5</v>
      </c>
    </row>
    <row r="14560" spans="1:3" x14ac:dyDescent="0.35">
      <c r="A14560" s="86">
        <v>46174</v>
      </c>
      <c r="B14560" s="87">
        <v>0.69791666666666663</v>
      </c>
      <c r="C14560">
        <v>2.444E-5</v>
      </c>
    </row>
    <row r="14561" spans="1:3" x14ac:dyDescent="0.35">
      <c r="A14561" s="86">
        <v>46174</v>
      </c>
      <c r="B14561" s="87">
        <v>0.70833333333333337</v>
      </c>
      <c r="C14561">
        <v>2.4680000000000001E-5</v>
      </c>
    </row>
    <row r="14562" spans="1:3" x14ac:dyDescent="0.35">
      <c r="A14562" s="86">
        <v>46174</v>
      </c>
      <c r="B14562" s="87">
        <v>0.71875</v>
      </c>
      <c r="C14562">
        <v>2.508E-5</v>
      </c>
    </row>
    <row r="14563" spans="1:3" x14ac:dyDescent="0.35">
      <c r="A14563" s="86">
        <v>46174</v>
      </c>
      <c r="B14563" s="87">
        <v>0.72916666666666663</v>
      </c>
      <c r="C14563">
        <v>2.5659999999999998E-5</v>
      </c>
    </row>
    <row r="14564" spans="1:3" x14ac:dyDescent="0.35">
      <c r="A14564" s="86">
        <v>46174</v>
      </c>
      <c r="B14564" s="87">
        <v>0.73958333333333337</v>
      </c>
      <c r="C14564">
        <v>2.6429999999999999E-5</v>
      </c>
    </row>
    <row r="14565" spans="1:3" x14ac:dyDescent="0.35">
      <c r="A14565" s="86">
        <v>46174</v>
      </c>
      <c r="B14565" s="87">
        <v>0.75</v>
      </c>
      <c r="C14565">
        <v>2.7339999999999999E-5</v>
      </c>
    </row>
    <row r="14566" spans="1:3" x14ac:dyDescent="0.35">
      <c r="A14566" s="86">
        <v>46174</v>
      </c>
      <c r="B14566" s="87">
        <v>0.76041666666666663</v>
      </c>
      <c r="C14566">
        <v>2.8400000000000003E-5</v>
      </c>
    </row>
    <row r="14567" spans="1:3" x14ac:dyDescent="0.35">
      <c r="A14567" s="86">
        <v>46174</v>
      </c>
      <c r="B14567" s="87">
        <v>0.77083333333333337</v>
      </c>
      <c r="C14567">
        <v>2.9620000000000001E-5</v>
      </c>
    </row>
    <row r="14568" spans="1:3" x14ac:dyDescent="0.35">
      <c r="A14568" s="86">
        <v>46174</v>
      </c>
      <c r="B14568" s="87">
        <v>0.78125</v>
      </c>
      <c r="C14568">
        <v>3.095E-5</v>
      </c>
    </row>
    <row r="14569" spans="1:3" x14ac:dyDescent="0.35">
      <c r="A14569" s="86">
        <v>46174</v>
      </c>
      <c r="B14569" s="87">
        <v>0.79166666666666663</v>
      </c>
      <c r="C14569">
        <v>3.2310000000000001E-5</v>
      </c>
    </row>
    <row r="14570" spans="1:3" x14ac:dyDescent="0.35">
      <c r="A14570" s="86">
        <v>46174</v>
      </c>
      <c r="B14570" s="87">
        <v>0.80208333333333337</v>
      </c>
      <c r="C14570">
        <v>3.3680000000000003E-5</v>
      </c>
    </row>
    <row r="14571" spans="1:3" x14ac:dyDescent="0.35">
      <c r="A14571" s="86">
        <v>46174</v>
      </c>
      <c r="B14571" s="87">
        <v>0.8125</v>
      </c>
      <c r="C14571">
        <v>3.4930000000000006E-5</v>
      </c>
    </row>
    <row r="14572" spans="1:3" x14ac:dyDescent="0.35">
      <c r="A14572" s="86">
        <v>46174</v>
      </c>
      <c r="B14572" s="87">
        <v>0.82291666666666663</v>
      </c>
      <c r="C14572">
        <v>3.5889999999999997E-5</v>
      </c>
    </row>
    <row r="14573" spans="1:3" x14ac:dyDescent="0.35">
      <c r="A14573" s="86">
        <v>46174</v>
      </c>
      <c r="B14573" s="87">
        <v>0.83333333333333337</v>
      </c>
      <c r="C14573">
        <v>3.6380000000000001E-5</v>
      </c>
    </row>
    <row r="14574" spans="1:3" x14ac:dyDescent="0.35">
      <c r="A14574" s="86">
        <v>46174</v>
      </c>
      <c r="B14574" s="87">
        <v>0.84375</v>
      </c>
      <c r="C14574">
        <v>3.6339999999999994E-5</v>
      </c>
    </row>
    <row r="14575" spans="1:3" x14ac:dyDescent="0.35">
      <c r="A14575" s="86">
        <v>46174</v>
      </c>
      <c r="B14575" s="87">
        <v>0.85416666666666663</v>
      </c>
      <c r="C14575">
        <v>3.5889999999999997E-5</v>
      </c>
    </row>
    <row r="14576" spans="1:3" x14ac:dyDescent="0.35">
      <c r="A14576" s="86">
        <v>46174</v>
      </c>
      <c r="B14576" s="87">
        <v>0.86458333333333337</v>
      </c>
      <c r="C14576">
        <v>3.5249999999999996E-5</v>
      </c>
    </row>
    <row r="14577" spans="1:3" x14ac:dyDescent="0.35">
      <c r="A14577" s="86">
        <v>46174</v>
      </c>
      <c r="B14577" s="87">
        <v>0.875</v>
      </c>
      <c r="C14577">
        <v>3.4610000000000002E-5</v>
      </c>
    </row>
    <row r="14578" spans="1:3" x14ac:dyDescent="0.35">
      <c r="A14578" s="86">
        <v>46174</v>
      </c>
      <c r="B14578" s="87">
        <v>0.88541666666666663</v>
      </c>
      <c r="C14578">
        <v>3.4149999999999997E-5</v>
      </c>
    </row>
    <row r="14579" spans="1:3" x14ac:dyDescent="0.35">
      <c r="A14579" s="86">
        <v>46174</v>
      </c>
      <c r="B14579" s="87">
        <v>0.89583333333333337</v>
      </c>
      <c r="C14579">
        <v>3.3779999999999998E-5</v>
      </c>
    </row>
    <row r="14580" spans="1:3" x14ac:dyDescent="0.35">
      <c r="A14580" s="86">
        <v>46174</v>
      </c>
      <c r="B14580" s="87">
        <v>0.90625</v>
      </c>
      <c r="C14580">
        <v>3.3439999999999998E-5</v>
      </c>
    </row>
    <row r="14581" spans="1:3" x14ac:dyDescent="0.35">
      <c r="A14581" s="86">
        <v>46174</v>
      </c>
      <c r="B14581" s="87">
        <v>0.91666666666666663</v>
      </c>
      <c r="C14581">
        <v>3.3009999999999997E-5</v>
      </c>
    </row>
    <row r="14582" spans="1:3" x14ac:dyDescent="0.35">
      <c r="A14582" s="86">
        <v>46174</v>
      </c>
      <c r="B14582" s="87">
        <v>0.92708333333333337</v>
      </c>
      <c r="C14582">
        <v>3.2400000000000001E-5</v>
      </c>
    </row>
    <row r="14583" spans="1:3" x14ac:dyDescent="0.35">
      <c r="A14583" s="86">
        <v>46174</v>
      </c>
      <c r="B14583" s="87">
        <v>0.9375</v>
      </c>
      <c r="C14583">
        <v>3.154E-5</v>
      </c>
    </row>
    <row r="14584" spans="1:3" x14ac:dyDescent="0.35">
      <c r="A14584" s="86">
        <v>46174</v>
      </c>
      <c r="B14584" s="87">
        <v>0.94791666666666663</v>
      </c>
      <c r="C14584">
        <v>3.0389999999999999E-5</v>
      </c>
    </row>
    <row r="14585" spans="1:3" x14ac:dyDescent="0.35">
      <c r="A14585" s="86">
        <v>46174</v>
      </c>
      <c r="B14585" s="87">
        <v>0.95833333333333337</v>
      </c>
      <c r="C14585">
        <v>2.8940000000000001E-5</v>
      </c>
    </row>
    <row r="14586" spans="1:3" x14ac:dyDescent="0.35">
      <c r="A14586" s="86">
        <v>46174</v>
      </c>
      <c r="B14586" s="87">
        <v>0.96875</v>
      </c>
      <c r="C14586">
        <v>2.7130000000000003E-5</v>
      </c>
    </row>
    <row r="14587" spans="1:3" x14ac:dyDescent="0.35">
      <c r="A14587" s="86">
        <v>46174</v>
      </c>
      <c r="B14587" s="87">
        <v>0.97916666666666663</v>
      </c>
      <c r="C14587">
        <v>2.5060000000000001E-5</v>
      </c>
    </row>
    <row r="14588" spans="1:3" x14ac:dyDescent="0.35">
      <c r="A14588" s="86">
        <v>46174</v>
      </c>
      <c r="B14588" s="87">
        <v>0.98958333333333337</v>
      </c>
      <c r="C14588">
        <v>2.2839999999999998E-5</v>
      </c>
    </row>
    <row r="14589" spans="1:3" x14ac:dyDescent="0.35">
      <c r="A14589" s="86">
        <v>46175</v>
      </c>
      <c r="B14589" s="87">
        <v>0</v>
      </c>
      <c r="C14589">
        <v>2.0579999999999999E-5</v>
      </c>
    </row>
    <row r="14590" spans="1:3" x14ac:dyDescent="0.35">
      <c r="A14590" s="86">
        <v>46175</v>
      </c>
      <c r="B14590" s="87">
        <v>1.0416666666666666E-2</v>
      </c>
      <c r="C14590">
        <v>1.8350000000000002E-5</v>
      </c>
    </row>
    <row r="14591" spans="1:3" x14ac:dyDescent="0.35">
      <c r="A14591" s="86">
        <v>46175</v>
      </c>
      <c r="B14591" s="87">
        <v>2.0833333333333332E-2</v>
      </c>
      <c r="C14591">
        <v>1.6350000000000001E-5</v>
      </c>
    </row>
    <row r="14592" spans="1:3" x14ac:dyDescent="0.35">
      <c r="A14592" s="86">
        <v>46175</v>
      </c>
      <c r="B14592" s="87">
        <v>3.125E-2</v>
      </c>
      <c r="C14592">
        <v>1.4630000000000001E-5</v>
      </c>
    </row>
    <row r="14593" spans="1:3" x14ac:dyDescent="0.35">
      <c r="A14593" s="86">
        <v>46175</v>
      </c>
      <c r="B14593" s="87">
        <v>4.1666666666666664E-2</v>
      </c>
      <c r="C14593">
        <v>1.327E-5</v>
      </c>
    </row>
    <row r="14594" spans="1:3" x14ac:dyDescent="0.35">
      <c r="A14594" s="86">
        <v>46175</v>
      </c>
      <c r="B14594" s="87">
        <v>5.2083333333333336E-2</v>
      </c>
      <c r="C14594">
        <v>1.2330000000000001E-5</v>
      </c>
    </row>
    <row r="14595" spans="1:3" x14ac:dyDescent="0.35">
      <c r="A14595" s="86">
        <v>46175</v>
      </c>
      <c r="B14595" s="87">
        <v>6.25E-2</v>
      </c>
      <c r="C14595">
        <v>1.1759999999999999E-5</v>
      </c>
    </row>
    <row r="14596" spans="1:3" x14ac:dyDescent="0.35">
      <c r="A14596" s="86">
        <v>46175</v>
      </c>
      <c r="B14596" s="87">
        <v>7.2916666666666671E-2</v>
      </c>
      <c r="C14596">
        <v>1.1400000000000001E-5</v>
      </c>
    </row>
    <row r="14597" spans="1:3" x14ac:dyDescent="0.35">
      <c r="A14597" s="86">
        <v>46175</v>
      </c>
      <c r="B14597" s="87">
        <v>8.3333333333333329E-2</v>
      </c>
      <c r="C14597">
        <v>1.114E-5</v>
      </c>
    </row>
    <row r="14598" spans="1:3" x14ac:dyDescent="0.35">
      <c r="A14598" s="86">
        <v>46175</v>
      </c>
      <c r="B14598" s="87">
        <v>9.375E-2</v>
      </c>
      <c r="C14598">
        <v>1.0909999999999999E-5</v>
      </c>
    </row>
    <row r="14599" spans="1:3" x14ac:dyDescent="0.35">
      <c r="A14599" s="86">
        <v>46175</v>
      </c>
      <c r="B14599" s="87">
        <v>0.10416666666666667</v>
      </c>
      <c r="C14599">
        <v>1.0699999999999999E-5</v>
      </c>
    </row>
    <row r="14600" spans="1:3" x14ac:dyDescent="0.35">
      <c r="A14600" s="86">
        <v>46175</v>
      </c>
      <c r="B14600" s="87">
        <v>0.11458333333333333</v>
      </c>
      <c r="C14600">
        <v>1.046E-5</v>
      </c>
    </row>
    <row r="14601" spans="1:3" x14ac:dyDescent="0.35">
      <c r="A14601" s="86">
        <v>46175</v>
      </c>
      <c r="B14601" s="87">
        <v>0.125</v>
      </c>
      <c r="C14601">
        <v>1.027E-5</v>
      </c>
    </row>
    <row r="14602" spans="1:3" x14ac:dyDescent="0.35">
      <c r="A14602" s="86">
        <v>46175</v>
      </c>
      <c r="B14602" s="87">
        <v>0.13541666666666666</v>
      </c>
      <c r="C14602">
        <v>1.01E-5</v>
      </c>
    </row>
    <row r="14603" spans="1:3" x14ac:dyDescent="0.35">
      <c r="A14603" s="86">
        <v>46175</v>
      </c>
      <c r="B14603" s="87">
        <v>0.14583333333333334</v>
      </c>
      <c r="C14603">
        <v>9.9799999999999993E-6</v>
      </c>
    </row>
    <row r="14604" spans="1:3" x14ac:dyDescent="0.35">
      <c r="A14604" s="86">
        <v>46175</v>
      </c>
      <c r="B14604" s="87">
        <v>0.15625</v>
      </c>
      <c r="C14604">
        <v>9.8900000000000002E-6</v>
      </c>
    </row>
    <row r="14605" spans="1:3" x14ac:dyDescent="0.35">
      <c r="A14605" s="86">
        <v>46175</v>
      </c>
      <c r="B14605" s="87">
        <v>0.16666666666666666</v>
      </c>
      <c r="C14605">
        <v>9.91E-6</v>
      </c>
    </row>
    <row r="14606" spans="1:3" x14ac:dyDescent="0.35">
      <c r="A14606" s="86">
        <v>46175</v>
      </c>
      <c r="B14606" s="87">
        <v>0.17708333333333334</v>
      </c>
      <c r="C14606">
        <v>1.0019999999999999E-5</v>
      </c>
    </row>
    <row r="14607" spans="1:3" x14ac:dyDescent="0.35">
      <c r="A14607" s="86">
        <v>46175</v>
      </c>
      <c r="B14607" s="87">
        <v>0.1875</v>
      </c>
      <c r="C14607">
        <v>1.0210000000000001E-5</v>
      </c>
    </row>
    <row r="14608" spans="1:3" x14ac:dyDescent="0.35">
      <c r="A14608" s="86">
        <v>46175</v>
      </c>
      <c r="B14608" s="87">
        <v>0.19791666666666666</v>
      </c>
      <c r="C14608">
        <v>1.049E-5</v>
      </c>
    </row>
    <row r="14609" spans="1:3" x14ac:dyDescent="0.35">
      <c r="A14609" s="86">
        <v>46175</v>
      </c>
      <c r="B14609" s="87">
        <v>0.20833333333333334</v>
      </c>
      <c r="C14609">
        <v>1.08E-5</v>
      </c>
    </row>
    <row r="14610" spans="1:3" x14ac:dyDescent="0.35">
      <c r="A14610" s="86">
        <v>46175</v>
      </c>
      <c r="B14610" s="87">
        <v>0.21875</v>
      </c>
      <c r="C14610">
        <v>1.1209999999999999E-5</v>
      </c>
    </row>
    <row r="14611" spans="1:3" x14ac:dyDescent="0.35">
      <c r="A14611" s="86">
        <v>46175</v>
      </c>
      <c r="B14611" s="87">
        <v>0.22916666666666666</v>
      </c>
      <c r="C14611">
        <v>1.182E-5</v>
      </c>
    </row>
    <row r="14612" spans="1:3" x14ac:dyDescent="0.35">
      <c r="A14612" s="86">
        <v>46175</v>
      </c>
      <c r="B14612" s="87">
        <v>0.23958333333333334</v>
      </c>
      <c r="C14612">
        <v>1.2869999999999999E-5</v>
      </c>
    </row>
    <row r="14613" spans="1:3" x14ac:dyDescent="0.35">
      <c r="A14613" s="86">
        <v>46175</v>
      </c>
      <c r="B14613" s="87">
        <v>0.25</v>
      </c>
      <c r="C14613">
        <v>1.45E-5</v>
      </c>
    </row>
    <row r="14614" spans="1:3" x14ac:dyDescent="0.35">
      <c r="A14614" s="86">
        <v>46175</v>
      </c>
      <c r="B14614" s="87">
        <v>0.26041666666666669</v>
      </c>
      <c r="C14614">
        <v>1.6840000000000001E-5</v>
      </c>
    </row>
    <row r="14615" spans="1:3" x14ac:dyDescent="0.35">
      <c r="A14615" s="86">
        <v>46175</v>
      </c>
      <c r="B14615" s="87">
        <v>0.27083333333333331</v>
      </c>
      <c r="C14615">
        <v>1.9560000000000002E-5</v>
      </c>
    </row>
    <row r="14616" spans="1:3" x14ac:dyDescent="0.35">
      <c r="A14616" s="86">
        <v>46175</v>
      </c>
      <c r="B14616" s="87">
        <v>0.28125</v>
      </c>
      <c r="C14616">
        <v>2.2259999999999997E-5</v>
      </c>
    </row>
    <row r="14617" spans="1:3" x14ac:dyDescent="0.35">
      <c r="A14617" s="86">
        <v>46175</v>
      </c>
      <c r="B14617" s="87">
        <v>0.29166666666666669</v>
      </c>
      <c r="C14617">
        <v>2.4600000000000002E-5</v>
      </c>
    </row>
    <row r="14618" spans="1:3" x14ac:dyDescent="0.35">
      <c r="A14618" s="86">
        <v>46175</v>
      </c>
      <c r="B14618" s="87">
        <v>0.30208333333333331</v>
      </c>
      <c r="C14618">
        <v>2.6259999999999999E-5</v>
      </c>
    </row>
    <row r="14619" spans="1:3" x14ac:dyDescent="0.35">
      <c r="A14619" s="86">
        <v>46175</v>
      </c>
      <c r="B14619" s="87">
        <v>0.3125</v>
      </c>
      <c r="C14619">
        <v>2.7339999999999999E-5</v>
      </c>
    </row>
    <row r="14620" spans="1:3" x14ac:dyDescent="0.35">
      <c r="A14620" s="86">
        <v>46175</v>
      </c>
      <c r="B14620" s="87">
        <v>0.32291666666666669</v>
      </c>
      <c r="C14620">
        <v>2.8060000000000002E-5</v>
      </c>
    </row>
    <row r="14621" spans="1:3" x14ac:dyDescent="0.35">
      <c r="A14621" s="86">
        <v>46175</v>
      </c>
      <c r="B14621" s="87">
        <v>0.33333333333333331</v>
      </c>
      <c r="C14621">
        <v>2.866E-5</v>
      </c>
    </row>
    <row r="14622" spans="1:3" x14ac:dyDescent="0.35">
      <c r="A14622" s="86">
        <v>46175</v>
      </c>
      <c r="B14622" s="87">
        <v>0.34375</v>
      </c>
      <c r="C14622">
        <v>2.9300000000000001E-5</v>
      </c>
    </row>
    <row r="14623" spans="1:3" x14ac:dyDescent="0.35">
      <c r="A14623" s="86">
        <v>46175</v>
      </c>
      <c r="B14623" s="87">
        <v>0.35416666666666669</v>
      </c>
      <c r="C14623">
        <v>2.9919999999999998E-5</v>
      </c>
    </row>
    <row r="14624" spans="1:3" x14ac:dyDescent="0.35">
      <c r="A14624" s="86">
        <v>46175</v>
      </c>
      <c r="B14624" s="87">
        <v>0.36458333333333331</v>
      </c>
      <c r="C14624">
        <v>3.0450000000000002E-5</v>
      </c>
    </row>
    <row r="14625" spans="1:3" x14ac:dyDescent="0.35">
      <c r="A14625" s="86">
        <v>46175</v>
      </c>
      <c r="B14625" s="87">
        <v>0.375</v>
      </c>
      <c r="C14625">
        <v>3.0790000000000002E-5</v>
      </c>
    </row>
    <row r="14626" spans="1:3" x14ac:dyDescent="0.35">
      <c r="A14626" s="86">
        <v>46175</v>
      </c>
      <c r="B14626" s="87">
        <v>0.38541666666666669</v>
      </c>
      <c r="C14626">
        <v>3.0899999999999999E-5</v>
      </c>
    </row>
    <row r="14627" spans="1:3" x14ac:dyDescent="0.35">
      <c r="A14627" s="86">
        <v>46175</v>
      </c>
      <c r="B14627" s="87">
        <v>0.39583333333333331</v>
      </c>
      <c r="C14627">
        <v>3.0809999999999998E-5</v>
      </c>
    </row>
    <row r="14628" spans="1:3" x14ac:dyDescent="0.35">
      <c r="A14628" s="86">
        <v>46175</v>
      </c>
      <c r="B14628" s="87">
        <v>0.40625</v>
      </c>
      <c r="C14628">
        <v>3.057E-5</v>
      </c>
    </row>
    <row r="14629" spans="1:3" x14ac:dyDescent="0.35">
      <c r="A14629" s="86">
        <v>46175</v>
      </c>
      <c r="B14629" s="87">
        <v>0.41666666666666669</v>
      </c>
      <c r="C14629">
        <v>3.0259999999999998E-5</v>
      </c>
    </row>
    <row r="14630" spans="1:3" x14ac:dyDescent="0.35">
      <c r="A14630" s="86">
        <v>46175</v>
      </c>
      <c r="B14630" s="87">
        <v>0.42708333333333331</v>
      </c>
      <c r="C14630">
        <v>2.9940000000000001E-5</v>
      </c>
    </row>
    <row r="14631" spans="1:3" x14ac:dyDescent="0.35">
      <c r="A14631" s="86">
        <v>46175</v>
      </c>
      <c r="B14631" s="87">
        <v>0.4375</v>
      </c>
      <c r="C14631">
        <v>2.9659999999999997E-5</v>
      </c>
    </row>
    <row r="14632" spans="1:3" x14ac:dyDescent="0.35">
      <c r="A14632" s="86">
        <v>46175</v>
      </c>
      <c r="B14632" s="87">
        <v>0.44791666666666669</v>
      </c>
      <c r="C14632">
        <v>2.9450000000000001E-5</v>
      </c>
    </row>
    <row r="14633" spans="1:3" x14ac:dyDescent="0.35">
      <c r="A14633" s="86">
        <v>46175</v>
      </c>
      <c r="B14633" s="87">
        <v>0.45833333333333331</v>
      </c>
      <c r="C14633">
        <v>2.938E-5</v>
      </c>
    </row>
    <row r="14634" spans="1:3" x14ac:dyDescent="0.35">
      <c r="A14634" s="86">
        <v>46175</v>
      </c>
      <c r="B14634" s="87">
        <v>0.46875</v>
      </c>
      <c r="C14634">
        <v>2.9470000000000001E-5</v>
      </c>
    </row>
    <row r="14635" spans="1:3" x14ac:dyDescent="0.35">
      <c r="A14635" s="86">
        <v>46175</v>
      </c>
      <c r="B14635" s="87">
        <v>0.47916666666666669</v>
      </c>
      <c r="C14635">
        <v>2.9790000000000001E-5</v>
      </c>
    </row>
    <row r="14636" spans="1:3" x14ac:dyDescent="0.35">
      <c r="A14636" s="86">
        <v>46175</v>
      </c>
      <c r="B14636" s="87">
        <v>0.48958333333333331</v>
      </c>
      <c r="C14636">
        <v>3.0320000000000001E-5</v>
      </c>
    </row>
    <row r="14637" spans="1:3" x14ac:dyDescent="0.35">
      <c r="A14637" s="86">
        <v>46175</v>
      </c>
      <c r="B14637" s="87">
        <v>0.5</v>
      </c>
      <c r="C14637">
        <v>3.1149999999999998E-5</v>
      </c>
    </row>
    <row r="14638" spans="1:3" x14ac:dyDescent="0.35">
      <c r="A14638" s="86">
        <v>46175</v>
      </c>
      <c r="B14638" s="87">
        <v>0.51041666666666663</v>
      </c>
      <c r="C14638">
        <v>3.2210000000000005E-5</v>
      </c>
    </row>
    <row r="14639" spans="1:3" x14ac:dyDescent="0.35">
      <c r="A14639" s="86">
        <v>46175</v>
      </c>
      <c r="B14639" s="87">
        <v>0.52083333333333337</v>
      </c>
      <c r="C14639">
        <v>3.3319999999999999E-5</v>
      </c>
    </row>
    <row r="14640" spans="1:3" x14ac:dyDescent="0.35">
      <c r="A14640" s="86">
        <v>46175</v>
      </c>
      <c r="B14640" s="87">
        <v>0.53125</v>
      </c>
      <c r="C14640">
        <v>3.417E-5</v>
      </c>
    </row>
    <row r="14641" spans="1:3" x14ac:dyDescent="0.35">
      <c r="A14641" s="86">
        <v>46175</v>
      </c>
      <c r="B14641" s="87">
        <v>0.54166666666666663</v>
      </c>
      <c r="C14641">
        <v>3.451E-5</v>
      </c>
    </row>
    <row r="14642" spans="1:3" x14ac:dyDescent="0.35">
      <c r="A14642" s="86">
        <v>46175</v>
      </c>
      <c r="B14642" s="87">
        <v>0.55208333333333337</v>
      </c>
      <c r="C14642">
        <v>3.413E-5</v>
      </c>
    </row>
    <row r="14643" spans="1:3" x14ac:dyDescent="0.35">
      <c r="A14643" s="86">
        <v>46175</v>
      </c>
      <c r="B14643" s="87">
        <v>0.5625</v>
      </c>
      <c r="C14643">
        <v>3.3189999999999999E-5</v>
      </c>
    </row>
    <row r="14644" spans="1:3" x14ac:dyDescent="0.35">
      <c r="A14644" s="86">
        <v>46175</v>
      </c>
      <c r="B14644" s="87">
        <v>0.57291666666666663</v>
      </c>
      <c r="C14644">
        <v>3.1930000000000001E-5</v>
      </c>
    </row>
    <row r="14645" spans="1:3" x14ac:dyDescent="0.35">
      <c r="A14645" s="86">
        <v>46175</v>
      </c>
      <c r="B14645" s="87">
        <v>0.58333333333333337</v>
      </c>
      <c r="C14645">
        <v>3.0620000000000002E-5</v>
      </c>
    </row>
    <row r="14646" spans="1:3" x14ac:dyDescent="0.35">
      <c r="A14646" s="86">
        <v>46175</v>
      </c>
      <c r="B14646" s="87">
        <v>0.59375</v>
      </c>
      <c r="C14646">
        <v>2.9430000000000001E-5</v>
      </c>
    </row>
    <row r="14647" spans="1:3" x14ac:dyDescent="0.35">
      <c r="A14647" s="86">
        <v>46175</v>
      </c>
      <c r="B14647" s="87">
        <v>0.60416666666666663</v>
      </c>
      <c r="C14647">
        <v>2.8400000000000003E-5</v>
      </c>
    </row>
    <row r="14648" spans="1:3" x14ac:dyDescent="0.35">
      <c r="A14648" s="86">
        <v>46175</v>
      </c>
      <c r="B14648" s="87">
        <v>0.61458333333333337</v>
      </c>
      <c r="C14648">
        <v>2.7509999999999999E-5</v>
      </c>
    </row>
    <row r="14649" spans="1:3" x14ac:dyDescent="0.35">
      <c r="A14649" s="86">
        <v>46175</v>
      </c>
      <c r="B14649" s="87">
        <v>0.625</v>
      </c>
      <c r="C14649">
        <v>2.673E-5</v>
      </c>
    </row>
    <row r="14650" spans="1:3" x14ac:dyDescent="0.35">
      <c r="A14650" s="86">
        <v>46175</v>
      </c>
      <c r="B14650" s="87">
        <v>0.63541666666666663</v>
      </c>
      <c r="C14650">
        <v>2.6020000000000002E-5</v>
      </c>
    </row>
    <row r="14651" spans="1:3" x14ac:dyDescent="0.35">
      <c r="A14651" s="86">
        <v>46175</v>
      </c>
      <c r="B14651" s="87">
        <v>0.64583333333333337</v>
      </c>
      <c r="C14651">
        <v>2.5430000000000002E-5</v>
      </c>
    </row>
    <row r="14652" spans="1:3" x14ac:dyDescent="0.35">
      <c r="A14652" s="86">
        <v>46175</v>
      </c>
      <c r="B14652" s="87">
        <v>0.65625</v>
      </c>
      <c r="C14652">
        <v>2.4959999999999998E-5</v>
      </c>
    </row>
    <row r="14653" spans="1:3" x14ac:dyDescent="0.35">
      <c r="A14653" s="86">
        <v>46175</v>
      </c>
      <c r="B14653" s="87">
        <v>0.66666666666666663</v>
      </c>
      <c r="C14653">
        <v>2.4600000000000002E-5</v>
      </c>
    </row>
    <row r="14654" spans="1:3" x14ac:dyDescent="0.35">
      <c r="A14654" s="86">
        <v>46175</v>
      </c>
      <c r="B14654" s="87">
        <v>0.67708333333333337</v>
      </c>
      <c r="C14654">
        <v>2.4369999999999999E-5</v>
      </c>
    </row>
    <row r="14655" spans="1:3" x14ac:dyDescent="0.35">
      <c r="A14655" s="86">
        <v>46175</v>
      </c>
      <c r="B14655" s="87">
        <v>0.6875</v>
      </c>
      <c r="C14655">
        <v>2.4279999999999998E-5</v>
      </c>
    </row>
    <row r="14656" spans="1:3" x14ac:dyDescent="0.35">
      <c r="A14656" s="86">
        <v>46175</v>
      </c>
      <c r="B14656" s="87">
        <v>0.69791666666666663</v>
      </c>
      <c r="C14656">
        <v>2.4369999999999999E-5</v>
      </c>
    </row>
    <row r="14657" spans="1:3" x14ac:dyDescent="0.35">
      <c r="A14657" s="86">
        <v>46175</v>
      </c>
      <c r="B14657" s="87">
        <v>0.70833333333333337</v>
      </c>
      <c r="C14657">
        <v>2.4600000000000002E-5</v>
      </c>
    </row>
    <row r="14658" spans="1:3" x14ac:dyDescent="0.35">
      <c r="A14658" s="86">
        <v>46175</v>
      </c>
      <c r="B14658" s="87">
        <v>0.71875</v>
      </c>
      <c r="C14658">
        <v>2.5000000000000001E-5</v>
      </c>
    </row>
    <row r="14659" spans="1:3" x14ac:dyDescent="0.35">
      <c r="A14659" s="86">
        <v>46175</v>
      </c>
      <c r="B14659" s="87">
        <v>0.72916666666666663</v>
      </c>
      <c r="C14659">
        <v>2.5579999999999999E-5</v>
      </c>
    </row>
    <row r="14660" spans="1:3" x14ac:dyDescent="0.35">
      <c r="A14660" s="86">
        <v>46175</v>
      </c>
      <c r="B14660" s="87">
        <v>0.73958333333333337</v>
      </c>
      <c r="C14660">
        <v>2.6349999999999997E-5</v>
      </c>
    </row>
    <row r="14661" spans="1:3" x14ac:dyDescent="0.35">
      <c r="A14661" s="86">
        <v>46175</v>
      </c>
      <c r="B14661" s="87">
        <v>0.75</v>
      </c>
      <c r="C14661">
        <v>2.726E-5</v>
      </c>
    </row>
    <row r="14662" spans="1:3" x14ac:dyDescent="0.35">
      <c r="A14662" s="86">
        <v>46175</v>
      </c>
      <c r="B14662" s="87">
        <v>0.76041666666666663</v>
      </c>
      <c r="C14662">
        <v>2.832E-5</v>
      </c>
    </row>
    <row r="14663" spans="1:3" x14ac:dyDescent="0.35">
      <c r="A14663" s="86">
        <v>46175</v>
      </c>
      <c r="B14663" s="87">
        <v>0.77083333333333337</v>
      </c>
      <c r="C14663">
        <v>2.9540000000000002E-5</v>
      </c>
    </row>
    <row r="14664" spans="1:3" x14ac:dyDescent="0.35">
      <c r="A14664" s="86">
        <v>46175</v>
      </c>
      <c r="B14664" s="87">
        <v>0.78125</v>
      </c>
      <c r="C14664">
        <v>3.0849999999999998E-5</v>
      </c>
    </row>
    <row r="14665" spans="1:3" x14ac:dyDescent="0.35">
      <c r="A14665" s="86">
        <v>46175</v>
      </c>
      <c r="B14665" s="87">
        <v>0.79166666666666663</v>
      </c>
      <c r="C14665">
        <v>3.2210000000000005E-5</v>
      </c>
    </row>
    <row r="14666" spans="1:3" x14ac:dyDescent="0.35">
      <c r="A14666" s="86">
        <v>46175</v>
      </c>
      <c r="B14666" s="87">
        <v>0.80208333333333337</v>
      </c>
      <c r="C14666">
        <v>3.358E-5</v>
      </c>
    </row>
    <row r="14667" spans="1:3" x14ac:dyDescent="0.35">
      <c r="A14667" s="86">
        <v>46175</v>
      </c>
      <c r="B14667" s="87">
        <v>0.8125</v>
      </c>
      <c r="C14667">
        <v>3.4829999999999997E-5</v>
      </c>
    </row>
    <row r="14668" spans="1:3" x14ac:dyDescent="0.35">
      <c r="A14668" s="86">
        <v>46175</v>
      </c>
      <c r="B14668" s="87">
        <v>0.82291666666666663</v>
      </c>
      <c r="C14668">
        <v>3.5790000000000001E-5</v>
      </c>
    </row>
    <row r="14669" spans="1:3" x14ac:dyDescent="0.35">
      <c r="A14669" s="86">
        <v>46175</v>
      </c>
      <c r="B14669" s="87">
        <v>0.83333333333333337</v>
      </c>
      <c r="C14669">
        <v>3.6269999999999997E-5</v>
      </c>
    </row>
    <row r="14670" spans="1:3" x14ac:dyDescent="0.35">
      <c r="A14670" s="86">
        <v>46175</v>
      </c>
      <c r="B14670" s="87">
        <v>0.84375</v>
      </c>
      <c r="C14670">
        <v>3.6229999999999997E-5</v>
      </c>
    </row>
    <row r="14671" spans="1:3" x14ac:dyDescent="0.35">
      <c r="A14671" s="86">
        <v>46175</v>
      </c>
      <c r="B14671" s="87">
        <v>0.85416666666666663</v>
      </c>
      <c r="C14671">
        <v>3.5790000000000001E-5</v>
      </c>
    </row>
    <row r="14672" spans="1:3" x14ac:dyDescent="0.35">
      <c r="A14672" s="86">
        <v>46175</v>
      </c>
      <c r="B14672" s="87">
        <v>0.86458333333333337</v>
      </c>
      <c r="C14672">
        <v>3.5150000000000001E-5</v>
      </c>
    </row>
    <row r="14673" spans="1:3" x14ac:dyDescent="0.35">
      <c r="A14673" s="86">
        <v>46175</v>
      </c>
      <c r="B14673" s="87">
        <v>0.875</v>
      </c>
      <c r="C14673">
        <v>3.451E-5</v>
      </c>
    </row>
    <row r="14674" spans="1:3" x14ac:dyDescent="0.35">
      <c r="A14674" s="86">
        <v>46175</v>
      </c>
      <c r="B14674" s="87">
        <v>0.88541666666666663</v>
      </c>
      <c r="C14674">
        <v>3.4039999999999999E-5</v>
      </c>
    </row>
    <row r="14675" spans="1:3" x14ac:dyDescent="0.35">
      <c r="A14675" s="86">
        <v>46175</v>
      </c>
      <c r="B14675" s="87">
        <v>0.89583333333333337</v>
      </c>
      <c r="C14675">
        <v>3.3680000000000003E-5</v>
      </c>
    </row>
    <row r="14676" spans="1:3" x14ac:dyDescent="0.35">
      <c r="A14676" s="86">
        <v>46175</v>
      </c>
      <c r="B14676" s="87">
        <v>0.90625</v>
      </c>
      <c r="C14676">
        <v>3.3340000000000003E-5</v>
      </c>
    </row>
    <row r="14677" spans="1:3" x14ac:dyDescent="0.35">
      <c r="A14677" s="86">
        <v>46175</v>
      </c>
      <c r="B14677" s="87">
        <v>0.91666666666666663</v>
      </c>
      <c r="C14677">
        <v>3.2910000000000002E-5</v>
      </c>
    </row>
    <row r="14678" spans="1:3" x14ac:dyDescent="0.35">
      <c r="A14678" s="86">
        <v>46175</v>
      </c>
      <c r="B14678" s="87">
        <v>0.92708333333333337</v>
      </c>
      <c r="C14678">
        <v>3.2299999999999999E-5</v>
      </c>
    </row>
    <row r="14679" spans="1:3" x14ac:dyDescent="0.35">
      <c r="A14679" s="86">
        <v>46175</v>
      </c>
      <c r="B14679" s="87">
        <v>0.9375</v>
      </c>
      <c r="C14679">
        <v>3.1449999999999999E-5</v>
      </c>
    </row>
    <row r="14680" spans="1:3" x14ac:dyDescent="0.35">
      <c r="A14680" s="86">
        <v>46175</v>
      </c>
      <c r="B14680" s="87">
        <v>0.94791666666666663</v>
      </c>
      <c r="C14680">
        <v>3.0300000000000001E-5</v>
      </c>
    </row>
    <row r="14681" spans="1:3" x14ac:dyDescent="0.35">
      <c r="A14681" s="86">
        <v>46175</v>
      </c>
      <c r="B14681" s="87">
        <v>0.95833333333333337</v>
      </c>
      <c r="C14681">
        <v>2.8860000000000002E-5</v>
      </c>
    </row>
    <row r="14682" spans="1:3" x14ac:dyDescent="0.35">
      <c r="A14682" s="86">
        <v>46175</v>
      </c>
      <c r="B14682" s="87">
        <v>0.96875</v>
      </c>
      <c r="C14682">
        <v>2.7040000000000002E-5</v>
      </c>
    </row>
    <row r="14683" spans="1:3" x14ac:dyDescent="0.35">
      <c r="A14683" s="86">
        <v>46175</v>
      </c>
      <c r="B14683" s="87">
        <v>0.97916666666666663</v>
      </c>
      <c r="C14683">
        <v>2.499E-5</v>
      </c>
    </row>
    <row r="14684" spans="1:3" x14ac:dyDescent="0.35">
      <c r="A14684" s="86">
        <v>46175</v>
      </c>
      <c r="B14684" s="87">
        <v>0.98958333333333337</v>
      </c>
      <c r="C14684">
        <v>2.2780000000000002E-5</v>
      </c>
    </row>
    <row r="14685" spans="1:3" x14ac:dyDescent="0.35">
      <c r="A14685" s="86">
        <v>46176</v>
      </c>
      <c r="B14685" s="87">
        <v>0</v>
      </c>
      <c r="C14685">
        <v>2.052E-5</v>
      </c>
    </row>
    <row r="14686" spans="1:3" x14ac:dyDescent="0.35">
      <c r="A14686" s="86">
        <v>46176</v>
      </c>
      <c r="B14686" s="87">
        <v>1.0416666666666666E-2</v>
      </c>
      <c r="C14686">
        <v>1.8300000000000001E-5</v>
      </c>
    </row>
    <row r="14687" spans="1:3" x14ac:dyDescent="0.35">
      <c r="A14687" s="86">
        <v>46176</v>
      </c>
      <c r="B14687" s="87">
        <v>2.0833333333333332E-2</v>
      </c>
      <c r="C14687">
        <v>1.6310000000000001E-5</v>
      </c>
    </row>
    <row r="14688" spans="1:3" x14ac:dyDescent="0.35">
      <c r="A14688" s="86">
        <v>46176</v>
      </c>
      <c r="B14688" s="87">
        <v>3.125E-2</v>
      </c>
      <c r="C14688">
        <v>1.4579999999999999E-5</v>
      </c>
    </row>
    <row r="14689" spans="1:3" x14ac:dyDescent="0.35">
      <c r="A14689" s="86">
        <v>46176</v>
      </c>
      <c r="B14689" s="87">
        <v>4.1666666666666664E-2</v>
      </c>
      <c r="C14689">
        <v>1.323E-5</v>
      </c>
    </row>
    <row r="14690" spans="1:3" x14ac:dyDescent="0.35">
      <c r="A14690" s="86">
        <v>46176</v>
      </c>
      <c r="B14690" s="87">
        <v>5.2083333333333336E-2</v>
      </c>
      <c r="C14690">
        <v>1.2300000000000001E-5</v>
      </c>
    </row>
    <row r="14691" spans="1:3" x14ac:dyDescent="0.35">
      <c r="A14691" s="86">
        <v>46176</v>
      </c>
      <c r="B14691" s="87">
        <v>6.25E-2</v>
      </c>
      <c r="C14691">
        <v>1.1730000000000001E-5</v>
      </c>
    </row>
    <row r="14692" spans="1:3" x14ac:dyDescent="0.35">
      <c r="A14692" s="86">
        <v>46176</v>
      </c>
      <c r="B14692" s="87">
        <v>7.2916666666666671E-2</v>
      </c>
      <c r="C14692">
        <v>1.136E-5</v>
      </c>
    </row>
    <row r="14693" spans="1:3" x14ac:dyDescent="0.35">
      <c r="A14693" s="86">
        <v>46176</v>
      </c>
      <c r="B14693" s="87">
        <v>8.3333333333333329E-2</v>
      </c>
      <c r="C14693">
        <v>1.111E-5</v>
      </c>
    </row>
    <row r="14694" spans="1:3" x14ac:dyDescent="0.35">
      <c r="A14694" s="86">
        <v>46176</v>
      </c>
      <c r="B14694" s="87">
        <v>9.375E-2</v>
      </c>
      <c r="C14694">
        <v>1.0880000000000001E-5</v>
      </c>
    </row>
    <row r="14695" spans="1:3" x14ac:dyDescent="0.35">
      <c r="A14695" s="86">
        <v>46176</v>
      </c>
      <c r="B14695" s="87">
        <v>0.10416666666666667</v>
      </c>
      <c r="C14695">
        <v>1.0670000000000001E-5</v>
      </c>
    </row>
    <row r="14696" spans="1:3" x14ac:dyDescent="0.35">
      <c r="A14696" s="86">
        <v>46176</v>
      </c>
      <c r="B14696" s="87">
        <v>0.11458333333333333</v>
      </c>
      <c r="C14696">
        <v>1.043E-5</v>
      </c>
    </row>
    <row r="14697" spans="1:3" x14ac:dyDescent="0.35">
      <c r="A14697" s="86">
        <v>46176</v>
      </c>
      <c r="B14697" s="87">
        <v>0.125</v>
      </c>
      <c r="C14697">
        <v>1.024E-5</v>
      </c>
    </row>
    <row r="14698" spans="1:3" x14ac:dyDescent="0.35">
      <c r="A14698" s="86">
        <v>46176</v>
      </c>
      <c r="B14698" s="87">
        <v>0.13541666666666666</v>
      </c>
      <c r="C14698">
        <v>1.007E-5</v>
      </c>
    </row>
    <row r="14699" spans="1:3" x14ac:dyDescent="0.35">
      <c r="A14699" s="86">
        <v>46176</v>
      </c>
      <c r="B14699" s="87">
        <v>0.14583333333333334</v>
      </c>
      <c r="C14699">
        <v>9.9500000000000013E-6</v>
      </c>
    </row>
    <row r="14700" spans="1:3" x14ac:dyDescent="0.35">
      <c r="A14700" s="86">
        <v>46176</v>
      </c>
      <c r="B14700" s="87">
        <v>0.15625</v>
      </c>
      <c r="C14700">
        <v>9.8600000000000005E-6</v>
      </c>
    </row>
    <row r="14701" spans="1:3" x14ac:dyDescent="0.35">
      <c r="A14701" s="86">
        <v>46176</v>
      </c>
      <c r="B14701" s="87">
        <v>0.16666666666666666</v>
      </c>
      <c r="C14701">
        <v>9.8800000000000003E-6</v>
      </c>
    </row>
    <row r="14702" spans="1:3" x14ac:dyDescent="0.35">
      <c r="A14702" s="86">
        <v>46176</v>
      </c>
      <c r="B14702" s="87">
        <v>0.17708333333333334</v>
      </c>
      <c r="C14702">
        <v>9.9900000000000009E-6</v>
      </c>
    </row>
    <row r="14703" spans="1:3" x14ac:dyDescent="0.35">
      <c r="A14703" s="86">
        <v>46176</v>
      </c>
      <c r="B14703" s="87">
        <v>0.1875</v>
      </c>
      <c r="C14703">
        <v>1.0179999999999999E-5</v>
      </c>
    </row>
    <row r="14704" spans="1:3" x14ac:dyDescent="0.35">
      <c r="A14704" s="86">
        <v>46176</v>
      </c>
      <c r="B14704" s="87">
        <v>0.19791666666666666</v>
      </c>
      <c r="C14704">
        <v>1.046E-5</v>
      </c>
    </row>
    <row r="14705" spans="1:3" x14ac:dyDescent="0.35">
      <c r="A14705" s="86">
        <v>46176</v>
      </c>
      <c r="B14705" s="87">
        <v>0.20833333333333334</v>
      </c>
      <c r="C14705">
        <v>1.077E-5</v>
      </c>
    </row>
    <row r="14706" spans="1:3" x14ac:dyDescent="0.35">
      <c r="A14706" s="86">
        <v>46176</v>
      </c>
      <c r="B14706" s="87">
        <v>0.21875</v>
      </c>
      <c r="C14706">
        <v>1.1180000000000001E-5</v>
      </c>
    </row>
    <row r="14707" spans="1:3" x14ac:dyDescent="0.35">
      <c r="A14707" s="86">
        <v>46176</v>
      </c>
      <c r="B14707" s="87">
        <v>0.22916666666666666</v>
      </c>
      <c r="C14707">
        <v>1.1790000000000001E-5</v>
      </c>
    </row>
    <row r="14708" spans="1:3" x14ac:dyDescent="0.35">
      <c r="A14708" s="86">
        <v>46176</v>
      </c>
      <c r="B14708" s="87">
        <v>0.23958333333333334</v>
      </c>
      <c r="C14708">
        <v>1.2829999999999999E-5</v>
      </c>
    </row>
    <row r="14709" spans="1:3" x14ac:dyDescent="0.35">
      <c r="A14709" s="86">
        <v>46176</v>
      </c>
      <c r="B14709" s="87">
        <v>0.25</v>
      </c>
      <c r="C14709">
        <v>1.446E-5</v>
      </c>
    </row>
    <row r="14710" spans="1:3" x14ac:dyDescent="0.35">
      <c r="A14710" s="86">
        <v>46176</v>
      </c>
      <c r="B14710" s="87">
        <v>0.26041666666666669</v>
      </c>
      <c r="C14710">
        <v>1.679E-5</v>
      </c>
    </row>
    <row r="14711" spans="1:3" x14ac:dyDescent="0.35">
      <c r="A14711" s="86">
        <v>46176</v>
      </c>
      <c r="B14711" s="87">
        <v>0.27083333333333331</v>
      </c>
      <c r="C14711">
        <v>1.95E-5</v>
      </c>
    </row>
    <row r="14712" spans="1:3" x14ac:dyDescent="0.35">
      <c r="A14712" s="86">
        <v>46176</v>
      </c>
      <c r="B14712" s="87">
        <v>0.28125</v>
      </c>
      <c r="C14712">
        <v>2.2200000000000001E-5</v>
      </c>
    </row>
    <row r="14713" spans="1:3" x14ac:dyDescent="0.35">
      <c r="A14713" s="86">
        <v>46176</v>
      </c>
      <c r="B14713" s="87">
        <v>0.29166666666666669</v>
      </c>
      <c r="C14713">
        <v>2.4530000000000001E-5</v>
      </c>
    </row>
    <row r="14714" spans="1:3" x14ac:dyDescent="0.35">
      <c r="A14714" s="86">
        <v>46176</v>
      </c>
      <c r="B14714" s="87">
        <v>0.30208333333333331</v>
      </c>
      <c r="C14714">
        <v>2.618E-5</v>
      </c>
    </row>
    <row r="14715" spans="1:3" x14ac:dyDescent="0.35">
      <c r="A14715" s="86">
        <v>46176</v>
      </c>
      <c r="B14715" s="87">
        <v>0.3125</v>
      </c>
      <c r="C14715">
        <v>2.726E-5</v>
      </c>
    </row>
    <row r="14716" spans="1:3" x14ac:dyDescent="0.35">
      <c r="A14716" s="86">
        <v>46176</v>
      </c>
      <c r="B14716" s="87">
        <v>0.32291666666666669</v>
      </c>
      <c r="C14716">
        <v>2.798E-5</v>
      </c>
    </row>
    <row r="14717" spans="1:3" x14ac:dyDescent="0.35">
      <c r="A14717" s="86">
        <v>46176</v>
      </c>
      <c r="B14717" s="87">
        <v>0.33333333333333331</v>
      </c>
      <c r="C14717">
        <v>2.8580000000000001E-5</v>
      </c>
    </row>
    <row r="14718" spans="1:3" x14ac:dyDescent="0.35">
      <c r="A14718" s="86">
        <v>46176</v>
      </c>
      <c r="B14718" s="87">
        <v>0.34375</v>
      </c>
      <c r="C14718">
        <v>2.921E-5</v>
      </c>
    </row>
    <row r="14719" spans="1:3" x14ac:dyDescent="0.35">
      <c r="A14719" s="86">
        <v>46176</v>
      </c>
      <c r="B14719" s="87">
        <v>0.35416666666666669</v>
      </c>
      <c r="C14719">
        <v>2.9829999999999997E-5</v>
      </c>
    </row>
    <row r="14720" spans="1:3" x14ac:dyDescent="0.35">
      <c r="A14720" s="86">
        <v>46176</v>
      </c>
      <c r="B14720" s="87">
        <v>0.36458333333333331</v>
      </c>
      <c r="C14720">
        <v>3.0360000000000001E-5</v>
      </c>
    </row>
    <row r="14721" spans="1:3" x14ac:dyDescent="0.35">
      <c r="A14721" s="86">
        <v>46176</v>
      </c>
      <c r="B14721" s="87">
        <v>0.375</v>
      </c>
      <c r="C14721">
        <v>3.0700000000000001E-5</v>
      </c>
    </row>
    <row r="14722" spans="1:3" x14ac:dyDescent="0.35">
      <c r="A14722" s="86">
        <v>46176</v>
      </c>
      <c r="B14722" s="87">
        <v>0.38541666666666669</v>
      </c>
      <c r="C14722">
        <v>3.0809999999999998E-5</v>
      </c>
    </row>
    <row r="14723" spans="1:3" x14ac:dyDescent="0.35">
      <c r="A14723" s="86">
        <v>46176</v>
      </c>
      <c r="B14723" s="87">
        <v>0.39583333333333331</v>
      </c>
      <c r="C14723">
        <v>3.0720000000000004E-5</v>
      </c>
    </row>
    <row r="14724" spans="1:3" x14ac:dyDescent="0.35">
      <c r="A14724" s="86">
        <v>46176</v>
      </c>
      <c r="B14724" s="87">
        <v>0.40625</v>
      </c>
      <c r="C14724">
        <v>3.048E-5</v>
      </c>
    </row>
    <row r="14725" spans="1:3" x14ac:dyDescent="0.35">
      <c r="A14725" s="86">
        <v>46176</v>
      </c>
      <c r="B14725" s="87">
        <v>0.41666666666666669</v>
      </c>
      <c r="C14725">
        <v>3.0169999999999997E-5</v>
      </c>
    </row>
    <row r="14726" spans="1:3" x14ac:dyDescent="0.35">
      <c r="A14726" s="86">
        <v>46176</v>
      </c>
      <c r="B14726" s="87">
        <v>0.42708333333333331</v>
      </c>
      <c r="C14726">
        <v>2.9850000000000001E-5</v>
      </c>
    </row>
    <row r="14727" spans="1:3" x14ac:dyDescent="0.35">
      <c r="A14727" s="86">
        <v>46176</v>
      </c>
      <c r="B14727" s="87">
        <v>0.4375</v>
      </c>
      <c r="C14727">
        <v>2.9579999999999998E-5</v>
      </c>
    </row>
    <row r="14728" spans="1:3" x14ac:dyDescent="0.35">
      <c r="A14728" s="86">
        <v>46176</v>
      </c>
      <c r="B14728" s="87">
        <v>0.44791666666666669</v>
      </c>
      <c r="C14728">
        <v>2.936E-5</v>
      </c>
    </row>
    <row r="14729" spans="1:3" x14ac:dyDescent="0.35">
      <c r="A14729" s="86">
        <v>46176</v>
      </c>
      <c r="B14729" s="87">
        <v>0.45833333333333331</v>
      </c>
      <c r="C14729">
        <v>2.9300000000000001E-5</v>
      </c>
    </row>
    <row r="14730" spans="1:3" x14ac:dyDescent="0.35">
      <c r="A14730" s="86">
        <v>46176</v>
      </c>
      <c r="B14730" s="87">
        <v>0.46875</v>
      </c>
      <c r="C14730">
        <v>2.938E-5</v>
      </c>
    </row>
    <row r="14731" spans="1:3" x14ac:dyDescent="0.35">
      <c r="A14731" s="86">
        <v>46176</v>
      </c>
      <c r="B14731" s="87">
        <v>0.47916666666666669</v>
      </c>
      <c r="C14731">
        <v>2.97E-5</v>
      </c>
    </row>
    <row r="14732" spans="1:3" x14ac:dyDescent="0.35">
      <c r="A14732" s="86">
        <v>46176</v>
      </c>
      <c r="B14732" s="87">
        <v>0.48958333333333331</v>
      </c>
      <c r="C14732">
        <v>3.023E-5</v>
      </c>
    </row>
    <row r="14733" spans="1:3" x14ac:dyDescent="0.35">
      <c r="A14733" s="86">
        <v>46176</v>
      </c>
      <c r="B14733" s="87">
        <v>0.5</v>
      </c>
      <c r="C14733">
        <v>3.1060000000000004E-5</v>
      </c>
    </row>
    <row r="14734" spans="1:3" x14ac:dyDescent="0.35">
      <c r="A14734" s="86">
        <v>46176</v>
      </c>
      <c r="B14734" s="87">
        <v>0.51041666666666663</v>
      </c>
      <c r="C14734">
        <v>3.2120000000000004E-5</v>
      </c>
    </row>
    <row r="14735" spans="1:3" x14ac:dyDescent="0.35">
      <c r="A14735" s="86">
        <v>46176</v>
      </c>
      <c r="B14735" s="87">
        <v>0.52083333333333337</v>
      </c>
      <c r="C14735">
        <v>3.3219999999999997E-5</v>
      </c>
    </row>
    <row r="14736" spans="1:3" x14ac:dyDescent="0.35">
      <c r="A14736" s="86">
        <v>46176</v>
      </c>
      <c r="B14736" s="87">
        <v>0.53125</v>
      </c>
      <c r="C14736">
        <v>3.4070000000000004E-5</v>
      </c>
    </row>
    <row r="14737" spans="1:3" x14ac:dyDescent="0.35">
      <c r="A14737" s="86">
        <v>46176</v>
      </c>
      <c r="B14737" s="87">
        <v>0.54166666666666663</v>
      </c>
      <c r="C14737">
        <v>3.4410000000000004E-5</v>
      </c>
    </row>
    <row r="14738" spans="1:3" x14ac:dyDescent="0.35">
      <c r="A14738" s="86">
        <v>46176</v>
      </c>
      <c r="B14738" s="87">
        <v>0.55208333333333337</v>
      </c>
      <c r="C14738">
        <v>3.4029999999999998E-5</v>
      </c>
    </row>
    <row r="14739" spans="1:3" x14ac:dyDescent="0.35">
      <c r="A14739" s="86">
        <v>46176</v>
      </c>
      <c r="B14739" s="87">
        <v>0.5625</v>
      </c>
      <c r="C14739">
        <v>3.3099999999999998E-5</v>
      </c>
    </row>
    <row r="14740" spans="1:3" x14ac:dyDescent="0.35">
      <c r="A14740" s="86">
        <v>46176</v>
      </c>
      <c r="B14740" s="87">
        <v>0.57291666666666663</v>
      </c>
      <c r="C14740">
        <v>3.184E-5</v>
      </c>
    </row>
    <row r="14741" spans="1:3" x14ac:dyDescent="0.35">
      <c r="A14741" s="86">
        <v>46176</v>
      </c>
      <c r="B14741" s="87">
        <v>0.58333333333333337</v>
      </c>
      <c r="C14741">
        <v>3.0530000000000001E-5</v>
      </c>
    </row>
    <row r="14742" spans="1:3" x14ac:dyDescent="0.35">
      <c r="A14742" s="86">
        <v>46176</v>
      </c>
      <c r="B14742" s="87">
        <v>0.59375</v>
      </c>
      <c r="C14742">
        <v>2.934E-5</v>
      </c>
    </row>
    <row r="14743" spans="1:3" x14ac:dyDescent="0.35">
      <c r="A14743" s="86">
        <v>46176</v>
      </c>
      <c r="B14743" s="87">
        <v>0.60416666666666663</v>
      </c>
      <c r="C14743">
        <v>2.832E-5</v>
      </c>
    </row>
    <row r="14744" spans="1:3" x14ac:dyDescent="0.35">
      <c r="A14744" s="86">
        <v>46176</v>
      </c>
      <c r="B14744" s="87">
        <v>0.61458333333333337</v>
      </c>
      <c r="C14744">
        <v>2.743E-5</v>
      </c>
    </row>
    <row r="14745" spans="1:3" x14ac:dyDescent="0.35">
      <c r="A14745" s="86">
        <v>46176</v>
      </c>
      <c r="B14745" s="87">
        <v>0.625</v>
      </c>
      <c r="C14745">
        <v>2.6650000000000001E-5</v>
      </c>
    </row>
    <row r="14746" spans="1:3" x14ac:dyDescent="0.35">
      <c r="A14746" s="86">
        <v>46176</v>
      </c>
      <c r="B14746" s="87">
        <v>0.63541666666666663</v>
      </c>
      <c r="C14746">
        <v>2.5950000000000001E-5</v>
      </c>
    </row>
    <row r="14747" spans="1:3" x14ac:dyDescent="0.35">
      <c r="A14747" s="86">
        <v>46176</v>
      </c>
      <c r="B14747" s="87">
        <v>0.64583333333333337</v>
      </c>
      <c r="C14747">
        <v>2.535E-5</v>
      </c>
    </row>
    <row r="14748" spans="1:3" x14ac:dyDescent="0.35">
      <c r="A14748" s="86">
        <v>46176</v>
      </c>
      <c r="B14748" s="87">
        <v>0.65625</v>
      </c>
      <c r="C14748">
        <v>2.4890000000000001E-5</v>
      </c>
    </row>
    <row r="14749" spans="1:3" x14ac:dyDescent="0.35">
      <c r="A14749" s="86">
        <v>46176</v>
      </c>
      <c r="B14749" s="87">
        <v>0.66666666666666663</v>
      </c>
      <c r="C14749">
        <v>2.4530000000000001E-5</v>
      </c>
    </row>
    <row r="14750" spans="1:3" x14ac:dyDescent="0.35">
      <c r="A14750" s="86">
        <v>46176</v>
      </c>
      <c r="B14750" s="87">
        <v>0.67708333333333337</v>
      </c>
      <c r="C14750">
        <v>2.429E-5</v>
      </c>
    </row>
    <row r="14751" spans="1:3" x14ac:dyDescent="0.35">
      <c r="A14751" s="86">
        <v>46176</v>
      </c>
      <c r="B14751" s="87">
        <v>0.6875</v>
      </c>
      <c r="C14751">
        <v>2.421E-5</v>
      </c>
    </row>
    <row r="14752" spans="1:3" x14ac:dyDescent="0.35">
      <c r="A14752" s="86">
        <v>46176</v>
      </c>
      <c r="B14752" s="87">
        <v>0.69791666666666663</v>
      </c>
      <c r="C14752">
        <v>2.429E-5</v>
      </c>
    </row>
    <row r="14753" spans="1:3" x14ac:dyDescent="0.35">
      <c r="A14753" s="86">
        <v>46176</v>
      </c>
      <c r="B14753" s="87">
        <v>0.70833333333333337</v>
      </c>
      <c r="C14753">
        <v>2.4530000000000001E-5</v>
      </c>
    </row>
    <row r="14754" spans="1:3" x14ac:dyDescent="0.35">
      <c r="A14754" s="86">
        <v>46176</v>
      </c>
      <c r="B14754" s="87">
        <v>0.71875</v>
      </c>
      <c r="C14754">
        <v>2.493E-5</v>
      </c>
    </row>
    <row r="14755" spans="1:3" x14ac:dyDescent="0.35">
      <c r="A14755" s="86">
        <v>46176</v>
      </c>
      <c r="B14755" s="87">
        <v>0.72916666666666663</v>
      </c>
      <c r="C14755">
        <v>2.5510000000000001E-5</v>
      </c>
    </row>
    <row r="14756" spans="1:3" x14ac:dyDescent="0.35">
      <c r="A14756" s="86">
        <v>46176</v>
      </c>
      <c r="B14756" s="87">
        <v>0.73958333333333337</v>
      </c>
      <c r="C14756">
        <v>2.6270000000000001E-5</v>
      </c>
    </row>
    <row r="14757" spans="1:3" x14ac:dyDescent="0.35">
      <c r="A14757" s="86">
        <v>46176</v>
      </c>
      <c r="B14757" s="87">
        <v>0.75</v>
      </c>
      <c r="C14757">
        <v>2.7180000000000001E-5</v>
      </c>
    </row>
    <row r="14758" spans="1:3" x14ac:dyDescent="0.35">
      <c r="A14758" s="86">
        <v>46176</v>
      </c>
      <c r="B14758" s="87">
        <v>0.76041666666666663</v>
      </c>
      <c r="C14758">
        <v>2.8240000000000001E-5</v>
      </c>
    </row>
    <row r="14759" spans="1:3" x14ac:dyDescent="0.35">
      <c r="A14759" s="86">
        <v>46176</v>
      </c>
      <c r="B14759" s="87">
        <v>0.77083333333333337</v>
      </c>
      <c r="C14759">
        <v>2.9450000000000001E-5</v>
      </c>
    </row>
    <row r="14760" spans="1:3" x14ac:dyDescent="0.35">
      <c r="A14760" s="86">
        <v>46176</v>
      </c>
      <c r="B14760" s="87">
        <v>0.78125</v>
      </c>
      <c r="C14760">
        <v>3.0759999999999997E-5</v>
      </c>
    </row>
    <row r="14761" spans="1:3" x14ac:dyDescent="0.35">
      <c r="A14761" s="86">
        <v>46176</v>
      </c>
      <c r="B14761" s="87">
        <v>0.79166666666666663</v>
      </c>
      <c r="C14761">
        <v>3.2120000000000004E-5</v>
      </c>
    </row>
    <row r="14762" spans="1:3" x14ac:dyDescent="0.35">
      <c r="A14762" s="86">
        <v>46176</v>
      </c>
      <c r="B14762" s="87">
        <v>0.80208333333333337</v>
      </c>
      <c r="C14762">
        <v>3.3480000000000005E-5</v>
      </c>
    </row>
    <row r="14763" spans="1:3" x14ac:dyDescent="0.35">
      <c r="A14763" s="86">
        <v>46176</v>
      </c>
      <c r="B14763" s="87">
        <v>0.8125</v>
      </c>
      <c r="C14763">
        <v>3.472E-5</v>
      </c>
    </row>
    <row r="14764" spans="1:3" x14ac:dyDescent="0.35">
      <c r="A14764" s="86">
        <v>46176</v>
      </c>
      <c r="B14764" s="87">
        <v>0.82291666666666663</v>
      </c>
      <c r="C14764">
        <v>3.5680000000000004E-5</v>
      </c>
    </row>
    <row r="14765" spans="1:3" x14ac:dyDescent="0.35">
      <c r="A14765" s="86">
        <v>46176</v>
      </c>
      <c r="B14765" s="87">
        <v>0.83333333333333337</v>
      </c>
      <c r="C14765">
        <v>3.6159999999999999E-5</v>
      </c>
    </row>
    <row r="14766" spans="1:3" x14ac:dyDescent="0.35">
      <c r="A14766" s="86">
        <v>46176</v>
      </c>
      <c r="B14766" s="87">
        <v>0.84375</v>
      </c>
      <c r="C14766">
        <v>3.612E-5</v>
      </c>
    </row>
    <row r="14767" spans="1:3" x14ac:dyDescent="0.35">
      <c r="A14767" s="86">
        <v>46176</v>
      </c>
      <c r="B14767" s="87">
        <v>0.85416666666666663</v>
      </c>
      <c r="C14767">
        <v>3.5680000000000004E-5</v>
      </c>
    </row>
    <row r="14768" spans="1:3" x14ac:dyDescent="0.35">
      <c r="A14768" s="86">
        <v>46176</v>
      </c>
      <c r="B14768" s="87">
        <v>0.86458333333333337</v>
      </c>
      <c r="C14768">
        <v>3.5049999999999998E-5</v>
      </c>
    </row>
    <row r="14769" spans="1:3" x14ac:dyDescent="0.35">
      <c r="A14769" s="86">
        <v>46176</v>
      </c>
      <c r="B14769" s="87">
        <v>0.875</v>
      </c>
      <c r="C14769">
        <v>3.4410000000000004E-5</v>
      </c>
    </row>
    <row r="14770" spans="1:3" x14ac:dyDescent="0.35">
      <c r="A14770" s="86">
        <v>46176</v>
      </c>
      <c r="B14770" s="87">
        <v>0.88541666666666663</v>
      </c>
      <c r="C14770">
        <v>3.3939999999999997E-5</v>
      </c>
    </row>
    <row r="14771" spans="1:3" x14ac:dyDescent="0.35">
      <c r="A14771" s="86">
        <v>46176</v>
      </c>
      <c r="B14771" s="87">
        <v>0.89583333333333337</v>
      </c>
      <c r="C14771">
        <v>3.358E-5</v>
      </c>
    </row>
    <row r="14772" spans="1:3" x14ac:dyDescent="0.35">
      <c r="A14772" s="86">
        <v>46176</v>
      </c>
      <c r="B14772" s="87">
        <v>0.90625</v>
      </c>
      <c r="C14772">
        <v>3.324E-5</v>
      </c>
    </row>
    <row r="14773" spans="1:3" x14ac:dyDescent="0.35">
      <c r="A14773" s="86">
        <v>46176</v>
      </c>
      <c r="B14773" s="87">
        <v>0.91666666666666663</v>
      </c>
      <c r="C14773">
        <v>3.2820000000000001E-5</v>
      </c>
    </row>
    <row r="14774" spans="1:3" x14ac:dyDescent="0.35">
      <c r="A14774" s="86">
        <v>46176</v>
      </c>
      <c r="B14774" s="87">
        <v>0.92708333333333337</v>
      </c>
      <c r="C14774">
        <v>3.2199999999999997E-5</v>
      </c>
    </row>
    <row r="14775" spans="1:3" x14ac:dyDescent="0.35">
      <c r="A14775" s="86">
        <v>46176</v>
      </c>
      <c r="B14775" s="87">
        <v>0.9375</v>
      </c>
      <c r="C14775">
        <v>3.1359999999999998E-5</v>
      </c>
    </row>
    <row r="14776" spans="1:3" x14ac:dyDescent="0.35">
      <c r="A14776" s="86">
        <v>46176</v>
      </c>
      <c r="B14776" s="87">
        <v>0.94791666666666663</v>
      </c>
      <c r="C14776">
        <v>3.021E-5</v>
      </c>
    </row>
    <row r="14777" spans="1:3" x14ac:dyDescent="0.35">
      <c r="A14777" s="86">
        <v>46176</v>
      </c>
      <c r="B14777" s="87">
        <v>0.95833333333333337</v>
      </c>
      <c r="C14777">
        <v>2.8770000000000001E-5</v>
      </c>
    </row>
    <row r="14778" spans="1:3" x14ac:dyDescent="0.35">
      <c r="A14778" s="86">
        <v>46176</v>
      </c>
      <c r="B14778" s="87">
        <v>0.96875</v>
      </c>
      <c r="C14778">
        <v>2.6960000000000003E-5</v>
      </c>
    </row>
    <row r="14779" spans="1:3" x14ac:dyDescent="0.35">
      <c r="A14779" s="86">
        <v>46176</v>
      </c>
      <c r="B14779" s="87">
        <v>0.97916666666666663</v>
      </c>
      <c r="C14779">
        <v>2.491E-5</v>
      </c>
    </row>
    <row r="14780" spans="1:3" x14ac:dyDescent="0.35">
      <c r="A14780" s="86">
        <v>46176</v>
      </c>
      <c r="B14780" s="87">
        <v>0.98958333333333337</v>
      </c>
      <c r="C14780">
        <v>2.2710000000000001E-5</v>
      </c>
    </row>
    <row r="14781" spans="1:3" x14ac:dyDescent="0.35">
      <c r="A14781" s="86">
        <v>46177</v>
      </c>
      <c r="B14781" s="87">
        <v>0</v>
      </c>
      <c r="C14781">
        <v>2.0460000000000001E-5</v>
      </c>
    </row>
    <row r="14782" spans="1:3" x14ac:dyDescent="0.35">
      <c r="A14782" s="86">
        <v>46177</v>
      </c>
      <c r="B14782" s="87">
        <v>1.0416666666666666E-2</v>
      </c>
      <c r="C14782">
        <v>2.1160000000000001E-5</v>
      </c>
    </row>
    <row r="14783" spans="1:3" x14ac:dyDescent="0.35">
      <c r="A14783" s="86">
        <v>46177</v>
      </c>
      <c r="B14783" s="87">
        <v>2.0833333333333332E-2</v>
      </c>
      <c r="C14783">
        <v>1.9560000000000002E-5</v>
      </c>
    </row>
    <row r="14784" spans="1:3" x14ac:dyDescent="0.35">
      <c r="A14784" s="86">
        <v>46177</v>
      </c>
      <c r="B14784" s="87">
        <v>3.125E-2</v>
      </c>
      <c r="C14784">
        <v>1.8159999999999999E-5</v>
      </c>
    </row>
    <row r="14785" spans="1:3" x14ac:dyDescent="0.35">
      <c r="A14785" s="86">
        <v>46177</v>
      </c>
      <c r="B14785" s="87">
        <v>4.1666666666666664E-2</v>
      </c>
      <c r="C14785">
        <v>1.6889999999999999E-5</v>
      </c>
    </row>
    <row r="14786" spans="1:3" x14ac:dyDescent="0.35">
      <c r="A14786" s="86">
        <v>46177</v>
      </c>
      <c r="B14786" s="87">
        <v>5.2083333333333336E-2</v>
      </c>
      <c r="C14786">
        <v>1.5670000000000001E-5</v>
      </c>
    </row>
    <row r="14787" spans="1:3" x14ac:dyDescent="0.35">
      <c r="A14787" s="86">
        <v>46177</v>
      </c>
      <c r="B14787" s="87">
        <v>6.25E-2</v>
      </c>
      <c r="C14787">
        <v>1.453E-5</v>
      </c>
    </row>
    <row r="14788" spans="1:3" x14ac:dyDescent="0.35">
      <c r="A14788" s="86">
        <v>46177</v>
      </c>
      <c r="B14788" s="87">
        <v>7.2916666666666671E-2</v>
      </c>
      <c r="C14788">
        <v>1.3509999999999999E-5</v>
      </c>
    </row>
    <row r="14789" spans="1:3" x14ac:dyDescent="0.35">
      <c r="A14789" s="86">
        <v>46177</v>
      </c>
      <c r="B14789" s="87">
        <v>8.3333333333333329E-2</v>
      </c>
      <c r="C14789">
        <v>1.2670000000000001E-5</v>
      </c>
    </row>
    <row r="14790" spans="1:3" x14ac:dyDescent="0.35">
      <c r="A14790" s="86">
        <v>46177</v>
      </c>
      <c r="B14790" s="87">
        <v>9.375E-2</v>
      </c>
      <c r="C14790">
        <v>1.205E-5</v>
      </c>
    </row>
    <row r="14791" spans="1:3" x14ac:dyDescent="0.35">
      <c r="A14791" s="86">
        <v>46177</v>
      </c>
      <c r="B14791" s="87">
        <v>0.10416666666666667</v>
      </c>
      <c r="C14791">
        <v>1.163E-5</v>
      </c>
    </row>
    <row r="14792" spans="1:3" x14ac:dyDescent="0.35">
      <c r="A14792" s="86">
        <v>46177</v>
      </c>
      <c r="B14792" s="87">
        <v>0.11458333333333333</v>
      </c>
      <c r="C14792">
        <v>1.131E-5</v>
      </c>
    </row>
    <row r="14793" spans="1:3" x14ac:dyDescent="0.35">
      <c r="A14793" s="86">
        <v>46177</v>
      </c>
      <c r="B14793" s="87">
        <v>0.125</v>
      </c>
      <c r="C14793">
        <v>1.1079999999999999E-5</v>
      </c>
    </row>
    <row r="14794" spans="1:3" x14ac:dyDescent="0.35">
      <c r="A14794" s="86">
        <v>46177</v>
      </c>
      <c r="B14794" s="87">
        <v>0.13541666666666666</v>
      </c>
      <c r="C14794">
        <v>1.0890000000000001E-5</v>
      </c>
    </row>
    <row r="14795" spans="1:3" x14ac:dyDescent="0.35">
      <c r="A14795" s="86">
        <v>46177</v>
      </c>
      <c r="B14795" s="87">
        <v>0.14583333333333334</v>
      </c>
      <c r="C14795">
        <v>1.0739999999999999E-5</v>
      </c>
    </row>
    <row r="14796" spans="1:3" x14ac:dyDescent="0.35">
      <c r="A14796" s="86">
        <v>46177</v>
      </c>
      <c r="B14796" s="87">
        <v>0.15625</v>
      </c>
      <c r="C14796">
        <v>1.061E-5</v>
      </c>
    </row>
    <row r="14797" spans="1:3" x14ac:dyDescent="0.35">
      <c r="A14797" s="86">
        <v>46177</v>
      </c>
      <c r="B14797" s="87">
        <v>0.16666666666666666</v>
      </c>
      <c r="C14797">
        <v>1.0550000000000001E-5</v>
      </c>
    </row>
    <row r="14798" spans="1:3" x14ac:dyDescent="0.35">
      <c r="A14798" s="86">
        <v>46177</v>
      </c>
      <c r="B14798" s="87">
        <v>0.17708333333333334</v>
      </c>
      <c r="C14798">
        <v>1.0550000000000001E-5</v>
      </c>
    </row>
    <row r="14799" spans="1:3" x14ac:dyDescent="0.35">
      <c r="A14799" s="86">
        <v>46177</v>
      </c>
      <c r="B14799" s="87">
        <v>0.1875</v>
      </c>
      <c r="C14799">
        <v>1.0569999999999999E-5</v>
      </c>
    </row>
    <row r="14800" spans="1:3" x14ac:dyDescent="0.35">
      <c r="A14800" s="86">
        <v>46177</v>
      </c>
      <c r="B14800" s="87">
        <v>0.19791666666666666</v>
      </c>
      <c r="C14800">
        <v>1.059E-5</v>
      </c>
    </row>
    <row r="14801" spans="1:3" x14ac:dyDescent="0.35">
      <c r="A14801" s="86">
        <v>46177</v>
      </c>
      <c r="B14801" s="87">
        <v>0.20833333333333334</v>
      </c>
      <c r="C14801">
        <v>1.0550000000000001E-5</v>
      </c>
    </row>
    <row r="14802" spans="1:3" x14ac:dyDescent="0.35">
      <c r="A14802" s="86">
        <v>46177</v>
      </c>
      <c r="B14802" s="87">
        <v>0.21875</v>
      </c>
      <c r="C14802">
        <v>1.047E-5</v>
      </c>
    </row>
    <row r="14803" spans="1:3" x14ac:dyDescent="0.35">
      <c r="A14803" s="86">
        <v>46177</v>
      </c>
      <c r="B14803" s="87">
        <v>0.22916666666666666</v>
      </c>
      <c r="C14803">
        <v>1.0340000000000001E-5</v>
      </c>
    </row>
    <row r="14804" spans="1:3" x14ac:dyDescent="0.35">
      <c r="A14804" s="86">
        <v>46177</v>
      </c>
      <c r="B14804" s="87">
        <v>0.23958333333333334</v>
      </c>
      <c r="C14804">
        <v>1.023E-5</v>
      </c>
    </row>
    <row r="14805" spans="1:3" x14ac:dyDescent="0.35">
      <c r="A14805" s="86">
        <v>46177</v>
      </c>
      <c r="B14805" s="87">
        <v>0.25</v>
      </c>
      <c r="C14805">
        <v>1.0210000000000001E-5</v>
      </c>
    </row>
    <row r="14806" spans="1:3" x14ac:dyDescent="0.35">
      <c r="A14806" s="86">
        <v>46177</v>
      </c>
      <c r="B14806" s="87">
        <v>0.26041666666666669</v>
      </c>
      <c r="C14806">
        <v>1.03E-5</v>
      </c>
    </row>
    <row r="14807" spans="1:3" x14ac:dyDescent="0.35">
      <c r="A14807" s="86">
        <v>46177</v>
      </c>
      <c r="B14807" s="87">
        <v>0.27083333333333331</v>
      </c>
      <c r="C14807">
        <v>1.0529999999999999E-5</v>
      </c>
    </row>
    <row r="14808" spans="1:3" x14ac:dyDescent="0.35">
      <c r="A14808" s="86">
        <v>46177</v>
      </c>
      <c r="B14808" s="87">
        <v>0.28125</v>
      </c>
      <c r="C14808">
        <v>1.097E-5</v>
      </c>
    </row>
    <row r="14809" spans="1:3" x14ac:dyDescent="0.35">
      <c r="A14809" s="86">
        <v>46177</v>
      </c>
      <c r="B14809" s="87">
        <v>0.29166666666666669</v>
      </c>
      <c r="C14809">
        <v>1.1610000000000001E-5</v>
      </c>
    </row>
    <row r="14810" spans="1:3" x14ac:dyDescent="0.35">
      <c r="A14810" s="86">
        <v>46177</v>
      </c>
      <c r="B14810" s="87">
        <v>0.30208333333333331</v>
      </c>
      <c r="C14810">
        <v>1.2510000000000001E-5</v>
      </c>
    </row>
    <row r="14811" spans="1:3" x14ac:dyDescent="0.35">
      <c r="A14811" s="86">
        <v>46177</v>
      </c>
      <c r="B14811" s="87">
        <v>0.3125</v>
      </c>
      <c r="C14811">
        <v>1.3719999999999999E-5</v>
      </c>
    </row>
    <row r="14812" spans="1:3" x14ac:dyDescent="0.35">
      <c r="A14812" s="86">
        <v>46177</v>
      </c>
      <c r="B14812" s="87">
        <v>0.32291666666666669</v>
      </c>
      <c r="C14812">
        <v>1.5290000000000001E-5</v>
      </c>
    </row>
    <row r="14813" spans="1:3" x14ac:dyDescent="0.35">
      <c r="A14813" s="86">
        <v>46177</v>
      </c>
      <c r="B14813" s="87">
        <v>0.33333333333333331</v>
      </c>
      <c r="C14813">
        <v>1.7250000000000003E-5</v>
      </c>
    </row>
    <row r="14814" spans="1:3" x14ac:dyDescent="0.35">
      <c r="A14814" s="86">
        <v>46177</v>
      </c>
      <c r="B14814" s="87">
        <v>0.34375</v>
      </c>
      <c r="C14814">
        <v>1.9640000000000002E-5</v>
      </c>
    </row>
    <row r="14815" spans="1:3" x14ac:dyDescent="0.35">
      <c r="A14815" s="86">
        <v>46177</v>
      </c>
      <c r="B14815" s="87">
        <v>0.35416666666666669</v>
      </c>
      <c r="C14815">
        <v>2.232E-5</v>
      </c>
    </row>
    <row r="14816" spans="1:3" x14ac:dyDescent="0.35">
      <c r="A14816" s="86">
        <v>46177</v>
      </c>
      <c r="B14816" s="87">
        <v>0.36458333333333331</v>
      </c>
      <c r="C14816">
        <v>2.5149999999999998E-5</v>
      </c>
    </row>
    <row r="14817" spans="1:3" x14ac:dyDescent="0.35">
      <c r="A14817" s="86">
        <v>46177</v>
      </c>
      <c r="B14817" s="87">
        <v>0.375</v>
      </c>
      <c r="C14817">
        <v>2.7969999999999998E-5</v>
      </c>
    </row>
    <row r="14818" spans="1:3" x14ac:dyDescent="0.35">
      <c r="A14818" s="86">
        <v>46177</v>
      </c>
      <c r="B14818" s="87">
        <v>0.38541666666666669</v>
      </c>
      <c r="C14818">
        <v>3.061E-5</v>
      </c>
    </row>
    <row r="14819" spans="1:3" x14ac:dyDescent="0.35">
      <c r="A14819" s="86">
        <v>46177</v>
      </c>
      <c r="B14819" s="87">
        <v>0.39583333333333331</v>
      </c>
      <c r="C14819">
        <v>3.3019999999999999E-5</v>
      </c>
    </row>
    <row r="14820" spans="1:3" x14ac:dyDescent="0.35">
      <c r="A14820" s="86">
        <v>46177</v>
      </c>
      <c r="B14820" s="87">
        <v>0.40625</v>
      </c>
      <c r="C14820">
        <v>3.5090000000000005E-5</v>
      </c>
    </row>
    <row r="14821" spans="1:3" x14ac:dyDescent="0.35">
      <c r="A14821" s="86">
        <v>46177</v>
      </c>
      <c r="B14821" s="87">
        <v>0.41666666666666669</v>
      </c>
      <c r="C14821">
        <v>3.6779999999999997E-5</v>
      </c>
    </row>
    <row r="14822" spans="1:3" x14ac:dyDescent="0.35">
      <c r="A14822" s="86">
        <v>46177</v>
      </c>
      <c r="B14822" s="87">
        <v>0.42708333333333331</v>
      </c>
      <c r="C14822">
        <v>3.8050000000000003E-5</v>
      </c>
    </row>
    <row r="14823" spans="1:3" x14ac:dyDescent="0.35">
      <c r="A14823" s="86">
        <v>46177</v>
      </c>
      <c r="B14823" s="87">
        <v>0.4375</v>
      </c>
      <c r="C14823">
        <v>3.9020000000000002E-5</v>
      </c>
    </row>
    <row r="14824" spans="1:3" x14ac:dyDescent="0.35">
      <c r="A14824" s="86">
        <v>46177</v>
      </c>
      <c r="B14824" s="87">
        <v>0.44791666666666669</v>
      </c>
      <c r="C14824">
        <v>3.9889999999999999E-5</v>
      </c>
    </row>
    <row r="14825" spans="1:3" x14ac:dyDescent="0.35">
      <c r="A14825" s="86">
        <v>46177</v>
      </c>
      <c r="B14825" s="87">
        <v>0.45833333333333331</v>
      </c>
      <c r="C14825">
        <v>4.0819999999999999E-5</v>
      </c>
    </row>
    <row r="14826" spans="1:3" x14ac:dyDescent="0.35">
      <c r="A14826" s="86">
        <v>46177</v>
      </c>
      <c r="B14826" s="87">
        <v>0.46875</v>
      </c>
      <c r="C14826">
        <v>4.1919999999999998E-5</v>
      </c>
    </row>
    <row r="14827" spans="1:3" x14ac:dyDescent="0.35">
      <c r="A14827" s="86">
        <v>46177</v>
      </c>
      <c r="B14827" s="87">
        <v>0.47916666666666669</v>
      </c>
      <c r="C14827">
        <v>4.3059999999999998E-5</v>
      </c>
    </row>
    <row r="14828" spans="1:3" x14ac:dyDescent="0.35">
      <c r="A14828" s="86">
        <v>46177</v>
      </c>
      <c r="B14828" s="87">
        <v>0.48958333333333331</v>
      </c>
      <c r="C14828">
        <v>4.4119999999999998E-5</v>
      </c>
    </row>
    <row r="14829" spans="1:3" x14ac:dyDescent="0.35">
      <c r="A14829" s="86">
        <v>46177</v>
      </c>
      <c r="B14829" s="87">
        <v>0.5</v>
      </c>
      <c r="C14829">
        <v>4.4849999999999999E-5</v>
      </c>
    </row>
    <row r="14830" spans="1:3" x14ac:dyDescent="0.35">
      <c r="A14830" s="86">
        <v>46177</v>
      </c>
      <c r="B14830" s="87">
        <v>0.51041666666666663</v>
      </c>
      <c r="C14830">
        <v>4.5170000000000003E-5</v>
      </c>
    </row>
    <row r="14831" spans="1:3" x14ac:dyDescent="0.35">
      <c r="A14831" s="86">
        <v>46177</v>
      </c>
      <c r="B14831" s="87">
        <v>0.52083333333333337</v>
      </c>
      <c r="C14831">
        <v>4.498E-5</v>
      </c>
    </row>
    <row r="14832" spans="1:3" x14ac:dyDescent="0.35">
      <c r="A14832" s="86">
        <v>46177</v>
      </c>
      <c r="B14832" s="87">
        <v>0.53125</v>
      </c>
      <c r="C14832">
        <v>4.4179999999999994E-5</v>
      </c>
    </row>
    <row r="14833" spans="1:3" x14ac:dyDescent="0.35">
      <c r="A14833" s="86">
        <v>46177</v>
      </c>
      <c r="B14833" s="87">
        <v>0.54166666666666663</v>
      </c>
      <c r="C14833">
        <v>4.2759999999999997E-5</v>
      </c>
    </row>
    <row r="14834" spans="1:3" x14ac:dyDescent="0.35">
      <c r="A14834" s="86">
        <v>46177</v>
      </c>
      <c r="B14834" s="87">
        <v>0.55208333333333337</v>
      </c>
      <c r="C14834">
        <v>4.0669999999999995E-5</v>
      </c>
    </row>
    <row r="14835" spans="1:3" x14ac:dyDescent="0.35">
      <c r="A14835" s="86">
        <v>46177</v>
      </c>
      <c r="B14835" s="87">
        <v>0.5625</v>
      </c>
      <c r="C14835">
        <v>3.824E-5</v>
      </c>
    </row>
    <row r="14836" spans="1:3" x14ac:dyDescent="0.35">
      <c r="A14836" s="86">
        <v>46177</v>
      </c>
      <c r="B14836" s="87">
        <v>0.57291666666666663</v>
      </c>
      <c r="C14836">
        <v>3.5760000000000003E-5</v>
      </c>
    </row>
    <row r="14837" spans="1:3" x14ac:dyDescent="0.35">
      <c r="A14837" s="86">
        <v>46177</v>
      </c>
      <c r="B14837" s="87">
        <v>0.58333333333333337</v>
      </c>
      <c r="C14837">
        <v>3.3609999999999998E-5</v>
      </c>
    </row>
    <row r="14838" spans="1:3" x14ac:dyDescent="0.35">
      <c r="A14838" s="86">
        <v>46177</v>
      </c>
      <c r="B14838" s="87">
        <v>0.59375</v>
      </c>
      <c r="C14838">
        <v>3.1999999999999999E-5</v>
      </c>
    </row>
    <row r="14839" spans="1:3" x14ac:dyDescent="0.35">
      <c r="A14839" s="86">
        <v>46177</v>
      </c>
      <c r="B14839" s="87">
        <v>0.60416666666666663</v>
      </c>
      <c r="C14839">
        <v>3.0859999999999999E-5</v>
      </c>
    </row>
    <row r="14840" spans="1:3" x14ac:dyDescent="0.35">
      <c r="A14840" s="86">
        <v>46177</v>
      </c>
      <c r="B14840" s="87">
        <v>0.61458333333333337</v>
      </c>
      <c r="C14840">
        <v>2.993E-5</v>
      </c>
    </row>
    <row r="14841" spans="1:3" x14ac:dyDescent="0.35">
      <c r="A14841" s="86">
        <v>46177</v>
      </c>
      <c r="B14841" s="87">
        <v>0.625</v>
      </c>
      <c r="C14841">
        <v>2.9030000000000002E-5</v>
      </c>
    </row>
    <row r="14842" spans="1:3" x14ac:dyDescent="0.35">
      <c r="A14842" s="86">
        <v>46177</v>
      </c>
      <c r="B14842" s="87">
        <v>0.63541666666666663</v>
      </c>
      <c r="C14842">
        <v>2.7990000000000001E-5</v>
      </c>
    </row>
    <row r="14843" spans="1:3" x14ac:dyDescent="0.35">
      <c r="A14843" s="86">
        <v>46177</v>
      </c>
      <c r="B14843" s="87">
        <v>0.64583333333333337</v>
      </c>
      <c r="C14843">
        <v>2.6840000000000001E-5</v>
      </c>
    </row>
    <row r="14844" spans="1:3" x14ac:dyDescent="0.35">
      <c r="A14844" s="86">
        <v>46177</v>
      </c>
      <c r="B14844" s="87">
        <v>0.65625</v>
      </c>
      <c r="C14844">
        <v>2.5700000000000001E-5</v>
      </c>
    </row>
    <row r="14845" spans="1:3" x14ac:dyDescent="0.35">
      <c r="A14845" s="86">
        <v>46177</v>
      </c>
      <c r="B14845" s="87">
        <v>0.66666666666666663</v>
      </c>
      <c r="C14845">
        <v>2.463E-5</v>
      </c>
    </row>
    <row r="14846" spans="1:3" x14ac:dyDescent="0.35">
      <c r="A14846" s="86">
        <v>46177</v>
      </c>
      <c r="B14846" s="87">
        <v>0.67708333333333337</v>
      </c>
      <c r="C14846">
        <v>2.372E-5</v>
      </c>
    </row>
    <row r="14847" spans="1:3" x14ac:dyDescent="0.35">
      <c r="A14847" s="86">
        <v>46177</v>
      </c>
      <c r="B14847" s="87">
        <v>0.6875</v>
      </c>
      <c r="C14847">
        <v>2.302E-5</v>
      </c>
    </row>
    <row r="14848" spans="1:3" x14ac:dyDescent="0.35">
      <c r="A14848" s="86">
        <v>46177</v>
      </c>
      <c r="B14848" s="87">
        <v>0.69791666666666663</v>
      </c>
      <c r="C14848">
        <v>2.2560000000000001E-5</v>
      </c>
    </row>
    <row r="14849" spans="1:3" x14ac:dyDescent="0.35">
      <c r="A14849" s="86">
        <v>46177</v>
      </c>
      <c r="B14849" s="87">
        <v>0.70833333333333337</v>
      </c>
      <c r="C14849">
        <v>2.2349999999999998E-5</v>
      </c>
    </row>
    <row r="14850" spans="1:3" x14ac:dyDescent="0.35">
      <c r="A14850" s="86">
        <v>46177</v>
      </c>
      <c r="B14850" s="87">
        <v>0.71875</v>
      </c>
      <c r="C14850">
        <v>2.2429999999999997E-5</v>
      </c>
    </row>
    <row r="14851" spans="1:3" x14ac:dyDescent="0.35">
      <c r="A14851" s="86">
        <v>46177</v>
      </c>
      <c r="B14851" s="87">
        <v>0.72916666666666663</v>
      </c>
      <c r="C14851">
        <v>2.2769999999999997E-5</v>
      </c>
    </row>
    <row r="14852" spans="1:3" x14ac:dyDescent="0.35">
      <c r="A14852" s="86">
        <v>46177</v>
      </c>
      <c r="B14852" s="87">
        <v>0.73958333333333337</v>
      </c>
      <c r="C14852">
        <v>2.334E-5</v>
      </c>
    </row>
    <row r="14853" spans="1:3" x14ac:dyDescent="0.35">
      <c r="A14853" s="86">
        <v>46177</v>
      </c>
      <c r="B14853" s="87">
        <v>0.75</v>
      </c>
      <c r="C14853">
        <v>2.41E-5</v>
      </c>
    </row>
    <row r="14854" spans="1:3" x14ac:dyDescent="0.35">
      <c r="A14854" s="86">
        <v>46177</v>
      </c>
      <c r="B14854" s="87">
        <v>0.76041666666666663</v>
      </c>
      <c r="C14854">
        <v>2.5009999999999999E-5</v>
      </c>
    </row>
    <row r="14855" spans="1:3" x14ac:dyDescent="0.35">
      <c r="A14855" s="86">
        <v>46177</v>
      </c>
      <c r="B14855" s="87">
        <v>0.77083333333333337</v>
      </c>
      <c r="C14855">
        <v>2.6079999999999998E-5</v>
      </c>
    </row>
    <row r="14856" spans="1:3" x14ac:dyDescent="0.35">
      <c r="A14856" s="86">
        <v>46177</v>
      </c>
      <c r="B14856" s="87">
        <v>0.78125</v>
      </c>
      <c r="C14856">
        <v>2.7310000000000001E-5</v>
      </c>
    </row>
    <row r="14857" spans="1:3" x14ac:dyDescent="0.35">
      <c r="A14857" s="86">
        <v>46177</v>
      </c>
      <c r="B14857" s="87">
        <v>0.79166666666666663</v>
      </c>
      <c r="C14857">
        <v>2.8690000000000001E-5</v>
      </c>
    </row>
    <row r="14858" spans="1:3" x14ac:dyDescent="0.35">
      <c r="A14858" s="86">
        <v>46177</v>
      </c>
      <c r="B14858" s="87">
        <v>0.80208333333333337</v>
      </c>
      <c r="C14858">
        <v>3.0179999999999999E-5</v>
      </c>
    </row>
    <row r="14859" spans="1:3" x14ac:dyDescent="0.35">
      <c r="A14859" s="86">
        <v>46177</v>
      </c>
      <c r="B14859" s="87">
        <v>0.8125</v>
      </c>
      <c r="C14859">
        <v>3.1659999999999998E-5</v>
      </c>
    </row>
    <row r="14860" spans="1:3" x14ac:dyDescent="0.35">
      <c r="A14860" s="86">
        <v>46177</v>
      </c>
      <c r="B14860" s="87">
        <v>0.82291666666666663</v>
      </c>
      <c r="C14860">
        <v>3.2910000000000002E-5</v>
      </c>
    </row>
    <row r="14861" spans="1:3" x14ac:dyDescent="0.35">
      <c r="A14861" s="86">
        <v>46177</v>
      </c>
      <c r="B14861" s="87">
        <v>0.83333333333333337</v>
      </c>
      <c r="C14861">
        <v>3.3779999999999998E-5</v>
      </c>
    </row>
    <row r="14862" spans="1:3" x14ac:dyDescent="0.35">
      <c r="A14862" s="86">
        <v>46177</v>
      </c>
      <c r="B14862" s="87">
        <v>0.84375</v>
      </c>
      <c r="C14862">
        <v>3.4119999999999999E-5</v>
      </c>
    </row>
    <row r="14863" spans="1:3" x14ac:dyDescent="0.35">
      <c r="A14863" s="86">
        <v>46177</v>
      </c>
      <c r="B14863" s="87">
        <v>0.85416666666666663</v>
      </c>
      <c r="C14863">
        <v>3.3989999999999998E-5</v>
      </c>
    </row>
    <row r="14864" spans="1:3" x14ac:dyDescent="0.35">
      <c r="A14864" s="86">
        <v>46177</v>
      </c>
      <c r="B14864" s="87">
        <v>0.86458333333333337</v>
      </c>
      <c r="C14864">
        <v>3.3609999999999998E-5</v>
      </c>
    </row>
    <row r="14865" spans="1:3" x14ac:dyDescent="0.35">
      <c r="A14865" s="86">
        <v>46177</v>
      </c>
      <c r="B14865" s="87">
        <v>0.875</v>
      </c>
      <c r="C14865">
        <v>3.3079999999999995E-5</v>
      </c>
    </row>
    <row r="14866" spans="1:3" x14ac:dyDescent="0.35">
      <c r="A14866" s="86">
        <v>46177</v>
      </c>
      <c r="B14866" s="87">
        <v>0.88541666666666663</v>
      </c>
      <c r="C14866">
        <v>3.2530000000000002E-5</v>
      </c>
    </row>
    <row r="14867" spans="1:3" x14ac:dyDescent="0.35">
      <c r="A14867" s="86">
        <v>46177</v>
      </c>
      <c r="B14867" s="87">
        <v>0.89583333333333337</v>
      </c>
      <c r="C14867">
        <v>3.2030000000000003E-5</v>
      </c>
    </row>
    <row r="14868" spans="1:3" x14ac:dyDescent="0.35">
      <c r="A14868" s="86">
        <v>46177</v>
      </c>
      <c r="B14868" s="87">
        <v>0.90625</v>
      </c>
      <c r="C14868">
        <v>3.1559999999999996E-5</v>
      </c>
    </row>
    <row r="14869" spans="1:3" x14ac:dyDescent="0.35">
      <c r="A14869" s="86">
        <v>46177</v>
      </c>
      <c r="B14869" s="87">
        <v>0.91666666666666663</v>
      </c>
      <c r="C14869">
        <v>3.1140000000000003E-5</v>
      </c>
    </row>
    <row r="14870" spans="1:3" x14ac:dyDescent="0.35">
      <c r="A14870" s="86">
        <v>46177</v>
      </c>
      <c r="B14870" s="87">
        <v>0.92708333333333337</v>
      </c>
      <c r="C14870">
        <v>3.0729999999999999E-5</v>
      </c>
    </row>
    <row r="14871" spans="1:3" x14ac:dyDescent="0.35">
      <c r="A14871" s="86">
        <v>46177</v>
      </c>
      <c r="B14871" s="87">
        <v>0.9375</v>
      </c>
      <c r="C14871">
        <v>3.023E-5</v>
      </c>
    </row>
    <row r="14872" spans="1:3" x14ac:dyDescent="0.35">
      <c r="A14872" s="86">
        <v>46177</v>
      </c>
      <c r="B14872" s="87">
        <v>0.94791666666666663</v>
      </c>
      <c r="C14872">
        <v>2.9420000000000003E-5</v>
      </c>
    </row>
    <row r="14873" spans="1:3" x14ac:dyDescent="0.35">
      <c r="A14873" s="86">
        <v>46177</v>
      </c>
      <c r="B14873" s="87">
        <v>0.95833333333333337</v>
      </c>
      <c r="C14873">
        <v>2.815E-5</v>
      </c>
    </row>
    <row r="14874" spans="1:3" x14ac:dyDescent="0.35">
      <c r="A14874" s="86">
        <v>46177</v>
      </c>
      <c r="B14874" s="87">
        <v>0.96875</v>
      </c>
      <c r="C14874">
        <v>2.6290000000000001E-5</v>
      </c>
    </row>
    <row r="14875" spans="1:3" x14ac:dyDescent="0.35">
      <c r="A14875" s="86">
        <v>46177</v>
      </c>
      <c r="B14875" s="87">
        <v>0.97916666666666663</v>
      </c>
      <c r="C14875">
        <v>2.4049999999999998E-5</v>
      </c>
    </row>
    <row r="14876" spans="1:3" x14ac:dyDescent="0.35">
      <c r="A14876" s="86">
        <v>46177</v>
      </c>
      <c r="B14876" s="87">
        <v>0.98958333333333337</v>
      </c>
      <c r="C14876">
        <v>2.1669999999999998E-5</v>
      </c>
    </row>
    <row r="14877" spans="1:3" x14ac:dyDescent="0.35">
      <c r="A14877" s="86">
        <v>46178</v>
      </c>
      <c r="B14877" s="87">
        <v>0</v>
      </c>
      <c r="C14877">
        <v>1.9359999999999998E-5</v>
      </c>
    </row>
    <row r="14878" spans="1:3" x14ac:dyDescent="0.35">
      <c r="A14878" s="86">
        <v>46178</v>
      </c>
      <c r="B14878" s="87">
        <v>1.0416666666666666E-2</v>
      </c>
      <c r="C14878">
        <v>1.819E-5</v>
      </c>
    </row>
    <row r="14879" spans="1:3" x14ac:dyDescent="0.35">
      <c r="A14879" s="86">
        <v>46178</v>
      </c>
      <c r="B14879" s="87">
        <v>2.0833333333333332E-2</v>
      </c>
      <c r="C14879">
        <v>1.6209999999999999E-5</v>
      </c>
    </row>
    <row r="14880" spans="1:3" x14ac:dyDescent="0.35">
      <c r="A14880" s="86">
        <v>46178</v>
      </c>
      <c r="B14880" s="87">
        <v>3.125E-2</v>
      </c>
      <c r="C14880">
        <v>1.45E-5</v>
      </c>
    </row>
    <row r="14881" spans="1:3" x14ac:dyDescent="0.35">
      <c r="A14881" s="86">
        <v>46178</v>
      </c>
      <c r="B14881" s="87">
        <v>4.1666666666666664E-2</v>
      </c>
      <c r="C14881">
        <v>1.3149999999999999E-5</v>
      </c>
    </row>
    <row r="14882" spans="1:3" x14ac:dyDescent="0.35">
      <c r="A14882" s="86">
        <v>46178</v>
      </c>
      <c r="B14882" s="87">
        <v>5.2083333333333336E-2</v>
      </c>
      <c r="C14882">
        <v>1.222E-5</v>
      </c>
    </row>
    <row r="14883" spans="1:3" x14ac:dyDescent="0.35">
      <c r="A14883" s="86">
        <v>46178</v>
      </c>
      <c r="B14883" s="87">
        <v>6.25E-2</v>
      </c>
      <c r="C14883">
        <v>1.166E-5</v>
      </c>
    </row>
    <row r="14884" spans="1:3" x14ac:dyDescent="0.35">
      <c r="A14884" s="86">
        <v>46178</v>
      </c>
      <c r="B14884" s="87">
        <v>7.2916666666666671E-2</v>
      </c>
      <c r="C14884">
        <v>1.1299999999999999E-5</v>
      </c>
    </row>
    <row r="14885" spans="1:3" x14ac:dyDescent="0.35">
      <c r="A14885" s="86">
        <v>46178</v>
      </c>
      <c r="B14885" s="87">
        <v>8.3333333333333329E-2</v>
      </c>
      <c r="C14885">
        <v>1.1039999999999999E-5</v>
      </c>
    </row>
    <row r="14886" spans="1:3" x14ac:dyDescent="0.35">
      <c r="A14886" s="86">
        <v>46178</v>
      </c>
      <c r="B14886" s="87">
        <v>9.375E-2</v>
      </c>
      <c r="C14886">
        <v>1.082E-5</v>
      </c>
    </row>
    <row r="14887" spans="1:3" x14ac:dyDescent="0.35">
      <c r="A14887" s="86">
        <v>46178</v>
      </c>
      <c r="B14887" s="87">
        <v>0.10416666666666667</v>
      </c>
      <c r="C14887">
        <v>1.061E-5</v>
      </c>
    </row>
    <row r="14888" spans="1:3" x14ac:dyDescent="0.35">
      <c r="A14888" s="86">
        <v>46178</v>
      </c>
      <c r="B14888" s="87">
        <v>0.11458333333333333</v>
      </c>
      <c r="C14888">
        <v>1.0370000000000001E-5</v>
      </c>
    </row>
    <row r="14889" spans="1:3" x14ac:dyDescent="0.35">
      <c r="A14889" s="86">
        <v>46178</v>
      </c>
      <c r="B14889" s="87">
        <v>0.125</v>
      </c>
      <c r="C14889">
        <v>1.0179999999999999E-5</v>
      </c>
    </row>
    <row r="14890" spans="1:3" x14ac:dyDescent="0.35">
      <c r="A14890" s="86">
        <v>46178</v>
      </c>
      <c r="B14890" s="87">
        <v>0.13541666666666666</v>
      </c>
      <c r="C14890">
        <v>1.0019999999999999E-5</v>
      </c>
    </row>
    <row r="14891" spans="1:3" x14ac:dyDescent="0.35">
      <c r="A14891" s="86">
        <v>46178</v>
      </c>
      <c r="B14891" s="87">
        <v>0.14583333333333334</v>
      </c>
      <c r="C14891">
        <v>9.8900000000000002E-6</v>
      </c>
    </row>
    <row r="14892" spans="1:3" x14ac:dyDescent="0.35">
      <c r="A14892" s="86">
        <v>46178</v>
      </c>
      <c r="B14892" s="87">
        <v>0.15625</v>
      </c>
      <c r="C14892">
        <v>9.7999999999999993E-6</v>
      </c>
    </row>
    <row r="14893" spans="1:3" x14ac:dyDescent="0.35">
      <c r="A14893" s="86">
        <v>46178</v>
      </c>
      <c r="B14893" s="87">
        <v>0.16666666666666666</v>
      </c>
      <c r="C14893">
        <v>9.8200000000000008E-6</v>
      </c>
    </row>
    <row r="14894" spans="1:3" x14ac:dyDescent="0.35">
      <c r="A14894" s="86">
        <v>46178</v>
      </c>
      <c r="B14894" s="87">
        <v>0.17708333333333334</v>
      </c>
      <c r="C14894">
        <v>9.9299999999999998E-6</v>
      </c>
    </row>
    <row r="14895" spans="1:3" x14ac:dyDescent="0.35">
      <c r="A14895" s="86">
        <v>46178</v>
      </c>
      <c r="B14895" s="87">
        <v>0.1875</v>
      </c>
      <c r="C14895">
        <v>1.0120000000000001E-5</v>
      </c>
    </row>
    <row r="14896" spans="1:3" x14ac:dyDescent="0.35">
      <c r="A14896" s="86">
        <v>46178</v>
      </c>
      <c r="B14896" s="87">
        <v>0.19791666666666666</v>
      </c>
      <c r="C14896">
        <v>1.039E-5</v>
      </c>
    </row>
    <row r="14897" spans="1:3" x14ac:dyDescent="0.35">
      <c r="A14897" s="86">
        <v>46178</v>
      </c>
      <c r="B14897" s="87">
        <v>0.20833333333333334</v>
      </c>
      <c r="C14897">
        <v>1.0710000000000001E-5</v>
      </c>
    </row>
    <row r="14898" spans="1:3" x14ac:dyDescent="0.35">
      <c r="A14898" s="86">
        <v>46178</v>
      </c>
      <c r="B14898" s="87">
        <v>0.21875</v>
      </c>
      <c r="C14898">
        <v>1.111E-5</v>
      </c>
    </row>
    <row r="14899" spans="1:3" x14ac:dyDescent="0.35">
      <c r="A14899" s="86">
        <v>46178</v>
      </c>
      <c r="B14899" s="87">
        <v>0.22916666666666666</v>
      </c>
      <c r="C14899">
        <v>1.172E-5</v>
      </c>
    </row>
    <row r="14900" spans="1:3" x14ac:dyDescent="0.35">
      <c r="A14900" s="86">
        <v>46178</v>
      </c>
      <c r="B14900" s="87">
        <v>0.23958333333333334</v>
      </c>
      <c r="C14900">
        <v>1.276E-5</v>
      </c>
    </row>
    <row r="14901" spans="1:3" x14ac:dyDescent="0.35">
      <c r="A14901" s="86">
        <v>46178</v>
      </c>
      <c r="B14901" s="87">
        <v>0.25</v>
      </c>
      <c r="C14901">
        <v>1.4370000000000001E-5</v>
      </c>
    </row>
    <row r="14902" spans="1:3" x14ac:dyDescent="0.35">
      <c r="A14902" s="86">
        <v>46178</v>
      </c>
      <c r="B14902" s="87">
        <v>0.26041666666666669</v>
      </c>
      <c r="C14902">
        <v>1.6690000000000001E-5</v>
      </c>
    </row>
    <row r="14903" spans="1:3" x14ac:dyDescent="0.35">
      <c r="A14903" s="86">
        <v>46178</v>
      </c>
      <c r="B14903" s="87">
        <v>0.27083333333333331</v>
      </c>
      <c r="C14903">
        <v>1.9390000000000002E-5</v>
      </c>
    </row>
    <row r="14904" spans="1:3" x14ac:dyDescent="0.35">
      <c r="A14904" s="86">
        <v>46178</v>
      </c>
      <c r="B14904" s="87">
        <v>0.28125</v>
      </c>
      <c r="C14904">
        <v>2.207E-5</v>
      </c>
    </row>
    <row r="14905" spans="1:3" x14ac:dyDescent="0.35">
      <c r="A14905" s="86">
        <v>46178</v>
      </c>
      <c r="B14905" s="87">
        <v>0.29166666666666669</v>
      </c>
      <c r="C14905">
        <v>2.4389999999999999E-5</v>
      </c>
    </row>
    <row r="14906" spans="1:3" x14ac:dyDescent="0.35">
      <c r="A14906" s="86">
        <v>46178</v>
      </c>
      <c r="B14906" s="87">
        <v>0.30208333333333331</v>
      </c>
      <c r="C14906">
        <v>2.603E-5</v>
      </c>
    </row>
    <row r="14907" spans="1:3" x14ac:dyDescent="0.35">
      <c r="A14907" s="86">
        <v>46178</v>
      </c>
      <c r="B14907" s="87">
        <v>0.3125</v>
      </c>
      <c r="C14907">
        <v>2.7099999999999998E-5</v>
      </c>
    </row>
    <row r="14908" spans="1:3" x14ac:dyDescent="0.35">
      <c r="A14908" s="86">
        <v>46178</v>
      </c>
      <c r="B14908" s="87">
        <v>0.32291666666666669</v>
      </c>
      <c r="C14908">
        <v>2.7820000000000001E-5</v>
      </c>
    </row>
    <row r="14909" spans="1:3" x14ac:dyDescent="0.35">
      <c r="A14909" s="86">
        <v>46178</v>
      </c>
      <c r="B14909" s="87">
        <v>0.33333333333333331</v>
      </c>
      <c r="C14909">
        <v>2.8410000000000001E-5</v>
      </c>
    </row>
    <row r="14910" spans="1:3" x14ac:dyDescent="0.35">
      <c r="A14910" s="86">
        <v>46178</v>
      </c>
      <c r="B14910" s="87">
        <v>0.34375</v>
      </c>
      <c r="C14910">
        <v>2.904E-5</v>
      </c>
    </row>
    <row r="14911" spans="1:3" x14ac:dyDescent="0.35">
      <c r="A14911" s="86">
        <v>46178</v>
      </c>
      <c r="B14911" s="87">
        <v>0.35416666666666669</v>
      </c>
      <c r="C14911">
        <v>2.9659999999999997E-5</v>
      </c>
    </row>
    <row r="14912" spans="1:3" x14ac:dyDescent="0.35">
      <c r="A14912" s="86">
        <v>46178</v>
      </c>
      <c r="B14912" s="87">
        <v>0.36458333333333331</v>
      </c>
      <c r="C14912">
        <v>3.0179999999999999E-5</v>
      </c>
    </row>
    <row r="14913" spans="1:3" x14ac:dyDescent="0.35">
      <c r="A14913" s="86">
        <v>46178</v>
      </c>
      <c r="B14913" s="87">
        <v>0.375</v>
      </c>
      <c r="C14913">
        <v>3.0519999999999999E-5</v>
      </c>
    </row>
    <row r="14914" spans="1:3" x14ac:dyDescent="0.35">
      <c r="A14914" s="86">
        <v>46178</v>
      </c>
      <c r="B14914" s="87">
        <v>0.38541666666666669</v>
      </c>
      <c r="C14914">
        <v>3.0630000000000003E-5</v>
      </c>
    </row>
    <row r="14915" spans="1:3" x14ac:dyDescent="0.35">
      <c r="A14915" s="86">
        <v>46178</v>
      </c>
      <c r="B14915" s="87">
        <v>0.39583333333333331</v>
      </c>
      <c r="C14915">
        <v>3.0540000000000002E-5</v>
      </c>
    </row>
    <row r="14916" spans="1:3" x14ac:dyDescent="0.35">
      <c r="A14916" s="86">
        <v>46178</v>
      </c>
      <c r="B14916" s="87">
        <v>0.40625</v>
      </c>
      <c r="C14916">
        <v>3.0309999999999999E-5</v>
      </c>
    </row>
    <row r="14917" spans="1:3" x14ac:dyDescent="0.35">
      <c r="A14917" s="86">
        <v>46178</v>
      </c>
      <c r="B14917" s="87">
        <v>0.41666666666666669</v>
      </c>
      <c r="C14917">
        <v>2.9999999999999997E-5</v>
      </c>
    </row>
    <row r="14918" spans="1:3" x14ac:dyDescent="0.35">
      <c r="A14918" s="86">
        <v>46178</v>
      </c>
      <c r="B14918" s="87">
        <v>0.42708333333333331</v>
      </c>
      <c r="C14918">
        <v>2.968E-5</v>
      </c>
    </row>
    <row r="14919" spans="1:3" x14ac:dyDescent="0.35">
      <c r="A14919" s="86">
        <v>46178</v>
      </c>
      <c r="B14919" s="87">
        <v>0.4375</v>
      </c>
      <c r="C14919">
        <v>2.9409999999999998E-5</v>
      </c>
    </row>
    <row r="14920" spans="1:3" x14ac:dyDescent="0.35">
      <c r="A14920" s="86">
        <v>46178</v>
      </c>
      <c r="B14920" s="87">
        <v>0.44791666666666669</v>
      </c>
      <c r="C14920">
        <v>2.9200000000000002E-5</v>
      </c>
    </row>
    <row r="14921" spans="1:3" x14ac:dyDescent="0.35">
      <c r="A14921" s="86">
        <v>46178</v>
      </c>
      <c r="B14921" s="87">
        <v>0.45833333333333331</v>
      </c>
      <c r="C14921">
        <v>2.9130000000000001E-5</v>
      </c>
    </row>
    <row r="14922" spans="1:3" x14ac:dyDescent="0.35">
      <c r="A14922" s="86">
        <v>46178</v>
      </c>
      <c r="B14922" s="87">
        <v>0.46875</v>
      </c>
      <c r="C14922">
        <v>2.921E-5</v>
      </c>
    </row>
    <row r="14923" spans="1:3" x14ac:dyDescent="0.35">
      <c r="A14923" s="86">
        <v>46178</v>
      </c>
      <c r="B14923" s="87">
        <v>0.47916666666666669</v>
      </c>
      <c r="C14923">
        <v>2.953E-5</v>
      </c>
    </row>
    <row r="14924" spans="1:3" x14ac:dyDescent="0.35">
      <c r="A14924" s="86">
        <v>46178</v>
      </c>
      <c r="B14924" s="87">
        <v>0.48958333333333331</v>
      </c>
      <c r="C14924">
        <v>3.006E-5</v>
      </c>
    </row>
    <row r="14925" spans="1:3" x14ac:dyDescent="0.35">
      <c r="A14925" s="86">
        <v>46178</v>
      </c>
      <c r="B14925" s="87">
        <v>0.5</v>
      </c>
      <c r="C14925">
        <v>3.0880000000000002E-5</v>
      </c>
    </row>
    <row r="14926" spans="1:3" x14ac:dyDescent="0.35">
      <c r="A14926" s="86">
        <v>46178</v>
      </c>
      <c r="B14926" s="87">
        <v>0.51041666666666663</v>
      </c>
      <c r="C14926">
        <v>3.1940000000000003E-5</v>
      </c>
    </row>
    <row r="14927" spans="1:3" x14ac:dyDescent="0.35">
      <c r="A14927" s="86">
        <v>46178</v>
      </c>
      <c r="B14927" s="87">
        <v>0.52083333333333337</v>
      </c>
      <c r="C14927">
        <v>3.3029999999999994E-5</v>
      </c>
    </row>
    <row r="14928" spans="1:3" x14ac:dyDescent="0.35">
      <c r="A14928" s="86">
        <v>46178</v>
      </c>
      <c r="B14928" s="87">
        <v>0.53125</v>
      </c>
      <c r="C14928">
        <v>3.3869999999999999E-5</v>
      </c>
    </row>
    <row r="14929" spans="1:3" x14ac:dyDescent="0.35">
      <c r="A14929" s="86">
        <v>46178</v>
      </c>
      <c r="B14929" s="87">
        <v>0.54166666666666663</v>
      </c>
      <c r="C14929">
        <v>3.4209999999999999E-5</v>
      </c>
    </row>
    <row r="14930" spans="1:3" x14ac:dyDescent="0.35">
      <c r="A14930" s="86">
        <v>46178</v>
      </c>
      <c r="B14930" s="87">
        <v>0.55208333333333337</v>
      </c>
      <c r="C14930">
        <v>3.383E-5</v>
      </c>
    </row>
    <row r="14931" spans="1:3" x14ac:dyDescent="0.35">
      <c r="A14931" s="86">
        <v>46178</v>
      </c>
      <c r="B14931" s="87">
        <v>0.5625</v>
      </c>
      <c r="C14931">
        <v>3.29E-5</v>
      </c>
    </row>
    <row r="14932" spans="1:3" x14ac:dyDescent="0.35">
      <c r="A14932" s="86">
        <v>46178</v>
      </c>
      <c r="B14932" s="87">
        <v>0.57291666666666663</v>
      </c>
      <c r="C14932">
        <v>3.1659999999999998E-5</v>
      </c>
    </row>
    <row r="14933" spans="1:3" x14ac:dyDescent="0.35">
      <c r="A14933" s="86">
        <v>46178</v>
      </c>
      <c r="B14933" s="87">
        <v>0.58333333333333337</v>
      </c>
      <c r="C14933">
        <v>3.0349999999999999E-5</v>
      </c>
    </row>
    <row r="14934" spans="1:3" x14ac:dyDescent="0.35">
      <c r="A14934" s="86">
        <v>46178</v>
      </c>
      <c r="B14934" s="87">
        <v>0.59375</v>
      </c>
      <c r="C14934">
        <v>2.917E-5</v>
      </c>
    </row>
    <row r="14935" spans="1:3" x14ac:dyDescent="0.35">
      <c r="A14935" s="86">
        <v>46178</v>
      </c>
      <c r="B14935" s="87">
        <v>0.60416666666666663</v>
      </c>
      <c r="C14935">
        <v>2.8160000000000001E-5</v>
      </c>
    </row>
    <row r="14936" spans="1:3" x14ac:dyDescent="0.35">
      <c r="A14936" s="86">
        <v>46178</v>
      </c>
      <c r="B14936" s="87">
        <v>0.61458333333333337</v>
      </c>
      <c r="C14936">
        <v>2.7269999999999998E-5</v>
      </c>
    </row>
    <row r="14937" spans="1:3" x14ac:dyDescent="0.35">
      <c r="A14937" s="86">
        <v>46178</v>
      </c>
      <c r="B14937" s="87">
        <v>0.625</v>
      </c>
      <c r="C14937">
        <v>2.65E-5</v>
      </c>
    </row>
    <row r="14938" spans="1:3" x14ac:dyDescent="0.35">
      <c r="A14938" s="86">
        <v>46178</v>
      </c>
      <c r="B14938" s="87">
        <v>0.63541666666666663</v>
      </c>
      <c r="C14938">
        <v>2.58E-5</v>
      </c>
    </row>
    <row r="14939" spans="1:3" x14ac:dyDescent="0.35">
      <c r="A14939" s="86">
        <v>46178</v>
      </c>
      <c r="B14939" s="87">
        <v>0.64583333333333337</v>
      </c>
      <c r="C14939">
        <v>2.5210000000000001E-5</v>
      </c>
    </row>
    <row r="14940" spans="1:3" x14ac:dyDescent="0.35">
      <c r="A14940" s="86">
        <v>46178</v>
      </c>
      <c r="B14940" s="87">
        <v>0.65625</v>
      </c>
      <c r="C14940">
        <v>2.474E-5</v>
      </c>
    </row>
    <row r="14941" spans="1:3" x14ac:dyDescent="0.35">
      <c r="A14941" s="86">
        <v>46178</v>
      </c>
      <c r="B14941" s="87">
        <v>0.66666666666666663</v>
      </c>
      <c r="C14941">
        <v>2.4389999999999999E-5</v>
      </c>
    </row>
    <row r="14942" spans="1:3" x14ac:dyDescent="0.35">
      <c r="A14942" s="86">
        <v>46178</v>
      </c>
      <c r="B14942" s="87">
        <v>0.67708333333333337</v>
      </c>
      <c r="C14942">
        <v>2.4150000000000001E-5</v>
      </c>
    </row>
    <row r="14943" spans="1:3" x14ac:dyDescent="0.35">
      <c r="A14943" s="86">
        <v>46178</v>
      </c>
      <c r="B14943" s="87">
        <v>0.6875</v>
      </c>
      <c r="C14943">
        <v>2.4070000000000002E-5</v>
      </c>
    </row>
    <row r="14944" spans="1:3" x14ac:dyDescent="0.35">
      <c r="A14944" s="86">
        <v>46178</v>
      </c>
      <c r="B14944" s="87">
        <v>0.69791666666666663</v>
      </c>
      <c r="C14944">
        <v>2.4150000000000001E-5</v>
      </c>
    </row>
    <row r="14945" spans="1:3" x14ac:dyDescent="0.35">
      <c r="A14945" s="86">
        <v>46178</v>
      </c>
      <c r="B14945" s="87">
        <v>0.70833333333333337</v>
      </c>
      <c r="C14945">
        <v>2.4389999999999999E-5</v>
      </c>
    </row>
    <row r="14946" spans="1:3" x14ac:dyDescent="0.35">
      <c r="A14946" s="86">
        <v>46178</v>
      </c>
      <c r="B14946" s="87">
        <v>0.71875</v>
      </c>
      <c r="C14946">
        <v>2.4789999999999998E-5</v>
      </c>
    </row>
    <row r="14947" spans="1:3" x14ac:dyDescent="0.35">
      <c r="A14947" s="86">
        <v>46178</v>
      </c>
      <c r="B14947" s="87">
        <v>0.72916666666666663</v>
      </c>
      <c r="C14947">
        <v>2.5360000000000001E-5</v>
      </c>
    </row>
    <row r="14948" spans="1:3" x14ac:dyDescent="0.35">
      <c r="A14948" s="86">
        <v>46178</v>
      </c>
      <c r="B14948" s="87">
        <v>0.73958333333333337</v>
      </c>
      <c r="C14948">
        <v>2.6120000000000001E-5</v>
      </c>
    </row>
    <row r="14949" spans="1:3" x14ac:dyDescent="0.35">
      <c r="A14949" s="86">
        <v>46178</v>
      </c>
      <c r="B14949" s="87">
        <v>0.75</v>
      </c>
      <c r="C14949">
        <v>2.7019999999999999E-5</v>
      </c>
    </row>
    <row r="14950" spans="1:3" x14ac:dyDescent="0.35">
      <c r="A14950" s="86">
        <v>46178</v>
      </c>
      <c r="B14950" s="87">
        <v>0.76041666666666663</v>
      </c>
      <c r="C14950">
        <v>2.8070000000000001E-5</v>
      </c>
    </row>
    <row r="14951" spans="1:3" x14ac:dyDescent="0.35">
      <c r="A14951" s="86">
        <v>46178</v>
      </c>
      <c r="B14951" s="87">
        <v>0.77083333333333337</v>
      </c>
      <c r="C14951">
        <v>2.9280000000000001E-5</v>
      </c>
    </row>
    <row r="14952" spans="1:3" x14ac:dyDescent="0.35">
      <c r="A14952" s="86">
        <v>46178</v>
      </c>
      <c r="B14952" s="87">
        <v>0.78125</v>
      </c>
      <c r="C14952">
        <v>3.0589999999999997E-5</v>
      </c>
    </row>
    <row r="14953" spans="1:3" x14ac:dyDescent="0.35">
      <c r="A14953" s="86">
        <v>46178</v>
      </c>
      <c r="B14953" s="87">
        <v>0.79166666666666663</v>
      </c>
      <c r="C14953">
        <v>3.1940000000000003E-5</v>
      </c>
    </row>
    <row r="14954" spans="1:3" x14ac:dyDescent="0.35">
      <c r="A14954" s="86">
        <v>46178</v>
      </c>
      <c r="B14954" s="87">
        <v>0.80208333333333337</v>
      </c>
      <c r="C14954">
        <v>3.328E-5</v>
      </c>
    </row>
    <row r="14955" spans="1:3" x14ac:dyDescent="0.35">
      <c r="A14955" s="86">
        <v>46178</v>
      </c>
      <c r="B14955" s="87">
        <v>0.8125</v>
      </c>
      <c r="C14955">
        <v>3.4520000000000002E-5</v>
      </c>
    </row>
    <row r="14956" spans="1:3" x14ac:dyDescent="0.35">
      <c r="A14956" s="86">
        <v>46178</v>
      </c>
      <c r="B14956" s="87">
        <v>0.82291666666666663</v>
      </c>
      <c r="C14956">
        <v>3.5479999999999999E-5</v>
      </c>
    </row>
    <row r="14957" spans="1:3" x14ac:dyDescent="0.35">
      <c r="A14957" s="86">
        <v>46178</v>
      </c>
      <c r="B14957" s="87">
        <v>0.83333333333333337</v>
      </c>
      <c r="C14957">
        <v>3.5960000000000001E-5</v>
      </c>
    </row>
    <row r="14958" spans="1:3" x14ac:dyDescent="0.35">
      <c r="A14958" s="86">
        <v>46178</v>
      </c>
      <c r="B14958" s="87">
        <v>0.84375</v>
      </c>
      <c r="C14958">
        <v>3.591E-5</v>
      </c>
    </row>
    <row r="14959" spans="1:3" x14ac:dyDescent="0.35">
      <c r="A14959" s="86">
        <v>46178</v>
      </c>
      <c r="B14959" s="87">
        <v>0.85416666666666663</v>
      </c>
      <c r="C14959">
        <v>3.5479999999999999E-5</v>
      </c>
    </row>
    <row r="14960" spans="1:3" x14ac:dyDescent="0.35">
      <c r="A14960" s="86">
        <v>46178</v>
      </c>
      <c r="B14960" s="87">
        <v>0.86458333333333337</v>
      </c>
      <c r="C14960">
        <v>3.4840000000000005E-5</v>
      </c>
    </row>
    <row r="14961" spans="1:3" x14ac:dyDescent="0.35">
      <c r="A14961" s="86">
        <v>46178</v>
      </c>
      <c r="B14961" s="87">
        <v>0.875</v>
      </c>
      <c r="C14961">
        <v>3.4209999999999999E-5</v>
      </c>
    </row>
    <row r="14962" spans="1:3" x14ac:dyDescent="0.35">
      <c r="A14962" s="86">
        <v>46178</v>
      </c>
      <c r="B14962" s="87">
        <v>0.88541666666666663</v>
      </c>
      <c r="C14962">
        <v>3.375E-5</v>
      </c>
    </row>
    <row r="14963" spans="1:3" x14ac:dyDescent="0.35">
      <c r="A14963" s="86">
        <v>46178</v>
      </c>
      <c r="B14963" s="87">
        <v>0.89583333333333337</v>
      </c>
      <c r="C14963">
        <v>3.3390000000000004E-5</v>
      </c>
    </row>
    <row r="14964" spans="1:3" x14ac:dyDescent="0.35">
      <c r="A14964" s="86">
        <v>46178</v>
      </c>
      <c r="B14964" s="87">
        <v>0.90625</v>
      </c>
      <c r="C14964">
        <v>3.3050000000000004E-5</v>
      </c>
    </row>
    <row r="14965" spans="1:3" x14ac:dyDescent="0.35">
      <c r="A14965" s="86">
        <v>46178</v>
      </c>
      <c r="B14965" s="87">
        <v>0.91666666666666663</v>
      </c>
      <c r="C14965">
        <v>3.2629999999999998E-5</v>
      </c>
    </row>
    <row r="14966" spans="1:3" x14ac:dyDescent="0.35">
      <c r="A14966" s="86">
        <v>46178</v>
      </c>
      <c r="B14966" s="87">
        <v>0.92708333333333337</v>
      </c>
      <c r="C14966">
        <v>3.2020000000000002E-5</v>
      </c>
    </row>
    <row r="14967" spans="1:3" x14ac:dyDescent="0.35">
      <c r="A14967" s="86">
        <v>46178</v>
      </c>
      <c r="B14967" s="87">
        <v>0.9375</v>
      </c>
      <c r="C14967">
        <v>3.1179999999999996E-5</v>
      </c>
    </row>
    <row r="14968" spans="1:3" x14ac:dyDescent="0.35">
      <c r="A14968" s="86">
        <v>46178</v>
      </c>
      <c r="B14968" s="87">
        <v>0.94791666666666663</v>
      </c>
      <c r="C14968">
        <v>3.004E-5</v>
      </c>
    </row>
    <row r="14969" spans="1:3" x14ac:dyDescent="0.35">
      <c r="A14969" s="86">
        <v>46178</v>
      </c>
      <c r="B14969" s="87">
        <v>0.95833333333333337</v>
      </c>
      <c r="C14969">
        <v>2.8609999999999999E-5</v>
      </c>
    </row>
    <row r="14970" spans="1:3" x14ac:dyDescent="0.35">
      <c r="A14970" s="86">
        <v>46178</v>
      </c>
      <c r="B14970" s="87">
        <v>0.96875</v>
      </c>
      <c r="C14970">
        <v>2.6809999999999999E-5</v>
      </c>
    </row>
    <row r="14971" spans="1:3" x14ac:dyDescent="0.35">
      <c r="A14971" s="86">
        <v>46178</v>
      </c>
      <c r="B14971" s="87">
        <v>0.97916666666666663</v>
      </c>
      <c r="C14971">
        <v>2.4770000000000002E-5</v>
      </c>
    </row>
    <row r="14972" spans="1:3" x14ac:dyDescent="0.35">
      <c r="A14972" s="86">
        <v>46178</v>
      </c>
      <c r="B14972" s="87">
        <v>0.98958333333333337</v>
      </c>
      <c r="C14972">
        <v>2.2580000000000001E-5</v>
      </c>
    </row>
    <row r="14973" spans="1:3" x14ac:dyDescent="0.35">
      <c r="A14973" s="86">
        <v>46179</v>
      </c>
      <c r="B14973" s="87">
        <v>0</v>
      </c>
      <c r="C14973">
        <v>2.0340000000000002E-5</v>
      </c>
    </row>
    <row r="14974" spans="1:3" x14ac:dyDescent="0.35">
      <c r="A14974" s="86">
        <v>46179</v>
      </c>
      <c r="B14974" s="87">
        <v>1.0416666666666666E-2</v>
      </c>
      <c r="C14974">
        <v>1.8870000000000001E-5</v>
      </c>
    </row>
    <row r="14975" spans="1:3" x14ac:dyDescent="0.35">
      <c r="A14975" s="86">
        <v>46179</v>
      </c>
      <c r="B14975" s="87">
        <v>2.0833333333333332E-2</v>
      </c>
      <c r="C14975">
        <v>1.785E-5</v>
      </c>
    </row>
    <row r="14976" spans="1:3" x14ac:dyDescent="0.35">
      <c r="A14976" s="86">
        <v>46179</v>
      </c>
      <c r="B14976" s="87">
        <v>3.125E-2</v>
      </c>
      <c r="C14976">
        <v>1.6969999999999998E-5</v>
      </c>
    </row>
    <row r="14977" spans="1:3" x14ac:dyDescent="0.35">
      <c r="A14977" s="86">
        <v>46179</v>
      </c>
      <c r="B14977" s="87">
        <v>4.1666666666666664E-2</v>
      </c>
      <c r="C14977">
        <v>1.6099999999999998E-5</v>
      </c>
    </row>
    <row r="14978" spans="1:3" x14ac:dyDescent="0.35">
      <c r="A14978" s="86">
        <v>46179</v>
      </c>
      <c r="B14978" s="87">
        <v>5.2083333333333336E-2</v>
      </c>
      <c r="C14978">
        <v>1.507E-5</v>
      </c>
    </row>
    <row r="14979" spans="1:3" x14ac:dyDescent="0.35">
      <c r="A14979" s="86">
        <v>46179</v>
      </c>
      <c r="B14979" s="87">
        <v>6.25E-2</v>
      </c>
      <c r="C14979">
        <v>1.4E-5</v>
      </c>
    </row>
    <row r="14980" spans="1:3" x14ac:dyDescent="0.35">
      <c r="A14980" s="86">
        <v>46179</v>
      </c>
      <c r="B14980" s="87">
        <v>7.2916666666666671E-2</v>
      </c>
      <c r="C14980">
        <v>1.295E-5</v>
      </c>
    </row>
    <row r="14981" spans="1:3" x14ac:dyDescent="0.35">
      <c r="A14981" s="86">
        <v>46179</v>
      </c>
      <c r="B14981" s="87">
        <v>8.3333333333333329E-2</v>
      </c>
      <c r="C14981">
        <v>1.206E-5</v>
      </c>
    </row>
    <row r="14982" spans="1:3" x14ac:dyDescent="0.35">
      <c r="A14982" s="86">
        <v>46179</v>
      </c>
      <c r="B14982" s="87">
        <v>9.375E-2</v>
      </c>
      <c r="C14982">
        <v>1.146E-5</v>
      </c>
    </row>
    <row r="14983" spans="1:3" x14ac:dyDescent="0.35">
      <c r="A14983" s="86">
        <v>46179</v>
      </c>
      <c r="B14983" s="87">
        <v>0.10416666666666667</v>
      </c>
      <c r="C14983">
        <v>1.1060000000000001E-5</v>
      </c>
    </row>
    <row r="14984" spans="1:3" x14ac:dyDescent="0.35">
      <c r="A14984" s="86">
        <v>46179</v>
      </c>
      <c r="B14984" s="87">
        <v>0.11458333333333333</v>
      </c>
      <c r="C14984">
        <v>1.08E-5</v>
      </c>
    </row>
    <row r="14985" spans="1:3" x14ac:dyDescent="0.35">
      <c r="A14985" s="86">
        <v>46179</v>
      </c>
      <c r="B14985" s="87">
        <v>0.125</v>
      </c>
      <c r="C14985">
        <v>1.0680000000000001E-5</v>
      </c>
    </row>
    <row r="14986" spans="1:3" x14ac:dyDescent="0.35">
      <c r="A14986" s="86">
        <v>46179</v>
      </c>
      <c r="B14986" s="87">
        <v>0.13541666666666666</v>
      </c>
      <c r="C14986">
        <v>1.058E-5</v>
      </c>
    </row>
    <row r="14987" spans="1:3" x14ac:dyDescent="0.35">
      <c r="A14987" s="86">
        <v>46179</v>
      </c>
      <c r="B14987" s="87">
        <v>0.14583333333333334</v>
      </c>
      <c r="C14987">
        <v>1.0510000000000001E-5</v>
      </c>
    </row>
    <row r="14988" spans="1:3" x14ac:dyDescent="0.35">
      <c r="A14988" s="86">
        <v>46179</v>
      </c>
      <c r="B14988" s="87">
        <v>0.15625</v>
      </c>
      <c r="C14988">
        <v>1.049E-5</v>
      </c>
    </row>
    <row r="14989" spans="1:3" x14ac:dyDescent="0.35">
      <c r="A14989" s="86">
        <v>46179</v>
      </c>
      <c r="B14989" s="87">
        <v>0.16666666666666666</v>
      </c>
      <c r="C14989">
        <v>1.049E-5</v>
      </c>
    </row>
    <row r="14990" spans="1:3" x14ac:dyDescent="0.35">
      <c r="A14990" s="86">
        <v>46179</v>
      </c>
      <c r="B14990" s="87">
        <v>0.17708333333333334</v>
      </c>
      <c r="C14990">
        <v>1.0529999999999999E-5</v>
      </c>
    </row>
    <row r="14991" spans="1:3" x14ac:dyDescent="0.35">
      <c r="A14991" s="86">
        <v>46179</v>
      </c>
      <c r="B14991" s="87">
        <v>0.1875</v>
      </c>
      <c r="C14991">
        <v>1.059E-5</v>
      </c>
    </row>
    <row r="14992" spans="1:3" x14ac:dyDescent="0.35">
      <c r="A14992" s="86">
        <v>46179</v>
      </c>
      <c r="B14992" s="87">
        <v>0.19791666666666666</v>
      </c>
      <c r="C14992">
        <v>1.066E-5</v>
      </c>
    </row>
    <row r="14993" spans="1:3" x14ac:dyDescent="0.35">
      <c r="A14993" s="86">
        <v>46179</v>
      </c>
      <c r="B14993" s="87">
        <v>0.20833333333333334</v>
      </c>
      <c r="C14993">
        <v>1.0680000000000001E-5</v>
      </c>
    </row>
    <row r="14994" spans="1:3" x14ac:dyDescent="0.35">
      <c r="A14994" s="86">
        <v>46179</v>
      </c>
      <c r="B14994" s="87">
        <v>0.21875</v>
      </c>
      <c r="C14994">
        <v>1.0680000000000001E-5</v>
      </c>
    </row>
    <row r="14995" spans="1:3" x14ac:dyDescent="0.35">
      <c r="A14995" s="86">
        <v>46179</v>
      </c>
      <c r="B14995" s="87">
        <v>0.22916666666666666</v>
      </c>
      <c r="C14995">
        <v>1.0699999999999999E-5</v>
      </c>
    </row>
    <row r="14996" spans="1:3" x14ac:dyDescent="0.35">
      <c r="A14996" s="86">
        <v>46179</v>
      </c>
      <c r="B14996" s="87">
        <v>0.23958333333333334</v>
      </c>
      <c r="C14996">
        <v>1.0840000000000001E-5</v>
      </c>
    </row>
    <row r="14997" spans="1:3" x14ac:dyDescent="0.35">
      <c r="A14997" s="86">
        <v>46179</v>
      </c>
      <c r="B14997" s="87">
        <v>0.25</v>
      </c>
      <c r="C14997">
        <v>1.1209999999999999E-5</v>
      </c>
    </row>
    <row r="14998" spans="1:3" x14ac:dyDescent="0.35">
      <c r="A14998" s="86">
        <v>46179</v>
      </c>
      <c r="B14998" s="87">
        <v>0.26041666666666669</v>
      </c>
      <c r="C14998">
        <v>1.1809999999999999E-5</v>
      </c>
    </row>
    <row r="14999" spans="1:3" x14ac:dyDescent="0.35">
      <c r="A14999" s="86">
        <v>46179</v>
      </c>
      <c r="B14999" s="87">
        <v>0.27083333333333331</v>
      </c>
      <c r="C14999">
        <v>1.269E-5</v>
      </c>
    </row>
    <row r="15000" spans="1:3" x14ac:dyDescent="0.35">
      <c r="A15000" s="86">
        <v>46179</v>
      </c>
      <c r="B15000" s="87">
        <v>0.28125</v>
      </c>
      <c r="C15000">
        <v>1.383E-5</v>
      </c>
    </row>
    <row r="15001" spans="1:3" x14ac:dyDescent="0.35">
      <c r="A15001" s="86">
        <v>46179</v>
      </c>
      <c r="B15001" s="87">
        <v>0.29166666666666669</v>
      </c>
      <c r="C15001">
        <v>1.522E-5</v>
      </c>
    </row>
    <row r="15002" spans="1:3" x14ac:dyDescent="0.35">
      <c r="A15002" s="86">
        <v>46179</v>
      </c>
      <c r="B15002" s="87">
        <v>0.30208333333333331</v>
      </c>
      <c r="C15002">
        <v>1.681E-5</v>
      </c>
    </row>
    <row r="15003" spans="1:3" x14ac:dyDescent="0.35">
      <c r="A15003" s="86">
        <v>46179</v>
      </c>
      <c r="B15003" s="87">
        <v>0.3125</v>
      </c>
      <c r="C15003">
        <v>1.8599999999999998E-5</v>
      </c>
    </row>
    <row r="15004" spans="1:3" x14ac:dyDescent="0.35">
      <c r="A15004" s="86">
        <v>46179</v>
      </c>
      <c r="B15004" s="87">
        <v>0.32291666666666669</v>
      </c>
      <c r="C15004">
        <v>2.0469999999999999E-5</v>
      </c>
    </row>
    <row r="15005" spans="1:3" x14ac:dyDescent="0.35">
      <c r="A15005" s="86">
        <v>46179</v>
      </c>
      <c r="B15005" s="87">
        <v>0.33333333333333331</v>
      </c>
      <c r="C15005">
        <v>2.2390000000000001E-5</v>
      </c>
    </row>
    <row r="15006" spans="1:3" x14ac:dyDescent="0.35">
      <c r="A15006" s="86">
        <v>46179</v>
      </c>
      <c r="B15006" s="87">
        <v>0.34375</v>
      </c>
      <c r="C15006">
        <v>2.4299999999999998E-5</v>
      </c>
    </row>
    <row r="15007" spans="1:3" x14ac:dyDescent="0.35">
      <c r="A15007" s="86">
        <v>46179</v>
      </c>
      <c r="B15007" s="87">
        <v>0.35416666666666669</v>
      </c>
      <c r="C15007">
        <v>2.6149999999999999E-5</v>
      </c>
    </row>
    <row r="15008" spans="1:3" x14ac:dyDescent="0.35">
      <c r="A15008" s="86">
        <v>46179</v>
      </c>
      <c r="B15008" s="87">
        <v>0.36458333333333331</v>
      </c>
      <c r="C15008">
        <v>2.7910000000000002E-5</v>
      </c>
    </row>
    <row r="15009" spans="1:3" x14ac:dyDescent="0.35">
      <c r="A15009" s="86">
        <v>46179</v>
      </c>
      <c r="B15009" s="87">
        <v>0.375</v>
      </c>
      <c r="C15009">
        <v>2.9579999999999998E-5</v>
      </c>
    </row>
    <row r="15010" spans="1:3" x14ac:dyDescent="0.35">
      <c r="A15010" s="86">
        <v>46179</v>
      </c>
      <c r="B15010" s="87">
        <v>0.38541666666666669</v>
      </c>
      <c r="C15010">
        <v>3.1060000000000004E-5</v>
      </c>
    </row>
    <row r="15011" spans="1:3" x14ac:dyDescent="0.35">
      <c r="A15011" s="86">
        <v>46179</v>
      </c>
      <c r="B15011" s="87">
        <v>0.39583333333333331</v>
      </c>
      <c r="C15011">
        <v>3.2370000000000003E-5</v>
      </c>
    </row>
    <row r="15012" spans="1:3" x14ac:dyDescent="0.35">
      <c r="A15012" s="86">
        <v>46179</v>
      </c>
      <c r="B15012" s="87">
        <v>0.40625</v>
      </c>
      <c r="C15012">
        <v>3.3399999999999999E-5</v>
      </c>
    </row>
    <row r="15013" spans="1:3" x14ac:dyDescent="0.35">
      <c r="A15013" s="86">
        <v>46179</v>
      </c>
      <c r="B15013" s="87">
        <v>0.41666666666666669</v>
      </c>
      <c r="C15013">
        <v>3.4119999999999999E-5</v>
      </c>
    </row>
    <row r="15014" spans="1:3" x14ac:dyDescent="0.35">
      <c r="A15014" s="86">
        <v>46179</v>
      </c>
      <c r="B15014" s="87">
        <v>0.42708333333333331</v>
      </c>
      <c r="C15014">
        <v>3.4489999999999997E-5</v>
      </c>
    </row>
    <row r="15015" spans="1:3" x14ac:dyDescent="0.35">
      <c r="A15015" s="86">
        <v>46179</v>
      </c>
      <c r="B15015" s="87">
        <v>0.4375</v>
      </c>
      <c r="C15015">
        <v>3.4619999999999997E-5</v>
      </c>
    </row>
    <row r="15016" spans="1:3" x14ac:dyDescent="0.35">
      <c r="A15016" s="86">
        <v>46179</v>
      </c>
      <c r="B15016" s="87">
        <v>0.44791666666666669</v>
      </c>
      <c r="C15016">
        <v>3.468E-5</v>
      </c>
    </row>
    <row r="15017" spans="1:3" x14ac:dyDescent="0.35">
      <c r="A15017" s="86">
        <v>46179</v>
      </c>
      <c r="B15017" s="87">
        <v>0.45833333333333331</v>
      </c>
      <c r="C15017">
        <v>3.4799999999999999E-5</v>
      </c>
    </row>
    <row r="15018" spans="1:3" x14ac:dyDescent="0.35">
      <c r="A15018" s="86">
        <v>46179</v>
      </c>
      <c r="B15018" s="87">
        <v>0.46875</v>
      </c>
      <c r="C15018">
        <v>3.5119999999999996E-5</v>
      </c>
    </row>
    <row r="15019" spans="1:3" x14ac:dyDescent="0.35">
      <c r="A15019" s="86">
        <v>46179</v>
      </c>
      <c r="B15019" s="87">
        <v>0.47916666666666669</v>
      </c>
      <c r="C15019">
        <v>3.5599999999999998E-5</v>
      </c>
    </row>
    <row r="15020" spans="1:3" x14ac:dyDescent="0.35">
      <c r="A15020" s="86">
        <v>46179</v>
      </c>
      <c r="B15020" s="87">
        <v>0.48958333333333331</v>
      </c>
      <c r="C15020">
        <v>3.6229999999999997E-5</v>
      </c>
    </row>
    <row r="15021" spans="1:3" x14ac:dyDescent="0.35">
      <c r="A15021" s="86">
        <v>46179</v>
      </c>
      <c r="B15021" s="87">
        <v>0.5</v>
      </c>
      <c r="C15021">
        <v>3.6909999999999997E-5</v>
      </c>
    </row>
    <row r="15022" spans="1:3" x14ac:dyDescent="0.35">
      <c r="A15022" s="86">
        <v>46179</v>
      </c>
      <c r="B15022" s="87">
        <v>0.51041666666666663</v>
      </c>
      <c r="C15022">
        <v>3.7620000000000002E-5</v>
      </c>
    </row>
    <row r="15023" spans="1:3" x14ac:dyDescent="0.35">
      <c r="A15023" s="86">
        <v>46179</v>
      </c>
      <c r="B15023" s="87">
        <v>0.52083333333333337</v>
      </c>
      <c r="C15023">
        <v>3.8229999999999998E-5</v>
      </c>
    </row>
    <row r="15024" spans="1:3" x14ac:dyDescent="0.35">
      <c r="A15024" s="86">
        <v>46179</v>
      </c>
      <c r="B15024" s="87">
        <v>0.53125</v>
      </c>
      <c r="C15024">
        <v>3.8609999999999998E-5</v>
      </c>
    </row>
    <row r="15025" spans="1:3" x14ac:dyDescent="0.35">
      <c r="A15025" s="86">
        <v>46179</v>
      </c>
      <c r="B15025" s="87">
        <v>0.54166666666666663</v>
      </c>
      <c r="C15025">
        <v>3.8649999999999998E-5</v>
      </c>
    </row>
    <row r="15026" spans="1:3" x14ac:dyDescent="0.35">
      <c r="A15026" s="86">
        <v>46179</v>
      </c>
      <c r="B15026" s="87">
        <v>0.55208333333333337</v>
      </c>
      <c r="C15026">
        <v>3.8279999999999999E-5</v>
      </c>
    </row>
    <row r="15027" spans="1:3" x14ac:dyDescent="0.35">
      <c r="A15027" s="86">
        <v>46179</v>
      </c>
      <c r="B15027" s="87">
        <v>0.5625</v>
      </c>
      <c r="C15027">
        <v>3.7560000000000006E-5</v>
      </c>
    </row>
    <row r="15028" spans="1:3" x14ac:dyDescent="0.35">
      <c r="A15028" s="86">
        <v>46179</v>
      </c>
      <c r="B15028" s="87">
        <v>0.57291666666666663</v>
      </c>
      <c r="C15028">
        <v>3.6600000000000002E-5</v>
      </c>
    </row>
    <row r="15029" spans="1:3" x14ac:dyDescent="0.35">
      <c r="A15029" s="86">
        <v>46179</v>
      </c>
      <c r="B15029" s="87">
        <v>0.58333333333333337</v>
      </c>
      <c r="C15029">
        <v>3.5520000000000006E-5</v>
      </c>
    </row>
    <row r="15030" spans="1:3" x14ac:dyDescent="0.35">
      <c r="A15030" s="86">
        <v>46179</v>
      </c>
      <c r="B15030" s="87">
        <v>0.59375</v>
      </c>
      <c r="C15030">
        <v>3.4410000000000004E-5</v>
      </c>
    </row>
    <row r="15031" spans="1:3" x14ac:dyDescent="0.35">
      <c r="A15031" s="86">
        <v>46179</v>
      </c>
      <c r="B15031" s="87">
        <v>0.60416666666666663</v>
      </c>
      <c r="C15031">
        <v>3.3399999999999999E-5</v>
      </c>
    </row>
    <row r="15032" spans="1:3" x14ac:dyDescent="0.35">
      <c r="A15032" s="86">
        <v>46179</v>
      </c>
      <c r="B15032" s="87">
        <v>0.61458333333333337</v>
      </c>
      <c r="C15032">
        <v>3.2489999999999996E-5</v>
      </c>
    </row>
    <row r="15033" spans="1:3" x14ac:dyDescent="0.35">
      <c r="A15033" s="86">
        <v>46179</v>
      </c>
      <c r="B15033" s="87">
        <v>0.625</v>
      </c>
      <c r="C15033">
        <v>3.1850000000000002E-5</v>
      </c>
    </row>
    <row r="15034" spans="1:3" x14ac:dyDescent="0.35">
      <c r="A15034" s="86">
        <v>46179</v>
      </c>
      <c r="B15034" s="87">
        <v>0.63541666666666663</v>
      </c>
      <c r="C15034">
        <v>3.1440000000000004E-5</v>
      </c>
    </row>
    <row r="15035" spans="1:3" x14ac:dyDescent="0.35">
      <c r="A15035" s="86">
        <v>46179</v>
      </c>
      <c r="B15035" s="87">
        <v>0.64583333333333337</v>
      </c>
      <c r="C15035">
        <v>3.1229999999999997E-5</v>
      </c>
    </row>
    <row r="15036" spans="1:3" x14ac:dyDescent="0.35">
      <c r="A15036" s="86">
        <v>46179</v>
      </c>
      <c r="B15036" s="87">
        <v>0.65625</v>
      </c>
      <c r="C15036">
        <v>3.1109999999999999E-5</v>
      </c>
    </row>
    <row r="15037" spans="1:3" x14ac:dyDescent="0.35">
      <c r="A15037" s="86">
        <v>46179</v>
      </c>
      <c r="B15037" s="87">
        <v>0.66666666666666663</v>
      </c>
      <c r="C15037">
        <v>3.0960000000000002E-5</v>
      </c>
    </row>
    <row r="15038" spans="1:3" x14ac:dyDescent="0.35">
      <c r="A15038" s="86">
        <v>46179</v>
      </c>
      <c r="B15038" s="87">
        <v>0.67708333333333337</v>
      </c>
      <c r="C15038">
        <v>3.0729999999999999E-5</v>
      </c>
    </row>
    <row r="15039" spans="1:3" x14ac:dyDescent="0.35">
      <c r="A15039" s="86">
        <v>46179</v>
      </c>
      <c r="B15039" s="87">
        <v>0.6875</v>
      </c>
      <c r="C15039">
        <v>3.0470000000000001E-5</v>
      </c>
    </row>
    <row r="15040" spans="1:3" x14ac:dyDescent="0.35">
      <c r="A15040" s="86">
        <v>46179</v>
      </c>
      <c r="B15040" s="87">
        <v>0.69791666666666663</v>
      </c>
      <c r="C15040">
        <v>3.029E-5</v>
      </c>
    </row>
    <row r="15041" spans="1:3" x14ac:dyDescent="0.35">
      <c r="A15041" s="86">
        <v>46179</v>
      </c>
      <c r="B15041" s="87">
        <v>0.70833333333333337</v>
      </c>
      <c r="C15041">
        <v>3.0259999999999998E-5</v>
      </c>
    </row>
    <row r="15042" spans="1:3" x14ac:dyDescent="0.35">
      <c r="A15042" s="86">
        <v>46179</v>
      </c>
      <c r="B15042" s="87">
        <v>0.71875</v>
      </c>
      <c r="C15042">
        <v>3.046E-5</v>
      </c>
    </row>
    <row r="15043" spans="1:3" x14ac:dyDescent="0.35">
      <c r="A15043" s="86">
        <v>46179</v>
      </c>
      <c r="B15043" s="87">
        <v>0.72916666666666663</v>
      </c>
      <c r="C15043">
        <v>3.0880000000000002E-5</v>
      </c>
    </row>
    <row r="15044" spans="1:3" x14ac:dyDescent="0.35">
      <c r="A15044" s="86">
        <v>46179</v>
      </c>
      <c r="B15044" s="87">
        <v>0.73958333333333337</v>
      </c>
      <c r="C15044">
        <v>3.1530000000000005E-5</v>
      </c>
    </row>
    <row r="15045" spans="1:3" x14ac:dyDescent="0.35">
      <c r="A15045" s="86">
        <v>46179</v>
      </c>
      <c r="B15045" s="87">
        <v>0.75</v>
      </c>
      <c r="C15045">
        <v>3.2370000000000003E-5</v>
      </c>
    </row>
    <row r="15046" spans="1:3" x14ac:dyDescent="0.35">
      <c r="A15046" s="86">
        <v>46179</v>
      </c>
      <c r="B15046" s="87">
        <v>0.76041666666666663</v>
      </c>
      <c r="C15046">
        <v>3.3380000000000002E-5</v>
      </c>
    </row>
    <row r="15047" spans="1:3" x14ac:dyDescent="0.35">
      <c r="A15047" s="86">
        <v>46179</v>
      </c>
      <c r="B15047" s="87">
        <v>0.77083333333333337</v>
      </c>
      <c r="C15047">
        <v>3.447E-5</v>
      </c>
    </row>
    <row r="15048" spans="1:3" x14ac:dyDescent="0.35">
      <c r="A15048" s="86">
        <v>46179</v>
      </c>
      <c r="B15048" s="87">
        <v>0.78125</v>
      </c>
      <c r="C15048">
        <v>3.5559999999999998E-5</v>
      </c>
    </row>
    <row r="15049" spans="1:3" x14ac:dyDescent="0.35">
      <c r="A15049" s="86">
        <v>46179</v>
      </c>
      <c r="B15049" s="87">
        <v>0.79166666666666663</v>
      </c>
      <c r="C15049">
        <v>3.6569999999999997E-5</v>
      </c>
    </row>
    <row r="15050" spans="1:3" x14ac:dyDescent="0.35">
      <c r="A15050" s="86">
        <v>46179</v>
      </c>
      <c r="B15050" s="87">
        <v>0.80208333333333337</v>
      </c>
      <c r="C15050">
        <v>3.7370000000000003E-5</v>
      </c>
    </row>
    <row r="15051" spans="1:3" x14ac:dyDescent="0.35">
      <c r="A15051" s="86">
        <v>46179</v>
      </c>
      <c r="B15051" s="87">
        <v>0.8125</v>
      </c>
      <c r="C15051">
        <v>3.7939999999999999E-5</v>
      </c>
    </row>
    <row r="15052" spans="1:3" x14ac:dyDescent="0.35">
      <c r="A15052" s="86">
        <v>46179</v>
      </c>
      <c r="B15052" s="87">
        <v>0.82291666666666663</v>
      </c>
      <c r="C15052">
        <v>3.8210000000000002E-5</v>
      </c>
    </row>
    <row r="15053" spans="1:3" x14ac:dyDescent="0.35">
      <c r="A15053" s="86">
        <v>46179</v>
      </c>
      <c r="B15053" s="87">
        <v>0.83333333333333337</v>
      </c>
      <c r="C15053">
        <v>3.8129999999999996E-5</v>
      </c>
    </row>
    <row r="15054" spans="1:3" x14ac:dyDescent="0.35">
      <c r="A15054" s="86">
        <v>46179</v>
      </c>
      <c r="B15054" s="87">
        <v>0.84375</v>
      </c>
      <c r="C15054">
        <v>3.769E-5</v>
      </c>
    </row>
    <row r="15055" spans="1:3" x14ac:dyDescent="0.35">
      <c r="A15055" s="86">
        <v>46179</v>
      </c>
      <c r="B15055" s="87">
        <v>0.85416666666666663</v>
      </c>
      <c r="C15055">
        <v>3.693E-5</v>
      </c>
    </row>
    <row r="15056" spans="1:3" x14ac:dyDescent="0.35">
      <c r="A15056" s="86">
        <v>46179</v>
      </c>
      <c r="B15056" s="87">
        <v>0.86458333333333337</v>
      </c>
      <c r="C15056">
        <v>3.5939999999999998E-5</v>
      </c>
    </row>
    <row r="15057" spans="1:3" x14ac:dyDescent="0.35">
      <c r="A15057" s="86">
        <v>46179</v>
      </c>
      <c r="B15057" s="87">
        <v>0.875</v>
      </c>
      <c r="C15057">
        <v>3.4799999999999999E-5</v>
      </c>
    </row>
    <row r="15058" spans="1:3" x14ac:dyDescent="0.35">
      <c r="A15058" s="86">
        <v>46179</v>
      </c>
      <c r="B15058" s="87">
        <v>0.88541666666666663</v>
      </c>
      <c r="C15058">
        <v>3.3649999999999998E-5</v>
      </c>
    </row>
    <row r="15059" spans="1:3" x14ac:dyDescent="0.35">
      <c r="A15059" s="86">
        <v>46179</v>
      </c>
      <c r="B15059" s="87">
        <v>0.89583333333333337</v>
      </c>
      <c r="C15059">
        <v>3.26E-5</v>
      </c>
    </row>
    <row r="15060" spans="1:3" x14ac:dyDescent="0.35">
      <c r="A15060" s="86">
        <v>46179</v>
      </c>
      <c r="B15060" s="87">
        <v>0.90625</v>
      </c>
      <c r="C15060">
        <v>3.1759999999999994E-5</v>
      </c>
    </row>
    <row r="15061" spans="1:3" x14ac:dyDescent="0.35">
      <c r="A15061" s="86">
        <v>46179</v>
      </c>
      <c r="B15061" s="87">
        <v>0.91666666666666663</v>
      </c>
      <c r="C15061">
        <v>3.1319999999999998E-5</v>
      </c>
    </row>
    <row r="15062" spans="1:3" x14ac:dyDescent="0.35">
      <c r="A15062" s="86">
        <v>46179</v>
      </c>
      <c r="B15062" s="87">
        <v>0.92708333333333337</v>
      </c>
      <c r="C15062">
        <v>3.1300000000000002E-5</v>
      </c>
    </row>
    <row r="15063" spans="1:3" x14ac:dyDescent="0.35">
      <c r="A15063" s="86">
        <v>46179</v>
      </c>
      <c r="B15063" s="87">
        <v>0.9375</v>
      </c>
      <c r="C15063">
        <v>3.1440000000000004E-5</v>
      </c>
    </row>
    <row r="15064" spans="1:3" x14ac:dyDescent="0.35">
      <c r="A15064" s="86">
        <v>46179</v>
      </c>
      <c r="B15064" s="87">
        <v>0.94791666666666663</v>
      </c>
      <c r="C15064">
        <v>3.1399999999999998E-5</v>
      </c>
    </row>
    <row r="15065" spans="1:3" x14ac:dyDescent="0.35">
      <c r="A15065" s="86">
        <v>46179</v>
      </c>
      <c r="B15065" s="87">
        <v>0.95833333333333337</v>
      </c>
      <c r="C15065">
        <v>3.0790000000000002E-5</v>
      </c>
    </row>
    <row r="15066" spans="1:3" x14ac:dyDescent="0.35">
      <c r="A15066" s="86">
        <v>46179</v>
      </c>
      <c r="B15066" s="87">
        <v>0.96875</v>
      </c>
      <c r="C15066">
        <v>2.938E-5</v>
      </c>
    </row>
    <row r="15067" spans="1:3" x14ac:dyDescent="0.35">
      <c r="A15067" s="86">
        <v>46179</v>
      </c>
      <c r="B15067" s="87">
        <v>0.97916666666666663</v>
      </c>
      <c r="C15067">
        <v>2.739E-5</v>
      </c>
    </row>
    <row r="15068" spans="1:3" x14ac:dyDescent="0.35">
      <c r="A15068" s="86">
        <v>46179</v>
      </c>
      <c r="B15068" s="87">
        <v>0.98958333333333337</v>
      </c>
      <c r="C15068">
        <v>2.512E-5</v>
      </c>
    </row>
    <row r="15069" spans="1:3" x14ac:dyDescent="0.35">
      <c r="A15069" s="86">
        <v>46180</v>
      </c>
      <c r="B15069" s="87">
        <v>0</v>
      </c>
      <c r="C15069">
        <v>2.2909999999999999E-5</v>
      </c>
    </row>
    <row r="15070" spans="1:3" x14ac:dyDescent="0.35">
      <c r="A15070" s="86">
        <v>46180</v>
      </c>
      <c r="B15070" s="87">
        <v>1.0416666666666666E-2</v>
      </c>
      <c r="C15070">
        <v>2.0979999999999999E-5</v>
      </c>
    </row>
    <row r="15071" spans="1:3" x14ac:dyDescent="0.35">
      <c r="A15071" s="86">
        <v>46180</v>
      </c>
      <c r="B15071" s="87">
        <v>2.0833333333333332E-2</v>
      </c>
      <c r="C15071">
        <v>1.9390000000000002E-5</v>
      </c>
    </row>
    <row r="15072" spans="1:3" x14ac:dyDescent="0.35">
      <c r="A15072" s="86">
        <v>46180</v>
      </c>
      <c r="B15072" s="87">
        <v>3.125E-2</v>
      </c>
      <c r="C15072">
        <v>1.8010000000000002E-5</v>
      </c>
    </row>
    <row r="15073" spans="1:3" x14ac:dyDescent="0.35">
      <c r="A15073" s="86">
        <v>46180</v>
      </c>
      <c r="B15073" s="87">
        <v>4.1666666666666664E-2</v>
      </c>
      <c r="C15073">
        <v>1.6750000000000001E-5</v>
      </c>
    </row>
    <row r="15074" spans="1:3" x14ac:dyDescent="0.35">
      <c r="A15074" s="86">
        <v>46180</v>
      </c>
      <c r="B15074" s="87">
        <v>5.2083333333333336E-2</v>
      </c>
      <c r="C15074">
        <v>1.5530000000000002E-5</v>
      </c>
    </row>
    <row r="15075" spans="1:3" x14ac:dyDescent="0.35">
      <c r="A15075" s="86">
        <v>46180</v>
      </c>
      <c r="B15075" s="87">
        <v>6.25E-2</v>
      </c>
      <c r="C15075">
        <v>1.4399999999999999E-5</v>
      </c>
    </row>
    <row r="15076" spans="1:3" x14ac:dyDescent="0.35">
      <c r="A15076" s="86">
        <v>46180</v>
      </c>
      <c r="B15076" s="87">
        <v>7.2916666666666671E-2</v>
      </c>
      <c r="C15076">
        <v>1.34E-5</v>
      </c>
    </row>
    <row r="15077" spans="1:3" x14ac:dyDescent="0.35">
      <c r="A15077" s="86">
        <v>46180</v>
      </c>
      <c r="B15077" s="87">
        <v>8.3333333333333329E-2</v>
      </c>
      <c r="C15077">
        <v>1.256E-5</v>
      </c>
    </row>
    <row r="15078" spans="1:3" x14ac:dyDescent="0.35">
      <c r="A15078" s="86">
        <v>46180</v>
      </c>
      <c r="B15078" s="87">
        <v>9.375E-2</v>
      </c>
      <c r="C15078">
        <v>1.1950000000000001E-5</v>
      </c>
    </row>
    <row r="15079" spans="1:3" x14ac:dyDescent="0.35">
      <c r="A15079" s="86">
        <v>46180</v>
      </c>
      <c r="B15079" s="87">
        <v>0.10416666666666667</v>
      </c>
      <c r="C15079">
        <v>1.153E-5</v>
      </c>
    </row>
    <row r="15080" spans="1:3" x14ac:dyDescent="0.35">
      <c r="A15080" s="86">
        <v>46180</v>
      </c>
      <c r="B15080" s="87">
        <v>0.11458333333333333</v>
      </c>
      <c r="C15080">
        <v>1.1220000000000001E-5</v>
      </c>
    </row>
    <row r="15081" spans="1:3" x14ac:dyDescent="0.35">
      <c r="A15081" s="86">
        <v>46180</v>
      </c>
      <c r="B15081" s="87">
        <v>0.125</v>
      </c>
      <c r="C15081">
        <v>1.098E-5</v>
      </c>
    </row>
    <row r="15082" spans="1:3" x14ac:dyDescent="0.35">
      <c r="A15082" s="86">
        <v>46180</v>
      </c>
      <c r="B15082" s="87">
        <v>0.13541666666666666</v>
      </c>
      <c r="C15082">
        <v>1.08E-5</v>
      </c>
    </row>
    <row r="15083" spans="1:3" x14ac:dyDescent="0.35">
      <c r="A15083" s="86">
        <v>46180</v>
      </c>
      <c r="B15083" s="87">
        <v>0.14583333333333334</v>
      </c>
      <c r="C15083">
        <v>1.065E-5</v>
      </c>
    </row>
    <row r="15084" spans="1:3" x14ac:dyDescent="0.35">
      <c r="A15084" s="86">
        <v>46180</v>
      </c>
      <c r="B15084" s="87">
        <v>0.15625</v>
      </c>
      <c r="C15084">
        <v>1.0519999999999999E-5</v>
      </c>
    </row>
    <row r="15085" spans="1:3" x14ac:dyDescent="0.35">
      <c r="A15085" s="86">
        <v>46180</v>
      </c>
      <c r="B15085" s="87">
        <v>0.16666666666666666</v>
      </c>
      <c r="C15085">
        <v>1.046E-5</v>
      </c>
    </row>
    <row r="15086" spans="1:3" x14ac:dyDescent="0.35">
      <c r="A15086" s="86">
        <v>46180</v>
      </c>
      <c r="B15086" s="87">
        <v>0.17708333333333334</v>
      </c>
      <c r="C15086">
        <v>1.046E-5</v>
      </c>
    </row>
    <row r="15087" spans="1:3" x14ac:dyDescent="0.35">
      <c r="A15087" s="86">
        <v>46180</v>
      </c>
      <c r="B15087" s="87">
        <v>0.1875</v>
      </c>
      <c r="C15087">
        <v>1.048E-5</v>
      </c>
    </row>
    <row r="15088" spans="1:3" x14ac:dyDescent="0.35">
      <c r="A15088" s="86">
        <v>46180</v>
      </c>
      <c r="B15088" s="87">
        <v>0.19791666666666666</v>
      </c>
      <c r="C15088">
        <v>1.0500000000000001E-5</v>
      </c>
    </row>
    <row r="15089" spans="1:3" x14ac:dyDescent="0.35">
      <c r="A15089" s="86">
        <v>46180</v>
      </c>
      <c r="B15089" s="87">
        <v>0.20833333333333334</v>
      </c>
      <c r="C15089">
        <v>1.046E-5</v>
      </c>
    </row>
    <row r="15090" spans="1:3" x14ac:dyDescent="0.35">
      <c r="A15090" s="86">
        <v>46180</v>
      </c>
      <c r="B15090" s="87">
        <v>0.21875</v>
      </c>
      <c r="C15090">
        <v>1.0380000000000001E-5</v>
      </c>
    </row>
    <row r="15091" spans="1:3" x14ac:dyDescent="0.35">
      <c r="A15091" s="86">
        <v>46180</v>
      </c>
      <c r="B15091" s="87">
        <v>0.22916666666666666</v>
      </c>
      <c r="C15091">
        <v>1.025E-5</v>
      </c>
    </row>
    <row r="15092" spans="1:3" x14ac:dyDescent="0.35">
      <c r="A15092" s="86">
        <v>46180</v>
      </c>
      <c r="B15092" s="87">
        <v>0.23958333333333334</v>
      </c>
      <c r="C15092">
        <v>1.0139999999999999E-5</v>
      </c>
    </row>
    <row r="15093" spans="1:3" x14ac:dyDescent="0.35">
      <c r="A15093" s="86">
        <v>46180</v>
      </c>
      <c r="B15093" s="87">
        <v>0.25</v>
      </c>
      <c r="C15093">
        <v>1.013E-5</v>
      </c>
    </row>
    <row r="15094" spans="1:3" x14ac:dyDescent="0.35">
      <c r="A15094" s="86">
        <v>46180</v>
      </c>
      <c r="B15094" s="87">
        <v>0.26041666666666669</v>
      </c>
      <c r="C15094">
        <v>1.0210000000000001E-5</v>
      </c>
    </row>
    <row r="15095" spans="1:3" x14ac:dyDescent="0.35">
      <c r="A15095" s="86">
        <v>46180</v>
      </c>
      <c r="B15095" s="87">
        <v>0.27083333333333331</v>
      </c>
      <c r="C15095">
        <v>1.044E-5</v>
      </c>
    </row>
    <row r="15096" spans="1:3" x14ac:dyDescent="0.35">
      <c r="A15096" s="86">
        <v>46180</v>
      </c>
      <c r="B15096" s="87">
        <v>0.28125</v>
      </c>
      <c r="C15096">
        <v>1.0880000000000001E-5</v>
      </c>
    </row>
    <row r="15097" spans="1:3" x14ac:dyDescent="0.35">
      <c r="A15097" s="86">
        <v>46180</v>
      </c>
      <c r="B15097" s="87">
        <v>0.29166666666666669</v>
      </c>
      <c r="C15097">
        <v>1.151E-5</v>
      </c>
    </row>
    <row r="15098" spans="1:3" x14ac:dyDescent="0.35">
      <c r="A15098" s="86">
        <v>46180</v>
      </c>
      <c r="B15098" s="87">
        <v>0.30208333333333331</v>
      </c>
      <c r="C15098">
        <v>1.241E-5</v>
      </c>
    </row>
    <row r="15099" spans="1:3" x14ac:dyDescent="0.35">
      <c r="A15099" s="86">
        <v>46180</v>
      </c>
      <c r="B15099" s="87">
        <v>0.3125</v>
      </c>
      <c r="C15099">
        <v>1.361E-5</v>
      </c>
    </row>
    <row r="15100" spans="1:3" x14ac:dyDescent="0.35">
      <c r="A15100" s="86">
        <v>46180</v>
      </c>
      <c r="B15100" s="87">
        <v>0.32291666666666669</v>
      </c>
      <c r="C15100">
        <v>1.5160000000000001E-5</v>
      </c>
    </row>
    <row r="15101" spans="1:3" x14ac:dyDescent="0.35">
      <c r="A15101" s="86">
        <v>46180</v>
      </c>
      <c r="B15101" s="87">
        <v>0.33333333333333331</v>
      </c>
      <c r="C15101">
        <v>1.7100000000000002E-5</v>
      </c>
    </row>
    <row r="15102" spans="1:3" x14ac:dyDescent="0.35">
      <c r="A15102" s="86">
        <v>46180</v>
      </c>
      <c r="B15102" s="87">
        <v>0.34375</v>
      </c>
      <c r="C15102">
        <v>1.948E-5</v>
      </c>
    </row>
    <row r="15103" spans="1:3" x14ac:dyDescent="0.35">
      <c r="A15103" s="86">
        <v>46180</v>
      </c>
      <c r="B15103" s="87">
        <v>0.35416666666666669</v>
      </c>
      <c r="C15103">
        <v>2.213E-5</v>
      </c>
    </row>
    <row r="15104" spans="1:3" x14ac:dyDescent="0.35">
      <c r="A15104" s="86">
        <v>46180</v>
      </c>
      <c r="B15104" s="87">
        <v>0.36458333333333331</v>
      </c>
      <c r="C15104">
        <v>2.4940000000000002E-5</v>
      </c>
    </row>
    <row r="15105" spans="1:3" x14ac:dyDescent="0.35">
      <c r="A15105" s="86">
        <v>46180</v>
      </c>
      <c r="B15105" s="87">
        <v>0.375</v>
      </c>
      <c r="C15105">
        <v>2.773E-5</v>
      </c>
    </row>
    <row r="15106" spans="1:3" x14ac:dyDescent="0.35">
      <c r="A15106" s="86">
        <v>46180</v>
      </c>
      <c r="B15106" s="87">
        <v>0.38541666666666669</v>
      </c>
      <c r="C15106">
        <v>3.0349999999999999E-5</v>
      </c>
    </row>
    <row r="15107" spans="1:3" x14ac:dyDescent="0.35">
      <c r="A15107" s="86">
        <v>46180</v>
      </c>
      <c r="B15107" s="87">
        <v>0.39583333333333331</v>
      </c>
      <c r="C15107">
        <v>3.2740000000000002E-5</v>
      </c>
    </row>
    <row r="15108" spans="1:3" x14ac:dyDescent="0.35">
      <c r="A15108" s="86">
        <v>46180</v>
      </c>
      <c r="B15108" s="87">
        <v>0.40625</v>
      </c>
      <c r="C15108">
        <v>3.4790000000000004E-5</v>
      </c>
    </row>
    <row r="15109" spans="1:3" x14ac:dyDescent="0.35">
      <c r="A15109" s="86">
        <v>46180</v>
      </c>
      <c r="B15109" s="87">
        <v>0.41666666666666669</v>
      </c>
      <c r="C15109">
        <v>3.6470000000000001E-5</v>
      </c>
    </row>
    <row r="15110" spans="1:3" x14ac:dyDescent="0.35">
      <c r="A15110" s="86">
        <v>46180</v>
      </c>
      <c r="B15110" s="87">
        <v>0.42708333333333331</v>
      </c>
      <c r="C15110">
        <v>3.773E-5</v>
      </c>
    </row>
    <row r="15111" spans="1:3" x14ac:dyDescent="0.35">
      <c r="A15111" s="86">
        <v>46180</v>
      </c>
      <c r="B15111" s="87">
        <v>0.4375</v>
      </c>
      <c r="C15111">
        <v>3.8690000000000004E-5</v>
      </c>
    </row>
    <row r="15112" spans="1:3" x14ac:dyDescent="0.35">
      <c r="A15112" s="86">
        <v>46180</v>
      </c>
      <c r="B15112" s="87">
        <v>0.44791666666666669</v>
      </c>
      <c r="C15112">
        <v>3.9549999999999999E-5</v>
      </c>
    </row>
    <row r="15113" spans="1:3" x14ac:dyDescent="0.35">
      <c r="A15113" s="86">
        <v>46180</v>
      </c>
      <c r="B15113" s="87">
        <v>0.45833333333333331</v>
      </c>
      <c r="C15113">
        <v>4.0480000000000005E-5</v>
      </c>
    </row>
    <row r="15114" spans="1:3" x14ac:dyDescent="0.35">
      <c r="A15114" s="86">
        <v>46180</v>
      </c>
      <c r="B15114" s="87">
        <v>0.46875</v>
      </c>
      <c r="C15114">
        <v>4.1570000000000003E-5</v>
      </c>
    </row>
    <row r="15115" spans="1:3" x14ac:dyDescent="0.35">
      <c r="A15115" s="86">
        <v>46180</v>
      </c>
      <c r="B15115" s="87">
        <v>0.47916666666666669</v>
      </c>
      <c r="C15115">
        <v>4.2700000000000001E-5</v>
      </c>
    </row>
    <row r="15116" spans="1:3" x14ac:dyDescent="0.35">
      <c r="A15116" s="86">
        <v>46180</v>
      </c>
      <c r="B15116" s="87">
        <v>0.48958333333333331</v>
      </c>
      <c r="C15116">
        <v>4.375E-5</v>
      </c>
    </row>
    <row r="15117" spans="1:3" x14ac:dyDescent="0.35">
      <c r="A15117" s="86">
        <v>46180</v>
      </c>
      <c r="B15117" s="87">
        <v>0.5</v>
      </c>
      <c r="C15117">
        <v>4.4480000000000001E-5</v>
      </c>
    </row>
    <row r="15118" spans="1:3" x14ac:dyDescent="0.35">
      <c r="A15118" s="86">
        <v>46180</v>
      </c>
      <c r="B15118" s="87">
        <v>0.51041666666666663</v>
      </c>
      <c r="C15118">
        <v>4.4790000000000003E-5</v>
      </c>
    </row>
    <row r="15119" spans="1:3" x14ac:dyDescent="0.35">
      <c r="A15119" s="86">
        <v>46180</v>
      </c>
      <c r="B15119" s="87">
        <v>0.52083333333333337</v>
      </c>
      <c r="C15119">
        <v>4.46E-5</v>
      </c>
    </row>
    <row r="15120" spans="1:3" x14ac:dyDescent="0.35">
      <c r="A15120" s="86">
        <v>46180</v>
      </c>
      <c r="B15120" s="87">
        <v>0.53125</v>
      </c>
      <c r="C15120">
        <v>4.3800000000000001E-5</v>
      </c>
    </row>
    <row r="15121" spans="1:3" x14ac:dyDescent="0.35">
      <c r="A15121" s="86">
        <v>46180</v>
      </c>
      <c r="B15121" s="87">
        <v>0.54166666666666663</v>
      </c>
      <c r="C15121">
        <v>4.2400000000000001E-5</v>
      </c>
    </row>
    <row r="15122" spans="1:3" x14ac:dyDescent="0.35">
      <c r="A15122" s="86">
        <v>46180</v>
      </c>
      <c r="B15122" s="87">
        <v>0.55208333333333337</v>
      </c>
      <c r="C15122">
        <v>4.0329999999999995E-5</v>
      </c>
    </row>
    <row r="15123" spans="1:3" x14ac:dyDescent="0.35">
      <c r="A15123" s="86">
        <v>46180</v>
      </c>
      <c r="B15123" s="87">
        <v>0.5625</v>
      </c>
      <c r="C15123">
        <v>3.7920000000000003E-5</v>
      </c>
    </row>
    <row r="15124" spans="1:3" x14ac:dyDescent="0.35">
      <c r="A15124" s="86">
        <v>46180</v>
      </c>
      <c r="B15124" s="87">
        <v>0.57291666666666663</v>
      </c>
      <c r="C15124">
        <v>3.5459999999999996E-5</v>
      </c>
    </row>
    <row r="15125" spans="1:3" x14ac:dyDescent="0.35">
      <c r="A15125" s="86">
        <v>46180</v>
      </c>
      <c r="B15125" s="87">
        <v>0.58333333333333337</v>
      </c>
      <c r="C15125">
        <v>3.3319999999999999E-5</v>
      </c>
    </row>
    <row r="15126" spans="1:3" x14ac:dyDescent="0.35">
      <c r="A15126" s="86">
        <v>46180</v>
      </c>
      <c r="B15126" s="87">
        <v>0.59375</v>
      </c>
      <c r="C15126">
        <v>3.1730000000000003E-5</v>
      </c>
    </row>
    <row r="15127" spans="1:3" x14ac:dyDescent="0.35">
      <c r="A15127" s="86">
        <v>46180</v>
      </c>
      <c r="B15127" s="87">
        <v>0.60416666666666663</v>
      </c>
      <c r="C15127">
        <v>3.0599999999999998E-5</v>
      </c>
    </row>
    <row r="15128" spans="1:3" x14ac:dyDescent="0.35">
      <c r="A15128" s="86">
        <v>46180</v>
      </c>
      <c r="B15128" s="87">
        <v>0.61458333333333337</v>
      </c>
      <c r="C15128">
        <v>2.968E-5</v>
      </c>
    </row>
    <row r="15129" spans="1:3" x14ac:dyDescent="0.35">
      <c r="A15129" s="86">
        <v>46180</v>
      </c>
      <c r="B15129" s="87">
        <v>0.625</v>
      </c>
      <c r="C15129">
        <v>2.8779999999999999E-5</v>
      </c>
    </row>
    <row r="15130" spans="1:3" x14ac:dyDescent="0.35">
      <c r="A15130" s="86">
        <v>46180</v>
      </c>
      <c r="B15130" s="87">
        <v>0.63541666666666663</v>
      </c>
      <c r="C15130">
        <v>2.775E-5</v>
      </c>
    </row>
    <row r="15131" spans="1:3" x14ac:dyDescent="0.35">
      <c r="A15131" s="86">
        <v>46180</v>
      </c>
      <c r="B15131" s="87">
        <v>0.64583333333333337</v>
      </c>
      <c r="C15131">
        <v>2.6620000000000003E-5</v>
      </c>
    </row>
    <row r="15132" spans="1:3" x14ac:dyDescent="0.35">
      <c r="A15132" s="86">
        <v>46180</v>
      </c>
      <c r="B15132" s="87">
        <v>0.65625</v>
      </c>
      <c r="C15132">
        <v>2.5489999999999998E-5</v>
      </c>
    </row>
    <row r="15133" spans="1:3" x14ac:dyDescent="0.35">
      <c r="A15133" s="86">
        <v>46180</v>
      </c>
      <c r="B15133" s="87">
        <v>0.66666666666666663</v>
      </c>
      <c r="C15133">
        <v>2.442E-5</v>
      </c>
    </row>
    <row r="15134" spans="1:3" x14ac:dyDescent="0.35">
      <c r="A15134" s="86">
        <v>46180</v>
      </c>
      <c r="B15134" s="87">
        <v>0.67708333333333337</v>
      </c>
      <c r="C15134">
        <v>2.3519999999999998E-5</v>
      </c>
    </row>
    <row r="15135" spans="1:3" x14ac:dyDescent="0.35">
      <c r="A15135" s="86">
        <v>46180</v>
      </c>
      <c r="B15135" s="87">
        <v>0.6875</v>
      </c>
      <c r="C15135">
        <v>2.283E-5</v>
      </c>
    </row>
    <row r="15136" spans="1:3" x14ac:dyDescent="0.35">
      <c r="A15136" s="86">
        <v>46180</v>
      </c>
      <c r="B15136" s="87">
        <v>0.69791666666666663</v>
      </c>
      <c r="C15136">
        <v>2.2370000000000001E-5</v>
      </c>
    </row>
    <row r="15137" spans="1:3" x14ac:dyDescent="0.35">
      <c r="A15137" s="86">
        <v>46180</v>
      </c>
      <c r="B15137" s="87">
        <v>0.70833333333333337</v>
      </c>
      <c r="C15137">
        <v>2.2159999999999998E-5</v>
      </c>
    </row>
    <row r="15138" spans="1:3" x14ac:dyDescent="0.35">
      <c r="A15138" s="86">
        <v>46180</v>
      </c>
      <c r="B15138" s="87">
        <v>0.71875</v>
      </c>
      <c r="C15138">
        <v>2.2240000000000001E-5</v>
      </c>
    </row>
    <row r="15139" spans="1:3" x14ac:dyDescent="0.35">
      <c r="A15139" s="86">
        <v>46180</v>
      </c>
      <c r="B15139" s="87">
        <v>0.72916666666666663</v>
      </c>
      <c r="C15139">
        <v>2.2580000000000001E-5</v>
      </c>
    </row>
    <row r="15140" spans="1:3" x14ac:dyDescent="0.35">
      <c r="A15140" s="86">
        <v>46180</v>
      </c>
      <c r="B15140" s="87">
        <v>0.73958333333333337</v>
      </c>
      <c r="C15140">
        <v>2.3140000000000002E-5</v>
      </c>
    </row>
    <row r="15141" spans="1:3" x14ac:dyDescent="0.35">
      <c r="A15141" s="86">
        <v>46180</v>
      </c>
      <c r="B15141" s="87">
        <v>0.75</v>
      </c>
      <c r="C15141">
        <v>2.389E-5</v>
      </c>
    </row>
    <row r="15142" spans="1:3" x14ac:dyDescent="0.35">
      <c r="A15142" s="86">
        <v>46180</v>
      </c>
      <c r="B15142" s="87">
        <v>0.76041666666666663</v>
      </c>
      <c r="C15142">
        <v>2.48E-5</v>
      </c>
    </row>
    <row r="15143" spans="1:3" x14ac:dyDescent="0.35">
      <c r="A15143" s="86">
        <v>46180</v>
      </c>
      <c r="B15143" s="87">
        <v>0.77083333333333337</v>
      </c>
      <c r="C15143">
        <v>2.586E-5</v>
      </c>
    </row>
    <row r="15144" spans="1:3" x14ac:dyDescent="0.35">
      <c r="A15144" s="86">
        <v>46180</v>
      </c>
      <c r="B15144" s="87">
        <v>0.78125</v>
      </c>
      <c r="C15144">
        <v>2.7079999999999998E-5</v>
      </c>
    </row>
    <row r="15145" spans="1:3" x14ac:dyDescent="0.35">
      <c r="A15145" s="86">
        <v>46180</v>
      </c>
      <c r="B15145" s="87">
        <v>0.79166666666666663</v>
      </c>
      <c r="C15145">
        <v>2.845E-5</v>
      </c>
    </row>
    <row r="15146" spans="1:3" x14ac:dyDescent="0.35">
      <c r="A15146" s="86">
        <v>46180</v>
      </c>
      <c r="B15146" s="87">
        <v>0.80208333333333337</v>
      </c>
      <c r="C15146">
        <v>2.993E-5</v>
      </c>
    </row>
    <row r="15147" spans="1:3" x14ac:dyDescent="0.35">
      <c r="A15147" s="86">
        <v>46180</v>
      </c>
      <c r="B15147" s="87">
        <v>0.8125</v>
      </c>
      <c r="C15147">
        <v>3.1399999999999998E-5</v>
      </c>
    </row>
    <row r="15148" spans="1:3" x14ac:dyDescent="0.35">
      <c r="A15148" s="86">
        <v>46180</v>
      </c>
      <c r="B15148" s="87">
        <v>0.82291666666666663</v>
      </c>
      <c r="C15148">
        <v>3.2639999999999999E-5</v>
      </c>
    </row>
    <row r="15149" spans="1:3" x14ac:dyDescent="0.35">
      <c r="A15149" s="86">
        <v>46180</v>
      </c>
      <c r="B15149" s="87">
        <v>0.83333333333333337</v>
      </c>
      <c r="C15149">
        <v>3.349E-5</v>
      </c>
    </row>
    <row r="15150" spans="1:3" x14ac:dyDescent="0.35">
      <c r="A15150" s="86">
        <v>46180</v>
      </c>
      <c r="B15150" s="87">
        <v>0.84375</v>
      </c>
      <c r="C15150">
        <v>3.383E-5</v>
      </c>
    </row>
    <row r="15151" spans="1:3" x14ac:dyDescent="0.35">
      <c r="A15151" s="86">
        <v>46180</v>
      </c>
      <c r="B15151" s="87">
        <v>0.85416666666666663</v>
      </c>
      <c r="C15151">
        <v>3.3699999999999999E-5</v>
      </c>
    </row>
    <row r="15152" spans="1:3" x14ac:dyDescent="0.35">
      <c r="A15152" s="86">
        <v>46180</v>
      </c>
      <c r="B15152" s="87">
        <v>0.86458333333333337</v>
      </c>
      <c r="C15152">
        <v>3.3319999999999999E-5</v>
      </c>
    </row>
    <row r="15153" spans="1:3" x14ac:dyDescent="0.35">
      <c r="A15153" s="86">
        <v>46180</v>
      </c>
      <c r="B15153" s="87">
        <v>0.875</v>
      </c>
      <c r="C15153">
        <v>3.2809999999999999E-5</v>
      </c>
    </row>
    <row r="15154" spans="1:3" x14ac:dyDescent="0.35">
      <c r="A15154" s="86">
        <v>46180</v>
      </c>
      <c r="B15154" s="87">
        <v>0.88541666666666663</v>
      </c>
      <c r="C15154">
        <v>3.2259999999999999E-5</v>
      </c>
    </row>
    <row r="15155" spans="1:3" x14ac:dyDescent="0.35">
      <c r="A15155" s="86">
        <v>46180</v>
      </c>
      <c r="B15155" s="87">
        <v>0.89583333333333337</v>
      </c>
      <c r="C15155">
        <v>3.1759999999999994E-5</v>
      </c>
    </row>
    <row r="15156" spans="1:3" x14ac:dyDescent="0.35">
      <c r="A15156" s="86">
        <v>46180</v>
      </c>
      <c r="B15156" s="87">
        <v>0.90625</v>
      </c>
      <c r="C15156">
        <v>3.1300000000000002E-5</v>
      </c>
    </row>
    <row r="15157" spans="1:3" x14ac:dyDescent="0.35">
      <c r="A15157" s="86">
        <v>46180</v>
      </c>
      <c r="B15157" s="87">
        <v>0.91666666666666663</v>
      </c>
      <c r="C15157">
        <v>3.0880000000000002E-5</v>
      </c>
    </row>
    <row r="15158" spans="1:3" x14ac:dyDescent="0.35">
      <c r="A15158" s="86">
        <v>46180</v>
      </c>
      <c r="B15158" s="87">
        <v>0.92708333333333337</v>
      </c>
      <c r="C15158">
        <v>3.0470000000000001E-5</v>
      </c>
    </row>
    <row r="15159" spans="1:3" x14ac:dyDescent="0.35">
      <c r="A15159" s="86">
        <v>46180</v>
      </c>
      <c r="B15159" s="87">
        <v>0.9375</v>
      </c>
      <c r="C15159">
        <v>2.9969999999999999E-5</v>
      </c>
    </row>
    <row r="15160" spans="1:3" x14ac:dyDescent="0.35">
      <c r="A15160" s="86">
        <v>46180</v>
      </c>
      <c r="B15160" s="87">
        <v>0.94791666666666663</v>
      </c>
      <c r="C15160">
        <v>2.917E-5</v>
      </c>
    </row>
    <row r="15161" spans="1:3" x14ac:dyDescent="0.35">
      <c r="A15161" s="86">
        <v>46180</v>
      </c>
      <c r="B15161" s="87">
        <v>0.95833333333333337</v>
      </c>
      <c r="C15161">
        <v>2.792E-5</v>
      </c>
    </row>
    <row r="15162" spans="1:3" x14ac:dyDescent="0.35">
      <c r="A15162" s="86">
        <v>46180</v>
      </c>
      <c r="B15162" s="87">
        <v>0.96875</v>
      </c>
      <c r="C15162">
        <v>2.6069999999999999E-5</v>
      </c>
    </row>
    <row r="15163" spans="1:3" x14ac:dyDescent="0.35">
      <c r="A15163" s="86">
        <v>46180</v>
      </c>
      <c r="B15163" s="87">
        <v>0.97916666666666663</v>
      </c>
      <c r="C15163">
        <v>2.385E-5</v>
      </c>
    </row>
    <row r="15164" spans="1:3" x14ac:dyDescent="0.35">
      <c r="A15164" s="86">
        <v>46180</v>
      </c>
      <c r="B15164" s="87">
        <v>0.98958333333333337</v>
      </c>
      <c r="C15164">
        <v>2.1489999999999999E-5</v>
      </c>
    </row>
    <row r="15165" spans="1:3" x14ac:dyDescent="0.35">
      <c r="A15165" s="86">
        <v>46181</v>
      </c>
      <c r="B15165" s="87">
        <v>0</v>
      </c>
      <c r="C15165">
        <v>1.9199999999999999E-5</v>
      </c>
    </row>
    <row r="15166" spans="1:3" x14ac:dyDescent="0.35">
      <c r="A15166" s="86">
        <v>46181</v>
      </c>
      <c r="B15166" s="87">
        <v>1.0416666666666666E-2</v>
      </c>
      <c r="C15166">
        <v>1.804E-5</v>
      </c>
    </row>
    <row r="15167" spans="1:3" x14ac:dyDescent="0.35">
      <c r="A15167" s="86">
        <v>46181</v>
      </c>
      <c r="B15167" s="87">
        <v>2.0833333333333332E-2</v>
      </c>
      <c r="C15167">
        <v>1.6080000000000002E-5</v>
      </c>
    </row>
    <row r="15168" spans="1:3" x14ac:dyDescent="0.35">
      <c r="A15168" s="86">
        <v>46181</v>
      </c>
      <c r="B15168" s="87">
        <v>3.125E-2</v>
      </c>
      <c r="C15168">
        <v>1.4380000000000001E-5</v>
      </c>
    </row>
    <row r="15169" spans="1:3" x14ac:dyDescent="0.35">
      <c r="A15169" s="86">
        <v>46181</v>
      </c>
      <c r="B15169" s="87">
        <v>4.1666666666666664E-2</v>
      </c>
      <c r="C15169">
        <v>1.3039999999999999E-5</v>
      </c>
    </row>
    <row r="15170" spans="1:3" x14ac:dyDescent="0.35">
      <c r="A15170" s="86">
        <v>46181</v>
      </c>
      <c r="B15170" s="87">
        <v>5.2083333333333336E-2</v>
      </c>
      <c r="C15170">
        <v>1.2120000000000001E-5</v>
      </c>
    </row>
    <row r="15171" spans="1:3" x14ac:dyDescent="0.35">
      <c r="A15171" s="86">
        <v>46181</v>
      </c>
      <c r="B15171" s="87">
        <v>6.25E-2</v>
      </c>
      <c r="C15171">
        <v>1.1560000000000001E-5</v>
      </c>
    </row>
    <row r="15172" spans="1:3" x14ac:dyDescent="0.35">
      <c r="A15172" s="86">
        <v>46181</v>
      </c>
      <c r="B15172" s="87">
        <v>7.2916666666666671E-2</v>
      </c>
      <c r="C15172">
        <v>1.1199999999999999E-5</v>
      </c>
    </row>
    <row r="15173" spans="1:3" x14ac:dyDescent="0.35">
      <c r="A15173" s="86">
        <v>46181</v>
      </c>
      <c r="B15173" s="87">
        <v>8.3333333333333329E-2</v>
      </c>
      <c r="C15173">
        <v>1.095E-5</v>
      </c>
    </row>
    <row r="15174" spans="1:3" x14ac:dyDescent="0.35">
      <c r="A15174" s="86">
        <v>46181</v>
      </c>
      <c r="B15174" s="87">
        <v>9.375E-2</v>
      </c>
      <c r="C15174">
        <v>1.0730000000000001E-5</v>
      </c>
    </row>
    <row r="15175" spans="1:3" x14ac:dyDescent="0.35">
      <c r="A15175" s="86">
        <v>46181</v>
      </c>
      <c r="B15175" s="87">
        <v>0.10416666666666667</v>
      </c>
      <c r="C15175">
        <v>1.0519999999999999E-5</v>
      </c>
    </row>
    <row r="15176" spans="1:3" x14ac:dyDescent="0.35">
      <c r="A15176" s="86">
        <v>46181</v>
      </c>
      <c r="B15176" s="87">
        <v>0.11458333333333333</v>
      </c>
      <c r="C15176">
        <v>1.028E-5</v>
      </c>
    </row>
    <row r="15177" spans="1:3" x14ac:dyDescent="0.35">
      <c r="A15177" s="86">
        <v>46181</v>
      </c>
      <c r="B15177" s="87">
        <v>0.125</v>
      </c>
      <c r="C15177">
        <v>1.01E-5</v>
      </c>
    </row>
    <row r="15178" spans="1:3" x14ac:dyDescent="0.35">
      <c r="A15178" s="86">
        <v>46181</v>
      </c>
      <c r="B15178" s="87">
        <v>0.13541666666666666</v>
      </c>
      <c r="C15178">
        <v>9.9299999999999998E-6</v>
      </c>
    </row>
    <row r="15179" spans="1:3" x14ac:dyDescent="0.35">
      <c r="A15179" s="86">
        <v>46181</v>
      </c>
      <c r="B15179" s="87">
        <v>0.14583333333333334</v>
      </c>
      <c r="C15179">
        <v>9.8099999999999992E-6</v>
      </c>
    </row>
    <row r="15180" spans="1:3" x14ac:dyDescent="0.35">
      <c r="A15180" s="86">
        <v>46181</v>
      </c>
      <c r="B15180" s="87">
        <v>0.15625</v>
      </c>
      <c r="C15180">
        <v>9.7200000000000001E-6</v>
      </c>
    </row>
    <row r="15181" spans="1:3" x14ac:dyDescent="0.35">
      <c r="A15181" s="86">
        <v>46181</v>
      </c>
      <c r="B15181" s="87">
        <v>0.16666666666666666</v>
      </c>
      <c r="C15181">
        <v>9.7399999999999999E-6</v>
      </c>
    </row>
    <row r="15182" spans="1:3" x14ac:dyDescent="0.35">
      <c r="A15182" s="86">
        <v>46181</v>
      </c>
      <c r="B15182" s="87">
        <v>0.17708333333333334</v>
      </c>
      <c r="C15182">
        <v>9.8499999999999989E-6</v>
      </c>
    </row>
    <row r="15183" spans="1:3" x14ac:dyDescent="0.35">
      <c r="A15183" s="86">
        <v>46181</v>
      </c>
      <c r="B15183" s="87">
        <v>0.1875</v>
      </c>
      <c r="C15183">
        <v>1.0030000000000001E-5</v>
      </c>
    </row>
    <row r="15184" spans="1:3" x14ac:dyDescent="0.35">
      <c r="A15184" s="86">
        <v>46181</v>
      </c>
      <c r="B15184" s="87">
        <v>0.19791666666666666</v>
      </c>
      <c r="C15184">
        <v>1.031E-5</v>
      </c>
    </row>
    <row r="15185" spans="1:3" x14ac:dyDescent="0.35">
      <c r="A15185" s="86">
        <v>46181</v>
      </c>
      <c r="B15185" s="87">
        <v>0.20833333333333334</v>
      </c>
      <c r="C15185">
        <v>1.062E-5</v>
      </c>
    </row>
    <row r="15186" spans="1:3" x14ac:dyDescent="0.35">
      <c r="A15186" s="86">
        <v>46181</v>
      </c>
      <c r="B15186" s="87">
        <v>0.21875</v>
      </c>
      <c r="C15186">
        <v>1.102E-5</v>
      </c>
    </row>
    <row r="15187" spans="1:3" x14ac:dyDescent="0.35">
      <c r="A15187" s="86">
        <v>46181</v>
      </c>
      <c r="B15187" s="87">
        <v>0.22916666666666666</v>
      </c>
      <c r="C15187">
        <v>1.1620000000000001E-5</v>
      </c>
    </row>
    <row r="15188" spans="1:3" x14ac:dyDescent="0.35">
      <c r="A15188" s="86">
        <v>46181</v>
      </c>
      <c r="B15188" s="87">
        <v>0.23958333333333334</v>
      </c>
      <c r="C15188">
        <v>1.2649999999999999E-5</v>
      </c>
    </row>
    <row r="15189" spans="1:3" x14ac:dyDescent="0.35">
      <c r="A15189" s="86">
        <v>46181</v>
      </c>
      <c r="B15189" s="87">
        <v>0.25</v>
      </c>
      <c r="C15189">
        <v>1.4260000000000001E-5</v>
      </c>
    </row>
    <row r="15190" spans="1:3" x14ac:dyDescent="0.35">
      <c r="A15190" s="86">
        <v>46181</v>
      </c>
      <c r="B15190" s="87">
        <v>0.26041666666666669</v>
      </c>
      <c r="C15190">
        <v>1.6549999999999999E-5</v>
      </c>
    </row>
    <row r="15191" spans="1:3" x14ac:dyDescent="0.35">
      <c r="A15191" s="86">
        <v>46181</v>
      </c>
      <c r="B15191" s="87">
        <v>0.27083333333333331</v>
      </c>
      <c r="C15191">
        <v>1.9230000000000001E-5</v>
      </c>
    </row>
    <row r="15192" spans="1:3" x14ac:dyDescent="0.35">
      <c r="A15192" s="86">
        <v>46181</v>
      </c>
      <c r="B15192" s="87">
        <v>0.28125</v>
      </c>
      <c r="C15192">
        <v>2.1889999999999999E-5</v>
      </c>
    </row>
    <row r="15193" spans="1:3" x14ac:dyDescent="0.35">
      <c r="A15193" s="86">
        <v>46181</v>
      </c>
      <c r="B15193" s="87">
        <v>0.29166666666666669</v>
      </c>
      <c r="C15193">
        <v>2.419E-5</v>
      </c>
    </row>
    <row r="15194" spans="1:3" x14ac:dyDescent="0.35">
      <c r="A15194" s="86">
        <v>46181</v>
      </c>
      <c r="B15194" s="87">
        <v>0.30208333333333331</v>
      </c>
      <c r="C15194">
        <v>2.582E-5</v>
      </c>
    </row>
    <row r="15195" spans="1:3" x14ac:dyDescent="0.35">
      <c r="A15195" s="86">
        <v>46181</v>
      </c>
      <c r="B15195" s="87">
        <v>0.3125</v>
      </c>
      <c r="C15195">
        <v>2.688E-5</v>
      </c>
    </row>
    <row r="15196" spans="1:3" x14ac:dyDescent="0.35">
      <c r="A15196" s="86">
        <v>46181</v>
      </c>
      <c r="B15196" s="87">
        <v>0.32291666666666669</v>
      </c>
      <c r="C15196">
        <v>2.7589999999999998E-5</v>
      </c>
    </row>
    <row r="15197" spans="1:3" x14ac:dyDescent="0.35">
      <c r="A15197" s="86">
        <v>46181</v>
      </c>
      <c r="B15197" s="87">
        <v>0.33333333333333331</v>
      </c>
      <c r="C15197">
        <v>2.8180000000000001E-5</v>
      </c>
    </row>
    <row r="15198" spans="1:3" x14ac:dyDescent="0.35">
      <c r="A15198" s="86">
        <v>46181</v>
      </c>
      <c r="B15198" s="87">
        <v>0.34375</v>
      </c>
      <c r="C15198">
        <v>2.8799999999999999E-5</v>
      </c>
    </row>
    <row r="15199" spans="1:3" x14ac:dyDescent="0.35">
      <c r="A15199" s="86">
        <v>46181</v>
      </c>
      <c r="B15199" s="87">
        <v>0.35416666666666669</v>
      </c>
      <c r="C15199">
        <v>2.9409999999999998E-5</v>
      </c>
    </row>
    <row r="15200" spans="1:3" x14ac:dyDescent="0.35">
      <c r="A15200" s="86">
        <v>46181</v>
      </c>
      <c r="B15200" s="87">
        <v>0.36458333333333331</v>
      </c>
      <c r="C15200">
        <v>2.993E-5</v>
      </c>
    </row>
    <row r="15201" spans="1:3" x14ac:dyDescent="0.35">
      <c r="A15201" s="86">
        <v>46181</v>
      </c>
      <c r="B15201" s="87">
        <v>0.375</v>
      </c>
      <c r="C15201">
        <v>3.027E-5</v>
      </c>
    </row>
    <row r="15202" spans="1:3" x14ac:dyDescent="0.35">
      <c r="A15202" s="86">
        <v>46181</v>
      </c>
      <c r="B15202" s="87">
        <v>0.38541666666666669</v>
      </c>
      <c r="C15202">
        <v>3.0370000000000002E-5</v>
      </c>
    </row>
    <row r="15203" spans="1:3" x14ac:dyDescent="0.35">
      <c r="A15203" s="86">
        <v>46181</v>
      </c>
      <c r="B15203" s="87">
        <v>0.39583333333333331</v>
      </c>
      <c r="C15203">
        <v>3.029E-5</v>
      </c>
    </row>
    <row r="15204" spans="1:3" x14ac:dyDescent="0.35">
      <c r="A15204" s="86">
        <v>46181</v>
      </c>
      <c r="B15204" s="87">
        <v>0.40625</v>
      </c>
      <c r="C15204">
        <v>3.006E-5</v>
      </c>
    </row>
    <row r="15205" spans="1:3" x14ac:dyDescent="0.35">
      <c r="A15205" s="86">
        <v>46181</v>
      </c>
      <c r="B15205" s="87">
        <v>0.41666666666666669</v>
      </c>
      <c r="C15205">
        <v>2.9749999999999998E-5</v>
      </c>
    </row>
    <row r="15206" spans="1:3" x14ac:dyDescent="0.35">
      <c r="A15206" s="86">
        <v>46181</v>
      </c>
      <c r="B15206" s="87">
        <v>0.42708333333333331</v>
      </c>
      <c r="C15206">
        <v>2.9430000000000001E-5</v>
      </c>
    </row>
    <row r="15207" spans="1:3" x14ac:dyDescent="0.35">
      <c r="A15207" s="86">
        <v>46181</v>
      </c>
      <c r="B15207" s="87">
        <v>0.4375</v>
      </c>
      <c r="C15207">
        <v>2.9159999999999999E-5</v>
      </c>
    </row>
    <row r="15208" spans="1:3" x14ac:dyDescent="0.35">
      <c r="A15208" s="86">
        <v>46181</v>
      </c>
      <c r="B15208" s="87">
        <v>0.44791666666666669</v>
      </c>
      <c r="C15208">
        <v>2.8949999999999999E-5</v>
      </c>
    </row>
    <row r="15209" spans="1:3" x14ac:dyDescent="0.35">
      <c r="A15209" s="86">
        <v>46181</v>
      </c>
      <c r="B15209" s="87">
        <v>0.45833333333333331</v>
      </c>
      <c r="C15209">
        <v>2.889E-5</v>
      </c>
    </row>
    <row r="15210" spans="1:3" x14ac:dyDescent="0.35">
      <c r="A15210" s="86">
        <v>46181</v>
      </c>
      <c r="B15210" s="87">
        <v>0.46875</v>
      </c>
      <c r="C15210">
        <v>2.8969999999999999E-5</v>
      </c>
    </row>
    <row r="15211" spans="1:3" x14ac:dyDescent="0.35">
      <c r="A15211" s="86">
        <v>46181</v>
      </c>
      <c r="B15211" s="87">
        <v>0.47916666666666669</v>
      </c>
      <c r="C15211">
        <v>2.9289999999999999E-5</v>
      </c>
    </row>
    <row r="15212" spans="1:3" x14ac:dyDescent="0.35">
      <c r="A15212" s="86">
        <v>46181</v>
      </c>
      <c r="B15212" s="87">
        <v>0.48958333333333331</v>
      </c>
      <c r="C15212">
        <v>2.9810000000000001E-5</v>
      </c>
    </row>
    <row r="15213" spans="1:3" x14ac:dyDescent="0.35">
      <c r="A15213" s="86">
        <v>46181</v>
      </c>
      <c r="B15213" s="87">
        <v>0.5</v>
      </c>
      <c r="C15213">
        <v>3.0630000000000003E-5</v>
      </c>
    </row>
    <row r="15214" spans="1:3" x14ac:dyDescent="0.35">
      <c r="A15214" s="86">
        <v>46181</v>
      </c>
      <c r="B15214" s="87">
        <v>0.51041666666666663</v>
      </c>
      <c r="C15214">
        <v>3.167E-5</v>
      </c>
    </row>
    <row r="15215" spans="1:3" x14ac:dyDescent="0.35">
      <c r="A15215" s="86">
        <v>46181</v>
      </c>
      <c r="B15215" s="87">
        <v>0.52083333333333337</v>
      </c>
      <c r="C15215">
        <v>3.2759999999999998E-5</v>
      </c>
    </row>
    <row r="15216" spans="1:3" x14ac:dyDescent="0.35">
      <c r="A15216" s="86">
        <v>46181</v>
      </c>
      <c r="B15216" s="87">
        <v>0.53125</v>
      </c>
      <c r="C15216">
        <v>3.3590000000000002E-5</v>
      </c>
    </row>
    <row r="15217" spans="1:3" x14ac:dyDescent="0.35">
      <c r="A15217" s="86">
        <v>46181</v>
      </c>
      <c r="B15217" s="87">
        <v>0.54166666666666663</v>
      </c>
      <c r="C15217">
        <v>3.3930000000000002E-5</v>
      </c>
    </row>
    <row r="15218" spans="1:3" x14ac:dyDescent="0.35">
      <c r="A15218" s="86">
        <v>46181</v>
      </c>
      <c r="B15218" s="87">
        <v>0.55208333333333337</v>
      </c>
      <c r="C15218">
        <v>3.3550000000000002E-5</v>
      </c>
    </row>
    <row r="15219" spans="1:3" x14ac:dyDescent="0.35">
      <c r="A15219" s="86">
        <v>46181</v>
      </c>
      <c r="B15219" s="87">
        <v>0.5625</v>
      </c>
      <c r="C15219">
        <v>3.2629999999999998E-5</v>
      </c>
    </row>
    <row r="15220" spans="1:3" x14ac:dyDescent="0.35">
      <c r="A15220" s="86">
        <v>46181</v>
      </c>
      <c r="B15220" s="87">
        <v>0.57291666666666663</v>
      </c>
      <c r="C15220">
        <v>3.1390000000000003E-5</v>
      </c>
    </row>
    <row r="15221" spans="1:3" x14ac:dyDescent="0.35">
      <c r="A15221" s="86">
        <v>46181</v>
      </c>
      <c r="B15221" s="87">
        <v>0.58333333333333337</v>
      </c>
      <c r="C15221">
        <v>3.01E-5</v>
      </c>
    </row>
    <row r="15222" spans="1:3" x14ac:dyDescent="0.35">
      <c r="A15222" s="86">
        <v>46181</v>
      </c>
      <c r="B15222" s="87">
        <v>0.59375</v>
      </c>
      <c r="C15222">
        <v>2.8930000000000003E-5</v>
      </c>
    </row>
    <row r="15223" spans="1:3" x14ac:dyDescent="0.35">
      <c r="A15223" s="86">
        <v>46181</v>
      </c>
      <c r="B15223" s="87">
        <v>0.60416666666666663</v>
      </c>
      <c r="C15223">
        <v>2.792E-5</v>
      </c>
    </row>
    <row r="15224" spans="1:3" x14ac:dyDescent="0.35">
      <c r="A15224" s="86">
        <v>46181</v>
      </c>
      <c r="B15224" s="87">
        <v>0.61458333333333337</v>
      </c>
      <c r="C15224">
        <v>2.705E-5</v>
      </c>
    </row>
    <row r="15225" spans="1:3" x14ac:dyDescent="0.35">
      <c r="A15225" s="86">
        <v>46181</v>
      </c>
      <c r="B15225" s="87">
        <v>0.625</v>
      </c>
      <c r="C15225">
        <v>2.6280000000000002E-5</v>
      </c>
    </row>
    <row r="15226" spans="1:3" x14ac:dyDescent="0.35">
      <c r="A15226" s="86">
        <v>46181</v>
      </c>
      <c r="B15226" s="87">
        <v>0.63541666666666663</v>
      </c>
      <c r="C15226">
        <v>2.5579999999999999E-5</v>
      </c>
    </row>
    <row r="15227" spans="1:3" x14ac:dyDescent="0.35">
      <c r="A15227" s="86">
        <v>46181</v>
      </c>
      <c r="B15227" s="87">
        <v>0.64583333333333337</v>
      </c>
      <c r="C15227">
        <v>2.5000000000000001E-5</v>
      </c>
    </row>
    <row r="15228" spans="1:3" x14ac:dyDescent="0.35">
      <c r="A15228" s="86">
        <v>46181</v>
      </c>
      <c r="B15228" s="87">
        <v>0.65625</v>
      </c>
      <c r="C15228">
        <v>2.4539999999999999E-5</v>
      </c>
    </row>
    <row r="15229" spans="1:3" x14ac:dyDescent="0.35">
      <c r="A15229" s="86">
        <v>46181</v>
      </c>
      <c r="B15229" s="87">
        <v>0.66666666666666663</v>
      </c>
      <c r="C15229">
        <v>2.419E-5</v>
      </c>
    </row>
    <row r="15230" spans="1:3" x14ac:dyDescent="0.35">
      <c r="A15230" s="86">
        <v>46181</v>
      </c>
      <c r="B15230" s="87">
        <v>0.67708333333333337</v>
      </c>
      <c r="C15230">
        <v>2.3949999999999999E-5</v>
      </c>
    </row>
    <row r="15231" spans="1:3" x14ac:dyDescent="0.35">
      <c r="A15231" s="86">
        <v>46181</v>
      </c>
      <c r="B15231" s="87">
        <v>0.6875</v>
      </c>
      <c r="C15231">
        <v>2.387E-5</v>
      </c>
    </row>
    <row r="15232" spans="1:3" x14ac:dyDescent="0.35">
      <c r="A15232" s="86">
        <v>46181</v>
      </c>
      <c r="B15232" s="87">
        <v>0.69791666666666663</v>
      </c>
      <c r="C15232">
        <v>2.3949999999999999E-5</v>
      </c>
    </row>
    <row r="15233" spans="1:3" x14ac:dyDescent="0.35">
      <c r="A15233" s="86">
        <v>46181</v>
      </c>
      <c r="B15233" s="87">
        <v>0.70833333333333337</v>
      </c>
      <c r="C15233">
        <v>2.419E-5</v>
      </c>
    </row>
    <row r="15234" spans="1:3" x14ac:dyDescent="0.35">
      <c r="A15234" s="86">
        <v>46181</v>
      </c>
      <c r="B15234" s="87">
        <v>0.71875</v>
      </c>
      <c r="C15234">
        <v>2.4580000000000002E-5</v>
      </c>
    </row>
    <row r="15235" spans="1:3" x14ac:dyDescent="0.35">
      <c r="A15235" s="86">
        <v>46181</v>
      </c>
      <c r="B15235" s="87">
        <v>0.72916666666666663</v>
      </c>
      <c r="C15235">
        <v>2.5149999999999998E-5</v>
      </c>
    </row>
    <row r="15236" spans="1:3" x14ac:dyDescent="0.35">
      <c r="A15236" s="86">
        <v>46181</v>
      </c>
      <c r="B15236" s="87">
        <v>0.73958333333333337</v>
      </c>
      <c r="C15236">
        <v>2.5899999999999999E-5</v>
      </c>
    </row>
    <row r="15237" spans="1:3" x14ac:dyDescent="0.35">
      <c r="A15237" s="86">
        <v>46181</v>
      </c>
      <c r="B15237" s="87">
        <v>0.75</v>
      </c>
      <c r="C15237">
        <v>2.6800000000000001E-5</v>
      </c>
    </row>
    <row r="15238" spans="1:3" x14ac:dyDescent="0.35">
      <c r="A15238" s="86">
        <v>46181</v>
      </c>
      <c r="B15238" s="87">
        <v>0.76041666666666663</v>
      </c>
      <c r="C15238">
        <v>2.7840000000000001E-5</v>
      </c>
    </row>
    <row r="15239" spans="1:3" x14ac:dyDescent="0.35">
      <c r="A15239" s="86">
        <v>46181</v>
      </c>
      <c r="B15239" s="87">
        <v>0.77083333333333337</v>
      </c>
      <c r="C15239">
        <v>2.904E-5</v>
      </c>
    </row>
    <row r="15240" spans="1:3" x14ac:dyDescent="0.35">
      <c r="A15240" s="86">
        <v>46181</v>
      </c>
      <c r="B15240" s="87">
        <v>0.78125</v>
      </c>
      <c r="C15240">
        <v>3.0329999999999999E-5</v>
      </c>
    </row>
    <row r="15241" spans="1:3" x14ac:dyDescent="0.35">
      <c r="A15241" s="86">
        <v>46181</v>
      </c>
      <c r="B15241" s="87">
        <v>0.79166666666666663</v>
      </c>
      <c r="C15241">
        <v>3.167E-5</v>
      </c>
    </row>
    <row r="15242" spans="1:3" x14ac:dyDescent="0.35">
      <c r="A15242" s="86">
        <v>46181</v>
      </c>
      <c r="B15242" s="87">
        <v>0.80208333333333337</v>
      </c>
      <c r="C15242">
        <v>3.3009999999999997E-5</v>
      </c>
    </row>
    <row r="15243" spans="1:3" x14ac:dyDescent="0.35">
      <c r="A15243" s="86">
        <v>46181</v>
      </c>
      <c r="B15243" s="87">
        <v>0.8125</v>
      </c>
      <c r="C15243">
        <v>3.4239999999999997E-5</v>
      </c>
    </row>
    <row r="15244" spans="1:3" x14ac:dyDescent="0.35">
      <c r="A15244" s="86">
        <v>46181</v>
      </c>
      <c r="B15244" s="87">
        <v>0.82291666666666663</v>
      </c>
      <c r="C15244">
        <v>3.5180000000000005E-5</v>
      </c>
    </row>
    <row r="15245" spans="1:3" x14ac:dyDescent="0.35">
      <c r="A15245" s="86">
        <v>46181</v>
      </c>
      <c r="B15245" s="87">
        <v>0.83333333333333337</v>
      </c>
      <c r="C15245">
        <v>3.5659999999999994E-5</v>
      </c>
    </row>
    <row r="15246" spans="1:3" x14ac:dyDescent="0.35">
      <c r="A15246" s="86">
        <v>46181</v>
      </c>
      <c r="B15246" s="87">
        <v>0.84375</v>
      </c>
      <c r="C15246">
        <v>3.5620000000000001E-5</v>
      </c>
    </row>
    <row r="15247" spans="1:3" x14ac:dyDescent="0.35">
      <c r="A15247" s="86">
        <v>46181</v>
      </c>
      <c r="B15247" s="87">
        <v>0.85416666666666663</v>
      </c>
      <c r="C15247">
        <v>3.5180000000000005E-5</v>
      </c>
    </row>
    <row r="15248" spans="1:3" x14ac:dyDescent="0.35">
      <c r="A15248" s="86">
        <v>46181</v>
      </c>
      <c r="B15248" s="87">
        <v>0.86458333333333337</v>
      </c>
      <c r="C15248">
        <v>3.4560000000000001E-5</v>
      </c>
    </row>
    <row r="15249" spans="1:3" x14ac:dyDescent="0.35">
      <c r="A15249" s="86">
        <v>46181</v>
      </c>
      <c r="B15249" s="87">
        <v>0.875</v>
      </c>
      <c r="C15249">
        <v>3.3930000000000002E-5</v>
      </c>
    </row>
    <row r="15250" spans="1:3" x14ac:dyDescent="0.35">
      <c r="A15250" s="86">
        <v>46181</v>
      </c>
      <c r="B15250" s="87">
        <v>0.88541666666666663</v>
      </c>
      <c r="C15250">
        <v>3.3470000000000003E-5</v>
      </c>
    </row>
    <row r="15251" spans="1:3" x14ac:dyDescent="0.35">
      <c r="A15251" s="86">
        <v>46181</v>
      </c>
      <c r="B15251" s="87">
        <v>0.89583333333333337</v>
      </c>
      <c r="C15251">
        <v>3.311E-5</v>
      </c>
    </row>
    <row r="15252" spans="1:3" x14ac:dyDescent="0.35">
      <c r="A15252" s="86">
        <v>46181</v>
      </c>
      <c r="B15252" s="87">
        <v>0.90625</v>
      </c>
      <c r="C15252">
        <v>3.277E-5</v>
      </c>
    </row>
    <row r="15253" spans="1:3" x14ac:dyDescent="0.35">
      <c r="A15253" s="86">
        <v>46181</v>
      </c>
      <c r="B15253" s="87">
        <v>0.91666666666666663</v>
      </c>
      <c r="C15253">
        <v>3.2360000000000002E-5</v>
      </c>
    </row>
    <row r="15254" spans="1:3" x14ac:dyDescent="0.35">
      <c r="A15254" s="86">
        <v>46181</v>
      </c>
      <c r="B15254" s="87">
        <v>0.92708333333333337</v>
      </c>
      <c r="C15254">
        <v>3.1749999999999999E-5</v>
      </c>
    </row>
    <row r="15255" spans="1:3" x14ac:dyDescent="0.35">
      <c r="A15255" s="86">
        <v>46181</v>
      </c>
      <c r="B15255" s="87">
        <v>0.9375</v>
      </c>
      <c r="C15255">
        <v>3.0920000000000002E-5</v>
      </c>
    </row>
    <row r="15256" spans="1:3" x14ac:dyDescent="0.35">
      <c r="A15256" s="86">
        <v>46181</v>
      </c>
      <c r="B15256" s="87">
        <v>0.94791666666666663</v>
      </c>
      <c r="C15256">
        <v>2.9790000000000001E-5</v>
      </c>
    </row>
    <row r="15257" spans="1:3" x14ac:dyDescent="0.35">
      <c r="A15257" s="86">
        <v>46181</v>
      </c>
      <c r="B15257" s="87">
        <v>0.95833333333333337</v>
      </c>
      <c r="C15257">
        <v>2.8369999999999998E-5</v>
      </c>
    </row>
    <row r="15258" spans="1:3" x14ac:dyDescent="0.35">
      <c r="A15258" s="86">
        <v>46181</v>
      </c>
      <c r="B15258" s="87">
        <v>0.96875</v>
      </c>
      <c r="C15258">
        <v>2.6589999999999998E-5</v>
      </c>
    </row>
    <row r="15259" spans="1:3" x14ac:dyDescent="0.35">
      <c r="A15259" s="86">
        <v>46181</v>
      </c>
      <c r="B15259" s="87">
        <v>0.97916666666666663</v>
      </c>
      <c r="C15259">
        <v>2.4559999999999999E-5</v>
      </c>
    </row>
    <row r="15260" spans="1:3" x14ac:dyDescent="0.35">
      <c r="A15260" s="86">
        <v>46181</v>
      </c>
      <c r="B15260" s="87">
        <v>0.98958333333333337</v>
      </c>
      <c r="C15260">
        <v>2.2390000000000001E-5</v>
      </c>
    </row>
    <row r="15261" spans="1:3" x14ac:dyDescent="0.35">
      <c r="A15261" s="86">
        <v>46182</v>
      </c>
      <c r="B15261" s="87">
        <v>0</v>
      </c>
      <c r="C15261">
        <v>2.0170000000000002E-5</v>
      </c>
    </row>
    <row r="15262" spans="1:3" x14ac:dyDescent="0.35">
      <c r="A15262" s="86">
        <v>46182</v>
      </c>
      <c r="B15262" s="87">
        <v>1.0416666666666666E-2</v>
      </c>
      <c r="C15262">
        <v>1.7989999999999999E-5</v>
      </c>
    </row>
    <row r="15263" spans="1:3" x14ac:dyDescent="0.35">
      <c r="A15263" s="86">
        <v>46182</v>
      </c>
      <c r="B15263" s="87">
        <v>2.0833333333333332E-2</v>
      </c>
      <c r="C15263">
        <v>1.6030000000000001E-5</v>
      </c>
    </row>
    <row r="15264" spans="1:3" x14ac:dyDescent="0.35">
      <c r="A15264" s="86">
        <v>46182</v>
      </c>
      <c r="B15264" s="87">
        <v>3.125E-2</v>
      </c>
      <c r="C15264">
        <v>1.434E-5</v>
      </c>
    </row>
    <row r="15265" spans="1:3" x14ac:dyDescent="0.35">
      <c r="A15265" s="86">
        <v>46182</v>
      </c>
      <c r="B15265" s="87">
        <v>4.1666666666666664E-2</v>
      </c>
      <c r="C15265">
        <v>1.3010000000000001E-5</v>
      </c>
    </row>
    <row r="15266" spans="1:3" x14ac:dyDescent="0.35">
      <c r="A15266" s="86">
        <v>46182</v>
      </c>
      <c r="B15266" s="87">
        <v>5.2083333333333336E-2</v>
      </c>
      <c r="C15266">
        <v>1.2089999999999999E-5</v>
      </c>
    </row>
    <row r="15267" spans="1:3" x14ac:dyDescent="0.35">
      <c r="A15267" s="86">
        <v>46182</v>
      </c>
      <c r="B15267" s="87">
        <v>6.25E-2</v>
      </c>
      <c r="C15267">
        <v>1.153E-5</v>
      </c>
    </row>
    <row r="15268" spans="1:3" x14ac:dyDescent="0.35">
      <c r="A15268" s="86">
        <v>46182</v>
      </c>
      <c r="B15268" s="87">
        <v>7.2916666666666671E-2</v>
      </c>
      <c r="C15268">
        <v>1.117E-5</v>
      </c>
    </row>
    <row r="15269" spans="1:3" x14ac:dyDescent="0.35">
      <c r="A15269" s="86">
        <v>46182</v>
      </c>
      <c r="B15269" s="87">
        <v>8.3333333333333329E-2</v>
      </c>
      <c r="C15269">
        <v>1.0919999999999999E-5</v>
      </c>
    </row>
    <row r="15270" spans="1:3" x14ac:dyDescent="0.35">
      <c r="A15270" s="86">
        <v>46182</v>
      </c>
      <c r="B15270" s="87">
        <v>9.375E-2</v>
      </c>
      <c r="C15270">
        <v>1.0699999999999999E-5</v>
      </c>
    </row>
    <row r="15271" spans="1:3" x14ac:dyDescent="0.35">
      <c r="A15271" s="86">
        <v>46182</v>
      </c>
      <c r="B15271" s="87">
        <v>0.10416666666666667</v>
      </c>
      <c r="C15271">
        <v>1.049E-5</v>
      </c>
    </row>
    <row r="15272" spans="1:3" x14ac:dyDescent="0.35">
      <c r="A15272" s="86">
        <v>46182</v>
      </c>
      <c r="B15272" s="87">
        <v>0.11458333333333333</v>
      </c>
      <c r="C15272">
        <v>1.026E-5</v>
      </c>
    </row>
    <row r="15273" spans="1:3" x14ac:dyDescent="0.35">
      <c r="A15273" s="86">
        <v>46182</v>
      </c>
      <c r="B15273" s="87">
        <v>0.125</v>
      </c>
      <c r="C15273">
        <v>1.007E-5</v>
      </c>
    </row>
    <row r="15274" spans="1:3" x14ac:dyDescent="0.35">
      <c r="A15274" s="86">
        <v>46182</v>
      </c>
      <c r="B15274" s="87">
        <v>0.13541666666666666</v>
      </c>
      <c r="C15274">
        <v>9.91E-6</v>
      </c>
    </row>
    <row r="15275" spans="1:3" x14ac:dyDescent="0.35">
      <c r="A15275" s="86">
        <v>46182</v>
      </c>
      <c r="B15275" s="87">
        <v>0.14583333333333334</v>
      </c>
      <c r="C15275">
        <v>9.7800000000000012E-6</v>
      </c>
    </row>
    <row r="15276" spans="1:3" x14ac:dyDescent="0.35">
      <c r="A15276" s="86">
        <v>46182</v>
      </c>
      <c r="B15276" s="87">
        <v>0.15625</v>
      </c>
      <c r="C15276">
        <v>9.7000000000000003E-6</v>
      </c>
    </row>
    <row r="15277" spans="1:3" x14ac:dyDescent="0.35">
      <c r="A15277" s="86">
        <v>46182</v>
      </c>
      <c r="B15277" s="87">
        <v>0.16666666666666666</v>
      </c>
      <c r="C15277">
        <v>9.7100000000000002E-6</v>
      </c>
    </row>
    <row r="15278" spans="1:3" x14ac:dyDescent="0.35">
      <c r="A15278" s="86">
        <v>46182</v>
      </c>
      <c r="B15278" s="87">
        <v>0.17708333333333334</v>
      </c>
      <c r="C15278">
        <v>9.8200000000000008E-6</v>
      </c>
    </row>
    <row r="15279" spans="1:3" x14ac:dyDescent="0.35">
      <c r="A15279" s="86">
        <v>46182</v>
      </c>
      <c r="B15279" s="87">
        <v>0.1875</v>
      </c>
      <c r="C15279">
        <v>1.0009999999999999E-5</v>
      </c>
    </row>
    <row r="15280" spans="1:3" x14ac:dyDescent="0.35">
      <c r="A15280" s="86">
        <v>46182</v>
      </c>
      <c r="B15280" s="87">
        <v>0.19791666666666666</v>
      </c>
      <c r="C15280">
        <v>1.028E-5</v>
      </c>
    </row>
    <row r="15281" spans="1:3" x14ac:dyDescent="0.35">
      <c r="A15281" s="86">
        <v>46182</v>
      </c>
      <c r="B15281" s="87">
        <v>0.20833333333333334</v>
      </c>
      <c r="C15281">
        <v>1.059E-5</v>
      </c>
    </row>
    <row r="15282" spans="1:3" x14ac:dyDescent="0.35">
      <c r="A15282" s="86">
        <v>46182</v>
      </c>
      <c r="B15282" s="87">
        <v>0.21875</v>
      </c>
      <c r="C15282">
        <v>1.099E-5</v>
      </c>
    </row>
    <row r="15283" spans="1:3" x14ac:dyDescent="0.35">
      <c r="A15283" s="86">
        <v>46182</v>
      </c>
      <c r="B15283" s="87">
        <v>0.22916666666666666</v>
      </c>
      <c r="C15283">
        <v>1.1589999999999999E-5</v>
      </c>
    </row>
    <row r="15284" spans="1:3" x14ac:dyDescent="0.35">
      <c r="A15284" s="86">
        <v>46182</v>
      </c>
      <c r="B15284" s="87">
        <v>0.23958333333333334</v>
      </c>
      <c r="C15284">
        <v>1.2619999999999999E-5</v>
      </c>
    </row>
    <row r="15285" spans="1:3" x14ac:dyDescent="0.35">
      <c r="A15285" s="86">
        <v>46182</v>
      </c>
      <c r="B15285" s="87">
        <v>0.25</v>
      </c>
      <c r="C15285">
        <v>1.4219999999999999E-5</v>
      </c>
    </row>
    <row r="15286" spans="1:3" x14ac:dyDescent="0.35">
      <c r="A15286" s="86">
        <v>46182</v>
      </c>
      <c r="B15286" s="87">
        <v>0.26041666666666669</v>
      </c>
      <c r="C15286">
        <v>1.6509999999999999E-5</v>
      </c>
    </row>
    <row r="15287" spans="1:3" x14ac:dyDescent="0.35">
      <c r="A15287" s="86">
        <v>46182</v>
      </c>
      <c r="B15287" s="87">
        <v>0.27083333333333331</v>
      </c>
      <c r="C15287">
        <v>1.9179999999999999E-5</v>
      </c>
    </row>
    <row r="15288" spans="1:3" x14ac:dyDescent="0.35">
      <c r="A15288" s="86">
        <v>46182</v>
      </c>
      <c r="B15288" s="87">
        <v>0.28125</v>
      </c>
      <c r="C15288">
        <v>2.1829999999999999E-5</v>
      </c>
    </row>
    <row r="15289" spans="1:3" x14ac:dyDescent="0.35">
      <c r="A15289" s="86">
        <v>46182</v>
      </c>
      <c r="B15289" s="87">
        <v>0.29166666666666669</v>
      </c>
      <c r="C15289">
        <v>2.4119999999999999E-5</v>
      </c>
    </row>
    <row r="15290" spans="1:3" x14ac:dyDescent="0.35">
      <c r="A15290" s="86">
        <v>46182</v>
      </c>
      <c r="B15290" s="87">
        <v>0.30208333333333331</v>
      </c>
      <c r="C15290">
        <v>2.5749999999999999E-5</v>
      </c>
    </row>
    <row r="15291" spans="1:3" x14ac:dyDescent="0.35">
      <c r="A15291" s="86">
        <v>46182</v>
      </c>
      <c r="B15291" s="87">
        <v>0.3125</v>
      </c>
      <c r="C15291">
        <v>2.6809999999999999E-5</v>
      </c>
    </row>
    <row r="15292" spans="1:3" x14ac:dyDescent="0.35">
      <c r="A15292" s="86">
        <v>46182</v>
      </c>
      <c r="B15292" s="87">
        <v>0.32291666666666669</v>
      </c>
      <c r="C15292">
        <v>2.7520000000000001E-5</v>
      </c>
    </row>
    <row r="15293" spans="1:3" x14ac:dyDescent="0.35">
      <c r="A15293" s="86">
        <v>46182</v>
      </c>
      <c r="B15293" s="87">
        <v>0.33333333333333331</v>
      </c>
      <c r="C15293">
        <v>2.8099999999999999E-5</v>
      </c>
    </row>
    <row r="15294" spans="1:3" x14ac:dyDescent="0.35">
      <c r="A15294" s="86">
        <v>46182</v>
      </c>
      <c r="B15294" s="87">
        <v>0.34375</v>
      </c>
      <c r="C15294">
        <v>2.8729999999999998E-5</v>
      </c>
    </row>
    <row r="15295" spans="1:3" x14ac:dyDescent="0.35">
      <c r="A15295" s="86">
        <v>46182</v>
      </c>
      <c r="B15295" s="87">
        <v>0.35416666666666669</v>
      </c>
      <c r="C15295">
        <v>2.9329999999999999E-5</v>
      </c>
    </row>
    <row r="15296" spans="1:3" x14ac:dyDescent="0.35">
      <c r="A15296" s="86">
        <v>46182</v>
      </c>
      <c r="B15296" s="87">
        <v>0.36458333333333331</v>
      </c>
      <c r="C15296">
        <v>2.9850000000000001E-5</v>
      </c>
    </row>
    <row r="15297" spans="1:3" x14ac:dyDescent="0.35">
      <c r="A15297" s="86">
        <v>46182</v>
      </c>
      <c r="B15297" s="87">
        <v>0.375</v>
      </c>
      <c r="C15297">
        <v>3.0190000000000001E-5</v>
      </c>
    </row>
    <row r="15298" spans="1:3" x14ac:dyDescent="0.35">
      <c r="A15298" s="86">
        <v>46182</v>
      </c>
      <c r="B15298" s="87">
        <v>0.38541666666666669</v>
      </c>
      <c r="C15298">
        <v>3.029E-5</v>
      </c>
    </row>
    <row r="15299" spans="1:3" x14ac:dyDescent="0.35">
      <c r="A15299" s="86">
        <v>46182</v>
      </c>
      <c r="B15299" s="87">
        <v>0.39583333333333331</v>
      </c>
      <c r="C15299">
        <v>3.021E-5</v>
      </c>
    </row>
    <row r="15300" spans="1:3" x14ac:dyDescent="0.35">
      <c r="A15300" s="86">
        <v>46182</v>
      </c>
      <c r="B15300" s="87">
        <v>0.40625</v>
      </c>
      <c r="C15300">
        <v>2.9980000000000001E-5</v>
      </c>
    </row>
    <row r="15301" spans="1:3" x14ac:dyDescent="0.35">
      <c r="A15301" s="86">
        <v>46182</v>
      </c>
      <c r="B15301" s="87">
        <v>0.41666666666666669</v>
      </c>
      <c r="C15301">
        <v>2.9669999999999999E-5</v>
      </c>
    </row>
    <row r="15302" spans="1:3" x14ac:dyDescent="0.35">
      <c r="A15302" s="86">
        <v>46182</v>
      </c>
      <c r="B15302" s="87">
        <v>0.42708333333333331</v>
      </c>
      <c r="C15302">
        <v>2.9350000000000002E-5</v>
      </c>
    </row>
    <row r="15303" spans="1:3" x14ac:dyDescent="0.35">
      <c r="A15303" s="86">
        <v>46182</v>
      </c>
      <c r="B15303" s="87">
        <v>0.4375</v>
      </c>
      <c r="C15303">
        <v>2.9080000000000003E-5</v>
      </c>
    </row>
    <row r="15304" spans="1:3" x14ac:dyDescent="0.35">
      <c r="A15304" s="86">
        <v>46182</v>
      </c>
      <c r="B15304" s="87">
        <v>0.44791666666666669</v>
      </c>
      <c r="C15304">
        <v>2.8879999999999998E-5</v>
      </c>
    </row>
    <row r="15305" spans="1:3" x14ac:dyDescent="0.35">
      <c r="A15305" s="86">
        <v>46182</v>
      </c>
      <c r="B15305" s="87">
        <v>0.45833333333333331</v>
      </c>
      <c r="C15305">
        <v>2.881E-5</v>
      </c>
    </row>
    <row r="15306" spans="1:3" x14ac:dyDescent="0.35">
      <c r="A15306" s="86">
        <v>46182</v>
      </c>
      <c r="B15306" s="87">
        <v>0.46875</v>
      </c>
      <c r="C15306">
        <v>2.889E-5</v>
      </c>
    </row>
    <row r="15307" spans="1:3" x14ac:dyDescent="0.35">
      <c r="A15307" s="86">
        <v>46182</v>
      </c>
      <c r="B15307" s="87">
        <v>0.47916666666666669</v>
      </c>
      <c r="C15307">
        <v>2.921E-5</v>
      </c>
    </row>
    <row r="15308" spans="1:3" x14ac:dyDescent="0.35">
      <c r="A15308" s="86">
        <v>46182</v>
      </c>
      <c r="B15308" s="87">
        <v>0.48958333333333331</v>
      </c>
      <c r="C15308">
        <v>2.9729999999999998E-5</v>
      </c>
    </row>
    <row r="15309" spans="1:3" x14ac:dyDescent="0.35">
      <c r="A15309" s="86">
        <v>46182</v>
      </c>
      <c r="B15309" s="87">
        <v>0.5</v>
      </c>
      <c r="C15309">
        <v>3.0540000000000002E-5</v>
      </c>
    </row>
    <row r="15310" spans="1:3" x14ac:dyDescent="0.35">
      <c r="A15310" s="86">
        <v>46182</v>
      </c>
      <c r="B15310" s="87">
        <v>0.51041666666666663</v>
      </c>
      <c r="C15310">
        <v>3.1590000000000001E-5</v>
      </c>
    </row>
    <row r="15311" spans="1:3" x14ac:dyDescent="0.35">
      <c r="A15311" s="86">
        <v>46182</v>
      </c>
      <c r="B15311" s="87">
        <v>0.52083333333333337</v>
      </c>
      <c r="C15311">
        <v>3.2669999999999997E-5</v>
      </c>
    </row>
    <row r="15312" spans="1:3" x14ac:dyDescent="0.35">
      <c r="A15312" s="86">
        <v>46182</v>
      </c>
      <c r="B15312" s="87">
        <v>0.53125</v>
      </c>
      <c r="C15312">
        <v>3.3500000000000001E-5</v>
      </c>
    </row>
    <row r="15313" spans="1:3" x14ac:dyDescent="0.35">
      <c r="A15313" s="86">
        <v>46182</v>
      </c>
      <c r="B15313" s="87">
        <v>0.54166666666666663</v>
      </c>
      <c r="C15313">
        <v>3.3840000000000001E-5</v>
      </c>
    </row>
    <row r="15314" spans="1:3" x14ac:dyDescent="0.35">
      <c r="A15314" s="86">
        <v>46182</v>
      </c>
      <c r="B15314" s="87">
        <v>0.55208333333333337</v>
      </c>
      <c r="C15314">
        <v>3.3459999999999995E-5</v>
      </c>
    </row>
    <row r="15315" spans="1:3" x14ac:dyDescent="0.35">
      <c r="A15315" s="86">
        <v>46182</v>
      </c>
      <c r="B15315" s="87">
        <v>0.5625</v>
      </c>
      <c r="C15315">
        <v>3.2539999999999997E-5</v>
      </c>
    </row>
    <row r="15316" spans="1:3" x14ac:dyDescent="0.35">
      <c r="A15316" s="86">
        <v>46182</v>
      </c>
      <c r="B15316" s="87">
        <v>0.57291666666666663</v>
      </c>
      <c r="C15316">
        <v>3.1309999999999997E-5</v>
      </c>
    </row>
    <row r="15317" spans="1:3" x14ac:dyDescent="0.35">
      <c r="A15317" s="86">
        <v>46182</v>
      </c>
      <c r="B15317" s="87">
        <v>0.58333333333333337</v>
      </c>
      <c r="C15317">
        <v>3.0020000000000001E-5</v>
      </c>
    </row>
    <row r="15318" spans="1:3" x14ac:dyDescent="0.35">
      <c r="A15318" s="86">
        <v>46182</v>
      </c>
      <c r="B15318" s="87">
        <v>0.59375</v>
      </c>
      <c r="C15318">
        <v>2.885E-5</v>
      </c>
    </row>
    <row r="15319" spans="1:3" x14ac:dyDescent="0.35">
      <c r="A15319" s="86">
        <v>46182</v>
      </c>
      <c r="B15319" s="87">
        <v>0.60416666666666663</v>
      </c>
      <c r="C15319">
        <v>2.7849999999999999E-5</v>
      </c>
    </row>
    <row r="15320" spans="1:3" x14ac:dyDescent="0.35">
      <c r="A15320" s="86">
        <v>46182</v>
      </c>
      <c r="B15320" s="87">
        <v>0.61458333333333337</v>
      </c>
      <c r="C15320">
        <v>2.6970000000000001E-5</v>
      </c>
    </row>
    <row r="15321" spans="1:3" x14ac:dyDescent="0.35">
      <c r="A15321" s="86">
        <v>46182</v>
      </c>
      <c r="B15321" s="87">
        <v>0.625</v>
      </c>
      <c r="C15321">
        <v>2.6210000000000001E-5</v>
      </c>
    </row>
    <row r="15322" spans="1:3" x14ac:dyDescent="0.35">
      <c r="A15322" s="86">
        <v>46182</v>
      </c>
      <c r="B15322" s="87">
        <v>0.63541666666666663</v>
      </c>
      <c r="C15322">
        <v>2.552E-5</v>
      </c>
    </row>
    <row r="15323" spans="1:3" x14ac:dyDescent="0.35">
      <c r="A15323" s="86">
        <v>46182</v>
      </c>
      <c r="B15323" s="87">
        <v>0.64583333333333337</v>
      </c>
      <c r="C15323">
        <v>2.493E-5</v>
      </c>
    </row>
    <row r="15324" spans="1:3" x14ac:dyDescent="0.35">
      <c r="A15324" s="86">
        <v>46182</v>
      </c>
      <c r="B15324" s="87">
        <v>0.65625</v>
      </c>
      <c r="C15324">
        <v>2.4469999999999998E-5</v>
      </c>
    </row>
    <row r="15325" spans="1:3" x14ac:dyDescent="0.35">
      <c r="A15325" s="86">
        <v>46182</v>
      </c>
      <c r="B15325" s="87">
        <v>0.66666666666666663</v>
      </c>
      <c r="C15325">
        <v>2.4119999999999999E-5</v>
      </c>
    </row>
    <row r="15326" spans="1:3" x14ac:dyDescent="0.35">
      <c r="A15326" s="86">
        <v>46182</v>
      </c>
      <c r="B15326" s="87">
        <v>0.67708333333333337</v>
      </c>
      <c r="C15326">
        <v>2.389E-5</v>
      </c>
    </row>
    <row r="15327" spans="1:3" x14ac:dyDescent="0.35">
      <c r="A15327" s="86">
        <v>46182</v>
      </c>
      <c r="B15327" s="87">
        <v>0.6875</v>
      </c>
      <c r="C15327">
        <v>2.3810000000000001E-5</v>
      </c>
    </row>
    <row r="15328" spans="1:3" x14ac:dyDescent="0.35">
      <c r="A15328" s="86">
        <v>46182</v>
      </c>
      <c r="B15328" s="87">
        <v>0.69791666666666663</v>
      </c>
      <c r="C15328">
        <v>2.389E-5</v>
      </c>
    </row>
    <row r="15329" spans="1:3" x14ac:dyDescent="0.35">
      <c r="A15329" s="86">
        <v>46182</v>
      </c>
      <c r="B15329" s="87">
        <v>0.70833333333333337</v>
      </c>
      <c r="C15329">
        <v>2.4119999999999999E-5</v>
      </c>
    </row>
    <row r="15330" spans="1:3" x14ac:dyDescent="0.35">
      <c r="A15330" s="86">
        <v>46182</v>
      </c>
      <c r="B15330" s="87">
        <v>0.71875</v>
      </c>
      <c r="C15330">
        <v>2.4510000000000001E-5</v>
      </c>
    </row>
    <row r="15331" spans="1:3" x14ac:dyDescent="0.35">
      <c r="A15331" s="86">
        <v>46182</v>
      </c>
      <c r="B15331" s="87">
        <v>0.72916666666666663</v>
      </c>
      <c r="C15331">
        <v>2.508E-5</v>
      </c>
    </row>
    <row r="15332" spans="1:3" x14ac:dyDescent="0.35">
      <c r="A15332" s="86">
        <v>46182</v>
      </c>
      <c r="B15332" s="87">
        <v>0.73958333333333337</v>
      </c>
      <c r="C15332">
        <v>2.5829999999999998E-5</v>
      </c>
    </row>
    <row r="15333" spans="1:3" x14ac:dyDescent="0.35">
      <c r="A15333" s="86">
        <v>46182</v>
      </c>
      <c r="B15333" s="87">
        <v>0.75</v>
      </c>
      <c r="C15333">
        <v>2.6720000000000002E-5</v>
      </c>
    </row>
    <row r="15334" spans="1:3" x14ac:dyDescent="0.35">
      <c r="A15334" s="86">
        <v>46182</v>
      </c>
      <c r="B15334" s="87">
        <v>0.76041666666666663</v>
      </c>
      <c r="C15334">
        <v>2.777E-5</v>
      </c>
    </row>
    <row r="15335" spans="1:3" x14ac:dyDescent="0.35">
      <c r="A15335" s="86">
        <v>46182</v>
      </c>
      <c r="B15335" s="87">
        <v>0.77083333333333337</v>
      </c>
      <c r="C15335">
        <v>2.8960000000000001E-5</v>
      </c>
    </row>
    <row r="15336" spans="1:3" x14ac:dyDescent="0.35">
      <c r="A15336" s="86">
        <v>46182</v>
      </c>
      <c r="B15336" s="87">
        <v>0.78125</v>
      </c>
      <c r="C15336">
        <v>3.025E-5</v>
      </c>
    </row>
    <row r="15337" spans="1:3" x14ac:dyDescent="0.35">
      <c r="A15337" s="86">
        <v>46182</v>
      </c>
      <c r="B15337" s="87">
        <v>0.79166666666666663</v>
      </c>
      <c r="C15337">
        <v>3.1590000000000001E-5</v>
      </c>
    </row>
    <row r="15338" spans="1:3" x14ac:dyDescent="0.35">
      <c r="A15338" s="86">
        <v>46182</v>
      </c>
      <c r="B15338" s="87">
        <v>0.80208333333333337</v>
      </c>
      <c r="C15338">
        <v>3.2919999999999997E-5</v>
      </c>
    </row>
    <row r="15339" spans="1:3" x14ac:dyDescent="0.35">
      <c r="A15339" s="86">
        <v>46182</v>
      </c>
      <c r="B15339" s="87">
        <v>0.8125</v>
      </c>
      <c r="C15339">
        <v>3.4149999999999997E-5</v>
      </c>
    </row>
    <row r="15340" spans="1:3" x14ac:dyDescent="0.35">
      <c r="A15340" s="86">
        <v>46182</v>
      </c>
      <c r="B15340" s="87">
        <v>0.82291666666666663</v>
      </c>
      <c r="C15340">
        <v>3.5090000000000005E-5</v>
      </c>
    </row>
    <row r="15341" spans="1:3" x14ac:dyDescent="0.35">
      <c r="A15341" s="86">
        <v>46182</v>
      </c>
      <c r="B15341" s="87">
        <v>0.83333333333333337</v>
      </c>
      <c r="C15341">
        <v>3.5559999999999998E-5</v>
      </c>
    </row>
    <row r="15342" spans="1:3" x14ac:dyDescent="0.35">
      <c r="A15342" s="86">
        <v>46182</v>
      </c>
      <c r="B15342" s="87">
        <v>0.84375</v>
      </c>
      <c r="C15342">
        <v>3.5520000000000006E-5</v>
      </c>
    </row>
    <row r="15343" spans="1:3" x14ac:dyDescent="0.35">
      <c r="A15343" s="86">
        <v>46182</v>
      </c>
      <c r="B15343" s="87">
        <v>0.85416666666666663</v>
      </c>
      <c r="C15343">
        <v>3.5090000000000005E-5</v>
      </c>
    </row>
    <row r="15344" spans="1:3" x14ac:dyDescent="0.35">
      <c r="A15344" s="86">
        <v>46182</v>
      </c>
      <c r="B15344" s="87">
        <v>0.86458333333333337</v>
      </c>
      <c r="C15344">
        <v>3.4459999999999999E-5</v>
      </c>
    </row>
    <row r="15345" spans="1:3" x14ac:dyDescent="0.35">
      <c r="A15345" s="86">
        <v>46182</v>
      </c>
      <c r="B15345" s="87">
        <v>0.875</v>
      </c>
      <c r="C15345">
        <v>3.3840000000000001E-5</v>
      </c>
    </row>
    <row r="15346" spans="1:3" x14ac:dyDescent="0.35">
      <c r="A15346" s="86">
        <v>46182</v>
      </c>
      <c r="B15346" s="87">
        <v>0.88541666666666663</v>
      </c>
      <c r="C15346">
        <v>3.3380000000000002E-5</v>
      </c>
    </row>
    <row r="15347" spans="1:3" x14ac:dyDescent="0.35">
      <c r="A15347" s="86">
        <v>46182</v>
      </c>
      <c r="B15347" s="87">
        <v>0.89583333333333337</v>
      </c>
      <c r="C15347">
        <v>3.3019999999999999E-5</v>
      </c>
    </row>
    <row r="15348" spans="1:3" x14ac:dyDescent="0.35">
      <c r="A15348" s="86">
        <v>46182</v>
      </c>
      <c r="B15348" s="87">
        <v>0.90625</v>
      </c>
      <c r="C15348">
        <v>3.2689999999999994E-5</v>
      </c>
    </row>
    <row r="15349" spans="1:3" x14ac:dyDescent="0.35">
      <c r="A15349" s="86">
        <v>46182</v>
      </c>
      <c r="B15349" s="87">
        <v>0.91666666666666663</v>
      </c>
      <c r="C15349">
        <v>3.2270000000000001E-5</v>
      </c>
    </row>
    <row r="15350" spans="1:3" x14ac:dyDescent="0.35">
      <c r="A15350" s="86">
        <v>46182</v>
      </c>
      <c r="B15350" s="87">
        <v>0.92708333333333337</v>
      </c>
      <c r="C15350">
        <v>3.167E-5</v>
      </c>
    </row>
    <row r="15351" spans="1:3" x14ac:dyDescent="0.35">
      <c r="A15351" s="86">
        <v>46182</v>
      </c>
      <c r="B15351" s="87">
        <v>0.9375</v>
      </c>
      <c r="C15351">
        <v>3.0839999999999996E-5</v>
      </c>
    </row>
    <row r="15352" spans="1:3" x14ac:dyDescent="0.35">
      <c r="A15352" s="86">
        <v>46182</v>
      </c>
      <c r="B15352" s="87">
        <v>0.94791666666666663</v>
      </c>
      <c r="C15352">
        <v>2.9710000000000002E-5</v>
      </c>
    </row>
    <row r="15353" spans="1:3" x14ac:dyDescent="0.35">
      <c r="A15353" s="86">
        <v>46182</v>
      </c>
      <c r="B15353" s="87">
        <v>0.95833333333333337</v>
      </c>
      <c r="C15353">
        <v>2.8289999999999998E-5</v>
      </c>
    </row>
    <row r="15354" spans="1:3" x14ac:dyDescent="0.35">
      <c r="A15354" s="86">
        <v>46182</v>
      </c>
      <c r="B15354" s="87">
        <v>0.96875</v>
      </c>
      <c r="C15354">
        <v>2.6519999999999997E-5</v>
      </c>
    </row>
    <row r="15355" spans="1:3" x14ac:dyDescent="0.35">
      <c r="A15355" s="86">
        <v>46182</v>
      </c>
      <c r="B15355" s="87">
        <v>0.97916666666666663</v>
      </c>
      <c r="C15355">
        <v>2.4500000000000003E-5</v>
      </c>
    </row>
    <row r="15356" spans="1:3" x14ac:dyDescent="0.35">
      <c r="A15356" s="86">
        <v>46182</v>
      </c>
      <c r="B15356" s="87">
        <v>0.98958333333333337</v>
      </c>
      <c r="C15356">
        <v>2.2329999999999998E-5</v>
      </c>
    </row>
    <row r="15357" spans="1:3" x14ac:dyDescent="0.35">
      <c r="A15357" s="86">
        <v>46183</v>
      </c>
      <c r="B15357" s="87">
        <v>0</v>
      </c>
      <c r="C15357">
        <v>2.012E-5</v>
      </c>
    </row>
    <row r="15358" spans="1:3" x14ac:dyDescent="0.35">
      <c r="A15358" s="86">
        <v>46183</v>
      </c>
      <c r="B15358" s="87">
        <v>1.0416666666666666E-2</v>
      </c>
      <c r="C15358">
        <v>1.7949999999999999E-5</v>
      </c>
    </row>
    <row r="15359" spans="1:3" x14ac:dyDescent="0.35">
      <c r="A15359" s="86">
        <v>46183</v>
      </c>
      <c r="B15359" s="87">
        <v>2.0833333333333332E-2</v>
      </c>
      <c r="C15359">
        <v>1.5990000000000001E-5</v>
      </c>
    </row>
    <row r="15360" spans="1:3" x14ac:dyDescent="0.35">
      <c r="A15360" s="86">
        <v>46183</v>
      </c>
      <c r="B15360" s="87">
        <v>3.125E-2</v>
      </c>
      <c r="C15360">
        <v>1.43E-5</v>
      </c>
    </row>
    <row r="15361" spans="1:3" x14ac:dyDescent="0.35">
      <c r="A15361" s="86">
        <v>46183</v>
      </c>
      <c r="B15361" s="87">
        <v>4.1666666666666664E-2</v>
      </c>
      <c r="C15361">
        <v>1.2970000000000001E-5</v>
      </c>
    </row>
    <row r="15362" spans="1:3" x14ac:dyDescent="0.35">
      <c r="A15362" s="86">
        <v>46183</v>
      </c>
      <c r="B15362" s="87">
        <v>5.2083333333333336E-2</v>
      </c>
      <c r="C15362">
        <v>1.206E-5</v>
      </c>
    </row>
    <row r="15363" spans="1:3" x14ac:dyDescent="0.35">
      <c r="A15363" s="86">
        <v>46183</v>
      </c>
      <c r="B15363" s="87">
        <v>6.25E-2</v>
      </c>
      <c r="C15363">
        <v>1.15E-5</v>
      </c>
    </row>
    <row r="15364" spans="1:3" x14ac:dyDescent="0.35">
      <c r="A15364" s="86">
        <v>46183</v>
      </c>
      <c r="B15364" s="87">
        <v>7.2916666666666671E-2</v>
      </c>
      <c r="C15364">
        <v>1.114E-5</v>
      </c>
    </row>
    <row r="15365" spans="1:3" x14ac:dyDescent="0.35">
      <c r="A15365" s="86">
        <v>46183</v>
      </c>
      <c r="B15365" s="87">
        <v>8.3333333333333329E-2</v>
      </c>
      <c r="C15365">
        <v>1.0890000000000001E-5</v>
      </c>
    </row>
    <row r="15366" spans="1:3" x14ac:dyDescent="0.35">
      <c r="A15366" s="86">
        <v>46183</v>
      </c>
      <c r="B15366" s="87">
        <v>9.375E-2</v>
      </c>
      <c r="C15366">
        <v>1.0670000000000001E-5</v>
      </c>
    </row>
    <row r="15367" spans="1:3" x14ac:dyDescent="0.35">
      <c r="A15367" s="86">
        <v>46183</v>
      </c>
      <c r="B15367" s="87">
        <v>0.10416666666666667</v>
      </c>
      <c r="C15367">
        <v>1.046E-5</v>
      </c>
    </row>
    <row r="15368" spans="1:3" x14ac:dyDescent="0.35">
      <c r="A15368" s="86">
        <v>46183</v>
      </c>
      <c r="B15368" s="87">
        <v>0.11458333333333333</v>
      </c>
      <c r="C15368">
        <v>1.023E-5</v>
      </c>
    </row>
    <row r="15369" spans="1:3" x14ac:dyDescent="0.35">
      <c r="A15369" s="86">
        <v>46183</v>
      </c>
      <c r="B15369" s="87">
        <v>0.125</v>
      </c>
      <c r="C15369">
        <v>1.005E-5</v>
      </c>
    </row>
    <row r="15370" spans="1:3" x14ac:dyDescent="0.35">
      <c r="A15370" s="86">
        <v>46183</v>
      </c>
      <c r="B15370" s="87">
        <v>0.13541666666666666</v>
      </c>
      <c r="C15370">
        <v>9.8800000000000003E-6</v>
      </c>
    </row>
    <row r="15371" spans="1:3" x14ac:dyDescent="0.35">
      <c r="A15371" s="86">
        <v>46183</v>
      </c>
      <c r="B15371" s="87">
        <v>0.14583333333333334</v>
      </c>
      <c r="C15371">
        <v>9.7599999999999997E-6</v>
      </c>
    </row>
    <row r="15372" spans="1:3" x14ac:dyDescent="0.35">
      <c r="A15372" s="86">
        <v>46183</v>
      </c>
      <c r="B15372" s="87">
        <v>0.15625</v>
      </c>
      <c r="C15372">
        <v>9.6700000000000006E-6</v>
      </c>
    </row>
    <row r="15373" spans="1:3" x14ac:dyDescent="0.35">
      <c r="A15373" s="86">
        <v>46183</v>
      </c>
      <c r="B15373" s="87">
        <v>0.16666666666666666</v>
      </c>
      <c r="C15373">
        <v>9.6900000000000004E-6</v>
      </c>
    </row>
    <row r="15374" spans="1:3" x14ac:dyDescent="0.35">
      <c r="A15374" s="86">
        <v>46183</v>
      </c>
      <c r="B15374" s="87">
        <v>0.17708333333333334</v>
      </c>
      <c r="C15374">
        <v>9.7999999999999993E-6</v>
      </c>
    </row>
    <row r="15375" spans="1:3" x14ac:dyDescent="0.35">
      <c r="A15375" s="86">
        <v>46183</v>
      </c>
      <c r="B15375" s="87">
        <v>0.1875</v>
      </c>
      <c r="C15375">
        <v>9.9799999999999993E-6</v>
      </c>
    </row>
    <row r="15376" spans="1:3" x14ac:dyDescent="0.35">
      <c r="A15376" s="86">
        <v>46183</v>
      </c>
      <c r="B15376" s="87">
        <v>0.19791666666666666</v>
      </c>
      <c r="C15376">
        <v>1.025E-5</v>
      </c>
    </row>
    <row r="15377" spans="1:3" x14ac:dyDescent="0.35">
      <c r="A15377" s="86">
        <v>46183</v>
      </c>
      <c r="B15377" s="87">
        <v>0.20833333333333334</v>
      </c>
      <c r="C15377">
        <v>1.0560000000000001E-5</v>
      </c>
    </row>
    <row r="15378" spans="1:3" x14ac:dyDescent="0.35">
      <c r="A15378" s="86">
        <v>46183</v>
      </c>
      <c r="B15378" s="87">
        <v>0.21875</v>
      </c>
      <c r="C15378">
        <v>1.096E-5</v>
      </c>
    </row>
    <row r="15379" spans="1:3" x14ac:dyDescent="0.35">
      <c r="A15379" s="86">
        <v>46183</v>
      </c>
      <c r="B15379" s="87">
        <v>0.22916666666666666</v>
      </c>
      <c r="C15379">
        <v>1.1560000000000001E-5</v>
      </c>
    </row>
    <row r="15380" spans="1:3" x14ac:dyDescent="0.35">
      <c r="A15380" s="86">
        <v>46183</v>
      </c>
      <c r="B15380" s="87">
        <v>0.23958333333333334</v>
      </c>
      <c r="C15380">
        <v>1.258E-5</v>
      </c>
    </row>
    <row r="15381" spans="1:3" x14ac:dyDescent="0.35">
      <c r="A15381" s="86">
        <v>46183</v>
      </c>
      <c r="B15381" s="87">
        <v>0.25</v>
      </c>
      <c r="C15381">
        <v>1.418E-5</v>
      </c>
    </row>
    <row r="15382" spans="1:3" x14ac:dyDescent="0.35">
      <c r="A15382" s="86">
        <v>46183</v>
      </c>
      <c r="B15382" s="87">
        <v>0.26041666666666669</v>
      </c>
      <c r="C15382">
        <v>1.647E-5</v>
      </c>
    </row>
    <row r="15383" spans="1:3" x14ac:dyDescent="0.35">
      <c r="A15383" s="86">
        <v>46183</v>
      </c>
      <c r="B15383" s="87">
        <v>0.27083333333333331</v>
      </c>
      <c r="C15383">
        <v>1.9130000000000001E-5</v>
      </c>
    </row>
    <row r="15384" spans="1:3" x14ac:dyDescent="0.35">
      <c r="A15384" s="86">
        <v>46183</v>
      </c>
      <c r="B15384" s="87">
        <v>0.28125</v>
      </c>
      <c r="C15384">
        <v>2.177E-5</v>
      </c>
    </row>
    <row r="15385" spans="1:3" x14ac:dyDescent="0.35">
      <c r="A15385" s="86">
        <v>46183</v>
      </c>
      <c r="B15385" s="87">
        <v>0.29166666666666669</v>
      </c>
      <c r="C15385">
        <v>2.406E-5</v>
      </c>
    </row>
    <row r="15386" spans="1:3" x14ac:dyDescent="0.35">
      <c r="A15386" s="86">
        <v>46183</v>
      </c>
      <c r="B15386" s="87">
        <v>0.30208333333333331</v>
      </c>
      <c r="C15386">
        <v>2.5680000000000001E-5</v>
      </c>
    </row>
    <row r="15387" spans="1:3" x14ac:dyDescent="0.35">
      <c r="A15387" s="86">
        <v>46183</v>
      </c>
      <c r="B15387" s="87">
        <v>0.3125</v>
      </c>
      <c r="C15387">
        <v>2.6740000000000001E-5</v>
      </c>
    </row>
    <row r="15388" spans="1:3" x14ac:dyDescent="0.35">
      <c r="A15388" s="86">
        <v>46183</v>
      </c>
      <c r="B15388" s="87">
        <v>0.32291666666666669</v>
      </c>
      <c r="C15388">
        <v>2.7439999999999998E-5</v>
      </c>
    </row>
    <row r="15389" spans="1:3" x14ac:dyDescent="0.35">
      <c r="A15389" s="86">
        <v>46183</v>
      </c>
      <c r="B15389" s="87">
        <v>0.33333333333333331</v>
      </c>
      <c r="C15389">
        <v>2.8030000000000001E-5</v>
      </c>
    </row>
    <row r="15390" spans="1:3" x14ac:dyDescent="0.35">
      <c r="A15390" s="86">
        <v>46183</v>
      </c>
      <c r="B15390" s="87">
        <v>0.34375</v>
      </c>
      <c r="C15390">
        <v>2.8649999999999998E-5</v>
      </c>
    </row>
    <row r="15391" spans="1:3" x14ac:dyDescent="0.35">
      <c r="A15391" s="86">
        <v>46183</v>
      </c>
      <c r="B15391" s="87">
        <v>0.35416666666666669</v>
      </c>
      <c r="C15391">
        <v>2.9260000000000001E-5</v>
      </c>
    </row>
    <row r="15392" spans="1:3" x14ac:dyDescent="0.35">
      <c r="A15392" s="86">
        <v>46183</v>
      </c>
      <c r="B15392" s="87">
        <v>0.36458333333333331</v>
      </c>
      <c r="C15392">
        <v>2.9770000000000001E-5</v>
      </c>
    </row>
    <row r="15393" spans="1:3" x14ac:dyDescent="0.35">
      <c r="A15393" s="86">
        <v>46183</v>
      </c>
      <c r="B15393" s="87">
        <v>0.375</v>
      </c>
      <c r="C15393">
        <v>3.0110000000000001E-5</v>
      </c>
    </row>
    <row r="15394" spans="1:3" x14ac:dyDescent="0.35">
      <c r="A15394" s="86">
        <v>46183</v>
      </c>
      <c r="B15394" s="87">
        <v>0.38541666666666669</v>
      </c>
      <c r="C15394">
        <v>3.021E-5</v>
      </c>
    </row>
    <row r="15395" spans="1:3" x14ac:dyDescent="0.35">
      <c r="A15395" s="86">
        <v>46183</v>
      </c>
      <c r="B15395" s="87">
        <v>0.39583333333333331</v>
      </c>
      <c r="C15395">
        <v>3.0130000000000001E-5</v>
      </c>
    </row>
    <row r="15396" spans="1:3" x14ac:dyDescent="0.35">
      <c r="A15396" s="86">
        <v>46183</v>
      </c>
      <c r="B15396" s="87">
        <v>0.40625</v>
      </c>
      <c r="C15396">
        <v>2.9899999999999998E-5</v>
      </c>
    </row>
    <row r="15397" spans="1:3" x14ac:dyDescent="0.35">
      <c r="A15397" s="86">
        <v>46183</v>
      </c>
      <c r="B15397" s="87">
        <v>0.41666666666666669</v>
      </c>
      <c r="C15397">
        <v>2.9590000000000003E-5</v>
      </c>
    </row>
    <row r="15398" spans="1:3" x14ac:dyDescent="0.35">
      <c r="A15398" s="86">
        <v>46183</v>
      </c>
      <c r="B15398" s="87">
        <v>0.42708333333333331</v>
      </c>
      <c r="C15398">
        <v>2.9269999999999999E-5</v>
      </c>
    </row>
    <row r="15399" spans="1:3" x14ac:dyDescent="0.35">
      <c r="A15399" s="86">
        <v>46183</v>
      </c>
      <c r="B15399" s="87">
        <v>0.4375</v>
      </c>
      <c r="C15399">
        <v>2.9010000000000002E-5</v>
      </c>
    </row>
    <row r="15400" spans="1:3" x14ac:dyDescent="0.35">
      <c r="A15400" s="86">
        <v>46183</v>
      </c>
      <c r="B15400" s="87">
        <v>0.44791666666666669</v>
      </c>
      <c r="C15400">
        <v>2.8799999999999999E-5</v>
      </c>
    </row>
    <row r="15401" spans="1:3" x14ac:dyDescent="0.35">
      <c r="A15401" s="86">
        <v>46183</v>
      </c>
      <c r="B15401" s="87">
        <v>0.45833333333333331</v>
      </c>
      <c r="C15401">
        <v>2.8729999999999998E-5</v>
      </c>
    </row>
    <row r="15402" spans="1:3" x14ac:dyDescent="0.35">
      <c r="A15402" s="86">
        <v>46183</v>
      </c>
      <c r="B15402" s="87">
        <v>0.46875</v>
      </c>
      <c r="C15402">
        <v>2.8819999999999999E-5</v>
      </c>
    </row>
    <row r="15403" spans="1:3" x14ac:dyDescent="0.35">
      <c r="A15403" s="86">
        <v>46183</v>
      </c>
      <c r="B15403" s="87">
        <v>0.47916666666666669</v>
      </c>
      <c r="C15403">
        <v>2.9130000000000001E-5</v>
      </c>
    </row>
    <row r="15404" spans="1:3" x14ac:dyDescent="0.35">
      <c r="A15404" s="86">
        <v>46183</v>
      </c>
      <c r="B15404" s="87">
        <v>0.48958333333333331</v>
      </c>
      <c r="C15404">
        <v>2.9649999999999999E-5</v>
      </c>
    </row>
    <row r="15405" spans="1:3" x14ac:dyDescent="0.35">
      <c r="A15405" s="86">
        <v>46183</v>
      </c>
      <c r="B15405" s="87">
        <v>0.5</v>
      </c>
      <c r="C15405">
        <v>3.046E-5</v>
      </c>
    </row>
    <row r="15406" spans="1:3" x14ac:dyDescent="0.35">
      <c r="A15406" s="86">
        <v>46183</v>
      </c>
      <c r="B15406" s="87">
        <v>0.51041666666666663</v>
      </c>
      <c r="C15406">
        <v>3.15E-5</v>
      </c>
    </row>
    <row r="15407" spans="1:3" x14ac:dyDescent="0.35">
      <c r="A15407" s="86">
        <v>46183</v>
      </c>
      <c r="B15407" s="87">
        <v>0.52083333333333337</v>
      </c>
      <c r="C15407">
        <v>3.2579999999999996E-5</v>
      </c>
    </row>
    <row r="15408" spans="1:3" x14ac:dyDescent="0.35">
      <c r="A15408" s="86">
        <v>46183</v>
      </c>
      <c r="B15408" s="87">
        <v>0.53125</v>
      </c>
      <c r="C15408">
        <v>3.3419999999999995E-5</v>
      </c>
    </row>
    <row r="15409" spans="1:3" x14ac:dyDescent="0.35">
      <c r="A15409" s="86">
        <v>46183</v>
      </c>
      <c r="B15409" s="87">
        <v>0.54166666666666663</v>
      </c>
      <c r="C15409">
        <v>3.375E-5</v>
      </c>
    </row>
    <row r="15410" spans="1:3" x14ac:dyDescent="0.35">
      <c r="A15410" s="86">
        <v>46183</v>
      </c>
      <c r="B15410" s="87">
        <v>0.55208333333333337</v>
      </c>
      <c r="C15410">
        <v>3.3369999999999994E-5</v>
      </c>
    </row>
    <row r="15411" spans="1:3" x14ac:dyDescent="0.35">
      <c r="A15411" s="86">
        <v>46183</v>
      </c>
      <c r="B15411" s="87">
        <v>0.5625</v>
      </c>
      <c r="C15411">
        <v>3.2460000000000004E-5</v>
      </c>
    </row>
    <row r="15412" spans="1:3" x14ac:dyDescent="0.35">
      <c r="A15412" s="86">
        <v>46183</v>
      </c>
      <c r="B15412" s="87">
        <v>0.57291666666666663</v>
      </c>
      <c r="C15412">
        <v>3.1229999999999997E-5</v>
      </c>
    </row>
    <row r="15413" spans="1:3" x14ac:dyDescent="0.35">
      <c r="A15413" s="86">
        <v>46183</v>
      </c>
      <c r="B15413" s="87">
        <v>0.58333333333333337</v>
      </c>
      <c r="C15413">
        <v>2.9940000000000001E-5</v>
      </c>
    </row>
    <row r="15414" spans="1:3" x14ac:dyDescent="0.35">
      <c r="A15414" s="86">
        <v>46183</v>
      </c>
      <c r="B15414" s="87">
        <v>0.59375</v>
      </c>
      <c r="C15414">
        <v>2.8779999999999999E-5</v>
      </c>
    </row>
    <row r="15415" spans="1:3" x14ac:dyDescent="0.35">
      <c r="A15415" s="86">
        <v>46183</v>
      </c>
      <c r="B15415" s="87">
        <v>0.60416666666666663</v>
      </c>
      <c r="C15415">
        <v>2.7779999999999998E-5</v>
      </c>
    </row>
    <row r="15416" spans="1:3" x14ac:dyDescent="0.35">
      <c r="A15416" s="86">
        <v>46183</v>
      </c>
      <c r="B15416" s="87">
        <v>0.61458333333333337</v>
      </c>
      <c r="C15416">
        <v>2.69E-5</v>
      </c>
    </row>
    <row r="15417" spans="1:3" x14ac:dyDescent="0.35">
      <c r="A15417" s="86">
        <v>46183</v>
      </c>
      <c r="B15417" s="87">
        <v>0.625</v>
      </c>
      <c r="C15417">
        <v>2.614E-5</v>
      </c>
    </row>
    <row r="15418" spans="1:3" x14ac:dyDescent="0.35">
      <c r="A15418" s="86">
        <v>46183</v>
      </c>
      <c r="B15418" s="87">
        <v>0.63541666666666663</v>
      </c>
      <c r="C15418">
        <v>2.5450000000000002E-5</v>
      </c>
    </row>
    <row r="15419" spans="1:3" x14ac:dyDescent="0.35">
      <c r="A15419" s="86">
        <v>46183</v>
      </c>
      <c r="B15419" s="87">
        <v>0.64583333333333337</v>
      </c>
      <c r="C15419">
        <v>2.4870000000000001E-5</v>
      </c>
    </row>
    <row r="15420" spans="1:3" x14ac:dyDescent="0.35">
      <c r="A15420" s="86">
        <v>46183</v>
      </c>
      <c r="B15420" s="87">
        <v>0.65625</v>
      </c>
      <c r="C15420">
        <v>2.4410000000000002E-5</v>
      </c>
    </row>
    <row r="15421" spans="1:3" x14ac:dyDescent="0.35">
      <c r="A15421" s="86">
        <v>46183</v>
      </c>
      <c r="B15421" s="87">
        <v>0.66666666666666663</v>
      </c>
      <c r="C15421">
        <v>2.406E-5</v>
      </c>
    </row>
    <row r="15422" spans="1:3" x14ac:dyDescent="0.35">
      <c r="A15422" s="86">
        <v>46183</v>
      </c>
      <c r="B15422" s="87">
        <v>0.67708333333333337</v>
      </c>
      <c r="C15422">
        <v>2.3830000000000001E-5</v>
      </c>
    </row>
    <row r="15423" spans="1:3" x14ac:dyDescent="0.35">
      <c r="A15423" s="86">
        <v>46183</v>
      </c>
      <c r="B15423" s="87">
        <v>0.6875</v>
      </c>
      <c r="C15423">
        <v>2.374E-5</v>
      </c>
    </row>
    <row r="15424" spans="1:3" x14ac:dyDescent="0.35">
      <c r="A15424" s="86">
        <v>46183</v>
      </c>
      <c r="B15424" s="87">
        <v>0.69791666666666663</v>
      </c>
      <c r="C15424">
        <v>2.3830000000000001E-5</v>
      </c>
    </row>
    <row r="15425" spans="1:3" x14ac:dyDescent="0.35">
      <c r="A15425" s="86">
        <v>46183</v>
      </c>
      <c r="B15425" s="87">
        <v>0.70833333333333337</v>
      </c>
      <c r="C15425">
        <v>2.406E-5</v>
      </c>
    </row>
    <row r="15426" spans="1:3" x14ac:dyDescent="0.35">
      <c r="A15426" s="86">
        <v>46183</v>
      </c>
      <c r="B15426" s="87">
        <v>0.71875</v>
      </c>
      <c r="C15426">
        <v>2.4449999999999998E-5</v>
      </c>
    </row>
    <row r="15427" spans="1:3" x14ac:dyDescent="0.35">
      <c r="A15427" s="86">
        <v>46183</v>
      </c>
      <c r="B15427" s="87">
        <v>0.72916666666666663</v>
      </c>
      <c r="C15427">
        <v>2.5020000000000001E-5</v>
      </c>
    </row>
    <row r="15428" spans="1:3" x14ac:dyDescent="0.35">
      <c r="A15428" s="86">
        <v>46183</v>
      </c>
      <c r="B15428" s="87">
        <v>0.73958333333333337</v>
      </c>
      <c r="C15428">
        <v>2.5760000000000001E-5</v>
      </c>
    </row>
    <row r="15429" spans="1:3" x14ac:dyDescent="0.35">
      <c r="A15429" s="86">
        <v>46183</v>
      </c>
      <c r="B15429" s="87">
        <v>0.75</v>
      </c>
      <c r="C15429">
        <v>2.6650000000000001E-5</v>
      </c>
    </row>
    <row r="15430" spans="1:3" x14ac:dyDescent="0.35">
      <c r="A15430" s="86">
        <v>46183</v>
      </c>
      <c r="B15430" s="87">
        <v>0.76041666666666663</v>
      </c>
      <c r="C15430">
        <v>2.7690000000000001E-5</v>
      </c>
    </row>
    <row r="15431" spans="1:3" x14ac:dyDescent="0.35">
      <c r="A15431" s="86">
        <v>46183</v>
      </c>
      <c r="B15431" s="87">
        <v>0.77083333333333337</v>
      </c>
      <c r="C15431">
        <v>2.8879999999999998E-5</v>
      </c>
    </row>
    <row r="15432" spans="1:3" x14ac:dyDescent="0.35">
      <c r="A15432" s="86">
        <v>46183</v>
      </c>
      <c r="B15432" s="87">
        <v>0.78125</v>
      </c>
      <c r="C15432">
        <v>3.0169999999999997E-5</v>
      </c>
    </row>
    <row r="15433" spans="1:3" x14ac:dyDescent="0.35">
      <c r="A15433" s="86">
        <v>46183</v>
      </c>
      <c r="B15433" s="87">
        <v>0.79166666666666663</v>
      </c>
      <c r="C15433">
        <v>3.15E-5</v>
      </c>
    </row>
    <row r="15434" spans="1:3" x14ac:dyDescent="0.35">
      <c r="A15434" s="86">
        <v>46183</v>
      </c>
      <c r="B15434" s="87">
        <v>0.80208333333333337</v>
      </c>
      <c r="C15434">
        <v>3.2829999999999996E-5</v>
      </c>
    </row>
    <row r="15435" spans="1:3" x14ac:dyDescent="0.35">
      <c r="A15435" s="86">
        <v>46183</v>
      </c>
      <c r="B15435" s="87">
        <v>0.8125</v>
      </c>
      <c r="C15435">
        <v>3.4060000000000003E-5</v>
      </c>
    </row>
    <row r="15436" spans="1:3" x14ac:dyDescent="0.35">
      <c r="A15436" s="86">
        <v>46183</v>
      </c>
      <c r="B15436" s="87">
        <v>0.82291666666666663</v>
      </c>
      <c r="C15436">
        <v>3.5000000000000004E-5</v>
      </c>
    </row>
    <row r="15437" spans="1:3" x14ac:dyDescent="0.35">
      <c r="A15437" s="86">
        <v>46183</v>
      </c>
      <c r="B15437" s="87">
        <v>0.83333333333333337</v>
      </c>
      <c r="C15437">
        <v>3.5470000000000004E-5</v>
      </c>
    </row>
    <row r="15438" spans="1:3" x14ac:dyDescent="0.35">
      <c r="A15438" s="86">
        <v>46183</v>
      </c>
      <c r="B15438" s="87">
        <v>0.84375</v>
      </c>
      <c r="C15438">
        <v>3.5430000000000005E-5</v>
      </c>
    </row>
    <row r="15439" spans="1:3" x14ac:dyDescent="0.35">
      <c r="A15439" s="86">
        <v>46183</v>
      </c>
      <c r="B15439" s="87">
        <v>0.85416666666666663</v>
      </c>
      <c r="C15439">
        <v>3.5000000000000004E-5</v>
      </c>
    </row>
    <row r="15440" spans="1:3" x14ac:dyDescent="0.35">
      <c r="A15440" s="86">
        <v>46183</v>
      </c>
      <c r="B15440" s="87">
        <v>0.86458333333333337</v>
      </c>
      <c r="C15440">
        <v>3.4369999999999998E-5</v>
      </c>
    </row>
    <row r="15441" spans="1:3" x14ac:dyDescent="0.35">
      <c r="A15441" s="86">
        <v>46183</v>
      </c>
      <c r="B15441" s="87">
        <v>0.875</v>
      </c>
      <c r="C15441">
        <v>3.375E-5</v>
      </c>
    </row>
    <row r="15442" spans="1:3" x14ac:dyDescent="0.35">
      <c r="A15442" s="86">
        <v>46183</v>
      </c>
      <c r="B15442" s="87">
        <v>0.88541666666666663</v>
      </c>
      <c r="C15442">
        <v>3.3290000000000001E-5</v>
      </c>
    </row>
    <row r="15443" spans="1:3" x14ac:dyDescent="0.35">
      <c r="A15443" s="86">
        <v>46183</v>
      </c>
      <c r="B15443" s="87">
        <v>0.89583333333333337</v>
      </c>
      <c r="C15443">
        <v>3.2929999999999998E-5</v>
      </c>
    </row>
    <row r="15444" spans="1:3" x14ac:dyDescent="0.35">
      <c r="A15444" s="86">
        <v>46183</v>
      </c>
      <c r="B15444" s="87">
        <v>0.90625</v>
      </c>
      <c r="C15444">
        <v>3.26E-5</v>
      </c>
    </row>
    <row r="15445" spans="1:3" x14ac:dyDescent="0.35">
      <c r="A15445" s="86">
        <v>46183</v>
      </c>
      <c r="B15445" s="87">
        <v>0.91666666666666663</v>
      </c>
      <c r="C15445">
        <v>3.218E-5</v>
      </c>
    </row>
    <row r="15446" spans="1:3" x14ac:dyDescent="0.35">
      <c r="A15446" s="86">
        <v>46183</v>
      </c>
      <c r="B15446" s="87">
        <v>0.92708333333333337</v>
      </c>
      <c r="C15446">
        <v>3.1590000000000001E-5</v>
      </c>
    </row>
    <row r="15447" spans="1:3" x14ac:dyDescent="0.35">
      <c r="A15447" s="86">
        <v>46183</v>
      </c>
      <c r="B15447" s="87">
        <v>0.9375</v>
      </c>
      <c r="C15447">
        <v>3.0750000000000002E-5</v>
      </c>
    </row>
    <row r="15448" spans="1:3" x14ac:dyDescent="0.35">
      <c r="A15448" s="86">
        <v>46183</v>
      </c>
      <c r="B15448" s="87">
        <v>0.94791666666666663</v>
      </c>
      <c r="C15448">
        <v>2.9629999999999999E-5</v>
      </c>
    </row>
    <row r="15449" spans="1:3" x14ac:dyDescent="0.35">
      <c r="A15449" s="86">
        <v>46183</v>
      </c>
      <c r="B15449" s="87">
        <v>0.95833333333333337</v>
      </c>
      <c r="C15449">
        <v>2.8219999999999997E-5</v>
      </c>
    </row>
    <row r="15450" spans="1:3" x14ac:dyDescent="0.35">
      <c r="A15450" s="86">
        <v>46183</v>
      </c>
      <c r="B15450" s="87">
        <v>0.96875</v>
      </c>
      <c r="C15450">
        <v>2.6450000000000003E-5</v>
      </c>
    </row>
    <row r="15451" spans="1:3" x14ac:dyDescent="0.35">
      <c r="A15451" s="86">
        <v>46183</v>
      </c>
      <c r="B15451" s="87">
        <v>0.97916666666666663</v>
      </c>
      <c r="C15451">
        <v>2.4430000000000002E-5</v>
      </c>
    </row>
    <row r="15452" spans="1:3" x14ac:dyDescent="0.35">
      <c r="A15452" s="86">
        <v>46183</v>
      </c>
      <c r="B15452" s="87">
        <v>0.98958333333333337</v>
      </c>
      <c r="C15452">
        <v>2.2270000000000002E-5</v>
      </c>
    </row>
    <row r="15453" spans="1:3" x14ac:dyDescent="0.35">
      <c r="A15453" s="86">
        <v>46184</v>
      </c>
      <c r="B15453" s="87">
        <v>0</v>
      </c>
      <c r="C15453">
        <v>2.0070000000000003E-5</v>
      </c>
    </row>
    <row r="15454" spans="1:3" x14ac:dyDescent="0.35">
      <c r="A15454" s="86">
        <v>46184</v>
      </c>
      <c r="B15454" s="87">
        <v>1.0416666666666666E-2</v>
      </c>
      <c r="C15454">
        <v>1.7899999999999998E-5</v>
      </c>
    </row>
    <row r="15455" spans="1:3" x14ac:dyDescent="0.35">
      <c r="A15455" s="86">
        <v>46184</v>
      </c>
      <c r="B15455" s="87">
        <v>2.0833333333333332E-2</v>
      </c>
      <c r="C15455">
        <v>1.5949999999999998E-5</v>
      </c>
    </row>
    <row r="15456" spans="1:3" x14ac:dyDescent="0.35">
      <c r="A15456" s="86">
        <v>46184</v>
      </c>
      <c r="B15456" s="87">
        <v>3.125E-2</v>
      </c>
      <c r="C15456">
        <v>1.4269999999999999E-5</v>
      </c>
    </row>
    <row r="15457" spans="1:3" x14ac:dyDescent="0.35">
      <c r="A15457" s="86">
        <v>46184</v>
      </c>
      <c r="B15457" s="87">
        <v>4.1666666666666664E-2</v>
      </c>
      <c r="C15457">
        <v>1.294E-5</v>
      </c>
    </row>
    <row r="15458" spans="1:3" x14ac:dyDescent="0.35">
      <c r="A15458" s="86">
        <v>46184</v>
      </c>
      <c r="B15458" s="87">
        <v>5.2083333333333336E-2</v>
      </c>
      <c r="C15458">
        <v>1.203E-5</v>
      </c>
    </row>
    <row r="15459" spans="1:3" x14ac:dyDescent="0.35">
      <c r="A15459" s="86">
        <v>46184</v>
      </c>
      <c r="B15459" s="87">
        <v>6.25E-2</v>
      </c>
      <c r="C15459">
        <v>1.1469999999999999E-5</v>
      </c>
    </row>
    <row r="15460" spans="1:3" x14ac:dyDescent="0.35">
      <c r="A15460" s="86">
        <v>46184</v>
      </c>
      <c r="B15460" s="87">
        <v>7.2916666666666671E-2</v>
      </c>
      <c r="C15460">
        <v>1.112E-5</v>
      </c>
    </row>
    <row r="15461" spans="1:3" x14ac:dyDescent="0.35">
      <c r="A15461" s="86">
        <v>46184</v>
      </c>
      <c r="B15461" s="87">
        <v>8.3333333333333329E-2</v>
      </c>
      <c r="C15461">
        <v>1.0869999999999999E-5</v>
      </c>
    </row>
    <row r="15462" spans="1:3" x14ac:dyDescent="0.35">
      <c r="A15462" s="86">
        <v>46184</v>
      </c>
      <c r="B15462" s="87">
        <v>9.375E-2</v>
      </c>
      <c r="C15462">
        <v>1.064E-5</v>
      </c>
    </row>
    <row r="15463" spans="1:3" x14ac:dyDescent="0.35">
      <c r="A15463" s="86">
        <v>46184</v>
      </c>
      <c r="B15463" s="87">
        <v>0.10416666666666667</v>
      </c>
      <c r="C15463">
        <v>1.044E-5</v>
      </c>
    </row>
    <row r="15464" spans="1:3" x14ac:dyDescent="0.35">
      <c r="A15464" s="86">
        <v>46184</v>
      </c>
      <c r="B15464" s="87">
        <v>0.11458333333333333</v>
      </c>
      <c r="C15464">
        <v>1.0200000000000001E-5</v>
      </c>
    </row>
    <row r="15465" spans="1:3" x14ac:dyDescent="0.35">
      <c r="A15465" s="86">
        <v>46184</v>
      </c>
      <c r="B15465" s="87">
        <v>0.125</v>
      </c>
      <c r="C15465">
        <v>1.0019999999999999E-5</v>
      </c>
    </row>
    <row r="15466" spans="1:3" x14ac:dyDescent="0.35">
      <c r="A15466" s="86">
        <v>46184</v>
      </c>
      <c r="B15466" s="87">
        <v>0.13541666666666666</v>
      </c>
      <c r="C15466">
        <v>9.8499999999999989E-6</v>
      </c>
    </row>
    <row r="15467" spans="1:3" x14ac:dyDescent="0.35">
      <c r="A15467" s="86">
        <v>46184</v>
      </c>
      <c r="B15467" s="87">
        <v>0.14583333333333334</v>
      </c>
      <c r="C15467">
        <v>9.73E-6</v>
      </c>
    </row>
    <row r="15468" spans="1:3" x14ac:dyDescent="0.35">
      <c r="A15468" s="86">
        <v>46184</v>
      </c>
      <c r="B15468" s="87">
        <v>0.15625</v>
      </c>
      <c r="C15468">
        <v>9.6500000000000008E-6</v>
      </c>
    </row>
    <row r="15469" spans="1:3" x14ac:dyDescent="0.35">
      <c r="A15469" s="86">
        <v>46184</v>
      </c>
      <c r="B15469" s="87">
        <v>0.16666666666666666</v>
      </c>
      <c r="C15469">
        <v>9.6600000000000007E-6</v>
      </c>
    </row>
    <row r="15470" spans="1:3" x14ac:dyDescent="0.35">
      <c r="A15470" s="86">
        <v>46184</v>
      </c>
      <c r="B15470" s="87">
        <v>0.17708333333333334</v>
      </c>
      <c r="C15470">
        <v>9.7699999999999996E-6</v>
      </c>
    </row>
    <row r="15471" spans="1:3" x14ac:dyDescent="0.35">
      <c r="A15471" s="86">
        <v>46184</v>
      </c>
      <c r="B15471" s="87">
        <v>0.1875</v>
      </c>
      <c r="C15471">
        <v>9.9500000000000013E-6</v>
      </c>
    </row>
    <row r="15472" spans="1:3" x14ac:dyDescent="0.35">
      <c r="A15472" s="86">
        <v>46184</v>
      </c>
      <c r="B15472" s="87">
        <v>0.19791666666666666</v>
      </c>
      <c r="C15472">
        <v>1.023E-5</v>
      </c>
    </row>
    <row r="15473" spans="1:3" x14ac:dyDescent="0.35">
      <c r="A15473" s="86">
        <v>46184</v>
      </c>
      <c r="B15473" s="87">
        <v>0.20833333333333334</v>
      </c>
      <c r="C15473">
        <v>1.0529999999999999E-5</v>
      </c>
    </row>
    <row r="15474" spans="1:3" x14ac:dyDescent="0.35">
      <c r="A15474" s="86">
        <v>46184</v>
      </c>
      <c r="B15474" s="87">
        <v>0.21875</v>
      </c>
      <c r="C15474">
        <v>1.093E-5</v>
      </c>
    </row>
    <row r="15475" spans="1:3" x14ac:dyDescent="0.35">
      <c r="A15475" s="86">
        <v>46184</v>
      </c>
      <c r="B15475" s="87">
        <v>0.22916666666666666</v>
      </c>
      <c r="C15475">
        <v>1.153E-5</v>
      </c>
    </row>
    <row r="15476" spans="1:3" x14ac:dyDescent="0.35">
      <c r="A15476" s="86">
        <v>46184</v>
      </c>
      <c r="B15476" s="87">
        <v>0.23958333333333334</v>
      </c>
      <c r="C15476">
        <v>1.255E-5</v>
      </c>
    </row>
    <row r="15477" spans="1:3" x14ac:dyDescent="0.35">
      <c r="A15477" s="86">
        <v>46184</v>
      </c>
      <c r="B15477" s="87">
        <v>0.25</v>
      </c>
      <c r="C15477">
        <v>1.414E-5</v>
      </c>
    </row>
    <row r="15478" spans="1:3" x14ac:dyDescent="0.35">
      <c r="A15478" s="86">
        <v>46184</v>
      </c>
      <c r="B15478" s="87">
        <v>0.26041666666666669</v>
      </c>
      <c r="C15478">
        <v>1.6420000000000002E-5</v>
      </c>
    </row>
    <row r="15479" spans="1:3" x14ac:dyDescent="0.35">
      <c r="A15479" s="86">
        <v>46184</v>
      </c>
      <c r="B15479" s="87">
        <v>0.27083333333333331</v>
      </c>
      <c r="C15479">
        <v>1.908E-5</v>
      </c>
    </row>
    <row r="15480" spans="1:3" x14ac:dyDescent="0.35">
      <c r="A15480" s="86">
        <v>46184</v>
      </c>
      <c r="B15480" s="87">
        <v>0.28125</v>
      </c>
      <c r="C15480">
        <v>2.1719999999999999E-5</v>
      </c>
    </row>
    <row r="15481" spans="1:3" x14ac:dyDescent="0.35">
      <c r="A15481" s="86">
        <v>46184</v>
      </c>
      <c r="B15481" s="87">
        <v>0.29166666666666669</v>
      </c>
      <c r="C15481">
        <v>2.4000000000000001E-5</v>
      </c>
    </row>
    <row r="15482" spans="1:3" x14ac:dyDescent="0.35">
      <c r="A15482" s="86">
        <v>46184</v>
      </c>
      <c r="B15482" s="87">
        <v>0.30208333333333331</v>
      </c>
      <c r="C15482">
        <v>2.5620000000000002E-5</v>
      </c>
    </row>
    <row r="15483" spans="1:3" x14ac:dyDescent="0.35">
      <c r="A15483" s="86">
        <v>46184</v>
      </c>
      <c r="B15483" s="87">
        <v>0.3125</v>
      </c>
      <c r="C15483">
        <v>2.667E-5</v>
      </c>
    </row>
    <row r="15484" spans="1:3" x14ac:dyDescent="0.35">
      <c r="A15484" s="86">
        <v>46184</v>
      </c>
      <c r="B15484" s="87">
        <v>0.32291666666666669</v>
      </c>
      <c r="C15484">
        <v>2.7369999999999997E-5</v>
      </c>
    </row>
    <row r="15485" spans="1:3" x14ac:dyDescent="0.35">
      <c r="A15485" s="86">
        <v>46184</v>
      </c>
      <c r="B15485" s="87">
        <v>0.33333333333333331</v>
      </c>
      <c r="C15485">
        <v>2.7949999999999998E-5</v>
      </c>
    </row>
    <row r="15486" spans="1:3" x14ac:dyDescent="0.35">
      <c r="A15486" s="86">
        <v>46184</v>
      </c>
      <c r="B15486" s="87">
        <v>0.34375</v>
      </c>
      <c r="C15486">
        <v>2.8580000000000001E-5</v>
      </c>
    </row>
    <row r="15487" spans="1:3" x14ac:dyDescent="0.35">
      <c r="A15487" s="86">
        <v>46184</v>
      </c>
      <c r="B15487" s="87">
        <v>0.35416666666666669</v>
      </c>
      <c r="C15487">
        <v>2.9180000000000002E-5</v>
      </c>
    </row>
    <row r="15488" spans="1:3" x14ac:dyDescent="0.35">
      <c r="A15488" s="86">
        <v>46184</v>
      </c>
      <c r="B15488" s="87">
        <v>0.36458333333333331</v>
      </c>
      <c r="C15488">
        <v>2.97E-5</v>
      </c>
    </row>
    <row r="15489" spans="1:3" x14ac:dyDescent="0.35">
      <c r="A15489" s="86">
        <v>46184</v>
      </c>
      <c r="B15489" s="87">
        <v>0.375</v>
      </c>
      <c r="C15489">
        <v>3.0030000000000002E-5</v>
      </c>
    </row>
    <row r="15490" spans="1:3" x14ac:dyDescent="0.35">
      <c r="A15490" s="86">
        <v>46184</v>
      </c>
      <c r="B15490" s="87">
        <v>0.38541666666666669</v>
      </c>
      <c r="C15490">
        <v>3.0139999999999999E-5</v>
      </c>
    </row>
    <row r="15491" spans="1:3" x14ac:dyDescent="0.35">
      <c r="A15491" s="86">
        <v>46184</v>
      </c>
      <c r="B15491" s="87">
        <v>0.39583333333333331</v>
      </c>
      <c r="C15491">
        <v>3.0050000000000002E-5</v>
      </c>
    </row>
    <row r="15492" spans="1:3" x14ac:dyDescent="0.35">
      <c r="A15492" s="86">
        <v>46184</v>
      </c>
      <c r="B15492" s="87">
        <v>0.40625</v>
      </c>
      <c r="C15492">
        <v>2.9819999999999999E-5</v>
      </c>
    </row>
    <row r="15493" spans="1:3" x14ac:dyDescent="0.35">
      <c r="A15493" s="86">
        <v>46184</v>
      </c>
      <c r="B15493" s="87">
        <v>0.41666666666666669</v>
      </c>
      <c r="C15493">
        <v>2.951E-5</v>
      </c>
    </row>
    <row r="15494" spans="1:3" x14ac:dyDescent="0.35">
      <c r="A15494" s="86">
        <v>46184</v>
      </c>
      <c r="B15494" s="87">
        <v>0.42708333333333331</v>
      </c>
      <c r="C15494">
        <v>2.9200000000000002E-5</v>
      </c>
    </row>
    <row r="15495" spans="1:3" x14ac:dyDescent="0.35">
      <c r="A15495" s="86">
        <v>46184</v>
      </c>
      <c r="B15495" s="87">
        <v>0.4375</v>
      </c>
      <c r="C15495">
        <v>2.8930000000000003E-5</v>
      </c>
    </row>
    <row r="15496" spans="1:3" x14ac:dyDescent="0.35">
      <c r="A15496" s="86">
        <v>46184</v>
      </c>
      <c r="B15496" s="87">
        <v>0.44791666666666669</v>
      </c>
      <c r="C15496">
        <v>2.8729999999999998E-5</v>
      </c>
    </row>
    <row r="15497" spans="1:3" x14ac:dyDescent="0.35">
      <c r="A15497" s="86">
        <v>46184</v>
      </c>
      <c r="B15497" s="87">
        <v>0.45833333333333331</v>
      </c>
      <c r="C15497">
        <v>2.866E-5</v>
      </c>
    </row>
    <row r="15498" spans="1:3" x14ac:dyDescent="0.35">
      <c r="A15498" s="86">
        <v>46184</v>
      </c>
      <c r="B15498" s="87">
        <v>0.46875</v>
      </c>
      <c r="C15498">
        <v>2.8740000000000003E-5</v>
      </c>
    </row>
    <row r="15499" spans="1:3" x14ac:dyDescent="0.35">
      <c r="A15499" s="86">
        <v>46184</v>
      </c>
      <c r="B15499" s="87">
        <v>0.47916666666666669</v>
      </c>
      <c r="C15499">
        <v>2.906E-5</v>
      </c>
    </row>
    <row r="15500" spans="1:3" x14ac:dyDescent="0.35">
      <c r="A15500" s="86">
        <v>46184</v>
      </c>
      <c r="B15500" s="87">
        <v>0.48958333333333331</v>
      </c>
      <c r="C15500">
        <v>2.957E-5</v>
      </c>
    </row>
    <row r="15501" spans="1:3" x14ac:dyDescent="0.35">
      <c r="A15501" s="86">
        <v>46184</v>
      </c>
      <c r="B15501" s="87">
        <v>0.5</v>
      </c>
      <c r="C15501">
        <v>3.0380000000000001E-5</v>
      </c>
    </row>
    <row r="15502" spans="1:3" x14ac:dyDescent="0.35">
      <c r="A15502" s="86">
        <v>46184</v>
      </c>
      <c r="B15502" s="87">
        <v>0.51041666666666663</v>
      </c>
      <c r="C15502">
        <v>3.1419999999999994E-5</v>
      </c>
    </row>
    <row r="15503" spans="1:3" x14ac:dyDescent="0.35">
      <c r="A15503" s="86">
        <v>46184</v>
      </c>
      <c r="B15503" s="87">
        <v>0.52083333333333337</v>
      </c>
      <c r="C15503">
        <v>3.2500000000000004E-5</v>
      </c>
    </row>
    <row r="15504" spans="1:3" x14ac:dyDescent="0.35">
      <c r="A15504" s="86">
        <v>46184</v>
      </c>
      <c r="B15504" s="87">
        <v>0.53125</v>
      </c>
      <c r="C15504">
        <v>3.3330000000000001E-5</v>
      </c>
    </row>
    <row r="15505" spans="1:3" x14ac:dyDescent="0.35">
      <c r="A15505" s="86">
        <v>46184</v>
      </c>
      <c r="B15505" s="87">
        <v>0.54166666666666663</v>
      </c>
      <c r="C15505">
        <v>3.366E-5</v>
      </c>
    </row>
    <row r="15506" spans="1:3" x14ac:dyDescent="0.35">
      <c r="A15506" s="86">
        <v>46184</v>
      </c>
      <c r="B15506" s="87">
        <v>0.55208333333333337</v>
      </c>
      <c r="C15506">
        <v>3.3290000000000001E-5</v>
      </c>
    </row>
    <row r="15507" spans="1:3" x14ac:dyDescent="0.35">
      <c r="A15507" s="86">
        <v>46184</v>
      </c>
      <c r="B15507" s="87">
        <v>0.5625</v>
      </c>
      <c r="C15507">
        <v>3.2379999999999998E-5</v>
      </c>
    </row>
    <row r="15508" spans="1:3" x14ac:dyDescent="0.35">
      <c r="A15508" s="86">
        <v>46184</v>
      </c>
      <c r="B15508" s="87">
        <v>0.57291666666666663</v>
      </c>
      <c r="C15508">
        <v>3.1149999999999998E-5</v>
      </c>
    </row>
    <row r="15509" spans="1:3" x14ac:dyDescent="0.35">
      <c r="A15509" s="86">
        <v>46184</v>
      </c>
      <c r="B15509" s="87">
        <v>0.58333333333333337</v>
      </c>
      <c r="C15509">
        <v>2.9860000000000002E-5</v>
      </c>
    </row>
    <row r="15510" spans="1:3" x14ac:dyDescent="0.35">
      <c r="A15510" s="86">
        <v>46184</v>
      </c>
      <c r="B15510" s="87">
        <v>0.59375</v>
      </c>
      <c r="C15510">
        <v>2.87E-5</v>
      </c>
    </row>
    <row r="15511" spans="1:3" x14ac:dyDescent="0.35">
      <c r="A15511" s="86">
        <v>46184</v>
      </c>
      <c r="B15511" s="87">
        <v>0.60416666666666663</v>
      </c>
      <c r="C15511">
        <v>2.7709999999999997E-5</v>
      </c>
    </row>
    <row r="15512" spans="1:3" x14ac:dyDescent="0.35">
      <c r="A15512" s="86">
        <v>46184</v>
      </c>
      <c r="B15512" s="87">
        <v>0.61458333333333337</v>
      </c>
      <c r="C15512">
        <v>2.6829999999999999E-5</v>
      </c>
    </row>
    <row r="15513" spans="1:3" x14ac:dyDescent="0.35">
      <c r="A15513" s="86">
        <v>46184</v>
      </c>
      <c r="B15513" s="87">
        <v>0.625</v>
      </c>
      <c r="C15513">
        <v>2.6069999999999999E-5</v>
      </c>
    </row>
    <row r="15514" spans="1:3" x14ac:dyDescent="0.35">
      <c r="A15514" s="86">
        <v>46184</v>
      </c>
      <c r="B15514" s="87">
        <v>0.63541666666666663</v>
      </c>
      <c r="C15514">
        <v>2.5380000000000001E-5</v>
      </c>
    </row>
    <row r="15515" spans="1:3" x14ac:dyDescent="0.35">
      <c r="A15515" s="86">
        <v>46184</v>
      </c>
      <c r="B15515" s="87">
        <v>0.64583333333333337</v>
      </c>
      <c r="C15515">
        <v>2.48E-5</v>
      </c>
    </row>
    <row r="15516" spans="1:3" x14ac:dyDescent="0.35">
      <c r="A15516" s="86">
        <v>46184</v>
      </c>
      <c r="B15516" s="87">
        <v>0.65625</v>
      </c>
      <c r="C15516">
        <v>2.4349999999999999E-5</v>
      </c>
    </row>
    <row r="15517" spans="1:3" x14ac:dyDescent="0.35">
      <c r="A15517" s="86">
        <v>46184</v>
      </c>
      <c r="B15517" s="87">
        <v>0.66666666666666663</v>
      </c>
      <c r="C15517">
        <v>2.4000000000000001E-5</v>
      </c>
    </row>
    <row r="15518" spans="1:3" x14ac:dyDescent="0.35">
      <c r="A15518" s="86">
        <v>46184</v>
      </c>
      <c r="B15518" s="87">
        <v>0.67708333333333337</v>
      </c>
      <c r="C15518">
        <v>2.3770000000000001E-5</v>
      </c>
    </row>
    <row r="15519" spans="1:3" x14ac:dyDescent="0.35">
      <c r="A15519" s="86">
        <v>46184</v>
      </c>
      <c r="B15519" s="87">
        <v>0.6875</v>
      </c>
      <c r="C15519">
        <v>2.368E-5</v>
      </c>
    </row>
    <row r="15520" spans="1:3" x14ac:dyDescent="0.35">
      <c r="A15520" s="86">
        <v>46184</v>
      </c>
      <c r="B15520" s="87">
        <v>0.69791666666666663</v>
      </c>
      <c r="C15520">
        <v>2.3770000000000001E-5</v>
      </c>
    </row>
    <row r="15521" spans="1:3" x14ac:dyDescent="0.35">
      <c r="A15521" s="86">
        <v>46184</v>
      </c>
      <c r="B15521" s="87">
        <v>0.70833333333333337</v>
      </c>
      <c r="C15521">
        <v>2.4000000000000001E-5</v>
      </c>
    </row>
    <row r="15522" spans="1:3" x14ac:dyDescent="0.35">
      <c r="A15522" s="86">
        <v>46184</v>
      </c>
      <c r="B15522" s="87">
        <v>0.71875</v>
      </c>
      <c r="C15522">
        <v>2.4389999999999999E-5</v>
      </c>
    </row>
    <row r="15523" spans="1:3" x14ac:dyDescent="0.35">
      <c r="A15523" s="86">
        <v>46184</v>
      </c>
      <c r="B15523" s="87">
        <v>0.72916666666666663</v>
      </c>
      <c r="C15523">
        <v>2.495E-5</v>
      </c>
    </row>
    <row r="15524" spans="1:3" x14ac:dyDescent="0.35">
      <c r="A15524" s="86">
        <v>46184</v>
      </c>
      <c r="B15524" s="87">
        <v>0.73958333333333337</v>
      </c>
      <c r="C15524">
        <v>2.5700000000000001E-5</v>
      </c>
    </row>
    <row r="15525" spans="1:3" x14ac:dyDescent="0.35">
      <c r="A15525" s="86">
        <v>46184</v>
      </c>
      <c r="B15525" s="87">
        <v>0.75</v>
      </c>
      <c r="C15525">
        <v>2.6589999999999998E-5</v>
      </c>
    </row>
    <row r="15526" spans="1:3" x14ac:dyDescent="0.35">
      <c r="A15526" s="86">
        <v>46184</v>
      </c>
      <c r="B15526" s="87">
        <v>0.76041666666666663</v>
      </c>
      <c r="C15526">
        <v>2.762E-5</v>
      </c>
    </row>
    <row r="15527" spans="1:3" x14ac:dyDescent="0.35">
      <c r="A15527" s="86">
        <v>46184</v>
      </c>
      <c r="B15527" s="87">
        <v>0.77083333333333337</v>
      </c>
      <c r="C15527">
        <v>2.881E-5</v>
      </c>
    </row>
    <row r="15528" spans="1:3" x14ac:dyDescent="0.35">
      <c r="A15528" s="86">
        <v>46184</v>
      </c>
      <c r="B15528" s="87">
        <v>0.78125</v>
      </c>
      <c r="C15528">
        <v>3.0089999999999998E-5</v>
      </c>
    </row>
    <row r="15529" spans="1:3" x14ac:dyDescent="0.35">
      <c r="A15529" s="86">
        <v>46184</v>
      </c>
      <c r="B15529" s="87">
        <v>0.79166666666666663</v>
      </c>
      <c r="C15529">
        <v>3.1419999999999994E-5</v>
      </c>
    </row>
    <row r="15530" spans="1:3" x14ac:dyDescent="0.35">
      <c r="A15530" s="86">
        <v>46184</v>
      </c>
      <c r="B15530" s="87">
        <v>0.80208333333333337</v>
      </c>
      <c r="C15530">
        <v>3.2750000000000003E-5</v>
      </c>
    </row>
    <row r="15531" spans="1:3" x14ac:dyDescent="0.35">
      <c r="A15531" s="86">
        <v>46184</v>
      </c>
      <c r="B15531" s="87">
        <v>0.8125</v>
      </c>
      <c r="C15531">
        <v>3.3970000000000002E-5</v>
      </c>
    </row>
    <row r="15532" spans="1:3" x14ac:dyDescent="0.35">
      <c r="A15532" s="86">
        <v>46184</v>
      </c>
      <c r="B15532" s="87">
        <v>0.82291666666666663</v>
      </c>
      <c r="C15532">
        <v>3.4909999999999996E-5</v>
      </c>
    </row>
    <row r="15533" spans="1:3" x14ac:dyDescent="0.35">
      <c r="A15533" s="86">
        <v>46184</v>
      </c>
      <c r="B15533" s="87">
        <v>0.83333333333333337</v>
      </c>
      <c r="C15533">
        <v>3.5380000000000003E-5</v>
      </c>
    </row>
    <row r="15534" spans="1:3" x14ac:dyDescent="0.35">
      <c r="A15534" s="86">
        <v>46184</v>
      </c>
      <c r="B15534" s="87">
        <v>0.84375</v>
      </c>
      <c r="C15534">
        <v>3.5340000000000004E-5</v>
      </c>
    </row>
    <row r="15535" spans="1:3" x14ac:dyDescent="0.35">
      <c r="A15535" s="86">
        <v>46184</v>
      </c>
      <c r="B15535" s="87">
        <v>0.85416666666666663</v>
      </c>
      <c r="C15535">
        <v>3.4909999999999996E-5</v>
      </c>
    </row>
    <row r="15536" spans="1:3" x14ac:dyDescent="0.35">
      <c r="A15536" s="86">
        <v>46184</v>
      </c>
      <c r="B15536" s="87">
        <v>0.86458333333333337</v>
      </c>
      <c r="C15536">
        <v>3.4279999999999997E-5</v>
      </c>
    </row>
    <row r="15537" spans="1:3" x14ac:dyDescent="0.35">
      <c r="A15537" s="86">
        <v>46184</v>
      </c>
      <c r="B15537" s="87">
        <v>0.875</v>
      </c>
      <c r="C15537">
        <v>3.366E-5</v>
      </c>
    </row>
    <row r="15538" spans="1:3" x14ac:dyDescent="0.35">
      <c r="A15538" s="86">
        <v>46184</v>
      </c>
      <c r="B15538" s="87">
        <v>0.88541666666666663</v>
      </c>
      <c r="C15538">
        <v>3.3210000000000002E-5</v>
      </c>
    </row>
    <row r="15539" spans="1:3" x14ac:dyDescent="0.35">
      <c r="A15539" s="86">
        <v>46184</v>
      </c>
      <c r="B15539" s="87">
        <v>0.89583333333333337</v>
      </c>
      <c r="C15539">
        <v>3.2849999999999999E-5</v>
      </c>
    </row>
    <row r="15540" spans="1:3" x14ac:dyDescent="0.35">
      <c r="A15540" s="86">
        <v>46184</v>
      </c>
      <c r="B15540" s="87">
        <v>0.90625</v>
      </c>
      <c r="C15540">
        <v>3.252E-5</v>
      </c>
    </row>
    <row r="15541" spans="1:3" x14ac:dyDescent="0.35">
      <c r="A15541" s="86">
        <v>46184</v>
      </c>
      <c r="B15541" s="87">
        <v>0.91666666666666663</v>
      </c>
      <c r="C15541">
        <v>3.2099999999999994E-5</v>
      </c>
    </row>
    <row r="15542" spans="1:3" x14ac:dyDescent="0.35">
      <c r="A15542" s="86">
        <v>46184</v>
      </c>
      <c r="B15542" s="87">
        <v>0.92708333333333337</v>
      </c>
      <c r="C15542">
        <v>3.15E-5</v>
      </c>
    </row>
    <row r="15543" spans="1:3" x14ac:dyDescent="0.35">
      <c r="A15543" s="86">
        <v>46184</v>
      </c>
      <c r="B15543" s="87">
        <v>0.9375</v>
      </c>
      <c r="C15543">
        <v>3.0679999999999998E-5</v>
      </c>
    </row>
    <row r="15544" spans="1:3" x14ac:dyDescent="0.35">
      <c r="A15544" s="86">
        <v>46184</v>
      </c>
      <c r="B15544" s="87">
        <v>0.94791666666666663</v>
      </c>
      <c r="C15544">
        <v>2.9559999999999998E-5</v>
      </c>
    </row>
    <row r="15545" spans="1:3" x14ac:dyDescent="0.35">
      <c r="A15545" s="86">
        <v>46184</v>
      </c>
      <c r="B15545" s="87">
        <v>0.95833333333333337</v>
      </c>
      <c r="C15545">
        <v>2.815E-5</v>
      </c>
    </row>
    <row r="15546" spans="1:3" x14ac:dyDescent="0.35">
      <c r="A15546" s="86">
        <v>46184</v>
      </c>
      <c r="B15546" s="87">
        <v>0.96875</v>
      </c>
      <c r="C15546">
        <v>2.6380000000000002E-5</v>
      </c>
    </row>
    <row r="15547" spans="1:3" x14ac:dyDescent="0.35">
      <c r="A15547" s="86">
        <v>46184</v>
      </c>
      <c r="B15547" s="87">
        <v>0.97916666666666663</v>
      </c>
      <c r="C15547">
        <v>2.4369999999999999E-5</v>
      </c>
    </row>
    <row r="15548" spans="1:3" x14ac:dyDescent="0.35">
      <c r="A15548" s="86">
        <v>46184</v>
      </c>
      <c r="B15548" s="87">
        <v>0.98958333333333337</v>
      </c>
      <c r="C15548">
        <v>2.2209999999999999E-5</v>
      </c>
    </row>
    <row r="15549" spans="1:3" x14ac:dyDescent="0.35">
      <c r="A15549" s="86">
        <v>46185</v>
      </c>
      <c r="B15549" s="87">
        <v>0</v>
      </c>
      <c r="C15549">
        <v>2.0019999999999998E-5</v>
      </c>
    </row>
    <row r="15550" spans="1:3" x14ac:dyDescent="0.35">
      <c r="A15550" s="86">
        <v>46185</v>
      </c>
      <c r="B15550" s="87">
        <v>1.0416666666666666E-2</v>
      </c>
      <c r="C15550">
        <v>1.7860000000000002E-5</v>
      </c>
    </row>
    <row r="15551" spans="1:3" x14ac:dyDescent="0.35">
      <c r="A15551" s="86">
        <v>46185</v>
      </c>
      <c r="B15551" s="87">
        <v>2.0833333333333332E-2</v>
      </c>
      <c r="C15551">
        <v>1.5910000000000002E-5</v>
      </c>
    </row>
    <row r="15552" spans="1:3" x14ac:dyDescent="0.35">
      <c r="A15552" s="86">
        <v>46185</v>
      </c>
      <c r="B15552" s="87">
        <v>3.125E-2</v>
      </c>
      <c r="C15552">
        <v>1.4229999999999999E-5</v>
      </c>
    </row>
    <row r="15553" spans="1:3" x14ac:dyDescent="0.35">
      <c r="A15553" s="86">
        <v>46185</v>
      </c>
      <c r="B15553" s="87">
        <v>4.1666666666666664E-2</v>
      </c>
      <c r="C15553">
        <v>1.291E-5</v>
      </c>
    </row>
    <row r="15554" spans="1:3" x14ac:dyDescent="0.35">
      <c r="A15554" s="86">
        <v>46185</v>
      </c>
      <c r="B15554" s="87">
        <v>5.2083333333333336E-2</v>
      </c>
      <c r="C15554">
        <v>1.2E-5</v>
      </c>
    </row>
    <row r="15555" spans="1:3" x14ac:dyDescent="0.35">
      <c r="A15555" s="86">
        <v>46185</v>
      </c>
      <c r="B15555" s="87">
        <v>6.25E-2</v>
      </c>
      <c r="C15555">
        <v>1.1440000000000001E-5</v>
      </c>
    </row>
    <row r="15556" spans="1:3" x14ac:dyDescent="0.35">
      <c r="A15556" s="86">
        <v>46185</v>
      </c>
      <c r="B15556" s="87">
        <v>7.2916666666666671E-2</v>
      </c>
      <c r="C15556">
        <v>1.1089999999999999E-5</v>
      </c>
    </row>
    <row r="15557" spans="1:3" x14ac:dyDescent="0.35">
      <c r="A15557" s="86">
        <v>46185</v>
      </c>
      <c r="B15557" s="87">
        <v>8.3333333333333329E-2</v>
      </c>
      <c r="C15557">
        <v>1.0840000000000001E-5</v>
      </c>
    </row>
    <row r="15558" spans="1:3" x14ac:dyDescent="0.35">
      <c r="A15558" s="86">
        <v>46185</v>
      </c>
      <c r="B15558" s="87">
        <v>9.375E-2</v>
      </c>
      <c r="C15558">
        <v>1.062E-5</v>
      </c>
    </row>
    <row r="15559" spans="1:3" x14ac:dyDescent="0.35">
      <c r="A15559" s="86">
        <v>46185</v>
      </c>
      <c r="B15559" s="87">
        <v>0.10416666666666667</v>
      </c>
      <c r="C15559">
        <v>1.041E-5</v>
      </c>
    </row>
    <row r="15560" spans="1:3" x14ac:dyDescent="0.35">
      <c r="A15560" s="86">
        <v>46185</v>
      </c>
      <c r="B15560" s="87">
        <v>0.11458333333333333</v>
      </c>
      <c r="C15560">
        <v>1.0179999999999999E-5</v>
      </c>
    </row>
    <row r="15561" spans="1:3" x14ac:dyDescent="0.35">
      <c r="A15561" s="86">
        <v>46185</v>
      </c>
      <c r="B15561" s="87">
        <v>0.125</v>
      </c>
      <c r="C15561">
        <v>1.0000000000000001E-5</v>
      </c>
    </row>
    <row r="15562" spans="1:3" x14ac:dyDescent="0.35">
      <c r="A15562" s="86">
        <v>46185</v>
      </c>
      <c r="B15562" s="87">
        <v>0.13541666666666666</v>
      </c>
      <c r="C15562">
        <v>9.8300000000000008E-6</v>
      </c>
    </row>
    <row r="15563" spans="1:3" x14ac:dyDescent="0.35">
      <c r="A15563" s="86">
        <v>46185</v>
      </c>
      <c r="B15563" s="87">
        <v>0.14583333333333334</v>
      </c>
      <c r="C15563">
        <v>9.7100000000000002E-6</v>
      </c>
    </row>
    <row r="15564" spans="1:3" x14ac:dyDescent="0.35">
      <c r="A15564" s="86">
        <v>46185</v>
      </c>
      <c r="B15564" s="87">
        <v>0.15625</v>
      </c>
      <c r="C15564">
        <v>9.6199999999999994E-6</v>
      </c>
    </row>
    <row r="15565" spans="1:3" x14ac:dyDescent="0.35">
      <c r="A15565" s="86">
        <v>46185</v>
      </c>
      <c r="B15565" s="87">
        <v>0.16666666666666666</v>
      </c>
      <c r="C15565">
        <v>9.6399999999999992E-6</v>
      </c>
    </row>
    <row r="15566" spans="1:3" x14ac:dyDescent="0.35">
      <c r="A15566" s="86">
        <v>46185</v>
      </c>
      <c r="B15566" s="87">
        <v>0.17708333333333334</v>
      </c>
      <c r="C15566">
        <v>9.7499999999999998E-6</v>
      </c>
    </row>
    <row r="15567" spans="1:3" x14ac:dyDescent="0.35">
      <c r="A15567" s="86">
        <v>46185</v>
      </c>
      <c r="B15567" s="87">
        <v>0.1875</v>
      </c>
      <c r="C15567">
        <v>9.9299999999999998E-6</v>
      </c>
    </row>
    <row r="15568" spans="1:3" x14ac:dyDescent="0.35">
      <c r="A15568" s="86">
        <v>46185</v>
      </c>
      <c r="B15568" s="87">
        <v>0.19791666666666666</v>
      </c>
      <c r="C15568">
        <v>1.0200000000000001E-5</v>
      </c>
    </row>
    <row r="15569" spans="1:3" x14ac:dyDescent="0.35">
      <c r="A15569" s="86">
        <v>46185</v>
      </c>
      <c r="B15569" s="87">
        <v>0.20833333333333334</v>
      </c>
      <c r="C15569">
        <v>1.0510000000000001E-5</v>
      </c>
    </row>
    <row r="15570" spans="1:3" x14ac:dyDescent="0.35">
      <c r="A15570" s="86">
        <v>46185</v>
      </c>
      <c r="B15570" s="87">
        <v>0.21875</v>
      </c>
      <c r="C15570">
        <v>1.0909999999999999E-5</v>
      </c>
    </row>
    <row r="15571" spans="1:3" x14ac:dyDescent="0.35">
      <c r="A15571" s="86">
        <v>46185</v>
      </c>
      <c r="B15571" s="87">
        <v>0.22916666666666666</v>
      </c>
      <c r="C15571">
        <v>1.15E-5</v>
      </c>
    </row>
    <row r="15572" spans="1:3" x14ac:dyDescent="0.35">
      <c r="A15572" s="86">
        <v>46185</v>
      </c>
      <c r="B15572" s="87">
        <v>0.23958333333333334</v>
      </c>
      <c r="C15572">
        <v>1.252E-5</v>
      </c>
    </row>
    <row r="15573" spans="1:3" x14ac:dyDescent="0.35">
      <c r="A15573" s="86">
        <v>46185</v>
      </c>
      <c r="B15573" s="87">
        <v>0.25</v>
      </c>
      <c r="C15573">
        <v>1.4109999999999999E-5</v>
      </c>
    </row>
    <row r="15574" spans="1:3" x14ac:dyDescent="0.35">
      <c r="A15574" s="86">
        <v>46185</v>
      </c>
      <c r="B15574" s="87">
        <v>0.26041666666666669</v>
      </c>
      <c r="C15574">
        <v>1.6379999999999999E-5</v>
      </c>
    </row>
    <row r="15575" spans="1:3" x14ac:dyDescent="0.35">
      <c r="A15575" s="86">
        <v>46185</v>
      </c>
      <c r="B15575" s="87">
        <v>0.27083333333333331</v>
      </c>
      <c r="C15575">
        <v>1.9029999999999999E-5</v>
      </c>
    </row>
    <row r="15576" spans="1:3" x14ac:dyDescent="0.35">
      <c r="A15576" s="86">
        <v>46185</v>
      </c>
      <c r="B15576" s="87">
        <v>0.28125</v>
      </c>
      <c r="C15576">
        <v>2.1659999999999999E-5</v>
      </c>
    </row>
    <row r="15577" spans="1:3" x14ac:dyDescent="0.35">
      <c r="A15577" s="86">
        <v>46185</v>
      </c>
      <c r="B15577" s="87">
        <v>0.29166666666666669</v>
      </c>
      <c r="C15577">
        <v>2.3939999999999998E-5</v>
      </c>
    </row>
    <row r="15578" spans="1:3" x14ac:dyDescent="0.35">
      <c r="A15578" s="86">
        <v>46185</v>
      </c>
      <c r="B15578" s="87">
        <v>0.30208333333333331</v>
      </c>
      <c r="C15578">
        <v>2.5550000000000001E-5</v>
      </c>
    </row>
    <row r="15579" spans="1:3" x14ac:dyDescent="0.35">
      <c r="A15579" s="86">
        <v>46185</v>
      </c>
      <c r="B15579" s="87">
        <v>0.3125</v>
      </c>
      <c r="C15579">
        <v>2.6599999999999999E-5</v>
      </c>
    </row>
    <row r="15580" spans="1:3" x14ac:dyDescent="0.35">
      <c r="A15580" s="86">
        <v>46185</v>
      </c>
      <c r="B15580" s="87">
        <v>0.32291666666666669</v>
      </c>
      <c r="C15580">
        <v>2.7300000000000003E-5</v>
      </c>
    </row>
    <row r="15581" spans="1:3" x14ac:dyDescent="0.35">
      <c r="A15581" s="86">
        <v>46185</v>
      </c>
      <c r="B15581" s="87">
        <v>0.33333333333333331</v>
      </c>
      <c r="C15581">
        <v>2.7879999999999997E-5</v>
      </c>
    </row>
    <row r="15582" spans="1:3" x14ac:dyDescent="0.35">
      <c r="A15582" s="86">
        <v>46185</v>
      </c>
      <c r="B15582" s="87">
        <v>0.34375</v>
      </c>
      <c r="C15582">
        <v>2.8500000000000002E-5</v>
      </c>
    </row>
    <row r="15583" spans="1:3" x14ac:dyDescent="0.35">
      <c r="A15583" s="86">
        <v>46185</v>
      </c>
      <c r="B15583" s="87">
        <v>0.35416666666666669</v>
      </c>
      <c r="C15583">
        <v>2.9110000000000001E-5</v>
      </c>
    </row>
    <row r="15584" spans="1:3" x14ac:dyDescent="0.35">
      <c r="A15584" s="86">
        <v>46185</v>
      </c>
      <c r="B15584" s="87">
        <v>0.36458333333333331</v>
      </c>
      <c r="C15584">
        <v>2.9620000000000001E-5</v>
      </c>
    </row>
    <row r="15585" spans="1:3" x14ac:dyDescent="0.35">
      <c r="A15585" s="86">
        <v>46185</v>
      </c>
      <c r="B15585" s="87">
        <v>0.375</v>
      </c>
      <c r="C15585">
        <v>2.995E-5</v>
      </c>
    </row>
    <row r="15586" spans="1:3" x14ac:dyDescent="0.35">
      <c r="A15586" s="86">
        <v>46185</v>
      </c>
      <c r="B15586" s="87">
        <v>0.38541666666666669</v>
      </c>
      <c r="C15586">
        <v>3.006E-5</v>
      </c>
    </row>
    <row r="15587" spans="1:3" x14ac:dyDescent="0.35">
      <c r="A15587" s="86">
        <v>46185</v>
      </c>
      <c r="B15587" s="87">
        <v>0.39583333333333331</v>
      </c>
      <c r="C15587">
        <v>2.9980000000000001E-5</v>
      </c>
    </row>
    <row r="15588" spans="1:3" x14ac:dyDescent="0.35">
      <c r="A15588" s="86">
        <v>46185</v>
      </c>
      <c r="B15588" s="87">
        <v>0.40625</v>
      </c>
      <c r="C15588">
        <v>2.9749999999999998E-5</v>
      </c>
    </row>
    <row r="15589" spans="1:3" x14ac:dyDescent="0.35">
      <c r="A15589" s="86">
        <v>46185</v>
      </c>
      <c r="B15589" s="87">
        <v>0.41666666666666669</v>
      </c>
      <c r="C15589">
        <v>2.9439999999999999E-5</v>
      </c>
    </row>
    <row r="15590" spans="1:3" x14ac:dyDescent="0.35">
      <c r="A15590" s="86">
        <v>46185</v>
      </c>
      <c r="B15590" s="87">
        <v>0.42708333333333331</v>
      </c>
      <c r="C15590">
        <v>2.9119999999999999E-5</v>
      </c>
    </row>
    <row r="15591" spans="1:3" x14ac:dyDescent="0.35">
      <c r="A15591" s="86">
        <v>46185</v>
      </c>
      <c r="B15591" s="87">
        <v>0.4375</v>
      </c>
      <c r="C15591">
        <v>2.8860000000000002E-5</v>
      </c>
    </row>
    <row r="15592" spans="1:3" x14ac:dyDescent="0.35">
      <c r="A15592" s="86">
        <v>46185</v>
      </c>
      <c r="B15592" s="87">
        <v>0.44791666666666669</v>
      </c>
      <c r="C15592">
        <v>2.8649999999999998E-5</v>
      </c>
    </row>
    <row r="15593" spans="1:3" x14ac:dyDescent="0.35">
      <c r="A15593" s="86">
        <v>46185</v>
      </c>
      <c r="B15593" s="87">
        <v>0.45833333333333331</v>
      </c>
      <c r="C15593">
        <v>2.8590000000000002E-5</v>
      </c>
    </row>
    <row r="15594" spans="1:3" x14ac:dyDescent="0.35">
      <c r="A15594" s="86">
        <v>46185</v>
      </c>
      <c r="B15594" s="87">
        <v>0.46875</v>
      </c>
      <c r="C15594">
        <v>2.8670000000000002E-5</v>
      </c>
    </row>
    <row r="15595" spans="1:3" x14ac:dyDescent="0.35">
      <c r="A15595" s="86">
        <v>46185</v>
      </c>
      <c r="B15595" s="87">
        <v>0.47916666666666669</v>
      </c>
      <c r="C15595">
        <v>2.898E-5</v>
      </c>
    </row>
    <row r="15596" spans="1:3" x14ac:dyDescent="0.35">
      <c r="A15596" s="86">
        <v>46185</v>
      </c>
      <c r="B15596" s="87">
        <v>0.48958333333333331</v>
      </c>
      <c r="C15596">
        <v>2.9499999999999999E-5</v>
      </c>
    </row>
    <row r="15597" spans="1:3" x14ac:dyDescent="0.35">
      <c r="A15597" s="86">
        <v>46185</v>
      </c>
      <c r="B15597" s="87">
        <v>0.5</v>
      </c>
      <c r="C15597">
        <v>3.0309999999999999E-5</v>
      </c>
    </row>
    <row r="15598" spans="1:3" x14ac:dyDescent="0.35">
      <c r="A15598" s="86">
        <v>46185</v>
      </c>
      <c r="B15598" s="87">
        <v>0.51041666666666663</v>
      </c>
      <c r="C15598">
        <v>3.1340000000000001E-5</v>
      </c>
    </row>
    <row r="15599" spans="1:3" x14ac:dyDescent="0.35">
      <c r="A15599" s="86">
        <v>46185</v>
      </c>
      <c r="B15599" s="87">
        <v>0.52083333333333337</v>
      </c>
      <c r="C15599">
        <v>3.2419999999999998E-5</v>
      </c>
    </row>
    <row r="15600" spans="1:3" x14ac:dyDescent="0.35">
      <c r="A15600" s="86">
        <v>46185</v>
      </c>
      <c r="B15600" s="87">
        <v>0.53125</v>
      </c>
      <c r="C15600">
        <v>3.3250000000000002E-5</v>
      </c>
    </row>
    <row r="15601" spans="1:3" x14ac:dyDescent="0.35">
      <c r="A15601" s="86">
        <v>46185</v>
      </c>
      <c r="B15601" s="87">
        <v>0.54166666666666663</v>
      </c>
      <c r="C15601">
        <v>3.358E-5</v>
      </c>
    </row>
    <row r="15602" spans="1:3" x14ac:dyDescent="0.35">
      <c r="A15602" s="86">
        <v>46185</v>
      </c>
      <c r="B15602" s="87">
        <v>0.55208333333333337</v>
      </c>
      <c r="C15602">
        <v>3.3200000000000001E-5</v>
      </c>
    </row>
    <row r="15603" spans="1:3" x14ac:dyDescent="0.35">
      <c r="A15603" s="86">
        <v>46185</v>
      </c>
      <c r="B15603" s="87">
        <v>0.5625</v>
      </c>
      <c r="C15603">
        <v>3.2289999999999997E-5</v>
      </c>
    </row>
    <row r="15604" spans="1:3" x14ac:dyDescent="0.35">
      <c r="A15604" s="86">
        <v>46185</v>
      </c>
      <c r="B15604" s="87">
        <v>0.57291666666666663</v>
      </c>
      <c r="C15604">
        <v>3.1069999999999999E-5</v>
      </c>
    </row>
    <row r="15605" spans="1:3" x14ac:dyDescent="0.35">
      <c r="A15605" s="86">
        <v>46185</v>
      </c>
      <c r="B15605" s="87">
        <v>0.58333333333333337</v>
      </c>
      <c r="C15605">
        <v>2.9790000000000001E-5</v>
      </c>
    </row>
    <row r="15606" spans="1:3" x14ac:dyDescent="0.35">
      <c r="A15606" s="86">
        <v>46185</v>
      </c>
      <c r="B15606" s="87">
        <v>0.59375</v>
      </c>
      <c r="C15606">
        <v>2.8629999999999999E-5</v>
      </c>
    </row>
    <row r="15607" spans="1:3" x14ac:dyDescent="0.35">
      <c r="A15607" s="86">
        <v>46185</v>
      </c>
      <c r="B15607" s="87">
        <v>0.60416666666666663</v>
      </c>
      <c r="C15607">
        <v>2.7640000000000003E-5</v>
      </c>
    </row>
    <row r="15608" spans="1:3" x14ac:dyDescent="0.35">
      <c r="A15608" s="86">
        <v>46185</v>
      </c>
      <c r="B15608" s="87">
        <v>0.61458333333333337</v>
      </c>
      <c r="C15608">
        <v>2.6769999999999999E-5</v>
      </c>
    </row>
    <row r="15609" spans="1:3" x14ac:dyDescent="0.35">
      <c r="A15609" s="86">
        <v>46185</v>
      </c>
      <c r="B15609" s="87">
        <v>0.625</v>
      </c>
      <c r="C15609">
        <v>2.601E-5</v>
      </c>
    </row>
    <row r="15610" spans="1:3" x14ac:dyDescent="0.35">
      <c r="A15610" s="86">
        <v>46185</v>
      </c>
      <c r="B15610" s="87">
        <v>0.63541666666666663</v>
      </c>
      <c r="C15610">
        <v>2.5319999999999998E-5</v>
      </c>
    </row>
    <row r="15611" spans="1:3" x14ac:dyDescent="0.35">
      <c r="A15611" s="86">
        <v>46185</v>
      </c>
      <c r="B15611" s="87">
        <v>0.64583333333333337</v>
      </c>
      <c r="C15611">
        <v>2.474E-5</v>
      </c>
    </row>
    <row r="15612" spans="1:3" x14ac:dyDescent="0.35">
      <c r="A15612" s="86">
        <v>46185</v>
      </c>
      <c r="B15612" s="87">
        <v>0.65625</v>
      </c>
      <c r="C15612">
        <v>2.4279999999999998E-5</v>
      </c>
    </row>
    <row r="15613" spans="1:3" x14ac:dyDescent="0.35">
      <c r="A15613" s="86">
        <v>46185</v>
      </c>
      <c r="B15613" s="87">
        <v>0.66666666666666663</v>
      </c>
      <c r="C15613">
        <v>2.3939999999999998E-5</v>
      </c>
    </row>
    <row r="15614" spans="1:3" x14ac:dyDescent="0.35">
      <c r="A15614" s="86">
        <v>46185</v>
      </c>
      <c r="B15614" s="87">
        <v>0.67708333333333337</v>
      </c>
      <c r="C15614">
        <v>2.3709999999999998E-5</v>
      </c>
    </row>
    <row r="15615" spans="1:3" x14ac:dyDescent="0.35">
      <c r="A15615" s="86">
        <v>46185</v>
      </c>
      <c r="B15615" s="87">
        <v>0.6875</v>
      </c>
      <c r="C15615">
        <v>2.3619999999999997E-5</v>
      </c>
    </row>
    <row r="15616" spans="1:3" x14ac:dyDescent="0.35">
      <c r="A15616" s="86">
        <v>46185</v>
      </c>
      <c r="B15616" s="87">
        <v>0.69791666666666663</v>
      </c>
      <c r="C15616">
        <v>2.3709999999999998E-5</v>
      </c>
    </row>
    <row r="15617" spans="1:3" x14ac:dyDescent="0.35">
      <c r="A15617" s="86">
        <v>46185</v>
      </c>
      <c r="B15617" s="87">
        <v>0.70833333333333337</v>
      </c>
      <c r="C15617">
        <v>2.3939999999999998E-5</v>
      </c>
    </row>
    <row r="15618" spans="1:3" x14ac:dyDescent="0.35">
      <c r="A15618" s="86">
        <v>46185</v>
      </c>
      <c r="B15618" s="87">
        <v>0.71875</v>
      </c>
      <c r="C15618">
        <v>2.4330000000000003E-5</v>
      </c>
    </row>
    <row r="15619" spans="1:3" x14ac:dyDescent="0.35">
      <c r="A15619" s="86">
        <v>46185</v>
      </c>
      <c r="B15619" s="87">
        <v>0.72916666666666663</v>
      </c>
      <c r="C15619">
        <v>2.4890000000000001E-5</v>
      </c>
    </row>
    <row r="15620" spans="1:3" x14ac:dyDescent="0.35">
      <c r="A15620" s="86">
        <v>46185</v>
      </c>
      <c r="B15620" s="87">
        <v>0.73958333333333337</v>
      </c>
      <c r="C15620">
        <v>2.563E-5</v>
      </c>
    </row>
    <row r="15621" spans="1:3" x14ac:dyDescent="0.35">
      <c r="A15621" s="86">
        <v>46185</v>
      </c>
      <c r="B15621" s="87">
        <v>0.75</v>
      </c>
      <c r="C15621">
        <v>2.6519999999999997E-5</v>
      </c>
    </row>
    <row r="15622" spans="1:3" x14ac:dyDescent="0.35">
      <c r="A15622" s="86">
        <v>46185</v>
      </c>
      <c r="B15622" s="87">
        <v>0.76041666666666663</v>
      </c>
      <c r="C15622">
        <v>2.7550000000000002E-5</v>
      </c>
    </row>
    <row r="15623" spans="1:3" x14ac:dyDescent="0.35">
      <c r="A15623" s="86">
        <v>46185</v>
      </c>
      <c r="B15623" s="87">
        <v>0.77083333333333337</v>
      </c>
      <c r="C15623">
        <v>2.8740000000000003E-5</v>
      </c>
    </row>
    <row r="15624" spans="1:3" x14ac:dyDescent="0.35">
      <c r="A15624" s="86">
        <v>46185</v>
      </c>
      <c r="B15624" s="87">
        <v>0.78125</v>
      </c>
      <c r="C15624">
        <v>3.0020000000000001E-5</v>
      </c>
    </row>
    <row r="15625" spans="1:3" x14ac:dyDescent="0.35">
      <c r="A15625" s="86">
        <v>46185</v>
      </c>
      <c r="B15625" s="87">
        <v>0.79166666666666663</v>
      </c>
      <c r="C15625">
        <v>3.1340000000000001E-5</v>
      </c>
    </row>
    <row r="15626" spans="1:3" x14ac:dyDescent="0.35">
      <c r="A15626" s="86">
        <v>46185</v>
      </c>
      <c r="B15626" s="87">
        <v>0.80208333333333337</v>
      </c>
      <c r="C15626">
        <v>3.2669999999999997E-5</v>
      </c>
    </row>
    <row r="15627" spans="1:3" x14ac:dyDescent="0.35">
      <c r="A15627" s="86">
        <v>46185</v>
      </c>
      <c r="B15627" s="87">
        <v>0.8125</v>
      </c>
      <c r="C15627">
        <v>3.3880000000000001E-5</v>
      </c>
    </row>
    <row r="15628" spans="1:3" x14ac:dyDescent="0.35">
      <c r="A15628" s="86">
        <v>46185</v>
      </c>
      <c r="B15628" s="87">
        <v>0.82291666666666663</v>
      </c>
      <c r="C15628">
        <v>3.4819999999999995E-5</v>
      </c>
    </row>
    <row r="15629" spans="1:3" x14ac:dyDescent="0.35">
      <c r="A15629" s="86">
        <v>46185</v>
      </c>
      <c r="B15629" s="87">
        <v>0.83333333333333337</v>
      </c>
      <c r="C15629">
        <v>3.5290000000000003E-5</v>
      </c>
    </row>
    <row r="15630" spans="1:3" x14ac:dyDescent="0.35">
      <c r="A15630" s="86">
        <v>46185</v>
      </c>
      <c r="B15630" s="87">
        <v>0.84375</v>
      </c>
      <c r="C15630">
        <v>3.5249999999999996E-5</v>
      </c>
    </row>
    <row r="15631" spans="1:3" x14ac:dyDescent="0.35">
      <c r="A15631" s="86">
        <v>46185</v>
      </c>
      <c r="B15631" s="87">
        <v>0.85416666666666663</v>
      </c>
      <c r="C15631">
        <v>3.4819999999999995E-5</v>
      </c>
    </row>
    <row r="15632" spans="1:3" x14ac:dyDescent="0.35">
      <c r="A15632" s="86">
        <v>46185</v>
      </c>
      <c r="B15632" s="87">
        <v>0.86458333333333337</v>
      </c>
      <c r="C15632">
        <v>3.4200000000000005E-5</v>
      </c>
    </row>
    <row r="15633" spans="1:3" x14ac:dyDescent="0.35">
      <c r="A15633" s="86">
        <v>46185</v>
      </c>
      <c r="B15633" s="87">
        <v>0.875</v>
      </c>
      <c r="C15633">
        <v>3.358E-5</v>
      </c>
    </row>
    <row r="15634" spans="1:3" x14ac:dyDescent="0.35">
      <c r="A15634" s="86">
        <v>46185</v>
      </c>
      <c r="B15634" s="87">
        <v>0.88541666666666663</v>
      </c>
      <c r="C15634">
        <v>3.3119999999999995E-5</v>
      </c>
    </row>
    <row r="15635" spans="1:3" x14ac:dyDescent="0.35">
      <c r="A15635" s="86">
        <v>46185</v>
      </c>
      <c r="B15635" s="87">
        <v>0.89583333333333337</v>
      </c>
      <c r="C15635">
        <v>3.277E-5</v>
      </c>
    </row>
    <row r="15636" spans="1:3" x14ac:dyDescent="0.35">
      <c r="A15636" s="86">
        <v>46185</v>
      </c>
      <c r="B15636" s="87">
        <v>0.90625</v>
      </c>
      <c r="C15636">
        <v>3.243E-5</v>
      </c>
    </row>
    <row r="15637" spans="1:3" x14ac:dyDescent="0.35">
      <c r="A15637" s="86">
        <v>46185</v>
      </c>
      <c r="B15637" s="87">
        <v>0.91666666666666663</v>
      </c>
      <c r="C15637">
        <v>3.2020000000000002E-5</v>
      </c>
    </row>
    <row r="15638" spans="1:3" x14ac:dyDescent="0.35">
      <c r="A15638" s="86">
        <v>46185</v>
      </c>
      <c r="B15638" s="87">
        <v>0.92708333333333337</v>
      </c>
      <c r="C15638">
        <v>3.1430000000000002E-5</v>
      </c>
    </row>
    <row r="15639" spans="1:3" x14ac:dyDescent="0.35">
      <c r="A15639" s="86">
        <v>46185</v>
      </c>
      <c r="B15639" s="87">
        <v>0.9375</v>
      </c>
      <c r="C15639">
        <v>3.0599999999999998E-5</v>
      </c>
    </row>
    <row r="15640" spans="1:3" x14ac:dyDescent="0.35">
      <c r="A15640" s="86">
        <v>46185</v>
      </c>
      <c r="B15640" s="87">
        <v>0.94791666666666663</v>
      </c>
      <c r="C15640">
        <v>2.9479999999999999E-5</v>
      </c>
    </row>
    <row r="15641" spans="1:3" x14ac:dyDescent="0.35">
      <c r="A15641" s="86">
        <v>46185</v>
      </c>
      <c r="B15641" s="87">
        <v>0.95833333333333337</v>
      </c>
      <c r="C15641">
        <v>2.8070000000000001E-5</v>
      </c>
    </row>
    <row r="15642" spans="1:3" x14ac:dyDescent="0.35">
      <c r="A15642" s="86">
        <v>46185</v>
      </c>
      <c r="B15642" s="87">
        <v>0.96875</v>
      </c>
      <c r="C15642">
        <v>2.6310000000000001E-5</v>
      </c>
    </row>
    <row r="15643" spans="1:3" x14ac:dyDescent="0.35">
      <c r="A15643" s="86">
        <v>46185</v>
      </c>
      <c r="B15643" s="87">
        <v>0.97916666666666663</v>
      </c>
      <c r="C15643">
        <v>2.4309999999999999E-5</v>
      </c>
    </row>
    <row r="15644" spans="1:3" x14ac:dyDescent="0.35">
      <c r="A15644" s="86">
        <v>46185</v>
      </c>
      <c r="B15644" s="87">
        <v>0.98958333333333337</v>
      </c>
      <c r="C15644">
        <v>2.2159999999999998E-5</v>
      </c>
    </row>
    <row r="15645" spans="1:3" x14ac:dyDescent="0.35">
      <c r="A15645" s="86">
        <v>46186</v>
      </c>
      <c r="B15645" s="87">
        <v>0</v>
      </c>
      <c r="C15645">
        <v>1.997E-5</v>
      </c>
    </row>
    <row r="15646" spans="1:3" x14ac:dyDescent="0.35">
      <c r="A15646" s="86">
        <v>46186</v>
      </c>
      <c r="B15646" s="87">
        <v>1.0416666666666666E-2</v>
      </c>
      <c r="C15646">
        <v>1.853E-5</v>
      </c>
    </row>
    <row r="15647" spans="1:3" x14ac:dyDescent="0.35">
      <c r="A15647" s="86">
        <v>46186</v>
      </c>
      <c r="B15647" s="87">
        <v>2.0833333333333332E-2</v>
      </c>
      <c r="C15647">
        <v>1.7520000000000002E-5</v>
      </c>
    </row>
    <row r="15648" spans="1:3" x14ac:dyDescent="0.35">
      <c r="A15648" s="86">
        <v>46186</v>
      </c>
      <c r="B15648" s="87">
        <v>3.125E-2</v>
      </c>
      <c r="C15648">
        <v>1.666E-5</v>
      </c>
    </row>
    <row r="15649" spans="1:3" x14ac:dyDescent="0.35">
      <c r="A15649" s="86">
        <v>46186</v>
      </c>
      <c r="B15649" s="87">
        <v>4.1666666666666664E-2</v>
      </c>
      <c r="C15649">
        <v>1.5810000000000003E-5</v>
      </c>
    </row>
    <row r="15650" spans="1:3" x14ac:dyDescent="0.35">
      <c r="A15650" s="86">
        <v>46186</v>
      </c>
      <c r="B15650" s="87">
        <v>5.2083333333333336E-2</v>
      </c>
      <c r="C15650">
        <v>1.4800000000000001E-5</v>
      </c>
    </row>
    <row r="15651" spans="1:3" x14ac:dyDescent="0.35">
      <c r="A15651" s="86">
        <v>46186</v>
      </c>
      <c r="B15651" s="87">
        <v>6.25E-2</v>
      </c>
      <c r="C15651">
        <v>1.3740000000000001E-5</v>
      </c>
    </row>
    <row r="15652" spans="1:3" x14ac:dyDescent="0.35">
      <c r="A15652" s="86">
        <v>46186</v>
      </c>
      <c r="B15652" s="87">
        <v>7.2916666666666671E-2</v>
      </c>
      <c r="C15652">
        <v>1.271E-5</v>
      </c>
    </row>
    <row r="15653" spans="1:3" x14ac:dyDescent="0.35">
      <c r="A15653" s="86">
        <v>46186</v>
      </c>
      <c r="B15653" s="87">
        <v>8.3333333333333329E-2</v>
      </c>
      <c r="C15653">
        <v>1.184E-5</v>
      </c>
    </row>
    <row r="15654" spans="1:3" x14ac:dyDescent="0.35">
      <c r="A15654" s="86">
        <v>46186</v>
      </c>
      <c r="B15654" s="87">
        <v>9.375E-2</v>
      </c>
      <c r="C15654">
        <v>1.1249999999999999E-5</v>
      </c>
    </row>
    <row r="15655" spans="1:3" x14ac:dyDescent="0.35">
      <c r="A15655" s="86">
        <v>46186</v>
      </c>
      <c r="B15655" s="87">
        <v>0.10416666666666667</v>
      </c>
      <c r="C15655">
        <v>1.0849999999999999E-5</v>
      </c>
    </row>
    <row r="15656" spans="1:3" x14ac:dyDescent="0.35">
      <c r="A15656" s="86">
        <v>46186</v>
      </c>
      <c r="B15656" s="87">
        <v>0.11458333333333333</v>
      </c>
      <c r="C15656">
        <v>1.061E-5</v>
      </c>
    </row>
    <row r="15657" spans="1:3" x14ac:dyDescent="0.35">
      <c r="A15657" s="86">
        <v>46186</v>
      </c>
      <c r="B15657" s="87">
        <v>0.125</v>
      </c>
      <c r="C15657">
        <v>1.048E-5</v>
      </c>
    </row>
    <row r="15658" spans="1:3" x14ac:dyDescent="0.35">
      <c r="A15658" s="86">
        <v>46186</v>
      </c>
      <c r="B15658" s="87">
        <v>0.13541666666666666</v>
      </c>
      <c r="C15658">
        <v>1.0380000000000001E-5</v>
      </c>
    </row>
    <row r="15659" spans="1:3" x14ac:dyDescent="0.35">
      <c r="A15659" s="86">
        <v>46186</v>
      </c>
      <c r="B15659" s="87">
        <v>0.14583333333333334</v>
      </c>
      <c r="C15659">
        <v>1.0319999999999999E-5</v>
      </c>
    </row>
    <row r="15660" spans="1:3" x14ac:dyDescent="0.35">
      <c r="A15660" s="86">
        <v>46186</v>
      </c>
      <c r="B15660" s="87">
        <v>0.15625</v>
      </c>
      <c r="C15660">
        <v>1.03E-5</v>
      </c>
    </row>
    <row r="15661" spans="1:3" x14ac:dyDescent="0.35">
      <c r="A15661" s="86">
        <v>46186</v>
      </c>
      <c r="B15661" s="87">
        <v>0.16666666666666666</v>
      </c>
      <c r="C15661">
        <v>1.03E-5</v>
      </c>
    </row>
    <row r="15662" spans="1:3" x14ac:dyDescent="0.35">
      <c r="A15662" s="86">
        <v>46186</v>
      </c>
      <c r="B15662" s="87">
        <v>0.17708333333333334</v>
      </c>
      <c r="C15662">
        <v>1.0340000000000001E-5</v>
      </c>
    </row>
    <row r="15663" spans="1:3" x14ac:dyDescent="0.35">
      <c r="A15663" s="86">
        <v>46186</v>
      </c>
      <c r="B15663" s="87">
        <v>0.1875</v>
      </c>
      <c r="C15663">
        <v>1.0399999999999999E-5</v>
      </c>
    </row>
    <row r="15664" spans="1:3" x14ac:dyDescent="0.35">
      <c r="A15664" s="86">
        <v>46186</v>
      </c>
      <c r="B15664" s="87">
        <v>0.19791666666666666</v>
      </c>
      <c r="C15664">
        <v>1.047E-5</v>
      </c>
    </row>
    <row r="15665" spans="1:3" x14ac:dyDescent="0.35">
      <c r="A15665" s="86">
        <v>46186</v>
      </c>
      <c r="B15665" s="87">
        <v>0.20833333333333334</v>
      </c>
      <c r="C15665">
        <v>1.048E-5</v>
      </c>
    </row>
    <row r="15666" spans="1:3" x14ac:dyDescent="0.35">
      <c r="A15666" s="86">
        <v>46186</v>
      </c>
      <c r="B15666" s="87">
        <v>0.21875</v>
      </c>
      <c r="C15666">
        <v>1.048E-5</v>
      </c>
    </row>
    <row r="15667" spans="1:3" x14ac:dyDescent="0.35">
      <c r="A15667" s="86">
        <v>46186</v>
      </c>
      <c r="B15667" s="87">
        <v>0.22916666666666666</v>
      </c>
      <c r="C15667">
        <v>1.0510000000000001E-5</v>
      </c>
    </row>
    <row r="15668" spans="1:3" x14ac:dyDescent="0.35">
      <c r="A15668" s="86">
        <v>46186</v>
      </c>
      <c r="B15668" s="87">
        <v>0.23958333333333334</v>
      </c>
      <c r="C15668">
        <v>1.065E-5</v>
      </c>
    </row>
    <row r="15669" spans="1:3" x14ac:dyDescent="0.35">
      <c r="A15669" s="86">
        <v>46186</v>
      </c>
      <c r="B15669" s="87">
        <v>0.25</v>
      </c>
      <c r="C15669">
        <v>1.1E-5</v>
      </c>
    </row>
    <row r="15670" spans="1:3" x14ac:dyDescent="0.35">
      <c r="A15670" s="86">
        <v>46186</v>
      </c>
      <c r="B15670" s="87">
        <v>0.26041666666666669</v>
      </c>
      <c r="C15670">
        <v>1.1599999999999999E-5</v>
      </c>
    </row>
    <row r="15671" spans="1:3" x14ac:dyDescent="0.35">
      <c r="A15671" s="86">
        <v>46186</v>
      </c>
      <c r="B15671" s="87">
        <v>0.27083333333333331</v>
      </c>
      <c r="C15671">
        <v>1.2460000000000001E-5</v>
      </c>
    </row>
    <row r="15672" spans="1:3" x14ac:dyDescent="0.35">
      <c r="A15672" s="86">
        <v>46186</v>
      </c>
      <c r="B15672" s="87">
        <v>0.28125</v>
      </c>
      <c r="C15672">
        <v>1.358E-5</v>
      </c>
    </row>
    <row r="15673" spans="1:3" x14ac:dyDescent="0.35">
      <c r="A15673" s="86">
        <v>46186</v>
      </c>
      <c r="B15673" s="87">
        <v>0.29166666666666669</v>
      </c>
      <c r="C15673">
        <v>1.4940000000000001E-5</v>
      </c>
    </row>
    <row r="15674" spans="1:3" x14ac:dyDescent="0.35">
      <c r="A15674" s="86">
        <v>46186</v>
      </c>
      <c r="B15674" s="87">
        <v>0.30208333333333331</v>
      </c>
      <c r="C15674">
        <v>1.6509999999999999E-5</v>
      </c>
    </row>
    <row r="15675" spans="1:3" x14ac:dyDescent="0.35">
      <c r="A15675" s="86">
        <v>46186</v>
      </c>
      <c r="B15675" s="87">
        <v>0.3125</v>
      </c>
      <c r="C15675">
        <v>1.8270000000000003E-5</v>
      </c>
    </row>
    <row r="15676" spans="1:3" x14ac:dyDescent="0.35">
      <c r="A15676" s="86">
        <v>46186</v>
      </c>
      <c r="B15676" s="87">
        <v>0.32291666666666669</v>
      </c>
      <c r="C15676">
        <v>2.0100000000000001E-5</v>
      </c>
    </row>
    <row r="15677" spans="1:3" x14ac:dyDescent="0.35">
      <c r="A15677" s="86">
        <v>46186</v>
      </c>
      <c r="B15677" s="87">
        <v>0.33333333333333331</v>
      </c>
      <c r="C15677">
        <v>2.198E-5</v>
      </c>
    </row>
    <row r="15678" spans="1:3" x14ac:dyDescent="0.35">
      <c r="A15678" s="86">
        <v>46186</v>
      </c>
      <c r="B15678" s="87">
        <v>0.34375</v>
      </c>
      <c r="C15678">
        <v>2.385E-5</v>
      </c>
    </row>
    <row r="15679" spans="1:3" x14ac:dyDescent="0.35">
      <c r="A15679" s="86">
        <v>46186</v>
      </c>
      <c r="B15679" s="87">
        <v>0.35416666666666669</v>
      </c>
      <c r="C15679">
        <v>2.567E-5</v>
      </c>
    </row>
    <row r="15680" spans="1:3" x14ac:dyDescent="0.35">
      <c r="A15680" s="86">
        <v>46186</v>
      </c>
      <c r="B15680" s="87">
        <v>0.36458333333333331</v>
      </c>
      <c r="C15680">
        <v>2.7400000000000002E-5</v>
      </c>
    </row>
    <row r="15681" spans="1:3" x14ac:dyDescent="0.35">
      <c r="A15681" s="86">
        <v>46186</v>
      </c>
      <c r="B15681" s="87">
        <v>0.375</v>
      </c>
      <c r="C15681">
        <v>2.904E-5</v>
      </c>
    </row>
    <row r="15682" spans="1:3" x14ac:dyDescent="0.35">
      <c r="A15682" s="86">
        <v>46186</v>
      </c>
      <c r="B15682" s="87">
        <v>0.38541666666666669</v>
      </c>
      <c r="C15682">
        <v>3.0499999999999999E-5</v>
      </c>
    </row>
    <row r="15683" spans="1:3" x14ac:dyDescent="0.35">
      <c r="A15683" s="86">
        <v>46186</v>
      </c>
      <c r="B15683" s="87">
        <v>0.39583333333333331</v>
      </c>
      <c r="C15683">
        <v>3.1780000000000004E-5</v>
      </c>
    </row>
    <row r="15684" spans="1:3" x14ac:dyDescent="0.35">
      <c r="A15684" s="86">
        <v>46186</v>
      </c>
      <c r="B15684" s="87">
        <v>0.40625</v>
      </c>
      <c r="C15684">
        <v>3.2790000000000003E-5</v>
      </c>
    </row>
    <row r="15685" spans="1:3" x14ac:dyDescent="0.35">
      <c r="A15685" s="86">
        <v>46186</v>
      </c>
      <c r="B15685" s="87">
        <v>0.41666666666666669</v>
      </c>
      <c r="C15685">
        <v>3.349E-5</v>
      </c>
    </row>
    <row r="15686" spans="1:3" x14ac:dyDescent="0.35">
      <c r="A15686" s="86">
        <v>46186</v>
      </c>
      <c r="B15686" s="87">
        <v>0.42708333333333331</v>
      </c>
      <c r="C15686">
        <v>3.3860000000000004E-5</v>
      </c>
    </row>
    <row r="15687" spans="1:3" x14ac:dyDescent="0.35">
      <c r="A15687" s="86">
        <v>46186</v>
      </c>
      <c r="B15687" s="87">
        <v>0.4375</v>
      </c>
      <c r="C15687">
        <v>3.3989999999999998E-5</v>
      </c>
    </row>
    <row r="15688" spans="1:3" x14ac:dyDescent="0.35">
      <c r="A15688" s="86">
        <v>46186</v>
      </c>
      <c r="B15688" s="87">
        <v>0.44791666666666669</v>
      </c>
      <c r="C15688">
        <v>3.4049999999999994E-5</v>
      </c>
    </row>
    <row r="15689" spans="1:3" x14ac:dyDescent="0.35">
      <c r="A15689" s="86">
        <v>46186</v>
      </c>
      <c r="B15689" s="87">
        <v>0.45833333333333331</v>
      </c>
      <c r="C15689">
        <v>3.417E-5</v>
      </c>
    </row>
    <row r="15690" spans="1:3" x14ac:dyDescent="0.35">
      <c r="A15690" s="86">
        <v>46186</v>
      </c>
      <c r="B15690" s="87">
        <v>0.46875</v>
      </c>
      <c r="C15690">
        <v>3.4479999999999995E-5</v>
      </c>
    </row>
    <row r="15691" spans="1:3" x14ac:dyDescent="0.35">
      <c r="A15691" s="86">
        <v>46186</v>
      </c>
      <c r="B15691" s="87">
        <v>0.47916666666666669</v>
      </c>
      <c r="C15691">
        <v>3.4950000000000002E-5</v>
      </c>
    </row>
    <row r="15692" spans="1:3" x14ac:dyDescent="0.35">
      <c r="A15692" s="86">
        <v>46186</v>
      </c>
      <c r="B15692" s="87">
        <v>0.48958333333333331</v>
      </c>
      <c r="C15692">
        <v>3.557E-5</v>
      </c>
    </row>
    <row r="15693" spans="1:3" x14ac:dyDescent="0.35">
      <c r="A15693" s="86">
        <v>46186</v>
      </c>
      <c r="B15693" s="87">
        <v>0.5</v>
      </c>
      <c r="C15693">
        <v>3.6229999999999997E-5</v>
      </c>
    </row>
    <row r="15694" spans="1:3" x14ac:dyDescent="0.35">
      <c r="A15694" s="86">
        <v>46186</v>
      </c>
      <c r="B15694" s="87">
        <v>0.51041666666666663</v>
      </c>
      <c r="C15694">
        <v>3.693E-5</v>
      </c>
    </row>
    <row r="15695" spans="1:3" x14ac:dyDescent="0.35">
      <c r="A15695" s="86">
        <v>46186</v>
      </c>
      <c r="B15695" s="87">
        <v>0.52083333333333337</v>
      </c>
      <c r="C15695">
        <v>3.7539999999999996E-5</v>
      </c>
    </row>
    <row r="15696" spans="1:3" x14ac:dyDescent="0.35">
      <c r="A15696" s="86">
        <v>46186</v>
      </c>
      <c r="B15696" s="87">
        <v>0.53125</v>
      </c>
      <c r="C15696">
        <v>3.7910000000000001E-5</v>
      </c>
    </row>
    <row r="15697" spans="1:3" x14ac:dyDescent="0.35">
      <c r="A15697" s="86">
        <v>46186</v>
      </c>
      <c r="B15697" s="87">
        <v>0.54166666666666663</v>
      </c>
      <c r="C15697">
        <v>3.7950000000000001E-5</v>
      </c>
    </row>
    <row r="15698" spans="1:3" x14ac:dyDescent="0.35">
      <c r="A15698" s="86">
        <v>46186</v>
      </c>
      <c r="B15698" s="87">
        <v>0.55208333333333337</v>
      </c>
      <c r="C15698">
        <v>3.7580000000000003E-5</v>
      </c>
    </row>
    <row r="15699" spans="1:3" x14ac:dyDescent="0.35">
      <c r="A15699" s="86">
        <v>46186</v>
      </c>
      <c r="B15699" s="87">
        <v>0.5625</v>
      </c>
      <c r="C15699">
        <v>3.6880000000000006E-5</v>
      </c>
    </row>
    <row r="15700" spans="1:3" x14ac:dyDescent="0.35">
      <c r="A15700" s="86">
        <v>46186</v>
      </c>
      <c r="B15700" s="87">
        <v>0.57291666666666663</v>
      </c>
      <c r="C15700">
        <v>3.5929999999999997E-5</v>
      </c>
    </row>
    <row r="15701" spans="1:3" x14ac:dyDescent="0.35">
      <c r="A15701" s="86">
        <v>46186</v>
      </c>
      <c r="B15701" s="87">
        <v>0.58333333333333337</v>
      </c>
      <c r="C15701">
        <v>3.4869999999999996E-5</v>
      </c>
    </row>
    <row r="15702" spans="1:3" x14ac:dyDescent="0.35">
      <c r="A15702" s="86">
        <v>46186</v>
      </c>
      <c r="B15702" s="87">
        <v>0.59375</v>
      </c>
      <c r="C15702">
        <v>3.3779999999999998E-5</v>
      </c>
    </row>
    <row r="15703" spans="1:3" x14ac:dyDescent="0.35">
      <c r="A15703" s="86">
        <v>46186</v>
      </c>
      <c r="B15703" s="87">
        <v>0.60416666666666663</v>
      </c>
      <c r="C15703">
        <v>3.2790000000000003E-5</v>
      </c>
    </row>
    <row r="15704" spans="1:3" x14ac:dyDescent="0.35">
      <c r="A15704" s="86">
        <v>46186</v>
      </c>
      <c r="B15704" s="87">
        <v>0.61458333333333337</v>
      </c>
      <c r="C15704">
        <v>3.1899999999999996E-5</v>
      </c>
    </row>
    <row r="15705" spans="1:3" x14ac:dyDescent="0.35">
      <c r="A15705" s="86">
        <v>46186</v>
      </c>
      <c r="B15705" s="87">
        <v>0.625</v>
      </c>
      <c r="C15705">
        <v>3.1260000000000002E-5</v>
      </c>
    </row>
    <row r="15706" spans="1:3" x14ac:dyDescent="0.35">
      <c r="A15706" s="86">
        <v>46186</v>
      </c>
      <c r="B15706" s="87">
        <v>0.63541666666666663</v>
      </c>
      <c r="C15706">
        <v>3.0870000000000001E-5</v>
      </c>
    </row>
    <row r="15707" spans="1:3" x14ac:dyDescent="0.35">
      <c r="A15707" s="86">
        <v>46186</v>
      </c>
      <c r="B15707" s="87">
        <v>0.64583333333333337</v>
      </c>
      <c r="C15707">
        <v>3.0660000000000001E-5</v>
      </c>
    </row>
    <row r="15708" spans="1:3" x14ac:dyDescent="0.35">
      <c r="A15708" s="86">
        <v>46186</v>
      </c>
      <c r="B15708" s="87">
        <v>0.65625</v>
      </c>
      <c r="C15708">
        <v>3.0540000000000002E-5</v>
      </c>
    </row>
    <row r="15709" spans="1:3" x14ac:dyDescent="0.35">
      <c r="A15709" s="86">
        <v>46186</v>
      </c>
      <c r="B15709" s="87">
        <v>0.66666666666666663</v>
      </c>
      <c r="C15709">
        <v>3.04E-5</v>
      </c>
    </row>
    <row r="15710" spans="1:3" x14ac:dyDescent="0.35">
      <c r="A15710" s="86">
        <v>46186</v>
      </c>
      <c r="B15710" s="87">
        <v>0.67708333333333337</v>
      </c>
      <c r="C15710">
        <v>3.0169999999999997E-5</v>
      </c>
    </row>
    <row r="15711" spans="1:3" x14ac:dyDescent="0.35">
      <c r="A15711" s="86">
        <v>46186</v>
      </c>
      <c r="B15711" s="87">
        <v>0.6875</v>
      </c>
      <c r="C15711">
        <v>2.9919999999999998E-5</v>
      </c>
    </row>
    <row r="15712" spans="1:3" x14ac:dyDescent="0.35">
      <c r="A15712" s="86">
        <v>46186</v>
      </c>
      <c r="B15712" s="87">
        <v>0.69791666666666663</v>
      </c>
      <c r="C15712">
        <v>2.974E-5</v>
      </c>
    </row>
    <row r="15713" spans="1:3" x14ac:dyDescent="0.35">
      <c r="A15713" s="86">
        <v>46186</v>
      </c>
      <c r="B15713" s="87">
        <v>0.70833333333333337</v>
      </c>
      <c r="C15713">
        <v>2.9710000000000002E-5</v>
      </c>
    </row>
    <row r="15714" spans="1:3" x14ac:dyDescent="0.35">
      <c r="A15714" s="86">
        <v>46186</v>
      </c>
      <c r="B15714" s="87">
        <v>0.71875</v>
      </c>
      <c r="C15714">
        <v>2.9899999999999998E-5</v>
      </c>
    </row>
    <row r="15715" spans="1:3" x14ac:dyDescent="0.35">
      <c r="A15715" s="86">
        <v>46186</v>
      </c>
      <c r="B15715" s="87">
        <v>0.72916666666666663</v>
      </c>
      <c r="C15715">
        <v>3.0320000000000001E-5</v>
      </c>
    </row>
    <row r="15716" spans="1:3" x14ac:dyDescent="0.35">
      <c r="A15716" s="86">
        <v>46186</v>
      </c>
      <c r="B15716" s="87">
        <v>0.73958333333333337</v>
      </c>
      <c r="C15716">
        <v>3.095E-5</v>
      </c>
    </row>
    <row r="15717" spans="1:3" x14ac:dyDescent="0.35">
      <c r="A15717" s="86">
        <v>46186</v>
      </c>
      <c r="B15717" s="87">
        <v>0.75</v>
      </c>
      <c r="C15717">
        <v>3.1780000000000004E-5</v>
      </c>
    </row>
    <row r="15718" spans="1:3" x14ac:dyDescent="0.35">
      <c r="A15718" s="86">
        <v>46186</v>
      </c>
      <c r="B15718" s="87">
        <v>0.76041666666666663</v>
      </c>
      <c r="C15718">
        <v>3.277E-5</v>
      </c>
    </row>
    <row r="15719" spans="1:3" x14ac:dyDescent="0.35">
      <c r="A15719" s="86">
        <v>46186</v>
      </c>
      <c r="B15719" s="87">
        <v>0.77083333333333337</v>
      </c>
      <c r="C15719">
        <v>3.3840000000000001E-5</v>
      </c>
    </row>
    <row r="15720" spans="1:3" x14ac:dyDescent="0.35">
      <c r="A15720" s="86">
        <v>46186</v>
      </c>
      <c r="B15720" s="87">
        <v>0.78125</v>
      </c>
      <c r="C15720">
        <v>3.4909999999999996E-5</v>
      </c>
    </row>
    <row r="15721" spans="1:3" x14ac:dyDescent="0.35">
      <c r="A15721" s="86">
        <v>46186</v>
      </c>
      <c r="B15721" s="87">
        <v>0.79166666666666663</v>
      </c>
      <c r="C15721">
        <v>3.5899999999999998E-5</v>
      </c>
    </row>
    <row r="15722" spans="1:3" x14ac:dyDescent="0.35">
      <c r="A15722" s="86">
        <v>46186</v>
      </c>
      <c r="B15722" s="87">
        <v>0.80208333333333337</v>
      </c>
      <c r="C15722">
        <v>3.6690000000000003E-5</v>
      </c>
    </row>
    <row r="15723" spans="1:3" x14ac:dyDescent="0.35">
      <c r="A15723" s="86">
        <v>46186</v>
      </c>
      <c r="B15723" s="87">
        <v>0.8125</v>
      </c>
      <c r="C15723">
        <v>3.7249999999999997E-5</v>
      </c>
    </row>
    <row r="15724" spans="1:3" x14ac:dyDescent="0.35">
      <c r="A15724" s="86">
        <v>46186</v>
      </c>
      <c r="B15724" s="87">
        <v>0.82291666666666663</v>
      </c>
      <c r="C15724">
        <v>3.7509999999999998E-5</v>
      </c>
    </row>
    <row r="15725" spans="1:3" x14ac:dyDescent="0.35">
      <c r="A15725" s="86">
        <v>46186</v>
      </c>
      <c r="B15725" s="87">
        <v>0.83333333333333337</v>
      </c>
      <c r="C15725">
        <v>3.7429999999999999E-5</v>
      </c>
    </row>
    <row r="15726" spans="1:3" x14ac:dyDescent="0.35">
      <c r="A15726" s="86">
        <v>46186</v>
      </c>
      <c r="B15726" s="87">
        <v>0.84375</v>
      </c>
      <c r="C15726">
        <v>3.6999999999999998E-5</v>
      </c>
    </row>
    <row r="15727" spans="1:3" x14ac:dyDescent="0.35">
      <c r="A15727" s="86">
        <v>46186</v>
      </c>
      <c r="B15727" s="87">
        <v>0.85416666666666663</v>
      </c>
      <c r="C15727">
        <v>3.6260000000000002E-5</v>
      </c>
    </row>
    <row r="15728" spans="1:3" x14ac:dyDescent="0.35">
      <c r="A15728" s="86">
        <v>46186</v>
      </c>
      <c r="B15728" s="87">
        <v>0.86458333333333337</v>
      </c>
      <c r="C15728">
        <v>3.5280000000000001E-5</v>
      </c>
    </row>
    <row r="15729" spans="1:3" x14ac:dyDescent="0.35">
      <c r="A15729" s="86">
        <v>46186</v>
      </c>
      <c r="B15729" s="87">
        <v>0.875</v>
      </c>
      <c r="C15729">
        <v>3.417E-5</v>
      </c>
    </row>
    <row r="15730" spans="1:3" x14ac:dyDescent="0.35">
      <c r="A15730" s="86">
        <v>46186</v>
      </c>
      <c r="B15730" s="87">
        <v>0.88541666666666663</v>
      </c>
      <c r="C15730">
        <v>3.3040000000000002E-5</v>
      </c>
    </row>
    <row r="15731" spans="1:3" x14ac:dyDescent="0.35">
      <c r="A15731" s="86">
        <v>46186</v>
      </c>
      <c r="B15731" s="87">
        <v>0.89583333333333337</v>
      </c>
      <c r="C15731">
        <v>3.201E-5</v>
      </c>
    </row>
    <row r="15732" spans="1:3" x14ac:dyDescent="0.35">
      <c r="A15732" s="86">
        <v>46186</v>
      </c>
      <c r="B15732" s="87">
        <v>0.90625</v>
      </c>
      <c r="C15732">
        <v>3.1179999999999996E-5</v>
      </c>
    </row>
    <row r="15733" spans="1:3" x14ac:dyDescent="0.35">
      <c r="A15733" s="86">
        <v>46186</v>
      </c>
      <c r="B15733" s="87">
        <v>0.91666666666666663</v>
      </c>
      <c r="C15733">
        <v>3.074E-5</v>
      </c>
    </row>
    <row r="15734" spans="1:3" x14ac:dyDescent="0.35">
      <c r="A15734" s="86">
        <v>46186</v>
      </c>
      <c r="B15734" s="87">
        <v>0.92708333333333337</v>
      </c>
      <c r="C15734">
        <v>3.0729999999999999E-5</v>
      </c>
    </row>
    <row r="15735" spans="1:3" x14ac:dyDescent="0.35">
      <c r="A15735" s="86">
        <v>46186</v>
      </c>
      <c r="B15735" s="87">
        <v>0.9375</v>
      </c>
      <c r="C15735">
        <v>3.0870000000000001E-5</v>
      </c>
    </row>
    <row r="15736" spans="1:3" x14ac:dyDescent="0.35">
      <c r="A15736" s="86">
        <v>46186</v>
      </c>
      <c r="B15736" s="87">
        <v>0.94791666666666663</v>
      </c>
      <c r="C15736">
        <v>3.0830000000000001E-5</v>
      </c>
    </row>
    <row r="15737" spans="1:3" x14ac:dyDescent="0.35">
      <c r="A15737" s="86">
        <v>46186</v>
      </c>
      <c r="B15737" s="87">
        <v>0.95833333333333337</v>
      </c>
      <c r="C15737">
        <v>3.023E-5</v>
      </c>
    </row>
    <row r="15738" spans="1:3" x14ac:dyDescent="0.35">
      <c r="A15738" s="86">
        <v>46186</v>
      </c>
      <c r="B15738" s="87">
        <v>0.96875</v>
      </c>
      <c r="C15738">
        <v>2.885E-5</v>
      </c>
    </row>
    <row r="15739" spans="1:3" x14ac:dyDescent="0.35">
      <c r="A15739" s="86">
        <v>46186</v>
      </c>
      <c r="B15739" s="87">
        <v>0.97916666666666663</v>
      </c>
      <c r="C15739">
        <v>2.6890000000000002E-5</v>
      </c>
    </row>
    <row r="15740" spans="1:3" x14ac:dyDescent="0.35">
      <c r="A15740" s="86">
        <v>46186</v>
      </c>
      <c r="B15740" s="87">
        <v>0.98958333333333337</v>
      </c>
      <c r="C15740">
        <v>2.4660000000000001E-5</v>
      </c>
    </row>
    <row r="15741" spans="1:3" x14ac:dyDescent="0.35">
      <c r="A15741" s="86">
        <v>46187</v>
      </c>
      <c r="B15741" s="87">
        <v>0</v>
      </c>
      <c r="C15741">
        <v>2.249E-5</v>
      </c>
    </row>
    <row r="15742" spans="1:3" x14ac:dyDescent="0.35">
      <c r="A15742" s="86">
        <v>46187</v>
      </c>
      <c r="B15742" s="87">
        <v>1.0416666666666666E-2</v>
      </c>
      <c r="C15742">
        <v>2.0610000000000001E-5</v>
      </c>
    </row>
    <row r="15743" spans="1:3" x14ac:dyDescent="0.35">
      <c r="A15743" s="86">
        <v>46187</v>
      </c>
      <c r="B15743" s="87">
        <v>2.0833333333333332E-2</v>
      </c>
      <c r="C15743">
        <v>1.9040000000000001E-5</v>
      </c>
    </row>
    <row r="15744" spans="1:3" x14ac:dyDescent="0.35">
      <c r="A15744" s="86">
        <v>46187</v>
      </c>
      <c r="B15744" s="87">
        <v>3.125E-2</v>
      </c>
      <c r="C15744">
        <v>1.7690000000000002E-5</v>
      </c>
    </row>
    <row r="15745" spans="1:3" x14ac:dyDescent="0.35">
      <c r="A15745" s="86">
        <v>46187</v>
      </c>
      <c r="B15745" s="87">
        <v>4.1666666666666664E-2</v>
      </c>
      <c r="C15745">
        <v>1.645E-5</v>
      </c>
    </row>
    <row r="15746" spans="1:3" x14ac:dyDescent="0.35">
      <c r="A15746" s="86">
        <v>46187</v>
      </c>
      <c r="B15746" s="87">
        <v>5.2083333333333336E-2</v>
      </c>
      <c r="C15746">
        <v>1.526E-5</v>
      </c>
    </row>
    <row r="15747" spans="1:3" x14ac:dyDescent="0.35">
      <c r="A15747" s="86">
        <v>46187</v>
      </c>
      <c r="B15747" s="87">
        <v>6.25E-2</v>
      </c>
      <c r="C15747">
        <v>1.415E-5</v>
      </c>
    </row>
    <row r="15748" spans="1:3" x14ac:dyDescent="0.35">
      <c r="A15748" s="86">
        <v>46187</v>
      </c>
      <c r="B15748" s="87">
        <v>7.2916666666666671E-2</v>
      </c>
      <c r="C15748">
        <v>1.3159999999999999E-5</v>
      </c>
    </row>
    <row r="15749" spans="1:3" x14ac:dyDescent="0.35">
      <c r="A15749" s="86">
        <v>46187</v>
      </c>
      <c r="B15749" s="87">
        <v>8.3333333333333329E-2</v>
      </c>
      <c r="C15749">
        <v>1.2330000000000001E-5</v>
      </c>
    </row>
    <row r="15750" spans="1:3" x14ac:dyDescent="0.35">
      <c r="A15750" s="86">
        <v>46187</v>
      </c>
      <c r="B15750" s="87">
        <v>9.375E-2</v>
      </c>
      <c r="C15750">
        <v>1.1730000000000001E-5</v>
      </c>
    </row>
    <row r="15751" spans="1:3" x14ac:dyDescent="0.35">
      <c r="A15751" s="86">
        <v>46187</v>
      </c>
      <c r="B15751" s="87">
        <v>0.10416666666666667</v>
      </c>
      <c r="C15751">
        <v>1.132E-5</v>
      </c>
    </row>
    <row r="15752" spans="1:3" x14ac:dyDescent="0.35">
      <c r="A15752" s="86">
        <v>46187</v>
      </c>
      <c r="B15752" s="87">
        <v>0.11458333333333333</v>
      </c>
      <c r="C15752">
        <v>1.102E-5</v>
      </c>
    </row>
    <row r="15753" spans="1:3" x14ac:dyDescent="0.35">
      <c r="A15753" s="86">
        <v>46187</v>
      </c>
      <c r="B15753" s="87">
        <v>0.125</v>
      </c>
      <c r="C15753">
        <v>1.079E-5</v>
      </c>
    </row>
    <row r="15754" spans="1:3" x14ac:dyDescent="0.35">
      <c r="A15754" s="86">
        <v>46187</v>
      </c>
      <c r="B15754" s="87">
        <v>0.13541666666666666</v>
      </c>
      <c r="C15754">
        <v>1.06E-5</v>
      </c>
    </row>
    <row r="15755" spans="1:3" x14ac:dyDescent="0.35">
      <c r="A15755" s="86">
        <v>46187</v>
      </c>
      <c r="B15755" s="87">
        <v>0.14583333333333334</v>
      </c>
      <c r="C15755">
        <v>1.046E-5</v>
      </c>
    </row>
    <row r="15756" spans="1:3" x14ac:dyDescent="0.35">
      <c r="A15756" s="86">
        <v>46187</v>
      </c>
      <c r="B15756" s="87">
        <v>0.15625</v>
      </c>
      <c r="C15756">
        <v>1.0330000000000001E-5</v>
      </c>
    </row>
    <row r="15757" spans="1:3" x14ac:dyDescent="0.35">
      <c r="A15757" s="86">
        <v>46187</v>
      </c>
      <c r="B15757" s="87">
        <v>0.16666666666666666</v>
      </c>
      <c r="C15757">
        <v>1.028E-5</v>
      </c>
    </row>
    <row r="15758" spans="1:3" x14ac:dyDescent="0.35">
      <c r="A15758" s="86">
        <v>46187</v>
      </c>
      <c r="B15758" s="87">
        <v>0.17708333333333334</v>
      </c>
      <c r="C15758">
        <v>1.028E-5</v>
      </c>
    </row>
    <row r="15759" spans="1:3" x14ac:dyDescent="0.35">
      <c r="A15759" s="86">
        <v>46187</v>
      </c>
      <c r="B15759" s="87">
        <v>0.1875</v>
      </c>
      <c r="C15759">
        <v>1.029E-5</v>
      </c>
    </row>
    <row r="15760" spans="1:3" x14ac:dyDescent="0.35">
      <c r="A15760" s="86">
        <v>46187</v>
      </c>
      <c r="B15760" s="87">
        <v>0.19791666666666666</v>
      </c>
      <c r="C15760">
        <v>1.0319999999999999E-5</v>
      </c>
    </row>
    <row r="15761" spans="1:3" x14ac:dyDescent="0.35">
      <c r="A15761" s="86">
        <v>46187</v>
      </c>
      <c r="B15761" s="87">
        <v>0.20833333333333334</v>
      </c>
      <c r="C15761">
        <v>1.028E-5</v>
      </c>
    </row>
    <row r="15762" spans="1:3" x14ac:dyDescent="0.35">
      <c r="A15762" s="86">
        <v>46187</v>
      </c>
      <c r="B15762" s="87">
        <v>0.21875</v>
      </c>
      <c r="C15762">
        <v>1.0189999999999999E-5</v>
      </c>
    </row>
    <row r="15763" spans="1:3" x14ac:dyDescent="0.35">
      <c r="A15763" s="86">
        <v>46187</v>
      </c>
      <c r="B15763" s="87">
        <v>0.22916666666666666</v>
      </c>
      <c r="C15763">
        <v>1.007E-5</v>
      </c>
    </row>
    <row r="15764" spans="1:3" x14ac:dyDescent="0.35">
      <c r="A15764" s="86">
        <v>46187</v>
      </c>
      <c r="B15764" s="87">
        <v>0.23958333333333334</v>
      </c>
      <c r="C15764">
        <v>9.9599999999999995E-6</v>
      </c>
    </row>
    <row r="15765" spans="1:3" x14ac:dyDescent="0.35">
      <c r="A15765" s="86">
        <v>46187</v>
      </c>
      <c r="B15765" s="87">
        <v>0.25</v>
      </c>
      <c r="C15765">
        <v>9.9500000000000013E-6</v>
      </c>
    </row>
    <row r="15766" spans="1:3" x14ac:dyDescent="0.35">
      <c r="A15766" s="86">
        <v>46187</v>
      </c>
      <c r="B15766" s="87">
        <v>0.26041666666666669</v>
      </c>
      <c r="C15766">
        <v>1.0030000000000001E-5</v>
      </c>
    </row>
    <row r="15767" spans="1:3" x14ac:dyDescent="0.35">
      <c r="A15767" s="86">
        <v>46187</v>
      </c>
      <c r="B15767" s="87">
        <v>0.27083333333333331</v>
      </c>
      <c r="C15767">
        <v>1.025E-5</v>
      </c>
    </row>
    <row r="15768" spans="1:3" x14ac:dyDescent="0.35">
      <c r="A15768" s="86">
        <v>46187</v>
      </c>
      <c r="B15768" s="87">
        <v>0.28125</v>
      </c>
      <c r="C15768">
        <v>1.0689999999999999E-5</v>
      </c>
    </row>
    <row r="15769" spans="1:3" x14ac:dyDescent="0.35">
      <c r="A15769" s="86">
        <v>46187</v>
      </c>
      <c r="B15769" s="87">
        <v>0.29166666666666669</v>
      </c>
      <c r="C15769">
        <v>1.1299999999999999E-5</v>
      </c>
    </row>
    <row r="15770" spans="1:3" x14ac:dyDescent="0.35">
      <c r="A15770" s="86">
        <v>46187</v>
      </c>
      <c r="B15770" s="87">
        <v>0.30208333333333331</v>
      </c>
      <c r="C15770">
        <v>1.219E-5</v>
      </c>
    </row>
    <row r="15771" spans="1:3" x14ac:dyDescent="0.35">
      <c r="A15771" s="86">
        <v>46187</v>
      </c>
      <c r="B15771" s="87">
        <v>0.3125</v>
      </c>
      <c r="C15771">
        <v>1.3360000000000001E-5</v>
      </c>
    </row>
    <row r="15772" spans="1:3" x14ac:dyDescent="0.35">
      <c r="A15772" s="86">
        <v>46187</v>
      </c>
      <c r="B15772" s="87">
        <v>0.32291666666666669</v>
      </c>
      <c r="C15772">
        <v>1.489E-5</v>
      </c>
    </row>
    <row r="15773" spans="1:3" x14ac:dyDescent="0.35">
      <c r="A15773" s="86">
        <v>46187</v>
      </c>
      <c r="B15773" s="87">
        <v>0.33333333333333331</v>
      </c>
      <c r="C15773">
        <v>1.6799999999999998E-5</v>
      </c>
    </row>
    <row r="15774" spans="1:3" x14ac:dyDescent="0.35">
      <c r="A15774" s="86">
        <v>46187</v>
      </c>
      <c r="B15774" s="87">
        <v>0.34375</v>
      </c>
      <c r="C15774">
        <v>1.9130000000000001E-5</v>
      </c>
    </row>
    <row r="15775" spans="1:3" x14ac:dyDescent="0.35">
      <c r="A15775" s="86">
        <v>46187</v>
      </c>
      <c r="B15775" s="87">
        <v>0.35416666666666669</v>
      </c>
      <c r="C15775">
        <v>2.1739999999999999E-5</v>
      </c>
    </row>
    <row r="15776" spans="1:3" x14ac:dyDescent="0.35">
      <c r="A15776" s="86">
        <v>46187</v>
      </c>
      <c r="B15776" s="87">
        <v>0.36458333333333331</v>
      </c>
      <c r="C15776">
        <v>2.4500000000000003E-5</v>
      </c>
    </row>
    <row r="15777" spans="1:3" x14ac:dyDescent="0.35">
      <c r="A15777" s="86">
        <v>46187</v>
      </c>
      <c r="B15777" s="87">
        <v>0.375</v>
      </c>
      <c r="C15777">
        <v>2.724E-5</v>
      </c>
    </row>
    <row r="15778" spans="1:3" x14ac:dyDescent="0.35">
      <c r="A15778" s="86">
        <v>46187</v>
      </c>
      <c r="B15778" s="87">
        <v>0.38541666666666669</v>
      </c>
      <c r="C15778">
        <v>2.9810000000000001E-5</v>
      </c>
    </row>
    <row r="15779" spans="1:3" x14ac:dyDescent="0.35">
      <c r="A15779" s="86">
        <v>46187</v>
      </c>
      <c r="B15779" s="87">
        <v>0.39583333333333331</v>
      </c>
      <c r="C15779">
        <v>3.2149999999999995E-5</v>
      </c>
    </row>
    <row r="15780" spans="1:3" x14ac:dyDescent="0.35">
      <c r="A15780" s="86">
        <v>46187</v>
      </c>
      <c r="B15780" s="87">
        <v>0.40625</v>
      </c>
      <c r="C15780">
        <v>3.417E-5</v>
      </c>
    </row>
    <row r="15781" spans="1:3" x14ac:dyDescent="0.35">
      <c r="A15781" s="86">
        <v>46187</v>
      </c>
      <c r="B15781" s="87">
        <v>0.41666666666666669</v>
      </c>
      <c r="C15781">
        <v>3.5819999999999999E-5</v>
      </c>
    </row>
    <row r="15782" spans="1:3" x14ac:dyDescent="0.35">
      <c r="A15782" s="86">
        <v>46187</v>
      </c>
      <c r="B15782" s="87">
        <v>0.42708333333333331</v>
      </c>
      <c r="C15782">
        <v>3.7049999999999999E-5</v>
      </c>
    </row>
    <row r="15783" spans="1:3" x14ac:dyDescent="0.35">
      <c r="A15783" s="86">
        <v>46187</v>
      </c>
      <c r="B15783" s="87">
        <v>0.4375</v>
      </c>
      <c r="C15783">
        <v>3.8000000000000002E-5</v>
      </c>
    </row>
    <row r="15784" spans="1:3" x14ac:dyDescent="0.35">
      <c r="A15784" s="86">
        <v>46187</v>
      </c>
      <c r="B15784" s="87">
        <v>0.44791666666666669</v>
      </c>
      <c r="C15784">
        <v>3.8850000000000002E-5</v>
      </c>
    </row>
    <row r="15785" spans="1:3" x14ac:dyDescent="0.35">
      <c r="A15785" s="86">
        <v>46187</v>
      </c>
      <c r="B15785" s="87">
        <v>0.45833333333333331</v>
      </c>
      <c r="C15785">
        <v>3.9750000000000004E-5</v>
      </c>
    </row>
    <row r="15786" spans="1:3" x14ac:dyDescent="0.35">
      <c r="A15786" s="86">
        <v>46187</v>
      </c>
      <c r="B15786" s="87">
        <v>0.46875</v>
      </c>
      <c r="C15786">
        <v>4.0819999999999999E-5</v>
      </c>
    </row>
    <row r="15787" spans="1:3" x14ac:dyDescent="0.35">
      <c r="A15787" s="86">
        <v>46187</v>
      </c>
      <c r="B15787" s="87">
        <v>0.47916666666666669</v>
      </c>
      <c r="C15787">
        <v>4.193E-5</v>
      </c>
    </row>
    <row r="15788" spans="1:3" x14ac:dyDescent="0.35">
      <c r="A15788" s="86">
        <v>46187</v>
      </c>
      <c r="B15788" s="87">
        <v>0.48958333333333331</v>
      </c>
      <c r="C15788">
        <v>4.2959999999999995E-5</v>
      </c>
    </row>
    <row r="15789" spans="1:3" x14ac:dyDescent="0.35">
      <c r="A15789" s="86">
        <v>46187</v>
      </c>
      <c r="B15789" s="87">
        <v>0.5</v>
      </c>
      <c r="C15789">
        <v>4.3679999999999995E-5</v>
      </c>
    </row>
    <row r="15790" spans="1:3" x14ac:dyDescent="0.35">
      <c r="A15790" s="86">
        <v>46187</v>
      </c>
      <c r="B15790" s="87">
        <v>0.51041666666666663</v>
      </c>
      <c r="C15790">
        <v>4.3990000000000004E-5</v>
      </c>
    </row>
    <row r="15791" spans="1:3" x14ac:dyDescent="0.35">
      <c r="A15791" s="86">
        <v>46187</v>
      </c>
      <c r="B15791" s="87">
        <v>0.52083333333333337</v>
      </c>
      <c r="C15791">
        <v>4.3800000000000001E-5</v>
      </c>
    </row>
    <row r="15792" spans="1:3" x14ac:dyDescent="0.35">
      <c r="A15792" s="86">
        <v>46187</v>
      </c>
      <c r="B15792" s="87">
        <v>0.53125</v>
      </c>
      <c r="C15792">
        <v>4.3020000000000005E-5</v>
      </c>
    </row>
    <row r="15793" spans="1:3" x14ac:dyDescent="0.35">
      <c r="A15793" s="86">
        <v>46187</v>
      </c>
      <c r="B15793" s="87">
        <v>0.54166666666666663</v>
      </c>
      <c r="C15793">
        <v>4.1650000000000003E-5</v>
      </c>
    </row>
    <row r="15794" spans="1:3" x14ac:dyDescent="0.35">
      <c r="A15794" s="86">
        <v>46187</v>
      </c>
      <c r="B15794" s="87">
        <v>0.55208333333333337</v>
      </c>
      <c r="C15794">
        <v>3.96E-5</v>
      </c>
    </row>
    <row r="15795" spans="1:3" x14ac:dyDescent="0.35">
      <c r="A15795" s="86">
        <v>46187</v>
      </c>
      <c r="B15795" s="87">
        <v>0.5625</v>
      </c>
      <c r="C15795">
        <v>3.7240000000000003E-5</v>
      </c>
    </row>
    <row r="15796" spans="1:3" x14ac:dyDescent="0.35">
      <c r="A15796" s="86">
        <v>46187</v>
      </c>
      <c r="B15796" s="87">
        <v>0.57291666666666663</v>
      </c>
      <c r="C15796">
        <v>3.4829999999999997E-5</v>
      </c>
    </row>
    <row r="15797" spans="1:3" x14ac:dyDescent="0.35">
      <c r="A15797" s="86">
        <v>46187</v>
      </c>
      <c r="B15797" s="87">
        <v>0.58333333333333337</v>
      </c>
      <c r="C15797">
        <v>3.273E-5</v>
      </c>
    </row>
    <row r="15798" spans="1:3" x14ac:dyDescent="0.35">
      <c r="A15798" s="86">
        <v>46187</v>
      </c>
      <c r="B15798" s="87">
        <v>0.59375</v>
      </c>
      <c r="C15798">
        <v>3.116E-5</v>
      </c>
    </row>
    <row r="15799" spans="1:3" x14ac:dyDescent="0.35">
      <c r="A15799" s="86">
        <v>46187</v>
      </c>
      <c r="B15799" s="87">
        <v>0.60416666666666663</v>
      </c>
      <c r="C15799">
        <v>3.0050000000000002E-5</v>
      </c>
    </row>
    <row r="15800" spans="1:3" x14ac:dyDescent="0.35">
      <c r="A15800" s="86">
        <v>46187</v>
      </c>
      <c r="B15800" s="87">
        <v>0.61458333333333337</v>
      </c>
      <c r="C15800">
        <v>2.915E-5</v>
      </c>
    </row>
    <row r="15801" spans="1:3" x14ac:dyDescent="0.35">
      <c r="A15801" s="86">
        <v>46187</v>
      </c>
      <c r="B15801" s="87">
        <v>0.625</v>
      </c>
      <c r="C15801">
        <v>2.8269999999999999E-5</v>
      </c>
    </row>
    <row r="15802" spans="1:3" x14ac:dyDescent="0.35">
      <c r="A15802" s="86">
        <v>46187</v>
      </c>
      <c r="B15802" s="87">
        <v>0.63541666666666663</v>
      </c>
      <c r="C15802">
        <v>2.7249999999999998E-5</v>
      </c>
    </row>
    <row r="15803" spans="1:3" x14ac:dyDescent="0.35">
      <c r="A15803" s="86">
        <v>46187</v>
      </c>
      <c r="B15803" s="87">
        <v>0.64583333333333337</v>
      </c>
      <c r="C15803">
        <v>2.614E-5</v>
      </c>
    </row>
    <row r="15804" spans="1:3" x14ac:dyDescent="0.35">
      <c r="A15804" s="86">
        <v>46187</v>
      </c>
      <c r="B15804" s="87">
        <v>0.65625</v>
      </c>
      <c r="C15804">
        <v>2.5029999999999999E-5</v>
      </c>
    </row>
    <row r="15805" spans="1:3" x14ac:dyDescent="0.35">
      <c r="A15805" s="86">
        <v>46187</v>
      </c>
      <c r="B15805" s="87">
        <v>0.66666666666666663</v>
      </c>
      <c r="C15805">
        <v>2.3980000000000001E-5</v>
      </c>
    </row>
    <row r="15806" spans="1:3" x14ac:dyDescent="0.35">
      <c r="A15806" s="86">
        <v>46187</v>
      </c>
      <c r="B15806" s="87">
        <v>0.67708333333333337</v>
      </c>
      <c r="C15806">
        <v>2.3099999999999999E-5</v>
      </c>
    </row>
    <row r="15807" spans="1:3" x14ac:dyDescent="0.35">
      <c r="A15807" s="86">
        <v>46187</v>
      </c>
      <c r="B15807" s="87">
        <v>0.6875</v>
      </c>
      <c r="C15807">
        <v>2.2419999999999999E-5</v>
      </c>
    </row>
    <row r="15808" spans="1:3" x14ac:dyDescent="0.35">
      <c r="A15808" s="86">
        <v>46187</v>
      </c>
      <c r="B15808" s="87">
        <v>0.69791666666666663</v>
      </c>
      <c r="C15808">
        <v>2.1970000000000001E-5</v>
      </c>
    </row>
    <row r="15809" spans="1:3" x14ac:dyDescent="0.35">
      <c r="A15809" s="86">
        <v>46187</v>
      </c>
      <c r="B15809" s="87">
        <v>0.70833333333333337</v>
      </c>
      <c r="C15809">
        <v>2.1760000000000002E-5</v>
      </c>
    </row>
    <row r="15810" spans="1:3" x14ac:dyDescent="0.35">
      <c r="A15810" s="86">
        <v>46187</v>
      </c>
      <c r="B15810" s="87">
        <v>0.71875</v>
      </c>
      <c r="C15810">
        <v>2.1839999999999998E-5</v>
      </c>
    </row>
    <row r="15811" spans="1:3" x14ac:dyDescent="0.35">
      <c r="A15811" s="86">
        <v>46187</v>
      </c>
      <c r="B15811" s="87">
        <v>0.72916666666666663</v>
      </c>
      <c r="C15811">
        <v>2.2169999999999999E-5</v>
      </c>
    </row>
    <row r="15812" spans="1:3" x14ac:dyDescent="0.35">
      <c r="A15812" s="86">
        <v>46187</v>
      </c>
      <c r="B15812" s="87">
        <v>0.73958333333333337</v>
      </c>
      <c r="C15812">
        <v>2.2719999999999999E-5</v>
      </c>
    </row>
    <row r="15813" spans="1:3" x14ac:dyDescent="0.35">
      <c r="A15813" s="86">
        <v>46187</v>
      </c>
      <c r="B15813" s="87">
        <v>0.75</v>
      </c>
      <c r="C15813">
        <v>2.3470000000000001E-5</v>
      </c>
    </row>
    <row r="15814" spans="1:3" x14ac:dyDescent="0.35">
      <c r="A15814" s="86">
        <v>46187</v>
      </c>
      <c r="B15814" s="87">
        <v>0.76041666666666663</v>
      </c>
      <c r="C15814">
        <v>2.4360000000000001E-5</v>
      </c>
    </row>
    <row r="15815" spans="1:3" x14ac:dyDescent="0.35">
      <c r="A15815" s="86">
        <v>46187</v>
      </c>
      <c r="B15815" s="87">
        <v>0.77083333333333337</v>
      </c>
      <c r="C15815">
        <v>2.5399999999999997E-5</v>
      </c>
    </row>
    <row r="15816" spans="1:3" x14ac:dyDescent="0.35">
      <c r="A15816" s="86">
        <v>46187</v>
      </c>
      <c r="B15816" s="87">
        <v>0.78125</v>
      </c>
      <c r="C15816">
        <v>2.6589999999999998E-5</v>
      </c>
    </row>
    <row r="15817" spans="1:3" x14ac:dyDescent="0.35">
      <c r="A15817" s="86">
        <v>46187</v>
      </c>
      <c r="B15817" s="87">
        <v>0.79166666666666663</v>
      </c>
      <c r="C15817">
        <v>2.794E-5</v>
      </c>
    </row>
    <row r="15818" spans="1:3" x14ac:dyDescent="0.35">
      <c r="A15818" s="86">
        <v>46187</v>
      </c>
      <c r="B15818" s="87">
        <v>0.80208333333333337</v>
      </c>
      <c r="C15818">
        <v>2.9389999999999998E-5</v>
      </c>
    </row>
    <row r="15819" spans="1:3" x14ac:dyDescent="0.35">
      <c r="A15819" s="86">
        <v>46187</v>
      </c>
      <c r="B15819" s="87">
        <v>0.8125</v>
      </c>
      <c r="C15819">
        <v>3.0830000000000001E-5</v>
      </c>
    </row>
    <row r="15820" spans="1:3" x14ac:dyDescent="0.35">
      <c r="A15820" s="86">
        <v>46187</v>
      </c>
      <c r="B15820" s="87">
        <v>0.82291666666666663</v>
      </c>
      <c r="C15820">
        <v>3.205E-5</v>
      </c>
    </row>
    <row r="15821" spans="1:3" x14ac:dyDescent="0.35">
      <c r="A15821" s="86">
        <v>46187</v>
      </c>
      <c r="B15821" s="87">
        <v>0.83333333333333337</v>
      </c>
      <c r="C15821">
        <v>3.2890000000000005E-5</v>
      </c>
    </row>
    <row r="15822" spans="1:3" x14ac:dyDescent="0.35">
      <c r="A15822" s="86">
        <v>46187</v>
      </c>
      <c r="B15822" s="87">
        <v>0.84375</v>
      </c>
      <c r="C15822">
        <v>3.3219999999999997E-5</v>
      </c>
    </row>
    <row r="15823" spans="1:3" x14ac:dyDescent="0.35">
      <c r="A15823" s="86">
        <v>46187</v>
      </c>
      <c r="B15823" s="87">
        <v>0.85416666666666663</v>
      </c>
      <c r="C15823">
        <v>3.3099999999999998E-5</v>
      </c>
    </row>
    <row r="15824" spans="1:3" x14ac:dyDescent="0.35">
      <c r="A15824" s="86">
        <v>46187</v>
      </c>
      <c r="B15824" s="87">
        <v>0.86458333333333337</v>
      </c>
      <c r="C15824">
        <v>3.273E-5</v>
      </c>
    </row>
    <row r="15825" spans="1:3" x14ac:dyDescent="0.35">
      <c r="A15825" s="86">
        <v>46187</v>
      </c>
      <c r="B15825" s="87">
        <v>0.875</v>
      </c>
      <c r="C15825">
        <v>3.222E-5</v>
      </c>
    </row>
    <row r="15826" spans="1:3" x14ac:dyDescent="0.35">
      <c r="A15826" s="86">
        <v>46187</v>
      </c>
      <c r="B15826" s="87">
        <v>0.88541666666666663</v>
      </c>
      <c r="C15826">
        <v>3.1680000000000002E-5</v>
      </c>
    </row>
    <row r="15827" spans="1:3" x14ac:dyDescent="0.35">
      <c r="A15827" s="86">
        <v>46187</v>
      </c>
      <c r="B15827" s="87">
        <v>0.89583333333333337</v>
      </c>
      <c r="C15827">
        <v>3.1189999999999998E-5</v>
      </c>
    </row>
    <row r="15828" spans="1:3" x14ac:dyDescent="0.35">
      <c r="A15828" s="86">
        <v>46187</v>
      </c>
      <c r="B15828" s="87">
        <v>0.90625</v>
      </c>
      <c r="C15828">
        <v>3.074E-5</v>
      </c>
    </row>
    <row r="15829" spans="1:3" x14ac:dyDescent="0.35">
      <c r="A15829" s="86">
        <v>46187</v>
      </c>
      <c r="B15829" s="87">
        <v>0.91666666666666663</v>
      </c>
      <c r="C15829">
        <v>3.0320000000000001E-5</v>
      </c>
    </row>
    <row r="15830" spans="1:3" x14ac:dyDescent="0.35">
      <c r="A15830" s="86">
        <v>46187</v>
      </c>
      <c r="B15830" s="87">
        <v>0.92708333333333337</v>
      </c>
      <c r="C15830">
        <v>2.993E-5</v>
      </c>
    </row>
    <row r="15831" spans="1:3" x14ac:dyDescent="0.35">
      <c r="A15831" s="86">
        <v>46187</v>
      </c>
      <c r="B15831" s="87">
        <v>0.9375</v>
      </c>
      <c r="C15831">
        <v>2.9439999999999999E-5</v>
      </c>
    </row>
    <row r="15832" spans="1:3" x14ac:dyDescent="0.35">
      <c r="A15832" s="86">
        <v>46187</v>
      </c>
      <c r="B15832" s="87">
        <v>0.94791666666666663</v>
      </c>
      <c r="C15832">
        <v>2.8649999999999998E-5</v>
      </c>
    </row>
    <row r="15833" spans="1:3" x14ac:dyDescent="0.35">
      <c r="A15833" s="86">
        <v>46187</v>
      </c>
      <c r="B15833" s="87">
        <v>0.95833333333333337</v>
      </c>
      <c r="C15833">
        <v>2.7419999999999998E-5</v>
      </c>
    </row>
    <row r="15834" spans="1:3" x14ac:dyDescent="0.35">
      <c r="A15834" s="86">
        <v>46187</v>
      </c>
      <c r="B15834" s="87">
        <v>0.96875</v>
      </c>
      <c r="C15834">
        <v>2.561E-5</v>
      </c>
    </row>
    <row r="15835" spans="1:3" x14ac:dyDescent="0.35">
      <c r="A15835" s="86">
        <v>46187</v>
      </c>
      <c r="B15835" s="87">
        <v>0.97916666666666663</v>
      </c>
      <c r="C15835">
        <v>2.3419999999999999E-5</v>
      </c>
    </row>
    <row r="15836" spans="1:3" x14ac:dyDescent="0.35">
      <c r="A15836" s="86">
        <v>46187</v>
      </c>
      <c r="B15836" s="87">
        <v>0.98958333333333337</v>
      </c>
      <c r="C15836">
        <v>2.1100000000000001E-5</v>
      </c>
    </row>
    <row r="15837" spans="1:3" x14ac:dyDescent="0.35">
      <c r="A15837" s="86">
        <v>46188</v>
      </c>
      <c r="B15837" s="87">
        <v>0</v>
      </c>
      <c r="C15837">
        <v>1.8849999999999997E-5</v>
      </c>
    </row>
    <row r="15838" spans="1:3" x14ac:dyDescent="0.35">
      <c r="A15838" s="86">
        <v>46188</v>
      </c>
      <c r="B15838" s="87">
        <v>1.0416666666666666E-2</v>
      </c>
      <c r="C15838">
        <v>1.7729999999999998E-5</v>
      </c>
    </row>
    <row r="15839" spans="1:3" x14ac:dyDescent="0.35">
      <c r="A15839" s="86">
        <v>46188</v>
      </c>
      <c r="B15839" s="87">
        <v>2.0833333333333332E-2</v>
      </c>
      <c r="C15839">
        <v>1.5800000000000001E-5</v>
      </c>
    </row>
    <row r="15840" spans="1:3" x14ac:dyDescent="0.35">
      <c r="A15840" s="86">
        <v>46188</v>
      </c>
      <c r="B15840" s="87">
        <v>3.125E-2</v>
      </c>
      <c r="C15840">
        <v>1.413E-5</v>
      </c>
    </row>
    <row r="15841" spans="1:3" x14ac:dyDescent="0.35">
      <c r="A15841" s="86">
        <v>46188</v>
      </c>
      <c r="B15841" s="87">
        <v>4.1666666666666664E-2</v>
      </c>
      <c r="C15841">
        <v>1.2810000000000001E-5</v>
      </c>
    </row>
    <row r="15842" spans="1:3" x14ac:dyDescent="0.35">
      <c r="A15842" s="86">
        <v>46188</v>
      </c>
      <c r="B15842" s="87">
        <v>5.2083333333333336E-2</v>
      </c>
      <c r="C15842">
        <v>1.1910000000000001E-5</v>
      </c>
    </row>
    <row r="15843" spans="1:3" x14ac:dyDescent="0.35">
      <c r="A15843" s="86">
        <v>46188</v>
      </c>
      <c r="B15843" s="87">
        <v>6.25E-2</v>
      </c>
      <c r="C15843">
        <v>1.136E-5</v>
      </c>
    </row>
    <row r="15844" spans="1:3" x14ac:dyDescent="0.35">
      <c r="A15844" s="86">
        <v>46188</v>
      </c>
      <c r="B15844" s="87">
        <v>7.2916666666666671E-2</v>
      </c>
      <c r="C15844">
        <v>1.1010000000000001E-5</v>
      </c>
    </row>
    <row r="15845" spans="1:3" x14ac:dyDescent="0.35">
      <c r="A15845" s="86">
        <v>46188</v>
      </c>
      <c r="B15845" s="87">
        <v>8.3333333333333329E-2</v>
      </c>
      <c r="C15845">
        <v>1.076E-5</v>
      </c>
    </row>
    <row r="15846" spans="1:3" x14ac:dyDescent="0.35">
      <c r="A15846" s="86">
        <v>46188</v>
      </c>
      <c r="B15846" s="87">
        <v>9.375E-2</v>
      </c>
      <c r="C15846">
        <v>1.0540000000000001E-5</v>
      </c>
    </row>
    <row r="15847" spans="1:3" x14ac:dyDescent="0.35">
      <c r="A15847" s="86">
        <v>46188</v>
      </c>
      <c r="B15847" s="87">
        <v>0.10416666666666667</v>
      </c>
      <c r="C15847">
        <v>1.0330000000000001E-5</v>
      </c>
    </row>
    <row r="15848" spans="1:3" x14ac:dyDescent="0.35">
      <c r="A15848" s="86">
        <v>46188</v>
      </c>
      <c r="B15848" s="87">
        <v>0.11458333333333333</v>
      </c>
      <c r="C15848">
        <v>1.01E-5</v>
      </c>
    </row>
    <row r="15849" spans="1:3" x14ac:dyDescent="0.35">
      <c r="A15849" s="86">
        <v>46188</v>
      </c>
      <c r="B15849" s="87">
        <v>0.125</v>
      </c>
      <c r="C15849">
        <v>9.9199999999999999E-6</v>
      </c>
    </row>
    <row r="15850" spans="1:3" x14ac:dyDescent="0.35">
      <c r="A15850" s="86">
        <v>46188</v>
      </c>
      <c r="B15850" s="87">
        <v>0.13541666666666666</v>
      </c>
      <c r="C15850">
        <v>9.7599999999999997E-6</v>
      </c>
    </row>
    <row r="15851" spans="1:3" x14ac:dyDescent="0.35">
      <c r="A15851" s="86">
        <v>46188</v>
      </c>
      <c r="B15851" s="87">
        <v>0.14583333333333334</v>
      </c>
      <c r="C15851">
        <v>9.6399999999999992E-6</v>
      </c>
    </row>
    <row r="15852" spans="1:3" x14ac:dyDescent="0.35">
      <c r="A15852" s="86">
        <v>46188</v>
      </c>
      <c r="B15852" s="87">
        <v>0.15625</v>
      </c>
      <c r="C15852">
        <v>9.55E-6</v>
      </c>
    </row>
    <row r="15853" spans="1:3" x14ac:dyDescent="0.35">
      <c r="A15853" s="86">
        <v>46188</v>
      </c>
      <c r="B15853" s="87">
        <v>0.16666666666666666</v>
      </c>
      <c r="C15853">
        <v>9.5699999999999999E-6</v>
      </c>
    </row>
    <row r="15854" spans="1:3" x14ac:dyDescent="0.35">
      <c r="A15854" s="86">
        <v>46188</v>
      </c>
      <c r="B15854" s="87">
        <v>0.17708333333333334</v>
      </c>
      <c r="C15854">
        <v>9.6799999999999988E-6</v>
      </c>
    </row>
    <row r="15855" spans="1:3" x14ac:dyDescent="0.35">
      <c r="A15855" s="86">
        <v>46188</v>
      </c>
      <c r="B15855" s="87">
        <v>0.1875</v>
      </c>
      <c r="C15855">
        <v>9.8600000000000005E-6</v>
      </c>
    </row>
    <row r="15856" spans="1:3" x14ac:dyDescent="0.35">
      <c r="A15856" s="86">
        <v>46188</v>
      </c>
      <c r="B15856" s="87">
        <v>0.19791666666666666</v>
      </c>
      <c r="C15856">
        <v>1.013E-5</v>
      </c>
    </row>
    <row r="15857" spans="1:3" x14ac:dyDescent="0.35">
      <c r="A15857" s="86">
        <v>46188</v>
      </c>
      <c r="B15857" s="87">
        <v>0.20833333333333334</v>
      </c>
      <c r="C15857">
        <v>1.043E-5</v>
      </c>
    </row>
    <row r="15858" spans="1:3" x14ac:dyDescent="0.35">
      <c r="A15858" s="86">
        <v>46188</v>
      </c>
      <c r="B15858" s="87">
        <v>0.21875</v>
      </c>
      <c r="C15858">
        <v>1.083E-5</v>
      </c>
    </row>
    <row r="15859" spans="1:3" x14ac:dyDescent="0.35">
      <c r="A15859" s="86">
        <v>46188</v>
      </c>
      <c r="B15859" s="87">
        <v>0.22916666666666666</v>
      </c>
      <c r="C15859">
        <v>1.1419999999999999E-5</v>
      </c>
    </row>
    <row r="15860" spans="1:3" x14ac:dyDescent="0.35">
      <c r="A15860" s="86">
        <v>46188</v>
      </c>
      <c r="B15860" s="87">
        <v>0.23958333333333334</v>
      </c>
      <c r="C15860">
        <v>1.243E-5</v>
      </c>
    </row>
    <row r="15861" spans="1:3" x14ac:dyDescent="0.35">
      <c r="A15861" s="86">
        <v>46188</v>
      </c>
      <c r="B15861" s="87">
        <v>0.25</v>
      </c>
      <c r="C15861">
        <v>1.401E-5</v>
      </c>
    </row>
    <row r="15862" spans="1:3" x14ac:dyDescent="0.35">
      <c r="A15862" s="86">
        <v>46188</v>
      </c>
      <c r="B15862" s="87">
        <v>0.26041666666666669</v>
      </c>
      <c r="C15862">
        <v>1.626E-5</v>
      </c>
    </row>
    <row r="15863" spans="1:3" x14ac:dyDescent="0.35">
      <c r="A15863" s="86">
        <v>46188</v>
      </c>
      <c r="B15863" s="87">
        <v>0.27083333333333331</v>
      </c>
      <c r="C15863">
        <v>1.889E-5</v>
      </c>
    </row>
    <row r="15864" spans="1:3" x14ac:dyDescent="0.35">
      <c r="A15864" s="86">
        <v>46188</v>
      </c>
      <c r="B15864" s="87">
        <v>0.28125</v>
      </c>
      <c r="C15864">
        <v>2.1499999999999997E-5</v>
      </c>
    </row>
    <row r="15865" spans="1:3" x14ac:dyDescent="0.35">
      <c r="A15865" s="86">
        <v>46188</v>
      </c>
      <c r="B15865" s="87">
        <v>0.29166666666666669</v>
      </c>
      <c r="C15865">
        <v>2.376E-5</v>
      </c>
    </row>
    <row r="15866" spans="1:3" x14ac:dyDescent="0.35">
      <c r="A15866" s="86">
        <v>46188</v>
      </c>
      <c r="B15866" s="87">
        <v>0.30208333333333331</v>
      </c>
      <c r="C15866">
        <v>2.5369999999999999E-5</v>
      </c>
    </row>
    <row r="15867" spans="1:3" x14ac:dyDescent="0.35">
      <c r="A15867" s="86">
        <v>46188</v>
      </c>
      <c r="B15867" s="87">
        <v>0.3125</v>
      </c>
      <c r="C15867">
        <v>2.641E-5</v>
      </c>
    </row>
    <row r="15868" spans="1:3" x14ac:dyDescent="0.35">
      <c r="A15868" s="86">
        <v>46188</v>
      </c>
      <c r="B15868" s="87">
        <v>0.32291666666666669</v>
      </c>
      <c r="C15868">
        <v>2.711E-5</v>
      </c>
    </row>
    <row r="15869" spans="1:3" x14ac:dyDescent="0.35">
      <c r="A15869" s="86">
        <v>46188</v>
      </c>
      <c r="B15869" s="87">
        <v>0.33333333333333331</v>
      </c>
      <c r="C15869">
        <v>2.7679999999999999E-5</v>
      </c>
    </row>
    <row r="15870" spans="1:3" x14ac:dyDescent="0.35">
      <c r="A15870" s="86">
        <v>46188</v>
      </c>
      <c r="B15870" s="87">
        <v>0.34375</v>
      </c>
      <c r="C15870">
        <v>2.83E-5</v>
      </c>
    </row>
    <row r="15871" spans="1:3" x14ac:dyDescent="0.35">
      <c r="A15871" s="86">
        <v>46188</v>
      </c>
      <c r="B15871" s="87">
        <v>0.35416666666666669</v>
      </c>
      <c r="C15871">
        <v>2.8899999999999998E-5</v>
      </c>
    </row>
    <row r="15872" spans="1:3" x14ac:dyDescent="0.35">
      <c r="A15872" s="86">
        <v>46188</v>
      </c>
      <c r="B15872" s="87">
        <v>0.36458333333333331</v>
      </c>
      <c r="C15872">
        <v>2.9409999999999998E-5</v>
      </c>
    </row>
    <row r="15873" spans="1:3" x14ac:dyDescent="0.35">
      <c r="A15873" s="86">
        <v>46188</v>
      </c>
      <c r="B15873" s="87">
        <v>0.375</v>
      </c>
      <c r="C15873">
        <v>2.974E-5</v>
      </c>
    </row>
    <row r="15874" spans="1:3" x14ac:dyDescent="0.35">
      <c r="A15874" s="86">
        <v>46188</v>
      </c>
      <c r="B15874" s="87">
        <v>0.38541666666666669</v>
      </c>
      <c r="C15874">
        <v>2.9839999999999999E-5</v>
      </c>
    </row>
    <row r="15875" spans="1:3" x14ac:dyDescent="0.35">
      <c r="A15875" s="86">
        <v>46188</v>
      </c>
      <c r="B15875" s="87">
        <v>0.39583333333333331</v>
      </c>
      <c r="C15875">
        <v>2.9760000000000003E-5</v>
      </c>
    </row>
    <row r="15876" spans="1:3" x14ac:dyDescent="0.35">
      <c r="A15876" s="86">
        <v>46188</v>
      </c>
      <c r="B15876" s="87">
        <v>0.40625</v>
      </c>
      <c r="C15876">
        <v>2.953E-5</v>
      </c>
    </row>
    <row r="15877" spans="1:3" x14ac:dyDescent="0.35">
      <c r="A15877" s="86">
        <v>46188</v>
      </c>
      <c r="B15877" s="87">
        <v>0.41666666666666669</v>
      </c>
      <c r="C15877">
        <v>2.923E-5</v>
      </c>
    </row>
    <row r="15878" spans="1:3" x14ac:dyDescent="0.35">
      <c r="A15878" s="86">
        <v>46188</v>
      </c>
      <c r="B15878" s="87">
        <v>0.42708333333333331</v>
      </c>
      <c r="C15878">
        <v>2.8910000000000003E-5</v>
      </c>
    </row>
    <row r="15879" spans="1:3" x14ac:dyDescent="0.35">
      <c r="A15879" s="86">
        <v>46188</v>
      </c>
      <c r="B15879" s="87">
        <v>0.4375</v>
      </c>
      <c r="C15879">
        <v>2.8649999999999998E-5</v>
      </c>
    </row>
    <row r="15880" spans="1:3" x14ac:dyDescent="0.35">
      <c r="A15880" s="86">
        <v>46188</v>
      </c>
      <c r="B15880" s="87">
        <v>0.44791666666666669</v>
      </c>
      <c r="C15880">
        <v>2.845E-5</v>
      </c>
    </row>
    <row r="15881" spans="1:3" x14ac:dyDescent="0.35">
      <c r="A15881" s="86">
        <v>46188</v>
      </c>
      <c r="B15881" s="87">
        <v>0.45833333333333331</v>
      </c>
      <c r="C15881">
        <v>2.8379999999999999E-5</v>
      </c>
    </row>
    <row r="15882" spans="1:3" x14ac:dyDescent="0.35">
      <c r="A15882" s="86">
        <v>46188</v>
      </c>
      <c r="B15882" s="87">
        <v>0.46875</v>
      </c>
      <c r="C15882">
        <v>2.8459999999999999E-5</v>
      </c>
    </row>
    <row r="15883" spans="1:3" x14ac:dyDescent="0.35">
      <c r="A15883" s="86">
        <v>46188</v>
      </c>
      <c r="B15883" s="87">
        <v>0.47916666666666669</v>
      </c>
      <c r="C15883">
        <v>2.8770000000000001E-5</v>
      </c>
    </row>
    <row r="15884" spans="1:3" x14ac:dyDescent="0.35">
      <c r="A15884" s="86">
        <v>46188</v>
      </c>
      <c r="B15884" s="87">
        <v>0.48958333333333331</v>
      </c>
      <c r="C15884">
        <v>2.9280000000000001E-5</v>
      </c>
    </row>
    <row r="15885" spans="1:3" x14ac:dyDescent="0.35">
      <c r="A15885" s="86">
        <v>46188</v>
      </c>
      <c r="B15885" s="87">
        <v>0.5</v>
      </c>
      <c r="C15885">
        <v>3.0089999999999998E-5</v>
      </c>
    </row>
    <row r="15886" spans="1:3" x14ac:dyDescent="0.35">
      <c r="A15886" s="86">
        <v>46188</v>
      </c>
      <c r="B15886" s="87">
        <v>0.51041666666666663</v>
      </c>
      <c r="C15886">
        <v>3.112E-5</v>
      </c>
    </row>
    <row r="15887" spans="1:3" x14ac:dyDescent="0.35">
      <c r="A15887" s="86">
        <v>46188</v>
      </c>
      <c r="B15887" s="87">
        <v>0.52083333333333337</v>
      </c>
      <c r="C15887">
        <v>3.218E-5</v>
      </c>
    </row>
    <row r="15888" spans="1:3" x14ac:dyDescent="0.35">
      <c r="A15888" s="86">
        <v>46188</v>
      </c>
      <c r="B15888" s="87">
        <v>0.53125</v>
      </c>
      <c r="C15888">
        <v>3.3000000000000003E-5</v>
      </c>
    </row>
    <row r="15889" spans="1:3" x14ac:dyDescent="0.35">
      <c r="A15889" s="86">
        <v>46188</v>
      </c>
      <c r="B15889" s="87">
        <v>0.54166666666666663</v>
      </c>
      <c r="C15889">
        <v>3.3330000000000001E-5</v>
      </c>
    </row>
    <row r="15890" spans="1:3" x14ac:dyDescent="0.35">
      <c r="A15890" s="86">
        <v>46188</v>
      </c>
      <c r="B15890" s="87">
        <v>0.55208333333333337</v>
      </c>
      <c r="C15890">
        <v>3.2960000000000003E-5</v>
      </c>
    </row>
    <row r="15891" spans="1:3" x14ac:dyDescent="0.35">
      <c r="A15891" s="86">
        <v>46188</v>
      </c>
      <c r="B15891" s="87">
        <v>0.5625</v>
      </c>
      <c r="C15891">
        <v>3.2060000000000001E-5</v>
      </c>
    </row>
    <row r="15892" spans="1:3" x14ac:dyDescent="0.35">
      <c r="A15892" s="86">
        <v>46188</v>
      </c>
      <c r="B15892" s="87">
        <v>0.57291666666666663</v>
      </c>
      <c r="C15892">
        <v>3.0839999999999996E-5</v>
      </c>
    </row>
    <row r="15893" spans="1:3" x14ac:dyDescent="0.35">
      <c r="A15893" s="86">
        <v>46188</v>
      </c>
      <c r="B15893" s="87">
        <v>0.58333333333333337</v>
      </c>
      <c r="C15893">
        <v>2.957E-5</v>
      </c>
    </row>
    <row r="15894" spans="1:3" x14ac:dyDescent="0.35">
      <c r="A15894" s="86">
        <v>46188</v>
      </c>
      <c r="B15894" s="87">
        <v>0.59375</v>
      </c>
      <c r="C15894">
        <v>2.8420000000000002E-5</v>
      </c>
    </row>
    <row r="15895" spans="1:3" x14ac:dyDescent="0.35">
      <c r="A15895" s="86">
        <v>46188</v>
      </c>
      <c r="B15895" s="87">
        <v>0.60416666666666663</v>
      </c>
      <c r="C15895">
        <v>2.7439999999999998E-5</v>
      </c>
    </row>
    <row r="15896" spans="1:3" x14ac:dyDescent="0.35">
      <c r="A15896" s="86">
        <v>46188</v>
      </c>
      <c r="B15896" s="87">
        <v>0.61458333333333337</v>
      </c>
      <c r="C15896">
        <v>2.6570000000000001E-5</v>
      </c>
    </row>
    <row r="15897" spans="1:3" x14ac:dyDescent="0.35">
      <c r="A15897" s="86">
        <v>46188</v>
      </c>
      <c r="B15897" s="87">
        <v>0.625</v>
      </c>
      <c r="C15897">
        <v>2.582E-5</v>
      </c>
    </row>
    <row r="15898" spans="1:3" x14ac:dyDescent="0.35">
      <c r="A15898" s="86">
        <v>46188</v>
      </c>
      <c r="B15898" s="87">
        <v>0.63541666666666663</v>
      </c>
      <c r="C15898">
        <v>2.514E-5</v>
      </c>
    </row>
    <row r="15899" spans="1:3" x14ac:dyDescent="0.35">
      <c r="A15899" s="86">
        <v>46188</v>
      </c>
      <c r="B15899" s="87">
        <v>0.64583333333333337</v>
      </c>
      <c r="C15899">
        <v>2.4559999999999999E-5</v>
      </c>
    </row>
    <row r="15900" spans="1:3" x14ac:dyDescent="0.35">
      <c r="A15900" s="86">
        <v>46188</v>
      </c>
      <c r="B15900" s="87">
        <v>0.65625</v>
      </c>
      <c r="C15900">
        <v>2.4109999999999998E-5</v>
      </c>
    </row>
    <row r="15901" spans="1:3" x14ac:dyDescent="0.35">
      <c r="A15901" s="86">
        <v>46188</v>
      </c>
      <c r="B15901" s="87">
        <v>0.66666666666666663</v>
      </c>
      <c r="C15901">
        <v>2.376E-5</v>
      </c>
    </row>
    <row r="15902" spans="1:3" x14ac:dyDescent="0.35">
      <c r="A15902" s="86">
        <v>46188</v>
      </c>
      <c r="B15902" s="87">
        <v>0.67708333333333337</v>
      </c>
      <c r="C15902">
        <v>2.353E-5</v>
      </c>
    </row>
    <row r="15903" spans="1:3" x14ac:dyDescent="0.35">
      <c r="A15903" s="86">
        <v>46188</v>
      </c>
      <c r="B15903" s="87">
        <v>0.6875</v>
      </c>
      <c r="C15903">
        <v>2.3449999999999997E-5</v>
      </c>
    </row>
    <row r="15904" spans="1:3" x14ac:dyDescent="0.35">
      <c r="A15904" s="86">
        <v>46188</v>
      </c>
      <c r="B15904" s="87">
        <v>0.69791666666666663</v>
      </c>
      <c r="C15904">
        <v>2.353E-5</v>
      </c>
    </row>
    <row r="15905" spans="1:3" x14ac:dyDescent="0.35">
      <c r="A15905" s="86">
        <v>46188</v>
      </c>
      <c r="B15905" s="87">
        <v>0.70833333333333337</v>
      </c>
      <c r="C15905">
        <v>2.376E-5</v>
      </c>
    </row>
    <row r="15906" spans="1:3" x14ac:dyDescent="0.35">
      <c r="A15906" s="86">
        <v>46188</v>
      </c>
      <c r="B15906" s="87">
        <v>0.71875</v>
      </c>
      <c r="C15906">
        <v>2.4150000000000001E-5</v>
      </c>
    </row>
    <row r="15907" spans="1:3" x14ac:dyDescent="0.35">
      <c r="A15907" s="86">
        <v>46188</v>
      </c>
      <c r="B15907" s="87">
        <v>0.72916666666666663</v>
      </c>
      <c r="C15907">
        <v>2.4709999999999999E-5</v>
      </c>
    </row>
    <row r="15908" spans="1:3" x14ac:dyDescent="0.35">
      <c r="A15908" s="86">
        <v>46188</v>
      </c>
      <c r="B15908" s="87">
        <v>0.73958333333333337</v>
      </c>
      <c r="C15908">
        <v>2.5450000000000002E-5</v>
      </c>
    </row>
    <row r="15909" spans="1:3" x14ac:dyDescent="0.35">
      <c r="A15909" s="86">
        <v>46188</v>
      </c>
      <c r="B15909" s="87">
        <v>0.75</v>
      </c>
      <c r="C15909">
        <v>2.633E-5</v>
      </c>
    </row>
    <row r="15910" spans="1:3" x14ac:dyDescent="0.35">
      <c r="A15910" s="86">
        <v>46188</v>
      </c>
      <c r="B15910" s="87">
        <v>0.76041666666666663</v>
      </c>
      <c r="C15910">
        <v>2.7350000000000001E-5</v>
      </c>
    </row>
    <row r="15911" spans="1:3" x14ac:dyDescent="0.35">
      <c r="A15911" s="86">
        <v>46188</v>
      </c>
      <c r="B15911" s="87">
        <v>0.77083333333333337</v>
      </c>
      <c r="C15911">
        <v>2.853E-5</v>
      </c>
    </row>
    <row r="15912" spans="1:3" x14ac:dyDescent="0.35">
      <c r="A15912" s="86">
        <v>46188</v>
      </c>
      <c r="B15912" s="87">
        <v>0.78125</v>
      </c>
      <c r="C15912">
        <v>2.9799999999999999E-5</v>
      </c>
    </row>
    <row r="15913" spans="1:3" x14ac:dyDescent="0.35">
      <c r="A15913" s="86">
        <v>46188</v>
      </c>
      <c r="B15913" s="87">
        <v>0.79166666666666663</v>
      </c>
      <c r="C15913">
        <v>3.112E-5</v>
      </c>
    </row>
    <row r="15914" spans="1:3" x14ac:dyDescent="0.35">
      <c r="A15914" s="86">
        <v>46188</v>
      </c>
      <c r="B15914" s="87">
        <v>0.80208333333333337</v>
      </c>
      <c r="C15914">
        <v>3.243E-5</v>
      </c>
    </row>
    <row r="15915" spans="1:3" x14ac:dyDescent="0.35">
      <c r="A15915" s="86">
        <v>46188</v>
      </c>
      <c r="B15915" s="87">
        <v>0.8125</v>
      </c>
      <c r="C15915">
        <v>3.3640000000000003E-5</v>
      </c>
    </row>
    <row r="15916" spans="1:3" x14ac:dyDescent="0.35">
      <c r="A15916" s="86">
        <v>46188</v>
      </c>
      <c r="B15916" s="87">
        <v>0.82291666666666663</v>
      </c>
      <c r="C15916">
        <v>3.4560000000000001E-5</v>
      </c>
    </row>
    <row r="15917" spans="1:3" x14ac:dyDescent="0.35">
      <c r="A15917" s="86">
        <v>46188</v>
      </c>
      <c r="B15917" s="87">
        <v>0.83333333333333337</v>
      </c>
      <c r="C15917">
        <v>3.5030000000000002E-5</v>
      </c>
    </row>
    <row r="15918" spans="1:3" x14ac:dyDescent="0.35">
      <c r="A15918" s="86">
        <v>46188</v>
      </c>
      <c r="B15918" s="87">
        <v>0.84375</v>
      </c>
      <c r="C15918">
        <v>3.4990000000000002E-5</v>
      </c>
    </row>
    <row r="15919" spans="1:3" x14ac:dyDescent="0.35">
      <c r="A15919" s="86">
        <v>46188</v>
      </c>
      <c r="B15919" s="87">
        <v>0.85416666666666663</v>
      </c>
      <c r="C15919">
        <v>3.4560000000000001E-5</v>
      </c>
    </row>
    <row r="15920" spans="1:3" x14ac:dyDescent="0.35">
      <c r="A15920" s="86">
        <v>46188</v>
      </c>
      <c r="B15920" s="87">
        <v>0.86458333333333337</v>
      </c>
      <c r="C15920">
        <v>3.3949999999999999E-5</v>
      </c>
    </row>
    <row r="15921" spans="1:3" x14ac:dyDescent="0.35">
      <c r="A15921" s="86">
        <v>46188</v>
      </c>
      <c r="B15921" s="87">
        <v>0.875</v>
      </c>
      <c r="C15921">
        <v>3.3330000000000001E-5</v>
      </c>
    </row>
    <row r="15922" spans="1:3" x14ac:dyDescent="0.35">
      <c r="A15922" s="86">
        <v>46188</v>
      </c>
      <c r="B15922" s="87">
        <v>0.88541666666666663</v>
      </c>
      <c r="C15922">
        <v>3.2879999999999997E-5</v>
      </c>
    </row>
    <row r="15923" spans="1:3" x14ac:dyDescent="0.35">
      <c r="A15923" s="86">
        <v>46188</v>
      </c>
      <c r="B15923" s="87">
        <v>0.89583333333333337</v>
      </c>
      <c r="C15923">
        <v>3.2530000000000002E-5</v>
      </c>
    </row>
    <row r="15924" spans="1:3" x14ac:dyDescent="0.35">
      <c r="A15924" s="86">
        <v>46188</v>
      </c>
      <c r="B15924" s="87">
        <v>0.90625</v>
      </c>
      <c r="C15924">
        <v>3.2199999999999997E-5</v>
      </c>
    </row>
    <row r="15925" spans="1:3" x14ac:dyDescent="0.35">
      <c r="A15925" s="86">
        <v>46188</v>
      </c>
      <c r="B15925" s="87">
        <v>0.91666666666666663</v>
      </c>
      <c r="C15925">
        <v>3.1789999999999999E-5</v>
      </c>
    </row>
    <row r="15926" spans="1:3" x14ac:dyDescent="0.35">
      <c r="A15926" s="86">
        <v>46188</v>
      </c>
      <c r="B15926" s="87">
        <v>0.92708333333333337</v>
      </c>
      <c r="C15926">
        <v>3.1199999999999999E-5</v>
      </c>
    </row>
    <row r="15927" spans="1:3" x14ac:dyDescent="0.35">
      <c r="A15927" s="86">
        <v>46188</v>
      </c>
      <c r="B15927" s="87">
        <v>0.9375</v>
      </c>
      <c r="C15927">
        <v>3.0380000000000001E-5</v>
      </c>
    </row>
    <row r="15928" spans="1:3" x14ac:dyDescent="0.35">
      <c r="A15928" s="86">
        <v>46188</v>
      </c>
      <c r="B15928" s="87">
        <v>0.94791666666666663</v>
      </c>
      <c r="C15928">
        <v>2.9269999999999999E-5</v>
      </c>
    </row>
    <row r="15929" spans="1:3" x14ac:dyDescent="0.35">
      <c r="A15929" s="86">
        <v>46188</v>
      </c>
      <c r="B15929" s="87">
        <v>0.95833333333333337</v>
      </c>
      <c r="C15929">
        <v>2.7869999999999999E-5</v>
      </c>
    </row>
    <row r="15930" spans="1:3" x14ac:dyDescent="0.35">
      <c r="A15930" s="86">
        <v>46188</v>
      </c>
      <c r="B15930" s="87">
        <v>0.96875</v>
      </c>
      <c r="C15930">
        <v>2.6120000000000001E-5</v>
      </c>
    </row>
    <row r="15931" spans="1:3" x14ac:dyDescent="0.35">
      <c r="A15931" s="86">
        <v>46188</v>
      </c>
      <c r="B15931" s="87">
        <v>0.97916666666666663</v>
      </c>
      <c r="C15931">
        <v>2.4129999999999998E-5</v>
      </c>
    </row>
    <row r="15932" spans="1:3" x14ac:dyDescent="0.35">
      <c r="A15932" s="86">
        <v>46188</v>
      </c>
      <c r="B15932" s="87">
        <v>0.98958333333333337</v>
      </c>
      <c r="C15932">
        <v>2.1999999999999999E-5</v>
      </c>
    </row>
    <row r="15933" spans="1:3" x14ac:dyDescent="0.35">
      <c r="A15933" s="86">
        <v>46189</v>
      </c>
      <c r="B15933" s="87">
        <v>0</v>
      </c>
      <c r="C15933">
        <v>1.982E-5</v>
      </c>
    </row>
    <row r="15934" spans="1:3" x14ac:dyDescent="0.35">
      <c r="A15934" s="86">
        <v>46189</v>
      </c>
      <c r="B15934" s="87">
        <v>1.0416666666666666E-2</v>
      </c>
      <c r="C15934">
        <v>1.768E-5</v>
      </c>
    </row>
    <row r="15935" spans="1:3" x14ac:dyDescent="0.35">
      <c r="A15935" s="86">
        <v>46189</v>
      </c>
      <c r="B15935" s="87">
        <v>2.0833333333333332E-2</v>
      </c>
      <c r="C15935">
        <v>1.5759999999999998E-5</v>
      </c>
    </row>
    <row r="15936" spans="1:3" x14ac:dyDescent="0.35">
      <c r="A15936" s="86">
        <v>46189</v>
      </c>
      <c r="B15936" s="87">
        <v>3.125E-2</v>
      </c>
      <c r="C15936">
        <v>1.4100000000000001E-5</v>
      </c>
    </row>
    <row r="15937" spans="1:3" x14ac:dyDescent="0.35">
      <c r="A15937" s="86">
        <v>46189</v>
      </c>
      <c r="B15937" s="87">
        <v>4.1666666666666664E-2</v>
      </c>
      <c r="C15937">
        <v>1.278E-5</v>
      </c>
    </row>
    <row r="15938" spans="1:3" x14ac:dyDescent="0.35">
      <c r="A15938" s="86">
        <v>46189</v>
      </c>
      <c r="B15938" s="87">
        <v>5.2083333333333336E-2</v>
      </c>
      <c r="C15938">
        <v>1.188E-5</v>
      </c>
    </row>
    <row r="15939" spans="1:3" x14ac:dyDescent="0.35">
      <c r="A15939" s="86">
        <v>46189</v>
      </c>
      <c r="B15939" s="87">
        <v>6.25E-2</v>
      </c>
      <c r="C15939">
        <v>1.133E-5</v>
      </c>
    </row>
    <row r="15940" spans="1:3" x14ac:dyDescent="0.35">
      <c r="A15940" s="86">
        <v>46189</v>
      </c>
      <c r="B15940" s="87">
        <v>7.2916666666666671E-2</v>
      </c>
      <c r="C15940">
        <v>1.098E-5</v>
      </c>
    </row>
    <row r="15941" spans="1:3" x14ac:dyDescent="0.35">
      <c r="A15941" s="86">
        <v>46189</v>
      </c>
      <c r="B15941" s="87">
        <v>8.3333333333333329E-2</v>
      </c>
      <c r="C15941">
        <v>1.0739999999999999E-5</v>
      </c>
    </row>
    <row r="15942" spans="1:3" x14ac:dyDescent="0.35">
      <c r="A15942" s="86">
        <v>46189</v>
      </c>
      <c r="B15942" s="87">
        <v>9.375E-2</v>
      </c>
      <c r="C15942">
        <v>1.0510000000000001E-5</v>
      </c>
    </row>
    <row r="15943" spans="1:3" x14ac:dyDescent="0.35">
      <c r="A15943" s="86">
        <v>46189</v>
      </c>
      <c r="B15943" s="87">
        <v>0.10416666666666667</v>
      </c>
      <c r="C15943">
        <v>1.031E-5</v>
      </c>
    </row>
    <row r="15944" spans="1:3" x14ac:dyDescent="0.35">
      <c r="A15944" s="86">
        <v>46189</v>
      </c>
      <c r="B15944" s="87">
        <v>0.11458333333333333</v>
      </c>
      <c r="C15944">
        <v>1.008E-5</v>
      </c>
    </row>
    <row r="15945" spans="1:3" x14ac:dyDescent="0.35">
      <c r="A15945" s="86">
        <v>46189</v>
      </c>
      <c r="B15945" s="87">
        <v>0.125</v>
      </c>
      <c r="C15945">
        <v>9.9000000000000001E-6</v>
      </c>
    </row>
    <row r="15946" spans="1:3" x14ac:dyDescent="0.35">
      <c r="A15946" s="86">
        <v>46189</v>
      </c>
      <c r="B15946" s="87">
        <v>0.13541666666666666</v>
      </c>
      <c r="C15946">
        <v>9.7399999999999999E-6</v>
      </c>
    </row>
    <row r="15947" spans="1:3" x14ac:dyDescent="0.35">
      <c r="A15947" s="86">
        <v>46189</v>
      </c>
      <c r="B15947" s="87">
        <v>0.14583333333333334</v>
      </c>
      <c r="C15947">
        <v>9.6100000000000012E-6</v>
      </c>
    </row>
    <row r="15948" spans="1:3" x14ac:dyDescent="0.35">
      <c r="A15948" s="86">
        <v>46189</v>
      </c>
      <c r="B15948" s="87">
        <v>0.15625</v>
      </c>
      <c r="C15948">
        <v>9.5300000000000002E-6</v>
      </c>
    </row>
    <row r="15949" spans="1:3" x14ac:dyDescent="0.35">
      <c r="A15949" s="86">
        <v>46189</v>
      </c>
      <c r="B15949" s="87">
        <v>0.16666666666666666</v>
      </c>
      <c r="C15949">
        <v>9.55E-6</v>
      </c>
    </row>
    <row r="15950" spans="1:3" x14ac:dyDescent="0.35">
      <c r="A15950" s="86">
        <v>46189</v>
      </c>
      <c r="B15950" s="87">
        <v>0.17708333333333334</v>
      </c>
      <c r="C15950">
        <v>9.6500000000000008E-6</v>
      </c>
    </row>
    <row r="15951" spans="1:3" x14ac:dyDescent="0.35">
      <c r="A15951" s="86">
        <v>46189</v>
      </c>
      <c r="B15951" s="87">
        <v>0.1875</v>
      </c>
      <c r="C15951">
        <v>9.8300000000000008E-6</v>
      </c>
    </row>
    <row r="15952" spans="1:3" x14ac:dyDescent="0.35">
      <c r="A15952" s="86">
        <v>46189</v>
      </c>
      <c r="B15952" s="87">
        <v>0.19791666666666666</v>
      </c>
      <c r="C15952">
        <v>1.01E-5</v>
      </c>
    </row>
    <row r="15953" spans="1:3" x14ac:dyDescent="0.35">
      <c r="A15953" s="86">
        <v>46189</v>
      </c>
      <c r="B15953" s="87">
        <v>0.20833333333333334</v>
      </c>
      <c r="C15953">
        <v>1.041E-5</v>
      </c>
    </row>
    <row r="15954" spans="1:3" x14ac:dyDescent="0.35">
      <c r="A15954" s="86">
        <v>46189</v>
      </c>
      <c r="B15954" s="87">
        <v>0.21875</v>
      </c>
      <c r="C15954">
        <v>1.08E-5</v>
      </c>
    </row>
    <row r="15955" spans="1:3" x14ac:dyDescent="0.35">
      <c r="A15955" s="86">
        <v>46189</v>
      </c>
      <c r="B15955" s="87">
        <v>0.22916666666666666</v>
      </c>
      <c r="C15955">
        <v>1.1390000000000001E-5</v>
      </c>
    </row>
    <row r="15956" spans="1:3" x14ac:dyDescent="0.35">
      <c r="A15956" s="86">
        <v>46189</v>
      </c>
      <c r="B15956" s="87">
        <v>0.23958333333333334</v>
      </c>
      <c r="C15956">
        <v>1.24E-5</v>
      </c>
    </row>
    <row r="15957" spans="1:3" x14ac:dyDescent="0.35">
      <c r="A15957" s="86">
        <v>46189</v>
      </c>
      <c r="B15957" s="87">
        <v>0.25</v>
      </c>
      <c r="C15957">
        <v>1.397E-5</v>
      </c>
    </row>
    <row r="15958" spans="1:3" x14ac:dyDescent="0.35">
      <c r="A15958" s="86">
        <v>46189</v>
      </c>
      <c r="B15958" s="87">
        <v>0.26041666666666669</v>
      </c>
      <c r="C15958">
        <v>1.6230000000000002E-5</v>
      </c>
    </row>
    <row r="15959" spans="1:3" x14ac:dyDescent="0.35">
      <c r="A15959" s="86">
        <v>46189</v>
      </c>
      <c r="B15959" s="87">
        <v>0.27083333333333331</v>
      </c>
      <c r="C15959">
        <v>1.8849999999999997E-5</v>
      </c>
    </row>
    <row r="15960" spans="1:3" x14ac:dyDescent="0.35">
      <c r="A15960" s="86">
        <v>46189</v>
      </c>
      <c r="B15960" s="87">
        <v>0.28125</v>
      </c>
      <c r="C15960">
        <v>2.145E-5</v>
      </c>
    </row>
    <row r="15961" spans="1:3" x14ac:dyDescent="0.35">
      <c r="A15961" s="86">
        <v>46189</v>
      </c>
      <c r="B15961" s="87">
        <v>0.29166666666666669</v>
      </c>
      <c r="C15961">
        <v>2.3709999999999998E-5</v>
      </c>
    </row>
    <row r="15962" spans="1:3" x14ac:dyDescent="0.35">
      <c r="A15962" s="86">
        <v>46189</v>
      </c>
      <c r="B15962" s="87">
        <v>0.30208333333333331</v>
      </c>
      <c r="C15962">
        <v>2.531E-5</v>
      </c>
    </row>
    <row r="15963" spans="1:3" x14ac:dyDescent="0.35">
      <c r="A15963" s="86">
        <v>46189</v>
      </c>
      <c r="B15963" s="87">
        <v>0.3125</v>
      </c>
      <c r="C15963">
        <v>2.6349999999999997E-5</v>
      </c>
    </row>
    <row r="15964" spans="1:3" x14ac:dyDescent="0.35">
      <c r="A15964" s="86">
        <v>46189</v>
      </c>
      <c r="B15964" s="87">
        <v>0.32291666666666669</v>
      </c>
      <c r="C15964">
        <v>2.7040000000000002E-5</v>
      </c>
    </row>
    <row r="15965" spans="1:3" x14ac:dyDescent="0.35">
      <c r="A15965" s="86">
        <v>46189</v>
      </c>
      <c r="B15965" s="87">
        <v>0.33333333333333331</v>
      </c>
      <c r="C15965">
        <v>2.762E-5</v>
      </c>
    </row>
    <row r="15966" spans="1:3" x14ac:dyDescent="0.35">
      <c r="A15966" s="86">
        <v>46189</v>
      </c>
      <c r="B15966" s="87">
        <v>0.34375</v>
      </c>
      <c r="C15966">
        <v>2.8230000000000002E-5</v>
      </c>
    </row>
    <row r="15967" spans="1:3" x14ac:dyDescent="0.35">
      <c r="A15967" s="86">
        <v>46189</v>
      </c>
      <c r="B15967" s="87">
        <v>0.35416666666666669</v>
      </c>
      <c r="C15967">
        <v>2.883E-5</v>
      </c>
    </row>
    <row r="15968" spans="1:3" x14ac:dyDescent="0.35">
      <c r="A15968" s="86">
        <v>46189</v>
      </c>
      <c r="B15968" s="87">
        <v>0.36458333333333331</v>
      </c>
      <c r="C15968">
        <v>2.934E-5</v>
      </c>
    </row>
    <row r="15969" spans="1:3" x14ac:dyDescent="0.35">
      <c r="A15969" s="86">
        <v>46189</v>
      </c>
      <c r="B15969" s="87">
        <v>0.375</v>
      </c>
      <c r="C15969">
        <v>2.9669999999999999E-5</v>
      </c>
    </row>
    <row r="15970" spans="1:3" x14ac:dyDescent="0.35">
      <c r="A15970" s="86">
        <v>46189</v>
      </c>
      <c r="B15970" s="87">
        <v>0.38541666666666669</v>
      </c>
      <c r="C15970">
        <v>2.9770000000000001E-5</v>
      </c>
    </row>
    <row r="15971" spans="1:3" x14ac:dyDescent="0.35">
      <c r="A15971" s="86">
        <v>46189</v>
      </c>
      <c r="B15971" s="87">
        <v>0.39583333333333331</v>
      </c>
      <c r="C15971">
        <v>2.9690000000000002E-5</v>
      </c>
    </row>
    <row r="15972" spans="1:3" x14ac:dyDescent="0.35">
      <c r="A15972" s="86">
        <v>46189</v>
      </c>
      <c r="B15972" s="87">
        <v>0.40625</v>
      </c>
      <c r="C15972">
        <v>2.9459999999999999E-5</v>
      </c>
    </row>
    <row r="15973" spans="1:3" x14ac:dyDescent="0.35">
      <c r="A15973" s="86">
        <v>46189</v>
      </c>
      <c r="B15973" s="87">
        <v>0.41666666666666669</v>
      </c>
      <c r="C15973">
        <v>2.9159999999999999E-5</v>
      </c>
    </row>
    <row r="15974" spans="1:3" x14ac:dyDescent="0.35">
      <c r="A15974" s="86">
        <v>46189</v>
      </c>
      <c r="B15974" s="87">
        <v>0.42708333333333331</v>
      </c>
      <c r="C15974">
        <v>2.885E-5</v>
      </c>
    </row>
    <row r="15975" spans="1:3" x14ac:dyDescent="0.35">
      <c r="A15975" s="86">
        <v>46189</v>
      </c>
      <c r="B15975" s="87">
        <v>0.4375</v>
      </c>
      <c r="C15975">
        <v>2.8580000000000001E-5</v>
      </c>
    </row>
    <row r="15976" spans="1:3" x14ac:dyDescent="0.35">
      <c r="A15976" s="86">
        <v>46189</v>
      </c>
      <c r="B15976" s="87">
        <v>0.44791666666666669</v>
      </c>
      <c r="C15976">
        <v>2.8379999999999999E-5</v>
      </c>
    </row>
    <row r="15977" spans="1:3" x14ac:dyDescent="0.35">
      <c r="A15977" s="86">
        <v>46189</v>
      </c>
      <c r="B15977" s="87">
        <v>0.45833333333333331</v>
      </c>
      <c r="C15977">
        <v>2.8309999999999998E-5</v>
      </c>
    </row>
    <row r="15978" spans="1:3" x14ac:dyDescent="0.35">
      <c r="A15978" s="86">
        <v>46189</v>
      </c>
      <c r="B15978" s="87">
        <v>0.46875</v>
      </c>
      <c r="C15978">
        <v>2.8400000000000003E-5</v>
      </c>
    </row>
    <row r="15979" spans="1:3" x14ac:dyDescent="0.35">
      <c r="A15979" s="86">
        <v>46189</v>
      </c>
      <c r="B15979" s="87">
        <v>0.47916666666666669</v>
      </c>
      <c r="C15979">
        <v>2.8709999999999998E-5</v>
      </c>
    </row>
    <row r="15980" spans="1:3" x14ac:dyDescent="0.35">
      <c r="A15980" s="86">
        <v>46189</v>
      </c>
      <c r="B15980" s="87">
        <v>0.48958333333333331</v>
      </c>
      <c r="C15980">
        <v>2.9219999999999998E-5</v>
      </c>
    </row>
    <row r="15981" spans="1:3" x14ac:dyDescent="0.35">
      <c r="A15981" s="86">
        <v>46189</v>
      </c>
      <c r="B15981" s="87">
        <v>0.5</v>
      </c>
      <c r="C15981">
        <v>3.0020000000000001E-5</v>
      </c>
    </row>
    <row r="15982" spans="1:3" x14ac:dyDescent="0.35">
      <c r="A15982" s="86">
        <v>46189</v>
      </c>
      <c r="B15982" s="87">
        <v>0.51041666666666663</v>
      </c>
      <c r="C15982">
        <v>3.1040000000000001E-5</v>
      </c>
    </row>
    <row r="15983" spans="1:3" x14ac:dyDescent="0.35">
      <c r="A15983" s="86">
        <v>46189</v>
      </c>
      <c r="B15983" s="87">
        <v>0.52083333333333337</v>
      </c>
      <c r="C15983">
        <v>3.2110000000000003E-5</v>
      </c>
    </row>
    <row r="15984" spans="1:3" x14ac:dyDescent="0.35">
      <c r="A15984" s="86">
        <v>46189</v>
      </c>
      <c r="B15984" s="87">
        <v>0.53125</v>
      </c>
      <c r="C15984">
        <v>3.2929999999999998E-5</v>
      </c>
    </row>
    <row r="15985" spans="1:3" x14ac:dyDescent="0.35">
      <c r="A15985" s="86">
        <v>46189</v>
      </c>
      <c r="B15985" s="87">
        <v>0.54166666666666663</v>
      </c>
      <c r="C15985">
        <v>3.3259999999999997E-5</v>
      </c>
    </row>
    <row r="15986" spans="1:3" x14ac:dyDescent="0.35">
      <c r="A15986" s="86">
        <v>46189</v>
      </c>
      <c r="B15986" s="87">
        <v>0.55208333333333337</v>
      </c>
      <c r="C15986">
        <v>3.2890000000000005E-5</v>
      </c>
    </row>
    <row r="15987" spans="1:3" x14ac:dyDescent="0.35">
      <c r="A15987" s="86">
        <v>46189</v>
      </c>
      <c r="B15987" s="87">
        <v>0.5625</v>
      </c>
      <c r="C15987">
        <v>3.1989999999999997E-5</v>
      </c>
    </row>
    <row r="15988" spans="1:3" x14ac:dyDescent="0.35">
      <c r="A15988" s="86">
        <v>46189</v>
      </c>
      <c r="B15988" s="87">
        <v>0.57291666666666663</v>
      </c>
      <c r="C15988">
        <v>3.0769999999999998E-5</v>
      </c>
    </row>
    <row r="15989" spans="1:3" x14ac:dyDescent="0.35">
      <c r="A15989" s="86">
        <v>46189</v>
      </c>
      <c r="B15989" s="87">
        <v>0.58333333333333337</v>
      </c>
      <c r="C15989">
        <v>2.9499999999999999E-5</v>
      </c>
    </row>
    <row r="15990" spans="1:3" x14ac:dyDescent="0.35">
      <c r="A15990" s="86">
        <v>46189</v>
      </c>
      <c r="B15990" s="87">
        <v>0.59375</v>
      </c>
      <c r="C15990">
        <v>2.8350000000000001E-5</v>
      </c>
    </row>
    <row r="15991" spans="1:3" x14ac:dyDescent="0.35">
      <c r="A15991" s="86">
        <v>46189</v>
      </c>
      <c r="B15991" s="87">
        <v>0.60416666666666663</v>
      </c>
      <c r="C15991">
        <v>2.7369999999999997E-5</v>
      </c>
    </row>
    <row r="15992" spans="1:3" x14ac:dyDescent="0.35">
      <c r="A15992" s="86">
        <v>46189</v>
      </c>
      <c r="B15992" s="87">
        <v>0.61458333333333337</v>
      </c>
      <c r="C15992">
        <v>2.6509999999999999E-5</v>
      </c>
    </row>
    <row r="15993" spans="1:3" x14ac:dyDescent="0.35">
      <c r="A15993" s="86">
        <v>46189</v>
      </c>
      <c r="B15993" s="87">
        <v>0.625</v>
      </c>
      <c r="C15993">
        <v>2.5760000000000001E-5</v>
      </c>
    </row>
    <row r="15994" spans="1:3" x14ac:dyDescent="0.35">
      <c r="A15994" s="86">
        <v>46189</v>
      </c>
      <c r="B15994" s="87">
        <v>0.63541666666666663</v>
      </c>
      <c r="C15994">
        <v>2.508E-5</v>
      </c>
    </row>
    <row r="15995" spans="1:3" x14ac:dyDescent="0.35">
      <c r="A15995" s="86">
        <v>46189</v>
      </c>
      <c r="B15995" s="87">
        <v>0.64583333333333337</v>
      </c>
      <c r="C15995">
        <v>2.4500000000000003E-5</v>
      </c>
    </row>
    <row r="15996" spans="1:3" x14ac:dyDescent="0.35">
      <c r="A15996" s="86">
        <v>46189</v>
      </c>
      <c r="B15996" s="87">
        <v>0.65625</v>
      </c>
      <c r="C15996">
        <v>2.4049999999999998E-5</v>
      </c>
    </row>
    <row r="15997" spans="1:3" x14ac:dyDescent="0.35">
      <c r="A15997" s="86">
        <v>46189</v>
      </c>
      <c r="B15997" s="87">
        <v>0.66666666666666663</v>
      </c>
      <c r="C15997">
        <v>2.3709999999999998E-5</v>
      </c>
    </row>
    <row r="15998" spans="1:3" x14ac:dyDescent="0.35">
      <c r="A15998" s="86">
        <v>46189</v>
      </c>
      <c r="B15998" s="87">
        <v>0.67708333333333337</v>
      </c>
      <c r="C15998">
        <v>2.3480000000000002E-5</v>
      </c>
    </row>
    <row r="15999" spans="1:3" x14ac:dyDescent="0.35">
      <c r="A15999" s="86">
        <v>46189</v>
      </c>
      <c r="B15999" s="87">
        <v>0.6875</v>
      </c>
      <c r="C15999">
        <v>2.34E-5</v>
      </c>
    </row>
    <row r="16000" spans="1:3" x14ac:dyDescent="0.35">
      <c r="A16000" s="86">
        <v>46189</v>
      </c>
      <c r="B16000" s="87">
        <v>0.69791666666666663</v>
      </c>
      <c r="C16000">
        <v>2.3480000000000002E-5</v>
      </c>
    </row>
    <row r="16001" spans="1:3" x14ac:dyDescent="0.35">
      <c r="A16001" s="86">
        <v>46189</v>
      </c>
      <c r="B16001" s="87">
        <v>0.70833333333333337</v>
      </c>
      <c r="C16001">
        <v>2.3709999999999998E-5</v>
      </c>
    </row>
    <row r="16002" spans="1:3" x14ac:dyDescent="0.35">
      <c r="A16002" s="86">
        <v>46189</v>
      </c>
      <c r="B16002" s="87">
        <v>0.71875</v>
      </c>
      <c r="C16002">
        <v>2.4090000000000001E-5</v>
      </c>
    </row>
    <row r="16003" spans="1:3" x14ac:dyDescent="0.35">
      <c r="A16003" s="86">
        <v>46189</v>
      </c>
      <c r="B16003" s="87">
        <v>0.72916666666666663</v>
      </c>
      <c r="C16003">
        <v>2.4649999999999999E-5</v>
      </c>
    </row>
    <row r="16004" spans="1:3" x14ac:dyDescent="0.35">
      <c r="A16004" s="86">
        <v>46189</v>
      </c>
      <c r="B16004" s="87">
        <v>0.73958333333333337</v>
      </c>
      <c r="C16004">
        <v>2.5389999999999999E-5</v>
      </c>
    </row>
    <row r="16005" spans="1:3" x14ac:dyDescent="0.35">
      <c r="A16005" s="86">
        <v>46189</v>
      </c>
      <c r="B16005" s="87">
        <v>0.75</v>
      </c>
      <c r="C16005">
        <v>2.6270000000000001E-5</v>
      </c>
    </row>
    <row r="16006" spans="1:3" x14ac:dyDescent="0.35">
      <c r="A16006" s="86">
        <v>46189</v>
      </c>
      <c r="B16006" s="87">
        <v>0.76041666666666663</v>
      </c>
      <c r="C16006">
        <v>2.7289999999999998E-5</v>
      </c>
    </row>
    <row r="16007" spans="1:3" x14ac:dyDescent="0.35">
      <c r="A16007" s="86">
        <v>46189</v>
      </c>
      <c r="B16007" s="87">
        <v>0.77083333333333337</v>
      </c>
      <c r="C16007">
        <v>2.8459999999999999E-5</v>
      </c>
    </row>
    <row r="16008" spans="1:3" x14ac:dyDescent="0.35">
      <c r="A16008" s="86">
        <v>46189</v>
      </c>
      <c r="B16008" s="87">
        <v>0.78125</v>
      </c>
      <c r="C16008">
        <v>2.9729999999999998E-5</v>
      </c>
    </row>
    <row r="16009" spans="1:3" x14ac:dyDescent="0.35">
      <c r="A16009" s="86">
        <v>46189</v>
      </c>
      <c r="B16009" s="87">
        <v>0.79166666666666663</v>
      </c>
      <c r="C16009">
        <v>3.1040000000000001E-5</v>
      </c>
    </row>
    <row r="16010" spans="1:3" x14ac:dyDescent="0.35">
      <c r="A16010" s="86">
        <v>46189</v>
      </c>
      <c r="B16010" s="87">
        <v>0.80208333333333337</v>
      </c>
      <c r="C16010">
        <v>3.2349999999999994E-5</v>
      </c>
    </row>
    <row r="16011" spans="1:3" x14ac:dyDescent="0.35">
      <c r="A16011" s="86">
        <v>46189</v>
      </c>
      <c r="B16011" s="87">
        <v>0.8125</v>
      </c>
      <c r="C16011">
        <v>3.3559999999999997E-5</v>
      </c>
    </row>
    <row r="16012" spans="1:3" x14ac:dyDescent="0.35">
      <c r="A16012" s="86">
        <v>46189</v>
      </c>
      <c r="B16012" s="87">
        <v>0.82291666666666663</v>
      </c>
      <c r="C16012">
        <v>3.4479999999999995E-5</v>
      </c>
    </row>
    <row r="16013" spans="1:3" x14ac:dyDescent="0.35">
      <c r="A16013" s="86">
        <v>46189</v>
      </c>
      <c r="B16013" s="87">
        <v>0.83333333333333337</v>
      </c>
      <c r="C16013">
        <v>3.4950000000000002E-5</v>
      </c>
    </row>
    <row r="16014" spans="1:3" x14ac:dyDescent="0.35">
      <c r="A16014" s="86">
        <v>46189</v>
      </c>
      <c r="B16014" s="87">
        <v>0.84375</v>
      </c>
      <c r="C16014">
        <v>3.4909999999999996E-5</v>
      </c>
    </row>
    <row r="16015" spans="1:3" x14ac:dyDescent="0.35">
      <c r="A16015" s="86">
        <v>46189</v>
      </c>
      <c r="B16015" s="87">
        <v>0.85416666666666663</v>
      </c>
      <c r="C16015">
        <v>3.4479999999999995E-5</v>
      </c>
    </row>
    <row r="16016" spans="1:3" x14ac:dyDescent="0.35">
      <c r="A16016" s="86">
        <v>46189</v>
      </c>
      <c r="B16016" s="87">
        <v>0.86458333333333337</v>
      </c>
      <c r="C16016">
        <v>3.3869999999999999E-5</v>
      </c>
    </row>
    <row r="16017" spans="1:3" x14ac:dyDescent="0.35">
      <c r="A16017" s="86">
        <v>46189</v>
      </c>
      <c r="B16017" s="87">
        <v>0.875</v>
      </c>
      <c r="C16017">
        <v>3.3259999999999997E-5</v>
      </c>
    </row>
    <row r="16018" spans="1:3" x14ac:dyDescent="0.35">
      <c r="A16018" s="86">
        <v>46189</v>
      </c>
      <c r="B16018" s="87">
        <v>0.88541666666666663</v>
      </c>
      <c r="C16018">
        <v>3.2800000000000004E-5</v>
      </c>
    </row>
    <row r="16019" spans="1:3" x14ac:dyDescent="0.35">
      <c r="A16019" s="86">
        <v>46189</v>
      </c>
      <c r="B16019" s="87">
        <v>0.89583333333333337</v>
      </c>
      <c r="C16019">
        <v>3.2450000000000003E-5</v>
      </c>
    </row>
    <row r="16020" spans="1:3" x14ac:dyDescent="0.35">
      <c r="A16020" s="86">
        <v>46189</v>
      </c>
      <c r="B16020" s="87">
        <v>0.90625</v>
      </c>
      <c r="C16020">
        <v>3.2120000000000004E-5</v>
      </c>
    </row>
    <row r="16021" spans="1:3" x14ac:dyDescent="0.35">
      <c r="A16021" s="86">
        <v>46189</v>
      </c>
      <c r="B16021" s="87">
        <v>0.91666666666666663</v>
      </c>
      <c r="C16021">
        <v>3.171E-5</v>
      </c>
    </row>
    <row r="16022" spans="1:3" x14ac:dyDescent="0.35">
      <c r="A16022" s="86">
        <v>46189</v>
      </c>
      <c r="B16022" s="87">
        <v>0.92708333333333337</v>
      </c>
      <c r="C16022">
        <v>3.112E-5</v>
      </c>
    </row>
    <row r="16023" spans="1:3" x14ac:dyDescent="0.35">
      <c r="A16023" s="86">
        <v>46189</v>
      </c>
      <c r="B16023" s="87">
        <v>0.9375</v>
      </c>
      <c r="C16023">
        <v>3.0309999999999999E-5</v>
      </c>
    </row>
    <row r="16024" spans="1:3" x14ac:dyDescent="0.35">
      <c r="A16024" s="86">
        <v>46189</v>
      </c>
      <c r="B16024" s="87">
        <v>0.94791666666666663</v>
      </c>
      <c r="C16024">
        <v>2.9200000000000002E-5</v>
      </c>
    </row>
    <row r="16025" spans="1:3" x14ac:dyDescent="0.35">
      <c r="A16025" s="86">
        <v>46189</v>
      </c>
      <c r="B16025" s="87">
        <v>0.95833333333333337</v>
      </c>
      <c r="C16025">
        <v>2.781E-5</v>
      </c>
    </row>
    <row r="16026" spans="1:3" x14ac:dyDescent="0.35">
      <c r="A16026" s="86">
        <v>46189</v>
      </c>
      <c r="B16026" s="87">
        <v>0.96875</v>
      </c>
      <c r="C16026">
        <v>2.6060000000000001E-5</v>
      </c>
    </row>
    <row r="16027" spans="1:3" x14ac:dyDescent="0.35">
      <c r="A16027" s="86">
        <v>46189</v>
      </c>
      <c r="B16027" s="87">
        <v>0.97916666666666663</v>
      </c>
      <c r="C16027">
        <v>2.408E-5</v>
      </c>
    </row>
    <row r="16028" spans="1:3" x14ac:dyDescent="0.35">
      <c r="A16028" s="86">
        <v>46189</v>
      </c>
      <c r="B16028" s="87">
        <v>0.98958333333333337</v>
      </c>
      <c r="C16028">
        <v>2.1950000000000002E-5</v>
      </c>
    </row>
    <row r="16029" spans="1:3" x14ac:dyDescent="0.35">
      <c r="A16029" s="86">
        <v>46190</v>
      </c>
      <c r="B16029" s="87">
        <v>0</v>
      </c>
      <c r="C16029">
        <v>1.9769999999999999E-5</v>
      </c>
    </row>
    <row r="16030" spans="1:3" x14ac:dyDescent="0.35">
      <c r="A16030" s="86">
        <v>46190</v>
      </c>
      <c r="B16030" s="87">
        <v>1.0416666666666666E-2</v>
      </c>
      <c r="C16030">
        <v>1.7640000000000001E-5</v>
      </c>
    </row>
    <row r="16031" spans="1:3" x14ac:dyDescent="0.35">
      <c r="A16031" s="86">
        <v>46190</v>
      </c>
      <c r="B16031" s="87">
        <v>2.0833333333333332E-2</v>
      </c>
      <c r="C16031">
        <v>1.5720000000000002E-5</v>
      </c>
    </row>
    <row r="16032" spans="1:3" x14ac:dyDescent="0.35">
      <c r="A16032" s="86">
        <v>46190</v>
      </c>
      <c r="B16032" s="87">
        <v>3.125E-2</v>
      </c>
      <c r="C16032">
        <v>1.4059999999999999E-5</v>
      </c>
    </row>
    <row r="16033" spans="1:3" x14ac:dyDescent="0.35">
      <c r="A16033" s="86">
        <v>46190</v>
      </c>
      <c r="B16033" s="87">
        <v>4.1666666666666664E-2</v>
      </c>
      <c r="C16033">
        <v>1.276E-5</v>
      </c>
    </row>
    <row r="16034" spans="1:3" x14ac:dyDescent="0.35">
      <c r="A16034" s="86">
        <v>46190</v>
      </c>
      <c r="B16034" s="87">
        <v>5.2083333333333336E-2</v>
      </c>
      <c r="C16034">
        <v>1.186E-5</v>
      </c>
    </row>
    <row r="16035" spans="1:3" x14ac:dyDescent="0.35">
      <c r="A16035" s="86">
        <v>46190</v>
      </c>
      <c r="B16035" s="87">
        <v>6.25E-2</v>
      </c>
      <c r="C16035">
        <v>1.131E-5</v>
      </c>
    </row>
    <row r="16036" spans="1:3" x14ac:dyDescent="0.35">
      <c r="A16036" s="86">
        <v>46190</v>
      </c>
      <c r="B16036" s="87">
        <v>7.2916666666666671E-2</v>
      </c>
      <c r="C16036">
        <v>1.096E-5</v>
      </c>
    </row>
    <row r="16037" spans="1:3" x14ac:dyDescent="0.35">
      <c r="A16037" s="86">
        <v>46190</v>
      </c>
      <c r="B16037" s="87">
        <v>8.3333333333333329E-2</v>
      </c>
      <c r="C16037">
        <v>1.0710000000000001E-5</v>
      </c>
    </row>
    <row r="16038" spans="1:3" x14ac:dyDescent="0.35">
      <c r="A16038" s="86">
        <v>46190</v>
      </c>
      <c r="B16038" s="87">
        <v>9.375E-2</v>
      </c>
      <c r="C16038">
        <v>1.049E-5</v>
      </c>
    </row>
    <row r="16039" spans="1:3" x14ac:dyDescent="0.35">
      <c r="A16039" s="86">
        <v>46190</v>
      </c>
      <c r="B16039" s="87">
        <v>0.10416666666666667</v>
      </c>
      <c r="C16039">
        <v>1.029E-5</v>
      </c>
    </row>
    <row r="16040" spans="1:3" x14ac:dyDescent="0.35">
      <c r="A16040" s="86">
        <v>46190</v>
      </c>
      <c r="B16040" s="87">
        <v>0.11458333333333333</v>
      </c>
      <c r="C16040">
        <v>1.006E-5</v>
      </c>
    </row>
    <row r="16041" spans="1:3" x14ac:dyDescent="0.35">
      <c r="A16041" s="86">
        <v>46190</v>
      </c>
      <c r="B16041" s="87">
        <v>0.125</v>
      </c>
      <c r="C16041">
        <v>9.8800000000000003E-6</v>
      </c>
    </row>
    <row r="16042" spans="1:3" x14ac:dyDescent="0.35">
      <c r="A16042" s="86">
        <v>46190</v>
      </c>
      <c r="B16042" s="87">
        <v>0.13541666666666666</v>
      </c>
      <c r="C16042">
        <v>9.7100000000000002E-6</v>
      </c>
    </row>
    <row r="16043" spans="1:3" x14ac:dyDescent="0.35">
      <c r="A16043" s="86">
        <v>46190</v>
      </c>
      <c r="B16043" s="87">
        <v>0.14583333333333334</v>
      </c>
      <c r="C16043">
        <v>9.5899999999999997E-6</v>
      </c>
    </row>
    <row r="16044" spans="1:3" x14ac:dyDescent="0.35">
      <c r="A16044" s="86">
        <v>46190</v>
      </c>
      <c r="B16044" s="87">
        <v>0.15625</v>
      </c>
      <c r="C16044">
        <v>9.5099999999999987E-6</v>
      </c>
    </row>
    <row r="16045" spans="1:3" x14ac:dyDescent="0.35">
      <c r="A16045" s="86">
        <v>46190</v>
      </c>
      <c r="B16045" s="87">
        <v>0.16666666666666666</v>
      </c>
      <c r="C16045">
        <v>9.5300000000000002E-6</v>
      </c>
    </row>
    <row r="16046" spans="1:3" x14ac:dyDescent="0.35">
      <c r="A16046" s="86">
        <v>46190</v>
      </c>
      <c r="B16046" s="87">
        <v>0.17708333333333334</v>
      </c>
      <c r="C16046">
        <v>9.6299999999999993E-6</v>
      </c>
    </row>
    <row r="16047" spans="1:3" x14ac:dyDescent="0.35">
      <c r="A16047" s="86">
        <v>46190</v>
      </c>
      <c r="B16047" s="87">
        <v>0.1875</v>
      </c>
      <c r="C16047">
        <v>9.8099999999999992E-6</v>
      </c>
    </row>
    <row r="16048" spans="1:3" x14ac:dyDescent="0.35">
      <c r="A16048" s="86">
        <v>46190</v>
      </c>
      <c r="B16048" s="87">
        <v>0.19791666666666666</v>
      </c>
      <c r="C16048">
        <v>1.008E-5</v>
      </c>
    </row>
    <row r="16049" spans="1:3" x14ac:dyDescent="0.35">
      <c r="A16049" s="86">
        <v>46190</v>
      </c>
      <c r="B16049" s="87">
        <v>0.20833333333333334</v>
      </c>
      <c r="C16049">
        <v>1.0380000000000001E-5</v>
      </c>
    </row>
    <row r="16050" spans="1:3" x14ac:dyDescent="0.35">
      <c r="A16050" s="86">
        <v>46190</v>
      </c>
      <c r="B16050" s="87">
        <v>0.21875</v>
      </c>
      <c r="C16050">
        <v>1.078E-5</v>
      </c>
    </row>
    <row r="16051" spans="1:3" x14ac:dyDescent="0.35">
      <c r="A16051" s="86">
        <v>46190</v>
      </c>
      <c r="B16051" s="87">
        <v>0.22916666666666666</v>
      </c>
      <c r="C16051">
        <v>1.137E-5</v>
      </c>
    </row>
    <row r="16052" spans="1:3" x14ac:dyDescent="0.35">
      <c r="A16052" s="86">
        <v>46190</v>
      </c>
      <c r="B16052" s="87">
        <v>0.23958333333333334</v>
      </c>
      <c r="C16052">
        <v>1.237E-5</v>
      </c>
    </row>
    <row r="16053" spans="1:3" x14ac:dyDescent="0.35">
      <c r="A16053" s="86">
        <v>46190</v>
      </c>
      <c r="B16053" s="87">
        <v>0.25</v>
      </c>
      <c r="C16053">
        <v>1.3939999999999999E-5</v>
      </c>
    </row>
    <row r="16054" spans="1:3" x14ac:dyDescent="0.35">
      <c r="A16054" s="86">
        <v>46190</v>
      </c>
      <c r="B16054" s="87">
        <v>0.26041666666666669</v>
      </c>
      <c r="C16054">
        <v>1.6189999999999999E-5</v>
      </c>
    </row>
    <row r="16055" spans="1:3" x14ac:dyDescent="0.35">
      <c r="A16055" s="86">
        <v>46190</v>
      </c>
      <c r="B16055" s="87">
        <v>0.27083333333333331</v>
      </c>
      <c r="C16055">
        <v>1.8810000000000001E-5</v>
      </c>
    </row>
    <row r="16056" spans="1:3" x14ac:dyDescent="0.35">
      <c r="A16056" s="86">
        <v>46190</v>
      </c>
      <c r="B16056" s="87">
        <v>0.28125</v>
      </c>
      <c r="C16056">
        <v>2.141E-5</v>
      </c>
    </row>
    <row r="16057" spans="1:3" x14ac:dyDescent="0.35">
      <c r="A16057" s="86">
        <v>46190</v>
      </c>
      <c r="B16057" s="87">
        <v>0.29166666666666669</v>
      </c>
      <c r="C16057">
        <v>2.3650000000000002E-5</v>
      </c>
    </row>
    <row r="16058" spans="1:3" x14ac:dyDescent="0.35">
      <c r="A16058" s="86">
        <v>46190</v>
      </c>
      <c r="B16058" s="87">
        <v>0.30208333333333331</v>
      </c>
      <c r="C16058">
        <v>2.525E-5</v>
      </c>
    </row>
    <row r="16059" spans="1:3" x14ac:dyDescent="0.35">
      <c r="A16059" s="86">
        <v>46190</v>
      </c>
      <c r="B16059" s="87">
        <v>0.3125</v>
      </c>
      <c r="C16059">
        <v>2.6290000000000001E-5</v>
      </c>
    </row>
    <row r="16060" spans="1:3" x14ac:dyDescent="0.35">
      <c r="A16060" s="86">
        <v>46190</v>
      </c>
      <c r="B16060" s="87">
        <v>0.32291666666666669</v>
      </c>
      <c r="C16060">
        <v>2.6979999999999999E-5</v>
      </c>
    </row>
    <row r="16061" spans="1:3" x14ac:dyDescent="0.35">
      <c r="A16061" s="86">
        <v>46190</v>
      </c>
      <c r="B16061" s="87">
        <v>0.33333333333333331</v>
      </c>
      <c r="C16061">
        <v>2.7550000000000002E-5</v>
      </c>
    </row>
    <row r="16062" spans="1:3" x14ac:dyDescent="0.35">
      <c r="A16062" s="86">
        <v>46190</v>
      </c>
      <c r="B16062" s="87">
        <v>0.34375</v>
      </c>
      <c r="C16062">
        <v>2.817E-5</v>
      </c>
    </row>
    <row r="16063" spans="1:3" x14ac:dyDescent="0.35">
      <c r="A16063" s="86">
        <v>46190</v>
      </c>
      <c r="B16063" s="87">
        <v>0.35416666666666669</v>
      </c>
      <c r="C16063">
        <v>2.8770000000000001E-5</v>
      </c>
    </row>
    <row r="16064" spans="1:3" x14ac:dyDescent="0.35">
      <c r="A16064" s="86">
        <v>46190</v>
      </c>
      <c r="B16064" s="87">
        <v>0.36458333333333331</v>
      </c>
      <c r="C16064">
        <v>2.9269999999999999E-5</v>
      </c>
    </row>
    <row r="16065" spans="1:3" x14ac:dyDescent="0.35">
      <c r="A16065" s="86">
        <v>46190</v>
      </c>
      <c r="B16065" s="87">
        <v>0.375</v>
      </c>
      <c r="C16065">
        <v>2.9600000000000001E-5</v>
      </c>
    </row>
    <row r="16066" spans="1:3" x14ac:dyDescent="0.35">
      <c r="A16066" s="86">
        <v>46190</v>
      </c>
      <c r="B16066" s="87">
        <v>0.38541666666666669</v>
      </c>
      <c r="C16066">
        <v>2.9710000000000002E-5</v>
      </c>
    </row>
    <row r="16067" spans="1:3" x14ac:dyDescent="0.35">
      <c r="A16067" s="86">
        <v>46190</v>
      </c>
      <c r="B16067" s="87">
        <v>0.39583333333333331</v>
      </c>
      <c r="C16067">
        <v>2.9620000000000001E-5</v>
      </c>
    </row>
    <row r="16068" spans="1:3" x14ac:dyDescent="0.35">
      <c r="A16068" s="86">
        <v>46190</v>
      </c>
      <c r="B16068" s="87">
        <v>0.40625</v>
      </c>
      <c r="C16068">
        <v>2.9389999999999998E-5</v>
      </c>
    </row>
    <row r="16069" spans="1:3" x14ac:dyDescent="0.35">
      <c r="A16069" s="86">
        <v>46190</v>
      </c>
      <c r="B16069" s="87">
        <v>0.41666666666666669</v>
      </c>
      <c r="C16069">
        <v>2.9090000000000001E-5</v>
      </c>
    </row>
    <row r="16070" spans="1:3" x14ac:dyDescent="0.35">
      <c r="A16070" s="86">
        <v>46190</v>
      </c>
      <c r="B16070" s="87">
        <v>0.42708333333333331</v>
      </c>
      <c r="C16070">
        <v>2.8779999999999999E-5</v>
      </c>
    </row>
    <row r="16071" spans="1:3" x14ac:dyDescent="0.35">
      <c r="A16071" s="86">
        <v>46190</v>
      </c>
      <c r="B16071" s="87">
        <v>0.4375</v>
      </c>
      <c r="C16071">
        <v>2.8520000000000001E-5</v>
      </c>
    </row>
    <row r="16072" spans="1:3" x14ac:dyDescent="0.35">
      <c r="A16072" s="86">
        <v>46190</v>
      </c>
      <c r="B16072" s="87">
        <v>0.44791666666666669</v>
      </c>
      <c r="C16072">
        <v>2.832E-5</v>
      </c>
    </row>
    <row r="16073" spans="1:3" x14ac:dyDescent="0.35">
      <c r="A16073" s="86">
        <v>46190</v>
      </c>
      <c r="B16073" s="87">
        <v>0.45833333333333331</v>
      </c>
      <c r="C16073">
        <v>2.8250000000000002E-5</v>
      </c>
    </row>
    <row r="16074" spans="1:3" x14ac:dyDescent="0.35">
      <c r="A16074" s="86">
        <v>46190</v>
      </c>
      <c r="B16074" s="87">
        <v>0.46875</v>
      </c>
      <c r="C16074">
        <v>2.8330000000000002E-5</v>
      </c>
    </row>
    <row r="16075" spans="1:3" x14ac:dyDescent="0.35">
      <c r="A16075" s="86">
        <v>46190</v>
      </c>
      <c r="B16075" s="87">
        <v>0.47916666666666669</v>
      </c>
      <c r="C16075">
        <v>2.864E-5</v>
      </c>
    </row>
    <row r="16076" spans="1:3" x14ac:dyDescent="0.35">
      <c r="A16076" s="86">
        <v>46190</v>
      </c>
      <c r="B16076" s="87">
        <v>0.48958333333333331</v>
      </c>
      <c r="C16076">
        <v>2.915E-5</v>
      </c>
    </row>
    <row r="16077" spans="1:3" x14ac:dyDescent="0.35">
      <c r="A16077" s="86">
        <v>46190</v>
      </c>
      <c r="B16077" s="87">
        <v>0.5</v>
      </c>
      <c r="C16077">
        <v>2.995E-5</v>
      </c>
    </row>
    <row r="16078" spans="1:3" x14ac:dyDescent="0.35">
      <c r="A16078" s="86">
        <v>46190</v>
      </c>
      <c r="B16078" s="87">
        <v>0.51041666666666663</v>
      </c>
      <c r="C16078">
        <v>3.0970000000000003E-5</v>
      </c>
    </row>
    <row r="16079" spans="1:3" x14ac:dyDescent="0.35">
      <c r="A16079" s="86">
        <v>46190</v>
      </c>
      <c r="B16079" s="87">
        <v>0.52083333333333337</v>
      </c>
      <c r="C16079">
        <v>3.2039999999999998E-5</v>
      </c>
    </row>
    <row r="16080" spans="1:3" x14ac:dyDescent="0.35">
      <c r="A16080" s="86">
        <v>46190</v>
      </c>
      <c r="B16080" s="87">
        <v>0.53125</v>
      </c>
      <c r="C16080">
        <v>3.2849999999999999E-5</v>
      </c>
    </row>
    <row r="16081" spans="1:3" x14ac:dyDescent="0.35">
      <c r="A16081" s="86">
        <v>46190</v>
      </c>
      <c r="B16081" s="87">
        <v>0.54166666666666663</v>
      </c>
      <c r="C16081">
        <v>3.3180000000000004E-5</v>
      </c>
    </row>
    <row r="16082" spans="1:3" x14ac:dyDescent="0.35">
      <c r="A16082" s="86">
        <v>46190</v>
      </c>
      <c r="B16082" s="87">
        <v>0.55208333333333337</v>
      </c>
      <c r="C16082">
        <v>3.2809999999999999E-5</v>
      </c>
    </row>
    <row r="16083" spans="1:3" x14ac:dyDescent="0.35">
      <c r="A16083" s="86">
        <v>46190</v>
      </c>
      <c r="B16083" s="87">
        <v>0.5625</v>
      </c>
      <c r="C16083">
        <v>3.1909999999999998E-5</v>
      </c>
    </row>
    <row r="16084" spans="1:3" x14ac:dyDescent="0.35">
      <c r="A16084" s="86">
        <v>46190</v>
      </c>
      <c r="B16084" s="87">
        <v>0.57291666666666663</v>
      </c>
      <c r="C16084">
        <v>3.0700000000000001E-5</v>
      </c>
    </row>
    <row r="16085" spans="1:3" x14ac:dyDescent="0.35">
      <c r="A16085" s="86">
        <v>46190</v>
      </c>
      <c r="B16085" s="87">
        <v>0.58333333333333337</v>
      </c>
      <c r="C16085">
        <v>2.9439999999999999E-5</v>
      </c>
    </row>
    <row r="16086" spans="1:3" x14ac:dyDescent="0.35">
      <c r="A16086" s="86">
        <v>46190</v>
      </c>
      <c r="B16086" s="87">
        <v>0.59375</v>
      </c>
      <c r="C16086">
        <v>2.8289999999999998E-5</v>
      </c>
    </row>
    <row r="16087" spans="1:3" x14ac:dyDescent="0.35">
      <c r="A16087" s="86">
        <v>46190</v>
      </c>
      <c r="B16087" s="87">
        <v>0.60416666666666663</v>
      </c>
      <c r="C16087">
        <v>2.7310000000000001E-5</v>
      </c>
    </row>
    <row r="16088" spans="1:3" x14ac:dyDescent="0.35">
      <c r="A16088" s="86">
        <v>46190</v>
      </c>
      <c r="B16088" s="87">
        <v>0.61458333333333337</v>
      </c>
      <c r="C16088">
        <v>2.6450000000000003E-5</v>
      </c>
    </row>
    <row r="16089" spans="1:3" x14ac:dyDescent="0.35">
      <c r="A16089" s="86">
        <v>46190</v>
      </c>
      <c r="B16089" s="87">
        <v>0.625</v>
      </c>
      <c r="C16089">
        <v>2.5700000000000001E-5</v>
      </c>
    </row>
    <row r="16090" spans="1:3" x14ac:dyDescent="0.35">
      <c r="A16090" s="86">
        <v>46190</v>
      </c>
      <c r="B16090" s="87">
        <v>0.63541666666666663</v>
      </c>
      <c r="C16090">
        <v>2.5020000000000001E-5</v>
      </c>
    </row>
    <row r="16091" spans="1:3" x14ac:dyDescent="0.35">
      <c r="A16091" s="86">
        <v>46190</v>
      </c>
      <c r="B16091" s="87">
        <v>0.64583333333333337</v>
      </c>
      <c r="C16091">
        <v>2.4449999999999998E-5</v>
      </c>
    </row>
    <row r="16092" spans="1:3" x14ac:dyDescent="0.35">
      <c r="A16092" s="86">
        <v>46190</v>
      </c>
      <c r="B16092" s="87">
        <v>0.65625</v>
      </c>
      <c r="C16092">
        <v>2.4000000000000001E-5</v>
      </c>
    </row>
    <row r="16093" spans="1:3" x14ac:dyDescent="0.35">
      <c r="A16093" s="86">
        <v>46190</v>
      </c>
      <c r="B16093" s="87">
        <v>0.66666666666666663</v>
      </c>
      <c r="C16093">
        <v>2.3650000000000002E-5</v>
      </c>
    </row>
    <row r="16094" spans="1:3" x14ac:dyDescent="0.35">
      <c r="A16094" s="86">
        <v>46190</v>
      </c>
      <c r="B16094" s="87">
        <v>0.67708333333333337</v>
      </c>
      <c r="C16094">
        <v>2.3430000000000001E-5</v>
      </c>
    </row>
    <row r="16095" spans="1:3" x14ac:dyDescent="0.35">
      <c r="A16095" s="86">
        <v>46190</v>
      </c>
      <c r="B16095" s="87">
        <v>0.6875</v>
      </c>
      <c r="C16095">
        <v>2.334E-5</v>
      </c>
    </row>
    <row r="16096" spans="1:3" x14ac:dyDescent="0.35">
      <c r="A16096" s="86">
        <v>46190</v>
      </c>
      <c r="B16096" s="87">
        <v>0.69791666666666663</v>
      </c>
      <c r="C16096">
        <v>2.3430000000000001E-5</v>
      </c>
    </row>
    <row r="16097" spans="1:3" x14ac:dyDescent="0.35">
      <c r="A16097" s="86">
        <v>46190</v>
      </c>
      <c r="B16097" s="87">
        <v>0.70833333333333337</v>
      </c>
      <c r="C16097">
        <v>2.3650000000000002E-5</v>
      </c>
    </row>
    <row r="16098" spans="1:3" x14ac:dyDescent="0.35">
      <c r="A16098" s="86">
        <v>46190</v>
      </c>
      <c r="B16098" s="87">
        <v>0.71875</v>
      </c>
      <c r="C16098">
        <v>2.404E-5</v>
      </c>
    </row>
    <row r="16099" spans="1:3" x14ac:dyDescent="0.35">
      <c r="A16099" s="86">
        <v>46190</v>
      </c>
      <c r="B16099" s="87">
        <v>0.72916666666666663</v>
      </c>
      <c r="C16099">
        <v>2.459E-5</v>
      </c>
    </row>
    <row r="16100" spans="1:3" x14ac:dyDescent="0.35">
      <c r="A16100" s="86">
        <v>46190</v>
      </c>
      <c r="B16100" s="87">
        <v>0.73958333333333337</v>
      </c>
      <c r="C16100">
        <v>2.533E-5</v>
      </c>
    </row>
    <row r="16101" spans="1:3" x14ac:dyDescent="0.35">
      <c r="A16101" s="86">
        <v>46190</v>
      </c>
      <c r="B16101" s="87">
        <v>0.75</v>
      </c>
      <c r="C16101">
        <v>2.6210000000000001E-5</v>
      </c>
    </row>
    <row r="16102" spans="1:3" x14ac:dyDescent="0.35">
      <c r="A16102" s="86">
        <v>46190</v>
      </c>
      <c r="B16102" s="87">
        <v>0.76041666666666663</v>
      </c>
      <c r="C16102">
        <v>2.7230000000000002E-5</v>
      </c>
    </row>
    <row r="16103" spans="1:3" x14ac:dyDescent="0.35">
      <c r="A16103" s="86">
        <v>46190</v>
      </c>
      <c r="B16103" s="87">
        <v>0.77083333333333337</v>
      </c>
      <c r="C16103">
        <v>2.8400000000000003E-5</v>
      </c>
    </row>
    <row r="16104" spans="1:3" x14ac:dyDescent="0.35">
      <c r="A16104" s="86">
        <v>46190</v>
      </c>
      <c r="B16104" s="87">
        <v>0.78125</v>
      </c>
      <c r="C16104">
        <v>2.9659999999999997E-5</v>
      </c>
    </row>
    <row r="16105" spans="1:3" x14ac:dyDescent="0.35">
      <c r="A16105" s="86">
        <v>46190</v>
      </c>
      <c r="B16105" s="87">
        <v>0.79166666666666663</v>
      </c>
      <c r="C16105">
        <v>3.0970000000000003E-5</v>
      </c>
    </row>
    <row r="16106" spans="1:3" x14ac:dyDescent="0.35">
      <c r="A16106" s="86">
        <v>46190</v>
      </c>
      <c r="B16106" s="87">
        <v>0.80208333333333337</v>
      </c>
      <c r="C16106">
        <v>3.2280000000000003E-5</v>
      </c>
    </row>
    <row r="16107" spans="1:3" x14ac:dyDescent="0.35">
      <c r="A16107" s="86">
        <v>46190</v>
      </c>
      <c r="B16107" s="87">
        <v>0.8125</v>
      </c>
      <c r="C16107">
        <v>3.3480000000000005E-5</v>
      </c>
    </row>
    <row r="16108" spans="1:3" x14ac:dyDescent="0.35">
      <c r="A16108" s="86">
        <v>46190</v>
      </c>
      <c r="B16108" s="87">
        <v>0.82291666666666663</v>
      </c>
      <c r="C16108">
        <v>3.4410000000000004E-5</v>
      </c>
    </row>
    <row r="16109" spans="1:3" x14ac:dyDescent="0.35">
      <c r="A16109" s="86">
        <v>46190</v>
      </c>
      <c r="B16109" s="87">
        <v>0.83333333333333337</v>
      </c>
      <c r="C16109">
        <v>3.4869999999999996E-5</v>
      </c>
    </row>
    <row r="16110" spans="1:3" x14ac:dyDescent="0.35">
      <c r="A16110" s="86">
        <v>46190</v>
      </c>
      <c r="B16110" s="87">
        <v>0.84375</v>
      </c>
      <c r="C16110">
        <v>3.4829999999999997E-5</v>
      </c>
    </row>
    <row r="16111" spans="1:3" x14ac:dyDescent="0.35">
      <c r="A16111" s="86">
        <v>46190</v>
      </c>
      <c r="B16111" s="87">
        <v>0.85416666666666663</v>
      </c>
      <c r="C16111">
        <v>3.4410000000000004E-5</v>
      </c>
    </row>
    <row r="16112" spans="1:3" x14ac:dyDescent="0.35">
      <c r="A16112" s="86">
        <v>46190</v>
      </c>
      <c r="B16112" s="87">
        <v>0.86458333333333337</v>
      </c>
      <c r="C16112">
        <v>3.379E-5</v>
      </c>
    </row>
    <row r="16113" spans="1:3" x14ac:dyDescent="0.35">
      <c r="A16113" s="86">
        <v>46190</v>
      </c>
      <c r="B16113" s="87">
        <v>0.875</v>
      </c>
      <c r="C16113">
        <v>3.3180000000000004E-5</v>
      </c>
    </row>
    <row r="16114" spans="1:3" x14ac:dyDescent="0.35">
      <c r="A16114" s="86">
        <v>46190</v>
      </c>
      <c r="B16114" s="87">
        <v>0.88541666666666663</v>
      </c>
      <c r="C16114">
        <v>3.273E-5</v>
      </c>
    </row>
    <row r="16115" spans="1:3" x14ac:dyDescent="0.35">
      <c r="A16115" s="86">
        <v>46190</v>
      </c>
      <c r="B16115" s="87">
        <v>0.89583333333333337</v>
      </c>
      <c r="C16115">
        <v>3.2379999999999998E-5</v>
      </c>
    </row>
    <row r="16116" spans="1:3" x14ac:dyDescent="0.35">
      <c r="A16116" s="86">
        <v>46190</v>
      </c>
      <c r="B16116" s="87">
        <v>0.90625</v>
      </c>
      <c r="C16116">
        <v>3.205E-5</v>
      </c>
    </row>
    <row r="16117" spans="1:3" x14ac:dyDescent="0.35">
      <c r="A16117" s="86">
        <v>46190</v>
      </c>
      <c r="B16117" s="87">
        <v>0.91666666666666663</v>
      </c>
      <c r="C16117">
        <v>3.1640000000000002E-5</v>
      </c>
    </row>
    <row r="16118" spans="1:3" x14ac:dyDescent="0.35">
      <c r="A16118" s="86">
        <v>46190</v>
      </c>
      <c r="B16118" s="87">
        <v>0.92708333333333337</v>
      </c>
      <c r="C16118">
        <v>3.1050000000000003E-5</v>
      </c>
    </row>
    <row r="16119" spans="1:3" x14ac:dyDescent="0.35">
      <c r="A16119" s="86">
        <v>46190</v>
      </c>
      <c r="B16119" s="87">
        <v>0.9375</v>
      </c>
      <c r="C16119">
        <v>3.0239999999999998E-5</v>
      </c>
    </row>
    <row r="16120" spans="1:3" x14ac:dyDescent="0.35">
      <c r="A16120" s="86">
        <v>46190</v>
      </c>
      <c r="B16120" s="87">
        <v>0.94791666666666663</v>
      </c>
      <c r="C16120">
        <v>2.9130000000000001E-5</v>
      </c>
    </row>
    <row r="16121" spans="1:3" x14ac:dyDescent="0.35">
      <c r="A16121" s="86">
        <v>46190</v>
      </c>
      <c r="B16121" s="87">
        <v>0.95833333333333337</v>
      </c>
      <c r="C16121">
        <v>2.7740000000000002E-5</v>
      </c>
    </row>
    <row r="16122" spans="1:3" x14ac:dyDescent="0.35">
      <c r="A16122" s="86">
        <v>46190</v>
      </c>
      <c r="B16122" s="87">
        <v>0.96875</v>
      </c>
      <c r="C16122">
        <v>2.5999999999999998E-5</v>
      </c>
    </row>
    <row r="16123" spans="1:3" x14ac:dyDescent="0.35">
      <c r="A16123" s="86">
        <v>46190</v>
      </c>
      <c r="B16123" s="87">
        <v>0.97916666666666663</v>
      </c>
      <c r="C16123">
        <v>2.402E-5</v>
      </c>
    </row>
    <row r="16124" spans="1:3" x14ac:dyDescent="0.35">
      <c r="A16124" s="86">
        <v>46190</v>
      </c>
      <c r="B16124" s="87">
        <v>0.98958333333333337</v>
      </c>
      <c r="C16124">
        <v>2.19E-5</v>
      </c>
    </row>
    <row r="16125" spans="1:3" x14ac:dyDescent="0.35">
      <c r="A16125" s="86">
        <v>46191</v>
      </c>
      <c r="B16125" s="87">
        <v>0</v>
      </c>
      <c r="C16125">
        <v>1.9730000000000003E-5</v>
      </c>
    </row>
    <row r="16126" spans="1:3" x14ac:dyDescent="0.35">
      <c r="A16126" s="86">
        <v>46191</v>
      </c>
      <c r="B16126" s="87">
        <v>1.0416666666666666E-2</v>
      </c>
      <c r="C16126">
        <v>1.7609999999999999E-5</v>
      </c>
    </row>
    <row r="16127" spans="1:3" x14ac:dyDescent="0.35">
      <c r="A16127" s="86">
        <v>46191</v>
      </c>
      <c r="B16127" s="87">
        <v>2.0833333333333332E-2</v>
      </c>
      <c r="C16127">
        <v>1.5690000000000001E-5</v>
      </c>
    </row>
    <row r="16128" spans="1:3" x14ac:dyDescent="0.35">
      <c r="A16128" s="86">
        <v>46191</v>
      </c>
      <c r="B16128" s="87">
        <v>3.125E-2</v>
      </c>
      <c r="C16128">
        <v>1.4030000000000001E-5</v>
      </c>
    </row>
    <row r="16129" spans="1:3" x14ac:dyDescent="0.35">
      <c r="A16129" s="86">
        <v>46191</v>
      </c>
      <c r="B16129" s="87">
        <v>4.1666666666666664E-2</v>
      </c>
      <c r="C16129">
        <v>1.273E-5</v>
      </c>
    </row>
    <row r="16130" spans="1:3" x14ac:dyDescent="0.35">
      <c r="A16130" s="86">
        <v>46191</v>
      </c>
      <c r="B16130" s="87">
        <v>5.2083333333333336E-2</v>
      </c>
      <c r="C16130">
        <v>1.183E-5</v>
      </c>
    </row>
    <row r="16131" spans="1:3" x14ac:dyDescent="0.35">
      <c r="A16131" s="86">
        <v>46191</v>
      </c>
      <c r="B16131" s="87">
        <v>6.25E-2</v>
      </c>
      <c r="C16131">
        <v>1.128E-5</v>
      </c>
    </row>
    <row r="16132" spans="1:3" x14ac:dyDescent="0.35">
      <c r="A16132" s="86">
        <v>46191</v>
      </c>
      <c r="B16132" s="87">
        <v>7.2916666666666671E-2</v>
      </c>
      <c r="C16132">
        <v>1.093E-5</v>
      </c>
    </row>
    <row r="16133" spans="1:3" x14ac:dyDescent="0.35">
      <c r="A16133" s="86">
        <v>46191</v>
      </c>
      <c r="B16133" s="87">
        <v>8.3333333333333329E-2</v>
      </c>
      <c r="C16133">
        <v>1.0689999999999999E-5</v>
      </c>
    </row>
    <row r="16134" spans="1:3" x14ac:dyDescent="0.35">
      <c r="A16134" s="86">
        <v>46191</v>
      </c>
      <c r="B16134" s="87">
        <v>9.375E-2</v>
      </c>
      <c r="C16134">
        <v>1.047E-5</v>
      </c>
    </row>
    <row r="16135" spans="1:3" x14ac:dyDescent="0.35">
      <c r="A16135" s="86">
        <v>46191</v>
      </c>
      <c r="B16135" s="87">
        <v>0.10416666666666667</v>
      </c>
      <c r="C16135">
        <v>1.026E-5</v>
      </c>
    </row>
    <row r="16136" spans="1:3" x14ac:dyDescent="0.35">
      <c r="A16136" s="86">
        <v>46191</v>
      </c>
      <c r="B16136" s="87">
        <v>0.11458333333333333</v>
      </c>
      <c r="C16136">
        <v>1.0030000000000001E-5</v>
      </c>
    </row>
    <row r="16137" spans="1:3" x14ac:dyDescent="0.35">
      <c r="A16137" s="86">
        <v>46191</v>
      </c>
      <c r="B16137" s="87">
        <v>0.125</v>
      </c>
      <c r="C16137">
        <v>9.8600000000000005E-6</v>
      </c>
    </row>
    <row r="16138" spans="1:3" x14ac:dyDescent="0.35">
      <c r="A16138" s="86">
        <v>46191</v>
      </c>
      <c r="B16138" s="87">
        <v>0.13541666666666666</v>
      </c>
      <c r="C16138">
        <v>9.6900000000000004E-6</v>
      </c>
    </row>
    <row r="16139" spans="1:3" x14ac:dyDescent="0.35">
      <c r="A16139" s="86">
        <v>46191</v>
      </c>
      <c r="B16139" s="87">
        <v>0.14583333333333334</v>
      </c>
      <c r="C16139">
        <v>9.5699999999999999E-6</v>
      </c>
    </row>
    <row r="16140" spans="1:3" x14ac:dyDescent="0.35">
      <c r="A16140" s="86">
        <v>46191</v>
      </c>
      <c r="B16140" s="87">
        <v>0.15625</v>
      </c>
      <c r="C16140">
        <v>9.4900000000000006E-6</v>
      </c>
    </row>
    <row r="16141" spans="1:3" x14ac:dyDescent="0.35">
      <c r="A16141" s="86">
        <v>46191</v>
      </c>
      <c r="B16141" s="87">
        <v>0.16666666666666666</v>
      </c>
      <c r="C16141">
        <v>9.5000000000000005E-6</v>
      </c>
    </row>
    <row r="16142" spans="1:3" x14ac:dyDescent="0.35">
      <c r="A16142" s="86">
        <v>46191</v>
      </c>
      <c r="B16142" s="87">
        <v>0.17708333333333334</v>
      </c>
      <c r="C16142">
        <v>9.6100000000000012E-6</v>
      </c>
    </row>
    <row r="16143" spans="1:3" x14ac:dyDescent="0.35">
      <c r="A16143" s="86">
        <v>46191</v>
      </c>
      <c r="B16143" s="87">
        <v>0.1875</v>
      </c>
      <c r="C16143">
        <v>9.7899999999999994E-6</v>
      </c>
    </row>
    <row r="16144" spans="1:3" x14ac:dyDescent="0.35">
      <c r="A16144" s="86">
        <v>46191</v>
      </c>
      <c r="B16144" s="87">
        <v>0.19791666666666666</v>
      </c>
      <c r="C16144">
        <v>1.006E-5</v>
      </c>
    </row>
    <row r="16145" spans="1:3" x14ac:dyDescent="0.35">
      <c r="A16145" s="86">
        <v>46191</v>
      </c>
      <c r="B16145" s="87">
        <v>0.20833333333333334</v>
      </c>
      <c r="C16145">
        <v>1.0359999999999999E-5</v>
      </c>
    </row>
    <row r="16146" spans="1:3" x14ac:dyDescent="0.35">
      <c r="A16146" s="86">
        <v>46191</v>
      </c>
      <c r="B16146" s="87">
        <v>0.21875</v>
      </c>
      <c r="C16146">
        <v>1.0749999999999999E-5</v>
      </c>
    </row>
    <row r="16147" spans="1:3" x14ac:dyDescent="0.35">
      <c r="A16147" s="86">
        <v>46191</v>
      </c>
      <c r="B16147" s="87">
        <v>0.22916666666666666</v>
      </c>
      <c r="C16147">
        <v>1.134E-5</v>
      </c>
    </row>
    <row r="16148" spans="1:3" x14ac:dyDescent="0.35">
      <c r="A16148" s="86">
        <v>46191</v>
      </c>
      <c r="B16148" s="87">
        <v>0.23958333333333334</v>
      </c>
      <c r="C16148">
        <v>1.234E-5</v>
      </c>
    </row>
    <row r="16149" spans="1:3" x14ac:dyDescent="0.35">
      <c r="A16149" s="86">
        <v>46191</v>
      </c>
      <c r="B16149" s="87">
        <v>0.25</v>
      </c>
      <c r="C16149">
        <v>1.3910000000000001E-5</v>
      </c>
    </row>
    <row r="16150" spans="1:3" x14ac:dyDescent="0.35">
      <c r="A16150" s="86">
        <v>46191</v>
      </c>
      <c r="B16150" s="87">
        <v>0.26041666666666669</v>
      </c>
      <c r="C16150">
        <v>1.615E-5</v>
      </c>
    </row>
    <row r="16151" spans="1:3" x14ac:dyDescent="0.35">
      <c r="A16151" s="86">
        <v>46191</v>
      </c>
      <c r="B16151" s="87">
        <v>0.27083333333333331</v>
      </c>
      <c r="C16151">
        <v>1.876E-5</v>
      </c>
    </row>
    <row r="16152" spans="1:3" x14ac:dyDescent="0.35">
      <c r="A16152" s="86">
        <v>46191</v>
      </c>
      <c r="B16152" s="87">
        <v>0.28125</v>
      </c>
      <c r="C16152">
        <v>2.1360000000000002E-5</v>
      </c>
    </row>
    <row r="16153" spans="1:3" x14ac:dyDescent="0.35">
      <c r="A16153" s="86">
        <v>46191</v>
      </c>
      <c r="B16153" s="87">
        <v>0.29166666666666669</v>
      </c>
      <c r="C16153">
        <v>2.3600000000000001E-5</v>
      </c>
    </row>
    <row r="16154" spans="1:3" x14ac:dyDescent="0.35">
      <c r="A16154" s="86">
        <v>46191</v>
      </c>
      <c r="B16154" s="87">
        <v>0.30208333333333331</v>
      </c>
      <c r="C16154">
        <v>2.5190000000000001E-5</v>
      </c>
    </row>
    <row r="16155" spans="1:3" x14ac:dyDescent="0.35">
      <c r="A16155" s="86">
        <v>46191</v>
      </c>
      <c r="B16155" s="87">
        <v>0.3125</v>
      </c>
      <c r="C16155">
        <v>2.6230000000000001E-5</v>
      </c>
    </row>
    <row r="16156" spans="1:3" x14ac:dyDescent="0.35">
      <c r="A16156" s="86">
        <v>46191</v>
      </c>
      <c r="B16156" s="87">
        <v>0.32291666666666669</v>
      </c>
      <c r="C16156">
        <v>2.692E-5</v>
      </c>
    </row>
    <row r="16157" spans="1:3" x14ac:dyDescent="0.35">
      <c r="A16157" s="86">
        <v>46191</v>
      </c>
      <c r="B16157" s="87">
        <v>0.33333333333333331</v>
      </c>
      <c r="C16157">
        <v>2.7489999999999999E-5</v>
      </c>
    </row>
    <row r="16158" spans="1:3" x14ac:dyDescent="0.35">
      <c r="A16158" s="86">
        <v>46191</v>
      </c>
      <c r="B16158" s="87">
        <v>0.34375</v>
      </c>
      <c r="C16158">
        <v>2.811E-5</v>
      </c>
    </row>
    <row r="16159" spans="1:3" x14ac:dyDescent="0.35">
      <c r="A16159" s="86">
        <v>46191</v>
      </c>
      <c r="B16159" s="87">
        <v>0.35416666666666669</v>
      </c>
      <c r="C16159">
        <v>2.87E-5</v>
      </c>
    </row>
    <row r="16160" spans="1:3" x14ac:dyDescent="0.35">
      <c r="A16160" s="86">
        <v>46191</v>
      </c>
      <c r="B16160" s="87">
        <v>0.36458333333333331</v>
      </c>
      <c r="C16160">
        <v>2.921E-5</v>
      </c>
    </row>
    <row r="16161" spans="1:3" x14ac:dyDescent="0.35">
      <c r="A16161" s="86">
        <v>46191</v>
      </c>
      <c r="B16161" s="87">
        <v>0.375</v>
      </c>
      <c r="C16161">
        <v>2.953E-5</v>
      </c>
    </row>
    <row r="16162" spans="1:3" x14ac:dyDescent="0.35">
      <c r="A16162" s="86">
        <v>46191</v>
      </c>
      <c r="B16162" s="87">
        <v>0.38541666666666669</v>
      </c>
      <c r="C16162">
        <v>2.9640000000000001E-5</v>
      </c>
    </row>
    <row r="16163" spans="1:3" x14ac:dyDescent="0.35">
      <c r="A16163" s="86">
        <v>46191</v>
      </c>
      <c r="B16163" s="87">
        <v>0.39583333333333331</v>
      </c>
      <c r="C16163">
        <v>2.9559999999999998E-5</v>
      </c>
    </row>
    <row r="16164" spans="1:3" x14ac:dyDescent="0.35">
      <c r="A16164" s="86">
        <v>46191</v>
      </c>
      <c r="B16164" s="87">
        <v>0.40625</v>
      </c>
      <c r="C16164">
        <v>2.9329999999999999E-5</v>
      </c>
    </row>
    <row r="16165" spans="1:3" x14ac:dyDescent="0.35">
      <c r="A16165" s="86">
        <v>46191</v>
      </c>
      <c r="B16165" s="87">
        <v>0.41666666666666669</v>
      </c>
      <c r="C16165">
        <v>2.9030000000000002E-5</v>
      </c>
    </row>
    <row r="16166" spans="1:3" x14ac:dyDescent="0.35">
      <c r="A16166" s="86">
        <v>46191</v>
      </c>
      <c r="B16166" s="87">
        <v>0.42708333333333331</v>
      </c>
      <c r="C16166">
        <v>2.8719999999999999E-5</v>
      </c>
    </row>
    <row r="16167" spans="1:3" x14ac:dyDescent="0.35">
      <c r="A16167" s="86">
        <v>46191</v>
      </c>
      <c r="B16167" s="87">
        <v>0.4375</v>
      </c>
      <c r="C16167">
        <v>2.8459999999999999E-5</v>
      </c>
    </row>
    <row r="16168" spans="1:3" x14ac:dyDescent="0.35">
      <c r="A16168" s="86">
        <v>46191</v>
      </c>
      <c r="B16168" s="87">
        <v>0.44791666666666669</v>
      </c>
      <c r="C16168">
        <v>2.8250000000000002E-5</v>
      </c>
    </row>
    <row r="16169" spans="1:3" x14ac:dyDescent="0.35">
      <c r="A16169" s="86">
        <v>46191</v>
      </c>
      <c r="B16169" s="87">
        <v>0.45833333333333331</v>
      </c>
      <c r="C16169">
        <v>2.8189999999999999E-5</v>
      </c>
    </row>
    <row r="16170" spans="1:3" x14ac:dyDescent="0.35">
      <c r="A16170" s="86">
        <v>46191</v>
      </c>
      <c r="B16170" s="87">
        <v>0.46875</v>
      </c>
      <c r="C16170">
        <v>2.8269999999999999E-5</v>
      </c>
    </row>
    <row r="16171" spans="1:3" x14ac:dyDescent="0.35">
      <c r="A16171" s="86">
        <v>46191</v>
      </c>
      <c r="B16171" s="87">
        <v>0.47916666666666669</v>
      </c>
      <c r="C16171">
        <v>2.8580000000000001E-5</v>
      </c>
    </row>
    <row r="16172" spans="1:3" x14ac:dyDescent="0.35">
      <c r="A16172" s="86">
        <v>46191</v>
      </c>
      <c r="B16172" s="87">
        <v>0.48958333333333331</v>
      </c>
      <c r="C16172">
        <v>2.9080000000000003E-5</v>
      </c>
    </row>
    <row r="16173" spans="1:3" x14ac:dyDescent="0.35">
      <c r="A16173" s="86">
        <v>46191</v>
      </c>
      <c r="B16173" s="87">
        <v>0.5</v>
      </c>
      <c r="C16173">
        <v>2.9880000000000002E-5</v>
      </c>
    </row>
    <row r="16174" spans="1:3" x14ac:dyDescent="0.35">
      <c r="A16174" s="86">
        <v>46191</v>
      </c>
      <c r="B16174" s="87">
        <v>0.51041666666666663</v>
      </c>
      <c r="C16174">
        <v>3.0899999999999999E-5</v>
      </c>
    </row>
    <row r="16175" spans="1:3" x14ac:dyDescent="0.35">
      <c r="A16175" s="86">
        <v>46191</v>
      </c>
      <c r="B16175" s="87">
        <v>0.52083333333333337</v>
      </c>
      <c r="C16175">
        <v>3.1959999999999999E-5</v>
      </c>
    </row>
    <row r="16176" spans="1:3" x14ac:dyDescent="0.35">
      <c r="A16176" s="86">
        <v>46191</v>
      </c>
      <c r="B16176" s="87">
        <v>0.53125</v>
      </c>
      <c r="C16176">
        <v>3.2779999999999994E-5</v>
      </c>
    </row>
    <row r="16177" spans="1:3" x14ac:dyDescent="0.35">
      <c r="A16177" s="86">
        <v>46191</v>
      </c>
      <c r="B16177" s="87">
        <v>0.54166666666666663</v>
      </c>
      <c r="C16177">
        <v>3.311E-5</v>
      </c>
    </row>
    <row r="16178" spans="1:3" x14ac:dyDescent="0.35">
      <c r="A16178" s="86">
        <v>46191</v>
      </c>
      <c r="B16178" s="87">
        <v>0.55208333333333337</v>
      </c>
      <c r="C16178">
        <v>3.2740000000000002E-5</v>
      </c>
    </row>
    <row r="16179" spans="1:3" x14ac:dyDescent="0.35">
      <c r="A16179" s="86">
        <v>46191</v>
      </c>
      <c r="B16179" s="87">
        <v>0.5625</v>
      </c>
      <c r="C16179">
        <v>3.184E-5</v>
      </c>
    </row>
    <row r="16180" spans="1:3" x14ac:dyDescent="0.35">
      <c r="A16180" s="86">
        <v>46191</v>
      </c>
      <c r="B16180" s="87">
        <v>0.57291666666666663</v>
      </c>
      <c r="C16180">
        <v>3.0639999999999998E-5</v>
      </c>
    </row>
    <row r="16181" spans="1:3" x14ac:dyDescent="0.35">
      <c r="A16181" s="86">
        <v>46191</v>
      </c>
      <c r="B16181" s="87">
        <v>0.58333333333333337</v>
      </c>
      <c r="C16181">
        <v>2.9370000000000002E-5</v>
      </c>
    </row>
    <row r="16182" spans="1:3" x14ac:dyDescent="0.35">
      <c r="A16182" s="86">
        <v>46191</v>
      </c>
      <c r="B16182" s="87">
        <v>0.59375</v>
      </c>
      <c r="C16182">
        <v>2.8230000000000002E-5</v>
      </c>
    </row>
    <row r="16183" spans="1:3" x14ac:dyDescent="0.35">
      <c r="A16183" s="86">
        <v>46191</v>
      </c>
      <c r="B16183" s="87">
        <v>0.60416666666666663</v>
      </c>
      <c r="C16183">
        <v>2.7249999999999998E-5</v>
      </c>
    </row>
    <row r="16184" spans="1:3" x14ac:dyDescent="0.35">
      <c r="A16184" s="86">
        <v>46191</v>
      </c>
      <c r="B16184" s="87">
        <v>0.61458333333333337</v>
      </c>
      <c r="C16184">
        <v>2.639E-5</v>
      </c>
    </row>
    <row r="16185" spans="1:3" x14ac:dyDescent="0.35">
      <c r="A16185" s="86">
        <v>46191</v>
      </c>
      <c r="B16185" s="87">
        <v>0.625</v>
      </c>
      <c r="C16185">
        <v>2.5639999999999998E-5</v>
      </c>
    </row>
    <row r="16186" spans="1:3" x14ac:dyDescent="0.35">
      <c r="A16186" s="86">
        <v>46191</v>
      </c>
      <c r="B16186" s="87">
        <v>0.63541666666666663</v>
      </c>
      <c r="C16186">
        <v>2.4959999999999998E-5</v>
      </c>
    </row>
    <row r="16187" spans="1:3" x14ac:dyDescent="0.35">
      <c r="A16187" s="86">
        <v>46191</v>
      </c>
      <c r="B16187" s="87">
        <v>0.64583333333333337</v>
      </c>
      <c r="C16187">
        <v>2.4389999999999999E-5</v>
      </c>
    </row>
    <row r="16188" spans="1:3" x14ac:dyDescent="0.35">
      <c r="A16188" s="86">
        <v>46191</v>
      </c>
      <c r="B16188" s="87">
        <v>0.65625</v>
      </c>
      <c r="C16188">
        <v>2.3949999999999999E-5</v>
      </c>
    </row>
    <row r="16189" spans="1:3" x14ac:dyDescent="0.35">
      <c r="A16189" s="86">
        <v>46191</v>
      </c>
      <c r="B16189" s="87">
        <v>0.66666666666666663</v>
      </c>
      <c r="C16189">
        <v>2.3600000000000001E-5</v>
      </c>
    </row>
    <row r="16190" spans="1:3" x14ac:dyDescent="0.35">
      <c r="A16190" s="86">
        <v>46191</v>
      </c>
      <c r="B16190" s="87">
        <v>0.67708333333333337</v>
      </c>
      <c r="C16190">
        <v>2.3369999999999998E-5</v>
      </c>
    </row>
    <row r="16191" spans="1:3" x14ac:dyDescent="0.35">
      <c r="A16191" s="86">
        <v>46191</v>
      </c>
      <c r="B16191" s="87">
        <v>0.6875</v>
      </c>
      <c r="C16191">
        <v>2.3290000000000002E-5</v>
      </c>
    </row>
    <row r="16192" spans="1:3" x14ac:dyDescent="0.35">
      <c r="A16192" s="86">
        <v>46191</v>
      </c>
      <c r="B16192" s="87">
        <v>0.69791666666666663</v>
      </c>
      <c r="C16192">
        <v>2.3369999999999998E-5</v>
      </c>
    </row>
    <row r="16193" spans="1:3" x14ac:dyDescent="0.35">
      <c r="A16193" s="86">
        <v>46191</v>
      </c>
      <c r="B16193" s="87">
        <v>0.70833333333333337</v>
      </c>
      <c r="C16193">
        <v>2.3600000000000001E-5</v>
      </c>
    </row>
    <row r="16194" spans="1:3" x14ac:dyDescent="0.35">
      <c r="A16194" s="86">
        <v>46191</v>
      </c>
      <c r="B16194" s="87">
        <v>0.71875</v>
      </c>
      <c r="C16194">
        <v>2.3990000000000002E-5</v>
      </c>
    </row>
    <row r="16195" spans="1:3" x14ac:dyDescent="0.35">
      <c r="A16195" s="86">
        <v>46191</v>
      </c>
      <c r="B16195" s="87">
        <v>0.72916666666666663</v>
      </c>
      <c r="C16195">
        <v>2.4539999999999999E-5</v>
      </c>
    </row>
    <row r="16196" spans="1:3" x14ac:dyDescent="0.35">
      <c r="A16196" s="86">
        <v>46191</v>
      </c>
      <c r="B16196" s="87">
        <v>0.73958333333333337</v>
      </c>
      <c r="C16196">
        <v>2.527E-5</v>
      </c>
    </row>
    <row r="16197" spans="1:3" x14ac:dyDescent="0.35">
      <c r="A16197" s="86">
        <v>46191</v>
      </c>
      <c r="B16197" s="87">
        <v>0.75</v>
      </c>
      <c r="C16197">
        <v>2.6149999999999999E-5</v>
      </c>
    </row>
    <row r="16198" spans="1:3" x14ac:dyDescent="0.35">
      <c r="A16198" s="86">
        <v>46191</v>
      </c>
      <c r="B16198" s="87">
        <v>0.76041666666666663</v>
      </c>
      <c r="C16198">
        <v>2.7169999999999999E-5</v>
      </c>
    </row>
    <row r="16199" spans="1:3" x14ac:dyDescent="0.35">
      <c r="A16199" s="86">
        <v>46191</v>
      </c>
      <c r="B16199" s="87">
        <v>0.77083333333333337</v>
      </c>
      <c r="C16199">
        <v>2.8330000000000002E-5</v>
      </c>
    </row>
    <row r="16200" spans="1:3" x14ac:dyDescent="0.35">
      <c r="A16200" s="86">
        <v>46191</v>
      </c>
      <c r="B16200" s="87">
        <v>0.78125</v>
      </c>
      <c r="C16200">
        <v>2.9600000000000001E-5</v>
      </c>
    </row>
    <row r="16201" spans="1:3" x14ac:dyDescent="0.35">
      <c r="A16201" s="86">
        <v>46191</v>
      </c>
      <c r="B16201" s="87">
        <v>0.79166666666666663</v>
      </c>
      <c r="C16201">
        <v>3.0899999999999999E-5</v>
      </c>
    </row>
    <row r="16202" spans="1:3" x14ac:dyDescent="0.35">
      <c r="A16202" s="86">
        <v>46191</v>
      </c>
      <c r="B16202" s="87">
        <v>0.80208333333333337</v>
      </c>
      <c r="C16202">
        <v>3.2210000000000005E-5</v>
      </c>
    </row>
    <row r="16203" spans="1:3" x14ac:dyDescent="0.35">
      <c r="A16203" s="86">
        <v>46191</v>
      </c>
      <c r="B16203" s="87">
        <v>0.8125</v>
      </c>
      <c r="C16203">
        <v>3.341E-5</v>
      </c>
    </row>
    <row r="16204" spans="1:3" x14ac:dyDescent="0.35">
      <c r="A16204" s="86">
        <v>46191</v>
      </c>
      <c r="B16204" s="87">
        <v>0.82291666666666663</v>
      </c>
      <c r="C16204">
        <v>3.4329999999999998E-5</v>
      </c>
    </row>
    <row r="16205" spans="1:3" x14ac:dyDescent="0.35">
      <c r="A16205" s="86">
        <v>46191</v>
      </c>
      <c r="B16205" s="87">
        <v>0.83333333333333337</v>
      </c>
      <c r="C16205">
        <v>3.4799999999999999E-5</v>
      </c>
    </row>
    <row r="16206" spans="1:3" x14ac:dyDescent="0.35">
      <c r="A16206" s="86">
        <v>46191</v>
      </c>
      <c r="B16206" s="87">
        <v>0.84375</v>
      </c>
      <c r="C16206">
        <v>3.4759999999999999E-5</v>
      </c>
    </row>
    <row r="16207" spans="1:3" x14ac:dyDescent="0.35">
      <c r="A16207" s="86">
        <v>46191</v>
      </c>
      <c r="B16207" s="87">
        <v>0.85416666666666663</v>
      </c>
      <c r="C16207">
        <v>3.4329999999999998E-5</v>
      </c>
    </row>
    <row r="16208" spans="1:3" x14ac:dyDescent="0.35">
      <c r="A16208" s="86">
        <v>46191</v>
      </c>
      <c r="B16208" s="87">
        <v>0.86458333333333337</v>
      </c>
      <c r="C16208">
        <v>3.3720000000000002E-5</v>
      </c>
    </row>
    <row r="16209" spans="1:3" x14ac:dyDescent="0.35">
      <c r="A16209" s="86">
        <v>46191</v>
      </c>
      <c r="B16209" s="87">
        <v>0.875</v>
      </c>
      <c r="C16209">
        <v>3.311E-5</v>
      </c>
    </row>
    <row r="16210" spans="1:3" x14ac:dyDescent="0.35">
      <c r="A16210" s="86">
        <v>46191</v>
      </c>
      <c r="B16210" s="87">
        <v>0.88541666666666663</v>
      </c>
      <c r="C16210">
        <v>3.2660000000000002E-5</v>
      </c>
    </row>
    <row r="16211" spans="1:3" x14ac:dyDescent="0.35">
      <c r="A16211" s="86">
        <v>46191</v>
      </c>
      <c r="B16211" s="87">
        <v>0.89583333333333337</v>
      </c>
      <c r="C16211">
        <v>3.2310000000000001E-5</v>
      </c>
    </row>
    <row r="16212" spans="1:3" x14ac:dyDescent="0.35">
      <c r="A16212" s="86">
        <v>46191</v>
      </c>
      <c r="B16212" s="87">
        <v>0.90625</v>
      </c>
      <c r="C16212">
        <v>3.1980000000000002E-5</v>
      </c>
    </row>
    <row r="16213" spans="1:3" x14ac:dyDescent="0.35">
      <c r="A16213" s="86">
        <v>46191</v>
      </c>
      <c r="B16213" s="87">
        <v>0.91666666666666663</v>
      </c>
      <c r="C16213">
        <v>3.1569999999999998E-5</v>
      </c>
    </row>
    <row r="16214" spans="1:3" x14ac:dyDescent="0.35">
      <c r="A16214" s="86">
        <v>46191</v>
      </c>
      <c r="B16214" s="87">
        <v>0.92708333333333337</v>
      </c>
      <c r="C16214">
        <v>3.099E-5</v>
      </c>
    </row>
    <row r="16215" spans="1:3" x14ac:dyDescent="0.35">
      <c r="A16215" s="86">
        <v>46191</v>
      </c>
      <c r="B16215" s="87">
        <v>0.9375</v>
      </c>
      <c r="C16215">
        <v>3.0169999999999997E-5</v>
      </c>
    </row>
    <row r="16216" spans="1:3" x14ac:dyDescent="0.35">
      <c r="A16216" s="86">
        <v>46191</v>
      </c>
      <c r="B16216" s="87">
        <v>0.94791666666666663</v>
      </c>
      <c r="C16216">
        <v>2.9069999999999998E-5</v>
      </c>
    </row>
    <row r="16217" spans="1:3" x14ac:dyDescent="0.35">
      <c r="A16217" s="86">
        <v>46191</v>
      </c>
      <c r="B16217" s="87">
        <v>0.95833333333333337</v>
      </c>
      <c r="C16217">
        <v>2.7679999999999999E-5</v>
      </c>
    </row>
    <row r="16218" spans="1:3" x14ac:dyDescent="0.35">
      <c r="A16218" s="86">
        <v>46191</v>
      </c>
      <c r="B16218" s="87">
        <v>0.96875</v>
      </c>
      <c r="C16218">
        <v>2.5940000000000002E-5</v>
      </c>
    </row>
    <row r="16219" spans="1:3" x14ac:dyDescent="0.35">
      <c r="A16219" s="86">
        <v>46191</v>
      </c>
      <c r="B16219" s="87">
        <v>0.97916666666666663</v>
      </c>
      <c r="C16219">
        <v>2.3970000000000003E-5</v>
      </c>
    </row>
    <row r="16220" spans="1:3" x14ac:dyDescent="0.35">
      <c r="A16220" s="86">
        <v>46191</v>
      </c>
      <c r="B16220" s="87">
        <v>0.98958333333333337</v>
      </c>
      <c r="C16220">
        <v>2.1850000000000003E-5</v>
      </c>
    </row>
    <row r="16221" spans="1:3" x14ac:dyDescent="0.35">
      <c r="A16221" s="86">
        <v>46192</v>
      </c>
      <c r="B16221" s="87">
        <v>0</v>
      </c>
      <c r="C16221">
        <v>1.969E-5</v>
      </c>
    </row>
    <row r="16222" spans="1:3" x14ac:dyDescent="0.35">
      <c r="A16222" s="86">
        <v>46192</v>
      </c>
      <c r="B16222" s="87">
        <v>1.0416666666666666E-2</v>
      </c>
      <c r="C16222">
        <v>1.7569999999999999E-5</v>
      </c>
    </row>
    <row r="16223" spans="1:3" x14ac:dyDescent="0.35">
      <c r="A16223" s="86">
        <v>46192</v>
      </c>
      <c r="B16223" s="87">
        <v>2.0833333333333332E-2</v>
      </c>
      <c r="C16223">
        <v>1.5650000000000001E-5</v>
      </c>
    </row>
    <row r="16224" spans="1:3" x14ac:dyDescent="0.35">
      <c r="A16224" s="86">
        <v>46192</v>
      </c>
      <c r="B16224" s="87">
        <v>3.125E-2</v>
      </c>
      <c r="C16224">
        <v>1.4E-5</v>
      </c>
    </row>
    <row r="16225" spans="1:3" x14ac:dyDescent="0.35">
      <c r="A16225" s="86">
        <v>46192</v>
      </c>
      <c r="B16225" s="87">
        <v>4.1666666666666664E-2</v>
      </c>
      <c r="C16225">
        <v>1.2699999999999999E-5</v>
      </c>
    </row>
    <row r="16226" spans="1:3" x14ac:dyDescent="0.35">
      <c r="A16226" s="86">
        <v>46192</v>
      </c>
      <c r="B16226" s="87">
        <v>5.2083333333333336E-2</v>
      </c>
      <c r="C16226">
        <v>1.1800000000000001E-5</v>
      </c>
    </row>
    <row r="16227" spans="1:3" x14ac:dyDescent="0.35">
      <c r="A16227" s="86">
        <v>46192</v>
      </c>
      <c r="B16227" s="87">
        <v>6.25E-2</v>
      </c>
      <c r="C16227">
        <v>1.1259999999999999E-5</v>
      </c>
    </row>
    <row r="16228" spans="1:3" x14ac:dyDescent="0.35">
      <c r="A16228" s="86">
        <v>46192</v>
      </c>
      <c r="B16228" s="87">
        <v>7.2916666666666671E-2</v>
      </c>
      <c r="C16228">
        <v>1.0909999999999999E-5</v>
      </c>
    </row>
    <row r="16229" spans="1:3" x14ac:dyDescent="0.35">
      <c r="A16229" s="86">
        <v>46192</v>
      </c>
      <c r="B16229" s="87">
        <v>8.3333333333333329E-2</v>
      </c>
      <c r="C16229">
        <v>1.066E-5</v>
      </c>
    </row>
    <row r="16230" spans="1:3" x14ac:dyDescent="0.35">
      <c r="A16230" s="86">
        <v>46192</v>
      </c>
      <c r="B16230" s="87">
        <v>9.375E-2</v>
      </c>
      <c r="C16230">
        <v>1.044E-5</v>
      </c>
    </row>
    <row r="16231" spans="1:3" x14ac:dyDescent="0.35">
      <c r="A16231" s="86">
        <v>46192</v>
      </c>
      <c r="B16231" s="87">
        <v>0.10416666666666667</v>
      </c>
      <c r="C16231">
        <v>1.024E-5</v>
      </c>
    </row>
    <row r="16232" spans="1:3" x14ac:dyDescent="0.35">
      <c r="A16232" s="86">
        <v>46192</v>
      </c>
      <c r="B16232" s="87">
        <v>0.11458333333333333</v>
      </c>
      <c r="C16232">
        <v>1.0009999999999999E-5</v>
      </c>
    </row>
    <row r="16233" spans="1:3" x14ac:dyDescent="0.35">
      <c r="A16233" s="86">
        <v>46192</v>
      </c>
      <c r="B16233" s="87">
        <v>0.125</v>
      </c>
      <c r="C16233">
        <v>9.8300000000000008E-6</v>
      </c>
    </row>
    <row r="16234" spans="1:3" x14ac:dyDescent="0.35">
      <c r="A16234" s="86">
        <v>46192</v>
      </c>
      <c r="B16234" s="87">
        <v>0.13541666666666666</v>
      </c>
      <c r="C16234">
        <v>9.6700000000000006E-6</v>
      </c>
    </row>
    <row r="16235" spans="1:3" x14ac:dyDescent="0.35">
      <c r="A16235" s="86">
        <v>46192</v>
      </c>
      <c r="B16235" s="87">
        <v>0.14583333333333334</v>
      </c>
      <c r="C16235">
        <v>9.55E-6</v>
      </c>
    </row>
    <row r="16236" spans="1:3" x14ac:dyDescent="0.35">
      <c r="A16236" s="86">
        <v>46192</v>
      </c>
      <c r="B16236" s="87">
        <v>0.15625</v>
      </c>
      <c r="C16236">
        <v>9.4699999999999991E-6</v>
      </c>
    </row>
    <row r="16237" spans="1:3" x14ac:dyDescent="0.35">
      <c r="A16237" s="86">
        <v>46192</v>
      </c>
      <c r="B16237" s="87">
        <v>0.16666666666666666</v>
      </c>
      <c r="C16237">
        <v>9.4800000000000007E-6</v>
      </c>
    </row>
    <row r="16238" spans="1:3" x14ac:dyDescent="0.35">
      <c r="A16238" s="86">
        <v>46192</v>
      </c>
      <c r="B16238" s="87">
        <v>0.17708333333333334</v>
      </c>
      <c r="C16238">
        <v>9.5899999999999997E-6</v>
      </c>
    </row>
    <row r="16239" spans="1:3" x14ac:dyDescent="0.35">
      <c r="A16239" s="86">
        <v>46192</v>
      </c>
      <c r="B16239" s="87">
        <v>0.1875</v>
      </c>
      <c r="C16239">
        <v>9.7699999999999996E-6</v>
      </c>
    </row>
    <row r="16240" spans="1:3" x14ac:dyDescent="0.35">
      <c r="A16240" s="86">
        <v>46192</v>
      </c>
      <c r="B16240" s="87">
        <v>0.19791666666666666</v>
      </c>
      <c r="C16240">
        <v>1.004E-5</v>
      </c>
    </row>
    <row r="16241" spans="1:3" x14ac:dyDescent="0.35">
      <c r="A16241" s="86">
        <v>46192</v>
      </c>
      <c r="B16241" s="87">
        <v>0.20833333333333334</v>
      </c>
      <c r="C16241">
        <v>1.0340000000000001E-5</v>
      </c>
    </row>
    <row r="16242" spans="1:3" x14ac:dyDescent="0.35">
      <c r="A16242" s="86">
        <v>46192</v>
      </c>
      <c r="B16242" s="87">
        <v>0.21875</v>
      </c>
      <c r="C16242">
        <v>1.0730000000000001E-5</v>
      </c>
    </row>
    <row r="16243" spans="1:3" x14ac:dyDescent="0.35">
      <c r="A16243" s="86">
        <v>46192</v>
      </c>
      <c r="B16243" s="87">
        <v>0.22916666666666666</v>
      </c>
      <c r="C16243">
        <v>1.132E-5</v>
      </c>
    </row>
    <row r="16244" spans="1:3" x14ac:dyDescent="0.35">
      <c r="A16244" s="86">
        <v>46192</v>
      </c>
      <c r="B16244" s="87">
        <v>0.23958333333333334</v>
      </c>
      <c r="C16244">
        <v>1.2319999999999999E-5</v>
      </c>
    </row>
    <row r="16245" spans="1:3" x14ac:dyDescent="0.35">
      <c r="A16245" s="86">
        <v>46192</v>
      </c>
      <c r="B16245" s="87">
        <v>0.25</v>
      </c>
      <c r="C16245">
        <v>1.3879999999999999E-5</v>
      </c>
    </row>
    <row r="16246" spans="1:3" x14ac:dyDescent="0.35">
      <c r="A16246" s="86">
        <v>46192</v>
      </c>
      <c r="B16246" s="87">
        <v>0.26041666666666669</v>
      </c>
      <c r="C16246">
        <v>1.6119999999999998E-5</v>
      </c>
    </row>
    <row r="16247" spans="1:3" x14ac:dyDescent="0.35">
      <c r="A16247" s="86">
        <v>46192</v>
      </c>
      <c r="B16247" s="87">
        <v>0.27083333333333331</v>
      </c>
      <c r="C16247">
        <v>1.872E-5</v>
      </c>
    </row>
    <row r="16248" spans="1:3" x14ac:dyDescent="0.35">
      <c r="A16248" s="86">
        <v>46192</v>
      </c>
      <c r="B16248" s="87">
        <v>0.28125</v>
      </c>
      <c r="C16248">
        <v>2.1309999999999998E-5</v>
      </c>
    </row>
    <row r="16249" spans="1:3" x14ac:dyDescent="0.35">
      <c r="A16249" s="86">
        <v>46192</v>
      </c>
      <c r="B16249" s="87">
        <v>0.29166666666666669</v>
      </c>
      <c r="C16249">
        <v>2.355E-5</v>
      </c>
    </row>
    <row r="16250" spans="1:3" x14ac:dyDescent="0.35">
      <c r="A16250" s="86">
        <v>46192</v>
      </c>
      <c r="B16250" s="87">
        <v>0.30208333333333331</v>
      </c>
      <c r="C16250">
        <v>2.514E-5</v>
      </c>
    </row>
    <row r="16251" spans="1:3" x14ac:dyDescent="0.35">
      <c r="A16251" s="86">
        <v>46192</v>
      </c>
      <c r="B16251" s="87">
        <v>0.3125</v>
      </c>
      <c r="C16251">
        <v>2.6169999999999998E-5</v>
      </c>
    </row>
    <row r="16252" spans="1:3" x14ac:dyDescent="0.35">
      <c r="A16252" s="86">
        <v>46192</v>
      </c>
      <c r="B16252" s="87">
        <v>0.32291666666666669</v>
      </c>
      <c r="C16252">
        <v>2.6870000000000002E-5</v>
      </c>
    </row>
    <row r="16253" spans="1:3" x14ac:dyDescent="0.35">
      <c r="A16253" s="86">
        <v>46192</v>
      </c>
      <c r="B16253" s="87">
        <v>0.33333333333333331</v>
      </c>
      <c r="C16253">
        <v>2.743E-5</v>
      </c>
    </row>
    <row r="16254" spans="1:3" x14ac:dyDescent="0.35">
      <c r="A16254" s="86">
        <v>46192</v>
      </c>
      <c r="B16254" s="87">
        <v>0.34375</v>
      </c>
      <c r="C16254">
        <v>2.8049999999999997E-5</v>
      </c>
    </row>
    <row r="16255" spans="1:3" x14ac:dyDescent="0.35">
      <c r="A16255" s="86">
        <v>46192</v>
      </c>
      <c r="B16255" s="87">
        <v>0.35416666666666669</v>
      </c>
      <c r="C16255">
        <v>2.864E-5</v>
      </c>
    </row>
    <row r="16256" spans="1:3" x14ac:dyDescent="0.35">
      <c r="A16256" s="86">
        <v>46192</v>
      </c>
      <c r="B16256" s="87">
        <v>0.36458333333333331</v>
      </c>
      <c r="C16256">
        <v>2.9139999999999999E-5</v>
      </c>
    </row>
    <row r="16257" spans="1:3" x14ac:dyDescent="0.35">
      <c r="A16257" s="86">
        <v>46192</v>
      </c>
      <c r="B16257" s="87">
        <v>0.375</v>
      </c>
      <c r="C16257">
        <v>2.9470000000000001E-5</v>
      </c>
    </row>
    <row r="16258" spans="1:3" x14ac:dyDescent="0.35">
      <c r="A16258" s="86">
        <v>46192</v>
      </c>
      <c r="B16258" s="87">
        <v>0.38541666666666669</v>
      </c>
      <c r="C16258">
        <v>2.9579999999999998E-5</v>
      </c>
    </row>
    <row r="16259" spans="1:3" x14ac:dyDescent="0.35">
      <c r="A16259" s="86">
        <v>46192</v>
      </c>
      <c r="B16259" s="87">
        <v>0.39583333333333331</v>
      </c>
      <c r="C16259">
        <v>2.9489999999999997E-5</v>
      </c>
    </row>
    <row r="16260" spans="1:3" x14ac:dyDescent="0.35">
      <c r="A16260" s="86">
        <v>46192</v>
      </c>
      <c r="B16260" s="87">
        <v>0.40625</v>
      </c>
      <c r="C16260">
        <v>2.9269999999999999E-5</v>
      </c>
    </row>
    <row r="16261" spans="1:3" x14ac:dyDescent="0.35">
      <c r="A16261" s="86">
        <v>46192</v>
      </c>
      <c r="B16261" s="87">
        <v>0.41666666666666669</v>
      </c>
      <c r="C16261">
        <v>2.8969999999999999E-5</v>
      </c>
    </row>
    <row r="16262" spans="1:3" x14ac:dyDescent="0.35">
      <c r="A16262" s="86">
        <v>46192</v>
      </c>
      <c r="B16262" s="87">
        <v>0.42708333333333331</v>
      </c>
      <c r="C16262">
        <v>2.866E-5</v>
      </c>
    </row>
    <row r="16263" spans="1:3" x14ac:dyDescent="0.35">
      <c r="A16263" s="86">
        <v>46192</v>
      </c>
      <c r="B16263" s="87">
        <v>0.4375</v>
      </c>
      <c r="C16263">
        <v>2.8400000000000003E-5</v>
      </c>
    </row>
    <row r="16264" spans="1:3" x14ac:dyDescent="0.35">
      <c r="A16264" s="86">
        <v>46192</v>
      </c>
      <c r="B16264" s="87">
        <v>0.44791666666666669</v>
      </c>
      <c r="C16264">
        <v>2.8189999999999999E-5</v>
      </c>
    </row>
    <row r="16265" spans="1:3" x14ac:dyDescent="0.35">
      <c r="A16265" s="86">
        <v>46192</v>
      </c>
      <c r="B16265" s="87">
        <v>0.45833333333333331</v>
      </c>
      <c r="C16265">
        <v>2.813E-5</v>
      </c>
    </row>
    <row r="16266" spans="1:3" x14ac:dyDescent="0.35">
      <c r="A16266" s="86">
        <v>46192</v>
      </c>
      <c r="B16266" s="87">
        <v>0.46875</v>
      </c>
      <c r="C16266">
        <v>2.8209999999999999E-5</v>
      </c>
    </row>
    <row r="16267" spans="1:3" x14ac:dyDescent="0.35">
      <c r="A16267" s="86">
        <v>46192</v>
      </c>
      <c r="B16267" s="87">
        <v>0.47916666666666669</v>
      </c>
      <c r="C16267">
        <v>2.8520000000000001E-5</v>
      </c>
    </row>
    <row r="16268" spans="1:3" x14ac:dyDescent="0.35">
      <c r="A16268" s="86">
        <v>46192</v>
      </c>
      <c r="B16268" s="87">
        <v>0.48958333333333331</v>
      </c>
      <c r="C16268">
        <v>2.902E-5</v>
      </c>
    </row>
    <row r="16269" spans="1:3" x14ac:dyDescent="0.35">
      <c r="A16269" s="86">
        <v>46192</v>
      </c>
      <c r="B16269" s="87">
        <v>0.5</v>
      </c>
      <c r="C16269">
        <v>2.9819999999999999E-5</v>
      </c>
    </row>
    <row r="16270" spans="1:3" x14ac:dyDescent="0.35">
      <c r="A16270" s="86">
        <v>46192</v>
      </c>
      <c r="B16270" s="87">
        <v>0.51041666666666663</v>
      </c>
      <c r="C16270">
        <v>3.0839999999999996E-5</v>
      </c>
    </row>
    <row r="16271" spans="1:3" x14ac:dyDescent="0.35">
      <c r="A16271" s="86">
        <v>46192</v>
      </c>
      <c r="B16271" s="87">
        <v>0.52083333333333337</v>
      </c>
      <c r="C16271">
        <v>3.1899999999999996E-5</v>
      </c>
    </row>
    <row r="16272" spans="1:3" x14ac:dyDescent="0.35">
      <c r="A16272" s="86">
        <v>46192</v>
      </c>
      <c r="B16272" s="87">
        <v>0.53125</v>
      </c>
      <c r="C16272">
        <v>3.2710000000000004E-5</v>
      </c>
    </row>
    <row r="16273" spans="1:3" x14ac:dyDescent="0.35">
      <c r="A16273" s="86">
        <v>46192</v>
      </c>
      <c r="B16273" s="87">
        <v>0.54166666666666663</v>
      </c>
      <c r="C16273">
        <v>3.3040000000000002E-5</v>
      </c>
    </row>
    <row r="16274" spans="1:3" x14ac:dyDescent="0.35">
      <c r="A16274" s="86">
        <v>46192</v>
      </c>
      <c r="B16274" s="87">
        <v>0.55208333333333337</v>
      </c>
      <c r="C16274">
        <v>3.2669999999999997E-5</v>
      </c>
    </row>
    <row r="16275" spans="1:3" x14ac:dyDescent="0.35">
      <c r="A16275" s="86">
        <v>46192</v>
      </c>
      <c r="B16275" s="87">
        <v>0.5625</v>
      </c>
      <c r="C16275">
        <v>3.1770000000000002E-5</v>
      </c>
    </row>
    <row r="16276" spans="1:3" x14ac:dyDescent="0.35">
      <c r="A16276" s="86">
        <v>46192</v>
      </c>
      <c r="B16276" s="87">
        <v>0.57291666666666663</v>
      </c>
      <c r="C16276">
        <v>3.057E-5</v>
      </c>
    </row>
    <row r="16277" spans="1:3" x14ac:dyDescent="0.35">
      <c r="A16277" s="86">
        <v>46192</v>
      </c>
      <c r="B16277" s="87">
        <v>0.58333333333333337</v>
      </c>
      <c r="C16277">
        <v>2.9309999999999999E-5</v>
      </c>
    </row>
    <row r="16278" spans="1:3" x14ac:dyDescent="0.35">
      <c r="A16278" s="86">
        <v>46192</v>
      </c>
      <c r="B16278" s="87">
        <v>0.59375</v>
      </c>
      <c r="C16278">
        <v>2.817E-5</v>
      </c>
    </row>
    <row r="16279" spans="1:3" x14ac:dyDescent="0.35">
      <c r="A16279" s="86">
        <v>46192</v>
      </c>
      <c r="B16279" s="87">
        <v>0.60416666666666663</v>
      </c>
      <c r="C16279">
        <v>2.7189999999999999E-5</v>
      </c>
    </row>
    <row r="16280" spans="1:3" x14ac:dyDescent="0.35">
      <c r="A16280" s="86">
        <v>46192</v>
      </c>
      <c r="B16280" s="87">
        <v>0.61458333333333337</v>
      </c>
      <c r="C16280">
        <v>2.6339999999999999E-5</v>
      </c>
    </row>
    <row r="16281" spans="1:3" x14ac:dyDescent="0.35">
      <c r="A16281" s="86">
        <v>46192</v>
      </c>
      <c r="B16281" s="87">
        <v>0.625</v>
      </c>
      <c r="C16281">
        <v>2.5590000000000001E-5</v>
      </c>
    </row>
    <row r="16282" spans="1:3" x14ac:dyDescent="0.35">
      <c r="A16282" s="86">
        <v>46192</v>
      </c>
      <c r="B16282" s="87">
        <v>0.63541666666666663</v>
      </c>
      <c r="C16282">
        <v>2.491E-5</v>
      </c>
    </row>
    <row r="16283" spans="1:3" x14ac:dyDescent="0.35">
      <c r="A16283" s="86">
        <v>46192</v>
      </c>
      <c r="B16283" s="87">
        <v>0.64583333333333337</v>
      </c>
      <c r="C16283">
        <v>2.4340000000000001E-5</v>
      </c>
    </row>
    <row r="16284" spans="1:3" x14ac:dyDescent="0.35">
      <c r="A16284" s="86">
        <v>46192</v>
      </c>
      <c r="B16284" s="87">
        <v>0.65625</v>
      </c>
      <c r="C16284">
        <v>2.389E-5</v>
      </c>
    </row>
    <row r="16285" spans="1:3" x14ac:dyDescent="0.35">
      <c r="A16285" s="86">
        <v>46192</v>
      </c>
      <c r="B16285" s="87">
        <v>0.66666666666666663</v>
      </c>
      <c r="C16285">
        <v>2.355E-5</v>
      </c>
    </row>
    <row r="16286" spans="1:3" x14ac:dyDescent="0.35">
      <c r="A16286" s="86">
        <v>46192</v>
      </c>
      <c r="B16286" s="87">
        <v>0.67708333333333337</v>
      </c>
      <c r="C16286">
        <v>2.332E-5</v>
      </c>
    </row>
    <row r="16287" spans="1:3" x14ac:dyDescent="0.35">
      <c r="A16287" s="86">
        <v>46192</v>
      </c>
      <c r="B16287" s="87">
        <v>0.6875</v>
      </c>
      <c r="C16287">
        <v>2.3240000000000001E-5</v>
      </c>
    </row>
    <row r="16288" spans="1:3" x14ac:dyDescent="0.35">
      <c r="A16288" s="86">
        <v>46192</v>
      </c>
      <c r="B16288" s="87">
        <v>0.69791666666666663</v>
      </c>
      <c r="C16288">
        <v>2.332E-5</v>
      </c>
    </row>
    <row r="16289" spans="1:3" x14ac:dyDescent="0.35">
      <c r="A16289" s="86">
        <v>46192</v>
      </c>
      <c r="B16289" s="87">
        <v>0.70833333333333337</v>
      </c>
      <c r="C16289">
        <v>2.355E-5</v>
      </c>
    </row>
    <row r="16290" spans="1:3" x14ac:dyDescent="0.35">
      <c r="A16290" s="86">
        <v>46192</v>
      </c>
      <c r="B16290" s="87">
        <v>0.71875</v>
      </c>
      <c r="C16290">
        <v>2.393E-5</v>
      </c>
    </row>
    <row r="16291" spans="1:3" x14ac:dyDescent="0.35">
      <c r="A16291" s="86">
        <v>46192</v>
      </c>
      <c r="B16291" s="87">
        <v>0.72916666666666663</v>
      </c>
      <c r="C16291">
        <v>2.4490000000000001E-5</v>
      </c>
    </row>
    <row r="16292" spans="1:3" x14ac:dyDescent="0.35">
      <c r="A16292" s="86">
        <v>46192</v>
      </c>
      <c r="B16292" s="87">
        <v>0.73958333333333337</v>
      </c>
      <c r="C16292">
        <v>2.5219999999999999E-5</v>
      </c>
    </row>
    <row r="16293" spans="1:3" x14ac:dyDescent="0.35">
      <c r="A16293" s="86">
        <v>46192</v>
      </c>
      <c r="B16293" s="87">
        <v>0.75</v>
      </c>
      <c r="C16293">
        <v>2.6089999999999999E-5</v>
      </c>
    </row>
    <row r="16294" spans="1:3" x14ac:dyDescent="0.35">
      <c r="A16294" s="86">
        <v>46192</v>
      </c>
      <c r="B16294" s="87">
        <v>0.76041666666666663</v>
      </c>
      <c r="C16294">
        <v>2.711E-5</v>
      </c>
    </row>
    <row r="16295" spans="1:3" x14ac:dyDescent="0.35">
      <c r="A16295" s="86">
        <v>46192</v>
      </c>
      <c r="B16295" s="87">
        <v>0.77083333333333337</v>
      </c>
      <c r="C16295">
        <v>2.8269999999999999E-5</v>
      </c>
    </row>
    <row r="16296" spans="1:3" x14ac:dyDescent="0.35">
      <c r="A16296" s="86">
        <v>46192</v>
      </c>
      <c r="B16296" s="87">
        <v>0.78125</v>
      </c>
      <c r="C16296">
        <v>2.9540000000000002E-5</v>
      </c>
    </row>
    <row r="16297" spans="1:3" x14ac:dyDescent="0.35">
      <c r="A16297" s="86">
        <v>46192</v>
      </c>
      <c r="B16297" s="87">
        <v>0.79166666666666663</v>
      </c>
      <c r="C16297">
        <v>3.0839999999999996E-5</v>
      </c>
    </row>
    <row r="16298" spans="1:3" x14ac:dyDescent="0.35">
      <c r="A16298" s="86">
        <v>46192</v>
      </c>
      <c r="B16298" s="87">
        <v>0.80208333333333337</v>
      </c>
      <c r="C16298">
        <v>3.2140000000000001E-5</v>
      </c>
    </row>
    <row r="16299" spans="1:3" x14ac:dyDescent="0.35">
      <c r="A16299" s="86">
        <v>46192</v>
      </c>
      <c r="B16299" s="87">
        <v>0.8125</v>
      </c>
      <c r="C16299">
        <v>3.3340000000000003E-5</v>
      </c>
    </row>
    <row r="16300" spans="1:3" x14ac:dyDescent="0.35">
      <c r="A16300" s="86">
        <v>46192</v>
      </c>
      <c r="B16300" s="87">
        <v>0.82291666666666663</v>
      </c>
      <c r="C16300">
        <v>3.4260000000000001E-5</v>
      </c>
    </row>
    <row r="16301" spans="1:3" x14ac:dyDescent="0.35">
      <c r="A16301" s="86">
        <v>46192</v>
      </c>
      <c r="B16301" s="87">
        <v>0.83333333333333337</v>
      </c>
      <c r="C16301">
        <v>3.472E-5</v>
      </c>
    </row>
    <row r="16302" spans="1:3" x14ac:dyDescent="0.35">
      <c r="A16302" s="86">
        <v>46192</v>
      </c>
      <c r="B16302" s="87">
        <v>0.84375</v>
      </c>
      <c r="C16302">
        <v>3.468E-5</v>
      </c>
    </row>
    <row r="16303" spans="1:3" x14ac:dyDescent="0.35">
      <c r="A16303" s="86">
        <v>46192</v>
      </c>
      <c r="B16303" s="87">
        <v>0.85416666666666663</v>
      </c>
      <c r="C16303">
        <v>3.4260000000000001E-5</v>
      </c>
    </row>
    <row r="16304" spans="1:3" x14ac:dyDescent="0.35">
      <c r="A16304" s="86">
        <v>46192</v>
      </c>
      <c r="B16304" s="87">
        <v>0.86458333333333337</v>
      </c>
      <c r="C16304">
        <v>3.3649999999999998E-5</v>
      </c>
    </row>
    <row r="16305" spans="1:3" x14ac:dyDescent="0.35">
      <c r="A16305" s="86">
        <v>46192</v>
      </c>
      <c r="B16305" s="87">
        <v>0.875</v>
      </c>
      <c r="C16305">
        <v>3.3040000000000002E-5</v>
      </c>
    </row>
    <row r="16306" spans="1:3" x14ac:dyDescent="0.35">
      <c r="A16306" s="86">
        <v>46192</v>
      </c>
      <c r="B16306" s="87">
        <v>0.88541666666666663</v>
      </c>
      <c r="C16306">
        <v>3.2589999999999998E-5</v>
      </c>
    </row>
    <row r="16307" spans="1:3" x14ac:dyDescent="0.35">
      <c r="A16307" s="86">
        <v>46192</v>
      </c>
      <c r="B16307" s="87">
        <v>0.89583333333333337</v>
      </c>
      <c r="C16307">
        <v>3.2239999999999996E-5</v>
      </c>
    </row>
    <row r="16308" spans="1:3" x14ac:dyDescent="0.35">
      <c r="A16308" s="86">
        <v>46192</v>
      </c>
      <c r="B16308" s="87">
        <v>0.90625</v>
      </c>
      <c r="C16308">
        <v>3.1909999999999998E-5</v>
      </c>
    </row>
    <row r="16309" spans="1:3" x14ac:dyDescent="0.35">
      <c r="A16309" s="86">
        <v>46192</v>
      </c>
      <c r="B16309" s="87">
        <v>0.91666666666666663</v>
      </c>
      <c r="C16309">
        <v>3.1510000000000002E-5</v>
      </c>
    </row>
    <row r="16310" spans="1:3" x14ac:dyDescent="0.35">
      <c r="A16310" s="86">
        <v>46192</v>
      </c>
      <c r="B16310" s="87">
        <v>0.92708333333333337</v>
      </c>
      <c r="C16310">
        <v>3.0920000000000002E-5</v>
      </c>
    </row>
    <row r="16311" spans="1:3" x14ac:dyDescent="0.35">
      <c r="A16311" s="86">
        <v>46192</v>
      </c>
      <c r="B16311" s="87">
        <v>0.9375</v>
      </c>
      <c r="C16311">
        <v>3.0110000000000001E-5</v>
      </c>
    </row>
    <row r="16312" spans="1:3" x14ac:dyDescent="0.35">
      <c r="A16312" s="86">
        <v>46192</v>
      </c>
      <c r="B16312" s="87">
        <v>0.94791666666666663</v>
      </c>
      <c r="C16312">
        <v>2.9010000000000002E-5</v>
      </c>
    </row>
    <row r="16313" spans="1:3" x14ac:dyDescent="0.35">
      <c r="A16313" s="86">
        <v>46192</v>
      </c>
      <c r="B16313" s="87">
        <v>0.95833333333333337</v>
      </c>
      <c r="C16313">
        <v>2.762E-5</v>
      </c>
    </row>
    <row r="16314" spans="1:3" x14ac:dyDescent="0.35">
      <c r="A16314" s="86">
        <v>46192</v>
      </c>
      <c r="B16314" s="87">
        <v>0.96875</v>
      </c>
      <c r="C16314">
        <v>2.5890000000000001E-5</v>
      </c>
    </row>
    <row r="16315" spans="1:3" x14ac:dyDescent="0.35">
      <c r="A16315" s="86">
        <v>46192</v>
      </c>
      <c r="B16315" s="87">
        <v>0.97916666666666663</v>
      </c>
      <c r="C16315">
        <v>2.3920000000000001E-5</v>
      </c>
    </row>
    <row r="16316" spans="1:3" x14ac:dyDescent="0.35">
      <c r="A16316" s="86">
        <v>46192</v>
      </c>
      <c r="B16316" s="87">
        <v>0.98958333333333337</v>
      </c>
      <c r="C16316">
        <v>2.1800000000000001E-5</v>
      </c>
    </row>
    <row r="16317" spans="1:3" x14ac:dyDescent="0.35">
      <c r="A16317" s="86">
        <v>46193</v>
      </c>
      <c r="B16317" s="87">
        <v>0</v>
      </c>
      <c r="C16317">
        <v>1.9640000000000002E-5</v>
      </c>
    </row>
    <row r="16318" spans="1:3" x14ac:dyDescent="0.35">
      <c r="A16318" s="86">
        <v>46193</v>
      </c>
      <c r="B16318" s="87">
        <v>1.0416666666666666E-2</v>
      </c>
      <c r="C16318">
        <v>1.8239999999999998E-5</v>
      </c>
    </row>
    <row r="16319" spans="1:3" x14ac:dyDescent="0.35">
      <c r="A16319" s="86">
        <v>46193</v>
      </c>
      <c r="B16319" s="87">
        <v>2.0833333333333332E-2</v>
      </c>
      <c r="C16319">
        <v>1.7250000000000003E-5</v>
      </c>
    </row>
    <row r="16320" spans="1:3" x14ac:dyDescent="0.35">
      <c r="A16320" s="86">
        <v>46193</v>
      </c>
      <c r="B16320" s="87">
        <v>3.125E-2</v>
      </c>
      <c r="C16320">
        <v>1.6389999999999997E-5</v>
      </c>
    </row>
    <row r="16321" spans="1:3" x14ac:dyDescent="0.35">
      <c r="A16321" s="86">
        <v>46193</v>
      </c>
      <c r="B16321" s="87">
        <v>4.1666666666666664E-2</v>
      </c>
      <c r="C16321">
        <v>1.556E-5</v>
      </c>
    </row>
    <row r="16322" spans="1:3" x14ac:dyDescent="0.35">
      <c r="A16322" s="86">
        <v>46193</v>
      </c>
      <c r="B16322" s="87">
        <v>5.2083333333333336E-2</v>
      </c>
      <c r="C16322">
        <v>1.4569999999999999E-5</v>
      </c>
    </row>
    <row r="16323" spans="1:3" x14ac:dyDescent="0.35">
      <c r="A16323" s="86">
        <v>46193</v>
      </c>
      <c r="B16323" s="87">
        <v>6.25E-2</v>
      </c>
      <c r="C16323">
        <v>1.3530000000000001E-5</v>
      </c>
    </row>
    <row r="16324" spans="1:3" x14ac:dyDescent="0.35">
      <c r="A16324" s="86">
        <v>46193</v>
      </c>
      <c r="B16324" s="87">
        <v>7.2916666666666671E-2</v>
      </c>
      <c r="C16324">
        <v>1.2510000000000001E-5</v>
      </c>
    </row>
    <row r="16325" spans="1:3" x14ac:dyDescent="0.35">
      <c r="A16325" s="86">
        <v>46193</v>
      </c>
      <c r="B16325" s="87">
        <v>8.3333333333333329E-2</v>
      </c>
      <c r="C16325">
        <v>1.166E-5</v>
      </c>
    </row>
    <row r="16326" spans="1:3" x14ac:dyDescent="0.35">
      <c r="A16326" s="86">
        <v>46193</v>
      </c>
      <c r="B16326" s="87">
        <v>9.375E-2</v>
      </c>
      <c r="C16326">
        <v>1.1070000000000001E-5</v>
      </c>
    </row>
    <row r="16327" spans="1:3" x14ac:dyDescent="0.35">
      <c r="A16327" s="86">
        <v>46193</v>
      </c>
      <c r="B16327" s="87">
        <v>0.10416666666666667</v>
      </c>
      <c r="C16327">
        <v>1.0680000000000001E-5</v>
      </c>
    </row>
    <row r="16328" spans="1:3" x14ac:dyDescent="0.35">
      <c r="A16328" s="86">
        <v>46193</v>
      </c>
      <c r="B16328" s="87">
        <v>0.11458333333333333</v>
      </c>
      <c r="C16328">
        <v>1.044E-5</v>
      </c>
    </row>
    <row r="16329" spans="1:3" x14ac:dyDescent="0.35">
      <c r="A16329" s="86">
        <v>46193</v>
      </c>
      <c r="B16329" s="87">
        <v>0.125</v>
      </c>
      <c r="C16329">
        <v>1.0319999999999999E-5</v>
      </c>
    </row>
    <row r="16330" spans="1:3" x14ac:dyDescent="0.35">
      <c r="A16330" s="86">
        <v>46193</v>
      </c>
      <c r="B16330" s="87">
        <v>0.13541666666666666</v>
      </c>
      <c r="C16330">
        <v>1.022E-5</v>
      </c>
    </row>
    <row r="16331" spans="1:3" x14ac:dyDescent="0.35">
      <c r="A16331" s="86">
        <v>46193</v>
      </c>
      <c r="B16331" s="87">
        <v>0.14583333333333334</v>
      </c>
      <c r="C16331">
        <v>1.0149999999999999E-5</v>
      </c>
    </row>
    <row r="16332" spans="1:3" x14ac:dyDescent="0.35">
      <c r="A16332" s="86">
        <v>46193</v>
      </c>
      <c r="B16332" s="87">
        <v>0.15625</v>
      </c>
      <c r="C16332">
        <v>1.0139999999999999E-5</v>
      </c>
    </row>
    <row r="16333" spans="1:3" x14ac:dyDescent="0.35">
      <c r="A16333" s="86">
        <v>46193</v>
      </c>
      <c r="B16333" s="87">
        <v>0.16666666666666666</v>
      </c>
      <c r="C16333">
        <v>1.0139999999999999E-5</v>
      </c>
    </row>
    <row r="16334" spans="1:3" x14ac:dyDescent="0.35">
      <c r="A16334" s="86">
        <v>46193</v>
      </c>
      <c r="B16334" s="87">
        <v>0.17708333333333334</v>
      </c>
      <c r="C16334">
        <v>1.0179999999999999E-5</v>
      </c>
    </row>
    <row r="16335" spans="1:3" x14ac:dyDescent="0.35">
      <c r="A16335" s="86">
        <v>46193</v>
      </c>
      <c r="B16335" s="87">
        <v>0.1875</v>
      </c>
      <c r="C16335">
        <v>1.024E-5</v>
      </c>
    </row>
    <row r="16336" spans="1:3" x14ac:dyDescent="0.35">
      <c r="A16336" s="86">
        <v>46193</v>
      </c>
      <c r="B16336" s="87">
        <v>0.19791666666666666</v>
      </c>
      <c r="C16336">
        <v>1.03E-5</v>
      </c>
    </row>
    <row r="16337" spans="1:3" x14ac:dyDescent="0.35">
      <c r="A16337" s="86">
        <v>46193</v>
      </c>
      <c r="B16337" s="87">
        <v>0.20833333333333334</v>
      </c>
      <c r="C16337">
        <v>1.0319999999999999E-5</v>
      </c>
    </row>
    <row r="16338" spans="1:3" x14ac:dyDescent="0.35">
      <c r="A16338" s="86">
        <v>46193</v>
      </c>
      <c r="B16338" s="87">
        <v>0.21875</v>
      </c>
      <c r="C16338">
        <v>1.0319999999999999E-5</v>
      </c>
    </row>
    <row r="16339" spans="1:3" x14ac:dyDescent="0.35">
      <c r="A16339" s="86">
        <v>46193</v>
      </c>
      <c r="B16339" s="87">
        <v>0.22916666666666666</v>
      </c>
      <c r="C16339">
        <v>1.0340000000000001E-5</v>
      </c>
    </row>
    <row r="16340" spans="1:3" x14ac:dyDescent="0.35">
      <c r="A16340" s="86">
        <v>46193</v>
      </c>
      <c r="B16340" s="87">
        <v>0.23958333333333334</v>
      </c>
      <c r="C16340">
        <v>1.048E-5</v>
      </c>
    </row>
    <row r="16341" spans="1:3" x14ac:dyDescent="0.35">
      <c r="A16341" s="86">
        <v>46193</v>
      </c>
      <c r="B16341" s="87">
        <v>0.25</v>
      </c>
      <c r="C16341">
        <v>1.083E-5</v>
      </c>
    </row>
    <row r="16342" spans="1:3" x14ac:dyDescent="0.35">
      <c r="A16342" s="86">
        <v>46193</v>
      </c>
      <c r="B16342" s="87">
        <v>0.26041666666666669</v>
      </c>
      <c r="C16342">
        <v>1.1409999999999999E-5</v>
      </c>
    </row>
    <row r="16343" spans="1:3" x14ac:dyDescent="0.35">
      <c r="A16343" s="86">
        <v>46193</v>
      </c>
      <c r="B16343" s="87">
        <v>0.27083333333333331</v>
      </c>
      <c r="C16343">
        <v>1.2269999999999999E-5</v>
      </c>
    </row>
    <row r="16344" spans="1:3" x14ac:dyDescent="0.35">
      <c r="A16344" s="86">
        <v>46193</v>
      </c>
      <c r="B16344" s="87">
        <v>0.28125</v>
      </c>
      <c r="C16344">
        <v>1.3360000000000001E-5</v>
      </c>
    </row>
    <row r="16345" spans="1:3" x14ac:dyDescent="0.35">
      <c r="A16345" s="86">
        <v>46193</v>
      </c>
      <c r="B16345" s="87">
        <v>0.29166666666666669</v>
      </c>
      <c r="C16345">
        <v>1.47E-5</v>
      </c>
    </row>
    <row r="16346" spans="1:3" x14ac:dyDescent="0.35">
      <c r="A16346" s="86">
        <v>46193</v>
      </c>
      <c r="B16346" s="87">
        <v>0.30208333333333331</v>
      </c>
      <c r="C16346">
        <v>1.6250000000000002E-5</v>
      </c>
    </row>
    <row r="16347" spans="1:3" x14ac:dyDescent="0.35">
      <c r="A16347" s="86">
        <v>46193</v>
      </c>
      <c r="B16347" s="87">
        <v>0.3125</v>
      </c>
      <c r="C16347">
        <v>1.7980000000000001E-5</v>
      </c>
    </row>
    <row r="16348" spans="1:3" x14ac:dyDescent="0.35">
      <c r="A16348" s="86">
        <v>46193</v>
      </c>
      <c r="B16348" s="87">
        <v>0.32291666666666669</v>
      </c>
      <c r="C16348">
        <v>1.978E-5</v>
      </c>
    </row>
    <row r="16349" spans="1:3" x14ac:dyDescent="0.35">
      <c r="A16349" s="86">
        <v>46193</v>
      </c>
      <c r="B16349" s="87">
        <v>0.33333333333333331</v>
      </c>
      <c r="C16349">
        <v>2.1630000000000001E-5</v>
      </c>
    </row>
    <row r="16350" spans="1:3" x14ac:dyDescent="0.35">
      <c r="A16350" s="86">
        <v>46193</v>
      </c>
      <c r="B16350" s="87">
        <v>0.34375</v>
      </c>
      <c r="C16350">
        <v>2.3480000000000002E-5</v>
      </c>
    </row>
    <row r="16351" spans="1:3" x14ac:dyDescent="0.35">
      <c r="A16351" s="86">
        <v>46193</v>
      </c>
      <c r="B16351" s="87">
        <v>0.35416666666666669</v>
      </c>
      <c r="C16351">
        <v>2.527E-5</v>
      </c>
    </row>
    <row r="16352" spans="1:3" x14ac:dyDescent="0.35">
      <c r="A16352" s="86">
        <v>46193</v>
      </c>
      <c r="B16352" s="87">
        <v>0.36458333333333331</v>
      </c>
      <c r="C16352">
        <v>2.6970000000000001E-5</v>
      </c>
    </row>
    <row r="16353" spans="1:3" x14ac:dyDescent="0.35">
      <c r="A16353" s="86">
        <v>46193</v>
      </c>
      <c r="B16353" s="87">
        <v>0.375</v>
      </c>
      <c r="C16353">
        <v>2.8580000000000001E-5</v>
      </c>
    </row>
    <row r="16354" spans="1:3" x14ac:dyDescent="0.35">
      <c r="A16354" s="86">
        <v>46193</v>
      </c>
      <c r="B16354" s="87">
        <v>0.38541666666666669</v>
      </c>
      <c r="C16354">
        <v>3.0020000000000001E-5</v>
      </c>
    </row>
    <row r="16355" spans="1:3" x14ac:dyDescent="0.35">
      <c r="A16355" s="86">
        <v>46193</v>
      </c>
      <c r="B16355" s="87">
        <v>0.39583333333333331</v>
      </c>
      <c r="C16355">
        <v>3.1280000000000005E-5</v>
      </c>
    </row>
    <row r="16356" spans="1:3" x14ac:dyDescent="0.35">
      <c r="A16356" s="86">
        <v>46193</v>
      </c>
      <c r="B16356" s="87">
        <v>0.40625</v>
      </c>
      <c r="C16356">
        <v>3.2280000000000003E-5</v>
      </c>
    </row>
    <row r="16357" spans="1:3" x14ac:dyDescent="0.35">
      <c r="A16357" s="86">
        <v>46193</v>
      </c>
      <c r="B16357" s="87">
        <v>0.41666666666666669</v>
      </c>
      <c r="C16357">
        <v>3.2969999999999998E-5</v>
      </c>
    </row>
    <row r="16358" spans="1:3" x14ac:dyDescent="0.35">
      <c r="A16358" s="86">
        <v>46193</v>
      </c>
      <c r="B16358" s="87">
        <v>0.42708333333333331</v>
      </c>
      <c r="C16358">
        <v>3.3330000000000001E-5</v>
      </c>
    </row>
    <row r="16359" spans="1:3" x14ac:dyDescent="0.35">
      <c r="A16359" s="86">
        <v>46193</v>
      </c>
      <c r="B16359" s="87">
        <v>0.4375</v>
      </c>
      <c r="C16359">
        <v>3.345E-5</v>
      </c>
    </row>
    <row r="16360" spans="1:3" x14ac:dyDescent="0.35">
      <c r="A16360" s="86">
        <v>46193</v>
      </c>
      <c r="B16360" s="87">
        <v>0.44791666666666669</v>
      </c>
      <c r="C16360">
        <v>3.3509999999999996E-5</v>
      </c>
    </row>
    <row r="16361" spans="1:3" x14ac:dyDescent="0.35">
      <c r="A16361" s="86">
        <v>46193</v>
      </c>
      <c r="B16361" s="87">
        <v>0.45833333333333331</v>
      </c>
      <c r="C16361">
        <v>3.3630000000000002E-5</v>
      </c>
    </row>
    <row r="16362" spans="1:3" x14ac:dyDescent="0.35">
      <c r="A16362" s="86">
        <v>46193</v>
      </c>
      <c r="B16362" s="87">
        <v>0.46875</v>
      </c>
      <c r="C16362">
        <v>3.3939999999999997E-5</v>
      </c>
    </row>
    <row r="16363" spans="1:3" x14ac:dyDescent="0.35">
      <c r="A16363" s="86">
        <v>46193</v>
      </c>
      <c r="B16363" s="87">
        <v>0.47916666666666669</v>
      </c>
      <c r="C16363">
        <v>3.4400000000000003E-5</v>
      </c>
    </row>
    <row r="16364" spans="1:3" x14ac:dyDescent="0.35">
      <c r="A16364" s="86">
        <v>46193</v>
      </c>
      <c r="B16364" s="87">
        <v>0.48958333333333331</v>
      </c>
      <c r="C16364">
        <v>3.5009999999999999E-5</v>
      </c>
    </row>
    <row r="16365" spans="1:3" x14ac:dyDescent="0.35">
      <c r="A16365" s="86">
        <v>46193</v>
      </c>
      <c r="B16365" s="87">
        <v>0.5</v>
      </c>
      <c r="C16365">
        <v>3.5659999999999994E-5</v>
      </c>
    </row>
    <row r="16366" spans="1:3" x14ac:dyDescent="0.35">
      <c r="A16366" s="86">
        <v>46193</v>
      </c>
      <c r="B16366" s="87">
        <v>0.51041666666666663</v>
      </c>
      <c r="C16366">
        <v>3.6350000000000003E-5</v>
      </c>
    </row>
    <row r="16367" spans="1:3" x14ac:dyDescent="0.35">
      <c r="A16367" s="86">
        <v>46193</v>
      </c>
      <c r="B16367" s="87">
        <v>0.52083333333333337</v>
      </c>
      <c r="C16367">
        <v>3.6949999999999997E-5</v>
      </c>
    </row>
    <row r="16368" spans="1:3" x14ac:dyDescent="0.35">
      <c r="A16368" s="86">
        <v>46193</v>
      </c>
      <c r="B16368" s="87">
        <v>0.53125</v>
      </c>
      <c r="C16368">
        <v>3.731E-5</v>
      </c>
    </row>
    <row r="16369" spans="1:3" x14ac:dyDescent="0.35">
      <c r="A16369" s="86">
        <v>46193</v>
      </c>
      <c r="B16369" s="87">
        <v>0.54166666666666663</v>
      </c>
      <c r="C16369">
        <v>3.735E-5</v>
      </c>
    </row>
    <row r="16370" spans="1:3" x14ac:dyDescent="0.35">
      <c r="A16370" s="86">
        <v>46193</v>
      </c>
      <c r="B16370" s="87">
        <v>0.55208333333333337</v>
      </c>
      <c r="C16370">
        <v>3.6990000000000003E-5</v>
      </c>
    </row>
    <row r="16371" spans="1:3" x14ac:dyDescent="0.35">
      <c r="A16371" s="86">
        <v>46193</v>
      </c>
      <c r="B16371" s="87">
        <v>0.5625</v>
      </c>
      <c r="C16371">
        <v>3.6300000000000001E-5</v>
      </c>
    </row>
    <row r="16372" spans="1:3" x14ac:dyDescent="0.35">
      <c r="A16372" s="86">
        <v>46193</v>
      </c>
      <c r="B16372" s="87">
        <v>0.57291666666666663</v>
      </c>
      <c r="C16372">
        <v>3.536E-5</v>
      </c>
    </row>
    <row r="16373" spans="1:3" x14ac:dyDescent="0.35">
      <c r="A16373" s="86">
        <v>46193</v>
      </c>
      <c r="B16373" s="87">
        <v>0.58333333333333337</v>
      </c>
      <c r="C16373">
        <v>3.4320000000000003E-5</v>
      </c>
    </row>
    <row r="16374" spans="1:3" x14ac:dyDescent="0.35">
      <c r="A16374" s="86">
        <v>46193</v>
      </c>
      <c r="B16374" s="87">
        <v>0.59375</v>
      </c>
      <c r="C16374">
        <v>3.3250000000000002E-5</v>
      </c>
    </row>
    <row r="16375" spans="1:3" x14ac:dyDescent="0.35">
      <c r="A16375" s="86">
        <v>46193</v>
      </c>
      <c r="B16375" s="87">
        <v>0.60416666666666663</v>
      </c>
      <c r="C16375">
        <v>3.2280000000000003E-5</v>
      </c>
    </row>
    <row r="16376" spans="1:3" x14ac:dyDescent="0.35">
      <c r="A16376" s="86">
        <v>46193</v>
      </c>
      <c r="B16376" s="87">
        <v>0.61458333333333337</v>
      </c>
      <c r="C16376">
        <v>3.1399999999999998E-5</v>
      </c>
    </row>
    <row r="16377" spans="1:3" x14ac:dyDescent="0.35">
      <c r="A16377" s="86">
        <v>46193</v>
      </c>
      <c r="B16377" s="87">
        <v>0.625</v>
      </c>
      <c r="C16377">
        <v>3.0769999999999998E-5</v>
      </c>
    </row>
    <row r="16378" spans="1:3" x14ac:dyDescent="0.35">
      <c r="A16378" s="86">
        <v>46193</v>
      </c>
      <c r="B16378" s="87">
        <v>0.63541666666666663</v>
      </c>
      <c r="C16378">
        <v>3.0380000000000001E-5</v>
      </c>
    </row>
    <row r="16379" spans="1:3" x14ac:dyDescent="0.35">
      <c r="A16379" s="86">
        <v>46193</v>
      </c>
      <c r="B16379" s="87">
        <v>0.64583333333333337</v>
      </c>
      <c r="C16379">
        <v>3.0179999999999999E-5</v>
      </c>
    </row>
    <row r="16380" spans="1:3" x14ac:dyDescent="0.35">
      <c r="A16380" s="86">
        <v>46193</v>
      </c>
      <c r="B16380" s="87">
        <v>0.65625</v>
      </c>
      <c r="C16380">
        <v>3.006E-5</v>
      </c>
    </row>
    <row r="16381" spans="1:3" x14ac:dyDescent="0.35">
      <c r="A16381" s="86">
        <v>46193</v>
      </c>
      <c r="B16381" s="87">
        <v>0.66666666666666663</v>
      </c>
      <c r="C16381">
        <v>2.9919999999999998E-5</v>
      </c>
    </row>
    <row r="16382" spans="1:3" x14ac:dyDescent="0.35">
      <c r="A16382" s="86">
        <v>46193</v>
      </c>
      <c r="B16382" s="87">
        <v>0.67708333333333337</v>
      </c>
      <c r="C16382">
        <v>2.9690000000000002E-5</v>
      </c>
    </row>
    <row r="16383" spans="1:3" x14ac:dyDescent="0.35">
      <c r="A16383" s="86">
        <v>46193</v>
      </c>
      <c r="B16383" s="87">
        <v>0.6875</v>
      </c>
      <c r="C16383">
        <v>2.9450000000000001E-5</v>
      </c>
    </row>
    <row r="16384" spans="1:3" x14ac:dyDescent="0.35">
      <c r="A16384" s="86">
        <v>46193</v>
      </c>
      <c r="B16384" s="87">
        <v>0.69791666666666663</v>
      </c>
      <c r="C16384">
        <v>2.9269999999999999E-5</v>
      </c>
    </row>
    <row r="16385" spans="1:3" x14ac:dyDescent="0.35">
      <c r="A16385" s="86">
        <v>46193</v>
      </c>
      <c r="B16385" s="87">
        <v>0.70833333333333337</v>
      </c>
      <c r="C16385">
        <v>2.9250000000000003E-5</v>
      </c>
    </row>
    <row r="16386" spans="1:3" x14ac:dyDescent="0.35">
      <c r="A16386" s="86">
        <v>46193</v>
      </c>
      <c r="B16386" s="87">
        <v>0.71875</v>
      </c>
      <c r="C16386">
        <v>2.9430000000000001E-5</v>
      </c>
    </row>
    <row r="16387" spans="1:3" x14ac:dyDescent="0.35">
      <c r="A16387" s="86">
        <v>46193</v>
      </c>
      <c r="B16387" s="87">
        <v>0.72916666666666663</v>
      </c>
      <c r="C16387">
        <v>2.9839999999999999E-5</v>
      </c>
    </row>
    <row r="16388" spans="1:3" x14ac:dyDescent="0.35">
      <c r="A16388" s="86">
        <v>46193</v>
      </c>
      <c r="B16388" s="87">
        <v>0.73958333333333337</v>
      </c>
      <c r="C16388">
        <v>3.046E-5</v>
      </c>
    </row>
    <row r="16389" spans="1:3" x14ac:dyDescent="0.35">
      <c r="A16389" s="86">
        <v>46193</v>
      </c>
      <c r="B16389" s="87">
        <v>0.75</v>
      </c>
      <c r="C16389">
        <v>3.1280000000000005E-5</v>
      </c>
    </row>
    <row r="16390" spans="1:3" x14ac:dyDescent="0.35">
      <c r="A16390" s="86">
        <v>46193</v>
      </c>
      <c r="B16390" s="87">
        <v>0.76041666666666663</v>
      </c>
      <c r="C16390">
        <v>3.2249999999999998E-5</v>
      </c>
    </row>
    <row r="16391" spans="1:3" x14ac:dyDescent="0.35">
      <c r="A16391" s="86">
        <v>46193</v>
      </c>
      <c r="B16391" s="87">
        <v>0.77083333333333337</v>
      </c>
      <c r="C16391">
        <v>3.3309999999999998E-5</v>
      </c>
    </row>
    <row r="16392" spans="1:3" x14ac:dyDescent="0.35">
      <c r="A16392" s="86">
        <v>46193</v>
      </c>
      <c r="B16392" s="87">
        <v>0.78125</v>
      </c>
      <c r="C16392">
        <v>3.4360000000000003E-5</v>
      </c>
    </row>
    <row r="16393" spans="1:3" x14ac:dyDescent="0.35">
      <c r="A16393" s="86">
        <v>46193</v>
      </c>
      <c r="B16393" s="87">
        <v>0.79166666666666663</v>
      </c>
      <c r="C16393">
        <v>3.5340000000000004E-5</v>
      </c>
    </row>
    <row r="16394" spans="1:3" x14ac:dyDescent="0.35">
      <c r="A16394" s="86">
        <v>46193</v>
      </c>
      <c r="B16394" s="87">
        <v>0.80208333333333337</v>
      </c>
      <c r="C16394">
        <v>3.6110000000000005E-5</v>
      </c>
    </row>
    <row r="16395" spans="1:3" x14ac:dyDescent="0.35">
      <c r="A16395" s="86">
        <v>46193</v>
      </c>
      <c r="B16395" s="87">
        <v>0.8125</v>
      </c>
      <c r="C16395">
        <v>3.6659999999999998E-5</v>
      </c>
    </row>
    <row r="16396" spans="1:3" x14ac:dyDescent="0.35">
      <c r="A16396" s="86">
        <v>46193</v>
      </c>
      <c r="B16396" s="87">
        <v>0.82291666666666663</v>
      </c>
      <c r="C16396">
        <v>3.6919999999999999E-5</v>
      </c>
    </row>
    <row r="16397" spans="1:3" x14ac:dyDescent="0.35">
      <c r="A16397" s="86">
        <v>46193</v>
      </c>
      <c r="B16397" s="87">
        <v>0.83333333333333337</v>
      </c>
      <c r="C16397">
        <v>3.684E-5</v>
      </c>
    </row>
    <row r="16398" spans="1:3" x14ac:dyDescent="0.35">
      <c r="A16398" s="86">
        <v>46193</v>
      </c>
      <c r="B16398" s="87">
        <v>0.84375</v>
      </c>
      <c r="C16398">
        <v>3.642E-5</v>
      </c>
    </row>
    <row r="16399" spans="1:3" x14ac:dyDescent="0.35">
      <c r="A16399" s="86">
        <v>46193</v>
      </c>
      <c r="B16399" s="87">
        <v>0.85416666666666663</v>
      </c>
      <c r="C16399">
        <v>3.5689999999999999E-5</v>
      </c>
    </row>
    <row r="16400" spans="1:3" x14ac:dyDescent="0.35">
      <c r="A16400" s="86">
        <v>46193</v>
      </c>
      <c r="B16400" s="87">
        <v>0.86458333333333337</v>
      </c>
      <c r="C16400">
        <v>3.4729999999999994E-5</v>
      </c>
    </row>
    <row r="16401" spans="1:3" x14ac:dyDescent="0.35">
      <c r="A16401" s="86">
        <v>46193</v>
      </c>
      <c r="B16401" s="87">
        <v>0.875</v>
      </c>
      <c r="C16401">
        <v>3.3630000000000002E-5</v>
      </c>
    </row>
    <row r="16402" spans="1:3" x14ac:dyDescent="0.35">
      <c r="A16402" s="86">
        <v>46193</v>
      </c>
      <c r="B16402" s="87">
        <v>0.88541666666666663</v>
      </c>
      <c r="C16402">
        <v>3.252E-5</v>
      </c>
    </row>
    <row r="16403" spans="1:3" x14ac:dyDescent="0.35">
      <c r="A16403" s="86">
        <v>46193</v>
      </c>
      <c r="B16403" s="87">
        <v>0.89583333333333337</v>
      </c>
      <c r="C16403">
        <v>3.15E-5</v>
      </c>
    </row>
    <row r="16404" spans="1:3" x14ac:dyDescent="0.35">
      <c r="A16404" s="86">
        <v>46193</v>
      </c>
      <c r="B16404" s="87">
        <v>0.90625</v>
      </c>
      <c r="C16404">
        <v>3.0689999999999999E-5</v>
      </c>
    </row>
    <row r="16405" spans="1:3" x14ac:dyDescent="0.35">
      <c r="A16405" s="86">
        <v>46193</v>
      </c>
      <c r="B16405" s="87">
        <v>0.91666666666666663</v>
      </c>
      <c r="C16405">
        <v>3.0259999999999998E-5</v>
      </c>
    </row>
    <row r="16406" spans="1:3" x14ac:dyDescent="0.35">
      <c r="A16406" s="86">
        <v>46193</v>
      </c>
      <c r="B16406" s="87">
        <v>0.92708333333333337</v>
      </c>
      <c r="C16406">
        <v>3.025E-5</v>
      </c>
    </row>
    <row r="16407" spans="1:3" x14ac:dyDescent="0.35">
      <c r="A16407" s="86">
        <v>46193</v>
      </c>
      <c r="B16407" s="87">
        <v>0.9375</v>
      </c>
      <c r="C16407">
        <v>3.0380000000000001E-5</v>
      </c>
    </row>
    <row r="16408" spans="1:3" x14ac:dyDescent="0.35">
      <c r="A16408" s="86">
        <v>46193</v>
      </c>
      <c r="B16408" s="87">
        <v>0.94791666666666663</v>
      </c>
      <c r="C16408">
        <v>3.0339999999999998E-5</v>
      </c>
    </row>
    <row r="16409" spans="1:3" x14ac:dyDescent="0.35">
      <c r="A16409" s="86">
        <v>46193</v>
      </c>
      <c r="B16409" s="87">
        <v>0.95833333333333337</v>
      </c>
      <c r="C16409">
        <v>2.9760000000000003E-5</v>
      </c>
    </row>
    <row r="16410" spans="1:3" x14ac:dyDescent="0.35">
      <c r="A16410" s="86">
        <v>46193</v>
      </c>
      <c r="B16410" s="87">
        <v>0.96875</v>
      </c>
      <c r="C16410">
        <v>2.8389999999999998E-5</v>
      </c>
    </row>
    <row r="16411" spans="1:3" x14ac:dyDescent="0.35">
      <c r="A16411" s="86">
        <v>46193</v>
      </c>
      <c r="B16411" s="87">
        <v>0.97916666666666663</v>
      </c>
      <c r="C16411">
        <v>2.6469999999999999E-5</v>
      </c>
    </row>
    <row r="16412" spans="1:3" x14ac:dyDescent="0.35">
      <c r="A16412" s="86">
        <v>46193</v>
      </c>
      <c r="B16412" s="87">
        <v>0.98958333333333337</v>
      </c>
      <c r="C16412">
        <v>2.427E-5</v>
      </c>
    </row>
    <row r="16413" spans="1:3" x14ac:dyDescent="0.35">
      <c r="A16413" s="86">
        <v>46194</v>
      </c>
      <c r="B16413" s="87">
        <v>0</v>
      </c>
      <c r="C16413">
        <v>2.2140000000000001E-5</v>
      </c>
    </row>
    <row r="16414" spans="1:3" x14ac:dyDescent="0.35">
      <c r="A16414" s="86">
        <v>46194</v>
      </c>
      <c r="B16414" s="87">
        <v>1.0416666666666666E-2</v>
      </c>
      <c r="C16414">
        <v>2.0290000000000001E-5</v>
      </c>
    </row>
    <row r="16415" spans="1:3" x14ac:dyDescent="0.35">
      <c r="A16415" s="86">
        <v>46194</v>
      </c>
      <c r="B16415" s="87">
        <v>2.0833333333333332E-2</v>
      </c>
      <c r="C16415">
        <v>1.8749999999999998E-5</v>
      </c>
    </row>
    <row r="16416" spans="1:3" x14ac:dyDescent="0.35">
      <c r="A16416" s="86">
        <v>46194</v>
      </c>
      <c r="B16416" s="87">
        <v>3.125E-2</v>
      </c>
      <c r="C16416">
        <v>1.7409999999999998E-5</v>
      </c>
    </row>
    <row r="16417" spans="1:3" x14ac:dyDescent="0.35">
      <c r="A16417" s="86">
        <v>46194</v>
      </c>
      <c r="B16417" s="87">
        <v>4.1666666666666664E-2</v>
      </c>
      <c r="C16417">
        <v>1.6200000000000001E-5</v>
      </c>
    </row>
    <row r="16418" spans="1:3" x14ac:dyDescent="0.35">
      <c r="A16418" s="86">
        <v>46194</v>
      </c>
      <c r="B16418" s="87">
        <v>5.2083333333333336E-2</v>
      </c>
      <c r="C16418">
        <v>1.502E-5</v>
      </c>
    </row>
    <row r="16419" spans="1:3" x14ac:dyDescent="0.35">
      <c r="A16419" s="86">
        <v>46194</v>
      </c>
      <c r="B16419" s="87">
        <v>6.25E-2</v>
      </c>
      <c r="C16419">
        <v>1.393E-5</v>
      </c>
    </row>
    <row r="16420" spans="1:3" x14ac:dyDescent="0.35">
      <c r="A16420" s="86">
        <v>46194</v>
      </c>
      <c r="B16420" s="87">
        <v>7.2916666666666671E-2</v>
      </c>
      <c r="C16420">
        <v>1.296E-5</v>
      </c>
    </row>
    <row r="16421" spans="1:3" x14ac:dyDescent="0.35">
      <c r="A16421" s="86">
        <v>46194</v>
      </c>
      <c r="B16421" s="87">
        <v>8.3333333333333329E-2</v>
      </c>
      <c r="C16421">
        <v>1.2139999999999999E-5</v>
      </c>
    </row>
    <row r="16422" spans="1:3" x14ac:dyDescent="0.35">
      <c r="A16422" s="86">
        <v>46194</v>
      </c>
      <c r="B16422" s="87">
        <v>9.375E-2</v>
      </c>
      <c r="C16422">
        <v>1.155E-5</v>
      </c>
    </row>
    <row r="16423" spans="1:3" x14ac:dyDescent="0.35">
      <c r="A16423" s="86">
        <v>46194</v>
      </c>
      <c r="B16423" s="87">
        <v>0.10416666666666667</v>
      </c>
      <c r="C16423">
        <v>1.115E-5</v>
      </c>
    </row>
    <row r="16424" spans="1:3" x14ac:dyDescent="0.35">
      <c r="A16424" s="86">
        <v>46194</v>
      </c>
      <c r="B16424" s="87">
        <v>0.11458333333333333</v>
      </c>
      <c r="C16424">
        <v>1.0849999999999999E-5</v>
      </c>
    </row>
    <row r="16425" spans="1:3" x14ac:dyDescent="0.35">
      <c r="A16425" s="86">
        <v>46194</v>
      </c>
      <c r="B16425" s="87">
        <v>0.125</v>
      </c>
      <c r="C16425">
        <v>1.062E-5</v>
      </c>
    </row>
    <row r="16426" spans="1:3" x14ac:dyDescent="0.35">
      <c r="A16426" s="86">
        <v>46194</v>
      </c>
      <c r="B16426" s="87">
        <v>0.13541666666666666</v>
      </c>
      <c r="C16426">
        <v>1.044E-5</v>
      </c>
    </row>
    <row r="16427" spans="1:3" x14ac:dyDescent="0.35">
      <c r="A16427" s="86">
        <v>46194</v>
      </c>
      <c r="B16427" s="87">
        <v>0.14583333333333334</v>
      </c>
      <c r="C16427">
        <v>1.03E-5</v>
      </c>
    </row>
    <row r="16428" spans="1:3" x14ac:dyDescent="0.35">
      <c r="A16428" s="86">
        <v>46194</v>
      </c>
      <c r="B16428" s="87">
        <v>0.15625</v>
      </c>
      <c r="C16428">
        <v>1.0170000000000001E-5</v>
      </c>
    </row>
    <row r="16429" spans="1:3" x14ac:dyDescent="0.35">
      <c r="A16429" s="86">
        <v>46194</v>
      </c>
      <c r="B16429" s="87">
        <v>0.16666666666666666</v>
      </c>
      <c r="C16429">
        <v>1.0120000000000001E-5</v>
      </c>
    </row>
    <row r="16430" spans="1:3" x14ac:dyDescent="0.35">
      <c r="A16430" s="86">
        <v>46194</v>
      </c>
      <c r="B16430" s="87">
        <v>0.17708333333333334</v>
      </c>
      <c r="C16430">
        <v>1.0120000000000001E-5</v>
      </c>
    </row>
    <row r="16431" spans="1:3" x14ac:dyDescent="0.35">
      <c r="A16431" s="86">
        <v>46194</v>
      </c>
      <c r="B16431" s="87">
        <v>0.1875</v>
      </c>
      <c r="C16431">
        <v>1.013E-5</v>
      </c>
    </row>
    <row r="16432" spans="1:3" x14ac:dyDescent="0.35">
      <c r="A16432" s="86">
        <v>46194</v>
      </c>
      <c r="B16432" s="87">
        <v>0.19791666666666666</v>
      </c>
      <c r="C16432">
        <v>1.0160000000000001E-5</v>
      </c>
    </row>
    <row r="16433" spans="1:3" x14ac:dyDescent="0.35">
      <c r="A16433" s="86">
        <v>46194</v>
      </c>
      <c r="B16433" s="87">
        <v>0.20833333333333334</v>
      </c>
      <c r="C16433">
        <v>1.0120000000000001E-5</v>
      </c>
    </row>
    <row r="16434" spans="1:3" x14ac:dyDescent="0.35">
      <c r="A16434" s="86">
        <v>46194</v>
      </c>
      <c r="B16434" s="87">
        <v>0.21875</v>
      </c>
      <c r="C16434">
        <v>1.004E-5</v>
      </c>
    </row>
    <row r="16435" spans="1:3" x14ac:dyDescent="0.35">
      <c r="A16435" s="86">
        <v>46194</v>
      </c>
      <c r="B16435" s="87">
        <v>0.22916666666666666</v>
      </c>
      <c r="C16435">
        <v>9.9199999999999999E-6</v>
      </c>
    </row>
    <row r="16436" spans="1:3" x14ac:dyDescent="0.35">
      <c r="A16436" s="86">
        <v>46194</v>
      </c>
      <c r="B16436" s="87">
        <v>0.23958333333333334</v>
      </c>
      <c r="C16436">
        <v>9.8099999999999992E-6</v>
      </c>
    </row>
    <row r="16437" spans="1:3" x14ac:dyDescent="0.35">
      <c r="A16437" s="86">
        <v>46194</v>
      </c>
      <c r="B16437" s="87">
        <v>0.25</v>
      </c>
      <c r="C16437">
        <v>9.7899999999999994E-6</v>
      </c>
    </row>
    <row r="16438" spans="1:3" x14ac:dyDescent="0.35">
      <c r="A16438" s="86">
        <v>46194</v>
      </c>
      <c r="B16438" s="87">
        <v>0.26041666666666669</v>
      </c>
      <c r="C16438">
        <v>9.8700000000000004E-6</v>
      </c>
    </row>
    <row r="16439" spans="1:3" x14ac:dyDescent="0.35">
      <c r="A16439" s="86">
        <v>46194</v>
      </c>
      <c r="B16439" s="87">
        <v>0.27083333333333331</v>
      </c>
      <c r="C16439">
        <v>1.009E-5</v>
      </c>
    </row>
    <row r="16440" spans="1:3" x14ac:dyDescent="0.35">
      <c r="A16440" s="86">
        <v>46194</v>
      </c>
      <c r="B16440" s="87">
        <v>0.28125</v>
      </c>
      <c r="C16440">
        <v>1.0519999999999999E-5</v>
      </c>
    </row>
    <row r="16441" spans="1:3" x14ac:dyDescent="0.35">
      <c r="A16441" s="86">
        <v>46194</v>
      </c>
      <c r="B16441" s="87">
        <v>0.29166666666666669</v>
      </c>
      <c r="C16441">
        <v>1.1129999999999998E-5</v>
      </c>
    </row>
    <row r="16442" spans="1:3" x14ac:dyDescent="0.35">
      <c r="A16442" s="86">
        <v>46194</v>
      </c>
      <c r="B16442" s="87">
        <v>0.30208333333333331</v>
      </c>
      <c r="C16442">
        <v>1.2E-5</v>
      </c>
    </row>
    <row r="16443" spans="1:3" x14ac:dyDescent="0.35">
      <c r="A16443" s="86">
        <v>46194</v>
      </c>
      <c r="B16443" s="87">
        <v>0.3125</v>
      </c>
      <c r="C16443">
        <v>1.3159999999999999E-5</v>
      </c>
    </row>
    <row r="16444" spans="1:3" x14ac:dyDescent="0.35">
      <c r="A16444" s="86">
        <v>46194</v>
      </c>
      <c r="B16444" s="87">
        <v>0.32291666666666669</v>
      </c>
      <c r="C16444">
        <v>1.466E-5</v>
      </c>
    </row>
    <row r="16445" spans="1:3" x14ac:dyDescent="0.35">
      <c r="A16445" s="86">
        <v>46194</v>
      </c>
      <c r="B16445" s="87">
        <v>0.33333333333333331</v>
      </c>
      <c r="C16445">
        <v>1.6539999999999997E-5</v>
      </c>
    </row>
    <row r="16446" spans="1:3" x14ac:dyDescent="0.35">
      <c r="A16446" s="86">
        <v>46194</v>
      </c>
      <c r="B16446" s="87">
        <v>0.34375</v>
      </c>
      <c r="C16446">
        <v>1.8830000000000001E-5</v>
      </c>
    </row>
    <row r="16447" spans="1:3" x14ac:dyDescent="0.35">
      <c r="A16447" s="86">
        <v>46194</v>
      </c>
      <c r="B16447" s="87">
        <v>0.35416666666666669</v>
      </c>
      <c r="C16447">
        <v>2.1399999999999998E-5</v>
      </c>
    </row>
    <row r="16448" spans="1:3" x14ac:dyDescent="0.35">
      <c r="A16448" s="86">
        <v>46194</v>
      </c>
      <c r="B16448" s="87">
        <v>0.36458333333333331</v>
      </c>
      <c r="C16448">
        <v>2.4119999999999999E-5</v>
      </c>
    </row>
    <row r="16449" spans="1:3" x14ac:dyDescent="0.35">
      <c r="A16449" s="86">
        <v>46194</v>
      </c>
      <c r="B16449" s="87">
        <v>0.375</v>
      </c>
      <c r="C16449">
        <v>2.6820000000000001E-5</v>
      </c>
    </row>
    <row r="16450" spans="1:3" x14ac:dyDescent="0.35">
      <c r="A16450" s="86">
        <v>46194</v>
      </c>
      <c r="B16450" s="87">
        <v>0.38541666666666669</v>
      </c>
      <c r="C16450">
        <v>2.9350000000000002E-5</v>
      </c>
    </row>
    <row r="16451" spans="1:3" x14ac:dyDescent="0.35">
      <c r="A16451" s="86">
        <v>46194</v>
      </c>
      <c r="B16451" s="87">
        <v>0.39583333333333331</v>
      </c>
      <c r="C16451">
        <v>3.1659999999999998E-5</v>
      </c>
    </row>
    <row r="16452" spans="1:3" x14ac:dyDescent="0.35">
      <c r="A16452" s="86">
        <v>46194</v>
      </c>
      <c r="B16452" s="87">
        <v>0.40625</v>
      </c>
      <c r="C16452">
        <v>3.3649999999999998E-5</v>
      </c>
    </row>
    <row r="16453" spans="1:3" x14ac:dyDescent="0.35">
      <c r="A16453" s="86">
        <v>46194</v>
      </c>
      <c r="B16453" s="87">
        <v>0.41666666666666669</v>
      </c>
      <c r="C16453">
        <v>3.5269999999999999E-5</v>
      </c>
    </row>
    <row r="16454" spans="1:3" x14ac:dyDescent="0.35">
      <c r="A16454" s="86">
        <v>46194</v>
      </c>
      <c r="B16454" s="87">
        <v>0.42708333333333331</v>
      </c>
      <c r="C16454">
        <v>3.6479999999999996E-5</v>
      </c>
    </row>
    <row r="16455" spans="1:3" x14ac:dyDescent="0.35">
      <c r="A16455" s="86">
        <v>46194</v>
      </c>
      <c r="B16455" s="87">
        <v>0.4375</v>
      </c>
      <c r="C16455">
        <v>3.7420000000000004E-5</v>
      </c>
    </row>
    <row r="16456" spans="1:3" x14ac:dyDescent="0.35">
      <c r="A16456" s="86">
        <v>46194</v>
      </c>
      <c r="B16456" s="87">
        <v>0.44791666666666669</v>
      </c>
      <c r="C16456">
        <v>3.8250000000000001E-5</v>
      </c>
    </row>
    <row r="16457" spans="1:3" x14ac:dyDescent="0.35">
      <c r="A16457" s="86">
        <v>46194</v>
      </c>
      <c r="B16457" s="87">
        <v>0.45833333333333331</v>
      </c>
      <c r="C16457">
        <v>3.9140000000000001E-5</v>
      </c>
    </row>
    <row r="16458" spans="1:3" x14ac:dyDescent="0.35">
      <c r="A16458" s="86">
        <v>46194</v>
      </c>
      <c r="B16458" s="87">
        <v>0.46875</v>
      </c>
      <c r="C16458">
        <v>4.0200000000000001E-5</v>
      </c>
    </row>
    <row r="16459" spans="1:3" x14ac:dyDescent="0.35">
      <c r="A16459" s="86">
        <v>46194</v>
      </c>
      <c r="B16459" s="87">
        <v>0.47916666666666669</v>
      </c>
      <c r="C16459">
        <v>4.1289999999999999E-5</v>
      </c>
    </row>
    <row r="16460" spans="1:3" x14ac:dyDescent="0.35">
      <c r="A16460" s="86">
        <v>46194</v>
      </c>
      <c r="B16460" s="87">
        <v>0.48958333333333331</v>
      </c>
      <c r="C16460">
        <v>4.2299999999999998E-5</v>
      </c>
    </row>
    <row r="16461" spans="1:3" x14ac:dyDescent="0.35">
      <c r="A16461" s="86">
        <v>46194</v>
      </c>
      <c r="B16461" s="87">
        <v>0.5</v>
      </c>
      <c r="C16461">
        <v>4.3009999999999996E-5</v>
      </c>
    </row>
    <row r="16462" spans="1:3" x14ac:dyDescent="0.35">
      <c r="A16462" s="86">
        <v>46194</v>
      </c>
      <c r="B16462" s="87">
        <v>0.51041666666666663</v>
      </c>
      <c r="C16462">
        <v>4.3319999999999999E-5</v>
      </c>
    </row>
    <row r="16463" spans="1:3" x14ac:dyDescent="0.35">
      <c r="A16463" s="86">
        <v>46194</v>
      </c>
      <c r="B16463" s="87">
        <v>0.52083333333333337</v>
      </c>
      <c r="C16463">
        <v>4.3130000000000002E-5</v>
      </c>
    </row>
    <row r="16464" spans="1:3" x14ac:dyDescent="0.35">
      <c r="A16464" s="86">
        <v>46194</v>
      </c>
      <c r="B16464" s="87">
        <v>0.53125</v>
      </c>
      <c r="C16464">
        <v>4.2360000000000001E-5</v>
      </c>
    </row>
    <row r="16465" spans="1:3" x14ac:dyDescent="0.35">
      <c r="A16465" s="86">
        <v>46194</v>
      </c>
      <c r="B16465" s="87">
        <v>0.54166666666666663</v>
      </c>
      <c r="C16465">
        <v>4.1009999999999995E-5</v>
      </c>
    </row>
    <row r="16466" spans="1:3" x14ac:dyDescent="0.35">
      <c r="A16466" s="86">
        <v>46194</v>
      </c>
      <c r="B16466" s="87">
        <v>0.55208333333333337</v>
      </c>
      <c r="C16466">
        <v>3.8999999999999999E-5</v>
      </c>
    </row>
    <row r="16467" spans="1:3" x14ac:dyDescent="0.35">
      <c r="A16467" s="86">
        <v>46194</v>
      </c>
      <c r="B16467" s="87">
        <v>0.5625</v>
      </c>
      <c r="C16467">
        <v>3.667E-5</v>
      </c>
    </row>
    <row r="16468" spans="1:3" x14ac:dyDescent="0.35">
      <c r="A16468" s="86">
        <v>46194</v>
      </c>
      <c r="B16468" s="87">
        <v>0.57291666666666663</v>
      </c>
      <c r="C16468">
        <v>3.4289999999999999E-5</v>
      </c>
    </row>
    <row r="16469" spans="1:3" x14ac:dyDescent="0.35">
      <c r="A16469" s="86">
        <v>46194</v>
      </c>
      <c r="B16469" s="87">
        <v>0.58333333333333337</v>
      </c>
      <c r="C16469">
        <v>3.2230000000000001E-5</v>
      </c>
    </row>
    <row r="16470" spans="1:3" x14ac:dyDescent="0.35">
      <c r="A16470" s="86">
        <v>46194</v>
      </c>
      <c r="B16470" s="87">
        <v>0.59375</v>
      </c>
      <c r="C16470">
        <v>3.0689999999999999E-5</v>
      </c>
    </row>
    <row r="16471" spans="1:3" x14ac:dyDescent="0.35">
      <c r="A16471" s="86">
        <v>46194</v>
      </c>
      <c r="B16471" s="87">
        <v>0.60416666666666663</v>
      </c>
      <c r="C16471">
        <v>2.9590000000000003E-5</v>
      </c>
    </row>
    <row r="16472" spans="1:3" x14ac:dyDescent="0.35">
      <c r="A16472" s="86">
        <v>46194</v>
      </c>
      <c r="B16472" s="87">
        <v>0.61458333333333337</v>
      </c>
      <c r="C16472">
        <v>2.87E-5</v>
      </c>
    </row>
    <row r="16473" spans="1:3" x14ac:dyDescent="0.35">
      <c r="A16473" s="86">
        <v>46194</v>
      </c>
      <c r="B16473" s="87">
        <v>0.625</v>
      </c>
      <c r="C16473">
        <v>2.783E-5</v>
      </c>
    </row>
    <row r="16474" spans="1:3" x14ac:dyDescent="0.35">
      <c r="A16474" s="86">
        <v>46194</v>
      </c>
      <c r="B16474" s="87">
        <v>0.63541666666666663</v>
      </c>
      <c r="C16474">
        <v>2.6840000000000001E-5</v>
      </c>
    </row>
    <row r="16475" spans="1:3" x14ac:dyDescent="0.35">
      <c r="A16475" s="86">
        <v>46194</v>
      </c>
      <c r="B16475" s="87">
        <v>0.64583333333333337</v>
      </c>
      <c r="C16475">
        <v>2.5739999999999998E-5</v>
      </c>
    </row>
    <row r="16476" spans="1:3" x14ac:dyDescent="0.35">
      <c r="A16476" s="86">
        <v>46194</v>
      </c>
      <c r="B16476" s="87">
        <v>0.65625</v>
      </c>
      <c r="C16476">
        <v>2.4649999999999999E-5</v>
      </c>
    </row>
    <row r="16477" spans="1:3" x14ac:dyDescent="0.35">
      <c r="A16477" s="86">
        <v>46194</v>
      </c>
      <c r="B16477" s="87">
        <v>0.66666666666666663</v>
      </c>
      <c r="C16477">
        <v>2.3619999999999997E-5</v>
      </c>
    </row>
    <row r="16478" spans="1:3" x14ac:dyDescent="0.35">
      <c r="A16478" s="86">
        <v>46194</v>
      </c>
      <c r="B16478" s="87">
        <v>0.67708333333333337</v>
      </c>
      <c r="C16478">
        <v>2.2739999999999999E-5</v>
      </c>
    </row>
    <row r="16479" spans="1:3" x14ac:dyDescent="0.35">
      <c r="A16479" s="86">
        <v>46194</v>
      </c>
      <c r="B16479" s="87">
        <v>0.6875</v>
      </c>
      <c r="C16479">
        <v>2.2079999999999999E-5</v>
      </c>
    </row>
    <row r="16480" spans="1:3" x14ac:dyDescent="0.35">
      <c r="A16480" s="86">
        <v>46194</v>
      </c>
      <c r="B16480" s="87">
        <v>0.69791666666666663</v>
      </c>
      <c r="C16480">
        <v>2.1630000000000001E-5</v>
      </c>
    </row>
    <row r="16481" spans="1:3" x14ac:dyDescent="0.35">
      <c r="A16481" s="86">
        <v>46194</v>
      </c>
      <c r="B16481" s="87">
        <v>0.70833333333333337</v>
      </c>
      <c r="C16481">
        <v>2.143E-5</v>
      </c>
    </row>
    <row r="16482" spans="1:3" x14ac:dyDescent="0.35">
      <c r="A16482" s="86">
        <v>46194</v>
      </c>
      <c r="B16482" s="87">
        <v>0.71875</v>
      </c>
      <c r="C16482">
        <v>2.1510000000000002E-5</v>
      </c>
    </row>
    <row r="16483" spans="1:3" x14ac:dyDescent="0.35">
      <c r="A16483" s="86">
        <v>46194</v>
      </c>
      <c r="B16483" s="87">
        <v>0.72916666666666663</v>
      </c>
      <c r="C16483">
        <v>2.1829999999999999E-5</v>
      </c>
    </row>
    <row r="16484" spans="1:3" x14ac:dyDescent="0.35">
      <c r="A16484" s="86">
        <v>46194</v>
      </c>
      <c r="B16484" s="87">
        <v>0.73958333333333337</v>
      </c>
      <c r="C16484">
        <v>2.2379999999999999E-5</v>
      </c>
    </row>
    <row r="16485" spans="1:3" x14ac:dyDescent="0.35">
      <c r="A16485" s="86">
        <v>46194</v>
      </c>
      <c r="B16485" s="87">
        <v>0.75</v>
      </c>
      <c r="C16485">
        <v>2.3109999999999997E-5</v>
      </c>
    </row>
    <row r="16486" spans="1:3" x14ac:dyDescent="0.35">
      <c r="A16486" s="86">
        <v>46194</v>
      </c>
      <c r="B16486" s="87">
        <v>0.76041666666666663</v>
      </c>
      <c r="C16486">
        <v>2.3980000000000001E-5</v>
      </c>
    </row>
    <row r="16487" spans="1:3" x14ac:dyDescent="0.35">
      <c r="A16487" s="86">
        <v>46194</v>
      </c>
      <c r="B16487" s="87">
        <v>0.77083333333333337</v>
      </c>
      <c r="C16487">
        <v>2.5009999999999999E-5</v>
      </c>
    </row>
    <row r="16488" spans="1:3" x14ac:dyDescent="0.35">
      <c r="A16488" s="86">
        <v>46194</v>
      </c>
      <c r="B16488" s="87">
        <v>0.78125</v>
      </c>
      <c r="C16488">
        <v>2.6190000000000002E-5</v>
      </c>
    </row>
    <row r="16489" spans="1:3" x14ac:dyDescent="0.35">
      <c r="A16489" s="86">
        <v>46194</v>
      </c>
      <c r="B16489" s="87">
        <v>0.79166666666666663</v>
      </c>
      <c r="C16489">
        <v>2.7509999999999999E-5</v>
      </c>
    </row>
    <row r="16490" spans="1:3" x14ac:dyDescent="0.35">
      <c r="A16490" s="86">
        <v>46194</v>
      </c>
      <c r="B16490" s="87">
        <v>0.80208333333333337</v>
      </c>
      <c r="C16490">
        <v>2.8940000000000001E-5</v>
      </c>
    </row>
    <row r="16491" spans="1:3" x14ac:dyDescent="0.35">
      <c r="A16491" s="86">
        <v>46194</v>
      </c>
      <c r="B16491" s="87">
        <v>0.8125</v>
      </c>
      <c r="C16491">
        <v>3.0360000000000001E-5</v>
      </c>
    </row>
    <row r="16492" spans="1:3" x14ac:dyDescent="0.35">
      <c r="A16492" s="86">
        <v>46194</v>
      </c>
      <c r="B16492" s="87">
        <v>0.82291666666666663</v>
      </c>
      <c r="C16492">
        <v>3.1559999999999996E-5</v>
      </c>
    </row>
    <row r="16493" spans="1:3" x14ac:dyDescent="0.35">
      <c r="A16493" s="86">
        <v>46194</v>
      </c>
      <c r="B16493" s="87">
        <v>0.83333333333333337</v>
      </c>
      <c r="C16493">
        <v>3.239E-5</v>
      </c>
    </row>
    <row r="16494" spans="1:3" x14ac:dyDescent="0.35">
      <c r="A16494" s="86">
        <v>46194</v>
      </c>
      <c r="B16494" s="87">
        <v>0.84375</v>
      </c>
      <c r="C16494">
        <v>3.2710000000000004E-5</v>
      </c>
    </row>
    <row r="16495" spans="1:3" x14ac:dyDescent="0.35">
      <c r="A16495" s="86">
        <v>46194</v>
      </c>
      <c r="B16495" s="87">
        <v>0.85416666666666663</v>
      </c>
      <c r="C16495">
        <v>3.2589999999999998E-5</v>
      </c>
    </row>
    <row r="16496" spans="1:3" x14ac:dyDescent="0.35">
      <c r="A16496" s="86">
        <v>46194</v>
      </c>
      <c r="B16496" s="87">
        <v>0.86458333333333337</v>
      </c>
      <c r="C16496">
        <v>3.2230000000000001E-5</v>
      </c>
    </row>
    <row r="16497" spans="1:3" x14ac:dyDescent="0.35">
      <c r="A16497" s="86">
        <v>46194</v>
      </c>
      <c r="B16497" s="87">
        <v>0.875</v>
      </c>
      <c r="C16497">
        <v>3.1720000000000001E-5</v>
      </c>
    </row>
    <row r="16498" spans="1:3" x14ac:dyDescent="0.35">
      <c r="A16498" s="86">
        <v>46194</v>
      </c>
      <c r="B16498" s="87">
        <v>0.88541666666666663</v>
      </c>
      <c r="C16498">
        <v>3.1199999999999999E-5</v>
      </c>
    </row>
    <row r="16499" spans="1:3" x14ac:dyDescent="0.35">
      <c r="A16499" s="86">
        <v>46194</v>
      </c>
      <c r="B16499" s="87">
        <v>0.89583333333333337</v>
      </c>
      <c r="C16499">
        <v>3.0710000000000002E-5</v>
      </c>
    </row>
    <row r="16500" spans="1:3" x14ac:dyDescent="0.35">
      <c r="A16500" s="86">
        <v>46194</v>
      </c>
      <c r="B16500" s="87">
        <v>0.90625</v>
      </c>
      <c r="C16500">
        <v>3.0259999999999998E-5</v>
      </c>
    </row>
    <row r="16501" spans="1:3" x14ac:dyDescent="0.35">
      <c r="A16501" s="86">
        <v>46194</v>
      </c>
      <c r="B16501" s="87">
        <v>0.91666666666666663</v>
      </c>
      <c r="C16501">
        <v>2.9860000000000002E-5</v>
      </c>
    </row>
    <row r="16502" spans="1:3" x14ac:dyDescent="0.35">
      <c r="A16502" s="86">
        <v>46194</v>
      </c>
      <c r="B16502" s="87">
        <v>0.92708333333333337</v>
      </c>
      <c r="C16502">
        <v>2.9470000000000001E-5</v>
      </c>
    </row>
    <row r="16503" spans="1:3" x14ac:dyDescent="0.35">
      <c r="A16503" s="86">
        <v>46194</v>
      </c>
      <c r="B16503" s="87">
        <v>0.9375</v>
      </c>
      <c r="C16503">
        <v>2.898E-5</v>
      </c>
    </row>
    <row r="16504" spans="1:3" x14ac:dyDescent="0.35">
      <c r="A16504" s="86">
        <v>46194</v>
      </c>
      <c r="B16504" s="87">
        <v>0.94791666666666663</v>
      </c>
      <c r="C16504">
        <v>2.8209999999999999E-5</v>
      </c>
    </row>
    <row r="16505" spans="1:3" x14ac:dyDescent="0.35">
      <c r="A16505" s="86">
        <v>46194</v>
      </c>
      <c r="B16505" s="87">
        <v>0.95833333333333337</v>
      </c>
      <c r="C16505">
        <v>2.6999999999999999E-5</v>
      </c>
    </row>
    <row r="16506" spans="1:3" x14ac:dyDescent="0.35">
      <c r="A16506" s="86">
        <v>46194</v>
      </c>
      <c r="B16506" s="87">
        <v>0.96875</v>
      </c>
      <c r="C16506">
        <v>2.5210000000000001E-5</v>
      </c>
    </row>
    <row r="16507" spans="1:3" x14ac:dyDescent="0.35">
      <c r="A16507" s="86">
        <v>46194</v>
      </c>
      <c r="B16507" s="87">
        <v>0.97916666666666663</v>
      </c>
      <c r="C16507">
        <v>2.3070000000000001E-5</v>
      </c>
    </row>
    <row r="16508" spans="1:3" x14ac:dyDescent="0.35">
      <c r="A16508" s="86">
        <v>46194</v>
      </c>
      <c r="B16508" s="87">
        <v>0.98958333333333337</v>
      </c>
      <c r="C16508">
        <v>2.0780000000000001E-5</v>
      </c>
    </row>
    <row r="16509" spans="1:3" x14ac:dyDescent="0.35">
      <c r="A16509" s="86">
        <v>46195</v>
      </c>
      <c r="B16509" s="87">
        <v>0</v>
      </c>
      <c r="C16509">
        <v>1.857E-5</v>
      </c>
    </row>
    <row r="16510" spans="1:3" x14ac:dyDescent="0.35">
      <c r="A16510" s="86">
        <v>46195</v>
      </c>
      <c r="B16510" s="87">
        <v>1.0416666666666666E-2</v>
      </c>
      <c r="C16510">
        <v>1.7459999999999999E-5</v>
      </c>
    </row>
    <row r="16511" spans="1:3" x14ac:dyDescent="0.35">
      <c r="A16511" s="86">
        <v>46195</v>
      </c>
      <c r="B16511" s="87">
        <v>2.0833333333333332E-2</v>
      </c>
      <c r="C16511">
        <v>1.556E-5</v>
      </c>
    </row>
    <row r="16512" spans="1:3" x14ac:dyDescent="0.35">
      <c r="A16512" s="86">
        <v>46195</v>
      </c>
      <c r="B16512" s="87">
        <v>3.125E-2</v>
      </c>
      <c r="C16512">
        <v>1.3920000000000001E-5</v>
      </c>
    </row>
    <row r="16513" spans="1:3" x14ac:dyDescent="0.35">
      <c r="A16513" s="86">
        <v>46195</v>
      </c>
      <c r="B16513" s="87">
        <v>4.1666666666666664E-2</v>
      </c>
      <c r="C16513">
        <v>1.2619999999999999E-5</v>
      </c>
    </row>
    <row r="16514" spans="1:3" x14ac:dyDescent="0.35">
      <c r="A16514" s="86">
        <v>46195</v>
      </c>
      <c r="B16514" s="87">
        <v>5.2083333333333336E-2</v>
      </c>
      <c r="C16514">
        <v>1.1730000000000001E-5</v>
      </c>
    </row>
    <row r="16515" spans="1:3" x14ac:dyDescent="0.35">
      <c r="A16515" s="86">
        <v>46195</v>
      </c>
      <c r="B16515" s="87">
        <v>6.25E-2</v>
      </c>
      <c r="C16515">
        <v>1.119E-5</v>
      </c>
    </row>
    <row r="16516" spans="1:3" x14ac:dyDescent="0.35">
      <c r="A16516" s="86">
        <v>46195</v>
      </c>
      <c r="B16516" s="87">
        <v>7.2916666666666671E-2</v>
      </c>
      <c r="C16516">
        <v>1.0840000000000001E-5</v>
      </c>
    </row>
    <row r="16517" spans="1:3" x14ac:dyDescent="0.35">
      <c r="A16517" s="86">
        <v>46195</v>
      </c>
      <c r="B16517" s="87">
        <v>8.3333333333333329E-2</v>
      </c>
      <c r="C16517">
        <v>1.06E-5</v>
      </c>
    </row>
    <row r="16518" spans="1:3" x14ac:dyDescent="0.35">
      <c r="A16518" s="86">
        <v>46195</v>
      </c>
      <c r="B16518" s="87">
        <v>9.375E-2</v>
      </c>
      <c r="C16518">
        <v>1.0380000000000001E-5</v>
      </c>
    </row>
    <row r="16519" spans="1:3" x14ac:dyDescent="0.35">
      <c r="A16519" s="86">
        <v>46195</v>
      </c>
      <c r="B16519" s="87">
        <v>0.10416666666666667</v>
      </c>
      <c r="C16519">
        <v>1.0179999999999999E-5</v>
      </c>
    </row>
    <row r="16520" spans="1:3" x14ac:dyDescent="0.35">
      <c r="A16520" s="86">
        <v>46195</v>
      </c>
      <c r="B16520" s="87">
        <v>0.11458333333333333</v>
      </c>
      <c r="C16520">
        <v>9.9500000000000013E-6</v>
      </c>
    </row>
    <row r="16521" spans="1:3" x14ac:dyDescent="0.35">
      <c r="A16521" s="86">
        <v>46195</v>
      </c>
      <c r="B16521" s="87">
        <v>0.125</v>
      </c>
      <c r="C16521">
        <v>9.7699999999999996E-6</v>
      </c>
    </row>
    <row r="16522" spans="1:3" x14ac:dyDescent="0.35">
      <c r="A16522" s="86">
        <v>46195</v>
      </c>
      <c r="B16522" s="87">
        <v>0.13541666666666666</v>
      </c>
      <c r="C16522">
        <v>9.6100000000000012E-6</v>
      </c>
    </row>
    <row r="16523" spans="1:3" x14ac:dyDescent="0.35">
      <c r="A16523" s="86">
        <v>46195</v>
      </c>
      <c r="B16523" s="87">
        <v>0.14583333333333334</v>
      </c>
      <c r="C16523">
        <v>9.4900000000000006E-6</v>
      </c>
    </row>
    <row r="16524" spans="1:3" x14ac:dyDescent="0.35">
      <c r="A16524" s="86">
        <v>46195</v>
      </c>
      <c r="B16524" s="87">
        <v>0.15625</v>
      </c>
      <c r="C16524">
        <v>9.4099999999999997E-6</v>
      </c>
    </row>
    <row r="16525" spans="1:3" x14ac:dyDescent="0.35">
      <c r="A16525" s="86">
        <v>46195</v>
      </c>
      <c r="B16525" s="87">
        <v>0.16666666666666666</v>
      </c>
      <c r="C16525">
        <v>9.4299999999999995E-6</v>
      </c>
    </row>
    <row r="16526" spans="1:3" x14ac:dyDescent="0.35">
      <c r="A16526" s="86">
        <v>46195</v>
      </c>
      <c r="B16526" s="87">
        <v>0.17708333333333334</v>
      </c>
      <c r="C16526">
        <v>9.5300000000000002E-6</v>
      </c>
    </row>
    <row r="16527" spans="1:3" x14ac:dyDescent="0.35">
      <c r="A16527" s="86">
        <v>46195</v>
      </c>
      <c r="B16527" s="87">
        <v>0.1875</v>
      </c>
      <c r="C16527">
        <v>9.7100000000000002E-6</v>
      </c>
    </row>
    <row r="16528" spans="1:3" x14ac:dyDescent="0.35">
      <c r="A16528" s="86">
        <v>46195</v>
      </c>
      <c r="B16528" s="87">
        <v>0.19791666666666666</v>
      </c>
      <c r="C16528">
        <v>9.9799999999999993E-6</v>
      </c>
    </row>
    <row r="16529" spans="1:3" x14ac:dyDescent="0.35">
      <c r="A16529" s="86">
        <v>46195</v>
      </c>
      <c r="B16529" s="87">
        <v>0.20833333333333334</v>
      </c>
      <c r="C16529">
        <v>1.028E-5</v>
      </c>
    </row>
    <row r="16530" spans="1:3" x14ac:dyDescent="0.35">
      <c r="A16530" s="86">
        <v>46195</v>
      </c>
      <c r="B16530" s="87">
        <v>0.21875</v>
      </c>
      <c r="C16530">
        <v>1.066E-5</v>
      </c>
    </row>
    <row r="16531" spans="1:3" x14ac:dyDescent="0.35">
      <c r="A16531" s="86">
        <v>46195</v>
      </c>
      <c r="B16531" s="87">
        <v>0.22916666666666666</v>
      </c>
      <c r="C16531">
        <v>1.1249999999999999E-5</v>
      </c>
    </row>
    <row r="16532" spans="1:3" x14ac:dyDescent="0.35">
      <c r="A16532" s="86">
        <v>46195</v>
      </c>
      <c r="B16532" s="87">
        <v>0.23958333333333334</v>
      </c>
      <c r="C16532">
        <v>1.224E-5</v>
      </c>
    </row>
    <row r="16533" spans="1:3" x14ac:dyDescent="0.35">
      <c r="A16533" s="86">
        <v>46195</v>
      </c>
      <c r="B16533" s="87">
        <v>0.25</v>
      </c>
      <c r="C16533">
        <v>1.38E-5</v>
      </c>
    </row>
    <row r="16534" spans="1:3" x14ac:dyDescent="0.35">
      <c r="A16534" s="86">
        <v>46195</v>
      </c>
      <c r="B16534" s="87">
        <v>0.26041666666666669</v>
      </c>
      <c r="C16534">
        <v>1.6019999999999999E-5</v>
      </c>
    </row>
    <row r="16535" spans="1:3" x14ac:dyDescent="0.35">
      <c r="A16535" s="86">
        <v>46195</v>
      </c>
      <c r="B16535" s="87">
        <v>0.27083333333333331</v>
      </c>
      <c r="C16535">
        <v>1.8610000000000003E-5</v>
      </c>
    </row>
    <row r="16536" spans="1:3" x14ac:dyDescent="0.35">
      <c r="A16536" s="86">
        <v>46195</v>
      </c>
      <c r="B16536" s="87">
        <v>0.28125</v>
      </c>
      <c r="C16536">
        <v>2.1180000000000001E-5</v>
      </c>
    </row>
    <row r="16537" spans="1:3" x14ac:dyDescent="0.35">
      <c r="A16537" s="86">
        <v>46195</v>
      </c>
      <c r="B16537" s="87">
        <v>0.29166666666666669</v>
      </c>
      <c r="C16537">
        <v>2.3410000000000001E-5</v>
      </c>
    </row>
    <row r="16538" spans="1:3" x14ac:dyDescent="0.35">
      <c r="A16538" s="86">
        <v>46195</v>
      </c>
      <c r="B16538" s="87">
        <v>0.30208333333333331</v>
      </c>
      <c r="C16538">
        <v>2.499E-5</v>
      </c>
    </row>
    <row r="16539" spans="1:3" x14ac:dyDescent="0.35">
      <c r="A16539" s="86">
        <v>46195</v>
      </c>
      <c r="B16539" s="87">
        <v>0.3125</v>
      </c>
      <c r="C16539">
        <v>2.601E-5</v>
      </c>
    </row>
    <row r="16540" spans="1:3" x14ac:dyDescent="0.35">
      <c r="A16540" s="86">
        <v>46195</v>
      </c>
      <c r="B16540" s="87">
        <v>0.32291666666666669</v>
      </c>
      <c r="C16540">
        <v>2.6700000000000002E-5</v>
      </c>
    </row>
    <row r="16541" spans="1:3" x14ac:dyDescent="0.35">
      <c r="A16541" s="86">
        <v>46195</v>
      </c>
      <c r="B16541" s="87">
        <v>0.33333333333333331</v>
      </c>
      <c r="C16541">
        <v>2.7269999999999998E-5</v>
      </c>
    </row>
    <row r="16542" spans="1:3" x14ac:dyDescent="0.35">
      <c r="A16542" s="86">
        <v>46195</v>
      </c>
      <c r="B16542" s="87">
        <v>0.34375</v>
      </c>
      <c r="C16542">
        <v>2.7869999999999999E-5</v>
      </c>
    </row>
    <row r="16543" spans="1:3" x14ac:dyDescent="0.35">
      <c r="A16543" s="86">
        <v>46195</v>
      </c>
      <c r="B16543" s="87">
        <v>0.35416666666666669</v>
      </c>
      <c r="C16543">
        <v>2.847E-5</v>
      </c>
    </row>
    <row r="16544" spans="1:3" x14ac:dyDescent="0.35">
      <c r="A16544" s="86">
        <v>46195</v>
      </c>
      <c r="B16544" s="87">
        <v>0.36458333333333331</v>
      </c>
      <c r="C16544">
        <v>2.8969999999999999E-5</v>
      </c>
    </row>
    <row r="16545" spans="1:3" x14ac:dyDescent="0.35">
      <c r="A16545" s="86">
        <v>46195</v>
      </c>
      <c r="B16545" s="87">
        <v>0.375</v>
      </c>
      <c r="C16545">
        <v>2.9289999999999999E-5</v>
      </c>
    </row>
    <row r="16546" spans="1:3" x14ac:dyDescent="0.35">
      <c r="A16546" s="86">
        <v>46195</v>
      </c>
      <c r="B16546" s="87">
        <v>0.38541666666666669</v>
      </c>
      <c r="C16546">
        <v>2.94E-5</v>
      </c>
    </row>
    <row r="16547" spans="1:3" x14ac:dyDescent="0.35">
      <c r="A16547" s="86">
        <v>46195</v>
      </c>
      <c r="B16547" s="87">
        <v>0.39583333333333331</v>
      </c>
      <c r="C16547">
        <v>2.9309999999999999E-5</v>
      </c>
    </row>
    <row r="16548" spans="1:3" x14ac:dyDescent="0.35">
      <c r="A16548" s="86">
        <v>46195</v>
      </c>
      <c r="B16548" s="87">
        <v>0.40625</v>
      </c>
      <c r="C16548">
        <v>2.9090000000000001E-5</v>
      </c>
    </row>
    <row r="16549" spans="1:3" x14ac:dyDescent="0.35">
      <c r="A16549" s="86">
        <v>46195</v>
      </c>
      <c r="B16549" s="87">
        <v>0.41666666666666669</v>
      </c>
      <c r="C16549">
        <v>2.879E-5</v>
      </c>
    </row>
    <row r="16550" spans="1:3" x14ac:dyDescent="0.35">
      <c r="A16550" s="86">
        <v>46195</v>
      </c>
      <c r="B16550" s="87">
        <v>0.42708333333333331</v>
      </c>
      <c r="C16550">
        <v>2.8479999999999998E-5</v>
      </c>
    </row>
    <row r="16551" spans="1:3" x14ac:dyDescent="0.35">
      <c r="A16551" s="86">
        <v>46195</v>
      </c>
      <c r="B16551" s="87">
        <v>0.4375</v>
      </c>
      <c r="C16551">
        <v>2.8219999999999997E-5</v>
      </c>
    </row>
    <row r="16552" spans="1:3" x14ac:dyDescent="0.35">
      <c r="A16552" s="86">
        <v>46195</v>
      </c>
      <c r="B16552" s="87">
        <v>0.44791666666666669</v>
      </c>
      <c r="C16552">
        <v>2.8019999999999999E-5</v>
      </c>
    </row>
    <row r="16553" spans="1:3" x14ac:dyDescent="0.35">
      <c r="A16553" s="86">
        <v>46195</v>
      </c>
      <c r="B16553" s="87">
        <v>0.45833333333333331</v>
      </c>
      <c r="C16553">
        <v>2.796E-5</v>
      </c>
    </row>
    <row r="16554" spans="1:3" x14ac:dyDescent="0.35">
      <c r="A16554" s="86">
        <v>46195</v>
      </c>
      <c r="B16554" s="87">
        <v>0.46875</v>
      </c>
      <c r="C16554">
        <v>2.8039999999999999E-5</v>
      </c>
    </row>
    <row r="16555" spans="1:3" x14ac:dyDescent="0.35">
      <c r="A16555" s="86">
        <v>46195</v>
      </c>
      <c r="B16555" s="87">
        <v>0.47916666666666669</v>
      </c>
      <c r="C16555">
        <v>2.834E-5</v>
      </c>
    </row>
    <row r="16556" spans="1:3" x14ac:dyDescent="0.35">
      <c r="A16556" s="86">
        <v>46195</v>
      </c>
      <c r="B16556" s="87">
        <v>0.48958333333333331</v>
      </c>
      <c r="C16556">
        <v>2.885E-5</v>
      </c>
    </row>
    <row r="16557" spans="1:3" x14ac:dyDescent="0.35">
      <c r="A16557" s="86">
        <v>46195</v>
      </c>
      <c r="B16557" s="87">
        <v>0.5</v>
      </c>
      <c r="C16557">
        <v>2.9640000000000001E-5</v>
      </c>
    </row>
    <row r="16558" spans="1:3" x14ac:dyDescent="0.35">
      <c r="A16558" s="86">
        <v>46195</v>
      </c>
      <c r="B16558" s="87">
        <v>0.51041666666666663</v>
      </c>
      <c r="C16558">
        <v>3.065E-5</v>
      </c>
    </row>
    <row r="16559" spans="1:3" x14ac:dyDescent="0.35">
      <c r="A16559" s="86">
        <v>46195</v>
      </c>
      <c r="B16559" s="87">
        <v>0.52083333333333337</v>
      </c>
      <c r="C16559">
        <v>3.1699999999999998E-5</v>
      </c>
    </row>
    <row r="16560" spans="1:3" x14ac:dyDescent="0.35">
      <c r="A16560" s="86">
        <v>46195</v>
      </c>
      <c r="B16560" s="87">
        <v>0.53125</v>
      </c>
      <c r="C16560">
        <v>3.2509999999999999E-5</v>
      </c>
    </row>
    <row r="16561" spans="1:3" x14ac:dyDescent="0.35">
      <c r="A16561" s="86">
        <v>46195</v>
      </c>
      <c r="B16561" s="87">
        <v>0.54166666666666663</v>
      </c>
      <c r="C16561">
        <v>3.2829999999999996E-5</v>
      </c>
    </row>
    <row r="16562" spans="1:3" x14ac:dyDescent="0.35">
      <c r="A16562" s="86">
        <v>46195</v>
      </c>
      <c r="B16562" s="87">
        <v>0.55208333333333337</v>
      </c>
      <c r="C16562">
        <v>3.2469999999999999E-5</v>
      </c>
    </row>
    <row r="16563" spans="1:3" x14ac:dyDescent="0.35">
      <c r="A16563" s="86">
        <v>46195</v>
      </c>
      <c r="B16563" s="87">
        <v>0.5625</v>
      </c>
      <c r="C16563">
        <v>3.1579999999999999E-5</v>
      </c>
    </row>
    <row r="16564" spans="1:3" x14ac:dyDescent="0.35">
      <c r="A16564" s="86">
        <v>46195</v>
      </c>
      <c r="B16564" s="87">
        <v>0.57291666666666663</v>
      </c>
      <c r="C16564">
        <v>3.0380000000000001E-5</v>
      </c>
    </row>
    <row r="16565" spans="1:3" x14ac:dyDescent="0.35">
      <c r="A16565" s="86">
        <v>46195</v>
      </c>
      <c r="B16565" s="87">
        <v>0.58333333333333337</v>
      </c>
      <c r="C16565">
        <v>2.9130000000000001E-5</v>
      </c>
    </row>
    <row r="16566" spans="1:3" x14ac:dyDescent="0.35">
      <c r="A16566" s="86">
        <v>46195</v>
      </c>
      <c r="B16566" s="87">
        <v>0.59375</v>
      </c>
      <c r="C16566">
        <v>2.8E-5</v>
      </c>
    </row>
    <row r="16567" spans="1:3" x14ac:dyDescent="0.35">
      <c r="A16567" s="86">
        <v>46195</v>
      </c>
      <c r="B16567" s="87">
        <v>0.60416666666666663</v>
      </c>
      <c r="C16567">
        <v>2.7019999999999999E-5</v>
      </c>
    </row>
    <row r="16568" spans="1:3" x14ac:dyDescent="0.35">
      <c r="A16568" s="86">
        <v>46195</v>
      </c>
      <c r="B16568" s="87">
        <v>0.61458333333333337</v>
      </c>
      <c r="C16568">
        <v>2.618E-5</v>
      </c>
    </row>
    <row r="16569" spans="1:3" x14ac:dyDescent="0.35">
      <c r="A16569" s="86">
        <v>46195</v>
      </c>
      <c r="B16569" s="87">
        <v>0.625</v>
      </c>
      <c r="C16569">
        <v>2.5430000000000002E-5</v>
      </c>
    </row>
    <row r="16570" spans="1:3" x14ac:dyDescent="0.35">
      <c r="A16570" s="86">
        <v>46195</v>
      </c>
      <c r="B16570" s="87">
        <v>0.63541666666666663</v>
      </c>
      <c r="C16570">
        <v>2.476E-5</v>
      </c>
    </row>
    <row r="16571" spans="1:3" x14ac:dyDescent="0.35">
      <c r="A16571" s="86">
        <v>46195</v>
      </c>
      <c r="B16571" s="87">
        <v>0.64583333333333337</v>
      </c>
      <c r="C16571">
        <v>2.419E-5</v>
      </c>
    </row>
    <row r="16572" spans="1:3" x14ac:dyDescent="0.35">
      <c r="A16572" s="86">
        <v>46195</v>
      </c>
      <c r="B16572" s="87">
        <v>0.65625</v>
      </c>
      <c r="C16572">
        <v>2.3750000000000001E-5</v>
      </c>
    </row>
    <row r="16573" spans="1:3" x14ac:dyDescent="0.35">
      <c r="A16573" s="86">
        <v>46195</v>
      </c>
      <c r="B16573" s="87">
        <v>0.66666666666666663</v>
      </c>
      <c r="C16573">
        <v>2.3410000000000001E-5</v>
      </c>
    </row>
    <row r="16574" spans="1:3" x14ac:dyDescent="0.35">
      <c r="A16574" s="86">
        <v>46195</v>
      </c>
      <c r="B16574" s="87">
        <v>0.67708333333333337</v>
      </c>
      <c r="C16574">
        <v>2.3179999999999998E-5</v>
      </c>
    </row>
    <row r="16575" spans="1:3" x14ac:dyDescent="0.35">
      <c r="A16575" s="86">
        <v>46195</v>
      </c>
      <c r="B16575" s="87">
        <v>0.6875</v>
      </c>
      <c r="C16575">
        <v>2.3099999999999999E-5</v>
      </c>
    </row>
    <row r="16576" spans="1:3" x14ac:dyDescent="0.35">
      <c r="A16576" s="86">
        <v>46195</v>
      </c>
      <c r="B16576" s="87">
        <v>0.69791666666666663</v>
      </c>
      <c r="C16576">
        <v>2.3179999999999998E-5</v>
      </c>
    </row>
    <row r="16577" spans="1:3" x14ac:dyDescent="0.35">
      <c r="A16577" s="86">
        <v>46195</v>
      </c>
      <c r="B16577" s="87">
        <v>0.70833333333333337</v>
      </c>
      <c r="C16577">
        <v>2.3410000000000001E-5</v>
      </c>
    </row>
    <row r="16578" spans="1:3" x14ac:dyDescent="0.35">
      <c r="A16578" s="86">
        <v>46195</v>
      </c>
      <c r="B16578" s="87">
        <v>0.71875</v>
      </c>
      <c r="C16578">
        <v>2.3789999999999998E-5</v>
      </c>
    </row>
    <row r="16579" spans="1:3" x14ac:dyDescent="0.35">
      <c r="A16579" s="86">
        <v>46195</v>
      </c>
      <c r="B16579" s="87">
        <v>0.72916666666666663</v>
      </c>
      <c r="C16579">
        <v>2.4340000000000001E-5</v>
      </c>
    </row>
    <row r="16580" spans="1:3" x14ac:dyDescent="0.35">
      <c r="A16580" s="86">
        <v>46195</v>
      </c>
      <c r="B16580" s="87">
        <v>0.73958333333333337</v>
      </c>
      <c r="C16580">
        <v>2.5069999999999999E-5</v>
      </c>
    </row>
    <row r="16581" spans="1:3" x14ac:dyDescent="0.35">
      <c r="A16581" s="86">
        <v>46195</v>
      </c>
      <c r="B16581" s="87">
        <v>0.75</v>
      </c>
      <c r="C16581">
        <v>2.5930000000000001E-5</v>
      </c>
    </row>
    <row r="16582" spans="1:3" x14ac:dyDescent="0.35">
      <c r="A16582" s="86">
        <v>46195</v>
      </c>
      <c r="B16582" s="87">
        <v>0.76041666666666663</v>
      </c>
      <c r="C16582">
        <v>2.694E-5</v>
      </c>
    </row>
    <row r="16583" spans="1:3" x14ac:dyDescent="0.35">
      <c r="A16583" s="86">
        <v>46195</v>
      </c>
      <c r="B16583" s="87">
        <v>0.77083333333333337</v>
      </c>
      <c r="C16583">
        <v>2.8099999999999999E-5</v>
      </c>
    </row>
    <row r="16584" spans="1:3" x14ac:dyDescent="0.35">
      <c r="A16584" s="86">
        <v>46195</v>
      </c>
      <c r="B16584" s="87">
        <v>0.78125</v>
      </c>
      <c r="C16584">
        <v>2.936E-5</v>
      </c>
    </row>
    <row r="16585" spans="1:3" x14ac:dyDescent="0.35">
      <c r="A16585" s="86">
        <v>46195</v>
      </c>
      <c r="B16585" s="87">
        <v>0.79166666666666663</v>
      </c>
      <c r="C16585">
        <v>3.065E-5</v>
      </c>
    </row>
    <row r="16586" spans="1:3" x14ac:dyDescent="0.35">
      <c r="A16586" s="86">
        <v>46195</v>
      </c>
      <c r="B16586" s="87">
        <v>0.80208333333333337</v>
      </c>
      <c r="C16586">
        <v>3.1940000000000003E-5</v>
      </c>
    </row>
    <row r="16587" spans="1:3" x14ac:dyDescent="0.35">
      <c r="A16587" s="86">
        <v>46195</v>
      </c>
      <c r="B16587" s="87">
        <v>0.8125</v>
      </c>
      <c r="C16587">
        <v>3.3130000000000003E-5</v>
      </c>
    </row>
    <row r="16588" spans="1:3" x14ac:dyDescent="0.35">
      <c r="A16588" s="86">
        <v>46195</v>
      </c>
      <c r="B16588" s="87">
        <v>0.82291666666666663</v>
      </c>
      <c r="C16588">
        <v>3.4049999999999994E-5</v>
      </c>
    </row>
    <row r="16589" spans="1:3" x14ac:dyDescent="0.35">
      <c r="A16589" s="86">
        <v>46195</v>
      </c>
      <c r="B16589" s="87">
        <v>0.83333333333333337</v>
      </c>
      <c r="C16589">
        <v>3.451E-5</v>
      </c>
    </row>
    <row r="16590" spans="1:3" x14ac:dyDescent="0.35">
      <c r="A16590" s="86">
        <v>46195</v>
      </c>
      <c r="B16590" s="87">
        <v>0.84375</v>
      </c>
      <c r="C16590">
        <v>3.447E-5</v>
      </c>
    </row>
    <row r="16591" spans="1:3" x14ac:dyDescent="0.35">
      <c r="A16591" s="86">
        <v>46195</v>
      </c>
      <c r="B16591" s="87">
        <v>0.85416666666666663</v>
      </c>
      <c r="C16591">
        <v>3.4049999999999994E-5</v>
      </c>
    </row>
    <row r="16592" spans="1:3" x14ac:dyDescent="0.35">
      <c r="A16592" s="86">
        <v>46195</v>
      </c>
      <c r="B16592" s="87">
        <v>0.86458333333333337</v>
      </c>
      <c r="C16592">
        <v>3.3439999999999998E-5</v>
      </c>
    </row>
    <row r="16593" spans="1:3" x14ac:dyDescent="0.35">
      <c r="A16593" s="86">
        <v>46195</v>
      </c>
      <c r="B16593" s="87">
        <v>0.875</v>
      </c>
      <c r="C16593">
        <v>3.2829999999999996E-5</v>
      </c>
    </row>
    <row r="16594" spans="1:3" x14ac:dyDescent="0.35">
      <c r="A16594" s="86">
        <v>46195</v>
      </c>
      <c r="B16594" s="87">
        <v>0.88541666666666663</v>
      </c>
      <c r="C16594">
        <v>3.239E-5</v>
      </c>
    </row>
    <row r="16595" spans="1:3" x14ac:dyDescent="0.35">
      <c r="A16595" s="86">
        <v>46195</v>
      </c>
      <c r="B16595" s="87">
        <v>0.89583333333333337</v>
      </c>
      <c r="C16595">
        <v>3.2039999999999998E-5</v>
      </c>
    </row>
    <row r="16596" spans="1:3" x14ac:dyDescent="0.35">
      <c r="A16596" s="86">
        <v>46195</v>
      </c>
      <c r="B16596" s="87">
        <v>0.90625</v>
      </c>
      <c r="C16596">
        <v>3.1720000000000001E-5</v>
      </c>
    </row>
    <row r="16597" spans="1:3" x14ac:dyDescent="0.35">
      <c r="A16597" s="86">
        <v>46195</v>
      </c>
      <c r="B16597" s="87">
        <v>0.91666666666666663</v>
      </c>
      <c r="C16597">
        <v>3.1309999999999997E-5</v>
      </c>
    </row>
    <row r="16598" spans="1:3" x14ac:dyDescent="0.35">
      <c r="A16598" s="86">
        <v>46195</v>
      </c>
      <c r="B16598" s="87">
        <v>0.92708333333333337</v>
      </c>
      <c r="C16598">
        <v>3.0729999999999999E-5</v>
      </c>
    </row>
    <row r="16599" spans="1:3" x14ac:dyDescent="0.35">
      <c r="A16599" s="86">
        <v>46195</v>
      </c>
      <c r="B16599" s="87">
        <v>0.9375</v>
      </c>
      <c r="C16599">
        <v>2.9919999999999998E-5</v>
      </c>
    </row>
    <row r="16600" spans="1:3" x14ac:dyDescent="0.35">
      <c r="A16600" s="86">
        <v>46195</v>
      </c>
      <c r="B16600" s="87">
        <v>0.94791666666666663</v>
      </c>
      <c r="C16600">
        <v>2.883E-5</v>
      </c>
    </row>
    <row r="16601" spans="1:3" x14ac:dyDescent="0.35">
      <c r="A16601" s="86">
        <v>46195</v>
      </c>
      <c r="B16601" s="87">
        <v>0.95833333333333337</v>
      </c>
      <c r="C16601">
        <v>2.745E-5</v>
      </c>
    </row>
    <row r="16602" spans="1:3" x14ac:dyDescent="0.35">
      <c r="A16602" s="86">
        <v>46195</v>
      </c>
      <c r="B16602" s="87">
        <v>0.96875</v>
      </c>
      <c r="C16602">
        <v>2.5729999999999999E-5</v>
      </c>
    </row>
    <row r="16603" spans="1:3" x14ac:dyDescent="0.35">
      <c r="A16603" s="86">
        <v>46195</v>
      </c>
      <c r="B16603" s="87">
        <v>0.97916666666666663</v>
      </c>
      <c r="C16603">
        <v>2.3770000000000001E-5</v>
      </c>
    </row>
    <row r="16604" spans="1:3" x14ac:dyDescent="0.35">
      <c r="A16604" s="86">
        <v>46195</v>
      </c>
      <c r="B16604" s="87">
        <v>0.98958333333333337</v>
      </c>
      <c r="C16604">
        <v>2.1669999999999998E-5</v>
      </c>
    </row>
    <row r="16605" spans="1:3" x14ac:dyDescent="0.35">
      <c r="A16605" s="86">
        <v>46196</v>
      </c>
      <c r="B16605" s="87">
        <v>0</v>
      </c>
      <c r="C16605">
        <v>1.9519999999999999E-5</v>
      </c>
    </row>
    <row r="16606" spans="1:3" x14ac:dyDescent="0.35">
      <c r="A16606" s="86">
        <v>46196</v>
      </c>
      <c r="B16606" s="87">
        <v>1.0416666666666666E-2</v>
      </c>
      <c r="C16606">
        <v>1.7430000000000001E-5</v>
      </c>
    </row>
    <row r="16607" spans="1:3" x14ac:dyDescent="0.35">
      <c r="A16607" s="86">
        <v>46196</v>
      </c>
      <c r="B16607" s="87">
        <v>2.0833333333333332E-2</v>
      </c>
      <c r="C16607">
        <v>1.5530000000000002E-5</v>
      </c>
    </row>
    <row r="16608" spans="1:3" x14ac:dyDescent="0.35">
      <c r="A16608" s="86">
        <v>46196</v>
      </c>
      <c r="B16608" s="87">
        <v>3.125E-2</v>
      </c>
      <c r="C16608">
        <v>1.3889999999999999E-5</v>
      </c>
    </row>
    <row r="16609" spans="1:3" x14ac:dyDescent="0.35">
      <c r="A16609" s="86">
        <v>46196</v>
      </c>
      <c r="B16609" s="87">
        <v>4.1666666666666664E-2</v>
      </c>
      <c r="C16609">
        <v>1.26E-5</v>
      </c>
    </row>
    <row r="16610" spans="1:3" x14ac:dyDescent="0.35">
      <c r="A16610" s="86">
        <v>46196</v>
      </c>
      <c r="B16610" s="87">
        <v>5.2083333333333336E-2</v>
      </c>
      <c r="C16610">
        <v>1.171E-5</v>
      </c>
    </row>
    <row r="16611" spans="1:3" x14ac:dyDescent="0.35">
      <c r="A16611" s="86">
        <v>46196</v>
      </c>
      <c r="B16611" s="87">
        <v>6.25E-2</v>
      </c>
      <c r="C16611">
        <v>1.117E-5</v>
      </c>
    </row>
    <row r="16612" spans="1:3" x14ac:dyDescent="0.35">
      <c r="A16612" s="86">
        <v>46196</v>
      </c>
      <c r="B16612" s="87">
        <v>7.2916666666666671E-2</v>
      </c>
      <c r="C16612">
        <v>1.082E-5</v>
      </c>
    </row>
    <row r="16613" spans="1:3" x14ac:dyDescent="0.35">
      <c r="A16613" s="86">
        <v>46196</v>
      </c>
      <c r="B16613" s="87">
        <v>8.3333333333333329E-2</v>
      </c>
      <c r="C16613">
        <v>1.058E-5</v>
      </c>
    </row>
    <row r="16614" spans="1:3" x14ac:dyDescent="0.35">
      <c r="A16614" s="86">
        <v>46196</v>
      </c>
      <c r="B16614" s="87">
        <v>9.375E-2</v>
      </c>
      <c r="C16614">
        <v>1.0359999999999999E-5</v>
      </c>
    </row>
    <row r="16615" spans="1:3" x14ac:dyDescent="0.35">
      <c r="A16615" s="86">
        <v>46196</v>
      </c>
      <c r="B16615" s="87">
        <v>0.10416666666666667</v>
      </c>
      <c r="C16615">
        <v>1.0160000000000001E-5</v>
      </c>
    </row>
    <row r="16616" spans="1:3" x14ac:dyDescent="0.35">
      <c r="A16616" s="86">
        <v>46196</v>
      </c>
      <c r="B16616" s="87">
        <v>0.11458333333333333</v>
      </c>
      <c r="C16616">
        <v>9.9299999999999998E-6</v>
      </c>
    </row>
    <row r="16617" spans="1:3" x14ac:dyDescent="0.35">
      <c r="A16617" s="86">
        <v>46196</v>
      </c>
      <c r="B16617" s="87">
        <v>0.125</v>
      </c>
      <c r="C16617">
        <v>9.7599999999999997E-6</v>
      </c>
    </row>
    <row r="16618" spans="1:3" x14ac:dyDescent="0.35">
      <c r="A16618" s="86">
        <v>46196</v>
      </c>
      <c r="B16618" s="87">
        <v>0.13541666666666666</v>
      </c>
      <c r="C16618">
        <v>9.5899999999999997E-6</v>
      </c>
    </row>
    <row r="16619" spans="1:3" x14ac:dyDescent="0.35">
      <c r="A16619" s="86">
        <v>46196</v>
      </c>
      <c r="B16619" s="87">
        <v>0.14583333333333334</v>
      </c>
      <c r="C16619">
        <v>9.4699999999999991E-6</v>
      </c>
    </row>
    <row r="16620" spans="1:3" x14ac:dyDescent="0.35">
      <c r="A16620" s="86">
        <v>46196</v>
      </c>
      <c r="B16620" s="87">
        <v>0.15625</v>
      </c>
      <c r="C16620">
        <v>9.3900000000000016E-6</v>
      </c>
    </row>
    <row r="16621" spans="1:3" x14ac:dyDescent="0.35">
      <c r="A16621" s="86">
        <v>46196</v>
      </c>
      <c r="B16621" s="87">
        <v>0.16666666666666666</v>
      </c>
      <c r="C16621">
        <v>9.4099999999999997E-6</v>
      </c>
    </row>
    <row r="16622" spans="1:3" x14ac:dyDescent="0.35">
      <c r="A16622" s="86">
        <v>46196</v>
      </c>
      <c r="B16622" s="87">
        <v>0.17708333333333334</v>
      </c>
      <c r="C16622">
        <v>9.5099999999999987E-6</v>
      </c>
    </row>
    <row r="16623" spans="1:3" x14ac:dyDescent="0.35">
      <c r="A16623" s="86">
        <v>46196</v>
      </c>
      <c r="B16623" s="87">
        <v>0.1875</v>
      </c>
      <c r="C16623">
        <v>9.6900000000000004E-6</v>
      </c>
    </row>
    <row r="16624" spans="1:3" x14ac:dyDescent="0.35">
      <c r="A16624" s="86">
        <v>46196</v>
      </c>
      <c r="B16624" s="87">
        <v>0.19791666666666666</v>
      </c>
      <c r="C16624">
        <v>9.9599999999999995E-6</v>
      </c>
    </row>
    <row r="16625" spans="1:3" x14ac:dyDescent="0.35">
      <c r="A16625" s="86">
        <v>46196</v>
      </c>
      <c r="B16625" s="87">
        <v>0.20833333333333334</v>
      </c>
      <c r="C16625">
        <v>1.026E-5</v>
      </c>
    </row>
    <row r="16626" spans="1:3" x14ac:dyDescent="0.35">
      <c r="A16626" s="86">
        <v>46196</v>
      </c>
      <c r="B16626" s="87">
        <v>0.21875</v>
      </c>
      <c r="C16626">
        <v>1.064E-5</v>
      </c>
    </row>
    <row r="16627" spans="1:3" x14ac:dyDescent="0.35">
      <c r="A16627" s="86">
        <v>46196</v>
      </c>
      <c r="B16627" s="87">
        <v>0.22916666666666666</v>
      </c>
      <c r="C16627">
        <v>1.1230000000000001E-5</v>
      </c>
    </row>
    <row r="16628" spans="1:3" x14ac:dyDescent="0.35">
      <c r="A16628" s="86">
        <v>46196</v>
      </c>
      <c r="B16628" s="87">
        <v>0.23958333333333334</v>
      </c>
      <c r="C16628">
        <v>1.222E-5</v>
      </c>
    </row>
    <row r="16629" spans="1:3" x14ac:dyDescent="0.35">
      <c r="A16629" s="86">
        <v>46196</v>
      </c>
      <c r="B16629" s="87">
        <v>0.25</v>
      </c>
      <c r="C16629">
        <v>1.3769999999999999E-5</v>
      </c>
    </row>
    <row r="16630" spans="1:3" x14ac:dyDescent="0.35">
      <c r="A16630" s="86">
        <v>46196</v>
      </c>
      <c r="B16630" s="87">
        <v>0.26041666666666669</v>
      </c>
      <c r="C16630">
        <v>1.5990000000000001E-5</v>
      </c>
    </row>
    <row r="16631" spans="1:3" x14ac:dyDescent="0.35">
      <c r="A16631" s="86">
        <v>46196</v>
      </c>
      <c r="B16631" s="87">
        <v>0.27083333333333331</v>
      </c>
      <c r="C16631">
        <v>1.857E-5</v>
      </c>
    </row>
    <row r="16632" spans="1:3" x14ac:dyDescent="0.35">
      <c r="A16632" s="86">
        <v>46196</v>
      </c>
      <c r="B16632" s="87">
        <v>0.28125</v>
      </c>
      <c r="C16632">
        <v>2.1139999999999997E-5</v>
      </c>
    </row>
    <row r="16633" spans="1:3" x14ac:dyDescent="0.35">
      <c r="A16633" s="86">
        <v>46196</v>
      </c>
      <c r="B16633" s="87">
        <v>0.29166666666666669</v>
      </c>
      <c r="C16633">
        <v>2.336E-5</v>
      </c>
    </row>
    <row r="16634" spans="1:3" x14ac:dyDescent="0.35">
      <c r="A16634" s="86">
        <v>46196</v>
      </c>
      <c r="B16634" s="87">
        <v>0.30208333333333331</v>
      </c>
      <c r="C16634">
        <v>2.4940000000000002E-5</v>
      </c>
    </row>
    <row r="16635" spans="1:3" x14ac:dyDescent="0.35">
      <c r="A16635" s="86">
        <v>46196</v>
      </c>
      <c r="B16635" s="87">
        <v>0.3125</v>
      </c>
      <c r="C16635">
        <v>2.5959999999999999E-5</v>
      </c>
    </row>
    <row r="16636" spans="1:3" x14ac:dyDescent="0.35">
      <c r="A16636" s="86">
        <v>46196</v>
      </c>
      <c r="B16636" s="87">
        <v>0.32291666666666669</v>
      </c>
      <c r="C16636">
        <v>2.6650000000000001E-5</v>
      </c>
    </row>
    <row r="16637" spans="1:3" x14ac:dyDescent="0.35">
      <c r="A16637" s="86">
        <v>46196</v>
      </c>
      <c r="B16637" s="87">
        <v>0.33333333333333331</v>
      </c>
      <c r="C16637">
        <v>2.722E-5</v>
      </c>
    </row>
    <row r="16638" spans="1:3" x14ac:dyDescent="0.35">
      <c r="A16638" s="86">
        <v>46196</v>
      </c>
      <c r="B16638" s="87">
        <v>0.34375</v>
      </c>
      <c r="C16638">
        <v>2.7820000000000001E-5</v>
      </c>
    </row>
    <row r="16639" spans="1:3" x14ac:dyDescent="0.35">
      <c r="A16639" s="86">
        <v>46196</v>
      </c>
      <c r="B16639" s="87">
        <v>0.35416666666666669</v>
      </c>
      <c r="C16639">
        <v>2.8410000000000001E-5</v>
      </c>
    </row>
    <row r="16640" spans="1:3" x14ac:dyDescent="0.35">
      <c r="A16640" s="86">
        <v>46196</v>
      </c>
      <c r="B16640" s="87">
        <v>0.36458333333333331</v>
      </c>
      <c r="C16640">
        <v>2.8910000000000003E-5</v>
      </c>
    </row>
    <row r="16641" spans="1:3" x14ac:dyDescent="0.35">
      <c r="A16641" s="86">
        <v>46196</v>
      </c>
      <c r="B16641" s="87">
        <v>0.375</v>
      </c>
      <c r="C16641">
        <v>2.923E-5</v>
      </c>
    </row>
    <row r="16642" spans="1:3" x14ac:dyDescent="0.35">
      <c r="A16642" s="86">
        <v>46196</v>
      </c>
      <c r="B16642" s="87">
        <v>0.38541666666666669</v>
      </c>
      <c r="C16642">
        <v>2.934E-5</v>
      </c>
    </row>
    <row r="16643" spans="1:3" x14ac:dyDescent="0.35">
      <c r="A16643" s="86">
        <v>46196</v>
      </c>
      <c r="B16643" s="87">
        <v>0.39583333333333331</v>
      </c>
      <c r="C16643">
        <v>2.9260000000000001E-5</v>
      </c>
    </row>
    <row r="16644" spans="1:3" x14ac:dyDescent="0.35">
      <c r="A16644" s="86">
        <v>46196</v>
      </c>
      <c r="B16644" s="87">
        <v>0.40625</v>
      </c>
      <c r="C16644">
        <v>2.9030000000000002E-5</v>
      </c>
    </row>
    <row r="16645" spans="1:3" x14ac:dyDescent="0.35">
      <c r="A16645" s="86">
        <v>46196</v>
      </c>
      <c r="B16645" s="87">
        <v>0.41666666666666669</v>
      </c>
      <c r="C16645">
        <v>2.8729999999999998E-5</v>
      </c>
    </row>
    <row r="16646" spans="1:3" x14ac:dyDescent="0.35">
      <c r="A16646" s="86">
        <v>46196</v>
      </c>
      <c r="B16646" s="87">
        <v>0.42708333333333331</v>
      </c>
      <c r="C16646">
        <v>2.8430000000000001E-5</v>
      </c>
    </row>
    <row r="16647" spans="1:3" x14ac:dyDescent="0.35">
      <c r="A16647" s="86">
        <v>46196</v>
      </c>
      <c r="B16647" s="87">
        <v>0.4375</v>
      </c>
      <c r="C16647">
        <v>2.817E-5</v>
      </c>
    </row>
    <row r="16648" spans="1:3" x14ac:dyDescent="0.35">
      <c r="A16648" s="86">
        <v>46196</v>
      </c>
      <c r="B16648" s="87">
        <v>0.44791666666666669</v>
      </c>
      <c r="C16648">
        <v>2.7969999999999998E-5</v>
      </c>
    </row>
    <row r="16649" spans="1:3" x14ac:dyDescent="0.35">
      <c r="A16649" s="86">
        <v>46196</v>
      </c>
      <c r="B16649" s="87">
        <v>0.45833333333333331</v>
      </c>
      <c r="C16649">
        <v>2.7900000000000001E-5</v>
      </c>
    </row>
    <row r="16650" spans="1:3" x14ac:dyDescent="0.35">
      <c r="A16650" s="86">
        <v>46196</v>
      </c>
      <c r="B16650" s="87">
        <v>0.46875</v>
      </c>
      <c r="C16650">
        <v>2.798E-5</v>
      </c>
    </row>
    <row r="16651" spans="1:3" x14ac:dyDescent="0.35">
      <c r="A16651" s="86">
        <v>46196</v>
      </c>
      <c r="B16651" s="87">
        <v>0.47916666666666669</v>
      </c>
      <c r="C16651">
        <v>2.8289999999999998E-5</v>
      </c>
    </row>
    <row r="16652" spans="1:3" x14ac:dyDescent="0.35">
      <c r="A16652" s="86">
        <v>46196</v>
      </c>
      <c r="B16652" s="87">
        <v>0.48958333333333331</v>
      </c>
      <c r="C16652">
        <v>2.879E-5</v>
      </c>
    </row>
    <row r="16653" spans="1:3" x14ac:dyDescent="0.35">
      <c r="A16653" s="86">
        <v>46196</v>
      </c>
      <c r="B16653" s="87">
        <v>0.5</v>
      </c>
      <c r="C16653">
        <v>2.9579999999999998E-5</v>
      </c>
    </row>
    <row r="16654" spans="1:3" x14ac:dyDescent="0.35">
      <c r="A16654" s="86">
        <v>46196</v>
      </c>
      <c r="B16654" s="87">
        <v>0.51041666666666663</v>
      </c>
      <c r="C16654">
        <v>3.0589999999999997E-5</v>
      </c>
    </row>
    <row r="16655" spans="1:3" x14ac:dyDescent="0.35">
      <c r="A16655" s="86">
        <v>46196</v>
      </c>
      <c r="B16655" s="87">
        <v>0.52083333333333337</v>
      </c>
      <c r="C16655">
        <v>3.1640000000000002E-5</v>
      </c>
    </row>
    <row r="16656" spans="1:3" x14ac:dyDescent="0.35">
      <c r="A16656" s="86">
        <v>46196</v>
      </c>
      <c r="B16656" s="87">
        <v>0.53125</v>
      </c>
      <c r="C16656">
        <v>3.2450000000000003E-5</v>
      </c>
    </row>
    <row r="16657" spans="1:3" x14ac:dyDescent="0.35">
      <c r="A16657" s="86">
        <v>46196</v>
      </c>
      <c r="B16657" s="87">
        <v>0.54166666666666663</v>
      </c>
      <c r="C16657">
        <v>3.277E-5</v>
      </c>
    </row>
    <row r="16658" spans="1:3" x14ac:dyDescent="0.35">
      <c r="A16658" s="86">
        <v>46196</v>
      </c>
      <c r="B16658" s="87">
        <v>0.55208333333333337</v>
      </c>
      <c r="C16658">
        <v>3.2410000000000003E-5</v>
      </c>
    </row>
    <row r="16659" spans="1:3" x14ac:dyDescent="0.35">
      <c r="A16659" s="86">
        <v>46196</v>
      </c>
      <c r="B16659" s="87">
        <v>0.5625</v>
      </c>
      <c r="C16659">
        <v>3.1519999999999996E-5</v>
      </c>
    </row>
    <row r="16660" spans="1:3" x14ac:dyDescent="0.35">
      <c r="A16660" s="86">
        <v>46196</v>
      </c>
      <c r="B16660" s="87">
        <v>0.57291666666666663</v>
      </c>
      <c r="C16660">
        <v>3.0320000000000001E-5</v>
      </c>
    </row>
    <row r="16661" spans="1:3" x14ac:dyDescent="0.35">
      <c r="A16661" s="86">
        <v>46196</v>
      </c>
      <c r="B16661" s="87">
        <v>0.58333333333333337</v>
      </c>
      <c r="C16661">
        <v>2.9069999999999998E-5</v>
      </c>
    </row>
    <row r="16662" spans="1:3" x14ac:dyDescent="0.35">
      <c r="A16662" s="86">
        <v>46196</v>
      </c>
      <c r="B16662" s="87">
        <v>0.59375</v>
      </c>
      <c r="C16662">
        <v>2.794E-5</v>
      </c>
    </row>
    <row r="16663" spans="1:3" x14ac:dyDescent="0.35">
      <c r="A16663" s="86">
        <v>46196</v>
      </c>
      <c r="B16663" s="87">
        <v>0.60416666666666663</v>
      </c>
      <c r="C16663">
        <v>2.6970000000000001E-5</v>
      </c>
    </row>
    <row r="16664" spans="1:3" x14ac:dyDescent="0.35">
      <c r="A16664" s="86">
        <v>46196</v>
      </c>
      <c r="B16664" s="87">
        <v>0.61458333333333337</v>
      </c>
      <c r="C16664">
        <v>2.6129999999999999E-5</v>
      </c>
    </row>
    <row r="16665" spans="1:3" x14ac:dyDescent="0.35">
      <c r="A16665" s="86">
        <v>46196</v>
      </c>
      <c r="B16665" s="87">
        <v>0.625</v>
      </c>
      <c r="C16665">
        <v>2.5380000000000001E-5</v>
      </c>
    </row>
    <row r="16666" spans="1:3" x14ac:dyDescent="0.35">
      <c r="A16666" s="86">
        <v>46196</v>
      </c>
      <c r="B16666" s="87">
        <v>0.63541666666666663</v>
      </c>
      <c r="C16666">
        <v>2.4709999999999999E-5</v>
      </c>
    </row>
    <row r="16667" spans="1:3" x14ac:dyDescent="0.35">
      <c r="A16667" s="86">
        <v>46196</v>
      </c>
      <c r="B16667" s="87">
        <v>0.64583333333333337</v>
      </c>
      <c r="C16667">
        <v>2.4150000000000001E-5</v>
      </c>
    </row>
    <row r="16668" spans="1:3" x14ac:dyDescent="0.35">
      <c r="A16668" s="86">
        <v>46196</v>
      </c>
      <c r="B16668" s="87">
        <v>0.65625</v>
      </c>
      <c r="C16668">
        <v>2.37E-5</v>
      </c>
    </row>
    <row r="16669" spans="1:3" x14ac:dyDescent="0.35">
      <c r="A16669" s="86">
        <v>46196</v>
      </c>
      <c r="B16669" s="87">
        <v>0.66666666666666663</v>
      </c>
      <c r="C16669">
        <v>2.336E-5</v>
      </c>
    </row>
    <row r="16670" spans="1:3" x14ac:dyDescent="0.35">
      <c r="A16670" s="86">
        <v>46196</v>
      </c>
      <c r="B16670" s="87">
        <v>0.67708333333333337</v>
      </c>
      <c r="C16670">
        <v>2.3140000000000002E-5</v>
      </c>
    </row>
    <row r="16671" spans="1:3" x14ac:dyDescent="0.35">
      <c r="A16671" s="86">
        <v>46196</v>
      </c>
      <c r="B16671" s="87">
        <v>0.6875</v>
      </c>
      <c r="C16671">
        <v>2.3059999999999999E-5</v>
      </c>
    </row>
    <row r="16672" spans="1:3" x14ac:dyDescent="0.35">
      <c r="A16672" s="86">
        <v>46196</v>
      </c>
      <c r="B16672" s="87">
        <v>0.69791666666666663</v>
      </c>
      <c r="C16672">
        <v>2.3140000000000002E-5</v>
      </c>
    </row>
    <row r="16673" spans="1:3" x14ac:dyDescent="0.35">
      <c r="A16673" s="86">
        <v>46196</v>
      </c>
      <c r="B16673" s="87">
        <v>0.70833333333333337</v>
      </c>
      <c r="C16673">
        <v>2.336E-5</v>
      </c>
    </row>
    <row r="16674" spans="1:3" x14ac:dyDescent="0.35">
      <c r="A16674" s="86">
        <v>46196</v>
      </c>
      <c r="B16674" s="87">
        <v>0.71875</v>
      </c>
      <c r="C16674">
        <v>2.374E-5</v>
      </c>
    </row>
    <row r="16675" spans="1:3" x14ac:dyDescent="0.35">
      <c r="A16675" s="86">
        <v>46196</v>
      </c>
      <c r="B16675" s="87">
        <v>0.72916666666666663</v>
      </c>
      <c r="C16675">
        <v>2.429E-5</v>
      </c>
    </row>
    <row r="16676" spans="1:3" x14ac:dyDescent="0.35">
      <c r="A16676" s="86">
        <v>46196</v>
      </c>
      <c r="B16676" s="87">
        <v>0.73958333333333337</v>
      </c>
      <c r="C16676">
        <v>2.5020000000000001E-5</v>
      </c>
    </row>
    <row r="16677" spans="1:3" x14ac:dyDescent="0.35">
      <c r="A16677" s="86">
        <v>46196</v>
      </c>
      <c r="B16677" s="87">
        <v>0.75</v>
      </c>
      <c r="C16677">
        <v>2.588E-5</v>
      </c>
    </row>
    <row r="16678" spans="1:3" x14ac:dyDescent="0.35">
      <c r="A16678" s="86">
        <v>46196</v>
      </c>
      <c r="B16678" s="87">
        <v>0.76041666666666663</v>
      </c>
      <c r="C16678">
        <v>2.6890000000000002E-5</v>
      </c>
    </row>
    <row r="16679" spans="1:3" x14ac:dyDescent="0.35">
      <c r="A16679" s="86">
        <v>46196</v>
      </c>
      <c r="B16679" s="87">
        <v>0.77083333333333337</v>
      </c>
      <c r="C16679">
        <v>2.8049999999999997E-5</v>
      </c>
    </row>
    <row r="16680" spans="1:3" x14ac:dyDescent="0.35">
      <c r="A16680" s="86">
        <v>46196</v>
      </c>
      <c r="B16680" s="87">
        <v>0.78125</v>
      </c>
      <c r="C16680">
        <v>2.9300000000000001E-5</v>
      </c>
    </row>
    <row r="16681" spans="1:3" x14ac:dyDescent="0.35">
      <c r="A16681" s="86">
        <v>46196</v>
      </c>
      <c r="B16681" s="87">
        <v>0.79166666666666663</v>
      </c>
      <c r="C16681">
        <v>3.0589999999999997E-5</v>
      </c>
    </row>
    <row r="16682" spans="1:3" x14ac:dyDescent="0.35">
      <c r="A16682" s="86">
        <v>46196</v>
      </c>
      <c r="B16682" s="87">
        <v>0.80208333333333337</v>
      </c>
      <c r="C16682">
        <v>3.188E-5</v>
      </c>
    </row>
    <row r="16683" spans="1:3" x14ac:dyDescent="0.35">
      <c r="A16683" s="86">
        <v>46196</v>
      </c>
      <c r="B16683" s="87">
        <v>0.8125</v>
      </c>
      <c r="C16683">
        <v>3.307E-5</v>
      </c>
    </row>
    <row r="16684" spans="1:3" x14ac:dyDescent="0.35">
      <c r="A16684" s="86">
        <v>46196</v>
      </c>
      <c r="B16684" s="87">
        <v>0.82291666666666663</v>
      </c>
      <c r="C16684">
        <v>3.3980000000000003E-5</v>
      </c>
    </row>
    <row r="16685" spans="1:3" x14ac:dyDescent="0.35">
      <c r="A16685" s="86">
        <v>46196</v>
      </c>
      <c r="B16685" s="87">
        <v>0.83333333333333337</v>
      </c>
      <c r="C16685">
        <v>3.4439999999999996E-5</v>
      </c>
    </row>
    <row r="16686" spans="1:3" x14ac:dyDescent="0.35">
      <c r="A16686" s="86">
        <v>46196</v>
      </c>
      <c r="B16686" s="87">
        <v>0.84375</v>
      </c>
      <c r="C16686">
        <v>3.4400000000000003E-5</v>
      </c>
    </row>
    <row r="16687" spans="1:3" x14ac:dyDescent="0.35">
      <c r="A16687" s="86">
        <v>46196</v>
      </c>
      <c r="B16687" s="87">
        <v>0.85416666666666663</v>
      </c>
      <c r="C16687">
        <v>3.3980000000000003E-5</v>
      </c>
    </row>
    <row r="16688" spans="1:3" x14ac:dyDescent="0.35">
      <c r="A16688" s="86">
        <v>46196</v>
      </c>
      <c r="B16688" s="87">
        <v>0.86458333333333337</v>
      </c>
      <c r="C16688">
        <v>3.3380000000000002E-5</v>
      </c>
    </row>
    <row r="16689" spans="1:3" x14ac:dyDescent="0.35">
      <c r="A16689" s="86">
        <v>46196</v>
      </c>
      <c r="B16689" s="87">
        <v>0.875</v>
      </c>
      <c r="C16689">
        <v>3.277E-5</v>
      </c>
    </row>
    <row r="16690" spans="1:3" x14ac:dyDescent="0.35">
      <c r="A16690" s="86">
        <v>46196</v>
      </c>
      <c r="B16690" s="87">
        <v>0.88541666666666663</v>
      </c>
      <c r="C16690">
        <v>3.2329999999999997E-5</v>
      </c>
    </row>
    <row r="16691" spans="1:3" x14ac:dyDescent="0.35">
      <c r="A16691" s="86">
        <v>46196</v>
      </c>
      <c r="B16691" s="87">
        <v>0.89583333333333337</v>
      </c>
      <c r="C16691">
        <v>3.1980000000000002E-5</v>
      </c>
    </row>
    <row r="16692" spans="1:3" x14ac:dyDescent="0.35">
      <c r="A16692" s="86">
        <v>46196</v>
      </c>
      <c r="B16692" s="87">
        <v>0.90625</v>
      </c>
      <c r="C16692">
        <v>3.1659999999999998E-5</v>
      </c>
    </row>
    <row r="16693" spans="1:3" x14ac:dyDescent="0.35">
      <c r="A16693" s="86">
        <v>46196</v>
      </c>
      <c r="B16693" s="87">
        <v>0.91666666666666663</v>
      </c>
      <c r="C16693">
        <v>3.1250000000000001E-5</v>
      </c>
    </row>
    <row r="16694" spans="1:3" x14ac:dyDescent="0.35">
      <c r="A16694" s="86">
        <v>46196</v>
      </c>
      <c r="B16694" s="87">
        <v>0.92708333333333337</v>
      </c>
      <c r="C16694">
        <v>3.0669999999999996E-5</v>
      </c>
    </row>
    <row r="16695" spans="1:3" x14ac:dyDescent="0.35">
      <c r="A16695" s="86">
        <v>46196</v>
      </c>
      <c r="B16695" s="87">
        <v>0.9375</v>
      </c>
      <c r="C16695">
        <v>2.9860000000000002E-5</v>
      </c>
    </row>
    <row r="16696" spans="1:3" x14ac:dyDescent="0.35">
      <c r="A16696" s="86">
        <v>46196</v>
      </c>
      <c r="B16696" s="87">
        <v>0.94791666666666663</v>
      </c>
      <c r="C16696">
        <v>2.8770000000000001E-5</v>
      </c>
    </row>
    <row r="16697" spans="1:3" x14ac:dyDescent="0.35">
      <c r="A16697" s="86">
        <v>46196</v>
      </c>
      <c r="B16697" s="87">
        <v>0.95833333333333337</v>
      </c>
      <c r="C16697">
        <v>2.7400000000000002E-5</v>
      </c>
    </row>
    <row r="16698" spans="1:3" x14ac:dyDescent="0.35">
      <c r="A16698" s="86">
        <v>46196</v>
      </c>
      <c r="B16698" s="87">
        <v>0.96875</v>
      </c>
      <c r="C16698">
        <v>2.5680000000000001E-5</v>
      </c>
    </row>
    <row r="16699" spans="1:3" x14ac:dyDescent="0.35">
      <c r="A16699" s="86">
        <v>46196</v>
      </c>
      <c r="B16699" s="87">
        <v>0.97916666666666663</v>
      </c>
      <c r="C16699">
        <v>2.3730000000000001E-5</v>
      </c>
    </row>
    <row r="16700" spans="1:3" x14ac:dyDescent="0.35">
      <c r="A16700" s="86">
        <v>46196</v>
      </c>
      <c r="B16700" s="87">
        <v>0.98958333333333337</v>
      </c>
      <c r="C16700">
        <v>2.1630000000000001E-5</v>
      </c>
    </row>
    <row r="16701" spans="1:3" x14ac:dyDescent="0.35">
      <c r="A16701" s="86">
        <v>46197</v>
      </c>
      <c r="B16701" s="87">
        <v>0</v>
      </c>
      <c r="C16701">
        <v>1.9490000000000001E-5</v>
      </c>
    </row>
    <row r="16702" spans="1:3" x14ac:dyDescent="0.35">
      <c r="A16702" s="86">
        <v>46197</v>
      </c>
      <c r="B16702" s="87">
        <v>1.0416666666666666E-2</v>
      </c>
      <c r="C16702">
        <v>1.7399999999999999E-5</v>
      </c>
    </row>
    <row r="16703" spans="1:3" x14ac:dyDescent="0.35">
      <c r="A16703" s="86">
        <v>46197</v>
      </c>
      <c r="B16703" s="87">
        <v>2.0833333333333332E-2</v>
      </c>
      <c r="C16703">
        <v>1.5500000000000001E-5</v>
      </c>
    </row>
    <row r="16704" spans="1:3" x14ac:dyDescent="0.35">
      <c r="A16704" s="86">
        <v>46197</v>
      </c>
      <c r="B16704" s="87">
        <v>3.125E-2</v>
      </c>
      <c r="C16704">
        <v>1.3860000000000001E-5</v>
      </c>
    </row>
    <row r="16705" spans="1:3" x14ac:dyDescent="0.35">
      <c r="A16705" s="86">
        <v>46197</v>
      </c>
      <c r="B16705" s="87">
        <v>4.1666666666666664E-2</v>
      </c>
      <c r="C16705">
        <v>1.257E-5</v>
      </c>
    </row>
    <row r="16706" spans="1:3" x14ac:dyDescent="0.35">
      <c r="A16706" s="86">
        <v>46197</v>
      </c>
      <c r="B16706" s="87">
        <v>5.2083333333333336E-2</v>
      </c>
      <c r="C16706">
        <v>1.1690000000000002E-5</v>
      </c>
    </row>
    <row r="16707" spans="1:3" x14ac:dyDescent="0.35">
      <c r="A16707" s="86">
        <v>46197</v>
      </c>
      <c r="B16707" s="87">
        <v>6.25E-2</v>
      </c>
      <c r="C16707">
        <v>1.115E-5</v>
      </c>
    </row>
    <row r="16708" spans="1:3" x14ac:dyDescent="0.35">
      <c r="A16708" s="86">
        <v>46197</v>
      </c>
      <c r="B16708" s="87">
        <v>7.2916666666666671E-2</v>
      </c>
      <c r="C16708">
        <v>1.08E-5</v>
      </c>
    </row>
    <row r="16709" spans="1:3" x14ac:dyDescent="0.35">
      <c r="A16709" s="86">
        <v>46197</v>
      </c>
      <c r="B16709" s="87">
        <v>8.3333333333333329E-2</v>
      </c>
      <c r="C16709">
        <v>1.0560000000000001E-5</v>
      </c>
    </row>
    <row r="16710" spans="1:3" x14ac:dyDescent="0.35">
      <c r="A16710" s="86">
        <v>46197</v>
      </c>
      <c r="B16710" s="87">
        <v>9.375E-2</v>
      </c>
      <c r="C16710">
        <v>1.0340000000000001E-5</v>
      </c>
    </row>
    <row r="16711" spans="1:3" x14ac:dyDescent="0.35">
      <c r="A16711" s="86">
        <v>46197</v>
      </c>
      <c r="B16711" s="87">
        <v>0.10416666666666667</v>
      </c>
      <c r="C16711">
        <v>1.0139999999999999E-5</v>
      </c>
    </row>
    <row r="16712" spans="1:3" x14ac:dyDescent="0.35">
      <c r="A16712" s="86">
        <v>46197</v>
      </c>
      <c r="B16712" s="87">
        <v>0.11458333333333333</v>
      </c>
      <c r="C16712">
        <v>9.91E-6</v>
      </c>
    </row>
    <row r="16713" spans="1:3" x14ac:dyDescent="0.35">
      <c r="A16713" s="86">
        <v>46197</v>
      </c>
      <c r="B16713" s="87">
        <v>0.125</v>
      </c>
      <c r="C16713">
        <v>9.7399999999999999E-6</v>
      </c>
    </row>
    <row r="16714" spans="1:3" x14ac:dyDescent="0.35">
      <c r="A16714" s="86">
        <v>46197</v>
      </c>
      <c r="B16714" s="87">
        <v>0.13541666666666666</v>
      </c>
      <c r="C16714">
        <v>9.5799999999999998E-6</v>
      </c>
    </row>
    <row r="16715" spans="1:3" x14ac:dyDescent="0.35">
      <c r="A16715" s="86">
        <v>46197</v>
      </c>
      <c r="B16715" s="87">
        <v>0.14583333333333334</v>
      </c>
      <c r="C16715">
        <v>9.4599999999999992E-6</v>
      </c>
    </row>
    <row r="16716" spans="1:3" x14ac:dyDescent="0.35">
      <c r="A16716" s="86">
        <v>46197</v>
      </c>
      <c r="B16716" s="87">
        <v>0.15625</v>
      </c>
      <c r="C16716">
        <v>9.3700000000000001E-6</v>
      </c>
    </row>
    <row r="16717" spans="1:3" x14ac:dyDescent="0.35">
      <c r="A16717" s="86">
        <v>46197</v>
      </c>
      <c r="B16717" s="87">
        <v>0.16666666666666666</v>
      </c>
      <c r="C16717">
        <v>9.3900000000000016E-6</v>
      </c>
    </row>
    <row r="16718" spans="1:3" x14ac:dyDescent="0.35">
      <c r="A16718" s="86">
        <v>46197</v>
      </c>
      <c r="B16718" s="87">
        <v>0.17708333333333334</v>
      </c>
      <c r="C16718">
        <v>9.5000000000000005E-6</v>
      </c>
    </row>
    <row r="16719" spans="1:3" x14ac:dyDescent="0.35">
      <c r="A16719" s="86">
        <v>46197</v>
      </c>
      <c r="B16719" s="87">
        <v>0.1875</v>
      </c>
      <c r="C16719">
        <v>9.6700000000000006E-6</v>
      </c>
    </row>
    <row r="16720" spans="1:3" x14ac:dyDescent="0.35">
      <c r="A16720" s="86">
        <v>46197</v>
      </c>
      <c r="B16720" s="87">
        <v>0.19791666666666666</v>
      </c>
      <c r="C16720">
        <v>9.9399999999999997E-6</v>
      </c>
    </row>
    <row r="16721" spans="1:3" x14ac:dyDescent="0.35">
      <c r="A16721" s="86">
        <v>46197</v>
      </c>
      <c r="B16721" s="87">
        <v>0.20833333333333334</v>
      </c>
      <c r="C16721">
        <v>1.024E-5</v>
      </c>
    </row>
    <row r="16722" spans="1:3" x14ac:dyDescent="0.35">
      <c r="A16722" s="86">
        <v>46197</v>
      </c>
      <c r="B16722" s="87">
        <v>0.21875</v>
      </c>
      <c r="C16722">
        <v>1.062E-5</v>
      </c>
    </row>
    <row r="16723" spans="1:3" x14ac:dyDescent="0.35">
      <c r="A16723" s="86">
        <v>46197</v>
      </c>
      <c r="B16723" s="87">
        <v>0.22916666666666666</v>
      </c>
      <c r="C16723">
        <v>1.1199999999999999E-5</v>
      </c>
    </row>
    <row r="16724" spans="1:3" x14ac:dyDescent="0.35">
      <c r="A16724" s="86">
        <v>46197</v>
      </c>
      <c r="B16724" s="87">
        <v>0.23958333333333334</v>
      </c>
      <c r="C16724">
        <v>1.22E-5</v>
      </c>
    </row>
    <row r="16725" spans="1:3" x14ac:dyDescent="0.35">
      <c r="A16725" s="86">
        <v>46197</v>
      </c>
      <c r="B16725" s="87">
        <v>0.25</v>
      </c>
      <c r="C16725">
        <v>1.3740000000000001E-5</v>
      </c>
    </row>
    <row r="16726" spans="1:3" x14ac:dyDescent="0.35">
      <c r="A16726" s="86">
        <v>46197</v>
      </c>
      <c r="B16726" s="87">
        <v>0.26041666666666669</v>
      </c>
      <c r="C16726">
        <v>1.596E-5</v>
      </c>
    </row>
    <row r="16727" spans="1:3" x14ac:dyDescent="0.35">
      <c r="A16727" s="86">
        <v>46197</v>
      </c>
      <c r="B16727" s="87">
        <v>0.27083333333333331</v>
      </c>
      <c r="C16727">
        <v>1.8540000000000002E-5</v>
      </c>
    </row>
    <row r="16728" spans="1:3" x14ac:dyDescent="0.35">
      <c r="A16728" s="86">
        <v>46197</v>
      </c>
      <c r="B16728" s="87">
        <v>0.28125</v>
      </c>
      <c r="C16728">
        <v>2.1100000000000001E-5</v>
      </c>
    </row>
    <row r="16729" spans="1:3" x14ac:dyDescent="0.35">
      <c r="A16729" s="86">
        <v>46197</v>
      </c>
      <c r="B16729" s="87">
        <v>0.29166666666666669</v>
      </c>
      <c r="C16729">
        <v>2.332E-5</v>
      </c>
    </row>
    <row r="16730" spans="1:3" x14ac:dyDescent="0.35">
      <c r="A16730" s="86">
        <v>46197</v>
      </c>
      <c r="B16730" s="87">
        <v>0.30208333333333331</v>
      </c>
      <c r="C16730">
        <v>2.4890000000000001E-5</v>
      </c>
    </row>
    <row r="16731" spans="1:3" x14ac:dyDescent="0.35">
      <c r="A16731" s="86">
        <v>46197</v>
      </c>
      <c r="B16731" s="87">
        <v>0.3125</v>
      </c>
      <c r="C16731">
        <v>2.5919999999999999E-5</v>
      </c>
    </row>
    <row r="16732" spans="1:3" x14ac:dyDescent="0.35">
      <c r="A16732" s="86">
        <v>46197</v>
      </c>
      <c r="B16732" s="87">
        <v>0.32291666666666669</v>
      </c>
      <c r="C16732">
        <v>2.6599999999999999E-5</v>
      </c>
    </row>
    <row r="16733" spans="1:3" x14ac:dyDescent="0.35">
      <c r="A16733" s="86">
        <v>46197</v>
      </c>
      <c r="B16733" s="87">
        <v>0.33333333333333331</v>
      </c>
      <c r="C16733">
        <v>2.7160000000000001E-5</v>
      </c>
    </row>
    <row r="16734" spans="1:3" x14ac:dyDescent="0.35">
      <c r="A16734" s="86">
        <v>46197</v>
      </c>
      <c r="B16734" s="87">
        <v>0.34375</v>
      </c>
      <c r="C16734">
        <v>2.777E-5</v>
      </c>
    </row>
    <row r="16735" spans="1:3" x14ac:dyDescent="0.35">
      <c r="A16735" s="86">
        <v>46197</v>
      </c>
      <c r="B16735" s="87">
        <v>0.35416666666666669</v>
      </c>
      <c r="C16735">
        <v>2.836E-5</v>
      </c>
    </row>
    <row r="16736" spans="1:3" x14ac:dyDescent="0.35">
      <c r="A16736" s="86">
        <v>46197</v>
      </c>
      <c r="B16736" s="87">
        <v>0.36458333333333331</v>
      </c>
      <c r="C16736">
        <v>2.8860000000000002E-5</v>
      </c>
    </row>
    <row r="16737" spans="1:3" x14ac:dyDescent="0.35">
      <c r="A16737" s="86">
        <v>46197</v>
      </c>
      <c r="B16737" s="87">
        <v>0.375</v>
      </c>
      <c r="C16737">
        <v>2.9180000000000002E-5</v>
      </c>
    </row>
    <row r="16738" spans="1:3" x14ac:dyDescent="0.35">
      <c r="A16738" s="86">
        <v>46197</v>
      </c>
      <c r="B16738" s="87">
        <v>0.38541666666666669</v>
      </c>
      <c r="C16738">
        <v>2.9280000000000001E-5</v>
      </c>
    </row>
    <row r="16739" spans="1:3" x14ac:dyDescent="0.35">
      <c r="A16739" s="86">
        <v>46197</v>
      </c>
      <c r="B16739" s="87">
        <v>0.39583333333333331</v>
      </c>
      <c r="C16739">
        <v>2.9200000000000002E-5</v>
      </c>
    </row>
    <row r="16740" spans="1:3" x14ac:dyDescent="0.35">
      <c r="A16740" s="86">
        <v>46197</v>
      </c>
      <c r="B16740" s="87">
        <v>0.40625</v>
      </c>
      <c r="C16740">
        <v>2.898E-5</v>
      </c>
    </row>
    <row r="16741" spans="1:3" x14ac:dyDescent="0.35">
      <c r="A16741" s="86">
        <v>46197</v>
      </c>
      <c r="B16741" s="87">
        <v>0.41666666666666669</v>
      </c>
      <c r="C16741">
        <v>2.868E-5</v>
      </c>
    </row>
    <row r="16742" spans="1:3" x14ac:dyDescent="0.35">
      <c r="A16742" s="86">
        <v>46197</v>
      </c>
      <c r="B16742" s="87">
        <v>0.42708333333333331</v>
      </c>
      <c r="C16742">
        <v>2.8369999999999998E-5</v>
      </c>
    </row>
    <row r="16743" spans="1:3" x14ac:dyDescent="0.35">
      <c r="A16743" s="86">
        <v>46197</v>
      </c>
      <c r="B16743" s="87">
        <v>0.4375</v>
      </c>
      <c r="C16743">
        <v>2.8119999999999998E-5</v>
      </c>
    </row>
    <row r="16744" spans="1:3" x14ac:dyDescent="0.35">
      <c r="A16744" s="86">
        <v>46197</v>
      </c>
      <c r="B16744" s="87">
        <v>0.44791666666666669</v>
      </c>
      <c r="C16744">
        <v>2.7910000000000002E-5</v>
      </c>
    </row>
    <row r="16745" spans="1:3" x14ac:dyDescent="0.35">
      <c r="A16745" s="86">
        <v>46197</v>
      </c>
      <c r="B16745" s="87">
        <v>0.45833333333333331</v>
      </c>
      <c r="C16745">
        <v>2.7849999999999999E-5</v>
      </c>
    </row>
    <row r="16746" spans="1:3" x14ac:dyDescent="0.35">
      <c r="A16746" s="86">
        <v>46197</v>
      </c>
      <c r="B16746" s="87">
        <v>0.46875</v>
      </c>
      <c r="C16746">
        <v>2.7929999999999999E-5</v>
      </c>
    </row>
    <row r="16747" spans="1:3" x14ac:dyDescent="0.35">
      <c r="A16747" s="86">
        <v>46197</v>
      </c>
      <c r="B16747" s="87">
        <v>0.47916666666666669</v>
      </c>
      <c r="C16747">
        <v>2.8240000000000001E-5</v>
      </c>
    </row>
    <row r="16748" spans="1:3" x14ac:dyDescent="0.35">
      <c r="A16748" s="86">
        <v>46197</v>
      </c>
      <c r="B16748" s="87">
        <v>0.48958333333333331</v>
      </c>
      <c r="C16748">
        <v>2.8740000000000003E-5</v>
      </c>
    </row>
    <row r="16749" spans="1:3" x14ac:dyDescent="0.35">
      <c r="A16749" s="86">
        <v>46197</v>
      </c>
      <c r="B16749" s="87">
        <v>0.5</v>
      </c>
      <c r="C16749">
        <v>2.953E-5</v>
      </c>
    </row>
    <row r="16750" spans="1:3" x14ac:dyDescent="0.35">
      <c r="A16750" s="86">
        <v>46197</v>
      </c>
      <c r="B16750" s="87">
        <v>0.51041666666666663</v>
      </c>
      <c r="C16750">
        <v>3.0530000000000001E-5</v>
      </c>
    </row>
    <row r="16751" spans="1:3" x14ac:dyDescent="0.35">
      <c r="A16751" s="86">
        <v>46197</v>
      </c>
      <c r="B16751" s="87">
        <v>0.52083333333333337</v>
      </c>
      <c r="C16751">
        <v>3.1579999999999999E-5</v>
      </c>
    </row>
    <row r="16752" spans="1:3" x14ac:dyDescent="0.35">
      <c r="A16752" s="86">
        <v>46197</v>
      </c>
      <c r="B16752" s="87">
        <v>0.53125</v>
      </c>
      <c r="C16752">
        <v>3.239E-5</v>
      </c>
    </row>
    <row r="16753" spans="1:3" x14ac:dyDescent="0.35">
      <c r="A16753" s="86">
        <v>46197</v>
      </c>
      <c r="B16753" s="87">
        <v>0.54166666666666663</v>
      </c>
      <c r="C16753">
        <v>3.2710000000000004E-5</v>
      </c>
    </row>
    <row r="16754" spans="1:3" x14ac:dyDescent="0.35">
      <c r="A16754" s="86">
        <v>46197</v>
      </c>
      <c r="B16754" s="87">
        <v>0.55208333333333337</v>
      </c>
      <c r="C16754">
        <v>3.2349999999999994E-5</v>
      </c>
    </row>
    <row r="16755" spans="1:3" x14ac:dyDescent="0.35">
      <c r="A16755" s="86">
        <v>46197</v>
      </c>
      <c r="B16755" s="87">
        <v>0.5625</v>
      </c>
      <c r="C16755">
        <v>3.146E-5</v>
      </c>
    </row>
    <row r="16756" spans="1:3" x14ac:dyDescent="0.35">
      <c r="A16756" s="86">
        <v>46197</v>
      </c>
      <c r="B16756" s="87">
        <v>0.57291666666666663</v>
      </c>
      <c r="C16756">
        <v>3.027E-5</v>
      </c>
    </row>
    <row r="16757" spans="1:3" x14ac:dyDescent="0.35">
      <c r="A16757" s="86">
        <v>46197</v>
      </c>
      <c r="B16757" s="87">
        <v>0.58333333333333337</v>
      </c>
      <c r="C16757">
        <v>2.902E-5</v>
      </c>
    </row>
    <row r="16758" spans="1:3" x14ac:dyDescent="0.35">
      <c r="A16758" s="86">
        <v>46197</v>
      </c>
      <c r="B16758" s="87">
        <v>0.59375</v>
      </c>
      <c r="C16758">
        <v>2.7890000000000002E-5</v>
      </c>
    </row>
    <row r="16759" spans="1:3" x14ac:dyDescent="0.35">
      <c r="A16759" s="86">
        <v>46197</v>
      </c>
      <c r="B16759" s="87">
        <v>0.60416666666666663</v>
      </c>
      <c r="C16759">
        <v>2.692E-5</v>
      </c>
    </row>
    <row r="16760" spans="1:3" x14ac:dyDescent="0.35">
      <c r="A16760" s="86">
        <v>46197</v>
      </c>
      <c r="B16760" s="87">
        <v>0.61458333333333337</v>
      </c>
      <c r="C16760">
        <v>2.6079999999999998E-5</v>
      </c>
    </row>
    <row r="16761" spans="1:3" x14ac:dyDescent="0.35">
      <c r="A16761" s="86">
        <v>46197</v>
      </c>
      <c r="B16761" s="87">
        <v>0.625</v>
      </c>
      <c r="C16761">
        <v>2.533E-5</v>
      </c>
    </row>
    <row r="16762" spans="1:3" x14ac:dyDescent="0.35">
      <c r="A16762" s="86">
        <v>46197</v>
      </c>
      <c r="B16762" s="87">
        <v>0.63541666666666663</v>
      </c>
      <c r="C16762">
        <v>2.4669999999999999E-5</v>
      </c>
    </row>
    <row r="16763" spans="1:3" x14ac:dyDescent="0.35">
      <c r="A16763" s="86">
        <v>46197</v>
      </c>
      <c r="B16763" s="87">
        <v>0.64583333333333337</v>
      </c>
      <c r="C16763">
        <v>2.41E-5</v>
      </c>
    </row>
    <row r="16764" spans="1:3" x14ac:dyDescent="0.35">
      <c r="A16764" s="86">
        <v>46197</v>
      </c>
      <c r="B16764" s="87">
        <v>0.65625</v>
      </c>
      <c r="C16764">
        <v>2.366E-5</v>
      </c>
    </row>
    <row r="16765" spans="1:3" x14ac:dyDescent="0.35">
      <c r="A16765" s="86">
        <v>46197</v>
      </c>
      <c r="B16765" s="87">
        <v>0.66666666666666663</v>
      </c>
      <c r="C16765">
        <v>2.332E-5</v>
      </c>
    </row>
    <row r="16766" spans="1:3" x14ac:dyDescent="0.35">
      <c r="A16766" s="86">
        <v>46197</v>
      </c>
      <c r="B16766" s="87">
        <v>0.67708333333333337</v>
      </c>
      <c r="C16766">
        <v>2.3090000000000001E-5</v>
      </c>
    </row>
    <row r="16767" spans="1:3" x14ac:dyDescent="0.35">
      <c r="A16767" s="86">
        <v>46197</v>
      </c>
      <c r="B16767" s="87">
        <v>0.6875</v>
      </c>
      <c r="C16767">
        <v>2.3009999999999998E-5</v>
      </c>
    </row>
    <row r="16768" spans="1:3" x14ac:dyDescent="0.35">
      <c r="A16768" s="86">
        <v>46197</v>
      </c>
      <c r="B16768" s="87">
        <v>0.69791666666666663</v>
      </c>
      <c r="C16768">
        <v>2.3090000000000001E-5</v>
      </c>
    </row>
    <row r="16769" spans="1:3" x14ac:dyDescent="0.35">
      <c r="A16769" s="86">
        <v>46197</v>
      </c>
      <c r="B16769" s="87">
        <v>0.70833333333333337</v>
      </c>
      <c r="C16769">
        <v>2.332E-5</v>
      </c>
    </row>
    <row r="16770" spans="1:3" x14ac:dyDescent="0.35">
      <c r="A16770" s="86">
        <v>46197</v>
      </c>
      <c r="B16770" s="87">
        <v>0.71875</v>
      </c>
      <c r="C16770">
        <v>2.37E-5</v>
      </c>
    </row>
    <row r="16771" spans="1:3" x14ac:dyDescent="0.35">
      <c r="A16771" s="86">
        <v>46197</v>
      </c>
      <c r="B16771" s="87">
        <v>0.72916666666666663</v>
      </c>
      <c r="C16771">
        <v>2.425E-5</v>
      </c>
    </row>
    <row r="16772" spans="1:3" x14ac:dyDescent="0.35">
      <c r="A16772" s="86">
        <v>46197</v>
      </c>
      <c r="B16772" s="87">
        <v>0.73958333333333337</v>
      </c>
      <c r="C16772">
        <v>2.497E-5</v>
      </c>
    </row>
    <row r="16773" spans="1:3" x14ac:dyDescent="0.35">
      <c r="A16773" s="86">
        <v>46197</v>
      </c>
      <c r="B16773" s="87">
        <v>0.75</v>
      </c>
      <c r="C16773">
        <v>2.5829999999999998E-5</v>
      </c>
    </row>
    <row r="16774" spans="1:3" x14ac:dyDescent="0.35">
      <c r="A16774" s="86">
        <v>46197</v>
      </c>
      <c r="B16774" s="87">
        <v>0.76041666666666663</v>
      </c>
      <c r="C16774">
        <v>2.6840000000000001E-5</v>
      </c>
    </row>
    <row r="16775" spans="1:3" x14ac:dyDescent="0.35">
      <c r="A16775" s="86">
        <v>46197</v>
      </c>
      <c r="B16775" s="87">
        <v>0.77083333333333337</v>
      </c>
      <c r="C16775">
        <v>2.8E-5</v>
      </c>
    </row>
    <row r="16776" spans="1:3" x14ac:dyDescent="0.35">
      <c r="A16776" s="86">
        <v>46197</v>
      </c>
      <c r="B16776" s="87">
        <v>0.78125</v>
      </c>
      <c r="C16776">
        <v>2.9239999999999998E-5</v>
      </c>
    </row>
    <row r="16777" spans="1:3" x14ac:dyDescent="0.35">
      <c r="A16777" s="86">
        <v>46197</v>
      </c>
      <c r="B16777" s="87">
        <v>0.79166666666666663</v>
      </c>
      <c r="C16777">
        <v>3.0530000000000001E-5</v>
      </c>
    </row>
    <row r="16778" spans="1:3" x14ac:dyDescent="0.35">
      <c r="A16778" s="86">
        <v>46197</v>
      </c>
      <c r="B16778" s="87">
        <v>0.80208333333333337</v>
      </c>
      <c r="C16778">
        <v>3.1820000000000004E-5</v>
      </c>
    </row>
    <row r="16779" spans="1:3" x14ac:dyDescent="0.35">
      <c r="A16779" s="86">
        <v>46197</v>
      </c>
      <c r="B16779" s="87">
        <v>0.8125</v>
      </c>
      <c r="C16779">
        <v>3.3009999999999997E-5</v>
      </c>
    </row>
    <row r="16780" spans="1:3" x14ac:dyDescent="0.35">
      <c r="A16780" s="86">
        <v>46197</v>
      </c>
      <c r="B16780" s="87">
        <v>0.82291666666666663</v>
      </c>
      <c r="C16780">
        <v>3.392E-5</v>
      </c>
    </row>
    <row r="16781" spans="1:3" x14ac:dyDescent="0.35">
      <c r="A16781" s="86">
        <v>46197</v>
      </c>
      <c r="B16781" s="87">
        <v>0.83333333333333337</v>
      </c>
      <c r="C16781">
        <v>3.4379999999999999E-5</v>
      </c>
    </row>
    <row r="16782" spans="1:3" x14ac:dyDescent="0.35">
      <c r="A16782" s="86">
        <v>46197</v>
      </c>
      <c r="B16782" s="87">
        <v>0.84375</v>
      </c>
      <c r="C16782">
        <v>3.434E-5</v>
      </c>
    </row>
    <row r="16783" spans="1:3" x14ac:dyDescent="0.35">
      <c r="A16783" s="86">
        <v>46197</v>
      </c>
      <c r="B16783" s="87">
        <v>0.85416666666666663</v>
      </c>
      <c r="C16783">
        <v>3.392E-5</v>
      </c>
    </row>
    <row r="16784" spans="1:3" x14ac:dyDescent="0.35">
      <c r="A16784" s="86">
        <v>46197</v>
      </c>
      <c r="B16784" s="87">
        <v>0.86458333333333337</v>
      </c>
      <c r="C16784">
        <v>3.3319999999999999E-5</v>
      </c>
    </row>
    <row r="16785" spans="1:3" x14ac:dyDescent="0.35">
      <c r="A16785" s="86">
        <v>46197</v>
      </c>
      <c r="B16785" s="87">
        <v>0.875</v>
      </c>
      <c r="C16785">
        <v>3.2710000000000004E-5</v>
      </c>
    </row>
    <row r="16786" spans="1:3" x14ac:dyDescent="0.35">
      <c r="A16786" s="86">
        <v>46197</v>
      </c>
      <c r="B16786" s="87">
        <v>0.88541666666666663</v>
      </c>
      <c r="C16786">
        <v>3.2270000000000001E-5</v>
      </c>
    </row>
    <row r="16787" spans="1:3" x14ac:dyDescent="0.35">
      <c r="A16787" s="86">
        <v>46197</v>
      </c>
      <c r="B16787" s="87">
        <v>0.89583333333333337</v>
      </c>
      <c r="C16787">
        <v>3.1919999999999999E-5</v>
      </c>
    </row>
    <row r="16788" spans="1:3" x14ac:dyDescent="0.35">
      <c r="A16788" s="86">
        <v>46197</v>
      </c>
      <c r="B16788" s="87">
        <v>0.90625</v>
      </c>
      <c r="C16788">
        <v>3.1600000000000002E-5</v>
      </c>
    </row>
    <row r="16789" spans="1:3" x14ac:dyDescent="0.35">
      <c r="A16789" s="86">
        <v>46197</v>
      </c>
      <c r="B16789" s="87">
        <v>0.91666666666666663</v>
      </c>
      <c r="C16789">
        <v>3.1199999999999999E-5</v>
      </c>
    </row>
    <row r="16790" spans="1:3" x14ac:dyDescent="0.35">
      <c r="A16790" s="86">
        <v>46197</v>
      </c>
      <c r="B16790" s="87">
        <v>0.92708333333333337</v>
      </c>
      <c r="C16790">
        <v>3.061E-5</v>
      </c>
    </row>
    <row r="16791" spans="1:3" x14ac:dyDescent="0.35">
      <c r="A16791" s="86">
        <v>46197</v>
      </c>
      <c r="B16791" s="87">
        <v>0.9375</v>
      </c>
      <c r="C16791">
        <v>2.9810000000000001E-5</v>
      </c>
    </row>
    <row r="16792" spans="1:3" x14ac:dyDescent="0.35">
      <c r="A16792" s="86">
        <v>46197</v>
      </c>
      <c r="B16792" s="87">
        <v>0.94791666666666663</v>
      </c>
      <c r="C16792">
        <v>2.8719999999999999E-5</v>
      </c>
    </row>
    <row r="16793" spans="1:3" x14ac:dyDescent="0.35">
      <c r="A16793" s="86">
        <v>46197</v>
      </c>
      <c r="B16793" s="87">
        <v>0.95833333333333337</v>
      </c>
      <c r="C16793">
        <v>2.7350000000000001E-5</v>
      </c>
    </row>
    <row r="16794" spans="1:3" x14ac:dyDescent="0.35">
      <c r="A16794" s="86">
        <v>46197</v>
      </c>
      <c r="B16794" s="87">
        <v>0.96875</v>
      </c>
      <c r="C16794">
        <v>2.563E-5</v>
      </c>
    </row>
    <row r="16795" spans="1:3" x14ac:dyDescent="0.35">
      <c r="A16795" s="86">
        <v>46197</v>
      </c>
      <c r="B16795" s="87">
        <v>0.97916666666666663</v>
      </c>
      <c r="C16795">
        <v>2.368E-5</v>
      </c>
    </row>
    <row r="16796" spans="1:3" x14ac:dyDescent="0.35">
      <c r="A16796" s="86">
        <v>46197</v>
      </c>
      <c r="B16796" s="87">
        <v>0.98958333333333337</v>
      </c>
      <c r="C16796">
        <v>2.1590000000000002E-5</v>
      </c>
    </row>
    <row r="16797" spans="1:3" x14ac:dyDescent="0.35">
      <c r="A16797" s="86">
        <v>46198</v>
      </c>
      <c r="B16797" s="87">
        <v>0</v>
      </c>
      <c r="C16797">
        <v>1.9449999999999998E-5</v>
      </c>
    </row>
    <row r="16798" spans="1:3" x14ac:dyDescent="0.35">
      <c r="A16798" s="86">
        <v>46198</v>
      </c>
      <c r="B16798" s="87">
        <v>1.0416666666666666E-2</v>
      </c>
      <c r="C16798">
        <v>1.736E-5</v>
      </c>
    </row>
    <row r="16799" spans="1:3" x14ac:dyDescent="0.35">
      <c r="A16799" s="86">
        <v>46198</v>
      </c>
      <c r="B16799" s="87">
        <v>2.0833333333333332E-2</v>
      </c>
      <c r="C16799">
        <v>1.5469999999999999E-5</v>
      </c>
    </row>
    <row r="16800" spans="1:3" x14ac:dyDescent="0.35">
      <c r="A16800" s="86">
        <v>46198</v>
      </c>
      <c r="B16800" s="87">
        <v>3.125E-2</v>
      </c>
      <c r="C16800">
        <v>1.384E-5</v>
      </c>
    </row>
    <row r="16801" spans="1:3" x14ac:dyDescent="0.35">
      <c r="A16801" s="86">
        <v>46198</v>
      </c>
      <c r="B16801" s="87">
        <v>4.1666666666666664E-2</v>
      </c>
      <c r="C16801">
        <v>1.255E-5</v>
      </c>
    </row>
    <row r="16802" spans="1:3" x14ac:dyDescent="0.35">
      <c r="A16802" s="86">
        <v>46198</v>
      </c>
      <c r="B16802" s="87">
        <v>5.2083333333333336E-2</v>
      </c>
      <c r="C16802">
        <v>1.167E-5</v>
      </c>
    </row>
    <row r="16803" spans="1:3" x14ac:dyDescent="0.35">
      <c r="A16803" s="86">
        <v>46198</v>
      </c>
      <c r="B16803" s="87">
        <v>6.25E-2</v>
      </c>
      <c r="C16803">
        <v>1.1129999999999998E-5</v>
      </c>
    </row>
    <row r="16804" spans="1:3" x14ac:dyDescent="0.35">
      <c r="A16804" s="86">
        <v>46198</v>
      </c>
      <c r="B16804" s="87">
        <v>7.2916666666666671E-2</v>
      </c>
      <c r="C16804">
        <v>1.078E-5</v>
      </c>
    </row>
    <row r="16805" spans="1:3" x14ac:dyDescent="0.35">
      <c r="A16805" s="86">
        <v>46198</v>
      </c>
      <c r="B16805" s="87">
        <v>8.3333333333333329E-2</v>
      </c>
      <c r="C16805">
        <v>1.0540000000000001E-5</v>
      </c>
    </row>
    <row r="16806" spans="1:3" x14ac:dyDescent="0.35">
      <c r="A16806" s="86">
        <v>46198</v>
      </c>
      <c r="B16806" s="87">
        <v>9.375E-2</v>
      </c>
      <c r="C16806">
        <v>1.0319999999999999E-5</v>
      </c>
    </row>
    <row r="16807" spans="1:3" x14ac:dyDescent="0.35">
      <c r="A16807" s="86">
        <v>46198</v>
      </c>
      <c r="B16807" s="87">
        <v>0.10416666666666667</v>
      </c>
      <c r="C16807">
        <v>1.0120000000000001E-5</v>
      </c>
    </row>
    <row r="16808" spans="1:3" x14ac:dyDescent="0.35">
      <c r="A16808" s="86">
        <v>46198</v>
      </c>
      <c r="B16808" s="87">
        <v>0.11458333333333333</v>
      </c>
      <c r="C16808">
        <v>9.9000000000000001E-6</v>
      </c>
    </row>
    <row r="16809" spans="1:3" x14ac:dyDescent="0.35">
      <c r="A16809" s="86">
        <v>46198</v>
      </c>
      <c r="B16809" s="87">
        <v>0.125</v>
      </c>
      <c r="C16809">
        <v>9.7200000000000001E-6</v>
      </c>
    </row>
    <row r="16810" spans="1:3" x14ac:dyDescent="0.35">
      <c r="A16810" s="86">
        <v>46198</v>
      </c>
      <c r="B16810" s="87">
        <v>0.13541666666666666</v>
      </c>
      <c r="C16810">
        <v>9.5599999999999999E-6</v>
      </c>
    </row>
    <row r="16811" spans="1:3" x14ac:dyDescent="0.35">
      <c r="A16811" s="86">
        <v>46198</v>
      </c>
      <c r="B16811" s="87">
        <v>0.14583333333333334</v>
      </c>
      <c r="C16811">
        <v>9.4400000000000011E-6</v>
      </c>
    </row>
    <row r="16812" spans="1:3" x14ac:dyDescent="0.35">
      <c r="A16812" s="86">
        <v>46198</v>
      </c>
      <c r="B16812" s="87">
        <v>0.15625</v>
      </c>
      <c r="C16812">
        <v>9.3600000000000002E-6</v>
      </c>
    </row>
    <row r="16813" spans="1:3" x14ac:dyDescent="0.35">
      <c r="A16813" s="86">
        <v>46198</v>
      </c>
      <c r="B16813" s="87">
        <v>0.16666666666666666</v>
      </c>
      <c r="C16813">
        <v>9.3700000000000001E-6</v>
      </c>
    </row>
    <row r="16814" spans="1:3" x14ac:dyDescent="0.35">
      <c r="A16814" s="86">
        <v>46198</v>
      </c>
      <c r="B16814" s="87">
        <v>0.17708333333333334</v>
      </c>
      <c r="C16814">
        <v>9.4800000000000007E-6</v>
      </c>
    </row>
    <row r="16815" spans="1:3" x14ac:dyDescent="0.35">
      <c r="A16815" s="86">
        <v>46198</v>
      </c>
      <c r="B16815" s="87">
        <v>0.1875</v>
      </c>
      <c r="C16815">
        <v>9.6600000000000007E-6</v>
      </c>
    </row>
    <row r="16816" spans="1:3" x14ac:dyDescent="0.35">
      <c r="A16816" s="86">
        <v>46198</v>
      </c>
      <c r="B16816" s="87">
        <v>0.19791666666666666</v>
      </c>
      <c r="C16816">
        <v>9.9199999999999999E-6</v>
      </c>
    </row>
    <row r="16817" spans="1:3" x14ac:dyDescent="0.35">
      <c r="A16817" s="86">
        <v>46198</v>
      </c>
      <c r="B16817" s="87">
        <v>0.20833333333333334</v>
      </c>
      <c r="C16817">
        <v>1.022E-5</v>
      </c>
    </row>
    <row r="16818" spans="1:3" x14ac:dyDescent="0.35">
      <c r="A16818" s="86">
        <v>46198</v>
      </c>
      <c r="B16818" s="87">
        <v>0.21875</v>
      </c>
      <c r="C16818">
        <v>1.06E-5</v>
      </c>
    </row>
    <row r="16819" spans="1:3" x14ac:dyDescent="0.35">
      <c r="A16819" s="86">
        <v>46198</v>
      </c>
      <c r="B16819" s="87">
        <v>0.22916666666666666</v>
      </c>
      <c r="C16819">
        <v>1.1180000000000001E-5</v>
      </c>
    </row>
    <row r="16820" spans="1:3" x14ac:dyDescent="0.35">
      <c r="A16820" s="86">
        <v>46198</v>
      </c>
      <c r="B16820" s="87">
        <v>0.23958333333333334</v>
      </c>
      <c r="C16820">
        <v>1.217E-5</v>
      </c>
    </row>
    <row r="16821" spans="1:3" x14ac:dyDescent="0.35">
      <c r="A16821" s="86">
        <v>46198</v>
      </c>
      <c r="B16821" s="87">
        <v>0.25</v>
      </c>
      <c r="C16821">
        <v>1.3719999999999999E-5</v>
      </c>
    </row>
    <row r="16822" spans="1:3" x14ac:dyDescent="0.35">
      <c r="A16822" s="86">
        <v>46198</v>
      </c>
      <c r="B16822" s="87">
        <v>0.26041666666666669</v>
      </c>
      <c r="C16822">
        <v>1.5929999999999998E-5</v>
      </c>
    </row>
    <row r="16823" spans="1:3" x14ac:dyDescent="0.35">
      <c r="A16823" s="86">
        <v>46198</v>
      </c>
      <c r="B16823" s="87">
        <v>0.27083333333333331</v>
      </c>
      <c r="C16823">
        <v>1.8509999999999997E-5</v>
      </c>
    </row>
    <row r="16824" spans="1:3" x14ac:dyDescent="0.35">
      <c r="A16824" s="86">
        <v>46198</v>
      </c>
      <c r="B16824" s="87">
        <v>0.28125</v>
      </c>
      <c r="C16824">
        <v>2.107E-5</v>
      </c>
    </row>
    <row r="16825" spans="1:3" x14ac:dyDescent="0.35">
      <c r="A16825" s="86">
        <v>46198</v>
      </c>
      <c r="B16825" s="87">
        <v>0.29166666666666669</v>
      </c>
      <c r="C16825">
        <v>2.3279999999999997E-5</v>
      </c>
    </row>
    <row r="16826" spans="1:3" x14ac:dyDescent="0.35">
      <c r="A16826" s="86">
        <v>46198</v>
      </c>
      <c r="B16826" s="87">
        <v>0.30208333333333331</v>
      </c>
      <c r="C16826">
        <v>2.4850000000000001E-5</v>
      </c>
    </row>
    <row r="16827" spans="1:3" x14ac:dyDescent="0.35">
      <c r="A16827" s="86">
        <v>46198</v>
      </c>
      <c r="B16827" s="87">
        <v>0.3125</v>
      </c>
      <c r="C16827">
        <v>2.5870000000000001E-5</v>
      </c>
    </row>
    <row r="16828" spans="1:3" x14ac:dyDescent="0.35">
      <c r="A16828" s="86">
        <v>46198</v>
      </c>
      <c r="B16828" s="87">
        <v>0.32291666666666669</v>
      </c>
      <c r="C16828">
        <v>2.6550000000000002E-5</v>
      </c>
    </row>
    <row r="16829" spans="1:3" x14ac:dyDescent="0.35">
      <c r="A16829" s="86">
        <v>46198</v>
      </c>
      <c r="B16829" s="87">
        <v>0.33333333333333331</v>
      </c>
      <c r="C16829">
        <v>2.7119999999999998E-5</v>
      </c>
    </row>
    <row r="16830" spans="1:3" x14ac:dyDescent="0.35">
      <c r="A16830" s="86">
        <v>46198</v>
      </c>
      <c r="B16830" s="87">
        <v>0.34375</v>
      </c>
      <c r="C16830">
        <v>2.7720000000000002E-5</v>
      </c>
    </row>
    <row r="16831" spans="1:3" x14ac:dyDescent="0.35">
      <c r="A16831" s="86">
        <v>46198</v>
      </c>
      <c r="B16831" s="87">
        <v>0.35416666666666669</v>
      </c>
      <c r="C16831">
        <v>2.8309999999999998E-5</v>
      </c>
    </row>
    <row r="16832" spans="1:3" x14ac:dyDescent="0.35">
      <c r="A16832" s="86">
        <v>46198</v>
      </c>
      <c r="B16832" s="87">
        <v>0.36458333333333331</v>
      </c>
      <c r="C16832">
        <v>2.881E-5</v>
      </c>
    </row>
    <row r="16833" spans="1:3" x14ac:dyDescent="0.35">
      <c r="A16833" s="86">
        <v>46198</v>
      </c>
      <c r="B16833" s="87">
        <v>0.375</v>
      </c>
      <c r="C16833">
        <v>2.9130000000000001E-5</v>
      </c>
    </row>
    <row r="16834" spans="1:3" x14ac:dyDescent="0.35">
      <c r="A16834" s="86">
        <v>46198</v>
      </c>
      <c r="B16834" s="87">
        <v>0.38541666666666669</v>
      </c>
      <c r="C16834">
        <v>2.923E-5</v>
      </c>
    </row>
    <row r="16835" spans="1:3" x14ac:dyDescent="0.35">
      <c r="A16835" s="86">
        <v>46198</v>
      </c>
      <c r="B16835" s="87">
        <v>0.39583333333333331</v>
      </c>
      <c r="C16835">
        <v>2.915E-5</v>
      </c>
    </row>
    <row r="16836" spans="1:3" x14ac:dyDescent="0.35">
      <c r="A16836" s="86">
        <v>46198</v>
      </c>
      <c r="B16836" s="87">
        <v>0.40625</v>
      </c>
      <c r="C16836">
        <v>2.8930000000000003E-5</v>
      </c>
    </row>
    <row r="16837" spans="1:3" x14ac:dyDescent="0.35">
      <c r="A16837" s="86">
        <v>46198</v>
      </c>
      <c r="B16837" s="87">
        <v>0.41666666666666669</v>
      </c>
      <c r="C16837">
        <v>2.8629999999999999E-5</v>
      </c>
    </row>
    <row r="16838" spans="1:3" x14ac:dyDescent="0.35">
      <c r="A16838" s="86">
        <v>46198</v>
      </c>
      <c r="B16838" s="87">
        <v>0.42708333333333331</v>
      </c>
      <c r="C16838">
        <v>2.832E-5</v>
      </c>
    </row>
    <row r="16839" spans="1:3" x14ac:dyDescent="0.35">
      <c r="A16839" s="86">
        <v>46198</v>
      </c>
      <c r="B16839" s="87">
        <v>0.4375</v>
      </c>
      <c r="C16839">
        <v>2.8070000000000001E-5</v>
      </c>
    </row>
    <row r="16840" spans="1:3" x14ac:dyDescent="0.35">
      <c r="A16840" s="86">
        <v>46198</v>
      </c>
      <c r="B16840" s="87">
        <v>0.44791666666666669</v>
      </c>
      <c r="C16840">
        <v>2.7860000000000001E-5</v>
      </c>
    </row>
    <row r="16841" spans="1:3" x14ac:dyDescent="0.35">
      <c r="A16841" s="86">
        <v>46198</v>
      </c>
      <c r="B16841" s="87">
        <v>0.45833333333333331</v>
      </c>
      <c r="C16841">
        <v>2.7799999999999998E-5</v>
      </c>
    </row>
    <row r="16842" spans="1:3" x14ac:dyDescent="0.35">
      <c r="A16842" s="86">
        <v>46198</v>
      </c>
      <c r="B16842" s="87">
        <v>0.46875</v>
      </c>
      <c r="C16842">
        <v>2.7879999999999997E-5</v>
      </c>
    </row>
    <row r="16843" spans="1:3" x14ac:dyDescent="0.35">
      <c r="A16843" s="86">
        <v>46198</v>
      </c>
      <c r="B16843" s="87">
        <v>0.47916666666666669</v>
      </c>
      <c r="C16843">
        <v>2.8189999999999999E-5</v>
      </c>
    </row>
    <row r="16844" spans="1:3" x14ac:dyDescent="0.35">
      <c r="A16844" s="86">
        <v>46198</v>
      </c>
      <c r="B16844" s="87">
        <v>0.48958333333333331</v>
      </c>
      <c r="C16844">
        <v>2.868E-5</v>
      </c>
    </row>
    <row r="16845" spans="1:3" x14ac:dyDescent="0.35">
      <c r="A16845" s="86">
        <v>46198</v>
      </c>
      <c r="B16845" s="87">
        <v>0.5</v>
      </c>
      <c r="C16845">
        <v>2.9470000000000001E-5</v>
      </c>
    </row>
    <row r="16846" spans="1:3" x14ac:dyDescent="0.35">
      <c r="A16846" s="86">
        <v>46198</v>
      </c>
      <c r="B16846" s="87">
        <v>0.51041666666666663</v>
      </c>
      <c r="C16846">
        <v>3.048E-5</v>
      </c>
    </row>
    <row r="16847" spans="1:3" x14ac:dyDescent="0.35">
      <c r="A16847" s="86">
        <v>46198</v>
      </c>
      <c r="B16847" s="87">
        <v>0.52083333333333337</v>
      </c>
      <c r="C16847">
        <v>3.1530000000000005E-5</v>
      </c>
    </row>
    <row r="16848" spans="1:3" x14ac:dyDescent="0.35">
      <c r="A16848" s="86">
        <v>46198</v>
      </c>
      <c r="B16848" s="87">
        <v>0.53125</v>
      </c>
      <c r="C16848">
        <v>3.2329999999999997E-5</v>
      </c>
    </row>
    <row r="16849" spans="1:3" x14ac:dyDescent="0.35">
      <c r="A16849" s="86">
        <v>46198</v>
      </c>
      <c r="B16849" s="87">
        <v>0.54166666666666663</v>
      </c>
      <c r="C16849">
        <v>3.2650000000000001E-5</v>
      </c>
    </row>
    <row r="16850" spans="1:3" x14ac:dyDescent="0.35">
      <c r="A16850" s="86">
        <v>46198</v>
      </c>
      <c r="B16850" s="87">
        <v>0.55208333333333337</v>
      </c>
      <c r="C16850">
        <v>3.2289999999999997E-5</v>
      </c>
    </row>
    <row r="16851" spans="1:3" x14ac:dyDescent="0.35">
      <c r="A16851" s="86">
        <v>46198</v>
      </c>
      <c r="B16851" s="87">
        <v>0.5625</v>
      </c>
      <c r="C16851">
        <v>3.1399999999999998E-5</v>
      </c>
    </row>
    <row r="16852" spans="1:3" x14ac:dyDescent="0.35">
      <c r="A16852" s="86">
        <v>46198</v>
      </c>
      <c r="B16852" s="87">
        <v>0.57291666666666663</v>
      </c>
      <c r="C16852">
        <v>3.021E-5</v>
      </c>
    </row>
    <row r="16853" spans="1:3" x14ac:dyDescent="0.35">
      <c r="A16853" s="86">
        <v>46198</v>
      </c>
      <c r="B16853" s="87">
        <v>0.58333333333333337</v>
      </c>
      <c r="C16853">
        <v>2.8969999999999999E-5</v>
      </c>
    </row>
    <row r="16854" spans="1:3" x14ac:dyDescent="0.35">
      <c r="A16854" s="86">
        <v>46198</v>
      </c>
      <c r="B16854" s="87">
        <v>0.59375</v>
      </c>
      <c r="C16854">
        <v>2.7840000000000001E-5</v>
      </c>
    </row>
    <row r="16855" spans="1:3" x14ac:dyDescent="0.35">
      <c r="A16855" s="86">
        <v>46198</v>
      </c>
      <c r="B16855" s="87">
        <v>0.60416666666666663</v>
      </c>
      <c r="C16855">
        <v>2.6870000000000002E-5</v>
      </c>
    </row>
    <row r="16856" spans="1:3" x14ac:dyDescent="0.35">
      <c r="A16856" s="86">
        <v>46198</v>
      </c>
      <c r="B16856" s="87">
        <v>0.61458333333333337</v>
      </c>
      <c r="C16856">
        <v>2.603E-5</v>
      </c>
    </row>
    <row r="16857" spans="1:3" x14ac:dyDescent="0.35">
      <c r="A16857" s="86">
        <v>46198</v>
      </c>
      <c r="B16857" s="87">
        <v>0.625</v>
      </c>
      <c r="C16857">
        <v>2.529E-5</v>
      </c>
    </row>
    <row r="16858" spans="1:3" x14ac:dyDescent="0.35">
      <c r="A16858" s="86">
        <v>46198</v>
      </c>
      <c r="B16858" s="87">
        <v>0.63541666666666663</v>
      </c>
      <c r="C16858">
        <v>2.4619999999999998E-5</v>
      </c>
    </row>
    <row r="16859" spans="1:3" x14ac:dyDescent="0.35">
      <c r="A16859" s="86">
        <v>46198</v>
      </c>
      <c r="B16859" s="87">
        <v>0.64583333333333337</v>
      </c>
      <c r="C16859">
        <v>2.406E-5</v>
      </c>
    </row>
    <row r="16860" spans="1:3" x14ac:dyDescent="0.35">
      <c r="A16860" s="86">
        <v>46198</v>
      </c>
      <c r="B16860" s="87">
        <v>0.65625</v>
      </c>
      <c r="C16860">
        <v>2.3619999999999997E-5</v>
      </c>
    </row>
    <row r="16861" spans="1:3" x14ac:dyDescent="0.35">
      <c r="A16861" s="86">
        <v>46198</v>
      </c>
      <c r="B16861" s="87">
        <v>0.66666666666666663</v>
      </c>
      <c r="C16861">
        <v>2.3279999999999997E-5</v>
      </c>
    </row>
    <row r="16862" spans="1:3" x14ac:dyDescent="0.35">
      <c r="A16862" s="86">
        <v>46198</v>
      </c>
      <c r="B16862" s="87">
        <v>0.67708333333333337</v>
      </c>
      <c r="C16862">
        <v>2.3050000000000001E-5</v>
      </c>
    </row>
    <row r="16863" spans="1:3" x14ac:dyDescent="0.35">
      <c r="A16863" s="86">
        <v>46198</v>
      </c>
      <c r="B16863" s="87">
        <v>0.6875</v>
      </c>
      <c r="C16863">
        <v>2.2970000000000002E-5</v>
      </c>
    </row>
    <row r="16864" spans="1:3" x14ac:dyDescent="0.35">
      <c r="A16864" s="86">
        <v>46198</v>
      </c>
      <c r="B16864" s="87">
        <v>0.69791666666666663</v>
      </c>
      <c r="C16864">
        <v>2.3050000000000001E-5</v>
      </c>
    </row>
    <row r="16865" spans="1:3" x14ac:dyDescent="0.35">
      <c r="A16865" s="86">
        <v>46198</v>
      </c>
      <c r="B16865" s="87">
        <v>0.70833333333333337</v>
      </c>
      <c r="C16865">
        <v>2.3279999999999997E-5</v>
      </c>
    </row>
    <row r="16866" spans="1:3" x14ac:dyDescent="0.35">
      <c r="A16866" s="86">
        <v>46198</v>
      </c>
      <c r="B16866" s="87">
        <v>0.71875</v>
      </c>
      <c r="C16866">
        <v>2.366E-5</v>
      </c>
    </row>
    <row r="16867" spans="1:3" x14ac:dyDescent="0.35">
      <c r="A16867" s="86">
        <v>46198</v>
      </c>
      <c r="B16867" s="87">
        <v>0.72916666666666663</v>
      </c>
      <c r="C16867">
        <v>2.4199999999999999E-5</v>
      </c>
    </row>
    <row r="16868" spans="1:3" x14ac:dyDescent="0.35">
      <c r="A16868" s="86">
        <v>46198</v>
      </c>
      <c r="B16868" s="87">
        <v>0.73958333333333337</v>
      </c>
      <c r="C16868">
        <v>2.493E-5</v>
      </c>
    </row>
    <row r="16869" spans="1:3" x14ac:dyDescent="0.35">
      <c r="A16869" s="86">
        <v>46198</v>
      </c>
      <c r="B16869" s="87">
        <v>0.75</v>
      </c>
      <c r="C16869">
        <v>2.5790000000000002E-5</v>
      </c>
    </row>
    <row r="16870" spans="1:3" x14ac:dyDescent="0.35">
      <c r="A16870" s="86">
        <v>46198</v>
      </c>
      <c r="B16870" s="87">
        <v>0.76041666666666663</v>
      </c>
      <c r="C16870">
        <v>2.6790000000000003E-5</v>
      </c>
    </row>
    <row r="16871" spans="1:3" x14ac:dyDescent="0.35">
      <c r="A16871" s="86">
        <v>46198</v>
      </c>
      <c r="B16871" s="87">
        <v>0.77083333333333337</v>
      </c>
      <c r="C16871">
        <v>2.794E-5</v>
      </c>
    </row>
    <row r="16872" spans="1:3" x14ac:dyDescent="0.35">
      <c r="A16872" s="86">
        <v>46198</v>
      </c>
      <c r="B16872" s="87">
        <v>0.78125</v>
      </c>
      <c r="C16872">
        <v>2.919E-5</v>
      </c>
    </row>
    <row r="16873" spans="1:3" x14ac:dyDescent="0.35">
      <c r="A16873" s="86">
        <v>46198</v>
      </c>
      <c r="B16873" s="87">
        <v>0.79166666666666663</v>
      </c>
      <c r="C16873">
        <v>3.048E-5</v>
      </c>
    </row>
    <row r="16874" spans="1:3" x14ac:dyDescent="0.35">
      <c r="A16874" s="86">
        <v>46198</v>
      </c>
      <c r="B16874" s="87">
        <v>0.80208333333333337</v>
      </c>
      <c r="C16874">
        <v>3.1770000000000002E-5</v>
      </c>
    </row>
    <row r="16875" spans="1:3" x14ac:dyDescent="0.35">
      <c r="A16875" s="86">
        <v>46198</v>
      </c>
      <c r="B16875" s="87">
        <v>0.8125</v>
      </c>
      <c r="C16875">
        <v>3.2950000000000001E-5</v>
      </c>
    </row>
    <row r="16876" spans="1:3" x14ac:dyDescent="0.35">
      <c r="A16876" s="86">
        <v>46198</v>
      </c>
      <c r="B16876" s="87">
        <v>0.82291666666666663</v>
      </c>
      <c r="C16876">
        <v>3.3860000000000004E-5</v>
      </c>
    </row>
    <row r="16877" spans="1:3" x14ac:dyDescent="0.35">
      <c r="A16877" s="86">
        <v>46198</v>
      </c>
      <c r="B16877" s="87">
        <v>0.83333333333333337</v>
      </c>
      <c r="C16877">
        <v>3.4320000000000003E-5</v>
      </c>
    </row>
    <row r="16878" spans="1:3" x14ac:dyDescent="0.35">
      <c r="A16878" s="86">
        <v>46198</v>
      </c>
      <c r="B16878" s="87">
        <v>0.84375</v>
      </c>
      <c r="C16878">
        <v>3.4279999999999997E-5</v>
      </c>
    </row>
    <row r="16879" spans="1:3" x14ac:dyDescent="0.35">
      <c r="A16879" s="86">
        <v>46198</v>
      </c>
      <c r="B16879" s="87">
        <v>0.85416666666666663</v>
      </c>
      <c r="C16879">
        <v>3.3860000000000004E-5</v>
      </c>
    </row>
    <row r="16880" spans="1:3" x14ac:dyDescent="0.35">
      <c r="A16880" s="86">
        <v>46198</v>
      </c>
      <c r="B16880" s="87">
        <v>0.86458333333333337</v>
      </c>
      <c r="C16880">
        <v>3.3259999999999997E-5</v>
      </c>
    </row>
    <row r="16881" spans="1:3" x14ac:dyDescent="0.35">
      <c r="A16881" s="86">
        <v>46198</v>
      </c>
      <c r="B16881" s="87">
        <v>0.875</v>
      </c>
      <c r="C16881">
        <v>3.2650000000000001E-5</v>
      </c>
    </row>
    <row r="16882" spans="1:3" x14ac:dyDescent="0.35">
      <c r="A16882" s="86">
        <v>46198</v>
      </c>
      <c r="B16882" s="87">
        <v>0.88541666666666663</v>
      </c>
      <c r="C16882">
        <v>3.2210000000000005E-5</v>
      </c>
    </row>
    <row r="16883" spans="1:3" x14ac:dyDescent="0.35">
      <c r="A16883" s="86">
        <v>46198</v>
      </c>
      <c r="B16883" s="87">
        <v>0.89583333333333337</v>
      </c>
      <c r="C16883">
        <v>3.1859999999999997E-5</v>
      </c>
    </row>
    <row r="16884" spans="1:3" x14ac:dyDescent="0.35">
      <c r="A16884" s="86">
        <v>46198</v>
      </c>
      <c r="B16884" s="87">
        <v>0.90625</v>
      </c>
      <c r="C16884">
        <v>3.154E-5</v>
      </c>
    </row>
    <row r="16885" spans="1:3" x14ac:dyDescent="0.35">
      <c r="A16885" s="86">
        <v>46198</v>
      </c>
      <c r="B16885" s="87">
        <v>0.91666666666666663</v>
      </c>
      <c r="C16885">
        <v>3.1140000000000003E-5</v>
      </c>
    </row>
    <row r="16886" spans="1:3" x14ac:dyDescent="0.35">
      <c r="A16886" s="86">
        <v>46198</v>
      </c>
      <c r="B16886" s="87">
        <v>0.92708333333333337</v>
      </c>
      <c r="C16886">
        <v>3.0559999999999999E-5</v>
      </c>
    </row>
    <row r="16887" spans="1:3" x14ac:dyDescent="0.35">
      <c r="A16887" s="86">
        <v>46198</v>
      </c>
      <c r="B16887" s="87">
        <v>0.9375</v>
      </c>
      <c r="C16887">
        <v>2.9760000000000003E-5</v>
      </c>
    </row>
    <row r="16888" spans="1:3" x14ac:dyDescent="0.35">
      <c r="A16888" s="86">
        <v>46198</v>
      </c>
      <c r="B16888" s="87">
        <v>0.94791666666666663</v>
      </c>
      <c r="C16888">
        <v>2.8670000000000002E-5</v>
      </c>
    </row>
    <row r="16889" spans="1:3" x14ac:dyDescent="0.35">
      <c r="A16889" s="86">
        <v>46198</v>
      </c>
      <c r="B16889" s="87">
        <v>0.95833333333333337</v>
      </c>
      <c r="C16889">
        <v>2.7300000000000003E-5</v>
      </c>
    </row>
    <row r="16890" spans="1:3" x14ac:dyDescent="0.35">
      <c r="A16890" s="86">
        <v>46198</v>
      </c>
      <c r="B16890" s="87">
        <v>0.96875</v>
      </c>
      <c r="C16890">
        <v>2.5590000000000001E-5</v>
      </c>
    </row>
    <row r="16891" spans="1:3" x14ac:dyDescent="0.35">
      <c r="A16891" s="86">
        <v>46198</v>
      </c>
      <c r="B16891" s="87">
        <v>0.97916666666666663</v>
      </c>
      <c r="C16891">
        <v>2.3640000000000001E-5</v>
      </c>
    </row>
    <row r="16892" spans="1:3" x14ac:dyDescent="0.35">
      <c r="A16892" s="86">
        <v>46198</v>
      </c>
      <c r="B16892" s="87">
        <v>0.98958333333333337</v>
      </c>
      <c r="C16892">
        <v>2.1549999999999999E-5</v>
      </c>
    </row>
    <row r="16893" spans="1:3" x14ac:dyDescent="0.35">
      <c r="A16893" s="86">
        <v>46199</v>
      </c>
      <c r="B16893" s="87">
        <v>0</v>
      </c>
      <c r="C16893">
        <v>1.942E-5</v>
      </c>
    </row>
    <row r="16894" spans="1:3" x14ac:dyDescent="0.35">
      <c r="A16894" s="86">
        <v>46199</v>
      </c>
      <c r="B16894" s="87">
        <v>1.0416666666666666E-2</v>
      </c>
      <c r="C16894">
        <v>1.7330000000000002E-5</v>
      </c>
    </row>
    <row r="16895" spans="1:3" x14ac:dyDescent="0.35">
      <c r="A16895" s="86">
        <v>46199</v>
      </c>
      <c r="B16895" s="87">
        <v>2.0833333333333332E-2</v>
      </c>
      <c r="C16895">
        <v>1.5449999999999999E-5</v>
      </c>
    </row>
    <row r="16896" spans="1:3" x14ac:dyDescent="0.35">
      <c r="A16896" s="86">
        <v>46199</v>
      </c>
      <c r="B16896" s="87">
        <v>3.125E-2</v>
      </c>
      <c r="C16896">
        <v>1.3820000000000002E-5</v>
      </c>
    </row>
    <row r="16897" spans="1:3" x14ac:dyDescent="0.35">
      <c r="A16897" s="86">
        <v>46199</v>
      </c>
      <c r="B16897" s="87">
        <v>4.1666666666666664E-2</v>
      </c>
      <c r="C16897">
        <v>1.253E-5</v>
      </c>
    </row>
    <row r="16898" spans="1:3" x14ac:dyDescent="0.35">
      <c r="A16898" s="86">
        <v>46199</v>
      </c>
      <c r="B16898" s="87">
        <v>5.2083333333333336E-2</v>
      </c>
      <c r="C16898">
        <v>1.165E-5</v>
      </c>
    </row>
    <row r="16899" spans="1:3" x14ac:dyDescent="0.35">
      <c r="A16899" s="86">
        <v>46199</v>
      </c>
      <c r="B16899" s="87">
        <v>6.25E-2</v>
      </c>
      <c r="C16899">
        <v>1.111E-5</v>
      </c>
    </row>
    <row r="16900" spans="1:3" x14ac:dyDescent="0.35">
      <c r="A16900" s="86">
        <v>46199</v>
      </c>
      <c r="B16900" s="87">
        <v>7.2916666666666671E-2</v>
      </c>
      <c r="C16900">
        <v>1.076E-5</v>
      </c>
    </row>
    <row r="16901" spans="1:3" x14ac:dyDescent="0.35">
      <c r="A16901" s="86">
        <v>46199</v>
      </c>
      <c r="B16901" s="87">
        <v>8.3333333333333329E-2</v>
      </c>
      <c r="C16901">
        <v>1.0519999999999999E-5</v>
      </c>
    </row>
    <row r="16902" spans="1:3" x14ac:dyDescent="0.35">
      <c r="A16902" s="86">
        <v>46199</v>
      </c>
      <c r="B16902" s="87">
        <v>9.375E-2</v>
      </c>
      <c r="C16902">
        <v>1.031E-5</v>
      </c>
    </row>
    <row r="16903" spans="1:3" x14ac:dyDescent="0.35">
      <c r="A16903" s="86">
        <v>46199</v>
      </c>
      <c r="B16903" s="87">
        <v>0.10416666666666667</v>
      </c>
      <c r="C16903">
        <v>1.01E-5</v>
      </c>
    </row>
    <row r="16904" spans="1:3" x14ac:dyDescent="0.35">
      <c r="A16904" s="86">
        <v>46199</v>
      </c>
      <c r="B16904" s="87">
        <v>0.11458333333333333</v>
      </c>
      <c r="C16904">
        <v>9.8800000000000003E-6</v>
      </c>
    </row>
    <row r="16905" spans="1:3" x14ac:dyDescent="0.35">
      <c r="A16905" s="86">
        <v>46199</v>
      </c>
      <c r="B16905" s="87">
        <v>0.125</v>
      </c>
      <c r="C16905">
        <v>9.7000000000000003E-6</v>
      </c>
    </row>
    <row r="16906" spans="1:3" x14ac:dyDescent="0.35">
      <c r="A16906" s="86">
        <v>46199</v>
      </c>
      <c r="B16906" s="87">
        <v>0.13541666666666666</v>
      </c>
      <c r="C16906">
        <v>9.5400000000000001E-6</v>
      </c>
    </row>
    <row r="16907" spans="1:3" x14ac:dyDescent="0.35">
      <c r="A16907" s="86">
        <v>46199</v>
      </c>
      <c r="B16907" s="87">
        <v>0.14583333333333334</v>
      </c>
      <c r="C16907">
        <v>9.4199999999999996E-6</v>
      </c>
    </row>
    <row r="16908" spans="1:3" x14ac:dyDescent="0.35">
      <c r="A16908" s="86">
        <v>46199</v>
      </c>
      <c r="B16908" s="87">
        <v>0.15625</v>
      </c>
      <c r="C16908">
        <v>9.3399999999999987E-6</v>
      </c>
    </row>
    <row r="16909" spans="1:3" x14ac:dyDescent="0.35">
      <c r="A16909" s="86">
        <v>46199</v>
      </c>
      <c r="B16909" s="87">
        <v>0.16666666666666666</v>
      </c>
      <c r="C16909">
        <v>9.3600000000000002E-6</v>
      </c>
    </row>
    <row r="16910" spans="1:3" x14ac:dyDescent="0.35">
      <c r="A16910" s="86">
        <v>46199</v>
      </c>
      <c r="B16910" s="87">
        <v>0.17708333333333334</v>
      </c>
      <c r="C16910">
        <v>9.4599999999999992E-6</v>
      </c>
    </row>
    <row r="16911" spans="1:3" x14ac:dyDescent="0.35">
      <c r="A16911" s="86">
        <v>46199</v>
      </c>
      <c r="B16911" s="87">
        <v>0.1875</v>
      </c>
      <c r="C16911">
        <v>9.6399999999999992E-6</v>
      </c>
    </row>
    <row r="16912" spans="1:3" x14ac:dyDescent="0.35">
      <c r="A16912" s="86">
        <v>46199</v>
      </c>
      <c r="B16912" s="87">
        <v>0.19791666666666666</v>
      </c>
      <c r="C16912">
        <v>9.9000000000000001E-6</v>
      </c>
    </row>
    <row r="16913" spans="1:3" x14ac:dyDescent="0.35">
      <c r="A16913" s="86">
        <v>46199</v>
      </c>
      <c r="B16913" s="87">
        <v>0.20833333333333334</v>
      </c>
      <c r="C16913">
        <v>1.0200000000000001E-5</v>
      </c>
    </row>
    <row r="16914" spans="1:3" x14ac:dyDescent="0.35">
      <c r="A16914" s="86">
        <v>46199</v>
      </c>
      <c r="B16914" s="87">
        <v>0.21875</v>
      </c>
      <c r="C16914">
        <v>1.059E-5</v>
      </c>
    </row>
    <row r="16915" spans="1:3" x14ac:dyDescent="0.35">
      <c r="A16915" s="86">
        <v>46199</v>
      </c>
      <c r="B16915" s="87">
        <v>0.22916666666666666</v>
      </c>
      <c r="C16915">
        <v>1.116E-5</v>
      </c>
    </row>
    <row r="16916" spans="1:3" x14ac:dyDescent="0.35">
      <c r="A16916" s="86">
        <v>46199</v>
      </c>
      <c r="B16916" s="87">
        <v>0.23958333333333334</v>
      </c>
      <c r="C16916">
        <v>1.2149999999999999E-5</v>
      </c>
    </row>
    <row r="16917" spans="1:3" x14ac:dyDescent="0.35">
      <c r="A16917" s="86">
        <v>46199</v>
      </c>
      <c r="B16917" s="87">
        <v>0.25</v>
      </c>
      <c r="C16917">
        <v>1.3700000000000001E-5</v>
      </c>
    </row>
    <row r="16918" spans="1:3" x14ac:dyDescent="0.35">
      <c r="A16918" s="86">
        <v>46199</v>
      </c>
      <c r="B16918" s="87">
        <v>0.26041666666666669</v>
      </c>
      <c r="C16918">
        <v>1.59E-5</v>
      </c>
    </row>
    <row r="16919" spans="1:3" x14ac:dyDescent="0.35">
      <c r="A16919" s="86">
        <v>46199</v>
      </c>
      <c r="B16919" s="87">
        <v>0.27083333333333331</v>
      </c>
      <c r="C16919">
        <v>1.8470000000000001E-5</v>
      </c>
    </row>
    <row r="16920" spans="1:3" x14ac:dyDescent="0.35">
      <c r="A16920" s="86">
        <v>46199</v>
      </c>
      <c r="B16920" s="87">
        <v>0.28125</v>
      </c>
      <c r="C16920">
        <v>2.103E-5</v>
      </c>
    </row>
    <row r="16921" spans="1:3" x14ac:dyDescent="0.35">
      <c r="A16921" s="86">
        <v>46199</v>
      </c>
      <c r="B16921" s="87">
        <v>0.29166666666666669</v>
      </c>
      <c r="C16921">
        <v>2.3240000000000001E-5</v>
      </c>
    </row>
    <row r="16922" spans="1:3" x14ac:dyDescent="0.35">
      <c r="A16922" s="86">
        <v>46199</v>
      </c>
      <c r="B16922" s="87">
        <v>0.30208333333333331</v>
      </c>
      <c r="C16922">
        <v>2.48E-5</v>
      </c>
    </row>
    <row r="16923" spans="1:3" x14ac:dyDescent="0.35">
      <c r="A16923" s="86">
        <v>46199</v>
      </c>
      <c r="B16923" s="87">
        <v>0.3125</v>
      </c>
      <c r="C16923">
        <v>2.582E-5</v>
      </c>
    </row>
    <row r="16924" spans="1:3" x14ac:dyDescent="0.35">
      <c r="A16924" s="86">
        <v>46199</v>
      </c>
      <c r="B16924" s="87">
        <v>0.32291666666666669</v>
      </c>
      <c r="C16924">
        <v>2.6509999999999999E-5</v>
      </c>
    </row>
    <row r="16925" spans="1:3" x14ac:dyDescent="0.35">
      <c r="A16925" s="86">
        <v>46199</v>
      </c>
      <c r="B16925" s="87">
        <v>0.33333333333333331</v>
      </c>
      <c r="C16925">
        <v>2.707E-5</v>
      </c>
    </row>
    <row r="16926" spans="1:3" x14ac:dyDescent="0.35">
      <c r="A16926" s="86">
        <v>46199</v>
      </c>
      <c r="B16926" s="87">
        <v>0.34375</v>
      </c>
      <c r="C16926">
        <v>2.7670000000000001E-5</v>
      </c>
    </row>
    <row r="16927" spans="1:3" x14ac:dyDescent="0.35">
      <c r="A16927" s="86">
        <v>46199</v>
      </c>
      <c r="B16927" s="87">
        <v>0.35416666666666669</v>
      </c>
      <c r="C16927">
        <v>2.826E-5</v>
      </c>
    </row>
    <row r="16928" spans="1:3" x14ac:dyDescent="0.35">
      <c r="A16928" s="86">
        <v>46199</v>
      </c>
      <c r="B16928" s="87">
        <v>0.36458333333333331</v>
      </c>
      <c r="C16928">
        <v>2.8760000000000002E-5</v>
      </c>
    </row>
    <row r="16929" spans="1:3" x14ac:dyDescent="0.35">
      <c r="A16929" s="86">
        <v>46199</v>
      </c>
      <c r="B16929" s="87">
        <v>0.375</v>
      </c>
      <c r="C16929">
        <v>2.9080000000000003E-5</v>
      </c>
    </row>
    <row r="16930" spans="1:3" x14ac:dyDescent="0.35">
      <c r="A16930" s="86">
        <v>46199</v>
      </c>
      <c r="B16930" s="87">
        <v>0.38541666666666669</v>
      </c>
      <c r="C16930">
        <v>2.9180000000000002E-5</v>
      </c>
    </row>
    <row r="16931" spans="1:3" x14ac:dyDescent="0.35">
      <c r="A16931" s="86">
        <v>46199</v>
      </c>
      <c r="B16931" s="87">
        <v>0.39583333333333331</v>
      </c>
      <c r="C16931">
        <v>2.9099999999999999E-5</v>
      </c>
    </row>
    <row r="16932" spans="1:3" x14ac:dyDescent="0.35">
      <c r="A16932" s="86">
        <v>46199</v>
      </c>
      <c r="B16932" s="87">
        <v>0.40625</v>
      </c>
      <c r="C16932">
        <v>2.8879999999999998E-5</v>
      </c>
    </row>
    <row r="16933" spans="1:3" x14ac:dyDescent="0.35">
      <c r="A16933" s="86">
        <v>46199</v>
      </c>
      <c r="B16933" s="87">
        <v>0.41666666666666669</v>
      </c>
      <c r="C16933">
        <v>2.8580000000000001E-5</v>
      </c>
    </row>
    <row r="16934" spans="1:3" x14ac:dyDescent="0.35">
      <c r="A16934" s="86">
        <v>46199</v>
      </c>
      <c r="B16934" s="87">
        <v>0.42708333333333331</v>
      </c>
      <c r="C16934">
        <v>2.8269999999999999E-5</v>
      </c>
    </row>
    <row r="16935" spans="1:3" x14ac:dyDescent="0.35">
      <c r="A16935" s="86">
        <v>46199</v>
      </c>
      <c r="B16935" s="87">
        <v>0.4375</v>
      </c>
      <c r="C16935">
        <v>2.8019999999999999E-5</v>
      </c>
    </row>
    <row r="16936" spans="1:3" x14ac:dyDescent="0.35">
      <c r="A16936" s="86">
        <v>46199</v>
      </c>
      <c r="B16936" s="87">
        <v>0.44791666666666669</v>
      </c>
      <c r="C16936">
        <v>2.7820000000000001E-5</v>
      </c>
    </row>
    <row r="16937" spans="1:3" x14ac:dyDescent="0.35">
      <c r="A16937" s="86">
        <v>46199</v>
      </c>
      <c r="B16937" s="87">
        <v>0.45833333333333331</v>
      </c>
      <c r="C16937">
        <v>2.775E-5</v>
      </c>
    </row>
    <row r="16938" spans="1:3" x14ac:dyDescent="0.35">
      <c r="A16938" s="86">
        <v>46199</v>
      </c>
      <c r="B16938" s="87">
        <v>0.46875</v>
      </c>
      <c r="C16938">
        <v>2.783E-5</v>
      </c>
    </row>
    <row r="16939" spans="1:3" x14ac:dyDescent="0.35">
      <c r="A16939" s="86">
        <v>46199</v>
      </c>
      <c r="B16939" s="87">
        <v>0.47916666666666669</v>
      </c>
      <c r="C16939">
        <v>2.8139999999999998E-5</v>
      </c>
    </row>
    <row r="16940" spans="1:3" x14ac:dyDescent="0.35">
      <c r="A16940" s="86">
        <v>46199</v>
      </c>
      <c r="B16940" s="87">
        <v>0.48958333333333331</v>
      </c>
      <c r="C16940">
        <v>2.864E-5</v>
      </c>
    </row>
    <row r="16941" spans="1:3" x14ac:dyDescent="0.35">
      <c r="A16941" s="86">
        <v>46199</v>
      </c>
      <c r="B16941" s="87">
        <v>0.5</v>
      </c>
      <c r="C16941">
        <v>2.9420000000000003E-5</v>
      </c>
    </row>
    <row r="16942" spans="1:3" x14ac:dyDescent="0.35">
      <c r="A16942" s="86">
        <v>46199</v>
      </c>
      <c r="B16942" s="87">
        <v>0.51041666666666663</v>
      </c>
      <c r="C16942">
        <v>3.0429999999999998E-5</v>
      </c>
    </row>
    <row r="16943" spans="1:3" x14ac:dyDescent="0.35">
      <c r="A16943" s="86">
        <v>46199</v>
      </c>
      <c r="B16943" s="87">
        <v>0.52083333333333337</v>
      </c>
      <c r="C16943">
        <v>3.1469999999999995E-5</v>
      </c>
    </row>
    <row r="16944" spans="1:3" x14ac:dyDescent="0.35">
      <c r="A16944" s="86">
        <v>46199</v>
      </c>
      <c r="B16944" s="87">
        <v>0.53125</v>
      </c>
      <c r="C16944">
        <v>3.2270000000000001E-5</v>
      </c>
    </row>
    <row r="16945" spans="1:3" x14ac:dyDescent="0.35">
      <c r="A16945" s="86">
        <v>46199</v>
      </c>
      <c r="B16945" s="87">
        <v>0.54166666666666663</v>
      </c>
      <c r="C16945">
        <v>3.26E-5</v>
      </c>
    </row>
    <row r="16946" spans="1:3" x14ac:dyDescent="0.35">
      <c r="A16946" s="86">
        <v>46199</v>
      </c>
      <c r="B16946" s="87">
        <v>0.55208333333333337</v>
      </c>
      <c r="C16946">
        <v>3.2230000000000001E-5</v>
      </c>
    </row>
    <row r="16947" spans="1:3" x14ac:dyDescent="0.35">
      <c r="A16947" s="86">
        <v>46199</v>
      </c>
      <c r="B16947" s="87">
        <v>0.5625</v>
      </c>
      <c r="C16947">
        <v>3.1350000000000003E-5</v>
      </c>
    </row>
    <row r="16948" spans="1:3" x14ac:dyDescent="0.35">
      <c r="A16948" s="86">
        <v>46199</v>
      </c>
      <c r="B16948" s="87">
        <v>0.57291666666666663</v>
      </c>
      <c r="C16948">
        <v>3.0159999999999999E-5</v>
      </c>
    </row>
    <row r="16949" spans="1:3" x14ac:dyDescent="0.35">
      <c r="A16949" s="86">
        <v>46199</v>
      </c>
      <c r="B16949" s="87">
        <v>0.58333333333333337</v>
      </c>
      <c r="C16949">
        <v>2.8920000000000001E-5</v>
      </c>
    </row>
    <row r="16950" spans="1:3" x14ac:dyDescent="0.35">
      <c r="A16950" s="86">
        <v>46199</v>
      </c>
      <c r="B16950" s="87">
        <v>0.59375</v>
      </c>
      <c r="C16950">
        <v>2.779E-5</v>
      </c>
    </row>
    <row r="16951" spans="1:3" x14ac:dyDescent="0.35">
      <c r="A16951" s="86">
        <v>46199</v>
      </c>
      <c r="B16951" s="87">
        <v>0.60416666666666663</v>
      </c>
      <c r="C16951">
        <v>2.6829999999999999E-5</v>
      </c>
    </row>
    <row r="16952" spans="1:3" x14ac:dyDescent="0.35">
      <c r="A16952" s="86">
        <v>46199</v>
      </c>
      <c r="B16952" s="87">
        <v>0.61458333333333337</v>
      </c>
      <c r="C16952">
        <v>2.5979999999999999E-5</v>
      </c>
    </row>
    <row r="16953" spans="1:3" x14ac:dyDescent="0.35">
      <c r="A16953" s="86">
        <v>46199</v>
      </c>
      <c r="B16953" s="87">
        <v>0.625</v>
      </c>
      <c r="C16953">
        <v>2.525E-5</v>
      </c>
    </row>
    <row r="16954" spans="1:3" x14ac:dyDescent="0.35">
      <c r="A16954" s="86">
        <v>46199</v>
      </c>
      <c r="B16954" s="87">
        <v>0.63541666666666663</v>
      </c>
      <c r="C16954">
        <v>2.4580000000000002E-5</v>
      </c>
    </row>
    <row r="16955" spans="1:3" x14ac:dyDescent="0.35">
      <c r="A16955" s="86">
        <v>46199</v>
      </c>
      <c r="B16955" s="87">
        <v>0.64583333333333337</v>
      </c>
      <c r="C16955">
        <v>2.402E-5</v>
      </c>
    </row>
    <row r="16956" spans="1:3" x14ac:dyDescent="0.35">
      <c r="A16956" s="86">
        <v>46199</v>
      </c>
      <c r="B16956" s="87">
        <v>0.65625</v>
      </c>
      <c r="C16956">
        <v>2.357E-5</v>
      </c>
    </row>
    <row r="16957" spans="1:3" x14ac:dyDescent="0.35">
      <c r="A16957" s="86">
        <v>46199</v>
      </c>
      <c r="B16957" s="87">
        <v>0.66666666666666663</v>
      </c>
      <c r="C16957">
        <v>2.3240000000000001E-5</v>
      </c>
    </row>
    <row r="16958" spans="1:3" x14ac:dyDescent="0.35">
      <c r="A16958" s="86">
        <v>46199</v>
      </c>
      <c r="B16958" s="87">
        <v>0.67708333333333337</v>
      </c>
      <c r="C16958">
        <v>2.3009999999999998E-5</v>
      </c>
    </row>
    <row r="16959" spans="1:3" x14ac:dyDescent="0.35">
      <c r="A16959" s="86">
        <v>46199</v>
      </c>
      <c r="B16959" s="87">
        <v>0.6875</v>
      </c>
      <c r="C16959">
        <v>2.2929999999999999E-5</v>
      </c>
    </row>
    <row r="16960" spans="1:3" x14ac:dyDescent="0.35">
      <c r="A16960" s="86">
        <v>46199</v>
      </c>
      <c r="B16960" s="87">
        <v>0.69791666666666663</v>
      </c>
      <c r="C16960">
        <v>2.3009999999999998E-5</v>
      </c>
    </row>
    <row r="16961" spans="1:3" x14ac:dyDescent="0.35">
      <c r="A16961" s="86">
        <v>46199</v>
      </c>
      <c r="B16961" s="87">
        <v>0.70833333333333337</v>
      </c>
      <c r="C16961">
        <v>2.3240000000000001E-5</v>
      </c>
    </row>
    <row r="16962" spans="1:3" x14ac:dyDescent="0.35">
      <c r="A16962" s="86">
        <v>46199</v>
      </c>
      <c r="B16962" s="87">
        <v>0.71875</v>
      </c>
      <c r="C16962">
        <v>2.3609999999999999E-5</v>
      </c>
    </row>
    <row r="16963" spans="1:3" x14ac:dyDescent="0.35">
      <c r="A16963" s="86">
        <v>46199</v>
      </c>
      <c r="B16963" s="87">
        <v>0.72916666666666663</v>
      </c>
      <c r="C16963">
        <v>2.4160000000000002E-5</v>
      </c>
    </row>
    <row r="16964" spans="1:3" x14ac:dyDescent="0.35">
      <c r="A16964" s="86">
        <v>46199</v>
      </c>
      <c r="B16964" s="87">
        <v>0.73958333333333337</v>
      </c>
      <c r="C16964">
        <v>2.4879999999999999E-5</v>
      </c>
    </row>
    <row r="16965" spans="1:3" x14ac:dyDescent="0.35">
      <c r="A16965" s="86">
        <v>46199</v>
      </c>
      <c r="B16965" s="87">
        <v>0.75</v>
      </c>
      <c r="C16965">
        <v>2.5739999999999998E-5</v>
      </c>
    </row>
    <row r="16966" spans="1:3" x14ac:dyDescent="0.35">
      <c r="A16966" s="86">
        <v>46199</v>
      </c>
      <c r="B16966" s="87">
        <v>0.76041666666666663</v>
      </c>
      <c r="C16966">
        <v>2.675E-5</v>
      </c>
    </row>
    <row r="16967" spans="1:3" x14ac:dyDescent="0.35">
      <c r="A16967" s="86">
        <v>46199</v>
      </c>
      <c r="B16967" s="87">
        <v>0.77083333333333337</v>
      </c>
      <c r="C16967">
        <v>2.7900000000000001E-5</v>
      </c>
    </row>
    <row r="16968" spans="1:3" x14ac:dyDescent="0.35">
      <c r="A16968" s="86">
        <v>46199</v>
      </c>
      <c r="B16968" s="87">
        <v>0.78125</v>
      </c>
      <c r="C16968">
        <v>2.9139999999999999E-5</v>
      </c>
    </row>
    <row r="16969" spans="1:3" x14ac:dyDescent="0.35">
      <c r="A16969" s="86">
        <v>46199</v>
      </c>
      <c r="B16969" s="87">
        <v>0.79166666666666663</v>
      </c>
      <c r="C16969">
        <v>3.0429999999999998E-5</v>
      </c>
    </row>
    <row r="16970" spans="1:3" x14ac:dyDescent="0.35">
      <c r="A16970" s="86">
        <v>46199</v>
      </c>
      <c r="B16970" s="87">
        <v>0.80208333333333337</v>
      </c>
      <c r="C16970">
        <v>3.171E-5</v>
      </c>
    </row>
    <row r="16971" spans="1:3" x14ac:dyDescent="0.35">
      <c r="A16971" s="86">
        <v>46199</v>
      </c>
      <c r="B16971" s="87">
        <v>0.8125</v>
      </c>
      <c r="C16971">
        <v>3.2890000000000005E-5</v>
      </c>
    </row>
    <row r="16972" spans="1:3" x14ac:dyDescent="0.35">
      <c r="A16972" s="86">
        <v>46199</v>
      </c>
      <c r="B16972" s="87">
        <v>0.82291666666666663</v>
      </c>
      <c r="C16972">
        <v>3.3799999999999995E-5</v>
      </c>
    </row>
    <row r="16973" spans="1:3" x14ac:dyDescent="0.35">
      <c r="A16973" s="86">
        <v>46199</v>
      </c>
      <c r="B16973" s="87">
        <v>0.83333333333333337</v>
      </c>
      <c r="C16973">
        <v>3.4260000000000001E-5</v>
      </c>
    </row>
    <row r="16974" spans="1:3" x14ac:dyDescent="0.35">
      <c r="A16974" s="86">
        <v>46199</v>
      </c>
      <c r="B16974" s="87">
        <v>0.84375</v>
      </c>
      <c r="C16974">
        <v>3.4220000000000001E-5</v>
      </c>
    </row>
    <row r="16975" spans="1:3" x14ac:dyDescent="0.35">
      <c r="A16975" s="86">
        <v>46199</v>
      </c>
      <c r="B16975" s="87">
        <v>0.85416666666666663</v>
      </c>
      <c r="C16975">
        <v>3.3799999999999995E-5</v>
      </c>
    </row>
    <row r="16976" spans="1:3" x14ac:dyDescent="0.35">
      <c r="A16976" s="86">
        <v>46199</v>
      </c>
      <c r="B16976" s="87">
        <v>0.86458333333333337</v>
      </c>
      <c r="C16976">
        <v>3.3200000000000001E-5</v>
      </c>
    </row>
    <row r="16977" spans="1:3" x14ac:dyDescent="0.35">
      <c r="A16977" s="86">
        <v>46199</v>
      </c>
      <c r="B16977" s="87">
        <v>0.875</v>
      </c>
      <c r="C16977">
        <v>3.26E-5</v>
      </c>
    </row>
    <row r="16978" spans="1:3" x14ac:dyDescent="0.35">
      <c r="A16978" s="86">
        <v>46199</v>
      </c>
      <c r="B16978" s="87">
        <v>0.88541666666666663</v>
      </c>
      <c r="C16978">
        <v>3.2149999999999995E-5</v>
      </c>
    </row>
    <row r="16979" spans="1:3" x14ac:dyDescent="0.35">
      <c r="A16979" s="86">
        <v>46199</v>
      </c>
      <c r="B16979" s="87">
        <v>0.89583333333333337</v>
      </c>
      <c r="C16979">
        <v>3.1809999999999995E-5</v>
      </c>
    </row>
    <row r="16980" spans="1:3" x14ac:dyDescent="0.35">
      <c r="A16980" s="86">
        <v>46199</v>
      </c>
      <c r="B16980" s="87">
        <v>0.90625</v>
      </c>
      <c r="C16980">
        <v>3.1489999999999998E-5</v>
      </c>
    </row>
    <row r="16981" spans="1:3" x14ac:dyDescent="0.35">
      <c r="A16981" s="86">
        <v>46199</v>
      </c>
      <c r="B16981" s="87">
        <v>0.91666666666666663</v>
      </c>
      <c r="C16981">
        <v>3.1080000000000001E-5</v>
      </c>
    </row>
    <row r="16982" spans="1:3" x14ac:dyDescent="0.35">
      <c r="A16982" s="86">
        <v>46199</v>
      </c>
      <c r="B16982" s="87">
        <v>0.92708333333333337</v>
      </c>
      <c r="C16982">
        <v>3.0509999999999998E-5</v>
      </c>
    </row>
    <row r="16983" spans="1:3" x14ac:dyDescent="0.35">
      <c r="A16983" s="86">
        <v>46199</v>
      </c>
      <c r="B16983" s="87">
        <v>0.9375</v>
      </c>
      <c r="C16983">
        <v>2.97E-5</v>
      </c>
    </row>
    <row r="16984" spans="1:3" x14ac:dyDescent="0.35">
      <c r="A16984" s="86">
        <v>46199</v>
      </c>
      <c r="B16984" s="87">
        <v>0.94791666666666663</v>
      </c>
      <c r="C16984">
        <v>2.862E-5</v>
      </c>
    </row>
    <row r="16985" spans="1:3" x14ac:dyDescent="0.35">
      <c r="A16985" s="86">
        <v>46199</v>
      </c>
      <c r="B16985" s="87">
        <v>0.95833333333333337</v>
      </c>
      <c r="C16985">
        <v>2.7249999999999998E-5</v>
      </c>
    </row>
    <row r="16986" spans="1:3" x14ac:dyDescent="0.35">
      <c r="A16986" s="86">
        <v>46199</v>
      </c>
      <c r="B16986" s="87">
        <v>0.96875</v>
      </c>
      <c r="C16986">
        <v>2.5539999999999999E-5</v>
      </c>
    </row>
    <row r="16987" spans="1:3" x14ac:dyDescent="0.35">
      <c r="A16987" s="86">
        <v>46199</v>
      </c>
      <c r="B16987" s="87">
        <v>0.97916666666666663</v>
      </c>
      <c r="C16987">
        <v>2.3600000000000001E-5</v>
      </c>
    </row>
    <row r="16988" spans="1:3" x14ac:dyDescent="0.35">
      <c r="A16988" s="86">
        <v>46199</v>
      </c>
      <c r="B16988" s="87">
        <v>0.98958333333333337</v>
      </c>
      <c r="C16988">
        <v>2.1510000000000002E-5</v>
      </c>
    </row>
    <row r="16989" spans="1:3" x14ac:dyDescent="0.35">
      <c r="A16989" s="86">
        <v>46200</v>
      </c>
      <c r="B16989" s="87">
        <v>0</v>
      </c>
      <c r="C16989">
        <v>1.9380000000000001E-5</v>
      </c>
    </row>
    <row r="16990" spans="1:3" x14ac:dyDescent="0.35">
      <c r="A16990" s="86">
        <v>46200</v>
      </c>
      <c r="B16990" s="87">
        <v>1.0416666666666666E-2</v>
      </c>
      <c r="C16990">
        <v>1.7999999999999997E-5</v>
      </c>
    </row>
    <row r="16991" spans="1:3" x14ac:dyDescent="0.35">
      <c r="A16991" s="86">
        <v>46200</v>
      </c>
      <c r="B16991" s="87">
        <v>2.0833333333333332E-2</v>
      </c>
      <c r="C16991">
        <v>1.702E-5</v>
      </c>
    </row>
    <row r="16992" spans="1:3" x14ac:dyDescent="0.35">
      <c r="A16992" s="86">
        <v>46200</v>
      </c>
      <c r="B16992" s="87">
        <v>3.125E-2</v>
      </c>
      <c r="C16992">
        <v>1.6180000000000001E-5</v>
      </c>
    </row>
    <row r="16993" spans="1:3" x14ac:dyDescent="0.35">
      <c r="A16993" s="86">
        <v>46200</v>
      </c>
      <c r="B16993" s="87">
        <v>4.1666666666666664E-2</v>
      </c>
      <c r="C16993">
        <v>1.5360000000000002E-5</v>
      </c>
    </row>
    <row r="16994" spans="1:3" x14ac:dyDescent="0.35">
      <c r="A16994" s="86">
        <v>46200</v>
      </c>
      <c r="B16994" s="87">
        <v>5.2083333333333336E-2</v>
      </c>
      <c r="C16994">
        <v>1.4380000000000001E-5</v>
      </c>
    </row>
    <row r="16995" spans="1:3" x14ac:dyDescent="0.35">
      <c r="A16995" s="86">
        <v>46200</v>
      </c>
      <c r="B16995" s="87">
        <v>6.25E-2</v>
      </c>
      <c r="C16995">
        <v>1.3350000000000001E-5</v>
      </c>
    </row>
    <row r="16996" spans="1:3" x14ac:dyDescent="0.35">
      <c r="A16996" s="86">
        <v>46200</v>
      </c>
      <c r="B16996" s="87">
        <v>7.2916666666666671E-2</v>
      </c>
      <c r="C16996">
        <v>1.235E-5</v>
      </c>
    </row>
    <row r="16997" spans="1:3" x14ac:dyDescent="0.35">
      <c r="A16997" s="86">
        <v>46200</v>
      </c>
      <c r="B16997" s="87">
        <v>8.3333333333333329E-2</v>
      </c>
      <c r="C16997">
        <v>1.151E-5</v>
      </c>
    </row>
    <row r="16998" spans="1:3" x14ac:dyDescent="0.35">
      <c r="A16998" s="86">
        <v>46200</v>
      </c>
      <c r="B16998" s="87">
        <v>9.375E-2</v>
      </c>
      <c r="C16998">
        <v>1.093E-5</v>
      </c>
    </row>
    <row r="16999" spans="1:3" x14ac:dyDescent="0.35">
      <c r="A16999" s="86">
        <v>46200</v>
      </c>
      <c r="B16999" s="87">
        <v>0.10416666666666667</v>
      </c>
      <c r="C16999">
        <v>1.0540000000000001E-5</v>
      </c>
    </row>
    <row r="17000" spans="1:3" x14ac:dyDescent="0.35">
      <c r="A17000" s="86">
        <v>46200</v>
      </c>
      <c r="B17000" s="87">
        <v>0.11458333333333333</v>
      </c>
      <c r="C17000">
        <v>1.03E-5</v>
      </c>
    </row>
    <row r="17001" spans="1:3" x14ac:dyDescent="0.35">
      <c r="A17001" s="86">
        <v>46200</v>
      </c>
      <c r="B17001" s="87">
        <v>0.125</v>
      </c>
      <c r="C17001">
        <v>1.0179999999999999E-5</v>
      </c>
    </row>
    <row r="17002" spans="1:3" x14ac:dyDescent="0.35">
      <c r="A17002" s="86">
        <v>46200</v>
      </c>
      <c r="B17002" s="87">
        <v>0.13541666666666666</v>
      </c>
      <c r="C17002">
        <v>1.009E-5</v>
      </c>
    </row>
    <row r="17003" spans="1:3" x14ac:dyDescent="0.35">
      <c r="A17003" s="86">
        <v>46200</v>
      </c>
      <c r="B17003" s="87">
        <v>0.14583333333333334</v>
      </c>
      <c r="C17003">
        <v>1.0019999999999999E-5</v>
      </c>
    </row>
    <row r="17004" spans="1:3" x14ac:dyDescent="0.35">
      <c r="A17004" s="86">
        <v>46200</v>
      </c>
      <c r="B17004" s="87">
        <v>0.15625</v>
      </c>
      <c r="C17004">
        <v>1.0009999999999999E-5</v>
      </c>
    </row>
    <row r="17005" spans="1:3" x14ac:dyDescent="0.35">
      <c r="A17005" s="86">
        <v>46200</v>
      </c>
      <c r="B17005" s="87">
        <v>0.16666666666666666</v>
      </c>
      <c r="C17005">
        <v>1.0009999999999999E-5</v>
      </c>
    </row>
    <row r="17006" spans="1:3" x14ac:dyDescent="0.35">
      <c r="A17006" s="86">
        <v>46200</v>
      </c>
      <c r="B17006" s="87">
        <v>0.17708333333333334</v>
      </c>
      <c r="C17006">
        <v>1.005E-5</v>
      </c>
    </row>
    <row r="17007" spans="1:3" x14ac:dyDescent="0.35">
      <c r="A17007" s="86">
        <v>46200</v>
      </c>
      <c r="B17007" s="87">
        <v>0.1875</v>
      </c>
      <c r="C17007">
        <v>1.01E-5</v>
      </c>
    </row>
    <row r="17008" spans="1:3" x14ac:dyDescent="0.35">
      <c r="A17008" s="86">
        <v>46200</v>
      </c>
      <c r="B17008" s="87">
        <v>0.19791666666666666</v>
      </c>
      <c r="C17008">
        <v>1.0170000000000001E-5</v>
      </c>
    </row>
    <row r="17009" spans="1:3" x14ac:dyDescent="0.35">
      <c r="A17009" s="86">
        <v>46200</v>
      </c>
      <c r="B17009" s="87">
        <v>0.20833333333333334</v>
      </c>
      <c r="C17009">
        <v>1.0179999999999999E-5</v>
      </c>
    </row>
    <row r="17010" spans="1:3" x14ac:dyDescent="0.35">
      <c r="A17010" s="86">
        <v>46200</v>
      </c>
      <c r="B17010" s="87">
        <v>0.21875</v>
      </c>
      <c r="C17010">
        <v>1.0179999999999999E-5</v>
      </c>
    </row>
    <row r="17011" spans="1:3" x14ac:dyDescent="0.35">
      <c r="A17011" s="86">
        <v>46200</v>
      </c>
      <c r="B17011" s="87">
        <v>0.22916666666666666</v>
      </c>
      <c r="C17011">
        <v>1.0210000000000001E-5</v>
      </c>
    </row>
    <row r="17012" spans="1:3" x14ac:dyDescent="0.35">
      <c r="A17012" s="86">
        <v>46200</v>
      </c>
      <c r="B17012" s="87">
        <v>0.23958333333333334</v>
      </c>
      <c r="C17012">
        <v>1.0340000000000001E-5</v>
      </c>
    </row>
    <row r="17013" spans="1:3" x14ac:dyDescent="0.35">
      <c r="A17013" s="86">
        <v>46200</v>
      </c>
      <c r="B17013" s="87">
        <v>0.25</v>
      </c>
      <c r="C17013">
        <v>1.0689999999999999E-5</v>
      </c>
    </row>
    <row r="17014" spans="1:3" x14ac:dyDescent="0.35">
      <c r="A17014" s="86">
        <v>46200</v>
      </c>
      <c r="B17014" s="87">
        <v>0.26041666666666669</v>
      </c>
      <c r="C17014">
        <v>1.1270000000000001E-5</v>
      </c>
    </row>
    <row r="17015" spans="1:3" x14ac:dyDescent="0.35">
      <c r="A17015" s="86">
        <v>46200</v>
      </c>
      <c r="B17015" s="87">
        <v>0.27083333333333331</v>
      </c>
      <c r="C17015">
        <v>1.2109999999999999E-5</v>
      </c>
    </row>
    <row r="17016" spans="1:3" x14ac:dyDescent="0.35">
      <c r="A17016" s="86">
        <v>46200</v>
      </c>
      <c r="B17016" s="87">
        <v>0.28125</v>
      </c>
      <c r="C17016">
        <v>1.3190000000000001E-5</v>
      </c>
    </row>
    <row r="17017" spans="1:3" x14ac:dyDescent="0.35">
      <c r="A17017" s="86">
        <v>46200</v>
      </c>
      <c r="B17017" s="87">
        <v>0.29166666666666669</v>
      </c>
      <c r="C17017">
        <v>1.451E-5</v>
      </c>
    </row>
    <row r="17018" spans="1:3" x14ac:dyDescent="0.35">
      <c r="A17018" s="86">
        <v>46200</v>
      </c>
      <c r="B17018" s="87">
        <v>0.30208333333333331</v>
      </c>
      <c r="C17018">
        <v>1.6039999999999999E-5</v>
      </c>
    </row>
    <row r="17019" spans="1:3" x14ac:dyDescent="0.35">
      <c r="A17019" s="86">
        <v>46200</v>
      </c>
      <c r="B17019" s="87">
        <v>0.3125</v>
      </c>
      <c r="C17019">
        <v>1.7749999999999998E-5</v>
      </c>
    </row>
    <row r="17020" spans="1:3" x14ac:dyDescent="0.35">
      <c r="A17020" s="86">
        <v>46200</v>
      </c>
      <c r="B17020" s="87">
        <v>0.32291666666666669</v>
      </c>
      <c r="C17020">
        <v>1.9529999999999998E-5</v>
      </c>
    </row>
    <row r="17021" spans="1:3" x14ac:dyDescent="0.35">
      <c r="A17021" s="86">
        <v>46200</v>
      </c>
      <c r="B17021" s="87">
        <v>0.33333333333333331</v>
      </c>
      <c r="C17021">
        <v>2.1350000000000001E-5</v>
      </c>
    </row>
    <row r="17022" spans="1:3" x14ac:dyDescent="0.35">
      <c r="A17022" s="86">
        <v>46200</v>
      </c>
      <c r="B17022" s="87">
        <v>0.34375</v>
      </c>
      <c r="C17022">
        <v>2.317E-5</v>
      </c>
    </row>
    <row r="17023" spans="1:3" x14ac:dyDescent="0.35">
      <c r="A17023" s="86">
        <v>46200</v>
      </c>
      <c r="B17023" s="87">
        <v>0.35416666666666669</v>
      </c>
      <c r="C17023">
        <v>2.4940000000000002E-5</v>
      </c>
    </row>
    <row r="17024" spans="1:3" x14ac:dyDescent="0.35">
      <c r="A17024" s="86">
        <v>46200</v>
      </c>
      <c r="B17024" s="87">
        <v>0.36458333333333331</v>
      </c>
      <c r="C17024">
        <v>2.6620000000000003E-5</v>
      </c>
    </row>
    <row r="17025" spans="1:3" x14ac:dyDescent="0.35">
      <c r="A17025" s="86">
        <v>46200</v>
      </c>
      <c r="B17025" s="87">
        <v>0.375</v>
      </c>
      <c r="C17025">
        <v>2.8209999999999999E-5</v>
      </c>
    </row>
    <row r="17026" spans="1:3" x14ac:dyDescent="0.35">
      <c r="A17026" s="86">
        <v>46200</v>
      </c>
      <c r="B17026" s="87">
        <v>0.38541666666666669</v>
      </c>
      <c r="C17026">
        <v>2.9629999999999999E-5</v>
      </c>
    </row>
    <row r="17027" spans="1:3" x14ac:dyDescent="0.35">
      <c r="A17027" s="86">
        <v>46200</v>
      </c>
      <c r="B17027" s="87">
        <v>0.39583333333333331</v>
      </c>
      <c r="C17027">
        <v>3.0870000000000001E-5</v>
      </c>
    </row>
    <row r="17028" spans="1:3" x14ac:dyDescent="0.35">
      <c r="A17028" s="86">
        <v>46200</v>
      </c>
      <c r="B17028" s="87">
        <v>0.40625</v>
      </c>
      <c r="C17028">
        <v>3.1859999999999997E-5</v>
      </c>
    </row>
    <row r="17029" spans="1:3" x14ac:dyDescent="0.35">
      <c r="A17029" s="86">
        <v>46200</v>
      </c>
      <c r="B17029" s="87">
        <v>0.41666666666666669</v>
      </c>
      <c r="C17029">
        <v>3.2539999999999997E-5</v>
      </c>
    </row>
    <row r="17030" spans="1:3" x14ac:dyDescent="0.35">
      <c r="A17030" s="86">
        <v>46200</v>
      </c>
      <c r="B17030" s="87">
        <v>0.42708333333333331</v>
      </c>
      <c r="C17030">
        <v>3.29E-5</v>
      </c>
    </row>
    <row r="17031" spans="1:3" x14ac:dyDescent="0.35">
      <c r="A17031" s="86">
        <v>46200</v>
      </c>
      <c r="B17031" s="87">
        <v>0.4375</v>
      </c>
      <c r="C17031">
        <v>3.3019999999999999E-5</v>
      </c>
    </row>
    <row r="17032" spans="1:3" x14ac:dyDescent="0.35">
      <c r="A17032" s="86">
        <v>46200</v>
      </c>
      <c r="B17032" s="87">
        <v>0.44791666666666669</v>
      </c>
      <c r="C17032">
        <v>3.3079999999999995E-5</v>
      </c>
    </row>
    <row r="17033" spans="1:3" x14ac:dyDescent="0.35">
      <c r="A17033" s="86">
        <v>46200</v>
      </c>
      <c r="B17033" s="87">
        <v>0.45833333333333331</v>
      </c>
      <c r="C17033">
        <v>3.3200000000000001E-5</v>
      </c>
    </row>
    <row r="17034" spans="1:3" x14ac:dyDescent="0.35">
      <c r="A17034" s="86">
        <v>46200</v>
      </c>
      <c r="B17034" s="87">
        <v>0.46875</v>
      </c>
      <c r="C17034">
        <v>3.3500000000000001E-5</v>
      </c>
    </row>
    <row r="17035" spans="1:3" x14ac:dyDescent="0.35">
      <c r="A17035" s="86">
        <v>46200</v>
      </c>
      <c r="B17035" s="87">
        <v>0.47916666666666669</v>
      </c>
      <c r="C17035">
        <v>3.396E-5</v>
      </c>
    </row>
    <row r="17036" spans="1:3" x14ac:dyDescent="0.35">
      <c r="A17036" s="86">
        <v>46200</v>
      </c>
      <c r="B17036" s="87">
        <v>0.48958333333333331</v>
      </c>
      <c r="C17036">
        <v>3.4560000000000001E-5</v>
      </c>
    </row>
    <row r="17037" spans="1:3" x14ac:dyDescent="0.35">
      <c r="A17037" s="86">
        <v>46200</v>
      </c>
      <c r="B17037" s="87">
        <v>0.5</v>
      </c>
      <c r="C17037">
        <v>3.5200000000000002E-5</v>
      </c>
    </row>
    <row r="17038" spans="1:3" x14ac:dyDescent="0.35">
      <c r="A17038" s="86">
        <v>46200</v>
      </c>
      <c r="B17038" s="87">
        <v>0.51041666666666663</v>
      </c>
      <c r="C17038">
        <v>3.5880000000000002E-5</v>
      </c>
    </row>
    <row r="17039" spans="1:3" x14ac:dyDescent="0.35">
      <c r="A17039" s="86">
        <v>46200</v>
      </c>
      <c r="B17039" s="87">
        <v>0.52083333333333337</v>
      </c>
      <c r="C17039">
        <v>3.6470000000000001E-5</v>
      </c>
    </row>
    <row r="17040" spans="1:3" x14ac:dyDescent="0.35">
      <c r="A17040" s="86">
        <v>46200</v>
      </c>
      <c r="B17040" s="87">
        <v>0.53125</v>
      </c>
      <c r="C17040">
        <v>3.6830000000000005E-5</v>
      </c>
    </row>
    <row r="17041" spans="1:3" x14ac:dyDescent="0.35">
      <c r="A17041" s="86">
        <v>46200</v>
      </c>
      <c r="B17041" s="87">
        <v>0.54166666666666663</v>
      </c>
      <c r="C17041">
        <v>3.6869999999999998E-5</v>
      </c>
    </row>
    <row r="17042" spans="1:3" x14ac:dyDescent="0.35">
      <c r="A17042" s="86">
        <v>46200</v>
      </c>
      <c r="B17042" s="87">
        <v>0.55208333333333337</v>
      </c>
      <c r="C17042">
        <v>3.6510000000000001E-5</v>
      </c>
    </row>
    <row r="17043" spans="1:3" x14ac:dyDescent="0.35">
      <c r="A17043" s="86">
        <v>46200</v>
      </c>
      <c r="B17043" s="87">
        <v>0.5625</v>
      </c>
      <c r="C17043">
        <v>3.5830000000000001E-5</v>
      </c>
    </row>
    <row r="17044" spans="1:3" x14ac:dyDescent="0.35">
      <c r="A17044" s="86">
        <v>46200</v>
      </c>
      <c r="B17044" s="87">
        <v>0.57291666666666663</v>
      </c>
      <c r="C17044">
        <v>3.4909999999999996E-5</v>
      </c>
    </row>
    <row r="17045" spans="1:3" x14ac:dyDescent="0.35">
      <c r="A17045" s="86">
        <v>46200</v>
      </c>
      <c r="B17045" s="87">
        <v>0.58333333333333337</v>
      </c>
      <c r="C17045">
        <v>3.3880000000000001E-5</v>
      </c>
    </row>
    <row r="17046" spans="1:3" x14ac:dyDescent="0.35">
      <c r="A17046" s="86">
        <v>46200</v>
      </c>
      <c r="B17046" s="87">
        <v>0.59375</v>
      </c>
      <c r="C17046">
        <v>3.2820000000000001E-5</v>
      </c>
    </row>
    <row r="17047" spans="1:3" x14ac:dyDescent="0.35">
      <c r="A17047" s="86">
        <v>46200</v>
      </c>
      <c r="B17047" s="87">
        <v>0.60416666666666663</v>
      </c>
      <c r="C17047">
        <v>3.1859999999999997E-5</v>
      </c>
    </row>
    <row r="17048" spans="1:3" x14ac:dyDescent="0.35">
      <c r="A17048" s="86">
        <v>46200</v>
      </c>
      <c r="B17048" s="87">
        <v>0.61458333333333337</v>
      </c>
      <c r="C17048">
        <v>3.099E-5</v>
      </c>
    </row>
    <row r="17049" spans="1:3" x14ac:dyDescent="0.35">
      <c r="A17049" s="86">
        <v>46200</v>
      </c>
      <c r="B17049" s="87">
        <v>0.625</v>
      </c>
      <c r="C17049">
        <v>3.0380000000000001E-5</v>
      </c>
    </row>
    <row r="17050" spans="1:3" x14ac:dyDescent="0.35">
      <c r="A17050" s="86">
        <v>46200</v>
      </c>
      <c r="B17050" s="87">
        <v>0.63541666666666663</v>
      </c>
      <c r="C17050">
        <v>2.9989999999999999E-5</v>
      </c>
    </row>
    <row r="17051" spans="1:3" x14ac:dyDescent="0.35">
      <c r="A17051" s="86">
        <v>46200</v>
      </c>
      <c r="B17051" s="87">
        <v>0.64583333333333337</v>
      </c>
      <c r="C17051">
        <v>2.9790000000000001E-5</v>
      </c>
    </row>
    <row r="17052" spans="1:3" x14ac:dyDescent="0.35">
      <c r="A17052" s="86">
        <v>46200</v>
      </c>
      <c r="B17052" s="87">
        <v>0.65625</v>
      </c>
      <c r="C17052">
        <v>2.9669999999999999E-5</v>
      </c>
    </row>
    <row r="17053" spans="1:3" x14ac:dyDescent="0.35">
      <c r="A17053" s="86">
        <v>46200</v>
      </c>
      <c r="B17053" s="87">
        <v>0.66666666666666663</v>
      </c>
      <c r="C17053">
        <v>2.953E-5</v>
      </c>
    </row>
    <row r="17054" spans="1:3" x14ac:dyDescent="0.35">
      <c r="A17054" s="86">
        <v>46200</v>
      </c>
      <c r="B17054" s="87">
        <v>0.67708333333333337</v>
      </c>
      <c r="C17054">
        <v>2.9309999999999999E-5</v>
      </c>
    </row>
    <row r="17055" spans="1:3" x14ac:dyDescent="0.35">
      <c r="A17055" s="86">
        <v>46200</v>
      </c>
      <c r="B17055" s="87">
        <v>0.6875</v>
      </c>
      <c r="C17055">
        <v>2.9069999999999998E-5</v>
      </c>
    </row>
    <row r="17056" spans="1:3" x14ac:dyDescent="0.35">
      <c r="A17056" s="86">
        <v>46200</v>
      </c>
      <c r="B17056" s="87">
        <v>0.69791666666666663</v>
      </c>
      <c r="C17056">
        <v>2.889E-5</v>
      </c>
    </row>
    <row r="17057" spans="1:3" x14ac:dyDescent="0.35">
      <c r="A17057" s="86">
        <v>46200</v>
      </c>
      <c r="B17057" s="87">
        <v>0.70833333333333337</v>
      </c>
      <c r="C17057">
        <v>2.887E-5</v>
      </c>
    </row>
    <row r="17058" spans="1:3" x14ac:dyDescent="0.35">
      <c r="A17058" s="86">
        <v>46200</v>
      </c>
      <c r="B17058" s="87">
        <v>0.71875</v>
      </c>
      <c r="C17058">
        <v>2.9049999999999998E-5</v>
      </c>
    </row>
    <row r="17059" spans="1:3" x14ac:dyDescent="0.35">
      <c r="A17059" s="86">
        <v>46200</v>
      </c>
      <c r="B17059" s="87">
        <v>0.72916666666666663</v>
      </c>
      <c r="C17059">
        <v>2.9450000000000001E-5</v>
      </c>
    </row>
    <row r="17060" spans="1:3" x14ac:dyDescent="0.35">
      <c r="A17060" s="86">
        <v>46200</v>
      </c>
      <c r="B17060" s="87">
        <v>0.73958333333333337</v>
      </c>
      <c r="C17060">
        <v>3.0069999999999998E-5</v>
      </c>
    </row>
    <row r="17061" spans="1:3" x14ac:dyDescent="0.35">
      <c r="A17061" s="86">
        <v>46200</v>
      </c>
      <c r="B17061" s="87">
        <v>0.75</v>
      </c>
      <c r="C17061">
        <v>3.0870000000000001E-5</v>
      </c>
    </row>
    <row r="17062" spans="1:3" x14ac:dyDescent="0.35">
      <c r="A17062" s="86">
        <v>46200</v>
      </c>
      <c r="B17062" s="87">
        <v>0.76041666666666663</v>
      </c>
      <c r="C17062">
        <v>3.1829999999999998E-5</v>
      </c>
    </row>
    <row r="17063" spans="1:3" x14ac:dyDescent="0.35">
      <c r="A17063" s="86">
        <v>46200</v>
      </c>
      <c r="B17063" s="87">
        <v>0.77083333333333337</v>
      </c>
      <c r="C17063">
        <v>3.2879999999999997E-5</v>
      </c>
    </row>
    <row r="17064" spans="1:3" x14ac:dyDescent="0.35">
      <c r="A17064" s="86">
        <v>46200</v>
      </c>
      <c r="B17064" s="87">
        <v>0.78125</v>
      </c>
      <c r="C17064">
        <v>3.392E-5</v>
      </c>
    </row>
    <row r="17065" spans="1:3" x14ac:dyDescent="0.35">
      <c r="A17065" s="86">
        <v>46200</v>
      </c>
      <c r="B17065" s="87">
        <v>0.79166666666666663</v>
      </c>
      <c r="C17065">
        <v>3.4879999999999998E-5</v>
      </c>
    </row>
    <row r="17066" spans="1:3" x14ac:dyDescent="0.35">
      <c r="A17066" s="86">
        <v>46200</v>
      </c>
      <c r="B17066" s="87">
        <v>0.80208333333333337</v>
      </c>
      <c r="C17066">
        <v>3.5639999999999998E-5</v>
      </c>
    </row>
    <row r="17067" spans="1:3" x14ac:dyDescent="0.35">
      <c r="A17067" s="86">
        <v>46200</v>
      </c>
      <c r="B17067" s="87">
        <v>0.8125</v>
      </c>
      <c r="C17067">
        <v>3.6189999999999997E-5</v>
      </c>
    </row>
    <row r="17068" spans="1:3" x14ac:dyDescent="0.35">
      <c r="A17068" s="86">
        <v>46200</v>
      </c>
      <c r="B17068" s="87">
        <v>0.82291666666666663</v>
      </c>
      <c r="C17068">
        <v>3.6450000000000005E-5</v>
      </c>
    </row>
    <row r="17069" spans="1:3" x14ac:dyDescent="0.35">
      <c r="A17069" s="86">
        <v>46200</v>
      </c>
      <c r="B17069" s="87">
        <v>0.83333333333333337</v>
      </c>
      <c r="C17069">
        <v>3.6369999999999999E-5</v>
      </c>
    </row>
    <row r="17070" spans="1:3" x14ac:dyDescent="0.35">
      <c r="A17070" s="86">
        <v>46200</v>
      </c>
      <c r="B17070" s="87">
        <v>0.84375</v>
      </c>
      <c r="C17070">
        <v>3.595E-5</v>
      </c>
    </row>
    <row r="17071" spans="1:3" x14ac:dyDescent="0.35">
      <c r="A17071" s="86">
        <v>46200</v>
      </c>
      <c r="B17071" s="87">
        <v>0.85416666666666663</v>
      </c>
      <c r="C17071">
        <v>3.523E-5</v>
      </c>
    </row>
    <row r="17072" spans="1:3" x14ac:dyDescent="0.35">
      <c r="A17072" s="86">
        <v>46200</v>
      </c>
      <c r="B17072" s="87">
        <v>0.86458333333333337</v>
      </c>
      <c r="C17072">
        <v>3.4279999999999997E-5</v>
      </c>
    </row>
    <row r="17073" spans="1:3" x14ac:dyDescent="0.35">
      <c r="A17073" s="86">
        <v>46200</v>
      </c>
      <c r="B17073" s="87">
        <v>0.875</v>
      </c>
      <c r="C17073">
        <v>3.3200000000000001E-5</v>
      </c>
    </row>
    <row r="17074" spans="1:3" x14ac:dyDescent="0.35">
      <c r="A17074" s="86">
        <v>46200</v>
      </c>
      <c r="B17074" s="87">
        <v>0.88541666666666663</v>
      </c>
      <c r="C17074">
        <v>3.2099999999999994E-5</v>
      </c>
    </row>
    <row r="17075" spans="1:3" x14ac:dyDescent="0.35">
      <c r="A17075" s="86">
        <v>46200</v>
      </c>
      <c r="B17075" s="87">
        <v>0.89583333333333337</v>
      </c>
      <c r="C17075">
        <v>3.1099999999999997E-5</v>
      </c>
    </row>
    <row r="17076" spans="1:3" x14ac:dyDescent="0.35">
      <c r="A17076" s="86">
        <v>46200</v>
      </c>
      <c r="B17076" s="87">
        <v>0.90625</v>
      </c>
      <c r="C17076">
        <v>3.0300000000000001E-5</v>
      </c>
    </row>
    <row r="17077" spans="1:3" x14ac:dyDescent="0.35">
      <c r="A17077" s="86">
        <v>46200</v>
      </c>
      <c r="B17077" s="87">
        <v>0.91666666666666663</v>
      </c>
      <c r="C17077">
        <v>2.987E-5</v>
      </c>
    </row>
    <row r="17078" spans="1:3" x14ac:dyDescent="0.35">
      <c r="A17078" s="86">
        <v>46200</v>
      </c>
      <c r="B17078" s="87">
        <v>0.92708333333333337</v>
      </c>
      <c r="C17078">
        <v>2.9850000000000001E-5</v>
      </c>
    </row>
    <row r="17079" spans="1:3" x14ac:dyDescent="0.35">
      <c r="A17079" s="86">
        <v>46200</v>
      </c>
      <c r="B17079" s="87">
        <v>0.9375</v>
      </c>
      <c r="C17079">
        <v>2.9989999999999999E-5</v>
      </c>
    </row>
    <row r="17080" spans="1:3" x14ac:dyDescent="0.35">
      <c r="A17080" s="86">
        <v>46200</v>
      </c>
      <c r="B17080" s="87">
        <v>0.94791666666666663</v>
      </c>
      <c r="C17080">
        <v>2.995E-5</v>
      </c>
    </row>
    <row r="17081" spans="1:3" x14ac:dyDescent="0.35">
      <c r="A17081" s="86">
        <v>46200</v>
      </c>
      <c r="B17081" s="87">
        <v>0.95833333333333337</v>
      </c>
      <c r="C17081">
        <v>2.9370000000000002E-5</v>
      </c>
    </row>
    <row r="17082" spans="1:3" x14ac:dyDescent="0.35">
      <c r="A17082" s="86">
        <v>46200</v>
      </c>
      <c r="B17082" s="87">
        <v>0.96875</v>
      </c>
      <c r="C17082">
        <v>2.8030000000000001E-5</v>
      </c>
    </row>
    <row r="17083" spans="1:3" x14ac:dyDescent="0.35">
      <c r="A17083" s="86">
        <v>46200</v>
      </c>
      <c r="B17083" s="87">
        <v>0.97916666666666663</v>
      </c>
      <c r="C17083">
        <v>2.6129999999999999E-5</v>
      </c>
    </row>
    <row r="17084" spans="1:3" x14ac:dyDescent="0.35">
      <c r="A17084" s="86">
        <v>46200</v>
      </c>
      <c r="B17084" s="87">
        <v>0.98958333333333337</v>
      </c>
      <c r="C17084">
        <v>2.3959999999999998E-5</v>
      </c>
    </row>
    <row r="17085" spans="1:3" x14ac:dyDescent="0.35">
      <c r="A17085" s="86">
        <v>46201</v>
      </c>
      <c r="B17085" s="87">
        <v>0</v>
      </c>
      <c r="C17085">
        <v>2.1850000000000003E-5</v>
      </c>
    </row>
    <row r="17086" spans="1:3" x14ac:dyDescent="0.35">
      <c r="A17086" s="86">
        <v>46201</v>
      </c>
      <c r="B17086" s="87">
        <v>1.0416666666666666E-2</v>
      </c>
      <c r="C17086">
        <v>2.0039999999999998E-5</v>
      </c>
    </row>
    <row r="17087" spans="1:3" x14ac:dyDescent="0.35">
      <c r="A17087" s="86">
        <v>46201</v>
      </c>
      <c r="B17087" s="87">
        <v>2.0833333333333332E-2</v>
      </c>
      <c r="C17087">
        <v>1.8519999999999999E-5</v>
      </c>
    </row>
    <row r="17088" spans="1:3" x14ac:dyDescent="0.35">
      <c r="A17088" s="86">
        <v>46201</v>
      </c>
      <c r="B17088" s="87">
        <v>3.125E-2</v>
      </c>
      <c r="C17088">
        <v>1.7200000000000001E-5</v>
      </c>
    </row>
    <row r="17089" spans="1:3" x14ac:dyDescent="0.35">
      <c r="A17089" s="86">
        <v>46201</v>
      </c>
      <c r="B17089" s="87">
        <v>4.1666666666666664E-2</v>
      </c>
      <c r="C17089">
        <v>1.5999999999999999E-5</v>
      </c>
    </row>
    <row r="17090" spans="1:3" x14ac:dyDescent="0.35">
      <c r="A17090" s="86">
        <v>46201</v>
      </c>
      <c r="B17090" s="87">
        <v>5.2083333333333336E-2</v>
      </c>
      <c r="C17090">
        <v>1.4829999999999999E-5</v>
      </c>
    </row>
    <row r="17091" spans="1:3" x14ac:dyDescent="0.35">
      <c r="A17091" s="86">
        <v>46201</v>
      </c>
      <c r="B17091" s="87">
        <v>6.25E-2</v>
      </c>
      <c r="C17091">
        <v>1.375E-5</v>
      </c>
    </row>
    <row r="17092" spans="1:3" x14ac:dyDescent="0.35">
      <c r="A17092" s="86">
        <v>46201</v>
      </c>
      <c r="B17092" s="87">
        <v>7.2916666666666671E-2</v>
      </c>
      <c r="C17092">
        <v>1.279E-5</v>
      </c>
    </row>
    <row r="17093" spans="1:3" x14ac:dyDescent="0.35">
      <c r="A17093" s="86">
        <v>46201</v>
      </c>
      <c r="B17093" s="87">
        <v>8.3333333333333329E-2</v>
      </c>
      <c r="C17093">
        <v>1.199E-5</v>
      </c>
    </row>
    <row r="17094" spans="1:3" x14ac:dyDescent="0.35">
      <c r="A17094" s="86">
        <v>46201</v>
      </c>
      <c r="B17094" s="87">
        <v>9.375E-2</v>
      </c>
      <c r="C17094">
        <v>1.1409999999999999E-5</v>
      </c>
    </row>
    <row r="17095" spans="1:3" x14ac:dyDescent="0.35">
      <c r="A17095" s="86">
        <v>46201</v>
      </c>
      <c r="B17095" s="87">
        <v>0.10416666666666667</v>
      </c>
      <c r="C17095">
        <v>1.1010000000000001E-5</v>
      </c>
    </row>
    <row r="17096" spans="1:3" x14ac:dyDescent="0.35">
      <c r="A17096" s="86">
        <v>46201</v>
      </c>
      <c r="B17096" s="87">
        <v>0.11458333333333333</v>
      </c>
      <c r="C17096">
        <v>1.0710000000000001E-5</v>
      </c>
    </row>
    <row r="17097" spans="1:3" x14ac:dyDescent="0.35">
      <c r="A17097" s="86">
        <v>46201</v>
      </c>
      <c r="B17097" s="87">
        <v>0.125</v>
      </c>
      <c r="C17097">
        <v>1.049E-5</v>
      </c>
    </row>
    <row r="17098" spans="1:3" x14ac:dyDescent="0.35">
      <c r="A17098" s="86">
        <v>46201</v>
      </c>
      <c r="B17098" s="87">
        <v>0.13541666666666666</v>
      </c>
      <c r="C17098">
        <v>1.031E-5</v>
      </c>
    </row>
    <row r="17099" spans="1:3" x14ac:dyDescent="0.35">
      <c r="A17099" s="86">
        <v>46201</v>
      </c>
      <c r="B17099" s="87">
        <v>0.14583333333333334</v>
      </c>
      <c r="C17099">
        <v>1.0170000000000001E-5</v>
      </c>
    </row>
    <row r="17100" spans="1:3" x14ac:dyDescent="0.35">
      <c r="A17100" s="86">
        <v>46201</v>
      </c>
      <c r="B17100" s="87">
        <v>0.15625</v>
      </c>
      <c r="C17100">
        <v>1.005E-5</v>
      </c>
    </row>
    <row r="17101" spans="1:3" x14ac:dyDescent="0.35">
      <c r="A17101" s="86">
        <v>46201</v>
      </c>
      <c r="B17101" s="87">
        <v>0.16666666666666666</v>
      </c>
      <c r="C17101">
        <v>9.9900000000000009E-6</v>
      </c>
    </row>
    <row r="17102" spans="1:3" x14ac:dyDescent="0.35">
      <c r="A17102" s="86">
        <v>46201</v>
      </c>
      <c r="B17102" s="87">
        <v>0.17708333333333334</v>
      </c>
      <c r="C17102">
        <v>9.9900000000000009E-6</v>
      </c>
    </row>
    <row r="17103" spans="1:3" x14ac:dyDescent="0.35">
      <c r="A17103" s="86">
        <v>46201</v>
      </c>
      <c r="B17103" s="87">
        <v>0.1875</v>
      </c>
      <c r="C17103">
        <v>1.0009999999999999E-5</v>
      </c>
    </row>
    <row r="17104" spans="1:3" x14ac:dyDescent="0.35">
      <c r="A17104" s="86">
        <v>46201</v>
      </c>
      <c r="B17104" s="87">
        <v>0.19791666666666666</v>
      </c>
      <c r="C17104">
        <v>1.0030000000000001E-5</v>
      </c>
    </row>
    <row r="17105" spans="1:3" x14ac:dyDescent="0.35">
      <c r="A17105" s="86">
        <v>46201</v>
      </c>
      <c r="B17105" s="87">
        <v>0.20833333333333334</v>
      </c>
      <c r="C17105">
        <v>9.9900000000000009E-6</v>
      </c>
    </row>
    <row r="17106" spans="1:3" x14ac:dyDescent="0.35">
      <c r="A17106" s="86">
        <v>46201</v>
      </c>
      <c r="B17106" s="87">
        <v>0.21875</v>
      </c>
      <c r="C17106">
        <v>9.91E-6</v>
      </c>
    </row>
    <row r="17107" spans="1:3" x14ac:dyDescent="0.35">
      <c r="A17107" s="86">
        <v>46201</v>
      </c>
      <c r="B17107" s="87">
        <v>0.22916666666666666</v>
      </c>
      <c r="C17107">
        <v>9.7899999999999994E-6</v>
      </c>
    </row>
    <row r="17108" spans="1:3" x14ac:dyDescent="0.35">
      <c r="A17108" s="86">
        <v>46201</v>
      </c>
      <c r="B17108" s="87">
        <v>0.23958333333333334</v>
      </c>
      <c r="C17108">
        <v>9.6900000000000004E-6</v>
      </c>
    </row>
    <row r="17109" spans="1:3" x14ac:dyDescent="0.35">
      <c r="A17109" s="86">
        <v>46201</v>
      </c>
      <c r="B17109" s="87">
        <v>0.25</v>
      </c>
      <c r="C17109">
        <v>9.6700000000000006E-6</v>
      </c>
    </row>
    <row r="17110" spans="1:3" x14ac:dyDescent="0.35">
      <c r="A17110" s="86">
        <v>46201</v>
      </c>
      <c r="B17110" s="87">
        <v>0.26041666666666669</v>
      </c>
      <c r="C17110">
        <v>9.7499999999999998E-6</v>
      </c>
    </row>
    <row r="17111" spans="1:3" x14ac:dyDescent="0.35">
      <c r="A17111" s="86">
        <v>46201</v>
      </c>
      <c r="B17111" s="87">
        <v>0.27083333333333331</v>
      </c>
      <c r="C17111">
        <v>9.9699999999999994E-6</v>
      </c>
    </row>
    <row r="17112" spans="1:3" x14ac:dyDescent="0.35">
      <c r="A17112" s="86">
        <v>46201</v>
      </c>
      <c r="B17112" s="87">
        <v>0.28125</v>
      </c>
      <c r="C17112">
        <v>1.039E-5</v>
      </c>
    </row>
    <row r="17113" spans="1:3" x14ac:dyDescent="0.35">
      <c r="A17113" s="86">
        <v>46201</v>
      </c>
      <c r="B17113" s="87">
        <v>0.29166666666666669</v>
      </c>
      <c r="C17113">
        <v>1.099E-5</v>
      </c>
    </row>
    <row r="17114" spans="1:3" x14ac:dyDescent="0.35">
      <c r="A17114" s="86">
        <v>46201</v>
      </c>
      <c r="B17114" s="87">
        <v>0.30208333333333331</v>
      </c>
      <c r="C17114">
        <v>1.185E-5</v>
      </c>
    </row>
    <row r="17115" spans="1:3" x14ac:dyDescent="0.35">
      <c r="A17115" s="86">
        <v>46201</v>
      </c>
      <c r="B17115" s="87">
        <v>0.3125</v>
      </c>
      <c r="C17115">
        <v>1.2989999999999999E-5</v>
      </c>
    </row>
    <row r="17116" spans="1:3" x14ac:dyDescent="0.35">
      <c r="A17116" s="86">
        <v>46201</v>
      </c>
      <c r="B17116" s="87">
        <v>0.32291666666666669</v>
      </c>
      <c r="C17116">
        <v>1.447E-5</v>
      </c>
    </row>
    <row r="17117" spans="1:3" x14ac:dyDescent="0.35">
      <c r="A17117" s="86">
        <v>46201</v>
      </c>
      <c r="B17117" s="87">
        <v>0.33333333333333331</v>
      </c>
      <c r="C17117">
        <v>1.6330000000000001E-5</v>
      </c>
    </row>
    <row r="17118" spans="1:3" x14ac:dyDescent="0.35">
      <c r="A17118" s="86">
        <v>46201</v>
      </c>
      <c r="B17118" s="87">
        <v>0.34375</v>
      </c>
      <c r="C17118">
        <v>1.8599999999999998E-5</v>
      </c>
    </row>
    <row r="17119" spans="1:3" x14ac:dyDescent="0.35">
      <c r="A17119" s="86">
        <v>46201</v>
      </c>
      <c r="B17119" s="87">
        <v>0.35416666666666669</v>
      </c>
      <c r="C17119">
        <v>2.1139999999999997E-5</v>
      </c>
    </row>
    <row r="17120" spans="1:3" x14ac:dyDescent="0.35">
      <c r="A17120" s="86">
        <v>46201</v>
      </c>
      <c r="B17120" s="87">
        <v>0.36458333333333331</v>
      </c>
      <c r="C17120">
        <v>2.3820000000000002E-5</v>
      </c>
    </row>
    <row r="17121" spans="1:3" x14ac:dyDescent="0.35">
      <c r="A17121" s="86">
        <v>46201</v>
      </c>
      <c r="B17121" s="87">
        <v>0.375</v>
      </c>
      <c r="C17121">
        <v>2.6480000000000001E-5</v>
      </c>
    </row>
    <row r="17122" spans="1:3" x14ac:dyDescent="0.35">
      <c r="A17122" s="86">
        <v>46201</v>
      </c>
      <c r="B17122" s="87">
        <v>0.38541666666666669</v>
      </c>
      <c r="C17122">
        <v>2.898E-5</v>
      </c>
    </row>
    <row r="17123" spans="1:3" x14ac:dyDescent="0.35">
      <c r="A17123" s="86">
        <v>46201</v>
      </c>
      <c r="B17123" s="87">
        <v>0.39583333333333331</v>
      </c>
      <c r="C17123">
        <v>3.1260000000000002E-5</v>
      </c>
    </row>
    <row r="17124" spans="1:3" x14ac:dyDescent="0.35">
      <c r="A17124" s="86">
        <v>46201</v>
      </c>
      <c r="B17124" s="87">
        <v>0.40625</v>
      </c>
      <c r="C17124">
        <v>3.3219999999999997E-5</v>
      </c>
    </row>
    <row r="17125" spans="1:3" x14ac:dyDescent="0.35">
      <c r="A17125" s="86">
        <v>46201</v>
      </c>
      <c r="B17125" s="87">
        <v>0.41666666666666669</v>
      </c>
      <c r="C17125">
        <v>3.4829999999999997E-5</v>
      </c>
    </row>
    <row r="17126" spans="1:3" x14ac:dyDescent="0.35">
      <c r="A17126" s="86">
        <v>46201</v>
      </c>
      <c r="B17126" s="87">
        <v>0.42708333333333331</v>
      </c>
      <c r="C17126">
        <v>3.6029999999999999E-5</v>
      </c>
    </row>
    <row r="17127" spans="1:3" x14ac:dyDescent="0.35">
      <c r="A17127" s="86">
        <v>46201</v>
      </c>
      <c r="B17127" s="87">
        <v>0.4375</v>
      </c>
      <c r="C17127">
        <v>3.6949999999999997E-5</v>
      </c>
    </row>
    <row r="17128" spans="1:3" x14ac:dyDescent="0.35">
      <c r="A17128" s="86">
        <v>46201</v>
      </c>
      <c r="B17128" s="87">
        <v>0.44791666666666669</v>
      </c>
      <c r="C17128">
        <v>3.7769999999999999E-5</v>
      </c>
    </row>
    <row r="17129" spans="1:3" x14ac:dyDescent="0.35">
      <c r="A17129" s="86">
        <v>46201</v>
      </c>
      <c r="B17129" s="87">
        <v>0.45833333333333331</v>
      </c>
      <c r="C17129">
        <v>3.8649999999999998E-5</v>
      </c>
    </row>
    <row r="17130" spans="1:3" x14ac:dyDescent="0.35">
      <c r="A17130" s="86">
        <v>46201</v>
      </c>
      <c r="B17130" s="87">
        <v>0.46875</v>
      </c>
      <c r="C17130">
        <v>3.9690000000000001E-5</v>
      </c>
    </row>
    <row r="17131" spans="1:3" x14ac:dyDescent="0.35">
      <c r="A17131" s="86">
        <v>46201</v>
      </c>
      <c r="B17131" s="87">
        <v>0.47916666666666669</v>
      </c>
      <c r="C17131">
        <v>4.0769999999999998E-5</v>
      </c>
    </row>
    <row r="17132" spans="1:3" x14ac:dyDescent="0.35">
      <c r="A17132" s="86">
        <v>46201</v>
      </c>
      <c r="B17132" s="87">
        <v>0.48958333333333331</v>
      </c>
      <c r="C17132">
        <v>4.1770000000000002E-5</v>
      </c>
    </row>
    <row r="17133" spans="1:3" x14ac:dyDescent="0.35">
      <c r="A17133" s="86">
        <v>46201</v>
      </c>
      <c r="B17133" s="87">
        <v>0.5</v>
      </c>
      <c r="C17133">
        <v>4.2469999999999998E-5</v>
      </c>
    </row>
    <row r="17134" spans="1:3" x14ac:dyDescent="0.35">
      <c r="A17134" s="86">
        <v>46201</v>
      </c>
      <c r="B17134" s="87">
        <v>0.51041666666666663</v>
      </c>
      <c r="C17134">
        <v>4.278E-5</v>
      </c>
    </row>
    <row r="17135" spans="1:3" x14ac:dyDescent="0.35">
      <c r="A17135" s="86">
        <v>46201</v>
      </c>
      <c r="B17135" s="87">
        <v>0.52083333333333337</v>
      </c>
      <c r="C17135">
        <v>4.2590000000000004E-5</v>
      </c>
    </row>
    <row r="17136" spans="1:3" x14ac:dyDescent="0.35">
      <c r="A17136" s="86">
        <v>46201</v>
      </c>
      <c r="B17136" s="87">
        <v>0.53125</v>
      </c>
      <c r="C17136">
        <v>4.1829999999999998E-5</v>
      </c>
    </row>
    <row r="17137" spans="1:3" x14ac:dyDescent="0.35">
      <c r="A17137" s="86">
        <v>46201</v>
      </c>
      <c r="B17137" s="87">
        <v>0.54166666666666663</v>
      </c>
      <c r="C17137">
        <v>4.049E-5</v>
      </c>
    </row>
    <row r="17138" spans="1:3" x14ac:dyDescent="0.35">
      <c r="A17138" s="86">
        <v>46201</v>
      </c>
      <c r="B17138" s="87">
        <v>0.55208333333333337</v>
      </c>
      <c r="C17138">
        <v>3.8510000000000002E-5</v>
      </c>
    </row>
    <row r="17139" spans="1:3" x14ac:dyDescent="0.35">
      <c r="A17139" s="86">
        <v>46201</v>
      </c>
      <c r="B17139" s="87">
        <v>0.5625</v>
      </c>
      <c r="C17139">
        <v>3.6210000000000001E-5</v>
      </c>
    </row>
    <row r="17140" spans="1:3" x14ac:dyDescent="0.35">
      <c r="A17140" s="86">
        <v>46201</v>
      </c>
      <c r="B17140" s="87">
        <v>0.57291666666666663</v>
      </c>
      <c r="C17140">
        <v>3.3860000000000004E-5</v>
      </c>
    </row>
    <row r="17141" spans="1:3" x14ac:dyDescent="0.35">
      <c r="A17141" s="86">
        <v>46201</v>
      </c>
      <c r="B17141" s="87">
        <v>0.58333333333333337</v>
      </c>
      <c r="C17141">
        <v>3.1820000000000004E-5</v>
      </c>
    </row>
    <row r="17142" spans="1:3" x14ac:dyDescent="0.35">
      <c r="A17142" s="86">
        <v>46201</v>
      </c>
      <c r="B17142" s="87">
        <v>0.59375</v>
      </c>
      <c r="C17142">
        <v>3.0300000000000001E-5</v>
      </c>
    </row>
    <row r="17143" spans="1:3" x14ac:dyDescent="0.35">
      <c r="A17143" s="86">
        <v>46201</v>
      </c>
      <c r="B17143" s="87">
        <v>0.60416666666666663</v>
      </c>
      <c r="C17143">
        <v>2.9219999999999998E-5</v>
      </c>
    </row>
    <row r="17144" spans="1:3" x14ac:dyDescent="0.35">
      <c r="A17144" s="86">
        <v>46201</v>
      </c>
      <c r="B17144" s="87">
        <v>0.61458333333333337</v>
      </c>
      <c r="C17144">
        <v>2.834E-5</v>
      </c>
    </row>
    <row r="17145" spans="1:3" x14ac:dyDescent="0.35">
      <c r="A17145" s="86">
        <v>46201</v>
      </c>
      <c r="B17145" s="87">
        <v>0.625</v>
      </c>
      <c r="C17145">
        <v>2.7480000000000001E-5</v>
      </c>
    </row>
    <row r="17146" spans="1:3" x14ac:dyDescent="0.35">
      <c r="A17146" s="86">
        <v>46201</v>
      </c>
      <c r="B17146" s="87">
        <v>0.63541666666666663</v>
      </c>
      <c r="C17146">
        <v>2.65E-5</v>
      </c>
    </row>
    <row r="17147" spans="1:3" x14ac:dyDescent="0.35">
      <c r="A17147" s="86">
        <v>46201</v>
      </c>
      <c r="B17147" s="87">
        <v>0.64583333333333337</v>
      </c>
      <c r="C17147">
        <v>2.5420000000000001E-5</v>
      </c>
    </row>
    <row r="17148" spans="1:3" x14ac:dyDescent="0.35">
      <c r="A17148" s="86">
        <v>46201</v>
      </c>
      <c r="B17148" s="87">
        <v>0.65625</v>
      </c>
      <c r="C17148">
        <v>2.4340000000000001E-5</v>
      </c>
    </row>
    <row r="17149" spans="1:3" x14ac:dyDescent="0.35">
      <c r="A17149" s="86">
        <v>46201</v>
      </c>
      <c r="B17149" s="87">
        <v>0.66666666666666663</v>
      </c>
      <c r="C17149">
        <v>2.332E-5</v>
      </c>
    </row>
    <row r="17150" spans="1:3" x14ac:dyDescent="0.35">
      <c r="A17150" s="86">
        <v>46201</v>
      </c>
      <c r="B17150" s="87">
        <v>0.67708333333333337</v>
      </c>
      <c r="C17150">
        <v>2.2460000000000002E-5</v>
      </c>
    </row>
    <row r="17151" spans="1:3" x14ac:dyDescent="0.35">
      <c r="A17151" s="86">
        <v>46201</v>
      </c>
      <c r="B17151" s="87">
        <v>0.6875</v>
      </c>
      <c r="C17151">
        <v>2.1800000000000001E-5</v>
      </c>
    </row>
    <row r="17152" spans="1:3" x14ac:dyDescent="0.35">
      <c r="A17152" s="86">
        <v>46201</v>
      </c>
      <c r="B17152" s="87">
        <v>0.69791666666666663</v>
      </c>
      <c r="C17152">
        <v>2.1360000000000002E-5</v>
      </c>
    </row>
    <row r="17153" spans="1:3" x14ac:dyDescent="0.35">
      <c r="A17153" s="86">
        <v>46201</v>
      </c>
      <c r="B17153" s="87">
        <v>0.70833333333333337</v>
      </c>
      <c r="C17153">
        <v>2.1160000000000001E-5</v>
      </c>
    </row>
    <row r="17154" spans="1:3" x14ac:dyDescent="0.35">
      <c r="A17154" s="86">
        <v>46201</v>
      </c>
      <c r="B17154" s="87">
        <v>0.71875</v>
      </c>
      <c r="C17154">
        <v>2.124E-5</v>
      </c>
    </row>
    <row r="17155" spans="1:3" x14ac:dyDescent="0.35">
      <c r="A17155" s="86">
        <v>46201</v>
      </c>
      <c r="B17155" s="87">
        <v>0.72916666666666663</v>
      </c>
      <c r="C17155">
        <v>2.156E-5</v>
      </c>
    </row>
    <row r="17156" spans="1:3" x14ac:dyDescent="0.35">
      <c r="A17156" s="86">
        <v>46201</v>
      </c>
      <c r="B17156" s="87">
        <v>0.73958333333333337</v>
      </c>
      <c r="C17156">
        <v>2.2100000000000002E-5</v>
      </c>
    </row>
    <row r="17157" spans="1:3" x14ac:dyDescent="0.35">
      <c r="A17157" s="86">
        <v>46201</v>
      </c>
      <c r="B17157" s="87">
        <v>0.75</v>
      </c>
      <c r="C17157">
        <v>2.2819999999999998E-5</v>
      </c>
    </row>
    <row r="17158" spans="1:3" x14ac:dyDescent="0.35">
      <c r="A17158" s="86">
        <v>46201</v>
      </c>
      <c r="B17158" s="87">
        <v>0.76041666666666663</v>
      </c>
      <c r="C17158">
        <v>2.368E-5</v>
      </c>
    </row>
    <row r="17159" spans="1:3" x14ac:dyDescent="0.35">
      <c r="A17159" s="86">
        <v>46201</v>
      </c>
      <c r="B17159" s="87">
        <v>0.77083333333333337</v>
      </c>
      <c r="C17159">
        <v>2.4700000000000001E-5</v>
      </c>
    </row>
    <row r="17160" spans="1:3" x14ac:dyDescent="0.35">
      <c r="A17160" s="86">
        <v>46201</v>
      </c>
      <c r="B17160" s="87">
        <v>0.78125</v>
      </c>
      <c r="C17160">
        <v>2.586E-5</v>
      </c>
    </row>
    <row r="17161" spans="1:3" x14ac:dyDescent="0.35">
      <c r="A17161" s="86">
        <v>46201</v>
      </c>
      <c r="B17161" s="87">
        <v>0.79166666666666663</v>
      </c>
      <c r="C17161">
        <v>2.7160000000000001E-5</v>
      </c>
    </row>
    <row r="17162" spans="1:3" x14ac:dyDescent="0.35">
      <c r="A17162" s="86">
        <v>46201</v>
      </c>
      <c r="B17162" s="87">
        <v>0.80208333333333337</v>
      </c>
      <c r="C17162">
        <v>2.8580000000000001E-5</v>
      </c>
    </row>
    <row r="17163" spans="1:3" x14ac:dyDescent="0.35">
      <c r="A17163" s="86">
        <v>46201</v>
      </c>
      <c r="B17163" s="87">
        <v>0.8125</v>
      </c>
      <c r="C17163">
        <v>2.9980000000000001E-5</v>
      </c>
    </row>
    <row r="17164" spans="1:3" x14ac:dyDescent="0.35">
      <c r="A17164" s="86">
        <v>46201</v>
      </c>
      <c r="B17164" s="87">
        <v>0.82291666666666663</v>
      </c>
      <c r="C17164">
        <v>3.1170000000000001E-5</v>
      </c>
    </row>
    <row r="17165" spans="1:3" x14ac:dyDescent="0.35">
      <c r="A17165" s="86">
        <v>46201</v>
      </c>
      <c r="B17165" s="87">
        <v>0.83333333333333337</v>
      </c>
      <c r="C17165">
        <v>3.1980000000000002E-5</v>
      </c>
    </row>
    <row r="17166" spans="1:3" x14ac:dyDescent="0.35">
      <c r="A17166" s="86">
        <v>46201</v>
      </c>
      <c r="B17166" s="87">
        <v>0.84375</v>
      </c>
      <c r="C17166">
        <v>3.2299999999999999E-5</v>
      </c>
    </row>
    <row r="17167" spans="1:3" x14ac:dyDescent="0.35">
      <c r="A17167" s="86">
        <v>46201</v>
      </c>
      <c r="B17167" s="87">
        <v>0.85416666666666663</v>
      </c>
      <c r="C17167">
        <v>3.218E-5</v>
      </c>
    </row>
    <row r="17168" spans="1:3" x14ac:dyDescent="0.35">
      <c r="A17168" s="86">
        <v>46201</v>
      </c>
      <c r="B17168" s="87">
        <v>0.86458333333333337</v>
      </c>
      <c r="C17168">
        <v>3.1820000000000004E-5</v>
      </c>
    </row>
    <row r="17169" spans="1:3" x14ac:dyDescent="0.35">
      <c r="A17169" s="86">
        <v>46201</v>
      </c>
      <c r="B17169" s="87">
        <v>0.875</v>
      </c>
      <c r="C17169">
        <v>3.133E-5</v>
      </c>
    </row>
    <row r="17170" spans="1:3" x14ac:dyDescent="0.35">
      <c r="A17170" s="86">
        <v>46201</v>
      </c>
      <c r="B17170" s="87">
        <v>0.88541666666666663</v>
      </c>
      <c r="C17170">
        <v>3.0809999999999998E-5</v>
      </c>
    </row>
    <row r="17171" spans="1:3" x14ac:dyDescent="0.35">
      <c r="A17171" s="86">
        <v>46201</v>
      </c>
      <c r="B17171" s="87">
        <v>0.89583333333333337</v>
      </c>
      <c r="C17171">
        <v>3.0329999999999999E-5</v>
      </c>
    </row>
    <row r="17172" spans="1:3" x14ac:dyDescent="0.35">
      <c r="A17172" s="86">
        <v>46201</v>
      </c>
      <c r="B17172" s="87">
        <v>0.90625</v>
      </c>
      <c r="C17172">
        <v>2.989E-5</v>
      </c>
    </row>
    <row r="17173" spans="1:3" x14ac:dyDescent="0.35">
      <c r="A17173" s="86">
        <v>46201</v>
      </c>
      <c r="B17173" s="87">
        <v>0.91666666666666663</v>
      </c>
      <c r="C17173">
        <v>2.9489999999999997E-5</v>
      </c>
    </row>
    <row r="17174" spans="1:3" x14ac:dyDescent="0.35">
      <c r="A17174" s="86">
        <v>46201</v>
      </c>
      <c r="B17174" s="87">
        <v>0.92708333333333337</v>
      </c>
      <c r="C17174">
        <v>2.9099999999999999E-5</v>
      </c>
    </row>
    <row r="17175" spans="1:3" x14ac:dyDescent="0.35">
      <c r="A17175" s="86">
        <v>46201</v>
      </c>
      <c r="B17175" s="87">
        <v>0.9375</v>
      </c>
      <c r="C17175">
        <v>2.862E-5</v>
      </c>
    </row>
    <row r="17176" spans="1:3" x14ac:dyDescent="0.35">
      <c r="A17176" s="86">
        <v>46201</v>
      </c>
      <c r="B17176" s="87">
        <v>0.94791666666666663</v>
      </c>
      <c r="C17176">
        <v>2.7860000000000001E-5</v>
      </c>
    </row>
    <row r="17177" spans="1:3" x14ac:dyDescent="0.35">
      <c r="A17177" s="86">
        <v>46201</v>
      </c>
      <c r="B17177" s="87">
        <v>0.95833333333333337</v>
      </c>
      <c r="C17177">
        <v>2.6659999999999999E-5</v>
      </c>
    </row>
    <row r="17178" spans="1:3" x14ac:dyDescent="0.35">
      <c r="A17178" s="86">
        <v>46201</v>
      </c>
      <c r="B17178" s="87">
        <v>0.96875</v>
      </c>
      <c r="C17178">
        <v>2.4899999999999999E-5</v>
      </c>
    </row>
    <row r="17179" spans="1:3" x14ac:dyDescent="0.35">
      <c r="A17179" s="86">
        <v>46201</v>
      </c>
      <c r="B17179" s="87">
        <v>0.97916666666666663</v>
      </c>
      <c r="C17179">
        <v>2.2780000000000002E-5</v>
      </c>
    </row>
    <row r="17180" spans="1:3" x14ac:dyDescent="0.35">
      <c r="A17180" s="86">
        <v>46201</v>
      </c>
      <c r="B17180" s="87">
        <v>0.98958333333333337</v>
      </c>
      <c r="C17180">
        <v>2.052E-5</v>
      </c>
    </row>
    <row r="17181" spans="1:3" x14ac:dyDescent="0.35">
      <c r="A17181" s="86">
        <v>46202</v>
      </c>
      <c r="B17181" s="87">
        <v>0</v>
      </c>
      <c r="C17181">
        <v>1.8329999999999999E-5</v>
      </c>
    </row>
    <row r="17182" spans="1:3" x14ac:dyDescent="0.35">
      <c r="A17182" s="86">
        <v>46202</v>
      </c>
      <c r="B17182" s="87">
        <v>1.0416666666666666E-2</v>
      </c>
      <c r="C17182">
        <v>1.7250000000000003E-5</v>
      </c>
    </row>
    <row r="17183" spans="1:3" x14ac:dyDescent="0.35">
      <c r="A17183" s="86">
        <v>46202</v>
      </c>
      <c r="B17183" s="87">
        <v>2.0833333333333332E-2</v>
      </c>
      <c r="C17183">
        <v>1.537E-5</v>
      </c>
    </row>
    <row r="17184" spans="1:3" x14ac:dyDescent="0.35">
      <c r="A17184" s="86">
        <v>46202</v>
      </c>
      <c r="B17184" s="87">
        <v>3.125E-2</v>
      </c>
      <c r="C17184">
        <v>1.375E-5</v>
      </c>
    </row>
    <row r="17185" spans="1:3" x14ac:dyDescent="0.35">
      <c r="A17185" s="86">
        <v>46202</v>
      </c>
      <c r="B17185" s="87">
        <v>4.1666666666666664E-2</v>
      </c>
      <c r="C17185">
        <v>1.2470000000000001E-5</v>
      </c>
    </row>
    <row r="17186" spans="1:3" x14ac:dyDescent="0.35">
      <c r="A17186" s="86">
        <v>46202</v>
      </c>
      <c r="B17186" s="87">
        <v>5.2083333333333336E-2</v>
      </c>
      <c r="C17186">
        <v>1.1589999999999999E-5</v>
      </c>
    </row>
    <row r="17187" spans="1:3" x14ac:dyDescent="0.35">
      <c r="A17187" s="86">
        <v>46202</v>
      </c>
      <c r="B17187" s="87">
        <v>6.25E-2</v>
      </c>
      <c r="C17187">
        <v>1.1050000000000001E-5</v>
      </c>
    </row>
    <row r="17188" spans="1:3" x14ac:dyDescent="0.35">
      <c r="A17188" s="86">
        <v>46202</v>
      </c>
      <c r="B17188" s="87">
        <v>7.2916666666666671E-2</v>
      </c>
      <c r="C17188">
        <v>1.0710000000000001E-5</v>
      </c>
    </row>
    <row r="17189" spans="1:3" x14ac:dyDescent="0.35">
      <c r="A17189" s="86">
        <v>46202</v>
      </c>
      <c r="B17189" s="87">
        <v>8.3333333333333329E-2</v>
      </c>
      <c r="C17189">
        <v>1.047E-5</v>
      </c>
    </row>
    <row r="17190" spans="1:3" x14ac:dyDescent="0.35">
      <c r="A17190" s="86">
        <v>46202</v>
      </c>
      <c r="B17190" s="87">
        <v>9.375E-2</v>
      </c>
      <c r="C17190">
        <v>1.026E-5</v>
      </c>
    </row>
    <row r="17191" spans="1:3" x14ac:dyDescent="0.35">
      <c r="A17191" s="86">
        <v>46202</v>
      </c>
      <c r="B17191" s="87">
        <v>0.10416666666666667</v>
      </c>
      <c r="C17191">
        <v>1.006E-5</v>
      </c>
    </row>
    <row r="17192" spans="1:3" x14ac:dyDescent="0.35">
      <c r="A17192" s="86">
        <v>46202</v>
      </c>
      <c r="B17192" s="87">
        <v>0.11458333333333333</v>
      </c>
      <c r="C17192">
        <v>9.8300000000000008E-6</v>
      </c>
    </row>
    <row r="17193" spans="1:3" x14ac:dyDescent="0.35">
      <c r="A17193" s="86">
        <v>46202</v>
      </c>
      <c r="B17193" s="87">
        <v>0.125</v>
      </c>
      <c r="C17193">
        <v>9.6600000000000007E-6</v>
      </c>
    </row>
    <row r="17194" spans="1:3" x14ac:dyDescent="0.35">
      <c r="A17194" s="86">
        <v>46202</v>
      </c>
      <c r="B17194" s="87">
        <v>0.13541666666666666</v>
      </c>
      <c r="C17194">
        <v>9.5000000000000005E-6</v>
      </c>
    </row>
    <row r="17195" spans="1:3" x14ac:dyDescent="0.35">
      <c r="A17195" s="86">
        <v>46202</v>
      </c>
      <c r="B17195" s="87">
        <v>0.14583333333333334</v>
      </c>
      <c r="C17195">
        <v>9.38E-6</v>
      </c>
    </row>
    <row r="17196" spans="1:3" x14ac:dyDescent="0.35">
      <c r="A17196" s="86">
        <v>46202</v>
      </c>
      <c r="B17196" s="87">
        <v>0.15625</v>
      </c>
      <c r="C17196">
        <v>9.299999999999999E-6</v>
      </c>
    </row>
    <row r="17197" spans="1:3" x14ac:dyDescent="0.35">
      <c r="A17197" s="86">
        <v>46202</v>
      </c>
      <c r="B17197" s="87">
        <v>0.16666666666666666</v>
      </c>
      <c r="C17197">
        <v>9.3100000000000006E-6</v>
      </c>
    </row>
    <row r="17198" spans="1:3" x14ac:dyDescent="0.35">
      <c r="A17198" s="86">
        <v>46202</v>
      </c>
      <c r="B17198" s="87">
        <v>0.17708333333333334</v>
      </c>
      <c r="C17198">
        <v>9.4199999999999996E-6</v>
      </c>
    </row>
    <row r="17199" spans="1:3" x14ac:dyDescent="0.35">
      <c r="A17199" s="86">
        <v>46202</v>
      </c>
      <c r="B17199" s="87">
        <v>0.1875</v>
      </c>
      <c r="C17199">
        <v>9.5899999999999997E-6</v>
      </c>
    </row>
    <row r="17200" spans="1:3" x14ac:dyDescent="0.35">
      <c r="A17200" s="86">
        <v>46202</v>
      </c>
      <c r="B17200" s="87">
        <v>0.19791666666666666</v>
      </c>
      <c r="C17200">
        <v>9.8600000000000005E-6</v>
      </c>
    </row>
    <row r="17201" spans="1:3" x14ac:dyDescent="0.35">
      <c r="A17201" s="86">
        <v>46202</v>
      </c>
      <c r="B17201" s="87">
        <v>0.20833333333333334</v>
      </c>
      <c r="C17201">
        <v>1.0149999999999999E-5</v>
      </c>
    </row>
    <row r="17202" spans="1:3" x14ac:dyDescent="0.35">
      <c r="A17202" s="86">
        <v>46202</v>
      </c>
      <c r="B17202" s="87">
        <v>0.21875</v>
      </c>
      <c r="C17202">
        <v>1.0540000000000001E-5</v>
      </c>
    </row>
    <row r="17203" spans="1:3" x14ac:dyDescent="0.35">
      <c r="A17203" s="86">
        <v>46202</v>
      </c>
      <c r="B17203" s="87">
        <v>0.22916666666666666</v>
      </c>
      <c r="C17203">
        <v>1.111E-5</v>
      </c>
    </row>
    <row r="17204" spans="1:3" x14ac:dyDescent="0.35">
      <c r="A17204" s="86">
        <v>46202</v>
      </c>
      <c r="B17204" s="87">
        <v>0.23958333333333334</v>
      </c>
      <c r="C17204">
        <v>1.2089999999999999E-5</v>
      </c>
    </row>
    <row r="17205" spans="1:3" x14ac:dyDescent="0.35">
      <c r="A17205" s="86">
        <v>46202</v>
      </c>
      <c r="B17205" s="87">
        <v>0.25</v>
      </c>
      <c r="C17205">
        <v>1.363E-5</v>
      </c>
    </row>
    <row r="17206" spans="1:3" x14ac:dyDescent="0.35">
      <c r="A17206" s="86">
        <v>46202</v>
      </c>
      <c r="B17206" s="87">
        <v>0.26041666666666669</v>
      </c>
      <c r="C17206">
        <v>1.5829999999999999E-5</v>
      </c>
    </row>
    <row r="17207" spans="1:3" x14ac:dyDescent="0.35">
      <c r="A17207" s="86">
        <v>46202</v>
      </c>
      <c r="B17207" s="87">
        <v>0.27083333333333331</v>
      </c>
      <c r="C17207">
        <v>1.8389999999999998E-5</v>
      </c>
    </row>
    <row r="17208" spans="1:3" x14ac:dyDescent="0.35">
      <c r="A17208" s="86">
        <v>46202</v>
      </c>
      <c r="B17208" s="87">
        <v>0.28125</v>
      </c>
      <c r="C17208">
        <v>2.0930000000000001E-5</v>
      </c>
    </row>
    <row r="17209" spans="1:3" x14ac:dyDescent="0.35">
      <c r="A17209" s="86">
        <v>46202</v>
      </c>
      <c r="B17209" s="87">
        <v>0.29166666666666669</v>
      </c>
      <c r="C17209">
        <v>2.313E-5</v>
      </c>
    </row>
    <row r="17210" spans="1:3" x14ac:dyDescent="0.35">
      <c r="A17210" s="86">
        <v>46202</v>
      </c>
      <c r="B17210" s="87">
        <v>0.30208333333333331</v>
      </c>
      <c r="C17210">
        <v>2.4680000000000001E-5</v>
      </c>
    </row>
    <row r="17211" spans="1:3" x14ac:dyDescent="0.35">
      <c r="A17211" s="86">
        <v>46202</v>
      </c>
      <c r="B17211" s="87">
        <v>0.3125</v>
      </c>
      <c r="C17211">
        <v>2.5700000000000001E-5</v>
      </c>
    </row>
    <row r="17212" spans="1:3" x14ac:dyDescent="0.35">
      <c r="A17212" s="86">
        <v>46202</v>
      </c>
      <c r="B17212" s="87">
        <v>0.32291666666666669</v>
      </c>
      <c r="C17212">
        <v>2.6380000000000002E-5</v>
      </c>
    </row>
    <row r="17213" spans="1:3" x14ac:dyDescent="0.35">
      <c r="A17213" s="86">
        <v>46202</v>
      </c>
      <c r="B17213" s="87">
        <v>0.33333333333333331</v>
      </c>
      <c r="C17213">
        <v>2.694E-5</v>
      </c>
    </row>
    <row r="17214" spans="1:3" x14ac:dyDescent="0.35">
      <c r="A17214" s="86">
        <v>46202</v>
      </c>
      <c r="B17214" s="87">
        <v>0.34375</v>
      </c>
      <c r="C17214">
        <v>2.7539999999999997E-5</v>
      </c>
    </row>
    <row r="17215" spans="1:3" x14ac:dyDescent="0.35">
      <c r="A17215" s="86">
        <v>46202</v>
      </c>
      <c r="B17215" s="87">
        <v>0.35416666666666669</v>
      </c>
      <c r="C17215">
        <v>2.8119999999999998E-5</v>
      </c>
    </row>
    <row r="17216" spans="1:3" x14ac:dyDescent="0.35">
      <c r="A17216" s="86">
        <v>46202</v>
      </c>
      <c r="B17216" s="87">
        <v>0.36458333333333331</v>
      </c>
      <c r="C17216">
        <v>2.862E-5</v>
      </c>
    </row>
    <row r="17217" spans="1:3" x14ac:dyDescent="0.35">
      <c r="A17217" s="86">
        <v>46202</v>
      </c>
      <c r="B17217" s="87">
        <v>0.375</v>
      </c>
      <c r="C17217">
        <v>2.8940000000000001E-5</v>
      </c>
    </row>
    <row r="17218" spans="1:3" x14ac:dyDescent="0.35">
      <c r="A17218" s="86">
        <v>46202</v>
      </c>
      <c r="B17218" s="87">
        <v>0.38541666666666669</v>
      </c>
      <c r="C17218">
        <v>2.904E-5</v>
      </c>
    </row>
    <row r="17219" spans="1:3" x14ac:dyDescent="0.35">
      <c r="A17219" s="86">
        <v>46202</v>
      </c>
      <c r="B17219" s="87">
        <v>0.39583333333333331</v>
      </c>
      <c r="C17219">
        <v>2.8960000000000001E-5</v>
      </c>
    </row>
    <row r="17220" spans="1:3" x14ac:dyDescent="0.35">
      <c r="A17220" s="86">
        <v>46202</v>
      </c>
      <c r="B17220" s="87">
        <v>0.40625</v>
      </c>
      <c r="C17220">
        <v>2.8740000000000003E-5</v>
      </c>
    </row>
    <row r="17221" spans="1:3" x14ac:dyDescent="0.35">
      <c r="A17221" s="86">
        <v>46202</v>
      </c>
      <c r="B17221" s="87">
        <v>0.41666666666666669</v>
      </c>
      <c r="C17221">
        <v>2.8439999999999999E-5</v>
      </c>
    </row>
    <row r="17222" spans="1:3" x14ac:dyDescent="0.35">
      <c r="A17222" s="86">
        <v>46202</v>
      </c>
      <c r="B17222" s="87">
        <v>0.42708333333333331</v>
      </c>
      <c r="C17222">
        <v>2.8139999999999998E-5</v>
      </c>
    </row>
    <row r="17223" spans="1:3" x14ac:dyDescent="0.35">
      <c r="A17223" s="86">
        <v>46202</v>
      </c>
      <c r="B17223" s="87">
        <v>0.4375</v>
      </c>
      <c r="C17223">
        <v>2.7879999999999997E-5</v>
      </c>
    </row>
    <row r="17224" spans="1:3" x14ac:dyDescent="0.35">
      <c r="A17224" s="86">
        <v>46202</v>
      </c>
      <c r="B17224" s="87">
        <v>0.44791666666666669</v>
      </c>
      <c r="C17224">
        <v>2.7679999999999999E-5</v>
      </c>
    </row>
    <row r="17225" spans="1:3" x14ac:dyDescent="0.35">
      <c r="A17225" s="86">
        <v>46202</v>
      </c>
      <c r="B17225" s="87">
        <v>0.45833333333333331</v>
      </c>
      <c r="C17225">
        <v>2.762E-5</v>
      </c>
    </row>
    <row r="17226" spans="1:3" x14ac:dyDescent="0.35">
      <c r="A17226" s="86">
        <v>46202</v>
      </c>
      <c r="B17226" s="87">
        <v>0.46875</v>
      </c>
      <c r="C17226">
        <v>2.7699999999999999E-5</v>
      </c>
    </row>
    <row r="17227" spans="1:3" x14ac:dyDescent="0.35">
      <c r="A17227" s="86">
        <v>46202</v>
      </c>
      <c r="B17227" s="87">
        <v>0.47916666666666669</v>
      </c>
      <c r="C17227">
        <v>2.8E-5</v>
      </c>
    </row>
    <row r="17228" spans="1:3" x14ac:dyDescent="0.35">
      <c r="A17228" s="86">
        <v>46202</v>
      </c>
      <c r="B17228" s="87">
        <v>0.48958333333333331</v>
      </c>
      <c r="C17228">
        <v>2.8500000000000002E-5</v>
      </c>
    </row>
    <row r="17229" spans="1:3" x14ac:dyDescent="0.35">
      <c r="A17229" s="86">
        <v>46202</v>
      </c>
      <c r="B17229" s="87">
        <v>0.5</v>
      </c>
      <c r="C17229">
        <v>2.9280000000000001E-5</v>
      </c>
    </row>
    <row r="17230" spans="1:3" x14ac:dyDescent="0.35">
      <c r="A17230" s="86">
        <v>46202</v>
      </c>
      <c r="B17230" s="87">
        <v>0.51041666666666663</v>
      </c>
      <c r="C17230">
        <v>3.0280000000000001E-5</v>
      </c>
    </row>
    <row r="17231" spans="1:3" x14ac:dyDescent="0.35">
      <c r="A17231" s="86">
        <v>46202</v>
      </c>
      <c r="B17231" s="87">
        <v>0.52083333333333337</v>
      </c>
      <c r="C17231">
        <v>3.1319999999999998E-5</v>
      </c>
    </row>
    <row r="17232" spans="1:3" x14ac:dyDescent="0.35">
      <c r="A17232" s="86">
        <v>46202</v>
      </c>
      <c r="B17232" s="87">
        <v>0.53125</v>
      </c>
      <c r="C17232">
        <v>3.2120000000000004E-5</v>
      </c>
    </row>
    <row r="17233" spans="1:3" x14ac:dyDescent="0.35">
      <c r="A17233" s="86">
        <v>46202</v>
      </c>
      <c r="B17233" s="87">
        <v>0.54166666666666663</v>
      </c>
      <c r="C17233">
        <v>3.2439999999999994E-5</v>
      </c>
    </row>
    <row r="17234" spans="1:3" x14ac:dyDescent="0.35">
      <c r="A17234" s="86">
        <v>46202</v>
      </c>
      <c r="B17234" s="87">
        <v>0.55208333333333337</v>
      </c>
      <c r="C17234">
        <v>3.2079999999999998E-5</v>
      </c>
    </row>
    <row r="17235" spans="1:3" x14ac:dyDescent="0.35">
      <c r="A17235" s="86">
        <v>46202</v>
      </c>
      <c r="B17235" s="87">
        <v>0.5625</v>
      </c>
      <c r="C17235">
        <v>3.1199999999999999E-5</v>
      </c>
    </row>
    <row r="17236" spans="1:3" x14ac:dyDescent="0.35">
      <c r="A17236" s="86">
        <v>46202</v>
      </c>
      <c r="B17236" s="87">
        <v>0.57291666666666663</v>
      </c>
      <c r="C17236">
        <v>3.0020000000000001E-5</v>
      </c>
    </row>
    <row r="17237" spans="1:3" x14ac:dyDescent="0.35">
      <c r="A17237" s="86">
        <v>46202</v>
      </c>
      <c r="B17237" s="87">
        <v>0.58333333333333337</v>
      </c>
      <c r="C17237">
        <v>2.8779999999999999E-5</v>
      </c>
    </row>
    <row r="17238" spans="1:3" x14ac:dyDescent="0.35">
      <c r="A17238" s="86">
        <v>46202</v>
      </c>
      <c r="B17238" s="87">
        <v>0.59375</v>
      </c>
      <c r="C17238">
        <v>2.7659999999999999E-5</v>
      </c>
    </row>
    <row r="17239" spans="1:3" x14ac:dyDescent="0.35">
      <c r="A17239" s="86">
        <v>46202</v>
      </c>
      <c r="B17239" s="87">
        <v>0.60416666666666663</v>
      </c>
      <c r="C17239">
        <v>2.6700000000000002E-5</v>
      </c>
    </row>
    <row r="17240" spans="1:3" x14ac:dyDescent="0.35">
      <c r="A17240" s="86">
        <v>46202</v>
      </c>
      <c r="B17240" s="87">
        <v>0.61458333333333337</v>
      </c>
      <c r="C17240">
        <v>2.586E-5</v>
      </c>
    </row>
    <row r="17241" spans="1:3" x14ac:dyDescent="0.35">
      <c r="A17241" s="86">
        <v>46202</v>
      </c>
      <c r="B17241" s="87">
        <v>0.625</v>
      </c>
      <c r="C17241">
        <v>2.512E-5</v>
      </c>
    </row>
    <row r="17242" spans="1:3" x14ac:dyDescent="0.35">
      <c r="A17242" s="86">
        <v>46202</v>
      </c>
      <c r="B17242" s="87">
        <v>0.63541666666666663</v>
      </c>
      <c r="C17242">
        <v>2.446E-5</v>
      </c>
    </row>
    <row r="17243" spans="1:3" x14ac:dyDescent="0.35">
      <c r="A17243" s="86">
        <v>46202</v>
      </c>
      <c r="B17243" s="87">
        <v>0.64583333333333337</v>
      </c>
      <c r="C17243">
        <v>2.3900000000000002E-5</v>
      </c>
    </row>
    <row r="17244" spans="1:3" x14ac:dyDescent="0.35">
      <c r="A17244" s="86">
        <v>46202</v>
      </c>
      <c r="B17244" s="87">
        <v>0.65625</v>
      </c>
      <c r="C17244">
        <v>2.3460000000000002E-5</v>
      </c>
    </row>
    <row r="17245" spans="1:3" x14ac:dyDescent="0.35">
      <c r="A17245" s="86">
        <v>46202</v>
      </c>
      <c r="B17245" s="87">
        <v>0.66666666666666663</v>
      </c>
      <c r="C17245">
        <v>2.313E-5</v>
      </c>
    </row>
    <row r="17246" spans="1:3" x14ac:dyDescent="0.35">
      <c r="A17246" s="86">
        <v>46202</v>
      </c>
      <c r="B17246" s="87">
        <v>0.67708333333333337</v>
      </c>
      <c r="C17246">
        <v>2.2900000000000001E-5</v>
      </c>
    </row>
    <row r="17247" spans="1:3" x14ac:dyDescent="0.35">
      <c r="A17247" s="86">
        <v>46202</v>
      </c>
      <c r="B17247" s="87">
        <v>0.6875</v>
      </c>
      <c r="C17247">
        <v>2.2819999999999998E-5</v>
      </c>
    </row>
    <row r="17248" spans="1:3" x14ac:dyDescent="0.35">
      <c r="A17248" s="86">
        <v>46202</v>
      </c>
      <c r="B17248" s="87">
        <v>0.69791666666666663</v>
      </c>
      <c r="C17248">
        <v>2.2900000000000001E-5</v>
      </c>
    </row>
    <row r="17249" spans="1:3" x14ac:dyDescent="0.35">
      <c r="A17249" s="86">
        <v>46202</v>
      </c>
      <c r="B17249" s="87">
        <v>0.70833333333333337</v>
      </c>
      <c r="C17249">
        <v>2.313E-5</v>
      </c>
    </row>
    <row r="17250" spans="1:3" x14ac:dyDescent="0.35">
      <c r="A17250" s="86">
        <v>46202</v>
      </c>
      <c r="B17250" s="87">
        <v>0.71875</v>
      </c>
      <c r="C17250">
        <v>2.3499999999999999E-5</v>
      </c>
    </row>
    <row r="17251" spans="1:3" x14ac:dyDescent="0.35">
      <c r="A17251" s="86">
        <v>46202</v>
      </c>
      <c r="B17251" s="87">
        <v>0.72916666666666663</v>
      </c>
      <c r="C17251">
        <v>2.404E-5</v>
      </c>
    </row>
    <row r="17252" spans="1:3" x14ac:dyDescent="0.35">
      <c r="A17252" s="86">
        <v>46202</v>
      </c>
      <c r="B17252" s="87">
        <v>0.73958333333333337</v>
      </c>
      <c r="C17252">
        <v>2.476E-5</v>
      </c>
    </row>
    <row r="17253" spans="1:3" x14ac:dyDescent="0.35">
      <c r="A17253" s="86">
        <v>46202</v>
      </c>
      <c r="B17253" s="87">
        <v>0.75</v>
      </c>
      <c r="C17253">
        <v>2.5620000000000002E-5</v>
      </c>
    </row>
    <row r="17254" spans="1:3" x14ac:dyDescent="0.35">
      <c r="A17254" s="86">
        <v>46202</v>
      </c>
      <c r="B17254" s="87">
        <v>0.76041666666666663</v>
      </c>
      <c r="C17254">
        <v>2.6620000000000003E-5</v>
      </c>
    </row>
    <row r="17255" spans="1:3" x14ac:dyDescent="0.35">
      <c r="A17255" s="86">
        <v>46202</v>
      </c>
      <c r="B17255" s="87">
        <v>0.77083333333333337</v>
      </c>
      <c r="C17255">
        <v>2.7759999999999998E-5</v>
      </c>
    </row>
    <row r="17256" spans="1:3" x14ac:dyDescent="0.35">
      <c r="A17256" s="86">
        <v>46202</v>
      </c>
      <c r="B17256" s="87">
        <v>0.78125</v>
      </c>
      <c r="C17256">
        <v>2.9E-5</v>
      </c>
    </row>
    <row r="17257" spans="1:3" x14ac:dyDescent="0.35">
      <c r="A17257" s="86">
        <v>46202</v>
      </c>
      <c r="B17257" s="87">
        <v>0.79166666666666663</v>
      </c>
      <c r="C17257">
        <v>3.0280000000000001E-5</v>
      </c>
    </row>
    <row r="17258" spans="1:3" x14ac:dyDescent="0.35">
      <c r="A17258" s="86">
        <v>46202</v>
      </c>
      <c r="B17258" s="87">
        <v>0.80208333333333337</v>
      </c>
      <c r="C17258">
        <v>3.1559999999999996E-5</v>
      </c>
    </row>
    <row r="17259" spans="1:3" x14ac:dyDescent="0.35">
      <c r="A17259" s="86">
        <v>46202</v>
      </c>
      <c r="B17259" s="87">
        <v>0.8125</v>
      </c>
      <c r="C17259">
        <v>3.273E-5</v>
      </c>
    </row>
    <row r="17260" spans="1:3" x14ac:dyDescent="0.35">
      <c r="A17260" s="86">
        <v>46202</v>
      </c>
      <c r="B17260" s="87">
        <v>0.82291666666666663</v>
      </c>
      <c r="C17260">
        <v>3.3640000000000003E-5</v>
      </c>
    </row>
    <row r="17261" spans="1:3" x14ac:dyDescent="0.35">
      <c r="A17261" s="86">
        <v>46202</v>
      </c>
      <c r="B17261" s="87">
        <v>0.83333333333333337</v>
      </c>
      <c r="C17261">
        <v>3.4090000000000001E-5</v>
      </c>
    </row>
    <row r="17262" spans="1:3" x14ac:dyDescent="0.35">
      <c r="A17262" s="86">
        <v>46202</v>
      </c>
      <c r="B17262" s="87">
        <v>0.84375</v>
      </c>
      <c r="C17262">
        <v>3.4049999999999994E-5</v>
      </c>
    </row>
    <row r="17263" spans="1:3" x14ac:dyDescent="0.35">
      <c r="A17263" s="86">
        <v>46202</v>
      </c>
      <c r="B17263" s="87">
        <v>0.85416666666666663</v>
      </c>
      <c r="C17263">
        <v>3.3640000000000003E-5</v>
      </c>
    </row>
    <row r="17264" spans="1:3" x14ac:dyDescent="0.35">
      <c r="A17264" s="86">
        <v>46202</v>
      </c>
      <c r="B17264" s="87">
        <v>0.86458333333333337</v>
      </c>
      <c r="C17264">
        <v>3.3040000000000002E-5</v>
      </c>
    </row>
    <row r="17265" spans="1:3" x14ac:dyDescent="0.35">
      <c r="A17265" s="86">
        <v>46202</v>
      </c>
      <c r="B17265" s="87">
        <v>0.875</v>
      </c>
      <c r="C17265">
        <v>3.2439999999999994E-5</v>
      </c>
    </row>
    <row r="17266" spans="1:3" x14ac:dyDescent="0.35">
      <c r="A17266" s="86">
        <v>46202</v>
      </c>
      <c r="B17266" s="87">
        <v>0.88541666666666663</v>
      </c>
      <c r="C17266">
        <v>3.1999999999999999E-5</v>
      </c>
    </row>
    <row r="17267" spans="1:3" x14ac:dyDescent="0.35">
      <c r="A17267" s="86">
        <v>46202</v>
      </c>
      <c r="B17267" s="87">
        <v>0.89583333333333337</v>
      </c>
      <c r="C17267">
        <v>3.1649999999999997E-5</v>
      </c>
    </row>
    <row r="17268" spans="1:3" x14ac:dyDescent="0.35">
      <c r="A17268" s="86">
        <v>46202</v>
      </c>
      <c r="B17268" s="87">
        <v>0.90625</v>
      </c>
      <c r="C17268">
        <v>3.133E-5</v>
      </c>
    </row>
    <row r="17269" spans="1:3" x14ac:dyDescent="0.35">
      <c r="A17269" s="86">
        <v>46202</v>
      </c>
      <c r="B17269" s="87">
        <v>0.91666666666666663</v>
      </c>
      <c r="C17269">
        <v>3.0929999999999997E-5</v>
      </c>
    </row>
    <row r="17270" spans="1:3" x14ac:dyDescent="0.35">
      <c r="A17270" s="86">
        <v>46202</v>
      </c>
      <c r="B17270" s="87">
        <v>0.92708333333333337</v>
      </c>
      <c r="C17270">
        <v>3.0360000000000001E-5</v>
      </c>
    </row>
    <row r="17271" spans="1:3" x14ac:dyDescent="0.35">
      <c r="A17271" s="86">
        <v>46202</v>
      </c>
      <c r="B17271" s="87">
        <v>0.9375</v>
      </c>
      <c r="C17271">
        <v>2.9559999999999998E-5</v>
      </c>
    </row>
    <row r="17272" spans="1:3" x14ac:dyDescent="0.35">
      <c r="A17272" s="86">
        <v>46202</v>
      </c>
      <c r="B17272" s="87">
        <v>0.94791666666666663</v>
      </c>
      <c r="C17272">
        <v>2.8479999999999998E-5</v>
      </c>
    </row>
    <row r="17273" spans="1:3" x14ac:dyDescent="0.35">
      <c r="A17273" s="86">
        <v>46202</v>
      </c>
      <c r="B17273" s="87">
        <v>0.95833333333333337</v>
      </c>
      <c r="C17273">
        <v>2.7119999999999998E-5</v>
      </c>
    </row>
    <row r="17274" spans="1:3" x14ac:dyDescent="0.35">
      <c r="A17274" s="86">
        <v>46202</v>
      </c>
      <c r="B17274" s="87">
        <v>0.96875</v>
      </c>
      <c r="C17274">
        <v>2.5420000000000001E-5</v>
      </c>
    </row>
    <row r="17275" spans="1:3" x14ac:dyDescent="0.35">
      <c r="A17275" s="86">
        <v>46202</v>
      </c>
      <c r="B17275" s="87">
        <v>0.97916666666666663</v>
      </c>
      <c r="C17275">
        <v>2.3480000000000002E-5</v>
      </c>
    </row>
    <row r="17276" spans="1:3" x14ac:dyDescent="0.35">
      <c r="A17276" s="86">
        <v>46202</v>
      </c>
      <c r="B17276" s="87">
        <v>0.98958333333333337</v>
      </c>
      <c r="C17276">
        <v>2.141E-5</v>
      </c>
    </row>
    <row r="17277" spans="1:3" x14ac:dyDescent="0.35">
      <c r="A17277" s="86">
        <v>46203</v>
      </c>
      <c r="B17277" s="87">
        <v>0</v>
      </c>
      <c r="C17277">
        <v>1.929E-5</v>
      </c>
    </row>
    <row r="17278" spans="1:3" x14ac:dyDescent="0.35">
      <c r="A17278" s="86">
        <v>46203</v>
      </c>
      <c r="B17278" s="87">
        <v>1.0416666666666666E-2</v>
      </c>
      <c r="C17278">
        <v>1.7219999999999998E-5</v>
      </c>
    </row>
    <row r="17279" spans="1:3" x14ac:dyDescent="0.35">
      <c r="A17279" s="86">
        <v>46203</v>
      </c>
      <c r="B17279" s="87">
        <v>2.0833333333333332E-2</v>
      </c>
      <c r="C17279">
        <v>1.535E-5</v>
      </c>
    </row>
    <row r="17280" spans="1:3" x14ac:dyDescent="0.35">
      <c r="A17280" s="86">
        <v>46203</v>
      </c>
      <c r="B17280" s="87">
        <v>3.125E-2</v>
      </c>
      <c r="C17280">
        <v>1.3729999999999999E-5</v>
      </c>
    </row>
    <row r="17281" spans="1:3" x14ac:dyDescent="0.35">
      <c r="A17281" s="86">
        <v>46203</v>
      </c>
      <c r="B17281" s="87">
        <v>4.1666666666666664E-2</v>
      </c>
      <c r="C17281">
        <v>1.2449999999999999E-5</v>
      </c>
    </row>
    <row r="17282" spans="1:3" x14ac:dyDescent="0.35">
      <c r="A17282" s="86">
        <v>46203</v>
      </c>
      <c r="B17282" s="87">
        <v>5.2083333333333336E-2</v>
      </c>
      <c r="C17282">
        <v>1.1570000000000001E-5</v>
      </c>
    </row>
    <row r="17283" spans="1:3" x14ac:dyDescent="0.35">
      <c r="A17283" s="86">
        <v>46203</v>
      </c>
      <c r="B17283" s="87">
        <v>6.25E-2</v>
      </c>
      <c r="C17283">
        <v>1.1039999999999999E-5</v>
      </c>
    </row>
    <row r="17284" spans="1:3" x14ac:dyDescent="0.35">
      <c r="A17284" s="86">
        <v>46203</v>
      </c>
      <c r="B17284" s="87">
        <v>7.2916666666666671E-2</v>
      </c>
      <c r="C17284">
        <v>1.0699999999999999E-5</v>
      </c>
    </row>
    <row r="17285" spans="1:3" x14ac:dyDescent="0.35">
      <c r="A17285" s="86">
        <v>46203</v>
      </c>
      <c r="B17285" s="87">
        <v>8.3333333333333329E-2</v>
      </c>
      <c r="C17285">
        <v>1.046E-5</v>
      </c>
    </row>
    <row r="17286" spans="1:3" x14ac:dyDescent="0.35">
      <c r="A17286" s="86">
        <v>46203</v>
      </c>
      <c r="B17286" s="87">
        <v>9.375E-2</v>
      </c>
      <c r="C17286">
        <v>1.024E-5</v>
      </c>
    </row>
    <row r="17287" spans="1:3" x14ac:dyDescent="0.35">
      <c r="A17287" s="86">
        <v>46203</v>
      </c>
      <c r="B17287" s="87">
        <v>0.10416666666666667</v>
      </c>
      <c r="C17287">
        <v>1.004E-5</v>
      </c>
    </row>
    <row r="17288" spans="1:3" x14ac:dyDescent="0.35">
      <c r="A17288" s="86">
        <v>46203</v>
      </c>
      <c r="B17288" s="87">
        <v>0.11458333333333333</v>
      </c>
      <c r="C17288">
        <v>9.8200000000000008E-6</v>
      </c>
    </row>
    <row r="17289" spans="1:3" x14ac:dyDescent="0.35">
      <c r="A17289" s="86">
        <v>46203</v>
      </c>
      <c r="B17289" s="87">
        <v>0.125</v>
      </c>
      <c r="C17289">
        <v>9.6399999999999992E-6</v>
      </c>
    </row>
    <row r="17290" spans="1:3" x14ac:dyDescent="0.35">
      <c r="A17290" s="86">
        <v>46203</v>
      </c>
      <c r="B17290" s="87">
        <v>0.13541666666666666</v>
      </c>
      <c r="C17290">
        <v>9.4800000000000007E-6</v>
      </c>
    </row>
    <row r="17291" spans="1:3" x14ac:dyDescent="0.35">
      <c r="A17291" s="86">
        <v>46203</v>
      </c>
      <c r="B17291" s="87">
        <v>0.14583333333333334</v>
      </c>
      <c r="C17291">
        <v>9.3600000000000002E-6</v>
      </c>
    </row>
    <row r="17292" spans="1:3" x14ac:dyDescent="0.35">
      <c r="A17292" s="86">
        <v>46203</v>
      </c>
      <c r="B17292" s="87">
        <v>0.15625</v>
      </c>
      <c r="C17292">
        <v>9.2799999999999992E-6</v>
      </c>
    </row>
    <row r="17293" spans="1:3" x14ac:dyDescent="0.35">
      <c r="A17293" s="86">
        <v>46203</v>
      </c>
      <c r="B17293" s="87">
        <v>0.16666666666666666</v>
      </c>
      <c r="C17293">
        <v>9.299999999999999E-6</v>
      </c>
    </row>
    <row r="17294" spans="1:3" x14ac:dyDescent="0.35">
      <c r="A17294" s="86">
        <v>46203</v>
      </c>
      <c r="B17294" s="87">
        <v>0.17708333333333334</v>
      </c>
      <c r="C17294">
        <v>9.3999999999999998E-6</v>
      </c>
    </row>
    <row r="17295" spans="1:3" x14ac:dyDescent="0.35">
      <c r="A17295" s="86">
        <v>46203</v>
      </c>
      <c r="B17295" s="87">
        <v>0.1875</v>
      </c>
      <c r="C17295">
        <v>9.5799999999999998E-6</v>
      </c>
    </row>
    <row r="17296" spans="1:3" x14ac:dyDescent="0.35">
      <c r="A17296" s="86">
        <v>46203</v>
      </c>
      <c r="B17296" s="87">
        <v>0.19791666666666666</v>
      </c>
      <c r="C17296">
        <v>9.839999999999999E-6</v>
      </c>
    </row>
    <row r="17297" spans="1:3" x14ac:dyDescent="0.35">
      <c r="A17297" s="86">
        <v>46203</v>
      </c>
      <c r="B17297" s="87">
        <v>0.20833333333333334</v>
      </c>
      <c r="C17297">
        <v>1.0139999999999999E-5</v>
      </c>
    </row>
    <row r="17298" spans="1:3" x14ac:dyDescent="0.35">
      <c r="A17298" s="86">
        <v>46203</v>
      </c>
      <c r="B17298" s="87">
        <v>0.21875</v>
      </c>
      <c r="C17298">
        <v>1.0519999999999999E-5</v>
      </c>
    </row>
    <row r="17299" spans="1:3" x14ac:dyDescent="0.35">
      <c r="A17299" s="86">
        <v>46203</v>
      </c>
      <c r="B17299" s="87">
        <v>0.22916666666666666</v>
      </c>
      <c r="C17299">
        <v>1.1089999999999999E-5</v>
      </c>
    </row>
    <row r="17300" spans="1:3" x14ac:dyDescent="0.35">
      <c r="A17300" s="86">
        <v>46203</v>
      </c>
      <c r="B17300" s="87">
        <v>0.23958333333333334</v>
      </c>
      <c r="C17300">
        <v>1.2080000000000001E-5</v>
      </c>
    </row>
    <row r="17301" spans="1:3" x14ac:dyDescent="0.35">
      <c r="A17301" s="86">
        <v>46203</v>
      </c>
      <c r="B17301" s="87">
        <v>0.25</v>
      </c>
      <c r="C17301">
        <v>1.361E-5</v>
      </c>
    </row>
    <row r="17302" spans="1:3" x14ac:dyDescent="0.35">
      <c r="A17302" s="86">
        <v>46203</v>
      </c>
      <c r="B17302" s="87">
        <v>0.26041666666666669</v>
      </c>
      <c r="C17302">
        <v>1.5800000000000001E-5</v>
      </c>
    </row>
    <row r="17303" spans="1:3" x14ac:dyDescent="0.35">
      <c r="A17303" s="86">
        <v>46203</v>
      </c>
      <c r="B17303" s="87">
        <v>0.27083333333333331</v>
      </c>
      <c r="C17303">
        <v>1.836E-5</v>
      </c>
    </row>
    <row r="17304" spans="1:3" x14ac:dyDescent="0.35">
      <c r="A17304" s="86">
        <v>46203</v>
      </c>
      <c r="B17304" s="87">
        <v>0.28125</v>
      </c>
      <c r="C17304">
        <v>2.09E-5</v>
      </c>
    </row>
    <row r="17305" spans="1:3" x14ac:dyDescent="0.35">
      <c r="A17305" s="86">
        <v>46203</v>
      </c>
      <c r="B17305" s="87">
        <v>0.29166666666666669</v>
      </c>
      <c r="C17305">
        <v>2.3090000000000001E-5</v>
      </c>
    </row>
    <row r="17306" spans="1:3" x14ac:dyDescent="0.35">
      <c r="A17306" s="86">
        <v>46203</v>
      </c>
      <c r="B17306" s="87">
        <v>0.30208333333333331</v>
      </c>
      <c r="C17306">
        <v>2.4649999999999999E-5</v>
      </c>
    </row>
    <row r="17307" spans="1:3" x14ac:dyDescent="0.35">
      <c r="A17307" s="86">
        <v>46203</v>
      </c>
      <c r="B17307" s="87">
        <v>0.3125</v>
      </c>
      <c r="C17307">
        <v>2.5659999999999998E-5</v>
      </c>
    </row>
    <row r="17308" spans="1:3" x14ac:dyDescent="0.35">
      <c r="A17308" s="86">
        <v>46203</v>
      </c>
      <c r="B17308" s="87">
        <v>0.32291666666666669</v>
      </c>
      <c r="C17308">
        <v>2.6339999999999999E-5</v>
      </c>
    </row>
    <row r="17309" spans="1:3" x14ac:dyDescent="0.35">
      <c r="A17309" s="86">
        <v>46203</v>
      </c>
      <c r="B17309" s="87">
        <v>0.33333333333333331</v>
      </c>
      <c r="C17309">
        <v>2.69E-5</v>
      </c>
    </row>
    <row r="17310" spans="1:3" x14ac:dyDescent="0.35">
      <c r="A17310" s="86">
        <v>46203</v>
      </c>
      <c r="B17310" s="87">
        <v>0.34375</v>
      </c>
      <c r="C17310">
        <v>2.7500000000000001E-5</v>
      </c>
    </row>
    <row r="17311" spans="1:3" x14ac:dyDescent="0.35">
      <c r="A17311" s="86">
        <v>46203</v>
      </c>
      <c r="B17311" s="87">
        <v>0.35416666666666669</v>
      </c>
      <c r="C17311">
        <v>2.8080000000000002E-5</v>
      </c>
    </row>
    <row r="17312" spans="1:3" x14ac:dyDescent="0.35">
      <c r="A17312" s="86">
        <v>46203</v>
      </c>
      <c r="B17312" s="87">
        <v>0.36458333333333331</v>
      </c>
      <c r="C17312">
        <v>2.8570000000000003E-5</v>
      </c>
    </row>
    <row r="17313" spans="1:3" x14ac:dyDescent="0.35">
      <c r="A17313" s="86">
        <v>46203</v>
      </c>
      <c r="B17313" s="87">
        <v>0.375</v>
      </c>
      <c r="C17313">
        <v>2.889E-5</v>
      </c>
    </row>
    <row r="17314" spans="1:3" x14ac:dyDescent="0.35">
      <c r="A17314" s="86">
        <v>46203</v>
      </c>
      <c r="B17314" s="87">
        <v>0.38541666666666669</v>
      </c>
      <c r="C17314">
        <v>2.9E-5</v>
      </c>
    </row>
    <row r="17315" spans="1:3" x14ac:dyDescent="0.35">
      <c r="A17315" s="86">
        <v>46203</v>
      </c>
      <c r="B17315" s="87">
        <v>0.39583333333333331</v>
      </c>
      <c r="C17315">
        <v>2.8920000000000001E-5</v>
      </c>
    </row>
    <row r="17316" spans="1:3" x14ac:dyDescent="0.35">
      <c r="A17316" s="86">
        <v>46203</v>
      </c>
      <c r="B17316" s="87">
        <v>0.40625</v>
      </c>
      <c r="C17316">
        <v>2.8690000000000001E-5</v>
      </c>
    </row>
    <row r="17317" spans="1:3" x14ac:dyDescent="0.35">
      <c r="A17317" s="86">
        <v>46203</v>
      </c>
      <c r="B17317" s="87">
        <v>0.41666666666666669</v>
      </c>
      <c r="C17317">
        <v>2.8400000000000003E-5</v>
      </c>
    </row>
    <row r="17318" spans="1:3" x14ac:dyDescent="0.35">
      <c r="A17318" s="86">
        <v>46203</v>
      </c>
      <c r="B17318" s="87">
        <v>0.42708333333333331</v>
      </c>
      <c r="C17318">
        <v>2.8099999999999999E-5</v>
      </c>
    </row>
    <row r="17319" spans="1:3" x14ac:dyDescent="0.35">
      <c r="A17319" s="86">
        <v>46203</v>
      </c>
      <c r="B17319" s="87">
        <v>0.4375</v>
      </c>
      <c r="C17319">
        <v>2.7840000000000001E-5</v>
      </c>
    </row>
    <row r="17320" spans="1:3" x14ac:dyDescent="0.35">
      <c r="A17320" s="86">
        <v>46203</v>
      </c>
      <c r="B17320" s="87">
        <v>0.44791666666666669</v>
      </c>
      <c r="C17320">
        <v>2.7640000000000003E-5</v>
      </c>
    </row>
    <row r="17321" spans="1:3" x14ac:dyDescent="0.35">
      <c r="A17321" s="86">
        <v>46203</v>
      </c>
      <c r="B17321" s="87">
        <v>0.45833333333333331</v>
      </c>
      <c r="C17321">
        <v>2.758E-5</v>
      </c>
    </row>
    <row r="17322" spans="1:3" x14ac:dyDescent="0.35">
      <c r="A17322" s="86">
        <v>46203</v>
      </c>
      <c r="B17322" s="87">
        <v>0.46875</v>
      </c>
      <c r="C17322">
        <v>2.7659999999999999E-5</v>
      </c>
    </row>
    <row r="17323" spans="1:3" x14ac:dyDescent="0.35">
      <c r="A17323" s="86">
        <v>46203</v>
      </c>
      <c r="B17323" s="87">
        <v>0.47916666666666669</v>
      </c>
      <c r="C17323">
        <v>2.796E-5</v>
      </c>
    </row>
    <row r="17324" spans="1:3" x14ac:dyDescent="0.35">
      <c r="A17324" s="86">
        <v>46203</v>
      </c>
      <c r="B17324" s="87">
        <v>0.48958333333333331</v>
      </c>
      <c r="C17324">
        <v>2.845E-5</v>
      </c>
    </row>
    <row r="17325" spans="1:3" x14ac:dyDescent="0.35">
      <c r="A17325" s="86">
        <v>46203</v>
      </c>
      <c r="B17325" s="87">
        <v>0.5</v>
      </c>
      <c r="C17325">
        <v>2.9239999999999998E-5</v>
      </c>
    </row>
    <row r="17326" spans="1:3" x14ac:dyDescent="0.35">
      <c r="A17326" s="86">
        <v>46203</v>
      </c>
      <c r="B17326" s="87">
        <v>0.51041666666666663</v>
      </c>
      <c r="C17326">
        <v>3.023E-5</v>
      </c>
    </row>
    <row r="17327" spans="1:3" x14ac:dyDescent="0.35">
      <c r="A17327" s="86">
        <v>46203</v>
      </c>
      <c r="B17327" s="87">
        <v>0.52083333333333337</v>
      </c>
      <c r="C17327">
        <v>3.1269999999999997E-5</v>
      </c>
    </row>
    <row r="17328" spans="1:3" x14ac:dyDescent="0.35">
      <c r="A17328" s="86">
        <v>46203</v>
      </c>
      <c r="B17328" s="87">
        <v>0.53125</v>
      </c>
      <c r="C17328">
        <v>3.2070000000000003E-5</v>
      </c>
    </row>
    <row r="17329" spans="1:3" x14ac:dyDescent="0.35">
      <c r="A17329" s="86">
        <v>46203</v>
      </c>
      <c r="B17329" s="87">
        <v>0.54166666666666663</v>
      </c>
      <c r="C17329">
        <v>3.239E-5</v>
      </c>
    </row>
    <row r="17330" spans="1:3" x14ac:dyDescent="0.35">
      <c r="A17330" s="86">
        <v>46203</v>
      </c>
      <c r="B17330" s="87">
        <v>0.55208333333333337</v>
      </c>
      <c r="C17330">
        <v>3.2030000000000003E-5</v>
      </c>
    </row>
    <row r="17331" spans="1:3" x14ac:dyDescent="0.35">
      <c r="A17331" s="86">
        <v>46203</v>
      </c>
      <c r="B17331" s="87">
        <v>0.5625</v>
      </c>
      <c r="C17331">
        <v>3.1149999999999998E-5</v>
      </c>
    </row>
    <row r="17332" spans="1:3" x14ac:dyDescent="0.35">
      <c r="A17332" s="86">
        <v>46203</v>
      </c>
      <c r="B17332" s="87">
        <v>0.57291666666666663</v>
      </c>
      <c r="C17332">
        <v>2.9969999999999999E-5</v>
      </c>
    </row>
    <row r="17333" spans="1:3" x14ac:dyDescent="0.35">
      <c r="A17333" s="86">
        <v>46203</v>
      </c>
      <c r="B17333" s="87">
        <v>0.58333333333333337</v>
      </c>
      <c r="C17333">
        <v>2.8729999999999998E-5</v>
      </c>
    </row>
    <row r="17334" spans="1:3" x14ac:dyDescent="0.35">
      <c r="A17334" s="86">
        <v>46203</v>
      </c>
      <c r="B17334" s="87">
        <v>0.59375</v>
      </c>
      <c r="C17334">
        <v>2.762E-5</v>
      </c>
    </row>
    <row r="17335" spans="1:3" x14ac:dyDescent="0.35">
      <c r="A17335" s="86">
        <v>46203</v>
      </c>
      <c r="B17335" s="87">
        <v>0.60416666666666663</v>
      </c>
      <c r="C17335">
        <v>2.6659999999999999E-5</v>
      </c>
    </row>
    <row r="17336" spans="1:3" x14ac:dyDescent="0.35">
      <c r="A17336" s="86">
        <v>46203</v>
      </c>
      <c r="B17336" s="87">
        <v>0.61458333333333337</v>
      </c>
      <c r="C17336">
        <v>2.582E-5</v>
      </c>
    </row>
    <row r="17337" spans="1:3" x14ac:dyDescent="0.35">
      <c r="A17337" s="86">
        <v>46203</v>
      </c>
      <c r="B17337" s="87">
        <v>0.625</v>
      </c>
      <c r="C17337">
        <v>2.5090000000000002E-5</v>
      </c>
    </row>
    <row r="17338" spans="1:3" x14ac:dyDescent="0.35">
      <c r="A17338" s="86">
        <v>46203</v>
      </c>
      <c r="B17338" s="87">
        <v>0.63541666666666663</v>
      </c>
      <c r="C17338">
        <v>2.442E-5</v>
      </c>
    </row>
    <row r="17339" spans="1:3" x14ac:dyDescent="0.35">
      <c r="A17339" s="86">
        <v>46203</v>
      </c>
      <c r="B17339" s="87">
        <v>0.64583333333333337</v>
      </c>
      <c r="C17339">
        <v>2.387E-5</v>
      </c>
    </row>
    <row r="17340" spans="1:3" x14ac:dyDescent="0.35">
      <c r="A17340" s="86">
        <v>46203</v>
      </c>
      <c r="B17340" s="87">
        <v>0.65625</v>
      </c>
      <c r="C17340">
        <v>2.3430000000000001E-5</v>
      </c>
    </row>
    <row r="17341" spans="1:3" x14ac:dyDescent="0.35">
      <c r="A17341" s="86">
        <v>46203</v>
      </c>
      <c r="B17341" s="87">
        <v>0.66666666666666663</v>
      </c>
      <c r="C17341">
        <v>2.3090000000000001E-5</v>
      </c>
    </row>
    <row r="17342" spans="1:3" x14ac:dyDescent="0.35">
      <c r="A17342" s="86">
        <v>46203</v>
      </c>
      <c r="B17342" s="87">
        <v>0.67708333333333337</v>
      </c>
      <c r="C17342">
        <v>2.2870000000000003E-5</v>
      </c>
    </row>
    <row r="17343" spans="1:3" x14ac:dyDescent="0.35">
      <c r="A17343" s="86">
        <v>46203</v>
      </c>
      <c r="B17343" s="87">
        <v>0.6875</v>
      </c>
      <c r="C17343">
        <v>2.279E-5</v>
      </c>
    </row>
    <row r="17344" spans="1:3" x14ac:dyDescent="0.35">
      <c r="A17344" s="86">
        <v>46203</v>
      </c>
      <c r="B17344" s="87">
        <v>0.69791666666666663</v>
      </c>
      <c r="C17344">
        <v>2.2870000000000003E-5</v>
      </c>
    </row>
    <row r="17345" spans="1:3" x14ac:dyDescent="0.35">
      <c r="A17345" s="86">
        <v>46203</v>
      </c>
      <c r="B17345" s="87">
        <v>0.70833333333333337</v>
      </c>
      <c r="C17345">
        <v>2.3090000000000001E-5</v>
      </c>
    </row>
    <row r="17346" spans="1:3" x14ac:dyDescent="0.35">
      <c r="A17346" s="86">
        <v>46203</v>
      </c>
      <c r="B17346" s="87">
        <v>0.71875</v>
      </c>
      <c r="C17346">
        <v>2.3470000000000001E-5</v>
      </c>
    </row>
    <row r="17347" spans="1:3" x14ac:dyDescent="0.35">
      <c r="A17347" s="86">
        <v>46203</v>
      </c>
      <c r="B17347" s="87">
        <v>0.72916666666666663</v>
      </c>
      <c r="C17347">
        <v>2.4009999999999999E-5</v>
      </c>
    </row>
    <row r="17348" spans="1:3" x14ac:dyDescent="0.35">
      <c r="A17348" s="86">
        <v>46203</v>
      </c>
      <c r="B17348" s="87">
        <v>0.73958333333333337</v>
      </c>
      <c r="C17348">
        <v>2.4729999999999999E-5</v>
      </c>
    </row>
    <row r="17349" spans="1:3" x14ac:dyDescent="0.35">
      <c r="A17349" s="86">
        <v>46203</v>
      </c>
      <c r="B17349" s="87">
        <v>0.75</v>
      </c>
      <c r="C17349">
        <v>2.5579999999999999E-5</v>
      </c>
    </row>
    <row r="17350" spans="1:3" x14ac:dyDescent="0.35">
      <c r="A17350" s="86">
        <v>46203</v>
      </c>
      <c r="B17350" s="87">
        <v>0.76041666666666663</v>
      </c>
      <c r="C17350">
        <v>2.658E-5</v>
      </c>
    </row>
    <row r="17351" spans="1:3" x14ac:dyDescent="0.35">
      <c r="A17351" s="86">
        <v>46203</v>
      </c>
      <c r="B17351" s="87">
        <v>0.77083333333333337</v>
      </c>
      <c r="C17351">
        <v>2.7720000000000002E-5</v>
      </c>
    </row>
    <row r="17352" spans="1:3" x14ac:dyDescent="0.35">
      <c r="A17352" s="86">
        <v>46203</v>
      </c>
      <c r="B17352" s="87">
        <v>0.78125</v>
      </c>
      <c r="C17352">
        <v>2.8960000000000001E-5</v>
      </c>
    </row>
    <row r="17353" spans="1:3" x14ac:dyDescent="0.35">
      <c r="A17353" s="86">
        <v>46203</v>
      </c>
      <c r="B17353" s="87">
        <v>0.79166666666666663</v>
      </c>
      <c r="C17353">
        <v>3.023E-5</v>
      </c>
    </row>
    <row r="17354" spans="1:3" x14ac:dyDescent="0.35">
      <c r="A17354" s="86">
        <v>46203</v>
      </c>
      <c r="B17354" s="87">
        <v>0.80208333333333337</v>
      </c>
      <c r="C17354">
        <v>3.1510000000000002E-5</v>
      </c>
    </row>
    <row r="17355" spans="1:3" x14ac:dyDescent="0.35">
      <c r="A17355" s="86">
        <v>46203</v>
      </c>
      <c r="B17355" s="87">
        <v>0.8125</v>
      </c>
      <c r="C17355">
        <v>3.2679999999999999E-5</v>
      </c>
    </row>
    <row r="17356" spans="1:3" x14ac:dyDescent="0.35">
      <c r="A17356" s="86">
        <v>46203</v>
      </c>
      <c r="B17356" s="87">
        <v>0.82291666666666663</v>
      </c>
      <c r="C17356">
        <v>3.3590000000000002E-5</v>
      </c>
    </row>
    <row r="17357" spans="1:3" x14ac:dyDescent="0.35">
      <c r="A17357" s="86">
        <v>46203</v>
      </c>
      <c r="B17357" s="87">
        <v>0.83333333333333337</v>
      </c>
      <c r="C17357">
        <v>3.4039999999999999E-5</v>
      </c>
    </row>
    <row r="17358" spans="1:3" x14ac:dyDescent="0.35">
      <c r="A17358" s="86">
        <v>46203</v>
      </c>
      <c r="B17358" s="87">
        <v>0.84375</v>
      </c>
      <c r="C17358">
        <v>3.4E-5</v>
      </c>
    </row>
    <row r="17359" spans="1:3" x14ac:dyDescent="0.35">
      <c r="A17359" s="86">
        <v>46203</v>
      </c>
      <c r="B17359" s="87">
        <v>0.85416666666666663</v>
      </c>
      <c r="C17359">
        <v>3.3590000000000002E-5</v>
      </c>
    </row>
    <row r="17360" spans="1:3" x14ac:dyDescent="0.35">
      <c r="A17360" s="86">
        <v>46203</v>
      </c>
      <c r="B17360" s="87">
        <v>0.86458333333333337</v>
      </c>
      <c r="C17360">
        <v>3.2990000000000001E-5</v>
      </c>
    </row>
    <row r="17361" spans="1:3" x14ac:dyDescent="0.35">
      <c r="A17361" s="86">
        <v>46203</v>
      </c>
      <c r="B17361" s="87">
        <v>0.875</v>
      </c>
      <c r="C17361">
        <v>3.239E-5</v>
      </c>
    </row>
    <row r="17362" spans="1:3" x14ac:dyDescent="0.35">
      <c r="A17362" s="86">
        <v>46203</v>
      </c>
      <c r="B17362" s="87">
        <v>0.88541666666666663</v>
      </c>
      <c r="C17362">
        <v>3.1949999999999997E-5</v>
      </c>
    </row>
    <row r="17363" spans="1:3" x14ac:dyDescent="0.35">
      <c r="A17363" s="86">
        <v>46203</v>
      </c>
      <c r="B17363" s="87">
        <v>0.89583333333333337</v>
      </c>
      <c r="C17363">
        <v>3.1609999999999997E-5</v>
      </c>
    </row>
    <row r="17364" spans="1:3" x14ac:dyDescent="0.35">
      <c r="A17364" s="86">
        <v>46203</v>
      </c>
      <c r="B17364" s="87">
        <v>0.90625</v>
      </c>
      <c r="C17364">
        <v>3.129E-5</v>
      </c>
    </row>
    <row r="17365" spans="1:3" x14ac:dyDescent="0.35">
      <c r="A17365" s="86">
        <v>46203</v>
      </c>
      <c r="B17365" s="87">
        <v>0.91666666666666663</v>
      </c>
      <c r="C17365">
        <v>3.0890000000000004E-5</v>
      </c>
    </row>
    <row r="17366" spans="1:3" x14ac:dyDescent="0.35">
      <c r="A17366" s="86">
        <v>46203</v>
      </c>
      <c r="B17366" s="87">
        <v>0.92708333333333337</v>
      </c>
      <c r="C17366">
        <v>3.0309999999999999E-5</v>
      </c>
    </row>
    <row r="17367" spans="1:3" x14ac:dyDescent="0.35">
      <c r="A17367" s="86">
        <v>46203</v>
      </c>
      <c r="B17367" s="87">
        <v>0.9375</v>
      </c>
      <c r="C17367">
        <v>2.9520000000000002E-5</v>
      </c>
    </row>
    <row r="17368" spans="1:3" x14ac:dyDescent="0.35">
      <c r="A17368" s="86">
        <v>46203</v>
      </c>
      <c r="B17368" s="87">
        <v>0.94791666666666663</v>
      </c>
      <c r="C17368">
        <v>2.8439999999999999E-5</v>
      </c>
    </row>
    <row r="17369" spans="1:3" x14ac:dyDescent="0.35">
      <c r="A17369" s="86">
        <v>46203</v>
      </c>
      <c r="B17369" s="87">
        <v>0.95833333333333337</v>
      </c>
      <c r="C17369">
        <v>2.7079999999999998E-5</v>
      </c>
    </row>
    <row r="17370" spans="1:3" x14ac:dyDescent="0.35">
      <c r="A17370" s="86">
        <v>46203</v>
      </c>
      <c r="B17370" s="87">
        <v>0.96875</v>
      </c>
      <c r="C17370">
        <v>2.5380000000000001E-5</v>
      </c>
    </row>
    <row r="17371" spans="1:3" x14ac:dyDescent="0.35">
      <c r="A17371" s="86">
        <v>46203</v>
      </c>
      <c r="B17371" s="87">
        <v>0.97916666666666663</v>
      </c>
      <c r="C17371">
        <v>2.3449999999999997E-5</v>
      </c>
    </row>
    <row r="17372" spans="1:3" x14ac:dyDescent="0.35">
      <c r="A17372" s="86">
        <v>46203</v>
      </c>
      <c r="B17372" s="87">
        <v>0.98958333333333337</v>
      </c>
      <c r="C17372">
        <v>2.137E-5</v>
      </c>
    </row>
    <row r="17373" spans="1:3" x14ac:dyDescent="0.35">
      <c r="A17373" s="86">
        <v>46204</v>
      </c>
      <c r="B17373" s="87">
        <v>0</v>
      </c>
      <c r="C17373">
        <v>1.9259999999999999E-5</v>
      </c>
    </row>
    <row r="17374" spans="1:3" x14ac:dyDescent="0.35">
      <c r="A17374" s="86">
        <v>46204</v>
      </c>
      <c r="B17374" s="87">
        <v>1.0416666666666666E-2</v>
      </c>
      <c r="C17374">
        <v>1.7200000000000001E-5</v>
      </c>
    </row>
    <row r="17375" spans="1:3" x14ac:dyDescent="0.35">
      <c r="A17375" s="86">
        <v>46204</v>
      </c>
      <c r="B17375" s="87">
        <v>2.0833333333333332E-2</v>
      </c>
      <c r="C17375">
        <v>1.5330000000000001E-5</v>
      </c>
    </row>
    <row r="17376" spans="1:3" x14ac:dyDescent="0.35">
      <c r="A17376" s="86">
        <v>46204</v>
      </c>
      <c r="B17376" s="87">
        <v>3.125E-2</v>
      </c>
      <c r="C17376">
        <v>1.3709999999999999E-5</v>
      </c>
    </row>
    <row r="17377" spans="1:3" x14ac:dyDescent="0.35">
      <c r="A17377" s="86">
        <v>46204</v>
      </c>
      <c r="B17377" s="87">
        <v>4.1666666666666664E-2</v>
      </c>
      <c r="C17377">
        <v>1.243E-5</v>
      </c>
    </row>
    <row r="17378" spans="1:3" x14ac:dyDescent="0.35">
      <c r="A17378" s="86">
        <v>46204</v>
      </c>
      <c r="B17378" s="87">
        <v>5.2083333333333336E-2</v>
      </c>
      <c r="C17378">
        <v>1.1560000000000001E-5</v>
      </c>
    </row>
    <row r="17379" spans="1:3" x14ac:dyDescent="0.35">
      <c r="A17379" s="86">
        <v>46204</v>
      </c>
      <c r="B17379" s="87">
        <v>6.25E-2</v>
      </c>
      <c r="C17379">
        <v>1.102E-5</v>
      </c>
    </row>
    <row r="17380" spans="1:3" x14ac:dyDescent="0.35">
      <c r="A17380" s="86">
        <v>46204</v>
      </c>
      <c r="B17380" s="87">
        <v>7.2916666666666671E-2</v>
      </c>
      <c r="C17380">
        <v>1.0680000000000001E-5</v>
      </c>
    </row>
    <row r="17381" spans="1:3" x14ac:dyDescent="0.35">
      <c r="A17381" s="86">
        <v>46204</v>
      </c>
      <c r="B17381" s="87">
        <v>8.3333333333333329E-2</v>
      </c>
      <c r="C17381">
        <v>1.044E-5</v>
      </c>
    </row>
    <row r="17382" spans="1:3" x14ac:dyDescent="0.35">
      <c r="A17382" s="86">
        <v>46204</v>
      </c>
      <c r="B17382" s="87">
        <v>9.375E-2</v>
      </c>
      <c r="C17382">
        <v>1.023E-5</v>
      </c>
    </row>
    <row r="17383" spans="1:3" x14ac:dyDescent="0.35">
      <c r="A17383" s="86">
        <v>46204</v>
      </c>
      <c r="B17383" s="87">
        <v>0.10416666666666667</v>
      </c>
      <c r="C17383">
        <v>1.0030000000000001E-5</v>
      </c>
    </row>
    <row r="17384" spans="1:3" x14ac:dyDescent="0.35">
      <c r="A17384" s="86">
        <v>46204</v>
      </c>
      <c r="B17384" s="87">
        <v>0.11458333333333333</v>
      </c>
      <c r="C17384">
        <v>9.7999999999999993E-6</v>
      </c>
    </row>
    <row r="17385" spans="1:3" x14ac:dyDescent="0.35">
      <c r="A17385" s="86">
        <v>46204</v>
      </c>
      <c r="B17385" s="87">
        <v>0.125</v>
      </c>
      <c r="C17385">
        <v>9.6299999999999993E-6</v>
      </c>
    </row>
    <row r="17386" spans="1:3" x14ac:dyDescent="0.35">
      <c r="A17386" s="86">
        <v>46204</v>
      </c>
      <c r="B17386" s="87">
        <v>0.13541666666666666</v>
      </c>
      <c r="C17386">
        <v>9.4699999999999991E-6</v>
      </c>
    </row>
    <row r="17387" spans="1:3" x14ac:dyDescent="0.35">
      <c r="A17387" s="86">
        <v>46204</v>
      </c>
      <c r="B17387" s="87">
        <v>0.14583333333333334</v>
      </c>
      <c r="C17387">
        <v>9.3500000000000003E-6</v>
      </c>
    </row>
    <row r="17388" spans="1:3" x14ac:dyDescent="0.35">
      <c r="A17388" s="86">
        <v>46204</v>
      </c>
      <c r="B17388" s="87">
        <v>0.15625</v>
      </c>
      <c r="C17388">
        <v>9.270000000000001E-6</v>
      </c>
    </row>
    <row r="17389" spans="1:3" x14ac:dyDescent="0.35">
      <c r="A17389" s="86">
        <v>46204</v>
      </c>
      <c r="B17389" s="87">
        <v>0.16666666666666666</v>
      </c>
      <c r="C17389">
        <v>9.2899999999999991E-6</v>
      </c>
    </row>
    <row r="17390" spans="1:3" x14ac:dyDescent="0.35">
      <c r="A17390" s="86">
        <v>46204</v>
      </c>
      <c r="B17390" s="87">
        <v>0.17708333333333334</v>
      </c>
      <c r="C17390">
        <v>9.3900000000000016E-6</v>
      </c>
    </row>
    <row r="17391" spans="1:3" x14ac:dyDescent="0.35">
      <c r="A17391" s="86">
        <v>46204</v>
      </c>
      <c r="B17391" s="87">
        <v>0.1875</v>
      </c>
      <c r="C17391">
        <v>9.5599999999999999E-6</v>
      </c>
    </row>
    <row r="17392" spans="1:3" x14ac:dyDescent="0.35">
      <c r="A17392" s="86">
        <v>46204</v>
      </c>
      <c r="B17392" s="87">
        <v>0.19791666666666666</v>
      </c>
      <c r="C17392">
        <v>9.8300000000000008E-6</v>
      </c>
    </row>
    <row r="17393" spans="1:3" x14ac:dyDescent="0.35">
      <c r="A17393" s="86">
        <v>46204</v>
      </c>
      <c r="B17393" s="87">
        <v>0.20833333333333334</v>
      </c>
      <c r="C17393">
        <v>1.0120000000000001E-5</v>
      </c>
    </row>
    <row r="17394" spans="1:3" x14ac:dyDescent="0.35">
      <c r="A17394" s="86">
        <v>46204</v>
      </c>
      <c r="B17394" s="87">
        <v>0.21875</v>
      </c>
      <c r="C17394">
        <v>1.0500000000000001E-5</v>
      </c>
    </row>
    <row r="17395" spans="1:3" x14ac:dyDescent="0.35">
      <c r="A17395" s="86">
        <v>46204</v>
      </c>
      <c r="B17395" s="87">
        <v>0.22916666666666666</v>
      </c>
      <c r="C17395">
        <v>1.1079999999999999E-5</v>
      </c>
    </row>
    <row r="17396" spans="1:3" x14ac:dyDescent="0.35">
      <c r="A17396" s="86">
        <v>46204</v>
      </c>
      <c r="B17396" s="87">
        <v>0.23958333333333334</v>
      </c>
      <c r="C17396">
        <v>1.206E-5</v>
      </c>
    </row>
    <row r="17397" spans="1:3" x14ac:dyDescent="0.35">
      <c r="A17397" s="86">
        <v>46204</v>
      </c>
      <c r="B17397" s="87">
        <v>0.25</v>
      </c>
      <c r="C17397">
        <v>1.359E-5</v>
      </c>
    </row>
    <row r="17398" spans="1:3" x14ac:dyDescent="0.35">
      <c r="A17398" s="86">
        <v>46204</v>
      </c>
      <c r="B17398" s="87">
        <v>0.26041666666666669</v>
      </c>
      <c r="C17398">
        <v>1.5779999999999998E-5</v>
      </c>
    </row>
    <row r="17399" spans="1:3" x14ac:dyDescent="0.35">
      <c r="A17399" s="86">
        <v>46204</v>
      </c>
      <c r="B17399" s="87">
        <v>0.27083333333333331</v>
      </c>
      <c r="C17399">
        <v>1.8329999999999999E-5</v>
      </c>
    </row>
    <row r="17400" spans="1:3" x14ac:dyDescent="0.35">
      <c r="A17400" s="86">
        <v>46204</v>
      </c>
      <c r="B17400" s="87">
        <v>0.28125</v>
      </c>
      <c r="C17400">
        <v>2.0869999999999998E-5</v>
      </c>
    </row>
    <row r="17401" spans="1:3" x14ac:dyDescent="0.35">
      <c r="A17401" s="86">
        <v>46204</v>
      </c>
      <c r="B17401" s="87">
        <v>0.29166666666666669</v>
      </c>
      <c r="C17401">
        <v>2.3059999999999999E-5</v>
      </c>
    </row>
    <row r="17402" spans="1:3" x14ac:dyDescent="0.35">
      <c r="A17402" s="86">
        <v>46204</v>
      </c>
      <c r="B17402" s="87">
        <v>0.30208333333333331</v>
      </c>
      <c r="C17402">
        <v>2.461E-5</v>
      </c>
    </row>
    <row r="17403" spans="1:3" x14ac:dyDescent="0.35">
      <c r="A17403" s="86">
        <v>46204</v>
      </c>
      <c r="B17403" s="87">
        <v>0.3125</v>
      </c>
      <c r="C17403">
        <v>2.5620000000000002E-5</v>
      </c>
    </row>
    <row r="17404" spans="1:3" x14ac:dyDescent="0.35">
      <c r="A17404" s="86">
        <v>46204</v>
      </c>
      <c r="B17404" s="87">
        <v>0.32291666666666669</v>
      </c>
      <c r="C17404">
        <v>2.6299999999999999E-5</v>
      </c>
    </row>
    <row r="17405" spans="1:3" x14ac:dyDescent="0.35">
      <c r="A17405" s="86">
        <v>46204</v>
      </c>
      <c r="B17405" s="87">
        <v>0.33333333333333331</v>
      </c>
      <c r="C17405">
        <v>2.6859999999999997E-5</v>
      </c>
    </row>
    <row r="17406" spans="1:3" x14ac:dyDescent="0.35">
      <c r="A17406" s="86">
        <v>46204</v>
      </c>
      <c r="B17406" s="87">
        <v>0.34375</v>
      </c>
      <c r="C17406">
        <v>2.7459999999999998E-5</v>
      </c>
    </row>
    <row r="17407" spans="1:3" x14ac:dyDescent="0.35">
      <c r="A17407" s="86">
        <v>46204</v>
      </c>
      <c r="B17407" s="87">
        <v>0.35416666666666669</v>
      </c>
      <c r="C17407">
        <v>2.8039999999999999E-5</v>
      </c>
    </row>
    <row r="17408" spans="1:3" x14ac:dyDescent="0.35">
      <c r="A17408" s="86">
        <v>46204</v>
      </c>
      <c r="B17408" s="87">
        <v>0.36458333333333331</v>
      </c>
      <c r="C17408">
        <v>2.853E-5</v>
      </c>
    </row>
    <row r="17409" spans="1:3" x14ac:dyDescent="0.35">
      <c r="A17409" s="86">
        <v>46204</v>
      </c>
      <c r="B17409" s="87">
        <v>0.375</v>
      </c>
      <c r="C17409">
        <v>2.885E-5</v>
      </c>
    </row>
    <row r="17410" spans="1:3" x14ac:dyDescent="0.35">
      <c r="A17410" s="86">
        <v>46204</v>
      </c>
      <c r="B17410" s="87">
        <v>0.38541666666666669</v>
      </c>
      <c r="C17410">
        <v>2.8960000000000001E-5</v>
      </c>
    </row>
    <row r="17411" spans="1:3" x14ac:dyDescent="0.35">
      <c r="A17411" s="86">
        <v>46204</v>
      </c>
      <c r="B17411" s="87">
        <v>0.39583333333333331</v>
      </c>
      <c r="C17411">
        <v>2.8879999999999998E-5</v>
      </c>
    </row>
    <row r="17412" spans="1:3" x14ac:dyDescent="0.35">
      <c r="A17412" s="86">
        <v>46204</v>
      </c>
      <c r="B17412" s="87">
        <v>0.40625</v>
      </c>
      <c r="C17412">
        <v>2.8649999999999998E-5</v>
      </c>
    </row>
    <row r="17413" spans="1:3" x14ac:dyDescent="0.35">
      <c r="A17413" s="86">
        <v>46204</v>
      </c>
      <c r="B17413" s="87">
        <v>0.41666666666666669</v>
      </c>
      <c r="C17413">
        <v>2.836E-5</v>
      </c>
    </row>
    <row r="17414" spans="1:3" x14ac:dyDescent="0.35">
      <c r="A17414" s="86">
        <v>46204</v>
      </c>
      <c r="B17414" s="87">
        <v>0.42708333333333331</v>
      </c>
      <c r="C17414">
        <v>2.8060000000000002E-5</v>
      </c>
    </row>
    <row r="17415" spans="1:3" x14ac:dyDescent="0.35">
      <c r="A17415" s="86">
        <v>46204</v>
      </c>
      <c r="B17415" s="87">
        <v>0.4375</v>
      </c>
      <c r="C17415">
        <v>2.7799999999999998E-5</v>
      </c>
    </row>
    <row r="17416" spans="1:3" x14ac:dyDescent="0.35">
      <c r="A17416" s="86">
        <v>46204</v>
      </c>
      <c r="B17416" s="87">
        <v>0.44791666666666669</v>
      </c>
      <c r="C17416">
        <v>2.76E-5</v>
      </c>
    </row>
    <row r="17417" spans="1:3" x14ac:dyDescent="0.35">
      <c r="A17417" s="86">
        <v>46204</v>
      </c>
      <c r="B17417" s="87">
        <v>0.45833333333333331</v>
      </c>
      <c r="C17417">
        <v>2.7539999999999997E-5</v>
      </c>
    </row>
    <row r="17418" spans="1:3" x14ac:dyDescent="0.35">
      <c r="A17418" s="86">
        <v>46204</v>
      </c>
      <c r="B17418" s="87">
        <v>0.46875</v>
      </c>
      <c r="C17418">
        <v>2.762E-5</v>
      </c>
    </row>
    <row r="17419" spans="1:3" x14ac:dyDescent="0.35">
      <c r="A17419" s="86">
        <v>46204</v>
      </c>
      <c r="B17419" s="87">
        <v>0.47916666666666669</v>
      </c>
      <c r="C17419">
        <v>2.792E-5</v>
      </c>
    </row>
    <row r="17420" spans="1:3" x14ac:dyDescent="0.35">
      <c r="A17420" s="86">
        <v>46204</v>
      </c>
      <c r="B17420" s="87">
        <v>0.48958333333333331</v>
      </c>
      <c r="C17420">
        <v>2.8410000000000001E-5</v>
      </c>
    </row>
    <row r="17421" spans="1:3" x14ac:dyDescent="0.35">
      <c r="A17421" s="86">
        <v>46204</v>
      </c>
      <c r="B17421" s="87">
        <v>0.5</v>
      </c>
      <c r="C17421">
        <v>2.9200000000000002E-5</v>
      </c>
    </row>
    <row r="17422" spans="1:3" x14ac:dyDescent="0.35">
      <c r="A17422" s="86">
        <v>46204</v>
      </c>
      <c r="B17422" s="87">
        <v>0.51041666666666663</v>
      </c>
      <c r="C17422">
        <v>3.0190000000000001E-5</v>
      </c>
    </row>
    <row r="17423" spans="1:3" x14ac:dyDescent="0.35">
      <c r="A17423" s="86">
        <v>46204</v>
      </c>
      <c r="B17423" s="87">
        <v>0.52083333333333337</v>
      </c>
      <c r="C17423">
        <v>3.1229999999999997E-5</v>
      </c>
    </row>
    <row r="17424" spans="1:3" x14ac:dyDescent="0.35">
      <c r="A17424" s="86">
        <v>46204</v>
      </c>
      <c r="B17424" s="87">
        <v>0.53125</v>
      </c>
      <c r="C17424">
        <v>3.2020000000000002E-5</v>
      </c>
    </row>
    <row r="17425" spans="1:3" x14ac:dyDescent="0.35">
      <c r="A17425" s="86">
        <v>46204</v>
      </c>
      <c r="B17425" s="87">
        <v>0.54166666666666663</v>
      </c>
      <c r="C17425">
        <v>3.2339999999999999E-5</v>
      </c>
    </row>
    <row r="17426" spans="1:3" x14ac:dyDescent="0.35">
      <c r="A17426" s="86">
        <v>46204</v>
      </c>
      <c r="B17426" s="87">
        <v>0.55208333333333337</v>
      </c>
      <c r="C17426">
        <v>3.1980000000000002E-5</v>
      </c>
    </row>
    <row r="17427" spans="1:3" x14ac:dyDescent="0.35">
      <c r="A17427" s="86">
        <v>46204</v>
      </c>
      <c r="B17427" s="87">
        <v>0.5625</v>
      </c>
      <c r="C17427">
        <v>3.1109999999999999E-5</v>
      </c>
    </row>
    <row r="17428" spans="1:3" x14ac:dyDescent="0.35">
      <c r="A17428" s="86">
        <v>46204</v>
      </c>
      <c r="B17428" s="87">
        <v>0.57291666666666663</v>
      </c>
      <c r="C17428">
        <v>2.993E-5</v>
      </c>
    </row>
    <row r="17429" spans="1:3" x14ac:dyDescent="0.35">
      <c r="A17429" s="86">
        <v>46204</v>
      </c>
      <c r="B17429" s="87">
        <v>0.58333333333333337</v>
      </c>
      <c r="C17429">
        <v>2.8690000000000001E-5</v>
      </c>
    </row>
    <row r="17430" spans="1:3" x14ac:dyDescent="0.35">
      <c r="A17430" s="86">
        <v>46204</v>
      </c>
      <c r="B17430" s="87">
        <v>0.59375</v>
      </c>
      <c r="C17430">
        <v>2.758E-5</v>
      </c>
    </row>
    <row r="17431" spans="1:3" x14ac:dyDescent="0.35">
      <c r="A17431" s="86">
        <v>46204</v>
      </c>
      <c r="B17431" s="87">
        <v>0.60416666666666663</v>
      </c>
      <c r="C17431">
        <v>2.6620000000000003E-5</v>
      </c>
    </row>
    <row r="17432" spans="1:3" x14ac:dyDescent="0.35">
      <c r="A17432" s="86">
        <v>46204</v>
      </c>
      <c r="B17432" s="87">
        <v>0.61458333333333337</v>
      </c>
      <c r="C17432">
        <v>2.5780000000000001E-5</v>
      </c>
    </row>
    <row r="17433" spans="1:3" x14ac:dyDescent="0.35">
      <c r="A17433" s="86">
        <v>46204</v>
      </c>
      <c r="B17433" s="87">
        <v>0.625</v>
      </c>
      <c r="C17433">
        <v>2.5049999999999999E-5</v>
      </c>
    </row>
    <row r="17434" spans="1:3" x14ac:dyDescent="0.35">
      <c r="A17434" s="86">
        <v>46204</v>
      </c>
      <c r="B17434" s="87">
        <v>0.63541666666666663</v>
      </c>
      <c r="C17434">
        <v>2.4389999999999999E-5</v>
      </c>
    </row>
    <row r="17435" spans="1:3" x14ac:dyDescent="0.35">
      <c r="A17435" s="86">
        <v>46204</v>
      </c>
      <c r="B17435" s="87">
        <v>0.64583333333333337</v>
      </c>
      <c r="C17435">
        <v>2.3830000000000001E-5</v>
      </c>
    </row>
    <row r="17436" spans="1:3" x14ac:dyDescent="0.35">
      <c r="A17436" s="86">
        <v>46204</v>
      </c>
      <c r="B17436" s="87">
        <v>0.65625</v>
      </c>
      <c r="C17436">
        <v>2.3390000000000001E-5</v>
      </c>
    </row>
    <row r="17437" spans="1:3" x14ac:dyDescent="0.35">
      <c r="A17437" s="86">
        <v>46204</v>
      </c>
      <c r="B17437" s="87">
        <v>0.66666666666666663</v>
      </c>
      <c r="C17437">
        <v>2.3059999999999999E-5</v>
      </c>
    </row>
    <row r="17438" spans="1:3" x14ac:dyDescent="0.35">
      <c r="A17438" s="86">
        <v>46204</v>
      </c>
      <c r="B17438" s="87">
        <v>0.67708333333333337</v>
      </c>
      <c r="C17438">
        <v>2.283E-5</v>
      </c>
    </row>
    <row r="17439" spans="1:3" x14ac:dyDescent="0.35">
      <c r="A17439" s="86">
        <v>46204</v>
      </c>
      <c r="B17439" s="87">
        <v>0.6875</v>
      </c>
      <c r="C17439">
        <v>2.2759999999999999E-5</v>
      </c>
    </row>
    <row r="17440" spans="1:3" x14ac:dyDescent="0.35">
      <c r="A17440" s="86">
        <v>46204</v>
      </c>
      <c r="B17440" s="87">
        <v>0.69791666666666663</v>
      </c>
      <c r="C17440">
        <v>2.283E-5</v>
      </c>
    </row>
    <row r="17441" spans="1:3" x14ac:dyDescent="0.35">
      <c r="A17441" s="86">
        <v>46204</v>
      </c>
      <c r="B17441" s="87">
        <v>0.70833333333333337</v>
      </c>
      <c r="C17441">
        <v>2.3059999999999999E-5</v>
      </c>
    </row>
    <row r="17442" spans="1:3" x14ac:dyDescent="0.35">
      <c r="A17442" s="86">
        <v>46204</v>
      </c>
      <c r="B17442" s="87">
        <v>0.71875</v>
      </c>
      <c r="C17442">
        <v>2.3430000000000001E-5</v>
      </c>
    </row>
    <row r="17443" spans="1:3" x14ac:dyDescent="0.35">
      <c r="A17443" s="86">
        <v>46204</v>
      </c>
      <c r="B17443" s="87">
        <v>0.72916666666666663</v>
      </c>
      <c r="C17443">
        <v>2.3970000000000003E-5</v>
      </c>
    </row>
    <row r="17444" spans="1:3" x14ac:dyDescent="0.35">
      <c r="A17444" s="86">
        <v>46204</v>
      </c>
      <c r="B17444" s="87">
        <v>0.73958333333333337</v>
      </c>
      <c r="C17444">
        <v>2.4689999999999999E-5</v>
      </c>
    </row>
    <row r="17445" spans="1:3" x14ac:dyDescent="0.35">
      <c r="A17445" s="86">
        <v>46204</v>
      </c>
      <c r="B17445" s="87">
        <v>0.75</v>
      </c>
      <c r="C17445">
        <v>2.5539999999999999E-5</v>
      </c>
    </row>
    <row r="17446" spans="1:3" x14ac:dyDescent="0.35">
      <c r="A17446" s="86">
        <v>46204</v>
      </c>
      <c r="B17446" s="87">
        <v>0.76041666666666663</v>
      </c>
      <c r="C17446">
        <v>2.654E-5</v>
      </c>
    </row>
    <row r="17447" spans="1:3" x14ac:dyDescent="0.35">
      <c r="A17447" s="86">
        <v>46204</v>
      </c>
      <c r="B17447" s="87">
        <v>0.77083333333333337</v>
      </c>
      <c r="C17447">
        <v>2.7679999999999999E-5</v>
      </c>
    </row>
    <row r="17448" spans="1:3" x14ac:dyDescent="0.35">
      <c r="A17448" s="86">
        <v>46204</v>
      </c>
      <c r="B17448" s="87">
        <v>0.78125</v>
      </c>
      <c r="C17448">
        <v>2.8920000000000001E-5</v>
      </c>
    </row>
    <row r="17449" spans="1:3" x14ac:dyDescent="0.35">
      <c r="A17449" s="86">
        <v>46204</v>
      </c>
      <c r="B17449" s="87">
        <v>0.79166666666666663</v>
      </c>
      <c r="C17449">
        <v>3.0190000000000001E-5</v>
      </c>
    </row>
    <row r="17450" spans="1:3" x14ac:dyDescent="0.35">
      <c r="A17450" s="86">
        <v>46204</v>
      </c>
      <c r="B17450" s="87">
        <v>0.80208333333333337</v>
      </c>
      <c r="C17450">
        <v>3.1469999999999995E-5</v>
      </c>
    </row>
    <row r="17451" spans="1:3" x14ac:dyDescent="0.35">
      <c r="A17451" s="86">
        <v>46204</v>
      </c>
      <c r="B17451" s="87">
        <v>0.8125</v>
      </c>
      <c r="C17451">
        <v>3.2639999999999999E-5</v>
      </c>
    </row>
    <row r="17452" spans="1:3" x14ac:dyDescent="0.35">
      <c r="A17452" s="86">
        <v>46204</v>
      </c>
      <c r="B17452" s="87">
        <v>0.82291666666666663</v>
      </c>
      <c r="C17452">
        <v>3.3540000000000001E-5</v>
      </c>
    </row>
    <row r="17453" spans="1:3" x14ac:dyDescent="0.35">
      <c r="A17453" s="86">
        <v>46204</v>
      </c>
      <c r="B17453" s="87">
        <v>0.83333333333333337</v>
      </c>
      <c r="C17453">
        <v>3.3989999999999998E-5</v>
      </c>
    </row>
    <row r="17454" spans="1:3" x14ac:dyDescent="0.35">
      <c r="A17454" s="86">
        <v>46204</v>
      </c>
      <c r="B17454" s="87">
        <v>0.84375</v>
      </c>
      <c r="C17454">
        <v>3.3949999999999999E-5</v>
      </c>
    </row>
    <row r="17455" spans="1:3" x14ac:dyDescent="0.35">
      <c r="A17455" s="86">
        <v>46204</v>
      </c>
      <c r="B17455" s="87">
        <v>0.85416666666666663</v>
      </c>
      <c r="C17455">
        <v>3.3540000000000001E-5</v>
      </c>
    </row>
    <row r="17456" spans="1:3" x14ac:dyDescent="0.35">
      <c r="A17456" s="86">
        <v>46204</v>
      </c>
      <c r="B17456" s="87">
        <v>0.86458333333333337</v>
      </c>
      <c r="C17456">
        <v>3.294E-5</v>
      </c>
    </row>
    <row r="17457" spans="1:3" x14ac:dyDescent="0.35">
      <c r="A17457" s="86">
        <v>46204</v>
      </c>
      <c r="B17457" s="87">
        <v>0.875</v>
      </c>
      <c r="C17457">
        <v>3.2339999999999999E-5</v>
      </c>
    </row>
    <row r="17458" spans="1:3" x14ac:dyDescent="0.35">
      <c r="A17458" s="86">
        <v>46204</v>
      </c>
      <c r="B17458" s="87">
        <v>0.88541666666666663</v>
      </c>
      <c r="C17458">
        <v>3.1899999999999996E-5</v>
      </c>
    </row>
    <row r="17459" spans="1:3" x14ac:dyDescent="0.35">
      <c r="A17459" s="86">
        <v>46204</v>
      </c>
      <c r="B17459" s="87">
        <v>0.89583333333333337</v>
      </c>
      <c r="C17459">
        <v>3.1559999999999996E-5</v>
      </c>
    </row>
    <row r="17460" spans="1:3" x14ac:dyDescent="0.35">
      <c r="A17460" s="86">
        <v>46204</v>
      </c>
      <c r="B17460" s="87">
        <v>0.90625</v>
      </c>
      <c r="C17460">
        <v>3.1239999999999999E-5</v>
      </c>
    </row>
    <row r="17461" spans="1:3" x14ac:dyDescent="0.35">
      <c r="A17461" s="86">
        <v>46204</v>
      </c>
      <c r="B17461" s="87">
        <v>0.91666666666666663</v>
      </c>
      <c r="C17461">
        <v>3.0839999999999996E-5</v>
      </c>
    </row>
    <row r="17462" spans="1:3" x14ac:dyDescent="0.35">
      <c r="A17462" s="86">
        <v>46204</v>
      </c>
      <c r="B17462" s="87">
        <v>0.92708333333333337</v>
      </c>
      <c r="C17462">
        <v>3.027E-5</v>
      </c>
    </row>
    <row r="17463" spans="1:3" x14ac:dyDescent="0.35">
      <c r="A17463" s="86">
        <v>46204</v>
      </c>
      <c r="B17463" s="87">
        <v>0.9375</v>
      </c>
      <c r="C17463">
        <v>2.9470000000000001E-5</v>
      </c>
    </row>
    <row r="17464" spans="1:3" x14ac:dyDescent="0.35">
      <c r="A17464" s="86">
        <v>46204</v>
      </c>
      <c r="B17464" s="87">
        <v>0.94791666666666663</v>
      </c>
      <c r="C17464">
        <v>2.8400000000000003E-5</v>
      </c>
    </row>
    <row r="17465" spans="1:3" x14ac:dyDescent="0.35">
      <c r="A17465" s="86">
        <v>46204</v>
      </c>
      <c r="B17465" s="87">
        <v>0.95833333333333337</v>
      </c>
      <c r="C17465">
        <v>2.7040000000000002E-5</v>
      </c>
    </row>
    <row r="17466" spans="1:3" x14ac:dyDescent="0.35">
      <c r="A17466" s="86">
        <v>46204</v>
      </c>
      <c r="B17466" s="87">
        <v>0.96875</v>
      </c>
      <c r="C17466">
        <v>2.535E-5</v>
      </c>
    </row>
    <row r="17467" spans="1:3" x14ac:dyDescent="0.35">
      <c r="A17467" s="86">
        <v>46204</v>
      </c>
      <c r="B17467" s="87">
        <v>0.97916666666666663</v>
      </c>
      <c r="C17467">
        <v>2.3419999999999999E-5</v>
      </c>
    </row>
    <row r="17468" spans="1:3" x14ac:dyDescent="0.35">
      <c r="A17468" s="86">
        <v>46204</v>
      </c>
      <c r="B17468" s="87">
        <v>0.98958333333333337</v>
      </c>
      <c r="C17468">
        <v>2.1340000000000002E-5</v>
      </c>
    </row>
    <row r="17469" spans="1:3" x14ac:dyDescent="0.35">
      <c r="A17469" s="86">
        <v>46205</v>
      </c>
      <c r="B17469" s="87">
        <v>0</v>
      </c>
      <c r="C17469">
        <v>1.9230000000000001E-5</v>
      </c>
    </row>
    <row r="17470" spans="1:3" x14ac:dyDescent="0.35">
      <c r="A17470" s="86">
        <v>46205</v>
      </c>
      <c r="B17470" s="87">
        <v>1.0416666666666666E-2</v>
      </c>
      <c r="C17470">
        <v>1.7180000000000002E-5</v>
      </c>
    </row>
    <row r="17471" spans="1:3" x14ac:dyDescent="0.35">
      <c r="A17471" s="86">
        <v>46205</v>
      </c>
      <c r="B17471" s="87">
        <v>2.0833333333333332E-2</v>
      </c>
      <c r="C17471">
        <v>1.5310000000000001E-5</v>
      </c>
    </row>
    <row r="17472" spans="1:3" x14ac:dyDescent="0.35">
      <c r="A17472" s="86">
        <v>46205</v>
      </c>
      <c r="B17472" s="87">
        <v>3.125E-2</v>
      </c>
      <c r="C17472">
        <v>1.3690000000000001E-5</v>
      </c>
    </row>
    <row r="17473" spans="1:3" x14ac:dyDescent="0.35">
      <c r="A17473" s="86">
        <v>46205</v>
      </c>
      <c r="B17473" s="87">
        <v>4.1666666666666664E-2</v>
      </c>
      <c r="C17473">
        <v>1.242E-5</v>
      </c>
    </row>
    <row r="17474" spans="1:3" x14ac:dyDescent="0.35">
      <c r="A17474" s="86">
        <v>46205</v>
      </c>
      <c r="B17474" s="87">
        <v>5.2083333333333336E-2</v>
      </c>
      <c r="C17474">
        <v>1.154E-5</v>
      </c>
    </row>
    <row r="17475" spans="1:3" x14ac:dyDescent="0.35">
      <c r="A17475" s="86">
        <v>46205</v>
      </c>
      <c r="B17475" s="87">
        <v>6.25E-2</v>
      </c>
      <c r="C17475">
        <v>1.1010000000000001E-5</v>
      </c>
    </row>
    <row r="17476" spans="1:3" x14ac:dyDescent="0.35">
      <c r="A17476" s="86">
        <v>46205</v>
      </c>
      <c r="B17476" s="87">
        <v>7.2916666666666671E-2</v>
      </c>
      <c r="C17476">
        <v>1.0670000000000001E-5</v>
      </c>
    </row>
    <row r="17477" spans="1:3" x14ac:dyDescent="0.35">
      <c r="A17477" s="86">
        <v>46205</v>
      </c>
      <c r="B17477" s="87">
        <v>8.3333333333333329E-2</v>
      </c>
      <c r="C17477">
        <v>1.043E-5</v>
      </c>
    </row>
    <row r="17478" spans="1:3" x14ac:dyDescent="0.35">
      <c r="A17478" s="86">
        <v>46205</v>
      </c>
      <c r="B17478" s="87">
        <v>9.375E-2</v>
      </c>
      <c r="C17478">
        <v>1.0210000000000001E-5</v>
      </c>
    </row>
    <row r="17479" spans="1:3" x14ac:dyDescent="0.35">
      <c r="A17479" s="86">
        <v>46205</v>
      </c>
      <c r="B17479" s="87">
        <v>0.10416666666666667</v>
      </c>
      <c r="C17479">
        <v>1.0009999999999999E-5</v>
      </c>
    </row>
    <row r="17480" spans="1:3" x14ac:dyDescent="0.35">
      <c r="A17480" s="86">
        <v>46205</v>
      </c>
      <c r="B17480" s="87">
        <v>0.11458333333333333</v>
      </c>
      <c r="C17480">
        <v>9.7899999999999994E-6</v>
      </c>
    </row>
    <row r="17481" spans="1:3" x14ac:dyDescent="0.35">
      <c r="A17481" s="86">
        <v>46205</v>
      </c>
      <c r="B17481" s="87">
        <v>0.125</v>
      </c>
      <c r="C17481">
        <v>9.6199999999999994E-6</v>
      </c>
    </row>
    <row r="17482" spans="1:3" x14ac:dyDescent="0.35">
      <c r="A17482" s="86">
        <v>46205</v>
      </c>
      <c r="B17482" s="87">
        <v>0.13541666666666666</v>
      </c>
      <c r="C17482">
        <v>9.4599999999999992E-6</v>
      </c>
    </row>
    <row r="17483" spans="1:3" x14ac:dyDescent="0.35">
      <c r="A17483" s="86">
        <v>46205</v>
      </c>
      <c r="B17483" s="87">
        <v>0.14583333333333334</v>
      </c>
      <c r="C17483">
        <v>9.3399999999999987E-6</v>
      </c>
    </row>
    <row r="17484" spans="1:3" x14ac:dyDescent="0.35">
      <c r="A17484" s="86">
        <v>46205</v>
      </c>
      <c r="B17484" s="87">
        <v>0.15625</v>
      </c>
      <c r="C17484">
        <v>9.2599999999999994E-6</v>
      </c>
    </row>
    <row r="17485" spans="1:3" x14ac:dyDescent="0.35">
      <c r="A17485" s="86">
        <v>46205</v>
      </c>
      <c r="B17485" s="87">
        <v>0.16666666666666666</v>
      </c>
      <c r="C17485">
        <v>9.270000000000001E-6</v>
      </c>
    </row>
    <row r="17486" spans="1:3" x14ac:dyDescent="0.35">
      <c r="A17486" s="86">
        <v>46205</v>
      </c>
      <c r="B17486" s="87">
        <v>0.17708333333333334</v>
      </c>
      <c r="C17486">
        <v>9.38E-6</v>
      </c>
    </row>
    <row r="17487" spans="1:3" x14ac:dyDescent="0.35">
      <c r="A17487" s="86">
        <v>46205</v>
      </c>
      <c r="B17487" s="87">
        <v>0.1875</v>
      </c>
      <c r="C17487">
        <v>9.55E-6</v>
      </c>
    </row>
    <row r="17488" spans="1:3" x14ac:dyDescent="0.35">
      <c r="A17488" s="86">
        <v>46205</v>
      </c>
      <c r="B17488" s="87">
        <v>0.19791666666666666</v>
      </c>
      <c r="C17488">
        <v>9.8099999999999992E-6</v>
      </c>
    </row>
    <row r="17489" spans="1:3" x14ac:dyDescent="0.35">
      <c r="A17489" s="86">
        <v>46205</v>
      </c>
      <c r="B17489" s="87">
        <v>0.20833333333333334</v>
      </c>
      <c r="C17489">
        <v>1.011E-5</v>
      </c>
    </row>
    <row r="17490" spans="1:3" x14ac:dyDescent="0.35">
      <c r="A17490" s="86">
        <v>46205</v>
      </c>
      <c r="B17490" s="87">
        <v>0.21875</v>
      </c>
      <c r="C17490">
        <v>1.049E-5</v>
      </c>
    </row>
    <row r="17491" spans="1:3" x14ac:dyDescent="0.35">
      <c r="A17491" s="86">
        <v>46205</v>
      </c>
      <c r="B17491" s="87">
        <v>0.22916666666666666</v>
      </c>
      <c r="C17491">
        <v>1.1060000000000001E-5</v>
      </c>
    </row>
    <row r="17492" spans="1:3" x14ac:dyDescent="0.35">
      <c r="A17492" s="86">
        <v>46205</v>
      </c>
      <c r="B17492" s="87">
        <v>0.23958333333333334</v>
      </c>
      <c r="C17492">
        <v>1.204E-5</v>
      </c>
    </row>
    <row r="17493" spans="1:3" x14ac:dyDescent="0.35">
      <c r="A17493" s="86">
        <v>46205</v>
      </c>
      <c r="B17493" s="87">
        <v>0.25</v>
      </c>
      <c r="C17493">
        <v>1.3570000000000001E-5</v>
      </c>
    </row>
    <row r="17494" spans="1:3" x14ac:dyDescent="0.35">
      <c r="A17494" s="86">
        <v>46205</v>
      </c>
      <c r="B17494" s="87">
        <v>0.26041666666666669</v>
      </c>
      <c r="C17494">
        <v>1.5759999999999998E-5</v>
      </c>
    </row>
    <row r="17495" spans="1:3" x14ac:dyDescent="0.35">
      <c r="A17495" s="86">
        <v>46205</v>
      </c>
      <c r="B17495" s="87">
        <v>0.27083333333333331</v>
      </c>
      <c r="C17495">
        <v>1.8309999999999999E-5</v>
      </c>
    </row>
    <row r="17496" spans="1:3" x14ac:dyDescent="0.35">
      <c r="A17496" s="86">
        <v>46205</v>
      </c>
      <c r="B17496" s="87">
        <v>0.28125</v>
      </c>
      <c r="C17496">
        <v>2.084E-5</v>
      </c>
    </row>
    <row r="17497" spans="1:3" x14ac:dyDescent="0.35">
      <c r="A17497" s="86">
        <v>46205</v>
      </c>
      <c r="B17497" s="87">
        <v>0.29166666666666669</v>
      </c>
      <c r="C17497">
        <v>2.3029999999999998E-5</v>
      </c>
    </row>
    <row r="17498" spans="1:3" x14ac:dyDescent="0.35">
      <c r="A17498" s="86">
        <v>46205</v>
      </c>
      <c r="B17498" s="87">
        <v>0.30208333333333331</v>
      </c>
      <c r="C17498">
        <v>2.4580000000000002E-5</v>
      </c>
    </row>
    <row r="17499" spans="1:3" x14ac:dyDescent="0.35">
      <c r="A17499" s="86">
        <v>46205</v>
      </c>
      <c r="B17499" s="87">
        <v>0.3125</v>
      </c>
      <c r="C17499">
        <v>2.5590000000000001E-5</v>
      </c>
    </row>
    <row r="17500" spans="1:3" x14ac:dyDescent="0.35">
      <c r="A17500" s="86">
        <v>46205</v>
      </c>
      <c r="B17500" s="87">
        <v>0.32291666666666669</v>
      </c>
      <c r="C17500">
        <v>2.6270000000000001E-5</v>
      </c>
    </row>
    <row r="17501" spans="1:3" x14ac:dyDescent="0.35">
      <c r="A17501" s="86">
        <v>46205</v>
      </c>
      <c r="B17501" s="87">
        <v>0.33333333333333331</v>
      </c>
      <c r="C17501">
        <v>2.6820000000000001E-5</v>
      </c>
    </row>
    <row r="17502" spans="1:3" x14ac:dyDescent="0.35">
      <c r="A17502" s="86">
        <v>46205</v>
      </c>
      <c r="B17502" s="87">
        <v>0.34375</v>
      </c>
      <c r="C17502">
        <v>2.7419999999999998E-5</v>
      </c>
    </row>
    <row r="17503" spans="1:3" x14ac:dyDescent="0.35">
      <c r="A17503" s="86">
        <v>46205</v>
      </c>
      <c r="B17503" s="87">
        <v>0.35416666666666669</v>
      </c>
      <c r="C17503">
        <v>2.8E-5</v>
      </c>
    </row>
    <row r="17504" spans="1:3" x14ac:dyDescent="0.35">
      <c r="A17504" s="86">
        <v>46205</v>
      </c>
      <c r="B17504" s="87">
        <v>0.36458333333333331</v>
      </c>
      <c r="C17504">
        <v>2.849E-5</v>
      </c>
    </row>
    <row r="17505" spans="1:3" x14ac:dyDescent="0.35">
      <c r="A17505" s="86">
        <v>46205</v>
      </c>
      <c r="B17505" s="87">
        <v>0.375</v>
      </c>
      <c r="C17505">
        <v>2.881E-5</v>
      </c>
    </row>
    <row r="17506" spans="1:3" x14ac:dyDescent="0.35">
      <c r="A17506" s="86">
        <v>46205</v>
      </c>
      <c r="B17506" s="87">
        <v>0.38541666666666669</v>
      </c>
      <c r="C17506">
        <v>2.8920000000000001E-5</v>
      </c>
    </row>
    <row r="17507" spans="1:3" x14ac:dyDescent="0.35">
      <c r="A17507" s="86">
        <v>46205</v>
      </c>
      <c r="B17507" s="87">
        <v>0.39583333333333331</v>
      </c>
      <c r="C17507">
        <v>2.8840000000000002E-5</v>
      </c>
    </row>
    <row r="17508" spans="1:3" x14ac:dyDescent="0.35">
      <c r="A17508" s="86">
        <v>46205</v>
      </c>
      <c r="B17508" s="87">
        <v>0.40625</v>
      </c>
      <c r="C17508">
        <v>2.8609999999999999E-5</v>
      </c>
    </row>
    <row r="17509" spans="1:3" x14ac:dyDescent="0.35">
      <c r="A17509" s="86">
        <v>46205</v>
      </c>
      <c r="B17509" s="87">
        <v>0.41666666666666669</v>
      </c>
      <c r="C17509">
        <v>2.832E-5</v>
      </c>
    </row>
    <row r="17510" spans="1:3" x14ac:dyDescent="0.35">
      <c r="A17510" s="86">
        <v>46205</v>
      </c>
      <c r="B17510" s="87">
        <v>0.42708333333333331</v>
      </c>
      <c r="C17510">
        <v>2.8019999999999999E-5</v>
      </c>
    </row>
    <row r="17511" spans="1:3" x14ac:dyDescent="0.35">
      <c r="A17511" s="86">
        <v>46205</v>
      </c>
      <c r="B17511" s="87">
        <v>0.4375</v>
      </c>
      <c r="C17511">
        <v>2.7759999999999998E-5</v>
      </c>
    </row>
    <row r="17512" spans="1:3" x14ac:dyDescent="0.35">
      <c r="A17512" s="86">
        <v>46205</v>
      </c>
      <c r="B17512" s="87">
        <v>0.44791666666666669</v>
      </c>
      <c r="C17512">
        <v>2.756E-5</v>
      </c>
    </row>
    <row r="17513" spans="1:3" x14ac:dyDescent="0.35">
      <c r="A17513" s="86">
        <v>46205</v>
      </c>
      <c r="B17513" s="87">
        <v>0.45833333333333331</v>
      </c>
      <c r="C17513">
        <v>2.7500000000000001E-5</v>
      </c>
    </row>
    <row r="17514" spans="1:3" x14ac:dyDescent="0.35">
      <c r="A17514" s="86">
        <v>46205</v>
      </c>
      <c r="B17514" s="87">
        <v>0.46875</v>
      </c>
      <c r="C17514">
        <v>2.758E-5</v>
      </c>
    </row>
    <row r="17515" spans="1:3" x14ac:dyDescent="0.35">
      <c r="A17515" s="86">
        <v>46205</v>
      </c>
      <c r="B17515" s="87">
        <v>0.47916666666666669</v>
      </c>
      <c r="C17515">
        <v>2.7879999999999997E-5</v>
      </c>
    </row>
    <row r="17516" spans="1:3" x14ac:dyDescent="0.35">
      <c r="A17516" s="86">
        <v>46205</v>
      </c>
      <c r="B17516" s="87">
        <v>0.48958333333333331</v>
      </c>
      <c r="C17516">
        <v>2.8379999999999999E-5</v>
      </c>
    </row>
    <row r="17517" spans="1:3" x14ac:dyDescent="0.35">
      <c r="A17517" s="86">
        <v>46205</v>
      </c>
      <c r="B17517" s="87">
        <v>0.5</v>
      </c>
      <c r="C17517">
        <v>2.9159999999999999E-5</v>
      </c>
    </row>
    <row r="17518" spans="1:3" x14ac:dyDescent="0.35">
      <c r="A17518" s="86">
        <v>46205</v>
      </c>
      <c r="B17518" s="87">
        <v>0.51041666666666663</v>
      </c>
      <c r="C17518">
        <v>3.0150000000000001E-5</v>
      </c>
    </row>
    <row r="17519" spans="1:3" x14ac:dyDescent="0.35">
      <c r="A17519" s="86">
        <v>46205</v>
      </c>
      <c r="B17519" s="87">
        <v>0.52083333333333337</v>
      </c>
      <c r="C17519">
        <v>3.1189999999999998E-5</v>
      </c>
    </row>
    <row r="17520" spans="1:3" x14ac:dyDescent="0.35">
      <c r="A17520" s="86">
        <v>46205</v>
      </c>
      <c r="B17520" s="87">
        <v>0.53125</v>
      </c>
      <c r="C17520">
        <v>3.1980000000000002E-5</v>
      </c>
    </row>
    <row r="17521" spans="1:3" x14ac:dyDescent="0.35">
      <c r="A17521" s="86">
        <v>46205</v>
      </c>
      <c r="B17521" s="87">
        <v>0.54166666666666663</v>
      </c>
      <c r="C17521">
        <v>3.2299999999999999E-5</v>
      </c>
    </row>
    <row r="17522" spans="1:3" x14ac:dyDescent="0.35">
      <c r="A17522" s="86">
        <v>46205</v>
      </c>
      <c r="B17522" s="87">
        <v>0.55208333333333337</v>
      </c>
      <c r="C17522">
        <v>3.1940000000000003E-5</v>
      </c>
    </row>
    <row r="17523" spans="1:3" x14ac:dyDescent="0.35">
      <c r="A17523" s="86">
        <v>46205</v>
      </c>
      <c r="B17523" s="87">
        <v>0.5625</v>
      </c>
      <c r="C17523">
        <v>3.1069999999999999E-5</v>
      </c>
    </row>
    <row r="17524" spans="1:3" x14ac:dyDescent="0.35">
      <c r="A17524" s="86">
        <v>46205</v>
      </c>
      <c r="B17524" s="87">
        <v>0.57291666666666663</v>
      </c>
      <c r="C17524">
        <v>2.989E-5</v>
      </c>
    </row>
    <row r="17525" spans="1:3" x14ac:dyDescent="0.35">
      <c r="A17525" s="86">
        <v>46205</v>
      </c>
      <c r="B17525" s="87">
        <v>0.58333333333333337</v>
      </c>
      <c r="C17525">
        <v>2.8649999999999998E-5</v>
      </c>
    </row>
    <row r="17526" spans="1:3" x14ac:dyDescent="0.35">
      <c r="A17526" s="86">
        <v>46205</v>
      </c>
      <c r="B17526" s="87">
        <v>0.59375</v>
      </c>
      <c r="C17526">
        <v>2.7539999999999997E-5</v>
      </c>
    </row>
    <row r="17527" spans="1:3" x14ac:dyDescent="0.35">
      <c r="A17527" s="86">
        <v>46205</v>
      </c>
      <c r="B17527" s="87">
        <v>0.60416666666666663</v>
      </c>
      <c r="C17527">
        <v>2.658E-5</v>
      </c>
    </row>
    <row r="17528" spans="1:3" x14ac:dyDescent="0.35">
      <c r="A17528" s="86">
        <v>46205</v>
      </c>
      <c r="B17528" s="87">
        <v>0.61458333333333337</v>
      </c>
      <c r="C17528">
        <v>2.5749999999999999E-5</v>
      </c>
    </row>
    <row r="17529" spans="1:3" x14ac:dyDescent="0.35">
      <c r="A17529" s="86">
        <v>46205</v>
      </c>
      <c r="B17529" s="87">
        <v>0.625</v>
      </c>
      <c r="C17529">
        <v>2.5020000000000001E-5</v>
      </c>
    </row>
    <row r="17530" spans="1:3" x14ac:dyDescent="0.35">
      <c r="A17530" s="86">
        <v>46205</v>
      </c>
      <c r="B17530" s="87">
        <v>0.63541666666666663</v>
      </c>
      <c r="C17530">
        <v>2.4360000000000001E-5</v>
      </c>
    </row>
    <row r="17531" spans="1:3" x14ac:dyDescent="0.35">
      <c r="A17531" s="86">
        <v>46205</v>
      </c>
      <c r="B17531" s="87">
        <v>0.64583333333333337</v>
      </c>
      <c r="C17531">
        <v>2.3800000000000003E-5</v>
      </c>
    </row>
    <row r="17532" spans="1:3" x14ac:dyDescent="0.35">
      <c r="A17532" s="86">
        <v>46205</v>
      </c>
      <c r="B17532" s="87">
        <v>0.65625</v>
      </c>
      <c r="C17532">
        <v>2.336E-5</v>
      </c>
    </row>
    <row r="17533" spans="1:3" x14ac:dyDescent="0.35">
      <c r="A17533" s="86">
        <v>46205</v>
      </c>
      <c r="B17533" s="87">
        <v>0.66666666666666663</v>
      </c>
      <c r="C17533">
        <v>2.3029999999999998E-5</v>
      </c>
    </row>
    <row r="17534" spans="1:3" x14ac:dyDescent="0.35">
      <c r="A17534" s="86">
        <v>46205</v>
      </c>
      <c r="B17534" s="87">
        <v>0.67708333333333337</v>
      </c>
      <c r="C17534">
        <v>2.2800000000000002E-5</v>
      </c>
    </row>
    <row r="17535" spans="1:3" x14ac:dyDescent="0.35">
      <c r="A17535" s="86">
        <v>46205</v>
      </c>
      <c r="B17535" s="87">
        <v>0.6875</v>
      </c>
      <c r="C17535">
        <v>2.2719999999999999E-5</v>
      </c>
    </row>
    <row r="17536" spans="1:3" x14ac:dyDescent="0.35">
      <c r="A17536" s="86">
        <v>46205</v>
      </c>
      <c r="B17536" s="87">
        <v>0.69791666666666663</v>
      </c>
      <c r="C17536">
        <v>2.2800000000000002E-5</v>
      </c>
    </row>
    <row r="17537" spans="1:3" x14ac:dyDescent="0.35">
      <c r="A17537" s="86">
        <v>46205</v>
      </c>
      <c r="B17537" s="87">
        <v>0.70833333333333337</v>
      </c>
      <c r="C17537">
        <v>2.3029999999999998E-5</v>
      </c>
    </row>
    <row r="17538" spans="1:3" x14ac:dyDescent="0.35">
      <c r="A17538" s="86">
        <v>46205</v>
      </c>
      <c r="B17538" s="87">
        <v>0.71875</v>
      </c>
      <c r="C17538">
        <v>2.34E-5</v>
      </c>
    </row>
    <row r="17539" spans="1:3" x14ac:dyDescent="0.35">
      <c r="A17539" s="86">
        <v>46205</v>
      </c>
      <c r="B17539" s="87">
        <v>0.72916666666666663</v>
      </c>
      <c r="C17539">
        <v>2.3939999999999998E-5</v>
      </c>
    </row>
    <row r="17540" spans="1:3" x14ac:dyDescent="0.35">
      <c r="A17540" s="86">
        <v>46205</v>
      </c>
      <c r="B17540" s="87">
        <v>0.73958333333333337</v>
      </c>
      <c r="C17540">
        <v>2.4660000000000001E-5</v>
      </c>
    </row>
    <row r="17541" spans="1:3" x14ac:dyDescent="0.35">
      <c r="A17541" s="86">
        <v>46205</v>
      </c>
      <c r="B17541" s="87">
        <v>0.75</v>
      </c>
      <c r="C17541">
        <v>2.5510000000000001E-5</v>
      </c>
    </row>
    <row r="17542" spans="1:3" x14ac:dyDescent="0.35">
      <c r="A17542" s="86">
        <v>46205</v>
      </c>
      <c r="B17542" s="87">
        <v>0.76041666666666663</v>
      </c>
      <c r="C17542">
        <v>2.65E-5</v>
      </c>
    </row>
    <row r="17543" spans="1:3" x14ac:dyDescent="0.35">
      <c r="A17543" s="86">
        <v>46205</v>
      </c>
      <c r="B17543" s="87">
        <v>0.77083333333333337</v>
      </c>
      <c r="C17543">
        <v>2.7640000000000003E-5</v>
      </c>
    </row>
    <row r="17544" spans="1:3" x14ac:dyDescent="0.35">
      <c r="A17544" s="86">
        <v>46205</v>
      </c>
      <c r="B17544" s="87">
        <v>0.78125</v>
      </c>
      <c r="C17544">
        <v>2.8879999999999998E-5</v>
      </c>
    </row>
    <row r="17545" spans="1:3" x14ac:dyDescent="0.35">
      <c r="A17545" s="86">
        <v>46205</v>
      </c>
      <c r="B17545" s="87">
        <v>0.79166666666666663</v>
      </c>
      <c r="C17545">
        <v>3.0150000000000001E-5</v>
      </c>
    </row>
    <row r="17546" spans="1:3" x14ac:dyDescent="0.35">
      <c r="A17546" s="86">
        <v>46205</v>
      </c>
      <c r="B17546" s="87">
        <v>0.80208333333333337</v>
      </c>
      <c r="C17546">
        <v>3.1419999999999994E-5</v>
      </c>
    </row>
    <row r="17547" spans="1:3" x14ac:dyDescent="0.35">
      <c r="A17547" s="86">
        <v>46205</v>
      </c>
      <c r="B17547" s="87">
        <v>0.8125</v>
      </c>
      <c r="C17547">
        <v>3.2589999999999998E-5</v>
      </c>
    </row>
    <row r="17548" spans="1:3" x14ac:dyDescent="0.35">
      <c r="A17548" s="86">
        <v>46205</v>
      </c>
      <c r="B17548" s="87">
        <v>0.82291666666666663</v>
      </c>
      <c r="C17548">
        <v>3.349E-5</v>
      </c>
    </row>
    <row r="17549" spans="1:3" x14ac:dyDescent="0.35">
      <c r="A17549" s="86">
        <v>46205</v>
      </c>
      <c r="B17549" s="87">
        <v>0.83333333333333337</v>
      </c>
      <c r="C17549">
        <v>3.3949999999999999E-5</v>
      </c>
    </row>
    <row r="17550" spans="1:3" x14ac:dyDescent="0.35">
      <c r="A17550" s="86">
        <v>46205</v>
      </c>
      <c r="B17550" s="87">
        <v>0.84375</v>
      </c>
      <c r="C17550">
        <v>3.3910000000000006E-5</v>
      </c>
    </row>
    <row r="17551" spans="1:3" x14ac:dyDescent="0.35">
      <c r="A17551" s="86">
        <v>46205</v>
      </c>
      <c r="B17551" s="87">
        <v>0.85416666666666663</v>
      </c>
      <c r="C17551">
        <v>3.349E-5</v>
      </c>
    </row>
    <row r="17552" spans="1:3" x14ac:dyDescent="0.35">
      <c r="A17552" s="86">
        <v>46205</v>
      </c>
      <c r="B17552" s="87">
        <v>0.86458333333333337</v>
      </c>
      <c r="C17552">
        <v>3.29E-5</v>
      </c>
    </row>
    <row r="17553" spans="1:3" x14ac:dyDescent="0.35">
      <c r="A17553" s="86">
        <v>46205</v>
      </c>
      <c r="B17553" s="87">
        <v>0.875</v>
      </c>
      <c r="C17553">
        <v>3.2299999999999999E-5</v>
      </c>
    </row>
    <row r="17554" spans="1:3" x14ac:dyDescent="0.35">
      <c r="A17554" s="86">
        <v>46205</v>
      </c>
      <c r="B17554" s="87">
        <v>0.88541666666666663</v>
      </c>
      <c r="C17554">
        <v>3.1859999999999997E-5</v>
      </c>
    </row>
    <row r="17555" spans="1:3" x14ac:dyDescent="0.35">
      <c r="A17555" s="86">
        <v>46205</v>
      </c>
      <c r="B17555" s="87">
        <v>0.89583333333333337</v>
      </c>
      <c r="C17555">
        <v>3.1519999999999996E-5</v>
      </c>
    </row>
    <row r="17556" spans="1:3" x14ac:dyDescent="0.35">
      <c r="A17556" s="86">
        <v>46205</v>
      </c>
      <c r="B17556" s="87">
        <v>0.90625</v>
      </c>
      <c r="C17556">
        <v>3.1199999999999999E-5</v>
      </c>
    </row>
    <row r="17557" spans="1:3" x14ac:dyDescent="0.35">
      <c r="A17557" s="86">
        <v>46205</v>
      </c>
      <c r="B17557" s="87">
        <v>0.91666666666666663</v>
      </c>
      <c r="C17557">
        <v>3.0800000000000003E-5</v>
      </c>
    </row>
    <row r="17558" spans="1:3" x14ac:dyDescent="0.35">
      <c r="A17558" s="86">
        <v>46205</v>
      </c>
      <c r="B17558" s="87">
        <v>0.92708333333333337</v>
      </c>
      <c r="C17558">
        <v>3.023E-5</v>
      </c>
    </row>
    <row r="17559" spans="1:3" x14ac:dyDescent="0.35">
      <c r="A17559" s="86">
        <v>46205</v>
      </c>
      <c r="B17559" s="87">
        <v>0.9375</v>
      </c>
      <c r="C17559">
        <v>2.9430000000000001E-5</v>
      </c>
    </row>
    <row r="17560" spans="1:3" x14ac:dyDescent="0.35">
      <c r="A17560" s="86">
        <v>46205</v>
      </c>
      <c r="B17560" s="87">
        <v>0.94791666666666663</v>
      </c>
      <c r="C17560">
        <v>2.836E-5</v>
      </c>
    </row>
    <row r="17561" spans="1:3" x14ac:dyDescent="0.35">
      <c r="A17561" s="86">
        <v>46205</v>
      </c>
      <c r="B17561" s="87">
        <v>0.95833333333333337</v>
      </c>
      <c r="C17561">
        <v>2.7010000000000001E-5</v>
      </c>
    </row>
    <row r="17562" spans="1:3" x14ac:dyDescent="0.35">
      <c r="A17562" s="86">
        <v>46205</v>
      </c>
      <c r="B17562" s="87">
        <v>0.96875</v>
      </c>
      <c r="C17562">
        <v>2.531E-5</v>
      </c>
    </row>
    <row r="17563" spans="1:3" x14ac:dyDescent="0.35">
      <c r="A17563" s="86">
        <v>46205</v>
      </c>
      <c r="B17563" s="87">
        <v>0.97916666666666663</v>
      </c>
      <c r="C17563">
        <v>2.3380000000000003E-5</v>
      </c>
    </row>
    <row r="17564" spans="1:3" x14ac:dyDescent="0.35">
      <c r="A17564" s="86">
        <v>46205</v>
      </c>
      <c r="B17564" s="87">
        <v>0.98958333333333337</v>
      </c>
      <c r="C17564">
        <v>2.1319999999999999E-5</v>
      </c>
    </row>
    <row r="17565" spans="1:3" x14ac:dyDescent="0.35">
      <c r="A17565" s="86">
        <v>46206</v>
      </c>
      <c r="B17565" s="87">
        <v>0</v>
      </c>
      <c r="C17565">
        <v>1.9210000000000001E-5</v>
      </c>
    </row>
    <row r="17566" spans="1:3" x14ac:dyDescent="0.35">
      <c r="A17566" s="86">
        <v>46206</v>
      </c>
      <c r="B17566" s="87">
        <v>1.0416666666666666E-2</v>
      </c>
      <c r="C17566">
        <v>1.715E-5</v>
      </c>
    </row>
    <row r="17567" spans="1:3" x14ac:dyDescent="0.35">
      <c r="A17567" s="86">
        <v>46206</v>
      </c>
      <c r="B17567" s="87">
        <v>2.0833333333333332E-2</v>
      </c>
      <c r="C17567">
        <v>1.5290000000000001E-5</v>
      </c>
    </row>
    <row r="17568" spans="1:3" x14ac:dyDescent="0.35">
      <c r="A17568" s="86">
        <v>46206</v>
      </c>
      <c r="B17568" s="87">
        <v>3.125E-2</v>
      </c>
      <c r="C17568">
        <v>1.367E-5</v>
      </c>
    </row>
    <row r="17569" spans="1:3" x14ac:dyDescent="0.35">
      <c r="A17569" s="86">
        <v>46206</v>
      </c>
      <c r="B17569" s="87">
        <v>4.1666666666666664E-2</v>
      </c>
      <c r="C17569">
        <v>1.24E-5</v>
      </c>
    </row>
    <row r="17570" spans="1:3" x14ac:dyDescent="0.35">
      <c r="A17570" s="86">
        <v>46206</v>
      </c>
      <c r="B17570" s="87">
        <v>5.2083333333333336E-2</v>
      </c>
      <c r="C17570">
        <v>1.153E-5</v>
      </c>
    </row>
    <row r="17571" spans="1:3" x14ac:dyDescent="0.35">
      <c r="A17571" s="86">
        <v>46206</v>
      </c>
      <c r="B17571" s="87">
        <v>6.25E-2</v>
      </c>
      <c r="C17571">
        <v>1.099E-5</v>
      </c>
    </row>
    <row r="17572" spans="1:3" x14ac:dyDescent="0.35">
      <c r="A17572" s="86">
        <v>46206</v>
      </c>
      <c r="B17572" s="87">
        <v>7.2916666666666671E-2</v>
      </c>
      <c r="C17572">
        <v>1.065E-5</v>
      </c>
    </row>
    <row r="17573" spans="1:3" x14ac:dyDescent="0.35">
      <c r="A17573" s="86">
        <v>46206</v>
      </c>
      <c r="B17573" s="87">
        <v>8.3333333333333329E-2</v>
      </c>
      <c r="C17573">
        <v>1.041E-5</v>
      </c>
    </row>
    <row r="17574" spans="1:3" x14ac:dyDescent="0.35">
      <c r="A17574" s="86">
        <v>46206</v>
      </c>
      <c r="B17574" s="87">
        <v>9.375E-2</v>
      </c>
      <c r="C17574">
        <v>1.0200000000000001E-5</v>
      </c>
    </row>
    <row r="17575" spans="1:3" x14ac:dyDescent="0.35">
      <c r="A17575" s="86">
        <v>46206</v>
      </c>
      <c r="B17575" s="87">
        <v>0.10416666666666667</v>
      </c>
      <c r="C17575">
        <v>1.0000000000000001E-5</v>
      </c>
    </row>
    <row r="17576" spans="1:3" x14ac:dyDescent="0.35">
      <c r="A17576" s="86">
        <v>46206</v>
      </c>
      <c r="B17576" s="87">
        <v>0.11458333333333333</v>
      </c>
      <c r="C17576">
        <v>9.7800000000000012E-6</v>
      </c>
    </row>
    <row r="17577" spans="1:3" x14ac:dyDescent="0.35">
      <c r="A17577" s="86">
        <v>46206</v>
      </c>
      <c r="B17577" s="87">
        <v>0.125</v>
      </c>
      <c r="C17577">
        <v>9.5999999999999996E-6</v>
      </c>
    </row>
    <row r="17578" spans="1:3" x14ac:dyDescent="0.35">
      <c r="A17578" s="86">
        <v>46206</v>
      </c>
      <c r="B17578" s="87">
        <v>0.13541666666666666</v>
      </c>
      <c r="C17578">
        <v>9.4400000000000011E-6</v>
      </c>
    </row>
    <row r="17579" spans="1:3" x14ac:dyDescent="0.35">
      <c r="A17579" s="86">
        <v>46206</v>
      </c>
      <c r="B17579" s="87">
        <v>0.14583333333333334</v>
      </c>
      <c r="C17579">
        <v>9.3200000000000006E-6</v>
      </c>
    </row>
    <row r="17580" spans="1:3" x14ac:dyDescent="0.35">
      <c r="A17580" s="86">
        <v>46206</v>
      </c>
      <c r="B17580" s="87">
        <v>0.15625</v>
      </c>
      <c r="C17580">
        <v>9.2399999999999996E-6</v>
      </c>
    </row>
    <row r="17581" spans="1:3" x14ac:dyDescent="0.35">
      <c r="A17581" s="86">
        <v>46206</v>
      </c>
      <c r="B17581" s="87">
        <v>0.16666666666666666</v>
      </c>
      <c r="C17581">
        <v>9.2599999999999994E-6</v>
      </c>
    </row>
    <row r="17582" spans="1:3" x14ac:dyDescent="0.35">
      <c r="A17582" s="86">
        <v>46206</v>
      </c>
      <c r="B17582" s="87">
        <v>0.17708333333333334</v>
      </c>
      <c r="C17582">
        <v>9.3600000000000002E-6</v>
      </c>
    </row>
    <row r="17583" spans="1:3" x14ac:dyDescent="0.35">
      <c r="A17583" s="86">
        <v>46206</v>
      </c>
      <c r="B17583" s="87">
        <v>0.1875</v>
      </c>
      <c r="C17583">
        <v>9.5400000000000001E-6</v>
      </c>
    </row>
    <row r="17584" spans="1:3" x14ac:dyDescent="0.35">
      <c r="A17584" s="86">
        <v>46206</v>
      </c>
      <c r="B17584" s="87">
        <v>0.19791666666666666</v>
      </c>
      <c r="C17584">
        <v>9.7999999999999993E-6</v>
      </c>
    </row>
    <row r="17585" spans="1:3" x14ac:dyDescent="0.35">
      <c r="A17585" s="86">
        <v>46206</v>
      </c>
      <c r="B17585" s="87">
        <v>0.20833333333333334</v>
      </c>
      <c r="C17585">
        <v>1.01E-5</v>
      </c>
    </row>
    <row r="17586" spans="1:3" x14ac:dyDescent="0.35">
      <c r="A17586" s="86">
        <v>46206</v>
      </c>
      <c r="B17586" s="87">
        <v>0.21875</v>
      </c>
      <c r="C17586">
        <v>1.048E-5</v>
      </c>
    </row>
    <row r="17587" spans="1:3" x14ac:dyDescent="0.35">
      <c r="A17587" s="86">
        <v>46206</v>
      </c>
      <c r="B17587" s="87">
        <v>0.22916666666666666</v>
      </c>
      <c r="C17587">
        <v>1.1050000000000001E-5</v>
      </c>
    </row>
    <row r="17588" spans="1:3" x14ac:dyDescent="0.35">
      <c r="A17588" s="86">
        <v>46206</v>
      </c>
      <c r="B17588" s="87">
        <v>0.23958333333333334</v>
      </c>
      <c r="C17588">
        <v>1.203E-5</v>
      </c>
    </row>
    <row r="17589" spans="1:3" x14ac:dyDescent="0.35">
      <c r="A17589" s="86">
        <v>46206</v>
      </c>
      <c r="B17589" s="87">
        <v>0.25</v>
      </c>
      <c r="C17589">
        <v>1.3549999999999999E-5</v>
      </c>
    </row>
    <row r="17590" spans="1:3" x14ac:dyDescent="0.35">
      <c r="A17590" s="86">
        <v>46206</v>
      </c>
      <c r="B17590" s="87">
        <v>0.26041666666666669</v>
      </c>
      <c r="C17590">
        <v>1.5740000000000002E-5</v>
      </c>
    </row>
    <row r="17591" spans="1:3" x14ac:dyDescent="0.35">
      <c r="A17591" s="86">
        <v>46206</v>
      </c>
      <c r="B17591" s="87">
        <v>0.27083333333333331</v>
      </c>
      <c r="C17591">
        <v>1.8280000000000001E-5</v>
      </c>
    </row>
    <row r="17592" spans="1:3" x14ac:dyDescent="0.35">
      <c r="A17592" s="86">
        <v>46206</v>
      </c>
      <c r="B17592" s="87">
        <v>0.28125</v>
      </c>
      <c r="C17592">
        <v>2.0809999999999999E-5</v>
      </c>
    </row>
    <row r="17593" spans="1:3" x14ac:dyDescent="0.35">
      <c r="A17593" s="86">
        <v>46206</v>
      </c>
      <c r="B17593" s="87">
        <v>0.29166666666666669</v>
      </c>
      <c r="C17593">
        <v>2.3E-5</v>
      </c>
    </row>
    <row r="17594" spans="1:3" x14ac:dyDescent="0.35">
      <c r="A17594" s="86">
        <v>46206</v>
      </c>
      <c r="B17594" s="87">
        <v>0.30208333333333331</v>
      </c>
      <c r="C17594">
        <v>2.455E-5</v>
      </c>
    </row>
    <row r="17595" spans="1:3" x14ac:dyDescent="0.35">
      <c r="A17595" s="86">
        <v>46206</v>
      </c>
      <c r="B17595" s="87">
        <v>0.3125</v>
      </c>
      <c r="C17595">
        <v>2.5559999999999999E-5</v>
      </c>
    </row>
    <row r="17596" spans="1:3" x14ac:dyDescent="0.35">
      <c r="A17596" s="86">
        <v>46206</v>
      </c>
      <c r="B17596" s="87">
        <v>0.32291666666666669</v>
      </c>
      <c r="C17596">
        <v>2.6230000000000001E-5</v>
      </c>
    </row>
    <row r="17597" spans="1:3" x14ac:dyDescent="0.35">
      <c r="A17597" s="86">
        <v>46206</v>
      </c>
      <c r="B17597" s="87">
        <v>0.33333333333333331</v>
      </c>
      <c r="C17597">
        <v>2.6790000000000003E-5</v>
      </c>
    </row>
    <row r="17598" spans="1:3" x14ac:dyDescent="0.35">
      <c r="A17598" s="86">
        <v>46206</v>
      </c>
      <c r="B17598" s="87">
        <v>0.34375</v>
      </c>
      <c r="C17598">
        <v>2.7380000000000002E-5</v>
      </c>
    </row>
    <row r="17599" spans="1:3" x14ac:dyDescent="0.35">
      <c r="A17599" s="86">
        <v>46206</v>
      </c>
      <c r="B17599" s="87">
        <v>0.35416666666666669</v>
      </c>
      <c r="C17599">
        <v>2.7969999999999998E-5</v>
      </c>
    </row>
    <row r="17600" spans="1:3" x14ac:dyDescent="0.35">
      <c r="A17600" s="86">
        <v>46206</v>
      </c>
      <c r="B17600" s="87">
        <v>0.36458333333333331</v>
      </c>
      <c r="C17600">
        <v>2.8459999999999999E-5</v>
      </c>
    </row>
    <row r="17601" spans="1:3" x14ac:dyDescent="0.35">
      <c r="A17601" s="86">
        <v>46206</v>
      </c>
      <c r="B17601" s="87">
        <v>0.375</v>
      </c>
      <c r="C17601">
        <v>2.8779999999999999E-5</v>
      </c>
    </row>
    <row r="17602" spans="1:3" x14ac:dyDescent="0.35">
      <c r="A17602" s="86">
        <v>46206</v>
      </c>
      <c r="B17602" s="87">
        <v>0.38541666666666669</v>
      </c>
      <c r="C17602">
        <v>2.8879999999999998E-5</v>
      </c>
    </row>
    <row r="17603" spans="1:3" x14ac:dyDescent="0.35">
      <c r="A17603" s="86">
        <v>46206</v>
      </c>
      <c r="B17603" s="87">
        <v>0.39583333333333331</v>
      </c>
      <c r="C17603">
        <v>2.8799999999999999E-5</v>
      </c>
    </row>
    <row r="17604" spans="1:3" x14ac:dyDescent="0.35">
      <c r="A17604" s="86">
        <v>46206</v>
      </c>
      <c r="B17604" s="87">
        <v>0.40625</v>
      </c>
      <c r="C17604">
        <v>2.8580000000000001E-5</v>
      </c>
    </row>
    <row r="17605" spans="1:3" x14ac:dyDescent="0.35">
      <c r="A17605" s="86">
        <v>46206</v>
      </c>
      <c r="B17605" s="87">
        <v>0.41666666666666669</v>
      </c>
      <c r="C17605">
        <v>2.828E-5</v>
      </c>
    </row>
    <row r="17606" spans="1:3" x14ac:dyDescent="0.35">
      <c r="A17606" s="86">
        <v>46206</v>
      </c>
      <c r="B17606" s="87">
        <v>0.42708333333333331</v>
      </c>
      <c r="C17606">
        <v>2.798E-5</v>
      </c>
    </row>
    <row r="17607" spans="1:3" x14ac:dyDescent="0.35">
      <c r="A17607" s="86">
        <v>46206</v>
      </c>
      <c r="B17607" s="87">
        <v>0.4375</v>
      </c>
      <c r="C17607">
        <v>2.773E-5</v>
      </c>
    </row>
    <row r="17608" spans="1:3" x14ac:dyDescent="0.35">
      <c r="A17608" s="86">
        <v>46206</v>
      </c>
      <c r="B17608" s="87">
        <v>0.44791666666666669</v>
      </c>
      <c r="C17608">
        <v>2.7529999999999999E-5</v>
      </c>
    </row>
    <row r="17609" spans="1:3" x14ac:dyDescent="0.35">
      <c r="A17609" s="86">
        <v>46206</v>
      </c>
      <c r="B17609" s="87">
        <v>0.45833333333333331</v>
      </c>
      <c r="C17609">
        <v>2.7459999999999998E-5</v>
      </c>
    </row>
    <row r="17610" spans="1:3" x14ac:dyDescent="0.35">
      <c r="A17610" s="86">
        <v>46206</v>
      </c>
      <c r="B17610" s="87">
        <v>0.46875</v>
      </c>
      <c r="C17610">
        <v>2.7539999999999997E-5</v>
      </c>
    </row>
    <row r="17611" spans="1:3" x14ac:dyDescent="0.35">
      <c r="A17611" s="86">
        <v>46206</v>
      </c>
      <c r="B17611" s="87">
        <v>0.47916666666666669</v>
      </c>
      <c r="C17611">
        <v>2.7849999999999999E-5</v>
      </c>
    </row>
    <row r="17612" spans="1:3" x14ac:dyDescent="0.35">
      <c r="A17612" s="86">
        <v>46206</v>
      </c>
      <c r="B17612" s="87">
        <v>0.48958333333333331</v>
      </c>
      <c r="C17612">
        <v>2.834E-5</v>
      </c>
    </row>
    <row r="17613" spans="1:3" x14ac:dyDescent="0.35">
      <c r="A17613" s="86">
        <v>46206</v>
      </c>
      <c r="B17613" s="87">
        <v>0.5</v>
      </c>
      <c r="C17613">
        <v>2.9119999999999999E-5</v>
      </c>
    </row>
    <row r="17614" spans="1:3" x14ac:dyDescent="0.35">
      <c r="A17614" s="86">
        <v>46206</v>
      </c>
      <c r="B17614" s="87">
        <v>0.51041666666666663</v>
      </c>
      <c r="C17614">
        <v>3.0110000000000001E-5</v>
      </c>
    </row>
    <row r="17615" spans="1:3" x14ac:dyDescent="0.35">
      <c r="A17615" s="86">
        <v>46206</v>
      </c>
      <c r="B17615" s="87">
        <v>0.52083333333333337</v>
      </c>
      <c r="C17615">
        <v>3.1140000000000003E-5</v>
      </c>
    </row>
    <row r="17616" spans="1:3" x14ac:dyDescent="0.35">
      <c r="A17616" s="86">
        <v>46206</v>
      </c>
      <c r="B17616" s="87">
        <v>0.53125</v>
      </c>
      <c r="C17616">
        <v>3.1940000000000003E-5</v>
      </c>
    </row>
    <row r="17617" spans="1:3" x14ac:dyDescent="0.35">
      <c r="A17617" s="86">
        <v>46206</v>
      </c>
      <c r="B17617" s="87">
        <v>0.54166666666666663</v>
      </c>
      <c r="C17617">
        <v>3.2259999999999999E-5</v>
      </c>
    </row>
    <row r="17618" spans="1:3" x14ac:dyDescent="0.35">
      <c r="A17618" s="86">
        <v>46206</v>
      </c>
      <c r="B17618" s="87">
        <v>0.55208333333333337</v>
      </c>
      <c r="C17618">
        <v>3.1899999999999996E-5</v>
      </c>
    </row>
    <row r="17619" spans="1:3" x14ac:dyDescent="0.35">
      <c r="A17619" s="86">
        <v>46206</v>
      </c>
      <c r="B17619" s="87">
        <v>0.5625</v>
      </c>
      <c r="C17619">
        <v>3.1029999999999999E-5</v>
      </c>
    </row>
    <row r="17620" spans="1:3" x14ac:dyDescent="0.35">
      <c r="A17620" s="86">
        <v>46206</v>
      </c>
      <c r="B17620" s="87">
        <v>0.57291666666666663</v>
      </c>
      <c r="C17620">
        <v>2.9850000000000001E-5</v>
      </c>
    </row>
    <row r="17621" spans="1:3" x14ac:dyDescent="0.35">
      <c r="A17621" s="86">
        <v>46206</v>
      </c>
      <c r="B17621" s="87">
        <v>0.58333333333333337</v>
      </c>
      <c r="C17621">
        <v>2.862E-5</v>
      </c>
    </row>
    <row r="17622" spans="1:3" x14ac:dyDescent="0.35">
      <c r="A17622" s="86">
        <v>46206</v>
      </c>
      <c r="B17622" s="87">
        <v>0.59375</v>
      </c>
      <c r="C17622">
        <v>2.7500000000000001E-5</v>
      </c>
    </row>
    <row r="17623" spans="1:3" x14ac:dyDescent="0.35">
      <c r="A17623" s="86">
        <v>46206</v>
      </c>
      <c r="B17623" s="87">
        <v>0.60416666666666663</v>
      </c>
      <c r="C17623">
        <v>2.6550000000000002E-5</v>
      </c>
    </row>
    <row r="17624" spans="1:3" x14ac:dyDescent="0.35">
      <c r="A17624" s="86">
        <v>46206</v>
      </c>
      <c r="B17624" s="87">
        <v>0.61458333333333337</v>
      </c>
      <c r="C17624">
        <v>2.5720000000000001E-5</v>
      </c>
    </row>
    <row r="17625" spans="1:3" x14ac:dyDescent="0.35">
      <c r="A17625" s="86">
        <v>46206</v>
      </c>
      <c r="B17625" s="87">
        <v>0.625</v>
      </c>
      <c r="C17625">
        <v>2.4979999999999998E-5</v>
      </c>
    </row>
    <row r="17626" spans="1:3" x14ac:dyDescent="0.35">
      <c r="A17626" s="86">
        <v>46206</v>
      </c>
      <c r="B17626" s="87">
        <v>0.63541666666666663</v>
      </c>
      <c r="C17626">
        <v>2.4320000000000001E-5</v>
      </c>
    </row>
    <row r="17627" spans="1:3" x14ac:dyDescent="0.35">
      <c r="A17627" s="86">
        <v>46206</v>
      </c>
      <c r="B17627" s="87">
        <v>0.64583333333333337</v>
      </c>
      <c r="C17627">
        <v>2.3770000000000001E-5</v>
      </c>
    </row>
    <row r="17628" spans="1:3" x14ac:dyDescent="0.35">
      <c r="A17628" s="86">
        <v>46206</v>
      </c>
      <c r="B17628" s="87">
        <v>0.65625</v>
      </c>
      <c r="C17628">
        <v>2.3329999999999999E-5</v>
      </c>
    </row>
    <row r="17629" spans="1:3" x14ac:dyDescent="0.35">
      <c r="A17629" s="86">
        <v>46206</v>
      </c>
      <c r="B17629" s="87">
        <v>0.66666666666666663</v>
      </c>
      <c r="C17629">
        <v>2.3E-5</v>
      </c>
    </row>
    <row r="17630" spans="1:3" x14ac:dyDescent="0.35">
      <c r="A17630" s="86">
        <v>46206</v>
      </c>
      <c r="B17630" s="87">
        <v>0.67708333333333337</v>
      </c>
      <c r="C17630">
        <v>2.2769999999999997E-5</v>
      </c>
    </row>
    <row r="17631" spans="1:3" x14ac:dyDescent="0.35">
      <c r="A17631" s="86">
        <v>46206</v>
      </c>
      <c r="B17631" s="87">
        <v>0.6875</v>
      </c>
      <c r="C17631">
        <v>2.2689999999999998E-5</v>
      </c>
    </row>
    <row r="17632" spans="1:3" x14ac:dyDescent="0.35">
      <c r="A17632" s="86">
        <v>46206</v>
      </c>
      <c r="B17632" s="87">
        <v>0.69791666666666663</v>
      </c>
      <c r="C17632">
        <v>2.2769999999999997E-5</v>
      </c>
    </row>
    <row r="17633" spans="1:3" x14ac:dyDescent="0.35">
      <c r="A17633" s="86">
        <v>46206</v>
      </c>
      <c r="B17633" s="87">
        <v>0.70833333333333337</v>
      </c>
      <c r="C17633">
        <v>2.3E-5</v>
      </c>
    </row>
    <row r="17634" spans="1:3" x14ac:dyDescent="0.35">
      <c r="A17634" s="86">
        <v>46206</v>
      </c>
      <c r="B17634" s="87">
        <v>0.71875</v>
      </c>
      <c r="C17634">
        <v>2.3369999999999998E-5</v>
      </c>
    </row>
    <row r="17635" spans="1:3" x14ac:dyDescent="0.35">
      <c r="A17635" s="86">
        <v>46206</v>
      </c>
      <c r="B17635" s="87">
        <v>0.72916666666666663</v>
      </c>
      <c r="C17635">
        <v>2.391E-5</v>
      </c>
    </row>
    <row r="17636" spans="1:3" x14ac:dyDescent="0.35">
      <c r="A17636" s="86">
        <v>46206</v>
      </c>
      <c r="B17636" s="87">
        <v>0.73958333333333337</v>
      </c>
      <c r="C17636">
        <v>2.463E-5</v>
      </c>
    </row>
    <row r="17637" spans="1:3" x14ac:dyDescent="0.35">
      <c r="A17637" s="86">
        <v>46206</v>
      </c>
      <c r="B17637" s="87">
        <v>0.75</v>
      </c>
      <c r="C17637">
        <v>2.548E-5</v>
      </c>
    </row>
    <row r="17638" spans="1:3" x14ac:dyDescent="0.35">
      <c r="A17638" s="86">
        <v>46206</v>
      </c>
      <c r="B17638" s="87">
        <v>0.76041666666666663</v>
      </c>
      <c r="C17638">
        <v>2.6469999999999999E-5</v>
      </c>
    </row>
    <row r="17639" spans="1:3" x14ac:dyDescent="0.35">
      <c r="A17639" s="86">
        <v>46206</v>
      </c>
      <c r="B17639" s="87">
        <v>0.77083333333333337</v>
      </c>
      <c r="C17639">
        <v>2.7609999999999998E-5</v>
      </c>
    </row>
    <row r="17640" spans="1:3" x14ac:dyDescent="0.35">
      <c r="A17640" s="86">
        <v>46206</v>
      </c>
      <c r="B17640" s="87">
        <v>0.78125</v>
      </c>
      <c r="C17640">
        <v>2.8840000000000002E-5</v>
      </c>
    </row>
    <row r="17641" spans="1:3" x14ac:dyDescent="0.35">
      <c r="A17641" s="86">
        <v>46206</v>
      </c>
      <c r="B17641" s="87">
        <v>0.79166666666666663</v>
      </c>
      <c r="C17641">
        <v>3.0110000000000001E-5</v>
      </c>
    </row>
    <row r="17642" spans="1:3" x14ac:dyDescent="0.35">
      <c r="A17642" s="86">
        <v>46206</v>
      </c>
      <c r="B17642" s="87">
        <v>0.80208333333333337</v>
      </c>
      <c r="C17642">
        <v>3.1380000000000001E-5</v>
      </c>
    </row>
    <row r="17643" spans="1:3" x14ac:dyDescent="0.35">
      <c r="A17643" s="86">
        <v>46206</v>
      </c>
      <c r="B17643" s="87">
        <v>0.8125</v>
      </c>
      <c r="C17643">
        <v>3.2550000000000005E-5</v>
      </c>
    </row>
    <row r="17644" spans="1:3" x14ac:dyDescent="0.35">
      <c r="A17644" s="86">
        <v>46206</v>
      </c>
      <c r="B17644" s="87">
        <v>0.82291666666666663</v>
      </c>
      <c r="C17644">
        <v>3.345E-5</v>
      </c>
    </row>
    <row r="17645" spans="1:3" x14ac:dyDescent="0.35">
      <c r="A17645" s="86">
        <v>46206</v>
      </c>
      <c r="B17645" s="87">
        <v>0.83333333333333337</v>
      </c>
      <c r="C17645">
        <v>3.3899999999999997E-5</v>
      </c>
    </row>
    <row r="17646" spans="1:3" x14ac:dyDescent="0.35">
      <c r="A17646" s="86">
        <v>46206</v>
      </c>
      <c r="B17646" s="87">
        <v>0.84375</v>
      </c>
      <c r="C17646">
        <v>3.3860000000000004E-5</v>
      </c>
    </row>
    <row r="17647" spans="1:3" x14ac:dyDescent="0.35">
      <c r="A17647" s="86">
        <v>46206</v>
      </c>
      <c r="B17647" s="87">
        <v>0.85416666666666663</v>
      </c>
      <c r="C17647">
        <v>3.345E-5</v>
      </c>
    </row>
    <row r="17648" spans="1:3" x14ac:dyDescent="0.35">
      <c r="A17648" s="86">
        <v>46206</v>
      </c>
      <c r="B17648" s="87">
        <v>0.86458333333333337</v>
      </c>
      <c r="C17648">
        <v>3.2849999999999999E-5</v>
      </c>
    </row>
    <row r="17649" spans="1:3" x14ac:dyDescent="0.35">
      <c r="A17649" s="86">
        <v>46206</v>
      </c>
      <c r="B17649" s="87">
        <v>0.875</v>
      </c>
      <c r="C17649">
        <v>3.2259999999999999E-5</v>
      </c>
    </row>
    <row r="17650" spans="1:3" x14ac:dyDescent="0.35">
      <c r="A17650" s="86">
        <v>46206</v>
      </c>
      <c r="B17650" s="87">
        <v>0.88541666666666663</v>
      </c>
      <c r="C17650">
        <v>3.1820000000000004E-5</v>
      </c>
    </row>
    <row r="17651" spans="1:3" x14ac:dyDescent="0.35">
      <c r="A17651" s="86">
        <v>46206</v>
      </c>
      <c r="B17651" s="87">
        <v>0.89583333333333337</v>
      </c>
      <c r="C17651">
        <v>3.1480000000000004E-5</v>
      </c>
    </row>
    <row r="17652" spans="1:3" x14ac:dyDescent="0.35">
      <c r="A17652" s="86">
        <v>46206</v>
      </c>
      <c r="B17652" s="87">
        <v>0.90625</v>
      </c>
      <c r="C17652">
        <v>3.116E-5</v>
      </c>
    </row>
    <row r="17653" spans="1:3" x14ac:dyDescent="0.35">
      <c r="A17653" s="86">
        <v>46206</v>
      </c>
      <c r="B17653" s="87">
        <v>0.91666666666666663</v>
      </c>
      <c r="C17653">
        <v>3.0759999999999997E-5</v>
      </c>
    </row>
    <row r="17654" spans="1:3" x14ac:dyDescent="0.35">
      <c r="A17654" s="86">
        <v>46206</v>
      </c>
      <c r="B17654" s="87">
        <v>0.92708333333333337</v>
      </c>
      <c r="C17654">
        <v>3.0190000000000001E-5</v>
      </c>
    </row>
    <row r="17655" spans="1:3" x14ac:dyDescent="0.35">
      <c r="A17655" s="86">
        <v>46206</v>
      </c>
      <c r="B17655" s="87">
        <v>0.9375</v>
      </c>
      <c r="C17655">
        <v>2.94E-5</v>
      </c>
    </row>
    <row r="17656" spans="1:3" x14ac:dyDescent="0.35">
      <c r="A17656" s="86">
        <v>46206</v>
      </c>
      <c r="B17656" s="87">
        <v>0.94791666666666663</v>
      </c>
      <c r="C17656">
        <v>2.832E-5</v>
      </c>
    </row>
    <row r="17657" spans="1:3" x14ac:dyDescent="0.35">
      <c r="A17657" s="86">
        <v>46206</v>
      </c>
      <c r="B17657" s="87">
        <v>0.95833333333333337</v>
      </c>
      <c r="C17657">
        <v>2.6970000000000001E-5</v>
      </c>
    </row>
    <row r="17658" spans="1:3" x14ac:dyDescent="0.35">
      <c r="A17658" s="86">
        <v>46206</v>
      </c>
      <c r="B17658" s="87">
        <v>0.96875</v>
      </c>
      <c r="C17658">
        <v>2.5280000000000002E-5</v>
      </c>
    </row>
    <row r="17659" spans="1:3" x14ac:dyDescent="0.35">
      <c r="A17659" s="86">
        <v>46206</v>
      </c>
      <c r="B17659" s="87">
        <v>0.97916666666666663</v>
      </c>
      <c r="C17659">
        <v>2.3349999999999998E-5</v>
      </c>
    </row>
    <row r="17660" spans="1:3" x14ac:dyDescent="0.35">
      <c r="A17660" s="86">
        <v>46206</v>
      </c>
      <c r="B17660" s="87">
        <v>0.98958333333333337</v>
      </c>
      <c r="C17660">
        <v>2.1290000000000001E-5</v>
      </c>
    </row>
    <row r="17661" spans="1:3" x14ac:dyDescent="0.35">
      <c r="A17661" s="86">
        <v>46207</v>
      </c>
      <c r="B17661" s="87">
        <v>0</v>
      </c>
      <c r="C17661">
        <v>1.9179999999999999E-5</v>
      </c>
    </row>
    <row r="17662" spans="1:3" x14ac:dyDescent="0.35">
      <c r="A17662" s="86">
        <v>46207</v>
      </c>
      <c r="B17662" s="87">
        <v>1.0416666666666666E-2</v>
      </c>
      <c r="C17662">
        <v>1.7819999999999999E-5</v>
      </c>
    </row>
    <row r="17663" spans="1:3" x14ac:dyDescent="0.35">
      <c r="A17663" s="86">
        <v>46207</v>
      </c>
      <c r="B17663" s="87">
        <v>2.0833333333333332E-2</v>
      </c>
      <c r="C17663">
        <v>1.6860000000000001E-5</v>
      </c>
    </row>
    <row r="17664" spans="1:3" x14ac:dyDescent="0.35">
      <c r="A17664" s="86">
        <v>46207</v>
      </c>
      <c r="B17664" s="87">
        <v>3.125E-2</v>
      </c>
      <c r="C17664">
        <v>1.6019999999999999E-5</v>
      </c>
    </row>
    <row r="17665" spans="1:3" x14ac:dyDescent="0.35">
      <c r="A17665" s="86">
        <v>46207</v>
      </c>
      <c r="B17665" s="87">
        <v>4.1666666666666664E-2</v>
      </c>
      <c r="C17665">
        <v>1.52E-5</v>
      </c>
    </row>
    <row r="17666" spans="1:3" x14ac:dyDescent="0.35">
      <c r="A17666" s="86">
        <v>46207</v>
      </c>
      <c r="B17666" s="87">
        <v>5.2083333333333336E-2</v>
      </c>
      <c r="C17666">
        <v>1.4239999999999999E-5</v>
      </c>
    </row>
    <row r="17667" spans="1:3" x14ac:dyDescent="0.35">
      <c r="A17667" s="86">
        <v>46207</v>
      </c>
      <c r="B17667" s="87">
        <v>6.25E-2</v>
      </c>
      <c r="C17667">
        <v>1.322E-5</v>
      </c>
    </row>
    <row r="17668" spans="1:3" x14ac:dyDescent="0.35">
      <c r="A17668" s="86">
        <v>46207</v>
      </c>
      <c r="B17668" s="87">
        <v>7.2916666666666671E-2</v>
      </c>
      <c r="C17668">
        <v>1.223E-5</v>
      </c>
    </row>
    <row r="17669" spans="1:3" x14ac:dyDescent="0.35">
      <c r="A17669" s="86">
        <v>46207</v>
      </c>
      <c r="B17669" s="87">
        <v>8.3333333333333329E-2</v>
      </c>
      <c r="C17669">
        <v>1.1390000000000001E-5</v>
      </c>
    </row>
    <row r="17670" spans="1:3" x14ac:dyDescent="0.35">
      <c r="A17670" s="86">
        <v>46207</v>
      </c>
      <c r="B17670" s="87">
        <v>9.375E-2</v>
      </c>
      <c r="C17670">
        <v>1.082E-5</v>
      </c>
    </row>
    <row r="17671" spans="1:3" x14ac:dyDescent="0.35">
      <c r="A17671" s="86">
        <v>46207</v>
      </c>
      <c r="B17671" s="87">
        <v>0.10416666666666667</v>
      </c>
      <c r="C17671">
        <v>1.044E-5</v>
      </c>
    </row>
    <row r="17672" spans="1:3" x14ac:dyDescent="0.35">
      <c r="A17672" s="86">
        <v>46207</v>
      </c>
      <c r="B17672" s="87">
        <v>0.11458333333333333</v>
      </c>
      <c r="C17672">
        <v>1.0200000000000001E-5</v>
      </c>
    </row>
    <row r="17673" spans="1:3" x14ac:dyDescent="0.35">
      <c r="A17673" s="86">
        <v>46207</v>
      </c>
      <c r="B17673" s="87">
        <v>0.125</v>
      </c>
      <c r="C17673">
        <v>1.008E-5</v>
      </c>
    </row>
    <row r="17674" spans="1:3" x14ac:dyDescent="0.35">
      <c r="A17674" s="86">
        <v>46207</v>
      </c>
      <c r="B17674" s="87">
        <v>0.13541666666666666</v>
      </c>
      <c r="C17674">
        <v>9.9900000000000009E-6</v>
      </c>
    </row>
    <row r="17675" spans="1:3" x14ac:dyDescent="0.35">
      <c r="A17675" s="86">
        <v>46207</v>
      </c>
      <c r="B17675" s="87">
        <v>0.14583333333333334</v>
      </c>
      <c r="C17675">
        <v>9.9199999999999999E-6</v>
      </c>
    </row>
    <row r="17676" spans="1:3" x14ac:dyDescent="0.35">
      <c r="A17676" s="86">
        <v>46207</v>
      </c>
      <c r="B17676" s="87">
        <v>0.15625</v>
      </c>
      <c r="C17676">
        <v>9.91E-6</v>
      </c>
    </row>
    <row r="17677" spans="1:3" x14ac:dyDescent="0.35">
      <c r="A17677" s="86">
        <v>46207</v>
      </c>
      <c r="B17677" s="87">
        <v>0.16666666666666666</v>
      </c>
      <c r="C17677">
        <v>9.91E-6</v>
      </c>
    </row>
    <row r="17678" spans="1:3" x14ac:dyDescent="0.35">
      <c r="A17678" s="86">
        <v>46207</v>
      </c>
      <c r="B17678" s="87">
        <v>0.17708333333333334</v>
      </c>
      <c r="C17678">
        <v>9.9500000000000013E-6</v>
      </c>
    </row>
    <row r="17679" spans="1:3" x14ac:dyDescent="0.35">
      <c r="A17679" s="86">
        <v>46207</v>
      </c>
      <c r="B17679" s="87">
        <v>0.1875</v>
      </c>
      <c r="C17679">
        <v>1.0000000000000001E-5</v>
      </c>
    </row>
    <row r="17680" spans="1:3" x14ac:dyDescent="0.35">
      <c r="A17680" s="86">
        <v>46207</v>
      </c>
      <c r="B17680" s="87">
        <v>0.19791666666666666</v>
      </c>
      <c r="C17680">
        <v>1.007E-5</v>
      </c>
    </row>
    <row r="17681" spans="1:3" x14ac:dyDescent="0.35">
      <c r="A17681" s="86">
        <v>46207</v>
      </c>
      <c r="B17681" s="87">
        <v>0.20833333333333334</v>
      </c>
      <c r="C17681">
        <v>1.008E-5</v>
      </c>
    </row>
    <row r="17682" spans="1:3" x14ac:dyDescent="0.35">
      <c r="A17682" s="86">
        <v>46207</v>
      </c>
      <c r="B17682" s="87">
        <v>0.21875</v>
      </c>
      <c r="C17682">
        <v>1.008E-5</v>
      </c>
    </row>
    <row r="17683" spans="1:3" x14ac:dyDescent="0.35">
      <c r="A17683" s="86">
        <v>46207</v>
      </c>
      <c r="B17683" s="87">
        <v>0.22916666666666666</v>
      </c>
      <c r="C17683">
        <v>1.011E-5</v>
      </c>
    </row>
    <row r="17684" spans="1:3" x14ac:dyDescent="0.35">
      <c r="A17684" s="86">
        <v>46207</v>
      </c>
      <c r="B17684" s="87">
        <v>0.23958333333333334</v>
      </c>
      <c r="C17684">
        <v>1.024E-5</v>
      </c>
    </row>
    <row r="17685" spans="1:3" x14ac:dyDescent="0.35">
      <c r="A17685" s="86">
        <v>46207</v>
      </c>
      <c r="B17685" s="87">
        <v>0.25</v>
      </c>
      <c r="C17685">
        <v>1.058E-5</v>
      </c>
    </row>
    <row r="17686" spans="1:3" x14ac:dyDescent="0.35">
      <c r="A17686" s="86">
        <v>46207</v>
      </c>
      <c r="B17686" s="87">
        <v>0.26041666666666669</v>
      </c>
      <c r="C17686">
        <v>1.115E-5</v>
      </c>
    </row>
    <row r="17687" spans="1:3" x14ac:dyDescent="0.35">
      <c r="A17687" s="86">
        <v>46207</v>
      </c>
      <c r="B17687" s="87">
        <v>0.27083333333333331</v>
      </c>
      <c r="C17687">
        <v>1.199E-5</v>
      </c>
    </row>
    <row r="17688" spans="1:3" x14ac:dyDescent="0.35">
      <c r="A17688" s="86">
        <v>46207</v>
      </c>
      <c r="B17688" s="87">
        <v>0.28125</v>
      </c>
      <c r="C17688">
        <v>1.306E-5</v>
      </c>
    </row>
    <row r="17689" spans="1:3" x14ac:dyDescent="0.35">
      <c r="A17689" s="86">
        <v>46207</v>
      </c>
      <c r="B17689" s="87">
        <v>0.29166666666666669</v>
      </c>
      <c r="C17689">
        <v>1.4370000000000001E-5</v>
      </c>
    </row>
    <row r="17690" spans="1:3" x14ac:dyDescent="0.35">
      <c r="A17690" s="86">
        <v>46207</v>
      </c>
      <c r="B17690" s="87">
        <v>0.30208333333333331</v>
      </c>
      <c r="C17690">
        <v>1.5879999999999997E-5</v>
      </c>
    </row>
    <row r="17691" spans="1:3" x14ac:dyDescent="0.35">
      <c r="A17691" s="86">
        <v>46207</v>
      </c>
      <c r="B17691" s="87">
        <v>0.3125</v>
      </c>
      <c r="C17691">
        <v>1.7569999999999999E-5</v>
      </c>
    </row>
    <row r="17692" spans="1:3" x14ac:dyDescent="0.35">
      <c r="A17692" s="86">
        <v>46207</v>
      </c>
      <c r="B17692" s="87">
        <v>0.32291666666666669</v>
      </c>
      <c r="C17692">
        <v>1.933E-5</v>
      </c>
    </row>
    <row r="17693" spans="1:3" x14ac:dyDescent="0.35">
      <c r="A17693" s="86">
        <v>46207</v>
      </c>
      <c r="B17693" s="87">
        <v>0.33333333333333331</v>
      </c>
      <c r="C17693">
        <v>2.1139999999999997E-5</v>
      </c>
    </row>
    <row r="17694" spans="1:3" x14ac:dyDescent="0.35">
      <c r="A17694" s="86">
        <v>46207</v>
      </c>
      <c r="B17694" s="87">
        <v>0.34375</v>
      </c>
      <c r="C17694">
        <v>2.2939999999999997E-5</v>
      </c>
    </row>
    <row r="17695" spans="1:3" x14ac:dyDescent="0.35">
      <c r="A17695" s="86">
        <v>46207</v>
      </c>
      <c r="B17695" s="87">
        <v>0.35416666666666669</v>
      </c>
      <c r="C17695">
        <v>2.4689999999999999E-5</v>
      </c>
    </row>
    <row r="17696" spans="1:3" x14ac:dyDescent="0.35">
      <c r="A17696" s="86">
        <v>46207</v>
      </c>
      <c r="B17696" s="87">
        <v>0.36458333333333331</v>
      </c>
      <c r="C17696">
        <v>2.6360000000000002E-5</v>
      </c>
    </row>
    <row r="17697" spans="1:3" x14ac:dyDescent="0.35">
      <c r="A17697" s="86">
        <v>46207</v>
      </c>
      <c r="B17697" s="87">
        <v>0.375</v>
      </c>
      <c r="C17697">
        <v>2.7929999999999999E-5</v>
      </c>
    </row>
    <row r="17698" spans="1:3" x14ac:dyDescent="0.35">
      <c r="A17698" s="86">
        <v>46207</v>
      </c>
      <c r="B17698" s="87">
        <v>0.38541666666666669</v>
      </c>
      <c r="C17698">
        <v>2.934E-5</v>
      </c>
    </row>
    <row r="17699" spans="1:3" x14ac:dyDescent="0.35">
      <c r="A17699" s="86">
        <v>46207</v>
      </c>
      <c r="B17699" s="87">
        <v>0.39583333333333331</v>
      </c>
      <c r="C17699">
        <v>3.057E-5</v>
      </c>
    </row>
    <row r="17700" spans="1:3" x14ac:dyDescent="0.35">
      <c r="A17700" s="86">
        <v>46207</v>
      </c>
      <c r="B17700" s="87">
        <v>0.40625</v>
      </c>
      <c r="C17700">
        <v>3.154E-5</v>
      </c>
    </row>
    <row r="17701" spans="1:3" x14ac:dyDescent="0.35">
      <c r="A17701" s="86">
        <v>46207</v>
      </c>
      <c r="B17701" s="87">
        <v>0.41666666666666669</v>
      </c>
      <c r="C17701">
        <v>3.222E-5</v>
      </c>
    </row>
    <row r="17702" spans="1:3" x14ac:dyDescent="0.35">
      <c r="A17702" s="86">
        <v>46207</v>
      </c>
      <c r="B17702" s="87">
        <v>0.42708333333333331</v>
      </c>
      <c r="C17702">
        <v>3.2579999999999996E-5</v>
      </c>
    </row>
    <row r="17703" spans="1:3" x14ac:dyDescent="0.35">
      <c r="A17703" s="86">
        <v>46207</v>
      </c>
      <c r="B17703" s="87">
        <v>0.4375</v>
      </c>
      <c r="C17703">
        <v>3.2689999999999994E-5</v>
      </c>
    </row>
    <row r="17704" spans="1:3" x14ac:dyDescent="0.35">
      <c r="A17704" s="86">
        <v>46207</v>
      </c>
      <c r="B17704" s="87">
        <v>0.44791666666666669</v>
      </c>
      <c r="C17704">
        <v>3.2750000000000003E-5</v>
      </c>
    </row>
    <row r="17705" spans="1:3" x14ac:dyDescent="0.35">
      <c r="A17705" s="86">
        <v>46207</v>
      </c>
      <c r="B17705" s="87">
        <v>0.45833333333333331</v>
      </c>
      <c r="C17705">
        <v>3.2870000000000002E-5</v>
      </c>
    </row>
    <row r="17706" spans="1:3" x14ac:dyDescent="0.35">
      <c r="A17706" s="86">
        <v>46207</v>
      </c>
      <c r="B17706" s="87">
        <v>0.46875</v>
      </c>
      <c r="C17706">
        <v>3.3169999999999996E-5</v>
      </c>
    </row>
    <row r="17707" spans="1:3" x14ac:dyDescent="0.35">
      <c r="A17707" s="86">
        <v>46207</v>
      </c>
      <c r="B17707" s="87">
        <v>0.47916666666666669</v>
      </c>
      <c r="C17707">
        <v>3.362E-5</v>
      </c>
    </row>
    <row r="17708" spans="1:3" x14ac:dyDescent="0.35">
      <c r="A17708" s="86">
        <v>46207</v>
      </c>
      <c r="B17708" s="87">
        <v>0.48958333333333331</v>
      </c>
      <c r="C17708">
        <v>3.4220000000000001E-5</v>
      </c>
    </row>
    <row r="17709" spans="1:3" x14ac:dyDescent="0.35">
      <c r="A17709" s="86">
        <v>46207</v>
      </c>
      <c r="B17709" s="87">
        <v>0.5</v>
      </c>
      <c r="C17709">
        <v>3.485E-5</v>
      </c>
    </row>
    <row r="17710" spans="1:3" x14ac:dyDescent="0.35">
      <c r="A17710" s="86">
        <v>46207</v>
      </c>
      <c r="B17710" s="87">
        <v>0.51041666666666663</v>
      </c>
      <c r="C17710">
        <v>3.553E-5</v>
      </c>
    </row>
    <row r="17711" spans="1:3" x14ac:dyDescent="0.35">
      <c r="A17711" s="86">
        <v>46207</v>
      </c>
      <c r="B17711" s="87">
        <v>0.52083333333333337</v>
      </c>
      <c r="C17711">
        <v>3.6110000000000005E-5</v>
      </c>
    </row>
    <row r="17712" spans="1:3" x14ac:dyDescent="0.35">
      <c r="A17712" s="86">
        <v>46207</v>
      </c>
      <c r="B17712" s="87">
        <v>0.53125</v>
      </c>
      <c r="C17712">
        <v>3.6470000000000001E-5</v>
      </c>
    </row>
    <row r="17713" spans="1:3" x14ac:dyDescent="0.35">
      <c r="A17713" s="86">
        <v>46207</v>
      </c>
      <c r="B17713" s="87">
        <v>0.54166666666666663</v>
      </c>
      <c r="C17713">
        <v>3.6510000000000001E-5</v>
      </c>
    </row>
    <row r="17714" spans="1:3" x14ac:dyDescent="0.35">
      <c r="A17714" s="86">
        <v>46207</v>
      </c>
      <c r="B17714" s="87">
        <v>0.55208333333333337</v>
      </c>
      <c r="C17714">
        <v>3.6150000000000005E-5</v>
      </c>
    </row>
    <row r="17715" spans="1:3" x14ac:dyDescent="0.35">
      <c r="A17715" s="86">
        <v>46207</v>
      </c>
      <c r="B17715" s="87">
        <v>0.5625</v>
      </c>
      <c r="C17715">
        <v>3.5470000000000004E-5</v>
      </c>
    </row>
    <row r="17716" spans="1:3" x14ac:dyDescent="0.35">
      <c r="A17716" s="86">
        <v>46207</v>
      </c>
      <c r="B17716" s="87">
        <v>0.57291666666666663</v>
      </c>
      <c r="C17716">
        <v>3.4560000000000001E-5</v>
      </c>
    </row>
    <row r="17717" spans="1:3" x14ac:dyDescent="0.35">
      <c r="A17717" s="86">
        <v>46207</v>
      </c>
      <c r="B17717" s="87">
        <v>0.58333333333333337</v>
      </c>
      <c r="C17717">
        <v>3.3540000000000001E-5</v>
      </c>
    </row>
    <row r="17718" spans="1:3" x14ac:dyDescent="0.35">
      <c r="A17718" s="86">
        <v>46207</v>
      </c>
      <c r="B17718" s="87">
        <v>0.59375</v>
      </c>
      <c r="C17718">
        <v>3.2500000000000004E-5</v>
      </c>
    </row>
    <row r="17719" spans="1:3" x14ac:dyDescent="0.35">
      <c r="A17719" s="86">
        <v>46207</v>
      </c>
      <c r="B17719" s="87">
        <v>0.60416666666666663</v>
      </c>
      <c r="C17719">
        <v>3.154E-5</v>
      </c>
    </row>
    <row r="17720" spans="1:3" x14ac:dyDescent="0.35">
      <c r="A17720" s="86">
        <v>46207</v>
      </c>
      <c r="B17720" s="87">
        <v>0.61458333333333337</v>
      </c>
      <c r="C17720">
        <v>3.0689999999999999E-5</v>
      </c>
    </row>
    <row r="17721" spans="1:3" x14ac:dyDescent="0.35">
      <c r="A17721" s="86">
        <v>46207</v>
      </c>
      <c r="B17721" s="87">
        <v>0.625</v>
      </c>
      <c r="C17721">
        <v>3.0069999999999998E-5</v>
      </c>
    </row>
    <row r="17722" spans="1:3" x14ac:dyDescent="0.35">
      <c r="A17722" s="86">
        <v>46207</v>
      </c>
      <c r="B17722" s="87">
        <v>0.63541666666666663</v>
      </c>
      <c r="C17722">
        <v>2.9690000000000002E-5</v>
      </c>
    </row>
    <row r="17723" spans="1:3" x14ac:dyDescent="0.35">
      <c r="A17723" s="86">
        <v>46207</v>
      </c>
      <c r="B17723" s="87">
        <v>0.64583333333333337</v>
      </c>
      <c r="C17723">
        <v>2.9489999999999997E-5</v>
      </c>
    </row>
    <row r="17724" spans="1:3" x14ac:dyDescent="0.35">
      <c r="A17724" s="86">
        <v>46207</v>
      </c>
      <c r="B17724" s="87">
        <v>0.65625</v>
      </c>
      <c r="C17724">
        <v>2.938E-5</v>
      </c>
    </row>
    <row r="17725" spans="1:3" x14ac:dyDescent="0.35">
      <c r="A17725" s="86">
        <v>46207</v>
      </c>
      <c r="B17725" s="87">
        <v>0.66666666666666663</v>
      </c>
      <c r="C17725">
        <v>2.9239999999999998E-5</v>
      </c>
    </row>
    <row r="17726" spans="1:3" x14ac:dyDescent="0.35">
      <c r="A17726" s="86">
        <v>46207</v>
      </c>
      <c r="B17726" s="87">
        <v>0.67708333333333337</v>
      </c>
      <c r="C17726">
        <v>2.902E-5</v>
      </c>
    </row>
    <row r="17727" spans="1:3" x14ac:dyDescent="0.35">
      <c r="A17727" s="86">
        <v>46207</v>
      </c>
      <c r="B17727" s="87">
        <v>0.6875</v>
      </c>
      <c r="C17727">
        <v>2.8779999999999999E-5</v>
      </c>
    </row>
    <row r="17728" spans="1:3" x14ac:dyDescent="0.35">
      <c r="A17728" s="86">
        <v>46207</v>
      </c>
      <c r="B17728" s="87">
        <v>0.69791666666666663</v>
      </c>
      <c r="C17728">
        <v>2.8609999999999999E-5</v>
      </c>
    </row>
    <row r="17729" spans="1:3" x14ac:dyDescent="0.35">
      <c r="A17729" s="86">
        <v>46207</v>
      </c>
      <c r="B17729" s="87">
        <v>0.70833333333333337</v>
      </c>
      <c r="C17729">
        <v>2.8580000000000001E-5</v>
      </c>
    </row>
    <row r="17730" spans="1:3" x14ac:dyDescent="0.35">
      <c r="A17730" s="86">
        <v>46207</v>
      </c>
      <c r="B17730" s="87">
        <v>0.71875</v>
      </c>
      <c r="C17730">
        <v>2.8760000000000002E-5</v>
      </c>
    </row>
    <row r="17731" spans="1:3" x14ac:dyDescent="0.35">
      <c r="A17731" s="86">
        <v>46207</v>
      </c>
      <c r="B17731" s="87">
        <v>0.72916666666666663</v>
      </c>
      <c r="C17731">
        <v>2.9159999999999999E-5</v>
      </c>
    </row>
    <row r="17732" spans="1:3" x14ac:dyDescent="0.35">
      <c r="A17732" s="86">
        <v>46207</v>
      </c>
      <c r="B17732" s="87">
        <v>0.73958333333333337</v>
      </c>
      <c r="C17732">
        <v>2.9770000000000001E-5</v>
      </c>
    </row>
    <row r="17733" spans="1:3" x14ac:dyDescent="0.35">
      <c r="A17733" s="86">
        <v>46207</v>
      </c>
      <c r="B17733" s="87">
        <v>0.75</v>
      </c>
      <c r="C17733">
        <v>3.057E-5</v>
      </c>
    </row>
    <row r="17734" spans="1:3" x14ac:dyDescent="0.35">
      <c r="A17734" s="86">
        <v>46207</v>
      </c>
      <c r="B17734" s="87">
        <v>0.76041666666666663</v>
      </c>
      <c r="C17734">
        <v>3.1519999999999996E-5</v>
      </c>
    </row>
    <row r="17735" spans="1:3" x14ac:dyDescent="0.35">
      <c r="A17735" s="86">
        <v>46207</v>
      </c>
      <c r="B17735" s="87">
        <v>0.77083333333333337</v>
      </c>
      <c r="C17735">
        <v>3.2550000000000005E-5</v>
      </c>
    </row>
    <row r="17736" spans="1:3" x14ac:dyDescent="0.35">
      <c r="A17736" s="86">
        <v>46207</v>
      </c>
      <c r="B17736" s="87">
        <v>0.78125</v>
      </c>
      <c r="C17736">
        <v>3.358E-5</v>
      </c>
    </row>
    <row r="17737" spans="1:3" x14ac:dyDescent="0.35">
      <c r="A17737" s="86">
        <v>46207</v>
      </c>
      <c r="B17737" s="87">
        <v>0.79166666666666663</v>
      </c>
      <c r="C17737">
        <v>3.4539999999999998E-5</v>
      </c>
    </row>
    <row r="17738" spans="1:3" x14ac:dyDescent="0.35">
      <c r="A17738" s="86">
        <v>46207</v>
      </c>
      <c r="B17738" s="87">
        <v>0.80208333333333337</v>
      </c>
      <c r="C17738">
        <v>3.5290000000000003E-5</v>
      </c>
    </row>
    <row r="17739" spans="1:3" x14ac:dyDescent="0.35">
      <c r="A17739" s="86">
        <v>46207</v>
      </c>
      <c r="B17739" s="87">
        <v>0.8125</v>
      </c>
      <c r="C17739">
        <v>3.5830000000000001E-5</v>
      </c>
    </row>
    <row r="17740" spans="1:3" x14ac:dyDescent="0.35">
      <c r="A17740" s="86">
        <v>46207</v>
      </c>
      <c r="B17740" s="87">
        <v>0.82291666666666663</v>
      </c>
      <c r="C17740">
        <v>3.608E-5</v>
      </c>
    </row>
    <row r="17741" spans="1:3" x14ac:dyDescent="0.35">
      <c r="A17741" s="86">
        <v>46207</v>
      </c>
      <c r="B17741" s="87">
        <v>0.83333333333333337</v>
      </c>
      <c r="C17741">
        <v>3.6010000000000003E-5</v>
      </c>
    </row>
    <row r="17742" spans="1:3" x14ac:dyDescent="0.35">
      <c r="A17742" s="86">
        <v>46207</v>
      </c>
      <c r="B17742" s="87">
        <v>0.84375</v>
      </c>
      <c r="C17742">
        <v>3.5589999999999996E-5</v>
      </c>
    </row>
    <row r="17743" spans="1:3" x14ac:dyDescent="0.35">
      <c r="A17743" s="86">
        <v>46207</v>
      </c>
      <c r="B17743" s="87">
        <v>0.85416666666666663</v>
      </c>
      <c r="C17743">
        <v>3.4879999999999998E-5</v>
      </c>
    </row>
    <row r="17744" spans="1:3" x14ac:dyDescent="0.35">
      <c r="A17744" s="86">
        <v>46207</v>
      </c>
      <c r="B17744" s="87">
        <v>0.86458333333333337</v>
      </c>
      <c r="C17744">
        <v>3.3939999999999997E-5</v>
      </c>
    </row>
    <row r="17745" spans="1:3" x14ac:dyDescent="0.35">
      <c r="A17745" s="86">
        <v>46207</v>
      </c>
      <c r="B17745" s="87">
        <v>0.875</v>
      </c>
      <c r="C17745">
        <v>3.2870000000000002E-5</v>
      </c>
    </row>
    <row r="17746" spans="1:3" x14ac:dyDescent="0.35">
      <c r="A17746" s="86">
        <v>46207</v>
      </c>
      <c r="B17746" s="87">
        <v>0.88541666666666663</v>
      </c>
      <c r="C17746">
        <v>3.1780000000000004E-5</v>
      </c>
    </row>
    <row r="17747" spans="1:3" x14ac:dyDescent="0.35">
      <c r="A17747" s="86">
        <v>46207</v>
      </c>
      <c r="B17747" s="87">
        <v>0.89583333333333337</v>
      </c>
      <c r="C17747">
        <v>3.0790000000000002E-5</v>
      </c>
    </row>
    <row r="17748" spans="1:3" x14ac:dyDescent="0.35">
      <c r="A17748" s="86">
        <v>46207</v>
      </c>
      <c r="B17748" s="87">
        <v>0.90625</v>
      </c>
      <c r="C17748">
        <v>2.9999999999999997E-5</v>
      </c>
    </row>
    <row r="17749" spans="1:3" x14ac:dyDescent="0.35">
      <c r="A17749" s="86">
        <v>46207</v>
      </c>
      <c r="B17749" s="87">
        <v>0.91666666666666663</v>
      </c>
      <c r="C17749">
        <v>2.957E-5</v>
      </c>
    </row>
    <row r="17750" spans="1:3" x14ac:dyDescent="0.35">
      <c r="A17750" s="86">
        <v>46207</v>
      </c>
      <c r="B17750" s="87">
        <v>0.92708333333333337</v>
      </c>
      <c r="C17750">
        <v>2.9559999999999998E-5</v>
      </c>
    </row>
    <row r="17751" spans="1:3" x14ac:dyDescent="0.35">
      <c r="A17751" s="86">
        <v>46207</v>
      </c>
      <c r="B17751" s="87">
        <v>0.9375</v>
      </c>
      <c r="C17751">
        <v>2.9690000000000002E-5</v>
      </c>
    </row>
    <row r="17752" spans="1:3" x14ac:dyDescent="0.35">
      <c r="A17752" s="86">
        <v>46207</v>
      </c>
      <c r="B17752" s="87">
        <v>0.94791666666666663</v>
      </c>
      <c r="C17752">
        <v>2.9649999999999999E-5</v>
      </c>
    </row>
    <row r="17753" spans="1:3" x14ac:dyDescent="0.35">
      <c r="A17753" s="86">
        <v>46207</v>
      </c>
      <c r="B17753" s="87">
        <v>0.95833333333333337</v>
      </c>
      <c r="C17753">
        <v>2.9080000000000003E-5</v>
      </c>
    </row>
    <row r="17754" spans="1:3" x14ac:dyDescent="0.35">
      <c r="A17754" s="86">
        <v>46207</v>
      </c>
      <c r="B17754" s="87">
        <v>0.96875</v>
      </c>
      <c r="C17754">
        <v>2.775E-5</v>
      </c>
    </row>
    <row r="17755" spans="1:3" x14ac:dyDescent="0.35">
      <c r="A17755" s="86">
        <v>46207</v>
      </c>
      <c r="B17755" s="87">
        <v>0.97916666666666663</v>
      </c>
      <c r="C17755">
        <v>2.5870000000000001E-5</v>
      </c>
    </row>
    <row r="17756" spans="1:3" x14ac:dyDescent="0.35">
      <c r="A17756" s="86">
        <v>46207</v>
      </c>
      <c r="B17756" s="87">
        <v>0.98958333333333337</v>
      </c>
      <c r="C17756">
        <v>2.372E-5</v>
      </c>
    </row>
    <row r="17757" spans="1:3" x14ac:dyDescent="0.35">
      <c r="A17757" s="86">
        <v>46208</v>
      </c>
      <c r="B17757" s="87">
        <v>0</v>
      </c>
      <c r="C17757">
        <v>2.1630000000000001E-5</v>
      </c>
    </row>
    <row r="17758" spans="1:3" x14ac:dyDescent="0.35">
      <c r="A17758" s="86">
        <v>46208</v>
      </c>
      <c r="B17758" s="87">
        <v>1.0416666666666666E-2</v>
      </c>
      <c r="C17758">
        <v>1.9849999999999998E-5</v>
      </c>
    </row>
    <row r="17759" spans="1:3" x14ac:dyDescent="0.35">
      <c r="A17759" s="86">
        <v>46208</v>
      </c>
      <c r="B17759" s="87">
        <v>2.0833333333333332E-2</v>
      </c>
      <c r="C17759">
        <v>1.8339999999999997E-5</v>
      </c>
    </row>
    <row r="17760" spans="1:3" x14ac:dyDescent="0.35">
      <c r="A17760" s="86">
        <v>46208</v>
      </c>
      <c r="B17760" s="87">
        <v>3.125E-2</v>
      </c>
      <c r="C17760">
        <v>1.7030000000000001E-5</v>
      </c>
    </row>
    <row r="17761" spans="1:3" x14ac:dyDescent="0.35">
      <c r="A17761" s="86">
        <v>46208</v>
      </c>
      <c r="B17761" s="87">
        <v>4.1666666666666664E-2</v>
      </c>
      <c r="C17761">
        <v>1.5840000000000001E-5</v>
      </c>
    </row>
    <row r="17762" spans="1:3" x14ac:dyDescent="0.35">
      <c r="A17762" s="86">
        <v>46208</v>
      </c>
      <c r="B17762" s="87">
        <v>5.2083333333333336E-2</v>
      </c>
      <c r="C17762">
        <v>1.469E-5</v>
      </c>
    </row>
    <row r="17763" spans="1:3" x14ac:dyDescent="0.35">
      <c r="A17763" s="86">
        <v>46208</v>
      </c>
      <c r="B17763" s="87">
        <v>6.25E-2</v>
      </c>
      <c r="C17763">
        <v>1.362E-5</v>
      </c>
    </row>
    <row r="17764" spans="1:3" x14ac:dyDescent="0.35">
      <c r="A17764" s="86">
        <v>46208</v>
      </c>
      <c r="B17764" s="87">
        <v>7.2916666666666671E-2</v>
      </c>
      <c r="C17764">
        <v>1.2670000000000001E-5</v>
      </c>
    </row>
    <row r="17765" spans="1:3" x14ac:dyDescent="0.35">
      <c r="A17765" s="86">
        <v>46208</v>
      </c>
      <c r="B17765" s="87">
        <v>8.3333333333333329E-2</v>
      </c>
      <c r="C17765">
        <v>1.188E-5</v>
      </c>
    </row>
    <row r="17766" spans="1:3" x14ac:dyDescent="0.35">
      <c r="A17766" s="86">
        <v>46208</v>
      </c>
      <c r="B17766" s="87">
        <v>9.375E-2</v>
      </c>
      <c r="C17766">
        <v>1.1299999999999999E-5</v>
      </c>
    </row>
    <row r="17767" spans="1:3" x14ac:dyDescent="0.35">
      <c r="A17767" s="86">
        <v>46208</v>
      </c>
      <c r="B17767" s="87">
        <v>0.10416666666666667</v>
      </c>
      <c r="C17767">
        <v>1.0900000000000001E-5</v>
      </c>
    </row>
    <row r="17768" spans="1:3" x14ac:dyDescent="0.35">
      <c r="A17768" s="86">
        <v>46208</v>
      </c>
      <c r="B17768" s="87">
        <v>0.11458333333333333</v>
      </c>
      <c r="C17768">
        <v>1.061E-5</v>
      </c>
    </row>
    <row r="17769" spans="1:3" x14ac:dyDescent="0.35">
      <c r="A17769" s="86">
        <v>46208</v>
      </c>
      <c r="B17769" s="87">
        <v>0.125</v>
      </c>
      <c r="C17769">
        <v>1.039E-5</v>
      </c>
    </row>
    <row r="17770" spans="1:3" x14ac:dyDescent="0.35">
      <c r="A17770" s="86">
        <v>46208</v>
      </c>
      <c r="B17770" s="87">
        <v>0.13541666666666666</v>
      </c>
      <c r="C17770">
        <v>1.0210000000000001E-5</v>
      </c>
    </row>
    <row r="17771" spans="1:3" x14ac:dyDescent="0.35">
      <c r="A17771" s="86">
        <v>46208</v>
      </c>
      <c r="B17771" s="87">
        <v>0.14583333333333334</v>
      </c>
      <c r="C17771">
        <v>1.007E-5</v>
      </c>
    </row>
    <row r="17772" spans="1:3" x14ac:dyDescent="0.35">
      <c r="A17772" s="86">
        <v>46208</v>
      </c>
      <c r="B17772" s="87">
        <v>0.15625</v>
      </c>
      <c r="C17772">
        <v>9.9500000000000013E-6</v>
      </c>
    </row>
    <row r="17773" spans="1:3" x14ac:dyDescent="0.35">
      <c r="A17773" s="86">
        <v>46208</v>
      </c>
      <c r="B17773" s="87">
        <v>0.16666666666666666</v>
      </c>
      <c r="C17773">
        <v>9.9000000000000001E-6</v>
      </c>
    </row>
    <row r="17774" spans="1:3" x14ac:dyDescent="0.35">
      <c r="A17774" s="86">
        <v>46208</v>
      </c>
      <c r="B17774" s="87">
        <v>0.17708333333333334</v>
      </c>
      <c r="C17774">
        <v>9.9000000000000001E-6</v>
      </c>
    </row>
    <row r="17775" spans="1:3" x14ac:dyDescent="0.35">
      <c r="A17775" s="86">
        <v>46208</v>
      </c>
      <c r="B17775" s="87">
        <v>0.1875</v>
      </c>
      <c r="C17775">
        <v>9.91E-6</v>
      </c>
    </row>
    <row r="17776" spans="1:3" x14ac:dyDescent="0.35">
      <c r="A17776" s="86">
        <v>46208</v>
      </c>
      <c r="B17776" s="87">
        <v>0.19791666666666666</v>
      </c>
      <c r="C17776">
        <v>9.9399999999999997E-6</v>
      </c>
    </row>
    <row r="17777" spans="1:3" x14ac:dyDescent="0.35">
      <c r="A17777" s="86">
        <v>46208</v>
      </c>
      <c r="B17777" s="87">
        <v>0.20833333333333334</v>
      </c>
      <c r="C17777">
        <v>9.9000000000000001E-6</v>
      </c>
    </row>
    <row r="17778" spans="1:3" x14ac:dyDescent="0.35">
      <c r="A17778" s="86">
        <v>46208</v>
      </c>
      <c r="B17778" s="87">
        <v>0.21875</v>
      </c>
      <c r="C17778">
        <v>9.8200000000000008E-6</v>
      </c>
    </row>
    <row r="17779" spans="1:3" x14ac:dyDescent="0.35">
      <c r="A17779" s="86">
        <v>46208</v>
      </c>
      <c r="B17779" s="87">
        <v>0.22916666666666666</v>
      </c>
      <c r="C17779">
        <v>9.7000000000000003E-6</v>
      </c>
    </row>
    <row r="17780" spans="1:3" x14ac:dyDescent="0.35">
      <c r="A17780" s="86">
        <v>46208</v>
      </c>
      <c r="B17780" s="87">
        <v>0.23958333333333334</v>
      </c>
      <c r="C17780">
        <v>9.5999999999999996E-6</v>
      </c>
    </row>
    <row r="17781" spans="1:3" x14ac:dyDescent="0.35">
      <c r="A17781" s="86">
        <v>46208</v>
      </c>
      <c r="B17781" s="87">
        <v>0.25</v>
      </c>
      <c r="C17781">
        <v>9.5799999999999998E-6</v>
      </c>
    </row>
    <row r="17782" spans="1:3" x14ac:dyDescent="0.35">
      <c r="A17782" s="86">
        <v>46208</v>
      </c>
      <c r="B17782" s="87">
        <v>0.26041666666666669</v>
      </c>
      <c r="C17782">
        <v>9.6600000000000007E-6</v>
      </c>
    </row>
    <row r="17783" spans="1:3" x14ac:dyDescent="0.35">
      <c r="A17783" s="86">
        <v>46208</v>
      </c>
      <c r="B17783" s="87">
        <v>0.27083333333333331</v>
      </c>
      <c r="C17783">
        <v>9.8700000000000004E-6</v>
      </c>
    </row>
    <row r="17784" spans="1:3" x14ac:dyDescent="0.35">
      <c r="A17784" s="86">
        <v>46208</v>
      </c>
      <c r="B17784" s="87">
        <v>0.28125</v>
      </c>
      <c r="C17784">
        <v>1.029E-5</v>
      </c>
    </row>
    <row r="17785" spans="1:3" x14ac:dyDescent="0.35">
      <c r="A17785" s="86">
        <v>46208</v>
      </c>
      <c r="B17785" s="87">
        <v>0.29166666666666669</v>
      </c>
      <c r="C17785">
        <v>1.0890000000000001E-5</v>
      </c>
    </row>
    <row r="17786" spans="1:3" x14ac:dyDescent="0.35">
      <c r="A17786" s="86">
        <v>46208</v>
      </c>
      <c r="B17786" s="87">
        <v>0.30208333333333331</v>
      </c>
      <c r="C17786">
        <v>1.1740000000000001E-5</v>
      </c>
    </row>
    <row r="17787" spans="1:3" x14ac:dyDescent="0.35">
      <c r="A17787" s="86">
        <v>46208</v>
      </c>
      <c r="B17787" s="87">
        <v>0.3125</v>
      </c>
      <c r="C17787">
        <v>1.2869999999999999E-5</v>
      </c>
    </row>
    <row r="17788" spans="1:3" x14ac:dyDescent="0.35">
      <c r="A17788" s="86">
        <v>46208</v>
      </c>
      <c r="B17788" s="87">
        <v>0.32291666666666669</v>
      </c>
      <c r="C17788">
        <v>1.434E-5</v>
      </c>
    </row>
    <row r="17789" spans="1:3" x14ac:dyDescent="0.35">
      <c r="A17789" s="86">
        <v>46208</v>
      </c>
      <c r="B17789" s="87">
        <v>0.33333333333333331</v>
      </c>
      <c r="C17789">
        <v>1.6180000000000001E-5</v>
      </c>
    </row>
    <row r="17790" spans="1:3" x14ac:dyDescent="0.35">
      <c r="A17790" s="86">
        <v>46208</v>
      </c>
      <c r="B17790" s="87">
        <v>0.34375</v>
      </c>
      <c r="C17790">
        <v>1.842E-5</v>
      </c>
    </row>
    <row r="17791" spans="1:3" x14ac:dyDescent="0.35">
      <c r="A17791" s="86">
        <v>46208</v>
      </c>
      <c r="B17791" s="87">
        <v>0.35416666666666669</v>
      </c>
      <c r="C17791">
        <v>2.0939999999999999E-5</v>
      </c>
    </row>
    <row r="17792" spans="1:3" x14ac:dyDescent="0.35">
      <c r="A17792" s="86">
        <v>46208</v>
      </c>
      <c r="B17792" s="87">
        <v>0.36458333333333331</v>
      </c>
      <c r="C17792">
        <v>2.3589999999999999E-5</v>
      </c>
    </row>
    <row r="17793" spans="1:3" x14ac:dyDescent="0.35">
      <c r="A17793" s="86">
        <v>46208</v>
      </c>
      <c r="B17793" s="87">
        <v>0.375</v>
      </c>
      <c r="C17793">
        <v>2.6230000000000001E-5</v>
      </c>
    </row>
    <row r="17794" spans="1:3" x14ac:dyDescent="0.35">
      <c r="A17794" s="86">
        <v>46208</v>
      </c>
      <c r="B17794" s="87">
        <v>0.38541666666666669</v>
      </c>
      <c r="C17794">
        <v>2.8709999999999998E-5</v>
      </c>
    </row>
    <row r="17795" spans="1:3" x14ac:dyDescent="0.35">
      <c r="A17795" s="86">
        <v>46208</v>
      </c>
      <c r="B17795" s="87">
        <v>0.39583333333333331</v>
      </c>
      <c r="C17795">
        <v>3.0970000000000003E-5</v>
      </c>
    </row>
    <row r="17796" spans="1:3" x14ac:dyDescent="0.35">
      <c r="A17796" s="86">
        <v>46208</v>
      </c>
      <c r="B17796" s="87">
        <v>0.40625</v>
      </c>
      <c r="C17796">
        <v>3.2910000000000002E-5</v>
      </c>
    </row>
    <row r="17797" spans="1:3" x14ac:dyDescent="0.35">
      <c r="A17797" s="86">
        <v>46208</v>
      </c>
      <c r="B17797" s="87">
        <v>0.41666666666666669</v>
      </c>
      <c r="C17797">
        <v>3.4500000000000005E-5</v>
      </c>
    </row>
    <row r="17798" spans="1:3" x14ac:dyDescent="0.35">
      <c r="A17798" s="86">
        <v>46208</v>
      </c>
      <c r="B17798" s="87">
        <v>0.42708333333333331</v>
      </c>
      <c r="C17798">
        <v>3.5689999999999999E-5</v>
      </c>
    </row>
    <row r="17799" spans="1:3" x14ac:dyDescent="0.35">
      <c r="A17799" s="86">
        <v>46208</v>
      </c>
      <c r="B17799" s="87">
        <v>0.4375</v>
      </c>
      <c r="C17799">
        <v>3.6600000000000002E-5</v>
      </c>
    </row>
    <row r="17800" spans="1:3" x14ac:dyDescent="0.35">
      <c r="A17800" s="86">
        <v>46208</v>
      </c>
      <c r="B17800" s="87">
        <v>0.44791666666666669</v>
      </c>
      <c r="C17800">
        <v>3.7409999999999996E-5</v>
      </c>
    </row>
    <row r="17801" spans="1:3" x14ac:dyDescent="0.35">
      <c r="A17801" s="86">
        <v>46208</v>
      </c>
      <c r="B17801" s="87">
        <v>0.45833333333333331</v>
      </c>
      <c r="C17801">
        <v>3.8290000000000001E-5</v>
      </c>
    </row>
    <row r="17802" spans="1:3" x14ac:dyDescent="0.35">
      <c r="A17802" s="86">
        <v>46208</v>
      </c>
      <c r="B17802" s="87">
        <v>0.46875</v>
      </c>
      <c r="C17802">
        <v>3.9320000000000003E-5</v>
      </c>
    </row>
    <row r="17803" spans="1:3" x14ac:dyDescent="0.35">
      <c r="A17803" s="86">
        <v>46208</v>
      </c>
      <c r="B17803" s="87">
        <v>0.47916666666666669</v>
      </c>
      <c r="C17803">
        <v>4.0390000000000005E-5</v>
      </c>
    </row>
    <row r="17804" spans="1:3" x14ac:dyDescent="0.35">
      <c r="A17804" s="86">
        <v>46208</v>
      </c>
      <c r="B17804" s="87">
        <v>0.48958333333333331</v>
      </c>
      <c r="C17804">
        <v>4.138E-5</v>
      </c>
    </row>
    <row r="17805" spans="1:3" x14ac:dyDescent="0.35">
      <c r="A17805" s="86">
        <v>46208</v>
      </c>
      <c r="B17805" s="87">
        <v>0.5</v>
      </c>
      <c r="C17805">
        <v>4.2070000000000002E-5</v>
      </c>
    </row>
    <row r="17806" spans="1:3" x14ac:dyDescent="0.35">
      <c r="A17806" s="86">
        <v>46208</v>
      </c>
      <c r="B17806" s="87">
        <v>0.51041666666666663</v>
      </c>
      <c r="C17806">
        <v>4.2369999999999996E-5</v>
      </c>
    </row>
    <row r="17807" spans="1:3" x14ac:dyDescent="0.35">
      <c r="A17807" s="86">
        <v>46208</v>
      </c>
      <c r="B17807" s="87">
        <v>0.52083333333333337</v>
      </c>
      <c r="C17807">
        <v>4.2190000000000001E-5</v>
      </c>
    </row>
    <row r="17808" spans="1:3" x14ac:dyDescent="0.35">
      <c r="A17808" s="86">
        <v>46208</v>
      </c>
      <c r="B17808" s="87">
        <v>0.53125</v>
      </c>
      <c r="C17808">
        <v>4.1439999999999996E-5</v>
      </c>
    </row>
    <row r="17809" spans="1:3" x14ac:dyDescent="0.35">
      <c r="A17809" s="86">
        <v>46208</v>
      </c>
      <c r="B17809" s="87">
        <v>0.54166666666666663</v>
      </c>
      <c r="C17809">
        <v>4.0110000000000001E-5</v>
      </c>
    </row>
    <row r="17810" spans="1:3" x14ac:dyDescent="0.35">
      <c r="A17810" s="86">
        <v>46208</v>
      </c>
      <c r="B17810" s="87">
        <v>0.55208333333333337</v>
      </c>
      <c r="C17810">
        <v>3.8139999999999997E-5</v>
      </c>
    </row>
    <row r="17811" spans="1:3" x14ac:dyDescent="0.35">
      <c r="A17811" s="86">
        <v>46208</v>
      </c>
      <c r="B17811" s="87">
        <v>0.5625</v>
      </c>
      <c r="C17811">
        <v>3.587E-5</v>
      </c>
    </row>
    <row r="17812" spans="1:3" x14ac:dyDescent="0.35">
      <c r="A17812" s="86">
        <v>46208</v>
      </c>
      <c r="B17812" s="87">
        <v>0.57291666666666663</v>
      </c>
      <c r="C17812">
        <v>3.3540000000000001E-5</v>
      </c>
    </row>
    <row r="17813" spans="1:3" x14ac:dyDescent="0.35">
      <c r="A17813" s="86">
        <v>46208</v>
      </c>
      <c r="B17813" s="87">
        <v>0.58333333333333337</v>
      </c>
      <c r="C17813">
        <v>3.1519999999999996E-5</v>
      </c>
    </row>
    <row r="17814" spans="1:3" x14ac:dyDescent="0.35">
      <c r="A17814" s="86">
        <v>46208</v>
      </c>
      <c r="B17814" s="87">
        <v>0.59375</v>
      </c>
      <c r="C17814">
        <v>3.0020000000000001E-5</v>
      </c>
    </row>
    <row r="17815" spans="1:3" x14ac:dyDescent="0.35">
      <c r="A17815" s="86">
        <v>46208</v>
      </c>
      <c r="B17815" s="87">
        <v>0.60416666666666663</v>
      </c>
      <c r="C17815">
        <v>2.8949999999999999E-5</v>
      </c>
    </row>
    <row r="17816" spans="1:3" x14ac:dyDescent="0.35">
      <c r="A17816" s="86">
        <v>46208</v>
      </c>
      <c r="B17816" s="87">
        <v>0.61458333333333337</v>
      </c>
      <c r="C17816">
        <v>2.8070000000000001E-5</v>
      </c>
    </row>
    <row r="17817" spans="1:3" x14ac:dyDescent="0.35">
      <c r="A17817" s="86">
        <v>46208</v>
      </c>
      <c r="B17817" s="87">
        <v>0.625</v>
      </c>
      <c r="C17817">
        <v>2.722E-5</v>
      </c>
    </row>
    <row r="17818" spans="1:3" x14ac:dyDescent="0.35">
      <c r="A17818" s="86">
        <v>46208</v>
      </c>
      <c r="B17818" s="87">
        <v>0.63541666666666663</v>
      </c>
      <c r="C17818">
        <v>2.6249999999999998E-5</v>
      </c>
    </row>
    <row r="17819" spans="1:3" x14ac:dyDescent="0.35">
      <c r="A17819" s="86">
        <v>46208</v>
      </c>
      <c r="B17819" s="87">
        <v>0.64583333333333337</v>
      </c>
      <c r="C17819">
        <v>2.5179999999999999E-5</v>
      </c>
    </row>
    <row r="17820" spans="1:3" x14ac:dyDescent="0.35">
      <c r="A17820" s="86">
        <v>46208</v>
      </c>
      <c r="B17820" s="87">
        <v>0.65625</v>
      </c>
      <c r="C17820">
        <v>2.4109999999999998E-5</v>
      </c>
    </row>
    <row r="17821" spans="1:3" x14ac:dyDescent="0.35">
      <c r="A17821" s="86">
        <v>46208</v>
      </c>
      <c r="B17821" s="87">
        <v>0.66666666666666663</v>
      </c>
      <c r="C17821">
        <v>2.3099999999999999E-5</v>
      </c>
    </row>
    <row r="17822" spans="1:3" x14ac:dyDescent="0.35">
      <c r="A17822" s="86">
        <v>46208</v>
      </c>
      <c r="B17822" s="87">
        <v>0.67708333333333337</v>
      </c>
      <c r="C17822">
        <v>2.2240000000000001E-5</v>
      </c>
    </row>
    <row r="17823" spans="1:3" x14ac:dyDescent="0.35">
      <c r="A17823" s="86">
        <v>46208</v>
      </c>
      <c r="B17823" s="87">
        <v>0.6875</v>
      </c>
      <c r="C17823">
        <v>2.1590000000000002E-5</v>
      </c>
    </row>
    <row r="17824" spans="1:3" x14ac:dyDescent="0.35">
      <c r="A17824" s="86">
        <v>46208</v>
      </c>
      <c r="B17824" s="87">
        <v>0.69791666666666663</v>
      </c>
      <c r="C17824">
        <v>2.1160000000000001E-5</v>
      </c>
    </row>
    <row r="17825" spans="1:3" x14ac:dyDescent="0.35">
      <c r="A17825" s="86">
        <v>46208</v>
      </c>
      <c r="B17825" s="87">
        <v>0.70833333333333337</v>
      </c>
      <c r="C17825">
        <v>2.0959999999999999E-5</v>
      </c>
    </row>
    <row r="17826" spans="1:3" x14ac:dyDescent="0.35">
      <c r="A17826" s="86">
        <v>46208</v>
      </c>
      <c r="B17826" s="87">
        <v>0.71875</v>
      </c>
      <c r="C17826">
        <v>2.1039999999999998E-5</v>
      </c>
    </row>
    <row r="17827" spans="1:3" x14ac:dyDescent="0.35">
      <c r="A17827" s="86">
        <v>46208</v>
      </c>
      <c r="B17827" s="87">
        <v>0.72916666666666663</v>
      </c>
      <c r="C17827">
        <v>2.1360000000000002E-5</v>
      </c>
    </row>
    <row r="17828" spans="1:3" x14ac:dyDescent="0.35">
      <c r="A17828" s="86">
        <v>46208</v>
      </c>
      <c r="B17828" s="87">
        <v>0.73958333333333337</v>
      </c>
      <c r="C17828">
        <v>2.1889999999999999E-5</v>
      </c>
    </row>
    <row r="17829" spans="1:3" x14ac:dyDescent="0.35">
      <c r="A17829" s="86">
        <v>46208</v>
      </c>
      <c r="B17829" s="87">
        <v>0.75</v>
      </c>
      <c r="C17829">
        <v>2.2599999999999997E-5</v>
      </c>
    </row>
    <row r="17830" spans="1:3" x14ac:dyDescent="0.35">
      <c r="A17830" s="86">
        <v>46208</v>
      </c>
      <c r="B17830" s="87">
        <v>0.76041666666666663</v>
      </c>
      <c r="C17830">
        <v>2.3460000000000002E-5</v>
      </c>
    </row>
    <row r="17831" spans="1:3" x14ac:dyDescent="0.35">
      <c r="A17831" s="86">
        <v>46208</v>
      </c>
      <c r="B17831" s="87">
        <v>0.77083333333333337</v>
      </c>
      <c r="C17831">
        <v>2.446E-5</v>
      </c>
    </row>
    <row r="17832" spans="1:3" x14ac:dyDescent="0.35">
      <c r="A17832" s="86">
        <v>46208</v>
      </c>
      <c r="B17832" s="87">
        <v>0.78125</v>
      </c>
      <c r="C17832">
        <v>2.561E-5</v>
      </c>
    </row>
    <row r="17833" spans="1:3" x14ac:dyDescent="0.35">
      <c r="A17833" s="86">
        <v>46208</v>
      </c>
      <c r="B17833" s="87">
        <v>0.79166666666666663</v>
      </c>
      <c r="C17833">
        <v>2.6910000000000002E-5</v>
      </c>
    </row>
    <row r="17834" spans="1:3" x14ac:dyDescent="0.35">
      <c r="A17834" s="86">
        <v>46208</v>
      </c>
      <c r="B17834" s="87">
        <v>0.80208333333333337</v>
      </c>
      <c r="C17834">
        <v>2.8309999999999998E-5</v>
      </c>
    </row>
    <row r="17835" spans="1:3" x14ac:dyDescent="0.35">
      <c r="A17835" s="86">
        <v>46208</v>
      </c>
      <c r="B17835" s="87">
        <v>0.8125</v>
      </c>
      <c r="C17835">
        <v>2.97E-5</v>
      </c>
    </row>
    <row r="17836" spans="1:3" x14ac:dyDescent="0.35">
      <c r="A17836" s="86">
        <v>46208</v>
      </c>
      <c r="B17836" s="87">
        <v>0.82291666666666663</v>
      </c>
      <c r="C17836">
        <v>3.0870000000000001E-5</v>
      </c>
    </row>
    <row r="17837" spans="1:3" x14ac:dyDescent="0.35">
      <c r="A17837" s="86">
        <v>46208</v>
      </c>
      <c r="B17837" s="87">
        <v>0.83333333333333337</v>
      </c>
      <c r="C17837">
        <v>3.1680000000000002E-5</v>
      </c>
    </row>
    <row r="17838" spans="1:3" x14ac:dyDescent="0.35">
      <c r="A17838" s="86">
        <v>46208</v>
      </c>
      <c r="B17838" s="87">
        <v>0.84375</v>
      </c>
      <c r="C17838">
        <v>3.1999999999999999E-5</v>
      </c>
    </row>
    <row r="17839" spans="1:3" x14ac:dyDescent="0.35">
      <c r="A17839" s="86">
        <v>46208</v>
      </c>
      <c r="B17839" s="87">
        <v>0.85416666666666663</v>
      </c>
      <c r="C17839">
        <v>3.188E-5</v>
      </c>
    </row>
    <row r="17840" spans="1:3" x14ac:dyDescent="0.35">
      <c r="A17840" s="86">
        <v>46208</v>
      </c>
      <c r="B17840" s="87">
        <v>0.86458333333333337</v>
      </c>
      <c r="C17840">
        <v>3.1519999999999996E-5</v>
      </c>
    </row>
    <row r="17841" spans="1:3" x14ac:dyDescent="0.35">
      <c r="A17841" s="86">
        <v>46208</v>
      </c>
      <c r="B17841" s="87">
        <v>0.875</v>
      </c>
      <c r="C17841">
        <v>3.1029999999999999E-5</v>
      </c>
    </row>
    <row r="17842" spans="1:3" x14ac:dyDescent="0.35">
      <c r="A17842" s="86">
        <v>46208</v>
      </c>
      <c r="B17842" s="87">
        <v>0.88541666666666663</v>
      </c>
      <c r="C17842">
        <v>3.0519999999999999E-5</v>
      </c>
    </row>
    <row r="17843" spans="1:3" x14ac:dyDescent="0.35">
      <c r="A17843" s="86">
        <v>46208</v>
      </c>
      <c r="B17843" s="87">
        <v>0.89583333333333337</v>
      </c>
      <c r="C17843">
        <v>3.004E-5</v>
      </c>
    </row>
    <row r="17844" spans="1:3" x14ac:dyDescent="0.35">
      <c r="A17844" s="86">
        <v>46208</v>
      </c>
      <c r="B17844" s="87">
        <v>0.90625</v>
      </c>
      <c r="C17844">
        <v>2.9600000000000001E-5</v>
      </c>
    </row>
    <row r="17845" spans="1:3" x14ac:dyDescent="0.35">
      <c r="A17845" s="86">
        <v>46208</v>
      </c>
      <c r="B17845" s="87">
        <v>0.91666666666666663</v>
      </c>
      <c r="C17845">
        <v>2.921E-5</v>
      </c>
    </row>
    <row r="17846" spans="1:3" x14ac:dyDescent="0.35">
      <c r="A17846" s="86">
        <v>46208</v>
      </c>
      <c r="B17846" s="87">
        <v>0.92708333333333337</v>
      </c>
      <c r="C17846">
        <v>2.883E-5</v>
      </c>
    </row>
    <row r="17847" spans="1:3" x14ac:dyDescent="0.35">
      <c r="A17847" s="86">
        <v>46208</v>
      </c>
      <c r="B17847" s="87">
        <v>0.9375</v>
      </c>
      <c r="C17847">
        <v>2.8350000000000001E-5</v>
      </c>
    </row>
    <row r="17848" spans="1:3" x14ac:dyDescent="0.35">
      <c r="A17848" s="86">
        <v>46208</v>
      </c>
      <c r="B17848" s="87">
        <v>0.94791666666666663</v>
      </c>
      <c r="C17848">
        <v>2.76E-5</v>
      </c>
    </row>
    <row r="17849" spans="1:3" x14ac:dyDescent="0.35">
      <c r="A17849" s="86">
        <v>46208</v>
      </c>
      <c r="B17849" s="87">
        <v>0.95833333333333337</v>
      </c>
      <c r="C17849">
        <v>2.641E-5</v>
      </c>
    </row>
    <row r="17850" spans="1:3" x14ac:dyDescent="0.35">
      <c r="A17850" s="86">
        <v>46208</v>
      </c>
      <c r="B17850" s="87">
        <v>0.96875</v>
      </c>
      <c r="C17850">
        <v>2.4660000000000001E-5</v>
      </c>
    </row>
    <row r="17851" spans="1:3" x14ac:dyDescent="0.35">
      <c r="A17851" s="86">
        <v>46208</v>
      </c>
      <c r="B17851" s="87">
        <v>0.97916666666666663</v>
      </c>
      <c r="C17851">
        <v>2.2560000000000001E-5</v>
      </c>
    </row>
    <row r="17852" spans="1:3" x14ac:dyDescent="0.35">
      <c r="A17852" s="86">
        <v>46208</v>
      </c>
      <c r="B17852" s="87">
        <v>0.98958333333333337</v>
      </c>
      <c r="C17852">
        <v>2.033E-5</v>
      </c>
    </row>
    <row r="17853" spans="1:3" x14ac:dyDescent="0.35">
      <c r="A17853" s="86">
        <v>46209</v>
      </c>
      <c r="B17853" s="87">
        <v>0</v>
      </c>
      <c r="C17853">
        <v>1.8159999999999999E-5</v>
      </c>
    </row>
    <row r="17854" spans="1:3" x14ac:dyDescent="0.35">
      <c r="A17854" s="86">
        <v>46209</v>
      </c>
      <c r="B17854" s="87">
        <v>1.0416666666666666E-2</v>
      </c>
      <c r="C17854">
        <v>1.7090000000000001E-5</v>
      </c>
    </row>
    <row r="17855" spans="1:3" x14ac:dyDescent="0.35">
      <c r="A17855" s="86">
        <v>46209</v>
      </c>
      <c r="B17855" s="87">
        <v>2.0833333333333332E-2</v>
      </c>
      <c r="C17855">
        <v>1.523E-5</v>
      </c>
    </row>
    <row r="17856" spans="1:3" x14ac:dyDescent="0.35">
      <c r="A17856" s="86">
        <v>46209</v>
      </c>
      <c r="B17856" s="87">
        <v>3.125E-2</v>
      </c>
      <c r="C17856">
        <v>1.363E-5</v>
      </c>
    </row>
    <row r="17857" spans="1:3" x14ac:dyDescent="0.35">
      <c r="A17857" s="86">
        <v>46209</v>
      </c>
      <c r="B17857" s="87">
        <v>4.1666666666666664E-2</v>
      </c>
      <c r="C17857">
        <v>1.236E-5</v>
      </c>
    </row>
    <row r="17858" spans="1:3" x14ac:dyDescent="0.35">
      <c r="A17858" s="86">
        <v>46209</v>
      </c>
      <c r="B17858" s="87">
        <v>5.2083333333333336E-2</v>
      </c>
      <c r="C17858">
        <v>1.149E-5</v>
      </c>
    </row>
    <row r="17859" spans="1:3" x14ac:dyDescent="0.35">
      <c r="A17859" s="86">
        <v>46209</v>
      </c>
      <c r="B17859" s="87">
        <v>6.25E-2</v>
      </c>
      <c r="C17859">
        <v>1.096E-5</v>
      </c>
    </row>
    <row r="17860" spans="1:3" x14ac:dyDescent="0.35">
      <c r="A17860" s="86">
        <v>46209</v>
      </c>
      <c r="B17860" s="87">
        <v>7.2916666666666671E-2</v>
      </c>
      <c r="C17860">
        <v>1.061E-5</v>
      </c>
    </row>
    <row r="17861" spans="1:3" x14ac:dyDescent="0.35">
      <c r="A17861" s="86">
        <v>46209</v>
      </c>
      <c r="B17861" s="87">
        <v>8.3333333333333329E-2</v>
      </c>
      <c r="C17861">
        <v>1.0380000000000001E-5</v>
      </c>
    </row>
    <row r="17862" spans="1:3" x14ac:dyDescent="0.35">
      <c r="A17862" s="86">
        <v>46209</v>
      </c>
      <c r="B17862" s="87">
        <v>9.375E-2</v>
      </c>
      <c r="C17862">
        <v>1.0160000000000001E-5</v>
      </c>
    </row>
    <row r="17863" spans="1:3" x14ac:dyDescent="0.35">
      <c r="A17863" s="86">
        <v>46209</v>
      </c>
      <c r="B17863" s="87">
        <v>0.10416666666666667</v>
      </c>
      <c r="C17863">
        <v>9.9699999999999994E-6</v>
      </c>
    </row>
    <row r="17864" spans="1:3" x14ac:dyDescent="0.35">
      <c r="A17864" s="86">
        <v>46209</v>
      </c>
      <c r="B17864" s="87">
        <v>0.11458333333333333</v>
      </c>
      <c r="C17864">
        <v>9.7399999999999999E-6</v>
      </c>
    </row>
    <row r="17865" spans="1:3" x14ac:dyDescent="0.35">
      <c r="A17865" s="86">
        <v>46209</v>
      </c>
      <c r="B17865" s="87">
        <v>0.125</v>
      </c>
      <c r="C17865">
        <v>9.5699999999999999E-6</v>
      </c>
    </row>
    <row r="17866" spans="1:3" x14ac:dyDescent="0.35">
      <c r="A17866" s="86">
        <v>46209</v>
      </c>
      <c r="B17866" s="87">
        <v>0.13541666666666666</v>
      </c>
      <c r="C17866">
        <v>9.4099999999999997E-6</v>
      </c>
    </row>
    <row r="17867" spans="1:3" x14ac:dyDescent="0.35">
      <c r="A17867" s="86">
        <v>46209</v>
      </c>
      <c r="B17867" s="87">
        <v>0.14583333333333334</v>
      </c>
      <c r="C17867">
        <v>9.2899999999999991E-6</v>
      </c>
    </row>
    <row r="17868" spans="1:3" x14ac:dyDescent="0.35">
      <c r="A17868" s="86">
        <v>46209</v>
      </c>
      <c r="B17868" s="87">
        <v>0.15625</v>
      </c>
      <c r="C17868">
        <v>9.2099999999999999E-6</v>
      </c>
    </row>
    <row r="17869" spans="1:3" x14ac:dyDescent="0.35">
      <c r="A17869" s="86">
        <v>46209</v>
      </c>
      <c r="B17869" s="87">
        <v>0.16666666666666666</v>
      </c>
      <c r="C17869">
        <v>9.2299999999999997E-6</v>
      </c>
    </row>
    <row r="17870" spans="1:3" x14ac:dyDescent="0.35">
      <c r="A17870" s="86">
        <v>46209</v>
      </c>
      <c r="B17870" s="87">
        <v>0.17708333333333334</v>
      </c>
      <c r="C17870">
        <v>9.3300000000000005E-6</v>
      </c>
    </row>
    <row r="17871" spans="1:3" x14ac:dyDescent="0.35">
      <c r="A17871" s="86">
        <v>46209</v>
      </c>
      <c r="B17871" s="87">
        <v>0.1875</v>
      </c>
      <c r="C17871">
        <v>9.5099999999999987E-6</v>
      </c>
    </row>
    <row r="17872" spans="1:3" x14ac:dyDescent="0.35">
      <c r="A17872" s="86">
        <v>46209</v>
      </c>
      <c r="B17872" s="87">
        <v>0.19791666666666666</v>
      </c>
      <c r="C17872">
        <v>9.7699999999999996E-6</v>
      </c>
    </row>
    <row r="17873" spans="1:3" x14ac:dyDescent="0.35">
      <c r="A17873" s="86">
        <v>46209</v>
      </c>
      <c r="B17873" s="87">
        <v>0.20833333333333334</v>
      </c>
      <c r="C17873">
        <v>1.006E-5</v>
      </c>
    </row>
    <row r="17874" spans="1:3" x14ac:dyDescent="0.35">
      <c r="A17874" s="86">
        <v>46209</v>
      </c>
      <c r="B17874" s="87">
        <v>0.21875</v>
      </c>
      <c r="C17874">
        <v>1.044E-5</v>
      </c>
    </row>
    <row r="17875" spans="1:3" x14ac:dyDescent="0.35">
      <c r="A17875" s="86">
        <v>46209</v>
      </c>
      <c r="B17875" s="87">
        <v>0.22916666666666666</v>
      </c>
      <c r="C17875">
        <v>1.1010000000000001E-5</v>
      </c>
    </row>
    <row r="17876" spans="1:3" x14ac:dyDescent="0.35">
      <c r="A17876" s="86">
        <v>46209</v>
      </c>
      <c r="B17876" s="87">
        <v>0.23958333333333334</v>
      </c>
      <c r="C17876">
        <v>1.199E-5</v>
      </c>
    </row>
    <row r="17877" spans="1:3" x14ac:dyDescent="0.35">
      <c r="A17877" s="86">
        <v>46209</v>
      </c>
      <c r="B17877" s="87">
        <v>0.25</v>
      </c>
      <c r="C17877">
        <v>1.3509999999999999E-5</v>
      </c>
    </row>
    <row r="17878" spans="1:3" x14ac:dyDescent="0.35">
      <c r="A17878" s="86">
        <v>46209</v>
      </c>
      <c r="B17878" s="87">
        <v>0.26041666666666669</v>
      </c>
      <c r="C17878">
        <v>1.5679999999999999E-5</v>
      </c>
    </row>
    <row r="17879" spans="1:3" x14ac:dyDescent="0.35">
      <c r="A17879" s="86">
        <v>46209</v>
      </c>
      <c r="B17879" s="87">
        <v>0.27083333333333331</v>
      </c>
      <c r="C17879">
        <v>1.8220000000000002E-5</v>
      </c>
    </row>
    <row r="17880" spans="1:3" x14ac:dyDescent="0.35">
      <c r="A17880" s="86">
        <v>46209</v>
      </c>
      <c r="B17880" s="87">
        <v>0.28125</v>
      </c>
      <c r="C17880">
        <v>2.0740000000000001E-5</v>
      </c>
    </row>
    <row r="17881" spans="1:3" x14ac:dyDescent="0.35">
      <c r="A17881" s="86">
        <v>46209</v>
      </c>
      <c r="B17881" s="87">
        <v>0.29166666666666669</v>
      </c>
      <c r="C17881">
        <v>2.2920000000000001E-5</v>
      </c>
    </row>
    <row r="17882" spans="1:3" x14ac:dyDescent="0.35">
      <c r="A17882" s="86">
        <v>46209</v>
      </c>
      <c r="B17882" s="87">
        <v>0.30208333333333331</v>
      </c>
      <c r="C17882">
        <v>2.446E-5</v>
      </c>
    </row>
    <row r="17883" spans="1:3" x14ac:dyDescent="0.35">
      <c r="A17883" s="86">
        <v>46209</v>
      </c>
      <c r="B17883" s="87">
        <v>0.3125</v>
      </c>
      <c r="C17883">
        <v>2.5469999999999998E-5</v>
      </c>
    </row>
    <row r="17884" spans="1:3" x14ac:dyDescent="0.35">
      <c r="A17884" s="86">
        <v>46209</v>
      </c>
      <c r="B17884" s="87">
        <v>0.32291666666666669</v>
      </c>
      <c r="C17884">
        <v>2.614E-5</v>
      </c>
    </row>
    <row r="17885" spans="1:3" x14ac:dyDescent="0.35">
      <c r="A17885" s="86">
        <v>46209</v>
      </c>
      <c r="B17885" s="87">
        <v>0.33333333333333331</v>
      </c>
      <c r="C17885">
        <v>2.6700000000000002E-5</v>
      </c>
    </row>
    <row r="17886" spans="1:3" x14ac:dyDescent="0.35">
      <c r="A17886" s="86">
        <v>46209</v>
      </c>
      <c r="B17886" s="87">
        <v>0.34375</v>
      </c>
      <c r="C17886">
        <v>2.7289999999999998E-5</v>
      </c>
    </row>
    <row r="17887" spans="1:3" x14ac:dyDescent="0.35">
      <c r="A17887" s="86">
        <v>46209</v>
      </c>
      <c r="B17887" s="87">
        <v>0.35416666666666669</v>
      </c>
      <c r="C17887">
        <v>2.7869999999999999E-5</v>
      </c>
    </row>
    <row r="17888" spans="1:3" x14ac:dyDescent="0.35">
      <c r="A17888" s="86">
        <v>46209</v>
      </c>
      <c r="B17888" s="87">
        <v>0.36458333333333331</v>
      </c>
      <c r="C17888">
        <v>2.836E-5</v>
      </c>
    </row>
    <row r="17889" spans="1:3" x14ac:dyDescent="0.35">
      <c r="A17889" s="86">
        <v>46209</v>
      </c>
      <c r="B17889" s="87">
        <v>0.375</v>
      </c>
      <c r="C17889">
        <v>2.868E-5</v>
      </c>
    </row>
    <row r="17890" spans="1:3" x14ac:dyDescent="0.35">
      <c r="A17890" s="86">
        <v>46209</v>
      </c>
      <c r="B17890" s="87">
        <v>0.38541666666666669</v>
      </c>
      <c r="C17890">
        <v>2.8779999999999999E-5</v>
      </c>
    </row>
    <row r="17891" spans="1:3" x14ac:dyDescent="0.35">
      <c r="A17891" s="86">
        <v>46209</v>
      </c>
      <c r="B17891" s="87">
        <v>0.39583333333333331</v>
      </c>
      <c r="C17891">
        <v>2.87E-5</v>
      </c>
    </row>
    <row r="17892" spans="1:3" x14ac:dyDescent="0.35">
      <c r="A17892" s="86">
        <v>46209</v>
      </c>
      <c r="B17892" s="87">
        <v>0.40625</v>
      </c>
      <c r="C17892">
        <v>2.8479999999999998E-5</v>
      </c>
    </row>
    <row r="17893" spans="1:3" x14ac:dyDescent="0.35">
      <c r="A17893" s="86">
        <v>46209</v>
      </c>
      <c r="B17893" s="87">
        <v>0.41666666666666669</v>
      </c>
      <c r="C17893">
        <v>2.8180000000000001E-5</v>
      </c>
    </row>
    <row r="17894" spans="1:3" x14ac:dyDescent="0.35">
      <c r="A17894" s="86">
        <v>46209</v>
      </c>
      <c r="B17894" s="87">
        <v>0.42708333333333331</v>
      </c>
      <c r="C17894">
        <v>2.7879999999999997E-5</v>
      </c>
    </row>
    <row r="17895" spans="1:3" x14ac:dyDescent="0.35">
      <c r="A17895" s="86">
        <v>46209</v>
      </c>
      <c r="B17895" s="87">
        <v>0.4375</v>
      </c>
      <c r="C17895">
        <v>2.7629999999999998E-5</v>
      </c>
    </row>
    <row r="17896" spans="1:3" x14ac:dyDescent="0.35">
      <c r="A17896" s="86">
        <v>46209</v>
      </c>
      <c r="B17896" s="87">
        <v>0.44791666666666669</v>
      </c>
      <c r="C17896">
        <v>2.743E-5</v>
      </c>
    </row>
    <row r="17897" spans="1:3" x14ac:dyDescent="0.35">
      <c r="A17897" s="86">
        <v>46209</v>
      </c>
      <c r="B17897" s="87">
        <v>0.45833333333333331</v>
      </c>
      <c r="C17897">
        <v>2.7369999999999997E-5</v>
      </c>
    </row>
    <row r="17898" spans="1:3" x14ac:dyDescent="0.35">
      <c r="A17898" s="86">
        <v>46209</v>
      </c>
      <c r="B17898" s="87">
        <v>0.46875</v>
      </c>
      <c r="C17898">
        <v>2.745E-5</v>
      </c>
    </row>
    <row r="17899" spans="1:3" x14ac:dyDescent="0.35">
      <c r="A17899" s="86">
        <v>46209</v>
      </c>
      <c r="B17899" s="87">
        <v>0.47916666666666669</v>
      </c>
      <c r="C17899">
        <v>2.775E-5</v>
      </c>
    </row>
    <row r="17900" spans="1:3" x14ac:dyDescent="0.35">
      <c r="A17900" s="86">
        <v>46209</v>
      </c>
      <c r="B17900" s="87">
        <v>0.48958333333333331</v>
      </c>
      <c r="C17900">
        <v>2.8240000000000001E-5</v>
      </c>
    </row>
    <row r="17901" spans="1:3" x14ac:dyDescent="0.35">
      <c r="A17901" s="86">
        <v>46209</v>
      </c>
      <c r="B17901" s="87">
        <v>0.5</v>
      </c>
      <c r="C17901">
        <v>2.902E-5</v>
      </c>
    </row>
    <row r="17902" spans="1:3" x14ac:dyDescent="0.35">
      <c r="A17902" s="86">
        <v>46209</v>
      </c>
      <c r="B17902" s="87">
        <v>0.51041666666666663</v>
      </c>
      <c r="C17902">
        <v>3.0009999999999999E-5</v>
      </c>
    </row>
    <row r="17903" spans="1:3" x14ac:dyDescent="0.35">
      <c r="A17903" s="86">
        <v>46209</v>
      </c>
      <c r="B17903" s="87">
        <v>0.52083333333333337</v>
      </c>
      <c r="C17903">
        <v>3.1040000000000001E-5</v>
      </c>
    </row>
    <row r="17904" spans="1:3" x14ac:dyDescent="0.35">
      <c r="A17904" s="86">
        <v>46209</v>
      </c>
      <c r="B17904" s="87">
        <v>0.53125</v>
      </c>
      <c r="C17904">
        <v>3.1829999999999998E-5</v>
      </c>
    </row>
    <row r="17905" spans="1:3" x14ac:dyDescent="0.35">
      <c r="A17905" s="86">
        <v>46209</v>
      </c>
      <c r="B17905" s="87">
        <v>0.54166666666666663</v>
      </c>
      <c r="C17905">
        <v>3.2149999999999995E-5</v>
      </c>
    </row>
    <row r="17906" spans="1:3" x14ac:dyDescent="0.35">
      <c r="A17906" s="86">
        <v>46209</v>
      </c>
      <c r="B17906" s="87">
        <v>0.55208333333333337</v>
      </c>
      <c r="C17906">
        <v>3.1789999999999999E-5</v>
      </c>
    </row>
    <row r="17907" spans="1:3" x14ac:dyDescent="0.35">
      <c r="A17907" s="86">
        <v>46209</v>
      </c>
      <c r="B17907" s="87">
        <v>0.5625</v>
      </c>
      <c r="C17907">
        <v>3.0920000000000002E-5</v>
      </c>
    </row>
    <row r="17908" spans="1:3" x14ac:dyDescent="0.35">
      <c r="A17908" s="86">
        <v>46209</v>
      </c>
      <c r="B17908" s="87">
        <v>0.57291666666666663</v>
      </c>
      <c r="C17908">
        <v>2.9749999999999998E-5</v>
      </c>
    </row>
    <row r="17909" spans="1:3" x14ac:dyDescent="0.35">
      <c r="A17909" s="86">
        <v>46209</v>
      </c>
      <c r="B17909" s="87">
        <v>0.58333333333333337</v>
      </c>
      <c r="C17909">
        <v>2.8520000000000001E-5</v>
      </c>
    </row>
    <row r="17910" spans="1:3" x14ac:dyDescent="0.35">
      <c r="A17910" s="86">
        <v>46209</v>
      </c>
      <c r="B17910" s="87">
        <v>0.59375</v>
      </c>
      <c r="C17910">
        <v>2.741E-5</v>
      </c>
    </row>
    <row r="17911" spans="1:3" x14ac:dyDescent="0.35">
      <c r="A17911" s="86">
        <v>46209</v>
      </c>
      <c r="B17911" s="87">
        <v>0.60416666666666663</v>
      </c>
      <c r="C17911">
        <v>2.6460000000000001E-5</v>
      </c>
    </row>
    <row r="17912" spans="1:3" x14ac:dyDescent="0.35">
      <c r="A17912" s="86">
        <v>46209</v>
      </c>
      <c r="B17912" s="87">
        <v>0.61458333333333337</v>
      </c>
      <c r="C17912">
        <v>2.563E-5</v>
      </c>
    </row>
    <row r="17913" spans="1:3" x14ac:dyDescent="0.35">
      <c r="A17913" s="86">
        <v>46209</v>
      </c>
      <c r="B17913" s="87">
        <v>0.625</v>
      </c>
      <c r="C17913">
        <v>2.4899999999999999E-5</v>
      </c>
    </row>
    <row r="17914" spans="1:3" x14ac:dyDescent="0.35">
      <c r="A17914" s="86">
        <v>46209</v>
      </c>
      <c r="B17914" s="87">
        <v>0.63541666666666663</v>
      </c>
      <c r="C17914">
        <v>2.4240000000000002E-5</v>
      </c>
    </row>
    <row r="17915" spans="1:3" x14ac:dyDescent="0.35">
      <c r="A17915" s="86">
        <v>46209</v>
      </c>
      <c r="B17915" s="87">
        <v>0.64583333333333337</v>
      </c>
      <c r="C17915">
        <v>2.3689999999999998E-5</v>
      </c>
    </row>
    <row r="17916" spans="1:3" x14ac:dyDescent="0.35">
      <c r="A17916" s="86">
        <v>46209</v>
      </c>
      <c r="B17916" s="87">
        <v>0.65625</v>
      </c>
      <c r="C17916">
        <v>2.3249999999999999E-5</v>
      </c>
    </row>
    <row r="17917" spans="1:3" x14ac:dyDescent="0.35">
      <c r="A17917" s="86">
        <v>46209</v>
      </c>
      <c r="B17917" s="87">
        <v>0.66666666666666663</v>
      </c>
      <c r="C17917">
        <v>2.2920000000000001E-5</v>
      </c>
    </row>
    <row r="17918" spans="1:3" x14ac:dyDescent="0.35">
      <c r="A17918" s="86">
        <v>46209</v>
      </c>
      <c r="B17918" s="87">
        <v>0.67708333333333337</v>
      </c>
      <c r="C17918">
        <v>2.2700000000000003E-5</v>
      </c>
    </row>
    <row r="17919" spans="1:3" x14ac:dyDescent="0.35">
      <c r="A17919" s="86">
        <v>46209</v>
      </c>
      <c r="B17919" s="87">
        <v>0.6875</v>
      </c>
      <c r="C17919">
        <v>2.262E-5</v>
      </c>
    </row>
    <row r="17920" spans="1:3" x14ac:dyDescent="0.35">
      <c r="A17920" s="86">
        <v>46209</v>
      </c>
      <c r="B17920" s="87">
        <v>0.69791666666666663</v>
      </c>
      <c r="C17920">
        <v>2.2700000000000003E-5</v>
      </c>
    </row>
    <row r="17921" spans="1:3" x14ac:dyDescent="0.35">
      <c r="A17921" s="86">
        <v>46209</v>
      </c>
      <c r="B17921" s="87">
        <v>0.70833333333333337</v>
      </c>
      <c r="C17921">
        <v>2.2920000000000001E-5</v>
      </c>
    </row>
    <row r="17922" spans="1:3" x14ac:dyDescent="0.35">
      <c r="A17922" s="86">
        <v>46209</v>
      </c>
      <c r="B17922" s="87">
        <v>0.71875</v>
      </c>
      <c r="C17922">
        <v>2.3290000000000002E-5</v>
      </c>
    </row>
    <row r="17923" spans="1:3" x14ac:dyDescent="0.35">
      <c r="A17923" s="86">
        <v>46209</v>
      </c>
      <c r="B17923" s="87">
        <v>0.72916666666666663</v>
      </c>
      <c r="C17923">
        <v>2.3830000000000001E-5</v>
      </c>
    </row>
    <row r="17924" spans="1:3" x14ac:dyDescent="0.35">
      <c r="A17924" s="86">
        <v>46209</v>
      </c>
      <c r="B17924" s="87">
        <v>0.73958333333333337</v>
      </c>
      <c r="C17924">
        <v>2.4539999999999999E-5</v>
      </c>
    </row>
    <row r="17925" spans="1:3" x14ac:dyDescent="0.35">
      <c r="A17925" s="86">
        <v>46209</v>
      </c>
      <c r="B17925" s="87">
        <v>0.75</v>
      </c>
      <c r="C17925">
        <v>2.5389999999999999E-5</v>
      </c>
    </row>
    <row r="17926" spans="1:3" x14ac:dyDescent="0.35">
      <c r="A17926" s="86">
        <v>46209</v>
      </c>
      <c r="B17926" s="87">
        <v>0.76041666666666663</v>
      </c>
      <c r="C17926">
        <v>2.6380000000000002E-5</v>
      </c>
    </row>
    <row r="17927" spans="1:3" x14ac:dyDescent="0.35">
      <c r="A17927" s="86">
        <v>46209</v>
      </c>
      <c r="B17927" s="87">
        <v>0.77083333333333337</v>
      </c>
      <c r="C17927">
        <v>2.7509999999999999E-5</v>
      </c>
    </row>
    <row r="17928" spans="1:3" x14ac:dyDescent="0.35">
      <c r="A17928" s="86">
        <v>46209</v>
      </c>
      <c r="B17928" s="87">
        <v>0.78125</v>
      </c>
      <c r="C17928">
        <v>2.8740000000000003E-5</v>
      </c>
    </row>
    <row r="17929" spans="1:3" x14ac:dyDescent="0.35">
      <c r="A17929" s="86">
        <v>46209</v>
      </c>
      <c r="B17929" s="87">
        <v>0.79166666666666663</v>
      </c>
      <c r="C17929">
        <v>3.0009999999999999E-5</v>
      </c>
    </row>
    <row r="17930" spans="1:3" x14ac:dyDescent="0.35">
      <c r="A17930" s="86">
        <v>46209</v>
      </c>
      <c r="B17930" s="87">
        <v>0.80208333333333337</v>
      </c>
      <c r="C17930">
        <v>3.1269999999999997E-5</v>
      </c>
    </row>
    <row r="17931" spans="1:3" x14ac:dyDescent="0.35">
      <c r="A17931" s="86">
        <v>46209</v>
      </c>
      <c r="B17931" s="87">
        <v>0.8125</v>
      </c>
      <c r="C17931">
        <v>3.2439999999999994E-5</v>
      </c>
    </row>
    <row r="17932" spans="1:3" x14ac:dyDescent="0.35">
      <c r="A17932" s="86">
        <v>46209</v>
      </c>
      <c r="B17932" s="87">
        <v>0.82291666666666663</v>
      </c>
      <c r="C17932">
        <v>3.3330000000000001E-5</v>
      </c>
    </row>
    <row r="17933" spans="1:3" x14ac:dyDescent="0.35">
      <c r="A17933" s="86">
        <v>46209</v>
      </c>
      <c r="B17933" s="87">
        <v>0.83333333333333337</v>
      </c>
      <c r="C17933">
        <v>3.379E-5</v>
      </c>
    </row>
    <row r="17934" spans="1:3" x14ac:dyDescent="0.35">
      <c r="A17934" s="86">
        <v>46209</v>
      </c>
      <c r="B17934" s="87">
        <v>0.84375</v>
      </c>
      <c r="C17934">
        <v>3.375E-5</v>
      </c>
    </row>
    <row r="17935" spans="1:3" x14ac:dyDescent="0.35">
      <c r="A17935" s="86">
        <v>46209</v>
      </c>
      <c r="B17935" s="87">
        <v>0.85416666666666663</v>
      </c>
      <c r="C17935">
        <v>3.3330000000000001E-5</v>
      </c>
    </row>
    <row r="17936" spans="1:3" x14ac:dyDescent="0.35">
      <c r="A17936" s="86">
        <v>46209</v>
      </c>
      <c r="B17936" s="87">
        <v>0.86458333333333337</v>
      </c>
      <c r="C17936">
        <v>3.2740000000000002E-5</v>
      </c>
    </row>
    <row r="17937" spans="1:3" x14ac:dyDescent="0.35">
      <c r="A17937" s="86">
        <v>46209</v>
      </c>
      <c r="B17937" s="87">
        <v>0.875</v>
      </c>
      <c r="C17937">
        <v>3.2149999999999995E-5</v>
      </c>
    </row>
    <row r="17938" spans="1:3" x14ac:dyDescent="0.35">
      <c r="A17938" s="86">
        <v>46209</v>
      </c>
      <c r="B17938" s="87">
        <v>0.88541666666666663</v>
      </c>
      <c r="C17938">
        <v>3.171E-5</v>
      </c>
    </row>
    <row r="17939" spans="1:3" x14ac:dyDescent="0.35">
      <c r="A17939" s="86">
        <v>46209</v>
      </c>
      <c r="B17939" s="87">
        <v>0.89583333333333337</v>
      </c>
      <c r="C17939">
        <v>3.137E-5</v>
      </c>
    </row>
    <row r="17940" spans="1:3" x14ac:dyDescent="0.35">
      <c r="A17940" s="86">
        <v>46209</v>
      </c>
      <c r="B17940" s="87">
        <v>0.90625</v>
      </c>
      <c r="C17940">
        <v>3.1050000000000003E-5</v>
      </c>
    </row>
    <row r="17941" spans="1:3" x14ac:dyDescent="0.35">
      <c r="A17941" s="86">
        <v>46209</v>
      </c>
      <c r="B17941" s="87">
        <v>0.91666666666666663</v>
      </c>
      <c r="C17941">
        <v>3.0660000000000001E-5</v>
      </c>
    </row>
    <row r="17942" spans="1:3" x14ac:dyDescent="0.35">
      <c r="A17942" s="86">
        <v>46209</v>
      </c>
      <c r="B17942" s="87">
        <v>0.92708333333333337</v>
      </c>
      <c r="C17942">
        <v>3.0089999999999998E-5</v>
      </c>
    </row>
    <row r="17943" spans="1:3" x14ac:dyDescent="0.35">
      <c r="A17943" s="86">
        <v>46209</v>
      </c>
      <c r="B17943" s="87">
        <v>0.9375</v>
      </c>
      <c r="C17943">
        <v>2.9289999999999999E-5</v>
      </c>
    </row>
    <row r="17944" spans="1:3" x14ac:dyDescent="0.35">
      <c r="A17944" s="86">
        <v>46209</v>
      </c>
      <c r="B17944" s="87">
        <v>0.94791666666666663</v>
      </c>
      <c r="C17944">
        <v>2.8219999999999997E-5</v>
      </c>
    </row>
    <row r="17945" spans="1:3" x14ac:dyDescent="0.35">
      <c r="A17945" s="86">
        <v>46209</v>
      </c>
      <c r="B17945" s="87">
        <v>0.95833333333333337</v>
      </c>
      <c r="C17945">
        <v>2.688E-5</v>
      </c>
    </row>
    <row r="17946" spans="1:3" x14ac:dyDescent="0.35">
      <c r="A17946" s="86">
        <v>46209</v>
      </c>
      <c r="B17946" s="87">
        <v>0.96875</v>
      </c>
      <c r="C17946">
        <v>2.5190000000000001E-5</v>
      </c>
    </row>
    <row r="17947" spans="1:3" x14ac:dyDescent="0.35">
      <c r="A17947" s="86">
        <v>46209</v>
      </c>
      <c r="B17947" s="87">
        <v>0.97916666666666663</v>
      </c>
      <c r="C17947">
        <v>2.3269999999999999E-5</v>
      </c>
    </row>
    <row r="17948" spans="1:3" x14ac:dyDescent="0.35">
      <c r="A17948" s="86">
        <v>46209</v>
      </c>
      <c r="B17948" s="87">
        <v>0.98958333333333337</v>
      </c>
      <c r="C17948">
        <v>2.1209999999999999E-5</v>
      </c>
    </row>
    <row r="17949" spans="1:3" x14ac:dyDescent="0.35">
      <c r="A17949" s="86">
        <v>46210</v>
      </c>
      <c r="B17949" s="87">
        <v>0</v>
      </c>
      <c r="C17949">
        <v>1.9109999999999998E-5</v>
      </c>
    </row>
    <row r="17950" spans="1:3" x14ac:dyDescent="0.35">
      <c r="A17950" s="86">
        <v>46210</v>
      </c>
      <c r="B17950" s="87">
        <v>1.0416666666666666E-2</v>
      </c>
      <c r="C17950">
        <v>1.7080000000000002E-5</v>
      </c>
    </row>
    <row r="17951" spans="1:3" x14ac:dyDescent="0.35">
      <c r="A17951" s="86">
        <v>46210</v>
      </c>
      <c r="B17951" s="87">
        <v>2.0833333333333332E-2</v>
      </c>
      <c r="C17951">
        <v>1.522E-5</v>
      </c>
    </row>
    <row r="17952" spans="1:3" x14ac:dyDescent="0.35">
      <c r="A17952" s="86">
        <v>46210</v>
      </c>
      <c r="B17952" s="87">
        <v>3.125E-2</v>
      </c>
      <c r="C17952">
        <v>1.361E-5</v>
      </c>
    </row>
    <row r="17953" spans="1:3" x14ac:dyDescent="0.35">
      <c r="A17953" s="86">
        <v>46210</v>
      </c>
      <c r="B17953" s="87">
        <v>4.1666666666666664E-2</v>
      </c>
      <c r="C17953">
        <v>1.234E-5</v>
      </c>
    </row>
    <row r="17954" spans="1:3" x14ac:dyDescent="0.35">
      <c r="A17954" s="86">
        <v>46210</v>
      </c>
      <c r="B17954" s="87">
        <v>5.2083333333333336E-2</v>
      </c>
      <c r="C17954">
        <v>1.1469999999999999E-5</v>
      </c>
    </row>
    <row r="17955" spans="1:3" x14ac:dyDescent="0.35">
      <c r="A17955" s="86">
        <v>46210</v>
      </c>
      <c r="B17955" s="87">
        <v>6.25E-2</v>
      </c>
      <c r="C17955">
        <v>1.094E-5</v>
      </c>
    </row>
    <row r="17956" spans="1:3" x14ac:dyDescent="0.35">
      <c r="A17956" s="86">
        <v>46210</v>
      </c>
      <c r="B17956" s="87">
        <v>7.2916666666666671E-2</v>
      </c>
      <c r="C17956">
        <v>1.06E-5</v>
      </c>
    </row>
    <row r="17957" spans="1:3" x14ac:dyDescent="0.35">
      <c r="A17957" s="86">
        <v>46210</v>
      </c>
      <c r="B17957" s="87">
        <v>8.3333333333333329E-2</v>
      </c>
      <c r="C17957">
        <v>1.0370000000000001E-5</v>
      </c>
    </row>
    <row r="17958" spans="1:3" x14ac:dyDescent="0.35">
      <c r="A17958" s="86">
        <v>46210</v>
      </c>
      <c r="B17958" s="87">
        <v>9.375E-2</v>
      </c>
      <c r="C17958">
        <v>1.0149999999999999E-5</v>
      </c>
    </row>
    <row r="17959" spans="1:3" x14ac:dyDescent="0.35">
      <c r="A17959" s="86">
        <v>46210</v>
      </c>
      <c r="B17959" s="87">
        <v>0.10416666666666667</v>
      </c>
      <c r="C17959">
        <v>9.9599999999999995E-6</v>
      </c>
    </row>
    <row r="17960" spans="1:3" x14ac:dyDescent="0.35">
      <c r="A17960" s="86">
        <v>46210</v>
      </c>
      <c r="B17960" s="87">
        <v>0.11458333333333333</v>
      </c>
      <c r="C17960">
        <v>9.73E-6</v>
      </c>
    </row>
    <row r="17961" spans="1:3" x14ac:dyDescent="0.35">
      <c r="A17961" s="86">
        <v>46210</v>
      </c>
      <c r="B17961" s="87">
        <v>0.125</v>
      </c>
      <c r="C17961">
        <v>9.5599999999999999E-6</v>
      </c>
    </row>
    <row r="17962" spans="1:3" x14ac:dyDescent="0.35">
      <c r="A17962" s="86">
        <v>46210</v>
      </c>
      <c r="B17962" s="87">
        <v>0.13541666666666666</v>
      </c>
      <c r="C17962">
        <v>9.3999999999999998E-6</v>
      </c>
    </row>
    <row r="17963" spans="1:3" x14ac:dyDescent="0.35">
      <c r="A17963" s="86">
        <v>46210</v>
      </c>
      <c r="B17963" s="87">
        <v>0.14583333333333334</v>
      </c>
      <c r="C17963">
        <v>9.2799999999999992E-6</v>
      </c>
    </row>
    <row r="17964" spans="1:3" x14ac:dyDescent="0.35">
      <c r="A17964" s="86">
        <v>46210</v>
      </c>
      <c r="B17964" s="87">
        <v>0.15625</v>
      </c>
      <c r="C17964">
        <v>9.2E-6</v>
      </c>
    </row>
    <row r="17965" spans="1:3" x14ac:dyDescent="0.35">
      <c r="A17965" s="86">
        <v>46210</v>
      </c>
      <c r="B17965" s="87">
        <v>0.16666666666666666</v>
      </c>
      <c r="C17965">
        <v>9.2200000000000015E-6</v>
      </c>
    </row>
    <row r="17966" spans="1:3" x14ac:dyDescent="0.35">
      <c r="A17966" s="86">
        <v>46210</v>
      </c>
      <c r="B17966" s="87">
        <v>0.17708333333333334</v>
      </c>
      <c r="C17966">
        <v>9.3200000000000006E-6</v>
      </c>
    </row>
    <row r="17967" spans="1:3" x14ac:dyDescent="0.35">
      <c r="A17967" s="86">
        <v>46210</v>
      </c>
      <c r="B17967" s="87">
        <v>0.1875</v>
      </c>
      <c r="C17967">
        <v>9.5000000000000005E-6</v>
      </c>
    </row>
    <row r="17968" spans="1:3" x14ac:dyDescent="0.35">
      <c r="A17968" s="86">
        <v>46210</v>
      </c>
      <c r="B17968" s="87">
        <v>0.19791666666666666</v>
      </c>
      <c r="C17968">
        <v>9.7599999999999997E-6</v>
      </c>
    </row>
    <row r="17969" spans="1:3" x14ac:dyDescent="0.35">
      <c r="A17969" s="86">
        <v>46210</v>
      </c>
      <c r="B17969" s="87">
        <v>0.20833333333333334</v>
      </c>
      <c r="C17969">
        <v>1.005E-5</v>
      </c>
    </row>
    <row r="17970" spans="1:3" x14ac:dyDescent="0.35">
      <c r="A17970" s="86">
        <v>46210</v>
      </c>
      <c r="B17970" s="87">
        <v>0.21875</v>
      </c>
      <c r="C17970">
        <v>1.043E-5</v>
      </c>
    </row>
    <row r="17971" spans="1:3" x14ac:dyDescent="0.35">
      <c r="A17971" s="86">
        <v>46210</v>
      </c>
      <c r="B17971" s="87">
        <v>0.22916666666666666</v>
      </c>
      <c r="C17971">
        <v>1.1E-5</v>
      </c>
    </row>
    <row r="17972" spans="1:3" x14ac:dyDescent="0.35">
      <c r="A17972" s="86">
        <v>46210</v>
      </c>
      <c r="B17972" s="87">
        <v>0.23958333333333334</v>
      </c>
      <c r="C17972">
        <v>1.1969999999999999E-5</v>
      </c>
    </row>
    <row r="17973" spans="1:3" x14ac:dyDescent="0.35">
      <c r="A17973" s="86">
        <v>46210</v>
      </c>
      <c r="B17973" s="87">
        <v>0.25</v>
      </c>
      <c r="C17973">
        <v>1.349E-5</v>
      </c>
    </row>
    <row r="17974" spans="1:3" x14ac:dyDescent="0.35">
      <c r="A17974" s="86">
        <v>46210</v>
      </c>
      <c r="B17974" s="87">
        <v>0.26041666666666669</v>
      </c>
      <c r="C17974">
        <v>1.5670000000000001E-5</v>
      </c>
    </row>
    <row r="17975" spans="1:3" x14ac:dyDescent="0.35">
      <c r="A17975" s="86">
        <v>46210</v>
      </c>
      <c r="B17975" s="87">
        <v>0.27083333333333331</v>
      </c>
      <c r="C17975">
        <v>1.8200000000000002E-5</v>
      </c>
    </row>
    <row r="17976" spans="1:3" x14ac:dyDescent="0.35">
      <c r="A17976" s="86">
        <v>46210</v>
      </c>
      <c r="B17976" s="87">
        <v>0.28125</v>
      </c>
      <c r="C17976">
        <v>2.0719999999999998E-5</v>
      </c>
    </row>
    <row r="17977" spans="1:3" x14ac:dyDescent="0.35">
      <c r="A17977" s="86">
        <v>46210</v>
      </c>
      <c r="B17977" s="87">
        <v>0.29166666666666669</v>
      </c>
      <c r="C17977">
        <v>2.2889999999999999E-5</v>
      </c>
    </row>
    <row r="17978" spans="1:3" x14ac:dyDescent="0.35">
      <c r="A17978" s="86">
        <v>46210</v>
      </c>
      <c r="B17978" s="87">
        <v>0.30208333333333331</v>
      </c>
      <c r="C17978">
        <v>2.444E-5</v>
      </c>
    </row>
    <row r="17979" spans="1:3" x14ac:dyDescent="0.35">
      <c r="A17979" s="86">
        <v>46210</v>
      </c>
      <c r="B17979" s="87">
        <v>0.3125</v>
      </c>
      <c r="C17979">
        <v>2.544E-5</v>
      </c>
    </row>
    <row r="17980" spans="1:3" x14ac:dyDescent="0.35">
      <c r="A17980" s="86">
        <v>46210</v>
      </c>
      <c r="B17980" s="87">
        <v>0.32291666666666669</v>
      </c>
      <c r="C17980">
        <v>2.6110000000000002E-5</v>
      </c>
    </row>
    <row r="17981" spans="1:3" x14ac:dyDescent="0.35">
      <c r="A17981" s="86">
        <v>46210</v>
      </c>
      <c r="B17981" s="87">
        <v>0.33333333333333331</v>
      </c>
      <c r="C17981">
        <v>2.667E-5</v>
      </c>
    </row>
    <row r="17982" spans="1:3" x14ac:dyDescent="0.35">
      <c r="A17982" s="86">
        <v>46210</v>
      </c>
      <c r="B17982" s="87">
        <v>0.34375</v>
      </c>
      <c r="C17982">
        <v>2.726E-5</v>
      </c>
    </row>
    <row r="17983" spans="1:3" x14ac:dyDescent="0.35">
      <c r="A17983" s="86">
        <v>46210</v>
      </c>
      <c r="B17983" s="87">
        <v>0.35416666666666669</v>
      </c>
      <c r="C17983">
        <v>2.7840000000000001E-5</v>
      </c>
    </row>
    <row r="17984" spans="1:3" x14ac:dyDescent="0.35">
      <c r="A17984" s="86">
        <v>46210</v>
      </c>
      <c r="B17984" s="87">
        <v>0.36458333333333331</v>
      </c>
      <c r="C17984">
        <v>2.8330000000000002E-5</v>
      </c>
    </row>
    <row r="17985" spans="1:3" x14ac:dyDescent="0.35">
      <c r="A17985" s="86">
        <v>46210</v>
      </c>
      <c r="B17985" s="87">
        <v>0.375</v>
      </c>
      <c r="C17985">
        <v>2.8649999999999998E-5</v>
      </c>
    </row>
    <row r="17986" spans="1:3" x14ac:dyDescent="0.35">
      <c r="A17986" s="86">
        <v>46210</v>
      </c>
      <c r="B17986" s="87">
        <v>0.38541666666666669</v>
      </c>
      <c r="C17986">
        <v>2.8750000000000001E-5</v>
      </c>
    </row>
    <row r="17987" spans="1:3" x14ac:dyDescent="0.35">
      <c r="A17987" s="86">
        <v>46210</v>
      </c>
      <c r="B17987" s="87">
        <v>0.39583333333333331</v>
      </c>
      <c r="C17987">
        <v>2.8670000000000002E-5</v>
      </c>
    </row>
    <row r="17988" spans="1:3" x14ac:dyDescent="0.35">
      <c r="A17988" s="86">
        <v>46210</v>
      </c>
      <c r="B17988" s="87">
        <v>0.40625</v>
      </c>
      <c r="C17988">
        <v>2.845E-5</v>
      </c>
    </row>
    <row r="17989" spans="1:3" x14ac:dyDescent="0.35">
      <c r="A17989" s="86">
        <v>46210</v>
      </c>
      <c r="B17989" s="87">
        <v>0.41666666666666669</v>
      </c>
      <c r="C17989">
        <v>2.8160000000000001E-5</v>
      </c>
    </row>
    <row r="17990" spans="1:3" x14ac:dyDescent="0.35">
      <c r="A17990" s="86">
        <v>46210</v>
      </c>
      <c r="B17990" s="87">
        <v>0.42708333333333331</v>
      </c>
      <c r="C17990">
        <v>2.7860000000000001E-5</v>
      </c>
    </row>
    <row r="17991" spans="1:3" x14ac:dyDescent="0.35">
      <c r="A17991" s="86">
        <v>46210</v>
      </c>
      <c r="B17991" s="87">
        <v>0.4375</v>
      </c>
      <c r="C17991">
        <v>2.76E-5</v>
      </c>
    </row>
    <row r="17992" spans="1:3" x14ac:dyDescent="0.35">
      <c r="A17992" s="86">
        <v>46210</v>
      </c>
      <c r="B17992" s="87">
        <v>0.44791666666666669</v>
      </c>
      <c r="C17992">
        <v>2.7400000000000002E-5</v>
      </c>
    </row>
    <row r="17993" spans="1:3" x14ac:dyDescent="0.35">
      <c r="A17993" s="86">
        <v>46210</v>
      </c>
      <c r="B17993" s="87">
        <v>0.45833333333333331</v>
      </c>
      <c r="C17993">
        <v>2.7339999999999999E-5</v>
      </c>
    </row>
    <row r="17994" spans="1:3" x14ac:dyDescent="0.35">
      <c r="A17994" s="86">
        <v>46210</v>
      </c>
      <c r="B17994" s="87">
        <v>0.46875</v>
      </c>
      <c r="C17994">
        <v>2.7419999999999998E-5</v>
      </c>
    </row>
    <row r="17995" spans="1:3" x14ac:dyDescent="0.35">
      <c r="A17995" s="86">
        <v>46210</v>
      </c>
      <c r="B17995" s="87">
        <v>0.47916666666666669</v>
      </c>
      <c r="C17995">
        <v>2.7720000000000002E-5</v>
      </c>
    </row>
    <row r="17996" spans="1:3" x14ac:dyDescent="0.35">
      <c r="A17996" s="86">
        <v>46210</v>
      </c>
      <c r="B17996" s="87">
        <v>0.48958333333333331</v>
      </c>
      <c r="C17996">
        <v>2.8209999999999999E-5</v>
      </c>
    </row>
    <row r="17997" spans="1:3" x14ac:dyDescent="0.35">
      <c r="A17997" s="86">
        <v>46210</v>
      </c>
      <c r="B17997" s="87">
        <v>0.5</v>
      </c>
      <c r="C17997">
        <v>2.8989999999999999E-5</v>
      </c>
    </row>
    <row r="17998" spans="1:3" x14ac:dyDescent="0.35">
      <c r="A17998" s="86">
        <v>46210</v>
      </c>
      <c r="B17998" s="87">
        <v>0.51041666666666663</v>
      </c>
      <c r="C17998">
        <v>2.9980000000000001E-5</v>
      </c>
    </row>
    <row r="17999" spans="1:3" x14ac:dyDescent="0.35">
      <c r="A17999" s="86">
        <v>46210</v>
      </c>
      <c r="B17999" s="87">
        <v>0.52083333333333337</v>
      </c>
      <c r="C17999">
        <v>3.1000000000000001E-5</v>
      </c>
    </row>
    <row r="18000" spans="1:3" x14ac:dyDescent="0.35">
      <c r="A18000" s="86">
        <v>46210</v>
      </c>
      <c r="B18000" s="87">
        <v>0.53125</v>
      </c>
      <c r="C18000">
        <v>3.18E-5</v>
      </c>
    </row>
    <row r="18001" spans="1:3" x14ac:dyDescent="0.35">
      <c r="A18001" s="86">
        <v>46210</v>
      </c>
      <c r="B18001" s="87">
        <v>0.54166666666666663</v>
      </c>
      <c r="C18001">
        <v>3.2110000000000003E-5</v>
      </c>
    </row>
    <row r="18002" spans="1:3" x14ac:dyDescent="0.35">
      <c r="A18002" s="86">
        <v>46210</v>
      </c>
      <c r="B18002" s="87">
        <v>0.55208333333333337</v>
      </c>
      <c r="C18002">
        <v>3.1759999999999994E-5</v>
      </c>
    </row>
    <row r="18003" spans="1:3" x14ac:dyDescent="0.35">
      <c r="A18003" s="86">
        <v>46210</v>
      </c>
      <c r="B18003" s="87">
        <v>0.5625</v>
      </c>
      <c r="C18003">
        <v>3.0890000000000004E-5</v>
      </c>
    </row>
    <row r="18004" spans="1:3" x14ac:dyDescent="0.35">
      <c r="A18004" s="86">
        <v>46210</v>
      </c>
      <c r="B18004" s="87">
        <v>0.57291666666666663</v>
      </c>
      <c r="C18004">
        <v>2.9710000000000002E-5</v>
      </c>
    </row>
    <row r="18005" spans="1:3" x14ac:dyDescent="0.35">
      <c r="A18005" s="86">
        <v>46210</v>
      </c>
      <c r="B18005" s="87">
        <v>0.58333333333333337</v>
      </c>
      <c r="C18005">
        <v>2.849E-5</v>
      </c>
    </row>
    <row r="18006" spans="1:3" x14ac:dyDescent="0.35">
      <c r="A18006" s="86">
        <v>46210</v>
      </c>
      <c r="B18006" s="87">
        <v>0.59375</v>
      </c>
      <c r="C18006">
        <v>2.7380000000000002E-5</v>
      </c>
    </row>
    <row r="18007" spans="1:3" x14ac:dyDescent="0.35">
      <c r="A18007" s="86">
        <v>46210</v>
      </c>
      <c r="B18007" s="87">
        <v>0.60416666666666663</v>
      </c>
      <c r="C18007">
        <v>2.6429999999999999E-5</v>
      </c>
    </row>
    <row r="18008" spans="1:3" x14ac:dyDescent="0.35">
      <c r="A18008" s="86">
        <v>46210</v>
      </c>
      <c r="B18008" s="87">
        <v>0.61458333333333337</v>
      </c>
      <c r="C18008">
        <v>2.5600000000000002E-5</v>
      </c>
    </row>
    <row r="18009" spans="1:3" x14ac:dyDescent="0.35">
      <c r="A18009" s="86">
        <v>46210</v>
      </c>
      <c r="B18009" s="87">
        <v>0.625</v>
      </c>
      <c r="C18009">
        <v>2.4870000000000001E-5</v>
      </c>
    </row>
    <row r="18010" spans="1:3" x14ac:dyDescent="0.35">
      <c r="A18010" s="86">
        <v>46210</v>
      </c>
      <c r="B18010" s="87">
        <v>0.63541666666666663</v>
      </c>
      <c r="C18010">
        <v>2.4219999999999999E-5</v>
      </c>
    </row>
    <row r="18011" spans="1:3" x14ac:dyDescent="0.35">
      <c r="A18011" s="86">
        <v>46210</v>
      </c>
      <c r="B18011" s="87">
        <v>0.64583333333333337</v>
      </c>
      <c r="C18011">
        <v>2.366E-5</v>
      </c>
    </row>
    <row r="18012" spans="1:3" x14ac:dyDescent="0.35">
      <c r="A18012" s="86">
        <v>46210</v>
      </c>
      <c r="B18012" s="87">
        <v>0.65625</v>
      </c>
      <c r="C18012">
        <v>2.323E-5</v>
      </c>
    </row>
    <row r="18013" spans="1:3" x14ac:dyDescent="0.35">
      <c r="A18013" s="86">
        <v>46210</v>
      </c>
      <c r="B18013" s="87">
        <v>0.66666666666666663</v>
      </c>
      <c r="C18013">
        <v>2.2889999999999999E-5</v>
      </c>
    </row>
    <row r="18014" spans="1:3" x14ac:dyDescent="0.35">
      <c r="A18014" s="86">
        <v>46210</v>
      </c>
      <c r="B18014" s="87">
        <v>0.67708333333333337</v>
      </c>
      <c r="C18014">
        <v>2.2669999999999998E-5</v>
      </c>
    </row>
    <row r="18015" spans="1:3" x14ac:dyDescent="0.35">
      <c r="A18015" s="86">
        <v>46210</v>
      </c>
      <c r="B18015" s="87">
        <v>0.6875</v>
      </c>
      <c r="C18015">
        <v>2.2589999999999999E-5</v>
      </c>
    </row>
    <row r="18016" spans="1:3" x14ac:dyDescent="0.35">
      <c r="A18016" s="86">
        <v>46210</v>
      </c>
      <c r="B18016" s="87">
        <v>0.69791666666666663</v>
      </c>
      <c r="C18016">
        <v>2.2669999999999998E-5</v>
      </c>
    </row>
    <row r="18017" spans="1:3" x14ac:dyDescent="0.35">
      <c r="A18017" s="86">
        <v>46210</v>
      </c>
      <c r="B18017" s="87">
        <v>0.70833333333333337</v>
      </c>
      <c r="C18017">
        <v>2.2889999999999999E-5</v>
      </c>
    </row>
    <row r="18018" spans="1:3" x14ac:dyDescent="0.35">
      <c r="A18018" s="86">
        <v>46210</v>
      </c>
      <c r="B18018" s="87">
        <v>0.71875</v>
      </c>
      <c r="C18018">
        <v>2.3269999999999999E-5</v>
      </c>
    </row>
    <row r="18019" spans="1:3" x14ac:dyDescent="0.35">
      <c r="A18019" s="86">
        <v>46210</v>
      </c>
      <c r="B18019" s="87">
        <v>0.72916666666666663</v>
      </c>
      <c r="C18019">
        <v>2.3800000000000003E-5</v>
      </c>
    </row>
    <row r="18020" spans="1:3" x14ac:dyDescent="0.35">
      <c r="A18020" s="86">
        <v>46210</v>
      </c>
      <c r="B18020" s="87">
        <v>0.73958333333333337</v>
      </c>
      <c r="C18020">
        <v>2.4519999999999999E-5</v>
      </c>
    </row>
    <row r="18021" spans="1:3" x14ac:dyDescent="0.35">
      <c r="A18021" s="86">
        <v>46210</v>
      </c>
      <c r="B18021" s="87">
        <v>0.75</v>
      </c>
      <c r="C18021">
        <v>2.5360000000000001E-5</v>
      </c>
    </row>
    <row r="18022" spans="1:3" x14ac:dyDescent="0.35">
      <c r="A18022" s="86">
        <v>46210</v>
      </c>
      <c r="B18022" s="87">
        <v>0.76041666666666663</v>
      </c>
      <c r="C18022">
        <v>2.6349999999999997E-5</v>
      </c>
    </row>
    <row r="18023" spans="1:3" x14ac:dyDescent="0.35">
      <c r="A18023" s="86">
        <v>46210</v>
      </c>
      <c r="B18023" s="87">
        <v>0.77083333333333337</v>
      </c>
      <c r="C18023">
        <v>2.7480000000000001E-5</v>
      </c>
    </row>
    <row r="18024" spans="1:3" x14ac:dyDescent="0.35">
      <c r="A18024" s="86">
        <v>46210</v>
      </c>
      <c r="B18024" s="87">
        <v>0.78125</v>
      </c>
      <c r="C18024">
        <v>2.8709999999999998E-5</v>
      </c>
    </row>
    <row r="18025" spans="1:3" x14ac:dyDescent="0.35">
      <c r="A18025" s="86">
        <v>46210</v>
      </c>
      <c r="B18025" s="87">
        <v>0.79166666666666663</v>
      </c>
      <c r="C18025">
        <v>2.9980000000000001E-5</v>
      </c>
    </row>
    <row r="18026" spans="1:3" x14ac:dyDescent="0.35">
      <c r="A18026" s="86">
        <v>46210</v>
      </c>
      <c r="B18026" s="87">
        <v>0.80208333333333337</v>
      </c>
      <c r="C18026">
        <v>3.1239999999999999E-5</v>
      </c>
    </row>
    <row r="18027" spans="1:3" x14ac:dyDescent="0.35">
      <c r="A18027" s="86">
        <v>46210</v>
      </c>
      <c r="B18027" s="87">
        <v>0.8125</v>
      </c>
      <c r="C18027">
        <v>3.2410000000000003E-5</v>
      </c>
    </row>
    <row r="18028" spans="1:3" x14ac:dyDescent="0.35">
      <c r="A18028" s="86">
        <v>46210</v>
      </c>
      <c r="B18028" s="87">
        <v>0.82291666666666663</v>
      </c>
      <c r="C18028">
        <v>3.3300000000000003E-5</v>
      </c>
    </row>
    <row r="18029" spans="1:3" x14ac:dyDescent="0.35">
      <c r="A18029" s="86">
        <v>46210</v>
      </c>
      <c r="B18029" s="87">
        <v>0.83333333333333337</v>
      </c>
      <c r="C18029">
        <v>3.375E-5</v>
      </c>
    </row>
    <row r="18030" spans="1:3" x14ac:dyDescent="0.35">
      <c r="A18030" s="86">
        <v>46210</v>
      </c>
      <c r="B18030" s="87">
        <v>0.84375</v>
      </c>
      <c r="C18030">
        <v>3.3709999999999994E-5</v>
      </c>
    </row>
    <row r="18031" spans="1:3" x14ac:dyDescent="0.35">
      <c r="A18031" s="86">
        <v>46210</v>
      </c>
      <c r="B18031" s="87">
        <v>0.85416666666666663</v>
      </c>
      <c r="C18031">
        <v>3.3300000000000003E-5</v>
      </c>
    </row>
    <row r="18032" spans="1:3" x14ac:dyDescent="0.35">
      <c r="A18032" s="86">
        <v>46210</v>
      </c>
      <c r="B18032" s="87">
        <v>0.86458333333333337</v>
      </c>
      <c r="C18032">
        <v>3.2710000000000004E-5</v>
      </c>
    </row>
    <row r="18033" spans="1:3" x14ac:dyDescent="0.35">
      <c r="A18033" s="86">
        <v>46210</v>
      </c>
      <c r="B18033" s="87">
        <v>0.875</v>
      </c>
      <c r="C18033">
        <v>3.2110000000000003E-5</v>
      </c>
    </row>
    <row r="18034" spans="1:3" x14ac:dyDescent="0.35">
      <c r="A18034" s="86">
        <v>46210</v>
      </c>
      <c r="B18034" s="87">
        <v>0.88541666666666663</v>
      </c>
      <c r="C18034">
        <v>3.1680000000000002E-5</v>
      </c>
    </row>
    <row r="18035" spans="1:3" x14ac:dyDescent="0.35">
      <c r="A18035" s="86">
        <v>46210</v>
      </c>
      <c r="B18035" s="87">
        <v>0.89583333333333337</v>
      </c>
      <c r="C18035">
        <v>3.1340000000000001E-5</v>
      </c>
    </row>
    <row r="18036" spans="1:3" x14ac:dyDescent="0.35">
      <c r="A18036" s="86">
        <v>46210</v>
      </c>
      <c r="B18036" s="87">
        <v>0.90625</v>
      </c>
      <c r="C18036">
        <v>3.1019999999999998E-5</v>
      </c>
    </row>
    <row r="18037" spans="1:3" x14ac:dyDescent="0.35">
      <c r="A18037" s="86">
        <v>46210</v>
      </c>
      <c r="B18037" s="87">
        <v>0.91666666666666663</v>
      </c>
      <c r="C18037">
        <v>3.0630000000000003E-5</v>
      </c>
    </row>
    <row r="18038" spans="1:3" x14ac:dyDescent="0.35">
      <c r="A18038" s="86">
        <v>46210</v>
      </c>
      <c r="B18038" s="87">
        <v>0.92708333333333337</v>
      </c>
      <c r="C18038">
        <v>3.006E-5</v>
      </c>
    </row>
    <row r="18039" spans="1:3" x14ac:dyDescent="0.35">
      <c r="A18039" s="86">
        <v>46210</v>
      </c>
      <c r="B18039" s="87">
        <v>0.9375</v>
      </c>
      <c r="C18039">
        <v>2.9260000000000001E-5</v>
      </c>
    </row>
    <row r="18040" spans="1:3" x14ac:dyDescent="0.35">
      <c r="A18040" s="86">
        <v>46210</v>
      </c>
      <c r="B18040" s="87">
        <v>0.94791666666666663</v>
      </c>
      <c r="C18040">
        <v>2.8200000000000001E-5</v>
      </c>
    </row>
    <row r="18041" spans="1:3" x14ac:dyDescent="0.35">
      <c r="A18041" s="86">
        <v>46210</v>
      </c>
      <c r="B18041" s="87">
        <v>0.95833333333333337</v>
      </c>
      <c r="C18041">
        <v>2.6849999999999999E-5</v>
      </c>
    </row>
    <row r="18042" spans="1:3" x14ac:dyDescent="0.35">
      <c r="A18042" s="86">
        <v>46210</v>
      </c>
      <c r="B18042" s="87">
        <v>0.96875</v>
      </c>
      <c r="C18042">
        <v>2.516E-5</v>
      </c>
    </row>
    <row r="18043" spans="1:3" x14ac:dyDescent="0.35">
      <c r="A18043" s="86">
        <v>46210</v>
      </c>
      <c r="B18043" s="87">
        <v>0.97916666666666663</v>
      </c>
      <c r="C18043">
        <v>2.3249999999999999E-5</v>
      </c>
    </row>
    <row r="18044" spans="1:3" x14ac:dyDescent="0.35">
      <c r="A18044" s="86">
        <v>46210</v>
      </c>
      <c r="B18044" s="87">
        <v>0.98958333333333337</v>
      </c>
      <c r="C18044">
        <v>2.1190000000000002E-5</v>
      </c>
    </row>
    <row r="18045" spans="1:3" x14ac:dyDescent="0.35">
      <c r="A18045" s="86">
        <v>46211</v>
      </c>
      <c r="B18045" s="87">
        <v>0</v>
      </c>
      <c r="C18045">
        <v>1.91E-5</v>
      </c>
    </row>
    <row r="18046" spans="1:3" x14ac:dyDescent="0.35">
      <c r="A18046" s="86">
        <v>46211</v>
      </c>
      <c r="B18046" s="87">
        <v>1.0416666666666666E-2</v>
      </c>
      <c r="C18046">
        <v>1.7059999999999999E-5</v>
      </c>
    </row>
    <row r="18047" spans="1:3" x14ac:dyDescent="0.35">
      <c r="A18047" s="86">
        <v>46211</v>
      </c>
      <c r="B18047" s="87">
        <v>2.0833333333333332E-2</v>
      </c>
      <c r="C18047">
        <v>1.52E-5</v>
      </c>
    </row>
    <row r="18048" spans="1:3" x14ac:dyDescent="0.35">
      <c r="A18048" s="86">
        <v>46211</v>
      </c>
      <c r="B18048" s="87">
        <v>3.125E-2</v>
      </c>
      <c r="C18048">
        <v>1.3599999999999999E-5</v>
      </c>
    </row>
    <row r="18049" spans="1:3" x14ac:dyDescent="0.35">
      <c r="A18049" s="86">
        <v>46211</v>
      </c>
      <c r="B18049" s="87">
        <v>4.1666666666666664E-2</v>
      </c>
      <c r="C18049">
        <v>1.2330000000000001E-5</v>
      </c>
    </row>
    <row r="18050" spans="1:3" x14ac:dyDescent="0.35">
      <c r="A18050" s="86">
        <v>46211</v>
      </c>
      <c r="B18050" s="87">
        <v>5.2083333333333336E-2</v>
      </c>
      <c r="C18050">
        <v>1.146E-5</v>
      </c>
    </row>
    <row r="18051" spans="1:3" x14ac:dyDescent="0.35">
      <c r="A18051" s="86">
        <v>46211</v>
      </c>
      <c r="B18051" s="87">
        <v>6.25E-2</v>
      </c>
      <c r="C18051">
        <v>1.093E-5</v>
      </c>
    </row>
    <row r="18052" spans="1:3" x14ac:dyDescent="0.35">
      <c r="A18052" s="86">
        <v>46211</v>
      </c>
      <c r="B18052" s="87">
        <v>7.2916666666666671E-2</v>
      </c>
      <c r="C18052">
        <v>1.059E-5</v>
      </c>
    </row>
    <row r="18053" spans="1:3" x14ac:dyDescent="0.35">
      <c r="A18053" s="86">
        <v>46211</v>
      </c>
      <c r="B18053" s="87">
        <v>8.3333333333333329E-2</v>
      </c>
      <c r="C18053">
        <v>1.0359999999999999E-5</v>
      </c>
    </row>
    <row r="18054" spans="1:3" x14ac:dyDescent="0.35">
      <c r="A18054" s="86">
        <v>46211</v>
      </c>
      <c r="B18054" s="87">
        <v>9.375E-2</v>
      </c>
      <c r="C18054">
        <v>1.0139999999999999E-5</v>
      </c>
    </row>
    <row r="18055" spans="1:3" x14ac:dyDescent="0.35">
      <c r="A18055" s="86">
        <v>46211</v>
      </c>
      <c r="B18055" s="87">
        <v>0.10416666666666667</v>
      </c>
      <c r="C18055">
        <v>9.9500000000000013E-6</v>
      </c>
    </row>
    <row r="18056" spans="1:3" x14ac:dyDescent="0.35">
      <c r="A18056" s="86">
        <v>46211</v>
      </c>
      <c r="B18056" s="87">
        <v>0.11458333333333333</v>
      </c>
      <c r="C18056">
        <v>9.7200000000000001E-6</v>
      </c>
    </row>
    <row r="18057" spans="1:3" x14ac:dyDescent="0.35">
      <c r="A18057" s="86">
        <v>46211</v>
      </c>
      <c r="B18057" s="87">
        <v>0.125</v>
      </c>
      <c r="C18057">
        <v>9.55E-6</v>
      </c>
    </row>
    <row r="18058" spans="1:3" x14ac:dyDescent="0.35">
      <c r="A18058" s="86">
        <v>46211</v>
      </c>
      <c r="B18058" s="87">
        <v>0.13541666666666666</v>
      </c>
      <c r="C18058">
        <v>9.3900000000000016E-6</v>
      </c>
    </row>
    <row r="18059" spans="1:3" x14ac:dyDescent="0.35">
      <c r="A18059" s="86">
        <v>46211</v>
      </c>
      <c r="B18059" s="87">
        <v>0.14583333333333334</v>
      </c>
      <c r="C18059">
        <v>9.270000000000001E-6</v>
      </c>
    </row>
    <row r="18060" spans="1:3" x14ac:dyDescent="0.35">
      <c r="A18060" s="86">
        <v>46211</v>
      </c>
      <c r="B18060" s="87">
        <v>0.15625</v>
      </c>
      <c r="C18060">
        <v>9.1900000000000001E-6</v>
      </c>
    </row>
    <row r="18061" spans="1:3" x14ac:dyDescent="0.35">
      <c r="A18061" s="86">
        <v>46211</v>
      </c>
      <c r="B18061" s="87">
        <v>0.16666666666666666</v>
      </c>
      <c r="C18061">
        <v>9.2099999999999999E-6</v>
      </c>
    </row>
    <row r="18062" spans="1:3" x14ac:dyDescent="0.35">
      <c r="A18062" s="86">
        <v>46211</v>
      </c>
      <c r="B18062" s="87">
        <v>0.17708333333333334</v>
      </c>
      <c r="C18062">
        <v>9.3100000000000006E-6</v>
      </c>
    </row>
    <row r="18063" spans="1:3" x14ac:dyDescent="0.35">
      <c r="A18063" s="86">
        <v>46211</v>
      </c>
      <c r="B18063" s="87">
        <v>0.1875</v>
      </c>
      <c r="C18063">
        <v>9.4900000000000006E-6</v>
      </c>
    </row>
    <row r="18064" spans="1:3" x14ac:dyDescent="0.35">
      <c r="A18064" s="86">
        <v>46211</v>
      </c>
      <c r="B18064" s="87">
        <v>0.19791666666666666</v>
      </c>
      <c r="C18064">
        <v>9.7499999999999998E-6</v>
      </c>
    </row>
    <row r="18065" spans="1:3" x14ac:dyDescent="0.35">
      <c r="A18065" s="86">
        <v>46211</v>
      </c>
      <c r="B18065" s="87">
        <v>0.20833333333333334</v>
      </c>
      <c r="C18065">
        <v>1.004E-5</v>
      </c>
    </row>
    <row r="18066" spans="1:3" x14ac:dyDescent="0.35">
      <c r="A18066" s="86">
        <v>46211</v>
      </c>
      <c r="B18066" s="87">
        <v>0.21875</v>
      </c>
      <c r="C18066">
        <v>1.042E-5</v>
      </c>
    </row>
    <row r="18067" spans="1:3" x14ac:dyDescent="0.35">
      <c r="A18067" s="86">
        <v>46211</v>
      </c>
      <c r="B18067" s="87">
        <v>0.22916666666666666</v>
      </c>
      <c r="C18067">
        <v>1.099E-5</v>
      </c>
    </row>
    <row r="18068" spans="1:3" x14ac:dyDescent="0.35">
      <c r="A18068" s="86">
        <v>46211</v>
      </c>
      <c r="B18068" s="87">
        <v>0.23958333333333334</v>
      </c>
      <c r="C18068">
        <v>1.1960000000000001E-5</v>
      </c>
    </row>
    <row r="18069" spans="1:3" x14ac:dyDescent="0.35">
      <c r="A18069" s="86">
        <v>46211</v>
      </c>
      <c r="B18069" s="87">
        <v>0.25</v>
      </c>
      <c r="C18069">
        <v>1.3480000000000001E-5</v>
      </c>
    </row>
    <row r="18070" spans="1:3" x14ac:dyDescent="0.35">
      <c r="A18070" s="86">
        <v>46211</v>
      </c>
      <c r="B18070" s="87">
        <v>0.26041666666666669</v>
      </c>
      <c r="C18070">
        <v>1.5650000000000001E-5</v>
      </c>
    </row>
    <row r="18071" spans="1:3" x14ac:dyDescent="0.35">
      <c r="A18071" s="86">
        <v>46211</v>
      </c>
      <c r="B18071" s="87">
        <v>0.27083333333333331</v>
      </c>
      <c r="C18071">
        <v>1.8180000000000002E-5</v>
      </c>
    </row>
    <row r="18072" spans="1:3" x14ac:dyDescent="0.35">
      <c r="A18072" s="86">
        <v>46211</v>
      </c>
      <c r="B18072" s="87">
        <v>0.28125</v>
      </c>
      <c r="C18072">
        <v>2.0699999999999998E-5</v>
      </c>
    </row>
    <row r="18073" spans="1:3" x14ac:dyDescent="0.35">
      <c r="A18073" s="86">
        <v>46211</v>
      </c>
      <c r="B18073" s="87">
        <v>0.29166666666666669</v>
      </c>
      <c r="C18073">
        <v>2.2870000000000003E-5</v>
      </c>
    </row>
    <row r="18074" spans="1:3" x14ac:dyDescent="0.35">
      <c r="A18074" s="86">
        <v>46211</v>
      </c>
      <c r="B18074" s="87">
        <v>0.30208333333333331</v>
      </c>
      <c r="C18074">
        <v>2.4410000000000002E-5</v>
      </c>
    </row>
    <row r="18075" spans="1:3" x14ac:dyDescent="0.35">
      <c r="A18075" s="86">
        <v>46211</v>
      </c>
      <c r="B18075" s="87">
        <v>0.3125</v>
      </c>
      <c r="C18075">
        <v>2.5420000000000001E-5</v>
      </c>
    </row>
    <row r="18076" spans="1:3" x14ac:dyDescent="0.35">
      <c r="A18076" s="86">
        <v>46211</v>
      </c>
      <c r="B18076" s="87">
        <v>0.32291666666666669</v>
      </c>
      <c r="C18076">
        <v>2.6089999999999999E-5</v>
      </c>
    </row>
    <row r="18077" spans="1:3" x14ac:dyDescent="0.35">
      <c r="A18077" s="86">
        <v>46211</v>
      </c>
      <c r="B18077" s="87">
        <v>0.33333333333333331</v>
      </c>
      <c r="C18077">
        <v>2.6639999999999999E-5</v>
      </c>
    </row>
    <row r="18078" spans="1:3" x14ac:dyDescent="0.35">
      <c r="A18078" s="86">
        <v>46211</v>
      </c>
      <c r="B18078" s="87">
        <v>0.34375</v>
      </c>
      <c r="C18078">
        <v>2.724E-5</v>
      </c>
    </row>
    <row r="18079" spans="1:3" x14ac:dyDescent="0.35">
      <c r="A18079" s="86">
        <v>46211</v>
      </c>
      <c r="B18079" s="87">
        <v>0.35416666666666669</v>
      </c>
      <c r="C18079">
        <v>2.781E-5</v>
      </c>
    </row>
    <row r="18080" spans="1:3" x14ac:dyDescent="0.35">
      <c r="A18080" s="86">
        <v>46211</v>
      </c>
      <c r="B18080" s="87">
        <v>0.36458333333333331</v>
      </c>
      <c r="C18080">
        <v>2.83E-5</v>
      </c>
    </row>
    <row r="18081" spans="1:3" x14ac:dyDescent="0.35">
      <c r="A18081" s="86">
        <v>46211</v>
      </c>
      <c r="B18081" s="87">
        <v>0.375</v>
      </c>
      <c r="C18081">
        <v>2.862E-5</v>
      </c>
    </row>
    <row r="18082" spans="1:3" x14ac:dyDescent="0.35">
      <c r="A18082" s="86">
        <v>46211</v>
      </c>
      <c r="B18082" s="87">
        <v>0.38541666666666669</v>
      </c>
      <c r="C18082">
        <v>2.8719999999999999E-5</v>
      </c>
    </row>
    <row r="18083" spans="1:3" x14ac:dyDescent="0.35">
      <c r="A18083" s="86">
        <v>46211</v>
      </c>
      <c r="B18083" s="87">
        <v>0.39583333333333331</v>
      </c>
      <c r="C18083">
        <v>2.864E-5</v>
      </c>
    </row>
    <row r="18084" spans="1:3" x14ac:dyDescent="0.35">
      <c r="A18084" s="86">
        <v>46211</v>
      </c>
      <c r="B18084" s="87">
        <v>0.40625</v>
      </c>
      <c r="C18084">
        <v>2.8420000000000002E-5</v>
      </c>
    </row>
    <row r="18085" spans="1:3" x14ac:dyDescent="0.35">
      <c r="A18085" s="86">
        <v>46211</v>
      </c>
      <c r="B18085" s="87">
        <v>0.41666666666666669</v>
      </c>
      <c r="C18085">
        <v>2.813E-5</v>
      </c>
    </row>
    <row r="18086" spans="1:3" x14ac:dyDescent="0.35">
      <c r="A18086" s="86">
        <v>46211</v>
      </c>
      <c r="B18086" s="87">
        <v>0.42708333333333331</v>
      </c>
      <c r="C18086">
        <v>2.783E-5</v>
      </c>
    </row>
    <row r="18087" spans="1:3" x14ac:dyDescent="0.35">
      <c r="A18087" s="86">
        <v>46211</v>
      </c>
      <c r="B18087" s="87">
        <v>0.4375</v>
      </c>
      <c r="C18087">
        <v>2.758E-5</v>
      </c>
    </row>
    <row r="18088" spans="1:3" x14ac:dyDescent="0.35">
      <c r="A18088" s="86">
        <v>46211</v>
      </c>
      <c r="B18088" s="87">
        <v>0.44791666666666669</v>
      </c>
      <c r="C18088">
        <v>2.7380000000000002E-5</v>
      </c>
    </row>
    <row r="18089" spans="1:3" x14ac:dyDescent="0.35">
      <c r="A18089" s="86">
        <v>46211</v>
      </c>
      <c r="B18089" s="87">
        <v>0.45833333333333331</v>
      </c>
      <c r="C18089">
        <v>2.7310000000000001E-5</v>
      </c>
    </row>
    <row r="18090" spans="1:3" x14ac:dyDescent="0.35">
      <c r="A18090" s="86">
        <v>46211</v>
      </c>
      <c r="B18090" s="87">
        <v>0.46875</v>
      </c>
      <c r="C18090">
        <v>2.739E-5</v>
      </c>
    </row>
    <row r="18091" spans="1:3" x14ac:dyDescent="0.35">
      <c r="A18091" s="86">
        <v>46211</v>
      </c>
      <c r="B18091" s="87">
        <v>0.47916666666666669</v>
      </c>
      <c r="C18091">
        <v>2.7690000000000001E-5</v>
      </c>
    </row>
    <row r="18092" spans="1:3" x14ac:dyDescent="0.35">
      <c r="A18092" s="86">
        <v>46211</v>
      </c>
      <c r="B18092" s="87">
        <v>0.48958333333333331</v>
      </c>
      <c r="C18092">
        <v>2.8180000000000001E-5</v>
      </c>
    </row>
    <row r="18093" spans="1:3" x14ac:dyDescent="0.35">
      <c r="A18093" s="86">
        <v>46211</v>
      </c>
      <c r="B18093" s="87">
        <v>0.5</v>
      </c>
      <c r="C18093">
        <v>2.8960000000000001E-5</v>
      </c>
    </row>
    <row r="18094" spans="1:3" x14ac:dyDescent="0.35">
      <c r="A18094" s="86">
        <v>46211</v>
      </c>
      <c r="B18094" s="87">
        <v>0.51041666666666663</v>
      </c>
      <c r="C18094">
        <v>2.995E-5</v>
      </c>
    </row>
    <row r="18095" spans="1:3" x14ac:dyDescent="0.35">
      <c r="A18095" s="86">
        <v>46211</v>
      </c>
      <c r="B18095" s="87">
        <v>0.52083333333333337</v>
      </c>
      <c r="C18095">
        <v>3.0979999999999998E-5</v>
      </c>
    </row>
    <row r="18096" spans="1:3" x14ac:dyDescent="0.35">
      <c r="A18096" s="86">
        <v>46211</v>
      </c>
      <c r="B18096" s="87">
        <v>0.53125</v>
      </c>
      <c r="C18096">
        <v>3.1770000000000002E-5</v>
      </c>
    </row>
    <row r="18097" spans="1:3" x14ac:dyDescent="0.35">
      <c r="A18097" s="86">
        <v>46211</v>
      </c>
      <c r="B18097" s="87">
        <v>0.54166666666666663</v>
      </c>
      <c r="C18097">
        <v>3.2079999999999998E-5</v>
      </c>
    </row>
    <row r="18098" spans="1:3" x14ac:dyDescent="0.35">
      <c r="A18098" s="86">
        <v>46211</v>
      </c>
      <c r="B18098" s="87">
        <v>0.55208333333333337</v>
      </c>
      <c r="C18098">
        <v>3.1730000000000003E-5</v>
      </c>
    </row>
    <row r="18099" spans="1:3" x14ac:dyDescent="0.35">
      <c r="A18099" s="86">
        <v>46211</v>
      </c>
      <c r="B18099" s="87">
        <v>0.5625</v>
      </c>
      <c r="C18099">
        <v>3.0859999999999999E-5</v>
      </c>
    </row>
    <row r="18100" spans="1:3" x14ac:dyDescent="0.35">
      <c r="A18100" s="86">
        <v>46211</v>
      </c>
      <c r="B18100" s="87">
        <v>0.57291666666666663</v>
      </c>
      <c r="C18100">
        <v>2.9690000000000002E-5</v>
      </c>
    </row>
    <row r="18101" spans="1:3" x14ac:dyDescent="0.35">
      <c r="A18101" s="86">
        <v>46211</v>
      </c>
      <c r="B18101" s="87">
        <v>0.58333333333333337</v>
      </c>
      <c r="C18101">
        <v>2.8459999999999999E-5</v>
      </c>
    </row>
    <row r="18102" spans="1:3" x14ac:dyDescent="0.35">
      <c r="A18102" s="86">
        <v>46211</v>
      </c>
      <c r="B18102" s="87">
        <v>0.59375</v>
      </c>
      <c r="C18102">
        <v>2.7350000000000001E-5</v>
      </c>
    </row>
    <row r="18103" spans="1:3" x14ac:dyDescent="0.35">
      <c r="A18103" s="86">
        <v>46211</v>
      </c>
      <c r="B18103" s="87">
        <v>0.60416666666666663</v>
      </c>
      <c r="C18103">
        <v>2.641E-5</v>
      </c>
    </row>
    <row r="18104" spans="1:3" x14ac:dyDescent="0.35">
      <c r="A18104" s="86">
        <v>46211</v>
      </c>
      <c r="B18104" s="87">
        <v>0.61458333333333337</v>
      </c>
      <c r="C18104">
        <v>2.5579999999999999E-5</v>
      </c>
    </row>
    <row r="18105" spans="1:3" x14ac:dyDescent="0.35">
      <c r="A18105" s="86">
        <v>46211</v>
      </c>
      <c r="B18105" s="87">
        <v>0.625</v>
      </c>
      <c r="C18105">
        <v>2.4850000000000001E-5</v>
      </c>
    </row>
    <row r="18106" spans="1:3" x14ac:dyDescent="0.35">
      <c r="A18106" s="86">
        <v>46211</v>
      </c>
      <c r="B18106" s="87">
        <v>0.63541666666666663</v>
      </c>
      <c r="C18106">
        <v>2.419E-5</v>
      </c>
    </row>
    <row r="18107" spans="1:3" x14ac:dyDescent="0.35">
      <c r="A18107" s="86">
        <v>46211</v>
      </c>
      <c r="B18107" s="87">
        <v>0.64583333333333337</v>
      </c>
      <c r="C18107">
        <v>2.3640000000000001E-5</v>
      </c>
    </row>
    <row r="18108" spans="1:3" x14ac:dyDescent="0.35">
      <c r="A18108" s="86">
        <v>46211</v>
      </c>
      <c r="B18108" s="87">
        <v>0.65625</v>
      </c>
      <c r="C18108">
        <v>2.3199999999999998E-5</v>
      </c>
    </row>
    <row r="18109" spans="1:3" x14ac:dyDescent="0.35">
      <c r="A18109" s="86">
        <v>46211</v>
      </c>
      <c r="B18109" s="87">
        <v>0.66666666666666663</v>
      </c>
      <c r="C18109">
        <v>2.2870000000000003E-5</v>
      </c>
    </row>
    <row r="18110" spans="1:3" x14ac:dyDescent="0.35">
      <c r="A18110" s="86">
        <v>46211</v>
      </c>
      <c r="B18110" s="87">
        <v>0.67708333333333337</v>
      </c>
      <c r="C18110">
        <v>2.2650000000000002E-5</v>
      </c>
    </row>
    <row r="18111" spans="1:3" x14ac:dyDescent="0.35">
      <c r="A18111" s="86">
        <v>46211</v>
      </c>
      <c r="B18111" s="87">
        <v>0.6875</v>
      </c>
      <c r="C18111">
        <v>2.2569999999999999E-5</v>
      </c>
    </row>
    <row r="18112" spans="1:3" x14ac:dyDescent="0.35">
      <c r="A18112" s="86">
        <v>46211</v>
      </c>
      <c r="B18112" s="87">
        <v>0.69791666666666663</v>
      </c>
      <c r="C18112">
        <v>2.2650000000000002E-5</v>
      </c>
    </row>
    <row r="18113" spans="1:3" x14ac:dyDescent="0.35">
      <c r="A18113" s="86">
        <v>46211</v>
      </c>
      <c r="B18113" s="87">
        <v>0.70833333333333337</v>
      </c>
      <c r="C18113">
        <v>2.2870000000000003E-5</v>
      </c>
    </row>
    <row r="18114" spans="1:3" x14ac:dyDescent="0.35">
      <c r="A18114" s="86">
        <v>46211</v>
      </c>
      <c r="B18114" s="87">
        <v>0.71875</v>
      </c>
      <c r="C18114">
        <v>2.3240000000000001E-5</v>
      </c>
    </row>
    <row r="18115" spans="1:3" x14ac:dyDescent="0.35">
      <c r="A18115" s="86">
        <v>46211</v>
      </c>
      <c r="B18115" s="87">
        <v>0.72916666666666663</v>
      </c>
      <c r="C18115">
        <v>2.3779999999999999E-5</v>
      </c>
    </row>
    <row r="18116" spans="1:3" x14ac:dyDescent="0.35">
      <c r="A18116" s="86">
        <v>46211</v>
      </c>
      <c r="B18116" s="87">
        <v>0.73958333333333337</v>
      </c>
      <c r="C18116">
        <v>2.4490000000000001E-5</v>
      </c>
    </row>
    <row r="18117" spans="1:3" x14ac:dyDescent="0.35">
      <c r="A18117" s="86">
        <v>46211</v>
      </c>
      <c r="B18117" s="87">
        <v>0.75</v>
      </c>
      <c r="C18117">
        <v>2.5340000000000001E-5</v>
      </c>
    </row>
    <row r="18118" spans="1:3" x14ac:dyDescent="0.35">
      <c r="A18118" s="86">
        <v>46211</v>
      </c>
      <c r="B18118" s="87">
        <v>0.76041666666666663</v>
      </c>
      <c r="C18118">
        <v>2.633E-5</v>
      </c>
    </row>
    <row r="18119" spans="1:3" x14ac:dyDescent="0.35">
      <c r="A18119" s="86">
        <v>46211</v>
      </c>
      <c r="B18119" s="87">
        <v>0.77083333333333337</v>
      </c>
      <c r="C18119">
        <v>2.7459999999999998E-5</v>
      </c>
    </row>
    <row r="18120" spans="1:3" x14ac:dyDescent="0.35">
      <c r="A18120" s="86">
        <v>46211</v>
      </c>
      <c r="B18120" s="87">
        <v>0.78125</v>
      </c>
      <c r="C18120">
        <v>2.868E-5</v>
      </c>
    </row>
    <row r="18121" spans="1:3" x14ac:dyDescent="0.35">
      <c r="A18121" s="86">
        <v>46211</v>
      </c>
      <c r="B18121" s="87">
        <v>0.79166666666666663</v>
      </c>
      <c r="C18121">
        <v>2.995E-5</v>
      </c>
    </row>
    <row r="18122" spans="1:3" x14ac:dyDescent="0.35">
      <c r="A18122" s="86">
        <v>46211</v>
      </c>
      <c r="B18122" s="87">
        <v>0.80208333333333337</v>
      </c>
      <c r="C18122">
        <v>3.1210000000000001E-5</v>
      </c>
    </row>
    <row r="18123" spans="1:3" x14ac:dyDescent="0.35">
      <c r="A18123" s="86">
        <v>46211</v>
      </c>
      <c r="B18123" s="87">
        <v>0.8125</v>
      </c>
      <c r="C18123">
        <v>3.2370000000000003E-5</v>
      </c>
    </row>
    <row r="18124" spans="1:3" x14ac:dyDescent="0.35">
      <c r="A18124" s="86">
        <v>46211</v>
      </c>
      <c r="B18124" s="87">
        <v>0.82291666666666663</v>
      </c>
      <c r="C18124">
        <v>3.3269999999999998E-5</v>
      </c>
    </row>
    <row r="18125" spans="1:3" x14ac:dyDescent="0.35">
      <c r="A18125" s="86">
        <v>46211</v>
      </c>
      <c r="B18125" s="87">
        <v>0.83333333333333337</v>
      </c>
      <c r="C18125">
        <v>3.3720000000000002E-5</v>
      </c>
    </row>
    <row r="18126" spans="1:3" x14ac:dyDescent="0.35">
      <c r="A18126" s="86">
        <v>46211</v>
      </c>
      <c r="B18126" s="87">
        <v>0.84375</v>
      </c>
      <c r="C18126">
        <v>3.3680000000000003E-5</v>
      </c>
    </row>
    <row r="18127" spans="1:3" x14ac:dyDescent="0.35">
      <c r="A18127" s="86">
        <v>46211</v>
      </c>
      <c r="B18127" s="87">
        <v>0.85416666666666663</v>
      </c>
      <c r="C18127">
        <v>3.3269999999999998E-5</v>
      </c>
    </row>
    <row r="18128" spans="1:3" x14ac:dyDescent="0.35">
      <c r="A18128" s="86">
        <v>46211</v>
      </c>
      <c r="B18128" s="87">
        <v>0.86458333333333337</v>
      </c>
      <c r="C18128">
        <v>3.2669999999999997E-5</v>
      </c>
    </row>
    <row r="18129" spans="1:3" x14ac:dyDescent="0.35">
      <c r="A18129" s="86">
        <v>46211</v>
      </c>
      <c r="B18129" s="87">
        <v>0.875</v>
      </c>
      <c r="C18129">
        <v>3.2079999999999998E-5</v>
      </c>
    </row>
    <row r="18130" spans="1:3" x14ac:dyDescent="0.35">
      <c r="A18130" s="86">
        <v>46211</v>
      </c>
      <c r="B18130" s="87">
        <v>0.88541666666666663</v>
      </c>
      <c r="C18130">
        <v>3.1649999999999997E-5</v>
      </c>
    </row>
    <row r="18131" spans="1:3" x14ac:dyDescent="0.35">
      <c r="A18131" s="86">
        <v>46211</v>
      </c>
      <c r="B18131" s="87">
        <v>0.89583333333333337</v>
      </c>
      <c r="C18131">
        <v>3.1309999999999997E-5</v>
      </c>
    </row>
    <row r="18132" spans="1:3" x14ac:dyDescent="0.35">
      <c r="A18132" s="86">
        <v>46211</v>
      </c>
      <c r="B18132" s="87">
        <v>0.90625</v>
      </c>
      <c r="C18132">
        <v>3.099E-5</v>
      </c>
    </row>
    <row r="18133" spans="1:3" x14ac:dyDescent="0.35">
      <c r="A18133" s="86">
        <v>46211</v>
      </c>
      <c r="B18133" s="87">
        <v>0.91666666666666663</v>
      </c>
      <c r="C18133">
        <v>3.0599999999999998E-5</v>
      </c>
    </row>
    <row r="18134" spans="1:3" x14ac:dyDescent="0.35">
      <c r="A18134" s="86">
        <v>46211</v>
      </c>
      <c r="B18134" s="87">
        <v>0.92708333333333337</v>
      </c>
      <c r="C18134">
        <v>3.0030000000000002E-5</v>
      </c>
    </row>
    <row r="18135" spans="1:3" x14ac:dyDescent="0.35">
      <c r="A18135" s="86">
        <v>46211</v>
      </c>
      <c r="B18135" s="87">
        <v>0.9375</v>
      </c>
      <c r="C18135">
        <v>2.9239999999999998E-5</v>
      </c>
    </row>
    <row r="18136" spans="1:3" x14ac:dyDescent="0.35">
      <c r="A18136" s="86">
        <v>46211</v>
      </c>
      <c r="B18136" s="87">
        <v>0.94791666666666663</v>
      </c>
      <c r="C18136">
        <v>2.817E-5</v>
      </c>
    </row>
    <row r="18137" spans="1:3" x14ac:dyDescent="0.35">
      <c r="A18137" s="86">
        <v>46211</v>
      </c>
      <c r="B18137" s="87">
        <v>0.95833333333333337</v>
      </c>
      <c r="C18137">
        <v>2.6820000000000001E-5</v>
      </c>
    </row>
    <row r="18138" spans="1:3" x14ac:dyDescent="0.35">
      <c r="A18138" s="86">
        <v>46211</v>
      </c>
      <c r="B18138" s="87">
        <v>0.96875</v>
      </c>
      <c r="C18138">
        <v>2.514E-5</v>
      </c>
    </row>
    <row r="18139" spans="1:3" x14ac:dyDescent="0.35">
      <c r="A18139" s="86">
        <v>46211</v>
      </c>
      <c r="B18139" s="87">
        <v>0.97916666666666663</v>
      </c>
      <c r="C18139">
        <v>2.323E-5</v>
      </c>
    </row>
    <row r="18140" spans="1:3" x14ac:dyDescent="0.35">
      <c r="A18140" s="86">
        <v>46211</v>
      </c>
      <c r="B18140" s="87">
        <v>0.98958333333333337</v>
      </c>
      <c r="C18140">
        <v>2.1170000000000002E-5</v>
      </c>
    </row>
    <row r="18141" spans="1:3" x14ac:dyDescent="0.35">
      <c r="A18141" s="86">
        <v>46212</v>
      </c>
      <c r="B18141" s="87">
        <v>0</v>
      </c>
      <c r="C18141">
        <v>1.908E-5</v>
      </c>
    </row>
    <row r="18142" spans="1:3" x14ac:dyDescent="0.35">
      <c r="A18142" s="86">
        <v>46212</v>
      </c>
      <c r="B18142" s="87">
        <v>1.0416666666666666E-2</v>
      </c>
      <c r="C18142">
        <v>1.7049999999999998E-5</v>
      </c>
    </row>
    <row r="18143" spans="1:3" x14ac:dyDescent="0.35">
      <c r="A18143" s="86">
        <v>46212</v>
      </c>
      <c r="B18143" s="87">
        <v>2.0833333333333332E-2</v>
      </c>
      <c r="C18143">
        <v>1.519E-5</v>
      </c>
    </row>
    <row r="18144" spans="1:3" x14ac:dyDescent="0.35">
      <c r="A18144" s="86">
        <v>46212</v>
      </c>
      <c r="B18144" s="87">
        <v>3.125E-2</v>
      </c>
      <c r="C18144">
        <v>1.359E-5</v>
      </c>
    </row>
    <row r="18145" spans="1:3" x14ac:dyDescent="0.35">
      <c r="A18145" s="86">
        <v>46212</v>
      </c>
      <c r="B18145" s="87">
        <v>4.1666666666666664E-2</v>
      </c>
      <c r="C18145">
        <v>1.2319999999999999E-5</v>
      </c>
    </row>
    <row r="18146" spans="1:3" x14ac:dyDescent="0.35">
      <c r="A18146" s="86">
        <v>46212</v>
      </c>
      <c r="B18146" s="87">
        <v>5.2083333333333336E-2</v>
      </c>
      <c r="C18146">
        <v>1.145E-5</v>
      </c>
    </row>
    <row r="18147" spans="1:3" x14ac:dyDescent="0.35">
      <c r="A18147" s="86">
        <v>46212</v>
      </c>
      <c r="B18147" s="87">
        <v>6.25E-2</v>
      </c>
      <c r="C18147">
        <v>1.0919999999999999E-5</v>
      </c>
    </row>
    <row r="18148" spans="1:3" x14ac:dyDescent="0.35">
      <c r="A18148" s="86">
        <v>46212</v>
      </c>
      <c r="B18148" s="87">
        <v>7.2916666666666671E-2</v>
      </c>
      <c r="C18148">
        <v>1.058E-5</v>
      </c>
    </row>
    <row r="18149" spans="1:3" x14ac:dyDescent="0.35">
      <c r="A18149" s="86">
        <v>46212</v>
      </c>
      <c r="B18149" s="87">
        <v>8.3333333333333329E-2</v>
      </c>
      <c r="C18149">
        <v>1.0349999999999999E-5</v>
      </c>
    </row>
    <row r="18150" spans="1:3" x14ac:dyDescent="0.35">
      <c r="A18150" s="86">
        <v>46212</v>
      </c>
      <c r="B18150" s="87">
        <v>9.375E-2</v>
      </c>
      <c r="C18150">
        <v>1.013E-5</v>
      </c>
    </row>
    <row r="18151" spans="1:3" x14ac:dyDescent="0.35">
      <c r="A18151" s="86">
        <v>46212</v>
      </c>
      <c r="B18151" s="87">
        <v>0.10416666666666667</v>
      </c>
      <c r="C18151">
        <v>9.9399999999999997E-6</v>
      </c>
    </row>
    <row r="18152" spans="1:3" x14ac:dyDescent="0.35">
      <c r="A18152" s="86">
        <v>46212</v>
      </c>
      <c r="B18152" s="87">
        <v>0.11458333333333333</v>
      </c>
      <c r="C18152">
        <v>9.7200000000000001E-6</v>
      </c>
    </row>
    <row r="18153" spans="1:3" x14ac:dyDescent="0.35">
      <c r="A18153" s="86">
        <v>46212</v>
      </c>
      <c r="B18153" s="87">
        <v>0.125</v>
      </c>
      <c r="C18153">
        <v>9.5400000000000001E-6</v>
      </c>
    </row>
    <row r="18154" spans="1:3" x14ac:dyDescent="0.35">
      <c r="A18154" s="86">
        <v>46212</v>
      </c>
      <c r="B18154" s="87">
        <v>0.13541666666666666</v>
      </c>
      <c r="C18154">
        <v>9.38E-6</v>
      </c>
    </row>
    <row r="18155" spans="1:3" x14ac:dyDescent="0.35">
      <c r="A18155" s="86">
        <v>46212</v>
      </c>
      <c r="B18155" s="87">
        <v>0.14583333333333334</v>
      </c>
      <c r="C18155">
        <v>9.270000000000001E-6</v>
      </c>
    </row>
    <row r="18156" spans="1:3" x14ac:dyDescent="0.35">
      <c r="A18156" s="86">
        <v>46212</v>
      </c>
      <c r="B18156" s="87">
        <v>0.15625</v>
      </c>
      <c r="C18156">
        <v>9.1900000000000001E-6</v>
      </c>
    </row>
    <row r="18157" spans="1:3" x14ac:dyDescent="0.35">
      <c r="A18157" s="86">
        <v>46212</v>
      </c>
      <c r="B18157" s="87">
        <v>0.16666666666666666</v>
      </c>
      <c r="C18157">
        <v>9.2E-6</v>
      </c>
    </row>
    <row r="18158" spans="1:3" x14ac:dyDescent="0.35">
      <c r="A18158" s="86">
        <v>46212</v>
      </c>
      <c r="B18158" s="87">
        <v>0.17708333333333334</v>
      </c>
      <c r="C18158">
        <v>9.299999999999999E-6</v>
      </c>
    </row>
    <row r="18159" spans="1:3" x14ac:dyDescent="0.35">
      <c r="A18159" s="86">
        <v>46212</v>
      </c>
      <c r="B18159" s="87">
        <v>0.1875</v>
      </c>
      <c r="C18159">
        <v>9.4800000000000007E-6</v>
      </c>
    </row>
    <row r="18160" spans="1:3" x14ac:dyDescent="0.35">
      <c r="A18160" s="86">
        <v>46212</v>
      </c>
      <c r="B18160" s="87">
        <v>0.19791666666666666</v>
      </c>
      <c r="C18160">
        <v>9.7399999999999999E-6</v>
      </c>
    </row>
    <row r="18161" spans="1:3" x14ac:dyDescent="0.35">
      <c r="A18161" s="86">
        <v>46212</v>
      </c>
      <c r="B18161" s="87">
        <v>0.20833333333333334</v>
      </c>
      <c r="C18161">
        <v>1.0030000000000001E-5</v>
      </c>
    </row>
    <row r="18162" spans="1:3" x14ac:dyDescent="0.35">
      <c r="A18162" s="86">
        <v>46212</v>
      </c>
      <c r="B18162" s="87">
        <v>0.21875</v>
      </c>
      <c r="C18162">
        <v>1.041E-5</v>
      </c>
    </row>
    <row r="18163" spans="1:3" x14ac:dyDescent="0.35">
      <c r="A18163" s="86">
        <v>46212</v>
      </c>
      <c r="B18163" s="87">
        <v>0.22916666666666666</v>
      </c>
      <c r="C18163">
        <v>1.098E-5</v>
      </c>
    </row>
    <row r="18164" spans="1:3" x14ac:dyDescent="0.35">
      <c r="A18164" s="86">
        <v>46212</v>
      </c>
      <c r="B18164" s="87">
        <v>0.23958333333333334</v>
      </c>
      <c r="C18164">
        <v>1.1950000000000001E-5</v>
      </c>
    </row>
    <row r="18165" spans="1:3" x14ac:dyDescent="0.35">
      <c r="A18165" s="86">
        <v>46212</v>
      </c>
      <c r="B18165" s="87">
        <v>0.25</v>
      </c>
      <c r="C18165">
        <v>1.347E-5</v>
      </c>
    </row>
    <row r="18166" spans="1:3" x14ac:dyDescent="0.35">
      <c r="A18166" s="86">
        <v>46212</v>
      </c>
      <c r="B18166" s="87">
        <v>0.26041666666666669</v>
      </c>
      <c r="C18166">
        <v>1.5640000000000003E-5</v>
      </c>
    </row>
    <row r="18167" spans="1:3" x14ac:dyDescent="0.35">
      <c r="A18167" s="86">
        <v>46212</v>
      </c>
      <c r="B18167" s="87">
        <v>0.27083333333333331</v>
      </c>
      <c r="C18167">
        <v>1.8169999999999997E-5</v>
      </c>
    </row>
    <row r="18168" spans="1:3" x14ac:dyDescent="0.35">
      <c r="A18168" s="86">
        <v>46212</v>
      </c>
      <c r="B18168" s="87">
        <v>0.28125</v>
      </c>
      <c r="C18168">
        <v>2.0680000000000002E-5</v>
      </c>
    </row>
    <row r="18169" spans="1:3" x14ac:dyDescent="0.35">
      <c r="A18169" s="86">
        <v>46212</v>
      </c>
      <c r="B18169" s="87">
        <v>0.29166666666666669</v>
      </c>
      <c r="C18169">
        <v>2.285E-5</v>
      </c>
    </row>
    <row r="18170" spans="1:3" x14ac:dyDescent="0.35">
      <c r="A18170" s="86">
        <v>46212</v>
      </c>
      <c r="B18170" s="87">
        <v>0.30208333333333331</v>
      </c>
      <c r="C18170">
        <v>2.4389999999999999E-5</v>
      </c>
    </row>
    <row r="18171" spans="1:3" x14ac:dyDescent="0.35">
      <c r="A18171" s="86">
        <v>46212</v>
      </c>
      <c r="B18171" s="87">
        <v>0.3125</v>
      </c>
      <c r="C18171">
        <v>2.5389999999999999E-5</v>
      </c>
    </row>
    <row r="18172" spans="1:3" x14ac:dyDescent="0.35">
      <c r="A18172" s="86">
        <v>46212</v>
      </c>
      <c r="B18172" s="87">
        <v>0.32291666666666669</v>
      </c>
      <c r="C18172">
        <v>2.6069999999999999E-5</v>
      </c>
    </row>
    <row r="18173" spans="1:3" x14ac:dyDescent="0.35">
      <c r="A18173" s="86">
        <v>46212</v>
      </c>
      <c r="B18173" s="87">
        <v>0.33333333333333331</v>
      </c>
      <c r="C18173">
        <v>2.6620000000000003E-5</v>
      </c>
    </row>
    <row r="18174" spans="1:3" x14ac:dyDescent="0.35">
      <c r="A18174" s="86">
        <v>46212</v>
      </c>
      <c r="B18174" s="87">
        <v>0.34375</v>
      </c>
      <c r="C18174">
        <v>2.7210000000000002E-5</v>
      </c>
    </row>
    <row r="18175" spans="1:3" x14ac:dyDescent="0.35">
      <c r="A18175" s="86">
        <v>46212</v>
      </c>
      <c r="B18175" s="87">
        <v>0.35416666666666669</v>
      </c>
      <c r="C18175">
        <v>2.779E-5</v>
      </c>
    </row>
    <row r="18176" spans="1:3" x14ac:dyDescent="0.35">
      <c r="A18176" s="86">
        <v>46212</v>
      </c>
      <c r="B18176" s="87">
        <v>0.36458333333333331</v>
      </c>
      <c r="C18176">
        <v>2.828E-5</v>
      </c>
    </row>
    <row r="18177" spans="1:3" x14ac:dyDescent="0.35">
      <c r="A18177" s="86">
        <v>46212</v>
      </c>
      <c r="B18177" s="87">
        <v>0.375</v>
      </c>
      <c r="C18177">
        <v>2.8590000000000002E-5</v>
      </c>
    </row>
    <row r="18178" spans="1:3" x14ac:dyDescent="0.35">
      <c r="A18178" s="86">
        <v>46212</v>
      </c>
      <c r="B18178" s="87">
        <v>0.38541666666666669</v>
      </c>
      <c r="C18178">
        <v>2.87E-5</v>
      </c>
    </row>
    <row r="18179" spans="1:3" x14ac:dyDescent="0.35">
      <c r="A18179" s="86">
        <v>46212</v>
      </c>
      <c r="B18179" s="87">
        <v>0.39583333333333331</v>
      </c>
      <c r="C18179">
        <v>2.862E-5</v>
      </c>
    </row>
    <row r="18180" spans="1:3" x14ac:dyDescent="0.35">
      <c r="A18180" s="86">
        <v>46212</v>
      </c>
      <c r="B18180" s="87">
        <v>0.40625</v>
      </c>
      <c r="C18180">
        <v>2.8400000000000003E-5</v>
      </c>
    </row>
    <row r="18181" spans="1:3" x14ac:dyDescent="0.35">
      <c r="A18181" s="86">
        <v>46212</v>
      </c>
      <c r="B18181" s="87">
        <v>0.41666666666666669</v>
      </c>
      <c r="C18181">
        <v>2.8099999999999999E-5</v>
      </c>
    </row>
    <row r="18182" spans="1:3" x14ac:dyDescent="0.35">
      <c r="A18182" s="86">
        <v>46212</v>
      </c>
      <c r="B18182" s="87">
        <v>0.42708333333333331</v>
      </c>
      <c r="C18182">
        <v>2.7799999999999998E-5</v>
      </c>
    </row>
    <row r="18183" spans="1:3" x14ac:dyDescent="0.35">
      <c r="A18183" s="86">
        <v>46212</v>
      </c>
      <c r="B18183" s="87">
        <v>0.4375</v>
      </c>
      <c r="C18183">
        <v>2.7550000000000002E-5</v>
      </c>
    </row>
    <row r="18184" spans="1:3" x14ac:dyDescent="0.35">
      <c r="A18184" s="86">
        <v>46212</v>
      </c>
      <c r="B18184" s="87">
        <v>0.44791666666666669</v>
      </c>
      <c r="C18184">
        <v>2.7350000000000001E-5</v>
      </c>
    </row>
    <row r="18185" spans="1:3" x14ac:dyDescent="0.35">
      <c r="A18185" s="86">
        <v>46212</v>
      </c>
      <c r="B18185" s="87">
        <v>0.45833333333333331</v>
      </c>
      <c r="C18185">
        <v>2.7289999999999998E-5</v>
      </c>
    </row>
    <row r="18186" spans="1:3" x14ac:dyDescent="0.35">
      <c r="A18186" s="86">
        <v>46212</v>
      </c>
      <c r="B18186" s="87">
        <v>0.46875</v>
      </c>
      <c r="C18186">
        <v>2.7369999999999997E-5</v>
      </c>
    </row>
    <row r="18187" spans="1:3" x14ac:dyDescent="0.35">
      <c r="A18187" s="86">
        <v>46212</v>
      </c>
      <c r="B18187" s="87">
        <v>0.47916666666666669</v>
      </c>
      <c r="C18187">
        <v>2.7670000000000001E-5</v>
      </c>
    </row>
    <row r="18188" spans="1:3" x14ac:dyDescent="0.35">
      <c r="A18188" s="86">
        <v>46212</v>
      </c>
      <c r="B18188" s="87">
        <v>0.48958333333333331</v>
      </c>
      <c r="C18188">
        <v>2.8160000000000001E-5</v>
      </c>
    </row>
    <row r="18189" spans="1:3" x14ac:dyDescent="0.35">
      <c r="A18189" s="86">
        <v>46212</v>
      </c>
      <c r="B18189" s="87">
        <v>0.5</v>
      </c>
      <c r="C18189">
        <v>2.8930000000000003E-5</v>
      </c>
    </row>
    <row r="18190" spans="1:3" x14ac:dyDescent="0.35">
      <c r="A18190" s="86">
        <v>46212</v>
      </c>
      <c r="B18190" s="87">
        <v>0.51041666666666663</v>
      </c>
      <c r="C18190">
        <v>2.9919999999999998E-5</v>
      </c>
    </row>
    <row r="18191" spans="1:3" x14ac:dyDescent="0.35">
      <c r="A18191" s="86">
        <v>46212</v>
      </c>
      <c r="B18191" s="87">
        <v>0.52083333333333337</v>
      </c>
      <c r="C18191">
        <v>3.095E-5</v>
      </c>
    </row>
    <row r="18192" spans="1:3" x14ac:dyDescent="0.35">
      <c r="A18192" s="86">
        <v>46212</v>
      </c>
      <c r="B18192" s="87">
        <v>0.53125</v>
      </c>
      <c r="C18192">
        <v>3.1739999999999998E-5</v>
      </c>
    </row>
    <row r="18193" spans="1:3" x14ac:dyDescent="0.35">
      <c r="A18193" s="86">
        <v>46212</v>
      </c>
      <c r="B18193" s="87">
        <v>0.54166666666666663</v>
      </c>
      <c r="C18193">
        <v>3.205E-5</v>
      </c>
    </row>
    <row r="18194" spans="1:3" x14ac:dyDescent="0.35">
      <c r="A18194" s="86">
        <v>46212</v>
      </c>
      <c r="B18194" s="87">
        <v>0.55208333333333337</v>
      </c>
      <c r="C18194">
        <v>3.1699999999999998E-5</v>
      </c>
    </row>
    <row r="18195" spans="1:3" x14ac:dyDescent="0.35">
      <c r="A18195" s="86">
        <v>46212</v>
      </c>
      <c r="B18195" s="87">
        <v>0.5625</v>
      </c>
      <c r="C18195">
        <v>3.0830000000000001E-5</v>
      </c>
    </row>
    <row r="18196" spans="1:3" x14ac:dyDescent="0.35">
      <c r="A18196" s="86">
        <v>46212</v>
      </c>
      <c r="B18196" s="87">
        <v>0.57291666666666663</v>
      </c>
      <c r="C18196">
        <v>2.9659999999999997E-5</v>
      </c>
    </row>
    <row r="18197" spans="1:3" x14ac:dyDescent="0.35">
      <c r="A18197" s="86">
        <v>46212</v>
      </c>
      <c r="B18197" s="87">
        <v>0.58333333333333337</v>
      </c>
      <c r="C18197">
        <v>2.8439999999999999E-5</v>
      </c>
    </row>
    <row r="18198" spans="1:3" x14ac:dyDescent="0.35">
      <c r="A18198" s="86">
        <v>46212</v>
      </c>
      <c r="B18198" s="87">
        <v>0.59375</v>
      </c>
      <c r="C18198">
        <v>2.7330000000000001E-5</v>
      </c>
    </row>
    <row r="18199" spans="1:3" x14ac:dyDescent="0.35">
      <c r="A18199" s="86">
        <v>46212</v>
      </c>
      <c r="B18199" s="87">
        <v>0.60416666666666663</v>
      </c>
      <c r="C18199">
        <v>2.6380000000000002E-5</v>
      </c>
    </row>
    <row r="18200" spans="1:3" x14ac:dyDescent="0.35">
      <c r="A18200" s="86">
        <v>46212</v>
      </c>
      <c r="B18200" s="87">
        <v>0.61458333333333337</v>
      </c>
      <c r="C18200">
        <v>2.5550000000000001E-5</v>
      </c>
    </row>
    <row r="18201" spans="1:3" x14ac:dyDescent="0.35">
      <c r="A18201" s="86">
        <v>46212</v>
      </c>
      <c r="B18201" s="87">
        <v>0.625</v>
      </c>
      <c r="C18201">
        <v>2.4830000000000001E-5</v>
      </c>
    </row>
    <row r="18202" spans="1:3" x14ac:dyDescent="0.35">
      <c r="A18202" s="86">
        <v>46212</v>
      </c>
      <c r="B18202" s="87">
        <v>0.63541666666666663</v>
      </c>
      <c r="C18202">
        <v>2.4170000000000001E-5</v>
      </c>
    </row>
    <row r="18203" spans="1:3" x14ac:dyDescent="0.35">
      <c r="A18203" s="86">
        <v>46212</v>
      </c>
      <c r="B18203" s="87">
        <v>0.64583333333333337</v>
      </c>
      <c r="C18203">
        <v>2.3619999999999997E-5</v>
      </c>
    </row>
    <row r="18204" spans="1:3" x14ac:dyDescent="0.35">
      <c r="A18204" s="86">
        <v>46212</v>
      </c>
      <c r="B18204" s="87">
        <v>0.65625</v>
      </c>
      <c r="C18204">
        <v>2.3179999999999998E-5</v>
      </c>
    </row>
    <row r="18205" spans="1:3" x14ac:dyDescent="0.35">
      <c r="A18205" s="86">
        <v>46212</v>
      </c>
      <c r="B18205" s="87">
        <v>0.66666666666666663</v>
      </c>
      <c r="C18205">
        <v>2.285E-5</v>
      </c>
    </row>
    <row r="18206" spans="1:3" x14ac:dyDescent="0.35">
      <c r="A18206" s="86">
        <v>46212</v>
      </c>
      <c r="B18206" s="87">
        <v>0.67708333333333337</v>
      </c>
      <c r="C18206">
        <v>2.2630000000000002E-5</v>
      </c>
    </row>
    <row r="18207" spans="1:3" x14ac:dyDescent="0.35">
      <c r="A18207" s="86">
        <v>46212</v>
      </c>
      <c r="B18207" s="87">
        <v>0.6875</v>
      </c>
      <c r="C18207">
        <v>2.2549999999999999E-5</v>
      </c>
    </row>
    <row r="18208" spans="1:3" x14ac:dyDescent="0.35">
      <c r="A18208" s="86">
        <v>46212</v>
      </c>
      <c r="B18208" s="87">
        <v>0.69791666666666663</v>
      </c>
      <c r="C18208">
        <v>2.2630000000000002E-5</v>
      </c>
    </row>
    <row r="18209" spans="1:3" x14ac:dyDescent="0.35">
      <c r="A18209" s="86">
        <v>46212</v>
      </c>
      <c r="B18209" s="87">
        <v>0.70833333333333337</v>
      </c>
      <c r="C18209">
        <v>2.285E-5</v>
      </c>
    </row>
    <row r="18210" spans="1:3" x14ac:dyDescent="0.35">
      <c r="A18210" s="86">
        <v>46212</v>
      </c>
      <c r="B18210" s="87">
        <v>0.71875</v>
      </c>
      <c r="C18210">
        <v>2.3220000000000001E-5</v>
      </c>
    </row>
    <row r="18211" spans="1:3" x14ac:dyDescent="0.35">
      <c r="A18211" s="86">
        <v>46212</v>
      </c>
      <c r="B18211" s="87">
        <v>0.72916666666666663</v>
      </c>
      <c r="C18211">
        <v>2.376E-5</v>
      </c>
    </row>
    <row r="18212" spans="1:3" x14ac:dyDescent="0.35">
      <c r="A18212" s="86">
        <v>46212</v>
      </c>
      <c r="B18212" s="87">
        <v>0.73958333333333337</v>
      </c>
      <c r="C18212">
        <v>2.4469999999999998E-5</v>
      </c>
    </row>
    <row r="18213" spans="1:3" x14ac:dyDescent="0.35">
      <c r="A18213" s="86">
        <v>46212</v>
      </c>
      <c r="B18213" s="87">
        <v>0.75</v>
      </c>
      <c r="C18213">
        <v>2.5319999999999998E-5</v>
      </c>
    </row>
    <row r="18214" spans="1:3" x14ac:dyDescent="0.35">
      <c r="A18214" s="86">
        <v>46212</v>
      </c>
      <c r="B18214" s="87">
        <v>0.76041666666666663</v>
      </c>
      <c r="C18214">
        <v>2.6299999999999999E-5</v>
      </c>
    </row>
    <row r="18215" spans="1:3" x14ac:dyDescent="0.35">
      <c r="A18215" s="86">
        <v>46212</v>
      </c>
      <c r="B18215" s="87">
        <v>0.77083333333333337</v>
      </c>
      <c r="C18215">
        <v>2.743E-5</v>
      </c>
    </row>
    <row r="18216" spans="1:3" x14ac:dyDescent="0.35">
      <c r="A18216" s="86">
        <v>46212</v>
      </c>
      <c r="B18216" s="87">
        <v>0.78125</v>
      </c>
      <c r="C18216">
        <v>2.866E-5</v>
      </c>
    </row>
    <row r="18217" spans="1:3" x14ac:dyDescent="0.35">
      <c r="A18217" s="86">
        <v>46212</v>
      </c>
      <c r="B18217" s="87">
        <v>0.79166666666666663</v>
      </c>
      <c r="C18217">
        <v>2.9919999999999998E-5</v>
      </c>
    </row>
    <row r="18218" spans="1:3" x14ac:dyDescent="0.35">
      <c r="A18218" s="86">
        <v>46212</v>
      </c>
      <c r="B18218" s="87">
        <v>0.80208333333333337</v>
      </c>
      <c r="C18218">
        <v>3.1179999999999996E-5</v>
      </c>
    </row>
    <row r="18219" spans="1:3" x14ac:dyDescent="0.35">
      <c r="A18219" s="86">
        <v>46212</v>
      </c>
      <c r="B18219" s="87">
        <v>0.8125</v>
      </c>
      <c r="C18219">
        <v>3.2349999999999994E-5</v>
      </c>
    </row>
    <row r="18220" spans="1:3" x14ac:dyDescent="0.35">
      <c r="A18220" s="86">
        <v>46212</v>
      </c>
      <c r="B18220" s="87">
        <v>0.82291666666666663</v>
      </c>
      <c r="C18220">
        <v>3.324E-5</v>
      </c>
    </row>
    <row r="18221" spans="1:3" x14ac:dyDescent="0.35">
      <c r="A18221" s="86">
        <v>46212</v>
      </c>
      <c r="B18221" s="87">
        <v>0.83333333333333337</v>
      </c>
      <c r="C18221">
        <v>3.3689999999999998E-5</v>
      </c>
    </row>
    <row r="18222" spans="1:3" x14ac:dyDescent="0.35">
      <c r="A18222" s="86">
        <v>46212</v>
      </c>
      <c r="B18222" s="87">
        <v>0.84375</v>
      </c>
      <c r="C18222">
        <v>3.3649999999999998E-5</v>
      </c>
    </row>
    <row r="18223" spans="1:3" x14ac:dyDescent="0.35">
      <c r="A18223" s="86">
        <v>46212</v>
      </c>
      <c r="B18223" s="87">
        <v>0.85416666666666663</v>
      </c>
      <c r="C18223">
        <v>3.324E-5</v>
      </c>
    </row>
    <row r="18224" spans="1:3" x14ac:dyDescent="0.35">
      <c r="A18224" s="86">
        <v>46212</v>
      </c>
      <c r="B18224" s="87">
        <v>0.86458333333333337</v>
      </c>
      <c r="C18224">
        <v>3.2650000000000001E-5</v>
      </c>
    </row>
    <row r="18225" spans="1:3" x14ac:dyDescent="0.35">
      <c r="A18225" s="86">
        <v>46212</v>
      </c>
      <c r="B18225" s="87">
        <v>0.875</v>
      </c>
      <c r="C18225">
        <v>3.205E-5</v>
      </c>
    </row>
    <row r="18226" spans="1:3" x14ac:dyDescent="0.35">
      <c r="A18226" s="86">
        <v>46212</v>
      </c>
      <c r="B18226" s="87">
        <v>0.88541666666666663</v>
      </c>
      <c r="C18226">
        <v>3.1620000000000006E-5</v>
      </c>
    </row>
    <row r="18227" spans="1:3" x14ac:dyDescent="0.35">
      <c r="A18227" s="86">
        <v>46212</v>
      </c>
      <c r="B18227" s="87">
        <v>0.89583333333333337</v>
      </c>
      <c r="C18227">
        <v>3.1280000000000005E-5</v>
      </c>
    </row>
    <row r="18228" spans="1:3" x14ac:dyDescent="0.35">
      <c r="A18228" s="86">
        <v>46212</v>
      </c>
      <c r="B18228" s="87">
        <v>0.90625</v>
      </c>
      <c r="C18228">
        <v>3.0960000000000002E-5</v>
      </c>
    </row>
    <row r="18229" spans="1:3" x14ac:dyDescent="0.35">
      <c r="A18229" s="86">
        <v>46212</v>
      </c>
      <c r="B18229" s="87">
        <v>0.91666666666666663</v>
      </c>
      <c r="C18229">
        <v>3.057E-5</v>
      </c>
    </row>
    <row r="18230" spans="1:3" x14ac:dyDescent="0.35">
      <c r="A18230" s="86">
        <v>46212</v>
      </c>
      <c r="B18230" s="87">
        <v>0.92708333333333337</v>
      </c>
      <c r="C18230">
        <v>2.9999999999999997E-5</v>
      </c>
    </row>
    <row r="18231" spans="1:3" x14ac:dyDescent="0.35">
      <c r="A18231" s="86">
        <v>46212</v>
      </c>
      <c r="B18231" s="87">
        <v>0.9375</v>
      </c>
      <c r="C18231">
        <v>2.921E-5</v>
      </c>
    </row>
    <row r="18232" spans="1:3" x14ac:dyDescent="0.35">
      <c r="A18232" s="86">
        <v>46212</v>
      </c>
      <c r="B18232" s="87">
        <v>0.94791666666666663</v>
      </c>
      <c r="C18232">
        <v>2.8139999999999998E-5</v>
      </c>
    </row>
    <row r="18233" spans="1:3" x14ac:dyDescent="0.35">
      <c r="A18233" s="86">
        <v>46212</v>
      </c>
      <c r="B18233" s="87">
        <v>0.95833333333333337</v>
      </c>
      <c r="C18233">
        <v>2.6800000000000001E-5</v>
      </c>
    </row>
    <row r="18234" spans="1:3" x14ac:dyDescent="0.35">
      <c r="A18234" s="86">
        <v>46212</v>
      </c>
      <c r="B18234" s="87">
        <v>0.96875</v>
      </c>
      <c r="C18234">
        <v>2.512E-5</v>
      </c>
    </row>
    <row r="18235" spans="1:3" x14ac:dyDescent="0.35">
      <c r="A18235" s="86">
        <v>46212</v>
      </c>
      <c r="B18235" s="87">
        <v>0.97916666666666663</v>
      </c>
      <c r="C18235">
        <v>2.3210000000000003E-5</v>
      </c>
    </row>
    <row r="18236" spans="1:3" x14ac:dyDescent="0.35">
      <c r="A18236" s="86">
        <v>46212</v>
      </c>
      <c r="B18236" s="87">
        <v>0.98958333333333337</v>
      </c>
      <c r="C18236">
        <v>2.1149999999999999E-5</v>
      </c>
    </row>
    <row r="18237" spans="1:3" x14ac:dyDescent="0.35">
      <c r="A18237" s="86">
        <v>46213</v>
      </c>
      <c r="B18237" s="87">
        <v>0</v>
      </c>
      <c r="C18237">
        <v>1.906E-5</v>
      </c>
    </row>
    <row r="18238" spans="1:3" x14ac:dyDescent="0.35">
      <c r="A18238" s="86">
        <v>46213</v>
      </c>
      <c r="B18238" s="87">
        <v>1.0416666666666666E-2</v>
      </c>
      <c r="C18238">
        <v>1.7030000000000001E-5</v>
      </c>
    </row>
    <row r="18239" spans="1:3" x14ac:dyDescent="0.35">
      <c r="A18239" s="86">
        <v>46213</v>
      </c>
      <c r="B18239" s="87">
        <v>2.0833333333333332E-2</v>
      </c>
      <c r="C18239">
        <v>1.518E-5</v>
      </c>
    </row>
    <row r="18240" spans="1:3" x14ac:dyDescent="0.35">
      <c r="A18240" s="86">
        <v>46213</v>
      </c>
      <c r="B18240" s="87">
        <v>3.125E-2</v>
      </c>
      <c r="C18240">
        <v>1.3570000000000001E-5</v>
      </c>
    </row>
    <row r="18241" spans="1:3" x14ac:dyDescent="0.35">
      <c r="A18241" s="86">
        <v>46213</v>
      </c>
      <c r="B18241" s="87">
        <v>4.1666666666666664E-2</v>
      </c>
      <c r="C18241">
        <v>1.2309999999999999E-5</v>
      </c>
    </row>
    <row r="18242" spans="1:3" x14ac:dyDescent="0.35">
      <c r="A18242" s="86">
        <v>46213</v>
      </c>
      <c r="B18242" s="87">
        <v>5.2083333333333336E-2</v>
      </c>
      <c r="C18242">
        <v>1.1440000000000001E-5</v>
      </c>
    </row>
    <row r="18243" spans="1:3" x14ac:dyDescent="0.35">
      <c r="A18243" s="86">
        <v>46213</v>
      </c>
      <c r="B18243" s="87">
        <v>6.25E-2</v>
      </c>
      <c r="C18243">
        <v>1.0919999999999999E-5</v>
      </c>
    </row>
    <row r="18244" spans="1:3" x14ac:dyDescent="0.35">
      <c r="A18244" s="86">
        <v>46213</v>
      </c>
      <c r="B18244" s="87">
        <v>7.2916666666666671E-2</v>
      </c>
      <c r="C18244">
        <v>1.058E-5</v>
      </c>
    </row>
    <row r="18245" spans="1:3" x14ac:dyDescent="0.35">
      <c r="A18245" s="86">
        <v>46213</v>
      </c>
      <c r="B18245" s="87">
        <v>8.3333333333333329E-2</v>
      </c>
      <c r="C18245">
        <v>1.0340000000000001E-5</v>
      </c>
    </row>
    <row r="18246" spans="1:3" x14ac:dyDescent="0.35">
      <c r="A18246" s="86">
        <v>46213</v>
      </c>
      <c r="B18246" s="87">
        <v>9.375E-2</v>
      </c>
      <c r="C18246">
        <v>1.013E-5</v>
      </c>
    </row>
    <row r="18247" spans="1:3" x14ac:dyDescent="0.35">
      <c r="A18247" s="86">
        <v>46213</v>
      </c>
      <c r="B18247" s="87">
        <v>0.10416666666666667</v>
      </c>
      <c r="C18247">
        <v>9.9299999999999998E-6</v>
      </c>
    </row>
    <row r="18248" spans="1:3" x14ac:dyDescent="0.35">
      <c r="A18248" s="86">
        <v>46213</v>
      </c>
      <c r="B18248" s="87">
        <v>0.11458333333333333</v>
      </c>
      <c r="C18248">
        <v>9.7100000000000002E-6</v>
      </c>
    </row>
    <row r="18249" spans="1:3" x14ac:dyDescent="0.35">
      <c r="A18249" s="86">
        <v>46213</v>
      </c>
      <c r="B18249" s="87">
        <v>0.125</v>
      </c>
      <c r="C18249">
        <v>9.5300000000000002E-6</v>
      </c>
    </row>
    <row r="18250" spans="1:3" x14ac:dyDescent="0.35">
      <c r="A18250" s="86">
        <v>46213</v>
      </c>
      <c r="B18250" s="87">
        <v>0.13541666666666666</v>
      </c>
      <c r="C18250">
        <v>9.38E-6</v>
      </c>
    </row>
    <row r="18251" spans="1:3" x14ac:dyDescent="0.35">
      <c r="A18251" s="86">
        <v>46213</v>
      </c>
      <c r="B18251" s="87">
        <v>0.14583333333333334</v>
      </c>
      <c r="C18251">
        <v>9.2599999999999994E-6</v>
      </c>
    </row>
    <row r="18252" spans="1:3" x14ac:dyDescent="0.35">
      <c r="A18252" s="86">
        <v>46213</v>
      </c>
      <c r="B18252" s="87">
        <v>0.15625</v>
      </c>
      <c r="C18252">
        <v>9.1800000000000002E-6</v>
      </c>
    </row>
    <row r="18253" spans="1:3" x14ac:dyDescent="0.35">
      <c r="A18253" s="86">
        <v>46213</v>
      </c>
      <c r="B18253" s="87">
        <v>0.16666666666666666</v>
      </c>
      <c r="C18253">
        <v>9.1900000000000001E-6</v>
      </c>
    </row>
    <row r="18254" spans="1:3" x14ac:dyDescent="0.35">
      <c r="A18254" s="86">
        <v>46213</v>
      </c>
      <c r="B18254" s="87">
        <v>0.17708333333333334</v>
      </c>
      <c r="C18254">
        <v>9.299999999999999E-6</v>
      </c>
    </row>
    <row r="18255" spans="1:3" x14ac:dyDescent="0.35">
      <c r="A18255" s="86">
        <v>46213</v>
      </c>
      <c r="B18255" s="87">
        <v>0.1875</v>
      </c>
      <c r="C18255">
        <v>9.4699999999999991E-6</v>
      </c>
    </row>
    <row r="18256" spans="1:3" x14ac:dyDescent="0.35">
      <c r="A18256" s="86">
        <v>46213</v>
      </c>
      <c r="B18256" s="87">
        <v>0.19791666666666666</v>
      </c>
      <c r="C18256">
        <v>9.73E-6</v>
      </c>
    </row>
    <row r="18257" spans="1:3" x14ac:dyDescent="0.35">
      <c r="A18257" s="86">
        <v>46213</v>
      </c>
      <c r="B18257" s="87">
        <v>0.20833333333333334</v>
      </c>
      <c r="C18257">
        <v>1.0019999999999999E-5</v>
      </c>
    </row>
    <row r="18258" spans="1:3" x14ac:dyDescent="0.35">
      <c r="A18258" s="86">
        <v>46213</v>
      </c>
      <c r="B18258" s="87">
        <v>0.21875</v>
      </c>
      <c r="C18258">
        <v>1.0399999999999999E-5</v>
      </c>
    </row>
    <row r="18259" spans="1:3" x14ac:dyDescent="0.35">
      <c r="A18259" s="86">
        <v>46213</v>
      </c>
      <c r="B18259" s="87">
        <v>0.22916666666666666</v>
      </c>
      <c r="C18259">
        <v>1.097E-5</v>
      </c>
    </row>
    <row r="18260" spans="1:3" x14ac:dyDescent="0.35">
      <c r="A18260" s="86">
        <v>46213</v>
      </c>
      <c r="B18260" s="87">
        <v>0.23958333333333334</v>
      </c>
      <c r="C18260">
        <v>1.1939999999999999E-5</v>
      </c>
    </row>
    <row r="18261" spans="1:3" x14ac:dyDescent="0.35">
      <c r="A18261" s="86">
        <v>46213</v>
      </c>
      <c r="B18261" s="87">
        <v>0.25</v>
      </c>
      <c r="C18261">
        <v>1.346E-5</v>
      </c>
    </row>
    <row r="18262" spans="1:3" x14ac:dyDescent="0.35">
      <c r="A18262" s="86">
        <v>46213</v>
      </c>
      <c r="B18262" s="87">
        <v>0.26041666666666669</v>
      </c>
      <c r="C18262">
        <v>1.5630000000000001E-5</v>
      </c>
    </row>
    <row r="18263" spans="1:3" x14ac:dyDescent="0.35">
      <c r="A18263" s="86">
        <v>46213</v>
      </c>
      <c r="B18263" s="87">
        <v>0.27083333333333331</v>
      </c>
      <c r="C18263">
        <v>1.8150000000000001E-5</v>
      </c>
    </row>
    <row r="18264" spans="1:3" x14ac:dyDescent="0.35">
      <c r="A18264" s="86">
        <v>46213</v>
      </c>
      <c r="B18264" s="87">
        <v>0.28125</v>
      </c>
      <c r="C18264">
        <v>2.0660000000000002E-5</v>
      </c>
    </row>
    <row r="18265" spans="1:3" x14ac:dyDescent="0.35">
      <c r="A18265" s="86">
        <v>46213</v>
      </c>
      <c r="B18265" s="87">
        <v>0.29166666666666669</v>
      </c>
      <c r="C18265">
        <v>2.283E-5</v>
      </c>
    </row>
    <row r="18266" spans="1:3" x14ac:dyDescent="0.35">
      <c r="A18266" s="86">
        <v>46213</v>
      </c>
      <c r="B18266" s="87">
        <v>0.30208333333333331</v>
      </c>
      <c r="C18266">
        <v>2.4369999999999999E-5</v>
      </c>
    </row>
    <row r="18267" spans="1:3" x14ac:dyDescent="0.35">
      <c r="A18267" s="86">
        <v>46213</v>
      </c>
      <c r="B18267" s="87">
        <v>0.3125</v>
      </c>
      <c r="C18267">
        <v>2.5369999999999999E-5</v>
      </c>
    </row>
    <row r="18268" spans="1:3" x14ac:dyDescent="0.35">
      <c r="A18268" s="86">
        <v>46213</v>
      </c>
      <c r="B18268" s="87">
        <v>0.32291666666666669</v>
      </c>
      <c r="C18268">
        <v>2.6040000000000001E-5</v>
      </c>
    </row>
    <row r="18269" spans="1:3" x14ac:dyDescent="0.35">
      <c r="A18269" s="86">
        <v>46213</v>
      </c>
      <c r="B18269" s="87">
        <v>0.33333333333333331</v>
      </c>
      <c r="C18269">
        <v>2.6599999999999999E-5</v>
      </c>
    </row>
    <row r="18270" spans="1:3" x14ac:dyDescent="0.35">
      <c r="A18270" s="86">
        <v>46213</v>
      </c>
      <c r="B18270" s="87">
        <v>0.34375</v>
      </c>
      <c r="C18270">
        <v>2.7189999999999999E-5</v>
      </c>
    </row>
    <row r="18271" spans="1:3" x14ac:dyDescent="0.35">
      <c r="A18271" s="86">
        <v>46213</v>
      </c>
      <c r="B18271" s="87">
        <v>0.35416666666666669</v>
      </c>
      <c r="C18271">
        <v>2.777E-5</v>
      </c>
    </row>
    <row r="18272" spans="1:3" x14ac:dyDescent="0.35">
      <c r="A18272" s="86">
        <v>46213</v>
      </c>
      <c r="B18272" s="87">
        <v>0.36458333333333331</v>
      </c>
      <c r="C18272">
        <v>2.8250000000000002E-5</v>
      </c>
    </row>
    <row r="18273" spans="1:3" x14ac:dyDescent="0.35">
      <c r="A18273" s="86">
        <v>46213</v>
      </c>
      <c r="B18273" s="87">
        <v>0.375</v>
      </c>
      <c r="C18273">
        <v>2.8570000000000003E-5</v>
      </c>
    </row>
    <row r="18274" spans="1:3" x14ac:dyDescent="0.35">
      <c r="A18274" s="86">
        <v>46213</v>
      </c>
      <c r="B18274" s="87">
        <v>0.38541666666666669</v>
      </c>
      <c r="C18274">
        <v>2.8670000000000002E-5</v>
      </c>
    </row>
    <row r="18275" spans="1:3" x14ac:dyDescent="0.35">
      <c r="A18275" s="86">
        <v>46213</v>
      </c>
      <c r="B18275" s="87">
        <v>0.39583333333333331</v>
      </c>
      <c r="C18275">
        <v>2.8590000000000002E-5</v>
      </c>
    </row>
    <row r="18276" spans="1:3" x14ac:dyDescent="0.35">
      <c r="A18276" s="86">
        <v>46213</v>
      </c>
      <c r="B18276" s="87">
        <v>0.40625</v>
      </c>
      <c r="C18276">
        <v>2.8369999999999998E-5</v>
      </c>
    </row>
    <row r="18277" spans="1:3" x14ac:dyDescent="0.35">
      <c r="A18277" s="86">
        <v>46213</v>
      </c>
      <c r="B18277" s="87">
        <v>0.41666666666666669</v>
      </c>
      <c r="C18277">
        <v>2.8080000000000002E-5</v>
      </c>
    </row>
    <row r="18278" spans="1:3" x14ac:dyDescent="0.35">
      <c r="A18278" s="86">
        <v>46213</v>
      </c>
      <c r="B18278" s="87">
        <v>0.42708333333333331</v>
      </c>
      <c r="C18278">
        <v>2.7779999999999998E-5</v>
      </c>
    </row>
    <row r="18279" spans="1:3" x14ac:dyDescent="0.35">
      <c r="A18279" s="86">
        <v>46213</v>
      </c>
      <c r="B18279" s="87">
        <v>0.4375</v>
      </c>
      <c r="C18279">
        <v>2.7529999999999999E-5</v>
      </c>
    </row>
    <row r="18280" spans="1:3" x14ac:dyDescent="0.35">
      <c r="A18280" s="86">
        <v>46213</v>
      </c>
      <c r="B18280" s="87">
        <v>0.44791666666666669</v>
      </c>
      <c r="C18280">
        <v>2.7330000000000001E-5</v>
      </c>
    </row>
    <row r="18281" spans="1:3" x14ac:dyDescent="0.35">
      <c r="A18281" s="86">
        <v>46213</v>
      </c>
      <c r="B18281" s="87">
        <v>0.45833333333333331</v>
      </c>
      <c r="C18281">
        <v>2.7269999999999998E-5</v>
      </c>
    </row>
    <row r="18282" spans="1:3" x14ac:dyDescent="0.35">
      <c r="A18282" s="86">
        <v>46213</v>
      </c>
      <c r="B18282" s="87">
        <v>0.46875</v>
      </c>
      <c r="C18282">
        <v>2.7350000000000001E-5</v>
      </c>
    </row>
    <row r="18283" spans="1:3" x14ac:dyDescent="0.35">
      <c r="A18283" s="86">
        <v>46213</v>
      </c>
      <c r="B18283" s="87">
        <v>0.47916666666666669</v>
      </c>
      <c r="C18283">
        <v>2.7650000000000001E-5</v>
      </c>
    </row>
    <row r="18284" spans="1:3" x14ac:dyDescent="0.35">
      <c r="A18284" s="86">
        <v>46213</v>
      </c>
      <c r="B18284" s="87">
        <v>0.48958333333333331</v>
      </c>
      <c r="C18284">
        <v>2.8139999999999998E-5</v>
      </c>
    </row>
    <row r="18285" spans="1:3" x14ac:dyDescent="0.35">
      <c r="A18285" s="86">
        <v>46213</v>
      </c>
      <c r="B18285" s="87">
        <v>0.5</v>
      </c>
      <c r="C18285">
        <v>2.8910000000000003E-5</v>
      </c>
    </row>
    <row r="18286" spans="1:3" x14ac:dyDescent="0.35">
      <c r="A18286" s="86">
        <v>46213</v>
      </c>
      <c r="B18286" s="87">
        <v>0.51041666666666663</v>
      </c>
      <c r="C18286">
        <v>2.9899999999999998E-5</v>
      </c>
    </row>
    <row r="18287" spans="1:3" x14ac:dyDescent="0.35">
      <c r="A18287" s="86">
        <v>46213</v>
      </c>
      <c r="B18287" s="87">
        <v>0.52083333333333337</v>
      </c>
      <c r="C18287">
        <v>3.0920000000000002E-5</v>
      </c>
    </row>
    <row r="18288" spans="1:3" x14ac:dyDescent="0.35">
      <c r="A18288" s="86">
        <v>46213</v>
      </c>
      <c r="B18288" s="87">
        <v>0.53125</v>
      </c>
      <c r="C18288">
        <v>3.171E-5</v>
      </c>
    </row>
    <row r="18289" spans="1:3" x14ac:dyDescent="0.35">
      <c r="A18289" s="86">
        <v>46213</v>
      </c>
      <c r="B18289" s="87">
        <v>0.54166666666666663</v>
      </c>
      <c r="C18289">
        <v>3.2030000000000003E-5</v>
      </c>
    </row>
    <row r="18290" spans="1:3" x14ac:dyDescent="0.35">
      <c r="A18290" s="86">
        <v>46213</v>
      </c>
      <c r="B18290" s="87">
        <v>0.55208333333333337</v>
      </c>
      <c r="C18290">
        <v>3.167E-5</v>
      </c>
    </row>
    <row r="18291" spans="1:3" x14ac:dyDescent="0.35">
      <c r="A18291" s="86">
        <v>46213</v>
      </c>
      <c r="B18291" s="87">
        <v>0.5625</v>
      </c>
      <c r="C18291">
        <v>3.0800000000000003E-5</v>
      </c>
    </row>
    <row r="18292" spans="1:3" x14ac:dyDescent="0.35">
      <c r="A18292" s="86">
        <v>46213</v>
      </c>
      <c r="B18292" s="87">
        <v>0.57291666666666663</v>
      </c>
      <c r="C18292">
        <v>2.9640000000000001E-5</v>
      </c>
    </row>
    <row r="18293" spans="1:3" x14ac:dyDescent="0.35">
      <c r="A18293" s="86">
        <v>46213</v>
      </c>
      <c r="B18293" s="87">
        <v>0.58333333333333337</v>
      </c>
      <c r="C18293">
        <v>2.8410000000000001E-5</v>
      </c>
    </row>
    <row r="18294" spans="1:3" x14ac:dyDescent="0.35">
      <c r="A18294" s="86">
        <v>46213</v>
      </c>
      <c r="B18294" s="87">
        <v>0.59375</v>
      </c>
      <c r="C18294">
        <v>2.7310000000000001E-5</v>
      </c>
    </row>
    <row r="18295" spans="1:3" x14ac:dyDescent="0.35">
      <c r="A18295" s="86">
        <v>46213</v>
      </c>
      <c r="B18295" s="87">
        <v>0.60416666666666663</v>
      </c>
      <c r="C18295">
        <v>2.6360000000000002E-5</v>
      </c>
    </row>
    <row r="18296" spans="1:3" x14ac:dyDescent="0.35">
      <c r="A18296" s="86">
        <v>46213</v>
      </c>
      <c r="B18296" s="87">
        <v>0.61458333333333337</v>
      </c>
      <c r="C18296">
        <v>2.5530000000000001E-5</v>
      </c>
    </row>
    <row r="18297" spans="1:3" x14ac:dyDescent="0.35">
      <c r="A18297" s="86">
        <v>46213</v>
      </c>
      <c r="B18297" s="87">
        <v>0.625</v>
      </c>
      <c r="C18297">
        <v>2.4809999999999998E-5</v>
      </c>
    </row>
    <row r="18298" spans="1:3" x14ac:dyDescent="0.35">
      <c r="A18298" s="86">
        <v>46213</v>
      </c>
      <c r="B18298" s="87">
        <v>0.63541666666666663</v>
      </c>
      <c r="C18298">
        <v>2.4150000000000001E-5</v>
      </c>
    </row>
    <row r="18299" spans="1:3" x14ac:dyDescent="0.35">
      <c r="A18299" s="86">
        <v>46213</v>
      </c>
      <c r="B18299" s="87">
        <v>0.64583333333333337</v>
      </c>
      <c r="C18299">
        <v>2.3600000000000001E-5</v>
      </c>
    </row>
    <row r="18300" spans="1:3" x14ac:dyDescent="0.35">
      <c r="A18300" s="86">
        <v>46213</v>
      </c>
      <c r="B18300" s="87">
        <v>0.65625</v>
      </c>
      <c r="C18300">
        <v>2.3159999999999998E-5</v>
      </c>
    </row>
    <row r="18301" spans="1:3" x14ac:dyDescent="0.35">
      <c r="A18301" s="86">
        <v>46213</v>
      </c>
      <c r="B18301" s="87">
        <v>0.66666666666666663</v>
      </c>
      <c r="C18301">
        <v>2.283E-5</v>
      </c>
    </row>
    <row r="18302" spans="1:3" x14ac:dyDescent="0.35">
      <c r="A18302" s="86">
        <v>46213</v>
      </c>
      <c r="B18302" s="87">
        <v>0.67708333333333337</v>
      </c>
      <c r="C18302">
        <v>2.2610000000000002E-5</v>
      </c>
    </row>
    <row r="18303" spans="1:3" x14ac:dyDescent="0.35">
      <c r="A18303" s="86">
        <v>46213</v>
      </c>
      <c r="B18303" s="87">
        <v>0.6875</v>
      </c>
      <c r="C18303">
        <v>2.2530000000000003E-5</v>
      </c>
    </row>
    <row r="18304" spans="1:3" x14ac:dyDescent="0.35">
      <c r="A18304" s="86">
        <v>46213</v>
      </c>
      <c r="B18304" s="87">
        <v>0.69791666666666663</v>
      </c>
      <c r="C18304">
        <v>2.2610000000000002E-5</v>
      </c>
    </row>
    <row r="18305" spans="1:3" x14ac:dyDescent="0.35">
      <c r="A18305" s="86">
        <v>46213</v>
      </c>
      <c r="B18305" s="87">
        <v>0.70833333333333337</v>
      </c>
      <c r="C18305">
        <v>2.283E-5</v>
      </c>
    </row>
    <row r="18306" spans="1:3" x14ac:dyDescent="0.35">
      <c r="A18306" s="86">
        <v>46213</v>
      </c>
      <c r="B18306" s="87">
        <v>0.71875</v>
      </c>
      <c r="C18306">
        <v>2.3199999999999998E-5</v>
      </c>
    </row>
    <row r="18307" spans="1:3" x14ac:dyDescent="0.35">
      <c r="A18307" s="86">
        <v>46213</v>
      </c>
      <c r="B18307" s="87">
        <v>0.72916666666666663</v>
      </c>
      <c r="C18307">
        <v>2.374E-5</v>
      </c>
    </row>
    <row r="18308" spans="1:3" x14ac:dyDescent="0.35">
      <c r="A18308" s="86">
        <v>46213</v>
      </c>
      <c r="B18308" s="87">
        <v>0.73958333333333337</v>
      </c>
      <c r="C18308">
        <v>2.4449999999999998E-5</v>
      </c>
    </row>
    <row r="18309" spans="1:3" x14ac:dyDescent="0.35">
      <c r="A18309" s="86">
        <v>46213</v>
      </c>
      <c r="B18309" s="87">
        <v>0.75</v>
      </c>
      <c r="C18309">
        <v>2.529E-5</v>
      </c>
    </row>
    <row r="18310" spans="1:3" x14ac:dyDescent="0.35">
      <c r="A18310" s="86">
        <v>46213</v>
      </c>
      <c r="B18310" s="87">
        <v>0.76041666666666663</v>
      </c>
      <c r="C18310">
        <v>2.6280000000000002E-5</v>
      </c>
    </row>
    <row r="18311" spans="1:3" x14ac:dyDescent="0.35">
      <c r="A18311" s="86">
        <v>46213</v>
      </c>
      <c r="B18311" s="87">
        <v>0.77083333333333337</v>
      </c>
      <c r="C18311">
        <v>2.741E-5</v>
      </c>
    </row>
    <row r="18312" spans="1:3" x14ac:dyDescent="0.35">
      <c r="A18312" s="86">
        <v>46213</v>
      </c>
      <c r="B18312" s="87">
        <v>0.78125</v>
      </c>
      <c r="C18312">
        <v>2.8629999999999999E-5</v>
      </c>
    </row>
    <row r="18313" spans="1:3" x14ac:dyDescent="0.35">
      <c r="A18313" s="86">
        <v>46213</v>
      </c>
      <c r="B18313" s="87">
        <v>0.79166666666666663</v>
      </c>
      <c r="C18313">
        <v>2.9899999999999998E-5</v>
      </c>
    </row>
    <row r="18314" spans="1:3" x14ac:dyDescent="0.35">
      <c r="A18314" s="86">
        <v>46213</v>
      </c>
      <c r="B18314" s="87">
        <v>0.80208333333333337</v>
      </c>
      <c r="C18314">
        <v>3.116E-5</v>
      </c>
    </row>
    <row r="18315" spans="1:3" x14ac:dyDescent="0.35">
      <c r="A18315" s="86">
        <v>46213</v>
      </c>
      <c r="B18315" s="87">
        <v>0.8125</v>
      </c>
      <c r="C18315">
        <v>3.2320000000000002E-5</v>
      </c>
    </row>
    <row r="18316" spans="1:3" x14ac:dyDescent="0.35">
      <c r="A18316" s="86">
        <v>46213</v>
      </c>
      <c r="B18316" s="87">
        <v>0.82291666666666663</v>
      </c>
      <c r="C18316">
        <v>3.3210000000000002E-5</v>
      </c>
    </row>
    <row r="18317" spans="1:3" x14ac:dyDescent="0.35">
      <c r="A18317" s="86">
        <v>46213</v>
      </c>
      <c r="B18317" s="87">
        <v>0.83333333333333337</v>
      </c>
      <c r="C18317">
        <v>3.366E-5</v>
      </c>
    </row>
    <row r="18318" spans="1:3" x14ac:dyDescent="0.35">
      <c r="A18318" s="86">
        <v>46213</v>
      </c>
      <c r="B18318" s="87">
        <v>0.84375</v>
      </c>
      <c r="C18318">
        <v>3.362E-5</v>
      </c>
    </row>
    <row r="18319" spans="1:3" x14ac:dyDescent="0.35">
      <c r="A18319" s="86">
        <v>46213</v>
      </c>
      <c r="B18319" s="87">
        <v>0.85416666666666663</v>
      </c>
      <c r="C18319">
        <v>3.3210000000000002E-5</v>
      </c>
    </row>
    <row r="18320" spans="1:3" x14ac:dyDescent="0.35">
      <c r="A18320" s="86">
        <v>46213</v>
      </c>
      <c r="B18320" s="87">
        <v>0.86458333333333337</v>
      </c>
      <c r="C18320">
        <v>3.2620000000000003E-5</v>
      </c>
    </row>
    <row r="18321" spans="1:3" x14ac:dyDescent="0.35">
      <c r="A18321" s="86">
        <v>46213</v>
      </c>
      <c r="B18321" s="87">
        <v>0.875</v>
      </c>
      <c r="C18321">
        <v>3.2030000000000003E-5</v>
      </c>
    </row>
    <row r="18322" spans="1:3" x14ac:dyDescent="0.35">
      <c r="A18322" s="86">
        <v>46213</v>
      </c>
      <c r="B18322" s="87">
        <v>0.88541666666666663</v>
      </c>
      <c r="C18322">
        <v>3.1590000000000001E-5</v>
      </c>
    </row>
    <row r="18323" spans="1:3" x14ac:dyDescent="0.35">
      <c r="A18323" s="86">
        <v>46213</v>
      </c>
      <c r="B18323" s="87">
        <v>0.89583333333333337</v>
      </c>
      <c r="C18323">
        <v>3.1250000000000001E-5</v>
      </c>
    </row>
    <row r="18324" spans="1:3" x14ac:dyDescent="0.35">
      <c r="A18324" s="86">
        <v>46213</v>
      </c>
      <c r="B18324" s="87">
        <v>0.90625</v>
      </c>
      <c r="C18324">
        <v>3.0939999999999999E-5</v>
      </c>
    </row>
    <row r="18325" spans="1:3" x14ac:dyDescent="0.35">
      <c r="A18325" s="86">
        <v>46213</v>
      </c>
      <c r="B18325" s="87">
        <v>0.91666666666666663</v>
      </c>
      <c r="C18325">
        <v>3.0540000000000002E-5</v>
      </c>
    </row>
    <row r="18326" spans="1:3" x14ac:dyDescent="0.35">
      <c r="A18326" s="86">
        <v>46213</v>
      </c>
      <c r="B18326" s="87">
        <v>0.92708333333333337</v>
      </c>
      <c r="C18326">
        <v>2.9980000000000001E-5</v>
      </c>
    </row>
    <row r="18327" spans="1:3" x14ac:dyDescent="0.35">
      <c r="A18327" s="86">
        <v>46213</v>
      </c>
      <c r="B18327" s="87">
        <v>0.9375</v>
      </c>
      <c r="C18327">
        <v>2.919E-5</v>
      </c>
    </row>
    <row r="18328" spans="1:3" x14ac:dyDescent="0.35">
      <c r="A18328" s="86">
        <v>46213</v>
      </c>
      <c r="B18328" s="87">
        <v>0.94791666666666663</v>
      </c>
      <c r="C18328">
        <v>2.8119999999999998E-5</v>
      </c>
    </row>
    <row r="18329" spans="1:3" x14ac:dyDescent="0.35">
      <c r="A18329" s="86">
        <v>46213</v>
      </c>
      <c r="B18329" s="87">
        <v>0.95833333333333337</v>
      </c>
      <c r="C18329">
        <v>2.6780000000000001E-5</v>
      </c>
    </row>
    <row r="18330" spans="1:3" x14ac:dyDescent="0.35">
      <c r="A18330" s="86">
        <v>46213</v>
      </c>
      <c r="B18330" s="87">
        <v>0.96875</v>
      </c>
      <c r="C18330">
        <v>2.51E-5</v>
      </c>
    </row>
    <row r="18331" spans="1:3" x14ac:dyDescent="0.35">
      <c r="A18331" s="86">
        <v>46213</v>
      </c>
      <c r="B18331" s="87">
        <v>0.97916666666666663</v>
      </c>
      <c r="C18331">
        <v>2.319E-5</v>
      </c>
    </row>
    <row r="18332" spans="1:3" x14ac:dyDescent="0.35">
      <c r="A18332" s="86">
        <v>46213</v>
      </c>
      <c r="B18332" s="87">
        <v>0.98958333333333337</v>
      </c>
      <c r="C18332">
        <v>2.1139999999999997E-5</v>
      </c>
    </row>
    <row r="18333" spans="1:3" x14ac:dyDescent="0.35">
      <c r="A18333" s="86">
        <v>46214</v>
      </c>
      <c r="B18333" s="87">
        <v>0</v>
      </c>
      <c r="C18333">
        <v>1.9040000000000001E-5</v>
      </c>
    </row>
    <row r="18334" spans="1:3" x14ac:dyDescent="0.35">
      <c r="A18334" s="86">
        <v>46214</v>
      </c>
      <c r="B18334" s="87">
        <v>1.0416666666666666E-2</v>
      </c>
      <c r="C18334">
        <v>1.77E-5</v>
      </c>
    </row>
    <row r="18335" spans="1:3" x14ac:dyDescent="0.35">
      <c r="A18335" s="86">
        <v>46214</v>
      </c>
      <c r="B18335" s="87">
        <v>2.0833333333333332E-2</v>
      </c>
      <c r="C18335">
        <v>1.6740000000000002E-5</v>
      </c>
    </row>
    <row r="18336" spans="1:3" x14ac:dyDescent="0.35">
      <c r="A18336" s="86">
        <v>46214</v>
      </c>
      <c r="B18336" s="87">
        <v>3.125E-2</v>
      </c>
      <c r="C18336">
        <v>1.5910000000000002E-5</v>
      </c>
    </row>
    <row r="18337" spans="1:3" x14ac:dyDescent="0.35">
      <c r="A18337" s="86">
        <v>46214</v>
      </c>
      <c r="B18337" s="87">
        <v>4.1666666666666664E-2</v>
      </c>
      <c r="C18337">
        <v>1.5100000000000001E-5</v>
      </c>
    </row>
    <row r="18338" spans="1:3" x14ac:dyDescent="0.35">
      <c r="A18338" s="86">
        <v>46214</v>
      </c>
      <c r="B18338" s="87">
        <v>5.2083333333333336E-2</v>
      </c>
      <c r="C18338">
        <v>1.414E-5</v>
      </c>
    </row>
    <row r="18339" spans="1:3" x14ac:dyDescent="0.35">
      <c r="A18339" s="86">
        <v>46214</v>
      </c>
      <c r="B18339" s="87">
        <v>6.25E-2</v>
      </c>
      <c r="C18339">
        <v>1.313E-5</v>
      </c>
    </row>
    <row r="18340" spans="1:3" x14ac:dyDescent="0.35">
      <c r="A18340" s="86">
        <v>46214</v>
      </c>
      <c r="B18340" s="87">
        <v>7.2916666666666671E-2</v>
      </c>
      <c r="C18340">
        <v>1.2149999999999999E-5</v>
      </c>
    </row>
    <row r="18341" spans="1:3" x14ac:dyDescent="0.35">
      <c r="A18341" s="86">
        <v>46214</v>
      </c>
      <c r="B18341" s="87">
        <v>8.3333333333333329E-2</v>
      </c>
      <c r="C18341">
        <v>1.132E-5</v>
      </c>
    </row>
    <row r="18342" spans="1:3" x14ac:dyDescent="0.35">
      <c r="A18342" s="86">
        <v>46214</v>
      </c>
      <c r="B18342" s="87">
        <v>9.375E-2</v>
      </c>
      <c r="C18342">
        <v>1.0749999999999999E-5</v>
      </c>
    </row>
    <row r="18343" spans="1:3" x14ac:dyDescent="0.35">
      <c r="A18343" s="86">
        <v>46214</v>
      </c>
      <c r="B18343" s="87">
        <v>0.10416666666666667</v>
      </c>
      <c r="C18343">
        <v>1.0370000000000001E-5</v>
      </c>
    </row>
    <row r="18344" spans="1:3" x14ac:dyDescent="0.35">
      <c r="A18344" s="86">
        <v>46214</v>
      </c>
      <c r="B18344" s="87">
        <v>0.11458333333333333</v>
      </c>
      <c r="C18344">
        <v>1.013E-5</v>
      </c>
    </row>
    <row r="18345" spans="1:3" x14ac:dyDescent="0.35">
      <c r="A18345" s="86">
        <v>46214</v>
      </c>
      <c r="B18345" s="87">
        <v>0.125</v>
      </c>
      <c r="C18345">
        <v>1.0019999999999999E-5</v>
      </c>
    </row>
    <row r="18346" spans="1:3" x14ac:dyDescent="0.35">
      <c r="A18346" s="86">
        <v>46214</v>
      </c>
      <c r="B18346" s="87">
        <v>0.13541666666666666</v>
      </c>
      <c r="C18346">
        <v>9.9199999999999999E-6</v>
      </c>
    </row>
    <row r="18347" spans="1:3" x14ac:dyDescent="0.35">
      <c r="A18347" s="86">
        <v>46214</v>
      </c>
      <c r="B18347" s="87">
        <v>0.14583333333333334</v>
      </c>
      <c r="C18347">
        <v>9.8600000000000005E-6</v>
      </c>
    </row>
    <row r="18348" spans="1:3" x14ac:dyDescent="0.35">
      <c r="A18348" s="86">
        <v>46214</v>
      </c>
      <c r="B18348" s="87">
        <v>0.15625</v>
      </c>
      <c r="C18348">
        <v>9.839999999999999E-6</v>
      </c>
    </row>
    <row r="18349" spans="1:3" x14ac:dyDescent="0.35">
      <c r="A18349" s="86">
        <v>46214</v>
      </c>
      <c r="B18349" s="87">
        <v>0.16666666666666666</v>
      </c>
      <c r="C18349">
        <v>9.839999999999999E-6</v>
      </c>
    </row>
    <row r="18350" spans="1:3" x14ac:dyDescent="0.35">
      <c r="A18350" s="86">
        <v>46214</v>
      </c>
      <c r="B18350" s="87">
        <v>0.17708333333333334</v>
      </c>
      <c r="C18350">
        <v>9.8800000000000003E-6</v>
      </c>
    </row>
    <row r="18351" spans="1:3" x14ac:dyDescent="0.35">
      <c r="A18351" s="86">
        <v>46214</v>
      </c>
      <c r="B18351" s="87">
        <v>0.1875</v>
      </c>
      <c r="C18351">
        <v>9.9399999999999997E-6</v>
      </c>
    </row>
    <row r="18352" spans="1:3" x14ac:dyDescent="0.35">
      <c r="A18352" s="86">
        <v>46214</v>
      </c>
      <c r="B18352" s="87">
        <v>0.19791666666666666</v>
      </c>
      <c r="C18352">
        <v>1.0000000000000001E-5</v>
      </c>
    </row>
    <row r="18353" spans="1:3" x14ac:dyDescent="0.35">
      <c r="A18353" s="86">
        <v>46214</v>
      </c>
      <c r="B18353" s="87">
        <v>0.20833333333333334</v>
      </c>
      <c r="C18353">
        <v>1.0019999999999999E-5</v>
      </c>
    </row>
    <row r="18354" spans="1:3" x14ac:dyDescent="0.35">
      <c r="A18354" s="86">
        <v>46214</v>
      </c>
      <c r="B18354" s="87">
        <v>0.21875</v>
      </c>
      <c r="C18354">
        <v>1.0019999999999999E-5</v>
      </c>
    </row>
    <row r="18355" spans="1:3" x14ac:dyDescent="0.35">
      <c r="A18355" s="86">
        <v>46214</v>
      </c>
      <c r="B18355" s="87">
        <v>0.22916666666666666</v>
      </c>
      <c r="C18355">
        <v>1.004E-5</v>
      </c>
    </row>
    <row r="18356" spans="1:3" x14ac:dyDescent="0.35">
      <c r="A18356" s="86">
        <v>46214</v>
      </c>
      <c r="B18356" s="87">
        <v>0.23958333333333334</v>
      </c>
      <c r="C18356">
        <v>1.0170000000000001E-5</v>
      </c>
    </row>
    <row r="18357" spans="1:3" x14ac:dyDescent="0.35">
      <c r="A18357" s="86">
        <v>46214</v>
      </c>
      <c r="B18357" s="87">
        <v>0.25</v>
      </c>
      <c r="C18357">
        <v>1.0510000000000001E-5</v>
      </c>
    </row>
    <row r="18358" spans="1:3" x14ac:dyDescent="0.35">
      <c r="A18358" s="86">
        <v>46214</v>
      </c>
      <c r="B18358" s="87">
        <v>0.26041666666666669</v>
      </c>
      <c r="C18358">
        <v>1.1079999999999999E-5</v>
      </c>
    </row>
    <row r="18359" spans="1:3" x14ac:dyDescent="0.35">
      <c r="A18359" s="86">
        <v>46214</v>
      </c>
      <c r="B18359" s="87">
        <v>0.27083333333333331</v>
      </c>
      <c r="C18359">
        <v>1.1910000000000001E-5</v>
      </c>
    </row>
    <row r="18360" spans="1:3" x14ac:dyDescent="0.35">
      <c r="A18360" s="86">
        <v>46214</v>
      </c>
      <c r="B18360" s="87">
        <v>0.28125</v>
      </c>
      <c r="C18360">
        <v>1.2970000000000001E-5</v>
      </c>
    </row>
    <row r="18361" spans="1:3" x14ac:dyDescent="0.35">
      <c r="A18361" s="86">
        <v>46214</v>
      </c>
      <c r="B18361" s="87">
        <v>0.29166666666666669</v>
      </c>
      <c r="C18361">
        <v>1.4269999999999999E-5</v>
      </c>
    </row>
    <row r="18362" spans="1:3" x14ac:dyDescent="0.35">
      <c r="A18362" s="86">
        <v>46214</v>
      </c>
      <c r="B18362" s="87">
        <v>0.30208333333333331</v>
      </c>
      <c r="C18362">
        <v>1.577E-5</v>
      </c>
    </row>
    <row r="18363" spans="1:3" x14ac:dyDescent="0.35">
      <c r="A18363" s="86">
        <v>46214</v>
      </c>
      <c r="B18363" s="87">
        <v>0.3125</v>
      </c>
      <c r="C18363">
        <v>1.7450000000000001E-5</v>
      </c>
    </row>
    <row r="18364" spans="1:3" x14ac:dyDescent="0.35">
      <c r="A18364" s="86">
        <v>46214</v>
      </c>
      <c r="B18364" s="87">
        <v>0.32291666666666669</v>
      </c>
      <c r="C18364">
        <v>1.9199999999999999E-5</v>
      </c>
    </row>
    <row r="18365" spans="1:3" x14ac:dyDescent="0.35">
      <c r="A18365" s="86">
        <v>46214</v>
      </c>
      <c r="B18365" s="87">
        <v>0.33333333333333331</v>
      </c>
      <c r="C18365">
        <v>2.1000000000000002E-5</v>
      </c>
    </row>
    <row r="18366" spans="1:3" x14ac:dyDescent="0.35">
      <c r="A18366" s="86">
        <v>46214</v>
      </c>
      <c r="B18366" s="87">
        <v>0.34375</v>
      </c>
      <c r="C18366">
        <v>2.279E-5</v>
      </c>
    </row>
    <row r="18367" spans="1:3" x14ac:dyDescent="0.35">
      <c r="A18367" s="86">
        <v>46214</v>
      </c>
      <c r="B18367" s="87">
        <v>0.35416666666666669</v>
      </c>
      <c r="C18367">
        <v>2.4530000000000001E-5</v>
      </c>
    </row>
    <row r="18368" spans="1:3" x14ac:dyDescent="0.35">
      <c r="A18368" s="86">
        <v>46214</v>
      </c>
      <c r="B18368" s="87">
        <v>0.36458333333333331</v>
      </c>
      <c r="C18368">
        <v>2.618E-5</v>
      </c>
    </row>
    <row r="18369" spans="1:3" x14ac:dyDescent="0.35">
      <c r="A18369" s="86">
        <v>46214</v>
      </c>
      <c r="B18369" s="87">
        <v>0.375</v>
      </c>
      <c r="C18369">
        <v>2.7740000000000002E-5</v>
      </c>
    </row>
    <row r="18370" spans="1:3" x14ac:dyDescent="0.35">
      <c r="A18370" s="86">
        <v>46214</v>
      </c>
      <c r="B18370" s="87">
        <v>0.38541666666666669</v>
      </c>
      <c r="C18370">
        <v>2.9139999999999999E-5</v>
      </c>
    </row>
    <row r="18371" spans="1:3" x14ac:dyDescent="0.35">
      <c r="A18371" s="86">
        <v>46214</v>
      </c>
      <c r="B18371" s="87">
        <v>0.39583333333333331</v>
      </c>
      <c r="C18371">
        <v>3.0360000000000001E-5</v>
      </c>
    </row>
    <row r="18372" spans="1:3" x14ac:dyDescent="0.35">
      <c r="A18372" s="86">
        <v>46214</v>
      </c>
      <c r="B18372" s="87">
        <v>0.40625</v>
      </c>
      <c r="C18372">
        <v>3.133E-5</v>
      </c>
    </row>
    <row r="18373" spans="1:3" x14ac:dyDescent="0.35">
      <c r="A18373" s="86">
        <v>46214</v>
      </c>
      <c r="B18373" s="87">
        <v>0.41666666666666669</v>
      </c>
      <c r="C18373">
        <v>3.1999999999999999E-5</v>
      </c>
    </row>
    <row r="18374" spans="1:3" x14ac:dyDescent="0.35">
      <c r="A18374" s="86">
        <v>46214</v>
      </c>
      <c r="B18374" s="87">
        <v>0.42708333333333331</v>
      </c>
      <c r="C18374">
        <v>3.2360000000000002E-5</v>
      </c>
    </row>
    <row r="18375" spans="1:3" x14ac:dyDescent="0.35">
      <c r="A18375" s="86">
        <v>46214</v>
      </c>
      <c r="B18375" s="87">
        <v>0.4375</v>
      </c>
      <c r="C18375">
        <v>3.2480000000000001E-5</v>
      </c>
    </row>
    <row r="18376" spans="1:3" x14ac:dyDescent="0.35">
      <c r="A18376" s="86">
        <v>46214</v>
      </c>
      <c r="B18376" s="87">
        <v>0.44791666666666669</v>
      </c>
      <c r="C18376">
        <v>3.2530000000000002E-5</v>
      </c>
    </row>
    <row r="18377" spans="1:3" x14ac:dyDescent="0.35">
      <c r="A18377" s="86">
        <v>46214</v>
      </c>
      <c r="B18377" s="87">
        <v>0.45833333333333331</v>
      </c>
      <c r="C18377">
        <v>3.2650000000000001E-5</v>
      </c>
    </row>
    <row r="18378" spans="1:3" x14ac:dyDescent="0.35">
      <c r="A18378" s="86">
        <v>46214</v>
      </c>
      <c r="B18378" s="87">
        <v>0.46875</v>
      </c>
      <c r="C18378">
        <v>3.2950000000000001E-5</v>
      </c>
    </row>
    <row r="18379" spans="1:3" x14ac:dyDescent="0.35">
      <c r="A18379" s="86">
        <v>46214</v>
      </c>
      <c r="B18379" s="87">
        <v>0.47916666666666669</v>
      </c>
      <c r="C18379">
        <v>3.3399999999999999E-5</v>
      </c>
    </row>
    <row r="18380" spans="1:3" x14ac:dyDescent="0.35">
      <c r="A18380" s="86">
        <v>46214</v>
      </c>
      <c r="B18380" s="87">
        <v>0.48958333333333331</v>
      </c>
      <c r="C18380">
        <v>3.3989999999999998E-5</v>
      </c>
    </row>
    <row r="18381" spans="1:3" x14ac:dyDescent="0.35">
      <c r="A18381" s="86">
        <v>46214</v>
      </c>
      <c r="B18381" s="87">
        <v>0.5</v>
      </c>
      <c r="C18381">
        <v>3.4619999999999997E-5</v>
      </c>
    </row>
    <row r="18382" spans="1:3" x14ac:dyDescent="0.35">
      <c r="A18382" s="86">
        <v>46214</v>
      </c>
      <c r="B18382" s="87">
        <v>0.51041666666666663</v>
      </c>
      <c r="C18382">
        <v>3.5290000000000003E-5</v>
      </c>
    </row>
    <row r="18383" spans="1:3" x14ac:dyDescent="0.35">
      <c r="A18383" s="86">
        <v>46214</v>
      </c>
      <c r="B18383" s="87">
        <v>0.52083333333333337</v>
      </c>
      <c r="C18383">
        <v>3.587E-5</v>
      </c>
    </row>
    <row r="18384" spans="1:3" x14ac:dyDescent="0.35">
      <c r="A18384" s="86">
        <v>46214</v>
      </c>
      <c r="B18384" s="87">
        <v>0.53125</v>
      </c>
      <c r="C18384">
        <v>3.6220000000000002E-5</v>
      </c>
    </row>
    <row r="18385" spans="1:3" x14ac:dyDescent="0.35">
      <c r="A18385" s="86">
        <v>46214</v>
      </c>
      <c r="B18385" s="87">
        <v>0.54166666666666663</v>
      </c>
      <c r="C18385">
        <v>3.6260000000000002E-5</v>
      </c>
    </row>
    <row r="18386" spans="1:3" x14ac:dyDescent="0.35">
      <c r="A18386" s="86">
        <v>46214</v>
      </c>
      <c r="B18386" s="87">
        <v>0.55208333333333337</v>
      </c>
      <c r="C18386">
        <v>3.591E-5</v>
      </c>
    </row>
    <row r="18387" spans="1:3" x14ac:dyDescent="0.35">
      <c r="A18387" s="86">
        <v>46214</v>
      </c>
      <c r="B18387" s="87">
        <v>0.5625</v>
      </c>
      <c r="C18387">
        <v>3.5240000000000001E-5</v>
      </c>
    </row>
    <row r="18388" spans="1:3" x14ac:dyDescent="0.35">
      <c r="A18388" s="86">
        <v>46214</v>
      </c>
      <c r="B18388" s="87">
        <v>0.57291666666666663</v>
      </c>
      <c r="C18388">
        <v>3.4329999999999998E-5</v>
      </c>
    </row>
    <row r="18389" spans="1:3" x14ac:dyDescent="0.35">
      <c r="A18389" s="86">
        <v>46214</v>
      </c>
      <c r="B18389" s="87">
        <v>0.58333333333333337</v>
      </c>
      <c r="C18389">
        <v>3.3319999999999999E-5</v>
      </c>
    </row>
    <row r="18390" spans="1:3" x14ac:dyDescent="0.35">
      <c r="A18390" s="86">
        <v>46214</v>
      </c>
      <c r="B18390" s="87">
        <v>0.59375</v>
      </c>
      <c r="C18390">
        <v>3.2280000000000003E-5</v>
      </c>
    </row>
    <row r="18391" spans="1:3" x14ac:dyDescent="0.35">
      <c r="A18391" s="86">
        <v>46214</v>
      </c>
      <c r="B18391" s="87">
        <v>0.60416666666666663</v>
      </c>
      <c r="C18391">
        <v>3.133E-5</v>
      </c>
    </row>
    <row r="18392" spans="1:3" x14ac:dyDescent="0.35">
      <c r="A18392" s="86">
        <v>46214</v>
      </c>
      <c r="B18392" s="87">
        <v>0.61458333333333337</v>
      </c>
      <c r="C18392">
        <v>3.048E-5</v>
      </c>
    </row>
    <row r="18393" spans="1:3" x14ac:dyDescent="0.35">
      <c r="A18393" s="86">
        <v>46214</v>
      </c>
      <c r="B18393" s="87">
        <v>0.625</v>
      </c>
      <c r="C18393">
        <v>2.987E-5</v>
      </c>
    </row>
    <row r="18394" spans="1:3" x14ac:dyDescent="0.35">
      <c r="A18394" s="86">
        <v>46214</v>
      </c>
      <c r="B18394" s="87">
        <v>0.63541666666666663</v>
      </c>
      <c r="C18394">
        <v>2.9499999999999999E-5</v>
      </c>
    </row>
    <row r="18395" spans="1:3" x14ac:dyDescent="0.35">
      <c r="A18395" s="86">
        <v>46214</v>
      </c>
      <c r="B18395" s="87">
        <v>0.64583333333333337</v>
      </c>
      <c r="C18395">
        <v>2.9300000000000001E-5</v>
      </c>
    </row>
    <row r="18396" spans="1:3" x14ac:dyDescent="0.35">
      <c r="A18396" s="86">
        <v>46214</v>
      </c>
      <c r="B18396" s="87">
        <v>0.65625</v>
      </c>
      <c r="C18396">
        <v>2.9180000000000002E-5</v>
      </c>
    </row>
    <row r="18397" spans="1:3" x14ac:dyDescent="0.35">
      <c r="A18397" s="86">
        <v>46214</v>
      </c>
      <c r="B18397" s="87">
        <v>0.66666666666666663</v>
      </c>
      <c r="C18397">
        <v>2.9049999999999998E-5</v>
      </c>
    </row>
    <row r="18398" spans="1:3" x14ac:dyDescent="0.35">
      <c r="A18398" s="86">
        <v>46214</v>
      </c>
      <c r="B18398" s="87">
        <v>0.67708333333333337</v>
      </c>
      <c r="C18398">
        <v>2.8819999999999999E-5</v>
      </c>
    </row>
    <row r="18399" spans="1:3" x14ac:dyDescent="0.35">
      <c r="A18399" s="86">
        <v>46214</v>
      </c>
      <c r="B18399" s="87">
        <v>0.6875</v>
      </c>
      <c r="C18399">
        <v>2.8590000000000002E-5</v>
      </c>
    </row>
    <row r="18400" spans="1:3" x14ac:dyDescent="0.35">
      <c r="A18400" s="86">
        <v>46214</v>
      </c>
      <c r="B18400" s="87">
        <v>0.69791666666666663</v>
      </c>
      <c r="C18400">
        <v>2.8410000000000001E-5</v>
      </c>
    </row>
    <row r="18401" spans="1:3" x14ac:dyDescent="0.35">
      <c r="A18401" s="86">
        <v>46214</v>
      </c>
      <c r="B18401" s="87">
        <v>0.70833333333333337</v>
      </c>
      <c r="C18401">
        <v>2.8389999999999998E-5</v>
      </c>
    </row>
    <row r="18402" spans="1:3" x14ac:dyDescent="0.35">
      <c r="A18402" s="86">
        <v>46214</v>
      </c>
      <c r="B18402" s="87">
        <v>0.71875</v>
      </c>
      <c r="C18402">
        <v>2.8570000000000003E-5</v>
      </c>
    </row>
    <row r="18403" spans="1:3" x14ac:dyDescent="0.35">
      <c r="A18403" s="86">
        <v>46214</v>
      </c>
      <c r="B18403" s="87">
        <v>0.72916666666666663</v>
      </c>
      <c r="C18403">
        <v>2.8969999999999999E-5</v>
      </c>
    </row>
    <row r="18404" spans="1:3" x14ac:dyDescent="0.35">
      <c r="A18404" s="86">
        <v>46214</v>
      </c>
      <c r="B18404" s="87">
        <v>0.73958333333333337</v>
      </c>
      <c r="C18404">
        <v>2.957E-5</v>
      </c>
    </row>
    <row r="18405" spans="1:3" x14ac:dyDescent="0.35">
      <c r="A18405" s="86">
        <v>46214</v>
      </c>
      <c r="B18405" s="87">
        <v>0.75</v>
      </c>
      <c r="C18405">
        <v>3.0360000000000001E-5</v>
      </c>
    </row>
    <row r="18406" spans="1:3" x14ac:dyDescent="0.35">
      <c r="A18406" s="86">
        <v>46214</v>
      </c>
      <c r="B18406" s="87">
        <v>0.76041666666666663</v>
      </c>
      <c r="C18406">
        <v>3.1309999999999997E-5</v>
      </c>
    </row>
    <row r="18407" spans="1:3" x14ac:dyDescent="0.35">
      <c r="A18407" s="86">
        <v>46214</v>
      </c>
      <c r="B18407" s="87">
        <v>0.77083333333333337</v>
      </c>
      <c r="C18407">
        <v>3.2329999999999997E-5</v>
      </c>
    </row>
    <row r="18408" spans="1:3" x14ac:dyDescent="0.35">
      <c r="A18408" s="86">
        <v>46214</v>
      </c>
      <c r="B18408" s="87">
        <v>0.78125</v>
      </c>
      <c r="C18408">
        <v>3.3359999999999999E-5</v>
      </c>
    </row>
    <row r="18409" spans="1:3" x14ac:dyDescent="0.35">
      <c r="A18409" s="86">
        <v>46214</v>
      </c>
      <c r="B18409" s="87">
        <v>0.79166666666666663</v>
      </c>
      <c r="C18409">
        <v>3.4310000000000002E-5</v>
      </c>
    </row>
    <row r="18410" spans="1:3" x14ac:dyDescent="0.35">
      <c r="A18410" s="86">
        <v>46214</v>
      </c>
      <c r="B18410" s="87">
        <v>0.80208333333333337</v>
      </c>
      <c r="C18410">
        <v>3.506E-5</v>
      </c>
    </row>
    <row r="18411" spans="1:3" x14ac:dyDescent="0.35">
      <c r="A18411" s="86">
        <v>46214</v>
      </c>
      <c r="B18411" s="87">
        <v>0.8125</v>
      </c>
      <c r="C18411">
        <v>3.5589999999999996E-5</v>
      </c>
    </row>
    <row r="18412" spans="1:3" x14ac:dyDescent="0.35">
      <c r="A18412" s="86">
        <v>46214</v>
      </c>
      <c r="B18412" s="87">
        <v>0.82291666666666663</v>
      </c>
      <c r="C18412">
        <v>3.5839999999999996E-5</v>
      </c>
    </row>
    <row r="18413" spans="1:3" x14ac:dyDescent="0.35">
      <c r="A18413" s="86">
        <v>46214</v>
      </c>
      <c r="B18413" s="87">
        <v>0.83333333333333337</v>
      </c>
      <c r="C18413">
        <v>3.5760000000000003E-5</v>
      </c>
    </row>
    <row r="18414" spans="1:3" x14ac:dyDescent="0.35">
      <c r="A18414" s="86">
        <v>46214</v>
      </c>
      <c r="B18414" s="87">
        <v>0.84375</v>
      </c>
      <c r="C18414">
        <v>3.5349999999999999E-5</v>
      </c>
    </row>
    <row r="18415" spans="1:3" x14ac:dyDescent="0.35">
      <c r="A18415" s="86">
        <v>46214</v>
      </c>
      <c r="B18415" s="87">
        <v>0.85416666666666663</v>
      </c>
      <c r="C18415">
        <v>3.4650000000000002E-5</v>
      </c>
    </row>
    <row r="18416" spans="1:3" x14ac:dyDescent="0.35">
      <c r="A18416" s="86">
        <v>46214</v>
      </c>
      <c r="B18416" s="87">
        <v>0.86458333333333337</v>
      </c>
      <c r="C18416">
        <v>3.3709999999999994E-5</v>
      </c>
    </row>
    <row r="18417" spans="1:3" x14ac:dyDescent="0.35">
      <c r="A18417" s="86">
        <v>46214</v>
      </c>
      <c r="B18417" s="87">
        <v>0.875</v>
      </c>
      <c r="C18417">
        <v>3.2650000000000001E-5</v>
      </c>
    </row>
    <row r="18418" spans="1:3" x14ac:dyDescent="0.35">
      <c r="A18418" s="86">
        <v>46214</v>
      </c>
      <c r="B18418" s="87">
        <v>0.88541666666666663</v>
      </c>
      <c r="C18418">
        <v>3.1569999999999998E-5</v>
      </c>
    </row>
    <row r="18419" spans="1:3" x14ac:dyDescent="0.35">
      <c r="A18419" s="86">
        <v>46214</v>
      </c>
      <c r="B18419" s="87">
        <v>0.89583333333333337</v>
      </c>
      <c r="C18419">
        <v>3.0580000000000002E-5</v>
      </c>
    </row>
    <row r="18420" spans="1:3" x14ac:dyDescent="0.35">
      <c r="A18420" s="86">
        <v>46214</v>
      </c>
      <c r="B18420" s="87">
        <v>0.90625</v>
      </c>
      <c r="C18420">
        <v>2.9790000000000001E-5</v>
      </c>
    </row>
    <row r="18421" spans="1:3" x14ac:dyDescent="0.35">
      <c r="A18421" s="86">
        <v>46214</v>
      </c>
      <c r="B18421" s="87">
        <v>0.91666666666666663</v>
      </c>
      <c r="C18421">
        <v>2.938E-5</v>
      </c>
    </row>
    <row r="18422" spans="1:3" x14ac:dyDescent="0.35">
      <c r="A18422" s="86">
        <v>46214</v>
      </c>
      <c r="B18422" s="87">
        <v>0.92708333333333337</v>
      </c>
      <c r="C18422">
        <v>2.936E-5</v>
      </c>
    </row>
    <row r="18423" spans="1:3" x14ac:dyDescent="0.35">
      <c r="A18423" s="86">
        <v>46214</v>
      </c>
      <c r="B18423" s="87">
        <v>0.9375</v>
      </c>
      <c r="C18423">
        <v>2.9499999999999999E-5</v>
      </c>
    </row>
    <row r="18424" spans="1:3" x14ac:dyDescent="0.35">
      <c r="A18424" s="86">
        <v>46214</v>
      </c>
      <c r="B18424" s="87">
        <v>0.94791666666666663</v>
      </c>
      <c r="C18424">
        <v>2.9459999999999999E-5</v>
      </c>
    </row>
    <row r="18425" spans="1:3" x14ac:dyDescent="0.35">
      <c r="A18425" s="86">
        <v>46214</v>
      </c>
      <c r="B18425" s="87">
        <v>0.95833333333333337</v>
      </c>
      <c r="C18425">
        <v>2.889E-5</v>
      </c>
    </row>
    <row r="18426" spans="1:3" x14ac:dyDescent="0.35">
      <c r="A18426" s="86">
        <v>46214</v>
      </c>
      <c r="B18426" s="87">
        <v>0.96875</v>
      </c>
      <c r="C18426">
        <v>2.756E-5</v>
      </c>
    </row>
    <row r="18427" spans="1:3" x14ac:dyDescent="0.35">
      <c r="A18427" s="86">
        <v>46214</v>
      </c>
      <c r="B18427" s="87">
        <v>0.97916666666666663</v>
      </c>
      <c r="C18427">
        <v>2.569E-5</v>
      </c>
    </row>
    <row r="18428" spans="1:3" x14ac:dyDescent="0.35">
      <c r="A18428" s="86">
        <v>46214</v>
      </c>
      <c r="B18428" s="87">
        <v>0.98958333333333337</v>
      </c>
      <c r="C18428">
        <v>2.3560000000000001E-5</v>
      </c>
    </row>
    <row r="18429" spans="1:3" x14ac:dyDescent="0.35">
      <c r="A18429" s="86">
        <v>46215</v>
      </c>
      <c r="B18429" s="87">
        <v>0</v>
      </c>
      <c r="C18429">
        <v>2.1489999999999999E-5</v>
      </c>
    </row>
    <row r="18430" spans="1:3" x14ac:dyDescent="0.35">
      <c r="A18430" s="86">
        <v>46215</v>
      </c>
      <c r="B18430" s="87">
        <v>1.0416666666666666E-2</v>
      </c>
      <c r="C18430">
        <v>1.9730000000000003E-5</v>
      </c>
    </row>
    <row r="18431" spans="1:3" x14ac:dyDescent="0.35">
      <c r="A18431" s="86">
        <v>46215</v>
      </c>
      <c r="B18431" s="87">
        <v>2.0833333333333332E-2</v>
      </c>
      <c r="C18431">
        <v>1.823E-5</v>
      </c>
    </row>
    <row r="18432" spans="1:3" x14ac:dyDescent="0.35">
      <c r="A18432" s="86">
        <v>46215</v>
      </c>
      <c r="B18432" s="87">
        <v>3.125E-2</v>
      </c>
      <c r="C18432">
        <v>1.6930000000000002E-5</v>
      </c>
    </row>
    <row r="18433" spans="1:3" x14ac:dyDescent="0.35">
      <c r="A18433" s="86">
        <v>46215</v>
      </c>
      <c r="B18433" s="87">
        <v>4.1666666666666664E-2</v>
      </c>
      <c r="C18433">
        <v>1.575E-5</v>
      </c>
    </row>
    <row r="18434" spans="1:3" x14ac:dyDescent="0.35">
      <c r="A18434" s="86">
        <v>46215</v>
      </c>
      <c r="B18434" s="87">
        <v>5.2083333333333336E-2</v>
      </c>
      <c r="C18434">
        <v>1.4600000000000001E-5</v>
      </c>
    </row>
    <row r="18435" spans="1:3" x14ac:dyDescent="0.35">
      <c r="A18435" s="86">
        <v>46215</v>
      </c>
      <c r="B18435" s="87">
        <v>6.25E-2</v>
      </c>
      <c r="C18435">
        <v>1.3539999999999999E-5</v>
      </c>
    </row>
    <row r="18436" spans="1:3" x14ac:dyDescent="0.35">
      <c r="A18436" s="86">
        <v>46215</v>
      </c>
      <c r="B18436" s="87">
        <v>7.2916666666666671E-2</v>
      </c>
      <c r="C18436">
        <v>1.259E-5</v>
      </c>
    </row>
    <row r="18437" spans="1:3" x14ac:dyDescent="0.35">
      <c r="A18437" s="86">
        <v>46215</v>
      </c>
      <c r="B18437" s="87">
        <v>8.3333333333333329E-2</v>
      </c>
      <c r="C18437">
        <v>1.1809999999999999E-5</v>
      </c>
    </row>
    <row r="18438" spans="1:3" x14ac:dyDescent="0.35">
      <c r="A18438" s="86">
        <v>46215</v>
      </c>
      <c r="B18438" s="87">
        <v>9.375E-2</v>
      </c>
      <c r="C18438">
        <v>1.1230000000000001E-5</v>
      </c>
    </row>
    <row r="18439" spans="1:3" x14ac:dyDescent="0.35">
      <c r="A18439" s="86">
        <v>46215</v>
      </c>
      <c r="B18439" s="87">
        <v>0.10416666666666667</v>
      </c>
      <c r="C18439">
        <v>1.0840000000000001E-5</v>
      </c>
    </row>
    <row r="18440" spans="1:3" x14ac:dyDescent="0.35">
      <c r="A18440" s="86">
        <v>46215</v>
      </c>
      <c r="B18440" s="87">
        <v>0.11458333333333333</v>
      </c>
      <c r="C18440">
        <v>1.0540000000000001E-5</v>
      </c>
    </row>
    <row r="18441" spans="1:3" x14ac:dyDescent="0.35">
      <c r="A18441" s="86">
        <v>46215</v>
      </c>
      <c r="B18441" s="87">
        <v>0.125</v>
      </c>
      <c r="C18441">
        <v>1.0319999999999999E-5</v>
      </c>
    </row>
    <row r="18442" spans="1:3" x14ac:dyDescent="0.35">
      <c r="A18442" s="86">
        <v>46215</v>
      </c>
      <c r="B18442" s="87">
        <v>0.13541666666666666</v>
      </c>
      <c r="C18442">
        <v>1.0149999999999999E-5</v>
      </c>
    </row>
    <row r="18443" spans="1:3" x14ac:dyDescent="0.35">
      <c r="A18443" s="86">
        <v>46215</v>
      </c>
      <c r="B18443" s="87">
        <v>0.14583333333333334</v>
      </c>
      <c r="C18443">
        <v>1.0009999999999999E-5</v>
      </c>
    </row>
    <row r="18444" spans="1:3" x14ac:dyDescent="0.35">
      <c r="A18444" s="86">
        <v>46215</v>
      </c>
      <c r="B18444" s="87">
        <v>0.15625</v>
      </c>
      <c r="C18444">
        <v>9.8900000000000002E-6</v>
      </c>
    </row>
    <row r="18445" spans="1:3" x14ac:dyDescent="0.35">
      <c r="A18445" s="86">
        <v>46215</v>
      </c>
      <c r="B18445" s="87">
        <v>0.16666666666666666</v>
      </c>
      <c r="C18445">
        <v>9.839999999999999E-6</v>
      </c>
    </row>
    <row r="18446" spans="1:3" x14ac:dyDescent="0.35">
      <c r="A18446" s="86">
        <v>46215</v>
      </c>
      <c r="B18446" s="87">
        <v>0.17708333333333334</v>
      </c>
      <c r="C18446">
        <v>9.839999999999999E-6</v>
      </c>
    </row>
    <row r="18447" spans="1:3" x14ac:dyDescent="0.35">
      <c r="A18447" s="86">
        <v>46215</v>
      </c>
      <c r="B18447" s="87">
        <v>0.1875</v>
      </c>
      <c r="C18447">
        <v>9.8499999999999989E-6</v>
      </c>
    </row>
    <row r="18448" spans="1:3" x14ac:dyDescent="0.35">
      <c r="A18448" s="86">
        <v>46215</v>
      </c>
      <c r="B18448" s="87">
        <v>0.19791666666666666</v>
      </c>
      <c r="C18448">
        <v>9.8700000000000004E-6</v>
      </c>
    </row>
    <row r="18449" spans="1:3" x14ac:dyDescent="0.35">
      <c r="A18449" s="86">
        <v>46215</v>
      </c>
      <c r="B18449" s="87">
        <v>0.20833333333333334</v>
      </c>
      <c r="C18449">
        <v>9.839999999999999E-6</v>
      </c>
    </row>
    <row r="18450" spans="1:3" x14ac:dyDescent="0.35">
      <c r="A18450" s="86">
        <v>46215</v>
      </c>
      <c r="B18450" s="87">
        <v>0.21875</v>
      </c>
      <c r="C18450">
        <v>9.7599999999999997E-6</v>
      </c>
    </row>
    <row r="18451" spans="1:3" x14ac:dyDescent="0.35">
      <c r="A18451" s="86">
        <v>46215</v>
      </c>
      <c r="B18451" s="87">
        <v>0.22916666666666666</v>
      </c>
      <c r="C18451">
        <v>9.6399999999999992E-6</v>
      </c>
    </row>
    <row r="18452" spans="1:3" x14ac:dyDescent="0.35">
      <c r="A18452" s="86">
        <v>46215</v>
      </c>
      <c r="B18452" s="87">
        <v>0.23958333333333334</v>
      </c>
      <c r="C18452">
        <v>9.5400000000000001E-6</v>
      </c>
    </row>
    <row r="18453" spans="1:3" x14ac:dyDescent="0.35">
      <c r="A18453" s="86">
        <v>46215</v>
      </c>
      <c r="B18453" s="87">
        <v>0.25</v>
      </c>
      <c r="C18453">
        <v>9.5200000000000003E-6</v>
      </c>
    </row>
    <row r="18454" spans="1:3" x14ac:dyDescent="0.35">
      <c r="A18454" s="86">
        <v>46215</v>
      </c>
      <c r="B18454" s="87">
        <v>0.26041666666666669</v>
      </c>
      <c r="C18454">
        <v>9.5999999999999996E-6</v>
      </c>
    </row>
    <row r="18455" spans="1:3" x14ac:dyDescent="0.35">
      <c r="A18455" s="86">
        <v>46215</v>
      </c>
      <c r="B18455" s="87">
        <v>0.27083333333333331</v>
      </c>
      <c r="C18455">
        <v>9.8099999999999992E-6</v>
      </c>
    </row>
    <row r="18456" spans="1:3" x14ac:dyDescent="0.35">
      <c r="A18456" s="86">
        <v>46215</v>
      </c>
      <c r="B18456" s="87">
        <v>0.28125</v>
      </c>
      <c r="C18456">
        <v>1.023E-5</v>
      </c>
    </row>
    <row r="18457" spans="1:3" x14ac:dyDescent="0.35">
      <c r="A18457" s="86">
        <v>46215</v>
      </c>
      <c r="B18457" s="87">
        <v>0.29166666666666669</v>
      </c>
      <c r="C18457">
        <v>1.082E-5</v>
      </c>
    </row>
    <row r="18458" spans="1:3" x14ac:dyDescent="0.35">
      <c r="A18458" s="86">
        <v>46215</v>
      </c>
      <c r="B18458" s="87">
        <v>0.30208333333333331</v>
      </c>
      <c r="C18458">
        <v>1.166E-5</v>
      </c>
    </row>
    <row r="18459" spans="1:3" x14ac:dyDescent="0.35">
      <c r="A18459" s="86">
        <v>46215</v>
      </c>
      <c r="B18459" s="87">
        <v>0.3125</v>
      </c>
      <c r="C18459">
        <v>1.279E-5</v>
      </c>
    </row>
    <row r="18460" spans="1:3" x14ac:dyDescent="0.35">
      <c r="A18460" s="86">
        <v>46215</v>
      </c>
      <c r="B18460" s="87">
        <v>0.32291666666666669</v>
      </c>
      <c r="C18460">
        <v>1.4250000000000001E-5</v>
      </c>
    </row>
    <row r="18461" spans="1:3" x14ac:dyDescent="0.35">
      <c r="A18461" s="86">
        <v>46215</v>
      </c>
      <c r="B18461" s="87">
        <v>0.33333333333333331</v>
      </c>
      <c r="C18461">
        <v>1.6080000000000002E-5</v>
      </c>
    </row>
    <row r="18462" spans="1:3" x14ac:dyDescent="0.35">
      <c r="A18462" s="86">
        <v>46215</v>
      </c>
      <c r="B18462" s="87">
        <v>0.34375</v>
      </c>
      <c r="C18462">
        <v>1.8309999999999999E-5</v>
      </c>
    </row>
    <row r="18463" spans="1:3" x14ac:dyDescent="0.35">
      <c r="A18463" s="86">
        <v>46215</v>
      </c>
      <c r="B18463" s="87">
        <v>0.35416666666666669</v>
      </c>
      <c r="C18463">
        <v>2.0809999999999999E-5</v>
      </c>
    </row>
    <row r="18464" spans="1:3" x14ac:dyDescent="0.35">
      <c r="A18464" s="86">
        <v>46215</v>
      </c>
      <c r="B18464" s="87">
        <v>0.36458333333333331</v>
      </c>
      <c r="C18464">
        <v>2.3449999999999997E-5</v>
      </c>
    </row>
    <row r="18465" spans="1:3" x14ac:dyDescent="0.35">
      <c r="A18465" s="86">
        <v>46215</v>
      </c>
      <c r="B18465" s="87">
        <v>0.375</v>
      </c>
      <c r="C18465">
        <v>2.6069999999999999E-5</v>
      </c>
    </row>
    <row r="18466" spans="1:3" x14ac:dyDescent="0.35">
      <c r="A18466" s="86">
        <v>46215</v>
      </c>
      <c r="B18466" s="87">
        <v>0.38541666666666669</v>
      </c>
      <c r="C18466">
        <v>2.853E-5</v>
      </c>
    </row>
    <row r="18467" spans="1:3" x14ac:dyDescent="0.35">
      <c r="A18467" s="86">
        <v>46215</v>
      </c>
      <c r="B18467" s="87">
        <v>0.39583333333333331</v>
      </c>
      <c r="C18467">
        <v>3.078E-5</v>
      </c>
    </row>
    <row r="18468" spans="1:3" x14ac:dyDescent="0.35">
      <c r="A18468" s="86">
        <v>46215</v>
      </c>
      <c r="B18468" s="87">
        <v>0.40625</v>
      </c>
      <c r="C18468">
        <v>3.2710000000000004E-5</v>
      </c>
    </row>
    <row r="18469" spans="1:3" x14ac:dyDescent="0.35">
      <c r="A18469" s="86">
        <v>46215</v>
      </c>
      <c r="B18469" s="87">
        <v>0.41666666666666669</v>
      </c>
      <c r="C18469">
        <v>3.4279999999999997E-5</v>
      </c>
    </row>
    <row r="18470" spans="1:3" x14ac:dyDescent="0.35">
      <c r="A18470" s="86">
        <v>46215</v>
      </c>
      <c r="B18470" s="87">
        <v>0.42708333333333331</v>
      </c>
      <c r="C18470">
        <v>3.5459999999999996E-5</v>
      </c>
    </row>
    <row r="18471" spans="1:3" x14ac:dyDescent="0.35">
      <c r="A18471" s="86">
        <v>46215</v>
      </c>
      <c r="B18471" s="87">
        <v>0.4375</v>
      </c>
      <c r="C18471">
        <v>3.6369999999999999E-5</v>
      </c>
    </row>
    <row r="18472" spans="1:3" x14ac:dyDescent="0.35">
      <c r="A18472" s="86">
        <v>46215</v>
      </c>
      <c r="B18472" s="87">
        <v>0.44791666666666669</v>
      </c>
      <c r="C18472">
        <v>3.718E-5</v>
      </c>
    </row>
    <row r="18473" spans="1:3" x14ac:dyDescent="0.35">
      <c r="A18473" s="86">
        <v>46215</v>
      </c>
      <c r="B18473" s="87">
        <v>0.45833333333333331</v>
      </c>
      <c r="C18473">
        <v>3.8050000000000003E-5</v>
      </c>
    </row>
    <row r="18474" spans="1:3" x14ac:dyDescent="0.35">
      <c r="A18474" s="86">
        <v>46215</v>
      </c>
      <c r="B18474" s="87">
        <v>0.46875</v>
      </c>
      <c r="C18474">
        <v>3.9070000000000004E-5</v>
      </c>
    </row>
    <row r="18475" spans="1:3" x14ac:dyDescent="0.35">
      <c r="A18475" s="86">
        <v>46215</v>
      </c>
      <c r="B18475" s="87">
        <v>0.47916666666666669</v>
      </c>
      <c r="C18475">
        <v>4.0140000000000005E-5</v>
      </c>
    </row>
    <row r="18476" spans="1:3" x14ac:dyDescent="0.35">
      <c r="A18476" s="86">
        <v>46215</v>
      </c>
      <c r="B18476" s="87">
        <v>0.48958333333333331</v>
      </c>
      <c r="C18476">
        <v>4.1119999999999999E-5</v>
      </c>
    </row>
    <row r="18477" spans="1:3" x14ac:dyDescent="0.35">
      <c r="A18477" s="86">
        <v>46215</v>
      </c>
      <c r="B18477" s="87">
        <v>0.5</v>
      </c>
      <c r="C18477">
        <v>4.1810000000000001E-5</v>
      </c>
    </row>
    <row r="18478" spans="1:3" x14ac:dyDescent="0.35">
      <c r="A18478" s="86">
        <v>46215</v>
      </c>
      <c r="B18478" s="87">
        <v>0.51041666666666663</v>
      </c>
      <c r="C18478">
        <v>4.2110000000000002E-5</v>
      </c>
    </row>
    <row r="18479" spans="1:3" x14ac:dyDescent="0.35">
      <c r="A18479" s="86">
        <v>46215</v>
      </c>
      <c r="B18479" s="87">
        <v>0.52083333333333337</v>
      </c>
      <c r="C18479">
        <v>4.193E-5</v>
      </c>
    </row>
    <row r="18480" spans="1:3" x14ac:dyDescent="0.35">
      <c r="A18480" s="86">
        <v>46215</v>
      </c>
      <c r="B18480" s="87">
        <v>0.53125</v>
      </c>
      <c r="C18480">
        <v>4.1180000000000002E-5</v>
      </c>
    </row>
    <row r="18481" spans="1:3" x14ac:dyDescent="0.35">
      <c r="A18481" s="86">
        <v>46215</v>
      </c>
      <c r="B18481" s="87">
        <v>0.54166666666666663</v>
      </c>
      <c r="C18481">
        <v>3.9860000000000001E-5</v>
      </c>
    </row>
    <row r="18482" spans="1:3" x14ac:dyDescent="0.35">
      <c r="A18482" s="86">
        <v>46215</v>
      </c>
      <c r="B18482" s="87">
        <v>0.55208333333333337</v>
      </c>
      <c r="C18482">
        <v>3.7910000000000001E-5</v>
      </c>
    </row>
    <row r="18483" spans="1:3" x14ac:dyDescent="0.35">
      <c r="A18483" s="86">
        <v>46215</v>
      </c>
      <c r="B18483" s="87">
        <v>0.5625</v>
      </c>
      <c r="C18483">
        <v>3.5649999999999999E-5</v>
      </c>
    </row>
    <row r="18484" spans="1:3" x14ac:dyDescent="0.35">
      <c r="A18484" s="86">
        <v>46215</v>
      </c>
      <c r="B18484" s="87">
        <v>0.57291666666666663</v>
      </c>
      <c r="C18484">
        <v>3.3340000000000003E-5</v>
      </c>
    </row>
    <row r="18485" spans="1:3" x14ac:dyDescent="0.35">
      <c r="A18485" s="86">
        <v>46215</v>
      </c>
      <c r="B18485" s="87">
        <v>0.58333333333333337</v>
      </c>
      <c r="C18485">
        <v>3.133E-5</v>
      </c>
    </row>
    <row r="18486" spans="1:3" x14ac:dyDescent="0.35">
      <c r="A18486" s="86">
        <v>46215</v>
      </c>
      <c r="B18486" s="87">
        <v>0.59375</v>
      </c>
      <c r="C18486">
        <v>2.9829999999999997E-5</v>
      </c>
    </row>
    <row r="18487" spans="1:3" x14ac:dyDescent="0.35">
      <c r="A18487" s="86">
        <v>46215</v>
      </c>
      <c r="B18487" s="87">
        <v>0.60416666666666663</v>
      </c>
      <c r="C18487">
        <v>2.8770000000000001E-5</v>
      </c>
    </row>
    <row r="18488" spans="1:3" x14ac:dyDescent="0.35">
      <c r="A18488" s="86">
        <v>46215</v>
      </c>
      <c r="B18488" s="87">
        <v>0.61458333333333337</v>
      </c>
      <c r="C18488">
        <v>2.7900000000000001E-5</v>
      </c>
    </row>
    <row r="18489" spans="1:3" x14ac:dyDescent="0.35">
      <c r="A18489" s="86">
        <v>46215</v>
      </c>
      <c r="B18489" s="87">
        <v>0.625</v>
      </c>
      <c r="C18489">
        <v>2.7060000000000002E-5</v>
      </c>
    </row>
    <row r="18490" spans="1:3" x14ac:dyDescent="0.35">
      <c r="A18490" s="86">
        <v>46215</v>
      </c>
      <c r="B18490" s="87">
        <v>0.63541666666666663</v>
      </c>
      <c r="C18490">
        <v>2.6089999999999999E-5</v>
      </c>
    </row>
    <row r="18491" spans="1:3" x14ac:dyDescent="0.35">
      <c r="A18491" s="86">
        <v>46215</v>
      </c>
      <c r="B18491" s="87">
        <v>0.64583333333333337</v>
      </c>
      <c r="C18491">
        <v>2.5020000000000001E-5</v>
      </c>
    </row>
    <row r="18492" spans="1:3" x14ac:dyDescent="0.35">
      <c r="A18492" s="86">
        <v>46215</v>
      </c>
      <c r="B18492" s="87">
        <v>0.65625</v>
      </c>
      <c r="C18492">
        <v>2.3959999999999998E-5</v>
      </c>
    </row>
    <row r="18493" spans="1:3" x14ac:dyDescent="0.35">
      <c r="A18493" s="86">
        <v>46215</v>
      </c>
      <c r="B18493" s="87">
        <v>0.66666666666666663</v>
      </c>
      <c r="C18493">
        <v>2.296E-5</v>
      </c>
    </row>
    <row r="18494" spans="1:3" x14ac:dyDescent="0.35">
      <c r="A18494" s="86">
        <v>46215</v>
      </c>
      <c r="B18494" s="87">
        <v>0.67708333333333337</v>
      </c>
      <c r="C18494">
        <v>2.211E-5</v>
      </c>
    </row>
    <row r="18495" spans="1:3" x14ac:dyDescent="0.35">
      <c r="A18495" s="86">
        <v>46215</v>
      </c>
      <c r="B18495" s="87">
        <v>0.6875</v>
      </c>
      <c r="C18495">
        <v>2.1460000000000001E-5</v>
      </c>
    </row>
    <row r="18496" spans="1:3" x14ac:dyDescent="0.35">
      <c r="A18496" s="86">
        <v>46215</v>
      </c>
      <c r="B18496" s="87">
        <v>0.69791666666666663</v>
      </c>
      <c r="C18496">
        <v>2.103E-5</v>
      </c>
    </row>
    <row r="18497" spans="1:3" x14ac:dyDescent="0.35">
      <c r="A18497" s="86">
        <v>46215</v>
      </c>
      <c r="B18497" s="87">
        <v>0.70833333333333337</v>
      </c>
      <c r="C18497">
        <v>2.0830000000000002E-5</v>
      </c>
    </row>
    <row r="18498" spans="1:3" x14ac:dyDescent="0.35">
      <c r="A18498" s="86">
        <v>46215</v>
      </c>
      <c r="B18498" s="87">
        <v>0.71875</v>
      </c>
      <c r="C18498">
        <v>2.0910000000000001E-5</v>
      </c>
    </row>
    <row r="18499" spans="1:3" x14ac:dyDescent="0.35">
      <c r="A18499" s="86">
        <v>46215</v>
      </c>
      <c r="B18499" s="87">
        <v>0.72916666666666663</v>
      </c>
      <c r="C18499">
        <v>2.122E-5</v>
      </c>
    </row>
    <row r="18500" spans="1:3" x14ac:dyDescent="0.35">
      <c r="A18500" s="86">
        <v>46215</v>
      </c>
      <c r="B18500" s="87">
        <v>0.73958333333333337</v>
      </c>
      <c r="C18500">
        <v>2.175E-5</v>
      </c>
    </row>
    <row r="18501" spans="1:3" x14ac:dyDescent="0.35">
      <c r="A18501" s="86">
        <v>46215</v>
      </c>
      <c r="B18501" s="87">
        <v>0.75</v>
      </c>
      <c r="C18501">
        <v>2.2460000000000002E-5</v>
      </c>
    </row>
    <row r="18502" spans="1:3" x14ac:dyDescent="0.35">
      <c r="A18502" s="86">
        <v>46215</v>
      </c>
      <c r="B18502" s="87">
        <v>0.76041666666666663</v>
      </c>
      <c r="C18502">
        <v>2.3310000000000002E-5</v>
      </c>
    </row>
    <row r="18503" spans="1:3" x14ac:dyDescent="0.35">
      <c r="A18503" s="86">
        <v>46215</v>
      </c>
      <c r="B18503" s="87">
        <v>0.77083333333333337</v>
      </c>
      <c r="C18503">
        <v>2.4309999999999999E-5</v>
      </c>
    </row>
    <row r="18504" spans="1:3" x14ac:dyDescent="0.35">
      <c r="A18504" s="86">
        <v>46215</v>
      </c>
      <c r="B18504" s="87">
        <v>0.78125</v>
      </c>
      <c r="C18504">
        <v>2.546E-5</v>
      </c>
    </row>
    <row r="18505" spans="1:3" x14ac:dyDescent="0.35">
      <c r="A18505" s="86">
        <v>46215</v>
      </c>
      <c r="B18505" s="87">
        <v>0.79166666666666663</v>
      </c>
      <c r="C18505">
        <v>2.6740000000000001E-5</v>
      </c>
    </row>
    <row r="18506" spans="1:3" x14ac:dyDescent="0.35">
      <c r="A18506" s="86">
        <v>46215</v>
      </c>
      <c r="B18506" s="87">
        <v>0.80208333333333337</v>
      </c>
      <c r="C18506">
        <v>2.8139999999999998E-5</v>
      </c>
    </row>
    <row r="18507" spans="1:3" x14ac:dyDescent="0.35">
      <c r="A18507" s="86">
        <v>46215</v>
      </c>
      <c r="B18507" s="87">
        <v>0.8125</v>
      </c>
      <c r="C18507">
        <v>2.951E-5</v>
      </c>
    </row>
    <row r="18508" spans="1:3" x14ac:dyDescent="0.35">
      <c r="A18508" s="86">
        <v>46215</v>
      </c>
      <c r="B18508" s="87">
        <v>0.82291666666666663</v>
      </c>
      <c r="C18508">
        <v>3.0679999999999998E-5</v>
      </c>
    </row>
    <row r="18509" spans="1:3" x14ac:dyDescent="0.35">
      <c r="A18509" s="86">
        <v>46215</v>
      </c>
      <c r="B18509" s="87">
        <v>0.83333333333333337</v>
      </c>
      <c r="C18509">
        <v>3.1480000000000004E-5</v>
      </c>
    </row>
    <row r="18510" spans="1:3" x14ac:dyDescent="0.35">
      <c r="A18510" s="86">
        <v>46215</v>
      </c>
      <c r="B18510" s="87">
        <v>0.84375</v>
      </c>
      <c r="C18510">
        <v>3.18E-5</v>
      </c>
    </row>
    <row r="18511" spans="1:3" x14ac:dyDescent="0.35">
      <c r="A18511" s="86">
        <v>46215</v>
      </c>
      <c r="B18511" s="87">
        <v>0.85416666666666663</v>
      </c>
      <c r="C18511">
        <v>3.1680000000000002E-5</v>
      </c>
    </row>
    <row r="18512" spans="1:3" x14ac:dyDescent="0.35">
      <c r="A18512" s="86">
        <v>46215</v>
      </c>
      <c r="B18512" s="87">
        <v>0.86458333333333337</v>
      </c>
      <c r="C18512">
        <v>3.133E-5</v>
      </c>
    </row>
    <row r="18513" spans="1:3" x14ac:dyDescent="0.35">
      <c r="A18513" s="86">
        <v>46215</v>
      </c>
      <c r="B18513" s="87">
        <v>0.875</v>
      </c>
      <c r="C18513">
        <v>3.0839999999999996E-5</v>
      </c>
    </row>
    <row r="18514" spans="1:3" x14ac:dyDescent="0.35">
      <c r="A18514" s="86">
        <v>46215</v>
      </c>
      <c r="B18514" s="87">
        <v>0.88541666666666663</v>
      </c>
      <c r="C18514">
        <v>3.0329999999999999E-5</v>
      </c>
    </row>
    <row r="18515" spans="1:3" x14ac:dyDescent="0.35">
      <c r="A18515" s="86">
        <v>46215</v>
      </c>
      <c r="B18515" s="87">
        <v>0.89583333333333337</v>
      </c>
      <c r="C18515">
        <v>2.9850000000000001E-5</v>
      </c>
    </row>
    <row r="18516" spans="1:3" x14ac:dyDescent="0.35">
      <c r="A18516" s="86">
        <v>46215</v>
      </c>
      <c r="B18516" s="87">
        <v>0.90625</v>
      </c>
      <c r="C18516">
        <v>2.9420000000000003E-5</v>
      </c>
    </row>
    <row r="18517" spans="1:3" x14ac:dyDescent="0.35">
      <c r="A18517" s="86">
        <v>46215</v>
      </c>
      <c r="B18517" s="87">
        <v>0.91666666666666663</v>
      </c>
      <c r="C18517">
        <v>2.9030000000000002E-5</v>
      </c>
    </row>
    <row r="18518" spans="1:3" x14ac:dyDescent="0.35">
      <c r="A18518" s="86">
        <v>46215</v>
      </c>
      <c r="B18518" s="87">
        <v>0.92708333333333337</v>
      </c>
      <c r="C18518">
        <v>2.8649999999999998E-5</v>
      </c>
    </row>
    <row r="18519" spans="1:3" x14ac:dyDescent="0.35">
      <c r="A18519" s="86">
        <v>46215</v>
      </c>
      <c r="B18519" s="87">
        <v>0.9375</v>
      </c>
      <c r="C18519">
        <v>2.817E-5</v>
      </c>
    </row>
    <row r="18520" spans="1:3" x14ac:dyDescent="0.35">
      <c r="A18520" s="86">
        <v>46215</v>
      </c>
      <c r="B18520" s="87">
        <v>0.94791666666666663</v>
      </c>
      <c r="C18520">
        <v>2.743E-5</v>
      </c>
    </row>
    <row r="18521" spans="1:3" x14ac:dyDescent="0.35">
      <c r="A18521" s="86">
        <v>46215</v>
      </c>
      <c r="B18521" s="87">
        <v>0.95833333333333337</v>
      </c>
      <c r="C18521">
        <v>2.6239999999999999E-5</v>
      </c>
    </row>
    <row r="18522" spans="1:3" x14ac:dyDescent="0.35">
      <c r="A18522" s="86">
        <v>46215</v>
      </c>
      <c r="B18522" s="87">
        <v>0.96875</v>
      </c>
      <c r="C18522">
        <v>2.4510000000000001E-5</v>
      </c>
    </row>
    <row r="18523" spans="1:3" x14ac:dyDescent="0.35">
      <c r="A18523" s="86">
        <v>46215</v>
      </c>
      <c r="B18523" s="87">
        <v>0.97916666666666663</v>
      </c>
      <c r="C18523">
        <v>2.2419999999999999E-5</v>
      </c>
    </row>
    <row r="18524" spans="1:3" x14ac:dyDescent="0.35">
      <c r="A18524" s="86">
        <v>46215</v>
      </c>
      <c r="B18524" s="87">
        <v>0.98958333333333337</v>
      </c>
      <c r="C18524">
        <v>2.02E-5</v>
      </c>
    </row>
    <row r="18525" spans="1:3" x14ac:dyDescent="0.35">
      <c r="A18525" s="86">
        <v>46216</v>
      </c>
      <c r="B18525" s="87">
        <v>0</v>
      </c>
      <c r="C18525">
        <v>1.8050000000000002E-5</v>
      </c>
    </row>
    <row r="18526" spans="1:3" x14ac:dyDescent="0.35">
      <c r="A18526" s="86">
        <v>46216</v>
      </c>
      <c r="B18526" s="87">
        <v>1.0416666666666666E-2</v>
      </c>
      <c r="C18526">
        <v>1.7E-5</v>
      </c>
    </row>
    <row r="18527" spans="1:3" x14ac:dyDescent="0.35">
      <c r="A18527" s="86">
        <v>46216</v>
      </c>
      <c r="B18527" s="87">
        <v>2.0833333333333332E-2</v>
      </c>
      <c r="C18527">
        <v>1.5150000000000001E-5</v>
      </c>
    </row>
    <row r="18528" spans="1:3" x14ac:dyDescent="0.35">
      <c r="A18528" s="86">
        <v>46216</v>
      </c>
      <c r="B18528" s="87">
        <v>3.125E-2</v>
      </c>
      <c r="C18528">
        <v>1.3549999999999999E-5</v>
      </c>
    </row>
    <row r="18529" spans="1:3" x14ac:dyDescent="0.35">
      <c r="A18529" s="86">
        <v>46216</v>
      </c>
      <c r="B18529" s="87">
        <v>4.1666666666666664E-2</v>
      </c>
      <c r="C18529">
        <v>1.2290000000000001E-5</v>
      </c>
    </row>
    <row r="18530" spans="1:3" x14ac:dyDescent="0.35">
      <c r="A18530" s="86">
        <v>46216</v>
      </c>
      <c r="B18530" s="87">
        <v>5.2083333333333336E-2</v>
      </c>
      <c r="C18530">
        <v>1.1419999999999999E-5</v>
      </c>
    </row>
    <row r="18531" spans="1:3" x14ac:dyDescent="0.35">
      <c r="A18531" s="86">
        <v>46216</v>
      </c>
      <c r="B18531" s="87">
        <v>6.25E-2</v>
      </c>
      <c r="C18531">
        <v>1.0890000000000001E-5</v>
      </c>
    </row>
    <row r="18532" spans="1:3" x14ac:dyDescent="0.35">
      <c r="A18532" s="86">
        <v>46216</v>
      </c>
      <c r="B18532" s="87">
        <v>7.2916666666666671E-2</v>
      </c>
      <c r="C18532">
        <v>1.0550000000000001E-5</v>
      </c>
    </row>
    <row r="18533" spans="1:3" x14ac:dyDescent="0.35">
      <c r="A18533" s="86">
        <v>46216</v>
      </c>
      <c r="B18533" s="87">
        <v>8.3333333333333329E-2</v>
      </c>
      <c r="C18533">
        <v>1.0319999999999999E-5</v>
      </c>
    </row>
    <row r="18534" spans="1:3" x14ac:dyDescent="0.35">
      <c r="A18534" s="86">
        <v>46216</v>
      </c>
      <c r="B18534" s="87">
        <v>9.375E-2</v>
      </c>
      <c r="C18534">
        <v>1.011E-5</v>
      </c>
    </row>
    <row r="18535" spans="1:3" x14ac:dyDescent="0.35">
      <c r="A18535" s="86">
        <v>46216</v>
      </c>
      <c r="B18535" s="87">
        <v>0.10416666666666667</v>
      </c>
      <c r="C18535">
        <v>9.91E-6</v>
      </c>
    </row>
    <row r="18536" spans="1:3" x14ac:dyDescent="0.35">
      <c r="A18536" s="86">
        <v>46216</v>
      </c>
      <c r="B18536" s="87">
        <v>0.11458333333333333</v>
      </c>
      <c r="C18536">
        <v>9.6900000000000004E-6</v>
      </c>
    </row>
    <row r="18537" spans="1:3" x14ac:dyDescent="0.35">
      <c r="A18537" s="86">
        <v>46216</v>
      </c>
      <c r="B18537" s="87">
        <v>0.125</v>
      </c>
      <c r="C18537">
        <v>9.5099999999999987E-6</v>
      </c>
    </row>
    <row r="18538" spans="1:3" x14ac:dyDescent="0.35">
      <c r="A18538" s="86">
        <v>46216</v>
      </c>
      <c r="B18538" s="87">
        <v>0.13541666666666666</v>
      </c>
      <c r="C18538">
        <v>9.3600000000000002E-6</v>
      </c>
    </row>
    <row r="18539" spans="1:3" x14ac:dyDescent="0.35">
      <c r="A18539" s="86">
        <v>46216</v>
      </c>
      <c r="B18539" s="87">
        <v>0.14583333333333334</v>
      </c>
      <c r="C18539">
        <v>9.2399999999999996E-6</v>
      </c>
    </row>
    <row r="18540" spans="1:3" x14ac:dyDescent="0.35">
      <c r="A18540" s="86">
        <v>46216</v>
      </c>
      <c r="B18540" s="87">
        <v>0.15625</v>
      </c>
      <c r="C18540">
        <v>9.1600000000000004E-6</v>
      </c>
    </row>
    <row r="18541" spans="1:3" x14ac:dyDescent="0.35">
      <c r="A18541" s="86">
        <v>46216</v>
      </c>
      <c r="B18541" s="87">
        <v>0.16666666666666666</v>
      </c>
      <c r="C18541">
        <v>9.1800000000000002E-6</v>
      </c>
    </row>
    <row r="18542" spans="1:3" x14ac:dyDescent="0.35">
      <c r="A18542" s="86">
        <v>46216</v>
      </c>
      <c r="B18542" s="87">
        <v>0.17708333333333334</v>
      </c>
      <c r="C18542">
        <v>9.2799999999999992E-6</v>
      </c>
    </row>
    <row r="18543" spans="1:3" x14ac:dyDescent="0.35">
      <c r="A18543" s="86">
        <v>46216</v>
      </c>
      <c r="B18543" s="87">
        <v>0.1875</v>
      </c>
      <c r="C18543">
        <v>9.4499999999999993E-6</v>
      </c>
    </row>
    <row r="18544" spans="1:3" x14ac:dyDescent="0.35">
      <c r="A18544" s="86">
        <v>46216</v>
      </c>
      <c r="B18544" s="87">
        <v>0.19791666666666666</v>
      </c>
      <c r="C18544">
        <v>9.7100000000000002E-6</v>
      </c>
    </row>
    <row r="18545" spans="1:3" x14ac:dyDescent="0.35">
      <c r="A18545" s="86">
        <v>46216</v>
      </c>
      <c r="B18545" s="87">
        <v>0.20833333333333334</v>
      </c>
      <c r="C18545">
        <v>1.0000000000000001E-5</v>
      </c>
    </row>
    <row r="18546" spans="1:3" x14ac:dyDescent="0.35">
      <c r="A18546" s="86">
        <v>46216</v>
      </c>
      <c r="B18546" s="87">
        <v>0.21875</v>
      </c>
      <c r="C18546">
        <v>1.0380000000000001E-5</v>
      </c>
    </row>
    <row r="18547" spans="1:3" x14ac:dyDescent="0.35">
      <c r="A18547" s="86">
        <v>46216</v>
      </c>
      <c r="B18547" s="87">
        <v>0.22916666666666666</v>
      </c>
      <c r="C18547">
        <v>1.095E-5</v>
      </c>
    </row>
    <row r="18548" spans="1:3" x14ac:dyDescent="0.35">
      <c r="A18548" s="86">
        <v>46216</v>
      </c>
      <c r="B18548" s="87">
        <v>0.23958333333333334</v>
      </c>
      <c r="C18548">
        <v>1.1919999999999999E-5</v>
      </c>
    </row>
    <row r="18549" spans="1:3" x14ac:dyDescent="0.35">
      <c r="A18549" s="86">
        <v>46216</v>
      </c>
      <c r="B18549" s="87">
        <v>0.25</v>
      </c>
      <c r="C18549">
        <v>1.3429999999999998E-5</v>
      </c>
    </row>
    <row r="18550" spans="1:3" x14ac:dyDescent="0.35">
      <c r="A18550" s="86">
        <v>46216</v>
      </c>
      <c r="B18550" s="87">
        <v>0.26041666666666669</v>
      </c>
      <c r="C18550">
        <v>1.5589999999999998E-5</v>
      </c>
    </row>
    <row r="18551" spans="1:3" x14ac:dyDescent="0.35">
      <c r="A18551" s="86">
        <v>46216</v>
      </c>
      <c r="B18551" s="87">
        <v>0.27083333333333331</v>
      </c>
      <c r="C18551">
        <v>1.8119999999999999E-5</v>
      </c>
    </row>
    <row r="18552" spans="1:3" x14ac:dyDescent="0.35">
      <c r="A18552" s="86">
        <v>46216</v>
      </c>
      <c r="B18552" s="87">
        <v>0.28125</v>
      </c>
      <c r="C18552">
        <v>2.0619999999999999E-5</v>
      </c>
    </row>
    <row r="18553" spans="1:3" x14ac:dyDescent="0.35">
      <c r="A18553" s="86">
        <v>46216</v>
      </c>
      <c r="B18553" s="87">
        <v>0.29166666666666669</v>
      </c>
      <c r="C18553">
        <v>2.279E-5</v>
      </c>
    </row>
    <row r="18554" spans="1:3" x14ac:dyDescent="0.35">
      <c r="A18554" s="86">
        <v>46216</v>
      </c>
      <c r="B18554" s="87">
        <v>0.30208333333333331</v>
      </c>
      <c r="C18554">
        <v>2.4320000000000001E-5</v>
      </c>
    </row>
    <row r="18555" spans="1:3" x14ac:dyDescent="0.35">
      <c r="A18555" s="86">
        <v>46216</v>
      </c>
      <c r="B18555" s="87">
        <v>0.3125</v>
      </c>
      <c r="C18555">
        <v>2.5319999999999998E-5</v>
      </c>
    </row>
    <row r="18556" spans="1:3" x14ac:dyDescent="0.35">
      <c r="A18556" s="86">
        <v>46216</v>
      </c>
      <c r="B18556" s="87">
        <v>0.32291666666666669</v>
      </c>
      <c r="C18556">
        <v>2.599E-5</v>
      </c>
    </row>
    <row r="18557" spans="1:3" x14ac:dyDescent="0.35">
      <c r="A18557" s="86">
        <v>46216</v>
      </c>
      <c r="B18557" s="87">
        <v>0.33333333333333331</v>
      </c>
      <c r="C18557">
        <v>2.654E-5</v>
      </c>
    </row>
    <row r="18558" spans="1:3" x14ac:dyDescent="0.35">
      <c r="A18558" s="86">
        <v>46216</v>
      </c>
      <c r="B18558" s="87">
        <v>0.34375</v>
      </c>
      <c r="C18558">
        <v>2.7130000000000003E-5</v>
      </c>
    </row>
    <row r="18559" spans="1:3" x14ac:dyDescent="0.35">
      <c r="A18559" s="86">
        <v>46216</v>
      </c>
      <c r="B18559" s="87">
        <v>0.35416666666666669</v>
      </c>
      <c r="C18559">
        <v>2.7709999999999997E-5</v>
      </c>
    </row>
    <row r="18560" spans="1:3" x14ac:dyDescent="0.35">
      <c r="A18560" s="86">
        <v>46216</v>
      </c>
      <c r="B18560" s="87">
        <v>0.36458333333333331</v>
      </c>
      <c r="C18560">
        <v>2.8200000000000001E-5</v>
      </c>
    </row>
    <row r="18561" spans="1:3" x14ac:dyDescent="0.35">
      <c r="A18561" s="86">
        <v>46216</v>
      </c>
      <c r="B18561" s="87">
        <v>0.375</v>
      </c>
      <c r="C18561">
        <v>2.851E-5</v>
      </c>
    </row>
    <row r="18562" spans="1:3" x14ac:dyDescent="0.35">
      <c r="A18562" s="86">
        <v>46216</v>
      </c>
      <c r="B18562" s="87">
        <v>0.38541666666666669</v>
      </c>
      <c r="C18562">
        <v>2.8609999999999999E-5</v>
      </c>
    </row>
    <row r="18563" spans="1:3" x14ac:dyDescent="0.35">
      <c r="A18563" s="86">
        <v>46216</v>
      </c>
      <c r="B18563" s="87">
        <v>0.39583333333333331</v>
      </c>
      <c r="C18563">
        <v>2.8539999999999998E-5</v>
      </c>
    </row>
    <row r="18564" spans="1:3" x14ac:dyDescent="0.35">
      <c r="A18564" s="86">
        <v>46216</v>
      </c>
      <c r="B18564" s="87">
        <v>0.40625</v>
      </c>
      <c r="C18564">
        <v>2.8309999999999998E-5</v>
      </c>
    </row>
    <row r="18565" spans="1:3" x14ac:dyDescent="0.35">
      <c r="A18565" s="86">
        <v>46216</v>
      </c>
      <c r="B18565" s="87">
        <v>0.41666666666666669</v>
      </c>
      <c r="C18565">
        <v>2.8019999999999999E-5</v>
      </c>
    </row>
    <row r="18566" spans="1:3" x14ac:dyDescent="0.35">
      <c r="A18566" s="86">
        <v>46216</v>
      </c>
      <c r="B18566" s="87">
        <v>0.42708333333333331</v>
      </c>
      <c r="C18566">
        <v>2.7720000000000002E-5</v>
      </c>
    </row>
    <row r="18567" spans="1:3" x14ac:dyDescent="0.35">
      <c r="A18567" s="86">
        <v>46216</v>
      </c>
      <c r="B18567" s="87">
        <v>0.4375</v>
      </c>
      <c r="C18567">
        <v>2.7470000000000003E-5</v>
      </c>
    </row>
    <row r="18568" spans="1:3" x14ac:dyDescent="0.35">
      <c r="A18568" s="86">
        <v>46216</v>
      </c>
      <c r="B18568" s="87">
        <v>0.44791666666666669</v>
      </c>
      <c r="C18568">
        <v>2.728E-5</v>
      </c>
    </row>
    <row r="18569" spans="1:3" x14ac:dyDescent="0.35">
      <c r="A18569" s="86">
        <v>46216</v>
      </c>
      <c r="B18569" s="87">
        <v>0.45833333333333331</v>
      </c>
      <c r="C18569">
        <v>2.7210000000000002E-5</v>
      </c>
    </row>
    <row r="18570" spans="1:3" x14ac:dyDescent="0.35">
      <c r="A18570" s="86">
        <v>46216</v>
      </c>
      <c r="B18570" s="87">
        <v>0.46875</v>
      </c>
      <c r="C18570">
        <v>2.7289999999999998E-5</v>
      </c>
    </row>
    <row r="18571" spans="1:3" x14ac:dyDescent="0.35">
      <c r="A18571" s="86">
        <v>46216</v>
      </c>
      <c r="B18571" s="87">
        <v>0.47916666666666669</v>
      </c>
      <c r="C18571">
        <v>2.7589999999999998E-5</v>
      </c>
    </row>
    <row r="18572" spans="1:3" x14ac:dyDescent="0.35">
      <c r="A18572" s="86">
        <v>46216</v>
      </c>
      <c r="B18572" s="87">
        <v>0.48958333333333331</v>
      </c>
      <c r="C18572">
        <v>2.8080000000000002E-5</v>
      </c>
    </row>
    <row r="18573" spans="1:3" x14ac:dyDescent="0.35">
      <c r="A18573" s="86">
        <v>46216</v>
      </c>
      <c r="B18573" s="87">
        <v>0.5</v>
      </c>
      <c r="C18573">
        <v>2.885E-5</v>
      </c>
    </row>
    <row r="18574" spans="1:3" x14ac:dyDescent="0.35">
      <c r="A18574" s="86">
        <v>46216</v>
      </c>
      <c r="B18574" s="87">
        <v>0.51041666666666663</v>
      </c>
      <c r="C18574">
        <v>2.9829999999999997E-5</v>
      </c>
    </row>
    <row r="18575" spans="1:3" x14ac:dyDescent="0.35">
      <c r="A18575" s="86">
        <v>46216</v>
      </c>
      <c r="B18575" s="87">
        <v>0.52083333333333337</v>
      </c>
      <c r="C18575">
        <v>3.0859999999999999E-5</v>
      </c>
    </row>
    <row r="18576" spans="1:3" x14ac:dyDescent="0.35">
      <c r="A18576" s="86">
        <v>46216</v>
      </c>
      <c r="B18576" s="87">
        <v>0.53125</v>
      </c>
      <c r="C18576">
        <v>3.1649999999999997E-5</v>
      </c>
    </row>
    <row r="18577" spans="1:3" x14ac:dyDescent="0.35">
      <c r="A18577" s="86">
        <v>46216</v>
      </c>
      <c r="B18577" s="87">
        <v>0.54166666666666663</v>
      </c>
      <c r="C18577">
        <v>3.1959999999999999E-5</v>
      </c>
    </row>
    <row r="18578" spans="1:3" x14ac:dyDescent="0.35">
      <c r="A18578" s="86">
        <v>46216</v>
      </c>
      <c r="B18578" s="87">
        <v>0.55208333333333337</v>
      </c>
      <c r="C18578">
        <v>3.1609999999999997E-5</v>
      </c>
    </row>
    <row r="18579" spans="1:3" x14ac:dyDescent="0.35">
      <c r="A18579" s="86">
        <v>46216</v>
      </c>
      <c r="B18579" s="87">
        <v>0.5625</v>
      </c>
      <c r="C18579">
        <v>3.074E-5</v>
      </c>
    </row>
    <row r="18580" spans="1:3" x14ac:dyDescent="0.35">
      <c r="A18580" s="86">
        <v>46216</v>
      </c>
      <c r="B18580" s="87">
        <v>0.57291666666666663</v>
      </c>
      <c r="C18580">
        <v>2.9579999999999998E-5</v>
      </c>
    </row>
    <row r="18581" spans="1:3" x14ac:dyDescent="0.35">
      <c r="A18581" s="86">
        <v>46216</v>
      </c>
      <c r="B18581" s="87">
        <v>0.58333333333333337</v>
      </c>
      <c r="C18581">
        <v>2.8350000000000001E-5</v>
      </c>
    </row>
    <row r="18582" spans="1:3" x14ac:dyDescent="0.35">
      <c r="A18582" s="86">
        <v>46216</v>
      </c>
      <c r="B18582" s="87">
        <v>0.59375</v>
      </c>
      <c r="C18582">
        <v>2.7249999999999998E-5</v>
      </c>
    </row>
    <row r="18583" spans="1:3" x14ac:dyDescent="0.35">
      <c r="A18583" s="86">
        <v>46216</v>
      </c>
      <c r="B18583" s="87">
        <v>0.60416666666666663</v>
      </c>
      <c r="C18583">
        <v>2.6310000000000001E-5</v>
      </c>
    </row>
    <row r="18584" spans="1:3" x14ac:dyDescent="0.35">
      <c r="A18584" s="86">
        <v>46216</v>
      </c>
      <c r="B18584" s="87">
        <v>0.61458333333333337</v>
      </c>
      <c r="C18584">
        <v>2.548E-5</v>
      </c>
    </row>
    <row r="18585" spans="1:3" x14ac:dyDescent="0.35">
      <c r="A18585" s="86">
        <v>46216</v>
      </c>
      <c r="B18585" s="87">
        <v>0.625</v>
      </c>
      <c r="C18585">
        <v>2.4750000000000002E-5</v>
      </c>
    </row>
    <row r="18586" spans="1:3" x14ac:dyDescent="0.35">
      <c r="A18586" s="86">
        <v>46216</v>
      </c>
      <c r="B18586" s="87">
        <v>0.63541666666666663</v>
      </c>
      <c r="C18586">
        <v>2.41E-5</v>
      </c>
    </row>
    <row r="18587" spans="1:3" x14ac:dyDescent="0.35">
      <c r="A18587" s="86">
        <v>46216</v>
      </c>
      <c r="B18587" s="87">
        <v>0.64583333333333337</v>
      </c>
      <c r="C18587">
        <v>2.355E-5</v>
      </c>
    </row>
    <row r="18588" spans="1:3" x14ac:dyDescent="0.35">
      <c r="A18588" s="86">
        <v>46216</v>
      </c>
      <c r="B18588" s="87">
        <v>0.65625</v>
      </c>
      <c r="C18588">
        <v>2.3120000000000002E-5</v>
      </c>
    </row>
    <row r="18589" spans="1:3" x14ac:dyDescent="0.35">
      <c r="A18589" s="86">
        <v>46216</v>
      </c>
      <c r="B18589" s="87">
        <v>0.66666666666666663</v>
      </c>
      <c r="C18589">
        <v>2.279E-5</v>
      </c>
    </row>
    <row r="18590" spans="1:3" x14ac:dyDescent="0.35">
      <c r="A18590" s="86">
        <v>46216</v>
      </c>
      <c r="B18590" s="87">
        <v>0.67708333333333337</v>
      </c>
      <c r="C18590">
        <v>2.2569999999999999E-5</v>
      </c>
    </row>
    <row r="18591" spans="1:3" x14ac:dyDescent="0.35">
      <c r="A18591" s="86">
        <v>46216</v>
      </c>
      <c r="B18591" s="87">
        <v>0.6875</v>
      </c>
      <c r="C18591">
        <v>2.249E-5</v>
      </c>
    </row>
    <row r="18592" spans="1:3" x14ac:dyDescent="0.35">
      <c r="A18592" s="86">
        <v>46216</v>
      </c>
      <c r="B18592" s="87">
        <v>0.69791666666666663</v>
      </c>
      <c r="C18592">
        <v>2.2569999999999999E-5</v>
      </c>
    </row>
    <row r="18593" spans="1:3" x14ac:dyDescent="0.35">
      <c r="A18593" s="86">
        <v>46216</v>
      </c>
      <c r="B18593" s="87">
        <v>0.70833333333333337</v>
      </c>
      <c r="C18593">
        <v>2.279E-5</v>
      </c>
    </row>
    <row r="18594" spans="1:3" x14ac:dyDescent="0.35">
      <c r="A18594" s="86">
        <v>46216</v>
      </c>
      <c r="B18594" s="87">
        <v>0.71875</v>
      </c>
      <c r="C18594">
        <v>2.3159999999999998E-5</v>
      </c>
    </row>
    <row r="18595" spans="1:3" x14ac:dyDescent="0.35">
      <c r="A18595" s="86">
        <v>46216</v>
      </c>
      <c r="B18595" s="87">
        <v>0.72916666666666663</v>
      </c>
      <c r="C18595">
        <v>2.3689999999999998E-5</v>
      </c>
    </row>
    <row r="18596" spans="1:3" x14ac:dyDescent="0.35">
      <c r="A18596" s="86">
        <v>46216</v>
      </c>
      <c r="B18596" s="87">
        <v>0.73958333333333337</v>
      </c>
      <c r="C18596">
        <v>2.44E-5</v>
      </c>
    </row>
    <row r="18597" spans="1:3" x14ac:dyDescent="0.35">
      <c r="A18597" s="86">
        <v>46216</v>
      </c>
      <c r="B18597" s="87">
        <v>0.75</v>
      </c>
      <c r="C18597">
        <v>2.5239999999999999E-5</v>
      </c>
    </row>
    <row r="18598" spans="1:3" x14ac:dyDescent="0.35">
      <c r="A18598" s="86">
        <v>46216</v>
      </c>
      <c r="B18598" s="87">
        <v>0.76041666666666663</v>
      </c>
      <c r="C18598">
        <v>2.6230000000000001E-5</v>
      </c>
    </row>
    <row r="18599" spans="1:3" x14ac:dyDescent="0.35">
      <c r="A18599" s="86">
        <v>46216</v>
      </c>
      <c r="B18599" s="87">
        <v>0.77083333333333337</v>
      </c>
      <c r="C18599">
        <v>2.7350000000000001E-5</v>
      </c>
    </row>
    <row r="18600" spans="1:3" x14ac:dyDescent="0.35">
      <c r="A18600" s="86">
        <v>46216</v>
      </c>
      <c r="B18600" s="87">
        <v>0.78125</v>
      </c>
      <c r="C18600">
        <v>2.8570000000000003E-5</v>
      </c>
    </row>
    <row r="18601" spans="1:3" x14ac:dyDescent="0.35">
      <c r="A18601" s="86">
        <v>46216</v>
      </c>
      <c r="B18601" s="87">
        <v>0.79166666666666663</v>
      </c>
      <c r="C18601">
        <v>2.9829999999999997E-5</v>
      </c>
    </row>
    <row r="18602" spans="1:3" x14ac:dyDescent="0.35">
      <c r="A18602" s="86">
        <v>46216</v>
      </c>
      <c r="B18602" s="87">
        <v>0.80208333333333337</v>
      </c>
      <c r="C18602">
        <v>3.1099999999999997E-5</v>
      </c>
    </row>
    <row r="18603" spans="1:3" x14ac:dyDescent="0.35">
      <c r="A18603" s="86">
        <v>46216</v>
      </c>
      <c r="B18603" s="87">
        <v>0.8125</v>
      </c>
      <c r="C18603">
        <v>3.2249999999999998E-5</v>
      </c>
    </row>
    <row r="18604" spans="1:3" x14ac:dyDescent="0.35">
      <c r="A18604" s="86">
        <v>46216</v>
      </c>
      <c r="B18604" s="87">
        <v>0.82291666666666663</v>
      </c>
      <c r="C18604">
        <v>3.3140000000000005E-5</v>
      </c>
    </row>
    <row r="18605" spans="1:3" x14ac:dyDescent="0.35">
      <c r="A18605" s="86">
        <v>46216</v>
      </c>
      <c r="B18605" s="87">
        <v>0.83333333333333337</v>
      </c>
      <c r="C18605">
        <v>3.3590000000000002E-5</v>
      </c>
    </row>
    <row r="18606" spans="1:3" x14ac:dyDescent="0.35">
      <c r="A18606" s="86">
        <v>46216</v>
      </c>
      <c r="B18606" s="87">
        <v>0.84375</v>
      </c>
      <c r="C18606">
        <v>3.3550000000000002E-5</v>
      </c>
    </row>
    <row r="18607" spans="1:3" x14ac:dyDescent="0.35">
      <c r="A18607" s="86">
        <v>46216</v>
      </c>
      <c r="B18607" s="87">
        <v>0.85416666666666663</v>
      </c>
      <c r="C18607">
        <v>3.3140000000000005E-5</v>
      </c>
    </row>
    <row r="18608" spans="1:3" x14ac:dyDescent="0.35">
      <c r="A18608" s="86">
        <v>46216</v>
      </c>
      <c r="B18608" s="87">
        <v>0.86458333333333337</v>
      </c>
      <c r="C18608">
        <v>3.2550000000000005E-5</v>
      </c>
    </row>
    <row r="18609" spans="1:3" x14ac:dyDescent="0.35">
      <c r="A18609" s="86">
        <v>46216</v>
      </c>
      <c r="B18609" s="87">
        <v>0.875</v>
      </c>
      <c r="C18609">
        <v>3.1959999999999999E-5</v>
      </c>
    </row>
    <row r="18610" spans="1:3" x14ac:dyDescent="0.35">
      <c r="A18610" s="86">
        <v>46216</v>
      </c>
      <c r="B18610" s="87">
        <v>0.88541666666666663</v>
      </c>
      <c r="C18610">
        <v>3.1530000000000005E-5</v>
      </c>
    </row>
    <row r="18611" spans="1:3" x14ac:dyDescent="0.35">
      <c r="A18611" s="86">
        <v>46216</v>
      </c>
      <c r="B18611" s="87">
        <v>0.89583333333333337</v>
      </c>
      <c r="C18611">
        <v>3.1189999999999998E-5</v>
      </c>
    </row>
    <row r="18612" spans="1:3" x14ac:dyDescent="0.35">
      <c r="A18612" s="86">
        <v>46216</v>
      </c>
      <c r="B18612" s="87">
        <v>0.90625</v>
      </c>
      <c r="C18612">
        <v>3.0870000000000001E-5</v>
      </c>
    </row>
    <row r="18613" spans="1:3" x14ac:dyDescent="0.35">
      <c r="A18613" s="86">
        <v>46216</v>
      </c>
      <c r="B18613" s="87">
        <v>0.91666666666666663</v>
      </c>
      <c r="C18613">
        <v>3.048E-5</v>
      </c>
    </row>
    <row r="18614" spans="1:3" x14ac:dyDescent="0.35">
      <c r="A18614" s="86">
        <v>46216</v>
      </c>
      <c r="B18614" s="87">
        <v>0.92708333333333337</v>
      </c>
      <c r="C18614">
        <v>2.991E-5</v>
      </c>
    </row>
    <row r="18615" spans="1:3" x14ac:dyDescent="0.35">
      <c r="A18615" s="86">
        <v>46216</v>
      </c>
      <c r="B18615" s="87">
        <v>0.9375</v>
      </c>
      <c r="C18615">
        <v>2.9130000000000001E-5</v>
      </c>
    </row>
    <row r="18616" spans="1:3" x14ac:dyDescent="0.35">
      <c r="A18616" s="86">
        <v>46216</v>
      </c>
      <c r="B18616" s="87">
        <v>0.94791666666666663</v>
      </c>
      <c r="C18616">
        <v>2.8060000000000002E-5</v>
      </c>
    </row>
    <row r="18617" spans="1:3" x14ac:dyDescent="0.35">
      <c r="A18617" s="86">
        <v>46216</v>
      </c>
      <c r="B18617" s="87">
        <v>0.95833333333333337</v>
      </c>
      <c r="C18617">
        <v>2.6720000000000002E-5</v>
      </c>
    </row>
    <row r="18618" spans="1:3" x14ac:dyDescent="0.35">
      <c r="A18618" s="86">
        <v>46216</v>
      </c>
      <c r="B18618" s="87">
        <v>0.96875</v>
      </c>
      <c r="C18618">
        <v>2.5049999999999999E-5</v>
      </c>
    </row>
    <row r="18619" spans="1:3" x14ac:dyDescent="0.35">
      <c r="A18619" s="86">
        <v>46216</v>
      </c>
      <c r="B18619" s="87">
        <v>0.97916666666666663</v>
      </c>
      <c r="C18619">
        <v>2.3140000000000002E-5</v>
      </c>
    </row>
    <row r="18620" spans="1:3" x14ac:dyDescent="0.35">
      <c r="A18620" s="86">
        <v>46216</v>
      </c>
      <c r="B18620" s="87">
        <v>0.98958333333333337</v>
      </c>
      <c r="C18620">
        <v>2.109E-5</v>
      </c>
    </row>
    <row r="18621" spans="1:3" x14ac:dyDescent="0.35">
      <c r="A18621" s="86">
        <v>46217</v>
      </c>
      <c r="B18621" s="87">
        <v>0</v>
      </c>
      <c r="C18621">
        <v>1.9009999999999999E-5</v>
      </c>
    </row>
    <row r="18622" spans="1:3" x14ac:dyDescent="0.35">
      <c r="A18622" s="86">
        <v>46217</v>
      </c>
      <c r="B18622" s="87">
        <v>1.0416666666666666E-2</v>
      </c>
      <c r="C18622">
        <v>1.6990000000000002E-5</v>
      </c>
    </row>
    <row r="18623" spans="1:3" x14ac:dyDescent="0.35">
      <c r="A18623" s="86">
        <v>46217</v>
      </c>
      <c r="B18623" s="87">
        <v>2.0833333333333332E-2</v>
      </c>
      <c r="C18623">
        <v>1.5140000000000001E-5</v>
      </c>
    </row>
    <row r="18624" spans="1:3" x14ac:dyDescent="0.35">
      <c r="A18624" s="86">
        <v>46217</v>
      </c>
      <c r="B18624" s="87">
        <v>3.125E-2</v>
      </c>
      <c r="C18624">
        <v>1.3539999999999999E-5</v>
      </c>
    </row>
    <row r="18625" spans="1:3" x14ac:dyDescent="0.35">
      <c r="A18625" s="86">
        <v>46217</v>
      </c>
      <c r="B18625" s="87">
        <v>4.1666666666666664E-2</v>
      </c>
      <c r="C18625">
        <v>1.2279999999999999E-5</v>
      </c>
    </row>
    <row r="18626" spans="1:3" x14ac:dyDescent="0.35">
      <c r="A18626" s="86">
        <v>46217</v>
      </c>
      <c r="B18626" s="87">
        <v>5.2083333333333336E-2</v>
      </c>
      <c r="C18626">
        <v>1.1409999999999999E-5</v>
      </c>
    </row>
    <row r="18627" spans="1:3" x14ac:dyDescent="0.35">
      <c r="A18627" s="86">
        <v>46217</v>
      </c>
      <c r="B18627" s="87">
        <v>6.25E-2</v>
      </c>
      <c r="C18627">
        <v>1.0890000000000001E-5</v>
      </c>
    </row>
    <row r="18628" spans="1:3" x14ac:dyDescent="0.35">
      <c r="A18628" s="86">
        <v>46217</v>
      </c>
      <c r="B18628" s="87">
        <v>7.2916666666666671E-2</v>
      </c>
      <c r="C18628">
        <v>1.0550000000000001E-5</v>
      </c>
    </row>
    <row r="18629" spans="1:3" x14ac:dyDescent="0.35">
      <c r="A18629" s="86">
        <v>46217</v>
      </c>
      <c r="B18629" s="87">
        <v>8.3333333333333329E-2</v>
      </c>
      <c r="C18629">
        <v>1.031E-5</v>
      </c>
    </row>
    <row r="18630" spans="1:3" x14ac:dyDescent="0.35">
      <c r="A18630" s="86">
        <v>46217</v>
      </c>
      <c r="B18630" s="87">
        <v>9.375E-2</v>
      </c>
      <c r="C18630">
        <v>1.01E-5</v>
      </c>
    </row>
    <row r="18631" spans="1:3" x14ac:dyDescent="0.35">
      <c r="A18631" s="86">
        <v>46217</v>
      </c>
      <c r="B18631" s="87">
        <v>0.10416666666666667</v>
      </c>
      <c r="C18631">
        <v>9.9000000000000001E-6</v>
      </c>
    </row>
    <row r="18632" spans="1:3" x14ac:dyDescent="0.35">
      <c r="A18632" s="86">
        <v>46217</v>
      </c>
      <c r="B18632" s="87">
        <v>0.11458333333333333</v>
      </c>
      <c r="C18632">
        <v>9.6799999999999988E-6</v>
      </c>
    </row>
    <row r="18633" spans="1:3" x14ac:dyDescent="0.35">
      <c r="A18633" s="86">
        <v>46217</v>
      </c>
      <c r="B18633" s="87">
        <v>0.125</v>
      </c>
      <c r="C18633">
        <v>9.5099999999999987E-6</v>
      </c>
    </row>
    <row r="18634" spans="1:3" x14ac:dyDescent="0.35">
      <c r="A18634" s="86">
        <v>46217</v>
      </c>
      <c r="B18634" s="87">
        <v>0.13541666666666666</v>
      </c>
      <c r="C18634">
        <v>9.3500000000000003E-6</v>
      </c>
    </row>
    <row r="18635" spans="1:3" x14ac:dyDescent="0.35">
      <c r="A18635" s="86">
        <v>46217</v>
      </c>
      <c r="B18635" s="87">
        <v>0.14583333333333334</v>
      </c>
      <c r="C18635">
        <v>9.2299999999999997E-6</v>
      </c>
    </row>
    <row r="18636" spans="1:3" x14ac:dyDescent="0.35">
      <c r="A18636" s="86">
        <v>46217</v>
      </c>
      <c r="B18636" s="87">
        <v>0.15625</v>
      </c>
      <c r="C18636">
        <v>9.1600000000000004E-6</v>
      </c>
    </row>
    <row r="18637" spans="1:3" x14ac:dyDescent="0.35">
      <c r="A18637" s="86">
        <v>46217</v>
      </c>
      <c r="B18637" s="87">
        <v>0.16666666666666666</v>
      </c>
      <c r="C18637">
        <v>9.1699999999999986E-6</v>
      </c>
    </row>
    <row r="18638" spans="1:3" x14ac:dyDescent="0.35">
      <c r="A18638" s="86">
        <v>46217</v>
      </c>
      <c r="B18638" s="87">
        <v>0.17708333333333334</v>
      </c>
      <c r="C18638">
        <v>9.270000000000001E-6</v>
      </c>
    </row>
    <row r="18639" spans="1:3" x14ac:dyDescent="0.35">
      <c r="A18639" s="86">
        <v>46217</v>
      </c>
      <c r="B18639" s="87">
        <v>0.1875</v>
      </c>
      <c r="C18639">
        <v>9.4499999999999993E-6</v>
      </c>
    </row>
    <row r="18640" spans="1:3" x14ac:dyDescent="0.35">
      <c r="A18640" s="86">
        <v>46217</v>
      </c>
      <c r="B18640" s="87">
        <v>0.19791666666666666</v>
      </c>
      <c r="C18640">
        <v>9.7100000000000002E-6</v>
      </c>
    </row>
    <row r="18641" spans="1:3" x14ac:dyDescent="0.35">
      <c r="A18641" s="86">
        <v>46217</v>
      </c>
      <c r="B18641" s="87">
        <v>0.20833333333333334</v>
      </c>
      <c r="C18641">
        <v>1.0000000000000001E-5</v>
      </c>
    </row>
    <row r="18642" spans="1:3" x14ac:dyDescent="0.35">
      <c r="A18642" s="86">
        <v>46217</v>
      </c>
      <c r="B18642" s="87">
        <v>0.21875</v>
      </c>
      <c r="C18642">
        <v>1.0380000000000001E-5</v>
      </c>
    </row>
    <row r="18643" spans="1:3" x14ac:dyDescent="0.35">
      <c r="A18643" s="86">
        <v>46217</v>
      </c>
      <c r="B18643" s="87">
        <v>0.22916666666666666</v>
      </c>
      <c r="C18643">
        <v>1.094E-5</v>
      </c>
    </row>
    <row r="18644" spans="1:3" x14ac:dyDescent="0.35">
      <c r="A18644" s="86">
        <v>46217</v>
      </c>
      <c r="B18644" s="87">
        <v>0.23958333333333334</v>
      </c>
      <c r="C18644">
        <v>1.1910000000000001E-5</v>
      </c>
    </row>
    <row r="18645" spans="1:3" x14ac:dyDescent="0.35">
      <c r="A18645" s="86">
        <v>46217</v>
      </c>
      <c r="B18645" s="87">
        <v>0.25</v>
      </c>
      <c r="C18645">
        <v>1.342E-5</v>
      </c>
    </row>
    <row r="18646" spans="1:3" x14ac:dyDescent="0.35">
      <c r="A18646" s="86">
        <v>46217</v>
      </c>
      <c r="B18646" s="87">
        <v>0.26041666666666669</v>
      </c>
      <c r="C18646">
        <v>1.5589999999999998E-5</v>
      </c>
    </row>
    <row r="18647" spans="1:3" x14ac:dyDescent="0.35">
      <c r="A18647" s="86">
        <v>46217</v>
      </c>
      <c r="B18647" s="87">
        <v>0.27083333333333331</v>
      </c>
      <c r="C18647">
        <v>1.8110000000000001E-5</v>
      </c>
    </row>
    <row r="18648" spans="1:3" x14ac:dyDescent="0.35">
      <c r="A18648" s="86">
        <v>46217</v>
      </c>
      <c r="B18648" s="87">
        <v>0.28125</v>
      </c>
      <c r="C18648">
        <v>2.0610000000000001E-5</v>
      </c>
    </row>
    <row r="18649" spans="1:3" x14ac:dyDescent="0.35">
      <c r="A18649" s="86">
        <v>46217</v>
      </c>
      <c r="B18649" s="87">
        <v>0.29166666666666669</v>
      </c>
      <c r="C18649">
        <v>2.2769999999999997E-5</v>
      </c>
    </row>
    <row r="18650" spans="1:3" x14ac:dyDescent="0.35">
      <c r="A18650" s="86">
        <v>46217</v>
      </c>
      <c r="B18650" s="87">
        <v>0.30208333333333331</v>
      </c>
      <c r="C18650">
        <v>2.4309999999999999E-5</v>
      </c>
    </row>
    <row r="18651" spans="1:3" x14ac:dyDescent="0.35">
      <c r="A18651" s="86">
        <v>46217</v>
      </c>
      <c r="B18651" s="87">
        <v>0.3125</v>
      </c>
      <c r="C18651">
        <v>2.531E-5</v>
      </c>
    </row>
    <row r="18652" spans="1:3" x14ac:dyDescent="0.35">
      <c r="A18652" s="86">
        <v>46217</v>
      </c>
      <c r="B18652" s="87">
        <v>0.32291666666666669</v>
      </c>
      <c r="C18652">
        <v>2.5979999999999999E-5</v>
      </c>
    </row>
    <row r="18653" spans="1:3" x14ac:dyDescent="0.35">
      <c r="A18653" s="86">
        <v>46217</v>
      </c>
      <c r="B18653" s="87">
        <v>0.33333333333333331</v>
      </c>
      <c r="C18653">
        <v>2.6530000000000002E-5</v>
      </c>
    </row>
    <row r="18654" spans="1:3" x14ac:dyDescent="0.35">
      <c r="A18654" s="86">
        <v>46217</v>
      </c>
      <c r="B18654" s="87">
        <v>0.34375</v>
      </c>
      <c r="C18654">
        <v>2.7119999999999998E-5</v>
      </c>
    </row>
    <row r="18655" spans="1:3" x14ac:dyDescent="0.35">
      <c r="A18655" s="86">
        <v>46217</v>
      </c>
      <c r="B18655" s="87">
        <v>0.35416666666666669</v>
      </c>
      <c r="C18655">
        <v>2.7690000000000001E-5</v>
      </c>
    </row>
    <row r="18656" spans="1:3" x14ac:dyDescent="0.35">
      <c r="A18656" s="86">
        <v>46217</v>
      </c>
      <c r="B18656" s="87">
        <v>0.36458333333333331</v>
      </c>
      <c r="C18656">
        <v>2.8180000000000001E-5</v>
      </c>
    </row>
    <row r="18657" spans="1:3" x14ac:dyDescent="0.35">
      <c r="A18657" s="86">
        <v>46217</v>
      </c>
      <c r="B18657" s="87">
        <v>0.375</v>
      </c>
      <c r="C18657">
        <v>2.8500000000000002E-5</v>
      </c>
    </row>
    <row r="18658" spans="1:3" x14ac:dyDescent="0.35">
      <c r="A18658" s="86">
        <v>46217</v>
      </c>
      <c r="B18658" s="87">
        <v>0.38541666666666669</v>
      </c>
      <c r="C18658">
        <v>2.8600000000000001E-5</v>
      </c>
    </row>
    <row r="18659" spans="1:3" x14ac:dyDescent="0.35">
      <c r="A18659" s="86">
        <v>46217</v>
      </c>
      <c r="B18659" s="87">
        <v>0.39583333333333331</v>
      </c>
      <c r="C18659">
        <v>2.8520000000000001E-5</v>
      </c>
    </row>
    <row r="18660" spans="1:3" x14ac:dyDescent="0.35">
      <c r="A18660" s="86">
        <v>46217</v>
      </c>
      <c r="B18660" s="87">
        <v>0.40625</v>
      </c>
      <c r="C18660">
        <v>2.83E-5</v>
      </c>
    </row>
    <row r="18661" spans="1:3" x14ac:dyDescent="0.35">
      <c r="A18661" s="86">
        <v>46217</v>
      </c>
      <c r="B18661" s="87">
        <v>0.41666666666666669</v>
      </c>
      <c r="C18661">
        <v>2.8010000000000001E-5</v>
      </c>
    </row>
    <row r="18662" spans="1:3" x14ac:dyDescent="0.35">
      <c r="A18662" s="86">
        <v>46217</v>
      </c>
      <c r="B18662" s="87">
        <v>0.42708333333333331</v>
      </c>
      <c r="C18662">
        <v>2.7709999999999997E-5</v>
      </c>
    </row>
    <row r="18663" spans="1:3" x14ac:dyDescent="0.35">
      <c r="A18663" s="86">
        <v>46217</v>
      </c>
      <c r="B18663" s="87">
        <v>0.4375</v>
      </c>
      <c r="C18663">
        <v>2.7459999999999998E-5</v>
      </c>
    </row>
    <row r="18664" spans="1:3" x14ac:dyDescent="0.35">
      <c r="A18664" s="86">
        <v>46217</v>
      </c>
      <c r="B18664" s="87">
        <v>0.44791666666666669</v>
      </c>
      <c r="C18664">
        <v>2.726E-5</v>
      </c>
    </row>
    <row r="18665" spans="1:3" x14ac:dyDescent="0.35">
      <c r="A18665" s="86">
        <v>46217</v>
      </c>
      <c r="B18665" s="87">
        <v>0.45833333333333331</v>
      </c>
      <c r="C18665">
        <v>2.7199999999999997E-5</v>
      </c>
    </row>
    <row r="18666" spans="1:3" x14ac:dyDescent="0.35">
      <c r="A18666" s="86">
        <v>46217</v>
      </c>
      <c r="B18666" s="87">
        <v>0.46875</v>
      </c>
      <c r="C18666">
        <v>2.728E-5</v>
      </c>
    </row>
    <row r="18667" spans="1:3" x14ac:dyDescent="0.35">
      <c r="A18667" s="86">
        <v>46217</v>
      </c>
      <c r="B18667" s="87">
        <v>0.47916666666666669</v>
      </c>
      <c r="C18667">
        <v>2.758E-5</v>
      </c>
    </row>
    <row r="18668" spans="1:3" x14ac:dyDescent="0.35">
      <c r="A18668" s="86">
        <v>46217</v>
      </c>
      <c r="B18668" s="87">
        <v>0.48958333333333331</v>
      </c>
      <c r="C18668">
        <v>2.8060000000000002E-5</v>
      </c>
    </row>
    <row r="18669" spans="1:3" x14ac:dyDescent="0.35">
      <c r="A18669" s="86">
        <v>46217</v>
      </c>
      <c r="B18669" s="87">
        <v>0.5</v>
      </c>
      <c r="C18669">
        <v>2.883E-5</v>
      </c>
    </row>
    <row r="18670" spans="1:3" x14ac:dyDescent="0.35">
      <c r="A18670" s="86">
        <v>46217</v>
      </c>
      <c r="B18670" s="87">
        <v>0.51041666666666663</v>
      </c>
      <c r="C18670">
        <v>2.9819999999999999E-5</v>
      </c>
    </row>
    <row r="18671" spans="1:3" x14ac:dyDescent="0.35">
      <c r="A18671" s="86">
        <v>46217</v>
      </c>
      <c r="B18671" s="87">
        <v>0.52083333333333337</v>
      </c>
      <c r="C18671">
        <v>3.0839999999999996E-5</v>
      </c>
    </row>
    <row r="18672" spans="1:3" x14ac:dyDescent="0.35">
      <c r="A18672" s="86">
        <v>46217</v>
      </c>
      <c r="B18672" s="87">
        <v>0.53125</v>
      </c>
      <c r="C18672">
        <v>3.163E-5</v>
      </c>
    </row>
    <row r="18673" spans="1:3" x14ac:dyDescent="0.35">
      <c r="A18673" s="86">
        <v>46217</v>
      </c>
      <c r="B18673" s="87">
        <v>0.54166666666666663</v>
      </c>
      <c r="C18673">
        <v>3.1940000000000003E-5</v>
      </c>
    </row>
    <row r="18674" spans="1:3" x14ac:dyDescent="0.35">
      <c r="A18674" s="86">
        <v>46217</v>
      </c>
      <c r="B18674" s="87">
        <v>0.55208333333333337</v>
      </c>
      <c r="C18674">
        <v>3.1590000000000001E-5</v>
      </c>
    </row>
    <row r="18675" spans="1:3" x14ac:dyDescent="0.35">
      <c r="A18675" s="86">
        <v>46217</v>
      </c>
      <c r="B18675" s="87">
        <v>0.5625</v>
      </c>
      <c r="C18675">
        <v>3.0720000000000004E-5</v>
      </c>
    </row>
    <row r="18676" spans="1:3" x14ac:dyDescent="0.35">
      <c r="A18676" s="86">
        <v>46217</v>
      </c>
      <c r="B18676" s="87">
        <v>0.57291666666666663</v>
      </c>
      <c r="C18676">
        <v>2.9559999999999998E-5</v>
      </c>
    </row>
    <row r="18677" spans="1:3" x14ac:dyDescent="0.35">
      <c r="A18677" s="86">
        <v>46217</v>
      </c>
      <c r="B18677" s="87">
        <v>0.58333333333333337</v>
      </c>
      <c r="C18677">
        <v>2.834E-5</v>
      </c>
    </row>
    <row r="18678" spans="1:3" x14ac:dyDescent="0.35">
      <c r="A18678" s="86">
        <v>46217</v>
      </c>
      <c r="B18678" s="87">
        <v>0.59375</v>
      </c>
      <c r="C18678">
        <v>2.724E-5</v>
      </c>
    </row>
    <row r="18679" spans="1:3" x14ac:dyDescent="0.35">
      <c r="A18679" s="86">
        <v>46217</v>
      </c>
      <c r="B18679" s="87">
        <v>0.60416666666666663</v>
      </c>
      <c r="C18679">
        <v>2.6290000000000001E-5</v>
      </c>
    </row>
    <row r="18680" spans="1:3" x14ac:dyDescent="0.35">
      <c r="A18680" s="86">
        <v>46217</v>
      </c>
      <c r="B18680" s="87">
        <v>0.61458333333333337</v>
      </c>
      <c r="C18680">
        <v>2.5469999999999998E-5</v>
      </c>
    </row>
    <row r="18681" spans="1:3" x14ac:dyDescent="0.35">
      <c r="A18681" s="86">
        <v>46217</v>
      </c>
      <c r="B18681" s="87">
        <v>0.625</v>
      </c>
      <c r="C18681">
        <v>2.474E-5</v>
      </c>
    </row>
    <row r="18682" spans="1:3" x14ac:dyDescent="0.35">
      <c r="A18682" s="86">
        <v>46217</v>
      </c>
      <c r="B18682" s="87">
        <v>0.63541666666666663</v>
      </c>
      <c r="C18682">
        <v>2.4090000000000001E-5</v>
      </c>
    </row>
    <row r="18683" spans="1:3" x14ac:dyDescent="0.35">
      <c r="A18683" s="86">
        <v>46217</v>
      </c>
      <c r="B18683" s="87">
        <v>0.64583333333333337</v>
      </c>
      <c r="C18683">
        <v>2.3539999999999998E-5</v>
      </c>
    </row>
    <row r="18684" spans="1:3" x14ac:dyDescent="0.35">
      <c r="A18684" s="86">
        <v>46217</v>
      </c>
      <c r="B18684" s="87">
        <v>0.65625</v>
      </c>
      <c r="C18684">
        <v>2.3099999999999999E-5</v>
      </c>
    </row>
    <row r="18685" spans="1:3" x14ac:dyDescent="0.35">
      <c r="A18685" s="86">
        <v>46217</v>
      </c>
      <c r="B18685" s="87">
        <v>0.66666666666666663</v>
      </c>
      <c r="C18685">
        <v>2.2769999999999997E-5</v>
      </c>
    </row>
    <row r="18686" spans="1:3" x14ac:dyDescent="0.35">
      <c r="A18686" s="86">
        <v>46217</v>
      </c>
      <c r="B18686" s="87">
        <v>0.67708333333333337</v>
      </c>
      <c r="C18686">
        <v>2.2549999999999999E-5</v>
      </c>
    </row>
    <row r="18687" spans="1:3" x14ac:dyDescent="0.35">
      <c r="A18687" s="86">
        <v>46217</v>
      </c>
      <c r="B18687" s="87">
        <v>0.6875</v>
      </c>
      <c r="C18687">
        <v>2.247E-5</v>
      </c>
    </row>
    <row r="18688" spans="1:3" x14ac:dyDescent="0.35">
      <c r="A18688" s="86">
        <v>46217</v>
      </c>
      <c r="B18688" s="87">
        <v>0.69791666666666663</v>
      </c>
      <c r="C18688">
        <v>2.2549999999999999E-5</v>
      </c>
    </row>
    <row r="18689" spans="1:3" x14ac:dyDescent="0.35">
      <c r="A18689" s="86">
        <v>46217</v>
      </c>
      <c r="B18689" s="87">
        <v>0.70833333333333337</v>
      </c>
      <c r="C18689">
        <v>2.2769999999999997E-5</v>
      </c>
    </row>
    <row r="18690" spans="1:3" x14ac:dyDescent="0.35">
      <c r="A18690" s="86">
        <v>46217</v>
      </c>
      <c r="B18690" s="87">
        <v>0.71875</v>
      </c>
      <c r="C18690">
        <v>2.3140000000000002E-5</v>
      </c>
    </row>
    <row r="18691" spans="1:3" x14ac:dyDescent="0.35">
      <c r="A18691" s="86">
        <v>46217</v>
      </c>
      <c r="B18691" s="87">
        <v>0.72916666666666663</v>
      </c>
      <c r="C18691">
        <v>2.368E-5</v>
      </c>
    </row>
    <row r="18692" spans="1:3" x14ac:dyDescent="0.35">
      <c r="A18692" s="86">
        <v>46217</v>
      </c>
      <c r="B18692" s="87">
        <v>0.73958333333333337</v>
      </c>
      <c r="C18692">
        <v>2.4389999999999999E-5</v>
      </c>
    </row>
    <row r="18693" spans="1:3" x14ac:dyDescent="0.35">
      <c r="A18693" s="86">
        <v>46217</v>
      </c>
      <c r="B18693" s="87">
        <v>0.75</v>
      </c>
      <c r="C18693">
        <v>2.5229999999999997E-5</v>
      </c>
    </row>
    <row r="18694" spans="1:3" x14ac:dyDescent="0.35">
      <c r="A18694" s="86">
        <v>46217</v>
      </c>
      <c r="B18694" s="87">
        <v>0.76041666666666663</v>
      </c>
      <c r="C18694">
        <v>2.6210000000000001E-5</v>
      </c>
    </row>
    <row r="18695" spans="1:3" x14ac:dyDescent="0.35">
      <c r="A18695" s="86">
        <v>46217</v>
      </c>
      <c r="B18695" s="87">
        <v>0.77083333333333337</v>
      </c>
      <c r="C18695">
        <v>2.7339999999999999E-5</v>
      </c>
    </row>
    <row r="18696" spans="1:3" x14ac:dyDescent="0.35">
      <c r="A18696" s="86">
        <v>46217</v>
      </c>
      <c r="B18696" s="87">
        <v>0.78125</v>
      </c>
      <c r="C18696">
        <v>2.8559999999999998E-5</v>
      </c>
    </row>
    <row r="18697" spans="1:3" x14ac:dyDescent="0.35">
      <c r="A18697" s="86">
        <v>46217</v>
      </c>
      <c r="B18697" s="87">
        <v>0.79166666666666663</v>
      </c>
      <c r="C18697">
        <v>2.9819999999999999E-5</v>
      </c>
    </row>
    <row r="18698" spans="1:3" x14ac:dyDescent="0.35">
      <c r="A18698" s="86">
        <v>46217</v>
      </c>
      <c r="B18698" s="87">
        <v>0.80208333333333337</v>
      </c>
      <c r="C18698">
        <v>3.1080000000000001E-5</v>
      </c>
    </row>
    <row r="18699" spans="1:3" x14ac:dyDescent="0.35">
      <c r="A18699" s="86">
        <v>46217</v>
      </c>
      <c r="B18699" s="87">
        <v>0.8125</v>
      </c>
      <c r="C18699">
        <v>3.2239999999999996E-5</v>
      </c>
    </row>
    <row r="18700" spans="1:3" x14ac:dyDescent="0.35">
      <c r="A18700" s="86">
        <v>46217</v>
      </c>
      <c r="B18700" s="87">
        <v>0.82291666666666663</v>
      </c>
      <c r="C18700">
        <v>3.3119999999999995E-5</v>
      </c>
    </row>
    <row r="18701" spans="1:3" x14ac:dyDescent="0.35">
      <c r="A18701" s="86">
        <v>46217</v>
      </c>
      <c r="B18701" s="87">
        <v>0.83333333333333337</v>
      </c>
      <c r="C18701">
        <v>3.3570000000000006E-5</v>
      </c>
    </row>
    <row r="18702" spans="1:3" x14ac:dyDescent="0.35">
      <c r="A18702" s="86">
        <v>46217</v>
      </c>
      <c r="B18702" s="87">
        <v>0.84375</v>
      </c>
      <c r="C18702">
        <v>3.3529999999999999E-5</v>
      </c>
    </row>
    <row r="18703" spans="1:3" x14ac:dyDescent="0.35">
      <c r="A18703" s="86">
        <v>46217</v>
      </c>
      <c r="B18703" s="87">
        <v>0.85416666666666663</v>
      </c>
      <c r="C18703">
        <v>3.3119999999999995E-5</v>
      </c>
    </row>
    <row r="18704" spans="1:3" x14ac:dyDescent="0.35">
      <c r="A18704" s="86">
        <v>46217</v>
      </c>
      <c r="B18704" s="87">
        <v>0.86458333333333337</v>
      </c>
      <c r="C18704">
        <v>3.2530000000000002E-5</v>
      </c>
    </row>
    <row r="18705" spans="1:3" x14ac:dyDescent="0.35">
      <c r="A18705" s="86">
        <v>46217</v>
      </c>
      <c r="B18705" s="87">
        <v>0.875</v>
      </c>
      <c r="C18705">
        <v>3.1940000000000003E-5</v>
      </c>
    </row>
    <row r="18706" spans="1:3" x14ac:dyDescent="0.35">
      <c r="A18706" s="86">
        <v>46217</v>
      </c>
      <c r="B18706" s="87">
        <v>0.88541666666666663</v>
      </c>
      <c r="C18706">
        <v>3.1510000000000002E-5</v>
      </c>
    </row>
    <row r="18707" spans="1:3" x14ac:dyDescent="0.35">
      <c r="A18707" s="86">
        <v>46217</v>
      </c>
      <c r="B18707" s="87">
        <v>0.89583333333333337</v>
      </c>
      <c r="C18707">
        <v>3.1170000000000001E-5</v>
      </c>
    </row>
    <row r="18708" spans="1:3" x14ac:dyDescent="0.35">
      <c r="A18708" s="86">
        <v>46217</v>
      </c>
      <c r="B18708" s="87">
        <v>0.90625</v>
      </c>
      <c r="C18708">
        <v>3.0859999999999999E-5</v>
      </c>
    </row>
    <row r="18709" spans="1:3" x14ac:dyDescent="0.35">
      <c r="A18709" s="86">
        <v>46217</v>
      </c>
      <c r="B18709" s="87">
        <v>0.91666666666666663</v>
      </c>
      <c r="C18709">
        <v>3.046E-5</v>
      </c>
    </row>
    <row r="18710" spans="1:3" x14ac:dyDescent="0.35">
      <c r="A18710" s="86">
        <v>46217</v>
      </c>
      <c r="B18710" s="87">
        <v>0.92708333333333337</v>
      </c>
      <c r="C18710">
        <v>2.9899999999999998E-5</v>
      </c>
    </row>
    <row r="18711" spans="1:3" x14ac:dyDescent="0.35">
      <c r="A18711" s="86">
        <v>46217</v>
      </c>
      <c r="B18711" s="87">
        <v>0.9375</v>
      </c>
      <c r="C18711">
        <v>2.9110000000000001E-5</v>
      </c>
    </row>
    <row r="18712" spans="1:3" x14ac:dyDescent="0.35">
      <c r="A18712" s="86">
        <v>46217</v>
      </c>
      <c r="B18712" s="87">
        <v>0.94791666666666663</v>
      </c>
      <c r="C18712">
        <v>2.8049999999999997E-5</v>
      </c>
    </row>
    <row r="18713" spans="1:3" x14ac:dyDescent="0.35">
      <c r="A18713" s="86">
        <v>46217</v>
      </c>
      <c r="B18713" s="87">
        <v>0.95833333333333337</v>
      </c>
      <c r="C18713">
        <v>2.671E-5</v>
      </c>
    </row>
    <row r="18714" spans="1:3" x14ac:dyDescent="0.35">
      <c r="A18714" s="86">
        <v>46217</v>
      </c>
      <c r="B18714" s="87">
        <v>0.96875</v>
      </c>
      <c r="C18714">
        <v>2.5029999999999999E-5</v>
      </c>
    </row>
    <row r="18715" spans="1:3" x14ac:dyDescent="0.35">
      <c r="A18715" s="86">
        <v>46217</v>
      </c>
      <c r="B18715" s="87">
        <v>0.97916666666666663</v>
      </c>
      <c r="C18715">
        <v>2.313E-5</v>
      </c>
    </row>
    <row r="18716" spans="1:3" x14ac:dyDescent="0.35">
      <c r="A18716" s="86">
        <v>46217</v>
      </c>
      <c r="B18716" s="87">
        <v>0.98958333333333337</v>
      </c>
      <c r="C18716">
        <v>2.1080000000000001E-5</v>
      </c>
    </row>
    <row r="18717" spans="1:3" x14ac:dyDescent="0.35">
      <c r="A18717" s="86">
        <v>46218</v>
      </c>
      <c r="B18717" s="87">
        <v>0</v>
      </c>
      <c r="C18717">
        <v>1.8989999999999999E-5</v>
      </c>
    </row>
    <row r="18718" spans="1:3" x14ac:dyDescent="0.35">
      <c r="A18718" s="86">
        <v>46218</v>
      </c>
      <c r="B18718" s="87">
        <v>1.0416666666666666E-2</v>
      </c>
      <c r="C18718">
        <v>1.698E-5</v>
      </c>
    </row>
    <row r="18719" spans="1:3" x14ac:dyDescent="0.35">
      <c r="A18719" s="86">
        <v>46218</v>
      </c>
      <c r="B18719" s="87">
        <v>2.0833333333333332E-2</v>
      </c>
      <c r="C18719">
        <v>1.5129999999999999E-5</v>
      </c>
    </row>
    <row r="18720" spans="1:3" x14ac:dyDescent="0.35">
      <c r="A18720" s="86">
        <v>46218</v>
      </c>
      <c r="B18720" s="87">
        <v>3.125E-2</v>
      </c>
      <c r="C18720">
        <v>1.3530000000000001E-5</v>
      </c>
    </row>
    <row r="18721" spans="1:3" x14ac:dyDescent="0.35">
      <c r="A18721" s="86">
        <v>46218</v>
      </c>
      <c r="B18721" s="87">
        <v>4.1666666666666664E-2</v>
      </c>
      <c r="C18721">
        <v>1.2269999999999999E-5</v>
      </c>
    </row>
    <row r="18722" spans="1:3" x14ac:dyDescent="0.35">
      <c r="A18722" s="86">
        <v>46218</v>
      </c>
      <c r="B18722" s="87">
        <v>5.2083333333333336E-2</v>
      </c>
      <c r="C18722">
        <v>1.1409999999999999E-5</v>
      </c>
    </row>
    <row r="18723" spans="1:3" x14ac:dyDescent="0.35">
      <c r="A18723" s="86">
        <v>46218</v>
      </c>
      <c r="B18723" s="87">
        <v>6.25E-2</v>
      </c>
      <c r="C18723">
        <v>1.0880000000000001E-5</v>
      </c>
    </row>
    <row r="18724" spans="1:3" x14ac:dyDescent="0.35">
      <c r="A18724" s="86">
        <v>46218</v>
      </c>
      <c r="B18724" s="87">
        <v>7.2916666666666671E-2</v>
      </c>
      <c r="C18724">
        <v>1.0540000000000001E-5</v>
      </c>
    </row>
    <row r="18725" spans="1:3" x14ac:dyDescent="0.35">
      <c r="A18725" s="86">
        <v>46218</v>
      </c>
      <c r="B18725" s="87">
        <v>8.3333333333333329E-2</v>
      </c>
      <c r="C18725">
        <v>1.031E-5</v>
      </c>
    </row>
    <row r="18726" spans="1:3" x14ac:dyDescent="0.35">
      <c r="A18726" s="86">
        <v>46218</v>
      </c>
      <c r="B18726" s="87">
        <v>9.375E-2</v>
      </c>
      <c r="C18726">
        <v>1.009E-5</v>
      </c>
    </row>
    <row r="18727" spans="1:3" x14ac:dyDescent="0.35">
      <c r="A18727" s="86">
        <v>46218</v>
      </c>
      <c r="B18727" s="87">
        <v>0.10416666666666667</v>
      </c>
      <c r="C18727">
        <v>9.9000000000000001E-6</v>
      </c>
    </row>
    <row r="18728" spans="1:3" x14ac:dyDescent="0.35">
      <c r="A18728" s="86">
        <v>46218</v>
      </c>
      <c r="B18728" s="87">
        <v>0.11458333333333333</v>
      </c>
      <c r="C18728">
        <v>9.6799999999999988E-6</v>
      </c>
    </row>
    <row r="18729" spans="1:3" x14ac:dyDescent="0.35">
      <c r="A18729" s="86">
        <v>46218</v>
      </c>
      <c r="B18729" s="87">
        <v>0.125</v>
      </c>
      <c r="C18729">
        <v>9.5000000000000005E-6</v>
      </c>
    </row>
    <row r="18730" spans="1:3" x14ac:dyDescent="0.35">
      <c r="A18730" s="86">
        <v>46218</v>
      </c>
      <c r="B18730" s="87">
        <v>0.13541666666666666</v>
      </c>
      <c r="C18730">
        <v>9.3500000000000003E-6</v>
      </c>
    </row>
    <row r="18731" spans="1:3" x14ac:dyDescent="0.35">
      <c r="A18731" s="86">
        <v>46218</v>
      </c>
      <c r="B18731" s="87">
        <v>0.14583333333333334</v>
      </c>
      <c r="C18731">
        <v>9.2299999999999997E-6</v>
      </c>
    </row>
    <row r="18732" spans="1:3" x14ac:dyDescent="0.35">
      <c r="A18732" s="86">
        <v>46218</v>
      </c>
      <c r="B18732" s="87">
        <v>0.15625</v>
      </c>
      <c r="C18732">
        <v>9.1500000000000005E-6</v>
      </c>
    </row>
    <row r="18733" spans="1:3" x14ac:dyDescent="0.35">
      <c r="A18733" s="86">
        <v>46218</v>
      </c>
      <c r="B18733" s="87">
        <v>0.16666666666666666</v>
      </c>
      <c r="C18733">
        <v>9.1699999999999986E-6</v>
      </c>
    </row>
    <row r="18734" spans="1:3" x14ac:dyDescent="0.35">
      <c r="A18734" s="86">
        <v>46218</v>
      </c>
      <c r="B18734" s="87">
        <v>0.17708333333333334</v>
      </c>
      <c r="C18734">
        <v>9.270000000000001E-6</v>
      </c>
    </row>
    <row r="18735" spans="1:3" x14ac:dyDescent="0.35">
      <c r="A18735" s="86">
        <v>46218</v>
      </c>
      <c r="B18735" s="87">
        <v>0.1875</v>
      </c>
      <c r="C18735">
        <v>9.4400000000000011E-6</v>
      </c>
    </row>
    <row r="18736" spans="1:3" x14ac:dyDescent="0.35">
      <c r="A18736" s="86">
        <v>46218</v>
      </c>
      <c r="B18736" s="87">
        <v>0.19791666666666666</v>
      </c>
      <c r="C18736">
        <v>9.7000000000000003E-6</v>
      </c>
    </row>
    <row r="18737" spans="1:3" x14ac:dyDescent="0.35">
      <c r="A18737" s="86">
        <v>46218</v>
      </c>
      <c r="B18737" s="87">
        <v>0.20833333333333334</v>
      </c>
      <c r="C18737">
        <v>9.9900000000000009E-6</v>
      </c>
    </row>
    <row r="18738" spans="1:3" x14ac:dyDescent="0.35">
      <c r="A18738" s="86">
        <v>46218</v>
      </c>
      <c r="B18738" s="87">
        <v>0.21875</v>
      </c>
      <c r="C18738">
        <v>1.0370000000000001E-5</v>
      </c>
    </row>
    <row r="18739" spans="1:3" x14ac:dyDescent="0.35">
      <c r="A18739" s="86">
        <v>46218</v>
      </c>
      <c r="B18739" s="87">
        <v>0.22916666666666666</v>
      </c>
      <c r="C18739">
        <v>1.094E-5</v>
      </c>
    </row>
    <row r="18740" spans="1:3" x14ac:dyDescent="0.35">
      <c r="A18740" s="86">
        <v>46218</v>
      </c>
      <c r="B18740" s="87">
        <v>0.23958333333333334</v>
      </c>
      <c r="C18740">
        <v>1.1900000000000001E-5</v>
      </c>
    </row>
    <row r="18741" spans="1:3" x14ac:dyDescent="0.35">
      <c r="A18741" s="86">
        <v>46218</v>
      </c>
      <c r="B18741" s="87">
        <v>0.25</v>
      </c>
      <c r="C18741">
        <v>1.342E-5</v>
      </c>
    </row>
    <row r="18742" spans="1:3" x14ac:dyDescent="0.35">
      <c r="A18742" s="86">
        <v>46218</v>
      </c>
      <c r="B18742" s="87">
        <v>0.26041666666666669</v>
      </c>
      <c r="C18742">
        <v>1.558E-5</v>
      </c>
    </row>
    <row r="18743" spans="1:3" x14ac:dyDescent="0.35">
      <c r="A18743" s="86">
        <v>46218</v>
      </c>
      <c r="B18743" s="87">
        <v>0.27083333333333331</v>
      </c>
      <c r="C18743">
        <v>1.8100000000000003E-5</v>
      </c>
    </row>
    <row r="18744" spans="1:3" x14ac:dyDescent="0.35">
      <c r="A18744" s="86">
        <v>46218</v>
      </c>
      <c r="B18744" s="87">
        <v>0.28125</v>
      </c>
      <c r="C18744">
        <v>2.0599999999999999E-5</v>
      </c>
    </row>
    <row r="18745" spans="1:3" x14ac:dyDescent="0.35">
      <c r="A18745" s="86">
        <v>46218</v>
      </c>
      <c r="B18745" s="87">
        <v>0.29166666666666669</v>
      </c>
      <c r="C18745">
        <v>2.2759999999999999E-5</v>
      </c>
    </row>
    <row r="18746" spans="1:3" x14ac:dyDescent="0.35">
      <c r="A18746" s="86">
        <v>46218</v>
      </c>
      <c r="B18746" s="87">
        <v>0.30208333333333331</v>
      </c>
      <c r="C18746">
        <v>2.4299999999999998E-5</v>
      </c>
    </row>
    <row r="18747" spans="1:3" x14ac:dyDescent="0.35">
      <c r="A18747" s="86">
        <v>46218</v>
      </c>
      <c r="B18747" s="87">
        <v>0.3125</v>
      </c>
      <c r="C18747">
        <v>2.5299999999999998E-5</v>
      </c>
    </row>
    <row r="18748" spans="1:3" x14ac:dyDescent="0.35">
      <c r="A18748" s="86">
        <v>46218</v>
      </c>
      <c r="B18748" s="87">
        <v>0.32291666666666669</v>
      </c>
      <c r="C18748">
        <v>2.5959999999999999E-5</v>
      </c>
    </row>
    <row r="18749" spans="1:3" x14ac:dyDescent="0.35">
      <c r="A18749" s="86">
        <v>46218</v>
      </c>
      <c r="B18749" s="87">
        <v>0.33333333333333331</v>
      </c>
      <c r="C18749">
        <v>2.6519999999999997E-5</v>
      </c>
    </row>
    <row r="18750" spans="1:3" x14ac:dyDescent="0.35">
      <c r="A18750" s="86">
        <v>46218</v>
      </c>
      <c r="B18750" s="87">
        <v>0.34375</v>
      </c>
      <c r="C18750">
        <v>2.711E-5</v>
      </c>
    </row>
    <row r="18751" spans="1:3" x14ac:dyDescent="0.35">
      <c r="A18751" s="86">
        <v>46218</v>
      </c>
      <c r="B18751" s="87">
        <v>0.35416666666666669</v>
      </c>
      <c r="C18751">
        <v>2.7679999999999999E-5</v>
      </c>
    </row>
    <row r="18752" spans="1:3" x14ac:dyDescent="0.35">
      <c r="A18752" s="86">
        <v>46218</v>
      </c>
      <c r="B18752" s="87">
        <v>0.36458333333333331</v>
      </c>
      <c r="C18752">
        <v>2.817E-5</v>
      </c>
    </row>
    <row r="18753" spans="1:3" x14ac:dyDescent="0.35">
      <c r="A18753" s="86">
        <v>46218</v>
      </c>
      <c r="B18753" s="87">
        <v>0.375</v>
      </c>
      <c r="C18753">
        <v>2.8479999999999998E-5</v>
      </c>
    </row>
    <row r="18754" spans="1:3" x14ac:dyDescent="0.35">
      <c r="A18754" s="86">
        <v>46218</v>
      </c>
      <c r="B18754" s="87">
        <v>0.38541666666666669</v>
      </c>
      <c r="C18754">
        <v>2.8590000000000002E-5</v>
      </c>
    </row>
    <row r="18755" spans="1:3" x14ac:dyDescent="0.35">
      <c r="A18755" s="86">
        <v>46218</v>
      </c>
      <c r="B18755" s="87">
        <v>0.39583333333333331</v>
      </c>
      <c r="C18755">
        <v>2.851E-5</v>
      </c>
    </row>
    <row r="18756" spans="1:3" x14ac:dyDescent="0.35">
      <c r="A18756" s="86">
        <v>46218</v>
      </c>
      <c r="B18756" s="87">
        <v>0.40625</v>
      </c>
      <c r="C18756">
        <v>2.8289999999999998E-5</v>
      </c>
    </row>
    <row r="18757" spans="1:3" x14ac:dyDescent="0.35">
      <c r="A18757" s="86">
        <v>46218</v>
      </c>
      <c r="B18757" s="87">
        <v>0.41666666666666669</v>
      </c>
      <c r="C18757">
        <v>2.7990000000000001E-5</v>
      </c>
    </row>
    <row r="18758" spans="1:3" x14ac:dyDescent="0.35">
      <c r="A18758" s="86">
        <v>46218</v>
      </c>
      <c r="B18758" s="87">
        <v>0.42708333333333331</v>
      </c>
      <c r="C18758">
        <v>2.7699999999999999E-5</v>
      </c>
    </row>
    <row r="18759" spans="1:3" x14ac:dyDescent="0.35">
      <c r="A18759" s="86">
        <v>46218</v>
      </c>
      <c r="B18759" s="87">
        <v>0.4375</v>
      </c>
      <c r="C18759">
        <v>2.7439999999999998E-5</v>
      </c>
    </row>
    <row r="18760" spans="1:3" x14ac:dyDescent="0.35">
      <c r="A18760" s="86">
        <v>46218</v>
      </c>
      <c r="B18760" s="87">
        <v>0.44791666666666669</v>
      </c>
      <c r="C18760">
        <v>2.7249999999999998E-5</v>
      </c>
    </row>
    <row r="18761" spans="1:3" x14ac:dyDescent="0.35">
      <c r="A18761" s="86">
        <v>46218</v>
      </c>
      <c r="B18761" s="87">
        <v>0.45833333333333331</v>
      </c>
      <c r="C18761">
        <v>2.7180000000000001E-5</v>
      </c>
    </row>
    <row r="18762" spans="1:3" x14ac:dyDescent="0.35">
      <c r="A18762" s="86">
        <v>46218</v>
      </c>
      <c r="B18762" s="87">
        <v>0.46875</v>
      </c>
      <c r="C18762">
        <v>2.726E-5</v>
      </c>
    </row>
    <row r="18763" spans="1:3" x14ac:dyDescent="0.35">
      <c r="A18763" s="86">
        <v>46218</v>
      </c>
      <c r="B18763" s="87">
        <v>0.47916666666666669</v>
      </c>
      <c r="C18763">
        <v>2.756E-5</v>
      </c>
    </row>
    <row r="18764" spans="1:3" x14ac:dyDescent="0.35">
      <c r="A18764" s="86">
        <v>46218</v>
      </c>
      <c r="B18764" s="87">
        <v>0.48958333333333331</v>
      </c>
      <c r="C18764">
        <v>2.8049999999999997E-5</v>
      </c>
    </row>
    <row r="18765" spans="1:3" x14ac:dyDescent="0.35">
      <c r="A18765" s="86">
        <v>46218</v>
      </c>
      <c r="B18765" s="87">
        <v>0.5</v>
      </c>
      <c r="C18765">
        <v>2.8819999999999999E-5</v>
      </c>
    </row>
    <row r="18766" spans="1:3" x14ac:dyDescent="0.35">
      <c r="A18766" s="86">
        <v>46218</v>
      </c>
      <c r="B18766" s="87">
        <v>0.51041666666666663</v>
      </c>
      <c r="C18766">
        <v>2.9799999999999999E-5</v>
      </c>
    </row>
    <row r="18767" spans="1:3" x14ac:dyDescent="0.35">
      <c r="A18767" s="86">
        <v>46218</v>
      </c>
      <c r="B18767" s="87">
        <v>0.52083333333333337</v>
      </c>
      <c r="C18767">
        <v>3.0830000000000001E-5</v>
      </c>
    </row>
    <row r="18768" spans="1:3" x14ac:dyDescent="0.35">
      <c r="A18768" s="86">
        <v>46218</v>
      </c>
      <c r="B18768" s="87">
        <v>0.53125</v>
      </c>
      <c r="C18768">
        <v>3.1609999999999997E-5</v>
      </c>
    </row>
    <row r="18769" spans="1:3" x14ac:dyDescent="0.35">
      <c r="A18769" s="86">
        <v>46218</v>
      </c>
      <c r="B18769" s="87">
        <v>0.54166666666666663</v>
      </c>
      <c r="C18769">
        <v>3.1930000000000001E-5</v>
      </c>
    </row>
    <row r="18770" spans="1:3" x14ac:dyDescent="0.35">
      <c r="A18770" s="86">
        <v>46218</v>
      </c>
      <c r="B18770" s="87">
        <v>0.55208333333333337</v>
      </c>
      <c r="C18770">
        <v>3.1569999999999998E-5</v>
      </c>
    </row>
    <row r="18771" spans="1:3" x14ac:dyDescent="0.35">
      <c r="A18771" s="86">
        <v>46218</v>
      </c>
      <c r="B18771" s="87">
        <v>0.5625</v>
      </c>
      <c r="C18771">
        <v>3.0710000000000002E-5</v>
      </c>
    </row>
    <row r="18772" spans="1:3" x14ac:dyDescent="0.35">
      <c r="A18772" s="86">
        <v>46218</v>
      </c>
      <c r="B18772" s="87">
        <v>0.57291666666666663</v>
      </c>
      <c r="C18772">
        <v>2.9540000000000002E-5</v>
      </c>
    </row>
    <row r="18773" spans="1:3" x14ac:dyDescent="0.35">
      <c r="A18773" s="86">
        <v>46218</v>
      </c>
      <c r="B18773" s="87">
        <v>0.58333333333333337</v>
      </c>
      <c r="C18773">
        <v>2.8330000000000002E-5</v>
      </c>
    </row>
    <row r="18774" spans="1:3" x14ac:dyDescent="0.35">
      <c r="A18774" s="86">
        <v>46218</v>
      </c>
      <c r="B18774" s="87">
        <v>0.59375</v>
      </c>
      <c r="C18774">
        <v>2.722E-5</v>
      </c>
    </row>
    <row r="18775" spans="1:3" x14ac:dyDescent="0.35">
      <c r="A18775" s="86">
        <v>46218</v>
      </c>
      <c r="B18775" s="87">
        <v>0.60416666666666663</v>
      </c>
      <c r="C18775">
        <v>2.6280000000000002E-5</v>
      </c>
    </row>
    <row r="18776" spans="1:3" x14ac:dyDescent="0.35">
      <c r="A18776" s="86">
        <v>46218</v>
      </c>
      <c r="B18776" s="87">
        <v>0.61458333333333337</v>
      </c>
      <c r="C18776">
        <v>2.5450000000000002E-5</v>
      </c>
    </row>
    <row r="18777" spans="1:3" x14ac:dyDescent="0.35">
      <c r="A18777" s="86">
        <v>46218</v>
      </c>
      <c r="B18777" s="87">
        <v>0.625</v>
      </c>
      <c r="C18777">
        <v>2.4729999999999999E-5</v>
      </c>
    </row>
    <row r="18778" spans="1:3" x14ac:dyDescent="0.35">
      <c r="A18778" s="86">
        <v>46218</v>
      </c>
      <c r="B18778" s="87">
        <v>0.63541666666666663</v>
      </c>
      <c r="C18778">
        <v>2.408E-5</v>
      </c>
    </row>
    <row r="18779" spans="1:3" x14ac:dyDescent="0.35">
      <c r="A18779" s="86">
        <v>46218</v>
      </c>
      <c r="B18779" s="87">
        <v>0.64583333333333337</v>
      </c>
      <c r="C18779">
        <v>2.353E-5</v>
      </c>
    </row>
    <row r="18780" spans="1:3" x14ac:dyDescent="0.35">
      <c r="A18780" s="86">
        <v>46218</v>
      </c>
      <c r="B18780" s="87">
        <v>0.65625</v>
      </c>
      <c r="C18780">
        <v>2.3090000000000001E-5</v>
      </c>
    </row>
    <row r="18781" spans="1:3" x14ac:dyDescent="0.35">
      <c r="A18781" s="86">
        <v>46218</v>
      </c>
      <c r="B18781" s="87">
        <v>0.66666666666666663</v>
      </c>
      <c r="C18781">
        <v>2.2759999999999999E-5</v>
      </c>
    </row>
    <row r="18782" spans="1:3" x14ac:dyDescent="0.35">
      <c r="A18782" s="86">
        <v>46218</v>
      </c>
      <c r="B18782" s="87">
        <v>0.67708333333333337</v>
      </c>
      <c r="C18782">
        <v>2.2540000000000001E-5</v>
      </c>
    </row>
    <row r="18783" spans="1:3" x14ac:dyDescent="0.35">
      <c r="A18783" s="86">
        <v>46218</v>
      </c>
      <c r="B18783" s="87">
        <v>0.6875</v>
      </c>
      <c r="C18783">
        <v>2.2460000000000002E-5</v>
      </c>
    </row>
    <row r="18784" spans="1:3" x14ac:dyDescent="0.35">
      <c r="A18784" s="86">
        <v>46218</v>
      </c>
      <c r="B18784" s="87">
        <v>0.69791666666666663</v>
      </c>
      <c r="C18784">
        <v>2.2540000000000001E-5</v>
      </c>
    </row>
    <row r="18785" spans="1:3" x14ac:dyDescent="0.35">
      <c r="A18785" s="86">
        <v>46218</v>
      </c>
      <c r="B18785" s="87">
        <v>0.70833333333333337</v>
      </c>
      <c r="C18785">
        <v>2.2759999999999999E-5</v>
      </c>
    </row>
    <row r="18786" spans="1:3" x14ac:dyDescent="0.35">
      <c r="A18786" s="86">
        <v>46218</v>
      </c>
      <c r="B18786" s="87">
        <v>0.71875</v>
      </c>
      <c r="C18786">
        <v>2.313E-5</v>
      </c>
    </row>
    <row r="18787" spans="1:3" x14ac:dyDescent="0.35">
      <c r="A18787" s="86">
        <v>46218</v>
      </c>
      <c r="B18787" s="87">
        <v>0.72916666666666663</v>
      </c>
      <c r="C18787">
        <v>2.3669999999999999E-5</v>
      </c>
    </row>
    <row r="18788" spans="1:3" x14ac:dyDescent="0.35">
      <c r="A18788" s="86">
        <v>46218</v>
      </c>
      <c r="B18788" s="87">
        <v>0.73958333333333337</v>
      </c>
      <c r="C18788">
        <v>2.438E-5</v>
      </c>
    </row>
    <row r="18789" spans="1:3" x14ac:dyDescent="0.35">
      <c r="A18789" s="86">
        <v>46218</v>
      </c>
      <c r="B18789" s="87">
        <v>0.75</v>
      </c>
      <c r="C18789">
        <v>2.5219999999999999E-5</v>
      </c>
    </row>
    <row r="18790" spans="1:3" x14ac:dyDescent="0.35">
      <c r="A18790" s="86">
        <v>46218</v>
      </c>
      <c r="B18790" s="87">
        <v>0.76041666666666663</v>
      </c>
      <c r="C18790">
        <v>2.62E-5</v>
      </c>
    </row>
    <row r="18791" spans="1:3" x14ac:dyDescent="0.35">
      <c r="A18791" s="86">
        <v>46218</v>
      </c>
      <c r="B18791" s="87">
        <v>0.77083333333333337</v>
      </c>
      <c r="C18791">
        <v>2.7330000000000001E-5</v>
      </c>
    </row>
    <row r="18792" spans="1:3" x14ac:dyDescent="0.35">
      <c r="A18792" s="86">
        <v>46218</v>
      </c>
      <c r="B18792" s="87">
        <v>0.78125</v>
      </c>
      <c r="C18792">
        <v>2.8549999999999999E-5</v>
      </c>
    </row>
    <row r="18793" spans="1:3" x14ac:dyDescent="0.35">
      <c r="A18793" s="86">
        <v>46218</v>
      </c>
      <c r="B18793" s="87">
        <v>0.79166666666666663</v>
      </c>
      <c r="C18793">
        <v>2.9799999999999999E-5</v>
      </c>
    </row>
    <row r="18794" spans="1:3" x14ac:dyDescent="0.35">
      <c r="A18794" s="86">
        <v>46218</v>
      </c>
      <c r="B18794" s="87">
        <v>0.80208333333333337</v>
      </c>
      <c r="C18794">
        <v>3.1060000000000004E-5</v>
      </c>
    </row>
    <row r="18795" spans="1:3" x14ac:dyDescent="0.35">
      <c r="A18795" s="86">
        <v>46218</v>
      </c>
      <c r="B18795" s="87">
        <v>0.8125</v>
      </c>
      <c r="C18795">
        <v>3.222E-5</v>
      </c>
    </row>
    <row r="18796" spans="1:3" x14ac:dyDescent="0.35">
      <c r="A18796" s="86">
        <v>46218</v>
      </c>
      <c r="B18796" s="87">
        <v>0.82291666666666663</v>
      </c>
      <c r="C18796">
        <v>3.311E-5</v>
      </c>
    </row>
    <row r="18797" spans="1:3" x14ac:dyDescent="0.35">
      <c r="A18797" s="86">
        <v>46218</v>
      </c>
      <c r="B18797" s="87">
        <v>0.83333333333333337</v>
      </c>
      <c r="C18797">
        <v>3.3559999999999997E-5</v>
      </c>
    </row>
    <row r="18798" spans="1:3" x14ac:dyDescent="0.35">
      <c r="A18798" s="86">
        <v>46218</v>
      </c>
      <c r="B18798" s="87">
        <v>0.84375</v>
      </c>
      <c r="C18798">
        <v>3.3520000000000004E-5</v>
      </c>
    </row>
    <row r="18799" spans="1:3" x14ac:dyDescent="0.35">
      <c r="A18799" s="86">
        <v>46218</v>
      </c>
      <c r="B18799" s="87">
        <v>0.85416666666666663</v>
      </c>
      <c r="C18799">
        <v>3.311E-5</v>
      </c>
    </row>
    <row r="18800" spans="1:3" x14ac:dyDescent="0.35">
      <c r="A18800" s="86">
        <v>46218</v>
      </c>
      <c r="B18800" s="87">
        <v>0.86458333333333337</v>
      </c>
      <c r="C18800">
        <v>3.252E-5</v>
      </c>
    </row>
    <row r="18801" spans="1:3" x14ac:dyDescent="0.35">
      <c r="A18801" s="86">
        <v>46218</v>
      </c>
      <c r="B18801" s="87">
        <v>0.875</v>
      </c>
      <c r="C18801">
        <v>3.1930000000000001E-5</v>
      </c>
    </row>
    <row r="18802" spans="1:3" x14ac:dyDescent="0.35">
      <c r="A18802" s="86">
        <v>46218</v>
      </c>
      <c r="B18802" s="87">
        <v>0.88541666666666663</v>
      </c>
      <c r="C18802">
        <v>3.15E-5</v>
      </c>
    </row>
    <row r="18803" spans="1:3" x14ac:dyDescent="0.35">
      <c r="A18803" s="86">
        <v>46218</v>
      </c>
      <c r="B18803" s="87">
        <v>0.89583333333333337</v>
      </c>
      <c r="C18803">
        <v>3.116E-5</v>
      </c>
    </row>
    <row r="18804" spans="1:3" x14ac:dyDescent="0.35">
      <c r="A18804" s="86">
        <v>46218</v>
      </c>
      <c r="B18804" s="87">
        <v>0.90625</v>
      </c>
      <c r="C18804">
        <v>3.0839999999999996E-5</v>
      </c>
    </row>
    <row r="18805" spans="1:3" x14ac:dyDescent="0.35">
      <c r="A18805" s="86">
        <v>46218</v>
      </c>
      <c r="B18805" s="87">
        <v>0.91666666666666663</v>
      </c>
      <c r="C18805">
        <v>3.0450000000000002E-5</v>
      </c>
    </row>
    <row r="18806" spans="1:3" x14ac:dyDescent="0.35">
      <c r="A18806" s="86">
        <v>46218</v>
      </c>
      <c r="B18806" s="87">
        <v>0.92708333333333337</v>
      </c>
      <c r="C18806">
        <v>2.9880000000000002E-5</v>
      </c>
    </row>
    <row r="18807" spans="1:3" x14ac:dyDescent="0.35">
      <c r="A18807" s="86">
        <v>46218</v>
      </c>
      <c r="B18807" s="87">
        <v>0.9375</v>
      </c>
      <c r="C18807">
        <v>2.9099999999999999E-5</v>
      </c>
    </row>
    <row r="18808" spans="1:3" x14ac:dyDescent="0.35">
      <c r="A18808" s="86">
        <v>46218</v>
      </c>
      <c r="B18808" s="87">
        <v>0.94791666666666663</v>
      </c>
      <c r="C18808">
        <v>2.8030000000000001E-5</v>
      </c>
    </row>
    <row r="18809" spans="1:3" x14ac:dyDescent="0.35">
      <c r="A18809" s="86">
        <v>46218</v>
      </c>
      <c r="B18809" s="87">
        <v>0.95833333333333337</v>
      </c>
      <c r="C18809">
        <v>2.6700000000000002E-5</v>
      </c>
    </row>
    <row r="18810" spans="1:3" x14ac:dyDescent="0.35">
      <c r="A18810" s="86">
        <v>46218</v>
      </c>
      <c r="B18810" s="87">
        <v>0.96875</v>
      </c>
      <c r="C18810">
        <v>2.5020000000000001E-5</v>
      </c>
    </row>
    <row r="18811" spans="1:3" x14ac:dyDescent="0.35">
      <c r="A18811" s="86">
        <v>46218</v>
      </c>
      <c r="B18811" s="87">
        <v>0.97916666666666663</v>
      </c>
      <c r="C18811">
        <v>2.3120000000000002E-5</v>
      </c>
    </row>
    <row r="18812" spans="1:3" x14ac:dyDescent="0.35">
      <c r="A18812" s="86">
        <v>46218</v>
      </c>
      <c r="B18812" s="87">
        <v>0.98958333333333337</v>
      </c>
      <c r="C18812">
        <v>2.107E-5</v>
      </c>
    </row>
    <row r="18813" spans="1:3" x14ac:dyDescent="0.35">
      <c r="A18813" s="86">
        <v>46219</v>
      </c>
      <c r="B18813" s="87">
        <v>0</v>
      </c>
      <c r="C18813">
        <v>1.8989999999999999E-5</v>
      </c>
    </row>
    <row r="18814" spans="1:3" x14ac:dyDescent="0.35">
      <c r="A18814" s="86">
        <v>46219</v>
      </c>
      <c r="B18814" s="87">
        <v>1.0416666666666666E-2</v>
      </c>
      <c r="C18814">
        <v>1.6969999999999998E-5</v>
      </c>
    </row>
    <row r="18815" spans="1:3" x14ac:dyDescent="0.35">
      <c r="A18815" s="86">
        <v>46219</v>
      </c>
      <c r="B18815" s="87">
        <v>2.0833333333333332E-2</v>
      </c>
      <c r="C18815">
        <v>1.5119999999999999E-5</v>
      </c>
    </row>
    <row r="18816" spans="1:3" x14ac:dyDescent="0.35">
      <c r="A18816" s="86">
        <v>46219</v>
      </c>
      <c r="B18816" s="87">
        <v>3.125E-2</v>
      </c>
      <c r="C18816">
        <v>1.3530000000000001E-5</v>
      </c>
    </row>
    <row r="18817" spans="1:3" x14ac:dyDescent="0.35">
      <c r="A18817" s="86">
        <v>46219</v>
      </c>
      <c r="B18817" s="87">
        <v>4.1666666666666664E-2</v>
      </c>
      <c r="C18817">
        <v>1.2269999999999999E-5</v>
      </c>
    </row>
    <row r="18818" spans="1:3" x14ac:dyDescent="0.35">
      <c r="A18818" s="86">
        <v>46219</v>
      </c>
      <c r="B18818" s="87">
        <v>5.2083333333333336E-2</v>
      </c>
      <c r="C18818">
        <v>1.1400000000000001E-5</v>
      </c>
    </row>
    <row r="18819" spans="1:3" x14ac:dyDescent="0.35">
      <c r="A18819" s="86">
        <v>46219</v>
      </c>
      <c r="B18819" s="87">
        <v>6.25E-2</v>
      </c>
      <c r="C18819">
        <v>1.0880000000000001E-5</v>
      </c>
    </row>
    <row r="18820" spans="1:3" x14ac:dyDescent="0.35">
      <c r="A18820" s="86">
        <v>46219</v>
      </c>
      <c r="B18820" s="87">
        <v>7.2916666666666671E-2</v>
      </c>
      <c r="C18820">
        <v>1.0540000000000001E-5</v>
      </c>
    </row>
    <row r="18821" spans="1:3" x14ac:dyDescent="0.35">
      <c r="A18821" s="86">
        <v>46219</v>
      </c>
      <c r="B18821" s="87">
        <v>8.3333333333333329E-2</v>
      </c>
      <c r="C18821">
        <v>1.03E-5</v>
      </c>
    </row>
    <row r="18822" spans="1:3" x14ac:dyDescent="0.35">
      <c r="A18822" s="86">
        <v>46219</v>
      </c>
      <c r="B18822" s="87">
        <v>9.375E-2</v>
      </c>
      <c r="C18822">
        <v>1.009E-5</v>
      </c>
    </row>
    <row r="18823" spans="1:3" x14ac:dyDescent="0.35">
      <c r="A18823" s="86">
        <v>46219</v>
      </c>
      <c r="B18823" s="87">
        <v>0.10416666666666667</v>
      </c>
      <c r="C18823">
        <v>9.8900000000000002E-6</v>
      </c>
    </row>
    <row r="18824" spans="1:3" x14ac:dyDescent="0.35">
      <c r="A18824" s="86">
        <v>46219</v>
      </c>
      <c r="B18824" s="87">
        <v>0.11458333333333333</v>
      </c>
      <c r="C18824">
        <v>9.6700000000000006E-6</v>
      </c>
    </row>
    <row r="18825" spans="1:3" x14ac:dyDescent="0.35">
      <c r="A18825" s="86">
        <v>46219</v>
      </c>
      <c r="B18825" s="87">
        <v>0.125</v>
      </c>
      <c r="C18825">
        <v>9.5000000000000005E-6</v>
      </c>
    </row>
    <row r="18826" spans="1:3" x14ac:dyDescent="0.35">
      <c r="A18826" s="86">
        <v>46219</v>
      </c>
      <c r="B18826" s="87">
        <v>0.13541666666666666</v>
      </c>
      <c r="C18826">
        <v>9.3399999999999987E-6</v>
      </c>
    </row>
    <row r="18827" spans="1:3" x14ac:dyDescent="0.35">
      <c r="A18827" s="86">
        <v>46219</v>
      </c>
      <c r="B18827" s="87">
        <v>0.14583333333333334</v>
      </c>
      <c r="C18827">
        <v>9.2299999999999997E-6</v>
      </c>
    </row>
    <row r="18828" spans="1:3" x14ac:dyDescent="0.35">
      <c r="A18828" s="86">
        <v>46219</v>
      </c>
      <c r="B18828" s="87">
        <v>0.15625</v>
      </c>
      <c r="C18828">
        <v>9.1500000000000005E-6</v>
      </c>
    </row>
    <row r="18829" spans="1:3" x14ac:dyDescent="0.35">
      <c r="A18829" s="86">
        <v>46219</v>
      </c>
      <c r="B18829" s="87">
        <v>0.16666666666666666</v>
      </c>
      <c r="C18829">
        <v>9.1600000000000004E-6</v>
      </c>
    </row>
    <row r="18830" spans="1:3" x14ac:dyDescent="0.35">
      <c r="A18830" s="86">
        <v>46219</v>
      </c>
      <c r="B18830" s="87">
        <v>0.17708333333333334</v>
      </c>
      <c r="C18830">
        <v>9.2599999999999994E-6</v>
      </c>
    </row>
    <row r="18831" spans="1:3" x14ac:dyDescent="0.35">
      <c r="A18831" s="86">
        <v>46219</v>
      </c>
      <c r="B18831" s="87">
        <v>0.1875</v>
      </c>
      <c r="C18831">
        <v>9.4400000000000011E-6</v>
      </c>
    </row>
    <row r="18832" spans="1:3" x14ac:dyDescent="0.35">
      <c r="A18832" s="86">
        <v>46219</v>
      </c>
      <c r="B18832" s="87">
        <v>0.19791666666666666</v>
      </c>
      <c r="C18832">
        <v>9.7000000000000003E-6</v>
      </c>
    </row>
    <row r="18833" spans="1:3" x14ac:dyDescent="0.35">
      <c r="A18833" s="86">
        <v>46219</v>
      </c>
      <c r="B18833" s="87">
        <v>0.20833333333333334</v>
      </c>
      <c r="C18833">
        <v>9.9900000000000009E-6</v>
      </c>
    </row>
    <row r="18834" spans="1:3" x14ac:dyDescent="0.35">
      <c r="A18834" s="86">
        <v>46219</v>
      </c>
      <c r="B18834" s="87">
        <v>0.21875</v>
      </c>
      <c r="C18834">
        <v>1.0370000000000001E-5</v>
      </c>
    </row>
    <row r="18835" spans="1:3" x14ac:dyDescent="0.35">
      <c r="A18835" s="86">
        <v>46219</v>
      </c>
      <c r="B18835" s="87">
        <v>0.22916666666666666</v>
      </c>
      <c r="C18835">
        <v>1.093E-5</v>
      </c>
    </row>
    <row r="18836" spans="1:3" x14ac:dyDescent="0.35">
      <c r="A18836" s="86">
        <v>46219</v>
      </c>
      <c r="B18836" s="87">
        <v>0.23958333333333334</v>
      </c>
      <c r="C18836">
        <v>1.1900000000000001E-5</v>
      </c>
    </row>
    <row r="18837" spans="1:3" x14ac:dyDescent="0.35">
      <c r="A18837" s="86">
        <v>46219</v>
      </c>
      <c r="B18837" s="87">
        <v>0.25</v>
      </c>
      <c r="C18837">
        <v>1.341E-5</v>
      </c>
    </row>
    <row r="18838" spans="1:3" x14ac:dyDescent="0.35">
      <c r="A18838" s="86">
        <v>46219</v>
      </c>
      <c r="B18838" s="87">
        <v>0.26041666666666669</v>
      </c>
      <c r="C18838">
        <v>1.5570000000000002E-5</v>
      </c>
    </row>
    <row r="18839" spans="1:3" x14ac:dyDescent="0.35">
      <c r="A18839" s="86">
        <v>46219</v>
      </c>
      <c r="B18839" s="87">
        <v>0.27083333333333331</v>
      </c>
      <c r="C18839">
        <v>1.8089999999999998E-5</v>
      </c>
    </row>
    <row r="18840" spans="1:3" x14ac:dyDescent="0.35">
      <c r="A18840" s="86">
        <v>46219</v>
      </c>
      <c r="B18840" s="87">
        <v>0.28125</v>
      </c>
      <c r="C18840">
        <v>2.0590000000000001E-5</v>
      </c>
    </row>
    <row r="18841" spans="1:3" x14ac:dyDescent="0.35">
      <c r="A18841" s="86">
        <v>46219</v>
      </c>
      <c r="B18841" s="87">
        <v>0.29166666666666669</v>
      </c>
      <c r="C18841">
        <v>2.2750000000000001E-5</v>
      </c>
    </row>
    <row r="18842" spans="1:3" x14ac:dyDescent="0.35">
      <c r="A18842" s="86">
        <v>46219</v>
      </c>
      <c r="B18842" s="87">
        <v>0.30208333333333331</v>
      </c>
      <c r="C18842">
        <v>2.429E-5</v>
      </c>
    </row>
    <row r="18843" spans="1:3" x14ac:dyDescent="0.35">
      <c r="A18843" s="86">
        <v>46219</v>
      </c>
      <c r="B18843" s="87">
        <v>0.3125</v>
      </c>
      <c r="C18843">
        <v>2.529E-5</v>
      </c>
    </row>
    <row r="18844" spans="1:3" x14ac:dyDescent="0.35">
      <c r="A18844" s="86">
        <v>46219</v>
      </c>
      <c r="B18844" s="87">
        <v>0.32291666666666669</v>
      </c>
      <c r="C18844">
        <v>2.5950000000000001E-5</v>
      </c>
    </row>
    <row r="18845" spans="1:3" x14ac:dyDescent="0.35">
      <c r="A18845" s="86">
        <v>46219</v>
      </c>
      <c r="B18845" s="87">
        <v>0.33333333333333331</v>
      </c>
      <c r="C18845">
        <v>2.65E-5</v>
      </c>
    </row>
    <row r="18846" spans="1:3" x14ac:dyDescent="0.35">
      <c r="A18846" s="86">
        <v>46219</v>
      </c>
      <c r="B18846" s="87">
        <v>0.34375</v>
      </c>
      <c r="C18846">
        <v>2.709E-5</v>
      </c>
    </row>
    <row r="18847" spans="1:3" x14ac:dyDescent="0.35">
      <c r="A18847" s="86">
        <v>46219</v>
      </c>
      <c r="B18847" s="87">
        <v>0.35416666666666669</v>
      </c>
      <c r="C18847">
        <v>2.7670000000000001E-5</v>
      </c>
    </row>
    <row r="18848" spans="1:3" x14ac:dyDescent="0.35">
      <c r="A18848" s="86">
        <v>46219</v>
      </c>
      <c r="B18848" s="87">
        <v>0.36458333333333331</v>
      </c>
      <c r="C18848">
        <v>2.8160000000000001E-5</v>
      </c>
    </row>
    <row r="18849" spans="1:3" x14ac:dyDescent="0.35">
      <c r="A18849" s="86">
        <v>46219</v>
      </c>
      <c r="B18849" s="87">
        <v>0.375</v>
      </c>
      <c r="C18849">
        <v>2.847E-5</v>
      </c>
    </row>
    <row r="18850" spans="1:3" x14ac:dyDescent="0.35">
      <c r="A18850" s="86">
        <v>46219</v>
      </c>
      <c r="B18850" s="87">
        <v>0.38541666666666669</v>
      </c>
      <c r="C18850">
        <v>2.8570000000000003E-5</v>
      </c>
    </row>
    <row r="18851" spans="1:3" x14ac:dyDescent="0.35">
      <c r="A18851" s="86">
        <v>46219</v>
      </c>
      <c r="B18851" s="87">
        <v>0.39583333333333331</v>
      </c>
      <c r="C18851">
        <v>2.849E-5</v>
      </c>
    </row>
    <row r="18852" spans="1:3" x14ac:dyDescent="0.35">
      <c r="A18852" s="86">
        <v>46219</v>
      </c>
      <c r="B18852" s="87">
        <v>0.40625</v>
      </c>
      <c r="C18852">
        <v>2.8269999999999999E-5</v>
      </c>
    </row>
    <row r="18853" spans="1:3" x14ac:dyDescent="0.35">
      <c r="A18853" s="86">
        <v>46219</v>
      </c>
      <c r="B18853" s="87">
        <v>0.41666666666666669</v>
      </c>
      <c r="C18853">
        <v>2.798E-5</v>
      </c>
    </row>
    <row r="18854" spans="1:3" x14ac:dyDescent="0.35">
      <c r="A18854" s="86">
        <v>46219</v>
      </c>
      <c r="B18854" s="87">
        <v>0.42708333333333331</v>
      </c>
      <c r="C18854">
        <v>2.7679999999999999E-5</v>
      </c>
    </row>
    <row r="18855" spans="1:3" x14ac:dyDescent="0.35">
      <c r="A18855" s="86">
        <v>46219</v>
      </c>
      <c r="B18855" s="87">
        <v>0.4375</v>
      </c>
      <c r="C18855">
        <v>2.743E-5</v>
      </c>
    </row>
    <row r="18856" spans="1:3" x14ac:dyDescent="0.35">
      <c r="A18856" s="86">
        <v>46219</v>
      </c>
      <c r="B18856" s="87">
        <v>0.44791666666666669</v>
      </c>
      <c r="C18856">
        <v>2.724E-5</v>
      </c>
    </row>
    <row r="18857" spans="1:3" x14ac:dyDescent="0.35">
      <c r="A18857" s="86">
        <v>46219</v>
      </c>
      <c r="B18857" s="87">
        <v>0.45833333333333331</v>
      </c>
      <c r="C18857">
        <v>2.7169999999999999E-5</v>
      </c>
    </row>
    <row r="18858" spans="1:3" x14ac:dyDescent="0.35">
      <c r="A18858" s="86">
        <v>46219</v>
      </c>
      <c r="B18858" s="87">
        <v>0.46875</v>
      </c>
      <c r="C18858">
        <v>2.7249999999999998E-5</v>
      </c>
    </row>
    <row r="18859" spans="1:3" x14ac:dyDescent="0.35">
      <c r="A18859" s="86">
        <v>46219</v>
      </c>
      <c r="B18859" s="87">
        <v>0.47916666666666669</v>
      </c>
      <c r="C18859">
        <v>2.7550000000000002E-5</v>
      </c>
    </row>
    <row r="18860" spans="1:3" x14ac:dyDescent="0.35">
      <c r="A18860" s="86">
        <v>46219</v>
      </c>
      <c r="B18860" s="87">
        <v>0.48958333333333331</v>
      </c>
      <c r="C18860">
        <v>2.8039999999999999E-5</v>
      </c>
    </row>
    <row r="18861" spans="1:3" x14ac:dyDescent="0.35">
      <c r="A18861" s="86">
        <v>46219</v>
      </c>
      <c r="B18861" s="87">
        <v>0.5</v>
      </c>
      <c r="C18861">
        <v>2.881E-5</v>
      </c>
    </row>
    <row r="18862" spans="1:3" x14ac:dyDescent="0.35">
      <c r="A18862" s="86">
        <v>46219</v>
      </c>
      <c r="B18862" s="87">
        <v>0.51041666666666663</v>
      </c>
      <c r="C18862">
        <v>2.9790000000000001E-5</v>
      </c>
    </row>
    <row r="18863" spans="1:3" x14ac:dyDescent="0.35">
      <c r="A18863" s="86">
        <v>46219</v>
      </c>
      <c r="B18863" s="87">
        <v>0.52083333333333337</v>
      </c>
      <c r="C18863">
        <v>3.082E-5</v>
      </c>
    </row>
    <row r="18864" spans="1:3" x14ac:dyDescent="0.35">
      <c r="A18864" s="86">
        <v>46219</v>
      </c>
      <c r="B18864" s="87">
        <v>0.53125</v>
      </c>
      <c r="C18864">
        <v>3.1600000000000002E-5</v>
      </c>
    </row>
    <row r="18865" spans="1:3" x14ac:dyDescent="0.35">
      <c r="A18865" s="86">
        <v>46219</v>
      </c>
      <c r="B18865" s="87">
        <v>0.54166666666666663</v>
      </c>
      <c r="C18865">
        <v>3.1919999999999999E-5</v>
      </c>
    </row>
    <row r="18866" spans="1:3" x14ac:dyDescent="0.35">
      <c r="A18866" s="86">
        <v>46219</v>
      </c>
      <c r="B18866" s="87">
        <v>0.55208333333333337</v>
      </c>
      <c r="C18866">
        <v>3.1559999999999996E-5</v>
      </c>
    </row>
    <row r="18867" spans="1:3" x14ac:dyDescent="0.35">
      <c r="A18867" s="86">
        <v>46219</v>
      </c>
      <c r="B18867" s="87">
        <v>0.5625</v>
      </c>
      <c r="C18867">
        <v>3.0700000000000001E-5</v>
      </c>
    </row>
    <row r="18868" spans="1:3" x14ac:dyDescent="0.35">
      <c r="A18868" s="86">
        <v>46219</v>
      </c>
      <c r="B18868" s="87">
        <v>0.57291666666666663</v>
      </c>
      <c r="C18868">
        <v>2.953E-5</v>
      </c>
    </row>
    <row r="18869" spans="1:3" x14ac:dyDescent="0.35">
      <c r="A18869" s="86">
        <v>46219</v>
      </c>
      <c r="B18869" s="87">
        <v>0.58333333333333337</v>
      </c>
      <c r="C18869">
        <v>2.8309999999999998E-5</v>
      </c>
    </row>
    <row r="18870" spans="1:3" x14ac:dyDescent="0.35">
      <c r="A18870" s="86">
        <v>46219</v>
      </c>
      <c r="B18870" s="87">
        <v>0.59375</v>
      </c>
      <c r="C18870">
        <v>2.7210000000000002E-5</v>
      </c>
    </row>
    <row r="18871" spans="1:3" x14ac:dyDescent="0.35">
      <c r="A18871" s="86">
        <v>46219</v>
      </c>
      <c r="B18871" s="87">
        <v>0.60416666666666663</v>
      </c>
      <c r="C18871">
        <v>2.6270000000000001E-5</v>
      </c>
    </row>
    <row r="18872" spans="1:3" x14ac:dyDescent="0.35">
      <c r="A18872" s="86">
        <v>46219</v>
      </c>
      <c r="B18872" s="87">
        <v>0.61458333333333337</v>
      </c>
      <c r="C18872">
        <v>2.544E-5</v>
      </c>
    </row>
    <row r="18873" spans="1:3" x14ac:dyDescent="0.35">
      <c r="A18873" s="86">
        <v>46219</v>
      </c>
      <c r="B18873" s="87">
        <v>0.625</v>
      </c>
      <c r="C18873">
        <v>2.472E-5</v>
      </c>
    </row>
    <row r="18874" spans="1:3" x14ac:dyDescent="0.35">
      <c r="A18874" s="86">
        <v>46219</v>
      </c>
      <c r="B18874" s="87">
        <v>0.63541666666666663</v>
      </c>
      <c r="C18874">
        <v>2.4070000000000002E-5</v>
      </c>
    </row>
    <row r="18875" spans="1:3" x14ac:dyDescent="0.35">
      <c r="A18875" s="86">
        <v>46219</v>
      </c>
      <c r="B18875" s="87">
        <v>0.64583333333333337</v>
      </c>
      <c r="C18875">
        <v>2.3519999999999998E-5</v>
      </c>
    </row>
    <row r="18876" spans="1:3" x14ac:dyDescent="0.35">
      <c r="A18876" s="86">
        <v>46219</v>
      </c>
      <c r="B18876" s="87">
        <v>0.65625</v>
      </c>
      <c r="C18876">
        <v>2.3079999999999999E-5</v>
      </c>
    </row>
    <row r="18877" spans="1:3" x14ac:dyDescent="0.35">
      <c r="A18877" s="86">
        <v>46219</v>
      </c>
      <c r="B18877" s="87">
        <v>0.66666666666666663</v>
      </c>
      <c r="C18877">
        <v>2.2750000000000001E-5</v>
      </c>
    </row>
    <row r="18878" spans="1:3" x14ac:dyDescent="0.35">
      <c r="A18878" s="86">
        <v>46219</v>
      </c>
      <c r="B18878" s="87">
        <v>0.67708333333333337</v>
      </c>
      <c r="C18878">
        <v>2.2530000000000003E-5</v>
      </c>
    </row>
    <row r="18879" spans="1:3" x14ac:dyDescent="0.35">
      <c r="A18879" s="86">
        <v>46219</v>
      </c>
      <c r="B18879" s="87">
        <v>0.6875</v>
      </c>
      <c r="C18879">
        <v>2.245E-5</v>
      </c>
    </row>
    <row r="18880" spans="1:3" x14ac:dyDescent="0.35">
      <c r="A18880" s="86">
        <v>46219</v>
      </c>
      <c r="B18880" s="87">
        <v>0.69791666666666663</v>
      </c>
      <c r="C18880">
        <v>2.2530000000000003E-5</v>
      </c>
    </row>
    <row r="18881" spans="1:3" x14ac:dyDescent="0.35">
      <c r="A18881" s="86">
        <v>46219</v>
      </c>
      <c r="B18881" s="87">
        <v>0.70833333333333337</v>
      </c>
      <c r="C18881">
        <v>2.2750000000000001E-5</v>
      </c>
    </row>
    <row r="18882" spans="1:3" x14ac:dyDescent="0.35">
      <c r="A18882" s="86">
        <v>46219</v>
      </c>
      <c r="B18882" s="87">
        <v>0.71875</v>
      </c>
      <c r="C18882">
        <v>2.3120000000000002E-5</v>
      </c>
    </row>
    <row r="18883" spans="1:3" x14ac:dyDescent="0.35">
      <c r="A18883" s="86">
        <v>46219</v>
      </c>
      <c r="B18883" s="87">
        <v>0.72916666666666663</v>
      </c>
      <c r="C18883">
        <v>2.366E-5</v>
      </c>
    </row>
    <row r="18884" spans="1:3" x14ac:dyDescent="0.35">
      <c r="A18884" s="86">
        <v>46219</v>
      </c>
      <c r="B18884" s="87">
        <v>0.73958333333333337</v>
      </c>
      <c r="C18884">
        <v>2.4369999999999999E-5</v>
      </c>
    </row>
    <row r="18885" spans="1:3" x14ac:dyDescent="0.35">
      <c r="A18885" s="86">
        <v>46219</v>
      </c>
      <c r="B18885" s="87">
        <v>0.75</v>
      </c>
      <c r="C18885">
        <v>2.5210000000000001E-5</v>
      </c>
    </row>
    <row r="18886" spans="1:3" x14ac:dyDescent="0.35">
      <c r="A18886" s="86">
        <v>46219</v>
      </c>
      <c r="B18886" s="87">
        <v>0.76041666666666663</v>
      </c>
      <c r="C18886">
        <v>2.6190000000000002E-5</v>
      </c>
    </row>
    <row r="18887" spans="1:3" x14ac:dyDescent="0.35">
      <c r="A18887" s="86">
        <v>46219</v>
      </c>
      <c r="B18887" s="87">
        <v>0.77083333333333337</v>
      </c>
      <c r="C18887">
        <v>2.7319999999999999E-5</v>
      </c>
    </row>
    <row r="18888" spans="1:3" x14ac:dyDescent="0.35">
      <c r="A18888" s="86">
        <v>46219</v>
      </c>
      <c r="B18888" s="87">
        <v>0.78125</v>
      </c>
      <c r="C18888">
        <v>2.853E-5</v>
      </c>
    </row>
    <row r="18889" spans="1:3" x14ac:dyDescent="0.35">
      <c r="A18889" s="86">
        <v>46219</v>
      </c>
      <c r="B18889" s="87">
        <v>0.79166666666666663</v>
      </c>
      <c r="C18889">
        <v>2.9790000000000001E-5</v>
      </c>
    </row>
    <row r="18890" spans="1:3" x14ac:dyDescent="0.35">
      <c r="A18890" s="86">
        <v>46219</v>
      </c>
      <c r="B18890" s="87">
        <v>0.80208333333333337</v>
      </c>
      <c r="C18890">
        <v>3.1050000000000003E-5</v>
      </c>
    </row>
    <row r="18891" spans="1:3" x14ac:dyDescent="0.35">
      <c r="A18891" s="86">
        <v>46219</v>
      </c>
      <c r="B18891" s="87">
        <v>0.8125</v>
      </c>
      <c r="C18891">
        <v>3.2210000000000005E-5</v>
      </c>
    </row>
    <row r="18892" spans="1:3" x14ac:dyDescent="0.35">
      <c r="A18892" s="86">
        <v>46219</v>
      </c>
      <c r="B18892" s="87">
        <v>0.82291666666666663</v>
      </c>
      <c r="C18892">
        <v>3.3099999999999998E-5</v>
      </c>
    </row>
    <row r="18893" spans="1:3" x14ac:dyDescent="0.35">
      <c r="A18893" s="86">
        <v>46219</v>
      </c>
      <c r="B18893" s="87">
        <v>0.83333333333333337</v>
      </c>
      <c r="C18893">
        <v>3.3540000000000001E-5</v>
      </c>
    </row>
    <row r="18894" spans="1:3" x14ac:dyDescent="0.35">
      <c r="A18894" s="86">
        <v>46219</v>
      </c>
      <c r="B18894" s="87">
        <v>0.84375</v>
      </c>
      <c r="C18894">
        <v>3.3500000000000001E-5</v>
      </c>
    </row>
    <row r="18895" spans="1:3" x14ac:dyDescent="0.35">
      <c r="A18895" s="86">
        <v>46219</v>
      </c>
      <c r="B18895" s="87">
        <v>0.85416666666666663</v>
      </c>
      <c r="C18895">
        <v>3.3099999999999998E-5</v>
      </c>
    </row>
    <row r="18896" spans="1:3" x14ac:dyDescent="0.35">
      <c r="A18896" s="86">
        <v>46219</v>
      </c>
      <c r="B18896" s="87">
        <v>0.86458333333333337</v>
      </c>
      <c r="C18896">
        <v>3.2509999999999999E-5</v>
      </c>
    </row>
    <row r="18897" spans="1:3" x14ac:dyDescent="0.35">
      <c r="A18897" s="86">
        <v>46219</v>
      </c>
      <c r="B18897" s="87">
        <v>0.875</v>
      </c>
      <c r="C18897">
        <v>3.1919999999999999E-5</v>
      </c>
    </row>
    <row r="18898" spans="1:3" x14ac:dyDescent="0.35">
      <c r="A18898" s="86">
        <v>46219</v>
      </c>
      <c r="B18898" s="87">
        <v>0.88541666666666663</v>
      </c>
      <c r="C18898">
        <v>3.1480000000000004E-5</v>
      </c>
    </row>
    <row r="18899" spans="1:3" x14ac:dyDescent="0.35">
      <c r="A18899" s="86">
        <v>46219</v>
      </c>
      <c r="B18899" s="87">
        <v>0.89583333333333337</v>
      </c>
      <c r="C18899">
        <v>3.1149999999999998E-5</v>
      </c>
    </row>
    <row r="18900" spans="1:3" x14ac:dyDescent="0.35">
      <c r="A18900" s="86">
        <v>46219</v>
      </c>
      <c r="B18900" s="87">
        <v>0.90625</v>
      </c>
      <c r="C18900">
        <v>3.0830000000000001E-5</v>
      </c>
    </row>
    <row r="18901" spans="1:3" x14ac:dyDescent="0.35">
      <c r="A18901" s="86">
        <v>46219</v>
      </c>
      <c r="B18901" s="87">
        <v>0.91666666666666663</v>
      </c>
      <c r="C18901">
        <v>3.044E-5</v>
      </c>
    </row>
    <row r="18902" spans="1:3" x14ac:dyDescent="0.35">
      <c r="A18902" s="86">
        <v>46219</v>
      </c>
      <c r="B18902" s="87">
        <v>0.92708333333333337</v>
      </c>
      <c r="C18902">
        <v>2.987E-5</v>
      </c>
    </row>
    <row r="18903" spans="1:3" x14ac:dyDescent="0.35">
      <c r="A18903" s="86">
        <v>46219</v>
      </c>
      <c r="B18903" s="87">
        <v>0.9375</v>
      </c>
      <c r="C18903">
        <v>2.9080000000000003E-5</v>
      </c>
    </row>
    <row r="18904" spans="1:3" x14ac:dyDescent="0.35">
      <c r="A18904" s="86">
        <v>46219</v>
      </c>
      <c r="B18904" s="87">
        <v>0.94791666666666663</v>
      </c>
      <c r="C18904">
        <v>2.8019999999999999E-5</v>
      </c>
    </row>
    <row r="18905" spans="1:3" x14ac:dyDescent="0.35">
      <c r="A18905" s="86">
        <v>46219</v>
      </c>
      <c r="B18905" s="87">
        <v>0.95833333333333337</v>
      </c>
      <c r="C18905">
        <v>2.6689999999999997E-5</v>
      </c>
    </row>
    <row r="18906" spans="1:3" x14ac:dyDescent="0.35">
      <c r="A18906" s="86">
        <v>46219</v>
      </c>
      <c r="B18906" s="87">
        <v>0.96875</v>
      </c>
      <c r="C18906">
        <v>2.5009999999999999E-5</v>
      </c>
    </row>
    <row r="18907" spans="1:3" x14ac:dyDescent="0.35">
      <c r="A18907" s="86">
        <v>46219</v>
      </c>
      <c r="B18907" s="87">
        <v>0.97916666666666663</v>
      </c>
      <c r="C18907">
        <v>2.3109999999999997E-5</v>
      </c>
    </row>
    <row r="18908" spans="1:3" x14ac:dyDescent="0.35">
      <c r="A18908" s="86">
        <v>46219</v>
      </c>
      <c r="B18908" s="87">
        <v>0.98958333333333337</v>
      </c>
      <c r="C18908">
        <v>2.1059999999999998E-5</v>
      </c>
    </row>
    <row r="18909" spans="1:3" x14ac:dyDescent="0.35">
      <c r="A18909" s="86">
        <v>46220</v>
      </c>
      <c r="B18909" s="87">
        <v>0</v>
      </c>
      <c r="C18909">
        <v>1.8980000000000001E-5</v>
      </c>
    </row>
    <row r="18910" spans="1:3" x14ac:dyDescent="0.35">
      <c r="A18910" s="86">
        <v>46220</v>
      </c>
      <c r="B18910" s="87">
        <v>1.0416666666666666E-2</v>
      </c>
      <c r="C18910">
        <v>1.6969999999999998E-5</v>
      </c>
    </row>
    <row r="18911" spans="1:3" x14ac:dyDescent="0.35">
      <c r="A18911" s="86">
        <v>46220</v>
      </c>
      <c r="B18911" s="87">
        <v>2.0833333333333332E-2</v>
      </c>
      <c r="C18911">
        <v>1.5119999999999999E-5</v>
      </c>
    </row>
    <row r="18912" spans="1:3" x14ac:dyDescent="0.35">
      <c r="A18912" s="86">
        <v>46220</v>
      </c>
      <c r="B18912" s="87">
        <v>3.125E-2</v>
      </c>
      <c r="C18912">
        <v>1.3520000000000001E-5</v>
      </c>
    </row>
    <row r="18913" spans="1:3" x14ac:dyDescent="0.35">
      <c r="A18913" s="86">
        <v>46220</v>
      </c>
      <c r="B18913" s="87">
        <v>4.1666666666666664E-2</v>
      </c>
      <c r="C18913">
        <v>1.2269999999999999E-5</v>
      </c>
    </row>
    <row r="18914" spans="1:3" x14ac:dyDescent="0.35">
      <c r="A18914" s="86">
        <v>46220</v>
      </c>
      <c r="B18914" s="87">
        <v>5.2083333333333336E-2</v>
      </c>
      <c r="C18914">
        <v>1.1400000000000001E-5</v>
      </c>
    </row>
    <row r="18915" spans="1:3" x14ac:dyDescent="0.35">
      <c r="A18915" s="86">
        <v>46220</v>
      </c>
      <c r="B18915" s="87">
        <v>6.25E-2</v>
      </c>
      <c r="C18915">
        <v>1.0869999999999999E-5</v>
      </c>
    </row>
    <row r="18916" spans="1:3" x14ac:dyDescent="0.35">
      <c r="A18916" s="86">
        <v>46220</v>
      </c>
      <c r="B18916" s="87">
        <v>7.2916666666666671E-2</v>
      </c>
      <c r="C18916">
        <v>1.0540000000000001E-5</v>
      </c>
    </row>
    <row r="18917" spans="1:3" x14ac:dyDescent="0.35">
      <c r="A18917" s="86">
        <v>46220</v>
      </c>
      <c r="B18917" s="87">
        <v>8.3333333333333329E-2</v>
      </c>
      <c r="C18917">
        <v>1.03E-5</v>
      </c>
    </row>
    <row r="18918" spans="1:3" x14ac:dyDescent="0.35">
      <c r="A18918" s="86">
        <v>46220</v>
      </c>
      <c r="B18918" s="87">
        <v>9.375E-2</v>
      </c>
      <c r="C18918">
        <v>1.009E-5</v>
      </c>
    </row>
    <row r="18919" spans="1:3" x14ac:dyDescent="0.35">
      <c r="A18919" s="86">
        <v>46220</v>
      </c>
      <c r="B18919" s="87">
        <v>0.10416666666666667</v>
      </c>
      <c r="C18919">
        <v>9.8900000000000002E-6</v>
      </c>
    </row>
    <row r="18920" spans="1:3" x14ac:dyDescent="0.35">
      <c r="A18920" s="86">
        <v>46220</v>
      </c>
      <c r="B18920" s="87">
        <v>0.11458333333333333</v>
      </c>
      <c r="C18920">
        <v>9.6700000000000006E-6</v>
      </c>
    </row>
    <row r="18921" spans="1:3" x14ac:dyDescent="0.35">
      <c r="A18921" s="86">
        <v>46220</v>
      </c>
      <c r="B18921" s="87">
        <v>0.125</v>
      </c>
      <c r="C18921">
        <v>9.5000000000000005E-6</v>
      </c>
    </row>
    <row r="18922" spans="1:3" x14ac:dyDescent="0.35">
      <c r="A18922" s="86">
        <v>46220</v>
      </c>
      <c r="B18922" s="87">
        <v>0.13541666666666666</v>
      </c>
      <c r="C18922">
        <v>9.3399999999999987E-6</v>
      </c>
    </row>
    <row r="18923" spans="1:3" x14ac:dyDescent="0.35">
      <c r="A18923" s="86">
        <v>46220</v>
      </c>
      <c r="B18923" s="87">
        <v>0.14583333333333334</v>
      </c>
      <c r="C18923">
        <v>9.2200000000000015E-6</v>
      </c>
    </row>
    <row r="18924" spans="1:3" x14ac:dyDescent="0.35">
      <c r="A18924" s="86">
        <v>46220</v>
      </c>
      <c r="B18924" s="87">
        <v>0.15625</v>
      </c>
      <c r="C18924">
        <v>9.1400000000000006E-6</v>
      </c>
    </row>
    <row r="18925" spans="1:3" x14ac:dyDescent="0.35">
      <c r="A18925" s="86">
        <v>46220</v>
      </c>
      <c r="B18925" s="87">
        <v>0.16666666666666666</v>
      </c>
      <c r="C18925">
        <v>9.1600000000000004E-6</v>
      </c>
    </row>
    <row r="18926" spans="1:3" x14ac:dyDescent="0.35">
      <c r="A18926" s="86">
        <v>46220</v>
      </c>
      <c r="B18926" s="87">
        <v>0.17708333333333334</v>
      </c>
      <c r="C18926">
        <v>9.2599999999999994E-6</v>
      </c>
    </row>
    <row r="18927" spans="1:3" x14ac:dyDescent="0.35">
      <c r="A18927" s="86">
        <v>46220</v>
      </c>
      <c r="B18927" s="87">
        <v>0.1875</v>
      </c>
      <c r="C18927">
        <v>9.4299999999999995E-6</v>
      </c>
    </row>
    <row r="18928" spans="1:3" x14ac:dyDescent="0.35">
      <c r="A18928" s="86">
        <v>46220</v>
      </c>
      <c r="B18928" s="87">
        <v>0.19791666666666666</v>
      </c>
      <c r="C18928">
        <v>9.6900000000000004E-6</v>
      </c>
    </row>
    <row r="18929" spans="1:3" x14ac:dyDescent="0.35">
      <c r="A18929" s="86">
        <v>46220</v>
      </c>
      <c r="B18929" s="87">
        <v>0.20833333333333334</v>
      </c>
      <c r="C18929">
        <v>9.9900000000000009E-6</v>
      </c>
    </row>
    <row r="18930" spans="1:3" x14ac:dyDescent="0.35">
      <c r="A18930" s="86">
        <v>46220</v>
      </c>
      <c r="B18930" s="87">
        <v>0.21875</v>
      </c>
      <c r="C18930">
        <v>1.0359999999999999E-5</v>
      </c>
    </row>
    <row r="18931" spans="1:3" x14ac:dyDescent="0.35">
      <c r="A18931" s="86">
        <v>46220</v>
      </c>
      <c r="B18931" s="87">
        <v>0.22916666666666666</v>
      </c>
      <c r="C18931">
        <v>1.093E-5</v>
      </c>
    </row>
    <row r="18932" spans="1:3" x14ac:dyDescent="0.35">
      <c r="A18932" s="86">
        <v>46220</v>
      </c>
      <c r="B18932" s="87">
        <v>0.23958333333333334</v>
      </c>
      <c r="C18932">
        <v>1.1900000000000001E-5</v>
      </c>
    </row>
    <row r="18933" spans="1:3" x14ac:dyDescent="0.35">
      <c r="A18933" s="86">
        <v>46220</v>
      </c>
      <c r="B18933" s="87">
        <v>0.25</v>
      </c>
      <c r="C18933">
        <v>1.341E-5</v>
      </c>
    </row>
    <row r="18934" spans="1:3" x14ac:dyDescent="0.35">
      <c r="A18934" s="86">
        <v>46220</v>
      </c>
      <c r="B18934" s="87">
        <v>0.26041666666666669</v>
      </c>
      <c r="C18934">
        <v>1.5570000000000002E-5</v>
      </c>
    </row>
    <row r="18935" spans="1:3" x14ac:dyDescent="0.35">
      <c r="A18935" s="86">
        <v>46220</v>
      </c>
      <c r="B18935" s="87">
        <v>0.27083333333333331</v>
      </c>
      <c r="C18935">
        <v>1.808E-5</v>
      </c>
    </row>
    <row r="18936" spans="1:3" x14ac:dyDescent="0.35">
      <c r="A18936" s="86">
        <v>46220</v>
      </c>
      <c r="B18936" s="87">
        <v>0.28125</v>
      </c>
      <c r="C18936">
        <v>2.0579999999999999E-5</v>
      </c>
    </row>
    <row r="18937" spans="1:3" x14ac:dyDescent="0.35">
      <c r="A18937" s="86">
        <v>46220</v>
      </c>
      <c r="B18937" s="87">
        <v>0.29166666666666669</v>
      </c>
      <c r="C18937">
        <v>2.2750000000000001E-5</v>
      </c>
    </row>
    <row r="18938" spans="1:3" x14ac:dyDescent="0.35">
      <c r="A18938" s="86">
        <v>46220</v>
      </c>
      <c r="B18938" s="87">
        <v>0.30208333333333331</v>
      </c>
      <c r="C18938">
        <v>2.4279999999999998E-5</v>
      </c>
    </row>
    <row r="18939" spans="1:3" x14ac:dyDescent="0.35">
      <c r="A18939" s="86">
        <v>46220</v>
      </c>
      <c r="B18939" s="87">
        <v>0.3125</v>
      </c>
      <c r="C18939">
        <v>2.5280000000000002E-5</v>
      </c>
    </row>
    <row r="18940" spans="1:3" x14ac:dyDescent="0.35">
      <c r="A18940" s="86">
        <v>46220</v>
      </c>
      <c r="B18940" s="87">
        <v>0.32291666666666669</v>
      </c>
      <c r="C18940">
        <v>2.5950000000000001E-5</v>
      </c>
    </row>
    <row r="18941" spans="1:3" x14ac:dyDescent="0.35">
      <c r="A18941" s="86">
        <v>46220</v>
      </c>
      <c r="B18941" s="87">
        <v>0.33333333333333331</v>
      </c>
      <c r="C18941">
        <v>2.65E-5</v>
      </c>
    </row>
    <row r="18942" spans="1:3" x14ac:dyDescent="0.35">
      <c r="A18942" s="86">
        <v>46220</v>
      </c>
      <c r="B18942" s="87">
        <v>0.34375</v>
      </c>
      <c r="C18942">
        <v>2.709E-5</v>
      </c>
    </row>
    <row r="18943" spans="1:3" x14ac:dyDescent="0.35">
      <c r="A18943" s="86">
        <v>46220</v>
      </c>
      <c r="B18943" s="87">
        <v>0.35416666666666669</v>
      </c>
      <c r="C18943">
        <v>2.7659999999999999E-5</v>
      </c>
    </row>
    <row r="18944" spans="1:3" x14ac:dyDescent="0.35">
      <c r="A18944" s="86">
        <v>46220</v>
      </c>
      <c r="B18944" s="87">
        <v>0.36458333333333331</v>
      </c>
      <c r="C18944">
        <v>2.815E-5</v>
      </c>
    </row>
    <row r="18945" spans="1:3" x14ac:dyDescent="0.35">
      <c r="A18945" s="86">
        <v>46220</v>
      </c>
      <c r="B18945" s="87">
        <v>0.375</v>
      </c>
      <c r="C18945">
        <v>2.8459999999999999E-5</v>
      </c>
    </row>
    <row r="18946" spans="1:3" x14ac:dyDescent="0.35">
      <c r="A18946" s="86">
        <v>46220</v>
      </c>
      <c r="B18946" s="87">
        <v>0.38541666666666669</v>
      </c>
      <c r="C18946">
        <v>2.8559999999999998E-5</v>
      </c>
    </row>
    <row r="18947" spans="1:3" x14ac:dyDescent="0.35">
      <c r="A18947" s="86">
        <v>46220</v>
      </c>
      <c r="B18947" s="87">
        <v>0.39583333333333331</v>
      </c>
      <c r="C18947">
        <v>2.849E-5</v>
      </c>
    </row>
    <row r="18948" spans="1:3" x14ac:dyDescent="0.35">
      <c r="A18948" s="86">
        <v>46220</v>
      </c>
      <c r="B18948" s="87">
        <v>0.40625</v>
      </c>
      <c r="C18948">
        <v>2.8269999999999999E-5</v>
      </c>
    </row>
    <row r="18949" spans="1:3" x14ac:dyDescent="0.35">
      <c r="A18949" s="86">
        <v>46220</v>
      </c>
      <c r="B18949" s="87">
        <v>0.41666666666666669</v>
      </c>
      <c r="C18949">
        <v>2.7969999999999998E-5</v>
      </c>
    </row>
    <row r="18950" spans="1:3" x14ac:dyDescent="0.35">
      <c r="A18950" s="86">
        <v>46220</v>
      </c>
      <c r="B18950" s="87">
        <v>0.42708333333333331</v>
      </c>
      <c r="C18950">
        <v>2.7679999999999999E-5</v>
      </c>
    </row>
    <row r="18951" spans="1:3" x14ac:dyDescent="0.35">
      <c r="A18951" s="86">
        <v>46220</v>
      </c>
      <c r="B18951" s="87">
        <v>0.4375</v>
      </c>
      <c r="C18951">
        <v>2.7419999999999998E-5</v>
      </c>
    </row>
    <row r="18952" spans="1:3" x14ac:dyDescent="0.35">
      <c r="A18952" s="86">
        <v>46220</v>
      </c>
      <c r="B18952" s="87">
        <v>0.44791666666666669</v>
      </c>
      <c r="C18952">
        <v>2.7230000000000002E-5</v>
      </c>
    </row>
    <row r="18953" spans="1:3" x14ac:dyDescent="0.35">
      <c r="A18953" s="86">
        <v>46220</v>
      </c>
      <c r="B18953" s="87">
        <v>0.45833333333333331</v>
      </c>
      <c r="C18953">
        <v>2.7160000000000001E-5</v>
      </c>
    </row>
    <row r="18954" spans="1:3" x14ac:dyDescent="0.35">
      <c r="A18954" s="86">
        <v>46220</v>
      </c>
      <c r="B18954" s="87">
        <v>0.46875</v>
      </c>
      <c r="C18954">
        <v>2.724E-5</v>
      </c>
    </row>
    <row r="18955" spans="1:3" x14ac:dyDescent="0.35">
      <c r="A18955" s="86">
        <v>46220</v>
      </c>
      <c r="B18955" s="87">
        <v>0.47916666666666669</v>
      </c>
      <c r="C18955">
        <v>2.7539999999999997E-5</v>
      </c>
    </row>
    <row r="18956" spans="1:3" x14ac:dyDescent="0.35">
      <c r="A18956" s="86">
        <v>46220</v>
      </c>
      <c r="B18956" s="87">
        <v>0.48958333333333331</v>
      </c>
      <c r="C18956">
        <v>2.8030000000000001E-5</v>
      </c>
    </row>
    <row r="18957" spans="1:3" x14ac:dyDescent="0.35">
      <c r="A18957" s="86">
        <v>46220</v>
      </c>
      <c r="B18957" s="87">
        <v>0.5</v>
      </c>
      <c r="C18957">
        <v>2.8799999999999999E-5</v>
      </c>
    </row>
    <row r="18958" spans="1:3" x14ac:dyDescent="0.35">
      <c r="A18958" s="86">
        <v>46220</v>
      </c>
      <c r="B18958" s="87">
        <v>0.51041666666666663</v>
      </c>
      <c r="C18958">
        <v>2.9779999999999999E-5</v>
      </c>
    </row>
    <row r="18959" spans="1:3" x14ac:dyDescent="0.35">
      <c r="A18959" s="86">
        <v>46220</v>
      </c>
      <c r="B18959" s="87">
        <v>0.52083333333333337</v>
      </c>
      <c r="C18959">
        <v>3.0800000000000003E-5</v>
      </c>
    </row>
    <row r="18960" spans="1:3" x14ac:dyDescent="0.35">
      <c r="A18960" s="86">
        <v>46220</v>
      </c>
      <c r="B18960" s="87">
        <v>0.53125</v>
      </c>
      <c r="C18960">
        <v>3.1590000000000001E-5</v>
      </c>
    </row>
    <row r="18961" spans="1:3" x14ac:dyDescent="0.35">
      <c r="A18961" s="86">
        <v>46220</v>
      </c>
      <c r="B18961" s="87">
        <v>0.54166666666666663</v>
      </c>
      <c r="C18961">
        <v>3.1909999999999998E-5</v>
      </c>
    </row>
    <row r="18962" spans="1:3" x14ac:dyDescent="0.35">
      <c r="A18962" s="86">
        <v>46220</v>
      </c>
      <c r="B18962" s="87">
        <v>0.55208333333333337</v>
      </c>
      <c r="C18962">
        <v>3.1550000000000001E-5</v>
      </c>
    </row>
    <row r="18963" spans="1:3" x14ac:dyDescent="0.35">
      <c r="A18963" s="86">
        <v>46220</v>
      </c>
      <c r="B18963" s="87">
        <v>0.5625</v>
      </c>
      <c r="C18963">
        <v>3.0689999999999999E-5</v>
      </c>
    </row>
    <row r="18964" spans="1:3" x14ac:dyDescent="0.35">
      <c r="A18964" s="86">
        <v>46220</v>
      </c>
      <c r="B18964" s="87">
        <v>0.57291666666666663</v>
      </c>
      <c r="C18964">
        <v>2.9520000000000002E-5</v>
      </c>
    </row>
    <row r="18965" spans="1:3" x14ac:dyDescent="0.35">
      <c r="A18965" s="86">
        <v>46220</v>
      </c>
      <c r="B18965" s="87">
        <v>0.58333333333333337</v>
      </c>
      <c r="C18965">
        <v>2.83E-5</v>
      </c>
    </row>
    <row r="18966" spans="1:3" x14ac:dyDescent="0.35">
      <c r="A18966" s="86">
        <v>46220</v>
      </c>
      <c r="B18966" s="87">
        <v>0.59375</v>
      </c>
      <c r="C18966">
        <v>2.7199999999999997E-5</v>
      </c>
    </row>
    <row r="18967" spans="1:3" x14ac:dyDescent="0.35">
      <c r="A18967" s="86">
        <v>46220</v>
      </c>
      <c r="B18967" s="87">
        <v>0.60416666666666663</v>
      </c>
      <c r="C18967">
        <v>2.6259999999999999E-5</v>
      </c>
    </row>
    <row r="18968" spans="1:3" x14ac:dyDescent="0.35">
      <c r="A18968" s="86">
        <v>46220</v>
      </c>
      <c r="B18968" s="87">
        <v>0.61458333333333337</v>
      </c>
      <c r="C18968">
        <v>2.5430000000000002E-5</v>
      </c>
    </row>
    <row r="18969" spans="1:3" x14ac:dyDescent="0.35">
      <c r="A18969" s="86">
        <v>46220</v>
      </c>
      <c r="B18969" s="87">
        <v>0.625</v>
      </c>
      <c r="C18969">
        <v>2.4709999999999999E-5</v>
      </c>
    </row>
    <row r="18970" spans="1:3" x14ac:dyDescent="0.35">
      <c r="A18970" s="86">
        <v>46220</v>
      </c>
      <c r="B18970" s="87">
        <v>0.63541666666666663</v>
      </c>
      <c r="C18970">
        <v>2.406E-5</v>
      </c>
    </row>
    <row r="18971" spans="1:3" x14ac:dyDescent="0.35">
      <c r="A18971" s="86">
        <v>46220</v>
      </c>
      <c r="B18971" s="87">
        <v>0.64583333333333337</v>
      </c>
      <c r="C18971">
        <v>2.351E-5</v>
      </c>
    </row>
    <row r="18972" spans="1:3" x14ac:dyDescent="0.35">
      <c r="A18972" s="86">
        <v>46220</v>
      </c>
      <c r="B18972" s="87">
        <v>0.65625</v>
      </c>
      <c r="C18972">
        <v>2.3079999999999999E-5</v>
      </c>
    </row>
    <row r="18973" spans="1:3" x14ac:dyDescent="0.35">
      <c r="A18973" s="86">
        <v>46220</v>
      </c>
      <c r="B18973" s="87">
        <v>0.66666666666666663</v>
      </c>
      <c r="C18973">
        <v>2.2750000000000001E-5</v>
      </c>
    </row>
    <row r="18974" spans="1:3" x14ac:dyDescent="0.35">
      <c r="A18974" s="86">
        <v>46220</v>
      </c>
      <c r="B18974" s="87">
        <v>0.67708333333333337</v>
      </c>
      <c r="C18974">
        <v>2.2530000000000003E-5</v>
      </c>
    </row>
    <row r="18975" spans="1:3" x14ac:dyDescent="0.35">
      <c r="A18975" s="86">
        <v>46220</v>
      </c>
      <c r="B18975" s="87">
        <v>0.6875</v>
      </c>
      <c r="C18975">
        <v>2.245E-5</v>
      </c>
    </row>
    <row r="18976" spans="1:3" x14ac:dyDescent="0.35">
      <c r="A18976" s="86">
        <v>46220</v>
      </c>
      <c r="B18976" s="87">
        <v>0.69791666666666663</v>
      </c>
      <c r="C18976">
        <v>2.2530000000000003E-5</v>
      </c>
    </row>
    <row r="18977" spans="1:3" x14ac:dyDescent="0.35">
      <c r="A18977" s="86">
        <v>46220</v>
      </c>
      <c r="B18977" s="87">
        <v>0.70833333333333337</v>
      </c>
      <c r="C18977">
        <v>2.2750000000000001E-5</v>
      </c>
    </row>
    <row r="18978" spans="1:3" x14ac:dyDescent="0.35">
      <c r="A18978" s="86">
        <v>46220</v>
      </c>
      <c r="B18978" s="87">
        <v>0.71875</v>
      </c>
      <c r="C18978">
        <v>2.3120000000000002E-5</v>
      </c>
    </row>
    <row r="18979" spans="1:3" x14ac:dyDescent="0.35">
      <c r="A18979" s="86">
        <v>46220</v>
      </c>
      <c r="B18979" s="87">
        <v>0.72916666666666663</v>
      </c>
      <c r="C18979">
        <v>2.3650000000000002E-5</v>
      </c>
    </row>
    <row r="18980" spans="1:3" x14ac:dyDescent="0.35">
      <c r="A18980" s="86">
        <v>46220</v>
      </c>
      <c r="B18980" s="87">
        <v>0.73958333333333337</v>
      </c>
      <c r="C18980">
        <v>2.4360000000000001E-5</v>
      </c>
    </row>
    <row r="18981" spans="1:3" x14ac:dyDescent="0.35">
      <c r="A18981" s="86">
        <v>46220</v>
      </c>
      <c r="B18981" s="87">
        <v>0.75</v>
      </c>
      <c r="C18981">
        <v>2.5199999999999999E-5</v>
      </c>
    </row>
    <row r="18982" spans="1:3" x14ac:dyDescent="0.35">
      <c r="A18982" s="86">
        <v>46220</v>
      </c>
      <c r="B18982" s="87">
        <v>0.76041666666666663</v>
      </c>
      <c r="C18982">
        <v>2.618E-5</v>
      </c>
    </row>
    <row r="18983" spans="1:3" x14ac:dyDescent="0.35">
      <c r="A18983" s="86">
        <v>46220</v>
      </c>
      <c r="B18983" s="87">
        <v>0.77083333333333337</v>
      </c>
      <c r="C18983">
        <v>2.7310000000000001E-5</v>
      </c>
    </row>
    <row r="18984" spans="1:3" x14ac:dyDescent="0.35">
      <c r="A18984" s="86">
        <v>46220</v>
      </c>
      <c r="B18984" s="87">
        <v>0.78125</v>
      </c>
      <c r="C18984">
        <v>2.8520000000000001E-5</v>
      </c>
    </row>
    <row r="18985" spans="1:3" x14ac:dyDescent="0.35">
      <c r="A18985" s="86">
        <v>46220</v>
      </c>
      <c r="B18985" s="87">
        <v>0.79166666666666663</v>
      </c>
      <c r="C18985">
        <v>2.9779999999999999E-5</v>
      </c>
    </row>
    <row r="18986" spans="1:3" x14ac:dyDescent="0.35">
      <c r="A18986" s="86">
        <v>46220</v>
      </c>
      <c r="B18986" s="87">
        <v>0.80208333333333337</v>
      </c>
      <c r="C18986">
        <v>3.1040000000000001E-5</v>
      </c>
    </row>
    <row r="18987" spans="1:3" x14ac:dyDescent="0.35">
      <c r="A18987" s="86">
        <v>46220</v>
      </c>
      <c r="B18987" s="87">
        <v>0.8125</v>
      </c>
      <c r="C18987">
        <v>3.2199999999999997E-5</v>
      </c>
    </row>
    <row r="18988" spans="1:3" x14ac:dyDescent="0.35">
      <c r="A18988" s="86">
        <v>46220</v>
      </c>
      <c r="B18988" s="87">
        <v>0.82291666666666663</v>
      </c>
      <c r="C18988">
        <v>3.3079999999999995E-5</v>
      </c>
    </row>
    <row r="18989" spans="1:3" x14ac:dyDescent="0.35">
      <c r="A18989" s="86">
        <v>46220</v>
      </c>
      <c r="B18989" s="87">
        <v>0.83333333333333337</v>
      </c>
      <c r="C18989">
        <v>3.3529999999999999E-5</v>
      </c>
    </row>
    <row r="18990" spans="1:3" x14ac:dyDescent="0.35">
      <c r="A18990" s="86">
        <v>46220</v>
      </c>
      <c r="B18990" s="87">
        <v>0.84375</v>
      </c>
      <c r="C18990">
        <v>3.349E-5</v>
      </c>
    </row>
    <row r="18991" spans="1:3" x14ac:dyDescent="0.35">
      <c r="A18991" s="86">
        <v>46220</v>
      </c>
      <c r="B18991" s="87">
        <v>0.85416666666666663</v>
      </c>
      <c r="C18991">
        <v>3.3079999999999995E-5</v>
      </c>
    </row>
    <row r="18992" spans="1:3" x14ac:dyDescent="0.35">
      <c r="A18992" s="86">
        <v>46220</v>
      </c>
      <c r="B18992" s="87">
        <v>0.86458333333333337</v>
      </c>
      <c r="C18992">
        <v>3.2500000000000004E-5</v>
      </c>
    </row>
    <row r="18993" spans="1:3" x14ac:dyDescent="0.35">
      <c r="A18993" s="86">
        <v>46220</v>
      </c>
      <c r="B18993" s="87">
        <v>0.875</v>
      </c>
      <c r="C18993">
        <v>3.1909999999999998E-5</v>
      </c>
    </row>
    <row r="18994" spans="1:3" x14ac:dyDescent="0.35">
      <c r="A18994" s="86">
        <v>46220</v>
      </c>
      <c r="B18994" s="87">
        <v>0.88541666666666663</v>
      </c>
      <c r="C18994">
        <v>3.1469999999999995E-5</v>
      </c>
    </row>
    <row r="18995" spans="1:3" x14ac:dyDescent="0.35">
      <c r="A18995" s="86">
        <v>46220</v>
      </c>
      <c r="B18995" s="87">
        <v>0.89583333333333337</v>
      </c>
      <c r="C18995">
        <v>3.1130000000000002E-5</v>
      </c>
    </row>
    <row r="18996" spans="1:3" x14ac:dyDescent="0.35">
      <c r="A18996" s="86">
        <v>46220</v>
      </c>
      <c r="B18996" s="87">
        <v>0.90625</v>
      </c>
      <c r="C18996">
        <v>3.082E-5</v>
      </c>
    </row>
    <row r="18997" spans="1:3" x14ac:dyDescent="0.35">
      <c r="A18997" s="86">
        <v>46220</v>
      </c>
      <c r="B18997" s="87">
        <v>0.91666666666666663</v>
      </c>
      <c r="C18997">
        <v>3.0429999999999998E-5</v>
      </c>
    </row>
    <row r="18998" spans="1:3" x14ac:dyDescent="0.35">
      <c r="A18998" s="86">
        <v>46220</v>
      </c>
      <c r="B18998" s="87">
        <v>0.92708333333333337</v>
      </c>
      <c r="C18998">
        <v>2.9860000000000002E-5</v>
      </c>
    </row>
    <row r="18999" spans="1:3" x14ac:dyDescent="0.35">
      <c r="A18999" s="86">
        <v>46220</v>
      </c>
      <c r="B18999" s="87">
        <v>0.9375</v>
      </c>
      <c r="C18999">
        <v>2.9069999999999998E-5</v>
      </c>
    </row>
    <row r="19000" spans="1:3" x14ac:dyDescent="0.35">
      <c r="A19000" s="86">
        <v>46220</v>
      </c>
      <c r="B19000" s="87">
        <v>0.94791666666666663</v>
      </c>
      <c r="C19000">
        <v>2.8010000000000001E-5</v>
      </c>
    </row>
    <row r="19001" spans="1:3" x14ac:dyDescent="0.35">
      <c r="A19001" s="86">
        <v>46220</v>
      </c>
      <c r="B19001" s="87">
        <v>0.95833333333333337</v>
      </c>
      <c r="C19001">
        <v>2.6679999999999999E-5</v>
      </c>
    </row>
    <row r="19002" spans="1:3" x14ac:dyDescent="0.35">
      <c r="A19002" s="86">
        <v>46220</v>
      </c>
      <c r="B19002" s="87">
        <v>0.96875</v>
      </c>
      <c r="C19002">
        <v>2.5000000000000001E-5</v>
      </c>
    </row>
    <row r="19003" spans="1:3" x14ac:dyDescent="0.35">
      <c r="A19003" s="86">
        <v>46220</v>
      </c>
      <c r="B19003" s="87">
        <v>0.97916666666666663</v>
      </c>
      <c r="C19003">
        <v>2.3099999999999999E-5</v>
      </c>
    </row>
    <row r="19004" spans="1:3" x14ac:dyDescent="0.35">
      <c r="A19004" s="86">
        <v>46220</v>
      </c>
      <c r="B19004" s="87">
        <v>0.98958333333333337</v>
      </c>
      <c r="C19004">
        <v>2.1059999999999998E-5</v>
      </c>
    </row>
    <row r="19005" spans="1:3" x14ac:dyDescent="0.35">
      <c r="A19005" s="86">
        <v>46221</v>
      </c>
      <c r="B19005" s="87">
        <v>0</v>
      </c>
      <c r="C19005">
        <v>1.897E-5</v>
      </c>
    </row>
    <row r="19006" spans="1:3" x14ac:dyDescent="0.35">
      <c r="A19006" s="86">
        <v>46221</v>
      </c>
      <c r="B19006" s="87">
        <v>1.0416666666666666E-2</v>
      </c>
      <c r="C19006">
        <v>1.7649999999999999E-5</v>
      </c>
    </row>
    <row r="19007" spans="1:3" x14ac:dyDescent="0.35">
      <c r="A19007" s="86">
        <v>46221</v>
      </c>
      <c r="B19007" s="87">
        <v>2.0833333333333332E-2</v>
      </c>
      <c r="C19007">
        <v>1.6690000000000001E-5</v>
      </c>
    </row>
    <row r="19008" spans="1:3" x14ac:dyDescent="0.35">
      <c r="A19008" s="86">
        <v>46221</v>
      </c>
      <c r="B19008" s="87">
        <v>3.125E-2</v>
      </c>
      <c r="C19008">
        <v>1.5860000000000001E-5</v>
      </c>
    </row>
    <row r="19009" spans="1:3" x14ac:dyDescent="0.35">
      <c r="A19009" s="86">
        <v>46221</v>
      </c>
      <c r="B19009" s="87">
        <v>4.1666666666666664E-2</v>
      </c>
      <c r="C19009">
        <v>1.505E-5</v>
      </c>
    </row>
    <row r="19010" spans="1:3" x14ac:dyDescent="0.35">
      <c r="A19010" s="86">
        <v>46221</v>
      </c>
      <c r="B19010" s="87">
        <v>5.2083333333333336E-2</v>
      </c>
      <c r="C19010">
        <v>1.4090000000000001E-5</v>
      </c>
    </row>
    <row r="19011" spans="1:3" x14ac:dyDescent="0.35">
      <c r="A19011" s="86">
        <v>46221</v>
      </c>
      <c r="B19011" s="87">
        <v>6.25E-2</v>
      </c>
      <c r="C19011">
        <v>1.309E-5</v>
      </c>
    </row>
    <row r="19012" spans="1:3" x14ac:dyDescent="0.35">
      <c r="A19012" s="86">
        <v>46221</v>
      </c>
      <c r="B19012" s="87">
        <v>7.2916666666666671E-2</v>
      </c>
      <c r="C19012">
        <v>1.2099999999999999E-5</v>
      </c>
    </row>
    <row r="19013" spans="1:3" x14ac:dyDescent="0.35">
      <c r="A19013" s="86">
        <v>46221</v>
      </c>
      <c r="B19013" s="87">
        <v>8.3333333333333329E-2</v>
      </c>
      <c r="C19013">
        <v>1.128E-5</v>
      </c>
    </row>
    <row r="19014" spans="1:3" x14ac:dyDescent="0.35">
      <c r="A19014" s="86">
        <v>46221</v>
      </c>
      <c r="B19014" s="87">
        <v>9.375E-2</v>
      </c>
      <c r="C19014">
        <v>1.0710000000000001E-5</v>
      </c>
    </row>
    <row r="19015" spans="1:3" x14ac:dyDescent="0.35">
      <c r="A19015" s="86">
        <v>46221</v>
      </c>
      <c r="B19015" s="87">
        <v>0.10416666666666667</v>
      </c>
      <c r="C19015">
        <v>1.0340000000000001E-5</v>
      </c>
    </row>
    <row r="19016" spans="1:3" x14ac:dyDescent="0.35">
      <c r="A19016" s="86">
        <v>46221</v>
      </c>
      <c r="B19016" s="87">
        <v>0.11458333333333333</v>
      </c>
      <c r="C19016">
        <v>1.01E-5</v>
      </c>
    </row>
    <row r="19017" spans="1:3" x14ac:dyDescent="0.35">
      <c r="A19017" s="86">
        <v>46221</v>
      </c>
      <c r="B19017" s="87">
        <v>0.125</v>
      </c>
      <c r="C19017">
        <v>9.9799999999999993E-6</v>
      </c>
    </row>
    <row r="19018" spans="1:3" x14ac:dyDescent="0.35">
      <c r="A19018" s="86">
        <v>46221</v>
      </c>
      <c r="B19018" s="87">
        <v>0.13541666666666666</v>
      </c>
      <c r="C19018">
        <v>9.8900000000000002E-6</v>
      </c>
    </row>
    <row r="19019" spans="1:3" x14ac:dyDescent="0.35">
      <c r="A19019" s="86">
        <v>46221</v>
      </c>
      <c r="B19019" s="87">
        <v>0.14583333333333334</v>
      </c>
      <c r="C19019">
        <v>9.8300000000000008E-6</v>
      </c>
    </row>
    <row r="19020" spans="1:3" x14ac:dyDescent="0.35">
      <c r="A19020" s="86">
        <v>46221</v>
      </c>
      <c r="B19020" s="87">
        <v>0.15625</v>
      </c>
      <c r="C19020">
        <v>9.8099999999999992E-6</v>
      </c>
    </row>
    <row r="19021" spans="1:3" x14ac:dyDescent="0.35">
      <c r="A19021" s="86">
        <v>46221</v>
      </c>
      <c r="B19021" s="87">
        <v>0.16666666666666666</v>
      </c>
      <c r="C19021">
        <v>9.8099999999999992E-6</v>
      </c>
    </row>
    <row r="19022" spans="1:3" x14ac:dyDescent="0.35">
      <c r="A19022" s="86">
        <v>46221</v>
      </c>
      <c r="B19022" s="87">
        <v>0.17708333333333334</v>
      </c>
      <c r="C19022">
        <v>9.8499999999999989E-6</v>
      </c>
    </row>
    <row r="19023" spans="1:3" x14ac:dyDescent="0.35">
      <c r="A19023" s="86">
        <v>46221</v>
      </c>
      <c r="B19023" s="87">
        <v>0.1875</v>
      </c>
      <c r="C19023">
        <v>9.9000000000000001E-6</v>
      </c>
    </row>
    <row r="19024" spans="1:3" x14ac:dyDescent="0.35">
      <c r="A19024" s="86">
        <v>46221</v>
      </c>
      <c r="B19024" s="87">
        <v>0.19791666666666666</v>
      </c>
      <c r="C19024">
        <v>9.9699999999999994E-6</v>
      </c>
    </row>
    <row r="19025" spans="1:3" x14ac:dyDescent="0.35">
      <c r="A19025" s="86">
        <v>46221</v>
      </c>
      <c r="B19025" s="87">
        <v>0.20833333333333334</v>
      </c>
      <c r="C19025">
        <v>9.9799999999999993E-6</v>
      </c>
    </row>
    <row r="19026" spans="1:3" x14ac:dyDescent="0.35">
      <c r="A19026" s="86">
        <v>46221</v>
      </c>
      <c r="B19026" s="87">
        <v>0.21875</v>
      </c>
      <c r="C19026">
        <v>9.9799999999999993E-6</v>
      </c>
    </row>
    <row r="19027" spans="1:3" x14ac:dyDescent="0.35">
      <c r="A19027" s="86">
        <v>46221</v>
      </c>
      <c r="B19027" s="87">
        <v>0.22916666666666666</v>
      </c>
      <c r="C19027">
        <v>1.0009999999999999E-5</v>
      </c>
    </row>
    <row r="19028" spans="1:3" x14ac:dyDescent="0.35">
      <c r="A19028" s="86">
        <v>46221</v>
      </c>
      <c r="B19028" s="87">
        <v>0.23958333333333334</v>
      </c>
      <c r="C19028">
        <v>1.0139999999999999E-5</v>
      </c>
    </row>
    <row r="19029" spans="1:3" x14ac:dyDescent="0.35">
      <c r="A19029" s="86">
        <v>46221</v>
      </c>
      <c r="B19029" s="87">
        <v>0.25</v>
      </c>
      <c r="C19029">
        <v>1.048E-5</v>
      </c>
    </row>
    <row r="19030" spans="1:3" x14ac:dyDescent="0.35">
      <c r="A19030" s="86">
        <v>46221</v>
      </c>
      <c r="B19030" s="87">
        <v>0.26041666666666669</v>
      </c>
      <c r="C19030">
        <v>1.1039999999999999E-5</v>
      </c>
    </row>
    <row r="19031" spans="1:3" x14ac:dyDescent="0.35">
      <c r="A19031" s="86">
        <v>46221</v>
      </c>
      <c r="B19031" s="87">
        <v>0.27083333333333331</v>
      </c>
      <c r="C19031">
        <v>1.187E-5</v>
      </c>
    </row>
    <row r="19032" spans="1:3" x14ac:dyDescent="0.35">
      <c r="A19032" s="86">
        <v>46221</v>
      </c>
      <c r="B19032" s="87">
        <v>0.28125</v>
      </c>
      <c r="C19032">
        <v>1.293E-5</v>
      </c>
    </row>
    <row r="19033" spans="1:3" x14ac:dyDescent="0.35">
      <c r="A19033" s="86">
        <v>46221</v>
      </c>
      <c r="B19033" s="87">
        <v>0.29166666666666669</v>
      </c>
      <c r="C19033">
        <v>1.4229999999999999E-5</v>
      </c>
    </row>
    <row r="19034" spans="1:3" x14ac:dyDescent="0.35">
      <c r="A19034" s="86">
        <v>46221</v>
      </c>
      <c r="B19034" s="87">
        <v>0.30208333333333331</v>
      </c>
      <c r="C19034">
        <v>1.5720000000000002E-5</v>
      </c>
    </row>
    <row r="19035" spans="1:3" x14ac:dyDescent="0.35">
      <c r="A19035" s="86">
        <v>46221</v>
      </c>
      <c r="B19035" s="87">
        <v>0.3125</v>
      </c>
      <c r="C19035">
        <v>1.7389999999999998E-5</v>
      </c>
    </row>
    <row r="19036" spans="1:3" x14ac:dyDescent="0.35">
      <c r="A19036" s="86">
        <v>46221</v>
      </c>
      <c r="B19036" s="87">
        <v>0.32291666666666669</v>
      </c>
      <c r="C19036">
        <v>1.914E-5</v>
      </c>
    </row>
    <row r="19037" spans="1:3" x14ac:dyDescent="0.35">
      <c r="A19037" s="86">
        <v>46221</v>
      </c>
      <c r="B19037" s="87">
        <v>0.33333333333333331</v>
      </c>
      <c r="C19037">
        <v>2.0930000000000001E-5</v>
      </c>
    </row>
    <row r="19038" spans="1:3" x14ac:dyDescent="0.35">
      <c r="A19038" s="86">
        <v>46221</v>
      </c>
      <c r="B19038" s="87">
        <v>0.34375</v>
      </c>
      <c r="C19038">
        <v>2.2719999999999999E-5</v>
      </c>
    </row>
    <row r="19039" spans="1:3" x14ac:dyDescent="0.35">
      <c r="A19039" s="86">
        <v>46221</v>
      </c>
      <c r="B19039" s="87">
        <v>0.35416666666666669</v>
      </c>
      <c r="C19039">
        <v>2.4449999999999998E-5</v>
      </c>
    </row>
    <row r="19040" spans="1:3" x14ac:dyDescent="0.35">
      <c r="A19040" s="86">
        <v>46221</v>
      </c>
      <c r="B19040" s="87">
        <v>0.36458333333333331</v>
      </c>
      <c r="C19040">
        <v>2.6100000000000001E-5</v>
      </c>
    </row>
    <row r="19041" spans="1:3" x14ac:dyDescent="0.35">
      <c r="A19041" s="86">
        <v>46221</v>
      </c>
      <c r="B19041" s="87">
        <v>0.375</v>
      </c>
      <c r="C19041">
        <v>2.7650000000000001E-5</v>
      </c>
    </row>
    <row r="19042" spans="1:3" x14ac:dyDescent="0.35">
      <c r="A19042" s="86">
        <v>46221</v>
      </c>
      <c r="B19042" s="87">
        <v>0.38541666666666669</v>
      </c>
      <c r="C19042">
        <v>2.904E-5</v>
      </c>
    </row>
    <row r="19043" spans="1:3" x14ac:dyDescent="0.35">
      <c r="A19043" s="86">
        <v>46221</v>
      </c>
      <c r="B19043" s="87">
        <v>0.39583333333333331</v>
      </c>
      <c r="C19043">
        <v>3.0259999999999998E-5</v>
      </c>
    </row>
    <row r="19044" spans="1:3" x14ac:dyDescent="0.35">
      <c r="A19044" s="86">
        <v>46221</v>
      </c>
      <c r="B19044" s="87">
        <v>0.40625</v>
      </c>
      <c r="C19044">
        <v>3.1229999999999997E-5</v>
      </c>
    </row>
    <row r="19045" spans="1:3" x14ac:dyDescent="0.35">
      <c r="A19045" s="86">
        <v>46221</v>
      </c>
      <c r="B19045" s="87">
        <v>0.41666666666666669</v>
      </c>
      <c r="C19045">
        <v>3.1899999999999996E-5</v>
      </c>
    </row>
    <row r="19046" spans="1:3" x14ac:dyDescent="0.35">
      <c r="A19046" s="86">
        <v>46221</v>
      </c>
      <c r="B19046" s="87">
        <v>0.42708333333333331</v>
      </c>
      <c r="C19046">
        <v>3.2249999999999998E-5</v>
      </c>
    </row>
    <row r="19047" spans="1:3" x14ac:dyDescent="0.35">
      <c r="A19047" s="86">
        <v>46221</v>
      </c>
      <c r="B19047" s="87">
        <v>0.4375</v>
      </c>
      <c r="C19047">
        <v>3.2370000000000003E-5</v>
      </c>
    </row>
    <row r="19048" spans="1:3" x14ac:dyDescent="0.35">
      <c r="A19048" s="86">
        <v>46221</v>
      </c>
      <c r="B19048" s="87">
        <v>0.44791666666666669</v>
      </c>
      <c r="C19048">
        <v>3.2419999999999998E-5</v>
      </c>
    </row>
    <row r="19049" spans="1:3" x14ac:dyDescent="0.35">
      <c r="A19049" s="86">
        <v>46221</v>
      </c>
      <c r="B19049" s="87">
        <v>0.45833333333333331</v>
      </c>
      <c r="C19049">
        <v>3.2539999999999997E-5</v>
      </c>
    </row>
    <row r="19050" spans="1:3" x14ac:dyDescent="0.35">
      <c r="A19050" s="86">
        <v>46221</v>
      </c>
      <c r="B19050" s="87">
        <v>0.46875</v>
      </c>
      <c r="C19050">
        <v>3.2840000000000004E-5</v>
      </c>
    </row>
    <row r="19051" spans="1:3" x14ac:dyDescent="0.35">
      <c r="A19051" s="86">
        <v>46221</v>
      </c>
      <c r="B19051" s="87">
        <v>0.47916666666666669</v>
      </c>
      <c r="C19051">
        <v>3.3290000000000001E-5</v>
      </c>
    </row>
    <row r="19052" spans="1:3" x14ac:dyDescent="0.35">
      <c r="A19052" s="86">
        <v>46221</v>
      </c>
      <c r="B19052" s="87">
        <v>0.48958333333333331</v>
      </c>
      <c r="C19052">
        <v>3.3880000000000001E-5</v>
      </c>
    </row>
    <row r="19053" spans="1:3" x14ac:dyDescent="0.35">
      <c r="A19053" s="86">
        <v>46221</v>
      </c>
      <c r="B19053" s="87">
        <v>0.5</v>
      </c>
      <c r="C19053">
        <v>3.451E-5</v>
      </c>
    </row>
    <row r="19054" spans="1:3" x14ac:dyDescent="0.35">
      <c r="A19054" s="86">
        <v>46221</v>
      </c>
      <c r="B19054" s="87">
        <v>0.51041666666666663</v>
      </c>
      <c r="C19054">
        <v>3.5169999999999997E-5</v>
      </c>
    </row>
    <row r="19055" spans="1:3" x14ac:dyDescent="0.35">
      <c r="A19055" s="86">
        <v>46221</v>
      </c>
      <c r="B19055" s="87">
        <v>0.52083333333333337</v>
      </c>
      <c r="C19055">
        <v>3.5749999999999995E-5</v>
      </c>
    </row>
    <row r="19056" spans="1:3" x14ac:dyDescent="0.35">
      <c r="A19056" s="86">
        <v>46221</v>
      </c>
      <c r="B19056" s="87">
        <v>0.53125</v>
      </c>
      <c r="C19056">
        <v>3.6100000000000003E-5</v>
      </c>
    </row>
    <row r="19057" spans="1:3" x14ac:dyDescent="0.35">
      <c r="A19057" s="86">
        <v>46221</v>
      </c>
      <c r="B19057" s="87">
        <v>0.54166666666666663</v>
      </c>
      <c r="C19057">
        <v>3.6139999999999996E-5</v>
      </c>
    </row>
    <row r="19058" spans="1:3" x14ac:dyDescent="0.35">
      <c r="A19058" s="86">
        <v>46221</v>
      </c>
      <c r="B19058" s="87">
        <v>0.55208333333333337</v>
      </c>
      <c r="C19058">
        <v>3.5790000000000001E-5</v>
      </c>
    </row>
    <row r="19059" spans="1:3" x14ac:dyDescent="0.35">
      <c r="A19059" s="86">
        <v>46221</v>
      </c>
      <c r="B19059" s="87">
        <v>0.5625</v>
      </c>
      <c r="C19059">
        <v>3.5119999999999996E-5</v>
      </c>
    </row>
    <row r="19060" spans="1:3" x14ac:dyDescent="0.35">
      <c r="A19060" s="86">
        <v>46221</v>
      </c>
      <c r="B19060" s="87">
        <v>0.57291666666666663</v>
      </c>
      <c r="C19060">
        <v>3.4220000000000001E-5</v>
      </c>
    </row>
    <row r="19061" spans="1:3" x14ac:dyDescent="0.35">
      <c r="A19061" s="86">
        <v>46221</v>
      </c>
      <c r="B19061" s="87">
        <v>0.58333333333333337</v>
      </c>
      <c r="C19061">
        <v>3.3210000000000002E-5</v>
      </c>
    </row>
    <row r="19062" spans="1:3" x14ac:dyDescent="0.35">
      <c r="A19062" s="86">
        <v>46221</v>
      </c>
      <c r="B19062" s="87">
        <v>0.59375</v>
      </c>
      <c r="C19062">
        <v>3.2169999999999999E-5</v>
      </c>
    </row>
    <row r="19063" spans="1:3" x14ac:dyDescent="0.35">
      <c r="A19063" s="86">
        <v>46221</v>
      </c>
      <c r="B19063" s="87">
        <v>0.60416666666666663</v>
      </c>
      <c r="C19063">
        <v>3.1229999999999997E-5</v>
      </c>
    </row>
    <row r="19064" spans="1:3" x14ac:dyDescent="0.35">
      <c r="A19064" s="86">
        <v>46221</v>
      </c>
      <c r="B19064" s="87">
        <v>0.61458333333333337</v>
      </c>
      <c r="C19064">
        <v>3.0380000000000001E-5</v>
      </c>
    </row>
    <row r="19065" spans="1:3" x14ac:dyDescent="0.35">
      <c r="A19065" s="86">
        <v>46221</v>
      </c>
      <c r="B19065" s="87">
        <v>0.625</v>
      </c>
      <c r="C19065">
        <v>2.9770000000000001E-5</v>
      </c>
    </row>
    <row r="19066" spans="1:3" x14ac:dyDescent="0.35">
      <c r="A19066" s="86">
        <v>46221</v>
      </c>
      <c r="B19066" s="87">
        <v>0.63541666666666663</v>
      </c>
      <c r="C19066">
        <v>2.94E-5</v>
      </c>
    </row>
    <row r="19067" spans="1:3" x14ac:dyDescent="0.35">
      <c r="A19067" s="86">
        <v>46221</v>
      </c>
      <c r="B19067" s="87">
        <v>0.64583333333333337</v>
      </c>
      <c r="C19067">
        <v>2.9200000000000002E-5</v>
      </c>
    </row>
    <row r="19068" spans="1:3" x14ac:dyDescent="0.35">
      <c r="A19068" s="86">
        <v>46221</v>
      </c>
      <c r="B19068" s="87">
        <v>0.65625</v>
      </c>
      <c r="C19068">
        <v>2.9080000000000003E-5</v>
      </c>
    </row>
    <row r="19069" spans="1:3" x14ac:dyDescent="0.35">
      <c r="A19069" s="86">
        <v>46221</v>
      </c>
      <c r="B19069" s="87">
        <v>0.66666666666666663</v>
      </c>
      <c r="C19069">
        <v>2.8949999999999999E-5</v>
      </c>
    </row>
    <row r="19070" spans="1:3" x14ac:dyDescent="0.35">
      <c r="A19070" s="86">
        <v>46221</v>
      </c>
      <c r="B19070" s="87">
        <v>0.67708333333333337</v>
      </c>
      <c r="C19070">
        <v>2.8729999999999998E-5</v>
      </c>
    </row>
    <row r="19071" spans="1:3" x14ac:dyDescent="0.35">
      <c r="A19071" s="86">
        <v>46221</v>
      </c>
      <c r="B19071" s="87">
        <v>0.6875</v>
      </c>
      <c r="C19071">
        <v>2.849E-5</v>
      </c>
    </row>
    <row r="19072" spans="1:3" x14ac:dyDescent="0.35">
      <c r="A19072" s="86">
        <v>46221</v>
      </c>
      <c r="B19072" s="87">
        <v>0.69791666666666663</v>
      </c>
      <c r="C19072">
        <v>2.832E-5</v>
      </c>
    </row>
    <row r="19073" spans="1:3" x14ac:dyDescent="0.35">
      <c r="A19073" s="86">
        <v>46221</v>
      </c>
      <c r="B19073" s="87">
        <v>0.70833333333333337</v>
      </c>
      <c r="C19073">
        <v>2.83E-5</v>
      </c>
    </row>
    <row r="19074" spans="1:3" x14ac:dyDescent="0.35">
      <c r="A19074" s="86">
        <v>46221</v>
      </c>
      <c r="B19074" s="87">
        <v>0.71875</v>
      </c>
      <c r="C19074">
        <v>2.8479999999999998E-5</v>
      </c>
    </row>
    <row r="19075" spans="1:3" x14ac:dyDescent="0.35">
      <c r="A19075" s="86">
        <v>46221</v>
      </c>
      <c r="B19075" s="87">
        <v>0.72916666666666663</v>
      </c>
      <c r="C19075">
        <v>2.887E-5</v>
      </c>
    </row>
    <row r="19076" spans="1:3" x14ac:dyDescent="0.35">
      <c r="A19076" s="86">
        <v>46221</v>
      </c>
      <c r="B19076" s="87">
        <v>0.73958333333333337</v>
      </c>
      <c r="C19076">
        <v>2.9479999999999999E-5</v>
      </c>
    </row>
    <row r="19077" spans="1:3" x14ac:dyDescent="0.35">
      <c r="A19077" s="86">
        <v>46221</v>
      </c>
      <c r="B19077" s="87">
        <v>0.75</v>
      </c>
      <c r="C19077">
        <v>3.0259999999999998E-5</v>
      </c>
    </row>
    <row r="19078" spans="1:3" x14ac:dyDescent="0.35">
      <c r="A19078" s="86">
        <v>46221</v>
      </c>
      <c r="B19078" s="87">
        <v>0.76041666666666663</v>
      </c>
      <c r="C19078">
        <v>3.1210000000000001E-5</v>
      </c>
    </row>
    <row r="19079" spans="1:3" x14ac:dyDescent="0.35">
      <c r="A19079" s="86">
        <v>46221</v>
      </c>
      <c r="B19079" s="87">
        <v>0.77083333333333337</v>
      </c>
      <c r="C19079">
        <v>3.2230000000000001E-5</v>
      </c>
    </row>
    <row r="19080" spans="1:3" x14ac:dyDescent="0.35">
      <c r="A19080" s="86">
        <v>46221</v>
      </c>
      <c r="B19080" s="87">
        <v>0.78125</v>
      </c>
      <c r="C19080">
        <v>3.3250000000000002E-5</v>
      </c>
    </row>
    <row r="19081" spans="1:3" x14ac:dyDescent="0.35">
      <c r="A19081" s="86">
        <v>46221</v>
      </c>
      <c r="B19081" s="87">
        <v>0.79166666666666663</v>
      </c>
      <c r="C19081">
        <v>3.4189999999999996E-5</v>
      </c>
    </row>
    <row r="19082" spans="1:3" x14ac:dyDescent="0.35">
      <c r="A19082" s="86">
        <v>46221</v>
      </c>
      <c r="B19082" s="87">
        <v>0.80208333333333337</v>
      </c>
      <c r="C19082">
        <v>3.4940000000000001E-5</v>
      </c>
    </row>
    <row r="19083" spans="1:3" x14ac:dyDescent="0.35">
      <c r="A19083" s="86">
        <v>46221</v>
      </c>
      <c r="B19083" s="87">
        <v>0.8125</v>
      </c>
      <c r="C19083">
        <v>3.5470000000000004E-5</v>
      </c>
    </row>
    <row r="19084" spans="1:3" x14ac:dyDescent="0.35">
      <c r="A19084" s="86">
        <v>46221</v>
      </c>
      <c r="B19084" s="87">
        <v>0.82291666666666663</v>
      </c>
      <c r="C19084">
        <v>3.5720000000000004E-5</v>
      </c>
    </row>
    <row r="19085" spans="1:3" x14ac:dyDescent="0.35">
      <c r="A19085" s="86">
        <v>46221</v>
      </c>
      <c r="B19085" s="87">
        <v>0.83333333333333337</v>
      </c>
      <c r="C19085">
        <v>3.5649999999999999E-5</v>
      </c>
    </row>
    <row r="19086" spans="1:3" x14ac:dyDescent="0.35">
      <c r="A19086" s="86">
        <v>46221</v>
      </c>
      <c r="B19086" s="87">
        <v>0.84375</v>
      </c>
      <c r="C19086">
        <v>3.5240000000000001E-5</v>
      </c>
    </row>
    <row r="19087" spans="1:3" x14ac:dyDescent="0.35">
      <c r="A19087" s="86">
        <v>46221</v>
      </c>
      <c r="B19087" s="87">
        <v>0.85416666666666663</v>
      </c>
      <c r="C19087">
        <v>3.4529999999999996E-5</v>
      </c>
    </row>
    <row r="19088" spans="1:3" x14ac:dyDescent="0.35">
      <c r="A19088" s="86">
        <v>46221</v>
      </c>
      <c r="B19088" s="87">
        <v>0.86458333333333337</v>
      </c>
      <c r="C19088">
        <v>3.3599999999999997E-5</v>
      </c>
    </row>
    <row r="19089" spans="1:3" x14ac:dyDescent="0.35">
      <c r="A19089" s="86">
        <v>46221</v>
      </c>
      <c r="B19089" s="87">
        <v>0.875</v>
      </c>
      <c r="C19089">
        <v>3.2539999999999997E-5</v>
      </c>
    </row>
    <row r="19090" spans="1:3" x14ac:dyDescent="0.35">
      <c r="A19090" s="86">
        <v>46221</v>
      </c>
      <c r="B19090" s="87">
        <v>0.88541666666666663</v>
      </c>
      <c r="C19090">
        <v>3.146E-5</v>
      </c>
    </row>
    <row r="19091" spans="1:3" x14ac:dyDescent="0.35">
      <c r="A19091" s="86">
        <v>46221</v>
      </c>
      <c r="B19091" s="87">
        <v>0.89583333333333337</v>
      </c>
      <c r="C19091">
        <v>3.048E-5</v>
      </c>
    </row>
    <row r="19092" spans="1:3" x14ac:dyDescent="0.35">
      <c r="A19092" s="86">
        <v>46221</v>
      </c>
      <c r="B19092" s="87">
        <v>0.90625</v>
      </c>
      <c r="C19092">
        <v>2.97E-5</v>
      </c>
    </row>
    <row r="19093" spans="1:3" x14ac:dyDescent="0.35">
      <c r="A19093" s="86">
        <v>46221</v>
      </c>
      <c r="B19093" s="87">
        <v>0.91666666666666663</v>
      </c>
      <c r="C19093">
        <v>2.9280000000000001E-5</v>
      </c>
    </row>
    <row r="19094" spans="1:3" x14ac:dyDescent="0.35">
      <c r="A19094" s="86">
        <v>46221</v>
      </c>
      <c r="B19094" s="87">
        <v>0.92708333333333337</v>
      </c>
      <c r="C19094">
        <v>2.9260000000000001E-5</v>
      </c>
    </row>
    <row r="19095" spans="1:3" x14ac:dyDescent="0.35">
      <c r="A19095" s="86">
        <v>46221</v>
      </c>
      <c r="B19095" s="87">
        <v>0.9375</v>
      </c>
      <c r="C19095">
        <v>2.94E-5</v>
      </c>
    </row>
    <row r="19096" spans="1:3" x14ac:dyDescent="0.35">
      <c r="A19096" s="86">
        <v>46221</v>
      </c>
      <c r="B19096" s="87">
        <v>0.94791666666666663</v>
      </c>
      <c r="C19096">
        <v>2.936E-5</v>
      </c>
    </row>
    <row r="19097" spans="1:3" x14ac:dyDescent="0.35">
      <c r="A19097" s="86">
        <v>46221</v>
      </c>
      <c r="B19097" s="87">
        <v>0.95833333333333337</v>
      </c>
      <c r="C19097">
        <v>2.879E-5</v>
      </c>
    </row>
    <row r="19098" spans="1:3" x14ac:dyDescent="0.35">
      <c r="A19098" s="86">
        <v>46221</v>
      </c>
      <c r="B19098" s="87">
        <v>0.96875</v>
      </c>
      <c r="C19098">
        <v>2.7470000000000003E-5</v>
      </c>
    </row>
    <row r="19099" spans="1:3" x14ac:dyDescent="0.35">
      <c r="A19099" s="86">
        <v>46221</v>
      </c>
      <c r="B19099" s="87">
        <v>0.97916666666666663</v>
      </c>
      <c r="C19099">
        <v>2.561E-5</v>
      </c>
    </row>
    <row r="19100" spans="1:3" x14ac:dyDescent="0.35">
      <c r="A19100" s="86">
        <v>46221</v>
      </c>
      <c r="B19100" s="87">
        <v>0.98958333333333337</v>
      </c>
      <c r="C19100">
        <v>2.349E-5</v>
      </c>
    </row>
    <row r="19101" spans="1:3" x14ac:dyDescent="0.35">
      <c r="A19101" s="86">
        <v>46222</v>
      </c>
      <c r="B19101" s="87">
        <v>0</v>
      </c>
      <c r="C19101">
        <v>2.1420000000000002E-5</v>
      </c>
    </row>
    <row r="19102" spans="1:3" x14ac:dyDescent="0.35">
      <c r="A19102" s="86">
        <v>46222</v>
      </c>
      <c r="B19102" s="87">
        <v>1.0416666666666666E-2</v>
      </c>
      <c r="C19102">
        <v>1.967E-5</v>
      </c>
    </row>
    <row r="19103" spans="1:3" x14ac:dyDescent="0.35">
      <c r="A19103" s="86">
        <v>46222</v>
      </c>
      <c r="B19103" s="87">
        <v>2.0833333333333332E-2</v>
      </c>
      <c r="C19103">
        <v>1.8180000000000002E-5</v>
      </c>
    </row>
    <row r="19104" spans="1:3" x14ac:dyDescent="0.35">
      <c r="A19104" s="86">
        <v>46222</v>
      </c>
      <c r="B19104" s="87">
        <v>3.125E-2</v>
      </c>
      <c r="C19104">
        <v>1.6879999999999998E-5</v>
      </c>
    </row>
    <row r="19105" spans="1:3" x14ac:dyDescent="0.35">
      <c r="A19105" s="86">
        <v>46222</v>
      </c>
      <c r="B19105" s="87">
        <v>4.1666666666666664E-2</v>
      </c>
      <c r="C19105">
        <v>1.5699999999999999E-5</v>
      </c>
    </row>
    <row r="19106" spans="1:3" x14ac:dyDescent="0.35">
      <c r="A19106" s="86">
        <v>46222</v>
      </c>
      <c r="B19106" s="87">
        <v>5.2083333333333336E-2</v>
      </c>
      <c r="C19106">
        <v>1.456E-5</v>
      </c>
    </row>
    <row r="19107" spans="1:3" x14ac:dyDescent="0.35">
      <c r="A19107" s="86">
        <v>46222</v>
      </c>
      <c r="B19107" s="87">
        <v>6.25E-2</v>
      </c>
      <c r="C19107">
        <v>1.3499999999999999E-5</v>
      </c>
    </row>
    <row r="19108" spans="1:3" x14ac:dyDescent="0.35">
      <c r="A19108" s="86">
        <v>46222</v>
      </c>
      <c r="B19108" s="87">
        <v>7.2916666666666671E-2</v>
      </c>
      <c r="C19108">
        <v>1.256E-5</v>
      </c>
    </row>
    <row r="19109" spans="1:3" x14ac:dyDescent="0.35">
      <c r="A19109" s="86">
        <v>46222</v>
      </c>
      <c r="B19109" s="87">
        <v>8.3333333333333329E-2</v>
      </c>
      <c r="C19109">
        <v>1.1769999999999999E-5</v>
      </c>
    </row>
    <row r="19110" spans="1:3" x14ac:dyDescent="0.35">
      <c r="A19110" s="86">
        <v>46222</v>
      </c>
      <c r="B19110" s="87">
        <v>9.375E-2</v>
      </c>
      <c r="C19110">
        <v>1.1199999999999999E-5</v>
      </c>
    </row>
    <row r="19111" spans="1:3" x14ac:dyDescent="0.35">
      <c r="A19111" s="86">
        <v>46222</v>
      </c>
      <c r="B19111" s="87">
        <v>0.10416666666666667</v>
      </c>
      <c r="C19111">
        <v>1.081E-5</v>
      </c>
    </row>
    <row r="19112" spans="1:3" x14ac:dyDescent="0.35">
      <c r="A19112" s="86">
        <v>46222</v>
      </c>
      <c r="B19112" s="87">
        <v>0.11458333333333333</v>
      </c>
      <c r="C19112">
        <v>1.0519999999999999E-5</v>
      </c>
    </row>
    <row r="19113" spans="1:3" x14ac:dyDescent="0.35">
      <c r="A19113" s="86">
        <v>46222</v>
      </c>
      <c r="B19113" s="87">
        <v>0.125</v>
      </c>
      <c r="C19113">
        <v>1.029E-5</v>
      </c>
    </row>
    <row r="19114" spans="1:3" x14ac:dyDescent="0.35">
      <c r="A19114" s="86">
        <v>46222</v>
      </c>
      <c r="B19114" s="87">
        <v>0.13541666666666666</v>
      </c>
      <c r="C19114">
        <v>1.0120000000000001E-5</v>
      </c>
    </row>
    <row r="19115" spans="1:3" x14ac:dyDescent="0.35">
      <c r="A19115" s="86">
        <v>46222</v>
      </c>
      <c r="B19115" s="87">
        <v>0.14583333333333334</v>
      </c>
      <c r="C19115">
        <v>9.9799999999999993E-6</v>
      </c>
    </row>
    <row r="19116" spans="1:3" x14ac:dyDescent="0.35">
      <c r="A19116" s="86">
        <v>46222</v>
      </c>
      <c r="B19116" s="87">
        <v>0.15625</v>
      </c>
      <c r="C19116">
        <v>9.8600000000000005E-6</v>
      </c>
    </row>
    <row r="19117" spans="1:3" x14ac:dyDescent="0.35">
      <c r="A19117" s="86">
        <v>46222</v>
      </c>
      <c r="B19117" s="87">
        <v>0.16666666666666666</v>
      </c>
      <c r="C19117">
        <v>9.8099999999999992E-6</v>
      </c>
    </row>
    <row r="19118" spans="1:3" x14ac:dyDescent="0.35">
      <c r="A19118" s="86">
        <v>46222</v>
      </c>
      <c r="B19118" s="87">
        <v>0.17708333333333334</v>
      </c>
      <c r="C19118">
        <v>9.8099999999999992E-6</v>
      </c>
    </row>
    <row r="19119" spans="1:3" x14ac:dyDescent="0.35">
      <c r="A19119" s="86">
        <v>46222</v>
      </c>
      <c r="B19119" s="87">
        <v>0.1875</v>
      </c>
      <c r="C19119">
        <v>9.8200000000000008E-6</v>
      </c>
    </row>
    <row r="19120" spans="1:3" x14ac:dyDescent="0.35">
      <c r="A19120" s="86">
        <v>46222</v>
      </c>
      <c r="B19120" s="87">
        <v>0.19791666666666666</v>
      </c>
      <c r="C19120">
        <v>9.8499999999999989E-6</v>
      </c>
    </row>
    <row r="19121" spans="1:3" x14ac:dyDescent="0.35">
      <c r="A19121" s="86">
        <v>46222</v>
      </c>
      <c r="B19121" s="87">
        <v>0.20833333333333334</v>
      </c>
      <c r="C19121">
        <v>9.8099999999999992E-6</v>
      </c>
    </row>
    <row r="19122" spans="1:3" x14ac:dyDescent="0.35">
      <c r="A19122" s="86">
        <v>46222</v>
      </c>
      <c r="B19122" s="87">
        <v>0.21875</v>
      </c>
      <c r="C19122">
        <v>9.73E-6</v>
      </c>
    </row>
    <row r="19123" spans="1:3" x14ac:dyDescent="0.35">
      <c r="A19123" s="86">
        <v>46222</v>
      </c>
      <c r="B19123" s="87">
        <v>0.22916666666666666</v>
      </c>
      <c r="C19123">
        <v>9.6100000000000012E-6</v>
      </c>
    </row>
    <row r="19124" spans="1:3" x14ac:dyDescent="0.35">
      <c r="A19124" s="86">
        <v>46222</v>
      </c>
      <c r="B19124" s="87">
        <v>0.23958333333333334</v>
      </c>
      <c r="C19124">
        <v>9.5099999999999987E-6</v>
      </c>
    </row>
    <row r="19125" spans="1:3" x14ac:dyDescent="0.35">
      <c r="A19125" s="86">
        <v>46222</v>
      </c>
      <c r="B19125" s="87">
        <v>0.25</v>
      </c>
      <c r="C19125">
        <v>9.4900000000000006E-6</v>
      </c>
    </row>
    <row r="19126" spans="1:3" x14ac:dyDescent="0.35">
      <c r="A19126" s="86">
        <v>46222</v>
      </c>
      <c r="B19126" s="87">
        <v>0.26041666666666669</v>
      </c>
      <c r="C19126">
        <v>9.5699999999999999E-6</v>
      </c>
    </row>
    <row r="19127" spans="1:3" x14ac:dyDescent="0.35">
      <c r="A19127" s="86">
        <v>46222</v>
      </c>
      <c r="B19127" s="87">
        <v>0.27083333333333331</v>
      </c>
      <c r="C19127">
        <v>9.7800000000000012E-6</v>
      </c>
    </row>
    <row r="19128" spans="1:3" x14ac:dyDescent="0.35">
      <c r="A19128" s="86">
        <v>46222</v>
      </c>
      <c r="B19128" s="87">
        <v>0.28125</v>
      </c>
      <c r="C19128">
        <v>1.0200000000000001E-5</v>
      </c>
    </row>
    <row r="19129" spans="1:3" x14ac:dyDescent="0.35">
      <c r="A19129" s="86">
        <v>46222</v>
      </c>
      <c r="B19129" s="87">
        <v>0.29166666666666669</v>
      </c>
      <c r="C19129">
        <v>1.079E-5</v>
      </c>
    </row>
    <row r="19130" spans="1:3" x14ac:dyDescent="0.35">
      <c r="A19130" s="86">
        <v>46222</v>
      </c>
      <c r="B19130" s="87">
        <v>0.30208333333333331</v>
      </c>
      <c r="C19130">
        <v>1.163E-5</v>
      </c>
    </row>
    <row r="19131" spans="1:3" x14ac:dyDescent="0.35">
      <c r="A19131" s="86">
        <v>46222</v>
      </c>
      <c r="B19131" s="87">
        <v>0.3125</v>
      </c>
      <c r="C19131">
        <v>1.275E-5</v>
      </c>
    </row>
    <row r="19132" spans="1:3" x14ac:dyDescent="0.35">
      <c r="A19132" s="86">
        <v>46222</v>
      </c>
      <c r="B19132" s="87">
        <v>0.32291666666666669</v>
      </c>
      <c r="C19132">
        <v>1.4210000000000001E-5</v>
      </c>
    </row>
    <row r="19133" spans="1:3" x14ac:dyDescent="0.35">
      <c r="A19133" s="86">
        <v>46222</v>
      </c>
      <c r="B19133" s="87">
        <v>0.33333333333333331</v>
      </c>
      <c r="C19133">
        <v>1.6030000000000001E-5</v>
      </c>
    </row>
    <row r="19134" spans="1:3" x14ac:dyDescent="0.35">
      <c r="A19134" s="86">
        <v>46222</v>
      </c>
      <c r="B19134" s="87">
        <v>0.34375</v>
      </c>
      <c r="C19134">
        <v>1.8259999999999998E-5</v>
      </c>
    </row>
    <row r="19135" spans="1:3" x14ac:dyDescent="0.35">
      <c r="A19135" s="86">
        <v>46222</v>
      </c>
      <c r="B19135" s="87">
        <v>0.35416666666666669</v>
      </c>
      <c r="C19135">
        <v>2.075E-5</v>
      </c>
    </row>
    <row r="19136" spans="1:3" x14ac:dyDescent="0.35">
      <c r="A19136" s="86">
        <v>46222</v>
      </c>
      <c r="B19136" s="87">
        <v>0.36458333333333331</v>
      </c>
      <c r="C19136">
        <v>2.3380000000000003E-5</v>
      </c>
    </row>
    <row r="19137" spans="1:3" x14ac:dyDescent="0.35">
      <c r="A19137" s="86">
        <v>46222</v>
      </c>
      <c r="B19137" s="87">
        <v>0.375</v>
      </c>
      <c r="C19137">
        <v>2.5999999999999998E-5</v>
      </c>
    </row>
    <row r="19138" spans="1:3" x14ac:dyDescent="0.35">
      <c r="A19138" s="86">
        <v>46222</v>
      </c>
      <c r="B19138" s="87">
        <v>0.38541666666666669</v>
      </c>
      <c r="C19138">
        <v>2.845E-5</v>
      </c>
    </row>
    <row r="19139" spans="1:3" x14ac:dyDescent="0.35">
      <c r="A19139" s="86">
        <v>46222</v>
      </c>
      <c r="B19139" s="87">
        <v>0.39583333333333331</v>
      </c>
      <c r="C19139">
        <v>3.0689999999999999E-5</v>
      </c>
    </row>
    <row r="19140" spans="1:3" x14ac:dyDescent="0.35">
      <c r="A19140" s="86">
        <v>46222</v>
      </c>
      <c r="B19140" s="87">
        <v>0.40625</v>
      </c>
      <c r="C19140">
        <v>3.2610000000000001E-5</v>
      </c>
    </row>
    <row r="19141" spans="1:3" x14ac:dyDescent="0.35">
      <c r="A19141" s="86">
        <v>46222</v>
      </c>
      <c r="B19141" s="87">
        <v>0.41666666666666669</v>
      </c>
      <c r="C19141">
        <v>3.4189999999999996E-5</v>
      </c>
    </row>
    <row r="19142" spans="1:3" x14ac:dyDescent="0.35">
      <c r="A19142" s="86">
        <v>46222</v>
      </c>
      <c r="B19142" s="87">
        <v>0.42708333333333331</v>
      </c>
      <c r="C19142">
        <v>3.536E-5</v>
      </c>
    </row>
    <row r="19143" spans="1:3" x14ac:dyDescent="0.35">
      <c r="A19143" s="86">
        <v>46222</v>
      </c>
      <c r="B19143" s="87">
        <v>0.4375</v>
      </c>
      <c r="C19143">
        <v>3.6269999999999997E-5</v>
      </c>
    </row>
    <row r="19144" spans="1:3" x14ac:dyDescent="0.35">
      <c r="A19144" s="86">
        <v>46222</v>
      </c>
      <c r="B19144" s="87">
        <v>0.44791666666666669</v>
      </c>
      <c r="C19144">
        <v>3.7080000000000004E-5</v>
      </c>
    </row>
    <row r="19145" spans="1:3" x14ac:dyDescent="0.35">
      <c r="A19145" s="86">
        <v>46222</v>
      </c>
      <c r="B19145" s="87">
        <v>0.45833333333333331</v>
      </c>
      <c r="C19145">
        <v>3.7939999999999999E-5</v>
      </c>
    </row>
    <row r="19146" spans="1:3" x14ac:dyDescent="0.35">
      <c r="A19146" s="86">
        <v>46222</v>
      </c>
      <c r="B19146" s="87">
        <v>0.46875</v>
      </c>
      <c r="C19146">
        <v>3.896E-5</v>
      </c>
    </row>
    <row r="19147" spans="1:3" x14ac:dyDescent="0.35">
      <c r="A19147" s="86">
        <v>46222</v>
      </c>
      <c r="B19147" s="87">
        <v>0.47916666666666669</v>
      </c>
      <c r="C19147">
        <v>4.002E-5</v>
      </c>
    </row>
    <row r="19148" spans="1:3" x14ac:dyDescent="0.35">
      <c r="A19148" s="86">
        <v>46222</v>
      </c>
      <c r="B19148" s="87">
        <v>0.48958333333333331</v>
      </c>
      <c r="C19148">
        <v>4.1009999999999995E-5</v>
      </c>
    </row>
    <row r="19149" spans="1:3" x14ac:dyDescent="0.35">
      <c r="A19149" s="86">
        <v>46222</v>
      </c>
      <c r="B19149" s="87">
        <v>0.5</v>
      </c>
      <c r="C19149">
        <v>4.1689999999999996E-5</v>
      </c>
    </row>
    <row r="19150" spans="1:3" x14ac:dyDescent="0.35">
      <c r="A19150" s="86">
        <v>46222</v>
      </c>
      <c r="B19150" s="87">
        <v>0.51041666666666663</v>
      </c>
      <c r="C19150">
        <v>4.1990000000000003E-5</v>
      </c>
    </row>
    <row r="19151" spans="1:3" x14ac:dyDescent="0.35">
      <c r="A19151" s="86">
        <v>46222</v>
      </c>
      <c r="B19151" s="87">
        <v>0.52083333333333337</v>
      </c>
      <c r="C19151">
        <v>4.1810000000000001E-5</v>
      </c>
    </row>
    <row r="19152" spans="1:3" x14ac:dyDescent="0.35">
      <c r="A19152" s="86">
        <v>46222</v>
      </c>
      <c r="B19152" s="87">
        <v>0.53125</v>
      </c>
      <c r="C19152">
        <v>4.1059999999999997E-5</v>
      </c>
    </row>
    <row r="19153" spans="1:3" x14ac:dyDescent="0.35">
      <c r="A19153" s="86">
        <v>46222</v>
      </c>
      <c r="B19153" s="87">
        <v>0.54166666666666663</v>
      </c>
      <c r="C19153">
        <v>3.9750000000000004E-5</v>
      </c>
    </row>
    <row r="19154" spans="1:3" x14ac:dyDescent="0.35">
      <c r="A19154" s="86">
        <v>46222</v>
      </c>
      <c r="B19154" s="87">
        <v>0.55208333333333337</v>
      </c>
      <c r="C19154">
        <v>3.7799999999999997E-5</v>
      </c>
    </row>
    <row r="19155" spans="1:3" x14ac:dyDescent="0.35">
      <c r="A19155" s="86">
        <v>46222</v>
      </c>
      <c r="B19155" s="87">
        <v>0.5625</v>
      </c>
      <c r="C19155">
        <v>3.5549999999999997E-5</v>
      </c>
    </row>
    <row r="19156" spans="1:3" x14ac:dyDescent="0.35">
      <c r="A19156" s="86">
        <v>46222</v>
      </c>
      <c r="B19156" s="87">
        <v>0.57291666666666663</v>
      </c>
      <c r="C19156">
        <v>3.324E-5</v>
      </c>
    </row>
    <row r="19157" spans="1:3" x14ac:dyDescent="0.35">
      <c r="A19157" s="86">
        <v>46222</v>
      </c>
      <c r="B19157" s="87">
        <v>0.58333333333333337</v>
      </c>
      <c r="C19157">
        <v>3.1239999999999999E-5</v>
      </c>
    </row>
    <row r="19158" spans="1:3" x14ac:dyDescent="0.35">
      <c r="A19158" s="86">
        <v>46222</v>
      </c>
      <c r="B19158" s="87">
        <v>0.59375</v>
      </c>
      <c r="C19158">
        <v>2.9749999999999998E-5</v>
      </c>
    </row>
    <row r="19159" spans="1:3" x14ac:dyDescent="0.35">
      <c r="A19159" s="86">
        <v>46222</v>
      </c>
      <c r="B19159" s="87">
        <v>0.60416666666666663</v>
      </c>
      <c r="C19159">
        <v>2.868E-5</v>
      </c>
    </row>
    <row r="19160" spans="1:3" x14ac:dyDescent="0.35">
      <c r="A19160" s="86">
        <v>46222</v>
      </c>
      <c r="B19160" s="87">
        <v>0.61458333333333337</v>
      </c>
      <c r="C19160">
        <v>2.7820000000000001E-5</v>
      </c>
    </row>
    <row r="19161" spans="1:3" x14ac:dyDescent="0.35">
      <c r="A19161" s="86">
        <v>46222</v>
      </c>
      <c r="B19161" s="87">
        <v>0.625</v>
      </c>
      <c r="C19161">
        <v>2.6979999999999999E-5</v>
      </c>
    </row>
    <row r="19162" spans="1:3" x14ac:dyDescent="0.35">
      <c r="A19162" s="86">
        <v>46222</v>
      </c>
      <c r="B19162" s="87">
        <v>0.63541666666666663</v>
      </c>
      <c r="C19162">
        <v>2.601E-5</v>
      </c>
    </row>
    <row r="19163" spans="1:3" x14ac:dyDescent="0.35">
      <c r="A19163" s="86">
        <v>46222</v>
      </c>
      <c r="B19163" s="87">
        <v>0.64583333333333337</v>
      </c>
      <c r="C19163">
        <v>2.495E-5</v>
      </c>
    </row>
    <row r="19164" spans="1:3" x14ac:dyDescent="0.35">
      <c r="A19164" s="86">
        <v>46222</v>
      </c>
      <c r="B19164" s="87">
        <v>0.65625</v>
      </c>
      <c r="C19164">
        <v>2.389E-5</v>
      </c>
    </row>
    <row r="19165" spans="1:3" x14ac:dyDescent="0.35">
      <c r="A19165" s="86">
        <v>46222</v>
      </c>
      <c r="B19165" s="87">
        <v>0.66666666666666663</v>
      </c>
      <c r="C19165">
        <v>2.2889999999999999E-5</v>
      </c>
    </row>
    <row r="19166" spans="1:3" x14ac:dyDescent="0.35">
      <c r="A19166" s="86">
        <v>46222</v>
      </c>
      <c r="B19166" s="87">
        <v>0.67708333333333337</v>
      </c>
      <c r="C19166">
        <v>2.2039999999999999E-5</v>
      </c>
    </row>
    <row r="19167" spans="1:3" x14ac:dyDescent="0.35">
      <c r="A19167" s="86">
        <v>46222</v>
      </c>
      <c r="B19167" s="87">
        <v>0.6875</v>
      </c>
      <c r="C19167">
        <v>2.1399999999999998E-5</v>
      </c>
    </row>
    <row r="19168" spans="1:3" x14ac:dyDescent="0.35">
      <c r="A19168" s="86">
        <v>46222</v>
      </c>
      <c r="B19168" s="87">
        <v>0.69791666666666663</v>
      </c>
      <c r="C19168">
        <v>2.0969999999999997E-5</v>
      </c>
    </row>
    <row r="19169" spans="1:3" x14ac:dyDescent="0.35">
      <c r="A19169" s="86">
        <v>46222</v>
      </c>
      <c r="B19169" s="87">
        <v>0.70833333333333337</v>
      </c>
      <c r="C19169">
        <v>2.0769999999999999E-5</v>
      </c>
    </row>
    <row r="19170" spans="1:3" x14ac:dyDescent="0.35">
      <c r="A19170" s="86">
        <v>46222</v>
      </c>
      <c r="B19170" s="87">
        <v>0.71875</v>
      </c>
      <c r="C19170">
        <v>2.0850000000000002E-5</v>
      </c>
    </row>
    <row r="19171" spans="1:3" x14ac:dyDescent="0.35">
      <c r="A19171" s="86">
        <v>46222</v>
      </c>
      <c r="B19171" s="87">
        <v>0.72916666666666663</v>
      </c>
      <c r="C19171">
        <v>2.1160000000000001E-5</v>
      </c>
    </row>
    <row r="19172" spans="1:3" x14ac:dyDescent="0.35">
      <c r="A19172" s="86">
        <v>46222</v>
      </c>
      <c r="B19172" s="87">
        <v>0.73958333333333337</v>
      </c>
      <c r="C19172">
        <v>2.1690000000000001E-5</v>
      </c>
    </row>
    <row r="19173" spans="1:3" x14ac:dyDescent="0.35">
      <c r="A19173" s="86">
        <v>46222</v>
      </c>
      <c r="B19173" s="87">
        <v>0.75</v>
      </c>
      <c r="C19173">
        <v>2.2399999999999999E-5</v>
      </c>
    </row>
    <row r="19174" spans="1:3" x14ac:dyDescent="0.35">
      <c r="A19174" s="86">
        <v>46222</v>
      </c>
      <c r="B19174" s="87">
        <v>0.76041666666666663</v>
      </c>
      <c r="C19174">
        <v>2.3249999999999999E-5</v>
      </c>
    </row>
    <row r="19175" spans="1:3" x14ac:dyDescent="0.35">
      <c r="A19175" s="86">
        <v>46222</v>
      </c>
      <c r="B19175" s="87">
        <v>0.77083333333333337</v>
      </c>
      <c r="C19175">
        <v>2.4240000000000002E-5</v>
      </c>
    </row>
    <row r="19176" spans="1:3" x14ac:dyDescent="0.35">
      <c r="A19176" s="86">
        <v>46222</v>
      </c>
      <c r="B19176" s="87">
        <v>0.78125</v>
      </c>
      <c r="C19176">
        <v>2.5380000000000001E-5</v>
      </c>
    </row>
    <row r="19177" spans="1:3" x14ac:dyDescent="0.35">
      <c r="A19177" s="86">
        <v>46222</v>
      </c>
      <c r="B19177" s="87">
        <v>0.79166666666666663</v>
      </c>
      <c r="C19177">
        <v>2.6659999999999999E-5</v>
      </c>
    </row>
    <row r="19178" spans="1:3" x14ac:dyDescent="0.35">
      <c r="A19178" s="86">
        <v>46222</v>
      </c>
      <c r="B19178" s="87">
        <v>0.80208333333333337</v>
      </c>
      <c r="C19178">
        <v>2.8060000000000002E-5</v>
      </c>
    </row>
    <row r="19179" spans="1:3" x14ac:dyDescent="0.35">
      <c r="A19179" s="86">
        <v>46222</v>
      </c>
      <c r="B19179" s="87">
        <v>0.8125</v>
      </c>
      <c r="C19179">
        <v>2.9430000000000001E-5</v>
      </c>
    </row>
    <row r="19180" spans="1:3" x14ac:dyDescent="0.35">
      <c r="A19180" s="86">
        <v>46222</v>
      </c>
      <c r="B19180" s="87">
        <v>0.82291666666666663</v>
      </c>
      <c r="C19180">
        <v>3.0589999999999997E-5</v>
      </c>
    </row>
    <row r="19181" spans="1:3" x14ac:dyDescent="0.35">
      <c r="A19181" s="86">
        <v>46222</v>
      </c>
      <c r="B19181" s="87">
        <v>0.83333333333333337</v>
      </c>
      <c r="C19181">
        <v>3.1399999999999998E-5</v>
      </c>
    </row>
    <row r="19182" spans="1:3" x14ac:dyDescent="0.35">
      <c r="A19182" s="86">
        <v>46222</v>
      </c>
      <c r="B19182" s="87">
        <v>0.84375</v>
      </c>
      <c r="C19182">
        <v>3.171E-5</v>
      </c>
    </row>
    <row r="19183" spans="1:3" x14ac:dyDescent="0.35">
      <c r="A19183" s="86">
        <v>46222</v>
      </c>
      <c r="B19183" s="87">
        <v>0.85416666666666663</v>
      </c>
      <c r="C19183">
        <v>3.1590000000000001E-5</v>
      </c>
    </row>
    <row r="19184" spans="1:3" x14ac:dyDescent="0.35">
      <c r="A19184" s="86">
        <v>46222</v>
      </c>
      <c r="B19184" s="87">
        <v>0.86458333333333337</v>
      </c>
      <c r="C19184">
        <v>3.1239999999999999E-5</v>
      </c>
    </row>
    <row r="19185" spans="1:3" x14ac:dyDescent="0.35">
      <c r="A19185" s="86">
        <v>46222</v>
      </c>
      <c r="B19185" s="87">
        <v>0.875</v>
      </c>
      <c r="C19185">
        <v>3.0750000000000002E-5</v>
      </c>
    </row>
    <row r="19186" spans="1:3" x14ac:dyDescent="0.35">
      <c r="A19186" s="86">
        <v>46222</v>
      </c>
      <c r="B19186" s="87">
        <v>0.88541666666666663</v>
      </c>
      <c r="C19186">
        <v>3.0239999999999998E-5</v>
      </c>
    </row>
    <row r="19187" spans="1:3" x14ac:dyDescent="0.35">
      <c r="A19187" s="86">
        <v>46222</v>
      </c>
      <c r="B19187" s="87">
        <v>0.89583333333333337</v>
      </c>
      <c r="C19187">
        <v>2.9770000000000001E-5</v>
      </c>
    </row>
    <row r="19188" spans="1:3" x14ac:dyDescent="0.35">
      <c r="A19188" s="86">
        <v>46222</v>
      </c>
      <c r="B19188" s="87">
        <v>0.90625</v>
      </c>
      <c r="C19188">
        <v>2.934E-5</v>
      </c>
    </row>
    <row r="19189" spans="1:3" x14ac:dyDescent="0.35">
      <c r="A19189" s="86">
        <v>46222</v>
      </c>
      <c r="B19189" s="87">
        <v>0.91666666666666663</v>
      </c>
      <c r="C19189">
        <v>2.8940000000000001E-5</v>
      </c>
    </row>
    <row r="19190" spans="1:3" x14ac:dyDescent="0.35">
      <c r="A19190" s="86">
        <v>46222</v>
      </c>
      <c r="B19190" s="87">
        <v>0.92708333333333337</v>
      </c>
      <c r="C19190">
        <v>2.8570000000000003E-5</v>
      </c>
    </row>
    <row r="19191" spans="1:3" x14ac:dyDescent="0.35">
      <c r="A19191" s="86">
        <v>46222</v>
      </c>
      <c r="B19191" s="87">
        <v>0.9375</v>
      </c>
      <c r="C19191">
        <v>2.8099999999999999E-5</v>
      </c>
    </row>
    <row r="19192" spans="1:3" x14ac:dyDescent="0.35">
      <c r="A19192" s="86">
        <v>46222</v>
      </c>
      <c r="B19192" s="87">
        <v>0.94791666666666663</v>
      </c>
      <c r="C19192">
        <v>2.7350000000000001E-5</v>
      </c>
    </row>
    <row r="19193" spans="1:3" x14ac:dyDescent="0.35">
      <c r="A19193" s="86">
        <v>46222</v>
      </c>
      <c r="B19193" s="87">
        <v>0.95833333333333337</v>
      </c>
      <c r="C19193">
        <v>2.6169999999999998E-5</v>
      </c>
    </row>
    <row r="19194" spans="1:3" x14ac:dyDescent="0.35">
      <c r="A19194" s="86">
        <v>46222</v>
      </c>
      <c r="B19194" s="87">
        <v>0.96875</v>
      </c>
      <c r="C19194">
        <v>2.444E-5</v>
      </c>
    </row>
    <row r="19195" spans="1:3" x14ac:dyDescent="0.35">
      <c r="A19195" s="86">
        <v>46222</v>
      </c>
      <c r="B19195" s="87">
        <v>0.97916666666666663</v>
      </c>
      <c r="C19195">
        <v>2.2360000000000003E-5</v>
      </c>
    </row>
    <row r="19196" spans="1:3" x14ac:dyDescent="0.35">
      <c r="A19196" s="86">
        <v>46222</v>
      </c>
      <c r="B19196" s="87">
        <v>0.98958333333333337</v>
      </c>
      <c r="C19196">
        <v>2.014E-5</v>
      </c>
    </row>
    <row r="19197" spans="1:3" x14ac:dyDescent="0.35">
      <c r="A19197" s="86">
        <v>46223</v>
      </c>
      <c r="B19197" s="87">
        <v>0</v>
      </c>
      <c r="C19197">
        <v>1.7999999999999997E-5</v>
      </c>
    </row>
    <row r="19198" spans="1:3" x14ac:dyDescent="0.35">
      <c r="A19198" s="86">
        <v>46223</v>
      </c>
      <c r="B19198" s="87">
        <v>1.0416666666666666E-2</v>
      </c>
      <c r="C19198">
        <v>1.696E-5</v>
      </c>
    </row>
    <row r="19199" spans="1:3" x14ac:dyDescent="0.35">
      <c r="A19199" s="86">
        <v>46223</v>
      </c>
      <c r="B19199" s="87">
        <v>2.0833333333333332E-2</v>
      </c>
      <c r="C19199">
        <v>1.5109999999999999E-5</v>
      </c>
    </row>
    <row r="19200" spans="1:3" x14ac:dyDescent="0.35">
      <c r="A19200" s="86">
        <v>46223</v>
      </c>
      <c r="B19200" s="87">
        <v>3.125E-2</v>
      </c>
      <c r="C19200">
        <v>1.3520000000000001E-5</v>
      </c>
    </row>
    <row r="19201" spans="1:3" x14ac:dyDescent="0.35">
      <c r="A19201" s="86">
        <v>46223</v>
      </c>
      <c r="B19201" s="87">
        <v>4.1666666666666664E-2</v>
      </c>
      <c r="C19201">
        <v>1.226E-5</v>
      </c>
    </row>
    <row r="19202" spans="1:3" x14ac:dyDescent="0.35">
      <c r="A19202" s="86">
        <v>46223</v>
      </c>
      <c r="B19202" s="87">
        <v>5.2083333333333336E-2</v>
      </c>
      <c r="C19202">
        <v>1.1390000000000001E-5</v>
      </c>
    </row>
    <row r="19203" spans="1:3" x14ac:dyDescent="0.35">
      <c r="A19203" s="86">
        <v>46223</v>
      </c>
      <c r="B19203" s="87">
        <v>6.25E-2</v>
      </c>
      <c r="C19203">
        <v>1.0869999999999999E-5</v>
      </c>
    </row>
    <row r="19204" spans="1:3" x14ac:dyDescent="0.35">
      <c r="A19204" s="86">
        <v>46223</v>
      </c>
      <c r="B19204" s="87">
        <v>7.2916666666666671E-2</v>
      </c>
      <c r="C19204">
        <v>1.0529999999999999E-5</v>
      </c>
    </row>
    <row r="19205" spans="1:3" x14ac:dyDescent="0.35">
      <c r="A19205" s="86">
        <v>46223</v>
      </c>
      <c r="B19205" s="87">
        <v>8.3333333333333329E-2</v>
      </c>
      <c r="C19205">
        <v>1.029E-5</v>
      </c>
    </row>
    <row r="19206" spans="1:3" x14ac:dyDescent="0.35">
      <c r="A19206" s="86">
        <v>46223</v>
      </c>
      <c r="B19206" s="87">
        <v>9.375E-2</v>
      </c>
      <c r="C19206">
        <v>1.008E-5</v>
      </c>
    </row>
    <row r="19207" spans="1:3" x14ac:dyDescent="0.35">
      <c r="A19207" s="86">
        <v>46223</v>
      </c>
      <c r="B19207" s="87">
        <v>0.10416666666666667</v>
      </c>
      <c r="C19207">
        <v>9.8900000000000002E-6</v>
      </c>
    </row>
    <row r="19208" spans="1:3" x14ac:dyDescent="0.35">
      <c r="A19208" s="86">
        <v>46223</v>
      </c>
      <c r="B19208" s="87">
        <v>0.11458333333333333</v>
      </c>
      <c r="C19208">
        <v>9.6700000000000006E-6</v>
      </c>
    </row>
    <row r="19209" spans="1:3" x14ac:dyDescent="0.35">
      <c r="A19209" s="86">
        <v>46223</v>
      </c>
      <c r="B19209" s="87">
        <v>0.125</v>
      </c>
      <c r="C19209">
        <v>9.4900000000000006E-6</v>
      </c>
    </row>
    <row r="19210" spans="1:3" x14ac:dyDescent="0.35">
      <c r="A19210" s="86">
        <v>46223</v>
      </c>
      <c r="B19210" s="87">
        <v>0.13541666666666666</v>
      </c>
      <c r="C19210">
        <v>9.3399999999999987E-6</v>
      </c>
    </row>
    <row r="19211" spans="1:3" x14ac:dyDescent="0.35">
      <c r="A19211" s="86">
        <v>46223</v>
      </c>
      <c r="B19211" s="87">
        <v>0.14583333333333334</v>
      </c>
      <c r="C19211">
        <v>9.2200000000000015E-6</v>
      </c>
    </row>
    <row r="19212" spans="1:3" x14ac:dyDescent="0.35">
      <c r="A19212" s="86">
        <v>46223</v>
      </c>
      <c r="B19212" s="87">
        <v>0.15625</v>
      </c>
      <c r="C19212">
        <v>9.1400000000000006E-6</v>
      </c>
    </row>
    <row r="19213" spans="1:3" x14ac:dyDescent="0.35">
      <c r="A19213" s="86">
        <v>46223</v>
      </c>
      <c r="B19213" s="87">
        <v>0.16666666666666666</v>
      </c>
      <c r="C19213">
        <v>9.1500000000000005E-6</v>
      </c>
    </row>
    <row r="19214" spans="1:3" x14ac:dyDescent="0.35">
      <c r="A19214" s="86">
        <v>46223</v>
      </c>
      <c r="B19214" s="87">
        <v>0.17708333333333334</v>
      </c>
      <c r="C19214">
        <v>9.2599999999999994E-6</v>
      </c>
    </row>
    <row r="19215" spans="1:3" x14ac:dyDescent="0.35">
      <c r="A19215" s="86">
        <v>46223</v>
      </c>
      <c r="B19215" s="87">
        <v>0.1875</v>
      </c>
      <c r="C19215">
        <v>9.4299999999999995E-6</v>
      </c>
    </row>
    <row r="19216" spans="1:3" x14ac:dyDescent="0.35">
      <c r="A19216" s="86">
        <v>46223</v>
      </c>
      <c r="B19216" s="87">
        <v>0.19791666666666666</v>
      </c>
      <c r="C19216">
        <v>9.6900000000000004E-6</v>
      </c>
    </row>
    <row r="19217" spans="1:3" x14ac:dyDescent="0.35">
      <c r="A19217" s="86">
        <v>46223</v>
      </c>
      <c r="B19217" s="87">
        <v>0.20833333333333334</v>
      </c>
      <c r="C19217">
        <v>9.9799999999999993E-6</v>
      </c>
    </row>
    <row r="19218" spans="1:3" x14ac:dyDescent="0.35">
      <c r="A19218" s="86">
        <v>46223</v>
      </c>
      <c r="B19218" s="87">
        <v>0.21875</v>
      </c>
      <c r="C19218">
        <v>1.0359999999999999E-5</v>
      </c>
    </row>
    <row r="19219" spans="1:3" x14ac:dyDescent="0.35">
      <c r="A19219" s="86">
        <v>46223</v>
      </c>
      <c r="B19219" s="87">
        <v>0.22916666666666666</v>
      </c>
      <c r="C19219">
        <v>1.0919999999999999E-5</v>
      </c>
    </row>
    <row r="19220" spans="1:3" x14ac:dyDescent="0.35">
      <c r="A19220" s="86">
        <v>46223</v>
      </c>
      <c r="B19220" s="87">
        <v>0.23958333333333334</v>
      </c>
      <c r="C19220">
        <v>1.189E-5</v>
      </c>
    </row>
    <row r="19221" spans="1:3" x14ac:dyDescent="0.35">
      <c r="A19221" s="86">
        <v>46223</v>
      </c>
      <c r="B19221" s="87">
        <v>0.25</v>
      </c>
      <c r="C19221">
        <v>1.34E-5</v>
      </c>
    </row>
    <row r="19222" spans="1:3" x14ac:dyDescent="0.35">
      <c r="A19222" s="86">
        <v>46223</v>
      </c>
      <c r="B19222" s="87">
        <v>0.26041666666666669</v>
      </c>
      <c r="C19222">
        <v>1.556E-5</v>
      </c>
    </row>
    <row r="19223" spans="1:3" x14ac:dyDescent="0.35">
      <c r="A19223" s="86">
        <v>46223</v>
      </c>
      <c r="B19223" s="87">
        <v>0.27083333333333331</v>
      </c>
      <c r="C19223">
        <v>1.8069999999999998E-5</v>
      </c>
    </row>
    <row r="19224" spans="1:3" x14ac:dyDescent="0.35">
      <c r="A19224" s="86">
        <v>46223</v>
      </c>
      <c r="B19224" s="87">
        <v>0.28125</v>
      </c>
      <c r="C19224">
        <v>2.0570000000000001E-5</v>
      </c>
    </row>
    <row r="19225" spans="1:3" x14ac:dyDescent="0.35">
      <c r="A19225" s="86">
        <v>46223</v>
      </c>
      <c r="B19225" s="87">
        <v>0.29166666666666669</v>
      </c>
      <c r="C19225">
        <v>2.2730000000000001E-5</v>
      </c>
    </row>
    <row r="19226" spans="1:3" x14ac:dyDescent="0.35">
      <c r="A19226" s="86">
        <v>46223</v>
      </c>
      <c r="B19226" s="87">
        <v>0.30208333333333331</v>
      </c>
      <c r="C19226">
        <v>2.4260000000000002E-5</v>
      </c>
    </row>
    <row r="19227" spans="1:3" x14ac:dyDescent="0.35">
      <c r="A19227" s="86">
        <v>46223</v>
      </c>
      <c r="B19227" s="87">
        <v>0.3125</v>
      </c>
      <c r="C19227">
        <v>2.5260000000000002E-5</v>
      </c>
    </row>
    <row r="19228" spans="1:3" x14ac:dyDescent="0.35">
      <c r="A19228" s="86">
        <v>46223</v>
      </c>
      <c r="B19228" s="87">
        <v>0.32291666666666669</v>
      </c>
      <c r="C19228">
        <v>2.5930000000000001E-5</v>
      </c>
    </row>
    <row r="19229" spans="1:3" x14ac:dyDescent="0.35">
      <c r="A19229" s="86">
        <v>46223</v>
      </c>
      <c r="B19229" s="87">
        <v>0.33333333333333331</v>
      </c>
      <c r="C19229">
        <v>2.6480000000000001E-5</v>
      </c>
    </row>
    <row r="19230" spans="1:3" x14ac:dyDescent="0.35">
      <c r="A19230" s="86">
        <v>46223</v>
      </c>
      <c r="B19230" s="87">
        <v>0.34375</v>
      </c>
      <c r="C19230">
        <v>2.707E-5</v>
      </c>
    </row>
    <row r="19231" spans="1:3" x14ac:dyDescent="0.35">
      <c r="A19231" s="86">
        <v>46223</v>
      </c>
      <c r="B19231" s="87">
        <v>0.35416666666666669</v>
      </c>
      <c r="C19231">
        <v>2.7640000000000003E-5</v>
      </c>
    </row>
    <row r="19232" spans="1:3" x14ac:dyDescent="0.35">
      <c r="A19232" s="86">
        <v>46223</v>
      </c>
      <c r="B19232" s="87">
        <v>0.36458333333333331</v>
      </c>
      <c r="C19232">
        <v>2.813E-5</v>
      </c>
    </row>
    <row r="19233" spans="1:3" x14ac:dyDescent="0.35">
      <c r="A19233" s="86">
        <v>46223</v>
      </c>
      <c r="B19233" s="87">
        <v>0.375</v>
      </c>
      <c r="C19233">
        <v>2.845E-5</v>
      </c>
    </row>
    <row r="19234" spans="1:3" x14ac:dyDescent="0.35">
      <c r="A19234" s="86">
        <v>46223</v>
      </c>
      <c r="B19234" s="87">
        <v>0.38541666666666669</v>
      </c>
      <c r="C19234">
        <v>2.8549999999999999E-5</v>
      </c>
    </row>
    <row r="19235" spans="1:3" x14ac:dyDescent="0.35">
      <c r="A19235" s="86">
        <v>46223</v>
      </c>
      <c r="B19235" s="87">
        <v>0.39583333333333331</v>
      </c>
      <c r="C19235">
        <v>2.847E-5</v>
      </c>
    </row>
    <row r="19236" spans="1:3" x14ac:dyDescent="0.35">
      <c r="A19236" s="86">
        <v>46223</v>
      </c>
      <c r="B19236" s="87">
        <v>0.40625</v>
      </c>
      <c r="C19236">
        <v>2.8250000000000002E-5</v>
      </c>
    </row>
    <row r="19237" spans="1:3" x14ac:dyDescent="0.35">
      <c r="A19237" s="86">
        <v>46223</v>
      </c>
      <c r="B19237" s="87">
        <v>0.41666666666666669</v>
      </c>
      <c r="C19237">
        <v>2.796E-5</v>
      </c>
    </row>
    <row r="19238" spans="1:3" x14ac:dyDescent="0.35">
      <c r="A19238" s="86">
        <v>46223</v>
      </c>
      <c r="B19238" s="87">
        <v>0.42708333333333331</v>
      </c>
      <c r="C19238">
        <v>2.7659999999999999E-5</v>
      </c>
    </row>
    <row r="19239" spans="1:3" x14ac:dyDescent="0.35">
      <c r="A19239" s="86">
        <v>46223</v>
      </c>
      <c r="B19239" s="87">
        <v>0.4375</v>
      </c>
      <c r="C19239">
        <v>2.741E-5</v>
      </c>
    </row>
    <row r="19240" spans="1:3" x14ac:dyDescent="0.35">
      <c r="A19240" s="86">
        <v>46223</v>
      </c>
      <c r="B19240" s="87">
        <v>0.44791666666666669</v>
      </c>
      <c r="C19240">
        <v>2.7210000000000002E-5</v>
      </c>
    </row>
    <row r="19241" spans="1:3" x14ac:dyDescent="0.35">
      <c r="A19241" s="86">
        <v>46223</v>
      </c>
      <c r="B19241" s="87">
        <v>0.45833333333333331</v>
      </c>
      <c r="C19241">
        <v>2.7149999999999999E-5</v>
      </c>
    </row>
    <row r="19242" spans="1:3" x14ac:dyDescent="0.35">
      <c r="A19242" s="86">
        <v>46223</v>
      </c>
      <c r="B19242" s="87">
        <v>0.46875</v>
      </c>
      <c r="C19242">
        <v>2.7230000000000002E-5</v>
      </c>
    </row>
    <row r="19243" spans="1:3" x14ac:dyDescent="0.35">
      <c r="A19243" s="86">
        <v>46223</v>
      </c>
      <c r="B19243" s="87">
        <v>0.47916666666666669</v>
      </c>
      <c r="C19243">
        <v>2.7529999999999999E-5</v>
      </c>
    </row>
    <row r="19244" spans="1:3" x14ac:dyDescent="0.35">
      <c r="A19244" s="86">
        <v>46223</v>
      </c>
      <c r="B19244" s="87">
        <v>0.48958333333333331</v>
      </c>
      <c r="C19244">
        <v>2.8010000000000001E-5</v>
      </c>
    </row>
    <row r="19245" spans="1:3" x14ac:dyDescent="0.35">
      <c r="A19245" s="86">
        <v>46223</v>
      </c>
      <c r="B19245" s="87">
        <v>0.5</v>
      </c>
      <c r="C19245">
        <v>2.8779999999999999E-5</v>
      </c>
    </row>
    <row r="19246" spans="1:3" x14ac:dyDescent="0.35">
      <c r="A19246" s="86">
        <v>46223</v>
      </c>
      <c r="B19246" s="87">
        <v>0.51041666666666663</v>
      </c>
      <c r="C19246">
        <v>2.9770000000000001E-5</v>
      </c>
    </row>
    <row r="19247" spans="1:3" x14ac:dyDescent="0.35">
      <c r="A19247" s="86">
        <v>46223</v>
      </c>
      <c r="B19247" s="87">
        <v>0.52083333333333337</v>
      </c>
      <c r="C19247">
        <v>3.0790000000000002E-5</v>
      </c>
    </row>
    <row r="19248" spans="1:3" x14ac:dyDescent="0.35">
      <c r="A19248" s="86">
        <v>46223</v>
      </c>
      <c r="B19248" s="87">
        <v>0.53125</v>
      </c>
      <c r="C19248">
        <v>3.1569999999999998E-5</v>
      </c>
    </row>
    <row r="19249" spans="1:3" x14ac:dyDescent="0.35">
      <c r="A19249" s="86">
        <v>46223</v>
      </c>
      <c r="B19249" s="87">
        <v>0.54166666666666663</v>
      </c>
      <c r="C19249">
        <v>3.1890000000000001E-5</v>
      </c>
    </row>
    <row r="19250" spans="1:3" x14ac:dyDescent="0.35">
      <c r="A19250" s="86">
        <v>46223</v>
      </c>
      <c r="B19250" s="87">
        <v>0.55208333333333337</v>
      </c>
      <c r="C19250">
        <v>3.1530000000000005E-5</v>
      </c>
    </row>
    <row r="19251" spans="1:3" x14ac:dyDescent="0.35">
      <c r="A19251" s="86">
        <v>46223</v>
      </c>
      <c r="B19251" s="87">
        <v>0.5625</v>
      </c>
      <c r="C19251">
        <v>3.0669999999999996E-5</v>
      </c>
    </row>
    <row r="19252" spans="1:3" x14ac:dyDescent="0.35">
      <c r="A19252" s="86">
        <v>46223</v>
      </c>
      <c r="B19252" s="87">
        <v>0.57291666666666663</v>
      </c>
      <c r="C19252">
        <v>2.951E-5</v>
      </c>
    </row>
    <row r="19253" spans="1:3" x14ac:dyDescent="0.35">
      <c r="A19253" s="86">
        <v>46223</v>
      </c>
      <c r="B19253" s="87">
        <v>0.58333333333333337</v>
      </c>
      <c r="C19253">
        <v>2.8289999999999998E-5</v>
      </c>
    </row>
    <row r="19254" spans="1:3" x14ac:dyDescent="0.35">
      <c r="A19254" s="86">
        <v>46223</v>
      </c>
      <c r="B19254" s="87">
        <v>0.59375</v>
      </c>
      <c r="C19254">
        <v>2.7189999999999999E-5</v>
      </c>
    </row>
    <row r="19255" spans="1:3" x14ac:dyDescent="0.35">
      <c r="A19255" s="86">
        <v>46223</v>
      </c>
      <c r="B19255" s="87">
        <v>0.60416666666666663</v>
      </c>
      <c r="C19255">
        <v>2.6249999999999998E-5</v>
      </c>
    </row>
    <row r="19256" spans="1:3" x14ac:dyDescent="0.35">
      <c r="A19256" s="86">
        <v>46223</v>
      </c>
      <c r="B19256" s="87">
        <v>0.61458333333333337</v>
      </c>
      <c r="C19256">
        <v>2.5420000000000001E-5</v>
      </c>
    </row>
    <row r="19257" spans="1:3" x14ac:dyDescent="0.35">
      <c r="A19257" s="86">
        <v>46223</v>
      </c>
      <c r="B19257" s="87">
        <v>0.625</v>
      </c>
      <c r="C19257">
        <v>2.4700000000000001E-5</v>
      </c>
    </row>
    <row r="19258" spans="1:3" x14ac:dyDescent="0.35">
      <c r="A19258" s="86">
        <v>46223</v>
      </c>
      <c r="B19258" s="87">
        <v>0.63541666666666663</v>
      </c>
      <c r="C19258">
        <v>2.404E-5</v>
      </c>
    </row>
    <row r="19259" spans="1:3" x14ac:dyDescent="0.35">
      <c r="A19259" s="86">
        <v>46223</v>
      </c>
      <c r="B19259" s="87">
        <v>0.64583333333333337</v>
      </c>
      <c r="C19259">
        <v>2.349E-5</v>
      </c>
    </row>
    <row r="19260" spans="1:3" x14ac:dyDescent="0.35">
      <c r="A19260" s="86">
        <v>46223</v>
      </c>
      <c r="B19260" s="87">
        <v>0.65625</v>
      </c>
      <c r="C19260">
        <v>2.3059999999999999E-5</v>
      </c>
    </row>
    <row r="19261" spans="1:3" x14ac:dyDescent="0.35">
      <c r="A19261" s="86">
        <v>46223</v>
      </c>
      <c r="B19261" s="87">
        <v>0.66666666666666663</v>
      </c>
      <c r="C19261">
        <v>2.2730000000000001E-5</v>
      </c>
    </row>
    <row r="19262" spans="1:3" x14ac:dyDescent="0.35">
      <c r="A19262" s="86">
        <v>46223</v>
      </c>
      <c r="B19262" s="87">
        <v>0.67708333333333337</v>
      </c>
      <c r="C19262">
        <v>2.251E-5</v>
      </c>
    </row>
    <row r="19263" spans="1:3" x14ac:dyDescent="0.35">
      <c r="A19263" s="86">
        <v>46223</v>
      </c>
      <c r="B19263" s="87">
        <v>0.6875</v>
      </c>
      <c r="C19263">
        <v>2.2429999999999997E-5</v>
      </c>
    </row>
    <row r="19264" spans="1:3" x14ac:dyDescent="0.35">
      <c r="A19264" s="86">
        <v>46223</v>
      </c>
      <c r="B19264" s="87">
        <v>0.69791666666666663</v>
      </c>
      <c r="C19264">
        <v>2.251E-5</v>
      </c>
    </row>
    <row r="19265" spans="1:3" x14ac:dyDescent="0.35">
      <c r="A19265" s="86">
        <v>46223</v>
      </c>
      <c r="B19265" s="87">
        <v>0.70833333333333337</v>
      </c>
      <c r="C19265">
        <v>2.2730000000000001E-5</v>
      </c>
    </row>
    <row r="19266" spans="1:3" x14ac:dyDescent="0.35">
      <c r="A19266" s="86">
        <v>46223</v>
      </c>
      <c r="B19266" s="87">
        <v>0.71875</v>
      </c>
      <c r="C19266">
        <v>2.3099999999999999E-5</v>
      </c>
    </row>
    <row r="19267" spans="1:3" x14ac:dyDescent="0.35">
      <c r="A19267" s="86">
        <v>46223</v>
      </c>
      <c r="B19267" s="87">
        <v>0.72916666666666663</v>
      </c>
      <c r="C19267">
        <v>2.3640000000000001E-5</v>
      </c>
    </row>
    <row r="19268" spans="1:3" x14ac:dyDescent="0.35">
      <c r="A19268" s="86">
        <v>46223</v>
      </c>
      <c r="B19268" s="87">
        <v>0.73958333333333337</v>
      </c>
      <c r="C19268">
        <v>2.4340000000000001E-5</v>
      </c>
    </row>
    <row r="19269" spans="1:3" x14ac:dyDescent="0.35">
      <c r="A19269" s="86">
        <v>46223</v>
      </c>
      <c r="B19269" s="87">
        <v>0.75</v>
      </c>
      <c r="C19269">
        <v>2.5179999999999999E-5</v>
      </c>
    </row>
    <row r="19270" spans="1:3" x14ac:dyDescent="0.35">
      <c r="A19270" s="86">
        <v>46223</v>
      </c>
      <c r="B19270" s="87">
        <v>0.76041666666666663</v>
      </c>
      <c r="C19270">
        <v>2.6169999999999998E-5</v>
      </c>
    </row>
    <row r="19271" spans="1:3" x14ac:dyDescent="0.35">
      <c r="A19271" s="86">
        <v>46223</v>
      </c>
      <c r="B19271" s="87">
        <v>0.77083333333333337</v>
      </c>
      <c r="C19271">
        <v>2.7289999999999998E-5</v>
      </c>
    </row>
    <row r="19272" spans="1:3" x14ac:dyDescent="0.35">
      <c r="A19272" s="86">
        <v>46223</v>
      </c>
      <c r="B19272" s="87">
        <v>0.78125</v>
      </c>
      <c r="C19272">
        <v>2.851E-5</v>
      </c>
    </row>
    <row r="19273" spans="1:3" x14ac:dyDescent="0.35">
      <c r="A19273" s="86">
        <v>46223</v>
      </c>
      <c r="B19273" s="87">
        <v>0.79166666666666663</v>
      </c>
      <c r="C19273">
        <v>2.9770000000000001E-5</v>
      </c>
    </row>
    <row r="19274" spans="1:3" x14ac:dyDescent="0.35">
      <c r="A19274" s="86">
        <v>46223</v>
      </c>
      <c r="B19274" s="87">
        <v>0.80208333333333337</v>
      </c>
      <c r="C19274">
        <v>3.1019999999999998E-5</v>
      </c>
    </row>
    <row r="19275" spans="1:3" x14ac:dyDescent="0.35">
      <c r="A19275" s="86">
        <v>46223</v>
      </c>
      <c r="B19275" s="87">
        <v>0.8125</v>
      </c>
      <c r="C19275">
        <v>3.218E-5</v>
      </c>
    </row>
    <row r="19276" spans="1:3" x14ac:dyDescent="0.35">
      <c r="A19276" s="86">
        <v>46223</v>
      </c>
      <c r="B19276" s="87">
        <v>0.82291666666666663</v>
      </c>
      <c r="C19276">
        <v>3.307E-5</v>
      </c>
    </row>
    <row r="19277" spans="1:3" x14ac:dyDescent="0.35">
      <c r="A19277" s="86">
        <v>46223</v>
      </c>
      <c r="B19277" s="87">
        <v>0.83333333333333337</v>
      </c>
      <c r="C19277">
        <v>3.3509999999999996E-5</v>
      </c>
    </row>
    <row r="19278" spans="1:3" x14ac:dyDescent="0.35">
      <c r="A19278" s="86">
        <v>46223</v>
      </c>
      <c r="B19278" s="87">
        <v>0.84375</v>
      </c>
      <c r="C19278">
        <v>3.3470000000000003E-5</v>
      </c>
    </row>
    <row r="19279" spans="1:3" x14ac:dyDescent="0.35">
      <c r="A19279" s="86">
        <v>46223</v>
      </c>
      <c r="B19279" s="87">
        <v>0.85416666666666663</v>
      </c>
      <c r="C19279">
        <v>3.307E-5</v>
      </c>
    </row>
    <row r="19280" spans="1:3" x14ac:dyDescent="0.35">
      <c r="A19280" s="86">
        <v>46223</v>
      </c>
      <c r="B19280" s="87">
        <v>0.86458333333333337</v>
      </c>
      <c r="C19280">
        <v>3.2480000000000001E-5</v>
      </c>
    </row>
    <row r="19281" spans="1:3" x14ac:dyDescent="0.35">
      <c r="A19281" s="86">
        <v>46223</v>
      </c>
      <c r="B19281" s="87">
        <v>0.875</v>
      </c>
      <c r="C19281">
        <v>3.1890000000000001E-5</v>
      </c>
    </row>
    <row r="19282" spans="1:3" x14ac:dyDescent="0.35">
      <c r="A19282" s="86">
        <v>46223</v>
      </c>
      <c r="B19282" s="87">
        <v>0.88541666666666663</v>
      </c>
      <c r="C19282">
        <v>3.1449999999999999E-5</v>
      </c>
    </row>
    <row r="19283" spans="1:3" x14ac:dyDescent="0.35">
      <c r="A19283" s="86">
        <v>46223</v>
      </c>
      <c r="B19283" s="87">
        <v>0.89583333333333337</v>
      </c>
      <c r="C19283">
        <v>3.112E-5</v>
      </c>
    </row>
    <row r="19284" spans="1:3" x14ac:dyDescent="0.35">
      <c r="A19284" s="86">
        <v>46223</v>
      </c>
      <c r="B19284" s="87">
        <v>0.90625</v>
      </c>
      <c r="C19284">
        <v>3.0800000000000003E-5</v>
      </c>
    </row>
    <row r="19285" spans="1:3" x14ac:dyDescent="0.35">
      <c r="A19285" s="86">
        <v>46223</v>
      </c>
      <c r="B19285" s="87">
        <v>0.91666666666666663</v>
      </c>
      <c r="C19285">
        <v>3.0409999999999999E-5</v>
      </c>
    </row>
    <row r="19286" spans="1:3" x14ac:dyDescent="0.35">
      <c r="A19286" s="86">
        <v>46223</v>
      </c>
      <c r="B19286" s="87">
        <v>0.92708333333333337</v>
      </c>
      <c r="C19286">
        <v>2.9839999999999999E-5</v>
      </c>
    </row>
    <row r="19287" spans="1:3" x14ac:dyDescent="0.35">
      <c r="A19287" s="86">
        <v>46223</v>
      </c>
      <c r="B19287" s="87">
        <v>0.9375</v>
      </c>
      <c r="C19287">
        <v>2.906E-5</v>
      </c>
    </row>
    <row r="19288" spans="1:3" x14ac:dyDescent="0.35">
      <c r="A19288" s="86">
        <v>46223</v>
      </c>
      <c r="B19288" s="87">
        <v>0.94791666666666663</v>
      </c>
      <c r="C19288">
        <v>2.8E-5</v>
      </c>
    </row>
    <row r="19289" spans="1:3" x14ac:dyDescent="0.35">
      <c r="A19289" s="86">
        <v>46223</v>
      </c>
      <c r="B19289" s="87">
        <v>0.95833333333333337</v>
      </c>
      <c r="C19289">
        <v>2.6659999999999999E-5</v>
      </c>
    </row>
    <row r="19290" spans="1:3" x14ac:dyDescent="0.35">
      <c r="A19290" s="86">
        <v>46223</v>
      </c>
      <c r="B19290" s="87">
        <v>0.96875</v>
      </c>
      <c r="C19290">
        <v>2.499E-5</v>
      </c>
    </row>
    <row r="19291" spans="1:3" x14ac:dyDescent="0.35">
      <c r="A19291" s="86">
        <v>46223</v>
      </c>
      <c r="B19291" s="87">
        <v>0.97916666666666663</v>
      </c>
      <c r="C19291">
        <v>2.3090000000000001E-5</v>
      </c>
    </row>
    <row r="19292" spans="1:3" x14ac:dyDescent="0.35">
      <c r="A19292" s="86">
        <v>46223</v>
      </c>
      <c r="B19292" s="87">
        <v>0.98958333333333337</v>
      </c>
      <c r="C19292">
        <v>2.1039999999999998E-5</v>
      </c>
    </row>
    <row r="19293" spans="1:3" x14ac:dyDescent="0.35">
      <c r="A19293" s="86">
        <v>46224</v>
      </c>
      <c r="B19293" s="87">
        <v>0</v>
      </c>
      <c r="C19293">
        <v>1.8960000000000001E-5</v>
      </c>
    </row>
    <row r="19294" spans="1:3" x14ac:dyDescent="0.35">
      <c r="A19294" s="86">
        <v>46224</v>
      </c>
      <c r="B19294" s="87">
        <v>1.0416666666666666E-2</v>
      </c>
      <c r="C19294">
        <v>1.696E-5</v>
      </c>
    </row>
    <row r="19295" spans="1:3" x14ac:dyDescent="0.35">
      <c r="A19295" s="86">
        <v>46224</v>
      </c>
      <c r="B19295" s="87">
        <v>2.0833333333333332E-2</v>
      </c>
      <c r="C19295">
        <v>1.5109999999999999E-5</v>
      </c>
    </row>
    <row r="19296" spans="1:3" x14ac:dyDescent="0.35">
      <c r="A19296" s="86">
        <v>46224</v>
      </c>
      <c r="B19296" s="87">
        <v>3.125E-2</v>
      </c>
      <c r="C19296">
        <v>1.3509999999999999E-5</v>
      </c>
    </row>
    <row r="19297" spans="1:3" x14ac:dyDescent="0.35">
      <c r="A19297" s="86">
        <v>46224</v>
      </c>
      <c r="B19297" s="87">
        <v>4.1666666666666664E-2</v>
      </c>
      <c r="C19297">
        <v>1.226E-5</v>
      </c>
    </row>
    <row r="19298" spans="1:3" x14ac:dyDescent="0.35">
      <c r="A19298" s="86">
        <v>46224</v>
      </c>
      <c r="B19298" s="87">
        <v>5.2083333333333336E-2</v>
      </c>
      <c r="C19298">
        <v>1.1390000000000001E-5</v>
      </c>
    </row>
    <row r="19299" spans="1:3" x14ac:dyDescent="0.35">
      <c r="A19299" s="86">
        <v>46224</v>
      </c>
      <c r="B19299" s="87">
        <v>6.25E-2</v>
      </c>
      <c r="C19299">
        <v>1.0869999999999999E-5</v>
      </c>
    </row>
    <row r="19300" spans="1:3" x14ac:dyDescent="0.35">
      <c r="A19300" s="86">
        <v>46224</v>
      </c>
      <c r="B19300" s="87">
        <v>7.2916666666666671E-2</v>
      </c>
      <c r="C19300">
        <v>1.0529999999999999E-5</v>
      </c>
    </row>
    <row r="19301" spans="1:3" x14ac:dyDescent="0.35">
      <c r="A19301" s="86">
        <v>46224</v>
      </c>
      <c r="B19301" s="87">
        <v>8.3333333333333329E-2</v>
      </c>
      <c r="C19301">
        <v>1.029E-5</v>
      </c>
    </row>
    <row r="19302" spans="1:3" x14ac:dyDescent="0.35">
      <c r="A19302" s="86">
        <v>46224</v>
      </c>
      <c r="B19302" s="87">
        <v>9.375E-2</v>
      </c>
      <c r="C19302">
        <v>1.008E-5</v>
      </c>
    </row>
    <row r="19303" spans="1:3" x14ac:dyDescent="0.35">
      <c r="A19303" s="86">
        <v>46224</v>
      </c>
      <c r="B19303" s="87">
        <v>0.10416666666666667</v>
      </c>
      <c r="C19303">
        <v>9.8800000000000003E-6</v>
      </c>
    </row>
    <row r="19304" spans="1:3" x14ac:dyDescent="0.35">
      <c r="A19304" s="86">
        <v>46224</v>
      </c>
      <c r="B19304" s="87">
        <v>0.11458333333333333</v>
      </c>
      <c r="C19304">
        <v>9.6600000000000007E-6</v>
      </c>
    </row>
    <row r="19305" spans="1:3" x14ac:dyDescent="0.35">
      <c r="A19305" s="86">
        <v>46224</v>
      </c>
      <c r="B19305" s="87">
        <v>0.125</v>
      </c>
      <c r="C19305">
        <v>9.4900000000000006E-6</v>
      </c>
    </row>
    <row r="19306" spans="1:3" x14ac:dyDescent="0.35">
      <c r="A19306" s="86">
        <v>46224</v>
      </c>
      <c r="B19306" s="87">
        <v>0.13541666666666666</v>
      </c>
      <c r="C19306">
        <v>9.3300000000000005E-6</v>
      </c>
    </row>
    <row r="19307" spans="1:3" x14ac:dyDescent="0.35">
      <c r="A19307" s="86">
        <v>46224</v>
      </c>
      <c r="B19307" s="87">
        <v>0.14583333333333334</v>
      </c>
      <c r="C19307">
        <v>9.2200000000000015E-6</v>
      </c>
    </row>
    <row r="19308" spans="1:3" x14ac:dyDescent="0.35">
      <c r="A19308" s="86">
        <v>46224</v>
      </c>
      <c r="B19308" s="87">
        <v>0.15625</v>
      </c>
      <c r="C19308">
        <v>9.1400000000000006E-6</v>
      </c>
    </row>
    <row r="19309" spans="1:3" x14ac:dyDescent="0.35">
      <c r="A19309" s="86">
        <v>46224</v>
      </c>
      <c r="B19309" s="87">
        <v>0.16666666666666666</v>
      </c>
      <c r="C19309">
        <v>9.1500000000000005E-6</v>
      </c>
    </row>
    <row r="19310" spans="1:3" x14ac:dyDescent="0.35">
      <c r="A19310" s="86">
        <v>46224</v>
      </c>
      <c r="B19310" s="87">
        <v>0.17708333333333334</v>
      </c>
      <c r="C19310">
        <v>9.2599999999999994E-6</v>
      </c>
    </row>
    <row r="19311" spans="1:3" x14ac:dyDescent="0.35">
      <c r="A19311" s="86">
        <v>46224</v>
      </c>
      <c r="B19311" s="87">
        <v>0.1875</v>
      </c>
      <c r="C19311">
        <v>9.4299999999999995E-6</v>
      </c>
    </row>
    <row r="19312" spans="1:3" x14ac:dyDescent="0.35">
      <c r="A19312" s="86">
        <v>46224</v>
      </c>
      <c r="B19312" s="87">
        <v>0.19791666666666666</v>
      </c>
      <c r="C19312">
        <v>9.6900000000000004E-6</v>
      </c>
    </row>
    <row r="19313" spans="1:3" x14ac:dyDescent="0.35">
      <c r="A19313" s="86">
        <v>46224</v>
      </c>
      <c r="B19313" s="87">
        <v>0.20833333333333334</v>
      </c>
      <c r="C19313">
        <v>9.9799999999999993E-6</v>
      </c>
    </row>
    <row r="19314" spans="1:3" x14ac:dyDescent="0.35">
      <c r="A19314" s="86">
        <v>46224</v>
      </c>
      <c r="B19314" s="87">
        <v>0.21875</v>
      </c>
      <c r="C19314">
        <v>1.0359999999999999E-5</v>
      </c>
    </row>
    <row r="19315" spans="1:3" x14ac:dyDescent="0.35">
      <c r="A19315" s="86">
        <v>46224</v>
      </c>
      <c r="B19315" s="87">
        <v>0.22916666666666666</v>
      </c>
      <c r="C19315">
        <v>1.0919999999999999E-5</v>
      </c>
    </row>
    <row r="19316" spans="1:3" x14ac:dyDescent="0.35">
      <c r="A19316" s="86">
        <v>46224</v>
      </c>
      <c r="B19316" s="87">
        <v>0.23958333333333334</v>
      </c>
      <c r="C19316">
        <v>1.189E-5</v>
      </c>
    </row>
    <row r="19317" spans="1:3" x14ac:dyDescent="0.35">
      <c r="A19317" s="86">
        <v>46224</v>
      </c>
      <c r="B19317" s="87">
        <v>0.25</v>
      </c>
      <c r="C19317">
        <v>1.34E-5</v>
      </c>
    </row>
    <row r="19318" spans="1:3" x14ac:dyDescent="0.35">
      <c r="A19318" s="86">
        <v>46224</v>
      </c>
      <c r="B19318" s="87">
        <v>0.26041666666666669</v>
      </c>
      <c r="C19318">
        <v>1.556E-5</v>
      </c>
    </row>
    <row r="19319" spans="1:3" x14ac:dyDescent="0.35">
      <c r="A19319" s="86">
        <v>46224</v>
      </c>
      <c r="B19319" s="87">
        <v>0.27083333333333331</v>
      </c>
      <c r="C19319">
        <v>1.8069999999999998E-5</v>
      </c>
    </row>
    <row r="19320" spans="1:3" x14ac:dyDescent="0.35">
      <c r="A19320" s="86">
        <v>46224</v>
      </c>
      <c r="B19320" s="87">
        <v>0.28125</v>
      </c>
      <c r="C19320">
        <v>2.0570000000000001E-5</v>
      </c>
    </row>
    <row r="19321" spans="1:3" x14ac:dyDescent="0.35">
      <c r="A19321" s="86">
        <v>46224</v>
      </c>
      <c r="B19321" s="87">
        <v>0.29166666666666669</v>
      </c>
      <c r="C19321">
        <v>2.2730000000000001E-5</v>
      </c>
    </row>
    <row r="19322" spans="1:3" x14ac:dyDescent="0.35">
      <c r="A19322" s="86">
        <v>46224</v>
      </c>
      <c r="B19322" s="87">
        <v>0.30208333333333331</v>
      </c>
      <c r="C19322">
        <v>2.4260000000000002E-5</v>
      </c>
    </row>
    <row r="19323" spans="1:3" x14ac:dyDescent="0.35">
      <c r="A19323" s="86">
        <v>46224</v>
      </c>
      <c r="B19323" s="87">
        <v>0.3125</v>
      </c>
      <c r="C19323">
        <v>2.5260000000000002E-5</v>
      </c>
    </row>
    <row r="19324" spans="1:3" x14ac:dyDescent="0.35">
      <c r="A19324" s="86">
        <v>46224</v>
      </c>
      <c r="B19324" s="87">
        <v>0.32291666666666669</v>
      </c>
      <c r="C19324">
        <v>2.5930000000000001E-5</v>
      </c>
    </row>
    <row r="19325" spans="1:3" x14ac:dyDescent="0.35">
      <c r="A19325" s="86">
        <v>46224</v>
      </c>
      <c r="B19325" s="87">
        <v>0.33333333333333331</v>
      </c>
      <c r="C19325">
        <v>2.6480000000000001E-5</v>
      </c>
    </row>
    <row r="19326" spans="1:3" x14ac:dyDescent="0.35">
      <c r="A19326" s="86">
        <v>46224</v>
      </c>
      <c r="B19326" s="87">
        <v>0.34375</v>
      </c>
      <c r="C19326">
        <v>2.707E-5</v>
      </c>
    </row>
    <row r="19327" spans="1:3" x14ac:dyDescent="0.35">
      <c r="A19327" s="86">
        <v>46224</v>
      </c>
      <c r="B19327" s="87">
        <v>0.35416666666666669</v>
      </c>
      <c r="C19327">
        <v>2.7640000000000003E-5</v>
      </c>
    </row>
    <row r="19328" spans="1:3" x14ac:dyDescent="0.35">
      <c r="A19328" s="86">
        <v>46224</v>
      </c>
      <c r="B19328" s="87">
        <v>0.36458333333333331</v>
      </c>
      <c r="C19328">
        <v>2.813E-5</v>
      </c>
    </row>
    <row r="19329" spans="1:3" x14ac:dyDescent="0.35">
      <c r="A19329" s="86">
        <v>46224</v>
      </c>
      <c r="B19329" s="87">
        <v>0.375</v>
      </c>
      <c r="C19329">
        <v>2.8439999999999999E-5</v>
      </c>
    </row>
    <row r="19330" spans="1:3" x14ac:dyDescent="0.35">
      <c r="A19330" s="86">
        <v>46224</v>
      </c>
      <c r="B19330" s="87">
        <v>0.38541666666666669</v>
      </c>
      <c r="C19330">
        <v>2.8549999999999999E-5</v>
      </c>
    </row>
    <row r="19331" spans="1:3" x14ac:dyDescent="0.35">
      <c r="A19331" s="86">
        <v>46224</v>
      </c>
      <c r="B19331" s="87">
        <v>0.39583333333333331</v>
      </c>
      <c r="C19331">
        <v>2.847E-5</v>
      </c>
    </row>
    <row r="19332" spans="1:3" x14ac:dyDescent="0.35">
      <c r="A19332" s="86">
        <v>46224</v>
      </c>
      <c r="B19332" s="87">
        <v>0.40625</v>
      </c>
      <c r="C19332">
        <v>2.8250000000000002E-5</v>
      </c>
    </row>
    <row r="19333" spans="1:3" x14ac:dyDescent="0.35">
      <c r="A19333" s="86">
        <v>46224</v>
      </c>
      <c r="B19333" s="87">
        <v>0.41666666666666669</v>
      </c>
      <c r="C19333">
        <v>2.796E-5</v>
      </c>
    </row>
    <row r="19334" spans="1:3" x14ac:dyDescent="0.35">
      <c r="A19334" s="86">
        <v>46224</v>
      </c>
      <c r="B19334" s="87">
        <v>0.42708333333333331</v>
      </c>
      <c r="C19334">
        <v>2.7659999999999999E-5</v>
      </c>
    </row>
    <row r="19335" spans="1:3" x14ac:dyDescent="0.35">
      <c r="A19335" s="86">
        <v>46224</v>
      </c>
      <c r="B19335" s="87">
        <v>0.4375</v>
      </c>
      <c r="C19335">
        <v>2.741E-5</v>
      </c>
    </row>
    <row r="19336" spans="1:3" x14ac:dyDescent="0.35">
      <c r="A19336" s="86">
        <v>46224</v>
      </c>
      <c r="B19336" s="87">
        <v>0.44791666666666669</v>
      </c>
      <c r="C19336">
        <v>2.7210000000000002E-5</v>
      </c>
    </row>
    <row r="19337" spans="1:3" x14ac:dyDescent="0.35">
      <c r="A19337" s="86">
        <v>46224</v>
      </c>
      <c r="B19337" s="87">
        <v>0.45833333333333331</v>
      </c>
      <c r="C19337">
        <v>2.7149999999999999E-5</v>
      </c>
    </row>
    <row r="19338" spans="1:3" x14ac:dyDescent="0.35">
      <c r="A19338" s="86">
        <v>46224</v>
      </c>
      <c r="B19338" s="87">
        <v>0.46875</v>
      </c>
      <c r="C19338">
        <v>2.7230000000000002E-5</v>
      </c>
    </row>
    <row r="19339" spans="1:3" x14ac:dyDescent="0.35">
      <c r="A19339" s="86">
        <v>46224</v>
      </c>
      <c r="B19339" s="87">
        <v>0.47916666666666669</v>
      </c>
      <c r="C19339">
        <v>2.7520000000000001E-5</v>
      </c>
    </row>
    <row r="19340" spans="1:3" x14ac:dyDescent="0.35">
      <c r="A19340" s="86">
        <v>46224</v>
      </c>
      <c r="B19340" s="87">
        <v>0.48958333333333331</v>
      </c>
      <c r="C19340">
        <v>2.8010000000000001E-5</v>
      </c>
    </row>
    <row r="19341" spans="1:3" x14ac:dyDescent="0.35">
      <c r="A19341" s="86">
        <v>46224</v>
      </c>
      <c r="B19341" s="87">
        <v>0.5</v>
      </c>
      <c r="C19341">
        <v>2.8779999999999999E-5</v>
      </c>
    </row>
    <row r="19342" spans="1:3" x14ac:dyDescent="0.35">
      <c r="A19342" s="86">
        <v>46224</v>
      </c>
      <c r="B19342" s="87">
        <v>0.51041666666666663</v>
      </c>
      <c r="C19342">
        <v>2.9760000000000003E-5</v>
      </c>
    </row>
    <row r="19343" spans="1:3" x14ac:dyDescent="0.35">
      <c r="A19343" s="86">
        <v>46224</v>
      </c>
      <c r="B19343" s="87">
        <v>0.52083333333333337</v>
      </c>
      <c r="C19343">
        <v>3.0790000000000002E-5</v>
      </c>
    </row>
    <row r="19344" spans="1:3" x14ac:dyDescent="0.35">
      <c r="A19344" s="86">
        <v>46224</v>
      </c>
      <c r="B19344" s="87">
        <v>0.53125</v>
      </c>
      <c r="C19344">
        <v>3.1569999999999998E-5</v>
      </c>
    </row>
    <row r="19345" spans="1:3" x14ac:dyDescent="0.35">
      <c r="A19345" s="86">
        <v>46224</v>
      </c>
      <c r="B19345" s="87">
        <v>0.54166666666666663</v>
      </c>
      <c r="C19345">
        <v>3.1890000000000001E-5</v>
      </c>
    </row>
    <row r="19346" spans="1:3" x14ac:dyDescent="0.35">
      <c r="A19346" s="86">
        <v>46224</v>
      </c>
      <c r="B19346" s="87">
        <v>0.55208333333333337</v>
      </c>
      <c r="C19346">
        <v>3.1530000000000005E-5</v>
      </c>
    </row>
    <row r="19347" spans="1:3" x14ac:dyDescent="0.35">
      <c r="A19347" s="86">
        <v>46224</v>
      </c>
      <c r="B19347" s="87">
        <v>0.5625</v>
      </c>
      <c r="C19347">
        <v>3.0669999999999996E-5</v>
      </c>
    </row>
    <row r="19348" spans="1:3" x14ac:dyDescent="0.35">
      <c r="A19348" s="86">
        <v>46224</v>
      </c>
      <c r="B19348" s="87">
        <v>0.57291666666666663</v>
      </c>
      <c r="C19348">
        <v>2.9499999999999999E-5</v>
      </c>
    </row>
    <row r="19349" spans="1:3" x14ac:dyDescent="0.35">
      <c r="A19349" s="86">
        <v>46224</v>
      </c>
      <c r="B19349" s="87">
        <v>0.58333333333333337</v>
      </c>
      <c r="C19349">
        <v>2.8289999999999998E-5</v>
      </c>
    </row>
    <row r="19350" spans="1:3" x14ac:dyDescent="0.35">
      <c r="A19350" s="86">
        <v>46224</v>
      </c>
      <c r="B19350" s="87">
        <v>0.59375</v>
      </c>
      <c r="C19350">
        <v>2.7189999999999999E-5</v>
      </c>
    </row>
    <row r="19351" spans="1:3" x14ac:dyDescent="0.35">
      <c r="A19351" s="86">
        <v>46224</v>
      </c>
      <c r="B19351" s="87">
        <v>0.60416666666666663</v>
      </c>
      <c r="C19351">
        <v>2.6239999999999999E-5</v>
      </c>
    </row>
    <row r="19352" spans="1:3" x14ac:dyDescent="0.35">
      <c r="A19352" s="86">
        <v>46224</v>
      </c>
      <c r="B19352" s="87">
        <v>0.61458333333333337</v>
      </c>
      <c r="C19352">
        <v>2.5420000000000001E-5</v>
      </c>
    </row>
    <row r="19353" spans="1:3" x14ac:dyDescent="0.35">
      <c r="A19353" s="86">
        <v>46224</v>
      </c>
      <c r="B19353" s="87">
        <v>0.625</v>
      </c>
      <c r="C19353">
        <v>2.4700000000000001E-5</v>
      </c>
    </row>
    <row r="19354" spans="1:3" x14ac:dyDescent="0.35">
      <c r="A19354" s="86">
        <v>46224</v>
      </c>
      <c r="B19354" s="87">
        <v>0.63541666666666663</v>
      </c>
      <c r="C19354">
        <v>2.404E-5</v>
      </c>
    </row>
    <row r="19355" spans="1:3" x14ac:dyDescent="0.35">
      <c r="A19355" s="86">
        <v>46224</v>
      </c>
      <c r="B19355" s="87">
        <v>0.64583333333333337</v>
      </c>
      <c r="C19355">
        <v>2.349E-5</v>
      </c>
    </row>
    <row r="19356" spans="1:3" x14ac:dyDescent="0.35">
      <c r="A19356" s="86">
        <v>46224</v>
      </c>
      <c r="B19356" s="87">
        <v>0.65625</v>
      </c>
      <c r="C19356">
        <v>2.3059999999999999E-5</v>
      </c>
    </row>
    <row r="19357" spans="1:3" x14ac:dyDescent="0.35">
      <c r="A19357" s="86">
        <v>46224</v>
      </c>
      <c r="B19357" s="87">
        <v>0.66666666666666663</v>
      </c>
      <c r="C19357">
        <v>2.2730000000000001E-5</v>
      </c>
    </row>
    <row r="19358" spans="1:3" x14ac:dyDescent="0.35">
      <c r="A19358" s="86">
        <v>46224</v>
      </c>
      <c r="B19358" s="87">
        <v>0.67708333333333337</v>
      </c>
      <c r="C19358">
        <v>2.251E-5</v>
      </c>
    </row>
    <row r="19359" spans="1:3" x14ac:dyDescent="0.35">
      <c r="A19359" s="86">
        <v>46224</v>
      </c>
      <c r="B19359" s="87">
        <v>0.6875</v>
      </c>
      <c r="C19359">
        <v>2.2429999999999997E-5</v>
      </c>
    </row>
    <row r="19360" spans="1:3" x14ac:dyDescent="0.35">
      <c r="A19360" s="86">
        <v>46224</v>
      </c>
      <c r="B19360" s="87">
        <v>0.69791666666666663</v>
      </c>
      <c r="C19360">
        <v>2.251E-5</v>
      </c>
    </row>
    <row r="19361" spans="1:3" x14ac:dyDescent="0.35">
      <c r="A19361" s="86">
        <v>46224</v>
      </c>
      <c r="B19361" s="87">
        <v>0.70833333333333337</v>
      </c>
      <c r="C19361">
        <v>2.2730000000000001E-5</v>
      </c>
    </row>
    <row r="19362" spans="1:3" x14ac:dyDescent="0.35">
      <c r="A19362" s="86">
        <v>46224</v>
      </c>
      <c r="B19362" s="87">
        <v>0.71875</v>
      </c>
      <c r="C19362">
        <v>2.3099999999999999E-5</v>
      </c>
    </row>
    <row r="19363" spans="1:3" x14ac:dyDescent="0.35">
      <c r="A19363" s="86">
        <v>46224</v>
      </c>
      <c r="B19363" s="87">
        <v>0.72916666666666663</v>
      </c>
      <c r="C19363">
        <v>2.3640000000000001E-5</v>
      </c>
    </row>
    <row r="19364" spans="1:3" x14ac:dyDescent="0.35">
      <c r="A19364" s="86">
        <v>46224</v>
      </c>
      <c r="B19364" s="87">
        <v>0.73958333333333337</v>
      </c>
      <c r="C19364">
        <v>2.4340000000000001E-5</v>
      </c>
    </row>
    <row r="19365" spans="1:3" x14ac:dyDescent="0.35">
      <c r="A19365" s="86">
        <v>46224</v>
      </c>
      <c r="B19365" s="87">
        <v>0.75</v>
      </c>
      <c r="C19365">
        <v>2.5179999999999999E-5</v>
      </c>
    </row>
    <row r="19366" spans="1:3" x14ac:dyDescent="0.35">
      <c r="A19366" s="86">
        <v>46224</v>
      </c>
      <c r="B19366" s="87">
        <v>0.76041666666666663</v>
      </c>
      <c r="C19366">
        <v>2.6169999999999998E-5</v>
      </c>
    </row>
    <row r="19367" spans="1:3" x14ac:dyDescent="0.35">
      <c r="A19367" s="86">
        <v>46224</v>
      </c>
      <c r="B19367" s="87">
        <v>0.77083333333333337</v>
      </c>
      <c r="C19367">
        <v>2.7289999999999998E-5</v>
      </c>
    </row>
    <row r="19368" spans="1:3" x14ac:dyDescent="0.35">
      <c r="A19368" s="86">
        <v>46224</v>
      </c>
      <c r="B19368" s="87">
        <v>0.78125</v>
      </c>
      <c r="C19368">
        <v>2.851E-5</v>
      </c>
    </row>
    <row r="19369" spans="1:3" x14ac:dyDescent="0.35">
      <c r="A19369" s="86">
        <v>46224</v>
      </c>
      <c r="B19369" s="87">
        <v>0.79166666666666663</v>
      </c>
      <c r="C19369">
        <v>2.9760000000000003E-5</v>
      </c>
    </row>
    <row r="19370" spans="1:3" x14ac:dyDescent="0.35">
      <c r="A19370" s="86">
        <v>46224</v>
      </c>
      <c r="B19370" s="87">
        <v>0.80208333333333337</v>
      </c>
      <c r="C19370">
        <v>3.1019999999999998E-5</v>
      </c>
    </row>
    <row r="19371" spans="1:3" x14ac:dyDescent="0.35">
      <c r="A19371" s="86">
        <v>46224</v>
      </c>
      <c r="B19371" s="87">
        <v>0.8125</v>
      </c>
      <c r="C19371">
        <v>3.218E-5</v>
      </c>
    </row>
    <row r="19372" spans="1:3" x14ac:dyDescent="0.35">
      <c r="A19372" s="86">
        <v>46224</v>
      </c>
      <c r="B19372" s="87">
        <v>0.82291666666666663</v>
      </c>
      <c r="C19372">
        <v>3.3059999999999999E-5</v>
      </c>
    </row>
    <row r="19373" spans="1:3" x14ac:dyDescent="0.35">
      <c r="A19373" s="86">
        <v>46224</v>
      </c>
      <c r="B19373" s="87">
        <v>0.83333333333333337</v>
      </c>
      <c r="C19373">
        <v>3.3509999999999996E-5</v>
      </c>
    </row>
    <row r="19374" spans="1:3" x14ac:dyDescent="0.35">
      <c r="A19374" s="86">
        <v>46224</v>
      </c>
      <c r="B19374" s="87">
        <v>0.84375</v>
      </c>
      <c r="C19374">
        <v>3.3470000000000003E-5</v>
      </c>
    </row>
    <row r="19375" spans="1:3" x14ac:dyDescent="0.35">
      <c r="A19375" s="86">
        <v>46224</v>
      </c>
      <c r="B19375" s="87">
        <v>0.85416666666666663</v>
      </c>
      <c r="C19375">
        <v>3.3059999999999999E-5</v>
      </c>
    </row>
    <row r="19376" spans="1:3" x14ac:dyDescent="0.35">
      <c r="A19376" s="86">
        <v>46224</v>
      </c>
      <c r="B19376" s="87">
        <v>0.86458333333333337</v>
      </c>
      <c r="C19376">
        <v>3.2469999999999999E-5</v>
      </c>
    </row>
    <row r="19377" spans="1:3" x14ac:dyDescent="0.35">
      <c r="A19377" s="86">
        <v>46224</v>
      </c>
      <c r="B19377" s="87">
        <v>0.875</v>
      </c>
      <c r="C19377">
        <v>3.1890000000000001E-5</v>
      </c>
    </row>
    <row r="19378" spans="1:3" x14ac:dyDescent="0.35">
      <c r="A19378" s="86">
        <v>46224</v>
      </c>
      <c r="B19378" s="87">
        <v>0.88541666666666663</v>
      </c>
      <c r="C19378">
        <v>3.1449999999999999E-5</v>
      </c>
    </row>
    <row r="19379" spans="1:3" x14ac:dyDescent="0.35">
      <c r="A19379" s="86">
        <v>46224</v>
      </c>
      <c r="B19379" s="87">
        <v>0.89583333333333337</v>
      </c>
      <c r="C19379">
        <v>3.112E-5</v>
      </c>
    </row>
    <row r="19380" spans="1:3" x14ac:dyDescent="0.35">
      <c r="A19380" s="86">
        <v>46224</v>
      </c>
      <c r="B19380" s="87">
        <v>0.90625</v>
      </c>
      <c r="C19380">
        <v>3.0800000000000003E-5</v>
      </c>
    </row>
    <row r="19381" spans="1:3" x14ac:dyDescent="0.35">
      <c r="A19381" s="86">
        <v>46224</v>
      </c>
      <c r="B19381" s="87">
        <v>0.91666666666666663</v>
      </c>
      <c r="C19381">
        <v>3.0409999999999999E-5</v>
      </c>
    </row>
    <row r="19382" spans="1:3" x14ac:dyDescent="0.35">
      <c r="A19382" s="86">
        <v>46224</v>
      </c>
      <c r="B19382" s="87">
        <v>0.92708333333333337</v>
      </c>
      <c r="C19382">
        <v>2.9839999999999999E-5</v>
      </c>
    </row>
    <row r="19383" spans="1:3" x14ac:dyDescent="0.35">
      <c r="A19383" s="86">
        <v>46224</v>
      </c>
      <c r="B19383" s="87">
        <v>0.9375</v>
      </c>
      <c r="C19383">
        <v>2.906E-5</v>
      </c>
    </row>
    <row r="19384" spans="1:3" x14ac:dyDescent="0.35">
      <c r="A19384" s="86">
        <v>46224</v>
      </c>
      <c r="B19384" s="87">
        <v>0.94791666666666663</v>
      </c>
      <c r="C19384">
        <v>2.8E-5</v>
      </c>
    </row>
    <row r="19385" spans="1:3" x14ac:dyDescent="0.35">
      <c r="A19385" s="86">
        <v>46224</v>
      </c>
      <c r="B19385" s="87">
        <v>0.95833333333333337</v>
      </c>
      <c r="C19385">
        <v>2.6659999999999999E-5</v>
      </c>
    </row>
    <row r="19386" spans="1:3" x14ac:dyDescent="0.35">
      <c r="A19386" s="86">
        <v>46224</v>
      </c>
      <c r="B19386" s="87">
        <v>0.96875</v>
      </c>
      <c r="C19386">
        <v>2.499E-5</v>
      </c>
    </row>
    <row r="19387" spans="1:3" x14ac:dyDescent="0.35">
      <c r="A19387" s="86">
        <v>46224</v>
      </c>
      <c r="B19387" s="87">
        <v>0.97916666666666663</v>
      </c>
      <c r="C19387">
        <v>2.3090000000000001E-5</v>
      </c>
    </row>
    <row r="19388" spans="1:3" x14ac:dyDescent="0.35">
      <c r="A19388" s="86">
        <v>46224</v>
      </c>
      <c r="B19388" s="87">
        <v>0.98958333333333337</v>
      </c>
      <c r="C19388">
        <v>2.1039999999999998E-5</v>
      </c>
    </row>
    <row r="19389" spans="1:3" x14ac:dyDescent="0.35">
      <c r="A19389" s="86">
        <v>46225</v>
      </c>
      <c r="B19389" s="87">
        <v>0</v>
      </c>
      <c r="C19389">
        <v>1.8960000000000001E-5</v>
      </c>
    </row>
    <row r="19390" spans="1:3" x14ac:dyDescent="0.35">
      <c r="A19390" s="86">
        <v>46225</v>
      </c>
      <c r="B19390" s="87">
        <v>1.0416666666666666E-2</v>
      </c>
      <c r="C19390">
        <v>1.696E-5</v>
      </c>
    </row>
    <row r="19391" spans="1:3" x14ac:dyDescent="0.35">
      <c r="A19391" s="86">
        <v>46225</v>
      </c>
      <c r="B19391" s="87">
        <v>2.0833333333333332E-2</v>
      </c>
      <c r="C19391">
        <v>1.5109999999999999E-5</v>
      </c>
    </row>
    <row r="19392" spans="1:3" x14ac:dyDescent="0.35">
      <c r="A19392" s="86">
        <v>46225</v>
      </c>
      <c r="B19392" s="87">
        <v>3.125E-2</v>
      </c>
      <c r="C19392">
        <v>1.3509999999999999E-5</v>
      </c>
    </row>
    <row r="19393" spans="1:3" x14ac:dyDescent="0.35">
      <c r="A19393" s="86">
        <v>46225</v>
      </c>
      <c r="B19393" s="87">
        <v>4.1666666666666664E-2</v>
      </c>
      <c r="C19393">
        <v>1.226E-5</v>
      </c>
    </row>
    <row r="19394" spans="1:3" x14ac:dyDescent="0.35">
      <c r="A19394" s="86">
        <v>46225</v>
      </c>
      <c r="B19394" s="87">
        <v>5.2083333333333336E-2</v>
      </c>
      <c r="C19394">
        <v>1.1390000000000001E-5</v>
      </c>
    </row>
    <row r="19395" spans="1:3" x14ac:dyDescent="0.35">
      <c r="A19395" s="86">
        <v>46225</v>
      </c>
      <c r="B19395" s="87">
        <v>6.25E-2</v>
      </c>
      <c r="C19395">
        <v>1.0869999999999999E-5</v>
      </c>
    </row>
    <row r="19396" spans="1:3" x14ac:dyDescent="0.35">
      <c r="A19396" s="86">
        <v>46225</v>
      </c>
      <c r="B19396" s="87">
        <v>7.2916666666666671E-2</v>
      </c>
      <c r="C19396">
        <v>1.0529999999999999E-5</v>
      </c>
    </row>
    <row r="19397" spans="1:3" x14ac:dyDescent="0.35">
      <c r="A19397" s="86">
        <v>46225</v>
      </c>
      <c r="B19397" s="87">
        <v>8.3333333333333329E-2</v>
      </c>
      <c r="C19397">
        <v>1.029E-5</v>
      </c>
    </row>
    <row r="19398" spans="1:3" x14ac:dyDescent="0.35">
      <c r="A19398" s="86">
        <v>46225</v>
      </c>
      <c r="B19398" s="87">
        <v>9.375E-2</v>
      </c>
      <c r="C19398">
        <v>1.008E-5</v>
      </c>
    </row>
    <row r="19399" spans="1:3" x14ac:dyDescent="0.35">
      <c r="A19399" s="86">
        <v>46225</v>
      </c>
      <c r="B19399" s="87">
        <v>0.10416666666666667</v>
      </c>
      <c r="C19399">
        <v>9.8800000000000003E-6</v>
      </c>
    </row>
    <row r="19400" spans="1:3" x14ac:dyDescent="0.35">
      <c r="A19400" s="86">
        <v>46225</v>
      </c>
      <c r="B19400" s="87">
        <v>0.11458333333333333</v>
      </c>
      <c r="C19400">
        <v>9.6600000000000007E-6</v>
      </c>
    </row>
    <row r="19401" spans="1:3" x14ac:dyDescent="0.35">
      <c r="A19401" s="86">
        <v>46225</v>
      </c>
      <c r="B19401" s="87">
        <v>0.125</v>
      </c>
      <c r="C19401">
        <v>9.4900000000000006E-6</v>
      </c>
    </row>
    <row r="19402" spans="1:3" x14ac:dyDescent="0.35">
      <c r="A19402" s="86">
        <v>46225</v>
      </c>
      <c r="B19402" s="87">
        <v>0.13541666666666666</v>
      </c>
      <c r="C19402">
        <v>9.3300000000000005E-6</v>
      </c>
    </row>
    <row r="19403" spans="1:3" x14ac:dyDescent="0.35">
      <c r="A19403" s="86">
        <v>46225</v>
      </c>
      <c r="B19403" s="87">
        <v>0.14583333333333334</v>
      </c>
      <c r="C19403">
        <v>9.2200000000000015E-6</v>
      </c>
    </row>
    <row r="19404" spans="1:3" x14ac:dyDescent="0.35">
      <c r="A19404" s="86">
        <v>46225</v>
      </c>
      <c r="B19404" s="87">
        <v>0.15625</v>
      </c>
      <c r="C19404">
        <v>9.1400000000000006E-6</v>
      </c>
    </row>
    <row r="19405" spans="1:3" x14ac:dyDescent="0.35">
      <c r="A19405" s="86">
        <v>46225</v>
      </c>
      <c r="B19405" s="87">
        <v>0.16666666666666666</v>
      </c>
      <c r="C19405">
        <v>9.1500000000000005E-6</v>
      </c>
    </row>
    <row r="19406" spans="1:3" x14ac:dyDescent="0.35">
      <c r="A19406" s="86">
        <v>46225</v>
      </c>
      <c r="B19406" s="87">
        <v>0.17708333333333334</v>
      </c>
      <c r="C19406">
        <v>9.2599999999999994E-6</v>
      </c>
    </row>
    <row r="19407" spans="1:3" x14ac:dyDescent="0.35">
      <c r="A19407" s="86">
        <v>46225</v>
      </c>
      <c r="B19407" s="87">
        <v>0.1875</v>
      </c>
      <c r="C19407">
        <v>9.4299999999999995E-6</v>
      </c>
    </row>
    <row r="19408" spans="1:3" x14ac:dyDescent="0.35">
      <c r="A19408" s="86">
        <v>46225</v>
      </c>
      <c r="B19408" s="87">
        <v>0.19791666666666666</v>
      </c>
      <c r="C19408">
        <v>9.6900000000000004E-6</v>
      </c>
    </row>
    <row r="19409" spans="1:3" x14ac:dyDescent="0.35">
      <c r="A19409" s="86">
        <v>46225</v>
      </c>
      <c r="B19409" s="87">
        <v>0.20833333333333334</v>
      </c>
      <c r="C19409">
        <v>9.9799999999999993E-6</v>
      </c>
    </row>
    <row r="19410" spans="1:3" x14ac:dyDescent="0.35">
      <c r="A19410" s="86">
        <v>46225</v>
      </c>
      <c r="B19410" s="87">
        <v>0.21875</v>
      </c>
      <c r="C19410">
        <v>1.0359999999999999E-5</v>
      </c>
    </row>
    <row r="19411" spans="1:3" x14ac:dyDescent="0.35">
      <c r="A19411" s="86">
        <v>46225</v>
      </c>
      <c r="B19411" s="87">
        <v>0.22916666666666666</v>
      </c>
      <c r="C19411">
        <v>1.0919999999999999E-5</v>
      </c>
    </row>
    <row r="19412" spans="1:3" x14ac:dyDescent="0.35">
      <c r="A19412" s="86">
        <v>46225</v>
      </c>
      <c r="B19412" s="87">
        <v>0.23958333333333334</v>
      </c>
      <c r="C19412">
        <v>1.189E-5</v>
      </c>
    </row>
    <row r="19413" spans="1:3" x14ac:dyDescent="0.35">
      <c r="A19413" s="86">
        <v>46225</v>
      </c>
      <c r="B19413" s="87">
        <v>0.25</v>
      </c>
      <c r="C19413">
        <v>1.34E-5</v>
      </c>
    </row>
    <row r="19414" spans="1:3" x14ac:dyDescent="0.35">
      <c r="A19414" s="86">
        <v>46225</v>
      </c>
      <c r="B19414" s="87">
        <v>0.26041666666666669</v>
      </c>
      <c r="C19414">
        <v>1.556E-5</v>
      </c>
    </row>
    <row r="19415" spans="1:3" x14ac:dyDescent="0.35">
      <c r="A19415" s="86">
        <v>46225</v>
      </c>
      <c r="B19415" s="87">
        <v>0.27083333333333331</v>
      </c>
      <c r="C19415">
        <v>1.8069999999999998E-5</v>
      </c>
    </row>
    <row r="19416" spans="1:3" x14ac:dyDescent="0.35">
      <c r="A19416" s="86">
        <v>46225</v>
      </c>
      <c r="B19416" s="87">
        <v>0.28125</v>
      </c>
      <c r="C19416">
        <v>2.0570000000000001E-5</v>
      </c>
    </row>
    <row r="19417" spans="1:3" x14ac:dyDescent="0.35">
      <c r="A19417" s="86">
        <v>46225</v>
      </c>
      <c r="B19417" s="87">
        <v>0.29166666666666669</v>
      </c>
      <c r="C19417">
        <v>2.2730000000000001E-5</v>
      </c>
    </row>
    <row r="19418" spans="1:3" x14ac:dyDescent="0.35">
      <c r="A19418" s="86">
        <v>46225</v>
      </c>
      <c r="B19418" s="87">
        <v>0.30208333333333331</v>
      </c>
      <c r="C19418">
        <v>2.4260000000000002E-5</v>
      </c>
    </row>
    <row r="19419" spans="1:3" x14ac:dyDescent="0.35">
      <c r="A19419" s="86">
        <v>46225</v>
      </c>
      <c r="B19419" s="87">
        <v>0.3125</v>
      </c>
      <c r="C19419">
        <v>2.5260000000000002E-5</v>
      </c>
    </row>
    <row r="19420" spans="1:3" x14ac:dyDescent="0.35">
      <c r="A19420" s="86">
        <v>46225</v>
      </c>
      <c r="B19420" s="87">
        <v>0.32291666666666669</v>
      </c>
      <c r="C19420">
        <v>2.5930000000000001E-5</v>
      </c>
    </row>
    <row r="19421" spans="1:3" x14ac:dyDescent="0.35">
      <c r="A19421" s="86">
        <v>46225</v>
      </c>
      <c r="B19421" s="87">
        <v>0.33333333333333331</v>
      </c>
      <c r="C19421">
        <v>2.6480000000000001E-5</v>
      </c>
    </row>
    <row r="19422" spans="1:3" x14ac:dyDescent="0.35">
      <c r="A19422" s="86">
        <v>46225</v>
      </c>
      <c r="B19422" s="87">
        <v>0.34375</v>
      </c>
      <c r="C19422">
        <v>2.707E-5</v>
      </c>
    </row>
    <row r="19423" spans="1:3" x14ac:dyDescent="0.35">
      <c r="A19423" s="86">
        <v>46225</v>
      </c>
      <c r="B19423" s="87">
        <v>0.35416666666666669</v>
      </c>
      <c r="C19423">
        <v>2.7640000000000003E-5</v>
      </c>
    </row>
    <row r="19424" spans="1:3" x14ac:dyDescent="0.35">
      <c r="A19424" s="86">
        <v>46225</v>
      </c>
      <c r="B19424" s="87">
        <v>0.36458333333333331</v>
      </c>
      <c r="C19424">
        <v>2.813E-5</v>
      </c>
    </row>
    <row r="19425" spans="1:3" x14ac:dyDescent="0.35">
      <c r="A19425" s="86">
        <v>46225</v>
      </c>
      <c r="B19425" s="87">
        <v>0.375</v>
      </c>
      <c r="C19425">
        <v>2.8439999999999999E-5</v>
      </c>
    </row>
    <row r="19426" spans="1:3" x14ac:dyDescent="0.35">
      <c r="A19426" s="86">
        <v>46225</v>
      </c>
      <c r="B19426" s="87">
        <v>0.38541666666666669</v>
      </c>
      <c r="C19426">
        <v>2.8549999999999999E-5</v>
      </c>
    </row>
    <row r="19427" spans="1:3" x14ac:dyDescent="0.35">
      <c r="A19427" s="86">
        <v>46225</v>
      </c>
      <c r="B19427" s="87">
        <v>0.39583333333333331</v>
      </c>
      <c r="C19427">
        <v>2.847E-5</v>
      </c>
    </row>
    <row r="19428" spans="1:3" x14ac:dyDescent="0.35">
      <c r="A19428" s="86">
        <v>46225</v>
      </c>
      <c r="B19428" s="87">
        <v>0.40625</v>
      </c>
      <c r="C19428">
        <v>2.8250000000000002E-5</v>
      </c>
    </row>
    <row r="19429" spans="1:3" x14ac:dyDescent="0.35">
      <c r="A19429" s="86">
        <v>46225</v>
      </c>
      <c r="B19429" s="87">
        <v>0.41666666666666669</v>
      </c>
      <c r="C19429">
        <v>2.796E-5</v>
      </c>
    </row>
    <row r="19430" spans="1:3" x14ac:dyDescent="0.35">
      <c r="A19430" s="86">
        <v>46225</v>
      </c>
      <c r="B19430" s="87">
        <v>0.42708333333333331</v>
      </c>
      <c r="C19430">
        <v>2.7659999999999999E-5</v>
      </c>
    </row>
    <row r="19431" spans="1:3" x14ac:dyDescent="0.35">
      <c r="A19431" s="86">
        <v>46225</v>
      </c>
      <c r="B19431" s="87">
        <v>0.4375</v>
      </c>
      <c r="C19431">
        <v>2.741E-5</v>
      </c>
    </row>
    <row r="19432" spans="1:3" x14ac:dyDescent="0.35">
      <c r="A19432" s="86">
        <v>46225</v>
      </c>
      <c r="B19432" s="87">
        <v>0.44791666666666669</v>
      </c>
      <c r="C19432">
        <v>2.7210000000000002E-5</v>
      </c>
    </row>
    <row r="19433" spans="1:3" x14ac:dyDescent="0.35">
      <c r="A19433" s="86">
        <v>46225</v>
      </c>
      <c r="B19433" s="87">
        <v>0.45833333333333331</v>
      </c>
      <c r="C19433">
        <v>2.7149999999999999E-5</v>
      </c>
    </row>
    <row r="19434" spans="1:3" x14ac:dyDescent="0.35">
      <c r="A19434" s="86">
        <v>46225</v>
      </c>
      <c r="B19434" s="87">
        <v>0.46875</v>
      </c>
      <c r="C19434">
        <v>2.7230000000000002E-5</v>
      </c>
    </row>
    <row r="19435" spans="1:3" x14ac:dyDescent="0.35">
      <c r="A19435" s="86">
        <v>46225</v>
      </c>
      <c r="B19435" s="87">
        <v>0.47916666666666669</v>
      </c>
      <c r="C19435">
        <v>2.7520000000000001E-5</v>
      </c>
    </row>
    <row r="19436" spans="1:3" x14ac:dyDescent="0.35">
      <c r="A19436" s="86">
        <v>46225</v>
      </c>
      <c r="B19436" s="87">
        <v>0.48958333333333331</v>
      </c>
      <c r="C19436">
        <v>2.8010000000000001E-5</v>
      </c>
    </row>
    <row r="19437" spans="1:3" x14ac:dyDescent="0.35">
      <c r="A19437" s="86">
        <v>46225</v>
      </c>
      <c r="B19437" s="87">
        <v>0.5</v>
      </c>
      <c r="C19437">
        <v>2.8779999999999999E-5</v>
      </c>
    </row>
    <row r="19438" spans="1:3" x14ac:dyDescent="0.35">
      <c r="A19438" s="86">
        <v>46225</v>
      </c>
      <c r="B19438" s="87">
        <v>0.51041666666666663</v>
      </c>
      <c r="C19438">
        <v>2.9760000000000003E-5</v>
      </c>
    </row>
    <row r="19439" spans="1:3" x14ac:dyDescent="0.35">
      <c r="A19439" s="86">
        <v>46225</v>
      </c>
      <c r="B19439" s="87">
        <v>0.52083333333333337</v>
      </c>
      <c r="C19439">
        <v>3.0790000000000002E-5</v>
      </c>
    </row>
    <row r="19440" spans="1:3" x14ac:dyDescent="0.35">
      <c r="A19440" s="86">
        <v>46225</v>
      </c>
      <c r="B19440" s="87">
        <v>0.53125</v>
      </c>
      <c r="C19440">
        <v>3.1569999999999998E-5</v>
      </c>
    </row>
    <row r="19441" spans="1:3" x14ac:dyDescent="0.35">
      <c r="A19441" s="86">
        <v>46225</v>
      </c>
      <c r="B19441" s="87">
        <v>0.54166666666666663</v>
      </c>
      <c r="C19441">
        <v>3.1890000000000001E-5</v>
      </c>
    </row>
    <row r="19442" spans="1:3" x14ac:dyDescent="0.35">
      <c r="A19442" s="86">
        <v>46225</v>
      </c>
      <c r="B19442" s="87">
        <v>0.55208333333333337</v>
      </c>
      <c r="C19442">
        <v>3.1530000000000005E-5</v>
      </c>
    </row>
    <row r="19443" spans="1:3" x14ac:dyDescent="0.35">
      <c r="A19443" s="86">
        <v>46225</v>
      </c>
      <c r="B19443" s="87">
        <v>0.5625</v>
      </c>
      <c r="C19443">
        <v>3.0669999999999996E-5</v>
      </c>
    </row>
    <row r="19444" spans="1:3" x14ac:dyDescent="0.35">
      <c r="A19444" s="86">
        <v>46225</v>
      </c>
      <c r="B19444" s="87">
        <v>0.57291666666666663</v>
      </c>
      <c r="C19444">
        <v>2.951E-5</v>
      </c>
    </row>
    <row r="19445" spans="1:3" x14ac:dyDescent="0.35">
      <c r="A19445" s="86">
        <v>46225</v>
      </c>
      <c r="B19445" s="87">
        <v>0.58333333333333337</v>
      </c>
      <c r="C19445">
        <v>2.8289999999999998E-5</v>
      </c>
    </row>
    <row r="19446" spans="1:3" x14ac:dyDescent="0.35">
      <c r="A19446" s="86">
        <v>46225</v>
      </c>
      <c r="B19446" s="87">
        <v>0.59375</v>
      </c>
      <c r="C19446">
        <v>2.7189999999999999E-5</v>
      </c>
    </row>
    <row r="19447" spans="1:3" x14ac:dyDescent="0.35">
      <c r="A19447" s="86">
        <v>46225</v>
      </c>
      <c r="B19447" s="87">
        <v>0.60416666666666663</v>
      </c>
      <c r="C19447">
        <v>2.6239999999999999E-5</v>
      </c>
    </row>
    <row r="19448" spans="1:3" x14ac:dyDescent="0.35">
      <c r="A19448" s="86">
        <v>46225</v>
      </c>
      <c r="B19448" s="87">
        <v>0.61458333333333337</v>
      </c>
      <c r="C19448">
        <v>2.5420000000000001E-5</v>
      </c>
    </row>
    <row r="19449" spans="1:3" x14ac:dyDescent="0.35">
      <c r="A19449" s="86">
        <v>46225</v>
      </c>
      <c r="B19449" s="87">
        <v>0.625</v>
      </c>
      <c r="C19449">
        <v>2.4700000000000001E-5</v>
      </c>
    </row>
    <row r="19450" spans="1:3" x14ac:dyDescent="0.35">
      <c r="A19450" s="86">
        <v>46225</v>
      </c>
      <c r="B19450" s="87">
        <v>0.63541666666666663</v>
      </c>
      <c r="C19450">
        <v>2.404E-5</v>
      </c>
    </row>
    <row r="19451" spans="1:3" x14ac:dyDescent="0.35">
      <c r="A19451" s="86">
        <v>46225</v>
      </c>
      <c r="B19451" s="87">
        <v>0.64583333333333337</v>
      </c>
      <c r="C19451">
        <v>2.349E-5</v>
      </c>
    </row>
    <row r="19452" spans="1:3" x14ac:dyDescent="0.35">
      <c r="A19452" s="86">
        <v>46225</v>
      </c>
      <c r="B19452" s="87">
        <v>0.65625</v>
      </c>
      <c r="C19452">
        <v>2.3059999999999999E-5</v>
      </c>
    </row>
    <row r="19453" spans="1:3" x14ac:dyDescent="0.35">
      <c r="A19453" s="86">
        <v>46225</v>
      </c>
      <c r="B19453" s="87">
        <v>0.66666666666666663</v>
      </c>
      <c r="C19453">
        <v>2.2730000000000001E-5</v>
      </c>
    </row>
    <row r="19454" spans="1:3" x14ac:dyDescent="0.35">
      <c r="A19454" s="86">
        <v>46225</v>
      </c>
      <c r="B19454" s="87">
        <v>0.67708333333333337</v>
      </c>
      <c r="C19454">
        <v>2.251E-5</v>
      </c>
    </row>
    <row r="19455" spans="1:3" x14ac:dyDescent="0.35">
      <c r="A19455" s="86">
        <v>46225</v>
      </c>
      <c r="B19455" s="87">
        <v>0.6875</v>
      </c>
      <c r="C19455">
        <v>2.2429999999999997E-5</v>
      </c>
    </row>
    <row r="19456" spans="1:3" x14ac:dyDescent="0.35">
      <c r="A19456" s="86">
        <v>46225</v>
      </c>
      <c r="B19456" s="87">
        <v>0.69791666666666663</v>
      </c>
      <c r="C19456">
        <v>2.251E-5</v>
      </c>
    </row>
    <row r="19457" spans="1:3" x14ac:dyDescent="0.35">
      <c r="A19457" s="86">
        <v>46225</v>
      </c>
      <c r="B19457" s="87">
        <v>0.70833333333333337</v>
      </c>
      <c r="C19457">
        <v>2.2730000000000001E-5</v>
      </c>
    </row>
    <row r="19458" spans="1:3" x14ac:dyDescent="0.35">
      <c r="A19458" s="86">
        <v>46225</v>
      </c>
      <c r="B19458" s="87">
        <v>0.71875</v>
      </c>
      <c r="C19458">
        <v>2.3099999999999999E-5</v>
      </c>
    </row>
    <row r="19459" spans="1:3" x14ac:dyDescent="0.35">
      <c r="A19459" s="86">
        <v>46225</v>
      </c>
      <c r="B19459" s="87">
        <v>0.72916666666666663</v>
      </c>
      <c r="C19459">
        <v>2.3640000000000001E-5</v>
      </c>
    </row>
    <row r="19460" spans="1:3" x14ac:dyDescent="0.35">
      <c r="A19460" s="86">
        <v>46225</v>
      </c>
      <c r="B19460" s="87">
        <v>0.73958333333333337</v>
      </c>
      <c r="C19460">
        <v>2.4340000000000001E-5</v>
      </c>
    </row>
    <row r="19461" spans="1:3" x14ac:dyDescent="0.35">
      <c r="A19461" s="86">
        <v>46225</v>
      </c>
      <c r="B19461" s="87">
        <v>0.75</v>
      </c>
      <c r="C19461">
        <v>2.5179999999999999E-5</v>
      </c>
    </row>
    <row r="19462" spans="1:3" x14ac:dyDescent="0.35">
      <c r="A19462" s="86">
        <v>46225</v>
      </c>
      <c r="B19462" s="87">
        <v>0.76041666666666663</v>
      </c>
      <c r="C19462">
        <v>2.6169999999999998E-5</v>
      </c>
    </row>
    <row r="19463" spans="1:3" x14ac:dyDescent="0.35">
      <c r="A19463" s="86">
        <v>46225</v>
      </c>
      <c r="B19463" s="87">
        <v>0.77083333333333337</v>
      </c>
      <c r="C19463">
        <v>2.7289999999999998E-5</v>
      </c>
    </row>
    <row r="19464" spans="1:3" x14ac:dyDescent="0.35">
      <c r="A19464" s="86">
        <v>46225</v>
      </c>
      <c r="B19464" s="87">
        <v>0.78125</v>
      </c>
      <c r="C19464">
        <v>2.851E-5</v>
      </c>
    </row>
    <row r="19465" spans="1:3" x14ac:dyDescent="0.35">
      <c r="A19465" s="86">
        <v>46225</v>
      </c>
      <c r="B19465" s="87">
        <v>0.79166666666666663</v>
      </c>
      <c r="C19465">
        <v>2.9760000000000003E-5</v>
      </c>
    </row>
    <row r="19466" spans="1:3" x14ac:dyDescent="0.35">
      <c r="A19466" s="86">
        <v>46225</v>
      </c>
      <c r="B19466" s="87">
        <v>0.80208333333333337</v>
      </c>
      <c r="C19466">
        <v>3.1019999999999998E-5</v>
      </c>
    </row>
    <row r="19467" spans="1:3" x14ac:dyDescent="0.35">
      <c r="A19467" s="86">
        <v>46225</v>
      </c>
      <c r="B19467" s="87">
        <v>0.8125</v>
      </c>
      <c r="C19467">
        <v>3.218E-5</v>
      </c>
    </row>
    <row r="19468" spans="1:3" x14ac:dyDescent="0.35">
      <c r="A19468" s="86">
        <v>46225</v>
      </c>
      <c r="B19468" s="87">
        <v>0.82291666666666663</v>
      </c>
      <c r="C19468">
        <v>3.3059999999999999E-5</v>
      </c>
    </row>
    <row r="19469" spans="1:3" x14ac:dyDescent="0.35">
      <c r="A19469" s="86">
        <v>46225</v>
      </c>
      <c r="B19469" s="87">
        <v>0.83333333333333337</v>
      </c>
      <c r="C19469">
        <v>3.3509999999999996E-5</v>
      </c>
    </row>
    <row r="19470" spans="1:3" x14ac:dyDescent="0.35">
      <c r="A19470" s="86">
        <v>46225</v>
      </c>
      <c r="B19470" s="87">
        <v>0.84375</v>
      </c>
      <c r="C19470">
        <v>3.3470000000000003E-5</v>
      </c>
    </row>
    <row r="19471" spans="1:3" x14ac:dyDescent="0.35">
      <c r="A19471" s="86">
        <v>46225</v>
      </c>
      <c r="B19471" s="87">
        <v>0.85416666666666663</v>
      </c>
      <c r="C19471">
        <v>3.3059999999999999E-5</v>
      </c>
    </row>
    <row r="19472" spans="1:3" x14ac:dyDescent="0.35">
      <c r="A19472" s="86">
        <v>46225</v>
      </c>
      <c r="B19472" s="87">
        <v>0.86458333333333337</v>
      </c>
      <c r="C19472">
        <v>3.2480000000000001E-5</v>
      </c>
    </row>
    <row r="19473" spans="1:3" x14ac:dyDescent="0.35">
      <c r="A19473" s="86">
        <v>46225</v>
      </c>
      <c r="B19473" s="87">
        <v>0.875</v>
      </c>
      <c r="C19473">
        <v>3.1890000000000001E-5</v>
      </c>
    </row>
    <row r="19474" spans="1:3" x14ac:dyDescent="0.35">
      <c r="A19474" s="86">
        <v>46225</v>
      </c>
      <c r="B19474" s="87">
        <v>0.88541666666666663</v>
      </c>
      <c r="C19474">
        <v>3.1449999999999999E-5</v>
      </c>
    </row>
    <row r="19475" spans="1:3" x14ac:dyDescent="0.35">
      <c r="A19475" s="86">
        <v>46225</v>
      </c>
      <c r="B19475" s="87">
        <v>0.89583333333333337</v>
      </c>
      <c r="C19475">
        <v>3.112E-5</v>
      </c>
    </row>
    <row r="19476" spans="1:3" x14ac:dyDescent="0.35">
      <c r="A19476" s="86">
        <v>46225</v>
      </c>
      <c r="B19476" s="87">
        <v>0.90625</v>
      </c>
      <c r="C19476">
        <v>3.0800000000000003E-5</v>
      </c>
    </row>
    <row r="19477" spans="1:3" x14ac:dyDescent="0.35">
      <c r="A19477" s="86">
        <v>46225</v>
      </c>
      <c r="B19477" s="87">
        <v>0.91666666666666663</v>
      </c>
      <c r="C19477">
        <v>3.0409999999999999E-5</v>
      </c>
    </row>
    <row r="19478" spans="1:3" x14ac:dyDescent="0.35">
      <c r="A19478" s="86">
        <v>46225</v>
      </c>
      <c r="B19478" s="87">
        <v>0.92708333333333337</v>
      </c>
      <c r="C19478">
        <v>2.9839999999999999E-5</v>
      </c>
    </row>
    <row r="19479" spans="1:3" x14ac:dyDescent="0.35">
      <c r="A19479" s="86">
        <v>46225</v>
      </c>
      <c r="B19479" s="87">
        <v>0.9375</v>
      </c>
      <c r="C19479">
        <v>2.906E-5</v>
      </c>
    </row>
    <row r="19480" spans="1:3" x14ac:dyDescent="0.35">
      <c r="A19480" s="86">
        <v>46225</v>
      </c>
      <c r="B19480" s="87">
        <v>0.94791666666666663</v>
      </c>
      <c r="C19480">
        <v>2.8E-5</v>
      </c>
    </row>
    <row r="19481" spans="1:3" x14ac:dyDescent="0.35">
      <c r="A19481" s="86">
        <v>46225</v>
      </c>
      <c r="B19481" s="87">
        <v>0.95833333333333337</v>
      </c>
      <c r="C19481">
        <v>2.6659999999999999E-5</v>
      </c>
    </row>
    <row r="19482" spans="1:3" x14ac:dyDescent="0.35">
      <c r="A19482" s="86">
        <v>46225</v>
      </c>
      <c r="B19482" s="87">
        <v>0.96875</v>
      </c>
      <c r="C19482">
        <v>2.499E-5</v>
      </c>
    </row>
    <row r="19483" spans="1:3" x14ac:dyDescent="0.35">
      <c r="A19483" s="86">
        <v>46225</v>
      </c>
      <c r="B19483" s="87">
        <v>0.97916666666666663</v>
      </c>
      <c r="C19483">
        <v>2.3090000000000001E-5</v>
      </c>
    </row>
    <row r="19484" spans="1:3" x14ac:dyDescent="0.35">
      <c r="A19484" s="86">
        <v>46225</v>
      </c>
      <c r="B19484" s="87">
        <v>0.98958333333333337</v>
      </c>
      <c r="C19484">
        <v>2.1039999999999998E-5</v>
      </c>
    </row>
    <row r="19485" spans="1:3" x14ac:dyDescent="0.35">
      <c r="A19485" s="86">
        <v>46226</v>
      </c>
      <c r="B19485" s="87">
        <v>0</v>
      </c>
      <c r="C19485">
        <v>1.8960000000000001E-5</v>
      </c>
    </row>
    <row r="19486" spans="1:3" x14ac:dyDescent="0.35">
      <c r="A19486" s="86">
        <v>46226</v>
      </c>
      <c r="B19486" s="87">
        <v>1.0416666666666666E-2</v>
      </c>
      <c r="C19486">
        <v>1.696E-5</v>
      </c>
    </row>
    <row r="19487" spans="1:3" x14ac:dyDescent="0.35">
      <c r="A19487" s="86">
        <v>46226</v>
      </c>
      <c r="B19487" s="87">
        <v>2.0833333333333332E-2</v>
      </c>
      <c r="C19487">
        <v>1.5109999999999999E-5</v>
      </c>
    </row>
    <row r="19488" spans="1:3" x14ac:dyDescent="0.35">
      <c r="A19488" s="86">
        <v>46226</v>
      </c>
      <c r="B19488" s="87">
        <v>3.125E-2</v>
      </c>
      <c r="C19488">
        <v>1.3520000000000001E-5</v>
      </c>
    </row>
    <row r="19489" spans="1:3" x14ac:dyDescent="0.35">
      <c r="A19489" s="86">
        <v>46226</v>
      </c>
      <c r="B19489" s="87">
        <v>4.1666666666666664E-2</v>
      </c>
      <c r="C19489">
        <v>1.226E-5</v>
      </c>
    </row>
    <row r="19490" spans="1:3" x14ac:dyDescent="0.35">
      <c r="A19490" s="86">
        <v>46226</v>
      </c>
      <c r="B19490" s="87">
        <v>5.2083333333333336E-2</v>
      </c>
      <c r="C19490">
        <v>1.1390000000000001E-5</v>
      </c>
    </row>
    <row r="19491" spans="1:3" x14ac:dyDescent="0.35">
      <c r="A19491" s="86">
        <v>46226</v>
      </c>
      <c r="B19491" s="87">
        <v>6.25E-2</v>
      </c>
      <c r="C19491">
        <v>1.0869999999999999E-5</v>
      </c>
    </row>
    <row r="19492" spans="1:3" x14ac:dyDescent="0.35">
      <c r="A19492" s="86">
        <v>46226</v>
      </c>
      <c r="B19492" s="87">
        <v>7.2916666666666671E-2</v>
      </c>
      <c r="C19492">
        <v>1.0529999999999999E-5</v>
      </c>
    </row>
    <row r="19493" spans="1:3" x14ac:dyDescent="0.35">
      <c r="A19493" s="86">
        <v>46226</v>
      </c>
      <c r="B19493" s="87">
        <v>8.3333333333333329E-2</v>
      </c>
      <c r="C19493">
        <v>1.029E-5</v>
      </c>
    </row>
    <row r="19494" spans="1:3" x14ac:dyDescent="0.35">
      <c r="A19494" s="86">
        <v>46226</v>
      </c>
      <c r="B19494" s="87">
        <v>9.375E-2</v>
      </c>
      <c r="C19494">
        <v>1.008E-5</v>
      </c>
    </row>
    <row r="19495" spans="1:3" x14ac:dyDescent="0.35">
      <c r="A19495" s="86">
        <v>46226</v>
      </c>
      <c r="B19495" s="87">
        <v>0.10416666666666667</v>
      </c>
      <c r="C19495">
        <v>9.8900000000000002E-6</v>
      </c>
    </row>
    <row r="19496" spans="1:3" x14ac:dyDescent="0.35">
      <c r="A19496" s="86">
        <v>46226</v>
      </c>
      <c r="B19496" s="87">
        <v>0.11458333333333333</v>
      </c>
      <c r="C19496">
        <v>9.6700000000000006E-6</v>
      </c>
    </row>
    <row r="19497" spans="1:3" x14ac:dyDescent="0.35">
      <c r="A19497" s="86">
        <v>46226</v>
      </c>
      <c r="B19497" s="87">
        <v>0.125</v>
      </c>
      <c r="C19497">
        <v>9.4900000000000006E-6</v>
      </c>
    </row>
    <row r="19498" spans="1:3" x14ac:dyDescent="0.35">
      <c r="A19498" s="86">
        <v>46226</v>
      </c>
      <c r="B19498" s="87">
        <v>0.13541666666666666</v>
      </c>
      <c r="C19498">
        <v>9.3399999999999987E-6</v>
      </c>
    </row>
    <row r="19499" spans="1:3" x14ac:dyDescent="0.35">
      <c r="A19499" s="86">
        <v>46226</v>
      </c>
      <c r="B19499" s="87">
        <v>0.14583333333333334</v>
      </c>
      <c r="C19499">
        <v>9.2200000000000015E-6</v>
      </c>
    </row>
    <row r="19500" spans="1:3" x14ac:dyDescent="0.35">
      <c r="A19500" s="86">
        <v>46226</v>
      </c>
      <c r="B19500" s="87">
        <v>0.15625</v>
      </c>
      <c r="C19500">
        <v>9.1400000000000006E-6</v>
      </c>
    </row>
    <row r="19501" spans="1:3" x14ac:dyDescent="0.35">
      <c r="A19501" s="86">
        <v>46226</v>
      </c>
      <c r="B19501" s="87">
        <v>0.16666666666666666</v>
      </c>
      <c r="C19501">
        <v>9.1500000000000005E-6</v>
      </c>
    </row>
    <row r="19502" spans="1:3" x14ac:dyDescent="0.35">
      <c r="A19502" s="86">
        <v>46226</v>
      </c>
      <c r="B19502" s="87">
        <v>0.17708333333333334</v>
      </c>
      <c r="C19502">
        <v>9.2599999999999994E-6</v>
      </c>
    </row>
    <row r="19503" spans="1:3" x14ac:dyDescent="0.35">
      <c r="A19503" s="86">
        <v>46226</v>
      </c>
      <c r="B19503" s="87">
        <v>0.1875</v>
      </c>
      <c r="C19503">
        <v>9.4299999999999995E-6</v>
      </c>
    </row>
    <row r="19504" spans="1:3" x14ac:dyDescent="0.35">
      <c r="A19504" s="86">
        <v>46226</v>
      </c>
      <c r="B19504" s="87">
        <v>0.19791666666666666</v>
      </c>
      <c r="C19504">
        <v>9.6900000000000004E-6</v>
      </c>
    </row>
    <row r="19505" spans="1:3" x14ac:dyDescent="0.35">
      <c r="A19505" s="86">
        <v>46226</v>
      </c>
      <c r="B19505" s="87">
        <v>0.20833333333333334</v>
      </c>
      <c r="C19505">
        <v>9.9799999999999993E-6</v>
      </c>
    </row>
    <row r="19506" spans="1:3" x14ac:dyDescent="0.35">
      <c r="A19506" s="86">
        <v>46226</v>
      </c>
      <c r="B19506" s="87">
        <v>0.21875</v>
      </c>
      <c r="C19506">
        <v>1.0359999999999999E-5</v>
      </c>
    </row>
    <row r="19507" spans="1:3" x14ac:dyDescent="0.35">
      <c r="A19507" s="86">
        <v>46226</v>
      </c>
      <c r="B19507" s="87">
        <v>0.22916666666666666</v>
      </c>
      <c r="C19507">
        <v>1.0919999999999999E-5</v>
      </c>
    </row>
    <row r="19508" spans="1:3" x14ac:dyDescent="0.35">
      <c r="A19508" s="86">
        <v>46226</v>
      </c>
      <c r="B19508" s="87">
        <v>0.23958333333333334</v>
      </c>
      <c r="C19508">
        <v>1.189E-5</v>
      </c>
    </row>
    <row r="19509" spans="1:3" x14ac:dyDescent="0.35">
      <c r="A19509" s="86">
        <v>46226</v>
      </c>
      <c r="B19509" s="87">
        <v>0.25</v>
      </c>
      <c r="C19509">
        <v>1.34E-5</v>
      </c>
    </row>
    <row r="19510" spans="1:3" x14ac:dyDescent="0.35">
      <c r="A19510" s="86">
        <v>46226</v>
      </c>
      <c r="B19510" s="87">
        <v>0.26041666666666669</v>
      </c>
      <c r="C19510">
        <v>1.556E-5</v>
      </c>
    </row>
    <row r="19511" spans="1:3" x14ac:dyDescent="0.35">
      <c r="A19511" s="86">
        <v>46226</v>
      </c>
      <c r="B19511" s="87">
        <v>0.27083333333333331</v>
      </c>
      <c r="C19511">
        <v>1.8069999999999998E-5</v>
      </c>
    </row>
    <row r="19512" spans="1:3" x14ac:dyDescent="0.35">
      <c r="A19512" s="86">
        <v>46226</v>
      </c>
      <c r="B19512" s="87">
        <v>0.28125</v>
      </c>
      <c r="C19512">
        <v>2.0570000000000001E-5</v>
      </c>
    </row>
    <row r="19513" spans="1:3" x14ac:dyDescent="0.35">
      <c r="A19513" s="86">
        <v>46226</v>
      </c>
      <c r="B19513" s="87">
        <v>0.29166666666666669</v>
      </c>
      <c r="C19513">
        <v>2.2730000000000001E-5</v>
      </c>
    </row>
    <row r="19514" spans="1:3" x14ac:dyDescent="0.35">
      <c r="A19514" s="86">
        <v>46226</v>
      </c>
      <c r="B19514" s="87">
        <v>0.30208333333333331</v>
      </c>
      <c r="C19514">
        <v>2.427E-5</v>
      </c>
    </row>
    <row r="19515" spans="1:3" x14ac:dyDescent="0.35">
      <c r="A19515" s="86">
        <v>46226</v>
      </c>
      <c r="B19515" s="87">
        <v>0.3125</v>
      </c>
      <c r="C19515">
        <v>2.5260000000000002E-5</v>
      </c>
    </row>
    <row r="19516" spans="1:3" x14ac:dyDescent="0.35">
      <c r="A19516" s="86">
        <v>46226</v>
      </c>
      <c r="B19516" s="87">
        <v>0.32291666666666669</v>
      </c>
      <c r="C19516">
        <v>2.5930000000000001E-5</v>
      </c>
    </row>
    <row r="19517" spans="1:3" x14ac:dyDescent="0.35">
      <c r="A19517" s="86">
        <v>46226</v>
      </c>
      <c r="B19517" s="87">
        <v>0.33333333333333331</v>
      </c>
      <c r="C19517">
        <v>2.6480000000000001E-5</v>
      </c>
    </row>
    <row r="19518" spans="1:3" x14ac:dyDescent="0.35">
      <c r="A19518" s="86">
        <v>46226</v>
      </c>
      <c r="B19518" s="87">
        <v>0.34375</v>
      </c>
      <c r="C19518">
        <v>2.707E-5</v>
      </c>
    </row>
    <row r="19519" spans="1:3" x14ac:dyDescent="0.35">
      <c r="A19519" s="86">
        <v>46226</v>
      </c>
      <c r="B19519" s="87">
        <v>0.35416666666666669</v>
      </c>
      <c r="C19519">
        <v>2.7650000000000001E-5</v>
      </c>
    </row>
    <row r="19520" spans="1:3" x14ac:dyDescent="0.35">
      <c r="A19520" s="86">
        <v>46226</v>
      </c>
      <c r="B19520" s="87">
        <v>0.36458333333333331</v>
      </c>
      <c r="C19520">
        <v>2.813E-5</v>
      </c>
    </row>
    <row r="19521" spans="1:3" x14ac:dyDescent="0.35">
      <c r="A19521" s="86">
        <v>46226</v>
      </c>
      <c r="B19521" s="87">
        <v>0.375</v>
      </c>
      <c r="C19521">
        <v>2.845E-5</v>
      </c>
    </row>
    <row r="19522" spans="1:3" x14ac:dyDescent="0.35">
      <c r="A19522" s="86">
        <v>46226</v>
      </c>
      <c r="B19522" s="87">
        <v>0.38541666666666669</v>
      </c>
      <c r="C19522">
        <v>2.8549999999999999E-5</v>
      </c>
    </row>
    <row r="19523" spans="1:3" x14ac:dyDescent="0.35">
      <c r="A19523" s="86">
        <v>46226</v>
      </c>
      <c r="B19523" s="87">
        <v>0.39583333333333331</v>
      </c>
      <c r="C19523">
        <v>2.847E-5</v>
      </c>
    </row>
    <row r="19524" spans="1:3" x14ac:dyDescent="0.35">
      <c r="A19524" s="86">
        <v>46226</v>
      </c>
      <c r="B19524" s="87">
        <v>0.40625</v>
      </c>
      <c r="C19524">
        <v>2.8250000000000002E-5</v>
      </c>
    </row>
    <row r="19525" spans="1:3" x14ac:dyDescent="0.35">
      <c r="A19525" s="86">
        <v>46226</v>
      </c>
      <c r="B19525" s="87">
        <v>0.41666666666666669</v>
      </c>
      <c r="C19525">
        <v>2.796E-5</v>
      </c>
    </row>
    <row r="19526" spans="1:3" x14ac:dyDescent="0.35">
      <c r="A19526" s="86">
        <v>46226</v>
      </c>
      <c r="B19526" s="87">
        <v>0.42708333333333331</v>
      </c>
      <c r="C19526">
        <v>2.7659999999999999E-5</v>
      </c>
    </row>
    <row r="19527" spans="1:3" x14ac:dyDescent="0.35">
      <c r="A19527" s="86">
        <v>46226</v>
      </c>
      <c r="B19527" s="87">
        <v>0.4375</v>
      </c>
      <c r="C19527">
        <v>2.741E-5</v>
      </c>
    </row>
    <row r="19528" spans="1:3" x14ac:dyDescent="0.35">
      <c r="A19528" s="86">
        <v>46226</v>
      </c>
      <c r="B19528" s="87">
        <v>0.44791666666666669</v>
      </c>
      <c r="C19528">
        <v>2.7210000000000002E-5</v>
      </c>
    </row>
    <row r="19529" spans="1:3" x14ac:dyDescent="0.35">
      <c r="A19529" s="86">
        <v>46226</v>
      </c>
      <c r="B19529" s="87">
        <v>0.45833333333333331</v>
      </c>
      <c r="C19529">
        <v>2.7149999999999999E-5</v>
      </c>
    </row>
    <row r="19530" spans="1:3" x14ac:dyDescent="0.35">
      <c r="A19530" s="86">
        <v>46226</v>
      </c>
      <c r="B19530" s="87">
        <v>0.46875</v>
      </c>
      <c r="C19530">
        <v>2.7230000000000002E-5</v>
      </c>
    </row>
    <row r="19531" spans="1:3" x14ac:dyDescent="0.35">
      <c r="A19531" s="86">
        <v>46226</v>
      </c>
      <c r="B19531" s="87">
        <v>0.47916666666666669</v>
      </c>
      <c r="C19531">
        <v>2.7529999999999999E-5</v>
      </c>
    </row>
    <row r="19532" spans="1:3" x14ac:dyDescent="0.35">
      <c r="A19532" s="86">
        <v>46226</v>
      </c>
      <c r="B19532" s="87">
        <v>0.48958333333333331</v>
      </c>
      <c r="C19532">
        <v>2.8010000000000001E-5</v>
      </c>
    </row>
    <row r="19533" spans="1:3" x14ac:dyDescent="0.35">
      <c r="A19533" s="86">
        <v>46226</v>
      </c>
      <c r="B19533" s="87">
        <v>0.5</v>
      </c>
      <c r="C19533">
        <v>2.8779999999999999E-5</v>
      </c>
    </row>
    <row r="19534" spans="1:3" x14ac:dyDescent="0.35">
      <c r="A19534" s="86">
        <v>46226</v>
      </c>
      <c r="B19534" s="87">
        <v>0.51041666666666663</v>
      </c>
      <c r="C19534">
        <v>2.9770000000000001E-5</v>
      </c>
    </row>
    <row r="19535" spans="1:3" x14ac:dyDescent="0.35">
      <c r="A19535" s="86">
        <v>46226</v>
      </c>
      <c r="B19535" s="87">
        <v>0.52083333333333337</v>
      </c>
      <c r="C19535">
        <v>3.0790000000000002E-5</v>
      </c>
    </row>
    <row r="19536" spans="1:3" x14ac:dyDescent="0.35">
      <c r="A19536" s="86">
        <v>46226</v>
      </c>
      <c r="B19536" s="87">
        <v>0.53125</v>
      </c>
      <c r="C19536">
        <v>3.1569999999999998E-5</v>
      </c>
    </row>
    <row r="19537" spans="1:3" x14ac:dyDescent="0.35">
      <c r="A19537" s="86">
        <v>46226</v>
      </c>
      <c r="B19537" s="87">
        <v>0.54166666666666663</v>
      </c>
      <c r="C19537">
        <v>3.1890000000000001E-5</v>
      </c>
    </row>
    <row r="19538" spans="1:3" x14ac:dyDescent="0.35">
      <c r="A19538" s="86">
        <v>46226</v>
      </c>
      <c r="B19538" s="87">
        <v>0.55208333333333337</v>
      </c>
      <c r="C19538">
        <v>3.154E-5</v>
      </c>
    </row>
    <row r="19539" spans="1:3" x14ac:dyDescent="0.35">
      <c r="A19539" s="86">
        <v>46226</v>
      </c>
      <c r="B19539" s="87">
        <v>0.5625</v>
      </c>
      <c r="C19539">
        <v>3.0669999999999996E-5</v>
      </c>
    </row>
    <row r="19540" spans="1:3" x14ac:dyDescent="0.35">
      <c r="A19540" s="86">
        <v>46226</v>
      </c>
      <c r="B19540" s="87">
        <v>0.57291666666666663</v>
      </c>
      <c r="C19540">
        <v>2.951E-5</v>
      </c>
    </row>
    <row r="19541" spans="1:3" x14ac:dyDescent="0.35">
      <c r="A19541" s="86">
        <v>46226</v>
      </c>
      <c r="B19541" s="87">
        <v>0.58333333333333337</v>
      </c>
      <c r="C19541">
        <v>2.8289999999999998E-5</v>
      </c>
    </row>
    <row r="19542" spans="1:3" x14ac:dyDescent="0.35">
      <c r="A19542" s="86">
        <v>46226</v>
      </c>
      <c r="B19542" s="87">
        <v>0.59375</v>
      </c>
      <c r="C19542">
        <v>2.7189999999999999E-5</v>
      </c>
    </row>
    <row r="19543" spans="1:3" x14ac:dyDescent="0.35">
      <c r="A19543" s="86">
        <v>46226</v>
      </c>
      <c r="B19543" s="87">
        <v>0.60416666666666663</v>
      </c>
      <c r="C19543">
        <v>2.6249999999999998E-5</v>
      </c>
    </row>
    <row r="19544" spans="1:3" x14ac:dyDescent="0.35">
      <c r="A19544" s="86">
        <v>46226</v>
      </c>
      <c r="B19544" s="87">
        <v>0.61458333333333337</v>
      </c>
      <c r="C19544">
        <v>2.5420000000000001E-5</v>
      </c>
    </row>
    <row r="19545" spans="1:3" x14ac:dyDescent="0.35">
      <c r="A19545" s="86">
        <v>46226</v>
      </c>
      <c r="B19545" s="87">
        <v>0.625</v>
      </c>
      <c r="C19545">
        <v>2.4700000000000001E-5</v>
      </c>
    </row>
    <row r="19546" spans="1:3" x14ac:dyDescent="0.35">
      <c r="A19546" s="86">
        <v>46226</v>
      </c>
      <c r="B19546" s="87">
        <v>0.63541666666666663</v>
      </c>
      <c r="C19546">
        <v>2.4049999999999998E-5</v>
      </c>
    </row>
    <row r="19547" spans="1:3" x14ac:dyDescent="0.35">
      <c r="A19547" s="86">
        <v>46226</v>
      </c>
      <c r="B19547" s="87">
        <v>0.64583333333333337</v>
      </c>
      <c r="C19547">
        <v>2.3499999999999999E-5</v>
      </c>
    </row>
    <row r="19548" spans="1:3" x14ac:dyDescent="0.35">
      <c r="A19548" s="86">
        <v>46226</v>
      </c>
      <c r="B19548" s="87">
        <v>0.65625</v>
      </c>
      <c r="C19548">
        <v>2.3059999999999999E-5</v>
      </c>
    </row>
    <row r="19549" spans="1:3" x14ac:dyDescent="0.35">
      <c r="A19549" s="86">
        <v>46226</v>
      </c>
      <c r="B19549" s="87">
        <v>0.66666666666666663</v>
      </c>
      <c r="C19549">
        <v>2.2730000000000001E-5</v>
      </c>
    </row>
    <row r="19550" spans="1:3" x14ac:dyDescent="0.35">
      <c r="A19550" s="86">
        <v>46226</v>
      </c>
      <c r="B19550" s="87">
        <v>0.67708333333333337</v>
      </c>
      <c r="C19550">
        <v>2.251E-5</v>
      </c>
    </row>
    <row r="19551" spans="1:3" x14ac:dyDescent="0.35">
      <c r="A19551" s="86">
        <v>46226</v>
      </c>
      <c r="B19551" s="87">
        <v>0.6875</v>
      </c>
      <c r="C19551">
        <v>2.2440000000000002E-5</v>
      </c>
    </row>
    <row r="19552" spans="1:3" x14ac:dyDescent="0.35">
      <c r="A19552" s="86">
        <v>46226</v>
      </c>
      <c r="B19552" s="87">
        <v>0.69791666666666663</v>
      </c>
      <c r="C19552">
        <v>2.251E-5</v>
      </c>
    </row>
    <row r="19553" spans="1:3" x14ac:dyDescent="0.35">
      <c r="A19553" s="86">
        <v>46226</v>
      </c>
      <c r="B19553" s="87">
        <v>0.70833333333333337</v>
      </c>
      <c r="C19553">
        <v>2.2730000000000001E-5</v>
      </c>
    </row>
    <row r="19554" spans="1:3" x14ac:dyDescent="0.35">
      <c r="A19554" s="86">
        <v>46226</v>
      </c>
      <c r="B19554" s="87">
        <v>0.71875</v>
      </c>
      <c r="C19554">
        <v>2.3099999999999999E-5</v>
      </c>
    </row>
    <row r="19555" spans="1:3" x14ac:dyDescent="0.35">
      <c r="A19555" s="86">
        <v>46226</v>
      </c>
      <c r="B19555" s="87">
        <v>0.72916666666666663</v>
      </c>
      <c r="C19555">
        <v>2.3640000000000001E-5</v>
      </c>
    </row>
    <row r="19556" spans="1:3" x14ac:dyDescent="0.35">
      <c r="A19556" s="86">
        <v>46226</v>
      </c>
      <c r="B19556" s="87">
        <v>0.73958333333333337</v>
      </c>
      <c r="C19556">
        <v>2.4340000000000001E-5</v>
      </c>
    </row>
    <row r="19557" spans="1:3" x14ac:dyDescent="0.35">
      <c r="A19557" s="86">
        <v>46226</v>
      </c>
      <c r="B19557" s="87">
        <v>0.75</v>
      </c>
      <c r="C19557">
        <v>2.5190000000000001E-5</v>
      </c>
    </row>
    <row r="19558" spans="1:3" x14ac:dyDescent="0.35">
      <c r="A19558" s="86">
        <v>46226</v>
      </c>
      <c r="B19558" s="87">
        <v>0.76041666666666663</v>
      </c>
      <c r="C19558">
        <v>2.6169999999999998E-5</v>
      </c>
    </row>
    <row r="19559" spans="1:3" x14ac:dyDescent="0.35">
      <c r="A19559" s="86">
        <v>46226</v>
      </c>
      <c r="B19559" s="87">
        <v>0.77083333333333337</v>
      </c>
      <c r="C19559">
        <v>2.7289999999999998E-5</v>
      </c>
    </row>
    <row r="19560" spans="1:3" x14ac:dyDescent="0.35">
      <c r="A19560" s="86">
        <v>46226</v>
      </c>
      <c r="B19560" s="87">
        <v>0.78125</v>
      </c>
      <c r="C19560">
        <v>2.851E-5</v>
      </c>
    </row>
    <row r="19561" spans="1:3" x14ac:dyDescent="0.35">
      <c r="A19561" s="86">
        <v>46226</v>
      </c>
      <c r="B19561" s="87">
        <v>0.79166666666666663</v>
      </c>
      <c r="C19561">
        <v>2.9770000000000001E-5</v>
      </c>
    </row>
    <row r="19562" spans="1:3" x14ac:dyDescent="0.35">
      <c r="A19562" s="86">
        <v>46226</v>
      </c>
      <c r="B19562" s="87">
        <v>0.80208333333333337</v>
      </c>
      <c r="C19562">
        <v>3.1019999999999998E-5</v>
      </c>
    </row>
    <row r="19563" spans="1:3" x14ac:dyDescent="0.35">
      <c r="A19563" s="86">
        <v>46226</v>
      </c>
      <c r="B19563" s="87">
        <v>0.8125</v>
      </c>
      <c r="C19563">
        <v>3.218E-5</v>
      </c>
    </row>
    <row r="19564" spans="1:3" x14ac:dyDescent="0.35">
      <c r="A19564" s="86">
        <v>46226</v>
      </c>
      <c r="B19564" s="87">
        <v>0.82291666666666663</v>
      </c>
      <c r="C19564">
        <v>3.307E-5</v>
      </c>
    </row>
    <row r="19565" spans="1:3" x14ac:dyDescent="0.35">
      <c r="A19565" s="86">
        <v>46226</v>
      </c>
      <c r="B19565" s="87">
        <v>0.83333333333333337</v>
      </c>
      <c r="C19565">
        <v>3.3520000000000004E-5</v>
      </c>
    </row>
    <row r="19566" spans="1:3" x14ac:dyDescent="0.35">
      <c r="A19566" s="86">
        <v>46226</v>
      </c>
      <c r="B19566" s="87">
        <v>0.84375</v>
      </c>
      <c r="C19566">
        <v>3.3480000000000005E-5</v>
      </c>
    </row>
    <row r="19567" spans="1:3" x14ac:dyDescent="0.35">
      <c r="A19567" s="86">
        <v>46226</v>
      </c>
      <c r="B19567" s="87">
        <v>0.85416666666666663</v>
      </c>
      <c r="C19567">
        <v>3.307E-5</v>
      </c>
    </row>
    <row r="19568" spans="1:3" x14ac:dyDescent="0.35">
      <c r="A19568" s="86">
        <v>46226</v>
      </c>
      <c r="B19568" s="87">
        <v>0.86458333333333337</v>
      </c>
      <c r="C19568">
        <v>3.2480000000000001E-5</v>
      </c>
    </row>
    <row r="19569" spans="1:3" x14ac:dyDescent="0.35">
      <c r="A19569" s="86">
        <v>46226</v>
      </c>
      <c r="B19569" s="87">
        <v>0.875</v>
      </c>
      <c r="C19569">
        <v>3.1890000000000001E-5</v>
      </c>
    </row>
    <row r="19570" spans="1:3" x14ac:dyDescent="0.35">
      <c r="A19570" s="86">
        <v>46226</v>
      </c>
      <c r="B19570" s="87">
        <v>0.88541666666666663</v>
      </c>
      <c r="C19570">
        <v>3.146E-5</v>
      </c>
    </row>
    <row r="19571" spans="1:3" x14ac:dyDescent="0.35">
      <c r="A19571" s="86">
        <v>46226</v>
      </c>
      <c r="B19571" s="87">
        <v>0.89583333333333337</v>
      </c>
      <c r="C19571">
        <v>3.112E-5</v>
      </c>
    </row>
    <row r="19572" spans="1:3" x14ac:dyDescent="0.35">
      <c r="A19572" s="86">
        <v>46226</v>
      </c>
      <c r="B19572" s="87">
        <v>0.90625</v>
      </c>
      <c r="C19572">
        <v>3.0800000000000003E-5</v>
      </c>
    </row>
    <row r="19573" spans="1:3" x14ac:dyDescent="0.35">
      <c r="A19573" s="86">
        <v>46226</v>
      </c>
      <c r="B19573" s="87">
        <v>0.91666666666666663</v>
      </c>
      <c r="C19573">
        <v>3.0409999999999999E-5</v>
      </c>
    </row>
    <row r="19574" spans="1:3" x14ac:dyDescent="0.35">
      <c r="A19574" s="86">
        <v>46226</v>
      </c>
      <c r="B19574" s="87">
        <v>0.92708333333333337</v>
      </c>
      <c r="C19574">
        <v>2.9850000000000001E-5</v>
      </c>
    </row>
    <row r="19575" spans="1:3" x14ac:dyDescent="0.35">
      <c r="A19575" s="86">
        <v>46226</v>
      </c>
      <c r="B19575" s="87">
        <v>0.9375</v>
      </c>
      <c r="C19575">
        <v>2.906E-5</v>
      </c>
    </row>
    <row r="19576" spans="1:3" x14ac:dyDescent="0.35">
      <c r="A19576" s="86">
        <v>46226</v>
      </c>
      <c r="B19576" s="87">
        <v>0.94791666666666663</v>
      </c>
      <c r="C19576">
        <v>2.8E-5</v>
      </c>
    </row>
    <row r="19577" spans="1:3" x14ac:dyDescent="0.35">
      <c r="A19577" s="86">
        <v>46226</v>
      </c>
      <c r="B19577" s="87">
        <v>0.95833333333333337</v>
      </c>
      <c r="C19577">
        <v>2.6659999999999999E-5</v>
      </c>
    </row>
    <row r="19578" spans="1:3" x14ac:dyDescent="0.35">
      <c r="A19578" s="86">
        <v>46226</v>
      </c>
      <c r="B19578" s="87">
        <v>0.96875</v>
      </c>
      <c r="C19578">
        <v>2.499E-5</v>
      </c>
    </row>
    <row r="19579" spans="1:3" x14ac:dyDescent="0.35">
      <c r="A19579" s="86">
        <v>46226</v>
      </c>
      <c r="B19579" s="87">
        <v>0.97916666666666663</v>
      </c>
      <c r="C19579">
        <v>2.3090000000000001E-5</v>
      </c>
    </row>
    <row r="19580" spans="1:3" x14ac:dyDescent="0.35">
      <c r="A19580" s="86">
        <v>46226</v>
      </c>
      <c r="B19580" s="87">
        <v>0.98958333333333337</v>
      </c>
      <c r="C19580">
        <v>2.1039999999999998E-5</v>
      </c>
    </row>
    <row r="19581" spans="1:3" x14ac:dyDescent="0.35">
      <c r="A19581" s="86">
        <v>46227</v>
      </c>
      <c r="B19581" s="87">
        <v>0</v>
      </c>
      <c r="C19581">
        <v>1.8960000000000001E-5</v>
      </c>
    </row>
    <row r="19582" spans="1:3" x14ac:dyDescent="0.35">
      <c r="A19582" s="86">
        <v>46227</v>
      </c>
      <c r="B19582" s="87">
        <v>1.0416666666666666E-2</v>
      </c>
      <c r="C19582">
        <v>1.696E-5</v>
      </c>
    </row>
    <row r="19583" spans="1:3" x14ac:dyDescent="0.35">
      <c r="A19583" s="86">
        <v>46227</v>
      </c>
      <c r="B19583" s="87">
        <v>2.0833333333333332E-2</v>
      </c>
      <c r="C19583">
        <v>1.5109999999999999E-5</v>
      </c>
    </row>
    <row r="19584" spans="1:3" x14ac:dyDescent="0.35">
      <c r="A19584" s="86">
        <v>46227</v>
      </c>
      <c r="B19584" s="87">
        <v>3.125E-2</v>
      </c>
      <c r="C19584">
        <v>1.3520000000000001E-5</v>
      </c>
    </row>
    <row r="19585" spans="1:3" x14ac:dyDescent="0.35">
      <c r="A19585" s="86">
        <v>46227</v>
      </c>
      <c r="B19585" s="87">
        <v>4.1666666666666664E-2</v>
      </c>
      <c r="C19585">
        <v>1.226E-5</v>
      </c>
    </row>
    <row r="19586" spans="1:3" x14ac:dyDescent="0.35">
      <c r="A19586" s="86">
        <v>46227</v>
      </c>
      <c r="B19586" s="87">
        <v>5.2083333333333336E-2</v>
      </c>
      <c r="C19586">
        <v>1.1400000000000001E-5</v>
      </c>
    </row>
    <row r="19587" spans="1:3" x14ac:dyDescent="0.35">
      <c r="A19587" s="86">
        <v>46227</v>
      </c>
      <c r="B19587" s="87">
        <v>6.25E-2</v>
      </c>
      <c r="C19587">
        <v>1.0869999999999999E-5</v>
      </c>
    </row>
    <row r="19588" spans="1:3" x14ac:dyDescent="0.35">
      <c r="A19588" s="86">
        <v>46227</v>
      </c>
      <c r="B19588" s="87">
        <v>7.2916666666666671E-2</v>
      </c>
      <c r="C19588">
        <v>1.0529999999999999E-5</v>
      </c>
    </row>
    <row r="19589" spans="1:3" x14ac:dyDescent="0.35">
      <c r="A19589" s="86">
        <v>46227</v>
      </c>
      <c r="B19589" s="87">
        <v>8.3333333333333329E-2</v>
      </c>
      <c r="C19589">
        <v>1.03E-5</v>
      </c>
    </row>
    <row r="19590" spans="1:3" x14ac:dyDescent="0.35">
      <c r="A19590" s="86">
        <v>46227</v>
      </c>
      <c r="B19590" s="87">
        <v>9.375E-2</v>
      </c>
      <c r="C19590">
        <v>1.008E-5</v>
      </c>
    </row>
    <row r="19591" spans="1:3" x14ac:dyDescent="0.35">
      <c r="A19591" s="86">
        <v>46227</v>
      </c>
      <c r="B19591" s="87">
        <v>0.10416666666666667</v>
      </c>
      <c r="C19591">
        <v>9.8900000000000002E-6</v>
      </c>
    </row>
    <row r="19592" spans="1:3" x14ac:dyDescent="0.35">
      <c r="A19592" s="86">
        <v>46227</v>
      </c>
      <c r="B19592" s="87">
        <v>0.11458333333333333</v>
      </c>
      <c r="C19592">
        <v>9.6700000000000006E-6</v>
      </c>
    </row>
    <row r="19593" spans="1:3" x14ac:dyDescent="0.35">
      <c r="A19593" s="86">
        <v>46227</v>
      </c>
      <c r="B19593" s="87">
        <v>0.125</v>
      </c>
      <c r="C19593">
        <v>9.4900000000000006E-6</v>
      </c>
    </row>
    <row r="19594" spans="1:3" x14ac:dyDescent="0.35">
      <c r="A19594" s="86">
        <v>46227</v>
      </c>
      <c r="B19594" s="87">
        <v>0.13541666666666666</v>
      </c>
      <c r="C19594">
        <v>9.3399999999999987E-6</v>
      </c>
    </row>
    <row r="19595" spans="1:3" x14ac:dyDescent="0.35">
      <c r="A19595" s="86">
        <v>46227</v>
      </c>
      <c r="B19595" s="87">
        <v>0.14583333333333334</v>
      </c>
      <c r="C19595">
        <v>9.2200000000000015E-6</v>
      </c>
    </row>
    <row r="19596" spans="1:3" x14ac:dyDescent="0.35">
      <c r="A19596" s="86">
        <v>46227</v>
      </c>
      <c r="B19596" s="87">
        <v>0.15625</v>
      </c>
      <c r="C19596">
        <v>9.1400000000000006E-6</v>
      </c>
    </row>
    <row r="19597" spans="1:3" x14ac:dyDescent="0.35">
      <c r="A19597" s="86">
        <v>46227</v>
      </c>
      <c r="B19597" s="87">
        <v>0.16666666666666666</v>
      </c>
      <c r="C19597">
        <v>9.1600000000000004E-6</v>
      </c>
    </row>
    <row r="19598" spans="1:3" x14ac:dyDescent="0.35">
      <c r="A19598" s="86">
        <v>46227</v>
      </c>
      <c r="B19598" s="87">
        <v>0.17708333333333334</v>
      </c>
      <c r="C19598">
        <v>9.2599999999999994E-6</v>
      </c>
    </row>
    <row r="19599" spans="1:3" x14ac:dyDescent="0.35">
      <c r="A19599" s="86">
        <v>46227</v>
      </c>
      <c r="B19599" s="87">
        <v>0.1875</v>
      </c>
      <c r="C19599">
        <v>9.4299999999999995E-6</v>
      </c>
    </row>
    <row r="19600" spans="1:3" x14ac:dyDescent="0.35">
      <c r="A19600" s="86">
        <v>46227</v>
      </c>
      <c r="B19600" s="87">
        <v>0.19791666666666666</v>
      </c>
      <c r="C19600">
        <v>9.6900000000000004E-6</v>
      </c>
    </row>
    <row r="19601" spans="1:3" x14ac:dyDescent="0.35">
      <c r="A19601" s="86">
        <v>46227</v>
      </c>
      <c r="B19601" s="87">
        <v>0.20833333333333334</v>
      </c>
      <c r="C19601">
        <v>9.9799999999999993E-6</v>
      </c>
    </row>
    <row r="19602" spans="1:3" x14ac:dyDescent="0.35">
      <c r="A19602" s="86">
        <v>46227</v>
      </c>
      <c r="B19602" s="87">
        <v>0.21875</v>
      </c>
      <c r="C19602">
        <v>1.0359999999999999E-5</v>
      </c>
    </row>
    <row r="19603" spans="1:3" x14ac:dyDescent="0.35">
      <c r="A19603" s="86">
        <v>46227</v>
      </c>
      <c r="B19603" s="87">
        <v>0.22916666666666666</v>
      </c>
      <c r="C19603">
        <v>1.0919999999999999E-5</v>
      </c>
    </row>
    <row r="19604" spans="1:3" x14ac:dyDescent="0.35">
      <c r="A19604" s="86">
        <v>46227</v>
      </c>
      <c r="B19604" s="87">
        <v>0.23958333333333334</v>
      </c>
      <c r="C19604">
        <v>1.189E-5</v>
      </c>
    </row>
    <row r="19605" spans="1:3" x14ac:dyDescent="0.35">
      <c r="A19605" s="86">
        <v>46227</v>
      </c>
      <c r="B19605" s="87">
        <v>0.25</v>
      </c>
      <c r="C19605">
        <v>1.34E-5</v>
      </c>
    </row>
    <row r="19606" spans="1:3" x14ac:dyDescent="0.35">
      <c r="A19606" s="86">
        <v>46227</v>
      </c>
      <c r="B19606" s="87">
        <v>0.26041666666666669</v>
      </c>
      <c r="C19606">
        <v>1.556E-5</v>
      </c>
    </row>
    <row r="19607" spans="1:3" x14ac:dyDescent="0.35">
      <c r="A19607" s="86">
        <v>46227</v>
      </c>
      <c r="B19607" s="87">
        <v>0.27083333333333331</v>
      </c>
      <c r="C19607">
        <v>1.808E-5</v>
      </c>
    </row>
    <row r="19608" spans="1:3" x14ac:dyDescent="0.35">
      <c r="A19608" s="86">
        <v>46227</v>
      </c>
      <c r="B19608" s="87">
        <v>0.28125</v>
      </c>
      <c r="C19608">
        <v>2.0579999999999999E-5</v>
      </c>
    </row>
    <row r="19609" spans="1:3" x14ac:dyDescent="0.35">
      <c r="A19609" s="86">
        <v>46227</v>
      </c>
      <c r="B19609" s="87">
        <v>0.29166666666666669</v>
      </c>
      <c r="C19609">
        <v>2.2739999999999999E-5</v>
      </c>
    </row>
    <row r="19610" spans="1:3" x14ac:dyDescent="0.35">
      <c r="A19610" s="86">
        <v>46227</v>
      </c>
      <c r="B19610" s="87">
        <v>0.30208333333333331</v>
      </c>
      <c r="C19610">
        <v>2.427E-5</v>
      </c>
    </row>
    <row r="19611" spans="1:3" x14ac:dyDescent="0.35">
      <c r="A19611" s="86">
        <v>46227</v>
      </c>
      <c r="B19611" s="87">
        <v>0.3125</v>
      </c>
      <c r="C19611">
        <v>2.527E-5</v>
      </c>
    </row>
    <row r="19612" spans="1:3" x14ac:dyDescent="0.35">
      <c r="A19612" s="86">
        <v>46227</v>
      </c>
      <c r="B19612" s="87">
        <v>0.32291666666666669</v>
      </c>
      <c r="C19612">
        <v>2.5940000000000002E-5</v>
      </c>
    </row>
    <row r="19613" spans="1:3" x14ac:dyDescent="0.35">
      <c r="A19613" s="86">
        <v>46227</v>
      </c>
      <c r="B19613" s="87">
        <v>0.33333333333333331</v>
      </c>
      <c r="C19613">
        <v>2.6489999999999999E-5</v>
      </c>
    </row>
    <row r="19614" spans="1:3" x14ac:dyDescent="0.35">
      <c r="A19614" s="86">
        <v>46227</v>
      </c>
      <c r="B19614" s="87">
        <v>0.34375</v>
      </c>
      <c r="C19614">
        <v>2.7079999999999998E-5</v>
      </c>
    </row>
    <row r="19615" spans="1:3" x14ac:dyDescent="0.35">
      <c r="A19615" s="86">
        <v>46227</v>
      </c>
      <c r="B19615" s="87">
        <v>0.35416666666666669</v>
      </c>
      <c r="C19615">
        <v>2.7650000000000001E-5</v>
      </c>
    </row>
    <row r="19616" spans="1:3" x14ac:dyDescent="0.35">
      <c r="A19616" s="86">
        <v>46227</v>
      </c>
      <c r="B19616" s="87">
        <v>0.36458333333333331</v>
      </c>
      <c r="C19616">
        <v>2.8139999999999998E-5</v>
      </c>
    </row>
    <row r="19617" spans="1:3" x14ac:dyDescent="0.35">
      <c r="A19617" s="86">
        <v>46227</v>
      </c>
      <c r="B19617" s="87">
        <v>0.375</v>
      </c>
      <c r="C19617">
        <v>2.845E-5</v>
      </c>
    </row>
    <row r="19618" spans="1:3" x14ac:dyDescent="0.35">
      <c r="A19618" s="86">
        <v>46227</v>
      </c>
      <c r="B19618" s="87">
        <v>0.38541666666666669</v>
      </c>
      <c r="C19618">
        <v>2.8549999999999999E-5</v>
      </c>
    </row>
    <row r="19619" spans="1:3" x14ac:dyDescent="0.35">
      <c r="A19619" s="86">
        <v>46227</v>
      </c>
      <c r="B19619" s="87">
        <v>0.39583333333333331</v>
      </c>
      <c r="C19619">
        <v>2.847E-5</v>
      </c>
    </row>
    <row r="19620" spans="1:3" x14ac:dyDescent="0.35">
      <c r="A19620" s="86">
        <v>46227</v>
      </c>
      <c r="B19620" s="87">
        <v>0.40625</v>
      </c>
      <c r="C19620">
        <v>2.8250000000000002E-5</v>
      </c>
    </row>
    <row r="19621" spans="1:3" x14ac:dyDescent="0.35">
      <c r="A19621" s="86">
        <v>46227</v>
      </c>
      <c r="B19621" s="87">
        <v>0.41666666666666669</v>
      </c>
      <c r="C19621">
        <v>2.796E-5</v>
      </c>
    </row>
    <row r="19622" spans="1:3" x14ac:dyDescent="0.35">
      <c r="A19622" s="86">
        <v>46227</v>
      </c>
      <c r="B19622" s="87">
        <v>0.42708333333333331</v>
      </c>
      <c r="C19622">
        <v>2.7670000000000001E-5</v>
      </c>
    </row>
    <row r="19623" spans="1:3" x14ac:dyDescent="0.35">
      <c r="A19623" s="86">
        <v>46227</v>
      </c>
      <c r="B19623" s="87">
        <v>0.4375</v>
      </c>
      <c r="C19623">
        <v>2.741E-5</v>
      </c>
    </row>
    <row r="19624" spans="1:3" x14ac:dyDescent="0.35">
      <c r="A19624" s="86">
        <v>46227</v>
      </c>
      <c r="B19624" s="87">
        <v>0.44791666666666669</v>
      </c>
      <c r="C19624">
        <v>2.722E-5</v>
      </c>
    </row>
    <row r="19625" spans="1:3" x14ac:dyDescent="0.35">
      <c r="A19625" s="86">
        <v>46227</v>
      </c>
      <c r="B19625" s="87">
        <v>0.45833333333333331</v>
      </c>
      <c r="C19625">
        <v>2.7149999999999999E-5</v>
      </c>
    </row>
    <row r="19626" spans="1:3" x14ac:dyDescent="0.35">
      <c r="A19626" s="86">
        <v>46227</v>
      </c>
      <c r="B19626" s="87">
        <v>0.46875</v>
      </c>
      <c r="C19626">
        <v>2.7230000000000002E-5</v>
      </c>
    </row>
    <row r="19627" spans="1:3" x14ac:dyDescent="0.35">
      <c r="A19627" s="86">
        <v>46227</v>
      </c>
      <c r="B19627" s="87">
        <v>0.47916666666666669</v>
      </c>
      <c r="C19627">
        <v>2.7529999999999999E-5</v>
      </c>
    </row>
    <row r="19628" spans="1:3" x14ac:dyDescent="0.35">
      <c r="A19628" s="86">
        <v>46227</v>
      </c>
      <c r="B19628" s="87">
        <v>0.48958333333333331</v>
      </c>
      <c r="C19628">
        <v>2.8019999999999999E-5</v>
      </c>
    </row>
    <row r="19629" spans="1:3" x14ac:dyDescent="0.35">
      <c r="A19629" s="86">
        <v>46227</v>
      </c>
      <c r="B19629" s="87">
        <v>0.5</v>
      </c>
      <c r="C19629">
        <v>2.879E-5</v>
      </c>
    </row>
    <row r="19630" spans="1:3" x14ac:dyDescent="0.35">
      <c r="A19630" s="86">
        <v>46227</v>
      </c>
      <c r="B19630" s="87">
        <v>0.51041666666666663</v>
      </c>
      <c r="C19630">
        <v>2.9770000000000001E-5</v>
      </c>
    </row>
    <row r="19631" spans="1:3" x14ac:dyDescent="0.35">
      <c r="A19631" s="86">
        <v>46227</v>
      </c>
      <c r="B19631" s="87">
        <v>0.52083333333333337</v>
      </c>
      <c r="C19631">
        <v>3.0790000000000002E-5</v>
      </c>
    </row>
    <row r="19632" spans="1:3" x14ac:dyDescent="0.35">
      <c r="A19632" s="86">
        <v>46227</v>
      </c>
      <c r="B19632" s="87">
        <v>0.53125</v>
      </c>
      <c r="C19632">
        <v>3.1579999999999999E-5</v>
      </c>
    </row>
    <row r="19633" spans="1:3" x14ac:dyDescent="0.35">
      <c r="A19633" s="86">
        <v>46227</v>
      </c>
      <c r="B19633" s="87">
        <v>0.54166666666666663</v>
      </c>
      <c r="C19633">
        <v>3.1890000000000001E-5</v>
      </c>
    </row>
    <row r="19634" spans="1:3" x14ac:dyDescent="0.35">
      <c r="A19634" s="86">
        <v>46227</v>
      </c>
      <c r="B19634" s="87">
        <v>0.55208333333333337</v>
      </c>
      <c r="C19634">
        <v>3.154E-5</v>
      </c>
    </row>
    <row r="19635" spans="1:3" x14ac:dyDescent="0.35">
      <c r="A19635" s="86">
        <v>46227</v>
      </c>
      <c r="B19635" s="87">
        <v>0.5625</v>
      </c>
      <c r="C19635">
        <v>3.0679999999999998E-5</v>
      </c>
    </row>
    <row r="19636" spans="1:3" x14ac:dyDescent="0.35">
      <c r="A19636" s="86">
        <v>46227</v>
      </c>
      <c r="B19636" s="87">
        <v>0.57291666666666663</v>
      </c>
      <c r="C19636">
        <v>2.951E-5</v>
      </c>
    </row>
    <row r="19637" spans="1:3" x14ac:dyDescent="0.35">
      <c r="A19637" s="86">
        <v>46227</v>
      </c>
      <c r="B19637" s="87">
        <v>0.58333333333333337</v>
      </c>
      <c r="C19637">
        <v>2.8289999999999998E-5</v>
      </c>
    </row>
    <row r="19638" spans="1:3" x14ac:dyDescent="0.35">
      <c r="A19638" s="86">
        <v>46227</v>
      </c>
      <c r="B19638" s="87">
        <v>0.59375</v>
      </c>
      <c r="C19638">
        <v>2.7189999999999999E-5</v>
      </c>
    </row>
    <row r="19639" spans="1:3" x14ac:dyDescent="0.35">
      <c r="A19639" s="86">
        <v>46227</v>
      </c>
      <c r="B19639" s="87">
        <v>0.60416666666666663</v>
      </c>
      <c r="C19639">
        <v>2.6249999999999998E-5</v>
      </c>
    </row>
    <row r="19640" spans="1:3" x14ac:dyDescent="0.35">
      <c r="A19640" s="86">
        <v>46227</v>
      </c>
      <c r="B19640" s="87">
        <v>0.61458333333333337</v>
      </c>
      <c r="C19640">
        <v>2.5430000000000002E-5</v>
      </c>
    </row>
    <row r="19641" spans="1:3" x14ac:dyDescent="0.35">
      <c r="A19641" s="86">
        <v>46227</v>
      </c>
      <c r="B19641" s="87">
        <v>0.625</v>
      </c>
      <c r="C19641">
        <v>2.4700000000000001E-5</v>
      </c>
    </row>
    <row r="19642" spans="1:3" x14ac:dyDescent="0.35">
      <c r="A19642" s="86">
        <v>46227</v>
      </c>
      <c r="B19642" s="87">
        <v>0.63541666666666663</v>
      </c>
      <c r="C19642">
        <v>2.4049999999999998E-5</v>
      </c>
    </row>
    <row r="19643" spans="1:3" x14ac:dyDescent="0.35">
      <c r="A19643" s="86">
        <v>46227</v>
      </c>
      <c r="B19643" s="87">
        <v>0.64583333333333337</v>
      </c>
      <c r="C19643">
        <v>2.3499999999999999E-5</v>
      </c>
    </row>
    <row r="19644" spans="1:3" x14ac:dyDescent="0.35">
      <c r="A19644" s="86">
        <v>46227</v>
      </c>
      <c r="B19644" s="87">
        <v>0.65625</v>
      </c>
      <c r="C19644">
        <v>2.3070000000000001E-5</v>
      </c>
    </row>
    <row r="19645" spans="1:3" x14ac:dyDescent="0.35">
      <c r="A19645" s="86">
        <v>46227</v>
      </c>
      <c r="B19645" s="87">
        <v>0.66666666666666663</v>
      </c>
      <c r="C19645">
        <v>2.2739999999999999E-5</v>
      </c>
    </row>
    <row r="19646" spans="1:3" x14ac:dyDescent="0.35">
      <c r="A19646" s="86">
        <v>46227</v>
      </c>
      <c r="B19646" s="87">
        <v>0.67708333333333337</v>
      </c>
      <c r="C19646">
        <v>2.2519999999999998E-5</v>
      </c>
    </row>
    <row r="19647" spans="1:3" x14ac:dyDescent="0.35">
      <c r="A19647" s="86">
        <v>46227</v>
      </c>
      <c r="B19647" s="87">
        <v>0.6875</v>
      </c>
      <c r="C19647">
        <v>2.2440000000000002E-5</v>
      </c>
    </row>
    <row r="19648" spans="1:3" x14ac:dyDescent="0.35">
      <c r="A19648" s="86">
        <v>46227</v>
      </c>
      <c r="B19648" s="87">
        <v>0.69791666666666663</v>
      </c>
      <c r="C19648">
        <v>2.2519999999999998E-5</v>
      </c>
    </row>
    <row r="19649" spans="1:3" x14ac:dyDescent="0.35">
      <c r="A19649" s="86">
        <v>46227</v>
      </c>
      <c r="B19649" s="87">
        <v>0.70833333333333337</v>
      </c>
      <c r="C19649">
        <v>2.2739999999999999E-5</v>
      </c>
    </row>
    <row r="19650" spans="1:3" x14ac:dyDescent="0.35">
      <c r="A19650" s="86">
        <v>46227</v>
      </c>
      <c r="B19650" s="87">
        <v>0.71875</v>
      </c>
      <c r="C19650">
        <v>2.3109999999999997E-5</v>
      </c>
    </row>
    <row r="19651" spans="1:3" x14ac:dyDescent="0.35">
      <c r="A19651" s="86">
        <v>46227</v>
      </c>
      <c r="B19651" s="87">
        <v>0.72916666666666663</v>
      </c>
      <c r="C19651">
        <v>2.3640000000000001E-5</v>
      </c>
    </row>
    <row r="19652" spans="1:3" x14ac:dyDescent="0.35">
      <c r="A19652" s="86">
        <v>46227</v>
      </c>
      <c r="B19652" s="87">
        <v>0.73958333333333337</v>
      </c>
      <c r="C19652">
        <v>2.4349999999999999E-5</v>
      </c>
    </row>
    <row r="19653" spans="1:3" x14ac:dyDescent="0.35">
      <c r="A19653" s="86">
        <v>46227</v>
      </c>
      <c r="B19653" s="87">
        <v>0.75</v>
      </c>
      <c r="C19653">
        <v>2.5190000000000001E-5</v>
      </c>
    </row>
    <row r="19654" spans="1:3" x14ac:dyDescent="0.35">
      <c r="A19654" s="86">
        <v>46227</v>
      </c>
      <c r="B19654" s="87">
        <v>0.76041666666666663</v>
      </c>
      <c r="C19654">
        <v>2.6169999999999998E-5</v>
      </c>
    </row>
    <row r="19655" spans="1:3" x14ac:dyDescent="0.35">
      <c r="A19655" s="86">
        <v>46227</v>
      </c>
      <c r="B19655" s="87">
        <v>0.77083333333333337</v>
      </c>
      <c r="C19655">
        <v>2.7300000000000003E-5</v>
      </c>
    </row>
    <row r="19656" spans="1:3" x14ac:dyDescent="0.35">
      <c r="A19656" s="86">
        <v>46227</v>
      </c>
      <c r="B19656" s="87">
        <v>0.78125</v>
      </c>
      <c r="C19656">
        <v>2.851E-5</v>
      </c>
    </row>
    <row r="19657" spans="1:3" x14ac:dyDescent="0.35">
      <c r="A19657" s="86">
        <v>46227</v>
      </c>
      <c r="B19657" s="87">
        <v>0.79166666666666663</v>
      </c>
      <c r="C19657">
        <v>2.9770000000000001E-5</v>
      </c>
    </row>
    <row r="19658" spans="1:3" x14ac:dyDescent="0.35">
      <c r="A19658" s="86">
        <v>46227</v>
      </c>
      <c r="B19658" s="87">
        <v>0.80208333333333337</v>
      </c>
      <c r="C19658">
        <v>3.1029999999999999E-5</v>
      </c>
    </row>
    <row r="19659" spans="1:3" x14ac:dyDescent="0.35">
      <c r="A19659" s="86">
        <v>46227</v>
      </c>
      <c r="B19659" s="87">
        <v>0.8125</v>
      </c>
      <c r="C19659">
        <v>3.218E-5</v>
      </c>
    </row>
    <row r="19660" spans="1:3" x14ac:dyDescent="0.35">
      <c r="A19660" s="86">
        <v>46227</v>
      </c>
      <c r="B19660" s="87">
        <v>0.82291666666666663</v>
      </c>
      <c r="C19660">
        <v>3.307E-5</v>
      </c>
    </row>
    <row r="19661" spans="1:3" x14ac:dyDescent="0.35">
      <c r="A19661" s="86">
        <v>46227</v>
      </c>
      <c r="B19661" s="87">
        <v>0.83333333333333337</v>
      </c>
      <c r="C19661">
        <v>3.3520000000000004E-5</v>
      </c>
    </row>
    <row r="19662" spans="1:3" x14ac:dyDescent="0.35">
      <c r="A19662" s="86">
        <v>46227</v>
      </c>
      <c r="B19662" s="87">
        <v>0.84375</v>
      </c>
      <c r="C19662">
        <v>3.3480000000000005E-5</v>
      </c>
    </row>
    <row r="19663" spans="1:3" x14ac:dyDescent="0.35">
      <c r="A19663" s="86">
        <v>46227</v>
      </c>
      <c r="B19663" s="87">
        <v>0.85416666666666663</v>
      </c>
      <c r="C19663">
        <v>3.307E-5</v>
      </c>
    </row>
    <row r="19664" spans="1:3" x14ac:dyDescent="0.35">
      <c r="A19664" s="86">
        <v>46227</v>
      </c>
      <c r="B19664" s="87">
        <v>0.86458333333333337</v>
      </c>
      <c r="C19664">
        <v>3.2480000000000001E-5</v>
      </c>
    </row>
    <row r="19665" spans="1:3" x14ac:dyDescent="0.35">
      <c r="A19665" s="86">
        <v>46227</v>
      </c>
      <c r="B19665" s="87">
        <v>0.875</v>
      </c>
      <c r="C19665">
        <v>3.1890000000000001E-5</v>
      </c>
    </row>
    <row r="19666" spans="1:3" x14ac:dyDescent="0.35">
      <c r="A19666" s="86">
        <v>46227</v>
      </c>
      <c r="B19666" s="87">
        <v>0.88541666666666663</v>
      </c>
      <c r="C19666">
        <v>3.146E-5</v>
      </c>
    </row>
    <row r="19667" spans="1:3" x14ac:dyDescent="0.35">
      <c r="A19667" s="86">
        <v>46227</v>
      </c>
      <c r="B19667" s="87">
        <v>0.89583333333333337</v>
      </c>
      <c r="C19667">
        <v>3.112E-5</v>
      </c>
    </row>
    <row r="19668" spans="1:3" x14ac:dyDescent="0.35">
      <c r="A19668" s="86">
        <v>46227</v>
      </c>
      <c r="B19668" s="87">
        <v>0.90625</v>
      </c>
      <c r="C19668">
        <v>3.0809999999999998E-5</v>
      </c>
    </row>
    <row r="19669" spans="1:3" x14ac:dyDescent="0.35">
      <c r="A19669" s="86">
        <v>46227</v>
      </c>
      <c r="B19669" s="87">
        <v>0.91666666666666663</v>
      </c>
      <c r="C19669">
        <v>3.042E-5</v>
      </c>
    </row>
    <row r="19670" spans="1:3" x14ac:dyDescent="0.35">
      <c r="A19670" s="86">
        <v>46227</v>
      </c>
      <c r="B19670" s="87">
        <v>0.92708333333333337</v>
      </c>
      <c r="C19670">
        <v>2.9850000000000001E-5</v>
      </c>
    </row>
    <row r="19671" spans="1:3" x14ac:dyDescent="0.35">
      <c r="A19671" s="86">
        <v>46227</v>
      </c>
      <c r="B19671" s="87">
        <v>0.9375</v>
      </c>
      <c r="C19671">
        <v>2.906E-5</v>
      </c>
    </row>
    <row r="19672" spans="1:3" x14ac:dyDescent="0.35">
      <c r="A19672" s="86">
        <v>46227</v>
      </c>
      <c r="B19672" s="87">
        <v>0.94791666666666663</v>
      </c>
      <c r="C19672">
        <v>2.8E-5</v>
      </c>
    </row>
    <row r="19673" spans="1:3" x14ac:dyDescent="0.35">
      <c r="A19673" s="86">
        <v>46227</v>
      </c>
      <c r="B19673" s="87">
        <v>0.95833333333333337</v>
      </c>
      <c r="C19673">
        <v>2.667E-5</v>
      </c>
    </row>
    <row r="19674" spans="1:3" x14ac:dyDescent="0.35">
      <c r="A19674" s="86">
        <v>46227</v>
      </c>
      <c r="B19674" s="87">
        <v>0.96875</v>
      </c>
      <c r="C19674">
        <v>2.499E-5</v>
      </c>
    </row>
    <row r="19675" spans="1:3" x14ac:dyDescent="0.35">
      <c r="A19675" s="86">
        <v>46227</v>
      </c>
      <c r="B19675" s="87">
        <v>0.97916666666666663</v>
      </c>
      <c r="C19675">
        <v>2.3090000000000001E-5</v>
      </c>
    </row>
    <row r="19676" spans="1:3" x14ac:dyDescent="0.35">
      <c r="A19676" s="86">
        <v>46227</v>
      </c>
      <c r="B19676" s="87">
        <v>0.98958333333333337</v>
      </c>
      <c r="C19676">
        <v>2.105E-5</v>
      </c>
    </row>
    <row r="19677" spans="1:3" x14ac:dyDescent="0.35">
      <c r="A19677" s="86">
        <v>46228</v>
      </c>
      <c r="B19677" s="87">
        <v>0</v>
      </c>
      <c r="C19677">
        <v>1.8960000000000001E-5</v>
      </c>
    </row>
    <row r="19678" spans="1:3" x14ac:dyDescent="0.35">
      <c r="A19678" s="86">
        <v>46228</v>
      </c>
      <c r="B19678" s="87">
        <v>1.0416666666666666E-2</v>
      </c>
      <c r="C19678">
        <v>1.7649999999999999E-5</v>
      </c>
    </row>
    <row r="19679" spans="1:3" x14ac:dyDescent="0.35">
      <c r="A19679" s="86">
        <v>46228</v>
      </c>
      <c r="B19679" s="87">
        <v>2.0833333333333332E-2</v>
      </c>
      <c r="C19679">
        <v>1.6690000000000001E-5</v>
      </c>
    </row>
    <row r="19680" spans="1:3" x14ac:dyDescent="0.35">
      <c r="A19680" s="86">
        <v>46228</v>
      </c>
      <c r="B19680" s="87">
        <v>3.125E-2</v>
      </c>
      <c r="C19680">
        <v>1.5860000000000001E-5</v>
      </c>
    </row>
    <row r="19681" spans="1:3" x14ac:dyDescent="0.35">
      <c r="A19681" s="86">
        <v>46228</v>
      </c>
      <c r="B19681" s="87">
        <v>4.1666666666666664E-2</v>
      </c>
      <c r="C19681">
        <v>1.505E-5</v>
      </c>
    </row>
    <row r="19682" spans="1:3" x14ac:dyDescent="0.35">
      <c r="A19682" s="86">
        <v>46228</v>
      </c>
      <c r="B19682" s="87">
        <v>5.2083333333333336E-2</v>
      </c>
      <c r="C19682">
        <v>1.4100000000000001E-5</v>
      </c>
    </row>
    <row r="19683" spans="1:3" x14ac:dyDescent="0.35">
      <c r="A19683" s="86">
        <v>46228</v>
      </c>
      <c r="B19683" s="87">
        <v>6.25E-2</v>
      </c>
      <c r="C19683">
        <v>1.309E-5</v>
      </c>
    </row>
    <row r="19684" spans="1:3" x14ac:dyDescent="0.35">
      <c r="A19684" s="86">
        <v>46228</v>
      </c>
      <c r="B19684" s="87">
        <v>7.2916666666666671E-2</v>
      </c>
      <c r="C19684">
        <v>1.2109999999999999E-5</v>
      </c>
    </row>
    <row r="19685" spans="1:3" x14ac:dyDescent="0.35">
      <c r="A19685" s="86">
        <v>46228</v>
      </c>
      <c r="B19685" s="87">
        <v>8.3333333333333329E-2</v>
      </c>
      <c r="C19685">
        <v>1.128E-5</v>
      </c>
    </row>
    <row r="19686" spans="1:3" x14ac:dyDescent="0.35">
      <c r="A19686" s="86">
        <v>46228</v>
      </c>
      <c r="B19686" s="87">
        <v>9.375E-2</v>
      </c>
      <c r="C19686">
        <v>1.0710000000000001E-5</v>
      </c>
    </row>
    <row r="19687" spans="1:3" x14ac:dyDescent="0.35">
      <c r="A19687" s="86">
        <v>46228</v>
      </c>
      <c r="B19687" s="87">
        <v>0.10416666666666667</v>
      </c>
      <c r="C19687">
        <v>1.0340000000000001E-5</v>
      </c>
    </row>
    <row r="19688" spans="1:3" x14ac:dyDescent="0.35">
      <c r="A19688" s="86">
        <v>46228</v>
      </c>
      <c r="B19688" s="87">
        <v>0.11458333333333333</v>
      </c>
      <c r="C19688">
        <v>1.01E-5</v>
      </c>
    </row>
    <row r="19689" spans="1:3" x14ac:dyDescent="0.35">
      <c r="A19689" s="86">
        <v>46228</v>
      </c>
      <c r="B19689" s="87">
        <v>0.125</v>
      </c>
      <c r="C19689">
        <v>9.9799999999999993E-6</v>
      </c>
    </row>
    <row r="19690" spans="1:3" x14ac:dyDescent="0.35">
      <c r="A19690" s="86">
        <v>46228</v>
      </c>
      <c r="B19690" s="87">
        <v>0.13541666666666666</v>
      </c>
      <c r="C19690">
        <v>9.8900000000000002E-6</v>
      </c>
    </row>
    <row r="19691" spans="1:3" x14ac:dyDescent="0.35">
      <c r="A19691" s="86">
        <v>46228</v>
      </c>
      <c r="B19691" s="87">
        <v>0.14583333333333334</v>
      </c>
      <c r="C19691">
        <v>9.8300000000000008E-6</v>
      </c>
    </row>
    <row r="19692" spans="1:3" x14ac:dyDescent="0.35">
      <c r="A19692" s="86">
        <v>46228</v>
      </c>
      <c r="B19692" s="87">
        <v>0.15625</v>
      </c>
      <c r="C19692">
        <v>9.8099999999999992E-6</v>
      </c>
    </row>
    <row r="19693" spans="1:3" x14ac:dyDescent="0.35">
      <c r="A19693" s="86">
        <v>46228</v>
      </c>
      <c r="B19693" s="87">
        <v>0.16666666666666666</v>
      </c>
      <c r="C19693">
        <v>9.8099999999999992E-6</v>
      </c>
    </row>
    <row r="19694" spans="1:3" x14ac:dyDescent="0.35">
      <c r="A19694" s="86">
        <v>46228</v>
      </c>
      <c r="B19694" s="87">
        <v>0.17708333333333334</v>
      </c>
      <c r="C19694">
        <v>9.8499999999999989E-6</v>
      </c>
    </row>
    <row r="19695" spans="1:3" x14ac:dyDescent="0.35">
      <c r="A19695" s="86">
        <v>46228</v>
      </c>
      <c r="B19695" s="87">
        <v>0.1875</v>
      </c>
      <c r="C19695">
        <v>9.91E-6</v>
      </c>
    </row>
    <row r="19696" spans="1:3" x14ac:dyDescent="0.35">
      <c r="A19696" s="86">
        <v>46228</v>
      </c>
      <c r="B19696" s="87">
        <v>0.19791666666666666</v>
      </c>
      <c r="C19696">
        <v>9.9699999999999994E-6</v>
      </c>
    </row>
    <row r="19697" spans="1:3" x14ac:dyDescent="0.35">
      <c r="A19697" s="86">
        <v>46228</v>
      </c>
      <c r="B19697" s="87">
        <v>0.20833333333333334</v>
      </c>
      <c r="C19697">
        <v>9.9799999999999993E-6</v>
      </c>
    </row>
    <row r="19698" spans="1:3" x14ac:dyDescent="0.35">
      <c r="A19698" s="86">
        <v>46228</v>
      </c>
      <c r="B19698" s="87">
        <v>0.21875</v>
      </c>
      <c r="C19698">
        <v>9.9799999999999993E-6</v>
      </c>
    </row>
    <row r="19699" spans="1:3" x14ac:dyDescent="0.35">
      <c r="A19699" s="86">
        <v>46228</v>
      </c>
      <c r="B19699" s="87">
        <v>0.22916666666666666</v>
      </c>
      <c r="C19699">
        <v>1.0009999999999999E-5</v>
      </c>
    </row>
    <row r="19700" spans="1:3" x14ac:dyDescent="0.35">
      <c r="A19700" s="86">
        <v>46228</v>
      </c>
      <c r="B19700" s="87">
        <v>0.23958333333333334</v>
      </c>
      <c r="C19700">
        <v>1.0139999999999999E-5</v>
      </c>
    </row>
    <row r="19701" spans="1:3" x14ac:dyDescent="0.35">
      <c r="A19701" s="86">
        <v>46228</v>
      </c>
      <c r="B19701" s="87">
        <v>0.25</v>
      </c>
      <c r="C19701">
        <v>1.048E-5</v>
      </c>
    </row>
    <row r="19702" spans="1:3" x14ac:dyDescent="0.35">
      <c r="A19702" s="86">
        <v>46228</v>
      </c>
      <c r="B19702" s="87">
        <v>0.26041666666666669</v>
      </c>
      <c r="C19702">
        <v>1.1050000000000001E-5</v>
      </c>
    </row>
    <row r="19703" spans="1:3" x14ac:dyDescent="0.35">
      <c r="A19703" s="86">
        <v>46228</v>
      </c>
      <c r="B19703" s="87">
        <v>0.27083333333333331</v>
      </c>
      <c r="C19703">
        <v>1.187E-5</v>
      </c>
    </row>
    <row r="19704" spans="1:3" x14ac:dyDescent="0.35">
      <c r="A19704" s="86">
        <v>46228</v>
      </c>
      <c r="B19704" s="87">
        <v>0.28125</v>
      </c>
      <c r="C19704">
        <v>1.293E-5</v>
      </c>
    </row>
    <row r="19705" spans="1:3" x14ac:dyDescent="0.35">
      <c r="A19705" s="86">
        <v>46228</v>
      </c>
      <c r="B19705" s="87">
        <v>0.29166666666666669</v>
      </c>
      <c r="C19705">
        <v>1.4229999999999999E-5</v>
      </c>
    </row>
    <row r="19706" spans="1:3" x14ac:dyDescent="0.35">
      <c r="A19706" s="86">
        <v>46228</v>
      </c>
      <c r="B19706" s="87">
        <v>0.30208333333333331</v>
      </c>
      <c r="C19706">
        <v>1.5720000000000002E-5</v>
      </c>
    </row>
    <row r="19707" spans="1:3" x14ac:dyDescent="0.35">
      <c r="A19707" s="86">
        <v>46228</v>
      </c>
      <c r="B19707" s="87">
        <v>0.3125</v>
      </c>
      <c r="C19707">
        <v>1.7399999999999999E-5</v>
      </c>
    </row>
    <row r="19708" spans="1:3" x14ac:dyDescent="0.35">
      <c r="A19708" s="86">
        <v>46228</v>
      </c>
      <c r="B19708" s="87">
        <v>0.32291666666666669</v>
      </c>
      <c r="C19708">
        <v>1.914E-5</v>
      </c>
    </row>
    <row r="19709" spans="1:3" x14ac:dyDescent="0.35">
      <c r="A19709" s="86">
        <v>46228</v>
      </c>
      <c r="B19709" s="87">
        <v>0.33333333333333331</v>
      </c>
      <c r="C19709">
        <v>2.0930000000000001E-5</v>
      </c>
    </row>
    <row r="19710" spans="1:3" x14ac:dyDescent="0.35">
      <c r="A19710" s="86">
        <v>46228</v>
      </c>
      <c r="B19710" s="87">
        <v>0.34375</v>
      </c>
      <c r="C19710">
        <v>2.2719999999999999E-5</v>
      </c>
    </row>
    <row r="19711" spans="1:3" x14ac:dyDescent="0.35">
      <c r="A19711" s="86">
        <v>46228</v>
      </c>
      <c r="B19711" s="87">
        <v>0.35416666666666669</v>
      </c>
      <c r="C19711">
        <v>2.4449999999999998E-5</v>
      </c>
    </row>
    <row r="19712" spans="1:3" x14ac:dyDescent="0.35">
      <c r="A19712" s="86">
        <v>46228</v>
      </c>
      <c r="B19712" s="87">
        <v>0.36458333333333331</v>
      </c>
      <c r="C19712">
        <v>2.6100000000000001E-5</v>
      </c>
    </row>
    <row r="19713" spans="1:3" x14ac:dyDescent="0.35">
      <c r="A19713" s="86">
        <v>46228</v>
      </c>
      <c r="B19713" s="87">
        <v>0.375</v>
      </c>
      <c r="C19713">
        <v>2.7659999999999999E-5</v>
      </c>
    </row>
    <row r="19714" spans="1:3" x14ac:dyDescent="0.35">
      <c r="A19714" s="86">
        <v>46228</v>
      </c>
      <c r="B19714" s="87">
        <v>0.38541666666666669</v>
      </c>
      <c r="C19714">
        <v>2.9049999999999998E-5</v>
      </c>
    </row>
    <row r="19715" spans="1:3" x14ac:dyDescent="0.35">
      <c r="A19715" s="86">
        <v>46228</v>
      </c>
      <c r="B19715" s="87">
        <v>0.39583333333333331</v>
      </c>
      <c r="C19715">
        <v>3.027E-5</v>
      </c>
    </row>
    <row r="19716" spans="1:3" x14ac:dyDescent="0.35">
      <c r="A19716" s="86">
        <v>46228</v>
      </c>
      <c r="B19716" s="87">
        <v>0.40625</v>
      </c>
      <c r="C19716">
        <v>3.1229999999999997E-5</v>
      </c>
    </row>
    <row r="19717" spans="1:3" x14ac:dyDescent="0.35">
      <c r="A19717" s="86">
        <v>46228</v>
      </c>
      <c r="B19717" s="87">
        <v>0.41666666666666669</v>
      </c>
      <c r="C19717">
        <v>3.1899999999999996E-5</v>
      </c>
    </row>
    <row r="19718" spans="1:3" x14ac:dyDescent="0.35">
      <c r="A19718" s="86">
        <v>46228</v>
      </c>
      <c r="B19718" s="87">
        <v>0.42708333333333331</v>
      </c>
      <c r="C19718">
        <v>3.2249999999999998E-5</v>
      </c>
    </row>
    <row r="19719" spans="1:3" x14ac:dyDescent="0.35">
      <c r="A19719" s="86">
        <v>46228</v>
      </c>
      <c r="B19719" s="87">
        <v>0.4375</v>
      </c>
      <c r="C19719">
        <v>3.2370000000000003E-5</v>
      </c>
    </row>
    <row r="19720" spans="1:3" x14ac:dyDescent="0.35">
      <c r="A19720" s="86">
        <v>46228</v>
      </c>
      <c r="B19720" s="87">
        <v>0.44791666666666669</v>
      </c>
      <c r="C19720">
        <v>3.243E-5</v>
      </c>
    </row>
    <row r="19721" spans="1:3" x14ac:dyDescent="0.35">
      <c r="A19721" s="86">
        <v>46228</v>
      </c>
      <c r="B19721" s="87">
        <v>0.45833333333333331</v>
      </c>
      <c r="C19721">
        <v>3.2550000000000005E-5</v>
      </c>
    </row>
    <row r="19722" spans="1:3" x14ac:dyDescent="0.35">
      <c r="A19722" s="86">
        <v>46228</v>
      </c>
      <c r="B19722" s="87">
        <v>0.46875</v>
      </c>
      <c r="C19722">
        <v>3.2840000000000004E-5</v>
      </c>
    </row>
    <row r="19723" spans="1:3" x14ac:dyDescent="0.35">
      <c r="A19723" s="86">
        <v>46228</v>
      </c>
      <c r="B19723" s="87">
        <v>0.47916666666666669</v>
      </c>
      <c r="C19723">
        <v>3.3290000000000001E-5</v>
      </c>
    </row>
    <row r="19724" spans="1:3" x14ac:dyDescent="0.35">
      <c r="A19724" s="86">
        <v>46228</v>
      </c>
      <c r="B19724" s="87">
        <v>0.48958333333333331</v>
      </c>
      <c r="C19724">
        <v>3.3880000000000001E-5</v>
      </c>
    </row>
    <row r="19725" spans="1:3" x14ac:dyDescent="0.35">
      <c r="A19725" s="86">
        <v>46228</v>
      </c>
      <c r="B19725" s="87">
        <v>0.5</v>
      </c>
      <c r="C19725">
        <v>3.451E-5</v>
      </c>
    </row>
    <row r="19726" spans="1:3" x14ac:dyDescent="0.35">
      <c r="A19726" s="86">
        <v>46228</v>
      </c>
      <c r="B19726" s="87">
        <v>0.51041666666666663</v>
      </c>
      <c r="C19726">
        <v>3.5180000000000005E-5</v>
      </c>
    </row>
    <row r="19727" spans="1:3" x14ac:dyDescent="0.35">
      <c r="A19727" s="86">
        <v>46228</v>
      </c>
      <c r="B19727" s="87">
        <v>0.52083333333333337</v>
      </c>
      <c r="C19727">
        <v>3.5749999999999995E-5</v>
      </c>
    </row>
    <row r="19728" spans="1:3" x14ac:dyDescent="0.35">
      <c r="A19728" s="86">
        <v>46228</v>
      </c>
      <c r="B19728" s="87">
        <v>0.53125</v>
      </c>
      <c r="C19728">
        <v>3.6110000000000005E-5</v>
      </c>
    </row>
    <row r="19729" spans="1:3" x14ac:dyDescent="0.35">
      <c r="A19729" s="86">
        <v>46228</v>
      </c>
      <c r="B19729" s="87">
        <v>0.54166666666666663</v>
      </c>
      <c r="C19729">
        <v>3.6150000000000005E-5</v>
      </c>
    </row>
    <row r="19730" spans="1:3" x14ac:dyDescent="0.35">
      <c r="A19730" s="86">
        <v>46228</v>
      </c>
      <c r="B19730" s="87">
        <v>0.55208333333333337</v>
      </c>
      <c r="C19730">
        <v>3.5790000000000001E-5</v>
      </c>
    </row>
    <row r="19731" spans="1:3" x14ac:dyDescent="0.35">
      <c r="A19731" s="86">
        <v>46228</v>
      </c>
      <c r="B19731" s="87">
        <v>0.5625</v>
      </c>
      <c r="C19731">
        <v>3.5119999999999996E-5</v>
      </c>
    </row>
    <row r="19732" spans="1:3" x14ac:dyDescent="0.35">
      <c r="A19732" s="86">
        <v>46228</v>
      </c>
      <c r="B19732" s="87">
        <v>0.57291666666666663</v>
      </c>
      <c r="C19732">
        <v>3.4220000000000001E-5</v>
      </c>
    </row>
    <row r="19733" spans="1:3" x14ac:dyDescent="0.35">
      <c r="A19733" s="86">
        <v>46228</v>
      </c>
      <c r="B19733" s="87">
        <v>0.58333333333333337</v>
      </c>
      <c r="C19733">
        <v>3.3210000000000002E-5</v>
      </c>
    </row>
    <row r="19734" spans="1:3" x14ac:dyDescent="0.35">
      <c r="A19734" s="86">
        <v>46228</v>
      </c>
      <c r="B19734" s="87">
        <v>0.59375</v>
      </c>
      <c r="C19734">
        <v>3.218E-5</v>
      </c>
    </row>
    <row r="19735" spans="1:3" x14ac:dyDescent="0.35">
      <c r="A19735" s="86">
        <v>46228</v>
      </c>
      <c r="B19735" s="87">
        <v>0.60416666666666663</v>
      </c>
      <c r="C19735">
        <v>3.1229999999999997E-5</v>
      </c>
    </row>
    <row r="19736" spans="1:3" x14ac:dyDescent="0.35">
      <c r="A19736" s="86">
        <v>46228</v>
      </c>
      <c r="B19736" s="87">
        <v>0.61458333333333337</v>
      </c>
      <c r="C19736">
        <v>3.0380000000000001E-5</v>
      </c>
    </row>
    <row r="19737" spans="1:3" x14ac:dyDescent="0.35">
      <c r="A19737" s="86">
        <v>46228</v>
      </c>
      <c r="B19737" s="87">
        <v>0.625</v>
      </c>
      <c r="C19737">
        <v>2.9779999999999999E-5</v>
      </c>
    </row>
    <row r="19738" spans="1:3" x14ac:dyDescent="0.35">
      <c r="A19738" s="86">
        <v>46228</v>
      </c>
      <c r="B19738" s="87">
        <v>0.63541666666666663</v>
      </c>
      <c r="C19738">
        <v>2.94E-5</v>
      </c>
    </row>
    <row r="19739" spans="1:3" x14ac:dyDescent="0.35">
      <c r="A19739" s="86">
        <v>46228</v>
      </c>
      <c r="B19739" s="87">
        <v>0.64583333333333337</v>
      </c>
      <c r="C19739">
        <v>2.9200000000000002E-5</v>
      </c>
    </row>
    <row r="19740" spans="1:3" x14ac:dyDescent="0.35">
      <c r="A19740" s="86">
        <v>46228</v>
      </c>
      <c r="B19740" s="87">
        <v>0.65625</v>
      </c>
      <c r="C19740">
        <v>2.9090000000000001E-5</v>
      </c>
    </row>
    <row r="19741" spans="1:3" x14ac:dyDescent="0.35">
      <c r="A19741" s="86">
        <v>46228</v>
      </c>
      <c r="B19741" s="87">
        <v>0.66666666666666663</v>
      </c>
      <c r="C19741">
        <v>2.8949999999999999E-5</v>
      </c>
    </row>
    <row r="19742" spans="1:3" x14ac:dyDescent="0.35">
      <c r="A19742" s="86">
        <v>46228</v>
      </c>
      <c r="B19742" s="87">
        <v>0.67708333333333337</v>
      </c>
      <c r="C19742">
        <v>2.8729999999999998E-5</v>
      </c>
    </row>
    <row r="19743" spans="1:3" x14ac:dyDescent="0.35">
      <c r="A19743" s="86">
        <v>46228</v>
      </c>
      <c r="B19743" s="87">
        <v>0.6875</v>
      </c>
      <c r="C19743">
        <v>2.8500000000000002E-5</v>
      </c>
    </row>
    <row r="19744" spans="1:3" x14ac:dyDescent="0.35">
      <c r="A19744" s="86">
        <v>46228</v>
      </c>
      <c r="B19744" s="87">
        <v>0.69791666666666663</v>
      </c>
      <c r="C19744">
        <v>2.832E-5</v>
      </c>
    </row>
    <row r="19745" spans="1:3" x14ac:dyDescent="0.35">
      <c r="A19745" s="86">
        <v>46228</v>
      </c>
      <c r="B19745" s="87">
        <v>0.70833333333333337</v>
      </c>
      <c r="C19745">
        <v>2.83E-5</v>
      </c>
    </row>
    <row r="19746" spans="1:3" x14ac:dyDescent="0.35">
      <c r="A19746" s="86">
        <v>46228</v>
      </c>
      <c r="B19746" s="87">
        <v>0.71875</v>
      </c>
      <c r="C19746">
        <v>2.8479999999999998E-5</v>
      </c>
    </row>
    <row r="19747" spans="1:3" x14ac:dyDescent="0.35">
      <c r="A19747" s="86">
        <v>46228</v>
      </c>
      <c r="B19747" s="87">
        <v>0.72916666666666663</v>
      </c>
      <c r="C19747">
        <v>2.887E-5</v>
      </c>
    </row>
    <row r="19748" spans="1:3" x14ac:dyDescent="0.35">
      <c r="A19748" s="86">
        <v>46228</v>
      </c>
      <c r="B19748" s="87">
        <v>0.73958333333333337</v>
      </c>
      <c r="C19748">
        <v>2.9479999999999999E-5</v>
      </c>
    </row>
    <row r="19749" spans="1:3" x14ac:dyDescent="0.35">
      <c r="A19749" s="86">
        <v>46228</v>
      </c>
      <c r="B19749" s="87">
        <v>0.75</v>
      </c>
      <c r="C19749">
        <v>3.027E-5</v>
      </c>
    </row>
    <row r="19750" spans="1:3" x14ac:dyDescent="0.35">
      <c r="A19750" s="86">
        <v>46228</v>
      </c>
      <c r="B19750" s="87">
        <v>0.76041666666666663</v>
      </c>
      <c r="C19750">
        <v>3.1210000000000001E-5</v>
      </c>
    </row>
    <row r="19751" spans="1:3" x14ac:dyDescent="0.35">
      <c r="A19751" s="86">
        <v>46228</v>
      </c>
      <c r="B19751" s="87">
        <v>0.77083333333333337</v>
      </c>
      <c r="C19751">
        <v>3.2230000000000001E-5</v>
      </c>
    </row>
    <row r="19752" spans="1:3" x14ac:dyDescent="0.35">
      <c r="A19752" s="86">
        <v>46228</v>
      </c>
      <c r="B19752" s="87">
        <v>0.78125</v>
      </c>
      <c r="C19752">
        <v>3.3250000000000002E-5</v>
      </c>
    </row>
    <row r="19753" spans="1:3" x14ac:dyDescent="0.35">
      <c r="A19753" s="86">
        <v>46228</v>
      </c>
      <c r="B19753" s="87">
        <v>0.79166666666666663</v>
      </c>
      <c r="C19753">
        <v>3.4200000000000005E-5</v>
      </c>
    </row>
    <row r="19754" spans="1:3" x14ac:dyDescent="0.35">
      <c r="A19754" s="86">
        <v>46228</v>
      </c>
      <c r="B19754" s="87">
        <v>0.80208333333333337</v>
      </c>
      <c r="C19754">
        <v>3.4940000000000001E-5</v>
      </c>
    </row>
    <row r="19755" spans="1:3" x14ac:dyDescent="0.35">
      <c r="A19755" s="86">
        <v>46228</v>
      </c>
      <c r="B19755" s="87">
        <v>0.8125</v>
      </c>
      <c r="C19755">
        <v>3.5479999999999999E-5</v>
      </c>
    </row>
    <row r="19756" spans="1:3" x14ac:dyDescent="0.35">
      <c r="A19756" s="86">
        <v>46228</v>
      </c>
      <c r="B19756" s="87">
        <v>0.82291666666666663</v>
      </c>
      <c r="C19756">
        <v>3.5729999999999998E-5</v>
      </c>
    </row>
    <row r="19757" spans="1:3" x14ac:dyDescent="0.35">
      <c r="A19757" s="86">
        <v>46228</v>
      </c>
      <c r="B19757" s="87">
        <v>0.83333333333333337</v>
      </c>
      <c r="C19757">
        <v>3.5649999999999999E-5</v>
      </c>
    </row>
    <row r="19758" spans="1:3" x14ac:dyDescent="0.35">
      <c r="A19758" s="86">
        <v>46228</v>
      </c>
      <c r="B19758" s="87">
        <v>0.84375</v>
      </c>
      <c r="C19758">
        <v>3.5240000000000001E-5</v>
      </c>
    </row>
    <row r="19759" spans="1:3" x14ac:dyDescent="0.35">
      <c r="A19759" s="86">
        <v>46228</v>
      </c>
      <c r="B19759" s="87">
        <v>0.85416666666666663</v>
      </c>
      <c r="C19759">
        <v>3.4529999999999996E-5</v>
      </c>
    </row>
    <row r="19760" spans="1:3" x14ac:dyDescent="0.35">
      <c r="A19760" s="86">
        <v>46228</v>
      </c>
      <c r="B19760" s="87">
        <v>0.86458333333333337</v>
      </c>
      <c r="C19760">
        <v>3.3609999999999998E-5</v>
      </c>
    </row>
    <row r="19761" spans="1:3" x14ac:dyDescent="0.35">
      <c r="A19761" s="86">
        <v>46228</v>
      </c>
      <c r="B19761" s="87">
        <v>0.875</v>
      </c>
      <c r="C19761">
        <v>3.2550000000000005E-5</v>
      </c>
    </row>
    <row r="19762" spans="1:3" x14ac:dyDescent="0.35">
      <c r="A19762" s="86">
        <v>46228</v>
      </c>
      <c r="B19762" s="87">
        <v>0.88541666666666663</v>
      </c>
      <c r="C19762">
        <v>3.1469999999999995E-5</v>
      </c>
    </row>
    <row r="19763" spans="1:3" x14ac:dyDescent="0.35">
      <c r="A19763" s="86">
        <v>46228</v>
      </c>
      <c r="B19763" s="87">
        <v>0.89583333333333337</v>
      </c>
      <c r="C19763">
        <v>3.0490000000000001E-5</v>
      </c>
    </row>
    <row r="19764" spans="1:3" x14ac:dyDescent="0.35">
      <c r="A19764" s="86">
        <v>46228</v>
      </c>
      <c r="B19764" s="87">
        <v>0.90625</v>
      </c>
      <c r="C19764">
        <v>2.97E-5</v>
      </c>
    </row>
    <row r="19765" spans="1:3" x14ac:dyDescent="0.35">
      <c r="A19765" s="86">
        <v>46228</v>
      </c>
      <c r="B19765" s="87">
        <v>0.91666666666666663</v>
      </c>
      <c r="C19765">
        <v>2.9280000000000001E-5</v>
      </c>
    </row>
    <row r="19766" spans="1:3" x14ac:dyDescent="0.35">
      <c r="A19766" s="86">
        <v>46228</v>
      </c>
      <c r="B19766" s="87">
        <v>0.92708333333333337</v>
      </c>
      <c r="C19766">
        <v>2.9269999999999999E-5</v>
      </c>
    </row>
    <row r="19767" spans="1:3" x14ac:dyDescent="0.35">
      <c r="A19767" s="86">
        <v>46228</v>
      </c>
      <c r="B19767" s="87">
        <v>0.9375</v>
      </c>
      <c r="C19767">
        <v>2.94E-5</v>
      </c>
    </row>
    <row r="19768" spans="1:3" x14ac:dyDescent="0.35">
      <c r="A19768" s="86">
        <v>46228</v>
      </c>
      <c r="B19768" s="87">
        <v>0.94791666666666663</v>
      </c>
      <c r="C19768">
        <v>2.936E-5</v>
      </c>
    </row>
    <row r="19769" spans="1:3" x14ac:dyDescent="0.35">
      <c r="A19769" s="86">
        <v>46228</v>
      </c>
      <c r="B19769" s="87">
        <v>0.95833333333333337</v>
      </c>
      <c r="C19769">
        <v>2.8799999999999999E-5</v>
      </c>
    </row>
    <row r="19770" spans="1:3" x14ac:dyDescent="0.35">
      <c r="A19770" s="86">
        <v>46228</v>
      </c>
      <c r="B19770" s="87">
        <v>0.96875</v>
      </c>
      <c r="C19770">
        <v>2.7480000000000001E-5</v>
      </c>
    </row>
    <row r="19771" spans="1:3" x14ac:dyDescent="0.35">
      <c r="A19771" s="86">
        <v>46228</v>
      </c>
      <c r="B19771" s="87">
        <v>0.97916666666666663</v>
      </c>
      <c r="C19771">
        <v>2.561E-5</v>
      </c>
    </row>
    <row r="19772" spans="1:3" x14ac:dyDescent="0.35">
      <c r="A19772" s="86">
        <v>46228</v>
      </c>
      <c r="B19772" s="87">
        <v>0.98958333333333337</v>
      </c>
      <c r="C19772">
        <v>2.349E-5</v>
      </c>
    </row>
    <row r="19773" spans="1:3" x14ac:dyDescent="0.35">
      <c r="A19773" s="86">
        <v>46229</v>
      </c>
      <c r="B19773" s="87">
        <v>0</v>
      </c>
      <c r="C19773">
        <v>2.1420000000000002E-5</v>
      </c>
    </row>
    <row r="19774" spans="1:3" x14ac:dyDescent="0.35">
      <c r="A19774" s="86">
        <v>46229</v>
      </c>
      <c r="B19774" s="87">
        <v>1.0416666666666666E-2</v>
      </c>
      <c r="C19774">
        <v>1.9679999999999998E-5</v>
      </c>
    </row>
    <row r="19775" spans="1:3" x14ac:dyDescent="0.35">
      <c r="A19775" s="86">
        <v>46229</v>
      </c>
      <c r="B19775" s="87">
        <v>2.0833333333333332E-2</v>
      </c>
      <c r="C19775">
        <v>1.819E-5</v>
      </c>
    </row>
    <row r="19776" spans="1:3" x14ac:dyDescent="0.35">
      <c r="A19776" s="86">
        <v>46229</v>
      </c>
      <c r="B19776" s="87">
        <v>3.125E-2</v>
      </c>
      <c r="C19776">
        <v>1.6889999999999999E-5</v>
      </c>
    </row>
    <row r="19777" spans="1:3" x14ac:dyDescent="0.35">
      <c r="A19777" s="86">
        <v>46229</v>
      </c>
      <c r="B19777" s="87">
        <v>4.1666666666666664E-2</v>
      </c>
      <c r="C19777">
        <v>1.5709999999999997E-5</v>
      </c>
    </row>
    <row r="19778" spans="1:3" x14ac:dyDescent="0.35">
      <c r="A19778" s="86">
        <v>46229</v>
      </c>
      <c r="B19778" s="87">
        <v>5.2083333333333336E-2</v>
      </c>
      <c r="C19778">
        <v>1.4569999999999999E-5</v>
      </c>
    </row>
    <row r="19779" spans="1:3" x14ac:dyDescent="0.35">
      <c r="A19779" s="86">
        <v>46229</v>
      </c>
      <c r="B19779" s="87">
        <v>6.25E-2</v>
      </c>
      <c r="C19779">
        <v>1.3509999999999999E-5</v>
      </c>
    </row>
    <row r="19780" spans="1:3" x14ac:dyDescent="0.35">
      <c r="A19780" s="86">
        <v>46229</v>
      </c>
      <c r="B19780" s="87">
        <v>7.2916666666666671E-2</v>
      </c>
      <c r="C19780">
        <v>1.257E-5</v>
      </c>
    </row>
    <row r="19781" spans="1:3" x14ac:dyDescent="0.35">
      <c r="A19781" s="86">
        <v>46229</v>
      </c>
      <c r="B19781" s="87">
        <v>8.3333333333333329E-2</v>
      </c>
      <c r="C19781">
        <v>1.1780000000000001E-5</v>
      </c>
    </row>
    <row r="19782" spans="1:3" x14ac:dyDescent="0.35">
      <c r="A19782" s="86">
        <v>46229</v>
      </c>
      <c r="B19782" s="87">
        <v>9.375E-2</v>
      </c>
      <c r="C19782">
        <v>1.1209999999999999E-5</v>
      </c>
    </row>
    <row r="19783" spans="1:3" x14ac:dyDescent="0.35">
      <c r="A19783" s="86">
        <v>46229</v>
      </c>
      <c r="B19783" s="87">
        <v>0.10416666666666667</v>
      </c>
      <c r="C19783">
        <v>1.081E-5</v>
      </c>
    </row>
    <row r="19784" spans="1:3" x14ac:dyDescent="0.35">
      <c r="A19784" s="86">
        <v>46229</v>
      </c>
      <c r="B19784" s="87">
        <v>0.11458333333333333</v>
      </c>
      <c r="C19784">
        <v>1.0519999999999999E-5</v>
      </c>
    </row>
    <row r="19785" spans="1:3" x14ac:dyDescent="0.35">
      <c r="A19785" s="86">
        <v>46229</v>
      </c>
      <c r="B19785" s="87">
        <v>0.125</v>
      </c>
      <c r="C19785">
        <v>1.03E-5</v>
      </c>
    </row>
    <row r="19786" spans="1:3" x14ac:dyDescent="0.35">
      <c r="A19786" s="86">
        <v>46229</v>
      </c>
      <c r="B19786" s="87">
        <v>0.13541666666666666</v>
      </c>
      <c r="C19786">
        <v>1.013E-5</v>
      </c>
    </row>
    <row r="19787" spans="1:3" x14ac:dyDescent="0.35">
      <c r="A19787" s="86">
        <v>46229</v>
      </c>
      <c r="B19787" s="87">
        <v>0.14583333333333334</v>
      </c>
      <c r="C19787">
        <v>9.9900000000000009E-6</v>
      </c>
    </row>
    <row r="19788" spans="1:3" x14ac:dyDescent="0.35">
      <c r="A19788" s="86">
        <v>46229</v>
      </c>
      <c r="B19788" s="87">
        <v>0.15625</v>
      </c>
      <c r="C19788">
        <v>9.8700000000000004E-6</v>
      </c>
    </row>
    <row r="19789" spans="1:3" x14ac:dyDescent="0.35">
      <c r="A19789" s="86">
        <v>46229</v>
      </c>
      <c r="B19789" s="87">
        <v>0.16666666666666666</v>
      </c>
      <c r="C19789">
        <v>9.8099999999999992E-6</v>
      </c>
    </row>
    <row r="19790" spans="1:3" x14ac:dyDescent="0.35">
      <c r="A19790" s="86">
        <v>46229</v>
      </c>
      <c r="B19790" s="87">
        <v>0.17708333333333334</v>
      </c>
      <c r="C19790">
        <v>9.8099999999999992E-6</v>
      </c>
    </row>
    <row r="19791" spans="1:3" x14ac:dyDescent="0.35">
      <c r="A19791" s="86">
        <v>46229</v>
      </c>
      <c r="B19791" s="87">
        <v>0.1875</v>
      </c>
      <c r="C19791">
        <v>9.8300000000000008E-6</v>
      </c>
    </row>
    <row r="19792" spans="1:3" x14ac:dyDescent="0.35">
      <c r="A19792" s="86">
        <v>46229</v>
      </c>
      <c r="B19792" s="87">
        <v>0.19791666666666666</v>
      </c>
      <c r="C19792">
        <v>9.8499999999999989E-6</v>
      </c>
    </row>
    <row r="19793" spans="1:3" x14ac:dyDescent="0.35">
      <c r="A19793" s="86">
        <v>46229</v>
      </c>
      <c r="B19793" s="87">
        <v>0.20833333333333334</v>
      </c>
      <c r="C19793">
        <v>9.8099999999999992E-6</v>
      </c>
    </row>
    <row r="19794" spans="1:3" x14ac:dyDescent="0.35">
      <c r="A19794" s="86">
        <v>46229</v>
      </c>
      <c r="B19794" s="87">
        <v>0.21875</v>
      </c>
      <c r="C19794">
        <v>9.7399999999999999E-6</v>
      </c>
    </row>
    <row r="19795" spans="1:3" x14ac:dyDescent="0.35">
      <c r="A19795" s="86">
        <v>46229</v>
      </c>
      <c r="B19795" s="87">
        <v>0.22916666666666666</v>
      </c>
      <c r="C19795">
        <v>9.6199999999999994E-6</v>
      </c>
    </row>
    <row r="19796" spans="1:3" x14ac:dyDescent="0.35">
      <c r="A19796" s="86">
        <v>46229</v>
      </c>
      <c r="B19796" s="87">
        <v>0.23958333333333334</v>
      </c>
      <c r="C19796">
        <v>9.5200000000000003E-6</v>
      </c>
    </row>
    <row r="19797" spans="1:3" x14ac:dyDescent="0.35">
      <c r="A19797" s="86">
        <v>46229</v>
      </c>
      <c r="B19797" s="87">
        <v>0.25</v>
      </c>
      <c r="C19797">
        <v>9.5000000000000005E-6</v>
      </c>
    </row>
    <row r="19798" spans="1:3" x14ac:dyDescent="0.35">
      <c r="A19798" s="86">
        <v>46229</v>
      </c>
      <c r="B19798" s="87">
        <v>0.26041666666666669</v>
      </c>
      <c r="C19798">
        <v>9.5799999999999998E-6</v>
      </c>
    </row>
    <row r="19799" spans="1:3" x14ac:dyDescent="0.35">
      <c r="A19799" s="86">
        <v>46229</v>
      </c>
      <c r="B19799" s="87">
        <v>0.27083333333333331</v>
      </c>
      <c r="C19799">
        <v>9.7899999999999994E-6</v>
      </c>
    </row>
    <row r="19800" spans="1:3" x14ac:dyDescent="0.35">
      <c r="A19800" s="86">
        <v>46229</v>
      </c>
      <c r="B19800" s="87">
        <v>0.28125</v>
      </c>
      <c r="C19800">
        <v>1.0210000000000001E-5</v>
      </c>
    </row>
    <row r="19801" spans="1:3" x14ac:dyDescent="0.35">
      <c r="A19801" s="86">
        <v>46229</v>
      </c>
      <c r="B19801" s="87">
        <v>0.29166666666666669</v>
      </c>
      <c r="C19801">
        <v>1.08E-5</v>
      </c>
    </row>
    <row r="19802" spans="1:3" x14ac:dyDescent="0.35">
      <c r="A19802" s="86">
        <v>46229</v>
      </c>
      <c r="B19802" s="87">
        <v>0.30208333333333331</v>
      </c>
      <c r="C19802">
        <v>1.1639999999999999E-5</v>
      </c>
    </row>
    <row r="19803" spans="1:3" x14ac:dyDescent="0.35">
      <c r="A19803" s="86">
        <v>46229</v>
      </c>
      <c r="B19803" s="87">
        <v>0.3125</v>
      </c>
      <c r="C19803">
        <v>1.276E-5</v>
      </c>
    </row>
    <row r="19804" spans="1:3" x14ac:dyDescent="0.35">
      <c r="A19804" s="86">
        <v>46229</v>
      </c>
      <c r="B19804" s="87">
        <v>0.32291666666666669</v>
      </c>
      <c r="C19804">
        <v>1.4219999999999999E-5</v>
      </c>
    </row>
    <row r="19805" spans="1:3" x14ac:dyDescent="0.35">
      <c r="A19805" s="86">
        <v>46229</v>
      </c>
      <c r="B19805" s="87">
        <v>0.33333333333333331</v>
      </c>
      <c r="C19805">
        <v>1.6039999999999999E-5</v>
      </c>
    </row>
    <row r="19806" spans="1:3" x14ac:dyDescent="0.35">
      <c r="A19806" s="86">
        <v>46229</v>
      </c>
      <c r="B19806" s="87">
        <v>0.34375</v>
      </c>
      <c r="C19806">
        <v>1.8270000000000003E-5</v>
      </c>
    </row>
    <row r="19807" spans="1:3" x14ac:dyDescent="0.35">
      <c r="A19807" s="86">
        <v>46229</v>
      </c>
      <c r="B19807" s="87">
        <v>0.35416666666666669</v>
      </c>
      <c r="C19807">
        <v>2.0760000000000001E-5</v>
      </c>
    </row>
    <row r="19808" spans="1:3" x14ac:dyDescent="0.35">
      <c r="A19808" s="86">
        <v>46229</v>
      </c>
      <c r="B19808" s="87">
        <v>0.36458333333333331</v>
      </c>
      <c r="C19808">
        <v>2.3390000000000001E-5</v>
      </c>
    </row>
    <row r="19809" spans="1:3" x14ac:dyDescent="0.35">
      <c r="A19809" s="86">
        <v>46229</v>
      </c>
      <c r="B19809" s="87">
        <v>0.375</v>
      </c>
      <c r="C19809">
        <v>2.601E-5</v>
      </c>
    </row>
    <row r="19810" spans="1:3" x14ac:dyDescent="0.35">
      <c r="A19810" s="86">
        <v>46229</v>
      </c>
      <c r="B19810" s="87">
        <v>0.38541666666666669</v>
      </c>
      <c r="C19810">
        <v>2.847E-5</v>
      </c>
    </row>
    <row r="19811" spans="1:3" x14ac:dyDescent="0.35">
      <c r="A19811" s="86">
        <v>46229</v>
      </c>
      <c r="B19811" s="87">
        <v>0.39583333333333331</v>
      </c>
      <c r="C19811">
        <v>3.0710000000000002E-5</v>
      </c>
    </row>
    <row r="19812" spans="1:3" x14ac:dyDescent="0.35">
      <c r="A19812" s="86">
        <v>46229</v>
      </c>
      <c r="B19812" s="87">
        <v>0.40625</v>
      </c>
      <c r="C19812">
        <v>3.2629999999999998E-5</v>
      </c>
    </row>
    <row r="19813" spans="1:3" x14ac:dyDescent="0.35">
      <c r="A19813" s="86">
        <v>46229</v>
      </c>
      <c r="B19813" s="87">
        <v>0.41666666666666669</v>
      </c>
      <c r="C19813">
        <v>3.4209999999999999E-5</v>
      </c>
    </row>
    <row r="19814" spans="1:3" x14ac:dyDescent="0.35">
      <c r="A19814" s="86">
        <v>46229</v>
      </c>
      <c r="B19814" s="87">
        <v>0.42708333333333331</v>
      </c>
      <c r="C19814">
        <v>3.5389999999999998E-5</v>
      </c>
    </row>
    <row r="19815" spans="1:3" x14ac:dyDescent="0.35">
      <c r="A19815" s="86">
        <v>46229</v>
      </c>
      <c r="B19815" s="87">
        <v>0.4375</v>
      </c>
      <c r="C19815">
        <v>3.629E-5</v>
      </c>
    </row>
    <row r="19816" spans="1:3" x14ac:dyDescent="0.35">
      <c r="A19816" s="86">
        <v>46229</v>
      </c>
      <c r="B19816" s="87">
        <v>0.44791666666666669</v>
      </c>
      <c r="C19816">
        <v>3.7100000000000001E-5</v>
      </c>
    </row>
    <row r="19817" spans="1:3" x14ac:dyDescent="0.35">
      <c r="A19817" s="86">
        <v>46229</v>
      </c>
      <c r="B19817" s="87">
        <v>0.45833333333333331</v>
      </c>
      <c r="C19817">
        <v>3.7969999999999997E-5</v>
      </c>
    </row>
    <row r="19818" spans="1:3" x14ac:dyDescent="0.35">
      <c r="A19818" s="86">
        <v>46229</v>
      </c>
      <c r="B19818" s="87">
        <v>0.46875</v>
      </c>
      <c r="C19818">
        <v>3.8989999999999998E-5</v>
      </c>
    </row>
    <row r="19819" spans="1:3" x14ac:dyDescent="0.35">
      <c r="A19819" s="86">
        <v>46229</v>
      </c>
      <c r="B19819" s="87">
        <v>0.47916666666666669</v>
      </c>
      <c r="C19819">
        <v>4.0050000000000004E-5</v>
      </c>
    </row>
    <row r="19820" spans="1:3" x14ac:dyDescent="0.35">
      <c r="A19820" s="86">
        <v>46229</v>
      </c>
      <c r="B19820" s="87">
        <v>0.48958333333333331</v>
      </c>
      <c r="C19820">
        <v>4.1029999999999998E-5</v>
      </c>
    </row>
    <row r="19821" spans="1:3" x14ac:dyDescent="0.35">
      <c r="A19821" s="86">
        <v>46229</v>
      </c>
      <c r="B19821" s="87">
        <v>0.5</v>
      </c>
      <c r="C19821">
        <v>4.172E-5</v>
      </c>
    </row>
    <row r="19822" spans="1:3" x14ac:dyDescent="0.35">
      <c r="A19822" s="86">
        <v>46229</v>
      </c>
      <c r="B19822" s="87">
        <v>0.51041666666666663</v>
      </c>
      <c r="C19822">
        <v>4.2020000000000001E-5</v>
      </c>
    </row>
    <row r="19823" spans="1:3" x14ac:dyDescent="0.35">
      <c r="A19823" s="86">
        <v>46229</v>
      </c>
      <c r="B19823" s="87">
        <v>0.52083333333333337</v>
      </c>
      <c r="C19823">
        <v>4.1829999999999998E-5</v>
      </c>
    </row>
    <row r="19824" spans="1:3" x14ac:dyDescent="0.35">
      <c r="A19824" s="86">
        <v>46229</v>
      </c>
      <c r="B19824" s="87">
        <v>0.53125</v>
      </c>
      <c r="C19824">
        <v>4.1090000000000001E-5</v>
      </c>
    </row>
    <row r="19825" spans="1:3" x14ac:dyDescent="0.35">
      <c r="A19825" s="86">
        <v>46229</v>
      </c>
      <c r="B19825" s="87">
        <v>0.54166666666666663</v>
      </c>
      <c r="C19825">
        <v>3.977E-5</v>
      </c>
    </row>
    <row r="19826" spans="1:3" x14ac:dyDescent="0.35">
      <c r="A19826" s="86">
        <v>46229</v>
      </c>
      <c r="B19826" s="87">
        <v>0.55208333333333337</v>
      </c>
      <c r="C19826">
        <v>3.782E-5</v>
      </c>
    </row>
    <row r="19827" spans="1:3" x14ac:dyDescent="0.35">
      <c r="A19827" s="86">
        <v>46229</v>
      </c>
      <c r="B19827" s="87">
        <v>0.5625</v>
      </c>
      <c r="C19827">
        <v>3.557E-5</v>
      </c>
    </row>
    <row r="19828" spans="1:3" x14ac:dyDescent="0.35">
      <c r="A19828" s="86">
        <v>46229</v>
      </c>
      <c r="B19828" s="87">
        <v>0.57291666666666663</v>
      </c>
      <c r="C19828">
        <v>3.3259999999999997E-5</v>
      </c>
    </row>
    <row r="19829" spans="1:3" x14ac:dyDescent="0.35">
      <c r="A19829" s="86">
        <v>46229</v>
      </c>
      <c r="B19829" s="87">
        <v>0.58333333333333337</v>
      </c>
      <c r="C19829">
        <v>3.1260000000000002E-5</v>
      </c>
    </row>
    <row r="19830" spans="1:3" x14ac:dyDescent="0.35">
      <c r="A19830" s="86">
        <v>46229</v>
      </c>
      <c r="B19830" s="87">
        <v>0.59375</v>
      </c>
      <c r="C19830">
        <v>2.9760000000000003E-5</v>
      </c>
    </row>
    <row r="19831" spans="1:3" x14ac:dyDescent="0.35">
      <c r="A19831" s="86">
        <v>46229</v>
      </c>
      <c r="B19831" s="87">
        <v>0.60416666666666663</v>
      </c>
      <c r="C19831">
        <v>2.87E-5</v>
      </c>
    </row>
    <row r="19832" spans="1:3" x14ac:dyDescent="0.35">
      <c r="A19832" s="86">
        <v>46229</v>
      </c>
      <c r="B19832" s="87">
        <v>0.61458333333333337</v>
      </c>
      <c r="C19832">
        <v>2.7840000000000001E-5</v>
      </c>
    </row>
    <row r="19833" spans="1:3" x14ac:dyDescent="0.35">
      <c r="A19833" s="86">
        <v>46229</v>
      </c>
      <c r="B19833" s="87">
        <v>0.625</v>
      </c>
      <c r="C19833">
        <v>2.6999999999999999E-5</v>
      </c>
    </row>
    <row r="19834" spans="1:3" x14ac:dyDescent="0.35">
      <c r="A19834" s="86">
        <v>46229</v>
      </c>
      <c r="B19834" s="87">
        <v>0.63541666666666663</v>
      </c>
      <c r="C19834">
        <v>2.603E-5</v>
      </c>
    </row>
    <row r="19835" spans="1:3" x14ac:dyDescent="0.35">
      <c r="A19835" s="86">
        <v>46229</v>
      </c>
      <c r="B19835" s="87">
        <v>0.64583333333333337</v>
      </c>
      <c r="C19835">
        <v>2.497E-5</v>
      </c>
    </row>
    <row r="19836" spans="1:3" x14ac:dyDescent="0.35">
      <c r="A19836" s="86">
        <v>46229</v>
      </c>
      <c r="B19836" s="87">
        <v>0.65625</v>
      </c>
      <c r="C19836">
        <v>2.391E-5</v>
      </c>
    </row>
    <row r="19837" spans="1:3" x14ac:dyDescent="0.35">
      <c r="A19837" s="86">
        <v>46229</v>
      </c>
      <c r="B19837" s="87">
        <v>0.66666666666666663</v>
      </c>
      <c r="C19837">
        <v>2.2909999999999999E-5</v>
      </c>
    </row>
    <row r="19838" spans="1:3" x14ac:dyDescent="0.35">
      <c r="A19838" s="86">
        <v>46229</v>
      </c>
      <c r="B19838" s="87">
        <v>0.67708333333333337</v>
      </c>
      <c r="C19838">
        <v>2.2059999999999999E-5</v>
      </c>
    </row>
    <row r="19839" spans="1:3" x14ac:dyDescent="0.35">
      <c r="A19839" s="86">
        <v>46229</v>
      </c>
      <c r="B19839" s="87">
        <v>0.6875</v>
      </c>
      <c r="C19839">
        <v>2.141E-5</v>
      </c>
    </row>
    <row r="19840" spans="1:3" x14ac:dyDescent="0.35">
      <c r="A19840" s="86">
        <v>46229</v>
      </c>
      <c r="B19840" s="87">
        <v>0.69791666666666663</v>
      </c>
      <c r="C19840">
        <v>2.0979999999999999E-5</v>
      </c>
    </row>
    <row r="19841" spans="1:3" x14ac:dyDescent="0.35">
      <c r="A19841" s="86">
        <v>46229</v>
      </c>
      <c r="B19841" s="87">
        <v>0.70833333333333337</v>
      </c>
      <c r="C19841">
        <v>2.0780000000000001E-5</v>
      </c>
    </row>
    <row r="19842" spans="1:3" x14ac:dyDescent="0.35">
      <c r="A19842" s="86">
        <v>46229</v>
      </c>
      <c r="B19842" s="87">
        <v>0.71875</v>
      </c>
      <c r="C19842">
        <v>2.086E-5</v>
      </c>
    </row>
    <row r="19843" spans="1:3" x14ac:dyDescent="0.35">
      <c r="A19843" s="86">
        <v>46229</v>
      </c>
      <c r="B19843" s="87">
        <v>0.72916666666666663</v>
      </c>
      <c r="C19843">
        <v>2.1180000000000001E-5</v>
      </c>
    </row>
    <row r="19844" spans="1:3" x14ac:dyDescent="0.35">
      <c r="A19844" s="86">
        <v>46229</v>
      </c>
      <c r="B19844" s="87">
        <v>0.73958333333333337</v>
      </c>
      <c r="C19844">
        <v>2.1699999999999999E-5</v>
      </c>
    </row>
    <row r="19845" spans="1:3" x14ac:dyDescent="0.35">
      <c r="A19845" s="86">
        <v>46229</v>
      </c>
      <c r="B19845" s="87">
        <v>0.75</v>
      </c>
      <c r="C19845">
        <v>2.2410000000000001E-5</v>
      </c>
    </row>
    <row r="19846" spans="1:3" x14ac:dyDescent="0.35">
      <c r="A19846" s="86">
        <v>46229</v>
      </c>
      <c r="B19846" s="87">
        <v>0.76041666666666663</v>
      </c>
      <c r="C19846">
        <v>2.3260000000000001E-5</v>
      </c>
    </row>
    <row r="19847" spans="1:3" x14ac:dyDescent="0.35">
      <c r="A19847" s="86">
        <v>46229</v>
      </c>
      <c r="B19847" s="87">
        <v>0.77083333333333337</v>
      </c>
      <c r="C19847">
        <v>2.4260000000000002E-5</v>
      </c>
    </row>
    <row r="19848" spans="1:3" x14ac:dyDescent="0.35">
      <c r="A19848" s="86">
        <v>46229</v>
      </c>
      <c r="B19848" s="87">
        <v>0.78125</v>
      </c>
      <c r="C19848">
        <v>2.5399999999999997E-5</v>
      </c>
    </row>
    <row r="19849" spans="1:3" x14ac:dyDescent="0.35">
      <c r="A19849" s="86">
        <v>46229</v>
      </c>
      <c r="B19849" s="87">
        <v>0.79166666666666663</v>
      </c>
      <c r="C19849">
        <v>2.6679999999999999E-5</v>
      </c>
    </row>
    <row r="19850" spans="1:3" x14ac:dyDescent="0.35">
      <c r="A19850" s="86">
        <v>46229</v>
      </c>
      <c r="B19850" s="87">
        <v>0.80208333333333337</v>
      </c>
      <c r="C19850">
        <v>2.8070000000000001E-5</v>
      </c>
    </row>
    <row r="19851" spans="1:3" x14ac:dyDescent="0.35">
      <c r="A19851" s="86">
        <v>46229</v>
      </c>
      <c r="B19851" s="87">
        <v>0.8125</v>
      </c>
      <c r="C19851">
        <v>2.9450000000000001E-5</v>
      </c>
    </row>
    <row r="19852" spans="1:3" x14ac:dyDescent="0.35">
      <c r="A19852" s="86">
        <v>46229</v>
      </c>
      <c r="B19852" s="87">
        <v>0.82291666666666663</v>
      </c>
      <c r="C19852">
        <v>3.061E-5</v>
      </c>
    </row>
    <row r="19853" spans="1:3" x14ac:dyDescent="0.35">
      <c r="A19853" s="86">
        <v>46229</v>
      </c>
      <c r="B19853" s="87">
        <v>0.83333333333333337</v>
      </c>
      <c r="C19853">
        <v>3.1419999999999994E-5</v>
      </c>
    </row>
    <row r="19854" spans="1:3" x14ac:dyDescent="0.35">
      <c r="A19854" s="86">
        <v>46229</v>
      </c>
      <c r="B19854" s="87">
        <v>0.84375</v>
      </c>
      <c r="C19854">
        <v>3.1730000000000003E-5</v>
      </c>
    </row>
    <row r="19855" spans="1:3" x14ac:dyDescent="0.35">
      <c r="A19855" s="86">
        <v>46229</v>
      </c>
      <c r="B19855" s="87">
        <v>0.85416666666666663</v>
      </c>
      <c r="C19855">
        <v>3.1609999999999997E-5</v>
      </c>
    </row>
    <row r="19856" spans="1:3" x14ac:dyDescent="0.35">
      <c r="A19856" s="86">
        <v>46229</v>
      </c>
      <c r="B19856" s="87">
        <v>0.86458333333333337</v>
      </c>
      <c r="C19856">
        <v>3.1260000000000002E-5</v>
      </c>
    </row>
    <row r="19857" spans="1:3" x14ac:dyDescent="0.35">
      <c r="A19857" s="86">
        <v>46229</v>
      </c>
      <c r="B19857" s="87">
        <v>0.875</v>
      </c>
      <c r="C19857">
        <v>3.0769999999999998E-5</v>
      </c>
    </row>
    <row r="19858" spans="1:3" x14ac:dyDescent="0.35">
      <c r="A19858" s="86">
        <v>46229</v>
      </c>
      <c r="B19858" s="87">
        <v>0.88541666666666663</v>
      </c>
      <c r="C19858">
        <v>3.0259999999999998E-5</v>
      </c>
    </row>
    <row r="19859" spans="1:3" x14ac:dyDescent="0.35">
      <c r="A19859" s="86">
        <v>46229</v>
      </c>
      <c r="B19859" s="87">
        <v>0.89583333333333337</v>
      </c>
      <c r="C19859">
        <v>2.9790000000000001E-5</v>
      </c>
    </row>
    <row r="19860" spans="1:3" x14ac:dyDescent="0.35">
      <c r="A19860" s="86">
        <v>46229</v>
      </c>
      <c r="B19860" s="87">
        <v>0.90625</v>
      </c>
      <c r="C19860">
        <v>2.936E-5</v>
      </c>
    </row>
    <row r="19861" spans="1:3" x14ac:dyDescent="0.35">
      <c r="A19861" s="86">
        <v>46229</v>
      </c>
      <c r="B19861" s="87">
        <v>0.91666666666666663</v>
      </c>
      <c r="C19861">
        <v>2.8960000000000001E-5</v>
      </c>
    </row>
    <row r="19862" spans="1:3" x14ac:dyDescent="0.35">
      <c r="A19862" s="86">
        <v>46229</v>
      </c>
      <c r="B19862" s="87">
        <v>0.92708333333333337</v>
      </c>
      <c r="C19862">
        <v>2.8580000000000001E-5</v>
      </c>
    </row>
    <row r="19863" spans="1:3" x14ac:dyDescent="0.35">
      <c r="A19863" s="86">
        <v>46229</v>
      </c>
      <c r="B19863" s="87">
        <v>0.9375</v>
      </c>
      <c r="C19863">
        <v>2.811E-5</v>
      </c>
    </row>
    <row r="19864" spans="1:3" x14ac:dyDescent="0.35">
      <c r="A19864" s="86">
        <v>46229</v>
      </c>
      <c r="B19864" s="87">
        <v>0.94791666666666663</v>
      </c>
      <c r="C19864">
        <v>2.7369999999999997E-5</v>
      </c>
    </row>
    <row r="19865" spans="1:3" x14ac:dyDescent="0.35">
      <c r="A19865" s="86">
        <v>46229</v>
      </c>
      <c r="B19865" s="87">
        <v>0.95833333333333337</v>
      </c>
      <c r="C19865">
        <v>2.6190000000000002E-5</v>
      </c>
    </row>
    <row r="19866" spans="1:3" x14ac:dyDescent="0.35">
      <c r="A19866" s="86">
        <v>46229</v>
      </c>
      <c r="B19866" s="87">
        <v>0.96875</v>
      </c>
      <c r="C19866">
        <v>2.446E-5</v>
      </c>
    </row>
    <row r="19867" spans="1:3" x14ac:dyDescent="0.35">
      <c r="A19867" s="86">
        <v>46229</v>
      </c>
      <c r="B19867" s="87">
        <v>0.97916666666666663</v>
      </c>
      <c r="C19867">
        <v>2.2370000000000001E-5</v>
      </c>
    </row>
    <row r="19868" spans="1:3" x14ac:dyDescent="0.35">
      <c r="A19868" s="86">
        <v>46229</v>
      </c>
      <c r="B19868" s="87">
        <v>0.98958333333333337</v>
      </c>
      <c r="C19868">
        <v>2.0150000000000002E-5</v>
      </c>
    </row>
    <row r="19869" spans="1:3" x14ac:dyDescent="0.35">
      <c r="A19869" s="86">
        <v>46230</v>
      </c>
      <c r="B19869" s="87">
        <v>0</v>
      </c>
      <c r="C19869">
        <v>1.8010000000000002E-5</v>
      </c>
    </row>
    <row r="19870" spans="1:3" x14ac:dyDescent="0.35">
      <c r="A19870" s="86">
        <v>46230</v>
      </c>
      <c r="B19870" s="87">
        <v>1.0416666666666666E-2</v>
      </c>
      <c r="C19870">
        <v>1.698E-5</v>
      </c>
    </row>
    <row r="19871" spans="1:3" x14ac:dyDescent="0.35">
      <c r="A19871" s="86">
        <v>46230</v>
      </c>
      <c r="B19871" s="87">
        <v>2.0833333333333332E-2</v>
      </c>
      <c r="C19871">
        <v>1.5129999999999999E-5</v>
      </c>
    </row>
    <row r="19872" spans="1:3" x14ac:dyDescent="0.35">
      <c r="A19872" s="86">
        <v>46230</v>
      </c>
      <c r="B19872" s="87">
        <v>3.125E-2</v>
      </c>
      <c r="C19872">
        <v>1.3530000000000001E-5</v>
      </c>
    </row>
    <row r="19873" spans="1:3" x14ac:dyDescent="0.35">
      <c r="A19873" s="86">
        <v>46230</v>
      </c>
      <c r="B19873" s="87">
        <v>4.1666666666666664E-2</v>
      </c>
      <c r="C19873">
        <v>1.2269999999999999E-5</v>
      </c>
    </row>
    <row r="19874" spans="1:3" x14ac:dyDescent="0.35">
      <c r="A19874" s="86">
        <v>46230</v>
      </c>
      <c r="B19874" s="87">
        <v>5.2083333333333336E-2</v>
      </c>
      <c r="C19874">
        <v>1.1409999999999999E-5</v>
      </c>
    </row>
    <row r="19875" spans="1:3" x14ac:dyDescent="0.35">
      <c r="A19875" s="86">
        <v>46230</v>
      </c>
      <c r="B19875" s="87">
        <v>6.25E-2</v>
      </c>
      <c r="C19875">
        <v>1.0880000000000001E-5</v>
      </c>
    </row>
    <row r="19876" spans="1:3" x14ac:dyDescent="0.35">
      <c r="A19876" s="86">
        <v>46230</v>
      </c>
      <c r="B19876" s="87">
        <v>7.2916666666666671E-2</v>
      </c>
      <c r="C19876">
        <v>1.0540000000000001E-5</v>
      </c>
    </row>
    <row r="19877" spans="1:3" x14ac:dyDescent="0.35">
      <c r="A19877" s="86">
        <v>46230</v>
      </c>
      <c r="B19877" s="87">
        <v>8.3333333333333329E-2</v>
      </c>
      <c r="C19877">
        <v>1.031E-5</v>
      </c>
    </row>
    <row r="19878" spans="1:3" x14ac:dyDescent="0.35">
      <c r="A19878" s="86">
        <v>46230</v>
      </c>
      <c r="B19878" s="87">
        <v>9.375E-2</v>
      </c>
      <c r="C19878">
        <v>1.009E-5</v>
      </c>
    </row>
    <row r="19879" spans="1:3" x14ac:dyDescent="0.35">
      <c r="A19879" s="86">
        <v>46230</v>
      </c>
      <c r="B19879" s="87">
        <v>0.10416666666666667</v>
      </c>
      <c r="C19879">
        <v>9.9000000000000001E-6</v>
      </c>
    </row>
    <row r="19880" spans="1:3" x14ac:dyDescent="0.35">
      <c r="A19880" s="86">
        <v>46230</v>
      </c>
      <c r="B19880" s="87">
        <v>0.11458333333333333</v>
      </c>
      <c r="C19880">
        <v>9.6799999999999988E-6</v>
      </c>
    </row>
    <row r="19881" spans="1:3" x14ac:dyDescent="0.35">
      <c r="A19881" s="86">
        <v>46230</v>
      </c>
      <c r="B19881" s="87">
        <v>0.125</v>
      </c>
      <c r="C19881">
        <v>9.5000000000000005E-6</v>
      </c>
    </row>
    <row r="19882" spans="1:3" x14ac:dyDescent="0.35">
      <c r="A19882" s="86">
        <v>46230</v>
      </c>
      <c r="B19882" s="87">
        <v>0.13541666666666666</v>
      </c>
      <c r="C19882">
        <v>9.3500000000000003E-6</v>
      </c>
    </row>
    <row r="19883" spans="1:3" x14ac:dyDescent="0.35">
      <c r="A19883" s="86">
        <v>46230</v>
      </c>
      <c r="B19883" s="87">
        <v>0.14583333333333334</v>
      </c>
      <c r="C19883">
        <v>9.2299999999999997E-6</v>
      </c>
    </row>
    <row r="19884" spans="1:3" x14ac:dyDescent="0.35">
      <c r="A19884" s="86">
        <v>46230</v>
      </c>
      <c r="B19884" s="87">
        <v>0.15625</v>
      </c>
      <c r="C19884">
        <v>9.1500000000000005E-6</v>
      </c>
    </row>
    <row r="19885" spans="1:3" x14ac:dyDescent="0.35">
      <c r="A19885" s="86">
        <v>46230</v>
      </c>
      <c r="B19885" s="87">
        <v>0.16666666666666666</v>
      </c>
      <c r="C19885">
        <v>9.1600000000000004E-6</v>
      </c>
    </row>
    <row r="19886" spans="1:3" x14ac:dyDescent="0.35">
      <c r="A19886" s="86">
        <v>46230</v>
      </c>
      <c r="B19886" s="87">
        <v>0.17708333333333334</v>
      </c>
      <c r="C19886">
        <v>9.270000000000001E-6</v>
      </c>
    </row>
    <row r="19887" spans="1:3" x14ac:dyDescent="0.35">
      <c r="A19887" s="86">
        <v>46230</v>
      </c>
      <c r="B19887" s="87">
        <v>0.1875</v>
      </c>
      <c r="C19887">
        <v>9.4400000000000011E-6</v>
      </c>
    </row>
    <row r="19888" spans="1:3" x14ac:dyDescent="0.35">
      <c r="A19888" s="86">
        <v>46230</v>
      </c>
      <c r="B19888" s="87">
        <v>0.19791666666666666</v>
      </c>
      <c r="C19888">
        <v>9.7000000000000003E-6</v>
      </c>
    </row>
    <row r="19889" spans="1:3" x14ac:dyDescent="0.35">
      <c r="A19889" s="86">
        <v>46230</v>
      </c>
      <c r="B19889" s="87">
        <v>0.20833333333333334</v>
      </c>
      <c r="C19889">
        <v>9.9900000000000009E-6</v>
      </c>
    </row>
    <row r="19890" spans="1:3" x14ac:dyDescent="0.35">
      <c r="A19890" s="86">
        <v>46230</v>
      </c>
      <c r="B19890" s="87">
        <v>0.21875</v>
      </c>
      <c r="C19890">
        <v>1.0370000000000001E-5</v>
      </c>
    </row>
    <row r="19891" spans="1:3" x14ac:dyDescent="0.35">
      <c r="A19891" s="86">
        <v>46230</v>
      </c>
      <c r="B19891" s="87">
        <v>0.22916666666666666</v>
      </c>
      <c r="C19891">
        <v>1.093E-5</v>
      </c>
    </row>
    <row r="19892" spans="1:3" x14ac:dyDescent="0.35">
      <c r="A19892" s="86">
        <v>46230</v>
      </c>
      <c r="B19892" s="87">
        <v>0.23958333333333334</v>
      </c>
      <c r="C19892">
        <v>1.1900000000000001E-5</v>
      </c>
    </row>
    <row r="19893" spans="1:3" x14ac:dyDescent="0.35">
      <c r="A19893" s="86">
        <v>46230</v>
      </c>
      <c r="B19893" s="87">
        <v>0.25</v>
      </c>
      <c r="C19893">
        <v>1.341E-5</v>
      </c>
    </row>
    <row r="19894" spans="1:3" x14ac:dyDescent="0.35">
      <c r="A19894" s="86">
        <v>46230</v>
      </c>
      <c r="B19894" s="87">
        <v>0.26041666666666669</v>
      </c>
      <c r="C19894">
        <v>1.558E-5</v>
      </c>
    </row>
    <row r="19895" spans="1:3" x14ac:dyDescent="0.35">
      <c r="A19895" s="86">
        <v>46230</v>
      </c>
      <c r="B19895" s="87">
        <v>0.27083333333333331</v>
      </c>
      <c r="C19895">
        <v>1.8089999999999998E-5</v>
      </c>
    </row>
    <row r="19896" spans="1:3" x14ac:dyDescent="0.35">
      <c r="A19896" s="86">
        <v>46230</v>
      </c>
      <c r="B19896" s="87">
        <v>0.28125</v>
      </c>
      <c r="C19896">
        <v>2.0590000000000001E-5</v>
      </c>
    </row>
    <row r="19897" spans="1:3" x14ac:dyDescent="0.35">
      <c r="A19897" s="86">
        <v>46230</v>
      </c>
      <c r="B19897" s="87">
        <v>0.29166666666666669</v>
      </c>
      <c r="C19897">
        <v>2.2759999999999999E-5</v>
      </c>
    </row>
    <row r="19898" spans="1:3" x14ac:dyDescent="0.35">
      <c r="A19898" s="86">
        <v>46230</v>
      </c>
      <c r="B19898" s="87">
        <v>0.30208333333333331</v>
      </c>
      <c r="C19898">
        <v>2.429E-5</v>
      </c>
    </row>
    <row r="19899" spans="1:3" x14ac:dyDescent="0.35">
      <c r="A19899" s="86">
        <v>46230</v>
      </c>
      <c r="B19899" s="87">
        <v>0.3125</v>
      </c>
      <c r="C19899">
        <v>2.529E-5</v>
      </c>
    </row>
    <row r="19900" spans="1:3" x14ac:dyDescent="0.35">
      <c r="A19900" s="86">
        <v>46230</v>
      </c>
      <c r="B19900" s="87">
        <v>0.32291666666666669</v>
      </c>
      <c r="C19900">
        <v>2.5959999999999999E-5</v>
      </c>
    </row>
    <row r="19901" spans="1:3" x14ac:dyDescent="0.35">
      <c r="A19901" s="86">
        <v>46230</v>
      </c>
      <c r="B19901" s="87">
        <v>0.33333333333333331</v>
      </c>
      <c r="C19901">
        <v>2.6509999999999999E-5</v>
      </c>
    </row>
    <row r="19902" spans="1:3" x14ac:dyDescent="0.35">
      <c r="A19902" s="86">
        <v>46230</v>
      </c>
      <c r="B19902" s="87">
        <v>0.34375</v>
      </c>
      <c r="C19902">
        <v>2.7099999999999998E-5</v>
      </c>
    </row>
    <row r="19903" spans="1:3" x14ac:dyDescent="0.35">
      <c r="A19903" s="86">
        <v>46230</v>
      </c>
      <c r="B19903" s="87">
        <v>0.35416666666666669</v>
      </c>
      <c r="C19903">
        <v>2.7670000000000001E-5</v>
      </c>
    </row>
    <row r="19904" spans="1:3" x14ac:dyDescent="0.35">
      <c r="A19904" s="86">
        <v>46230</v>
      </c>
      <c r="B19904" s="87">
        <v>0.36458333333333331</v>
      </c>
      <c r="C19904">
        <v>2.8160000000000001E-5</v>
      </c>
    </row>
    <row r="19905" spans="1:3" x14ac:dyDescent="0.35">
      <c r="A19905" s="86">
        <v>46230</v>
      </c>
      <c r="B19905" s="87">
        <v>0.375</v>
      </c>
      <c r="C19905">
        <v>2.8479999999999998E-5</v>
      </c>
    </row>
    <row r="19906" spans="1:3" x14ac:dyDescent="0.35">
      <c r="A19906" s="86">
        <v>46230</v>
      </c>
      <c r="B19906" s="87">
        <v>0.38541666666666669</v>
      </c>
      <c r="C19906">
        <v>2.8580000000000001E-5</v>
      </c>
    </row>
    <row r="19907" spans="1:3" x14ac:dyDescent="0.35">
      <c r="A19907" s="86">
        <v>46230</v>
      </c>
      <c r="B19907" s="87">
        <v>0.39583333333333331</v>
      </c>
      <c r="C19907">
        <v>2.8500000000000002E-5</v>
      </c>
    </row>
    <row r="19908" spans="1:3" x14ac:dyDescent="0.35">
      <c r="A19908" s="86">
        <v>46230</v>
      </c>
      <c r="B19908" s="87">
        <v>0.40625</v>
      </c>
      <c r="C19908">
        <v>2.828E-5</v>
      </c>
    </row>
    <row r="19909" spans="1:3" x14ac:dyDescent="0.35">
      <c r="A19909" s="86">
        <v>46230</v>
      </c>
      <c r="B19909" s="87">
        <v>0.41666666666666669</v>
      </c>
      <c r="C19909">
        <v>2.7990000000000001E-5</v>
      </c>
    </row>
    <row r="19910" spans="1:3" x14ac:dyDescent="0.35">
      <c r="A19910" s="86">
        <v>46230</v>
      </c>
      <c r="B19910" s="87">
        <v>0.42708333333333331</v>
      </c>
      <c r="C19910">
        <v>2.7690000000000001E-5</v>
      </c>
    </row>
    <row r="19911" spans="1:3" x14ac:dyDescent="0.35">
      <c r="A19911" s="86">
        <v>46230</v>
      </c>
      <c r="B19911" s="87">
        <v>0.4375</v>
      </c>
      <c r="C19911">
        <v>2.7439999999999998E-5</v>
      </c>
    </row>
    <row r="19912" spans="1:3" x14ac:dyDescent="0.35">
      <c r="A19912" s="86">
        <v>46230</v>
      </c>
      <c r="B19912" s="87">
        <v>0.44791666666666669</v>
      </c>
      <c r="C19912">
        <v>2.724E-5</v>
      </c>
    </row>
    <row r="19913" spans="1:3" x14ac:dyDescent="0.35">
      <c r="A19913" s="86">
        <v>46230</v>
      </c>
      <c r="B19913" s="87">
        <v>0.45833333333333331</v>
      </c>
      <c r="C19913">
        <v>2.7180000000000001E-5</v>
      </c>
    </row>
    <row r="19914" spans="1:3" x14ac:dyDescent="0.35">
      <c r="A19914" s="86">
        <v>46230</v>
      </c>
      <c r="B19914" s="87">
        <v>0.46875</v>
      </c>
      <c r="C19914">
        <v>2.726E-5</v>
      </c>
    </row>
    <row r="19915" spans="1:3" x14ac:dyDescent="0.35">
      <c r="A19915" s="86">
        <v>46230</v>
      </c>
      <c r="B19915" s="87">
        <v>0.47916666666666669</v>
      </c>
      <c r="C19915">
        <v>2.756E-5</v>
      </c>
    </row>
    <row r="19916" spans="1:3" x14ac:dyDescent="0.35">
      <c r="A19916" s="86">
        <v>46230</v>
      </c>
      <c r="B19916" s="87">
        <v>0.48958333333333331</v>
      </c>
      <c r="C19916">
        <v>2.8039999999999999E-5</v>
      </c>
    </row>
    <row r="19917" spans="1:3" x14ac:dyDescent="0.35">
      <c r="A19917" s="86">
        <v>46230</v>
      </c>
      <c r="B19917" s="87">
        <v>0.5</v>
      </c>
      <c r="C19917">
        <v>2.8819999999999999E-5</v>
      </c>
    </row>
    <row r="19918" spans="1:3" x14ac:dyDescent="0.35">
      <c r="A19918" s="86">
        <v>46230</v>
      </c>
      <c r="B19918" s="87">
        <v>0.51041666666666663</v>
      </c>
      <c r="C19918">
        <v>2.9799999999999999E-5</v>
      </c>
    </row>
    <row r="19919" spans="1:3" x14ac:dyDescent="0.35">
      <c r="A19919" s="86">
        <v>46230</v>
      </c>
      <c r="B19919" s="87">
        <v>0.52083333333333337</v>
      </c>
      <c r="C19919">
        <v>3.082E-5</v>
      </c>
    </row>
    <row r="19920" spans="1:3" x14ac:dyDescent="0.35">
      <c r="A19920" s="86">
        <v>46230</v>
      </c>
      <c r="B19920" s="87">
        <v>0.53125</v>
      </c>
      <c r="C19920">
        <v>3.1609999999999997E-5</v>
      </c>
    </row>
    <row r="19921" spans="1:3" x14ac:dyDescent="0.35">
      <c r="A19921" s="86">
        <v>46230</v>
      </c>
      <c r="B19921" s="87">
        <v>0.54166666666666663</v>
      </c>
      <c r="C19921">
        <v>3.1919999999999999E-5</v>
      </c>
    </row>
    <row r="19922" spans="1:3" x14ac:dyDescent="0.35">
      <c r="A19922" s="86">
        <v>46230</v>
      </c>
      <c r="B19922" s="87">
        <v>0.55208333333333337</v>
      </c>
      <c r="C19922">
        <v>3.1569999999999998E-5</v>
      </c>
    </row>
    <row r="19923" spans="1:3" x14ac:dyDescent="0.35">
      <c r="A19923" s="86">
        <v>46230</v>
      </c>
      <c r="B19923" s="87">
        <v>0.5625</v>
      </c>
      <c r="C19923">
        <v>3.0700000000000001E-5</v>
      </c>
    </row>
    <row r="19924" spans="1:3" x14ac:dyDescent="0.35">
      <c r="A19924" s="86">
        <v>46230</v>
      </c>
      <c r="B19924" s="87">
        <v>0.57291666666666663</v>
      </c>
      <c r="C19924">
        <v>2.9540000000000002E-5</v>
      </c>
    </row>
    <row r="19925" spans="1:3" x14ac:dyDescent="0.35">
      <c r="A19925" s="86">
        <v>46230</v>
      </c>
      <c r="B19925" s="87">
        <v>0.58333333333333337</v>
      </c>
      <c r="C19925">
        <v>2.832E-5</v>
      </c>
    </row>
    <row r="19926" spans="1:3" x14ac:dyDescent="0.35">
      <c r="A19926" s="86">
        <v>46230</v>
      </c>
      <c r="B19926" s="87">
        <v>0.59375</v>
      </c>
      <c r="C19926">
        <v>2.722E-5</v>
      </c>
    </row>
    <row r="19927" spans="1:3" x14ac:dyDescent="0.35">
      <c r="A19927" s="86">
        <v>46230</v>
      </c>
      <c r="B19927" s="87">
        <v>0.60416666666666663</v>
      </c>
      <c r="C19927">
        <v>2.6270000000000001E-5</v>
      </c>
    </row>
    <row r="19928" spans="1:3" x14ac:dyDescent="0.35">
      <c r="A19928" s="86">
        <v>46230</v>
      </c>
      <c r="B19928" s="87">
        <v>0.61458333333333337</v>
      </c>
      <c r="C19928">
        <v>2.5450000000000002E-5</v>
      </c>
    </row>
    <row r="19929" spans="1:3" x14ac:dyDescent="0.35">
      <c r="A19929" s="86">
        <v>46230</v>
      </c>
      <c r="B19929" s="87">
        <v>0.625</v>
      </c>
      <c r="C19929">
        <v>2.472E-5</v>
      </c>
    </row>
    <row r="19930" spans="1:3" x14ac:dyDescent="0.35">
      <c r="A19930" s="86">
        <v>46230</v>
      </c>
      <c r="B19930" s="87">
        <v>0.63541666666666663</v>
      </c>
      <c r="C19930">
        <v>2.4070000000000002E-5</v>
      </c>
    </row>
    <row r="19931" spans="1:3" x14ac:dyDescent="0.35">
      <c r="A19931" s="86">
        <v>46230</v>
      </c>
      <c r="B19931" s="87">
        <v>0.64583333333333337</v>
      </c>
      <c r="C19931">
        <v>2.3519999999999998E-5</v>
      </c>
    </row>
    <row r="19932" spans="1:3" x14ac:dyDescent="0.35">
      <c r="A19932" s="86">
        <v>46230</v>
      </c>
      <c r="B19932" s="87">
        <v>0.65625</v>
      </c>
      <c r="C19932">
        <v>2.3090000000000001E-5</v>
      </c>
    </row>
    <row r="19933" spans="1:3" x14ac:dyDescent="0.35">
      <c r="A19933" s="86">
        <v>46230</v>
      </c>
      <c r="B19933" s="87">
        <v>0.66666666666666663</v>
      </c>
      <c r="C19933">
        <v>2.2759999999999999E-5</v>
      </c>
    </row>
    <row r="19934" spans="1:3" x14ac:dyDescent="0.35">
      <c r="A19934" s="86">
        <v>46230</v>
      </c>
      <c r="B19934" s="87">
        <v>0.67708333333333337</v>
      </c>
      <c r="C19934">
        <v>2.2540000000000001E-5</v>
      </c>
    </row>
    <row r="19935" spans="1:3" x14ac:dyDescent="0.35">
      <c r="A19935" s="86">
        <v>46230</v>
      </c>
      <c r="B19935" s="87">
        <v>0.6875</v>
      </c>
      <c r="C19935">
        <v>2.2460000000000002E-5</v>
      </c>
    </row>
    <row r="19936" spans="1:3" x14ac:dyDescent="0.35">
      <c r="A19936" s="86">
        <v>46230</v>
      </c>
      <c r="B19936" s="87">
        <v>0.69791666666666663</v>
      </c>
      <c r="C19936">
        <v>2.2540000000000001E-5</v>
      </c>
    </row>
    <row r="19937" spans="1:3" x14ac:dyDescent="0.35">
      <c r="A19937" s="86">
        <v>46230</v>
      </c>
      <c r="B19937" s="87">
        <v>0.70833333333333337</v>
      </c>
      <c r="C19937">
        <v>2.2759999999999999E-5</v>
      </c>
    </row>
    <row r="19938" spans="1:3" x14ac:dyDescent="0.35">
      <c r="A19938" s="86">
        <v>46230</v>
      </c>
      <c r="B19938" s="87">
        <v>0.71875</v>
      </c>
      <c r="C19938">
        <v>2.313E-5</v>
      </c>
    </row>
    <row r="19939" spans="1:3" x14ac:dyDescent="0.35">
      <c r="A19939" s="86">
        <v>46230</v>
      </c>
      <c r="B19939" s="87">
        <v>0.72916666666666663</v>
      </c>
      <c r="C19939">
        <v>2.366E-5</v>
      </c>
    </row>
    <row r="19940" spans="1:3" x14ac:dyDescent="0.35">
      <c r="A19940" s="86">
        <v>46230</v>
      </c>
      <c r="B19940" s="87">
        <v>0.73958333333333337</v>
      </c>
      <c r="C19940">
        <v>2.4369999999999999E-5</v>
      </c>
    </row>
    <row r="19941" spans="1:3" x14ac:dyDescent="0.35">
      <c r="A19941" s="86">
        <v>46230</v>
      </c>
      <c r="B19941" s="87">
        <v>0.75</v>
      </c>
      <c r="C19941">
        <v>2.5210000000000001E-5</v>
      </c>
    </row>
    <row r="19942" spans="1:3" x14ac:dyDescent="0.35">
      <c r="A19942" s="86">
        <v>46230</v>
      </c>
      <c r="B19942" s="87">
        <v>0.76041666666666663</v>
      </c>
      <c r="C19942">
        <v>2.62E-5</v>
      </c>
    </row>
    <row r="19943" spans="1:3" x14ac:dyDescent="0.35">
      <c r="A19943" s="86">
        <v>46230</v>
      </c>
      <c r="B19943" s="87">
        <v>0.77083333333333337</v>
      </c>
      <c r="C19943">
        <v>2.7319999999999999E-5</v>
      </c>
    </row>
    <row r="19944" spans="1:3" x14ac:dyDescent="0.35">
      <c r="A19944" s="86">
        <v>46230</v>
      </c>
      <c r="B19944" s="87">
        <v>0.78125</v>
      </c>
      <c r="C19944">
        <v>2.8539999999999998E-5</v>
      </c>
    </row>
    <row r="19945" spans="1:3" x14ac:dyDescent="0.35">
      <c r="A19945" s="86">
        <v>46230</v>
      </c>
      <c r="B19945" s="87">
        <v>0.79166666666666663</v>
      </c>
      <c r="C19945">
        <v>2.9799999999999999E-5</v>
      </c>
    </row>
    <row r="19946" spans="1:3" x14ac:dyDescent="0.35">
      <c r="A19946" s="86">
        <v>46230</v>
      </c>
      <c r="B19946" s="87">
        <v>0.80208333333333337</v>
      </c>
      <c r="C19946">
        <v>3.1060000000000004E-5</v>
      </c>
    </row>
    <row r="19947" spans="1:3" x14ac:dyDescent="0.35">
      <c r="A19947" s="86">
        <v>46230</v>
      </c>
      <c r="B19947" s="87">
        <v>0.8125</v>
      </c>
      <c r="C19947">
        <v>3.2210000000000005E-5</v>
      </c>
    </row>
    <row r="19948" spans="1:3" x14ac:dyDescent="0.35">
      <c r="A19948" s="86">
        <v>46230</v>
      </c>
      <c r="B19948" s="87">
        <v>0.82291666666666663</v>
      </c>
      <c r="C19948">
        <v>3.3099999999999998E-5</v>
      </c>
    </row>
    <row r="19949" spans="1:3" x14ac:dyDescent="0.35">
      <c r="A19949" s="86">
        <v>46230</v>
      </c>
      <c r="B19949" s="87">
        <v>0.83333333333333337</v>
      </c>
      <c r="C19949">
        <v>3.3550000000000002E-5</v>
      </c>
    </row>
    <row r="19950" spans="1:3" x14ac:dyDescent="0.35">
      <c r="A19950" s="86">
        <v>46230</v>
      </c>
      <c r="B19950" s="87">
        <v>0.84375</v>
      </c>
      <c r="C19950">
        <v>3.3509999999999996E-5</v>
      </c>
    </row>
    <row r="19951" spans="1:3" x14ac:dyDescent="0.35">
      <c r="A19951" s="86">
        <v>46230</v>
      </c>
      <c r="B19951" s="87">
        <v>0.85416666666666663</v>
      </c>
      <c r="C19951">
        <v>3.3099999999999998E-5</v>
      </c>
    </row>
    <row r="19952" spans="1:3" x14ac:dyDescent="0.35">
      <c r="A19952" s="86">
        <v>46230</v>
      </c>
      <c r="B19952" s="87">
        <v>0.86458333333333337</v>
      </c>
      <c r="C19952">
        <v>3.2509999999999999E-5</v>
      </c>
    </row>
    <row r="19953" spans="1:3" x14ac:dyDescent="0.35">
      <c r="A19953" s="86">
        <v>46230</v>
      </c>
      <c r="B19953" s="87">
        <v>0.875</v>
      </c>
      <c r="C19953">
        <v>3.1919999999999999E-5</v>
      </c>
    </row>
    <row r="19954" spans="1:3" x14ac:dyDescent="0.35">
      <c r="A19954" s="86">
        <v>46230</v>
      </c>
      <c r="B19954" s="87">
        <v>0.88541666666666663</v>
      </c>
      <c r="C19954">
        <v>3.1489999999999998E-5</v>
      </c>
    </row>
    <row r="19955" spans="1:3" x14ac:dyDescent="0.35">
      <c r="A19955" s="86">
        <v>46230</v>
      </c>
      <c r="B19955" s="87">
        <v>0.89583333333333337</v>
      </c>
      <c r="C19955">
        <v>3.1149999999999998E-5</v>
      </c>
    </row>
    <row r="19956" spans="1:3" x14ac:dyDescent="0.35">
      <c r="A19956" s="86">
        <v>46230</v>
      </c>
      <c r="B19956" s="87">
        <v>0.90625</v>
      </c>
      <c r="C19956">
        <v>3.0839999999999996E-5</v>
      </c>
    </row>
    <row r="19957" spans="1:3" x14ac:dyDescent="0.35">
      <c r="A19957" s="86">
        <v>46230</v>
      </c>
      <c r="B19957" s="87">
        <v>0.91666666666666663</v>
      </c>
      <c r="C19957">
        <v>3.044E-5</v>
      </c>
    </row>
    <row r="19958" spans="1:3" x14ac:dyDescent="0.35">
      <c r="A19958" s="86">
        <v>46230</v>
      </c>
      <c r="B19958" s="87">
        <v>0.92708333333333337</v>
      </c>
      <c r="C19958">
        <v>2.9880000000000002E-5</v>
      </c>
    </row>
    <row r="19959" spans="1:3" x14ac:dyDescent="0.35">
      <c r="A19959" s="86">
        <v>46230</v>
      </c>
      <c r="B19959" s="87">
        <v>0.9375</v>
      </c>
      <c r="C19959">
        <v>2.9090000000000001E-5</v>
      </c>
    </row>
    <row r="19960" spans="1:3" x14ac:dyDescent="0.35">
      <c r="A19960" s="86">
        <v>46230</v>
      </c>
      <c r="B19960" s="87">
        <v>0.94791666666666663</v>
      </c>
      <c r="C19960">
        <v>2.8030000000000001E-5</v>
      </c>
    </row>
    <row r="19961" spans="1:3" x14ac:dyDescent="0.35">
      <c r="A19961" s="86">
        <v>46230</v>
      </c>
      <c r="B19961" s="87">
        <v>0.95833333333333337</v>
      </c>
      <c r="C19961">
        <v>2.6689999999999997E-5</v>
      </c>
    </row>
    <row r="19962" spans="1:3" x14ac:dyDescent="0.35">
      <c r="A19962" s="86">
        <v>46230</v>
      </c>
      <c r="B19962" s="87">
        <v>0.96875</v>
      </c>
      <c r="C19962">
        <v>2.5020000000000001E-5</v>
      </c>
    </row>
    <row r="19963" spans="1:3" x14ac:dyDescent="0.35">
      <c r="A19963" s="86">
        <v>46230</v>
      </c>
      <c r="B19963" s="87">
        <v>0.97916666666666663</v>
      </c>
      <c r="C19963">
        <v>2.3109999999999997E-5</v>
      </c>
    </row>
    <row r="19964" spans="1:3" x14ac:dyDescent="0.35">
      <c r="A19964" s="86">
        <v>46230</v>
      </c>
      <c r="B19964" s="87">
        <v>0.98958333333333337</v>
      </c>
      <c r="C19964">
        <v>2.107E-5</v>
      </c>
    </row>
    <row r="19965" spans="1:3" x14ac:dyDescent="0.35">
      <c r="A19965" s="86">
        <v>46231</v>
      </c>
      <c r="B19965" s="87">
        <v>0</v>
      </c>
      <c r="C19965">
        <v>1.8980000000000001E-5</v>
      </c>
    </row>
    <row r="19966" spans="1:3" x14ac:dyDescent="0.35">
      <c r="A19966" s="86">
        <v>46231</v>
      </c>
      <c r="B19966" s="87">
        <v>1.0416666666666666E-2</v>
      </c>
      <c r="C19966">
        <v>1.698E-5</v>
      </c>
    </row>
    <row r="19967" spans="1:3" x14ac:dyDescent="0.35">
      <c r="A19967" s="86">
        <v>46231</v>
      </c>
      <c r="B19967" s="87">
        <v>2.0833333333333332E-2</v>
      </c>
      <c r="C19967">
        <v>1.5129999999999999E-5</v>
      </c>
    </row>
    <row r="19968" spans="1:3" x14ac:dyDescent="0.35">
      <c r="A19968" s="86">
        <v>46231</v>
      </c>
      <c r="B19968" s="87">
        <v>3.125E-2</v>
      </c>
      <c r="C19968">
        <v>1.3539999999999999E-5</v>
      </c>
    </row>
    <row r="19969" spans="1:3" x14ac:dyDescent="0.35">
      <c r="A19969" s="86">
        <v>46231</v>
      </c>
      <c r="B19969" s="87">
        <v>4.1666666666666664E-2</v>
      </c>
      <c r="C19969">
        <v>1.2279999999999999E-5</v>
      </c>
    </row>
    <row r="19970" spans="1:3" x14ac:dyDescent="0.35">
      <c r="A19970" s="86">
        <v>46231</v>
      </c>
      <c r="B19970" s="87">
        <v>5.2083333333333336E-2</v>
      </c>
      <c r="C19970">
        <v>1.1409999999999999E-5</v>
      </c>
    </row>
    <row r="19971" spans="1:3" x14ac:dyDescent="0.35">
      <c r="A19971" s="86">
        <v>46231</v>
      </c>
      <c r="B19971" s="87">
        <v>6.25E-2</v>
      </c>
      <c r="C19971">
        <v>1.0880000000000001E-5</v>
      </c>
    </row>
    <row r="19972" spans="1:3" x14ac:dyDescent="0.35">
      <c r="A19972" s="86">
        <v>46231</v>
      </c>
      <c r="B19972" s="87">
        <v>7.2916666666666671E-2</v>
      </c>
      <c r="C19972">
        <v>1.0550000000000001E-5</v>
      </c>
    </row>
    <row r="19973" spans="1:3" x14ac:dyDescent="0.35">
      <c r="A19973" s="86">
        <v>46231</v>
      </c>
      <c r="B19973" s="87">
        <v>8.3333333333333329E-2</v>
      </c>
      <c r="C19973">
        <v>1.031E-5</v>
      </c>
    </row>
    <row r="19974" spans="1:3" x14ac:dyDescent="0.35">
      <c r="A19974" s="86">
        <v>46231</v>
      </c>
      <c r="B19974" s="87">
        <v>9.375E-2</v>
      </c>
      <c r="C19974">
        <v>1.01E-5</v>
      </c>
    </row>
    <row r="19975" spans="1:3" x14ac:dyDescent="0.35">
      <c r="A19975" s="86">
        <v>46231</v>
      </c>
      <c r="B19975" s="87">
        <v>0.10416666666666667</v>
      </c>
      <c r="C19975">
        <v>9.9000000000000001E-6</v>
      </c>
    </row>
    <row r="19976" spans="1:3" x14ac:dyDescent="0.35">
      <c r="A19976" s="86">
        <v>46231</v>
      </c>
      <c r="B19976" s="87">
        <v>0.11458333333333333</v>
      </c>
      <c r="C19976">
        <v>9.6799999999999988E-6</v>
      </c>
    </row>
    <row r="19977" spans="1:3" x14ac:dyDescent="0.35">
      <c r="A19977" s="86">
        <v>46231</v>
      </c>
      <c r="B19977" s="87">
        <v>0.125</v>
      </c>
      <c r="C19977">
        <v>9.5099999999999987E-6</v>
      </c>
    </row>
    <row r="19978" spans="1:3" x14ac:dyDescent="0.35">
      <c r="A19978" s="86">
        <v>46231</v>
      </c>
      <c r="B19978" s="87">
        <v>0.13541666666666666</v>
      </c>
      <c r="C19978">
        <v>9.3500000000000003E-6</v>
      </c>
    </row>
    <row r="19979" spans="1:3" x14ac:dyDescent="0.35">
      <c r="A19979" s="86">
        <v>46231</v>
      </c>
      <c r="B19979" s="87">
        <v>0.14583333333333334</v>
      </c>
      <c r="C19979">
        <v>9.2299999999999997E-6</v>
      </c>
    </row>
    <row r="19980" spans="1:3" x14ac:dyDescent="0.35">
      <c r="A19980" s="86">
        <v>46231</v>
      </c>
      <c r="B19980" s="87">
        <v>0.15625</v>
      </c>
      <c r="C19980">
        <v>9.1500000000000005E-6</v>
      </c>
    </row>
    <row r="19981" spans="1:3" x14ac:dyDescent="0.35">
      <c r="A19981" s="86">
        <v>46231</v>
      </c>
      <c r="B19981" s="87">
        <v>0.16666666666666666</v>
      </c>
      <c r="C19981">
        <v>9.1699999999999986E-6</v>
      </c>
    </row>
    <row r="19982" spans="1:3" x14ac:dyDescent="0.35">
      <c r="A19982" s="86">
        <v>46231</v>
      </c>
      <c r="B19982" s="87">
        <v>0.17708333333333334</v>
      </c>
      <c r="C19982">
        <v>9.270000000000001E-6</v>
      </c>
    </row>
    <row r="19983" spans="1:3" x14ac:dyDescent="0.35">
      <c r="A19983" s="86">
        <v>46231</v>
      </c>
      <c r="B19983" s="87">
        <v>0.1875</v>
      </c>
      <c r="C19983">
        <v>9.4400000000000011E-6</v>
      </c>
    </row>
    <row r="19984" spans="1:3" x14ac:dyDescent="0.35">
      <c r="A19984" s="86">
        <v>46231</v>
      </c>
      <c r="B19984" s="87">
        <v>0.19791666666666666</v>
      </c>
      <c r="C19984">
        <v>9.7000000000000003E-6</v>
      </c>
    </row>
    <row r="19985" spans="1:3" x14ac:dyDescent="0.35">
      <c r="A19985" s="86">
        <v>46231</v>
      </c>
      <c r="B19985" s="87">
        <v>0.20833333333333334</v>
      </c>
      <c r="C19985">
        <v>1.0000000000000001E-5</v>
      </c>
    </row>
    <row r="19986" spans="1:3" x14ac:dyDescent="0.35">
      <c r="A19986" s="86">
        <v>46231</v>
      </c>
      <c r="B19986" s="87">
        <v>0.21875</v>
      </c>
      <c r="C19986">
        <v>1.0370000000000001E-5</v>
      </c>
    </row>
    <row r="19987" spans="1:3" x14ac:dyDescent="0.35">
      <c r="A19987" s="86">
        <v>46231</v>
      </c>
      <c r="B19987" s="87">
        <v>0.22916666666666666</v>
      </c>
      <c r="C19987">
        <v>1.094E-5</v>
      </c>
    </row>
    <row r="19988" spans="1:3" x14ac:dyDescent="0.35">
      <c r="A19988" s="86">
        <v>46231</v>
      </c>
      <c r="B19988" s="87">
        <v>0.23958333333333334</v>
      </c>
      <c r="C19988">
        <v>1.1910000000000001E-5</v>
      </c>
    </row>
    <row r="19989" spans="1:3" x14ac:dyDescent="0.35">
      <c r="A19989" s="86">
        <v>46231</v>
      </c>
      <c r="B19989" s="87">
        <v>0.25</v>
      </c>
      <c r="C19989">
        <v>1.342E-5</v>
      </c>
    </row>
    <row r="19990" spans="1:3" x14ac:dyDescent="0.35">
      <c r="A19990" s="86">
        <v>46231</v>
      </c>
      <c r="B19990" s="87">
        <v>0.26041666666666669</v>
      </c>
      <c r="C19990">
        <v>1.558E-5</v>
      </c>
    </row>
    <row r="19991" spans="1:3" x14ac:dyDescent="0.35">
      <c r="A19991" s="86">
        <v>46231</v>
      </c>
      <c r="B19991" s="87">
        <v>0.27083333333333331</v>
      </c>
      <c r="C19991">
        <v>1.8100000000000003E-5</v>
      </c>
    </row>
    <row r="19992" spans="1:3" x14ac:dyDescent="0.35">
      <c r="A19992" s="86">
        <v>46231</v>
      </c>
      <c r="B19992" s="87">
        <v>0.28125</v>
      </c>
      <c r="C19992">
        <v>2.0599999999999999E-5</v>
      </c>
    </row>
    <row r="19993" spans="1:3" x14ac:dyDescent="0.35">
      <c r="A19993" s="86">
        <v>46231</v>
      </c>
      <c r="B19993" s="87">
        <v>0.29166666666666669</v>
      </c>
      <c r="C19993">
        <v>2.2769999999999997E-5</v>
      </c>
    </row>
    <row r="19994" spans="1:3" x14ac:dyDescent="0.35">
      <c r="A19994" s="86">
        <v>46231</v>
      </c>
      <c r="B19994" s="87">
        <v>0.30208333333333331</v>
      </c>
      <c r="C19994">
        <v>2.4299999999999998E-5</v>
      </c>
    </row>
    <row r="19995" spans="1:3" x14ac:dyDescent="0.35">
      <c r="A19995" s="86">
        <v>46231</v>
      </c>
      <c r="B19995" s="87">
        <v>0.3125</v>
      </c>
      <c r="C19995">
        <v>2.5299999999999998E-5</v>
      </c>
    </row>
    <row r="19996" spans="1:3" x14ac:dyDescent="0.35">
      <c r="A19996" s="86">
        <v>46231</v>
      </c>
      <c r="B19996" s="87">
        <v>0.32291666666666669</v>
      </c>
      <c r="C19996">
        <v>2.597E-5</v>
      </c>
    </row>
    <row r="19997" spans="1:3" x14ac:dyDescent="0.35">
      <c r="A19997" s="86">
        <v>46231</v>
      </c>
      <c r="B19997" s="87">
        <v>0.33333333333333331</v>
      </c>
      <c r="C19997">
        <v>2.6519999999999997E-5</v>
      </c>
    </row>
    <row r="19998" spans="1:3" x14ac:dyDescent="0.35">
      <c r="A19998" s="86">
        <v>46231</v>
      </c>
      <c r="B19998" s="87">
        <v>0.34375</v>
      </c>
      <c r="C19998">
        <v>2.711E-5</v>
      </c>
    </row>
    <row r="19999" spans="1:3" x14ac:dyDescent="0.35">
      <c r="A19999" s="86">
        <v>46231</v>
      </c>
      <c r="B19999" s="87">
        <v>0.35416666666666669</v>
      </c>
      <c r="C19999">
        <v>2.7690000000000001E-5</v>
      </c>
    </row>
    <row r="20000" spans="1:3" x14ac:dyDescent="0.35">
      <c r="A20000" s="86">
        <v>46231</v>
      </c>
      <c r="B20000" s="87">
        <v>0.36458333333333331</v>
      </c>
      <c r="C20000">
        <v>2.817E-5</v>
      </c>
    </row>
    <row r="20001" spans="1:3" x14ac:dyDescent="0.35">
      <c r="A20001" s="86">
        <v>46231</v>
      </c>
      <c r="B20001" s="87">
        <v>0.375</v>
      </c>
      <c r="C20001">
        <v>2.849E-5</v>
      </c>
    </row>
    <row r="20002" spans="1:3" x14ac:dyDescent="0.35">
      <c r="A20002" s="86">
        <v>46231</v>
      </c>
      <c r="B20002" s="87">
        <v>0.38541666666666669</v>
      </c>
      <c r="C20002">
        <v>2.8590000000000002E-5</v>
      </c>
    </row>
    <row r="20003" spans="1:3" x14ac:dyDescent="0.35">
      <c r="A20003" s="86">
        <v>46231</v>
      </c>
      <c r="B20003" s="87">
        <v>0.39583333333333331</v>
      </c>
      <c r="C20003">
        <v>2.851E-5</v>
      </c>
    </row>
    <row r="20004" spans="1:3" x14ac:dyDescent="0.35">
      <c r="A20004" s="86">
        <v>46231</v>
      </c>
      <c r="B20004" s="87">
        <v>0.40625</v>
      </c>
      <c r="C20004">
        <v>2.8289999999999998E-5</v>
      </c>
    </row>
    <row r="20005" spans="1:3" x14ac:dyDescent="0.35">
      <c r="A20005" s="86">
        <v>46231</v>
      </c>
      <c r="B20005" s="87">
        <v>0.41666666666666669</v>
      </c>
      <c r="C20005">
        <v>2.8E-5</v>
      </c>
    </row>
    <row r="20006" spans="1:3" x14ac:dyDescent="0.35">
      <c r="A20006" s="86">
        <v>46231</v>
      </c>
      <c r="B20006" s="87">
        <v>0.42708333333333331</v>
      </c>
      <c r="C20006">
        <v>2.7699999999999999E-5</v>
      </c>
    </row>
    <row r="20007" spans="1:3" x14ac:dyDescent="0.35">
      <c r="A20007" s="86">
        <v>46231</v>
      </c>
      <c r="B20007" s="87">
        <v>0.4375</v>
      </c>
      <c r="C20007">
        <v>2.745E-5</v>
      </c>
    </row>
    <row r="20008" spans="1:3" x14ac:dyDescent="0.35">
      <c r="A20008" s="86">
        <v>46231</v>
      </c>
      <c r="B20008" s="87">
        <v>0.44791666666666669</v>
      </c>
      <c r="C20008">
        <v>2.7249999999999998E-5</v>
      </c>
    </row>
    <row r="20009" spans="1:3" x14ac:dyDescent="0.35">
      <c r="A20009" s="86">
        <v>46231</v>
      </c>
      <c r="B20009" s="87">
        <v>0.45833333333333331</v>
      </c>
      <c r="C20009">
        <v>2.7189999999999999E-5</v>
      </c>
    </row>
    <row r="20010" spans="1:3" x14ac:dyDescent="0.35">
      <c r="A20010" s="86">
        <v>46231</v>
      </c>
      <c r="B20010" s="87">
        <v>0.46875</v>
      </c>
      <c r="C20010">
        <v>2.7269999999999998E-5</v>
      </c>
    </row>
    <row r="20011" spans="1:3" x14ac:dyDescent="0.35">
      <c r="A20011" s="86">
        <v>46231</v>
      </c>
      <c r="B20011" s="87">
        <v>0.47916666666666669</v>
      </c>
      <c r="C20011">
        <v>2.7570000000000002E-5</v>
      </c>
    </row>
    <row r="20012" spans="1:3" x14ac:dyDescent="0.35">
      <c r="A20012" s="86">
        <v>46231</v>
      </c>
      <c r="B20012" s="87">
        <v>0.48958333333333331</v>
      </c>
      <c r="C20012">
        <v>2.8060000000000002E-5</v>
      </c>
    </row>
    <row r="20013" spans="1:3" x14ac:dyDescent="0.35">
      <c r="A20013" s="86">
        <v>46231</v>
      </c>
      <c r="B20013" s="87">
        <v>0.5</v>
      </c>
      <c r="C20013">
        <v>2.883E-5</v>
      </c>
    </row>
    <row r="20014" spans="1:3" x14ac:dyDescent="0.35">
      <c r="A20014" s="86">
        <v>46231</v>
      </c>
      <c r="B20014" s="87">
        <v>0.51041666666666663</v>
      </c>
      <c r="C20014">
        <v>2.9810000000000001E-5</v>
      </c>
    </row>
    <row r="20015" spans="1:3" x14ac:dyDescent="0.35">
      <c r="A20015" s="86">
        <v>46231</v>
      </c>
      <c r="B20015" s="87">
        <v>0.52083333333333337</v>
      </c>
      <c r="C20015">
        <v>3.0839999999999996E-5</v>
      </c>
    </row>
    <row r="20016" spans="1:3" x14ac:dyDescent="0.35">
      <c r="A20016" s="86">
        <v>46231</v>
      </c>
      <c r="B20016" s="87">
        <v>0.53125</v>
      </c>
      <c r="C20016">
        <v>3.1620000000000006E-5</v>
      </c>
    </row>
    <row r="20017" spans="1:3" x14ac:dyDescent="0.35">
      <c r="A20017" s="86">
        <v>46231</v>
      </c>
      <c r="B20017" s="87">
        <v>0.54166666666666663</v>
      </c>
      <c r="C20017">
        <v>3.1940000000000003E-5</v>
      </c>
    </row>
    <row r="20018" spans="1:3" x14ac:dyDescent="0.35">
      <c r="A20018" s="86">
        <v>46231</v>
      </c>
      <c r="B20018" s="87">
        <v>0.55208333333333337</v>
      </c>
      <c r="C20018">
        <v>3.1579999999999999E-5</v>
      </c>
    </row>
    <row r="20019" spans="1:3" x14ac:dyDescent="0.35">
      <c r="A20019" s="86">
        <v>46231</v>
      </c>
      <c r="B20019" s="87">
        <v>0.5625</v>
      </c>
      <c r="C20019">
        <v>3.0720000000000004E-5</v>
      </c>
    </row>
    <row r="20020" spans="1:3" x14ac:dyDescent="0.35">
      <c r="A20020" s="86">
        <v>46231</v>
      </c>
      <c r="B20020" s="87">
        <v>0.57291666666666663</v>
      </c>
      <c r="C20020">
        <v>2.955E-5</v>
      </c>
    </row>
    <row r="20021" spans="1:3" x14ac:dyDescent="0.35">
      <c r="A20021" s="86">
        <v>46231</v>
      </c>
      <c r="B20021" s="87">
        <v>0.58333333333333337</v>
      </c>
      <c r="C20021">
        <v>2.8330000000000002E-5</v>
      </c>
    </row>
    <row r="20022" spans="1:3" x14ac:dyDescent="0.35">
      <c r="A20022" s="86">
        <v>46231</v>
      </c>
      <c r="B20022" s="87">
        <v>0.59375</v>
      </c>
      <c r="C20022">
        <v>2.7230000000000002E-5</v>
      </c>
    </row>
    <row r="20023" spans="1:3" x14ac:dyDescent="0.35">
      <c r="A20023" s="86">
        <v>46231</v>
      </c>
      <c r="B20023" s="87">
        <v>0.60416666666666663</v>
      </c>
      <c r="C20023">
        <v>2.6290000000000001E-5</v>
      </c>
    </row>
    <row r="20024" spans="1:3" x14ac:dyDescent="0.35">
      <c r="A20024" s="86">
        <v>46231</v>
      </c>
      <c r="B20024" s="87">
        <v>0.61458333333333337</v>
      </c>
      <c r="C20024">
        <v>2.546E-5</v>
      </c>
    </row>
    <row r="20025" spans="1:3" x14ac:dyDescent="0.35">
      <c r="A20025" s="86">
        <v>46231</v>
      </c>
      <c r="B20025" s="87">
        <v>0.625</v>
      </c>
      <c r="C20025">
        <v>2.474E-5</v>
      </c>
    </row>
    <row r="20026" spans="1:3" x14ac:dyDescent="0.35">
      <c r="A20026" s="86">
        <v>46231</v>
      </c>
      <c r="B20026" s="87">
        <v>0.63541666666666663</v>
      </c>
      <c r="C20026">
        <v>2.408E-5</v>
      </c>
    </row>
    <row r="20027" spans="1:3" x14ac:dyDescent="0.35">
      <c r="A20027" s="86">
        <v>46231</v>
      </c>
      <c r="B20027" s="87">
        <v>0.64583333333333337</v>
      </c>
      <c r="C20027">
        <v>2.353E-5</v>
      </c>
    </row>
    <row r="20028" spans="1:3" x14ac:dyDescent="0.35">
      <c r="A20028" s="86">
        <v>46231</v>
      </c>
      <c r="B20028" s="87">
        <v>0.65625</v>
      </c>
      <c r="C20028">
        <v>2.3099999999999999E-5</v>
      </c>
    </row>
    <row r="20029" spans="1:3" x14ac:dyDescent="0.35">
      <c r="A20029" s="86">
        <v>46231</v>
      </c>
      <c r="B20029" s="87">
        <v>0.66666666666666663</v>
      </c>
      <c r="C20029">
        <v>2.2769999999999997E-5</v>
      </c>
    </row>
    <row r="20030" spans="1:3" x14ac:dyDescent="0.35">
      <c r="A20030" s="86">
        <v>46231</v>
      </c>
      <c r="B20030" s="87">
        <v>0.67708333333333337</v>
      </c>
      <c r="C20030">
        <v>2.2549999999999999E-5</v>
      </c>
    </row>
    <row r="20031" spans="1:3" x14ac:dyDescent="0.35">
      <c r="A20031" s="86">
        <v>46231</v>
      </c>
      <c r="B20031" s="87">
        <v>0.6875</v>
      </c>
      <c r="C20031">
        <v>2.247E-5</v>
      </c>
    </row>
    <row r="20032" spans="1:3" x14ac:dyDescent="0.35">
      <c r="A20032" s="86">
        <v>46231</v>
      </c>
      <c r="B20032" s="87">
        <v>0.69791666666666663</v>
      </c>
      <c r="C20032">
        <v>2.2549999999999999E-5</v>
      </c>
    </row>
    <row r="20033" spans="1:3" x14ac:dyDescent="0.35">
      <c r="A20033" s="86">
        <v>46231</v>
      </c>
      <c r="B20033" s="87">
        <v>0.70833333333333337</v>
      </c>
      <c r="C20033">
        <v>2.2769999999999997E-5</v>
      </c>
    </row>
    <row r="20034" spans="1:3" x14ac:dyDescent="0.35">
      <c r="A20034" s="86">
        <v>46231</v>
      </c>
      <c r="B20034" s="87">
        <v>0.71875</v>
      </c>
      <c r="C20034">
        <v>2.3140000000000002E-5</v>
      </c>
    </row>
    <row r="20035" spans="1:3" x14ac:dyDescent="0.35">
      <c r="A20035" s="86">
        <v>46231</v>
      </c>
      <c r="B20035" s="87">
        <v>0.72916666666666663</v>
      </c>
      <c r="C20035">
        <v>2.3669999999999999E-5</v>
      </c>
    </row>
    <row r="20036" spans="1:3" x14ac:dyDescent="0.35">
      <c r="A20036" s="86">
        <v>46231</v>
      </c>
      <c r="B20036" s="87">
        <v>0.73958333333333337</v>
      </c>
      <c r="C20036">
        <v>2.438E-5</v>
      </c>
    </row>
    <row r="20037" spans="1:3" x14ac:dyDescent="0.35">
      <c r="A20037" s="86">
        <v>46231</v>
      </c>
      <c r="B20037" s="87">
        <v>0.75</v>
      </c>
      <c r="C20037">
        <v>2.5219999999999999E-5</v>
      </c>
    </row>
    <row r="20038" spans="1:3" x14ac:dyDescent="0.35">
      <c r="A20038" s="86">
        <v>46231</v>
      </c>
      <c r="B20038" s="87">
        <v>0.76041666666666663</v>
      </c>
      <c r="C20038">
        <v>2.6210000000000001E-5</v>
      </c>
    </row>
    <row r="20039" spans="1:3" x14ac:dyDescent="0.35">
      <c r="A20039" s="86">
        <v>46231</v>
      </c>
      <c r="B20039" s="87">
        <v>0.77083333333333337</v>
      </c>
      <c r="C20039">
        <v>2.7330000000000001E-5</v>
      </c>
    </row>
    <row r="20040" spans="1:3" x14ac:dyDescent="0.35">
      <c r="A20040" s="86">
        <v>46231</v>
      </c>
      <c r="B20040" s="87">
        <v>0.78125</v>
      </c>
      <c r="C20040">
        <v>2.8549999999999999E-5</v>
      </c>
    </row>
    <row r="20041" spans="1:3" x14ac:dyDescent="0.35">
      <c r="A20041" s="86">
        <v>46231</v>
      </c>
      <c r="B20041" s="87">
        <v>0.79166666666666663</v>
      </c>
      <c r="C20041">
        <v>2.9810000000000001E-5</v>
      </c>
    </row>
    <row r="20042" spans="1:3" x14ac:dyDescent="0.35">
      <c r="A20042" s="86">
        <v>46231</v>
      </c>
      <c r="B20042" s="87">
        <v>0.80208333333333337</v>
      </c>
      <c r="C20042">
        <v>3.1069999999999999E-5</v>
      </c>
    </row>
    <row r="20043" spans="1:3" x14ac:dyDescent="0.35">
      <c r="A20043" s="86">
        <v>46231</v>
      </c>
      <c r="B20043" s="87">
        <v>0.8125</v>
      </c>
      <c r="C20043">
        <v>3.2230000000000001E-5</v>
      </c>
    </row>
    <row r="20044" spans="1:3" x14ac:dyDescent="0.35">
      <c r="A20044" s="86">
        <v>46231</v>
      </c>
      <c r="B20044" s="87">
        <v>0.82291666666666663</v>
      </c>
      <c r="C20044">
        <v>3.3119999999999995E-5</v>
      </c>
    </row>
    <row r="20045" spans="1:3" x14ac:dyDescent="0.35">
      <c r="A20045" s="86">
        <v>46231</v>
      </c>
      <c r="B20045" s="87">
        <v>0.83333333333333337</v>
      </c>
      <c r="C20045">
        <v>3.3570000000000006E-5</v>
      </c>
    </row>
    <row r="20046" spans="1:3" x14ac:dyDescent="0.35">
      <c r="A20046" s="86">
        <v>46231</v>
      </c>
      <c r="B20046" s="87">
        <v>0.84375</v>
      </c>
      <c r="C20046">
        <v>3.3529999999999999E-5</v>
      </c>
    </row>
    <row r="20047" spans="1:3" x14ac:dyDescent="0.35">
      <c r="A20047" s="86">
        <v>46231</v>
      </c>
      <c r="B20047" s="87">
        <v>0.85416666666666663</v>
      </c>
      <c r="C20047">
        <v>3.3119999999999995E-5</v>
      </c>
    </row>
    <row r="20048" spans="1:3" x14ac:dyDescent="0.35">
      <c r="A20048" s="86">
        <v>46231</v>
      </c>
      <c r="B20048" s="87">
        <v>0.86458333333333337</v>
      </c>
      <c r="C20048">
        <v>3.2530000000000002E-5</v>
      </c>
    </row>
    <row r="20049" spans="1:3" x14ac:dyDescent="0.35">
      <c r="A20049" s="86">
        <v>46231</v>
      </c>
      <c r="B20049" s="87">
        <v>0.875</v>
      </c>
      <c r="C20049">
        <v>3.1940000000000003E-5</v>
      </c>
    </row>
    <row r="20050" spans="1:3" x14ac:dyDescent="0.35">
      <c r="A20050" s="86">
        <v>46231</v>
      </c>
      <c r="B20050" s="87">
        <v>0.88541666666666663</v>
      </c>
      <c r="C20050">
        <v>3.15E-5</v>
      </c>
    </row>
    <row r="20051" spans="1:3" x14ac:dyDescent="0.35">
      <c r="A20051" s="86">
        <v>46231</v>
      </c>
      <c r="B20051" s="87">
        <v>0.89583333333333337</v>
      </c>
      <c r="C20051">
        <v>3.1170000000000001E-5</v>
      </c>
    </row>
    <row r="20052" spans="1:3" x14ac:dyDescent="0.35">
      <c r="A20052" s="86">
        <v>46231</v>
      </c>
      <c r="B20052" s="87">
        <v>0.90625</v>
      </c>
      <c r="C20052">
        <v>3.0849999999999998E-5</v>
      </c>
    </row>
    <row r="20053" spans="1:3" x14ac:dyDescent="0.35">
      <c r="A20053" s="86">
        <v>46231</v>
      </c>
      <c r="B20053" s="87">
        <v>0.91666666666666663</v>
      </c>
      <c r="C20053">
        <v>3.046E-5</v>
      </c>
    </row>
    <row r="20054" spans="1:3" x14ac:dyDescent="0.35">
      <c r="A20054" s="86">
        <v>46231</v>
      </c>
      <c r="B20054" s="87">
        <v>0.92708333333333337</v>
      </c>
      <c r="C20054">
        <v>2.989E-5</v>
      </c>
    </row>
    <row r="20055" spans="1:3" x14ac:dyDescent="0.35">
      <c r="A20055" s="86">
        <v>46231</v>
      </c>
      <c r="B20055" s="87">
        <v>0.9375</v>
      </c>
      <c r="C20055">
        <v>2.9099999999999999E-5</v>
      </c>
    </row>
    <row r="20056" spans="1:3" x14ac:dyDescent="0.35">
      <c r="A20056" s="86">
        <v>46231</v>
      </c>
      <c r="B20056" s="87">
        <v>0.94791666666666663</v>
      </c>
      <c r="C20056">
        <v>2.8039999999999999E-5</v>
      </c>
    </row>
    <row r="20057" spans="1:3" x14ac:dyDescent="0.35">
      <c r="A20057" s="86">
        <v>46231</v>
      </c>
      <c r="B20057" s="87">
        <v>0.95833333333333337</v>
      </c>
      <c r="C20057">
        <v>2.6700000000000002E-5</v>
      </c>
    </row>
    <row r="20058" spans="1:3" x14ac:dyDescent="0.35">
      <c r="A20058" s="86">
        <v>46231</v>
      </c>
      <c r="B20058" s="87">
        <v>0.96875</v>
      </c>
      <c r="C20058">
        <v>2.5029999999999999E-5</v>
      </c>
    </row>
    <row r="20059" spans="1:3" x14ac:dyDescent="0.35">
      <c r="A20059" s="86">
        <v>46231</v>
      </c>
      <c r="B20059" s="87">
        <v>0.97916666666666663</v>
      </c>
      <c r="C20059">
        <v>2.3120000000000002E-5</v>
      </c>
    </row>
    <row r="20060" spans="1:3" x14ac:dyDescent="0.35">
      <c r="A20060" s="86">
        <v>46231</v>
      </c>
      <c r="B20060" s="87">
        <v>0.98958333333333337</v>
      </c>
      <c r="C20060">
        <v>2.1080000000000001E-5</v>
      </c>
    </row>
    <row r="20061" spans="1:3" x14ac:dyDescent="0.35">
      <c r="A20061" s="86">
        <v>46232</v>
      </c>
      <c r="B20061" s="87">
        <v>0</v>
      </c>
      <c r="C20061">
        <v>1.8989999999999999E-5</v>
      </c>
    </row>
    <row r="20062" spans="1:3" x14ac:dyDescent="0.35">
      <c r="A20062" s="86">
        <v>46232</v>
      </c>
      <c r="B20062" s="87">
        <v>1.0416666666666666E-2</v>
      </c>
      <c r="C20062">
        <v>1.6990000000000002E-5</v>
      </c>
    </row>
    <row r="20063" spans="1:3" x14ac:dyDescent="0.35">
      <c r="A20063" s="86">
        <v>46232</v>
      </c>
      <c r="B20063" s="87">
        <v>2.0833333333333332E-2</v>
      </c>
      <c r="C20063">
        <v>1.5140000000000001E-5</v>
      </c>
    </row>
    <row r="20064" spans="1:3" x14ac:dyDescent="0.35">
      <c r="A20064" s="86">
        <v>46232</v>
      </c>
      <c r="B20064" s="87">
        <v>3.125E-2</v>
      </c>
      <c r="C20064">
        <v>1.3539999999999999E-5</v>
      </c>
    </row>
    <row r="20065" spans="1:3" x14ac:dyDescent="0.35">
      <c r="A20065" s="86">
        <v>46232</v>
      </c>
      <c r="B20065" s="87">
        <v>4.1666666666666664E-2</v>
      </c>
      <c r="C20065">
        <v>1.2279999999999999E-5</v>
      </c>
    </row>
    <row r="20066" spans="1:3" x14ac:dyDescent="0.35">
      <c r="A20066" s="86">
        <v>46232</v>
      </c>
      <c r="B20066" s="87">
        <v>5.2083333333333336E-2</v>
      </c>
      <c r="C20066">
        <v>1.1419999999999999E-5</v>
      </c>
    </row>
    <row r="20067" spans="1:3" x14ac:dyDescent="0.35">
      <c r="A20067" s="86">
        <v>46232</v>
      </c>
      <c r="B20067" s="87">
        <v>6.25E-2</v>
      </c>
      <c r="C20067">
        <v>1.0890000000000001E-5</v>
      </c>
    </row>
    <row r="20068" spans="1:3" x14ac:dyDescent="0.35">
      <c r="A20068" s="86">
        <v>46232</v>
      </c>
      <c r="B20068" s="87">
        <v>7.2916666666666671E-2</v>
      </c>
      <c r="C20068">
        <v>1.0550000000000001E-5</v>
      </c>
    </row>
    <row r="20069" spans="1:3" x14ac:dyDescent="0.35">
      <c r="A20069" s="86">
        <v>46232</v>
      </c>
      <c r="B20069" s="87">
        <v>8.3333333333333329E-2</v>
      </c>
      <c r="C20069">
        <v>1.0319999999999999E-5</v>
      </c>
    </row>
    <row r="20070" spans="1:3" x14ac:dyDescent="0.35">
      <c r="A20070" s="86">
        <v>46232</v>
      </c>
      <c r="B20070" s="87">
        <v>9.375E-2</v>
      </c>
      <c r="C20070">
        <v>1.01E-5</v>
      </c>
    </row>
    <row r="20071" spans="1:3" x14ac:dyDescent="0.35">
      <c r="A20071" s="86">
        <v>46232</v>
      </c>
      <c r="B20071" s="87">
        <v>0.10416666666666667</v>
      </c>
      <c r="C20071">
        <v>9.91E-6</v>
      </c>
    </row>
    <row r="20072" spans="1:3" x14ac:dyDescent="0.35">
      <c r="A20072" s="86">
        <v>46232</v>
      </c>
      <c r="B20072" s="87">
        <v>0.11458333333333333</v>
      </c>
      <c r="C20072">
        <v>9.6900000000000004E-6</v>
      </c>
    </row>
    <row r="20073" spans="1:3" x14ac:dyDescent="0.35">
      <c r="A20073" s="86">
        <v>46232</v>
      </c>
      <c r="B20073" s="87">
        <v>0.125</v>
      </c>
      <c r="C20073">
        <v>9.5099999999999987E-6</v>
      </c>
    </row>
    <row r="20074" spans="1:3" x14ac:dyDescent="0.35">
      <c r="A20074" s="86">
        <v>46232</v>
      </c>
      <c r="B20074" s="87">
        <v>0.13541666666666666</v>
      </c>
      <c r="C20074">
        <v>9.3500000000000003E-6</v>
      </c>
    </row>
    <row r="20075" spans="1:3" x14ac:dyDescent="0.35">
      <c r="A20075" s="86">
        <v>46232</v>
      </c>
      <c r="B20075" s="87">
        <v>0.14583333333333334</v>
      </c>
      <c r="C20075">
        <v>9.2399999999999996E-6</v>
      </c>
    </row>
    <row r="20076" spans="1:3" x14ac:dyDescent="0.35">
      <c r="A20076" s="86">
        <v>46232</v>
      </c>
      <c r="B20076" s="87">
        <v>0.15625</v>
      </c>
      <c r="C20076">
        <v>9.1600000000000004E-6</v>
      </c>
    </row>
    <row r="20077" spans="1:3" x14ac:dyDescent="0.35">
      <c r="A20077" s="86">
        <v>46232</v>
      </c>
      <c r="B20077" s="87">
        <v>0.16666666666666666</v>
      </c>
      <c r="C20077">
        <v>9.1699999999999986E-6</v>
      </c>
    </row>
    <row r="20078" spans="1:3" x14ac:dyDescent="0.35">
      <c r="A20078" s="86">
        <v>46232</v>
      </c>
      <c r="B20078" s="87">
        <v>0.17708333333333334</v>
      </c>
      <c r="C20078">
        <v>9.2799999999999992E-6</v>
      </c>
    </row>
    <row r="20079" spans="1:3" x14ac:dyDescent="0.35">
      <c r="A20079" s="86">
        <v>46232</v>
      </c>
      <c r="B20079" s="87">
        <v>0.1875</v>
      </c>
      <c r="C20079">
        <v>9.4499999999999993E-6</v>
      </c>
    </row>
    <row r="20080" spans="1:3" x14ac:dyDescent="0.35">
      <c r="A20080" s="86">
        <v>46232</v>
      </c>
      <c r="B20080" s="87">
        <v>0.19791666666666666</v>
      </c>
      <c r="C20080">
        <v>9.7100000000000002E-6</v>
      </c>
    </row>
    <row r="20081" spans="1:3" x14ac:dyDescent="0.35">
      <c r="A20081" s="86">
        <v>46232</v>
      </c>
      <c r="B20081" s="87">
        <v>0.20833333333333334</v>
      </c>
      <c r="C20081">
        <v>1.0000000000000001E-5</v>
      </c>
    </row>
    <row r="20082" spans="1:3" x14ac:dyDescent="0.35">
      <c r="A20082" s="86">
        <v>46232</v>
      </c>
      <c r="B20082" s="87">
        <v>0.21875</v>
      </c>
      <c r="C20082">
        <v>1.0380000000000001E-5</v>
      </c>
    </row>
    <row r="20083" spans="1:3" x14ac:dyDescent="0.35">
      <c r="A20083" s="86">
        <v>46232</v>
      </c>
      <c r="B20083" s="87">
        <v>0.22916666666666666</v>
      </c>
      <c r="C20083">
        <v>1.095E-5</v>
      </c>
    </row>
    <row r="20084" spans="1:3" x14ac:dyDescent="0.35">
      <c r="A20084" s="86">
        <v>46232</v>
      </c>
      <c r="B20084" s="87">
        <v>0.23958333333333334</v>
      </c>
      <c r="C20084">
        <v>1.1910000000000001E-5</v>
      </c>
    </row>
    <row r="20085" spans="1:3" x14ac:dyDescent="0.35">
      <c r="A20085" s="86">
        <v>46232</v>
      </c>
      <c r="B20085" s="87">
        <v>0.25</v>
      </c>
      <c r="C20085">
        <v>1.3429999999999998E-5</v>
      </c>
    </row>
    <row r="20086" spans="1:3" x14ac:dyDescent="0.35">
      <c r="A20086" s="86">
        <v>46232</v>
      </c>
      <c r="B20086" s="87">
        <v>0.26041666666666669</v>
      </c>
      <c r="C20086">
        <v>1.5589999999999998E-5</v>
      </c>
    </row>
    <row r="20087" spans="1:3" x14ac:dyDescent="0.35">
      <c r="A20087" s="86">
        <v>46232</v>
      </c>
      <c r="B20087" s="87">
        <v>0.27083333333333331</v>
      </c>
      <c r="C20087">
        <v>1.8110000000000001E-5</v>
      </c>
    </row>
    <row r="20088" spans="1:3" x14ac:dyDescent="0.35">
      <c r="A20088" s="86">
        <v>46232</v>
      </c>
      <c r="B20088" s="87">
        <v>0.28125</v>
      </c>
      <c r="C20088">
        <v>2.0610000000000001E-5</v>
      </c>
    </row>
    <row r="20089" spans="1:3" x14ac:dyDescent="0.35">
      <c r="A20089" s="86">
        <v>46232</v>
      </c>
      <c r="B20089" s="87">
        <v>0.29166666666666669</v>
      </c>
      <c r="C20089">
        <v>2.2780000000000002E-5</v>
      </c>
    </row>
    <row r="20090" spans="1:3" x14ac:dyDescent="0.35">
      <c r="A20090" s="86">
        <v>46232</v>
      </c>
      <c r="B20090" s="87">
        <v>0.30208333333333331</v>
      </c>
      <c r="C20090">
        <v>2.4320000000000001E-5</v>
      </c>
    </row>
    <row r="20091" spans="1:3" x14ac:dyDescent="0.35">
      <c r="A20091" s="86">
        <v>46232</v>
      </c>
      <c r="B20091" s="87">
        <v>0.3125</v>
      </c>
      <c r="C20091">
        <v>2.5319999999999998E-5</v>
      </c>
    </row>
    <row r="20092" spans="1:3" x14ac:dyDescent="0.35">
      <c r="A20092" s="86">
        <v>46232</v>
      </c>
      <c r="B20092" s="87">
        <v>0.32291666666666669</v>
      </c>
      <c r="C20092">
        <v>2.5979999999999999E-5</v>
      </c>
    </row>
    <row r="20093" spans="1:3" x14ac:dyDescent="0.35">
      <c r="A20093" s="86">
        <v>46232</v>
      </c>
      <c r="B20093" s="87">
        <v>0.33333333333333331</v>
      </c>
      <c r="C20093">
        <v>2.654E-5</v>
      </c>
    </row>
    <row r="20094" spans="1:3" x14ac:dyDescent="0.35">
      <c r="A20094" s="86">
        <v>46232</v>
      </c>
      <c r="B20094" s="87">
        <v>0.34375</v>
      </c>
      <c r="C20094">
        <v>2.7130000000000003E-5</v>
      </c>
    </row>
    <row r="20095" spans="1:3" x14ac:dyDescent="0.35">
      <c r="A20095" s="86">
        <v>46232</v>
      </c>
      <c r="B20095" s="87">
        <v>0.35416666666666669</v>
      </c>
      <c r="C20095">
        <v>2.7699999999999999E-5</v>
      </c>
    </row>
    <row r="20096" spans="1:3" x14ac:dyDescent="0.35">
      <c r="A20096" s="86">
        <v>46232</v>
      </c>
      <c r="B20096" s="87">
        <v>0.36458333333333331</v>
      </c>
      <c r="C20096">
        <v>2.8189999999999999E-5</v>
      </c>
    </row>
    <row r="20097" spans="1:3" x14ac:dyDescent="0.35">
      <c r="A20097" s="86">
        <v>46232</v>
      </c>
      <c r="B20097" s="87">
        <v>0.375</v>
      </c>
      <c r="C20097">
        <v>2.8500000000000002E-5</v>
      </c>
    </row>
    <row r="20098" spans="1:3" x14ac:dyDescent="0.35">
      <c r="A20098" s="86">
        <v>46232</v>
      </c>
      <c r="B20098" s="87">
        <v>0.38541666666666669</v>
      </c>
      <c r="C20098">
        <v>2.8609999999999999E-5</v>
      </c>
    </row>
    <row r="20099" spans="1:3" x14ac:dyDescent="0.35">
      <c r="A20099" s="86">
        <v>46232</v>
      </c>
      <c r="B20099" s="87">
        <v>0.39583333333333331</v>
      </c>
      <c r="C20099">
        <v>2.853E-5</v>
      </c>
    </row>
    <row r="20100" spans="1:3" x14ac:dyDescent="0.35">
      <c r="A20100" s="86">
        <v>46232</v>
      </c>
      <c r="B20100" s="87">
        <v>0.40625</v>
      </c>
      <c r="C20100">
        <v>2.8309999999999998E-5</v>
      </c>
    </row>
    <row r="20101" spans="1:3" x14ac:dyDescent="0.35">
      <c r="A20101" s="86">
        <v>46232</v>
      </c>
      <c r="B20101" s="87">
        <v>0.41666666666666669</v>
      </c>
      <c r="C20101">
        <v>2.8019999999999999E-5</v>
      </c>
    </row>
    <row r="20102" spans="1:3" x14ac:dyDescent="0.35">
      <c r="A20102" s="86">
        <v>46232</v>
      </c>
      <c r="B20102" s="87">
        <v>0.42708333333333331</v>
      </c>
      <c r="C20102">
        <v>2.7720000000000002E-5</v>
      </c>
    </row>
    <row r="20103" spans="1:3" x14ac:dyDescent="0.35">
      <c r="A20103" s="86">
        <v>46232</v>
      </c>
      <c r="B20103" s="87">
        <v>0.4375</v>
      </c>
      <c r="C20103">
        <v>2.7459999999999998E-5</v>
      </c>
    </row>
    <row r="20104" spans="1:3" x14ac:dyDescent="0.35">
      <c r="A20104" s="86">
        <v>46232</v>
      </c>
      <c r="B20104" s="87">
        <v>0.44791666666666669</v>
      </c>
      <c r="C20104">
        <v>2.7269999999999998E-5</v>
      </c>
    </row>
    <row r="20105" spans="1:3" x14ac:dyDescent="0.35">
      <c r="A20105" s="86">
        <v>46232</v>
      </c>
      <c r="B20105" s="87">
        <v>0.45833333333333331</v>
      </c>
      <c r="C20105">
        <v>2.7210000000000002E-5</v>
      </c>
    </row>
    <row r="20106" spans="1:3" x14ac:dyDescent="0.35">
      <c r="A20106" s="86">
        <v>46232</v>
      </c>
      <c r="B20106" s="87">
        <v>0.46875</v>
      </c>
      <c r="C20106">
        <v>2.728E-5</v>
      </c>
    </row>
    <row r="20107" spans="1:3" x14ac:dyDescent="0.35">
      <c r="A20107" s="86">
        <v>46232</v>
      </c>
      <c r="B20107" s="87">
        <v>0.47916666666666669</v>
      </c>
      <c r="C20107">
        <v>2.758E-5</v>
      </c>
    </row>
    <row r="20108" spans="1:3" x14ac:dyDescent="0.35">
      <c r="A20108" s="86">
        <v>46232</v>
      </c>
      <c r="B20108" s="87">
        <v>0.48958333333333331</v>
      </c>
      <c r="C20108">
        <v>2.8070000000000001E-5</v>
      </c>
    </row>
    <row r="20109" spans="1:3" x14ac:dyDescent="0.35">
      <c r="A20109" s="86">
        <v>46232</v>
      </c>
      <c r="B20109" s="87">
        <v>0.5</v>
      </c>
      <c r="C20109">
        <v>2.8840000000000002E-5</v>
      </c>
    </row>
    <row r="20110" spans="1:3" x14ac:dyDescent="0.35">
      <c r="A20110" s="86">
        <v>46232</v>
      </c>
      <c r="B20110" s="87">
        <v>0.51041666666666663</v>
      </c>
      <c r="C20110">
        <v>2.9829999999999997E-5</v>
      </c>
    </row>
    <row r="20111" spans="1:3" x14ac:dyDescent="0.35">
      <c r="A20111" s="86">
        <v>46232</v>
      </c>
      <c r="B20111" s="87">
        <v>0.52083333333333337</v>
      </c>
      <c r="C20111">
        <v>3.0849999999999998E-5</v>
      </c>
    </row>
    <row r="20112" spans="1:3" x14ac:dyDescent="0.35">
      <c r="A20112" s="86">
        <v>46232</v>
      </c>
      <c r="B20112" s="87">
        <v>0.53125</v>
      </c>
      <c r="C20112">
        <v>3.1640000000000002E-5</v>
      </c>
    </row>
    <row r="20113" spans="1:3" x14ac:dyDescent="0.35">
      <c r="A20113" s="86">
        <v>46232</v>
      </c>
      <c r="B20113" s="87">
        <v>0.54166666666666663</v>
      </c>
      <c r="C20113">
        <v>3.1949999999999997E-5</v>
      </c>
    </row>
    <row r="20114" spans="1:3" x14ac:dyDescent="0.35">
      <c r="A20114" s="86">
        <v>46232</v>
      </c>
      <c r="B20114" s="87">
        <v>0.55208333333333337</v>
      </c>
      <c r="C20114">
        <v>3.1600000000000002E-5</v>
      </c>
    </row>
    <row r="20115" spans="1:3" x14ac:dyDescent="0.35">
      <c r="A20115" s="86">
        <v>46232</v>
      </c>
      <c r="B20115" s="87">
        <v>0.5625</v>
      </c>
      <c r="C20115">
        <v>3.0729999999999999E-5</v>
      </c>
    </row>
    <row r="20116" spans="1:3" x14ac:dyDescent="0.35">
      <c r="A20116" s="86">
        <v>46232</v>
      </c>
      <c r="B20116" s="87">
        <v>0.57291666666666663</v>
      </c>
      <c r="C20116">
        <v>2.957E-5</v>
      </c>
    </row>
    <row r="20117" spans="1:3" x14ac:dyDescent="0.35">
      <c r="A20117" s="86">
        <v>46232</v>
      </c>
      <c r="B20117" s="87">
        <v>0.58333333333333337</v>
      </c>
      <c r="C20117">
        <v>2.8350000000000001E-5</v>
      </c>
    </row>
    <row r="20118" spans="1:3" x14ac:dyDescent="0.35">
      <c r="A20118" s="86">
        <v>46232</v>
      </c>
      <c r="B20118" s="87">
        <v>0.59375</v>
      </c>
      <c r="C20118">
        <v>2.724E-5</v>
      </c>
    </row>
    <row r="20119" spans="1:3" x14ac:dyDescent="0.35">
      <c r="A20119" s="86">
        <v>46232</v>
      </c>
      <c r="B20119" s="87">
        <v>0.60416666666666663</v>
      </c>
      <c r="C20119">
        <v>2.6299999999999999E-5</v>
      </c>
    </row>
    <row r="20120" spans="1:3" x14ac:dyDescent="0.35">
      <c r="A20120" s="86">
        <v>46232</v>
      </c>
      <c r="B20120" s="87">
        <v>0.61458333333333337</v>
      </c>
      <c r="C20120">
        <v>2.5469999999999998E-5</v>
      </c>
    </row>
    <row r="20121" spans="1:3" x14ac:dyDescent="0.35">
      <c r="A20121" s="86">
        <v>46232</v>
      </c>
      <c r="B20121" s="87">
        <v>0.625</v>
      </c>
      <c r="C20121">
        <v>2.4750000000000002E-5</v>
      </c>
    </row>
    <row r="20122" spans="1:3" x14ac:dyDescent="0.35">
      <c r="A20122" s="86">
        <v>46232</v>
      </c>
      <c r="B20122" s="87">
        <v>0.63541666666666663</v>
      </c>
      <c r="C20122">
        <v>2.4090000000000001E-5</v>
      </c>
    </row>
    <row r="20123" spans="1:3" x14ac:dyDescent="0.35">
      <c r="A20123" s="86">
        <v>46232</v>
      </c>
      <c r="B20123" s="87">
        <v>0.64583333333333337</v>
      </c>
      <c r="C20123">
        <v>2.3539999999999998E-5</v>
      </c>
    </row>
    <row r="20124" spans="1:3" x14ac:dyDescent="0.35">
      <c r="A20124" s="86">
        <v>46232</v>
      </c>
      <c r="B20124" s="87">
        <v>0.65625</v>
      </c>
      <c r="C20124">
        <v>2.3109999999999997E-5</v>
      </c>
    </row>
    <row r="20125" spans="1:3" x14ac:dyDescent="0.35">
      <c r="A20125" s="86">
        <v>46232</v>
      </c>
      <c r="B20125" s="87">
        <v>0.66666666666666663</v>
      </c>
      <c r="C20125">
        <v>2.2780000000000002E-5</v>
      </c>
    </row>
    <row r="20126" spans="1:3" x14ac:dyDescent="0.35">
      <c r="A20126" s="86">
        <v>46232</v>
      </c>
      <c r="B20126" s="87">
        <v>0.67708333333333337</v>
      </c>
      <c r="C20126">
        <v>2.2560000000000001E-5</v>
      </c>
    </row>
    <row r="20127" spans="1:3" x14ac:dyDescent="0.35">
      <c r="A20127" s="86">
        <v>46232</v>
      </c>
      <c r="B20127" s="87">
        <v>0.6875</v>
      </c>
      <c r="C20127">
        <v>2.2480000000000002E-5</v>
      </c>
    </row>
    <row r="20128" spans="1:3" x14ac:dyDescent="0.35">
      <c r="A20128" s="86">
        <v>46232</v>
      </c>
      <c r="B20128" s="87">
        <v>0.69791666666666663</v>
      </c>
      <c r="C20128">
        <v>2.2560000000000001E-5</v>
      </c>
    </row>
    <row r="20129" spans="1:3" x14ac:dyDescent="0.35">
      <c r="A20129" s="86">
        <v>46232</v>
      </c>
      <c r="B20129" s="87">
        <v>0.70833333333333337</v>
      </c>
      <c r="C20129">
        <v>2.2780000000000002E-5</v>
      </c>
    </row>
    <row r="20130" spans="1:3" x14ac:dyDescent="0.35">
      <c r="A20130" s="86">
        <v>46232</v>
      </c>
      <c r="B20130" s="87">
        <v>0.71875</v>
      </c>
      <c r="C20130">
        <v>2.315E-5</v>
      </c>
    </row>
    <row r="20131" spans="1:3" x14ac:dyDescent="0.35">
      <c r="A20131" s="86">
        <v>46232</v>
      </c>
      <c r="B20131" s="87">
        <v>0.72916666666666663</v>
      </c>
      <c r="C20131">
        <v>2.3689999999999998E-5</v>
      </c>
    </row>
    <row r="20132" spans="1:3" x14ac:dyDescent="0.35">
      <c r="A20132" s="86">
        <v>46232</v>
      </c>
      <c r="B20132" s="87">
        <v>0.73958333333333337</v>
      </c>
      <c r="C20132">
        <v>2.4389999999999999E-5</v>
      </c>
    </row>
    <row r="20133" spans="1:3" x14ac:dyDescent="0.35">
      <c r="A20133" s="86">
        <v>46232</v>
      </c>
      <c r="B20133" s="87">
        <v>0.75</v>
      </c>
      <c r="C20133">
        <v>2.5239999999999999E-5</v>
      </c>
    </row>
    <row r="20134" spans="1:3" x14ac:dyDescent="0.35">
      <c r="A20134" s="86">
        <v>46232</v>
      </c>
      <c r="B20134" s="87">
        <v>0.76041666666666663</v>
      </c>
      <c r="C20134">
        <v>2.622E-5</v>
      </c>
    </row>
    <row r="20135" spans="1:3" x14ac:dyDescent="0.35">
      <c r="A20135" s="86">
        <v>46232</v>
      </c>
      <c r="B20135" s="87">
        <v>0.77083333333333337</v>
      </c>
      <c r="C20135">
        <v>2.7350000000000001E-5</v>
      </c>
    </row>
    <row r="20136" spans="1:3" x14ac:dyDescent="0.35">
      <c r="A20136" s="86">
        <v>46232</v>
      </c>
      <c r="B20136" s="87">
        <v>0.78125</v>
      </c>
      <c r="C20136">
        <v>2.8570000000000003E-5</v>
      </c>
    </row>
    <row r="20137" spans="1:3" x14ac:dyDescent="0.35">
      <c r="A20137" s="86">
        <v>46232</v>
      </c>
      <c r="B20137" s="87">
        <v>0.79166666666666663</v>
      </c>
      <c r="C20137">
        <v>2.9829999999999997E-5</v>
      </c>
    </row>
    <row r="20138" spans="1:3" x14ac:dyDescent="0.35">
      <c r="A20138" s="86">
        <v>46232</v>
      </c>
      <c r="B20138" s="87">
        <v>0.80208333333333337</v>
      </c>
      <c r="C20138">
        <v>3.1090000000000002E-5</v>
      </c>
    </row>
    <row r="20139" spans="1:3" x14ac:dyDescent="0.35">
      <c r="A20139" s="86">
        <v>46232</v>
      </c>
      <c r="B20139" s="87">
        <v>0.8125</v>
      </c>
      <c r="C20139">
        <v>3.2239999999999996E-5</v>
      </c>
    </row>
    <row r="20140" spans="1:3" x14ac:dyDescent="0.35">
      <c r="A20140" s="86">
        <v>46232</v>
      </c>
      <c r="B20140" s="87">
        <v>0.82291666666666663</v>
      </c>
      <c r="C20140">
        <v>3.3130000000000003E-5</v>
      </c>
    </row>
    <row r="20141" spans="1:3" x14ac:dyDescent="0.35">
      <c r="A20141" s="86">
        <v>46232</v>
      </c>
      <c r="B20141" s="87">
        <v>0.83333333333333337</v>
      </c>
      <c r="C20141">
        <v>3.358E-5</v>
      </c>
    </row>
    <row r="20142" spans="1:3" x14ac:dyDescent="0.35">
      <c r="A20142" s="86">
        <v>46232</v>
      </c>
      <c r="B20142" s="87">
        <v>0.84375</v>
      </c>
      <c r="C20142">
        <v>3.3540000000000001E-5</v>
      </c>
    </row>
    <row r="20143" spans="1:3" x14ac:dyDescent="0.35">
      <c r="A20143" s="86">
        <v>46232</v>
      </c>
      <c r="B20143" s="87">
        <v>0.85416666666666663</v>
      </c>
      <c r="C20143">
        <v>3.3130000000000003E-5</v>
      </c>
    </row>
    <row r="20144" spans="1:3" x14ac:dyDescent="0.35">
      <c r="A20144" s="86">
        <v>46232</v>
      </c>
      <c r="B20144" s="87">
        <v>0.86458333333333337</v>
      </c>
      <c r="C20144">
        <v>3.2539999999999997E-5</v>
      </c>
    </row>
    <row r="20145" spans="1:3" x14ac:dyDescent="0.35">
      <c r="A20145" s="86">
        <v>46232</v>
      </c>
      <c r="B20145" s="87">
        <v>0.875</v>
      </c>
      <c r="C20145">
        <v>3.1949999999999997E-5</v>
      </c>
    </row>
    <row r="20146" spans="1:3" x14ac:dyDescent="0.35">
      <c r="A20146" s="86">
        <v>46232</v>
      </c>
      <c r="B20146" s="87">
        <v>0.88541666666666663</v>
      </c>
      <c r="C20146">
        <v>3.1519999999999996E-5</v>
      </c>
    </row>
    <row r="20147" spans="1:3" x14ac:dyDescent="0.35">
      <c r="A20147" s="86">
        <v>46232</v>
      </c>
      <c r="B20147" s="87">
        <v>0.89583333333333337</v>
      </c>
      <c r="C20147">
        <v>3.1179999999999996E-5</v>
      </c>
    </row>
    <row r="20148" spans="1:3" x14ac:dyDescent="0.35">
      <c r="A20148" s="86">
        <v>46232</v>
      </c>
      <c r="B20148" s="87">
        <v>0.90625</v>
      </c>
      <c r="C20148">
        <v>3.0870000000000001E-5</v>
      </c>
    </row>
    <row r="20149" spans="1:3" x14ac:dyDescent="0.35">
      <c r="A20149" s="86">
        <v>46232</v>
      </c>
      <c r="B20149" s="87">
        <v>0.91666666666666663</v>
      </c>
      <c r="C20149">
        <v>3.0470000000000001E-5</v>
      </c>
    </row>
    <row r="20150" spans="1:3" x14ac:dyDescent="0.35">
      <c r="A20150" s="86">
        <v>46232</v>
      </c>
      <c r="B20150" s="87">
        <v>0.92708333333333337</v>
      </c>
      <c r="C20150">
        <v>2.991E-5</v>
      </c>
    </row>
    <row r="20151" spans="1:3" x14ac:dyDescent="0.35">
      <c r="A20151" s="86">
        <v>46232</v>
      </c>
      <c r="B20151" s="87">
        <v>0.9375</v>
      </c>
      <c r="C20151">
        <v>2.9119999999999999E-5</v>
      </c>
    </row>
    <row r="20152" spans="1:3" x14ac:dyDescent="0.35">
      <c r="A20152" s="86">
        <v>46232</v>
      </c>
      <c r="B20152" s="87">
        <v>0.94791666666666663</v>
      </c>
      <c r="C20152">
        <v>2.8060000000000002E-5</v>
      </c>
    </row>
    <row r="20153" spans="1:3" x14ac:dyDescent="0.35">
      <c r="A20153" s="86">
        <v>46232</v>
      </c>
      <c r="B20153" s="87">
        <v>0.95833333333333337</v>
      </c>
      <c r="C20153">
        <v>2.6720000000000002E-5</v>
      </c>
    </row>
    <row r="20154" spans="1:3" x14ac:dyDescent="0.35">
      <c r="A20154" s="86">
        <v>46232</v>
      </c>
      <c r="B20154" s="87">
        <v>0.96875</v>
      </c>
      <c r="C20154">
        <v>2.5040000000000001E-5</v>
      </c>
    </row>
    <row r="20155" spans="1:3" x14ac:dyDescent="0.35">
      <c r="A20155" s="86">
        <v>46232</v>
      </c>
      <c r="B20155" s="87">
        <v>0.97916666666666663</v>
      </c>
      <c r="C20155">
        <v>2.313E-5</v>
      </c>
    </row>
    <row r="20156" spans="1:3" x14ac:dyDescent="0.35">
      <c r="A20156" s="86">
        <v>46232</v>
      </c>
      <c r="B20156" s="87">
        <v>0.98958333333333337</v>
      </c>
      <c r="C20156">
        <v>2.109E-5</v>
      </c>
    </row>
    <row r="20157" spans="1:3" x14ac:dyDescent="0.35">
      <c r="A20157" s="86">
        <v>46233</v>
      </c>
      <c r="B20157" s="87">
        <v>0</v>
      </c>
      <c r="C20157">
        <v>1.9000000000000001E-5</v>
      </c>
    </row>
    <row r="20158" spans="1:3" x14ac:dyDescent="0.35">
      <c r="A20158" s="86">
        <v>46233</v>
      </c>
      <c r="B20158" s="87">
        <v>1.0416666666666666E-2</v>
      </c>
      <c r="C20158">
        <v>1.7E-5</v>
      </c>
    </row>
    <row r="20159" spans="1:3" x14ac:dyDescent="0.35">
      <c r="A20159" s="86">
        <v>46233</v>
      </c>
      <c r="B20159" s="87">
        <v>2.0833333333333332E-2</v>
      </c>
      <c r="C20159">
        <v>1.5150000000000001E-5</v>
      </c>
    </row>
    <row r="20160" spans="1:3" x14ac:dyDescent="0.35">
      <c r="A20160" s="86">
        <v>46233</v>
      </c>
      <c r="B20160" s="87">
        <v>3.125E-2</v>
      </c>
      <c r="C20160">
        <v>1.3549999999999999E-5</v>
      </c>
    </row>
    <row r="20161" spans="1:3" x14ac:dyDescent="0.35">
      <c r="A20161" s="86">
        <v>46233</v>
      </c>
      <c r="B20161" s="87">
        <v>4.1666666666666664E-2</v>
      </c>
      <c r="C20161">
        <v>1.2290000000000001E-5</v>
      </c>
    </row>
    <row r="20162" spans="1:3" x14ac:dyDescent="0.35">
      <c r="A20162" s="86">
        <v>46233</v>
      </c>
      <c r="B20162" s="87">
        <v>5.2083333333333336E-2</v>
      </c>
      <c r="C20162">
        <v>1.1419999999999999E-5</v>
      </c>
    </row>
    <row r="20163" spans="1:3" x14ac:dyDescent="0.35">
      <c r="A20163" s="86">
        <v>46233</v>
      </c>
      <c r="B20163" s="87">
        <v>6.25E-2</v>
      </c>
      <c r="C20163">
        <v>1.0900000000000001E-5</v>
      </c>
    </row>
    <row r="20164" spans="1:3" x14ac:dyDescent="0.35">
      <c r="A20164" s="86">
        <v>46233</v>
      </c>
      <c r="B20164" s="87">
        <v>7.2916666666666671E-2</v>
      </c>
      <c r="C20164">
        <v>1.0560000000000001E-5</v>
      </c>
    </row>
    <row r="20165" spans="1:3" x14ac:dyDescent="0.35">
      <c r="A20165" s="86">
        <v>46233</v>
      </c>
      <c r="B20165" s="87">
        <v>8.3333333333333329E-2</v>
      </c>
      <c r="C20165">
        <v>1.0319999999999999E-5</v>
      </c>
    </row>
    <row r="20166" spans="1:3" x14ac:dyDescent="0.35">
      <c r="A20166" s="86">
        <v>46233</v>
      </c>
      <c r="B20166" s="87">
        <v>9.375E-2</v>
      </c>
      <c r="C20166">
        <v>1.011E-5</v>
      </c>
    </row>
    <row r="20167" spans="1:3" x14ac:dyDescent="0.35">
      <c r="A20167" s="86">
        <v>46233</v>
      </c>
      <c r="B20167" s="87">
        <v>0.10416666666666667</v>
      </c>
      <c r="C20167">
        <v>9.91E-6</v>
      </c>
    </row>
    <row r="20168" spans="1:3" x14ac:dyDescent="0.35">
      <c r="A20168" s="86">
        <v>46233</v>
      </c>
      <c r="B20168" s="87">
        <v>0.11458333333333333</v>
      </c>
      <c r="C20168">
        <v>9.6900000000000004E-6</v>
      </c>
    </row>
    <row r="20169" spans="1:3" x14ac:dyDescent="0.35">
      <c r="A20169" s="86">
        <v>46233</v>
      </c>
      <c r="B20169" s="87">
        <v>0.125</v>
      </c>
      <c r="C20169">
        <v>9.5200000000000003E-6</v>
      </c>
    </row>
    <row r="20170" spans="1:3" x14ac:dyDescent="0.35">
      <c r="A20170" s="86">
        <v>46233</v>
      </c>
      <c r="B20170" s="87">
        <v>0.13541666666666666</v>
      </c>
      <c r="C20170">
        <v>9.3600000000000002E-6</v>
      </c>
    </row>
    <row r="20171" spans="1:3" x14ac:dyDescent="0.35">
      <c r="A20171" s="86">
        <v>46233</v>
      </c>
      <c r="B20171" s="87">
        <v>0.14583333333333334</v>
      </c>
      <c r="C20171">
        <v>9.2399999999999996E-6</v>
      </c>
    </row>
    <row r="20172" spans="1:3" x14ac:dyDescent="0.35">
      <c r="A20172" s="86">
        <v>46233</v>
      </c>
      <c r="B20172" s="87">
        <v>0.15625</v>
      </c>
      <c r="C20172">
        <v>9.1600000000000004E-6</v>
      </c>
    </row>
    <row r="20173" spans="1:3" x14ac:dyDescent="0.35">
      <c r="A20173" s="86">
        <v>46233</v>
      </c>
      <c r="B20173" s="87">
        <v>0.16666666666666666</v>
      </c>
      <c r="C20173">
        <v>9.1800000000000002E-6</v>
      </c>
    </row>
    <row r="20174" spans="1:3" x14ac:dyDescent="0.35">
      <c r="A20174" s="86">
        <v>46233</v>
      </c>
      <c r="B20174" s="87">
        <v>0.17708333333333334</v>
      </c>
      <c r="C20174">
        <v>9.2799999999999992E-6</v>
      </c>
    </row>
    <row r="20175" spans="1:3" x14ac:dyDescent="0.35">
      <c r="A20175" s="86">
        <v>46233</v>
      </c>
      <c r="B20175" s="87">
        <v>0.1875</v>
      </c>
      <c r="C20175">
        <v>9.4499999999999993E-6</v>
      </c>
    </row>
    <row r="20176" spans="1:3" x14ac:dyDescent="0.35">
      <c r="A20176" s="86">
        <v>46233</v>
      </c>
      <c r="B20176" s="87">
        <v>0.19791666666666666</v>
      </c>
      <c r="C20176">
        <v>9.7100000000000002E-6</v>
      </c>
    </row>
    <row r="20177" spans="1:3" x14ac:dyDescent="0.35">
      <c r="A20177" s="86">
        <v>46233</v>
      </c>
      <c r="B20177" s="87">
        <v>0.20833333333333334</v>
      </c>
      <c r="C20177">
        <v>1.0009999999999999E-5</v>
      </c>
    </row>
    <row r="20178" spans="1:3" x14ac:dyDescent="0.35">
      <c r="A20178" s="86">
        <v>46233</v>
      </c>
      <c r="B20178" s="87">
        <v>0.21875</v>
      </c>
      <c r="C20178">
        <v>1.0380000000000001E-5</v>
      </c>
    </row>
    <row r="20179" spans="1:3" x14ac:dyDescent="0.35">
      <c r="A20179" s="86">
        <v>46233</v>
      </c>
      <c r="B20179" s="87">
        <v>0.22916666666666666</v>
      </c>
      <c r="C20179">
        <v>1.095E-5</v>
      </c>
    </row>
    <row r="20180" spans="1:3" x14ac:dyDescent="0.35">
      <c r="A20180" s="86">
        <v>46233</v>
      </c>
      <c r="B20180" s="87">
        <v>0.23958333333333334</v>
      </c>
      <c r="C20180">
        <v>1.1919999999999999E-5</v>
      </c>
    </row>
    <row r="20181" spans="1:3" x14ac:dyDescent="0.35">
      <c r="A20181" s="86">
        <v>46233</v>
      </c>
      <c r="B20181" s="87">
        <v>0.25</v>
      </c>
      <c r="C20181">
        <v>1.3429999999999998E-5</v>
      </c>
    </row>
    <row r="20182" spans="1:3" x14ac:dyDescent="0.35">
      <c r="A20182" s="86">
        <v>46233</v>
      </c>
      <c r="B20182" s="87">
        <v>0.26041666666666669</v>
      </c>
      <c r="C20182">
        <v>1.56E-5</v>
      </c>
    </row>
    <row r="20183" spans="1:3" x14ac:dyDescent="0.35">
      <c r="A20183" s="86">
        <v>46233</v>
      </c>
      <c r="B20183" s="87">
        <v>0.27083333333333331</v>
      </c>
      <c r="C20183">
        <v>1.8119999999999999E-5</v>
      </c>
    </row>
    <row r="20184" spans="1:3" x14ac:dyDescent="0.35">
      <c r="A20184" s="86">
        <v>46233</v>
      </c>
      <c r="B20184" s="87">
        <v>0.28125</v>
      </c>
      <c r="C20184">
        <v>2.0630000000000001E-5</v>
      </c>
    </row>
    <row r="20185" spans="1:3" x14ac:dyDescent="0.35">
      <c r="A20185" s="86">
        <v>46233</v>
      </c>
      <c r="B20185" s="87">
        <v>0.29166666666666669</v>
      </c>
      <c r="C20185">
        <v>2.279E-5</v>
      </c>
    </row>
    <row r="20186" spans="1:3" x14ac:dyDescent="0.35">
      <c r="A20186" s="86">
        <v>46233</v>
      </c>
      <c r="B20186" s="87">
        <v>0.30208333333333331</v>
      </c>
      <c r="C20186">
        <v>2.4330000000000003E-5</v>
      </c>
    </row>
    <row r="20187" spans="1:3" x14ac:dyDescent="0.35">
      <c r="A20187" s="86">
        <v>46233</v>
      </c>
      <c r="B20187" s="87">
        <v>0.3125</v>
      </c>
      <c r="C20187">
        <v>2.533E-5</v>
      </c>
    </row>
    <row r="20188" spans="1:3" x14ac:dyDescent="0.35">
      <c r="A20188" s="86">
        <v>46233</v>
      </c>
      <c r="B20188" s="87">
        <v>0.32291666666666669</v>
      </c>
      <c r="C20188">
        <v>2.5999999999999998E-5</v>
      </c>
    </row>
    <row r="20189" spans="1:3" x14ac:dyDescent="0.35">
      <c r="A20189" s="86">
        <v>46233</v>
      </c>
      <c r="B20189" s="87">
        <v>0.33333333333333331</v>
      </c>
      <c r="C20189">
        <v>2.6550000000000002E-5</v>
      </c>
    </row>
    <row r="20190" spans="1:3" x14ac:dyDescent="0.35">
      <c r="A20190" s="86">
        <v>46233</v>
      </c>
      <c r="B20190" s="87">
        <v>0.34375</v>
      </c>
      <c r="C20190">
        <v>2.7140000000000001E-5</v>
      </c>
    </row>
    <row r="20191" spans="1:3" x14ac:dyDescent="0.35">
      <c r="A20191" s="86">
        <v>46233</v>
      </c>
      <c r="B20191" s="87">
        <v>0.35416666666666669</v>
      </c>
      <c r="C20191">
        <v>2.7720000000000002E-5</v>
      </c>
    </row>
    <row r="20192" spans="1:3" x14ac:dyDescent="0.35">
      <c r="A20192" s="86">
        <v>46233</v>
      </c>
      <c r="B20192" s="87">
        <v>0.36458333333333331</v>
      </c>
      <c r="C20192">
        <v>2.8209999999999999E-5</v>
      </c>
    </row>
    <row r="20193" spans="1:3" x14ac:dyDescent="0.35">
      <c r="A20193" s="86">
        <v>46233</v>
      </c>
      <c r="B20193" s="87">
        <v>0.375</v>
      </c>
      <c r="C20193">
        <v>2.8520000000000001E-5</v>
      </c>
    </row>
    <row r="20194" spans="1:3" x14ac:dyDescent="0.35">
      <c r="A20194" s="86">
        <v>46233</v>
      </c>
      <c r="B20194" s="87">
        <v>0.38541666666666669</v>
      </c>
      <c r="C20194">
        <v>2.862E-5</v>
      </c>
    </row>
    <row r="20195" spans="1:3" x14ac:dyDescent="0.35">
      <c r="A20195" s="86">
        <v>46233</v>
      </c>
      <c r="B20195" s="87">
        <v>0.39583333333333331</v>
      </c>
      <c r="C20195">
        <v>2.8539999999999998E-5</v>
      </c>
    </row>
    <row r="20196" spans="1:3" x14ac:dyDescent="0.35">
      <c r="A20196" s="86">
        <v>46233</v>
      </c>
      <c r="B20196" s="87">
        <v>0.40625</v>
      </c>
      <c r="C20196">
        <v>2.832E-5</v>
      </c>
    </row>
    <row r="20197" spans="1:3" x14ac:dyDescent="0.35">
      <c r="A20197" s="86">
        <v>46233</v>
      </c>
      <c r="B20197" s="87">
        <v>0.41666666666666669</v>
      </c>
      <c r="C20197">
        <v>2.8030000000000001E-5</v>
      </c>
    </row>
    <row r="20198" spans="1:3" x14ac:dyDescent="0.35">
      <c r="A20198" s="86">
        <v>46233</v>
      </c>
      <c r="B20198" s="87">
        <v>0.42708333333333331</v>
      </c>
      <c r="C20198">
        <v>2.773E-5</v>
      </c>
    </row>
    <row r="20199" spans="1:3" x14ac:dyDescent="0.35">
      <c r="A20199" s="86">
        <v>46233</v>
      </c>
      <c r="B20199" s="87">
        <v>0.4375</v>
      </c>
      <c r="C20199">
        <v>2.7480000000000001E-5</v>
      </c>
    </row>
    <row r="20200" spans="1:3" x14ac:dyDescent="0.35">
      <c r="A20200" s="86">
        <v>46233</v>
      </c>
      <c r="B20200" s="87">
        <v>0.44791666666666669</v>
      </c>
      <c r="C20200">
        <v>2.728E-5</v>
      </c>
    </row>
    <row r="20201" spans="1:3" x14ac:dyDescent="0.35">
      <c r="A20201" s="86">
        <v>46233</v>
      </c>
      <c r="B20201" s="87">
        <v>0.45833333333333331</v>
      </c>
      <c r="C20201">
        <v>2.722E-5</v>
      </c>
    </row>
    <row r="20202" spans="1:3" x14ac:dyDescent="0.35">
      <c r="A20202" s="86">
        <v>46233</v>
      </c>
      <c r="B20202" s="87">
        <v>0.46875</v>
      </c>
      <c r="C20202">
        <v>2.7300000000000003E-5</v>
      </c>
    </row>
    <row r="20203" spans="1:3" x14ac:dyDescent="0.35">
      <c r="A20203" s="86">
        <v>46233</v>
      </c>
      <c r="B20203" s="87">
        <v>0.47916666666666669</v>
      </c>
      <c r="C20203">
        <v>2.76E-5</v>
      </c>
    </row>
    <row r="20204" spans="1:3" x14ac:dyDescent="0.35">
      <c r="A20204" s="86">
        <v>46233</v>
      </c>
      <c r="B20204" s="87">
        <v>0.48958333333333331</v>
      </c>
      <c r="C20204">
        <v>2.809E-5</v>
      </c>
    </row>
    <row r="20205" spans="1:3" x14ac:dyDescent="0.35">
      <c r="A20205" s="86">
        <v>46233</v>
      </c>
      <c r="B20205" s="87">
        <v>0.5</v>
      </c>
      <c r="C20205">
        <v>2.8860000000000002E-5</v>
      </c>
    </row>
    <row r="20206" spans="1:3" x14ac:dyDescent="0.35">
      <c r="A20206" s="86">
        <v>46233</v>
      </c>
      <c r="B20206" s="87">
        <v>0.51041666666666663</v>
      </c>
      <c r="C20206">
        <v>2.9839999999999999E-5</v>
      </c>
    </row>
    <row r="20207" spans="1:3" x14ac:dyDescent="0.35">
      <c r="A20207" s="86">
        <v>46233</v>
      </c>
      <c r="B20207" s="87">
        <v>0.52083333333333337</v>
      </c>
      <c r="C20207">
        <v>3.0870000000000001E-5</v>
      </c>
    </row>
    <row r="20208" spans="1:3" x14ac:dyDescent="0.35">
      <c r="A20208" s="86">
        <v>46233</v>
      </c>
      <c r="B20208" s="87">
        <v>0.53125</v>
      </c>
      <c r="C20208">
        <v>3.1659999999999998E-5</v>
      </c>
    </row>
    <row r="20209" spans="1:3" x14ac:dyDescent="0.35">
      <c r="A20209" s="86">
        <v>46233</v>
      </c>
      <c r="B20209" s="87">
        <v>0.54166666666666663</v>
      </c>
      <c r="C20209">
        <v>3.1970000000000001E-5</v>
      </c>
    </row>
    <row r="20210" spans="1:3" x14ac:dyDescent="0.35">
      <c r="A20210" s="86">
        <v>46233</v>
      </c>
      <c r="B20210" s="87">
        <v>0.55208333333333337</v>
      </c>
      <c r="C20210">
        <v>3.1620000000000006E-5</v>
      </c>
    </row>
    <row r="20211" spans="1:3" x14ac:dyDescent="0.35">
      <c r="A20211" s="86">
        <v>46233</v>
      </c>
      <c r="B20211" s="87">
        <v>0.5625</v>
      </c>
      <c r="C20211">
        <v>3.0750000000000002E-5</v>
      </c>
    </row>
    <row r="20212" spans="1:3" x14ac:dyDescent="0.35">
      <c r="A20212" s="86">
        <v>46233</v>
      </c>
      <c r="B20212" s="87">
        <v>0.57291666666666663</v>
      </c>
      <c r="C20212">
        <v>2.9579999999999998E-5</v>
      </c>
    </row>
    <row r="20213" spans="1:3" x14ac:dyDescent="0.35">
      <c r="A20213" s="86">
        <v>46233</v>
      </c>
      <c r="B20213" s="87">
        <v>0.58333333333333337</v>
      </c>
      <c r="C20213">
        <v>2.836E-5</v>
      </c>
    </row>
    <row r="20214" spans="1:3" x14ac:dyDescent="0.35">
      <c r="A20214" s="86">
        <v>46233</v>
      </c>
      <c r="B20214" s="87">
        <v>0.59375</v>
      </c>
      <c r="C20214">
        <v>2.726E-5</v>
      </c>
    </row>
    <row r="20215" spans="1:3" x14ac:dyDescent="0.35">
      <c r="A20215" s="86">
        <v>46233</v>
      </c>
      <c r="B20215" s="87">
        <v>0.60416666666666663</v>
      </c>
      <c r="C20215">
        <v>2.6310000000000001E-5</v>
      </c>
    </row>
    <row r="20216" spans="1:3" x14ac:dyDescent="0.35">
      <c r="A20216" s="86">
        <v>46233</v>
      </c>
      <c r="B20216" s="87">
        <v>0.61458333333333337</v>
      </c>
      <c r="C20216">
        <v>2.5489999999999998E-5</v>
      </c>
    </row>
    <row r="20217" spans="1:3" x14ac:dyDescent="0.35">
      <c r="A20217" s="86">
        <v>46233</v>
      </c>
      <c r="B20217" s="87">
        <v>0.625</v>
      </c>
      <c r="C20217">
        <v>2.476E-5</v>
      </c>
    </row>
    <row r="20218" spans="1:3" x14ac:dyDescent="0.35">
      <c r="A20218" s="86">
        <v>46233</v>
      </c>
      <c r="B20218" s="87">
        <v>0.63541666666666663</v>
      </c>
      <c r="C20218">
        <v>2.4109999999999998E-5</v>
      </c>
    </row>
    <row r="20219" spans="1:3" x14ac:dyDescent="0.35">
      <c r="A20219" s="86">
        <v>46233</v>
      </c>
      <c r="B20219" s="87">
        <v>0.64583333333333337</v>
      </c>
      <c r="C20219">
        <v>2.3560000000000001E-5</v>
      </c>
    </row>
    <row r="20220" spans="1:3" x14ac:dyDescent="0.35">
      <c r="A20220" s="86">
        <v>46233</v>
      </c>
      <c r="B20220" s="87">
        <v>0.65625</v>
      </c>
      <c r="C20220">
        <v>2.3120000000000002E-5</v>
      </c>
    </row>
    <row r="20221" spans="1:3" x14ac:dyDescent="0.35">
      <c r="A20221" s="86">
        <v>46233</v>
      </c>
      <c r="B20221" s="87">
        <v>0.66666666666666663</v>
      </c>
      <c r="C20221">
        <v>2.279E-5</v>
      </c>
    </row>
    <row r="20222" spans="1:3" x14ac:dyDescent="0.35">
      <c r="A20222" s="86">
        <v>46233</v>
      </c>
      <c r="B20222" s="87">
        <v>0.67708333333333337</v>
      </c>
      <c r="C20222">
        <v>2.2569999999999999E-5</v>
      </c>
    </row>
    <row r="20223" spans="1:3" x14ac:dyDescent="0.35">
      <c r="A20223" s="86">
        <v>46233</v>
      </c>
      <c r="B20223" s="87">
        <v>0.6875</v>
      </c>
      <c r="C20223">
        <v>2.249E-5</v>
      </c>
    </row>
    <row r="20224" spans="1:3" x14ac:dyDescent="0.35">
      <c r="A20224" s="86">
        <v>46233</v>
      </c>
      <c r="B20224" s="87">
        <v>0.69791666666666663</v>
      </c>
      <c r="C20224">
        <v>2.2569999999999999E-5</v>
      </c>
    </row>
    <row r="20225" spans="1:3" x14ac:dyDescent="0.35">
      <c r="A20225" s="86">
        <v>46233</v>
      </c>
      <c r="B20225" s="87">
        <v>0.70833333333333337</v>
      </c>
      <c r="C20225">
        <v>2.279E-5</v>
      </c>
    </row>
    <row r="20226" spans="1:3" x14ac:dyDescent="0.35">
      <c r="A20226" s="86">
        <v>46233</v>
      </c>
      <c r="B20226" s="87">
        <v>0.71875</v>
      </c>
      <c r="C20226">
        <v>2.3159999999999998E-5</v>
      </c>
    </row>
    <row r="20227" spans="1:3" x14ac:dyDescent="0.35">
      <c r="A20227" s="86">
        <v>46233</v>
      </c>
      <c r="B20227" s="87">
        <v>0.72916666666666663</v>
      </c>
      <c r="C20227">
        <v>2.37E-5</v>
      </c>
    </row>
    <row r="20228" spans="1:3" x14ac:dyDescent="0.35">
      <c r="A20228" s="86">
        <v>46233</v>
      </c>
      <c r="B20228" s="87">
        <v>0.73958333333333337</v>
      </c>
      <c r="C20228">
        <v>2.4410000000000002E-5</v>
      </c>
    </row>
    <row r="20229" spans="1:3" x14ac:dyDescent="0.35">
      <c r="A20229" s="86">
        <v>46233</v>
      </c>
      <c r="B20229" s="87">
        <v>0.75</v>
      </c>
      <c r="C20229">
        <v>2.525E-5</v>
      </c>
    </row>
    <row r="20230" spans="1:3" x14ac:dyDescent="0.35">
      <c r="A20230" s="86">
        <v>46233</v>
      </c>
      <c r="B20230" s="87">
        <v>0.76041666666666663</v>
      </c>
      <c r="C20230">
        <v>2.6239999999999999E-5</v>
      </c>
    </row>
    <row r="20231" spans="1:3" x14ac:dyDescent="0.35">
      <c r="A20231" s="86">
        <v>46233</v>
      </c>
      <c r="B20231" s="87">
        <v>0.77083333333333337</v>
      </c>
      <c r="C20231">
        <v>2.7359999999999999E-5</v>
      </c>
    </row>
    <row r="20232" spans="1:3" x14ac:dyDescent="0.35">
      <c r="A20232" s="86">
        <v>46233</v>
      </c>
      <c r="B20232" s="87">
        <v>0.78125</v>
      </c>
      <c r="C20232">
        <v>2.8580000000000001E-5</v>
      </c>
    </row>
    <row r="20233" spans="1:3" x14ac:dyDescent="0.35">
      <c r="A20233" s="86">
        <v>46233</v>
      </c>
      <c r="B20233" s="87">
        <v>0.79166666666666663</v>
      </c>
      <c r="C20233">
        <v>2.9839999999999999E-5</v>
      </c>
    </row>
    <row r="20234" spans="1:3" x14ac:dyDescent="0.35">
      <c r="A20234" s="86">
        <v>46233</v>
      </c>
      <c r="B20234" s="87">
        <v>0.80208333333333337</v>
      </c>
      <c r="C20234">
        <v>3.1109999999999999E-5</v>
      </c>
    </row>
    <row r="20235" spans="1:3" x14ac:dyDescent="0.35">
      <c r="A20235" s="86">
        <v>46233</v>
      </c>
      <c r="B20235" s="87">
        <v>0.8125</v>
      </c>
      <c r="C20235">
        <v>3.2259999999999999E-5</v>
      </c>
    </row>
    <row r="20236" spans="1:3" x14ac:dyDescent="0.35">
      <c r="A20236" s="86">
        <v>46233</v>
      </c>
      <c r="B20236" s="87">
        <v>0.82291666666666663</v>
      </c>
      <c r="C20236">
        <v>3.3149999999999999E-5</v>
      </c>
    </row>
    <row r="20237" spans="1:3" x14ac:dyDescent="0.35">
      <c r="A20237" s="86">
        <v>46233</v>
      </c>
      <c r="B20237" s="87">
        <v>0.83333333333333337</v>
      </c>
      <c r="C20237">
        <v>3.3599999999999997E-5</v>
      </c>
    </row>
    <row r="20238" spans="1:3" x14ac:dyDescent="0.35">
      <c r="A20238" s="86">
        <v>46233</v>
      </c>
      <c r="B20238" s="87">
        <v>0.84375</v>
      </c>
      <c r="C20238">
        <v>3.3559999999999997E-5</v>
      </c>
    </row>
    <row r="20239" spans="1:3" x14ac:dyDescent="0.35">
      <c r="A20239" s="86">
        <v>46233</v>
      </c>
      <c r="B20239" s="87">
        <v>0.85416666666666663</v>
      </c>
      <c r="C20239">
        <v>3.3149999999999999E-5</v>
      </c>
    </row>
    <row r="20240" spans="1:3" x14ac:dyDescent="0.35">
      <c r="A20240" s="86">
        <v>46233</v>
      </c>
      <c r="B20240" s="87">
        <v>0.86458333333333337</v>
      </c>
      <c r="C20240">
        <v>3.256E-5</v>
      </c>
    </row>
    <row r="20241" spans="1:3" x14ac:dyDescent="0.35">
      <c r="A20241" s="86">
        <v>46233</v>
      </c>
      <c r="B20241" s="87">
        <v>0.875</v>
      </c>
      <c r="C20241">
        <v>3.1970000000000001E-5</v>
      </c>
    </row>
    <row r="20242" spans="1:3" x14ac:dyDescent="0.35">
      <c r="A20242" s="86">
        <v>46233</v>
      </c>
      <c r="B20242" s="87">
        <v>0.88541666666666663</v>
      </c>
      <c r="C20242">
        <v>3.154E-5</v>
      </c>
    </row>
    <row r="20243" spans="1:3" x14ac:dyDescent="0.35">
      <c r="A20243" s="86">
        <v>46233</v>
      </c>
      <c r="B20243" s="87">
        <v>0.89583333333333337</v>
      </c>
      <c r="C20243">
        <v>3.1199999999999999E-5</v>
      </c>
    </row>
    <row r="20244" spans="1:3" x14ac:dyDescent="0.35">
      <c r="A20244" s="86">
        <v>46233</v>
      </c>
      <c r="B20244" s="87">
        <v>0.90625</v>
      </c>
      <c r="C20244">
        <v>3.0880000000000002E-5</v>
      </c>
    </row>
    <row r="20245" spans="1:3" x14ac:dyDescent="0.35">
      <c r="A20245" s="86">
        <v>46233</v>
      </c>
      <c r="B20245" s="87">
        <v>0.91666666666666663</v>
      </c>
      <c r="C20245">
        <v>3.0490000000000001E-5</v>
      </c>
    </row>
    <row r="20246" spans="1:3" x14ac:dyDescent="0.35">
      <c r="A20246" s="86">
        <v>46233</v>
      </c>
      <c r="B20246" s="87">
        <v>0.92708333333333337</v>
      </c>
      <c r="C20246">
        <v>2.9919999999999998E-5</v>
      </c>
    </row>
    <row r="20247" spans="1:3" x14ac:dyDescent="0.35">
      <c r="A20247" s="86">
        <v>46233</v>
      </c>
      <c r="B20247" s="87">
        <v>0.9375</v>
      </c>
      <c r="C20247">
        <v>2.9139999999999999E-5</v>
      </c>
    </row>
    <row r="20248" spans="1:3" x14ac:dyDescent="0.35">
      <c r="A20248" s="86">
        <v>46233</v>
      </c>
      <c r="B20248" s="87">
        <v>0.94791666666666663</v>
      </c>
      <c r="C20248">
        <v>2.8070000000000001E-5</v>
      </c>
    </row>
    <row r="20249" spans="1:3" x14ac:dyDescent="0.35">
      <c r="A20249" s="86">
        <v>46233</v>
      </c>
      <c r="B20249" s="87">
        <v>0.95833333333333337</v>
      </c>
      <c r="C20249">
        <v>2.673E-5</v>
      </c>
    </row>
    <row r="20250" spans="1:3" x14ac:dyDescent="0.35">
      <c r="A20250" s="86">
        <v>46233</v>
      </c>
      <c r="B20250" s="87">
        <v>0.96875</v>
      </c>
      <c r="C20250">
        <v>2.5049999999999999E-5</v>
      </c>
    </row>
    <row r="20251" spans="1:3" x14ac:dyDescent="0.35">
      <c r="A20251" s="86">
        <v>46233</v>
      </c>
      <c r="B20251" s="87">
        <v>0.97916666666666663</v>
      </c>
      <c r="C20251">
        <v>2.315E-5</v>
      </c>
    </row>
    <row r="20252" spans="1:3" x14ac:dyDescent="0.35">
      <c r="A20252" s="86">
        <v>46233</v>
      </c>
      <c r="B20252" s="87">
        <v>0.98958333333333337</v>
      </c>
      <c r="C20252">
        <v>2.1100000000000001E-5</v>
      </c>
    </row>
    <row r="20253" spans="1:3" x14ac:dyDescent="0.35">
      <c r="A20253" s="86">
        <v>46234</v>
      </c>
      <c r="B20253" s="87">
        <v>0</v>
      </c>
      <c r="C20253">
        <v>1.9009999999999999E-5</v>
      </c>
    </row>
    <row r="20254" spans="1:3" x14ac:dyDescent="0.35">
      <c r="A20254" s="86">
        <v>46234</v>
      </c>
      <c r="B20254" s="87">
        <v>1.0416666666666666E-2</v>
      </c>
      <c r="C20254">
        <v>1.7010000000000001E-5</v>
      </c>
    </row>
    <row r="20255" spans="1:3" x14ac:dyDescent="0.35">
      <c r="A20255" s="86">
        <v>46234</v>
      </c>
      <c r="B20255" s="87">
        <v>2.0833333333333332E-2</v>
      </c>
      <c r="C20255">
        <v>1.5160000000000001E-5</v>
      </c>
    </row>
    <row r="20256" spans="1:3" x14ac:dyDescent="0.35">
      <c r="A20256" s="86">
        <v>46234</v>
      </c>
      <c r="B20256" s="87">
        <v>3.125E-2</v>
      </c>
      <c r="C20256">
        <v>1.3559999999999999E-5</v>
      </c>
    </row>
    <row r="20257" spans="1:3" x14ac:dyDescent="0.35">
      <c r="A20257" s="86">
        <v>46234</v>
      </c>
      <c r="B20257" s="87">
        <v>4.1666666666666664E-2</v>
      </c>
      <c r="C20257">
        <v>1.2300000000000001E-5</v>
      </c>
    </row>
    <row r="20258" spans="1:3" x14ac:dyDescent="0.35">
      <c r="A20258" s="86">
        <v>46234</v>
      </c>
      <c r="B20258" s="87">
        <v>5.2083333333333336E-2</v>
      </c>
      <c r="C20258">
        <v>1.1429999999999999E-5</v>
      </c>
    </row>
    <row r="20259" spans="1:3" x14ac:dyDescent="0.35">
      <c r="A20259" s="86">
        <v>46234</v>
      </c>
      <c r="B20259" s="87">
        <v>6.25E-2</v>
      </c>
      <c r="C20259">
        <v>1.0900000000000001E-5</v>
      </c>
    </row>
    <row r="20260" spans="1:3" x14ac:dyDescent="0.35">
      <c r="A20260" s="86">
        <v>46234</v>
      </c>
      <c r="B20260" s="87">
        <v>7.2916666666666671E-2</v>
      </c>
      <c r="C20260">
        <v>1.0560000000000001E-5</v>
      </c>
    </row>
    <row r="20261" spans="1:3" x14ac:dyDescent="0.35">
      <c r="A20261" s="86">
        <v>46234</v>
      </c>
      <c r="B20261" s="87">
        <v>8.3333333333333329E-2</v>
      </c>
      <c r="C20261">
        <v>1.0330000000000001E-5</v>
      </c>
    </row>
    <row r="20262" spans="1:3" x14ac:dyDescent="0.35">
      <c r="A20262" s="86">
        <v>46234</v>
      </c>
      <c r="B20262" s="87">
        <v>9.375E-2</v>
      </c>
      <c r="C20262">
        <v>1.011E-5</v>
      </c>
    </row>
    <row r="20263" spans="1:3" x14ac:dyDescent="0.35">
      <c r="A20263" s="86">
        <v>46234</v>
      </c>
      <c r="B20263" s="87">
        <v>0.10416666666666667</v>
      </c>
      <c r="C20263">
        <v>9.9199999999999999E-6</v>
      </c>
    </row>
    <row r="20264" spans="1:3" x14ac:dyDescent="0.35">
      <c r="A20264" s="86">
        <v>46234</v>
      </c>
      <c r="B20264" s="87">
        <v>0.11458333333333333</v>
      </c>
      <c r="C20264">
        <v>9.7000000000000003E-6</v>
      </c>
    </row>
    <row r="20265" spans="1:3" x14ac:dyDescent="0.35">
      <c r="A20265" s="86">
        <v>46234</v>
      </c>
      <c r="B20265" s="87">
        <v>0.125</v>
      </c>
      <c r="C20265">
        <v>9.5200000000000003E-6</v>
      </c>
    </row>
    <row r="20266" spans="1:3" x14ac:dyDescent="0.35">
      <c r="A20266" s="86">
        <v>46234</v>
      </c>
      <c r="B20266" s="87">
        <v>0.13541666666666666</v>
      </c>
      <c r="C20266">
        <v>9.3700000000000001E-6</v>
      </c>
    </row>
    <row r="20267" spans="1:3" x14ac:dyDescent="0.35">
      <c r="A20267" s="86">
        <v>46234</v>
      </c>
      <c r="B20267" s="87">
        <v>0.14583333333333334</v>
      </c>
      <c r="C20267">
        <v>9.2499999999999995E-6</v>
      </c>
    </row>
    <row r="20268" spans="1:3" x14ac:dyDescent="0.35">
      <c r="A20268" s="86">
        <v>46234</v>
      </c>
      <c r="B20268" s="87">
        <v>0.15625</v>
      </c>
      <c r="C20268">
        <v>9.1699999999999986E-6</v>
      </c>
    </row>
    <row r="20269" spans="1:3" x14ac:dyDescent="0.35">
      <c r="A20269" s="86">
        <v>46234</v>
      </c>
      <c r="B20269" s="87">
        <v>0.16666666666666666</v>
      </c>
      <c r="C20269">
        <v>9.1800000000000002E-6</v>
      </c>
    </row>
    <row r="20270" spans="1:3" x14ac:dyDescent="0.35">
      <c r="A20270" s="86">
        <v>46234</v>
      </c>
      <c r="B20270" s="87">
        <v>0.17708333333333334</v>
      </c>
      <c r="C20270">
        <v>9.2899999999999991E-6</v>
      </c>
    </row>
    <row r="20271" spans="1:3" x14ac:dyDescent="0.35">
      <c r="A20271" s="86">
        <v>46234</v>
      </c>
      <c r="B20271" s="87">
        <v>0.1875</v>
      </c>
      <c r="C20271">
        <v>9.4599999999999992E-6</v>
      </c>
    </row>
    <row r="20272" spans="1:3" x14ac:dyDescent="0.35">
      <c r="A20272" s="86">
        <v>46234</v>
      </c>
      <c r="B20272" s="87">
        <v>0.19791666666666666</v>
      </c>
      <c r="C20272">
        <v>9.7200000000000001E-6</v>
      </c>
    </row>
    <row r="20273" spans="1:3" x14ac:dyDescent="0.35">
      <c r="A20273" s="86">
        <v>46234</v>
      </c>
      <c r="B20273" s="87">
        <v>0.20833333333333334</v>
      </c>
      <c r="C20273">
        <v>1.0009999999999999E-5</v>
      </c>
    </row>
    <row r="20274" spans="1:3" x14ac:dyDescent="0.35">
      <c r="A20274" s="86">
        <v>46234</v>
      </c>
      <c r="B20274" s="87">
        <v>0.21875</v>
      </c>
      <c r="C20274">
        <v>1.039E-5</v>
      </c>
    </row>
    <row r="20275" spans="1:3" x14ac:dyDescent="0.35">
      <c r="A20275" s="86">
        <v>46234</v>
      </c>
      <c r="B20275" s="87">
        <v>0.22916666666666666</v>
      </c>
      <c r="C20275">
        <v>1.096E-5</v>
      </c>
    </row>
    <row r="20276" spans="1:3" x14ac:dyDescent="0.35">
      <c r="A20276" s="86">
        <v>46234</v>
      </c>
      <c r="B20276" s="87">
        <v>0.23958333333333334</v>
      </c>
      <c r="C20276">
        <v>1.1929999999999999E-5</v>
      </c>
    </row>
    <row r="20277" spans="1:3" x14ac:dyDescent="0.35">
      <c r="A20277" s="86">
        <v>46234</v>
      </c>
      <c r="B20277" s="87">
        <v>0.25</v>
      </c>
      <c r="C20277">
        <v>1.344E-5</v>
      </c>
    </row>
    <row r="20278" spans="1:3" x14ac:dyDescent="0.35">
      <c r="A20278" s="86">
        <v>46234</v>
      </c>
      <c r="B20278" s="87">
        <v>0.26041666666666669</v>
      </c>
      <c r="C20278">
        <v>1.5610000000000001E-5</v>
      </c>
    </row>
    <row r="20279" spans="1:3" x14ac:dyDescent="0.35">
      <c r="A20279" s="86">
        <v>46234</v>
      </c>
      <c r="B20279" s="87">
        <v>0.27083333333333331</v>
      </c>
      <c r="C20279">
        <v>1.8130000000000001E-5</v>
      </c>
    </row>
    <row r="20280" spans="1:3" x14ac:dyDescent="0.35">
      <c r="A20280" s="86">
        <v>46234</v>
      </c>
      <c r="B20280" s="87">
        <v>0.28125</v>
      </c>
      <c r="C20280">
        <v>2.0639999999999999E-5</v>
      </c>
    </row>
    <row r="20281" spans="1:3" x14ac:dyDescent="0.35">
      <c r="A20281" s="86">
        <v>46234</v>
      </c>
      <c r="B20281" s="87">
        <v>0.29166666666666669</v>
      </c>
      <c r="C20281">
        <v>2.281E-5</v>
      </c>
    </row>
    <row r="20282" spans="1:3" x14ac:dyDescent="0.35">
      <c r="A20282" s="86">
        <v>46234</v>
      </c>
      <c r="B20282" s="87">
        <v>0.30208333333333331</v>
      </c>
      <c r="C20282">
        <v>2.4349999999999999E-5</v>
      </c>
    </row>
    <row r="20283" spans="1:3" x14ac:dyDescent="0.35">
      <c r="A20283" s="86">
        <v>46234</v>
      </c>
      <c r="B20283" s="87">
        <v>0.3125</v>
      </c>
      <c r="C20283">
        <v>2.535E-5</v>
      </c>
    </row>
    <row r="20284" spans="1:3" x14ac:dyDescent="0.35">
      <c r="A20284" s="86">
        <v>46234</v>
      </c>
      <c r="B20284" s="87">
        <v>0.32291666666666669</v>
      </c>
      <c r="C20284">
        <v>2.6020000000000002E-5</v>
      </c>
    </row>
    <row r="20285" spans="1:3" x14ac:dyDescent="0.35">
      <c r="A20285" s="86">
        <v>46234</v>
      </c>
      <c r="B20285" s="87">
        <v>0.33333333333333331</v>
      </c>
      <c r="C20285">
        <v>2.6570000000000001E-5</v>
      </c>
    </row>
    <row r="20286" spans="1:3" x14ac:dyDescent="0.35">
      <c r="A20286" s="86">
        <v>46234</v>
      </c>
      <c r="B20286" s="87">
        <v>0.34375</v>
      </c>
      <c r="C20286">
        <v>2.7160000000000001E-5</v>
      </c>
    </row>
    <row r="20287" spans="1:3" x14ac:dyDescent="0.35">
      <c r="A20287" s="86">
        <v>46234</v>
      </c>
      <c r="B20287" s="87">
        <v>0.35416666666666669</v>
      </c>
      <c r="C20287">
        <v>2.7740000000000002E-5</v>
      </c>
    </row>
    <row r="20288" spans="1:3" x14ac:dyDescent="0.35">
      <c r="A20288" s="86">
        <v>46234</v>
      </c>
      <c r="B20288" s="87">
        <v>0.36458333333333331</v>
      </c>
      <c r="C20288">
        <v>2.8219999999999997E-5</v>
      </c>
    </row>
    <row r="20289" spans="1:3" x14ac:dyDescent="0.35">
      <c r="A20289" s="86">
        <v>46234</v>
      </c>
      <c r="B20289" s="87">
        <v>0.375</v>
      </c>
      <c r="C20289">
        <v>2.8539999999999998E-5</v>
      </c>
    </row>
    <row r="20290" spans="1:3" x14ac:dyDescent="0.35">
      <c r="A20290" s="86">
        <v>46234</v>
      </c>
      <c r="B20290" s="87">
        <v>0.38541666666666669</v>
      </c>
      <c r="C20290">
        <v>2.864E-5</v>
      </c>
    </row>
    <row r="20291" spans="1:3" x14ac:dyDescent="0.35">
      <c r="A20291" s="86">
        <v>46234</v>
      </c>
      <c r="B20291" s="87">
        <v>0.39583333333333331</v>
      </c>
      <c r="C20291">
        <v>2.8559999999999998E-5</v>
      </c>
    </row>
    <row r="20292" spans="1:3" x14ac:dyDescent="0.35">
      <c r="A20292" s="86">
        <v>46234</v>
      </c>
      <c r="B20292" s="87">
        <v>0.40625</v>
      </c>
      <c r="C20292">
        <v>2.834E-5</v>
      </c>
    </row>
    <row r="20293" spans="1:3" x14ac:dyDescent="0.35">
      <c r="A20293" s="86">
        <v>46234</v>
      </c>
      <c r="B20293" s="87">
        <v>0.41666666666666669</v>
      </c>
      <c r="C20293">
        <v>2.8049999999999997E-5</v>
      </c>
    </row>
    <row r="20294" spans="1:3" x14ac:dyDescent="0.35">
      <c r="A20294" s="86">
        <v>46234</v>
      </c>
      <c r="B20294" s="87">
        <v>0.42708333333333331</v>
      </c>
      <c r="C20294">
        <v>2.775E-5</v>
      </c>
    </row>
    <row r="20295" spans="1:3" x14ac:dyDescent="0.35">
      <c r="A20295" s="86">
        <v>46234</v>
      </c>
      <c r="B20295" s="87">
        <v>0.4375</v>
      </c>
      <c r="C20295">
        <v>2.7500000000000001E-5</v>
      </c>
    </row>
    <row r="20296" spans="1:3" x14ac:dyDescent="0.35">
      <c r="A20296" s="86">
        <v>46234</v>
      </c>
      <c r="B20296" s="87">
        <v>0.44791666666666669</v>
      </c>
      <c r="C20296">
        <v>2.7300000000000003E-5</v>
      </c>
    </row>
    <row r="20297" spans="1:3" x14ac:dyDescent="0.35">
      <c r="A20297" s="86">
        <v>46234</v>
      </c>
      <c r="B20297" s="87">
        <v>0.45833333333333331</v>
      </c>
      <c r="C20297">
        <v>2.724E-5</v>
      </c>
    </row>
    <row r="20298" spans="1:3" x14ac:dyDescent="0.35">
      <c r="A20298" s="86">
        <v>46234</v>
      </c>
      <c r="B20298" s="87">
        <v>0.46875</v>
      </c>
      <c r="C20298">
        <v>2.7319999999999999E-5</v>
      </c>
    </row>
    <row r="20299" spans="1:3" x14ac:dyDescent="0.35">
      <c r="A20299" s="86">
        <v>46234</v>
      </c>
      <c r="B20299" s="87">
        <v>0.47916666666666669</v>
      </c>
      <c r="C20299">
        <v>2.762E-5</v>
      </c>
    </row>
    <row r="20300" spans="1:3" x14ac:dyDescent="0.35">
      <c r="A20300" s="86">
        <v>46234</v>
      </c>
      <c r="B20300" s="87">
        <v>0.48958333333333331</v>
      </c>
      <c r="C20300">
        <v>2.811E-5</v>
      </c>
    </row>
    <row r="20301" spans="1:3" x14ac:dyDescent="0.35">
      <c r="A20301" s="86">
        <v>46234</v>
      </c>
      <c r="B20301" s="87">
        <v>0.5</v>
      </c>
      <c r="C20301">
        <v>2.8879999999999998E-5</v>
      </c>
    </row>
    <row r="20302" spans="1:3" x14ac:dyDescent="0.35">
      <c r="A20302" s="86">
        <v>46234</v>
      </c>
      <c r="B20302" s="87">
        <v>0.51041666666666663</v>
      </c>
      <c r="C20302">
        <v>2.9860000000000002E-5</v>
      </c>
    </row>
    <row r="20303" spans="1:3" x14ac:dyDescent="0.35">
      <c r="A20303" s="86">
        <v>46234</v>
      </c>
      <c r="B20303" s="87">
        <v>0.52083333333333337</v>
      </c>
      <c r="C20303">
        <v>3.0890000000000004E-5</v>
      </c>
    </row>
    <row r="20304" spans="1:3" x14ac:dyDescent="0.35">
      <c r="A20304" s="86">
        <v>46234</v>
      </c>
      <c r="B20304" s="87">
        <v>0.53125</v>
      </c>
      <c r="C20304">
        <v>3.1680000000000002E-5</v>
      </c>
    </row>
    <row r="20305" spans="1:3" x14ac:dyDescent="0.35">
      <c r="A20305" s="86">
        <v>46234</v>
      </c>
      <c r="B20305" s="87">
        <v>0.54166666666666663</v>
      </c>
      <c r="C20305">
        <v>3.1989999999999997E-5</v>
      </c>
    </row>
    <row r="20306" spans="1:3" x14ac:dyDescent="0.35">
      <c r="A20306" s="86">
        <v>46234</v>
      </c>
      <c r="B20306" s="87">
        <v>0.55208333333333337</v>
      </c>
      <c r="C20306">
        <v>3.1640000000000002E-5</v>
      </c>
    </row>
    <row r="20307" spans="1:3" x14ac:dyDescent="0.35">
      <c r="A20307" s="86">
        <v>46234</v>
      </c>
      <c r="B20307" s="87">
        <v>0.5625</v>
      </c>
      <c r="C20307">
        <v>3.0769999999999998E-5</v>
      </c>
    </row>
    <row r="20308" spans="1:3" x14ac:dyDescent="0.35">
      <c r="A20308" s="86">
        <v>46234</v>
      </c>
      <c r="B20308" s="87">
        <v>0.57291666666666663</v>
      </c>
      <c r="C20308">
        <v>2.9600000000000001E-5</v>
      </c>
    </row>
    <row r="20309" spans="1:3" x14ac:dyDescent="0.35">
      <c r="A20309" s="86">
        <v>46234</v>
      </c>
      <c r="B20309" s="87">
        <v>0.58333333333333337</v>
      </c>
      <c r="C20309">
        <v>2.8379999999999999E-5</v>
      </c>
    </row>
    <row r="20310" spans="1:3" x14ac:dyDescent="0.35">
      <c r="A20310" s="86">
        <v>46234</v>
      </c>
      <c r="B20310" s="87">
        <v>0.59375</v>
      </c>
      <c r="C20310">
        <v>2.728E-5</v>
      </c>
    </row>
    <row r="20311" spans="1:3" x14ac:dyDescent="0.35">
      <c r="A20311" s="86">
        <v>46234</v>
      </c>
      <c r="B20311" s="87">
        <v>0.60416666666666663</v>
      </c>
      <c r="C20311">
        <v>2.633E-5</v>
      </c>
    </row>
    <row r="20312" spans="1:3" x14ac:dyDescent="0.35">
      <c r="A20312" s="86">
        <v>46234</v>
      </c>
      <c r="B20312" s="87">
        <v>0.61458333333333337</v>
      </c>
      <c r="C20312">
        <v>2.55E-5</v>
      </c>
    </row>
    <row r="20313" spans="1:3" x14ac:dyDescent="0.35">
      <c r="A20313" s="86">
        <v>46234</v>
      </c>
      <c r="B20313" s="87">
        <v>0.625</v>
      </c>
      <c r="C20313">
        <v>2.478E-5</v>
      </c>
    </row>
    <row r="20314" spans="1:3" x14ac:dyDescent="0.35">
      <c r="A20314" s="86">
        <v>46234</v>
      </c>
      <c r="B20314" s="87">
        <v>0.63541666666666663</v>
      </c>
      <c r="C20314">
        <v>2.4119999999999999E-5</v>
      </c>
    </row>
    <row r="20315" spans="1:3" x14ac:dyDescent="0.35">
      <c r="A20315" s="86">
        <v>46234</v>
      </c>
      <c r="B20315" s="87">
        <v>0.64583333333333337</v>
      </c>
      <c r="C20315">
        <v>2.357E-5</v>
      </c>
    </row>
    <row r="20316" spans="1:3" x14ac:dyDescent="0.35">
      <c r="A20316" s="86">
        <v>46234</v>
      </c>
      <c r="B20316" s="87">
        <v>0.65625</v>
      </c>
      <c r="C20316">
        <v>2.3140000000000002E-5</v>
      </c>
    </row>
    <row r="20317" spans="1:3" x14ac:dyDescent="0.35">
      <c r="A20317" s="86">
        <v>46234</v>
      </c>
      <c r="B20317" s="87">
        <v>0.66666666666666663</v>
      </c>
      <c r="C20317">
        <v>2.281E-5</v>
      </c>
    </row>
    <row r="20318" spans="1:3" x14ac:dyDescent="0.35">
      <c r="A20318" s="86">
        <v>46234</v>
      </c>
      <c r="B20318" s="87">
        <v>0.67708333333333337</v>
      </c>
      <c r="C20318">
        <v>2.2589999999999999E-5</v>
      </c>
    </row>
    <row r="20319" spans="1:3" x14ac:dyDescent="0.35">
      <c r="A20319" s="86">
        <v>46234</v>
      </c>
      <c r="B20319" s="87">
        <v>0.6875</v>
      </c>
      <c r="C20319">
        <v>2.251E-5</v>
      </c>
    </row>
    <row r="20320" spans="1:3" x14ac:dyDescent="0.35">
      <c r="A20320" s="86">
        <v>46234</v>
      </c>
      <c r="B20320" s="87">
        <v>0.69791666666666663</v>
      </c>
      <c r="C20320">
        <v>2.2589999999999999E-5</v>
      </c>
    </row>
    <row r="20321" spans="1:3" x14ac:dyDescent="0.35">
      <c r="A20321" s="86">
        <v>46234</v>
      </c>
      <c r="B20321" s="87">
        <v>0.70833333333333337</v>
      </c>
      <c r="C20321">
        <v>2.281E-5</v>
      </c>
    </row>
    <row r="20322" spans="1:3" x14ac:dyDescent="0.35">
      <c r="A20322" s="86">
        <v>46234</v>
      </c>
      <c r="B20322" s="87">
        <v>0.71875</v>
      </c>
      <c r="C20322">
        <v>2.3179999999999998E-5</v>
      </c>
    </row>
    <row r="20323" spans="1:3" x14ac:dyDescent="0.35">
      <c r="A20323" s="86">
        <v>46234</v>
      </c>
      <c r="B20323" s="87">
        <v>0.72916666666666663</v>
      </c>
      <c r="C20323">
        <v>2.3709999999999998E-5</v>
      </c>
    </row>
    <row r="20324" spans="1:3" x14ac:dyDescent="0.35">
      <c r="A20324" s="86">
        <v>46234</v>
      </c>
      <c r="B20324" s="87">
        <v>0.73958333333333337</v>
      </c>
      <c r="C20324">
        <v>2.442E-5</v>
      </c>
    </row>
    <row r="20325" spans="1:3" x14ac:dyDescent="0.35">
      <c r="A20325" s="86">
        <v>46234</v>
      </c>
      <c r="B20325" s="87">
        <v>0.75</v>
      </c>
      <c r="C20325">
        <v>2.527E-5</v>
      </c>
    </row>
    <row r="20326" spans="1:3" x14ac:dyDescent="0.35">
      <c r="A20326" s="86">
        <v>46234</v>
      </c>
      <c r="B20326" s="87">
        <v>0.76041666666666663</v>
      </c>
      <c r="C20326">
        <v>2.6249999999999998E-5</v>
      </c>
    </row>
    <row r="20327" spans="1:3" x14ac:dyDescent="0.35">
      <c r="A20327" s="86">
        <v>46234</v>
      </c>
      <c r="B20327" s="87">
        <v>0.77083333333333337</v>
      </c>
      <c r="C20327">
        <v>2.7380000000000002E-5</v>
      </c>
    </row>
    <row r="20328" spans="1:3" x14ac:dyDescent="0.35">
      <c r="A20328" s="86">
        <v>46234</v>
      </c>
      <c r="B20328" s="87">
        <v>0.78125</v>
      </c>
      <c r="C20328">
        <v>2.8600000000000001E-5</v>
      </c>
    </row>
    <row r="20329" spans="1:3" x14ac:dyDescent="0.35">
      <c r="A20329" s="86">
        <v>46234</v>
      </c>
      <c r="B20329" s="87">
        <v>0.79166666666666663</v>
      </c>
      <c r="C20329">
        <v>2.9860000000000002E-5</v>
      </c>
    </row>
    <row r="20330" spans="1:3" x14ac:dyDescent="0.35">
      <c r="A20330" s="86">
        <v>46234</v>
      </c>
      <c r="B20330" s="87">
        <v>0.80208333333333337</v>
      </c>
      <c r="C20330">
        <v>3.1130000000000002E-5</v>
      </c>
    </row>
    <row r="20331" spans="1:3" x14ac:dyDescent="0.35">
      <c r="A20331" s="86">
        <v>46234</v>
      </c>
      <c r="B20331" s="87">
        <v>0.8125</v>
      </c>
      <c r="C20331">
        <v>3.2280000000000003E-5</v>
      </c>
    </row>
    <row r="20332" spans="1:3" x14ac:dyDescent="0.35">
      <c r="A20332" s="86">
        <v>46234</v>
      </c>
      <c r="B20332" s="87">
        <v>0.82291666666666663</v>
      </c>
      <c r="C20332">
        <v>3.3180000000000004E-5</v>
      </c>
    </row>
    <row r="20333" spans="1:3" x14ac:dyDescent="0.35">
      <c r="A20333" s="86">
        <v>46234</v>
      </c>
      <c r="B20333" s="87">
        <v>0.83333333333333337</v>
      </c>
      <c r="C20333">
        <v>3.362E-5</v>
      </c>
    </row>
    <row r="20334" spans="1:3" x14ac:dyDescent="0.35">
      <c r="A20334" s="86">
        <v>46234</v>
      </c>
      <c r="B20334" s="87">
        <v>0.84375</v>
      </c>
      <c r="C20334">
        <v>3.3590000000000002E-5</v>
      </c>
    </row>
    <row r="20335" spans="1:3" x14ac:dyDescent="0.35">
      <c r="A20335" s="86">
        <v>46234</v>
      </c>
      <c r="B20335" s="87">
        <v>0.85416666666666663</v>
      </c>
      <c r="C20335">
        <v>3.3180000000000004E-5</v>
      </c>
    </row>
    <row r="20336" spans="1:3" x14ac:dyDescent="0.35">
      <c r="A20336" s="86">
        <v>46234</v>
      </c>
      <c r="B20336" s="87">
        <v>0.86458333333333337</v>
      </c>
      <c r="C20336">
        <v>3.2579999999999996E-5</v>
      </c>
    </row>
    <row r="20337" spans="1:3" x14ac:dyDescent="0.35">
      <c r="A20337" s="86">
        <v>46234</v>
      </c>
      <c r="B20337" s="87">
        <v>0.875</v>
      </c>
      <c r="C20337">
        <v>3.1989999999999997E-5</v>
      </c>
    </row>
    <row r="20338" spans="1:3" x14ac:dyDescent="0.35">
      <c r="A20338" s="86">
        <v>46234</v>
      </c>
      <c r="B20338" s="87">
        <v>0.88541666666666663</v>
      </c>
      <c r="C20338">
        <v>3.1559999999999996E-5</v>
      </c>
    </row>
    <row r="20339" spans="1:3" x14ac:dyDescent="0.35">
      <c r="A20339" s="86">
        <v>46234</v>
      </c>
      <c r="B20339" s="87">
        <v>0.89583333333333337</v>
      </c>
      <c r="C20339">
        <v>3.1220000000000003E-5</v>
      </c>
    </row>
    <row r="20340" spans="1:3" x14ac:dyDescent="0.35">
      <c r="A20340" s="86">
        <v>46234</v>
      </c>
      <c r="B20340" s="87">
        <v>0.90625</v>
      </c>
      <c r="C20340">
        <v>3.0899999999999999E-5</v>
      </c>
    </row>
    <row r="20341" spans="1:3" x14ac:dyDescent="0.35">
      <c r="A20341" s="86">
        <v>46234</v>
      </c>
      <c r="B20341" s="87">
        <v>0.91666666666666663</v>
      </c>
      <c r="C20341">
        <v>3.0509999999999998E-5</v>
      </c>
    </row>
    <row r="20342" spans="1:3" x14ac:dyDescent="0.35">
      <c r="A20342" s="86">
        <v>46234</v>
      </c>
      <c r="B20342" s="87">
        <v>0.92708333333333337</v>
      </c>
      <c r="C20342">
        <v>2.9940000000000001E-5</v>
      </c>
    </row>
    <row r="20343" spans="1:3" x14ac:dyDescent="0.35">
      <c r="A20343" s="86">
        <v>46234</v>
      </c>
      <c r="B20343" s="87">
        <v>0.9375</v>
      </c>
      <c r="C20343">
        <v>2.915E-5</v>
      </c>
    </row>
    <row r="20344" spans="1:3" x14ac:dyDescent="0.35">
      <c r="A20344" s="86">
        <v>46234</v>
      </c>
      <c r="B20344" s="87">
        <v>0.94791666666666663</v>
      </c>
      <c r="C20344">
        <v>2.809E-5</v>
      </c>
    </row>
    <row r="20345" spans="1:3" x14ac:dyDescent="0.35">
      <c r="A20345" s="86">
        <v>46234</v>
      </c>
      <c r="B20345" s="87">
        <v>0.95833333333333337</v>
      </c>
      <c r="C20345">
        <v>2.675E-5</v>
      </c>
    </row>
    <row r="20346" spans="1:3" x14ac:dyDescent="0.35">
      <c r="A20346" s="86">
        <v>46234</v>
      </c>
      <c r="B20346" s="87">
        <v>0.96875</v>
      </c>
      <c r="C20346">
        <v>2.5069999999999999E-5</v>
      </c>
    </row>
    <row r="20347" spans="1:3" x14ac:dyDescent="0.35">
      <c r="A20347" s="86">
        <v>46234</v>
      </c>
      <c r="B20347" s="87">
        <v>0.97916666666666663</v>
      </c>
      <c r="C20347">
        <v>2.3159999999999998E-5</v>
      </c>
    </row>
    <row r="20348" spans="1:3" x14ac:dyDescent="0.35">
      <c r="A20348" s="86">
        <v>46234</v>
      </c>
      <c r="B20348" s="87">
        <v>0.98958333333333337</v>
      </c>
      <c r="C20348">
        <v>2.1109999999999999E-5</v>
      </c>
    </row>
    <row r="20349" spans="1:3" x14ac:dyDescent="0.35">
      <c r="A20349" s="86">
        <v>46235</v>
      </c>
      <c r="B20349" s="87">
        <v>0</v>
      </c>
      <c r="C20349">
        <v>1.9019999999999997E-5</v>
      </c>
    </row>
    <row r="20350" spans="1:3" x14ac:dyDescent="0.35">
      <c r="A20350" s="86">
        <v>46235</v>
      </c>
      <c r="B20350" s="87">
        <v>1.0416666666666666E-2</v>
      </c>
      <c r="C20350">
        <v>1.7710000000000002E-5</v>
      </c>
    </row>
    <row r="20351" spans="1:3" x14ac:dyDescent="0.35">
      <c r="A20351" s="86">
        <v>46235</v>
      </c>
      <c r="B20351" s="87">
        <v>2.0833333333333332E-2</v>
      </c>
      <c r="C20351">
        <v>1.6750000000000001E-5</v>
      </c>
    </row>
    <row r="20352" spans="1:3" x14ac:dyDescent="0.35">
      <c r="A20352" s="86">
        <v>46235</v>
      </c>
      <c r="B20352" s="87">
        <v>3.125E-2</v>
      </c>
      <c r="C20352">
        <v>1.592E-5</v>
      </c>
    </row>
    <row r="20353" spans="1:3" x14ac:dyDescent="0.35">
      <c r="A20353" s="86">
        <v>46235</v>
      </c>
      <c r="B20353" s="87">
        <v>4.1666666666666664E-2</v>
      </c>
      <c r="C20353">
        <v>1.5109999999999999E-5</v>
      </c>
    </row>
    <row r="20354" spans="1:3" x14ac:dyDescent="0.35">
      <c r="A20354" s="86">
        <v>46235</v>
      </c>
      <c r="B20354" s="87">
        <v>5.2083333333333336E-2</v>
      </c>
      <c r="C20354">
        <v>1.415E-5</v>
      </c>
    </row>
    <row r="20355" spans="1:3" x14ac:dyDescent="0.35">
      <c r="A20355" s="86">
        <v>46235</v>
      </c>
      <c r="B20355" s="87">
        <v>6.25E-2</v>
      </c>
      <c r="C20355">
        <v>1.3140000000000001E-5</v>
      </c>
    </row>
    <row r="20356" spans="1:3" x14ac:dyDescent="0.35">
      <c r="A20356" s="86">
        <v>46235</v>
      </c>
      <c r="B20356" s="87">
        <v>7.2916666666666671E-2</v>
      </c>
      <c r="C20356">
        <v>1.2149999999999999E-5</v>
      </c>
    </row>
    <row r="20357" spans="1:3" x14ac:dyDescent="0.35">
      <c r="A20357" s="86">
        <v>46235</v>
      </c>
      <c r="B20357" s="87">
        <v>8.3333333333333329E-2</v>
      </c>
      <c r="C20357">
        <v>1.132E-5</v>
      </c>
    </row>
    <row r="20358" spans="1:3" x14ac:dyDescent="0.35">
      <c r="A20358" s="86">
        <v>46235</v>
      </c>
      <c r="B20358" s="87">
        <v>9.375E-2</v>
      </c>
      <c r="C20358">
        <v>1.0749999999999999E-5</v>
      </c>
    </row>
    <row r="20359" spans="1:3" x14ac:dyDescent="0.35">
      <c r="A20359" s="86">
        <v>46235</v>
      </c>
      <c r="B20359" s="87">
        <v>0.10416666666666667</v>
      </c>
      <c r="C20359">
        <v>1.0370000000000001E-5</v>
      </c>
    </row>
    <row r="20360" spans="1:3" x14ac:dyDescent="0.35">
      <c r="A20360" s="86">
        <v>46235</v>
      </c>
      <c r="B20360" s="87">
        <v>0.11458333333333333</v>
      </c>
      <c r="C20360">
        <v>1.0139999999999999E-5</v>
      </c>
    </row>
    <row r="20361" spans="1:3" x14ac:dyDescent="0.35">
      <c r="A20361" s="86">
        <v>46235</v>
      </c>
      <c r="B20361" s="87">
        <v>0.125</v>
      </c>
      <c r="C20361">
        <v>1.0019999999999999E-5</v>
      </c>
    </row>
    <row r="20362" spans="1:3" x14ac:dyDescent="0.35">
      <c r="A20362" s="86">
        <v>46235</v>
      </c>
      <c r="B20362" s="87">
        <v>0.13541666666666666</v>
      </c>
      <c r="C20362">
        <v>9.9299999999999998E-6</v>
      </c>
    </row>
    <row r="20363" spans="1:3" x14ac:dyDescent="0.35">
      <c r="A20363" s="86">
        <v>46235</v>
      </c>
      <c r="B20363" s="87">
        <v>0.14583333333333334</v>
      </c>
      <c r="C20363">
        <v>9.8600000000000005E-6</v>
      </c>
    </row>
    <row r="20364" spans="1:3" x14ac:dyDescent="0.35">
      <c r="A20364" s="86">
        <v>46235</v>
      </c>
      <c r="B20364" s="87">
        <v>0.15625</v>
      </c>
      <c r="C20364">
        <v>9.8499999999999989E-6</v>
      </c>
    </row>
    <row r="20365" spans="1:3" x14ac:dyDescent="0.35">
      <c r="A20365" s="86">
        <v>46235</v>
      </c>
      <c r="B20365" s="87">
        <v>0.16666666666666666</v>
      </c>
      <c r="C20365">
        <v>9.8499999999999989E-6</v>
      </c>
    </row>
    <row r="20366" spans="1:3" x14ac:dyDescent="0.35">
      <c r="A20366" s="86">
        <v>46235</v>
      </c>
      <c r="B20366" s="87">
        <v>0.17708333333333334</v>
      </c>
      <c r="C20366">
        <v>9.8900000000000002E-6</v>
      </c>
    </row>
    <row r="20367" spans="1:3" x14ac:dyDescent="0.35">
      <c r="A20367" s="86">
        <v>46235</v>
      </c>
      <c r="B20367" s="87">
        <v>0.1875</v>
      </c>
      <c r="C20367">
        <v>9.9399999999999997E-6</v>
      </c>
    </row>
    <row r="20368" spans="1:3" x14ac:dyDescent="0.35">
      <c r="A20368" s="86">
        <v>46235</v>
      </c>
      <c r="B20368" s="87">
        <v>0.19791666666666666</v>
      </c>
      <c r="C20368">
        <v>1.0000000000000001E-5</v>
      </c>
    </row>
    <row r="20369" spans="1:3" x14ac:dyDescent="0.35">
      <c r="A20369" s="86">
        <v>46235</v>
      </c>
      <c r="B20369" s="87">
        <v>0.20833333333333334</v>
      </c>
      <c r="C20369">
        <v>1.0019999999999999E-5</v>
      </c>
    </row>
    <row r="20370" spans="1:3" x14ac:dyDescent="0.35">
      <c r="A20370" s="86">
        <v>46235</v>
      </c>
      <c r="B20370" s="87">
        <v>0.21875</v>
      </c>
      <c r="C20370">
        <v>1.0019999999999999E-5</v>
      </c>
    </row>
    <row r="20371" spans="1:3" x14ac:dyDescent="0.35">
      <c r="A20371" s="86">
        <v>46235</v>
      </c>
      <c r="B20371" s="87">
        <v>0.22916666666666666</v>
      </c>
      <c r="C20371">
        <v>1.004E-5</v>
      </c>
    </row>
    <row r="20372" spans="1:3" x14ac:dyDescent="0.35">
      <c r="A20372" s="86">
        <v>46235</v>
      </c>
      <c r="B20372" s="87">
        <v>0.23958333333333334</v>
      </c>
      <c r="C20372">
        <v>1.0179999999999999E-5</v>
      </c>
    </row>
    <row r="20373" spans="1:3" x14ac:dyDescent="0.35">
      <c r="A20373" s="86">
        <v>46235</v>
      </c>
      <c r="B20373" s="87">
        <v>0.25</v>
      </c>
      <c r="C20373">
        <v>1.0519999999999999E-5</v>
      </c>
    </row>
    <row r="20374" spans="1:3" x14ac:dyDescent="0.35">
      <c r="A20374" s="86">
        <v>46235</v>
      </c>
      <c r="B20374" s="87">
        <v>0.26041666666666669</v>
      </c>
      <c r="C20374">
        <v>1.1079999999999999E-5</v>
      </c>
    </row>
    <row r="20375" spans="1:3" x14ac:dyDescent="0.35">
      <c r="A20375" s="86">
        <v>46235</v>
      </c>
      <c r="B20375" s="87">
        <v>0.27083333333333331</v>
      </c>
      <c r="C20375">
        <v>1.1910000000000001E-5</v>
      </c>
    </row>
    <row r="20376" spans="1:3" x14ac:dyDescent="0.35">
      <c r="A20376" s="86">
        <v>46235</v>
      </c>
      <c r="B20376" s="87">
        <v>0.28125</v>
      </c>
      <c r="C20376">
        <v>1.2979999999999999E-5</v>
      </c>
    </row>
    <row r="20377" spans="1:3" x14ac:dyDescent="0.35">
      <c r="A20377" s="86">
        <v>46235</v>
      </c>
      <c r="B20377" s="87">
        <v>0.29166666666666669</v>
      </c>
      <c r="C20377">
        <v>1.4279999999999999E-5</v>
      </c>
    </row>
    <row r="20378" spans="1:3" x14ac:dyDescent="0.35">
      <c r="A20378" s="86">
        <v>46235</v>
      </c>
      <c r="B20378" s="87">
        <v>0.30208333333333331</v>
      </c>
      <c r="C20378">
        <v>1.5779999999999998E-5</v>
      </c>
    </row>
    <row r="20379" spans="1:3" x14ac:dyDescent="0.35">
      <c r="A20379" s="86">
        <v>46235</v>
      </c>
      <c r="B20379" s="87">
        <v>0.3125</v>
      </c>
      <c r="C20379">
        <v>1.7459999999999999E-5</v>
      </c>
    </row>
    <row r="20380" spans="1:3" x14ac:dyDescent="0.35">
      <c r="A20380" s="86">
        <v>46235</v>
      </c>
      <c r="B20380" s="87">
        <v>0.32291666666666669</v>
      </c>
      <c r="C20380">
        <v>1.9210000000000001E-5</v>
      </c>
    </row>
    <row r="20381" spans="1:3" x14ac:dyDescent="0.35">
      <c r="A20381" s="86">
        <v>46235</v>
      </c>
      <c r="B20381" s="87">
        <v>0.33333333333333331</v>
      </c>
      <c r="C20381">
        <v>2.101E-5</v>
      </c>
    </row>
    <row r="20382" spans="1:3" x14ac:dyDescent="0.35">
      <c r="A20382" s="86">
        <v>46235</v>
      </c>
      <c r="B20382" s="87">
        <v>0.34375</v>
      </c>
      <c r="C20382">
        <v>2.2800000000000002E-5</v>
      </c>
    </row>
    <row r="20383" spans="1:3" x14ac:dyDescent="0.35">
      <c r="A20383" s="86">
        <v>46235</v>
      </c>
      <c r="B20383" s="87">
        <v>0.35416666666666669</v>
      </c>
      <c r="C20383">
        <v>2.4539999999999999E-5</v>
      </c>
    </row>
    <row r="20384" spans="1:3" x14ac:dyDescent="0.35">
      <c r="A20384" s="86">
        <v>46235</v>
      </c>
      <c r="B20384" s="87">
        <v>0.36458333333333331</v>
      </c>
      <c r="C20384">
        <v>2.6190000000000002E-5</v>
      </c>
    </row>
    <row r="20385" spans="1:3" x14ac:dyDescent="0.35">
      <c r="A20385" s="86">
        <v>46235</v>
      </c>
      <c r="B20385" s="87">
        <v>0.375</v>
      </c>
      <c r="C20385">
        <v>2.7759999999999998E-5</v>
      </c>
    </row>
    <row r="20386" spans="1:3" x14ac:dyDescent="0.35">
      <c r="A20386" s="86">
        <v>46235</v>
      </c>
      <c r="B20386" s="87">
        <v>0.38541666666666669</v>
      </c>
      <c r="C20386">
        <v>2.915E-5</v>
      </c>
    </row>
    <row r="20387" spans="1:3" x14ac:dyDescent="0.35">
      <c r="A20387" s="86">
        <v>46235</v>
      </c>
      <c r="B20387" s="87">
        <v>0.39583333333333331</v>
      </c>
      <c r="C20387">
        <v>3.0370000000000002E-5</v>
      </c>
    </row>
    <row r="20388" spans="1:3" x14ac:dyDescent="0.35">
      <c r="A20388" s="86">
        <v>46235</v>
      </c>
      <c r="B20388" s="87">
        <v>0.40625</v>
      </c>
      <c r="C20388">
        <v>3.1350000000000003E-5</v>
      </c>
    </row>
    <row r="20389" spans="1:3" x14ac:dyDescent="0.35">
      <c r="A20389" s="86">
        <v>46235</v>
      </c>
      <c r="B20389" s="87">
        <v>0.41666666666666669</v>
      </c>
      <c r="C20389">
        <v>3.2020000000000002E-5</v>
      </c>
    </row>
    <row r="20390" spans="1:3" x14ac:dyDescent="0.35">
      <c r="A20390" s="86">
        <v>46235</v>
      </c>
      <c r="B20390" s="87">
        <v>0.42708333333333331</v>
      </c>
      <c r="C20390">
        <v>3.2370000000000003E-5</v>
      </c>
    </row>
    <row r="20391" spans="1:3" x14ac:dyDescent="0.35">
      <c r="A20391" s="86">
        <v>46235</v>
      </c>
      <c r="B20391" s="87">
        <v>0.4375</v>
      </c>
      <c r="C20391">
        <v>3.2489999999999996E-5</v>
      </c>
    </row>
    <row r="20392" spans="1:3" x14ac:dyDescent="0.35">
      <c r="A20392" s="86">
        <v>46235</v>
      </c>
      <c r="B20392" s="87">
        <v>0.44791666666666669</v>
      </c>
      <c r="C20392">
        <v>3.2539999999999997E-5</v>
      </c>
    </row>
    <row r="20393" spans="1:3" x14ac:dyDescent="0.35">
      <c r="A20393" s="86">
        <v>46235</v>
      </c>
      <c r="B20393" s="87">
        <v>0.45833333333333331</v>
      </c>
      <c r="C20393">
        <v>3.2660000000000002E-5</v>
      </c>
    </row>
    <row r="20394" spans="1:3" x14ac:dyDescent="0.35">
      <c r="A20394" s="86">
        <v>46235</v>
      </c>
      <c r="B20394" s="87">
        <v>0.46875</v>
      </c>
      <c r="C20394">
        <v>3.2960000000000003E-5</v>
      </c>
    </row>
    <row r="20395" spans="1:3" x14ac:dyDescent="0.35">
      <c r="A20395" s="86">
        <v>46235</v>
      </c>
      <c r="B20395" s="87">
        <v>0.47916666666666669</v>
      </c>
      <c r="C20395">
        <v>3.341E-5</v>
      </c>
    </row>
    <row r="20396" spans="1:3" x14ac:dyDescent="0.35">
      <c r="A20396" s="86">
        <v>46235</v>
      </c>
      <c r="B20396" s="87">
        <v>0.48958333333333331</v>
      </c>
      <c r="C20396">
        <v>3.4E-5</v>
      </c>
    </row>
    <row r="20397" spans="1:3" x14ac:dyDescent="0.35">
      <c r="A20397" s="86">
        <v>46235</v>
      </c>
      <c r="B20397" s="87">
        <v>0.5</v>
      </c>
      <c r="C20397">
        <v>3.464E-5</v>
      </c>
    </row>
    <row r="20398" spans="1:3" x14ac:dyDescent="0.35">
      <c r="A20398" s="86">
        <v>46235</v>
      </c>
      <c r="B20398" s="87">
        <v>0.51041666666666663</v>
      </c>
      <c r="C20398">
        <v>3.5309999999999999E-5</v>
      </c>
    </row>
    <row r="20399" spans="1:3" x14ac:dyDescent="0.35">
      <c r="A20399" s="86">
        <v>46235</v>
      </c>
      <c r="B20399" s="87">
        <v>0.52083333333333337</v>
      </c>
      <c r="C20399">
        <v>3.5880000000000002E-5</v>
      </c>
    </row>
    <row r="20400" spans="1:3" x14ac:dyDescent="0.35">
      <c r="A20400" s="86">
        <v>46235</v>
      </c>
      <c r="B20400" s="87">
        <v>0.53125</v>
      </c>
      <c r="C20400">
        <v>3.6239999999999999E-5</v>
      </c>
    </row>
    <row r="20401" spans="1:3" x14ac:dyDescent="0.35">
      <c r="A20401" s="86">
        <v>46235</v>
      </c>
      <c r="B20401" s="87">
        <v>0.54166666666666663</v>
      </c>
      <c r="C20401">
        <v>3.6279999999999998E-5</v>
      </c>
    </row>
    <row r="20402" spans="1:3" x14ac:dyDescent="0.35">
      <c r="A20402" s="86">
        <v>46235</v>
      </c>
      <c r="B20402" s="87">
        <v>0.55208333333333337</v>
      </c>
      <c r="C20402">
        <v>3.5920000000000002E-5</v>
      </c>
    </row>
    <row r="20403" spans="1:3" x14ac:dyDescent="0.35">
      <c r="A20403" s="86">
        <v>46235</v>
      </c>
      <c r="B20403" s="87">
        <v>0.5625</v>
      </c>
      <c r="C20403">
        <v>3.5249999999999996E-5</v>
      </c>
    </row>
    <row r="20404" spans="1:3" x14ac:dyDescent="0.35">
      <c r="A20404" s="86">
        <v>46235</v>
      </c>
      <c r="B20404" s="87">
        <v>0.57291666666666663</v>
      </c>
      <c r="C20404">
        <v>3.434E-5</v>
      </c>
    </row>
    <row r="20405" spans="1:3" x14ac:dyDescent="0.35">
      <c r="A20405" s="86">
        <v>46235</v>
      </c>
      <c r="B20405" s="87">
        <v>0.58333333333333337</v>
      </c>
      <c r="C20405">
        <v>3.3330000000000001E-5</v>
      </c>
    </row>
    <row r="20406" spans="1:3" x14ac:dyDescent="0.35">
      <c r="A20406" s="86">
        <v>46235</v>
      </c>
      <c r="B20406" s="87">
        <v>0.59375</v>
      </c>
      <c r="C20406">
        <v>3.2289999999999997E-5</v>
      </c>
    </row>
    <row r="20407" spans="1:3" x14ac:dyDescent="0.35">
      <c r="A20407" s="86">
        <v>46235</v>
      </c>
      <c r="B20407" s="87">
        <v>0.60416666666666663</v>
      </c>
      <c r="C20407">
        <v>3.1350000000000003E-5</v>
      </c>
    </row>
    <row r="20408" spans="1:3" x14ac:dyDescent="0.35">
      <c r="A20408" s="86">
        <v>46235</v>
      </c>
      <c r="B20408" s="87">
        <v>0.61458333333333337</v>
      </c>
      <c r="C20408">
        <v>3.0490000000000001E-5</v>
      </c>
    </row>
    <row r="20409" spans="1:3" x14ac:dyDescent="0.35">
      <c r="A20409" s="86">
        <v>46235</v>
      </c>
      <c r="B20409" s="87">
        <v>0.625</v>
      </c>
      <c r="C20409">
        <v>2.989E-5</v>
      </c>
    </row>
    <row r="20410" spans="1:3" x14ac:dyDescent="0.35">
      <c r="A20410" s="86">
        <v>46235</v>
      </c>
      <c r="B20410" s="87">
        <v>0.63541666666666663</v>
      </c>
      <c r="C20410">
        <v>2.951E-5</v>
      </c>
    </row>
    <row r="20411" spans="1:3" x14ac:dyDescent="0.35">
      <c r="A20411" s="86">
        <v>46235</v>
      </c>
      <c r="B20411" s="87">
        <v>0.64583333333333337</v>
      </c>
      <c r="C20411">
        <v>2.9309999999999999E-5</v>
      </c>
    </row>
    <row r="20412" spans="1:3" x14ac:dyDescent="0.35">
      <c r="A20412" s="86">
        <v>46235</v>
      </c>
      <c r="B20412" s="87">
        <v>0.65625</v>
      </c>
      <c r="C20412">
        <v>2.919E-5</v>
      </c>
    </row>
    <row r="20413" spans="1:3" x14ac:dyDescent="0.35">
      <c r="A20413" s="86">
        <v>46235</v>
      </c>
      <c r="B20413" s="87">
        <v>0.66666666666666663</v>
      </c>
      <c r="C20413">
        <v>2.906E-5</v>
      </c>
    </row>
    <row r="20414" spans="1:3" x14ac:dyDescent="0.35">
      <c r="A20414" s="86">
        <v>46235</v>
      </c>
      <c r="B20414" s="87">
        <v>0.67708333333333337</v>
      </c>
      <c r="C20414">
        <v>2.8840000000000002E-5</v>
      </c>
    </row>
    <row r="20415" spans="1:3" x14ac:dyDescent="0.35">
      <c r="A20415" s="86">
        <v>46235</v>
      </c>
      <c r="B20415" s="87">
        <v>0.6875</v>
      </c>
      <c r="C20415">
        <v>2.8600000000000001E-5</v>
      </c>
    </row>
    <row r="20416" spans="1:3" x14ac:dyDescent="0.35">
      <c r="A20416" s="86">
        <v>46235</v>
      </c>
      <c r="B20416" s="87">
        <v>0.69791666666666663</v>
      </c>
      <c r="C20416">
        <v>2.8430000000000001E-5</v>
      </c>
    </row>
    <row r="20417" spans="1:3" x14ac:dyDescent="0.35">
      <c r="A20417" s="86">
        <v>46235</v>
      </c>
      <c r="B20417" s="87">
        <v>0.70833333333333337</v>
      </c>
      <c r="C20417">
        <v>2.8400000000000003E-5</v>
      </c>
    </row>
    <row r="20418" spans="1:3" x14ac:dyDescent="0.35">
      <c r="A20418" s="86">
        <v>46235</v>
      </c>
      <c r="B20418" s="87">
        <v>0.71875</v>
      </c>
      <c r="C20418">
        <v>2.8580000000000001E-5</v>
      </c>
    </row>
    <row r="20419" spans="1:3" x14ac:dyDescent="0.35">
      <c r="A20419" s="86">
        <v>46235</v>
      </c>
      <c r="B20419" s="87">
        <v>0.72916666666666663</v>
      </c>
      <c r="C20419">
        <v>2.898E-5</v>
      </c>
    </row>
    <row r="20420" spans="1:3" x14ac:dyDescent="0.35">
      <c r="A20420" s="86">
        <v>46235</v>
      </c>
      <c r="B20420" s="87">
        <v>0.73958333333333337</v>
      </c>
      <c r="C20420">
        <v>2.9590000000000003E-5</v>
      </c>
    </row>
    <row r="20421" spans="1:3" x14ac:dyDescent="0.35">
      <c r="A20421" s="86">
        <v>46235</v>
      </c>
      <c r="B20421" s="87">
        <v>0.75</v>
      </c>
      <c r="C20421">
        <v>3.0370000000000002E-5</v>
      </c>
    </row>
    <row r="20422" spans="1:3" x14ac:dyDescent="0.35">
      <c r="A20422" s="86">
        <v>46235</v>
      </c>
      <c r="B20422" s="87">
        <v>0.76041666666666663</v>
      </c>
      <c r="C20422">
        <v>3.1319999999999998E-5</v>
      </c>
    </row>
    <row r="20423" spans="1:3" x14ac:dyDescent="0.35">
      <c r="A20423" s="86">
        <v>46235</v>
      </c>
      <c r="B20423" s="87">
        <v>0.77083333333333337</v>
      </c>
      <c r="C20423">
        <v>3.2349999999999994E-5</v>
      </c>
    </row>
    <row r="20424" spans="1:3" x14ac:dyDescent="0.35">
      <c r="A20424" s="86">
        <v>46235</v>
      </c>
      <c r="B20424" s="87">
        <v>0.78125</v>
      </c>
      <c r="C20424">
        <v>3.3369999999999994E-5</v>
      </c>
    </row>
    <row r="20425" spans="1:3" x14ac:dyDescent="0.35">
      <c r="A20425" s="86">
        <v>46235</v>
      </c>
      <c r="B20425" s="87">
        <v>0.79166666666666663</v>
      </c>
      <c r="C20425">
        <v>3.4320000000000003E-5</v>
      </c>
    </row>
    <row r="20426" spans="1:3" x14ac:dyDescent="0.35">
      <c r="A20426" s="86">
        <v>46235</v>
      </c>
      <c r="B20426" s="87">
        <v>0.80208333333333337</v>
      </c>
      <c r="C20426">
        <v>3.5069999999999995E-5</v>
      </c>
    </row>
    <row r="20427" spans="1:3" x14ac:dyDescent="0.35">
      <c r="A20427" s="86">
        <v>46235</v>
      </c>
      <c r="B20427" s="87">
        <v>0.8125</v>
      </c>
      <c r="C20427">
        <v>3.561E-5</v>
      </c>
    </row>
    <row r="20428" spans="1:3" x14ac:dyDescent="0.35">
      <c r="A20428" s="86">
        <v>46235</v>
      </c>
      <c r="B20428" s="87">
        <v>0.82291666666666663</v>
      </c>
      <c r="C20428">
        <v>3.5860000000000006E-5</v>
      </c>
    </row>
    <row r="20429" spans="1:3" x14ac:dyDescent="0.35">
      <c r="A20429" s="86">
        <v>46235</v>
      </c>
      <c r="B20429" s="87">
        <v>0.83333333333333337</v>
      </c>
      <c r="C20429">
        <v>3.578E-5</v>
      </c>
    </row>
    <row r="20430" spans="1:3" x14ac:dyDescent="0.35">
      <c r="A20430" s="86">
        <v>46235</v>
      </c>
      <c r="B20430" s="87">
        <v>0.84375</v>
      </c>
      <c r="C20430">
        <v>3.5370000000000002E-5</v>
      </c>
    </row>
    <row r="20431" spans="1:3" x14ac:dyDescent="0.35">
      <c r="A20431" s="86">
        <v>46235</v>
      </c>
      <c r="B20431" s="87">
        <v>0.85416666666666663</v>
      </c>
      <c r="C20431">
        <v>3.4660000000000004E-5</v>
      </c>
    </row>
    <row r="20432" spans="1:3" x14ac:dyDescent="0.35">
      <c r="A20432" s="86">
        <v>46235</v>
      </c>
      <c r="B20432" s="87">
        <v>0.86458333333333337</v>
      </c>
      <c r="C20432">
        <v>3.3730000000000004E-5</v>
      </c>
    </row>
    <row r="20433" spans="1:3" x14ac:dyDescent="0.35">
      <c r="A20433" s="86">
        <v>46235</v>
      </c>
      <c r="B20433" s="87">
        <v>0.875</v>
      </c>
      <c r="C20433">
        <v>3.2660000000000002E-5</v>
      </c>
    </row>
    <row r="20434" spans="1:3" x14ac:dyDescent="0.35">
      <c r="A20434" s="86">
        <v>46235</v>
      </c>
      <c r="B20434" s="87">
        <v>0.88541666666666663</v>
      </c>
      <c r="C20434">
        <v>3.1579999999999999E-5</v>
      </c>
    </row>
    <row r="20435" spans="1:3" x14ac:dyDescent="0.35">
      <c r="A20435" s="86">
        <v>46235</v>
      </c>
      <c r="B20435" s="87">
        <v>0.89583333333333337</v>
      </c>
      <c r="C20435">
        <v>3.0599999999999998E-5</v>
      </c>
    </row>
    <row r="20436" spans="1:3" x14ac:dyDescent="0.35">
      <c r="A20436" s="86">
        <v>46235</v>
      </c>
      <c r="B20436" s="87">
        <v>0.90625</v>
      </c>
      <c r="C20436">
        <v>2.9810000000000001E-5</v>
      </c>
    </row>
    <row r="20437" spans="1:3" x14ac:dyDescent="0.35">
      <c r="A20437" s="86">
        <v>46235</v>
      </c>
      <c r="B20437" s="87">
        <v>0.91666666666666663</v>
      </c>
      <c r="C20437">
        <v>2.9389999999999998E-5</v>
      </c>
    </row>
    <row r="20438" spans="1:3" x14ac:dyDescent="0.35">
      <c r="A20438" s="86">
        <v>46235</v>
      </c>
      <c r="B20438" s="87">
        <v>0.92708333333333337</v>
      </c>
      <c r="C20438">
        <v>2.9370000000000002E-5</v>
      </c>
    </row>
    <row r="20439" spans="1:3" x14ac:dyDescent="0.35">
      <c r="A20439" s="86">
        <v>46235</v>
      </c>
      <c r="B20439" s="87">
        <v>0.9375</v>
      </c>
      <c r="C20439">
        <v>2.951E-5</v>
      </c>
    </row>
    <row r="20440" spans="1:3" x14ac:dyDescent="0.35">
      <c r="A20440" s="86">
        <v>46235</v>
      </c>
      <c r="B20440" s="87">
        <v>0.94791666666666663</v>
      </c>
      <c r="C20440">
        <v>2.9470000000000001E-5</v>
      </c>
    </row>
    <row r="20441" spans="1:3" x14ac:dyDescent="0.35">
      <c r="A20441" s="86">
        <v>46235</v>
      </c>
      <c r="B20441" s="87">
        <v>0.95833333333333337</v>
      </c>
      <c r="C20441">
        <v>2.8899999999999998E-5</v>
      </c>
    </row>
    <row r="20442" spans="1:3" x14ac:dyDescent="0.35">
      <c r="A20442" s="86">
        <v>46235</v>
      </c>
      <c r="B20442" s="87">
        <v>0.96875</v>
      </c>
      <c r="C20442">
        <v>2.7570000000000002E-5</v>
      </c>
    </row>
    <row r="20443" spans="1:3" x14ac:dyDescent="0.35">
      <c r="A20443" s="86">
        <v>46235</v>
      </c>
      <c r="B20443" s="87">
        <v>0.97916666666666663</v>
      </c>
      <c r="C20443">
        <v>2.5700000000000001E-5</v>
      </c>
    </row>
    <row r="20444" spans="1:3" x14ac:dyDescent="0.35">
      <c r="A20444" s="86">
        <v>46235</v>
      </c>
      <c r="B20444" s="87">
        <v>0.98958333333333337</v>
      </c>
      <c r="C20444">
        <v>2.357E-5</v>
      </c>
    </row>
    <row r="20445" spans="1:3" x14ac:dyDescent="0.35">
      <c r="A20445" s="86">
        <v>46236</v>
      </c>
      <c r="B20445" s="87">
        <v>0</v>
      </c>
      <c r="C20445">
        <v>2.1499999999999997E-5</v>
      </c>
    </row>
    <row r="20446" spans="1:3" x14ac:dyDescent="0.35">
      <c r="A20446" s="86">
        <v>46236</v>
      </c>
      <c r="B20446" s="87">
        <v>1.0416666666666666E-2</v>
      </c>
      <c r="C20446">
        <v>1.9760000000000001E-5</v>
      </c>
    </row>
    <row r="20447" spans="1:3" x14ac:dyDescent="0.35">
      <c r="A20447" s="86">
        <v>46236</v>
      </c>
      <c r="B20447" s="87">
        <v>2.0833333333333332E-2</v>
      </c>
      <c r="C20447">
        <v>1.8259999999999998E-5</v>
      </c>
    </row>
    <row r="20448" spans="1:3" x14ac:dyDescent="0.35">
      <c r="A20448" s="86">
        <v>46236</v>
      </c>
      <c r="B20448" s="87">
        <v>3.125E-2</v>
      </c>
      <c r="C20448">
        <v>1.696E-5</v>
      </c>
    </row>
    <row r="20449" spans="1:3" x14ac:dyDescent="0.35">
      <c r="A20449" s="86">
        <v>46236</v>
      </c>
      <c r="B20449" s="87">
        <v>4.1666666666666664E-2</v>
      </c>
      <c r="C20449">
        <v>1.5779999999999998E-5</v>
      </c>
    </row>
    <row r="20450" spans="1:3" x14ac:dyDescent="0.35">
      <c r="A20450" s="86">
        <v>46236</v>
      </c>
      <c r="B20450" s="87">
        <v>5.2083333333333336E-2</v>
      </c>
      <c r="C20450">
        <v>1.4630000000000001E-5</v>
      </c>
    </row>
    <row r="20451" spans="1:3" x14ac:dyDescent="0.35">
      <c r="A20451" s="86">
        <v>46236</v>
      </c>
      <c r="B20451" s="87">
        <v>6.25E-2</v>
      </c>
      <c r="C20451">
        <v>1.3559999999999999E-5</v>
      </c>
    </row>
    <row r="20452" spans="1:3" x14ac:dyDescent="0.35">
      <c r="A20452" s="86">
        <v>46236</v>
      </c>
      <c r="B20452" s="87">
        <v>7.2916666666666671E-2</v>
      </c>
      <c r="C20452">
        <v>1.2619999999999999E-5</v>
      </c>
    </row>
    <row r="20453" spans="1:3" x14ac:dyDescent="0.35">
      <c r="A20453" s="86">
        <v>46236</v>
      </c>
      <c r="B20453" s="87">
        <v>8.3333333333333329E-2</v>
      </c>
      <c r="C20453">
        <v>1.183E-5</v>
      </c>
    </row>
    <row r="20454" spans="1:3" x14ac:dyDescent="0.35">
      <c r="A20454" s="86">
        <v>46236</v>
      </c>
      <c r="B20454" s="87">
        <v>9.375E-2</v>
      </c>
      <c r="C20454">
        <v>1.1249999999999999E-5</v>
      </c>
    </row>
    <row r="20455" spans="1:3" x14ac:dyDescent="0.35">
      <c r="A20455" s="86">
        <v>46236</v>
      </c>
      <c r="B20455" s="87">
        <v>0.10416666666666667</v>
      </c>
      <c r="C20455">
        <v>1.0859999999999999E-5</v>
      </c>
    </row>
    <row r="20456" spans="1:3" x14ac:dyDescent="0.35">
      <c r="A20456" s="86">
        <v>46236</v>
      </c>
      <c r="B20456" s="87">
        <v>0.11458333333333333</v>
      </c>
      <c r="C20456">
        <v>1.0560000000000001E-5</v>
      </c>
    </row>
    <row r="20457" spans="1:3" x14ac:dyDescent="0.35">
      <c r="A20457" s="86">
        <v>46236</v>
      </c>
      <c r="B20457" s="87">
        <v>0.125</v>
      </c>
      <c r="C20457">
        <v>1.0340000000000001E-5</v>
      </c>
    </row>
    <row r="20458" spans="1:3" x14ac:dyDescent="0.35">
      <c r="A20458" s="86">
        <v>46236</v>
      </c>
      <c r="B20458" s="87">
        <v>0.13541666666666666</v>
      </c>
      <c r="C20458">
        <v>1.0170000000000001E-5</v>
      </c>
    </row>
    <row r="20459" spans="1:3" x14ac:dyDescent="0.35">
      <c r="A20459" s="86">
        <v>46236</v>
      </c>
      <c r="B20459" s="87">
        <v>0.14583333333333334</v>
      </c>
      <c r="C20459">
        <v>1.0030000000000001E-5</v>
      </c>
    </row>
    <row r="20460" spans="1:3" x14ac:dyDescent="0.35">
      <c r="A20460" s="86">
        <v>46236</v>
      </c>
      <c r="B20460" s="87">
        <v>0.15625</v>
      </c>
      <c r="C20460">
        <v>9.91E-6</v>
      </c>
    </row>
    <row r="20461" spans="1:3" x14ac:dyDescent="0.35">
      <c r="A20461" s="86">
        <v>46236</v>
      </c>
      <c r="B20461" s="87">
        <v>0.16666666666666666</v>
      </c>
      <c r="C20461">
        <v>9.8499999999999989E-6</v>
      </c>
    </row>
    <row r="20462" spans="1:3" x14ac:dyDescent="0.35">
      <c r="A20462" s="86">
        <v>46236</v>
      </c>
      <c r="B20462" s="87">
        <v>0.17708333333333334</v>
      </c>
      <c r="C20462">
        <v>9.8499999999999989E-6</v>
      </c>
    </row>
    <row r="20463" spans="1:3" x14ac:dyDescent="0.35">
      <c r="A20463" s="86">
        <v>46236</v>
      </c>
      <c r="B20463" s="87">
        <v>0.1875</v>
      </c>
      <c r="C20463">
        <v>9.8700000000000004E-6</v>
      </c>
    </row>
    <row r="20464" spans="1:3" x14ac:dyDescent="0.35">
      <c r="A20464" s="86">
        <v>46236</v>
      </c>
      <c r="B20464" s="87">
        <v>0.19791666666666666</v>
      </c>
      <c r="C20464">
        <v>9.8900000000000002E-6</v>
      </c>
    </row>
    <row r="20465" spans="1:3" x14ac:dyDescent="0.35">
      <c r="A20465" s="86">
        <v>46236</v>
      </c>
      <c r="B20465" s="87">
        <v>0.20833333333333334</v>
      </c>
      <c r="C20465">
        <v>9.8499999999999989E-6</v>
      </c>
    </row>
    <row r="20466" spans="1:3" x14ac:dyDescent="0.35">
      <c r="A20466" s="86">
        <v>46236</v>
      </c>
      <c r="B20466" s="87">
        <v>0.21875</v>
      </c>
      <c r="C20466">
        <v>9.7800000000000012E-6</v>
      </c>
    </row>
    <row r="20467" spans="1:3" x14ac:dyDescent="0.35">
      <c r="A20467" s="86">
        <v>46236</v>
      </c>
      <c r="B20467" s="87">
        <v>0.22916666666666666</v>
      </c>
      <c r="C20467">
        <v>9.6600000000000007E-6</v>
      </c>
    </row>
    <row r="20468" spans="1:3" x14ac:dyDescent="0.35">
      <c r="A20468" s="86">
        <v>46236</v>
      </c>
      <c r="B20468" s="87">
        <v>0.23958333333333334</v>
      </c>
      <c r="C20468">
        <v>9.55E-6</v>
      </c>
    </row>
    <row r="20469" spans="1:3" x14ac:dyDescent="0.35">
      <c r="A20469" s="86">
        <v>46236</v>
      </c>
      <c r="B20469" s="87">
        <v>0.25</v>
      </c>
      <c r="C20469">
        <v>9.5400000000000001E-6</v>
      </c>
    </row>
    <row r="20470" spans="1:3" x14ac:dyDescent="0.35">
      <c r="A20470" s="86">
        <v>46236</v>
      </c>
      <c r="B20470" s="87">
        <v>0.26041666666666669</v>
      </c>
      <c r="C20470">
        <v>9.6199999999999994E-6</v>
      </c>
    </row>
    <row r="20471" spans="1:3" x14ac:dyDescent="0.35">
      <c r="A20471" s="86">
        <v>46236</v>
      </c>
      <c r="B20471" s="87">
        <v>0.27083333333333331</v>
      </c>
      <c r="C20471">
        <v>9.8300000000000008E-6</v>
      </c>
    </row>
    <row r="20472" spans="1:3" x14ac:dyDescent="0.35">
      <c r="A20472" s="86">
        <v>46236</v>
      </c>
      <c r="B20472" s="87">
        <v>0.28125</v>
      </c>
      <c r="C20472">
        <v>1.025E-5</v>
      </c>
    </row>
    <row r="20473" spans="1:3" x14ac:dyDescent="0.35">
      <c r="A20473" s="86">
        <v>46236</v>
      </c>
      <c r="B20473" s="87">
        <v>0.29166666666666669</v>
      </c>
      <c r="C20473">
        <v>1.0840000000000001E-5</v>
      </c>
    </row>
    <row r="20474" spans="1:3" x14ac:dyDescent="0.35">
      <c r="A20474" s="86">
        <v>46236</v>
      </c>
      <c r="B20474" s="87">
        <v>0.30208333333333331</v>
      </c>
      <c r="C20474">
        <v>1.1690000000000002E-5</v>
      </c>
    </row>
    <row r="20475" spans="1:3" x14ac:dyDescent="0.35">
      <c r="A20475" s="86">
        <v>46236</v>
      </c>
      <c r="B20475" s="87">
        <v>0.3125</v>
      </c>
      <c r="C20475">
        <v>1.2810000000000001E-5</v>
      </c>
    </row>
    <row r="20476" spans="1:3" x14ac:dyDescent="0.35">
      <c r="A20476" s="86">
        <v>46236</v>
      </c>
      <c r="B20476" s="87">
        <v>0.32291666666666669</v>
      </c>
      <c r="C20476">
        <v>1.4279999999999999E-5</v>
      </c>
    </row>
    <row r="20477" spans="1:3" x14ac:dyDescent="0.35">
      <c r="A20477" s="86">
        <v>46236</v>
      </c>
      <c r="B20477" s="87">
        <v>0.33333333333333331</v>
      </c>
      <c r="C20477">
        <v>1.611E-5</v>
      </c>
    </row>
    <row r="20478" spans="1:3" x14ac:dyDescent="0.35">
      <c r="A20478" s="86">
        <v>46236</v>
      </c>
      <c r="B20478" s="87">
        <v>0.34375</v>
      </c>
      <c r="C20478">
        <v>1.8339999999999997E-5</v>
      </c>
    </row>
    <row r="20479" spans="1:3" x14ac:dyDescent="0.35">
      <c r="A20479" s="86">
        <v>46236</v>
      </c>
      <c r="B20479" s="87">
        <v>0.35416666666666669</v>
      </c>
      <c r="C20479">
        <v>2.084E-5</v>
      </c>
    </row>
    <row r="20480" spans="1:3" x14ac:dyDescent="0.35">
      <c r="A20480" s="86">
        <v>46236</v>
      </c>
      <c r="B20480" s="87">
        <v>0.36458333333333331</v>
      </c>
      <c r="C20480">
        <v>2.349E-5</v>
      </c>
    </row>
    <row r="20481" spans="1:3" x14ac:dyDescent="0.35">
      <c r="A20481" s="86">
        <v>46236</v>
      </c>
      <c r="B20481" s="87">
        <v>0.375</v>
      </c>
      <c r="C20481">
        <v>2.6120000000000001E-5</v>
      </c>
    </row>
    <row r="20482" spans="1:3" x14ac:dyDescent="0.35">
      <c r="A20482" s="86">
        <v>46236</v>
      </c>
      <c r="B20482" s="87">
        <v>0.38541666666666669</v>
      </c>
      <c r="C20482">
        <v>2.8580000000000001E-5</v>
      </c>
    </row>
    <row r="20483" spans="1:3" x14ac:dyDescent="0.35">
      <c r="A20483" s="86">
        <v>46236</v>
      </c>
      <c r="B20483" s="87">
        <v>0.39583333333333331</v>
      </c>
      <c r="C20483">
        <v>3.0830000000000001E-5</v>
      </c>
    </row>
    <row r="20484" spans="1:3" x14ac:dyDescent="0.35">
      <c r="A20484" s="86">
        <v>46236</v>
      </c>
      <c r="B20484" s="87">
        <v>0.40625</v>
      </c>
      <c r="C20484">
        <v>3.277E-5</v>
      </c>
    </row>
    <row r="20485" spans="1:3" x14ac:dyDescent="0.35">
      <c r="A20485" s="86">
        <v>46236</v>
      </c>
      <c r="B20485" s="87">
        <v>0.41666666666666669</v>
      </c>
      <c r="C20485">
        <v>3.4350000000000001E-5</v>
      </c>
    </row>
    <row r="20486" spans="1:3" x14ac:dyDescent="0.35">
      <c r="A20486" s="86">
        <v>46236</v>
      </c>
      <c r="B20486" s="87">
        <v>0.42708333333333331</v>
      </c>
      <c r="C20486">
        <v>3.553E-5</v>
      </c>
    </row>
    <row r="20487" spans="1:3" x14ac:dyDescent="0.35">
      <c r="A20487" s="86">
        <v>46236</v>
      </c>
      <c r="B20487" s="87">
        <v>0.4375</v>
      </c>
      <c r="C20487">
        <v>3.6440000000000003E-5</v>
      </c>
    </row>
    <row r="20488" spans="1:3" x14ac:dyDescent="0.35">
      <c r="A20488" s="86">
        <v>46236</v>
      </c>
      <c r="B20488" s="87">
        <v>0.44791666666666669</v>
      </c>
      <c r="C20488">
        <v>3.7249999999999997E-5</v>
      </c>
    </row>
    <row r="20489" spans="1:3" x14ac:dyDescent="0.35">
      <c r="A20489" s="86">
        <v>46236</v>
      </c>
      <c r="B20489" s="87">
        <v>0.45833333333333331</v>
      </c>
      <c r="C20489">
        <v>3.8120000000000001E-5</v>
      </c>
    </row>
    <row r="20490" spans="1:3" x14ac:dyDescent="0.35">
      <c r="A20490" s="86">
        <v>46236</v>
      </c>
      <c r="B20490" s="87">
        <v>0.46875</v>
      </c>
      <c r="C20490">
        <v>3.9149999999999996E-5</v>
      </c>
    </row>
    <row r="20491" spans="1:3" x14ac:dyDescent="0.35">
      <c r="A20491" s="86">
        <v>46236</v>
      </c>
      <c r="B20491" s="87">
        <v>0.47916666666666669</v>
      </c>
      <c r="C20491">
        <v>4.0210000000000003E-5</v>
      </c>
    </row>
    <row r="20492" spans="1:3" x14ac:dyDescent="0.35">
      <c r="A20492" s="86">
        <v>46236</v>
      </c>
      <c r="B20492" s="87">
        <v>0.48958333333333331</v>
      </c>
      <c r="C20492">
        <v>4.1199999999999999E-5</v>
      </c>
    </row>
    <row r="20493" spans="1:3" x14ac:dyDescent="0.35">
      <c r="A20493" s="86">
        <v>46236</v>
      </c>
      <c r="B20493" s="87">
        <v>0.5</v>
      </c>
      <c r="C20493">
        <v>4.1889999999999994E-5</v>
      </c>
    </row>
    <row r="20494" spans="1:3" x14ac:dyDescent="0.35">
      <c r="A20494" s="86">
        <v>46236</v>
      </c>
      <c r="B20494" s="87">
        <v>0.51041666666666663</v>
      </c>
      <c r="C20494">
        <v>4.2190000000000001E-5</v>
      </c>
    </row>
    <row r="20495" spans="1:3" x14ac:dyDescent="0.35">
      <c r="A20495" s="86">
        <v>46236</v>
      </c>
      <c r="B20495" s="87">
        <v>0.52083333333333337</v>
      </c>
      <c r="C20495">
        <v>4.2009999999999999E-5</v>
      </c>
    </row>
    <row r="20496" spans="1:3" x14ac:dyDescent="0.35">
      <c r="A20496" s="86">
        <v>46236</v>
      </c>
      <c r="B20496" s="87">
        <v>0.53125</v>
      </c>
      <c r="C20496">
        <v>4.1260000000000001E-5</v>
      </c>
    </row>
    <row r="20497" spans="1:3" x14ac:dyDescent="0.35">
      <c r="A20497" s="86">
        <v>46236</v>
      </c>
      <c r="B20497" s="87">
        <v>0.54166666666666663</v>
      </c>
      <c r="C20497">
        <v>3.994E-5</v>
      </c>
    </row>
    <row r="20498" spans="1:3" x14ac:dyDescent="0.35">
      <c r="A20498" s="86">
        <v>46236</v>
      </c>
      <c r="B20498" s="87">
        <v>0.55208333333333337</v>
      </c>
      <c r="C20498">
        <v>3.7979999999999999E-5</v>
      </c>
    </row>
    <row r="20499" spans="1:3" x14ac:dyDescent="0.35">
      <c r="A20499" s="86">
        <v>46236</v>
      </c>
      <c r="B20499" s="87">
        <v>0.5625</v>
      </c>
      <c r="C20499">
        <v>3.5710000000000002E-5</v>
      </c>
    </row>
    <row r="20500" spans="1:3" x14ac:dyDescent="0.35">
      <c r="A20500" s="86">
        <v>46236</v>
      </c>
      <c r="B20500" s="87">
        <v>0.57291666666666663</v>
      </c>
      <c r="C20500">
        <v>3.3399999999999999E-5</v>
      </c>
    </row>
    <row r="20501" spans="1:3" x14ac:dyDescent="0.35">
      <c r="A20501" s="86">
        <v>46236</v>
      </c>
      <c r="B20501" s="87">
        <v>0.58333333333333337</v>
      </c>
      <c r="C20501">
        <v>3.1390000000000003E-5</v>
      </c>
    </row>
    <row r="20502" spans="1:3" x14ac:dyDescent="0.35">
      <c r="A20502" s="86">
        <v>46236</v>
      </c>
      <c r="B20502" s="87">
        <v>0.59375</v>
      </c>
      <c r="C20502">
        <v>2.989E-5</v>
      </c>
    </row>
    <row r="20503" spans="1:3" x14ac:dyDescent="0.35">
      <c r="A20503" s="86">
        <v>46236</v>
      </c>
      <c r="B20503" s="87">
        <v>0.60416666666666663</v>
      </c>
      <c r="C20503">
        <v>2.8819999999999999E-5</v>
      </c>
    </row>
    <row r="20504" spans="1:3" x14ac:dyDescent="0.35">
      <c r="A20504" s="86">
        <v>46236</v>
      </c>
      <c r="B20504" s="87">
        <v>0.61458333333333337</v>
      </c>
      <c r="C20504">
        <v>2.7949999999999998E-5</v>
      </c>
    </row>
    <row r="20505" spans="1:3" x14ac:dyDescent="0.35">
      <c r="A20505" s="86">
        <v>46236</v>
      </c>
      <c r="B20505" s="87">
        <v>0.625</v>
      </c>
      <c r="C20505">
        <v>2.711E-5</v>
      </c>
    </row>
    <row r="20506" spans="1:3" x14ac:dyDescent="0.35">
      <c r="A20506" s="86">
        <v>46236</v>
      </c>
      <c r="B20506" s="87">
        <v>0.63541666666666663</v>
      </c>
      <c r="C20506">
        <v>2.614E-5</v>
      </c>
    </row>
    <row r="20507" spans="1:3" x14ac:dyDescent="0.35">
      <c r="A20507" s="86">
        <v>46236</v>
      </c>
      <c r="B20507" s="87">
        <v>0.64583333333333337</v>
      </c>
      <c r="C20507">
        <v>2.5069999999999999E-5</v>
      </c>
    </row>
    <row r="20508" spans="1:3" x14ac:dyDescent="0.35">
      <c r="A20508" s="86">
        <v>46236</v>
      </c>
      <c r="B20508" s="87">
        <v>0.65625</v>
      </c>
      <c r="C20508">
        <v>2.4000000000000001E-5</v>
      </c>
    </row>
    <row r="20509" spans="1:3" x14ac:dyDescent="0.35">
      <c r="A20509" s="86">
        <v>46236</v>
      </c>
      <c r="B20509" s="87">
        <v>0.66666666666666663</v>
      </c>
      <c r="C20509">
        <v>2.3E-5</v>
      </c>
    </row>
    <row r="20510" spans="1:3" x14ac:dyDescent="0.35">
      <c r="A20510" s="86">
        <v>46236</v>
      </c>
      <c r="B20510" s="87">
        <v>0.67708333333333337</v>
      </c>
      <c r="C20510">
        <v>2.215E-5</v>
      </c>
    </row>
    <row r="20511" spans="1:3" x14ac:dyDescent="0.35">
      <c r="A20511" s="86">
        <v>46236</v>
      </c>
      <c r="B20511" s="87">
        <v>0.6875</v>
      </c>
      <c r="C20511">
        <v>2.1499999999999997E-5</v>
      </c>
    </row>
    <row r="20512" spans="1:3" x14ac:dyDescent="0.35">
      <c r="A20512" s="86">
        <v>46236</v>
      </c>
      <c r="B20512" s="87">
        <v>0.69791666666666663</v>
      </c>
      <c r="C20512">
        <v>2.107E-5</v>
      </c>
    </row>
    <row r="20513" spans="1:3" x14ac:dyDescent="0.35">
      <c r="A20513" s="86">
        <v>46236</v>
      </c>
      <c r="B20513" s="87">
        <v>0.70833333333333337</v>
      </c>
      <c r="C20513">
        <v>2.0869999999999998E-5</v>
      </c>
    </row>
    <row r="20514" spans="1:3" x14ac:dyDescent="0.35">
      <c r="A20514" s="86">
        <v>46236</v>
      </c>
      <c r="B20514" s="87">
        <v>0.71875</v>
      </c>
      <c r="C20514">
        <v>2.0950000000000001E-5</v>
      </c>
    </row>
    <row r="20515" spans="1:3" x14ac:dyDescent="0.35">
      <c r="A20515" s="86">
        <v>46236</v>
      </c>
      <c r="B20515" s="87">
        <v>0.72916666666666663</v>
      </c>
      <c r="C20515">
        <v>2.126E-5</v>
      </c>
    </row>
    <row r="20516" spans="1:3" x14ac:dyDescent="0.35">
      <c r="A20516" s="86">
        <v>46236</v>
      </c>
      <c r="B20516" s="87">
        <v>0.73958333333333337</v>
      </c>
      <c r="C20516">
        <v>2.179E-5</v>
      </c>
    </row>
    <row r="20517" spans="1:3" x14ac:dyDescent="0.35">
      <c r="A20517" s="86">
        <v>46236</v>
      </c>
      <c r="B20517" s="87">
        <v>0.75</v>
      </c>
      <c r="C20517">
        <v>2.2499999999999998E-5</v>
      </c>
    </row>
    <row r="20518" spans="1:3" x14ac:dyDescent="0.35">
      <c r="A20518" s="86">
        <v>46236</v>
      </c>
      <c r="B20518" s="87">
        <v>0.76041666666666663</v>
      </c>
      <c r="C20518">
        <v>2.336E-5</v>
      </c>
    </row>
    <row r="20519" spans="1:3" x14ac:dyDescent="0.35">
      <c r="A20519" s="86">
        <v>46236</v>
      </c>
      <c r="B20519" s="87">
        <v>0.77083333333333337</v>
      </c>
      <c r="C20519">
        <v>2.4360000000000001E-5</v>
      </c>
    </row>
    <row r="20520" spans="1:3" x14ac:dyDescent="0.35">
      <c r="A20520" s="86">
        <v>46236</v>
      </c>
      <c r="B20520" s="87">
        <v>0.78125</v>
      </c>
      <c r="C20520">
        <v>2.55E-5</v>
      </c>
    </row>
    <row r="20521" spans="1:3" x14ac:dyDescent="0.35">
      <c r="A20521" s="86">
        <v>46236</v>
      </c>
      <c r="B20521" s="87">
        <v>0.79166666666666663</v>
      </c>
      <c r="C20521">
        <v>2.6790000000000003E-5</v>
      </c>
    </row>
    <row r="20522" spans="1:3" x14ac:dyDescent="0.35">
      <c r="A20522" s="86">
        <v>46236</v>
      </c>
      <c r="B20522" s="87">
        <v>0.80208333333333337</v>
      </c>
      <c r="C20522">
        <v>2.8189999999999999E-5</v>
      </c>
    </row>
    <row r="20523" spans="1:3" x14ac:dyDescent="0.35">
      <c r="A20523" s="86">
        <v>46236</v>
      </c>
      <c r="B20523" s="87">
        <v>0.8125</v>
      </c>
      <c r="C20523">
        <v>2.957E-5</v>
      </c>
    </row>
    <row r="20524" spans="1:3" x14ac:dyDescent="0.35">
      <c r="A20524" s="86">
        <v>46236</v>
      </c>
      <c r="B20524" s="87">
        <v>0.82291666666666663</v>
      </c>
      <c r="C20524">
        <v>3.074E-5</v>
      </c>
    </row>
    <row r="20525" spans="1:3" x14ac:dyDescent="0.35">
      <c r="A20525" s="86">
        <v>46236</v>
      </c>
      <c r="B20525" s="87">
        <v>0.83333333333333337</v>
      </c>
      <c r="C20525">
        <v>3.154E-5</v>
      </c>
    </row>
    <row r="20526" spans="1:3" x14ac:dyDescent="0.35">
      <c r="A20526" s="86">
        <v>46236</v>
      </c>
      <c r="B20526" s="87">
        <v>0.84375</v>
      </c>
      <c r="C20526">
        <v>3.1859999999999997E-5</v>
      </c>
    </row>
    <row r="20527" spans="1:3" x14ac:dyDescent="0.35">
      <c r="A20527" s="86">
        <v>46236</v>
      </c>
      <c r="B20527" s="87">
        <v>0.85416666666666663</v>
      </c>
      <c r="C20527">
        <v>3.1739999999999998E-5</v>
      </c>
    </row>
    <row r="20528" spans="1:3" x14ac:dyDescent="0.35">
      <c r="A20528" s="86">
        <v>46236</v>
      </c>
      <c r="B20528" s="87">
        <v>0.86458333333333337</v>
      </c>
      <c r="C20528">
        <v>3.1390000000000003E-5</v>
      </c>
    </row>
    <row r="20529" spans="1:3" x14ac:dyDescent="0.35">
      <c r="A20529" s="86">
        <v>46236</v>
      </c>
      <c r="B20529" s="87">
        <v>0.875</v>
      </c>
      <c r="C20529">
        <v>3.0899999999999999E-5</v>
      </c>
    </row>
    <row r="20530" spans="1:3" x14ac:dyDescent="0.35">
      <c r="A20530" s="86">
        <v>46236</v>
      </c>
      <c r="B20530" s="87">
        <v>0.88541666666666663</v>
      </c>
      <c r="C20530">
        <v>3.0380000000000001E-5</v>
      </c>
    </row>
    <row r="20531" spans="1:3" x14ac:dyDescent="0.35">
      <c r="A20531" s="86">
        <v>46236</v>
      </c>
      <c r="B20531" s="87">
        <v>0.89583333333333337</v>
      </c>
      <c r="C20531">
        <v>2.991E-5</v>
      </c>
    </row>
    <row r="20532" spans="1:3" x14ac:dyDescent="0.35">
      <c r="A20532" s="86">
        <v>46236</v>
      </c>
      <c r="B20532" s="87">
        <v>0.90625</v>
      </c>
      <c r="C20532">
        <v>2.9479999999999999E-5</v>
      </c>
    </row>
    <row r="20533" spans="1:3" x14ac:dyDescent="0.35">
      <c r="A20533" s="86">
        <v>46236</v>
      </c>
      <c r="B20533" s="87">
        <v>0.91666666666666663</v>
      </c>
      <c r="C20533">
        <v>2.9080000000000003E-5</v>
      </c>
    </row>
    <row r="20534" spans="1:3" x14ac:dyDescent="0.35">
      <c r="A20534" s="86">
        <v>46236</v>
      </c>
      <c r="B20534" s="87">
        <v>0.92708333333333337</v>
      </c>
      <c r="C20534">
        <v>2.87E-5</v>
      </c>
    </row>
    <row r="20535" spans="1:3" x14ac:dyDescent="0.35">
      <c r="A20535" s="86">
        <v>46236</v>
      </c>
      <c r="B20535" s="87">
        <v>0.9375</v>
      </c>
      <c r="C20535">
        <v>2.8230000000000002E-5</v>
      </c>
    </row>
    <row r="20536" spans="1:3" x14ac:dyDescent="0.35">
      <c r="A20536" s="86">
        <v>46236</v>
      </c>
      <c r="B20536" s="87">
        <v>0.94791666666666663</v>
      </c>
      <c r="C20536">
        <v>2.7480000000000001E-5</v>
      </c>
    </row>
    <row r="20537" spans="1:3" x14ac:dyDescent="0.35">
      <c r="A20537" s="86">
        <v>46236</v>
      </c>
      <c r="B20537" s="87">
        <v>0.95833333333333337</v>
      </c>
      <c r="C20537">
        <v>2.6290000000000001E-5</v>
      </c>
    </row>
    <row r="20538" spans="1:3" x14ac:dyDescent="0.35">
      <c r="A20538" s="86">
        <v>46236</v>
      </c>
      <c r="B20538" s="87">
        <v>0.96875</v>
      </c>
      <c r="C20538">
        <v>2.4559999999999999E-5</v>
      </c>
    </row>
    <row r="20539" spans="1:3" x14ac:dyDescent="0.35">
      <c r="A20539" s="86">
        <v>46236</v>
      </c>
      <c r="B20539" s="87">
        <v>0.97916666666666663</v>
      </c>
      <c r="C20539">
        <v>2.2460000000000002E-5</v>
      </c>
    </row>
    <row r="20540" spans="1:3" x14ac:dyDescent="0.35">
      <c r="A20540" s="86">
        <v>46236</v>
      </c>
      <c r="B20540" s="87">
        <v>0.98958333333333337</v>
      </c>
      <c r="C20540">
        <v>2.0240000000000003E-5</v>
      </c>
    </row>
    <row r="20541" spans="1:3" x14ac:dyDescent="0.35">
      <c r="A20541" s="86">
        <v>46237</v>
      </c>
      <c r="B20541" s="87">
        <v>0</v>
      </c>
      <c r="C20541">
        <v>1.808E-5</v>
      </c>
    </row>
    <row r="20542" spans="1:3" x14ac:dyDescent="0.35">
      <c r="A20542" s="86">
        <v>46237</v>
      </c>
      <c r="B20542" s="87">
        <v>1.0416666666666666E-2</v>
      </c>
      <c r="C20542">
        <v>1.7049999999999998E-5</v>
      </c>
    </row>
    <row r="20543" spans="1:3" x14ac:dyDescent="0.35">
      <c r="A20543" s="86">
        <v>46237</v>
      </c>
      <c r="B20543" s="87">
        <v>2.0833333333333332E-2</v>
      </c>
      <c r="C20543">
        <v>1.52E-5</v>
      </c>
    </row>
    <row r="20544" spans="1:3" x14ac:dyDescent="0.35">
      <c r="A20544" s="86">
        <v>46237</v>
      </c>
      <c r="B20544" s="87">
        <v>3.125E-2</v>
      </c>
      <c r="C20544">
        <v>1.359E-5</v>
      </c>
    </row>
    <row r="20545" spans="1:3" x14ac:dyDescent="0.35">
      <c r="A20545" s="86">
        <v>46237</v>
      </c>
      <c r="B20545" s="87">
        <v>4.1666666666666664E-2</v>
      </c>
      <c r="C20545">
        <v>1.2330000000000001E-5</v>
      </c>
    </row>
    <row r="20546" spans="1:3" x14ac:dyDescent="0.35">
      <c r="A20546" s="86">
        <v>46237</v>
      </c>
      <c r="B20546" s="87">
        <v>5.2083333333333336E-2</v>
      </c>
      <c r="C20546">
        <v>1.146E-5</v>
      </c>
    </row>
    <row r="20547" spans="1:3" x14ac:dyDescent="0.35">
      <c r="A20547" s="86">
        <v>46237</v>
      </c>
      <c r="B20547" s="87">
        <v>6.25E-2</v>
      </c>
      <c r="C20547">
        <v>1.093E-5</v>
      </c>
    </row>
    <row r="20548" spans="1:3" x14ac:dyDescent="0.35">
      <c r="A20548" s="86">
        <v>46237</v>
      </c>
      <c r="B20548" s="87">
        <v>7.2916666666666671E-2</v>
      </c>
      <c r="C20548">
        <v>1.059E-5</v>
      </c>
    </row>
    <row r="20549" spans="1:3" x14ac:dyDescent="0.35">
      <c r="A20549" s="86">
        <v>46237</v>
      </c>
      <c r="B20549" s="87">
        <v>8.3333333333333329E-2</v>
      </c>
      <c r="C20549">
        <v>1.0349999999999999E-5</v>
      </c>
    </row>
    <row r="20550" spans="1:3" x14ac:dyDescent="0.35">
      <c r="A20550" s="86">
        <v>46237</v>
      </c>
      <c r="B20550" s="87">
        <v>9.375E-2</v>
      </c>
      <c r="C20550">
        <v>1.0139999999999999E-5</v>
      </c>
    </row>
    <row r="20551" spans="1:3" x14ac:dyDescent="0.35">
      <c r="A20551" s="86">
        <v>46237</v>
      </c>
      <c r="B20551" s="87">
        <v>0.10416666666666667</v>
      </c>
      <c r="C20551">
        <v>9.9399999999999997E-6</v>
      </c>
    </row>
    <row r="20552" spans="1:3" x14ac:dyDescent="0.35">
      <c r="A20552" s="86">
        <v>46237</v>
      </c>
      <c r="B20552" s="87">
        <v>0.11458333333333333</v>
      </c>
      <c r="C20552">
        <v>9.7200000000000001E-6</v>
      </c>
    </row>
    <row r="20553" spans="1:3" x14ac:dyDescent="0.35">
      <c r="A20553" s="86">
        <v>46237</v>
      </c>
      <c r="B20553" s="87">
        <v>0.125</v>
      </c>
      <c r="C20553">
        <v>9.55E-6</v>
      </c>
    </row>
    <row r="20554" spans="1:3" x14ac:dyDescent="0.35">
      <c r="A20554" s="86">
        <v>46237</v>
      </c>
      <c r="B20554" s="87">
        <v>0.13541666666666666</v>
      </c>
      <c r="C20554">
        <v>9.3900000000000016E-6</v>
      </c>
    </row>
    <row r="20555" spans="1:3" x14ac:dyDescent="0.35">
      <c r="A20555" s="86">
        <v>46237</v>
      </c>
      <c r="B20555" s="87">
        <v>0.14583333333333334</v>
      </c>
      <c r="C20555">
        <v>9.270000000000001E-6</v>
      </c>
    </row>
    <row r="20556" spans="1:3" x14ac:dyDescent="0.35">
      <c r="A20556" s="86">
        <v>46237</v>
      </c>
      <c r="B20556" s="87">
        <v>0.15625</v>
      </c>
      <c r="C20556">
        <v>9.1900000000000001E-6</v>
      </c>
    </row>
    <row r="20557" spans="1:3" x14ac:dyDescent="0.35">
      <c r="A20557" s="86">
        <v>46237</v>
      </c>
      <c r="B20557" s="87">
        <v>0.16666666666666666</v>
      </c>
      <c r="C20557">
        <v>9.2099999999999999E-6</v>
      </c>
    </row>
    <row r="20558" spans="1:3" x14ac:dyDescent="0.35">
      <c r="A20558" s="86">
        <v>46237</v>
      </c>
      <c r="B20558" s="87">
        <v>0.17708333333333334</v>
      </c>
      <c r="C20558">
        <v>9.3100000000000006E-6</v>
      </c>
    </row>
    <row r="20559" spans="1:3" x14ac:dyDescent="0.35">
      <c r="A20559" s="86">
        <v>46237</v>
      </c>
      <c r="B20559" s="87">
        <v>0.1875</v>
      </c>
      <c r="C20559">
        <v>9.4800000000000007E-6</v>
      </c>
    </row>
    <row r="20560" spans="1:3" x14ac:dyDescent="0.35">
      <c r="A20560" s="86">
        <v>46237</v>
      </c>
      <c r="B20560" s="87">
        <v>0.19791666666666666</v>
      </c>
      <c r="C20560">
        <v>9.7399999999999999E-6</v>
      </c>
    </row>
    <row r="20561" spans="1:3" x14ac:dyDescent="0.35">
      <c r="A20561" s="86">
        <v>46237</v>
      </c>
      <c r="B20561" s="87">
        <v>0.20833333333333334</v>
      </c>
      <c r="C20561">
        <v>1.004E-5</v>
      </c>
    </row>
    <row r="20562" spans="1:3" x14ac:dyDescent="0.35">
      <c r="A20562" s="86">
        <v>46237</v>
      </c>
      <c r="B20562" s="87">
        <v>0.21875</v>
      </c>
      <c r="C20562">
        <v>1.042E-5</v>
      </c>
    </row>
    <row r="20563" spans="1:3" x14ac:dyDescent="0.35">
      <c r="A20563" s="86">
        <v>46237</v>
      </c>
      <c r="B20563" s="87">
        <v>0.22916666666666666</v>
      </c>
      <c r="C20563">
        <v>1.098E-5</v>
      </c>
    </row>
    <row r="20564" spans="1:3" x14ac:dyDescent="0.35">
      <c r="A20564" s="86">
        <v>46237</v>
      </c>
      <c r="B20564" s="87">
        <v>0.23958333333333334</v>
      </c>
      <c r="C20564">
        <v>1.1960000000000001E-5</v>
      </c>
    </row>
    <row r="20565" spans="1:3" x14ac:dyDescent="0.35">
      <c r="A20565" s="86">
        <v>46237</v>
      </c>
      <c r="B20565" s="87">
        <v>0.25</v>
      </c>
      <c r="C20565">
        <v>1.347E-5</v>
      </c>
    </row>
    <row r="20566" spans="1:3" x14ac:dyDescent="0.35">
      <c r="A20566" s="86">
        <v>46237</v>
      </c>
      <c r="B20566" s="87">
        <v>0.26041666666666669</v>
      </c>
      <c r="C20566">
        <v>1.5650000000000001E-5</v>
      </c>
    </row>
    <row r="20567" spans="1:3" x14ac:dyDescent="0.35">
      <c r="A20567" s="86">
        <v>46237</v>
      </c>
      <c r="B20567" s="87">
        <v>0.27083333333333331</v>
      </c>
      <c r="C20567">
        <v>1.8180000000000002E-5</v>
      </c>
    </row>
    <row r="20568" spans="1:3" x14ac:dyDescent="0.35">
      <c r="A20568" s="86">
        <v>46237</v>
      </c>
      <c r="B20568" s="87">
        <v>0.28125</v>
      </c>
      <c r="C20568">
        <v>2.069E-5</v>
      </c>
    </row>
    <row r="20569" spans="1:3" x14ac:dyDescent="0.35">
      <c r="A20569" s="86">
        <v>46237</v>
      </c>
      <c r="B20569" s="87">
        <v>0.29166666666666669</v>
      </c>
      <c r="C20569">
        <v>2.2859999999999998E-5</v>
      </c>
    </row>
    <row r="20570" spans="1:3" x14ac:dyDescent="0.35">
      <c r="A20570" s="86">
        <v>46237</v>
      </c>
      <c r="B20570" s="87">
        <v>0.30208333333333331</v>
      </c>
      <c r="C20570">
        <v>2.44E-5</v>
      </c>
    </row>
    <row r="20571" spans="1:3" x14ac:dyDescent="0.35">
      <c r="A20571" s="86">
        <v>46237</v>
      </c>
      <c r="B20571" s="87">
        <v>0.3125</v>
      </c>
      <c r="C20571">
        <v>2.5409999999999999E-5</v>
      </c>
    </row>
    <row r="20572" spans="1:3" x14ac:dyDescent="0.35">
      <c r="A20572" s="86">
        <v>46237</v>
      </c>
      <c r="B20572" s="87">
        <v>0.32291666666666669</v>
      </c>
      <c r="C20572">
        <v>2.6079999999999998E-5</v>
      </c>
    </row>
    <row r="20573" spans="1:3" x14ac:dyDescent="0.35">
      <c r="A20573" s="86">
        <v>46237</v>
      </c>
      <c r="B20573" s="87">
        <v>0.33333333333333331</v>
      </c>
      <c r="C20573">
        <v>2.6630000000000001E-5</v>
      </c>
    </row>
    <row r="20574" spans="1:3" x14ac:dyDescent="0.35">
      <c r="A20574" s="86">
        <v>46237</v>
      </c>
      <c r="B20574" s="87">
        <v>0.34375</v>
      </c>
      <c r="C20574">
        <v>2.722E-5</v>
      </c>
    </row>
    <row r="20575" spans="1:3" x14ac:dyDescent="0.35">
      <c r="A20575" s="86">
        <v>46237</v>
      </c>
      <c r="B20575" s="87">
        <v>0.35416666666666669</v>
      </c>
      <c r="C20575">
        <v>2.7799999999999998E-5</v>
      </c>
    </row>
    <row r="20576" spans="1:3" x14ac:dyDescent="0.35">
      <c r="A20576" s="86">
        <v>46237</v>
      </c>
      <c r="B20576" s="87">
        <v>0.36458333333333331</v>
      </c>
      <c r="C20576">
        <v>2.8289999999999998E-5</v>
      </c>
    </row>
    <row r="20577" spans="1:3" x14ac:dyDescent="0.35">
      <c r="A20577" s="86">
        <v>46237</v>
      </c>
      <c r="B20577" s="87">
        <v>0.375</v>
      </c>
      <c r="C20577">
        <v>2.8609999999999999E-5</v>
      </c>
    </row>
    <row r="20578" spans="1:3" x14ac:dyDescent="0.35">
      <c r="A20578" s="86">
        <v>46237</v>
      </c>
      <c r="B20578" s="87">
        <v>0.38541666666666669</v>
      </c>
      <c r="C20578">
        <v>2.8709999999999998E-5</v>
      </c>
    </row>
    <row r="20579" spans="1:3" x14ac:dyDescent="0.35">
      <c r="A20579" s="86">
        <v>46237</v>
      </c>
      <c r="B20579" s="87">
        <v>0.39583333333333331</v>
      </c>
      <c r="C20579">
        <v>2.8629999999999999E-5</v>
      </c>
    </row>
    <row r="20580" spans="1:3" x14ac:dyDescent="0.35">
      <c r="A20580" s="86">
        <v>46237</v>
      </c>
      <c r="B20580" s="87">
        <v>0.40625</v>
      </c>
      <c r="C20580">
        <v>2.8410000000000001E-5</v>
      </c>
    </row>
    <row r="20581" spans="1:3" x14ac:dyDescent="0.35">
      <c r="A20581" s="86">
        <v>46237</v>
      </c>
      <c r="B20581" s="87">
        <v>0.41666666666666669</v>
      </c>
      <c r="C20581">
        <v>2.8119999999999998E-5</v>
      </c>
    </row>
    <row r="20582" spans="1:3" x14ac:dyDescent="0.35">
      <c r="A20582" s="86">
        <v>46237</v>
      </c>
      <c r="B20582" s="87">
        <v>0.42708333333333331</v>
      </c>
      <c r="C20582">
        <v>2.7820000000000001E-5</v>
      </c>
    </row>
    <row r="20583" spans="1:3" x14ac:dyDescent="0.35">
      <c r="A20583" s="86">
        <v>46237</v>
      </c>
      <c r="B20583" s="87">
        <v>0.4375</v>
      </c>
      <c r="C20583">
        <v>2.756E-5</v>
      </c>
    </row>
    <row r="20584" spans="1:3" x14ac:dyDescent="0.35">
      <c r="A20584" s="86">
        <v>46237</v>
      </c>
      <c r="B20584" s="87">
        <v>0.44791666666666669</v>
      </c>
      <c r="C20584">
        <v>2.7369999999999997E-5</v>
      </c>
    </row>
    <row r="20585" spans="1:3" x14ac:dyDescent="0.35">
      <c r="A20585" s="86">
        <v>46237</v>
      </c>
      <c r="B20585" s="87">
        <v>0.45833333333333331</v>
      </c>
      <c r="C20585">
        <v>2.7300000000000003E-5</v>
      </c>
    </row>
    <row r="20586" spans="1:3" x14ac:dyDescent="0.35">
      <c r="A20586" s="86">
        <v>46237</v>
      </c>
      <c r="B20586" s="87">
        <v>0.46875</v>
      </c>
      <c r="C20586">
        <v>2.7380000000000002E-5</v>
      </c>
    </row>
    <row r="20587" spans="1:3" x14ac:dyDescent="0.35">
      <c r="A20587" s="86">
        <v>46237</v>
      </c>
      <c r="B20587" s="87">
        <v>0.47916666666666669</v>
      </c>
      <c r="C20587">
        <v>2.7679999999999999E-5</v>
      </c>
    </row>
    <row r="20588" spans="1:3" x14ac:dyDescent="0.35">
      <c r="A20588" s="86">
        <v>46237</v>
      </c>
      <c r="B20588" s="87">
        <v>0.48958333333333331</v>
      </c>
      <c r="C20588">
        <v>2.817E-5</v>
      </c>
    </row>
    <row r="20589" spans="1:3" x14ac:dyDescent="0.35">
      <c r="A20589" s="86">
        <v>46237</v>
      </c>
      <c r="B20589" s="87">
        <v>0.5</v>
      </c>
      <c r="C20589">
        <v>2.8949999999999999E-5</v>
      </c>
    </row>
    <row r="20590" spans="1:3" x14ac:dyDescent="0.35">
      <c r="A20590" s="86">
        <v>46237</v>
      </c>
      <c r="B20590" s="87">
        <v>0.51041666666666663</v>
      </c>
      <c r="C20590">
        <v>2.9940000000000001E-5</v>
      </c>
    </row>
    <row r="20591" spans="1:3" x14ac:dyDescent="0.35">
      <c r="A20591" s="86">
        <v>46237</v>
      </c>
      <c r="B20591" s="87">
        <v>0.52083333333333337</v>
      </c>
      <c r="C20591">
        <v>3.0960000000000002E-5</v>
      </c>
    </row>
    <row r="20592" spans="1:3" x14ac:dyDescent="0.35">
      <c r="A20592" s="86">
        <v>46237</v>
      </c>
      <c r="B20592" s="87">
        <v>0.53125</v>
      </c>
      <c r="C20592">
        <v>3.1749999999999999E-5</v>
      </c>
    </row>
    <row r="20593" spans="1:3" x14ac:dyDescent="0.35">
      <c r="A20593" s="86">
        <v>46237</v>
      </c>
      <c r="B20593" s="87">
        <v>0.54166666666666663</v>
      </c>
      <c r="C20593">
        <v>3.2070000000000003E-5</v>
      </c>
    </row>
    <row r="20594" spans="1:3" x14ac:dyDescent="0.35">
      <c r="A20594" s="86">
        <v>46237</v>
      </c>
      <c r="B20594" s="87">
        <v>0.55208333333333337</v>
      </c>
      <c r="C20594">
        <v>3.171E-5</v>
      </c>
    </row>
    <row r="20595" spans="1:3" x14ac:dyDescent="0.35">
      <c r="A20595" s="86">
        <v>46237</v>
      </c>
      <c r="B20595" s="87">
        <v>0.5625</v>
      </c>
      <c r="C20595">
        <v>3.0839999999999996E-5</v>
      </c>
    </row>
    <row r="20596" spans="1:3" x14ac:dyDescent="0.35">
      <c r="A20596" s="86">
        <v>46237</v>
      </c>
      <c r="B20596" s="87">
        <v>0.57291666666666663</v>
      </c>
      <c r="C20596">
        <v>2.9669999999999999E-5</v>
      </c>
    </row>
    <row r="20597" spans="1:3" x14ac:dyDescent="0.35">
      <c r="A20597" s="86">
        <v>46237</v>
      </c>
      <c r="B20597" s="87">
        <v>0.58333333333333337</v>
      </c>
      <c r="C20597">
        <v>2.845E-5</v>
      </c>
    </row>
    <row r="20598" spans="1:3" x14ac:dyDescent="0.35">
      <c r="A20598" s="86">
        <v>46237</v>
      </c>
      <c r="B20598" s="87">
        <v>0.59375</v>
      </c>
      <c r="C20598">
        <v>2.7339999999999999E-5</v>
      </c>
    </row>
    <row r="20599" spans="1:3" x14ac:dyDescent="0.35">
      <c r="A20599" s="86">
        <v>46237</v>
      </c>
      <c r="B20599" s="87">
        <v>0.60416666666666663</v>
      </c>
      <c r="C20599">
        <v>2.639E-5</v>
      </c>
    </row>
    <row r="20600" spans="1:3" x14ac:dyDescent="0.35">
      <c r="A20600" s="86">
        <v>46237</v>
      </c>
      <c r="B20600" s="87">
        <v>0.61458333333333337</v>
      </c>
      <c r="C20600">
        <v>2.5559999999999999E-5</v>
      </c>
    </row>
    <row r="20601" spans="1:3" x14ac:dyDescent="0.35">
      <c r="A20601" s="86">
        <v>46237</v>
      </c>
      <c r="B20601" s="87">
        <v>0.625</v>
      </c>
      <c r="C20601">
        <v>2.4839999999999999E-5</v>
      </c>
    </row>
    <row r="20602" spans="1:3" x14ac:dyDescent="0.35">
      <c r="A20602" s="86">
        <v>46237</v>
      </c>
      <c r="B20602" s="87">
        <v>0.63541666666666663</v>
      </c>
      <c r="C20602">
        <v>2.4179999999999999E-5</v>
      </c>
    </row>
    <row r="20603" spans="1:3" x14ac:dyDescent="0.35">
      <c r="A20603" s="86">
        <v>46237</v>
      </c>
      <c r="B20603" s="87">
        <v>0.64583333333333337</v>
      </c>
      <c r="C20603">
        <v>2.3630000000000002E-5</v>
      </c>
    </row>
    <row r="20604" spans="1:3" x14ac:dyDescent="0.35">
      <c r="A20604" s="86">
        <v>46237</v>
      </c>
      <c r="B20604" s="87">
        <v>0.65625</v>
      </c>
      <c r="C20604">
        <v>2.319E-5</v>
      </c>
    </row>
    <row r="20605" spans="1:3" x14ac:dyDescent="0.35">
      <c r="A20605" s="86">
        <v>46237</v>
      </c>
      <c r="B20605" s="87">
        <v>0.66666666666666663</v>
      </c>
      <c r="C20605">
        <v>2.2859999999999998E-5</v>
      </c>
    </row>
    <row r="20606" spans="1:3" x14ac:dyDescent="0.35">
      <c r="A20606" s="86">
        <v>46237</v>
      </c>
      <c r="B20606" s="87">
        <v>0.67708333333333337</v>
      </c>
      <c r="C20606">
        <v>2.264E-5</v>
      </c>
    </row>
    <row r="20607" spans="1:3" x14ac:dyDescent="0.35">
      <c r="A20607" s="86">
        <v>46237</v>
      </c>
      <c r="B20607" s="87">
        <v>0.6875</v>
      </c>
      <c r="C20607">
        <v>2.2560000000000001E-5</v>
      </c>
    </row>
    <row r="20608" spans="1:3" x14ac:dyDescent="0.35">
      <c r="A20608" s="86">
        <v>46237</v>
      </c>
      <c r="B20608" s="87">
        <v>0.69791666666666663</v>
      </c>
      <c r="C20608">
        <v>2.264E-5</v>
      </c>
    </row>
    <row r="20609" spans="1:3" x14ac:dyDescent="0.35">
      <c r="A20609" s="86">
        <v>46237</v>
      </c>
      <c r="B20609" s="87">
        <v>0.70833333333333337</v>
      </c>
      <c r="C20609">
        <v>2.2859999999999998E-5</v>
      </c>
    </row>
    <row r="20610" spans="1:3" x14ac:dyDescent="0.35">
      <c r="A20610" s="86">
        <v>46237</v>
      </c>
      <c r="B20610" s="87">
        <v>0.71875</v>
      </c>
      <c r="C20610">
        <v>2.323E-5</v>
      </c>
    </row>
    <row r="20611" spans="1:3" x14ac:dyDescent="0.35">
      <c r="A20611" s="86">
        <v>46237</v>
      </c>
      <c r="B20611" s="87">
        <v>0.72916666666666663</v>
      </c>
      <c r="C20611">
        <v>2.3770000000000001E-5</v>
      </c>
    </row>
    <row r="20612" spans="1:3" x14ac:dyDescent="0.35">
      <c r="A20612" s="86">
        <v>46237</v>
      </c>
      <c r="B20612" s="87">
        <v>0.73958333333333337</v>
      </c>
      <c r="C20612">
        <v>2.4479999999999999E-5</v>
      </c>
    </row>
    <row r="20613" spans="1:3" x14ac:dyDescent="0.35">
      <c r="A20613" s="86">
        <v>46237</v>
      </c>
      <c r="B20613" s="87">
        <v>0.75</v>
      </c>
      <c r="C20613">
        <v>2.533E-5</v>
      </c>
    </row>
    <row r="20614" spans="1:3" x14ac:dyDescent="0.35">
      <c r="A20614" s="86">
        <v>46237</v>
      </c>
      <c r="B20614" s="87">
        <v>0.76041666666666663</v>
      </c>
      <c r="C20614">
        <v>2.6319999999999999E-5</v>
      </c>
    </row>
    <row r="20615" spans="1:3" x14ac:dyDescent="0.35">
      <c r="A20615" s="86">
        <v>46237</v>
      </c>
      <c r="B20615" s="87">
        <v>0.77083333333333337</v>
      </c>
      <c r="C20615">
        <v>2.745E-5</v>
      </c>
    </row>
    <row r="20616" spans="1:3" x14ac:dyDescent="0.35">
      <c r="A20616" s="86">
        <v>46237</v>
      </c>
      <c r="B20616" s="87">
        <v>0.78125</v>
      </c>
      <c r="C20616">
        <v>2.8670000000000002E-5</v>
      </c>
    </row>
    <row r="20617" spans="1:3" x14ac:dyDescent="0.35">
      <c r="A20617" s="86">
        <v>46237</v>
      </c>
      <c r="B20617" s="87">
        <v>0.79166666666666663</v>
      </c>
      <c r="C20617">
        <v>2.9940000000000001E-5</v>
      </c>
    </row>
    <row r="20618" spans="1:3" x14ac:dyDescent="0.35">
      <c r="A20618" s="86">
        <v>46237</v>
      </c>
      <c r="B20618" s="87">
        <v>0.80208333333333337</v>
      </c>
      <c r="C20618">
        <v>3.1199999999999999E-5</v>
      </c>
    </row>
    <row r="20619" spans="1:3" x14ac:dyDescent="0.35">
      <c r="A20619" s="86">
        <v>46237</v>
      </c>
      <c r="B20619" s="87">
        <v>0.8125</v>
      </c>
      <c r="C20619">
        <v>3.2360000000000002E-5</v>
      </c>
    </row>
    <row r="20620" spans="1:3" x14ac:dyDescent="0.35">
      <c r="A20620" s="86">
        <v>46237</v>
      </c>
      <c r="B20620" s="87">
        <v>0.82291666666666663</v>
      </c>
      <c r="C20620">
        <v>3.3250000000000002E-5</v>
      </c>
    </row>
    <row r="20621" spans="1:3" x14ac:dyDescent="0.35">
      <c r="A20621" s="86">
        <v>46237</v>
      </c>
      <c r="B20621" s="87">
        <v>0.83333333333333337</v>
      </c>
      <c r="C20621">
        <v>3.3699999999999999E-5</v>
      </c>
    </row>
    <row r="20622" spans="1:3" x14ac:dyDescent="0.35">
      <c r="A20622" s="86">
        <v>46237</v>
      </c>
      <c r="B20622" s="87">
        <v>0.84375</v>
      </c>
      <c r="C20622">
        <v>3.3670000000000001E-5</v>
      </c>
    </row>
    <row r="20623" spans="1:3" x14ac:dyDescent="0.35">
      <c r="A20623" s="86">
        <v>46237</v>
      </c>
      <c r="B20623" s="87">
        <v>0.85416666666666663</v>
      </c>
      <c r="C20623">
        <v>3.3250000000000002E-5</v>
      </c>
    </row>
    <row r="20624" spans="1:3" x14ac:dyDescent="0.35">
      <c r="A20624" s="86">
        <v>46237</v>
      </c>
      <c r="B20624" s="87">
        <v>0.86458333333333337</v>
      </c>
      <c r="C20624">
        <v>3.2660000000000002E-5</v>
      </c>
    </row>
    <row r="20625" spans="1:3" x14ac:dyDescent="0.35">
      <c r="A20625" s="86">
        <v>46237</v>
      </c>
      <c r="B20625" s="87">
        <v>0.875</v>
      </c>
      <c r="C20625">
        <v>3.2070000000000003E-5</v>
      </c>
    </row>
    <row r="20626" spans="1:3" x14ac:dyDescent="0.35">
      <c r="A20626" s="86">
        <v>46237</v>
      </c>
      <c r="B20626" s="87">
        <v>0.88541666666666663</v>
      </c>
      <c r="C20626">
        <v>3.163E-5</v>
      </c>
    </row>
    <row r="20627" spans="1:3" x14ac:dyDescent="0.35">
      <c r="A20627" s="86">
        <v>46237</v>
      </c>
      <c r="B20627" s="87">
        <v>0.89583333333333337</v>
      </c>
      <c r="C20627">
        <v>3.129E-5</v>
      </c>
    </row>
    <row r="20628" spans="1:3" x14ac:dyDescent="0.35">
      <c r="A20628" s="86">
        <v>46237</v>
      </c>
      <c r="B20628" s="87">
        <v>0.90625</v>
      </c>
      <c r="C20628">
        <v>3.0979999999999998E-5</v>
      </c>
    </row>
    <row r="20629" spans="1:3" x14ac:dyDescent="0.35">
      <c r="A20629" s="86">
        <v>46237</v>
      </c>
      <c r="B20629" s="87">
        <v>0.91666666666666663</v>
      </c>
      <c r="C20629">
        <v>3.0580000000000002E-5</v>
      </c>
    </row>
    <row r="20630" spans="1:3" x14ac:dyDescent="0.35">
      <c r="A20630" s="86">
        <v>46237</v>
      </c>
      <c r="B20630" s="87">
        <v>0.92708333333333337</v>
      </c>
      <c r="C20630">
        <v>3.0009999999999999E-5</v>
      </c>
    </row>
    <row r="20631" spans="1:3" x14ac:dyDescent="0.35">
      <c r="A20631" s="86">
        <v>46237</v>
      </c>
      <c r="B20631" s="87">
        <v>0.9375</v>
      </c>
      <c r="C20631">
        <v>2.9219999999999998E-5</v>
      </c>
    </row>
    <row r="20632" spans="1:3" x14ac:dyDescent="0.35">
      <c r="A20632" s="86">
        <v>46237</v>
      </c>
      <c r="B20632" s="87">
        <v>0.94791666666666663</v>
      </c>
      <c r="C20632">
        <v>2.8160000000000001E-5</v>
      </c>
    </row>
    <row r="20633" spans="1:3" x14ac:dyDescent="0.35">
      <c r="A20633" s="86">
        <v>46237</v>
      </c>
      <c r="B20633" s="87">
        <v>0.95833333333333337</v>
      </c>
      <c r="C20633">
        <v>2.6809999999999999E-5</v>
      </c>
    </row>
    <row r="20634" spans="1:3" x14ac:dyDescent="0.35">
      <c r="A20634" s="86">
        <v>46237</v>
      </c>
      <c r="B20634" s="87">
        <v>0.96875</v>
      </c>
      <c r="C20634">
        <v>2.5129999999999998E-5</v>
      </c>
    </row>
    <row r="20635" spans="1:3" x14ac:dyDescent="0.35">
      <c r="A20635" s="86">
        <v>46237</v>
      </c>
      <c r="B20635" s="87">
        <v>0.97916666666666663</v>
      </c>
      <c r="C20635">
        <v>2.3220000000000001E-5</v>
      </c>
    </row>
    <row r="20636" spans="1:3" x14ac:dyDescent="0.35">
      <c r="A20636" s="86">
        <v>46237</v>
      </c>
      <c r="B20636" s="87">
        <v>0.98958333333333337</v>
      </c>
      <c r="C20636">
        <v>2.1160000000000001E-5</v>
      </c>
    </row>
    <row r="20637" spans="1:3" x14ac:dyDescent="0.35">
      <c r="A20637" s="86">
        <v>46238</v>
      </c>
      <c r="B20637" s="87">
        <v>0</v>
      </c>
      <c r="C20637">
        <v>1.9069999999999999E-5</v>
      </c>
    </row>
    <row r="20638" spans="1:3" x14ac:dyDescent="0.35">
      <c r="A20638" s="86">
        <v>46238</v>
      </c>
      <c r="B20638" s="87">
        <v>1.0416666666666666E-2</v>
      </c>
      <c r="C20638">
        <v>1.7069999999999998E-5</v>
      </c>
    </row>
    <row r="20639" spans="1:3" x14ac:dyDescent="0.35">
      <c r="A20639" s="86">
        <v>46238</v>
      </c>
      <c r="B20639" s="87">
        <v>2.0833333333333332E-2</v>
      </c>
      <c r="C20639">
        <v>1.521E-5</v>
      </c>
    </row>
    <row r="20640" spans="1:3" x14ac:dyDescent="0.35">
      <c r="A20640" s="86">
        <v>46238</v>
      </c>
      <c r="B20640" s="87">
        <v>3.125E-2</v>
      </c>
      <c r="C20640">
        <v>1.361E-5</v>
      </c>
    </row>
    <row r="20641" spans="1:3" x14ac:dyDescent="0.35">
      <c r="A20641" s="86">
        <v>46238</v>
      </c>
      <c r="B20641" s="87">
        <v>4.1666666666666664E-2</v>
      </c>
      <c r="C20641">
        <v>1.234E-5</v>
      </c>
    </row>
    <row r="20642" spans="1:3" x14ac:dyDescent="0.35">
      <c r="A20642" s="86">
        <v>46238</v>
      </c>
      <c r="B20642" s="87">
        <v>5.2083333333333336E-2</v>
      </c>
      <c r="C20642">
        <v>1.1469999999999999E-5</v>
      </c>
    </row>
    <row r="20643" spans="1:3" x14ac:dyDescent="0.35">
      <c r="A20643" s="86">
        <v>46238</v>
      </c>
      <c r="B20643" s="87">
        <v>6.25E-2</v>
      </c>
      <c r="C20643">
        <v>1.094E-5</v>
      </c>
    </row>
    <row r="20644" spans="1:3" x14ac:dyDescent="0.35">
      <c r="A20644" s="86">
        <v>46238</v>
      </c>
      <c r="B20644" s="87">
        <v>7.2916666666666671E-2</v>
      </c>
      <c r="C20644">
        <v>1.06E-5</v>
      </c>
    </row>
    <row r="20645" spans="1:3" x14ac:dyDescent="0.35">
      <c r="A20645" s="86">
        <v>46238</v>
      </c>
      <c r="B20645" s="87">
        <v>8.3333333333333329E-2</v>
      </c>
      <c r="C20645">
        <v>1.0359999999999999E-5</v>
      </c>
    </row>
    <row r="20646" spans="1:3" x14ac:dyDescent="0.35">
      <c r="A20646" s="86">
        <v>46238</v>
      </c>
      <c r="B20646" s="87">
        <v>9.375E-2</v>
      </c>
      <c r="C20646">
        <v>1.0149999999999999E-5</v>
      </c>
    </row>
    <row r="20647" spans="1:3" x14ac:dyDescent="0.35">
      <c r="A20647" s="86">
        <v>46238</v>
      </c>
      <c r="B20647" s="87">
        <v>0.10416666666666667</v>
      </c>
      <c r="C20647">
        <v>9.9500000000000013E-6</v>
      </c>
    </row>
    <row r="20648" spans="1:3" x14ac:dyDescent="0.35">
      <c r="A20648" s="86">
        <v>46238</v>
      </c>
      <c r="B20648" s="87">
        <v>0.11458333333333333</v>
      </c>
      <c r="C20648">
        <v>9.73E-6</v>
      </c>
    </row>
    <row r="20649" spans="1:3" x14ac:dyDescent="0.35">
      <c r="A20649" s="86">
        <v>46238</v>
      </c>
      <c r="B20649" s="87">
        <v>0.125</v>
      </c>
      <c r="C20649">
        <v>9.5599999999999999E-6</v>
      </c>
    </row>
    <row r="20650" spans="1:3" x14ac:dyDescent="0.35">
      <c r="A20650" s="86">
        <v>46238</v>
      </c>
      <c r="B20650" s="87">
        <v>0.13541666666666666</v>
      </c>
      <c r="C20650">
        <v>9.3999999999999998E-6</v>
      </c>
    </row>
    <row r="20651" spans="1:3" x14ac:dyDescent="0.35">
      <c r="A20651" s="86">
        <v>46238</v>
      </c>
      <c r="B20651" s="87">
        <v>0.14583333333333334</v>
      </c>
      <c r="C20651">
        <v>9.2799999999999992E-6</v>
      </c>
    </row>
    <row r="20652" spans="1:3" x14ac:dyDescent="0.35">
      <c r="A20652" s="86">
        <v>46238</v>
      </c>
      <c r="B20652" s="87">
        <v>0.15625</v>
      </c>
      <c r="C20652">
        <v>9.2E-6</v>
      </c>
    </row>
    <row r="20653" spans="1:3" x14ac:dyDescent="0.35">
      <c r="A20653" s="86">
        <v>46238</v>
      </c>
      <c r="B20653" s="87">
        <v>0.16666666666666666</v>
      </c>
      <c r="C20653">
        <v>9.2200000000000015E-6</v>
      </c>
    </row>
    <row r="20654" spans="1:3" x14ac:dyDescent="0.35">
      <c r="A20654" s="86">
        <v>46238</v>
      </c>
      <c r="B20654" s="87">
        <v>0.17708333333333334</v>
      </c>
      <c r="C20654">
        <v>9.3200000000000006E-6</v>
      </c>
    </row>
    <row r="20655" spans="1:3" x14ac:dyDescent="0.35">
      <c r="A20655" s="86">
        <v>46238</v>
      </c>
      <c r="B20655" s="87">
        <v>0.1875</v>
      </c>
      <c r="C20655">
        <v>9.4900000000000006E-6</v>
      </c>
    </row>
    <row r="20656" spans="1:3" x14ac:dyDescent="0.35">
      <c r="A20656" s="86">
        <v>46238</v>
      </c>
      <c r="B20656" s="87">
        <v>0.19791666666666666</v>
      </c>
      <c r="C20656">
        <v>9.7499999999999998E-6</v>
      </c>
    </row>
    <row r="20657" spans="1:3" x14ac:dyDescent="0.35">
      <c r="A20657" s="86">
        <v>46238</v>
      </c>
      <c r="B20657" s="87">
        <v>0.20833333333333334</v>
      </c>
      <c r="C20657">
        <v>1.005E-5</v>
      </c>
    </row>
    <row r="20658" spans="1:3" x14ac:dyDescent="0.35">
      <c r="A20658" s="86">
        <v>46238</v>
      </c>
      <c r="B20658" s="87">
        <v>0.21875</v>
      </c>
      <c r="C20658">
        <v>1.043E-5</v>
      </c>
    </row>
    <row r="20659" spans="1:3" x14ac:dyDescent="0.35">
      <c r="A20659" s="86">
        <v>46238</v>
      </c>
      <c r="B20659" s="87">
        <v>0.22916666666666666</v>
      </c>
      <c r="C20659">
        <v>1.099E-5</v>
      </c>
    </row>
    <row r="20660" spans="1:3" x14ac:dyDescent="0.35">
      <c r="A20660" s="86">
        <v>46238</v>
      </c>
      <c r="B20660" s="87">
        <v>0.23958333333333334</v>
      </c>
      <c r="C20660">
        <v>1.1969999999999999E-5</v>
      </c>
    </row>
    <row r="20661" spans="1:3" x14ac:dyDescent="0.35">
      <c r="A20661" s="86">
        <v>46238</v>
      </c>
      <c r="B20661" s="87">
        <v>0.25</v>
      </c>
      <c r="C20661">
        <v>1.349E-5</v>
      </c>
    </row>
    <row r="20662" spans="1:3" x14ac:dyDescent="0.35">
      <c r="A20662" s="86">
        <v>46238</v>
      </c>
      <c r="B20662" s="87">
        <v>0.26041666666666669</v>
      </c>
      <c r="C20662">
        <v>1.5659999999999999E-5</v>
      </c>
    </row>
    <row r="20663" spans="1:3" x14ac:dyDescent="0.35">
      <c r="A20663" s="86">
        <v>46238</v>
      </c>
      <c r="B20663" s="87">
        <v>0.27083333333333331</v>
      </c>
      <c r="C20663">
        <v>1.819E-5</v>
      </c>
    </row>
    <row r="20664" spans="1:3" x14ac:dyDescent="0.35">
      <c r="A20664" s="86">
        <v>46238</v>
      </c>
      <c r="B20664" s="87">
        <v>0.28125</v>
      </c>
      <c r="C20664">
        <v>2.071E-5</v>
      </c>
    </row>
    <row r="20665" spans="1:3" x14ac:dyDescent="0.35">
      <c r="A20665" s="86">
        <v>46238</v>
      </c>
      <c r="B20665" s="87">
        <v>0.29166666666666669</v>
      </c>
      <c r="C20665">
        <v>2.2880000000000001E-5</v>
      </c>
    </row>
    <row r="20666" spans="1:3" x14ac:dyDescent="0.35">
      <c r="A20666" s="86">
        <v>46238</v>
      </c>
      <c r="B20666" s="87">
        <v>0.30208333333333331</v>
      </c>
      <c r="C20666">
        <v>2.4430000000000002E-5</v>
      </c>
    </row>
    <row r="20667" spans="1:3" x14ac:dyDescent="0.35">
      <c r="A20667" s="86">
        <v>46238</v>
      </c>
      <c r="B20667" s="87">
        <v>0.3125</v>
      </c>
      <c r="C20667">
        <v>2.5430000000000002E-5</v>
      </c>
    </row>
    <row r="20668" spans="1:3" x14ac:dyDescent="0.35">
      <c r="A20668" s="86">
        <v>46238</v>
      </c>
      <c r="B20668" s="87">
        <v>0.32291666666666669</v>
      </c>
      <c r="C20668">
        <v>2.6100000000000001E-5</v>
      </c>
    </row>
    <row r="20669" spans="1:3" x14ac:dyDescent="0.35">
      <c r="A20669" s="86">
        <v>46238</v>
      </c>
      <c r="B20669" s="87">
        <v>0.33333333333333331</v>
      </c>
      <c r="C20669">
        <v>2.6659999999999999E-5</v>
      </c>
    </row>
    <row r="20670" spans="1:3" x14ac:dyDescent="0.35">
      <c r="A20670" s="86">
        <v>46238</v>
      </c>
      <c r="B20670" s="87">
        <v>0.34375</v>
      </c>
      <c r="C20670">
        <v>2.7249999999999998E-5</v>
      </c>
    </row>
    <row r="20671" spans="1:3" x14ac:dyDescent="0.35">
      <c r="A20671" s="86">
        <v>46238</v>
      </c>
      <c r="B20671" s="87">
        <v>0.35416666666666669</v>
      </c>
      <c r="C20671">
        <v>2.783E-5</v>
      </c>
    </row>
    <row r="20672" spans="1:3" x14ac:dyDescent="0.35">
      <c r="A20672" s="86">
        <v>46238</v>
      </c>
      <c r="B20672" s="87">
        <v>0.36458333333333331</v>
      </c>
      <c r="C20672">
        <v>2.832E-5</v>
      </c>
    </row>
    <row r="20673" spans="1:3" x14ac:dyDescent="0.35">
      <c r="A20673" s="86">
        <v>46238</v>
      </c>
      <c r="B20673" s="87">
        <v>0.375</v>
      </c>
      <c r="C20673">
        <v>2.8629999999999999E-5</v>
      </c>
    </row>
    <row r="20674" spans="1:3" x14ac:dyDescent="0.35">
      <c r="A20674" s="86">
        <v>46238</v>
      </c>
      <c r="B20674" s="87">
        <v>0.38541666666666669</v>
      </c>
      <c r="C20674">
        <v>2.8740000000000003E-5</v>
      </c>
    </row>
    <row r="20675" spans="1:3" x14ac:dyDescent="0.35">
      <c r="A20675" s="86">
        <v>46238</v>
      </c>
      <c r="B20675" s="87">
        <v>0.39583333333333331</v>
      </c>
      <c r="C20675">
        <v>2.866E-5</v>
      </c>
    </row>
    <row r="20676" spans="1:3" x14ac:dyDescent="0.35">
      <c r="A20676" s="86">
        <v>46238</v>
      </c>
      <c r="B20676" s="87">
        <v>0.40625</v>
      </c>
      <c r="C20676">
        <v>2.8439999999999999E-5</v>
      </c>
    </row>
    <row r="20677" spans="1:3" x14ac:dyDescent="0.35">
      <c r="A20677" s="86">
        <v>46238</v>
      </c>
      <c r="B20677" s="87">
        <v>0.41666666666666669</v>
      </c>
      <c r="C20677">
        <v>2.8139999999999998E-5</v>
      </c>
    </row>
    <row r="20678" spans="1:3" x14ac:dyDescent="0.35">
      <c r="A20678" s="86">
        <v>46238</v>
      </c>
      <c r="B20678" s="87">
        <v>0.42708333333333331</v>
      </c>
      <c r="C20678">
        <v>2.7840000000000001E-5</v>
      </c>
    </row>
    <row r="20679" spans="1:3" x14ac:dyDescent="0.35">
      <c r="A20679" s="86">
        <v>46238</v>
      </c>
      <c r="B20679" s="87">
        <v>0.4375</v>
      </c>
      <c r="C20679">
        <v>2.7589999999999998E-5</v>
      </c>
    </row>
    <row r="20680" spans="1:3" x14ac:dyDescent="0.35">
      <c r="A20680" s="86">
        <v>46238</v>
      </c>
      <c r="B20680" s="87">
        <v>0.44791666666666669</v>
      </c>
      <c r="C20680">
        <v>2.739E-5</v>
      </c>
    </row>
    <row r="20681" spans="1:3" x14ac:dyDescent="0.35">
      <c r="A20681" s="86">
        <v>46238</v>
      </c>
      <c r="B20681" s="87">
        <v>0.45833333333333331</v>
      </c>
      <c r="C20681">
        <v>2.7330000000000001E-5</v>
      </c>
    </row>
    <row r="20682" spans="1:3" x14ac:dyDescent="0.35">
      <c r="A20682" s="86">
        <v>46238</v>
      </c>
      <c r="B20682" s="87">
        <v>0.46875</v>
      </c>
      <c r="C20682">
        <v>2.741E-5</v>
      </c>
    </row>
    <row r="20683" spans="1:3" x14ac:dyDescent="0.35">
      <c r="A20683" s="86">
        <v>46238</v>
      </c>
      <c r="B20683" s="87">
        <v>0.47916666666666669</v>
      </c>
      <c r="C20683">
        <v>2.7709999999999997E-5</v>
      </c>
    </row>
    <row r="20684" spans="1:3" x14ac:dyDescent="0.35">
      <c r="A20684" s="86">
        <v>46238</v>
      </c>
      <c r="B20684" s="87">
        <v>0.48958333333333331</v>
      </c>
      <c r="C20684">
        <v>2.8200000000000001E-5</v>
      </c>
    </row>
    <row r="20685" spans="1:3" x14ac:dyDescent="0.35">
      <c r="A20685" s="86">
        <v>46238</v>
      </c>
      <c r="B20685" s="87">
        <v>0.5</v>
      </c>
      <c r="C20685">
        <v>2.8969999999999999E-5</v>
      </c>
    </row>
    <row r="20686" spans="1:3" x14ac:dyDescent="0.35">
      <c r="A20686" s="86">
        <v>46238</v>
      </c>
      <c r="B20686" s="87">
        <v>0.51041666666666663</v>
      </c>
      <c r="C20686">
        <v>2.9960000000000001E-5</v>
      </c>
    </row>
    <row r="20687" spans="1:3" x14ac:dyDescent="0.35">
      <c r="A20687" s="86">
        <v>46238</v>
      </c>
      <c r="B20687" s="87">
        <v>0.52083333333333337</v>
      </c>
      <c r="C20687">
        <v>3.099E-5</v>
      </c>
    </row>
    <row r="20688" spans="1:3" x14ac:dyDescent="0.35">
      <c r="A20688" s="86">
        <v>46238</v>
      </c>
      <c r="B20688" s="87">
        <v>0.53125</v>
      </c>
      <c r="C20688">
        <v>3.1780000000000004E-5</v>
      </c>
    </row>
    <row r="20689" spans="1:3" x14ac:dyDescent="0.35">
      <c r="A20689" s="86">
        <v>46238</v>
      </c>
      <c r="B20689" s="87">
        <v>0.54166666666666663</v>
      </c>
      <c r="C20689">
        <v>3.2099999999999994E-5</v>
      </c>
    </row>
    <row r="20690" spans="1:3" x14ac:dyDescent="0.35">
      <c r="A20690" s="86">
        <v>46238</v>
      </c>
      <c r="B20690" s="87">
        <v>0.55208333333333337</v>
      </c>
      <c r="C20690">
        <v>3.1739999999999998E-5</v>
      </c>
    </row>
    <row r="20691" spans="1:3" x14ac:dyDescent="0.35">
      <c r="A20691" s="86">
        <v>46238</v>
      </c>
      <c r="B20691" s="87">
        <v>0.5625</v>
      </c>
      <c r="C20691">
        <v>3.0870000000000001E-5</v>
      </c>
    </row>
    <row r="20692" spans="1:3" x14ac:dyDescent="0.35">
      <c r="A20692" s="86">
        <v>46238</v>
      </c>
      <c r="B20692" s="87">
        <v>0.57291666666666663</v>
      </c>
      <c r="C20692">
        <v>2.97E-5</v>
      </c>
    </row>
    <row r="20693" spans="1:3" x14ac:dyDescent="0.35">
      <c r="A20693" s="86">
        <v>46238</v>
      </c>
      <c r="B20693" s="87">
        <v>0.58333333333333337</v>
      </c>
      <c r="C20693">
        <v>2.8479999999999998E-5</v>
      </c>
    </row>
    <row r="20694" spans="1:3" x14ac:dyDescent="0.35">
      <c r="A20694" s="86">
        <v>46238</v>
      </c>
      <c r="B20694" s="87">
        <v>0.59375</v>
      </c>
      <c r="C20694">
        <v>2.7369999999999997E-5</v>
      </c>
    </row>
    <row r="20695" spans="1:3" x14ac:dyDescent="0.35">
      <c r="A20695" s="86">
        <v>46238</v>
      </c>
      <c r="B20695" s="87">
        <v>0.60416666666666663</v>
      </c>
      <c r="C20695">
        <v>2.6419999999999998E-5</v>
      </c>
    </row>
    <row r="20696" spans="1:3" x14ac:dyDescent="0.35">
      <c r="A20696" s="86">
        <v>46238</v>
      </c>
      <c r="B20696" s="87">
        <v>0.61458333333333337</v>
      </c>
      <c r="C20696">
        <v>2.5590000000000001E-5</v>
      </c>
    </row>
    <row r="20697" spans="1:3" x14ac:dyDescent="0.35">
      <c r="A20697" s="86">
        <v>46238</v>
      </c>
      <c r="B20697" s="87">
        <v>0.625</v>
      </c>
      <c r="C20697">
        <v>2.4859999999999999E-5</v>
      </c>
    </row>
    <row r="20698" spans="1:3" x14ac:dyDescent="0.35">
      <c r="A20698" s="86">
        <v>46238</v>
      </c>
      <c r="B20698" s="87">
        <v>0.63541666666666663</v>
      </c>
      <c r="C20698">
        <v>2.4199999999999999E-5</v>
      </c>
    </row>
    <row r="20699" spans="1:3" x14ac:dyDescent="0.35">
      <c r="A20699" s="86">
        <v>46238</v>
      </c>
      <c r="B20699" s="87">
        <v>0.64583333333333337</v>
      </c>
      <c r="C20699">
        <v>2.3650000000000002E-5</v>
      </c>
    </row>
    <row r="20700" spans="1:3" x14ac:dyDescent="0.35">
      <c r="A20700" s="86">
        <v>46238</v>
      </c>
      <c r="B20700" s="87">
        <v>0.65625</v>
      </c>
      <c r="C20700">
        <v>2.3220000000000001E-5</v>
      </c>
    </row>
    <row r="20701" spans="1:3" x14ac:dyDescent="0.35">
      <c r="A20701" s="86">
        <v>46238</v>
      </c>
      <c r="B20701" s="87">
        <v>0.66666666666666663</v>
      </c>
      <c r="C20701">
        <v>2.2880000000000001E-5</v>
      </c>
    </row>
    <row r="20702" spans="1:3" x14ac:dyDescent="0.35">
      <c r="A20702" s="86">
        <v>46238</v>
      </c>
      <c r="B20702" s="87">
        <v>0.67708333333333337</v>
      </c>
      <c r="C20702">
        <v>2.266E-5</v>
      </c>
    </row>
    <row r="20703" spans="1:3" x14ac:dyDescent="0.35">
      <c r="A20703" s="86">
        <v>46238</v>
      </c>
      <c r="B20703" s="87">
        <v>0.6875</v>
      </c>
      <c r="C20703">
        <v>2.2580000000000001E-5</v>
      </c>
    </row>
    <row r="20704" spans="1:3" x14ac:dyDescent="0.35">
      <c r="A20704" s="86">
        <v>46238</v>
      </c>
      <c r="B20704" s="87">
        <v>0.69791666666666663</v>
      </c>
      <c r="C20704">
        <v>2.266E-5</v>
      </c>
    </row>
    <row r="20705" spans="1:3" x14ac:dyDescent="0.35">
      <c r="A20705" s="86">
        <v>46238</v>
      </c>
      <c r="B20705" s="87">
        <v>0.70833333333333337</v>
      </c>
      <c r="C20705">
        <v>2.2880000000000001E-5</v>
      </c>
    </row>
    <row r="20706" spans="1:3" x14ac:dyDescent="0.35">
      <c r="A20706" s="86">
        <v>46238</v>
      </c>
      <c r="B20706" s="87">
        <v>0.71875</v>
      </c>
      <c r="C20706">
        <v>2.3260000000000001E-5</v>
      </c>
    </row>
    <row r="20707" spans="1:3" x14ac:dyDescent="0.35">
      <c r="A20707" s="86">
        <v>46238</v>
      </c>
      <c r="B20707" s="87">
        <v>0.72916666666666663</v>
      </c>
      <c r="C20707">
        <v>2.3789999999999998E-5</v>
      </c>
    </row>
    <row r="20708" spans="1:3" x14ac:dyDescent="0.35">
      <c r="A20708" s="86">
        <v>46238</v>
      </c>
      <c r="B20708" s="87">
        <v>0.73958333333333337</v>
      </c>
      <c r="C20708">
        <v>2.4510000000000001E-5</v>
      </c>
    </row>
    <row r="20709" spans="1:3" x14ac:dyDescent="0.35">
      <c r="A20709" s="86">
        <v>46238</v>
      </c>
      <c r="B20709" s="87">
        <v>0.75</v>
      </c>
      <c r="C20709">
        <v>2.535E-5</v>
      </c>
    </row>
    <row r="20710" spans="1:3" x14ac:dyDescent="0.35">
      <c r="A20710" s="86">
        <v>46238</v>
      </c>
      <c r="B20710" s="87">
        <v>0.76041666666666663</v>
      </c>
      <c r="C20710">
        <v>2.6339999999999999E-5</v>
      </c>
    </row>
    <row r="20711" spans="1:3" x14ac:dyDescent="0.35">
      <c r="A20711" s="86">
        <v>46238</v>
      </c>
      <c r="B20711" s="87">
        <v>0.77083333333333337</v>
      </c>
      <c r="C20711">
        <v>2.7470000000000003E-5</v>
      </c>
    </row>
    <row r="20712" spans="1:3" x14ac:dyDescent="0.35">
      <c r="A20712" s="86">
        <v>46238</v>
      </c>
      <c r="B20712" s="87">
        <v>0.78125</v>
      </c>
      <c r="C20712">
        <v>2.87E-5</v>
      </c>
    </row>
    <row r="20713" spans="1:3" x14ac:dyDescent="0.35">
      <c r="A20713" s="86">
        <v>46238</v>
      </c>
      <c r="B20713" s="87">
        <v>0.79166666666666663</v>
      </c>
      <c r="C20713">
        <v>2.9960000000000001E-5</v>
      </c>
    </row>
    <row r="20714" spans="1:3" x14ac:dyDescent="0.35">
      <c r="A20714" s="86">
        <v>46238</v>
      </c>
      <c r="B20714" s="87">
        <v>0.80208333333333337</v>
      </c>
      <c r="C20714">
        <v>3.1229999999999997E-5</v>
      </c>
    </row>
    <row r="20715" spans="1:3" x14ac:dyDescent="0.35">
      <c r="A20715" s="86">
        <v>46238</v>
      </c>
      <c r="B20715" s="87">
        <v>0.8125</v>
      </c>
      <c r="C20715">
        <v>3.239E-5</v>
      </c>
    </row>
    <row r="20716" spans="1:3" x14ac:dyDescent="0.35">
      <c r="A20716" s="86">
        <v>46238</v>
      </c>
      <c r="B20716" s="87">
        <v>0.82291666666666663</v>
      </c>
      <c r="C20716">
        <v>3.3290000000000001E-5</v>
      </c>
    </row>
    <row r="20717" spans="1:3" x14ac:dyDescent="0.35">
      <c r="A20717" s="86">
        <v>46238</v>
      </c>
      <c r="B20717" s="87">
        <v>0.83333333333333337</v>
      </c>
      <c r="C20717">
        <v>3.3739999999999999E-5</v>
      </c>
    </row>
    <row r="20718" spans="1:3" x14ac:dyDescent="0.35">
      <c r="A20718" s="86">
        <v>46238</v>
      </c>
      <c r="B20718" s="87">
        <v>0.84375</v>
      </c>
      <c r="C20718">
        <v>3.3699999999999999E-5</v>
      </c>
    </row>
    <row r="20719" spans="1:3" x14ac:dyDescent="0.35">
      <c r="A20719" s="86">
        <v>46238</v>
      </c>
      <c r="B20719" s="87">
        <v>0.85416666666666663</v>
      </c>
      <c r="C20719">
        <v>3.3290000000000001E-5</v>
      </c>
    </row>
    <row r="20720" spans="1:3" x14ac:dyDescent="0.35">
      <c r="A20720" s="86">
        <v>46238</v>
      </c>
      <c r="B20720" s="87">
        <v>0.86458333333333337</v>
      </c>
      <c r="C20720">
        <v>3.2689999999999994E-5</v>
      </c>
    </row>
    <row r="20721" spans="1:3" x14ac:dyDescent="0.35">
      <c r="A20721" s="86">
        <v>46238</v>
      </c>
      <c r="B20721" s="87">
        <v>0.875</v>
      </c>
      <c r="C20721">
        <v>3.2099999999999994E-5</v>
      </c>
    </row>
    <row r="20722" spans="1:3" x14ac:dyDescent="0.35">
      <c r="A20722" s="86">
        <v>46238</v>
      </c>
      <c r="B20722" s="87">
        <v>0.88541666666666663</v>
      </c>
      <c r="C20722">
        <v>3.1659999999999998E-5</v>
      </c>
    </row>
    <row r="20723" spans="1:3" x14ac:dyDescent="0.35">
      <c r="A20723" s="86">
        <v>46238</v>
      </c>
      <c r="B20723" s="87">
        <v>0.89583333333333337</v>
      </c>
      <c r="C20723">
        <v>3.1319999999999998E-5</v>
      </c>
    </row>
    <row r="20724" spans="1:3" x14ac:dyDescent="0.35">
      <c r="A20724" s="86">
        <v>46238</v>
      </c>
      <c r="B20724" s="87">
        <v>0.90625</v>
      </c>
      <c r="C20724">
        <v>3.1009999999999996E-5</v>
      </c>
    </row>
    <row r="20725" spans="1:3" x14ac:dyDescent="0.35">
      <c r="A20725" s="86">
        <v>46238</v>
      </c>
      <c r="B20725" s="87">
        <v>0.91666666666666663</v>
      </c>
      <c r="C20725">
        <v>3.061E-5</v>
      </c>
    </row>
    <row r="20726" spans="1:3" x14ac:dyDescent="0.35">
      <c r="A20726" s="86">
        <v>46238</v>
      </c>
      <c r="B20726" s="87">
        <v>0.92708333333333337</v>
      </c>
      <c r="C20726">
        <v>3.004E-5</v>
      </c>
    </row>
    <row r="20727" spans="1:3" x14ac:dyDescent="0.35">
      <c r="A20727" s="86">
        <v>46238</v>
      </c>
      <c r="B20727" s="87">
        <v>0.9375</v>
      </c>
      <c r="C20727">
        <v>2.9250000000000003E-5</v>
      </c>
    </row>
    <row r="20728" spans="1:3" x14ac:dyDescent="0.35">
      <c r="A20728" s="86">
        <v>46238</v>
      </c>
      <c r="B20728" s="87">
        <v>0.94791666666666663</v>
      </c>
      <c r="C20728">
        <v>2.8180000000000001E-5</v>
      </c>
    </row>
    <row r="20729" spans="1:3" x14ac:dyDescent="0.35">
      <c r="A20729" s="86">
        <v>46238</v>
      </c>
      <c r="B20729" s="87">
        <v>0.95833333333333337</v>
      </c>
      <c r="C20729">
        <v>2.6840000000000001E-5</v>
      </c>
    </row>
    <row r="20730" spans="1:3" x14ac:dyDescent="0.35">
      <c r="A20730" s="86">
        <v>46238</v>
      </c>
      <c r="B20730" s="87">
        <v>0.96875</v>
      </c>
      <c r="C20730">
        <v>2.5149999999999998E-5</v>
      </c>
    </row>
    <row r="20731" spans="1:3" x14ac:dyDescent="0.35">
      <c r="A20731" s="86">
        <v>46238</v>
      </c>
      <c r="B20731" s="87">
        <v>0.97916666666666663</v>
      </c>
      <c r="C20731">
        <v>2.3240000000000001E-5</v>
      </c>
    </row>
    <row r="20732" spans="1:3" x14ac:dyDescent="0.35">
      <c r="A20732" s="86">
        <v>46238</v>
      </c>
      <c r="B20732" s="87">
        <v>0.98958333333333337</v>
      </c>
      <c r="C20732">
        <v>2.1180000000000001E-5</v>
      </c>
    </row>
    <row r="20733" spans="1:3" x14ac:dyDescent="0.35">
      <c r="A20733" s="86">
        <v>46239</v>
      </c>
      <c r="B20733" s="87">
        <v>0</v>
      </c>
      <c r="C20733">
        <v>1.9089999999999998E-5</v>
      </c>
    </row>
    <row r="20734" spans="1:3" x14ac:dyDescent="0.35">
      <c r="A20734" s="86">
        <v>46239</v>
      </c>
      <c r="B20734" s="87">
        <v>1.0416666666666666E-2</v>
      </c>
      <c r="C20734">
        <v>1.7090000000000001E-5</v>
      </c>
    </row>
    <row r="20735" spans="1:3" x14ac:dyDescent="0.35">
      <c r="A20735" s="86">
        <v>46239</v>
      </c>
      <c r="B20735" s="87">
        <v>2.0833333333333332E-2</v>
      </c>
      <c r="C20735">
        <v>1.523E-5</v>
      </c>
    </row>
    <row r="20736" spans="1:3" x14ac:dyDescent="0.35">
      <c r="A20736" s="86">
        <v>46239</v>
      </c>
      <c r="B20736" s="87">
        <v>3.125E-2</v>
      </c>
      <c r="C20736">
        <v>1.362E-5</v>
      </c>
    </row>
    <row r="20737" spans="1:3" x14ac:dyDescent="0.35">
      <c r="A20737" s="86">
        <v>46239</v>
      </c>
      <c r="B20737" s="87">
        <v>4.1666666666666664E-2</v>
      </c>
      <c r="C20737">
        <v>1.235E-5</v>
      </c>
    </row>
    <row r="20738" spans="1:3" x14ac:dyDescent="0.35">
      <c r="A20738" s="86">
        <v>46239</v>
      </c>
      <c r="B20738" s="87">
        <v>5.2083333333333336E-2</v>
      </c>
      <c r="C20738">
        <v>1.148E-5</v>
      </c>
    </row>
    <row r="20739" spans="1:3" x14ac:dyDescent="0.35">
      <c r="A20739" s="86">
        <v>46239</v>
      </c>
      <c r="B20739" s="87">
        <v>6.25E-2</v>
      </c>
      <c r="C20739">
        <v>1.095E-5</v>
      </c>
    </row>
    <row r="20740" spans="1:3" x14ac:dyDescent="0.35">
      <c r="A20740" s="86">
        <v>46239</v>
      </c>
      <c r="B20740" s="87">
        <v>7.2916666666666671E-2</v>
      </c>
      <c r="C20740">
        <v>1.061E-5</v>
      </c>
    </row>
    <row r="20741" spans="1:3" x14ac:dyDescent="0.35">
      <c r="A20741" s="86">
        <v>46239</v>
      </c>
      <c r="B20741" s="87">
        <v>8.3333333333333329E-2</v>
      </c>
      <c r="C20741">
        <v>1.0370000000000001E-5</v>
      </c>
    </row>
    <row r="20742" spans="1:3" x14ac:dyDescent="0.35">
      <c r="A20742" s="86">
        <v>46239</v>
      </c>
      <c r="B20742" s="87">
        <v>9.375E-2</v>
      </c>
      <c r="C20742">
        <v>1.0160000000000001E-5</v>
      </c>
    </row>
    <row r="20743" spans="1:3" x14ac:dyDescent="0.35">
      <c r="A20743" s="86">
        <v>46239</v>
      </c>
      <c r="B20743" s="87">
        <v>0.10416666666666667</v>
      </c>
      <c r="C20743">
        <v>9.9599999999999995E-6</v>
      </c>
    </row>
    <row r="20744" spans="1:3" x14ac:dyDescent="0.35">
      <c r="A20744" s="86">
        <v>46239</v>
      </c>
      <c r="B20744" s="87">
        <v>0.11458333333333333</v>
      </c>
      <c r="C20744">
        <v>9.7399999999999999E-6</v>
      </c>
    </row>
    <row r="20745" spans="1:3" x14ac:dyDescent="0.35">
      <c r="A20745" s="86">
        <v>46239</v>
      </c>
      <c r="B20745" s="87">
        <v>0.125</v>
      </c>
      <c r="C20745">
        <v>9.5599999999999999E-6</v>
      </c>
    </row>
    <row r="20746" spans="1:3" x14ac:dyDescent="0.35">
      <c r="A20746" s="86">
        <v>46239</v>
      </c>
      <c r="B20746" s="87">
        <v>0.13541666666666666</v>
      </c>
      <c r="C20746">
        <v>9.4099999999999997E-6</v>
      </c>
    </row>
    <row r="20747" spans="1:3" x14ac:dyDescent="0.35">
      <c r="A20747" s="86">
        <v>46239</v>
      </c>
      <c r="B20747" s="87">
        <v>0.14583333333333334</v>
      </c>
      <c r="C20747">
        <v>9.2899999999999991E-6</v>
      </c>
    </row>
    <row r="20748" spans="1:3" x14ac:dyDescent="0.35">
      <c r="A20748" s="86">
        <v>46239</v>
      </c>
      <c r="B20748" s="87">
        <v>0.15625</v>
      </c>
      <c r="C20748">
        <v>9.2099999999999999E-6</v>
      </c>
    </row>
    <row r="20749" spans="1:3" x14ac:dyDescent="0.35">
      <c r="A20749" s="86">
        <v>46239</v>
      </c>
      <c r="B20749" s="87">
        <v>0.16666666666666666</v>
      </c>
      <c r="C20749">
        <v>9.2200000000000015E-6</v>
      </c>
    </row>
    <row r="20750" spans="1:3" x14ac:dyDescent="0.35">
      <c r="A20750" s="86">
        <v>46239</v>
      </c>
      <c r="B20750" s="87">
        <v>0.17708333333333334</v>
      </c>
      <c r="C20750">
        <v>9.3300000000000005E-6</v>
      </c>
    </row>
    <row r="20751" spans="1:3" x14ac:dyDescent="0.35">
      <c r="A20751" s="86">
        <v>46239</v>
      </c>
      <c r="B20751" s="87">
        <v>0.1875</v>
      </c>
      <c r="C20751">
        <v>9.5000000000000005E-6</v>
      </c>
    </row>
    <row r="20752" spans="1:3" x14ac:dyDescent="0.35">
      <c r="A20752" s="86">
        <v>46239</v>
      </c>
      <c r="B20752" s="87">
        <v>0.19791666666666666</v>
      </c>
      <c r="C20752">
        <v>9.7599999999999997E-6</v>
      </c>
    </row>
    <row r="20753" spans="1:3" x14ac:dyDescent="0.35">
      <c r="A20753" s="86">
        <v>46239</v>
      </c>
      <c r="B20753" s="87">
        <v>0.20833333333333334</v>
      </c>
      <c r="C20753">
        <v>1.006E-5</v>
      </c>
    </row>
    <row r="20754" spans="1:3" x14ac:dyDescent="0.35">
      <c r="A20754" s="86">
        <v>46239</v>
      </c>
      <c r="B20754" s="87">
        <v>0.21875</v>
      </c>
      <c r="C20754">
        <v>1.044E-5</v>
      </c>
    </row>
    <row r="20755" spans="1:3" x14ac:dyDescent="0.35">
      <c r="A20755" s="86">
        <v>46239</v>
      </c>
      <c r="B20755" s="87">
        <v>0.22916666666666666</v>
      </c>
      <c r="C20755">
        <v>1.1010000000000001E-5</v>
      </c>
    </row>
    <row r="20756" spans="1:3" x14ac:dyDescent="0.35">
      <c r="A20756" s="86">
        <v>46239</v>
      </c>
      <c r="B20756" s="87">
        <v>0.23958333333333334</v>
      </c>
      <c r="C20756">
        <v>1.1979999999999999E-5</v>
      </c>
    </row>
    <row r="20757" spans="1:3" x14ac:dyDescent="0.35">
      <c r="A20757" s="86">
        <v>46239</v>
      </c>
      <c r="B20757" s="87">
        <v>0.25</v>
      </c>
      <c r="C20757">
        <v>1.3499999999999999E-5</v>
      </c>
    </row>
    <row r="20758" spans="1:3" x14ac:dyDescent="0.35">
      <c r="A20758" s="86">
        <v>46239</v>
      </c>
      <c r="B20758" s="87">
        <v>0.26041666666666669</v>
      </c>
      <c r="C20758">
        <v>1.5679999999999999E-5</v>
      </c>
    </row>
    <row r="20759" spans="1:3" x14ac:dyDescent="0.35">
      <c r="A20759" s="86">
        <v>46239</v>
      </c>
      <c r="B20759" s="87">
        <v>0.27083333333333331</v>
      </c>
      <c r="C20759">
        <v>1.821E-5</v>
      </c>
    </row>
    <row r="20760" spans="1:3" x14ac:dyDescent="0.35">
      <c r="A20760" s="86">
        <v>46239</v>
      </c>
      <c r="B20760" s="87">
        <v>0.28125</v>
      </c>
      <c r="C20760">
        <v>2.073E-5</v>
      </c>
    </row>
    <row r="20761" spans="1:3" x14ac:dyDescent="0.35">
      <c r="A20761" s="86">
        <v>46239</v>
      </c>
      <c r="B20761" s="87">
        <v>0.29166666666666669</v>
      </c>
      <c r="C20761">
        <v>2.2909999999999999E-5</v>
      </c>
    </row>
    <row r="20762" spans="1:3" x14ac:dyDescent="0.35">
      <c r="A20762" s="86">
        <v>46239</v>
      </c>
      <c r="B20762" s="87">
        <v>0.30208333333333331</v>
      </c>
      <c r="C20762">
        <v>2.4449999999999998E-5</v>
      </c>
    </row>
    <row r="20763" spans="1:3" x14ac:dyDescent="0.35">
      <c r="A20763" s="86">
        <v>46239</v>
      </c>
      <c r="B20763" s="87">
        <v>0.3125</v>
      </c>
      <c r="C20763">
        <v>2.546E-5</v>
      </c>
    </row>
    <row r="20764" spans="1:3" x14ac:dyDescent="0.35">
      <c r="A20764" s="86">
        <v>46239</v>
      </c>
      <c r="B20764" s="87">
        <v>0.32291666666666669</v>
      </c>
      <c r="C20764">
        <v>2.6129999999999999E-5</v>
      </c>
    </row>
    <row r="20765" spans="1:3" x14ac:dyDescent="0.35">
      <c r="A20765" s="86">
        <v>46239</v>
      </c>
      <c r="B20765" s="87">
        <v>0.33333333333333331</v>
      </c>
      <c r="C20765">
        <v>2.6679999999999999E-5</v>
      </c>
    </row>
    <row r="20766" spans="1:3" x14ac:dyDescent="0.35">
      <c r="A20766" s="86">
        <v>46239</v>
      </c>
      <c r="B20766" s="87">
        <v>0.34375</v>
      </c>
      <c r="C20766">
        <v>2.728E-5</v>
      </c>
    </row>
    <row r="20767" spans="1:3" x14ac:dyDescent="0.35">
      <c r="A20767" s="86">
        <v>46239</v>
      </c>
      <c r="B20767" s="87">
        <v>0.35416666666666669</v>
      </c>
      <c r="C20767">
        <v>2.7860000000000001E-5</v>
      </c>
    </row>
    <row r="20768" spans="1:3" x14ac:dyDescent="0.35">
      <c r="A20768" s="86">
        <v>46239</v>
      </c>
      <c r="B20768" s="87">
        <v>0.36458333333333331</v>
      </c>
      <c r="C20768">
        <v>2.8350000000000001E-5</v>
      </c>
    </row>
    <row r="20769" spans="1:3" x14ac:dyDescent="0.35">
      <c r="A20769" s="86">
        <v>46239</v>
      </c>
      <c r="B20769" s="87">
        <v>0.375</v>
      </c>
      <c r="C20769">
        <v>2.866E-5</v>
      </c>
    </row>
    <row r="20770" spans="1:3" x14ac:dyDescent="0.35">
      <c r="A20770" s="86">
        <v>46239</v>
      </c>
      <c r="B20770" s="87">
        <v>0.38541666666666669</v>
      </c>
      <c r="C20770">
        <v>2.8770000000000001E-5</v>
      </c>
    </row>
    <row r="20771" spans="1:3" x14ac:dyDescent="0.35">
      <c r="A20771" s="86">
        <v>46239</v>
      </c>
      <c r="B20771" s="87">
        <v>0.39583333333333331</v>
      </c>
      <c r="C20771">
        <v>2.8690000000000001E-5</v>
      </c>
    </row>
    <row r="20772" spans="1:3" x14ac:dyDescent="0.35">
      <c r="A20772" s="86">
        <v>46239</v>
      </c>
      <c r="B20772" s="87">
        <v>0.40625</v>
      </c>
      <c r="C20772">
        <v>2.8459999999999999E-5</v>
      </c>
    </row>
    <row r="20773" spans="1:3" x14ac:dyDescent="0.35">
      <c r="A20773" s="86">
        <v>46239</v>
      </c>
      <c r="B20773" s="87">
        <v>0.41666666666666669</v>
      </c>
      <c r="C20773">
        <v>2.817E-5</v>
      </c>
    </row>
    <row r="20774" spans="1:3" x14ac:dyDescent="0.35">
      <c r="A20774" s="86">
        <v>46239</v>
      </c>
      <c r="B20774" s="87">
        <v>0.42708333333333331</v>
      </c>
      <c r="C20774">
        <v>2.7869999999999999E-5</v>
      </c>
    </row>
    <row r="20775" spans="1:3" x14ac:dyDescent="0.35">
      <c r="A20775" s="86">
        <v>46239</v>
      </c>
      <c r="B20775" s="87">
        <v>0.4375</v>
      </c>
      <c r="C20775">
        <v>2.762E-5</v>
      </c>
    </row>
    <row r="20776" spans="1:3" x14ac:dyDescent="0.35">
      <c r="A20776" s="86">
        <v>46239</v>
      </c>
      <c r="B20776" s="87">
        <v>0.44791666666666669</v>
      </c>
      <c r="C20776">
        <v>2.7419999999999998E-5</v>
      </c>
    </row>
    <row r="20777" spans="1:3" x14ac:dyDescent="0.35">
      <c r="A20777" s="86">
        <v>46239</v>
      </c>
      <c r="B20777" s="87">
        <v>0.45833333333333331</v>
      </c>
      <c r="C20777">
        <v>2.7359999999999999E-5</v>
      </c>
    </row>
    <row r="20778" spans="1:3" x14ac:dyDescent="0.35">
      <c r="A20778" s="86">
        <v>46239</v>
      </c>
      <c r="B20778" s="87">
        <v>0.46875</v>
      </c>
      <c r="C20778">
        <v>2.7439999999999998E-5</v>
      </c>
    </row>
    <row r="20779" spans="1:3" x14ac:dyDescent="0.35">
      <c r="A20779" s="86">
        <v>46239</v>
      </c>
      <c r="B20779" s="87">
        <v>0.47916666666666669</v>
      </c>
      <c r="C20779">
        <v>2.7740000000000002E-5</v>
      </c>
    </row>
    <row r="20780" spans="1:3" x14ac:dyDescent="0.35">
      <c r="A20780" s="86">
        <v>46239</v>
      </c>
      <c r="B20780" s="87">
        <v>0.48958333333333331</v>
      </c>
      <c r="C20780">
        <v>2.8230000000000002E-5</v>
      </c>
    </row>
    <row r="20781" spans="1:3" x14ac:dyDescent="0.35">
      <c r="A20781" s="86">
        <v>46239</v>
      </c>
      <c r="B20781" s="87">
        <v>0.5</v>
      </c>
      <c r="C20781">
        <v>2.9E-5</v>
      </c>
    </row>
    <row r="20782" spans="1:3" x14ac:dyDescent="0.35">
      <c r="A20782" s="86">
        <v>46239</v>
      </c>
      <c r="B20782" s="87">
        <v>0.51041666666666663</v>
      </c>
      <c r="C20782">
        <v>2.9989999999999999E-5</v>
      </c>
    </row>
    <row r="20783" spans="1:3" x14ac:dyDescent="0.35">
      <c r="A20783" s="86">
        <v>46239</v>
      </c>
      <c r="B20783" s="87">
        <v>0.52083333333333337</v>
      </c>
      <c r="C20783">
        <v>3.1019999999999998E-5</v>
      </c>
    </row>
    <row r="20784" spans="1:3" x14ac:dyDescent="0.35">
      <c r="A20784" s="86">
        <v>46239</v>
      </c>
      <c r="B20784" s="87">
        <v>0.53125</v>
      </c>
      <c r="C20784">
        <v>3.1809999999999995E-5</v>
      </c>
    </row>
    <row r="20785" spans="1:3" x14ac:dyDescent="0.35">
      <c r="A20785" s="86">
        <v>46239</v>
      </c>
      <c r="B20785" s="87">
        <v>0.54166666666666663</v>
      </c>
      <c r="C20785">
        <v>3.2129999999999999E-5</v>
      </c>
    </row>
    <row r="20786" spans="1:3" x14ac:dyDescent="0.35">
      <c r="A20786" s="86">
        <v>46239</v>
      </c>
      <c r="B20786" s="87">
        <v>0.55208333333333337</v>
      </c>
      <c r="C20786">
        <v>3.1770000000000002E-5</v>
      </c>
    </row>
    <row r="20787" spans="1:3" x14ac:dyDescent="0.35">
      <c r="A20787" s="86">
        <v>46239</v>
      </c>
      <c r="B20787" s="87">
        <v>0.5625</v>
      </c>
      <c r="C20787">
        <v>3.0899999999999999E-5</v>
      </c>
    </row>
    <row r="20788" spans="1:3" x14ac:dyDescent="0.35">
      <c r="A20788" s="86">
        <v>46239</v>
      </c>
      <c r="B20788" s="87">
        <v>0.57291666666666663</v>
      </c>
      <c r="C20788">
        <v>2.9729999999999998E-5</v>
      </c>
    </row>
    <row r="20789" spans="1:3" x14ac:dyDescent="0.35">
      <c r="A20789" s="86">
        <v>46239</v>
      </c>
      <c r="B20789" s="87">
        <v>0.58333333333333337</v>
      </c>
      <c r="C20789">
        <v>2.8500000000000002E-5</v>
      </c>
    </row>
    <row r="20790" spans="1:3" x14ac:dyDescent="0.35">
      <c r="A20790" s="86">
        <v>46239</v>
      </c>
      <c r="B20790" s="87">
        <v>0.59375</v>
      </c>
      <c r="C20790">
        <v>2.7400000000000002E-5</v>
      </c>
    </row>
    <row r="20791" spans="1:3" x14ac:dyDescent="0.35">
      <c r="A20791" s="86">
        <v>46239</v>
      </c>
      <c r="B20791" s="87">
        <v>0.60416666666666663</v>
      </c>
      <c r="C20791">
        <v>2.6450000000000003E-5</v>
      </c>
    </row>
    <row r="20792" spans="1:3" x14ac:dyDescent="0.35">
      <c r="A20792" s="86">
        <v>46239</v>
      </c>
      <c r="B20792" s="87">
        <v>0.61458333333333337</v>
      </c>
      <c r="C20792">
        <v>2.561E-5</v>
      </c>
    </row>
    <row r="20793" spans="1:3" x14ac:dyDescent="0.35">
      <c r="A20793" s="86">
        <v>46239</v>
      </c>
      <c r="B20793" s="87">
        <v>0.625</v>
      </c>
      <c r="C20793">
        <v>2.4890000000000001E-5</v>
      </c>
    </row>
    <row r="20794" spans="1:3" x14ac:dyDescent="0.35">
      <c r="A20794" s="86">
        <v>46239</v>
      </c>
      <c r="B20794" s="87">
        <v>0.63541666666666663</v>
      </c>
      <c r="C20794">
        <v>2.423E-5</v>
      </c>
    </row>
    <row r="20795" spans="1:3" x14ac:dyDescent="0.35">
      <c r="A20795" s="86">
        <v>46239</v>
      </c>
      <c r="B20795" s="87">
        <v>0.64583333333333337</v>
      </c>
      <c r="C20795">
        <v>2.3669999999999999E-5</v>
      </c>
    </row>
    <row r="20796" spans="1:3" x14ac:dyDescent="0.35">
      <c r="A20796" s="86">
        <v>46239</v>
      </c>
      <c r="B20796" s="87">
        <v>0.65625</v>
      </c>
      <c r="C20796">
        <v>2.3240000000000001E-5</v>
      </c>
    </row>
    <row r="20797" spans="1:3" x14ac:dyDescent="0.35">
      <c r="A20797" s="86">
        <v>46239</v>
      </c>
      <c r="B20797" s="87">
        <v>0.66666666666666663</v>
      </c>
      <c r="C20797">
        <v>2.2909999999999999E-5</v>
      </c>
    </row>
    <row r="20798" spans="1:3" x14ac:dyDescent="0.35">
      <c r="A20798" s="86">
        <v>46239</v>
      </c>
      <c r="B20798" s="87">
        <v>0.67708333333333337</v>
      </c>
      <c r="C20798">
        <v>2.268E-5</v>
      </c>
    </row>
    <row r="20799" spans="1:3" x14ac:dyDescent="0.35">
      <c r="A20799" s="86">
        <v>46239</v>
      </c>
      <c r="B20799" s="87">
        <v>0.6875</v>
      </c>
      <c r="C20799">
        <v>2.2610000000000002E-5</v>
      </c>
    </row>
    <row r="20800" spans="1:3" x14ac:dyDescent="0.35">
      <c r="A20800" s="86">
        <v>46239</v>
      </c>
      <c r="B20800" s="87">
        <v>0.69791666666666663</v>
      </c>
      <c r="C20800">
        <v>2.268E-5</v>
      </c>
    </row>
    <row r="20801" spans="1:3" x14ac:dyDescent="0.35">
      <c r="A20801" s="86">
        <v>46239</v>
      </c>
      <c r="B20801" s="87">
        <v>0.70833333333333337</v>
      </c>
      <c r="C20801">
        <v>2.2909999999999999E-5</v>
      </c>
    </row>
    <row r="20802" spans="1:3" x14ac:dyDescent="0.35">
      <c r="A20802" s="86">
        <v>46239</v>
      </c>
      <c r="B20802" s="87">
        <v>0.71875</v>
      </c>
      <c r="C20802">
        <v>2.3279999999999997E-5</v>
      </c>
    </row>
    <row r="20803" spans="1:3" x14ac:dyDescent="0.35">
      <c r="A20803" s="86">
        <v>46239</v>
      </c>
      <c r="B20803" s="87">
        <v>0.72916666666666663</v>
      </c>
      <c r="C20803">
        <v>2.3820000000000002E-5</v>
      </c>
    </row>
    <row r="20804" spans="1:3" x14ac:dyDescent="0.35">
      <c r="A20804" s="86">
        <v>46239</v>
      </c>
      <c r="B20804" s="87">
        <v>0.73958333333333337</v>
      </c>
      <c r="C20804">
        <v>2.4530000000000001E-5</v>
      </c>
    </row>
    <row r="20805" spans="1:3" x14ac:dyDescent="0.35">
      <c r="A20805" s="86">
        <v>46239</v>
      </c>
      <c r="B20805" s="87">
        <v>0.75</v>
      </c>
      <c r="C20805">
        <v>2.5380000000000001E-5</v>
      </c>
    </row>
    <row r="20806" spans="1:3" x14ac:dyDescent="0.35">
      <c r="A20806" s="86">
        <v>46239</v>
      </c>
      <c r="B20806" s="87">
        <v>0.76041666666666663</v>
      </c>
      <c r="C20806">
        <v>2.637E-5</v>
      </c>
    </row>
    <row r="20807" spans="1:3" x14ac:dyDescent="0.35">
      <c r="A20807" s="86">
        <v>46239</v>
      </c>
      <c r="B20807" s="87">
        <v>0.77083333333333337</v>
      </c>
      <c r="C20807">
        <v>2.7500000000000001E-5</v>
      </c>
    </row>
    <row r="20808" spans="1:3" x14ac:dyDescent="0.35">
      <c r="A20808" s="86">
        <v>46239</v>
      </c>
      <c r="B20808" s="87">
        <v>0.78125</v>
      </c>
      <c r="C20808">
        <v>2.8729999999999998E-5</v>
      </c>
    </row>
    <row r="20809" spans="1:3" x14ac:dyDescent="0.35">
      <c r="A20809" s="86">
        <v>46239</v>
      </c>
      <c r="B20809" s="87">
        <v>0.79166666666666663</v>
      </c>
      <c r="C20809">
        <v>2.9989999999999999E-5</v>
      </c>
    </row>
    <row r="20810" spans="1:3" x14ac:dyDescent="0.35">
      <c r="A20810" s="86">
        <v>46239</v>
      </c>
      <c r="B20810" s="87">
        <v>0.80208333333333337</v>
      </c>
      <c r="C20810">
        <v>3.1260000000000002E-5</v>
      </c>
    </row>
    <row r="20811" spans="1:3" x14ac:dyDescent="0.35">
      <c r="A20811" s="86">
        <v>46239</v>
      </c>
      <c r="B20811" s="87">
        <v>0.8125</v>
      </c>
      <c r="C20811">
        <v>3.2419999999999998E-5</v>
      </c>
    </row>
    <row r="20812" spans="1:3" x14ac:dyDescent="0.35">
      <c r="A20812" s="86">
        <v>46239</v>
      </c>
      <c r="B20812" s="87">
        <v>0.82291666666666663</v>
      </c>
      <c r="C20812">
        <v>3.3319999999999999E-5</v>
      </c>
    </row>
    <row r="20813" spans="1:3" x14ac:dyDescent="0.35">
      <c r="A20813" s="86">
        <v>46239</v>
      </c>
      <c r="B20813" s="87">
        <v>0.83333333333333337</v>
      </c>
      <c r="C20813">
        <v>3.3770000000000004E-5</v>
      </c>
    </row>
    <row r="20814" spans="1:3" x14ac:dyDescent="0.35">
      <c r="A20814" s="86">
        <v>46239</v>
      </c>
      <c r="B20814" s="87">
        <v>0.84375</v>
      </c>
      <c r="C20814">
        <v>3.3730000000000004E-5</v>
      </c>
    </row>
    <row r="20815" spans="1:3" x14ac:dyDescent="0.35">
      <c r="A20815" s="86">
        <v>46239</v>
      </c>
      <c r="B20815" s="87">
        <v>0.85416666666666663</v>
      </c>
      <c r="C20815">
        <v>3.3319999999999999E-5</v>
      </c>
    </row>
    <row r="20816" spans="1:3" x14ac:dyDescent="0.35">
      <c r="A20816" s="86">
        <v>46239</v>
      </c>
      <c r="B20816" s="87">
        <v>0.86458333333333337</v>
      </c>
      <c r="C20816">
        <v>3.2719999999999998E-5</v>
      </c>
    </row>
    <row r="20817" spans="1:3" x14ac:dyDescent="0.35">
      <c r="A20817" s="86">
        <v>46239</v>
      </c>
      <c r="B20817" s="87">
        <v>0.875</v>
      </c>
      <c r="C20817">
        <v>3.2129999999999999E-5</v>
      </c>
    </row>
    <row r="20818" spans="1:3" x14ac:dyDescent="0.35">
      <c r="A20818" s="86">
        <v>46239</v>
      </c>
      <c r="B20818" s="87">
        <v>0.88541666666666663</v>
      </c>
      <c r="C20818">
        <v>3.1699999999999998E-5</v>
      </c>
    </row>
    <row r="20819" spans="1:3" x14ac:dyDescent="0.35">
      <c r="A20819" s="86">
        <v>46239</v>
      </c>
      <c r="B20819" s="87">
        <v>0.89583333333333337</v>
      </c>
      <c r="C20819">
        <v>3.1350000000000003E-5</v>
      </c>
    </row>
    <row r="20820" spans="1:3" x14ac:dyDescent="0.35">
      <c r="A20820" s="86">
        <v>46239</v>
      </c>
      <c r="B20820" s="87">
        <v>0.90625</v>
      </c>
      <c r="C20820">
        <v>3.1040000000000001E-5</v>
      </c>
    </row>
    <row r="20821" spans="1:3" x14ac:dyDescent="0.35">
      <c r="A20821" s="86">
        <v>46239</v>
      </c>
      <c r="B20821" s="87">
        <v>0.91666666666666663</v>
      </c>
      <c r="C20821">
        <v>3.0639999999999998E-5</v>
      </c>
    </row>
    <row r="20822" spans="1:3" x14ac:dyDescent="0.35">
      <c r="A20822" s="86">
        <v>46239</v>
      </c>
      <c r="B20822" s="87">
        <v>0.92708333333333337</v>
      </c>
      <c r="C20822">
        <v>3.0069999999999998E-5</v>
      </c>
    </row>
    <row r="20823" spans="1:3" x14ac:dyDescent="0.35">
      <c r="A20823" s="86">
        <v>46239</v>
      </c>
      <c r="B20823" s="87">
        <v>0.9375</v>
      </c>
      <c r="C20823">
        <v>2.9280000000000001E-5</v>
      </c>
    </row>
    <row r="20824" spans="1:3" x14ac:dyDescent="0.35">
      <c r="A20824" s="86">
        <v>46239</v>
      </c>
      <c r="B20824" s="87">
        <v>0.94791666666666663</v>
      </c>
      <c r="C20824">
        <v>2.8209999999999999E-5</v>
      </c>
    </row>
    <row r="20825" spans="1:3" x14ac:dyDescent="0.35">
      <c r="A20825" s="86">
        <v>46239</v>
      </c>
      <c r="B20825" s="87">
        <v>0.95833333333333337</v>
      </c>
      <c r="C20825">
        <v>2.6870000000000002E-5</v>
      </c>
    </row>
    <row r="20826" spans="1:3" x14ac:dyDescent="0.35">
      <c r="A20826" s="86">
        <v>46239</v>
      </c>
      <c r="B20826" s="87">
        <v>0.96875</v>
      </c>
      <c r="C20826">
        <v>2.5179999999999999E-5</v>
      </c>
    </row>
    <row r="20827" spans="1:3" x14ac:dyDescent="0.35">
      <c r="A20827" s="86">
        <v>46239</v>
      </c>
      <c r="B20827" s="87">
        <v>0.97916666666666663</v>
      </c>
      <c r="C20827">
        <v>2.3260000000000001E-5</v>
      </c>
    </row>
    <row r="20828" spans="1:3" x14ac:dyDescent="0.35">
      <c r="A20828" s="86">
        <v>46239</v>
      </c>
      <c r="B20828" s="87">
        <v>0.98958333333333337</v>
      </c>
      <c r="C20828">
        <v>2.12E-5</v>
      </c>
    </row>
    <row r="20829" spans="1:3" x14ac:dyDescent="0.35">
      <c r="A20829" s="86">
        <v>46240</v>
      </c>
      <c r="B20829" s="87">
        <v>0</v>
      </c>
      <c r="C20829">
        <v>1.9109999999999998E-5</v>
      </c>
    </row>
    <row r="20830" spans="1:3" x14ac:dyDescent="0.35">
      <c r="A20830" s="86">
        <v>46240</v>
      </c>
      <c r="B20830" s="87">
        <v>1.0416666666666666E-2</v>
      </c>
      <c r="C20830">
        <v>1.7100000000000002E-5</v>
      </c>
    </row>
    <row r="20831" spans="1:3" x14ac:dyDescent="0.35">
      <c r="A20831" s="86">
        <v>46240</v>
      </c>
      <c r="B20831" s="87">
        <v>2.0833333333333332E-2</v>
      </c>
      <c r="C20831">
        <v>1.524E-5</v>
      </c>
    </row>
    <row r="20832" spans="1:3" x14ac:dyDescent="0.35">
      <c r="A20832" s="86">
        <v>46240</v>
      </c>
      <c r="B20832" s="87">
        <v>3.125E-2</v>
      </c>
      <c r="C20832">
        <v>1.363E-5</v>
      </c>
    </row>
    <row r="20833" spans="1:3" x14ac:dyDescent="0.35">
      <c r="A20833" s="86">
        <v>46240</v>
      </c>
      <c r="B20833" s="87">
        <v>4.1666666666666664E-2</v>
      </c>
      <c r="C20833">
        <v>1.237E-5</v>
      </c>
    </row>
    <row r="20834" spans="1:3" x14ac:dyDescent="0.35">
      <c r="A20834" s="86">
        <v>46240</v>
      </c>
      <c r="B20834" s="87">
        <v>5.2083333333333336E-2</v>
      </c>
      <c r="C20834">
        <v>1.149E-5</v>
      </c>
    </row>
    <row r="20835" spans="1:3" x14ac:dyDescent="0.35">
      <c r="A20835" s="86">
        <v>46240</v>
      </c>
      <c r="B20835" s="87">
        <v>6.25E-2</v>
      </c>
      <c r="C20835">
        <v>1.096E-5</v>
      </c>
    </row>
    <row r="20836" spans="1:3" x14ac:dyDescent="0.35">
      <c r="A20836" s="86">
        <v>46240</v>
      </c>
      <c r="B20836" s="87">
        <v>7.2916666666666671E-2</v>
      </c>
      <c r="C20836">
        <v>1.062E-5</v>
      </c>
    </row>
    <row r="20837" spans="1:3" x14ac:dyDescent="0.35">
      <c r="A20837" s="86">
        <v>46240</v>
      </c>
      <c r="B20837" s="87">
        <v>8.3333333333333329E-2</v>
      </c>
      <c r="C20837">
        <v>1.0380000000000001E-5</v>
      </c>
    </row>
    <row r="20838" spans="1:3" x14ac:dyDescent="0.35">
      <c r="A20838" s="86">
        <v>46240</v>
      </c>
      <c r="B20838" s="87">
        <v>9.375E-2</v>
      </c>
      <c r="C20838">
        <v>1.0170000000000001E-5</v>
      </c>
    </row>
    <row r="20839" spans="1:3" x14ac:dyDescent="0.35">
      <c r="A20839" s="86">
        <v>46240</v>
      </c>
      <c r="B20839" s="87">
        <v>0.10416666666666667</v>
      </c>
      <c r="C20839">
        <v>9.9699999999999994E-6</v>
      </c>
    </row>
    <row r="20840" spans="1:3" x14ac:dyDescent="0.35">
      <c r="A20840" s="86">
        <v>46240</v>
      </c>
      <c r="B20840" s="87">
        <v>0.11458333333333333</v>
      </c>
      <c r="C20840">
        <v>9.7499999999999998E-6</v>
      </c>
    </row>
    <row r="20841" spans="1:3" x14ac:dyDescent="0.35">
      <c r="A20841" s="86">
        <v>46240</v>
      </c>
      <c r="B20841" s="87">
        <v>0.125</v>
      </c>
      <c r="C20841">
        <v>9.5699999999999999E-6</v>
      </c>
    </row>
    <row r="20842" spans="1:3" x14ac:dyDescent="0.35">
      <c r="A20842" s="86">
        <v>46240</v>
      </c>
      <c r="B20842" s="87">
        <v>0.13541666666666666</v>
      </c>
      <c r="C20842">
        <v>9.4199999999999996E-6</v>
      </c>
    </row>
    <row r="20843" spans="1:3" x14ac:dyDescent="0.35">
      <c r="A20843" s="86">
        <v>46240</v>
      </c>
      <c r="B20843" s="87">
        <v>0.14583333333333334</v>
      </c>
      <c r="C20843">
        <v>9.299999999999999E-6</v>
      </c>
    </row>
    <row r="20844" spans="1:3" x14ac:dyDescent="0.35">
      <c r="A20844" s="86">
        <v>46240</v>
      </c>
      <c r="B20844" s="87">
        <v>0.15625</v>
      </c>
      <c r="C20844">
        <v>9.2200000000000015E-6</v>
      </c>
    </row>
    <row r="20845" spans="1:3" x14ac:dyDescent="0.35">
      <c r="A20845" s="86">
        <v>46240</v>
      </c>
      <c r="B20845" s="87">
        <v>0.16666666666666666</v>
      </c>
      <c r="C20845">
        <v>9.2299999999999997E-6</v>
      </c>
    </row>
    <row r="20846" spans="1:3" x14ac:dyDescent="0.35">
      <c r="A20846" s="86">
        <v>46240</v>
      </c>
      <c r="B20846" s="87">
        <v>0.17708333333333334</v>
      </c>
      <c r="C20846">
        <v>9.3399999999999987E-6</v>
      </c>
    </row>
    <row r="20847" spans="1:3" x14ac:dyDescent="0.35">
      <c r="A20847" s="86">
        <v>46240</v>
      </c>
      <c r="B20847" s="87">
        <v>0.1875</v>
      </c>
      <c r="C20847">
        <v>9.5099999999999987E-6</v>
      </c>
    </row>
    <row r="20848" spans="1:3" x14ac:dyDescent="0.35">
      <c r="A20848" s="86">
        <v>46240</v>
      </c>
      <c r="B20848" s="87">
        <v>0.19791666666666666</v>
      </c>
      <c r="C20848">
        <v>9.7699999999999996E-6</v>
      </c>
    </row>
    <row r="20849" spans="1:3" x14ac:dyDescent="0.35">
      <c r="A20849" s="86">
        <v>46240</v>
      </c>
      <c r="B20849" s="87">
        <v>0.20833333333333334</v>
      </c>
      <c r="C20849">
        <v>1.007E-5</v>
      </c>
    </row>
    <row r="20850" spans="1:3" x14ac:dyDescent="0.35">
      <c r="A20850" s="86">
        <v>46240</v>
      </c>
      <c r="B20850" s="87">
        <v>0.21875</v>
      </c>
      <c r="C20850">
        <v>1.045E-5</v>
      </c>
    </row>
    <row r="20851" spans="1:3" x14ac:dyDescent="0.35">
      <c r="A20851" s="86">
        <v>46240</v>
      </c>
      <c r="B20851" s="87">
        <v>0.22916666666666666</v>
      </c>
      <c r="C20851">
        <v>1.102E-5</v>
      </c>
    </row>
    <row r="20852" spans="1:3" x14ac:dyDescent="0.35">
      <c r="A20852" s="86">
        <v>46240</v>
      </c>
      <c r="B20852" s="87">
        <v>0.23958333333333334</v>
      </c>
      <c r="C20852">
        <v>1.199E-5</v>
      </c>
    </row>
    <row r="20853" spans="1:3" x14ac:dyDescent="0.35">
      <c r="A20853" s="86">
        <v>46240</v>
      </c>
      <c r="B20853" s="87">
        <v>0.25</v>
      </c>
      <c r="C20853">
        <v>1.3509999999999999E-5</v>
      </c>
    </row>
    <row r="20854" spans="1:3" x14ac:dyDescent="0.35">
      <c r="A20854" s="86">
        <v>46240</v>
      </c>
      <c r="B20854" s="87">
        <v>0.26041666666666669</v>
      </c>
      <c r="C20854">
        <v>1.5690000000000001E-5</v>
      </c>
    </row>
    <row r="20855" spans="1:3" x14ac:dyDescent="0.35">
      <c r="A20855" s="86">
        <v>46240</v>
      </c>
      <c r="B20855" s="87">
        <v>0.27083333333333331</v>
      </c>
      <c r="C20855">
        <v>1.823E-5</v>
      </c>
    </row>
    <row r="20856" spans="1:3" x14ac:dyDescent="0.35">
      <c r="A20856" s="86">
        <v>46240</v>
      </c>
      <c r="B20856" s="87">
        <v>0.28125</v>
      </c>
      <c r="C20856">
        <v>2.075E-5</v>
      </c>
    </row>
    <row r="20857" spans="1:3" x14ac:dyDescent="0.35">
      <c r="A20857" s="86">
        <v>46240</v>
      </c>
      <c r="B20857" s="87">
        <v>0.29166666666666669</v>
      </c>
      <c r="C20857">
        <v>2.2929999999999999E-5</v>
      </c>
    </row>
    <row r="20858" spans="1:3" x14ac:dyDescent="0.35">
      <c r="A20858" s="86">
        <v>46240</v>
      </c>
      <c r="B20858" s="87">
        <v>0.30208333333333331</v>
      </c>
      <c r="C20858">
        <v>2.4479999999999999E-5</v>
      </c>
    </row>
    <row r="20859" spans="1:3" x14ac:dyDescent="0.35">
      <c r="A20859" s="86">
        <v>46240</v>
      </c>
      <c r="B20859" s="87">
        <v>0.3125</v>
      </c>
      <c r="C20859">
        <v>2.548E-5</v>
      </c>
    </row>
    <row r="20860" spans="1:3" x14ac:dyDescent="0.35">
      <c r="A20860" s="86">
        <v>46240</v>
      </c>
      <c r="B20860" s="87">
        <v>0.32291666666666669</v>
      </c>
      <c r="C20860">
        <v>2.616E-5</v>
      </c>
    </row>
    <row r="20861" spans="1:3" x14ac:dyDescent="0.35">
      <c r="A20861" s="86">
        <v>46240</v>
      </c>
      <c r="B20861" s="87">
        <v>0.33333333333333331</v>
      </c>
      <c r="C20861">
        <v>2.671E-5</v>
      </c>
    </row>
    <row r="20862" spans="1:3" x14ac:dyDescent="0.35">
      <c r="A20862" s="86">
        <v>46240</v>
      </c>
      <c r="B20862" s="87">
        <v>0.34375</v>
      </c>
      <c r="C20862">
        <v>2.7310000000000001E-5</v>
      </c>
    </row>
    <row r="20863" spans="1:3" x14ac:dyDescent="0.35">
      <c r="A20863" s="86">
        <v>46240</v>
      </c>
      <c r="B20863" s="87">
        <v>0.35416666666666669</v>
      </c>
      <c r="C20863">
        <v>2.7879999999999997E-5</v>
      </c>
    </row>
    <row r="20864" spans="1:3" x14ac:dyDescent="0.35">
      <c r="A20864" s="86">
        <v>46240</v>
      </c>
      <c r="B20864" s="87">
        <v>0.36458333333333331</v>
      </c>
      <c r="C20864">
        <v>2.8379999999999999E-5</v>
      </c>
    </row>
    <row r="20865" spans="1:3" x14ac:dyDescent="0.35">
      <c r="A20865" s="86">
        <v>46240</v>
      </c>
      <c r="B20865" s="87">
        <v>0.375</v>
      </c>
      <c r="C20865">
        <v>2.8690000000000001E-5</v>
      </c>
    </row>
    <row r="20866" spans="1:3" x14ac:dyDescent="0.35">
      <c r="A20866" s="86">
        <v>46240</v>
      </c>
      <c r="B20866" s="87">
        <v>0.38541666666666669</v>
      </c>
      <c r="C20866">
        <v>2.8799999999999999E-5</v>
      </c>
    </row>
    <row r="20867" spans="1:3" x14ac:dyDescent="0.35">
      <c r="A20867" s="86">
        <v>46240</v>
      </c>
      <c r="B20867" s="87">
        <v>0.39583333333333331</v>
      </c>
      <c r="C20867">
        <v>2.8719999999999999E-5</v>
      </c>
    </row>
    <row r="20868" spans="1:3" x14ac:dyDescent="0.35">
      <c r="A20868" s="86">
        <v>46240</v>
      </c>
      <c r="B20868" s="87">
        <v>0.40625</v>
      </c>
      <c r="C20868">
        <v>2.8500000000000002E-5</v>
      </c>
    </row>
    <row r="20869" spans="1:3" x14ac:dyDescent="0.35">
      <c r="A20869" s="86">
        <v>46240</v>
      </c>
      <c r="B20869" s="87">
        <v>0.41666666666666669</v>
      </c>
      <c r="C20869">
        <v>2.8200000000000001E-5</v>
      </c>
    </row>
    <row r="20870" spans="1:3" x14ac:dyDescent="0.35">
      <c r="A20870" s="86">
        <v>46240</v>
      </c>
      <c r="B20870" s="87">
        <v>0.42708333333333331</v>
      </c>
      <c r="C20870">
        <v>2.7900000000000001E-5</v>
      </c>
    </row>
    <row r="20871" spans="1:3" x14ac:dyDescent="0.35">
      <c r="A20871" s="86">
        <v>46240</v>
      </c>
      <c r="B20871" s="87">
        <v>0.4375</v>
      </c>
      <c r="C20871">
        <v>2.7650000000000001E-5</v>
      </c>
    </row>
    <row r="20872" spans="1:3" x14ac:dyDescent="0.35">
      <c r="A20872" s="86">
        <v>46240</v>
      </c>
      <c r="B20872" s="87">
        <v>0.44791666666666669</v>
      </c>
      <c r="C20872">
        <v>2.745E-5</v>
      </c>
    </row>
    <row r="20873" spans="1:3" x14ac:dyDescent="0.35">
      <c r="A20873" s="86">
        <v>46240</v>
      </c>
      <c r="B20873" s="87">
        <v>0.45833333333333331</v>
      </c>
      <c r="C20873">
        <v>2.739E-5</v>
      </c>
    </row>
    <row r="20874" spans="1:3" x14ac:dyDescent="0.35">
      <c r="A20874" s="86">
        <v>46240</v>
      </c>
      <c r="B20874" s="87">
        <v>0.46875</v>
      </c>
      <c r="C20874">
        <v>2.7459999999999998E-5</v>
      </c>
    </row>
    <row r="20875" spans="1:3" x14ac:dyDescent="0.35">
      <c r="A20875" s="86">
        <v>46240</v>
      </c>
      <c r="B20875" s="87">
        <v>0.47916666666666669</v>
      </c>
      <c r="C20875">
        <v>2.777E-5</v>
      </c>
    </row>
    <row r="20876" spans="1:3" x14ac:dyDescent="0.35">
      <c r="A20876" s="86">
        <v>46240</v>
      </c>
      <c r="B20876" s="87">
        <v>0.48958333333333331</v>
      </c>
      <c r="C20876">
        <v>2.826E-5</v>
      </c>
    </row>
    <row r="20877" spans="1:3" x14ac:dyDescent="0.35">
      <c r="A20877" s="86">
        <v>46240</v>
      </c>
      <c r="B20877" s="87">
        <v>0.5</v>
      </c>
      <c r="C20877">
        <v>2.9030000000000002E-5</v>
      </c>
    </row>
    <row r="20878" spans="1:3" x14ac:dyDescent="0.35">
      <c r="A20878" s="86">
        <v>46240</v>
      </c>
      <c r="B20878" s="87">
        <v>0.51041666666666663</v>
      </c>
      <c r="C20878">
        <v>3.0020000000000001E-5</v>
      </c>
    </row>
    <row r="20879" spans="1:3" x14ac:dyDescent="0.35">
      <c r="A20879" s="86">
        <v>46240</v>
      </c>
      <c r="B20879" s="87">
        <v>0.52083333333333337</v>
      </c>
      <c r="C20879">
        <v>3.1060000000000004E-5</v>
      </c>
    </row>
    <row r="20880" spans="1:3" x14ac:dyDescent="0.35">
      <c r="A20880" s="86">
        <v>46240</v>
      </c>
      <c r="B20880" s="87">
        <v>0.53125</v>
      </c>
      <c r="C20880">
        <v>3.1850000000000002E-5</v>
      </c>
    </row>
    <row r="20881" spans="1:3" x14ac:dyDescent="0.35">
      <c r="A20881" s="86">
        <v>46240</v>
      </c>
      <c r="B20881" s="87">
        <v>0.54166666666666663</v>
      </c>
      <c r="C20881">
        <v>3.2160000000000004E-5</v>
      </c>
    </row>
    <row r="20882" spans="1:3" x14ac:dyDescent="0.35">
      <c r="A20882" s="86">
        <v>46240</v>
      </c>
      <c r="B20882" s="87">
        <v>0.55208333333333337</v>
      </c>
      <c r="C20882">
        <v>3.1809999999999995E-5</v>
      </c>
    </row>
    <row r="20883" spans="1:3" x14ac:dyDescent="0.35">
      <c r="A20883" s="86">
        <v>46240</v>
      </c>
      <c r="B20883" s="87">
        <v>0.5625</v>
      </c>
      <c r="C20883">
        <v>3.0939999999999999E-5</v>
      </c>
    </row>
    <row r="20884" spans="1:3" x14ac:dyDescent="0.35">
      <c r="A20884" s="86">
        <v>46240</v>
      </c>
      <c r="B20884" s="87">
        <v>0.57291666666666663</v>
      </c>
      <c r="C20884">
        <v>2.9760000000000003E-5</v>
      </c>
    </row>
    <row r="20885" spans="1:3" x14ac:dyDescent="0.35">
      <c r="A20885" s="86">
        <v>46240</v>
      </c>
      <c r="B20885" s="87">
        <v>0.58333333333333337</v>
      </c>
      <c r="C20885">
        <v>2.853E-5</v>
      </c>
    </row>
    <row r="20886" spans="1:3" x14ac:dyDescent="0.35">
      <c r="A20886" s="86">
        <v>46240</v>
      </c>
      <c r="B20886" s="87">
        <v>0.59375</v>
      </c>
      <c r="C20886">
        <v>2.743E-5</v>
      </c>
    </row>
    <row r="20887" spans="1:3" x14ac:dyDescent="0.35">
      <c r="A20887" s="86">
        <v>46240</v>
      </c>
      <c r="B20887" s="87">
        <v>0.60416666666666663</v>
      </c>
      <c r="C20887">
        <v>2.6469999999999999E-5</v>
      </c>
    </row>
    <row r="20888" spans="1:3" x14ac:dyDescent="0.35">
      <c r="A20888" s="86">
        <v>46240</v>
      </c>
      <c r="B20888" s="87">
        <v>0.61458333333333337</v>
      </c>
      <c r="C20888">
        <v>2.5639999999999998E-5</v>
      </c>
    </row>
    <row r="20889" spans="1:3" x14ac:dyDescent="0.35">
      <c r="A20889" s="86">
        <v>46240</v>
      </c>
      <c r="B20889" s="87">
        <v>0.625</v>
      </c>
      <c r="C20889">
        <v>2.491E-5</v>
      </c>
    </row>
    <row r="20890" spans="1:3" x14ac:dyDescent="0.35">
      <c r="A20890" s="86">
        <v>46240</v>
      </c>
      <c r="B20890" s="87">
        <v>0.63541666666666663</v>
      </c>
      <c r="C20890">
        <v>2.425E-5</v>
      </c>
    </row>
    <row r="20891" spans="1:3" x14ac:dyDescent="0.35">
      <c r="A20891" s="86">
        <v>46240</v>
      </c>
      <c r="B20891" s="87">
        <v>0.64583333333333337</v>
      </c>
      <c r="C20891">
        <v>2.37E-5</v>
      </c>
    </row>
    <row r="20892" spans="1:3" x14ac:dyDescent="0.35">
      <c r="A20892" s="86">
        <v>46240</v>
      </c>
      <c r="B20892" s="87">
        <v>0.65625</v>
      </c>
      <c r="C20892">
        <v>2.3260000000000001E-5</v>
      </c>
    </row>
    <row r="20893" spans="1:3" x14ac:dyDescent="0.35">
      <c r="A20893" s="86">
        <v>46240</v>
      </c>
      <c r="B20893" s="87">
        <v>0.66666666666666663</v>
      </c>
      <c r="C20893">
        <v>2.2929999999999999E-5</v>
      </c>
    </row>
    <row r="20894" spans="1:3" x14ac:dyDescent="0.35">
      <c r="A20894" s="86">
        <v>46240</v>
      </c>
      <c r="B20894" s="87">
        <v>0.67708333333333337</v>
      </c>
      <c r="C20894">
        <v>2.2710000000000001E-5</v>
      </c>
    </row>
    <row r="20895" spans="1:3" x14ac:dyDescent="0.35">
      <c r="A20895" s="86">
        <v>46240</v>
      </c>
      <c r="B20895" s="87">
        <v>0.6875</v>
      </c>
      <c r="C20895">
        <v>2.2630000000000002E-5</v>
      </c>
    </row>
    <row r="20896" spans="1:3" x14ac:dyDescent="0.35">
      <c r="A20896" s="86">
        <v>46240</v>
      </c>
      <c r="B20896" s="87">
        <v>0.69791666666666663</v>
      </c>
      <c r="C20896">
        <v>2.2710000000000001E-5</v>
      </c>
    </row>
    <row r="20897" spans="1:3" x14ac:dyDescent="0.35">
      <c r="A20897" s="86">
        <v>46240</v>
      </c>
      <c r="B20897" s="87">
        <v>0.70833333333333337</v>
      </c>
      <c r="C20897">
        <v>2.2929999999999999E-5</v>
      </c>
    </row>
    <row r="20898" spans="1:3" x14ac:dyDescent="0.35">
      <c r="A20898" s="86">
        <v>46240</v>
      </c>
      <c r="B20898" s="87">
        <v>0.71875</v>
      </c>
      <c r="C20898">
        <v>2.3300000000000001E-5</v>
      </c>
    </row>
    <row r="20899" spans="1:3" x14ac:dyDescent="0.35">
      <c r="A20899" s="86">
        <v>46240</v>
      </c>
      <c r="B20899" s="87">
        <v>0.72916666666666663</v>
      </c>
      <c r="C20899">
        <v>2.3839999999999999E-5</v>
      </c>
    </row>
    <row r="20900" spans="1:3" x14ac:dyDescent="0.35">
      <c r="A20900" s="86">
        <v>46240</v>
      </c>
      <c r="B20900" s="87">
        <v>0.73958333333333337</v>
      </c>
      <c r="C20900">
        <v>2.4559999999999999E-5</v>
      </c>
    </row>
    <row r="20901" spans="1:3" x14ac:dyDescent="0.35">
      <c r="A20901" s="86">
        <v>46240</v>
      </c>
      <c r="B20901" s="87">
        <v>0.75</v>
      </c>
      <c r="C20901">
        <v>2.5399999999999997E-5</v>
      </c>
    </row>
    <row r="20902" spans="1:3" x14ac:dyDescent="0.35">
      <c r="A20902" s="86">
        <v>46240</v>
      </c>
      <c r="B20902" s="87">
        <v>0.76041666666666663</v>
      </c>
      <c r="C20902">
        <v>2.639E-5</v>
      </c>
    </row>
    <row r="20903" spans="1:3" x14ac:dyDescent="0.35">
      <c r="A20903" s="86">
        <v>46240</v>
      </c>
      <c r="B20903" s="87">
        <v>0.77083333333333337</v>
      </c>
      <c r="C20903">
        <v>2.7529999999999999E-5</v>
      </c>
    </row>
    <row r="20904" spans="1:3" x14ac:dyDescent="0.35">
      <c r="A20904" s="86">
        <v>46240</v>
      </c>
      <c r="B20904" s="87">
        <v>0.78125</v>
      </c>
      <c r="C20904">
        <v>2.8760000000000002E-5</v>
      </c>
    </row>
    <row r="20905" spans="1:3" x14ac:dyDescent="0.35">
      <c r="A20905" s="86">
        <v>46240</v>
      </c>
      <c r="B20905" s="87">
        <v>0.79166666666666663</v>
      </c>
      <c r="C20905">
        <v>3.0020000000000001E-5</v>
      </c>
    </row>
    <row r="20906" spans="1:3" x14ac:dyDescent="0.35">
      <c r="A20906" s="86">
        <v>46240</v>
      </c>
      <c r="B20906" s="87">
        <v>0.80208333333333337</v>
      </c>
      <c r="C20906">
        <v>3.129E-5</v>
      </c>
    </row>
    <row r="20907" spans="1:3" x14ac:dyDescent="0.35">
      <c r="A20907" s="86">
        <v>46240</v>
      </c>
      <c r="B20907" s="87">
        <v>0.8125</v>
      </c>
      <c r="C20907">
        <v>3.2460000000000004E-5</v>
      </c>
    </row>
    <row r="20908" spans="1:3" x14ac:dyDescent="0.35">
      <c r="A20908" s="86">
        <v>46240</v>
      </c>
      <c r="B20908" s="87">
        <v>0.82291666666666663</v>
      </c>
      <c r="C20908">
        <v>3.3349999999999997E-5</v>
      </c>
    </row>
    <row r="20909" spans="1:3" x14ac:dyDescent="0.35">
      <c r="A20909" s="86">
        <v>46240</v>
      </c>
      <c r="B20909" s="87">
        <v>0.83333333333333337</v>
      </c>
      <c r="C20909">
        <v>3.3809999999999996E-5</v>
      </c>
    </row>
    <row r="20910" spans="1:3" x14ac:dyDescent="0.35">
      <c r="A20910" s="86">
        <v>46240</v>
      </c>
      <c r="B20910" s="87">
        <v>0.84375</v>
      </c>
      <c r="C20910">
        <v>3.3770000000000004E-5</v>
      </c>
    </row>
    <row r="20911" spans="1:3" x14ac:dyDescent="0.35">
      <c r="A20911" s="86">
        <v>46240</v>
      </c>
      <c r="B20911" s="87">
        <v>0.85416666666666663</v>
      </c>
      <c r="C20911">
        <v>3.3349999999999997E-5</v>
      </c>
    </row>
    <row r="20912" spans="1:3" x14ac:dyDescent="0.35">
      <c r="A20912" s="86">
        <v>46240</v>
      </c>
      <c r="B20912" s="87">
        <v>0.86458333333333337</v>
      </c>
      <c r="C20912">
        <v>3.2759999999999998E-5</v>
      </c>
    </row>
    <row r="20913" spans="1:3" x14ac:dyDescent="0.35">
      <c r="A20913" s="86">
        <v>46240</v>
      </c>
      <c r="B20913" s="87">
        <v>0.875</v>
      </c>
      <c r="C20913">
        <v>3.2160000000000004E-5</v>
      </c>
    </row>
    <row r="20914" spans="1:3" x14ac:dyDescent="0.35">
      <c r="A20914" s="86">
        <v>46240</v>
      </c>
      <c r="B20914" s="87">
        <v>0.88541666666666663</v>
      </c>
      <c r="C20914">
        <v>3.1730000000000003E-5</v>
      </c>
    </row>
    <row r="20915" spans="1:3" x14ac:dyDescent="0.35">
      <c r="A20915" s="86">
        <v>46240</v>
      </c>
      <c r="B20915" s="87">
        <v>0.89583333333333337</v>
      </c>
      <c r="C20915">
        <v>3.1390000000000003E-5</v>
      </c>
    </row>
    <row r="20916" spans="1:3" x14ac:dyDescent="0.35">
      <c r="A20916" s="86">
        <v>46240</v>
      </c>
      <c r="B20916" s="87">
        <v>0.90625</v>
      </c>
      <c r="C20916">
        <v>3.1069999999999999E-5</v>
      </c>
    </row>
    <row r="20917" spans="1:3" x14ac:dyDescent="0.35">
      <c r="A20917" s="86">
        <v>46240</v>
      </c>
      <c r="B20917" s="87">
        <v>0.91666666666666663</v>
      </c>
      <c r="C20917">
        <v>3.0669999999999996E-5</v>
      </c>
    </row>
    <row r="20918" spans="1:3" x14ac:dyDescent="0.35">
      <c r="A20918" s="86">
        <v>46240</v>
      </c>
      <c r="B20918" s="87">
        <v>0.92708333333333337</v>
      </c>
      <c r="C20918">
        <v>3.01E-5</v>
      </c>
    </row>
    <row r="20919" spans="1:3" x14ac:dyDescent="0.35">
      <c r="A20919" s="86">
        <v>46240</v>
      </c>
      <c r="B20919" s="87">
        <v>0.9375</v>
      </c>
      <c r="C20919">
        <v>2.9309999999999999E-5</v>
      </c>
    </row>
    <row r="20920" spans="1:3" x14ac:dyDescent="0.35">
      <c r="A20920" s="86">
        <v>46240</v>
      </c>
      <c r="B20920" s="87">
        <v>0.94791666666666663</v>
      </c>
      <c r="C20920">
        <v>2.8240000000000001E-5</v>
      </c>
    </row>
    <row r="20921" spans="1:3" x14ac:dyDescent="0.35">
      <c r="A20921" s="86">
        <v>46240</v>
      </c>
      <c r="B20921" s="87">
        <v>0.95833333333333337</v>
      </c>
      <c r="C20921">
        <v>2.6890000000000002E-5</v>
      </c>
    </row>
    <row r="20922" spans="1:3" x14ac:dyDescent="0.35">
      <c r="A20922" s="86">
        <v>46240</v>
      </c>
      <c r="B20922" s="87">
        <v>0.96875</v>
      </c>
      <c r="C20922">
        <v>2.5210000000000001E-5</v>
      </c>
    </row>
    <row r="20923" spans="1:3" x14ac:dyDescent="0.35">
      <c r="A20923" s="86">
        <v>46240</v>
      </c>
      <c r="B20923" s="87">
        <v>0.97916666666666663</v>
      </c>
      <c r="C20923">
        <v>2.3290000000000002E-5</v>
      </c>
    </row>
    <row r="20924" spans="1:3" x14ac:dyDescent="0.35">
      <c r="A20924" s="86">
        <v>46240</v>
      </c>
      <c r="B20924" s="87">
        <v>0.98958333333333337</v>
      </c>
      <c r="C20924">
        <v>2.1229999999999998E-5</v>
      </c>
    </row>
    <row r="20925" spans="1:3" x14ac:dyDescent="0.35">
      <c r="A20925" s="86">
        <v>46241</v>
      </c>
      <c r="B20925" s="87">
        <v>0</v>
      </c>
      <c r="C20925">
        <v>1.9130000000000001E-5</v>
      </c>
    </row>
    <row r="20926" spans="1:3" x14ac:dyDescent="0.35">
      <c r="A20926" s="86">
        <v>46241</v>
      </c>
      <c r="B20926" s="87">
        <v>1.0416666666666666E-2</v>
      </c>
      <c r="C20926">
        <v>1.7119999999999999E-5</v>
      </c>
    </row>
    <row r="20927" spans="1:3" x14ac:dyDescent="0.35">
      <c r="A20927" s="86">
        <v>46241</v>
      </c>
      <c r="B20927" s="87">
        <v>2.0833333333333332E-2</v>
      </c>
      <c r="C20927">
        <v>1.526E-5</v>
      </c>
    </row>
    <row r="20928" spans="1:3" x14ac:dyDescent="0.35">
      <c r="A20928" s="86">
        <v>46241</v>
      </c>
      <c r="B20928" s="87">
        <v>3.125E-2</v>
      </c>
      <c r="C20928">
        <v>1.3650000000000001E-5</v>
      </c>
    </row>
    <row r="20929" spans="1:3" x14ac:dyDescent="0.35">
      <c r="A20929" s="86">
        <v>46241</v>
      </c>
      <c r="B20929" s="87">
        <v>4.1666666666666664E-2</v>
      </c>
      <c r="C20929">
        <v>1.238E-5</v>
      </c>
    </row>
    <row r="20930" spans="1:3" x14ac:dyDescent="0.35">
      <c r="A20930" s="86">
        <v>46241</v>
      </c>
      <c r="B20930" s="87">
        <v>5.2083333333333336E-2</v>
      </c>
      <c r="C20930">
        <v>1.151E-5</v>
      </c>
    </row>
    <row r="20931" spans="1:3" x14ac:dyDescent="0.35">
      <c r="A20931" s="86">
        <v>46241</v>
      </c>
      <c r="B20931" s="87">
        <v>6.25E-2</v>
      </c>
      <c r="C20931">
        <v>1.097E-5</v>
      </c>
    </row>
    <row r="20932" spans="1:3" x14ac:dyDescent="0.35">
      <c r="A20932" s="86">
        <v>46241</v>
      </c>
      <c r="B20932" s="87">
        <v>7.2916666666666671E-2</v>
      </c>
      <c r="C20932">
        <v>1.063E-5</v>
      </c>
    </row>
    <row r="20933" spans="1:3" x14ac:dyDescent="0.35">
      <c r="A20933" s="86">
        <v>46241</v>
      </c>
      <c r="B20933" s="87">
        <v>8.3333333333333329E-2</v>
      </c>
      <c r="C20933">
        <v>1.0399999999999999E-5</v>
      </c>
    </row>
    <row r="20934" spans="1:3" x14ac:dyDescent="0.35">
      <c r="A20934" s="86">
        <v>46241</v>
      </c>
      <c r="B20934" s="87">
        <v>9.375E-2</v>
      </c>
      <c r="C20934">
        <v>1.0179999999999999E-5</v>
      </c>
    </row>
    <row r="20935" spans="1:3" x14ac:dyDescent="0.35">
      <c r="A20935" s="86">
        <v>46241</v>
      </c>
      <c r="B20935" s="87">
        <v>0.10416666666666667</v>
      </c>
      <c r="C20935">
        <v>9.9799999999999993E-6</v>
      </c>
    </row>
    <row r="20936" spans="1:3" x14ac:dyDescent="0.35">
      <c r="A20936" s="86">
        <v>46241</v>
      </c>
      <c r="B20936" s="87">
        <v>0.11458333333333333</v>
      </c>
      <c r="C20936">
        <v>9.7599999999999997E-6</v>
      </c>
    </row>
    <row r="20937" spans="1:3" x14ac:dyDescent="0.35">
      <c r="A20937" s="86">
        <v>46241</v>
      </c>
      <c r="B20937" s="87">
        <v>0.125</v>
      </c>
      <c r="C20937">
        <v>9.5899999999999997E-6</v>
      </c>
    </row>
    <row r="20938" spans="1:3" x14ac:dyDescent="0.35">
      <c r="A20938" s="86">
        <v>46241</v>
      </c>
      <c r="B20938" s="87">
        <v>0.13541666666666666</v>
      </c>
      <c r="C20938">
        <v>9.4299999999999995E-6</v>
      </c>
    </row>
    <row r="20939" spans="1:3" x14ac:dyDescent="0.35">
      <c r="A20939" s="86">
        <v>46241</v>
      </c>
      <c r="B20939" s="87">
        <v>0.14583333333333334</v>
      </c>
      <c r="C20939">
        <v>9.3100000000000006E-6</v>
      </c>
    </row>
    <row r="20940" spans="1:3" x14ac:dyDescent="0.35">
      <c r="A20940" s="86">
        <v>46241</v>
      </c>
      <c r="B20940" s="87">
        <v>0.15625</v>
      </c>
      <c r="C20940">
        <v>9.2299999999999997E-6</v>
      </c>
    </row>
    <row r="20941" spans="1:3" x14ac:dyDescent="0.35">
      <c r="A20941" s="86">
        <v>46241</v>
      </c>
      <c r="B20941" s="87">
        <v>0.16666666666666666</v>
      </c>
      <c r="C20941">
        <v>9.2399999999999996E-6</v>
      </c>
    </row>
    <row r="20942" spans="1:3" x14ac:dyDescent="0.35">
      <c r="A20942" s="86">
        <v>46241</v>
      </c>
      <c r="B20942" s="87">
        <v>0.17708333333333334</v>
      </c>
      <c r="C20942">
        <v>9.3500000000000003E-6</v>
      </c>
    </row>
    <row r="20943" spans="1:3" x14ac:dyDescent="0.35">
      <c r="A20943" s="86">
        <v>46241</v>
      </c>
      <c r="B20943" s="87">
        <v>0.1875</v>
      </c>
      <c r="C20943">
        <v>9.5200000000000003E-6</v>
      </c>
    </row>
    <row r="20944" spans="1:3" x14ac:dyDescent="0.35">
      <c r="A20944" s="86">
        <v>46241</v>
      </c>
      <c r="B20944" s="87">
        <v>0.19791666666666666</v>
      </c>
      <c r="C20944">
        <v>9.7800000000000012E-6</v>
      </c>
    </row>
    <row r="20945" spans="1:3" x14ac:dyDescent="0.35">
      <c r="A20945" s="86">
        <v>46241</v>
      </c>
      <c r="B20945" s="87">
        <v>0.20833333333333334</v>
      </c>
      <c r="C20945">
        <v>1.008E-5</v>
      </c>
    </row>
    <row r="20946" spans="1:3" x14ac:dyDescent="0.35">
      <c r="A20946" s="86">
        <v>46241</v>
      </c>
      <c r="B20946" s="87">
        <v>0.21875</v>
      </c>
      <c r="C20946">
        <v>1.046E-5</v>
      </c>
    </row>
    <row r="20947" spans="1:3" x14ac:dyDescent="0.35">
      <c r="A20947" s="86">
        <v>46241</v>
      </c>
      <c r="B20947" s="87">
        <v>0.22916666666666666</v>
      </c>
      <c r="C20947">
        <v>1.1029999999999999E-5</v>
      </c>
    </row>
    <row r="20948" spans="1:3" x14ac:dyDescent="0.35">
      <c r="A20948" s="86">
        <v>46241</v>
      </c>
      <c r="B20948" s="87">
        <v>0.23958333333333334</v>
      </c>
      <c r="C20948">
        <v>1.201E-5</v>
      </c>
    </row>
    <row r="20949" spans="1:3" x14ac:dyDescent="0.35">
      <c r="A20949" s="86">
        <v>46241</v>
      </c>
      <c r="B20949" s="87">
        <v>0.25</v>
      </c>
      <c r="C20949">
        <v>1.3530000000000001E-5</v>
      </c>
    </row>
    <row r="20950" spans="1:3" x14ac:dyDescent="0.35">
      <c r="A20950" s="86">
        <v>46241</v>
      </c>
      <c r="B20950" s="87">
        <v>0.26041666666666669</v>
      </c>
      <c r="C20950">
        <v>1.5709999999999997E-5</v>
      </c>
    </row>
    <row r="20951" spans="1:3" x14ac:dyDescent="0.35">
      <c r="A20951" s="86">
        <v>46241</v>
      </c>
      <c r="B20951" s="87">
        <v>0.27083333333333331</v>
      </c>
      <c r="C20951">
        <v>1.825E-5</v>
      </c>
    </row>
    <row r="20952" spans="1:3" x14ac:dyDescent="0.35">
      <c r="A20952" s="86">
        <v>46241</v>
      </c>
      <c r="B20952" s="87">
        <v>0.28125</v>
      </c>
      <c r="C20952">
        <v>2.0769999999999999E-5</v>
      </c>
    </row>
    <row r="20953" spans="1:3" x14ac:dyDescent="0.35">
      <c r="A20953" s="86">
        <v>46241</v>
      </c>
      <c r="B20953" s="87">
        <v>0.29166666666666669</v>
      </c>
      <c r="C20953">
        <v>2.296E-5</v>
      </c>
    </row>
    <row r="20954" spans="1:3" x14ac:dyDescent="0.35">
      <c r="A20954" s="86">
        <v>46241</v>
      </c>
      <c r="B20954" s="87">
        <v>0.30208333333333331</v>
      </c>
      <c r="C20954">
        <v>2.4500000000000003E-5</v>
      </c>
    </row>
    <row r="20955" spans="1:3" x14ac:dyDescent="0.35">
      <c r="A20955" s="86">
        <v>46241</v>
      </c>
      <c r="B20955" s="87">
        <v>0.3125</v>
      </c>
      <c r="C20955">
        <v>2.5510000000000001E-5</v>
      </c>
    </row>
    <row r="20956" spans="1:3" x14ac:dyDescent="0.35">
      <c r="A20956" s="86">
        <v>46241</v>
      </c>
      <c r="B20956" s="87">
        <v>0.32291666666666669</v>
      </c>
      <c r="C20956">
        <v>2.6190000000000002E-5</v>
      </c>
    </row>
    <row r="20957" spans="1:3" x14ac:dyDescent="0.35">
      <c r="A20957" s="86">
        <v>46241</v>
      </c>
      <c r="B20957" s="87">
        <v>0.33333333333333331</v>
      </c>
      <c r="C20957">
        <v>2.6740000000000001E-5</v>
      </c>
    </row>
    <row r="20958" spans="1:3" x14ac:dyDescent="0.35">
      <c r="A20958" s="86">
        <v>46241</v>
      </c>
      <c r="B20958" s="87">
        <v>0.34375</v>
      </c>
      <c r="C20958">
        <v>2.7339999999999999E-5</v>
      </c>
    </row>
    <row r="20959" spans="1:3" x14ac:dyDescent="0.35">
      <c r="A20959" s="86">
        <v>46241</v>
      </c>
      <c r="B20959" s="87">
        <v>0.35416666666666669</v>
      </c>
      <c r="C20959">
        <v>2.792E-5</v>
      </c>
    </row>
    <row r="20960" spans="1:3" x14ac:dyDescent="0.35">
      <c r="A20960" s="86">
        <v>46241</v>
      </c>
      <c r="B20960" s="87">
        <v>0.36458333333333331</v>
      </c>
      <c r="C20960">
        <v>2.8410000000000001E-5</v>
      </c>
    </row>
    <row r="20961" spans="1:3" x14ac:dyDescent="0.35">
      <c r="A20961" s="86">
        <v>46241</v>
      </c>
      <c r="B20961" s="87">
        <v>0.375</v>
      </c>
      <c r="C20961">
        <v>2.8729999999999998E-5</v>
      </c>
    </row>
    <row r="20962" spans="1:3" x14ac:dyDescent="0.35">
      <c r="A20962" s="86">
        <v>46241</v>
      </c>
      <c r="B20962" s="87">
        <v>0.38541666666666669</v>
      </c>
      <c r="C20962">
        <v>2.883E-5</v>
      </c>
    </row>
    <row r="20963" spans="1:3" x14ac:dyDescent="0.35">
      <c r="A20963" s="86">
        <v>46241</v>
      </c>
      <c r="B20963" s="87">
        <v>0.39583333333333331</v>
      </c>
      <c r="C20963">
        <v>2.8750000000000001E-5</v>
      </c>
    </row>
    <row r="20964" spans="1:3" x14ac:dyDescent="0.35">
      <c r="A20964" s="86">
        <v>46241</v>
      </c>
      <c r="B20964" s="87">
        <v>0.40625</v>
      </c>
      <c r="C20964">
        <v>2.853E-5</v>
      </c>
    </row>
    <row r="20965" spans="1:3" x14ac:dyDescent="0.35">
      <c r="A20965" s="86">
        <v>46241</v>
      </c>
      <c r="B20965" s="87">
        <v>0.41666666666666669</v>
      </c>
      <c r="C20965">
        <v>2.8230000000000002E-5</v>
      </c>
    </row>
    <row r="20966" spans="1:3" x14ac:dyDescent="0.35">
      <c r="A20966" s="86">
        <v>46241</v>
      </c>
      <c r="B20966" s="87">
        <v>0.42708333333333331</v>
      </c>
      <c r="C20966">
        <v>2.7929999999999999E-5</v>
      </c>
    </row>
    <row r="20967" spans="1:3" x14ac:dyDescent="0.35">
      <c r="A20967" s="86">
        <v>46241</v>
      </c>
      <c r="B20967" s="87">
        <v>0.4375</v>
      </c>
      <c r="C20967">
        <v>2.7679999999999999E-5</v>
      </c>
    </row>
    <row r="20968" spans="1:3" x14ac:dyDescent="0.35">
      <c r="A20968" s="86">
        <v>46241</v>
      </c>
      <c r="B20968" s="87">
        <v>0.44791666666666669</v>
      </c>
      <c r="C20968">
        <v>2.7480000000000001E-5</v>
      </c>
    </row>
    <row r="20969" spans="1:3" x14ac:dyDescent="0.35">
      <c r="A20969" s="86">
        <v>46241</v>
      </c>
      <c r="B20969" s="87">
        <v>0.45833333333333331</v>
      </c>
      <c r="C20969">
        <v>2.7419999999999998E-5</v>
      </c>
    </row>
    <row r="20970" spans="1:3" x14ac:dyDescent="0.35">
      <c r="A20970" s="86">
        <v>46241</v>
      </c>
      <c r="B20970" s="87">
        <v>0.46875</v>
      </c>
      <c r="C20970">
        <v>2.7500000000000001E-5</v>
      </c>
    </row>
    <row r="20971" spans="1:3" x14ac:dyDescent="0.35">
      <c r="A20971" s="86">
        <v>46241</v>
      </c>
      <c r="B20971" s="87">
        <v>0.47916666666666669</v>
      </c>
      <c r="C20971">
        <v>2.7799999999999998E-5</v>
      </c>
    </row>
    <row r="20972" spans="1:3" x14ac:dyDescent="0.35">
      <c r="A20972" s="86">
        <v>46241</v>
      </c>
      <c r="B20972" s="87">
        <v>0.48958333333333331</v>
      </c>
      <c r="C20972">
        <v>2.8289999999999998E-5</v>
      </c>
    </row>
    <row r="20973" spans="1:3" x14ac:dyDescent="0.35">
      <c r="A20973" s="86">
        <v>46241</v>
      </c>
      <c r="B20973" s="87">
        <v>0.5</v>
      </c>
      <c r="C20973">
        <v>2.9069999999999998E-5</v>
      </c>
    </row>
    <row r="20974" spans="1:3" x14ac:dyDescent="0.35">
      <c r="A20974" s="86">
        <v>46241</v>
      </c>
      <c r="B20974" s="87">
        <v>0.51041666666666663</v>
      </c>
      <c r="C20974">
        <v>3.006E-5</v>
      </c>
    </row>
    <row r="20975" spans="1:3" x14ac:dyDescent="0.35">
      <c r="A20975" s="86">
        <v>46241</v>
      </c>
      <c r="B20975" s="87">
        <v>0.52083333333333337</v>
      </c>
      <c r="C20975">
        <v>3.1090000000000002E-5</v>
      </c>
    </row>
    <row r="20976" spans="1:3" x14ac:dyDescent="0.35">
      <c r="A20976" s="86">
        <v>46241</v>
      </c>
      <c r="B20976" s="87">
        <v>0.53125</v>
      </c>
      <c r="C20976">
        <v>3.188E-5</v>
      </c>
    </row>
    <row r="20977" spans="1:3" x14ac:dyDescent="0.35">
      <c r="A20977" s="86">
        <v>46241</v>
      </c>
      <c r="B20977" s="87">
        <v>0.54166666666666663</v>
      </c>
      <c r="C20977">
        <v>3.2199999999999997E-5</v>
      </c>
    </row>
    <row r="20978" spans="1:3" x14ac:dyDescent="0.35">
      <c r="A20978" s="86">
        <v>46241</v>
      </c>
      <c r="B20978" s="87">
        <v>0.55208333333333337</v>
      </c>
      <c r="C20978">
        <v>3.184E-5</v>
      </c>
    </row>
    <row r="20979" spans="1:3" x14ac:dyDescent="0.35">
      <c r="A20979" s="86">
        <v>46241</v>
      </c>
      <c r="B20979" s="87">
        <v>0.5625</v>
      </c>
      <c r="C20979">
        <v>3.0970000000000003E-5</v>
      </c>
    </row>
    <row r="20980" spans="1:3" x14ac:dyDescent="0.35">
      <c r="A20980" s="86">
        <v>46241</v>
      </c>
      <c r="B20980" s="87">
        <v>0.57291666666666663</v>
      </c>
      <c r="C20980">
        <v>2.9799999999999999E-5</v>
      </c>
    </row>
    <row r="20981" spans="1:3" x14ac:dyDescent="0.35">
      <c r="A20981" s="86">
        <v>46241</v>
      </c>
      <c r="B20981" s="87">
        <v>0.58333333333333337</v>
      </c>
      <c r="C20981">
        <v>2.8570000000000003E-5</v>
      </c>
    </row>
    <row r="20982" spans="1:3" x14ac:dyDescent="0.35">
      <c r="A20982" s="86">
        <v>46241</v>
      </c>
      <c r="B20982" s="87">
        <v>0.59375</v>
      </c>
      <c r="C20982">
        <v>2.7459999999999998E-5</v>
      </c>
    </row>
    <row r="20983" spans="1:3" x14ac:dyDescent="0.35">
      <c r="A20983" s="86">
        <v>46241</v>
      </c>
      <c r="B20983" s="87">
        <v>0.60416666666666663</v>
      </c>
      <c r="C20983">
        <v>2.65E-5</v>
      </c>
    </row>
    <row r="20984" spans="1:3" x14ac:dyDescent="0.35">
      <c r="A20984" s="86">
        <v>46241</v>
      </c>
      <c r="B20984" s="87">
        <v>0.61458333333333337</v>
      </c>
      <c r="C20984">
        <v>2.567E-5</v>
      </c>
    </row>
    <row r="20985" spans="1:3" x14ac:dyDescent="0.35">
      <c r="A20985" s="86">
        <v>46241</v>
      </c>
      <c r="B20985" s="87">
        <v>0.625</v>
      </c>
      <c r="C20985">
        <v>2.4940000000000002E-5</v>
      </c>
    </row>
    <row r="20986" spans="1:3" x14ac:dyDescent="0.35">
      <c r="A20986" s="86">
        <v>46241</v>
      </c>
      <c r="B20986" s="87">
        <v>0.63541666666666663</v>
      </c>
      <c r="C20986">
        <v>2.4279999999999998E-5</v>
      </c>
    </row>
    <row r="20987" spans="1:3" x14ac:dyDescent="0.35">
      <c r="A20987" s="86">
        <v>46241</v>
      </c>
      <c r="B20987" s="87">
        <v>0.64583333333333337</v>
      </c>
      <c r="C20987">
        <v>2.3730000000000001E-5</v>
      </c>
    </row>
    <row r="20988" spans="1:3" x14ac:dyDescent="0.35">
      <c r="A20988" s="86">
        <v>46241</v>
      </c>
      <c r="B20988" s="87">
        <v>0.65625</v>
      </c>
      <c r="C20988">
        <v>2.3290000000000002E-5</v>
      </c>
    </row>
    <row r="20989" spans="1:3" x14ac:dyDescent="0.35">
      <c r="A20989" s="86">
        <v>46241</v>
      </c>
      <c r="B20989" s="87">
        <v>0.66666666666666663</v>
      </c>
      <c r="C20989">
        <v>2.296E-5</v>
      </c>
    </row>
    <row r="20990" spans="1:3" x14ac:dyDescent="0.35">
      <c r="A20990" s="86">
        <v>46241</v>
      </c>
      <c r="B20990" s="87">
        <v>0.67708333333333337</v>
      </c>
      <c r="C20990">
        <v>2.2730000000000001E-5</v>
      </c>
    </row>
    <row r="20991" spans="1:3" x14ac:dyDescent="0.35">
      <c r="A20991" s="86">
        <v>46241</v>
      </c>
      <c r="B20991" s="87">
        <v>0.6875</v>
      </c>
      <c r="C20991">
        <v>2.266E-5</v>
      </c>
    </row>
    <row r="20992" spans="1:3" x14ac:dyDescent="0.35">
      <c r="A20992" s="86">
        <v>46241</v>
      </c>
      <c r="B20992" s="87">
        <v>0.69791666666666663</v>
      </c>
      <c r="C20992">
        <v>2.2730000000000001E-5</v>
      </c>
    </row>
    <row r="20993" spans="1:3" x14ac:dyDescent="0.35">
      <c r="A20993" s="86">
        <v>46241</v>
      </c>
      <c r="B20993" s="87">
        <v>0.70833333333333337</v>
      </c>
      <c r="C20993">
        <v>2.296E-5</v>
      </c>
    </row>
    <row r="20994" spans="1:3" x14ac:dyDescent="0.35">
      <c r="A20994" s="86">
        <v>46241</v>
      </c>
      <c r="B20994" s="87">
        <v>0.71875</v>
      </c>
      <c r="C20994">
        <v>2.3329999999999999E-5</v>
      </c>
    </row>
    <row r="20995" spans="1:3" x14ac:dyDescent="0.35">
      <c r="A20995" s="86">
        <v>46241</v>
      </c>
      <c r="B20995" s="87">
        <v>0.72916666666666663</v>
      </c>
      <c r="C20995">
        <v>2.387E-5</v>
      </c>
    </row>
    <row r="20996" spans="1:3" x14ac:dyDescent="0.35">
      <c r="A20996" s="86">
        <v>46241</v>
      </c>
      <c r="B20996" s="87">
        <v>0.73958333333333337</v>
      </c>
      <c r="C20996">
        <v>2.4580000000000002E-5</v>
      </c>
    </row>
    <row r="20997" spans="1:3" x14ac:dyDescent="0.35">
      <c r="A20997" s="86">
        <v>46241</v>
      </c>
      <c r="B20997" s="87">
        <v>0.75</v>
      </c>
      <c r="C20997">
        <v>2.5430000000000002E-5</v>
      </c>
    </row>
    <row r="20998" spans="1:3" x14ac:dyDescent="0.35">
      <c r="A20998" s="86">
        <v>46241</v>
      </c>
      <c r="B20998" s="87">
        <v>0.76041666666666663</v>
      </c>
      <c r="C20998">
        <v>2.6419999999999998E-5</v>
      </c>
    </row>
    <row r="20999" spans="1:3" x14ac:dyDescent="0.35">
      <c r="A20999" s="86">
        <v>46241</v>
      </c>
      <c r="B20999" s="87">
        <v>0.77083333333333337</v>
      </c>
      <c r="C20999">
        <v>2.756E-5</v>
      </c>
    </row>
    <row r="21000" spans="1:3" x14ac:dyDescent="0.35">
      <c r="A21000" s="86">
        <v>46241</v>
      </c>
      <c r="B21000" s="87">
        <v>0.78125</v>
      </c>
      <c r="C21000">
        <v>2.879E-5</v>
      </c>
    </row>
    <row r="21001" spans="1:3" x14ac:dyDescent="0.35">
      <c r="A21001" s="86">
        <v>46241</v>
      </c>
      <c r="B21001" s="87">
        <v>0.79166666666666663</v>
      </c>
      <c r="C21001">
        <v>3.006E-5</v>
      </c>
    </row>
    <row r="21002" spans="1:3" x14ac:dyDescent="0.35">
      <c r="A21002" s="86">
        <v>46241</v>
      </c>
      <c r="B21002" s="87">
        <v>0.80208333333333337</v>
      </c>
      <c r="C21002">
        <v>3.133E-5</v>
      </c>
    </row>
    <row r="21003" spans="1:3" x14ac:dyDescent="0.35">
      <c r="A21003" s="86">
        <v>46241</v>
      </c>
      <c r="B21003" s="87">
        <v>0.8125</v>
      </c>
      <c r="C21003">
        <v>3.2500000000000004E-5</v>
      </c>
    </row>
    <row r="21004" spans="1:3" x14ac:dyDescent="0.35">
      <c r="A21004" s="86">
        <v>46241</v>
      </c>
      <c r="B21004" s="87">
        <v>0.82291666666666663</v>
      </c>
      <c r="C21004">
        <v>3.3390000000000004E-5</v>
      </c>
    </row>
    <row r="21005" spans="1:3" x14ac:dyDescent="0.35">
      <c r="A21005" s="86">
        <v>46241</v>
      </c>
      <c r="B21005" s="87">
        <v>0.83333333333333337</v>
      </c>
      <c r="C21005">
        <v>3.3840000000000001E-5</v>
      </c>
    </row>
    <row r="21006" spans="1:3" x14ac:dyDescent="0.35">
      <c r="A21006" s="86">
        <v>46241</v>
      </c>
      <c r="B21006" s="87">
        <v>0.84375</v>
      </c>
      <c r="C21006">
        <v>3.3799999999999995E-5</v>
      </c>
    </row>
    <row r="21007" spans="1:3" x14ac:dyDescent="0.35">
      <c r="A21007" s="86">
        <v>46241</v>
      </c>
      <c r="B21007" s="87">
        <v>0.85416666666666663</v>
      </c>
      <c r="C21007">
        <v>3.3390000000000004E-5</v>
      </c>
    </row>
    <row r="21008" spans="1:3" x14ac:dyDescent="0.35">
      <c r="A21008" s="86">
        <v>46241</v>
      </c>
      <c r="B21008" s="87">
        <v>0.86458333333333337</v>
      </c>
      <c r="C21008">
        <v>3.2800000000000004E-5</v>
      </c>
    </row>
    <row r="21009" spans="1:3" x14ac:dyDescent="0.35">
      <c r="A21009" s="86">
        <v>46241</v>
      </c>
      <c r="B21009" s="87">
        <v>0.875</v>
      </c>
      <c r="C21009">
        <v>3.2199999999999997E-5</v>
      </c>
    </row>
    <row r="21010" spans="1:3" x14ac:dyDescent="0.35">
      <c r="A21010" s="86">
        <v>46241</v>
      </c>
      <c r="B21010" s="87">
        <v>0.88541666666666663</v>
      </c>
      <c r="C21010">
        <v>3.1770000000000002E-5</v>
      </c>
    </row>
    <row r="21011" spans="1:3" x14ac:dyDescent="0.35">
      <c r="A21011" s="86">
        <v>46241</v>
      </c>
      <c r="B21011" s="87">
        <v>0.89583333333333337</v>
      </c>
      <c r="C21011">
        <v>3.1419999999999994E-5</v>
      </c>
    </row>
    <row r="21012" spans="1:3" x14ac:dyDescent="0.35">
      <c r="A21012" s="86">
        <v>46241</v>
      </c>
      <c r="B21012" s="87">
        <v>0.90625</v>
      </c>
      <c r="C21012">
        <v>3.1109999999999999E-5</v>
      </c>
    </row>
    <row r="21013" spans="1:3" x14ac:dyDescent="0.35">
      <c r="A21013" s="86">
        <v>46241</v>
      </c>
      <c r="B21013" s="87">
        <v>0.91666666666666663</v>
      </c>
      <c r="C21013">
        <v>3.0710000000000002E-5</v>
      </c>
    </row>
    <row r="21014" spans="1:3" x14ac:dyDescent="0.35">
      <c r="A21014" s="86">
        <v>46241</v>
      </c>
      <c r="B21014" s="87">
        <v>0.92708333333333337</v>
      </c>
      <c r="C21014">
        <v>3.0139999999999999E-5</v>
      </c>
    </row>
    <row r="21015" spans="1:3" x14ac:dyDescent="0.35">
      <c r="A21015" s="86">
        <v>46241</v>
      </c>
      <c r="B21015" s="87">
        <v>0.9375</v>
      </c>
      <c r="C21015">
        <v>2.934E-5</v>
      </c>
    </row>
    <row r="21016" spans="1:3" x14ac:dyDescent="0.35">
      <c r="A21016" s="86">
        <v>46241</v>
      </c>
      <c r="B21016" s="87">
        <v>0.94791666666666663</v>
      </c>
      <c r="C21016">
        <v>2.8269999999999999E-5</v>
      </c>
    </row>
    <row r="21017" spans="1:3" x14ac:dyDescent="0.35">
      <c r="A21017" s="86">
        <v>46241</v>
      </c>
      <c r="B21017" s="87">
        <v>0.95833333333333337</v>
      </c>
      <c r="C21017">
        <v>2.692E-5</v>
      </c>
    </row>
    <row r="21018" spans="1:3" x14ac:dyDescent="0.35">
      <c r="A21018" s="86">
        <v>46241</v>
      </c>
      <c r="B21018" s="87">
        <v>0.96875</v>
      </c>
      <c r="C21018">
        <v>2.5229999999999997E-5</v>
      </c>
    </row>
    <row r="21019" spans="1:3" x14ac:dyDescent="0.35">
      <c r="A21019" s="86">
        <v>46241</v>
      </c>
      <c r="B21019" s="87">
        <v>0.97916666666666663</v>
      </c>
      <c r="C21019">
        <v>2.3310000000000002E-5</v>
      </c>
    </row>
    <row r="21020" spans="1:3" x14ac:dyDescent="0.35">
      <c r="A21020" s="86">
        <v>46241</v>
      </c>
      <c r="B21020" s="87">
        <v>0.98958333333333337</v>
      </c>
      <c r="C21020">
        <v>2.1250000000000002E-5</v>
      </c>
    </row>
    <row r="21021" spans="1:3" x14ac:dyDescent="0.35">
      <c r="A21021" s="86">
        <v>46242</v>
      </c>
      <c r="B21021" s="87">
        <v>0</v>
      </c>
      <c r="C21021">
        <v>1.9150000000000001E-5</v>
      </c>
    </row>
    <row r="21022" spans="1:3" x14ac:dyDescent="0.35">
      <c r="A21022" s="86">
        <v>46242</v>
      </c>
      <c r="B21022" s="87">
        <v>1.0416666666666666E-2</v>
      </c>
      <c r="C21022">
        <v>1.7840000000000002E-5</v>
      </c>
    </row>
    <row r="21023" spans="1:3" x14ac:dyDescent="0.35">
      <c r="A21023" s="86">
        <v>46242</v>
      </c>
      <c r="B21023" s="87">
        <v>2.0833333333333332E-2</v>
      </c>
      <c r="C21023">
        <v>1.6869999999999999E-5</v>
      </c>
    </row>
    <row r="21024" spans="1:3" x14ac:dyDescent="0.35">
      <c r="A21024" s="86">
        <v>46242</v>
      </c>
      <c r="B21024" s="87">
        <v>3.125E-2</v>
      </c>
      <c r="C21024">
        <v>1.6030000000000001E-5</v>
      </c>
    </row>
    <row r="21025" spans="1:3" x14ac:dyDescent="0.35">
      <c r="A21025" s="86">
        <v>46242</v>
      </c>
      <c r="B21025" s="87">
        <v>4.1666666666666664E-2</v>
      </c>
      <c r="C21025">
        <v>1.521E-5</v>
      </c>
    </row>
    <row r="21026" spans="1:3" x14ac:dyDescent="0.35">
      <c r="A21026" s="86">
        <v>46242</v>
      </c>
      <c r="B21026" s="87">
        <v>5.2083333333333336E-2</v>
      </c>
      <c r="C21026">
        <v>1.4250000000000001E-5</v>
      </c>
    </row>
    <row r="21027" spans="1:3" x14ac:dyDescent="0.35">
      <c r="A21027" s="86">
        <v>46242</v>
      </c>
      <c r="B21027" s="87">
        <v>6.25E-2</v>
      </c>
      <c r="C21027">
        <v>1.323E-5</v>
      </c>
    </row>
    <row r="21028" spans="1:3" x14ac:dyDescent="0.35">
      <c r="A21028" s="86">
        <v>46242</v>
      </c>
      <c r="B21028" s="87">
        <v>7.2916666666666671E-2</v>
      </c>
      <c r="C21028">
        <v>1.224E-5</v>
      </c>
    </row>
    <row r="21029" spans="1:3" x14ac:dyDescent="0.35">
      <c r="A21029" s="86">
        <v>46242</v>
      </c>
      <c r="B21029" s="87">
        <v>8.3333333333333329E-2</v>
      </c>
      <c r="C21029">
        <v>1.1400000000000001E-5</v>
      </c>
    </row>
    <row r="21030" spans="1:3" x14ac:dyDescent="0.35">
      <c r="A21030" s="86">
        <v>46242</v>
      </c>
      <c r="B21030" s="87">
        <v>9.375E-2</v>
      </c>
      <c r="C21030">
        <v>1.083E-5</v>
      </c>
    </row>
    <row r="21031" spans="1:3" x14ac:dyDescent="0.35">
      <c r="A21031" s="86">
        <v>46242</v>
      </c>
      <c r="B21031" s="87">
        <v>0.10416666666666667</v>
      </c>
      <c r="C21031">
        <v>1.045E-5</v>
      </c>
    </row>
    <row r="21032" spans="1:3" x14ac:dyDescent="0.35">
      <c r="A21032" s="86">
        <v>46242</v>
      </c>
      <c r="B21032" s="87">
        <v>0.11458333333333333</v>
      </c>
      <c r="C21032">
        <v>1.0210000000000001E-5</v>
      </c>
    </row>
    <row r="21033" spans="1:3" x14ac:dyDescent="0.35">
      <c r="A21033" s="86">
        <v>46242</v>
      </c>
      <c r="B21033" s="87">
        <v>0.125</v>
      </c>
      <c r="C21033">
        <v>1.009E-5</v>
      </c>
    </row>
    <row r="21034" spans="1:3" x14ac:dyDescent="0.35">
      <c r="A21034" s="86">
        <v>46242</v>
      </c>
      <c r="B21034" s="87">
        <v>0.13541666666666666</v>
      </c>
      <c r="C21034">
        <v>9.9900000000000009E-6</v>
      </c>
    </row>
    <row r="21035" spans="1:3" x14ac:dyDescent="0.35">
      <c r="A21035" s="86">
        <v>46242</v>
      </c>
      <c r="B21035" s="87">
        <v>0.14583333333333334</v>
      </c>
      <c r="C21035">
        <v>9.9299999999999998E-6</v>
      </c>
    </row>
    <row r="21036" spans="1:3" x14ac:dyDescent="0.35">
      <c r="A21036" s="86">
        <v>46242</v>
      </c>
      <c r="B21036" s="87">
        <v>0.15625</v>
      </c>
      <c r="C21036">
        <v>9.9199999999999999E-6</v>
      </c>
    </row>
    <row r="21037" spans="1:3" x14ac:dyDescent="0.35">
      <c r="A21037" s="86">
        <v>46242</v>
      </c>
      <c r="B21037" s="87">
        <v>0.16666666666666666</v>
      </c>
      <c r="C21037">
        <v>9.9199999999999999E-6</v>
      </c>
    </row>
    <row r="21038" spans="1:3" x14ac:dyDescent="0.35">
      <c r="A21038" s="86">
        <v>46242</v>
      </c>
      <c r="B21038" s="87">
        <v>0.17708333333333334</v>
      </c>
      <c r="C21038">
        <v>9.9500000000000013E-6</v>
      </c>
    </row>
    <row r="21039" spans="1:3" x14ac:dyDescent="0.35">
      <c r="A21039" s="86">
        <v>46242</v>
      </c>
      <c r="B21039" s="87">
        <v>0.1875</v>
      </c>
      <c r="C21039">
        <v>1.0009999999999999E-5</v>
      </c>
    </row>
    <row r="21040" spans="1:3" x14ac:dyDescent="0.35">
      <c r="A21040" s="86">
        <v>46242</v>
      </c>
      <c r="B21040" s="87">
        <v>0.19791666666666666</v>
      </c>
      <c r="C21040">
        <v>1.007E-5</v>
      </c>
    </row>
    <row r="21041" spans="1:3" x14ac:dyDescent="0.35">
      <c r="A21041" s="86">
        <v>46242</v>
      </c>
      <c r="B21041" s="87">
        <v>0.20833333333333334</v>
      </c>
      <c r="C21041">
        <v>1.009E-5</v>
      </c>
    </row>
    <row r="21042" spans="1:3" x14ac:dyDescent="0.35">
      <c r="A21042" s="86">
        <v>46242</v>
      </c>
      <c r="B21042" s="87">
        <v>0.21875</v>
      </c>
      <c r="C21042">
        <v>1.009E-5</v>
      </c>
    </row>
    <row r="21043" spans="1:3" x14ac:dyDescent="0.35">
      <c r="A21043" s="86">
        <v>46242</v>
      </c>
      <c r="B21043" s="87">
        <v>0.22916666666666666</v>
      </c>
      <c r="C21043">
        <v>1.011E-5</v>
      </c>
    </row>
    <row r="21044" spans="1:3" x14ac:dyDescent="0.35">
      <c r="A21044" s="86">
        <v>46242</v>
      </c>
      <c r="B21044" s="87">
        <v>0.23958333333333334</v>
      </c>
      <c r="C21044">
        <v>1.025E-5</v>
      </c>
    </row>
    <row r="21045" spans="1:3" x14ac:dyDescent="0.35">
      <c r="A21045" s="86">
        <v>46242</v>
      </c>
      <c r="B21045" s="87">
        <v>0.25</v>
      </c>
      <c r="C21045">
        <v>1.059E-5</v>
      </c>
    </row>
    <row r="21046" spans="1:3" x14ac:dyDescent="0.35">
      <c r="A21046" s="86">
        <v>46242</v>
      </c>
      <c r="B21046" s="87">
        <v>0.26041666666666669</v>
      </c>
      <c r="C21046">
        <v>1.116E-5</v>
      </c>
    </row>
    <row r="21047" spans="1:3" x14ac:dyDescent="0.35">
      <c r="A21047" s="86">
        <v>46242</v>
      </c>
      <c r="B21047" s="87">
        <v>0.27083333333333331</v>
      </c>
      <c r="C21047">
        <v>1.2E-5</v>
      </c>
    </row>
    <row r="21048" spans="1:3" x14ac:dyDescent="0.35">
      <c r="A21048" s="86">
        <v>46242</v>
      </c>
      <c r="B21048" s="87">
        <v>0.28125</v>
      </c>
      <c r="C21048">
        <v>1.307E-5</v>
      </c>
    </row>
    <row r="21049" spans="1:3" x14ac:dyDescent="0.35">
      <c r="A21049" s="86">
        <v>46242</v>
      </c>
      <c r="B21049" s="87">
        <v>0.29166666666666669</v>
      </c>
      <c r="C21049">
        <v>1.4380000000000001E-5</v>
      </c>
    </row>
    <row r="21050" spans="1:3" x14ac:dyDescent="0.35">
      <c r="A21050" s="86">
        <v>46242</v>
      </c>
      <c r="B21050" s="87">
        <v>0.30208333333333331</v>
      </c>
      <c r="C21050">
        <v>1.5890000000000002E-5</v>
      </c>
    </row>
    <row r="21051" spans="1:3" x14ac:dyDescent="0.35">
      <c r="A21051" s="86">
        <v>46242</v>
      </c>
      <c r="B21051" s="87">
        <v>0.3125</v>
      </c>
      <c r="C21051">
        <v>1.7579999999999998E-5</v>
      </c>
    </row>
    <row r="21052" spans="1:3" x14ac:dyDescent="0.35">
      <c r="A21052" s="86">
        <v>46242</v>
      </c>
      <c r="B21052" s="87">
        <v>0.32291666666666669</v>
      </c>
      <c r="C21052">
        <v>1.9349999999999999E-5</v>
      </c>
    </row>
    <row r="21053" spans="1:3" x14ac:dyDescent="0.35">
      <c r="A21053" s="86">
        <v>46242</v>
      </c>
      <c r="B21053" s="87">
        <v>0.33333333333333331</v>
      </c>
      <c r="C21053">
        <v>2.1160000000000001E-5</v>
      </c>
    </row>
    <row r="21054" spans="1:3" x14ac:dyDescent="0.35">
      <c r="A21054" s="86">
        <v>46242</v>
      </c>
      <c r="B21054" s="87">
        <v>0.34375</v>
      </c>
      <c r="C21054">
        <v>2.296E-5</v>
      </c>
    </row>
    <row r="21055" spans="1:3" x14ac:dyDescent="0.35">
      <c r="A21055" s="86">
        <v>46242</v>
      </c>
      <c r="B21055" s="87">
        <v>0.35416666666666669</v>
      </c>
      <c r="C21055">
        <v>2.4709999999999999E-5</v>
      </c>
    </row>
    <row r="21056" spans="1:3" x14ac:dyDescent="0.35">
      <c r="A21056" s="86">
        <v>46242</v>
      </c>
      <c r="B21056" s="87">
        <v>0.36458333333333331</v>
      </c>
      <c r="C21056">
        <v>2.6380000000000002E-5</v>
      </c>
    </row>
    <row r="21057" spans="1:3" x14ac:dyDescent="0.35">
      <c r="A21057" s="86">
        <v>46242</v>
      </c>
      <c r="B21057" s="87">
        <v>0.375</v>
      </c>
      <c r="C21057">
        <v>2.7949999999999998E-5</v>
      </c>
    </row>
    <row r="21058" spans="1:3" x14ac:dyDescent="0.35">
      <c r="A21058" s="86">
        <v>46242</v>
      </c>
      <c r="B21058" s="87">
        <v>0.38541666666666669</v>
      </c>
      <c r="C21058">
        <v>2.936E-5</v>
      </c>
    </row>
    <row r="21059" spans="1:3" x14ac:dyDescent="0.35">
      <c r="A21059" s="86">
        <v>46242</v>
      </c>
      <c r="B21059" s="87">
        <v>0.39583333333333331</v>
      </c>
      <c r="C21059">
        <v>3.0589999999999997E-5</v>
      </c>
    </row>
    <row r="21060" spans="1:3" x14ac:dyDescent="0.35">
      <c r="A21060" s="86">
        <v>46242</v>
      </c>
      <c r="B21060" s="87">
        <v>0.40625</v>
      </c>
      <c r="C21060">
        <v>3.1559999999999996E-5</v>
      </c>
    </row>
    <row r="21061" spans="1:3" x14ac:dyDescent="0.35">
      <c r="A21061" s="86">
        <v>46242</v>
      </c>
      <c r="B21061" s="87">
        <v>0.41666666666666669</v>
      </c>
      <c r="C21061">
        <v>3.2239999999999996E-5</v>
      </c>
    </row>
    <row r="21062" spans="1:3" x14ac:dyDescent="0.35">
      <c r="A21062" s="86">
        <v>46242</v>
      </c>
      <c r="B21062" s="87">
        <v>0.42708333333333331</v>
      </c>
      <c r="C21062">
        <v>3.26E-5</v>
      </c>
    </row>
    <row r="21063" spans="1:3" x14ac:dyDescent="0.35">
      <c r="A21063" s="86">
        <v>46242</v>
      </c>
      <c r="B21063" s="87">
        <v>0.4375</v>
      </c>
      <c r="C21063">
        <v>3.2719999999999998E-5</v>
      </c>
    </row>
    <row r="21064" spans="1:3" x14ac:dyDescent="0.35">
      <c r="A21064" s="86">
        <v>46242</v>
      </c>
      <c r="B21064" s="87">
        <v>0.44791666666666669</v>
      </c>
      <c r="C21064">
        <v>3.277E-5</v>
      </c>
    </row>
    <row r="21065" spans="1:3" x14ac:dyDescent="0.35">
      <c r="A21065" s="86">
        <v>46242</v>
      </c>
      <c r="B21065" s="87">
        <v>0.45833333333333331</v>
      </c>
      <c r="C21065">
        <v>3.2890000000000005E-5</v>
      </c>
    </row>
    <row r="21066" spans="1:3" x14ac:dyDescent="0.35">
      <c r="A21066" s="86">
        <v>46242</v>
      </c>
      <c r="B21066" s="87">
        <v>0.46875</v>
      </c>
      <c r="C21066">
        <v>3.3189999999999999E-5</v>
      </c>
    </row>
    <row r="21067" spans="1:3" x14ac:dyDescent="0.35">
      <c r="A21067" s="86">
        <v>46242</v>
      </c>
      <c r="B21067" s="87">
        <v>0.47916666666666669</v>
      </c>
      <c r="C21067">
        <v>3.3649999999999998E-5</v>
      </c>
    </row>
    <row r="21068" spans="1:3" x14ac:dyDescent="0.35">
      <c r="A21068" s="86">
        <v>46242</v>
      </c>
      <c r="B21068" s="87">
        <v>0.48958333333333331</v>
      </c>
      <c r="C21068">
        <v>3.4239999999999997E-5</v>
      </c>
    </row>
    <row r="21069" spans="1:3" x14ac:dyDescent="0.35">
      <c r="A21069" s="86">
        <v>46242</v>
      </c>
      <c r="B21069" s="87">
        <v>0.5</v>
      </c>
      <c r="C21069">
        <v>3.4879999999999998E-5</v>
      </c>
    </row>
    <row r="21070" spans="1:3" x14ac:dyDescent="0.35">
      <c r="A21070" s="86">
        <v>46242</v>
      </c>
      <c r="B21070" s="87">
        <v>0.51041666666666663</v>
      </c>
      <c r="C21070">
        <v>3.5549999999999997E-5</v>
      </c>
    </row>
    <row r="21071" spans="1:3" x14ac:dyDescent="0.35">
      <c r="A21071" s="86">
        <v>46242</v>
      </c>
      <c r="B21071" s="87">
        <v>0.52083333333333337</v>
      </c>
      <c r="C21071">
        <v>3.6130000000000001E-5</v>
      </c>
    </row>
    <row r="21072" spans="1:3" x14ac:dyDescent="0.35">
      <c r="A21072" s="86">
        <v>46242</v>
      </c>
      <c r="B21072" s="87">
        <v>0.53125</v>
      </c>
      <c r="C21072">
        <v>3.6490000000000005E-5</v>
      </c>
    </row>
    <row r="21073" spans="1:3" x14ac:dyDescent="0.35">
      <c r="A21073" s="86">
        <v>46242</v>
      </c>
      <c r="B21073" s="87">
        <v>0.54166666666666663</v>
      </c>
      <c r="C21073">
        <v>3.6529999999999998E-5</v>
      </c>
    </row>
    <row r="21074" spans="1:3" x14ac:dyDescent="0.35">
      <c r="A21074" s="86">
        <v>46242</v>
      </c>
      <c r="B21074" s="87">
        <v>0.55208333333333337</v>
      </c>
      <c r="C21074">
        <v>3.6170000000000001E-5</v>
      </c>
    </row>
    <row r="21075" spans="1:3" x14ac:dyDescent="0.35">
      <c r="A21075" s="86">
        <v>46242</v>
      </c>
      <c r="B21075" s="87">
        <v>0.5625</v>
      </c>
      <c r="C21075">
        <v>3.5499999999999996E-5</v>
      </c>
    </row>
    <row r="21076" spans="1:3" x14ac:dyDescent="0.35">
      <c r="A21076" s="86">
        <v>46242</v>
      </c>
      <c r="B21076" s="87">
        <v>0.57291666666666663</v>
      </c>
      <c r="C21076">
        <v>3.4579999999999998E-5</v>
      </c>
    </row>
    <row r="21077" spans="1:3" x14ac:dyDescent="0.35">
      <c r="A21077" s="86">
        <v>46242</v>
      </c>
      <c r="B21077" s="87">
        <v>0.58333333333333337</v>
      </c>
      <c r="C21077">
        <v>3.3570000000000006E-5</v>
      </c>
    </row>
    <row r="21078" spans="1:3" x14ac:dyDescent="0.35">
      <c r="A21078" s="86">
        <v>46242</v>
      </c>
      <c r="B21078" s="87">
        <v>0.59375</v>
      </c>
      <c r="C21078">
        <v>3.252E-5</v>
      </c>
    </row>
    <row r="21079" spans="1:3" x14ac:dyDescent="0.35">
      <c r="A21079" s="86">
        <v>46242</v>
      </c>
      <c r="B21079" s="87">
        <v>0.60416666666666663</v>
      </c>
      <c r="C21079">
        <v>3.1559999999999996E-5</v>
      </c>
    </row>
    <row r="21080" spans="1:3" x14ac:dyDescent="0.35">
      <c r="A21080" s="86">
        <v>46242</v>
      </c>
      <c r="B21080" s="87">
        <v>0.61458333333333337</v>
      </c>
      <c r="C21080">
        <v>3.0710000000000002E-5</v>
      </c>
    </row>
    <row r="21081" spans="1:3" x14ac:dyDescent="0.35">
      <c r="A21081" s="86">
        <v>46242</v>
      </c>
      <c r="B21081" s="87">
        <v>0.625</v>
      </c>
      <c r="C21081">
        <v>3.01E-5</v>
      </c>
    </row>
    <row r="21082" spans="1:3" x14ac:dyDescent="0.35">
      <c r="A21082" s="86">
        <v>46242</v>
      </c>
      <c r="B21082" s="87">
        <v>0.63541666666666663</v>
      </c>
      <c r="C21082">
        <v>2.9710000000000002E-5</v>
      </c>
    </row>
    <row r="21083" spans="1:3" x14ac:dyDescent="0.35">
      <c r="A21083" s="86">
        <v>46242</v>
      </c>
      <c r="B21083" s="87">
        <v>0.64583333333333337</v>
      </c>
      <c r="C21083">
        <v>2.9520000000000002E-5</v>
      </c>
    </row>
    <row r="21084" spans="1:3" x14ac:dyDescent="0.35">
      <c r="A21084" s="86">
        <v>46242</v>
      </c>
      <c r="B21084" s="87">
        <v>0.65625</v>
      </c>
      <c r="C21084">
        <v>2.94E-5</v>
      </c>
    </row>
    <row r="21085" spans="1:3" x14ac:dyDescent="0.35">
      <c r="A21085" s="86">
        <v>46242</v>
      </c>
      <c r="B21085" s="87">
        <v>0.66666666666666663</v>
      </c>
      <c r="C21085">
        <v>2.9260000000000001E-5</v>
      </c>
    </row>
    <row r="21086" spans="1:3" x14ac:dyDescent="0.35">
      <c r="A21086" s="86">
        <v>46242</v>
      </c>
      <c r="B21086" s="87">
        <v>0.67708333333333337</v>
      </c>
      <c r="C21086">
        <v>2.904E-5</v>
      </c>
    </row>
    <row r="21087" spans="1:3" x14ac:dyDescent="0.35">
      <c r="A21087" s="86">
        <v>46242</v>
      </c>
      <c r="B21087" s="87">
        <v>0.6875</v>
      </c>
      <c r="C21087">
        <v>2.8799999999999999E-5</v>
      </c>
    </row>
    <row r="21088" spans="1:3" x14ac:dyDescent="0.35">
      <c r="A21088" s="86">
        <v>46242</v>
      </c>
      <c r="B21088" s="87">
        <v>0.69791666666666663</v>
      </c>
      <c r="C21088">
        <v>2.8629999999999999E-5</v>
      </c>
    </row>
    <row r="21089" spans="1:3" x14ac:dyDescent="0.35">
      <c r="A21089" s="86">
        <v>46242</v>
      </c>
      <c r="B21089" s="87">
        <v>0.70833333333333337</v>
      </c>
      <c r="C21089">
        <v>2.8600000000000001E-5</v>
      </c>
    </row>
    <row r="21090" spans="1:3" x14ac:dyDescent="0.35">
      <c r="A21090" s="86">
        <v>46242</v>
      </c>
      <c r="B21090" s="87">
        <v>0.71875</v>
      </c>
      <c r="C21090">
        <v>2.8779999999999999E-5</v>
      </c>
    </row>
    <row r="21091" spans="1:3" x14ac:dyDescent="0.35">
      <c r="A21091" s="86">
        <v>46242</v>
      </c>
      <c r="B21091" s="87">
        <v>0.72916666666666663</v>
      </c>
      <c r="C21091">
        <v>2.9180000000000002E-5</v>
      </c>
    </row>
    <row r="21092" spans="1:3" x14ac:dyDescent="0.35">
      <c r="A21092" s="86">
        <v>46242</v>
      </c>
      <c r="B21092" s="87">
        <v>0.73958333333333337</v>
      </c>
      <c r="C21092">
        <v>2.9790000000000001E-5</v>
      </c>
    </row>
    <row r="21093" spans="1:3" x14ac:dyDescent="0.35">
      <c r="A21093" s="86">
        <v>46242</v>
      </c>
      <c r="B21093" s="87">
        <v>0.75</v>
      </c>
      <c r="C21093">
        <v>3.0589999999999997E-5</v>
      </c>
    </row>
    <row r="21094" spans="1:3" x14ac:dyDescent="0.35">
      <c r="A21094" s="86">
        <v>46242</v>
      </c>
      <c r="B21094" s="87">
        <v>0.76041666666666663</v>
      </c>
      <c r="C21094">
        <v>3.154E-5</v>
      </c>
    </row>
    <row r="21095" spans="1:3" x14ac:dyDescent="0.35">
      <c r="A21095" s="86">
        <v>46242</v>
      </c>
      <c r="B21095" s="87">
        <v>0.77083333333333337</v>
      </c>
      <c r="C21095">
        <v>3.2570000000000002E-5</v>
      </c>
    </row>
    <row r="21096" spans="1:3" x14ac:dyDescent="0.35">
      <c r="A21096" s="86">
        <v>46242</v>
      </c>
      <c r="B21096" s="87">
        <v>0.78125</v>
      </c>
      <c r="C21096">
        <v>3.3609999999999998E-5</v>
      </c>
    </row>
    <row r="21097" spans="1:3" x14ac:dyDescent="0.35">
      <c r="A21097" s="86">
        <v>46242</v>
      </c>
      <c r="B21097" s="87">
        <v>0.79166666666666663</v>
      </c>
      <c r="C21097">
        <v>3.4560000000000001E-5</v>
      </c>
    </row>
    <row r="21098" spans="1:3" x14ac:dyDescent="0.35">
      <c r="A21098" s="86">
        <v>46242</v>
      </c>
      <c r="B21098" s="87">
        <v>0.80208333333333337</v>
      </c>
      <c r="C21098">
        <v>3.5309999999999999E-5</v>
      </c>
    </row>
    <row r="21099" spans="1:3" x14ac:dyDescent="0.35">
      <c r="A21099" s="86">
        <v>46242</v>
      </c>
      <c r="B21099" s="87">
        <v>0.8125</v>
      </c>
      <c r="C21099">
        <v>3.5860000000000006E-5</v>
      </c>
    </row>
    <row r="21100" spans="1:3" x14ac:dyDescent="0.35">
      <c r="A21100" s="86">
        <v>46242</v>
      </c>
      <c r="B21100" s="87">
        <v>0.82291666666666663</v>
      </c>
      <c r="C21100">
        <v>3.6110000000000005E-5</v>
      </c>
    </row>
    <row r="21101" spans="1:3" x14ac:dyDescent="0.35">
      <c r="A21101" s="86">
        <v>46242</v>
      </c>
      <c r="B21101" s="87">
        <v>0.83333333333333337</v>
      </c>
      <c r="C21101">
        <v>3.6029999999999999E-5</v>
      </c>
    </row>
    <row r="21102" spans="1:3" x14ac:dyDescent="0.35">
      <c r="A21102" s="86">
        <v>46242</v>
      </c>
      <c r="B21102" s="87">
        <v>0.84375</v>
      </c>
      <c r="C21102">
        <v>3.5620000000000001E-5</v>
      </c>
    </row>
    <row r="21103" spans="1:3" x14ac:dyDescent="0.35">
      <c r="A21103" s="86">
        <v>46242</v>
      </c>
      <c r="B21103" s="87">
        <v>0.85416666666666663</v>
      </c>
      <c r="C21103">
        <v>3.4900000000000001E-5</v>
      </c>
    </row>
    <row r="21104" spans="1:3" x14ac:dyDescent="0.35">
      <c r="A21104" s="86">
        <v>46242</v>
      </c>
      <c r="B21104" s="87">
        <v>0.86458333333333337</v>
      </c>
      <c r="C21104">
        <v>3.396E-5</v>
      </c>
    </row>
    <row r="21105" spans="1:3" x14ac:dyDescent="0.35">
      <c r="A21105" s="86">
        <v>46242</v>
      </c>
      <c r="B21105" s="87">
        <v>0.875</v>
      </c>
      <c r="C21105">
        <v>3.2890000000000005E-5</v>
      </c>
    </row>
    <row r="21106" spans="1:3" x14ac:dyDescent="0.35">
      <c r="A21106" s="86">
        <v>46242</v>
      </c>
      <c r="B21106" s="87">
        <v>0.88541666666666663</v>
      </c>
      <c r="C21106">
        <v>3.18E-5</v>
      </c>
    </row>
    <row r="21107" spans="1:3" x14ac:dyDescent="0.35">
      <c r="A21107" s="86">
        <v>46242</v>
      </c>
      <c r="B21107" s="87">
        <v>0.89583333333333337</v>
      </c>
      <c r="C21107">
        <v>3.0809999999999998E-5</v>
      </c>
    </row>
    <row r="21108" spans="1:3" x14ac:dyDescent="0.35">
      <c r="A21108" s="86">
        <v>46242</v>
      </c>
      <c r="B21108" s="87">
        <v>0.90625</v>
      </c>
      <c r="C21108">
        <v>3.0020000000000001E-5</v>
      </c>
    </row>
    <row r="21109" spans="1:3" x14ac:dyDescent="0.35">
      <c r="A21109" s="86">
        <v>46242</v>
      </c>
      <c r="B21109" s="87">
        <v>0.91666666666666663</v>
      </c>
      <c r="C21109">
        <v>2.9590000000000003E-5</v>
      </c>
    </row>
    <row r="21110" spans="1:3" x14ac:dyDescent="0.35">
      <c r="A21110" s="86">
        <v>46242</v>
      </c>
      <c r="B21110" s="87">
        <v>0.92708333333333337</v>
      </c>
      <c r="C21110">
        <v>2.9579999999999998E-5</v>
      </c>
    </row>
    <row r="21111" spans="1:3" x14ac:dyDescent="0.35">
      <c r="A21111" s="86">
        <v>46242</v>
      </c>
      <c r="B21111" s="87">
        <v>0.9375</v>
      </c>
      <c r="C21111">
        <v>2.9710000000000002E-5</v>
      </c>
    </row>
    <row r="21112" spans="1:3" x14ac:dyDescent="0.35">
      <c r="A21112" s="86">
        <v>46242</v>
      </c>
      <c r="B21112" s="87">
        <v>0.94791666666666663</v>
      </c>
      <c r="C21112">
        <v>2.9669999999999999E-5</v>
      </c>
    </row>
    <row r="21113" spans="1:3" x14ac:dyDescent="0.35">
      <c r="A21113" s="86">
        <v>46242</v>
      </c>
      <c r="B21113" s="87">
        <v>0.95833333333333337</v>
      </c>
      <c r="C21113">
        <v>2.9099999999999999E-5</v>
      </c>
    </row>
    <row r="21114" spans="1:3" x14ac:dyDescent="0.35">
      <c r="A21114" s="86">
        <v>46242</v>
      </c>
      <c r="B21114" s="87">
        <v>0.96875</v>
      </c>
      <c r="C21114">
        <v>2.777E-5</v>
      </c>
    </row>
    <row r="21115" spans="1:3" x14ac:dyDescent="0.35">
      <c r="A21115" s="86">
        <v>46242</v>
      </c>
      <c r="B21115" s="87">
        <v>0.97916666666666663</v>
      </c>
      <c r="C21115">
        <v>2.588E-5</v>
      </c>
    </row>
    <row r="21116" spans="1:3" x14ac:dyDescent="0.35">
      <c r="A21116" s="86">
        <v>46242</v>
      </c>
      <c r="B21116" s="87">
        <v>0.98958333333333337</v>
      </c>
      <c r="C21116">
        <v>2.374E-5</v>
      </c>
    </row>
    <row r="21117" spans="1:3" x14ac:dyDescent="0.35">
      <c r="A21117" s="86">
        <v>46243</v>
      </c>
      <c r="B21117" s="87">
        <v>0</v>
      </c>
      <c r="C21117">
        <v>2.1649999999999998E-5</v>
      </c>
    </row>
    <row r="21118" spans="1:3" x14ac:dyDescent="0.35">
      <c r="A21118" s="86">
        <v>46243</v>
      </c>
      <c r="B21118" s="87">
        <v>1.0416666666666666E-2</v>
      </c>
      <c r="C21118">
        <v>1.9910000000000001E-5</v>
      </c>
    </row>
    <row r="21119" spans="1:3" x14ac:dyDescent="0.35">
      <c r="A21119" s="86">
        <v>46243</v>
      </c>
      <c r="B21119" s="87">
        <v>2.0833333333333332E-2</v>
      </c>
      <c r="C21119">
        <v>1.84E-5</v>
      </c>
    </row>
    <row r="21120" spans="1:3" x14ac:dyDescent="0.35">
      <c r="A21120" s="86">
        <v>46243</v>
      </c>
      <c r="B21120" s="87">
        <v>3.125E-2</v>
      </c>
      <c r="C21120">
        <v>1.7090000000000001E-5</v>
      </c>
    </row>
    <row r="21121" spans="1:3" x14ac:dyDescent="0.35">
      <c r="A21121" s="86">
        <v>46243</v>
      </c>
      <c r="B21121" s="87">
        <v>4.1666666666666664E-2</v>
      </c>
      <c r="C21121">
        <v>1.5890000000000002E-5</v>
      </c>
    </row>
    <row r="21122" spans="1:3" x14ac:dyDescent="0.35">
      <c r="A21122" s="86">
        <v>46243</v>
      </c>
      <c r="B21122" s="87">
        <v>5.2083333333333336E-2</v>
      </c>
      <c r="C21122">
        <v>1.4739999999999999E-5</v>
      </c>
    </row>
    <row r="21123" spans="1:3" x14ac:dyDescent="0.35">
      <c r="A21123" s="86">
        <v>46243</v>
      </c>
      <c r="B21123" s="87">
        <v>6.25E-2</v>
      </c>
      <c r="C21123">
        <v>1.367E-5</v>
      </c>
    </row>
    <row r="21124" spans="1:3" x14ac:dyDescent="0.35">
      <c r="A21124" s="86">
        <v>46243</v>
      </c>
      <c r="B21124" s="87">
        <v>7.2916666666666671E-2</v>
      </c>
      <c r="C21124">
        <v>1.271E-5</v>
      </c>
    </row>
    <row r="21125" spans="1:3" x14ac:dyDescent="0.35">
      <c r="A21125" s="86">
        <v>46243</v>
      </c>
      <c r="B21125" s="87">
        <v>8.3333333333333329E-2</v>
      </c>
      <c r="C21125">
        <v>1.1919999999999999E-5</v>
      </c>
    </row>
    <row r="21126" spans="1:3" x14ac:dyDescent="0.35">
      <c r="A21126" s="86">
        <v>46243</v>
      </c>
      <c r="B21126" s="87">
        <v>9.375E-2</v>
      </c>
      <c r="C21126">
        <v>1.134E-5</v>
      </c>
    </row>
    <row r="21127" spans="1:3" x14ac:dyDescent="0.35">
      <c r="A21127" s="86">
        <v>46243</v>
      </c>
      <c r="B21127" s="87">
        <v>0.10416666666666667</v>
      </c>
      <c r="C21127">
        <v>1.094E-5</v>
      </c>
    </row>
    <row r="21128" spans="1:3" x14ac:dyDescent="0.35">
      <c r="A21128" s="86">
        <v>46243</v>
      </c>
      <c r="B21128" s="87">
        <v>0.11458333333333333</v>
      </c>
      <c r="C21128">
        <v>1.064E-5</v>
      </c>
    </row>
    <row r="21129" spans="1:3" x14ac:dyDescent="0.35">
      <c r="A21129" s="86">
        <v>46243</v>
      </c>
      <c r="B21129" s="87">
        <v>0.125</v>
      </c>
      <c r="C21129">
        <v>1.042E-5</v>
      </c>
    </row>
    <row r="21130" spans="1:3" x14ac:dyDescent="0.35">
      <c r="A21130" s="86">
        <v>46243</v>
      </c>
      <c r="B21130" s="87">
        <v>0.13541666666666666</v>
      </c>
      <c r="C21130">
        <v>1.025E-5</v>
      </c>
    </row>
    <row r="21131" spans="1:3" x14ac:dyDescent="0.35">
      <c r="A21131" s="86">
        <v>46243</v>
      </c>
      <c r="B21131" s="87">
        <v>0.14583333333333334</v>
      </c>
      <c r="C21131">
        <v>1.01E-5</v>
      </c>
    </row>
    <row r="21132" spans="1:3" x14ac:dyDescent="0.35">
      <c r="A21132" s="86">
        <v>46243</v>
      </c>
      <c r="B21132" s="87">
        <v>0.15625</v>
      </c>
      <c r="C21132">
        <v>9.9799999999999993E-6</v>
      </c>
    </row>
    <row r="21133" spans="1:3" x14ac:dyDescent="0.35">
      <c r="A21133" s="86">
        <v>46243</v>
      </c>
      <c r="B21133" s="87">
        <v>0.16666666666666666</v>
      </c>
      <c r="C21133">
        <v>9.9299999999999998E-6</v>
      </c>
    </row>
    <row r="21134" spans="1:3" x14ac:dyDescent="0.35">
      <c r="A21134" s="86">
        <v>46243</v>
      </c>
      <c r="B21134" s="87">
        <v>0.17708333333333334</v>
      </c>
      <c r="C21134">
        <v>9.9299999999999998E-6</v>
      </c>
    </row>
    <row r="21135" spans="1:3" x14ac:dyDescent="0.35">
      <c r="A21135" s="86">
        <v>46243</v>
      </c>
      <c r="B21135" s="87">
        <v>0.1875</v>
      </c>
      <c r="C21135">
        <v>9.9399999999999997E-6</v>
      </c>
    </row>
    <row r="21136" spans="1:3" x14ac:dyDescent="0.35">
      <c r="A21136" s="86">
        <v>46243</v>
      </c>
      <c r="B21136" s="87">
        <v>0.19791666666666666</v>
      </c>
      <c r="C21136">
        <v>9.9699999999999994E-6</v>
      </c>
    </row>
    <row r="21137" spans="1:3" x14ac:dyDescent="0.35">
      <c r="A21137" s="86">
        <v>46243</v>
      </c>
      <c r="B21137" s="87">
        <v>0.20833333333333334</v>
      </c>
      <c r="C21137">
        <v>9.9299999999999998E-6</v>
      </c>
    </row>
    <row r="21138" spans="1:3" x14ac:dyDescent="0.35">
      <c r="A21138" s="86">
        <v>46243</v>
      </c>
      <c r="B21138" s="87">
        <v>0.21875</v>
      </c>
      <c r="C21138">
        <v>9.8499999999999989E-6</v>
      </c>
    </row>
    <row r="21139" spans="1:3" x14ac:dyDescent="0.35">
      <c r="A21139" s="86">
        <v>46243</v>
      </c>
      <c r="B21139" s="87">
        <v>0.22916666666666666</v>
      </c>
      <c r="C21139">
        <v>9.73E-6</v>
      </c>
    </row>
    <row r="21140" spans="1:3" x14ac:dyDescent="0.35">
      <c r="A21140" s="86">
        <v>46243</v>
      </c>
      <c r="B21140" s="87">
        <v>0.23958333333333334</v>
      </c>
      <c r="C21140">
        <v>9.6299999999999993E-6</v>
      </c>
    </row>
    <row r="21141" spans="1:3" x14ac:dyDescent="0.35">
      <c r="A21141" s="86">
        <v>46243</v>
      </c>
      <c r="B21141" s="87">
        <v>0.25</v>
      </c>
      <c r="C21141">
        <v>9.6100000000000012E-6</v>
      </c>
    </row>
    <row r="21142" spans="1:3" x14ac:dyDescent="0.35">
      <c r="A21142" s="86">
        <v>46243</v>
      </c>
      <c r="B21142" s="87">
        <v>0.26041666666666669</v>
      </c>
      <c r="C21142">
        <v>9.6900000000000004E-6</v>
      </c>
    </row>
    <row r="21143" spans="1:3" x14ac:dyDescent="0.35">
      <c r="A21143" s="86">
        <v>46243</v>
      </c>
      <c r="B21143" s="87">
        <v>0.27083333333333331</v>
      </c>
      <c r="C21143">
        <v>9.9000000000000001E-6</v>
      </c>
    </row>
    <row r="21144" spans="1:3" x14ac:dyDescent="0.35">
      <c r="A21144" s="86">
        <v>46243</v>
      </c>
      <c r="B21144" s="87">
        <v>0.28125</v>
      </c>
      <c r="C21144">
        <v>1.0330000000000001E-5</v>
      </c>
    </row>
    <row r="21145" spans="1:3" x14ac:dyDescent="0.35">
      <c r="A21145" s="86">
        <v>46243</v>
      </c>
      <c r="B21145" s="87">
        <v>0.29166666666666669</v>
      </c>
      <c r="C21145">
        <v>1.0919999999999999E-5</v>
      </c>
    </row>
    <row r="21146" spans="1:3" x14ac:dyDescent="0.35">
      <c r="A21146" s="86">
        <v>46243</v>
      </c>
      <c r="B21146" s="87">
        <v>0.30208333333333331</v>
      </c>
      <c r="C21146">
        <v>1.1769999999999999E-5</v>
      </c>
    </row>
    <row r="21147" spans="1:3" x14ac:dyDescent="0.35">
      <c r="A21147" s="86">
        <v>46243</v>
      </c>
      <c r="B21147" s="87">
        <v>0.3125</v>
      </c>
      <c r="C21147">
        <v>1.291E-5</v>
      </c>
    </row>
    <row r="21148" spans="1:3" x14ac:dyDescent="0.35">
      <c r="A21148" s="86">
        <v>46243</v>
      </c>
      <c r="B21148" s="87">
        <v>0.32291666666666669</v>
      </c>
      <c r="C21148">
        <v>1.4380000000000001E-5</v>
      </c>
    </row>
    <row r="21149" spans="1:3" x14ac:dyDescent="0.35">
      <c r="A21149" s="86">
        <v>46243</v>
      </c>
      <c r="B21149" s="87">
        <v>0.33333333333333331</v>
      </c>
      <c r="C21149">
        <v>1.6230000000000002E-5</v>
      </c>
    </row>
    <row r="21150" spans="1:3" x14ac:dyDescent="0.35">
      <c r="A21150" s="86">
        <v>46243</v>
      </c>
      <c r="B21150" s="87">
        <v>0.34375</v>
      </c>
      <c r="C21150">
        <v>1.8479999999999999E-5</v>
      </c>
    </row>
    <row r="21151" spans="1:3" x14ac:dyDescent="0.35">
      <c r="A21151" s="86">
        <v>46243</v>
      </c>
      <c r="B21151" s="87">
        <v>0.35416666666666669</v>
      </c>
      <c r="C21151">
        <v>2.1000000000000002E-5</v>
      </c>
    </row>
    <row r="21152" spans="1:3" x14ac:dyDescent="0.35">
      <c r="A21152" s="86">
        <v>46243</v>
      </c>
      <c r="B21152" s="87">
        <v>0.36458333333333331</v>
      </c>
      <c r="C21152">
        <v>2.3669999999999999E-5</v>
      </c>
    </row>
    <row r="21153" spans="1:3" x14ac:dyDescent="0.35">
      <c r="A21153" s="86">
        <v>46243</v>
      </c>
      <c r="B21153" s="87">
        <v>0.375</v>
      </c>
      <c r="C21153">
        <v>2.6310000000000001E-5</v>
      </c>
    </row>
    <row r="21154" spans="1:3" x14ac:dyDescent="0.35">
      <c r="A21154" s="86">
        <v>46243</v>
      </c>
      <c r="B21154" s="87">
        <v>0.38541666666666669</v>
      </c>
      <c r="C21154">
        <v>2.8799999999999999E-5</v>
      </c>
    </row>
    <row r="21155" spans="1:3" x14ac:dyDescent="0.35">
      <c r="A21155" s="86">
        <v>46243</v>
      </c>
      <c r="B21155" s="87">
        <v>0.39583333333333331</v>
      </c>
      <c r="C21155">
        <v>3.1060000000000004E-5</v>
      </c>
    </row>
    <row r="21156" spans="1:3" x14ac:dyDescent="0.35">
      <c r="A21156" s="86">
        <v>46243</v>
      </c>
      <c r="B21156" s="87">
        <v>0.40625</v>
      </c>
      <c r="C21156">
        <v>3.3009999999999997E-5</v>
      </c>
    </row>
    <row r="21157" spans="1:3" x14ac:dyDescent="0.35">
      <c r="A21157" s="86">
        <v>46243</v>
      </c>
      <c r="B21157" s="87">
        <v>0.41666666666666669</v>
      </c>
      <c r="C21157">
        <v>3.4600000000000001E-5</v>
      </c>
    </row>
    <row r="21158" spans="1:3" x14ac:dyDescent="0.35">
      <c r="A21158" s="86">
        <v>46243</v>
      </c>
      <c r="B21158" s="87">
        <v>0.42708333333333331</v>
      </c>
      <c r="C21158">
        <v>3.5799999999999996E-5</v>
      </c>
    </row>
    <row r="21159" spans="1:3" x14ac:dyDescent="0.35">
      <c r="A21159" s="86">
        <v>46243</v>
      </c>
      <c r="B21159" s="87">
        <v>0.4375</v>
      </c>
      <c r="C21159">
        <v>3.6709999999999999E-5</v>
      </c>
    </row>
    <row r="21160" spans="1:3" x14ac:dyDescent="0.35">
      <c r="A21160" s="86">
        <v>46243</v>
      </c>
      <c r="B21160" s="87">
        <v>0.44791666666666669</v>
      </c>
      <c r="C21160">
        <v>3.7530000000000002E-5</v>
      </c>
    </row>
    <row r="21161" spans="1:3" x14ac:dyDescent="0.35">
      <c r="A21161" s="86">
        <v>46243</v>
      </c>
      <c r="B21161" s="87">
        <v>0.45833333333333331</v>
      </c>
      <c r="C21161">
        <v>3.841E-5</v>
      </c>
    </row>
    <row r="21162" spans="1:3" x14ac:dyDescent="0.35">
      <c r="A21162" s="86">
        <v>46243</v>
      </c>
      <c r="B21162" s="87">
        <v>0.46875</v>
      </c>
      <c r="C21162">
        <v>3.9440000000000002E-5</v>
      </c>
    </row>
    <row r="21163" spans="1:3" x14ac:dyDescent="0.35">
      <c r="A21163" s="86">
        <v>46243</v>
      </c>
      <c r="B21163" s="87">
        <v>0.47916666666666669</v>
      </c>
      <c r="C21163">
        <v>4.0509999999999997E-5</v>
      </c>
    </row>
    <row r="21164" spans="1:3" x14ac:dyDescent="0.35">
      <c r="A21164" s="86">
        <v>46243</v>
      </c>
      <c r="B21164" s="87">
        <v>0.48958333333333331</v>
      </c>
      <c r="C21164">
        <v>4.1510000000000001E-5</v>
      </c>
    </row>
    <row r="21165" spans="1:3" x14ac:dyDescent="0.35">
      <c r="A21165" s="86">
        <v>46243</v>
      </c>
      <c r="B21165" s="87">
        <v>0.5</v>
      </c>
      <c r="C21165">
        <v>4.2200000000000003E-5</v>
      </c>
    </row>
    <row r="21166" spans="1:3" x14ac:dyDescent="0.35">
      <c r="A21166" s="86">
        <v>46243</v>
      </c>
      <c r="B21166" s="87">
        <v>0.51041666666666663</v>
      </c>
      <c r="C21166">
        <v>4.2500000000000003E-5</v>
      </c>
    </row>
    <row r="21167" spans="1:3" x14ac:dyDescent="0.35">
      <c r="A21167" s="86">
        <v>46243</v>
      </c>
      <c r="B21167" s="87">
        <v>0.52083333333333337</v>
      </c>
      <c r="C21167">
        <v>4.2320000000000001E-5</v>
      </c>
    </row>
    <row r="21168" spans="1:3" x14ac:dyDescent="0.35">
      <c r="A21168" s="86">
        <v>46243</v>
      </c>
      <c r="B21168" s="87">
        <v>0.53125</v>
      </c>
      <c r="C21168">
        <v>4.1560000000000002E-5</v>
      </c>
    </row>
    <row r="21169" spans="1:3" x14ac:dyDescent="0.35">
      <c r="A21169" s="86">
        <v>46243</v>
      </c>
      <c r="B21169" s="87">
        <v>0.54166666666666663</v>
      </c>
      <c r="C21169">
        <v>4.0240000000000001E-5</v>
      </c>
    </row>
    <row r="21170" spans="1:3" x14ac:dyDescent="0.35">
      <c r="A21170" s="86">
        <v>46243</v>
      </c>
      <c r="B21170" s="87">
        <v>0.55208333333333337</v>
      </c>
      <c r="C21170">
        <v>3.8260000000000003E-5</v>
      </c>
    </row>
    <row r="21171" spans="1:3" x14ac:dyDescent="0.35">
      <c r="A21171" s="86">
        <v>46243</v>
      </c>
      <c r="B21171" s="87">
        <v>0.5625</v>
      </c>
      <c r="C21171">
        <v>3.5979999999999998E-5</v>
      </c>
    </row>
    <row r="21172" spans="1:3" x14ac:dyDescent="0.35">
      <c r="A21172" s="86">
        <v>46243</v>
      </c>
      <c r="B21172" s="87">
        <v>0.57291666666666663</v>
      </c>
      <c r="C21172">
        <v>3.3649999999999998E-5</v>
      </c>
    </row>
    <row r="21173" spans="1:3" x14ac:dyDescent="0.35">
      <c r="A21173" s="86">
        <v>46243</v>
      </c>
      <c r="B21173" s="87">
        <v>0.58333333333333337</v>
      </c>
      <c r="C21173">
        <v>3.1620000000000006E-5</v>
      </c>
    </row>
    <row r="21174" spans="1:3" x14ac:dyDescent="0.35">
      <c r="A21174" s="86">
        <v>46243</v>
      </c>
      <c r="B21174" s="87">
        <v>0.59375</v>
      </c>
      <c r="C21174">
        <v>3.0110000000000001E-5</v>
      </c>
    </row>
    <row r="21175" spans="1:3" x14ac:dyDescent="0.35">
      <c r="A21175" s="86">
        <v>46243</v>
      </c>
      <c r="B21175" s="87">
        <v>0.60416666666666663</v>
      </c>
      <c r="C21175">
        <v>2.904E-5</v>
      </c>
    </row>
    <row r="21176" spans="1:3" x14ac:dyDescent="0.35">
      <c r="A21176" s="86">
        <v>46243</v>
      </c>
      <c r="B21176" s="87">
        <v>0.61458333333333337</v>
      </c>
      <c r="C21176">
        <v>2.8160000000000001E-5</v>
      </c>
    </row>
    <row r="21177" spans="1:3" x14ac:dyDescent="0.35">
      <c r="A21177" s="86">
        <v>46243</v>
      </c>
      <c r="B21177" s="87">
        <v>0.625</v>
      </c>
      <c r="C21177">
        <v>2.7310000000000001E-5</v>
      </c>
    </row>
    <row r="21178" spans="1:3" x14ac:dyDescent="0.35">
      <c r="A21178" s="86">
        <v>46243</v>
      </c>
      <c r="B21178" s="87">
        <v>0.63541666666666663</v>
      </c>
      <c r="C21178">
        <v>2.633E-5</v>
      </c>
    </row>
    <row r="21179" spans="1:3" x14ac:dyDescent="0.35">
      <c r="A21179" s="86">
        <v>46243</v>
      </c>
      <c r="B21179" s="87">
        <v>0.64583333333333337</v>
      </c>
      <c r="C21179">
        <v>2.5260000000000002E-5</v>
      </c>
    </row>
    <row r="21180" spans="1:3" x14ac:dyDescent="0.35">
      <c r="A21180" s="86">
        <v>46243</v>
      </c>
      <c r="B21180" s="87">
        <v>0.65625</v>
      </c>
      <c r="C21180">
        <v>2.4179999999999999E-5</v>
      </c>
    </row>
    <row r="21181" spans="1:3" x14ac:dyDescent="0.35">
      <c r="A21181" s="86">
        <v>46243</v>
      </c>
      <c r="B21181" s="87">
        <v>0.66666666666666663</v>
      </c>
      <c r="C21181">
        <v>2.317E-5</v>
      </c>
    </row>
    <row r="21182" spans="1:3" x14ac:dyDescent="0.35">
      <c r="A21182" s="86">
        <v>46243</v>
      </c>
      <c r="B21182" s="87">
        <v>0.67708333333333337</v>
      </c>
      <c r="C21182">
        <v>2.2310000000000002E-5</v>
      </c>
    </row>
    <row r="21183" spans="1:3" x14ac:dyDescent="0.35">
      <c r="A21183" s="86">
        <v>46243</v>
      </c>
      <c r="B21183" s="87">
        <v>0.6875</v>
      </c>
      <c r="C21183">
        <v>2.1659999999999999E-5</v>
      </c>
    </row>
    <row r="21184" spans="1:3" x14ac:dyDescent="0.35">
      <c r="A21184" s="86">
        <v>46243</v>
      </c>
      <c r="B21184" s="87">
        <v>0.69791666666666663</v>
      </c>
      <c r="C21184">
        <v>2.122E-5</v>
      </c>
    </row>
    <row r="21185" spans="1:3" x14ac:dyDescent="0.35">
      <c r="A21185" s="86">
        <v>46243</v>
      </c>
      <c r="B21185" s="87">
        <v>0.70833333333333337</v>
      </c>
      <c r="C21185">
        <v>2.1020000000000002E-5</v>
      </c>
    </row>
    <row r="21186" spans="1:3" x14ac:dyDescent="0.35">
      <c r="A21186" s="86">
        <v>46243</v>
      </c>
      <c r="B21186" s="87">
        <v>0.71875</v>
      </c>
      <c r="C21186">
        <v>2.1100000000000001E-5</v>
      </c>
    </row>
    <row r="21187" spans="1:3" x14ac:dyDescent="0.35">
      <c r="A21187" s="86">
        <v>46243</v>
      </c>
      <c r="B21187" s="87">
        <v>0.72916666666666663</v>
      </c>
      <c r="C21187">
        <v>2.1420000000000002E-5</v>
      </c>
    </row>
    <row r="21188" spans="1:3" x14ac:dyDescent="0.35">
      <c r="A21188" s="86">
        <v>46243</v>
      </c>
      <c r="B21188" s="87">
        <v>0.73958333333333337</v>
      </c>
      <c r="C21188">
        <v>2.196E-5</v>
      </c>
    </row>
    <row r="21189" spans="1:3" x14ac:dyDescent="0.35">
      <c r="A21189" s="86">
        <v>46243</v>
      </c>
      <c r="B21189" s="87">
        <v>0.75</v>
      </c>
      <c r="C21189">
        <v>2.2669999999999998E-5</v>
      </c>
    </row>
    <row r="21190" spans="1:3" x14ac:dyDescent="0.35">
      <c r="A21190" s="86">
        <v>46243</v>
      </c>
      <c r="B21190" s="87">
        <v>0.76041666666666663</v>
      </c>
      <c r="C21190">
        <v>2.353E-5</v>
      </c>
    </row>
    <row r="21191" spans="1:3" x14ac:dyDescent="0.35">
      <c r="A21191" s="86">
        <v>46243</v>
      </c>
      <c r="B21191" s="87">
        <v>0.77083333333333337</v>
      </c>
      <c r="C21191">
        <v>2.4539999999999999E-5</v>
      </c>
    </row>
    <row r="21192" spans="1:3" x14ac:dyDescent="0.35">
      <c r="A21192" s="86">
        <v>46243</v>
      </c>
      <c r="B21192" s="87">
        <v>0.78125</v>
      </c>
      <c r="C21192">
        <v>2.569E-5</v>
      </c>
    </row>
    <row r="21193" spans="1:3" x14ac:dyDescent="0.35">
      <c r="A21193" s="86">
        <v>46243</v>
      </c>
      <c r="B21193" s="87">
        <v>0.79166666666666663</v>
      </c>
      <c r="C21193">
        <v>2.6990000000000001E-5</v>
      </c>
    </row>
    <row r="21194" spans="1:3" x14ac:dyDescent="0.35">
      <c r="A21194" s="86">
        <v>46243</v>
      </c>
      <c r="B21194" s="87">
        <v>0.80208333333333337</v>
      </c>
      <c r="C21194">
        <v>2.8400000000000003E-5</v>
      </c>
    </row>
    <row r="21195" spans="1:3" x14ac:dyDescent="0.35">
      <c r="A21195" s="86">
        <v>46243</v>
      </c>
      <c r="B21195" s="87">
        <v>0.8125</v>
      </c>
      <c r="C21195">
        <v>2.9790000000000001E-5</v>
      </c>
    </row>
    <row r="21196" spans="1:3" x14ac:dyDescent="0.35">
      <c r="A21196" s="86">
        <v>46243</v>
      </c>
      <c r="B21196" s="87">
        <v>0.82291666666666663</v>
      </c>
      <c r="C21196">
        <v>3.0970000000000003E-5</v>
      </c>
    </row>
    <row r="21197" spans="1:3" x14ac:dyDescent="0.35">
      <c r="A21197" s="86">
        <v>46243</v>
      </c>
      <c r="B21197" s="87">
        <v>0.83333333333333337</v>
      </c>
      <c r="C21197">
        <v>3.1780000000000004E-5</v>
      </c>
    </row>
    <row r="21198" spans="1:3" x14ac:dyDescent="0.35">
      <c r="A21198" s="86">
        <v>46243</v>
      </c>
      <c r="B21198" s="87">
        <v>0.84375</v>
      </c>
      <c r="C21198">
        <v>3.2099999999999994E-5</v>
      </c>
    </row>
    <row r="21199" spans="1:3" x14ac:dyDescent="0.35">
      <c r="A21199" s="86">
        <v>46243</v>
      </c>
      <c r="B21199" s="87">
        <v>0.85416666666666663</v>
      </c>
      <c r="C21199">
        <v>3.1980000000000002E-5</v>
      </c>
    </row>
    <row r="21200" spans="1:3" x14ac:dyDescent="0.35">
      <c r="A21200" s="86">
        <v>46243</v>
      </c>
      <c r="B21200" s="87">
        <v>0.86458333333333337</v>
      </c>
      <c r="C21200">
        <v>3.1620000000000006E-5</v>
      </c>
    </row>
    <row r="21201" spans="1:3" x14ac:dyDescent="0.35">
      <c r="A21201" s="86">
        <v>46243</v>
      </c>
      <c r="B21201" s="87">
        <v>0.875</v>
      </c>
      <c r="C21201">
        <v>3.1130000000000002E-5</v>
      </c>
    </row>
    <row r="21202" spans="1:3" x14ac:dyDescent="0.35">
      <c r="A21202" s="86">
        <v>46243</v>
      </c>
      <c r="B21202" s="87">
        <v>0.88541666666666663</v>
      </c>
      <c r="C21202">
        <v>3.061E-5</v>
      </c>
    </row>
    <row r="21203" spans="1:3" x14ac:dyDescent="0.35">
      <c r="A21203" s="86">
        <v>46243</v>
      </c>
      <c r="B21203" s="87">
        <v>0.89583333333333337</v>
      </c>
      <c r="C21203">
        <v>3.0130000000000001E-5</v>
      </c>
    </row>
    <row r="21204" spans="1:3" x14ac:dyDescent="0.35">
      <c r="A21204" s="86">
        <v>46243</v>
      </c>
      <c r="B21204" s="87">
        <v>0.90625</v>
      </c>
      <c r="C21204">
        <v>2.97E-5</v>
      </c>
    </row>
    <row r="21205" spans="1:3" x14ac:dyDescent="0.35">
      <c r="A21205" s="86">
        <v>46243</v>
      </c>
      <c r="B21205" s="87">
        <v>0.91666666666666663</v>
      </c>
      <c r="C21205">
        <v>2.9300000000000001E-5</v>
      </c>
    </row>
    <row r="21206" spans="1:3" x14ac:dyDescent="0.35">
      <c r="A21206" s="86">
        <v>46243</v>
      </c>
      <c r="B21206" s="87">
        <v>0.92708333333333337</v>
      </c>
      <c r="C21206">
        <v>2.8920000000000001E-5</v>
      </c>
    </row>
    <row r="21207" spans="1:3" x14ac:dyDescent="0.35">
      <c r="A21207" s="86">
        <v>46243</v>
      </c>
      <c r="B21207" s="87">
        <v>0.9375</v>
      </c>
      <c r="C21207">
        <v>2.8439999999999999E-5</v>
      </c>
    </row>
    <row r="21208" spans="1:3" x14ac:dyDescent="0.35">
      <c r="A21208" s="86">
        <v>46243</v>
      </c>
      <c r="B21208" s="87">
        <v>0.94791666666666663</v>
      </c>
      <c r="C21208">
        <v>2.7679999999999999E-5</v>
      </c>
    </row>
    <row r="21209" spans="1:3" x14ac:dyDescent="0.35">
      <c r="A21209" s="86">
        <v>46243</v>
      </c>
      <c r="B21209" s="87">
        <v>0.95833333333333337</v>
      </c>
      <c r="C21209">
        <v>2.6489999999999999E-5</v>
      </c>
    </row>
    <row r="21210" spans="1:3" x14ac:dyDescent="0.35">
      <c r="A21210" s="86">
        <v>46243</v>
      </c>
      <c r="B21210" s="87">
        <v>0.96875</v>
      </c>
      <c r="C21210">
        <v>2.474E-5</v>
      </c>
    </row>
    <row r="21211" spans="1:3" x14ac:dyDescent="0.35">
      <c r="A21211" s="86">
        <v>46243</v>
      </c>
      <c r="B21211" s="87">
        <v>0.97916666666666663</v>
      </c>
      <c r="C21211">
        <v>2.2630000000000002E-5</v>
      </c>
    </row>
    <row r="21212" spans="1:3" x14ac:dyDescent="0.35">
      <c r="A21212" s="86">
        <v>46243</v>
      </c>
      <c r="B21212" s="87">
        <v>0.98958333333333337</v>
      </c>
      <c r="C21212">
        <v>2.039E-5</v>
      </c>
    </row>
    <row r="21213" spans="1:3" x14ac:dyDescent="0.35">
      <c r="A21213" s="86">
        <v>46244</v>
      </c>
      <c r="B21213" s="87">
        <v>0</v>
      </c>
      <c r="C21213">
        <v>1.8220000000000002E-5</v>
      </c>
    </row>
    <row r="21214" spans="1:3" x14ac:dyDescent="0.35">
      <c r="A21214" s="86">
        <v>46244</v>
      </c>
      <c r="B21214" s="87">
        <v>1.0416666666666666E-2</v>
      </c>
      <c r="C21214">
        <v>1.719E-5</v>
      </c>
    </row>
    <row r="21215" spans="1:3" x14ac:dyDescent="0.35">
      <c r="A21215" s="86">
        <v>46244</v>
      </c>
      <c r="B21215" s="87">
        <v>2.0833333333333332E-2</v>
      </c>
      <c r="C21215">
        <v>1.5319999999999999E-5</v>
      </c>
    </row>
    <row r="21216" spans="1:3" x14ac:dyDescent="0.35">
      <c r="A21216" s="86">
        <v>46244</v>
      </c>
      <c r="B21216" s="87">
        <v>3.125E-2</v>
      </c>
      <c r="C21216">
        <v>1.3700000000000001E-5</v>
      </c>
    </row>
    <row r="21217" spans="1:3" x14ac:dyDescent="0.35">
      <c r="A21217" s="86">
        <v>46244</v>
      </c>
      <c r="B21217" s="87">
        <v>4.1666666666666664E-2</v>
      </c>
      <c r="C21217">
        <v>1.243E-5</v>
      </c>
    </row>
    <row r="21218" spans="1:3" x14ac:dyDescent="0.35">
      <c r="A21218" s="86">
        <v>46244</v>
      </c>
      <c r="B21218" s="87">
        <v>5.2083333333333336E-2</v>
      </c>
      <c r="C21218">
        <v>1.155E-5</v>
      </c>
    </row>
    <row r="21219" spans="1:3" x14ac:dyDescent="0.35">
      <c r="A21219" s="86">
        <v>46244</v>
      </c>
      <c r="B21219" s="87">
        <v>6.25E-2</v>
      </c>
      <c r="C21219">
        <v>1.102E-5</v>
      </c>
    </row>
    <row r="21220" spans="1:3" x14ac:dyDescent="0.35">
      <c r="A21220" s="86">
        <v>46244</v>
      </c>
      <c r="B21220" s="87">
        <v>7.2916666666666671E-2</v>
      </c>
      <c r="C21220">
        <v>1.0670000000000001E-5</v>
      </c>
    </row>
    <row r="21221" spans="1:3" x14ac:dyDescent="0.35">
      <c r="A21221" s="86">
        <v>46244</v>
      </c>
      <c r="B21221" s="87">
        <v>8.3333333333333329E-2</v>
      </c>
      <c r="C21221">
        <v>1.043E-5</v>
      </c>
    </row>
    <row r="21222" spans="1:3" x14ac:dyDescent="0.35">
      <c r="A21222" s="86">
        <v>46244</v>
      </c>
      <c r="B21222" s="87">
        <v>9.375E-2</v>
      </c>
      <c r="C21222">
        <v>1.022E-5</v>
      </c>
    </row>
    <row r="21223" spans="1:3" x14ac:dyDescent="0.35">
      <c r="A21223" s="86">
        <v>46244</v>
      </c>
      <c r="B21223" s="87">
        <v>0.10416666666666667</v>
      </c>
      <c r="C21223">
        <v>1.0019999999999999E-5</v>
      </c>
    </row>
    <row r="21224" spans="1:3" x14ac:dyDescent="0.35">
      <c r="A21224" s="86">
        <v>46244</v>
      </c>
      <c r="B21224" s="87">
        <v>0.11458333333333333</v>
      </c>
      <c r="C21224">
        <v>9.7999999999999993E-6</v>
      </c>
    </row>
    <row r="21225" spans="1:3" x14ac:dyDescent="0.35">
      <c r="A21225" s="86">
        <v>46244</v>
      </c>
      <c r="B21225" s="87">
        <v>0.125</v>
      </c>
      <c r="C21225">
        <v>9.6199999999999994E-6</v>
      </c>
    </row>
    <row r="21226" spans="1:3" x14ac:dyDescent="0.35">
      <c r="A21226" s="86">
        <v>46244</v>
      </c>
      <c r="B21226" s="87">
        <v>0.13541666666666666</v>
      </c>
      <c r="C21226">
        <v>9.4599999999999992E-6</v>
      </c>
    </row>
    <row r="21227" spans="1:3" x14ac:dyDescent="0.35">
      <c r="A21227" s="86">
        <v>46244</v>
      </c>
      <c r="B21227" s="87">
        <v>0.14583333333333334</v>
      </c>
      <c r="C21227">
        <v>9.3399999999999987E-6</v>
      </c>
    </row>
    <row r="21228" spans="1:3" x14ac:dyDescent="0.35">
      <c r="A21228" s="86">
        <v>46244</v>
      </c>
      <c r="B21228" s="87">
        <v>0.15625</v>
      </c>
      <c r="C21228">
        <v>9.2599999999999994E-6</v>
      </c>
    </row>
    <row r="21229" spans="1:3" x14ac:dyDescent="0.35">
      <c r="A21229" s="86">
        <v>46244</v>
      </c>
      <c r="B21229" s="87">
        <v>0.16666666666666666</v>
      </c>
      <c r="C21229">
        <v>9.2799999999999992E-6</v>
      </c>
    </row>
    <row r="21230" spans="1:3" x14ac:dyDescent="0.35">
      <c r="A21230" s="86">
        <v>46244</v>
      </c>
      <c r="B21230" s="87">
        <v>0.17708333333333334</v>
      </c>
      <c r="C21230">
        <v>9.38E-6</v>
      </c>
    </row>
    <row r="21231" spans="1:3" x14ac:dyDescent="0.35">
      <c r="A21231" s="86">
        <v>46244</v>
      </c>
      <c r="B21231" s="87">
        <v>0.1875</v>
      </c>
      <c r="C21231">
        <v>9.5599999999999999E-6</v>
      </c>
    </row>
    <row r="21232" spans="1:3" x14ac:dyDescent="0.35">
      <c r="A21232" s="86">
        <v>46244</v>
      </c>
      <c r="B21232" s="87">
        <v>0.19791666666666666</v>
      </c>
      <c r="C21232">
        <v>9.8200000000000008E-6</v>
      </c>
    </row>
    <row r="21233" spans="1:3" x14ac:dyDescent="0.35">
      <c r="A21233" s="86">
        <v>46244</v>
      </c>
      <c r="B21233" s="87">
        <v>0.20833333333333334</v>
      </c>
      <c r="C21233">
        <v>1.0120000000000001E-5</v>
      </c>
    </row>
    <row r="21234" spans="1:3" x14ac:dyDescent="0.35">
      <c r="A21234" s="86">
        <v>46244</v>
      </c>
      <c r="B21234" s="87">
        <v>0.21875</v>
      </c>
      <c r="C21234">
        <v>1.0500000000000001E-5</v>
      </c>
    </row>
    <row r="21235" spans="1:3" x14ac:dyDescent="0.35">
      <c r="A21235" s="86">
        <v>46244</v>
      </c>
      <c r="B21235" s="87">
        <v>0.22916666666666666</v>
      </c>
      <c r="C21235">
        <v>1.1070000000000001E-5</v>
      </c>
    </row>
    <row r="21236" spans="1:3" x14ac:dyDescent="0.35">
      <c r="A21236" s="86">
        <v>46244</v>
      </c>
      <c r="B21236" s="87">
        <v>0.23958333333333334</v>
      </c>
      <c r="C21236">
        <v>1.205E-5</v>
      </c>
    </row>
    <row r="21237" spans="1:3" x14ac:dyDescent="0.35">
      <c r="A21237" s="86">
        <v>46244</v>
      </c>
      <c r="B21237" s="87">
        <v>0.25</v>
      </c>
      <c r="C21237">
        <v>1.358E-5</v>
      </c>
    </row>
    <row r="21238" spans="1:3" x14ac:dyDescent="0.35">
      <c r="A21238" s="86">
        <v>46244</v>
      </c>
      <c r="B21238" s="87">
        <v>0.26041666666666669</v>
      </c>
      <c r="C21238">
        <v>1.577E-5</v>
      </c>
    </row>
    <row r="21239" spans="1:3" x14ac:dyDescent="0.35">
      <c r="A21239" s="86">
        <v>46244</v>
      </c>
      <c r="B21239" s="87">
        <v>0.27083333333333331</v>
      </c>
      <c r="C21239">
        <v>1.8320000000000001E-5</v>
      </c>
    </row>
    <row r="21240" spans="1:3" x14ac:dyDescent="0.35">
      <c r="A21240" s="86">
        <v>46244</v>
      </c>
      <c r="B21240" s="87">
        <v>0.28125</v>
      </c>
      <c r="C21240">
        <v>2.0850000000000002E-5</v>
      </c>
    </row>
    <row r="21241" spans="1:3" x14ac:dyDescent="0.35">
      <c r="A21241" s="86">
        <v>46244</v>
      </c>
      <c r="B21241" s="87">
        <v>0.29166666666666669</v>
      </c>
      <c r="C21241">
        <v>2.3040000000000003E-5</v>
      </c>
    </row>
    <row r="21242" spans="1:3" x14ac:dyDescent="0.35">
      <c r="A21242" s="86">
        <v>46244</v>
      </c>
      <c r="B21242" s="87">
        <v>0.30208333333333331</v>
      </c>
      <c r="C21242">
        <v>2.4600000000000002E-5</v>
      </c>
    </row>
    <row r="21243" spans="1:3" x14ac:dyDescent="0.35">
      <c r="A21243" s="86">
        <v>46244</v>
      </c>
      <c r="B21243" s="87">
        <v>0.3125</v>
      </c>
      <c r="C21243">
        <v>2.561E-5</v>
      </c>
    </row>
    <row r="21244" spans="1:3" x14ac:dyDescent="0.35">
      <c r="A21244" s="86">
        <v>46244</v>
      </c>
      <c r="B21244" s="87">
        <v>0.32291666666666669</v>
      </c>
      <c r="C21244">
        <v>2.6290000000000001E-5</v>
      </c>
    </row>
    <row r="21245" spans="1:3" x14ac:dyDescent="0.35">
      <c r="A21245" s="86">
        <v>46244</v>
      </c>
      <c r="B21245" s="87">
        <v>0.33333333333333331</v>
      </c>
      <c r="C21245">
        <v>2.6840000000000001E-5</v>
      </c>
    </row>
    <row r="21246" spans="1:3" x14ac:dyDescent="0.35">
      <c r="A21246" s="86">
        <v>46244</v>
      </c>
      <c r="B21246" s="87">
        <v>0.34375</v>
      </c>
      <c r="C21246">
        <v>2.7439999999999998E-5</v>
      </c>
    </row>
    <row r="21247" spans="1:3" x14ac:dyDescent="0.35">
      <c r="A21247" s="86">
        <v>46244</v>
      </c>
      <c r="B21247" s="87">
        <v>0.35416666666666669</v>
      </c>
      <c r="C21247">
        <v>2.8019999999999999E-5</v>
      </c>
    </row>
    <row r="21248" spans="1:3" x14ac:dyDescent="0.35">
      <c r="A21248" s="86">
        <v>46244</v>
      </c>
      <c r="B21248" s="87">
        <v>0.36458333333333331</v>
      </c>
      <c r="C21248">
        <v>2.8520000000000001E-5</v>
      </c>
    </row>
    <row r="21249" spans="1:3" x14ac:dyDescent="0.35">
      <c r="A21249" s="86">
        <v>46244</v>
      </c>
      <c r="B21249" s="87">
        <v>0.375</v>
      </c>
      <c r="C21249">
        <v>2.8840000000000002E-5</v>
      </c>
    </row>
    <row r="21250" spans="1:3" x14ac:dyDescent="0.35">
      <c r="A21250" s="86">
        <v>46244</v>
      </c>
      <c r="B21250" s="87">
        <v>0.38541666666666669</v>
      </c>
      <c r="C21250">
        <v>2.8940000000000001E-5</v>
      </c>
    </row>
    <row r="21251" spans="1:3" x14ac:dyDescent="0.35">
      <c r="A21251" s="86">
        <v>46244</v>
      </c>
      <c r="B21251" s="87">
        <v>0.39583333333333331</v>
      </c>
      <c r="C21251">
        <v>2.8860000000000002E-5</v>
      </c>
    </row>
    <row r="21252" spans="1:3" x14ac:dyDescent="0.35">
      <c r="A21252" s="86">
        <v>46244</v>
      </c>
      <c r="B21252" s="87">
        <v>0.40625</v>
      </c>
      <c r="C21252">
        <v>2.864E-5</v>
      </c>
    </row>
    <row r="21253" spans="1:3" x14ac:dyDescent="0.35">
      <c r="A21253" s="86">
        <v>46244</v>
      </c>
      <c r="B21253" s="87">
        <v>0.41666666666666669</v>
      </c>
      <c r="C21253">
        <v>2.834E-5</v>
      </c>
    </row>
    <row r="21254" spans="1:3" x14ac:dyDescent="0.35">
      <c r="A21254" s="86">
        <v>46244</v>
      </c>
      <c r="B21254" s="87">
        <v>0.42708333333333331</v>
      </c>
      <c r="C21254">
        <v>2.8039999999999999E-5</v>
      </c>
    </row>
    <row r="21255" spans="1:3" x14ac:dyDescent="0.35">
      <c r="A21255" s="86">
        <v>46244</v>
      </c>
      <c r="B21255" s="87">
        <v>0.4375</v>
      </c>
      <c r="C21255">
        <v>2.7779999999999998E-5</v>
      </c>
    </row>
    <row r="21256" spans="1:3" x14ac:dyDescent="0.35">
      <c r="A21256" s="86">
        <v>46244</v>
      </c>
      <c r="B21256" s="87">
        <v>0.44791666666666669</v>
      </c>
      <c r="C21256">
        <v>2.758E-5</v>
      </c>
    </row>
    <row r="21257" spans="1:3" x14ac:dyDescent="0.35">
      <c r="A21257" s="86">
        <v>46244</v>
      </c>
      <c r="B21257" s="87">
        <v>0.45833333333333331</v>
      </c>
      <c r="C21257">
        <v>2.7520000000000001E-5</v>
      </c>
    </row>
    <row r="21258" spans="1:3" x14ac:dyDescent="0.35">
      <c r="A21258" s="86">
        <v>46244</v>
      </c>
      <c r="B21258" s="87">
        <v>0.46875</v>
      </c>
      <c r="C21258">
        <v>2.76E-5</v>
      </c>
    </row>
    <row r="21259" spans="1:3" x14ac:dyDescent="0.35">
      <c r="A21259" s="86">
        <v>46244</v>
      </c>
      <c r="B21259" s="87">
        <v>0.47916666666666669</v>
      </c>
      <c r="C21259">
        <v>2.7900000000000001E-5</v>
      </c>
    </row>
    <row r="21260" spans="1:3" x14ac:dyDescent="0.35">
      <c r="A21260" s="86">
        <v>46244</v>
      </c>
      <c r="B21260" s="87">
        <v>0.48958333333333331</v>
      </c>
      <c r="C21260">
        <v>2.8400000000000003E-5</v>
      </c>
    </row>
    <row r="21261" spans="1:3" x14ac:dyDescent="0.35">
      <c r="A21261" s="86">
        <v>46244</v>
      </c>
      <c r="B21261" s="87">
        <v>0.5</v>
      </c>
      <c r="C21261">
        <v>2.9180000000000002E-5</v>
      </c>
    </row>
    <row r="21262" spans="1:3" x14ac:dyDescent="0.35">
      <c r="A21262" s="86">
        <v>46244</v>
      </c>
      <c r="B21262" s="87">
        <v>0.51041666666666663</v>
      </c>
      <c r="C21262">
        <v>3.0169999999999997E-5</v>
      </c>
    </row>
    <row r="21263" spans="1:3" x14ac:dyDescent="0.35">
      <c r="A21263" s="86">
        <v>46244</v>
      </c>
      <c r="B21263" s="87">
        <v>0.52083333333333337</v>
      </c>
      <c r="C21263">
        <v>3.1210000000000001E-5</v>
      </c>
    </row>
    <row r="21264" spans="1:3" x14ac:dyDescent="0.35">
      <c r="A21264" s="86">
        <v>46244</v>
      </c>
      <c r="B21264" s="87">
        <v>0.53125</v>
      </c>
      <c r="C21264">
        <v>3.201E-5</v>
      </c>
    </row>
    <row r="21265" spans="1:3" x14ac:dyDescent="0.35">
      <c r="A21265" s="86">
        <v>46244</v>
      </c>
      <c r="B21265" s="87">
        <v>0.54166666666666663</v>
      </c>
      <c r="C21265">
        <v>3.2320000000000002E-5</v>
      </c>
    </row>
    <row r="21266" spans="1:3" x14ac:dyDescent="0.35">
      <c r="A21266" s="86">
        <v>46244</v>
      </c>
      <c r="B21266" s="87">
        <v>0.55208333333333337</v>
      </c>
      <c r="C21266">
        <v>3.1970000000000001E-5</v>
      </c>
    </row>
    <row r="21267" spans="1:3" x14ac:dyDescent="0.35">
      <c r="A21267" s="86">
        <v>46244</v>
      </c>
      <c r="B21267" s="87">
        <v>0.5625</v>
      </c>
      <c r="C21267">
        <v>3.1090000000000002E-5</v>
      </c>
    </row>
    <row r="21268" spans="1:3" x14ac:dyDescent="0.35">
      <c r="A21268" s="86">
        <v>46244</v>
      </c>
      <c r="B21268" s="87">
        <v>0.57291666666666663</v>
      </c>
      <c r="C21268">
        <v>2.991E-5</v>
      </c>
    </row>
    <row r="21269" spans="1:3" x14ac:dyDescent="0.35">
      <c r="A21269" s="86">
        <v>46244</v>
      </c>
      <c r="B21269" s="87">
        <v>0.58333333333333337</v>
      </c>
      <c r="C21269">
        <v>2.868E-5</v>
      </c>
    </row>
    <row r="21270" spans="1:3" x14ac:dyDescent="0.35">
      <c r="A21270" s="86">
        <v>46244</v>
      </c>
      <c r="B21270" s="87">
        <v>0.59375</v>
      </c>
      <c r="C21270">
        <v>2.756E-5</v>
      </c>
    </row>
    <row r="21271" spans="1:3" x14ac:dyDescent="0.35">
      <c r="A21271" s="86">
        <v>46244</v>
      </c>
      <c r="B21271" s="87">
        <v>0.60416666666666663</v>
      </c>
      <c r="C21271">
        <v>2.6599999999999999E-5</v>
      </c>
    </row>
    <row r="21272" spans="1:3" x14ac:dyDescent="0.35">
      <c r="A21272" s="86">
        <v>46244</v>
      </c>
      <c r="B21272" s="87">
        <v>0.61458333333333337</v>
      </c>
      <c r="C21272">
        <v>2.5770000000000002E-5</v>
      </c>
    </row>
    <row r="21273" spans="1:3" x14ac:dyDescent="0.35">
      <c r="A21273" s="86">
        <v>46244</v>
      </c>
      <c r="B21273" s="87">
        <v>0.625</v>
      </c>
      <c r="C21273">
        <v>2.5040000000000001E-5</v>
      </c>
    </row>
    <row r="21274" spans="1:3" x14ac:dyDescent="0.35">
      <c r="A21274" s="86">
        <v>46244</v>
      </c>
      <c r="B21274" s="87">
        <v>0.63541666666666663</v>
      </c>
      <c r="C21274">
        <v>2.4369999999999999E-5</v>
      </c>
    </row>
    <row r="21275" spans="1:3" x14ac:dyDescent="0.35">
      <c r="A21275" s="86">
        <v>46244</v>
      </c>
      <c r="B21275" s="87">
        <v>0.64583333333333337</v>
      </c>
      <c r="C21275">
        <v>2.3820000000000002E-5</v>
      </c>
    </row>
    <row r="21276" spans="1:3" x14ac:dyDescent="0.35">
      <c r="A21276" s="86">
        <v>46244</v>
      </c>
      <c r="B21276" s="87">
        <v>0.65625</v>
      </c>
      <c r="C21276">
        <v>2.3380000000000003E-5</v>
      </c>
    </row>
    <row r="21277" spans="1:3" x14ac:dyDescent="0.35">
      <c r="A21277" s="86">
        <v>46244</v>
      </c>
      <c r="B21277" s="87">
        <v>0.66666666666666663</v>
      </c>
      <c r="C21277">
        <v>2.3040000000000003E-5</v>
      </c>
    </row>
    <row r="21278" spans="1:3" x14ac:dyDescent="0.35">
      <c r="A21278" s="86">
        <v>46244</v>
      </c>
      <c r="B21278" s="87">
        <v>0.67708333333333337</v>
      </c>
      <c r="C21278">
        <v>2.2819999999999998E-5</v>
      </c>
    </row>
    <row r="21279" spans="1:3" x14ac:dyDescent="0.35">
      <c r="A21279" s="86">
        <v>46244</v>
      </c>
      <c r="B21279" s="87">
        <v>0.6875</v>
      </c>
      <c r="C21279">
        <v>2.2739999999999999E-5</v>
      </c>
    </row>
    <row r="21280" spans="1:3" x14ac:dyDescent="0.35">
      <c r="A21280" s="86">
        <v>46244</v>
      </c>
      <c r="B21280" s="87">
        <v>0.69791666666666663</v>
      </c>
      <c r="C21280">
        <v>2.2819999999999998E-5</v>
      </c>
    </row>
    <row r="21281" spans="1:3" x14ac:dyDescent="0.35">
      <c r="A21281" s="86">
        <v>46244</v>
      </c>
      <c r="B21281" s="87">
        <v>0.70833333333333337</v>
      </c>
      <c r="C21281">
        <v>2.3040000000000003E-5</v>
      </c>
    </row>
    <row r="21282" spans="1:3" x14ac:dyDescent="0.35">
      <c r="A21282" s="86">
        <v>46244</v>
      </c>
      <c r="B21282" s="87">
        <v>0.71875</v>
      </c>
      <c r="C21282">
        <v>2.3419999999999999E-5</v>
      </c>
    </row>
    <row r="21283" spans="1:3" x14ac:dyDescent="0.35">
      <c r="A21283" s="86">
        <v>46244</v>
      </c>
      <c r="B21283" s="87">
        <v>0.72916666666666663</v>
      </c>
      <c r="C21283">
        <v>2.3959999999999998E-5</v>
      </c>
    </row>
    <row r="21284" spans="1:3" x14ac:dyDescent="0.35">
      <c r="A21284" s="86">
        <v>46244</v>
      </c>
      <c r="B21284" s="87">
        <v>0.73958333333333337</v>
      </c>
      <c r="C21284">
        <v>2.4680000000000001E-5</v>
      </c>
    </row>
    <row r="21285" spans="1:3" x14ac:dyDescent="0.35">
      <c r="A21285" s="86">
        <v>46244</v>
      </c>
      <c r="B21285" s="87">
        <v>0.75</v>
      </c>
      <c r="C21285">
        <v>2.5530000000000001E-5</v>
      </c>
    </row>
    <row r="21286" spans="1:3" x14ac:dyDescent="0.35">
      <c r="A21286" s="86">
        <v>46244</v>
      </c>
      <c r="B21286" s="87">
        <v>0.76041666666666663</v>
      </c>
      <c r="C21286">
        <v>2.6530000000000002E-5</v>
      </c>
    </row>
    <row r="21287" spans="1:3" x14ac:dyDescent="0.35">
      <c r="A21287" s="86">
        <v>46244</v>
      </c>
      <c r="B21287" s="87">
        <v>0.77083333333333337</v>
      </c>
      <c r="C21287">
        <v>2.7659999999999999E-5</v>
      </c>
    </row>
    <row r="21288" spans="1:3" x14ac:dyDescent="0.35">
      <c r="A21288" s="86">
        <v>46244</v>
      </c>
      <c r="B21288" s="87">
        <v>0.78125</v>
      </c>
      <c r="C21288">
        <v>2.8899999999999998E-5</v>
      </c>
    </row>
    <row r="21289" spans="1:3" x14ac:dyDescent="0.35">
      <c r="A21289" s="86">
        <v>46244</v>
      </c>
      <c r="B21289" s="87">
        <v>0.79166666666666663</v>
      </c>
      <c r="C21289">
        <v>3.0169999999999997E-5</v>
      </c>
    </row>
    <row r="21290" spans="1:3" x14ac:dyDescent="0.35">
      <c r="A21290" s="86">
        <v>46244</v>
      </c>
      <c r="B21290" s="87">
        <v>0.80208333333333337</v>
      </c>
      <c r="C21290">
        <v>3.1449999999999999E-5</v>
      </c>
    </row>
    <row r="21291" spans="1:3" x14ac:dyDescent="0.35">
      <c r="A21291" s="86">
        <v>46244</v>
      </c>
      <c r="B21291" s="87">
        <v>0.8125</v>
      </c>
      <c r="C21291">
        <v>3.2620000000000003E-5</v>
      </c>
    </row>
    <row r="21292" spans="1:3" x14ac:dyDescent="0.35">
      <c r="A21292" s="86">
        <v>46244</v>
      </c>
      <c r="B21292" s="87">
        <v>0.82291666666666663</v>
      </c>
      <c r="C21292">
        <v>3.3520000000000004E-5</v>
      </c>
    </row>
    <row r="21293" spans="1:3" x14ac:dyDescent="0.35">
      <c r="A21293" s="86">
        <v>46244</v>
      </c>
      <c r="B21293" s="87">
        <v>0.83333333333333337</v>
      </c>
      <c r="C21293">
        <v>3.3970000000000002E-5</v>
      </c>
    </row>
    <row r="21294" spans="1:3" x14ac:dyDescent="0.35">
      <c r="A21294" s="86">
        <v>46244</v>
      </c>
      <c r="B21294" s="87">
        <v>0.84375</v>
      </c>
      <c r="C21294">
        <v>3.3930000000000002E-5</v>
      </c>
    </row>
    <row r="21295" spans="1:3" x14ac:dyDescent="0.35">
      <c r="A21295" s="86">
        <v>46244</v>
      </c>
      <c r="B21295" s="87">
        <v>0.85416666666666663</v>
      </c>
      <c r="C21295">
        <v>3.3520000000000004E-5</v>
      </c>
    </row>
    <row r="21296" spans="1:3" x14ac:dyDescent="0.35">
      <c r="A21296" s="86">
        <v>46244</v>
      </c>
      <c r="B21296" s="87">
        <v>0.86458333333333337</v>
      </c>
      <c r="C21296">
        <v>3.2919999999999997E-5</v>
      </c>
    </row>
    <row r="21297" spans="1:3" x14ac:dyDescent="0.35">
      <c r="A21297" s="86">
        <v>46244</v>
      </c>
      <c r="B21297" s="87">
        <v>0.875</v>
      </c>
      <c r="C21297">
        <v>3.2320000000000002E-5</v>
      </c>
    </row>
    <row r="21298" spans="1:3" x14ac:dyDescent="0.35">
      <c r="A21298" s="86">
        <v>46244</v>
      </c>
      <c r="B21298" s="87">
        <v>0.88541666666666663</v>
      </c>
      <c r="C21298">
        <v>3.1890000000000001E-5</v>
      </c>
    </row>
    <row r="21299" spans="1:3" x14ac:dyDescent="0.35">
      <c r="A21299" s="86">
        <v>46244</v>
      </c>
      <c r="B21299" s="87">
        <v>0.89583333333333337</v>
      </c>
      <c r="C21299">
        <v>3.154E-5</v>
      </c>
    </row>
    <row r="21300" spans="1:3" x14ac:dyDescent="0.35">
      <c r="A21300" s="86">
        <v>46244</v>
      </c>
      <c r="B21300" s="87">
        <v>0.90625</v>
      </c>
      <c r="C21300">
        <v>3.1220000000000003E-5</v>
      </c>
    </row>
    <row r="21301" spans="1:3" x14ac:dyDescent="0.35">
      <c r="A21301" s="86">
        <v>46244</v>
      </c>
      <c r="B21301" s="87">
        <v>0.91666666666666663</v>
      </c>
      <c r="C21301">
        <v>3.0830000000000001E-5</v>
      </c>
    </row>
    <row r="21302" spans="1:3" x14ac:dyDescent="0.35">
      <c r="A21302" s="86">
        <v>46244</v>
      </c>
      <c r="B21302" s="87">
        <v>0.92708333333333337</v>
      </c>
      <c r="C21302">
        <v>3.025E-5</v>
      </c>
    </row>
    <row r="21303" spans="1:3" x14ac:dyDescent="0.35">
      <c r="A21303" s="86">
        <v>46244</v>
      </c>
      <c r="B21303" s="87">
        <v>0.9375</v>
      </c>
      <c r="C21303">
        <v>2.9459999999999999E-5</v>
      </c>
    </row>
    <row r="21304" spans="1:3" x14ac:dyDescent="0.35">
      <c r="A21304" s="86">
        <v>46244</v>
      </c>
      <c r="B21304" s="87">
        <v>0.94791666666666663</v>
      </c>
      <c r="C21304">
        <v>2.8379999999999999E-5</v>
      </c>
    </row>
    <row r="21305" spans="1:3" x14ac:dyDescent="0.35">
      <c r="A21305" s="86">
        <v>46244</v>
      </c>
      <c r="B21305" s="87">
        <v>0.95833333333333337</v>
      </c>
      <c r="C21305">
        <v>2.7029999999999997E-5</v>
      </c>
    </row>
    <row r="21306" spans="1:3" x14ac:dyDescent="0.35">
      <c r="A21306" s="86">
        <v>46244</v>
      </c>
      <c r="B21306" s="87">
        <v>0.96875</v>
      </c>
      <c r="C21306">
        <v>2.533E-5</v>
      </c>
    </row>
    <row r="21307" spans="1:3" x14ac:dyDescent="0.35">
      <c r="A21307" s="86">
        <v>46244</v>
      </c>
      <c r="B21307" s="87">
        <v>0.97916666666666663</v>
      </c>
      <c r="C21307">
        <v>2.34E-5</v>
      </c>
    </row>
    <row r="21308" spans="1:3" x14ac:dyDescent="0.35">
      <c r="A21308" s="86">
        <v>46244</v>
      </c>
      <c r="B21308" s="87">
        <v>0.98958333333333337</v>
      </c>
      <c r="C21308">
        <v>2.1329999999999997E-5</v>
      </c>
    </row>
    <row r="21309" spans="1:3" x14ac:dyDescent="0.35">
      <c r="A21309" s="86">
        <v>46245</v>
      </c>
      <c r="B21309" s="87">
        <v>0</v>
      </c>
      <c r="C21309">
        <v>1.9220000000000002E-5</v>
      </c>
    </row>
    <row r="21310" spans="1:3" x14ac:dyDescent="0.35">
      <c r="A21310" s="86">
        <v>46245</v>
      </c>
      <c r="B21310" s="87">
        <v>1.0416666666666666E-2</v>
      </c>
      <c r="C21310">
        <v>1.721E-5</v>
      </c>
    </row>
    <row r="21311" spans="1:3" x14ac:dyDescent="0.35">
      <c r="A21311" s="86">
        <v>46245</v>
      </c>
      <c r="B21311" s="87">
        <v>2.0833333333333332E-2</v>
      </c>
      <c r="C21311">
        <v>1.5339999999999999E-5</v>
      </c>
    </row>
    <row r="21312" spans="1:3" x14ac:dyDescent="0.35">
      <c r="A21312" s="86">
        <v>46245</v>
      </c>
      <c r="B21312" s="87">
        <v>3.125E-2</v>
      </c>
      <c r="C21312">
        <v>1.3719999999999999E-5</v>
      </c>
    </row>
    <row r="21313" spans="1:3" x14ac:dyDescent="0.35">
      <c r="A21313" s="86">
        <v>46245</v>
      </c>
      <c r="B21313" s="87">
        <v>4.1666666666666664E-2</v>
      </c>
      <c r="C21313">
        <v>1.2439999999999999E-5</v>
      </c>
    </row>
    <row r="21314" spans="1:3" x14ac:dyDescent="0.35">
      <c r="A21314" s="86">
        <v>46245</v>
      </c>
      <c r="B21314" s="87">
        <v>5.2083333333333336E-2</v>
      </c>
      <c r="C21314">
        <v>1.1570000000000001E-5</v>
      </c>
    </row>
    <row r="21315" spans="1:3" x14ac:dyDescent="0.35">
      <c r="A21315" s="86">
        <v>46245</v>
      </c>
      <c r="B21315" s="87">
        <v>6.25E-2</v>
      </c>
      <c r="C21315">
        <v>1.1029999999999999E-5</v>
      </c>
    </row>
    <row r="21316" spans="1:3" x14ac:dyDescent="0.35">
      <c r="A21316" s="86">
        <v>46245</v>
      </c>
      <c r="B21316" s="87">
        <v>7.2916666666666671E-2</v>
      </c>
      <c r="C21316">
        <v>1.0689999999999999E-5</v>
      </c>
    </row>
    <row r="21317" spans="1:3" x14ac:dyDescent="0.35">
      <c r="A21317" s="86">
        <v>46245</v>
      </c>
      <c r="B21317" s="87">
        <v>8.3333333333333329E-2</v>
      </c>
      <c r="C21317">
        <v>1.045E-5</v>
      </c>
    </row>
    <row r="21318" spans="1:3" x14ac:dyDescent="0.35">
      <c r="A21318" s="86">
        <v>46245</v>
      </c>
      <c r="B21318" s="87">
        <v>9.375E-2</v>
      </c>
      <c r="C21318">
        <v>1.023E-5</v>
      </c>
    </row>
    <row r="21319" spans="1:3" x14ac:dyDescent="0.35">
      <c r="A21319" s="86">
        <v>46245</v>
      </c>
      <c r="B21319" s="87">
        <v>0.10416666666666667</v>
      </c>
      <c r="C21319">
        <v>1.0030000000000001E-5</v>
      </c>
    </row>
    <row r="21320" spans="1:3" x14ac:dyDescent="0.35">
      <c r="A21320" s="86">
        <v>46245</v>
      </c>
      <c r="B21320" s="87">
        <v>0.11458333333333333</v>
      </c>
      <c r="C21320">
        <v>9.8099999999999992E-6</v>
      </c>
    </row>
    <row r="21321" spans="1:3" x14ac:dyDescent="0.35">
      <c r="A21321" s="86">
        <v>46245</v>
      </c>
      <c r="B21321" s="87">
        <v>0.125</v>
      </c>
      <c r="C21321">
        <v>9.6399999999999992E-6</v>
      </c>
    </row>
    <row r="21322" spans="1:3" x14ac:dyDescent="0.35">
      <c r="A21322" s="86">
        <v>46245</v>
      </c>
      <c r="B21322" s="87">
        <v>0.13541666666666666</v>
      </c>
      <c r="C21322">
        <v>9.4800000000000007E-6</v>
      </c>
    </row>
    <row r="21323" spans="1:3" x14ac:dyDescent="0.35">
      <c r="A21323" s="86">
        <v>46245</v>
      </c>
      <c r="B21323" s="87">
        <v>0.14583333333333334</v>
      </c>
      <c r="C21323">
        <v>9.3600000000000002E-6</v>
      </c>
    </row>
    <row r="21324" spans="1:3" x14ac:dyDescent="0.35">
      <c r="A21324" s="86">
        <v>46245</v>
      </c>
      <c r="B21324" s="87">
        <v>0.15625</v>
      </c>
      <c r="C21324">
        <v>9.2799999999999992E-6</v>
      </c>
    </row>
    <row r="21325" spans="1:3" x14ac:dyDescent="0.35">
      <c r="A21325" s="86">
        <v>46245</v>
      </c>
      <c r="B21325" s="87">
        <v>0.16666666666666666</v>
      </c>
      <c r="C21325">
        <v>9.2899999999999991E-6</v>
      </c>
    </row>
    <row r="21326" spans="1:3" x14ac:dyDescent="0.35">
      <c r="A21326" s="86">
        <v>46245</v>
      </c>
      <c r="B21326" s="87">
        <v>0.17708333333333334</v>
      </c>
      <c r="C21326">
        <v>9.3999999999999998E-6</v>
      </c>
    </row>
    <row r="21327" spans="1:3" x14ac:dyDescent="0.35">
      <c r="A21327" s="86">
        <v>46245</v>
      </c>
      <c r="B21327" s="87">
        <v>0.1875</v>
      </c>
      <c r="C21327">
        <v>9.5699999999999999E-6</v>
      </c>
    </row>
    <row r="21328" spans="1:3" x14ac:dyDescent="0.35">
      <c r="A21328" s="86">
        <v>46245</v>
      </c>
      <c r="B21328" s="87">
        <v>0.19791666666666666</v>
      </c>
      <c r="C21328">
        <v>9.839999999999999E-6</v>
      </c>
    </row>
    <row r="21329" spans="1:3" x14ac:dyDescent="0.35">
      <c r="A21329" s="86">
        <v>46245</v>
      </c>
      <c r="B21329" s="87">
        <v>0.20833333333333334</v>
      </c>
      <c r="C21329">
        <v>1.013E-5</v>
      </c>
    </row>
    <row r="21330" spans="1:3" x14ac:dyDescent="0.35">
      <c r="A21330" s="86">
        <v>46245</v>
      </c>
      <c r="B21330" s="87">
        <v>0.21875</v>
      </c>
      <c r="C21330">
        <v>1.0510000000000001E-5</v>
      </c>
    </row>
    <row r="21331" spans="1:3" x14ac:dyDescent="0.35">
      <c r="A21331" s="86">
        <v>46245</v>
      </c>
      <c r="B21331" s="87">
        <v>0.22916666666666666</v>
      </c>
      <c r="C21331">
        <v>1.1089999999999999E-5</v>
      </c>
    </row>
    <row r="21332" spans="1:3" x14ac:dyDescent="0.35">
      <c r="A21332" s="86">
        <v>46245</v>
      </c>
      <c r="B21332" s="87">
        <v>0.23958333333333334</v>
      </c>
      <c r="C21332">
        <v>1.2070000000000001E-5</v>
      </c>
    </row>
    <row r="21333" spans="1:3" x14ac:dyDescent="0.35">
      <c r="A21333" s="86">
        <v>46245</v>
      </c>
      <c r="B21333" s="87">
        <v>0.25</v>
      </c>
      <c r="C21333">
        <v>1.3599999999999999E-5</v>
      </c>
    </row>
    <row r="21334" spans="1:3" x14ac:dyDescent="0.35">
      <c r="A21334" s="86">
        <v>46245</v>
      </c>
      <c r="B21334" s="87">
        <v>0.26041666666666669</v>
      </c>
      <c r="C21334">
        <v>1.579E-5</v>
      </c>
    </row>
    <row r="21335" spans="1:3" x14ac:dyDescent="0.35">
      <c r="A21335" s="86">
        <v>46245</v>
      </c>
      <c r="B21335" s="87">
        <v>0.27083333333333331</v>
      </c>
      <c r="C21335">
        <v>1.8350000000000002E-5</v>
      </c>
    </row>
    <row r="21336" spans="1:3" x14ac:dyDescent="0.35">
      <c r="A21336" s="86">
        <v>46245</v>
      </c>
      <c r="B21336" s="87">
        <v>0.28125</v>
      </c>
      <c r="C21336">
        <v>2.088E-5</v>
      </c>
    </row>
    <row r="21337" spans="1:3" x14ac:dyDescent="0.35">
      <c r="A21337" s="86">
        <v>46245</v>
      </c>
      <c r="B21337" s="87">
        <v>0.29166666666666669</v>
      </c>
      <c r="C21337">
        <v>2.3079999999999999E-5</v>
      </c>
    </row>
    <row r="21338" spans="1:3" x14ac:dyDescent="0.35">
      <c r="A21338" s="86">
        <v>46245</v>
      </c>
      <c r="B21338" s="87">
        <v>0.30208333333333331</v>
      </c>
      <c r="C21338">
        <v>2.463E-5</v>
      </c>
    </row>
    <row r="21339" spans="1:3" x14ac:dyDescent="0.35">
      <c r="A21339" s="86">
        <v>46245</v>
      </c>
      <c r="B21339" s="87">
        <v>0.3125</v>
      </c>
      <c r="C21339">
        <v>2.565E-5</v>
      </c>
    </row>
    <row r="21340" spans="1:3" x14ac:dyDescent="0.35">
      <c r="A21340" s="86">
        <v>46245</v>
      </c>
      <c r="B21340" s="87">
        <v>0.32291666666666669</v>
      </c>
      <c r="C21340">
        <v>2.6319999999999999E-5</v>
      </c>
    </row>
    <row r="21341" spans="1:3" x14ac:dyDescent="0.35">
      <c r="A21341" s="86">
        <v>46245</v>
      </c>
      <c r="B21341" s="87">
        <v>0.33333333333333331</v>
      </c>
      <c r="C21341">
        <v>2.688E-5</v>
      </c>
    </row>
    <row r="21342" spans="1:3" x14ac:dyDescent="0.35">
      <c r="A21342" s="86">
        <v>46245</v>
      </c>
      <c r="B21342" s="87">
        <v>0.34375</v>
      </c>
      <c r="C21342">
        <v>2.7480000000000001E-5</v>
      </c>
    </row>
    <row r="21343" spans="1:3" x14ac:dyDescent="0.35">
      <c r="A21343" s="86">
        <v>46245</v>
      </c>
      <c r="B21343" s="87">
        <v>0.35416666666666669</v>
      </c>
      <c r="C21343">
        <v>2.8060000000000002E-5</v>
      </c>
    </row>
    <row r="21344" spans="1:3" x14ac:dyDescent="0.35">
      <c r="A21344" s="86">
        <v>46245</v>
      </c>
      <c r="B21344" s="87">
        <v>0.36458333333333331</v>
      </c>
      <c r="C21344">
        <v>2.8559999999999998E-5</v>
      </c>
    </row>
    <row r="21345" spans="1:3" x14ac:dyDescent="0.35">
      <c r="A21345" s="86">
        <v>46245</v>
      </c>
      <c r="B21345" s="87">
        <v>0.375</v>
      </c>
      <c r="C21345">
        <v>2.8879999999999998E-5</v>
      </c>
    </row>
    <row r="21346" spans="1:3" x14ac:dyDescent="0.35">
      <c r="A21346" s="86">
        <v>46245</v>
      </c>
      <c r="B21346" s="87">
        <v>0.38541666666666669</v>
      </c>
      <c r="C21346">
        <v>2.898E-5</v>
      </c>
    </row>
    <row r="21347" spans="1:3" x14ac:dyDescent="0.35">
      <c r="A21347" s="86">
        <v>46245</v>
      </c>
      <c r="B21347" s="87">
        <v>0.39583333333333331</v>
      </c>
      <c r="C21347">
        <v>2.8899999999999998E-5</v>
      </c>
    </row>
    <row r="21348" spans="1:3" x14ac:dyDescent="0.35">
      <c r="A21348" s="86">
        <v>46245</v>
      </c>
      <c r="B21348" s="87">
        <v>0.40625</v>
      </c>
      <c r="C21348">
        <v>2.868E-5</v>
      </c>
    </row>
    <row r="21349" spans="1:3" x14ac:dyDescent="0.35">
      <c r="A21349" s="86">
        <v>46245</v>
      </c>
      <c r="B21349" s="87">
        <v>0.41666666666666669</v>
      </c>
      <c r="C21349">
        <v>2.8379999999999999E-5</v>
      </c>
    </row>
    <row r="21350" spans="1:3" x14ac:dyDescent="0.35">
      <c r="A21350" s="86">
        <v>46245</v>
      </c>
      <c r="B21350" s="87">
        <v>0.42708333333333331</v>
      </c>
      <c r="C21350">
        <v>2.8080000000000002E-5</v>
      </c>
    </row>
    <row r="21351" spans="1:3" x14ac:dyDescent="0.35">
      <c r="A21351" s="86">
        <v>46245</v>
      </c>
      <c r="B21351" s="87">
        <v>0.4375</v>
      </c>
      <c r="C21351">
        <v>2.7820000000000001E-5</v>
      </c>
    </row>
    <row r="21352" spans="1:3" x14ac:dyDescent="0.35">
      <c r="A21352" s="86">
        <v>46245</v>
      </c>
      <c r="B21352" s="87">
        <v>0.44791666666666669</v>
      </c>
      <c r="C21352">
        <v>2.762E-5</v>
      </c>
    </row>
    <row r="21353" spans="1:3" x14ac:dyDescent="0.35">
      <c r="A21353" s="86">
        <v>46245</v>
      </c>
      <c r="B21353" s="87">
        <v>0.45833333333333331</v>
      </c>
      <c r="C21353">
        <v>2.756E-5</v>
      </c>
    </row>
    <row r="21354" spans="1:3" x14ac:dyDescent="0.35">
      <c r="A21354" s="86">
        <v>46245</v>
      </c>
      <c r="B21354" s="87">
        <v>0.46875</v>
      </c>
      <c r="C21354">
        <v>2.7640000000000003E-5</v>
      </c>
    </row>
    <row r="21355" spans="1:3" x14ac:dyDescent="0.35">
      <c r="A21355" s="86">
        <v>46245</v>
      </c>
      <c r="B21355" s="87">
        <v>0.47916666666666669</v>
      </c>
      <c r="C21355">
        <v>2.794E-5</v>
      </c>
    </row>
    <row r="21356" spans="1:3" x14ac:dyDescent="0.35">
      <c r="A21356" s="86">
        <v>46245</v>
      </c>
      <c r="B21356" s="87">
        <v>0.48958333333333331</v>
      </c>
      <c r="C21356">
        <v>2.8439999999999999E-5</v>
      </c>
    </row>
    <row r="21357" spans="1:3" x14ac:dyDescent="0.35">
      <c r="A21357" s="86">
        <v>46245</v>
      </c>
      <c r="B21357" s="87">
        <v>0.5</v>
      </c>
      <c r="C21357">
        <v>2.9219999999999998E-5</v>
      </c>
    </row>
    <row r="21358" spans="1:3" x14ac:dyDescent="0.35">
      <c r="A21358" s="86">
        <v>46245</v>
      </c>
      <c r="B21358" s="87">
        <v>0.51041666666666663</v>
      </c>
      <c r="C21358">
        <v>3.0219999999999999E-5</v>
      </c>
    </row>
    <row r="21359" spans="1:3" x14ac:dyDescent="0.35">
      <c r="A21359" s="86">
        <v>46245</v>
      </c>
      <c r="B21359" s="87">
        <v>0.52083333333333337</v>
      </c>
      <c r="C21359">
        <v>3.1250000000000001E-5</v>
      </c>
    </row>
    <row r="21360" spans="1:3" x14ac:dyDescent="0.35">
      <c r="A21360" s="86">
        <v>46245</v>
      </c>
      <c r="B21360" s="87">
        <v>0.53125</v>
      </c>
      <c r="C21360">
        <v>3.205E-5</v>
      </c>
    </row>
    <row r="21361" spans="1:3" x14ac:dyDescent="0.35">
      <c r="A21361" s="86">
        <v>46245</v>
      </c>
      <c r="B21361" s="87">
        <v>0.54166666666666663</v>
      </c>
      <c r="C21361">
        <v>3.2370000000000003E-5</v>
      </c>
    </row>
    <row r="21362" spans="1:3" x14ac:dyDescent="0.35">
      <c r="A21362" s="86">
        <v>46245</v>
      </c>
      <c r="B21362" s="87">
        <v>0.55208333333333337</v>
      </c>
      <c r="C21362">
        <v>3.201E-5</v>
      </c>
    </row>
    <row r="21363" spans="1:3" x14ac:dyDescent="0.35">
      <c r="A21363" s="86">
        <v>46245</v>
      </c>
      <c r="B21363" s="87">
        <v>0.5625</v>
      </c>
      <c r="C21363">
        <v>3.1130000000000002E-5</v>
      </c>
    </row>
    <row r="21364" spans="1:3" x14ac:dyDescent="0.35">
      <c r="A21364" s="86">
        <v>46245</v>
      </c>
      <c r="B21364" s="87">
        <v>0.57291666666666663</v>
      </c>
      <c r="C21364">
        <v>2.995E-5</v>
      </c>
    </row>
    <row r="21365" spans="1:3" x14ac:dyDescent="0.35">
      <c r="A21365" s="86">
        <v>46245</v>
      </c>
      <c r="B21365" s="87">
        <v>0.58333333333333337</v>
      </c>
      <c r="C21365">
        <v>2.8719999999999999E-5</v>
      </c>
    </row>
    <row r="21366" spans="1:3" x14ac:dyDescent="0.35">
      <c r="A21366" s="86">
        <v>46245</v>
      </c>
      <c r="B21366" s="87">
        <v>0.59375</v>
      </c>
      <c r="C21366">
        <v>2.76E-5</v>
      </c>
    </row>
    <row r="21367" spans="1:3" x14ac:dyDescent="0.35">
      <c r="A21367" s="86">
        <v>46245</v>
      </c>
      <c r="B21367" s="87">
        <v>0.60416666666666663</v>
      </c>
      <c r="C21367">
        <v>2.6639999999999999E-5</v>
      </c>
    </row>
    <row r="21368" spans="1:3" x14ac:dyDescent="0.35">
      <c r="A21368" s="86">
        <v>46245</v>
      </c>
      <c r="B21368" s="87">
        <v>0.61458333333333337</v>
      </c>
      <c r="C21368">
        <v>2.58E-5</v>
      </c>
    </row>
    <row r="21369" spans="1:3" x14ac:dyDescent="0.35">
      <c r="A21369" s="86">
        <v>46245</v>
      </c>
      <c r="B21369" s="87">
        <v>0.625</v>
      </c>
      <c r="C21369">
        <v>2.5069999999999999E-5</v>
      </c>
    </row>
    <row r="21370" spans="1:3" x14ac:dyDescent="0.35">
      <c r="A21370" s="86">
        <v>46245</v>
      </c>
      <c r="B21370" s="87">
        <v>0.63541666666666663</v>
      </c>
      <c r="C21370">
        <v>2.4410000000000002E-5</v>
      </c>
    </row>
    <row r="21371" spans="1:3" x14ac:dyDescent="0.35">
      <c r="A21371" s="86">
        <v>46245</v>
      </c>
      <c r="B21371" s="87">
        <v>0.64583333333333337</v>
      </c>
      <c r="C21371">
        <v>2.385E-5</v>
      </c>
    </row>
    <row r="21372" spans="1:3" x14ac:dyDescent="0.35">
      <c r="A21372" s="86">
        <v>46245</v>
      </c>
      <c r="B21372" s="87">
        <v>0.65625</v>
      </c>
      <c r="C21372">
        <v>2.3410000000000001E-5</v>
      </c>
    </row>
    <row r="21373" spans="1:3" x14ac:dyDescent="0.35">
      <c r="A21373" s="86">
        <v>46245</v>
      </c>
      <c r="B21373" s="87">
        <v>0.66666666666666663</v>
      </c>
      <c r="C21373">
        <v>2.3079999999999999E-5</v>
      </c>
    </row>
    <row r="21374" spans="1:3" x14ac:dyDescent="0.35">
      <c r="A21374" s="86">
        <v>46245</v>
      </c>
      <c r="B21374" s="87">
        <v>0.67708333333333337</v>
      </c>
      <c r="C21374">
        <v>2.285E-5</v>
      </c>
    </row>
    <row r="21375" spans="1:3" x14ac:dyDescent="0.35">
      <c r="A21375" s="86">
        <v>46245</v>
      </c>
      <c r="B21375" s="87">
        <v>0.6875</v>
      </c>
      <c r="C21375">
        <v>2.2769999999999997E-5</v>
      </c>
    </row>
    <row r="21376" spans="1:3" x14ac:dyDescent="0.35">
      <c r="A21376" s="86">
        <v>46245</v>
      </c>
      <c r="B21376" s="87">
        <v>0.69791666666666663</v>
      </c>
      <c r="C21376">
        <v>2.285E-5</v>
      </c>
    </row>
    <row r="21377" spans="1:3" x14ac:dyDescent="0.35">
      <c r="A21377" s="86">
        <v>46245</v>
      </c>
      <c r="B21377" s="87">
        <v>0.70833333333333337</v>
      </c>
      <c r="C21377">
        <v>2.3079999999999999E-5</v>
      </c>
    </row>
    <row r="21378" spans="1:3" x14ac:dyDescent="0.35">
      <c r="A21378" s="86">
        <v>46245</v>
      </c>
      <c r="B21378" s="87">
        <v>0.71875</v>
      </c>
      <c r="C21378">
        <v>2.3449999999999997E-5</v>
      </c>
    </row>
    <row r="21379" spans="1:3" x14ac:dyDescent="0.35">
      <c r="A21379" s="86">
        <v>46245</v>
      </c>
      <c r="B21379" s="87">
        <v>0.72916666666666663</v>
      </c>
      <c r="C21379">
        <v>2.3990000000000002E-5</v>
      </c>
    </row>
    <row r="21380" spans="1:3" x14ac:dyDescent="0.35">
      <c r="A21380" s="86">
        <v>46245</v>
      </c>
      <c r="B21380" s="87">
        <v>0.73958333333333337</v>
      </c>
      <c r="C21380">
        <v>2.4709999999999999E-5</v>
      </c>
    </row>
    <row r="21381" spans="1:3" x14ac:dyDescent="0.35">
      <c r="A21381" s="86">
        <v>46245</v>
      </c>
      <c r="B21381" s="87">
        <v>0.75</v>
      </c>
      <c r="C21381">
        <v>2.5569999999999997E-5</v>
      </c>
    </row>
    <row r="21382" spans="1:3" x14ac:dyDescent="0.35">
      <c r="A21382" s="86">
        <v>46245</v>
      </c>
      <c r="B21382" s="87">
        <v>0.76041666666666663</v>
      </c>
      <c r="C21382">
        <v>2.656E-5</v>
      </c>
    </row>
    <row r="21383" spans="1:3" x14ac:dyDescent="0.35">
      <c r="A21383" s="86">
        <v>46245</v>
      </c>
      <c r="B21383" s="87">
        <v>0.77083333333333337</v>
      </c>
      <c r="C21383">
        <v>2.7699999999999999E-5</v>
      </c>
    </row>
    <row r="21384" spans="1:3" x14ac:dyDescent="0.35">
      <c r="A21384" s="86">
        <v>46245</v>
      </c>
      <c r="B21384" s="87">
        <v>0.78125</v>
      </c>
      <c r="C21384">
        <v>2.8940000000000001E-5</v>
      </c>
    </row>
    <row r="21385" spans="1:3" x14ac:dyDescent="0.35">
      <c r="A21385" s="86">
        <v>46245</v>
      </c>
      <c r="B21385" s="87">
        <v>0.79166666666666663</v>
      </c>
      <c r="C21385">
        <v>3.0219999999999999E-5</v>
      </c>
    </row>
    <row r="21386" spans="1:3" x14ac:dyDescent="0.35">
      <c r="A21386" s="86">
        <v>46245</v>
      </c>
      <c r="B21386" s="87">
        <v>0.80208333333333337</v>
      </c>
      <c r="C21386">
        <v>3.1489999999999998E-5</v>
      </c>
    </row>
    <row r="21387" spans="1:3" x14ac:dyDescent="0.35">
      <c r="A21387" s="86">
        <v>46245</v>
      </c>
      <c r="B21387" s="87">
        <v>0.8125</v>
      </c>
      <c r="C21387">
        <v>3.2660000000000002E-5</v>
      </c>
    </row>
    <row r="21388" spans="1:3" x14ac:dyDescent="0.35">
      <c r="A21388" s="86">
        <v>46245</v>
      </c>
      <c r="B21388" s="87">
        <v>0.82291666666666663</v>
      </c>
      <c r="C21388">
        <v>3.3570000000000006E-5</v>
      </c>
    </row>
    <row r="21389" spans="1:3" x14ac:dyDescent="0.35">
      <c r="A21389" s="86">
        <v>46245</v>
      </c>
      <c r="B21389" s="87">
        <v>0.83333333333333337</v>
      </c>
      <c r="C21389">
        <v>3.4020000000000003E-5</v>
      </c>
    </row>
    <row r="21390" spans="1:3" x14ac:dyDescent="0.35">
      <c r="A21390" s="86">
        <v>46245</v>
      </c>
      <c r="B21390" s="87">
        <v>0.84375</v>
      </c>
      <c r="C21390">
        <v>3.3980000000000003E-5</v>
      </c>
    </row>
    <row r="21391" spans="1:3" x14ac:dyDescent="0.35">
      <c r="A21391" s="86">
        <v>46245</v>
      </c>
      <c r="B21391" s="87">
        <v>0.85416666666666663</v>
      </c>
      <c r="C21391">
        <v>3.3570000000000006E-5</v>
      </c>
    </row>
    <row r="21392" spans="1:3" x14ac:dyDescent="0.35">
      <c r="A21392" s="86">
        <v>46245</v>
      </c>
      <c r="B21392" s="87">
        <v>0.86458333333333337</v>
      </c>
      <c r="C21392">
        <v>3.2969999999999998E-5</v>
      </c>
    </row>
    <row r="21393" spans="1:3" x14ac:dyDescent="0.35">
      <c r="A21393" s="86">
        <v>46245</v>
      </c>
      <c r="B21393" s="87">
        <v>0.875</v>
      </c>
      <c r="C21393">
        <v>3.2370000000000003E-5</v>
      </c>
    </row>
    <row r="21394" spans="1:3" x14ac:dyDescent="0.35">
      <c r="A21394" s="86">
        <v>46245</v>
      </c>
      <c r="B21394" s="87">
        <v>0.88541666666666663</v>
      </c>
      <c r="C21394">
        <v>3.1930000000000001E-5</v>
      </c>
    </row>
    <row r="21395" spans="1:3" x14ac:dyDescent="0.35">
      <c r="A21395" s="86">
        <v>46245</v>
      </c>
      <c r="B21395" s="87">
        <v>0.89583333333333337</v>
      </c>
      <c r="C21395">
        <v>3.1590000000000001E-5</v>
      </c>
    </row>
    <row r="21396" spans="1:3" x14ac:dyDescent="0.35">
      <c r="A21396" s="86">
        <v>46245</v>
      </c>
      <c r="B21396" s="87">
        <v>0.90625</v>
      </c>
      <c r="C21396">
        <v>3.1269999999999997E-5</v>
      </c>
    </row>
    <row r="21397" spans="1:3" x14ac:dyDescent="0.35">
      <c r="A21397" s="86">
        <v>46245</v>
      </c>
      <c r="B21397" s="87">
        <v>0.91666666666666663</v>
      </c>
      <c r="C21397">
        <v>3.0870000000000001E-5</v>
      </c>
    </row>
    <row r="21398" spans="1:3" x14ac:dyDescent="0.35">
      <c r="A21398" s="86">
        <v>46245</v>
      </c>
      <c r="B21398" s="87">
        <v>0.92708333333333337</v>
      </c>
      <c r="C21398">
        <v>3.0300000000000001E-5</v>
      </c>
    </row>
    <row r="21399" spans="1:3" x14ac:dyDescent="0.35">
      <c r="A21399" s="86">
        <v>46245</v>
      </c>
      <c r="B21399" s="87">
        <v>0.9375</v>
      </c>
      <c r="C21399">
        <v>2.9499999999999999E-5</v>
      </c>
    </row>
    <row r="21400" spans="1:3" x14ac:dyDescent="0.35">
      <c r="A21400" s="86">
        <v>46245</v>
      </c>
      <c r="B21400" s="87">
        <v>0.94791666666666663</v>
      </c>
      <c r="C21400">
        <v>2.8420000000000002E-5</v>
      </c>
    </row>
    <row r="21401" spans="1:3" x14ac:dyDescent="0.35">
      <c r="A21401" s="86">
        <v>46245</v>
      </c>
      <c r="B21401" s="87">
        <v>0.95833333333333337</v>
      </c>
      <c r="C21401">
        <v>2.707E-5</v>
      </c>
    </row>
    <row r="21402" spans="1:3" x14ac:dyDescent="0.35">
      <c r="A21402" s="86">
        <v>46245</v>
      </c>
      <c r="B21402" s="87">
        <v>0.96875</v>
      </c>
      <c r="C21402">
        <v>2.5369999999999999E-5</v>
      </c>
    </row>
    <row r="21403" spans="1:3" x14ac:dyDescent="0.35">
      <c r="A21403" s="86">
        <v>46245</v>
      </c>
      <c r="B21403" s="87">
        <v>0.97916666666666663</v>
      </c>
      <c r="C21403">
        <v>2.3439999999999999E-5</v>
      </c>
    </row>
    <row r="21404" spans="1:3" x14ac:dyDescent="0.35">
      <c r="A21404" s="86">
        <v>46245</v>
      </c>
      <c r="B21404" s="87">
        <v>0.98958333333333337</v>
      </c>
      <c r="C21404">
        <v>2.1360000000000002E-5</v>
      </c>
    </row>
    <row r="21405" spans="1:3" x14ac:dyDescent="0.35">
      <c r="A21405" s="86">
        <v>46246</v>
      </c>
      <c r="B21405" s="87">
        <v>0</v>
      </c>
      <c r="C21405">
        <v>1.925E-5</v>
      </c>
    </row>
    <row r="21406" spans="1:3" x14ac:dyDescent="0.35">
      <c r="A21406" s="86">
        <v>46246</v>
      </c>
      <c r="B21406" s="87">
        <v>1.0416666666666666E-2</v>
      </c>
      <c r="C21406">
        <v>1.7239999999999998E-5</v>
      </c>
    </row>
    <row r="21407" spans="1:3" x14ac:dyDescent="0.35">
      <c r="A21407" s="86">
        <v>46246</v>
      </c>
      <c r="B21407" s="87">
        <v>2.0833333333333332E-2</v>
      </c>
      <c r="C21407">
        <v>1.5360000000000002E-5</v>
      </c>
    </row>
    <row r="21408" spans="1:3" x14ac:dyDescent="0.35">
      <c r="A21408" s="86">
        <v>46246</v>
      </c>
      <c r="B21408" s="87">
        <v>3.125E-2</v>
      </c>
      <c r="C21408">
        <v>1.3740000000000001E-5</v>
      </c>
    </row>
    <row r="21409" spans="1:3" x14ac:dyDescent="0.35">
      <c r="A21409" s="86">
        <v>46246</v>
      </c>
      <c r="B21409" s="87">
        <v>4.1666666666666664E-2</v>
      </c>
      <c r="C21409">
        <v>1.2460000000000001E-5</v>
      </c>
    </row>
    <row r="21410" spans="1:3" x14ac:dyDescent="0.35">
      <c r="A21410" s="86">
        <v>46246</v>
      </c>
      <c r="B21410" s="87">
        <v>5.2083333333333336E-2</v>
      </c>
      <c r="C21410">
        <v>1.1579999999999999E-5</v>
      </c>
    </row>
    <row r="21411" spans="1:3" x14ac:dyDescent="0.35">
      <c r="A21411" s="86">
        <v>46246</v>
      </c>
      <c r="B21411" s="87">
        <v>6.25E-2</v>
      </c>
      <c r="C21411">
        <v>1.1050000000000001E-5</v>
      </c>
    </row>
    <row r="21412" spans="1:3" x14ac:dyDescent="0.35">
      <c r="A21412" s="86">
        <v>46246</v>
      </c>
      <c r="B21412" s="87">
        <v>7.2916666666666671E-2</v>
      </c>
      <c r="C21412">
        <v>1.0699999999999999E-5</v>
      </c>
    </row>
    <row r="21413" spans="1:3" x14ac:dyDescent="0.35">
      <c r="A21413" s="86">
        <v>46246</v>
      </c>
      <c r="B21413" s="87">
        <v>8.3333333333333329E-2</v>
      </c>
      <c r="C21413">
        <v>1.046E-5</v>
      </c>
    </row>
    <row r="21414" spans="1:3" x14ac:dyDescent="0.35">
      <c r="A21414" s="86">
        <v>46246</v>
      </c>
      <c r="B21414" s="87">
        <v>9.375E-2</v>
      </c>
      <c r="C21414">
        <v>1.025E-5</v>
      </c>
    </row>
    <row r="21415" spans="1:3" x14ac:dyDescent="0.35">
      <c r="A21415" s="86">
        <v>46246</v>
      </c>
      <c r="B21415" s="87">
        <v>0.10416666666666667</v>
      </c>
      <c r="C21415">
        <v>1.005E-5</v>
      </c>
    </row>
    <row r="21416" spans="1:3" x14ac:dyDescent="0.35">
      <c r="A21416" s="86">
        <v>46246</v>
      </c>
      <c r="B21416" s="87">
        <v>0.11458333333333333</v>
      </c>
      <c r="C21416">
        <v>9.8300000000000008E-6</v>
      </c>
    </row>
    <row r="21417" spans="1:3" x14ac:dyDescent="0.35">
      <c r="A21417" s="86">
        <v>46246</v>
      </c>
      <c r="B21417" s="87">
        <v>0.125</v>
      </c>
      <c r="C21417">
        <v>9.6500000000000008E-6</v>
      </c>
    </row>
    <row r="21418" spans="1:3" x14ac:dyDescent="0.35">
      <c r="A21418" s="86">
        <v>46246</v>
      </c>
      <c r="B21418" s="87">
        <v>0.13541666666666666</v>
      </c>
      <c r="C21418">
        <v>9.4900000000000006E-6</v>
      </c>
    </row>
    <row r="21419" spans="1:3" x14ac:dyDescent="0.35">
      <c r="A21419" s="86">
        <v>46246</v>
      </c>
      <c r="B21419" s="87">
        <v>0.14583333333333334</v>
      </c>
      <c r="C21419">
        <v>9.3700000000000001E-6</v>
      </c>
    </row>
    <row r="21420" spans="1:3" x14ac:dyDescent="0.35">
      <c r="A21420" s="86">
        <v>46246</v>
      </c>
      <c r="B21420" s="87">
        <v>0.15625</v>
      </c>
      <c r="C21420">
        <v>9.2899999999999991E-6</v>
      </c>
    </row>
    <row r="21421" spans="1:3" x14ac:dyDescent="0.35">
      <c r="A21421" s="86">
        <v>46246</v>
      </c>
      <c r="B21421" s="87">
        <v>0.16666666666666666</v>
      </c>
      <c r="C21421">
        <v>9.3100000000000006E-6</v>
      </c>
    </row>
    <row r="21422" spans="1:3" x14ac:dyDescent="0.35">
      <c r="A21422" s="86">
        <v>46246</v>
      </c>
      <c r="B21422" s="87">
        <v>0.17708333333333334</v>
      </c>
      <c r="C21422">
        <v>9.4099999999999997E-6</v>
      </c>
    </row>
    <row r="21423" spans="1:3" x14ac:dyDescent="0.35">
      <c r="A21423" s="86">
        <v>46246</v>
      </c>
      <c r="B21423" s="87">
        <v>0.1875</v>
      </c>
      <c r="C21423">
        <v>9.5899999999999997E-6</v>
      </c>
    </row>
    <row r="21424" spans="1:3" x14ac:dyDescent="0.35">
      <c r="A21424" s="86">
        <v>46246</v>
      </c>
      <c r="B21424" s="87">
        <v>0.19791666666666666</v>
      </c>
      <c r="C21424">
        <v>9.8499999999999989E-6</v>
      </c>
    </row>
    <row r="21425" spans="1:3" x14ac:dyDescent="0.35">
      <c r="A21425" s="86">
        <v>46246</v>
      </c>
      <c r="B21425" s="87">
        <v>0.20833333333333334</v>
      </c>
      <c r="C21425">
        <v>1.0149999999999999E-5</v>
      </c>
    </row>
    <row r="21426" spans="1:3" x14ac:dyDescent="0.35">
      <c r="A21426" s="86">
        <v>46246</v>
      </c>
      <c r="B21426" s="87">
        <v>0.21875</v>
      </c>
      <c r="C21426">
        <v>1.0529999999999999E-5</v>
      </c>
    </row>
    <row r="21427" spans="1:3" x14ac:dyDescent="0.35">
      <c r="A21427" s="86">
        <v>46246</v>
      </c>
      <c r="B21427" s="87">
        <v>0.22916666666666666</v>
      </c>
      <c r="C21427">
        <v>1.11E-5</v>
      </c>
    </row>
    <row r="21428" spans="1:3" x14ac:dyDescent="0.35">
      <c r="A21428" s="86">
        <v>46246</v>
      </c>
      <c r="B21428" s="87">
        <v>0.23958333333333334</v>
      </c>
      <c r="C21428">
        <v>1.2089999999999999E-5</v>
      </c>
    </row>
    <row r="21429" spans="1:3" x14ac:dyDescent="0.35">
      <c r="A21429" s="86">
        <v>46246</v>
      </c>
      <c r="B21429" s="87">
        <v>0.25</v>
      </c>
      <c r="C21429">
        <v>1.362E-5</v>
      </c>
    </row>
    <row r="21430" spans="1:3" x14ac:dyDescent="0.35">
      <c r="A21430" s="86">
        <v>46246</v>
      </c>
      <c r="B21430" s="87">
        <v>0.26041666666666669</v>
      </c>
      <c r="C21430">
        <v>1.5820000000000001E-5</v>
      </c>
    </row>
    <row r="21431" spans="1:3" x14ac:dyDescent="0.35">
      <c r="A21431" s="86">
        <v>46246</v>
      </c>
      <c r="B21431" s="87">
        <v>0.27083333333333331</v>
      </c>
      <c r="C21431">
        <v>1.8370000000000002E-5</v>
      </c>
    </row>
    <row r="21432" spans="1:3" x14ac:dyDescent="0.35">
      <c r="A21432" s="86">
        <v>46246</v>
      </c>
      <c r="B21432" s="87">
        <v>0.28125</v>
      </c>
      <c r="C21432">
        <v>2.0910000000000001E-5</v>
      </c>
    </row>
    <row r="21433" spans="1:3" x14ac:dyDescent="0.35">
      <c r="A21433" s="86">
        <v>46246</v>
      </c>
      <c r="B21433" s="87">
        <v>0.29166666666666669</v>
      </c>
      <c r="C21433">
        <v>2.3109999999999997E-5</v>
      </c>
    </row>
    <row r="21434" spans="1:3" x14ac:dyDescent="0.35">
      <c r="A21434" s="86">
        <v>46246</v>
      </c>
      <c r="B21434" s="87">
        <v>0.30208333333333331</v>
      </c>
      <c r="C21434">
        <v>2.4669999999999999E-5</v>
      </c>
    </row>
    <row r="21435" spans="1:3" x14ac:dyDescent="0.35">
      <c r="A21435" s="86">
        <v>46246</v>
      </c>
      <c r="B21435" s="87">
        <v>0.3125</v>
      </c>
      <c r="C21435">
        <v>2.5680000000000001E-5</v>
      </c>
    </row>
    <row r="21436" spans="1:3" x14ac:dyDescent="0.35">
      <c r="A21436" s="86">
        <v>46246</v>
      </c>
      <c r="B21436" s="87">
        <v>0.32291666666666669</v>
      </c>
      <c r="C21436">
        <v>2.6360000000000002E-5</v>
      </c>
    </row>
    <row r="21437" spans="1:3" x14ac:dyDescent="0.35">
      <c r="A21437" s="86">
        <v>46246</v>
      </c>
      <c r="B21437" s="87">
        <v>0.33333333333333331</v>
      </c>
      <c r="C21437">
        <v>2.692E-5</v>
      </c>
    </row>
    <row r="21438" spans="1:3" x14ac:dyDescent="0.35">
      <c r="A21438" s="86">
        <v>46246</v>
      </c>
      <c r="B21438" s="87">
        <v>0.34375</v>
      </c>
      <c r="C21438">
        <v>2.7520000000000001E-5</v>
      </c>
    </row>
    <row r="21439" spans="1:3" x14ac:dyDescent="0.35">
      <c r="A21439" s="86">
        <v>46246</v>
      </c>
      <c r="B21439" s="87">
        <v>0.35416666666666669</v>
      </c>
      <c r="C21439">
        <v>2.8099999999999999E-5</v>
      </c>
    </row>
    <row r="21440" spans="1:3" x14ac:dyDescent="0.35">
      <c r="A21440" s="86">
        <v>46246</v>
      </c>
      <c r="B21440" s="87">
        <v>0.36458333333333331</v>
      </c>
      <c r="C21440">
        <v>2.8600000000000001E-5</v>
      </c>
    </row>
    <row r="21441" spans="1:3" x14ac:dyDescent="0.35">
      <c r="A21441" s="86">
        <v>46246</v>
      </c>
      <c r="B21441" s="87">
        <v>0.375</v>
      </c>
      <c r="C21441">
        <v>2.8920000000000001E-5</v>
      </c>
    </row>
    <row r="21442" spans="1:3" x14ac:dyDescent="0.35">
      <c r="A21442" s="86">
        <v>46246</v>
      </c>
      <c r="B21442" s="87">
        <v>0.38541666666666669</v>
      </c>
      <c r="C21442">
        <v>2.902E-5</v>
      </c>
    </row>
    <row r="21443" spans="1:3" x14ac:dyDescent="0.35">
      <c r="A21443" s="86">
        <v>46246</v>
      </c>
      <c r="B21443" s="87">
        <v>0.39583333333333331</v>
      </c>
      <c r="C21443">
        <v>2.8940000000000001E-5</v>
      </c>
    </row>
    <row r="21444" spans="1:3" x14ac:dyDescent="0.35">
      <c r="A21444" s="86">
        <v>46246</v>
      </c>
      <c r="B21444" s="87">
        <v>0.40625</v>
      </c>
      <c r="C21444">
        <v>2.8719999999999999E-5</v>
      </c>
    </row>
    <row r="21445" spans="1:3" x14ac:dyDescent="0.35">
      <c r="A21445" s="86">
        <v>46246</v>
      </c>
      <c r="B21445" s="87">
        <v>0.41666666666666669</v>
      </c>
      <c r="C21445">
        <v>2.8420000000000002E-5</v>
      </c>
    </row>
    <row r="21446" spans="1:3" x14ac:dyDescent="0.35">
      <c r="A21446" s="86">
        <v>46246</v>
      </c>
      <c r="B21446" s="87">
        <v>0.42708333333333331</v>
      </c>
      <c r="C21446">
        <v>2.8119999999999998E-5</v>
      </c>
    </row>
    <row r="21447" spans="1:3" x14ac:dyDescent="0.35">
      <c r="A21447" s="86">
        <v>46246</v>
      </c>
      <c r="B21447" s="87">
        <v>0.4375</v>
      </c>
      <c r="C21447">
        <v>2.7860000000000001E-5</v>
      </c>
    </row>
    <row r="21448" spans="1:3" x14ac:dyDescent="0.35">
      <c r="A21448" s="86">
        <v>46246</v>
      </c>
      <c r="B21448" s="87">
        <v>0.44791666666666669</v>
      </c>
      <c r="C21448">
        <v>2.7659999999999999E-5</v>
      </c>
    </row>
    <row r="21449" spans="1:3" x14ac:dyDescent="0.35">
      <c r="A21449" s="86">
        <v>46246</v>
      </c>
      <c r="B21449" s="87">
        <v>0.45833333333333331</v>
      </c>
      <c r="C21449">
        <v>2.76E-5</v>
      </c>
    </row>
    <row r="21450" spans="1:3" x14ac:dyDescent="0.35">
      <c r="A21450" s="86">
        <v>46246</v>
      </c>
      <c r="B21450" s="87">
        <v>0.46875</v>
      </c>
      <c r="C21450">
        <v>2.7679999999999999E-5</v>
      </c>
    </row>
    <row r="21451" spans="1:3" x14ac:dyDescent="0.35">
      <c r="A21451" s="86">
        <v>46246</v>
      </c>
      <c r="B21451" s="87">
        <v>0.47916666666666669</v>
      </c>
      <c r="C21451">
        <v>2.798E-5</v>
      </c>
    </row>
    <row r="21452" spans="1:3" x14ac:dyDescent="0.35">
      <c r="A21452" s="86">
        <v>46246</v>
      </c>
      <c r="B21452" s="87">
        <v>0.48958333333333331</v>
      </c>
      <c r="C21452">
        <v>2.8479999999999998E-5</v>
      </c>
    </row>
    <row r="21453" spans="1:3" x14ac:dyDescent="0.35">
      <c r="A21453" s="86">
        <v>46246</v>
      </c>
      <c r="B21453" s="87">
        <v>0.5</v>
      </c>
      <c r="C21453">
        <v>2.9260000000000001E-5</v>
      </c>
    </row>
    <row r="21454" spans="1:3" x14ac:dyDescent="0.35">
      <c r="A21454" s="86">
        <v>46246</v>
      </c>
      <c r="B21454" s="87">
        <v>0.51041666666666663</v>
      </c>
      <c r="C21454">
        <v>3.0259999999999998E-5</v>
      </c>
    </row>
    <row r="21455" spans="1:3" x14ac:dyDescent="0.35">
      <c r="A21455" s="86">
        <v>46246</v>
      </c>
      <c r="B21455" s="87">
        <v>0.52083333333333337</v>
      </c>
      <c r="C21455">
        <v>3.1300000000000002E-5</v>
      </c>
    </row>
    <row r="21456" spans="1:3" x14ac:dyDescent="0.35">
      <c r="A21456" s="86">
        <v>46246</v>
      </c>
      <c r="B21456" s="87">
        <v>0.53125</v>
      </c>
      <c r="C21456">
        <v>3.2099999999999994E-5</v>
      </c>
    </row>
    <row r="21457" spans="1:3" x14ac:dyDescent="0.35">
      <c r="A21457" s="86">
        <v>46246</v>
      </c>
      <c r="B21457" s="87">
        <v>0.54166666666666663</v>
      </c>
      <c r="C21457">
        <v>3.2419999999999998E-5</v>
      </c>
    </row>
    <row r="21458" spans="1:3" x14ac:dyDescent="0.35">
      <c r="A21458" s="86">
        <v>46246</v>
      </c>
      <c r="B21458" s="87">
        <v>0.55208333333333337</v>
      </c>
      <c r="C21458">
        <v>3.2060000000000001E-5</v>
      </c>
    </row>
    <row r="21459" spans="1:3" x14ac:dyDescent="0.35">
      <c r="A21459" s="86">
        <v>46246</v>
      </c>
      <c r="B21459" s="87">
        <v>0.5625</v>
      </c>
      <c r="C21459">
        <v>3.1179999999999996E-5</v>
      </c>
    </row>
    <row r="21460" spans="1:3" x14ac:dyDescent="0.35">
      <c r="A21460" s="86">
        <v>46246</v>
      </c>
      <c r="B21460" s="87">
        <v>0.57291666666666663</v>
      </c>
      <c r="C21460">
        <v>2.9999999999999997E-5</v>
      </c>
    </row>
    <row r="21461" spans="1:3" x14ac:dyDescent="0.35">
      <c r="A21461" s="86">
        <v>46246</v>
      </c>
      <c r="B21461" s="87">
        <v>0.58333333333333337</v>
      </c>
      <c r="C21461">
        <v>2.8760000000000002E-5</v>
      </c>
    </row>
    <row r="21462" spans="1:3" x14ac:dyDescent="0.35">
      <c r="A21462" s="86">
        <v>46246</v>
      </c>
      <c r="B21462" s="87">
        <v>0.59375</v>
      </c>
      <c r="C21462">
        <v>2.7640000000000003E-5</v>
      </c>
    </row>
    <row r="21463" spans="1:3" x14ac:dyDescent="0.35">
      <c r="A21463" s="86">
        <v>46246</v>
      </c>
      <c r="B21463" s="87">
        <v>0.60416666666666663</v>
      </c>
      <c r="C21463">
        <v>2.6679999999999999E-5</v>
      </c>
    </row>
    <row r="21464" spans="1:3" x14ac:dyDescent="0.35">
      <c r="A21464" s="86">
        <v>46246</v>
      </c>
      <c r="B21464" s="87">
        <v>0.61458333333333337</v>
      </c>
      <c r="C21464">
        <v>2.584E-5</v>
      </c>
    </row>
    <row r="21465" spans="1:3" x14ac:dyDescent="0.35">
      <c r="A21465" s="86">
        <v>46246</v>
      </c>
      <c r="B21465" s="87">
        <v>0.625</v>
      </c>
      <c r="C21465">
        <v>2.5110000000000002E-5</v>
      </c>
    </row>
    <row r="21466" spans="1:3" x14ac:dyDescent="0.35">
      <c r="A21466" s="86">
        <v>46246</v>
      </c>
      <c r="B21466" s="87">
        <v>0.63541666666666663</v>
      </c>
      <c r="C21466">
        <v>2.444E-5</v>
      </c>
    </row>
    <row r="21467" spans="1:3" x14ac:dyDescent="0.35">
      <c r="A21467" s="86">
        <v>46246</v>
      </c>
      <c r="B21467" s="87">
        <v>0.64583333333333337</v>
      </c>
      <c r="C21467">
        <v>2.389E-5</v>
      </c>
    </row>
    <row r="21468" spans="1:3" x14ac:dyDescent="0.35">
      <c r="A21468" s="86">
        <v>46246</v>
      </c>
      <c r="B21468" s="87">
        <v>0.65625</v>
      </c>
      <c r="C21468">
        <v>2.3449999999999997E-5</v>
      </c>
    </row>
    <row r="21469" spans="1:3" x14ac:dyDescent="0.35">
      <c r="A21469" s="86">
        <v>46246</v>
      </c>
      <c r="B21469" s="87">
        <v>0.66666666666666663</v>
      </c>
      <c r="C21469">
        <v>2.3109999999999997E-5</v>
      </c>
    </row>
    <row r="21470" spans="1:3" x14ac:dyDescent="0.35">
      <c r="A21470" s="86">
        <v>46246</v>
      </c>
      <c r="B21470" s="87">
        <v>0.67708333333333337</v>
      </c>
      <c r="C21470">
        <v>2.2889999999999999E-5</v>
      </c>
    </row>
    <row r="21471" spans="1:3" x14ac:dyDescent="0.35">
      <c r="A21471" s="86">
        <v>46246</v>
      </c>
      <c r="B21471" s="87">
        <v>0.6875</v>
      </c>
      <c r="C21471">
        <v>2.281E-5</v>
      </c>
    </row>
    <row r="21472" spans="1:3" x14ac:dyDescent="0.35">
      <c r="A21472" s="86">
        <v>46246</v>
      </c>
      <c r="B21472" s="87">
        <v>0.69791666666666663</v>
      </c>
      <c r="C21472">
        <v>2.2889999999999999E-5</v>
      </c>
    </row>
    <row r="21473" spans="1:3" x14ac:dyDescent="0.35">
      <c r="A21473" s="86">
        <v>46246</v>
      </c>
      <c r="B21473" s="87">
        <v>0.70833333333333337</v>
      </c>
      <c r="C21473">
        <v>2.3109999999999997E-5</v>
      </c>
    </row>
    <row r="21474" spans="1:3" x14ac:dyDescent="0.35">
      <c r="A21474" s="86">
        <v>46246</v>
      </c>
      <c r="B21474" s="87">
        <v>0.71875</v>
      </c>
      <c r="C21474">
        <v>2.349E-5</v>
      </c>
    </row>
    <row r="21475" spans="1:3" x14ac:dyDescent="0.35">
      <c r="A21475" s="86">
        <v>46246</v>
      </c>
      <c r="B21475" s="87">
        <v>0.72916666666666663</v>
      </c>
      <c r="C21475">
        <v>2.4029999999999999E-5</v>
      </c>
    </row>
    <row r="21476" spans="1:3" x14ac:dyDescent="0.35">
      <c r="A21476" s="86">
        <v>46246</v>
      </c>
      <c r="B21476" s="87">
        <v>0.73958333333333337</v>
      </c>
      <c r="C21476">
        <v>2.4750000000000002E-5</v>
      </c>
    </row>
    <row r="21477" spans="1:3" x14ac:dyDescent="0.35">
      <c r="A21477" s="86">
        <v>46246</v>
      </c>
      <c r="B21477" s="87">
        <v>0.75</v>
      </c>
      <c r="C21477">
        <v>2.5600000000000002E-5</v>
      </c>
    </row>
    <row r="21478" spans="1:3" x14ac:dyDescent="0.35">
      <c r="A21478" s="86">
        <v>46246</v>
      </c>
      <c r="B21478" s="87">
        <v>0.76041666666666663</v>
      </c>
      <c r="C21478">
        <v>2.6599999999999999E-5</v>
      </c>
    </row>
    <row r="21479" spans="1:3" x14ac:dyDescent="0.35">
      <c r="A21479" s="86">
        <v>46246</v>
      </c>
      <c r="B21479" s="87">
        <v>0.77083333333333337</v>
      </c>
      <c r="C21479">
        <v>2.7740000000000002E-5</v>
      </c>
    </row>
    <row r="21480" spans="1:3" x14ac:dyDescent="0.35">
      <c r="A21480" s="86">
        <v>46246</v>
      </c>
      <c r="B21480" s="87">
        <v>0.78125</v>
      </c>
      <c r="C21480">
        <v>2.898E-5</v>
      </c>
    </row>
    <row r="21481" spans="1:3" x14ac:dyDescent="0.35">
      <c r="A21481" s="86">
        <v>46246</v>
      </c>
      <c r="B21481" s="87">
        <v>0.79166666666666663</v>
      </c>
      <c r="C21481">
        <v>3.0259999999999998E-5</v>
      </c>
    </row>
    <row r="21482" spans="1:3" x14ac:dyDescent="0.35">
      <c r="A21482" s="86">
        <v>46246</v>
      </c>
      <c r="B21482" s="87">
        <v>0.80208333333333337</v>
      </c>
      <c r="C21482">
        <v>3.154E-5</v>
      </c>
    </row>
    <row r="21483" spans="1:3" x14ac:dyDescent="0.35">
      <c r="A21483" s="86">
        <v>46246</v>
      </c>
      <c r="B21483" s="87">
        <v>0.8125</v>
      </c>
      <c r="C21483">
        <v>3.2710000000000004E-5</v>
      </c>
    </row>
    <row r="21484" spans="1:3" x14ac:dyDescent="0.35">
      <c r="A21484" s="86">
        <v>46246</v>
      </c>
      <c r="B21484" s="87">
        <v>0.82291666666666663</v>
      </c>
      <c r="C21484">
        <v>3.362E-5</v>
      </c>
    </row>
    <row r="21485" spans="1:3" x14ac:dyDescent="0.35">
      <c r="A21485" s="86">
        <v>46246</v>
      </c>
      <c r="B21485" s="87">
        <v>0.83333333333333337</v>
      </c>
      <c r="C21485">
        <v>3.4070000000000004E-5</v>
      </c>
    </row>
    <row r="21486" spans="1:3" x14ac:dyDescent="0.35">
      <c r="A21486" s="86">
        <v>46246</v>
      </c>
      <c r="B21486" s="87">
        <v>0.84375</v>
      </c>
      <c r="C21486">
        <v>3.4029999999999998E-5</v>
      </c>
    </row>
    <row r="21487" spans="1:3" x14ac:dyDescent="0.35">
      <c r="A21487" s="86">
        <v>46246</v>
      </c>
      <c r="B21487" s="87">
        <v>0.85416666666666663</v>
      </c>
      <c r="C21487">
        <v>3.362E-5</v>
      </c>
    </row>
    <row r="21488" spans="1:3" x14ac:dyDescent="0.35">
      <c r="A21488" s="86">
        <v>46246</v>
      </c>
      <c r="B21488" s="87">
        <v>0.86458333333333337</v>
      </c>
      <c r="C21488">
        <v>3.3019999999999999E-5</v>
      </c>
    </row>
    <row r="21489" spans="1:3" x14ac:dyDescent="0.35">
      <c r="A21489" s="86">
        <v>46246</v>
      </c>
      <c r="B21489" s="87">
        <v>0.875</v>
      </c>
      <c r="C21489">
        <v>3.2419999999999998E-5</v>
      </c>
    </row>
    <row r="21490" spans="1:3" x14ac:dyDescent="0.35">
      <c r="A21490" s="86">
        <v>46246</v>
      </c>
      <c r="B21490" s="87">
        <v>0.88541666666666663</v>
      </c>
      <c r="C21490">
        <v>3.1980000000000002E-5</v>
      </c>
    </row>
    <row r="21491" spans="1:3" x14ac:dyDescent="0.35">
      <c r="A21491" s="86">
        <v>46246</v>
      </c>
      <c r="B21491" s="87">
        <v>0.89583333333333337</v>
      </c>
      <c r="C21491">
        <v>3.163E-5</v>
      </c>
    </row>
    <row r="21492" spans="1:3" x14ac:dyDescent="0.35">
      <c r="A21492" s="86">
        <v>46246</v>
      </c>
      <c r="B21492" s="87">
        <v>0.90625</v>
      </c>
      <c r="C21492">
        <v>3.1309999999999997E-5</v>
      </c>
    </row>
    <row r="21493" spans="1:3" x14ac:dyDescent="0.35">
      <c r="A21493" s="86">
        <v>46246</v>
      </c>
      <c r="B21493" s="87">
        <v>0.91666666666666663</v>
      </c>
      <c r="C21493">
        <v>3.0920000000000002E-5</v>
      </c>
    </row>
    <row r="21494" spans="1:3" x14ac:dyDescent="0.35">
      <c r="A21494" s="86">
        <v>46246</v>
      </c>
      <c r="B21494" s="87">
        <v>0.92708333333333337</v>
      </c>
      <c r="C21494">
        <v>3.0339999999999998E-5</v>
      </c>
    </row>
    <row r="21495" spans="1:3" x14ac:dyDescent="0.35">
      <c r="A21495" s="86">
        <v>46246</v>
      </c>
      <c r="B21495" s="87">
        <v>0.9375</v>
      </c>
      <c r="C21495">
        <v>2.9540000000000002E-5</v>
      </c>
    </row>
    <row r="21496" spans="1:3" x14ac:dyDescent="0.35">
      <c r="A21496" s="86">
        <v>46246</v>
      </c>
      <c r="B21496" s="87">
        <v>0.94791666666666663</v>
      </c>
      <c r="C21496">
        <v>2.8459999999999999E-5</v>
      </c>
    </row>
    <row r="21497" spans="1:3" x14ac:dyDescent="0.35">
      <c r="A21497" s="86">
        <v>46246</v>
      </c>
      <c r="B21497" s="87">
        <v>0.95833333333333337</v>
      </c>
      <c r="C21497">
        <v>2.7099999999999998E-5</v>
      </c>
    </row>
    <row r="21498" spans="1:3" x14ac:dyDescent="0.35">
      <c r="A21498" s="86">
        <v>46246</v>
      </c>
      <c r="B21498" s="87">
        <v>0.96875</v>
      </c>
      <c r="C21498">
        <v>2.5399999999999997E-5</v>
      </c>
    </row>
    <row r="21499" spans="1:3" x14ac:dyDescent="0.35">
      <c r="A21499" s="86">
        <v>46246</v>
      </c>
      <c r="B21499" s="87">
        <v>0.97916666666666663</v>
      </c>
      <c r="C21499">
        <v>2.3470000000000001E-5</v>
      </c>
    </row>
    <row r="21500" spans="1:3" x14ac:dyDescent="0.35">
      <c r="A21500" s="86">
        <v>46246</v>
      </c>
      <c r="B21500" s="87">
        <v>0.98958333333333337</v>
      </c>
      <c r="C21500">
        <v>2.139E-5</v>
      </c>
    </row>
    <row r="21501" spans="1:3" x14ac:dyDescent="0.35">
      <c r="A21501" s="86">
        <v>46247</v>
      </c>
      <c r="B21501" s="87">
        <v>0</v>
      </c>
      <c r="C21501">
        <v>1.9279999999999998E-5</v>
      </c>
    </row>
    <row r="21502" spans="1:3" x14ac:dyDescent="0.35">
      <c r="A21502" s="86">
        <v>46247</v>
      </c>
      <c r="B21502" s="87">
        <v>1.0416666666666666E-2</v>
      </c>
      <c r="C21502">
        <v>1.7269999999999999E-5</v>
      </c>
    </row>
    <row r="21503" spans="1:3" x14ac:dyDescent="0.35">
      <c r="A21503" s="86">
        <v>46247</v>
      </c>
      <c r="B21503" s="87">
        <v>2.0833333333333332E-2</v>
      </c>
      <c r="C21503">
        <v>1.539E-5</v>
      </c>
    </row>
    <row r="21504" spans="1:3" x14ac:dyDescent="0.35">
      <c r="A21504" s="86">
        <v>46247</v>
      </c>
      <c r="B21504" s="87">
        <v>3.125E-2</v>
      </c>
      <c r="C21504">
        <v>1.376E-5</v>
      </c>
    </row>
    <row r="21505" spans="1:3" x14ac:dyDescent="0.35">
      <c r="A21505" s="86">
        <v>46247</v>
      </c>
      <c r="B21505" s="87">
        <v>4.1666666666666664E-2</v>
      </c>
      <c r="C21505">
        <v>1.2479999999999999E-5</v>
      </c>
    </row>
    <row r="21506" spans="1:3" x14ac:dyDescent="0.35">
      <c r="A21506" s="86">
        <v>46247</v>
      </c>
      <c r="B21506" s="87">
        <v>5.2083333333333336E-2</v>
      </c>
      <c r="C21506">
        <v>1.1599999999999999E-5</v>
      </c>
    </row>
    <row r="21507" spans="1:3" x14ac:dyDescent="0.35">
      <c r="A21507" s="86">
        <v>46247</v>
      </c>
      <c r="B21507" s="87">
        <v>6.25E-2</v>
      </c>
      <c r="C21507">
        <v>1.1060000000000001E-5</v>
      </c>
    </row>
    <row r="21508" spans="1:3" x14ac:dyDescent="0.35">
      <c r="A21508" s="86">
        <v>46247</v>
      </c>
      <c r="B21508" s="87">
        <v>7.2916666666666671E-2</v>
      </c>
      <c r="C21508">
        <v>1.0720000000000001E-5</v>
      </c>
    </row>
    <row r="21509" spans="1:3" x14ac:dyDescent="0.35">
      <c r="A21509" s="86">
        <v>46247</v>
      </c>
      <c r="B21509" s="87">
        <v>8.3333333333333329E-2</v>
      </c>
      <c r="C21509">
        <v>1.048E-5</v>
      </c>
    </row>
    <row r="21510" spans="1:3" x14ac:dyDescent="0.35">
      <c r="A21510" s="86">
        <v>46247</v>
      </c>
      <c r="B21510" s="87">
        <v>9.375E-2</v>
      </c>
      <c r="C21510">
        <v>1.026E-5</v>
      </c>
    </row>
    <row r="21511" spans="1:3" x14ac:dyDescent="0.35">
      <c r="A21511" s="86">
        <v>46247</v>
      </c>
      <c r="B21511" s="87">
        <v>0.10416666666666667</v>
      </c>
      <c r="C21511">
        <v>1.006E-5</v>
      </c>
    </row>
    <row r="21512" spans="1:3" x14ac:dyDescent="0.35">
      <c r="A21512" s="86">
        <v>46247</v>
      </c>
      <c r="B21512" s="87">
        <v>0.11458333333333333</v>
      </c>
      <c r="C21512">
        <v>9.839999999999999E-6</v>
      </c>
    </row>
    <row r="21513" spans="1:3" x14ac:dyDescent="0.35">
      <c r="A21513" s="86">
        <v>46247</v>
      </c>
      <c r="B21513" s="87">
        <v>0.125</v>
      </c>
      <c r="C21513">
        <v>9.6600000000000007E-6</v>
      </c>
    </row>
    <row r="21514" spans="1:3" x14ac:dyDescent="0.35">
      <c r="A21514" s="86">
        <v>46247</v>
      </c>
      <c r="B21514" s="87">
        <v>0.13541666666666666</v>
      </c>
      <c r="C21514">
        <v>9.5000000000000005E-6</v>
      </c>
    </row>
    <row r="21515" spans="1:3" x14ac:dyDescent="0.35">
      <c r="A21515" s="86">
        <v>46247</v>
      </c>
      <c r="B21515" s="87">
        <v>0.14583333333333334</v>
      </c>
      <c r="C21515">
        <v>9.38E-6</v>
      </c>
    </row>
    <row r="21516" spans="1:3" x14ac:dyDescent="0.35">
      <c r="A21516" s="86">
        <v>46247</v>
      </c>
      <c r="B21516" s="87">
        <v>0.15625</v>
      </c>
      <c r="C21516">
        <v>9.299999999999999E-6</v>
      </c>
    </row>
    <row r="21517" spans="1:3" x14ac:dyDescent="0.35">
      <c r="A21517" s="86">
        <v>46247</v>
      </c>
      <c r="B21517" s="87">
        <v>0.16666666666666666</v>
      </c>
      <c r="C21517">
        <v>9.3200000000000006E-6</v>
      </c>
    </row>
    <row r="21518" spans="1:3" x14ac:dyDescent="0.35">
      <c r="A21518" s="86">
        <v>46247</v>
      </c>
      <c r="B21518" s="87">
        <v>0.17708333333333334</v>
      </c>
      <c r="C21518">
        <v>9.4199999999999996E-6</v>
      </c>
    </row>
    <row r="21519" spans="1:3" x14ac:dyDescent="0.35">
      <c r="A21519" s="86">
        <v>46247</v>
      </c>
      <c r="B21519" s="87">
        <v>0.1875</v>
      </c>
      <c r="C21519">
        <v>9.5999999999999996E-6</v>
      </c>
    </row>
    <row r="21520" spans="1:3" x14ac:dyDescent="0.35">
      <c r="A21520" s="86">
        <v>46247</v>
      </c>
      <c r="B21520" s="87">
        <v>0.19791666666666666</v>
      </c>
      <c r="C21520">
        <v>9.8600000000000005E-6</v>
      </c>
    </row>
    <row r="21521" spans="1:3" x14ac:dyDescent="0.35">
      <c r="A21521" s="86">
        <v>46247</v>
      </c>
      <c r="B21521" s="87">
        <v>0.20833333333333334</v>
      </c>
      <c r="C21521">
        <v>1.0160000000000001E-5</v>
      </c>
    </row>
    <row r="21522" spans="1:3" x14ac:dyDescent="0.35">
      <c r="A21522" s="86">
        <v>46247</v>
      </c>
      <c r="B21522" s="87">
        <v>0.21875</v>
      </c>
      <c r="C21522">
        <v>1.0540000000000001E-5</v>
      </c>
    </row>
    <row r="21523" spans="1:3" x14ac:dyDescent="0.35">
      <c r="A21523" s="86">
        <v>46247</v>
      </c>
      <c r="B21523" s="87">
        <v>0.22916666666666666</v>
      </c>
      <c r="C21523">
        <v>1.112E-5</v>
      </c>
    </row>
    <row r="21524" spans="1:3" x14ac:dyDescent="0.35">
      <c r="A21524" s="86">
        <v>46247</v>
      </c>
      <c r="B21524" s="87">
        <v>0.23958333333333334</v>
      </c>
      <c r="C21524">
        <v>1.2109999999999999E-5</v>
      </c>
    </row>
    <row r="21525" spans="1:3" x14ac:dyDescent="0.35">
      <c r="A21525" s="86">
        <v>46247</v>
      </c>
      <c r="B21525" s="87">
        <v>0.25</v>
      </c>
      <c r="C21525">
        <v>1.364E-5</v>
      </c>
    </row>
    <row r="21526" spans="1:3" x14ac:dyDescent="0.35">
      <c r="A21526" s="86">
        <v>46247</v>
      </c>
      <c r="B21526" s="87">
        <v>0.26041666666666669</v>
      </c>
      <c r="C21526">
        <v>1.5840000000000001E-5</v>
      </c>
    </row>
    <row r="21527" spans="1:3" x14ac:dyDescent="0.35">
      <c r="A21527" s="86">
        <v>46247</v>
      </c>
      <c r="B21527" s="87">
        <v>0.27083333333333331</v>
      </c>
      <c r="C21527">
        <v>1.84E-5</v>
      </c>
    </row>
    <row r="21528" spans="1:3" x14ac:dyDescent="0.35">
      <c r="A21528" s="86">
        <v>46247</v>
      </c>
      <c r="B21528" s="87">
        <v>0.28125</v>
      </c>
      <c r="C21528">
        <v>2.0950000000000001E-5</v>
      </c>
    </row>
    <row r="21529" spans="1:3" x14ac:dyDescent="0.35">
      <c r="A21529" s="86">
        <v>46247</v>
      </c>
      <c r="B21529" s="87">
        <v>0.29166666666666669</v>
      </c>
      <c r="C21529">
        <v>2.315E-5</v>
      </c>
    </row>
    <row r="21530" spans="1:3" x14ac:dyDescent="0.35">
      <c r="A21530" s="86">
        <v>46247</v>
      </c>
      <c r="B21530" s="87">
        <v>0.30208333333333331</v>
      </c>
      <c r="C21530">
        <v>2.4709999999999999E-5</v>
      </c>
    </row>
    <row r="21531" spans="1:3" x14ac:dyDescent="0.35">
      <c r="A21531" s="86">
        <v>46247</v>
      </c>
      <c r="B21531" s="87">
        <v>0.3125</v>
      </c>
      <c r="C21531">
        <v>2.5720000000000001E-5</v>
      </c>
    </row>
    <row r="21532" spans="1:3" x14ac:dyDescent="0.35">
      <c r="A21532" s="86">
        <v>46247</v>
      </c>
      <c r="B21532" s="87">
        <v>0.32291666666666669</v>
      </c>
      <c r="C21532">
        <v>2.6400000000000001E-5</v>
      </c>
    </row>
    <row r="21533" spans="1:3" x14ac:dyDescent="0.35">
      <c r="A21533" s="86">
        <v>46247</v>
      </c>
      <c r="B21533" s="87">
        <v>0.33333333333333331</v>
      </c>
      <c r="C21533">
        <v>2.6960000000000003E-5</v>
      </c>
    </row>
    <row r="21534" spans="1:3" x14ac:dyDescent="0.35">
      <c r="A21534" s="86">
        <v>46247</v>
      </c>
      <c r="B21534" s="87">
        <v>0.34375</v>
      </c>
      <c r="C21534">
        <v>2.756E-5</v>
      </c>
    </row>
    <row r="21535" spans="1:3" x14ac:dyDescent="0.35">
      <c r="A21535" s="86">
        <v>46247</v>
      </c>
      <c r="B21535" s="87">
        <v>0.35416666666666669</v>
      </c>
      <c r="C21535">
        <v>2.815E-5</v>
      </c>
    </row>
    <row r="21536" spans="1:3" x14ac:dyDescent="0.35">
      <c r="A21536" s="86">
        <v>46247</v>
      </c>
      <c r="B21536" s="87">
        <v>0.36458333333333331</v>
      </c>
      <c r="C21536">
        <v>2.864E-5</v>
      </c>
    </row>
    <row r="21537" spans="1:3" x14ac:dyDescent="0.35">
      <c r="A21537" s="86">
        <v>46247</v>
      </c>
      <c r="B21537" s="87">
        <v>0.375</v>
      </c>
      <c r="C21537">
        <v>2.8960000000000001E-5</v>
      </c>
    </row>
    <row r="21538" spans="1:3" x14ac:dyDescent="0.35">
      <c r="A21538" s="86">
        <v>46247</v>
      </c>
      <c r="B21538" s="87">
        <v>0.38541666666666669</v>
      </c>
      <c r="C21538">
        <v>2.9069999999999998E-5</v>
      </c>
    </row>
    <row r="21539" spans="1:3" x14ac:dyDescent="0.35">
      <c r="A21539" s="86">
        <v>46247</v>
      </c>
      <c r="B21539" s="87">
        <v>0.39583333333333331</v>
      </c>
      <c r="C21539">
        <v>2.8989999999999999E-5</v>
      </c>
    </row>
    <row r="21540" spans="1:3" x14ac:dyDescent="0.35">
      <c r="A21540" s="86">
        <v>46247</v>
      </c>
      <c r="B21540" s="87">
        <v>0.40625</v>
      </c>
      <c r="C21540">
        <v>2.8760000000000002E-5</v>
      </c>
    </row>
    <row r="21541" spans="1:3" x14ac:dyDescent="0.35">
      <c r="A21541" s="86">
        <v>46247</v>
      </c>
      <c r="B21541" s="87">
        <v>0.41666666666666669</v>
      </c>
      <c r="C21541">
        <v>2.847E-5</v>
      </c>
    </row>
    <row r="21542" spans="1:3" x14ac:dyDescent="0.35">
      <c r="A21542" s="86">
        <v>46247</v>
      </c>
      <c r="B21542" s="87">
        <v>0.42708333333333331</v>
      </c>
      <c r="C21542">
        <v>2.8160000000000001E-5</v>
      </c>
    </row>
    <row r="21543" spans="1:3" x14ac:dyDescent="0.35">
      <c r="A21543" s="86">
        <v>46247</v>
      </c>
      <c r="B21543" s="87">
        <v>0.4375</v>
      </c>
      <c r="C21543">
        <v>2.7910000000000002E-5</v>
      </c>
    </row>
    <row r="21544" spans="1:3" x14ac:dyDescent="0.35">
      <c r="A21544" s="86">
        <v>46247</v>
      </c>
      <c r="B21544" s="87">
        <v>0.44791666666666669</v>
      </c>
      <c r="C21544">
        <v>2.7709999999999997E-5</v>
      </c>
    </row>
    <row r="21545" spans="1:3" x14ac:dyDescent="0.35">
      <c r="A21545" s="86">
        <v>46247</v>
      </c>
      <c r="B21545" s="87">
        <v>0.45833333333333331</v>
      </c>
      <c r="C21545">
        <v>2.7640000000000003E-5</v>
      </c>
    </row>
    <row r="21546" spans="1:3" x14ac:dyDescent="0.35">
      <c r="A21546" s="86">
        <v>46247</v>
      </c>
      <c r="B21546" s="87">
        <v>0.46875</v>
      </c>
      <c r="C21546">
        <v>2.7720000000000002E-5</v>
      </c>
    </row>
    <row r="21547" spans="1:3" x14ac:dyDescent="0.35">
      <c r="A21547" s="86">
        <v>46247</v>
      </c>
      <c r="B21547" s="87">
        <v>0.47916666666666669</v>
      </c>
      <c r="C21547">
        <v>2.8030000000000001E-5</v>
      </c>
    </row>
    <row r="21548" spans="1:3" x14ac:dyDescent="0.35">
      <c r="A21548" s="86">
        <v>46247</v>
      </c>
      <c r="B21548" s="87">
        <v>0.48958333333333331</v>
      </c>
      <c r="C21548">
        <v>2.8520000000000001E-5</v>
      </c>
    </row>
    <row r="21549" spans="1:3" x14ac:dyDescent="0.35">
      <c r="A21549" s="86">
        <v>46247</v>
      </c>
      <c r="B21549" s="87">
        <v>0.5</v>
      </c>
      <c r="C21549">
        <v>2.9309999999999999E-5</v>
      </c>
    </row>
    <row r="21550" spans="1:3" x14ac:dyDescent="0.35">
      <c r="A21550" s="86">
        <v>46247</v>
      </c>
      <c r="B21550" s="87">
        <v>0.51041666666666663</v>
      </c>
      <c r="C21550">
        <v>3.0309999999999999E-5</v>
      </c>
    </row>
    <row r="21551" spans="1:3" x14ac:dyDescent="0.35">
      <c r="A21551" s="86">
        <v>46247</v>
      </c>
      <c r="B21551" s="87">
        <v>0.52083333333333337</v>
      </c>
      <c r="C21551">
        <v>3.1350000000000003E-5</v>
      </c>
    </row>
    <row r="21552" spans="1:3" x14ac:dyDescent="0.35">
      <c r="A21552" s="86">
        <v>46247</v>
      </c>
      <c r="B21552" s="87">
        <v>0.53125</v>
      </c>
      <c r="C21552">
        <v>3.2149999999999995E-5</v>
      </c>
    </row>
    <row r="21553" spans="1:3" x14ac:dyDescent="0.35">
      <c r="A21553" s="86">
        <v>46247</v>
      </c>
      <c r="B21553" s="87">
        <v>0.54166666666666663</v>
      </c>
      <c r="C21553">
        <v>3.2469999999999999E-5</v>
      </c>
    </row>
    <row r="21554" spans="1:3" x14ac:dyDescent="0.35">
      <c r="A21554" s="86">
        <v>46247</v>
      </c>
      <c r="B21554" s="87">
        <v>0.55208333333333337</v>
      </c>
      <c r="C21554">
        <v>3.2110000000000003E-5</v>
      </c>
    </row>
    <row r="21555" spans="1:3" x14ac:dyDescent="0.35">
      <c r="A21555" s="86">
        <v>46247</v>
      </c>
      <c r="B21555" s="87">
        <v>0.5625</v>
      </c>
      <c r="C21555">
        <v>3.1229999999999997E-5</v>
      </c>
    </row>
    <row r="21556" spans="1:3" x14ac:dyDescent="0.35">
      <c r="A21556" s="86">
        <v>46247</v>
      </c>
      <c r="B21556" s="87">
        <v>0.57291666666666663</v>
      </c>
      <c r="C21556">
        <v>3.004E-5</v>
      </c>
    </row>
    <row r="21557" spans="1:3" x14ac:dyDescent="0.35">
      <c r="A21557" s="86">
        <v>46247</v>
      </c>
      <c r="B21557" s="87">
        <v>0.58333333333333337</v>
      </c>
      <c r="C21557">
        <v>2.8799999999999999E-5</v>
      </c>
    </row>
    <row r="21558" spans="1:3" x14ac:dyDescent="0.35">
      <c r="A21558" s="86">
        <v>46247</v>
      </c>
      <c r="B21558" s="87">
        <v>0.59375</v>
      </c>
      <c r="C21558">
        <v>2.7679999999999999E-5</v>
      </c>
    </row>
    <row r="21559" spans="1:3" x14ac:dyDescent="0.35">
      <c r="A21559" s="86">
        <v>46247</v>
      </c>
      <c r="B21559" s="87">
        <v>0.60416666666666663</v>
      </c>
      <c r="C21559">
        <v>2.6720000000000002E-5</v>
      </c>
    </row>
    <row r="21560" spans="1:3" x14ac:dyDescent="0.35">
      <c r="A21560" s="86">
        <v>46247</v>
      </c>
      <c r="B21560" s="87">
        <v>0.61458333333333337</v>
      </c>
      <c r="C21560">
        <v>2.588E-5</v>
      </c>
    </row>
    <row r="21561" spans="1:3" x14ac:dyDescent="0.35">
      <c r="A21561" s="86">
        <v>46247</v>
      </c>
      <c r="B21561" s="87">
        <v>0.625</v>
      </c>
      <c r="C21561">
        <v>2.5149999999999998E-5</v>
      </c>
    </row>
    <row r="21562" spans="1:3" x14ac:dyDescent="0.35">
      <c r="A21562" s="86">
        <v>46247</v>
      </c>
      <c r="B21562" s="87">
        <v>0.63541666666666663</v>
      </c>
      <c r="C21562">
        <v>2.4479999999999999E-5</v>
      </c>
    </row>
    <row r="21563" spans="1:3" x14ac:dyDescent="0.35">
      <c r="A21563" s="86">
        <v>46247</v>
      </c>
      <c r="B21563" s="87">
        <v>0.64583333333333337</v>
      </c>
      <c r="C21563">
        <v>2.3920000000000001E-5</v>
      </c>
    </row>
    <row r="21564" spans="1:3" x14ac:dyDescent="0.35">
      <c r="A21564" s="86">
        <v>46247</v>
      </c>
      <c r="B21564" s="87">
        <v>0.65625</v>
      </c>
      <c r="C21564">
        <v>2.3480000000000002E-5</v>
      </c>
    </row>
    <row r="21565" spans="1:3" x14ac:dyDescent="0.35">
      <c r="A21565" s="86">
        <v>46247</v>
      </c>
      <c r="B21565" s="87">
        <v>0.66666666666666663</v>
      </c>
      <c r="C21565">
        <v>2.315E-5</v>
      </c>
    </row>
    <row r="21566" spans="1:3" x14ac:dyDescent="0.35">
      <c r="A21566" s="86">
        <v>46247</v>
      </c>
      <c r="B21566" s="87">
        <v>0.67708333333333337</v>
      </c>
      <c r="C21566">
        <v>2.2920000000000001E-5</v>
      </c>
    </row>
    <row r="21567" spans="1:3" x14ac:dyDescent="0.35">
      <c r="A21567" s="86">
        <v>46247</v>
      </c>
      <c r="B21567" s="87">
        <v>0.6875</v>
      </c>
      <c r="C21567">
        <v>2.2839999999999998E-5</v>
      </c>
    </row>
    <row r="21568" spans="1:3" x14ac:dyDescent="0.35">
      <c r="A21568" s="86">
        <v>46247</v>
      </c>
      <c r="B21568" s="87">
        <v>0.69791666666666663</v>
      </c>
      <c r="C21568">
        <v>2.2920000000000001E-5</v>
      </c>
    </row>
    <row r="21569" spans="1:3" x14ac:dyDescent="0.35">
      <c r="A21569" s="86">
        <v>46247</v>
      </c>
      <c r="B21569" s="87">
        <v>0.70833333333333337</v>
      </c>
      <c r="C21569">
        <v>2.315E-5</v>
      </c>
    </row>
    <row r="21570" spans="1:3" x14ac:dyDescent="0.35">
      <c r="A21570" s="86">
        <v>46247</v>
      </c>
      <c r="B21570" s="87">
        <v>0.71875</v>
      </c>
      <c r="C21570">
        <v>2.3519999999999998E-5</v>
      </c>
    </row>
    <row r="21571" spans="1:3" x14ac:dyDescent="0.35">
      <c r="A21571" s="86">
        <v>46247</v>
      </c>
      <c r="B21571" s="87">
        <v>0.72916666666666663</v>
      </c>
      <c r="C21571">
        <v>2.4070000000000002E-5</v>
      </c>
    </row>
    <row r="21572" spans="1:3" x14ac:dyDescent="0.35">
      <c r="A21572" s="86">
        <v>46247</v>
      </c>
      <c r="B21572" s="87">
        <v>0.73958333333333337</v>
      </c>
      <c r="C21572">
        <v>2.4789999999999998E-5</v>
      </c>
    </row>
    <row r="21573" spans="1:3" x14ac:dyDescent="0.35">
      <c r="A21573" s="86">
        <v>46247</v>
      </c>
      <c r="B21573" s="87">
        <v>0.75</v>
      </c>
      <c r="C21573">
        <v>2.5639999999999998E-5</v>
      </c>
    </row>
    <row r="21574" spans="1:3" x14ac:dyDescent="0.35">
      <c r="A21574" s="86">
        <v>46247</v>
      </c>
      <c r="B21574" s="87">
        <v>0.76041666666666663</v>
      </c>
      <c r="C21574">
        <v>2.6639999999999999E-5</v>
      </c>
    </row>
    <row r="21575" spans="1:3" x14ac:dyDescent="0.35">
      <c r="A21575" s="86">
        <v>46247</v>
      </c>
      <c r="B21575" s="87">
        <v>0.77083333333333337</v>
      </c>
      <c r="C21575">
        <v>2.779E-5</v>
      </c>
    </row>
    <row r="21576" spans="1:3" x14ac:dyDescent="0.35">
      <c r="A21576" s="86">
        <v>46247</v>
      </c>
      <c r="B21576" s="87">
        <v>0.78125</v>
      </c>
      <c r="C21576">
        <v>2.9030000000000002E-5</v>
      </c>
    </row>
    <row r="21577" spans="1:3" x14ac:dyDescent="0.35">
      <c r="A21577" s="86">
        <v>46247</v>
      </c>
      <c r="B21577" s="87">
        <v>0.79166666666666663</v>
      </c>
      <c r="C21577">
        <v>3.0309999999999999E-5</v>
      </c>
    </row>
    <row r="21578" spans="1:3" x14ac:dyDescent="0.35">
      <c r="A21578" s="86">
        <v>46247</v>
      </c>
      <c r="B21578" s="87">
        <v>0.80208333333333337</v>
      </c>
      <c r="C21578">
        <v>3.1590000000000001E-5</v>
      </c>
    </row>
    <row r="21579" spans="1:3" x14ac:dyDescent="0.35">
      <c r="A21579" s="86">
        <v>46247</v>
      </c>
      <c r="B21579" s="87">
        <v>0.8125</v>
      </c>
      <c r="C21579">
        <v>3.2759999999999998E-5</v>
      </c>
    </row>
    <row r="21580" spans="1:3" x14ac:dyDescent="0.35">
      <c r="A21580" s="86">
        <v>46247</v>
      </c>
      <c r="B21580" s="87">
        <v>0.82291666666666663</v>
      </c>
      <c r="C21580">
        <v>3.3670000000000001E-5</v>
      </c>
    </row>
    <row r="21581" spans="1:3" x14ac:dyDescent="0.35">
      <c r="A21581" s="86">
        <v>46247</v>
      </c>
      <c r="B21581" s="87">
        <v>0.83333333333333337</v>
      </c>
      <c r="C21581">
        <v>3.4119999999999999E-5</v>
      </c>
    </row>
    <row r="21582" spans="1:3" x14ac:dyDescent="0.35">
      <c r="A21582" s="86">
        <v>46247</v>
      </c>
      <c r="B21582" s="87">
        <v>0.84375</v>
      </c>
      <c r="C21582">
        <v>3.4079999999999999E-5</v>
      </c>
    </row>
    <row r="21583" spans="1:3" x14ac:dyDescent="0.35">
      <c r="A21583" s="86">
        <v>46247</v>
      </c>
      <c r="B21583" s="87">
        <v>0.85416666666666663</v>
      </c>
      <c r="C21583">
        <v>3.3670000000000001E-5</v>
      </c>
    </row>
    <row r="21584" spans="1:3" x14ac:dyDescent="0.35">
      <c r="A21584" s="86">
        <v>46247</v>
      </c>
      <c r="B21584" s="87">
        <v>0.86458333333333337</v>
      </c>
      <c r="C21584">
        <v>3.307E-5</v>
      </c>
    </row>
    <row r="21585" spans="1:3" x14ac:dyDescent="0.35">
      <c r="A21585" s="86">
        <v>46247</v>
      </c>
      <c r="B21585" s="87">
        <v>0.875</v>
      </c>
      <c r="C21585">
        <v>3.2469999999999999E-5</v>
      </c>
    </row>
    <row r="21586" spans="1:3" x14ac:dyDescent="0.35">
      <c r="A21586" s="86">
        <v>46247</v>
      </c>
      <c r="B21586" s="87">
        <v>0.88541666666666663</v>
      </c>
      <c r="C21586">
        <v>3.2030000000000003E-5</v>
      </c>
    </row>
    <row r="21587" spans="1:3" x14ac:dyDescent="0.35">
      <c r="A21587" s="86">
        <v>46247</v>
      </c>
      <c r="B21587" s="87">
        <v>0.89583333333333337</v>
      </c>
      <c r="C21587">
        <v>3.1680000000000002E-5</v>
      </c>
    </row>
    <row r="21588" spans="1:3" x14ac:dyDescent="0.35">
      <c r="A21588" s="86">
        <v>46247</v>
      </c>
      <c r="B21588" s="87">
        <v>0.90625</v>
      </c>
      <c r="C21588">
        <v>3.1359999999999998E-5</v>
      </c>
    </row>
    <row r="21589" spans="1:3" x14ac:dyDescent="0.35">
      <c r="A21589" s="86">
        <v>46247</v>
      </c>
      <c r="B21589" s="87">
        <v>0.91666666666666663</v>
      </c>
      <c r="C21589">
        <v>3.0960000000000002E-5</v>
      </c>
    </row>
    <row r="21590" spans="1:3" x14ac:dyDescent="0.35">
      <c r="A21590" s="86">
        <v>46247</v>
      </c>
      <c r="B21590" s="87">
        <v>0.92708333333333337</v>
      </c>
      <c r="C21590">
        <v>3.0389999999999999E-5</v>
      </c>
    </row>
    <row r="21591" spans="1:3" x14ac:dyDescent="0.35">
      <c r="A21591" s="86">
        <v>46247</v>
      </c>
      <c r="B21591" s="87">
        <v>0.9375</v>
      </c>
      <c r="C21591">
        <v>2.9590000000000003E-5</v>
      </c>
    </row>
    <row r="21592" spans="1:3" x14ac:dyDescent="0.35">
      <c r="A21592" s="86">
        <v>46247</v>
      </c>
      <c r="B21592" s="87">
        <v>0.94791666666666663</v>
      </c>
      <c r="C21592">
        <v>2.851E-5</v>
      </c>
    </row>
    <row r="21593" spans="1:3" x14ac:dyDescent="0.35">
      <c r="A21593" s="86">
        <v>46247</v>
      </c>
      <c r="B21593" s="87">
        <v>0.95833333333333337</v>
      </c>
      <c r="C21593">
        <v>2.7149999999999999E-5</v>
      </c>
    </row>
    <row r="21594" spans="1:3" x14ac:dyDescent="0.35">
      <c r="A21594" s="86">
        <v>46247</v>
      </c>
      <c r="B21594" s="87">
        <v>0.96875</v>
      </c>
      <c r="C21594">
        <v>2.544E-5</v>
      </c>
    </row>
    <row r="21595" spans="1:3" x14ac:dyDescent="0.35">
      <c r="A21595" s="86">
        <v>46247</v>
      </c>
      <c r="B21595" s="87">
        <v>0.97916666666666663</v>
      </c>
      <c r="C21595">
        <v>2.351E-5</v>
      </c>
    </row>
    <row r="21596" spans="1:3" x14ac:dyDescent="0.35">
      <c r="A21596" s="86">
        <v>46247</v>
      </c>
      <c r="B21596" s="87">
        <v>0.98958333333333337</v>
      </c>
      <c r="C21596">
        <v>2.143E-5</v>
      </c>
    </row>
    <row r="21597" spans="1:3" x14ac:dyDescent="0.35">
      <c r="A21597" s="86">
        <v>46248</v>
      </c>
      <c r="B21597" s="87">
        <v>0</v>
      </c>
      <c r="C21597">
        <v>1.931E-5</v>
      </c>
    </row>
    <row r="21598" spans="1:3" x14ac:dyDescent="0.35">
      <c r="A21598" s="86">
        <v>46248</v>
      </c>
      <c r="B21598" s="87">
        <v>1.0416666666666666E-2</v>
      </c>
      <c r="C21598">
        <v>1.7289999999999999E-5</v>
      </c>
    </row>
    <row r="21599" spans="1:3" x14ac:dyDescent="0.35">
      <c r="A21599" s="86">
        <v>46248</v>
      </c>
      <c r="B21599" s="87">
        <v>2.0833333333333332E-2</v>
      </c>
      <c r="C21599">
        <v>1.541E-5</v>
      </c>
    </row>
    <row r="21600" spans="1:3" x14ac:dyDescent="0.35">
      <c r="A21600" s="86">
        <v>46248</v>
      </c>
      <c r="B21600" s="87">
        <v>3.125E-2</v>
      </c>
      <c r="C21600">
        <v>1.378E-5</v>
      </c>
    </row>
    <row r="21601" spans="1:3" x14ac:dyDescent="0.35">
      <c r="A21601" s="86">
        <v>46248</v>
      </c>
      <c r="B21601" s="87">
        <v>4.1666666666666664E-2</v>
      </c>
      <c r="C21601">
        <v>1.2500000000000001E-5</v>
      </c>
    </row>
    <row r="21602" spans="1:3" x14ac:dyDescent="0.35">
      <c r="A21602" s="86">
        <v>46248</v>
      </c>
      <c r="B21602" s="87">
        <v>5.2083333333333336E-2</v>
      </c>
      <c r="C21602">
        <v>1.1620000000000001E-5</v>
      </c>
    </row>
    <row r="21603" spans="1:3" x14ac:dyDescent="0.35">
      <c r="A21603" s="86">
        <v>46248</v>
      </c>
      <c r="B21603" s="87">
        <v>6.25E-2</v>
      </c>
      <c r="C21603">
        <v>1.1079999999999999E-5</v>
      </c>
    </row>
    <row r="21604" spans="1:3" x14ac:dyDescent="0.35">
      <c r="A21604" s="86">
        <v>46248</v>
      </c>
      <c r="B21604" s="87">
        <v>7.2916666666666671E-2</v>
      </c>
      <c r="C21604">
        <v>1.0739999999999999E-5</v>
      </c>
    </row>
    <row r="21605" spans="1:3" x14ac:dyDescent="0.35">
      <c r="A21605" s="86">
        <v>46248</v>
      </c>
      <c r="B21605" s="87">
        <v>8.3333333333333329E-2</v>
      </c>
      <c r="C21605">
        <v>1.0500000000000001E-5</v>
      </c>
    </row>
    <row r="21606" spans="1:3" x14ac:dyDescent="0.35">
      <c r="A21606" s="86">
        <v>46248</v>
      </c>
      <c r="B21606" s="87">
        <v>9.375E-2</v>
      </c>
      <c r="C21606">
        <v>1.028E-5</v>
      </c>
    </row>
    <row r="21607" spans="1:3" x14ac:dyDescent="0.35">
      <c r="A21607" s="86">
        <v>46248</v>
      </c>
      <c r="B21607" s="87">
        <v>0.10416666666666667</v>
      </c>
      <c r="C21607">
        <v>1.008E-5</v>
      </c>
    </row>
    <row r="21608" spans="1:3" x14ac:dyDescent="0.35">
      <c r="A21608" s="86">
        <v>46248</v>
      </c>
      <c r="B21608" s="87">
        <v>0.11458333333333333</v>
      </c>
      <c r="C21608">
        <v>9.8600000000000005E-6</v>
      </c>
    </row>
    <row r="21609" spans="1:3" x14ac:dyDescent="0.35">
      <c r="A21609" s="86">
        <v>46248</v>
      </c>
      <c r="B21609" s="87">
        <v>0.125</v>
      </c>
      <c r="C21609">
        <v>9.6799999999999988E-6</v>
      </c>
    </row>
    <row r="21610" spans="1:3" x14ac:dyDescent="0.35">
      <c r="A21610" s="86">
        <v>46248</v>
      </c>
      <c r="B21610" s="87">
        <v>0.13541666666666666</v>
      </c>
      <c r="C21610">
        <v>9.5200000000000003E-6</v>
      </c>
    </row>
    <row r="21611" spans="1:3" x14ac:dyDescent="0.35">
      <c r="A21611" s="86">
        <v>46248</v>
      </c>
      <c r="B21611" s="87">
        <v>0.14583333333333334</v>
      </c>
      <c r="C21611">
        <v>9.3999999999999998E-6</v>
      </c>
    </row>
    <row r="21612" spans="1:3" x14ac:dyDescent="0.35">
      <c r="A21612" s="86">
        <v>46248</v>
      </c>
      <c r="B21612" s="87">
        <v>0.15625</v>
      </c>
      <c r="C21612">
        <v>9.3200000000000006E-6</v>
      </c>
    </row>
    <row r="21613" spans="1:3" x14ac:dyDescent="0.35">
      <c r="A21613" s="86">
        <v>46248</v>
      </c>
      <c r="B21613" s="87">
        <v>0.16666666666666666</v>
      </c>
      <c r="C21613">
        <v>9.3399999999999987E-6</v>
      </c>
    </row>
    <row r="21614" spans="1:3" x14ac:dyDescent="0.35">
      <c r="A21614" s="86">
        <v>46248</v>
      </c>
      <c r="B21614" s="87">
        <v>0.17708333333333334</v>
      </c>
      <c r="C21614">
        <v>9.4400000000000011E-6</v>
      </c>
    </row>
    <row r="21615" spans="1:3" x14ac:dyDescent="0.35">
      <c r="A21615" s="86">
        <v>46248</v>
      </c>
      <c r="B21615" s="87">
        <v>0.1875</v>
      </c>
      <c r="C21615">
        <v>9.6199999999999994E-6</v>
      </c>
    </row>
    <row r="21616" spans="1:3" x14ac:dyDescent="0.35">
      <c r="A21616" s="86">
        <v>46248</v>
      </c>
      <c r="B21616" s="87">
        <v>0.19791666666666666</v>
      </c>
      <c r="C21616">
        <v>9.8800000000000003E-6</v>
      </c>
    </row>
    <row r="21617" spans="1:3" x14ac:dyDescent="0.35">
      <c r="A21617" s="86">
        <v>46248</v>
      </c>
      <c r="B21617" s="87">
        <v>0.20833333333333334</v>
      </c>
      <c r="C21617">
        <v>1.0179999999999999E-5</v>
      </c>
    </row>
    <row r="21618" spans="1:3" x14ac:dyDescent="0.35">
      <c r="A21618" s="86">
        <v>46248</v>
      </c>
      <c r="B21618" s="87">
        <v>0.21875</v>
      </c>
      <c r="C21618">
        <v>1.0560000000000001E-5</v>
      </c>
    </row>
    <row r="21619" spans="1:3" x14ac:dyDescent="0.35">
      <c r="A21619" s="86">
        <v>46248</v>
      </c>
      <c r="B21619" s="87">
        <v>0.22916666666666666</v>
      </c>
      <c r="C21619">
        <v>1.114E-5</v>
      </c>
    </row>
    <row r="21620" spans="1:3" x14ac:dyDescent="0.35">
      <c r="A21620" s="86">
        <v>46248</v>
      </c>
      <c r="B21620" s="87">
        <v>0.23958333333333334</v>
      </c>
      <c r="C21620">
        <v>1.2120000000000001E-5</v>
      </c>
    </row>
    <row r="21621" spans="1:3" x14ac:dyDescent="0.35">
      <c r="A21621" s="86">
        <v>46248</v>
      </c>
      <c r="B21621" s="87">
        <v>0.25</v>
      </c>
      <c r="C21621">
        <v>1.366E-5</v>
      </c>
    </row>
    <row r="21622" spans="1:3" x14ac:dyDescent="0.35">
      <c r="A21622" s="86">
        <v>46248</v>
      </c>
      <c r="B21622" s="87">
        <v>0.26041666666666669</v>
      </c>
      <c r="C21622">
        <v>1.5869999999999999E-5</v>
      </c>
    </row>
    <row r="21623" spans="1:3" x14ac:dyDescent="0.35">
      <c r="A21623" s="86">
        <v>46248</v>
      </c>
      <c r="B21623" s="87">
        <v>0.27083333333333331</v>
      </c>
      <c r="C21623">
        <v>1.8429999999999998E-5</v>
      </c>
    </row>
    <row r="21624" spans="1:3" x14ac:dyDescent="0.35">
      <c r="A21624" s="86">
        <v>46248</v>
      </c>
      <c r="B21624" s="87">
        <v>0.28125</v>
      </c>
      <c r="C21624">
        <v>2.0979999999999999E-5</v>
      </c>
    </row>
    <row r="21625" spans="1:3" x14ac:dyDescent="0.35">
      <c r="A21625" s="86">
        <v>46248</v>
      </c>
      <c r="B21625" s="87">
        <v>0.29166666666666669</v>
      </c>
      <c r="C21625">
        <v>2.3179999999999998E-5</v>
      </c>
    </row>
    <row r="21626" spans="1:3" x14ac:dyDescent="0.35">
      <c r="A21626" s="86">
        <v>46248</v>
      </c>
      <c r="B21626" s="87">
        <v>0.30208333333333331</v>
      </c>
      <c r="C21626">
        <v>2.4750000000000002E-5</v>
      </c>
    </row>
    <row r="21627" spans="1:3" x14ac:dyDescent="0.35">
      <c r="A21627" s="86">
        <v>46248</v>
      </c>
      <c r="B21627" s="87">
        <v>0.3125</v>
      </c>
      <c r="C21627">
        <v>2.5760000000000001E-5</v>
      </c>
    </row>
    <row r="21628" spans="1:3" x14ac:dyDescent="0.35">
      <c r="A21628" s="86">
        <v>46248</v>
      </c>
      <c r="B21628" s="87">
        <v>0.32291666666666669</v>
      </c>
      <c r="C21628">
        <v>2.6440000000000001E-5</v>
      </c>
    </row>
    <row r="21629" spans="1:3" x14ac:dyDescent="0.35">
      <c r="A21629" s="86">
        <v>46248</v>
      </c>
      <c r="B21629" s="87">
        <v>0.33333333333333331</v>
      </c>
      <c r="C21629">
        <v>2.7010000000000001E-5</v>
      </c>
    </row>
    <row r="21630" spans="1:3" x14ac:dyDescent="0.35">
      <c r="A21630" s="86">
        <v>46248</v>
      </c>
      <c r="B21630" s="87">
        <v>0.34375</v>
      </c>
      <c r="C21630">
        <v>2.7609999999999998E-5</v>
      </c>
    </row>
    <row r="21631" spans="1:3" x14ac:dyDescent="0.35">
      <c r="A21631" s="86">
        <v>46248</v>
      </c>
      <c r="B21631" s="87">
        <v>0.35416666666666669</v>
      </c>
      <c r="C21631">
        <v>2.8189999999999999E-5</v>
      </c>
    </row>
    <row r="21632" spans="1:3" x14ac:dyDescent="0.35">
      <c r="A21632" s="86">
        <v>46248</v>
      </c>
      <c r="B21632" s="87">
        <v>0.36458333333333331</v>
      </c>
      <c r="C21632">
        <v>2.8690000000000001E-5</v>
      </c>
    </row>
    <row r="21633" spans="1:3" x14ac:dyDescent="0.35">
      <c r="A21633" s="86">
        <v>46248</v>
      </c>
      <c r="B21633" s="87">
        <v>0.375</v>
      </c>
      <c r="C21633">
        <v>2.9010000000000002E-5</v>
      </c>
    </row>
    <row r="21634" spans="1:3" x14ac:dyDescent="0.35">
      <c r="A21634" s="86">
        <v>46248</v>
      </c>
      <c r="B21634" s="87">
        <v>0.38541666666666669</v>
      </c>
      <c r="C21634">
        <v>2.9110000000000001E-5</v>
      </c>
    </row>
    <row r="21635" spans="1:3" x14ac:dyDescent="0.35">
      <c r="A21635" s="86">
        <v>46248</v>
      </c>
      <c r="B21635" s="87">
        <v>0.39583333333333331</v>
      </c>
      <c r="C21635">
        <v>2.9030000000000002E-5</v>
      </c>
    </row>
    <row r="21636" spans="1:3" x14ac:dyDescent="0.35">
      <c r="A21636" s="86">
        <v>46248</v>
      </c>
      <c r="B21636" s="87">
        <v>0.40625</v>
      </c>
      <c r="C21636">
        <v>2.881E-5</v>
      </c>
    </row>
    <row r="21637" spans="1:3" x14ac:dyDescent="0.35">
      <c r="A21637" s="86">
        <v>46248</v>
      </c>
      <c r="B21637" s="87">
        <v>0.41666666666666669</v>
      </c>
      <c r="C21637">
        <v>2.851E-5</v>
      </c>
    </row>
    <row r="21638" spans="1:3" x14ac:dyDescent="0.35">
      <c r="A21638" s="86">
        <v>46248</v>
      </c>
      <c r="B21638" s="87">
        <v>0.42708333333333331</v>
      </c>
      <c r="C21638">
        <v>2.8209999999999999E-5</v>
      </c>
    </row>
    <row r="21639" spans="1:3" x14ac:dyDescent="0.35">
      <c r="A21639" s="86">
        <v>46248</v>
      </c>
      <c r="B21639" s="87">
        <v>0.4375</v>
      </c>
      <c r="C21639">
        <v>2.7949999999999998E-5</v>
      </c>
    </row>
    <row r="21640" spans="1:3" x14ac:dyDescent="0.35">
      <c r="A21640" s="86">
        <v>46248</v>
      </c>
      <c r="B21640" s="87">
        <v>0.44791666666666669</v>
      </c>
      <c r="C21640">
        <v>2.775E-5</v>
      </c>
    </row>
    <row r="21641" spans="1:3" x14ac:dyDescent="0.35">
      <c r="A21641" s="86">
        <v>46248</v>
      </c>
      <c r="B21641" s="87">
        <v>0.45833333333333331</v>
      </c>
      <c r="C21641">
        <v>2.7690000000000001E-5</v>
      </c>
    </row>
    <row r="21642" spans="1:3" x14ac:dyDescent="0.35">
      <c r="A21642" s="86">
        <v>46248</v>
      </c>
      <c r="B21642" s="87">
        <v>0.46875</v>
      </c>
      <c r="C21642">
        <v>2.777E-5</v>
      </c>
    </row>
    <row r="21643" spans="1:3" x14ac:dyDescent="0.35">
      <c r="A21643" s="86">
        <v>46248</v>
      </c>
      <c r="B21643" s="87">
        <v>0.47916666666666669</v>
      </c>
      <c r="C21643">
        <v>2.8070000000000001E-5</v>
      </c>
    </row>
    <row r="21644" spans="1:3" x14ac:dyDescent="0.35">
      <c r="A21644" s="86">
        <v>46248</v>
      </c>
      <c r="B21644" s="87">
        <v>0.48958333333333331</v>
      </c>
      <c r="C21644">
        <v>2.8570000000000003E-5</v>
      </c>
    </row>
    <row r="21645" spans="1:3" x14ac:dyDescent="0.35">
      <c r="A21645" s="86">
        <v>46248</v>
      </c>
      <c r="B21645" s="87">
        <v>0.5</v>
      </c>
      <c r="C21645">
        <v>2.9350000000000002E-5</v>
      </c>
    </row>
    <row r="21646" spans="1:3" x14ac:dyDescent="0.35">
      <c r="A21646" s="86">
        <v>46248</v>
      </c>
      <c r="B21646" s="87">
        <v>0.51041666666666663</v>
      </c>
      <c r="C21646">
        <v>3.0349999999999999E-5</v>
      </c>
    </row>
    <row r="21647" spans="1:3" x14ac:dyDescent="0.35">
      <c r="A21647" s="86">
        <v>46248</v>
      </c>
      <c r="B21647" s="87">
        <v>0.52083333333333337</v>
      </c>
      <c r="C21647">
        <v>3.1399999999999998E-5</v>
      </c>
    </row>
    <row r="21648" spans="1:3" x14ac:dyDescent="0.35">
      <c r="A21648" s="86">
        <v>46248</v>
      </c>
      <c r="B21648" s="87">
        <v>0.53125</v>
      </c>
      <c r="C21648">
        <v>3.2199999999999997E-5</v>
      </c>
    </row>
    <row r="21649" spans="1:3" x14ac:dyDescent="0.35">
      <c r="A21649" s="86">
        <v>46248</v>
      </c>
      <c r="B21649" s="87">
        <v>0.54166666666666663</v>
      </c>
      <c r="C21649">
        <v>3.252E-5</v>
      </c>
    </row>
    <row r="21650" spans="1:3" x14ac:dyDescent="0.35">
      <c r="A21650" s="86">
        <v>46248</v>
      </c>
      <c r="B21650" s="87">
        <v>0.55208333333333337</v>
      </c>
      <c r="C21650">
        <v>3.2160000000000004E-5</v>
      </c>
    </row>
    <row r="21651" spans="1:3" x14ac:dyDescent="0.35">
      <c r="A21651" s="86">
        <v>46248</v>
      </c>
      <c r="B21651" s="87">
        <v>0.5625</v>
      </c>
      <c r="C21651">
        <v>3.1280000000000005E-5</v>
      </c>
    </row>
    <row r="21652" spans="1:3" x14ac:dyDescent="0.35">
      <c r="A21652" s="86">
        <v>46248</v>
      </c>
      <c r="B21652" s="87">
        <v>0.57291666666666663</v>
      </c>
      <c r="C21652">
        <v>3.0089999999999998E-5</v>
      </c>
    </row>
    <row r="21653" spans="1:3" x14ac:dyDescent="0.35">
      <c r="A21653" s="86">
        <v>46248</v>
      </c>
      <c r="B21653" s="87">
        <v>0.58333333333333337</v>
      </c>
      <c r="C21653">
        <v>2.885E-5</v>
      </c>
    </row>
    <row r="21654" spans="1:3" x14ac:dyDescent="0.35">
      <c r="A21654" s="86">
        <v>46248</v>
      </c>
      <c r="B21654" s="87">
        <v>0.59375</v>
      </c>
      <c r="C21654">
        <v>2.773E-5</v>
      </c>
    </row>
    <row r="21655" spans="1:3" x14ac:dyDescent="0.35">
      <c r="A21655" s="86">
        <v>46248</v>
      </c>
      <c r="B21655" s="87">
        <v>0.60416666666666663</v>
      </c>
      <c r="C21655">
        <v>2.6759999999999998E-5</v>
      </c>
    </row>
    <row r="21656" spans="1:3" x14ac:dyDescent="0.35">
      <c r="A21656" s="86">
        <v>46248</v>
      </c>
      <c r="B21656" s="87">
        <v>0.61458333333333337</v>
      </c>
      <c r="C21656">
        <v>2.5919999999999999E-5</v>
      </c>
    </row>
    <row r="21657" spans="1:3" x14ac:dyDescent="0.35">
      <c r="A21657" s="86">
        <v>46248</v>
      </c>
      <c r="B21657" s="87">
        <v>0.625</v>
      </c>
      <c r="C21657">
        <v>2.5190000000000001E-5</v>
      </c>
    </row>
    <row r="21658" spans="1:3" x14ac:dyDescent="0.35">
      <c r="A21658" s="86">
        <v>46248</v>
      </c>
      <c r="B21658" s="87">
        <v>0.63541666666666663</v>
      </c>
      <c r="C21658">
        <v>2.4519999999999999E-5</v>
      </c>
    </row>
    <row r="21659" spans="1:3" x14ac:dyDescent="0.35">
      <c r="A21659" s="86">
        <v>46248</v>
      </c>
      <c r="B21659" s="87">
        <v>0.64583333333333337</v>
      </c>
      <c r="C21659">
        <v>2.3959999999999998E-5</v>
      </c>
    </row>
    <row r="21660" spans="1:3" x14ac:dyDescent="0.35">
      <c r="A21660" s="86">
        <v>46248</v>
      </c>
      <c r="B21660" s="87">
        <v>0.65625</v>
      </c>
      <c r="C21660">
        <v>2.3519999999999998E-5</v>
      </c>
    </row>
    <row r="21661" spans="1:3" x14ac:dyDescent="0.35">
      <c r="A21661" s="86">
        <v>46248</v>
      </c>
      <c r="B21661" s="87">
        <v>0.66666666666666663</v>
      </c>
      <c r="C21661">
        <v>2.3179999999999998E-5</v>
      </c>
    </row>
    <row r="21662" spans="1:3" x14ac:dyDescent="0.35">
      <c r="A21662" s="86">
        <v>46248</v>
      </c>
      <c r="B21662" s="87">
        <v>0.67708333333333337</v>
      </c>
      <c r="C21662">
        <v>2.296E-5</v>
      </c>
    </row>
    <row r="21663" spans="1:3" x14ac:dyDescent="0.35">
      <c r="A21663" s="86">
        <v>46248</v>
      </c>
      <c r="B21663" s="87">
        <v>0.6875</v>
      </c>
      <c r="C21663">
        <v>2.2880000000000001E-5</v>
      </c>
    </row>
    <row r="21664" spans="1:3" x14ac:dyDescent="0.35">
      <c r="A21664" s="86">
        <v>46248</v>
      </c>
      <c r="B21664" s="87">
        <v>0.69791666666666663</v>
      </c>
      <c r="C21664">
        <v>2.296E-5</v>
      </c>
    </row>
    <row r="21665" spans="1:3" x14ac:dyDescent="0.35">
      <c r="A21665" s="86">
        <v>46248</v>
      </c>
      <c r="B21665" s="87">
        <v>0.70833333333333337</v>
      </c>
      <c r="C21665">
        <v>2.3179999999999998E-5</v>
      </c>
    </row>
    <row r="21666" spans="1:3" x14ac:dyDescent="0.35">
      <c r="A21666" s="86">
        <v>46248</v>
      </c>
      <c r="B21666" s="87">
        <v>0.71875</v>
      </c>
      <c r="C21666">
        <v>2.3560000000000001E-5</v>
      </c>
    </row>
    <row r="21667" spans="1:3" x14ac:dyDescent="0.35">
      <c r="A21667" s="86">
        <v>46248</v>
      </c>
      <c r="B21667" s="87">
        <v>0.72916666666666663</v>
      </c>
      <c r="C21667">
        <v>2.41E-5</v>
      </c>
    </row>
    <row r="21668" spans="1:3" x14ac:dyDescent="0.35">
      <c r="A21668" s="86">
        <v>46248</v>
      </c>
      <c r="B21668" s="87">
        <v>0.73958333333333337</v>
      </c>
      <c r="C21668">
        <v>2.4830000000000001E-5</v>
      </c>
    </row>
    <row r="21669" spans="1:3" x14ac:dyDescent="0.35">
      <c r="A21669" s="86">
        <v>46248</v>
      </c>
      <c r="B21669" s="87">
        <v>0.75</v>
      </c>
      <c r="C21669">
        <v>2.5680000000000001E-5</v>
      </c>
    </row>
    <row r="21670" spans="1:3" x14ac:dyDescent="0.35">
      <c r="A21670" s="86">
        <v>46248</v>
      </c>
      <c r="B21670" s="87">
        <v>0.76041666666666663</v>
      </c>
      <c r="C21670">
        <v>2.6679999999999999E-5</v>
      </c>
    </row>
    <row r="21671" spans="1:3" x14ac:dyDescent="0.35">
      <c r="A21671" s="86">
        <v>46248</v>
      </c>
      <c r="B21671" s="87">
        <v>0.77083333333333337</v>
      </c>
      <c r="C21671">
        <v>2.783E-5</v>
      </c>
    </row>
    <row r="21672" spans="1:3" x14ac:dyDescent="0.35">
      <c r="A21672" s="86">
        <v>46248</v>
      </c>
      <c r="B21672" s="87">
        <v>0.78125</v>
      </c>
      <c r="C21672">
        <v>2.9069999999999998E-5</v>
      </c>
    </row>
    <row r="21673" spans="1:3" x14ac:dyDescent="0.35">
      <c r="A21673" s="86">
        <v>46248</v>
      </c>
      <c r="B21673" s="87">
        <v>0.79166666666666663</v>
      </c>
      <c r="C21673">
        <v>3.0349999999999999E-5</v>
      </c>
    </row>
    <row r="21674" spans="1:3" x14ac:dyDescent="0.35">
      <c r="A21674" s="86">
        <v>46248</v>
      </c>
      <c r="B21674" s="87">
        <v>0.80208333333333337</v>
      </c>
      <c r="C21674">
        <v>3.1640000000000002E-5</v>
      </c>
    </row>
    <row r="21675" spans="1:3" x14ac:dyDescent="0.35">
      <c r="A21675" s="86">
        <v>46248</v>
      </c>
      <c r="B21675" s="87">
        <v>0.8125</v>
      </c>
      <c r="C21675">
        <v>3.2820000000000001E-5</v>
      </c>
    </row>
    <row r="21676" spans="1:3" x14ac:dyDescent="0.35">
      <c r="A21676" s="86">
        <v>46248</v>
      </c>
      <c r="B21676" s="87">
        <v>0.82291666666666663</v>
      </c>
      <c r="C21676">
        <v>3.3720000000000002E-5</v>
      </c>
    </row>
    <row r="21677" spans="1:3" x14ac:dyDescent="0.35">
      <c r="A21677" s="86">
        <v>46248</v>
      </c>
      <c r="B21677" s="87">
        <v>0.83333333333333337</v>
      </c>
      <c r="C21677">
        <v>3.4180000000000001E-5</v>
      </c>
    </row>
    <row r="21678" spans="1:3" x14ac:dyDescent="0.35">
      <c r="A21678" s="86">
        <v>46248</v>
      </c>
      <c r="B21678" s="87">
        <v>0.84375</v>
      </c>
      <c r="C21678">
        <v>3.4139999999999995E-5</v>
      </c>
    </row>
    <row r="21679" spans="1:3" x14ac:dyDescent="0.35">
      <c r="A21679" s="86">
        <v>46248</v>
      </c>
      <c r="B21679" s="87">
        <v>0.85416666666666663</v>
      </c>
      <c r="C21679">
        <v>3.3720000000000002E-5</v>
      </c>
    </row>
    <row r="21680" spans="1:3" x14ac:dyDescent="0.35">
      <c r="A21680" s="86">
        <v>46248</v>
      </c>
      <c r="B21680" s="87">
        <v>0.86458333333333337</v>
      </c>
      <c r="C21680">
        <v>3.3119999999999995E-5</v>
      </c>
    </row>
    <row r="21681" spans="1:3" x14ac:dyDescent="0.35">
      <c r="A21681" s="86">
        <v>46248</v>
      </c>
      <c r="B21681" s="87">
        <v>0.875</v>
      </c>
      <c r="C21681">
        <v>3.252E-5</v>
      </c>
    </row>
    <row r="21682" spans="1:3" x14ac:dyDescent="0.35">
      <c r="A21682" s="86">
        <v>46248</v>
      </c>
      <c r="B21682" s="87">
        <v>0.88541666666666663</v>
      </c>
      <c r="C21682">
        <v>3.2079999999999998E-5</v>
      </c>
    </row>
    <row r="21683" spans="1:3" x14ac:dyDescent="0.35">
      <c r="A21683" s="86">
        <v>46248</v>
      </c>
      <c r="B21683" s="87">
        <v>0.89583333333333337</v>
      </c>
      <c r="C21683">
        <v>3.1730000000000003E-5</v>
      </c>
    </row>
    <row r="21684" spans="1:3" x14ac:dyDescent="0.35">
      <c r="A21684" s="86">
        <v>46248</v>
      </c>
      <c r="B21684" s="87">
        <v>0.90625</v>
      </c>
      <c r="C21684">
        <v>3.1409999999999999E-5</v>
      </c>
    </row>
    <row r="21685" spans="1:3" x14ac:dyDescent="0.35">
      <c r="A21685" s="86">
        <v>46248</v>
      </c>
      <c r="B21685" s="87">
        <v>0.91666666666666663</v>
      </c>
      <c r="C21685">
        <v>3.1009999999999996E-5</v>
      </c>
    </row>
    <row r="21686" spans="1:3" x14ac:dyDescent="0.35">
      <c r="A21686" s="86">
        <v>46248</v>
      </c>
      <c r="B21686" s="87">
        <v>0.92708333333333337</v>
      </c>
      <c r="C21686">
        <v>3.044E-5</v>
      </c>
    </row>
    <row r="21687" spans="1:3" x14ac:dyDescent="0.35">
      <c r="A21687" s="86">
        <v>46248</v>
      </c>
      <c r="B21687" s="87">
        <v>0.9375</v>
      </c>
      <c r="C21687">
        <v>2.9629999999999999E-5</v>
      </c>
    </row>
    <row r="21688" spans="1:3" x14ac:dyDescent="0.35">
      <c r="A21688" s="86">
        <v>46248</v>
      </c>
      <c r="B21688" s="87">
        <v>0.94791666666666663</v>
      </c>
      <c r="C21688">
        <v>2.8549999999999999E-5</v>
      </c>
    </row>
    <row r="21689" spans="1:3" x14ac:dyDescent="0.35">
      <c r="A21689" s="86">
        <v>46248</v>
      </c>
      <c r="B21689" s="87">
        <v>0.95833333333333337</v>
      </c>
      <c r="C21689">
        <v>2.7189999999999999E-5</v>
      </c>
    </row>
    <row r="21690" spans="1:3" x14ac:dyDescent="0.35">
      <c r="A21690" s="86">
        <v>46248</v>
      </c>
      <c r="B21690" s="87">
        <v>0.96875</v>
      </c>
      <c r="C21690">
        <v>2.548E-5</v>
      </c>
    </row>
    <row r="21691" spans="1:3" x14ac:dyDescent="0.35">
      <c r="A21691" s="86">
        <v>46248</v>
      </c>
      <c r="B21691" s="87">
        <v>0.97916666666666663</v>
      </c>
      <c r="C21691">
        <v>2.3539999999999998E-5</v>
      </c>
    </row>
    <row r="21692" spans="1:3" x14ac:dyDescent="0.35">
      <c r="A21692" s="86">
        <v>46248</v>
      </c>
      <c r="B21692" s="87">
        <v>0.98958333333333337</v>
      </c>
      <c r="C21692">
        <v>2.1460000000000001E-5</v>
      </c>
    </row>
    <row r="21693" spans="1:3" x14ac:dyDescent="0.35">
      <c r="A21693" s="86">
        <v>46249</v>
      </c>
      <c r="B21693" s="87">
        <v>0</v>
      </c>
      <c r="C21693">
        <v>1.9340000000000001E-5</v>
      </c>
    </row>
    <row r="21694" spans="1:3" x14ac:dyDescent="0.35">
      <c r="A21694" s="86">
        <v>46249</v>
      </c>
      <c r="B21694" s="87">
        <v>1.0416666666666666E-2</v>
      </c>
      <c r="C21694">
        <v>2.0089999999999999E-5</v>
      </c>
    </row>
    <row r="21695" spans="1:3" x14ac:dyDescent="0.35">
      <c r="A21695" s="86">
        <v>46249</v>
      </c>
      <c r="B21695" s="87">
        <v>2.0833333333333332E-2</v>
      </c>
      <c r="C21695">
        <v>1.857E-5</v>
      </c>
    </row>
    <row r="21696" spans="1:3" x14ac:dyDescent="0.35">
      <c r="A21696" s="86">
        <v>46249</v>
      </c>
      <c r="B21696" s="87">
        <v>3.125E-2</v>
      </c>
      <c r="C21696">
        <v>1.7239999999999998E-5</v>
      </c>
    </row>
    <row r="21697" spans="1:3" x14ac:dyDescent="0.35">
      <c r="A21697" s="86">
        <v>46249</v>
      </c>
      <c r="B21697" s="87">
        <v>4.1666666666666664E-2</v>
      </c>
      <c r="C21697">
        <v>1.6039999999999999E-5</v>
      </c>
    </row>
    <row r="21698" spans="1:3" x14ac:dyDescent="0.35">
      <c r="A21698" s="86">
        <v>46249</v>
      </c>
      <c r="B21698" s="87">
        <v>5.2083333333333336E-2</v>
      </c>
      <c r="C21698">
        <v>1.487E-5</v>
      </c>
    </row>
    <row r="21699" spans="1:3" x14ac:dyDescent="0.35">
      <c r="A21699" s="86">
        <v>46249</v>
      </c>
      <c r="B21699" s="87">
        <v>6.25E-2</v>
      </c>
      <c r="C21699">
        <v>1.379E-5</v>
      </c>
    </row>
    <row r="21700" spans="1:3" x14ac:dyDescent="0.35">
      <c r="A21700" s="86">
        <v>46249</v>
      </c>
      <c r="B21700" s="87">
        <v>7.2916666666666671E-2</v>
      </c>
      <c r="C21700">
        <v>1.2829999999999999E-5</v>
      </c>
    </row>
    <row r="21701" spans="1:3" x14ac:dyDescent="0.35">
      <c r="A21701" s="86">
        <v>46249</v>
      </c>
      <c r="B21701" s="87">
        <v>8.3333333333333329E-2</v>
      </c>
      <c r="C21701">
        <v>1.202E-5</v>
      </c>
    </row>
    <row r="21702" spans="1:3" x14ac:dyDescent="0.35">
      <c r="A21702" s="86">
        <v>46249</v>
      </c>
      <c r="B21702" s="87">
        <v>9.375E-2</v>
      </c>
      <c r="C21702">
        <v>1.1440000000000001E-5</v>
      </c>
    </row>
    <row r="21703" spans="1:3" x14ac:dyDescent="0.35">
      <c r="A21703" s="86">
        <v>46249</v>
      </c>
      <c r="B21703" s="87">
        <v>0.10416666666666667</v>
      </c>
      <c r="C21703">
        <v>1.1039999999999999E-5</v>
      </c>
    </row>
    <row r="21704" spans="1:3" x14ac:dyDescent="0.35">
      <c r="A21704" s="86">
        <v>46249</v>
      </c>
      <c r="B21704" s="87">
        <v>0.11458333333333333</v>
      </c>
      <c r="C21704">
        <v>1.0739999999999999E-5</v>
      </c>
    </row>
    <row r="21705" spans="1:3" x14ac:dyDescent="0.35">
      <c r="A21705" s="86">
        <v>46249</v>
      </c>
      <c r="B21705" s="87">
        <v>0.125</v>
      </c>
      <c r="C21705">
        <v>1.0519999999999999E-5</v>
      </c>
    </row>
    <row r="21706" spans="1:3" x14ac:dyDescent="0.35">
      <c r="A21706" s="86">
        <v>46249</v>
      </c>
      <c r="B21706" s="87">
        <v>0.13541666666666666</v>
      </c>
      <c r="C21706">
        <v>1.0340000000000001E-5</v>
      </c>
    </row>
    <row r="21707" spans="1:3" x14ac:dyDescent="0.35">
      <c r="A21707" s="86">
        <v>46249</v>
      </c>
      <c r="B21707" s="87">
        <v>0.14583333333333334</v>
      </c>
      <c r="C21707">
        <v>1.0189999999999999E-5</v>
      </c>
    </row>
    <row r="21708" spans="1:3" x14ac:dyDescent="0.35">
      <c r="A21708" s="86">
        <v>46249</v>
      </c>
      <c r="B21708" s="87">
        <v>0.15625</v>
      </c>
      <c r="C21708">
        <v>1.007E-5</v>
      </c>
    </row>
    <row r="21709" spans="1:3" x14ac:dyDescent="0.35">
      <c r="A21709" s="86">
        <v>46249</v>
      </c>
      <c r="B21709" s="87">
        <v>0.16666666666666666</v>
      </c>
      <c r="C21709">
        <v>1.0019999999999999E-5</v>
      </c>
    </row>
    <row r="21710" spans="1:3" x14ac:dyDescent="0.35">
      <c r="A21710" s="86">
        <v>46249</v>
      </c>
      <c r="B21710" s="87">
        <v>0.17708333333333334</v>
      </c>
      <c r="C21710">
        <v>1.0019999999999999E-5</v>
      </c>
    </row>
    <row r="21711" spans="1:3" x14ac:dyDescent="0.35">
      <c r="A21711" s="86">
        <v>46249</v>
      </c>
      <c r="B21711" s="87">
        <v>0.1875</v>
      </c>
      <c r="C21711">
        <v>1.0030000000000001E-5</v>
      </c>
    </row>
    <row r="21712" spans="1:3" x14ac:dyDescent="0.35">
      <c r="A21712" s="86">
        <v>46249</v>
      </c>
      <c r="B21712" s="87">
        <v>0.19791666666666666</v>
      </c>
      <c r="C21712">
        <v>1.006E-5</v>
      </c>
    </row>
    <row r="21713" spans="1:3" x14ac:dyDescent="0.35">
      <c r="A21713" s="86">
        <v>46249</v>
      </c>
      <c r="B21713" s="87">
        <v>0.20833333333333334</v>
      </c>
      <c r="C21713">
        <v>1.0019999999999999E-5</v>
      </c>
    </row>
    <row r="21714" spans="1:3" x14ac:dyDescent="0.35">
      <c r="A21714" s="86">
        <v>46249</v>
      </c>
      <c r="B21714" s="87">
        <v>0.21875</v>
      </c>
      <c r="C21714">
        <v>9.9399999999999997E-6</v>
      </c>
    </row>
    <row r="21715" spans="1:3" x14ac:dyDescent="0.35">
      <c r="A21715" s="86">
        <v>46249</v>
      </c>
      <c r="B21715" s="87">
        <v>0.22916666666666666</v>
      </c>
      <c r="C21715">
        <v>9.8200000000000008E-6</v>
      </c>
    </row>
    <row r="21716" spans="1:3" x14ac:dyDescent="0.35">
      <c r="A21716" s="86">
        <v>46249</v>
      </c>
      <c r="B21716" s="87">
        <v>0.23958333333333334</v>
      </c>
      <c r="C21716">
        <v>9.7100000000000002E-6</v>
      </c>
    </row>
    <row r="21717" spans="1:3" x14ac:dyDescent="0.35">
      <c r="A21717" s="86">
        <v>46249</v>
      </c>
      <c r="B21717" s="87">
        <v>0.25</v>
      </c>
      <c r="C21717">
        <v>9.7000000000000003E-6</v>
      </c>
    </row>
    <row r="21718" spans="1:3" x14ac:dyDescent="0.35">
      <c r="A21718" s="86">
        <v>46249</v>
      </c>
      <c r="B21718" s="87">
        <v>0.26041666666666669</v>
      </c>
      <c r="C21718">
        <v>9.7800000000000012E-6</v>
      </c>
    </row>
    <row r="21719" spans="1:3" x14ac:dyDescent="0.35">
      <c r="A21719" s="86">
        <v>46249</v>
      </c>
      <c r="B21719" s="87">
        <v>0.27083333333333331</v>
      </c>
      <c r="C21719">
        <v>9.9900000000000009E-6</v>
      </c>
    </row>
    <row r="21720" spans="1:3" x14ac:dyDescent="0.35">
      <c r="A21720" s="86">
        <v>46249</v>
      </c>
      <c r="B21720" s="87">
        <v>0.28125</v>
      </c>
      <c r="C21720">
        <v>1.042E-5</v>
      </c>
    </row>
    <row r="21721" spans="1:3" x14ac:dyDescent="0.35">
      <c r="A21721" s="86">
        <v>46249</v>
      </c>
      <c r="B21721" s="87">
        <v>0.29166666666666669</v>
      </c>
      <c r="C21721">
        <v>1.102E-5</v>
      </c>
    </row>
    <row r="21722" spans="1:3" x14ac:dyDescent="0.35">
      <c r="A21722" s="86">
        <v>46249</v>
      </c>
      <c r="B21722" s="87">
        <v>0.30208333333333331</v>
      </c>
      <c r="C21722">
        <v>1.188E-5</v>
      </c>
    </row>
    <row r="21723" spans="1:3" x14ac:dyDescent="0.35">
      <c r="A21723" s="86">
        <v>46249</v>
      </c>
      <c r="B21723" s="87">
        <v>0.3125</v>
      </c>
      <c r="C21723">
        <v>1.3030000000000001E-5</v>
      </c>
    </row>
    <row r="21724" spans="1:3" x14ac:dyDescent="0.35">
      <c r="A21724" s="86">
        <v>46249</v>
      </c>
      <c r="B21724" s="87">
        <v>0.32291666666666669</v>
      </c>
      <c r="C21724">
        <v>1.451E-5</v>
      </c>
    </row>
    <row r="21725" spans="1:3" x14ac:dyDescent="0.35">
      <c r="A21725" s="86">
        <v>46249</v>
      </c>
      <c r="B21725" s="87">
        <v>0.33333333333333331</v>
      </c>
      <c r="C21725">
        <v>1.6370000000000001E-5</v>
      </c>
    </row>
    <row r="21726" spans="1:3" x14ac:dyDescent="0.35">
      <c r="A21726" s="86">
        <v>46249</v>
      </c>
      <c r="B21726" s="87">
        <v>0.34375</v>
      </c>
      <c r="C21726">
        <v>1.8649999999999999E-5</v>
      </c>
    </row>
    <row r="21727" spans="1:3" x14ac:dyDescent="0.35">
      <c r="A21727" s="86">
        <v>46249</v>
      </c>
      <c r="B21727" s="87">
        <v>0.35416666666666669</v>
      </c>
      <c r="C21727">
        <v>2.1190000000000002E-5</v>
      </c>
    </row>
    <row r="21728" spans="1:3" x14ac:dyDescent="0.35">
      <c r="A21728" s="86">
        <v>46249</v>
      </c>
      <c r="B21728" s="87">
        <v>0.36458333333333331</v>
      </c>
      <c r="C21728">
        <v>2.3879999999999998E-5</v>
      </c>
    </row>
    <row r="21729" spans="1:3" x14ac:dyDescent="0.35">
      <c r="A21729" s="86">
        <v>46249</v>
      </c>
      <c r="B21729" s="87">
        <v>0.375</v>
      </c>
      <c r="C21729">
        <v>2.6550000000000002E-5</v>
      </c>
    </row>
    <row r="21730" spans="1:3" x14ac:dyDescent="0.35">
      <c r="A21730" s="86">
        <v>46249</v>
      </c>
      <c r="B21730" s="87">
        <v>0.38541666666666669</v>
      </c>
      <c r="C21730">
        <v>2.906E-5</v>
      </c>
    </row>
    <row r="21731" spans="1:3" x14ac:dyDescent="0.35">
      <c r="A21731" s="86">
        <v>46249</v>
      </c>
      <c r="B21731" s="87">
        <v>0.39583333333333331</v>
      </c>
      <c r="C21731">
        <v>3.1340000000000001E-5</v>
      </c>
    </row>
    <row r="21732" spans="1:3" x14ac:dyDescent="0.35">
      <c r="A21732" s="86">
        <v>46249</v>
      </c>
      <c r="B21732" s="87">
        <v>0.40625</v>
      </c>
      <c r="C21732">
        <v>3.3309999999999998E-5</v>
      </c>
    </row>
    <row r="21733" spans="1:3" x14ac:dyDescent="0.35">
      <c r="A21733" s="86">
        <v>46249</v>
      </c>
      <c r="B21733" s="87">
        <v>0.41666666666666669</v>
      </c>
      <c r="C21733">
        <v>3.4919999999999998E-5</v>
      </c>
    </row>
    <row r="21734" spans="1:3" x14ac:dyDescent="0.35">
      <c r="A21734" s="86">
        <v>46249</v>
      </c>
      <c r="B21734" s="87">
        <v>0.42708333333333331</v>
      </c>
      <c r="C21734">
        <v>3.612E-5</v>
      </c>
    </row>
    <row r="21735" spans="1:3" x14ac:dyDescent="0.35">
      <c r="A21735" s="86">
        <v>46249</v>
      </c>
      <c r="B21735" s="87">
        <v>0.4375</v>
      </c>
      <c r="C21735">
        <v>3.7039999999999998E-5</v>
      </c>
    </row>
    <row r="21736" spans="1:3" x14ac:dyDescent="0.35">
      <c r="A21736" s="86">
        <v>46249</v>
      </c>
      <c r="B21736" s="87">
        <v>0.44791666666666669</v>
      </c>
      <c r="C21736">
        <v>3.7870000000000002E-5</v>
      </c>
    </row>
    <row r="21737" spans="1:3" x14ac:dyDescent="0.35">
      <c r="A21737" s="86">
        <v>46249</v>
      </c>
      <c r="B21737" s="87">
        <v>0.45833333333333331</v>
      </c>
      <c r="C21737">
        <v>3.875E-5</v>
      </c>
    </row>
    <row r="21738" spans="1:3" x14ac:dyDescent="0.35">
      <c r="A21738" s="86">
        <v>46249</v>
      </c>
      <c r="B21738" s="87">
        <v>0.46875</v>
      </c>
      <c r="C21738">
        <v>3.9800000000000005E-5</v>
      </c>
    </row>
    <row r="21739" spans="1:3" x14ac:dyDescent="0.35">
      <c r="A21739" s="86">
        <v>46249</v>
      </c>
      <c r="B21739" s="87">
        <v>0.47916666666666669</v>
      </c>
      <c r="C21739">
        <v>4.0880000000000002E-5</v>
      </c>
    </row>
    <row r="21740" spans="1:3" x14ac:dyDescent="0.35">
      <c r="A21740" s="86">
        <v>46249</v>
      </c>
      <c r="B21740" s="87">
        <v>0.48958333333333331</v>
      </c>
      <c r="C21740">
        <v>4.1879999999999999E-5</v>
      </c>
    </row>
    <row r="21741" spans="1:3" x14ac:dyDescent="0.35">
      <c r="A21741" s="86">
        <v>46249</v>
      </c>
      <c r="B21741" s="87">
        <v>0.5</v>
      </c>
      <c r="C21741">
        <v>4.2580000000000002E-5</v>
      </c>
    </row>
    <row r="21742" spans="1:3" x14ac:dyDescent="0.35">
      <c r="A21742" s="86">
        <v>46249</v>
      </c>
      <c r="B21742" s="87">
        <v>0.51041666666666663</v>
      </c>
      <c r="C21742">
        <v>4.2889999999999998E-5</v>
      </c>
    </row>
    <row r="21743" spans="1:3" x14ac:dyDescent="0.35">
      <c r="A21743" s="86">
        <v>46249</v>
      </c>
      <c r="B21743" s="87">
        <v>0.52083333333333337</v>
      </c>
      <c r="C21743">
        <v>4.2700000000000001E-5</v>
      </c>
    </row>
    <row r="21744" spans="1:3" x14ac:dyDescent="0.35">
      <c r="A21744" s="86">
        <v>46249</v>
      </c>
      <c r="B21744" s="87">
        <v>0.53125</v>
      </c>
      <c r="C21744">
        <v>4.1939999999999995E-5</v>
      </c>
    </row>
    <row r="21745" spans="1:3" x14ac:dyDescent="0.35">
      <c r="A21745" s="86">
        <v>46249</v>
      </c>
      <c r="B21745" s="87">
        <v>0.54166666666666663</v>
      </c>
      <c r="C21745">
        <v>4.0599999999999998E-5</v>
      </c>
    </row>
    <row r="21746" spans="1:3" x14ac:dyDescent="0.35">
      <c r="A21746" s="86">
        <v>46249</v>
      </c>
      <c r="B21746" s="87">
        <v>0.55208333333333337</v>
      </c>
      <c r="C21746">
        <v>3.8609999999999998E-5</v>
      </c>
    </row>
    <row r="21747" spans="1:3" x14ac:dyDescent="0.35">
      <c r="A21747" s="86">
        <v>46249</v>
      </c>
      <c r="B21747" s="87">
        <v>0.5625</v>
      </c>
      <c r="C21747">
        <v>3.6310000000000003E-5</v>
      </c>
    </row>
    <row r="21748" spans="1:3" x14ac:dyDescent="0.35">
      <c r="A21748" s="86">
        <v>46249</v>
      </c>
      <c r="B21748" s="87">
        <v>0.57291666666666663</v>
      </c>
      <c r="C21748">
        <v>3.3949999999999999E-5</v>
      </c>
    </row>
    <row r="21749" spans="1:3" x14ac:dyDescent="0.35">
      <c r="A21749" s="86">
        <v>46249</v>
      </c>
      <c r="B21749" s="87">
        <v>0.58333333333333337</v>
      </c>
      <c r="C21749">
        <v>3.1909999999999998E-5</v>
      </c>
    </row>
    <row r="21750" spans="1:3" x14ac:dyDescent="0.35">
      <c r="A21750" s="86">
        <v>46249</v>
      </c>
      <c r="B21750" s="87">
        <v>0.59375</v>
      </c>
      <c r="C21750">
        <v>3.0380000000000001E-5</v>
      </c>
    </row>
    <row r="21751" spans="1:3" x14ac:dyDescent="0.35">
      <c r="A21751" s="86">
        <v>46249</v>
      </c>
      <c r="B21751" s="87">
        <v>0.60416666666666663</v>
      </c>
      <c r="C21751">
        <v>2.9300000000000001E-5</v>
      </c>
    </row>
    <row r="21752" spans="1:3" x14ac:dyDescent="0.35">
      <c r="A21752" s="86">
        <v>46249</v>
      </c>
      <c r="B21752" s="87">
        <v>0.61458333333333337</v>
      </c>
      <c r="C21752">
        <v>2.8410000000000001E-5</v>
      </c>
    </row>
    <row r="21753" spans="1:3" x14ac:dyDescent="0.35">
      <c r="A21753" s="86">
        <v>46249</v>
      </c>
      <c r="B21753" s="87">
        <v>0.625</v>
      </c>
      <c r="C21753">
        <v>2.756E-5</v>
      </c>
    </row>
    <row r="21754" spans="1:3" x14ac:dyDescent="0.35">
      <c r="A21754" s="86">
        <v>46249</v>
      </c>
      <c r="B21754" s="87">
        <v>0.63541666666666663</v>
      </c>
      <c r="C21754">
        <v>2.6570000000000001E-5</v>
      </c>
    </row>
    <row r="21755" spans="1:3" x14ac:dyDescent="0.35">
      <c r="A21755" s="86">
        <v>46249</v>
      </c>
      <c r="B21755" s="87">
        <v>0.64583333333333337</v>
      </c>
      <c r="C21755">
        <v>2.548E-5</v>
      </c>
    </row>
    <row r="21756" spans="1:3" x14ac:dyDescent="0.35">
      <c r="A21756" s="86">
        <v>46249</v>
      </c>
      <c r="B21756" s="87">
        <v>0.65625</v>
      </c>
      <c r="C21756">
        <v>2.44E-5</v>
      </c>
    </row>
    <row r="21757" spans="1:3" x14ac:dyDescent="0.35">
      <c r="A21757" s="86">
        <v>46249</v>
      </c>
      <c r="B21757" s="87">
        <v>0.66666666666666663</v>
      </c>
      <c r="C21757">
        <v>2.3380000000000003E-5</v>
      </c>
    </row>
    <row r="21758" spans="1:3" x14ac:dyDescent="0.35">
      <c r="A21758" s="86">
        <v>46249</v>
      </c>
      <c r="B21758" s="87">
        <v>0.67708333333333337</v>
      </c>
      <c r="C21758">
        <v>2.2519999999999998E-5</v>
      </c>
    </row>
    <row r="21759" spans="1:3" x14ac:dyDescent="0.35">
      <c r="A21759" s="86">
        <v>46249</v>
      </c>
      <c r="B21759" s="87">
        <v>0.6875</v>
      </c>
      <c r="C21759">
        <v>2.1860000000000001E-5</v>
      </c>
    </row>
    <row r="21760" spans="1:3" x14ac:dyDescent="0.35">
      <c r="A21760" s="86">
        <v>46249</v>
      </c>
      <c r="B21760" s="87">
        <v>0.69791666666666663</v>
      </c>
      <c r="C21760">
        <v>2.1420000000000002E-5</v>
      </c>
    </row>
    <row r="21761" spans="1:3" x14ac:dyDescent="0.35">
      <c r="A21761" s="86">
        <v>46249</v>
      </c>
      <c r="B21761" s="87">
        <v>0.70833333333333337</v>
      </c>
      <c r="C21761">
        <v>2.1209999999999999E-5</v>
      </c>
    </row>
    <row r="21762" spans="1:3" x14ac:dyDescent="0.35">
      <c r="A21762" s="86">
        <v>46249</v>
      </c>
      <c r="B21762" s="87">
        <v>0.71875</v>
      </c>
      <c r="C21762">
        <v>2.1299999999999999E-5</v>
      </c>
    </row>
    <row r="21763" spans="1:3" x14ac:dyDescent="0.35">
      <c r="A21763" s="86">
        <v>46249</v>
      </c>
      <c r="B21763" s="87">
        <v>0.72916666666666663</v>
      </c>
      <c r="C21763">
        <v>2.162E-5</v>
      </c>
    </row>
    <row r="21764" spans="1:3" x14ac:dyDescent="0.35">
      <c r="A21764" s="86">
        <v>46249</v>
      </c>
      <c r="B21764" s="87">
        <v>0.73958333333333337</v>
      </c>
      <c r="C21764">
        <v>2.215E-5</v>
      </c>
    </row>
    <row r="21765" spans="1:3" x14ac:dyDescent="0.35">
      <c r="A21765" s="86">
        <v>46249</v>
      </c>
      <c r="B21765" s="87">
        <v>0.75</v>
      </c>
      <c r="C21765">
        <v>2.2880000000000001E-5</v>
      </c>
    </row>
    <row r="21766" spans="1:3" x14ac:dyDescent="0.35">
      <c r="A21766" s="86">
        <v>46249</v>
      </c>
      <c r="B21766" s="87">
        <v>0.76041666666666663</v>
      </c>
      <c r="C21766">
        <v>2.374E-5</v>
      </c>
    </row>
    <row r="21767" spans="1:3" x14ac:dyDescent="0.35">
      <c r="A21767" s="86">
        <v>46249</v>
      </c>
      <c r="B21767" s="87">
        <v>0.77083333333333337</v>
      </c>
      <c r="C21767">
        <v>2.476E-5</v>
      </c>
    </row>
    <row r="21768" spans="1:3" x14ac:dyDescent="0.35">
      <c r="A21768" s="86">
        <v>46249</v>
      </c>
      <c r="B21768" s="87">
        <v>0.78125</v>
      </c>
      <c r="C21768">
        <v>2.5930000000000001E-5</v>
      </c>
    </row>
    <row r="21769" spans="1:3" x14ac:dyDescent="0.35">
      <c r="A21769" s="86">
        <v>46249</v>
      </c>
      <c r="B21769" s="87">
        <v>0.79166666666666663</v>
      </c>
      <c r="C21769">
        <v>2.7230000000000002E-5</v>
      </c>
    </row>
    <row r="21770" spans="1:3" x14ac:dyDescent="0.35">
      <c r="A21770" s="86">
        <v>46249</v>
      </c>
      <c r="B21770" s="87">
        <v>0.80208333333333337</v>
      </c>
      <c r="C21770">
        <v>2.866E-5</v>
      </c>
    </row>
    <row r="21771" spans="1:3" x14ac:dyDescent="0.35">
      <c r="A21771" s="86">
        <v>46249</v>
      </c>
      <c r="B21771" s="87">
        <v>0.8125</v>
      </c>
      <c r="C21771">
        <v>3.006E-5</v>
      </c>
    </row>
    <row r="21772" spans="1:3" x14ac:dyDescent="0.35">
      <c r="A21772" s="86">
        <v>46249</v>
      </c>
      <c r="B21772" s="87">
        <v>0.82291666666666663</v>
      </c>
      <c r="C21772">
        <v>3.1250000000000001E-5</v>
      </c>
    </row>
    <row r="21773" spans="1:3" x14ac:dyDescent="0.35">
      <c r="A21773" s="86">
        <v>46249</v>
      </c>
      <c r="B21773" s="87">
        <v>0.83333333333333337</v>
      </c>
      <c r="C21773">
        <v>3.2070000000000003E-5</v>
      </c>
    </row>
    <row r="21774" spans="1:3" x14ac:dyDescent="0.35">
      <c r="A21774" s="86">
        <v>46249</v>
      </c>
      <c r="B21774" s="87">
        <v>0.84375</v>
      </c>
      <c r="C21774">
        <v>3.239E-5</v>
      </c>
    </row>
    <row r="21775" spans="1:3" x14ac:dyDescent="0.35">
      <c r="A21775" s="86">
        <v>46249</v>
      </c>
      <c r="B21775" s="87">
        <v>0.85416666666666663</v>
      </c>
      <c r="C21775">
        <v>3.2270000000000001E-5</v>
      </c>
    </row>
    <row r="21776" spans="1:3" x14ac:dyDescent="0.35">
      <c r="A21776" s="86">
        <v>46249</v>
      </c>
      <c r="B21776" s="87">
        <v>0.86458333333333337</v>
      </c>
      <c r="C21776">
        <v>3.1909999999999998E-5</v>
      </c>
    </row>
    <row r="21777" spans="1:3" x14ac:dyDescent="0.35">
      <c r="A21777" s="86">
        <v>46249</v>
      </c>
      <c r="B21777" s="87">
        <v>0.875</v>
      </c>
      <c r="C21777">
        <v>3.1409999999999999E-5</v>
      </c>
    </row>
    <row r="21778" spans="1:3" x14ac:dyDescent="0.35">
      <c r="A21778" s="86">
        <v>46249</v>
      </c>
      <c r="B21778" s="87">
        <v>0.88541666666666663</v>
      </c>
      <c r="C21778">
        <v>3.0890000000000004E-5</v>
      </c>
    </row>
    <row r="21779" spans="1:3" x14ac:dyDescent="0.35">
      <c r="A21779" s="86">
        <v>46249</v>
      </c>
      <c r="B21779" s="87">
        <v>0.89583333333333337</v>
      </c>
      <c r="C21779">
        <v>3.0409999999999999E-5</v>
      </c>
    </row>
    <row r="21780" spans="1:3" x14ac:dyDescent="0.35">
      <c r="A21780" s="86">
        <v>46249</v>
      </c>
      <c r="B21780" s="87">
        <v>0.90625</v>
      </c>
      <c r="C21780">
        <v>2.9960000000000001E-5</v>
      </c>
    </row>
    <row r="21781" spans="1:3" x14ac:dyDescent="0.35">
      <c r="A21781" s="86">
        <v>46249</v>
      </c>
      <c r="B21781" s="87">
        <v>0.91666666666666663</v>
      </c>
      <c r="C21781">
        <v>2.9559999999999998E-5</v>
      </c>
    </row>
    <row r="21782" spans="1:3" x14ac:dyDescent="0.35">
      <c r="A21782" s="86">
        <v>46249</v>
      </c>
      <c r="B21782" s="87">
        <v>0.92708333333333337</v>
      </c>
      <c r="C21782">
        <v>2.9180000000000002E-5</v>
      </c>
    </row>
    <row r="21783" spans="1:3" x14ac:dyDescent="0.35">
      <c r="A21783" s="86">
        <v>46249</v>
      </c>
      <c r="B21783" s="87">
        <v>0.9375</v>
      </c>
      <c r="C21783">
        <v>2.87E-5</v>
      </c>
    </row>
    <row r="21784" spans="1:3" x14ac:dyDescent="0.35">
      <c r="A21784" s="86">
        <v>46249</v>
      </c>
      <c r="B21784" s="87">
        <v>0.94791666666666663</v>
      </c>
      <c r="C21784">
        <v>2.7929999999999999E-5</v>
      </c>
    </row>
    <row r="21785" spans="1:3" x14ac:dyDescent="0.35">
      <c r="A21785" s="86">
        <v>46249</v>
      </c>
      <c r="B21785" s="87">
        <v>0.95833333333333337</v>
      </c>
      <c r="C21785">
        <v>2.673E-5</v>
      </c>
    </row>
    <row r="21786" spans="1:3" x14ac:dyDescent="0.35">
      <c r="A21786" s="86">
        <v>46249</v>
      </c>
      <c r="B21786" s="87">
        <v>0.96875</v>
      </c>
      <c r="C21786">
        <v>2.4959999999999998E-5</v>
      </c>
    </row>
    <row r="21787" spans="1:3" x14ac:dyDescent="0.35">
      <c r="A21787" s="86">
        <v>46249</v>
      </c>
      <c r="B21787" s="87">
        <v>0.97916666666666663</v>
      </c>
      <c r="C21787">
        <v>2.2839999999999998E-5</v>
      </c>
    </row>
    <row r="21788" spans="1:3" x14ac:dyDescent="0.35">
      <c r="A21788" s="86">
        <v>46249</v>
      </c>
      <c r="B21788" s="87">
        <v>0.98958333333333337</v>
      </c>
      <c r="C21788">
        <v>2.0570000000000001E-5</v>
      </c>
    </row>
    <row r="21789" spans="1:3" x14ac:dyDescent="0.35">
      <c r="A21789" s="86">
        <v>46250</v>
      </c>
      <c r="B21789" s="87">
        <v>0</v>
      </c>
      <c r="C21789">
        <v>1.838E-5</v>
      </c>
    </row>
    <row r="21790" spans="1:3" x14ac:dyDescent="0.35">
      <c r="A21790" s="86">
        <v>46250</v>
      </c>
      <c r="B21790" s="87">
        <v>1.0416666666666666E-2</v>
      </c>
      <c r="C21790">
        <v>2.0129999999999999E-5</v>
      </c>
    </row>
    <row r="21791" spans="1:3" x14ac:dyDescent="0.35">
      <c r="A21791" s="86">
        <v>46250</v>
      </c>
      <c r="B21791" s="87">
        <v>2.0833333333333332E-2</v>
      </c>
      <c r="C21791">
        <v>1.8599999999999998E-5</v>
      </c>
    </row>
    <row r="21792" spans="1:3" x14ac:dyDescent="0.35">
      <c r="A21792" s="86">
        <v>46250</v>
      </c>
      <c r="B21792" s="87">
        <v>3.125E-2</v>
      </c>
      <c r="C21792">
        <v>1.7269999999999999E-5</v>
      </c>
    </row>
    <row r="21793" spans="1:3" x14ac:dyDescent="0.35">
      <c r="A21793" s="86">
        <v>46250</v>
      </c>
      <c r="B21793" s="87">
        <v>4.1666666666666664E-2</v>
      </c>
      <c r="C21793">
        <v>1.607E-5</v>
      </c>
    </row>
    <row r="21794" spans="1:3" x14ac:dyDescent="0.35">
      <c r="A21794" s="86">
        <v>46250</v>
      </c>
      <c r="B21794" s="87">
        <v>5.2083333333333336E-2</v>
      </c>
      <c r="C21794">
        <v>1.49E-5</v>
      </c>
    </row>
    <row r="21795" spans="1:3" x14ac:dyDescent="0.35">
      <c r="A21795" s="86">
        <v>46250</v>
      </c>
      <c r="B21795" s="87">
        <v>6.25E-2</v>
      </c>
      <c r="C21795">
        <v>1.381E-5</v>
      </c>
    </row>
    <row r="21796" spans="1:3" x14ac:dyDescent="0.35">
      <c r="A21796" s="86">
        <v>46250</v>
      </c>
      <c r="B21796" s="87">
        <v>7.2916666666666671E-2</v>
      </c>
      <c r="C21796">
        <v>1.2850000000000001E-5</v>
      </c>
    </row>
    <row r="21797" spans="1:3" x14ac:dyDescent="0.35">
      <c r="A21797" s="86">
        <v>46250</v>
      </c>
      <c r="B21797" s="87">
        <v>8.3333333333333329E-2</v>
      </c>
      <c r="C21797">
        <v>1.204E-5</v>
      </c>
    </row>
    <row r="21798" spans="1:3" x14ac:dyDescent="0.35">
      <c r="A21798" s="86">
        <v>46250</v>
      </c>
      <c r="B21798" s="87">
        <v>9.375E-2</v>
      </c>
      <c r="C21798">
        <v>1.146E-5</v>
      </c>
    </row>
    <row r="21799" spans="1:3" x14ac:dyDescent="0.35">
      <c r="A21799" s="86">
        <v>46250</v>
      </c>
      <c r="B21799" s="87">
        <v>0.10416666666666667</v>
      </c>
      <c r="C21799">
        <v>1.1060000000000001E-5</v>
      </c>
    </row>
    <row r="21800" spans="1:3" x14ac:dyDescent="0.35">
      <c r="A21800" s="86">
        <v>46250</v>
      </c>
      <c r="B21800" s="87">
        <v>0.11458333333333333</v>
      </c>
      <c r="C21800">
        <v>1.076E-5</v>
      </c>
    </row>
    <row r="21801" spans="1:3" x14ac:dyDescent="0.35">
      <c r="A21801" s="86">
        <v>46250</v>
      </c>
      <c r="B21801" s="87">
        <v>0.125</v>
      </c>
      <c r="C21801">
        <v>1.0529999999999999E-5</v>
      </c>
    </row>
    <row r="21802" spans="1:3" x14ac:dyDescent="0.35">
      <c r="A21802" s="86">
        <v>46250</v>
      </c>
      <c r="B21802" s="87">
        <v>0.13541666666666666</v>
      </c>
      <c r="C21802">
        <v>1.0359999999999999E-5</v>
      </c>
    </row>
    <row r="21803" spans="1:3" x14ac:dyDescent="0.35">
      <c r="A21803" s="86">
        <v>46250</v>
      </c>
      <c r="B21803" s="87">
        <v>0.14583333333333334</v>
      </c>
      <c r="C21803">
        <v>1.0210000000000001E-5</v>
      </c>
    </row>
    <row r="21804" spans="1:3" x14ac:dyDescent="0.35">
      <c r="A21804" s="86">
        <v>46250</v>
      </c>
      <c r="B21804" s="87">
        <v>0.15625</v>
      </c>
      <c r="C21804">
        <v>1.009E-5</v>
      </c>
    </row>
    <row r="21805" spans="1:3" x14ac:dyDescent="0.35">
      <c r="A21805" s="86">
        <v>46250</v>
      </c>
      <c r="B21805" s="87">
        <v>0.16666666666666666</v>
      </c>
      <c r="C21805">
        <v>1.0030000000000001E-5</v>
      </c>
    </row>
    <row r="21806" spans="1:3" x14ac:dyDescent="0.35">
      <c r="A21806" s="86">
        <v>46250</v>
      </c>
      <c r="B21806" s="87">
        <v>0.17708333333333334</v>
      </c>
      <c r="C21806">
        <v>1.0030000000000001E-5</v>
      </c>
    </row>
    <row r="21807" spans="1:3" x14ac:dyDescent="0.35">
      <c r="A21807" s="86">
        <v>46250</v>
      </c>
      <c r="B21807" s="87">
        <v>0.1875</v>
      </c>
      <c r="C21807">
        <v>1.005E-5</v>
      </c>
    </row>
    <row r="21808" spans="1:3" x14ac:dyDescent="0.35">
      <c r="A21808" s="86">
        <v>46250</v>
      </c>
      <c r="B21808" s="87">
        <v>0.19791666666666666</v>
      </c>
      <c r="C21808">
        <v>1.007E-5</v>
      </c>
    </row>
    <row r="21809" spans="1:3" x14ac:dyDescent="0.35">
      <c r="A21809" s="86">
        <v>46250</v>
      </c>
      <c r="B21809" s="87">
        <v>0.20833333333333334</v>
      </c>
      <c r="C21809">
        <v>1.0030000000000001E-5</v>
      </c>
    </row>
    <row r="21810" spans="1:3" x14ac:dyDescent="0.35">
      <c r="A21810" s="86">
        <v>46250</v>
      </c>
      <c r="B21810" s="87">
        <v>0.21875</v>
      </c>
      <c r="C21810">
        <v>9.9500000000000013E-6</v>
      </c>
    </row>
    <row r="21811" spans="1:3" x14ac:dyDescent="0.35">
      <c r="A21811" s="86">
        <v>46250</v>
      </c>
      <c r="B21811" s="87">
        <v>0.22916666666666666</v>
      </c>
      <c r="C21811">
        <v>9.8300000000000008E-6</v>
      </c>
    </row>
    <row r="21812" spans="1:3" x14ac:dyDescent="0.35">
      <c r="A21812" s="86">
        <v>46250</v>
      </c>
      <c r="B21812" s="87">
        <v>0.23958333333333334</v>
      </c>
      <c r="C21812">
        <v>9.73E-6</v>
      </c>
    </row>
    <row r="21813" spans="1:3" x14ac:dyDescent="0.35">
      <c r="A21813" s="86">
        <v>46250</v>
      </c>
      <c r="B21813" s="87">
        <v>0.25</v>
      </c>
      <c r="C21813">
        <v>9.7100000000000002E-6</v>
      </c>
    </row>
    <row r="21814" spans="1:3" x14ac:dyDescent="0.35">
      <c r="A21814" s="86">
        <v>46250</v>
      </c>
      <c r="B21814" s="87">
        <v>0.26041666666666669</v>
      </c>
      <c r="C21814">
        <v>9.7899999999999994E-6</v>
      </c>
    </row>
    <row r="21815" spans="1:3" x14ac:dyDescent="0.35">
      <c r="A21815" s="86">
        <v>46250</v>
      </c>
      <c r="B21815" s="87">
        <v>0.27083333333333331</v>
      </c>
      <c r="C21815">
        <v>1.0009999999999999E-5</v>
      </c>
    </row>
    <row r="21816" spans="1:3" x14ac:dyDescent="0.35">
      <c r="A21816" s="86">
        <v>46250</v>
      </c>
      <c r="B21816" s="87">
        <v>0.28125</v>
      </c>
      <c r="C21816">
        <v>1.044E-5</v>
      </c>
    </row>
    <row r="21817" spans="1:3" x14ac:dyDescent="0.35">
      <c r="A21817" s="86">
        <v>46250</v>
      </c>
      <c r="B21817" s="87">
        <v>0.29166666666666669</v>
      </c>
      <c r="C21817">
        <v>1.1039999999999999E-5</v>
      </c>
    </row>
    <row r="21818" spans="1:3" x14ac:dyDescent="0.35">
      <c r="A21818" s="86">
        <v>46250</v>
      </c>
      <c r="B21818" s="87">
        <v>0.30208333333333331</v>
      </c>
      <c r="C21818">
        <v>1.1900000000000001E-5</v>
      </c>
    </row>
    <row r="21819" spans="1:3" x14ac:dyDescent="0.35">
      <c r="A21819" s="86">
        <v>46250</v>
      </c>
      <c r="B21819" s="87">
        <v>0.3125</v>
      </c>
      <c r="C21819">
        <v>1.305E-5</v>
      </c>
    </row>
    <row r="21820" spans="1:3" x14ac:dyDescent="0.35">
      <c r="A21820" s="86">
        <v>46250</v>
      </c>
      <c r="B21820" s="87">
        <v>0.32291666666666669</v>
      </c>
      <c r="C21820">
        <v>1.4540000000000001E-5</v>
      </c>
    </row>
    <row r="21821" spans="1:3" x14ac:dyDescent="0.35">
      <c r="A21821" s="86">
        <v>46250</v>
      </c>
      <c r="B21821" s="87">
        <v>0.33333333333333331</v>
      </c>
      <c r="C21821">
        <v>1.6400000000000002E-5</v>
      </c>
    </row>
    <row r="21822" spans="1:3" x14ac:dyDescent="0.35">
      <c r="A21822" s="86">
        <v>46250</v>
      </c>
      <c r="B21822" s="87">
        <v>0.34375</v>
      </c>
      <c r="C21822">
        <v>1.8679999999999997E-5</v>
      </c>
    </row>
    <row r="21823" spans="1:3" x14ac:dyDescent="0.35">
      <c r="A21823" s="86">
        <v>46250</v>
      </c>
      <c r="B21823" s="87">
        <v>0.35416666666666669</v>
      </c>
      <c r="C21823">
        <v>2.1229999999999998E-5</v>
      </c>
    </row>
    <row r="21824" spans="1:3" x14ac:dyDescent="0.35">
      <c r="A21824" s="86">
        <v>46250</v>
      </c>
      <c r="B21824" s="87">
        <v>0.36458333333333331</v>
      </c>
      <c r="C21824">
        <v>2.3920000000000001E-5</v>
      </c>
    </row>
    <row r="21825" spans="1:3" x14ac:dyDescent="0.35">
      <c r="A21825" s="86">
        <v>46250</v>
      </c>
      <c r="B21825" s="87">
        <v>0.375</v>
      </c>
      <c r="C21825">
        <v>2.6599999999999999E-5</v>
      </c>
    </row>
    <row r="21826" spans="1:3" x14ac:dyDescent="0.35">
      <c r="A21826" s="86">
        <v>46250</v>
      </c>
      <c r="B21826" s="87">
        <v>0.38541666666666669</v>
      </c>
      <c r="C21826">
        <v>2.9110000000000001E-5</v>
      </c>
    </row>
    <row r="21827" spans="1:3" x14ac:dyDescent="0.35">
      <c r="A21827" s="86">
        <v>46250</v>
      </c>
      <c r="B21827" s="87">
        <v>0.39583333333333331</v>
      </c>
      <c r="C21827">
        <v>3.1399999999999998E-5</v>
      </c>
    </row>
    <row r="21828" spans="1:3" x14ac:dyDescent="0.35">
      <c r="A21828" s="86">
        <v>46250</v>
      </c>
      <c r="B21828" s="87">
        <v>0.40625</v>
      </c>
      <c r="C21828">
        <v>3.3369999999999994E-5</v>
      </c>
    </row>
    <row r="21829" spans="1:3" x14ac:dyDescent="0.35">
      <c r="A21829" s="86">
        <v>46250</v>
      </c>
      <c r="B21829" s="87">
        <v>0.41666666666666669</v>
      </c>
      <c r="C21829">
        <v>3.4980000000000001E-5</v>
      </c>
    </row>
    <row r="21830" spans="1:3" x14ac:dyDescent="0.35">
      <c r="A21830" s="86">
        <v>46250</v>
      </c>
      <c r="B21830" s="87">
        <v>0.42708333333333331</v>
      </c>
      <c r="C21830">
        <v>3.6179999999999996E-5</v>
      </c>
    </row>
    <row r="21831" spans="1:3" x14ac:dyDescent="0.35">
      <c r="A21831" s="86">
        <v>46250</v>
      </c>
      <c r="B21831" s="87">
        <v>0.4375</v>
      </c>
      <c r="C21831">
        <v>3.7109999999999995E-5</v>
      </c>
    </row>
    <row r="21832" spans="1:3" x14ac:dyDescent="0.35">
      <c r="A21832" s="86">
        <v>46250</v>
      </c>
      <c r="B21832" s="87">
        <v>0.44791666666666669</v>
      </c>
      <c r="C21832">
        <v>3.7939999999999999E-5</v>
      </c>
    </row>
    <row r="21833" spans="1:3" x14ac:dyDescent="0.35">
      <c r="A21833" s="86">
        <v>46250</v>
      </c>
      <c r="B21833" s="87">
        <v>0.45833333333333331</v>
      </c>
      <c r="C21833">
        <v>3.8819999999999998E-5</v>
      </c>
    </row>
    <row r="21834" spans="1:3" x14ac:dyDescent="0.35">
      <c r="A21834" s="86">
        <v>46250</v>
      </c>
      <c r="B21834" s="87">
        <v>0.46875</v>
      </c>
      <c r="C21834">
        <v>3.9870000000000003E-5</v>
      </c>
    </row>
    <row r="21835" spans="1:3" x14ac:dyDescent="0.35">
      <c r="A21835" s="86">
        <v>46250</v>
      </c>
      <c r="B21835" s="87">
        <v>0.47916666666666669</v>
      </c>
      <c r="C21835">
        <v>4.0949999999999999E-5</v>
      </c>
    </row>
    <row r="21836" spans="1:3" x14ac:dyDescent="0.35">
      <c r="A21836" s="86">
        <v>46250</v>
      </c>
      <c r="B21836" s="87">
        <v>0.48958333333333331</v>
      </c>
      <c r="C21836">
        <v>4.1959999999999998E-5</v>
      </c>
    </row>
    <row r="21837" spans="1:3" x14ac:dyDescent="0.35">
      <c r="A21837" s="86">
        <v>46250</v>
      </c>
      <c r="B21837" s="87">
        <v>0.5</v>
      </c>
      <c r="C21837">
        <v>4.2659999999999995E-5</v>
      </c>
    </row>
    <row r="21838" spans="1:3" x14ac:dyDescent="0.35">
      <c r="A21838" s="86">
        <v>46250</v>
      </c>
      <c r="B21838" s="87">
        <v>0.51041666666666663</v>
      </c>
      <c r="C21838">
        <v>4.2959999999999995E-5</v>
      </c>
    </row>
    <row r="21839" spans="1:3" x14ac:dyDescent="0.35">
      <c r="A21839" s="86">
        <v>46250</v>
      </c>
      <c r="B21839" s="87">
        <v>0.52083333333333337</v>
      </c>
      <c r="C21839">
        <v>4.278E-5</v>
      </c>
    </row>
    <row r="21840" spans="1:3" x14ac:dyDescent="0.35">
      <c r="A21840" s="86">
        <v>46250</v>
      </c>
      <c r="B21840" s="87">
        <v>0.53125</v>
      </c>
      <c r="C21840">
        <v>4.2009999999999999E-5</v>
      </c>
    </row>
    <row r="21841" spans="1:3" x14ac:dyDescent="0.35">
      <c r="A21841" s="86">
        <v>46250</v>
      </c>
      <c r="B21841" s="87">
        <v>0.54166666666666663</v>
      </c>
      <c r="C21841">
        <v>4.0669999999999995E-5</v>
      </c>
    </row>
    <row r="21842" spans="1:3" x14ac:dyDescent="0.35">
      <c r="A21842" s="86">
        <v>46250</v>
      </c>
      <c r="B21842" s="87">
        <v>0.55208333333333337</v>
      </c>
      <c r="C21842">
        <v>3.8680000000000002E-5</v>
      </c>
    </row>
    <row r="21843" spans="1:3" x14ac:dyDescent="0.35">
      <c r="A21843" s="86">
        <v>46250</v>
      </c>
      <c r="B21843" s="87">
        <v>0.5625</v>
      </c>
      <c r="C21843">
        <v>3.6369999999999999E-5</v>
      </c>
    </row>
    <row r="21844" spans="1:3" x14ac:dyDescent="0.35">
      <c r="A21844" s="86">
        <v>46250</v>
      </c>
      <c r="B21844" s="87">
        <v>0.57291666666666663</v>
      </c>
      <c r="C21844">
        <v>3.4010000000000001E-5</v>
      </c>
    </row>
    <row r="21845" spans="1:3" x14ac:dyDescent="0.35">
      <c r="A21845" s="86">
        <v>46250</v>
      </c>
      <c r="B21845" s="87">
        <v>0.58333333333333337</v>
      </c>
      <c r="C21845">
        <v>3.1959999999999999E-5</v>
      </c>
    </row>
    <row r="21846" spans="1:3" x14ac:dyDescent="0.35">
      <c r="A21846" s="86">
        <v>46250</v>
      </c>
      <c r="B21846" s="87">
        <v>0.59375</v>
      </c>
      <c r="C21846">
        <v>3.0429999999999998E-5</v>
      </c>
    </row>
    <row r="21847" spans="1:3" x14ac:dyDescent="0.35">
      <c r="A21847" s="86">
        <v>46250</v>
      </c>
      <c r="B21847" s="87">
        <v>0.60416666666666663</v>
      </c>
      <c r="C21847">
        <v>2.9350000000000002E-5</v>
      </c>
    </row>
    <row r="21848" spans="1:3" x14ac:dyDescent="0.35">
      <c r="A21848" s="86">
        <v>46250</v>
      </c>
      <c r="B21848" s="87">
        <v>0.61458333333333337</v>
      </c>
      <c r="C21848">
        <v>2.8459999999999999E-5</v>
      </c>
    </row>
    <row r="21849" spans="1:3" x14ac:dyDescent="0.35">
      <c r="A21849" s="86">
        <v>46250</v>
      </c>
      <c r="B21849" s="87">
        <v>0.625</v>
      </c>
      <c r="C21849">
        <v>2.76E-5</v>
      </c>
    </row>
    <row r="21850" spans="1:3" x14ac:dyDescent="0.35">
      <c r="A21850" s="86">
        <v>46250</v>
      </c>
      <c r="B21850" s="87">
        <v>0.63541666666666663</v>
      </c>
      <c r="C21850">
        <v>2.6610000000000001E-5</v>
      </c>
    </row>
    <row r="21851" spans="1:3" x14ac:dyDescent="0.35">
      <c r="A21851" s="86">
        <v>46250</v>
      </c>
      <c r="B21851" s="87">
        <v>0.64583333333333337</v>
      </c>
      <c r="C21851">
        <v>2.5530000000000001E-5</v>
      </c>
    </row>
    <row r="21852" spans="1:3" x14ac:dyDescent="0.35">
      <c r="A21852" s="86">
        <v>46250</v>
      </c>
      <c r="B21852" s="87">
        <v>0.65625</v>
      </c>
      <c r="C21852">
        <v>2.444E-5</v>
      </c>
    </row>
    <row r="21853" spans="1:3" x14ac:dyDescent="0.35">
      <c r="A21853" s="86">
        <v>46250</v>
      </c>
      <c r="B21853" s="87">
        <v>0.66666666666666663</v>
      </c>
      <c r="C21853">
        <v>2.3419999999999999E-5</v>
      </c>
    </row>
    <row r="21854" spans="1:3" x14ac:dyDescent="0.35">
      <c r="A21854" s="86">
        <v>46250</v>
      </c>
      <c r="B21854" s="87">
        <v>0.67708333333333337</v>
      </c>
      <c r="C21854">
        <v>2.2549999999999999E-5</v>
      </c>
    </row>
    <row r="21855" spans="1:3" x14ac:dyDescent="0.35">
      <c r="A21855" s="86">
        <v>46250</v>
      </c>
      <c r="B21855" s="87">
        <v>0.6875</v>
      </c>
      <c r="C21855">
        <v>2.1889999999999999E-5</v>
      </c>
    </row>
    <row r="21856" spans="1:3" x14ac:dyDescent="0.35">
      <c r="A21856" s="86">
        <v>46250</v>
      </c>
      <c r="B21856" s="87">
        <v>0.69791666666666663</v>
      </c>
      <c r="C21856">
        <v>2.145E-5</v>
      </c>
    </row>
    <row r="21857" spans="1:3" x14ac:dyDescent="0.35">
      <c r="A21857" s="86">
        <v>46250</v>
      </c>
      <c r="B21857" s="87">
        <v>0.70833333333333337</v>
      </c>
      <c r="C21857">
        <v>2.1250000000000002E-5</v>
      </c>
    </row>
    <row r="21858" spans="1:3" x14ac:dyDescent="0.35">
      <c r="A21858" s="86">
        <v>46250</v>
      </c>
      <c r="B21858" s="87">
        <v>0.71875</v>
      </c>
      <c r="C21858">
        <v>2.1329999999999997E-5</v>
      </c>
    </row>
    <row r="21859" spans="1:3" x14ac:dyDescent="0.35">
      <c r="A21859" s="86">
        <v>46250</v>
      </c>
      <c r="B21859" s="87">
        <v>0.72916666666666663</v>
      </c>
      <c r="C21859">
        <v>2.1649999999999998E-5</v>
      </c>
    </row>
    <row r="21860" spans="1:3" x14ac:dyDescent="0.35">
      <c r="A21860" s="86">
        <v>46250</v>
      </c>
      <c r="B21860" s="87">
        <v>0.73958333333333337</v>
      </c>
      <c r="C21860">
        <v>2.2190000000000003E-5</v>
      </c>
    </row>
    <row r="21861" spans="1:3" x14ac:dyDescent="0.35">
      <c r="A21861" s="86">
        <v>46250</v>
      </c>
      <c r="B21861" s="87">
        <v>0.75</v>
      </c>
      <c r="C21861">
        <v>2.2920000000000001E-5</v>
      </c>
    </row>
    <row r="21862" spans="1:3" x14ac:dyDescent="0.35">
      <c r="A21862" s="86">
        <v>46250</v>
      </c>
      <c r="B21862" s="87">
        <v>0.76041666666666663</v>
      </c>
      <c r="C21862">
        <v>2.3779999999999999E-5</v>
      </c>
    </row>
    <row r="21863" spans="1:3" x14ac:dyDescent="0.35">
      <c r="A21863" s="86">
        <v>46250</v>
      </c>
      <c r="B21863" s="87">
        <v>0.77083333333333337</v>
      </c>
      <c r="C21863">
        <v>2.4809999999999998E-5</v>
      </c>
    </row>
    <row r="21864" spans="1:3" x14ac:dyDescent="0.35">
      <c r="A21864" s="86">
        <v>46250</v>
      </c>
      <c r="B21864" s="87">
        <v>0.78125</v>
      </c>
      <c r="C21864">
        <v>2.597E-5</v>
      </c>
    </row>
    <row r="21865" spans="1:3" x14ac:dyDescent="0.35">
      <c r="A21865" s="86">
        <v>46250</v>
      </c>
      <c r="B21865" s="87">
        <v>0.79166666666666663</v>
      </c>
      <c r="C21865">
        <v>2.728E-5</v>
      </c>
    </row>
    <row r="21866" spans="1:3" x14ac:dyDescent="0.35">
      <c r="A21866" s="86">
        <v>46250</v>
      </c>
      <c r="B21866" s="87">
        <v>0.80208333333333337</v>
      </c>
      <c r="C21866">
        <v>2.87E-5</v>
      </c>
    </row>
    <row r="21867" spans="1:3" x14ac:dyDescent="0.35">
      <c r="A21867" s="86">
        <v>46250</v>
      </c>
      <c r="B21867" s="87">
        <v>0.8125</v>
      </c>
      <c r="C21867">
        <v>3.0110000000000001E-5</v>
      </c>
    </row>
    <row r="21868" spans="1:3" x14ac:dyDescent="0.35">
      <c r="A21868" s="86">
        <v>46250</v>
      </c>
      <c r="B21868" s="87">
        <v>0.82291666666666663</v>
      </c>
      <c r="C21868">
        <v>3.1300000000000002E-5</v>
      </c>
    </row>
    <row r="21869" spans="1:3" x14ac:dyDescent="0.35">
      <c r="A21869" s="86">
        <v>46250</v>
      </c>
      <c r="B21869" s="87">
        <v>0.83333333333333337</v>
      </c>
      <c r="C21869">
        <v>3.2120000000000004E-5</v>
      </c>
    </row>
    <row r="21870" spans="1:3" x14ac:dyDescent="0.35">
      <c r="A21870" s="86">
        <v>46250</v>
      </c>
      <c r="B21870" s="87">
        <v>0.84375</v>
      </c>
      <c r="C21870">
        <v>3.2439999999999994E-5</v>
      </c>
    </row>
    <row r="21871" spans="1:3" x14ac:dyDescent="0.35">
      <c r="A21871" s="86">
        <v>46250</v>
      </c>
      <c r="B21871" s="87">
        <v>0.85416666666666663</v>
      </c>
      <c r="C21871">
        <v>3.2320000000000002E-5</v>
      </c>
    </row>
    <row r="21872" spans="1:3" x14ac:dyDescent="0.35">
      <c r="A21872" s="86">
        <v>46250</v>
      </c>
      <c r="B21872" s="87">
        <v>0.86458333333333337</v>
      </c>
      <c r="C21872">
        <v>3.1959999999999999E-5</v>
      </c>
    </row>
    <row r="21873" spans="1:3" x14ac:dyDescent="0.35">
      <c r="A21873" s="86">
        <v>46250</v>
      </c>
      <c r="B21873" s="87">
        <v>0.875</v>
      </c>
      <c r="C21873">
        <v>3.146E-5</v>
      </c>
    </row>
    <row r="21874" spans="1:3" x14ac:dyDescent="0.35">
      <c r="A21874" s="86">
        <v>46250</v>
      </c>
      <c r="B21874" s="87">
        <v>0.88541666666666663</v>
      </c>
      <c r="C21874">
        <v>3.0939999999999999E-5</v>
      </c>
    </row>
    <row r="21875" spans="1:3" x14ac:dyDescent="0.35">
      <c r="A21875" s="86">
        <v>46250</v>
      </c>
      <c r="B21875" s="87">
        <v>0.89583333333333337</v>
      </c>
      <c r="C21875">
        <v>3.046E-5</v>
      </c>
    </row>
    <row r="21876" spans="1:3" x14ac:dyDescent="0.35">
      <c r="A21876" s="86">
        <v>46250</v>
      </c>
      <c r="B21876" s="87">
        <v>0.90625</v>
      </c>
      <c r="C21876">
        <v>3.0020000000000001E-5</v>
      </c>
    </row>
    <row r="21877" spans="1:3" x14ac:dyDescent="0.35">
      <c r="A21877" s="86">
        <v>46250</v>
      </c>
      <c r="B21877" s="87">
        <v>0.91666666666666663</v>
      </c>
      <c r="C21877">
        <v>2.9609999999999999E-5</v>
      </c>
    </row>
    <row r="21878" spans="1:3" x14ac:dyDescent="0.35">
      <c r="A21878" s="86">
        <v>46250</v>
      </c>
      <c r="B21878" s="87">
        <v>0.92708333333333337</v>
      </c>
      <c r="C21878">
        <v>2.923E-5</v>
      </c>
    </row>
    <row r="21879" spans="1:3" x14ac:dyDescent="0.35">
      <c r="A21879" s="86">
        <v>46250</v>
      </c>
      <c r="B21879" s="87">
        <v>0.9375</v>
      </c>
      <c r="C21879">
        <v>2.8750000000000001E-5</v>
      </c>
    </row>
    <row r="21880" spans="1:3" x14ac:dyDescent="0.35">
      <c r="A21880" s="86">
        <v>46250</v>
      </c>
      <c r="B21880" s="87">
        <v>0.94791666666666663</v>
      </c>
      <c r="C21880">
        <v>2.798E-5</v>
      </c>
    </row>
    <row r="21881" spans="1:3" x14ac:dyDescent="0.35">
      <c r="A21881" s="86">
        <v>46250</v>
      </c>
      <c r="B21881" s="87">
        <v>0.95833333333333337</v>
      </c>
      <c r="C21881">
        <v>2.6780000000000001E-5</v>
      </c>
    </row>
    <row r="21882" spans="1:3" x14ac:dyDescent="0.35">
      <c r="A21882" s="86">
        <v>46250</v>
      </c>
      <c r="B21882" s="87">
        <v>0.96875</v>
      </c>
      <c r="C21882">
        <v>2.5009999999999999E-5</v>
      </c>
    </row>
    <row r="21883" spans="1:3" x14ac:dyDescent="0.35">
      <c r="A21883" s="86">
        <v>46250</v>
      </c>
      <c r="B21883" s="87">
        <v>0.97916666666666663</v>
      </c>
      <c r="C21883">
        <v>2.2880000000000001E-5</v>
      </c>
    </row>
    <row r="21884" spans="1:3" x14ac:dyDescent="0.35">
      <c r="A21884" s="86">
        <v>46250</v>
      </c>
      <c r="B21884" s="87">
        <v>0.98958333333333337</v>
      </c>
      <c r="C21884">
        <v>2.0610000000000001E-5</v>
      </c>
    </row>
    <row r="21885" spans="1:3" x14ac:dyDescent="0.35">
      <c r="A21885" s="86">
        <v>46251</v>
      </c>
      <c r="B21885" s="87">
        <v>0</v>
      </c>
      <c r="C21885">
        <v>1.8409999999999998E-5</v>
      </c>
    </row>
    <row r="21886" spans="1:3" x14ac:dyDescent="0.35">
      <c r="A21886" s="86">
        <v>46251</v>
      </c>
      <c r="B21886" s="87">
        <v>1.0416666666666666E-2</v>
      </c>
      <c r="C21886">
        <v>1.738E-5</v>
      </c>
    </row>
    <row r="21887" spans="1:3" x14ac:dyDescent="0.35">
      <c r="A21887" s="86">
        <v>46251</v>
      </c>
      <c r="B21887" s="87">
        <v>2.0833333333333332E-2</v>
      </c>
      <c r="C21887">
        <v>1.5489999999999999E-5</v>
      </c>
    </row>
    <row r="21888" spans="1:3" x14ac:dyDescent="0.35">
      <c r="A21888" s="86">
        <v>46251</v>
      </c>
      <c r="B21888" s="87">
        <v>3.125E-2</v>
      </c>
      <c r="C21888">
        <v>1.385E-5</v>
      </c>
    </row>
    <row r="21889" spans="1:3" x14ac:dyDescent="0.35">
      <c r="A21889" s="86">
        <v>46251</v>
      </c>
      <c r="B21889" s="87">
        <v>4.1666666666666664E-2</v>
      </c>
      <c r="C21889">
        <v>1.257E-5</v>
      </c>
    </row>
    <row r="21890" spans="1:3" x14ac:dyDescent="0.35">
      <c r="A21890" s="86">
        <v>46251</v>
      </c>
      <c r="B21890" s="87">
        <v>5.2083333333333336E-2</v>
      </c>
      <c r="C21890">
        <v>1.168E-5</v>
      </c>
    </row>
    <row r="21891" spans="1:3" x14ac:dyDescent="0.35">
      <c r="A21891" s="86">
        <v>46251</v>
      </c>
      <c r="B21891" s="87">
        <v>6.25E-2</v>
      </c>
      <c r="C21891">
        <v>1.114E-5</v>
      </c>
    </row>
    <row r="21892" spans="1:3" x14ac:dyDescent="0.35">
      <c r="A21892" s="86">
        <v>46251</v>
      </c>
      <c r="B21892" s="87">
        <v>7.2916666666666671E-2</v>
      </c>
      <c r="C21892">
        <v>1.079E-5</v>
      </c>
    </row>
    <row r="21893" spans="1:3" x14ac:dyDescent="0.35">
      <c r="A21893" s="86">
        <v>46251</v>
      </c>
      <c r="B21893" s="87">
        <v>8.3333333333333329E-2</v>
      </c>
      <c r="C21893">
        <v>1.0550000000000001E-5</v>
      </c>
    </row>
    <row r="21894" spans="1:3" x14ac:dyDescent="0.35">
      <c r="A21894" s="86">
        <v>46251</v>
      </c>
      <c r="B21894" s="87">
        <v>9.375E-2</v>
      </c>
      <c r="C21894">
        <v>1.0330000000000001E-5</v>
      </c>
    </row>
    <row r="21895" spans="1:3" x14ac:dyDescent="0.35">
      <c r="A21895" s="86">
        <v>46251</v>
      </c>
      <c r="B21895" s="87">
        <v>0.10416666666666667</v>
      </c>
      <c r="C21895">
        <v>1.013E-5</v>
      </c>
    </row>
    <row r="21896" spans="1:3" x14ac:dyDescent="0.35">
      <c r="A21896" s="86">
        <v>46251</v>
      </c>
      <c r="B21896" s="87">
        <v>0.11458333333333333</v>
      </c>
      <c r="C21896">
        <v>9.91E-6</v>
      </c>
    </row>
    <row r="21897" spans="1:3" x14ac:dyDescent="0.35">
      <c r="A21897" s="86">
        <v>46251</v>
      </c>
      <c r="B21897" s="87">
        <v>0.125</v>
      </c>
      <c r="C21897">
        <v>9.73E-6</v>
      </c>
    </row>
    <row r="21898" spans="1:3" x14ac:dyDescent="0.35">
      <c r="A21898" s="86">
        <v>46251</v>
      </c>
      <c r="B21898" s="87">
        <v>0.13541666666666666</v>
      </c>
      <c r="C21898">
        <v>9.5699999999999999E-6</v>
      </c>
    </row>
    <row r="21899" spans="1:3" x14ac:dyDescent="0.35">
      <c r="A21899" s="86">
        <v>46251</v>
      </c>
      <c r="B21899" s="87">
        <v>0.14583333333333334</v>
      </c>
      <c r="C21899">
        <v>9.4499999999999993E-6</v>
      </c>
    </row>
    <row r="21900" spans="1:3" x14ac:dyDescent="0.35">
      <c r="A21900" s="86">
        <v>46251</v>
      </c>
      <c r="B21900" s="87">
        <v>0.15625</v>
      </c>
      <c r="C21900">
        <v>9.3700000000000001E-6</v>
      </c>
    </row>
    <row r="21901" spans="1:3" x14ac:dyDescent="0.35">
      <c r="A21901" s="86">
        <v>46251</v>
      </c>
      <c r="B21901" s="87">
        <v>0.16666666666666666</v>
      </c>
      <c r="C21901">
        <v>9.38E-6</v>
      </c>
    </row>
    <row r="21902" spans="1:3" x14ac:dyDescent="0.35">
      <c r="A21902" s="86">
        <v>46251</v>
      </c>
      <c r="B21902" s="87">
        <v>0.17708333333333334</v>
      </c>
      <c r="C21902">
        <v>9.4900000000000006E-6</v>
      </c>
    </row>
    <row r="21903" spans="1:3" x14ac:dyDescent="0.35">
      <c r="A21903" s="86">
        <v>46251</v>
      </c>
      <c r="B21903" s="87">
        <v>0.1875</v>
      </c>
      <c r="C21903">
        <v>9.6700000000000006E-6</v>
      </c>
    </row>
    <row r="21904" spans="1:3" x14ac:dyDescent="0.35">
      <c r="A21904" s="86">
        <v>46251</v>
      </c>
      <c r="B21904" s="87">
        <v>0.19791666666666666</v>
      </c>
      <c r="C21904">
        <v>9.9299999999999998E-6</v>
      </c>
    </row>
    <row r="21905" spans="1:3" x14ac:dyDescent="0.35">
      <c r="A21905" s="86">
        <v>46251</v>
      </c>
      <c r="B21905" s="87">
        <v>0.20833333333333334</v>
      </c>
      <c r="C21905">
        <v>1.023E-5</v>
      </c>
    </row>
    <row r="21906" spans="1:3" x14ac:dyDescent="0.35">
      <c r="A21906" s="86">
        <v>46251</v>
      </c>
      <c r="B21906" s="87">
        <v>0.21875</v>
      </c>
      <c r="C21906">
        <v>1.062E-5</v>
      </c>
    </row>
    <row r="21907" spans="1:3" x14ac:dyDescent="0.35">
      <c r="A21907" s="86">
        <v>46251</v>
      </c>
      <c r="B21907" s="87">
        <v>0.22916666666666666</v>
      </c>
      <c r="C21907">
        <v>1.1199999999999999E-5</v>
      </c>
    </row>
    <row r="21908" spans="1:3" x14ac:dyDescent="0.35">
      <c r="A21908" s="86">
        <v>46251</v>
      </c>
      <c r="B21908" s="87">
        <v>0.23958333333333334</v>
      </c>
      <c r="C21908">
        <v>1.219E-5</v>
      </c>
    </row>
    <row r="21909" spans="1:3" x14ac:dyDescent="0.35">
      <c r="A21909" s="86">
        <v>46251</v>
      </c>
      <c r="B21909" s="87">
        <v>0.25</v>
      </c>
      <c r="C21909">
        <v>1.3729999999999999E-5</v>
      </c>
    </row>
    <row r="21910" spans="1:3" x14ac:dyDescent="0.35">
      <c r="A21910" s="86">
        <v>46251</v>
      </c>
      <c r="B21910" s="87">
        <v>0.26041666666666669</v>
      </c>
      <c r="C21910">
        <v>1.5949999999999998E-5</v>
      </c>
    </row>
    <row r="21911" spans="1:3" x14ac:dyDescent="0.35">
      <c r="A21911" s="86">
        <v>46251</v>
      </c>
      <c r="B21911" s="87">
        <v>0.27083333333333331</v>
      </c>
      <c r="C21911">
        <v>1.853E-5</v>
      </c>
    </row>
    <row r="21912" spans="1:3" x14ac:dyDescent="0.35">
      <c r="A21912" s="86">
        <v>46251</v>
      </c>
      <c r="B21912" s="87">
        <v>0.28125</v>
      </c>
      <c r="C21912">
        <v>2.109E-5</v>
      </c>
    </row>
    <row r="21913" spans="1:3" x14ac:dyDescent="0.35">
      <c r="A21913" s="86">
        <v>46251</v>
      </c>
      <c r="B21913" s="87">
        <v>0.29166666666666669</v>
      </c>
      <c r="C21913">
        <v>2.3300000000000001E-5</v>
      </c>
    </row>
    <row r="21914" spans="1:3" x14ac:dyDescent="0.35">
      <c r="A21914" s="86">
        <v>46251</v>
      </c>
      <c r="B21914" s="87">
        <v>0.30208333333333331</v>
      </c>
      <c r="C21914">
        <v>2.4870000000000001E-5</v>
      </c>
    </row>
    <row r="21915" spans="1:3" x14ac:dyDescent="0.35">
      <c r="A21915" s="86">
        <v>46251</v>
      </c>
      <c r="B21915" s="87">
        <v>0.3125</v>
      </c>
      <c r="C21915">
        <v>2.5899999999999999E-5</v>
      </c>
    </row>
    <row r="21916" spans="1:3" x14ac:dyDescent="0.35">
      <c r="A21916" s="86">
        <v>46251</v>
      </c>
      <c r="B21916" s="87">
        <v>0.32291666666666669</v>
      </c>
      <c r="C21916">
        <v>2.658E-5</v>
      </c>
    </row>
    <row r="21917" spans="1:3" x14ac:dyDescent="0.35">
      <c r="A21917" s="86">
        <v>46251</v>
      </c>
      <c r="B21917" s="87">
        <v>0.33333333333333331</v>
      </c>
      <c r="C21917">
        <v>2.7149999999999999E-5</v>
      </c>
    </row>
    <row r="21918" spans="1:3" x14ac:dyDescent="0.35">
      <c r="A21918" s="86">
        <v>46251</v>
      </c>
      <c r="B21918" s="87">
        <v>0.34375</v>
      </c>
      <c r="C21918">
        <v>2.775E-5</v>
      </c>
    </row>
    <row r="21919" spans="1:3" x14ac:dyDescent="0.35">
      <c r="A21919" s="86">
        <v>46251</v>
      </c>
      <c r="B21919" s="87">
        <v>0.35416666666666669</v>
      </c>
      <c r="C21919">
        <v>2.834E-5</v>
      </c>
    </row>
    <row r="21920" spans="1:3" x14ac:dyDescent="0.35">
      <c r="A21920" s="86">
        <v>46251</v>
      </c>
      <c r="B21920" s="87">
        <v>0.36458333333333331</v>
      </c>
      <c r="C21920">
        <v>2.8840000000000002E-5</v>
      </c>
    </row>
    <row r="21921" spans="1:3" x14ac:dyDescent="0.35">
      <c r="A21921" s="86">
        <v>46251</v>
      </c>
      <c r="B21921" s="87">
        <v>0.375</v>
      </c>
      <c r="C21921">
        <v>2.9159999999999999E-5</v>
      </c>
    </row>
    <row r="21922" spans="1:3" x14ac:dyDescent="0.35">
      <c r="A21922" s="86">
        <v>46251</v>
      </c>
      <c r="B21922" s="87">
        <v>0.38541666666666669</v>
      </c>
      <c r="C21922">
        <v>2.9260000000000001E-5</v>
      </c>
    </row>
    <row r="21923" spans="1:3" x14ac:dyDescent="0.35">
      <c r="A21923" s="86">
        <v>46251</v>
      </c>
      <c r="B21923" s="87">
        <v>0.39583333333333331</v>
      </c>
      <c r="C21923">
        <v>2.9180000000000002E-5</v>
      </c>
    </row>
    <row r="21924" spans="1:3" x14ac:dyDescent="0.35">
      <c r="A21924" s="86">
        <v>46251</v>
      </c>
      <c r="B21924" s="87">
        <v>0.40625</v>
      </c>
      <c r="C21924">
        <v>2.8960000000000001E-5</v>
      </c>
    </row>
    <row r="21925" spans="1:3" x14ac:dyDescent="0.35">
      <c r="A21925" s="86">
        <v>46251</v>
      </c>
      <c r="B21925" s="87">
        <v>0.41666666666666669</v>
      </c>
      <c r="C21925">
        <v>2.866E-5</v>
      </c>
    </row>
    <row r="21926" spans="1:3" x14ac:dyDescent="0.35">
      <c r="A21926" s="86">
        <v>46251</v>
      </c>
      <c r="B21926" s="87">
        <v>0.42708333333333331</v>
      </c>
      <c r="C21926">
        <v>2.8350000000000001E-5</v>
      </c>
    </row>
    <row r="21927" spans="1:3" x14ac:dyDescent="0.35">
      <c r="A21927" s="86">
        <v>46251</v>
      </c>
      <c r="B21927" s="87">
        <v>0.4375</v>
      </c>
      <c r="C21927">
        <v>2.8099999999999999E-5</v>
      </c>
    </row>
    <row r="21928" spans="1:3" x14ac:dyDescent="0.35">
      <c r="A21928" s="86">
        <v>46251</v>
      </c>
      <c r="B21928" s="87">
        <v>0.44791666666666669</v>
      </c>
      <c r="C21928">
        <v>2.7890000000000002E-5</v>
      </c>
    </row>
    <row r="21929" spans="1:3" x14ac:dyDescent="0.35">
      <c r="A21929" s="86">
        <v>46251</v>
      </c>
      <c r="B21929" s="87">
        <v>0.45833333333333331</v>
      </c>
      <c r="C21929">
        <v>2.783E-5</v>
      </c>
    </row>
    <row r="21930" spans="1:3" x14ac:dyDescent="0.35">
      <c r="A21930" s="86">
        <v>46251</v>
      </c>
      <c r="B21930" s="87">
        <v>0.46875</v>
      </c>
      <c r="C21930">
        <v>2.7910000000000002E-5</v>
      </c>
    </row>
    <row r="21931" spans="1:3" x14ac:dyDescent="0.35">
      <c r="A21931" s="86">
        <v>46251</v>
      </c>
      <c r="B21931" s="87">
        <v>0.47916666666666669</v>
      </c>
      <c r="C21931">
        <v>2.8219999999999997E-5</v>
      </c>
    </row>
    <row r="21932" spans="1:3" x14ac:dyDescent="0.35">
      <c r="A21932" s="86">
        <v>46251</v>
      </c>
      <c r="B21932" s="87">
        <v>0.48958333333333331</v>
      </c>
      <c r="C21932">
        <v>2.8719999999999999E-5</v>
      </c>
    </row>
    <row r="21933" spans="1:3" x14ac:dyDescent="0.35">
      <c r="A21933" s="86">
        <v>46251</v>
      </c>
      <c r="B21933" s="87">
        <v>0.5</v>
      </c>
      <c r="C21933">
        <v>2.951E-5</v>
      </c>
    </row>
    <row r="21934" spans="1:3" x14ac:dyDescent="0.35">
      <c r="A21934" s="86">
        <v>46251</v>
      </c>
      <c r="B21934" s="87">
        <v>0.51041666666666663</v>
      </c>
      <c r="C21934">
        <v>3.0509999999999998E-5</v>
      </c>
    </row>
    <row r="21935" spans="1:3" x14ac:dyDescent="0.35">
      <c r="A21935" s="86">
        <v>46251</v>
      </c>
      <c r="B21935" s="87">
        <v>0.52083333333333337</v>
      </c>
      <c r="C21935">
        <v>3.1559999999999996E-5</v>
      </c>
    </row>
    <row r="21936" spans="1:3" x14ac:dyDescent="0.35">
      <c r="A21936" s="86">
        <v>46251</v>
      </c>
      <c r="B21936" s="87">
        <v>0.53125</v>
      </c>
      <c r="C21936">
        <v>3.2360000000000002E-5</v>
      </c>
    </row>
    <row r="21937" spans="1:3" x14ac:dyDescent="0.35">
      <c r="A21937" s="86">
        <v>46251</v>
      </c>
      <c r="B21937" s="87">
        <v>0.54166666666666663</v>
      </c>
      <c r="C21937">
        <v>3.2689999999999994E-5</v>
      </c>
    </row>
    <row r="21938" spans="1:3" x14ac:dyDescent="0.35">
      <c r="A21938" s="86">
        <v>46251</v>
      </c>
      <c r="B21938" s="87">
        <v>0.55208333333333337</v>
      </c>
      <c r="C21938">
        <v>3.2320000000000002E-5</v>
      </c>
    </row>
    <row r="21939" spans="1:3" x14ac:dyDescent="0.35">
      <c r="A21939" s="86">
        <v>46251</v>
      </c>
      <c r="B21939" s="87">
        <v>0.5625</v>
      </c>
      <c r="C21939">
        <v>3.1440000000000004E-5</v>
      </c>
    </row>
    <row r="21940" spans="1:3" x14ac:dyDescent="0.35">
      <c r="A21940" s="86">
        <v>46251</v>
      </c>
      <c r="B21940" s="87">
        <v>0.57291666666666663</v>
      </c>
      <c r="C21940">
        <v>3.025E-5</v>
      </c>
    </row>
    <row r="21941" spans="1:3" x14ac:dyDescent="0.35">
      <c r="A21941" s="86">
        <v>46251</v>
      </c>
      <c r="B21941" s="87">
        <v>0.58333333333333337</v>
      </c>
      <c r="C21941">
        <v>2.9E-5</v>
      </c>
    </row>
    <row r="21942" spans="1:3" x14ac:dyDescent="0.35">
      <c r="A21942" s="86">
        <v>46251</v>
      </c>
      <c r="B21942" s="87">
        <v>0.59375</v>
      </c>
      <c r="C21942">
        <v>2.7869999999999999E-5</v>
      </c>
    </row>
    <row r="21943" spans="1:3" x14ac:dyDescent="0.35">
      <c r="A21943" s="86">
        <v>46251</v>
      </c>
      <c r="B21943" s="87">
        <v>0.60416666666666663</v>
      </c>
      <c r="C21943">
        <v>2.69E-5</v>
      </c>
    </row>
    <row r="21944" spans="1:3" x14ac:dyDescent="0.35">
      <c r="A21944" s="86">
        <v>46251</v>
      </c>
      <c r="B21944" s="87">
        <v>0.61458333333333337</v>
      </c>
      <c r="C21944">
        <v>2.6060000000000001E-5</v>
      </c>
    </row>
    <row r="21945" spans="1:3" x14ac:dyDescent="0.35">
      <c r="A21945" s="86">
        <v>46251</v>
      </c>
      <c r="B21945" s="87">
        <v>0.625</v>
      </c>
      <c r="C21945">
        <v>2.5319999999999998E-5</v>
      </c>
    </row>
    <row r="21946" spans="1:3" x14ac:dyDescent="0.35">
      <c r="A21946" s="86">
        <v>46251</v>
      </c>
      <c r="B21946" s="87">
        <v>0.63541666666666663</v>
      </c>
      <c r="C21946">
        <v>2.4649999999999999E-5</v>
      </c>
    </row>
    <row r="21947" spans="1:3" x14ac:dyDescent="0.35">
      <c r="A21947" s="86">
        <v>46251</v>
      </c>
      <c r="B21947" s="87">
        <v>0.64583333333333337</v>
      </c>
      <c r="C21947">
        <v>2.408E-5</v>
      </c>
    </row>
    <row r="21948" spans="1:3" x14ac:dyDescent="0.35">
      <c r="A21948" s="86">
        <v>46251</v>
      </c>
      <c r="B21948" s="87">
        <v>0.65625</v>
      </c>
      <c r="C21948">
        <v>2.3640000000000001E-5</v>
      </c>
    </row>
    <row r="21949" spans="1:3" x14ac:dyDescent="0.35">
      <c r="A21949" s="86">
        <v>46251</v>
      </c>
      <c r="B21949" s="87">
        <v>0.66666666666666663</v>
      </c>
      <c r="C21949">
        <v>2.3300000000000001E-5</v>
      </c>
    </row>
    <row r="21950" spans="1:3" x14ac:dyDescent="0.35">
      <c r="A21950" s="86">
        <v>46251</v>
      </c>
      <c r="B21950" s="87">
        <v>0.67708333333333337</v>
      </c>
      <c r="C21950">
        <v>2.3079999999999999E-5</v>
      </c>
    </row>
    <row r="21951" spans="1:3" x14ac:dyDescent="0.35">
      <c r="A21951" s="86">
        <v>46251</v>
      </c>
      <c r="B21951" s="87">
        <v>0.6875</v>
      </c>
      <c r="C21951">
        <v>2.3E-5</v>
      </c>
    </row>
    <row r="21952" spans="1:3" x14ac:dyDescent="0.35">
      <c r="A21952" s="86">
        <v>46251</v>
      </c>
      <c r="B21952" s="87">
        <v>0.69791666666666663</v>
      </c>
      <c r="C21952">
        <v>2.3079999999999999E-5</v>
      </c>
    </row>
    <row r="21953" spans="1:3" x14ac:dyDescent="0.35">
      <c r="A21953" s="86">
        <v>46251</v>
      </c>
      <c r="B21953" s="87">
        <v>0.70833333333333337</v>
      </c>
      <c r="C21953">
        <v>2.3300000000000001E-5</v>
      </c>
    </row>
    <row r="21954" spans="1:3" x14ac:dyDescent="0.35">
      <c r="A21954" s="86">
        <v>46251</v>
      </c>
      <c r="B21954" s="87">
        <v>0.71875</v>
      </c>
      <c r="C21954">
        <v>2.368E-5</v>
      </c>
    </row>
    <row r="21955" spans="1:3" x14ac:dyDescent="0.35">
      <c r="A21955" s="86">
        <v>46251</v>
      </c>
      <c r="B21955" s="87">
        <v>0.72916666666666663</v>
      </c>
      <c r="C21955">
        <v>2.423E-5</v>
      </c>
    </row>
    <row r="21956" spans="1:3" x14ac:dyDescent="0.35">
      <c r="A21956" s="86">
        <v>46251</v>
      </c>
      <c r="B21956" s="87">
        <v>0.73958333333333337</v>
      </c>
      <c r="C21956">
        <v>2.495E-5</v>
      </c>
    </row>
    <row r="21957" spans="1:3" x14ac:dyDescent="0.35">
      <c r="A21957" s="86">
        <v>46251</v>
      </c>
      <c r="B21957" s="87">
        <v>0.75</v>
      </c>
      <c r="C21957">
        <v>2.582E-5</v>
      </c>
    </row>
    <row r="21958" spans="1:3" x14ac:dyDescent="0.35">
      <c r="A21958" s="86">
        <v>46251</v>
      </c>
      <c r="B21958" s="87">
        <v>0.76041666666666663</v>
      </c>
      <c r="C21958">
        <v>2.6820000000000001E-5</v>
      </c>
    </row>
    <row r="21959" spans="1:3" x14ac:dyDescent="0.35">
      <c r="A21959" s="86">
        <v>46251</v>
      </c>
      <c r="B21959" s="87">
        <v>0.77083333333333337</v>
      </c>
      <c r="C21959">
        <v>2.7969999999999998E-5</v>
      </c>
    </row>
    <row r="21960" spans="1:3" x14ac:dyDescent="0.35">
      <c r="A21960" s="86">
        <v>46251</v>
      </c>
      <c r="B21960" s="87">
        <v>0.78125</v>
      </c>
      <c r="C21960">
        <v>2.9219999999999998E-5</v>
      </c>
    </row>
    <row r="21961" spans="1:3" x14ac:dyDescent="0.35">
      <c r="A21961" s="86">
        <v>46251</v>
      </c>
      <c r="B21961" s="87">
        <v>0.79166666666666663</v>
      </c>
      <c r="C21961">
        <v>3.0509999999999998E-5</v>
      </c>
    </row>
    <row r="21962" spans="1:3" x14ac:dyDescent="0.35">
      <c r="A21962" s="86">
        <v>46251</v>
      </c>
      <c r="B21962" s="87">
        <v>0.80208333333333337</v>
      </c>
      <c r="C21962">
        <v>3.18E-5</v>
      </c>
    </row>
    <row r="21963" spans="1:3" x14ac:dyDescent="0.35">
      <c r="A21963" s="86">
        <v>46251</v>
      </c>
      <c r="B21963" s="87">
        <v>0.8125</v>
      </c>
      <c r="C21963">
        <v>3.2990000000000001E-5</v>
      </c>
    </row>
    <row r="21964" spans="1:3" x14ac:dyDescent="0.35">
      <c r="A21964" s="86">
        <v>46251</v>
      </c>
      <c r="B21964" s="87">
        <v>0.82291666666666663</v>
      </c>
      <c r="C21964">
        <v>3.3899999999999997E-5</v>
      </c>
    </row>
    <row r="21965" spans="1:3" x14ac:dyDescent="0.35">
      <c r="A21965" s="86">
        <v>46251</v>
      </c>
      <c r="B21965" s="87">
        <v>0.83333333333333337</v>
      </c>
      <c r="C21965">
        <v>3.4350000000000001E-5</v>
      </c>
    </row>
    <row r="21966" spans="1:3" x14ac:dyDescent="0.35">
      <c r="A21966" s="86">
        <v>46251</v>
      </c>
      <c r="B21966" s="87">
        <v>0.84375</v>
      </c>
      <c r="C21966">
        <v>3.4310000000000002E-5</v>
      </c>
    </row>
    <row r="21967" spans="1:3" x14ac:dyDescent="0.35">
      <c r="A21967" s="86">
        <v>46251</v>
      </c>
      <c r="B21967" s="87">
        <v>0.85416666666666663</v>
      </c>
      <c r="C21967">
        <v>3.3899999999999997E-5</v>
      </c>
    </row>
    <row r="21968" spans="1:3" x14ac:dyDescent="0.35">
      <c r="A21968" s="86">
        <v>46251</v>
      </c>
      <c r="B21968" s="87">
        <v>0.86458333333333337</v>
      </c>
      <c r="C21968">
        <v>3.3290000000000001E-5</v>
      </c>
    </row>
    <row r="21969" spans="1:3" x14ac:dyDescent="0.35">
      <c r="A21969" s="86">
        <v>46251</v>
      </c>
      <c r="B21969" s="87">
        <v>0.875</v>
      </c>
      <c r="C21969">
        <v>3.2689999999999994E-5</v>
      </c>
    </row>
    <row r="21970" spans="1:3" x14ac:dyDescent="0.35">
      <c r="A21970" s="86">
        <v>46251</v>
      </c>
      <c r="B21970" s="87">
        <v>0.88541666666666663</v>
      </c>
      <c r="C21970">
        <v>3.2239999999999996E-5</v>
      </c>
    </row>
    <row r="21971" spans="1:3" x14ac:dyDescent="0.35">
      <c r="A21971" s="86">
        <v>46251</v>
      </c>
      <c r="B21971" s="87">
        <v>0.89583333333333337</v>
      </c>
      <c r="C21971">
        <v>3.1899999999999996E-5</v>
      </c>
    </row>
    <row r="21972" spans="1:3" x14ac:dyDescent="0.35">
      <c r="A21972" s="86">
        <v>46251</v>
      </c>
      <c r="B21972" s="87">
        <v>0.90625</v>
      </c>
      <c r="C21972">
        <v>3.1579999999999999E-5</v>
      </c>
    </row>
    <row r="21973" spans="1:3" x14ac:dyDescent="0.35">
      <c r="A21973" s="86">
        <v>46251</v>
      </c>
      <c r="B21973" s="87">
        <v>0.91666666666666663</v>
      </c>
      <c r="C21973">
        <v>3.1170000000000001E-5</v>
      </c>
    </row>
    <row r="21974" spans="1:3" x14ac:dyDescent="0.35">
      <c r="A21974" s="86">
        <v>46251</v>
      </c>
      <c r="B21974" s="87">
        <v>0.92708333333333337</v>
      </c>
      <c r="C21974">
        <v>3.0589999999999997E-5</v>
      </c>
    </row>
    <row r="21975" spans="1:3" x14ac:dyDescent="0.35">
      <c r="A21975" s="86">
        <v>46251</v>
      </c>
      <c r="B21975" s="87">
        <v>0.9375</v>
      </c>
      <c r="C21975">
        <v>2.9790000000000001E-5</v>
      </c>
    </row>
    <row r="21976" spans="1:3" x14ac:dyDescent="0.35">
      <c r="A21976" s="86">
        <v>46251</v>
      </c>
      <c r="B21976" s="87">
        <v>0.94791666666666663</v>
      </c>
      <c r="C21976">
        <v>2.87E-5</v>
      </c>
    </row>
    <row r="21977" spans="1:3" x14ac:dyDescent="0.35">
      <c r="A21977" s="86">
        <v>46251</v>
      </c>
      <c r="B21977" s="87">
        <v>0.95833333333333337</v>
      </c>
      <c r="C21977">
        <v>2.7330000000000001E-5</v>
      </c>
    </row>
    <row r="21978" spans="1:3" x14ac:dyDescent="0.35">
      <c r="A21978" s="86">
        <v>46251</v>
      </c>
      <c r="B21978" s="87">
        <v>0.96875</v>
      </c>
      <c r="C21978">
        <v>2.561E-5</v>
      </c>
    </row>
    <row r="21979" spans="1:3" x14ac:dyDescent="0.35">
      <c r="A21979" s="86">
        <v>46251</v>
      </c>
      <c r="B21979" s="87">
        <v>0.97916666666666663</v>
      </c>
      <c r="C21979">
        <v>2.3669999999999999E-5</v>
      </c>
    </row>
    <row r="21980" spans="1:3" x14ac:dyDescent="0.35">
      <c r="A21980" s="86">
        <v>46251</v>
      </c>
      <c r="B21980" s="87">
        <v>0.98958333333333337</v>
      </c>
      <c r="C21980">
        <v>2.1569999999999998E-5</v>
      </c>
    </row>
    <row r="21981" spans="1:3" x14ac:dyDescent="0.35">
      <c r="A21981" s="86">
        <v>46252</v>
      </c>
      <c r="B21981" s="87">
        <v>0</v>
      </c>
      <c r="C21981">
        <v>1.944E-5</v>
      </c>
    </row>
    <row r="21982" spans="1:3" x14ac:dyDescent="0.35">
      <c r="A21982" s="86">
        <v>46252</v>
      </c>
      <c r="B21982" s="87">
        <v>1.0416666666666666E-2</v>
      </c>
      <c r="C21982">
        <v>1.7409999999999998E-5</v>
      </c>
    </row>
    <row r="21983" spans="1:3" x14ac:dyDescent="0.35">
      <c r="A21983" s="86">
        <v>46252</v>
      </c>
      <c r="B21983" s="87">
        <v>2.0833333333333332E-2</v>
      </c>
      <c r="C21983">
        <v>1.552E-5</v>
      </c>
    </row>
    <row r="21984" spans="1:3" x14ac:dyDescent="0.35">
      <c r="A21984" s="86">
        <v>46252</v>
      </c>
      <c r="B21984" s="87">
        <v>3.125E-2</v>
      </c>
      <c r="C21984">
        <v>1.3879999999999999E-5</v>
      </c>
    </row>
    <row r="21985" spans="1:3" x14ac:dyDescent="0.35">
      <c r="A21985" s="86">
        <v>46252</v>
      </c>
      <c r="B21985" s="87">
        <v>4.1666666666666664E-2</v>
      </c>
      <c r="C21985">
        <v>1.259E-5</v>
      </c>
    </row>
    <row r="21986" spans="1:3" x14ac:dyDescent="0.35">
      <c r="A21986" s="86">
        <v>46252</v>
      </c>
      <c r="B21986" s="87">
        <v>5.2083333333333336E-2</v>
      </c>
      <c r="C21986">
        <v>1.17E-5</v>
      </c>
    </row>
    <row r="21987" spans="1:3" x14ac:dyDescent="0.35">
      <c r="A21987" s="86">
        <v>46252</v>
      </c>
      <c r="B21987" s="87">
        <v>6.25E-2</v>
      </c>
      <c r="C21987">
        <v>1.116E-5</v>
      </c>
    </row>
    <row r="21988" spans="1:3" x14ac:dyDescent="0.35">
      <c r="A21988" s="86">
        <v>46252</v>
      </c>
      <c r="B21988" s="87">
        <v>7.2916666666666671E-2</v>
      </c>
      <c r="C21988">
        <v>1.081E-5</v>
      </c>
    </row>
    <row r="21989" spans="1:3" x14ac:dyDescent="0.35">
      <c r="A21989" s="86">
        <v>46252</v>
      </c>
      <c r="B21989" s="87">
        <v>8.3333333333333329E-2</v>
      </c>
      <c r="C21989">
        <v>1.0569999999999999E-5</v>
      </c>
    </row>
    <row r="21990" spans="1:3" x14ac:dyDescent="0.35">
      <c r="A21990" s="86">
        <v>46252</v>
      </c>
      <c r="B21990" s="87">
        <v>9.375E-2</v>
      </c>
      <c r="C21990">
        <v>1.0349999999999999E-5</v>
      </c>
    </row>
    <row r="21991" spans="1:3" x14ac:dyDescent="0.35">
      <c r="A21991" s="86">
        <v>46252</v>
      </c>
      <c r="B21991" s="87">
        <v>0.10416666666666667</v>
      </c>
      <c r="C21991">
        <v>1.0149999999999999E-5</v>
      </c>
    </row>
    <row r="21992" spans="1:3" x14ac:dyDescent="0.35">
      <c r="A21992" s="86">
        <v>46252</v>
      </c>
      <c r="B21992" s="87">
        <v>0.11458333333333333</v>
      </c>
      <c r="C21992">
        <v>9.9299999999999998E-6</v>
      </c>
    </row>
    <row r="21993" spans="1:3" x14ac:dyDescent="0.35">
      <c r="A21993" s="86">
        <v>46252</v>
      </c>
      <c r="B21993" s="87">
        <v>0.125</v>
      </c>
      <c r="C21993">
        <v>9.7499999999999998E-6</v>
      </c>
    </row>
    <row r="21994" spans="1:3" x14ac:dyDescent="0.35">
      <c r="A21994" s="86">
        <v>46252</v>
      </c>
      <c r="B21994" s="87">
        <v>0.13541666666666666</v>
      </c>
      <c r="C21994">
        <v>9.5899999999999997E-6</v>
      </c>
    </row>
    <row r="21995" spans="1:3" x14ac:dyDescent="0.35">
      <c r="A21995" s="86">
        <v>46252</v>
      </c>
      <c r="B21995" s="87">
        <v>0.14583333333333334</v>
      </c>
      <c r="C21995">
        <v>9.4699999999999991E-6</v>
      </c>
    </row>
    <row r="21996" spans="1:3" x14ac:dyDescent="0.35">
      <c r="A21996" s="86">
        <v>46252</v>
      </c>
      <c r="B21996" s="87">
        <v>0.15625</v>
      </c>
      <c r="C21996">
        <v>9.3900000000000016E-6</v>
      </c>
    </row>
    <row r="21997" spans="1:3" x14ac:dyDescent="0.35">
      <c r="A21997" s="86">
        <v>46252</v>
      </c>
      <c r="B21997" s="87">
        <v>0.16666666666666666</v>
      </c>
      <c r="C21997">
        <v>9.3999999999999998E-6</v>
      </c>
    </row>
    <row r="21998" spans="1:3" x14ac:dyDescent="0.35">
      <c r="A21998" s="86">
        <v>46252</v>
      </c>
      <c r="B21998" s="87">
        <v>0.17708333333333334</v>
      </c>
      <c r="C21998">
        <v>9.5099999999999987E-6</v>
      </c>
    </row>
    <row r="21999" spans="1:3" x14ac:dyDescent="0.35">
      <c r="A21999" s="86">
        <v>46252</v>
      </c>
      <c r="B21999" s="87">
        <v>0.1875</v>
      </c>
      <c r="C21999">
        <v>9.6799999999999988E-6</v>
      </c>
    </row>
    <row r="22000" spans="1:3" x14ac:dyDescent="0.35">
      <c r="A22000" s="86">
        <v>46252</v>
      </c>
      <c r="B22000" s="87">
        <v>0.19791666666666666</v>
      </c>
      <c r="C22000">
        <v>9.9500000000000013E-6</v>
      </c>
    </row>
    <row r="22001" spans="1:3" x14ac:dyDescent="0.35">
      <c r="A22001" s="86">
        <v>46252</v>
      </c>
      <c r="B22001" s="87">
        <v>0.20833333333333334</v>
      </c>
      <c r="C22001">
        <v>1.025E-5</v>
      </c>
    </row>
    <row r="22002" spans="1:3" x14ac:dyDescent="0.35">
      <c r="A22002" s="86">
        <v>46252</v>
      </c>
      <c r="B22002" s="87">
        <v>0.21875</v>
      </c>
      <c r="C22002">
        <v>1.064E-5</v>
      </c>
    </row>
    <row r="22003" spans="1:3" x14ac:dyDescent="0.35">
      <c r="A22003" s="86">
        <v>46252</v>
      </c>
      <c r="B22003" s="87">
        <v>0.22916666666666666</v>
      </c>
      <c r="C22003">
        <v>1.1220000000000001E-5</v>
      </c>
    </row>
    <row r="22004" spans="1:3" x14ac:dyDescent="0.35">
      <c r="A22004" s="86">
        <v>46252</v>
      </c>
      <c r="B22004" s="87">
        <v>0.23958333333333334</v>
      </c>
      <c r="C22004">
        <v>1.221E-5</v>
      </c>
    </row>
    <row r="22005" spans="1:3" x14ac:dyDescent="0.35">
      <c r="A22005" s="86">
        <v>46252</v>
      </c>
      <c r="B22005" s="87">
        <v>0.25</v>
      </c>
      <c r="C22005">
        <v>1.376E-5</v>
      </c>
    </row>
    <row r="22006" spans="1:3" x14ac:dyDescent="0.35">
      <c r="A22006" s="86">
        <v>46252</v>
      </c>
      <c r="B22006" s="87">
        <v>0.26041666666666669</v>
      </c>
      <c r="C22006">
        <v>1.5979999999999999E-5</v>
      </c>
    </row>
    <row r="22007" spans="1:3" x14ac:dyDescent="0.35">
      <c r="A22007" s="86">
        <v>46252</v>
      </c>
      <c r="B22007" s="87">
        <v>0.27083333333333331</v>
      </c>
      <c r="C22007">
        <v>1.8559999999999998E-5</v>
      </c>
    </row>
    <row r="22008" spans="1:3" x14ac:dyDescent="0.35">
      <c r="A22008" s="86">
        <v>46252</v>
      </c>
      <c r="B22008" s="87">
        <v>0.28125</v>
      </c>
      <c r="C22008">
        <v>2.1129999999999999E-5</v>
      </c>
    </row>
    <row r="22009" spans="1:3" x14ac:dyDescent="0.35">
      <c r="A22009" s="86">
        <v>46252</v>
      </c>
      <c r="B22009" s="87">
        <v>0.29166666666666669</v>
      </c>
      <c r="C22009">
        <v>2.3349999999999998E-5</v>
      </c>
    </row>
    <row r="22010" spans="1:3" x14ac:dyDescent="0.35">
      <c r="A22010" s="86">
        <v>46252</v>
      </c>
      <c r="B22010" s="87">
        <v>0.30208333333333331</v>
      </c>
      <c r="C22010">
        <v>2.4920000000000002E-5</v>
      </c>
    </row>
    <row r="22011" spans="1:3" x14ac:dyDescent="0.35">
      <c r="A22011" s="86">
        <v>46252</v>
      </c>
      <c r="B22011" s="87">
        <v>0.3125</v>
      </c>
      <c r="C22011">
        <v>2.5940000000000002E-5</v>
      </c>
    </row>
    <row r="22012" spans="1:3" x14ac:dyDescent="0.35">
      <c r="A22012" s="86">
        <v>46252</v>
      </c>
      <c r="B22012" s="87">
        <v>0.32291666666666669</v>
      </c>
      <c r="C22012">
        <v>2.6630000000000001E-5</v>
      </c>
    </row>
    <row r="22013" spans="1:3" x14ac:dyDescent="0.35">
      <c r="A22013" s="86">
        <v>46252</v>
      </c>
      <c r="B22013" s="87">
        <v>0.33333333333333331</v>
      </c>
      <c r="C22013">
        <v>2.7199999999999997E-5</v>
      </c>
    </row>
    <row r="22014" spans="1:3" x14ac:dyDescent="0.35">
      <c r="A22014" s="86">
        <v>46252</v>
      </c>
      <c r="B22014" s="87">
        <v>0.34375</v>
      </c>
      <c r="C22014">
        <v>2.7799999999999998E-5</v>
      </c>
    </row>
    <row r="22015" spans="1:3" x14ac:dyDescent="0.35">
      <c r="A22015" s="86">
        <v>46252</v>
      </c>
      <c r="B22015" s="87">
        <v>0.35416666666666669</v>
      </c>
      <c r="C22015">
        <v>2.8389999999999998E-5</v>
      </c>
    </row>
    <row r="22016" spans="1:3" x14ac:dyDescent="0.35">
      <c r="A22016" s="86">
        <v>46252</v>
      </c>
      <c r="B22016" s="87">
        <v>0.36458333333333331</v>
      </c>
      <c r="C22016">
        <v>2.889E-5</v>
      </c>
    </row>
    <row r="22017" spans="1:3" x14ac:dyDescent="0.35">
      <c r="A22017" s="86">
        <v>46252</v>
      </c>
      <c r="B22017" s="87">
        <v>0.375</v>
      </c>
      <c r="C22017">
        <v>2.921E-5</v>
      </c>
    </row>
    <row r="22018" spans="1:3" x14ac:dyDescent="0.35">
      <c r="A22018" s="86">
        <v>46252</v>
      </c>
      <c r="B22018" s="87">
        <v>0.38541666666666669</v>
      </c>
      <c r="C22018">
        <v>2.932E-5</v>
      </c>
    </row>
    <row r="22019" spans="1:3" x14ac:dyDescent="0.35">
      <c r="A22019" s="86">
        <v>46252</v>
      </c>
      <c r="B22019" s="87">
        <v>0.39583333333333331</v>
      </c>
      <c r="C22019">
        <v>2.9239999999999998E-5</v>
      </c>
    </row>
    <row r="22020" spans="1:3" x14ac:dyDescent="0.35">
      <c r="A22020" s="86">
        <v>46252</v>
      </c>
      <c r="B22020" s="87">
        <v>0.40625</v>
      </c>
      <c r="C22020">
        <v>2.9010000000000002E-5</v>
      </c>
    </row>
    <row r="22021" spans="1:3" x14ac:dyDescent="0.35">
      <c r="A22021" s="86">
        <v>46252</v>
      </c>
      <c r="B22021" s="87">
        <v>0.41666666666666669</v>
      </c>
      <c r="C22021">
        <v>2.8709999999999998E-5</v>
      </c>
    </row>
    <row r="22022" spans="1:3" x14ac:dyDescent="0.35">
      <c r="A22022" s="86">
        <v>46252</v>
      </c>
      <c r="B22022" s="87">
        <v>0.42708333333333331</v>
      </c>
      <c r="C22022">
        <v>2.8410000000000001E-5</v>
      </c>
    </row>
    <row r="22023" spans="1:3" x14ac:dyDescent="0.35">
      <c r="A22023" s="86">
        <v>46252</v>
      </c>
      <c r="B22023" s="87">
        <v>0.4375</v>
      </c>
      <c r="C22023">
        <v>2.815E-5</v>
      </c>
    </row>
    <row r="22024" spans="1:3" x14ac:dyDescent="0.35">
      <c r="A22024" s="86">
        <v>46252</v>
      </c>
      <c r="B22024" s="87">
        <v>0.44791666666666669</v>
      </c>
      <c r="C22024">
        <v>2.7949999999999998E-5</v>
      </c>
    </row>
    <row r="22025" spans="1:3" x14ac:dyDescent="0.35">
      <c r="A22025" s="86">
        <v>46252</v>
      </c>
      <c r="B22025" s="87">
        <v>0.45833333333333331</v>
      </c>
      <c r="C22025">
        <v>2.7879999999999997E-5</v>
      </c>
    </row>
    <row r="22026" spans="1:3" x14ac:dyDescent="0.35">
      <c r="A22026" s="86">
        <v>46252</v>
      </c>
      <c r="B22026" s="87">
        <v>0.46875</v>
      </c>
      <c r="C22026">
        <v>2.796E-5</v>
      </c>
    </row>
    <row r="22027" spans="1:3" x14ac:dyDescent="0.35">
      <c r="A22027" s="86">
        <v>46252</v>
      </c>
      <c r="B22027" s="87">
        <v>0.47916666666666669</v>
      </c>
      <c r="C22027">
        <v>2.8269999999999999E-5</v>
      </c>
    </row>
    <row r="22028" spans="1:3" x14ac:dyDescent="0.35">
      <c r="A22028" s="86">
        <v>46252</v>
      </c>
      <c r="B22028" s="87">
        <v>0.48958333333333331</v>
      </c>
      <c r="C22028">
        <v>2.8770000000000001E-5</v>
      </c>
    </row>
    <row r="22029" spans="1:3" x14ac:dyDescent="0.35">
      <c r="A22029" s="86">
        <v>46252</v>
      </c>
      <c r="B22029" s="87">
        <v>0.5</v>
      </c>
      <c r="C22029">
        <v>2.9559999999999998E-5</v>
      </c>
    </row>
    <row r="22030" spans="1:3" x14ac:dyDescent="0.35">
      <c r="A22030" s="86">
        <v>46252</v>
      </c>
      <c r="B22030" s="87">
        <v>0.51041666666666663</v>
      </c>
      <c r="C22030">
        <v>3.057E-5</v>
      </c>
    </row>
    <row r="22031" spans="1:3" x14ac:dyDescent="0.35">
      <c r="A22031" s="86">
        <v>46252</v>
      </c>
      <c r="B22031" s="87">
        <v>0.52083333333333337</v>
      </c>
      <c r="C22031">
        <v>3.1620000000000006E-5</v>
      </c>
    </row>
    <row r="22032" spans="1:3" x14ac:dyDescent="0.35">
      <c r="A22032" s="86">
        <v>46252</v>
      </c>
      <c r="B22032" s="87">
        <v>0.53125</v>
      </c>
      <c r="C22032">
        <v>3.2419999999999998E-5</v>
      </c>
    </row>
    <row r="22033" spans="1:3" x14ac:dyDescent="0.35">
      <c r="A22033" s="86">
        <v>46252</v>
      </c>
      <c r="B22033" s="87">
        <v>0.54166666666666663</v>
      </c>
      <c r="C22033">
        <v>3.2750000000000003E-5</v>
      </c>
    </row>
    <row r="22034" spans="1:3" x14ac:dyDescent="0.35">
      <c r="A22034" s="86">
        <v>46252</v>
      </c>
      <c r="B22034" s="87">
        <v>0.55208333333333337</v>
      </c>
      <c r="C22034">
        <v>3.2379999999999998E-5</v>
      </c>
    </row>
    <row r="22035" spans="1:3" x14ac:dyDescent="0.35">
      <c r="A22035" s="86">
        <v>46252</v>
      </c>
      <c r="B22035" s="87">
        <v>0.5625</v>
      </c>
      <c r="C22035">
        <v>3.15E-5</v>
      </c>
    </row>
    <row r="22036" spans="1:3" x14ac:dyDescent="0.35">
      <c r="A22036" s="86">
        <v>46252</v>
      </c>
      <c r="B22036" s="87">
        <v>0.57291666666666663</v>
      </c>
      <c r="C22036">
        <v>3.0300000000000001E-5</v>
      </c>
    </row>
    <row r="22037" spans="1:3" x14ac:dyDescent="0.35">
      <c r="A22037" s="86">
        <v>46252</v>
      </c>
      <c r="B22037" s="87">
        <v>0.58333333333333337</v>
      </c>
      <c r="C22037">
        <v>2.9049999999999998E-5</v>
      </c>
    </row>
    <row r="22038" spans="1:3" x14ac:dyDescent="0.35">
      <c r="A22038" s="86">
        <v>46252</v>
      </c>
      <c r="B22038" s="87">
        <v>0.59375</v>
      </c>
      <c r="C22038">
        <v>2.792E-5</v>
      </c>
    </row>
    <row r="22039" spans="1:3" x14ac:dyDescent="0.35">
      <c r="A22039" s="86">
        <v>46252</v>
      </c>
      <c r="B22039" s="87">
        <v>0.60416666666666663</v>
      </c>
      <c r="C22039">
        <v>2.6950000000000001E-5</v>
      </c>
    </row>
    <row r="22040" spans="1:3" x14ac:dyDescent="0.35">
      <c r="A22040" s="86">
        <v>46252</v>
      </c>
      <c r="B22040" s="87">
        <v>0.61458333333333337</v>
      </c>
      <c r="C22040">
        <v>2.6110000000000002E-5</v>
      </c>
    </row>
    <row r="22041" spans="1:3" x14ac:dyDescent="0.35">
      <c r="A22041" s="86">
        <v>46252</v>
      </c>
      <c r="B22041" s="87">
        <v>0.625</v>
      </c>
      <c r="C22041">
        <v>2.5360000000000001E-5</v>
      </c>
    </row>
    <row r="22042" spans="1:3" x14ac:dyDescent="0.35">
      <c r="A22042" s="86">
        <v>46252</v>
      </c>
      <c r="B22042" s="87">
        <v>0.63541666666666663</v>
      </c>
      <c r="C22042">
        <v>2.4689999999999999E-5</v>
      </c>
    </row>
    <row r="22043" spans="1:3" x14ac:dyDescent="0.35">
      <c r="A22043" s="86">
        <v>46252</v>
      </c>
      <c r="B22043" s="87">
        <v>0.64583333333333337</v>
      </c>
      <c r="C22043">
        <v>2.4129999999999998E-5</v>
      </c>
    </row>
    <row r="22044" spans="1:3" x14ac:dyDescent="0.35">
      <c r="A22044" s="86">
        <v>46252</v>
      </c>
      <c r="B22044" s="87">
        <v>0.65625</v>
      </c>
      <c r="C22044">
        <v>2.3689999999999998E-5</v>
      </c>
    </row>
    <row r="22045" spans="1:3" x14ac:dyDescent="0.35">
      <c r="A22045" s="86">
        <v>46252</v>
      </c>
      <c r="B22045" s="87">
        <v>0.66666666666666663</v>
      </c>
      <c r="C22045">
        <v>2.3349999999999998E-5</v>
      </c>
    </row>
    <row r="22046" spans="1:3" x14ac:dyDescent="0.35">
      <c r="A22046" s="86">
        <v>46252</v>
      </c>
      <c r="B22046" s="87">
        <v>0.67708333333333337</v>
      </c>
      <c r="C22046">
        <v>2.3120000000000002E-5</v>
      </c>
    </row>
    <row r="22047" spans="1:3" x14ac:dyDescent="0.35">
      <c r="A22047" s="86">
        <v>46252</v>
      </c>
      <c r="B22047" s="87">
        <v>0.6875</v>
      </c>
      <c r="C22047">
        <v>2.3040000000000003E-5</v>
      </c>
    </row>
    <row r="22048" spans="1:3" x14ac:dyDescent="0.35">
      <c r="A22048" s="86">
        <v>46252</v>
      </c>
      <c r="B22048" s="87">
        <v>0.69791666666666663</v>
      </c>
      <c r="C22048">
        <v>2.3120000000000002E-5</v>
      </c>
    </row>
    <row r="22049" spans="1:3" x14ac:dyDescent="0.35">
      <c r="A22049" s="86">
        <v>46252</v>
      </c>
      <c r="B22049" s="87">
        <v>0.70833333333333337</v>
      </c>
      <c r="C22049">
        <v>2.3349999999999998E-5</v>
      </c>
    </row>
    <row r="22050" spans="1:3" x14ac:dyDescent="0.35">
      <c r="A22050" s="86">
        <v>46252</v>
      </c>
      <c r="B22050" s="87">
        <v>0.71875</v>
      </c>
      <c r="C22050">
        <v>2.3730000000000001E-5</v>
      </c>
    </row>
    <row r="22051" spans="1:3" x14ac:dyDescent="0.35">
      <c r="A22051" s="86">
        <v>46252</v>
      </c>
      <c r="B22051" s="87">
        <v>0.72916666666666663</v>
      </c>
      <c r="C22051">
        <v>2.427E-5</v>
      </c>
    </row>
    <row r="22052" spans="1:3" x14ac:dyDescent="0.35">
      <c r="A22052" s="86">
        <v>46252</v>
      </c>
      <c r="B22052" s="87">
        <v>0.73958333333333337</v>
      </c>
      <c r="C22052">
        <v>2.5000000000000001E-5</v>
      </c>
    </row>
    <row r="22053" spans="1:3" x14ac:dyDescent="0.35">
      <c r="A22053" s="86">
        <v>46252</v>
      </c>
      <c r="B22053" s="87">
        <v>0.75</v>
      </c>
      <c r="C22053">
        <v>2.586E-5</v>
      </c>
    </row>
    <row r="22054" spans="1:3" x14ac:dyDescent="0.35">
      <c r="A22054" s="86">
        <v>46252</v>
      </c>
      <c r="B22054" s="87">
        <v>0.76041666666666663</v>
      </c>
      <c r="C22054">
        <v>2.6870000000000002E-5</v>
      </c>
    </row>
    <row r="22055" spans="1:3" x14ac:dyDescent="0.35">
      <c r="A22055" s="86">
        <v>46252</v>
      </c>
      <c r="B22055" s="87">
        <v>0.77083333333333337</v>
      </c>
      <c r="C22055">
        <v>2.8030000000000001E-5</v>
      </c>
    </row>
    <row r="22056" spans="1:3" x14ac:dyDescent="0.35">
      <c r="A22056" s="86">
        <v>46252</v>
      </c>
      <c r="B22056" s="87">
        <v>0.78125</v>
      </c>
      <c r="C22056">
        <v>2.9280000000000001E-5</v>
      </c>
    </row>
    <row r="22057" spans="1:3" x14ac:dyDescent="0.35">
      <c r="A22057" s="86">
        <v>46252</v>
      </c>
      <c r="B22057" s="87">
        <v>0.79166666666666663</v>
      </c>
      <c r="C22057">
        <v>3.057E-5</v>
      </c>
    </row>
    <row r="22058" spans="1:3" x14ac:dyDescent="0.35">
      <c r="A22058" s="86">
        <v>46252</v>
      </c>
      <c r="B22058" s="87">
        <v>0.80208333333333337</v>
      </c>
      <c r="C22058">
        <v>3.1859999999999997E-5</v>
      </c>
    </row>
    <row r="22059" spans="1:3" x14ac:dyDescent="0.35">
      <c r="A22059" s="86">
        <v>46252</v>
      </c>
      <c r="B22059" s="87">
        <v>0.8125</v>
      </c>
      <c r="C22059">
        <v>3.3050000000000004E-5</v>
      </c>
    </row>
    <row r="22060" spans="1:3" x14ac:dyDescent="0.35">
      <c r="A22060" s="86">
        <v>46252</v>
      </c>
      <c r="B22060" s="87">
        <v>0.82291666666666663</v>
      </c>
      <c r="C22060">
        <v>3.396E-5</v>
      </c>
    </row>
    <row r="22061" spans="1:3" x14ac:dyDescent="0.35">
      <c r="A22061" s="86">
        <v>46252</v>
      </c>
      <c r="B22061" s="87">
        <v>0.83333333333333337</v>
      </c>
      <c r="C22061">
        <v>3.4419999999999999E-5</v>
      </c>
    </row>
    <row r="22062" spans="1:3" x14ac:dyDescent="0.35">
      <c r="A22062" s="86">
        <v>46252</v>
      </c>
      <c r="B22062" s="87">
        <v>0.84375</v>
      </c>
      <c r="C22062">
        <v>3.4379999999999999E-5</v>
      </c>
    </row>
    <row r="22063" spans="1:3" x14ac:dyDescent="0.35">
      <c r="A22063" s="86">
        <v>46252</v>
      </c>
      <c r="B22063" s="87">
        <v>0.85416666666666663</v>
      </c>
      <c r="C22063">
        <v>3.396E-5</v>
      </c>
    </row>
    <row r="22064" spans="1:3" x14ac:dyDescent="0.35">
      <c r="A22064" s="86">
        <v>46252</v>
      </c>
      <c r="B22064" s="87">
        <v>0.86458333333333337</v>
      </c>
      <c r="C22064">
        <v>3.3349999999999997E-5</v>
      </c>
    </row>
    <row r="22065" spans="1:3" x14ac:dyDescent="0.35">
      <c r="A22065" s="86">
        <v>46252</v>
      </c>
      <c r="B22065" s="87">
        <v>0.875</v>
      </c>
      <c r="C22065">
        <v>3.2750000000000003E-5</v>
      </c>
    </row>
    <row r="22066" spans="1:3" x14ac:dyDescent="0.35">
      <c r="A22066" s="86">
        <v>46252</v>
      </c>
      <c r="B22066" s="87">
        <v>0.88541666666666663</v>
      </c>
      <c r="C22066">
        <v>3.2299999999999999E-5</v>
      </c>
    </row>
    <row r="22067" spans="1:3" x14ac:dyDescent="0.35">
      <c r="A22067" s="86">
        <v>46252</v>
      </c>
      <c r="B22067" s="87">
        <v>0.89583333333333337</v>
      </c>
      <c r="C22067">
        <v>3.1959999999999999E-5</v>
      </c>
    </row>
    <row r="22068" spans="1:3" x14ac:dyDescent="0.35">
      <c r="A22068" s="86">
        <v>46252</v>
      </c>
      <c r="B22068" s="87">
        <v>0.90625</v>
      </c>
      <c r="C22068">
        <v>3.163E-5</v>
      </c>
    </row>
    <row r="22069" spans="1:3" x14ac:dyDescent="0.35">
      <c r="A22069" s="86">
        <v>46252</v>
      </c>
      <c r="B22069" s="87">
        <v>0.91666666666666663</v>
      </c>
      <c r="C22069">
        <v>3.1229999999999997E-5</v>
      </c>
    </row>
    <row r="22070" spans="1:3" x14ac:dyDescent="0.35">
      <c r="A22070" s="86">
        <v>46252</v>
      </c>
      <c r="B22070" s="87">
        <v>0.92708333333333337</v>
      </c>
      <c r="C22070">
        <v>3.065E-5</v>
      </c>
    </row>
    <row r="22071" spans="1:3" x14ac:dyDescent="0.35">
      <c r="A22071" s="86">
        <v>46252</v>
      </c>
      <c r="B22071" s="87">
        <v>0.9375</v>
      </c>
      <c r="C22071">
        <v>2.9839999999999999E-5</v>
      </c>
    </row>
    <row r="22072" spans="1:3" x14ac:dyDescent="0.35">
      <c r="A22072" s="86">
        <v>46252</v>
      </c>
      <c r="B22072" s="87">
        <v>0.94791666666666663</v>
      </c>
      <c r="C22072">
        <v>2.8750000000000001E-5</v>
      </c>
    </row>
    <row r="22073" spans="1:3" x14ac:dyDescent="0.35">
      <c r="A22073" s="86">
        <v>46252</v>
      </c>
      <c r="B22073" s="87">
        <v>0.95833333333333337</v>
      </c>
      <c r="C22073">
        <v>2.7380000000000002E-5</v>
      </c>
    </row>
    <row r="22074" spans="1:3" x14ac:dyDescent="0.35">
      <c r="A22074" s="86">
        <v>46252</v>
      </c>
      <c r="B22074" s="87">
        <v>0.96875</v>
      </c>
      <c r="C22074">
        <v>2.5659999999999998E-5</v>
      </c>
    </row>
    <row r="22075" spans="1:3" x14ac:dyDescent="0.35">
      <c r="A22075" s="86">
        <v>46252</v>
      </c>
      <c r="B22075" s="87">
        <v>0.97916666666666663</v>
      </c>
      <c r="C22075">
        <v>2.3709999999999998E-5</v>
      </c>
    </row>
    <row r="22076" spans="1:3" x14ac:dyDescent="0.35">
      <c r="A22076" s="86">
        <v>46252</v>
      </c>
      <c r="B22076" s="87">
        <v>0.98958333333333337</v>
      </c>
      <c r="C22076">
        <v>2.1610000000000001E-5</v>
      </c>
    </row>
    <row r="22077" spans="1:3" x14ac:dyDescent="0.35">
      <c r="A22077" s="86">
        <v>46253</v>
      </c>
      <c r="B22077" s="87">
        <v>0</v>
      </c>
      <c r="C22077">
        <v>1.9470000000000002E-5</v>
      </c>
    </row>
    <row r="22078" spans="1:3" x14ac:dyDescent="0.35">
      <c r="A22078" s="86">
        <v>46253</v>
      </c>
      <c r="B22078" s="87">
        <v>1.0416666666666666E-2</v>
      </c>
      <c r="C22078">
        <v>1.7450000000000001E-5</v>
      </c>
    </row>
    <row r="22079" spans="1:3" x14ac:dyDescent="0.35">
      <c r="A22079" s="86">
        <v>46253</v>
      </c>
      <c r="B22079" s="87">
        <v>2.0833333333333332E-2</v>
      </c>
      <c r="C22079">
        <v>1.5549999999999999E-5</v>
      </c>
    </row>
    <row r="22080" spans="1:3" x14ac:dyDescent="0.35">
      <c r="A22080" s="86">
        <v>46253</v>
      </c>
      <c r="B22080" s="87">
        <v>3.125E-2</v>
      </c>
      <c r="C22080">
        <v>1.3910000000000001E-5</v>
      </c>
    </row>
    <row r="22081" spans="1:3" x14ac:dyDescent="0.35">
      <c r="A22081" s="86">
        <v>46253</v>
      </c>
      <c r="B22081" s="87">
        <v>4.1666666666666664E-2</v>
      </c>
      <c r="C22081">
        <v>1.261E-5</v>
      </c>
    </row>
    <row r="22082" spans="1:3" x14ac:dyDescent="0.35">
      <c r="A22082" s="86">
        <v>46253</v>
      </c>
      <c r="B22082" s="87">
        <v>5.2083333333333336E-2</v>
      </c>
      <c r="C22082">
        <v>1.172E-5</v>
      </c>
    </row>
    <row r="22083" spans="1:3" x14ac:dyDescent="0.35">
      <c r="A22083" s="86">
        <v>46253</v>
      </c>
      <c r="B22083" s="87">
        <v>6.25E-2</v>
      </c>
      <c r="C22083">
        <v>1.1180000000000001E-5</v>
      </c>
    </row>
    <row r="22084" spans="1:3" x14ac:dyDescent="0.35">
      <c r="A22084" s="86">
        <v>46253</v>
      </c>
      <c r="B22084" s="87">
        <v>7.2916666666666671E-2</v>
      </c>
      <c r="C22084">
        <v>1.083E-5</v>
      </c>
    </row>
    <row r="22085" spans="1:3" x14ac:dyDescent="0.35">
      <c r="A22085" s="86">
        <v>46253</v>
      </c>
      <c r="B22085" s="87">
        <v>8.3333333333333329E-2</v>
      </c>
      <c r="C22085">
        <v>1.059E-5</v>
      </c>
    </row>
    <row r="22086" spans="1:3" x14ac:dyDescent="0.35">
      <c r="A22086" s="86">
        <v>46253</v>
      </c>
      <c r="B22086" s="87">
        <v>9.375E-2</v>
      </c>
      <c r="C22086">
        <v>1.0370000000000001E-5</v>
      </c>
    </row>
    <row r="22087" spans="1:3" x14ac:dyDescent="0.35">
      <c r="A22087" s="86">
        <v>46253</v>
      </c>
      <c r="B22087" s="87">
        <v>0.10416666666666667</v>
      </c>
      <c r="C22087">
        <v>1.0170000000000001E-5</v>
      </c>
    </row>
    <row r="22088" spans="1:3" x14ac:dyDescent="0.35">
      <c r="A22088" s="86">
        <v>46253</v>
      </c>
      <c r="B22088" s="87">
        <v>0.11458333333333333</v>
      </c>
      <c r="C22088">
        <v>9.9399999999999997E-6</v>
      </c>
    </row>
    <row r="22089" spans="1:3" x14ac:dyDescent="0.35">
      <c r="A22089" s="86">
        <v>46253</v>
      </c>
      <c r="B22089" s="87">
        <v>0.125</v>
      </c>
      <c r="C22089">
        <v>9.7699999999999996E-6</v>
      </c>
    </row>
    <row r="22090" spans="1:3" x14ac:dyDescent="0.35">
      <c r="A22090" s="86">
        <v>46253</v>
      </c>
      <c r="B22090" s="87">
        <v>0.13541666666666666</v>
      </c>
      <c r="C22090">
        <v>9.6100000000000012E-6</v>
      </c>
    </row>
    <row r="22091" spans="1:3" x14ac:dyDescent="0.35">
      <c r="A22091" s="86">
        <v>46253</v>
      </c>
      <c r="B22091" s="87">
        <v>0.14583333333333334</v>
      </c>
      <c r="C22091">
        <v>9.4800000000000007E-6</v>
      </c>
    </row>
    <row r="22092" spans="1:3" x14ac:dyDescent="0.35">
      <c r="A22092" s="86">
        <v>46253</v>
      </c>
      <c r="B22092" s="87">
        <v>0.15625</v>
      </c>
      <c r="C22092">
        <v>9.3999999999999998E-6</v>
      </c>
    </row>
    <row r="22093" spans="1:3" x14ac:dyDescent="0.35">
      <c r="A22093" s="86">
        <v>46253</v>
      </c>
      <c r="B22093" s="87">
        <v>0.16666666666666666</v>
      </c>
      <c r="C22093">
        <v>9.4199999999999996E-6</v>
      </c>
    </row>
    <row r="22094" spans="1:3" x14ac:dyDescent="0.35">
      <c r="A22094" s="86">
        <v>46253</v>
      </c>
      <c r="B22094" s="87">
        <v>0.17708333333333334</v>
      </c>
      <c r="C22094">
        <v>9.5200000000000003E-6</v>
      </c>
    </row>
    <row r="22095" spans="1:3" x14ac:dyDescent="0.35">
      <c r="A22095" s="86">
        <v>46253</v>
      </c>
      <c r="B22095" s="87">
        <v>0.1875</v>
      </c>
      <c r="C22095">
        <v>9.7000000000000003E-6</v>
      </c>
    </row>
    <row r="22096" spans="1:3" x14ac:dyDescent="0.35">
      <c r="A22096" s="86">
        <v>46253</v>
      </c>
      <c r="B22096" s="87">
        <v>0.19791666666666666</v>
      </c>
      <c r="C22096">
        <v>9.9699999999999994E-6</v>
      </c>
    </row>
    <row r="22097" spans="1:3" x14ac:dyDescent="0.35">
      <c r="A22097" s="86">
        <v>46253</v>
      </c>
      <c r="B22097" s="87">
        <v>0.20833333333333334</v>
      </c>
      <c r="C22097">
        <v>1.027E-5</v>
      </c>
    </row>
    <row r="22098" spans="1:3" x14ac:dyDescent="0.35">
      <c r="A22098" s="86">
        <v>46253</v>
      </c>
      <c r="B22098" s="87">
        <v>0.21875</v>
      </c>
      <c r="C22098">
        <v>1.066E-5</v>
      </c>
    </row>
    <row r="22099" spans="1:3" x14ac:dyDescent="0.35">
      <c r="A22099" s="86">
        <v>46253</v>
      </c>
      <c r="B22099" s="87">
        <v>0.22916666666666666</v>
      </c>
      <c r="C22099">
        <v>1.1240000000000001E-5</v>
      </c>
    </row>
    <row r="22100" spans="1:3" x14ac:dyDescent="0.35">
      <c r="A22100" s="86">
        <v>46253</v>
      </c>
      <c r="B22100" s="87">
        <v>0.23958333333333334</v>
      </c>
      <c r="C22100">
        <v>1.223E-5</v>
      </c>
    </row>
    <row r="22101" spans="1:3" x14ac:dyDescent="0.35">
      <c r="A22101" s="86">
        <v>46253</v>
      </c>
      <c r="B22101" s="87">
        <v>0.25</v>
      </c>
      <c r="C22101">
        <v>1.379E-5</v>
      </c>
    </row>
    <row r="22102" spans="1:3" x14ac:dyDescent="0.35">
      <c r="A22102" s="86">
        <v>46253</v>
      </c>
      <c r="B22102" s="87">
        <v>0.26041666666666669</v>
      </c>
      <c r="C22102">
        <v>1.6010000000000001E-5</v>
      </c>
    </row>
    <row r="22103" spans="1:3" x14ac:dyDescent="0.35">
      <c r="A22103" s="86">
        <v>46253</v>
      </c>
      <c r="B22103" s="87">
        <v>0.27083333333333331</v>
      </c>
      <c r="C22103">
        <v>1.8599999999999998E-5</v>
      </c>
    </row>
    <row r="22104" spans="1:3" x14ac:dyDescent="0.35">
      <c r="A22104" s="86">
        <v>46253</v>
      </c>
      <c r="B22104" s="87">
        <v>0.28125</v>
      </c>
      <c r="C22104">
        <v>2.1170000000000002E-5</v>
      </c>
    </row>
    <row r="22105" spans="1:3" x14ac:dyDescent="0.35">
      <c r="A22105" s="86">
        <v>46253</v>
      </c>
      <c r="B22105" s="87">
        <v>0.29166666666666669</v>
      </c>
      <c r="C22105">
        <v>2.3390000000000001E-5</v>
      </c>
    </row>
    <row r="22106" spans="1:3" x14ac:dyDescent="0.35">
      <c r="A22106" s="86">
        <v>46253</v>
      </c>
      <c r="B22106" s="87">
        <v>0.30208333333333331</v>
      </c>
      <c r="C22106">
        <v>2.497E-5</v>
      </c>
    </row>
    <row r="22107" spans="1:3" x14ac:dyDescent="0.35">
      <c r="A22107" s="86">
        <v>46253</v>
      </c>
      <c r="B22107" s="87">
        <v>0.3125</v>
      </c>
      <c r="C22107">
        <v>2.599E-5</v>
      </c>
    </row>
    <row r="22108" spans="1:3" x14ac:dyDescent="0.35">
      <c r="A22108" s="86">
        <v>46253</v>
      </c>
      <c r="B22108" s="87">
        <v>0.32291666666666669</v>
      </c>
      <c r="C22108">
        <v>2.6679999999999999E-5</v>
      </c>
    </row>
    <row r="22109" spans="1:3" x14ac:dyDescent="0.35">
      <c r="A22109" s="86">
        <v>46253</v>
      </c>
      <c r="B22109" s="87">
        <v>0.33333333333333331</v>
      </c>
      <c r="C22109">
        <v>2.7249999999999998E-5</v>
      </c>
    </row>
    <row r="22110" spans="1:3" x14ac:dyDescent="0.35">
      <c r="A22110" s="86">
        <v>46253</v>
      </c>
      <c r="B22110" s="87">
        <v>0.34375</v>
      </c>
      <c r="C22110">
        <v>2.7849999999999999E-5</v>
      </c>
    </row>
    <row r="22111" spans="1:3" x14ac:dyDescent="0.35">
      <c r="A22111" s="86">
        <v>46253</v>
      </c>
      <c r="B22111" s="87">
        <v>0.35416666666666669</v>
      </c>
      <c r="C22111">
        <v>2.8439999999999999E-5</v>
      </c>
    </row>
    <row r="22112" spans="1:3" x14ac:dyDescent="0.35">
      <c r="A22112" s="86">
        <v>46253</v>
      </c>
      <c r="B22112" s="87">
        <v>0.36458333333333331</v>
      </c>
      <c r="C22112">
        <v>2.8949999999999999E-5</v>
      </c>
    </row>
    <row r="22113" spans="1:3" x14ac:dyDescent="0.35">
      <c r="A22113" s="86">
        <v>46253</v>
      </c>
      <c r="B22113" s="87">
        <v>0.375</v>
      </c>
      <c r="C22113">
        <v>2.9269999999999999E-5</v>
      </c>
    </row>
    <row r="22114" spans="1:3" x14ac:dyDescent="0.35">
      <c r="A22114" s="86">
        <v>46253</v>
      </c>
      <c r="B22114" s="87">
        <v>0.38541666666666669</v>
      </c>
      <c r="C22114">
        <v>2.9370000000000002E-5</v>
      </c>
    </row>
    <row r="22115" spans="1:3" x14ac:dyDescent="0.35">
      <c r="A22115" s="86">
        <v>46253</v>
      </c>
      <c r="B22115" s="87">
        <v>0.39583333333333331</v>
      </c>
      <c r="C22115">
        <v>2.9289999999999999E-5</v>
      </c>
    </row>
    <row r="22116" spans="1:3" x14ac:dyDescent="0.35">
      <c r="A22116" s="86">
        <v>46253</v>
      </c>
      <c r="B22116" s="87">
        <v>0.40625</v>
      </c>
      <c r="C22116">
        <v>2.9069999999999998E-5</v>
      </c>
    </row>
    <row r="22117" spans="1:3" x14ac:dyDescent="0.35">
      <c r="A22117" s="86">
        <v>46253</v>
      </c>
      <c r="B22117" s="87">
        <v>0.41666666666666669</v>
      </c>
      <c r="C22117">
        <v>2.8770000000000001E-5</v>
      </c>
    </row>
    <row r="22118" spans="1:3" x14ac:dyDescent="0.35">
      <c r="A22118" s="86">
        <v>46253</v>
      </c>
      <c r="B22118" s="87">
        <v>0.42708333333333331</v>
      </c>
      <c r="C22118">
        <v>2.8459999999999999E-5</v>
      </c>
    </row>
    <row r="22119" spans="1:3" x14ac:dyDescent="0.35">
      <c r="A22119" s="86">
        <v>46253</v>
      </c>
      <c r="B22119" s="87">
        <v>0.4375</v>
      </c>
      <c r="C22119">
        <v>2.8200000000000001E-5</v>
      </c>
    </row>
    <row r="22120" spans="1:3" x14ac:dyDescent="0.35">
      <c r="A22120" s="86">
        <v>46253</v>
      </c>
      <c r="B22120" s="87">
        <v>0.44791666666666669</v>
      </c>
      <c r="C22120">
        <v>2.8E-5</v>
      </c>
    </row>
    <row r="22121" spans="1:3" x14ac:dyDescent="0.35">
      <c r="A22121" s="86">
        <v>46253</v>
      </c>
      <c r="B22121" s="87">
        <v>0.45833333333333331</v>
      </c>
      <c r="C22121">
        <v>2.7929999999999999E-5</v>
      </c>
    </row>
    <row r="22122" spans="1:3" x14ac:dyDescent="0.35">
      <c r="A22122" s="86">
        <v>46253</v>
      </c>
      <c r="B22122" s="87">
        <v>0.46875</v>
      </c>
      <c r="C22122">
        <v>2.8019999999999999E-5</v>
      </c>
    </row>
    <row r="22123" spans="1:3" x14ac:dyDescent="0.35">
      <c r="A22123" s="86">
        <v>46253</v>
      </c>
      <c r="B22123" s="87">
        <v>0.47916666666666669</v>
      </c>
      <c r="C22123">
        <v>2.832E-5</v>
      </c>
    </row>
    <row r="22124" spans="1:3" x14ac:dyDescent="0.35">
      <c r="A22124" s="86">
        <v>46253</v>
      </c>
      <c r="B22124" s="87">
        <v>0.48958333333333331</v>
      </c>
      <c r="C22124">
        <v>2.8819999999999999E-5</v>
      </c>
    </row>
    <row r="22125" spans="1:3" x14ac:dyDescent="0.35">
      <c r="A22125" s="86">
        <v>46253</v>
      </c>
      <c r="B22125" s="87">
        <v>0.5</v>
      </c>
      <c r="C22125">
        <v>2.9620000000000001E-5</v>
      </c>
    </row>
    <row r="22126" spans="1:3" x14ac:dyDescent="0.35">
      <c r="A22126" s="86">
        <v>46253</v>
      </c>
      <c r="B22126" s="87">
        <v>0.51041666666666663</v>
      </c>
      <c r="C22126">
        <v>3.0630000000000003E-5</v>
      </c>
    </row>
    <row r="22127" spans="1:3" x14ac:dyDescent="0.35">
      <c r="A22127" s="86">
        <v>46253</v>
      </c>
      <c r="B22127" s="87">
        <v>0.52083333333333337</v>
      </c>
      <c r="C22127">
        <v>3.1680000000000002E-5</v>
      </c>
    </row>
    <row r="22128" spans="1:3" x14ac:dyDescent="0.35">
      <c r="A22128" s="86">
        <v>46253</v>
      </c>
      <c r="B22128" s="87">
        <v>0.53125</v>
      </c>
      <c r="C22128">
        <v>3.2489999999999996E-5</v>
      </c>
    </row>
    <row r="22129" spans="1:3" x14ac:dyDescent="0.35">
      <c r="A22129" s="86">
        <v>46253</v>
      </c>
      <c r="B22129" s="87">
        <v>0.54166666666666663</v>
      </c>
      <c r="C22129">
        <v>3.2809999999999999E-5</v>
      </c>
    </row>
    <row r="22130" spans="1:3" x14ac:dyDescent="0.35">
      <c r="A22130" s="86">
        <v>46253</v>
      </c>
      <c r="B22130" s="87">
        <v>0.55208333333333337</v>
      </c>
      <c r="C22130">
        <v>3.2450000000000003E-5</v>
      </c>
    </row>
    <row r="22131" spans="1:3" x14ac:dyDescent="0.35">
      <c r="A22131" s="86">
        <v>46253</v>
      </c>
      <c r="B22131" s="87">
        <v>0.5625</v>
      </c>
      <c r="C22131">
        <v>3.1559999999999996E-5</v>
      </c>
    </row>
    <row r="22132" spans="1:3" x14ac:dyDescent="0.35">
      <c r="A22132" s="86">
        <v>46253</v>
      </c>
      <c r="B22132" s="87">
        <v>0.57291666666666663</v>
      </c>
      <c r="C22132">
        <v>3.0360000000000001E-5</v>
      </c>
    </row>
    <row r="22133" spans="1:3" x14ac:dyDescent="0.35">
      <c r="A22133" s="86">
        <v>46253</v>
      </c>
      <c r="B22133" s="87">
        <v>0.58333333333333337</v>
      </c>
      <c r="C22133">
        <v>2.9110000000000001E-5</v>
      </c>
    </row>
    <row r="22134" spans="1:3" x14ac:dyDescent="0.35">
      <c r="A22134" s="86">
        <v>46253</v>
      </c>
      <c r="B22134" s="87">
        <v>0.59375</v>
      </c>
      <c r="C22134">
        <v>2.798E-5</v>
      </c>
    </row>
    <row r="22135" spans="1:3" x14ac:dyDescent="0.35">
      <c r="A22135" s="86">
        <v>46253</v>
      </c>
      <c r="B22135" s="87">
        <v>0.60416666666666663</v>
      </c>
      <c r="C22135">
        <v>2.6999999999999999E-5</v>
      </c>
    </row>
    <row r="22136" spans="1:3" x14ac:dyDescent="0.35">
      <c r="A22136" s="86">
        <v>46253</v>
      </c>
      <c r="B22136" s="87">
        <v>0.61458333333333337</v>
      </c>
      <c r="C22136">
        <v>2.616E-5</v>
      </c>
    </row>
    <row r="22137" spans="1:3" x14ac:dyDescent="0.35">
      <c r="A22137" s="86">
        <v>46253</v>
      </c>
      <c r="B22137" s="87">
        <v>0.625</v>
      </c>
      <c r="C22137">
        <v>2.5409999999999999E-5</v>
      </c>
    </row>
    <row r="22138" spans="1:3" x14ac:dyDescent="0.35">
      <c r="A22138" s="86">
        <v>46253</v>
      </c>
      <c r="B22138" s="87">
        <v>0.63541666666666663</v>
      </c>
      <c r="C22138">
        <v>2.474E-5</v>
      </c>
    </row>
    <row r="22139" spans="1:3" x14ac:dyDescent="0.35">
      <c r="A22139" s="86">
        <v>46253</v>
      </c>
      <c r="B22139" s="87">
        <v>0.64583333333333337</v>
      </c>
      <c r="C22139">
        <v>2.4179999999999999E-5</v>
      </c>
    </row>
    <row r="22140" spans="1:3" x14ac:dyDescent="0.35">
      <c r="A22140" s="86">
        <v>46253</v>
      </c>
      <c r="B22140" s="87">
        <v>0.65625</v>
      </c>
      <c r="C22140">
        <v>2.3730000000000001E-5</v>
      </c>
    </row>
    <row r="22141" spans="1:3" x14ac:dyDescent="0.35">
      <c r="A22141" s="86">
        <v>46253</v>
      </c>
      <c r="B22141" s="87">
        <v>0.66666666666666663</v>
      </c>
      <c r="C22141">
        <v>2.3390000000000001E-5</v>
      </c>
    </row>
    <row r="22142" spans="1:3" x14ac:dyDescent="0.35">
      <c r="A22142" s="86">
        <v>46253</v>
      </c>
      <c r="B22142" s="87">
        <v>0.67708333333333337</v>
      </c>
      <c r="C22142">
        <v>2.3159999999999998E-5</v>
      </c>
    </row>
    <row r="22143" spans="1:3" x14ac:dyDescent="0.35">
      <c r="A22143" s="86">
        <v>46253</v>
      </c>
      <c r="B22143" s="87">
        <v>0.6875</v>
      </c>
      <c r="C22143">
        <v>2.3079999999999999E-5</v>
      </c>
    </row>
    <row r="22144" spans="1:3" x14ac:dyDescent="0.35">
      <c r="A22144" s="86">
        <v>46253</v>
      </c>
      <c r="B22144" s="87">
        <v>0.69791666666666663</v>
      </c>
      <c r="C22144">
        <v>2.3159999999999998E-5</v>
      </c>
    </row>
    <row r="22145" spans="1:3" x14ac:dyDescent="0.35">
      <c r="A22145" s="86">
        <v>46253</v>
      </c>
      <c r="B22145" s="87">
        <v>0.70833333333333337</v>
      </c>
      <c r="C22145">
        <v>2.3390000000000001E-5</v>
      </c>
    </row>
    <row r="22146" spans="1:3" x14ac:dyDescent="0.35">
      <c r="A22146" s="86">
        <v>46253</v>
      </c>
      <c r="B22146" s="87">
        <v>0.71875</v>
      </c>
      <c r="C22146">
        <v>2.3770000000000001E-5</v>
      </c>
    </row>
    <row r="22147" spans="1:3" x14ac:dyDescent="0.35">
      <c r="A22147" s="86">
        <v>46253</v>
      </c>
      <c r="B22147" s="87">
        <v>0.72916666666666663</v>
      </c>
      <c r="C22147">
        <v>2.4320000000000001E-5</v>
      </c>
    </row>
    <row r="22148" spans="1:3" x14ac:dyDescent="0.35">
      <c r="A22148" s="86">
        <v>46253</v>
      </c>
      <c r="B22148" s="87">
        <v>0.73958333333333337</v>
      </c>
      <c r="C22148">
        <v>2.5049999999999999E-5</v>
      </c>
    </row>
    <row r="22149" spans="1:3" x14ac:dyDescent="0.35">
      <c r="A22149" s="86">
        <v>46253</v>
      </c>
      <c r="B22149" s="87">
        <v>0.75</v>
      </c>
      <c r="C22149">
        <v>2.5909999999999998E-5</v>
      </c>
    </row>
    <row r="22150" spans="1:3" x14ac:dyDescent="0.35">
      <c r="A22150" s="86">
        <v>46253</v>
      </c>
      <c r="B22150" s="87">
        <v>0.76041666666666663</v>
      </c>
      <c r="C22150">
        <v>2.692E-5</v>
      </c>
    </row>
    <row r="22151" spans="1:3" x14ac:dyDescent="0.35">
      <c r="A22151" s="86">
        <v>46253</v>
      </c>
      <c r="B22151" s="87">
        <v>0.77083333333333337</v>
      </c>
      <c r="C22151">
        <v>2.8080000000000002E-5</v>
      </c>
    </row>
    <row r="22152" spans="1:3" x14ac:dyDescent="0.35">
      <c r="A22152" s="86">
        <v>46253</v>
      </c>
      <c r="B22152" s="87">
        <v>0.78125</v>
      </c>
      <c r="C22152">
        <v>2.9329999999999999E-5</v>
      </c>
    </row>
    <row r="22153" spans="1:3" x14ac:dyDescent="0.35">
      <c r="A22153" s="86">
        <v>46253</v>
      </c>
      <c r="B22153" s="87">
        <v>0.79166666666666663</v>
      </c>
      <c r="C22153">
        <v>3.0630000000000003E-5</v>
      </c>
    </row>
    <row r="22154" spans="1:3" x14ac:dyDescent="0.35">
      <c r="A22154" s="86">
        <v>46253</v>
      </c>
      <c r="B22154" s="87">
        <v>0.80208333333333337</v>
      </c>
      <c r="C22154">
        <v>3.1919999999999999E-5</v>
      </c>
    </row>
    <row r="22155" spans="1:3" x14ac:dyDescent="0.35">
      <c r="A22155" s="86">
        <v>46253</v>
      </c>
      <c r="B22155" s="87">
        <v>0.8125</v>
      </c>
      <c r="C22155">
        <v>3.311E-5</v>
      </c>
    </row>
    <row r="22156" spans="1:3" x14ac:dyDescent="0.35">
      <c r="A22156" s="86">
        <v>46253</v>
      </c>
      <c r="B22156" s="87">
        <v>0.82291666666666663</v>
      </c>
      <c r="C22156">
        <v>3.4020000000000003E-5</v>
      </c>
    </row>
    <row r="22157" spans="1:3" x14ac:dyDescent="0.35">
      <c r="A22157" s="86">
        <v>46253</v>
      </c>
      <c r="B22157" s="87">
        <v>0.83333333333333337</v>
      </c>
      <c r="C22157">
        <v>3.4479999999999995E-5</v>
      </c>
    </row>
    <row r="22158" spans="1:3" x14ac:dyDescent="0.35">
      <c r="A22158" s="86">
        <v>46253</v>
      </c>
      <c r="B22158" s="87">
        <v>0.84375</v>
      </c>
      <c r="C22158">
        <v>3.4439999999999996E-5</v>
      </c>
    </row>
    <row r="22159" spans="1:3" x14ac:dyDescent="0.35">
      <c r="A22159" s="86">
        <v>46253</v>
      </c>
      <c r="B22159" s="87">
        <v>0.85416666666666663</v>
      </c>
      <c r="C22159">
        <v>3.4020000000000003E-5</v>
      </c>
    </row>
    <row r="22160" spans="1:3" x14ac:dyDescent="0.35">
      <c r="A22160" s="86">
        <v>46253</v>
      </c>
      <c r="B22160" s="87">
        <v>0.86458333333333337</v>
      </c>
      <c r="C22160">
        <v>3.3419999999999995E-5</v>
      </c>
    </row>
    <row r="22161" spans="1:3" x14ac:dyDescent="0.35">
      <c r="A22161" s="86">
        <v>46253</v>
      </c>
      <c r="B22161" s="87">
        <v>0.875</v>
      </c>
      <c r="C22161">
        <v>3.2809999999999999E-5</v>
      </c>
    </row>
    <row r="22162" spans="1:3" x14ac:dyDescent="0.35">
      <c r="A22162" s="86">
        <v>46253</v>
      </c>
      <c r="B22162" s="87">
        <v>0.88541666666666663</v>
      </c>
      <c r="C22162">
        <v>3.2370000000000003E-5</v>
      </c>
    </row>
    <row r="22163" spans="1:3" x14ac:dyDescent="0.35">
      <c r="A22163" s="86">
        <v>46253</v>
      </c>
      <c r="B22163" s="87">
        <v>0.89583333333333337</v>
      </c>
      <c r="C22163">
        <v>3.2020000000000002E-5</v>
      </c>
    </row>
    <row r="22164" spans="1:3" x14ac:dyDescent="0.35">
      <c r="A22164" s="86">
        <v>46253</v>
      </c>
      <c r="B22164" s="87">
        <v>0.90625</v>
      </c>
      <c r="C22164">
        <v>3.1690000000000003E-5</v>
      </c>
    </row>
    <row r="22165" spans="1:3" x14ac:dyDescent="0.35">
      <c r="A22165" s="86">
        <v>46253</v>
      </c>
      <c r="B22165" s="87">
        <v>0.91666666666666663</v>
      </c>
      <c r="C22165">
        <v>3.129E-5</v>
      </c>
    </row>
    <row r="22166" spans="1:3" x14ac:dyDescent="0.35">
      <c r="A22166" s="86">
        <v>46253</v>
      </c>
      <c r="B22166" s="87">
        <v>0.92708333333333337</v>
      </c>
      <c r="C22166">
        <v>3.0710000000000002E-5</v>
      </c>
    </row>
    <row r="22167" spans="1:3" x14ac:dyDescent="0.35">
      <c r="A22167" s="86">
        <v>46253</v>
      </c>
      <c r="B22167" s="87">
        <v>0.9375</v>
      </c>
      <c r="C22167">
        <v>2.9899999999999998E-5</v>
      </c>
    </row>
    <row r="22168" spans="1:3" x14ac:dyDescent="0.35">
      <c r="A22168" s="86">
        <v>46253</v>
      </c>
      <c r="B22168" s="87">
        <v>0.94791666666666663</v>
      </c>
      <c r="C22168">
        <v>2.881E-5</v>
      </c>
    </row>
    <row r="22169" spans="1:3" x14ac:dyDescent="0.35">
      <c r="A22169" s="86">
        <v>46253</v>
      </c>
      <c r="B22169" s="87">
        <v>0.95833333333333337</v>
      </c>
      <c r="C22169">
        <v>2.743E-5</v>
      </c>
    </row>
    <row r="22170" spans="1:3" x14ac:dyDescent="0.35">
      <c r="A22170" s="86">
        <v>46253</v>
      </c>
      <c r="B22170" s="87">
        <v>0.96875</v>
      </c>
      <c r="C22170">
        <v>2.5709999999999999E-5</v>
      </c>
    </row>
    <row r="22171" spans="1:3" x14ac:dyDescent="0.35">
      <c r="A22171" s="86">
        <v>46253</v>
      </c>
      <c r="B22171" s="87">
        <v>0.97916666666666663</v>
      </c>
      <c r="C22171">
        <v>2.3750000000000001E-5</v>
      </c>
    </row>
    <row r="22172" spans="1:3" x14ac:dyDescent="0.35">
      <c r="A22172" s="86">
        <v>46253</v>
      </c>
      <c r="B22172" s="87">
        <v>0.98958333333333337</v>
      </c>
      <c r="C22172">
        <v>2.1649999999999998E-5</v>
      </c>
    </row>
    <row r="22173" spans="1:3" x14ac:dyDescent="0.35">
      <c r="A22173" s="86">
        <v>46254</v>
      </c>
      <c r="B22173" s="87">
        <v>0</v>
      </c>
      <c r="C22173">
        <v>1.9510000000000001E-5</v>
      </c>
    </row>
    <row r="22174" spans="1:3" x14ac:dyDescent="0.35">
      <c r="A22174" s="86">
        <v>46254</v>
      </c>
      <c r="B22174" s="87">
        <v>1.0416666666666666E-2</v>
      </c>
      <c r="C22174">
        <v>1.7479999999999999E-5</v>
      </c>
    </row>
    <row r="22175" spans="1:3" x14ac:dyDescent="0.35">
      <c r="A22175" s="86">
        <v>46254</v>
      </c>
      <c r="B22175" s="87">
        <v>2.0833333333333332E-2</v>
      </c>
      <c r="C22175">
        <v>1.558E-5</v>
      </c>
    </row>
    <row r="22176" spans="1:3" x14ac:dyDescent="0.35">
      <c r="A22176" s="86">
        <v>46254</v>
      </c>
      <c r="B22176" s="87">
        <v>3.125E-2</v>
      </c>
      <c r="C22176">
        <v>1.393E-5</v>
      </c>
    </row>
    <row r="22177" spans="1:3" x14ac:dyDescent="0.35">
      <c r="A22177" s="86">
        <v>46254</v>
      </c>
      <c r="B22177" s="87">
        <v>4.1666666666666664E-2</v>
      </c>
      <c r="C22177">
        <v>1.2640000000000001E-5</v>
      </c>
    </row>
    <row r="22178" spans="1:3" x14ac:dyDescent="0.35">
      <c r="A22178" s="86">
        <v>46254</v>
      </c>
      <c r="B22178" s="87">
        <v>5.2083333333333336E-2</v>
      </c>
      <c r="C22178">
        <v>1.1749999999999999E-5</v>
      </c>
    </row>
    <row r="22179" spans="1:3" x14ac:dyDescent="0.35">
      <c r="A22179" s="86">
        <v>46254</v>
      </c>
      <c r="B22179" s="87">
        <v>6.25E-2</v>
      </c>
      <c r="C22179">
        <v>1.1199999999999999E-5</v>
      </c>
    </row>
    <row r="22180" spans="1:3" x14ac:dyDescent="0.35">
      <c r="A22180" s="86">
        <v>46254</v>
      </c>
      <c r="B22180" s="87">
        <v>7.2916666666666671E-2</v>
      </c>
      <c r="C22180">
        <v>1.0859999999999999E-5</v>
      </c>
    </row>
    <row r="22181" spans="1:3" x14ac:dyDescent="0.35">
      <c r="A22181" s="86">
        <v>46254</v>
      </c>
      <c r="B22181" s="87">
        <v>8.3333333333333329E-2</v>
      </c>
      <c r="C22181">
        <v>1.061E-5</v>
      </c>
    </row>
    <row r="22182" spans="1:3" x14ac:dyDescent="0.35">
      <c r="A22182" s="86">
        <v>46254</v>
      </c>
      <c r="B22182" s="87">
        <v>9.375E-2</v>
      </c>
      <c r="C22182">
        <v>1.039E-5</v>
      </c>
    </row>
    <row r="22183" spans="1:3" x14ac:dyDescent="0.35">
      <c r="A22183" s="86">
        <v>46254</v>
      </c>
      <c r="B22183" s="87">
        <v>0.10416666666666667</v>
      </c>
      <c r="C22183">
        <v>1.0189999999999999E-5</v>
      </c>
    </row>
    <row r="22184" spans="1:3" x14ac:dyDescent="0.35">
      <c r="A22184" s="86">
        <v>46254</v>
      </c>
      <c r="B22184" s="87">
        <v>0.11458333333333333</v>
      </c>
      <c r="C22184">
        <v>9.9599999999999995E-6</v>
      </c>
    </row>
    <row r="22185" spans="1:3" x14ac:dyDescent="0.35">
      <c r="A22185" s="86">
        <v>46254</v>
      </c>
      <c r="B22185" s="87">
        <v>0.125</v>
      </c>
      <c r="C22185">
        <v>9.7899999999999994E-6</v>
      </c>
    </row>
    <row r="22186" spans="1:3" x14ac:dyDescent="0.35">
      <c r="A22186" s="86">
        <v>46254</v>
      </c>
      <c r="B22186" s="87">
        <v>0.13541666666666666</v>
      </c>
      <c r="C22186">
        <v>9.6199999999999994E-6</v>
      </c>
    </row>
    <row r="22187" spans="1:3" x14ac:dyDescent="0.35">
      <c r="A22187" s="86">
        <v>46254</v>
      </c>
      <c r="B22187" s="87">
        <v>0.14583333333333334</v>
      </c>
      <c r="C22187">
        <v>9.5000000000000005E-6</v>
      </c>
    </row>
    <row r="22188" spans="1:3" x14ac:dyDescent="0.35">
      <c r="A22188" s="86">
        <v>46254</v>
      </c>
      <c r="B22188" s="87">
        <v>0.15625</v>
      </c>
      <c r="C22188">
        <v>9.4199999999999996E-6</v>
      </c>
    </row>
    <row r="22189" spans="1:3" x14ac:dyDescent="0.35">
      <c r="A22189" s="86">
        <v>46254</v>
      </c>
      <c r="B22189" s="87">
        <v>0.16666666666666666</v>
      </c>
      <c r="C22189">
        <v>9.4400000000000011E-6</v>
      </c>
    </row>
    <row r="22190" spans="1:3" x14ac:dyDescent="0.35">
      <c r="A22190" s="86">
        <v>46254</v>
      </c>
      <c r="B22190" s="87">
        <v>0.17708333333333334</v>
      </c>
      <c r="C22190">
        <v>9.5400000000000001E-6</v>
      </c>
    </row>
    <row r="22191" spans="1:3" x14ac:dyDescent="0.35">
      <c r="A22191" s="86">
        <v>46254</v>
      </c>
      <c r="B22191" s="87">
        <v>0.1875</v>
      </c>
      <c r="C22191">
        <v>9.7200000000000001E-6</v>
      </c>
    </row>
    <row r="22192" spans="1:3" x14ac:dyDescent="0.35">
      <c r="A22192" s="86">
        <v>46254</v>
      </c>
      <c r="B22192" s="87">
        <v>0.19791666666666666</v>
      </c>
      <c r="C22192">
        <v>9.9900000000000009E-6</v>
      </c>
    </row>
    <row r="22193" spans="1:3" x14ac:dyDescent="0.35">
      <c r="A22193" s="86">
        <v>46254</v>
      </c>
      <c r="B22193" s="87">
        <v>0.20833333333333334</v>
      </c>
      <c r="C22193">
        <v>1.029E-5</v>
      </c>
    </row>
    <row r="22194" spans="1:3" x14ac:dyDescent="0.35">
      <c r="A22194" s="86">
        <v>46254</v>
      </c>
      <c r="B22194" s="87">
        <v>0.21875</v>
      </c>
      <c r="C22194">
        <v>1.0680000000000001E-5</v>
      </c>
    </row>
    <row r="22195" spans="1:3" x14ac:dyDescent="0.35">
      <c r="A22195" s="86">
        <v>46254</v>
      </c>
      <c r="B22195" s="87">
        <v>0.22916666666666666</v>
      </c>
      <c r="C22195">
        <v>1.1259999999999999E-5</v>
      </c>
    </row>
    <row r="22196" spans="1:3" x14ac:dyDescent="0.35">
      <c r="A22196" s="86">
        <v>46254</v>
      </c>
      <c r="B22196" s="87">
        <v>0.23958333333333334</v>
      </c>
      <c r="C22196">
        <v>1.226E-5</v>
      </c>
    </row>
    <row r="22197" spans="1:3" x14ac:dyDescent="0.35">
      <c r="A22197" s="86">
        <v>46254</v>
      </c>
      <c r="B22197" s="87">
        <v>0.25</v>
      </c>
      <c r="C22197">
        <v>1.381E-5</v>
      </c>
    </row>
    <row r="22198" spans="1:3" x14ac:dyDescent="0.35">
      <c r="A22198" s="86">
        <v>46254</v>
      </c>
      <c r="B22198" s="87">
        <v>0.26041666666666669</v>
      </c>
      <c r="C22198">
        <v>1.6039999999999999E-5</v>
      </c>
    </row>
    <row r="22199" spans="1:3" x14ac:dyDescent="0.35">
      <c r="A22199" s="86">
        <v>46254</v>
      </c>
      <c r="B22199" s="87">
        <v>0.27083333333333331</v>
      </c>
      <c r="C22199">
        <v>1.863E-5</v>
      </c>
    </row>
    <row r="22200" spans="1:3" x14ac:dyDescent="0.35">
      <c r="A22200" s="86">
        <v>46254</v>
      </c>
      <c r="B22200" s="87">
        <v>0.28125</v>
      </c>
      <c r="C22200">
        <v>2.1209999999999999E-5</v>
      </c>
    </row>
    <row r="22201" spans="1:3" x14ac:dyDescent="0.35">
      <c r="A22201" s="86">
        <v>46254</v>
      </c>
      <c r="B22201" s="87">
        <v>0.29166666666666669</v>
      </c>
      <c r="C22201">
        <v>2.3439999999999999E-5</v>
      </c>
    </row>
    <row r="22202" spans="1:3" x14ac:dyDescent="0.35">
      <c r="A22202" s="86">
        <v>46254</v>
      </c>
      <c r="B22202" s="87">
        <v>0.30208333333333331</v>
      </c>
      <c r="C22202">
        <v>2.5020000000000001E-5</v>
      </c>
    </row>
    <row r="22203" spans="1:3" x14ac:dyDescent="0.35">
      <c r="A22203" s="86">
        <v>46254</v>
      </c>
      <c r="B22203" s="87">
        <v>0.3125</v>
      </c>
      <c r="C22203">
        <v>2.605E-5</v>
      </c>
    </row>
    <row r="22204" spans="1:3" x14ac:dyDescent="0.35">
      <c r="A22204" s="86">
        <v>46254</v>
      </c>
      <c r="B22204" s="87">
        <v>0.32291666666666669</v>
      </c>
      <c r="C22204">
        <v>2.673E-5</v>
      </c>
    </row>
    <row r="22205" spans="1:3" x14ac:dyDescent="0.35">
      <c r="A22205" s="86">
        <v>46254</v>
      </c>
      <c r="B22205" s="87">
        <v>0.33333333333333331</v>
      </c>
      <c r="C22205">
        <v>2.7300000000000003E-5</v>
      </c>
    </row>
    <row r="22206" spans="1:3" x14ac:dyDescent="0.35">
      <c r="A22206" s="86">
        <v>46254</v>
      </c>
      <c r="B22206" s="87">
        <v>0.34375</v>
      </c>
      <c r="C22206">
        <v>2.7910000000000002E-5</v>
      </c>
    </row>
    <row r="22207" spans="1:3" x14ac:dyDescent="0.35">
      <c r="A22207" s="86">
        <v>46254</v>
      </c>
      <c r="B22207" s="87">
        <v>0.35416666666666669</v>
      </c>
      <c r="C22207">
        <v>2.8500000000000002E-5</v>
      </c>
    </row>
    <row r="22208" spans="1:3" x14ac:dyDescent="0.35">
      <c r="A22208" s="86">
        <v>46254</v>
      </c>
      <c r="B22208" s="87">
        <v>0.36458333333333331</v>
      </c>
      <c r="C22208">
        <v>2.9E-5</v>
      </c>
    </row>
    <row r="22209" spans="1:3" x14ac:dyDescent="0.35">
      <c r="A22209" s="86">
        <v>46254</v>
      </c>
      <c r="B22209" s="87">
        <v>0.375</v>
      </c>
      <c r="C22209">
        <v>2.9329999999999999E-5</v>
      </c>
    </row>
    <row r="22210" spans="1:3" x14ac:dyDescent="0.35">
      <c r="A22210" s="86">
        <v>46254</v>
      </c>
      <c r="B22210" s="87">
        <v>0.38541666666666669</v>
      </c>
      <c r="C22210">
        <v>2.9430000000000001E-5</v>
      </c>
    </row>
    <row r="22211" spans="1:3" x14ac:dyDescent="0.35">
      <c r="A22211" s="86">
        <v>46254</v>
      </c>
      <c r="B22211" s="87">
        <v>0.39583333333333331</v>
      </c>
      <c r="C22211">
        <v>2.9350000000000002E-5</v>
      </c>
    </row>
    <row r="22212" spans="1:3" x14ac:dyDescent="0.35">
      <c r="A22212" s="86">
        <v>46254</v>
      </c>
      <c r="B22212" s="87">
        <v>0.40625</v>
      </c>
      <c r="C22212">
        <v>2.9119999999999999E-5</v>
      </c>
    </row>
    <row r="22213" spans="1:3" x14ac:dyDescent="0.35">
      <c r="A22213" s="86">
        <v>46254</v>
      </c>
      <c r="B22213" s="87">
        <v>0.41666666666666669</v>
      </c>
      <c r="C22213">
        <v>2.8819999999999999E-5</v>
      </c>
    </row>
    <row r="22214" spans="1:3" x14ac:dyDescent="0.35">
      <c r="A22214" s="86">
        <v>46254</v>
      </c>
      <c r="B22214" s="87">
        <v>0.42708333333333331</v>
      </c>
      <c r="C22214">
        <v>2.8520000000000001E-5</v>
      </c>
    </row>
    <row r="22215" spans="1:3" x14ac:dyDescent="0.35">
      <c r="A22215" s="86">
        <v>46254</v>
      </c>
      <c r="B22215" s="87">
        <v>0.4375</v>
      </c>
      <c r="C22215">
        <v>2.826E-5</v>
      </c>
    </row>
    <row r="22216" spans="1:3" x14ac:dyDescent="0.35">
      <c r="A22216" s="86">
        <v>46254</v>
      </c>
      <c r="B22216" s="87">
        <v>0.44791666666666669</v>
      </c>
      <c r="C22216">
        <v>2.8049999999999997E-5</v>
      </c>
    </row>
    <row r="22217" spans="1:3" x14ac:dyDescent="0.35">
      <c r="A22217" s="86">
        <v>46254</v>
      </c>
      <c r="B22217" s="87">
        <v>0.45833333333333331</v>
      </c>
      <c r="C22217">
        <v>2.7990000000000001E-5</v>
      </c>
    </row>
    <row r="22218" spans="1:3" x14ac:dyDescent="0.35">
      <c r="A22218" s="86">
        <v>46254</v>
      </c>
      <c r="B22218" s="87">
        <v>0.46875</v>
      </c>
      <c r="C22218">
        <v>2.8070000000000001E-5</v>
      </c>
    </row>
    <row r="22219" spans="1:3" x14ac:dyDescent="0.35">
      <c r="A22219" s="86">
        <v>46254</v>
      </c>
      <c r="B22219" s="87">
        <v>0.47916666666666669</v>
      </c>
      <c r="C22219">
        <v>2.8379999999999999E-5</v>
      </c>
    </row>
    <row r="22220" spans="1:3" x14ac:dyDescent="0.35">
      <c r="A22220" s="86">
        <v>46254</v>
      </c>
      <c r="B22220" s="87">
        <v>0.48958333333333331</v>
      </c>
      <c r="C22220">
        <v>2.8879999999999998E-5</v>
      </c>
    </row>
    <row r="22221" spans="1:3" x14ac:dyDescent="0.35">
      <c r="A22221" s="86">
        <v>46254</v>
      </c>
      <c r="B22221" s="87">
        <v>0.5</v>
      </c>
      <c r="C22221">
        <v>2.9669999999999999E-5</v>
      </c>
    </row>
    <row r="22222" spans="1:3" x14ac:dyDescent="0.35">
      <c r="A22222" s="86">
        <v>46254</v>
      </c>
      <c r="B22222" s="87">
        <v>0.51041666666666663</v>
      </c>
      <c r="C22222">
        <v>3.0689999999999999E-5</v>
      </c>
    </row>
    <row r="22223" spans="1:3" x14ac:dyDescent="0.35">
      <c r="A22223" s="86">
        <v>46254</v>
      </c>
      <c r="B22223" s="87">
        <v>0.52083333333333337</v>
      </c>
      <c r="C22223">
        <v>3.1739999999999998E-5</v>
      </c>
    </row>
    <row r="22224" spans="1:3" x14ac:dyDescent="0.35">
      <c r="A22224" s="86">
        <v>46254</v>
      </c>
      <c r="B22224" s="87">
        <v>0.53125</v>
      </c>
      <c r="C22224">
        <v>3.2550000000000005E-5</v>
      </c>
    </row>
    <row r="22225" spans="1:3" x14ac:dyDescent="0.35">
      <c r="A22225" s="86">
        <v>46254</v>
      </c>
      <c r="B22225" s="87">
        <v>0.54166666666666663</v>
      </c>
      <c r="C22225">
        <v>3.2870000000000002E-5</v>
      </c>
    </row>
    <row r="22226" spans="1:3" x14ac:dyDescent="0.35">
      <c r="A22226" s="86">
        <v>46254</v>
      </c>
      <c r="B22226" s="87">
        <v>0.55208333333333337</v>
      </c>
      <c r="C22226">
        <v>3.2509999999999999E-5</v>
      </c>
    </row>
    <row r="22227" spans="1:3" x14ac:dyDescent="0.35">
      <c r="A22227" s="86">
        <v>46254</v>
      </c>
      <c r="B22227" s="87">
        <v>0.5625</v>
      </c>
      <c r="C22227">
        <v>3.1620000000000006E-5</v>
      </c>
    </row>
    <row r="22228" spans="1:3" x14ac:dyDescent="0.35">
      <c r="A22228" s="86">
        <v>46254</v>
      </c>
      <c r="B22228" s="87">
        <v>0.57291666666666663</v>
      </c>
      <c r="C22228">
        <v>3.042E-5</v>
      </c>
    </row>
    <row r="22229" spans="1:3" x14ac:dyDescent="0.35">
      <c r="A22229" s="86">
        <v>46254</v>
      </c>
      <c r="B22229" s="87">
        <v>0.58333333333333337</v>
      </c>
      <c r="C22229">
        <v>2.9159999999999999E-5</v>
      </c>
    </row>
    <row r="22230" spans="1:3" x14ac:dyDescent="0.35">
      <c r="A22230" s="86">
        <v>46254</v>
      </c>
      <c r="B22230" s="87">
        <v>0.59375</v>
      </c>
      <c r="C22230">
        <v>2.8030000000000001E-5</v>
      </c>
    </row>
    <row r="22231" spans="1:3" x14ac:dyDescent="0.35">
      <c r="A22231" s="86">
        <v>46254</v>
      </c>
      <c r="B22231" s="87">
        <v>0.60416666666666663</v>
      </c>
      <c r="C22231">
        <v>2.7060000000000002E-5</v>
      </c>
    </row>
    <row r="22232" spans="1:3" x14ac:dyDescent="0.35">
      <c r="A22232" s="86">
        <v>46254</v>
      </c>
      <c r="B22232" s="87">
        <v>0.61458333333333337</v>
      </c>
      <c r="C22232">
        <v>2.6210000000000001E-5</v>
      </c>
    </row>
    <row r="22233" spans="1:3" x14ac:dyDescent="0.35">
      <c r="A22233" s="86">
        <v>46254</v>
      </c>
      <c r="B22233" s="87">
        <v>0.625</v>
      </c>
      <c r="C22233">
        <v>2.546E-5</v>
      </c>
    </row>
    <row r="22234" spans="1:3" x14ac:dyDescent="0.35">
      <c r="A22234" s="86">
        <v>46254</v>
      </c>
      <c r="B22234" s="87">
        <v>0.63541666666666663</v>
      </c>
      <c r="C22234">
        <v>2.4789999999999998E-5</v>
      </c>
    </row>
    <row r="22235" spans="1:3" x14ac:dyDescent="0.35">
      <c r="A22235" s="86">
        <v>46254</v>
      </c>
      <c r="B22235" s="87">
        <v>0.64583333333333337</v>
      </c>
      <c r="C22235">
        <v>2.4219999999999999E-5</v>
      </c>
    </row>
    <row r="22236" spans="1:3" x14ac:dyDescent="0.35">
      <c r="A22236" s="86">
        <v>46254</v>
      </c>
      <c r="B22236" s="87">
        <v>0.65625</v>
      </c>
      <c r="C22236">
        <v>2.3779999999999999E-5</v>
      </c>
    </row>
    <row r="22237" spans="1:3" x14ac:dyDescent="0.35">
      <c r="A22237" s="86">
        <v>46254</v>
      </c>
      <c r="B22237" s="87">
        <v>0.66666666666666663</v>
      </c>
      <c r="C22237">
        <v>2.3439999999999999E-5</v>
      </c>
    </row>
    <row r="22238" spans="1:3" x14ac:dyDescent="0.35">
      <c r="A22238" s="86">
        <v>46254</v>
      </c>
      <c r="B22238" s="87">
        <v>0.67708333333333337</v>
      </c>
      <c r="C22238">
        <v>2.3210000000000003E-5</v>
      </c>
    </row>
    <row r="22239" spans="1:3" x14ac:dyDescent="0.35">
      <c r="A22239" s="86">
        <v>46254</v>
      </c>
      <c r="B22239" s="87">
        <v>0.6875</v>
      </c>
      <c r="C22239">
        <v>2.313E-5</v>
      </c>
    </row>
    <row r="22240" spans="1:3" x14ac:dyDescent="0.35">
      <c r="A22240" s="86">
        <v>46254</v>
      </c>
      <c r="B22240" s="87">
        <v>0.69791666666666663</v>
      </c>
      <c r="C22240">
        <v>2.3210000000000003E-5</v>
      </c>
    </row>
    <row r="22241" spans="1:3" x14ac:dyDescent="0.35">
      <c r="A22241" s="86">
        <v>46254</v>
      </c>
      <c r="B22241" s="87">
        <v>0.70833333333333337</v>
      </c>
      <c r="C22241">
        <v>2.3439999999999999E-5</v>
      </c>
    </row>
    <row r="22242" spans="1:3" x14ac:dyDescent="0.35">
      <c r="A22242" s="86">
        <v>46254</v>
      </c>
      <c r="B22242" s="87">
        <v>0.71875</v>
      </c>
      <c r="C22242">
        <v>2.3820000000000002E-5</v>
      </c>
    </row>
    <row r="22243" spans="1:3" x14ac:dyDescent="0.35">
      <c r="A22243" s="86">
        <v>46254</v>
      </c>
      <c r="B22243" s="87">
        <v>0.72916666666666663</v>
      </c>
      <c r="C22243">
        <v>2.4369999999999999E-5</v>
      </c>
    </row>
    <row r="22244" spans="1:3" x14ac:dyDescent="0.35">
      <c r="A22244" s="86">
        <v>46254</v>
      </c>
      <c r="B22244" s="87">
        <v>0.73958333333333337</v>
      </c>
      <c r="C22244">
        <v>2.51E-5</v>
      </c>
    </row>
    <row r="22245" spans="1:3" x14ac:dyDescent="0.35">
      <c r="A22245" s="86">
        <v>46254</v>
      </c>
      <c r="B22245" s="87">
        <v>0.75</v>
      </c>
      <c r="C22245">
        <v>2.5959999999999999E-5</v>
      </c>
    </row>
    <row r="22246" spans="1:3" x14ac:dyDescent="0.35">
      <c r="A22246" s="86">
        <v>46254</v>
      </c>
      <c r="B22246" s="87">
        <v>0.76041666666666663</v>
      </c>
      <c r="C22246">
        <v>2.6979999999999999E-5</v>
      </c>
    </row>
    <row r="22247" spans="1:3" x14ac:dyDescent="0.35">
      <c r="A22247" s="86">
        <v>46254</v>
      </c>
      <c r="B22247" s="87">
        <v>0.77083333333333337</v>
      </c>
      <c r="C22247">
        <v>2.8139999999999998E-5</v>
      </c>
    </row>
    <row r="22248" spans="1:3" x14ac:dyDescent="0.35">
      <c r="A22248" s="86">
        <v>46254</v>
      </c>
      <c r="B22248" s="87">
        <v>0.78125</v>
      </c>
      <c r="C22248">
        <v>2.9389999999999998E-5</v>
      </c>
    </row>
    <row r="22249" spans="1:3" x14ac:dyDescent="0.35">
      <c r="A22249" s="86">
        <v>46254</v>
      </c>
      <c r="B22249" s="87">
        <v>0.79166666666666663</v>
      </c>
      <c r="C22249">
        <v>3.0689999999999999E-5</v>
      </c>
    </row>
    <row r="22250" spans="1:3" x14ac:dyDescent="0.35">
      <c r="A22250" s="86">
        <v>46254</v>
      </c>
      <c r="B22250" s="87">
        <v>0.80208333333333337</v>
      </c>
      <c r="C22250">
        <v>3.1980000000000002E-5</v>
      </c>
    </row>
    <row r="22251" spans="1:3" x14ac:dyDescent="0.35">
      <c r="A22251" s="86">
        <v>46254</v>
      </c>
      <c r="B22251" s="87">
        <v>0.8125</v>
      </c>
      <c r="C22251">
        <v>3.3169999999999996E-5</v>
      </c>
    </row>
    <row r="22252" spans="1:3" x14ac:dyDescent="0.35">
      <c r="A22252" s="86">
        <v>46254</v>
      </c>
      <c r="B22252" s="87">
        <v>0.82291666666666663</v>
      </c>
      <c r="C22252">
        <v>3.4090000000000001E-5</v>
      </c>
    </row>
    <row r="22253" spans="1:3" x14ac:dyDescent="0.35">
      <c r="A22253" s="86">
        <v>46254</v>
      </c>
      <c r="B22253" s="87">
        <v>0.83333333333333337</v>
      </c>
      <c r="C22253">
        <v>3.455E-5</v>
      </c>
    </row>
    <row r="22254" spans="1:3" x14ac:dyDescent="0.35">
      <c r="A22254" s="86">
        <v>46254</v>
      </c>
      <c r="B22254" s="87">
        <v>0.84375</v>
      </c>
      <c r="C22254">
        <v>3.451E-5</v>
      </c>
    </row>
    <row r="22255" spans="1:3" x14ac:dyDescent="0.35">
      <c r="A22255" s="86">
        <v>46254</v>
      </c>
      <c r="B22255" s="87">
        <v>0.85416666666666663</v>
      </c>
      <c r="C22255">
        <v>3.4090000000000001E-5</v>
      </c>
    </row>
    <row r="22256" spans="1:3" x14ac:dyDescent="0.35">
      <c r="A22256" s="86">
        <v>46254</v>
      </c>
      <c r="B22256" s="87">
        <v>0.86458333333333337</v>
      </c>
      <c r="C22256">
        <v>3.3480000000000005E-5</v>
      </c>
    </row>
    <row r="22257" spans="1:3" x14ac:dyDescent="0.35">
      <c r="A22257" s="86">
        <v>46254</v>
      </c>
      <c r="B22257" s="87">
        <v>0.875</v>
      </c>
      <c r="C22257">
        <v>3.2870000000000002E-5</v>
      </c>
    </row>
    <row r="22258" spans="1:3" x14ac:dyDescent="0.35">
      <c r="A22258" s="86">
        <v>46254</v>
      </c>
      <c r="B22258" s="87">
        <v>0.88541666666666663</v>
      </c>
      <c r="C22258">
        <v>3.243E-5</v>
      </c>
    </row>
    <row r="22259" spans="1:3" x14ac:dyDescent="0.35">
      <c r="A22259" s="86">
        <v>46254</v>
      </c>
      <c r="B22259" s="87">
        <v>0.89583333333333337</v>
      </c>
      <c r="C22259">
        <v>3.2079999999999998E-5</v>
      </c>
    </row>
    <row r="22260" spans="1:3" x14ac:dyDescent="0.35">
      <c r="A22260" s="86">
        <v>46254</v>
      </c>
      <c r="B22260" s="87">
        <v>0.90625</v>
      </c>
      <c r="C22260">
        <v>3.1759999999999994E-5</v>
      </c>
    </row>
    <row r="22261" spans="1:3" x14ac:dyDescent="0.35">
      <c r="A22261" s="86">
        <v>46254</v>
      </c>
      <c r="B22261" s="87">
        <v>0.91666666666666663</v>
      </c>
      <c r="C22261">
        <v>3.1350000000000003E-5</v>
      </c>
    </row>
    <row r="22262" spans="1:3" x14ac:dyDescent="0.35">
      <c r="A22262" s="86">
        <v>46254</v>
      </c>
      <c r="B22262" s="87">
        <v>0.92708333333333337</v>
      </c>
      <c r="C22262">
        <v>3.0769999999999998E-5</v>
      </c>
    </row>
    <row r="22263" spans="1:3" x14ac:dyDescent="0.35">
      <c r="A22263" s="86">
        <v>46254</v>
      </c>
      <c r="B22263" s="87">
        <v>0.9375</v>
      </c>
      <c r="C22263">
        <v>2.9960000000000001E-5</v>
      </c>
    </row>
    <row r="22264" spans="1:3" x14ac:dyDescent="0.35">
      <c r="A22264" s="86">
        <v>46254</v>
      </c>
      <c r="B22264" s="87">
        <v>0.94791666666666663</v>
      </c>
      <c r="C22264">
        <v>2.8860000000000002E-5</v>
      </c>
    </row>
    <row r="22265" spans="1:3" x14ac:dyDescent="0.35">
      <c r="A22265" s="86">
        <v>46254</v>
      </c>
      <c r="B22265" s="87">
        <v>0.95833333333333337</v>
      </c>
      <c r="C22265">
        <v>2.7489999999999999E-5</v>
      </c>
    </row>
    <row r="22266" spans="1:3" x14ac:dyDescent="0.35">
      <c r="A22266" s="86">
        <v>46254</v>
      </c>
      <c r="B22266" s="87">
        <v>0.96875</v>
      </c>
      <c r="C22266">
        <v>2.5760000000000001E-5</v>
      </c>
    </row>
    <row r="22267" spans="1:3" x14ac:dyDescent="0.35">
      <c r="A22267" s="86">
        <v>46254</v>
      </c>
      <c r="B22267" s="87">
        <v>0.97916666666666663</v>
      </c>
      <c r="C22267">
        <v>2.3800000000000003E-5</v>
      </c>
    </row>
    <row r="22268" spans="1:3" x14ac:dyDescent="0.35">
      <c r="A22268" s="86">
        <v>46254</v>
      </c>
      <c r="B22268" s="87">
        <v>0.98958333333333337</v>
      </c>
      <c r="C22268">
        <v>2.1699999999999999E-5</v>
      </c>
    </row>
    <row r="22269" spans="1:3" x14ac:dyDescent="0.35">
      <c r="A22269" s="86">
        <v>46255</v>
      </c>
      <c r="B22269" s="87">
        <v>0</v>
      </c>
      <c r="C22269">
        <v>1.9550000000000001E-5</v>
      </c>
    </row>
    <row r="22270" spans="1:3" x14ac:dyDescent="0.35">
      <c r="A22270" s="86">
        <v>46255</v>
      </c>
      <c r="B22270" s="87">
        <v>1.0416666666666666E-2</v>
      </c>
      <c r="C22270">
        <v>1.7520000000000002E-5</v>
      </c>
    </row>
    <row r="22271" spans="1:3" x14ac:dyDescent="0.35">
      <c r="A22271" s="86">
        <v>46255</v>
      </c>
      <c r="B22271" s="87">
        <v>2.0833333333333332E-2</v>
      </c>
      <c r="C22271">
        <v>1.5610000000000001E-5</v>
      </c>
    </row>
    <row r="22272" spans="1:3" x14ac:dyDescent="0.35">
      <c r="A22272" s="86">
        <v>46255</v>
      </c>
      <c r="B22272" s="87">
        <v>3.125E-2</v>
      </c>
      <c r="C22272">
        <v>1.396E-5</v>
      </c>
    </row>
    <row r="22273" spans="1:3" x14ac:dyDescent="0.35">
      <c r="A22273" s="86">
        <v>46255</v>
      </c>
      <c r="B22273" s="87">
        <v>4.1666666666666664E-2</v>
      </c>
      <c r="C22273">
        <v>1.2659999999999999E-5</v>
      </c>
    </row>
    <row r="22274" spans="1:3" x14ac:dyDescent="0.35">
      <c r="A22274" s="86">
        <v>46255</v>
      </c>
      <c r="B22274" s="87">
        <v>5.2083333333333336E-2</v>
      </c>
      <c r="C22274">
        <v>1.1769999999999999E-5</v>
      </c>
    </row>
    <row r="22275" spans="1:3" x14ac:dyDescent="0.35">
      <c r="A22275" s="86">
        <v>46255</v>
      </c>
      <c r="B22275" s="87">
        <v>6.25E-2</v>
      </c>
      <c r="C22275">
        <v>1.1230000000000001E-5</v>
      </c>
    </row>
    <row r="22276" spans="1:3" x14ac:dyDescent="0.35">
      <c r="A22276" s="86">
        <v>46255</v>
      </c>
      <c r="B22276" s="87">
        <v>7.2916666666666671E-2</v>
      </c>
      <c r="C22276">
        <v>1.0880000000000001E-5</v>
      </c>
    </row>
    <row r="22277" spans="1:3" x14ac:dyDescent="0.35">
      <c r="A22277" s="86">
        <v>46255</v>
      </c>
      <c r="B22277" s="87">
        <v>8.3333333333333329E-2</v>
      </c>
      <c r="C22277">
        <v>1.063E-5</v>
      </c>
    </row>
    <row r="22278" spans="1:3" x14ac:dyDescent="0.35">
      <c r="A22278" s="86">
        <v>46255</v>
      </c>
      <c r="B22278" s="87">
        <v>9.375E-2</v>
      </c>
      <c r="C22278">
        <v>1.042E-5</v>
      </c>
    </row>
    <row r="22279" spans="1:3" x14ac:dyDescent="0.35">
      <c r="A22279" s="86">
        <v>46255</v>
      </c>
      <c r="B22279" s="87">
        <v>0.10416666666666667</v>
      </c>
      <c r="C22279">
        <v>1.0210000000000001E-5</v>
      </c>
    </row>
    <row r="22280" spans="1:3" x14ac:dyDescent="0.35">
      <c r="A22280" s="86">
        <v>46255</v>
      </c>
      <c r="B22280" s="87">
        <v>0.11458333333333333</v>
      </c>
      <c r="C22280">
        <v>9.9799999999999993E-6</v>
      </c>
    </row>
    <row r="22281" spans="1:3" x14ac:dyDescent="0.35">
      <c r="A22281" s="86">
        <v>46255</v>
      </c>
      <c r="B22281" s="87">
        <v>0.125</v>
      </c>
      <c r="C22281">
        <v>9.8099999999999992E-6</v>
      </c>
    </row>
    <row r="22282" spans="1:3" x14ac:dyDescent="0.35">
      <c r="A22282" s="86">
        <v>46255</v>
      </c>
      <c r="B22282" s="87">
        <v>0.13541666666666666</v>
      </c>
      <c r="C22282">
        <v>9.6399999999999992E-6</v>
      </c>
    </row>
    <row r="22283" spans="1:3" x14ac:dyDescent="0.35">
      <c r="A22283" s="86">
        <v>46255</v>
      </c>
      <c r="B22283" s="87">
        <v>0.14583333333333334</v>
      </c>
      <c r="C22283">
        <v>9.5200000000000003E-6</v>
      </c>
    </row>
    <row r="22284" spans="1:3" x14ac:dyDescent="0.35">
      <c r="A22284" s="86">
        <v>46255</v>
      </c>
      <c r="B22284" s="87">
        <v>0.15625</v>
      </c>
      <c r="C22284">
        <v>9.4400000000000011E-6</v>
      </c>
    </row>
    <row r="22285" spans="1:3" x14ac:dyDescent="0.35">
      <c r="A22285" s="86">
        <v>46255</v>
      </c>
      <c r="B22285" s="87">
        <v>0.16666666666666666</v>
      </c>
      <c r="C22285">
        <v>9.4599999999999992E-6</v>
      </c>
    </row>
    <row r="22286" spans="1:3" x14ac:dyDescent="0.35">
      <c r="A22286" s="86">
        <v>46255</v>
      </c>
      <c r="B22286" s="87">
        <v>0.17708333333333334</v>
      </c>
      <c r="C22286">
        <v>9.5599999999999999E-6</v>
      </c>
    </row>
    <row r="22287" spans="1:3" x14ac:dyDescent="0.35">
      <c r="A22287" s="86">
        <v>46255</v>
      </c>
      <c r="B22287" s="87">
        <v>0.1875</v>
      </c>
      <c r="C22287">
        <v>9.7399999999999999E-6</v>
      </c>
    </row>
    <row r="22288" spans="1:3" x14ac:dyDescent="0.35">
      <c r="A22288" s="86">
        <v>46255</v>
      </c>
      <c r="B22288" s="87">
        <v>0.19791666666666666</v>
      </c>
      <c r="C22288">
        <v>1.0009999999999999E-5</v>
      </c>
    </row>
    <row r="22289" spans="1:3" x14ac:dyDescent="0.35">
      <c r="A22289" s="86">
        <v>46255</v>
      </c>
      <c r="B22289" s="87">
        <v>0.20833333333333334</v>
      </c>
      <c r="C22289">
        <v>1.031E-5</v>
      </c>
    </row>
    <row r="22290" spans="1:3" x14ac:dyDescent="0.35">
      <c r="A22290" s="86">
        <v>46255</v>
      </c>
      <c r="B22290" s="87">
        <v>0.21875</v>
      </c>
      <c r="C22290">
        <v>1.0699999999999999E-5</v>
      </c>
    </row>
    <row r="22291" spans="1:3" x14ac:dyDescent="0.35">
      <c r="A22291" s="86">
        <v>46255</v>
      </c>
      <c r="B22291" s="87">
        <v>0.22916666666666666</v>
      </c>
      <c r="C22291">
        <v>1.128E-5</v>
      </c>
    </row>
    <row r="22292" spans="1:3" x14ac:dyDescent="0.35">
      <c r="A22292" s="86">
        <v>46255</v>
      </c>
      <c r="B22292" s="87">
        <v>0.23958333333333334</v>
      </c>
      <c r="C22292">
        <v>1.2279999999999999E-5</v>
      </c>
    </row>
    <row r="22293" spans="1:3" x14ac:dyDescent="0.35">
      <c r="A22293" s="86">
        <v>46255</v>
      </c>
      <c r="B22293" s="87">
        <v>0.25</v>
      </c>
      <c r="C22293">
        <v>1.384E-5</v>
      </c>
    </row>
    <row r="22294" spans="1:3" x14ac:dyDescent="0.35">
      <c r="A22294" s="86">
        <v>46255</v>
      </c>
      <c r="B22294" s="87">
        <v>0.26041666666666669</v>
      </c>
      <c r="C22294">
        <v>1.607E-5</v>
      </c>
    </row>
    <row r="22295" spans="1:3" x14ac:dyDescent="0.35">
      <c r="A22295" s="86">
        <v>46255</v>
      </c>
      <c r="B22295" s="87">
        <v>0.27083333333333331</v>
      </c>
      <c r="C22295">
        <v>1.8669999999999999E-5</v>
      </c>
    </row>
    <row r="22296" spans="1:3" x14ac:dyDescent="0.35">
      <c r="A22296" s="86">
        <v>46255</v>
      </c>
      <c r="B22296" s="87">
        <v>0.28125</v>
      </c>
      <c r="C22296">
        <v>2.1250000000000002E-5</v>
      </c>
    </row>
    <row r="22297" spans="1:3" x14ac:dyDescent="0.35">
      <c r="A22297" s="86">
        <v>46255</v>
      </c>
      <c r="B22297" s="87">
        <v>0.29166666666666669</v>
      </c>
      <c r="C22297">
        <v>2.3480000000000002E-5</v>
      </c>
    </row>
    <row r="22298" spans="1:3" x14ac:dyDescent="0.35">
      <c r="A22298" s="86">
        <v>46255</v>
      </c>
      <c r="B22298" s="87">
        <v>0.30208333333333331</v>
      </c>
      <c r="C22298">
        <v>2.5069999999999999E-5</v>
      </c>
    </row>
    <row r="22299" spans="1:3" x14ac:dyDescent="0.35">
      <c r="A22299" s="86">
        <v>46255</v>
      </c>
      <c r="B22299" s="87">
        <v>0.3125</v>
      </c>
      <c r="C22299">
        <v>2.6100000000000001E-5</v>
      </c>
    </row>
    <row r="22300" spans="1:3" x14ac:dyDescent="0.35">
      <c r="A22300" s="86">
        <v>46255</v>
      </c>
      <c r="B22300" s="87">
        <v>0.32291666666666669</v>
      </c>
      <c r="C22300">
        <v>2.6790000000000003E-5</v>
      </c>
    </row>
    <row r="22301" spans="1:3" x14ac:dyDescent="0.35">
      <c r="A22301" s="86">
        <v>46255</v>
      </c>
      <c r="B22301" s="87">
        <v>0.33333333333333331</v>
      </c>
      <c r="C22301">
        <v>2.7359999999999999E-5</v>
      </c>
    </row>
    <row r="22302" spans="1:3" x14ac:dyDescent="0.35">
      <c r="A22302" s="86">
        <v>46255</v>
      </c>
      <c r="B22302" s="87">
        <v>0.34375</v>
      </c>
      <c r="C22302">
        <v>2.7969999999999998E-5</v>
      </c>
    </row>
    <row r="22303" spans="1:3" x14ac:dyDescent="0.35">
      <c r="A22303" s="86">
        <v>46255</v>
      </c>
      <c r="B22303" s="87">
        <v>0.35416666666666669</v>
      </c>
      <c r="C22303">
        <v>2.8559999999999998E-5</v>
      </c>
    </row>
    <row r="22304" spans="1:3" x14ac:dyDescent="0.35">
      <c r="A22304" s="86">
        <v>46255</v>
      </c>
      <c r="B22304" s="87">
        <v>0.36458333333333331</v>
      </c>
      <c r="C22304">
        <v>2.906E-5</v>
      </c>
    </row>
    <row r="22305" spans="1:3" x14ac:dyDescent="0.35">
      <c r="A22305" s="86">
        <v>46255</v>
      </c>
      <c r="B22305" s="87">
        <v>0.375</v>
      </c>
      <c r="C22305">
        <v>2.9389999999999998E-5</v>
      </c>
    </row>
    <row r="22306" spans="1:3" x14ac:dyDescent="0.35">
      <c r="A22306" s="86">
        <v>46255</v>
      </c>
      <c r="B22306" s="87">
        <v>0.38541666666666669</v>
      </c>
      <c r="C22306">
        <v>2.9489999999999997E-5</v>
      </c>
    </row>
    <row r="22307" spans="1:3" x14ac:dyDescent="0.35">
      <c r="A22307" s="86">
        <v>46255</v>
      </c>
      <c r="B22307" s="87">
        <v>0.39583333333333331</v>
      </c>
      <c r="C22307">
        <v>2.9409999999999998E-5</v>
      </c>
    </row>
    <row r="22308" spans="1:3" x14ac:dyDescent="0.35">
      <c r="A22308" s="86">
        <v>46255</v>
      </c>
      <c r="B22308" s="87">
        <v>0.40625</v>
      </c>
      <c r="C22308">
        <v>2.9180000000000002E-5</v>
      </c>
    </row>
    <row r="22309" spans="1:3" x14ac:dyDescent="0.35">
      <c r="A22309" s="86">
        <v>46255</v>
      </c>
      <c r="B22309" s="87">
        <v>0.41666666666666669</v>
      </c>
      <c r="C22309">
        <v>2.8879999999999998E-5</v>
      </c>
    </row>
    <row r="22310" spans="1:3" x14ac:dyDescent="0.35">
      <c r="A22310" s="86">
        <v>46255</v>
      </c>
      <c r="B22310" s="87">
        <v>0.42708333333333331</v>
      </c>
      <c r="C22310">
        <v>2.8570000000000003E-5</v>
      </c>
    </row>
    <row r="22311" spans="1:3" x14ac:dyDescent="0.35">
      <c r="A22311" s="86">
        <v>46255</v>
      </c>
      <c r="B22311" s="87">
        <v>0.4375</v>
      </c>
      <c r="C22311">
        <v>2.8309999999999998E-5</v>
      </c>
    </row>
    <row r="22312" spans="1:3" x14ac:dyDescent="0.35">
      <c r="A22312" s="86">
        <v>46255</v>
      </c>
      <c r="B22312" s="87">
        <v>0.44791666666666669</v>
      </c>
      <c r="C22312">
        <v>2.811E-5</v>
      </c>
    </row>
    <row r="22313" spans="1:3" x14ac:dyDescent="0.35">
      <c r="A22313" s="86">
        <v>46255</v>
      </c>
      <c r="B22313" s="87">
        <v>0.45833333333333331</v>
      </c>
      <c r="C22313">
        <v>2.8049999999999997E-5</v>
      </c>
    </row>
    <row r="22314" spans="1:3" x14ac:dyDescent="0.35">
      <c r="A22314" s="86">
        <v>46255</v>
      </c>
      <c r="B22314" s="87">
        <v>0.46875</v>
      </c>
      <c r="C22314">
        <v>2.813E-5</v>
      </c>
    </row>
    <row r="22315" spans="1:3" x14ac:dyDescent="0.35">
      <c r="A22315" s="86">
        <v>46255</v>
      </c>
      <c r="B22315" s="87">
        <v>0.47916666666666669</v>
      </c>
      <c r="C22315">
        <v>2.8439999999999999E-5</v>
      </c>
    </row>
    <row r="22316" spans="1:3" x14ac:dyDescent="0.35">
      <c r="A22316" s="86">
        <v>46255</v>
      </c>
      <c r="B22316" s="87">
        <v>0.48958333333333331</v>
      </c>
      <c r="C22316">
        <v>2.8940000000000001E-5</v>
      </c>
    </row>
    <row r="22317" spans="1:3" x14ac:dyDescent="0.35">
      <c r="A22317" s="86">
        <v>46255</v>
      </c>
      <c r="B22317" s="87">
        <v>0.5</v>
      </c>
      <c r="C22317">
        <v>2.974E-5</v>
      </c>
    </row>
    <row r="22318" spans="1:3" x14ac:dyDescent="0.35">
      <c r="A22318" s="86">
        <v>46255</v>
      </c>
      <c r="B22318" s="87">
        <v>0.51041666666666663</v>
      </c>
      <c r="C22318">
        <v>3.0750000000000002E-5</v>
      </c>
    </row>
    <row r="22319" spans="1:3" x14ac:dyDescent="0.35">
      <c r="A22319" s="86">
        <v>46255</v>
      </c>
      <c r="B22319" s="87">
        <v>0.52083333333333337</v>
      </c>
      <c r="C22319">
        <v>3.1809999999999995E-5</v>
      </c>
    </row>
    <row r="22320" spans="1:3" x14ac:dyDescent="0.35">
      <c r="A22320" s="86">
        <v>46255</v>
      </c>
      <c r="B22320" s="87">
        <v>0.53125</v>
      </c>
      <c r="C22320">
        <v>3.2620000000000003E-5</v>
      </c>
    </row>
    <row r="22321" spans="1:3" x14ac:dyDescent="0.35">
      <c r="A22321" s="86">
        <v>46255</v>
      </c>
      <c r="B22321" s="87">
        <v>0.54166666666666663</v>
      </c>
      <c r="C22321">
        <v>3.294E-5</v>
      </c>
    </row>
    <row r="22322" spans="1:3" x14ac:dyDescent="0.35">
      <c r="A22322" s="86">
        <v>46255</v>
      </c>
      <c r="B22322" s="87">
        <v>0.55208333333333337</v>
      </c>
      <c r="C22322">
        <v>3.2579999999999996E-5</v>
      </c>
    </row>
    <row r="22323" spans="1:3" x14ac:dyDescent="0.35">
      <c r="A22323" s="86">
        <v>46255</v>
      </c>
      <c r="B22323" s="87">
        <v>0.5625</v>
      </c>
      <c r="C22323">
        <v>3.1680000000000002E-5</v>
      </c>
    </row>
    <row r="22324" spans="1:3" x14ac:dyDescent="0.35">
      <c r="A22324" s="86">
        <v>46255</v>
      </c>
      <c r="B22324" s="87">
        <v>0.57291666666666663</v>
      </c>
      <c r="C22324">
        <v>3.048E-5</v>
      </c>
    </row>
    <row r="22325" spans="1:3" x14ac:dyDescent="0.35">
      <c r="A22325" s="86">
        <v>46255</v>
      </c>
      <c r="B22325" s="87">
        <v>0.58333333333333337</v>
      </c>
      <c r="C22325">
        <v>2.9219999999999998E-5</v>
      </c>
    </row>
    <row r="22326" spans="1:3" x14ac:dyDescent="0.35">
      <c r="A22326" s="86">
        <v>46255</v>
      </c>
      <c r="B22326" s="87">
        <v>0.59375</v>
      </c>
      <c r="C22326">
        <v>2.809E-5</v>
      </c>
    </row>
    <row r="22327" spans="1:3" x14ac:dyDescent="0.35">
      <c r="A22327" s="86">
        <v>46255</v>
      </c>
      <c r="B22327" s="87">
        <v>0.60416666666666663</v>
      </c>
      <c r="C22327">
        <v>2.711E-5</v>
      </c>
    </row>
    <row r="22328" spans="1:3" x14ac:dyDescent="0.35">
      <c r="A22328" s="86">
        <v>46255</v>
      </c>
      <c r="B22328" s="87">
        <v>0.61458333333333337</v>
      </c>
      <c r="C22328">
        <v>2.6259999999999999E-5</v>
      </c>
    </row>
    <row r="22329" spans="1:3" x14ac:dyDescent="0.35">
      <c r="A22329" s="86">
        <v>46255</v>
      </c>
      <c r="B22329" s="87">
        <v>0.625</v>
      </c>
      <c r="C22329">
        <v>2.5510000000000001E-5</v>
      </c>
    </row>
    <row r="22330" spans="1:3" x14ac:dyDescent="0.35">
      <c r="A22330" s="86">
        <v>46255</v>
      </c>
      <c r="B22330" s="87">
        <v>0.63541666666666663</v>
      </c>
      <c r="C22330">
        <v>2.4839999999999999E-5</v>
      </c>
    </row>
    <row r="22331" spans="1:3" x14ac:dyDescent="0.35">
      <c r="A22331" s="86">
        <v>46255</v>
      </c>
      <c r="B22331" s="87">
        <v>0.64583333333333337</v>
      </c>
      <c r="C22331">
        <v>2.427E-5</v>
      </c>
    </row>
    <row r="22332" spans="1:3" x14ac:dyDescent="0.35">
      <c r="A22332" s="86">
        <v>46255</v>
      </c>
      <c r="B22332" s="87">
        <v>0.65625</v>
      </c>
      <c r="C22332">
        <v>2.3830000000000001E-5</v>
      </c>
    </row>
    <row r="22333" spans="1:3" x14ac:dyDescent="0.35">
      <c r="A22333" s="86">
        <v>46255</v>
      </c>
      <c r="B22333" s="87">
        <v>0.66666666666666663</v>
      </c>
      <c r="C22333">
        <v>2.3480000000000002E-5</v>
      </c>
    </row>
    <row r="22334" spans="1:3" x14ac:dyDescent="0.35">
      <c r="A22334" s="86">
        <v>46255</v>
      </c>
      <c r="B22334" s="87">
        <v>0.67708333333333337</v>
      </c>
      <c r="C22334">
        <v>2.3260000000000001E-5</v>
      </c>
    </row>
    <row r="22335" spans="1:3" x14ac:dyDescent="0.35">
      <c r="A22335" s="86">
        <v>46255</v>
      </c>
      <c r="B22335" s="87">
        <v>0.6875</v>
      </c>
      <c r="C22335">
        <v>2.3179999999999998E-5</v>
      </c>
    </row>
    <row r="22336" spans="1:3" x14ac:dyDescent="0.35">
      <c r="A22336" s="86">
        <v>46255</v>
      </c>
      <c r="B22336" s="87">
        <v>0.69791666666666663</v>
      </c>
      <c r="C22336">
        <v>2.3260000000000001E-5</v>
      </c>
    </row>
    <row r="22337" spans="1:3" x14ac:dyDescent="0.35">
      <c r="A22337" s="86">
        <v>46255</v>
      </c>
      <c r="B22337" s="87">
        <v>0.70833333333333337</v>
      </c>
      <c r="C22337">
        <v>2.3480000000000002E-5</v>
      </c>
    </row>
    <row r="22338" spans="1:3" x14ac:dyDescent="0.35">
      <c r="A22338" s="86">
        <v>46255</v>
      </c>
      <c r="B22338" s="87">
        <v>0.71875</v>
      </c>
      <c r="C22338">
        <v>2.387E-5</v>
      </c>
    </row>
    <row r="22339" spans="1:3" x14ac:dyDescent="0.35">
      <c r="A22339" s="86">
        <v>46255</v>
      </c>
      <c r="B22339" s="87">
        <v>0.72916666666666663</v>
      </c>
      <c r="C22339">
        <v>2.442E-5</v>
      </c>
    </row>
    <row r="22340" spans="1:3" x14ac:dyDescent="0.35">
      <c r="A22340" s="86">
        <v>46255</v>
      </c>
      <c r="B22340" s="87">
        <v>0.73958333333333337</v>
      </c>
      <c r="C22340">
        <v>2.5149999999999998E-5</v>
      </c>
    </row>
    <row r="22341" spans="1:3" x14ac:dyDescent="0.35">
      <c r="A22341" s="86">
        <v>46255</v>
      </c>
      <c r="B22341" s="87">
        <v>0.75</v>
      </c>
      <c r="C22341">
        <v>2.6020000000000002E-5</v>
      </c>
    </row>
    <row r="22342" spans="1:3" x14ac:dyDescent="0.35">
      <c r="A22342" s="86">
        <v>46255</v>
      </c>
      <c r="B22342" s="87">
        <v>0.76041666666666663</v>
      </c>
      <c r="C22342">
        <v>2.7029999999999997E-5</v>
      </c>
    </row>
    <row r="22343" spans="1:3" x14ac:dyDescent="0.35">
      <c r="A22343" s="86">
        <v>46255</v>
      </c>
      <c r="B22343" s="87">
        <v>0.77083333333333337</v>
      </c>
      <c r="C22343">
        <v>2.8189999999999999E-5</v>
      </c>
    </row>
    <row r="22344" spans="1:3" x14ac:dyDescent="0.35">
      <c r="A22344" s="86">
        <v>46255</v>
      </c>
      <c r="B22344" s="87">
        <v>0.78125</v>
      </c>
      <c r="C22344">
        <v>2.9450000000000001E-5</v>
      </c>
    </row>
    <row r="22345" spans="1:3" x14ac:dyDescent="0.35">
      <c r="A22345" s="86">
        <v>46255</v>
      </c>
      <c r="B22345" s="87">
        <v>0.79166666666666663</v>
      </c>
      <c r="C22345">
        <v>3.0750000000000002E-5</v>
      </c>
    </row>
    <row r="22346" spans="1:3" x14ac:dyDescent="0.35">
      <c r="A22346" s="86">
        <v>46255</v>
      </c>
      <c r="B22346" s="87">
        <v>0.80208333333333337</v>
      </c>
      <c r="C22346">
        <v>3.205E-5</v>
      </c>
    </row>
    <row r="22347" spans="1:3" x14ac:dyDescent="0.35">
      <c r="A22347" s="86">
        <v>46255</v>
      </c>
      <c r="B22347" s="87">
        <v>0.8125</v>
      </c>
      <c r="C22347">
        <v>3.324E-5</v>
      </c>
    </row>
    <row r="22348" spans="1:3" x14ac:dyDescent="0.35">
      <c r="A22348" s="86">
        <v>46255</v>
      </c>
      <c r="B22348" s="87">
        <v>0.82291666666666663</v>
      </c>
      <c r="C22348">
        <v>3.4160000000000005E-5</v>
      </c>
    </row>
    <row r="22349" spans="1:3" x14ac:dyDescent="0.35">
      <c r="A22349" s="86">
        <v>46255</v>
      </c>
      <c r="B22349" s="87">
        <v>0.83333333333333337</v>
      </c>
      <c r="C22349">
        <v>3.4619999999999997E-5</v>
      </c>
    </row>
    <row r="22350" spans="1:3" x14ac:dyDescent="0.35">
      <c r="A22350" s="86">
        <v>46255</v>
      </c>
      <c r="B22350" s="87">
        <v>0.84375</v>
      </c>
      <c r="C22350">
        <v>3.4579999999999998E-5</v>
      </c>
    </row>
    <row r="22351" spans="1:3" x14ac:dyDescent="0.35">
      <c r="A22351" s="86">
        <v>46255</v>
      </c>
      <c r="B22351" s="87">
        <v>0.85416666666666663</v>
      </c>
      <c r="C22351">
        <v>3.4160000000000005E-5</v>
      </c>
    </row>
    <row r="22352" spans="1:3" x14ac:dyDescent="0.35">
      <c r="A22352" s="86">
        <v>46255</v>
      </c>
      <c r="B22352" s="87">
        <v>0.86458333333333337</v>
      </c>
      <c r="C22352">
        <v>3.3550000000000002E-5</v>
      </c>
    </row>
    <row r="22353" spans="1:3" x14ac:dyDescent="0.35">
      <c r="A22353" s="86">
        <v>46255</v>
      </c>
      <c r="B22353" s="87">
        <v>0.875</v>
      </c>
      <c r="C22353">
        <v>3.294E-5</v>
      </c>
    </row>
    <row r="22354" spans="1:3" x14ac:dyDescent="0.35">
      <c r="A22354" s="86">
        <v>46255</v>
      </c>
      <c r="B22354" s="87">
        <v>0.88541666666666663</v>
      </c>
      <c r="C22354">
        <v>3.2500000000000004E-5</v>
      </c>
    </row>
    <row r="22355" spans="1:3" x14ac:dyDescent="0.35">
      <c r="A22355" s="86">
        <v>46255</v>
      </c>
      <c r="B22355" s="87">
        <v>0.89583333333333337</v>
      </c>
      <c r="C22355">
        <v>3.2149999999999995E-5</v>
      </c>
    </row>
    <row r="22356" spans="1:3" x14ac:dyDescent="0.35">
      <c r="A22356" s="86">
        <v>46255</v>
      </c>
      <c r="B22356" s="87">
        <v>0.90625</v>
      </c>
      <c r="C22356">
        <v>3.1820000000000004E-5</v>
      </c>
    </row>
    <row r="22357" spans="1:3" x14ac:dyDescent="0.35">
      <c r="A22357" s="86">
        <v>46255</v>
      </c>
      <c r="B22357" s="87">
        <v>0.91666666666666663</v>
      </c>
      <c r="C22357">
        <v>3.1419999999999994E-5</v>
      </c>
    </row>
    <row r="22358" spans="1:3" x14ac:dyDescent="0.35">
      <c r="A22358" s="86">
        <v>46255</v>
      </c>
      <c r="B22358" s="87">
        <v>0.92708333333333337</v>
      </c>
      <c r="C22358">
        <v>3.0830000000000001E-5</v>
      </c>
    </row>
    <row r="22359" spans="1:3" x14ac:dyDescent="0.35">
      <c r="A22359" s="86">
        <v>46255</v>
      </c>
      <c r="B22359" s="87">
        <v>0.9375</v>
      </c>
      <c r="C22359">
        <v>3.0020000000000001E-5</v>
      </c>
    </row>
    <row r="22360" spans="1:3" x14ac:dyDescent="0.35">
      <c r="A22360" s="86">
        <v>46255</v>
      </c>
      <c r="B22360" s="87">
        <v>0.94791666666666663</v>
      </c>
      <c r="C22360">
        <v>2.8920000000000001E-5</v>
      </c>
    </row>
    <row r="22361" spans="1:3" x14ac:dyDescent="0.35">
      <c r="A22361" s="86">
        <v>46255</v>
      </c>
      <c r="B22361" s="87">
        <v>0.95833333333333337</v>
      </c>
      <c r="C22361">
        <v>2.7539999999999997E-5</v>
      </c>
    </row>
    <row r="22362" spans="1:3" x14ac:dyDescent="0.35">
      <c r="A22362" s="86">
        <v>46255</v>
      </c>
      <c r="B22362" s="87">
        <v>0.96875</v>
      </c>
      <c r="C22362">
        <v>2.5809999999999999E-5</v>
      </c>
    </row>
    <row r="22363" spans="1:3" x14ac:dyDescent="0.35">
      <c r="A22363" s="86">
        <v>46255</v>
      </c>
      <c r="B22363" s="87">
        <v>0.97916666666666663</v>
      </c>
      <c r="C22363">
        <v>2.385E-5</v>
      </c>
    </row>
    <row r="22364" spans="1:3" x14ac:dyDescent="0.35">
      <c r="A22364" s="86">
        <v>46255</v>
      </c>
      <c r="B22364" s="87">
        <v>0.98958333333333337</v>
      </c>
      <c r="C22364">
        <v>2.1739999999999999E-5</v>
      </c>
    </row>
    <row r="22365" spans="1:3" x14ac:dyDescent="0.35">
      <c r="A22365" s="86">
        <v>46256</v>
      </c>
      <c r="B22365" s="87">
        <v>0</v>
      </c>
      <c r="C22365">
        <v>1.959E-5</v>
      </c>
    </row>
    <row r="22366" spans="1:3" x14ac:dyDescent="0.35">
      <c r="A22366" s="86">
        <v>46256</v>
      </c>
      <c r="B22366" s="87">
        <v>1.0416666666666666E-2</v>
      </c>
      <c r="C22366">
        <v>1.8259999999999998E-5</v>
      </c>
    </row>
    <row r="22367" spans="1:3" x14ac:dyDescent="0.35">
      <c r="A22367" s="86">
        <v>46256</v>
      </c>
      <c r="B22367" s="87">
        <v>2.0833333333333332E-2</v>
      </c>
      <c r="C22367">
        <v>1.7269999999999999E-5</v>
      </c>
    </row>
    <row r="22368" spans="1:3" x14ac:dyDescent="0.35">
      <c r="A22368" s="86">
        <v>46256</v>
      </c>
      <c r="B22368" s="87">
        <v>3.125E-2</v>
      </c>
      <c r="C22368">
        <v>1.6420000000000002E-5</v>
      </c>
    </row>
    <row r="22369" spans="1:3" x14ac:dyDescent="0.35">
      <c r="A22369" s="86">
        <v>46256</v>
      </c>
      <c r="B22369" s="87">
        <v>4.1666666666666664E-2</v>
      </c>
      <c r="C22369">
        <v>1.558E-5</v>
      </c>
    </row>
    <row r="22370" spans="1:3" x14ac:dyDescent="0.35">
      <c r="A22370" s="86">
        <v>46256</v>
      </c>
      <c r="B22370" s="87">
        <v>5.2083333333333336E-2</v>
      </c>
      <c r="C22370">
        <v>1.4590000000000001E-5</v>
      </c>
    </row>
    <row r="22371" spans="1:3" x14ac:dyDescent="0.35">
      <c r="A22371" s="86">
        <v>46256</v>
      </c>
      <c r="B22371" s="87">
        <v>6.25E-2</v>
      </c>
      <c r="C22371">
        <v>1.3539999999999999E-5</v>
      </c>
    </row>
    <row r="22372" spans="1:3" x14ac:dyDescent="0.35">
      <c r="A22372" s="86">
        <v>46256</v>
      </c>
      <c r="B22372" s="87">
        <v>7.2916666666666671E-2</v>
      </c>
      <c r="C22372">
        <v>1.253E-5</v>
      </c>
    </row>
    <row r="22373" spans="1:3" x14ac:dyDescent="0.35">
      <c r="A22373" s="86">
        <v>46256</v>
      </c>
      <c r="B22373" s="87">
        <v>8.3333333333333329E-2</v>
      </c>
      <c r="C22373">
        <v>1.167E-5</v>
      </c>
    </row>
    <row r="22374" spans="1:3" x14ac:dyDescent="0.35">
      <c r="A22374" s="86">
        <v>46256</v>
      </c>
      <c r="B22374" s="87">
        <v>9.375E-2</v>
      </c>
      <c r="C22374">
        <v>1.1089999999999999E-5</v>
      </c>
    </row>
    <row r="22375" spans="1:3" x14ac:dyDescent="0.35">
      <c r="A22375" s="86">
        <v>46256</v>
      </c>
      <c r="B22375" s="87">
        <v>0.10416666666666667</v>
      </c>
      <c r="C22375">
        <v>1.0699999999999999E-5</v>
      </c>
    </row>
    <row r="22376" spans="1:3" x14ac:dyDescent="0.35">
      <c r="A22376" s="86">
        <v>46256</v>
      </c>
      <c r="B22376" s="87">
        <v>0.11458333333333333</v>
      </c>
      <c r="C22376">
        <v>1.045E-5</v>
      </c>
    </row>
    <row r="22377" spans="1:3" x14ac:dyDescent="0.35">
      <c r="A22377" s="86">
        <v>46256</v>
      </c>
      <c r="B22377" s="87">
        <v>0.125</v>
      </c>
      <c r="C22377">
        <v>1.0330000000000001E-5</v>
      </c>
    </row>
    <row r="22378" spans="1:3" x14ac:dyDescent="0.35">
      <c r="A22378" s="86">
        <v>46256</v>
      </c>
      <c r="B22378" s="87">
        <v>0.13541666666666666</v>
      </c>
      <c r="C22378">
        <v>1.023E-5</v>
      </c>
    </row>
    <row r="22379" spans="1:3" x14ac:dyDescent="0.35">
      <c r="A22379" s="86">
        <v>46256</v>
      </c>
      <c r="B22379" s="87">
        <v>0.14583333333333334</v>
      </c>
      <c r="C22379">
        <v>1.0170000000000001E-5</v>
      </c>
    </row>
    <row r="22380" spans="1:3" x14ac:dyDescent="0.35">
      <c r="A22380" s="86">
        <v>46256</v>
      </c>
      <c r="B22380" s="87">
        <v>0.15625</v>
      </c>
      <c r="C22380">
        <v>1.0149999999999999E-5</v>
      </c>
    </row>
    <row r="22381" spans="1:3" x14ac:dyDescent="0.35">
      <c r="A22381" s="86">
        <v>46256</v>
      </c>
      <c r="B22381" s="87">
        <v>0.16666666666666666</v>
      </c>
      <c r="C22381">
        <v>1.0149999999999999E-5</v>
      </c>
    </row>
    <row r="22382" spans="1:3" x14ac:dyDescent="0.35">
      <c r="A22382" s="86">
        <v>46256</v>
      </c>
      <c r="B22382" s="87">
        <v>0.17708333333333334</v>
      </c>
      <c r="C22382">
        <v>1.0189999999999999E-5</v>
      </c>
    </row>
    <row r="22383" spans="1:3" x14ac:dyDescent="0.35">
      <c r="A22383" s="86">
        <v>46256</v>
      </c>
      <c r="B22383" s="87">
        <v>0.1875</v>
      </c>
      <c r="C22383">
        <v>1.025E-5</v>
      </c>
    </row>
    <row r="22384" spans="1:3" x14ac:dyDescent="0.35">
      <c r="A22384" s="86">
        <v>46256</v>
      </c>
      <c r="B22384" s="87">
        <v>0.19791666666666666</v>
      </c>
      <c r="C22384">
        <v>1.031E-5</v>
      </c>
    </row>
    <row r="22385" spans="1:3" x14ac:dyDescent="0.35">
      <c r="A22385" s="86">
        <v>46256</v>
      </c>
      <c r="B22385" s="87">
        <v>0.20833333333333334</v>
      </c>
      <c r="C22385">
        <v>1.0330000000000001E-5</v>
      </c>
    </row>
    <row r="22386" spans="1:3" x14ac:dyDescent="0.35">
      <c r="A22386" s="86">
        <v>46256</v>
      </c>
      <c r="B22386" s="87">
        <v>0.21875</v>
      </c>
      <c r="C22386">
        <v>1.0330000000000001E-5</v>
      </c>
    </row>
    <row r="22387" spans="1:3" x14ac:dyDescent="0.35">
      <c r="A22387" s="86">
        <v>46256</v>
      </c>
      <c r="B22387" s="87">
        <v>0.22916666666666666</v>
      </c>
      <c r="C22387">
        <v>1.0359999999999999E-5</v>
      </c>
    </row>
    <row r="22388" spans="1:3" x14ac:dyDescent="0.35">
      <c r="A22388" s="86">
        <v>46256</v>
      </c>
      <c r="B22388" s="87">
        <v>0.23958333333333334</v>
      </c>
      <c r="C22388">
        <v>1.049E-5</v>
      </c>
    </row>
    <row r="22389" spans="1:3" x14ac:dyDescent="0.35">
      <c r="A22389" s="86">
        <v>46256</v>
      </c>
      <c r="B22389" s="87">
        <v>0.25</v>
      </c>
      <c r="C22389">
        <v>1.0840000000000001E-5</v>
      </c>
    </row>
    <row r="22390" spans="1:3" x14ac:dyDescent="0.35">
      <c r="A22390" s="86">
        <v>46256</v>
      </c>
      <c r="B22390" s="87">
        <v>0.26041666666666669</v>
      </c>
      <c r="C22390">
        <v>1.1429999999999999E-5</v>
      </c>
    </row>
    <row r="22391" spans="1:3" x14ac:dyDescent="0.35">
      <c r="A22391" s="86">
        <v>46256</v>
      </c>
      <c r="B22391" s="87">
        <v>0.27083333333333331</v>
      </c>
      <c r="C22391">
        <v>1.2279999999999999E-5</v>
      </c>
    </row>
    <row r="22392" spans="1:3" x14ac:dyDescent="0.35">
      <c r="A22392" s="86">
        <v>46256</v>
      </c>
      <c r="B22392" s="87">
        <v>0.28125</v>
      </c>
      <c r="C22392">
        <v>1.3379999999999999E-5</v>
      </c>
    </row>
    <row r="22393" spans="1:3" x14ac:dyDescent="0.35">
      <c r="A22393" s="86">
        <v>46256</v>
      </c>
      <c r="B22393" s="87">
        <v>0.29166666666666669</v>
      </c>
      <c r="C22393">
        <v>1.472E-5</v>
      </c>
    </row>
    <row r="22394" spans="1:3" x14ac:dyDescent="0.35">
      <c r="A22394" s="86">
        <v>46256</v>
      </c>
      <c r="B22394" s="87">
        <v>0.30208333333333331</v>
      </c>
      <c r="C22394">
        <v>1.6269999999999998E-5</v>
      </c>
    </row>
    <row r="22395" spans="1:3" x14ac:dyDescent="0.35">
      <c r="A22395" s="86">
        <v>46256</v>
      </c>
      <c r="B22395" s="87">
        <v>0.3125</v>
      </c>
      <c r="C22395">
        <v>1.7999999999999997E-5</v>
      </c>
    </row>
    <row r="22396" spans="1:3" x14ac:dyDescent="0.35">
      <c r="A22396" s="86">
        <v>46256</v>
      </c>
      <c r="B22396" s="87">
        <v>0.32291666666666669</v>
      </c>
      <c r="C22396">
        <v>1.9810000000000002E-5</v>
      </c>
    </row>
    <row r="22397" spans="1:3" x14ac:dyDescent="0.35">
      <c r="A22397" s="86">
        <v>46256</v>
      </c>
      <c r="B22397" s="87">
        <v>0.33333333333333331</v>
      </c>
      <c r="C22397">
        <v>2.1659999999999999E-5</v>
      </c>
    </row>
    <row r="22398" spans="1:3" x14ac:dyDescent="0.35">
      <c r="A22398" s="86">
        <v>46256</v>
      </c>
      <c r="B22398" s="87">
        <v>0.34375</v>
      </c>
      <c r="C22398">
        <v>2.351E-5</v>
      </c>
    </row>
    <row r="22399" spans="1:3" x14ac:dyDescent="0.35">
      <c r="A22399" s="86">
        <v>46256</v>
      </c>
      <c r="B22399" s="87">
        <v>0.35416666666666669</v>
      </c>
      <c r="C22399">
        <v>2.5299999999999998E-5</v>
      </c>
    </row>
    <row r="22400" spans="1:3" x14ac:dyDescent="0.35">
      <c r="A22400" s="86">
        <v>46256</v>
      </c>
      <c r="B22400" s="87">
        <v>0.36458333333333331</v>
      </c>
      <c r="C22400">
        <v>2.7010000000000001E-5</v>
      </c>
    </row>
    <row r="22401" spans="1:3" x14ac:dyDescent="0.35">
      <c r="A22401" s="86">
        <v>46256</v>
      </c>
      <c r="B22401" s="87">
        <v>0.375</v>
      </c>
      <c r="C22401">
        <v>2.862E-5</v>
      </c>
    </row>
    <row r="22402" spans="1:3" x14ac:dyDescent="0.35">
      <c r="A22402" s="86">
        <v>46256</v>
      </c>
      <c r="B22402" s="87">
        <v>0.38541666666666669</v>
      </c>
      <c r="C22402">
        <v>3.006E-5</v>
      </c>
    </row>
    <row r="22403" spans="1:3" x14ac:dyDescent="0.35">
      <c r="A22403" s="86">
        <v>46256</v>
      </c>
      <c r="B22403" s="87">
        <v>0.39583333333333331</v>
      </c>
      <c r="C22403">
        <v>3.1319999999999998E-5</v>
      </c>
    </row>
    <row r="22404" spans="1:3" x14ac:dyDescent="0.35">
      <c r="A22404" s="86">
        <v>46256</v>
      </c>
      <c r="B22404" s="87">
        <v>0.40625</v>
      </c>
      <c r="C22404">
        <v>3.2320000000000002E-5</v>
      </c>
    </row>
    <row r="22405" spans="1:3" x14ac:dyDescent="0.35">
      <c r="A22405" s="86">
        <v>46256</v>
      </c>
      <c r="B22405" s="87">
        <v>0.41666666666666669</v>
      </c>
      <c r="C22405">
        <v>3.3009999999999997E-5</v>
      </c>
    </row>
    <row r="22406" spans="1:3" x14ac:dyDescent="0.35">
      <c r="A22406" s="86">
        <v>46256</v>
      </c>
      <c r="B22406" s="87">
        <v>0.42708333333333331</v>
      </c>
      <c r="C22406">
        <v>3.3380000000000002E-5</v>
      </c>
    </row>
    <row r="22407" spans="1:3" x14ac:dyDescent="0.35">
      <c r="A22407" s="86">
        <v>46256</v>
      </c>
      <c r="B22407" s="87">
        <v>0.4375</v>
      </c>
      <c r="C22407">
        <v>3.3500000000000001E-5</v>
      </c>
    </row>
    <row r="22408" spans="1:3" x14ac:dyDescent="0.35">
      <c r="A22408" s="86">
        <v>46256</v>
      </c>
      <c r="B22408" s="87">
        <v>0.44791666666666669</v>
      </c>
      <c r="C22408">
        <v>3.3559999999999997E-5</v>
      </c>
    </row>
    <row r="22409" spans="1:3" x14ac:dyDescent="0.35">
      <c r="A22409" s="86">
        <v>46256</v>
      </c>
      <c r="B22409" s="87">
        <v>0.45833333333333331</v>
      </c>
      <c r="C22409">
        <v>3.3680000000000003E-5</v>
      </c>
    </row>
    <row r="22410" spans="1:3" x14ac:dyDescent="0.35">
      <c r="A22410" s="86">
        <v>46256</v>
      </c>
      <c r="B22410" s="87">
        <v>0.46875</v>
      </c>
      <c r="C22410">
        <v>3.3989999999999998E-5</v>
      </c>
    </row>
    <row r="22411" spans="1:3" x14ac:dyDescent="0.35">
      <c r="A22411" s="86">
        <v>46256</v>
      </c>
      <c r="B22411" s="87">
        <v>0.47916666666666669</v>
      </c>
      <c r="C22411">
        <v>3.4450000000000004E-5</v>
      </c>
    </row>
    <row r="22412" spans="1:3" x14ac:dyDescent="0.35">
      <c r="A22412" s="86">
        <v>46256</v>
      </c>
      <c r="B22412" s="87">
        <v>0.48958333333333331</v>
      </c>
      <c r="C22412">
        <v>3.506E-5</v>
      </c>
    </row>
    <row r="22413" spans="1:3" x14ac:dyDescent="0.35">
      <c r="A22413" s="86">
        <v>46256</v>
      </c>
      <c r="B22413" s="87">
        <v>0.5</v>
      </c>
      <c r="C22413">
        <v>3.5710000000000002E-5</v>
      </c>
    </row>
    <row r="22414" spans="1:3" x14ac:dyDescent="0.35">
      <c r="A22414" s="86">
        <v>46256</v>
      </c>
      <c r="B22414" s="87">
        <v>0.51041666666666663</v>
      </c>
      <c r="C22414">
        <v>3.6400000000000004E-5</v>
      </c>
    </row>
    <row r="22415" spans="1:3" x14ac:dyDescent="0.35">
      <c r="A22415" s="86">
        <v>46256</v>
      </c>
      <c r="B22415" s="87">
        <v>0.52083333333333337</v>
      </c>
      <c r="C22415">
        <v>3.6999999999999998E-5</v>
      </c>
    </row>
    <row r="22416" spans="1:3" x14ac:dyDescent="0.35">
      <c r="A22416" s="86">
        <v>46256</v>
      </c>
      <c r="B22416" s="87">
        <v>0.53125</v>
      </c>
      <c r="C22416">
        <v>3.7359999999999995E-5</v>
      </c>
    </row>
    <row r="22417" spans="1:3" x14ac:dyDescent="0.35">
      <c r="A22417" s="86">
        <v>46256</v>
      </c>
      <c r="B22417" s="87">
        <v>0.54166666666666663</v>
      </c>
      <c r="C22417">
        <v>3.7400000000000001E-5</v>
      </c>
    </row>
    <row r="22418" spans="1:3" x14ac:dyDescent="0.35">
      <c r="A22418" s="86">
        <v>46256</v>
      </c>
      <c r="B22418" s="87">
        <v>0.55208333333333337</v>
      </c>
      <c r="C22418">
        <v>3.7039999999999998E-5</v>
      </c>
    </row>
    <row r="22419" spans="1:3" x14ac:dyDescent="0.35">
      <c r="A22419" s="86">
        <v>46256</v>
      </c>
      <c r="B22419" s="87">
        <v>0.5625</v>
      </c>
      <c r="C22419">
        <v>3.6350000000000003E-5</v>
      </c>
    </row>
    <row r="22420" spans="1:3" x14ac:dyDescent="0.35">
      <c r="A22420" s="86">
        <v>46256</v>
      </c>
      <c r="B22420" s="87">
        <v>0.57291666666666663</v>
      </c>
      <c r="C22420">
        <v>3.5409999999999995E-5</v>
      </c>
    </row>
    <row r="22421" spans="1:3" x14ac:dyDescent="0.35">
      <c r="A22421" s="86">
        <v>46256</v>
      </c>
      <c r="B22421" s="87">
        <v>0.58333333333333337</v>
      </c>
      <c r="C22421">
        <v>3.4369999999999998E-5</v>
      </c>
    </row>
    <row r="22422" spans="1:3" x14ac:dyDescent="0.35">
      <c r="A22422" s="86">
        <v>46256</v>
      </c>
      <c r="B22422" s="87">
        <v>0.59375</v>
      </c>
      <c r="C22422">
        <v>3.3300000000000003E-5</v>
      </c>
    </row>
    <row r="22423" spans="1:3" x14ac:dyDescent="0.35">
      <c r="A22423" s="86">
        <v>46256</v>
      </c>
      <c r="B22423" s="87">
        <v>0.60416666666666663</v>
      </c>
      <c r="C22423">
        <v>3.2320000000000002E-5</v>
      </c>
    </row>
    <row r="22424" spans="1:3" x14ac:dyDescent="0.35">
      <c r="A22424" s="86">
        <v>46256</v>
      </c>
      <c r="B22424" s="87">
        <v>0.61458333333333337</v>
      </c>
      <c r="C22424">
        <v>3.1440000000000004E-5</v>
      </c>
    </row>
    <row r="22425" spans="1:3" x14ac:dyDescent="0.35">
      <c r="A22425" s="86">
        <v>46256</v>
      </c>
      <c r="B22425" s="87">
        <v>0.625</v>
      </c>
      <c r="C22425">
        <v>3.0809999999999998E-5</v>
      </c>
    </row>
    <row r="22426" spans="1:3" x14ac:dyDescent="0.35">
      <c r="A22426" s="86">
        <v>46256</v>
      </c>
      <c r="B22426" s="87">
        <v>0.63541666666666663</v>
      </c>
      <c r="C22426">
        <v>3.042E-5</v>
      </c>
    </row>
    <row r="22427" spans="1:3" x14ac:dyDescent="0.35">
      <c r="A22427" s="86">
        <v>46256</v>
      </c>
      <c r="B22427" s="87">
        <v>0.64583333333333337</v>
      </c>
      <c r="C22427">
        <v>3.0219999999999999E-5</v>
      </c>
    </row>
    <row r="22428" spans="1:3" x14ac:dyDescent="0.35">
      <c r="A22428" s="86">
        <v>46256</v>
      </c>
      <c r="B22428" s="87">
        <v>0.65625</v>
      </c>
      <c r="C22428">
        <v>3.01E-5</v>
      </c>
    </row>
    <row r="22429" spans="1:3" x14ac:dyDescent="0.35">
      <c r="A22429" s="86">
        <v>46256</v>
      </c>
      <c r="B22429" s="87">
        <v>0.66666666666666663</v>
      </c>
      <c r="C22429">
        <v>2.9960000000000001E-5</v>
      </c>
    </row>
    <row r="22430" spans="1:3" x14ac:dyDescent="0.35">
      <c r="A22430" s="86">
        <v>46256</v>
      </c>
      <c r="B22430" s="87">
        <v>0.67708333333333337</v>
      </c>
      <c r="C22430">
        <v>2.9729999999999998E-5</v>
      </c>
    </row>
    <row r="22431" spans="1:3" x14ac:dyDescent="0.35">
      <c r="A22431" s="86">
        <v>46256</v>
      </c>
      <c r="B22431" s="87">
        <v>0.6875</v>
      </c>
      <c r="C22431">
        <v>2.9489999999999997E-5</v>
      </c>
    </row>
    <row r="22432" spans="1:3" x14ac:dyDescent="0.35">
      <c r="A22432" s="86">
        <v>46256</v>
      </c>
      <c r="B22432" s="87">
        <v>0.69791666666666663</v>
      </c>
      <c r="C22432">
        <v>2.9309999999999999E-5</v>
      </c>
    </row>
    <row r="22433" spans="1:3" x14ac:dyDescent="0.35">
      <c r="A22433" s="86">
        <v>46256</v>
      </c>
      <c r="B22433" s="87">
        <v>0.70833333333333337</v>
      </c>
      <c r="C22433">
        <v>2.9280000000000001E-5</v>
      </c>
    </row>
    <row r="22434" spans="1:3" x14ac:dyDescent="0.35">
      <c r="A22434" s="86">
        <v>46256</v>
      </c>
      <c r="B22434" s="87">
        <v>0.71875</v>
      </c>
      <c r="C22434">
        <v>2.9470000000000001E-5</v>
      </c>
    </row>
    <row r="22435" spans="1:3" x14ac:dyDescent="0.35">
      <c r="A22435" s="86">
        <v>46256</v>
      </c>
      <c r="B22435" s="87">
        <v>0.72916666666666663</v>
      </c>
      <c r="C22435">
        <v>2.9880000000000002E-5</v>
      </c>
    </row>
    <row r="22436" spans="1:3" x14ac:dyDescent="0.35">
      <c r="A22436" s="86">
        <v>46256</v>
      </c>
      <c r="B22436" s="87">
        <v>0.73958333333333337</v>
      </c>
      <c r="C22436">
        <v>3.0509999999999998E-5</v>
      </c>
    </row>
    <row r="22437" spans="1:3" x14ac:dyDescent="0.35">
      <c r="A22437" s="86">
        <v>46256</v>
      </c>
      <c r="B22437" s="87">
        <v>0.75</v>
      </c>
      <c r="C22437">
        <v>3.1319999999999998E-5</v>
      </c>
    </row>
    <row r="22438" spans="1:3" x14ac:dyDescent="0.35">
      <c r="A22438" s="86">
        <v>46256</v>
      </c>
      <c r="B22438" s="87">
        <v>0.76041666666666663</v>
      </c>
      <c r="C22438">
        <v>3.2289999999999997E-5</v>
      </c>
    </row>
    <row r="22439" spans="1:3" x14ac:dyDescent="0.35">
      <c r="A22439" s="86">
        <v>46256</v>
      </c>
      <c r="B22439" s="87">
        <v>0.77083333333333337</v>
      </c>
      <c r="C22439">
        <v>3.3349999999999997E-5</v>
      </c>
    </row>
    <row r="22440" spans="1:3" x14ac:dyDescent="0.35">
      <c r="A22440" s="86">
        <v>46256</v>
      </c>
      <c r="B22440" s="87">
        <v>0.78125</v>
      </c>
      <c r="C22440">
        <v>3.4410000000000004E-5</v>
      </c>
    </row>
    <row r="22441" spans="1:3" x14ac:dyDescent="0.35">
      <c r="A22441" s="86">
        <v>46256</v>
      </c>
      <c r="B22441" s="87">
        <v>0.79166666666666663</v>
      </c>
      <c r="C22441">
        <v>3.5389999999999998E-5</v>
      </c>
    </row>
    <row r="22442" spans="1:3" x14ac:dyDescent="0.35">
      <c r="A22442" s="86">
        <v>46256</v>
      </c>
      <c r="B22442" s="87">
        <v>0.80208333333333337</v>
      </c>
      <c r="C22442">
        <v>3.6159999999999999E-5</v>
      </c>
    </row>
    <row r="22443" spans="1:3" x14ac:dyDescent="0.35">
      <c r="A22443" s="86">
        <v>46256</v>
      </c>
      <c r="B22443" s="87">
        <v>0.8125</v>
      </c>
      <c r="C22443">
        <v>3.6709999999999999E-5</v>
      </c>
    </row>
    <row r="22444" spans="1:3" x14ac:dyDescent="0.35">
      <c r="A22444" s="86">
        <v>46256</v>
      </c>
      <c r="B22444" s="87">
        <v>0.82291666666666663</v>
      </c>
      <c r="C22444">
        <v>3.697E-5</v>
      </c>
    </row>
    <row r="22445" spans="1:3" x14ac:dyDescent="0.35">
      <c r="A22445" s="86">
        <v>46256</v>
      </c>
      <c r="B22445" s="87">
        <v>0.83333333333333337</v>
      </c>
      <c r="C22445">
        <v>3.6890000000000001E-5</v>
      </c>
    </row>
    <row r="22446" spans="1:3" x14ac:dyDescent="0.35">
      <c r="A22446" s="86">
        <v>46256</v>
      </c>
      <c r="B22446" s="87">
        <v>0.84375</v>
      </c>
      <c r="C22446">
        <v>3.6470000000000001E-5</v>
      </c>
    </row>
    <row r="22447" spans="1:3" x14ac:dyDescent="0.35">
      <c r="A22447" s="86">
        <v>46256</v>
      </c>
      <c r="B22447" s="87">
        <v>0.85416666666666663</v>
      </c>
      <c r="C22447">
        <v>3.574E-5</v>
      </c>
    </row>
    <row r="22448" spans="1:3" x14ac:dyDescent="0.35">
      <c r="A22448" s="86">
        <v>46256</v>
      </c>
      <c r="B22448" s="87">
        <v>0.86458333333333337</v>
      </c>
      <c r="C22448">
        <v>3.4779999999999996E-5</v>
      </c>
    </row>
    <row r="22449" spans="1:3" x14ac:dyDescent="0.35">
      <c r="A22449" s="86">
        <v>46256</v>
      </c>
      <c r="B22449" s="87">
        <v>0.875</v>
      </c>
      <c r="C22449">
        <v>3.3680000000000003E-5</v>
      </c>
    </row>
    <row r="22450" spans="1:3" x14ac:dyDescent="0.35">
      <c r="A22450" s="86">
        <v>46256</v>
      </c>
      <c r="B22450" s="87">
        <v>0.88541666666666663</v>
      </c>
      <c r="C22450">
        <v>3.256E-5</v>
      </c>
    </row>
    <row r="22451" spans="1:3" x14ac:dyDescent="0.35">
      <c r="A22451" s="86">
        <v>46256</v>
      </c>
      <c r="B22451" s="87">
        <v>0.89583333333333337</v>
      </c>
      <c r="C22451">
        <v>3.1550000000000001E-5</v>
      </c>
    </row>
    <row r="22452" spans="1:3" x14ac:dyDescent="0.35">
      <c r="A22452" s="86">
        <v>46256</v>
      </c>
      <c r="B22452" s="87">
        <v>0.90625</v>
      </c>
      <c r="C22452">
        <v>3.0729999999999999E-5</v>
      </c>
    </row>
    <row r="22453" spans="1:3" x14ac:dyDescent="0.35">
      <c r="A22453" s="86">
        <v>46256</v>
      </c>
      <c r="B22453" s="87">
        <v>0.91666666666666663</v>
      </c>
      <c r="C22453">
        <v>3.0300000000000001E-5</v>
      </c>
    </row>
    <row r="22454" spans="1:3" x14ac:dyDescent="0.35">
      <c r="A22454" s="86">
        <v>46256</v>
      </c>
      <c r="B22454" s="87">
        <v>0.92708333333333337</v>
      </c>
      <c r="C22454">
        <v>3.029E-5</v>
      </c>
    </row>
    <row r="22455" spans="1:3" x14ac:dyDescent="0.35">
      <c r="A22455" s="86">
        <v>46256</v>
      </c>
      <c r="B22455" s="87">
        <v>0.9375</v>
      </c>
      <c r="C22455">
        <v>3.042E-5</v>
      </c>
    </row>
    <row r="22456" spans="1:3" x14ac:dyDescent="0.35">
      <c r="A22456" s="86">
        <v>46256</v>
      </c>
      <c r="B22456" s="87">
        <v>0.94791666666666663</v>
      </c>
      <c r="C22456">
        <v>3.0380000000000001E-5</v>
      </c>
    </row>
    <row r="22457" spans="1:3" x14ac:dyDescent="0.35">
      <c r="A22457" s="86">
        <v>46256</v>
      </c>
      <c r="B22457" s="87">
        <v>0.95833333333333337</v>
      </c>
      <c r="C22457">
        <v>2.9799999999999999E-5</v>
      </c>
    </row>
    <row r="22458" spans="1:3" x14ac:dyDescent="0.35">
      <c r="A22458" s="86">
        <v>46256</v>
      </c>
      <c r="B22458" s="87">
        <v>0.96875</v>
      </c>
      <c r="C22458">
        <v>2.8430000000000001E-5</v>
      </c>
    </row>
    <row r="22459" spans="1:3" x14ac:dyDescent="0.35">
      <c r="A22459" s="86">
        <v>46256</v>
      </c>
      <c r="B22459" s="87">
        <v>0.97916666666666663</v>
      </c>
      <c r="C22459">
        <v>2.65E-5</v>
      </c>
    </row>
    <row r="22460" spans="1:3" x14ac:dyDescent="0.35">
      <c r="A22460" s="86">
        <v>46256</v>
      </c>
      <c r="B22460" s="87">
        <v>0.98958333333333337</v>
      </c>
      <c r="C22460">
        <v>2.4309999999999999E-5</v>
      </c>
    </row>
    <row r="22461" spans="1:3" x14ac:dyDescent="0.35">
      <c r="A22461" s="86">
        <v>46257</v>
      </c>
      <c r="B22461" s="87">
        <v>0</v>
      </c>
      <c r="C22461">
        <v>2.2169999999999999E-5</v>
      </c>
    </row>
    <row r="22462" spans="1:3" x14ac:dyDescent="0.35">
      <c r="A22462" s="86">
        <v>46257</v>
      </c>
      <c r="B22462" s="87">
        <v>1.0416666666666666E-2</v>
      </c>
      <c r="C22462">
        <v>2.0400000000000001E-5</v>
      </c>
    </row>
    <row r="22463" spans="1:3" x14ac:dyDescent="0.35">
      <c r="A22463" s="86">
        <v>46257</v>
      </c>
      <c r="B22463" s="87">
        <v>2.0833333333333332E-2</v>
      </c>
      <c r="C22463">
        <v>1.8859999999999999E-5</v>
      </c>
    </row>
    <row r="22464" spans="1:3" x14ac:dyDescent="0.35">
      <c r="A22464" s="86">
        <v>46257</v>
      </c>
      <c r="B22464" s="87">
        <v>3.125E-2</v>
      </c>
      <c r="C22464">
        <v>1.751E-5</v>
      </c>
    </row>
    <row r="22465" spans="1:3" x14ac:dyDescent="0.35">
      <c r="A22465" s="86">
        <v>46257</v>
      </c>
      <c r="B22465" s="87">
        <v>4.1666666666666664E-2</v>
      </c>
      <c r="C22465">
        <v>1.6289999999999998E-5</v>
      </c>
    </row>
    <row r="22466" spans="1:3" x14ac:dyDescent="0.35">
      <c r="A22466" s="86">
        <v>46257</v>
      </c>
      <c r="B22466" s="87">
        <v>5.2083333333333336E-2</v>
      </c>
      <c r="C22466">
        <v>1.5109999999999999E-5</v>
      </c>
    </row>
    <row r="22467" spans="1:3" x14ac:dyDescent="0.35">
      <c r="A22467" s="86">
        <v>46257</v>
      </c>
      <c r="B22467" s="87">
        <v>6.25E-2</v>
      </c>
      <c r="C22467">
        <v>1.401E-5</v>
      </c>
    </row>
    <row r="22468" spans="1:3" x14ac:dyDescent="0.35">
      <c r="A22468" s="86">
        <v>46257</v>
      </c>
      <c r="B22468" s="87">
        <v>7.2916666666666671E-2</v>
      </c>
      <c r="C22468">
        <v>1.3030000000000001E-5</v>
      </c>
    </row>
    <row r="22469" spans="1:3" x14ac:dyDescent="0.35">
      <c r="A22469" s="86">
        <v>46257</v>
      </c>
      <c r="B22469" s="87">
        <v>8.3333333333333329E-2</v>
      </c>
      <c r="C22469">
        <v>1.221E-5</v>
      </c>
    </row>
    <row r="22470" spans="1:3" x14ac:dyDescent="0.35">
      <c r="A22470" s="86">
        <v>46257</v>
      </c>
      <c r="B22470" s="87">
        <v>9.375E-2</v>
      </c>
      <c r="C22470">
        <v>1.1620000000000001E-5</v>
      </c>
    </row>
    <row r="22471" spans="1:3" x14ac:dyDescent="0.35">
      <c r="A22471" s="86">
        <v>46257</v>
      </c>
      <c r="B22471" s="87">
        <v>0.10416666666666667</v>
      </c>
      <c r="C22471">
        <v>1.1209999999999999E-5</v>
      </c>
    </row>
    <row r="22472" spans="1:3" x14ac:dyDescent="0.35">
      <c r="A22472" s="86">
        <v>46257</v>
      </c>
      <c r="B22472" s="87">
        <v>0.11458333333333333</v>
      </c>
      <c r="C22472">
        <v>1.0909999999999999E-5</v>
      </c>
    </row>
    <row r="22473" spans="1:3" x14ac:dyDescent="0.35">
      <c r="A22473" s="86">
        <v>46257</v>
      </c>
      <c r="B22473" s="87">
        <v>0.125</v>
      </c>
      <c r="C22473">
        <v>1.0680000000000001E-5</v>
      </c>
    </row>
    <row r="22474" spans="1:3" x14ac:dyDescent="0.35">
      <c r="A22474" s="86">
        <v>46257</v>
      </c>
      <c r="B22474" s="87">
        <v>0.13541666666666666</v>
      </c>
      <c r="C22474">
        <v>1.0500000000000001E-5</v>
      </c>
    </row>
    <row r="22475" spans="1:3" x14ac:dyDescent="0.35">
      <c r="A22475" s="86">
        <v>46257</v>
      </c>
      <c r="B22475" s="87">
        <v>0.14583333333333334</v>
      </c>
      <c r="C22475">
        <v>1.0349999999999999E-5</v>
      </c>
    </row>
    <row r="22476" spans="1:3" x14ac:dyDescent="0.35">
      <c r="A22476" s="86">
        <v>46257</v>
      </c>
      <c r="B22476" s="87">
        <v>0.15625</v>
      </c>
      <c r="C22476">
        <v>1.023E-5</v>
      </c>
    </row>
    <row r="22477" spans="1:3" x14ac:dyDescent="0.35">
      <c r="A22477" s="86">
        <v>46257</v>
      </c>
      <c r="B22477" s="87">
        <v>0.16666666666666666</v>
      </c>
      <c r="C22477">
        <v>1.0170000000000001E-5</v>
      </c>
    </row>
    <row r="22478" spans="1:3" x14ac:dyDescent="0.35">
      <c r="A22478" s="86">
        <v>46257</v>
      </c>
      <c r="B22478" s="87">
        <v>0.17708333333333334</v>
      </c>
      <c r="C22478">
        <v>1.0170000000000001E-5</v>
      </c>
    </row>
    <row r="22479" spans="1:3" x14ac:dyDescent="0.35">
      <c r="A22479" s="86">
        <v>46257</v>
      </c>
      <c r="B22479" s="87">
        <v>0.1875</v>
      </c>
      <c r="C22479">
        <v>1.0189999999999999E-5</v>
      </c>
    </row>
    <row r="22480" spans="1:3" x14ac:dyDescent="0.35">
      <c r="A22480" s="86">
        <v>46257</v>
      </c>
      <c r="B22480" s="87">
        <v>0.19791666666666666</v>
      </c>
      <c r="C22480">
        <v>1.0210000000000001E-5</v>
      </c>
    </row>
    <row r="22481" spans="1:3" x14ac:dyDescent="0.35">
      <c r="A22481" s="86">
        <v>46257</v>
      </c>
      <c r="B22481" s="87">
        <v>0.20833333333333334</v>
      </c>
      <c r="C22481">
        <v>1.0170000000000001E-5</v>
      </c>
    </row>
    <row r="22482" spans="1:3" x14ac:dyDescent="0.35">
      <c r="A22482" s="86">
        <v>46257</v>
      </c>
      <c r="B22482" s="87">
        <v>0.21875</v>
      </c>
      <c r="C22482">
        <v>1.009E-5</v>
      </c>
    </row>
    <row r="22483" spans="1:3" x14ac:dyDescent="0.35">
      <c r="A22483" s="86">
        <v>46257</v>
      </c>
      <c r="B22483" s="87">
        <v>0.22916666666666666</v>
      </c>
      <c r="C22483">
        <v>9.9699999999999994E-6</v>
      </c>
    </row>
    <row r="22484" spans="1:3" x14ac:dyDescent="0.35">
      <c r="A22484" s="86">
        <v>46257</v>
      </c>
      <c r="B22484" s="87">
        <v>0.23958333333333334</v>
      </c>
      <c r="C22484">
        <v>9.8600000000000005E-6</v>
      </c>
    </row>
    <row r="22485" spans="1:3" x14ac:dyDescent="0.35">
      <c r="A22485" s="86">
        <v>46257</v>
      </c>
      <c r="B22485" s="87">
        <v>0.25</v>
      </c>
      <c r="C22485">
        <v>9.8499999999999989E-6</v>
      </c>
    </row>
    <row r="22486" spans="1:3" x14ac:dyDescent="0.35">
      <c r="A22486" s="86">
        <v>46257</v>
      </c>
      <c r="B22486" s="87">
        <v>0.26041666666666669</v>
      </c>
      <c r="C22486">
        <v>9.9299999999999998E-6</v>
      </c>
    </row>
    <row r="22487" spans="1:3" x14ac:dyDescent="0.35">
      <c r="A22487" s="86">
        <v>46257</v>
      </c>
      <c r="B22487" s="87">
        <v>0.27083333333333331</v>
      </c>
      <c r="C22487">
        <v>1.0149999999999999E-5</v>
      </c>
    </row>
    <row r="22488" spans="1:3" x14ac:dyDescent="0.35">
      <c r="A22488" s="86">
        <v>46257</v>
      </c>
      <c r="B22488" s="87">
        <v>0.28125</v>
      </c>
      <c r="C22488">
        <v>1.058E-5</v>
      </c>
    </row>
    <row r="22489" spans="1:3" x14ac:dyDescent="0.35">
      <c r="A22489" s="86">
        <v>46257</v>
      </c>
      <c r="B22489" s="87">
        <v>0.29166666666666669</v>
      </c>
      <c r="C22489">
        <v>1.119E-5</v>
      </c>
    </row>
    <row r="22490" spans="1:3" x14ac:dyDescent="0.35">
      <c r="A22490" s="86">
        <v>46257</v>
      </c>
      <c r="B22490" s="87">
        <v>0.30208333333333331</v>
      </c>
      <c r="C22490">
        <v>1.2070000000000001E-5</v>
      </c>
    </row>
    <row r="22491" spans="1:3" x14ac:dyDescent="0.35">
      <c r="A22491" s="86">
        <v>46257</v>
      </c>
      <c r="B22491" s="87">
        <v>0.3125</v>
      </c>
      <c r="C22491">
        <v>1.323E-5</v>
      </c>
    </row>
    <row r="22492" spans="1:3" x14ac:dyDescent="0.35">
      <c r="A22492" s="86">
        <v>46257</v>
      </c>
      <c r="B22492" s="87">
        <v>0.32291666666666669</v>
      </c>
      <c r="C22492">
        <v>1.4739999999999999E-5</v>
      </c>
    </row>
    <row r="22493" spans="1:3" x14ac:dyDescent="0.35">
      <c r="A22493" s="86">
        <v>46257</v>
      </c>
      <c r="B22493" s="87">
        <v>0.33333333333333331</v>
      </c>
      <c r="C22493">
        <v>1.6629999999999998E-5</v>
      </c>
    </row>
    <row r="22494" spans="1:3" x14ac:dyDescent="0.35">
      <c r="A22494" s="86">
        <v>46257</v>
      </c>
      <c r="B22494" s="87">
        <v>0.34375</v>
      </c>
      <c r="C22494">
        <v>1.8939999999999998E-5</v>
      </c>
    </row>
    <row r="22495" spans="1:3" x14ac:dyDescent="0.35">
      <c r="A22495" s="86">
        <v>46257</v>
      </c>
      <c r="B22495" s="87">
        <v>0.35416666666666669</v>
      </c>
      <c r="C22495">
        <v>2.1520000000000001E-5</v>
      </c>
    </row>
    <row r="22496" spans="1:3" x14ac:dyDescent="0.35">
      <c r="A22496" s="86">
        <v>46257</v>
      </c>
      <c r="B22496" s="87">
        <v>0.36458333333333331</v>
      </c>
      <c r="C22496">
        <v>2.425E-5</v>
      </c>
    </row>
    <row r="22497" spans="1:3" x14ac:dyDescent="0.35">
      <c r="A22497" s="86">
        <v>46257</v>
      </c>
      <c r="B22497" s="87">
        <v>0.375</v>
      </c>
      <c r="C22497">
        <v>2.6970000000000001E-5</v>
      </c>
    </row>
    <row r="22498" spans="1:3" x14ac:dyDescent="0.35">
      <c r="A22498" s="86">
        <v>46257</v>
      </c>
      <c r="B22498" s="87">
        <v>0.38541666666666669</v>
      </c>
      <c r="C22498">
        <v>2.951E-5</v>
      </c>
    </row>
    <row r="22499" spans="1:3" x14ac:dyDescent="0.35">
      <c r="A22499" s="86">
        <v>46257</v>
      </c>
      <c r="B22499" s="87">
        <v>0.39583333333333331</v>
      </c>
      <c r="C22499">
        <v>3.1829999999999998E-5</v>
      </c>
    </row>
    <row r="22500" spans="1:3" x14ac:dyDescent="0.35">
      <c r="A22500" s="86">
        <v>46257</v>
      </c>
      <c r="B22500" s="87">
        <v>0.40625</v>
      </c>
      <c r="C22500">
        <v>3.383E-5</v>
      </c>
    </row>
    <row r="22501" spans="1:3" x14ac:dyDescent="0.35">
      <c r="A22501" s="86">
        <v>46257</v>
      </c>
      <c r="B22501" s="87">
        <v>0.41666666666666669</v>
      </c>
      <c r="C22501">
        <v>3.5459999999999996E-5</v>
      </c>
    </row>
    <row r="22502" spans="1:3" x14ac:dyDescent="0.35">
      <c r="A22502" s="86">
        <v>46257</v>
      </c>
      <c r="B22502" s="87">
        <v>0.42708333333333331</v>
      </c>
      <c r="C22502">
        <v>3.6679999999999994E-5</v>
      </c>
    </row>
    <row r="22503" spans="1:3" x14ac:dyDescent="0.35">
      <c r="A22503" s="86">
        <v>46257</v>
      </c>
      <c r="B22503" s="87">
        <v>0.4375</v>
      </c>
      <c r="C22503">
        <v>3.7620000000000002E-5</v>
      </c>
    </row>
    <row r="22504" spans="1:3" x14ac:dyDescent="0.35">
      <c r="A22504" s="86">
        <v>46257</v>
      </c>
      <c r="B22504" s="87">
        <v>0.44791666666666669</v>
      </c>
      <c r="C22504">
        <v>3.8460000000000001E-5</v>
      </c>
    </row>
    <row r="22505" spans="1:3" x14ac:dyDescent="0.35">
      <c r="A22505" s="86">
        <v>46257</v>
      </c>
      <c r="B22505" s="87">
        <v>0.45833333333333331</v>
      </c>
      <c r="C22505">
        <v>3.9359999999999996E-5</v>
      </c>
    </row>
    <row r="22506" spans="1:3" x14ac:dyDescent="0.35">
      <c r="A22506" s="86">
        <v>46257</v>
      </c>
      <c r="B22506" s="87">
        <v>0.46875</v>
      </c>
      <c r="C22506">
        <v>4.0419999999999996E-5</v>
      </c>
    </row>
    <row r="22507" spans="1:3" x14ac:dyDescent="0.35">
      <c r="A22507" s="86">
        <v>46257</v>
      </c>
      <c r="B22507" s="87">
        <v>0.47916666666666669</v>
      </c>
      <c r="C22507">
        <v>4.1520000000000002E-5</v>
      </c>
    </row>
    <row r="22508" spans="1:3" x14ac:dyDescent="0.35">
      <c r="A22508" s="86">
        <v>46257</v>
      </c>
      <c r="B22508" s="87">
        <v>0.48958333333333331</v>
      </c>
      <c r="C22508">
        <v>4.2540000000000003E-5</v>
      </c>
    </row>
    <row r="22509" spans="1:3" x14ac:dyDescent="0.35">
      <c r="A22509" s="86">
        <v>46257</v>
      </c>
      <c r="B22509" s="87">
        <v>0.5</v>
      </c>
      <c r="C22509">
        <v>4.3249999999999994E-5</v>
      </c>
    </row>
    <row r="22510" spans="1:3" x14ac:dyDescent="0.35">
      <c r="A22510" s="86">
        <v>46257</v>
      </c>
      <c r="B22510" s="87">
        <v>0.51041666666666663</v>
      </c>
      <c r="C22510">
        <v>4.3560000000000003E-5</v>
      </c>
    </row>
    <row r="22511" spans="1:3" x14ac:dyDescent="0.35">
      <c r="A22511" s="86">
        <v>46257</v>
      </c>
      <c r="B22511" s="87">
        <v>0.52083333333333337</v>
      </c>
      <c r="C22511">
        <v>4.337E-5</v>
      </c>
    </row>
    <row r="22512" spans="1:3" x14ac:dyDescent="0.35">
      <c r="A22512" s="86">
        <v>46257</v>
      </c>
      <c r="B22512" s="87">
        <v>0.53125</v>
      </c>
      <c r="C22512">
        <v>4.2599999999999999E-5</v>
      </c>
    </row>
    <row r="22513" spans="1:3" x14ac:dyDescent="0.35">
      <c r="A22513" s="86">
        <v>46257</v>
      </c>
      <c r="B22513" s="87">
        <v>0.54166666666666663</v>
      </c>
      <c r="C22513">
        <v>4.1230000000000003E-5</v>
      </c>
    </row>
    <row r="22514" spans="1:3" x14ac:dyDescent="0.35">
      <c r="A22514" s="86">
        <v>46257</v>
      </c>
      <c r="B22514" s="87">
        <v>0.55208333333333337</v>
      </c>
      <c r="C22514">
        <v>3.9209999999999999E-5</v>
      </c>
    </row>
    <row r="22515" spans="1:3" x14ac:dyDescent="0.35">
      <c r="A22515" s="86">
        <v>46257</v>
      </c>
      <c r="B22515" s="87">
        <v>0.5625</v>
      </c>
      <c r="C22515">
        <v>3.6869999999999998E-5</v>
      </c>
    </row>
    <row r="22516" spans="1:3" x14ac:dyDescent="0.35">
      <c r="A22516" s="86">
        <v>46257</v>
      </c>
      <c r="B22516" s="87">
        <v>0.57291666666666663</v>
      </c>
      <c r="C22516">
        <v>3.4479999999999995E-5</v>
      </c>
    </row>
    <row r="22517" spans="1:3" x14ac:dyDescent="0.35">
      <c r="A22517" s="86">
        <v>46257</v>
      </c>
      <c r="B22517" s="87">
        <v>0.58333333333333337</v>
      </c>
      <c r="C22517">
        <v>3.2400000000000001E-5</v>
      </c>
    </row>
    <row r="22518" spans="1:3" x14ac:dyDescent="0.35">
      <c r="A22518" s="86">
        <v>46257</v>
      </c>
      <c r="B22518" s="87">
        <v>0.59375</v>
      </c>
      <c r="C22518">
        <v>3.0859999999999999E-5</v>
      </c>
    </row>
    <row r="22519" spans="1:3" x14ac:dyDescent="0.35">
      <c r="A22519" s="86">
        <v>46257</v>
      </c>
      <c r="B22519" s="87">
        <v>0.60416666666666663</v>
      </c>
      <c r="C22519">
        <v>2.9760000000000003E-5</v>
      </c>
    </row>
    <row r="22520" spans="1:3" x14ac:dyDescent="0.35">
      <c r="A22520" s="86">
        <v>46257</v>
      </c>
      <c r="B22520" s="87">
        <v>0.61458333333333337</v>
      </c>
      <c r="C22520">
        <v>2.8860000000000002E-5</v>
      </c>
    </row>
    <row r="22521" spans="1:3" x14ac:dyDescent="0.35">
      <c r="A22521" s="86">
        <v>46257</v>
      </c>
      <c r="B22521" s="87">
        <v>0.625</v>
      </c>
      <c r="C22521">
        <v>2.7990000000000001E-5</v>
      </c>
    </row>
    <row r="22522" spans="1:3" x14ac:dyDescent="0.35">
      <c r="A22522" s="86">
        <v>46257</v>
      </c>
      <c r="B22522" s="87">
        <v>0.63541666666666663</v>
      </c>
      <c r="C22522">
        <v>2.6979999999999999E-5</v>
      </c>
    </row>
    <row r="22523" spans="1:3" x14ac:dyDescent="0.35">
      <c r="A22523" s="86">
        <v>46257</v>
      </c>
      <c r="B22523" s="87">
        <v>0.64583333333333337</v>
      </c>
      <c r="C22523">
        <v>2.588E-5</v>
      </c>
    </row>
    <row r="22524" spans="1:3" x14ac:dyDescent="0.35">
      <c r="A22524" s="86">
        <v>46257</v>
      </c>
      <c r="B22524" s="87">
        <v>0.65625</v>
      </c>
      <c r="C22524">
        <v>2.478E-5</v>
      </c>
    </row>
    <row r="22525" spans="1:3" x14ac:dyDescent="0.35">
      <c r="A22525" s="86">
        <v>46257</v>
      </c>
      <c r="B22525" s="87">
        <v>0.66666666666666663</v>
      </c>
      <c r="C22525">
        <v>2.3750000000000001E-5</v>
      </c>
    </row>
    <row r="22526" spans="1:3" x14ac:dyDescent="0.35">
      <c r="A22526" s="86">
        <v>46257</v>
      </c>
      <c r="B22526" s="87">
        <v>0.67708333333333337</v>
      </c>
      <c r="C22526">
        <v>2.2870000000000003E-5</v>
      </c>
    </row>
    <row r="22527" spans="1:3" x14ac:dyDescent="0.35">
      <c r="A22527" s="86">
        <v>46257</v>
      </c>
      <c r="B22527" s="87">
        <v>0.6875</v>
      </c>
      <c r="C22527">
        <v>2.2200000000000001E-5</v>
      </c>
    </row>
    <row r="22528" spans="1:3" x14ac:dyDescent="0.35">
      <c r="A22528" s="86">
        <v>46257</v>
      </c>
      <c r="B22528" s="87">
        <v>0.69791666666666663</v>
      </c>
      <c r="C22528">
        <v>2.175E-5</v>
      </c>
    </row>
    <row r="22529" spans="1:3" x14ac:dyDescent="0.35">
      <c r="A22529" s="86">
        <v>46257</v>
      </c>
      <c r="B22529" s="87">
        <v>0.70833333333333337</v>
      </c>
      <c r="C22529">
        <v>2.1549999999999999E-5</v>
      </c>
    </row>
    <row r="22530" spans="1:3" x14ac:dyDescent="0.35">
      <c r="A22530" s="86">
        <v>46257</v>
      </c>
      <c r="B22530" s="87">
        <v>0.71875</v>
      </c>
      <c r="C22530">
        <v>2.1630000000000001E-5</v>
      </c>
    </row>
    <row r="22531" spans="1:3" x14ac:dyDescent="0.35">
      <c r="A22531" s="86">
        <v>46257</v>
      </c>
      <c r="B22531" s="87">
        <v>0.72916666666666663</v>
      </c>
      <c r="C22531">
        <v>2.1950000000000002E-5</v>
      </c>
    </row>
    <row r="22532" spans="1:3" x14ac:dyDescent="0.35">
      <c r="A22532" s="86">
        <v>46257</v>
      </c>
      <c r="B22532" s="87">
        <v>0.73958333333333337</v>
      </c>
      <c r="C22532">
        <v>2.2499999999999998E-5</v>
      </c>
    </row>
    <row r="22533" spans="1:3" x14ac:dyDescent="0.35">
      <c r="A22533" s="86">
        <v>46257</v>
      </c>
      <c r="B22533" s="87">
        <v>0.75</v>
      </c>
      <c r="C22533">
        <v>2.323E-5</v>
      </c>
    </row>
    <row r="22534" spans="1:3" x14ac:dyDescent="0.35">
      <c r="A22534" s="86">
        <v>46257</v>
      </c>
      <c r="B22534" s="87">
        <v>0.76041666666666663</v>
      </c>
      <c r="C22534">
        <v>2.4109999999999998E-5</v>
      </c>
    </row>
    <row r="22535" spans="1:3" x14ac:dyDescent="0.35">
      <c r="A22535" s="86">
        <v>46257</v>
      </c>
      <c r="B22535" s="87">
        <v>0.77083333333333337</v>
      </c>
      <c r="C22535">
        <v>2.5149999999999998E-5</v>
      </c>
    </row>
    <row r="22536" spans="1:3" x14ac:dyDescent="0.35">
      <c r="A22536" s="86">
        <v>46257</v>
      </c>
      <c r="B22536" s="87">
        <v>0.78125</v>
      </c>
      <c r="C22536">
        <v>2.633E-5</v>
      </c>
    </row>
    <row r="22537" spans="1:3" x14ac:dyDescent="0.35">
      <c r="A22537" s="86">
        <v>46257</v>
      </c>
      <c r="B22537" s="87">
        <v>0.79166666666666663</v>
      </c>
      <c r="C22537">
        <v>2.7659999999999999E-5</v>
      </c>
    </row>
    <row r="22538" spans="1:3" x14ac:dyDescent="0.35">
      <c r="A22538" s="86">
        <v>46257</v>
      </c>
      <c r="B22538" s="87">
        <v>0.80208333333333337</v>
      </c>
      <c r="C22538">
        <v>2.9099999999999999E-5</v>
      </c>
    </row>
    <row r="22539" spans="1:3" x14ac:dyDescent="0.35">
      <c r="A22539" s="86">
        <v>46257</v>
      </c>
      <c r="B22539" s="87">
        <v>0.8125</v>
      </c>
      <c r="C22539">
        <v>3.0530000000000001E-5</v>
      </c>
    </row>
    <row r="22540" spans="1:3" x14ac:dyDescent="0.35">
      <c r="A22540" s="86">
        <v>46257</v>
      </c>
      <c r="B22540" s="87">
        <v>0.82291666666666663</v>
      </c>
      <c r="C22540">
        <v>3.1739999999999998E-5</v>
      </c>
    </row>
    <row r="22541" spans="1:3" x14ac:dyDescent="0.35">
      <c r="A22541" s="86">
        <v>46257</v>
      </c>
      <c r="B22541" s="87">
        <v>0.83333333333333337</v>
      </c>
      <c r="C22541">
        <v>3.2570000000000002E-5</v>
      </c>
    </row>
    <row r="22542" spans="1:3" x14ac:dyDescent="0.35">
      <c r="A22542" s="86">
        <v>46257</v>
      </c>
      <c r="B22542" s="87">
        <v>0.84375</v>
      </c>
      <c r="C22542">
        <v>3.2890000000000005E-5</v>
      </c>
    </row>
    <row r="22543" spans="1:3" x14ac:dyDescent="0.35">
      <c r="A22543" s="86">
        <v>46257</v>
      </c>
      <c r="B22543" s="87">
        <v>0.85416666666666663</v>
      </c>
      <c r="C22543">
        <v>3.277E-5</v>
      </c>
    </row>
    <row r="22544" spans="1:3" x14ac:dyDescent="0.35">
      <c r="A22544" s="86">
        <v>46257</v>
      </c>
      <c r="B22544" s="87">
        <v>0.86458333333333337</v>
      </c>
      <c r="C22544">
        <v>3.2400000000000001E-5</v>
      </c>
    </row>
    <row r="22545" spans="1:3" x14ac:dyDescent="0.35">
      <c r="A22545" s="86">
        <v>46257</v>
      </c>
      <c r="B22545" s="87">
        <v>0.875</v>
      </c>
      <c r="C22545">
        <v>3.1899999999999996E-5</v>
      </c>
    </row>
    <row r="22546" spans="1:3" x14ac:dyDescent="0.35">
      <c r="A22546" s="86">
        <v>46257</v>
      </c>
      <c r="B22546" s="87">
        <v>0.88541666666666663</v>
      </c>
      <c r="C22546">
        <v>3.137E-5</v>
      </c>
    </row>
    <row r="22547" spans="1:3" x14ac:dyDescent="0.35">
      <c r="A22547" s="86">
        <v>46257</v>
      </c>
      <c r="B22547" s="87">
        <v>0.89583333333333337</v>
      </c>
      <c r="C22547">
        <v>3.0880000000000002E-5</v>
      </c>
    </row>
    <row r="22548" spans="1:3" x14ac:dyDescent="0.35">
      <c r="A22548" s="86">
        <v>46257</v>
      </c>
      <c r="B22548" s="87">
        <v>0.90625</v>
      </c>
      <c r="C22548">
        <v>3.0429999999999998E-5</v>
      </c>
    </row>
    <row r="22549" spans="1:3" x14ac:dyDescent="0.35">
      <c r="A22549" s="86">
        <v>46257</v>
      </c>
      <c r="B22549" s="87">
        <v>0.91666666666666663</v>
      </c>
      <c r="C22549">
        <v>3.0020000000000001E-5</v>
      </c>
    </row>
    <row r="22550" spans="1:3" x14ac:dyDescent="0.35">
      <c r="A22550" s="86">
        <v>46257</v>
      </c>
      <c r="B22550" s="87">
        <v>0.92708333333333337</v>
      </c>
      <c r="C22550">
        <v>2.9629999999999999E-5</v>
      </c>
    </row>
    <row r="22551" spans="1:3" x14ac:dyDescent="0.35">
      <c r="A22551" s="86">
        <v>46257</v>
      </c>
      <c r="B22551" s="87">
        <v>0.9375</v>
      </c>
      <c r="C22551">
        <v>2.9139999999999999E-5</v>
      </c>
    </row>
    <row r="22552" spans="1:3" x14ac:dyDescent="0.35">
      <c r="A22552" s="86">
        <v>46257</v>
      </c>
      <c r="B22552" s="87">
        <v>0.94791666666666663</v>
      </c>
      <c r="C22552">
        <v>2.8369999999999998E-5</v>
      </c>
    </row>
    <row r="22553" spans="1:3" x14ac:dyDescent="0.35">
      <c r="A22553" s="86">
        <v>46257</v>
      </c>
      <c r="B22553" s="87">
        <v>0.95833333333333337</v>
      </c>
      <c r="C22553">
        <v>2.7149999999999999E-5</v>
      </c>
    </row>
    <row r="22554" spans="1:3" x14ac:dyDescent="0.35">
      <c r="A22554" s="86">
        <v>46257</v>
      </c>
      <c r="B22554" s="87">
        <v>0.96875</v>
      </c>
      <c r="C22554">
        <v>2.535E-5</v>
      </c>
    </row>
    <row r="22555" spans="1:3" x14ac:dyDescent="0.35">
      <c r="A22555" s="86">
        <v>46257</v>
      </c>
      <c r="B22555" s="87">
        <v>0.97916666666666663</v>
      </c>
      <c r="C22555">
        <v>2.319E-5</v>
      </c>
    </row>
    <row r="22556" spans="1:3" x14ac:dyDescent="0.35">
      <c r="A22556" s="86">
        <v>46257</v>
      </c>
      <c r="B22556" s="87">
        <v>0.98958333333333337</v>
      </c>
      <c r="C22556">
        <v>2.0889999999999998E-5</v>
      </c>
    </row>
    <row r="22557" spans="1:3" x14ac:dyDescent="0.35">
      <c r="A22557" s="86">
        <v>46258</v>
      </c>
      <c r="B22557" s="87">
        <v>0</v>
      </c>
      <c r="C22557">
        <v>1.8669999999999999E-5</v>
      </c>
    </row>
    <row r="22558" spans="1:3" x14ac:dyDescent="0.35">
      <c r="A22558" s="86">
        <v>46258</v>
      </c>
      <c r="B22558" s="87">
        <v>1.0416666666666666E-2</v>
      </c>
      <c r="C22558">
        <v>1.7629999999999999E-5</v>
      </c>
    </row>
    <row r="22559" spans="1:3" x14ac:dyDescent="0.35">
      <c r="A22559" s="86">
        <v>46258</v>
      </c>
      <c r="B22559" s="87">
        <v>2.0833333333333332E-2</v>
      </c>
      <c r="C22559">
        <v>1.5709999999999997E-5</v>
      </c>
    </row>
    <row r="22560" spans="1:3" x14ac:dyDescent="0.35">
      <c r="A22560" s="86">
        <v>46258</v>
      </c>
      <c r="B22560" s="87">
        <v>3.125E-2</v>
      </c>
      <c r="C22560">
        <v>1.4049999999999999E-5</v>
      </c>
    </row>
    <row r="22561" spans="1:3" x14ac:dyDescent="0.35">
      <c r="A22561" s="86">
        <v>46258</v>
      </c>
      <c r="B22561" s="87">
        <v>4.1666666666666664E-2</v>
      </c>
      <c r="C22561">
        <v>1.275E-5</v>
      </c>
    </row>
    <row r="22562" spans="1:3" x14ac:dyDescent="0.35">
      <c r="A22562" s="86">
        <v>46258</v>
      </c>
      <c r="B22562" s="87">
        <v>5.2083333333333336E-2</v>
      </c>
      <c r="C22562">
        <v>1.185E-5</v>
      </c>
    </row>
    <row r="22563" spans="1:3" x14ac:dyDescent="0.35">
      <c r="A22563" s="86">
        <v>46258</v>
      </c>
      <c r="B22563" s="87">
        <v>6.25E-2</v>
      </c>
      <c r="C22563">
        <v>1.1299999999999999E-5</v>
      </c>
    </row>
    <row r="22564" spans="1:3" x14ac:dyDescent="0.35">
      <c r="A22564" s="86">
        <v>46258</v>
      </c>
      <c r="B22564" s="87">
        <v>7.2916666666666671E-2</v>
      </c>
      <c r="C22564">
        <v>1.095E-5</v>
      </c>
    </row>
    <row r="22565" spans="1:3" x14ac:dyDescent="0.35">
      <c r="A22565" s="86">
        <v>46258</v>
      </c>
      <c r="B22565" s="87">
        <v>8.3333333333333329E-2</v>
      </c>
      <c r="C22565">
        <v>1.0699999999999999E-5</v>
      </c>
    </row>
    <row r="22566" spans="1:3" x14ac:dyDescent="0.35">
      <c r="A22566" s="86">
        <v>46258</v>
      </c>
      <c r="B22566" s="87">
        <v>9.375E-2</v>
      </c>
      <c r="C22566">
        <v>1.048E-5</v>
      </c>
    </row>
    <row r="22567" spans="1:3" x14ac:dyDescent="0.35">
      <c r="A22567" s="86">
        <v>46258</v>
      </c>
      <c r="B22567" s="87">
        <v>0.10416666666666667</v>
      </c>
      <c r="C22567">
        <v>1.028E-5</v>
      </c>
    </row>
    <row r="22568" spans="1:3" x14ac:dyDescent="0.35">
      <c r="A22568" s="86">
        <v>46258</v>
      </c>
      <c r="B22568" s="87">
        <v>0.11458333333333333</v>
      </c>
      <c r="C22568">
        <v>1.005E-5</v>
      </c>
    </row>
    <row r="22569" spans="1:3" x14ac:dyDescent="0.35">
      <c r="A22569" s="86">
        <v>46258</v>
      </c>
      <c r="B22569" s="87">
        <v>0.125</v>
      </c>
      <c r="C22569">
        <v>9.8700000000000004E-6</v>
      </c>
    </row>
    <row r="22570" spans="1:3" x14ac:dyDescent="0.35">
      <c r="A22570" s="86">
        <v>46258</v>
      </c>
      <c r="B22570" s="87">
        <v>0.13541666666666666</v>
      </c>
      <c r="C22570">
        <v>9.7100000000000002E-6</v>
      </c>
    </row>
    <row r="22571" spans="1:3" x14ac:dyDescent="0.35">
      <c r="A22571" s="86">
        <v>46258</v>
      </c>
      <c r="B22571" s="87">
        <v>0.14583333333333334</v>
      </c>
      <c r="C22571">
        <v>9.5799999999999998E-6</v>
      </c>
    </row>
    <row r="22572" spans="1:3" x14ac:dyDescent="0.35">
      <c r="A22572" s="86">
        <v>46258</v>
      </c>
      <c r="B22572" s="87">
        <v>0.15625</v>
      </c>
      <c r="C22572">
        <v>9.5000000000000005E-6</v>
      </c>
    </row>
    <row r="22573" spans="1:3" x14ac:dyDescent="0.35">
      <c r="A22573" s="86">
        <v>46258</v>
      </c>
      <c r="B22573" s="87">
        <v>0.16666666666666666</v>
      </c>
      <c r="C22573">
        <v>9.5200000000000003E-6</v>
      </c>
    </row>
    <row r="22574" spans="1:3" x14ac:dyDescent="0.35">
      <c r="A22574" s="86">
        <v>46258</v>
      </c>
      <c r="B22574" s="87">
        <v>0.17708333333333334</v>
      </c>
      <c r="C22574">
        <v>9.6199999999999994E-6</v>
      </c>
    </row>
    <row r="22575" spans="1:3" x14ac:dyDescent="0.35">
      <c r="A22575" s="86">
        <v>46258</v>
      </c>
      <c r="B22575" s="87">
        <v>0.1875</v>
      </c>
      <c r="C22575">
        <v>9.7999999999999993E-6</v>
      </c>
    </row>
    <row r="22576" spans="1:3" x14ac:dyDescent="0.35">
      <c r="A22576" s="86">
        <v>46258</v>
      </c>
      <c r="B22576" s="87">
        <v>0.19791666666666666</v>
      </c>
      <c r="C22576">
        <v>1.007E-5</v>
      </c>
    </row>
    <row r="22577" spans="1:3" x14ac:dyDescent="0.35">
      <c r="A22577" s="86">
        <v>46258</v>
      </c>
      <c r="B22577" s="87">
        <v>0.20833333333333334</v>
      </c>
      <c r="C22577">
        <v>1.0380000000000001E-5</v>
      </c>
    </row>
    <row r="22578" spans="1:3" x14ac:dyDescent="0.35">
      <c r="A22578" s="86">
        <v>46258</v>
      </c>
      <c r="B22578" s="87">
        <v>0.21875</v>
      </c>
      <c r="C22578">
        <v>1.077E-5</v>
      </c>
    </row>
    <row r="22579" spans="1:3" x14ac:dyDescent="0.35">
      <c r="A22579" s="86">
        <v>46258</v>
      </c>
      <c r="B22579" s="87">
        <v>0.22916666666666666</v>
      </c>
      <c r="C22579">
        <v>1.136E-5</v>
      </c>
    </row>
    <row r="22580" spans="1:3" x14ac:dyDescent="0.35">
      <c r="A22580" s="86">
        <v>46258</v>
      </c>
      <c r="B22580" s="87">
        <v>0.23958333333333334</v>
      </c>
      <c r="C22580">
        <v>1.236E-5</v>
      </c>
    </row>
    <row r="22581" spans="1:3" x14ac:dyDescent="0.35">
      <c r="A22581" s="86">
        <v>46258</v>
      </c>
      <c r="B22581" s="87">
        <v>0.25</v>
      </c>
      <c r="C22581">
        <v>1.393E-5</v>
      </c>
    </row>
    <row r="22582" spans="1:3" x14ac:dyDescent="0.35">
      <c r="A22582" s="86">
        <v>46258</v>
      </c>
      <c r="B22582" s="87">
        <v>0.26041666666666669</v>
      </c>
      <c r="C22582">
        <v>1.6180000000000001E-5</v>
      </c>
    </row>
    <row r="22583" spans="1:3" x14ac:dyDescent="0.35">
      <c r="A22583" s="86">
        <v>46258</v>
      </c>
      <c r="B22583" s="87">
        <v>0.27083333333333331</v>
      </c>
      <c r="C22583">
        <v>1.8790000000000001E-5</v>
      </c>
    </row>
    <row r="22584" spans="1:3" x14ac:dyDescent="0.35">
      <c r="A22584" s="86">
        <v>46258</v>
      </c>
      <c r="B22584" s="87">
        <v>0.28125</v>
      </c>
      <c r="C22584">
        <v>2.139E-5</v>
      </c>
    </row>
    <row r="22585" spans="1:3" x14ac:dyDescent="0.35">
      <c r="A22585" s="86">
        <v>46258</v>
      </c>
      <c r="B22585" s="87">
        <v>0.29166666666666669</v>
      </c>
      <c r="C22585">
        <v>2.3640000000000001E-5</v>
      </c>
    </row>
    <row r="22586" spans="1:3" x14ac:dyDescent="0.35">
      <c r="A22586" s="86">
        <v>46258</v>
      </c>
      <c r="B22586" s="87">
        <v>0.30208333333333331</v>
      </c>
      <c r="C22586">
        <v>2.5229999999999997E-5</v>
      </c>
    </row>
    <row r="22587" spans="1:3" x14ac:dyDescent="0.35">
      <c r="A22587" s="86">
        <v>46258</v>
      </c>
      <c r="B22587" s="87">
        <v>0.3125</v>
      </c>
      <c r="C22587">
        <v>2.6270000000000001E-5</v>
      </c>
    </row>
    <row r="22588" spans="1:3" x14ac:dyDescent="0.35">
      <c r="A22588" s="86">
        <v>46258</v>
      </c>
      <c r="B22588" s="87">
        <v>0.32291666666666669</v>
      </c>
      <c r="C22588">
        <v>2.6960000000000003E-5</v>
      </c>
    </row>
    <row r="22589" spans="1:3" x14ac:dyDescent="0.35">
      <c r="A22589" s="86">
        <v>46258</v>
      </c>
      <c r="B22589" s="87">
        <v>0.33333333333333331</v>
      </c>
      <c r="C22589">
        <v>2.7529999999999999E-5</v>
      </c>
    </row>
    <row r="22590" spans="1:3" x14ac:dyDescent="0.35">
      <c r="A22590" s="86">
        <v>46258</v>
      </c>
      <c r="B22590" s="87">
        <v>0.34375</v>
      </c>
      <c r="C22590">
        <v>2.815E-5</v>
      </c>
    </row>
    <row r="22591" spans="1:3" x14ac:dyDescent="0.35">
      <c r="A22591" s="86">
        <v>46258</v>
      </c>
      <c r="B22591" s="87">
        <v>0.35416666666666669</v>
      </c>
      <c r="C22591">
        <v>2.8740000000000003E-5</v>
      </c>
    </row>
    <row r="22592" spans="1:3" x14ac:dyDescent="0.35">
      <c r="A22592" s="86">
        <v>46258</v>
      </c>
      <c r="B22592" s="87">
        <v>0.36458333333333331</v>
      </c>
      <c r="C22592">
        <v>2.9250000000000003E-5</v>
      </c>
    </row>
    <row r="22593" spans="1:3" x14ac:dyDescent="0.35">
      <c r="A22593" s="86">
        <v>46258</v>
      </c>
      <c r="B22593" s="87">
        <v>0.375</v>
      </c>
      <c r="C22593">
        <v>2.9579999999999998E-5</v>
      </c>
    </row>
    <row r="22594" spans="1:3" x14ac:dyDescent="0.35">
      <c r="A22594" s="86">
        <v>46258</v>
      </c>
      <c r="B22594" s="87">
        <v>0.38541666666666669</v>
      </c>
      <c r="C22594">
        <v>2.968E-5</v>
      </c>
    </row>
    <row r="22595" spans="1:3" x14ac:dyDescent="0.35">
      <c r="A22595" s="86">
        <v>46258</v>
      </c>
      <c r="B22595" s="87">
        <v>0.39583333333333331</v>
      </c>
      <c r="C22595">
        <v>2.9600000000000001E-5</v>
      </c>
    </row>
    <row r="22596" spans="1:3" x14ac:dyDescent="0.35">
      <c r="A22596" s="86">
        <v>46258</v>
      </c>
      <c r="B22596" s="87">
        <v>0.40625</v>
      </c>
      <c r="C22596">
        <v>2.9370000000000002E-5</v>
      </c>
    </row>
    <row r="22597" spans="1:3" x14ac:dyDescent="0.35">
      <c r="A22597" s="86">
        <v>46258</v>
      </c>
      <c r="B22597" s="87">
        <v>0.41666666666666669</v>
      </c>
      <c r="C22597">
        <v>2.9069999999999998E-5</v>
      </c>
    </row>
    <row r="22598" spans="1:3" x14ac:dyDescent="0.35">
      <c r="A22598" s="86">
        <v>46258</v>
      </c>
      <c r="B22598" s="87">
        <v>0.42708333333333331</v>
      </c>
      <c r="C22598">
        <v>2.8760000000000002E-5</v>
      </c>
    </row>
    <row r="22599" spans="1:3" x14ac:dyDescent="0.35">
      <c r="A22599" s="86">
        <v>46258</v>
      </c>
      <c r="B22599" s="87">
        <v>0.4375</v>
      </c>
      <c r="C22599">
        <v>2.8500000000000002E-5</v>
      </c>
    </row>
    <row r="22600" spans="1:3" x14ac:dyDescent="0.35">
      <c r="A22600" s="86">
        <v>46258</v>
      </c>
      <c r="B22600" s="87">
        <v>0.44791666666666669</v>
      </c>
      <c r="C22600">
        <v>2.8289999999999998E-5</v>
      </c>
    </row>
    <row r="22601" spans="1:3" x14ac:dyDescent="0.35">
      <c r="A22601" s="86">
        <v>46258</v>
      </c>
      <c r="B22601" s="87">
        <v>0.45833333333333331</v>
      </c>
      <c r="C22601">
        <v>2.8230000000000002E-5</v>
      </c>
    </row>
    <row r="22602" spans="1:3" x14ac:dyDescent="0.35">
      <c r="A22602" s="86">
        <v>46258</v>
      </c>
      <c r="B22602" s="87">
        <v>0.46875</v>
      </c>
      <c r="C22602">
        <v>2.8309999999999998E-5</v>
      </c>
    </row>
    <row r="22603" spans="1:3" x14ac:dyDescent="0.35">
      <c r="A22603" s="86">
        <v>46258</v>
      </c>
      <c r="B22603" s="87">
        <v>0.47916666666666669</v>
      </c>
      <c r="C22603">
        <v>2.862E-5</v>
      </c>
    </row>
    <row r="22604" spans="1:3" x14ac:dyDescent="0.35">
      <c r="A22604" s="86">
        <v>46258</v>
      </c>
      <c r="B22604" s="87">
        <v>0.48958333333333331</v>
      </c>
      <c r="C22604">
        <v>2.9130000000000001E-5</v>
      </c>
    </row>
    <row r="22605" spans="1:3" x14ac:dyDescent="0.35">
      <c r="A22605" s="86">
        <v>46258</v>
      </c>
      <c r="B22605" s="87">
        <v>0.5</v>
      </c>
      <c r="C22605">
        <v>2.993E-5</v>
      </c>
    </row>
    <row r="22606" spans="1:3" x14ac:dyDescent="0.35">
      <c r="A22606" s="86">
        <v>46258</v>
      </c>
      <c r="B22606" s="87">
        <v>0.51041666666666663</v>
      </c>
      <c r="C22606">
        <v>3.095E-5</v>
      </c>
    </row>
    <row r="22607" spans="1:3" x14ac:dyDescent="0.35">
      <c r="A22607" s="86">
        <v>46258</v>
      </c>
      <c r="B22607" s="87">
        <v>0.52083333333333337</v>
      </c>
      <c r="C22607">
        <v>3.201E-5</v>
      </c>
    </row>
    <row r="22608" spans="1:3" x14ac:dyDescent="0.35">
      <c r="A22608" s="86">
        <v>46258</v>
      </c>
      <c r="B22608" s="87">
        <v>0.53125</v>
      </c>
      <c r="C22608">
        <v>3.2829999999999996E-5</v>
      </c>
    </row>
    <row r="22609" spans="1:3" x14ac:dyDescent="0.35">
      <c r="A22609" s="86">
        <v>46258</v>
      </c>
      <c r="B22609" s="87">
        <v>0.54166666666666663</v>
      </c>
      <c r="C22609">
        <v>3.3149999999999999E-5</v>
      </c>
    </row>
    <row r="22610" spans="1:3" x14ac:dyDescent="0.35">
      <c r="A22610" s="86">
        <v>46258</v>
      </c>
      <c r="B22610" s="87">
        <v>0.55208333333333337</v>
      </c>
      <c r="C22610">
        <v>3.2790000000000003E-5</v>
      </c>
    </row>
    <row r="22611" spans="1:3" x14ac:dyDescent="0.35">
      <c r="A22611" s="86">
        <v>46258</v>
      </c>
      <c r="B22611" s="87">
        <v>0.5625</v>
      </c>
      <c r="C22611">
        <v>3.1890000000000001E-5</v>
      </c>
    </row>
    <row r="22612" spans="1:3" x14ac:dyDescent="0.35">
      <c r="A22612" s="86">
        <v>46258</v>
      </c>
      <c r="B22612" s="87">
        <v>0.57291666666666663</v>
      </c>
      <c r="C22612">
        <v>3.0679999999999998E-5</v>
      </c>
    </row>
    <row r="22613" spans="1:3" x14ac:dyDescent="0.35">
      <c r="A22613" s="86">
        <v>46258</v>
      </c>
      <c r="B22613" s="87">
        <v>0.58333333333333337</v>
      </c>
      <c r="C22613">
        <v>2.9409999999999998E-5</v>
      </c>
    </row>
    <row r="22614" spans="1:3" x14ac:dyDescent="0.35">
      <c r="A22614" s="86">
        <v>46258</v>
      </c>
      <c r="B22614" s="87">
        <v>0.59375</v>
      </c>
      <c r="C22614">
        <v>2.8269999999999999E-5</v>
      </c>
    </row>
    <row r="22615" spans="1:3" x14ac:dyDescent="0.35">
      <c r="A22615" s="86">
        <v>46258</v>
      </c>
      <c r="B22615" s="87">
        <v>0.60416666666666663</v>
      </c>
      <c r="C22615">
        <v>2.7289999999999998E-5</v>
      </c>
    </row>
    <row r="22616" spans="1:3" x14ac:dyDescent="0.35">
      <c r="A22616" s="86">
        <v>46258</v>
      </c>
      <c r="B22616" s="87">
        <v>0.61458333333333337</v>
      </c>
      <c r="C22616">
        <v>2.6429999999999999E-5</v>
      </c>
    </row>
    <row r="22617" spans="1:3" x14ac:dyDescent="0.35">
      <c r="A22617" s="86">
        <v>46258</v>
      </c>
      <c r="B22617" s="87">
        <v>0.625</v>
      </c>
      <c r="C22617">
        <v>2.5680000000000001E-5</v>
      </c>
    </row>
    <row r="22618" spans="1:3" x14ac:dyDescent="0.35">
      <c r="A22618" s="86">
        <v>46258</v>
      </c>
      <c r="B22618" s="87">
        <v>0.63541666666666663</v>
      </c>
      <c r="C22618">
        <v>2.5000000000000001E-5</v>
      </c>
    </row>
    <row r="22619" spans="1:3" x14ac:dyDescent="0.35">
      <c r="A22619" s="86">
        <v>46258</v>
      </c>
      <c r="B22619" s="87">
        <v>0.64583333333333337</v>
      </c>
      <c r="C22619">
        <v>2.4430000000000002E-5</v>
      </c>
    </row>
    <row r="22620" spans="1:3" x14ac:dyDescent="0.35">
      <c r="A22620" s="86">
        <v>46258</v>
      </c>
      <c r="B22620" s="87">
        <v>0.65625</v>
      </c>
      <c r="C22620">
        <v>2.3980000000000001E-5</v>
      </c>
    </row>
    <row r="22621" spans="1:3" x14ac:dyDescent="0.35">
      <c r="A22621" s="86">
        <v>46258</v>
      </c>
      <c r="B22621" s="87">
        <v>0.66666666666666663</v>
      </c>
      <c r="C22621">
        <v>2.3640000000000001E-5</v>
      </c>
    </row>
    <row r="22622" spans="1:3" x14ac:dyDescent="0.35">
      <c r="A22622" s="86">
        <v>46258</v>
      </c>
      <c r="B22622" s="87">
        <v>0.67708333333333337</v>
      </c>
      <c r="C22622">
        <v>2.3410000000000001E-5</v>
      </c>
    </row>
    <row r="22623" spans="1:3" x14ac:dyDescent="0.35">
      <c r="A22623" s="86">
        <v>46258</v>
      </c>
      <c r="B22623" s="87">
        <v>0.6875</v>
      </c>
      <c r="C22623">
        <v>2.3329999999999999E-5</v>
      </c>
    </row>
    <row r="22624" spans="1:3" x14ac:dyDescent="0.35">
      <c r="A22624" s="86">
        <v>46258</v>
      </c>
      <c r="B22624" s="87">
        <v>0.69791666666666663</v>
      </c>
      <c r="C22624">
        <v>2.3410000000000001E-5</v>
      </c>
    </row>
    <row r="22625" spans="1:3" x14ac:dyDescent="0.35">
      <c r="A22625" s="86">
        <v>46258</v>
      </c>
      <c r="B22625" s="87">
        <v>0.70833333333333337</v>
      </c>
      <c r="C22625">
        <v>2.3640000000000001E-5</v>
      </c>
    </row>
    <row r="22626" spans="1:3" x14ac:dyDescent="0.35">
      <c r="A22626" s="86">
        <v>46258</v>
      </c>
      <c r="B22626" s="87">
        <v>0.71875</v>
      </c>
      <c r="C22626">
        <v>2.402E-5</v>
      </c>
    </row>
    <row r="22627" spans="1:3" x14ac:dyDescent="0.35">
      <c r="A22627" s="86">
        <v>46258</v>
      </c>
      <c r="B22627" s="87">
        <v>0.72916666666666663</v>
      </c>
      <c r="C22627">
        <v>2.4580000000000002E-5</v>
      </c>
    </row>
    <row r="22628" spans="1:3" x14ac:dyDescent="0.35">
      <c r="A22628" s="86">
        <v>46258</v>
      </c>
      <c r="B22628" s="87">
        <v>0.73958333333333337</v>
      </c>
      <c r="C22628">
        <v>2.531E-5</v>
      </c>
    </row>
    <row r="22629" spans="1:3" x14ac:dyDescent="0.35">
      <c r="A22629" s="86">
        <v>46258</v>
      </c>
      <c r="B22629" s="87">
        <v>0.75</v>
      </c>
      <c r="C22629">
        <v>2.6190000000000002E-5</v>
      </c>
    </row>
    <row r="22630" spans="1:3" x14ac:dyDescent="0.35">
      <c r="A22630" s="86">
        <v>46258</v>
      </c>
      <c r="B22630" s="87">
        <v>0.76041666666666663</v>
      </c>
      <c r="C22630">
        <v>2.7210000000000002E-5</v>
      </c>
    </row>
    <row r="22631" spans="1:3" x14ac:dyDescent="0.35">
      <c r="A22631" s="86">
        <v>46258</v>
      </c>
      <c r="B22631" s="87">
        <v>0.77083333333333337</v>
      </c>
      <c r="C22631">
        <v>2.8379999999999999E-5</v>
      </c>
    </row>
    <row r="22632" spans="1:3" x14ac:dyDescent="0.35">
      <c r="A22632" s="86">
        <v>46258</v>
      </c>
      <c r="B22632" s="87">
        <v>0.78125</v>
      </c>
      <c r="C22632">
        <v>2.9640000000000001E-5</v>
      </c>
    </row>
    <row r="22633" spans="1:3" x14ac:dyDescent="0.35">
      <c r="A22633" s="86">
        <v>46258</v>
      </c>
      <c r="B22633" s="87">
        <v>0.79166666666666663</v>
      </c>
      <c r="C22633">
        <v>3.095E-5</v>
      </c>
    </row>
    <row r="22634" spans="1:3" x14ac:dyDescent="0.35">
      <c r="A22634" s="86">
        <v>46258</v>
      </c>
      <c r="B22634" s="87">
        <v>0.80208333333333337</v>
      </c>
      <c r="C22634">
        <v>3.2259999999999999E-5</v>
      </c>
    </row>
    <row r="22635" spans="1:3" x14ac:dyDescent="0.35">
      <c r="A22635" s="86">
        <v>46258</v>
      </c>
      <c r="B22635" s="87">
        <v>0.8125</v>
      </c>
      <c r="C22635">
        <v>3.3459999999999995E-5</v>
      </c>
    </row>
    <row r="22636" spans="1:3" x14ac:dyDescent="0.35">
      <c r="A22636" s="86">
        <v>46258</v>
      </c>
      <c r="B22636" s="87">
        <v>0.82291666666666663</v>
      </c>
      <c r="C22636">
        <v>3.4379999999999999E-5</v>
      </c>
    </row>
    <row r="22637" spans="1:3" x14ac:dyDescent="0.35">
      <c r="A22637" s="86">
        <v>46258</v>
      </c>
      <c r="B22637" s="87">
        <v>0.83333333333333337</v>
      </c>
      <c r="C22637">
        <v>3.485E-5</v>
      </c>
    </row>
    <row r="22638" spans="1:3" x14ac:dyDescent="0.35">
      <c r="A22638" s="86">
        <v>46258</v>
      </c>
      <c r="B22638" s="87">
        <v>0.84375</v>
      </c>
      <c r="C22638">
        <v>3.481E-5</v>
      </c>
    </row>
    <row r="22639" spans="1:3" x14ac:dyDescent="0.35">
      <c r="A22639" s="86">
        <v>46258</v>
      </c>
      <c r="B22639" s="87">
        <v>0.85416666666666663</v>
      </c>
      <c r="C22639">
        <v>3.4379999999999999E-5</v>
      </c>
    </row>
    <row r="22640" spans="1:3" x14ac:dyDescent="0.35">
      <c r="A22640" s="86">
        <v>46258</v>
      </c>
      <c r="B22640" s="87">
        <v>0.86458333333333337</v>
      </c>
      <c r="C22640">
        <v>3.3770000000000004E-5</v>
      </c>
    </row>
    <row r="22641" spans="1:3" x14ac:dyDescent="0.35">
      <c r="A22641" s="86">
        <v>46258</v>
      </c>
      <c r="B22641" s="87">
        <v>0.875</v>
      </c>
      <c r="C22641">
        <v>3.3149999999999999E-5</v>
      </c>
    </row>
    <row r="22642" spans="1:3" x14ac:dyDescent="0.35">
      <c r="A22642" s="86">
        <v>46258</v>
      </c>
      <c r="B22642" s="87">
        <v>0.88541666666666663</v>
      </c>
      <c r="C22642">
        <v>3.2710000000000004E-5</v>
      </c>
    </row>
    <row r="22643" spans="1:3" x14ac:dyDescent="0.35">
      <c r="A22643" s="86">
        <v>46258</v>
      </c>
      <c r="B22643" s="87">
        <v>0.89583333333333337</v>
      </c>
      <c r="C22643">
        <v>3.2349999999999994E-5</v>
      </c>
    </row>
    <row r="22644" spans="1:3" x14ac:dyDescent="0.35">
      <c r="A22644" s="86">
        <v>46258</v>
      </c>
      <c r="B22644" s="87">
        <v>0.90625</v>
      </c>
      <c r="C22644">
        <v>3.2030000000000003E-5</v>
      </c>
    </row>
    <row r="22645" spans="1:3" x14ac:dyDescent="0.35">
      <c r="A22645" s="86">
        <v>46258</v>
      </c>
      <c r="B22645" s="87">
        <v>0.91666666666666663</v>
      </c>
      <c r="C22645">
        <v>3.1620000000000006E-5</v>
      </c>
    </row>
    <row r="22646" spans="1:3" x14ac:dyDescent="0.35">
      <c r="A22646" s="86">
        <v>46258</v>
      </c>
      <c r="B22646" s="87">
        <v>0.92708333333333337</v>
      </c>
      <c r="C22646">
        <v>3.1029999999999999E-5</v>
      </c>
    </row>
    <row r="22647" spans="1:3" x14ac:dyDescent="0.35">
      <c r="A22647" s="86">
        <v>46258</v>
      </c>
      <c r="B22647" s="87">
        <v>0.9375</v>
      </c>
      <c r="C22647">
        <v>3.021E-5</v>
      </c>
    </row>
    <row r="22648" spans="1:3" x14ac:dyDescent="0.35">
      <c r="A22648" s="86">
        <v>46258</v>
      </c>
      <c r="B22648" s="87">
        <v>0.94791666666666663</v>
      </c>
      <c r="C22648">
        <v>2.9110000000000001E-5</v>
      </c>
    </row>
    <row r="22649" spans="1:3" x14ac:dyDescent="0.35">
      <c r="A22649" s="86">
        <v>46258</v>
      </c>
      <c r="B22649" s="87">
        <v>0.95833333333333337</v>
      </c>
      <c r="C22649">
        <v>2.7720000000000002E-5</v>
      </c>
    </row>
    <row r="22650" spans="1:3" x14ac:dyDescent="0.35">
      <c r="A22650" s="86">
        <v>46258</v>
      </c>
      <c r="B22650" s="87">
        <v>0.96875</v>
      </c>
      <c r="C22650">
        <v>2.5979999999999999E-5</v>
      </c>
    </row>
    <row r="22651" spans="1:3" x14ac:dyDescent="0.35">
      <c r="A22651" s="86">
        <v>46258</v>
      </c>
      <c r="B22651" s="87">
        <v>0.97916666666666663</v>
      </c>
      <c r="C22651">
        <v>2.4000000000000001E-5</v>
      </c>
    </row>
    <row r="22652" spans="1:3" x14ac:dyDescent="0.35">
      <c r="A22652" s="86">
        <v>46258</v>
      </c>
      <c r="B22652" s="87">
        <v>0.98958333333333337</v>
      </c>
      <c r="C22652">
        <v>2.1880000000000001E-5</v>
      </c>
    </row>
    <row r="22653" spans="1:3" x14ac:dyDescent="0.35">
      <c r="A22653" s="86">
        <v>46259</v>
      </c>
      <c r="B22653" s="87">
        <v>0</v>
      </c>
      <c r="C22653">
        <v>1.9709999999999999E-5</v>
      </c>
    </row>
    <row r="22654" spans="1:3" x14ac:dyDescent="0.35">
      <c r="A22654" s="86">
        <v>46259</v>
      </c>
      <c r="B22654" s="87">
        <v>1.0416666666666666E-2</v>
      </c>
      <c r="C22654">
        <v>1.7670000000000002E-5</v>
      </c>
    </row>
    <row r="22655" spans="1:3" x14ac:dyDescent="0.35">
      <c r="A22655" s="86">
        <v>46259</v>
      </c>
      <c r="B22655" s="87">
        <v>2.0833333333333332E-2</v>
      </c>
      <c r="C22655">
        <v>1.575E-5</v>
      </c>
    </row>
    <row r="22656" spans="1:3" x14ac:dyDescent="0.35">
      <c r="A22656" s="86">
        <v>46259</v>
      </c>
      <c r="B22656" s="87">
        <v>3.125E-2</v>
      </c>
      <c r="C22656">
        <v>1.4080000000000001E-5</v>
      </c>
    </row>
    <row r="22657" spans="1:3" x14ac:dyDescent="0.35">
      <c r="A22657" s="86">
        <v>46259</v>
      </c>
      <c r="B22657" s="87">
        <v>4.1666666666666664E-2</v>
      </c>
      <c r="C22657">
        <v>1.277E-5</v>
      </c>
    </row>
    <row r="22658" spans="1:3" x14ac:dyDescent="0.35">
      <c r="A22658" s="86">
        <v>46259</v>
      </c>
      <c r="B22658" s="87">
        <v>5.2083333333333336E-2</v>
      </c>
      <c r="C22658">
        <v>1.187E-5</v>
      </c>
    </row>
    <row r="22659" spans="1:3" x14ac:dyDescent="0.35">
      <c r="A22659" s="86">
        <v>46259</v>
      </c>
      <c r="B22659" s="87">
        <v>6.25E-2</v>
      </c>
      <c r="C22659">
        <v>1.132E-5</v>
      </c>
    </row>
    <row r="22660" spans="1:3" x14ac:dyDescent="0.35">
      <c r="A22660" s="86">
        <v>46259</v>
      </c>
      <c r="B22660" s="87">
        <v>7.2916666666666671E-2</v>
      </c>
      <c r="C22660">
        <v>1.097E-5</v>
      </c>
    </row>
    <row r="22661" spans="1:3" x14ac:dyDescent="0.35">
      <c r="A22661" s="86">
        <v>46259</v>
      </c>
      <c r="B22661" s="87">
        <v>8.3333333333333329E-2</v>
      </c>
      <c r="C22661">
        <v>1.0730000000000001E-5</v>
      </c>
    </row>
    <row r="22662" spans="1:3" x14ac:dyDescent="0.35">
      <c r="A22662" s="86">
        <v>46259</v>
      </c>
      <c r="B22662" s="87">
        <v>9.375E-2</v>
      </c>
      <c r="C22662">
        <v>1.0510000000000001E-5</v>
      </c>
    </row>
    <row r="22663" spans="1:3" x14ac:dyDescent="0.35">
      <c r="A22663" s="86">
        <v>46259</v>
      </c>
      <c r="B22663" s="87">
        <v>0.10416666666666667</v>
      </c>
      <c r="C22663">
        <v>1.03E-5</v>
      </c>
    </row>
    <row r="22664" spans="1:3" x14ac:dyDescent="0.35">
      <c r="A22664" s="86">
        <v>46259</v>
      </c>
      <c r="B22664" s="87">
        <v>0.11458333333333333</v>
      </c>
      <c r="C22664">
        <v>1.007E-5</v>
      </c>
    </row>
    <row r="22665" spans="1:3" x14ac:dyDescent="0.35">
      <c r="A22665" s="86">
        <v>46259</v>
      </c>
      <c r="B22665" s="87">
        <v>0.125</v>
      </c>
      <c r="C22665">
        <v>9.8900000000000002E-6</v>
      </c>
    </row>
    <row r="22666" spans="1:3" x14ac:dyDescent="0.35">
      <c r="A22666" s="86">
        <v>46259</v>
      </c>
      <c r="B22666" s="87">
        <v>0.13541666666666666</v>
      </c>
      <c r="C22666">
        <v>9.73E-6</v>
      </c>
    </row>
    <row r="22667" spans="1:3" x14ac:dyDescent="0.35">
      <c r="A22667" s="86">
        <v>46259</v>
      </c>
      <c r="B22667" s="87">
        <v>0.14583333333333334</v>
      </c>
      <c r="C22667">
        <v>9.6100000000000012E-6</v>
      </c>
    </row>
    <row r="22668" spans="1:3" x14ac:dyDescent="0.35">
      <c r="A22668" s="86">
        <v>46259</v>
      </c>
      <c r="B22668" s="87">
        <v>0.15625</v>
      </c>
      <c r="C22668">
        <v>9.5200000000000003E-6</v>
      </c>
    </row>
    <row r="22669" spans="1:3" x14ac:dyDescent="0.35">
      <c r="A22669" s="86">
        <v>46259</v>
      </c>
      <c r="B22669" s="87">
        <v>0.16666666666666666</v>
      </c>
      <c r="C22669">
        <v>9.5400000000000001E-6</v>
      </c>
    </row>
    <row r="22670" spans="1:3" x14ac:dyDescent="0.35">
      <c r="A22670" s="86">
        <v>46259</v>
      </c>
      <c r="B22670" s="87">
        <v>0.17708333333333334</v>
      </c>
      <c r="C22670">
        <v>9.6500000000000008E-6</v>
      </c>
    </row>
    <row r="22671" spans="1:3" x14ac:dyDescent="0.35">
      <c r="A22671" s="86">
        <v>46259</v>
      </c>
      <c r="B22671" s="87">
        <v>0.1875</v>
      </c>
      <c r="C22671">
        <v>9.8300000000000008E-6</v>
      </c>
    </row>
    <row r="22672" spans="1:3" x14ac:dyDescent="0.35">
      <c r="A22672" s="86">
        <v>46259</v>
      </c>
      <c r="B22672" s="87">
        <v>0.19791666666666666</v>
      </c>
      <c r="C22672">
        <v>1.01E-5</v>
      </c>
    </row>
    <row r="22673" spans="1:3" x14ac:dyDescent="0.35">
      <c r="A22673" s="86">
        <v>46259</v>
      </c>
      <c r="B22673" s="87">
        <v>0.20833333333333334</v>
      </c>
      <c r="C22673">
        <v>1.0399999999999999E-5</v>
      </c>
    </row>
    <row r="22674" spans="1:3" x14ac:dyDescent="0.35">
      <c r="A22674" s="86">
        <v>46259</v>
      </c>
      <c r="B22674" s="87">
        <v>0.21875</v>
      </c>
      <c r="C22674">
        <v>1.079E-5</v>
      </c>
    </row>
    <row r="22675" spans="1:3" x14ac:dyDescent="0.35">
      <c r="A22675" s="86">
        <v>46259</v>
      </c>
      <c r="B22675" s="87">
        <v>0.22916666666666666</v>
      </c>
      <c r="C22675">
        <v>1.1379999999999999E-5</v>
      </c>
    </row>
    <row r="22676" spans="1:3" x14ac:dyDescent="0.35">
      <c r="A22676" s="86">
        <v>46259</v>
      </c>
      <c r="B22676" s="87">
        <v>0.23958333333333334</v>
      </c>
      <c r="C22676">
        <v>1.239E-5</v>
      </c>
    </row>
    <row r="22677" spans="1:3" x14ac:dyDescent="0.35">
      <c r="A22677" s="86">
        <v>46259</v>
      </c>
      <c r="B22677" s="87">
        <v>0.25</v>
      </c>
      <c r="C22677">
        <v>1.396E-5</v>
      </c>
    </row>
    <row r="22678" spans="1:3" x14ac:dyDescent="0.35">
      <c r="A22678" s="86">
        <v>46259</v>
      </c>
      <c r="B22678" s="87">
        <v>0.26041666666666669</v>
      </c>
      <c r="C22678">
        <v>1.6209999999999999E-5</v>
      </c>
    </row>
    <row r="22679" spans="1:3" x14ac:dyDescent="0.35">
      <c r="A22679" s="86">
        <v>46259</v>
      </c>
      <c r="B22679" s="87">
        <v>0.27083333333333331</v>
      </c>
      <c r="C22679">
        <v>1.8830000000000001E-5</v>
      </c>
    </row>
    <row r="22680" spans="1:3" x14ac:dyDescent="0.35">
      <c r="A22680" s="86">
        <v>46259</v>
      </c>
      <c r="B22680" s="87">
        <v>0.28125</v>
      </c>
      <c r="C22680">
        <v>2.1440000000000001E-5</v>
      </c>
    </row>
    <row r="22681" spans="1:3" x14ac:dyDescent="0.35">
      <c r="A22681" s="86">
        <v>46259</v>
      </c>
      <c r="B22681" s="87">
        <v>0.29166666666666669</v>
      </c>
      <c r="C22681">
        <v>2.3689999999999998E-5</v>
      </c>
    </row>
    <row r="22682" spans="1:3" x14ac:dyDescent="0.35">
      <c r="A22682" s="86">
        <v>46259</v>
      </c>
      <c r="B22682" s="87">
        <v>0.30208333333333331</v>
      </c>
      <c r="C22682">
        <v>2.529E-5</v>
      </c>
    </row>
    <row r="22683" spans="1:3" x14ac:dyDescent="0.35">
      <c r="A22683" s="86">
        <v>46259</v>
      </c>
      <c r="B22683" s="87">
        <v>0.3125</v>
      </c>
      <c r="C22683">
        <v>2.633E-5</v>
      </c>
    </row>
    <row r="22684" spans="1:3" x14ac:dyDescent="0.35">
      <c r="A22684" s="86">
        <v>46259</v>
      </c>
      <c r="B22684" s="87">
        <v>0.32291666666666669</v>
      </c>
      <c r="C22684">
        <v>2.7019999999999999E-5</v>
      </c>
    </row>
    <row r="22685" spans="1:3" x14ac:dyDescent="0.35">
      <c r="A22685" s="86">
        <v>46259</v>
      </c>
      <c r="B22685" s="87">
        <v>0.33333333333333331</v>
      </c>
      <c r="C22685">
        <v>2.76E-5</v>
      </c>
    </row>
    <row r="22686" spans="1:3" x14ac:dyDescent="0.35">
      <c r="A22686" s="86">
        <v>46259</v>
      </c>
      <c r="B22686" s="87">
        <v>0.34375</v>
      </c>
      <c r="C22686">
        <v>2.8209999999999999E-5</v>
      </c>
    </row>
    <row r="22687" spans="1:3" x14ac:dyDescent="0.35">
      <c r="A22687" s="86">
        <v>46259</v>
      </c>
      <c r="B22687" s="87">
        <v>0.35416666666666669</v>
      </c>
      <c r="C22687">
        <v>2.881E-5</v>
      </c>
    </row>
    <row r="22688" spans="1:3" x14ac:dyDescent="0.35">
      <c r="A22688" s="86">
        <v>46259</v>
      </c>
      <c r="B22688" s="87">
        <v>0.36458333333333331</v>
      </c>
      <c r="C22688">
        <v>2.932E-5</v>
      </c>
    </row>
    <row r="22689" spans="1:3" x14ac:dyDescent="0.35">
      <c r="A22689" s="86">
        <v>46259</v>
      </c>
      <c r="B22689" s="87">
        <v>0.375</v>
      </c>
      <c r="C22689">
        <v>2.9640000000000001E-5</v>
      </c>
    </row>
    <row r="22690" spans="1:3" x14ac:dyDescent="0.35">
      <c r="A22690" s="86">
        <v>46259</v>
      </c>
      <c r="B22690" s="87">
        <v>0.38541666666666669</v>
      </c>
      <c r="C22690">
        <v>2.9749999999999998E-5</v>
      </c>
    </row>
    <row r="22691" spans="1:3" x14ac:dyDescent="0.35">
      <c r="A22691" s="86">
        <v>46259</v>
      </c>
      <c r="B22691" s="87">
        <v>0.39583333333333331</v>
      </c>
      <c r="C22691">
        <v>2.9669999999999999E-5</v>
      </c>
    </row>
    <row r="22692" spans="1:3" x14ac:dyDescent="0.35">
      <c r="A22692" s="86">
        <v>46259</v>
      </c>
      <c r="B22692" s="87">
        <v>0.40625</v>
      </c>
      <c r="C22692">
        <v>2.9439999999999999E-5</v>
      </c>
    </row>
    <row r="22693" spans="1:3" x14ac:dyDescent="0.35">
      <c r="A22693" s="86">
        <v>46259</v>
      </c>
      <c r="B22693" s="87">
        <v>0.41666666666666669</v>
      </c>
      <c r="C22693">
        <v>2.9139999999999999E-5</v>
      </c>
    </row>
    <row r="22694" spans="1:3" x14ac:dyDescent="0.35">
      <c r="A22694" s="86">
        <v>46259</v>
      </c>
      <c r="B22694" s="87">
        <v>0.42708333333333331</v>
      </c>
      <c r="C22694">
        <v>2.8819999999999999E-5</v>
      </c>
    </row>
    <row r="22695" spans="1:3" x14ac:dyDescent="0.35">
      <c r="A22695" s="86">
        <v>46259</v>
      </c>
      <c r="B22695" s="87">
        <v>0.4375</v>
      </c>
      <c r="C22695">
        <v>2.8559999999999998E-5</v>
      </c>
    </row>
    <row r="22696" spans="1:3" x14ac:dyDescent="0.35">
      <c r="A22696" s="86">
        <v>46259</v>
      </c>
      <c r="B22696" s="87">
        <v>0.44791666666666669</v>
      </c>
      <c r="C22696">
        <v>2.836E-5</v>
      </c>
    </row>
    <row r="22697" spans="1:3" x14ac:dyDescent="0.35">
      <c r="A22697" s="86">
        <v>46259</v>
      </c>
      <c r="B22697" s="87">
        <v>0.45833333333333331</v>
      </c>
      <c r="C22697">
        <v>2.8289999999999998E-5</v>
      </c>
    </row>
    <row r="22698" spans="1:3" x14ac:dyDescent="0.35">
      <c r="A22698" s="86">
        <v>46259</v>
      </c>
      <c r="B22698" s="87">
        <v>0.46875</v>
      </c>
      <c r="C22698">
        <v>2.8369999999999998E-5</v>
      </c>
    </row>
    <row r="22699" spans="1:3" x14ac:dyDescent="0.35">
      <c r="A22699" s="86">
        <v>46259</v>
      </c>
      <c r="B22699" s="87">
        <v>0.47916666666666669</v>
      </c>
      <c r="C22699">
        <v>2.8690000000000001E-5</v>
      </c>
    </row>
    <row r="22700" spans="1:3" x14ac:dyDescent="0.35">
      <c r="A22700" s="86">
        <v>46259</v>
      </c>
      <c r="B22700" s="87">
        <v>0.48958333333333331</v>
      </c>
      <c r="C22700">
        <v>2.919E-5</v>
      </c>
    </row>
    <row r="22701" spans="1:3" x14ac:dyDescent="0.35">
      <c r="A22701" s="86">
        <v>46259</v>
      </c>
      <c r="B22701" s="87">
        <v>0.5</v>
      </c>
      <c r="C22701">
        <v>2.9999999999999997E-5</v>
      </c>
    </row>
    <row r="22702" spans="1:3" x14ac:dyDescent="0.35">
      <c r="A22702" s="86">
        <v>46259</v>
      </c>
      <c r="B22702" s="87">
        <v>0.51041666666666663</v>
      </c>
      <c r="C22702">
        <v>3.1019999999999998E-5</v>
      </c>
    </row>
    <row r="22703" spans="1:3" x14ac:dyDescent="0.35">
      <c r="A22703" s="86">
        <v>46259</v>
      </c>
      <c r="B22703" s="87">
        <v>0.52083333333333337</v>
      </c>
      <c r="C22703">
        <v>3.2079999999999998E-5</v>
      </c>
    </row>
    <row r="22704" spans="1:3" x14ac:dyDescent="0.35">
      <c r="A22704" s="86">
        <v>46259</v>
      </c>
      <c r="B22704" s="87">
        <v>0.53125</v>
      </c>
      <c r="C22704">
        <v>3.29E-5</v>
      </c>
    </row>
    <row r="22705" spans="1:3" x14ac:dyDescent="0.35">
      <c r="A22705" s="86">
        <v>46259</v>
      </c>
      <c r="B22705" s="87">
        <v>0.54166666666666663</v>
      </c>
      <c r="C22705">
        <v>3.3230000000000005E-5</v>
      </c>
    </row>
    <row r="22706" spans="1:3" x14ac:dyDescent="0.35">
      <c r="A22706" s="86">
        <v>46259</v>
      </c>
      <c r="B22706" s="87">
        <v>0.55208333333333337</v>
      </c>
      <c r="C22706">
        <v>3.286E-5</v>
      </c>
    </row>
    <row r="22707" spans="1:3" x14ac:dyDescent="0.35">
      <c r="A22707" s="86">
        <v>46259</v>
      </c>
      <c r="B22707" s="87">
        <v>0.5625</v>
      </c>
      <c r="C22707">
        <v>3.1959999999999999E-5</v>
      </c>
    </row>
    <row r="22708" spans="1:3" x14ac:dyDescent="0.35">
      <c r="A22708" s="86">
        <v>46259</v>
      </c>
      <c r="B22708" s="87">
        <v>0.57291666666666663</v>
      </c>
      <c r="C22708">
        <v>3.0750000000000002E-5</v>
      </c>
    </row>
    <row r="22709" spans="1:3" x14ac:dyDescent="0.35">
      <c r="A22709" s="86">
        <v>46259</v>
      </c>
      <c r="B22709" s="87">
        <v>0.58333333333333337</v>
      </c>
      <c r="C22709">
        <v>2.9479999999999999E-5</v>
      </c>
    </row>
    <row r="22710" spans="1:3" x14ac:dyDescent="0.35">
      <c r="A22710" s="86">
        <v>46259</v>
      </c>
      <c r="B22710" s="87">
        <v>0.59375</v>
      </c>
      <c r="C22710">
        <v>2.8330000000000002E-5</v>
      </c>
    </row>
    <row r="22711" spans="1:3" x14ac:dyDescent="0.35">
      <c r="A22711" s="86">
        <v>46259</v>
      </c>
      <c r="B22711" s="87">
        <v>0.60416666666666663</v>
      </c>
      <c r="C22711">
        <v>2.7350000000000001E-5</v>
      </c>
    </row>
    <row r="22712" spans="1:3" x14ac:dyDescent="0.35">
      <c r="A22712" s="86">
        <v>46259</v>
      </c>
      <c r="B22712" s="87">
        <v>0.61458333333333337</v>
      </c>
      <c r="C22712">
        <v>2.6489999999999999E-5</v>
      </c>
    </row>
    <row r="22713" spans="1:3" x14ac:dyDescent="0.35">
      <c r="A22713" s="86">
        <v>46259</v>
      </c>
      <c r="B22713" s="87">
        <v>0.625</v>
      </c>
      <c r="C22713">
        <v>2.5739999999999998E-5</v>
      </c>
    </row>
    <row r="22714" spans="1:3" x14ac:dyDescent="0.35">
      <c r="A22714" s="86">
        <v>46259</v>
      </c>
      <c r="B22714" s="87">
        <v>0.63541666666666663</v>
      </c>
      <c r="C22714">
        <v>2.5060000000000001E-5</v>
      </c>
    </row>
    <row r="22715" spans="1:3" x14ac:dyDescent="0.35">
      <c r="A22715" s="86">
        <v>46259</v>
      </c>
      <c r="B22715" s="87">
        <v>0.64583333333333337</v>
      </c>
      <c r="C22715">
        <v>2.4479999999999999E-5</v>
      </c>
    </row>
    <row r="22716" spans="1:3" x14ac:dyDescent="0.35">
      <c r="A22716" s="86">
        <v>46259</v>
      </c>
      <c r="B22716" s="87">
        <v>0.65625</v>
      </c>
      <c r="C22716">
        <v>2.4029999999999999E-5</v>
      </c>
    </row>
    <row r="22717" spans="1:3" x14ac:dyDescent="0.35">
      <c r="A22717" s="86">
        <v>46259</v>
      </c>
      <c r="B22717" s="87">
        <v>0.66666666666666663</v>
      </c>
      <c r="C22717">
        <v>2.3689999999999998E-5</v>
      </c>
    </row>
    <row r="22718" spans="1:3" x14ac:dyDescent="0.35">
      <c r="A22718" s="86">
        <v>46259</v>
      </c>
      <c r="B22718" s="87">
        <v>0.67708333333333337</v>
      </c>
      <c r="C22718">
        <v>2.3460000000000002E-5</v>
      </c>
    </row>
    <row r="22719" spans="1:3" x14ac:dyDescent="0.35">
      <c r="A22719" s="86">
        <v>46259</v>
      </c>
      <c r="B22719" s="87">
        <v>0.6875</v>
      </c>
      <c r="C22719">
        <v>2.3380000000000003E-5</v>
      </c>
    </row>
    <row r="22720" spans="1:3" x14ac:dyDescent="0.35">
      <c r="A22720" s="86">
        <v>46259</v>
      </c>
      <c r="B22720" s="87">
        <v>0.69791666666666663</v>
      </c>
      <c r="C22720">
        <v>2.3460000000000002E-5</v>
      </c>
    </row>
    <row r="22721" spans="1:3" x14ac:dyDescent="0.35">
      <c r="A22721" s="86">
        <v>46259</v>
      </c>
      <c r="B22721" s="87">
        <v>0.70833333333333337</v>
      </c>
      <c r="C22721">
        <v>2.3689999999999998E-5</v>
      </c>
    </row>
    <row r="22722" spans="1:3" x14ac:dyDescent="0.35">
      <c r="A22722" s="86">
        <v>46259</v>
      </c>
      <c r="B22722" s="87">
        <v>0.71875</v>
      </c>
      <c r="C22722">
        <v>2.4070000000000002E-5</v>
      </c>
    </row>
    <row r="22723" spans="1:3" x14ac:dyDescent="0.35">
      <c r="A22723" s="86">
        <v>46259</v>
      </c>
      <c r="B22723" s="87">
        <v>0.72916666666666663</v>
      </c>
      <c r="C22723">
        <v>2.463E-5</v>
      </c>
    </row>
    <row r="22724" spans="1:3" x14ac:dyDescent="0.35">
      <c r="A22724" s="86">
        <v>46259</v>
      </c>
      <c r="B22724" s="87">
        <v>0.73958333333333337</v>
      </c>
      <c r="C22724">
        <v>2.5369999999999999E-5</v>
      </c>
    </row>
    <row r="22725" spans="1:3" x14ac:dyDescent="0.35">
      <c r="A22725" s="86">
        <v>46259</v>
      </c>
      <c r="B22725" s="87">
        <v>0.75</v>
      </c>
      <c r="C22725">
        <v>2.6239999999999999E-5</v>
      </c>
    </row>
    <row r="22726" spans="1:3" x14ac:dyDescent="0.35">
      <c r="A22726" s="86">
        <v>46259</v>
      </c>
      <c r="B22726" s="87">
        <v>0.76041666666666663</v>
      </c>
      <c r="C22726">
        <v>2.7269999999999998E-5</v>
      </c>
    </row>
    <row r="22727" spans="1:3" x14ac:dyDescent="0.35">
      <c r="A22727" s="86">
        <v>46259</v>
      </c>
      <c r="B22727" s="87">
        <v>0.77083333333333337</v>
      </c>
      <c r="C22727">
        <v>2.8439999999999999E-5</v>
      </c>
    </row>
    <row r="22728" spans="1:3" x14ac:dyDescent="0.35">
      <c r="A22728" s="86">
        <v>46259</v>
      </c>
      <c r="B22728" s="87">
        <v>0.78125</v>
      </c>
      <c r="C22728">
        <v>2.9710000000000002E-5</v>
      </c>
    </row>
    <row r="22729" spans="1:3" x14ac:dyDescent="0.35">
      <c r="A22729" s="86">
        <v>46259</v>
      </c>
      <c r="B22729" s="87">
        <v>0.79166666666666663</v>
      </c>
      <c r="C22729">
        <v>3.1019999999999998E-5</v>
      </c>
    </row>
    <row r="22730" spans="1:3" x14ac:dyDescent="0.35">
      <c r="A22730" s="86">
        <v>46259</v>
      </c>
      <c r="B22730" s="87">
        <v>0.80208333333333337</v>
      </c>
      <c r="C22730">
        <v>3.2329999999999997E-5</v>
      </c>
    </row>
    <row r="22731" spans="1:3" x14ac:dyDescent="0.35">
      <c r="A22731" s="86">
        <v>46259</v>
      </c>
      <c r="B22731" s="87">
        <v>0.8125</v>
      </c>
      <c r="C22731">
        <v>3.3529999999999999E-5</v>
      </c>
    </row>
    <row r="22732" spans="1:3" x14ac:dyDescent="0.35">
      <c r="A22732" s="86">
        <v>46259</v>
      </c>
      <c r="B22732" s="87">
        <v>0.82291666666666663</v>
      </c>
      <c r="C22732">
        <v>3.4459999999999999E-5</v>
      </c>
    </row>
    <row r="22733" spans="1:3" x14ac:dyDescent="0.35">
      <c r="A22733" s="86">
        <v>46259</v>
      </c>
      <c r="B22733" s="87">
        <v>0.83333333333333337</v>
      </c>
      <c r="C22733">
        <v>3.4919999999999998E-5</v>
      </c>
    </row>
    <row r="22734" spans="1:3" x14ac:dyDescent="0.35">
      <c r="A22734" s="86">
        <v>46259</v>
      </c>
      <c r="B22734" s="87">
        <v>0.84375</v>
      </c>
      <c r="C22734">
        <v>3.4879999999999998E-5</v>
      </c>
    </row>
    <row r="22735" spans="1:3" x14ac:dyDescent="0.35">
      <c r="A22735" s="86">
        <v>46259</v>
      </c>
      <c r="B22735" s="87">
        <v>0.85416666666666663</v>
      </c>
      <c r="C22735">
        <v>3.4459999999999999E-5</v>
      </c>
    </row>
    <row r="22736" spans="1:3" x14ac:dyDescent="0.35">
      <c r="A22736" s="86">
        <v>46259</v>
      </c>
      <c r="B22736" s="87">
        <v>0.86458333333333337</v>
      </c>
      <c r="C22736">
        <v>3.3840000000000001E-5</v>
      </c>
    </row>
    <row r="22737" spans="1:3" x14ac:dyDescent="0.35">
      <c r="A22737" s="86">
        <v>46259</v>
      </c>
      <c r="B22737" s="87">
        <v>0.875</v>
      </c>
      <c r="C22737">
        <v>3.3230000000000005E-5</v>
      </c>
    </row>
    <row r="22738" spans="1:3" x14ac:dyDescent="0.35">
      <c r="A22738" s="86">
        <v>46259</v>
      </c>
      <c r="B22738" s="87">
        <v>0.88541666666666663</v>
      </c>
      <c r="C22738">
        <v>3.2779999999999994E-5</v>
      </c>
    </row>
    <row r="22739" spans="1:3" x14ac:dyDescent="0.35">
      <c r="A22739" s="86">
        <v>46259</v>
      </c>
      <c r="B22739" s="87">
        <v>0.89583333333333337</v>
      </c>
      <c r="C22739">
        <v>3.243E-5</v>
      </c>
    </row>
    <row r="22740" spans="1:3" x14ac:dyDescent="0.35">
      <c r="A22740" s="86">
        <v>46259</v>
      </c>
      <c r="B22740" s="87">
        <v>0.90625</v>
      </c>
      <c r="C22740">
        <v>3.2099999999999994E-5</v>
      </c>
    </row>
    <row r="22741" spans="1:3" x14ac:dyDescent="0.35">
      <c r="A22741" s="86">
        <v>46259</v>
      </c>
      <c r="B22741" s="87">
        <v>0.91666666666666663</v>
      </c>
      <c r="C22741">
        <v>3.1690000000000003E-5</v>
      </c>
    </row>
    <row r="22742" spans="1:3" x14ac:dyDescent="0.35">
      <c r="A22742" s="86">
        <v>46259</v>
      </c>
      <c r="B22742" s="87">
        <v>0.92708333333333337</v>
      </c>
      <c r="C22742">
        <v>3.1099999999999997E-5</v>
      </c>
    </row>
    <row r="22743" spans="1:3" x14ac:dyDescent="0.35">
      <c r="A22743" s="86">
        <v>46259</v>
      </c>
      <c r="B22743" s="87">
        <v>0.9375</v>
      </c>
      <c r="C22743">
        <v>3.0280000000000001E-5</v>
      </c>
    </row>
    <row r="22744" spans="1:3" x14ac:dyDescent="0.35">
      <c r="A22744" s="86">
        <v>46259</v>
      </c>
      <c r="B22744" s="87">
        <v>0.94791666666666663</v>
      </c>
      <c r="C22744">
        <v>2.9180000000000002E-5</v>
      </c>
    </row>
    <row r="22745" spans="1:3" x14ac:dyDescent="0.35">
      <c r="A22745" s="86">
        <v>46259</v>
      </c>
      <c r="B22745" s="87">
        <v>0.95833333333333337</v>
      </c>
      <c r="C22745">
        <v>2.7779999999999998E-5</v>
      </c>
    </row>
    <row r="22746" spans="1:3" x14ac:dyDescent="0.35">
      <c r="A22746" s="86">
        <v>46259</v>
      </c>
      <c r="B22746" s="87">
        <v>0.96875</v>
      </c>
      <c r="C22746">
        <v>2.6040000000000001E-5</v>
      </c>
    </row>
    <row r="22747" spans="1:3" x14ac:dyDescent="0.35">
      <c r="A22747" s="86">
        <v>46259</v>
      </c>
      <c r="B22747" s="87">
        <v>0.97916666666666663</v>
      </c>
      <c r="C22747">
        <v>2.406E-5</v>
      </c>
    </row>
    <row r="22748" spans="1:3" x14ac:dyDescent="0.35">
      <c r="A22748" s="86">
        <v>46259</v>
      </c>
      <c r="B22748" s="87">
        <v>0.98958333333333337</v>
      </c>
      <c r="C22748">
        <v>2.1930000000000002E-5</v>
      </c>
    </row>
    <row r="22749" spans="1:3" x14ac:dyDescent="0.35">
      <c r="A22749" s="86">
        <v>46260</v>
      </c>
      <c r="B22749" s="87">
        <v>0</v>
      </c>
      <c r="C22749">
        <v>1.9760000000000001E-5</v>
      </c>
    </row>
    <row r="22750" spans="1:3" x14ac:dyDescent="0.35">
      <c r="A22750" s="86">
        <v>46260</v>
      </c>
      <c r="B22750" s="87">
        <v>1.0416666666666666E-2</v>
      </c>
      <c r="C22750">
        <v>1.7710000000000002E-5</v>
      </c>
    </row>
    <row r="22751" spans="1:3" x14ac:dyDescent="0.35">
      <c r="A22751" s="86">
        <v>46260</v>
      </c>
      <c r="B22751" s="87">
        <v>2.0833333333333332E-2</v>
      </c>
      <c r="C22751">
        <v>1.5779999999999998E-5</v>
      </c>
    </row>
    <row r="22752" spans="1:3" x14ac:dyDescent="0.35">
      <c r="A22752" s="86">
        <v>46260</v>
      </c>
      <c r="B22752" s="87">
        <v>3.125E-2</v>
      </c>
      <c r="C22752">
        <v>1.412E-5</v>
      </c>
    </row>
    <row r="22753" spans="1:3" x14ac:dyDescent="0.35">
      <c r="A22753" s="86">
        <v>46260</v>
      </c>
      <c r="B22753" s="87">
        <v>4.1666666666666664E-2</v>
      </c>
      <c r="C22753">
        <v>1.2800000000000001E-5</v>
      </c>
    </row>
    <row r="22754" spans="1:3" x14ac:dyDescent="0.35">
      <c r="A22754" s="86">
        <v>46260</v>
      </c>
      <c r="B22754" s="87">
        <v>5.2083333333333336E-2</v>
      </c>
      <c r="C22754">
        <v>1.1900000000000001E-5</v>
      </c>
    </row>
    <row r="22755" spans="1:3" x14ac:dyDescent="0.35">
      <c r="A22755" s="86">
        <v>46260</v>
      </c>
      <c r="B22755" s="87">
        <v>6.25E-2</v>
      </c>
      <c r="C22755">
        <v>1.1350000000000001E-5</v>
      </c>
    </row>
    <row r="22756" spans="1:3" x14ac:dyDescent="0.35">
      <c r="A22756" s="86">
        <v>46260</v>
      </c>
      <c r="B22756" s="87">
        <v>7.2916666666666671E-2</v>
      </c>
      <c r="C22756">
        <v>1.1E-5</v>
      </c>
    </row>
    <row r="22757" spans="1:3" x14ac:dyDescent="0.35">
      <c r="A22757" s="86">
        <v>46260</v>
      </c>
      <c r="B22757" s="87">
        <v>8.3333333333333329E-2</v>
      </c>
      <c r="C22757">
        <v>1.0749999999999999E-5</v>
      </c>
    </row>
    <row r="22758" spans="1:3" x14ac:dyDescent="0.35">
      <c r="A22758" s="86">
        <v>46260</v>
      </c>
      <c r="B22758" s="87">
        <v>9.375E-2</v>
      </c>
      <c r="C22758">
        <v>1.0529999999999999E-5</v>
      </c>
    </row>
    <row r="22759" spans="1:3" x14ac:dyDescent="0.35">
      <c r="A22759" s="86">
        <v>46260</v>
      </c>
      <c r="B22759" s="87">
        <v>0.10416666666666667</v>
      </c>
      <c r="C22759">
        <v>1.0330000000000001E-5</v>
      </c>
    </row>
    <row r="22760" spans="1:3" x14ac:dyDescent="0.35">
      <c r="A22760" s="86">
        <v>46260</v>
      </c>
      <c r="B22760" s="87">
        <v>0.11458333333333333</v>
      </c>
      <c r="C22760">
        <v>1.01E-5</v>
      </c>
    </row>
    <row r="22761" spans="1:3" x14ac:dyDescent="0.35">
      <c r="A22761" s="86">
        <v>46260</v>
      </c>
      <c r="B22761" s="87">
        <v>0.125</v>
      </c>
      <c r="C22761">
        <v>9.91E-6</v>
      </c>
    </row>
    <row r="22762" spans="1:3" x14ac:dyDescent="0.35">
      <c r="A22762" s="86">
        <v>46260</v>
      </c>
      <c r="B22762" s="87">
        <v>0.13541666666666666</v>
      </c>
      <c r="C22762">
        <v>9.7499999999999998E-6</v>
      </c>
    </row>
    <row r="22763" spans="1:3" x14ac:dyDescent="0.35">
      <c r="A22763" s="86">
        <v>46260</v>
      </c>
      <c r="B22763" s="87">
        <v>0.14583333333333334</v>
      </c>
      <c r="C22763">
        <v>9.6299999999999993E-6</v>
      </c>
    </row>
    <row r="22764" spans="1:3" x14ac:dyDescent="0.35">
      <c r="A22764" s="86">
        <v>46260</v>
      </c>
      <c r="B22764" s="87">
        <v>0.15625</v>
      </c>
      <c r="C22764">
        <v>9.55E-6</v>
      </c>
    </row>
    <row r="22765" spans="1:3" x14ac:dyDescent="0.35">
      <c r="A22765" s="86">
        <v>46260</v>
      </c>
      <c r="B22765" s="87">
        <v>0.16666666666666666</v>
      </c>
      <c r="C22765">
        <v>9.5599999999999999E-6</v>
      </c>
    </row>
    <row r="22766" spans="1:3" x14ac:dyDescent="0.35">
      <c r="A22766" s="86">
        <v>46260</v>
      </c>
      <c r="B22766" s="87">
        <v>0.17708333333333334</v>
      </c>
      <c r="C22766">
        <v>9.6700000000000006E-6</v>
      </c>
    </row>
    <row r="22767" spans="1:3" x14ac:dyDescent="0.35">
      <c r="A22767" s="86">
        <v>46260</v>
      </c>
      <c r="B22767" s="87">
        <v>0.1875</v>
      </c>
      <c r="C22767">
        <v>9.8499999999999989E-6</v>
      </c>
    </row>
    <row r="22768" spans="1:3" x14ac:dyDescent="0.35">
      <c r="A22768" s="86">
        <v>46260</v>
      </c>
      <c r="B22768" s="87">
        <v>0.19791666666666666</v>
      </c>
      <c r="C22768">
        <v>1.0120000000000001E-5</v>
      </c>
    </row>
    <row r="22769" spans="1:3" x14ac:dyDescent="0.35">
      <c r="A22769" s="86">
        <v>46260</v>
      </c>
      <c r="B22769" s="87">
        <v>0.20833333333333334</v>
      </c>
      <c r="C22769">
        <v>1.042E-5</v>
      </c>
    </row>
    <row r="22770" spans="1:3" x14ac:dyDescent="0.35">
      <c r="A22770" s="86">
        <v>46260</v>
      </c>
      <c r="B22770" s="87">
        <v>0.21875</v>
      </c>
      <c r="C22770">
        <v>1.082E-5</v>
      </c>
    </row>
    <row r="22771" spans="1:3" x14ac:dyDescent="0.35">
      <c r="A22771" s="86">
        <v>46260</v>
      </c>
      <c r="B22771" s="87">
        <v>0.22916666666666666</v>
      </c>
      <c r="C22771">
        <v>1.1409999999999999E-5</v>
      </c>
    </row>
    <row r="22772" spans="1:3" x14ac:dyDescent="0.35">
      <c r="A22772" s="86">
        <v>46260</v>
      </c>
      <c r="B22772" s="87">
        <v>0.23958333333333334</v>
      </c>
      <c r="C22772">
        <v>1.242E-5</v>
      </c>
    </row>
    <row r="22773" spans="1:3" x14ac:dyDescent="0.35">
      <c r="A22773" s="86">
        <v>46260</v>
      </c>
      <c r="B22773" s="87">
        <v>0.25</v>
      </c>
      <c r="C22773">
        <v>1.399E-5</v>
      </c>
    </row>
    <row r="22774" spans="1:3" x14ac:dyDescent="0.35">
      <c r="A22774" s="86">
        <v>46260</v>
      </c>
      <c r="B22774" s="87">
        <v>0.26041666666666669</v>
      </c>
      <c r="C22774">
        <v>1.6250000000000002E-5</v>
      </c>
    </row>
    <row r="22775" spans="1:3" x14ac:dyDescent="0.35">
      <c r="A22775" s="86">
        <v>46260</v>
      </c>
      <c r="B22775" s="87">
        <v>0.27083333333333331</v>
      </c>
      <c r="C22775">
        <v>1.8880000000000002E-5</v>
      </c>
    </row>
    <row r="22776" spans="1:3" x14ac:dyDescent="0.35">
      <c r="A22776" s="86">
        <v>46260</v>
      </c>
      <c r="B22776" s="87">
        <v>0.28125</v>
      </c>
      <c r="C22776">
        <v>2.1489999999999999E-5</v>
      </c>
    </row>
    <row r="22777" spans="1:3" x14ac:dyDescent="0.35">
      <c r="A22777" s="86">
        <v>46260</v>
      </c>
      <c r="B22777" s="87">
        <v>0.29166666666666669</v>
      </c>
      <c r="C22777">
        <v>2.374E-5</v>
      </c>
    </row>
    <row r="22778" spans="1:3" x14ac:dyDescent="0.35">
      <c r="A22778" s="86">
        <v>46260</v>
      </c>
      <c r="B22778" s="87">
        <v>0.30208333333333331</v>
      </c>
      <c r="C22778">
        <v>2.535E-5</v>
      </c>
    </row>
    <row r="22779" spans="1:3" x14ac:dyDescent="0.35">
      <c r="A22779" s="86">
        <v>46260</v>
      </c>
      <c r="B22779" s="87">
        <v>0.3125</v>
      </c>
      <c r="C22779">
        <v>2.639E-5</v>
      </c>
    </row>
    <row r="22780" spans="1:3" x14ac:dyDescent="0.35">
      <c r="A22780" s="86">
        <v>46260</v>
      </c>
      <c r="B22780" s="87">
        <v>0.32291666666666669</v>
      </c>
      <c r="C22780">
        <v>2.709E-5</v>
      </c>
    </row>
    <row r="22781" spans="1:3" x14ac:dyDescent="0.35">
      <c r="A22781" s="86">
        <v>46260</v>
      </c>
      <c r="B22781" s="87">
        <v>0.33333333333333331</v>
      </c>
      <c r="C22781">
        <v>2.7659999999999999E-5</v>
      </c>
    </row>
    <row r="22782" spans="1:3" x14ac:dyDescent="0.35">
      <c r="A22782" s="86">
        <v>46260</v>
      </c>
      <c r="B22782" s="87">
        <v>0.34375</v>
      </c>
      <c r="C22782">
        <v>2.828E-5</v>
      </c>
    </row>
    <row r="22783" spans="1:3" x14ac:dyDescent="0.35">
      <c r="A22783" s="86">
        <v>46260</v>
      </c>
      <c r="B22783" s="87">
        <v>0.35416666666666669</v>
      </c>
      <c r="C22783">
        <v>2.887E-5</v>
      </c>
    </row>
    <row r="22784" spans="1:3" x14ac:dyDescent="0.35">
      <c r="A22784" s="86">
        <v>46260</v>
      </c>
      <c r="B22784" s="87">
        <v>0.36458333333333331</v>
      </c>
      <c r="C22784">
        <v>2.938E-5</v>
      </c>
    </row>
    <row r="22785" spans="1:3" x14ac:dyDescent="0.35">
      <c r="A22785" s="86">
        <v>46260</v>
      </c>
      <c r="B22785" s="87">
        <v>0.375</v>
      </c>
      <c r="C22785">
        <v>2.9710000000000002E-5</v>
      </c>
    </row>
    <row r="22786" spans="1:3" x14ac:dyDescent="0.35">
      <c r="A22786" s="86">
        <v>46260</v>
      </c>
      <c r="B22786" s="87">
        <v>0.38541666666666669</v>
      </c>
      <c r="C22786">
        <v>2.9819999999999999E-5</v>
      </c>
    </row>
    <row r="22787" spans="1:3" x14ac:dyDescent="0.35">
      <c r="A22787" s="86">
        <v>46260</v>
      </c>
      <c r="B22787" s="87">
        <v>0.39583333333333331</v>
      </c>
      <c r="C22787">
        <v>2.974E-5</v>
      </c>
    </row>
    <row r="22788" spans="1:3" x14ac:dyDescent="0.35">
      <c r="A22788" s="86">
        <v>46260</v>
      </c>
      <c r="B22788" s="87">
        <v>0.40625</v>
      </c>
      <c r="C22788">
        <v>2.951E-5</v>
      </c>
    </row>
    <row r="22789" spans="1:3" x14ac:dyDescent="0.35">
      <c r="A22789" s="86">
        <v>46260</v>
      </c>
      <c r="B22789" s="87">
        <v>0.41666666666666669</v>
      </c>
      <c r="C22789">
        <v>2.9200000000000002E-5</v>
      </c>
    </row>
    <row r="22790" spans="1:3" x14ac:dyDescent="0.35">
      <c r="A22790" s="86">
        <v>46260</v>
      </c>
      <c r="B22790" s="87">
        <v>0.42708333333333331</v>
      </c>
      <c r="C22790">
        <v>2.889E-5</v>
      </c>
    </row>
    <row r="22791" spans="1:3" x14ac:dyDescent="0.35">
      <c r="A22791" s="86">
        <v>46260</v>
      </c>
      <c r="B22791" s="87">
        <v>0.4375</v>
      </c>
      <c r="C22791">
        <v>2.8629999999999999E-5</v>
      </c>
    </row>
    <row r="22792" spans="1:3" x14ac:dyDescent="0.35">
      <c r="A22792" s="86">
        <v>46260</v>
      </c>
      <c r="B22792" s="87">
        <v>0.44791666666666669</v>
      </c>
      <c r="C22792">
        <v>2.8420000000000002E-5</v>
      </c>
    </row>
    <row r="22793" spans="1:3" x14ac:dyDescent="0.35">
      <c r="A22793" s="86">
        <v>46260</v>
      </c>
      <c r="B22793" s="87">
        <v>0.45833333333333331</v>
      </c>
      <c r="C22793">
        <v>2.836E-5</v>
      </c>
    </row>
    <row r="22794" spans="1:3" x14ac:dyDescent="0.35">
      <c r="A22794" s="86">
        <v>46260</v>
      </c>
      <c r="B22794" s="87">
        <v>0.46875</v>
      </c>
      <c r="C22794">
        <v>2.8439999999999999E-5</v>
      </c>
    </row>
    <row r="22795" spans="1:3" x14ac:dyDescent="0.35">
      <c r="A22795" s="86">
        <v>46260</v>
      </c>
      <c r="B22795" s="87">
        <v>0.47916666666666669</v>
      </c>
      <c r="C22795">
        <v>2.8750000000000001E-5</v>
      </c>
    </row>
    <row r="22796" spans="1:3" x14ac:dyDescent="0.35">
      <c r="A22796" s="86">
        <v>46260</v>
      </c>
      <c r="B22796" s="87">
        <v>0.48958333333333331</v>
      </c>
      <c r="C22796">
        <v>2.9260000000000001E-5</v>
      </c>
    </row>
    <row r="22797" spans="1:3" x14ac:dyDescent="0.35">
      <c r="A22797" s="86">
        <v>46260</v>
      </c>
      <c r="B22797" s="87">
        <v>0.5</v>
      </c>
      <c r="C22797">
        <v>3.006E-5</v>
      </c>
    </row>
    <row r="22798" spans="1:3" x14ac:dyDescent="0.35">
      <c r="A22798" s="86">
        <v>46260</v>
      </c>
      <c r="B22798" s="87">
        <v>0.51041666666666663</v>
      </c>
      <c r="C22798">
        <v>3.1090000000000002E-5</v>
      </c>
    </row>
    <row r="22799" spans="1:3" x14ac:dyDescent="0.35">
      <c r="A22799" s="86">
        <v>46260</v>
      </c>
      <c r="B22799" s="87">
        <v>0.52083333333333337</v>
      </c>
      <c r="C22799">
        <v>3.2160000000000004E-5</v>
      </c>
    </row>
    <row r="22800" spans="1:3" x14ac:dyDescent="0.35">
      <c r="A22800" s="86">
        <v>46260</v>
      </c>
      <c r="B22800" s="87">
        <v>0.53125</v>
      </c>
      <c r="C22800">
        <v>3.2979999999999999E-5</v>
      </c>
    </row>
    <row r="22801" spans="1:3" x14ac:dyDescent="0.35">
      <c r="A22801" s="86">
        <v>46260</v>
      </c>
      <c r="B22801" s="87">
        <v>0.54166666666666663</v>
      </c>
      <c r="C22801">
        <v>3.3309999999999998E-5</v>
      </c>
    </row>
    <row r="22802" spans="1:3" x14ac:dyDescent="0.35">
      <c r="A22802" s="86">
        <v>46260</v>
      </c>
      <c r="B22802" s="87">
        <v>0.55208333333333337</v>
      </c>
      <c r="C22802">
        <v>3.294E-5</v>
      </c>
    </row>
    <row r="22803" spans="1:3" x14ac:dyDescent="0.35">
      <c r="A22803" s="86">
        <v>46260</v>
      </c>
      <c r="B22803" s="87">
        <v>0.5625</v>
      </c>
      <c r="C22803">
        <v>3.2030000000000003E-5</v>
      </c>
    </row>
    <row r="22804" spans="1:3" x14ac:dyDescent="0.35">
      <c r="A22804" s="86">
        <v>46260</v>
      </c>
      <c r="B22804" s="87">
        <v>0.57291666666666663</v>
      </c>
      <c r="C22804">
        <v>3.082E-5</v>
      </c>
    </row>
    <row r="22805" spans="1:3" x14ac:dyDescent="0.35">
      <c r="A22805" s="86">
        <v>46260</v>
      </c>
      <c r="B22805" s="87">
        <v>0.58333333333333337</v>
      </c>
      <c r="C22805">
        <v>2.955E-5</v>
      </c>
    </row>
    <row r="22806" spans="1:3" x14ac:dyDescent="0.35">
      <c r="A22806" s="86">
        <v>46260</v>
      </c>
      <c r="B22806" s="87">
        <v>0.59375</v>
      </c>
      <c r="C22806">
        <v>2.8400000000000003E-5</v>
      </c>
    </row>
    <row r="22807" spans="1:3" x14ac:dyDescent="0.35">
      <c r="A22807" s="86">
        <v>46260</v>
      </c>
      <c r="B22807" s="87">
        <v>0.60416666666666663</v>
      </c>
      <c r="C22807">
        <v>2.741E-5</v>
      </c>
    </row>
    <row r="22808" spans="1:3" x14ac:dyDescent="0.35">
      <c r="A22808" s="86">
        <v>46260</v>
      </c>
      <c r="B22808" s="87">
        <v>0.61458333333333337</v>
      </c>
      <c r="C22808">
        <v>2.6550000000000002E-5</v>
      </c>
    </row>
    <row r="22809" spans="1:3" x14ac:dyDescent="0.35">
      <c r="A22809" s="86">
        <v>46260</v>
      </c>
      <c r="B22809" s="87">
        <v>0.625</v>
      </c>
      <c r="C22809">
        <v>2.58E-5</v>
      </c>
    </row>
    <row r="22810" spans="1:3" x14ac:dyDescent="0.35">
      <c r="A22810" s="86">
        <v>46260</v>
      </c>
      <c r="B22810" s="87">
        <v>0.63541666666666663</v>
      </c>
      <c r="C22810">
        <v>2.512E-5</v>
      </c>
    </row>
    <row r="22811" spans="1:3" x14ac:dyDescent="0.35">
      <c r="A22811" s="86">
        <v>46260</v>
      </c>
      <c r="B22811" s="87">
        <v>0.64583333333333337</v>
      </c>
      <c r="C22811">
        <v>2.4539999999999999E-5</v>
      </c>
    </row>
    <row r="22812" spans="1:3" x14ac:dyDescent="0.35">
      <c r="A22812" s="86">
        <v>46260</v>
      </c>
      <c r="B22812" s="87">
        <v>0.65625</v>
      </c>
      <c r="C22812">
        <v>2.4090000000000001E-5</v>
      </c>
    </row>
    <row r="22813" spans="1:3" x14ac:dyDescent="0.35">
      <c r="A22813" s="86">
        <v>46260</v>
      </c>
      <c r="B22813" s="87">
        <v>0.66666666666666663</v>
      </c>
      <c r="C22813">
        <v>2.374E-5</v>
      </c>
    </row>
    <row r="22814" spans="1:3" x14ac:dyDescent="0.35">
      <c r="A22814" s="86">
        <v>46260</v>
      </c>
      <c r="B22814" s="87">
        <v>0.67708333333333337</v>
      </c>
      <c r="C22814">
        <v>2.3519999999999998E-5</v>
      </c>
    </row>
    <row r="22815" spans="1:3" x14ac:dyDescent="0.35">
      <c r="A22815" s="86">
        <v>46260</v>
      </c>
      <c r="B22815" s="87">
        <v>0.6875</v>
      </c>
      <c r="C22815">
        <v>2.3430000000000001E-5</v>
      </c>
    </row>
    <row r="22816" spans="1:3" x14ac:dyDescent="0.35">
      <c r="A22816" s="86">
        <v>46260</v>
      </c>
      <c r="B22816" s="87">
        <v>0.69791666666666663</v>
      </c>
      <c r="C22816">
        <v>2.3519999999999998E-5</v>
      </c>
    </row>
    <row r="22817" spans="1:3" x14ac:dyDescent="0.35">
      <c r="A22817" s="86">
        <v>46260</v>
      </c>
      <c r="B22817" s="87">
        <v>0.70833333333333337</v>
      </c>
      <c r="C22817">
        <v>2.374E-5</v>
      </c>
    </row>
    <row r="22818" spans="1:3" x14ac:dyDescent="0.35">
      <c r="A22818" s="86">
        <v>46260</v>
      </c>
      <c r="B22818" s="87">
        <v>0.71875</v>
      </c>
      <c r="C22818">
        <v>2.4129999999999998E-5</v>
      </c>
    </row>
    <row r="22819" spans="1:3" x14ac:dyDescent="0.35">
      <c r="A22819" s="86">
        <v>46260</v>
      </c>
      <c r="B22819" s="87">
        <v>0.72916666666666663</v>
      </c>
      <c r="C22819">
        <v>2.4689999999999999E-5</v>
      </c>
    </row>
    <row r="22820" spans="1:3" x14ac:dyDescent="0.35">
      <c r="A22820" s="86">
        <v>46260</v>
      </c>
      <c r="B22820" s="87">
        <v>0.73958333333333337</v>
      </c>
      <c r="C22820">
        <v>2.5430000000000002E-5</v>
      </c>
    </row>
    <row r="22821" spans="1:3" x14ac:dyDescent="0.35">
      <c r="A22821" s="86">
        <v>46260</v>
      </c>
      <c r="B22821" s="87">
        <v>0.75</v>
      </c>
      <c r="C22821">
        <v>2.6310000000000001E-5</v>
      </c>
    </row>
    <row r="22822" spans="1:3" x14ac:dyDescent="0.35">
      <c r="A22822" s="86">
        <v>46260</v>
      </c>
      <c r="B22822" s="87">
        <v>0.76041666666666663</v>
      </c>
      <c r="C22822">
        <v>2.7330000000000001E-5</v>
      </c>
    </row>
    <row r="22823" spans="1:3" x14ac:dyDescent="0.35">
      <c r="A22823" s="86">
        <v>46260</v>
      </c>
      <c r="B22823" s="87">
        <v>0.77083333333333337</v>
      </c>
      <c r="C22823">
        <v>2.851E-5</v>
      </c>
    </row>
    <row r="22824" spans="1:3" x14ac:dyDescent="0.35">
      <c r="A22824" s="86">
        <v>46260</v>
      </c>
      <c r="B22824" s="87">
        <v>0.78125</v>
      </c>
      <c r="C22824">
        <v>2.9779999999999999E-5</v>
      </c>
    </row>
    <row r="22825" spans="1:3" x14ac:dyDescent="0.35">
      <c r="A22825" s="86">
        <v>46260</v>
      </c>
      <c r="B22825" s="87">
        <v>0.79166666666666663</v>
      </c>
      <c r="C22825">
        <v>3.1090000000000002E-5</v>
      </c>
    </row>
    <row r="22826" spans="1:3" x14ac:dyDescent="0.35">
      <c r="A22826" s="86">
        <v>46260</v>
      </c>
      <c r="B22826" s="87">
        <v>0.80208333333333337</v>
      </c>
      <c r="C22826">
        <v>3.2400000000000001E-5</v>
      </c>
    </row>
    <row r="22827" spans="1:3" x14ac:dyDescent="0.35">
      <c r="A22827" s="86">
        <v>46260</v>
      </c>
      <c r="B22827" s="87">
        <v>0.8125</v>
      </c>
      <c r="C22827">
        <v>3.3609999999999998E-5</v>
      </c>
    </row>
    <row r="22828" spans="1:3" x14ac:dyDescent="0.35">
      <c r="A22828" s="86">
        <v>46260</v>
      </c>
      <c r="B22828" s="87">
        <v>0.82291666666666663</v>
      </c>
      <c r="C22828">
        <v>3.4539999999999998E-5</v>
      </c>
    </row>
    <row r="22829" spans="1:3" x14ac:dyDescent="0.35">
      <c r="A22829" s="86">
        <v>46260</v>
      </c>
      <c r="B22829" s="87">
        <v>0.83333333333333337</v>
      </c>
      <c r="C22829">
        <v>3.5009999999999999E-5</v>
      </c>
    </row>
    <row r="22830" spans="1:3" x14ac:dyDescent="0.35">
      <c r="A22830" s="86">
        <v>46260</v>
      </c>
      <c r="B22830" s="87">
        <v>0.84375</v>
      </c>
      <c r="C22830">
        <v>3.4959999999999997E-5</v>
      </c>
    </row>
    <row r="22831" spans="1:3" x14ac:dyDescent="0.35">
      <c r="A22831" s="86">
        <v>46260</v>
      </c>
      <c r="B22831" s="87">
        <v>0.85416666666666663</v>
      </c>
      <c r="C22831">
        <v>3.4539999999999998E-5</v>
      </c>
    </row>
    <row r="22832" spans="1:3" x14ac:dyDescent="0.35">
      <c r="A22832" s="86">
        <v>46260</v>
      </c>
      <c r="B22832" s="87">
        <v>0.86458333333333337</v>
      </c>
      <c r="C22832">
        <v>3.392E-5</v>
      </c>
    </row>
    <row r="22833" spans="1:3" x14ac:dyDescent="0.35">
      <c r="A22833" s="86">
        <v>46260</v>
      </c>
      <c r="B22833" s="87">
        <v>0.875</v>
      </c>
      <c r="C22833">
        <v>3.3309999999999998E-5</v>
      </c>
    </row>
    <row r="22834" spans="1:3" x14ac:dyDescent="0.35">
      <c r="A22834" s="86">
        <v>46260</v>
      </c>
      <c r="B22834" s="87">
        <v>0.88541666666666663</v>
      </c>
      <c r="C22834">
        <v>3.286E-5</v>
      </c>
    </row>
    <row r="22835" spans="1:3" x14ac:dyDescent="0.35">
      <c r="A22835" s="86">
        <v>46260</v>
      </c>
      <c r="B22835" s="87">
        <v>0.89583333333333337</v>
      </c>
      <c r="C22835">
        <v>3.2500000000000004E-5</v>
      </c>
    </row>
    <row r="22836" spans="1:3" x14ac:dyDescent="0.35">
      <c r="A22836" s="86">
        <v>46260</v>
      </c>
      <c r="B22836" s="87">
        <v>0.90625</v>
      </c>
      <c r="C22836">
        <v>3.2169999999999999E-5</v>
      </c>
    </row>
    <row r="22837" spans="1:3" x14ac:dyDescent="0.35">
      <c r="A22837" s="86">
        <v>46260</v>
      </c>
      <c r="B22837" s="87">
        <v>0.91666666666666663</v>
      </c>
      <c r="C22837">
        <v>3.1759999999999994E-5</v>
      </c>
    </row>
    <row r="22838" spans="1:3" x14ac:dyDescent="0.35">
      <c r="A22838" s="86">
        <v>46260</v>
      </c>
      <c r="B22838" s="87">
        <v>0.92708333333333337</v>
      </c>
      <c r="C22838">
        <v>3.1170000000000001E-5</v>
      </c>
    </row>
    <row r="22839" spans="1:3" x14ac:dyDescent="0.35">
      <c r="A22839" s="86">
        <v>46260</v>
      </c>
      <c r="B22839" s="87">
        <v>0.9375</v>
      </c>
      <c r="C22839">
        <v>3.0349999999999999E-5</v>
      </c>
    </row>
    <row r="22840" spans="1:3" x14ac:dyDescent="0.35">
      <c r="A22840" s="86">
        <v>46260</v>
      </c>
      <c r="B22840" s="87">
        <v>0.94791666666666663</v>
      </c>
      <c r="C22840">
        <v>2.9239999999999998E-5</v>
      </c>
    </row>
    <row r="22841" spans="1:3" x14ac:dyDescent="0.35">
      <c r="A22841" s="86">
        <v>46260</v>
      </c>
      <c r="B22841" s="87">
        <v>0.95833333333333337</v>
      </c>
      <c r="C22841">
        <v>2.7849999999999999E-5</v>
      </c>
    </row>
    <row r="22842" spans="1:3" x14ac:dyDescent="0.35">
      <c r="A22842" s="86">
        <v>46260</v>
      </c>
      <c r="B22842" s="87">
        <v>0.96875</v>
      </c>
      <c r="C22842">
        <v>2.6100000000000001E-5</v>
      </c>
    </row>
    <row r="22843" spans="1:3" x14ac:dyDescent="0.35">
      <c r="A22843" s="86">
        <v>46260</v>
      </c>
      <c r="B22843" s="87">
        <v>0.97916666666666663</v>
      </c>
      <c r="C22843">
        <v>2.4109999999999998E-5</v>
      </c>
    </row>
    <row r="22844" spans="1:3" x14ac:dyDescent="0.35">
      <c r="A22844" s="86">
        <v>46260</v>
      </c>
      <c r="B22844" s="87">
        <v>0.98958333333333337</v>
      </c>
      <c r="C22844">
        <v>2.198E-5</v>
      </c>
    </row>
    <row r="22845" spans="1:3" x14ac:dyDescent="0.35">
      <c r="A22845" s="86">
        <v>46261</v>
      </c>
      <c r="B22845" s="87">
        <v>0</v>
      </c>
      <c r="C22845">
        <v>1.9810000000000002E-5</v>
      </c>
    </row>
    <row r="22846" spans="1:3" x14ac:dyDescent="0.35">
      <c r="A22846" s="86">
        <v>46261</v>
      </c>
      <c r="B22846" s="87">
        <v>1.0416666666666666E-2</v>
      </c>
      <c r="C22846">
        <v>1.7749999999999998E-5</v>
      </c>
    </row>
    <row r="22847" spans="1:3" x14ac:dyDescent="0.35">
      <c r="A22847" s="86">
        <v>46261</v>
      </c>
      <c r="B22847" s="87">
        <v>2.0833333333333332E-2</v>
      </c>
      <c r="C22847">
        <v>1.5820000000000001E-5</v>
      </c>
    </row>
    <row r="22848" spans="1:3" x14ac:dyDescent="0.35">
      <c r="A22848" s="86">
        <v>46261</v>
      </c>
      <c r="B22848" s="87">
        <v>3.125E-2</v>
      </c>
      <c r="C22848">
        <v>1.415E-5</v>
      </c>
    </row>
    <row r="22849" spans="1:3" x14ac:dyDescent="0.35">
      <c r="A22849" s="86">
        <v>46261</v>
      </c>
      <c r="B22849" s="87">
        <v>4.1666666666666664E-2</v>
      </c>
      <c r="C22849">
        <v>1.2829999999999999E-5</v>
      </c>
    </row>
    <row r="22850" spans="1:3" x14ac:dyDescent="0.35">
      <c r="A22850" s="86">
        <v>46261</v>
      </c>
      <c r="B22850" s="87">
        <v>5.2083333333333336E-2</v>
      </c>
      <c r="C22850">
        <v>1.1929999999999999E-5</v>
      </c>
    </row>
    <row r="22851" spans="1:3" x14ac:dyDescent="0.35">
      <c r="A22851" s="86">
        <v>46261</v>
      </c>
      <c r="B22851" s="87">
        <v>6.25E-2</v>
      </c>
      <c r="C22851">
        <v>1.1379999999999999E-5</v>
      </c>
    </row>
    <row r="22852" spans="1:3" x14ac:dyDescent="0.35">
      <c r="A22852" s="86">
        <v>46261</v>
      </c>
      <c r="B22852" s="87">
        <v>7.2916666666666671E-2</v>
      </c>
      <c r="C22852">
        <v>1.102E-5</v>
      </c>
    </row>
    <row r="22853" spans="1:3" x14ac:dyDescent="0.35">
      <c r="A22853" s="86">
        <v>46261</v>
      </c>
      <c r="B22853" s="87">
        <v>8.3333333333333329E-2</v>
      </c>
      <c r="C22853">
        <v>1.078E-5</v>
      </c>
    </row>
    <row r="22854" spans="1:3" x14ac:dyDescent="0.35">
      <c r="A22854" s="86">
        <v>46261</v>
      </c>
      <c r="B22854" s="87">
        <v>9.375E-2</v>
      </c>
      <c r="C22854">
        <v>1.0560000000000001E-5</v>
      </c>
    </row>
    <row r="22855" spans="1:3" x14ac:dyDescent="0.35">
      <c r="A22855" s="86">
        <v>46261</v>
      </c>
      <c r="B22855" s="87">
        <v>0.10416666666666667</v>
      </c>
      <c r="C22855">
        <v>1.0349999999999999E-5</v>
      </c>
    </row>
    <row r="22856" spans="1:3" x14ac:dyDescent="0.35">
      <c r="A22856" s="86">
        <v>46261</v>
      </c>
      <c r="B22856" s="87">
        <v>0.11458333333333333</v>
      </c>
      <c r="C22856">
        <v>1.0120000000000001E-5</v>
      </c>
    </row>
    <row r="22857" spans="1:3" x14ac:dyDescent="0.35">
      <c r="A22857" s="86">
        <v>46261</v>
      </c>
      <c r="B22857" s="87">
        <v>0.125</v>
      </c>
      <c r="C22857">
        <v>9.9399999999999997E-6</v>
      </c>
    </row>
    <row r="22858" spans="1:3" x14ac:dyDescent="0.35">
      <c r="A22858" s="86">
        <v>46261</v>
      </c>
      <c r="B22858" s="87">
        <v>0.13541666666666666</v>
      </c>
      <c r="C22858">
        <v>9.7699999999999996E-6</v>
      </c>
    </row>
    <row r="22859" spans="1:3" x14ac:dyDescent="0.35">
      <c r="A22859" s="86">
        <v>46261</v>
      </c>
      <c r="B22859" s="87">
        <v>0.14583333333333334</v>
      </c>
      <c r="C22859">
        <v>9.6500000000000008E-6</v>
      </c>
    </row>
    <row r="22860" spans="1:3" x14ac:dyDescent="0.35">
      <c r="A22860" s="86">
        <v>46261</v>
      </c>
      <c r="B22860" s="87">
        <v>0.15625</v>
      </c>
      <c r="C22860">
        <v>9.5699999999999999E-6</v>
      </c>
    </row>
    <row r="22861" spans="1:3" x14ac:dyDescent="0.35">
      <c r="A22861" s="86">
        <v>46261</v>
      </c>
      <c r="B22861" s="87">
        <v>0.16666666666666666</v>
      </c>
      <c r="C22861">
        <v>9.5799999999999998E-6</v>
      </c>
    </row>
    <row r="22862" spans="1:3" x14ac:dyDescent="0.35">
      <c r="A22862" s="86">
        <v>46261</v>
      </c>
      <c r="B22862" s="87">
        <v>0.17708333333333334</v>
      </c>
      <c r="C22862">
        <v>9.6900000000000004E-6</v>
      </c>
    </row>
    <row r="22863" spans="1:3" x14ac:dyDescent="0.35">
      <c r="A22863" s="86">
        <v>46261</v>
      </c>
      <c r="B22863" s="87">
        <v>0.1875</v>
      </c>
      <c r="C22863">
        <v>9.8700000000000004E-6</v>
      </c>
    </row>
    <row r="22864" spans="1:3" x14ac:dyDescent="0.35">
      <c r="A22864" s="86">
        <v>46261</v>
      </c>
      <c r="B22864" s="87">
        <v>0.19791666666666666</v>
      </c>
      <c r="C22864">
        <v>1.0139999999999999E-5</v>
      </c>
    </row>
    <row r="22865" spans="1:3" x14ac:dyDescent="0.35">
      <c r="A22865" s="86">
        <v>46261</v>
      </c>
      <c r="B22865" s="87">
        <v>0.20833333333333334</v>
      </c>
      <c r="C22865">
        <v>1.045E-5</v>
      </c>
    </row>
    <row r="22866" spans="1:3" x14ac:dyDescent="0.35">
      <c r="A22866" s="86">
        <v>46261</v>
      </c>
      <c r="B22866" s="87">
        <v>0.21875</v>
      </c>
      <c r="C22866">
        <v>1.0840000000000001E-5</v>
      </c>
    </row>
    <row r="22867" spans="1:3" x14ac:dyDescent="0.35">
      <c r="A22867" s="86">
        <v>46261</v>
      </c>
      <c r="B22867" s="87">
        <v>0.22916666666666666</v>
      </c>
      <c r="C22867">
        <v>1.1440000000000001E-5</v>
      </c>
    </row>
    <row r="22868" spans="1:3" x14ac:dyDescent="0.35">
      <c r="A22868" s="86">
        <v>46261</v>
      </c>
      <c r="B22868" s="87">
        <v>0.23958333333333334</v>
      </c>
      <c r="C22868">
        <v>1.2449999999999999E-5</v>
      </c>
    </row>
    <row r="22869" spans="1:3" x14ac:dyDescent="0.35">
      <c r="A22869" s="86">
        <v>46261</v>
      </c>
      <c r="B22869" s="87">
        <v>0.25</v>
      </c>
      <c r="C22869">
        <v>1.4030000000000001E-5</v>
      </c>
    </row>
    <row r="22870" spans="1:3" x14ac:dyDescent="0.35">
      <c r="A22870" s="86">
        <v>46261</v>
      </c>
      <c r="B22870" s="87">
        <v>0.26041666666666669</v>
      </c>
      <c r="C22870">
        <v>1.6289999999999998E-5</v>
      </c>
    </row>
    <row r="22871" spans="1:3" x14ac:dyDescent="0.35">
      <c r="A22871" s="86">
        <v>46261</v>
      </c>
      <c r="B22871" s="87">
        <v>0.27083333333333331</v>
      </c>
      <c r="C22871">
        <v>1.8919999999999998E-5</v>
      </c>
    </row>
    <row r="22872" spans="1:3" x14ac:dyDescent="0.35">
      <c r="A22872" s="86">
        <v>46261</v>
      </c>
      <c r="B22872" s="87">
        <v>0.28125</v>
      </c>
      <c r="C22872">
        <v>2.154E-5</v>
      </c>
    </row>
    <row r="22873" spans="1:3" x14ac:dyDescent="0.35">
      <c r="A22873" s="86">
        <v>46261</v>
      </c>
      <c r="B22873" s="87">
        <v>0.29166666666666669</v>
      </c>
      <c r="C22873">
        <v>2.3800000000000003E-5</v>
      </c>
    </row>
    <row r="22874" spans="1:3" x14ac:dyDescent="0.35">
      <c r="A22874" s="86">
        <v>46261</v>
      </c>
      <c r="B22874" s="87">
        <v>0.30208333333333331</v>
      </c>
      <c r="C22874">
        <v>2.5409999999999999E-5</v>
      </c>
    </row>
    <row r="22875" spans="1:3" x14ac:dyDescent="0.35">
      <c r="A22875" s="86">
        <v>46261</v>
      </c>
      <c r="B22875" s="87">
        <v>0.3125</v>
      </c>
      <c r="C22875">
        <v>2.6450000000000003E-5</v>
      </c>
    </row>
    <row r="22876" spans="1:3" x14ac:dyDescent="0.35">
      <c r="A22876" s="86">
        <v>46261</v>
      </c>
      <c r="B22876" s="87">
        <v>0.32291666666666669</v>
      </c>
      <c r="C22876">
        <v>2.7149999999999999E-5</v>
      </c>
    </row>
    <row r="22877" spans="1:3" x14ac:dyDescent="0.35">
      <c r="A22877" s="86">
        <v>46261</v>
      </c>
      <c r="B22877" s="87">
        <v>0.33333333333333331</v>
      </c>
      <c r="C22877">
        <v>2.773E-5</v>
      </c>
    </row>
    <row r="22878" spans="1:3" x14ac:dyDescent="0.35">
      <c r="A22878" s="86">
        <v>46261</v>
      </c>
      <c r="B22878" s="87">
        <v>0.34375</v>
      </c>
      <c r="C22878">
        <v>2.834E-5</v>
      </c>
    </row>
    <row r="22879" spans="1:3" x14ac:dyDescent="0.35">
      <c r="A22879" s="86">
        <v>46261</v>
      </c>
      <c r="B22879" s="87">
        <v>0.35416666666666669</v>
      </c>
      <c r="C22879">
        <v>2.8940000000000001E-5</v>
      </c>
    </row>
    <row r="22880" spans="1:3" x14ac:dyDescent="0.35">
      <c r="A22880" s="86">
        <v>46261</v>
      </c>
      <c r="B22880" s="87">
        <v>0.36458333333333331</v>
      </c>
      <c r="C22880">
        <v>2.9450000000000001E-5</v>
      </c>
    </row>
    <row r="22881" spans="1:3" x14ac:dyDescent="0.35">
      <c r="A22881" s="86">
        <v>46261</v>
      </c>
      <c r="B22881" s="87">
        <v>0.375</v>
      </c>
      <c r="C22881">
        <v>2.9779999999999999E-5</v>
      </c>
    </row>
    <row r="22882" spans="1:3" x14ac:dyDescent="0.35">
      <c r="A22882" s="86">
        <v>46261</v>
      </c>
      <c r="B22882" s="87">
        <v>0.38541666666666669</v>
      </c>
      <c r="C22882">
        <v>2.989E-5</v>
      </c>
    </row>
    <row r="22883" spans="1:3" x14ac:dyDescent="0.35">
      <c r="A22883" s="86">
        <v>46261</v>
      </c>
      <c r="B22883" s="87">
        <v>0.39583333333333331</v>
      </c>
      <c r="C22883">
        <v>2.9810000000000001E-5</v>
      </c>
    </row>
    <row r="22884" spans="1:3" x14ac:dyDescent="0.35">
      <c r="A22884" s="86">
        <v>46261</v>
      </c>
      <c r="B22884" s="87">
        <v>0.40625</v>
      </c>
      <c r="C22884">
        <v>2.9579999999999998E-5</v>
      </c>
    </row>
    <row r="22885" spans="1:3" x14ac:dyDescent="0.35">
      <c r="A22885" s="86">
        <v>46261</v>
      </c>
      <c r="B22885" s="87">
        <v>0.41666666666666669</v>
      </c>
      <c r="C22885">
        <v>2.9269999999999999E-5</v>
      </c>
    </row>
    <row r="22886" spans="1:3" x14ac:dyDescent="0.35">
      <c r="A22886" s="86">
        <v>46261</v>
      </c>
      <c r="B22886" s="87">
        <v>0.42708333333333331</v>
      </c>
      <c r="C22886">
        <v>2.8960000000000001E-5</v>
      </c>
    </row>
    <row r="22887" spans="1:3" x14ac:dyDescent="0.35">
      <c r="A22887" s="86">
        <v>46261</v>
      </c>
      <c r="B22887" s="87">
        <v>0.4375</v>
      </c>
      <c r="C22887">
        <v>2.87E-5</v>
      </c>
    </row>
    <row r="22888" spans="1:3" x14ac:dyDescent="0.35">
      <c r="A22888" s="86">
        <v>46261</v>
      </c>
      <c r="B22888" s="87">
        <v>0.44791666666666669</v>
      </c>
      <c r="C22888">
        <v>2.849E-5</v>
      </c>
    </row>
    <row r="22889" spans="1:3" x14ac:dyDescent="0.35">
      <c r="A22889" s="86">
        <v>46261</v>
      </c>
      <c r="B22889" s="87">
        <v>0.45833333333333331</v>
      </c>
      <c r="C22889">
        <v>2.8430000000000001E-5</v>
      </c>
    </row>
    <row r="22890" spans="1:3" x14ac:dyDescent="0.35">
      <c r="A22890" s="86">
        <v>46261</v>
      </c>
      <c r="B22890" s="87">
        <v>0.46875</v>
      </c>
      <c r="C22890">
        <v>2.851E-5</v>
      </c>
    </row>
    <row r="22891" spans="1:3" x14ac:dyDescent="0.35">
      <c r="A22891" s="86">
        <v>46261</v>
      </c>
      <c r="B22891" s="87">
        <v>0.47916666666666669</v>
      </c>
      <c r="C22891">
        <v>2.8819999999999999E-5</v>
      </c>
    </row>
    <row r="22892" spans="1:3" x14ac:dyDescent="0.35">
      <c r="A22892" s="86">
        <v>46261</v>
      </c>
      <c r="B22892" s="87">
        <v>0.48958333333333331</v>
      </c>
      <c r="C22892">
        <v>2.9329999999999999E-5</v>
      </c>
    </row>
    <row r="22893" spans="1:3" x14ac:dyDescent="0.35">
      <c r="A22893" s="86">
        <v>46261</v>
      </c>
      <c r="B22893" s="87">
        <v>0.5</v>
      </c>
      <c r="C22893">
        <v>3.0139999999999999E-5</v>
      </c>
    </row>
    <row r="22894" spans="1:3" x14ac:dyDescent="0.35">
      <c r="A22894" s="86">
        <v>46261</v>
      </c>
      <c r="B22894" s="87">
        <v>0.51041666666666663</v>
      </c>
      <c r="C22894">
        <v>3.116E-5</v>
      </c>
    </row>
    <row r="22895" spans="1:3" x14ac:dyDescent="0.35">
      <c r="A22895" s="86">
        <v>46261</v>
      </c>
      <c r="B22895" s="87">
        <v>0.52083333333333337</v>
      </c>
      <c r="C22895">
        <v>3.2230000000000001E-5</v>
      </c>
    </row>
    <row r="22896" spans="1:3" x14ac:dyDescent="0.35">
      <c r="A22896" s="86">
        <v>46261</v>
      </c>
      <c r="B22896" s="87">
        <v>0.53125</v>
      </c>
      <c r="C22896">
        <v>3.3059999999999999E-5</v>
      </c>
    </row>
    <row r="22897" spans="1:3" x14ac:dyDescent="0.35">
      <c r="A22897" s="86">
        <v>46261</v>
      </c>
      <c r="B22897" s="87">
        <v>0.54166666666666663</v>
      </c>
      <c r="C22897">
        <v>3.3390000000000004E-5</v>
      </c>
    </row>
    <row r="22898" spans="1:3" x14ac:dyDescent="0.35">
      <c r="A22898" s="86">
        <v>46261</v>
      </c>
      <c r="B22898" s="87">
        <v>0.55208333333333337</v>
      </c>
      <c r="C22898">
        <v>3.3019999999999999E-5</v>
      </c>
    </row>
    <row r="22899" spans="1:3" x14ac:dyDescent="0.35">
      <c r="A22899" s="86">
        <v>46261</v>
      </c>
      <c r="B22899" s="87">
        <v>0.5625</v>
      </c>
      <c r="C22899">
        <v>3.2110000000000003E-5</v>
      </c>
    </row>
    <row r="22900" spans="1:3" x14ac:dyDescent="0.35">
      <c r="A22900" s="86">
        <v>46261</v>
      </c>
      <c r="B22900" s="87">
        <v>0.57291666666666663</v>
      </c>
      <c r="C22900">
        <v>3.0890000000000004E-5</v>
      </c>
    </row>
    <row r="22901" spans="1:3" x14ac:dyDescent="0.35">
      <c r="A22901" s="86">
        <v>46261</v>
      </c>
      <c r="B22901" s="87">
        <v>0.58333333333333337</v>
      </c>
      <c r="C22901">
        <v>2.9620000000000001E-5</v>
      </c>
    </row>
    <row r="22902" spans="1:3" x14ac:dyDescent="0.35">
      <c r="A22902" s="86">
        <v>46261</v>
      </c>
      <c r="B22902" s="87">
        <v>0.59375</v>
      </c>
      <c r="C22902">
        <v>2.847E-5</v>
      </c>
    </row>
    <row r="22903" spans="1:3" x14ac:dyDescent="0.35">
      <c r="A22903" s="86">
        <v>46261</v>
      </c>
      <c r="B22903" s="87">
        <v>0.60416666666666663</v>
      </c>
      <c r="C22903">
        <v>2.7480000000000001E-5</v>
      </c>
    </row>
    <row r="22904" spans="1:3" x14ac:dyDescent="0.35">
      <c r="A22904" s="86">
        <v>46261</v>
      </c>
      <c r="B22904" s="87">
        <v>0.61458333333333337</v>
      </c>
      <c r="C22904">
        <v>2.6620000000000003E-5</v>
      </c>
    </row>
    <row r="22905" spans="1:3" x14ac:dyDescent="0.35">
      <c r="A22905" s="86">
        <v>46261</v>
      </c>
      <c r="B22905" s="87">
        <v>0.625</v>
      </c>
      <c r="C22905">
        <v>2.586E-5</v>
      </c>
    </row>
    <row r="22906" spans="1:3" x14ac:dyDescent="0.35">
      <c r="A22906" s="86">
        <v>46261</v>
      </c>
      <c r="B22906" s="87">
        <v>0.63541666666666663</v>
      </c>
      <c r="C22906">
        <v>2.5179999999999999E-5</v>
      </c>
    </row>
    <row r="22907" spans="1:3" x14ac:dyDescent="0.35">
      <c r="A22907" s="86">
        <v>46261</v>
      </c>
      <c r="B22907" s="87">
        <v>0.64583333333333337</v>
      </c>
      <c r="C22907">
        <v>2.4600000000000002E-5</v>
      </c>
    </row>
    <row r="22908" spans="1:3" x14ac:dyDescent="0.35">
      <c r="A22908" s="86">
        <v>46261</v>
      </c>
      <c r="B22908" s="87">
        <v>0.65625</v>
      </c>
      <c r="C22908">
        <v>2.4150000000000001E-5</v>
      </c>
    </row>
    <row r="22909" spans="1:3" x14ac:dyDescent="0.35">
      <c r="A22909" s="86">
        <v>46261</v>
      </c>
      <c r="B22909" s="87">
        <v>0.66666666666666663</v>
      </c>
      <c r="C22909">
        <v>2.3800000000000003E-5</v>
      </c>
    </row>
    <row r="22910" spans="1:3" x14ac:dyDescent="0.35">
      <c r="A22910" s="86">
        <v>46261</v>
      </c>
      <c r="B22910" s="87">
        <v>0.67708333333333337</v>
      </c>
      <c r="C22910">
        <v>2.357E-5</v>
      </c>
    </row>
    <row r="22911" spans="1:3" x14ac:dyDescent="0.35">
      <c r="A22911" s="86">
        <v>46261</v>
      </c>
      <c r="B22911" s="87">
        <v>0.6875</v>
      </c>
      <c r="C22911">
        <v>2.349E-5</v>
      </c>
    </row>
    <row r="22912" spans="1:3" x14ac:dyDescent="0.35">
      <c r="A22912" s="86">
        <v>46261</v>
      </c>
      <c r="B22912" s="87">
        <v>0.69791666666666663</v>
      </c>
      <c r="C22912">
        <v>2.357E-5</v>
      </c>
    </row>
    <row r="22913" spans="1:3" x14ac:dyDescent="0.35">
      <c r="A22913" s="86">
        <v>46261</v>
      </c>
      <c r="B22913" s="87">
        <v>0.70833333333333337</v>
      </c>
      <c r="C22913">
        <v>2.3800000000000003E-5</v>
      </c>
    </row>
    <row r="22914" spans="1:3" x14ac:dyDescent="0.35">
      <c r="A22914" s="86">
        <v>46261</v>
      </c>
      <c r="B22914" s="87">
        <v>0.71875</v>
      </c>
      <c r="C22914">
        <v>2.419E-5</v>
      </c>
    </row>
    <row r="22915" spans="1:3" x14ac:dyDescent="0.35">
      <c r="A22915" s="86">
        <v>46261</v>
      </c>
      <c r="B22915" s="87">
        <v>0.72916666666666663</v>
      </c>
      <c r="C22915">
        <v>2.4750000000000002E-5</v>
      </c>
    </row>
    <row r="22916" spans="1:3" x14ac:dyDescent="0.35">
      <c r="A22916" s="86">
        <v>46261</v>
      </c>
      <c r="B22916" s="87">
        <v>0.73958333333333337</v>
      </c>
      <c r="C22916">
        <v>2.5489999999999998E-5</v>
      </c>
    </row>
    <row r="22917" spans="1:3" x14ac:dyDescent="0.35">
      <c r="A22917" s="86">
        <v>46261</v>
      </c>
      <c r="B22917" s="87">
        <v>0.75</v>
      </c>
      <c r="C22917">
        <v>2.637E-5</v>
      </c>
    </row>
    <row r="22918" spans="1:3" x14ac:dyDescent="0.35">
      <c r="A22918" s="86">
        <v>46261</v>
      </c>
      <c r="B22918" s="87">
        <v>0.76041666666666663</v>
      </c>
      <c r="C22918">
        <v>2.7400000000000002E-5</v>
      </c>
    </row>
    <row r="22919" spans="1:3" x14ac:dyDescent="0.35">
      <c r="A22919" s="86">
        <v>46261</v>
      </c>
      <c r="B22919" s="87">
        <v>0.77083333333333337</v>
      </c>
      <c r="C22919">
        <v>2.8570000000000003E-5</v>
      </c>
    </row>
    <row r="22920" spans="1:3" x14ac:dyDescent="0.35">
      <c r="A22920" s="86">
        <v>46261</v>
      </c>
      <c r="B22920" s="87">
        <v>0.78125</v>
      </c>
      <c r="C22920">
        <v>2.9850000000000001E-5</v>
      </c>
    </row>
    <row r="22921" spans="1:3" x14ac:dyDescent="0.35">
      <c r="A22921" s="86">
        <v>46261</v>
      </c>
      <c r="B22921" s="87">
        <v>0.79166666666666663</v>
      </c>
      <c r="C22921">
        <v>3.116E-5</v>
      </c>
    </row>
    <row r="22922" spans="1:3" x14ac:dyDescent="0.35">
      <c r="A22922" s="86">
        <v>46261</v>
      </c>
      <c r="B22922" s="87">
        <v>0.80208333333333337</v>
      </c>
      <c r="C22922">
        <v>3.2480000000000001E-5</v>
      </c>
    </row>
    <row r="22923" spans="1:3" x14ac:dyDescent="0.35">
      <c r="A22923" s="86">
        <v>46261</v>
      </c>
      <c r="B22923" s="87">
        <v>0.8125</v>
      </c>
      <c r="C22923">
        <v>3.3689999999999998E-5</v>
      </c>
    </row>
    <row r="22924" spans="1:3" x14ac:dyDescent="0.35">
      <c r="A22924" s="86">
        <v>46261</v>
      </c>
      <c r="B22924" s="87">
        <v>0.82291666666666663</v>
      </c>
      <c r="C22924">
        <v>3.4619999999999997E-5</v>
      </c>
    </row>
    <row r="22925" spans="1:3" x14ac:dyDescent="0.35">
      <c r="A22925" s="86">
        <v>46261</v>
      </c>
      <c r="B22925" s="87">
        <v>0.83333333333333337</v>
      </c>
      <c r="C22925">
        <v>3.5090000000000005E-5</v>
      </c>
    </row>
    <row r="22926" spans="1:3" x14ac:dyDescent="0.35">
      <c r="A22926" s="86">
        <v>46261</v>
      </c>
      <c r="B22926" s="87">
        <v>0.84375</v>
      </c>
      <c r="C22926">
        <v>3.5049999999999998E-5</v>
      </c>
    </row>
    <row r="22927" spans="1:3" x14ac:dyDescent="0.35">
      <c r="A22927" s="86">
        <v>46261</v>
      </c>
      <c r="B22927" s="87">
        <v>0.85416666666666663</v>
      </c>
      <c r="C22927">
        <v>3.4619999999999997E-5</v>
      </c>
    </row>
    <row r="22928" spans="1:3" x14ac:dyDescent="0.35">
      <c r="A22928" s="86">
        <v>46261</v>
      </c>
      <c r="B22928" s="87">
        <v>0.86458333333333337</v>
      </c>
      <c r="C22928">
        <v>3.4E-5</v>
      </c>
    </row>
    <row r="22929" spans="1:3" x14ac:dyDescent="0.35">
      <c r="A22929" s="86">
        <v>46261</v>
      </c>
      <c r="B22929" s="87">
        <v>0.875</v>
      </c>
      <c r="C22929">
        <v>3.3390000000000004E-5</v>
      </c>
    </row>
    <row r="22930" spans="1:3" x14ac:dyDescent="0.35">
      <c r="A22930" s="86">
        <v>46261</v>
      </c>
      <c r="B22930" s="87">
        <v>0.88541666666666663</v>
      </c>
      <c r="C22930">
        <v>3.2929999999999998E-5</v>
      </c>
    </row>
    <row r="22931" spans="1:3" x14ac:dyDescent="0.35">
      <c r="A22931" s="86">
        <v>46261</v>
      </c>
      <c r="B22931" s="87">
        <v>0.89583333333333337</v>
      </c>
      <c r="C22931">
        <v>3.2579999999999996E-5</v>
      </c>
    </row>
    <row r="22932" spans="1:3" x14ac:dyDescent="0.35">
      <c r="A22932" s="86">
        <v>46261</v>
      </c>
      <c r="B22932" s="87">
        <v>0.90625</v>
      </c>
      <c r="C22932">
        <v>3.2249999999999998E-5</v>
      </c>
    </row>
    <row r="22933" spans="1:3" x14ac:dyDescent="0.35">
      <c r="A22933" s="86">
        <v>46261</v>
      </c>
      <c r="B22933" s="87">
        <v>0.91666666666666663</v>
      </c>
      <c r="C22933">
        <v>3.184E-5</v>
      </c>
    </row>
    <row r="22934" spans="1:3" x14ac:dyDescent="0.35">
      <c r="A22934" s="86">
        <v>46261</v>
      </c>
      <c r="B22934" s="87">
        <v>0.92708333333333337</v>
      </c>
      <c r="C22934">
        <v>3.1250000000000001E-5</v>
      </c>
    </row>
    <row r="22935" spans="1:3" x14ac:dyDescent="0.35">
      <c r="A22935" s="86">
        <v>46261</v>
      </c>
      <c r="B22935" s="87">
        <v>0.9375</v>
      </c>
      <c r="C22935">
        <v>3.042E-5</v>
      </c>
    </row>
    <row r="22936" spans="1:3" x14ac:dyDescent="0.35">
      <c r="A22936" s="86">
        <v>46261</v>
      </c>
      <c r="B22936" s="87">
        <v>0.94791666666666663</v>
      </c>
      <c r="C22936">
        <v>2.9309999999999999E-5</v>
      </c>
    </row>
    <row r="22937" spans="1:3" x14ac:dyDescent="0.35">
      <c r="A22937" s="86">
        <v>46261</v>
      </c>
      <c r="B22937" s="87">
        <v>0.95833333333333337</v>
      </c>
      <c r="C22937">
        <v>2.792E-5</v>
      </c>
    </row>
    <row r="22938" spans="1:3" x14ac:dyDescent="0.35">
      <c r="A22938" s="86">
        <v>46261</v>
      </c>
      <c r="B22938" s="87">
        <v>0.96875</v>
      </c>
      <c r="C22938">
        <v>2.616E-5</v>
      </c>
    </row>
    <row r="22939" spans="1:3" x14ac:dyDescent="0.35">
      <c r="A22939" s="86">
        <v>46261</v>
      </c>
      <c r="B22939" s="87">
        <v>0.97916666666666663</v>
      </c>
      <c r="C22939">
        <v>2.4170000000000001E-5</v>
      </c>
    </row>
    <row r="22940" spans="1:3" x14ac:dyDescent="0.35">
      <c r="A22940" s="86">
        <v>46261</v>
      </c>
      <c r="B22940" s="87">
        <v>0.98958333333333337</v>
      </c>
      <c r="C22940">
        <v>2.2030000000000001E-5</v>
      </c>
    </row>
    <row r="22941" spans="1:3" x14ac:dyDescent="0.35">
      <c r="A22941" s="86">
        <v>46262</v>
      </c>
      <c r="B22941" s="87">
        <v>0</v>
      </c>
      <c r="C22941">
        <v>1.9849999999999998E-5</v>
      </c>
    </row>
    <row r="22942" spans="1:3" x14ac:dyDescent="0.35">
      <c r="A22942" s="86">
        <v>46262</v>
      </c>
      <c r="B22942" s="87">
        <v>1.0416666666666666E-2</v>
      </c>
      <c r="C22942">
        <v>1.7799999999999999E-5</v>
      </c>
    </row>
    <row r="22943" spans="1:3" x14ac:dyDescent="0.35">
      <c r="A22943" s="86">
        <v>46262</v>
      </c>
      <c r="B22943" s="87">
        <v>2.0833333333333332E-2</v>
      </c>
      <c r="C22943">
        <v>1.5860000000000001E-5</v>
      </c>
    </row>
    <row r="22944" spans="1:3" x14ac:dyDescent="0.35">
      <c r="A22944" s="86">
        <v>46262</v>
      </c>
      <c r="B22944" s="87">
        <v>3.125E-2</v>
      </c>
      <c r="C22944">
        <v>1.419E-5</v>
      </c>
    </row>
    <row r="22945" spans="1:3" x14ac:dyDescent="0.35">
      <c r="A22945" s="86">
        <v>46262</v>
      </c>
      <c r="B22945" s="87">
        <v>4.1666666666666664E-2</v>
      </c>
      <c r="C22945">
        <v>1.2869999999999999E-5</v>
      </c>
    </row>
    <row r="22946" spans="1:3" x14ac:dyDescent="0.35">
      <c r="A22946" s="86">
        <v>46262</v>
      </c>
      <c r="B22946" s="87">
        <v>5.2083333333333336E-2</v>
      </c>
      <c r="C22946">
        <v>1.1960000000000001E-5</v>
      </c>
    </row>
    <row r="22947" spans="1:3" x14ac:dyDescent="0.35">
      <c r="A22947" s="86">
        <v>46262</v>
      </c>
      <c r="B22947" s="87">
        <v>6.25E-2</v>
      </c>
      <c r="C22947">
        <v>1.1409999999999999E-5</v>
      </c>
    </row>
    <row r="22948" spans="1:3" x14ac:dyDescent="0.35">
      <c r="A22948" s="86">
        <v>46262</v>
      </c>
      <c r="B22948" s="87">
        <v>7.2916666666666671E-2</v>
      </c>
      <c r="C22948">
        <v>1.1050000000000001E-5</v>
      </c>
    </row>
    <row r="22949" spans="1:3" x14ac:dyDescent="0.35">
      <c r="A22949" s="86">
        <v>46262</v>
      </c>
      <c r="B22949" s="87">
        <v>8.3333333333333329E-2</v>
      </c>
      <c r="C22949">
        <v>1.08E-5</v>
      </c>
    </row>
    <row r="22950" spans="1:3" x14ac:dyDescent="0.35">
      <c r="A22950" s="86">
        <v>46262</v>
      </c>
      <c r="B22950" s="87">
        <v>9.375E-2</v>
      </c>
      <c r="C22950">
        <v>1.058E-5</v>
      </c>
    </row>
    <row r="22951" spans="1:3" x14ac:dyDescent="0.35">
      <c r="A22951" s="86">
        <v>46262</v>
      </c>
      <c r="B22951" s="87">
        <v>0.10416666666666667</v>
      </c>
      <c r="C22951">
        <v>1.0380000000000001E-5</v>
      </c>
    </row>
    <row r="22952" spans="1:3" x14ac:dyDescent="0.35">
      <c r="A22952" s="86">
        <v>46262</v>
      </c>
      <c r="B22952" s="87">
        <v>0.11458333333333333</v>
      </c>
      <c r="C22952">
        <v>1.0139999999999999E-5</v>
      </c>
    </row>
    <row r="22953" spans="1:3" x14ac:dyDescent="0.35">
      <c r="A22953" s="86">
        <v>46262</v>
      </c>
      <c r="B22953" s="87">
        <v>0.125</v>
      </c>
      <c r="C22953">
        <v>9.9599999999999995E-6</v>
      </c>
    </row>
    <row r="22954" spans="1:3" x14ac:dyDescent="0.35">
      <c r="A22954" s="86">
        <v>46262</v>
      </c>
      <c r="B22954" s="87">
        <v>0.13541666666666666</v>
      </c>
      <c r="C22954">
        <v>9.7999999999999993E-6</v>
      </c>
    </row>
    <row r="22955" spans="1:3" x14ac:dyDescent="0.35">
      <c r="A22955" s="86">
        <v>46262</v>
      </c>
      <c r="B22955" s="87">
        <v>0.14583333333333334</v>
      </c>
      <c r="C22955">
        <v>9.6700000000000006E-6</v>
      </c>
    </row>
    <row r="22956" spans="1:3" x14ac:dyDescent="0.35">
      <c r="A22956" s="86">
        <v>46262</v>
      </c>
      <c r="B22956" s="87">
        <v>0.15625</v>
      </c>
      <c r="C22956">
        <v>9.5899999999999997E-6</v>
      </c>
    </row>
    <row r="22957" spans="1:3" x14ac:dyDescent="0.35">
      <c r="A22957" s="86">
        <v>46262</v>
      </c>
      <c r="B22957" s="87">
        <v>0.16666666666666666</v>
      </c>
      <c r="C22957">
        <v>9.6100000000000012E-6</v>
      </c>
    </row>
    <row r="22958" spans="1:3" x14ac:dyDescent="0.35">
      <c r="A22958" s="86">
        <v>46262</v>
      </c>
      <c r="B22958" s="87">
        <v>0.17708333333333334</v>
      </c>
      <c r="C22958">
        <v>9.7200000000000001E-6</v>
      </c>
    </row>
    <row r="22959" spans="1:3" x14ac:dyDescent="0.35">
      <c r="A22959" s="86">
        <v>46262</v>
      </c>
      <c r="B22959" s="87">
        <v>0.1875</v>
      </c>
      <c r="C22959">
        <v>9.9000000000000001E-6</v>
      </c>
    </row>
    <row r="22960" spans="1:3" x14ac:dyDescent="0.35">
      <c r="A22960" s="86">
        <v>46262</v>
      </c>
      <c r="B22960" s="87">
        <v>0.19791666666666666</v>
      </c>
      <c r="C22960">
        <v>1.0170000000000001E-5</v>
      </c>
    </row>
    <row r="22961" spans="1:3" x14ac:dyDescent="0.35">
      <c r="A22961" s="86">
        <v>46262</v>
      </c>
      <c r="B22961" s="87">
        <v>0.20833333333333334</v>
      </c>
      <c r="C22961">
        <v>1.047E-5</v>
      </c>
    </row>
    <row r="22962" spans="1:3" x14ac:dyDescent="0.35">
      <c r="A22962" s="86">
        <v>46262</v>
      </c>
      <c r="B22962" s="87">
        <v>0.21875</v>
      </c>
      <c r="C22962">
        <v>1.0869999999999999E-5</v>
      </c>
    </row>
    <row r="22963" spans="1:3" x14ac:dyDescent="0.35">
      <c r="A22963" s="86">
        <v>46262</v>
      </c>
      <c r="B22963" s="87">
        <v>0.22916666666666666</v>
      </c>
      <c r="C22963">
        <v>1.146E-5</v>
      </c>
    </row>
    <row r="22964" spans="1:3" x14ac:dyDescent="0.35">
      <c r="A22964" s="86">
        <v>46262</v>
      </c>
      <c r="B22964" s="87">
        <v>0.23958333333333334</v>
      </c>
      <c r="C22964">
        <v>1.2479999999999999E-5</v>
      </c>
    </row>
    <row r="22965" spans="1:3" x14ac:dyDescent="0.35">
      <c r="A22965" s="86">
        <v>46262</v>
      </c>
      <c r="B22965" s="87">
        <v>0.25</v>
      </c>
      <c r="C22965">
        <v>1.4059999999999999E-5</v>
      </c>
    </row>
    <row r="22966" spans="1:3" x14ac:dyDescent="0.35">
      <c r="A22966" s="86">
        <v>46262</v>
      </c>
      <c r="B22966" s="87">
        <v>0.26041666666666669</v>
      </c>
      <c r="C22966">
        <v>1.6330000000000001E-5</v>
      </c>
    </row>
    <row r="22967" spans="1:3" x14ac:dyDescent="0.35">
      <c r="A22967" s="86">
        <v>46262</v>
      </c>
      <c r="B22967" s="87">
        <v>0.27083333333333331</v>
      </c>
      <c r="C22967">
        <v>1.897E-5</v>
      </c>
    </row>
    <row r="22968" spans="1:3" x14ac:dyDescent="0.35">
      <c r="A22968" s="86">
        <v>46262</v>
      </c>
      <c r="B22968" s="87">
        <v>0.28125</v>
      </c>
      <c r="C22968">
        <v>2.1590000000000002E-5</v>
      </c>
    </row>
    <row r="22969" spans="1:3" x14ac:dyDescent="0.35">
      <c r="A22969" s="86">
        <v>46262</v>
      </c>
      <c r="B22969" s="87">
        <v>0.29166666666666669</v>
      </c>
      <c r="C22969">
        <v>2.3859999999999999E-5</v>
      </c>
    </row>
    <row r="22970" spans="1:3" x14ac:dyDescent="0.35">
      <c r="A22970" s="86">
        <v>46262</v>
      </c>
      <c r="B22970" s="87">
        <v>0.30208333333333331</v>
      </c>
      <c r="C22970">
        <v>2.5469999999999998E-5</v>
      </c>
    </row>
    <row r="22971" spans="1:3" x14ac:dyDescent="0.35">
      <c r="A22971" s="86">
        <v>46262</v>
      </c>
      <c r="B22971" s="87">
        <v>0.3125</v>
      </c>
      <c r="C22971">
        <v>2.6509999999999999E-5</v>
      </c>
    </row>
    <row r="22972" spans="1:3" x14ac:dyDescent="0.35">
      <c r="A22972" s="86">
        <v>46262</v>
      </c>
      <c r="B22972" s="87">
        <v>0.32291666666666669</v>
      </c>
      <c r="C22972">
        <v>2.722E-5</v>
      </c>
    </row>
    <row r="22973" spans="1:3" x14ac:dyDescent="0.35">
      <c r="A22973" s="86">
        <v>46262</v>
      </c>
      <c r="B22973" s="87">
        <v>0.33333333333333331</v>
      </c>
      <c r="C22973">
        <v>2.779E-5</v>
      </c>
    </row>
    <row r="22974" spans="1:3" x14ac:dyDescent="0.35">
      <c r="A22974" s="86">
        <v>46262</v>
      </c>
      <c r="B22974" s="87">
        <v>0.34375</v>
      </c>
      <c r="C22974">
        <v>2.8410000000000001E-5</v>
      </c>
    </row>
    <row r="22975" spans="1:3" x14ac:dyDescent="0.35">
      <c r="A22975" s="86">
        <v>46262</v>
      </c>
      <c r="B22975" s="87">
        <v>0.35416666666666669</v>
      </c>
      <c r="C22975">
        <v>2.9010000000000002E-5</v>
      </c>
    </row>
    <row r="22976" spans="1:3" x14ac:dyDescent="0.35">
      <c r="A22976" s="86">
        <v>46262</v>
      </c>
      <c r="B22976" s="87">
        <v>0.36458333333333331</v>
      </c>
      <c r="C22976">
        <v>2.953E-5</v>
      </c>
    </row>
    <row r="22977" spans="1:3" x14ac:dyDescent="0.35">
      <c r="A22977" s="86">
        <v>46262</v>
      </c>
      <c r="B22977" s="87">
        <v>0.375</v>
      </c>
      <c r="C22977">
        <v>2.9860000000000002E-5</v>
      </c>
    </row>
    <row r="22978" spans="1:3" x14ac:dyDescent="0.35">
      <c r="A22978" s="86">
        <v>46262</v>
      </c>
      <c r="B22978" s="87">
        <v>0.38541666666666669</v>
      </c>
      <c r="C22978">
        <v>2.9960000000000001E-5</v>
      </c>
    </row>
    <row r="22979" spans="1:3" x14ac:dyDescent="0.35">
      <c r="A22979" s="86">
        <v>46262</v>
      </c>
      <c r="B22979" s="87">
        <v>0.39583333333333331</v>
      </c>
      <c r="C22979">
        <v>2.9880000000000002E-5</v>
      </c>
    </row>
    <row r="22980" spans="1:3" x14ac:dyDescent="0.35">
      <c r="A22980" s="86">
        <v>46262</v>
      </c>
      <c r="B22980" s="87">
        <v>0.40625</v>
      </c>
      <c r="C22980">
        <v>2.9649999999999999E-5</v>
      </c>
    </row>
    <row r="22981" spans="1:3" x14ac:dyDescent="0.35">
      <c r="A22981" s="86">
        <v>46262</v>
      </c>
      <c r="B22981" s="87">
        <v>0.41666666666666669</v>
      </c>
      <c r="C22981">
        <v>2.934E-5</v>
      </c>
    </row>
    <row r="22982" spans="1:3" x14ac:dyDescent="0.35">
      <c r="A22982" s="86">
        <v>46262</v>
      </c>
      <c r="B22982" s="87">
        <v>0.42708333333333331</v>
      </c>
      <c r="C22982">
        <v>2.9030000000000002E-5</v>
      </c>
    </row>
    <row r="22983" spans="1:3" x14ac:dyDescent="0.35">
      <c r="A22983" s="86">
        <v>46262</v>
      </c>
      <c r="B22983" s="87">
        <v>0.4375</v>
      </c>
      <c r="C22983">
        <v>2.8770000000000001E-5</v>
      </c>
    </row>
    <row r="22984" spans="1:3" x14ac:dyDescent="0.35">
      <c r="A22984" s="86">
        <v>46262</v>
      </c>
      <c r="B22984" s="87">
        <v>0.44791666666666669</v>
      </c>
      <c r="C22984">
        <v>2.8559999999999998E-5</v>
      </c>
    </row>
    <row r="22985" spans="1:3" x14ac:dyDescent="0.35">
      <c r="A22985" s="86">
        <v>46262</v>
      </c>
      <c r="B22985" s="87">
        <v>0.45833333333333331</v>
      </c>
      <c r="C22985">
        <v>2.849E-5</v>
      </c>
    </row>
    <row r="22986" spans="1:3" x14ac:dyDescent="0.35">
      <c r="A22986" s="86">
        <v>46262</v>
      </c>
      <c r="B22986" s="87">
        <v>0.46875</v>
      </c>
      <c r="C22986">
        <v>2.8580000000000001E-5</v>
      </c>
    </row>
    <row r="22987" spans="1:3" x14ac:dyDescent="0.35">
      <c r="A22987" s="86">
        <v>46262</v>
      </c>
      <c r="B22987" s="87">
        <v>0.47916666666666669</v>
      </c>
      <c r="C22987">
        <v>2.889E-5</v>
      </c>
    </row>
    <row r="22988" spans="1:3" x14ac:dyDescent="0.35">
      <c r="A22988" s="86">
        <v>46262</v>
      </c>
      <c r="B22988" s="87">
        <v>0.48958333333333331</v>
      </c>
      <c r="C22988">
        <v>2.94E-5</v>
      </c>
    </row>
    <row r="22989" spans="1:3" x14ac:dyDescent="0.35">
      <c r="A22989" s="86">
        <v>46262</v>
      </c>
      <c r="B22989" s="87">
        <v>0.5</v>
      </c>
      <c r="C22989">
        <v>3.021E-5</v>
      </c>
    </row>
    <row r="22990" spans="1:3" x14ac:dyDescent="0.35">
      <c r="A22990" s="86">
        <v>46262</v>
      </c>
      <c r="B22990" s="87">
        <v>0.51041666666666663</v>
      </c>
      <c r="C22990">
        <v>3.1239999999999999E-5</v>
      </c>
    </row>
    <row r="22991" spans="1:3" x14ac:dyDescent="0.35">
      <c r="A22991" s="86">
        <v>46262</v>
      </c>
      <c r="B22991" s="87">
        <v>0.52083333333333337</v>
      </c>
      <c r="C22991">
        <v>3.2310000000000001E-5</v>
      </c>
    </row>
    <row r="22992" spans="1:3" x14ac:dyDescent="0.35">
      <c r="A22992" s="86">
        <v>46262</v>
      </c>
      <c r="B22992" s="87">
        <v>0.53125</v>
      </c>
      <c r="C22992">
        <v>3.3140000000000005E-5</v>
      </c>
    </row>
    <row r="22993" spans="1:3" x14ac:dyDescent="0.35">
      <c r="A22993" s="86">
        <v>46262</v>
      </c>
      <c r="B22993" s="87">
        <v>0.54166666666666663</v>
      </c>
      <c r="C22993">
        <v>3.3470000000000003E-5</v>
      </c>
    </row>
    <row r="22994" spans="1:3" x14ac:dyDescent="0.35">
      <c r="A22994" s="86">
        <v>46262</v>
      </c>
      <c r="B22994" s="87">
        <v>0.55208333333333337</v>
      </c>
      <c r="C22994">
        <v>3.3099999999999998E-5</v>
      </c>
    </row>
    <row r="22995" spans="1:3" x14ac:dyDescent="0.35">
      <c r="A22995" s="86">
        <v>46262</v>
      </c>
      <c r="B22995" s="87">
        <v>0.5625</v>
      </c>
      <c r="C22995">
        <v>3.2190000000000002E-5</v>
      </c>
    </row>
    <row r="22996" spans="1:3" x14ac:dyDescent="0.35">
      <c r="A22996" s="86">
        <v>46262</v>
      </c>
      <c r="B22996" s="87">
        <v>0.57291666666666663</v>
      </c>
      <c r="C22996">
        <v>3.0970000000000003E-5</v>
      </c>
    </row>
    <row r="22997" spans="1:3" x14ac:dyDescent="0.35">
      <c r="A22997" s="86">
        <v>46262</v>
      </c>
      <c r="B22997" s="87">
        <v>0.58333333333333337</v>
      </c>
      <c r="C22997">
        <v>2.9690000000000002E-5</v>
      </c>
    </row>
    <row r="22998" spans="1:3" x14ac:dyDescent="0.35">
      <c r="A22998" s="86">
        <v>46262</v>
      </c>
      <c r="B22998" s="87">
        <v>0.59375</v>
      </c>
      <c r="C22998">
        <v>2.8539999999999998E-5</v>
      </c>
    </row>
    <row r="22999" spans="1:3" x14ac:dyDescent="0.35">
      <c r="A22999" s="86">
        <v>46262</v>
      </c>
      <c r="B22999" s="87">
        <v>0.60416666666666663</v>
      </c>
      <c r="C22999">
        <v>2.7550000000000002E-5</v>
      </c>
    </row>
    <row r="23000" spans="1:3" x14ac:dyDescent="0.35">
      <c r="A23000" s="86">
        <v>46262</v>
      </c>
      <c r="B23000" s="87">
        <v>0.61458333333333337</v>
      </c>
      <c r="C23000">
        <v>2.6679999999999999E-5</v>
      </c>
    </row>
    <row r="23001" spans="1:3" x14ac:dyDescent="0.35">
      <c r="A23001" s="86">
        <v>46262</v>
      </c>
      <c r="B23001" s="87">
        <v>0.625</v>
      </c>
      <c r="C23001">
        <v>2.5919999999999999E-5</v>
      </c>
    </row>
    <row r="23002" spans="1:3" x14ac:dyDescent="0.35">
      <c r="A23002" s="86">
        <v>46262</v>
      </c>
      <c r="B23002" s="87">
        <v>0.63541666666666663</v>
      </c>
      <c r="C23002">
        <v>2.5239999999999999E-5</v>
      </c>
    </row>
    <row r="23003" spans="1:3" x14ac:dyDescent="0.35">
      <c r="A23003" s="86">
        <v>46262</v>
      </c>
      <c r="B23003" s="87">
        <v>0.64583333333333337</v>
      </c>
      <c r="C23003">
        <v>2.4660000000000001E-5</v>
      </c>
    </row>
    <row r="23004" spans="1:3" x14ac:dyDescent="0.35">
      <c r="A23004" s="86">
        <v>46262</v>
      </c>
      <c r="B23004" s="87">
        <v>0.65625</v>
      </c>
      <c r="C23004">
        <v>2.421E-5</v>
      </c>
    </row>
    <row r="23005" spans="1:3" x14ac:dyDescent="0.35">
      <c r="A23005" s="86">
        <v>46262</v>
      </c>
      <c r="B23005" s="87">
        <v>0.66666666666666663</v>
      </c>
      <c r="C23005">
        <v>2.3859999999999999E-5</v>
      </c>
    </row>
    <row r="23006" spans="1:3" x14ac:dyDescent="0.35">
      <c r="A23006" s="86">
        <v>46262</v>
      </c>
      <c r="B23006" s="87">
        <v>0.67708333333333337</v>
      </c>
      <c r="C23006">
        <v>2.3630000000000002E-5</v>
      </c>
    </row>
    <row r="23007" spans="1:3" x14ac:dyDescent="0.35">
      <c r="A23007" s="86">
        <v>46262</v>
      </c>
      <c r="B23007" s="87">
        <v>0.6875</v>
      </c>
      <c r="C23007">
        <v>2.355E-5</v>
      </c>
    </row>
    <row r="23008" spans="1:3" x14ac:dyDescent="0.35">
      <c r="A23008" s="86">
        <v>46262</v>
      </c>
      <c r="B23008" s="87">
        <v>0.69791666666666663</v>
      </c>
      <c r="C23008">
        <v>2.3630000000000002E-5</v>
      </c>
    </row>
    <row r="23009" spans="1:3" x14ac:dyDescent="0.35">
      <c r="A23009" s="86">
        <v>46262</v>
      </c>
      <c r="B23009" s="87">
        <v>0.70833333333333337</v>
      </c>
      <c r="C23009">
        <v>2.3859999999999999E-5</v>
      </c>
    </row>
    <row r="23010" spans="1:3" x14ac:dyDescent="0.35">
      <c r="A23010" s="86">
        <v>46262</v>
      </c>
      <c r="B23010" s="87">
        <v>0.71875</v>
      </c>
      <c r="C23010">
        <v>2.425E-5</v>
      </c>
    </row>
    <row r="23011" spans="1:3" x14ac:dyDescent="0.35">
      <c r="A23011" s="86">
        <v>46262</v>
      </c>
      <c r="B23011" s="87">
        <v>0.72916666666666663</v>
      </c>
      <c r="C23011">
        <v>2.4809999999999998E-5</v>
      </c>
    </row>
    <row r="23012" spans="1:3" x14ac:dyDescent="0.35">
      <c r="A23012" s="86">
        <v>46262</v>
      </c>
      <c r="B23012" s="87">
        <v>0.73958333333333337</v>
      </c>
      <c r="C23012">
        <v>2.5550000000000001E-5</v>
      </c>
    </row>
    <row r="23013" spans="1:3" x14ac:dyDescent="0.35">
      <c r="A23013" s="86">
        <v>46262</v>
      </c>
      <c r="B23013" s="87">
        <v>0.75</v>
      </c>
      <c r="C23013">
        <v>2.6429999999999999E-5</v>
      </c>
    </row>
    <row r="23014" spans="1:3" x14ac:dyDescent="0.35">
      <c r="A23014" s="86">
        <v>46262</v>
      </c>
      <c r="B23014" s="87">
        <v>0.76041666666666663</v>
      </c>
      <c r="C23014">
        <v>2.7459999999999998E-5</v>
      </c>
    </row>
    <row r="23015" spans="1:3" x14ac:dyDescent="0.35">
      <c r="A23015" s="86">
        <v>46262</v>
      </c>
      <c r="B23015" s="87">
        <v>0.77083333333333337</v>
      </c>
      <c r="C23015">
        <v>2.864E-5</v>
      </c>
    </row>
    <row r="23016" spans="1:3" x14ac:dyDescent="0.35">
      <c r="A23016" s="86">
        <v>46262</v>
      </c>
      <c r="B23016" s="87">
        <v>0.78125</v>
      </c>
      <c r="C23016">
        <v>2.9919999999999998E-5</v>
      </c>
    </row>
    <row r="23017" spans="1:3" x14ac:dyDescent="0.35">
      <c r="A23017" s="86">
        <v>46262</v>
      </c>
      <c r="B23017" s="87">
        <v>0.79166666666666663</v>
      </c>
      <c r="C23017">
        <v>3.1239999999999999E-5</v>
      </c>
    </row>
    <row r="23018" spans="1:3" x14ac:dyDescent="0.35">
      <c r="A23018" s="86">
        <v>46262</v>
      </c>
      <c r="B23018" s="87">
        <v>0.80208333333333337</v>
      </c>
      <c r="C23018">
        <v>3.256E-5</v>
      </c>
    </row>
    <row r="23019" spans="1:3" x14ac:dyDescent="0.35">
      <c r="A23019" s="86">
        <v>46262</v>
      </c>
      <c r="B23019" s="87">
        <v>0.8125</v>
      </c>
      <c r="C23019">
        <v>3.3770000000000004E-5</v>
      </c>
    </row>
    <row r="23020" spans="1:3" x14ac:dyDescent="0.35">
      <c r="A23020" s="86">
        <v>46262</v>
      </c>
      <c r="B23020" s="87">
        <v>0.82291666666666663</v>
      </c>
      <c r="C23020">
        <v>3.4700000000000003E-5</v>
      </c>
    </row>
    <row r="23021" spans="1:3" x14ac:dyDescent="0.35">
      <c r="A23021" s="86">
        <v>46262</v>
      </c>
      <c r="B23021" s="87">
        <v>0.83333333333333337</v>
      </c>
      <c r="C23021">
        <v>3.5169999999999997E-5</v>
      </c>
    </row>
    <row r="23022" spans="1:3" x14ac:dyDescent="0.35">
      <c r="A23022" s="86">
        <v>46262</v>
      </c>
      <c r="B23022" s="87">
        <v>0.84375</v>
      </c>
      <c r="C23022">
        <v>3.5130000000000004E-5</v>
      </c>
    </row>
    <row r="23023" spans="1:3" x14ac:dyDescent="0.35">
      <c r="A23023" s="86">
        <v>46262</v>
      </c>
      <c r="B23023" s="87">
        <v>0.85416666666666663</v>
      </c>
      <c r="C23023">
        <v>3.4700000000000003E-5</v>
      </c>
    </row>
    <row r="23024" spans="1:3" x14ac:dyDescent="0.35">
      <c r="A23024" s="86">
        <v>46262</v>
      </c>
      <c r="B23024" s="87">
        <v>0.86458333333333337</v>
      </c>
      <c r="C23024">
        <v>3.4090000000000001E-5</v>
      </c>
    </row>
    <row r="23025" spans="1:3" x14ac:dyDescent="0.35">
      <c r="A23025" s="86">
        <v>46262</v>
      </c>
      <c r="B23025" s="87">
        <v>0.875</v>
      </c>
      <c r="C23025">
        <v>3.3470000000000003E-5</v>
      </c>
    </row>
    <row r="23026" spans="1:3" x14ac:dyDescent="0.35">
      <c r="A23026" s="86">
        <v>46262</v>
      </c>
      <c r="B23026" s="87">
        <v>0.88541666666666663</v>
      </c>
      <c r="C23026">
        <v>3.3009999999999997E-5</v>
      </c>
    </row>
    <row r="23027" spans="1:3" x14ac:dyDescent="0.35">
      <c r="A23027" s="86">
        <v>46262</v>
      </c>
      <c r="B23027" s="87">
        <v>0.89583333333333337</v>
      </c>
      <c r="C23027">
        <v>3.2660000000000002E-5</v>
      </c>
    </row>
    <row r="23028" spans="1:3" x14ac:dyDescent="0.35">
      <c r="A23028" s="86">
        <v>46262</v>
      </c>
      <c r="B23028" s="87">
        <v>0.90625</v>
      </c>
      <c r="C23028">
        <v>3.2329999999999997E-5</v>
      </c>
    </row>
    <row r="23029" spans="1:3" x14ac:dyDescent="0.35">
      <c r="A23029" s="86">
        <v>46262</v>
      </c>
      <c r="B23029" s="87">
        <v>0.91666666666666663</v>
      </c>
      <c r="C23029">
        <v>3.1919999999999999E-5</v>
      </c>
    </row>
    <row r="23030" spans="1:3" x14ac:dyDescent="0.35">
      <c r="A23030" s="86">
        <v>46262</v>
      </c>
      <c r="B23030" s="87">
        <v>0.92708333333333337</v>
      </c>
      <c r="C23030">
        <v>3.1319999999999998E-5</v>
      </c>
    </row>
    <row r="23031" spans="1:3" x14ac:dyDescent="0.35">
      <c r="A23031" s="86">
        <v>46262</v>
      </c>
      <c r="B23031" s="87">
        <v>0.9375</v>
      </c>
      <c r="C23031">
        <v>3.0499999999999999E-5</v>
      </c>
    </row>
    <row r="23032" spans="1:3" x14ac:dyDescent="0.35">
      <c r="A23032" s="86">
        <v>46262</v>
      </c>
      <c r="B23032" s="87">
        <v>0.94791666666666663</v>
      </c>
      <c r="C23032">
        <v>2.9389999999999998E-5</v>
      </c>
    </row>
    <row r="23033" spans="1:3" x14ac:dyDescent="0.35">
      <c r="A23033" s="86">
        <v>46262</v>
      </c>
      <c r="B23033" s="87">
        <v>0.95833333333333337</v>
      </c>
      <c r="C23033">
        <v>2.798E-5</v>
      </c>
    </row>
    <row r="23034" spans="1:3" x14ac:dyDescent="0.35">
      <c r="A23034" s="86">
        <v>46262</v>
      </c>
      <c r="B23034" s="87">
        <v>0.96875</v>
      </c>
      <c r="C23034">
        <v>2.6230000000000001E-5</v>
      </c>
    </row>
    <row r="23035" spans="1:3" x14ac:dyDescent="0.35">
      <c r="A23035" s="86">
        <v>46262</v>
      </c>
      <c r="B23035" s="87">
        <v>0.97916666666666663</v>
      </c>
      <c r="C23035">
        <v>2.423E-5</v>
      </c>
    </row>
    <row r="23036" spans="1:3" x14ac:dyDescent="0.35">
      <c r="A23036" s="86">
        <v>46262</v>
      </c>
      <c r="B23036" s="87">
        <v>0.98958333333333337</v>
      </c>
      <c r="C23036">
        <v>2.2089999999999997E-5</v>
      </c>
    </row>
    <row r="23037" spans="1:3" x14ac:dyDescent="0.35">
      <c r="A23037" s="86">
        <v>46263</v>
      </c>
      <c r="B23037" s="87">
        <v>0</v>
      </c>
      <c r="C23037">
        <v>1.9900000000000003E-5</v>
      </c>
    </row>
    <row r="23038" spans="1:3" x14ac:dyDescent="0.35">
      <c r="A23038" s="86">
        <v>46263</v>
      </c>
      <c r="B23038" s="87">
        <v>1.0416666666666666E-2</v>
      </c>
      <c r="C23038">
        <v>1.8559999999999998E-5</v>
      </c>
    </row>
    <row r="23039" spans="1:3" x14ac:dyDescent="0.35">
      <c r="A23039" s="86">
        <v>46263</v>
      </c>
      <c r="B23039" s="87">
        <v>2.0833333333333332E-2</v>
      </c>
      <c r="C23039">
        <v>1.755E-5</v>
      </c>
    </row>
    <row r="23040" spans="1:3" x14ac:dyDescent="0.35">
      <c r="A23040" s="86">
        <v>46263</v>
      </c>
      <c r="B23040" s="87">
        <v>3.125E-2</v>
      </c>
      <c r="C23040">
        <v>1.668E-5</v>
      </c>
    </row>
    <row r="23041" spans="1:3" x14ac:dyDescent="0.35">
      <c r="A23041" s="86">
        <v>46263</v>
      </c>
      <c r="B23041" s="87">
        <v>4.1666666666666664E-2</v>
      </c>
      <c r="C23041">
        <v>1.5829999999999999E-5</v>
      </c>
    </row>
    <row r="23042" spans="1:3" x14ac:dyDescent="0.35">
      <c r="A23042" s="86">
        <v>46263</v>
      </c>
      <c r="B23042" s="87">
        <v>5.2083333333333336E-2</v>
      </c>
      <c r="C23042">
        <v>1.482E-5</v>
      </c>
    </row>
    <row r="23043" spans="1:3" x14ac:dyDescent="0.35">
      <c r="A23043" s="86">
        <v>46263</v>
      </c>
      <c r="B23043" s="87">
        <v>6.25E-2</v>
      </c>
      <c r="C23043">
        <v>1.3769999999999999E-5</v>
      </c>
    </row>
    <row r="23044" spans="1:3" x14ac:dyDescent="0.35">
      <c r="A23044" s="86">
        <v>46263</v>
      </c>
      <c r="B23044" s="87">
        <v>7.2916666666666671E-2</v>
      </c>
      <c r="C23044">
        <v>1.273E-5</v>
      </c>
    </row>
    <row r="23045" spans="1:3" x14ac:dyDescent="0.35">
      <c r="A23045" s="86">
        <v>46263</v>
      </c>
      <c r="B23045" s="87">
        <v>8.3333333333333329E-2</v>
      </c>
      <c r="C23045">
        <v>1.186E-5</v>
      </c>
    </row>
    <row r="23046" spans="1:3" x14ac:dyDescent="0.35">
      <c r="A23046" s="86">
        <v>46263</v>
      </c>
      <c r="B23046" s="87">
        <v>9.375E-2</v>
      </c>
      <c r="C23046">
        <v>1.1270000000000001E-5</v>
      </c>
    </row>
    <row r="23047" spans="1:3" x14ac:dyDescent="0.35">
      <c r="A23047" s="86">
        <v>46263</v>
      </c>
      <c r="B23047" s="87">
        <v>0.10416666666666667</v>
      </c>
      <c r="C23047">
        <v>1.0869999999999999E-5</v>
      </c>
    </row>
    <row r="23048" spans="1:3" x14ac:dyDescent="0.35">
      <c r="A23048" s="86">
        <v>46263</v>
      </c>
      <c r="B23048" s="87">
        <v>0.11458333333333333</v>
      </c>
      <c r="C23048">
        <v>1.062E-5</v>
      </c>
    </row>
    <row r="23049" spans="1:3" x14ac:dyDescent="0.35">
      <c r="A23049" s="86">
        <v>46263</v>
      </c>
      <c r="B23049" s="87">
        <v>0.125</v>
      </c>
      <c r="C23049">
        <v>1.0500000000000001E-5</v>
      </c>
    </row>
    <row r="23050" spans="1:3" x14ac:dyDescent="0.35">
      <c r="A23050" s="86">
        <v>46263</v>
      </c>
      <c r="B23050" s="87">
        <v>0.13541666666666666</v>
      </c>
      <c r="C23050">
        <v>1.0399999999999999E-5</v>
      </c>
    </row>
    <row r="23051" spans="1:3" x14ac:dyDescent="0.35">
      <c r="A23051" s="86">
        <v>46263</v>
      </c>
      <c r="B23051" s="87">
        <v>0.14583333333333334</v>
      </c>
      <c r="C23051">
        <v>1.0330000000000001E-5</v>
      </c>
    </row>
    <row r="23052" spans="1:3" x14ac:dyDescent="0.35">
      <c r="A23052" s="86">
        <v>46263</v>
      </c>
      <c r="B23052" s="87">
        <v>0.15625</v>
      </c>
      <c r="C23052">
        <v>1.0319999999999999E-5</v>
      </c>
    </row>
    <row r="23053" spans="1:3" x14ac:dyDescent="0.35">
      <c r="A23053" s="86">
        <v>46263</v>
      </c>
      <c r="B23053" s="87">
        <v>0.16666666666666666</v>
      </c>
      <c r="C23053">
        <v>1.0319999999999999E-5</v>
      </c>
    </row>
    <row r="23054" spans="1:3" x14ac:dyDescent="0.35">
      <c r="A23054" s="86">
        <v>46263</v>
      </c>
      <c r="B23054" s="87">
        <v>0.17708333333333334</v>
      </c>
      <c r="C23054">
        <v>1.0359999999999999E-5</v>
      </c>
    </row>
    <row r="23055" spans="1:3" x14ac:dyDescent="0.35">
      <c r="A23055" s="86">
        <v>46263</v>
      </c>
      <c r="B23055" s="87">
        <v>0.1875</v>
      </c>
      <c r="C23055">
        <v>1.042E-5</v>
      </c>
    </row>
    <row r="23056" spans="1:3" x14ac:dyDescent="0.35">
      <c r="A23056" s="86">
        <v>46263</v>
      </c>
      <c r="B23056" s="87">
        <v>0.19791666666666666</v>
      </c>
      <c r="C23056">
        <v>1.048E-5</v>
      </c>
    </row>
    <row r="23057" spans="1:3" x14ac:dyDescent="0.35">
      <c r="A23057" s="86">
        <v>46263</v>
      </c>
      <c r="B23057" s="87">
        <v>0.20833333333333334</v>
      </c>
      <c r="C23057">
        <v>1.0500000000000001E-5</v>
      </c>
    </row>
    <row r="23058" spans="1:3" x14ac:dyDescent="0.35">
      <c r="A23058" s="86">
        <v>46263</v>
      </c>
      <c r="B23058" s="87">
        <v>0.21875</v>
      </c>
      <c r="C23058">
        <v>1.0500000000000001E-5</v>
      </c>
    </row>
    <row r="23059" spans="1:3" x14ac:dyDescent="0.35">
      <c r="A23059" s="86">
        <v>46263</v>
      </c>
      <c r="B23059" s="87">
        <v>0.22916666666666666</v>
      </c>
      <c r="C23059">
        <v>1.0519999999999999E-5</v>
      </c>
    </row>
    <row r="23060" spans="1:3" x14ac:dyDescent="0.35">
      <c r="A23060" s="86">
        <v>46263</v>
      </c>
      <c r="B23060" s="87">
        <v>0.23958333333333334</v>
      </c>
      <c r="C23060">
        <v>1.0670000000000001E-5</v>
      </c>
    </row>
    <row r="23061" spans="1:3" x14ac:dyDescent="0.35">
      <c r="A23061" s="86">
        <v>46263</v>
      </c>
      <c r="B23061" s="87">
        <v>0.25</v>
      </c>
      <c r="C23061">
        <v>1.102E-5</v>
      </c>
    </row>
    <row r="23062" spans="1:3" x14ac:dyDescent="0.35">
      <c r="A23062" s="86">
        <v>46263</v>
      </c>
      <c r="B23062" s="87">
        <v>0.26041666666666669</v>
      </c>
      <c r="C23062">
        <v>1.1620000000000001E-5</v>
      </c>
    </row>
    <row r="23063" spans="1:3" x14ac:dyDescent="0.35">
      <c r="A23063" s="86">
        <v>46263</v>
      </c>
      <c r="B23063" s="87">
        <v>0.27083333333333331</v>
      </c>
      <c r="C23063">
        <v>1.2479999999999999E-5</v>
      </c>
    </row>
    <row r="23064" spans="1:3" x14ac:dyDescent="0.35">
      <c r="A23064" s="86">
        <v>46263</v>
      </c>
      <c r="B23064" s="87">
        <v>0.28125</v>
      </c>
      <c r="C23064">
        <v>1.3599999999999999E-5</v>
      </c>
    </row>
    <row r="23065" spans="1:3" x14ac:dyDescent="0.35">
      <c r="A23065" s="86">
        <v>46263</v>
      </c>
      <c r="B23065" s="87">
        <v>0.29166666666666669</v>
      </c>
      <c r="C23065">
        <v>1.4959999999999999E-5</v>
      </c>
    </row>
    <row r="23066" spans="1:3" x14ac:dyDescent="0.35">
      <c r="A23066" s="86">
        <v>46263</v>
      </c>
      <c r="B23066" s="87">
        <v>0.30208333333333331</v>
      </c>
      <c r="C23066">
        <v>1.6539999999999997E-5</v>
      </c>
    </row>
    <row r="23067" spans="1:3" x14ac:dyDescent="0.35">
      <c r="A23067" s="86">
        <v>46263</v>
      </c>
      <c r="B23067" s="87">
        <v>0.3125</v>
      </c>
      <c r="C23067">
        <v>1.8300000000000001E-5</v>
      </c>
    </row>
    <row r="23068" spans="1:3" x14ac:dyDescent="0.35">
      <c r="A23068" s="86">
        <v>46263</v>
      </c>
      <c r="B23068" s="87">
        <v>0.32291666666666669</v>
      </c>
      <c r="C23068">
        <v>2.0129999999999999E-5</v>
      </c>
    </row>
    <row r="23069" spans="1:3" x14ac:dyDescent="0.35">
      <c r="A23069" s="86">
        <v>46263</v>
      </c>
      <c r="B23069" s="87">
        <v>0.33333333333333331</v>
      </c>
      <c r="C23069">
        <v>2.2020000000000003E-5</v>
      </c>
    </row>
    <row r="23070" spans="1:3" x14ac:dyDescent="0.35">
      <c r="A23070" s="86">
        <v>46263</v>
      </c>
      <c r="B23070" s="87">
        <v>0.34375</v>
      </c>
      <c r="C23070">
        <v>2.389E-5</v>
      </c>
    </row>
    <row r="23071" spans="1:3" x14ac:dyDescent="0.35">
      <c r="A23071" s="86">
        <v>46263</v>
      </c>
      <c r="B23071" s="87">
        <v>0.35416666666666669</v>
      </c>
      <c r="C23071">
        <v>2.5709999999999999E-5</v>
      </c>
    </row>
    <row r="23072" spans="1:3" x14ac:dyDescent="0.35">
      <c r="A23072" s="86">
        <v>46263</v>
      </c>
      <c r="B23072" s="87">
        <v>0.36458333333333331</v>
      </c>
      <c r="C23072">
        <v>2.745E-5</v>
      </c>
    </row>
    <row r="23073" spans="1:3" x14ac:dyDescent="0.35">
      <c r="A23073" s="86">
        <v>46263</v>
      </c>
      <c r="B23073" s="87">
        <v>0.375</v>
      </c>
      <c r="C23073">
        <v>2.9090000000000001E-5</v>
      </c>
    </row>
    <row r="23074" spans="1:3" x14ac:dyDescent="0.35">
      <c r="A23074" s="86">
        <v>46263</v>
      </c>
      <c r="B23074" s="87">
        <v>0.38541666666666669</v>
      </c>
      <c r="C23074">
        <v>3.0550000000000004E-5</v>
      </c>
    </row>
    <row r="23075" spans="1:3" x14ac:dyDescent="0.35">
      <c r="A23075" s="86">
        <v>46263</v>
      </c>
      <c r="B23075" s="87">
        <v>0.39583333333333331</v>
      </c>
      <c r="C23075">
        <v>3.1829999999999998E-5</v>
      </c>
    </row>
    <row r="23076" spans="1:3" x14ac:dyDescent="0.35">
      <c r="A23076" s="86">
        <v>46263</v>
      </c>
      <c r="B23076" s="87">
        <v>0.40625</v>
      </c>
      <c r="C23076">
        <v>3.2849999999999999E-5</v>
      </c>
    </row>
    <row r="23077" spans="1:3" x14ac:dyDescent="0.35">
      <c r="A23077" s="86">
        <v>46263</v>
      </c>
      <c r="B23077" s="87">
        <v>0.41666666666666669</v>
      </c>
      <c r="C23077">
        <v>3.3550000000000002E-5</v>
      </c>
    </row>
    <row r="23078" spans="1:3" x14ac:dyDescent="0.35">
      <c r="A23078" s="86">
        <v>46263</v>
      </c>
      <c r="B23078" s="87">
        <v>0.42708333333333331</v>
      </c>
      <c r="C23078">
        <v>3.392E-5</v>
      </c>
    </row>
    <row r="23079" spans="1:3" x14ac:dyDescent="0.35">
      <c r="A23079" s="86">
        <v>46263</v>
      </c>
      <c r="B23079" s="87">
        <v>0.4375</v>
      </c>
      <c r="C23079">
        <v>3.4049999999999994E-5</v>
      </c>
    </row>
    <row r="23080" spans="1:3" x14ac:dyDescent="0.35">
      <c r="A23080" s="86">
        <v>46263</v>
      </c>
      <c r="B23080" s="87">
        <v>0.44791666666666669</v>
      </c>
      <c r="C23080">
        <v>3.4099999999999995E-5</v>
      </c>
    </row>
    <row r="23081" spans="1:3" x14ac:dyDescent="0.35">
      <c r="A23081" s="86">
        <v>46263</v>
      </c>
      <c r="B23081" s="87">
        <v>0.45833333333333331</v>
      </c>
      <c r="C23081">
        <v>3.4229999999999996E-5</v>
      </c>
    </row>
    <row r="23082" spans="1:3" x14ac:dyDescent="0.35">
      <c r="A23082" s="86">
        <v>46263</v>
      </c>
      <c r="B23082" s="87">
        <v>0.46875</v>
      </c>
      <c r="C23082">
        <v>3.4539999999999998E-5</v>
      </c>
    </row>
    <row r="23083" spans="1:3" x14ac:dyDescent="0.35">
      <c r="A23083" s="86">
        <v>46263</v>
      </c>
      <c r="B23083" s="87">
        <v>0.47916666666666669</v>
      </c>
      <c r="C23083">
        <v>3.5009999999999999E-5</v>
      </c>
    </row>
    <row r="23084" spans="1:3" x14ac:dyDescent="0.35">
      <c r="A23084" s="86">
        <v>46263</v>
      </c>
      <c r="B23084" s="87">
        <v>0.48958333333333331</v>
      </c>
      <c r="C23084">
        <v>3.5630000000000003E-5</v>
      </c>
    </row>
    <row r="23085" spans="1:3" x14ac:dyDescent="0.35">
      <c r="A23085" s="86">
        <v>46263</v>
      </c>
      <c r="B23085" s="87">
        <v>0.5</v>
      </c>
      <c r="C23085">
        <v>3.6300000000000001E-5</v>
      </c>
    </row>
    <row r="23086" spans="1:3" x14ac:dyDescent="0.35">
      <c r="A23086" s="86">
        <v>46263</v>
      </c>
      <c r="B23086" s="87">
        <v>0.51041666666666663</v>
      </c>
      <c r="C23086">
        <v>3.6999999999999998E-5</v>
      </c>
    </row>
    <row r="23087" spans="1:3" x14ac:dyDescent="0.35">
      <c r="A23087" s="86">
        <v>46263</v>
      </c>
      <c r="B23087" s="87">
        <v>0.52083333333333337</v>
      </c>
      <c r="C23087">
        <v>3.7599999999999999E-5</v>
      </c>
    </row>
    <row r="23088" spans="1:3" x14ac:dyDescent="0.35">
      <c r="A23088" s="86">
        <v>46263</v>
      </c>
      <c r="B23088" s="87">
        <v>0.53125</v>
      </c>
      <c r="C23088">
        <v>3.7969999999999997E-5</v>
      </c>
    </row>
    <row r="23089" spans="1:3" x14ac:dyDescent="0.35">
      <c r="A23089" s="86">
        <v>46263</v>
      </c>
      <c r="B23089" s="87">
        <v>0.54166666666666663</v>
      </c>
      <c r="C23089">
        <v>3.8019999999999999E-5</v>
      </c>
    </row>
    <row r="23090" spans="1:3" x14ac:dyDescent="0.35">
      <c r="A23090" s="86">
        <v>46263</v>
      </c>
      <c r="B23090" s="87">
        <v>0.55208333333333337</v>
      </c>
      <c r="C23090">
        <v>3.7639999999999999E-5</v>
      </c>
    </row>
    <row r="23091" spans="1:3" x14ac:dyDescent="0.35">
      <c r="A23091" s="86">
        <v>46263</v>
      </c>
      <c r="B23091" s="87">
        <v>0.5625</v>
      </c>
      <c r="C23091">
        <v>3.6940000000000002E-5</v>
      </c>
    </row>
    <row r="23092" spans="1:3" x14ac:dyDescent="0.35">
      <c r="A23092" s="86">
        <v>46263</v>
      </c>
      <c r="B23092" s="87">
        <v>0.57291666666666663</v>
      </c>
      <c r="C23092">
        <v>3.5989999999999999E-5</v>
      </c>
    </row>
    <row r="23093" spans="1:3" x14ac:dyDescent="0.35">
      <c r="A23093" s="86">
        <v>46263</v>
      </c>
      <c r="B23093" s="87">
        <v>0.58333333333333337</v>
      </c>
      <c r="C23093">
        <v>3.4930000000000006E-5</v>
      </c>
    </row>
    <row r="23094" spans="1:3" x14ac:dyDescent="0.35">
      <c r="A23094" s="86">
        <v>46263</v>
      </c>
      <c r="B23094" s="87">
        <v>0.59375</v>
      </c>
      <c r="C23094">
        <v>3.3840000000000001E-5</v>
      </c>
    </row>
    <row r="23095" spans="1:3" x14ac:dyDescent="0.35">
      <c r="A23095" s="86">
        <v>46263</v>
      </c>
      <c r="B23095" s="87">
        <v>0.60416666666666663</v>
      </c>
      <c r="C23095">
        <v>3.2849999999999999E-5</v>
      </c>
    </row>
    <row r="23096" spans="1:3" x14ac:dyDescent="0.35">
      <c r="A23096" s="86">
        <v>46263</v>
      </c>
      <c r="B23096" s="87">
        <v>0.61458333333333337</v>
      </c>
      <c r="C23096">
        <v>3.1959999999999999E-5</v>
      </c>
    </row>
    <row r="23097" spans="1:3" x14ac:dyDescent="0.35">
      <c r="A23097" s="86">
        <v>46263</v>
      </c>
      <c r="B23097" s="87">
        <v>0.625</v>
      </c>
      <c r="C23097">
        <v>3.1319999999999998E-5</v>
      </c>
    </row>
    <row r="23098" spans="1:3" x14ac:dyDescent="0.35">
      <c r="A23098" s="86">
        <v>46263</v>
      </c>
      <c r="B23098" s="87">
        <v>0.63541666666666663</v>
      </c>
      <c r="C23098">
        <v>3.0920000000000002E-5</v>
      </c>
    </row>
    <row r="23099" spans="1:3" x14ac:dyDescent="0.35">
      <c r="A23099" s="86">
        <v>46263</v>
      </c>
      <c r="B23099" s="87">
        <v>0.64583333333333337</v>
      </c>
      <c r="C23099">
        <v>3.0710000000000002E-5</v>
      </c>
    </row>
    <row r="23100" spans="1:3" x14ac:dyDescent="0.35">
      <c r="A23100" s="86">
        <v>46263</v>
      </c>
      <c r="B23100" s="87">
        <v>0.65625</v>
      </c>
      <c r="C23100">
        <v>3.0589999999999997E-5</v>
      </c>
    </row>
    <row r="23101" spans="1:3" x14ac:dyDescent="0.35">
      <c r="A23101" s="86">
        <v>46263</v>
      </c>
      <c r="B23101" s="87">
        <v>0.66666666666666663</v>
      </c>
      <c r="C23101">
        <v>3.0450000000000002E-5</v>
      </c>
    </row>
    <row r="23102" spans="1:3" x14ac:dyDescent="0.35">
      <c r="A23102" s="86">
        <v>46263</v>
      </c>
      <c r="B23102" s="87">
        <v>0.67708333333333337</v>
      </c>
      <c r="C23102">
        <v>3.0219999999999999E-5</v>
      </c>
    </row>
    <row r="23103" spans="1:3" x14ac:dyDescent="0.35">
      <c r="A23103" s="86">
        <v>46263</v>
      </c>
      <c r="B23103" s="87">
        <v>0.6875</v>
      </c>
      <c r="C23103">
        <v>2.9969999999999999E-5</v>
      </c>
    </row>
    <row r="23104" spans="1:3" x14ac:dyDescent="0.35">
      <c r="A23104" s="86">
        <v>46263</v>
      </c>
      <c r="B23104" s="87">
        <v>0.69791666666666663</v>
      </c>
      <c r="C23104">
        <v>2.9790000000000001E-5</v>
      </c>
    </row>
    <row r="23105" spans="1:3" x14ac:dyDescent="0.35">
      <c r="A23105" s="86">
        <v>46263</v>
      </c>
      <c r="B23105" s="87">
        <v>0.70833333333333337</v>
      </c>
      <c r="C23105">
        <v>2.9760000000000003E-5</v>
      </c>
    </row>
    <row r="23106" spans="1:3" x14ac:dyDescent="0.35">
      <c r="A23106" s="86">
        <v>46263</v>
      </c>
      <c r="B23106" s="87">
        <v>0.71875</v>
      </c>
      <c r="C23106">
        <v>2.995E-5</v>
      </c>
    </row>
    <row r="23107" spans="1:3" x14ac:dyDescent="0.35">
      <c r="A23107" s="86">
        <v>46263</v>
      </c>
      <c r="B23107" s="87">
        <v>0.72916666666666663</v>
      </c>
      <c r="C23107">
        <v>3.0370000000000002E-5</v>
      </c>
    </row>
    <row r="23108" spans="1:3" x14ac:dyDescent="0.35">
      <c r="A23108" s="86">
        <v>46263</v>
      </c>
      <c r="B23108" s="87">
        <v>0.73958333333333337</v>
      </c>
      <c r="C23108">
        <v>3.1000000000000001E-5</v>
      </c>
    </row>
    <row r="23109" spans="1:3" x14ac:dyDescent="0.35">
      <c r="A23109" s="86">
        <v>46263</v>
      </c>
      <c r="B23109" s="87">
        <v>0.75</v>
      </c>
      <c r="C23109">
        <v>3.1829999999999998E-5</v>
      </c>
    </row>
    <row r="23110" spans="1:3" x14ac:dyDescent="0.35">
      <c r="A23110" s="86">
        <v>46263</v>
      </c>
      <c r="B23110" s="87">
        <v>0.76041666666666663</v>
      </c>
      <c r="C23110">
        <v>3.2820000000000001E-5</v>
      </c>
    </row>
    <row r="23111" spans="1:3" x14ac:dyDescent="0.35">
      <c r="A23111" s="86">
        <v>46263</v>
      </c>
      <c r="B23111" s="87">
        <v>0.77083333333333337</v>
      </c>
      <c r="C23111">
        <v>3.3899999999999997E-5</v>
      </c>
    </row>
    <row r="23112" spans="1:3" x14ac:dyDescent="0.35">
      <c r="A23112" s="86">
        <v>46263</v>
      </c>
      <c r="B23112" s="87">
        <v>0.78125</v>
      </c>
      <c r="C23112">
        <v>3.4969999999999999E-5</v>
      </c>
    </row>
    <row r="23113" spans="1:3" x14ac:dyDescent="0.35">
      <c r="A23113" s="86">
        <v>46263</v>
      </c>
      <c r="B23113" s="87">
        <v>0.79166666666666663</v>
      </c>
      <c r="C23113">
        <v>3.5960000000000001E-5</v>
      </c>
    </row>
    <row r="23114" spans="1:3" x14ac:dyDescent="0.35">
      <c r="A23114" s="86">
        <v>46263</v>
      </c>
      <c r="B23114" s="87">
        <v>0.80208333333333337</v>
      </c>
      <c r="C23114">
        <v>3.6749999999999999E-5</v>
      </c>
    </row>
    <row r="23115" spans="1:3" x14ac:dyDescent="0.35">
      <c r="A23115" s="86">
        <v>46263</v>
      </c>
      <c r="B23115" s="87">
        <v>0.8125</v>
      </c>
      <c r="C23115">
        <v>3.731E-5</v>
      </c>
    </row>
    <row r="23116" spans="1:3" x14ac:dyDescent="0.35">
      <c r="A23116" s="86">
        <v>46263</v>
      </c>
      <c r="B23116" s="87">
        <v>0.82291666666666663</v>
      </c>
      <c r="C23116">
        <v>3.7580000000000003E-5</v>
      </c>
    </row>
    <row r="23117" spans="1:3" x14ac:dyDescent="0.35">
      <c r="A23117" s="86">
        <v>46263</v>
      </c>
      <c r="B23117" s="87">
        <v>0.83333333333333337</v>
      </c>
      <c r="C23117">
        <v>3.7490000000000002E-5</v>
      </c>
    </row>
    <row r="23118" spans="1:3" x14ac:dyDescent="0.35">
      <c r="A23118" s="86">
        <v>46263</v>
      </c>
      <c r="B23118" s="87">
        <v>0.84375</v>
      </c>
      <c r="C23118">
        <v>3.7060000000000001E-5</v>
      </c>
    </row>
    <row r="23119" spans="1:3" x14ac:dyDescent="0.35">
      <c r="A23119" s="86">
        <v>46263</v>
      </c>
      <c r="B23119" s="87">
        <v>0.85416666666666663</v>
      </c>
      <c r="C23119">
        <v>3.6319999999999998E-5</v>
      </c>
    </row>
    <row r="23120" spans="1:3" x14ac:dyDescent="0.35">
      <c r="A23120" s="86">
        <v>46263</v>
      </c>
      <c r="B23120" s="87">
        <v>0.86458333333333337</v>
      </c>
      <c r="C23120">
        <v>3.5340000000000004E-5</v>
      </c>
    </row>
    <row r="23121" spans="1:3" x14ac:dyDescent="0.35">
      <c r="A23121" s="86">
        <v>46263</v>
      </c>
      <c r="B23121" s="87">
        <v>0.875</v>
      </c>
      <c r="C23121">
        <v>3.4229999999999996E-5</v>
      </c>
    </row>
    <row r="23122" spans="1:3" x14ac:dyDescent="0.35">
      <c r="A23122" s="86">
        <v>46263</v>
      </c>
      <c r="B23122" s="87">
        <v>0.88541666666666663</v>
      </c>
      <c r="C23122">
        <v>3.3099999999999998E-5</v>
      </c>
    </row>
    <row r="23123" spans="1:3" x14ac:dyDescent="0.35">
      <c r="A23123" s="86">
        <v>46263</v>
      </c>
      <c r="B23123" s="87">
        <v>0.89583333333333337</v>
      </c>
      <c r="C23123">
        <v>3.2060000000000001E-5</v>
      </c>
    </row>
    <row r="23124" spans="1:3" x14ac:dyDescent="0.35">
      <c r="A23124" s="86">
        <v>46263</v>
      </c>
      <c r="B23124" s="87">
        <v>0.90625</v>
      </c>
      <c r="C23124">
        <v>3.1239999999999999E-5</v>
      </c>
    </row>
    <row r="23125" spans="1:3" x14ac:dyDescent="0.35">
      <c r="A23125" s="86">
        <v>46263</v>
      </c>
      <c r="B23125" s="87">
        <v>0.91666666666666663</v>
      </c>
      <c r="C23125">
        <v>3.0800000000000003E-5</v>
      </c>
    </row>
    <row r="23126" spans="1:3" x14ac:dyDescent="0.35">
      <c r="A23126" s="86">
        <v>46263</v>
      </c>
      <c r="B23126" s="87">
        <v>0.92708333333333337</v>
      </c>
      <c r="C23126">
        <v>3.078E-5</v>
      </c>
    </row>
    <row r="23127" spans="1:3" x14ac:dyDescent="0.35">
      <c r="A23127" s="86">
        <v>46263</v>
      </c>
      <c r="B23127" s="87">
        <v>0.9375</v>
      </c>
      <c r="C23127">
        <v>3.0920000000000002E-5</v>
      </c>
    </row>
    <row r="23128" spans="1:3" x14ac:dyDescent="0.35">
      <c r="A23128" s="86">
        <v>46263</v>
      </c>
      <c r="B23128" s="87">
        <v>0.94791666666666663</v>
      </c>
      <c r="C23128">
        <v>3.0880000000000002E-5</v>
      </c>
    </row>
    <row r="23129" spans="1:3" x14ac:dyDescent="0.35">
      <c r="A23129" s="86">
        <v>46263</v>
      </c>
      <c r="B23129" s="87">
        <v>0.95833333333333337</v>
      </c>
      <c r="C23129">
        <v>3.0280000000000001E-5</v>
      </c>
    </row>
    <row r="23130" spans="1:3" x14ac:dyDescent="0.35">
      <c r="A23130" s="86">
        <v>46263</v>
      </c>
      <c r="B23130" s="87">
        <v>0.96875</v>
      </c>
      <c r="C23130">
        <v>2.8899999999999998E-5</v>
      </c>
    </row>
    <row r="23131" spans="1:3" x14ac:dyDescent="0.35">
      <c r="A23131" s="86">
        <v>46263</v>
      </c>
      <c r="B23131" s="87">
        <v>0.97916666666666663</v>
      </c>
      <c r="C23131">
        <v>2.694E-5</v>
      </c>
    </row>
    <row r="23132" spans="1:3" x14ac:dyDescent="0.35">
      <c r="A23132" s="86">
        <v>46263</v>
      </c>
      <c r="B23132" s="87">
        <v>0.98958333333333337</v>
      </c>
      <c r="C23132">
        <v>2.4700000000000001E-5</v>
      </c>
    </row>
    <row r="23133" spans="1:3" x14ac:dyDescent="0.35">
      <c r="A23133" s="86">
        <v>46264</v>
      </c>
      <c r="B23133" s="87">
        <v>0</v>
      </c>
      <c r="C23133">
        <v>2.2530000000000003E-5</v>
      </c>
    </row>
    <row r="23134" spans="1:3" x14ac:dyDescent="0.35">
      <c r="A23134" s="86">
        <v>46264</v>
      </c>
      <c r="B23134" s="87">
        <v>1.0416666666666666E-2</v>
      </c>
      <c r="C23134">
        <v>2.075E-5</v>
      </c>
    </row>
    <row r="23135" spans="1:3" x14ac:dyDescent="0.35">
      <c r="A23135" s="86">
        <v>46264</v>
      </c>
      <c r="B23135" s="87">
        <v>2.0833333333333332E-2</v>
      </c>
      <c r="C23135">
        <v>1.9170000000000001E-5</v>
      </c>
    </row>
    <row r="23136" spans="1:3" x14ac:dyDescent="0.35">
      <c r="A23136" s="86">
        <v>46264</v>
      </c>
      <c r="B23136" s="87">
        <v>3.125E-2</v>
      </c>
      <c r="C23136">
        <v>1.7799999999999999E-5</v>
      </c>
    </row>
    <row r="23137" spans="1:3" x14ac:dyDescent="0.35">
      <c r="A23137" s="86">
        <v>46264</v>
      </c>
      <c r="B23137" s="87">
        <v>4.1666666666666664E-2</v>
      </c>
      <c r="C23137">
        <v>1.6559999999999997E-5</v>
      </c>
    </row>
    <row r="23138" spans="1:3" x14ac:dyDescent="0.35">
      <c r="A23138" s="86">
        <v>46264</v>
      </c>
      <c r="B23138" s="87">
        <v>5.2083333333333336E-2</v>
      </c>
      <c r="C23138">
        <v>1.5360000000000002E-5</v>
      </c>
    </row>
    <row r="23139" spans="1:3" x14ac:dyDescent="0.35">
      <c r="A23139" s="86">
        <v>46264</v>
      </c>
      <c r="B23139" s="87">
        <v>6.25E-2</v>
      </c>
      <c r="C23139">
        <v>1.4239999999999999E-5</v>
      </c>
    </row>
    <row r="23140" spans="1:3" x14ac:dyDescent="0.35">
      <c r="A23140" s="86">
        <v>46264</v>
      </c>
      <c r="B23140" s="87">
        <v>7.2916666666666671E-2</v>
      </c>
      <c r="C23140">
        <v>1.325E-5</v>
      </c>
    </row>
    <row r="23141" spans="1:3" x14ac:dyDescent="0.35">
      <c r="A23141" s="86">
        <v>46264</v>
      </c>
      <c r="B23141" s="87">
        <v>8.3333333333333329E-2</v>
      </c>
      <c r="C23141">
        <v>1.242E-5</v>
      </c>
    </row>
    <row r="23142" spans="1:3" x14ac:dyDescent="0.35">
      <c r="A23142" s="86">
        <v>46264</v>
      </c>
      <c r="B23142" s="87">
        <v>9.375E-2</v>
      </c>
      <c r="C23142">
        <v>1.1809999999999999E-5</v>
      </c>
    </row>
    <row r="23143" spans="1:3" x14ac:dyDescent="0.35">
      <c r="A23143" s="86">
        <v>46264</v>
      </c>
      <c r="B23143" s="87">
        <v>0.10416666666666667</v>
      </c>
      <c r="C23143">
        <v>1.1400000000000001E-5</v>
      </c>
    </row>
    <row r="23144" spans="1:3" x14ac:dyDescent="0.35">
      <c r="A23144" s="86">
        <v>46264</v>
      </c>
      <c r="B23144" s="87">
        <v>0.11458333333333333</v>
      </c>
      <c r="C23144">
        <v>1.1089999999999999E-5</v>
      </c>
    </row>
    <row r="23145" spans="1:3" x14ac:dyDescent="0.35">
      <c r="A23145" s="86">
        <v>46264</v>
      </c>
      <c r="B23145" s="87">
        <v>0.125</v>
      </c>
      <c r="C23145">
        <v>1.0859999999999999E-5</v>
      </c>
    </row>
    <row r="23146" spans="1:3" x14ac:dyDescent="0.35">
      <c r="A23146" s="86">
        <v>46264</v>
      </c>
      <c r="B23146" s="87">
        <v>0.13541666666666666</v>
      </c>
      <c r="C23146">
        <v>1.0680000000000001E-5</v>
      </c>
    </row>
    <row r="23147" spans="1:3" x14ac:dyDescent="0.35">
      <c r="A23147" s="86">
        <v>46264</v>
      </c>
      <c r="B23147" s="87">
        <v>0.14583333333333334</v>
      </c>
      <c r="C23147">
        <v>1.0529999999999999E-5</v>
      </c>
    </row>
    <row r="23148" spans="1:3" x14ac:dyDescent="0.35">
      <c r="A23148" s="86">
        <v>46264</v>
      </c>
      <c r="B23148" s="87">
        <v>0.15625</v>
      </c>
      <c r="C23148">
        <v>1.0399999999999999E-5</v>
      </c>
    </row>
    <row r="23149" spans="1:3" x14ac:dyDescent="0.35">
      <c r="A23149" s="86">
        <v>46264</v>
      </c>
      <c r="B23149" s="87">
        <v>0.16666666666666666</v>
      </c>
      <c r="C23149">
        <v>1.0340000000000001E-5</v>
      </c>
    </row>
    <row r="23150" spans="1:3" x14ac:dyDescent="0.35">
      <c r="A23150" s="86">
        <v>46264</v>
      </c>
      <c r="B23150" s="87">
        <v>0.17708333333333334</v>
      </c>
      <c r="C23150">
        <v>1.0340000000000001E-5</v>
      </c>
    </row>
    <row r="23151" spans="1:3" x14ac:dyDescent="0.35">
      <c r="A23151" s="86">
        <v>46264</v>
      </c>
      <c r="B23151" s="87">
        <v>0.1875</v>
      </c>
      <c r="C23151">
        <v>1.0359999999999999E-5</v>
      </c>
    </row>
    <row r="23152" spans="1:3" x14ac:dyDescent="0.35">
      <c r="A23152" s="86">
        <v>46264</v>
      </c>
      <c r="B23152" s="87">
        <v>0.19791666666666666</v>
      </c>
      <c r="C23152">
        <v>1.039E-5</v>
      </c>
    </row>
    <row r="23153" spans="1:3" x14ac:dyDescent="0.35">
      <c r="A23153" s="86">
        <v>46264</v>
      </c>
      <c r="B23153" s="87">
        <v>0.20833333333333334</v>
      </c>
      <c r="C23153">
        <v>1.0340000000000001E-5</v>
      </c>
    </row>
    <row r="23154" spans="1:3" x14ac:dyDescent="0.35">
      <c r="A23154" s="86">
        <v>46264</v>
      </c>
      <c r="B23154" s="87">
        <v>0.21875</v>
      </c>
      <c r="C23154">
        <v>1.026E-5</v>
      </c>
    </row>
    <row r="23155" spans="1:3" x14ac:dyDescent="0.35">
      <c r="A23155" s="86">
        <v>46264</v>
      </c>
      <c r="B23155" s="87">
        <v>0.22916666666666666</v>
      </c>
      <c r="C23155">
        <v>1.0139999999999999E-5</v>
      </c>
    </row>
    <row r="23156" spans="1:3" x14ac:dyDescent="0.35">
      <c r="A23156" s="86">
        <v>46264</v>
      </c>
      <c r="B23156" s="87">
        <v>0.23958333333333334</v>
      </c>
      <c r="C23156">
        <v>1.0030000000000001E-5</v>
      </c>
    </row>
    <row r="23157" spans="1:3" x14ac:dyDescent="0.35">
      <c r="A23157" s="86">
        <v>46264</v>
      </c>
      <c r="B23157" s="87">
        <v>0.25</v>
      </c>
      <c r="C23157">
        <v>1.0009999999999999E-5</v>
      </c>
    </row>
    <row r="23158" spans="1:3" x14ac:dyDescent="0.35">
      <c r="A23158" s="86">
        <v>46264</v>
      </c>
      <c r="B23158" s="87">
        <v>0.26041666666666669</v>
      </c>
      <c r="C23158">
        <v>1.01E-5</v>
      </c>
    </row>
    <row r="23159" spans="1:3" x14ac:dyDescent="0.35">
      <c r="A23159" s="86">
        <v>46264</v>
      </c>
      <c r="B23159" s="87">
        <v>0.27083333333333331</v>
      </c>
      <c r="C23159">
        <v>1.0319999999999999E-5</v>
      </c>
    </row>
    <row r="23160" spans="1:3" x14ac:dyDescent="0.35">
      <c r="A23160" s="86">
        <v>46264</v>
      </c>
      <c r="B23160" s="87">
        <v>0.28125</v>
      </c>
      <c r="C23160">
        <v>1.076E-5</v>
      </c>
    </row>
    <row r="23161" spans="1:3" x14ac:dyDescent="0.35">
      <c r="A23161" s="86">
        <v>46264</v>
      </c>
      <c r="B23161" s="87">
        <v>0.29166666666666669</v>
      </c>
      <c r="C23161">
        <v>1.1379999999999999E-5</v>
      </c>
    </row>
    <row r="23162" spans="1:3" x14ac:dyDescent="0.35">
      <c r="A23162" s="86">
        <v>46264</v>
      </c>
      <c r="B23162" s="87">
        <v>0.30208333333333331</v>
      </c>
      <c r="C23162">
        <v>1.2269999999999999E-5</v>
      </c>
    </row>
    <row r="23163" spans="1:3" x14ac:dyDescent="0.35">
      <c r="A23163" s="86">
        <v>46264</v>
      </c>
      <c r="B23163" s="87">
        <v>0.3125</v>
      </c>
      <c r="C23163">
        <v>1.345E-5</v>
      </c>
    </row>
    <row r="23164" spans="1:3" x14ac:dyDescent="0.35">
      <c r="A23164" s="86">
        <v>46264</v>
      </c>
      <c r="B23164" s="87">
        <v>0.32291666666666669</v>
      </c>
      <c r="C23164">
        <v>1.499E-5</v>
      </c>
    </row>
    <row r="23165" spans="1:3" x14ac:dyDescent="0.35">
      <c r="A23165" s="86">
        <v>46264</v>
      </c>
      <c r="B23165" s="87">
        <v>0.33333333333333331</v>
      </c>
      <c r="C23165">
        <v>1.6910000000000002E-5</v>
      </c>
    </row>
    <row r="23166" spans="1:3" x14ac:dyDescent="0.35">
      <c r="A23166" s="86">
        <v>46264</v>
      </c>
      <c r="B23166" s="87">
        <v>0.34375</v>
      </c>
      <c r="C23166">
        <v>1.925E-5</v>
      </c>
    </row>
    <row r="23167" spans="1:3" x14ac:dyDescent="0.35">
      <c r="A23167" s="86">
        <v>46264</v>
      </c>
      <c r="B23167" s="87">
        <v>0.35416666666666669</v>
      </c>
      <c r="C23167">
        <v>2.1880000000000001E-5</v>
      </c>
    </row>
    <row r="23168" spans="1:3" x14ac:dyDescent="0.35">
      <c r="A23168" s="86">
        <v>46264</v>
      </c>
      <c r="B23168" s="87">
        <v>0.36458333333333331</v>
      </c>
      <c r="C23168">
        <v>2.4660000000000001E-5</v>
      </c>
    </row>
    <row r="23169" spans="1:3" x14ac:dyDescent="0.35">
      <c r="A23169" s="86">
        <v>46264</v>
      </c>
      <c r="B23169" s="87">
        <v>0.375</v>
      </c>
      <c r="C23169">
        <v>2.7419999999999998E-5</v>
      </c>
    </row>
    <row r="23170" spans="1:3" x14ac:dyDescent="0.35">
      <c r="A23170" s="86">
        <v>46264</v>
      </c>
      <c r="B23170" s="87">
        <v>0.38541666666666669</v>
      </c>
      <c r="C23170">
        <v>3.0009999999999999E-5</v>
      </c>
    </row>
    <row r="23171" spans="1:3" x14ac:dyDescent="0.35">
      <c r="A23171" s="86">
        <v>46264</v>
      </c>
      <c r="B23171" s="87">
        <v>0.39583333333333331</v>
      </c>
      <c r="C23171">
        <v>3.2370000000000003E-5</v>
      </c>
    </row>
    <row r="23172" spans="1:3" x14ac:dyDescent="0.35">
      <c r="A23172" s="86">
        <v>46264</v>
      </c>
      <c r="B23172" s="87">
        <v>0.40625</v>
      </c>
      <c r="C23172">
        <v>3.4400000000000003E-5</v>
      </c>
    </row>
    <row r="23173" spans="1:3" x14ac:dyDescent="0.35">
      <c r="A23173" s="86">
        <v>46264</v>
      </c>
      <c r="B23173" s="87">
        <v>0.41666666666666669</v>
      </c>
      <c r="C23173">
        <v>3.6060000000000004E-5</v>
      </c>
    </row>
    <row r="23174" spans="1:3" x14ac:dyDescent="0.35">
      <c r="A23174" s="86">
        <v>46264</v>
      </c>
      <c r="B23174" s="87">
        <v>0.42708333333333331</v>
      </c>
      <c r="C23174">
        <v>3.7299999999999999E-5</v>
      </c>
    </row>
    <row r="23175" spans="1:3" x14ac:dyDescent="0.35">
      <c r="A23175" s="86">
        <v>46264</v>
      </c>
      <c r="B23175" s="87">
        <v>0.4375</v>
      </c>
      <c r="C23175">
        <v>3.8250000000000001E-5</v>
      </c>
    </row>
    <row r="23176" spans="1:3" x14ac:dyDescent="0.35">
      <c r="A23176" s="86">
        <v>46264</v>
      </c>
      <c r="B23176" s="87">
        <v>0.44791666666666669</v>
      </c>
      <c r="C23176">
        <v>3.9109999999999997E-5</v>
      </c>
    </row>
    <row r="23177" spans="1:3" x14ac:dyDescent="0.35">
      <c r="A23177" s="86">
        <v>46264</v>
      </c>
      <c r="B23177" s="87">
        <v>0.45833333333333331</v>
      </c>
      <c r="C23177">
        <v>4.002E-5</v>
      </c>
    </row>
    <row r="23178" spans="1:3" x14ac:dyDescent="0.35">
      <c r="A23178" s="86">
        <v>46264</v>
      </c>
      <c r="B23178" s="87">
        <v>0.46875</v>
      </c>
      <c r="C23178">
        <v>4.1099999999999996E-5</v>
      </c>
    </row>
    <row r="23179" spans="1:3" x14ac:dyDescent="0.35">
      <c r="A23179" s="86">
        <v>46264</v>
      </c>
      <c r="B23179" s="87">
        <v>0.47916666666666669</v>
      </c>
      <c r="C23179">
        <v>4.2209999999999997E-5</v>
      </c>
    </row>
    <row r="23180" spans="1:3" x14ac:dyDescent="0.35">
      <c r="A23180" s="86">
        <v>46264</v>
      </c>
      <c r="B23180" s="87">
        <v>0.48958333333333331</v>
      </c>
      <c r="C23180">
        <v>4.3249999999999994E-5</v>
      </c>
    </row>
    <row r="23181" spans="1:3" x14ac:dyDescent="0.35">
      <c r="A23181" s="86">
        <v>46264</v>
      </c>
      <c r="B23181" s="87">
        <v>0.5</v>
      </c>
      <c r="C23181">
        <v>4.3970000000000001E-5</v>
      </c>
    </row>
    <row r="23182" spans="1:3" x14ac:dyDescent="0.35">
      <c r="A23182" s="86">
        <v>46264</v>
      </c>
      <c r="B23182" s="87">
        <v>0.51041666666666663</v>
      </c>
      <c r="C23182">
        <v>4.4290000000000005E-5</v>
      </c>
    </row>
    <row r="23183" spans="1:3" x14ac:dyDescent="0.35">
      <c r="A23183" s="86">
        <v>46264</v>
      </c>
      <c r="B23183" s="87">
        <v>0.52083333333333337</v>
      </c>
      <c r="C23183">
        <v>4.4100000000000001E-5</v>
      </c>
    </row>
    <row r="23184" spans="1:3" x14ac:dyDescent="0.35">
      <c r="A23184" s="86">
        <v>46264</v>
      </c>
      <c r="B23184" s="87">
        <v>0.53125</v>
      </c>
      <c r="C23184">
        <v>4.3310000000000004E-5</v>
      </c>
    </row>
    <row r="23185" spans="1:3" x14ac:dyDescent="0.35">
      <c r="A23185" s="86">
        <v>46264</v>
      </c>
      <c r="B23185" s="87">
        <v>0.54166666666666663</v>
      </c>
      <c r="C23185">
        <v>4.1919999999999998E-5</v>
      </c>
    </row>
    <row r="23186" spans="1:3" x14ac:dyDescent="0.35">
      <c r="A23186" s="86">
        <v>46264</v>
      </c>
      <c r="B23186" s="87">
        <v>0.55208333333333337</v>
      </c>
      <c r="C23186">
        <v>3.9870000000000003E-5</v>
      </c>
    </row>
    <row r="23187" spans="1:3" x14ac:dyDescent="0.35">
      <c r="A23187" s="86">
        <v>46264</v>
      </c>
      <c r="B23187" s="87">
        <v>0.5625</v>
      </c>
      <c r="C23187">
        <v>3.7490000000000002E-5</v>
      </c>
    </row>
    <row r="23188" spans="1:3" x14ac:dyDescent="0.35">
      <c r="A23188" s="86">
        <v>46264</v>
      </c>
      <c r="B23188" s="87">
        <v>0.57291666666666663</v>
      </c>
      <c r="C23188">
        <v>3.506E-5</v>
      </c>
    </row>
    <row r="23189" spans="1:3" x14ac:dyDescent="0.35">
      <c r="A23189" s="86">
        <v>46264</v>
      </c>
      <c r="B23189" s="87">
        <v>0.58333333333333337</v>
      </c>
      <c r="C23189">
        <v>3.2950000000000001E-5</v>
      </c>
    </row>
    <row r="23190" spans="1:3" x14ac:dyDescent="0.35">
      <c r="A23190" s="86">
        <v>46264</v>
      </c>
      <c r="B23190" s="87">
        <v>0.59375</v>
      </c>
      <c r="C23190">
        <v>3.137E-5</v>
      </c>
    </row>
    <row r="23191" spans="1:3" x14ac:dyDescent="0.35">
      <c r="A23191" s="86">
        <v>46264</v>
      </c>
      <c r="B23191" s="87">
        <v>0.60416666666666663</v>
      </c>
      <c r="C23191">
        <v>3.025E-5</v>
      </c>
    </row>
    <row r="23192" spans="1:3" x14ac:dyDescent="0.35">
      <c r="A23192" s="86">
        <v>46264</v>
      </c>
      <c r="B23192" s="87">
        <v>0.61458333333333337</v>
      </c>
      <c r="C23192">
        <v>2.934E-5</v>
      </c>
    </row>
    <row r="23193" spans="1:3" x14ac:dyDescent="0.35">
      <c r="A23193" s="86">
        <v>46264</v>
      </c>
      <c r="B23193" s="87">
        <v>0.625</v>
      </c>
      <c r="C23193">
        <v>2.8459999999999999E-5</v>
      </c>
    </row>
    <row r="23194" spans="1:3" x14ac:dyDescent="0.35">
      <c r="A23194" s="86">
        <v>46264</v>
      </c>
      <c r="B23194" s="87">
        <v>0.63541666666666663</v>
      </c>
      <c r="C23194">
        <v>2.7439999999999998E-5</v>
      </c>
    </row>
    <row r="23195" spans="1:3" x14ac:dyDescent="0.35">
      <c r="A23195" s="86">
        <v>46264</v>
      </c>
      <c r="B23195" s="87">
        <v>0.64583333333333337</v>
      </c>
      <c r="C23195">
        <v>2.6319999999999999E-5</v>
      </c>
    </row>
    <row r="23196" spans="1:3" x14ac:dyDescent="0.35">
      <c r="A23196" s="86">
        <v>46264</v>
      </c>
      <c r="B23196" s="87">
        <v>0.65625</v>
      </c>
      <c r="C23196">
        <v>2.5199999999999999E-5</v>
      </c>
    </row>
    <row r="23197" spans="1:3" x14ac:dyDescent="0.35">
      <c r="A23197" s="86">
        <v>46264</v>
      </c>
      <c r="B23197" s="87">
        <v>0.66666666666666663</v>
      </c>
      <c r="C23197">
        <v>2.4150000000000001E-5</v>
      </c>
    </row>
    <row r="23198" spans="1:3" x14ac:dyDescent="0.35">
      <c r="A23198" s="86">
        <v>46264</v>
      </c>
      <c r="B23198" s="87">
        <v>0.67708333333333337</v>
      </c>
      <c r="C23198">
        <v>2.3249999999999999E-5</v>
      </c>
    </row>
    <row r="23199" spans="1:3" x14ac:dyDescent="0.35">
      <c r="A23199" s="86">
        <v>46264</v>
      </c>
      <c r="B23199" s="87">
        <v>0.6875</v>
      </c>
      <c r="C23199">
        <v>2.2569999999999999E-5</v>
      </c>
    </row>
    <row r="23200" spans="1:3" x14ac:dyDescent="0.35">
      <c r="A23200" s="86">
        <v>46264</v>
      </c>
      <c r="B23200" s="87">
        <v>0.69791666666666663</v>
      </c>
      <c r="C23200">
        <v>2.211E-5</v>
      </c>
    </row>
    <row r="23201" spans="1:3" x14ac:dyDescent="0.35">
      <c r="A23201" s="86">
        <v>46264</v>
      </c>
      <c r="B23201" s="87">
        <v>0.70833333333333337</v>
      </c>
      <c r="C23201">
        <v>2.1909999999999999E-5</v>
      </c>
    </row>
    <row r="23202" spans="1:3" x14ac:dyDescent="0.35">
      <c r="A23202" s="86">
        <v>46264</v>
      </c>
      <c r="B23202" s="87">
        <v>0.71875</v>
      </c>
      <c r="C23202">
        <v>2.1989999999999998E-5</v>
      </c>
    </row>
    <row r="23203" spans="1:3" x14ac:dyDescent="0.35">
      <c r="A23203" s="86">
        <v>46264</v>
      </c>
      <c r="B23203" s="87">
        <v>0.72916666666666663</v>
      </c>
      <c r="C23203">
        <v>2.232E-5</v>
      </c>
    </row>
    <row r="23204" spans="1:3" x14ac:dyDescent="0.35">
      <c r="A23204" s="86">
        <v>46264</v>
      </c>
      <c r="B23204" s="87">
        <v>0.73958333333333337</v>
      </c>
      <c r="C23204">
        <v>2.2880000000000001E-5</v>
      </c>
    </row>
    <row r="23205" spans="1:3" x14ac:dyDescent="0.35">
      <c r="A23205" s="86">
        <v>46264</v>
      </c>
      <c r="B23205" s="87">
        <v>0.75</v>
      </c>
      <c r="C23205">
        <v>2.3619999999999997E-5</v>
      </c>
    </row>
    <row r="23206" spans="1:3" x14ac:dyDescent="0.35">
      <c r="A23206" s="86">
        <v>46264</v>
      </c>
      <c r="B23206" s="87">
        <v>0.76041666666666663</v>
      </c>
      <c r="C23206">
        <v>2.4519999999999999E-5</v>
      </c>
    </row>
    <row r="23207" spans="1:3" x14ac:dyDescent="0.35">
      <c r="A23207" s="86">
        <v>46264</v>
      </c>
      <c r="B23207" s="87">
        <v>0.77083333333333337</v>
      </c>
      <c r="C23207">
        <v>2.5569999999999997E-5</v>
      </c>
    </row>
    <row r="23208" spans="1:3" x14ac:dyDescent="0.35">
      <c r="A23208" s="86">
        <v>46264</v>
      </c>
      <c r="B23208" s="87">
        <v>0.78125</v>
      </c>
      <c r="C23208">
        <v>2.6769999999999999E-5</v>
      </c>
    </row>
    <row r="23209" spans="1:3" x14ac:dyDescent="0.35">
      <c r="A23209" s="86">
        <v>46264</v>
      </c>
      <c r="B23209" s="87">
        <v>0.79166666666666663</v>
      </c>
      <c r="C23209">
        <v>2.8119999999999998E-5</v>
      </c>
    </row>
    <row r="23210" spans="1:3" x14ac:dyDescent="0.35">
      <c r="A23210" s="86">
        <v>46264</v>
      </c>
      <c r="B23210" s="87">
        <v>0.80208333333333337</v>
      </c>
      <c r="C23210">
        <v>2.9590000000000003E-5</v>
      </c>
    </row>
    <row r="23211" spans="1:3" x14ac:dyDescent="0.35">
      <c r="A23211" s="86">
        <v>46264</v>
      </c>
      <c r="B23211" s="87">
        <v>0.8125</v>
      </c>
      <c r="C23211">
        <v>3.1040000000000001E-5</v>
      </c>
    </row>
    <row r="23212" spans="1:3" x14ac:dyDescent="0.35">
      <c r="A23212" s="86">
        <v>46264</v>
      </c>
      <c r="B23212" s="87">
        <v>0.82291666666666663</v>
      </c>
      <c r="C23212">
        <v>3.2270000000000001E-5</v>
      </c>
    </row>
    <row r="23213" spans="1:3" x14ac:dyDescent="0.35">
      <c r="A23213" s="86">
        <v>46264</v>
      </c>
      <c r="B23213" s="87">
        <v>0.83333333333333337</v>
      </c>
      <c r="C23213">
        <v>3.311E-5</v>
      </c>
    </row>
    <row r="23214" spans="1:3" x14ac:dyDescent="0.35">
      <c r="A23214" s="86">
        <v>46264</v>
      </c>
      <c r="B23214" s="87">
        <v>0.84375</v>
      </c>
      <c r="C23214">
        <v>3.345E-5</v>
      </c>
    </row>
    <row r="23215" spans="1:3" x14ac:dyDescent="0.35">
      <c r="A23215" s="86">
        <v>46264</v>
      </c>
      <c r="B23215" s="87">
        <v>0.85416666666666663</v>
      </c>
      <c r="C23215">
        <v>3.3319999999999999E-5</v>
      </c>
    </row>
    <row r="23216" spans="1:3" x14ac:dyDescent="0.35">
      <c r="A23216" s="86">
        <v>46264</v>
      </c>
      <c r="B23216" s="87">
        <v>0.86458333333333337</v>
      </c>
      <c r="C23216">
        <v>3.2950000000000001E-5</v>
      </c>
    </row>
    <row r="23217" spans="1:3" x14ac:dyDescent="0.35">
      <c r="A23217" s="86">
        <v>46264</v>
      </c>
      <c r="B23217" s="87">
        <v>0.875</v>
      </c>
      <c r="C23217">
        <v>3.243E-5</v>
      </c>
    </row>
    <row r="23218" spans="1:3" x14ac:dyDescent="0.35">
      <c r="A23218" s="86">
        <v>46264</v>
      </c>
      <c r="B23218" s="87">
        <v>0.88541666666666663</v>
      </c>
      <c r="C23218">
        <v>3.1899999999999996E-5</v>
      </c>
    </row>
    <row r="23219" spans="1:3" x14ac:dyDescent="0.35">
      <c r="A23219" s="86">
        <v>46264</v>
      </c>
      <c r="B23219" s="87">
        <v>0.89583333333333337</v>
      </c>
      <c r="C23219">
        <v>3.1399999999999998E-5</v>
      </c>
    </row>
    <row r="23220" spans="1:3" x14ac:dyDescent="0.35">
      <c r="A23220" s="86">
        <v>46264</v>
      </c>
      <c r="B23220" s="87">
        <v>0.90625</v>
      </c>
      <c r="C23220">
        <v>3.0939999999999999E-5</v>
      </c>
    </row>
    <row r="23221" spans="1:3" x14ac:dyDescent="0.35">
      <c r="A23221" s="86">
        <v>46264</v>
      </c>
      <c r="B23221" s="87">
        <v>0.91666666666666663</v>
      </c>
      <c r="C23221">
        <v>3.0530000000000001E-5</v>
      </c>
    </row>
    <row r="23222" spans="1:3" x14ac:dyDescent="0.35">
      <c r="A23222" s="86">
        <v>46264</v>
      </c>
      <c r="B23222" s="87">
        <v>0.92708333333333337</v>
      </c>
      <c r="C23222">
        <v>3.0130000000000001E-5</v>
      </c>
    </row>
    <row r="23223" spans="1:3" x14ac:dyDescent="0.35">
      <c r="A23223" s="86">
        <v>46264</v>
      </c>
      <c r="B23223" s="87">
        <v>0.9375</v>
      </c>
      <c r="C23223">
        <v>2.9629999999999999E-5</v>
      </c>
    </row>
    <row r="23224" spans="1:3" x14ac:dyDescent="0.35">
      <c r="A23224" s="86">
        <v>46264</v>
      </c>
      <c r="B23224" s="87">
        <v>0.94791666666666663</v>
      </c>
      <c r="C23224">
        <v>2.885E-5</v>
      </c>
    </row>
    <row r="23225" spans="1:3" x14ac:dyDescent="0.35">
      <c r="A23225" s="86">
        <v>46264</v>
      </c>
      <c r="B23225" s="87">
        <v>0.95833333333333337</v>
      </c>
      <c r="C23225">
        <v>2.76E-5</v>
      </c>
    </row>
    <row r="23226" spans="1:3" x14ac:dyDescent="0.35">
      <c r="A23226" s="86">
        <v>46264</v>
      </c>
      <c r="B23226" s="87">
        <v>0.96875</v>
      </c>
      <c r="C23226">
        <v>2.5780000000000001E-5</v>
      </c>
    </row>
    <row r="23227" spans="1:3" x14ac:dyDescent="0.35">
      <c r="A23227" s="86">
        <v>46264</v>
      </c>
      <c r="B23227" s="87">
        <v>0.97916666666666663</v>
      </c>
      <c r="C23227">
        <v>2.3580000000000001E-5</v>
      </c>
    </row>
    <row r="23228" spans="1:3" x14ac:dyDescent="0.35">
      <c r="A23228" s="86">
        <v>46264</v>
      </c>
      <c r="B23228" s="87">
        <v>0.98958333333333337</v>
      </c>
      <c r="C23228">
        <v>2.124E-5</v>
      </c>
    </row>
    <row r="23229" spans="1:3" x14ac:dyDescent="0.35">
      <c r="A23229" s="86">
        <v>46265</v>
      </c>
      <c r="B23229" s="87">
        <v>0</v>
      </c>
      <c r="C23229">
        <v>1.8980000000000001E-5</v>
      </c>
    </row>
    <row r="23230" spans="1:3" x14ac:dyDescent="0.35">
      <c r="A23230" s="86">
        <v>46265</v>
      </c>
      <c r="B23230" s="87">
        <v>1.0416666666666666E-2</v>
      </c>
      <c r="C23230">
        <v>1.7930000000000003E-5</v>
      </c>
    </row>
    <row r="23231" spans="1:3" x14ac:dyDescent="0.35">
      <c r="A23231" s="86">
        <v>46265</v>
      </c>
      <c r="B23231" s="87">
        <v>2.0833333333333332E-2</v>
      </c>
      <c r="C23231">
        <v>1.5979999999999999E-5</v>
      </c>
    </row>
    <row r="23232" spans="1:3" x14ac:dyDescent="0.35">
      <c r="A23232" s="86">
        <v>46265</v>
      </c>
      <c r="B23232" s="87">
        <v>3.125E-2</v>
      </c>
      <c r="C23232">
        <v>1.429E-5</v>
      </c>
    </row>
    <row r="23233" spans="1:3" x14ac:dyDescent="0.35">
      <c r="A23233" s="86">
        <v>46265</v>
      </c>
      <c r="B23233" s="87">
        <v>4.1666666666666664E-2</v>
      </c>
      <c r="C23233">
        <v>1.296E-5</v>
      </c>
    </row>
    <row r="23234" spans="1:3" x14ac:dyDescent="0.35">
      <c r="A23234" s="86">
        <v>46265</v>
      </c>
      <c r="B23234" s="87">
        <v>5.2083333333333336E-2</v>
      </c>
      <c r="C23234">
        <v>1.205E-5</v>
      </c>
    </row>
    <row r="23235" spans="1:3" x14ac:dyDescent="0.35">
      <c r="A23235" s="86">
        <v>46265</v>
      </c>
      <c r="B23235" s="87">
        <v>6.25E-2</v>
      </c>
      <c r="C23235">
        <v>1.149E-5</v>
      </c>
    </row>
    <row r="23236" spans="1:3" x14ac:dyDescent="0.35">
      <c r="A23236" s="86">
        <v>46265</v>
      </c>
      <c r="B23236" s="87">
        <v>7.2916666666666671E-2</v>
      </c>
      <c r="C23236">
        <v>1.114E-5</v>
      </c>
    </row>
    <row r="23237" spans="1:3" x14ac:dyDescent="0.35">
      <c r="A23237" s="86">
        <v>46265</v>
      </c>
      <c r="B23237" s="87">
        <v>8.3333333333333329E-2</v>
      </c>
      <c r="C23237">
        <v>1.0890000000000001E-5</v>
      </c>
    </row>
    <row r="23238" spans="1:3" x14ac:dyDescent="0.35">
      <c r="A23238" s="86">
        <v>46265</v>
      </c>
      <c r="B23238" s="87">
        <v>9.375E-2</v>
      </c>
      <c r="C23238">
        <v>1.066E-5</v>
      </c>
    </row>
    <row r="23239" spans="1:3" x14ac:dyDescent="0.35">
      <c r="A23239" s="86">
        <v>46265</v>
      </c>
      <c r="B23239" s="87">
        <v>0.10416666666666667</v>
      </c>
      <c r="C23239">
        <v>1.045E-5</v>
      </c>
    </row>
    <row r="23240" spans="1:3" x14ac:dyDescent="0.35">
      <c r="A23240" s="86">
        <v>46265</v>
      </c>
      <c r="B23240" s="87">
        <v>0.11458333333333333</v>
      </c>
      <c r="C23240">
        <v>1.022E-5</v>
      </c>
    </row>
    <row r="23241" spans="1:3" x14ac:dyDescent="0.35">
      <c r="A23241" s="86">
        <v>46265</v>
      </c>
      <c r="B23241" s="87">
        <v>0.125</v>
      </c>
      <c r="C23241">
        <v>1.004E-5</v>
      </c>
    </row>
    <row r="23242" spans="1:3" x14ac:dyDescent="0.35">
      <c r="A23242" s="86">
        <v>46265</v>
      </c>
      <c r="B23242" s="87">
        <v>0.13541666666666666</v>
      </c>
      <c r="C23242">
        <v>9.8700000000000004E-6</v>
      </c>
    </row>
    <row r="23243" spans="1:3" x14ac:dyDescent="0.35">
      <c r="A23243" s="86">
        <v>46265</v>
      </c>
      <c r="B23243" s="87">
        <v>0.14583333333333334</v>
      </c>
      <c r="C23243">
        <v>9.7499999999999998E-6</v>
      </c>
    </row>
    <row r="23244" spans="1:3" x14ac:dyDescent="0.35">
      <c r="A23244" s="86">
        <v>46265</v>
      </c>
      <c r="B23244" s="87">
        <v>0.15625</v>
      </c>
      <c r="C23244">
        <v>9.6600000000000007E-6</v>
      </c>
    </row>
    <row r="23245" spans="1:3" x14ac:dyDescent="0.35">
      <c r="A23245" s="86">
        <v>46265</v>
      </c>
      <c r="B23245" s="87">
        <v>0.16666666666666666</v>
      </c>
      <c r="C23245">
        <v>9.6799999999999988E-6</v>
      </c>
    </row>
    <row r="23246" spans="1:3" x14ac:dyDescent="0.35">
      <c r="A23246" s="86">
        <v>46265</v>
      </c>
      <c r="B23246" s="87">
        <v>0.17708333333333334</v>
      </c>
      <c r="C23246">
        <v>9.7899999999999994E-6</v>
      </c>
    </row>
    <row r="23247" spans="1:3" x14ac:dyDescent="0.35">
      <c r="A23247" s="86">
        <v>46265</v>
      </c>
      <c r="B23247" s="87">
        <v>0.1875</v>
      </c>
      <c r="C23247">
        <v>9.9699999999999994E-6</v>
      </c>
    </row>
    <row r="23248" spans="1:3" x14ac:dyDescent="0.35">
      <c r="A23248" s="86">
        <v>46265</v>
      </c>
      <c r="B23248" s="87">
        <v>0.19791666666666666</v>
      </c>
      <c r="C23248">
        <v>1.025E-5</v>
      </c>
    </row>
    <row r="23249" spans="1:3" x14ac:dyDescent="0.35">
      <c r="A23249" s="86">
        <v>46265</v>
      </c>
      <c r="B23249" s="87">
        <v>0.20833333333333334</v>
      </c>
      <c r="C23249">
        <v>1.0550000000000001E-5</v>
      </c>
    </row>
    <row r="23250" spans="1:3" x14ac:dyDescent="0.35">
      <c r="A23250" s="86">
        <v>46265</v>
      </c>
      <c r="B23250" s="87">
        <v>0.21875</v>
      </c>
      <c r="C23250">
        <v>1.095E-5</v>
      </c>
    </row>
    <row r="23251" spans="1:3" x14ac:dyDescent="0.35">
      <c r="A23251" s="86">
        <v>46265</v>
      </c>
      <c r="B23251" s="87">
        <v>0.22916666666666666</v>
      </c>
      <c r="C23251">
        <v>1.155E-5</v>
      </c>
    </row>
    <row r="23252" spans="1:3" x14ac:dyDescent="0.35">
      <c r="A23252" s="86">
        <v>46265</v>
      </c>
      <c r="B23252" s="87">
        <v>0.23958333333333334</v>
      </c>
      <c r="C23252">
        <v>1.257E-5</v>
      </c>
    </row>
    <row r="23253" spans="1:3" x14ac:dyDescent="0.35">
      <c r="A23253" s="86">
        <v>46265</v>
      </c>
      <c r="B23253" s="87">
        <v>0.25</v>
      </c>
      <c r="C23253">
        <v>1.417E-5</v>
      </c>
    </row>
    <row r="23254" spans="1:3" x14ac:dyDescent="0.35">
      <c r="A23254" s="86">
        <v>46265</v>
      </c>
      <c r="B23254" s="87">
        <v>0.26041666666666669</v>
      </c>
      <c r="C23254">
        <v>1.645E-5</v>
      </c>
    </row>
    <row r="23255" spans="1:3" x14ac:dyDescent="0.35">
      <c r="A23255" s="86">
        <v>46265</v>
      </c>
      <c r="B23255" s="87">
        <v>0.27083333333333331</v>
      </c>
      <c r="C23255">
        <v>1.9109999999999998E-5</v>
      </c>
    </row>
    <row r="23256" spans="1:3" x14ac:dyDescent="0.35">
      <c r="A23256" s="86">
        <v>46265</v>
      </c>
      <c r="B23256" s="87">
        <v>0.28125</v>
      </c>
      <c r="C23256">
        <v>2.1760000000000002E-5</v>
      </c>
    </row>
    <row r="23257" spans="1:3" x14ac:dyDescent="0.35">
      <c r="A23257" s="86">
        <v>46265</v>
      </c>
      <c r="B23257" s="87">
        <v>0.29166666666666669</v>
      </c>
      <c r="C23257">
        <v>2.404E-5</v>
      </c>
    </row>
    <row r="23258" spans="1:3" x14ac:dyDescent="0.35">
      <c r="A23258" s="86">
        <v>46265</v>
      </c>
      <c r="B23258" s="87">
        <v>0.30208333333333331</v>
      </c>
      <c r="C23258">
        <v>2.5659999999999998E-5</v>
      </c>
    </row>
    <row r="23259" spans="1:3" x14ac:dyDescent="0.35">
      <c r="A23259" s="86">
        <v>46265</v>
      </c>
      <c r="B23259" s="87">
        <v>0.3125</v>
      </c>
      <c r="C23259">
        <v>2.6720000000000002E-5</v>
      </c>
    </row>
    <row r="23260" spans="1:3" x14ac:dyDescent="0.35">
      <c r="A23260" s="86">
        <v>46265</v>
      </c>
      <c r="B23260" s="87">
        <v>0.32291666666666669</v>
      </c>
      <c r="C23260">
        <v>2.7419999999999998E-5</v>
      </c>
    </row>
    <row r="23261" spans="1:3" x14ac:dyDescent="0.35">
      <c r="A23261" s="86">
        <v>46265</v>
      </c>
      <c r="B23261" s="87">
        <v>0.33333333333333331</v>
      </c>
      <c r="C23261">
        <v>2.8010000000000001E-5</v>
      </c>
    </row>
    <row r="23262" spans="1:3" x14ac:dyDescent="0.35">
      <c r="A23262" s="86">
        <v>46265</v>
      </c>
      <c r="B23262" s="87">
        <v>0.34375</v>
      </c>
      <c r="C23262">
        <v>2.8629999999999999E-5</v>
      </c>
    </row>
    <row r="23263" spans="1:3" x14ac:dyDescent="0.35">
      <c r="A23263" s="86">
        <v>46265</v>
      </c>
      <c r="B23263" s="87">
        <v>0.35416666666666669</v>
      </c>
      <c r="C23263">
        <v>2.9239999999999998E-5</v>
      </c>
    </row>
    <row r="23264" spans="1:3" x14ac:dyDescent="0.35">
      <c r="A23264" s="86">
        <v>46265</v>
      </c>
      <c r="B23264" s="87">
        <v>0.36458333333333331</v>
      </c>
      <c r="C23264">
        <v>2.9749999999999998E-5</v>
      </c>
    </row>
    <row r="23265" spans="1:3" x14ac:dyDescent="0.35">
      <c r="A23265" s="86">
        <v>46265</v>
      </c>
      <c r="B23265" s="87">
        <v>0.375</v>
      </c>
      <c r="C23265">
        <v>3.008E-5</v>
      </c>
    </row>
    <row r="23266" spans="1:3" x14ac:dyDescent="0.35">
      <c r="A23266" s="86">
        <v>46265</v>
      </c>
      <c r="B23266" s="87">
        <v>0.38541666666666669</v>
      </c>
      <c r="C23266">
        <v>3.0190000000000001E-5</v>
      </c>
    </row>
    <row r="23267" spans="1:3" x14ac:dyDescent="0.35">
      <c r="A23267" s="86">
        <v>46265</v>
      </c>
      <c r="B23267" s="87">
        <v>0.39583333333333331</v>
      </c>
      <c r="C23267">
        <v>3.0110000000000001E-5</v>
      </c>
    </row>
    <row r="23268" spans="1:3" x14ac:dyDescent="0.35">
      <c r="A23268" s="86">
        <v>46265</v>
      </c>
      <c r="B23268" s="87">
        <v>0.40625</v>
      </c>
      <c r="C23268">
        <v>2.9880000000000002E-5</v>
      </c>
    </row>
    <row r="23269" spans="1:3" x14ac:dyDescent="0.35">
      <c r="A23269" s="86">
        <v>46265</v>
      </c>
      <c r="B23269" s="87">
        <v>0.41666666666666669</v>
      </c>
      <c r="C23269">
        <v>2.957E-5</v>
      </c>
    </row>
    <row r="23270" spans="1:3" x14ac:dyDescent="0.35">
      <c r="A23270" s="86">
        <v>46265</v>
      </c>
      <c r="B23270" s="87">
        <v>0.42708333333333331</v>
      </c>
      <c r="C23270">
        <v>2.9250000000000003E-5</v>
      </c>
    </row>
    <row r="23271" spans="1:3" x14ac:dyDescent="0.35">
      <c r="A23271" s="86">
        <v>46265</v>
      </c>
      <c r="B23271" s="87">
        <v>0.4375</v>
      </c>
      <c r="C23271">
        <v>2.8989999999999999E-5</v>
      </c>
    </row>
    <row r="23272" spans="1:3" x14ac:dyDescent="0.35">
      <c r="A23272" s="86">
        <v>46265</v>
      </c>
      <c r="B23272" s="87">
        <v>0.44791666666666669</v>
      </c>
      <c r="C23272">
        <v>2.8779999999999999E-5</v>
      </c>
    </row>
    <row r="23273" spans="1:3" x14ac:dyDescent="0.35">
      <c r="A23273" s="86">
        <v>46265</v>
      </c>
      <c r="B23273" s="87">
        <v>0.45833333333333331</v>
      </c>
      <c r="C23273">
        <v>2.8709999999999998E-5</v>
      </c>
    </row>
    <row r="23274" spans="1:3" x14ac:dyDescent="0.35">
      <c r="A23274" s="86">
        <v>46265</v>
      </c>
      <c r="B23274" s="87">
        <v>0.46875</v>
      </c>
      <c r="C23274">
        <v>2.8799999999999999E-5</v>
      </c>
    </row>
    <row r="23275" spans="1:3" x14ac:dyDescent="0.35">
      <c r="A23275" s="86">
        <v>46265</v>
      </c>
      <c r="B23275" s="87">
        <v>0.47916666666666669</v>
      </c>
      <c r="C23275">
        <v>2.9110000000000001E-5</v>
      </c>
    </row>
    <row r="23276" spans="1:3" x14ac:dyDescent="0.35">
      <c r="A23276" s="86">
        <v>46265</v>
      </c>
      <c r="B23276" s="87">
        <v>0.48958333333333331</v>
      </c>
      <c r="C23276">
        <v>2.9629999999999999E-5</v>
      </c>
    </row>
    <row r="23277" spans="1:3" x14ac:dyDescent="0.35">
      <c r="A23277" s="86">
        <v>46265</v>
      </c>
      <c r="B23277" s="87">
        <v>0.5</v>
      </c>
      <c r="C23277">
        <v>3.044E-5</v>
      </c>
    </row>
    <row r="23278" spans="1:3" x14ac:dyDescent="0.35">
      <c r="A23278" s="86">
        <v>46265</v>
      </c>
      <c r="B23278" s="87">
        <v>0.51041666666666663</v>
      </c>
      <c r="C23278">
        <v>3.1480000000000004E-5</v>
      </c>
    </row>
    <row r="23279" spans="1:3" x14ac:dyDescent="0.35">
      <c r="A23279" s="86">
        <v>46265</v>
      </c>
      <c r="B23279" s="87">
        <v>0.52083333333333337</v>
      </c>
      <c r="C23279">
        <v>3.256E-5</v>
      </c>
    </row>
    <row r="23280" spans="1:3" x14ac:dyDescent="0.35">
      <c r="A23280" s="86">
        <v>46265</v>
      </c>
      <c r="B23280" s="87">
        <v>0.53125</v>
      </c>
      <c r="C23280">
        <v>3.3390000000000004E-5</v>
      </c>
    </row>
    <row r="23281" spans="1:3" x14ac:dyDescent="0.35">
      <c r="A23281" s="86">
        <v>46265</v>
      </c>
      <c r="B23281" s="87">
        <v>0.54166666666666663</v>
      </c>
      <c r="C23281">
        <v>3.3720000000000002E-5</v>
      </c>
    </row>
    <row r="23282" spans="1:3" x14ac:dyDescent="0.35">
      <c r="A23282" s="86">
        <v>46265</v>
      </c>
      <c r="B23282" s="87">
        <v>0.55208333333333337</v>
      </c>
      <c r="C23282">
        <v>3.3349999999999997E-5</v>
      </c>
    </row>
    <row r="23283" spans="1:3" x14ac:dyDescent="0.35">
      <c r="A23283" s="86">
        <v>46265</v>
      </c>
      <c r="B23283" s="87">
        <v>0.5625</v>
      </c>
      <c r="C23283">
        <v>3.2439999999999994E-5</v>
      </c>
    </row>
    <row r="23284" spans="1:3" x14ac:dyDescent="0.35">
      <c r="A23284" s="86">
        <v>46265</v>
      </c>
      <c r="B23284" s="87">
        <v>0.57291666666666663</v>
      </c>
      <c r="C23284">
        <v>3.1210000000000001E-5</v>
      </c>
    </row>
    <row r="23285" spans="1:3" x14ac:dyDescent="0.35">
      <c r="A23285" s="86">
        <v>46265</v>
      </c>
      <c r="B23285" s="87">
        <v>0.58333333333333337</v>
      </c>
      <c r="C23285">
        <v>2.9919999999999998E-5</v>
      </c>
    </row>
    <row r="23286" spans="1:3" x14ac:dyDescent="0.35">
      <c r="A23286" s="86">
        <v>46265</v>
      </c>
      <c r="B23286" s="87">
        <v>0.59375</v>
      </c>
      <c r="C23286">
        <v>2.8750000000000001E-5</v>
      </c>
    </row>
    <row r="23287" spans="1:3" x14ac:dyDescent="0.35">
      <c r="A23287" s="86">
        <v>46265</v>
      </c>
      <c r="B23287" s="87">
        <v>0.60416666666666663</v>
      </c>
      <c r="C23287">
        <v>2.7759999999999998E-5</v>
      </c>
    </row>
    <row r="23288" spans="1:3" x14ac:dyDescent="0.35">
      <c r="A23288" s="86">
        <v>46265</v>
      </c>
      <c r="B23288" s="87">
        <v>0.61458333333333337</v>
      </c>
      <c r="C23288">
        <v>2.688E-5</v>
      </c>
    </row>
    <row r="23289" spans="1:3" x14ac:dyDescent="0.35">
      <c r="A23289" s="86">
        <v>46265</v>
      </c>
      <c r="B23289" s="87">
        <v>0.625</v>
      </c>
      <c r="C23289">
        <v>2.6120000000000001E-5</v>
      </c>
    </row>
    <row r="23290" spans="1:3" x14ac:dyDescent="0.35">
      <c r="A23290" s="86">
        <v>46265</v>
      </c>
      <c r="B23290" s="87">
        <v>0.63541666666666663</v>
      </c>
      <c r="C23290">
        <v>2.5430000000000002E-5</v>
      </c>
    </row>
    <row r="23291" spans="1:3" x14ac:dyDescent="0.35">
      <c r="A23291" s="86">
        <v>46265</v>
      </c>
      <c r="B23291" s="87">
        <v>0.64583333333333337</v>
      </c>
      <c r="C23291">
        <v>2.4850000000000001E-5</v>
      </c>
    </row>
    <row r="23292" spans="1:3" x14ac:dyDescent="0.35">
      <c r="A23292" s="86">
        <v>46265</v>
      </c>
      <c r="B23292" s="87">
        <v>0.65625</v>
      </c>
      <c r="C23292">
        <v>2.4389999999999999E-5</v>
      </c>
    </row>
    <row r="23293" spans="1:3" x14ac:dyDescent="0.35">
      <c r="A23293" s="86">
        <v>46265</v>
      </c>
      <c r="B23293" s="87">
        <v>0.66666666666666663</v>
      </c>
      <c r="C23293">
        <v>2.404E-5</v>
      </c>
    </row>
    <row r="23294" spans="1:3" x14ac:dyDescent="0.35">
      <c r="A23294" s="86">
        <v>46265</v>
      </c>
      <c r="B23294" s="87">
        <v>0.67708333333333337</v>
      </c>
      <c r="C23294">
        <v>2.3810000000000001E-5</v>
      </c>
    </row>
    <row r="23295" spans="1:3" x14ac:dyDescent="0.35">
      <c r="A23295" s="86">
        <v>46265</v>
      </c>
      <c r="B23295" s="87">
        <v>0.6875</v>
      </c>
      <c r="C23295">
        <v>2.3730000000000001E-5</v>
      </c>
    </row>
    <row r="23296" spans="1:3" x14ac:dyDescent="0.35">
      <c r="A23296" s="86">
        <v>46265</v>
      </c>
      <c r="B23296" s="87">
        <v>0.69791666666666663</v>
      </c>
      <c r="C23296">
        <v>2.3810000000000001E-5</v>
      </c>
    </row>
    <row r="23297" spans="1:3" x14ac:dyDescent="0.35">
      <c r="A23297" s="86">
        <v>46265</v>
      </c>
      <c r="B23297" s="87">
        <v>0.70833333333333337</v>
      </c>
      <c r="C23297">
        <v>2.404E-5</v>
      </c>
    </row>
    <row r="23298" spans="1:3" x14ac:dyDescent="0.35">
      <c r="A23298" s="86">
        <v>46265</v>
      </c>
      <c r="B23298" s="87">
        <v>0.71875</v>
      </c>
      <c r="C23298">
        <v>2.4430000000000002E-5</v>
      </c>
    </row>
    <row r="23299" spans="1:3" x14ac:dyDescent="0.35">
      <c r="A23299" s="86">
        <v>46265</v>
      </c>
      <c r="B23299" s="87">
        <v>0.72916666666666663</v>
      </c>
      <c r="C23299">
        <v>2.5000000000000001E-5</v>
      </c>
    </row>
    <row r="23300" spans="1:3" x14ac:dyDescent="0.35">
      <c r="A23300" s="86">
        <v>46265</v>
      </c>
      <c r="B23300" s="87">
        <v>0.73958333333333337</v>
      </c>
      <c r="C23300">
        <v>2.5749999999999999E-5</v>
      </c>
    </row>
    <row r="23301" spans="1:3" x14ac:dyDescent="0.35">
      <c r="A23301" s="86">
        <v>46265</v>
      </c>
      <c r="B23301" s="87">
        <v>0.75</v>
      </c>
      <c r="C23301">
        <v>2.6630000000000001E-5</v>
      </c>
    </row>
    <row r="23302" spans="1:3" x14ac:dyDescent="0.35">
      <c r="A23302" s="86">
        <v>46265</v>
      </c>
      <c r="B23302" s="87">
        <v>0.76041666666666663</v>
      </c>
      <c r="C23302">
        <v>2.7670000000000001E-5</v>
      </c>
    </row>
    <row r="23303" spans="1:3" x14ac:dyDescent="0.35">
      <c r="A23303" s="86">
        <v>46265</v>
      </c>
      <c r="B23303" s="87">
        <v>0.77083333333333337</v>
      </c>
      <c r="C23303">
        <v>2.8860000000000002E-5</v>
      </c>
    </row>
    <row r="23304" spans="1:3" x14ac:dyDescent="0.35">
      <c r="A23304" s="86">
        <v>46265</v>
      </c>
      <c r="B23304" s="87">
        <v>0.78125</v>
      </c>
      <c r="C23304">
        <v>3.0150000000000001E-5</v>
      </c>
    </row>
    <row r="23305" spans="1:3" x14ac:dyDescent="0.35">
      <c r="A23305" s="86">
        <v>46265</v>
      </c>
      <c r="B23305" s="87">
        <v>0.79166666666666663</v>
      </c>
      <c r="C23305">
        <v>3.1480000000000004E-5</v>
      </c>
    </row>
    <row r="23306" spans="1:3" x14ac:dyDescent="0.35">
      <c r="A23306" s="86">
        <v>46265</v>
      </c>
      <c r="B23306" s="87">
        <v>0.80208333333333337</v>
      </c>
      <c r="C23306">
        <v>3.2809999999999999E-5</v>
      </c>
    </row>
    <row r="23307" spans="1:3" x14ac:dyDescent="0.35">
      <c r="A23307" s="86">
        <v>46265</v>
      </c>
      <c r="B23307" s="87">
        <v>0.8125</v>
      </c>
      <c r="C23307">
        <v>3.4029999999999998E-5</v>
      </c>
    </row>
    <row r="23308" spans="1:3" x14ac:dyDescent="0.35">
      <c r="A23308" s="86">
        <v>46265</v>
      </c>
      <c r="B23308" s="87">
        <v>0.82291666666666663</v>
      </c>
      <c r="C23308">
        <v>3.4969999999999999E-5</v>
      </c>
    </row>
    <row r="23309" spans="1:3" x14ac:dyDescent="0.35">
      <c r="A23309" s="86">
        <v>46265</v>
      </c>
      <c r="B23309" s="87">
        <v>0.83333333333333337</v>
      </c>
      <c r="C23309">
        <v>3.5439999999999999E-5</v>
      </c>
    </row>
    <row r="23310" spans="1:3" x14ac:dyDescent="0.35">
      <c r="A23310" s="86">
        <v>46265</v>
      </c>
      <c r="B23310" s="87">
        <v>0.84375</v>
      </c>
      <c r="C23310">
        <v>3.54E-5</v>
      </c>
    </row>
    <row r="23311" spans="1:3" x14ac:dyDescent="0.35">
      <c r="A23311" s="86">
        <v>46265</v>
      </c>
      <c r="B23311" s="87">
        <v>0.85416666666666663</v>
      </c>
      <c r="C23311">
        <v>3.4969999999999999E-5</v>
      </c>
    </row>
    <row r="23312" spans="1:3" x14ac:dyDescent="0.35">
      <c r="A23312" s="86">
        <v>46265</v>
      </c>
      <c r="B23312" s="87">
        <v>0.86458333333333337</v>
      </c>
      <c r="C23312">
        <v>3.4350000000000001E-5</v>
      </c>
    </row>
    <row r="23313" spans="1:3" x14ac:dyDescent="0.35">
      <c r="A23313" s="86">
        <v>46265</v>
      </c>
      <c r="B23313" s="87">
        <v>0.875</v>
      </c>
      <c r="C23313">
        <v>3.3720000000000002E-5</v>
      </c>
    </row>
    <row r="23314" spans="1:3" x14ac:dyDescent="0.35">
      <c r="A23314" s="86">
        <v>46265</v>
      </c>
      <c r="B23314" s="87">
        <v>0.88541666666666663</v>
      </c>
      <c r="C23314">
        <v>3.3269999999999998E-5</v>
      </c>
    </row>
    <row r="23315" spans="1:3" x14ac:dyDescent="0.35">
      <c r="A23315" s="86">
        <v>46265</v>
      </c>
      <c r="B23315" s="87">
        <v>0.89583333333333337</v>
      </c>
      <c r="C23315">
        <v>3.2910000000000002E-5</v>
      </c>
    </row>
    <row r="23316" spans="1:3" x14ac:dyDescent="0.35">
      <c r="A23316" s="86">
        <v>46265</v>
      </c>
      <c r="B23316" s="87">
        <v>0.90625</v>
      </c>
      <c r="C23316">
        <v>3.2579999999999996E-5</v>
      </c>
    </row>
    <row r="23317" spans="1:3" x14ac:dyDescent="0.35">
      <c r="A23317" s="86">
        <v>46265</v>
      </c>
      <c r="B23317" s="87">
        <v>0.91666666666666663</v>
      </c>
      <c r="C23317">
        <v>3.2160000000000004E-5</v>
      </c>
    </row>
    <row r="23318" spans="1:3" x14ac:dyDescent="0.35">
      <c r="A23318" s="86">
        <v>46265</v>
      </c>
      <c r="B23318" s="87">
        <v>0.92708333333333337</v>
      </c>
      <c r="C23318">
        <v>3.1559999999999996E-5</v>
      </c>
    </row>
    <row r="23319" spans="1:3" x14ac:dyDescent="0.35">
      <c r="A23319" s="86">
        <v>46265</v>
      </c>
      <c r="B23319" s="87">
        <v>0.9375</v>
      </c>
      <c r="C23319">
        <v>3.0729999999999999E-5</v>
      </c>
    </row>
    <row r="23320" spans="1:3" x14ac:dyDescent="0.35">
      <c r="A23320" s="86">
        <v>46265</v>
      </c>
      <c r="B23320" s="87">
        <v>0.94791666666666663</v>
      </c>
      <c r="C23320">
        <v>2.9609999999999999E-5</v>
      </c>
    </row>
    <row r="23321" spans="1:3" x14ac:dyDescent="0.35">
      <c r="A23321" s="86">
        <v>46265</v>
      </c>
      <c r="B23321" s="87">
        <v>0.95833333333333337</v>
      </c>
      <c r="C23321">
        <v>2.8200000000000001E-5</v>
      </c>
    </row>
    <row r="23322" spans="1:3" x14ac:dyDescent="0.35">
      <c r="A23322" s="86">
        <v>46265</v>
      </c>
      <c r="B23322" s="87">
        <v>0.96875</v>
      </c>
      <c r="C23322">
        <v>2.6429999999999999E-5</v>
      </c>
    </row>
    <row r="23323" spans="1:3" x14ac:dyDescent="0.35">
      <c r="A23323" s="86">
        <v>46265</v>
      </c>
      <c r="B23323" s="87">
        <v>0.97916666666666663</v>
      </c>
      <c r="C23323">
        <v>2.442E-5</v>
      </c>
    </row>
    <row r="23324" spans="1:3" x14ac:dyDescent="0.35">
      <c r="A23324" s="86">
        <v>46265</v>
      </c>
      <c r="B23324" s="87">
        <v>0.98958333333333337</v>
      </c>
      <c r="C23324">
        <v>2.2249999999999999E-5</v>
      </c>
    </row>
    <row r="23325" spans="1:3" x14ac:dyDescent="0.35">
      <c r="A23325" s="86">
        <v>46266</v>
      </c>
      <c r="B23325" s="87">
        <v>0</v>
      </c>
      <c r="C23325">
        <v>2.0049999999999999E-5</v>
      </c>
    </row>
    <row r="23326" spans="1:3" x14ac:dyDescent="0.35">
      <c r="A23326" s="86">
        <v>46266</v>
      </c>
      <c r="B23326" s="87">
        <v>1.0416666666666666E-2</v>
      </c>
      <c r="C23326">
        <v>1.7980000000000001E-5</v>
      </c>
    </row>
    <row r="23327" spans="1:3" x14ac:dyDescent="0.35">
      <c r="A23327" s="86">
        <v>46266</v>
      </c>
      <c r="B23327" s="87">
        <v>2.0833333333333332E-2</v>
      </c>
      <c r="C23327">
        <v>1.6019999999999999E-5</v>
      </c>
    </row>
    <row r="23328" spans="1:3" x14ac:dyDescent="0.35">
      <c r="A23328" s="86">
        <v>46266</v>
      </c>
      <c r="B23328" s="87">
        <v>3.125E-2</v>
      </c>
      <c r="C23328">
        <v>1.433E-5</v>
      </c>
    </row>
    <row r="23329" spans="1:3" x14ac:dyDescent="0.35">
      <c r="A23329" s="86">
        <v>46266</v>
      </c>
      <c r="B23329" s="87">
        <v>4.1666666666666664E-2</v>
      </c>
      <c r="C23329">
        <v>1.2999999999999999E-5</v>
      </c>
    </row>
    <row r="23330" spans="1:3" x14ac:dyDescent="0.35">
      <c r="A23330" s="86">
        <v>46266</v>
      </c>
      <c r="B23330" s="87">
        <v>5.2083333333333336E-2</v>
      </c>
      <c r="C23330">
        <v>1.2080000000000001E-5</v>
      </c>
    </row>
    <row r="23331" spans="1:3" x14ac:dyDescent="0.35">
      <c r="A23331" s="86">
        <v>46266</v>
      </c>
      <c r="B23331" s="87">
        <v>6.25E-2</v>
      </c>
      <c r="C23331">
        <v>1.1520000000000002E-5</v>
      </c>
    </row>
    <row r="23332" spans="1:3" x14ac:dyDescent="0.35">
      <c r="A23332" s="86">
        <v>46266</v>
      </c>
      <c r="B23332" s="87">
        <v>7.2916666666666671E-2</v>
      </c>
      <c r="C23332">
        <v>1.117E-5</v>
      </c>
    </row>
    <row r="23333" spans="1:3" x14ac:dyDescent="0.35">
      <c r="A23333" s="86">
        <v>46266</v>
      </c>
      <c r="B23333" s="87">
        <v>8.3333333333333329E-2</v>
      </c>
      <c r="C23333">
        <v>1.0919999999999999E-5</v>
      </c>
    </row>
    <row r="23334" spans="1:3" x14ac:dyDescent="0.35">
      <c r="A23334" s="86">
        <v>46266</v>
      </c>
      <c r="B23334" s="87">
        <v>9.375E-2</v>
      </c>
      <c r="C23334">
        <v>1.0689999999999999E-5</v>
      </c>
    </row>
    <row r="23335" spans="1:3" x14ac:dyDescent="0.35">
      <c r="A23335" s="86">
        <v>46266</v>
      </c>
      <c r="B23335" s="87">
        <v>0.10416666666666667</v>
      </c>
      <c r="C23335">
        <v>1.048E-5</v>
      </c>
    </row>
    <row r="23336" spans="1:3" x14ac:dyDescent="0.35">
      <c r="A23336" s="86">
        <v>46266</v>
      </c>
      <c r="B23336" s="87">
        <v>0.11458333333333333</v>
      </c>
      <c r="C23336">
        <v>1.025E-5</v>
      </c>
    </row>
    <row r="23337" spans="1:3" x14ac:dyDescent="0.35">
      <c r="A23337" s="86">
        <v>46266</v>
      </c>
      <c r="B23337" s="87">
        <v>0.125</v>
      </c>
      <c r="C23337">
        <v>1.007E-5</v>
      </c>
    </row>
    <row r="23338" spans="1:3" x14ac:dyDescent="0.35">
      <c r="A23338" s="86">
        <v>46266</v>
      </c>
      <c r="B23338" s="87">
        <v>0.13541666666666666</v>
      </c>
      <c r="C23338">
        <v>9.9000000000000001E-6</v>
      </c>
    </row>
    <row r="23339" spans="1:3" x14ac:dyDescent="0.35">
      <c r="A23339" s="86">
        <v>46266</v>
      </c>
      <c r="B23339" s="87">
        <v>0.14583333333333334</v>
      </c>
      <c r="C23339">
        <v>9.7699999999999996E-6</v>
      </c>
    </row>
    <row r="23340" spans="1:3" x14ac:dyDescent="0.35">
      <c r="A23340" s="86">
        <v>46266</v>
      </c>
      <c r="B23340" s="87">
        <v>0.15625</v>
      </c>
      <c r="C23340">
        <v>9.6900000000000004E-6</v>
      </c>
    </row>
    <row r="23341" spans="1:3" x14ac:dyDescent="0.35">
      <c r="A23341" s="86">
        <v>46266</v>
      </c>
      <c r="B23341" s="87">
        <v>0.16666666666666666</v>
      </c>
      <c r="C23341">
        <v>9.7100000000000002E-6</v>
      </c>
    </row>
    <row r="23342" spans="1:3" x14ac:dyDescent="0.35">
      <c r="A23342" s="86">
        <v>46266</v>
      </c>
      <c r="B23342" s="87">
        <v>0.17708333333333334</v>
      </c>
      <c r="C23342">
        <v>9.8200000000000008E-6</v>
      </c>
    </row>
    <row r="23343" spans="1:3" x14ac:dyDescent="0.35">
      <c r="A23343" s="86">
        <v>46266</v>
      </c>
      <c r="B23343" s="87">
        <v>0.1875</v>
      </c>
      <c r="C23343">
        <v>1.0000000000000001E-5</v>
      </c>
    </row>
    <row r="23344" spans="1:3" x14ac:dyDescent="0.35">
      <c r="A23344" s="86">
        <v>46266</v>
      </c>
      <c r="B23344" s="87">
        <v>0.19791666666666666</v>
      </c>
      <c r="C23344">
        <v>1.027E-5</v>
      </c>
    </row>
    <row r="23345" spans="1:3" x14ac:dyDescent="0.35">
      <c r="A23345" s="86">
        <v>46266</v>
      </c>
      <c r="B23345" s="87">
        <v>0.20833333333333334</v>
      </c>
      <c r="C23345">
        <v>1.058E-5</v>
      </c>
    </row>
    <row r="23346" spans="1:3" x14ac:dyDescent="0.35">
      <c r="A23346" s="86">
        <v>46266</v>
      </c>
      <c r="B23346" s="87">
        <v>0.21875</v>
      </c>
      <c r="C23346">
        <v>1.098E-5</v>
      </c>
    </row>
    <row r="23347" spans="1:3" x14ac:dyDescent="0.35">
      <c r="A23347" s="86">
        <v>46266</v>
      </c>
      <c r="B23347" s="87">
        <v>0.22916666666666666</v>
      </c>
      <c r="C23347">
        <v>1.1579999999999999E-5</v>
      </c>
    </row>
    <row r="23348" spans="1:3" x14ac:dyDescent="0.35">
      <c r="A23348" s="86">
        <v>46266</v>
      </c>
      <c r="B23348" s="87">
        <v>0.23958333333333334</v>
      </c>
      <c r="C23348">
        <v>1.261E-5</v>
      </c>
    </row>
    <row r="23349" spans="1:3" x14ac:dyDescent="0.35">
      <c r="A23349" s="86">
        <v>46266</v>
      </c>
      <c r="B23349" s="87">
        <v>0.25</v>
      </c>
      <c r="C23349">
        <v>1.4210000000000001E-5</v>
      </c>
    </row>
    <row r="23350" spans="1:3" x14ac:dyDescent="0.35">
      <c r="A23350" s="86">
        <v>46266</v>
      </c>
      <c r="B23350" s="87">
        <v>0.26041666666666669</v>
      </c>
      <c r="C23350">
        <v>1.6500000000000001E-5</v>
      </c>
    </row>
    <row r="23351" spans="1:3" x14ac:dyDescent="0.35">
      <c r="A23351" s="86">
        <v>46266</v>
      </c>
      <c r="B23351" s="87">
        <v>0.27083333333333331</v>
      </c>
      <c r="C23351">
        <v>1.916E-5</v>
      </c>
    </row>
    <row r="23352" spans="1:3" x14ac:dyDescent="0.35">
      <c r="A23352" s="86">
        <v>46266</v>
      </c>
      <c r="B23352" s="87">
        <v>0.28125</v>
      </c>
      <c r="C23352">
        <v>2.181E-5</v>
      </c>
    </row>
    <row r="23353" spans="1:3" x14ac:dyDescent="0.35">
      <c r="A23353" s="86">
        <v>46266</v>
      </c>
      <c r="B23353" s="87">
        <v>0.29166666666666669</v>
      </c>
      <c r="C23353">
        <v>2.4109999999999998E-5</v>
      </c>
    </row>
    <row r="23354" spans="1:3" x14ac:dyDescent="0.35">
      <c r="A23354" s="86">
        <v>46266</v>
      </c>
      <c r="B23354" s="87">
        <v>0.30208333333333331</v>
      </c>
      <c r="C23354">
        <v>2.5729999999999999E-5</v>
      </c>
    </row>
    <row r="23355" spans="1:3" x14ac:dyDescent="0.35">
      <c r="A23355" s="86">
        <v>46266</v>
      </c>
      <c r="B23355" s="87">
        <v>0.3125</v>
      </c>
      <c r="C23355">
        <v>2.6790000000000003E-5</v>
      </c>
    </row>
    <row r="23356" spans="1:3" x14ac:dyDescent="0.35">
      <c r="A23356" s="86">
        <v>46266</v>
      </c>
      <c r="B23356" s="87">
        <v>0.32291666666666669</v>
      </c>
      <c r="C23356">
        <v>2.7500000000000001E-5</v>
      </c>
    </row>
    <row r="23357" spans="1:3" x14ac:dyDescent="0.35">
      <c r="A23357" s="86">
        <v>46266</v>
      </c>
      <c r="B23357" s="87">
        <v>0.33333333333333331</v>
      </c>
      <c r="C23357">
        <v>2.8080000000000002E-5</v>
      </c>
    </row>
    <row r="23358" spans="1:3" x14ac:dyDescent="0.35">
      <c r="A23358" s="86">
        <v>46266</v>
      </c>
      <c r="B23358" s="87">
        <v>0.34375</v>
      </c>
      <c r="C23358">
        <v>2.87E-5</v>
      </c>
    </row>
    <row r="23359" spans="1:3" x14ac:dyDescent="0.35">
      <c r="A23359" s="86">
        <v>46266</v>
      </c>
      <c r="B23359" s="87">
        <v>0.35416666666666669</v>
      </c>
      <c r="C23359">
        <v>2.9309999999999999E-5</v>
      </c>
    </row>
    <row r="23360" spans="1:3" x14ac:dyDescent="0.35">
      <c r="A23360" s="86">
        <v>46266</v>
      </c>
      <c r="B23360" s="87">
        <v>0.36458333333333331</v>
      </c>
      <c r="C23360">
        <v>2.9829999999999997E-5</v>
      </c>
    </row>
    <row r="23361" spans="1:3" x14ac:dyDescent="0.35">
      <c r="A23361" s="86">
        <v>46266</v>
      </c>
      <c r="B23361" s="87">
        <v>0.375</v>
      </c>
      <c r="C23361">
        <v>3.0159999999999999E-5</v>
      </c>
    </row>
    <row r="23362" spans="1:3" x14ac:dyDescent="0.35">
      <c r="A23362" s="86">
        <v>46266</v>
      </c>
      <c r="B23362" s="87">
        <v>0.38541666666666669</v>
      </c>
      <c r="C23362">
        <v>3.027E-5</v>
      </c>
    </row>
    <row r="23363" spans="1:3" x14ac:dyDescent="0.35">
      <c r="A23363" s="86">
        <v>46266</v>
      </c>
      <c r="B23363" s="87">
        <v>0.39583333333333331</v>
      </c>
      <c r="C23363">
        <v>3.0190000000000001E-5</v>
      </c>
    </row>
    <row r="23364" spans="1:3" x14ac:dyDescent="0.35">
      <c r="A23364" s="86">
        <v>46266</v>
      </c>
      <c r="B23364" s="87">
        <v>0.40625</v>
      </c>
      <c r="C23364">
        <v>2.995E-5</v>
      </c>
    </row>
    <row r="23365" spans="1:3" x14ac:dyDescent="0.35">
      <c r="A23365" s="86">
        <v>46266</v>
      </c>
      <c r="B23365" s="87">
        <v>0.41666666666666669</v>
      </c>
      <c r="C23365">
        <v>2.9649999999999999E-5</v>
      </c>
    </row>
    <row r="23366" spans="1:3" x14ac:dyDescent="0.35">
      <c r="A23366" s="86">
        <v>46266</v>
      </c>
      <c r="B23366" s="87">
        <v>0.42708333333333331</v>
      </c>
      <c r="C23366">
        <v>2.9329999999999999E-5</v>
      </c>
    </row>
    <row r="23367" spans="1:3" x14ac:dyDescent="0.35">
      <c r="A23367" s="86">
        <v>46266</v>
      </c>
      <c r="B23367" s="87">
        <v>0.4375</v>
      </c>
      <c r="C23367">
        <v>2.906E-5</v>
      </c>
    </row>
    <row r="23368" spans="1:3" x14ac:dyDescent="0.35">
      <c r="A23368" s="86">
        <v>46266</v>
      </c>
      <c r="B23368" s="87">
        <v>0.44791666666666669</v>
      </c>
      <c r="C23368">
        <v>2.885E-5</v>
      </c>
    </row>
    <row r="23369" spans="1:3" x14ac:dyDescent="0.35">
      <c r="A23369" s="86">
        <v>46266</v>
      </c>
      <c r="B23369" s="87">
        <v>0.45833333333333331</v>
      </c>
      <c r="C23369">
        <v>2.879E-5</v>
      </c>
    </row>
    <row r="23370" spans="1:3" x14ac:dyDescent="0.35">
      <c r="A23370" s="86">
        <v>46266</v>
      </c>
      <c r="B23370" s="87">
        <v>0.46875</v>
      </c>
      <c r="C23370">
        <v>2.887E-5</v>
      </c>
    </row>
    <row r="23371" spans="1:3" x14ac:dyDescent="0.35">
      <c r="A23371" s="86">
        <v>46266</v>
      </c>
      <c r="B23371" s="87">
        <v>0.47916666666666669</v>
      </c>
      <c r="C23371">
        <v>2.919E-5</v>
      </c>
    </row>
    <row r="23372" spans="1:3" x14ac:dyDescent="0.35">
      <c r="A23372" s="86">
        <v>46266</v>
      </c>
      <c r="B23372" s="87">
        <v>0.48958333333333331</v>
      </c>
      <c r="C23372">
        <v>2.97E-5</v>
      </c>
    </row>
    <row r="23373" spans="1:3" x14ac:dyDescent="0.35">
      <c r="A23373" s="86">
        <v>46266</v>
      </c>
      <c r="B23373" s="87">
        <v>0.5</v>
      </c>
      <c r="C23373">
        <v>3.0519999999999999E-5</v>
      </c>
    </row>
    <row r="23374" spans="1:3" x14ac:dyDescent="0.35">
      <c r="A23374" s="86">
        <v>46266</v>
      </c>
      <c r="B23374" s="87">
        <v>0.51041666666666663</v>
      </c>
      <c r="C23374">
        <v>3.1559999999999996E-5</v>
      </c>
    </row>
    <row r="23375" spans="1:3" x14ac:dyDescent="0.35">
      <c r="A23375" s="86">
        <v>46266</v>
      </c>
      <c r="B23375" s="87">
        <v>0.52083333333333337</v>
      </c>
      <c r="C23375">
        <v>3.2650000000000001E-5</v>
      </c>
    </row>
    <row r="23376" spans="1:3" x14ac:dyDescent="0.35">
      <c r="A23376" s="86">
        <v>46266</v>
      </c>
      <c r="B23376" s="87">
        <v>0.53125</v>
      </c>
      <c r="C23376">
        <v>3.3480000000000005E-5</v>
      </c>
    </row>
    <row r="23377" spans="1:3" x14ac:dyDescent="0.35">
      <c r="A23377" s="86">
        <v>46266</v>
      </c>
      <c r="B23377" s="87">
        <v>0.54166666666666663</v>
      </c>
      <c r="C23377">
        <v>3.3809999999999996E-5</v>
      </c>
    </row>
    <row r="23378" spans="1:3" x14ac:dyDescent="0.35">
      <c r="A23378" s="86">
        <v>46266</v>
      </c>
      <c r="B23378" s="87">
        <v>0.55208333333333337</v>
      </c>
      <c r="C23378">
        <v>3.3439999999999998E-5</v>
      </c>
    </row>
    <row r="23379" spans="1:3" x14ac:dyDescent="0.35">
      <c r="A23379" s="86">
        <v>46266</v>
      </c>
      <c r="B23379" s="87">
        <v>0.5625</v>
      </c>
      <c r="C23379">
        <v>3.252E-5</v>
      </c>
    </row>
    <row r="23380" spans="1:3" x14ac:dyDescent="0.35">
      <c r="A23380" s="86">
        <v>46266</v>
      </c>
      <c r="B23380" s="87">
        <v>0.57291666666666663</v>
      </c>
      <c r="C23380">
        <v>3.129E-5</v>
      </c>
    </row>
    <row r="23381" spans="1:3" x14ac:dyDescent="0.35">
      <c r="A23381" s="86">
        <v>46266</v>
      </c>
      <c r="B23381" s="87">
        <v>0.58333333333333337</v>
      </c>
      <c r="C23381">
        <v>2.9999999999999997E-5</v>
      </c>
    </row>
    <row r="23382" spans="1:3" x14ac:dyDescent="0.35">
      <c r="A23382" s="86">
        <v>46266</v>
      </c>
      <c r="B23382" s="87">
        <v>0.59375</v>
      </c>
      <c r="C23382">
        <v>2.883E-5</v>
      </c>
    </row>
    <row r="23383" spans="1:3" x14ac:dyDescent="0.35">
      <c r="A23383" s="86">
        <v>46266</v>
      </c>
      <c r="B23383" s="87">
        <v>0.60416666666666663</v>
      </c>
      <c r="C23383">
        <v>2.783E-5</v>
      </c>
    </row>
    <row r="23384" spans="1:3" x14ac:dyDescent="0.35">
      <c r="A23384" s="86">
        <v>46266</v>
      </c>
      <c r="B23384" s="87">
        <v>0.61458333333333337</v>
      </c>
      <c r="C23384">
        <v>2.6950000000000001E-5</v>
      </c>
    </row>
    <row r="23385" spans="1:3" x14ac:dyDescent="0.35">
      <c r="A23385" s="86">
        <v>46266</v>
      </c>
      <c r="B23385" s="87">
        <v>0.625</v>
      </c>
      <c r="C23385">
        <v>2.6190000000000002E-5</v>
      </c>
    </row>
    <row r="23386" spans="1:3" x14ac:dyDescent="0.35">
      <c r="A23386" s="86">
        <v>46266</v>
      </c>
      <c r="B23386" s="87">
        <v>0.63541666666666663</v>
      </c>
      <c r="C23386">
        <v>2.55E-5</v>
      </c>
    </row>
    <row r="23387" spans="1:3" x14ac:dyDescent="0.35">
      <c r="A23387" s="86">
        <v>46266</v>
      </c>
      <c r="B23387" s="87">
        <v>0.64583333333333337</v>
      </c>
      <c r="C23387">
        <v>2.491E-5</v>
      </c>
    </row>
    <row r="23388" spans="1:3" x14ac:dyDescent="0.35">
      <c r="A23388" s="86">
        <v>46266</v>
      </c>
      <c r="B23388" s="87">
        <v>0.65625</v>
      </c>
      <c r="C23388">
        <v>2.446E-5</v>
      </c>
    </row>
    <row r="23389" spans="1:3" x14ac:dyDescent="0.35">
      <c r="A23389" s="86">
        <v>46266</v>
      </c>
      <c r="B23389" s="87">
        <v>0.66666666666666663</v>
      </c>
      <c r="C23389">
        <v>2.4109999999999998E-5</v>
      </c>
    </row>
    <row r="23390" spans="1:3" x14ac:dyDescent="0.35">
      <c r="A23390" s="86">
        <v>46266</v>
      </c>
      <c r="B23390" s="87">
        <v>0.67708333333333337</v>
      </c>
      <c r="C23390">
        <v>2.387E-5</v>
      </c>
    </row>
    <row r="23391" spans="1:3" x14ac:dyDescent="0.35">
      <c r="A23391" s="86">
        <v>46266</v>
      </c>
      <c r="B23391" s="87">
        <v>0.6875</v>
      </c>
      <c r="C23391">
        <v>2.3789999999999998E-5</v>
      </c>
    </row>
    <row r="23392" spans="1:3" x14ac:dyDescent="0.35">
      <c r="A23392" s="86">
        <v>46266</v>
      </c>
      <c r="B23392" s="87">
        <v>0.69791666666666663</v>
      </c>
      <c r="C23392">
        <v>2.387E-5</v>
      </c>
    </row>
    <row r="23393" spans="1:3" x14ac:dyDescent="0.35">
      <c r="A23393" s="86">
        <v>46266</v>
      </c>
      <c r="B23393" s="87">
        <v>0.70833333333333337</v>
      </c>
      <c r="C23393">
        <v>2.4109999999999998E-5</v>
      </c>
    </row>
    <row r="23394" spans="1:3" x14ac:dyDescent="0.35">
      <c r="A23394" s="86">
        <v>46266</v>
      </c>
      <c r="B23394" s="87">
        <v>0.71875</v>
      </c>
      <c r="C23394">
        <v>2.4500000000000003E-5</v>
      </c>
    </row>
    <row r="23395" spans="1:3" x14ac:dyDescent="0.35">
      <c r="A23395" s="86">
        <v>46266</v>
      </c>
      <c r="B23395" s="87">
        <v>0.72916666666666663</v>
      </c>
      <c r="C23395">
        <v>2.5060000000000001E-5</v>
      </c>
    </row>
    <row r="23396" spans="1:3" x14ac:dyDescent="0.35">
      <c r="A23396" s="86">
        <v>46266</v>
      </c>
      <c r="B23396" s="87">
        <v>0.73958333333333337</v>
      </c>
      <c r="C23396">
        <v>2.5809999999999999E-5</v>
      </c>
    </row>
    <row r="23397" spans="1:3" x14ac:dyDescent="0.35">
      <c r="A23397" s="86">
        <v>46266</v>
      </c>
      <c r="B23397" s="87">
        <v>0.75</v>
      </c>
      <c r="C23397">
        <v>2.6700000000000002E-5</v>
      </c>
    </row>
    <row r="23398" spans="1:3" x14ac:dyDescent="0.35">
      <c r="A23398" s="86">
        <v>46266</v>
      </c>
      <c r="B23398" s="87">
        <v>0.76041666666666663</v>
      </c>
      <c r="C23398">
        <v>2.775E-5</v>
      </c>
    </row>
    <row r="23399" spans="1:3" x14ac:dyDescent="0.35">
      <c r="A23399" s="86">
        <v>46266</v>
      </c>
      <c r="B23399" s="87">
        <v>0.77083333333333337</v>
      </c>
      <c r="C23399">
        <v>2.8940000000000001E-5</v>
      </c>
    </row>
    <row r="23400" spans="1:3" x14ac:dyDescent="0.35">
      <c r="A23400" s="86">
        <v>46266</v>
      </c>
      <c r="B23400" s="87">
        <v>0.78125</v>
      </c>
      <c r="C23400">
        <v>3.023E-5</v>
      </c>
    </row>
    <row r="23401" spans="1:3" x14ac:dyDescent="0.35">
      <c r="A23401" s="86">
        <v>46266</v>
      </c>
      <c r="B23401" s="87">
        <v>0.79166666666666663</v>
      </c>
      <c r="C23401">
        <v>3.1559999999999996E-5</v>
      </c>
    </row>
    <row r="23402" spans="1:3" x14ac:dyDescent="0.35">
      <c r="A23402" s="86">
        <v>46266</v>
      </c>
      <c r="B23402" s="87">
        <v>0.80208333333333337</v>
      </c>
      <c r="C23402">
        <v>3.29E-5</v>
      </c>
    </row>
    <row r="23403" spans="1:3" x14ac:dyDescent="0.35">
      <c r="A23403" s="86">
        <v>46266</v>
      </c>
      <c r="B23403" s="87">
        <v>0.8125</v>
      </c>
      <c r="C23403">
        <v>3.4119999999999999E-5</v>
      </c>
    </row>
    <row r="23404" spans="1:3" x14ac:dyDescent="0.35">
      <c r="A23404" s="86">
        <v>46266</v>
      </c>
      <c r="B23404" s="87">
        <v>0.82291666666666663</v>
      </c>
      <c r="C23404">
        <v>3.506E-5</v>
      </c>
    </row>
    <row r="23405" spans="1:3" x14ac:dyDescent="0.35">
      <c r="A23405" s="86">
        <v>46266</v>
      </c>
      <c r="B23405" s="87">
        <v>0.83333333333333337</v>
      </c>
      <c r="C23405">
        <v>3.5540000000000002E-5</v>
      </c>
    </row>
    <row r="23406" spans="1:3" x14ac:dyDescent="0.35">
      <c r="A23406" s="86">
        <v>46266</v>
      </c>
      <c r="B23406" s="87">
        <v>0.84375</v>
      </c>
      <c r="C23406">
        <v>3.5499999999999996E-5</v>
      </c>
    </row>
    <row r="23407" spans="1:3" x14ac:dyDescent="0.35">
      <c r="A23407" s="86">
        <v>46266</v>
      </c>
      <c r="B23407" s="87">
        <v>0.85416666666666663</v>
      </c>
      <c r="C23407">
        <v>3.506E-5</v>
      </c>
    </row>
    <row r="23408" spans="1:3" x14ac:dyDescent="0.35">
      <c r="A23408" s="86">
        <v>46266</v>
      </c>
      <c r="B23408" s="87">
        <v>0.86458333333333337</v>
      </c>
      <c r="C23408">
        <v>3.4439999999999996E-5</v>
      </c>
    </row>
    <row r="23409" spans="1:3" x14ac:dyDescent="0.35">
      <c r="A23409" s="86">
        <v>46266</v>
      </c>
      <c r="B23409" s="87">
        <v>0.875</v>
      </c>
      <c r="C23409">
        <v>3.3809999999999996E-5</v>
      </c>
    </row>
    <row r="23410" spans="1:3" x14ac:dyDescent="0.35">
      <c r="A23410" s="86">
        <v>46266</v>
      </c>
      <c r="B23410" s="87">
        <v>0.88541666666666663</v>
      </c>
      <c r="C23410">
        <v>3.3349999999999997E-5</v>
      </c>
    </row>
    <row r="23411" spans="1:3" x14ac:dyDescent="0.35">
      <c r="A23411" s="86">
        <v>46266</v>
      </c>
      <c r="B23411" s="87">
        <v>0.89583333333333337</v>
      </c>
      <c r="C23411">
        <v>3.3000000000000003E-5</v>
      </c>
    </row>
    <row r="23412" spans="1:3" x14ac:dyDescent="0.35">
      <c r="A23412" s="86">
        <v>46266</v>
      </c>
      <c r="B23412" s="87">
        <v>0.90625</v>
      </c>
      <c r="C23412">
        <v>3.2660000000000002E-5</v>
      </c>
    </row>
    <row r="23413" spans="1:3" x14ac:dyDescent="0.35">
      <c r="A23413" s="86">
        <v>46266</v>
      </c>
      <c r="B23413" s="87">
        <v>0.91666666666666663</v>
      </c>
      <c r="C23413">
        <v>3.2249999999999998E-5</v>
      </c>
    </row>
    <row r="23414" spans="1:3" x14ac:dyDescent="0.35">
      <c r="A23414" s="86">
        <v>46266</v>
      </c>
      <c r="B23414" s="87">
        <v>0.92708333333333337</v>
      </c>
      <c r="C23414">
        <v>3.1649999999999997E-5</v>
      </c>
    </row>
    <row r="23415" spans="1:3" x14ac:dyDescent="0.35">
      <c r="A23415" s="86">
        <v>46266</v>
      </c>
      <c r="B23415" s="87">
        <v>0.9375</v>
      </c>
      <c r="C23415">
        <v>3.0809999999999998E-5</v>
      </c>
    </row>
    <row r="23416" spans="1:3" x14ac:dyDescent="0.35">
      <c r="A23416" s="86">
        <v>46266</v>
      </c>
      <c r="B23416" s="87">
        <v>0.94791666666666663</v>
      </c>
      <c r="C23416">
        <v>2.9690000000000002E-5</v>
      </c>
    </row>
    <row r="23417" spans="1:3" x14ac:dyDescent="0.35">
      <c r="A23417" s="86">
        <v>46266</v>
      </c>
      <c r="B23417" s="87">
        <v>0.95833333333333337</v>
      </c>
      <c r="C23417">
        <v>2.8269999999999999E-5</v>
      </c>
    </row>
    <row r="23418" spans="1:3" x14ac:dyDescent="0.35">
      <c r="A23418" s="86">
        <v>46266</v>
      </c>
      <c r="B23418" s="87">
        <v>0.96875</v>
      </c>
      <c r="C23418">
        <v>2.65E-5</v>
      </c>
    </row>
    <row r="23419" spans="1:3" x14ac:dyDescent="0.35">
      <c r="A23419" s="86">
        <v>46266</v>
      </c>
      <c r="B23419" s="87">
        <v>0.97916666666666663</v>
      </c>
      <c r="C23419">
        <v>2.4479999999999999E-5</v>
      </c>
    </row>
    <row r="23420" spans="1:3" x14ac:dyDescent="0.35">
      <c r="A23420" s="86">
        <v>46266</v>
      </c>
      <c r="B23420" s="87">
        <v>0.98958333333333337</v>
      </c>
      <c r="C23420">
        <v>2.2310000000000002E-5</v>
      </c>
    </row>
    <row r="23421" spans="1:3" x14ac:dyDescent="0.35">
      <c r="A23421" s="86">
        <v>46267</v>
      </c>
      <c r="B23421" s="87">
        <v>0</v>
      </c>
      <c r="C23421">
        <v>2.0109999999999999E-5</v>
      </c>
    </row>
    <row r="23422" spans="1:3" x14ac:dyDescent="0.35">
      <c r="A23422" s="86">
        <v>46267</v>
      </c>
      <c r="B23422" s="87">
        <v>1.0416666666666666E-2</v>
      </c>
      <c r="C23422">
        <v>1.8030000000000002E-5</v>
      </c>
    </row>
    <row r="23423" spans="1:3" x14ac:dyDescent="0.35">
      <c r="A23423" s="86">
        <v>46267</v>
      </c>
      <c r="B23423" s="87">
        <v>2.0833333333333332E-2</v>
      </c>
      <c r="C23423">
        <v>1.607E-5</v>
      </c>
    </row>
    <row r="23424" spans="1:3" x14ac:dyDescent="0.35">
      <c r="A23424" s="86">
        <v>46267</v>
      </c>
      <c r="B23424" s="87">
        <v>3.125E-2</v>
      </c>
      <c r="C23424">
        <v>1.4370000000000001E-5</v>
      </c>
    </row>
    <row r="23425" spans="1:3" x14ac:dyDescent="0.35">
      <c r="A23425" s="86">
        <v>46267</v>
      </c>
      <c r="B23425" s="87">
        <v>4.1666666666666664E-2</v>
      </c>
      <c r="C23425">
        <v>1.3030000000000001E-5</v>
      </c>
    </row>
    <row r="23426" spans="1:3" x14ac:dyDescent="0.35">
      <c r="A23426" s="86">
        <v>46267</v>
      </c>
      <c r="B23426" s="87">
        <v>5.2083333333333336E-2</v>
      </c>
      <c r="C23426">
        <v>1.2109999999999999E-5</v>
      </c>
    </row>
    <row r="23427" spans="1:3" x14ac:dyDescent="0.35">
      <c r="A23427" s="86">
        <v>46267</v>
      </c>
      <c r="B23427" s="87">
        <v>6.25E-2</v>
      </c>
      <c r="C23427">
        <v>1.155E-5</v>
      </c>
    </row>
    <row r="23428" spans="1:3" x14ac:dyDescent="0.35">
      <c r="A23428" s="86">
        <v>46267</v>
      </c>
      <c r="B23428" s="87">
        <v>7.2916666666666671E-2</v>
      </c>
      <c r="C23428">
        <v>1.1199999999999999E-5</v>
      </c>
    </row>
    <row r="23429" spans="1:3" x14ac:dyDescent="0.35">
      <c r="A23429" s="86">
        <v>46267</v>
      </c>
      <c r="B23429" s="87">
        <v>8.3333333333333329E-2</v>
      </c>
      <c r="C23429">
        <v>1.094E-5</v>
      </c>
    </row>
    <row r="23430" spans="1:3" x14ac:dyDescent="0.35">
      <c r="A23430" s="86">
        <v>46267</v>
      </c>
      <c r="B23430" s="87">
        <v>9.375E-2</v>
      </c>
      <c r="C23430">
        <v>1.0720000000000001E-5</v>
      </c>
    </row>
    <row r="23431" spans="1:3" x14ac:dyDescent="0.35">
      <c r="A23431" s="86">
        <v>46267</v>
      </c>
      <c r="B23431" s="87">
        <v>0.10416666666666667</v>
      </c>
      <c r="C23431">
        <v>1.0510000000000001E-5</v>
      </c>
    </row>
    <row r="23432" spans="1:3" x14ac:dyDescent="0.35">
      <c r="A23432" s="86">
        <v>46267</v>
      </c>
      <c r="B23432" s="87">
        <v>0.11458333333333333</v>
      </c>
      <c r="C23432">
        <v>1.028E-5</v>
      </c>
    </row>
    <row r="23433" spans="1:3" x14ac:dyDescent="0.35">
      <c r="A23433" s="86">
        <v>46267</v>
      </c>
      <c r="B23433" s="87">
        <v>0.125</v>
      </c>
      <c r="C23433">
        <v>1.009E-5</v>
      </c>
    </row>
    <row r="23434" spans="1:3" x14ac:dyDescent="0.35">
      <c r="A23434" s="86">
        <v>46267</v>
      </c>
      <c r="B23434" s="87">
        <v>0.13541666666666666</v>
      </c>
      <c r="C23434">
        <v>9.9299999999999998E-6</v>
      </c>
    </row>
    <row r="23435" spans="1:3" x14ac:dyDescent="0.35">
      <c r="A23435" s="86">
        <v>46267</v>
      </c>
      <c r="B23435" s="87">
        <v>0.14583333333333334</v>
      </c>
      <c r="C23435">
        <v>9.7999999999999993E-6</v>
      </c>
    </row>
    <row r="23436" spans="1:3" x14ac:dyDescent="0.35">
      <c r="A23436" s="86">
        <v>46267</v>
      </c>
      <c r="B23436" s="87">
        <v>0.15625</v>
      </c>
      <c r="C23436">
        <v>9.7200000000000001E-6</v>
      </c>
    </row>
    <row r="23437" spans="1:3" x14ac:dyDescent="0.35">
      <c r="A23437" s="86">
        <v>46267</v>
      </c>
      <c r="B23437" s="87">
        <v>0.16666666666666666</v>
      </c>
      <c r="C23437">
        <v>9.73E-6</v>
      </c>
    </row>
    <row r="23438" spans="1:3" x14ac:dyDescent="0.35">
      <c r="A23438" s="86">
        <v>46267</v>
      </c>
      <c r="B23438" s="87">
        <v>0.17708333333333334</v>
      </c>
      <c r="C23438">
        <v>9.839999999999999E-6</v>
      </c>
    </row>
    <row r="23439" spans="1:3" x14ac:dyDescent="0.35">
      <c r="A23439" s="86">
        <v>46267</v>
      </c>
      <c r="B23439" s="87">
        <v>0.1875</v>
      </c>
      <c r="C23439">
        <v>1.0030000000000001E-5</v>
      </c>
    </row>
    <row r="23440" spans="1:3" x14ac:dyDescent="0.35">
      <c r="A23440" s="86">
        <v>46267</v>
      </c>
      <c r="B23440" s="87">
        <v>0.19791666666666666</v>
      </c>
      <c r="C23440">
        <v>1.03E-5</v>
      </c>
    </row>
    <row r="23441" spans="1:3" x14ac:dyDescent="0.35">
      <c r="A23441" s="86">
        <v>46267</v>
      </c>
      <c r="B23441" s="87">
        <v>0.20833333333333334</v>
      </c>
      <c r="C23441">
        <v>1.061E-5</v>
      </c>
    </row>
    <row r="23442" spans="1:3" x14ac:dyDescent="0.35">
      <c r="A23442" s="86">
        <v>46267</v>
      </c>
      <c r="B23442" s="87">
        <v>0.21875</v>
      </c>
      <c r="C23442">
        <v>1.1010000000000001E-5</v>
      </c>
    </row>
    <row r="23443" spans="1:3" x14ac:dyDescent="0.35">
      <c r="A23443" s="86">
        <v>46267</v>
      </c>
      <c r="B23443" s="87">
        <v>0.22916666666666666</v>
      </c>
      <c r="C23443">
        <v>1.1610000000000001E-5</v>
      </c>
    </row>
    <row r="23444" spans="1:3" x14ac:dyDescent="0.35">
      <c r="A23444" s="86">
        <v>46267</v>
      </c>
      <c r="B23444" s="87">
        <v>0.23958333333333334</v>
      </c>
      <c r="C23444">
        <v>1.2640000000000001E-5</v>
      </c>
    </row>
    <row r="23445" spans="1:3" x14ac:dyDescent="0.35">
      <c r="A23445" s="86">
        <v>46267</v>
      </c>
      <c r="B23445" s="87">
        <v>0.25</v>
      </c>
      <c r="C23445">
        <v>1.4239999999999999E-5</v>
      </c>
    </row>
    <row r="23446" spans="1:3" x14ac:dyDescent="0.35">
      <c r="A23446" s="86">
        <v>46267</v>
      </c>
      <c r="B23446" s="87">
        <v>0.26041666666666669</v>
      </c>
      <c r="C23446">
        <v>1.6539999999999997E-5</v>
      </c>
    </row>
    <row r="23447" spans="1:3" x14ac:dyDescent="0.35">
      <c r="A23447" s="86">
        <v>46267</v>
      </c>
      <c r="B23447" s="87">
        <v>0.27083333333333331</v>
      </c>
      <c r="C23447">
        <v>1.9220000000000002E-5</v>
      </c>
    </row>
    <row r="23448" spans="1:3" x14ac:dyDescent="0.35">
      <c r="A23448" s="86">
        <v>46267</v>
      </c>
      <c r="B23448" s="87">
        <v>0.28125</v>
      </c>
      <c r="C23448">
        <v>2.1869999999999999E-5</v>
      </c>
    </row>
    <row r="23449" spans="1:3" x14ac:dyDescent="0.35">
      <c r="A23449" s="86">
        <v>46267</v>
      </c>
      <c r="B23449" s="87">
        <v>0.29166666666666669</v>
      </c>
      <c r="C23449">
        <v>2.4170000000000001E-5</v>
      </c>
    </row>
    <row r="23450" spans="1:3" x14ac:dyDescent="0.35">
      <c r="A23450" s="86">
        <v>46267</v>
      </c>
      <c r="B23450" s="87">
        <v>0.30208333333333331</v>
      </c>
      <c r="C23450">
        <v>2.58E-5</v>
      </c>
    </row>
    <row r="23451" spans="1:3" x14ac:dyDescent="0.35">
      <c r="A23451" s="86">
        <v>46267</v>
      </c>
      <c r="B23451" s="87">
        <v>0.3125</v>
      </c>
      <c r="C23451">
        <v>2.6859999999999997E-5</v>
      </c>
    </row>
    <row r="23452" spans="1:3" x14ac:dyDescent="0.35">
      <c r="A23452" s="86">
        <v>46267</v>
      </c>
      <c r="B23452" s="87">
        <v>0.32291666666666669</v>
      </c>
      <c r="C23452">
        <v>2.7570000000000002E-5</v>
      </c>
    </row>
    <row r="23453" spans="1:3" x14ac:dyDescent="0.35">
      <c r="A23453" s="86">
        <v>46267</v>
      </c>
      <c r="B23453" s="87">
        <v>0.33333333333333331</v>
      </c>
      <c r="C23453">
        <v>2.8160000000000001E-5</v>
      </c>
    </row>
    <row r="23454" spans="1:3" x14ac:dyDescent="0.35">
      <c r="A23454" s="86">
        <v>46267</v>
      </c>
      <c r="B23454" s="87">
        <v>0.34375</v>
      </c>
      <c r="C23454">
        <v>2.8779999999999999E-5</v>
      </c>
    </row>
    <row r="23455" spans="1:3" x14ac:dyDescent="0.35">
      <c r="A23455" s="86">
        <v>46267</v>
      </c>
      <c r="B23455" s="87">
        <v>0.35416666666666669</v>
      </c>
      <c r="C23455">
        <v>2.9389999999999998E-5</v>
      </c>
    </row>
    <row r="23456" spans="1:3" x14ac:dyDescent="0.35">
      <c r="A23456" s="86">
        <v>46267</v>
      </c>
      <c r="B23456" s="87">
        <v>0.36458333333333331</v>
      </c>
      <c r="C23456">
        <v>2.991E-5</v>
      </c>
    </row>
    <row r="23457" spans="1:3" x14ac:dyDescent="0.35">
      <c r="A23457" s="86">
        <v>46267</v>
      </c>
      <c r="B23457" s="87">
        <v>0.375</v>
      </c>
      <c r="C23457">
        <v>3.0239999999999998E-5</v>
      </c>
    </row>
    <row r="23458" spans="1:3" x14ac:dyDescent="0.35">
      <c r="A23458" s="86">
        <v>46267</v>
      </c>
      <c r="B23458" s="87">
        <v>0.38541666666666669</v>
      </c>
      <c r="C23458">
        <v>3.0349999999999999E-5</v>
      </c>
    </row>
    <row r="23459" spans="1:3" x14ac:dyDescent="0.35">
      <c r="A23459" s="86">
        <v>46267</v>
      </c>
      <c r="B23459" s="87">
        <v>0.39583333333333331</v>
      </c>
      <c r="C23459">
        <v>3.027E-5</v>
      </c>
    </row>
    <row r="23460" spans="1:3" x14ac:dyDescent="0.35">
      <c r="A23460" s="86">
        <v>46267</v>
      </c>
      <c r="B23460" s="87">
        <v>0.40625</v>
      </c>
      <c r="C23460">
        <v>3.004E-5</v>
      </c>
    </row>
    <row r="23461" spans="1:3" x14ac:dyDescent="0.35">
      <c r="A23461" s="86">
        <v>46267</v>
      </c>
      <c r="B23461" s="87">
        <v>0.41666666666666669</v>
      </c>
      <c r="C23461">
        <v>2.9729999999999998E-5</v>
      </c>
    </row>
    <row r="23462" spans="1:3" x14ac:dyDescent="0.35">
      <c r="A23462" s="86">
        <v>46267</v>
      </c>
      <c r="B23462" s="87">
        <v>0.42708333333333331</v>
      </c>
      <c r="C23462">
        <v>2.9409999999999998E-5</v>
      </c>
    </row>
    <row r="23463" spans="1:3" x14ac:dyDescent="0.35">
      <c r="A23463" s="86">
        <v>46267</v>
      </c>
      <c r="B23463" s="87">
        <v>0.4375</v>
      </c>
      <c r="C23463">
        <v>2.9139999999999999E-5</v>
      </c>
    </row>
    <row r="23464" spans="1:3" x14ac:dyDescent="0.35">
      <c r="A23464" s="86">
        <v>46267</v>
      </c>
      <c r="B23464" s="87">
        <v>0.44791666666666669</v>
      </c>
      <c r="C23464">
        <v>2.8930000000000003E-5</v>
      </c>
    </row>
    <row r="23465" spans="1:3" x14ac:dyDescent="0.35">
      <c r="A23465" s="86">
        <v>46267</v>
      </c>
      <c r="B23465" s="87">
        <v>0.45833333333333331</v>
      </c>
      <c r="C23465">
        <v>2.887E-5</v>
      </c>
    </row>
    <row r="23466" spans="1:3" x14ac:dyDescent="0.35">
      <c r="A23466" s="86">
        <v>46267</v>
      </c>
      <c r="B23466" s="87">
        <v>0.46875</v>
      </c>
      <c r="C23466">
        <v>2.8949999999999999E-5</v>
      </c>
    </row>
    <row r="23467" spans="1:3" x14ac:dyDescent="0.35">
      <c r="A23467" s="86">
        <v>46267</v>
      </c>
      <c r="B23467" s="87">
        <v>0.47916666666666669</v>
      </c>
      <c r="C23467">
        <v>2.9269999999999999E-5</v>
      </c>
    </row>
    <row r="23468" spans="1:3" x14ac:dyDescent="0.35">
      <c r="A23468" s="86">
        <v>46267</v>
      </c>
      <c r="B23468" s="87">
        <v>0.48958333333333331</v>
      </c>
      <c r="C23468">
        <v>2.9779999999999999E-5</v>
      </c>
    </row>
    <row r="23469" spans="1:3" x14ac:dyDescent="0.35">
      <c r="A23469" s="86">
        <v>46267</v>
      </c>
      <c r="B23469" s="87">
        <v>0.5</v>
      </c>
      <c r="C23469">
        <v>3.0599999999999998E-5</v>
      </c>
    </row>
    <row r="23470" spans="1:3" x14ac:dyDescent="0.35">
      <c r="A23470" s="86">
        <v>46267</v>
      </c>
      <c r="B23470" s="87">
        <v>0.51041666666666663</v>
      </c>
      <c r="C23470">
        <v>3.1649999999999997E-5</v>
      </c>
    </row>
    <row r="23471" spans="1:3" x14ac:dyDescent="0.35">
      <c r="A23471" s="86">
        <v>46267</v>
      </c>
      <c r="B23471" s="87">
        <v>0.52083333333333337</v>
      </c>
      <c r="C23471">
        <v>3.273E-5</v>
      </c>
    </row>
    <row r="23472" spans="1:3" x14ac:dyDescent="0.35">
      <c r="A23472" s="86">
        <v>46267</v>
      </c>
      <c r="B23472" s="87">
        <v>0.53125</v>
      </c>
      <c r="C23472">
        <v>3.3570000000000006E-5</v>
      </c>
    </row>
    <row r="23473" spans="1:3" x14ac:dyDescent="0.35">
      <c r="A23473" s="86">
        <v>46267</v>
      </c>
      <c r="B23473" s="87">
        <v>0.54166666666666663</v>
      </c>
      <c r="C23473">
        <v>3.3899999999999997E-5</v>
      </c>
    </row>
    <row r="23474" spans="1:3" x14ac:dyDescent="0.35">
      <c r="A23474" s="86">
        <v>46267</v>
      </c>
      <c r="B23474" s="87">
        <v>0.55208333333333337</v>
      </c>
      <c r="C23474">
        <v>3.3529999999999999E-5</v>
      </c>
    </row>
    <row r="23475" spans="1:3" x14ac:dyDescent="0.35">
      <c r="A23475" s="86">
        <v>46267</v>
      </c>
      <c r="B23475" s="87">
        <v>0.5625</v>
      </c>
      <c r="C23475">
        <v>3.2610000000000001E-5</v>
      </c>
    </row>
    <row r="23476" spans="1:3" x14ac:dyDescent="0.35">
      <c r="A23476" s="86">
        <v>46267</v>
      </c>
      <c r="B23476" s="87">
        <v>0.57291666666666663</v>
      </c>
      <c r="C23476">
        <v>3.137E-5</v>
      </c>
    </row>
    <row r="23477" spans="1:3" x14ac:dyDescent="0.35">
      <c r="A23477" s="86">
        <v>46267</v>
      </c>
      <c r="B23477" s="87">
        <v>0.58333333333333337</v>
      </c>
      <c r="C23477">
        <v>3.008E-5</v>
      </c>
    </row>
    <row r="23478" spans="1:3" x14ac:dyDescent="0.35">
      <c r="A23478" s="86">
        <v>46267</v>
      </c>
      <c r="B23478" s="87">
        <v>0.59375</v>
      </c>
      <c r="C23478">
        <v>2.8910000000000003E-5</v>
      </c>
    </row>
    <row r="23479" spans="1:3" x14ac:dyDescent="0.35">
      <c r="A23479" s="86">
        <v>46267</v>
      </c>
      <c r="B23479" s="87">
        <v>0.60416666666666663</v>
      </c>
      <c r="C23479">
        <v>2.7900000000000001E-5</v>
      </c>
    </row>
    <row r="23480" spans="1:3" x14ac:dyDescent="0.35">
      <c r="A23480" s="86">
        <v>46267</v>
      </c>
      <c r="B23480" s="87">
        <v>0.61458333333333337</v>
      </c>
      <c r="C23480">
        <v>2.7029999999999997E-5</v>
      </c>
    </row>
    <row r="23481" spans="1:3" x14ac:dyDescent="0.35">
      <c r="A23481" s="86">
        <v>46267</v>
      </c>
      <c r="B23481" s="87">
        <v>0.625</v>
      </c>
      <c r="C23481">
        <v>2.6259999999999999E-5</v>
      </c>
    </row>
    <row r="23482" spans="1:3" x14ac:dyDescent="0.35">
      <c r="A23482" s="86">
        <v>46267</v>
      </c>
      <c r="B23482" s="87">
        <v>0.63541666666666663</v>
      </c>
      <c r="C23482">
        <v>2.5569999999999997E-5</v>
      </c>
    </row>
    <row r="23483" spans="1:3" x14ac:dyDescent="0.35">
      <c r="A23483" s="86">
        <v>46267</v>
      </c>
      <c r="B23483" s="87">
        <v>0.64583333333333337</v>
      </c>
      <c r="C23483">
        <v>2.4979999999999998E-5</v>
      </c>
    </row>
    <row r="23484" spans="1:3" x14ac:dyDescent="0.35">
      <c r="A23484" s="86">
        <v>46267</v>
      </c>
      <c r="B23484" s="87">
        <v>0.65625</v>
      </c>
      <c r="C23484">
        <v>2.4519999999999999E-5</v>
      </c>
    </row>
    <row r="23485" spans="1:3" x14ac:dyDescent="0.35">
      <c r="A23485" s="86">
        <v>46267</v>
      </c>
      <c r="B23485" s="87">
        <v>0.66666666666666663</v>
      </c>
      <c r="C23485">
        <v>2.4170000000000001E-5</v>
      </c>
    </row>
    <row r="23486" spans="1:3" x14ac:dyDescent="0.35">
      <c r="A23486" s="86">
        <v>46267</v>
      </c>
      <c r="B23486" s="87">
        <v>0.67708333333333337</v>
      </c>
      <c r="C23486">
        <v>2.3939999999999998E-5</v>
      </c>
    </row>
    <row r="23487" spans="1:3" x14ac:dyDescent="0.35">
      <c r="A23487" s="86">
        <v>46267</v>
      </c>
      <c r="B23487" s="87">
        <v>0.6875</v>
      </c>
      <c r="C23487">
        <v>2.385E-5</v>
      </c>
    </row>
    <row r="23488" spans="1:3" x14ac:dyDescent="0.35">
      <c r="A23488" s="86">
        <v>46267</v>
      </c>
      <c r="B23488" s="87">
        <v>0.69791666666666663</v>
      </c>
      <c r="C23488">
        <v>2.3939999999999998E-5</v>
      </c>
    </row>
    <row r="23489" spans="1:3" x14ac:dyDescent="0.35">
      <c r="A23489" s="86">
        <v>46267</v>
      </c>
      <c r="B23489" s="87">
        <v>0.70833333333333337</v>
      </c>
      <c r="C23489">
        <v>2.4170000000000001E-5</v>
      </c>
    </row>
    <row r="23490" spans="1:3" x14ac:dyDescent="0.35">
      <c r="A23490" s="86">
        <v>46267</v>
      </c>
      <c r="B23490" s="87">
        <v>0.71875</v>
      </c>
      <c r="C23490">
        <v>2.4559999999999999E-5</v>
      </c>
    </row>
    <row r="23491" spans="1:3" x14ac:dyDescent="0.35">
      <c r="A23491" s="86">
        <v>46267</v>
      </c>
      <c r="B23491" s="87">
        <v>0.72916666666666663</v>
      </c>
      <c r="C23491">
        <v>2.5129999999999998E-5</v>
      </c>
    </row>
    <row r="23492" spans="1:3" x14ac:dyDescent="0.35">
      <c r="A23492" s="86">
        <v>46267</v>
      </c>
      <c r="B23492" s="87">
        <v>0.73958333333333337</v>
      </c>
      <c r="C23492">
        <v>2.588E-5</v>
      </c>
    </row>
    <row r="23493" spans="1:3" x14ac:dyDescent="0.35">
      <c r="A23493" s="86">
        <v>46267</v>
      </c>
      <c r="B23493" s="87">
        <v>0.75</v>
      </c>
      <c r="C23493">
        <v>2.6780000000000001E-5</v>
      </c>
    </row>
    <row r="23494" spans="1:3" x14ac:dyDescent="0.35">
      <c r="A23494" s="86">
        <v>46267</v>
      </c>
      <c r="B23494" s="87">
        <v>0.76041666666666663</v>
      </c>
      <c r="C23494">
        <v>2.7820000000000001E-5</v>
      </c>
    </row>
    <row r="23495" spans="1:3" x14ac:dyDescent="0.35">
      <c r="A23495" s="86">
        <v>46267</v>
      </c>
      <c r="B23495" s="87">
        <v>0.77083333333333337</v>
      </c>
      <c r="C23495">
        <v>2.902E-5</v>
      </c>
    </row>
    <row r="23496" spans="1:3" x14ac:dyDescent="0.35">
      <c r="A23496" s="86">
        <v>46267</v>
      </c>
      <c r="B23496" s="87">
        <v>0.78125</v>
      </c>
      <c r="C23496">
        <v>3.0309999999999999E-5</v>
      </c>
    </row>
    <row r="23497" spans="1:3" x14ac:dyDescent="0.35">
      <c r="A23497" s="86">
        <v>46267</v>
      </c>
      <c r="B23497" s="87">
        <v>0.79166666666666663</v>
      </c>
      <c r="C23497">
        <v>3.1649999999999997E-5</v>
      </c>
    </row>
    <row r="23498" spans="1:3" x14ac:dyDescent="0.35">
      <c r="A23498" s="86">
        <v>46267</v>
      </c>
      <c r="B23498" s="87">
        <v>0.80208333333333337</v>
      </c>
      <c r="C23498">
        <v>3.2979999999999999E-5</v>
      </c>
    </row>
    <row r="23499" spans="1:3" x14ac:dyDescent="0.35">
      <c r="A23499" s="86">
        <v>46267</v>
      </c>
      <c r="B23499" s="87">
        <v>0.8125</v>
      </c>
      <c r="C23499">
        <v>3.4209999999999999E-5</v>
      </c>
    </row>
    <row r="23500" spans="1:3" x14ac:dyDescent="0.35">
      <c r="A23500" s="86">
        <v>46267</v>
      </c>
      <c r="B23500" s="87">
        <v>0.82291666666666663</v>
      </c>
      <c r="C23500">
        <v>3.5159999999999995E-5</v>
      </c>
    </row>
    <row r="23501" spans="1:3" x14ac:dyDescent="0.35">
      <c r="A23501" s="86">
        <v>46267</v>
      </c>
      <c r="B23501" s="87">
        <v>0.83333333333333337</v>
      </c>
      <c r="C23501">
        <v>3.5630000000000003E-5</v>
      </c>
    </row>
    <row r="23502" spans="1:3" x14ac:dyDescent="0.35">
      <c r="A23502" s="86">
        <v>46267</v>
      </c>
      <c r="B23502" s="87">
        <v>0.84375</v>
      </c>
      <c r="C23502">
        <v>3.5589999999999996E-5</v>
      </c>
    </row>
    <row r="23503" spans="1:3" x14ac:dyDescent="0.35">
      <c r="A23503" s="86">
        <v>46267</v>
      </c>
      <c r="B23503" s="87">
        <v>0.85416666666666663</v>
      </c>
      <c r="C23503">
        <v>3.5159999999999995E-5</v>
      </c>
    </row>
    <row r="23504" spans="1:3" x14ac:dyDescent="0.35">
      <c r="A23504" s="86">
        <v>46267</v>
      </c>
      <c r="B23504" s="87">
        <v>0.86458333333333337</v>
      </c>
      <c r="C23504">
        <v>3.4529999999999996E-5</v>
      </c>
    </row>
    <row r="23505" spans="1:3" x14ac:dyDescent="0.35">
      <c r="A23505" s="86">
        <v>46267</v>
      </c>
      <c r="B23505" s="87">
        <v>0.875</v>
      </c>
      <c r="C23505">
        <v>3.3899999999999997E-5</v>
      </c>
    </row>
    <row r="23506" spans="1:3" x14ac:dyDescent="0.35">
      <c r="A23506" s="86">
        <v>46267</v>
      </c>
      <c r="B23506" s="87">
        <v>0.88541666666666663</v>
      </c>
      <c r="C23506">
        <v>3.3439999999999998E-5</v>
      </c>
    </row>
    <row r="23507" spans="1:3" x14ac:dyDescent="0.35">
      <c r="A23507" s="86">
        <v>46267</v>
      </c>
      <c r="B23507" s="87">
        <v>0.89583333333333337</v>
      </c>
      <c r="C23507">
        <v>3.3079999999999995E-5</v>
      </c>
    </row>
    <row r="23508" spans="1:3" x14ac:dyDescent="0.35">
      <c r="A23508" s="86">
        <v>46267</v>
      </c>
      <c r="B23508" s="87">
        <v>0.90625</v>
      </c>
      <c r="C23508">
        <v>3.2750000000000003E-5</v>
      </c>
    </row>
    <row r="23509" spans="1:3" x14ac:dyDescent="0.35">
      <c r="A23509" s="86">
        <v>46267</v>
      </c>
      <c r="B23509" s="87">
        <v>0.91666666666666663</v>
      </c>
      <c r="C23509">
        <v>3.2329999999999997E-5</v>
      </c>
    </row>
    <row r="23510" spans="1:3" x14ac:dyDescent="0.35">
      <c r="A23510" s="86">
        <v>46267</v>
      </c>
      <c r="B23510" s="87">
        <v>0.92708333333333337</v>
      </c>
      <c r="C23510">
        <v>3.1730000000000003E-5</v>
      </c>
    </row>
    <row r="23511" spans="1:3" x14ac:dyDescent="0.35">
      <c r="A23511" s="86">
        <v>46267</v>
      </c>
      <c r="B23511" s="87">
        <v>0.9375</v>
      </c>
      <c r="C23511">
        <v>3.0899999999999999E-5</v>
      </c>
    </row>
    <row r="23512" spans="1:3" x14ac:dyDescent="0.35">
      <c r="A23512" s="86">
        <v>46267</v>
      </c>
      <c r="B23512" s="87">
        <v>0.94791666666666663</v>
      </c>
      <c r="C23512">
        <v>2.9770000000000001E-5</v>
      </c>
    </row>
    <row r="23513" spans="1:3" x14ac:dyDescent="0.35">
      <c r="A23513" s="86">
        <v>46267</v>
      </c>
      <c r="B23513" s="87">
        <v>0.95833333333333337</v>
      </c>
      <c r="C23513">
        <v>2.8350000000000001E-5</v>
      </c>
    </row>
    <row r="23514" spans="1:3" x14ac:dyDescent="0.35">
      <c r="A23514" s="86">
        <v>46267</v>
      </c>
      <c r="B23514" s="87">
        <v>0.96875</v>
      </c>
      <c r="C23514">
        <v>2.6570000000000001E-5</v>
      </c>
    </row>
    <row r="23515" spans="1:3" x14ac:dyDescent="0.35">
      <c r="A23515" s="86">
        <v>46267</v>
      </c>
      <c r="B23515" s="87">
        <v>0.97916666666666663</v>
      </c>
      <c r="C23515">
        <v>2.455E-5</v>
      </c>
    </row>
    <row r="23516" spans="1:3" x14ac:dyDescent="0.35">
      <c r="A23516" s="86">
        <v>46267</v>
      </c>
      <c r="B23516" s="87">
        <v>0.98958333333333337</v>
      </c>
      <c r="C23516">
        <v>2.2370000000000001E-5</v>
      </c>
    </row>
    <row r="23517" spans="1:3" x14ac:dyDescent="0.35">
      <c r="A23517" s="86">
        <v>46268</v>
      </c>
      <c r="B23517" s="87">
        <v>0</v>
      </c>
      <c r="C23517">
        <v>2.016E-5</v>
      </c>
    </row>
    <row r="23518" spans="1:3" x14ac:dyDescent="0.35">
      <c r="A23518" s="86">
        <v>46268</v>
      </c>
      <c r="B23518" s="87">
        <v>1.0416666666666666E-2</v>
      </c>
      <c r="C23518">
        <v>1.808E-5</v>
      </c>
    </row>
    <row r="23519" spans="1:3" x14ac:dyDescent="0.35">
      <c r="A23519" s="86">
        <v>46268</v>
      </c>
      <c r="B23519" s="87">
        <v>2.0833333333333332E-2</v>
      </c>
      <c r="C23519">
        <v>1.611E-5</v>
      </c>
    </row>
    <row r="23520" spans="1:3" x14ac:dyDescent="0.35">
      <c r="A23520" s="86">
        <v>46268</v>
      </c>
      <c r="B23520" s="87">
        <v>3.125E-2</v>
      </c>
      <c r="C23520">
        <v>1.4409999999999999E-5</v>
      </c>
    </row>
    <row r="23521" spans="1:3" x14ac:dyDescent="0.35">
      <c r="A23521" s="86">
        <v>46268</v>
      </c>
      <c r="B23521" s="87">
        <v>4.1666666666666664E-2</v>
      </c>
      <c r="C23521">
        <v>1.307E-5</v>
      </c>
    </row>
    <row r="23522" spans="1:3" x14ac:dyDescent="0.35">
      <c r="A23522" s="86">
        <v>46268</v>
      </c>
      <c r="B23522" s="87">
        <v>5.2083333333333336E-2</v>
      </c>
      <c r="C23522">
        <v>1.2149999999999999E-5</v>
      </c>
    </row>
    <row r="23523" spans="1:3" x14ac:dyDescent="0.35">
      <c r="A23523" s="86">
        <v>46268</v>
      </c>
      <c r="B23523" s="87">
        <v>6.25E-2</v>
      </c>
      <c r="C23523">
        <v>1.1589999999999999E-5</v>
      </c>
    </row>
    <row r="23524" spans="1:3" x14ac:dyDescent="0.35">
      <c r="A23524" s="86">
        <v>46268</v>
      </c>
      <c r="B23524" s="87">
        <v>7.2916666666666671E-2</v>
      </c>
      <c r="C23524">
        <v>1.1230000000000001E-5</v>
      </c>
    </row>
    <row r="23525" spans="1:3" x14ac:dyDescent="0.35">
      <c r="A23525" s="86">
        <v>46268</v>
      </c>
      <c r="B23525" s="87">
        <v>8.3333333333333329E-2</v>
      </c>
      <c r="C23525">
        <v>1.097E-5</v>
      </c>
    </row>
    <row r="23526" spans="1:3" x14ac:dyDescent="0.35">
      <c r="A23526" s="86">
        <v>46268</v>
      </c>
      <c r="B23526" s="87">
        <v>9.375E-2</v>
      </c>
      <c r="C23526">
        <v>1.0749999999999999E-5</v>
      </c>
    </row>
    <row r="23527" spans="1:3" x14ac:dyDescent="0.35">
      <c r="A23527" s="86">
        <v>46268</v>
      </c>
      <c r="B23527" s="87">
        <v>0.10416666666666667</v>
      </c>
      <c r="C23527">
        <v>1.0540000000000001E-5</v>
      </c>
    </row>
    <row r="23528" spans="1:3" x14ac:dyDescent="0.35">
      <c r="A23528" s="86">
        <v>46268</v>
      </c>
      <c r="B23528" s="87">
        <v>0.11458333333333333</v>
      </c>
      <c r="C23528">
        <v>1.03E-5</v>
      </c>
    </row>
    <row r="23529" spans="1:3" x14ac:dyDescent="0.35">
      <c r="A23529" s="86">
        <v>46268</v>
      </c>
      <c r="B23529" s="87">
        <v>0.125</v>
      </c>
      <c r="C23529">
        <v>1.0120000000000001E-5</v>
      </c>
    </row>
    <row r="23530" spans="1:3" x14ac:dyDescent="0.35">
      <c r="A23530" s="86">
        <v>46268</v>
      </c>
      <c r="B23530" s="87">
        <v>0.13541666666666666</v>
      </c>
      <c r="C23530">
        <v>9.9500000000000013E-6</v>
      </c>
    </row>
    <row r="23531" spans="1:3" x14ac:dyDescent="0.35">
      <c r="A23531" s="86">
        <v>46268</v>
      </c>
      <c r="B23531" s="87">
        <v>0.14583333333333334</v>
      </c>
      <c r="C23531">
        <v>9.8300000000000008E-6</v>
      </c>
    </row>
    <row r="23532" spans="1:3" x14ac:dyDescent="0.35">
      <c r="A23532" s="86">
        <v>46268</v>
      </c>
      <c r="B23532" s="87">
        <v>0.15625</v>
      </c>
      <c r="C23532">
        <v>9.7399999999999999E-6</v>
      </c>
    </row>
    <row r="23533" spans="1:3" x14ac:dyDescent="0.35">
      <c r="A23533" s="86">
        <v>46268</v>
      </c>
      <c r="B23533" s="87">
        <v>0.16666666666666666</v>
      </c>
      <c r="C23533">
        <v>9.7599999999999997E-6</v>
      </c>
    </row>
    <row r="23534" spans="1:3" x14ac:dyDescent="0.35">
      <c r="A23534" s="86">
        <v>46268</v>
      </c>
      <c r="B23534" s="87">
        <v>0.17708333333333334</v>
      </c>
      <c r="C23534">
        <v>9.8700000000000004E-6</v>
      </c>
    </row>
    <row r="23535" spans="1:3" x14ac:dyDescent="0.35">
      <c r="A23535" s="86">
        <v>46268</v>
      </c>
      <c r="B23535" s="87">
        <v>0.1875</v>
      </c>
      <c r="C23535">
        <v>1.005E-5</v>
      </c>
    </row>
    <row r="23536" spans="1:3" x14ac:dyDescent="0.35">
      <c r="A23536" s="86">
        <v>46268</v>
      </c>
      <c r="B23536" s="87">
        <v>0.19791666666666666</v>
      </c>
      <c r="C23536">
        <v>1.0330000000000001E-5</v>
      </c>
    </row>
    <row r="23537" spans="1:3" x14ac:dyDescent="0.35">
      <c r="A23537" s="86">
        <v>46268</v>
      </c>
      <c r="B23537" s="87">
        <v>0.20833333333333334</v>
      </c>
      <c r="C23537">
        <v>1.064E-5</v>
      </c>
    </row>
    <row r="23538" spans="1:3" x14ac:dyDescent="0.35">
      <c r="A23538" s="86">
        <v>46268</v>
      </c>
      <c r="B23538" s="87">
        <v>0.21875</v>
      </c>
      <c r="C23538">
        <v>1.1039999999999999E-5</v>
      </c>
    </row>
    <row r="23539" spans="1:3" x14ac:dyDescent="0.35">
      <c r="A23539" s="86">
        <v>46268</v>
      </c>
      <c r="B23539" s="87">
        <v>0.22916666666666666</v>
      </c>
      <c r="C23539">
        <v>1.1639999999999999E-5</v>
      </c>
    </row>
    <row r="23540" spans="1:3" x14ac:dyDescent="0.35">
      <c r="A23540" s="86">
        <v>46268</v>
      </c>
      <c r="B23540" s="87">
        <v>0.23958333333333334</v>
      </c>
      <c r="C23540">
        <v>1.2680000000000001E-5</v>
      </c>
    </row>
    <row r="23541" spans="1:3" x14ac:dyDescent="0.35">
      <c r="A23541" s="86">
        <v>46268</v>
      </c>
      <c r="B23541" s="87">
        <v>0.25</v>
      </c>
      <c r="C23541">
        <v>1.4279999999999999E-5</v>
      </c>
    </row>
    <row r="23542" spans="1:3" x14ac:dyDescent="0.35">
      <c r="A23542" s="86">
        <v>46268</v>
      </c>
      <c r="B23542" s="87">
        <v>0.26041666666666669</v>
      </c>
      <c r="C23542">
        <v>1.6590000000000002E-5</v>
      </c>
    </row>
    <row r="23543" spans="1:3" x14ac:dyDescent="0.35">
      <c r="A23543" s="86">
        <v>46268</v>
      </c>
      <c r="B23543" s="87">
        <v>0.27083333333333331</v>
      </c>
      <c r="C23543">
        <v>1.927E-5</v>
      </c>
    </row>
    <row r="23544" spans="1:3" x14ac:dyDescent="0.35">
      <c r="A23544" s="86">
        <v>46268</v>
      </c>
      <c r="B23544" s="87">
        <v>0.28125</v>
      </c>
      <c r="C23544">
        <v>2.1930000000000002E-5</v>
      </c>
    </row>
    <row r="23545" spans="1:3" x14ac:dyDescent="0.35">
      <c r="A23545" s="86">
        <v>46268</v>
      </c>
      <c r="B23545" s="87">
        <v>0.29166666666666669</v>
      </c>
      <c r="C23545">
        <v>2.4240000000000002E-5</v>
      </c>
    </row>
    <row r="23546" spans="1:3" x14ac:dyDescent="0.35">
      <c r="A23546" s="86">
        <v>46268</v>
      </c>
      <c r="B23546" s="87">
        <v>0.30208333333333331</v>
      </c>
      <c r="C23546">
        <v>2.5870000000000001E-5</v>
      </c>
    </row>
    <row r="23547" spans="1:3" x14ac:dyDescent="0.35">
      <c r="A23547" s="86">
        <v>46268</v>
      </c>
      <c r="B23547" s="87">
        <v>0.3125</v>
      </c>
      <c r="C23547">
        <v>2.6929999999999998E-5</v>
      </c>
    </row>
    <row r="23548" spans="1:3" x14ac:dyDescent="0.35">
      <c r="A23548" s="86">
        <v>46268</v>
      </c>
      <c r="B23548" s="87">
        <v>0.32291666666666669</v>
      </c>
      <c r="C23548">
        <v>2.7650000000000001E-5</v>
      </c>
    </row>
    <row r="23549" spans="1:3" x14ac:dyDescent="0.35">
      <c r="A23549" s="86">
        <v>46268</v>
      </c>
      <c r="B23549" s="87">
        <v>0.33333333333333331</v>
      </c>
      <c r="C23549">
        <v>2.8230000000000002E-5</v>
      </c>
    </row>
    <row r="23550" spans="1:3" x14ac:dyDescent="0.35">
      <c r="A23550" s="86">
        <v>46268</v>
      </c>
      <c r="B23550" s="87">
        <v>0.34375</v>
      </c>
      <c r="C23550">
        <v>2.8860000000000002E-5</v>
      </c>
    </row>
    <row r="23551" spans="1:3" x14ac:dyDescent="0.35">
      <c r="A23551" s="86">
        <v>46268</v>
      </c>
      <c r="B23551" s="87">
        <v>0.35416666666666669</v>
      </c>
      <c r="C23551">
        <v>2.9470000000000001E-5</v>
      </c>
    </row>
    <row r="23552" spans="1:3" x14ac:dyDescent="0.35">
      <c r="A23552" s="86">
        <v>46268</v>
      </c>
      <c r="B23552" s="87">
        <v>0.36458333333333331</v>
      </c>
      <c r="C23552">
        <v>2.9989999999999999E-5</v>
      </c>
    </row>
    <row r="23553" spans="1:3" x14ac:dyDescent="0.35">
      <c r="A23553" s="86">
        <v>46268</v>
      </c>
      <c r="B23553" s="87">
        <v>0.375</v>
      </c>
      <c r="C23553">
        <v>3.0329999999999999E-5</v>
      </c>
    </row>
    <row r="23554" spans="1:3" x14ac:dyDescent="0.35">
      <c r="A23554" s="86">
        <v>46268</v>
      </c>
      <c r="B23554" s="87">
        <v>0.38541666666666669</v>
      </c>
      <c r="C23554">
        <v>3.044E-5</v>
      </c>
    </row>
    <row r="23555" spans="1:3" x14ac:dyDescent="0.35">
      <c r="A23555" s="86">
        <v>46268</v>
      </c>
      <c r="B23555" s="87">
        <v>0.39583333333333331</v>
      </c>
      <c r="C23555">
        <v>3.0349999999999999E-5</v>
      </c>
    </row>
    <row r="23556" spans="1:3" x14ac:dyDescent="0.35">
      <c r="A23556" s="86">
        <v>46268</v>
      </c>
      <c r="B23556" s="87">
        <v>0.40625</v>
      </c>
      <c r="C23556">
        <v>3.012E-5</v>
      </c>
    </row>
    <row r="23557" spans="1:3" x14ac:dyDescent="0.35">
      <c r="A23557" s="86">
        <v>46268</v>
      </c>
      <c r="B23557" s="87">
        <v>0.41666666666666669</v>
      </c>
      <c r="C23557">
        <v>2.9810000000000001E-5</v>
      </c>
    </row>
    <row r="23558" spans="1:3" x14ac:dyDescent="0.35">
      <c r="A23558" s="86">
        <v>46268</v>
      </c>
      <c r="B23558" s="87">
        <v>0.42708333333333331</v>
      </c>
      <c r="C23558">
        <v>2.9489999999999997E-5</v>
      </c>
    </row>
    <row r="23559" spans="1:3" x14ac:dyDescent="0.35">
      <c r="A23559" s="86">
        <v>46268</v>
      </c>
      <c r="B23559" s="87">
        <v>0.4375</v>
      </c>
      <c r="C23559">
        <v>2.9219999999999998E-5</v>
      </c>
    </row>
    <row r="23560" spans="1:3" x14ac:dyDescent="0.35">
      <c r="A23560" s="86">
        <v>46268</v>
      </c>
      <c r="B23560" s="87">
        <v>0.44791666666666669</v>
      </c>
      <c r="C23560">
        <v>2.9010000000000002E-5</v>
      </c>
    </row>
    <row r="23561" spans="1:3" x14ac:dyDescent="0.35">
      <c r="A23561" s="86">
        <v>46268</v>
      </c>
      <c r="B23561" s="87">
        <v>0.45833333333333331</v>
      </c>
      <c r="C23561">
        <v>2.8940000000000001E-5</v>
      </c>
    </row>
    <row r="23562" spans="1:3" x14ac:dyDescent="0.35">
      <c r="A23562" s="86">
        <v>46268</v>
      </c>
      <c r="B23562" s="87">
        <v>0.46875</v>
      </c>
      <c r="C23562">
        <v>2.9030000000000002E-5</v>
      </c>
    </row>
    <row r="23563" spans="1:3" x14ac:dyDescent="0.35">
      <c r="A23563" s="86">
        <v>46268</v>
      </c>
      <c r="B23563" s="87">
        <v>0.47916666666666669</v>
      </c>
      <c r="C23563">
        <v>2.9350000000000002E-5</v>
      </c>
    </row>
    <row r="23564" spans="1:3" x14ac:dyDescent="0.35">
      <c r="A23564" s="86">
        <v>46268</v>
      </c>
      <c r="B23564" s="87">
        <v>0.48958333333333331</v>
      </c>
      <c r="C23564">
        <v>2.987E-5</v>
      </c>
    </row>
    <row r="23565" spans="1:3" x14ac:dyDescent="0.35">
      <c r="A23565" s="86">
        <v>46268</v>
      </c>
      <c r="B23565" s="87">
        <v>0.5</v>
      </c>
      <c r="C23565">
        <v>3.0689999999999999E-5</v>
      </c>
    </row>
    <row r="23566" spans="1:3" x14ac:dyDescent="0.35">
      <c r="A23566" s="86">
        <v>46268</v>
      </c>
      <c r="B23566" s="87">
        <v>0.51041666666666663</v>
      </c>
      <c r="C23566">
        <v>3.1730000000000003E-5</v>
      </c>
    </row>
    <row r="23567" spans="1:3" x14ac:dyDescent="0.35">
      <c r="A23567" s="86">
        <v>46268</v>
      </c>
      <c r="B23567" s="87">
        <v>0.52083333333333337</v>
      </c>
      <c r="C23567">
        <v>3.2820000000000001E-5</v>
      </c>
    </row>
    <row r="23568" spans="1:3" x14ac:dyDescent="0.35">
      <c r="A23568" s="86">
        <v>46268</v>
      </c>
      <c r="B23568" s="87">
        <v>0.53125</v>
      </c>
      <c r="C23568">
        <v>3.366E-5</v>
      </c>
    </row>
    <row r="23569" spans="1:3" x14ac:dyDescent="0.35">
      <c r="A23569" s="86">
        <v>46268</v>
      </c>
      <c r="B23569" s="87">
        <v>0.54166666666666663</v>
      </c>
      <c r="C23569">
        <v>3.4E-5</v>
      </c>
    </row>
    <row r="23570" spans="1:3" x14ac:dyDescent="0.35">
      <c r="A23570" s="86">
        <v>46268</v>
      </c>
      <c r="B23570" s="87">
        <v>0.55208333333333337</v>
      </c>
      <c r="C23570">
        <v>3.362E-5</v>
      </c>
    </row>
    <row r="23571" spans="1:3" x14ac:dyDescent="0.35">
      <c r="A23571" s="86">
        <v>46268</v>
      </c>
      <c r="B23571" s="87">
        <v>0.5625</v>
      </c>
      <c r="C23571">
        <v>3.2700000000000002E-5</v>
      </c>
    </row>
    <row r="23572" spans="1:3" x14ac:dyDescent="0.35">
      <c r="A23572" s="86">
        <v>46268</v>
      </c>
      <c r="B23572" s="87">
        <v>0.57291666666666663</v>
      </c>
      <c r="C23572">
        <v>3.146E-5</v>
      </c>
    </row>
    <row r="23573" spans="1:3" x14ac:dyDescent="0.35">
      <c r="A23573" s="86">
        <v>46268</v>
      </c>
      <c r="B23573" s="87">
        <v>0.58333333333333337</v>
      </c>
      <c r="C23573">
        <v>3.0159999999999999E-5</v>
      </c>
    </row>
    <row r="23574" spans="1:3" x14ac:dyDescent="0.35">
      <c r="A23574" s="86">
        <v>46268</v>
      </c>
      <c r="B23574" s="87">
        <v>0.59375</v>
      </c>
      <c r="C23574">
        <v>2.8989999999999999E-5</v>
      </c>
    </row>
    <row r="23575" spans="1:3" x14ac:dyDescent="0.35">
      <c r="A23575" s="86">
        <v>46268</v>
      </c>
      <c r="B23575" s="87">
        <v>0.60416666666666663</v>
      </c>
      <c r="C23575">
        <v>2.798E-5</v>
      </c>
    </row>
    <row r="23576" spans="1:3" x14ac:dyDescent="0.35">
      <c r="A23576" s="86">
        <v>46268</v>
      </c>
      <c r="B23576" s="87">
        <v>0.61458333333333337</v>
      </c>
      <c r="C23576">
        <v>2.7099999999999998E-5</v>
      </c>
    </row>
    <row r="23577" spans="1:3" x14ac:dyDescent="0.35">
      <c r="A23577" s="86">
        <v>46268</v>
      </c>
      <c r="B23577" s="87">
        <v>0.625</v>
      </c>
      <c r="C23577">
        <v>2.633E-5</v>
      </c>
    </row>
    <row r="23578" spans="1:3" x14ac:dyDescent="0.35">
      <c r="A23578" s="86">
        <v>46268</v>
      </c>
      <c r="B23578" s="87">
        <v>0.63541666666666663</v>
      </c>
      <c r="C23578">
        <v>2.5639999999999998E-5</v>
      </c>
    </row>
    <row r="23579" spans="1:3" x14ac:dyDescent="0.35">
      <c r="A23579" s="86">
        <v>46268</v>
      </c>
      <c r="B23579" s="87">
        <v>0.64583333333333337</v>
      </c>
      <c r="C23579">
        <v>2.5049999999999999E-5</v>
      </c>
    </row>
    <row r="23580" spans="1:3" x14ac:dyDescent="0.35">
      <c r="A23580" s="86">
        <v>46268</v>
      </c>
      <c r="B23580" s="87">
        <v>0.65625</v>
      </c>
      <c r="C23580">
        <v>2.459E-5</v>
      </c>
    </row>
    <row r="23581" spans="1:3" x14ac:dyDescent="0.35">
      <c r="A23581" s="86">
        <v>46268</v>
      </c>
      <c r="B23581" s="87">
        <v>0.66666666666666663</v>
      </c>
      <c r="C23581">
        <v>2.4240000000000002E-5</v>
      </c>
    </row>
    <row r="23582" spans="1:3" x14ac:dyDescent="0.35">
      <c r="A23582" s="86">
        <v>46268</v>
      </c>
      <c r="B23582" s="87">
        <v>0.67708333333333337</v>
      </c>
      <c r="C23582">
        <v>2.4000000000000001E-5</v>
      </c>
    </row>
    <row r="23583" spans="1:3" x14ac:dyDescent="0.35">
      <c r="A23583" s="86">
        <v>46268</v>
      </c>
      <c r="B23583" s="87">
        <v>0.6875</v>
      </c>
      <c r="C23583">
        <v>2.3920000000000001E-5</v>
      </c>
    </row>
    <row r="23584" spans="1:3" x14ac:dyDescent="0.35">
      <c r="A23584" s="86">
        <v>46268</v>
      </c>
      <c r="B23584" s="87">
        <v>0.69791666666666663</v>
      </c>
      <c r="C23584">
        <v>2.4000000000000001E-5</v>
      </c>
    </row>
    <row r="23585" spans="1:3" x14ac:dyDescent="0.35">
      <c r="A23585" s="86">
        <v>46268</v>
      </c>
      <c r="B23585" s="87">
        <v>0.70833333333333337</v>
      </c>
      <c r="C23585">
        <v>2.4240000000000002E-5</v>
      </c>
    </row>
    <row r="23586" spans="1:3" x14ac:dyDescent="0.35">
      <c r="A23586" s="86">
        <v>46268</v>
      </c>
      <c r="B23586" s="87">
        <v>0.71875</v>
      </c>
      <c r="C23586">
        <v>2.463E-5</v>
      </c>
    </row>
    <row r="23587" spans="1:3" x14ac:dyDescent="0.35">
      <c r="A23587" s="86">
        <v>46268</v>
      </c>
      <c r="B23587" s="87">
        <v>0.72916666666666663</v>
      </c>
      <c r="C23587">
        <v>2.5199999999999999E-5</v>
      </c>
    </row>
    <row r="23588" spans="1:3" x14ac:dyDescent="0.35">
      <c r="A23588" s="86">
        <v>46268</v>
      </c>
      <c r="B23588" s="87">
        <v>0.73958333333333337</v>
      </c>
      <c r="C23588">
        <v>2.5950000000000001E-5</v>
      </c>
    </row>
    <row r="23589" spans="1:3" x14ac:dyDescent="0.35">
      <c r="A23589" s="86">
        <v>46268</v>
      </c>
      <c r="B23589" s="87">
        <v>0.75</v>
      </c>
      <c r="C23589">
        <v>2.6849999999999999E-5</v>
      </c>
    </row>
    <row r="23590" spans="1:3" x14ac:dyDescent="0.35">
      <c r="A23590" s="86">
        <v>46268</v>
      </c>
      <c r="B23590" s="87">
        <v>0.76041666666666663</v>
      </c>
      <c r="C23590">
        <v>2.7900000000000001E-5</v>
      </c>
    </row>
    <row r="23591" spans="1:3" x14ac:dyDescent="0.35">
      <c r="A23591" s="86">
        <v>46268</v>
      </c>
      <c r="B23591" s="87">
        <v>0.77083333333333337</v>
      </c>
      <c r="C23591">
        <v>2.9099999999999999E-5</v>
      </c>
    </row>
    <row r="23592" spans="1:3" x14ac:dyDescent="0.35">
      <c r="A23592" s="86">
        <v>46268</v>
      </c>
      <c r="B23592" s="87">
        <v>0.78125</v>
      </c>
      <c r="C23592">
        <v>3.0389999999999999E-5</v>
      </c>
    </row>
    <row r="23593" spans="1:3" x14ac:dyDescent="0.35">
      <c r="A23593" s="86">
        <v>46268</v>
      </c>
      <c r="B23593" s="87">
        <v>0.79166666666666663</v>
      </c>
      <c r="C23593">
        <v>3.1730000000000003E-5</v>
      </c>
    </row>
    <row r="23594" spans="1:3" x14ac:dyDescent="0.35">
      <c r="A23594" s="86">
        <v>46268</v>
      </c>
      <c r="B23594" s="87">
        <v>0.80208333333333337</v>
      </c>
      <c r="C23594">
        <v>3.3079999999999995E-5</v>
      </c>
    </row>
    <row r="23595" spans="1:3" x14ac:dyDescent="0.35">
      <c r="A23595" s="86">
        <v>46268</v>
      </c>
      <c r="B23595" s="87">
        <v>0.8125</v>
      </c>
      <c r="C23595">
        <v>3.4310000000000002E-5</v>
      </c>
    </row>
    <row r="23596" spans="1:3" x14ac:dyDescent="0.35">
      <c r="A23596" s="86">
        <v>46268</v>
      </c>
      <c r="B23596" s="87">
        <v>0.82291666666666663</v>
      </c>
      <c r="C23596">
        <v>3.5249999999999996E-5</v>
      </c>
    </row>
    <row r="23597" spans="1:3" x14ac:dyDescent="0.35">
      <c r="A23597" s="86">
        <v>46268</v>
      </c>
      <c r="B23597" s="87">
        <v>0.83333333333333337</v>
      </c>
      <c r="C23597">
        <v>3.5729999999999998E-5</v>
      </c>
    </row>
    <row r="23598" spans="1:3" x14ac:dyDescent="0.35">
      <c r="A23598" s="86">
        <v>46268</v>
      </c>
      <c r="B23598" s="87">
        <v>0.84375</v>
      </c>
      <c r="C23598">
        <v>3.5689999999999999E-5</v>
      </c>
    </row>
    <row r="23599" spans="1:3" x14ac:dyDescent="0.35">
      <c r="A23599" s="86">
        <v>46268</v>
      </c>
      <c r="B23599" s="87">
        <v>0.85416666666666663</v>
      </c>
      <c r="C23599">
        <v>3.5249999999999996E-5</v>
      </c>
    </row>
    <row r="23600" spans="1:3" x14ac:dyDescent="0.35">
      <c r="A23600" s="86">
        <v>46268</v>
      </c>
      <c r="B23600" s="87">
        <v>0.86458333333333337</v>
      </c>
      <c r="C23600">
        <v>3.4619999999999997E-5</v>
      </c>
    </row>
    <row r="23601" spans="1:3" x14ac:dyDescent="0.35">
      <c r="A23601" s="86">
        <v>46268</v>
      </c>
      <c r="B23601" s="87">
        <v>0.875</v>
      </c>
      <c r="C23601">
        <v>3.4E-5</v>
      </c>
    </row>
    <row r="23602" spans="1:3" x14ac:dyDescent="0.35">
      <c r="A23602" s="86">
        <v>46268</v>
      </c>
      <c r="B23602" s="87">
        <v>0.88541666666666663</v>
      </c>
      <c r="C23602">
        <v>3.3540000000000001E-5</v>
      </c>
    </row>
    <row r="23603" spans="1:3" x14ac:dyDescent="0.35">
      <c r="A23603" s="86">
        <v>46268</v>
      </c>
      <c r="B23603" s="87">
        <v>0.89583333333333337</v>
      </c>
      <c r="C23603">
        <v>3.3180000000000004E-5</v>
      </c>
    </row>
    <row r="23604" spans="1:3" x14ac:dyDescent="0.35">
      <c r="A23604" s="86">
        <v>46268</v>
      </c>
      <c r="B23604" s="87">
        <v>0.90625</v>
      </c>
      <c r="C23604">
        <v>3.2840000000000004E-5</v>
      </c>
    </row>
    <row r="23605" spans="1:3" x14ac:dyDescent="0.35">
      <c r="A23605" s="86">
        <v>46268</v>
      </c>
      <c r="B23605" s="87">
        <v>0.91666666666666663</v>
      </c>
      <c r="C23605">
        <v>3.2419999999999998E-5</v>
      </c>
    </row>
    <row r="23606" spans="1:3" x14ac:dyDescent="0.35">
      <c r="A23606" s="86">
        <v>46268</v>
      </c>
      <c r="B23606" s="87">
        <v>0.92708333333333337</v>
      </c>
      <c r="C23606">
        <v>3.1820000000000004E-5</v>
      </c>
    </row>
    <row r="23607" spans="1:3" x14ac:dyDescent="0.35">
      <c r="A23607" s="86">
        <v>46268</v>
      </c>
      <c r="B23607" s="87">
        <v>0.9375</v>
      </c>
      <c r="C23607">
        <v>3.0979999999999998E-5</v>
      </c>
    </row>
    <row r="23608" spans="1:3" x14ac:dyDescent="0.35">
      <c r="A23608" s="86">
        <v>46268</v>
      </c>
      <c r="B23608" s="87">
        <v>0.94791666666666663</v>
      </c>
      <c r="C23608">
        <v>2.9850000000000001E-5</v>
      </c>
    </row>
    <row r="23609" spans="1:3" x14ac:dyDescent="0.35">
      <c r="A23609" s="86">
        <v>46268</v>
      </c>
      <c r="B23609" s="87">
        <v>0.95833333333333337</v>
      </c>
      <c r="C23609">
        <v>2.8430000000000001E-5</v>
      </c>
    </row>
    <row r="23610" spans="1:3" x14ac:dyDescent="0.35">
      <c r="A23610" s="86">
        <v>46268</v>
      </c>
      <c r="B23610" s="87">
        <v>0.96875</v>
      </c>
      <c r="C23610">
        <v>2.6639999999999999E-5</v>
      </c>
    </row>
    <row r="23611" spans="1:3" x14ac:dyDescent="0.35">
      <c r="A23611" s="86">
        <v>46268</v>
      </c>
      <c r="B23611" s="87">
        <v>0.97916666666666663</v>
      </c>
      <c r="C23611">
        <v>2.461E-5</v>
      </c>
    </row>
    <row r="23612" spans="1:3" x14ac:dyDescent="0.35">
      <c r="A23612" s="86">
        <v>46268</v>
      </c>
      <c r="B23612" s="87">
        <v>0.98958333333333337</v>
      </c>
      <c r="C23612">
        <v>2.2440000000000002E-5</v>
      </c>
    </row>
    <row r="23613" spans="1:3" x14ac:dyDescent="0.35">
      <c r="A23613" s="86">
        <v>46269</v>
      </c>
      <c r="B23613" s="87">
        <v>0</v>
      </c>
      <c r="C23613">
        <v>2.022E-5</v>
      </c>
    </row>
    <row r="23614" spans="1:3" x14ac:dyDescent="0.35">
      <c r="A23614" s="86">
        <v>46269</v>
      </c>
      <c r="B23614" s="87">
        <v>1.0416666666666666E-2</v>
      </c>
      <c r="C23614">
        <v>1.8130000000000001E-5</v>
      </c>
    </row>
    <row r="23615" spans="1:3" x14ac:dyDescent="0.35">
      <c r="A23615" s="86">
        <v>46269</v>
      </c>
      <c r="B23615" s="87">
        <v>2.0833333333333332E-2</v>
      </c>
      <c r="C23615">
        <v>1.6160000000000001E-5</v>
      </c>
    </row>
    <row r="23616" spans="1:3" x14ac:dyDescent="0.35">
      <c r="A23616" s="86">
        <v>46269</v>
      </c>
      <c r="B23616" s="87">
        <v>3.125E-2</v>
      </c>
      <c r="C23616">
        <v>1.4449999999999999E-5</v>
      </c>
    </row>
    <row r="23617" spans="1:3" x14ac:dyDescent="0.35">
      <c r="A23617" s="86">
        <v>46269</v>
      </c>
      <c r="B23617" s="87">
        <v>4.1666666666666664E-2</v>
      </c>
      <c r="C23617">
        <v>1.311E-5</v>
      </c>
    </row>
    <row r="23618" spans="1:3" x14ac:dyDescent="0.35">
      <c r="A23618" s="86">
        <v>46269</v>
      </c>
      <c r="B23618" s="87">
        <v>5.2083333333333336E-2</v>
      </c>
      <c r="C23618">
        <v>1.218E-5</v>
      </c>
    </row>
    <row r="23619" spans="1:3" x14ac:dyDescent="0.35">
      <c r="A23619" s="86">
        <v>46269</v>
      </c>
      <c r="B23619" s="87">
        <v>6.25E-2</v>
      </c>
      <c r="C23619">
        <v>1.1620000000000001E-5</v>
      </c>
    </row>
    <row r="23620" spans="1:3" x14ac:dyDescent="0.35">
      <c r="A23620" s="86">
        <v>46269</v>
      </c>
      <c r="B23620" s="87">
        <v>7.2916666666666671E-2</v>
      </c>
      <c r="C23620">
        <v>1.1259999999999999E-5</v>
      </c>
    </row>
    <row r="23621" spans="1:3" x14ac:dyDescent="0.35">
      <c r="A23621" s="86">
        <v>46269</v>
      </c>
      <c r="B23621" s="87">
        <v>8.3333333333333329E-2</v>
      </c>
      <c r="C23621">
        <v>1.1010000000000001E-5</v>
      </c>
    </row>
    <row r="23622" spans="1:3" x14ac:dyDescent="0.35">
      <c r="A23622" s="86">
        <v>46269</v>
      </c>
      <c r="B23622" s="87">
        <v>9.375E-2</v>
      </c>
      <c r="C23622">
        <v>1.078E-5</v>
      </c>
    </row>
    <row r="23623" spans="1:3" x14ac:dyDescent="0.35">
      <c r="A23623" s="86">
        <v>46269</v>
      </c>
      <c r="B23623" s="87">
        <v>0.10416666666666667</v>
      </c>
      <c r="C23623">
        <v>1.0569999999999999E-5</v>
      </c>
    </row>
    <row r="23624" spans="1:3" x14ac:dyDescent="0.35">
      <c r="A23624" s="86">
        <v>46269</v>
      </c>
      <c r="B23624" s="87">
        <v>0.11458333333333333</v>
      </c>
      <c r="C23624">
        <v>1.0330000000000001E-5</v>
      </c>
    </row>
    <row r="23625" spans="1:3" x14ac:dyDescent="0.35">
      <c r="A23625" s="86">
        <v>46269</v>
      </c>
      <c r="B23625" s="87">
        <v>0.125</v>
      </c>
      <c r="C23625">
        <v>1.0149999999999999E-5</v>
      </c>
    </row>
    <row r="23626" spans="1:3" x14ac:dyDescent="0.35">
      <c r="A23626" s="86">
        <v>46269</v>
      </c>
      <c r="B23626" s="87">
        <v>0.13541666666666666</v>
      </c>
      <c r="C23626">
        <v>9.9799999999999993E-6</v>
      </c>
    </row>
    <row r="23627" spans="1:3" x14ac:dyDescent="0.35">
      <c r="A23627" s="86">
        <v>46269</v>
      </c>
      <c r="B23627" s="87">
        <v>0.14583333333333334</v>
      </c>
      <c r="C23627">
        <v>9.8499999999999989E-6</v>
      </c>
    </row>
    <row r="23628" spans="1:3" x14ac:dyDescent="0.35">
      <c r="A23628" s="86">
        <v>46269</v>
      </c>
      <c r="B23628" s="87">
        <v>0.15625</v>
      </c>
      <c r="C23628">
        <v>9.7699999999999996E-6</v>
      </c>
    </row>
    <row r="23629" spans="1:3" x14ac:dyDescent="0.35">
      <c r="A23629" s="86">
        <v>46269</v>
      </c>
      <c r="B23629" s="87">
        <v>0.16666666666666666</v>
      </c>
      <c r="C23629">
        <v>9.7899999999999994E-6</v>
      </c>
    </row>
    <row r="23630" spans="1:3" x14ac:dyDescent="0.35">
      <c r="A23630" s="86">
        <v>46269</v>
      </c>
      <c r="B23630" s="87">
        <v>0.17708333333333334</v>
      </c>
      <c r="C23630">
        <v>9.9000000000000001E-6</v>
      </c>
    </row>
    <row r="23631" spans="1:3" x14ac:dyDescent="0.35">
      <c r="A23631" s="86">
        <v>46269</v>
      </c>
      <c r="B23631" s="87">
        <v>0.1875</v>
      </c>
      <c r="C23631">
        <v>1.008E-5</v>
      </c>
    </row>
    <row r="23632" spans="1:3" x14ac:dyDescent="0.35">
      <c r="A23632" s="86">
        <v>46269</v>
      </c>
      <c r="B23632" s="87">
        <v>0.19791666666666666</v>
      </c>
      <c r="C23632">
        <v>1.0359999999999999E-5</v>
      </c>
    </row>
    <row r="23633" spans="1:3" x14ac:dyDescent="0.35">
      <c r="A23633" s="86">
        <v>46269</v>
      </c>
      <c r="B23633" s="87">
        <v>0.20833333333333334</v>
      </c>
      <c r="C23633">
        <v>1.0670000000000001E-5</v>
      </c>
    </row>
    <row r="23634" spans="1:3" x14ac:dyDescent="0.35">
      <c r="A23634" s="86">
        <v>46269</v>
      </c>
      <c r="B23634" s="87">
        <v>0.21875</v>
      </c>
      <c r="C23634">
        <v>1.1070000000000001E-5</v>
      </c>
    </row>
    <row r="23635" spans="1:3" x14ac:dyDescent="0.35">
      <c r="A23635" s="86">
        <v>46269</v>
      </c>
      <c r="B23635" s="87">
        <v>0.22916666666666666</v>
      </c>
      <c r="C23635">
        <v>1.168E-5</v>
      </c>
    </row>
    <row r="23636" spans="1:3" x14ac:dyDescent="0.35">
      <c r="A23636" s="86">
        <v>46269</v>
      </c>
      <c r="B23636" s="87">
        <v>0.23958333333333334</v>
      </c>
      <c r="C23636">
        <v>1.271E-5</v>
      </c>
    </row>
    <row r="23637" spans="1:3" x14ac:dyDescent="0.35">
      <c r="A23637" s="86">
        <v>46269</v>
      </c>
      <c r="B23637" s="87">
        <v>0.25</v>
      </c>
      <c r="C23637">
        <v>1.432E-5</v>
      </c>
    </row>
    <row r="23638" spans="1:3" x14ac:dyDescent="0.35">
      <c r="A23638" s="86">
        <v>46269</v>
      </c>
      <c r="B23638" s="87">
        <v>0.26041666666666669</v>
      </c>
      <c r="C23638">
        <v>1.6629999999999998E-5</v>
      </c>
    </row>
    <row r="23639" spans="1:3" x14ac:dyDescent="0.35">
      <c r="A23639" s="86">
        <v>46269</v>
      </c>
      <c r="B23639" s="87">
        <v>0.27083333333333331</v>
      </c>
      <c r="C23639">
        <v>1.9320000000000001E-5</v>
      </c>
    </row>
    <row r="23640" spans="1:3" x14ac:dyDescent="0.35">
      <c r="A23640" s="86">
        <v>46269</v>
      </c>
      <c r="B23640" s="87">
        <v>0.28125</v>
      </c>
      <c r="C23640">
        <v>2.1989999999999998E-5</v>
      </c>
    </row>
    <row r="23641" spans="1:3" x14ac:dyDescent="0.35">
      <c r="A23641" s="86">
        <v>46269</v>
      </c>
      <c r="B23641" s="87">
        <v>0.29166666666666669</v>
      </c>
      <c r="C23641">
        <v>2.4299999999999998E-5</v>
      </c>
    </row>
    <row r="23642" spans="1:3" x14ac:dyDescent="0.35">
      <c r="A23642" s="86">
        <v>46269</v>
      </c>
      <c r="B23642" s="87">
        <v>0.30208333333333331</v>
      </c>
      <c r="C23642">
        <v>2.5940000000000002E-5</v>
      </c>
    </row>
    <row r="23643" spans="1:3" x14ac:dyDescent="0.35">
      <c r="A23643" s="86">
        <v>46269</v>
      </c>
      <c r="B23643" s="87">
        <v>0.3125</v>
      </c>
      <c r="C23643">
        <v>2.7010000000000001E-5</v>
      </c>
    </row>
    <row r="23644" spans="1:3" x14ac:dyDescent="0.35">
      <c r="A23644" s="86">
        <v>46269</v>
      </c>
      <c r="B23644" s="87">
        <v>0.32291666666666669</v>
      </c>
      <c r="C23644">
        <v>2.7720000000000002E-5</v>
      </c>
    </row>
    <row r="23645" spans="1:3" x14ac:dyDescent="0.35">
      <c r="A23645" s="86">
        <v>46269</v>
      </c>
      <c r="B23645" s="87">
        <v>0.33333333333333331</v>
      </c>
      <c r="C23645">
        <v>2.8309999999999998E-5</v>
      </c>
    </row>
    <row r="23646" spans="1:3" x14ac:dyDescent="0.35">
      <c r="A23646" s="86">
        <v>46269</v>
      </c>
      <c r="B23646" s="87">
        <v>0.34375</v>
      </c>
      <c r="C23646">
        <v>2.8940000000000001E-5</v>
      </c>
    </row>
    <row r="23647" spans="1:3" x14ac:dyDescent="0.35">
      <c r="A23647" s="86">
        <v>46269</v>
      </c>
      <c r="B23647" s="87">
        <v>0.35416666666666669</v>
      </c>
      <c r="C23647">
        <v>2.955E-5</v>
      </c>
    </row>
    <row r="23648" spans="1:3" x14ac:dyDescent="0.35">
      <c r="A23648" s="86">
        <v>46269</v>
      </c>
      <c r="B23648" s="87">
        <v>0.36458333333333331</v>
      </c>
      <c r="C23648">
        <v>3.008E-5</v>
      </c>
    </row>
    <row r="23649" spans="1:3" x14ac:dyDescent="0.35">
      <c r="A23649" s="86">
        <v>46269</v>
      </c>
      <c r="B23649" s="87">
        <v>0.375</v>
      </c>
      <c r="C23649">
        <v>3.0409999999999999E-5</v>
      </c>
    </row>
    <row r="23650" spans="1:3" x14ac:dyDescent="0.35">
      <c r="A23650" s="86">
        <v>46269</v>
      </c>
      <c r="B23650" s="87">
        <v>0.38541666666666669</v>
      </c>
      <c r="C23650">
        <v>3.0519999999999999E-5</v>
      </c>
    </row>
    <row r="23651" spans="1:3" x14ac:dyDescent="0.35">
      <c r="A23651" s="86">
        <v>46269</v>
      </c>
      <c r="B23651" s="87">
        <v>0.39583333333333331</v>
      </c>
      <c r="C23651">
        <v>3.044E-5</v>
      </c>
    </row>
    <row r="23652" spans="1:3" x14ac:dyDescent="0.35">
      <c r="A23652" s="86">
        <v>46269</v>
      </c>
      <c r="B23652" s="87">
        <v>0.40625</v>
      </c>
      <c r="C23652">
        <v>3.0200000000000002E-5</v>
      </c>
    </row>
    <row r="23653" spans="1:3" x14ac:dyDescent="0.35">
      <c r="A23653" s="86">
        <v>46269</v>
      </c>
      <c r="B23653" s="87">
        <v>0.41666666666666669</v>
      </c>
      <c r="C23653">
        <v>2.989E-5</v>
      </c>
    </row>
    <row r="23654" spans="1:3" x14ac:dyDescent="0.35">
      <c r="A23654" s="86">
        <v>46269</v>
      </c>
      <c r="B23654" s="87">
        <v>0.42708333333333331</v>
      </c>
      <c r="C23654">
        <v>2.957E-5</v>
      </c>
    </row>
    <row r="23655" spans="1:3" x14ac:dyDescent="0.35">
      <c r="A23655" s="86">
        <v>46269</v>
      </c>
      <c r="B23655" s="87">
        <v>0.4375</v>
      </c>
      <c r="C23655">
        <v>2.9300000000000001E-5</v>
      </c>
    </row>
    <row r="23656" spans="1:3" x14ac:dyDescent="0.35">
      <c r="A23656" s="86">
        <v>46269</v>
      </c>
      <c r="B23656" s="87">
        <v>0.44791666666666669</v>
      </c>
      <c r="C23656">
        <v>2.9090000000000001E-5</v>
      </c>
    </row>
    <row r="23657" spans="1:3" x14ac:dyDescent="0.35">
      <c r="A23657" s="86">
        <v>46269</v>
      </c>
      <c r="B23657" s="87">
        <v>0.45833333333333331</v>
      </c>
      <c r="C23657">
        <v>2.9030000000000002E-5</v>
      </c>
    </row>
    <row r="23658" spans="1:3" x14ac:dyDescent="0.35">
      <c r="A23658" s="86">
        <v>46269</v>
      </c>
      <c r="B23658" s="87">
        <v>0.46875</v>
      </c>
      <c r="C23658">
        <v>2.9110000000000001E-5</v>
      </c>
    </row>
    <row r="23659" spans="1:3" x14ac:dyDescent="0.35">
      <c r="A23659" s="86">
        <v>46269</v>
      </c>
      <c r="B23659" s="87">
        <v>0.47916666666666669</v>
      </c>
      <c r="C23659">
        <v>2.9430000000000001E-5</v>
      </c>
    </row>
    <row r="23660" spans="1:3" x14ac:dyDescent="0.35">
      <c r="A23660" s="86">
        <v>46269</v>
      </c>
      <c r="B23660" s="87">
        <v>0.48958333333333331</v>
      </c>
      <c r="C23660">
        <v>2.995E-5</v>
      </c>
    </row>
    <row r="23661" spans="1:3" x14ac:dyDescent="0.35">
      <c r="A23661" s="86">
        <v>46269</v>
      </c>
      <c r="B23661" s="87">
        <v>0.5</v>
      </c>
      <c r="C23661">
        <v>3.0769999999999998E-5</v>
      </c>
    </row>
    <row r="23662" spans="1:3" x14ac:dyDescent="0.35">
      <c r="A23662" s="86">
        <v>46269</v>
      </c>
      <c r="B23662" s="87">
        <v>0.51041666666666663</v>
      </c>
      <c r="C23662">
        <v>3.1820000000000004E-5</v>
      </c>
    </row>
    <row r="23663" spans="1:3" x14ac:dyDescent="0.35">
      <c r="A23663" s="86">
        <v>46269</v>
      </c>
      <c r="B23663" s="87">
        <v>0.52083333333333337</v>
      </c>
      <c r="C23663">
        <v>3.2919999999999997E-5</v>
      </c>
    </row>
    <row r="23664" spans="1:3" x14ac:dyDescent="0.35">
      <c r="A23664" s="86">
        <v>46269</v>
      </c>
      <c r="B23664" s="87">
        <v>0.53125</v>
      </c>
      <c r="C23664">
        <v>3.3759999999999995E-5</v>
      </c>
    </row>
    <row r="23665" spans="1:3" x14ac:dyDescent="0.35">
      <c r="A23665" s="86">
        <v>46269</v>
      </c>
      <c r="B23665" s="87">
        <v>0.54166666666666663</v>
      </c>
      <c r="C23665">
        <v>3.4090000000000001E-5</v>
      </c>
    </row>
    <row r="23666" spans="1:3" x14ac:dyDescent="0.35">
      <c r="A23666" s="86">
        <v>46269</v>
      </c>
      <c r="B23666" s="87">
        <v>0.55208333333333337</v>
      </c>
      <c r="C23666">
        <v>3.3709999999999994E-5</v>
      </c>
    </row>
    <row r="23667" spans="1:3" x14ac:dyDescent="0.35">
      <c r="A23667" s="86">
        <v>46269</v>
      </c>
      <c r="B23667" s="87">
        <v>0.5625</v>
      </c>
      <c r="C23667">
        <v>3.2790000000000003E-5</v>
      </c>
    </row>
    <row r="23668" spans="1:3" x14ac:dyDescent="0.35">
      <c r="A23668" s="86">
        <v>46269</v>
      </c>
      <c r="B23668" s="87">
        <v>0.57291666666666663</v>
      </c>
      <c r="C23668">
        <v>3.1550000000000001E-5</v>
      </c>
    </row>
    <row r="23669" spans="1:3" x14ac:dyDescent="0.35">
      <c r="A23669" s="86">
        <v>46269</v>
      </c>
      <c r="B23669" s="87">
        <v>0.58333333333333337</v>
      </c>
      <c r="C23669">
        <v>3.0239999999999998E-5</v>
      </c>
    </row>
    <row r="23670" spans="1:3" x14ac:dyDescent="0.35">
      <c r="A23670" s="86">
        <v>46269</v>
      </c>
      <c r="B23670" s="87">
        <v>0.59375</v>
      </c>
      <c r="C23670">
        <v>2.9069999999999998E-5</v>
      </c>
    </row>
    <row r="23671" spans="1:3" x14ac:dyDescent="0.35">
      <c r="A23671" s="86">
        <v>46269</v>
      </c>
      <c r="B23671" s="87">
        <v>0.60416666666666663</v>
      </c>
      <c r="C23671">
        <v>2.8060000000000002E-5</v>
      </c>
    </row>
    <row r="23672" spans="1:3" x14ac:dyDescent="0.35">
      <c r="A23672" s="86">
        <v>46269</v>
      </c>
      <c r="B23672" s="87">
        <v>0.61458333333333337</v>
      </c>
      <c r="C23672">
        <v>2.7180000000000001E-5</v>
      </c>
    </row>
    <row r="23673" spans="1:3" x14ac:dyDescent="0.35">
      <c r="A23673" s="86">
        <v>46269</v>
      </c>
      <c r="B23673" s="87">
        <v>0.625</v>
      </c>
      <c r="C23673">
        <v>2.6400000000000001E-5</v>
      </c>
    </row>
    <row r="23674" spans="1:3" x14ac:dyDescent="0.35">
      <c r="A23674" s="86">
        <v>46269</v>
      </c>
      <c r="B23674" s="87">
        <v>0.63541666666666663</v>
      </c>
      <c r="C23674">
        <v>2.5709999999999999E-5</v>
      </c>
    </row>
    <row r="23675" spans="1:3" x14ac:dyDescent="0.35">
      <c r="A23675" s="86">
        <v>46269</v>
      </c>
      <c r="B23675" s="87">
        <v>0.64583333333333337</v>
      </c>
      <c r="C23675">
        <v>2.512E-5</v>
      </c>
    </row>
    <row r="23676" spans="1:3" x14ac:dyDescent="0.35">
      <c r="A23676" s="86">
        <v>46269</v>
      </c>
      <c r="B23676" s="87">
        <v>0.65625</v>
      </c>
      <c r="C23676">
        <v>2.4660000000000001E-5</v>
      </c>
    </row>
    <row r="23677" spans="1:3" x14ac:dyDescent="0.35">
      <c r="A23677" s="86">
        <v>46269</v>
      </c>
      <c r="B23677" s="87">
        <v>0.66666666666666663</v>
      </c>
      <c r="C23677">
        <v>2.4299999999999998E-5</v>
      </c>
    </row>
    <row r="23678" spans="1:3" x14ac:dyDescent="0.35">
      <c r="A23678" s="86">
        <v>46269</v>
      </c>
      <c r="B23678" s="87">
        <v>0.67708333333333337</v>
      </c>
      <c r="C23678">
        <v>2.4070000000000002E-5</v>
      </c>
    </row>
    <row r="23679" spans="1:3" x14ac:dyDescent="0.35">
      <c r="A23679" s="86">
        <v>46269</v>
      </c>
      <c r="B23679" s="87">
        <v>0.6875</v>
      </c>
      <c r="C23679">
        <v>2.3990000000000002E-5</v>
      </c>
    </row>
    <row r="23680" spans="1:3" x14ac:dyDescent="0.35">
      <c r="A23680" s="86">
        <v>46269</v>
      </c>
      <c r="B23680" s="87">
        <v>0.69791666666666663</v>
      </c>
      <c r="C23680">
        <v>2.4070000000000002E-5</v>
      </c>
    </row>
    <row r="23681" spans="1:3" x14ac:dyDescent="0.35">
      <c r="A23681" s="86">
        <v>46269</v>
      </c>
      <c r="B23681" s="87">
        <v>0.70833333333333337</v>
      </c>
      <c r="C23681">
        <v>2.4299999999999998E-5</v>
      </c>
    </row>
    <row r="23682" spans="1:3" x14ac:dyDescent="0.35">
      <c r="A23682" s="86">
        <v>46269</v>
      </c>
      <c r="B23682" s="87">
        <v>0.71875</v>
      </c>
      <c r="C23682">
        <v>2.4700000000000001E-5</v>
      </c>
    </row>
    <row r="23683" spans="1:3" x14ac:dyDescent="0.35">
      <c r="A23683" s="86">
        <v>46269</v>
      </c>
      <c r="B23683" s="87">
        <v>0.72916666666666663</v>
      </c>
      <c r="C23683">
        <v>2.527E-5</v>
      </c>
    </row>
    <row r="23684" spans="1:3" x14ac:dyDescent="0.35">
      <c r="A23684" s="86">
        <v>46269</v>
      </c>
      <c r="B23684" s="87">
        <v>0.73958333333333337</v>
      </c>
      <c r="C23684">
        <v>2.603E-5</v>
      </c>
    </row>
    <row r="23685" spans="1:3" x14ac:dyDescent="0.35">
      <c r="A23685" s="86">
        <v>46269</v>
      </c>
      <c r="B23685" s="87">
        <v>0.75</v>
      </c>
      <c r="C23685">
        <v>2.6929999999999998E-5</v>
      </c>
    </row>
    <row r="23686" spans="1:3" x14ac:dyDescent="0.35">
      <c r="A23686" s="86">
        <v>46269</v>
      </c>
      <c r="B23686" s="87">
        <v>0.76041666666666663</v>
      </c>
      <c r="C23686">
        <v>2.798E-5</v>
      </c>
    </row>
    <row r="23687" spans="1:3" x14ac:dyDescent="0.35">
      <c r="A23687" s="86">
        <v>46269</v>
      </c>
      <c r="B23687" s="87">
        <v>0.77083333333333337</v>
      </c>
      <c r="C23687">
        <v>2.9180000000000002E-5</v>
      </c>
    </row>
    <row r="23688" spans="1:3" x14ac:dyDescent="0.35">
      <c r="A23688" s="86">
        <v>46269</v>
      </c>
      <c r="B23688" s="87">
        <v>0.78125</v>
      </c>
      <c r="C23688">
        <v>3.048E-5</v>
      </c>
    </row>
    <row r="23689" spans="1:3" x14ac:dyDescent="0.35">
      <c r="A23689" s="86">
        <v>46269</v>
      </c>
      <c r="B23689" s="87">
        <v>0.79166666666666663</v>
      </c>
      <c r="C23689">
        <v>3.1820000000000004E-5</v>
      </c>
    </row>
    <row r="23690" spans="1:3" x14ac:dyDescent="0.35">
      <c r="A23690" s="86">
        <v>46269</v>
      </c>
      <c r="B23690" s="87">
        <v>0.80208333333333337</v>
      </c>
      <c r="C23690">
        <v>3.3169999999999996E-5</v>
      </c>
    </row>
    <row r="23691" spans="1:3" x14ac:dyDescent="0.35">
      <c r="A23691" s="86">
        <v>46269</v>
      </c>
      <c r="B23691" s="87">
        <v>0.8125</v>
      </c>
      <c r="C23691">
        <v>3.4400000000000003E-5</v>
      </c>
    </row>
    <row r="23692" spans="1:3" x14ac:dyDescent="0.35">
      <c r="A23692" s="86">
        <v>46269</v>
      </c>
      <c r="B23692" s="87">
        <v>0.82291666666666663</v>
      </c>
      <c r="C23692">
        <v>3.5349999999999999E-5</v>
      </c>
    </row>
    <row r="23693" spans="1:3" x14ac:dyDescent="0.35">
      <c r="A23693" s="86">
        <v>46269</v>
      </c>
      <c r="B23693" s="87">
        <v>0.83333333333333337</v>
      </c>
      <c r="C23693">
        <v>3.5830000000000001E-5</v>
      </c>
    </row>
    <row r="23694" spans="1:3" x14ac:dyDescent="0.35">
      <c r="A23694" s="86">
        <v>46269</v>
      </c>
      <c r="B23694" s="87">
        <v>0.84375</v>
      </c>
      <c r="C23694">
        <v>3.5790000000000001E-5</v>
      </c>
    </row>
    <row r="23695" spans="1:3" x14ac:dyDescent="0.35">
      <c r="A23695" s="86">
        <v>46269</v>
      </c>
      <c r="B23695" s="87">
        <v>0.85416666666666663</v>
      </c>
      <c r="C23695">
        <v>3.5349999999999999E-5</v>
      </c>
    </row>
    <row r="23696" spans="1:3" x14ac:dyDescent="0.35">
      <c r="A23696" s="86">
        <v>46269</v>
      </c>
      <c r="B23696" s="87">
        <v>0.86458333333333337</v>
      </c>
      <c r="C23696">
        <v>3.472E-5</v>
      </c>
    </row>
    <row r="23697" spans="1:3" x14ac:dyDescent="0.35">
      <c r="A23697" s="86">
        <v>46269</v>
      </c>
      <c r="B23697" s="87">
        <v>0.875</v>
      </c>
      <c r="C23697">
        <v>3.4090000000000001E-5</v>
      </c>
    </row>
    <row r="23698" spans="1:3" x14ac:dyDescent="0.35">
      <c r="A23698" s="86">
        <v>46269</v>
      </c>
      <c r="B23698" s="87">
        <v>0.88541666666666663</v>
      </c>
      <c r="C23698">
        <v>3.3630000000000002E-5</v>
      </c>
    </row>
    <row r="23699" spans="1:3" x14ac:dyDescent="0.35">
      <c r="A23699" s="86">
        <v>46269</v>
      </c>
      <c r="B23699" s="87">
        <v>0.89583333333333337</v>
      </c>
      <c r="C23699">
        <v>3.3269999999999998E-5</v>
      </c>
    </row>
    <row r="23700" spans="1:3" x14ac:dyDescent="0.35">
      <c r="A23700" s="86">
        <v>46269</v>
      </c>
      <c r="B23700" s="87">
        <v>0.90625</v>
      </c>
      <c r="C23700">
        <v>3.2929999999999998E-5</v>
      </c>
    </row>
    <row r="23701" spans="1:3" x14ac:dyDescent="0.35">
      <c r="A23701" s="86">
        <v>46269</v>
      </c>
      <c r="B23701" s="87">
        <v>0.91666666666666663</v>
      </c>
      <c r="C23701">
        <v>3.2509999999999999E-5</v>
      </c>
    </row>
    <row r="23702" spans="1:3" x14ac:dyDescent="0.35">
      <c r="A23702" s="86">
        <v>46269</v>
      </c>
      <c r="B23702" s="87">
        <v>0.92708333333333337</v>
      </c>
      <c r="C23702">
        <v>3.1909999999999998E-5</v>
      </c>
    </row>
    <row r="23703" spans="1:3" x14ac:dyDescent="0.35">
      <c r="A23703" s="86">
        <v>46269</v>
      </c>
      <c r="B23703" s="87">
        <v>0.9375</v>
      </c>
      <c r="C23703">
        <v>3.1069999999999999E-5</v>
      </c>
    </row>
    <row r="23704" spans="1:3" x14ac:dyDescent="0.35">
      <c r="A23704" s="86">
        <v>46269</v>
      </c>
      <c r="B23704" s="87">
        <v>0.94791666666666663</v>
      </c>
      <c r="C23704">
        <v>2.993E-5</v>
      </c>
    </row>
    <row r="23705" spans="1:3" x14ac:dyDescent="0.35">
      <c r="A23705" s="86">
        <v>46269</v>
      </c>
      <c r="B23705" s="87">
        <v>0.95833333333333337</v>
      </c>
      <c r="C23705">
        <v>2.8500000000000002E-5</v>
      </c>
    </row>
    <row r="23706" spans="1:3" x14ac:dyDescent="0.35">
      <c r="A23706" s="86">
        <v>46269</v>
      </c>
      <c r="B23706" s="87">
        <v>0.96875</v>
      </c>
      <c r="C23706">
        <v>2.6720000000000002E-5</v>
      </c>
    </row>
    <row r="23707" spans="1:3" x14ac:dyDescent="0.35">
      <c r="A23707" s="86">
        <v>46269</v>
      </c>
      <c r="B23707" s="87">
        <v>0.97916666666666663</v>
      </c>
      <c r="C23707">
        <v>2.4680000000000001E-5</v>
      </c>
    </row>
    <row r="23708" spans="1:3" x14ac:dyDescent="0.35">
      <c r="A23708" s="86">
        <v>46269</v>
      </c>
      <c r="B23708" s="87">
        <v>0.98958333333333337</v>
      </c>
      <c r="C23708">
        <v>2.2499999999999998E-5</v>
      </c>
    </row>
    <row r="23709" spans="1:3" x14ac:dyDescent="0.35">
      <c r="A23709" s="86">
        <v>46270</v>
      </c>
      <c r="B23709" s="87">
        <v>0</v>
      </c>
      <c r="C23709">
        <v>2.0270000000000001E-5</v>
      </c>
    </row>
    <row r="23710" spans="1:3" x14ac:dyDescent="0.35">
      <c r="A23710" s="86">
        <v>46270</v>
      </c>
      <c r="B23710" s="87">
        <v>1.0416666666666666E-2</v>
      </c>
      <c r="C23710">
        <v>1.891E-5</v>
      </c>
    </row>
    <row r="23711" spans="1:3" x14ac:dyDescent="0.35">
      <c r="A23711" s="86">
        <v>46270</v>
      </c>
      <c r="B23711" s="87">
        <v>2.0833333333333332E-2</v>
      </c>
      <c r="C23711">
        <v>1.789E-5</v>
      </c>
    </row>
    <row r="23712" spans="1:3" x14ac:dyDescent="0.35">
      <c r="A23712" s="86">
        <v>46270</v>
      </c>
      <c r="B23712" s="87">
        <v>3.125E-2</v>
      </c>
      <c r="C23712">
        <v>1.7E-5</v>
      </c>
    </row>
    <row r="23713" spans="1:3" x14ac:dyDescent="0.35">
      <c r="A23713" s="86">
        <v>46270</v>
      </c>
      <c r="B23713" s="87">
        <v>4.1666666666666664E-2</v>
      </c>
      <c r="C23713">
        <v>1.613E-5</v>
      </c>
    </row>
    <row r="23714" spans="1:3" x14ac:dyDescent="0.35">
      <c r="A23714" s="86">
        <v>46270</v>
      </c>
      <c r="B23714" s="87">
        <v>5.2083333333333336E-2</v>
      </c>
      <c r="C23714">
        <v>1.5109999999999999E-5</v>
      </c>
    </row>
    <row r="23715" spans="1:3" x14ac:dyDescent="0.35">
      <c r="A23715" s="86">
        <v>46270</v>
      </c>
      <c r="B23715" s="87">
        <v>6.25E-2</v>
      </c>
      <c r="C23715">
        <v>1.4030000000000001E-5</v>
      </c>
    </row>
    <row r="23716" spans="1:3" x14ac:dyDescent="0.35">
      <c r="A23716" s="86">
        <v>46270</v>
      </c>
      <c r="B23716" s="87">
        <v>7.2916666666666671E-2</v>
      </c>
      <c r="C23716">
        <v>1.2970000000000001E-5</v>
      </c>
    </row>
    <row r="23717" spans="1:3" x14ac:dyDescent="0.35">
      <c r="A23717" s="86">
        <v>46270</v>
      </c>
      <c r="B23717" s="87">
        <v>8.3333333333333329E-2</v>
      </c>
      <c r="C23717">
        <v>1.2089999999999999E-5</v>
      </c>
    </row>
    <row r="23718" spans="1:3" x14ac:dyDescent="0.35">
      <c r="A23718" s="86">
        <v>46270</v>
      </c>
      <c r="B23718" s="87">
        <v>9.375E-2</v>
      </c>
      <c r="C23718">
        <v>1.148E-5</v>
      </c>
    </row>
    <row r="23719" spans="1:3" x14ac:dyDescent="0.35">
      <c r="A23719" s="86">
        <v>46270</v>
      </c>
      <c r="B23719" s="87">
        <v>0.10416666666666667</v>
      </c>
      <c r="C23719">
        <v>1.1079999999999999E-5</v>
      </c>
    </row>
    <row r="23720" spans="1:3" x14ac:dyDescent="0.35">
      <c r="A23720" s="86">
        <v>46270</v>
      </c>
      <c r="B23720" s="87">
        <v>0.11458333333333333</v>
      </c>
      <c r="C23720">
        <v>1.083E-5</v>
      </c>
    </row>
    <row r="23721" spans="1:3" x14ac:dyDescent="0.35">
      <c r="A23721" s="86">
        <v>46270</v>
      </c>
      <c r="B23721" s="87">
        <v>0.125</v>
      </c>
      <c r="C23721">
        <v>1.0699999999999999E-5</v>
      </c>
    </row>
    <row r="23722" spans="1:3" x14ac:dyDescent="0.35">
      <c r="A23722" s="86">
        <v>46270</v>
      </c>
      <c r="B23722" s="87">
        <v>0.13541666666666666</v>
      </c>
      <c r="C23722">
        <v>1.06E-5</v>
      </c>
    </row>
    <row r="23723" spans="1:3" x14ac:dyDescent="0.35">
      <c r="A23723" s="86">
        <v>46270</v>
      </c>
      <c r="B23723" s="87">
        <v>0.14583333333333334</v>
      </c>
      <c r="C23723">
        <v>1.0529999999999999E-5</v>
      </c>
    </row>
    <row r="23724" spans="1:3" x14ac:dyDescent="0.35">
      <c r="A23724" s="86">
        <v>46270</v>
      </c>
      <c r="B23724" s="87">
        <v>0.15625</v>
      </c>
      <c r="C23724">
        <v>1.0510000000000001E-5</v>
      </c>
    </row>
    <row r="23725" spans="1:3" x14ac:dyDescent="0.35">
      <c r="A23725" s="86">
        <v>46270</v>
      </c>
      <c r="B23725" s="87">
        <v>0.16666666666666666</v>
      </c>
      <c r="C23725">
        <v>1.0510000000000001E-5</v>
      </c>
    </row>
    <row r="23726" spans="1:3" x14ac:dyDescent="0.35">
      <c r="A23726" s="86">
        <v>46270</v>
      </c>
      <c r="B23726" s="87">
        <v>0.17708333333333334</v>
      </c>
      <c r="C23726">
        <v>1.0560000000000001E-5</v>
      </c>
    </row>
    <row r="23727" spans="1:3" x14ac:dyDescent="0.35">
      <c r="A23727" s="86">
        <v>46270</v>
      </c>
      <c r="B23727" s="87">
        <v>0.1875</v>
      </c>
      <c r="C23727">
        <v>1.062E-5</v>
      </c>
    </row>
    <row r="23728" spans="1:3" x14ac:dyDescent="0.35">
      <c r="A23728" s="86">
        <v>46270</v>
      </c>
      <c r="B23728" s="87">
        <v>0.19791666666666666</v>
      </c>
      <c r="C23728">
        <v>1.0680000000000001E-5</v>
      </c>
    </row>
    <row r="23729" spans="1:3" x14ac:dyDescent="0.35">
      <c r="A23729" s="86">
        <v>46270</v>
      </c>
      <c r="B23729" s="87">
        <v>0.20833333333333334</v>
      </c>
      <c r="C23729">
        <v>1.0699999999999999E-5</v>
      </c>
    </row>
    <row r="23730" spans="1:3" x14ac:dyDescent="0.35">
      <c r="A23730" s="86">
        <v>46270</v>
      </c>
      <c r="B23730" s="87">
        <v>0.21875</v>
      </c>
      <c r="C23730">
        <v>1.0699999999999999E-5</v>
      </c>
    </row>
    <row r="23731" spans="1:3" x14ac:dyDescent="0.35">
      <c r="A23731" s="86">
        <v>46270</v>
      </c>
      <c r="B23731" s="87">
        <v>0.22916666666666666</v>
      </c>
      <c r="C23731">
        <v>1.0720000000000001E-5</v>
      </c>
    </row>
    <row r="23732" spans="1:3" x14ac:dyDescent="0.35">
      <c r="A23732" s="86">
        <v>46270</v>
      </c>
      <c r="B23732" s="87">
        <v>0.23958333333333334</v>
      </c>
      <c r="C23732">
        <v>1.0869999999999999E-5</v>
      </c>
    </row>
    <row r="23733" spans="1:3" x14ac:dyDescent="0.35">
      <c r="A23733" s="86">
        <v>46270</v>
      </c>
      <c r="B23733" s="87">
        <v>0.25</v>
      </c>
      <c r="C23733">
        <v>1.1230000000000001E-5</v>
      </c>
    </row>
    <row r="23734" spans="1:3" x14ac:dyDescent="0.35">
      <c r="A23734" s="86">
        <v>46270</v>
      </c>
      <c r="B23734" s="87">
        <v>0.26041666666666669</v>
      </c>
      <c r="C23734">
        <v>1.184E-5</v>
      </c>
    </row>
    <row r="23735" spans="1:3" x14ac:dyDescent="0.35">
      <c r="A23735" s="86">
        <v>46270</v>
      </c>
      <c r="B23735" s="87">
        <v>0.27083333333333331</v>
      </c>
      <c r="C23735">
        <v>1.272E-5</v>
      </c>
    </row>
    <row r="23736" spans="1:3" x14ac:dyDescent="0.35">
      <c r="A23736" s="86">
        <v>46270</v>
      </c>
      <c r="B23736" s="87">
        <v>0.28125</v>
      </c>
      <c r="C23736">
        <v>1.3860000000000001E-5</v>
      </c>
    </row>
    <row r="23737" spans="1:3" x14ac:dyDescent="0.35">
      <c r="A23737" s="86">
        <v>46270</v>
      </c>
      <c r="B23737" s="87">
        <v>0.29166666666666669</v>
      </c>
      <c r="C23737">
        <v>1.525E-5</v>
      </c>
    </row>
    <row r="23738" spans="1:3" x14ac:dyDescent="0.35">
      <c r="A23738" s="86">
        <v>46270</v>
      </c>
      <c r="B23738" s="87">
        <v>0.30208333333333331</v>
      </c>
      <c r="C23738">
        <v>1.685E-5</v>
      </c>
    </row>
    <row r="23739" spans="1:3" x14ac:dyDescent="0.35">
      <c r="A23739" s="86">
        <v>46270</v>
      </c>
      <c r="B23739" s="87">
        <v>0.3125</v>
      </c>
      <c r="C23739">
        <v>1.8640000000000001E-5</v>
      </c>
    </row>
    <row r="23740" spans="1:3" x14ac:dyDescent="0.35">
      <c r="A23740" s="86">
        <v>46270</v>
      </c>
      <c r="B23740" s="87">
        <v>0.32291666666666669</v>
      </c>
      <c r="C23740">
        <v>2.0510000000000002E-5</v>
      </c>
    </row>
    <row r="23741" spans="1:3" x14ac:dyDescent="0.35">
      <c r="A23741" s="86">
        <v>46270</v>
      </c>
      <c r="B23741" s="87">
        <v>0.33333333333333331</v>
      </c>
      <c r="C23741">
        <v>2.2440000000000002E-5</v>
      </c>
    </row>
    <row r="23742" spans="1:3" x14ac:dyDescent="0.35">
      <c r="A23742" s="86">
        <v>46270</v>
      </c>
      <c r="B23742" s="87">
        <v>0.34375</v>
      </c>
      <c r="C23742">
        <v>2.4349999999999999E-5</v>
      </c>
    </row>
    <row r="23743" spans="1:3" x14ac:dyDescent="0.35">
      <c r="A23743" s="86">
        <v>46270</v>
      </c>
      <c r="B23743" s="87">
        <v>0.35416666666666669</v>
      </c>
      <c r="C23743">
        <v>2.62E-5</v>
      </c>
    </row>
    <row r="23744" spans="1:3" x14ac:dyDescent="0.35">
      <c r="A23744" s="86">
        <v>46270</v>
      </c>
      <c r="B23744" s="87">
        <v>0.36458333333333331</v>
      </c>
      <c r="C23744">
        <v>2.7969999999999998E-5</v>
      </c>
    </row>
    <row r="23745" spans="1:3" x14ac:dyDescent="0.35">
      <c r="A23745" s="86">
        <v>46270</v>
      </c>
      <c r="B23745" s="87">
        <v>0.375</v>
      </c>
      <c r="C23745">
        <v>2.9640000000000001E-5</v>
      </c>
    </row>
    <row r="23746" spans="1:3" x14ac:dyDescent="0.35">
      <c r="A23746" s="86">
        <v>46270</v>
      </c>
      <c r="B23746" s="87">
        <v>0.38541666666666669</v>
      </c>
      <c r="C23746">
        <v>3.1130000000000002E-5</v>
      </c>
    </row>
    <row r="23747" spans="1:3" x14ac:dyDescent="0.35">
      <c r="A23747" s="86">
        <v>46270</v>
      </c>
      <c r="B23747" s="87">
        <v>0.39583333333333331</v>
      </c>
      <c r="C23747">
        <v>3.2439999999999994E-5</v>
      </c>
    </row>
    <row r="23748" spans="1:3" x14ac:dyDescent="0.35">
      <c r="A23748" s="86">
        <v>46270</v>
      </c>
      <c r="B23748" s="87">
        <v>0.40625</v>
      </c>
      <c r="C23748">
        <v>3.3470000000000003E-5</v>
      </c>
    </row>
    <row r="23749" spans="1:3" x14ac:dyDescent="0.35">
      <c r="A23749" s="86">
        <v>46270</v>
      </c>
      <c r="B23749" s="87">
        <v>0.41666666666666669</v>
      </c>
      <c r="C23749">
        <v>3.4189999999999996E-5</v>
      </c>
    </row>
    <row r="23750" spans="1:3" x14ac:dyDescent="0.35">
      <c r="A23750" s="86">
        <v>46270</v>
      </c>
      <c r="B23750" s="87">
        <v>0.42708333333333331</v>
      </c>
      <c r="C23750">
        <v>3.4569999999999996E-5</v>
      </c>
    </row>
    <row r="23751" spans="1:3" x14ac:dyDescent="0.35">
      <c r="A23751" s="86">
        <v>46270</v>
      </c>
      <c r="B23751" s="87">
        <v>0.4375</v>
      </c>
      <c r="C23751">
        <v>3.4690000000000002E-5</v>
      </c>
    </row>
    <row r="23752" spans="1:3" x14ac:dyDescent="0.35">
      <c r="A23752" s="86">
        <v>46270</v>
      </c>
      <c r="B23752" s="87">
        <v>0.44791666666666669</v>
      </c>
      <c r="C23752">
        <v>3.4750000000000004E-5</v>
      </c>
    </row>
    <row r="23753" spans="1:3" x14ac:dyDescent="0.35">
      <c r="A23753" s="86">
        <v>46270</v>
      </c>
      <c r="B23753" s="87">
        <v>0.45833333333333331</v>
      </c>
      <c r="C23753">
        <v>3.4879999999999998E-5</v>
      </c>
    </row>
    <row r="23754" spans="1:3" x14ac:dyDescent="0.35">
      <c r="A23754" s="86">
        <v>46270</v>
      </c>
      <c r="B23754" s="87">
        <v>0.46875</v>
      </c>
      <c r="C23754">
        <v>3.5200000000000002E-5</v>
      </c>
    </row>
    <row r="23755" spans="1:3" x14ac:dyDescent="0.35">
      <c r="A23755" s="86">
        <v>46270</v>
      </c>
      <c r="B23755" s="87">
        <v>0.47916666666666669</v>
      </c>
      <c r="C23755">
        <v>3.5680000000000004E-5</v>
      </c>
    </row>
    <row r="23756" spans="1:3" x14ac:dyDescent="0.35">
      <c r="A23756" s="86">
        <v>46270</v>
      </c>
      <c r="B23756" s="87">
        <v>0.48958333333333331</v>
      </c>
      <c r="C23756">
        <v>3.6310000000000003E-5</v>
      </c>
    </row>
    <row r="23757" spans="1:3" x14ac:dyDescent="0.35">
      <c r="A23757" s="86">
        <v>46270</v>
      </c>
      <c r="B23757" s="87">
        <v>0.5</v>
      </c>
      <c r="C23757">
        <v>3.6990000000000003E-5</v>
      </c>
    </row>
    <row r="23758" spans="1:3" x14ac:dyDescent="0.35">
      <c r="A23758" s="86">
        <v>46270</v>
      </c>
      <c r="B23758" s="87">
        <v>0.51041666666666663</v>
      </c>
      <c r="C23758">
        <v>3.7699999999999995E-5</v>
      </c>
    </row>
    <row r="23759" spans="1:3" x14ac:dyDescent="0.35">
      <c r="A23759" s="86">
        <v>46270</v>
      </c>
      <c r="B23759" s="87">
        <v>0.52083333333333337</v>
      </c>
      <c r="C23759">
        <v>3.8319999999999999E-5</v>
      </c>
    </row>
    <row r="23760" spans="1:3" x14ac:dyDescent="0.35">
      <c r="A23760" s="86">
        <v>46270</v>
      </c>
      <c r="B23760" s="87">
        <v>0.53125</v>
      </c>
      <c r="C23760">
        <v>3.8699999999999999E-5</v>
      </c>
    </row>
    <row r="23761" spans="1:3" x14ac:dyDescent="0.35">
      <c r="A23761" s="86">
        <v>46270</v>
      </c>
      <c r="B23761" s="87">
        <v>0.54166666666666663</v>
      </c>
      <c r="C23761">
        <v>3.8739999999999998E-5</v>
      </c>
    </row>
    <row r="23762" spans="1:3" x14ac:dyDescent="0.35">
      <c r="A23762" s="86">
        <v>46270</v>
      </c>
      <c r="B23762" s="87">
        <v>0.55208333333333337</v>
      </c>
      <c r="C23762">
        <v>3.8359999999999999E-5</v>
      </c>
    </row>
    <row r="23763" spans="1:3" x14ac:dyDescent="0.35">
      <c r="A23763" s="86">
        <v>46270</v>
      </c>
      <c r="B23763" s="87">
        <v>0.5625</v>
      </c>
      <c r="C23763">
        <v>3.7639999999999999E-5</v>
      </c>
    </row>
    <row r="23764" spans="1:3" x14ac:dyDescent="0.35">
      <c r="A23764" s="86">
        <v>46270</v>
      </c>
      <c r="B23764" s="87">
        <v>0.57291666666666663</v>
      </c>
      <c r="C23764">
        <v>3.667E-5</v>
      </c>
    </row>
    <row r="23765" spans="1:3" x14ac:dyDescent="0.35">
      <c r="A23765" s="86">
        <v>46270</v>
      </c>
      <c r="B23765" s="87">
        <v>0.58333333333333337</v>
      </c>
      <c r="C23765">
        <v>3.5599999999999998E-5</v>
      </c>
    </row>
    <row r="23766" spans="1:3" x14ac:dyDescent="0.35">
      <c r="A23766" s="86">
        <v>46270</v>
      </c>
      <c r="B23766" s="87">
        <v>0.59375</v>
      </c>
      <c r="C23766">
        <v>3.4479999999999995E-5</v>
      </c>
    </row>
    <row r="23767" spans="1:3" x14ac:dyDescent="0.35">
      <c r="A23767" s="86">
        <v>46270</v>
      </c>
      <c r="B23767" s="87">
        <v>0.60416666666666663</v>
      </c>
      <c r="C23767">
        <v>3.3470000000000003E-5</v>
      </c>
    </row>
    <row r="23768" spans="1:3" x14ac:dyDescent="0.35">
      <c r="A23768" s="86">
        <v>46270</v>
      </c>
      <c r="B23768" s="87">
        <v>0.61458333333333337</v>
      </c>
      <c r="C23768">
        <v>3.256E-5</v>
      </c>
    </row>
    <row r="23769" spans="1:3" x14ac:dyDescent="0.35">
      <c r="A23769" s="86">
        <v>46270</v>
      </c>
      <c r="B23769" s="87">
        <v>0.625</v>
      </c>
      <c r="C23769">
        <v>3.1909999999999998E-5</v>
      </c>
    </row>
    <row r="23770" spans="1:3" x14ac:dyDescent="0.35">
      <c r="A23770" s="86">
        <v>46270</v>
      </c>
      <c r="B23770" s="87">
        <v>0.63541666666666663</v>
      </c>
      <c r="C23770">
        <v>3.1510000000000002E-5</v>
      </c>
    </row>
    <row r="23771" spans="1:3" x14ac:dyDescent="0.35">
      <c r="A23771" s="86">
        <v>46270</v>
      </c>
      <c r="B23771" s="87">
        <v>0.64583333333333337</v>
      </c>
      <c r="C23771">
        <v>3.1300000000000002E-5</v>
      </c>
    </row>
    <row r="23772" spans="1:3" x14ac:dyDescent="0.35">
      <c r="A23772" s="86">
        <v>46270</v>
      </c>
      <c r="B23772" s="87">
        <v>0.65625</v>
      </c>
      <c r="C23772">
        <v>3.1170000000000001E-5</v>
      </c>
    </row>
    <row r="23773" spans="1:3" x14ac:dyDescent="0.35">
      <c r="A23773" s="86">
        <v>46270</v>
      </c>
      <c r="B23773" s="87">
        <v>0.66666666666666663</v>
      </c>
      <c r="C23773">
        <v>3.1029999999999999E-5</v>
      </c>
    </row>
    <row r="23774" spans="1:3" x14ac:dyDescent="0.35">
      <c r="A23774" s="86">
        <v>46270</v>
      </c>
      <c r="B23774" s="87">
        <v>0.67708333333333337</v>
      </c>
      <c r="C23774">
        <v>3.0790000000000002E-5</v>
      </c>
    </row>
    <row r="23775" spans="1:3" x14ac:dyDescent="0.35">
      <c r="A23775" s="86">
        <v>46270</v>
      </c>
      <c r="B23775" s="87">
        <v>0.6875</v>
      </c>
      <c r="C23775">
        <v>3.0540000000000002E-5</v>
      </c>
    </row>
    <row r="23776" spans="1:3" x14ac:dyDescent="0.35">
      <c r="A23776" s="86">
        <v>46270</v>
      </c>
      <c r="B23776" s="87">
        <v>0.69791666666666663</v>
      </c>
      <c r="C23776">
        <v>3.0360000000000001E-5</v>
      </c>
    </row>
    <row r="23777" spans="1:3" x14ac:dyDescent="0.35">
      <c r="A23777" s="86">
        <v>46270</v>
      </c>
      <c r="B23777" s="87">
        <v>0.70833333333333337</v>
      </c>
      <c r="C23777">
        <v>3.0329999999999999E-5</v>
      </c>
    </row>
    <row r="23778" spans="1:3" x14ac:dyDescent="0.35">
      <c r="A23778" s="86">
        <v>46270</v>
      </c>
      <c r="B23778" s="87">
        <v>0.71875</v>
      </c>
      <c r="C23778">
        <v>3.0519999999999999E-5</v>
      </c>
    </row>
    <row r="23779" spans="1:3" x14ac:dyDescent="0.35">
      <c r="A23779" s="86">
        <v>46270</v>
      </c>
      <c r="B23779" s="87">
        <v>0.72916666666666663</v>
      </c>
      <c r="C23779">
        <v>3.0939999999999999E-5</v>
      </c>
    </row>
    <row r="23780" spans="1:3" x14ac:dyDescent="0.35">
      <c r="A23780" s="86">
        <v>46270</v>
      </c>
      <c r="B23780" s="87">
        <v>0.73958333333333337</v>
      </c>
      <c r="C23780">
        <v>3.1590000000000001E-5</v>
      </c>
    </row>
    <row r="23781" spans="1:3" x14ac:dyDescent="0.35">
      <c r="A23781" s="86">
        <v>46270</v>
      </c>
      <c r="B23781" s="87">
        <v>0.75</v>
      </c>
      <c r="C23781">
        <v>3.2439999999999994E-5</v>
      </c>
    </row>
    <row r="23782" spans="1:3" x14ac:dyDescent="0.35">
      <c r="A23782" s="86">
        <v>46270</v>
      </c>
      <c r="B23782" s="87">
        <v>0.76041666666666663</v>
      </c>
      <c r="C23782">
        <v>3.345E-5</v>
      </c>
    </row>
    <row r="23783" spans="1:3" x14ac:dyDescent="0.35">
      <c r="A23783" s="86">
        <v>46270</v>
      </c>
      <c r="B23783" s="87">
        <v>0.77083333333333337</v>
      </c>
      <c r="C23783">
        <v>3.4539999999999998E-5</v>
      </c>
    </row>
    <row r="23784" spans="1:3" x14ac:dyDescent="0.35">
      <c r="A23784" s="86">
        <v>46270</v>
      </c>
      <c r="B23784" s="87">
        <v>0.78125</v>
      </c>
      <c r="C23784">
        <v>3.5639999999999998E-5</v>
      </c>
    </row>
    <row r="23785" spans="1:3" x14ac:dyDescent="0.35">
      <c r="A23785" s="86">
        <v>46270</v>
      </c>
      <c r="B23785" s="87">
        <v>0.79166666666666663</v>
      </c>
      <c r="C23785">
        <v>3.6650000000000003E-5</v>
      </c>
    </row>
    <row r="23786" spans="1:3" x14ac:dyDescent="0.35">
      <c r="A23786" s="86">
        <v>46270</v>
      </c>
      <c r="B23786" s="87">
        <v>0.80208333333333337</v>
      </c>
      <c r="C23786">
        <v>3.7449999999999995E-5</v>
      </c>
    </row>
    <row r="23787" spans="1:3" x14ac:dyDescent="0.35">
      <c r="A23787" s="86">
        <v>46270</v>
      </c>
      <c r="B23787" s="87">
        <v>0.8125</v>
      </c>
      <c r="C23787">
        <v>3.8019999999999999E-5</v>
      </c>
    </row>
    <row r="23788" spans="1:3" x14ac:dyDescent="0.35">
      <c r="A23788" s="86">
        <v>46270</v>
      </c>
      <c r="B23788" s="87">
        <v>0.82291666666666663</v>
      </c>
      <c r="C23788">
        <v>3.8290000000000001E-5</v>
      </c>
    </row>
    <row r="23789" spans="1:3" x14ac:dyDescent="0.35">
      <c r="A23789" s="86">
        <v>46270</v>
      </c>
      <c r="B23789" s="87">
        <v>0.83333333333333337</v>
      </c>
      <c r="C23789">
        <v>3.8210000000000002E-5</v>
      </c>
    </row>
    <row r="23790" spans="1:3" x14ac:dyDescent="0.35">
      <c r="A23790" s="86">
        <v>46270</v>
      </c>
      <c r="B23790" s="87">
        <v>0.84375</v>
      </c>
      <c r="C23790">
        <v>3.7769999999999999E-5</v>
      </c>
    </row>
    <row r="23791" spans="1:3" x14ac:dyDescent="0.35">
      <c r="A23791" s="86">
        <v>46270</v>
      </c>
      <c r="B23791" s="87">
        <v>0.85416666666666663</v>
      </c>
      <c r="C23791">
        <v>3.701E-5</v>
      </c>
    </row>
    <row r="23792" spans="1:3" x14ac:dyDescent="0.35">
      <c r="A23792" s="86">
        <v>46270</v>
      </c>
      <c r="B23792" s="87">
        <v>0.86458333333333337</v>
      </c>
      <c r="C23792">
        <v>3.6020000000000004E-5</v>
      </c>
    </row>
    <row r="23793" spans="1:3" x14ac:dyDescent="0.35">
      <c r="A23793" s="86">
        <v>46270</v>
      </c>
      <c r="B23793" s="87">
        <v>0.875</v>
      </c>
      <c r="C23793">
        <v>3.4879999999999998E-5</v>
      </c>
    </row>
    <row r="23794" spans="1:3" x14ac:dyDescent="0.35">
      <c r="A23794" s="86">
        <v>46270</v>
      </c>
      <c r="B23794" s="87">
        <v>0.88541666666666663</v>
      </c>
      <c r="C23794">
        <v>3.3730000000000004E-5</v>
      </c>
    </row>
    <row r="23795" spans="1:3" x14ac:dyDescent="0.35">
      <c r="A23795" s="86">
        <v>46270</v>
      </c>
      <c r="B23795" s="87">
        <v>0.89583333333333337</v>
      </c>
      <c r="C23795">
        <v>3.2669999999999997E-5</v>
      </c>
    </row>
    <row r="23796" spans="1:3" x14ac:dyDescent="0.35">
      <c r="A23796" s="86">
        <v>46270</v>
      </c>
      <c r="B23796" s="87">
        <v>0.90625</v>
      </c>
      <c r="C23796">
        <v>3.1829999999999998E-5</v>
      </c>
    </row>
    <row r="23797" spans="1:3" x14ac:dyDescent="0.35">
      <c r="A23797" s="86">
        <v>46270</v>
      </c>
      <c r="B23797" s="87">
        <v>0.91666666666666663</v>
      </c>
      <c r="C23797">
        <v>3.1380000000000001E-5</v>
      </c>
    </row>
    <row r="23798" spans="1:3" x14ac:dyDescent="0.35">
      <c r="A23798" s="86">
        <v>46270</v>
      </c>
      <c r="B23798" s="87">
        <v>0.92708333333333337</v>
      </c>
      <c r="C23798">
        <v>3.137E-5</v>
      </c>
    </row>
    <row r="23799" spans="1:3" x14ac:dyDescent="0.35">
      <c r="A23799" s="86">
        <v>46270</v>
      </c>
      <c r="B23799" s="87">
        <v>0.9375</v>
      </c>
      <c r="C23799">
        <v>3.1510000000000002E-5</v>
      </c>
    </row>
    <row r="23800" spans="1:3" x14ac:dyDescent="0.35">
      <c r="A23800" s="86">
        <v>46270</v>
      </c>
      <c r="B23800" s="87">
        <v>0.94791666666666663</v>
      </c>
      <c r="C23800">
        <v>3.1469999999999995E-5</v>
      </c>
    </row>
    <row r="23801" spans="1:3" x14ac:dyDescent="0.35">
      <c r="A23801" s="86">
        <v>46270</v>
      </c>
      <c r="B23801" s="87">
        <v>0.95833333333333337</v>
      </c>
      <c r="C23801">
        <v>3.0859999999999999E-5</v>
      </c>
    </row>
    <row r="23802" spans="1:3" x14ac:dyDescent="0.35">
      <c r="A23802" s="86">
        <v>46270</v>
      </c>
      <c r="B23802" s="87">
        <v>0.96875</v>
      </c>
      <c r="C23802">
        <v>2.9450000000000001E-5</v>
      </c>
    </row>
    <row r="23803" spans="1:3" x14ac:dyDescent="0.35">
      <c r="A23803" s="86">
        <v>46270</v>
      </c>
      <c r="B23803" s="87">
        <v>0.97916666666666663</v>
      </c>
      <c r="C23803">
        <v>2.745E-5</v>
      </c>
    </row>
    <row r="23804" spans="1:3" x14ac:dyDescent="0.35">
      <c r="A23804" s="86">
        <v>46270</v>
      </c>
      <c r="B23804" s="87">
        <v>0.98958333333333337</v>
      </c>
      <c r="C23804">
        <v>2.5170000000000001E-5</v>
      </c>
    </row>
    <row r="23805" spans="1:3" x14ac:dyDescent="0.35">
      <c r="A23805" s="86">
        <v>46271</v>
      </c>
      <c r="B23805" s="87">
        <v>0</v>
      </c>
      <c r="C23805">
        <v>2.296E-5</v>
      </c>
    </row>
    <row r="23806" spans="1:3" x14ac:dyDescent="0.35">
      <c r="A23806" s="86">
        <v>46271</v>
      </c>
      <c r="B23806" s="87">
        <v>1.0416666666666666E-2</v>
      </c>
      <c r="C23806">
        <v>2.1149999999999999E-5</v>
      </c>
    </row>
    <row r="23807" spans="1:3" x14ac:dyDescent="0.35">
      <c r="A23807" s="86">
        <v>46271</v>
      </c>
      <c r="B23807" s="87">
        <v>2.0833333333333332E-2</v>
      </c>
      <c r="C23807">
        <v>1.9539999999999999E-5</v>
      </c>
    </row>
    <row r="23808" spans="1:3" x14ac:dyDescent="0.35">
      <c r="A23808" s="86">
        <v>46271</v>
      </c>
      <c r="B23808" s="87">
        <v>3.125E-2</v>
      </c>
      <c r="C23808">
        <v>1.8150000000000001E-5</v>
      </c>
    </row>
    <row r="23809" spans="1:3" x14ac:dyDescent="0.35">
      <c r="A23809" s="86">
        <v>46271</v>
      </c>
      <c r="B23809" s="87">
        <v>4.1666666666666664E-2</v>
      </c>
      <c r="C23809">
        <v>1.6879999999999998E-5</v>
      </c>
    </row>
    <row r="23810" spans="1:3" x14ac:dyDescent="0.35">
      <c r="A23810" s="86">
        <v>46271</v>
      </c>
      <c r="B23810" s="87">
        <v>5.2083333333333336E-2</v>
      </c>
      <c r="C23810">
        <v>1.5659999999999999E-5</v>
      </c>
    </row>
    <row r="23811" spans="1:3" x14ac:dyDescent="0.35">
      <c r="A23811" s="86">
        <v>46271</v>
      </c>
      <c r="B23811" s="87">
        <v>6.25E-2</v>
      </c>
      <c r="C23811">
        <v>1.452E-5</v>
      </c>
    </row>
    <row r="23812" spans="1:3" x14ac:dyDescent="0.35">
      <c r="A23812" s="86">
        <v>46271</v>
      </c>
      <c r="B23812" s="87">
        <v>7.2916666666666671E-2</v>
      </c>
      <c r="C23812">
        <v>1.3499999999999999E-5</v>
      </c>
    </row>
    <row r="23813" spans="1:3" x14ac:dyDescent="0.35">
      <c r="A23813" s="86">
        <v>46271</v>
      </c>
      <c r="B23813" s="87">
        <v>8.3333333333333329E-2</v>
      </c>
      <c r="C23813">
        <v>1.2659999999999999E-5</v>
      </c>
    </row>
    <row r="23814" spans="1:3" x14ac:dyDescent="0.35">
      <c r="A23814" s="86">
        <v>46271</v>
      </c>
      <c r="B23814" s="87">
        <v>9.375E-2</v>
      </c>
      <c r="C23814">
        <v>1.204E-5</v>
      </c>
    </row>
    <row r="23815" spans="1:3" x14ac:dyDescent="0.35">
      <c r="A23815" s="86">
        <v>46271</v>
      </c>
      <c r="B23815" s="87">
        <v>0.10416666666666667</v>
      </c>
      <c r="C23815">
        <v>1.1620000000000001E-5</v>
      </c>
    </row>
    <row r="23816" spans="1:3" x14ac:dyDescent="0.35">
      <c r="A23816" s="86">
        <v>46271</v>
      </c>
      <c r="B23816" s="87">
        <v>0.11458333333333333</v>
      </c>
      <c r="C23816">
        <v>1.131E-5</v>
      </c>
    </row>
    <row r="23817" spans="1:3" x14ac:dyDescent="0.35">
      <c r="A23817" s="86">
        <v>46271</v>
      </c>
      <c r="B23817" s="87">
        <v>0.125</v>
      </c>
      <c r="C23817">
        <v>1.1070000000000001E-5</v>
      </c>
    </row>
    <row r="23818" spans="1:3" x14ac:dyDescent="0.35">
      <c r="A23818" s="86">
        <v>46271</v>
      </c>
      <c r="B23818" s="87">
        <v>0.13541666666666666</v>
      </c>
      <c r="C23818">
        <v>1.0880000000000001E-5</v>
      </c>
    </row>
    <row r="23819" spans="1:3" x14ac:dyDescent="0.35">
      <c r="A23819" s="86">
        <v>46271</v>
      </c>
      <c r="B23819" s="87">
        <v>0.14583333333333334</v>
      </c>
      <c r="C23819">
        <v>1.0730000000000001E-5</v>
      </c>
    </row>
    <row r="23820" spans="1:3" x14ac:dyDescent="0.35">
      <c r="A23820" s="86">
        <v>46271</v>
      </c>
      <c r="B23820" s="87">
        <v>0.15625</v>
      </c>
      <c r="C23820">
        <v>1.06E-5</v>
      </c>
    </row>
    <row r="23821" spans="1:3" x14ac:dyDescent="0.35">
      <c r="A23821" s="86">
        <v>46271</v>
      </c>
      <c r="B23821" s="87">
        <v>0.16666666666666666</v>
      </c>
      <c r="C23821">
        <v>1.0540000000000001E-5</v>
      </c>
    </row>
    <row r="23822" spans="1:3" x14ac:dyDescent="0.35">
      <c r="A23822" s="86">
        <v>46271</v>
      </c>
      <c r="B23822" s="87">
        <v>0.17708333333333334</v>
      </c>
      <c r="C23822">
        <v>1.0540000000000001E-5</v>
      </c>
    </row>
    <row r="23823" spans="1:3" x14ac:dyDescent="0.35">
      <c r="A23823" s="86">
        <v>46271</v>
      </c>
      <c r="B23823" s="87">
        <v>0.1875</v>
      </c>
      <c r="C23823">
        <v>1.0560000000000001E-5</v>
      </c>
    </row>
    <row r="23824" spans="1:3" x14ac:dyDescent="0.35">
      <c r="A23824" s="86">
        <v>46271</v>
      </c>
      <c r="B23824" s="87">
        <v>0.19791666666666666</v>
      </c>
      <c r="C23824">
        <v>1.059E-5</v>
      </c>
    </row>
    <row r="23825" spans="1:3" x14ac:dyDescent="0.35">
      <c r="A23825" s="86">
        <v>46271</v>
      </c>
      <c r="B23825" s="87">
        <v>0.20833333333333334</v>
      </c>
      <c r="C23825">
        <v>1.0540000000000001E-5</v>
      </c>
    </row>
    <row r="23826" spans="1:3" x14ac:dyDescent="0.35">
      <c r="A23826" s="86">
        <v>46271</v>
      </c>
      <c r="B23826" s="87">
        <v>0.21875</v>
      </c>
      <c r="C23826">
        <v>1.046E-5</v>
      </c>
    </row>
    <row r="23827" spans="1:3" x14ac:dyDescent="0.35">
      <c r="A23827" s="86">
        <v>46271</v>
      </c>
      <c r="B23827" s="87">
        <v>0.22916666666666666</v>
      </c>
      <c r="C23827">
        <v>1.0330000000000001E-5</v>
      </c>
    </row>
    <row r="23828" spans="1:3" x14ac:dyDescent="0.35">
      <c r="A23828" s="86">
        <v>46271</v>
      </c>
      <c r="B23828" s="87">
        <v>0.23958333333333334</v>
      </c>
      <c r="C23828">
        <v>1.022E-5</v>
      </c>
    </row>
    <row r="23829" spans="1:3" x14ac:dyDescent="0.35">
      <c r="A23829" s="86">
        <v>46271</v>
      </c>
      <c r="B23829" s="87">
        <v>0.25</v>
      </c>
      <c r="C23829">
        <v>1.0210000000000001E-5</v>
      </c>
    </row>
    <row r="23830" spans="1:3" x14ac:dyDescent="0.35">
      <c r="A23830" s="86">
        <v>46271</v>
      </c>
      <c r="B23830" s="87">
        <v>0.26041666666666669</v>
      </c>
      <c r="C23830">
        <v>1.029E-5</v>
      </c>
    </row>
    <row r="23831" spans="1:3" x14ac:dyDescent="0.35">
      <c r="A23831" s="86">
        <v>46271</v>
      </c>
      <c r="B23831" s="87">
        <v>0.27083333333333331</v>
      </c>
      <c r="C23831">
        <v>1.0519999999999999E-5</v>
      </c>
    </row>
    <row r="23832" spans="1:3" x14ac:dyDescent="0.35">
      <c r="A23832" s="86">
        <v>46271</v>
      </c>
      <c r="B23832" s="87">
        <v>0.28125</v>
      </c>
      <c r="C23832">
        <v>1.097E-5</v>
      </c>
    </row>
    <row r="23833" spans="1:3" x14ac:dyDescent="0.35">
      <c r="A23833" s="86">
        <v>46271</v>
      </c>
      <c r="B23833" s="87">
        <v>0.29166666666666669</v>
      </c>
      <c r="C23833">
        <v>1.1599999999999999E-5</v>
      </c>
    </row>
    <row r="23834" spans="1:3" x14ac:dyDescent="0.35">
      <c r="A23834" s="86">
        <v>46271</v>
      </c>
      <c r="B23834" s="87">
        <v>0.30208333333333331</v>
      </c>
      <c r="C23834">
        <v>1.2500000000000001E-5</v>
      </c>
    </row>
    <row r="23835" spans="1:3" x14ac:dyDescent="0.35">
      <c r="A23835" s="86">
        <v>46271</v>
      </c>
      <c r="B23835" s="87">
        <v>0.3125</v>
      </c>
      <c r="C23835">
        <v>1.3709999999999999E-5</v>
      </c>
    </row>
    <row r="23836" spans="1:3" x14ac:dyDescent="0.35">
      <c r="A23836" s="86">
        <v>46271</v>
      </c>
      <c r="B23836" s="87">
        <v>0.32291666666666669</v>
      </c>
      <c r="C23836">
        <v>1.5279999999999999E-5</v>
      </c>
    </row>
    <row r="23837" spans="1:3" x14ac:dyDescent="0.35">
      <c r="A23837" s="86">
        <v>46271</v>
      </c>
      <c r="B23837" s="87">
        <v>0.33333333333333331</v>
      </c>
      <c r="C23837">
        <v>1.7239999999999998E-5</v>
      </c>
    </row>
    <row r="23838" spans="1:3" x14ac:dyDescent="0.35">
      <c r="A23838" s="86">
        <v>46271</v>
      </c>
      <c r="B23838" s="87">
        <v>0.34375</v>
      </c>
      <c r="C23838">
        <v>1.963E-5</v>
      </c>
    </row>
    <row r="23839" spans="1:3" x14ac:dyDescent="0.35">
      <c r="A23839" s="86">
        <v>46271</v>
      </c>
      <c r="B23839" s="87">
        <v>0.35416666666666669</v>
      </c>
      <c r="C23839">
        <v>2.2310000000000002E-5</v>
      </c>
    </row>
    <row r="23840" spans="1:3" x14ac:dyDescent="0.35">
      <c r="A23840" s="86">
        <v>46271</v>
      </c>
      <c r="B23840" s="87">
        <v>0.36458333333333331</v>
      </c>
      <c r="C23840">
        <v>2.514E-5</v>
      </c>
    </row>
    <row r="23841" spans="1:3" x14ac:dyDescent="0.35">
      <c r="A23841" s="86">
        <v>46271</v>
      </c>
      <c r="B23841" s="87">
        <v>0.375</v>
      </c>
      <c r="C23841">
        <v>2.7949999999999998E-5</v>
      </c>
    </row>
    <row r="23842" spans="1:3" x14ac:dyDescent="0.35">
      <c r="A23842" s="86">
        <v>46271</v>
      </c>
      <c r="B23842" s="87">
        <v>0.38541666666666669</v>
      </c>
      <c r="C23842">
        <v>3.0589999999999997E-5</v>
      </c>
    </row>
    <row r="23843" spans="1:3" x14ac:dyDescent="0.35">
      <c r="A23843" s="86">
        <v>46271</v>
      </c>
      <c r="B23843" s="87">
        <v>0.39583333333333331</v>
      </c>
      <c r="C23843">
        <v>3.2990000000000001E-5</v>
      </c>
    </row>
    <row r="23844" spans="1:3" x14ac:dyDescent="0.35">
      <c r="A23844" s="86">
        <v>46271</v>
      </c>
      <c r="B23844" s="87">
        <v>0.40625</v>
      </c>
      <c r="C23844">
        <v>3.506E-5</v>
      </c>
    </row>
    <row r="23845" spans="1:3" x14ac:dyDescent="0.35">
      <c r="A23845" s="86">
        <v>46271</v>
      </c>
      <c r="B23845" s="87">
        <v>0.41666666666666669</v>
      </c>
      <c r="C23845">
        <v>3.6749999999999999E-5</v>
      </c>
    </row>
    <row r="23846" spans="1:3" x14ac:dyDescent="0.35">
      <c r="A23846" s="86">
        <v>46271</v>
      </c>
      <c r="B23846" s="87">
        <v>0.42708333333333331</v>
      </c>
      <c r="C23846">
        <v>3.8019999999999999E-5</v>
      </c>
    </row>
    <row r="23847" spans="1:3" x14ac:dyDescent="0.35">
      <c r="A23847" s="86">
        <v>46271</v>
      </c>
      <c r="B23847" s="87">
        <v>0.4375</v>
      </c>
      <c r="C23847">
        <v>3.8989999999999998E-5</v>
      </c>
    </row>
    <row r="23848" spans="1:3" x14ac:dyDescent="0.35">
      <c r="A23848" s="86">
        <v>46271</v>
      </c>
      <c r="B23848" s="87">
        <v>0.44791666666666669</v>
      </c>
      <c r="C23848">
        <v>3.9860000000000001E-5</v>
      </c>
    </row>
    <row r="23849" spans="1:3" x14ac:dyDescent="0.35">
      <c r="A23849" s="86">
        <v>46271</v>
      </c>
      <c r="B23849" s="87">
        <v>0.45833333333333331</v>
      </c>
      <c r="C23849">
        <v>4.0790000000000001E-5</v>
      </c>
    </row>
    <row r="23850" spans="1:3" x14ac:dyDescent="0.35">
      <c r="A23850" s="86">
        <v>46271</v>
      </c>
      <c r="B23850" s="87">
        <v>0.46875</v>
      </c>
      <c r="C23850">
        <v>4.1889999999999994E-5</v>
      </c>
    </row>
    <row r="23851" spans="1:3" x14ac:dyDescent="0.35">
      <c r="A23851" s="86">
        <v>46271</v>
      </c>
      <c r="B23851" s="87">
        <v>0.47916666666666669</v>
      </c>
      <c r="C23851">
        <v>4.303E-5</v>
      </c>
    </row>
    <row r="23852" spans="1:3" x14ac:dyDescent="0.35">
      <c r="A23852" s="86">
        <v>46271</v>
      </c>
      <c r="B23852" s="87">
        <v>0.48958333333333331</v>
      </c>
      <c r="C23852">
        <v>4.409E-5</v>
      </c>
    </row>
    <row r="23853" spans="1:3" x14ac:dyDescent="0.35">
      <c r="A23853" s="86">
        <v>46271</v>
      </c>
      <c r="B23853" s="87">
        <v>0.5</v>
      </c>
      <c r="C23853">
        <v>4.4820000000000001E-5</v>
      </c>
    </row>
    <row r="23854" spans="1:3" x14ac:dyDescent="0.35">
      <c r="A23854" s="86">
        <v>46271</v>
      </c>
      <c r="B23854" s="87">
        <v>0.51041666666666663</v>
      </c>
      <c r="C23854">
        <v>4.5139999999999998E-5</v>
      </c>
    </row>
    <row r="23855" spans="1:3" x14ac:dyDescent="0.35">
      <c r="A23855" s="86">
        <v>46271</v>
      </c>
      <c r="B23855" s="87">
        <v>0.52083333333333337</v>
      </c>
      <c r="C23855">
        <v>4.4949999999999995E-5</v>
      </c>
    </row>
    <row r="23856" spans="1:3" x14ac:dyDescent="0.35">
      <c r="A23856" s="86">
        <v>46271</v>
      </c>
      <c r="B23856" s="87">
        <v>0.53125</v>
      </c>
      <c r="C23856">
        <v>4.4150000000000003E-5</v>
      </c>
    </row>
    <row r="23857" spans="1:3" x14ac:dyDescent="0.35">
      <c r="A23857" s="86">
        <v>46271</v>
      </c>
      <c r="B23857" s="87">
        <v>0.54166666666666663</v>
      </c>
      <c r="C23857">
        <v>4.2740000000000001E-5</v>
      </c>
    </row>
    <row r="23858" spans="1:3" x14ac:dyDescent="0.35">
      <c r="A23858" s="86">
        <v>46271</v>
      </c>
      <c r="B23858" s="87">
        <v>0.55208333333333337</v>
      </c>
      <c r="C23858">
        <v>4.0640000000000004E-5</v>
      </c>
    </row>
    <row r="23859" spans="1:3" x14ac:dyDescent="0.35">
      <c r="A23859" s="86">
        <v>46271</v>
      </c>
      <c r="B23859" s="87">
        <v>0.5625</v>
      </c>
      <c r="C23859">
        <v>3.8219999999999997E-5</v>
      </c>
    </row>
    <row r="23860" spans="1:3" x14ac:dyDescent="0.35">
      <c r="A23860" s="86">
        <v>46271</v>
      </c>
      <c r="B23860" s="87">
        <v>0.57291666666666663</v>
      </c>
      <c r="C23860">
        <v>3.574E-5</v>
      </c>
    </row>
    <row r="23861" spans="1:3" x14ac:dyDescent="0.35">
      <c r="A23861" s="86">
        <v>46271</v>
      </c>
      <c r="B23861" s="87">
        <v>0.58333333333333337</v>
      </c>
      <c r="C23861">
        <v>3.3590000000000002E-5</v>
      </c>
    </row>
    <row r="23862" spans="1:3" x14ac:dyDescent="0.35">
      <c r="A23862" s="86">
        <v>46271</v>
      </c>
      <c r="B23862" s="87">
        <v>0.59375</v>
      </c>
      <c r="C23862">
        <v>3.1980000000000002E-5</v>
      </c>
    </row>
    <row r="23863" spans="1:3" x14ac:dyDescent="0.35">
      <c r="A23863" s="86">
        <v>46271</v>
      </c>
      <c r="B23863" s="87">
        <v>0.60416666666666663</v>
      </c>
      <c r="C23863">
        <v>3.0839999999999996E-5</v>
      </c>
    </row>
    <row r="23864" spans="1:3" x14ac:dyDescent="0.35">
      <c r="A23864" s="86">
        <v>46271</v>
      </c>
      <c r="B23864" s="87">
        <v>0.61458333333333337</v>
      </c>
      <c r="C23864">
        <v>2.991E-5</v>
      </c>
    </row>
    <row r="23865" spans="1:3" x14ac:dyDescent="0.35">
      <c r="A23865" s="86">
        <v>46271</v>
      </c>
      <c r="B23865" s="87">
        <v>0.625</v>
      </c>
      <c r="C23865">
        <v>2.9010000000000002E-5</v>
      </c>
    </row>
    <row r="23866" spans="1:3" x14ac:dyDescent="0.35">
      <c r="A23866" s="86">
        <v>46271</v>
      </c>
      <c r="B23866" s="87">
        <v>0.63541666666666663</v>
      </c>
      <c r="C23866">
        <v>2.7969999999999998E-5</v>
      </c>
    </row>
    <row r="23867" spans="1:3" x14ac:dyDescent="0.35">
      <c r="A23867" s="86">
        <v>46271</v>
      </c>
      <c r="B23867" s="87">
        <v>0.64583333333333337</v>
      </c>
      <c r="C23867">
        <v>2.6829999999999999E-5</v>
      </c>
    </row>
    <row r="23868" spans="1:3" x14ac:dyDescent="0.35">
      <c r="A23868" s="86">
        <v>46271</v>
      </c>
      <c r="B23868" s="87">
        <v>0.65625</v>
      </c>
      <c r="C23868">
        <v>2.569E-5</v>
      </c>
    </row>
    <row r="23869" spans="1:3" x14ac:dyDescent="0.35">
      <c r="A23869" s="86">
        <v>46271</v>
      </c>
      <c r="B23869" s="87">
        <v>0.66666666666666663</v>
      </c>
      <c r="C23869">
        <v>2.461E-5</v>
      </c>
    </row>
    <row r="23870" spans="1:3" x14ac:dyDescent="0.35">
      <c r="A23870" s="86">
        <v>46271</v>
      </c>
      <c r="B23870" s="87">
        <v>0.67708333333333337</v>
      </c>
      <c r="C23870">
        <v>2.37E-5</v>
      </c>
    </row>
    <row r="23871" spans="1:3" x14ac:dyDescent="0.35">
      <c r="A23871" s="86">
        <v>46271</v>
      </c>
      <c r="B23871" s="87">
        <v>0.6875</v>
      </c>
      <c r="C23871">
        <v>2.3009999999999998E-5</v>
      </c>
    </row>
    <row r="23872" spans="1:3" x14ac:dyDescent="0.35">
      <c r="A23872" s="86">
        <v>46271</v>
      </c>
      <c r="B23872" s="87">
        <v>0.69791666666666663</v>
      </c>
      <c r="C23872">
        <v>2.2540000000000001E-5</v>
      </c>
    </row>
    <row r="23873" spans="1:3" x14ac:dyDescent="0.35">
      <c r="A23873" s="86">
        <v>46271</v>
      </c>
      <c r="B23873" s="87">
        <v>0.70833333333333337</v>
      </c>
      <c r="C23873">
        <v>2.2329999999999998E-5</v>
      </c>
    </row>
    <row r="23874" spans="1:3" x14ac:dyDescent="0.35">
      <c r="A23874" s="86">
        <v>46271</v>
      </c>
      <c r="B23874" s="87">
        <v>0.71875</v>
      </c>
      <c r="C23874">
        <v>2.2419999999999999E-5</v>
      </c>
    </row>
    <row r="23875" spans="1:3" x14ac:dyDescent="0.35">
      <c r="A23875" s="86">
        <v>46271</v>
      </c>
      <c r="B23875" s="87">
        <v>0.72916666666666663</v>
      </c>
      <c r="C23875">
        <v>2.2750000000000001E-5</v>
      </c>
    </row>
    <row r="23876" spans="1:3" x14ac:dyDescent="0.35">
      <c r="A23876" s="86">
        <v>46271</v>
      </c>
      <c r="B23876" s="87">
        <v>0.73958333333333337</v>
      </c>
      <c r="C23876">
        <v>2.332E-5</v>
      </c>
    </row>
    <row r="23877" spans="1:3" x14ac:dyDescent="0.35">
      <c r="A23877" s="86">
        <v>46271</v>
      </c>
      <c r="B23877" s="87">
        <v>0.75</v>
      </c>
      <c r="C23877">
        <v>2.408E-5</v>
      </c>
    </row>
    <row r="23878" spans="1:3" x14ac:dyDescent="0.35">
      <c r="A23878" s="86">
        <v>46271</v>
      </c>
      <c r="B23878" s="87">
        <v>0.76041666666666663</v>
      </c>
      <c r="C23878">
        <v>2.499E-5</v>
      </c>
    </row>
    <row r="23879" spans="1:3" x14ac:dyDescent="0.35">
      <c r="A23879" s="86">
        <v>46271</v>
      </c>
      <c r="B23879" s="87">
        <v>0.77083333333333337</v>
      </c>
      <c r="C23879">
        <v>2.6069999999999999E-5</v>
      </c>
    </row>
    <row r="23880" spans="1:3" x14ac:dyDescent="0.35">
      <c r="A23880" s="86">
        <v>46271</v>
      </c>
      <c r="B23880" s="87">
        <v>0.78125</v>
      </c>
      <c r="C23880">
        <v>2.7289999999999998E-5</v>
      </c>
    </row>
    <row r="23881" spans="1:3" x14ac:dyDescent="0.35">
      <c r="A23881" s="86">
        <v>46271</v>
      </c>
      <c r="B23881" s="87">
        <v>0.79166666666666663</v>
      </c>
      <c r="C23881">
        <v>2.8670000000000002E-5</v>
      </c>
    </row>
    <row r="23882" spans="1:3" x14ac:dyDescent="0.35">
      <c r="A23882" s="86">
        <v>46271</v>
      </c>
      <c r="B23882" s="87">
        <v>0.80208333333333337</v>
      </c>
      <c r="C23882">
        <v>3.0159999999999999E-5</v>
      </c>
    </row>
    <row r="23883" spans="1:3" x14ac:dyDescent="0.35">
      <c r="A23883" s="86">
        <v>46271</v>
      </c>
      <c r="B23883" s="87">
        <v>0.8125</v>
      </c>
      <c r="C23883">
        <v>3.1640000000000002E-5</v>
      </c>
    </row>
    <row r="23884" spans="1:3" x14ac:dyDescent="0.35">
      <c r="A23884" s="86">
        <v>46271</v>
      </c>
      <c r="B23884" s="87">
        <v>0.82291666666666663</v>
      </c>
      <c r="C23884">
        <v>3.2890000000000005E-5</v>
      </c>
    </row>
    <row r="23885" spans="1:3" x14ac:dyDescent="0.35">
      <c r="A23885" s="86">
        <v>46271</v>
      </c>
      <c r="B23885" s="87">
        <v>0.83333333333333337</v>
      </c>
      <c r="C23885">
        <v>3.375E-5</v>
      </c>
    </row>
    <row r="23886" spans="1:3" x14ac:dyDescent="0.35">
      <c r="A23886" s="86">
        <v>46271</v>
      </c>
      <c r="B23886" s="87">
        <v>0.84375</v>
      </c>
      <c r="C23886">
        <v>3.4090000000000001E-5</v>
      </c>
    </row>
    <row r="23887" spans="1:3" x14ac:dyDescent="0.35">
      <c r="A23887" s="86">
        <v>46271</v>
      </c>
      <c r="B23887" s="87">
        <v>0.85416666666666663</v>
      </c>
      <c r="C23887">
        <v>3.3970000000000002E-5</v>
      </c>
    </row>
    <row r="23888" spans="1:3" x14ac:dyDescent="0.35">
      <c r="A23888" s="86">
        <v>46271</v>
      </c>
      <c r="B23888" s="87">
        <v>0.86458333333333337</v>
      </c>
      <c r="C23888">
        <v>3.3590000000000002E-5</v>
      </c>
    </row>
    <row r="23889" spans="1:3" x14ac:dyDescent="0.35">
      <c r="A23889" s="86">
        <v>46271</v>
      </c>
      <c r="B23889" s="87">
        <v>0.875</v>
      </c>
      <c r="C23889">
        <v>3.3059999999999999E-5</v>
      </c>
    </row>
    <row r="23890" spans="1:3" x14ac:dyDescent="0.35">
      <c r="A23890" s="86">
        <v>46271</v>
      </c>
      <c r="B23890" s="87">
        <v>0.88541666666666663</v>
      </c>
      <c r="C23890">
        <v>3.2509999999999999E-5</v>
      </c>
    </row>
    <row r="23891" spans="1:3" x14ac:dyDescent="0.35">
      <c r="A23891" s="86">
        <v>46271</v>
      </c>
      <c r="B23891" s="87">
        <v>0.89583333333333337</v>
      </c>
      <c r="C23891">
        <v>3.201E-5</v>
      </c>
    </row>
    <row r="23892" spans="1:3" x14ac:dyDescent="0.35">
      <c r="A23892" s="86">
        <v>46271</v>
      </c>
      <c r="B23892" s="87">
        <v>0.90625</v>
      </c>
      <c r="C23892">
        <v>3.154E-5</v>
      </c>
    </row>
    <row r="23893" spans="1:3" x14ac:dyDescent="0.35">
      <c r="A23893" s="86">
        <v>46271</v>
      </c>
      <c r="B23893" s="87">
        <v>0.91666666666666663</v>
      </c>
      <c r="C23893">
        <v>3.112E-5</v>
      </c>
    </row>
    <row r="23894" spans="1:3" x14ac:dyDescent="0.35">
      <c r="A23894" s="86">
        <v>46271</v>
      </c>
      <c r="B23894" s="87">
        <v>0.92708333333333337</v>
      </c>
      <c r="C23894">
        <v>3.0710000000000002E-5</v>
      </c>
    </row>
    <row r="23895" spans="1:3" x14ac:dyDescent="0.35">
      <c r="A23895" s="86">
        <v>46271</v>
      </c>
      <c r="B23895" s="87">
        <v>0.9375</v>
      </c>
      <c r="C23895">
        <v>3.021E-5</v>
      </c>
    </row>
    <row r="23896" spans="1:3" x14ac:dyDescent="0.35">
      <c r="A23896" s="86">
        <v>46271</v>
      </c>
      <c r="B23896" s="87">
        <v>0.94791666666666663</v>
      </c>
      <c r="C23896">
        <v>2.94E-5</v>
      </c>
    </row>
    <row r="23897" spans="1:3" x14ac:dyDescent="0.35">
      <c r="A23897" s="86">
        <v>46271</v>
      </c>
      <c r="B23897" s="87">
        <v>0.95833333333333337</v>
      </c>
      <c r="C23897">
        <v>2.8139999999999998E-5</v>
      </c>
    </row>
    <row r="23898" spans="1:3" x14ac:dyDescent="0.35">
      <c r="A23898" s="86">
        <v>46271</v>
      </c>
      <c r="B23898" s="87">
        <v>0.96875</v>
      </c>
      <c r="C23898">
        <v>2.6280000000000002E-5</v>
      </c>
    </row>
    <row r="23899" spans="1:3" x14ac:dyDescent="0.35">
      <c r="A23899" s="86">
        <v>46271</v>
      </c>
      <c r="B23899" s="87">
        <v>0.97916666666666663</v>
      </c>
      <c r="C23899">
        <v>2.404E-5</v>
      </c>
    </row>
    <row r="23900" spans="1:3" x14ac:dyDescent="0.35">
      <c r="A23900" s="86">
        <v>46271</v>
      </c>
      <c r="B23900" s="87">
        <v>0.98958333333333337</v>
      </c>
      <c r="C23900">
        <v>2.1659999999999999E-5</v>
      </c>
    </row>
    <row r="23901" spans="1:3" x14ac:dyDescent="0.35">
      <c r="A23901" s="86">
        <v>46272</v>
      </c>
      <c r="B23901" s="87">
        <v>0</v>
      </c>
      <c r="C23901">
        <v>1.9349999999999999E-5</v>
      </c>
    </row>
    <row r="23902" spans="1:3" x14ac:dyDescent="0.35">
      <c r="A23902" s="86">
        <v>46272</v>
      </c>
      <c r="B23902" s="87">
        <v>1.0416666666666666E-2</v>
      </c>
      <c r="C23902">
        <v>1.8289999999999999E-5</v>
      </c>
    </row>
    <row r="23903" spans="1:3" x14ac:dyDescent="0.35">
      <c r="A23903" s="86">
        <v>46272</v>
      </c>
      <c r="B23903" s="87">
        <v>2.0833333333333332E-2</v>
      </c>
      <c r="C23903">
        <v>1.63E-5</v>
      </c>
    </row>
    <row r="23904" spans="1:3" x14ac:dyDescent="0.35">
      <c r="A23904" s="86">
        <v>46272</v>
      </c>
      <c r="B23904" s="87">
        <v>3.125E-2</v>
      </c>
      <c r="C23904">
        <v>1.4579999999999999E-5</v>
      </c>
    </row>
    <row r="23905" spans="1:3" x14ac:dyDescent="0.35">
      <c r="A23905" s="86">
        <v>46272</v>
      </c>
      <c r="B23905" s="87">
        <v>4.1666666666666664E-2</v>
      </c>
      <c r="C23905">
        <v>1.322E-5</v>
      </c>
    </row>
    <row r="23906" spans="1:3" x14ac:dyDescent="0.35">
      <c r="A23906" s="86">
        <v>46272</v>
      </c>
      <c r="B23906" s="87">
        <v>5.2083333333333336E-2</v>
      </c>
      <c r="C23906">
        <v>1.2290000000000001E-5</v>
      </c>
    </row>
    <row r="23907" spans="1:3" x14ac:dyDescent="0.35">
      <c r="A23907" s="86">
        <v>46272</v>
      </c>
      <c r="B23907" s="87">
        <v>6.25E-2</v>
      </c>
      <c r="C23907">
        <v>1.172E-5</v>
      </c>
    </row>
    <row r="23908" spans="1:3" x14ac:dyDescent="0.35">
      <c r="A23908" s="86">
        <v>46272</v>
      </c>
      <c r="B23908" s="87">
        <v>7.2916666666666671E-2</v>
      </c>
      <c r="C23908">
        <v>1.136E-5</v>
      </c>
    </row>
    <row r="23909" spans="1:3" x14ac:dyDescent="0.35">
      <c r="A23909" s="86">
        <v>46272</v>
      </c>
      <c r="B23909" s="87">
        <v>8.3333333333333329E-2</v>
      </c>
      <c r="C23909">
        <v>1.11E-5</v>
      </c>
    </row>
    <row r="23910" spans="1:3" x14ac:dyDescent="0.35">
      <c r="A23910" s="86">
        <v>46272</v>
      </c>
      <c r="B23910" s="87">
        <v>9.375E-2</v>
      </c>
      <c r="C23910">
        <v>1.0869999999999999E-5</v>
      </c>
    </row>
    <row r="23911" spans="1:3" x14ac:dyDescent="0.35">
      <c r="A23911" s="86">
        <v>46272</v>
      </c>
      <c r="B23911" s="87">
        <v>0.10416666666666667</v>
      </c>
      <c r="C23911">
        <v>1.066E-5</v>
      </c>
    </row>
    <row r="23912" spans="1:3" x14ac:dyDescent="0.35">
      <c r="A23912" s="86">
        <v>46272</v>
      </c>
      <c r="B23912" s="87">
        <v>0.11458333333333333</v>
      </c>
      <c r="C23912">
        <v>1.042E-5</v>
      </c>
    </row>
    <row r="23913" spans="1:3" x14ac:dyDescent="0.35">
      <c r="A23913" s="86">
        <v>46272</v>
      </c>
      <c r="B23913" s="87">
        <v>0.125</v>
      </c>
      <c r="C23913">
        <v>1.024E-5</v>
      </c>
    </row>
    <row r="23914" spans="1:3" x14ac:dyDescent="0.35">
      <c r="A23914" s="86">
        <v>46272</v>
      </c>
      <c r="B23914" s="87">
        <v>0.13541666666666666</v>
      </c>
      <c r="C23914">
        <v>1.007E-5</v>
      </c>
    </row>
    <row r="23915" spans="1:3" x14ac:dyDescent="0.35">
      <c r="A23915" s="86">
        <v>46272</v>
      </c>
      <c r="B23915" s="87">
        <v>0.14583333333333334</v>
      </c>
      <c r="C23915">
        <v>9.9399999999999997E-6</v>
      </c>
    </row>
    <row r="23916" spans="1:3" x14ac:dyDescent="0.35">
      <c r="A23916" s="86">
        <v>46272</v>
      </c>
      <c r="B23916" s="87">
        <v>0.15625</v>
      </c>
      <c r="C23916">
        <v>9.8600000000000005E-6</v>
      </c>
    </row>
    <row r="23917" spans="1:3" x14ac:dyDescent="0.35">
      <c r="A23917" s="86">
        <v>46272</v>
      </c>
      <c r="B23917" s="87">
        <v>0.16666666666666666</v>
      </c>
      <c r="C23917">
        <v>9.8700000000000004E-6</v>
      </c>
    </row>
    <row r="23918" spans="1:3" x14ac:dyDescent="0.35">
      <c r="A23918" s="86">
        <v>46272</v>
      </c>
      <c r="B23918" s="87">
        <v>0.17708333333333334</v>
      </c>
      <c r="C23918">
        <v>9.9799999999999993E-6</v>
      </c>
    </row>
    <row r="23919" spans="1:3" x14ac:dyDescent="0.35">
      <c r="A23919" s="86">
        <v>46272</v>
      </c>
      <c r="B23919" s="87">
        <v>0.1875</v>
      </c>
      <c r="C23919">
        <v>1.0170000000000001E-5</v>
      </c>
    </row>
    <row r="23920" spans="1:3" x14ac:dyDescent="0.35">
      <c r="A23920" s="86">
        <v>46272</v>
      </c>
      <c r="B23920" s="87">
        <v>0.19791666666666666</v>
      </c>
      <c r="C23920">
        <v>1.045E-5</v>
      </c>
    </row>
    <row r="23921" spans="1:3" x14ac:dyDescent="0.35">
      <c r="A23921" s="86">
        <v>46272</v>
      </c>
      <c r="B23921" s="87">
        <v>0.20833333333333334</v>
      </c>
      <c r="C23921">
        <v>1.076E-5</v>
      </c>
    </row>
    <row r="23922" spans="1:3" x14ac:dyDescent="0.35">
      <c r="A23922" s="86">
        <v>46272</v>
      </c>
      <c r="B23922" s="87">
        <v>0.21875</v>
      </c>
      <c r="C23922">
        <v>1.117E-5</v>
      </c>
    </row>
    <row r="23923" spans="1:3" x14ac:dyDescent="0.35">
      <c r="A23923" s="86">
        <v>46272</v>
      </c>
      <c r="B23923" s="87">
        <v>0.22916666666666666</v>
      </c>
      <c r="C23923">
        <v>1.1780000000000001E-5</v>
      </c>
    </row>
    <row r="23924" spans="1:3" x14ac:dyDescent="0.35">
      <c r="A23924" s="86">
        <v>46272</v>
      </c>
      <c r="B23924" s="87">
        <v>0.23958333333333334</v>
      </c>
      <c r="C23924">
        <v>1.2819999999999999E-5</v>
      </c>
    </row>
    <row r="23925" spans="1:3" x14ac:dyDescent="0.35">
      <c r="A23925" s="86">
        <v>46272</v>
      </c>
      <c r="B23925" s="87">
        <v>0.25</v>
      </c>
      <c r="C23925">
        <v>1.4449999999999999E-5</v>
      </c>
    </row>
    <row r="23926" spans="1:3" x14ac:dyDescent="0.35">
      <c r="A23926" s="86">
        <v>46272</v>
      </c>
      <c r="B23926" s="87">
        <v>0.26041666666666669</v>
      </c>
      <c r="C23926">
        <v>1.6779999999999999E-5</v>
      </c>
    </row>
    <row r="23927" spans="1:3" x14ac:dyDescent="0.35">
      <c r="A23927" s="86">
        <v>46272</v>
      </c>
      <c r="B23927" s="87">
        <v>0.27083333333333331</v>
      </c>
      <c r="C23927">
        <v>1.9490000000000001E-5</v>
      </c>
    </row>
    <row r="23928" spans="1:3" x14ac:dyDescent="0.35">
      <c r="A23928" s="86">
        <v>46272</v>
      </c>
      <c r="B23928" s="87">
        <v>0.28125</v>
      </c>
      <c r="C23928">
        <v>2.2190000000000003E-5</v>
      </c>
    </row>
    <row r="23929" spans="1:3" x14ac:dyDescent="0.35">
      <c r="A23929" s="86">
        <v>46272</v>
      </c>
      <c r="B23929" s="87">
        <v>0.29166666666666669</v>
      </c>
      <c r="C23929">
        <v>2.4519999999999999E-5</v>
      </c>
    </row>
    <row r="23930" spans="1:3" x14ac:dyDescent="0.35">
      <c r="A23930" s="86">
        <v>46272</v>
      </c>
      <c r="B23930" s="87">
        <v>0.30208333333333331</v>
      </c>
      <c r="C23930">
        <v>2.6169999999999998E-5</v>
      </c>
    </row>
    <row r="23931" spans="1:3" x14ac:dyDescent="0.35">
      <c r="A23931" s="86">
        <v>46272</v>
      </c>
      <c r="B23931" s="87">
        <v>0.3125</v>
      </c>
      <c r="C23931">
        <v>2.724E-5</v>
      </c>
    </row>
    <row r="23932" spans="1:3" x14ac:dyDescent="0.35">
      <c r="A23932" s="86">
        <v>46272</v>
      </c>
      <c r="B23932" s="87">
        <v>0.32291666666666669</v>
      </c>
      <c r="C23932">
        <v>2.796E-5</v>
      </c>
    </row>
    <row r="23933" spans="1:3" x14ac:dyDescent="0.35">
      <c r="A23933" s="86">
        <v>46272</v>
      </c>
      <c r="B23933" s="87">
        <v>0.33333333333333331</v>
      </c>
      <c r="C23933">
        <v>2.8559999999999998E-5</v>
      </c>
    </row>
    <row r="23934" spans="1:3" x14ac:dyDescent="0.35">
      <c r="A23934" s="86">
        <v>46272</v>
      </c>
      <c r="B23934" s="87">
        <v>0.34375</v>
      </c>
      <c r="C23934">
        <v>2.919E-5</v>
      </c>
    </row>
    <row r="23935" spans="1:3" x14ac:dyDescent="0.35">
      <c r="A23935" s="86">
        <v>46272</v>
      </c>
      <c r="B23935" s="87">
        <v>0.35416666666666669</v>
      </c>
      <c r="C23935">
        <v>2.9810000000000001E-5</v>
      </c>
    </row>
    <row r="23936" spans="1:3" x14ac:dyDescent="0.35">
      <c r="A23936" s="86">
        <v>46272</v>
      </c>
      <c r="B23936" s="87">
        <v>0.36458333333333331</v>
      </c>
      <c r="C23936">
        <v>3.0339999999999998E-5</v>
      </c>
    </row>
    <row r="23937" spans="1:3" x14ac:dyDescent="0.35">
      <c r="A23937" s="86">
        <v>46272</v>
      </c>
      <c r="B23937" s="87">
        <v>0.375</v>
      </c>
      <c r="C23937">
        <v>3.0679999999999998E-5</v>
      </c>
    </row>
    <row r="23938" spans="1:3" x14ac:dyDescent="0.35">
      <c r="A23938" s="86">
        <v>46272</v>
      </c>
      <c r="B23938" s="87">
        <v>0.38541666666666669</v>
      </c>
      <c r="C23938">
        <v>3.0790000000000002E-5</v>
      </c>
    </row>
    <row r="23939" spans="1:3" x14ac:dyDescent="0.35">
      <c r="A23939" s="86">
        <v>46272</v>
      </c>
      <c r="B23939" s="87">
        <v>0.39583333333333331</v>
      </c>
      <c r="C23939">
        <v>3.0700000000000001E-5</v>
      </c>
    </row>
    <row r="23940" spans="1:3" x14ac:dyDescent="0.35">
      <c r="A23940" s="86">
        <v>46272</v>
      </c>
      <c r="B23940" s="87">
        <v>0.40625</v>
      </c>
      <c r="C23940">
        <v>3.046E-5</v>
      </c>
    </row>
    <row r="23941" spans="1:3" x14ac:dyDescent="0.35">
      <c r="A23941" s="86">
        <v>46272</v>
      </c>
      <c r="B23941" s="87">
        <v>0.41666666666666669</v>
      </c>
      <c r="C23941">
        <v>3.0150000000000001E-5</v>
      </c>
    </row>
    <row r="23942" spans="1:3" x14ac:dyDescent="0.35">
      <c r="A23942" s="86">
        <v>46272</v>
      </c>
      <c r="B23942" s="87">
        <v>0.42708333333333331</v>
      </c>
      <c r="C23942">
        <v>2.9829999999999997E-5</v>
      </c>
    </row>
    <row r="23943" spans="1:3" x14ac:dyDescent="0.35">
      <c r="A23943" s="86">
        <v>46272</v>
      </c>
      <c r="B23943" s="87">
        <v>0.4375</v>
      </c>
      <c r="C23943">
        <v>2.9559999999999998E-5</v>
      </c>
    </row>
    <row r="23944" spans="1:3" x14ac:dyDescent="0.35">
      <c r="A23944" s="86">
        <v>46272</v>
      </c>
      <c r="B23944" s="87">
        <v>0.44791666666666669</v>
      </c>
      <c r="C23944">
        <v>2.9350000000000002E-5</v>
      </c>
    </row>
    <row r="23945" spans="1:3" x14ac:dyDescent="0.35">
      <c r="A23945" s="86">
        <v>46272</v>
      </c>
      <c r="B23945" s="87">
        <v>0.45833333333333331</v>
      </c>
      <c r="C23945">
        <v>2.9280000000000001E-5</v>
      </c>
    </row>
    <row r="23946" spans="1:3" x14ac:dyDescent="0.35">
      <c r="A23946" s="86">
        <v>46272</v>
      </c>
      <c r="B23946" s="87">
        <v>0.46875</v>
      </c>
      <c r="C23946">
        <v>2.936E-5</v>
      </c>
    </row>
    <row r="23947" spans="1:3" x14ac:dyDescent="0.35">
      <c r="A23947" s="86">
        <v>46272</v>
      </c>
      <c r="B23947" s="87">
        <v>0.47916666666666669</v>
      </c>
      <c r="C23947">
        <v>2.968E-5</v>
      </c>
    </row>
    <row r="23948" spans="1:3" x14ac:dyDescent="0.35">
      <c r="A23948" s="86">
        <v>46272</v>
      </c>
      <c r="B23948" s="87">
        <v>0.48958333333333331</v>
      </c>
      <c r="C23948">
        <v>3.021E-5</v>
      </c>
    </row>
    <row r="23949" spans="1:3" x14ac:dyDescent="0.35">
      <c r="A23949" s="86">
        <v>46272</v>
      </c>
      <c r="B23949" s="87">
        <v>0.5</v>
      </c>
      <c r="C23949">
        <v>3.1040000000000001E-5</v>
      </c>
    </row>
    <row r="23950" spans="1:3" x14ac:dyDescent="0.35">
      <c r="A23950" s="86">
        <v>46272</v>
      </c>
      <c r="B23950" s="87">
        <v>0.51041666666666663</v>
      </c>
      <c r="C23950">
        <v>3.2099999999999994E-5</v>
      </c>
    </row>
    <row r="23951" spans="1:3" x14ac:dyDescent="0.35">
      <c r="A23951" s="86">
        <v>46272</v>
      </c>
      <c r="B23951" s="87">
        <v>0.52083333333333337</v>
      </c>
      <c r="C23951">
        <v>3.3200000000000001E-5</v>
      </c>
    </row>
    <row r="23952" spans="1:3" x14ac:dyDescent="0.35">
      <c r="A23952" s="86">
        <v>46272</v>
      </c>
      <c r="B23952" s="87">
        <v>0.53125</v>
      </c>
      <c r="C23952">
        <v>3.4049999999999994E-5</v>
      </c>
    </row>
    <row r="23953" spans="1:3" x14ac:dyDescent="0.35">
      <c r="A23953" s="86">
        <v>46272</v>
      </c>
      <c r="B23953" s="87">
        <v>0.54166666666666663</v>
      </c>
      <c r="C23953">
        <v>3.4389999999999994E-5</v>
      </c>
    </row>
    <row r="23954" spans="1:3" x14ac:dyDescent="0.35">
      <c r="A23954" s="86">
        <v>46272</v>
      </c>
      <c r="B23954" s="87">
        <v>0.55208333333333337</v>
      </c>
      <c r="C23954">
        <v>3.4010000000000001E-5</v>
      </c>
    </row>
    <row r="23955" spans="1:3" x14ac:dyDescent="0.35">
      <c r="A23955" s="86">
        <v>46272</v>
      </c>
      <c r="B23955" s="87">
        <v>0.5625</v>
      </c>
      <c r="C23955">
        <v>3.307E-5</v>
      </c>
    </row>
    <row r="23956" spans="1:3" x14ac:dyDescent="0.35">
      <c r="A23956" s="86">
        <v>46272</v>
      </c>
      <c r="B23956" s="87">
        <v>0.57291666666666663</v>
      </c>
      <c r="C23956">
        <v>3.1820000000000004E-5</v>
      </c>
    </row>
    <row r="23957" spans="1:3" x14ac:dyDescent="0.35">
      <c r="A23957" s="86">
        <v>46272</v>
      </c>
      <c r="B23957" s="87">
        <v>0.58333333333333337</v>
      </c>
      <c r="C23957">
        <v>3.0509999999999998E-5</v>
      </c>
    </row>
    <row r="23958" spans="1:3" x14ac:dyDescent="0.35">
      <c r="A23958" s="86">
        <v>46272</v>
      </c>
      <c r="B23958" s="87">
        <v>0.59375</v>
      </c>
      <c r="C23958">
        <v>2.932E-5</v>
      </c>
    </row>
    <row r="23959" spans="1:3" x14ac:dyDescent="0.35">
      <c r="A23959" s="86">
        <v>46272</v>
      </c>
      <c r="B23959" s="87">
        <v>0.60416666666666663</v>
      </c>
      <c r="C23959">
        <v>2.83E-5</v>
      </c>
    </row>
    <row r="23960" spans="1:3" x14ac:dyDescent="0.35">
      <c r="A23960" s="86">
        <v>46272</v>
      </c>
      <c r="B23960" s="87">
        <v>0.61458333333333337</v>
      </c>
      <c r="C23960">
        <v>2.741E-5</v>
      </c>
    </row>
    <row r="23961" spans="1:3" x14ac:dyDescent="0.35">
      <c r="A23961" s="86">
        <v>46272</v>
      </c>
      <c r="B23961" s="87">
        <v>0.625</v>
      </c>
      <c r="C23961">
        <v>2.6630000000000001E-5</v>
      </c>
    </row>
    <row r="23962" spans="1:3" x14ac:dyDescent="0.35">
      <c r="A23962" s="86">
        <v>46272</v>
      </c>
      <c r="B23962" s="87">
        <v>0.63541666666666663</v>
      </c>
      <c r="C23962">
        <v>2.5930000000000001E-5</v>
      </c>
    </row>
    <row r="23963" spans="1:3" x14ac:dyDescent="0.35">
      <c r="A23963" s="86">
        <v>46272</v>
      </c>
      <c r="B23963" s="87">
        <v>0.64583333333333337</v>
      </c>
      <c r="C23963">
        <v>2.5340000000000001E-5</v>
      </c>
    </row>
    <row r="23964" spans="1:3" x14ac:dyDescent="0.35">
      <c r="A23964" s="86">
        <v>46272</v>
      </c>
      <c r="B23964" s="87">
        <v>0.65625</v>
      </c>
      <c r="C23964">
        <v>2.4870000000000001E-5</v>
      </c>
    </row>
    <row r="23965" spans="1:3" x14ac:dyDescent="0.35">
      <c r="A23965" s="86">
        <v>46272</v>
      </c>
      <c r="B23965" s="87">
        <v>0.66666666666666663</v>
      </c>
      <c r="C23965">
        <v>2.4519999999999999E-5</v>
      </c>
    </row>
    <row r="23966" spans="1:3" x14ac:dyDescent="0.35">
      <c r="A23966" s="86">
        <v>46272</v>
      </c>
      <c r="B23966" s="87">
        <v>0.67708333333333337</v>
      </c>
      <c r="C23966">
        <v>2.4279999999999998E-5</v>
      </c>
    </row>
    <row r="23967" spans="1:3" x14ac:dyDescent="0.35">
      <c r="A23967" s="86">
        <v>46272</v>
      </c>
      <c r="B23967" s="87">
        <v>0.6875</v>
      </c>
      <c r="C23967">
        <v>2.419E-5</v>
      </c>
    </row>
    <row r="23968" spans="1:3" x14ac:dyDescent="0.35">
      <c r="A23968" s="86">
        <v>46272</v>
      </c>
      <c r="B23968" s="87">
        <v>0.69791666666666663</v>
      </c>
      <c r="C23968">
        <v>2.4279999999999998E-5</v>
      </c>
    </row>
    <row r="23969" spans="1:3" x14ac:dyDescent="0.35">
      <c r="A23969" s="86">
        <v>46272</v>
      </c>
      <c r="B23969" s="87">
        <v>0.70833333333333337</v>
      </c>
      <c r="C23969">
        <v>2.4519999999999999E-5</v>
      </c>
    </row>
    <row r="23970" spans="1:3" x14ac:dyDescent="0.35">
      <c r="A23970" s="86">
        <v>46272</v>
      </c>
      <c r="B23970" s="87">
        <v>0.71875</v>
      </c>
      <c r="C23970">
        <v>2.491E-5</v>
      </c>
    </row>
    <row r="23971" spans="1:3" x14ac:dyDescent="0.35">
      <c r="A23971" s="86">
        <v>46272</v>
      </c>
      <c r="B23971" s="87">
        <v>0.72916666666666663</v>
      </c>
      <c r="C23971">
        <v>2.5489999999999998E-5</v>
      </c>
    </row>
    <row r="23972" spans="1:3" x14ac:dyDescent="0.35">
      <c r="A23972" s="86">
        <v>46272</v>
      </c>
      <c r="B23972" s="87">
        <v>0.73958333333333337</v>
      </c>
      <c r="C23972">
        <v>2.6249999999999998E-5</v>
      </c>
    </row>
    <row r="23973" spans="1:3" x14ac:dyDescent="0.35">
      <c r="A23973" s="86">
        <v>46272</v>
      </c>
      <c r="B23973" s="87">
        <v>0.75</v>
      </c>
      <c r="C23973">
        <v>2.7160000000000001E-5</v>
      </c>
    </row>
    <row r="23974" spans="1:3" x14ac:dyDescent="0.35">
      <c r="A23974" s="86">
        <v>46272</v>
      </c>
      <c r="B23974" s="87">
        <v>0.76041666666666663</v>
      </c>
      <c r="C23974">
        <v>2.8219999999999997E-5</v>
      </c>
    </row>
    <row r="23975" spans="1:3" x14ac:dyDescent="0.35">
      <c r="A23975" s="86">
        <v>46272</v>
      </c>
      <c r="B23975" s="87">
        <v>0.77083333333333337</v>
      </c>
      <c r="C23975">
        <v>2.9430000000000001E-5</v>
      </c>
    </row>
    <row r="23976" spans="1:3" x14ac:dyDescent="0.35">
      <c r="A23976" s="86">
        <v>46272</v>
      </c>
      <c r="B23976" s="87">
        <v>0.78125</v>
      </c>
      <c r="C23976">
        <v>3.074E-5</v>
      </c>
    </row>
    <row r="23977" spans="1:3" x14ac:dyDescent="0.35">
      <c r="A23977" s="86">
        <v>46272</v>
      </c>
      <c r="B23977" s="87">
        <v>0.79166666666666663</v>
      </c>
      <c r="C23977">
        <v>3.2099999999999994E-5</v>
      </c>
    </row>
    <row r="23978" spans="1:3" x14ac:dyDescent="0.35">
      <c r="A23978" s="86">
        <v>46272</v>
      </c>
      <c r="B23978" s="87">
        <v>0.80208333333333337</v>
      </c>
      <c r="C23978">
        <v>3.3459999999999995E-5</v>
      </c>
    </row>
    <row r="23979" spans="1:3" x14ac:dyDescent="0.35">
      <c r="A23979" s="86">
        <v>46272</v>
      </c>
      <c r="B23979" s="87">
        <v>0.8125</v>
      </c>
      <c r="C23979">
        <v>3.4700000000000003E-5</v>
      </c>
    </row>
    <row r="23980" spans="1:3" x14ac:dyDescent="0.35">
      <c r="A23980" s="86">
        <v>46272</v>
      </c>
      <c r="B23980" s="87">
        <v>0.82291666666666663</v>
      </c>
      <c r="C23980">
        <v>3.5659999999999994E-5</v>
      </c>
    </row>
    <row r="23981" spans="1:3" x14ac:dyDescent="0.35">
      <c r="A23981" s="86">
        <v>46272</v>
      </c>
      <c r="B23981" s="87">
        <v>0.83333333333333337</v>
      </c>
      <c r="C23981">
        <v>3.6139999999999996E-5</v>
      </c>
    </row>
    <row r="23982" spans="1:3" x14ac:dyDescent="0.35">
      <c r="A23982" s="86">
        <v>46272</v>
      </c>
      <c r="B23982" s="87">
        <v>0.84375</v>
      </c>
      <c r="C23982">
        <v>3.6100000000000003E-5</v>
      </c>
    </row>
    <row r="23983" spans="1:3" x14ac:dyDescent="0.35">
      <c r="A23983" s="86">
        <v>46272</v>
      </c>
      <c r="B23983" s="87">
        <v>0.85416666666666663</v>
      </c>
      <c r="C23983">
        <v>3.5659999999999994E-5</v>
      </c>
    </row>
    <row r="23984" spans="1:3" x14ac:dyDescent="0.35">
      <c r="A23984" s="86">
        <v>46272</v>
      </c>
      <c r="B23984" s="87">
        <v>0.86458333333333337</v>
      </c>
      <c r="C23984">
        <v>3.502E-5</v>
      </c>
    </row>
    <row r="23985" spans="1:3" x14ac:dyDescent="0.35">
      <c r="A23985" s="86">
        <v>46272</v>
      </c>
      <c r="B23985" s="87">
        <v>0.875</v>
      </c>
      <c r="C23985">
        <v>3.4389999999999994E-5</v>
      </c>
    </row>
    <row r="23986" spans="1:3" x14ac:dyDescent="0.35">
      <c r="A23986" s="86">
        <v>46272</v>
      </c>
      <c r="B23986" s="87">
        <v>0.88541666666666663</v>
      </c>
      <c r="C23986">
        <v>3.392E-5</v>
      </c>
    </row>
    <row r="23987" spans="1:3" x14ac:dyDescent="0.35">
      <c r="A23987" s="86">
        <v>46272</v>
      </c>
      <c r="B23987" s="87">
        <v>0.89583333333333337</v>
      </c>
      <c r="C23987">
        <v>3.3559999999999997E-5</v>
      </c>
    </row>
    <row r="23988" spans="1:3" x14ac:dyDescent="0.35">
      <c r="A23988" s="86">
        <v>46272</v>
      </c>
      <c r="B23988" s="87">
        <v>0.90625</v>
      </c>
      <c r="C23988">
        <v>3.3219999999999997E-5</v>
      </c>
    </row>
    <row r="23989" spans="1:3" x14ac:dyDescent="0.35">
      <c r="A23989" s="86">
        <v>46272</v>
      </c>
      <c r="B23989" s="87">
        <v>0.91666666666666663</v>
      </c>
      <c r="C23989">
        <v>3.2790000000000003E-5</v>
      </c>
    </row>
    <row r="23990" spans="1:3" x14ac:dyDescent="0.35">
      <c r="A23990" s="86">
        <v>46272</v>
      </c>
      <c r="B23990" s="87">
        <v>0.92708333333333337</v>
      </c>
      <c r="C23990">
        <v>3.218E-5</v>
      </c>
    </row>
    <row r="23991" spans="1:3" x14ac:dyDescent="0.35">
      <c r="A23991" s="86">
        <v>46272</v>
      </c>
      <c r="B23991" s="87">
        <v>0.9375</v>
      </c>
      <c r="C23991">
        <v>3.1340000000000001E-5</v>
      </c>
    </row>
    <row r="23992" spans="1:3" x14ac:dyDescent="0.35">
      <c r="A23992" s="86">
        <v>46272</v>
      </c>
      <c r="B23992" s="87">
        <v>0.94791666666666663</v>
      </c>
      <c r="C23992">
        <v>3.0190000000000001E-5</v>
      </c>
    </row>
    <row r="23993" spans="1:3" x14ac:dyDescent="0.35">
      <c r="A23993" s="86">
        <v>46272</v>
      </c>
      <c r="B23993" s="87">
        <v>0.95833333333333337</v>
      </c>
      <c r="C23993">
        <v>2.8750000000000001E-5</v>
      </c>
    </row>
    <row r="23994" spans="1:3" x14ac:dyDescent="0.35">
      <c r="A23994" s="86">
        <v>46272</v>
      </c>
      <c r="B23994" s="87">
        <v>0.96875</v>
      </c>
      <c r="C23994">
        <v>2.6950000000000001E-5</v>
      </c>
    </row>
    <row r="23995" spans="1:3" x14ac:dyDescent="0.35">
      <c r="A23995" s="86">
        <v>46272</v>
      </c>
      <c r="B23995" s="87">
        <v>0.97916666666666663</v>
      </c>
      <c r="C23995">
        <v>2.4899999999999999E-5</v>
      </c>
    </row>
    <row r="23996" spans="1:3" x14ac:dyDescent="0.35">
      <c r="A23996" s="86">
        <v>46272</v>
      </c>
      <c r="B23996" s="87">
        <v>0.98958333333333337</v>
      </c>
      <c r="C23996">
        <v>2.2689999999999998E-5</v>
      </c>
    </row>
    <row r="23997" spans="1:3" x14ac:dyDescent="0.35">
      <c r="A23997" s="86">
        <v>46273</v>
      </c>
      <c r="B23997" s="87">
        <v>0</v>
      </c>
      <c r="C23997">
        <v>2.0449999999999999E-5</v>
      </c>
    </row>
    <row r="23998" spans="1:3" x14ac:dyDescent="0.35">
      <c r="A23998" s="86">
        <v>46273</v>
      </c>
      <c r="B23998" s="87">
        <v>1.0416666666666666E-2</v>
      </c>
      <c r="C23998">
        <v>1.8339999999999997E-5</v>
      </c>
    </row>
    <row r="23999" spans="1:3" x14ac:dyDescent="0.35">
      <c r="A23999" s="86">
        <v>46273</v>
      </c>
      <c r="B23999" s="87">
        <v>2.0833333333333332E-2</v>
      </c>
      <c r="C23999">
        <v>1.6339999999999999E-5</v>
      </c>
    </row>
    <row r="24000" spans="1:3" x14ac:dyDescent="0.35">
      <c r="A24000" s="86">
        <v>46273</v>
      </c>
      <c r="B24000" s="87">
        <v>3.125E-2</v>
      </c>
      <c r="C24000">
        <v>1.4619999999999999E-5</v>
      </c>
    </row>
    <row r="24001" spans="1:3" x14ac:dyDescent="0.35">
      <c r="A24001" s="86">
        <v>46273</v>
      </c>
      <c r="B24001" s="87">
        <v>4.1666666666666664E-2</v>
      </c>
      <c r="C24001">
        <v>1.3259999999999998E-5</v>
      </c>
    </row>
    <row r="24002" spans="1:3" x14ac:dyDescent="0.35">
      <c r="A24002" s="86">
        <v>46273</v>
      </c>
      <c r="B24002" s="87">
        <v>5.2083333333333336E-2</v>
      </c>
      <c r="C24002">
        <v>1.2319999999999999E-5</v>
      </c>
    </row>
    <row r="24003" spans="1:3" x14ac:dyDescent="0.35">
      <c r="A24003" s="86">
        <v>46273</v>
      </c>
      <c r="B24003" s="87">
        <v>6.25E-2</v>
      </c>
      <c r="C24003">
        <v>1.1749999999999999E-5</v>
      </c>
    </row>
    <row r="24004" spans="1:3" x14ac:dyDescent="0.35">
      <c r="A24004" s="86">
        <v>46273</v>
      </c>
      <c r="B24004" s="87">
        <v>7.2916666666666671E-2</v>
      </c>
      <c r="C24004">
        <v>1.1390000000000001E-5</v>
      </c>
    </row>
    <row r="24005" spans="1:3" x14ac:dyDescent="0.35">
      <c r="A24005" s="86">
        <v>46273</v>
      </c>
      <c r="B24005" s="87">
        <v>8.3333333333333329E-2</v>
      </c>
      <c r="C24005">
        <v>1.1129999999999998E-5</v>
      </c>
    </row>
    <row r="24006" spans="1:3" x14ac:dyDescent="0.35">
      <c r="A24006" s="86">
        <v>46273</v>
      </c>
      <c r="B24006" s="87">
        <v>9.375E-2</v>
      </c>
      <c r="C24006">
        <v>1.0900000000000001E-5</v>
      </c>
    </row>
    <row r="24007" spans="1:3" x14ac:dyDescent="0.35">
      <c r="A24007" s="86">
        <v>46273</v>
      </c>
      <c r="B24007" s="87">
        <v>0.10416666666666667</v>
      </c>
      <c r="C24007">
        <v>1.0689999999999999E-5</v>
      </c>
    </row>
    <row r="24008" spans="1:3" x14ac:dyDescent="0.35">
      <c r="A24008" s="86">
        <v>46273</v>
      </c>
      <c r="B24008" s="87">
        <v>0.11458333333333333</v>
      </c>
      <c r="C24008">
        <v>1.045E-5</v>
      </c>
    </row>
    <row r="24009" spans="1:3" x14ac:dyDescent="0.35">
      <c r="A24009" s="86">
        <v>46273</v>
      </c>
      <c r="B24009" s="87">
        <v>0.125</v>
      </c>
      <c r="C24009">
        <v>1.027E-5</v>
      </c>
    </row>
    <row r="24010" spans="1:3" x14ac:dyDescent="0.35">
      <c r="A24010" s="86">
        <v>46273</v>
      </c>
      <c r="B24010" s="87">
        <v>0.13541666666666666</v>
      </c>
      <c r="C24010">
        <v>1.01E-5</v>
      </c>
    </row>
    <row r="24011" spans="1:3" x14ac:dyDescent="0.35">
      <c r="A24011" s="86">
        <v>46273</v>
      </c>
      <c r="B24011" s="87">
        <v>0.14583333333333334</v>
      </c>
      <c r="C24011">
        <v>9.9699999999999994E-6</v>
      </c>
    </row>
    <row r="24012" spans="1:3" x14ac:dyDescent="0.35">
      <c r="A24012" s="86">
        <v>46273</v>
      </c>
      <c r="B24012" s="87">
        <v>0.15625</v>
      </c>
      <c r="C24012">
        <v>9.8800000000000003E-6</v>
      </c>
    </row>
    <row r="24013" spans="1:3" x14ac:dyDescent="0.35">
      <c r="A24013" s="86">
        <v>46273</v>
      </c>
      <c r="B24013" s="87">
        <v>0.16666666666666666</v>
      </c>
      <c r="C24013">
        <v>9.9000000000000001E-6</v>
      </c>
    </row>
    <row r="24014" spans="1:3" x14ac:dyDescent="0.35">
      <c r="A24014" s="86">
        <v>46273</v>
      </c>
      <c r="B24014" s="87">
        <v>0.17708333333333334</v>
      </c>
      <c r="C24014">
        <v>1.0009999999999999E-5</v>
      </c>
    </row>
    <row r="24015" spans="1:3" x14ac:dyDescent="0.35">
      <c r="A24015" s="86">
        <v>46273</v>
      </c>
      <c r="B24015" s="87">
        <v>0.1875</v>
      </c>
      <c r="C24015">
        <v>1.0200000000000001E-5</v>
      </c>
    </row>
    <row r="24016" spans="1:3" x14ac:dyDescent="0.35">
      <c r="A24016" s="86">
        <v>46273</v>
      </c>
      <c r="B24016" s="87">
        <v>0.19791666666666666</v>
      </c>
      <c r="C24016">
        <v>1.048E-5</v>
      </c>
    </row>
    <row r="24017" spans="1:3" x14ac:dyDescent="0.35">
      <c r="A24017" s="86">
        <v>46273</v>
      </c>
      <c r="B24017" s="87">
        <v>0.20833333333333334</v>
      </c>
      <c r="C24017">
        <v>1.079E-5</v>
      </c>
    </row>
    <row r="24018" spans="1:3" x14ac:dyDescent="0.35">
      <c r="A24018" s="86">
        <v>46273</v>
      </c>
      <c r="B24018" s="87">
        <v>0.21875</v>
      </c>
      <c r="C24018">
        <v>1.1199999999999999E-5</v>
      </c>
    </row>
    <row r="24019" spans="1:3" x14ac:dyDescent="0.35">
      <c r="A24019" s="86">
        <v>46273</v>
      </c>
      <c r="B24019" s="87">
        <v>0.22916666666666666</v>
      </c>
      <c r="C24019">
        <v>1.1809999999999999E-5</v>
      </c>
    </row>
    <row r="24020" spans="1:3" x14ac:dyDescent="0.35">
      <c r="A24020" s="86">
        <v>46273</v>
      </c>
      <c r="B24020" s="87">
        <v>0.23958333333333334</v>
      </c>
      <c r="C24020">
        <v>1.2860000000000001E-5</v>
      </c>
    </row>
    <row r="24021" spans="1:3" x14ac:dyDescent="0.35">
      <c r="A24021" s="86">
        <v>46273</v>
      </c>
      <c r="B24021" s="87">
        <v>0.25</v>
      </c>
      <c r="C24021">
        <v>1.449E-5</v>
      </c>
    </row>
    <row r="24022" spans="1:3" x14ac:dyDescent="0.35">
      <c r="A24022" s="86">
        <v>46273</v>
      </c>
      <c r="B24022" s="87">
        <v>0.26041666666666669</v>
      </c>
      <c r="C24022">
        <v>1.683E-5</v>
      </c>
    </row>
    <row r="24023" spans="1:3" x14ac:dyDescent="0.35">
      <c r="A24023" s="86">
        <v>46273</v>
      </c>
      <c r="B24023" s="87">
        <v>0.27083333333333331</v>
      </c>
      <c r="C24023">
        <v>1.9550000000000001E-5</v>
      </c>
    </row>
    <row r="24024" spans="1:3" x14ac:dyDescent="0.35">
      <c r="A24024" s="86">
        <v>46273</v>
      </c>
      <c r="B24024" s="87">
        <v>0.28125</v>
      </c>
      <c r="C24024">
        <v>2.2249999999999999E-5</v>
      </c>
    </row>
    <row r="24025" spans="1:3" x14ac:dyDescent="0.35">
      <c r="A24025" s="86">
        <v>46273</v>
      </c>
      <c r="B24025" s="87">
        <v>0.29166666666666669</v>
      </c>
      <c r="C24025">
        <v>2.459E-5</v>
      </c>
    </row>
    <row r="24026" spans="1:3" x14ac:dyDescent="0.35">
      <c r="A24026" s="86">
        <v>46273</v>
      </c>
      <c r="B24026" s="87">
        <v>0.30208333333333331</v>
      </c>
      <c r="C24026">
        <v>2.6249999999999998E-5</v>
      </c>
    </row>
    <row r="24027" spans="1:3" x14ac:dyDescent="0.35">
      <c r="A24027" s="86">
        <v>46273</v>
      </c>
      <c r="B24027" s="87">
        <v>0.3125</v>
      </c>
      <c r="C24027">
        <v>2.7330000000000001E-5</v>
      </c>
    </row>
    <row r="24028" spans="1:3" x14ac:dyDescent="0.35">
      <c r="A24028" s="86">
        <v>46273</v>
      </c>
      <c r="B24028" s="87">
        <v>0.32291666666666669</v>
      </c>
      <c r="C24028">
        <v>2.8049999999999997E-5</v>
      </c>
    </row>
    <row r="24029" spans="1:3" x14ac:dyDescent="0.35">
      <c r="A24029" s="86">
        <v>46273</v>
      </c>
      <c r="B24029" s="87">
        <v>0.33333333333333331</v>
      </c>
      <c r="C24029">
        <v>2.864E-5</v>
      </c>
    </row>
    <row r="24030" spans="1:3" x14ac:dyDescent="0.35">
      <c r="A24030" s="86">
        <v>46273</v>
      </c>
      <c r="B24030" s="87">
        <v>0.34375</v>
      </c>
      <c r="C24030">
        <v>2.9280000000000001E-5</v>
      </c>
    </row>
    <row r="24031" spans="1:3" x14ac:dyDescent="0.35">
      <c r="A24031" s="86">
        <v>46273</v>
      </c>
      <c r="B24031" s="87">
        <v>0.35416666666666669</v>
      </c>
      <c r="C24031">
        <v>2.9899999999999998E-5</v>
      </c>
    </row>
    <row r="24032" spans="1:3" x14ac:dyDescent="0.35">
      <c r="A24032" s="86">
        <v>46273</v>
      </c>
      <c r="B24032" s="87">
        <v>0.36458333333333331</v>
      </c>
      <c r="C24032">
        <v>3.0429999999999998E-5</v>
      </c>
    </row>
    <row r="24033" spans="1:3" x14ac:dyDescent="0.35">
      <c r="A24033" s="86">
        <v>46273</v>
      </c>
      <c r="B24033" s="87">
        <v>0.375</v>
      </c>
      <c r="C24033">
        <v>3.0769999999999998E-5</v>
      </c>
    </row>
    <row r="24034" spans="1:3" x14ac:dyDescent="0.35">
      <c r="A24034" s="86">
        <v>46273</v>
      </c>
      <c r="B24034" s="87">
        <v>0.38541666666666669</v>
      </c>
      <c r="C24034">
        <v>3.0880000000000002E-5</v>
      </c>
    </row>
    <row r="24035" spans="1:3" x14ac:dyDescent="0.35">
      <c r="A24035" s="86">
        <v>46273</v>
      </c>
      <c r="B24035" s="87">
        <v>0.39583333333333331</v>
      </c>
      <c r="C24035">
        <v>3.0790000000000002E-5</v>
      </c>
    </row>
    <row r="24036" spans="1:3" x14ac:dyDescent="0.35">
      <c r="A24036" s="86">
        <v>46273</v>
      </c>
      <c r="B24036" s="87">
        <v>0.40625</v>
      </c>
      <c r="C24036">
        <v>3.0559999999999999E-5</v>
      </c>
    </row>
    <row r="24037" spans="1:3" x14ac:dyDescent="0.35">
      <c r="A24037" s="86">
        <v>46273</v>
      </c>
      <c r="B24037" s="87">
        <v>0.41666666666666669</v>
      </c>
      <c r="C24037">
        <v>3.0239999999999998E-5</v>
      </c>
    </row>
    <row r="24038" spans="1:3" x14ac:dyDescent="0.35">
      <c r="A24038" s="86">
        <v>46273</v>
      </c>
      <c r="B24038" s="87">
        <v>0.42708333333333331</v>
      </c>
      <c r="C24038">
        <v>2.9919999999999998E-5</v>
      </c>
    </row>
    <row r="24039" spans="1:3" x14ac:dyDescent="0.35">
      <c r="A24039" s="86">
        <v>46273</v>
      </c>
      <c r="B24039" s="87">
        <v>0.4375</v>
      </c>
      <c r="C24039">
        <v>2.9649999999999999E-5</v>
      </c>
    </row>
    <row r="24040" spans="1:3" x14ac:dyDescent="0.35">
      <c r="A24040" s="86">
        <v>46273</v>
      </c>
      <c r="B24040" s="87">
        <v>0.44791666666666669</v>
      </c>
      <c r="C24040">
        <v>2.9430000000000001E-5</v>
      </c>
    </row>
    <row r="24041" spans="1:3" x14ac:dyDescent="0.35">
      <c r="A24041" s="86">
        <v>46273</v>
      </c>
      <c r="B24041" s="87">
        <v>0.45833333333333331</v>
      </c>
      <c r="C24041">
        <v>2.9370000000000002E-5</v>
      </c>
    </row>
    <row r="24042" spans="1:3" x14ac:dyDescent="0.35">
      <c r="A24042" s="86">
        <v>46273</v>
      </c>
      <c r="B24042" s="87">
        <v>0.46875</v>
      </c>
      <c r="C24042">
        <v>2.9450000000000001E-5</v>
      </c>
    </row>
    <row r="24043" spans="1:3" x14ac:dyDescent="0.35">
      <c r="A24043" s="86">
        <v>46273</v>
      </c>
      <c r="B24043" s="87">
        <v>0.47916666666666669</v>
      </c>
      <c r="C24043">
        <v>2.9770000000000001E-5</v>
      </c>
    </row>
    <row r="24044" spans="1:3" x14ac:dyDescent="0.35">
      <c r="A24044" s="86">
        <v>46273</v>
      </c>
      <c r="B24044" s="87">
        <v>0.48958333333333331</v>
      </c>
      <c r="C24044">
        <v>3.0300000000000001E-5</v>
      </c>
    </row>
    <row r="24045" spans="1:3" x14ac:dyDescent="0.35">
      <c r="A24045" s="86">
        <v>46273</v>
      </c>
      <c r="B24045" s="87">
        <v>0.5</v>
      </c>
      <c r="C24045">
        <v>3.1130000000000002E-5</v>
      </c>
    </row>
    <row r="24046" spans="1:3" x14ac:dyDescent="0.35">
      <c r="A24046" s="86">
        <v>46273</v>
      </c>
      <c r="B24046" s="87">
        <v>0.51041666666666663</v>
      </c>
      <c r="C24046">
        <v>3.2199999999999997E-5</v>
      </c>
    </row>
    <row r="24047" spans="1:3" x14ac:dyDescent="0.35">
      <c r="A24047" s="86">
        <v>46273</v>
      </c>
      <c r="B24047" s="87">
        <v>0.52083333333333337</v>
      </c>
      <c r="C24047">
        <v>3.3300000000000003E-5</v>
      </c>
    </row>
    <row r="24048" spans="1:3" x14ac:dyDescent="0.35">
      <c r="A24048" s="86">
        <v>46273</v>
      </c>
      <c r="B24048" s="87">
        <v>0.53125</v>
      </c>
      <c r="C24048">
        <v>3.4149999999999997E-5</v>
      </c>
    </row>
    <row r="24049" spans="1:3" x14ac:dyDescent="0.35">
      <c r="A24049" s="86">
        <v>46273</v>
      </c>
      <c r="B24049" s="87">
        <v>0.54166666666666663</v>
      </c>
      <c r="C24049">
        <v>3.4489999999999997E-5</v>
      </c>
    </row>
    <row r="24050" spans="1:3" x14ac:dyDescent="0.35">
      <c r="A24050" s="86">
        <v>46273</v>
      </c>
      <c r="B24050" s="87">
        <v>0.55208333333333337</v>
      </c>
      <c r="C24050">
        <v>3.4110000000000004E-5</v>
      </c>
    </row>
    <row r="24051" spans="1:3" x14ac:dyDescent="0.35">
      <c r="A24051" s="86">
        <v>46273</v>
      </c>
      <c r="B24051" s="87">
        <v>0.5625</v>
      </c>
      <c r="C24051">
        <v>3.3169999999999996E-5</v>
      </c>
    </row>
    <row r="24052" spans="1:3" x14ac:dyDescent="0.35">
      <c r="A24052" s="86">
        <v>46273</v>
      </c>
      <c r="B24052" s="87">
        <v>0.57291666666666663</v>
      </c>
      <c r="C24052">
        <v>3.1919999999999999E-5</v>
      </c>
    </row>
    <row r="24053" spans="1:3" x14ac:dyDescent="0.35">
      <c r="A24053" s="86">
        <v>46273</v>
      </c>
      <c r="B24053" s="87">
        <v>0.58333333333333337</v>
      </c>
      <c r="C24053">
        <v>3.0599999999999998E-5</v>
      </c>
    </row>
    <row r="24054" spans="1:3" x14ac:dyDescent="0.35">
      <c r="A24054" s="86">
        <v>46273</v>
      </c>
      <c r="B24054" s="87">
        <v>0.59375</v>
      </c>
      <c r="C24054">
        <v>2.9409999999999998E-5</v>
      </c>
    </row>
    <row r="24055" spans="1:3" x14ac:dyDescent="0.35">
      <c r="A24055" s="86">
        <v>46273</v>
      </c>
      <c r="B24055" s="87">
        <v>0.60416666666666663</v>
      </c>
      <c r="C24055">
        <v>2.8389999999999998E-5</v>
      </c>
    </row>
    <row r="24056" spans="1:3" x14ac:dyDescent="0.35">
      <c r="A24056" s="86">
        <v>46273</v>
      </c>
      <c r="B24056" s="87">
        <v>0.61458333333333337</v>
      </c>
      <c r="C24056">
        <v>2.7500000000000001E-5</v>
      </c>
    </row>
    <row r="24057" spans="1:3" x14ac:dyDescent="0.35">
      <c r="A24057" s="86">
        <v>46273</v>
      </c>
      <c r="B24057" s="87">
        <v>0.625</v>
      </c>
      <c r="C24057">
        <v>2.671E-5</v>
      </c>
    </row>
    <row r="24058" spans="1:3" x14ac:dyDescent="0.35">
      <c r="A24058" s="86">
        <v>46273</v>
      </c>
      <c r="B24058" s="87">
        <v>0.63541666666666663</v>
      </c>
      <c r="C24058">
        <v>2.601E-5</v>
      </c>
    </row>
    <row r="24059" spans="1:3" x14ac:dyDescent="0.35">
      <c r="A24059" s="86">
        <v>46273</v>
      </c>
      <c r="B24059" s="87">
        <v>0.64583333333333337</v>
      </c>
      <c r="C24059">
        <v>2.5409999999999999E-5</v>
      </c>
    </row>
    <row r="24060" spans="1:3" x14ac:dyDescent="0.35">
      <c r="A24060" s="86">
        <v>46273</v>
      </c>
      <c r="B24060" s="87">
        <v>0.65625</v>
      </c>
      <c r="C24060">
        <v>2.495E-5</v>
      </c>
    </row>
    <row r="24061" spans="1:3" x14ac:dyDescent="0.35">
      <c r="A24061" s="86">
        <v>46273</v>
      </c>
      <c r="B24061" s="87">
        <v>0.66666666666666663</v>
      </c>
      <c r="C24061">
        <v>2.459E-5</v>
      </c>
    </row>
    <row r="24062" spans="1:3" x14ac:dyDescent="0.35">
      <c r="A24062" s="86">
        <v>46273</v>
      </c>
      <c r="B24062" s="87">
        <v>0.67708333333333337</v>
      </c>
      <c r="C24062">
        <v>2.4349999999999999E-5</v>
      </c>
    </row>
    <row r="24063" spans="1:3" x14ac:dyDescent="0.35">
      <c r="A24063" s="86">
        <v>46273</v>
      </c>
      <c r="B24063" s="87">
        <v>0.6875</v>
      </c>
      <c r="C24063">
        <v>2.427E-5</v>
      </c>
    </row>
    <row r="24064" spans="1:3" x14ac:dyDescent="0.35">
      <c r="A24064" s="86">
        <v>46273</v>
      </c>
      <c r="B24064" s="87">
        <v>0.69791666666666663</v>
      </c>
      <c r="C24064">
        <v>2.4349999999999999E-5</v>
      </c>
    </row>
    <row r="24065" spans="1:3" x14ac:dyDescent="0.35">
      <c r="A24065" s="86">
        <v>46273</v>
      </c>
      <c r="B24065" s="87">
        <v>0.70833333333333337</v>
      </c>
      <c r="C24065">
        <v>2.459E-5</v>
      </c>
    </row>
    <row r="24066" spans="1:3" x14ac:dyDescent="0.35">
      <c r="A24066" s="86">
        <v>46273</v>
      </c>
      <c r="B24066" s="87">
        <v>0.71875</v>
      </c>
      <c r="C24066">
        <v>2.499E-5</v>
      </c>
    </row>
    <row r="24067" spans="1:3" x14ac:dyDescent="0.35">
      <c r="A24067" s="86">
        <v>46273</v>
      </c>
      <c r="B24067" s="87">
        <v>0.72916666666666663</v>
      </c>
      <c r="C24067">
        <v>2.5569999999999997E-5</v>
      </c>
    </row>
    <row r="24068" spans="1:3" x14ac:dyDescent="0.35">
      <c r="A24068" s="86">
        <v>46273</v>
      </c>
      <c r="B24068" s="87">
        <v>0.73958333333333337</v>
      </c>
      <c r="C24068">
        <v>2.633E-5</v>
      </c>
    </row>
    <row r="24069" spans="1:3" x14ac:dyDescent="0.35">
      <c r="A24069" s="86">
        <v>46273</v>
      </c>
      <c r="B24069" s="87">
        <v>0.75</v>
      </c>
      <c r="C24069">
        <v>2.724E-5</v>
      </c>
    </row>
    <row r="24070" spans="1:3" x14ac:dyDescent="0.35">
      <c r="A24070" s="86">
        <v>46273</v>
      </c>
      <c r="B24070" s="87">
        <v>0.76041666666666663</v>
      </c>
      <c r="C24070">
        <v>2.83E-5</v>
      </c>
    </row>
    <row r="24071" spans="1:3" x14ac:dyDescent="0.35">
      <c r="A24071" s="86">
        <v>46273</v>
      </c>
      <c r="B24071" s="87">
        <v>0.77083333333333337</v>
      </c>
      <c r="C24071">
        <v>2.9520000000000002E-5</v>
      </c>
    </row>
    <row r="24072" spans="1:3" x14ac:dyDescent="0.35">
      <c r="A24072" s="86">
        <v>46273</v>
      </c>
      <c r="B24072" s="87">
        <v>0.78125</v>
      </c>
      <c r="C24072">
        <v>3.0839999999999996E-5</v>
      </c>
    </row>
    <row r="24073" spans="1:3" x14ac:dyDescent="0.35">
      <c r="A24073" s="86">
        <v>46273</v>
      </c>
      <c r="B24073" s="87">
        <v>0.79166666666666663</v>
      </c>
      <c r="C24073">
        <v>3.2199999999999997E-5</v>
      </c>
    </row>
    <row r="24074" spans="1:3" x14ac:dyDescent="0.35">
      <c r="A24074" s="86">
        <v>46273</v>
      </c>
      <c r="B24074" s="87">
        <v>0.80208333333333337</v>
      </c>
      <c r="C24074">
        <v>3.3559999999999997E-5</v>
      </c>
    </row>
    <row r="24075" spans="1:3" x14ac:dyDescent="0.35">
      <c r="A24075" s="86">
        <v>46273</v>
      </c>
      <c r="B24075" s="87">
        <v>0.8125</v>
      </c>
      <c r="C24075">
        <v>3.4799999999999999E-5</v>
      </c>
    </row>
    <row r="24076" spans="1:3" x14ac:dyDescent="0.35">
      <c r="A24076" s="86">
        <v>46273</v>
      </c>
      <c r="B24076" s="87">
        <v>0.82291666666666663</v>
      </c>
      <c r="C24076">
        <v>3.5770000000000005E-5</v>
      </c>
    </row>
    <row r="24077" spans="1:3" x14ac:dyDescent="0.35">
      <c r="A24077" s="86">
        <v>46273</v>
      </c>
      <c r="B24077" s="87">
        <v>0.83333333333333337</v>
      </c>
      <c r="C24077">
        <v>3.625E-5</v>
      </c>
    </row>
    <row r="24078" spans="1:3" x14ac:dyDescent="0.35">
      <c r="A24078" s="86">
        <v>46273</v>
      </c>
      <c r="B24078" s="87">
        <v>0.84375</v>
      </c>
      <c r="C24078">
        <v>3.6210000000000001E-5</v>
      </c>
    </row>
    <row r="24079" spans="1:3" x14ac:dyDescent="0.35">
      <c r="A24079" s="86">
        <v>46273</v>
      </c>
      <c r="B24079" s="87">
        <v>0.85416666666666663</v>
      </c>
      <c r="C24079">
        <v>3.5770000000000005E-5</v>
      </c>
    </row>
    <row r="24080" spans="1:3" x14ac:dyDescent="0.35">
      <c r="A24080" s="86">
        <v>46273</v>
      </c>
      <c r="B24080" s="87">
        <v>0.86458333333333337</v>
      </c>
      <c r="C24080">
        <v>3.5130000000000004E-5</v>
      </c>
    </row>
    <row r="24081" spans="1:3" x14ac:dyDescent="0.35">
      <c r="A24081" s="86">
        <v>46273</v>
      </c>
      <c r="B24081" s="87">
        <v>0.875</v>
      </c>
      <c r="C24081">
        <v>3.4489999999999997E-5</v>
      </c>
    </row>
    <row r="24082" spans="1:3" x14ac:dyDescent="0.35">
      <c r="A24082" s="86">
        <v>46273</v>
      </c>
      <c r="B24082" s="87">
        <v>0.88541666666666663</v>
      </c>
      <c r="C24082">
        <v>3.4020000000000003E-5</v>
      </c>
    </row>
    <row r="24083" spans="1:3" x14ac:dyDescent="0.35">
      <c r="A24083" s="86">
        <v>46273</v>
      </c>
      <c r="B24083" s="87">
        <v>0.89583333333333337</v>
      </c>
      <c r="C24083">
        <v>3.366E-5</v>
      </c>
    </row>
    <row r="24084" spans="1:3" x14ac:dyDescent="0.35">
      <c r="A24084" s="86">
        <v>46273</v>
      </c>
      <c r="B24084" s="87">
        <v>0.90625</v>
      </c>
      <c r="C24084">
        <v>3.3319999999999999E-5</v>
      </c>
    </row>
    <row r="24085" spans="1:3" x14ac:dyDescent="0.35">
      <c r="A24085" s="86">
        <v>46273</v>
      </c>
      <c r="B24085" s="87">
        <v>0.91666666666666663</v>
      </c>
      <c r="C24085">
        <v>3.2890000000000005E-5</v>
      </c>
    </row>
    <row r="24086" spans="1:3" x14ac:dyDescent="0.35">
      <c r="A24086" s="86">
        <v>46273</v>
      </c>
      <c r="B24086" s="87">
        <v>0.92708333333333337</v>
      </c>
      <c r="C24086">
        <v>3.2280000000000003E-5</v>
      </c>
    </row>
    <row r="24087" spans="1:3" x14ac:dyDescent="0.35">
      <c r="A24087" s="86">
        <v>46273</v>
      </c>
      <c r="B24087" s="87">
        <v>0.9375</v>
      </c>
      <c r="C24087">
        <v>3.1430000000000002E-5</v>
      </c>
    </row>
    <row r="24088" spans="1:3" x14ac:dyDescent="0.35">
      <c r="A24088" s="86">
        <v>46273</v>
      </c>
      <c r="B24088" s="87">
        <v>0.94791666666666663</v>
      </c>
      <c r="C24088">
        <v>3.0280000000000001E-5</v>
      </c>
    </row>
    <row r="24089" spans="1:3" x14ac:dyDescent="0.35">
      <c r="A24089" s="86">
        <v>46273</v>
      </c>
      <c r="B24089" s="87">
        <v>0.95833333333333337</v>
      </c>
      <c r="C24089">
        <v>2.8840000000000002E-5</v>
      </c>
    </row>
    <row r="24090" spans="1:3" x14ac:dyDescent="0.35">
      <c r="A24090" s="86">
        <v>46273</v>
      </c>
      <c r="B24090" s="87">
        <v>0.96875</v>
      </c>
      <c r="C24090">
        <v>2.7029999999999997E-5</v>
      </c>
    </row>
    <row r="24091" spans="1:3" x14ac:dyDescent="0.35">
      <c r="A24091" s="86">
        <v>46273</v>
      </c>
      <c r="B24091" s="87">
        <v>0.97916666666666663</v>
      </c>
      <c r="C24091">
        <v>2.497E-5</v>
      </c>
    </row>
    <row r="24092" spans="1:3" x14ac:dyDescent="0.35">
      <c r="A24092" s="86">
        <v>46273</v>
      </c>
      <c r="B24092" s="87">
        <v>0.98958333333333337</v>
      </c>
      <c r="C24092">
        <v>2.2759999999999999E-5</v>
      </c>
    </row>
    <row r="24093" spans="1:3" x14ac:dyDescent="0.35">
      <c r="A24093" s="86">
        <v>46274</v>
      </c>
      <c r="B24093" s="87">
        <v>0</v>
      </c>
      <c r="C24093">
        <v>2.0510000000000002E-5</v>
      </c>
    </row>
    <row r="24094" spans="1:3" x14ac:dyDescent="0.35">
      <c r="A24094" s="86">
        <v>46274</v>
      </c>
      <c r="B24094" s="87">
        <v>1.0416666666666666E-2</v>
      </c>
      <c r="C24094">
        <v>1.84E-5</v>
      </c>
    </row>
    <row r="24095" spans="1:3" x14ac:dyDescent="0.35">
      <c r="A24095" s="86">
        <v>46274</v>
      </c>
      <c r="B24095" s="87">
        <v>2.0833333333333332E-2</v>
      </c>
      <c r="C24095">
        <v>1.6389999999999997E-5</v>
      </c>
    </row>
    <row r="24096" spans="1:3" x14ac:dyDescent="0.35">
      <c r="A24096" s="86">
        <v>46274</v>
      </c>
      <c r="B24096" s="87">
        <v>3.125E-2</v>
      </c>
      <c r="C24096">
        <v>1.466E-5</v>
      </c>
    </row>
    <row r="24097" spans="1:3" x14ac:dyDescent="0.35">
      <c r="A24097" s="86">
        <v>46274</v>
      </c>
      <c r="B24097" s="87">
        <v>4.1666666666666664E-2</v>
      </c>
      <c r="C24097">
        <v>1.33E-5</v>
      </c>
    </row>
    <row r="24098" spans="1:3" x14ac:dyDescent="0.35">
      <c r="A24098" s="86">
        <v>46274</v>
      </c>
      <c r="B24098" s="87">
        <v>5.2083333333333336E-2</v>
      </c>
      <c r="C24098">
        <v>1.236E-5</v>
      </c>
    </row>
    <row r="24099" spans="1:3" x14ac:dyDescent="0.35">
      <c r="A24099" s="86">
        <v>46274</v>
      </c>
      <c r="B24099" s="87">
        <v>6.25E-2</v>
      </c>
      <c r="C24099">
        <v>1.1790000000000001E-5</v>
      </c>
    </row>
    <row r="24100" spans="1:3" x14ac:dyDescent="0.35">
      <c r="A24100" s="86">
        <v>46274</v>
      </c>
      <c r="B24100" s="87">
        <v>7.2916666666666671E-2</v>
      </c>
      <c r="C24100">
        <v>1.1419999999999999E-5</v>
      </c>
    </row>
    <row r="24101" spans="1:3" x14ac:dyDescent="0.35">
      <c r="A24101" s="86">
        <v>46274</v>
      </c>
      <c r="B24101" s="87">
        <v>8.3333333333333329E-2</v>
      </c>
      <c r="C24101">
        <v>1.117E-5</v>
      </c>
    </row>
    <row r="24102" spans="1:3" x14ac:dyDescent="0.35">
      <c r="A24102" s="86">
        <v>46274</v>
      </c>
      <c r="B24102" s="87">
        <v>9.375E-2</v>
      </c>
      <c r="C24102">
        <v>1.094E-5</v>
      </c>
    </row>
    <row r="24103" spans="1:3" x14ac:dyDescent="0.35">
      <c r="A24103" s="86">
        <v>46274</v>
      </c>
      <c r="B24103" s="87">
        <v>0.10416666666666667</v>
      </c>
      <c r="C24103">
        <v>1.0720000000000001E-5</v>
      </c>
    </row>
    <row r="24104" spans="1:3" x14ac:dyDescent="0.35">
      <c r="A24104" s="86">
        <v>46274</v>
      </c>
      <c r="B24104" s="87">
        <v>0.11458333333333333</v>
      </c>
      <c r="C24104">
        <v>1.049E-5</v>
      </c>
    </row>
    <row r="24105" spans="1:3" x14ac:dyDescent="0.35">
      <c r="A24105" s="86">
        <v>46274</v>
      </c>
      <c r="B24105" s="87">
        <v>0.125</v>
      </c>
      <c r="C24105">
        <v>1.03E-5</v>
      </c>
    </row>
    <row r="24106" spans="1:3" x14ac:dyDescent="0.35">
      <c r="A24106" s="86">
        <v>46274</v>
      </c>
      <c r="B24106" s="87">
        <v>0.13541666666666666</v>
      </c>
      <c r="C24106">
        <v>1.013E-5</v>
      </c>
    </row>
    <row r="24107" spans="1:3" x14ac:dyDescent="0.35">
      <c r="A24107" s="86">
        <v>46274</v>
      </c>
      <c r="B24107" s="87">
        <v>0.14583333333333334</v>
      </c>
      <c r="C24107">
        <v>1.0000000000000001E-5</v>
      </c>
    </row>
    <row r="24108" spans="1:3" x14ac:dyDescent="0.35">
      <c r="A24108" s="86">
        <v>46274</v>
      </c>
      <c r="B24108" s="87">
        <v>0.15625</v>
      </c>
      <c r="C24108">
        <v>9.91E-6</v>
      </c>
    </row>
    <row r="24109" spans="1:3" x14ac:dyDescent="0.35">
      <c r="A24109" s="86">
        <v>46274</v>
      </c>
      <c r="B24109" s="87">
        <v>0.16666666666666666</v>
      </c>
      <c r="C24109">
        <v>9.9299999999999998E-6</v>
      </c>
    </row>
    <row r="24110" spans="1:3" x14ac:dyDescent="0.35">
      <c r="A24110" s="86">
        <v>46274</v>
      </c>
      <c r="B24110" s="87">
        <v>0.17708333333333334</v>
      </c>
      <c r="C24110">
        <v>1.004E-5</v>
      </c>
    </row>
    <row r="24111" spans="1:3" x14ac:dyDescent="0.35">
      <c r="A24111" s="86">
        <v>46274</v>
      </c>
      <c r="B24111" s="87">
        <v>0.1875</v>
      </c>
      <c r="C24111">
        <v>1.023E-5</v>
      </c>
    </row>
    <row r="24112" spans="1:3" x14ac:dyDescent="0.35">
      <c r="A24112" s="86">
        <v>46274</v>
      </c>
      <c r="B24112" s="87">
        <v>0.19791666666666666</v>
      </c>
      <c r="C24112">
        <v>1.0510000000000001E-5</v>
      </c>
    </row>
    <row r="24113" spans="1:3" x14ac:dyDescent="0.35">
      <c r="A24113" s="86">
        <v>46274</v>
      </c>
      <c r="B24113" s="87">
        <v>0.20833333333333334</v>
      </c>
      <c r="C24113">
        <v>1.083E-5</v>
      </c>
    </row>
    <row r="24114" spans="1:3" x14ac:dyDescent="0.35">
      <c r="A24114" s="86">
        <v>46274</v>
      </c>
      <c r="B24114" s="87">
        <v>0.21875</v>
      </c>
      <c r="C24114">
        <v>1.1240000000000001E-5</v>
      </c>
    </row>
    <row r="24115" spans="1:3" x14ac:dyDescent="0.35">
      <c r="A24115" s="86">
        <v>46274</v>
      </c>
      <c r="B24115" s="87">
        <v>0.22916666666666666</v>
      </c>
      <c r="C24115">
        <v>1.185E-5</v>
      </c>
    </row>
    <row r="24116" spans="1:3" x14ac:dyDescent="0.35">
      <c r="A24116" s="86">
        <v>46274</v>
      </c>
      <c r="B24116" s="87">
        <v>0.23958333333333334</v>
      </c>
      <c r="C24116">
        <v>1.29E-5</v>
      </c>
    </row>
    <row r="24117" spans="1:3" x14ac:dyDescent="0.35">
      <c r="A24117" s="86">
        <v>46274</v>
      </c>
      <c r="B24117" s="87">
        <v>0.25</v>
      </c>
      <c r="C24117">
        <v>1.4540000000000001E-5</v>
      </c>
    </row>
    <row r="24118" spans="1:3" x14ac:dyDescent="0.35">
      <c r="A24118" s="86">
        <v>46274</v>
      </c>
      <c r="B24118" s="87">
        <v>0.26041666666666669</v>
      </c>
      <c r="C24118">
        <v>1.6879999999999998E-5</v>
      </c>
    </row>
    <row r="24119" spans="1:3" x14ac:dyDescent="0.35">
      <c r="A24119" s="86">
        <v>46274</v>
      </c>
      <c r="B24119" s="87">
        <v>0.27083333333333331</v>
      </c>
      <c r="C24119">
        <v>1.961E-5</v>
      </c>
    </row>
    <row r="24120" spans="1:3" x14ac:dyDescent="0.35">
      <c r="A24120" s="86">
        <v>46274</v>
      </c>
      <c r="B24120" s="87">
        <v>0.28125</v>
      </c>
      <c r="C24120">
        <v>2.232E-5</v>
      </c>
    </row>
    <row r="24121" spans="1:3" x14ac:dyDescent="0.35">
      <c r="A24121" s="86">
        <v>46274</v>
      </c>
      <c r="B24121" s="87">
        <v>0.29166666666666669</v>
      </c>
      <c r="C24121">
        <v>2.4660000000000001E-5</v>
      </c>
    </row>
    <row r="24122" spans="1:3" x14ac:dyDescent="0.35">
      <c r="A24122" s="86">
        <v>46274</v>
      </c>
      <c r="B24122" s="87">
        <v>0.30208333333333331</v>
      </c>
      <c r="C24122">
        <v>2.633E-5</v>
      </c>
    </row>
    <row r="24123" spans="1:3" x14ac:dyDescent="0.35">
      <c r="A24123" s="86">
        <v>46274</v>
      </c>
      <c r="B24123" s="87">
        <v>0.3125</v>
      </c>
      <c r="C24123">
        <v>2.741E-5</v>
      </c>
    </row>
    <row r="24124" spans="1:3" x14ac:dyDescent="0.35">
      <c r="A24124" s="86">
        <v>46274</v>
      </c>
      <c r="B24124" s="87">
        <v>0.32291666666666669</v>
      </c>
      <c r="C24124">
        <v>2.813E-5</v>
      </c>
    </row>
    <row r="24125" spans="1:3" x14ac:dyDescent="0.35">
      <c r="A24125" s="86">
        <v>46274</v>
      </c>
      <c r="B24125" s="87">
        <v>0.33333333333333331</v>
      </c>
      <c r="C24125">
        <v>2.8729999999999998E-5</v>
      </c>
    </row>
    <row r="24126" spans="1:3" x14ac:dyDescent="0.35">
      <c r="A24126" s="86">
        <v>46274</v>
      </c>
      <c r="B24126" s="87">
        <v>0.34375</v>
      </c>
      <c r="C24126">
        <v>2.9370000000000002E-5</v>
      </c>
    </row>
    <row r="24127" spans="1:3" x14ac:dyDescent="0.35">
      <c r="A24127" s="86">
        <v>46274</v>
      </c>
      <c r="B24127" s="87">
        <v>0.35416666666666669</v>
      </c>
      <c r="C24127">
        <v>2.9989999999999999E-5</v>
      </c>
    </row>
    <row r="24128" spans="1:3" x14ac:dyDescent="0.35">
      <c r="A24128" s="86">
        <v>46274</v>
      </c>
      <c r="B24128" s="87">
        <v>0.36458333333333331</v>
      </c>
      <c r="C24128">
        <v>3.0519999999999999E-5</v>
      </c>
    </row>
    <row r="24129" spans="1:3" x14ac:dyDescent="0.35">
      <c r="A24129" s="86">
        <v>46274</v>
      </c>
      <c r="B24129" s="87">
        <v>0.375</v>
      </c>
      <c r="C24129">
        <v>3.0859999999999999E-5</v>
      </c>
    </row>
    <row r="24130" spans="1:3" x14ac:dyDescent="0.35">
      <c r="A24130" s="86">
        <v>46274</v>
      </c>
      <c r="B24130" s="87">
        <v>0.38541666666666669</v>
      </c>
      <c r="C24130">
        <v>3.0970000000000003E-5</v>
      </c>
    </row>
    <row r="24131" spans="1:3" x14ac:dyDescent="0.35">
      <c r="A24131" s="86">
        <v>46274</v>
      </c>
      <c r="B24131" s="87">
        <v>0.39583333333333331</v>
      </c>
      <c r="C24131">
        <v>3.0890000000000004E-5</v>
      </c>
    </row>
    <row r="24132" spans="1:3" x14ac:dyDescent="0.35">
      <c r="A24132" s="86">
        <v>46274</v>
      </c>
      <c r="B24132" s="87">
        <v>0.40625</v>
      </c>
      <c r="C24132">
        <v>3.065E-5</v>
      </c>
    </row>
    <row r="24133" spans="1:3" x14ac:dyDescent="0.35">
      <c r="A24133" s="86">
        <v>46274</v>
      </c>
      <c r="B24133" s="87">
        <v>0.41666666666666669</v>
      </c>
      <c r="C24133">
        <v>3.0329999999999999E-5</v>
      </c>
    </row>
    <row r="24134" spans="1:3" x14ac:dyDescent="0.35">
      <c r="A24134" s="86">
        <v>46274</v>
      </c>
      <c r="B24134" s="87">
        <v>0.42708333333333331</v>
      </c>
      <c r="C24134">
        <v>3.0009999999999999E-5</v>
      </c>
    </row>
    <row r="24135" spans="1:3" x14ac:dyDescent="0.35">
      <c r="A24135" s="86">
        <v>46274</v>
      </c>
      <c r="B24135" s="87">
        <v>0.4375</v>
      </c>
      <c r="C24135">
        <v>2.974E-5</v>
      </c>
    </row>
    <row r="24136" spans="1:3" x14ac:dyDescent="0.35">
      <c r="A24136" s="86">
        <v>46274</v>
      </c>
      <c r="B24136" s="87">
        <v>0.44791666666666669</v>
      </c>
      <c r="C24136">
        <v>2.9520000000000002E-5</v>
      </c>
    </row>
    <row r="24137" spans="1:3" x14ac:dyDescent="0.35">
      <c r="A24137" s="86">
        <v>46274</v>
      </c>
      <c r="B24137" s="87">
        <v>0.45833333333333331</v>
      </c>
      <c r="C24137">
        <v>2.9450000000000001E-5</v>
      </c>
    </row>
    <row r="24138" spans="1:3" x14ac:dyDescent="0.35">
      <c r="A24138" s="86">
        <v>46274</v>
      </c>
      <c r="B24138" s="87">
        <v>0.46875</v>
      </c>
      <c r="C24138">
        <v>2.9540000000000002E-5</v>
      </c>
    </row>
    <row r="24139" spans="1:3" x14ac:dyDescent="0.35">
      <c r="A24139" s="86">
        <v>46274</v>
      </c>
      <c r="B24139" s="87">
        <v>0.47916666666666669</v>
      </c>
      <c r="C24139">
        <v>2.9860000000000002E-5</v>
      </c>
    </row>
    <row r="24140" spans="1:3" x14ac:dyDescent="0.35">
      <c r="A24140" s="86">
        <v>46274</v>
      </c>
      <c r="B24140" s="87">
        <v>0.48958333333333331</v>
      </c>
      <c r="C24140">
        <v>3.0389999999999999E-5</v>
      </c>
    </row>
    <row r="24141" spans="1:3" x14ac:dyDescent="0.35">
      <c r="A24141" s="86">
        <v>46274</v>
      </c>
      <c r="B24141" s="87">
        <v>0.5</v>
      </c>
      <c r="C24141">
        <v>3.1229999999999997E-5</v>
      </c>
    </row>
    <row r="24142" spans="1:3" x14ac:dyDescent="0.35">
      <c r="A24142" s="86">
        <v>46274</v>
      </c>
      <c r="B24142" s="87">
        <v>0.51041666666666663</v>
      </c>
      <c r="C24142">
        <v>3.2289999999999997E-5</v>
      </c>
    </row>
    <row r="24143" spans="1:3" x14ac:dyDescent="0.35">
      <c r="A24143" s="86">
        <v>46274</v>
      </c>
      <c r="B24143" s="87">
        <v>0.52083333333333337</v>
      </c>
      <c r="C24143">
        <v>3.3399999999999999E-5</v>
      </c>
    </row>
    <row r="24144" spans="1:3" x14ac:dyDescent="0.35">
      <c r="A24144" s="86">
        <v>46274</v>
      </c>
      <c r="B24144" s="87">
        <v>0.53125</v>
      </c>
      <c r="C24144">
        <v>3.4250000000000006E-5</v>
      </c>
    </row>
    <row r="24145" spans="1:3" x14ac:dyDescent="0.35">
      <c r="A24145" s="86">
        <v>46274</v>
      </c>
      <c r="B24145" s="87">
        <v>0.54166666666666663</v>
      </c>
      <c r="C24145">
        <v>3.4590000000000006E-5</v>
      </c>
    </row>
    <row r="24146" spans="1:3" x14ac:dyDescent="0.35">
      <c r="A24146" s="86">
        <v>46274</v>
      </c>
      <c r="B24146" s="87">
        <v>0.55208333333333337</v>
      </c>
      <c r="C24146">
        <v>3.4209999999999999E-5</v>
      </c>
    </row>
    <row r="24147" spans="1:3" x14ac:dyDescent="0.35">
      <c r="A24147" s="86">
        <v>46274</v>
      </c>
      <c r="B24147" s="87">
        <v>0.5625</v>
      </c>
      <c r="C24147">
        <v>3.3269999999999998E-5</v>
      </c>
    </row>
    <row r="24148" spans="1:3" x14ac:dyDescent="0.35">
      <c r="A24148" s="86">
        <v>46274</v>
      </c>
      <c r="B24148" s="87">
        <v>0.57291666666666663</v>
      </c>
      <c r="C24148">
        <v>3.201E-5</v>
      </c>
    </row>
    <row r="24149" spans="1:3" x14ac:dyDescent="0.35">
      <c r="A24149" s="86">
        <v>46274</v>
      </c>
      <c r="B24149" s="87">
        <v>0.58333333333333337</v>
      </c>
      <c r="C24149">
        <v>3.0689999999999999E-5</v>
      </c>
    </row>
    <row r="24150" spans="1:3" x14ac:dyDescent="0.35">
      <c r="A24150" s="86">
        <v>46274</v>
      </c>
      <c r="B24150" s="87">
        <v>0.59375</v>
      </c>
      <c r="C24150">
        <v>2.9499999999999999E-5</v>
      </c>
    </row>
    <row r="24151" spans="1:3" x14ac:dyDescent="0.35">
      <c r="A24151" s="86">
        <v>46274</v>
      </c>
      <c r="B24151" s="87">
        <v>0.60416666666666663</v>
      </c>
      <c r="C24151">
        <v>2.847E-5</v>
      </c>
    </row>
    <row r="24152" spans="1:3" x14ac:dyDescent="0.35">
      <c r="A24152" s="86">
        <v>46274</v>
      </c>
      <c r="B24152" s="87">
        <v>0.61458333333333337</v>
      </c>
      <c r="C24152">
        <v>2.758E-5</v>
      </c>
    </row>
    <row r="24153" spans="1:3" x14ac:dyDescent="0.35">
      <c r="A24153" s="86">
        <v>46274</v>
      </c>
      <c r="B24153" s="87">
        <v>0.625</v>
      </c>
      <c r="C24153">
        <v>2.6790000000000003E-5</v>
      </c>
    </row>
    <row r="24154" spans="1:3" x14ac:dyDescent="0.35">
      <c r="A24154" s="86">
        <v>46274</v>
      </c>
      <c r="B24154" s="87">
        <v>0.63541666666666663</v>
      </c>
      <c r="C24154">
        <v>2.6089999999999999E-5</v>
      </c>
    </row>
    <row r="24155" spans="1:3" x14ac:dyDescent="0.35">
      <c r="A24155" s="86">
        <v>46274</v>
      </c>
      <c r="B24155" s="87">
        <v>0.64583333333333337</v>
      </c>
      <c r="C24155">
        <v>2.5489999999999998E-5</v>
      </c>
    </row>
    <row r="24156" spans="1:3" x14ac:dyDescent="0.35">
      <c r="A24156" s="86">
        <v>46274</v>
      </c>
      <c r="B24156" s="87">
        <v>0.65625</v>
      </c>
      <c r="C24156">
        <v>2.5020000000000001E-5</v>
      </c>
    </row>
    <row r="24157" spans="1:3" x14ac:dyDescent="0.35">
      <c r="A24157" s="86">
        <v>46274</v>
      </c>
      <c r="B24157" s="87">
        <v>0.66666666666666663</v>
      </c>
      <c r="C24157">
        <v>2.4660000000000001E-5</v>
      </c>
    </row>
    <row r="24158" spans="1:3" x14ac:dyDescent="0.35">
      <c r="A24158" s="86">
        <v>46274</v>
      </c>
      <c r="B24158" s="87">
        <v>0.67708333333333337</v>
      </c>
      <c r="C24158">
        <v>2.442E-5</v>
      </c>
    </row>
    <row r="24159" spans="1:3" x14ac:dyDescent="0.35">
      <c r="A24159" s="86">
        <v>46274</v>
      </c>
      <c r="B24159" s="87">
        <v>0.6875</v>
      </c>
      <c r="C24159">
        <v>2.4340000000000001E-5</v>
      </c>
    </row>
    <row r="24160" spans="1:3" x14ac:dyDescent="0.35">
      <c r="A24160" s="86">
        <v>46274</v>
      </c>
      <c r="B24160" s="87">
        <v>0.69791666666666663</v>
      </c>
      <c r="C24160">
        <v>2.442E-5</v>
      </c>
    </row>
    <row r="24161" spans="1:3" x14ac:dyDescent="0.35">
      <c r="A24161" s="86">
        <v>46274</v>
      </c>
      <c r="B24161" s="87">
        <v>0.70833333333333337</v>
      </c>
      <c r="C24161">
        <v>2.4660000000000001E-5</v>
      </c>
    </row>
    <row r="24162" spans="1:3" x14ac:dyDescent="0.35">
      <c r="A24162" s="86">
        <v>46274</v>
      </c>
      <c r="B24162" s="87">
        <v>0.71875</v>
      </c>
      <c r="C24162">
        <v>2.5060000000000001E-5</v>
      </c>
    </row>
    <row r="24163" spans="1:3" x14ac:dyDescent="0.35">
      <c r="A24163" s="86">
        <v>46274</v>
      </c>
      <c r="B24163" s="87">
        <v>0.72916666666666663</v>
      </c>
      <c r="C24163">
        <v>2.5639999999999998E-5</v>
      </c>
    </row>
    <row r="24164" spans="1:3" x14ac:dyDescent="0.35">
      <c r="A24164" s="86">
        <v>46274</v>
      </c>
      <c r="B24164" s="87">
        <v>0.73958333333333337</v>
      </c>
      <c r="C24164">
        <v>2.641E-5</v>
      </c>
    </row>
    <row r="24165" spans="1:3" x14ac:dyDescent="0.35">
      <c r="A24165" s="86">
        <v>46274</v>
      </c>
      <c r="B24165" s="87">
        <v>0.75</v>
      </c>
      <c r="C24165">
        <v>2.7319999999999999E-5</v>
      </c>
    </row>
    <row r="24166" spans="1:3" x14ac:dyDescent="0.35">
      <c r="A24166" s="86">
        <v>46274</v>
      </c>
      <c r="B24166" s="87">
        <v>0.76041666666666663</v>
      </c>
      <c r="C24166">
        <v>2.8389999999999998E-5</v>
      </c>
    </row>
    <row r="24167" spans="1:3" x14ac:dyDescent="0.35">
      <c r="A24167" s="86">
        <v>46274</v>
      </c>
      <c r="B24167" s="87">
        <v>0.77083333333333337</v>
      </c>
      <c r="C24167">
        <v>2.9609999999999999E-5</v>
      </c>
    </row>
    <row r="24168" spans="1:3" x14ac:dyDescent="0.35">
      <c r="A24168" s="86">
        <v>46274</v>
      </c>
      <c r="B24168" s="87">
        <v>0.78125</v>
      </c>
      <c r="C24168">
        <v>3.0929999999999997E-5</v>
      </c>
    </row>
    <row r="24169" spans="1:3" x14ac:dyDescent="0.35">
      <c r="A24169" s="86">
        <v>46274</v>
      </c>
      <c r="B24169" s="87">
        <v>0.79166666666666663</v>
      </c>
      <c r="C24169">
        <v>3.2289999999999997E-5</v>
      </c>
    </row>
    <row r="24170" spans="1:3" x14ac:dyDescent="0.35">
      <c r="A24170" s="86">
        <v>46274</v>
      </c>
      <c r="B24170" s="87">
        <v>0.80208333333333337</v>
      </c>
      <c r="C24170">
        <v>3.366E-5</v>
      </c>
    </row>
    <row r="24171" spans="1:3" x14ac:dyDescent="0.35">
      <c r="A24171" s="86">
        <v>46274</v>
      </c>
      <c r="B24171" s="87">
        <v>0.8125</v>
      </c>
      <c r="C24171">
        <v>3.4909999999999996E-5</v>
      </c>
    </row>
    <row r="24172" spans="1:3" x14ac:dyDescent="0.35">
      <c r="A24172" s="86">
        <v>46274</v>
      </c>
      <c r="B24172" s="87">
        <v>0.82291666666666663</v>
      </c>
      <c r="C24172">
        <v>3.587E-5</v>
      </c>
    </row>
    <row r="24173" spans="1:3" x14ac:dyDescent="0.35">
      <c r="A24173" s="86">
        <v>46274</v>
      </c>
      <c r="B24173" s="87">
        <v>0.83333333333333337</v>
      </c>
      <c r="C24173">
        <v>3.6360000000000004E-5</v>
      </c>
    </row>
    <row r="24174" spans="1:3" x14ac:dyDescent="0.35">
      <c r="A24174" s="86">
        <v>46274</v>
      </c>
      <c r="B24174" s="87">
        <v>0.84375</v>
      </c>
      <c r="C24174">
        <v>3.6319999999999998E-5</v>
      </c>
    </row>
    <row r="24175" spans="1:3" x14ac:dyDescent="0.35">
      <c r="A24175" s="86">
        <v>46274</v>
      </c>
      <c r="B24175" s="87">
        <v>0.85416666666666663</v>
      </c>
      <c r="C24175">
        <v>3.587E-5</v>
      </c>
    </row>
    <row r="24176" spans="1:3" x14ac:dyDescent="0.35">
      <c r="A24176" s="86">
        <v>46274</v>
      </c>
      <c r="B24176" s="87">
        <v>0.86458333333333337</v>
      </c>
      <c r="C24176">
        <v>3.523E-5</v>
      </c>
    </row>
    <row r="24177" spans="1:3" x14ac:dyDescent="0.35">
      <c r="A24177" s="86">
        <v>46274</v>
      </c>
      <c r="B24177" s="87">
        <v>0.875</v>
      </c>
      <c r="C24177">
        <v>3.4590000000000006E-5</v>
      </c>
    </row>
    <row r="24178" spans="1:3" x14ac:dyDescent="0.35">
      <c r="A24178" s="86">
        <v>46274</v>
      </c>
      <c r="B24178" s="87">
        <v>0.88541666666666663</v>
      </c>
      <c r="C24178">
        <v>3.413E-5</v>
      </c>
    </row>
    <row r="24179" spans="1:3" x14ac:dyDescent="0.35">
      <c r="A24179" s="86">
        <v>46274</v>
      </c>
      <c r="B24179" s="87">
        <v>0.89583333333333337</v>
      </c>
      <c r="C24179">
        <v>3.3759999999999995E-5</v>
      </c>
    </row>
    <row r="24180" spans="1:3" x14ac:dyDescent="0.35">
      <c r="A24180" s="86">
        <v>46274</v>
      </c>
      <c r="B24180" s="87">
        <v>0.90625</v>
      </c>
      <c r="C24180">
        <v>3.3419999999999995E-5</v>
      </c>
    </row>
    <row r="24181" spans="1:3" x14ac:dyDescent="0.35">
      <c r="A24181" s="86">
        <v>46274</v>
      </c>
      <c r="B24181" s="87">
        <v>0.91666666666666663</v>
      </c>
      <c r="C24181">
        <v>3.2990000000000001E-5</v>
      </c>
    </row>
    <row r="24182" spans="1:3" x14ac:dyDescent="0.35">
      <c r="A24182" s="86">
        <v>46274</v>
      </c>
      <c r="B24182" s="87">
        <v>0.92708333333333337</v>
      </c>
      <c r="C24182">
        <v>3.2379999999999998E-5</v>
      </c>
    </row>
    <row r="24183" spans="1:3" x14ac:dyDescent="0.35">
      <c r="A24183" s="86">
        <v>46274</v>
      </c>
      <c r="B24183" s="87">
        <v>0.9375</v>
      </c>
      <c r="C24183">
        <v>3.1530000000000005E-5</v>
      </c>
    </row>
    <row r="24184" spans="1:3" x14ac:dyDescent="0.35">
      <c r="A24184" s="86">
        <v>46274</v>
      </c>
      <c r="B24184" s="87">
        <v>0.94791666666666663</v>
      </c>
      <c r="C24184">
        <v>3.0370000000000002E-5</v>
      </c>
    </row>
    <row r="24185" spans="1:3" x14ac:dyDescent="0.35">
      <c r="A24185" s="86">
        <v>46274</v>
      </c>
      <c r="B24185" s="87">
        <v>0.95833333333333337</v>
      </c>
      <c r="C24185">
        <v>2.8930000000000003E-5</v>
      </c>
    </row>
    <row r="24186" spans="1:3" x14ac:dyDescent="0.35">
      <c r="A24186" s="86">
        <v>46274</v>
      </c>
      <c r="B24186" s="87">
        <v>0.96875</v>
      </c>
      <c r="C24186">
        <v>2.711E-5</v>
      </c>
    </row>
    <row r="24187" spans="1:3" x14ac:dyDescent="0.35">
      <c r="A24187" s="86">
        <v>46274</v>
      </c>
      <c r="B24187" s="87">
        <v>0.97916666666666663</v>
      </c>
      <c r="C24187">
        <v>2.5049999999999999E-5</v>
      </c>
    </row>
    <row r="24188" spans="1:3" x14ac:dyDescent="0.35">
      <c r="A24188" s="86">
        <v>46274</v>
      </c>
      <c r="B24188" s="87">
        <v>0.98958333333333337</v>
      </c>
      <c r="C24188">
        <v>2.283E-5</v>
      </c>
    </row>
    <row r="24189" spans="1:3" x14ac:dyDescent="0.35">
      <c r="A24189" s="86">
        <v>46275</v>
      </c>
      <c r="B24189" s="87">
        <v>0</v>
      </c>
      <c r="C24189">
        <v>2.0570000000000001E-5</v>
      </c>
    </row>
    <row r="24190" spans="1:3" x14ac:dyDescent="0.35">
      <c r="A24190" s="86">
        <v>46275</v>
      </c>
      <c r="B24190" s="87">
        <v>1.0416666666666666E-2</v>
      </c>
      <c r="C24190">
        <v>1.8450000000000001E-5</v>
      </c>
    </row>
    <row r="24191" spans="1:3" x14ac:dyDescent="0.35">
      <c r="A24191" s="86">
        <v>46275</v>
      </c>
      <c r="B24191" s="87">
        <v>2.0833333333333332E-2</v>
      </c>
      <c r="C24191">
        <v>1.6439999999999998E-5</v>
      </c>
    </row>
    <row r="24192" spans="1:3" x14ac:dyDescent="0.35">
      <c r="A24192" s="86">
        <v>46275</v>
      </c>
      <c r="B24192" s="87">
        <v>3.125E-2</v>
      </c>
      <c r="C24192">
        <v>1.4710000000000001E-5</v>
      </c>
    </row>
    <row r="24193" spans="1:3" x14ac:dyDescent="0.35">
      <c r="A24193" s="86">
        <v>46275</v>
      </c>
      <c r="B24193" s="87">
        <v>4.1666666666666664E-2</v>
      </c>
      <c r="C24193">
        <v>1.3339999999999999E-5</v>
      </c>
    </row>
    <row r="24194" spans="1:3" x14ac:dyDescent="0.35">
      <c r="A24194" s="86">
        <v>46275</v>
      </c>
      <c r="B24194" s="87">
        <v>5.2083333333333336E-2</v>
      </c>
      <c r="C24194">
        <v>1.24E-5</v>
      </c>
    </row>
    <row r="24195" spans="1:3" x14ac:dyDescent="0.35">
      <c r="A24195" s="86">
        <v>46275</v>
      </c>
      <c r="B24195" s="87">
        <v>6.25E-2</v>
      </c>
      <c r="C24195">
        <v>1.183E-5</v>
      </c>
    </row>
    <row r="24196" spans="1:3" x14ac:dyDescent="0.35">
      <c r="A24196" s="86">
        <v>46275</v>
      </c>
      <c r="B24196" s="87">
        <v>7.2916666666666671E-2</v>
      </c>
      <c r="C24196">
        <v>1.146E-5</v>
      </c>
    </row>
    <row r="24197" spans="1:3" x14ac:dyDescent="0.35">
      <c r="A24197" s="86">
        <v>46275</v>
      </c>
      <c r="B24197" s="87">
        <v>8.3333333333333329E-2</v>
      </c>
      <c r="C24197">
        <v>1.1199999999999999E-5</v>
      </c>
    </row>
    <row r="24198" spans="1:3" x14ac:dyDescent="0.35">
      <c r="A24198" s="86">
        <v>46275</v>
      </c>
      <c r="B24198" s="87">
        <v>9.375E-2</v>
      </c>
      <c r="C24198">
        <v>1.097E-5</v>
      </c>
    </row>
    <row r="24199" spans="1:3" x14ac:dyDescent="0.35">
      <c r="A24199" s="86">
        <v>46275</v>
      </c>
      <c r="B24199" s="87">
        <v>0.10416666666666667</v>
      </c>
      <c r="C24199">
        <v>1.076E-5</v>
      </c>
    </row>
    <row r="24200" spans="1:3" x14ac:dyDescent="0.35">
      <c r="A24200" s="86">
        <v>46275</v>
      </c>
      <c r="B24200" s="87">
        <v>0.11458333333333333</v>
      </c>
      <c r="C24200">
        <v>1.0519999999999999E-5</v>
      </c>
    </row>
    <row r="24201" spans="1:3" x14ac:dyDescent="0.35">
      <c r="A24201" s="86">
        <v>46275</v>
      </c>
      <c r="B24201" s="87">
        <v>0.125</v>
      </c>
      <c r="C24201">
        <v>1.0330000000000001E-5</v>
      </c>
    </row>
    <row r="24202" spans="1:3" x14ac:dyDescent="0.35">
      <c r="A24202" s="86">
        <v>46275</v>
      </c>
      <c r="B24202" s="87">
        <v>0.13541666666666666</v>
      </c>
      <c r="C24202">
        <v>1.0160000000000001E-5</v>
      </c>
    </row>
    <row r="24203" spans="1:3" x14ac:dyDescent="0.35">
      <c r="A24203" s="86">
        <v>46275</v>
      </c>
      <c r="B24203" s="87">
        <v>0.14583333333333334</v>
      </c>
      <c r="C24203">
        <v>1.0030000000000001E-5</v>
      </c>
    </row>
    <row r="24204" spans="1:3" x14ac:dyDescent="0.35">
      <c r="A24204" s="86">
        <v>46275</v>
      </c>
      <c r="B24204" s="87">
        <v>0.15625</v>
      </c>
      <c r="C24204">
        <v>9.9500000000000013E-6</v>
      </c>
    </row>
    <row r="24205" spans="1:3" x14ac:dyDescent="0.35">
      <c r="A24205" s="86">
        <v>46275</v>
      </c>
      <c r="B24205" s="87">
        <v>0.16666666666666666</v>
      </c>
      <c r="C24205">
        <v>9.9599999999999995E-6</v>
      </c>
    </row>
    <row r="24206" spans="1:3" x14ac:dyDescent="0.35">
      <c r="A24206" s="86">
        <v>46275</v>
      </c>
      <c r="B24206" s="87">
        <v>0.17708333333333334</v>
      </c>
      <c r="C24206">
        <v>1.007E-5</v>
      </c>
    </row>
    <row r="24207" spans="1:3" x14ac:dyDescent="0.35">
      <c r="A24207" s="86">
        <v>46275</v>
      </c>
      <c r="B24207" s="87">
        <v>0.1875</v>
      </c>
      <c r="C24207">
        <v>1.026E-5</v>
      </c>
    </row>
    <row r="24208" spans="1:3" x14ac:dyDescent="0.35">
      <c r="A24208" s="86">
        <v>46275</v>
      </c>
      <c r="B24208" s="87">
        <v>0.19791666666666666</v>
      </c>
      <c r="C24208">
        <v>1.0540000000000001E-5</v>
      </c>
    </row>
    <row r="24209" spans="1:3" x14ac:dyDescent="0.35">
      <c r="A24209" s="86">
        <v>46275</v>
      </c>
      <c r="B24209" s="87">
        <v>0.20833333333333334</v>
      </c>
      <c r="C24209">
        <v>1.0859999999999999E-5</v>
      </c>
    </row>
    <row r="24210" spans="1:3" x14ac:dyDescent="0.35">
      <c r="A24210" s="86">
        <v>46275</v>
      </c>
      <c r="B24210" s="87">
        <v>0.21875</v>
      </c>
      <c r="C24210">
        <v>1.1270000000000001E-5</v>
      </c>
    </row>
    <row r="24211" spans="1:3" x14ac:dyDescent="0.35">
      <c r="A24211" s="86">
        <v>46275</v>
      </c>
      <c r="B24211" s="87">
        <v>0.22916666666666666</v>
      </c>
      <c r="C24211">
        <v>1.189E-5</v>
      </c>
    </row>
    <row r="24212" spans="1:3" x14ac:dyDescent="0.35">
      <c r="A24212" s="86">
        <v>46275</v>
      </c>
      <c r="B24212" s="87">
        <v>0.23958333333333334</v>
      </c>
      <c r="C24212">
        <v>1.294E-5</v>
      </c>
    </row>
    <row r="24213" spans="1:3" x14ac:dyDescent="0.35">
      <c r="A24213" s="86">
        <v>46275</v>
      </c>
      <c r="B24213" s="87">
        <v>0.25</v>
      </c>
      <c r="C24213">
        <v>1.4579999999999999E-5</v>
      </c>
    </row>
    <row r="24214" spans="1:3" x14ac:dyDescent="0.35">
      <c r="A24214" s="86">
        <v>46275</v>
      </c>
      <c r="B24214" s="87">
        <v>0.26041666666666669</v>
      </c>
      <c r="C24214">
        <v>1.6930000000000002E-5</v>
      </c>
    </row>
    <row r="24215" spans="1:3" x14ac:dyDescent="0.35">
      <c r="A24215" s="86">
        <v>46275</v>
      </c>
      <c r="B24215" s="87">
        <v>0.27083333333333331</v>
      </c>
      <c r="C24215">
        <v>1.967E-5</v>
      </c>
    </row>
    <row r="24216" spans="1:3" x14ac:dyDescent="0.35">
      <c r="A24216" s="86">
        <v>46275</v>
      </c>
      <c r="B24216" s="87">
        <v>0.28125</v>
      </c>
      <c r="C24216">
        <v>2.2390000000000001E-5</v>
      </c>
    </row>
    <row r="24217" spans="1:3" x14ac:dyDescent="0.35">
      <c r="A24217" s="86">
        <v>46275</v>
      </c>
      <c r="B24217" s="87">
        <v>0.29166666666666669</v>
      </c>
      <c r="C24217">
        <v>2.474E-5</v>
      </c>
    </row>
    <row r="24218" spans="1:3" x14ac:dyDescent="0.35">
      <c r="A24218" s="86">
        <v>46275</v>
      </c>
      <c r="B24218" s="87">
        <v>0.30208333333333331</v>
      </c>
      <c r="C24218">
        <v>2.641E-5</v>
      </c>
    </row>
    <row r="24219" spans="1:3" x14ac:dyDescent="0.35">
      <c r="A24219" s="86">
        <v>46275</v>
      </c>
      <c r="B24219" s="87">
        <v>0.3125</v>
      </c>
      <c r="C24219">
        <v>2.7489999999999999E-5</v>
      </c>
    </row>
    <row r="24220" spans="1:3" x14ac:dyDescent="0.35">
      <c r="A24220" s="86">
        <v>46275</v>
      </c>
      <c r="B24220" s="87">
        <v>0.32291666666666669</v>
      </c>
      <c r="C24220">
        <v>2.8219999999999997E-5</v>
      </c>
    </row>
    <row r="24221" spans="1:3" x14ac:dyDescent="0.35">
      <c r="A24221" s="86">
        <v>46275</v>
      </c>
      <c r="B24221" s="87">
        <v>0.33333333333333331</v>
      </c>
      <c r="C24221">
        <v>2.8819999999999999E-5</v>
      </c>
    </row>
    <row r="24222" spans="1:3" x14ac:dyDescent="0.35">
      <c r="A24222" s="86">
        <v>46275</v>
      </c>
      <c r="B24222" s="87">
        <v>0.34375</v>
      </c>
      <c r="C24222">
        <v>2.9459999999999999E-5</v>
      </c>
    </row>
    <row r="24223" spans="1:3" x14ac:dyDescent="0.35">
      <c r="A24223" s="86">
        <v>46275</v>
      </c>
      <c r="B24223" s="87">
        <v>0.35416666666666669</v>
      </c>
      <c r="C24223">
        <v>3.008E-5</v>
      </c>
    </row>
    <row r="24224" spans="1:3" x14ac:dyDescent="0.35">
      <c r="A24224" s="86">
        <v>46275</v>
      </c>
      <c r="B24224" s="87">
        <v>0.36458333333333331</v>
      </c>
      <c r="C24224">
        <v>3.061E-5</v>
      </c>
    </row>
    <row r="24225" spans="1:3" x14ac:dyDescent="0.35">
      <c r="A24225" s="86">
        <v>46275</v>
      </c>
      <c r="B24225" s="87">
        <v>0.375</v>
      </c>
      <c r="C24225">
        <v>3.0960000000000002E-5</v>
      </c>
    </row>
    <row r="24226" spans="1:3" x14ac:dyDescent="0.35">
      <c r="A24226" s="86">
        <v>46275</v>
      </c>
      <c r="B24226" s="87">
        <v>0.38541666666666669</v>
      </c>
      <c r="C24226">
        <v>3.1069999999999999E-5</v>
      </c>
    </row>
    <row r="24227" spans="1:3" x14ac:dyDescent="0.35">
      <c r="A24227" s="86">
        <v>46275</v>
      </c>
      <c r="B24227" s="87">
        <v>0.39583333333333331</v>
      </c>
      <c r="C24227">
        <v>3.0979999999999998E-5</v>
      </c>
    </row>
    <row r="24228" spans="1:3" x14ac:dyDescent="0.35">
      <c r="A24228" s="86">
        <v>46275</v>
      </c>
      <c r="B24228" s="87">
        <v>0.40625</v>
      </c>
      <c r="C24228">
        <v>3.074E-5</v>
      </c>
    </row>
    <row r="24229" spans="1:3" x14ac:dyDescent="0.35">
      <c r="A24229" s="86">
        <v>46275</v>
      </c>
      <c r="B24229" s="87">
        <v>0.41666666666666669</v>
      </c>
      <c r="C24229">
        <v>3.0429999999999998E-5</v>
      </c>
    </row>
    <row r="24230" spans="1:3" x14ac:dyDescent="0.35">
      <c r="A24230" s="86">
        <v>46275</v>
      </c>
      <c r="B24230" s="87">
        <v>0.42708333333333331</v>
      </c>
      <c r="C24230">
        <v>3.01E-5</v>
      </c>
    </row>
    <row r="24231" spans="1:3" x14ac:dyDescent="0.35">
      <c r="A24231" s="86">
        <v>46275</v>
      </c>
      <c r="B24231" s="87">
        <v>0.4375</v>
      </c>
      <c r="C24231">
        <v>2.9829999999999997E-5</v>
      </c>
    </row>
    <row r="24232" spans="1:3" x14ac:dyDescent="0.35">
      <c r="A24232" s="86">
        <v>46275</v>
      </c>
      <c r="B24232" s="87">
        <v>0.44791666666666669</v>
      </c>
      <c r="C24232">
        <v>2.9609999999999999E-5</v>
      </c>
    </row>
    <row r="24233" spans="1:3" x14ac:dyDescent="0.35">
      <c r="A24233" s="86">
        <v>46275</v>
      </c>
      <c r="B24233" s="87">
        <v>0.45833333333333331</v>
      </c>
      <c r="C24233">
        <v>2.9540000000000002E-5</v>
      </c>
    </row>
    <row r="24234" spans="1:3" x14ac:dyDescent="0.35">
      <c r="A24234" s="86">
        <v>46275</v>
      </c>
      <c r="B24234" s="87">
        <v>0.46875</v>
      </c>
      <c r="C24234">
        <v>2.9629999999999999E-5</v>
      </c>
    </row>
    <row r="24235" spans="1:3" x14ac:dyDescent="0.35">
      <c r="A24235" s="86">
        <v>46275</v>
      </c>
      <c r="B24235" s="87">
        <v>0.47916666666666669</v>
      </c>
      <c r="C24235">
        <v>2.9960000000000001E-5</v>
      </c>
    </row>
    <row r="24236" spans="1:3" x14ac:dyDescent="0.35">
      <c r="A24236" s="86">
        <v>46275</v>
      </c>
      <c r="B24236" s="87">
        <v>0.48958333333333331</v>
      </c>
      <c r="C24236">
        <v>3.0490000000000001E-5</v>
      </c>
    </row>
    <row r="24237" spans="1:3" x14ac:dyDescent="0.35">
      <c r="A24237" s="86">
        <v>46275</v>
      </c>
      <c r="B24237" s="87">
        <v>0.5</v>
      </c>
      <c r="C24237">
        <v>3.1319999999999998E-5</v>
      </c>
    </row>
    <row r="24238" spans="1:3" x14ac:dyDescent="0.35">
      <c r="A24238" s="86">
        <v>46275</v>
      </c>
      <c r="B24238" s="87">
        <v>0.51041666666666663</v>
      </c>
      <c r="C24238">
        <v>3.239E-5</v>
      </c>
    </row>
    <row r="24239" spans="1:3" x14ac:dyDescent="0.35">
      <c r="A24239" s="86">
        <v>46275</v>
      </c>
      <c r="B24239" s="87">
        <v>0.52083333333333337</v>
      </c>
      <c r="C24239">
        <v>3.3500000000000001E-5</v>
      </c>
    </row>
    <row r="24240" spans="1:3" x14ac:dyDescent="0.35">
      <c r="A24240" s="86">
        <v>46275</v>
      </c>
      <c r="B24240" s="87">
        <v>0.53125</v>
      </c>
      <c r="C24240">
        <v>3.4360000000000003E-5</v>
      </c>
    </row>
    <row r="24241" spans="1:3" x14ac:dyDescent="0.35">
      <c r="A24241" s="86">
        <v>46275</v>
      </c>
      <c r="B24241" s="87">
        <v>0.54166666666666663</v>
      </c>
      <c r="C24241">
        <v>3.4700000000000003E-5</v>
      </c>
    </row>
    <row r="24242" spans="1:3" x14ac:dyDescent="0.35">
      <c r="A24242" s="86">
        <v>46275</v>
      </c>
      <c r="B24242" s="87">
        <v>0.55208333333333337</v>
      </c>
      <c r="C24242">
        <v>3.4320000000000003E-5</v>
      </c>
    </row>
    <row r="24243" spans="1:3" x14ac:dyDescent="0.35">
      <c r="A24243" s="86">
        <v>46275</v>
      </c>
      <c r="B24243" s="87">
        <v>0.5625</v>
      </c>
      <c r="C24243">
        <v>3.3380000000000002E-5</v>
      </c>
    </row>
    <row r="24244" spans="1:3" x14ac:dyDescent="0.35">
      <c r="A24244" s="86">
        <v>46275</v>
      </c>
      <c r="B24244" s="87">
        <v>0.57291666666666663</v>
      </c>
      <c r="C24244">
        <v>3.2110000000000003E-5</v>
      </c>
    </row>
    <row r="24245" spans="1:3" x14ac:dyDescent="0.35">
      <c r="A24245" s="86">
        <v>46275</v>
      </c>
      <c r="B24245" s="87">
        <v>0.58333333333333337</v>
      </c>
      <c r="C24245">
        <v>3.078E-5</v>
      </c>
    </row>
    <row r="24246" spans="1:3" x14ac:dyDescent="0.35">
      <c r="A24246" s="86">
        <v>46275</v>
      </c>
      <c r="B24246" s="87">
        <v>0.59375</v>
      </c>
      <c r="C24246">
        <v>2.9590000000000003E-5</v>
      </c>
    </row>
    <row r="24247" spans="1:3" x14ac:dyDescent="0.35">
      <c r="A24247" s="86">
        <v>46275</v>
      </c>
      <c r="B24247" s="87">
        <v>0.60416666666666663</v>
      </c>
      <c r="C24247">
        <v>2.8559999999999998E-5</v>
      </c>
    </row>
    <row r="24248" spans="1:3" x14ac:dyDescent="0.35">
      <c r="A24248" s="86">
        <v>46275</v>
      </c>
      <c r="B24248" s="87">
        <v>0.61458333333333337</v>
      </c>
      <c r="C24248">
        <v>2.7659999999999999E-5</v>
      </c>
    </row>
    <row r="24249" spans="1:3" x14ac:dyDescent="0.35">
      <c r="A24249" s="86">
        <v>46275</v>
      </c>
      <c r="B24249" s="87">
        <v>0.625</v>
      </c>
      <c r="C24249">
        <v>2.688E-5</v>
      </c>
    </row>
    <row r="24250" spans="1:3" x14ac:dyDescent="0.35">
      <c r="A24250" s="86">
        <v>46275</v>
      </c>
      <c r="B24250" s="87">
        <v>0.63541666666666663</v>
      </c>
      <c r="C24250">
        <v>2.6169999999999998E-5</v>
      </c>
    </row>
    <row r="24251" spans="1:3" x14ac:dyDescent="0.35">
      <c r="A24251" s="86">
        <v>46275</v>
      </c>
      <c r="B24251" s="87">
        <v>0.64583333333333337</v>
      </c>
      <c r="C24251">
        <v>2.5569999999999997E-5</v>
      </c>
    </row>
    <row r="24252" spans="1:3" x14ac:dyDescent="0.35">
      <c r="A24252" s="86">
        <v>46275</v>
      </c>
      <c r="B24252" s="87">
        <v>0.65625</v>
      </c>
      <c r="C24252">
        <v>2.51E-5</v>
      </c>
    </row>
    <row r="24253" spans="1:3" x14ac:dyDescent="0.35">
      <c r="A24253" s="86">
        <v>46275</v>
      </c>
      <c r="B24253" s="87">
        <v>0.66666666666666663</v>
      </c>
      <c r="C24253">
        <v>2.474E-5</v>
      </c>
    </row>
    <row r="24254" spans="1:3" x14ac:dyDescent="0.35">
      <c r="A24254" s="86">
        <v>46275</v>
      </c>
      <c r="B24254" s="87">
        <v>0.67708333333333337</v>
      </c>
      <c r="C24254">
        <v>2.4500000000000003E-5</v>
      </c>
    </row>
    <row r="24255" spans="1:3" x14ac:dyDescent="0.35">
      <c r="A24255" s="86">
        <v>46275</v>
      </c>
      <c r="B24255" s="87">
        <v>0.6875</v>
      </c>
      <c r="C24255">
        <v>2.4410000000000002E-5</v>
      </c>
    </row>
    <row r="24256" spans="1:3" x14ac:dyDescent="0.35">
      <c r="A24256" s="86">
        <v>46275</v>
      </c>
      <c r="B24256" s="87">
        <v>0.69791666666666663</v>
      </c>
      <c r="C24256">
        <v>2.4500000000000003E-5</v>
      </c>
    </row>
    <row r="24257" spans="1:3" x14ac:dyDescent="0.35">
      <c r="A24257" s="86">
        <v>46275</v>
      </c>
      <c r="B24257" s="87">
        <v>0.70833333333333337</v>
      </c>
      <c r="C24257">
        <v>2.474E-5</v>
      </c>
    </row>
    <row r="24258" spans="1:3" x14ac:dyDescent="0.35">
      <c r="A24258" s="86">
        <v>46275</v>
      </c>
      <c r="B24258" s="87">
        <v>0.71875</v>
      </c>
      <c r="C24258">
        <v>2.514E-5</v>
      </c>
    </row>
    <row r="24259" spans="1:3" x14ac:dyDescent="0.35">
      <c r="A24259" s="86">
        <v>46275</v>
      </c>
      <c r="B24259" s="87">
        <v>0.72916666666666663</v>
      </c>
      <c r="C24259">
        <v>2.5720000000000001E-5</v>
      </c>
    </row>
    <row r="24260" spans="1:3" x14ac:dyDescent="0.35">
      <c r="A24260" s="86">
        <v>46275</v>
      </c>
      <c r="B24260" s="87">
        <v>0.73958333333333337</v>
      </c>
      <c r="C24260">
        <v>2.6489999999999999E-5</v>
      </c>
    </row>
    <row r="24261" spans="1:3" x14ac:dyDescent="0.35">
      <c r="A24261" s="86">
        <v>46275</v>
      </c>
      <c r="B24261" s="87">
        <v>0.75</v>
      </c>
      <c r="C24261">
        <v>2.741E-5</v>
      </c>
    </row>
    <row r="24262" spans="1:3" x14ac:dyDescent="0.35">
      <c r="A24262" s="86">
        <v>46275</v>
      </c>
      <c r="B24262" s="87">
        <v>0.76041666666666663</v>
      </c>
      <c r="C24262">
        <v>2.8479999999999998E-5</v>
      </c>
    </row>
    <row r="24263" spans="1:3" x14ac:dyDescent="0.35">
      <c r="A24263" s="86">
        <v>46275</v>
      </c>
      <c r="B24263" s="87">
        <v>0.77083333333333337</v>
      </c>
      <c r="C24263">
        <v>2.97E-5</v>
      </c>
    </row>
    <row r="24264" spans="1:3" x14ac:dyDescent="0.35">
      <c r="A24264" s="86">
        <v>46275</v>
      </c>
      <c r="B24264" s="87">
        <v>0.78125</v>
      </c>
      <c r="C24264">
        <v>3.1019999999999998E-5</v>
      </c>
    </row>
    <row r="24265" spans="1:3" x14ac:dyDescent="0.35">
      <c r="A24265" s="86">
        <v>46275</v>
      </c>
      <c r="B24265" s="87">
        <v>0.79166666666666663</v>
      </c>
      <c r="C24265">
        <v>3.239E-5</v>
      </c>
    </row>
    <row r="24266" spans="1:3" x14ac:dyDescent="0.35">
      <c r="A24266" s="86">
        <v>46275</v>
      </c>
      <c r="B24266" s="87">
        <v>0.80208333333333337</v>
      </c>
      <c r="C24266">
        <v>3.3759999999999995E-5</v>
      </c>
    </row>
    <row r="24267" spans="1:3" x14ac:dyDescent="0.35">
      <c r="A24267" s="86">
        <v>46275</v>
      </c>
      <c r="B24267" s="87">
        <v>0.8125</v>
      </c>
      <c r="C24267">
        <v>3.502E-5</v>
      </c>
    </row>
    <row r="24268" spans="1:3" x14ac:dyDescent="0.35">
      <c r="A24268" s="86">
        <v>46275</v>
      </c>
      <c r="B24268" s="87">
        <v>0.82291666666666663</v>
      </c>
      <c r="C24268">
        <v>3.5979999999999998E-5</v>
      </c>
    </row>
    <row r="24269" spans="1:3" x14ac:dyDescent="0.35">
      <c r="A24269" s="86">
        <v>46275</v>
      </c>
      <c r="B24269" s="87">
        <v>0.83333333333333337</v>
      </c>
      <c r="C24269">
        <v>3.6470000000000001E-5</v>
      </c>
    </row>
    <row r="24270" spans="1:3" x14ac:dyDescent="0.35">
      <c r="A24270" s="86">
        <v>46275</v>
      </c>
      <c r="B24270" s="87">
        <v>0.84375</v>
      </c>
      <c r="C24270">
        <v>3.6429999999999995E-5</v>
      </c>
    </row>
    <row r="24271" spans="1:3" x14ac:dyDescent="0.35">
      <c r="A24271" s="86">
        <v>46275</v>
      </c>
      <c r="B24271" s="87">
        <v>0.85416666666666663</v>
      </c>
      <c r="C24271">
        <v>3.5979999999999998E-5</v>
      </c>
    </row>
    <row r="24272" spans="1:3" x14ac:dyDescent="0.35">
      <c r="A24272" s="86">
        <v>46275</v>
      </c>
      <c r="B24272" s="87">
        <v>0.86458333333333337</v>
      </c>
      <c r="C24272">
        <v>3.5340000000000004E-5</v>
      </c>
    </row>
    <row r="24273" spans="1:3" x14ac:dyDescent="0.35">
      <c r="A24273" s="86">
        <v>46275</v>
      </c>
      <c r="B24273" s="87">
        <v>0.875</v>
      </c>
      <c r="C24273">
        <v>3.4700000000000003E-5</v>
      </c>
    </row>
    <row r="24274" spans="1:3" x14ac:dyDescent="0.35">
      <c r="A24274" s="86">
        <v>46275</v>
      </c>
      <c r="B24274" s="87">
        <v>0.88541666666666663</v>
      </c>
      <c r="C24274">
        <v>3.4229999999999996E-5</v>
      </c>
    </row>
    <row r="24275" spans="1:3" x14ac:dyDescent="0.35">
      <c r="A24275" s="86">
        <v>46275</v>
      </c>
      <c r="B24275" s="87">
        <v>0.89583333333333337</v>
      </c>
      <c r="C24275">
        <v>3.3860000000000004E-5</v>
      </c>
    </row>
    <row r="24276" spans="1:3" x14ac:dyDescent="0.35">
      <c r="A24276" s="86">
        <v>46275</v>
      </c>
      <c r="B24276" s="87">
        <v>0.90625</v>
      </c>
      <c r="C24276">
        <v>3.3520000000000004E-5</v>
      </c>
    </row>
    <row r="24277" spans="1:3" x14ac:dyDescent="0.35">
      <c r="A24277" s="86">
        <v>46275</v>
      </c>
      <c r="B24277" s="87">
        <v>0.91666666666666663</v>
      </c>
      <c r="C24277">
        <v>3.3090000000000003E-5</v>
      </c>
    </row>
    <row r="24278" spans="1:3" x14ac:dyDescent="0.35">
      <c r="A24278" s="86">
        <v>46275</v>
      </c>
      <c r="B24278" s="87">
        <v>0.92708333333333337</v>
      </c>
      <c r="C24278">
        <v>3.2480000000000001E-5</v>
      </c>
    </row>
    <row r="24279" spans="1:3" x14ac:dyDescent="0.35">
      <c r="A24279" s="86">
        <v>46275</v>
      </c>
      <c r="B24279" s="87">
        <v>0.9375</v>
      </c>
      <c r="C24279">
        <v>3.1620000000000006E-5</v>
      </c>
    </row>
    <row r="24280" spans="1:3" x14ac:dyDescent="0.35">
      <c r="A24280" s="86">
        <v>46275</v>
      </c>
      <c r="B24280" s="87">
        <v>0.94791666666666663</v>
      </c>
      <c r="C24280">
        <v>3.0470000000000001E-5</v>
      </c>
    </row>
    <row r="24281" spans="1:3" x14ac:dyDescent="0.35">
      <c r="A24281" s="86">
        <v>46275</v>
      </c>
      <c r="B24281" s="87">
        <v>0.95833333333333337</v>
      </c>
      <c r="C24281">
        <v>2.9010000000000002E-5</v>
      </c>
    </row>
    <row r="24282" spans="1:3" x14ac:dyDescent="0.35">
      <c r="A24282" s="86">
        <v>46275</v>
      </c>
      <c r="B24282" s="87">
        <v>0.96875</v>
      </c>
      <c r="C24282">
        <v>2.7189999999999999E-5</v>
      </c>
    </row>
    <row r="24283" spans="1:3" x14ac:dyDescent="0.35">
      <c r="A24283" s="86">
        <v>46275</v>
      </c>
      <c r="B24283" s="87">
        <v>0.97916666666666663</v>
      </c>
      <c r="C24283">
        <v>2.512E-5</v>
      </c>
    </row>
    <row r="24284" spans="1:3" x14ac:dyDescent="0.35">
      <c r="A24284" s="86">
        <v>46275</v>
      </c>
      <c r="B24284" s="87">
        <v>0.98958333333333337</v>
      </c>
      <c r="C24284">
        <v>2.2900000000000001E-5</v>
      </c>
    </row>
    <row r="24285" spans="1:3" x14ac:dyDescent="0.35">
      <c r="A24285" s="86">
        <v>46276</v>
      </c>
      <c r="B24285" s="87">
        <v>0</v>
      </c>
      <c r="C24285">
        <v>2.0630000000000001E-5</v>
      </c>
    </row>
    <row r="24286" spans="1:3" x14ac:dyDescent="0.35">
      <c r="A24286" s="86">
        <v>46276</v>
      </c>
      <c r="B24286" s="87">
        <v>1.0416666666666666E-2</v>
      </c>
      <c r="C24286">
        <v>1.8509999999999997E-5</v>
      </c>
    </row>
    <row r="24287" spans="1:3" x14ac:dyDescent="0.35">
      <c r="A24287" s="86">
        <v>46276</v>
      </c>
      <c r="B24287" s="87">
        <v>2.0833333333333332E-2</v>
      </c>
      <c r="C24287">
        <v>1.6500000000000001E-5</v>
      </c>
    </row>
    <row r="24288" spans="1:3" x14ac:dyDescent="0.35">
      <c r="A24288" s="86">
        <v>46276</v>
      </c>
      <c r="B24288" s="87">
        <v>3.125E-2</v>
      </c>
      <c r="C24288">
        <v>1.4749999999999999E-5</v>
      </c>
    </row>
    <row r="24289" spans="1:3" x14ac:dyDescent="0.35">
      <c r="A24289" s="86">
        <v>46276</v>
      </c>
      <c r="B24289" s="87">
        <v>4.1666666666666664E-2</v>
      </c>
      <c r="C24289">
        <v>1.3379999999999999E-5</v>
      </c>
    </row>
    <row r="24290" spans="1:3" x14ac:dyDescent="0.35">
      <c r="A24290" s="86">
        <v>46276</v>
      </c>
      <c r="B24290" s="87">
        <v>5.2083333333333336E-2</v>
      </c>
      <c r="C24290">
        <v>1.2439999999999999E-5</v>
      </c>
    </row>
    <row r="24291" spans="1:3" x14ac:dyDescent="0.35">
      <c r="A24291" s="86">
        <v>46276</v>
      </c>
      <c r="B24291" s="87">
        <v>6.25E-2</v>
      </c>
      <c r="C24291">
        <v>1.186E-5</v>
      </c>
    </row>
    <row r="24292" spans="1:3" x14ac:dyDescent="0.35">
      <c r="A24292" s="86">
        <v>46276</v>
      </c>
      <c r="B24292" s="87">
        <v>7.2916666666666671E-2</v>
      </c>
      <c r="C24292">
        <v>1.149E-5</v>
      </c>
    </row>
    <row r="24293" spans="1:3" x14ac:dyDescent="0.35">
      <c r="A24293" s="86">
        <v>46276</v>
      </c>
      <c r="B24293" s="87">
        <v>8.3333333333333329E-2</v>
      </c>
      <c r="C24293">
        <v>1.1240000000000001E-5</v>
      </c>
    </row>
    <row r="24294" spans="1:3" x14ac:dyDescent="0.35">
      <c r="A24294" s="86">
        <v>46276</v>
      </c>
      <c r="B24294" s="87">
        <v>9.375E-2</v>
      </c>
      <c r="C24294">
        <v>1.1010000000000001E-5</v>
      </c>
    </row>
    <row r="24295" spans="1:3" x14ac:dyDescent="0.35">
      <c r="A24295" s="86">
        <v>46276</v>
      </c>
      <c r="B24295" s="87">
        <v>0.10416666666666667</v>
      </c>
      <c r="C24295">
        <v>1.079E-5</v>
      </c>
    </row>
    <row r="24296" spans="1:3" x14ac:dyDescent="0.35">
      <c r="A24296" s="86">
        <v>46276</v>
      </c>
      <c r="B24296" s="87">
        <v>0.11458333333333333</v>
      </c>
      <c r="C24296">
        <v>1.0550000000000001E-5</v>
      </c>
    </row>
    <row r="24297" spans="1:3" x14ac:dyDescent="0.35">
      <c r="A24297" s="86">
        <v>46276</v>
      </c>
      <c r="B24297" s="87">
        <v>0.125</v>
      </c>
      <c r="C24297">
        <v>1.0359999999999999E-5</v>
      </c>
    </row>
    <row r="24298" spans="1:3" x14ac:dyDescent="0.35">
      <c r="A24298" s="86">
        <v>46276</v>
      </c>
      <c r="B24298" s="87">
        <v>0.13541666666666666</v>
      </c>
      <c r="C24298">
        <v>1.0189999999999999E-5</v>
      </c>
    </row>
    <row r="24299" spans="1:3" x14ac:dyDescent="0.35">
      <c r="A24299" s="86">
        <v>46276</v>
      </c>
      <c r="B24299" s="87">
        <v>0.14583333333333334</v>
      </c>
      <c r="C24299">
        <v>1.006E-5</v>
      </c>
    </row>
    <row r="24300" spans="1:3" x14ac:dyDescent="0.35">
      <c r="A24300" s="86">
        <v>46276</v>
      </c>
      <c r="B24300" s="87">
        <v>0.15625</v>
      </c>
      <c r="C24300">
        <v>9.9799999999999993E-6</v>
      </c>
    </row>
    <row r="24301" spans="1:3" x14ac:dyDescent="0.35">
      <c r="A24301" s="86">
        <v>46276</v>
      </c>
      <c r="B24301" s="87">
        <v>0.16666666666666666</v>
      </c>
      <c r="C24301">
        <v>9.9900000000000009E-6</v>
      </c>
    </row>
    <row r="24302" spans="1:3" x14ac:dyDescent="0.35">
      <c r="A24302" s="86">
        <v>46276</v>
      </c>
      <c r="B24302" s="87">
        <v>0.17708333333333334</v>
      </c>
      <c r="C24302">
        <v>1.01E-5</v>
      </c>
    </row>
    <row r="24303" spans="1:3" x14ac:dyDescent="0.35">
      <c r="A24303" s="86">
        <v>46276</v>
      </c>
      <c r="B24303" s="87">
        <v>0.1875</v>
      </c>
      <c r="C24303">
        <v>1.029E-5</v>
      </c>
    </row>
    <row r="24304" spans="1:3" x14ac:dyDescent="0.35">
      <c r="A24304" s="86">
        <v>46276</v>
      </c>
      <c r="B24304" s="87">
        <v>0.19791666666666666</v>
      </c>
      <c r="C24304">
        <v>1.058E-5</v>
      </c>
    </row>
    <row r="24305" spans="1:3" x14ac:dyDescent="0.35">
      <c r="A24305" s="86">
        <v>46276</v>
      </c>
      <c r="B24305" s="87">
        <v>0.20833333333333334</v>
      </c>
      <c r="C24305">
        <v>1.0890000000000001E-5</v>
      </c>
    </row>
    <row r="24306" spans="1:3" x14ac:dyDescent="0.35">
      <c r="A24306" s="86">
        <v>46276</v>
      </c>
      <c r="B24306" s="87">
        <v>0.21875</v>
      </c>
      <c r="C24306">
        <v>1.131E-5</v>
      </c>
    </row>
    <row r="24307" spans="1:3" x14ac:dyDescent="0.35">
      <c r="A24307" s="86">
        <v>46276</v>
      </c>
      <c r="B24307" s="87">
        <v>0.22916666666666666</v>
      </c>
      <c r="C24307">
        <v>1.1919999999999999E-5</v>
      </c>
    </row>
    <row r="24308" spans="1:3" x14ac:dyDescent="0.35">
      <c r="A24308" s="86">
        <v>46276</v>
      </c>
      <c r="B24308" s="87">
        <v>0.23958333333333334</v>
      </c>
      <c r="C24308">
        <v>1.2979999999999999E-5</v>
      </c>
    </row>
    <row r="24309" spans="1:3" x14ac:dyDescent="0.35">
      <c r="A24309" s="86">
        <v>46276</v>
      </c>
      <c r="B24309" s="87">
        <v>0.25</v>
      </c>
      <c r="C24309">
        <v>1.4630000000000001E-5</v>
      </c>
    </row>
    <row r="24310" spans="1:3" x14ac:dyDescent="0.35">
      <c r="A24310" s="86">
        <v>46276</v>
      </c>
      <c r="B24310" s="87">
        <v>0.26041666666666669</v>
      </c>
      <c r="C24310">
        <v>1.698E-5</v>
      </c>
    </row>
    <row r="24311" spans="1:3" x14ac:dyDescent="0.35">
      <c r="A24311" s="86">
        <v>46276</v>
      </c>
      <c r="B24311" s="87">
        <v>0.27083333333333331</v>
      </c>
      <c r="C24311">
        <v>1.9730000000000003E-5</v>
      </c>
    </row>
    <row r="24312" spans="1:3" x14ac:dyDescent="0.35">
      <c r="A24312" s="86">
        <v>46276</v>
      </c>
      <c r="B24312" s="87">
        <v>0.28125</v>
      </c>
      <c r="C24312">
        <v>2.2460000000000002E-5</v>
      </c>
    </row>
    <row r="24313" spans="1:3" x14ac:dyDescent="0.35">
      <c r="A24313" s="86">
        <v>46276</v>
      </c>
      <c r="B24313" s="87">
        <v>0.29166666666666669</v>
      </c>
      <c r="C24313">
        <v>2.482E-5</v>
      </c>
    </row>
    <row r="24314" spans="1:3" x14ac:dyDescent="0.35">
      <c r="A24314" s="86">
        <v>46276</v>
      </c>
      <c r="B24314" s="87">
        <v>0.30208333333333331</v>
      </c>
      <c r="C24314">
        <v>2.6489999999999999E-5</v>
      </c>
    </row>
    <row r="24315" spans="1:3" x14ac:dyDescent="0.35">
      <c r="A24315" s="86">
        <v>46276</v>
      </c>
      <c r="B24315" s="87">
        <v>0.3125</v>
      </c>
      <c r="C24315">
        <v>2.758E-5</v>
      </c>
    </row>
    <row r="24316" spans="1:3" x14ac:dyDescent="0.35">
      <c r="A24316" s="86">
        <v>46276</v>
      </c>
      <c r="B24316" s="87">
        <v>0.32291666666666669</v>
      </c>
      <c r="C24316">
        <v>2.8309999999999998E-5</v>
      </c>
    </row>
    <row r="24317" spans="1:3" x14ac:dyDescent="0.35">
      <c r="A24317" s="86">
        <v>46276</v>
      </c>
      <c r="B24317" s="87">
        <v>0.33333333333333331</v>
      </c>
      <c r="C24317">
        <v>2.8910000000000003E-5</v>
      </c>
    </row>
    <row r="24318" spans="1:3" x14ac:dyDescent="0.35">
      <c r="A24318" s="86">
        <v>46276</v>
      </c>
      <c r="B24318" s="87">
        <v>0.34375</v>
      </c>
      <c r="C24318">
        <v>2.955E-5</v>
      </c>
    </row>
    <row r="24319" spans="1:3" x14ac:dyDescent="0.35">
      <c r="A24319" s="86">
        <v>46276</v>
      </c>
      <c r="B24319" s="87">
        <v>0.35416666666666669</v>
      </c>
      <c r="C24319">
        <v>3.0179999999999999E-5</v>
      </c>
    </row>
    <row r="24320" spans="1:3" x14ac:dyDescent="0.35">
      <c r="A24320" s="86">
        <v>46276</v>
      </c>
      <c r="B24320" s="87">
        <v>0.36458333333333331</v>
      </c>
      <c r="C24320">
        <v>3.0710000000000002E-5</v>
      </c>
    </row>
    <row r="24321" spans="1:3" x14ac:dyDescent="0.35">
      <c r="A24321" s="86">
        <v>46276</v>
      </c>
      <c r="B24321" s="87">
        <v>0.375</v>
      </c>
      <c r="C24321">
        <v>3.1050000000000003E-5</v>
      </c>
    </row>
    <row r="24322" spans="1:3" x14ac:dyDescent="0.35">
      <c r="A24322" s="86">
        <v>46276</v>
      </c>
      <c r="B24322" s="87">
        <v>0.38541666666666669</v>
      </c>
      <c r="C24322">
        <v>3.116E-5</v>
      </c>
    </row>
    <row r="24323" spans="1:3" x14ac:dyDescent="0.35">
      <c r="A24323" s="86">
        <v>46276</v>
      </c>
      <c r="B24323" s="87">
        <v>0.39583333333333331</v>
      </c>
      <c r="C24323">
        <v>3.1080000000000001E-5</v>
      </c>
    </row>
    <row r="24324" spans="1:3" x14ac:dyDescent="0.35">
      <c r="A24324" s="86">
        <v>46276</v>
      </c>
      <c r="B24324" s="87">
        <v>0.40625</v>
      </c>
      <c r="C24324">
        <v>3.0839999999999996E-5</v>
      </c>
    </row>
    <row r="24325" spans="1:3" x14ac:dyDescent="0.35">
      <c r="A24325" s="86">
        <v>46276</v>
      </c>
      <c r="B24325" s="87">
        <v>0.41666666666666669</v>
      </c>
      <c r="C24325">
        <v>3.0519999999999999E-5</v>
      </c>
    </row>
    <row r="24326" spans="1:3" x14ac:dyDescent="0.35">
      <c r="A24326" s="86">
        <v>46276</v>
      </c>
      <c r="B24326" s="87">
        <v>0.42708333333333331</v>
      </c>
      <c r="C24326">
        <v>3.0190000000000001E-5</v>
      </c>
    </row>
    <row r="24327" spans="1:3" x14ac:dyDescent="0.35">
      <c r="A24327" s="86">
        <v>46276</v>
      </c>
      <c r="B24327" s="87">
        <v>0.4375</v>
      </c>
      <c r="C24327">
        <v>2.9919999999999998E-5</v>
      </c>
    </row>
    <row r="24328" spans="1:3" x14ac:dyDescent="0.35">
      <c r="A24328" s="86">
        <v>46276</v>
      </c>
      <c r="B24328" s="87">
        <v>0.44791666666666669</v>
      </c>
      <c r="C24328">
        <v>2.9710000000000002E-5</v>
      </c>
    </row>
    <row r="24329" spans="1:3" x14ac:dyDescent="0.35">
      <c r="A24329" s="86">
        <v>46276</v>
      </c>
      <c r="B24329" s="87">
        <v>0.45833333333333331</v>
      </c>
      <c r="C24329">
        <v>2.9640000000000001E-5</v>
      </c>
    </row>
    <row r="24330" spans="1:3" x14ac:dyDescent="0.35">
      <c r="A24330" s="86">
        <v>46276</v>
      </c>
      <c r="B24330" s="87">
        <v>0.46875</v>
      </c>
      <c r="C24330">
        <v>2.972E-5</v>
      </c>
    </row>
    <row r="24331" spans="1:3" x14ac:dyDescent="0.35">
      <c r="A24331" s="86">
        <v>46276</v>
      </c>
      <c r="B24331" s="87">
        <v>0.47916666666666669</v>
      </c>
      <c r="C24331">
        <v>3.0050000000000002E-5</v>
      </c>
    </row>
    <row r="24332" spans="1:3" x14ac:dyDescent="0.35">
      <c r="A24332" s="86">
        <v>46276</v>
      </c>
      <c r="B24332" s="87">
        <v>0.48958333333333331</v>
      </c>
      <c r="C24332">
        <v>3.0580000000000002E-5</v>
      </c>
    </row>
    <row r="24333" spans="1:3" x14ac:dyDescent="0.35">
      <c r="A24333" s="86">
        <v>46276</v>
      </c>
      <c r="B24333" s="87">
        <v>0.5</v>
      </c>
      <c r="C24333">
        <v>3.1419999999999994E-5</v>
      </c>
    </row>
    <row r="24334" spans="1:3" x14ac:dyDescent="0.35">
      <c r="A24334" s="86">
        <v>46276</v>
      </c>
      <c r="B24334" s="87">
        <v>0.51041666666666663</v>
      </c>
      <c r="C24334">
        <v>3.2489999999999996E-5</v>
      </c>
    </row>
    <row r="24335" spans="1:3" x14ac:dyDescent="0.35">
      <c r="A24335" s="86">
        <v>46276</v>
      </c>
      <c r="B24335" s="87">
        <v>0.52083333333333337</v>
      </c>
      <c r="C24335">
        <v>3.3609999999999998E-5</v>
      </c>
    </row>
    <row r="24336" spans="1:3" x14ac:dyDescent="0.35">
      <c r="A24336" s="86">
        <v>46276</v>
      </c>
      <c r="B24336" s="87">
        <v>0.53125</v>
      </c>
      <c r="C24336">
        <v>3.447E-5</v>
      </c>
    </row>
    <row r="24337" spans="1:3" x14ac:dyDescent="0.35">
      <c r="A24337" s="86">
        <v>46276</v>
      </c>
      <c r="B24337" s="87">
        <v>0.54166666666666663</v>
      </c>
      <c r="C24337">
        <v>3.481E-5</v>
      </c>
    </row>
    <row r="24338" spans="1:3" x14ac:dyDescent="0.35">
      <c r="A24338" s="86">
        <v>46276</v>
      </c>
      <c r="B24338" s="87">
        <v>0.55208333333333337</v>
      </c>
      <c r="C24338">
        <v>3.4419999999999999E-5</v>
      </c>
    </row>
    <row r="24339" spans="1:3" x14ac:dyDescent="0.35">
      <c r="A24339" s="86">
        <v>46276</v>
      </c>
      <c r="B24339" s="87">
        <v>0.5625</v>
      </c>
      <c r="C24339">
        <v>3.3480000000000005E-5</v>
      </c>
    </row>
    <row r="24340" spans="1:3" x14ac:dyDescent="0.35">
      <c r="A24340" s="86">
        <v>46276</v>
      </c>
      <c r="B24340" s="87">
        <v>0.57291666666666663</v>
      </c>
      <c r="C24340">
        <v>3.2210000000000005E-5</v>
      </c>
    </row>
    <row r="24341" spans="1:3" x14ac:dyDescent="0.35">
      <c r="A24341" s="86">
        <v>46276</v>
      </c>
      <c r="B24341" s="87">
        <v>0.58333333333333337</v>
      </c>
      <c r="C24341">
        <v>3.0880000000000002E-5</v>
      </c>
    </row>
    <row r="24342" spans="1:3" x14ac:dyDescent="0.35">
      <c r="A24342" s="86">
        <v>46276</v>
      </c>
      <c r="B24342" s="87">
        <v>0.59375</v>
      </c>
      <c r="C24342">
        <v>2.968E-5</v>
      </c>
    </row>
    <row r="24343" spans="1:3" x14ac:dyDescent="0.35">
      <c r="A24343" s="86">
        <v>46276</v>
      </c>
      <c r="B24343" s="87">
        <v>0.60416666666666663</v>
      </c>
      <c r="C24343">
        <v>2.8649999999999998E-5</v>
      </c>
    </row>
    <row r="24344" spans="1:3" x14ac:dyDescent="0.35">
      <c r="A24344" s="86">
        <v>46276</v>
      </c>
      <c r="B24344" s="87">
        <v>0.61458333333333337</v>
      </c>
      <c r="C24344">
        <v>2.775E-5</v>
      </c>
    </row>
    <row r="24345" spans="1:3" x14ac:dyDescent="0.35">
      <c r="A24345" s="86">
        <v>46276</v>
      </c>
      <c r="B24345" s="87">
        <v>0.625</v>
      </c>
      <c r="C24345">
        <v>2.6960000000000003E-5</v>
      </c>
    </row>
    <row r="24346" spans="1:3" x14ac:dyDescent="0.35">
      <c r="A24346" s="86">
        <v>46276</v>
      </c>
      <c r="B24346" s="87">
        <v>0.63541666666666663</v>
      </c>
      <c r="C24346">
        <v>2.6249999999999998E-5</v>
      </c>
    </row>
    <row r="24347" spans="1:3" x14ac:dyDescent="0.35">
      <c r="A24347" s="86">
        <v>46276</v>
      </c>
      <c r="B24347" s="87">
        <v>0.64583333333333337</v>
      </c>
      <c r="C24347">
        <v>2.565E-5</v>
      </c>
    </row>
    <row r="24348" spans="1:3" x14ac:dyDescent="0.35">
      <c r="A24348" s="86">
        <v>46276</v>
      </c>
      <c r="B24348" s="87">
        <v>0.65625</v>
      </c>
      <c r="C24348">
        <v>2.5179999999999999E-5</v>
      </c>
    </row>
    <row r="24349" spans="1:3" x14ac:dyDescent="0.35">
      <c r="A24349" s="86">
        <v>46276</v>
      </c>
      <c r="B24349" s="87">
        <v>0.66666666666666663</v>
      </c>
      <c r="C24349">
        <v>2.482E-5</v>
      </c>
    </row>
    <row r="24350" spans="1:3" x14ac:dyDescent="0.35">
      <c r="A24350" s="86">
        <v>46276</v>
      </c>
      <c r="B24350" s="87">
        <v>0.67708333333333337</v>
      </c>
      <c r="C24350">
        <v>2.4580000000000002E-5</v>
      </c>
    </row>
    <row r="24351" spans="1:3" x14ac:dyDescent="0.35">
      <c r="A24351" s="86">
        <v>46276</v>
      </c>
      <c r="B24351" s="87">
        <v>0.6875</v>
      </c>
      <c r="C24351">
        <v>2.4490000000000001E-5</v>
      </c>
    </row>
    <row r="24352" spans="1:3" x14ac:dyDescent="0.35">
      <c r="A24352" s="86">
        <v>46276</v>
      </c>
      <c r="B24352" s="87">
        <v>0.69791666666666663</v>
      </c>
      <c r="C24352">
        <v>2.4580000000000002E-5</v>
      </c>
    </row>
    <row r="24353" spans="1:3" x14ac:dyDescent="0.35">
      <c r="A24353" s="86">
        <v>46276</v>
      </c>
      <c r="B24353" s="87">
        <v>0.70833333333333337</v>
      </c>
      <c r="C24353">
        <v>2.482E-5</v>
      </c>
    </row>
    <row r="24354" spans="1:3" x14ac:dyDescent="0.35">
      <c r="A24354" s="86">
        <v>46276</v>
      </c>
      <c r="B24354" s="87">
        <v>0.71875</v>
      </c>
      <c r="C24354">
        <v>2.5219999999999999E-5</v>
      </c>
    </row>
    <row r="24355" spans="1:3" x14ac:dyDescent="0.35">
      <c r="A24355" s="86">
        <v>46276</v>
      </c>
      <c r="B24355" s="87">
        <v>0.72916666666666663</v>
      </c>
      <c r="C24355">
        <v>2.58E-5</v>
      </c>
    </row>
    <row r="24356" spans="1:3" x14ac:dyDescent="0.35">
      <c r="A24356" s="86">
        <v>46276</v>
      </c>
      <c r="B24356" s="87">
        <v>0.73958333333333337</v>
      </c>
      <c r="C24356">
        <v>2.6570000000000001E-5</v>
      </c>
    </row>
    <row r="24357" spans="1:3" x14ac:dyDescent="0.35">
      <c r="A24357" s="86">
        <v>46276</v>
      </c>
      <c r="B24357" s="87">
        <v>0.75</v>
      </c>
      <c r="C24357">
        <v>2.7489999999999999E-5</v>
      </c>
    </row>
    <row r="24358" spans="1:3" x14ac:dyDescent="0.35">
      <c r="A24358" s="86">
        <v>46276</v>
      </c>
      <c r="B24358" s="87">
        <v>0.76041666666666663</v>
      </c>
      <c r="C24358">
        <v>2.8559999999999998E-5</v>
      </c>
    </row>
    <row r="24359" spans="1:3" x14ac:dyDescent="0.35">
      <c r="A24359" s="86">
        <v>46276</v>
      </c>
      <c r="B24359" s="87">
        <v>0.77083333333333337</v>
      </c>
      <c r="C24359">
        <v>2.9790000000000001E-5</v>
      </c>
    </row>
    <row r="24360" spans="1:3" x14ac:dyDescent="0.35">
      <c r="A24360" s="86">
        <v>46276</v>
      </c>
      <c r="B24360" s="87">
        <v>0.78125</v>
      </c>
      <c r="C24360">
        <v>3.112E-5</v>
      </c>
    </row>
    <row r="24361" spans="1:3" x14ac:dyDescent="0.35">
      <c r="A24361" s="86">
        <v>46276</v>
      </c>
      <c r="B24361" s="87">
        <v>0.79166666666666663</v>
      </c>
      <c r="C24361">
        <v>3.2489999999999996E-5</v>
      </c>
    </row>
    <row r="24362" spans="1:3" x14ac:dyDescent="0.35">
      <c r="A24362" s="86">
        <v>46276</v>
      </c>
      <c r="B24362" s="87">
        <v>0.80208333333333337</v>
      </c>
      <c r="C24362">
        <v>3.3869999999999999E-5</v>
      </c>
    </row>
    <row r="24363" spans="1:3" x14ac:dyDescent="0.35">
      <c r="A24363" s="86">
        <v>46276</v>
      </c>
      <c r="B24363" s="87">
        <v>0.8125</v>
      </c>
      <c r="C24363">
        <v>3.5130000000000004E-5</v>
      </c>
    </row>
    <row r="24364" spans="1:3" x14ac:dyDescent="0.35">
      <c r="A24364" s="86">
        <v>46276</v>
      </c>
      <c r="B24364" s="87">
        <v>0.82291666666666663</v>
      </c>
      <c r="C24364">
        <v>3.6100000000000003E-5</v>
      </c>
    </row>
    <row r="24365" spans="1:3" x14ac:dyDescent="0.35">
      <c r="A24365" s="86">
        <v>46276</v>
      </c>
      <c r="B24365" s="87">
        <v>0.83333333333333337</v>
      </c>
      <c r="C24365">
        <v>3.6579999999999999E-5</v>
      </c>
    </row>
    <row r="24366" spans="1:3" x14ac:dyDescent="0.35">
      <c r="A24366" s="86">
        <v>46276</v>
      </c>
      <c r="B24366" s="87">
        <v>0.84375</v>
      </c>
      <c r="C24366">
        <v>3.6540000000000006E-5</v>
      </c>
    </row>
    <row r="24367" spans="1:3" x14ac:dyDescent="0.35">
      <c r="A24367" s="86">
        <v>46276</v>
      </c>
      <c r="B24367" s="87">
        <v>0.85416666666666663</v>
      </c>
      <c r="C24367">
        <v>3.6100000000000003E-5</v>
      </c>
    </row>
    <row r="24368" spans="1:3" x14ac:dyDescent="0.35">
      <c r="A24368" s="86">
        <v>46276</v>
      </c>
      <c r="B24368" s="87">
        <v>0.86458333333333337</v>
      </c>
      <c r="C24368">
        <v>3.5450000000000001E-5</v>
      </c>
    </row>
    <row r="24369" spans="1:3" x14ac:dyDescent="0.35">
      <c r="A24369" s="86">
        <v>46276</v>
      </c>
      <c r="B24369" s="87">
        <v>0.875</v>
      </c>
      <c r="C24369">
        <v>3.481E-5</v>
      </c>
    </row>
    <row r="24370" spans="1:3" x14ac:dyDescent="0.35">
      <c r="A24370" s="86">
        <v>46276</v>
      </c>
      <c r="B24370" s="87">
        <v>0.88541666666666663</v>
      </c>
      <c r="C24370">
        <v>3.434E-5</v>
      </c>
    </row>
    <row r="24371" spans="1:3" x14ac:dyDescent="0.35">
      <c r="A24371" s="86">
        <v>46276</v>
      </c>
      <c r="B24371" s="87">
        <v>0.89583333333333337</v>
      </c>
      <c r="C24371">
        <v>3.3970000000000002E-5</v>
      </c>
    </row>
    <row r="24372" spans="1:3" x14ac:dyDescent="0.35">
      <c r="A24372" s="86">
        <v>46276</v>
      </c>
      <c r="B24372" s="87">
        <v>0.90625</v>
      </c>
      <c r="C24372">
        <v>3.3630000000000002E-5</v>
      </c>
    </row>
    <row r="24373" spans="1:3" x14ac:dyDescent="0.35">
      <c r="A24373" s="86">
        <v>46276</v>
      </c>
      <c r="B24373" s="87">
        <v>0.91666666666666663</v>
      </c>
      <c r="C24373">
        <v>3.3200000000000001E-5</v>
      </c>
    </row>
    <row r="24374" spans="1:3" x14ac:dyDescent="0.35">
      <c r="A24374" s="86">
        <v>46276</v>
      </c>
      <c r="B24374" s="87">
        <v>0.92708333333333337</v>
      </c>
      <c r="C24374">
        <v>3.2579999999999996E-5</v>
      </c>
    </row>
    <row r="24375" spans="1:3" x14ac:dyDescent="0.35">
      <c r="A24375" s="86">
        <v>46276</v>
      </c>
      <c r="B24375" s="87">
        <v>0.9375</v>
      </c>
      <c r="C24375">
        <v>3.1720000000000001E-5</v>
      </c>
    </row>
    <row r="24376" spans="1:3" x14ac:dyDescent="0.35">
      <c r="A24376" s="86">
        <v>46276</v>
      </c>
      <c r="B24376" s="87">
        <v>0.94791666666666663</v>
      </c>
      <c r="C24376">
        <v>3.0559999999999999E-5</v>
      </c>
    </row>
    <row r="24377" spans="1:3" x14ac:dyDescent="0.35">
      <c r="A24377" s="86">
        <v>46276</v>
      </c>
      <c r="B24377" s="87">
        <v>0.95833333333333337</v>
      </c>
      <c r="C24377">
        <v>2.9099999999999999E-5</v>
      </c>
    </row>
    <row r="24378" spans="1:3" x14ac:dyDescent="0.35">
      <c r="A24378" s="86">
        <v>46276</v>
      </c>
      <c r="B24378" s="87">
        <v>0.96875</v>
      </c>
      <c r="C24378">
        <v>2.728E-5</v>
      </c>
    </row>
    <row r="24379" spans="1:3" x14ac:dyDescent="0.35">
      <c r="A24379" s="86">
        <v>46276</v>
      </c>
      <c r="B24379" s="87">
        <v>0.97916666666666663</v>
      </c>
      <c r="C24379">
        <v>2.5199999999999999E-5</v>
      </c>
    </row>
    <row r="24380" spans="1:3" x14ac:dyDescent="0.35">
      <c r="A24380" s="86">
        <v>46276</v>
      </c>
      <c r="B24380" s="87">
        <v>0.98958333333333337</v>
      </c>
      <c r="C24380">
        <v>2.2970000000000002E-5</v>
      </c>
    </row>
    <row r="24381" spans="1:3" x14ac:dyDescent="0.35">
      <c r="A24381" s="86">
        <v>46277</v>
      </c>
      <c r="B24381" s="87">
        <v>0</v>
      </c>
      <c r="C24381">
        <v>2.0699999999999998E-5</v>
      </c>
    </row>
    <row r="24382" spans="1:3" x14ac:dyDescent="0.35">
      <c r="A24382" s="86">
        <v>46277</v>
      </c>
      <c r="B24382" s="87">
        <v>1.0416666666666666E-2</v>
      </c>
      <c r="C24382">
        <v>1.9320000000000001E-5</v>
      </c>
    </row>
    <row r="24383" spans="1:3" x14ac:dyDescent="0.35">
      <c r="A24383" s="86">
        <v>46277</v>
      </c>
      <c r="B24383" s="87">
        <v>2.0833333333333332E-2</v>
      </c>
      <c r="C24383">
        <v>1.8270000000000003E-5</v>
      </c>
    </row>
    <row r="24384" spans="1:3" x14ac:dyDescent="0.35">
      <c r="A24384" s="86">
        <v>46277</v>
      </c>
      <c r="B24384" s="87">
        <v>3.125E-2</v>
      </c>
      <c r="C24384">
        <v>1.736E-5</v>
      </c>
    </row>
    <row r="24385" spans="1:3" x14ac:dyDescent="0.35">
      <c r="A24385" s="86">
        <v>46277</v>
      </c>
      <c r="B24385" s="87">
        <v>4.1666666666666664E-2</v>
      </c>
      <c r="C24385">
        <v>1.6480000000000001E-5</v>
      </c>
    </row>
    <row r="24386" spans="1:3" x14ac:dyDescent="0.35">
      <c r="A24386" s="86">
        <v>46277</v>
      </c>
      <c r="B24386" s="87">
        <v>5.2083333333333336E-2</v>
      </c>
      <c r="C24386">
        <v>1.543E-5</v>
      </c>
    </row>
    <row r="24387" spans="1:3" x14ac:dyDescent="0.35">
      <c r="A24387" s="86">
        <v>46277</v>
      </c>
      <c r="B24387" s="87">
        <v>6.25E-2</v>
      </c>
      <c r="C24387">
        <v>1.433E-5</v>
      </c>
    </row>
    <row r="24388" spans="1:3" x14ac:dyDescent="0.35">
      <c r="A24388" s="86">
        <v>46277</v>
      </c>
      <c r="B24388" s="87">
        <v>7.2916666666666671E-2</v>
      </c>
      <c r="C24388">
        <v>1.325E-5</v>
      </c>
    </row>
    <row r="24389" spans="1:3" x14ac:dyDescent="0.35">
      <c r="A24389" s="86">
        <v>46277</v>
      </c>
      <c r="B24389" s="87">
        <v>8.3333333333333329E-2</v>
      </c>
      <c r="C24389">
        <v>1.235E-5</v>
      </c>
    </row>
    <row r="24390" spans="1:3" x14ac:dyDescent="0.35">
      <c r="A24390" s="86">
        <v>46277</v>
      </c>
      <c r="B24390" s="87">
        <v>9.375E-2</v>
      </c>
      <c r="C24390">
        <v>1.1730000000000001E-5</v>
      </c>
    </row>
    <row r="24391" spans="1:3" x14ac:dyDescent="0.35">
      <c r="A24391" s="86">
        <v>46277</v>
      </c>
      <c r="B24391" s="87">
        <v>0.10416666666666667</v>
      </c>
      <c r="C24391">
        <v>1.132E-5</v>
      </c>
    </row>
    <row r="24392" spans="1:3" x14ac:dyDescent="0.35">
      <c r="A24392" s="86">
        <v>46277</v>
      </c>
      <c r="B24392" s="87">
        <v>0.11458333333333333</v>
      </c>
      <c r="C24392">
        <v>1.1060000000000001E-5</v>
      </c>
    </row>
    <row r="24393" spans="1:3" x14ac:dyDescent="0.35">
      <c r="A24393" s="86">
        <v>46277</v>
      </c>
      <c r="B24393" s="87">
        <v>0.125</v>
      </c>
      <c r="C24393">
        <v>1.093E-5</v>
      </c>
    </row>
    <row r="24394" spans="1:3" x14ac:dyDescent="0.35">
      <c r="A24394" s="86">
        <v>46277</v>
      </c>
      <c r="B24394" s="87">
        <v>0.13541666666666666</v>
      </c>
      <c r="C24394">
        <v>1.082E-5</v>
      </c>
    </row>
    <row r="24395" spans="1:3" x14ac:dyDescent="0.35">
      <c r="A24395" s="86">
        <v>46277</v>
      </c>
      <c r="B24395" s="87">
        <v>0.14583333333333334</v>
      </c>
      <c r="C24395">
        <v>1.076E-5</v>
      </c>
    </row>
    <row r="24396" spans="1:3" x14ac:dyDescent="0.35">
      <c r="A24396" s="86">
        <v>46277</v>
      </c>
      <c r="B24396" s="87">
        <v>0.15625</v>
      </c>
      <c r="C24396">
        <v>1.0739999999999999E-5</v>
      </c>
    </row>
    <row r="24397" spans="1:3" x14ac:dyDescent="0.35">
      <c r="A24397" s="86">
        <v>46277</v>
      </c>
      <c r="B24397" s="87">
        <v>0.16666666666666666</v>
      </c>
      <c r="C24397">
        <v>1.0739999999999999E-5</v>
      </c>
    </row>
    <row r="24398" spans="1:3" x14ac:dyDescent="0.35">
      <c r="A24398" s="86">
        <v>46277</v>
      </c>
      <c r="B24398" s="87">
        <v>0.17708333333333334</v>
      </c>
      <c r="C24398">
        <v>1.078E-5</v>
      </c>
    </row>
    <row r="24399" spans="1:3" x14ac:dyDescent="0.35">
      <c r="A24399" s="86">
        <v>46277</v>
      </c>
      <c r="B24399" s="87">
        <v>0.1875</v>
      </c>
      <c r="C24399">
        <v>1.0840000000000001E-5</v>
      </c>
    </row>
    <row r="24400" spans="1:3" x14ac:dyDescent="0.35">
      <c r="A24400" s="86">
        <v>46277</v>
      </c>
      <c r="B24400" s="87">
        <v>0.19791666666666666</v>
      </c>
      <c r="C24400">
        <v>1.0909999999999999E-5</v>
      </c>
    </row>
    <row r="24401" spans="1:3" x14ac:dyDescent="0.35">
      <c r="A24401" s="86">
        <v>46277</v>
      </c>
      <c r="B24401" s="87">
        <v>0.20833333333333334</v>
      </c>
      <c r="C24401">
        <v>1.093E-5</v>
      </c>
    </row>
    <row r="24402" spans="1:3" x14ac:dyDescent="0.35">
      <c r="A24402" s="86">
        <v>46277</v>
      </c>
      <c r="B24402" s="87">
        <v>0.21875</v>
      </c>
      <c r="C24402">
        <v>1.093E-5</v>
      </c>
    </row>
    <row r="24403" spans="1:3" x14ac:dyDescent="0.35">
      <c r="A24403" s="86">
        <v>46277</v>
      </c>
      <c r="B24403" s="87">
        <v>0.22916666666666666</v>
      </c>
      <c r="C24403">
        <v>1.095E-5</v>
      </c>
    </row>
    <row r="24404" spans="1:3" x14ac:dyDescent="0.35">
      <c r="A24404" s="86">
        <v>46277</v>
      </c>
      <c r="B24404" s="87">
        <v>0.23958333333333334</v>
      </c>
      <c r="C24404">
        <v>1.11E-5</v>
      </c>
    </row>
    <row r="24405" spans="1:3" x14ac:dyDescent="0.35">
      <c r="A24405" s="86">
        <v>46277</v>
      </c>
      <c r="B24405" s="87">
        <v>0.25</v>
      </c>
      <c r="C24405">
        <v>1.1469999999999999E-5</v>
      </c>
    </row>
    <row r="24406" spans="1:3" x14ac:dyDescent="0.35">
      <c r="A24406" s="86">
        <v>46277</v>
      </c>
      <c r="B24406" s="87">
        <v>0.26041666666666669</v>
      </c>
      <c r="C24406">
        <v>1.2089999999999999E-5</v>
      </c>
    </row>
    <row r="24407" spans="1:3" x14ac:dyDescent="0.35">
      <c r="A24407" s="86">
        <v>46277</v>
      </c>
      <c r="B24407" s="87">
        <v>0.27083333333333331</v>
      </c>
      <c r="C24407">
        <v>1.2989999999999999E-5</v>
      </c>
    </row>
    <row r="24408" spans="1:3" x14ac:dyDescent="0.35">
      <c r="A24408" s="86">
        <v>46277</v>
      </c>
      <c r="B24408" s="87">
        <v>0.28125</v>
      </c>
      <c r="C24408">
        <v>1.416E-5</v>
      </c>
    </row>
    <row r="24409" spans="1:3" x14ac:dyDescent="0.35">
      <c r="A24409" s="86">
        <v>46277</v>
      </c>
      <c r="B24409" s="87">
        <v>0.29166666666666669</v>
      </c>
      <c r="C24409">
        <v>1.5570000000000002E-5</v>
      </c>
    </row>
    <row r="24410" spans="1:3" x14ac:dyDescent="0.35">
      <c r="A24410" s="86">
        <v>46277</v>
      </c>
      <c r="B24410" s="87">
        <v>0.30208333333333331</v>
      </c>
      <c r="C24410">
        <v>1.721E-5</v>
      </c>
    </row>
    <row r="24411" spans="1:3" x14ac:dyDescent="0.35">
      <c r="A24411" s="86">
        <v>46277</v>
      </c>
      <c r="B24411" s="87">
        <v>0.3125</v>
      </c>
      <c r="C24411">
        <v>1.9040000000000001E-5</v>
      </c>
    </row>
    <row r="24412" spans="1:3" x14ac:dyDescent="0.35">
      <c r="A24412" s="86">
        <v>46277</v>
      </c>
      <c r="B24412" s="87">
        <v>0.32291666666666669</v>
      </c>
      <c r="C24412">
        <v>2.0950000000000001E-5</v>
      </c>
    </row>
    <row r="24413" spans="1:3" x14ac:dyDescent="0.35">
      <c r="A24413" s="86">
        <v>46277</v>
      </c>
      <c r="B24413" s="87">
        <v>0.33333333333333331</v>
      </c>
      <c r="C24413">
        <v>2.2909999999999999E-5</v>
      </c>
    </row>
    <row r="24414" spans="1:3" x14ac:dyDescent="0.35">
      <c r="A24414" s="86">
        <v>46277</v>
      </c>
      <c r="B24414" s="87">
        <v>0.34375</v>
      </c>
      <c r="C24414">
        <v>2.4870000000000001E-5</v>
      </c>
    </row>
    <row r="24415" spans="1:3" x14ac:dyDescent="0.35">
      <c r="A24415" s="86">
        <v>46277</v>
      </c>
      <c r="B24415" s="87">
        <v>0.35416666666666669</v>
      </c>
      <c r="C24415">
        <v>2.6759999999999998E-5</v>
      </c>
    </row>
    <row r="24416" spans="1:3" x14ac:dyDescent="0.35">
      <c r="A24416" s="86">
        <v>46277</v>
      </c>
      <c r="B24416" s="87">
        <v>0.36458333333333331</v>
      </c>
      <c r="C24416">
        <v>2.8570000000000003E-5</v>
      </c>
    </row>
    <row r="24417" spans="1:3" x14ac:dyDescent="0.35">
      <c r="A24417" s="86">
        <v>46277</v>
      </c>
      <c r="B24417" s="87">
        <v>0.375</v>
      </c>
      <c r="C24417">
        <v>3.027E-5</v>
      </c>
    </row>
    <row r="24418" spans="1:3" x14ac:dyDescent="0.35">
      <c r="A24418" s="86">
        <v>46277</v>
      </c>
      <c r="B24418" s="87">
        <v>0.38541666666666669</v>
      </c>
      <c r="C24418">
        <v>3.18E-5</v>
      </c>
    </row>
    <row r="24419" spans="1:3" x14ac:dyDescent="0.35">
      <c r="A24419" s="86">
        <v>46277</v>
      </c>
      <c r="B24419" s="87">
        <v>0.39583333333333331</v>
      </c>
      <c r="C24419">
        <v>3.3130000000000003E-5</v>
      </c>
    </row>
    <row r="24420" spans="1:3" x14ac:dyDescent="0.35">
      <c r="A24420" s="86">
        <v>46277</v>
      </c>
      <c r="B24420" s="87">
        <v>0.40625</v>
      </c>
      <c r="C24420">
        <v>3.4189999999999996E-5</v>
      </c>
    </row>
    <row r="24421" spans="1:3" x14ac:dyDescent="0.35">
      <c r="A24421" s="86">
        <v>46277</v>
      </c>
      <c r="B24421" s="87">
        <v>0.41666666666666669</v>
      </c>
      <c r="C24421">
        <v>3.4919999999999998E-5</v>
      </c>
    </row>
    <row r="24422" spans="1:3" x14ac:dyDescent="0.35">
      <c r="A24422" s="86">
        <v>46277</v>
      </c>
      <c r="B24422" s="87">
        <v>0.42708333333333331</v>
      </c>
      <c r="C24422">
        <v>3.5309999999999999E-5</v>
      </c>
    </row>
    <row r="24423" spans="1:3" x14ac:dyDescent="0.35">
      <c r="A24423" s="86">
        <v>46277</v>
      </c>
      <c r="B24423" s="87">
        <v>0.4375</v>
      </c>
      <c r="C24423">
        <v>3.5430000000000005E-5</v>
      </c>
    </row>
    <row r="24424" spans="1:3" x14ac:dyDescent="0.35">
      <c r="A24424" s="86">
        <v>46277</v>
      </c>
      <c r="B24424" s="87">
        <v>0.44791666666666669</v>
      </c>
      <c r="C24424">
        <v>3.5499999999999996E-5</v>
      </c>
    </row>
    <row r="24425" spans="1:3" x14ac:dyDescent="0.35">
      <c r="A24425" s="86">
        <v>46277</v>
      </c>
      <c r="B24425" s="87">
        <v>0.45833333333333331</v>
      </c>
      <c r="C24425">
        <v>3.5620000000000001E-5</v>
      </c>
    </row>
    <row r="24426" spans="1:3" x14ac:dyDescent="0.35">
      <c r="A24426" s="86">
        <v>46277</v>
      </c>
      <c r="B24426" s="87">
        <v>0.46875</v>
      </c>
      <c r="C24426">
        <v>3.595E-5</v>
      </c>
    </row>
    <row r="24427" spans="1:3" x14ac:dyDescent="0.35">
      <c r="A24427" s="86">
        <v>46277</v>
      </c>
      <c r="B24427" s="87">
        <v>0.47916666666666669</v>
      </c>
      <c r="C24427">
        <v>3.6440000000000003E-5</v>
      </c>
    </row>
    <row r="24428" spans="1:3" x14ac:dyDescent="0.35">
      <c r="A24428" s="86">
        <v>46277</v>
      </c>
      <c r="B24428" s="87">
        <v>0.48958333333333331</v>
      </c>
      <c r="C24428">
        <v>3.7089999999999999E-5</v>
      </c>
    </row>
    <row r="24429" spans="1:3" x14ac:dyDescent="0.35">
      <c r="A24429" s="86">
        <v>46277</v>
      </c>
      <c r="B24429" s="87">
        <v>0.5</v>
      </c>
      <c r="C24429">
        <v>3.7780000000000001E-5</v>
      </c>
    </row>
    <row r="24430" spans="1:3" x14ac:dyDescent="0.35">
      <c r="A24430" s="86">
        <v>46277</v>
      </c>
      <c r="B24430" s="87">
        <v>0.51041666666666663</v>
      </c>
      <c r="C24430">
        <v>3.8510000000000002E-5</v>
      </c>
    </row>
    <row r="24431" spans="1:3" x14ac:dyDescent="0.35">
      <c r="A24431" s="86">
        <v>46277</v>
      </c>
      <c r="B24431" s="87">
        <v>0.52083333333333337</v>
      </c>
      <c r="C24431">
        <v>3.9140000000000001E-5</v>
      </c>
    </row>
    <row r="24432" spans="1:3" x14ac:dyDescent="0.35">
      <c r="A24432" s="86">
        <v>46277</v>
      </c>
      <c r="B24432" s="87">
        <v>0.53125</v>
      </c>
      <c r="C24432">
        <v>3.9520000000000001E-5</v>
      </c>
    </row>
    <row r="24433" spans="1:3" x14ac:dyDescent="0.35">
      <c r="A24433" s="86">
        <v>46277</v>
      </c>
      <c r="B24433" s="87">
        <v>0.54166666666666663</v>
      </c>
      <c r="C24433">
        <v>3.9570000000000002E-5</v>
      </c>
    </row>
    <row r="24434" spans="1:3" x14ac:dyDescent="0.35">
      <c r="A24434" s="86">
        <v>46277</v>
      </c>
      <c r="B24434" s="87">
        <v>0.55208333333333337</v>
      </c>
      <c r="C24434">
        <v>3.9180000000000001E-5</v>
      </c>
    </row>
    <row r="24435" spans="1:3" x14ac:dyDescent="0.35">
      <c r="A24435" s="86">
        <v>46277</v>
      </c>
      <c r="B24435" s="87">
        <v>0.5625</v>
      </c>
      <c r="C24435">
        <v>3.8449999999999999E-5</v>
      </c>
    </row>
    <row r="24436" spans="1:3" x14ac:dyDescent="0.35">
      <c r="A24436" s="86">
        <v>46277</v>
      </c>
      <c r="B24436" s="87">
        <v>0.57291666666666663</v>
      </c>
      <c r="C24436">
        <v>3.7459999999999997E-5</v>
      </c>
    </row>
    <row r="24437" spans="1:3" x14ac:dyDescent="0.35">
      <c r="A24437" s="86">
        <v>46277</v>
      </c>
      <c r="B24437" s="87">
        <v>0.58333333333333337</v>
      </c>
      <c r="C24437">
        <v>3.6360000000000004E-5</v>
      </c>
    </row>
    <row r="24438" spans="1:3" x14ac:dyDescent="0.35">
      <c r="A24438" s="86">
        <v>46277</v>
      </c>
      <c r="B24438" s="87">
        <v>0.59375</v>
      </c>
      <c r="C24438">
        <v>3.5219999999999998E-5</v>
      </c>
    </row>
    <row r="24439" spans="1:3" x14ac:dyDescent="0.35">
      <c r="A24439" s="86">
        <v>46277</v>
      </c>
      <c r="B24439" s="87">
        <v>0.60416666666666663</v>
      </c>
      <c r="C24439">
        <v>3.4189999999999996E-5</v>
      </c>
    </row>
    <row r="24440" spans="1:3" x14ac:dyDescent="0.35">
      <c r="A24440" s="86">
        <v>46277</v>
      </c>
      <c r="B24440" s="87">
        <v>0.61458333333333337</v>
      </c>
      <c r="C24440">
        <v>3.3259999999999997E-5</v>
      </c>
    </row>
    <row r="24441" spans="1:3" x14ac:dyDescent="0.35">
      <c r="A24441" s="86">
        <v>46277</v>
      </c>
      <c r="B24441" s="87">
        <v>0.625</v>
      </c>
      <c r="C24441">
        <v>3.26E-5</v>
      </c>
    </row>
    <row r="24442" spans="1:3" x14ac:dyDescent="0.35">
      <c r="A24442" s="86">
        <v>46277</v>
      </c>
      <c r="B24442" s="87">
        <v>0.63541666666666663</v>
      </c>
      <c r="C24442">
        <v>3.218E-5</v>
      </c>
    </row>
    <row r="24443" spans="1:3" x14ac:dyDescent="0.35">
      <c r="A24443" s="86">
        <v>46277</v>
      </c>
      <c r="B24443" s="87">
        <v>0.64583333333333337</v>
      </c>
      <c r="C24443">
        <v>3.1970000000000001E-5</v>
      </c>
    </row>
    <row r="24444" spans="1:3" x14ac:dyDescent="0.35">
      <c r="A24444" s="86">
        <v>46277</v>
      </c>
      <c r="B24444" s="87">
        <v>0.65625</v>
      </c>
      <c r="C24444">
        <v>3.184E-5</v>
      </c>
    </row>
    <row r="24445" spans="1:3" x14ac:dyDescent="0.35">
      <c r="A24445" s="86">
        <v>46277</v>
      </c>
      <c r="B24445" s="87">
        <v>0.66666666666666663</v>
      </c>
      <c r="C24445">
        <v>3.1690000000000003E-5</v>
      </c>
    </row>
    <row r="24446" spans="1:3" x14ac:dyDescent="0.35">
      <c r="A24446" s="86">
        <v>46277</v>
      </c>
      <c r="B24446" s="87">
        <v>0.67708333333333337</v>
      </c>
      <c r="C24446">
        <v>3.1449999999999999E-5</v>
      </c>
    </row>
    <row r="24447" spans="1:3" x14ac:dyDescent="0.35">
      <c r="A24447" s="86">
        <v>46277</v>
      </c>
      <c r="B24447" s="87">
        <v>0.6875</v>
      </c>
      <c r="C24447">
        <v>3.1189999999999998E-5</v>
      </c>
    </row>
    <row r="24448" spans="1:3" x14ac:dyDescent="0.35">
      <c r="A24448" s="86">
        <v>46277</v>
      </c>
      <c r="B24448" s="87">
        <v>0.69791666666666663</v>
      </c>
      <c r="C24448">
        <v>3.1000000000000001E-5</v>
      </c>
    </row>
    <row r="24449" spans="1:3" x14ac:dyDescent="0.35">
      <c r="A24449" s="86">
        <v>46277</v>
      </c>
      <c r="B24449" s="87">
        <v>0.70833333333333337</v>
      </c>
      <c r="C24449">
        <v>3.0979999999999998E-5</v>
      </c>
    </row>
    <row r="24450" spans="1:3" x14ac:dyDescent="0.35">
      <c r="A24450" s="86">
        <v>46277</v>
      </c>
      <c r="B24450" s="87">
        <v>0.71875</v>
      </c>
      <c r="C24450">
        <v>3.1179999999999996E-5</v>
      </c>
    </row>
    <row r="24451" spans="1:3" x14ac:dyDescent="0.35">
      <c r="A24451" s="86">
        <v>46277</v>
      </c>
      <c r="B24451" s="87">
        <v>0.72916666666666663</v>
      </c>
      <c r="C24451">
        <v>3.1609999999999997E-5</v>
      </c>
    </row>
    <row r="24452" spans="1:3" x14ac:dyDescent="0.35">
      <c r="A24452" s="86">
        <v>46277</v>
      </c>
      <c r="B24452" s="87">
        <v>0.73958333333333337</v>
      </c>
      <c r="C24452">
        <v>3.2270000000000001E-5</v>
      </c>
    </row>
    <row r="24453" spans="1:3" x14ac:dyDescent="0.35">
      <c r="A24453" s="86">
        <v>46277</v>
      </c>
      <c r="B24453" s="87">
        <v>0.75</v>
      </c>
      <c r="C24453">
        <v>3.3130000000000003E-5</v>
      </c>
    </row>
    <row r="24454" spans="1:3" x14ac:dyDescent="0.35">
      <c r="A24454" s="86">
        <v>46277</v>
      </c>
      <c r="B24454" s="87">
        <v>0.76041666666666663</v>
      </c>
      <c r="C24454">
        <v>3.4160000000000005E-5</v>
      </c>
    </row>
    <row r="24455" spans="1:3" x14ac:dyDescent="0.35">
      <c r="A24455" s="86">
        <v>46277</v>
      </c>
      <c r="B24455" s="87">
        <v>0.77083333333333337</v>
      </c>
      <c r="C24455">
        <v>3.5280000000000001E-5</v>
      </c>
    </row>
    <row r="24456" spans="1:3" x14ac:dyDescent="0.35">
      <c r="A24456" s="86">
        <v>46277</v>
      </c>
      <c r="B24456" s="87">
        <v>0.78125</v>
      </c>
      <c r="C24456">
        <v>3.6400000000000004E-5</v>
      </c>
    </row>
    <row r="24457" spans="1:3" x14ac:dyDescent="0.35">
      <c r="A24457" s="86">
        <v>46277</v>
      </c>
      <c r="B24457" s="87">
        <v>0.79166666666666663</v>
      </c>
      <c r="C24457">
        <v>3.7429999999999999E-5</v>
      </c>
    </row>
    <row r="24458" spans="1:3" x14ac:dyDescent="0.35">
      <c r="A24458" s="86">
        <v>46277</v>
      </c>
      <c r="B24458" s="87">
        <v>0.80208333333333337</v>
      </c>
      <c r="C24458">
        <v>3.8250000000000001E-5</v>
      </c>
    </row>
    <row r="24459" spans="1:3" x14ac:dyDescent="0.35">
      <c r="A24459" s="86">
        <v>46277</v>
      </c>
      <c r="B24459" s="87">
        <v>0.8125</v>
      </c>
      <c r="C24459">
        <v>3.8830000000000006E-5</v>
      </c>
    </row>
    <row r="24460" spans="1:3" x14ac:dyDescent="0.35">
      <c r="A24460" s="86">
        <v>46277</v>
      </c>
      <c r="B24460" s="87">
        <v>0.82291666666666663</v>
      </c>
      <c r="C24460">
        <v>3.9109999999999997E-5</v>
      </c>
    </row>
    <row r="24461" spans="1:3" x14ac:dyDescent="0.35">
      <c r="A24461" s="86">
        <v>46277</v>
      </c>
      <c r="B24461" s="87">
        <v>0.83333333333333337</v>
      </c>
      <c r="C24461">
        <v>3.9020000000000002E-5</v>
      </c>
    </row>
    <row r="24462" spans="1:3" x14ac:dyDescent="0.35">
      <c r="A24462" s="86">
        <v>46277</v>
      </c>
      <c r="B24462" s="87">
        <v>0.84375</v>
      </c>
      <c r="C24462">
        <v>3.858E-5</v>
      </c>
    </row>
    <row r="24463" spans="1:3" x14ac:dyDescent="0.35">
      <c r="A24463" s="86">
        <v>46277</v>
      </c>
      <c r="B24463" s="87">
        <v>0.85416666666666663</v>
      </c>
      <c r="C24463">
        <v>3.7799999999999997E-5</v>
      </c>
    </row>
    <row r="24464" spans="1:3" x14ac:dyDescent="0.35">
      <c r="A24464" s="86">
        <v>46277</v>
      </c>
      <c r="B24464" s="87">
        <v>0.86458333333333337</v>
      </c>
      <c r="C24464">
        <v>3.6790000000000005E-5</v>
      </c>
    </row>
    <row r="24465" spans="1:3" x14ac:dyDescent="0.35">
      <c r="A24465" s="86">
        <v>46277</v>
      </c>
      <c r="B24465" s="87">
        <v>0.875</v>
      </c>
      <c r="C24465">
        <v>3.5620000000000001E-5</v>
      </c>
    </row>
    <row r="24466" spans="1:3" x14ac:dyDescent="0.35">
      <c r="A24466" s="86">
        <v>46277</v>
      </c>
      <c r="B24466" s="87">
        <v>0.88541666666666663</v>
      </c>
      <c r="C24466">
        <v>3.4450000000000004E-5</v>
      </c>
    </row>
    <row r="24467" spans="1:3" x14ac:dyDescent="0.35">
      <c r="A24467" s="86">
        <v>46277</v>
      </c>
      <c r="B24467" s="87">
        <v>0.89583333333333337</v>
      </c>
      <c r="C24467">
        <v>3.3369999999999994E-5</v>
      </c>
    </row>
    <row r="24468" spans="1:3" x14ac:dyDescent="0.35">
      <c r="A24468" s="86">
        <v>46277</v>
      </c>
      <c r="B24468" s="87">
        <v>0.90625</v>
      </c>
      <c r="C24468">
        <v>3.2509999999999999E-5</v>
      </c>
    </row>
    <row r="24469" spans="1:3" x14ac:dyDescent="0.35">
      <c r="A24469" s="86">
        <v>46277</v>
      </c>
      <c r="B24469" s="87">
        <v>0.91666666666666663</v>
      </c>
      <c r="C24469">
        <v>3.205E-5</v>
      </c>
    </row>
    <row r="24470" spans="1:3" x14ac:dyDescent="0.35">
      <c r="A24470" s="86">
        <v>46277</v>
      </c>
      <c r="B24470" s="87">
        <v>0.92708333333333337</v>
      </c>
      <c r="C24470">
        <v>3.2039999999999998E-5</v>
      </c>
    </row>
    <row r="24471" spans="1:3" x14ac:dyDescent="0.35">
      <c r="A24471" s="86">
        <v>46277</v>
      </c>
      <c r="B24471" s="87">
        <v>0.9375</v>
      </c>
      <c r="C24471">
        <v>3.218E-5</v>
      </c>
    </row>
    <row r="24472" spans="1:3" x14ac:dyDescent="0.35">
      <c r="A24472" s="86">
        <v>46277</v>
      </c>
      <c r="B24472" s="87">
        <v>0.94791666666666663</v>
      </c>
      <c r="C24472">
        <v>3.2140000000000001E-5</v>
      </c>
    </row>
    <row r="24473" spans="1:3" x14ac:dyDescent="0.35">
      <c r="A24473" s="86">
        <v>46277</v>
      </c>
      <c r="B24473" s="87">
        <v>0.95833333333333337</v>
      </c>
      <c r="C24473">
        <v>3.1519999999999996E-5</v>
      </c>
    </row>
    <row r="24474" spans="1:3" x14ac:dyDescent="0.35">
      <c r="A24474" s="86">
        <v>46277</v>
      </c>
      <c r="B24474" s="87">
        <v>0.96875</v>
      </c>
      <c r="C24474">
        <v>3.0069999999999998E-5</v>
      </c>
    </row>
    <row r="24475" spans="1:3" x14ac:dyDescent="0.35">
      <c r="A24475" s="86">
        <v>46277</v>
      </c>
      <c r="B24475" s="87">
        <v>0.97916666666666663</v>
      </c>
      <c r="C24475">
        <v>2.8030000000000001E-5</v>
      </c>
    </row>
    <row r="24476" spans="1:3" x14ac:dyDescent="0.35">
      <c r="A24476" s="86">
        <v>46277</v>
      </c>
      <c r="B24476" s="87">
        <v>0.98958333333333337</v>
      </c>
      <c r="C24476">
        <v>2.5709999999999999E-5</v>
      </c>
    </row>
    <row r="24477" spans="1:3" x14ac:dyDescent="0.35">
      <c r="A24477" s="86">
        <v>46278</v>
      </c>
      <c r="B24477" s="87">
        <v>0</v>
      </c>
      <c r="C24477">
        <v>2.3449999999999997E-5</v>
      </c>
    </row>
    <row r="24478" spans="1:3" x14ac:dyDescent="0.35">
      <c r="A24478" s="86">
        <v>46278</v>
      </c>
      <c r="B24478" s="87">
        <v>1.0416666666666666E-2</v>
      </c>
      <c r="C24478">
        <v>2.1610000000000001E-5</v>
      </c>
    </row>
    <row r="24479" spans="1:3" x14ac:dyDescent="0.35">
      <c r="A24479" s="86">
        <v>46278</v>
      </c>
      <c r="B24479" s="87">
        <v>2.0833333333333332E-2</v>
      </c>
      <c r="C24479">
        <v>1.997E-5</v>
      </c>
    </row>
    <row r="24480" spans="1:3" x14ac:dyDescent="0.35">
      <c r="A24480" s="86">
        <v>46278</v>
      </c>
      <c r="B24480" s="87">
        <v>3.125E-2</v>
      </c>
      <c r="C24480">
        <v>1.8540000000000002E-5</v>
      </c>
    </row>
    <row r="24481" spans="1:3" x14ac:dyDescent="0.35">
      <c r="A24481" s="86">
        <v>46278</v>
      </c>
      <c r="B24481" s="87">
        <v>4.1666666666666664E-2</v>
      </c>
      <c r="C24481">
        <v>1.7250000000000003E-5</v>
      </c>
    </row>
    <row r="24482" spans="1:3" x14ac:dyDescent="0.35">
      <c r="A24482" s="86">
        <v>46278</v>
      </c>
      <c r="B24482" s="87">
        <v>5.2083333333333336E-2</v>
      </c>
      <c r="C24482">
        <v>1.5999999999999999E-5</v>
      </c>
    </row>
    <row r="24483" spans="1:3" x14ac:dyDescent="0.35">
      <c r="A24483" s="86">
        <v>46278</v>
      </c>
      <c r="B24483" s="87">
        <v>6.25E-2</v>
      </c>
      <c r="C24483">
        <v>1.4829999999999999E-5</v>
      </c>
    </row>
    <row r="24484" spans="1:3" x14ac:dyDescent="0.35">
      <c r="A24484" s="86">
        <v>46278</v>
      </c>
      <c r="B24484" s="87">
        <v>7.2916666666666671E-2</v>
      </c>
      <c r="C24484">
        <v>1.379E-5</v>
      </c>
    </row>
    <row r="24485" spans="1:3" x14ac:dyDescent="0.35">
      <c r="A24485" s="86">
        <v>46278</v>
      </c>
      <c r="B24485" s="87">
        <v>8.3333333333333329E-2</v>
      </c>
      <c r="C24485">
        <v>1.293E-5</v>
      </c>
    </row>
    <row r="24486" spans="1:3" x14ac:dyDescent="0.35">
      <c r="A24486" s="86">
        <v>46278</v>
      </c>
      <c r="B24486" s="87">
        <v>9.375E-2</v>
      </c>
      <c r="C24486">
        <v>1.2300000000000001E-5</v>
      </c>
    </row>
    <row r="24487" spans="1:3" x14ac:dyDescent="0.35">
      <c r="A24487" s="86">
        <v>46278</v>
      </c>
      <c r="B24487" s="87">
        <v>0.10416666666666667</v>
      </c>
      <c r="C24487">
        <v>1.187E-5</v>
      </c>
    </row>
    <row r="24488" spans="1:3" x14ac:dyDescent="0.35">
      <c r="A24488" s="86">
        <v>46278</v>
      </c>
      <c r="B24488" s="87">
        <v>0.11458333333333333</v>
      </c>
      <c r="C24488">
        <v>1.155E-5</v>
      </c>
    </row>
    <row r="24489" spans="1:3" x14ac:dyDescent="0.35">
      <c r="A24489" s="86">
        <v>46278</v>
      </c>
      <c r="B24489" s="87">
        <v>0.125</v>
      </c>
      <c r="C24489">
        <v>1.131E-5</v>
      </c>
    </row>
    <row r="24490" spans="1:3" x14ac:dyDescent="0.35">
      <c r="A24490" s="86">
        <v>46278</v>
      </c>
      <c r="B24490" s="87">
        <v>0.13541666666666666</v>
      </c>
      <c r="C24490">
        <v>1.112E-5</v>
      </c>
    </row>
    <row r="24491" spans="1:3" x14ac:dyDescent="0.35">
      <c r="A24491" s="86">
        <v>46278</v>
      </c>
      <c r="B24491" s="87">
        <v>0.14583333333333334</v>
      </c>
      <c r="C24491">
        <v>1.096E-5</v>
      </c>
    </row>
    <row r="24492" spans="1:3" x14ac:dyDescent="0.35">
      <c r="A24492" s="86">
        <v>46278</v>
      </c>
      <c r="B24492" s="87">
        <v>0.15625</v>
      </c>
      <c r="C24492">
        <v>1.083E-5</v>
      </c>
    </row>
    <row r="24493" spans="1:3" x14ac:dyDescent="0.35">
      <c r="A24493" s="86">
        <v>46278</v>
      </c>
      <c r="B24493" s="87">
        <v>0.16666666666666666</v>
      </c>
      <c r="C24493">
        <v>1.077E-5</v>
      </c>
    </row>
    <row r="24494" spans="1:3" x14ac:dyDescent="0.35">
      <c r="A24494" s="86">
        <v>46278</v>
      </c>
      <c r="B24494" s="87">
        <v>0.17708333333333334</v>
      </c>
      <c r="C24494">
        <v>1.077E-5</v>
      </c>
    </row>
    <row r="24495" spans="1:3" x14ac:dyDescent="0.35">
      <c r="A24495" s="86">
        <v>46278</v>
      </c>
      <c r="B24495" s="87">
        <v>0.1875</v>
      </c>
      <c r="C24495">
        <v>1.079E-5</v>
      </c>
    </row>
    <row r="24496" spans="1:3" x14ac:dyDescent="0.35">
      <c r="A24496" s="86">
        <v>46278</v>
      </c>
      <c r="B24496" s="87">
        <v>0.19791666666666666</v>
      </c>
      <c r="C24496">
        <v>1.082E-5</v>
      </c>
    </row>
    <row r="24497" spans="1:3" x14ac:dyDescent="0.35">
      <c r="A24497" s="86">
        <v>46278</v>
      </c>
      <c r="B24497" s="87">
        <v>0.20833333333333334</v>
      </c>
      <c r="C24497">
        <v>1.077E-5</v>
      </c>
    </row>
    <row r="24498" spans="1:3" x14ac:dyDescent="0.35">
      <c r="A24498" s="86">
        <v>46278</v>
      </c>
      <c r="B24498" s="87">
        <v>0.21875</v>
      </c>
      <c r="C24498">
        <v>1.0689999999999999E-5</v>
      </c>
    </row>
    <row r="24499" spans="1:3" x14ac:dyDescent="0.35">
      <c r="A24499" s="86">
        <v>46278</v>
      </c>
      <c r="B24499" s="87">
        <v>0.22916666666666666</v>
      </c>
      <c r="C24499">
        <v>1.0560000000000001E-5</v>
      </c>
    </row>
    <row r="24500" spans="1:3" x14ac:dyDescent="0.35">
      <c r="A24500" s="86">
        <v>46278</v>
      </c>
      <c r="B24500" s="87">
        <v>0.23958333333333334</v>
      </c>
      <c r="C24500">
        <v>1.045E-5</v>
      </c>
    </row>
    <row r="24501" spans="1:3" x14ac:dyDescent="0.35">
      <c r="A24501" s="86">
        <v>46278</v>
      </c>
      <c r="B24501" s="87">
        <v>0.25</v>
      </c>
      <c r="C24501">
        <v>1.043E-5</v>
      </c>
    </row>
    <row r="24502" spans="1:3" x14ac:dyDescent="0.35">
      <c r="A24502" s="86">
        <v>46278</v>
      </c>
      <c r="B24502" s="87">
        <v>0.26041666666666669</v>
      </c>
      <c r="C24502">
        <v>1.0510000000000001E-5</v>
      </c>
    </row>
    <row r="24503" spans="1:3" x14ac:dyDescent="0.35">
      <c r="A24503" s="86">
        <v>46278</v>
      </c>
      <c r="B24503" s="87">
        <v>0.27083333333333331</v>
      </c>
      <c r="C24503">
        <v>1.0749999999999999E-5</v>
      </c>
    </row>
    <row r="24504" spans="1:3" x14ac:dyDescent="0.35">
      <c r="A24504" s="86">
        <v>46278</v>
      </c>
      <c r="B24504" s="87">
        <v>0.28125</v>
      </c>
      <c r="C24504">
        <v>1.1199999999999999E-5</v>
      </c>
    </row>
    <row r="24505" spans="1:3" x14ac:dyDescent="0.35">
      <c r="A24505" s="86">
        <v>46278</v>
      </c>
      <c r="B24505" s="87">
        <v>0.29166666666666669</v>
      </c>
      <c r="C24505">
        <v>1.185E-5</v>
      </c>
    </row>
    <row r="24506" spans="1:3" x14ac:dyDescent="0.35">
      <c r="A24506" s="86">
        <v>46278</v>
      </c>
      <c r="B24506" s="87">
        <v>0.30208333333333331</v>
      </c>
      <c r="C24506">
        <v>1.278E-5</v>
      </c>
    </row>
    <row r="24507" spans="1:3" x14ac:dyDescent="0.35">
      <c r="A24507" s="86">
        <v>46278</v>
      </c>
      <c r="B24507" s="87">
        <v>0.3125</v>
      </c>
      <c r="C24507">
        <v>1.401E-5</v>
      </c>
    </row>
    <row r="24508" spans="1:3" x14ac:dyDescent="0.35">
      <c r="A24508" s="86">
        <v>46278</v>
      </c>
      <c r="B24508" s="87">
        <v>0.32291666666666669</v>
      </c>
      <c r="C24508">
        <v>1.5610000000000001E-5</v>
      </c>
    </row>
    <row r="24509" spans="1:3" x14ac:dyDescent="0.35">
      <c r="A24509" s="86">
        <v>46278</v>
      </c>
      <c r="B24509" s="87">
        <v>0.33333333333333331</v>
      </c>
      <c r="C24509">
        <v>1.7609999999999999E-5</v>
      </c>
    </row>
    <row r="24510" spans="1:3" x14ac:dyDescent="0.35">
      <c r="A24510" s="86">
        <v>46278</v>
      </c>
      <c r="B24510" s="87">
        <v>0.34375</v>
      </c>
      <c r="C24510">
        <v>2.0049999999999999E-5</v>
      </c>
    </row>
    <row r="24511" spans="1:3" x14ac:dyDescent="0.35">
      <c r="A24511" s="86">
        <v>46278</v>
      </c>
      <c r="B24511" s="87">
        <v>0.35416666666666669</v>
      </c>
      <c r="C24511">
        <v>2.279E-5</v>
      </c>
    </row>
    <row r="24512" spans="1:3" x14ac:dyDescent="0.35">
      <c r="A24512" s="86">
        <v>46278</v>
      </c>
      <c r="B24512" s="87">
        <v>0.36458333333333331</v>
      </c>
      <c r="C24512">
        <v>2.5680000000000001E-5</v>
      </c>
    </row>
    <row r="24513" spans="1:3" x14ac:dyDescent="0.35">
      <c r="A24513" s="86">
        <v>46278</v>
      </c>
      <c r="B24513" s="87">
        <v>0.375</v>
      </c>
      <c r="C24513">
        <v>2.8559999999999998E-5</v>
      </c>
    </row>
    <row r="24514" spans="1:3" x14ac:dyDescent="0.35">
      <c r="A24514" s="86">
        <v>46278</v>
      </c>
      <c r="B24514" s="87">
        <v>0.38541666666666669</v>
      </c>
      <c r="C24514">
        <v>3.1250000000000001E-5</v>
      </c>
    </row>
    <row r="24515" spans="1:3" x14ac:dyDescent="0.35">
      <c r="A24515" s="86">
        <v>46278</v>
      </c>
      <c r="B24515" s="87">
        <v>0.39583333333333331</v>
      </c>
      <c r="C24515">
        <v>3.3709999999999994E-5</v>
      </c>
    </row>
    <row r="24516" spans="1:3" x14ac:dyDescent="0.35">
      <c r="A24516" s="86">
        <v>46278</v>
      </c>
      <c r="B24516" s="87">
        <v>0.40625</v>
      </c>
      <c r="C24516">
        <v>3.5819999999999999E-5</v>
      </c>
    </row>
    <row r="24517" spans="1:3" x14ac:dyDescent="0.35">
      <c r="A24517" s="86">
        <v>46278</v>
      </c>
      <c r="B24517" s="87">
        <v>0.41666666666666669</v>
      </c>
      <c r="C24517">
        <v>3.7549999999999998E-5</v>
      </c>
    </row>
    <row r="24518" spans="1:3" x14ac:dyDescent="0.35">
      <c r="A24518" s="86">
        <v>46278</v>
      </c>
      <c r="B24518" s="87">
        <v>0.42708333333333331</v>
      </c>
      <c r="C24518">
        <v>3.8850000000000002E-5</v>
      </c>
    </row>
    <row r="24519" spans="1:3" x14ac:dyDescent="0.35">
      <c r="A24519" s="86">
        <v>46278</v>
      </c>
      <c r="B24519" s="87">
        <v>0.4375</v>
      </c>
      <c r="C24519">
        <v>3.9839999999999998E-5</v>
      </c>
    </row>
    <row r="24520" spans="1:3" x14ac:dyDescent="0.35">
      <c r="A24520" s="86">
        <v>46278</v>
      </c>
      <c r="B24520" s="87">
        <v>0.44791666666666669</v>
      </c>
      <c r="C24520">
        <v>4.0730000000000005E-5</v>
      </c>
    </row>
    <row r="24521" spans="1:3" x14ac:dyDescent="0.35">
      <c r="A24521" s="86">
        <v>46278</v>
      </c>
      <c r="B24521" s="87">
        <v>0.45833333333333331</v>
      </c>
      <c r="C24521">
        <v>4.1680000000000001E-5</v>
      </c>
    </row>
    <row r="24522" spans="1:3" x14ac:dyDescent="0.35">
      <c r="A24522" s="86">
        <v>46278</v>
      </c>
      <c r="B24522" s="87">
        <v>0.46875</v>
      </c>
      <c r="C24522">
        <v>4.2799999999999997E-5</v>
      </c>
    </row>
    <row r="24523" spans="1:3" x14ac:dyDescent="0.35">
      <c r="A24523" s="86">
        <v>46278</v>
      </c>
      <c r="B24523" s="87">
        <v>0.47916666666666669</v>
      </c>
      <c r="C24523">
        <v>4.3959999999999999E-5</v>
      </c>
    </row>
    <row r="24524" spans="1:3" x14ac:dyDescent="0.35">
      <c r="A24524" s="86">
        <v>46278</v>
      </c>
      <c r="B24524" s="87">
        <v>0.48958333333333331</v>
      </c>
      <c r="C24524">
        <v>4.5039999999999996E-5</v>
      </c>
    </row>
    <row r="24525" spans="1:3" x14ac:dyDescent="0.35">
      <c r="A24525" s="86">
        <v>46278</v>
      </c>
      <c r="B24525" s="87">
        <v>0.5</v>
      </c>
      <c r="C24525">
        <v>4.579E-5</v>
      </c>
    </row>
    <row r="24526" spans="1:3" x14ac:dyDescent="0.35">
      <c r="A24526" s="86">
        <v>46278</v>
      </c>
      <c r="B24526" s="87">
        <v>0.51041666666666663</v>
      </c>
      <c r="C24526">
        <v>4.6119999999999999E-5</v>
      </c>
    </row>
    <row r="24527" spans="1:3" x14ac:dyDescent="0.35">
      <c r="A24527" s="86">
        <v>46278</v>
      </c>
      <c r="B24527" s="87">
        <v>0.52083333333333337</v>
      </c>
      <c r="C24527">
        <v>4.5920000000000001E-5</v>
      </c>
    </row>
    <row r="24528" spans="1:3" x14ac:dyDescent="0.35">
      <c r="A24528" s="86">
        <v>46278</v>
      </c>
      <c r="B24528" s="87">
        <v>0.53125</v>
      </c>
      <c r="C24528">
        <v>4.5099999999999998E-5</v>
      </c>
    </row>
    <row r="24529" spans="1:3" x14ac:dyDescent="0.35">
      <c r="A24529" s="86">
        <v>46278</v>
      </c>
      <c r="B24529" s="87">
        <v>0.54166666666666663</v>
      </c>
      <c r="C24529">
        <v>4.3659999999999999E-5</v>
      </c>
    </row>
    <row r="24530" spans="1:3" x14ac:dyDescent="0.35">
      <c r="A24530" s="86">
        <v>46278</v>
      </c>
      <c r="B24530" s="87">
        <v>0.55208333333333337</v>
      </c>
      <c r="C24530">
        <v>4.1520000000000002E-5</v>
      </c>
    </row>
    <row r="24531" spans="1:3" x14ac:dyDescent="0.35">
      <c r="A24531" s="86">
        <v>46278</v>
      </c>
      <c r="B24531" s="87">
        <v>0.5625</v>
      </c>
      <c r="C24531">
        <v>3.9039999999999999E-5</v>
      </c>
    </row>
    <row r="24532" spans="1:3" x14ac:dyDescent="0.35">
      <c r="A24532" s="86">
        <v>46278</v>
      </c>
      <c r="B24532" s="87">
        <v>0.57291666666666663</v>
      </c>
      <c r="C24532">
        <v>3.6510000000000001E-5</v>
      </c>
    </row>
    <row r="24533" spans="1:3" x14ac:dyDescent="0.35">
      <c r="A24533" s="86">
        <v>46278</v>
      </c>
      <c r="B24533" s="87">
        <v>0.58333333333333337</v>
      </c>
      <c r="C24533">
        <v>3.4310000000000002E-5</v>
      </c>
    </row>
    <row r="24534" spans="1:3" x14ac:dyDescent="0.35">
      <c r="A24534" s="86">
        <v>46278</v>
      </c>
      <c r="B24534" s="87">
        <v>0.59375</v>
      </c>
      <c r="C24534">
        <v>3.2669999999999997E-5</v>
      </c>
    </row>
    <row r="24535" spans="1:3" x14ac:dyDescent="0.35">
      <c r="A24535" s="86">
        <v>46278</v>
      </c>
      <c r="B24535" s="87">
        <v>0.60416666666666663</v>
      </c>
      <c r="C24535">
        <v>3.1510000000000002E-5</v>
      </c>
    </row>
    <row r="24536" spans="1:3" x14ac:dyDescent="0.35">
      <c r="A24536" s="86">
        <v>46278</v>
      </c>
      <c r="B24536" s="87">
        <v>0.61458333333333337</v>
      </c>
      <c r="C24536">
        <v>3.0559999999999999E-5</v>
      </c>
    </row>
    <row r="24537" spans="1:3" x14ac:dyDescent="0.35">
      <c r="A24537" s="86">
        <v>46278</v>
      </c>
      <c r="B24537" s="87">
        <v>0.625</v>
      </c>
      <c r="C24537">
        <v>2.9629999999999999E-5</v>
      </c>
    </row>
    <row r="24538" spans="1:3" x14ac:dyDescent="0.35">
      <c r="A24538" s="86">
        <v>46278</v>
      </c>
      <c r="B24538" s="87">
        <v>0.63541666666666663</v>
      </c>
      <c r="C24538">
        <v>2.8570000000000003E-5</v>
      </c>
    </row>
    <row r="24539" spans="1:3" x14ac:dyDescent="0.35">
      <c r="A24539" s="86">
        <v>46278</v>
      </c>
      <c r="B24539" s="87">
        <v>0.64583333333333337</v>
      </c>
      <c r="C24539">
        <v>2.741E-5</v>
      </c>
    </row>
    <row r="24540" spans="1:3" x14ac:dyDescent="0.35">
      <c r="A24540" s="86">
        <v>46278</v>
      </c>
      <c r="B24540" s="87">
        <v>0.65625</v>
      </c>
      <c r="C24540">
        <v>2.6239999999999999E-5</v>
      </c>
    </row>
    <row r="24541" spans="1:3" x14ac:dyDescent="0.35">
      <c r="A24541" s="86">
        <v>46278</v>
      </c>
      <c r="B24541" s="87">
        <v>0.66666666666666663</v>
      </c>
      <c r="C24541">
        <v>2.5149999999999998E-5</v>
      </c>
    </row>
    <row r="24542" spans="1:3" x14ac:dyDescent="0.35">
      <c r="A24542" s="86">
        <v>46278</v>
      </c>
      <c r="B24542" s="87">
        <v>0.67708333333333337</v>
      </c>
      <c r="C24542">
        <v>2.421E-5</v>
      </c>
    </row>
    <row r="24543" spans="1:3" x14ac:dyDescent="0.35">
      <c r="A24543" s="86">
        <v>46278</v>
      </c>
      <c r="B24543" s="87">
        <v>0.6875</v>
      </c>
      <c r="C24543">
        <v>2.351E-5</v>
      </c>
    </row>
    <row r="24544" spans="1:3" x14ac:dyDescent="0.35">
      <c r="A24544" s="86">
        <v>46278</v>
      </c>
      <c r="B24544" s="87">
        <v>0.69791666666666663</v>
      </c>
      <c r="C24544">
        <v>2.3029999999999998E-5</v>
      </c>
    </row>
    <row r="24545" spans="1:3" x14ac:dyDescent="0.35">
      <c r="A24545" s="86">
        <v>46278</v>
      </c>
      <c r="B24545" s="87">
        <v>0.70833333333333337</v>
      </c>
      <c r="C24545">
        <v>2.2819999999999998E-5</v>
      </c>
    </row>
    <row r="24546" spans="1:3" x14ac:dyDescent="0.35">
      <c r="A24546" s="86">
        <v>46278</v>
      </c>
      <c r="B24546" s="87">
        <v>0.71875</v>
      </c>
      <c r="C24546">
        <v>2.2900000000000001E-5</v>
      </c>
    </row>
    <row r="24547" spans="1:3" x14ac:dyDescent="0.35">
      <c r="A24547" s="86">
        <v>46278</v>
      </c>
      <c r="B24547" s="87">
        <v>0.72916666666666663</v>
      </c>
      <c r="C24547">
        <v>2.3249999999999999E-5</v>
      </c>
    </row>
    <row r="24548" spans="1:3" x14ac:dyDescent="0.35">
      <c r="A24548" s="86">
        <v>46278</v>
      </c>
      <c r="B24548" s="87">
        <v>0.73958333333333337</v>
      </c>
      <c r="C24548">
        <v>2.3830000000000001E-5</v>
      </c>
    </row>
    <row r="24549" spans="1:3" x14ac:dyDescent="0.35">
      <c r="A24549" s="86">
        <v>46278</v>
      </c>
      <c r="B24549" s="87">
        <v>0.75</v>
      </c>
      <c r="C24549">
        <v>2.4600000000000002E-5</v>
      </c>
    </row>
    <row r="24550" spans="1:3" x14ac:dyDescent="0.35">
      <c r="A24550" s="86">
        <v>46278</v>
      </c>
      <c r="B24550" s="87">
        <v>0.76041666666666663</v>
      </c>
      <c r="C24550">
        <v>2.5530000000000001E-5</v>
      </c>
    </row>
    <row r="24551" spans="1:3" x14ac:dyDescent="0.35">
      <c r="A24551" s="86">
        <v>46278</v>
      </c>
      <c r="B24551" s="87">
        <v>0.77083333333333337</v>
      </c>
      <c r="C24551">
        <v>2.6630000000000001E-5</v>
      </c>
    </row>
    <row r="24552" spans="1:3" x14ac:dyDescent="0.35">
      <c r="A24552" s="86">
        <v>46278</v>
      </c>
      <c r="B24552" s="87">
        <v>0.78125</v>
      </c>
      <c r="C24552">
        <v>2.7879999999999997E-5</v>
      </c>
    </row>
    <row r="24553" spans="1:3" x14ac:dyDescent="0.35">
      <c r="A24553" s="86">
        <v>46278</v>
      </c>
      <c r="B24553" s="87">
        <v>0.79166666666666663</v>
      </c>
      <c r="C24553">
        <v>2.9289999999999999E-5</v>
      </c>
    </row>
    <row r="24554" spans="1:3" x14ac:dyDescent="0.35">
      <c r="A24554" s="86">
        <v>46278</v>
      </c>
      <c r="B24554" s="87">
        <v>0.80208333333333337</v>
      </c>
      <c r="C24554">
        <v>3.082E-5</v>
      </c>
    </row>
    <row r="24555" spans="1:3" x14ac:dyDescent="0.35">
      <c r="A24555" s="86">
        <v>46278</v>
      </c>
      <c r="B24555" s="87">
        <v>0.8125</v>
      </c>
      <c r="C24555">
        <v>3.2329999999999997E-5</v>
      </c>
    </row>
    <row r="24556" spans="1:3" x14ac:dyDescent="0.35">
      <c r="A24556" s="86">
        <v>46278</v>
      </c>
      <c r="B24556" s="87">
        <v>0.82291666666666663</v>
      </c>
      <c r="C24556">
        <v>3.3609999999999998E-5</v>
      </c>
    </row>
    <row r="24557" spans="1:3" x14ac:dyDescent="0.35">
      <c r="A24557" s="86">
        <v>46278</v>
      </c>
      <c r="B24557" s="87">
        <v>0.83333333333333337</v>
      </c>
      <c r="C24557">
        <v>3.4489999999999997E-5</v>
      </c>
    </row>
    <row r="24558" spans="1:3" x14ac:dyDescent="0.35">
      <c r="A24558" s="86">
        <v>46278</v>
      </c>
      <c r="B24558" s="87">
        <v>0.84375</v>
      </c>
      <c r="C24558">
        <v>3.4829999999999997E-5</v>
      </c>
    </row>
    <row r="24559" spans="1:3" x14ac:dyDescent="0.35">
      <c r="A24559" s="86">
        <v>46278</v>
      </c>
      <c r="B24559" s="87">
        <v>0.85416666666666663</v>
      </c>
      <c r="C24559">
        <v>3.4700000000000003E-5</v>
      </c>
    </row>
    <row r="24560" spans="1:3" x14ac:dyDescent="0.35">
      <c r="A24560" s="86">
        <v>46278</v>
      </c>
      <c r="B24560" s="87">
        <v>0.86458333333333337</v>
      </c>
      <c r="C24560">
        <v>3.4310000000000002E-5</v>
      </c>
    </row>
    <row r="24561" spans="1:3" x14ac:dyDescent="0.35">
      <c r="A24561" s="86">
        <v>46278</v>
      </c>
      <c r="B24561" s="87">
        <v>0.875</v>
      </c>
      <c r="C24561">
        <v>3.3779999999999998E-5</v>
      </c>
    </row>
    <row r="24562" spans="1:3" x14ac:dyDescent="0.35">
      <c r="A24562" s="86">
        <v>46278</v>
      </c>
      <c r="B24562" s="87">
        <v>0.88541666666666663</v>
      </c>
      <c r="C24562">
        <v>3.3219999999999997E-5</v>
      </c>
    </row>
    <row r="24563" spans="1:3" x14ac:dyDescent="0.35">
      <c r="A24563" s="86">
        <v>46278</v>
      </c>
      <c r="B24563" s="87">
        <v>0.89583333333333337</v>
      </c>
      <c r="C24563">
        <v>3.2700000000000002E-5</v>
      </c>
    </row>
    <row r="24564" spans="1:3" x14ac:dyDescent="0.35">
      <c r="A24564" s="86">
        <v>46278</v>
      </c>
      <c r="B24564" s="87">
        <v>0.90625</v>
      </c>
      <c r="C24564">
        <v>3.222E-5</v>
      </c>
    </row>
    <row r="24565" spans="1:3" x14ac:dyDescent="0.35">
      <c r="A24565" s="86">
        <v>46278</v>
      </c>
      <c r="B24565" s="87">
        <v>0.91666666666666663</v>
      </c>
      <c r="C24565">
        <v>3.1789999999999999E-5</v>
      </c>
    </row>
    <row r="24566" spans="1:3" x14ac:dyDescent="0.35">
      <c r="A24566" s="86">
        <v>46278</v>
      </c>
      <c r="B24566" s="87">
        <v>0.92708333333333337</v>
      </c>
      <c r="C24566">
        <v>3.1380000000000001E-5</v>
      </c>
    </row>
    <row r="24567" spans="1:3" x14ac:dyDescent="0.35">
      <c r="A24567" s="86">
        <v>46278</v>
      </c>
      <c r="B24567" s="87">
        <v>0.9375</v>
      </c>
      <c r="C24567">
        <v>3.0859999999999999E-5</v>
      </c>
    </row>
    <row r="24568" spans="1:3" x14ac:dyDescent="0.35">
      <c r="A24568" s="86">
        <v>46278</v>
      </c>
      <c r="B24568" s="87">
        <v>0.94791666666666663</v>
      </c>
      <c r="C24568">
        <v>3.004E-5</v>
      </c>
    </row>
    <row r="24569" spans="1:3" x14ac:dyDescent="0.35">
      <c r="A24569" s="86">
        <v>46278</v>
      </c>
      <c r="B24569" s="87">
        <v>0.95833333333333337</v>
      </c>
      <c r="C24569">
        <v>2.8750000000000001E-5</v>
      </c>
    </row>
    <row r="24570" spans="1:3" x14ac:dyDescent="0.35">
      <c r="A24570" s="86">
        <v>46278</v>
      </c>
      <c r="B24570" s="87">
        <v>0.96875</v>
      </c>
      <c r="C24570">
        <v>2.6849999999999999E-5</v>
      </c>
    </row>
    <row r="24571" spans="1:3" x14ac:dyDescent="0.35">
      <c r="A24571" s="86">
        <v>46278</v>
      </c>
      <c r="B24571" s="87">
        <v>0.97916666666666663</v>
      </c>
      <c r="C24571">
        <v>2.4559999999999999E-5</v>
      </c>
    </row>
    <row r="24572" spans="1:3" x14ac:dyDescent="0.35">
      <c r="A24572" s="86">
        <v>46278</v>
      </c>
      <c r="B24572" s="87">
        <v>0.98958333333333337</v>
      </c>
      <c r="C24572">
        <v>2.2120000000000002E-5</v>
      </c>
    </row>
    <row r="24573" spans="1:3" x14ac:dyDescent="0.35">
      <c r="A24573" s="86">
        <v>46279</v>
      </c>
      <c r="B24573" s="87">
        <v>0</v>
      </c>
      <c r="C24573">
        <v>1.9769999999999999E-5</v>
      </c>
    </row>
    <row r="24574" spans="1:3" x14ac:dyDescent="0.35">
      <c r="A24574" s="86">
        <v>46279</v>
      </c>
      <c r="B24574" s="87">
        <v>1.0416666666666666E-2</v>
      </c>
      <c r="C24574">
        <v>1.8689999999999999E-5</v>
      </c>
    </row>
    <row r="24575" spans="1:3" x14ac:dyDescent="0.35">
      <c r="A24575" s="86">
        <v>46279</v>
      </c>
      <c r="B24575" s="87">
        <v>2.0833333333333332E-2</v>
      </c>
      <c r="C24575">
        <v>1.6650000000000002E-5</v>
      </c>
    </row>
    <row r="24576" spans="1:3" x14ac:dyDescent="0.35">
      <c r="A24576" s="86">
        <v>46279</v>
      </c>
      <c r="B24576" s="87">
        <v>3.125E-2</v>
      </c>
      <c r="C24576">
        <v>1.49E-5</v>
      </c>
    </row>
    <row r="24577" spans="1:3" x14ac:dyDescent="0.35">
      <c r="A24577" s="86">
        <v>46279</v>
      </c>
      <c r="B24577" s="87">
        <v>4.1666666666666664E-2</v>
      </c>
      <c r="C24577">
        <v>1.3509999999999999E-5</v>
      </c>
    </row>
    <row r="24578" spans="1:3" x14ac:dyDescent="0.35">
      <c r="A24578" s="86">
        <v>46279</v>
      </c>
      <c r="B24578" s="87">
        <v>5.2083333333333336E-2</v>
      </c>
      <c r="C24578">
        <v>1.256E-5</v>
      </c>
    </row>
    <row r="24579" spans="1:3" x14ac:dyDescent="0.35">
      <c r="A24579" s="86">
        <v>46279</v>
      </c>
      <c r="B24579" s="87">
        <v>6.25E-2</v>
      </c>
      <c r="C24579">
        <v>1.1979999999999999E-5</v>
      </c>
    </row>
    <row r="24580" spans="1:3" x14ac:dyDescent="0.35">
      <c r="A24580" s="86">
        <v>46279</v>
      </c>
      <c r="B24580" s="87">
        <v>7.2916666666666671E-2</v>
      </c>
      <c r="C24580">
        <v>1.1599999999999999E-5</v>
      </c>
    </row>
    <row r="24581" spans="1:3" x14ac:dyDescent="0.35">
      <c r="A24581" s="86">
        <v>46279</v>
      </c>
      <c r="B24581" s="87">
        <v>8.3333333333333329E-2</v>
      </c>
      <c r="C24581">
        <v>1.134E-5</v>
      </c>
    </row>
    <row r="24582" spans="1:3" x14ac:dyDescent="0.35">
      <c r="A24582" s="86">
        <v>46279</v>
      </c>
      <c r="B24582" s="87">
        <v>9.375E-2</v>
      </c>
      <c r="C24582">
        <v>1.111E-5</v>
      </c>
    </row>
    <row r="24583" spans="1:3" x14ac:dyDescent="0.35">
      <c r="A24583" s="86">
        <v>46279</v>
      </c>
      <c r="B24583" s="87">
        <v>0.10416666666666667</v>
      </c>
      <c r="C24583">
        <v>1.0890000000000001E-5</v>
      </c>
    </row>
    <row r="24584" spans="1:3" x14ac:dyDescent="0.35">
      <c r="A24584" s="86">
        <v>46279</v>
      </c>
      <c r="B24584" s="87">
        <v>0.11458333333333333</v>
      </c>
      <c r="C24584">
        <v>1.065E-5</v>
      </c>
    </row>
    <row r="24585" spans="1:3" x14ac:dyDescent="0.35">
      <c r="A24585" s="86">
        <v>46279</v>
      </c>
      <c r="B24585" s="87">
        <v>0.125</v>
      </c>
      <c r="C24585">
        <v>1.046E-5</v>
      </c>
    </row>
    <row r="24586" spans="1:3" x14ac:dyDescent="0.35">
      <c r="A24586" s="86">
        <v>46279</v>
      </c>
      <c r="B24586" s="87">
        <v>0.13541666666666666</v>
      </c>
      <c r="C24586">
        <v>1.029E-5</v>
      </c>
    </row>
    <row r="24587" spans="1:3" x14ac:dyDescent="0.35">
      <c r="A24587" s="86">
        <v>46279</v>
      </c>
      <c r="B24587" s="87">
        <v>0.14583333333333334</v>
      </c>
      <c r="C24587">
        <v>1.0160000000000001E-5</v>
      </c>
    </row>
    <row r="24588" spans="1:3" x14ac:dyDescent="0.35">
      <c r="A24588" s="86">
        <v>46279</v>
      </c>
      <c r="B24588" s="87">
        <v>0.15625</v>
      </c>
      <c r="C24588">
        <v>1.007E-5</v>
      </c>
    </row>
    <row r="24589" spans="1:3" x14ac:dyDescent="0.35">
      <c r="A24589" s="86">
        <v>46279</v>
      </c>
      <c r="B24589" s="87">
        <v>0.16666666666666666</v>
      </c>
      <c r="C24589">
        <v>1.009E-5</v>
      </c>
    </row>
    <row r="24590" spans="1:3" x14ac:dyDescent="0.35">
      <c r="A24590" s="86">
        <v>46279</v>
      </c>
      <c r="B24590" s="87">
        <v>0.17708333333333334</v>
      </c>
      <c r="C24590">
        <v>1.0200000000000001E-5</v>
      </c>
    </row>
    <row r="24591" spans="1:3" x14ac:dyDescent="0.35">
      <c r="A24591" s="86">
        <v>46279</v>
      </c>
      <c r="B24591" s="87">
        <v>0.1875</v>
      </c>
      <c r="C24591">
        <v>1.039E-5</v>
      </c>
    </row>
    <row r="24592" spans="1:3" x14ac:dyDescent="0.35">
      <c r="A24592" s="86">
        <v>46279</v>
      </c>
      <c r="B24592" s="87">
        <v>0.19791666666666666</v>
      </c>
      <c r="C24592">
        <v>1.0680000000000001E-5</v>
      </c>
    </row>
    <row r="24593" spans="1:3" x14ac:dyDescent="0.35">
      <c r="A24593" s="86">
        <v>46279</v>
      </c>
      <c r="B24593" s="87">
        <v>0.20833333333333334</v>
      </c>
      <c r="C24593">
        <v>1.1E-5</v>
      </c>
    </row>
    <row r="24594" spans="1:3" x14ac:dyDescent="0.35">
      <c r="A24594" s="86">
        <v>46279</v>
      </c>
      <c r="B24594" s="87">
        <v>0.21875</v>
      </c>
      <c r="C24594">
        <v>1.1409999999999999E-5</v>
      </c>
    </row>
    <row r="24595" spans="1:3" x14ac:dyDescent="0.35">
      <c r="A24595" s="86">
        <v>46279</v>
      </c>
      <c r="B24595" s="87">
        <v>0.22916666666666666</v>
      </c>
      <c r="C24595">
        <v>1.204E-5</v>
      </c>
    </row>
    <row r="24596" spans="1:3" x14ac:dyDescent="0.35">
      <c r="A24596" s="86">
        <v>46279</v>
      </c>
      <c r="B24596" s="87">
        <v>0.23958333333333334</v>
      </c>
      <c r="C24596">
        <v>1.31E-5</v>
      </c>
    </row>
    <row r="24597" spans="1:3" x14ac:dyDescent="0.35">
      <c r="A24597" s="86">
        <v>46279</v>
      </c>
      <c r="B24597" s="87">
        <v>0.25</v>
      </c>
      <c r="C24597">
        <v>1.4770000000000001E-5</v>
      </c>
    </row>
    <row r="24598" spans="1:3" x14ac:dyDescent="0.35">
      <c r="A24598" s="86">
        <v>46279</v>
      </c>
      <c r="B24598" s="87">
        <v>0.26041666666666669</v>
      </c>
      <c r="C24598">
        <v>1.715E-5</v>
      </c>
    </row>
    <row r="24599" spans="1:3" x14ac:dyDescent="0.35">
      <c r="A24599" s="86">
        <v>46279</v>
      </c>
      <c r="B24599" s="87">
        <v>0.27083333333333331</v>
      </c>
      <c r="C24599">
        <v>1.9919999999999999E-5</v>
      </c>
    </row>
    <row r="24600" spans="1:3" x14ac:dyDescent="0.35">
      <c r="A24600" s="86">
        <v>46279</v>
      </c>
      <c r="B24600" s="87">
        <v>0.28125</v>
      </c>
      <c r="C24600">
        <v>2.2669999999999998E-5</v>
      </c>
    </row>
    <row r="24601" spans="1:3" x14ac:dyDescent="0.35">
      <c r="A24601" s="86">
        <v>46279</v>
      </c>
      <c r="B24601" s="87">
        <v>0.29166666666666669</v>
      </c>
      <c r="C24601">
        <v>2.5049999999999999E-5</v>
      </c>
    </row>
    <row r="24602" spans="1:3" x14ac:dyDescent="0.35">
      <c r="A24602" s="86">
        <v>46279</v>
      </c>
      <c r="B24602" s="87">
        <v>0.30208333333333331</v>
      </c>
      <c r="C24602">
        <v>2.6740000000000001E-5</v>
      </c>
    </row>
    <row r="24603" spans="1:3" x14ac:dyDescent="0.35">
      <c r="A24603" s="86">
        <v>46279</v>
      </c>
      <c r="B24603" s="87">
        <v>0.3125</v>
      </c>
      <c r="C24603">
        <v>2.7840000000000001E-5</v>
      </c>
    </row>
    <row r="24604" spans="1:3" x14ac:dyDescent="0.35">
      <c r="A24604" s="86">
        <v>46279</v>
      </c>
      <c r="B24604" s="87">
        <v>0.32291666666666669</v>
      </c>
      <c r="C24604">
        <v>2.8580000000000001E-5</v>
      </c>
    </row>
    <row r="24605" spans="1:3" x14ac:dyDescent="0.35">
      <c r="A24605" s="86">
        <v>46279</v>
      </c>
      <c r="B24605" s="87">
        <v>0.33333333333333331</v>
      </c>
      <c r="C24605">
        <v>2.919E-5</v>
      </c>
    </row>
    <row r="24606" spans="1:3" x14ac:dyDescent="0.35">
      <c r="A24606" s="86">
        <v>46279</v>
      </c>
      <c r="B24606" s="87">
        <v>0.34375</v>
      </c>
      <c r="C24606">
        <v>2.9829999999999997E-5</v>
      </c>
    </row>
    <row r="24607" spans="1:3" x14ac:dyDescent="0.35">
      <c r="A24607" s="86">
        <v>46279</v>
      </c>
      <c r="B24607" s="87">
        <v>0.35416666666666669</v>
      </c>
      <c r="C24607">
        <v>3.0470000000000001E-5</v>
      </c>
    </row>
    <row r="24608" spans="1:3" x14ac:dyDescent="0.35">
      <c r="A24608" s="86">
        <v>46279</v>
      </c>
      <c r="B24608" s="87">
        <v>0.36458333333333331</v>
      </c>
      <c r="C24608">
        <v>3.1000000000000001E-5</v>
      </c>
    </row>
    <row r="24609" spans="1:3" x14ac:dyDescent="0.35">
      <c r="A24609" s="86">
        <v>46279</v>
      </c>
      <c r="B24609" s="87">
        <v>0.375</v>
      </c>
      <c r="C24609">
        <v>3.1350000000000003E-5</v>
      </c>
    </row>
    <row r="24610" spans="1:3" x14ac:dyDescent="0.35">
      <c r="A24610" s="86">
        <v>46279</v>
      </c>
      <c r="B24610" s="87">
        <v>0.38541666666666669</v>
      </c>
      <c r="C24610">
        <v>3.146E-5</v>
      </c>
    </row>
    <row r="24611" spans="1:3" x14ac:dyDescent="0.35">
      <c r="A24611" s="86">
        <v>46279</v>
      </c>
      <c r="B24611" s="87">
        <v>0.39583333333333331</v>
      </c>
      <c r="C24611">
        <v>3.1380000000000001E-5</v>
      </c>
    </row>
    <row r="24612" spans="1:3" x14ac:dyDescent="0.35">
      <c r="A24612" s="86">
        <v>46279</v>
      </c>
      <c r="B24612" s="87">
        <v>0.40625</v>
      </c>
      <c r="C24612">
        <v>3.1130000000000002E-5</v>
      </c>
    </row>
    <row r="24613" spans="1:3" x14ac:dyDescent="0.35">
      <c r="A24613" s="86">
        <v>46279</v>
      </c>
      <c r="B24613" s="87">
        <v>0.41666666666666669</v>
      </c>
      <c r="C24613">
        <v>3.0809999999999998E-5</v>
      </c>
    </row>
    <row r="24614" spans="1:3" x14ac:dyDescent="0.35">
      <c r="A24614" s="86">
        <v>46279</v>
      </c>
      <c r="B24614" s="87">
        <v>0.42708333333333331</v>
      </c>
      <c r="C24614">
        <v>3.048E-5</v>
      </c>
    </row>
    <row r="24615" spans="1:3" x14ac:dyDescent="0.35">
      <c r="A24615" s="86">
        <v>46279</v>
      </c>
      <c r="B24615" s="87">
        <v>0.4375</v>
      </c>
      <c r="C24615">
        <v>3.021E-5</v>
      </c>
    </row>
    <row r="24616" spans="1:3" x14ac:dyDescent="0.35">
      <c r="A24616" s="86">
        <v>46279</v>
      </c>
      <c r="B24616" s="87">
        <v>0.44791666666666669</v>
      </c>
      <c r="C24616">
        <v>2.9989999999999999E-5</v>
      </c>
    </row>
    <row r="24617" spans="1:3" x14ac:dyDescent="0.35">
      <c r="A24617" s="86">
        <v>46279</v>
      </c>
      <c r="B24617" s="87">
        <v>0.45833333333333331</v>
      </c>
      <c r="C24617">
        <v>2.9919999999999998E-5</v>
      </c>
    </row>
    <row r="24618" spans="1:3" x14ac:dyDescent="0.35">
      <c r="A24618" s="86">
        <v>46279</v>
      </c>
      <c r="B24618" s="87">
        <v>0.46875</v>
      </c>
      <c r="C24618">
        <v>3.0009999999999999E-5</v>
      </c>
    </row>
    <row r="24619" spans="1:3" x14ac:dyDescent="0.35">
      <c r="A24619" s="86">
        <v>46279</v>
      </c>
      <c r="B24619" s="87">
        <v>0.47916666666666669</v>
      </c>
      <c r="C24619">
        <v>3.0339999999999998E-5</v>
      </c>
    </row>
    <row r="24620" spans="1:3" x14ac:dyDescent="0.35">
      <c r="A24620" s="86">
        <v>46279</v>
      </c>
      <c r="B24620" s="87">
        <v>0.48958333333333331</v>
      </c>
      <c r="C24620">
        <v>3.0870000000000001E-5</v>
      </c>
    </row>
    <row r="24621" spans="1:3" x14ac:dyDescent="0.35">
      <c r="A24621" s="86">
        <v>46279</v>
      </c>
      <c r="B24621" s="87">
        <v>0.5</v>
      </c>
      <c r="C24621">
        <v>3.1720000000000001E-5</v>
      </c>
    </row>
    <row r="24622" spans="1:3" x14ac:dyDescent="0.35">
      <c r="A24622" s="86">
        <v>46279</v>
      </c>
      <c r="B24622" s="87">
        <v>0.51041666666666663</v>
      </c>
      <c r="C24622">
        <v>3.2809999999999999E-5</v>
      </c>
    </row>
    <row r="24623" spans="1:3" x14ac:dyDescent="0.35">
      <c r="A24623" s="86">
        <v>46279</v>
      </c>
      <c r="B24623" s="87">
        <v>0.52083333333333337</v>
      </c>
      <c r="C24623">
        <v>3.3930000000000002E-5</v>
      </c>
    </row>
    <row r="24624" spans="1:3" x14ac:dyDescent="0.35">
      <c r="A24624" s="86">
        <v>46279</v>
      </c>
      <c r="B24624" s="87">
        <v>0.53125</v>
      </c>
      <c r="C24624">
        <v>3.4799999999999999E-5</v>
      </c>
    </row>
    <row r="24625" spans="1:3" x14ac:dyDescent="0.35">
      <c r="A24625" s="86">
        <v>46279</v>
      </c>
      <c r="B24625" s="87">
        <v>0.54166666666666663</v>
      </c>
      <c r="C24625">
        <v>3.5139999999999999E-5</v>
      </c>
    </row>
    <row r="24626" spans="1:3" x14ac:dyDescent="0.35">
      <c r="A24626" s="86">
        <v>46279</v>
      </c>
      <c r="B24626" s="87">
        <v>0.55208333333333337</v>
      </c>
      <c r="C24626">
        <v>3.4750000000000004E-5</v>
      </c>
    </row>
    <row r="24627" spans="1:3" x14ac:dyDescent="0.35">
      <c r="A24627" s="86">
        <v>46279</v>
      </c>
      <c r="B24627" s="87">
        <v>0.5625</v>
      </c>
      <c r="C24627">
        <v>3.3799999999999995E-5</v>
      </c>
    </row>
    <row r="24628" spans="1:3" x14ac:dyDescent="0.35">
      <c r="A24628" s="86">
        <v>46279</v>
      </c>
      <c r="B24628" s="87">
        <v>0.57291666666666663</v>
      </c>
      <c r="C24628">
        <v>3.252E-5</v>
      </c>
    </row>
    <row r="24629" spans="1:3" x14ac:dyDescent="0.35">
      <c r="A24629" s="86">
        <v>46279</v>
      </c>
      <c r="B24629" s="87">
        <v>0.58333333333333337</v>
      </c>
      <c r="C24629">
        <v>3.1179999999999996E-5</v>
      </c>
    </row>
    <row r="24630" spans="1:3" x14ac:dyDescent="0.35">
      <c r="A24630" s="86">
        <v>46279</v>
      </c>
      <c r="B24630" s="87">
        <v>0.59375</v>
      </c>
      <c r="C24630">
        <v>2.9960000000000001E-5</v>
      </c>
    </row>
    <row r="24631" spans="1:3" x14ac:dyDescent="0.35">
      <c r="A24631" s="86">
        <v>46279</v>
      </c>
      <c r="B24631" s="87">
        <v>0.60416666666666663</v>
      </c>
      <c r="C24631">
        <v>2.8930000000000003E-5</v>
      </c>
    </row>
    <row r="24632" spans="1:3" x14ac:dyDescent="0.35">
      <c r="A24632" s="86">
        <v>46279</v>
      </c>
      <c r="B24632" s="87">
        <v>0.61458333333333337</v>
      </c>
      <c r="C24632">
        <v>2.8019999999999999E-5</v>
      </c>
    </row>
    <row r="24633" spans="1:3" x14ac:dyDescent="0.35">
      <c r="A24633" s="86">
        <v>46279</v>
      </c>
      <c r="B24633" s="87">
        <v>0.625</v>
      </c>
      <c r="C24633">
        <v>2.722E-5</v>
      </c>
    </row>
    <row r="24634" spans="1:3" x14ac:dyDescent="0.35">
      <c r="A24634" s="86">
        <v>46279</v>
      </c>
      <c r="B24634" s="87">
        <v>0.63541666666666663</v>
      </c>
      <c r="C24634">
        <v>2.65E-5</v>
      </c>
    </row>
    <row r="24635" spans="1:3" x14ac:dyDescent="0.35">
      <c r="A24635" s="86">
        <v>46279</v>
      </c>
      <c r="B24635" s="87">
        <v>0.64583333333333337</v>
      </c>
      <c r="C24635">
        <v>2.5890000000000001E-5</v>
      </c>
    </row>
    <row r="24636" spans="1:3" x14ac:dyDescent="0.35">
      <c r="A24636" s="86">
        <v>46279</v>
      </c>
      <c r="B24636" s="87">
        <v>0.65625</v>
      </c>
      <c r="C24636">
        <v>2.5420000000000001E-5</v>
      </c>
    </row>
    <row r="24637" spans="1:3" x14ac:dyDescent="0.35">
      <c r="A24637" s="86">
        <v>46279</v>
      </c>
      <c r="B24637" s="87">
        <v>0.66666666666666663</v>
      </c>
      <c r="C24637">
        <v>2.5049999999999999E-5</v>
      </c>
    </row>
    <row r="24638" spans="1:3" x14ac:dyDescent="0.35">
      <c r="A24638" s="86">
        <v>46279</v>
      </c>
      <c r="B24638" s="87">
        <v>0.67708333333333337</v>
      </c>
      <c r="C24638">
        <v>2.4809999999999998E-5</v>
      </c>
    </row>
    <row r="24639" spans="1:3" x14ac:dyDescent="0.35">
      <c r="A24639" s="86">
        <v>46279</v>
      </c>
      <c r="B24639" s="87">
        <v>0.6875</v>
      </c>
      <c r="C24639">
        <v>2.4729999999999999E-5</v>
      </c>
    </row>
    <row r="24640" spans="1:3" x14ac:dyDescent="0.35">
      <c r="A24640" s="86">
        <v>46279</v>
      </c>
      <c r="B24640" s="87">
        <v>0.69791666666666663</v>
      </c>
      <c r="C24640">
        <v>2.4809999999999998E-5</v>
      </c>
    </row>
    <row r="24641" spans="1:3" x14ac:dyDescent="0.35">
      <c r="A24641" s="86">
        <v>46279</v>
      </c>
      <c r="B24641" s="87">
        <v>0.70833333333333337</v>
      </c>
      <c r="C24641">
        <v>2.5049999999999999E-5</v>
      </c>
    </row>
    <row r="24642" spans="1:3" x14ac:dyDescent="0.35">
      <c r="A24642" s="86">
        <v>46279</v>
      </c>
      <c r="B24642" s="87">
        <v>0.71875</v>
      </c>
      <c r="C24642">
        <v>2.546E-5</v>
      </c>
    </row>
    <row r="24643" spans="1:3" x14ac:dyDescent="0.35">
      <c r="A24643" s="86">
        <v>46279</v>
      </c>
      <c r="B24643" s="87">
        <v>0.72916666666666663</v>
      </c>
      <c r="C24643">
        <v>2.605E-5</v>
      </c>
    </row>
    <row r="24644" spans="1:3" x14ac:dyDescent="0.35">
      <c r="A24644" s="86">
        <v>46279</v>
      </c>
      <c r="B24644" s="87">
        <v>0.73958333333333337</v>
      </c>
      <c r="C24644">
        <v>2.6829999999999999E-5</v>
      </c>
    </row>
    <row r="24645" spans="1:3" x14ac:dyDescent="0.35">
      <c r="A24645" s="86">
        <v>46279</v>
      </c>
      <c r="B24645" s="87">
        <v>0.75</v>
      </c>
      <c r="C24645">
        <v>2.7759999999999998E-5</v>
      </c>
    </row>
    <row r="24646" spans="1:3" x14ac:dyDescent="0.35">
      <c r="A24646" s="86">
        <v>46279</v>
      </c>
      <c r="B24646" s="87">
        <v>0.76041666666666663</v>
      </c>
      <c r="C24646">
        <v>2.8840000000000002E-5</v>
      </c>
    </row>
    <row r="24647" spans="1:3" x14ac:dyDescent="0.35">
      <c r="A24647" s="86">
        <v>46279</v>
      </c>
      <c r="B24647" s="87">
        <v>0.77083333333333337</v>
      </c>
      <c r="C24647">
        <v>3.008E-5</v>
      </c>
    </row>
    <row r="24648" spans="1:3" x14ac:dyDescent="0.35">
      <c r="A24648" s="86">
        <v>46279</v>
      </c>
      <c r="B24648" s="87">
        <v>0.78125</v>
      </c>
      <c r="C24648">
        <v>3.1419999999999994E-5</v>
      </c>
    </row>
    <row r="24649" spans="1:3" x14ac:dyDescent="0.35">
      <c r="A24649" s="86">
        <v>46279</v>
      </c>
      <c r="B24649" s="87">
        <v>0.79166666666666663</v>
      </c>
      <c r="C24649">
        <v>3.2809999999999999E-5</v>
      </c>
    </row>
    <row r="24650" spans="1:3" x14ac:dyDescent="0.35">
      <c r="A24650" s="86">
        <v>46279</v>
      </c>
      <c r="B24650" s="87">
        <v>0.80208333333333337</v>
      </c>
      <c r="C24650">
        <v>3.4189999999999996E-5</v>
      </c>
    </row>
    <row r="24651" spans="1:3" x14ac:dyDescent="0.35">
      <c r="A24651" s="86">
        <v>46279</v>
      </c>
      <c r="B24651" s="87">
        <v>0.8125</v>
      </c>
      <c r="C24651">
        <v>3.5459999999999996E-5</v>
      </c>
    </row>
    <row r="24652" spans="1:3" x14ac:dyDescent="0.35">
      <c r="A24652" s="86">
        <v>46279</v>
      </c>
      <c r="B24652" s="87">
        <v>0.82291666666666663</v>
      </c>
      <c r="C24652">
        <v>3.6440000000000003E-5</v>
      </c>
    </row>
    <row r="24653" spans="1:3" x14ac:dyDescent="0.35">
      <c r="A24653" s="86">
        <v>46279</v>
      </c>
      <c r="B24653" s="87">
        <v>0.83333333333333337</v>
      </c>
      <c r="C24653">
        <v>3.6940000000000002E-5</v>
      </c>
    </row>
    <row r="24654" spans="1:3" x14ac:dyDescent="0.35">
      <c r="A24654" s="86">
        <v>46279</v>
      </c>
      <c r="B24654" s="87">
        <v>0.84375</v>
      </c>
      <c r="C24654">
        <v>3.6890000000000001E-5</v>
      </c>
    </row>
    <row r="24655" spans="1:3" x14ac:dyDescent="0.35">
      <c r="A24655" s="86">
        <v>46279</v>
      </c>
      <c r="B24655" s="87">
        <v>0.85416666666666663</v>
      </c>
      <c r="C24655">
        <v>3.6440000000000003E-5</v>
      </c>
    </row>
    <row r="24656" spans="1:3" x14ac:dyDescent="0.35">
      <c r="A24656" s="86">
        <v>46279</v>
      </c>
      <c r="B24656" s="87">
        <v>0.86458333333333337</v>
      </c>
      <c r="C24656">
        <v>3.5790000000000001E-5</v>
      </c>
    </row>
    <row r="24657" spans="1:3" x14ac:dyDescent="0.35">
      <c r="A24657" s="86">
        <v>46279</v>
      </c>
      <c r="B24657" s="87">
        <v>0.875</v>
      </c>
      <c r="C24657">
        <v>3.5139999999999999E-5</v>
      </c>
    </row>
    <row r="24658" spans="1:3" x14ac:dyDescent="0.35">
      <c r="A24658" s="86">
        <v>46279</v>
      </c>
      <c r="B24658" s="87">
        <v>0.88541666666666663</v>
      </c>
      <c r="C24658">
        <v>3.4669999999999998E-5</v>
      </c>
    </row>
    <row r="24659" spans="1:3" x14ac:dyDescent="0.35">
      <c r="A24659" s="86">
        <v>46279</v>
      </c>
      <c r="B24659" s="87">
        <v>0.89583333333333337</v>
      </c>
      <c r="C24659">
        <v>3.4289999999999999E-5</v>
      </c>
    </row>
    <row r="24660" spans="1:3" x14ac:dyDescent="0.35">
      <c r="A24660" s="86">
        <v>46279</v>
      </c>
      <c r="B24660" s="87">
        <v>0.90625</v>
      </c>
      <c r="C24660">
        <v>3.3949999999999999E-5</v>
      </c>
    </row>
    <row r="24661" spans="1:3" x14ac:dyDescent="0.35">
      <c r="A24661" s="86">
        <v>46279</v>
      </c>
      <c r="B24661" s="87">
        <v>0.91666666666666663</v>
      </c>
      <c r="C24661">
        <v>3.3520000000000004E-5</v>
      </c>
    </row>
    <row r="24662" spans="1:3" x14ac:dyDescent="0.35">
      <c r="A24662" s="86">
        <v>46279</v>
      </c>
      <c r="B24662" s="87">
        <v>0.92708333333333337</v>
      </c>
      <c r="C24662">
        <v>3.2890000000000005E-5</v>
      </c>
    </row>
    <row r="24663" spans="1:3" x14ac:dyDescent="0.35">
      <c r="A24663" s="86">
        <v>46279</v>
      </c>
      <c r="B24663" s="87">
        <v>0.9375</v>
      </c>
      <c r="C24663">
        <v>3.2030000000000003E-5</v>
      </c>
    </row>
    <row r="24664" spans="1:3" x14ac:dyDescent="0.35">
      <c r="A24664" s="86">
        <v>46279</v>
      </c>
      <c r="B24664" s="87">
        <v>0.94791666666666663</v>
      </c>
      <c r="C24664">
        <v>3.0859999999999999E-5</v>
      </c>
    </row>
    <row r="24665" spans="1:3" x14ac:dyDescent="0.35">
      <c r="A24665" s="86">
        <v>46279</v>
      </c>
      <c r="B24665" s="87">
        <v>0.95833333333333337</v>
      </c>
      <c r="C24665">
        <v>2.938E-5</v>
      </c>
    </row>
    <row r="24666" spans="1:3" x14ac:dyDescent="0.35">
      <c r="A24666" s="86">
        <v>46279</v>
      </c>
      <c r="B24666" s="87">
        <v>0.96875</v>
      </c>
      <c r="C24666">
        <v>2.7539999999999997E-5</v>
      </c>
    </row>
    <row r="24667" spans="1:3" x14ac:dyDescent="0.35">
      <c r="A24667" s="86">
        <v>46279</v>
      </c>
      <c r="B24667" s="87">
        <v>0.97916666666666663</v>
      </c>
      <c r="C24667">
        <v>2.544E-5</v>
      </c>
    </row>
    <row r="24668" spans="1:3" x14ac:dyDescent="0.35">
      <c r="A24668" s="86">
        <v>46279</v>
      </c>
      <c r="B24668" s="87">
        <v>0.98958333333333337</v>
      </c>
      <c r="C24668">
        <v>2.319E-5</v>
      </c>
    </row>
    <row r="24669" spans="1:3" x14ac:dyDescent="0.35">
      <c r="A24669" s="86">
        <v>46280</v>
      </c>
      <c r="B24669" s="87">
        <v>0</v>
      </c>
      <c r="C24669">
        <v>2.09E-5</v>
      </c>
    </row>
    <row r="24670" spans="1:3" x14ac:dyDescent="0.35">
      <c r="A24670" s="86">
        <v>46280</v>
      </c>
      <c r="B24670" s="87">
        <v>1.0416666666666666E-2</v>
      </c>
      <c r="C24670">
        <v>1.6899999999999997E-5</v>
      </c>
    </row>
    <row r="24671" spans="1:3" x14ac:dyDescent="0.35">
      <c r="A24671" s="86">
        <v>46280</v>
      </c>
      <c r="B24671" s="87">
        <v>2.0833333333333332E-2</v>
      </c>
      <c r="C24671">
        <v>1.5119999999999999E-5</v>
      </c>
    </row>
    <row r="24672" spans="1:3" x14ac:dyDescent="0.35">
      <c r="A24672" s="86">
        <v>46280</v>
      </c>
      <c r="B24672" s="87">
        <v>3.125E-2</v>
      </c>
      <c r="C24672">
        <v>1.3549999999999999E-5</v>
      </c>
    </row>
    <row r="24673" spans="1:3" x14ac:dyDescent="0.35">
      <c r="A24673" s="86">
        <v>46280</v>
      </c>
      <c r="B24673" s="87">
        <v>4.1666666666666664E-2</v>
      </c>
      <c r="C24673">
        <v>1.2290000000000001E-5</v>
      </c>
    </row>
    <row r="24674" spans="1:3" x14ac:dyDescent="0.35">
      <c r="A24674" s="86">
        <v>46280</v>
      </c>
      <c r="B24674" s="87">
        <v>5.2083333333333336E-2</v>
      </c>
      <c r="C24674">
        <v>1.1409999999999999E-5</v>
      </c>
    </row>
    <row r="24675" spans="1:3" x14ac:dyDescent="0.35">
      <c r="A24675" s="86">
        <v>46280</v>
      </c>
      <c r="B24675" s="87">
        <v>6.25E-2</v>
      </c>
      <c r="C24675">
        <v>1.08E-5</v>
      </c>
    </row>
    <row r="24676" spans="1:3" x14ac:dyDescent="0.35">
      <c r="A24676" s="86">
        <v>46280</v>
      </c>
      <c r="B24676" s="87">
        <v>7.2916666666666671E-2</v>
      </c>
      <c r="C24676">
        <v>1.041E-5</v>
      </c>
    </row>
    <row r="24677" spans="1:3" x14ac:dyDescent="0.35">
      <c r="A24677" s="86">
        <v>46280</v>
      </c>
      <c r="B24677" s="87">
        <v>8.3333333333333329E-2</v>
      </c>
      <c r="C24677">
        <v>1.0120000000000001E-5</v>
      </c>
    </row>
    <row r="24678" spans="1:3" x14ac:dyDescent="0.35">
      <c r="A24678" s="86">
        <v>46280</v>
      </c>
      <c r="B24678" s="87">
        <v>9.375E-2</v>
      </c>
      <c r="C24678">
        <v>9.8900000000000002E-6</v>
      </c>
    </row>
    <row r="24679" spans="1:3" x14ac:dyDescent="0.35">
      <c r="A24679" s="86">
        <v>46280</v>
      </c>
      <c r="B24679" s="87">
        <v>0.10416666666666667</v>
      </c>
      <c r="C24679">
        <v>9.6700000000000006E-6</v>
      </c>
    </row>
    <row r="24680" spans="1:3" x14ac:dyDescent="0.35">
      <c r="A24680" s="86">
        <v>46280</v>
      </c>
      <c r="B24680" s="87">
        <v>0.11458333333333333</v>
      </c>
      <c r="C24680">
        <v>9.5099999999999987E-6</v>
      </c>
    </row>
    <row r="24681" spans="1:3" x14ac:dyDescent="0.35">
      <c r="A24681" s="86">
        <v>46280</v>
      </c>
      <c r="B24681" s="87">
        <v>0.125</v>
      </c>
      <c r="C24681">
        <v>9.4099999999999997E-6</v>
      </c>
    </row>
    <row r="24682" spans="1:3" x14ac:dyDescent="0.35">
      <c r="A24682" s="86">
        <v>46280</v>
      </c>
      <c r="B24682" s="87">
        <v>0.13541666666666666</v>
      </c>
      <c r="C24682">
        <v>9.3399999999999987E-6</v>
      </c>
    </row>
    <row r="24683" spans="1:3" x14ac:dyDescent="0.35">
      <c r="A24683" s="86">
        <v>46280</v>
      </c>
      <c r="B24683" s="87">
        <v>0.14583333333333334</v>
      </c>
      <c r="C24683">
        <v>9.3399999999999987E-6</v>
      </c>
    </row>
    <row r="24684" spans="1:3" x14ac:dyDescent="0.35">
      <c r="A24684" s="86">
        <v>46280</v>
      </c>
      <c r="B24684" s="87">
        <v>0.15625</v>
      </c>
      <c r="C24684">
        <v>9.3700000000000001E-6</v>
      </c>
    </row>
    <row r="24685" spans="1:3" x14ac:dyDescent="0.35">
      <c r="A24685" s="86">
        <v>46280</v>
      </c>
      <c r="B24685" s="87">
        <v>0.16666666666666666</v>
      </c>
      <c r="C24685">
        <v>9.4099999999999997E-6</v>
      </c>
    </row>
    <row r="24686" spans="1:3" x14ac:dyDescent="0.35">
      <c r="A24686" s="86">
        <v>46280</v>
      </c>
      <c r="B24686" s="87">
        <v>0.17708333333333334</v>
      </c>
      <c r="C24686">
        <v>9.4299999999999995E-6</v>
      </c>
    </row>
    <row r="24687" spans="1:3" x14ac:dyDescent="0.35">
      <c r="A24687" s="86">
        <v>46280</v>
      </c>
      <c r="B24687" s="87">
        <v>0.1875</v>
      </c>
      <c r="C24687">
        <v>9.5000000000000005E-6</v>
      </c>
    </row>
    <row r="24688" spans="1:3" x14ac:dyDescent="0.35">
      <c r="A24688" s="86">
        <v>46280</v>
      </c>
      <c r="B24688" s="87">
        <v>0.19791666666666666</v>
      </c>
      <c r="C24688">
        <v>9.5999999999999996E-6</v>
      </c>
    </row>
    <row r="24689" spans="1:3" x14ac:dyDescent="0.35">
      <c r="A24689" s="86">
        <v>46280</v>
      </c>
      <c r="B24689" s="87">
        <v>0.20833333333333334</v>
      </c>
      <c r="C24689">
        <v>9.7599999999999997E-6</v>
      </c>
    </row>
    <row r="24690" spans="1:3" x14ac:dyDescent="0.35">
      <c r="A24690" s="86">
        <v>46280</v>
      </c>
      <c r="B24690" s="87">
        <v>0.21875</v>
      </c>
      <c r="C24690">
        <v>1.006E-5</v>
      </c>
    </row>
    <row r="24691" spans="1:3" x14ac:dyDescent="0.35">
      <c r="A24691" s="86">
        <v>46280</v>
      </c>
      <c r="B24691" s="87">
        <v>0.22916666666666666</v>
      </c>
      <c r="C24691">
        <v>1.063E-5</v>
      </c>
    </row>
    <row r="24692" spans="1:3" x14ac:dyDescent="0.35">
      <c r="A24692" s="86">
        <v>46280</v>
      </c>
      <c r="B24692" s="87">
        <v>0.23958333333333334</v>
      </c>
      <c r="C24692">
        <v>1.167E-5</v>
      </c>
    </row>
    <row r="24693" spans="1:3" x14ac:dyDescent="0.35">
      <c r="A24693" s="86">
        <v>46280</v>
      </c>
      <c r="B24693" s="87">
        <v>0.25</v>
      </c>
      <c r="C24693">
        <v>1.3379999999999999E-5</v>
      </c>
    </row>
    <row r="24694" spans="1:3" x14ac:dyDescent="0.35">
      <c r="A24694" s="86">
        <v>46280</v>
      </c>
      <c r="B24694" s="87">
        <v>0.26041666666666669</v>
      </c>
      <c r="C24694">
        <v>1.5840000000000001E-5</v>
      </c>
    </row>
    <row r="24695" spans="1:3" x14ac:dyDescent="0.35">
      <c r="A24695" s="86">
        <v>46280</v>
      </c>
      <c r="B24695" s="87">
        <v>0.27083333333333331</v>
      </c>
      <c r="C24695">
        <v>1.8749999999999998E-5</v>
      </c>
    </row>
    <row r="24696" spans="1:3" x14ac:dyDescent="0.35">
      <c r="A24696" s="86">
        <v>46280</v>
      </c>
      <c r="B24696" s="87">
        <v>0.28125</v>
      </c>
      <c r="C24696">
        <v>2.175E-5</v>
      </c>
    </row>
    <row r="24697" spans="1:3" x14ac:dyDescent="0.35">
      <c r="A24697" s="86">
        <v>46280</v>
      </c>
      <c r="B24697" s="87">
        <v>0.29166666666666669</v>
      </c>
      <c r="C24697">
        <v>2.4410000000000002E-5</v>
      </c>
    </row>
    <row r="24698" spans="1:3" x14ac:dyDescent="0.35">
      <c r="A24698" s="86">
        <v>46280</v>
      </c>
      <c r="B24698" s="87">
        <v>0.30208333333333331</v>
      </c>
      <c r="C24698">
        <v>2.6460000000000001E-5</v>
      </c>
    </row>
    <row r="24699" spans="1:3" x14ac:dyDescent="0.35">
      <c r="A24699" s="86">
        <v>46280</v>
      </c>
      <c r="B24699" s="87">
        <v>0.3125</v>
      </c>
      <c r="C24699">
        <v>2.792E-5</v>
      </c>
    </row>
    <row r="24700" spans="1:3" x14ac:dyDescent="0.35">
      <c r="A24700" s="86">
        <v>46280</v>
      </c>
      <c r="B24700" s="87">
        <v>0.32291666666666669</v>
      </c>
      <c r="C24700">
        <v>2.887E-5</v>
      </c>
    </row>
    <row r="24701" spans="1:3" x14ac:dyDescent="0.35">
      <c r="A24701" s="86">
        <v>46280</v>
      </c>
      <c r="B24701" s="87">
        <v>0.33333333333333331</v>
      </c>
      <c r="C24701">
        <v>2.9479999999999999E-5</v>
      </c>
    </row>
    <row r="24702" spans="1:3" x14ac:dyDescent="0.35">
      <c r="A24702" s="86">
        <v>46280</v>
      </c>
      <c r="B24702" s="87">
        <v>0.34375</v>
      </c>
      <c r="C24702">
        <v>2.9799999999999999E-5</v>
      </c>
    </row>
    <row r="24703" spans="1:3" x14ac:dyDescent="0.35">
      <c r="A24703" s="86">
        <v>46280</v>
      </c>
      <c r="B24703" s="87">
        <v>0.35416666666666669</v>
      </c>
      <c r="C24703">
        <v>2.991E-5</v>
      </c>
    </row>
    <row r="24704" spans="1:3" x14ac:dyDescent="0.35">
      <c r="A24704" s="86">
        <v>46280</v>
      </c>
      <c r="B24704" s="87">
        <v>0.36458333333333331</v>
      </c>
      <c r="C24704">
        <v>2.991E-5</v>
      </c>
    </row>
    <row r="24705" spans="1:3" x14ac:dyDescent="0.35">
      <c r="A24705" s="86">
        <v>46280</v>
      </c>
      <c r="B24705" s="87">
        <v>0.375</v>
      </c>
      <c r="C24705">
        <v>2.9829999999999997E-5</v>
      </c>
    </row>
    <row r="24706" spans="1:3" x14ac:dyDescent="0.35">
      <c r="A24706" s="86">
        <v>46280</v>
      </c>
      <c r="B24706" s="87">
        <v>0.38541666666666669</v>
      </c>
      <c r="C24706">
        <v>2.974E-5</v>
      </c>
    </row>
    <row r="24707" spans="1:3" x14ac:dyDescent="0.35">
      <c r="A24707" s="86">
        <v>46280</v>
      </c>
      <c r="B24707" s="87">
        <v>0.39583333333333331</v>
      </c>
      <c r="C24707">
        <v>2.9629999999999999E-5</v>
      </c>
    </row>
    <row r="24708" spans="1:3" x14ac:dyDescent="0.35">
      <c r="A24708" s="86">
        <v>46280</v>
      </c>
      <c r="B24708" s="87">
        <v>0.40625</v>
      </c>
      <c r="C24708">
        <v>2.9479999999999999E-5</v>
      </c>
    </row>
    <row r="24709" spans="1:3" x14ac:dyDescent="0.35">
      <c r="A24709" s="86">
        <v>46280</v>
      </c>
      <c r="B24709" s="87">
        <v>0.41666666666666669</v>
      </c>
      <c r="C24709">
        <v>2.9280000000000001E-5</v>
      </c>
    </row>
    <row r="24710" spans="1:3" x14ac:dyDescent="0.35">
      <c r="A24710" s="86">
        <v>46280</v>
      </c>
      <c r="B24710" s="87">
        <v>0.42708333333333331</v>
      </c>
      <c r="C24710">
        <v>2.9049999999999998E-5</v>
      </c>
    </row>
    <row r="24711" spans="1:3" x14ac:dyDescent="0.35">
      <c r="A24711" s="86">
        <v>46280</v>
      </c>
      <c r="B24711" s="87">
        <v>0.4375</v>
      </c>
      <c r="C24711">
        <v>2.8760000000000002E-5</v>
      </c>
    </row>
    <row r="24712" spans="1:3" x14ac:dyDescent="0.35">
      <c r="A24712" s="86">
        <v>46280</v>
      </c>
      <c r="B24712" s="87">
        <v>0.44791666666666669</v>
      </c>
      <c r="C24712">
        <v>2.8539999999999998E-5</v>
      </c>
    </row>
    <row r="24713" spans="1:3" x14ac:dyDescent="0.35">
      <c r="A24713" s="86">
        <v>46280</v>
      </c>
      <c r="B24713" s="87">
        <v>0.45833333333333331</v>
      </c>
      <c r="C24713">
        <v>2.8389999999999998E-5</v>
      </c>
    </row>
    <row r="24714" spans="1:3" x14ac:dyDescent="0.35">
      <c r="A24714" s="86">
        <v>46280</v>
      </c>
      <c r="B24714" s="87">
        <v>0.46875</v>
      </c>
      <c r="C24714">
        <v>2.8369999999999998E-5</v>
      </c>
    </row>
    <row r="24715" spans="1:3" x14ac:dyDescent="0.35">
      <c r="A24715" s="86">
        <v>46280</v>
      </c>
      <c r="B24715" s="87">
        <v>0.47916666666666669</v>
      </c>
      <c r="C24715">
        <v>2.8570000000000003E-5</v>
      </c>
    </row>
    <row r="24716" spans="1:3" x14ac:dyDescent="0.35">
      <c r="A24716" s="86">
        <v>46280</v>
      </c>
      <c r="B24716" s="87">
        <v>0.48958333333333331</v>
      </c>
      <c r="C24716">
        <v>2.902E-5</v>
      </c>
    </row>
    <row r="24717" spans="1:3" x14ac:dyDescent="0.35">
      <c r="A24717" s="86">
        <v>46280</v>
      </c>
      <c r="B24717" s="87">
        <v>0.5</v>
      </c>
      <c r="C24717">
        <v>2.9829999999999997E-5</v>
      </c>
    </row>
    <row r="24718" spans="1:3" x14ac:dyDescent="0.35">
      <c r="A24718" s="86">
        <v>46280</v>
      </c>
      <c r="B24718" s="87">
        <v>0.51041666666666663</v>
      </c>
      <c r="C24718">
        <v>3.0970000000000003E-5</v>
      </c>
    </row>
    <row r="24719" spans="1:3" x14ac:dyDescent="0.35">
      <c r="A24719" s="86">
        <v>46280</v>
      </c>
      <c r="B24719" s="87">
        <v>0.52083333333333337</v>
      </c>
      <c r="C24719">
        <v>3.2190000000000002E-5</v>
      </c>
    </row>
    <row r="24720" spans="1:3" x14ac:dyDescent="0.35">
      <c r="A24720" s="86">
        <v>46280</v>
      </c>
      <c r="B24720" s="87">
        <v>0.53125</v>
      </c>
      <c r="C24720">
        <v>3.3189999999999999E-5</v>
      </c>
    </row>
    <row r="24721" spans="1:3" x14ac:dyDescent="0.35">
      <c r="A24721" s="86">
        <v>46280</v>
      </c>
      <c r="B24721" s="87">
        <v>0.54166666666666663</v>
      </c>
      <c r="C24721">
        <v>3.362E-5</v>
      </c>
    </row>
    <row r="24722" spans="1:3" x14ac:dyDescent="0.35">
      <c r="A24722" s="86">
        <v>46280</v>
      </c>
      <c r="B24722" s="87">
        <v>0.55208333333333337</v>
      </c>
      <c r="C24722">
        <v>3.328E-5</v>
      </c>
    </row>
    <row r="24723" spans="1:3" x14ac:dyDescent="0.35">
      <c r="A24723" s="86">
        <v>46280</v>
      </c>
      <c r="B24723" s="87">
        <v>0.5625</v>
      </c>
      <c r="C24723">
        <v>3.2349999999999994E-5</v>
      </c>
    </row>
    <row r="24724" spans="1:3" x14ac:dyDescent="0.35">
      <c r="A24724" s="86">
        <v>46280</v>
      </c>
      <c r="B24724" s="87">
        <v>0.57291666666666663</v>
      </c>
      <c r="C24724">
        <v>3.1109999999999999E-5</v>
      </c>
    </row>
    <row r="24725" spans="1:3" x14ac:dyDescent="0.35">
      <c r="A24725" s="86">
        <v>46280</v>
      </c>
      <c r="B24725" s="87">
        <v>0.58333333333333337</v>
      </c>
      <c r="C24725">
        <v>2.9829999999999997E-5</v>
      </c>
    </row>
    <row r="24726" spans="1:3" x14ac:dyDescent="0.35">
      <c r="A24726" s="86">
        <v>46280</v>
      </c>
      <c r="B24726" s="87">
        <v>0.59375</v>
      </c>
      <c r="C24726">
        <v>2.8760000000000002E-5</v>
      </c>
    </row>
    <row r="24727" spans="1:3" x14ac:dyDescent="0.35">
      <c r="A24727" s="86">
        <v>46280</v>
      </c>
      <c r="B24727" s="87">
        <v>0.60416666666666663</v>
      </c>
      <c r="C24727">
        <v>2.7890000000000002E-5</v>
      </c>
    </row>
    <row r="24728" spans="1:3" x14ac:dyDescent="0.35">
      <c r="A24728" s="86">
        <v>46280</v>
      </c>
      <c r="B24728" s="87">
        <v>0.61458333333333337</v>
      </c>
      <c r="C24728">
        <v>2.711E-5</v>
      </c>
    </row>
    <row r="24729" spans="1:3" x14ac:dyDescent="0.35">
      <c r="A24729" s="86">
        <v>46280</v>
      </c>
      <c r="B24729" s="87">
        <v>0.625</v>
      </c>
      <c r="C24729">
        <v>2.6400000000000001E-5</v>
      </c>
    </row>
    <row r="24730" spans="1:3" x14ac:dyDescent="0.35">
      <c r="A24730" s="86">
        <v>46280</v>
      </c>
      <c r="B24730" s="87">
        <v>0.63541666666666663</v>
      </c>
      <c r="C24730">
        <v>2.5659999999999998E-5</v>
      </c>
    </row>
    <row r="24731" spans="1:3" x14ac:dyDescent="0.35">
      <c r="A24731" s="86">
        <v>46280</v>
      </c>
      <c r="B24731" s="87">
        <v>0.64583333333333337</v>
      </c>
      <c r="C24731">
        <v>2.4940000000000002E-5</v>
      </c>
    </row>
    <row r="24732" spans="1:3" x14ac:dyDescent="0.35">
      <c r="A24732" s="86">
        <v>46280</v>
      </c>
      <c r="B24732" s="87">
        <v>0.65625</v>
      </c>
      <c r="C24732">
        <v>2.427E-5</v>
      </c>
    </row>
    <row r="24733" spans="1:3" x14ac:dyDescent="0.35">
      <c r="A24733" s="86">
        <v>46280</v>
      </c>
      <c r="B24733" s="87">
        <v>0.66666666666666663</v>
      </c>
      <c r="C24733">
        <v>2.368E-5</v>
      </c>
    </row>
    <row r="24734" spans="1:3" x14ac:dyDescent="0.35">
      <c r="A24734" s="86">
        <v>46280</v>
      </c>
      <c r="B24734" s="87">
        <v>0.67708333333333337</v>
      </c>
      <c r="C24734">
        <v>2.3220000000000001E-5</v>
      </c>
    </row>
    <row r="24735" spans="1:3" x14ac:dyDescent="0.35">
      <c r="A24735" s="86">
        <v>46280</v>
      </c>
      <c r="B24735" s="87">
        <v>0.6875</v>
      </c>
      <c r="C24735">
        <v>2.296E-5</v>
      </c>
    </row>
    <row r="24736" spans="1:3" x14ac:dyDescent="0.35">
      <c r="A24736" s="86">
        <v>46280</v>
      </c>
      <c r="B24736" s="87">
        <v>0.69791666666666663</v>
      </c>
      <c r="C24736">
        <v>2.2920000000000001E-5</v>
      </c>
    </row>
    <row r="24737" spans="1:3" x14ac:dyDescent="0.35">
      <c r="A24737" s="86">
        <v>46280</v>
      </c>
      <c r="B24737" s="87">
        <v>0.70833333333333337</v>
      </c>
      <c r="C24737">
        <v>2.3140000000000002E-5</v>
      </c>
    </row>
    <row r="24738" spans="1:3" x14ac:dyDescent="0.35">
      <c r="A24738" s="86">
        <v>46280</v>
      </c>
      <c r="B24738" s="87">
        <v>0.71875</v>
      </c>
      <c r="C24738">
        <v>2.37E-5</v>
      </c>
    </row>
    <row r="24739" spans="1:3" x14ac:dyDescent="0.35">
      <c r="A24739" s="86">
        <v>46280</v>
      </c>
      <c r="B24739" s="87">
        <v>0.72916666666666663</v>
      </c>
      <c r="C24739">
        <v>2.457E-5</v>
      </c>
    </row>
    <row r="24740" spans="1:3" x14ac:dyDescent="0.35">
      <c r="A24740" s="86">
        <v>46280</v>
      </c>
      <c r="B24740" s="87">
        <v>0.73958333333333337</v>
      </c>
      <c r="C24740">
        <v>2.5700000000000001E-5</v>
      </c>
    </row>
    <row r="24741" spans="1:3" x14ac:dyDescent="0.35">
      <c r="A24741" s="86">
        <v>46280</v>
      </c>
      <c r="B24741" s="87">
        <v>0.75</v>
      </c>
      <c r="C24741">
        <v>2.711E-5</v>
      </c>
    </row>
    <row r="24742" spans="1:3" x14ac:dyDescent="0.35">
      <c r="A24742" s="86">
        <v>46280</v>
      </c>
      <c r="B24742" s="87">
        <v>0.76041666666666663</v>
      </c>
      <c r="C24742">
        <v>2.8760000000000002E-5</v>
      </c>
    </row>
    <row r="24743" spans="1:3" x14ac:dyDescent="0.35">
      <c r="A24743" s="86">
        <v>46280</v>
      </c>
      <c r="B24743" s="87">
        <v>0.77083333333333337</v>
      </c>
      <c r="C24743">
        <v>3.0540000000000002E-5</v>
      </c>
    </row>
    <row r="24744" spans="1:3" x14ac:dyDescent="0.35">
      <c r="A24744" s="86">
        <v>46280</v>
      </c>
      <c r="B24744" s="87">
        <v>0.78125</v>
      </c>
      <c r="C24744">
        <v>3.239E-5</v>
      </c>
    </row>
    <row r="24745" spans="1:3" x14ac:dyDescent="0.35">
      <c r="A24745" s="86">
        <v>46280</v>
      </c>
      <c r="B24745" s="87">
        <v>0.79166666666666663</v>
      </c>
      <c r="C24745">
        <v>3.417E-5</v>
      </c>
    </row>
    <row r="24746" spans="1:3" x14ac:dyDescent="0.35">
      <c r="A24746" s="86">
        <v>46280</v>
      </c>
      <c r="B24746" s="87">
        <v>0.80208333333333337</v>
      </c>
      <c r="C24746">
        <v>3.5819999999999999E-5</v>
      </c>
    </row>
    <row r="24747" spans="1:3" x14ac:dyDescent="0.35">
      <c r="A24747" s="86">
        <v>46280</v>
      </c>
      <c r="B24747" s="87">
        <v>0.8125</v>
      </c>
      <c r="C24747">
        <v>3.7170000000000005E-5</v>
      </c>
    </row>
    <row r="24748" spans="1:3" x14ac:dyDescent="0.35">
      <c r="A24748" s="86">
        <v>46280</v>
      </c>
      <c r="B24748" s="87">
        <v>0.82291666666666663</v>
      </c>
      <c r="C24748">
        <v>3.8059999999999998E-5</v>
      </c>
    </row>
    <row r="24749" spans="1:3" x14ac:dyDescent="0.35">
      <c r="A24749" s="86">
        <v>46280</v>
      </c>
      <c r="B24749" s="87">
        <v>0.83333333333333337</v>
      </c>
      <c r="C24749">
        <v>3.8340000000000002E-5</v>
      </c>
    </row>
    <row r="24750" spans="1:3" x14ac:dyDescent="0.35">
      <c r="A24750" s="86">
        <v>46280</v>
      </c>
      <c r="B24750" s="87">
        <v>0.84375</v>
      </c>
      <c r="C24750">
        <v>3.7910000000000001E-5</v>
      </c>
    </row>
    <row r="24751" spans="1:3" x14ac:dyDescent="0.35">
      <c r="A24751" s="86">
        <v>46280</v>
      </c>
      <c r="B24751" s="87">
        <v>0.85416666666666663</v>
      </c>
      <c r="C24751">
        <v>3.7039999999999998E-5</v>
      </c>
    </row>
    <row r="24752" spans="1:3" x14ac:dyDescent="0.35">
      <c r="A24752" s="86">
        <v>46280</v>
      </c>
      <c r="B24752" s="87">
        <v>0.86458333333333337</v>
      </c>
      <c r="C24752">
        <v>3.5999999999999994E-5</v>
      </c>
    </row>
    <row r="24753" spans="1:3" x14ac:dyDescent="0.35">
      <c r="A24753" s="86">
        <v>46280</v>
      </c>
      <c r="B24753" s="87">
        <v>0.875</v>
      </c>
      <c r="C24753">
        <v>3.5080000000000003E-5</v>
      </c>
    </row>
    <row r="24754" spans="1:3" x14ac:dyDescent="0.35">
      <c r="A24754" s="86">
        <v>46280</v>
      </c>
      <c r="B24754" s="87">
        <v>0.88541666666666663</v>
      </c>
      <c r="C24754">
        <v>3.4520000000000002E-5</v>
      </c>
    </row>
    <row r="24755" spans="1:3" x14ac:dyDescent="0.35">
      <c r="A24755" s="86">
        <v>46280</v>
      </c>
      <c r="B24755" s="87">
        <v>0.89583333333333337</v>
      </c>
      <c r="C24755">
        <v>3.4149999999999997E-5</v>
      </c>
    </row>
    <row r="24756" spans="1:3" x14ac:dyDescent="0.35">
      <c r="A24756" s="86">
        <v>46280</v>
      </c>
      <c r="B24756" s="87">
        <v>0.90625</v>
      </c>
      <c r="C24756">
        <v>3.3759999999999995E-5</v>
      </c>
    </row>
    <row r="24757" spans="1:3" x14ac:dyDescent="0.35">
      <c r="A24757" s="86">
        <v>46280</v>
      </c>
      <c r="B24757" s="87">
        <v>0.91666666666666663</v>
      </c>
      <c r="C24757">
        <v>3.3090000000000003E-5</v>
      </c>
    </row>
    <row r="24758" spans="1:3" x14ac:dyDescent="0.35">
      <c r="A24758" s="86">
        <v>46280</v>
      </c>
      <c r="B24758" s="87">
        <v>0.92708333333333337</v>
      </c>
      <c r="C24758">
        <v>3.1970000000000001E-5</v>
      </c>
    </row>
    <row r="24759" spans="1:3" x14ac:dyDescent="0.35">
      <c r="A24759" s="86">
        <v>46280</v>
      </c>
      <c r="B24759" s="87">
        <v>0.9375</v>
      </c>
      <c r="C24759">
        <v>3.048E-5</v>
      </c>
    </row>
    <row r="24760" spans="1:3" x14ac:dyDescent="0.35">
      <c r="A24760" s="86">
        <v>46280</v>
      </c>
      <c r="B24760" s="87">
        <v>0.94791666666666663</v>
      </c>
      <c r="C24760">
        <v>2.87E-5</v>
      </c>
    </row>
    <row r="24761" spans="1:3" x14ac:dyDescent="0.35">
      <c r="A24761" s="86">
        <v>46280</v>
      </c>
      <c r="B24761" s="87">
        <v>0.95833333333333337</v>
      </c>
      <c r="C24761">
        <v>2.6759999999999998E-5</v>
      </c>
    </row>
    <row r="24762" spans="1:3" x14ac:dyDescent="0.35">
      <c r="A24762" s="86">
        <v>46280</v>
      </c>
      <c r="B24762" s="87">
        <v>0.96875</v>
      </c>
      <c r="C24762">
        <v>2.476E-5</v>
      </c>
    </row>
    <row r="24763" spans="1:3" x14ac:dyDescent="0.35">
      <c r="A24763" s="86">
        <v>46280</v>
      </c>
      <c r="B24763" s="87">
        <v>0.97916666666666663</v>
      </c>
      <c r="C24763">
        <v>2.2759999999999999E-5</v>
      </c>
    </row>
    <row r="24764" spans="1:3" x14ac:dyDescent="0.35">
      <c r="A24764" s="86">
        <v>46280</v>
      </c>
      <c r="B24764" s="87">
        <v>0.98958333333333337</v>
      </c>
      <c r="C24764">
        <v>2.0769999999999999E-5</v>
      </c>
    </row>
    <row r="24765" spans="1:3" x14ac:dyDescent="0.35">
      <c r="A24765" s="86">
        <v>46281</v>
      </c>
      <c r="B24765" s="87">
        <v>0</v>
      </c>
      <c r="C24765">
        <v>1.8810000000000001E-5</v>
      </c>
    </row>
    <row r="24766" spans="1:3" x14ac:dyDescent="0.35">
      <c r="A24766" s="86">
        <v>46281</v>
      </c>
      <c r="B24766" s="87">
        <v>1.0416666666666666E-2</v>
      </c>
      <c r="C24766">
        <v>1.696E-5</v>
      </c>
    </row>
    <row r="24767" spans="1:3" x14ac:dyDescent="0.35">
      <c r="A24767" s="86">
        <v>46281</v>
      </c>
      <c r="B24767" s="87">
        <v>2.0833333333333332E-2</v>
      </c>
      <c r="C24767">
        <v>1.5169999999999999E-5</v>
      </c>
    </row>
    <row r="24768" spans="1:3" x14ac:dyDescent="0.35">
      <c r="A24768" s="86">
        <v>46281</v>
      </c>
      <c r="B24768" s="87">
        <v>3.125E-2</v>
      </c>
      <c r="C24768">
        <v>1.3599999999999999E-5</v>
      </c>
    </row>
    <row r="24769" spans="1:3" x14ac:dyDescent="0.35">
      <c r="A24769" s="86">
        <v>46281</v>
      </c>
      <c r="B24769" s="87">
        <v>4.1666666666666664E-2</v>
      </c>
      <c r="C24769">
        <v>1.234E-5</v>
      </c>
    </row>
    <row r="24770" spans="1:3" x14ac:dyDescent="0.35">
      <c r="A24770" s="86">
        <v>46281</v>
      </c>
      <c r="B24770" s="87">
        <v>5.2083333333333336E-2</v>
      </c>
      <c r="C24770">
        <v>1.145E-5</v>
      </c>
    </row>
    <row r="24771" spans="1:3" x14ac:dyDescent="0.35">
      <c r="A24771" s="86">
        <v>46281</v>
      </c>
      <c r="B24771" s="87">
        <v>6.25E-2</v>
      </c>
      <c r="C24771">
        <v>1.0840000000000001E-5</v>
      </c>
    </row>
    <row r="24772" spans="1:3" x14ac:dyDescent="0.35">
      <c r="A24772" s="86">
        <v>46281</v>
      </c>
      <c r="B24772" s="87">
        <v>7.2916666666666671E-2</v>
      </c>
      <c r="C24772">
        <v>1.044E-5</v>
      </c>
    </row>
    <row r="24773" spans="1:3" x14ac:dyDescent="0.35">
      <c r="A24773" s="86">
        <v>46281</v>
      </c>
      <c r="B24773" s="87">
        <v>8.3333333333333329E-2</v>
      </c>
      <c r="C24773">
        <v>1.0160000000000001E-5</v>
      </c>
    </row>
    <row r="24774" spans="1:3" x14ac:dyDescent="0.35">
      <c r="A24774" s="86">
        <v>46281</v>
      </c>
      <c r="B24774" s="87">
        <v>9.375E-2</v>
      </c>
      <c r="C24774">
        <v>9.9199999999999999E-6</v>
      </c>
    </row>
    <row r="24775" spans="1:3" x14ac:dyDescent="0.35">
      <c r="A24775" s="86">
        <v>46281</v>
      </c>
      <c r="B24775" s="87">
        <v>0.10416666666666667</v>
      </c>
      <c r="C24775">
        <v>9.7000000000000003E-6</v>
      </c>
    </row>
    <row r="24776" spans="1:3" x14ac:dyDescent="0.35">
      <c r="A24776" s="86">
        <v>46281</v>
      </c>
      <c r="B24776" s="87">
        <v>0.11458333333333333</v>
      </c>
      <c r="C24776">
        <v>9.55E-6</v>
      </c>
    </row>
    <row r="24777" spans="1:3" x14ac:dyDescent="0.35">
      <c r="A24777" s="86">
        <v>46281</v>
      </c>
      <c r="B24777" s="87">
        <v>0.125</v>
      </c>
      <c r="C24777">
        <v>9.4400000000000011E-6</v>
      </c>
    </row>
    <row r="24778" spans="1:3" x14ac:dyDescent="0.35">
      <c r="A24778" s="86">
        <v>46281</v>
      </c>
      <c r="B24778" s="87">
        <v>0.13541666666666666</v>
      </c>
      <c r="C24778">
        <v>9.3700000000000001E-6</v>
      </c>
    </row>
    <row r="24779" spans="1:3" x14ac:dyDescent="0.35">
      <c r="A24779" s="86">
        <v>46281</v>
      </c>
      <c r="B24779" s="87">
        <v>0.14583333333333334</v>
      </c>
      <c r="C24779">
        <v>9.3700000000000001E-6</v>
      </c>
    </row>
    <row r="24780" spans="1:3" x14ac:dyDescent="0.35">
      <c r="A24780" s="86">
        <v>46281</v>
      </c>
      <c r="B24780" s="87">
        <v>0.15625</v>
      </c>
      <c r="C24780">
        <v>9.3999999999999998E-6</v>
      </c>
    </row>
    <row r="24781" spans="1:3" x14ac:dyDescent="0.35">
      <c r="A24781" s="86">
        <v>46281</v>
      </c>
      <c r="B24781" s="87">
        <v>0.16666666666666666</v>
      </c>
      <c r="C24781">
        <v>9.4400000000000011E-6</v>
      </c>
    </row>
    <row r="24782" spans="1:3" x14ac:dyDescent="0.35">
      <c r="A24782" s="86">
        <v>46281</v>
      </c>
      <c r="B24782" s="87">
        <v>0.17708333333333334</v>
      </c>
      <c r="C24782">
        <v>9.4599999999999992E-6</v>
      </c>
    </row>
    <row r="24783" spans="1:3" x14ac:dyDescent="0.35">
      <c r="A24783" s="86">
        <v>46281</v>
      </c>
      <c r="B24783" s="87">
        <v>0.1875</v>
      </c>
      <c r="C24783">
        <v>9.5300000000000002E-6</v>
      </c>
    </row>
    <row r="24784" spans="1:3" x14ac:dyDescent="0.35">
      <c r="A24784" s="86">
        <v>46281</v>
      </c>
      <c r="B24784" s="87">
        <v>0.19791666666666666</v>
      </c>
      <c r="C24784">
        <v>9.6299999999999993E-6</v>
      </c>
    </row>
    <row r="24785" spans="1:3" x14ac:dyDescent="0.35">
      <c r="A24785" s="86">
        <v>46281</v>
      </c>
      <c r="B24785" s="87">
        <v>0.20833333333333334</v>
      </c>
      <c r="C24785">
        <v>9.7899999999999994E-6</v>
      </c>
    </row>
    <row r="24786" spans="1:3" x14ac:dyDescent="0.35">
      <c r="A24786" s="86">
        <v>46281</v>
      </c>
      <c r="B24786" s="87">
        <v>0.21875</v>
      </c>
      <c r="C24786">
        <v>1.009E-5</v>
      </c>
    </row>
    <row r="24787" spans="1:3" x14ac:dyDescent="0.35">
      <c r="A24787" s="86">
        <v>46281</v>
      </c>
      <c r="B24787" s="87">
        <v>0.22916666666666666</v>
      </c>
      <c r="C24787">
        <v>1.066E-5</v>
      </c>
    </row>
    <row r="24788" spans="1:3" x14ac:dyDescent="0.35">
      <c r="A24788" s="86">
        <v>46281</v>
      </c>
      <c r="B24788" s="87">
        <v>0.23958333333333334</v>
      </c>
      <c r="C24788">
        <v>1.171E-5</v>
      </c>
    </row>
    <row r="24789" spans="1:3" x14ac:dyDescent="0.35">
      <c r="A24789" s="86">
        <v>46281</v>
      </c>
      <c r="B24789" s="87">
        <v>0.25</v>
      </c>
      <c r="C24789">
        <v>1.342E-5</v>
      </c>
    </row>
    <row r="24790" spans="1:3" x14ac:dyDescent="0.35">
      <c r="A24790" s="86">
        <v>46281</v>
      </c>
      <c r="B24790" s="87">
        <v>0.26041666666666669</v>
      </c>
      <c r="C24790">
        <v>1.5890000000000002E-5</v>
      </c>
    </row>
    <row r="24791" spans="1:3" x14ac:dyDescent="0.35">
      <c r="A24791" s="86">
        <v>46281</v>
      </c>
      <c r="B24791" s="87">
        <v>0.27083333333333331</v>
      </c>
      <c r="C24791">
        <v>1.8810000000000001E-5</v>
      </c>
    </row>
    <row r="24792" spans="1:3" x14ac:dyDescent="0.35">
      <c r="A24792" s="86">
        <v>46281</v>
      </c>
      <c r="B24792" s="87">
        <v>0.28125</v>
      </c>
      <c r="C24792">
        <v>2.1819999999999998E-5</v>
      </c>
    </row>
    <row r="24793" spans="1:3" x14ac:dyDescent="0.35">
      <c r="A24793" s="86">
        <v>46281</v>
      </c>
      <c r="B24793" s="87">
        <v>0.29166666666666669</v>
      </c>
      <c r="C24793">
        <v>2.4500000000000003E-5</v>
      </c>
    </row>
    <row r="24794" spans="1:3" x14ac:dyDescent="0.35">
      <c r="A24794" s="86">
        <v>46281</v>
      </c>
      <c r="B24794" s="87">
        <v>0.30208333333333331</v>
      </c>
      <c r="C24794">
        <v>2.654E-5</v>
      </c>
    </row>
    <row r="24795" spans="1:3" x14ac:dyDescent="0.35">
      <c r="A24795" s="86">
        <v>46281</v>
      </c>
      <c r="B24795" s="87">
        <v>0.3125</v>
      </c>
      <c r="C24795">
        <v>2.8010000000000001E-5</v>
      </c>
    </row>
    <row r="24796" spans="1:3" x14ac:dyDescent="0.35">
      <c r="A24796" s="86">
        <v>46281</v>
      </c>
      <c r="B24796" s="87">
        <v>0.32291666666666669</v>
      </c>
      <c r="C24796">
        <v>2.8969999999999999E-5</v>
      </c>
    </row>
    <row r="24797" spans="1:3" x14ac:dyDescent="0.35">
      <c r="A24797" s="86">
        <v>46281</v>
      </c>
      <c r="B24797" s="87">
        <v>0.33333333333333331</v>
      </c>
      <c r="C24797">
        <v>2.9579999999999998E-5</v>
      </c>
    </row>
    <row r="24798" spans="1:3" x14ac:dyDescent="0.35">
      <c r="A24798" s="86">
        <v>46281</v>
      </c>
      <c r="B24798" s="87">
        <v>0.34375</v>
      </c>
      <c r="C24798">
        <v>2.9899999999999998E-5</v>
      </c>
    </row>
    <row r="24799" spans="1:3" x14ac:dyDescent="0.35">
      <c r="A24799" s="86">
        <v>46281</v>
      </c>
      <c r="B24799" s="87">
        <v>0.35416666666666669</v>
      </c>
      <c r="C24799">
        <v>3.0009999999999999E-5</v>
      </c>
    </row>
    <row r="24800" spans="1:3" x14ac:dyDescent="0.35">
      <c r="A24800" s="86">
        <v>46281</v>
      </c>
      <c r="B24800" s="87">
        <v>0.36458333333333331</v>
      </c>
      <c r="C24800">
        <v>3.0009999999999999E-5</v>
      </c>
    </row>
    <row r="24801" spans="1:3" x14ac:dyDescent="0.35">
      <c r="A24801" s="86">
        <v>46281</v>
      </c>
      <c r="B24801" s="87">
        <v>0.375</v>
      </c>
      <c r="C24801">
        <v>2.993E-5</v>
      </c>
    </row>
    <row r="24802" spans="1:3" x14ac:dyDescent="0.35">
      <c r="A24802" s="86">
        <v>46281</v>
      </c>
      <c r="B24802" s="87">
        <v>0.38541666666666669</v>
      </c>
      <c r="C24802">
        <v>2.9839999999999999E-5</v>
      </c>
    </row>
    <row r="24803" spans="1:3" x14ac:dyDescent="0.35">
      <c r="A24803" s="86">
        <v>46281</v>
      </c>
      <c r="B24803" s="87">
        <v>0.39583333333333331</v>
      </c>
      <c r="C24803">
        <v>2.9729999999999998E-5</v>
      </c>
    </row>
    <row r="24804" spans="1:3" x14ac:dyDescent="0.35">
      <c r="A24804" s="86">
        <v>46281</v>
      </c>
      <c r="B24804" s="87">
        <v>0.40625</v>
      </c>
      <c r="C24804">
        <v>2.9579999999999998E-5</v>
      </c>
    </row>
    <row r="24805" spans="1:3" x14ac:dyDescent="0.35">
      <c r="A24805" s="86">
        <v>46281</v>
      </c>
      <c r="B24805" s="87">
        <v>0.41666666666666669</v>
      </c>
      <c r="C24805">
        <v>2.938E-5</v>
      </c>
    </row>
    <row r="24806" spans="1:3" x14ac:dyDescent="0.35">
      <c r="A24806" s="86">
        <v>46281</v>
      </c>
      <c r="B24806" s="87">
        <v>0.42708333333333331</v>
      </c>
      <c r="C24806">
        <v>2.9139999999999999E-5</v>
      </c>
    </row>
    <row r="24807" spans="1:3" x14ac:dyDescent="0.35">
      <c r="A24807" s="86">
        <v>46281</v>
      </c>
      <c r="B24807" s="87">
        <v>0.4375</v>
      </c>
      <c r="C24807">
        <v>2.885E-5</v>
      </c>
    </row>
    <row r="24808" spans="1:3" x14ac:dyDescent="0.35">
      <c r="A24808" s="86">
        <v>46281</v>
      </c>
      <c r="B24808" s="87">
        <v>0.44791666666666669</v>
      </c>
      <c r="C24808">
        <v>2.864E-5</v>
      </c>
    </row>
    <row r="24809" spans="1:3" x14ac:dyDescent="0.35">
      <c r="A24809" s="86">
        <v>46281</v>
      </c>
      <c r="B24809" s="87">
        <v>0.45833333333333331</v>
      </c>
      <c r="C24809">
        <v>2.849E-5</v>
      </c>
    </row>
    <row r="24810" spans="1:3" x14ac:dyDescent="0.35">
      <c r="A24810" s="86">
        <v>46281</v>
      </c>
      <c r="B24810" s="87">
        <v>0.46875</v>
      </c>
      <c r="C24810">
        <v>2.8459999999999999E-5</v>
      </c>
    </row>
    <row r="24811" spans="1:3" x14ac:dyDescent="0.35">
      <c r="A24811" s="86">
        <v>46281</v>
      </c>
      <c r="B24811" s="87">
        <v>0.47916666666666669</v>
      </c>
      <c r="C24811">
        <v>2.866E-5</v>
      </c>
    </row>
    <row r="24812" spans="1:3" x14ac:dyDescent="0.35">
      <c r="A24812" s="86">
        <v>46281</v>
      </c>
      <c r="B24812" s="87">
        <v>0.48958333333333331</v>
      </c>
      <c r="C24812">
        <v>2.9119999999999999E-5</v>
      </c>
    </row>
    <row r="24813" spans="1:3" x14ac:dyDescent="0.35">
      <c r="A24813" s="86">
        <v>46281</v>
      </c>
      <c r="B24813" s="87">
        <v>0.5</v>
      </c>
      <c r="C24813">
        <v>2.993E-5</v>
      </c>
    </row>
    <row r="24814" spans="1:3" x14ac:dyDescent="0.35">
      <c r="A24814" s="86">
        <v>46281</v>
      </c>
      <c r="B24814" s="87">
        <v>0.51041666666666663</v>
      </c>
      <c r="C24814">
        <v>3.1080000000000001E-5</v>
      </c>
    </row>
    <row r="24815" spans="1:3" x14ac:dyDescent="0.35">
      <c r="A24815" s="86">
        <v>46281</v>
      </c>
      <c r="B24815" s="87">
        <v>0.52083333333333337</v>
      </c>
      <c r="C24815">
        <v>3.2299999999999999E-5</v>
      </c>
    </row>
    <row r="24816" spans="1:3" x14ac:dyDescent="0.35">
      <c r="A24816" s="86">
        <v>46281</v>
      </c>
      <c r="B24816" s="87">
        <v>0.53125</v>
      </c>
      <c r="C24816">
        <v>3.3300000000000003E-5</v>
      </c>
    </row>
    <row r="24817" spans="1:3" x14ac:dyDescent="0.35">
      <c r="A24817" s="86">
        <v>46281</v>
      </c>
      <c r="B24817" s="87">
        <v>0.54166666666666663</v>
      </c>
      <c r="C24817">
        <v>3.3739999999999999E-5</v>
      </c>
    </row>
    <row r="24818" spans="1:3" x14ac:dyDescent="0.35">
      <c r="A24818" s="86">
        <v>46281</v>
      </c>
      <c r="B24818" s="87">
        <v>0.55208333333333337</v>
      </c>
      <c r="C24818">
        <v>3.3390000000000004E-5</v>
      </c>
    </row>
    <row r="24819" spans="1:3" x14ac:dyDescent="0.35">
      <c r="A24819" s="86">
        <v>46281</v>
      </c>
      <c r="B24819" s="87">
        <v>0.5625</v>
      </c>
      <c r="C24819">
        <v>3.2450000000000003E-5</v>
      </c>
    </row>
    <row r="24820" spans="1:3" x14ac:dyDescent="0.35">
      <c r="A24820" s="86">
        <v>46281</v>
      </c>
      <c r="B24820" s="87">
        <v>0.57291666666666663</v>
      </c>
      <c r="C24820">
        <v>3.1210000000000001E-5</v>
      </c>
    </row>
    <row r="24821" spans="1:3" x14ac:dyDescent="0.35">
      <c r="A24821" s="86">
        <v>46281</v>
      </c>
      <c r="B24821" s="87">
        <v>0.58333333333333337</v>
      </c>
      <c r="C24821">
        <v>2.993E-5</v>
      </c>
    </row>
    <row r="24822" spans="1:3" x14ac:dyDescent="0.35">
      <c r="A24822" s="86">
        <v>46281</v>
      </c>
      <c r="B24822" s="87">
        <v>0.59375</v>
      </c>
      <c r="C24822">
        <v>2.885E-5</v>
      </c>
    </row>
    <row r="24823" spans="1:3" x14ac:dyDescent="0.35">
      <c r="A24823" s="86">
        <v>46281</v>
      </c>
      <c r="B24823" s="87">
        <v>0.60416666666666663</v>
      </c>
      <c r="C24823">
        <v>2.798E-5</v>
      </c>
    </row>
    <row r="24824" spans="1:3" x14ac:dyDescent="0.35">
      <c r="A24824" s="86">
        <v>46281</v>
      </c>
      <c r="B24824" s="87">
        <v>0.61458333333333337</v>
      </c>
      <c r="C24824">
        <v>2.7199999999999997E-5</v>
      </c>
    </row>
    <row r="24825" spans="1:3" x14ac:dyDescent="0.35">
      <c r="A24825" s="86">
        <v>46281</v>
      </c>
      <c r="B24825" s="87">
        <v>0.625</v>
      </c>
      <c r="C24825">
        <v>2.6480000000000001E-5</v>
      </c>
    </row>
    <row r="24826" spans="1:3" x14ac:dyDescent="0.35">
      <c r="A24826" s="86">
        <v>46281</v>
      </c>
      <c r="B24826" s="87">
        <v>0.63541666666666663</v>
      </c>
      <c r="C24826">
        <v>2.5739999999999998E-5</v>
      </c>
    </row>
    <row r="24827" spans="1:3" x14ac:dyDescent="0.35">
      <c r="A24827" s="86">
        <v>46281</v>
      </c>
      <c r="B24827" s="87">
        <v>0.64583333333333337</v>
      </c>
      <c r="C24827">
        <v>2.5020000000000001E-5</v>
      </c>
    </row>
    <row r="24828" spans="1:3" x14ac:dyDescent="0.35">
      <c r="A24828" s="86">
        <v>46281</v>
      </c>
      <c r="B24828" s="87">
        <v>0.65625</v>
      </c>
      <c r="C24828">
        <v>2.4349999999999999E-5</v>
      </c>
    </row>
    <row r="24829" spans="1:3" x14ac:dyDescent="0.35">
      <c r="A24829" s="86">
        <v>46281</v>
      </c>
      <c r="B24829" s="87">
        <v>0.66666666666666663</v>
      </c>
      <c r="C24829">
        <v>2.3750000000000001E-5</v>
      </c>
    </row>
    <row r="24830" spans="1:3" x14ac:dyDescent="0.35">
      <c r="A24830" s="86">
        <v>46281</v>
      </c>
      <c r="B24830" s="87">
        <v>0.67708333333333337</v>
      </c>
      <c r="C24830">
        <v>2.3300000000000001E-5</v>
      </c>
    </row>
    <row r="24831" spans="1:3" x14ac:dyDescent="0.35">
      <c r="A24831" s="86">
        <v>46281</v>
      </c>
      <c r="B24831" s="87">
        <v>0.6875</v>
      </c>
      <c r="C24831">
        <v>2.3040000000000003E-5</v>
      </c>
    </row>
    <row r="24832" spans="1:3" x14ac:dyDescent="0.35">
      <c r="A24832" s="86">
        <v>46281</v>
      </c>
      <c r="B24832" s="87">
        <v>0.69791666666666663</v>
      </c>
      <c r="C24832">
        <v>2.3E-5</v>
      </c>
    </row>
    <row r="24833" spans="1:3" x14ac:dyDescent="0.35">
      <c r="A24833" s="86">
        <v>46281</v>
      </c>
      <c r="B24833" s="87">
        <v>0.70833333333333337</v>
      </c>
      <c r="C24833">
        <v>2.3210000000000003E-5</v>
      </c>
    </row>
    <row r="24834" spans="1:3" x14ac:dyDescent="0.35">
      <c r="A24834" s="86">
        <v>46281</v>
      </c>
      <c r="B24834" s="87">
        <v>0.71875</v>
      </c>
      <c r="C24834">
        <v>2.3779999999999999E-5</v>
      </c>
    </row>
    <row r="24835" spans="1:3" x14ac:dyDescent="0.35">
      <c r="A24835" s="86">
        <v>46281</v>
      </c>
      <c r="B24835" s="87">
        <v>0.72916666666666663</v>
      </c>
      <c r="C24835">
        <v>2.4649999999999999E-5</v>
      </c>
    </row>
    <row r="24836" spans="1:3" x14ac:dyDescent="0.35">
      <c r="A24836" s="86">
        <v>46281</v>
      </c>
      <c r="B24836" s="87">
        <v>0.73958333333333337</v>
      </c>
      <c r="C24836">
        <v>2.5790000000000002E-5</v>
      </c>
    </row>
    <row r="24837" spans="1:3" x14ac:dyDescent="0.35">
      <c r="A24837" s="86">
        <v>46281</v>
      </c>
      <c r="B24837" s="87">
        <v>0.75</v>
      </c>
      <c r="C24837">
        <v>2.7199999999999997E-5</v>
      </c>
    </row>
    <row r="24838" spans="1:3" x14ac:dyDescent="0.35">
      <c r="A24838" s="86">
        <v>46281</v>
      </c>
      <c r="B24838" s="87">
        <v>0.76041666666666663</v>
      </c>
      <c r="C24838">
        <v>2.885E-5</v>
      </c>
    </row>
    <row r="24839" spans="1:3" x14ac:dyDescent="0.35">
      <c r="A24839" s="86">
        <v>46281</v>
      </c>
      <c r="B24839" s="87">
        <v>0.77083333333333337</v>
      </c>
      <c r="C24839">
        <v>3.0639999999999998E-5</v>
      </c>
    </row>
    <row r="24840" spans="1:3" x14ac:dyDescent="0.35">
      <c r="A24840" s="86">
        <v>46281</v>
      </c>
      <c r="B24840" s="87">
        <v>0.78125</v>
      </c>
      <c r="C24840">
        <v>3.2500000000000004E-5</v>
      </c>
    </row>
    <row r="24841" spans="1:3" x14ac:dyDescent="0.35">
      <c r="A24841" s="86">
        <v>46281</v>
      </c>
      <c r="B24841" s="87">
        <v>0.79166666666666663</v>
      </c>
      <c r="C24841">
        <v>3.4289999999999999E-5</v>
      </c>
    </row>
    <row r="24842" spans="1:3" x14ac:dyDescent="0.35">
      <c r="A24842" s="86">
        <v>46281</v>
      </c>
      <c r="B24842" s="87">
        <v>0.80208333333333337</v>
      </c>
      <c r="C24842">
        <v>3.5939999999999998E-5</v>
      </c>
    </row>
    <row r="24843" spans="1:3" x14ac:dyDescent="0.35">
      <c r="A24843" s="86">
        <v>46281</v>
      </c>
      <c r="B24843" s="87">
        <v>0.8125</v>
      </c>
      <c r="C24843">
        <v>3.7289999999999997E-5</v>
      </c>
    </row>
    <row r="24844" spans="1:3" x14ac:dyDescent="0.35">
      <c r="A24844" s="86">
        <v>46281</v>
      </c>
      <c r="B24844" s="87">
        <v>0.82291666666666663</v>
      </c>
      <c r="C24844">
        <v>3.8179999999999997E-5</v>
      </c>
    </row>
    <row r="24845" spans="1:3" x14ac:dyDescent="0.35">
      <c r="A24845" s="86">
        <v>46281</v>
      </c>
      <c r="B24845" s="87">
        <v>0.83333333333333337</v>
      </c>
      <c r="C24845">
        <v>3.8469999999999996E-5</v>
      </c>
    </row>
    <row r="24846" spans="1:3" x14ac:dyDescent="0.35">
      <c r="A24846" s="86">
        <v>46281</v>
      </c>
      <c r="B24846" s="87">
        <v>0.84375</v>
      </c>
      <c r="C24846">
        <v>3.803E-5</v>
      </c>
    </row>
    <row r="24847" spans="1:3" x14ac:dyDescent="0.35">
      <c r="A24847" s="86">
        <v>46281</v>
      </c>
      <c r="B24847" s="87">
        <v>0.85416666666666663</v>
      </c>
      <c r="C24847">
        <v>3.7159999999999997E-5</v>
      </c>
    </row>
    <row r="24848" spans="1:3" x14ac:dyDescent="0.35">
      <c r="A24848" s="86">
        <v>46281</v>
      </c>
      <c r="B24848" s="87">
        <v>0.86458333333333337</v>
      </c>
      <c r="C24848">
        <v>3.612E-5</v>
      </c>
    </row>
    <row r="24849" spans="1:3" x14ac:dyDescent="0.35">
      <c r="A24849" s="86">
        <v>46281</v>
      </c>
      <c r="B24849" s="87">
        <v>0.875</v>
      </c>
      <c r="C24849">
        <v>3.5200000000000002E-5</v>
      </c>
    </row>
    <row r="24850" spans="1:3" x14ac:dyDescent="0.35">
      <c r="A24850" s="86">
        <v>46281</v>
      </c>
      <c r="B24850" s="87">
        <v>0.88541666666666663</v>
      </c>
      <c r="C24850">
        <v>3.4629999999999999E-5</v>
      </c>
    </row>
    <row r="24851" spans="1:3" x14ac:dyDescent="0.35">
      <c r="A24851" s="86">
        <v>46281</v>
      </c>
      <c r="B24851" s="87">
        <v>0.89583333333333337</v>
      </c>
      <c r="C24851">
        <v>3.4260000000000001E-5</v>
      </c>
    </row>
    <row r="24852" spans="1:3" x14ac:dyDescent="0.35">
      <c r="A24852" s="86">
        <v>46281</v>
      </c>
      <c r="B24852" s="87">
        <v>0.90625</v>
      </c>
      <c r="C24852">
        <v>3.3869999999999999E-5</v>
      </c>
    </row>
    <row r="24853" spans="1:3" x14ac:dyDescent="0.35">
      <c r="A24853" s="86">
        <v>46281</v>
      </c>
      <c r="B24853" s="87">
        <v>0.91666666666666663</v>
      </c>
      <c r="C24853">
        <v>3.3200000000000001E-5</v>
      </c>
    </row>
    <row r="24854" spans="1:3" x14ac:dyDescent="0.35">
      <c r="A24854" s="86">
        <v>46281</v>
      </c>
      <c r="B24854" s="87">
        <v>0.92708333333333337</v>
      </c>
      <c r="C24854">
        <v>3.2079999999999998E-5</v>
      </c>
    </row>
    <row r="24855" spans="1:3" x14ac:dyDescent="0.35">
      <c r="A24855" s="86">
        <v>46281</v>
      </c>
      <c r="B24855" s="87">
        <v>0.9375</v>
      </c>
      <c r="C24855">
        <v>3.0580000000000002E-5</v>
      </c>
    </row>
    <row r="24856" spans="1:3" x14ac:dyDescent="0.35">
      <c r="A24856" s="86">
        <v>46281</v>
      </c>
      <c r="B24856" s="87">
        <v>0.94791666666666663</v>
      </c>
      <c r="C24856">
        <v>2.879E-5</v>
      </c>
    </row>
    <row r="24857" spans="1:3" x14ac:dyDescent="0.35">
      <c r="A24857" s="86">
        <v>46281</v>
      </c>
      <c r="B24857" s="87">
        <v>0.95833333333333337</v>
      </c>
      <c r="C24857">
        <v>2.6849999999999999E-5</v>
      </c>
    </row>
    <row r="24858" spans="1:3" x14ac:dyDescent="0.35">
      <c r="A24858" s="86">
        <v>46281</v>
      </c>
      <c r="B24858" s="87">
        <v>0.96875</v>
      </c>
      <c r="C24858">
        <v>2.4839999999999999E-5</v>
      </c>
    </row>
    <row r="24859" spans="1:3" x14ac:dyDescent="0.35">
      <c r="A24859" s="86">
        <v>46281</v>
      </c>
      <c r="B24859" s="87">
        <v>0.97916666666666663</v>
      </c>
      <c r="C24859">
        <v>2.2839999999999998E-5</v>
      </c>
    </row>
    <row r="24860" spans="1:3" x14ac:dyDescent="0.35">
      <c r="A24860" s="86">
        <v>46281</v>
      </c>
      <c r="B24860" s="87">
        <v>0.98958333333333337</v>
      </c>
      <c r="C24860">
        <v>2.0830000000000002E-5</v>
      </c>
    </row>
    <row r="24861" spans="1:3" x14ac:dyDescent="0.35">
      <c r="A24861" s="86">
        <v>46282</v>
      </c>
      <c r="B24861" s="87">
        <v>0</v>
      </c>
      <c r="C24861">
        <v>1.8870000000000001E-5</v>
      </c>
    </row>
    <row r="24862" spans="1:3" x14ac:dyDescent="0.35">
      <c r="A24862" s="86">
        <v>46282</v>
      </c>
      <c r="B24862" s="87">
        <v>1.0416666666666666E-2</v>
      </c>
      <c r="C24862">
        <v>1.7010000000000001E-5</v>
      </c>
    </row>
    <row r="24863" spans="1:3" x14ac:dyDescent="0.35">
      <c r="A24863" s="86">
        <v>46282</v>
      </c>
      <c r="B24863" s="87">
        <v>2.0833333333333332E-2</v>
      </c>
      <c r="C24863">
        <v>1.522E-5</v>
      </c>
    </row>
    <row r="24864" spans="1:3" x14ac:dyDescent="0.35">
      <c r="A24864" s="86">
        <v>46282</v>
      </c>
      <c r="B24864" s="87">
        <v>3.125E-2</v>
      </c>
      <c r="C24864">
        <v>1.364E-5</v>
      </c>
    </row>
    <row r="24865" spans="1:3" x14ac:dyDescent="0.35">
      <c r="A24865" s="86">
        <v>46282</v>
      </c>
      <c r="B24865" s="87">
        <v>4.1666666666666664E-2</v>
      </c>
      <c r="C24865">
        <v>1.238E-5</v>
      </c>
    </row>
    <row r="24866" spans="1:3" x14ac:dyDescent="0.35">
      <c r="A24866" s="86">
        <v>46282</v>
      </c>
      <c r="B24866" s="87">
        <v>5.2083333333333336E-2</v>
      </c>
      <c r="C24866">
        <v>1.148E-5</v>
      </c>
    </row>
    <row r="24867" spans="1:3" x14ac:dyDescent="0.35">
      <c r="A24867" s="86">
        <v>46282</v>
      </c>
      <c r="B24867" s="87">
        <v>6.25E-2</v>
      </c>
      <c r="C24867">
        <v>1.0869999999999999E-5</v>
      </c>
    </row>
    <row r="24868" spans="1:3" x14ac:dyDescent="0.35">
      <c r="A24868" s="86">
        <v>46282</v>
      </c>
      <c r="B24868" s="87">
        <v>7.2916666666666671E-2</v>
      </c>
      <c r="C24868">
        <v>1.048E-5</v>
      </c>
    </row>
    <row r="24869" spans="1:3" x14ac:dyDescent="0.35">
      <c r="A24869" s="86">
        <v>46282</v>
      </c>
      <c r="B24869" s="87">
        <v>8.3333333333333329E-2</v>
      </c>
      <c r="C24869">
        <v>1.0189999999999999E-5</v>
      </c>
    </row>
    <row r="24870" spans="1:3" x14ac:dyDescent="0.35">
      <c r="A24870" s="86">
        <v>46282</v>
      </c>
      <c r="B24870" s="87">
        <v>9.375E-2</v>
      </c>
      <c r="C24870">
        <v>9.9500000000000013E-6</v>
      </c>
    </row>
    <row r="24871" spans="1:3" x14ac:dyDescent="0.35">
      <c r="A24871" s="86">
        <v>46282</v>
      </c>
      <c r="B24871" s="87">
        <v>0.10416666666666667</v>
      </c>
      <c r="C24871">
        <v>9.73E-6</v>
      </c>
    </row>
    <row r="24872" spans="1:3" x14ac:dyDescent="0.35">
      <c r="A24872" s="86">
        <v>46282</v>
      </c>
      <c r="B24872" s="87">
        <v>0.11458333333333333</v>
      </c>
      <c r="C24872">
        <v>9.5799999999999998E-6</v>
      </c>
    </row>
    <row r="24873" spans="1:3" x14ac:dyDescent="0.35">
      <c r="A24873" s="86">
        <v>46282</v>
      </c>
      <c r="B24873" s="87">
        <v>0.125</v>
      </c>
      <c r="C24873">
        <v>9.4699999999999991E-6</v>
      </c>
    </row>
    <row r="24874" spans="1:3" x14ac:dyDescent="0.35">
      <c r="A24874" s="86">
        <v>46282</v>
      </c>
      <c r="B24874" s="87">
        <v>0.13541666666666666</v>
      </c>
      <c r="C24874">
        <v>9.3999999999999998E-6</v>
      </c>
    </row>
    <row r="24875" spans="1:3" x14ac:dyDescent="0.35">
      <c r="A24875" s="86">
        <v>46282</v>
      </c>
      <c r="B24875" s="87">
        <v>0.14583333333333334</v>
      </c>
      <c r="C24875">
        <v>9.3999999999999998E-6</v>
      </c>
    </row>
    <row r="24876" spans="1:3" x14ac:dyDescent="0.35">
      <c r="A24876" s="86">
        <v>46282</v>
      </c>
      <c r="B24876" s="87">
        <v>0.15625</v>
      </c>
      <c r="C24876">
        <v>9.4299999999999995E-6</v>
      </c>
    </row>
    <row r="24877" spans="1:3" x14ac:dyDescent="0.35">
      <c r="A24877" s="86">
        <v>46282</v>
      </c>
      <c r="B24877" s="87">
        <v>0.16666666666666666</v>
      </c>
      <c r="C24877">
        <v>9.4699999999999991E-6</v>
      </c>
    </row>
    <row r="24878" spans="1:3" x14ac:dyDescent="0.35">
      <c r="A24878" s="86">
        <v>46282</v>
      </c>
      <c r="B24878" s="87">
        <v>0.17708333333333334</v>
      </c>
      <c r="C24878">
        <v>9.4900000000000006E-6</v>
      </c>
    </row>
    <row r="24879" spans="1:3" x14ac:dyDescent="0.35">
      <c r="A24879" s="86">
        <v>46282</v>
      </c>
      <c r="B24879" s="87">
        <v>0.1875</v>
      </c>
      <c r="C24879">
        <v>9.5599999999999999E-6</v>
      </c>
    </row>
    <row r="24880" spans="1:3" x14ac:dyDescent="0.35">
      <c r="A24880" s="86">
        <v>46282</v>
      </c>
      <c r="B24880" s="87">
        <v>0.19791666666666666</v>
      </c>
      <c r="C24880">
        <v>9.6600000000000007E-6</v>
      </c>
    </row>
    <row r="24881" spans="1:3" x14ac:dyDescent="0.35">
      <c r="A24881" s="86">
        <v>46282</v>
      </c>
      <c r="B24881" s="87">
        <v>0.20833333333333334</v>
      </c>
      <c r="C24881">
        <v>9.8200000000000008E-6</v>
      </c>
    </row>
    <row r="24882" spans="1:3" x14ac:dyDescent="0.35">
      <c r="A24882" s="86">
        <v>46282</v>
      </c>
      <c r="B24882" s="87">
        <v>0.21875</v>
      </c>
      <c r="C24882">
        <v>1.013E-5</v>
      </c>
    </row>
    <row r="24883" spans="1:3" x14ac:dyDescent="0.35">
      <c r="A24883" s="86">
        <v>46282</v>
      </c>
      <c r="B24883" s="87">
        <v>0.22916666666666666</v>
      </c>
      <c r="C24883">
        <v>1.0699999999999999E-5</v>
      </c>
    </row>
    <row r="24884" spans="1:3" x14ac:dyDescent="0.35">
      <c r="A24884" s="86">
        <v>46282</v>
      </c>
      <c r="B24884" s="87">
        <v>0.23958333333333334</v>
      </c>
      <c r="C24884">
        <v>1.1749999999999999E-5</v>
      </c>
    </row>
    <row r="24885" spans="1:3" x14ac:dyDescent="0.35">
      <c r="A24885" s="86">
        <v>46282</v>
      </c>
      <c r="B24885" s="87">
        <v>0.25</v>
      </c>
      <c r="C24885">
        <v>1.347E-5</v>
      </c>
    </row>
    <row r="24886" spans="1:3" x14ac:dyDescent="0.35">
      <c r="A24886" s="86">
        <v>46282</v>
      </c>
      <c r="B24886" s="87">
        <v>0.26041666666666669</v>
      </c>
      <c r="C24886">
        <v>1.594E-5</v>
      </c>
    </row>
    <row r="24887" spans="1:3" x14ac:dyDescent="0.35">
      <c r="A24887" s="86">
        <v>46282</v>
      </c>
      <c r="B24887" s="87">
        <v>0.27083333333333331</v>
      </c>
      <c r="C24887">
        <v>1.8870000000000001E-5</v>
      </c>
    </row>
    <row r="24888" spans="1:3" x14ac:dyDescent="0.35">
      <c r="A24888" s="86">
        <v>46282</v>
      </c>
      <c r="B24888" s="87">
        <v>0.28125</v>
      </c>
      <c r="C24888">
        <v>2.1889999999999999E-5</v>
      </c>
    </row>
    <row r="24889" spans="1:3" x14ac:dyDescent="0.35">
      <c r="A24889" s="86">
        <v>46282</v>
      </c>
      <c r="B24889" s="87">
        <v>0.29166666666666669</v>
      </c>
      <c r="C24889">
        <v>2.4580000000000002E-5</v>
      </c>
    </row>
    <row r="24890" spans="1:3" x14ac:dyDescent="0.35">
      <c r="A24890" s="86">
        <v>46282</v>
      </c>
      <c r="B24890" s="87">
        <v>0.30208333333333331</v>
      </c>
      <c r="C24890">
        <v>2.6630000000000001E-5</v>
      </c>
    </row>
    <row r="24891" spans="1:3" x14ac:dyDescent="0.35">
      <c r="A24891" s="86">
        <v>46282</v>
      </c>
      <c r="B24891" s="87">
        <v>0.3125</v>
      </c>
      <c r="C24891">
        <v>2.8099999999999999E-5</v>
      </c>
    </row>
    <row r="24892" spans="1:3" x14ac:dyDescent="0.35">
      <c r="A24892" s="86">
        <v>46282</v>
      </c>
      <c r="B24892" s="87">
        <v>0.32291666666666669</v>
      </c>
      <c r="C24892">
        <v>2.906E-5</v>
      </c>
    </row>
    <row r="24893" spans="1:3" x14ac:dyDescent="0.35">
      <c r="A24893" s="86">
        <v>46282</v>
      </c>
      <c r="B24893" s="87">
        <v>0.33333333333333331</v>
      </c>
      <c r="C24893">
        <v>2.968E-5</v>
      </c>
    </row>
    <row r="24894" spans="1:3" x14ac:dyDescent="0.35">
      <c r="A24894" s="86">
        <v>46282</v>
      </c>
      <c r="B24894" s="87">
        <v>0.34375</v>
      </c>
      <c r="C24894">
        <v>2.9999999999999997E-5</v>
      </c>
    </row>
    <row r="24895" spans="1:3" x14ac:dyDescent="0.35">
      <c r="A24895" s="86">
        <v>46282</v>
      </c>
      <c r="B24895" s="87">
        <v>0.35416666666666669</v>
      </c>
      <c r="C24895">
        <v>3.0110000000000001E-5</v>
      </c>
    </row>
    <row r="24896" spans="1:3" x14ac:dyDescent="0.35">
      <c r="A24896" s="86">
        <v>46282</v>
      </c>
      <c r="B24896" s="87">
        <v>0.36458333333333331</v>
      </c>
      <c r="C24896">
        <v>3.0110000000000001E-5</v>
      </c>
    </row>
    <row r="24897" spans="1:3" x14ac:dyDescent="0.35">
      <c r="A24897" s="86">
        <v>46282</v>
      </c>
      <c r="B24897" s="87">
        <v>0.375</v>
      </c>
      <c r="C24897">
        <v>3.0030000000000002E-5</v>
      </c>
    </row>
    <row r="24898" spans="1:3" x14ac:dyDescent="0.35">
      <c r="A24898" s="86">
        <v>46282</v>
      </c>
      <c r="B24898" s="87">
        <v>0.38541666666666669</v>
      </c>
      <c r="C24898">
        <v>2.9940000000000001E-5</v>
      </c>
    </row>
    <row r="24899" spans="1:3" x14ac:dyDescent="0.35">
      <c r="A24899" s="86">
        <v>46282</v>
      </c>
      <c r="B24899" s="87">
        <v>0.39583333333333331</v>
      </c>
      <c r="C24899">
        <v>2.9829999999999997E-5</v>
      </c>
    </row>
    <row r="24900" spans="1:3" x14ac:dyDescent="0.35">
      <c r="A24900" s="86">
        <v>46282</v>
      </c>
      <c r="B24900" s="87">
        <v>0.40625</v>
      </c>
      <c r="C24900">
        <v>2.968E-5</v>
      </c>
    </row>
    <row r="24901" spans="1:3" x14ac:dyDescent="0.35">
      <c r="A24901" s="86">
        <v>46282</v>
      </c>
      <c r="B24901" s="87">
        <v>0.41666666666666669</v>
      </c>
      <c r="C24901">
        <v>2.9479999999999999E-5</v>
      </c>
    </row>
    <row r="24902" spans="1:3" x14ac:dyDescent="0.35">
      <c r="A24902" s="86">
        <v>46282</v>
      </c>
      <c r="B24902" s="87">
        <v>0.42708333333333331</v>
      </c>
      <c r="C24902">
        <v>2.9239999999999998E-5</v>
      </c>
    </row>
    <row r="24903" spans="1:3" x14ac:dyDescent="0.35">
      <c r="A24903" s="86">
        <v>46282</v>
      </c>
      <c r="B24903" s="87">
        <v>0.4375</v>
      </c>
      <c r="C24903">
        <v>2.8949999999999999E-5</v>
      </c>
    </row>
    <row r="24904" spans="1:3" x14ac:dyDescent="0.35">
      <c r="A24904" s="86">
        <v>46282</v>
      </c>
      <c r="B24904" s="87">
        <v>0.44791666666666669</v>
      </c>
      <c r="C24904">
        <v>2.8729999999999998E-5</v>
      </c>
    </row>
    <row r="24905" spans="1:3" x14ac:dyDescent="0.35">
      <c r="A24905" s="86">
        <v>46282</v>
      </c>
      <c r="B24905" s="87">
        <v>0.45833333333333331</v>
      </c>
      <c r="C24905">
        <v>2.8580000000000001E-5</v>
      </c>
    </row>
    <row r="24906" spans="1:3" x14ac:dyDescent="0.35">
      <c r="A24906" s="86">
        <v>46282</v>
      </c>
      <c r="B24906" s="87">
        <v>0.46875</v>
      </c>
      <c r="C24906">
        <v>2.8559999999999998E-5</v>
      </c>
    </row>
    <row r="24907" spans="1:3" x14ac:dyDescent="0.35">
      <c r="A24907" s="86">
        <v>46282</v>
      </c>
      <c r="B24907" s="87">
        <v>0.47916666666666669</v>
      </c>
      <c r="C24907">
        <v>2.8760000000000002E-5</v>
      </c>
    </row>
    <row r="24908" spans="1:3" x14ac:dyDescent="0.35">
      <c r="A24908" s="86">
        <v>46282</v>
      </c>
      <c r="B24908" s="87">
        <v>0.48958333333333331</v>
      </c>
      <c r="C24908">
        <v>2.921E-5</v>
      </c>
    </row>
    <row r="24909" spans="1:3" x14ac:dyDescent="0.35">
      <c r="A24909" s="86">
        <v>46282</v>
      </c>
      <c r="B24909" s="87">
        <v>0.5</v>
      </c>
      <c r="C24909">
        <v>3.0030000000000002E-5</v>
      </c>
    </row>
    <row r="24910" spans="1:3" x14ac:dyDescent="0.35">
      <c r="A24910" s="86">
        <v>46282</v>
      </c>
      <c r="B24910" s="87">
        <v>0.51041666666666663</v>
      </c>
      <c r="C24910">
        <v>3.1179999999999996E-5</v>
      </c>
    </row>
    <row r="24911" spans="1:3" x14ac:dyDescent="0.35">
      <c r="A24911" s="86">
        <v>46282</v>
      </c>
      <c r="B24911" s="87">
        <v>0.52083333333333337</v>
      </c>
      <c r="C24911">
        <v>3.2410000000000003E-5</v>
      </c>
    </row>
    <row r="24912" spans="1:3" x14ac:dyDescent="0.35">
      <c r="A24912" s="86">
        <v>46282</v>
      </c>
      <c r="B24912" s="87">
        <v>0.53125</v>
      </c>
      <c r="C24912">
        <v>3.341E-5</v>
      </c>
    </row>
    <row r="24913" spans="1:3" x14ac:dyDescent="0.35">
      <c r="A24913" s="86">
        <v>46282</v>
      </c>
      <c r="B24913" s="87">
        <v>0.54166666666666663</v>
      </c>
      <c r="C24913">
        <v>3.3849999999999996E-5</v>
      </c>
    </row>
    <row r="24914" spans="1:3" x14ac:dyDescent="0.35">
      <c r="A24914" s="86">
        <v>46282</v>
      </c>
      <c r="B24914" s="87">
        <v>0.55208333333333337</v>
      </c>
      <c r="C24914">
        <v>3.3500000000000001E-5</v>
      </c>
    </row>
    <row r="24915" spans="1:3" x14ac:dyDescent="0.35">
      <c r="A24915" s="86">
        <v>46282</v>
      </c>
      <c r="B24915" s="87">
        <v>0.5625</v>
      </c>
      <c r="C24915">
        <v>3.256E-5</v>
      </c>
    </row>
    <row r="24916" spans="1:3" x14ac:dyDescent="0.35">
      <c r="A24916" s="86">
        <v>46282</v>
      </c>
      <c r="B24916" s="87">
        <v>0.57291666666666663</v>
      </c>
      <c r="C24916">
        <v>3.1309999999999997E-5</v>
      </c>
    </row>
    <row r="24917" spans="1:3" x14ac:dyDescent="0.35">
      <c r="A24917" s="86">
        <v>46282</v>
      </c>
      <c r="B24917" s="87">
        <v>0.58333333333333337</v>
      </c>
      <c r="C24917">
        <v>3.0030000000000002E-5</v>
      </c>
    </row>
    <row r="24918" spans="1:3" x14ac:dyDescent="0.35">
      <c r="A24918" s="86">
        <v>46282</v>
      </c>
      <c r="B24918" s="87">
        <v>0.59375</v>
      </c>
      <c r="C24918">
        <v>2.8949999999999999E-5</v>
      </c>
    </row>
    <row r="24919" spans="1:3" x14ac:dyDescent="0.35">
      <c r="A24919" s="86">
        <v>46282</v>
      </c>
      <c r="B24919" s="87">
        <v>0.60416666666666663</v>
      </c>
      <c r="C24919">
        <v>2.8080000000000002E-5</v>
      </c>
    </row>
    <row r="24920" spans="1:3" x14ac:dyDescent="0.35">
      <c r="A24920" s="86">
        <v>46282</v>
      </c>
      <c r="B24920" s="87">
        <v>0.61458333333333337</v>
      </c>
      <c r="C24920">
        <v>2.7289999999999998E-5</v>
      </c>
    </row>
    <row r="24921" spans="1:3" x14ac:dyDescent="0.35">
      <c r="A24921" s="86">
        <v>46282</v>
      </c>
      <c r="B24921" s="87">
        <v>0.625</v>
      </c>
      <c r="C24921">
        <v>2.6570000000000001E-5</v>
      </c>
    </row>
    <row r="24922" spans="1:3" x14ac:dyDescent="0.35">
      <c r="A24922" s="86">
        <v>46282</v>
      </c>
      <c r="B24922" s="87">
        <v>0.63541666666666663</v>
      </c>
      <c r="C24922">
        <v>2.5829999999999998E-5</v>
      </c>
    </row>
    <row r="24923" spans="1:3" x14ac:dyDescent="0.35">
      <c r="A24923" s="86">
        <v>46282</v>
      </c>
      <c r="B24923" s="87">
        <v>0.64583333333333337</v>
      </c>
      <c r="C24923">
        <v>2.51E-5</v>
      </c>
    </row>
    <row r="24924" spans="1:3" x14ac:dyDescent="0.35">
      <c r="A24924" s="86">
        <v>46282</v>
      </c>
      <c r="B24924" s="87">
        <v>0.65625</v>
      </c>
      <c r="C24924">
        <v>2.4430000000000002E-5</v>
      </c>
    </row>
    <row r="24925" spans="1:3" x14ac:dyDescent="0.35">
      <c r="A24925" s="86">
        <v>46282</v>
      </c>
      <c r="B24925" s="87">
        <v>0.66666666666666663</v>
      </c>
      <c r="C24925">
        <v>2.3830000000000001E-5</v>
      </c>
    </row>
    <row r="24926" spans="1:3" x14ac:dyDescent="0.35">
      <c r="A24926" s="86">
        <v>46282</v>
      </c>
      <c r="B24926" s="87">
        <v>0.67708333333333337</v>
      </c>
      <c r="C24926">
        <v>2.3380000000000003E-5</v>
      </c>
    </row>
    <row r="24927" spans="1:3" x14ac:dyDescent="0.35">
      <c r="A24927" s="86">
        <v>46282</v>
      </c>
      <c r="B24927" s="87">
        <v>0.6875</v>
      </c>
      <c r="C24927">
        <v>2.3120000000000002E-5</v>
      </c>
    </row>
    <row r="24928" spans="1:3" x14ac:dyDescent="0.35">
      <c r="A24928" s="86">
        <v>46282</v>
      </c>
      <c r="B24928" s="87">
        <v>0.69791666666666663</v>
      </c>
      <c r="C24928">
        <v>2.3070000000000001E-5</v>
      </c>
    </row>
    <row r="24929" spans="1:3" x14ac:dyDescent="0.35">
      <c r="A24929" s="86">
        <v>46282</v>
      </c>
      <c r="B24929" s="87">
        <v>0.70833333333333337</v>
      </c>
      <c r="C24929">
        <v>2.3290000000000002E-5</v>
      </c>
    </row>
    <row r="24930" spans="1:3" x14ac:dyDescent="0.35">
      <c r="A24930" s="86">
        <v>46282</v>
      </c>
      <c r="B24930" s="87">
        <v>0.71875</v>
      </c>
      <c r="C24930">
        <v>2.3859999999999999E-5</v>
      </c>
    </row>
    <row r="24931" spans="1:3" x14ac:dyDescent="0.35">
      <c r="A24931" s="86">
        <v>46282</v>
      </c>
      <c r="B24931" s="87">
        <v>0.72916666666666663</v>
      </c>
      <c r="C24931">
        <v>2.474E-5</v>
      </c>
    </row>
    <row r="24932" spans="1:3" x14ac:dyDescent="0.35">
      <c r="A24932" s="86">
        <v>46282</v>
      </c>
      <c r="B24932" s="87">
        <v>0.73958333333333337</v>
      </c>
      <c r="C24932">
        <v>2.5870000000000001E-5</v>
      </c>
    </row>
    <row r="24933" spans="1:3" x14ac:dyDescent="0.35">
      <c r="A24933" s="86">
        <v>46282</v>
      </c>
      <c r="B24933" s="87">
        <v>0.75</v>
      </c>
      <c r="C24933">
        <v>2.7289999999999998E-5</v>
      </c>
    </row>
    <row r="24934" spans="1:3" x14ac:dyDescent="0.35">
      <c r="A24934" s="86">
        <v>46282</v>
      </c>
      <c r="B24934" s="87">
        <v>0.76041666666666663</v>
      </c>
      <c r="C24934">
        <v>2.8949999999999999E-5</v>
      </c>
    </row>
    <row r="24935" spans="1:3" x14ac:dyDescent="0.35">
      <c r="A24935" s="86">
        <v>46282</v>
      </c>
      <c r="B24935" s="87">
        <v>0.77083333333333337</v>
      </c>
      <c r="C24935">
        <v>3.074E-5</v>
      </c>
    </row>
    <row r="24936" spans="1:3" x14ac:dyDescent="0.35">
      <c r="A24936" s="86">
        <v>46282</v>
      </c>
      <c r="B24936" s="87">
        <v>0.78125</v>
      </c>
      <c r="C24936">
        <v>3.2610000000000001E-5</v>
      </c>
    </row>
    <row r="24937" spans="1:3" x14ac:dyDescent="0.35">
      <c r="A24937" s="86">
        <v>46282</v>
      </c>
      <c r="B24937" s="87">
        <v>0.79166666666666663</v>
      </c>
      <c r="C24937">
        <v>3.4400000000000003E-5</v>
      </c>
    </row>
    <row r="24938" spans="1:3" x14ac:dyDescent="0.35">
      <c r="A24938" s="86">
        <v>46282</v>
      </c>
      <c r="B24938" s="87">
        <v>0.80208333333333337</v>
      </c>
      <c r="C24938">
        <v>3.6060000000000004E-5</v>
      </c>
    </row>
    <row r="24939" spans="1:3" x14ac:dyDescent="0.35">
      <c r="A24939" s="86">
        <v>46282</v>
      </c>
      <c r="B24939" s="87">
        <v>0.8125</v>
      </c>
      <c r="C24939">
        <v>3.7420000000000004E-5</v>
      </c>
    </row>
    <row r="24940" spans="1:3" x14ac:dyDescent="0.35">
      <c r="A24940" s="86">
        <v>46282</v>
      </c>
      <c r="B24940" s="87">
        <v>0.82291666666666663</v>
      </c>
      <c r="C24940">
        <v>3.8309999999999997E-5</v>
      </c>
    </row>
    <row r="24941" spans="1:3" x14ac:dyDescent="0.35">
      <c r="A24941" s="86">
        <v>46282</v>
      </c>
      <c r="B24941" s="87">
        <v>0.83333333333333337</v>
      </c>
      <c r="C24941">
        <v>3.8600000000000003E-5</v>
      </c>
    </row>
    <row r="24942" spans="1:3" x14ac:dyDescent="0.35">
      <c r="A24942" s="86">
        <v>46282</v>
      </c>
      <c r="B24942" s="87">
        <v>0.84375</v>
      </c>
      <c r="C24942">
        <v>3.8160000000000001E-5</v>
      </c>
    </row>
    <row r="24943" spans="1:3" x14ac:dyDescent="0.35">
      <c r="A24943" s="86">
        <v>46282</v>
      </c>
      <c r="B24943" s="87">
        <v>0.85416666666666663</v>
      </c>
      <c r="C24943">
        <v>3.7289999999999997E-5</v>
      </c>
    </row>
    <row r="24944" spans="1:3" x14ac:dyDescent="0.35">
      <c r="A24944" s="86">
        <v>46282</v>
      </c>
      <c r="B24944" s="87">
        <v>0.86458333333333337</v>
      </c>
      <c r="C24944">
        <v>3.6239999999999999E-5</v>
      </c>
    </row>
    <row r="24945" spans="1:3" x14ac:dyDescent="0.35">
      <c r="A24945" s="86">
        <v>46282</v>
      </c>
      <c r="B24945" s="87">
        <v>0.875</v>
      </c>
      <c r="C24945">
        <v>3.5319999999999994E-5</v>
      </c>
    </row>
    <row r="24946" spans="1:3" x14ac:dyDescent="0.35">
      <c r="A24946" s="86">
        <v>46282</v>
      </c>
      <c r="B24946" s="87">
        <v>0.88541666666666663</v>
      </c>
      <c r="C24946">
        <v>3.4750000000000004E-5</v>
      </c>
    </row>
    <row r="24947" spans="1:3" x14ac:dyDescent="0.35">
      <c r="A24947" s="86">
        <v>46282</v>
      </c>
      <c r="B24947" s="87">
        <v>0.89583333333333337</v>
      </c>
      <c r="C24947">
        <v>3.4369999999999998E-5</v>
      </c>
    </row>
    <row r="24948" spans="1:3" x14ac:dyDescent="0.35">
      <c r="A24948" s="86">
        <v>46282</v>
      </c>
      <c r="B24948" s="87">
        <v>0.90625</v>
      </c>
      <c r="C24948">
        <v>3.3980000000000003E-5</v>
      </c>
    </row>
    <row r="24949" spans="1:3" x14ac:dyDescent="0.35">
      <c r="A24949" s="86">
        <v>46282</v>
      </c>
      <c r="B24949" s="87">
        <v>0.91666666666666663</v>
      </c>
      <c r="C24949">
        <v>3.3309999999999998E-5</v>
      </c>
    </row>
    <row r="24950" spans="1:3" x14ac:dyDescent="0.35">
      <c r="A24950" s="86">
        <v>46282</v>
      </c>
      <c r="B24950" s="87">
        <v>0.92708333333333337</v>
      </c>
      <c r="C24950">
        <v>3.2190000000000002E-5</v>
      </c>
    </row>
    <row r="24951" spans="1:3" x14ac:dyDescent="0.35">
      <c r="A24951" s="86">
        <v>46282</v>
      </c>
      <c r="B24951" s="87">
        <v>0.9375</v>
      </c>
      <c r="C24951">
        <v>3.0679999999999998E-5</v>
      </c>
    </row>
    <row r="24952" spans="1:3" x14ac:dyDescent="0.35">
      <c r="A24952" s="86">
        <v>46282</v>
      </c>
      <c r="B24952" s="87">
        <v>0.94791666666666663</v>
      </c>
      <c r="C24952">
        <v>2.889E-5</v>
      </c>
    </row>
    <row r="24953" spans="1:3" x14ac:dyDescent="0.35">
      <c r="A24953" s="86">
        <v>46282</v>
      </c>
      <c r="B24953" s="87">
        <v>0.95833333333333337</v>
      </c>
      <c r="C24953">
        <v>2.694E-5</v>
      </c>
    </row>
    <row r="24954" spans="1:3" x14ac:dyDescent="0.35">
      <c r="A24954" s="86">
        <v>46282</v>
      </c>
      <c r="B24954" s="87">
        <v>0.96875</v>
      </c>
      <c r="C24954">
        <v>2.493E-5</v>
      </c>
    </row>
    <row r="24955" spans="1:3" x14ac:dyDescent="0.35">
      <c r="A24955" s="86">
        <v>46282</v>
      </c>
      <c r="B24955" s="87">
        <v>0.97916666666666663</v>
      </c>
      <c r="C24955">
        <v>2.2920000000000001E-5</v>
      </c>
    </row>
    <row r="24956" spans="1:3" x14ac:dyDescent="0.35">
      <c r="A24956" s="86">
        <v>46282</v>
      </c>
      <c r="B24956" s="87">
        <v>0.98958333333333337</v>
      </c>
      <c r="C24956">
        <v>2.09E-5</v>
      </c>
    </row>
    <row r="24957" spans="1:3" x14ac:dyDescent="0.35">
      <c r="A24957" s="86">
        <v>46283</v>
      </c>
      <c r="B24957" s="87">
        <v>0</v>
      </c>
      <c r="C24957">
        <v>1.8939999999999998E-5</v>
      </c>
    </row>
    <row r="24958" spans="1:3" x14ac:dyDescent="0.35">
      <c r="A24958" s="86">
        <v>46283</v>
      </c>
      <c r="B24958" s="87">
        <v>1.0416666666666666E-2</v>
      </c>
      <c r="C24958">
        <v>1.7069999999999998E-5</v>
      </c>
    </row>
    <row r="24959" spans="1:3" x14ac:dyDescent="0.35">
      <c r="A24959" s="86">
        <v>46283</v>
      </c>
      <c r="B24959" s="87">
        <v>2.0833333333333332E-2</v>
      </c>
      <c r="C24959">
        <v>1.5270000000000001E-5</v>
      </c>
    </row>
    <row r="24960" spans="1:3" x14ac:dyDescent="0.35">
      <c r="A24960" s="86">
        <v>46283</v>
      </c>
      <c r="B24960" s="87">
        <v>3.125E-2</v>
      </c>
      <c r="C24960">
        <v>1.3690000000000001E-5</v>
      </c>
    </row>
    <row r="24961" spans="1:3" x14ac:dyDescent="0.35">
      <c r="A24961" s="86">
        <v>46283</v>
      </c>
      <c r="B24961" s="87">
        <v>4.1666666666666664E-2</v>
      </c>
      <c r="C24961">
        <v>1.242E-5</v>
      </c>
    </row>
    <row r="24962" spans="1:3" x14ac:dyDescent="0.35">
      <c r="A24962" s="86">
        <v>46283</v>
      </c>
      <c r="B24962" s="87">
        <v>5.2083333333333336E-2</v>
      </c>
      <c r="C24962">
        <v>1.1520000000000002E-5</v>
      </c>
    </row>
    <row r="24963" spans="1:3" x14ac:dyDescent="0.35">
      <c r="A24963" s="86">
        <v>46283</v>
      </c>
      <c r="B24963" s="87">
        <v>6.25E-2</v>
      </c>
      <c r="C24963">
        <v>1.0909999999999999E-5</v>
      </c>
    </row>
    <row r="24964" spans="1:3" x14ac:dyDescent="0.35">
      <c r="A24964" s="86">
        <v>46283</v>
      </c>
      <c r="B24964" s="87">
        <v>7.2916666666666671E-2</v>
      </c>
      <c r="C24964">
        <v>1.0510000000000001E-5</v>
      </c>
    </row>
    <row r="24965" spans="1:3" x14ac:dyDescent="0.35">
      <c r="A24965" s="86">
        <v>46283</v>
      </c>
      <c r="B24965" s="87">
        <v>8.3333333333333329E-2</v>
      </c>
      <c r="C24965">
        <v>1.022E-5</v>
      </c>
    </row>
    <row r="24966" spans="1:3" x14ac:dyDescent="0.35">
      <c r="A24966" s="86">
        <v>46283</v>
      </c>
      <c r="B24966" s="87">
        <v>9.375E-2</v>
      </c>
      <c r="C24966">
        <v>9.9900000000000009E-6</v>
      </c>
    </row>
    <row r="24967" spans="1:3" x14ac:dyDescent="0.35">
      <c r="A24967" s="86">
        <v>46283</v>
      </c>
      <c r="B24967" s="87">
        <v>0.10416666666666667</v>
      </c>
      <c r="C24967">
        <v>9.7699999999999996E-6</v>
      </c>
    </row>
    <row r="24968" spans="1:3" x14ac:dyDescent="0.35">
      <c r="A24968" s="86">
        <v>46283</v>
      </c>
      <c r="B24968" s="87">
        <v>0.11458333333333333</v>
      </c>
      <c r="C24968">
        <v>9.6100000000000012E-6</v>
      </c>
    </row>
    <row r="24969" spans="1:3" x14ac:dyDescent="0.35">
      <c r="A24969" s="86">
        <v>46283</v>
      </c>
      <c r="B24969" s="87">
        <v>0.125</v>
      </c>
      <c r="C24969">
        <v>9.5000000000000005E-6</v>
      </c>
    </row>
    <row r="24970" spans="1:3" x14ac:dyDescent="0.35">
      <c r="A24970" s="86">
        <v>46283</v>
      </c>
      <c r="B24970" s="87">
        <v>0.13541666666666666</v>
      </c>
      <c r="C24970">
        <v>9.4299999999999995E-6</v>
      </c>
    </row>
    <row r="24971" spans="1:3" x14ac:dyDescent="0.35">
      <c r="A24971" s="86">
        <v>46283</v>
      </c>
      <c r="B24971" s="87">
        <v>0.14583333333333334</v>
      </c>
      <c r="C24971">
        <v>9.4299999999999995E-6</v>
      </c>
    </row>
    <row r="24972" spans="1:3" x14ac:dyDescent="0.35">
      <c r="A24972" s="86">
        <v>46283</v>
      </c>
      <c r="B24972" s="87">
        <v>0.15625</v>
      </c>
      <c r="C24972">
        <v>9.4599999999999992E-6</v>
      </c>
    </row>
    <row r="24973" spans="1:3" x14ac:dyDescent="0.35">
      <c r="A24973" s="86">
        <v>46283</v>
      </c>
      <c r="B24973" s="87">
        <v>0.16666666666666666</v>
      </c>
      <c r="C24973">
        <v>9.5000000000000005E-6</v>
      </c>
    </row>
    <row r="24974" spans="1:3" x14ac:dyDescent="0.35">
      <c r="A24974" s="86">
        <v>46283</v>
      </c>
      <c r="B24974" s="87">
        <v>0.17708333333333334</v>
      </c>
      <c r="C24974">
        <v>9.5200000000000003E-6</v>
      </c>
    </row>
    <row r="24975" spans="1:3" x14ac:dyDescent="0.35">
      <c r="A24975" s="86">
        <v>46283</v>
      </c>
      <c r="B24975" s="87">
        <v>0.1875</v>
      </c>
      <c r="C24975">
        <v>9.5899999999999997E-6</v>
      </c>
    </row>
    <row r="24976" spans="1:3" x14ac:dyDescent="0.35">
      <c r="A24976" s="86">
        <v>46283</v>
      </c>
      <c r="B24976" s="87">
        <v>0.19791666666666666</v>
      </c>
      <c r="C24976">
        <v>9.7000000000000003E-6</v>
      </c>
    </row>
    <row r="24977" spans="1:3" x14ac:dyDescent="0.35">
      <c r="A24977" s="86">
        <v>46283</v>
      </c>
      <c r="B24977" s="87">
        <v>0.20833333333333334</v>
      </c>
      <c r="C24977">
        <v>9.8600000000000005E-6</v>
      </c>
    </row>
    <row r="24978" spans="1:3" x14ac:dyDescent="0.35">
      <c r="A24978" s="86">
        <v>46283</v>
      </c>
      <c r="B24978" s="87">
        <v>0.21875</v>
      </c>
      <c r="C24978">
        <v>1.0160000000000001E-5</v>
      </c>
    </row>
    <row r="24979" spans="1:3" x14ac:dyDescent="0.35">
      <c r="A24979" s="86">
        <v>46283</v>
      </c>
      <c r="B24979" s="87">
        <v>0.22916666666666666</v>
      </c>
      <c r="C24979">
        <v>1.0730000000000001E-5</v>
      </c>
    </row>
    <row r="24980" spans="1:3" x14ac:dyDescent="0.35">
      <c r="A24980" s="86">
        <v>46283</v>
      </c>
      <c r="B24980" s="87">
        <v>0.23958333333333334</v>
      </c>
      <c r="C24980">
        <v>1.1790000000000001E-5</v>
      </c>
    </row>
    <row r="24981" spans="1:3" x14ac:dyDescent="0.35">
      <c r="A24981" s="86">
        <v>46283</v>
      </c>
      <c r="B24981" s="87">
        <v>0.25</v>
      </c>
      <c r="C24981">
        <v>1.3520000000000001E-5</v>
      </c>
    </row>
    <row r="24982" spans="1:3" x14ac:dyDescent="0.35">
      <c r="A24982" s="86">
        <v>46283</v>
      </c>
      <c r="B24982" s="87">
        <v>0.26041666666666669</v>
      </c>
      <c r="C24982">
        <v>1.5999999999999999E-5</v>
      </c>
    </row>
    <row r="24983" spans="1:3" x14ac:dyDescent="0.35">
      <c r="A24983" s="86">
        <v>46283</v>
      </c>
      <c r="B24983" s="87">
        <v>0.27083333333333331</v>
      </c>
      <c r="C24983">
        <v>1.8939999999999998E-5</v>
      </c>
    </row>
    <row r="24984" spans="1:3" x14ac:dyDescent="0.35">
      <c r="A24984" s="86">
        <v>46283</v>
      </c>
      <c r="B24984" s="87">
        <v>0.28125</v>
      </c>
      <c r="C24984">
        <v>2.1970000000000001E-5</v>
      </c>
    </row>
    <row r="24985" spans="1:3" x14ac:dyDescent="0.35">
      <c r="A24985" s="86">
        <v>46283</v>
      </c>
      <c r="B24985" s="87">
        <v>0.29166666666666669</v>
      </c>
      <c r="C24985">
        <v>2.4660000000000001E-5</v>
      </c>
    </row>
    <row r="24986" spans="1:3" x14ac:dyDescent="0.35">
      <c r="A24986" s="86">
        <v>46283</v>
      </c>
      <c r="B24986" s="87">
        <v>0.30208333333333331</v>
      </c>
      <c r="C24986">
        <v>2.6720000000000002E-5</v>
      </c>
    </row>
    <row r="24987" spans="1:3" x14ac:dyDescent="0.35">
      <c r="A24987" s="86">
        <v>46283</v>
      </c>
      <c r="B24987" s="87">
        <v>0.3125</v>
      </c>
      <c r="C24987">
        <v>2.8200000000000001E-5</v>
      </c>
    </row>
    <row r="24988" spans="1:3" x14ac:dyDescent="0.35">
      <c r="A24988" s="86">
        <v>46283</v>
      </c>
      <c r="B24988" s="87">
        <v>0.32291666666666669</v>
      </c>
      <c r="C24988">
        <v>2.9159999999999999E-5</v>
      </c>
    </row>
    <row r="24989" spans="1:3" x14ac:dyDescent="0.35">
      <c r="A24989" s="86">
        <v>46283</v>
      </c>
      <c r="B24989" s="87">
        <v>0.33333333333333331</v>
      </c>
      <c r="C24989">
        <v>2.9779999999999999E-5</v>
      </c>
    </row>
    <row r="24990" spans="1:3" x14ac:dyDescent="0.35">
      <c r="A24990" s="86">
        <v>46283</v>
      </c>
      <c r="B24990" s="87">
        <v>0.34375</v>
      </c>
      <c r="C24990">
        <v>3.01E-5</v>
      </c>
    </row>
    <row r="24991" spans="1:3" x14ac:dyDescent="0.35">
      <c r="A24991" s="86">
        <v>46283</v>
      </c>
      <c r="B24991" s="87">
        <v>0.35416666666666669</v>
      </c>
      <c r="C24991">
        <v>3.0219999999999999E-5</v>
      </c>
    </row>
    <row r="24992" spans="1:3" x14ac:dyDescent="0.35">
      <c r="A24992" s="86">
        <v>46283</v>
      </c>
      <c r="B24992" s="87">
        <v>0.36458333333333331</v>
      </c>
      <c r="C24992">
        <v>3.0219999999999999E-5</v>
      </c>
    </row>
    <row r="24993" spans="1:3" x14ac:dyDescent="0.35">
      <c r="A24993" s="86">
        <v>46283</v>
      </c>
      <c r="B24993" s="87">
        <v>0.375</v>
      </c>
      <c r="C24993">
        <v>3.0130000000000001E-5</v>
      </c>
    </row>
    <row r="24994" spans="1:3" x14ac:dyDescent="0.35">
      <c r="A24994" s="86">
        <v>46283</v>
      </c>
      <c r="B24994" s="87">
        <v>0.38541666666666669</v>
      </c>
      <c r="C24994">
        <v>3.004E-5</v>
      </c>
    </row>
    <row r="24995" spans="1:3" x14ac:dyDescent="0.35">
      <c r="A24995" s="86">
        <v>46283</v>
      </c>
      <c r="B24995" s="87">
        <v>0.39583333333333331</v>
      </c>
      <c r="C24995">
        <v>2.993E-5</v>
      </c>
    </row>
    <row r="24996" spans="1:3" x14ac:dyDescent="0.35">
      <c r="A24996" s="86">
        <v>46283</v>
      </c>
      <c r="B24996" s="87">
        <v>0.40625</v>
      </c>
      <c r="C24996">
        <v>2.9779999999999999E-5</v>
      </c>
    </row>
    <row r="24997" spans="1:3" x14ac:dyDescent="0.35">
      <c r="A24997" s="86">
        <v>46283</v>
      </c>
      <c r="B24997" s="87">
        <v>0.41666666666666669</v>
      </c>
      <c r="C24997">
        <v>2.9579999999999998E-5</v>
      </c>
    </row>
    <row r="24998" spans="1:3" x14ac:dyDescent="0.35">
      <c r="A24998" s="86">
        <v>46283</v>
      </c>
      <c r="B24998" s="87">
        <v>0.42708333333333331</v>
      </c>
      <c r="C24998">
        <v>2.934E-5</v>
      </c>
    </row>
    <row r="24999" spans="1:3" x14ac:dyDescent="0.35">
      <c r="A24999" s="86">
        <v>46283</v>
      </c>
      <c r="B24999" s="87">
        <v>0.4375</v>
      </c>
      <c r="C24999">
        <v>2.9049999999999998E-5</v>
      </c>
    </row>
    <row r="25000" spans="1:3" x14ac:dyDescent="0.35">
      <c r="A25000" s="86">
        <v>46283</v>
      </c>
      <c r="B25000" s="87">
        <v>0.44791666666666669</v>
      </c>
      <c r="C25000">
        <v>2.883E-5</v>
      </c>
    </row>
    <row r="25001" spans="1:3" x14ac:dyDescent="0.35">
      <c r="A25001" s="86">
        <v>46283</v>
      </c>
      <c r="B25001" s="87">
        <v>0.45833333333333331</v>
      </c>
      <c r="C25001">
        <v>2.868E-5</v>
      </c>
    </row>
    <row r="25002" spans="1:3" x14ac:dyDescent="0.35">
      <c r="A25002" s="86">
        <v>46283</v>
      </c>
      <c r="B25002" s="87">
        <v>0.46875</v>
      </c>
      <c r="C25002">
        <v>2.8649999999999998E-5</v>
      </c>
    </row>
    <row r="25003" spans="1:3" x14ac:dyDescent="0.35">
      <c r="A25003" s="86">
        <v>46283</v>
      </c>
      <c r="B25003" s="87">
        <v>0.47916666666666669</v>
      </c>
      <c r="C25003">
        <v>2.8860000000000002E-5</v>
      </c>
    </row>
    <row r="25004" spans="1:3" x14ac:dyDescent="0.35">
      <c r="A25004" s="86">
        <v>46283</v>
      </c>
      <c r="B25004" s="87">
        <v>0.48958333333333331</v>
      </c>
      <c r="C25004">
        <v>2.9309999999999999E-5</v>
      </c>
    </row>
    <row r="25005" spans="1:3" x14ac:dyDescent="0.35">
      <c r="A25005" s="86">
        <v>46283</v>
      </c>
      <c r="B25005" s="87">
        <v>0.5</v>
      </c>
      <c r="C25005">
        <v>3.0130000000000001E-5</v>
      </c>
    </row>
    <row r="25006" spans="1:3" x14ac:dyDescent="0.35">
      <c r="A25006" s="86">
        <v>46283</v>
      </c>
      <c r="B25006" s="87">
        <v>0.51041666666666663</v>
      </c>
      <c r="C25006">
        <v>3.129E-5</v>
      </c>
    </row>
    <row r="25007" spans="1:3" x14ac:dyDescent="0.35">
      <c r="A25007" s="86">
        <v>46283</v>
      </c>
      <c r="B25007" s="87">
        <v>0.52083333333333337</v>
      </c>
      <c r="C25007">
        <v>3.252E-5</v>
      </c>
    </row>
    <row r="25008" spans="1:3" x14ac:dyDescent="0.35">
      <c r="A25008" s="86">
        <v>46283</v>
      </c>
      <c r="B25008" s="87">
        <v>0.53125</v>
      </c>
      <c r="C25008">
        <v>3.3520000000000004E-5</v>
      </c>
    </row>
    <row r="25009" spans="1:3" x14ac:dyDescent="0.35">
      <c r="A25009" s="86">
        <v>46283</v>
      </c>
      <c r="B25009" s="87">
        <v>0.54166666666666663</v>
      </c>
      <c r="C25009">
        <v>3.396E-5</v>
      </c>
    </row>
    <row r="25010" spans="1:3" x14ac:dyDescent="0.35">
      <c r="A25010" s="86">
        <v>46283</v>
      </c>
      <c r="B25010" s="87">
        <v>0.55208333333333337</v>
      </c>
      <c r="C25010">
        <v>3.3609999999999998E-5</v>
      </c>
    </row>
    <row r="25011" spans="1:3" x14ac:dyDescent="0.35">
      <c r="A25011" s="86">
        <v>46283</v>
      </c>
      <c r="B25011" s="87">
        <v>0.5625</v>
      </c>
      <c r="C25011">
        <v>3.2669999999999997E-5</v>
      </c>
    </row>
    <row r="25012" spans="1:3" x14ac:dyDescent="0.35">
      <c r="A25012" s="86">
        <v>46283</v>
      </c>
      <c r="B25012" s="87">
        <v>0.57291666666666663</v>
      </c>
      <c r="C25012">
        <v>3.1419999999999994E-5</v>
      </c>
    </row>
    <row r="25013" spans="1:3" x14ac:dyDescent="0.35">
      <c r="A25013" s="86">
        <v>46283</v>
      </c>
      <c r="B25013" s="87">
        <v>0.58333333333333337</v>
      </c>
      <c r="C25013">
        <v>3.0130000000000001E-5</v>
      </c>
    </row>
    <row r="25014" spans="1:3" x14ac:dyDescent="0.35">
      <c r="A25014" s="86">
        <v>46283</v>
      </c>
      <c r="B25014" s="87">
        <v>0.59375</v>
      </c>
      <c r="C25014">
        <v>2.9049999999999998E-5</v>
      </c>
    </row>
    <row r="25015" spans="1:3" x14ac:dyDescent="0.35">
      <c r="A25015" s="86">
        <v>46283</v>
      </c>
      <c r="B25015" s="87">
        <v>0.60416666666666663</v>
      </c>
      <c r="C25015">
        <v>2.817E-5</v>
      </c>
    </row>
    <row r="25016" spans="1:3" x14ac:dyDescent="0.35">
      <c r="A25016" s="86">
        <v>46283</v>
      </c>
      <c r="B25016" s="87">
        <v>0.61458333333333337</v>
      </c>
      <c r="C25016">
        <v>2.7380000000000002E-5</v>
      </c>
    </row>
    <row r="25017" spans="1:3" x14ac:dyDescent="0.35">
      <c r="A25017" s="86">
        <v>46283</v>
      </c>
      <c r="B25017" s="87">
        <v>0.625</v>
      </c>
      <c r="C25017">
        <v>2.6659999999999999E-5</v>
      </c>
    </row>
    <row r="25018" spans="1:3" x14ac:dyDescent="0.35">
      <c r="A25018" s="86">
        <v>46283</v>
      </c>
      <c r="B25018" s="87">
        <v>0.63541666666666663</v>
      </c>
      <c r="C25018">
        <v>2.5919999999999999E-5</v>
      </c>
    </row>
    <row r="25019" spans="1:3" x14ac:dyDescent="0.35">
      <c r="A25019" s="86">
        <v>46283</v>
      </c>
      <c r="B25019" s="87">
        <v>0.64583333333333337</v>
      </c>
      <c r="C25019">
        <v>2.5190000000000001E-5</v>
      </c>
    </row>
    <row r="25020" spans="1:3" x14ac:dyDescent="0.35">
      <c r="A25020" s="86">
        <v>46283</v>
      </c>
      <c r="B25020" s="87">
        <v>0.65625</v>
      </c>
      <c r="C25020">
        <v>2.4510000000000001E-5</v>
      </c>
    </row>
    <row r="25021" spans="1:3" x14ac:dyDescent="0.35">
      <c r="A25021" s="86">
        <v>46283</v>
      </c>
      <c r="B25021" s="87">
        <v>0.66666666666666663</v>
      </c>
      <c r="C25021">
        <v>2.391E-5</v>
      </c>
    </row>
    <row r="25022" spans="1:3" x14ac:dyDescent="0.35">
      <c r="A25022" s="86">
        <v>46283</v>
      </c>
      <c r="B25022" s="87">
        <v>0.67708333333333337</v>
      </c>
      <c r="C25022">
        <v>2.3460000000000002E-5</v>
      </c>
    </row>
    <row r="25023" spans="1:3" x14ac:dyDescent="0.35">
      <c r="A25023" s="86">
        <v>46283</v>
      </c>
      <c r="B25023" s="87">
        <v>0.6875</v>
      </c>
      <c r="C25023">
        <v>2.3199999999999998E-5</v>
      </c>
    </row>
    <row r="25024" spans="1:3" x14ac:dyDescent="0.35">
      <c r="A25024" s="86">
        <v>46283</v>
      </c>
      <c r="B25024" s="87">
        <v>0.69791666666666663</v>
      </c>
      <c r="C25024">
        <v>2.315E-5</v>
      </c>
    </row>
    <row r="25025" spans="1:3" x14ac:dyDescent="0.35">
      <c r="A25025" s="86">
        <v>46283</v>
      </c>
      <c r="B25025" s="87">
        <v>0.70833333333333337</v>
      </c>
      <c r="C25025">
        <v>2.3369999999999998E-5</v>
      </c>
    </row>
    <row r="25026" spans="1:3" x14ac:dyDescent="0.35">
      <c r="A25026" s="86">
        <v>46283</v>
      </c>
      <c r="B25026" s="87">
        <v>0.71875</v>
      </c>
      <c r="C25026">
        <v>2.3939999999999998E-5</v>
      </c>
    </row>
    <row r="25027" spans="1:3" x14ac:dyDescent="0.35">
      <c r="A25027" s="86">
        <v>46283</v>
      </c>
      <c r="B25027" s="87">
        <v>0.72916666666666663</v>
      </c>
      <c r="C25027">
        <v>2.482E-5</v>
      </c>
    </row>
    <row r="25028" spans="1:3" x14ac:dyDescent="0.35">
      <c r="A25028" s="86">
        <v>46283</v>
      </c>
      <c r="B25028" s="87">
        <v>0.73958333333333337</v>
      </c>
      <c r="C25028">
        <v>2.5959999999999999E-5</v>
      </c>
    </row>
    <row r="25029" spans="1:3" x14ac:dyDescent="0.35">
      <c r="A25029" s="86">
        <v>46283</v>
      </c>
      <c r="B25029" s="87">
        <v>0.75</v>
      </c>
      <c r="C25029">
        <v>2.7380000000000002E-5</v>
      </c>
    </row>
    <row r="25030" spans="1:3" x14ac:dyDescent="0.35">
      <c r="A25030" s="86">
        <v>46283</v>
      </c>
      <c r="B25030" s="87">
        <v>0.76041666666666663</v>
      </c>
      <c r="C25030">
        <v>2.9049999999999998E-5</v>
      </c>
    </row>
    <row r="25031" spans="1:3" x14ac:dyDescent="0.35">
      <c r="A25031" s="86">
        <v>46283</v>
      </c>
      <c r="B25031" s="87">
        <v>0.77083333333333337</v>
      </c>
      <c r="C25031">
        <v>3.0849999999999998E-5</v>
      </c>
    </row>
    <row r="25032" spans="1:3" x14ac:dyDescent="0.35">
      <c r="A25032" s="86">
        <v>46283</v>
      </c>
      <c r="B25032" s="87">
        <v>0.78125</v>
      </c>
      <c r="C25032">
        <v>3.2719999999999998E-5</v>
      </c>
    </row>
    <row r="25033" spans="1:3" x14ac:dyDescent="0.35">
      <c r="A25033" s="86">
        <v>46283</v>
      </c>
      <c r="B25033" s="87">
        <v>0.79166666666666663</v>
      </c>
      <c r="C25033">
        <v>3.4520000000000002E-5</v>
      </c>
    </row>
    <row r="25034" spans="1:3" x14ac:dyDescent="0.35">
      <c r="A25034" s="86">
        <v>46283</v>
      </c>
      <c r="B25034" s="87">
        <v>0.80208333333333337</v>
      </c>
      <c r="C25034">
        <v>3.6179999999999996E-5</v>
      </c>
    </row>
    <row r="25035" spans="1:3" x14ac:dyDescent="0.35">
      <c r="A25035" s="86">
        <v>46283</v>
      </c>
      <c r="B25035" s="87">
        <v>0.8125</v>
      </c>
      <c r="C25035">
        <v>3.7539999999999996E-5</v>
      </c>
    </row>
    <row r="25036" spans="1:3" x14ac:dyDescent="0.35">
      <c r="A25036" s="86">
        <v>46283</v>
      </c>
      <c r="B25036" s="87">
        <v>0.82291666666666663</v>
      </c>
      <c r="C25036">
        <v>3.8440000000000005E-5</v>
      </c>
    </row>
    <row r="25037" spans="1:3" x14ac:dyDescent="0.35">
      <c r="A25037" s="86">
        <v>46283</v>
      </c>
      <c r="B25037" s="87">
        <v>0.83333333333333337</v>
      </c>
      <c r="C25037">
        <v>3.8730000000000004E-5</v>
      </c>
    </row>
    <row r="25038" spans="1:3" x14ac:dyDescent="0.35">
      <c r="A25038" s="86">
        <v>46283</v>
      </c>
      <c r="B25038" s="87">
        <v>0.84375</v>
      </c>
      <c r="C25038">
        <v>3.8290000000000001E-5</v>
      </c>
    </row>
    <row r="25039" spans="1:3" x14ac:dyDescent="0.35">
      <c r="A25039" s="86">
        <v>46283</v>
      </c>
      <c r="B25039" s="87">
        <v>0.85416666666666663</v>
      </c>
      <c r="C25039">
        <v>3.7409999999999996E-5</v>
      </c>
    </row>
    <row r="25040" spans="1:3" x14ac:dyDescent="0.35">
      <c r="A25040" s="86">
        <v>46283</v>
      </c>
      <c r="B25040" s="87">
        <v>0.86458333333333337</v>
      </c>
      <c r="C25040">
        <v>3.6360000000000004E-5</v>
      </c>
    </row>
    <row r="25041" spans="1:3" x14ac:dyDescent="0.35">
      <c r="A25041" s="86">
        <v>46283</v>
      </c>
      <c r="B25041" s="87">
        <v>0.875</v>
      </c>
      <c r="C25041">
        <v>3.5439999999999999E-5</v>
      </c>
    </row>
    <row r="25042" spans="1:3" x14ac:dyDescent="0.35">
      <c r="A25042" s="86">
        <v>46283</v>
      </c>
      <c r="B25042" s="87">
        <v>0.88541666666666663</v>
      </c>
      <c r="C25042">
        <v>3.4869999999999996E-5</v>
      </c>
    </row>
    <row r="25043" spans="1:3" x14ac:dyDescent="0.35">
      <c r="A25043" s="86">
        <v>46283</v>
      </c>
      <c r="B25043" s="87">
        <v>0.89583333333333337</v>
      </c>
      <c r="C25043">
        <v>3.4489999999999997E-5</v>
      </c>
    </row>
    <row r="25044" spans="1:3" x14ac:dyDescent="0.35">
      <c r="A25044" s="86">
        <v>46283</v>
      </c>
      <c r="B25044" s="87">
        <v>0.90625</v>
      </c>
      <c r="C25044">
        <v>3.4099999999999995E-5</v>
      </c>
    </row>
    <row r="25045" spans="1:3" x14ac:dyDescent="0.35">
      <c r="A25045" s="86">
        <v>46283</v>
      </c>
      <c r="B25045" s="87">
        <v>0.91666666666666663</v>
      </c>
      <c r="C25045">
        <v>3.3419999999999995E-5</v>
      </c>
    </row>
    <row r="25046" spans="1:3" x14ac:dyDescent="0.35">
      <c r="A25046" s="86">
        <v>46283</v>
      </c>
      <c r="B25046" s="87">
        <v>0.92708333333333337</v>
      </c>
      <c r="C25046">
        <v>3.2299999999999999E-5</v>
      </c>
    </row>
    <row r="25047" spans="1:3" x14ac:dyDescent="0.35">
      <c r="A25047" s="86">
        <v>46283</v>
      </c>
      <c r="B25047" s="87">
        <v>0.9375</v>
      </c>
      <c r="C25047">
        <v>3.0790000000000002E-5</v>
      </c>
    </row>
    <row r="25048" spans="1:3" x14ac:dyDescent="0.35">
      <c r="A25048" s="86">
        <v>46283</v>
      </c>
      <c r="B25048" s="87">
        <v>0.94791666666666663</v>
      </c>
      <c r="C25048">
        <v>2.8989999999999999E-5</v>
      </c>
    </row>
    <row r="25049" spans="1:3" x14ac:dyDescent="0.35">
      <c r="A25049" s="86">
        <v>46283</v>
      </c>
      <c r="B25049" s="87">
        <v>0.95833333333333337</v>
      </c>
      <c r="C25049">
        <v>2.7029999999999997E-5</v>
      </c>
    </row>
    <row r="25050" spans="1:3" x14ac:dyDescent="0.35">
      <c r="A25050" s="86">
        <v>46283</v>
      </c>
      <c r="B25050" s="87">
        <v>0.96875</v>
      </c>
      <c r="C25050">
        <v>2.5009999999999999E-5</v>
      </c>
    </row>
    <row r="25051" spans="1:3" x14ac:dyDescent="0.35">
      <c r="A25051" s="86">
        <v>46283</v>
      </c>
      <c r="B25051" s="87">
        <v>0.97916666666666663</v>
      </c>
      <c r="C25051">
        <v>2.2989999999999998E-5</v>
      </c>
    </row>
    <row r="25052" spans="1:3" x14ac:dyDescent="0.35">
      <c r="A25052" s="86">
        <v>46283</v>
      </c>
      <c r="B25052" s="87">
        <v>0.98958333333333337</v>
      </c>
      <c r="C25052">
        <v>2.0969999999999997E-5</v>
      </c>
    </row>
    <row r="25053" spans="1:3" x14ac:dyDescent="0.35">
      <c r="A25053" s="86">
        <v>46284</v>
      </c>
      <c r="B25053" s="87">
        <v>0</v>
      </c>
      <c r="C25053">
        <v>1.9000000000000001E-5</v>
      </c>
    </row>
    <row r="25054" spans="1:3" x14ac:dyDescent="0.35">
      <c r="A25054" s="86">
        <v>46284</v>
      </c>
      <c r="B25054" s="87">
        <v>1.0416666666666666E-2</v>
      </c>
      <c r="C25054">
        <v>1.7659999999999997E-5</v>
      </c>
    </row>
    <row r="25055" spans="1:3" x14ac:dyDescent="0.35">
      <c r="A25055" s="86">
        <v>46284</v>
      </c>
      <c r="B25055" s="87">
        <v>2.0833333333333332E-2</v>
      </c>
      <c r="C25055">
        <v>1.6539999999999997E-5</v>
      </c>
    </row>
    <row r="25056" spans="1:3" x14ac:dyDescent="0.35">
      <c r="A25056" s="86">
        <v>46284</v>
      </c>
      <c r="B25056" s="87">
        <v>3.125E-2</v>
      </c>
      <c r="C25056">
        <v>1.5570000000000002E-5</v>
      </c>
    </row>
    <row r="25057" spans="1:3" x14ac:dyDescent="0.35">
      <c r="A25057" s="86">
        <v>46284</v>
      </c>
      <c r="B25057" s="87">
        <v>4.1666666666666664E-2</v>
      </c>
      <c r="C25057">
        <v>1.466E-5</v>
      </c>
    </row>
    <row r="25058" spans="1:3" x14ac:dyDescent="0.35">
      <c r="A25058" s="86">
        <v>46284</v>
      </c>
      <c r="B25058" s="87">
        <v>5.2083333333333336E-2</v>
      </c>
      <c r="C25058">
        <v>1.3719999999999999E-5</v>
      </c>
    </row>
    <row r="25059" spans="1:3" x14ac:dyDescent="0.35">
      <c r="A25059" s="86">
        <v>46284</v>
      </c>
      <c r="B25059" s="87">
        <v>6.25E-2</v>
      </c>
      <c r="C25059">
        <v>1.277E-5</v>
      </c>
    </row>
    <row r="25060" spans="1:3" x14ac:dyDescent="0.35">
      <c r="A25060" s="86">
        <v>46284</v>
      </c>
      <c r="B25060" s="87">
        <v>7.2916666666666671E-2</v>
      </c>
      <c r="C25060">
        <v>1.1910000000000001E-5</v>
      </c>
    </row>
    <row r="25061" spans="1:3" x14ac:dyDescent="0.35">
      <c r="A25061" s="86">
        <v>46284</v>
      </c>
      <c r="B25061" s="87">
        <v>8.3333333333333329E-2</v>
      </c>
      <c r="C25061">
        <v>1.1180000000000001E-5</v>
      </c>
    </row>
    <row r="25062" spans="1:3" x14ac:dyDescent="0.35">
      <c r="A25062" s="86">
        <v>46284</v>
      </c>
      <c r="B25062" s="87">
        <v>9.375E-2</v>
      </c>
      <c r="C25062">
        <v>1.066E-5</v>
      </c>
    </row>
    <row r="25063" spans="1:3" x14ac:dyDescent="0.35">
      <c r="A25063" s="86">
        <v>46284</v>
      </c>
      <c r="B25063" s="87">
        <v>0.10416666666666667</v>
      </c>
      <c r="C25063">
        <v>1.03E-5</v>
      </c>
    </row>
    <row r="25064" spans="1:3" x14ac:dyDescent="0.35">
      <c r="A25064" s="86">
        <v>46284</v>
      </c>
      <c r="B25064" s="87">
        <v>0.11458333333333333</v>
      </c>
      <c r="C25064">
        <v>1.007E-5</v>
      </c>
    </row>
    <row r="25065" spans="1:3" x14ac:dyDescent="0.35">
      <c r="A25065" s="86">
        <v>46284</v>
      </c>
      <c r="B25065" s="87">
        <v>0.125</v>
      </c>
      <c r="C25065">
        <v>9.8900000000000002E-6</v>
      </c>
    </row>
    <row r="25066" spans="1:3" x14ac:dyDescent="0.35">
      <c r="A25066" s="86">
        <v>46284</v>
      </c>
      <c r="B25066" s="87">
        <v>0.13541666666666666</v>
      </c>
      <c r="C25066">
        <v>9.7699999999999996E-6</v>
      </c>
    </row>
    <row r="25067" spans="1:3" x14ac:dyDescent="0.35">
      <c r="A25067" s="86">
        <v>46284</v>
      </c>
      <c r="B25067" s="87">
        <v>0.14583333333333334</v>
      </c>
      <c r="C25067">
        <v>9.6700000000000006E-6</v>
      </c>
    </row>
    <row r="25068" spans="1:3" x14ac:dyDescent="0.35">
      <c r="A25068" s="86">
        <v>46284</v>
      </c>
      <c r="B25068" s="87">
        <v>0.15625</v>
      </c>
      <c r="C25068">
        <v>9.5799999999999998E-6</v>
      </c>
    </row>
    <row r="25069" spans="1:3" x14ac:dyDescent="0.35">
      <c r="A25069" s="86">
        <v>46284</v>
      </c>
      <c r="B25069" s="87">
        <v>0.16666666666666666</v>
      </c>
      <c r="C25069">
        <v>9.5400000000000001E-6</v>
      </c>
    </row>
    <row r="25070" spans="1:3" x14ac:dyDescent="0.35">
      <c r="A25070" s="86">
        <v>46284</v>
      </c>
      <c r="B25070" s="87">
        <v>0.17708333333333334</v>
      </c>
      <c r="C25070">
        <v>9.4900000000000006E-6</v>
      </c>
    </row>
    <row r="25071" spans="1:3" x14ac:dyDescent="0.35">
      <c r="A25071" s="86">
        <v>46284</v>
      </c>
      <c r="B25071" s="87">
        <v>0.1875</v>
      </c>
      <c r="C25071">
        <v>9.4900000000000006E-6</v>
      </c>
    </row>
    <row r="25072" spans="1:3" x14ac:dyDescent="0.35">
      <c r="A25072" s="86">
        <v>46284</v>
      </c>
      <c r="B25072" s="87">
        <v>0.19791666666666666</v>
      </c>
      <c r="C25072">
        <v>9.4900000000000006E-6</v>
      </c>
    </row>
    <row r="25073" spans="1:3" x14ac:dyDescent="0.35">
      <c r="A25073" s="86">
        <v>46284</v>
      </c>
      <c r="B25073" s="87">
        <v>0.20833333333333334</v>
      </c>
      <c r="C25073">
        <v>9.5400000000000001E-6</v>
      </c>
    </row>
    <row r="25074" spans="1:3" x14ac:dyDescent="0.35">
      <c r="A25074" s="86">
        <v>46284</v>
      </c>
      <c r="B25074" s="87">
        <v>0.21875</v>
      </c>
      <c r="C25074">
        <v>9.5999999999999996E-6</v>
      </c>
    </row>
    <row r="25075" spans="1:3" x14ac:dyDescent="0.35">
      <c r="A25075" s="86">
        <v>46284</v>
      </c>
      <c r="B25075" s="87">
        <v>0.22916666666666666</v>
      </c>
      <c r="C25075">
        <v>9.73E-6</v>
      </c>
    </row>
    <row r="25076" spans="1:3" x14ac:dyDescent="0.35">
      <c r="A25076" s="86">
        <v>46284</v>
      </c>
      <c r="B25076" s="87">
        <v>0.23958333333333334</v>
      </c>
      <c r="C25076">
        <v>9.9900000000000009E-6</v>
      </c>
    </row>
    <row r="25077" spans="1:3" x14ac:dyDescent="0.35">
      <c r="A25077" s="86">
        <v>46284</v>
      </c>
      <c r="B25077" s="87">
        <v>0.25</v>
      </c>
      <c r="C25077">
        <v>1.044E-5</v>
      </c>
    </row>
    <row r="25078" spans="1:3" x14ac:dyDescent="0.35">
      <c r="A25078" s="86">
        <v>46284</v>
      </c>
      <c r="B25078" s="87">
        <v>0.26041666666666669</v>
      </c>
      <c r="C25078">
        <v>1.112E-5</v>
      </c>
    </row>
    <row r="25079" spans="1:3" x14ac:dyDescent="0.35">
      <c r="A25079" s="86">
        <v>46284</v>
      </c>
      <c r="B25079" s="87">
        <v>0.27083333333333331</v>
      </c>
      <c r="C25079">
        <v>1.2089999999999999E-5</v>
      </c>
    </row>
    <row r="25080" spans="1:3" x14ac:dyDescent="0.35">
      <c r="A25080" s="86">
        <v>46284</v>
      </c>
      <c r="B25080" s="87">
        <v>0.28125</v>
      </c>
      <c r="C25080">
        <v>1.3370000000000001E-5</v>
      </c>
    </row>
    <row r="25081" spans="1:3" x14ac:dyDescent="0.35">
      <c r="A25081" s="86">
        <v>46284</v>
      </c>
      <c r="B25081" s="87">
        <v>0.29166666666666669</v>
      </c>
      <c r="C25081">
        <v>1.501E-5</v>
      </c>
    </row>
    <row r="25082" spans="1:3" x14ac:dyDescent="0.35">
      <c r="A25082" s="86">
        <v>46284</v>
      </c>
      <c r="B25082" s="87">
        <v>0.30208333333333331</v>
      </c>
      <c r="C25082">
        <v>1.7069999999999998E-5</v>
      </c>
    </row>
    <row r="25083" spans="1:3" x14ac:dyDescent="0.35">
      <c r="A25083" s="86">
        <v>46284</v>
      </c>
      <c r="B25083" s="87">
        <v>0.3125</v>
      </c>
      <c r="C25083">
        <v>1.9359999999999998E-5</v>
      </c>
    </row>
    <row r="25084" spans="1:3" x14ac:dyDescent="0.35">
      <c r="A25084" s="86">
        <v>46284</v>
      </c>
      <c r="B25084" s="87">
        <v>0.32291666666666669</v>
      </c>
      <c r="C25084">
        <v>2.1710000000000001E-5</v>
      </c>
    </row>
    <row r="25085" spans="1:3" x14ac:dyDescent="0.35">
      <c r="A25085" s="86">
        <v>46284</v>
      </c>
      <c r="B25085" s="87">
        <v>0.33333333333333331</v>
      </c>
      <c r="C25085">
        <v>2.4000000000000001E-5</v>
      </c>
    </row>
    <row r="25086" spans="1:3" x14ac:dyDescent="0.35">
      <c r="A25086" s="86">
        <v>46284</v>
      </c>
      <c r="B25086" s="87">
        <v>0.34375</v>
      </c>
      <c r="C25086">
        <v>2.6069999999999999E-5</v>
      </c>
    </row>
    <row r="25087" spans="1:3" x14ac:dyDescent="0.35">
      <c r="A25087" s="86">
        <v>46284</v>
      </c>
      <c r="B25087" s="87">
        <v>0.35416666666666669</v>
      </c>
      <c r="C25087">
        <v>2.7900000000000001E-5</v>
      </c>
    </row>
    <row r="25088" spans="1:3" x14ac:dyDescent="0.35">
      <c r="A25088" s="86">
        <v>46284</v>
      </c>
      <c r="B25088" s="87">
        <v>0.36458333333333331</v>
      </c>
      <c r="C25088">
        <v>2.9459999999999999E-5</v>
      </c>
    </row>
    <row r="25089" spans="1:3" x14ac:dyDescent="0.35">
      <c r="A25089" s="86">
        <v>46284</v>
      </c>
      <c r="B25089" s="87">
        <v>0.375</v>
      </c>
      <c r="C25089">
        <v>3.078E-5</v>
      </c>
    </row>
    <row r="25090" spans="1:3" x14ac:dyDescent="0.35">
      <c r="A25090" s="86">
        <v>46284</v>
      </c>
      <c r="B25090" s="87">
        <v>0.38541666666666669</v>
      </c>
      <c r="C25090">
        <v>3.1859999999999997E-5</v>
      </c>
    </row>
    <row r="25091" spans="1:3" x14ac:dyDescent="0.35">
      <c r="A25091" s="86">
        <v>46284</v>
      </c>
      <c r="B25091" s="87">
        <v>0.39583333333333331</v>
      </c>
      <c r="C25091">
        <v>3.2759999999999998E-5</v>
      </c>
    </row>
    <row r="25092" spans="1:3" x14ac:dyDescent="0.35">
      <c r="A25092" s="86">
        <v>46284</v>
      </c>
      <c r="B25092" s="87">
        <v>0.40625</v>
      </c>
      <c r="C25092">
        <v>3.3550000000000002E-5</v>
      </c>
    </row>
    <row r="25093" spans="1:3" x14ac:dyDescent="0.35">
      <c r="A25093" s="86">
        <v>46284</v>
      </c>
      <c r="B25093" s="87">
        <v>0.41666666666666669</v>
      </c>
      <c r="C25093">
        <v>3.4260000000000001E-5</v>
      </c>
    </row>
    <row r="25094" spans="1:3" x14ac:dyDescent="0.35">
      <c r="A25094" s="86">
        <v>46284</v>
      </c>
      <c r="B25094" s="87">
        <v>0.42708333333333331</v>
      </c>
      <c r="C25094">
        <v>3.4990000000000002E-5</v>
      </c>
    </row>
    <row r="25095" spans="1:3" x14ac:dyDescent="0.35">
      <c r="A25095" s="86">
        <v>46284</v>
      </c>
      <c r="B25095" s="87">
        <v>0.4375</v>
      </c>
      <c r="C25095">
        <v>3.5659999999999994E-5</v>
      </c>
    </row>
    <row r="25096" spans="1:3" x14ac:dyDescent="0.35">
      <c r="A25096" s="86">
        <v>46284</v>
      </c>
      <c r="B25096" s="87">
        <v>0.44791666666666669</v>
      </c>
      <c r="C25096">
        <v>3.6310000000000003E-5</v>
      </c>
    </row>
    <row r="25097" spans="1:3" x14ac:dyDescent="0.35">
      <c r="A25097" s="86">
        <v>46284</v>
      </c>
      <c r="B25097" s="87">
        <v>0.45833333333333331</v>
      </c>
      <c r="C25097">
        <v>3.684E-5</v>
      </c>
    </row>
    <row r="25098" spans="1:3" x14ac:dyDescent="0.35">
      <c r="A25098" s="86">
        <v>46284</v>
      </c>
      <c r="B25098" s="87">
        <v>0.46875</v>
      </c>
      <c r="C25098">
        <v>3.7249999999999997E-5</v>
      </c>
    </row>
    <row r="25099" spans="1:3" x14ac:dyDescent="0.35">
      <c r="A25099" s="86">
        <v>46284</v>
      </c>
      <c r="B25099" s="87">
        <v>0.47916666666666669</v>
      </c>
      <c r="C25099">
        <v>3.7599999999999999E-5</v>
      </c>
    </row>
    <row r="25100" spans="1:3" x14ac:dyDescent="0.35">
      <c r="A25100" s="86">
        <v>46284</v>
      </c>
      <c r="B25100" s="87">
        <v>0.48958333333333331</v>
      </c>
      <c r="C25100">
        <v>3.7979999999999999E-5</v>
      </c>
    </row>
    <row r="25101" spans="1:3" x14ac:dyDescent="0.35">
      <c r="A25101" s="86">
        <v>46284</v>
      </c>
      <c r="B25101" s="87">
        <v>0.5</v>
      </c>
      <c r="C25101">
        <v>3.8479999999999997E-5</v>
      </c>
    </row>
    <row r="25102" spans="1:3" x14ac:dyDescent="0.35">
      <c r="A25102" s="86">
        <v>46284</v>
      </c>
      <c r="B25102" s="87">
        <v>0.51041666666666663</v>
      </c>
      <c r="C25102">
        <v>3.913E-5</v>
      </c>
    </row>
    <row r="25103" spans="1:3" x14ac:dyDescent="0.35">
      <c r="A25103" s="86">
        <v>46284</v>
      </c>
      <c r="B25103" s="87">
        <v>0.52083333333333337</v>
      </c>
      <c r="C25103">
        <v>3.9800000000000005E-5</v>
      </c>
    </row>
    <row r="25104" spans="1:3" x14ac:dyDescent="0.35">
      <c r="A25104" s="86">
        <v>46284</v>
      </c>
      <c r="B25104" s="87">
        <v>0.53125</v>
      </c>
      <c r="C25104">
        <v>4.0309999999999999E-5</v>
      </c>
    </row>
    <row r="25105" spans="1:3" x14ac:dyDescent="0.35">
      <c r="A25105" s="86">
        <v>46284</v>
      </c>
      <c r="B25105" s="87">
        <v>0.54166666666666663</v>
      </c>
      <c r="C25105">
        <v>4.049E-5</v>
      </c>
    </row>
    <row r="25106" spans="1:3" x14ac:dyDescent="0.35">
      <c r="A25106" s="86">
        <v>46284</v>
      </c>
      <c r="B25106" s="87">
        <v>0.55208333333333337</v>
      </c>
      <c r="C25106">
        <v>4.0229999999999999E-5</v>
      </c>
    </row>
    <row r="25107" spans="1:3" x14ac:dyDescent="0.35">
      <c r="A25107" s="86">
        <v>46284</v>
      </c>
      <c r="B25107" s="87">
        <v>0.5625</v>
      </c>
      <c r="C25107">
        <v>3.9579999999999997E-5</v>
      </c>
    </row>
    <row r="25108" spans="1:3" x14ac:dyDescent="0.35">
      <c r="A25108" s="86">
        <v>46284</v>
      </c>
      <c r="B25108" s="87">
        <v>0.57291666666666663</v>
      </c>
      <c r="C25108">
        <v>3.8699999999999999E-5</v>
      </c>
    </row>
    <row r="25109" spans="1:3" x14ac:dyDescent="0.35">
      <c r="A25109" s="86">
        <v>46284</v>
      </c>
      <c r="B25109" s="87">
        <v>0.58333333333333337</v>
      </c>
      <c r="C25109">
        <v>3.7760000000000004E-5</v>
      </c>
    </row>
    <row r="25110" spans="1:3" x14ac:dyDescent="0.35">
      <c r="A25110" s="86">
        <v>46284</v>
      </c>
      <c r="B25110" s="87">
        <v>0.59375</v>
      </c>
      <c r="C25110">
        <v>3.6810000000000002E-5</v>
      </c>
    </row>
    <row r="25111" spans="1:3" x14ac:dyDescent="0.35">
      <c r="A25111" s="86">
        <v>46284</v>
      </c>
      <c r="B25111" s="87">
        <v>0.60416666666666663</v>
      </c>
      <c r="C25111">
        <v>3.591E-5</v>
      </c>
    </row>
    <row r="25112" spans="1:3" x14ac:dyDescent="0.35">
      <c r="A25112" s="86">
        <v>46284</v>
      </c>
      <c r="B25112" s="87">
        <v>0.61458333333333337</v>
      </c>
      <c r="C25112">
        <v>3.5049999999999998E-5</v>
      </c>
    </row>
    <row r="25113" spans="1:3" x14ac:dyDescent="0.35">
      <c r="A25113" s="86">
        <v>46284</v>
      </c>
      <c r="B25113" s="87">
        <v>0.625</v>
      </c>
      <c r="C25113">
        <v>3.4260000000000001E-5</v>
      </c>
    </row>
    <row r="25114" spans="1:3" x14ac:dyDescent="0.35">
      <c r="A25114" s="86">
        <v>46284</v>
      </c>
      <c r="B25114" s="87">
        <v>0.63541666666666663</v>
      </c>
      <c r="C25114">
        <v>3.3529999999999999E-5</v>
      </c>
    </row>
    <row r="25115" spans="1:3" x14ac:dyDescent="0.35">
      <c r="A25115" s="86">
        <v>46284</v>
      </c>
      <c r="B25115" s="87">
        <v>0.64583333333333337</v>
      </c>
      <c r="C25115">
        <v>3.2919999999999997E-5</v>
      </c>
    </row>
    <row r="25116" spans="1:3" x14ac:dyDescent="0.35">
      <c r="A25116" s="86">
        <v>46284</v>
      </c>
      <c r="B25116" s="87">
        <v>0.65625</v>
      </c>
      <c r="C25116">
        <v>3.2410000000000003E-5</v>
      </c>
    </row>
    <row r="25117" spans="1:3" x14ac:dyDescent="0.35">
      <c r="A25117" s="86">
        <v>46284</v>
      </c>
      <c r="B25117" s="87">
        <v>0.66666666666666663</v>
      </c>
      <c r="C25117">
        <v>3.2079999999999998E-5</v>
      </c>
    </row>
    <row r="25118" spans="1:3" x14ac:dyDescent="0.35">
      <c r="A25118" s="86">
        <v>46284</v>
      </c>
      <c r="B25118" s="87">
        <v>0.67708333333333337</v>
      </c>
      <c r="C25118">
        <v>3.1919999999999999E-5</v>
      </c>
    </row>
    <row r="25119" spans="1:3" x14ac:dyDescent="0.35">
      <c r="A25119" s="86">
        <v>46284</v>
      </c>
      <c r="B25119" s="87">
        <v>0.6875</v>
      </c>
      <c r="C25119">
        <v>3.201E-5</v>
      </c>
    </row>
    <row r="25120" spans="1:3" x14ac:dyDescent="0.35">
      <c r="A25120" s="86">
        <v>46284</v>
      </c>
      <c r="B25120" s="87">
        <v>0.69791666666666663</v>
      </c>
      <c r="C25120">
        <v>3.2299999999999999E-5</v>
      </c>
    </row>
    <row r="25121" spans="1:3" x14ac:dyDescent="0.35">
      <c r="A25121" s="86">
        <v>46284</v>
      </c>
      <c r="B25121" s="87">
        <v>0.70833333333333337</v>
      </c>
      <c r="C25121">
        <v>3.2800000000000004E-5</v>
      </c>
    </row>
    <row r="25122" spans="1:3" x14ac:dyDescent="0.35">
      <c r="A25122" s="86">
        <v>46284</v>
      </c>
      <c r="B25122" s="87">
        <v>0.71875</v>
      </c>
      <c r="C25122">
        <v>3.3529999999999999E-5</v>
      </c>
    </row>
    <row r="25123" spans="1:3" x14ac:dyDescent="0.35">
      <c r="A25123" s="86">
        <v>46284</v>
      </c>
      <c r="B25123" s="87">
        <v>0.72916666666666663</v>
      </c>
      <c r="C25123">
        <v>3.4430000000000001E-5</v>
      </c>
    </row>
    <row r="25124" spans="1:3" x14ac:dyDescent="0.35">
      <c r="A25124" s="86">
        <v>46284</v>
      </c>
      <c r="B25124" s="87">
        <v>0.73958333333333337</v>
      </c>
      <c r="C25124">
        <v>3.5559999999999998E-5</v>
      </c>
    </row>
    <row r="25125" spans="1:3" x14ac:dyDescent="0.35">
      <c r="A25125" s="86">
        <v>46284</v>
      </c>
      <c r="B25125" s="87">
        <v>0.75</v>
      </c>
      <c r="C25125">
        <v>3.684E-5</v>
      </c>
    </row>
    <row r="25126" spans="1:3" x14ac:dyDescent="0.35">
      <c r="A25126" s="86">
        <v>46284</v>
      </c>
      <c r="B25126" s="87">
        <v>0.76041666666666663</v>
      </c>
      <c r="C25126">
        <v>3.824E-5</v>
      </c>
    </row>
    <row r="25127" spans="1:3" x14ac:dyDescent="0.35">
      <c r="A25127" s="86">
        <v>46284</v>
      </c>
      <c r="B25127" s="87">
        <v>0.77083333333333337</v>
      </c>
      <c r="C25127">
        <v>3.9719999999999999E-5</v>
      </c>
    </row>
    <row r="25128" spans="1:3" x14ac:dyDescent="0.35">
      <c r="A25128" s="86">
        <v>46284</v>
      </c>
      <c r="B25128" s="87">
        <v>0.78125</v>
      </c>
      <c r="C25128">
        <v>4.1109999999999998E-5</v>
      </c>
    </row>
    <row r="25129" spans="1:3" x14ac:dyDescent="0.35">
      <c r="A25129" s="86">
        <v>46284</v>
      </c>
      <c r="B25129" s="87">
        <v>0.79166666666666663</v>
      </c>
      <c r="C25129">
        <v>4.2340000000000005E-5</v>
      </c>
    </row>
    <row r="25130" spans="1:3" x14ac:dyDescent="0.35">
      <c r="A25130" s="86">
        <v>46284</v>
      </c>
      <c r="B25130" s="87">
        <v>0.80208333333333337</v>
      </c>
      <c r="C25130">
        <v>4.3260000000000003E-5</v>
      </c>
    </row>
    <row r="25131" spans="1:3" x14ac:dyDescent="0.35">
      <c r="A25131" s="86">
        <v>46284</v>
      </c>
      <c r="B25131" s="87">
        <v>0.8125</v>
      </c>
      <c r="C25131">
        <v>4.3810000000000002E-5</v>
      </c>
    </row>
    <row r="25132" spans="1:3" x14ac:dyDescent="0.35">
      <c r="A25132" s="86">
        <v>46284</v>
      </c>
      <c r="B25132" s="87">
        <v>0.82291666666666663</v>
      </c>
      <c r="C25132">
        <v>4.3900000000000003E-5</v>
      </c>
    </row>
    <row r="25133" spans="1:3" x14ac:dyDescent="0.35">
      <c r="A25133" s="86">
        <v>46284</v>
      </c>
      <c r="B25133" s="87">
        <v>0.83333333333333337</v>
      </c>
      <c r="C25133">
        <v>4.3439999999999997E-5</v>
      </c>
    </row>
    <row r="25134" spans="1:3" x14ac:dyDescent="0.35">
      <c r="A25134" s="86">
        <v>46284</v>
      </c>
      <c r="B25134" s="87">
        <v>0.84375</v>
      </c>
      <c r="C25134">
        <v>4.2360000000000001E-5</v>
      </c>
    </row>
    <row r="25135" spans="1:3" x14ac:dyDescent="0.35">
      <c r="A25135" s="86">
        <v>46284</v>
      </c>
      <c r="B25135" s="87">
        <v>0.85416666666666663</v>
      </c>
      <c r="C25135">
        <v>4.0769999999999998E-5</v>
      </c>
    </row>
    <row r="25136" spans="1:3" x14ac:dyDescent="0.35">
      <c r="A25136" s="86">
        <v>46284</v>
      </c>
      <c r="B25136" s="87">
        <v>0.86458333333333337</v>
      </c>
      <c r="C25136">
        <v>3.888E-5</v>
      </c>
    </row>
    <row r="25137" spans="1:3" x14ac:dyDescent="0.35">
      <c r="A25137" s="86">
        <v>46284</v>
      </c>
      <c r="B25137" s="87">
        <v>0.875</v>
      </c>
      <c r="C25137">
        <v>3.684E-5</v>
      </c>
    </row>
    <row r="25138" spans="1:3" x14ac:dyDescent="0.35">
      <c r="A25138" s="86">
        <v>46284</v>
      </c>
      <c r="B25138" s="87">
        <v>0.88541666666666663</v>
      </c>
      <c r="C25138">
        <v>3.4770000000000001E-5</v>
      </c>
    </row>
    <row r="25139" spans="1:3" x14ac:dyDescent="0.35">
      <c r="A25139" s="86">
        <v>46284</v>
      </c>
      <c r="B25139" s="87">
        <v>0.89583333333333337</v>
      </c>
      <c r="C25139">
        <v>3.2919999999999997E-5</v>
      </c>
    </row>
    <row r="25140" spans="1:3" x14ac:dyDescent="0.35">
      <c r="A25140" s="86">
        <v>46284</v>
      </c>
      <c r="B25140" s="87">
        <v>0.90625</v>
      </c>
      <c r="C25140">
        <v>3.146E-5</v>
      </c>
    </row>
    <row r="25141" spans="1:3" x14ac:dyDescent="0.35">
      <c r="A25141" s="86">
        <v>46284</v>
      </c>
      <c r="B25141" s="87">
        <v>0.91666666666666663</v>
      </c>
      <c r="C25141">
        <v>3.0599999999999998E-5</v>
      </c>
    </row>
    <row r="25142" spans="1:3" x14ac:dyDescent="0.35">
      <c r="A25142" s="86">
        <v>46284</v>
      </c>
      <c r="B25142" s="87">
        <v>0.92708333333333337</v>
      </c>
      <c r="C25142">
        <v>3.0450000000000002E-5</v>
      </c>
    </row>
    <row r="25143" spans="1:3" x14ac:dyDescent="0.35">
      <c r="A25143" s="86">
        <v>46284</v>
      </c>
      <c r="B25143" s="87">
        <v>0.9375</v>
      </c>
      <c r="C25143">
        <v>3.065E-5</v>
      </c>
    </row>
    <row r="25144" spans="1:3" x14ac:dyDescent="0.35">
      <c r="A25144" s="86">
        <v>46284</v>
      </c>
      <c r="B25144" s="87">
        <v>0.94791666666666663</v>
      </c>
      <c r="C25144">
        <v>3.0720000000000004E-5</v>
      </c>
    </row>
    <row r="25145" spans="1:3" x14ac:dyDescent="0.35">
      <c r="A25145" s="86">
        <v>46284</v>
      </c>
      <c r="B25145" s="87">
        <v>0.95833333333333337</v>
      </c>
      <c r="C25145">
        <v>3.023E-5</v>
      </c>
    </row>
    <row r="25146" spans="1:3" x14ac:dyDescent="0.35">
      <c r="A25146" s="86">
        <v>46284</v>
      </c>
      <c r="B25146" s="87">
        <v>0.96875</v>
      </c>
      <c r="C25146">
        <v>2.887E-5</v>
      </c>
    </row>
    <row r="25147" spans="1:3" x14ac:dyDescent="0.35">
      <c r="A25147" s="86">
        <v>46284</v>
      </c>
      <c r="B25147" s="87">
        <v>0.97916666666666663</v>
      </c>
      <c r="C25147">
        <v>2.6840000000000001E-5</v>
      </c>
    </row>
    <row r="25148" spans="1:3" x14ac:dyDescent="0.35">
      <c r="A25148" s="86">
        <v>46284</v>
      </c>
      <c r="B25148" s="87">
        <v>0.98958333333333337</v>
      </c>
      <c r="C25148">
        <v>2.455E-5</v>
      </c>
    </row>
    <row r="25149" spans="1:3" x14ac:dyDescent="0.35">
      <c r="A25149" s="86">
        <v>46285</v>
      </c>
      <c r="B25149" s="87">
        <v>0</v>
      </c>
      <c r="C25149">
        <v>2.2349999999999998E-5</v>
      </c>
    </row>
    <row r="25150" spans="1:3" x14ac:dyDescent="0.35">
      <c r="A25150" s="86">
        <v>46285</v>
      </c>
      <c r="B25150" s="87">
        <v>1.0416666666666666E-2</v>
      </c>
      <c r="C25150">
        <v>2.0630000000000001E-5</v>
      </c>
    </row>
    <row r="25151" spans="1:3" x14ac:dyDescent="0.35">
      <c r="A25151" s="86">
        <v>46285</v>
      </c>
      <c r="B25151" s="87">
        <v>2.0833333333333332E-2</v>
      </c>
      <c r="C25151">
        <v>1.9179999999999999E-5</v>
      </c>
    </row>
    <row r="25152" spans="1:3" x14ac:dyDescent="0.35">
      <c r="A25152" s="86">
        <v>46285</v>
      </c>
      <c r="B25152" s="87">
        <v>3.125E-2</v>
      </c>
      <c r="C25152">
        <v>1.7940000000000001E-5</v>
      </c>
    </row>
    <row r="25153" spans="1:3" x14ac:dyDescent="0.35">
      <c r="A25153" s="86">
        <v>46285</v>
      </c>
      <c r="B25153" s="87">
        <v>4.1666666666666664E-2</v>
      </c>
      <c r="C25153">
        <v>1.6729999999999997E-5</v>
      </c>
    </row>
    <row r="25154" spans="1:3" x14ac:dyDescent="0.35">
      <c r="A25154" s="86">
        <v>46285</v>
      </c>
      <c r="B25154" s="87">
        <v>5.2083333333333336E-2</v>
      </c>
      <c r="C25154">
        <v>1.5489999999999999E-5</v>
      </c>
    </row>
    <row r="25155" spans="1:3" x14ac:dyDescent="0.35">
      <c r="A25155" s="86">
        <v>46285</v>
      </c>
      <c r="B25155" s="87">
        <v>6.25E-2</v>
      </c>
      <c r="C25155">
        <v>1.4250000000000001E-5</v>
      </c>
    </row>
    <row r="25156" spans="1:3" x14ac:dyDescent="0.35">
      <c r="A25156" s="86">
        <v>46285</v>
      </c>
      <c r="B25156" s="87">
        <v>7.2916666666666671E-2</v>
      </c>
      <c r="C25156">
        <v>1.31E-5</v>
      </c>
    </row>
    <row r="25157" spans="1:3" x14ac:dyDescent="0.35">
      <c r="A25157" s="86">
        <v>46285</v>
      </c>
      <c r="B25157" s="87">
        <v>8.3333333333333329E-2</v>
      </c>
      <c r="C25157">
        <v>1.2130000000000001E-5</v>
      </c>
    </row>
    <row r="25158" spans="1:3" x14ac:dyDescent="0.35">
      <c r="A25158" s="86">
        <v>46285</v>
      </c>
      <c r="B25158" s="87">
        <v>9.375E-2</v>
      </c>
      <c r="C25158">
        <v>1.1429999999999999E-5</v>
      </c>
    </row>
    <row r="25159" spans="1:3" x14ac:dyDescent="0.35">
      <c r="A25159" s="86">
        <v>46285</v>
      </c>
      <c r="B25159" s="87">
        <v>0.10416666666666667</v>
      </c>
      <c r="C25159">
        <v>1.0909999999999999E-5</v>
      </c>
    </row>
    <row r="25160" spans="1:3" x14ac:dyDescent="0.35">
      <c r="A25160" s="86">
        <v>46285</v>
      </c>
      <c r="B25160" s="87">
        <v>0.11458333333333333</v>
      </c>
      <c r="C25160">
        <v>1.0560000000000001E-5</v>
      </c>
    </row>
    <row r="25161" spans="1:3" x14ac:dyDescent="0.35">
      <c r="A25161" s="86">
        <v>46285</v>
      </c>
      <c r="B25161" s="87">
        <v>0.125</v>
      </c>
      <c r="C25161">
        <v>1.029E-5</v>
      </c>
    </row>
    <row r="25162" spans="1:3" x14ac:dyDescent="0.35">
      <c r="A25162" s="86">
        <v>46285</v>
      </c>
      <c r="B25162" s="87">
        <v>0.13541666666666666</v>
      </c>
      <c r="C25162">
        <v>1.006E-5</v>
      </c>
    </row>
    <row r="25163" spans="1:3" x14ac:dyDescent="0.35">
      <c r="A25163" s="86">
        <v>46285</v>
      </c>
      <c r="B25163" s="87">
        <v>0.14583333333333334</v>
      </c>
      <c r="C25163">
        <v>9.8300000000000008E-6</v>
      </c>
    </row>
    <row r="25164" spans="1:3" x14ac:dyDescent="0.35">
      <c r="A25164" s="86">
        <v>46285</v>
      </c>
      <c r="B25164" s="87">
        <v>0.15625</v>
      </c>
      <c r="C25164">
        <v>9.6799999999999988E-6</v>
      </c>
    </row>
    <row r="25165" spans="1:3" x14ac:dyDescent="0.35">
      <c r="A25165" s="86">
        <v>46285</v>
      </c>
      <c r="B25165" s="87">
        <v>0.16666666666666666</v>
      </c>
      <c r="C25165">
        <v>9.5699999999999999E-6</v>
      </c>
    </row>
    <row r="25166" spans="1:3" x14ac:dyDescent="0.35">
      <c r="A25166" s="86">
        <v>46285</v>
      </c>
      <c r="B25166" s="87">
        <v>0.17708333333333334</v>
      </c>
      <c r="C25166">
        <v>9.5300000000000002E-6</v>
      </c>
    </row>
    <row r="25167" spans="1:3" x14ac:dyDescent="0.35">
      <c r="A25167" s="86">
        <v>46285</v>
      </c>
      <c r="B25167" s="87">
        <v>0.1875</v>
      </c>
      <c r="C25167">
        <v>9.5300000000000002E-6</v>
      </c>
    </row>
    <row r="25168" spans="1:3" x14ac:dyDescent="0.35">
      <c r="A25168" s="86">
        <v>46285</v>
      </c>
      <c r="B25168" s="87">
        <v>0.19791666666666666</v>
      </c>
      <c r="C25168">
        <v>9.5400000000000001E-6</v>
      </c>
    </row>
    <row r="25169" spans="1:3" x14ac:dyDescent="0.35">
      <c r="A25169" s="86">
        <v>46285</v>
      </c>
      <c r="B25169" s="87">
        <v>0.20833333333333334</v>
      </c>
      <c r="C25169">
        <v>9.5699999999999999E-6</v>
      </c>
    </row>
    <row r="25170" spans="1:3" x14ac:dyDescent="0.35">
      <c r="A25170" s="86">
        <v>46285</v>
      </c>
      <c r="B25170" s="87">
        <v>0.21875</v>
      </c>
      <c r="C25170">
        <v>9.5699999999999999E-6</v>
      </c>
    </row>
    <row r="25171" spans="1:3" x14ac:dyDescent="0.35">
      <c r="A25171" s="86">
        <v>46285</v>
      </c>
      <c r="B25171" s="87">
        <v>0.22916666666666666</v>
      </c>
      <c r="C25171">
        <v>9.5699999999999999E-6</v>
      </c>
    </row>
    <row r="25172" spans="1:3" x14ac:dyDescent="0.35">
      <c r="A25172" s="86">
        <v>46285</v>
      </c>
      <c r="B25172" s="87">
        <v>0.23958333333333334</v>
      </c>
      <c r="C25172">
        <v>9.5400000000000001E-6</v>
      </c>
    </row>
    <row r="25173" spans="1:3" x14ac:dyDescent="0.35">
      <c r="A25173" s="86">
        <v>46285</v>
      </c>
      <c r="B25173" s="87">
        <v>0.25</v>
      </c>
      <c r="C25173">
        <v>9.5699999999999999E-6</v>
      </c>
    </row>
    <row r="25174" spans="1:3" x14ac:dyDescent="0.35">
      <c r="A25174" s="86">
        <v>46285</v>
      </c>
      <c r="B25174" s="87">
        <v>0.26041666666666669</v>
      </c>
      <c r="C25174">
        <v>9.6100000000000012E-6</v>
      </c>
    </row>
    <row r="25175" spans="1:3" x14ac:dyDescent="0.35">
      <c r="A25175" s="86">
        <v>46285</v>
      </c>
      <c r="B25175" s="87">
        <v>0.27083333333333331</v>
      </c>
      <c r="C25175">
        <v>9.7899999999999994E-6</v>
      </c>
    </row>
    <row r="25176" spans="1:3" x14ac:dyDescent="0.35">
      <c r="A25176" s="86">
        <v>46285</v>
      </c>
      <c r="B25176" s="87">
        <v>0.28125</v>
      </c>
      <c r="C25176">
        <v>1.0160000000000001E-5</v>
      </c>
    </row>
    <row r="25177" spans="1:3" x14ac:dyDescent="0.35">
      <c r="A25177" s="86">
        <v>46285</v>
      </c>
      <c r="B25177" s="87">
        <v>0.29166666666666669</v>
      </c>
      <c r="C25177">
        <v>1.0849999999999999E-5</v>
      </c>
    </row>
    <row r="25178" spans="1:3" x14ac:dyDescent="0.35">
      <c r="A25178" s="86">
        <v>46285</v>
      </c>
      <c r="B25178" s="87">
        <v>0.30208333333333331</v>
      </c>
      <c r="C25178">
        <v>1.1910000000000001E-5</v>
      </c>
    </row>
    <row r="25179" spans="1:3" x14ac:dyDescent="0.35">
      <c r="A25179" s="86">
        <v>46285</v>
      </c>
      <c r="B25179" s="87">
        <v>0.3125</v>
      </c>
      <c r="C25179">
        <v>1.3339999999999999E-5</v>
      </c>
    </row>
    <row r="25180" spans="1:3" x14ac:dyDescent="0.35">
      <c r="A25180" s="86">
        <v>46285</v>
      </c>
      <c r="B25180" s="87">
        <v>0.32291666666666669</v>
      </c>
      <c r="C25180">
        <v>1.52E-5</v>
      </c>
    </row>
    <row r="25181" spans="1:3" x14ac:dyDescent="0.35">
      <c r="A25181" s="86">
        <v>46285</v>
      </c>
      <c r="B25181" s="87">
        <v>0.33333333333333331</v>
      </c>
      <c r="C25181">
        <v>1.7479999999999999E-5</v>
      </c>
    </row>
    <row r="25182" spans="1:3" x14ac:dyDescent="0.35">
      <c r="A25182" s="86">
        <v>46285</v>
      </c>
      <c r="B25182" s="87">
        <v>0.34375</v>
      </c>
      <c r="C25182">
        <v>2.0129999999999999E-5</v>
      </c>
    </row>
    <row r="25183" spans="1:3" x14ac:dyDescent="0.35">
      <c r="A25183" s="86">
        <v>46285</v>
      </c>
      <c r="B25183" s="87">
        <v>0.35416666666666669</v>
      </c>
      <c r="C25183">
        <v>2.3050000000000001E-5</v>
      </c>
    </row>
    <row r="25184" spans="1:3" x14ac:dyDescent="0.35">
      <c r="A25184" s="86">
        <v>46285</v>
      </c>
      <c r="B25184" s="87">
        <v>0.36458333333333331</v>
      </c>
      <c r="C25184">
        <v>2.6069999999999999E-5</v>
      </c>
    </row>
    <row r="25185" spans="1:3" x14ac:dyDescent="0.35">
      <c r="A25185" s="86">
        <v>46285</v>
      </c>
      <c r="B25185" s="87">
        <v>0.375</v>
      </c>
      <c r="C25185">
        <v>2.9049999999999998E-5</v>
      </c>
    </row>
    <row r="25186" spans="1:3" x14ac:dyDescent="0.35">
      <c r="A25186" s="86">
        <v>46285</v>
      </c>
      <c r="B25186" s="87">
        <v>0.38541666666666669</v>
      </c>
      <c r="C25186">
        <v>3.1859999999999997E-5</v>
      </c>
    </row>
    <row r="25187" spans="1:3" x14ac:dyDescent="0.35">
      <c r="A25187" s="86">
        <v>46285</v>
      </c>
      <c r="B25187" s="87">
        <v>0.39583333333333331</v>
      </c>
      <c r="C25187">
        <v>3.4360000000000003E-5</v>
      </c>
    </row>
    <row r="25188" spans="1:3" x14ac:dyDescent="0.35">
      <c r="A25188" s="86">
        <v>46285</v>
      </c>
      <c r="B25188" s="87">
        <v>0.40625</v>
      </c>
      <c r="C25188">
        <v>3.6519999999999996E-5</v>
      </c>
    </row>
    <row r="25189" spans="1:3" x14ac:dyDescent="0.35">
      <c r="A25189" s="86">
        <v>46285</v>
      </c>
      <c r="B25189" s="87">
        <v>0.41666666666666669</v>
      </c>
      <c r="C25189">
        <v>3.824E-5</v>
      </c>
    </row>
    <row r="25190" spans="1:3" x14ac:dyDescent="0.35">
      <c r="A25190" s="86">
        <v>46285</v>
      </c>
      <c r="B25190" s="87">
        <v>0.42708333333333331</v>
      </c>
      <c r="C25190">
        <v>3.9499999999999998E-5</v>
      </c>
    </row>
    <row r="25191" spans="1:3" x14ac:dyDescent="0.35">
      <c r="A25191" s="86">
        <v>46285</v>
      </c>
      <c r="B25191" s="87">
        <v>0.4375</v>
      </c>
      <c r="C25191">
        <v>4.0450000000000001E-5</v>
      </c>
    </row>
    <row r="25192" spans="1:3" x14ac:dyDescent="0.35">
      <c r="A25192" s="86">
        <v>46285</v>
      </c>
      <c r="B25192" s="87">
        <v>0.44791666666666669</v>
      </c>
      <c r="C25192">
        <v>4.1310000000000003E-5</v>
      </c>
    </row>
    <row r="25193" spans="1:3" x14ac:dyDescent="0.35">
      <c r="A25193" s="86">
        <v>46285</v>
      </c>
      <c r="B25193" s="87">
        <v>0.45833333333333331</v>
      </c>
      <c r="C25193">
        <v>4.2279999999999995E-5</v>
      </c>
    </row>
    <row r="25194" spans="1:3" x14ac:dyDescent="0.35">
      <c r="A25194" s="86">
        <v>46285</v>
      </c>
      <c r="B25194" s="87">
        <v>0.46875</v>
      </c>
      <c r="C25194">
        <v>4.3520000000000003E-5</v>
      </c>
    </row>
    <row r="25195" spans="1:3" x14ac:dyDescent="0.35">
      <c r="A25195" s="86">
        <v>46285</v>
      </c>
      <c r="B25195" s="87">
        <v>0.47916666666666669</v>
      </c>
      <c r="C25195">
        <v>4.4839999999999998E-5</v>
      </c>
    </row>
    <row r="25196" spans="1:3" x14ac:dyDescent="0.35">
      <c r="A25196" s="86">
        <v>46285</v>
      </c>
      <c r="B25196" s="87">
        <v>0.48958333333333331</v>
      </c>
      <c r="C25196">
        <v>4.6059999999999996E-5</v>
      </c>
    </row>
    <row r="25197" spans="1:3" x14ac:dyDescent="0.35">
      <c r="A25197" s="86">
        <v>46285</v>
      </c>
      <c r="B25197" s="87">
        <v>0.5</v>
      </c>
      <c r="C25197">
        <v>4.6879999999999998E-5</v>
      </c>
    </row>
    <row r="25198" spans="1:3" x14ac:dyDescent="0.35">
      <c r="A25198" s="86">
        <v>46285</v>
      </c>
      <c r="B25198" s="87">
        <v>0.51041666666666663</v>
      </c>
      <c r="C25198">
        <v>4.7169999999999997E-5</v>
      </c>
    </row>
    <row r="25199" spans="1:3" x14ac:dyDescent="0.35">
      <c r="A25199" s="86">
        <v>46285</v>
      </c>
      <c r="B25199" s="87">
        <v>0.52083333333333337</v>
      </c>
      <c r="C25199">
        <v>4.6789999999999998E-5</v>
      </c>
    </row>
    <row r="25200" spans="1:3" x14ac:dyDescent="0.35">
      <c r="A25200" s="86">
        <v>46285</v>
      </c>
      <c r="B25200" s="87">
        <v>0.53125</v>
      </c>
      <c r="C25200">
        <v>4.5729999999999998E-5</v>
      </c>
    </row>
    <row r="25201" spans="1:3" x14ac:dyDescent="0.35">
      <c r="A25201" s="86">
        <v>46285</v>
      </c>
      <c r="B25201" s="87">
        <v>0.54166666666666663</v>
      </c>
      <c r="C25201">
        <v>4.3940000000000003E-5</v>
      </c>
    </row>
    <row r="25202" spans="1:3" x14ac:dyDescent="0.35">
      <c r="A25202" s="86">
        <v>46285</v>
      </c>
      <c r="B25202" s="87">
        <v>0.55208333333333337</v>
      </c>
      <c r="C25202">
        <v>4.1439999999999996E-5</v>
      </c>
    </row>
    <row r="25203" spans="1:3" x14ac:dyDescent="0.35">
      <c r="A25203" s="86">
        <v>46285</v>
      </c>
      <c r="B25203" s="87">
        <v>0.5625</v>
      </c>
      <c r="C25203">
        <v>3.8569999999999998E-5</v>
      </c>
    </row>
    <row r="25204" spans="1:3" x14ac:dyDescent="0.35">
      <c r="A25204" s="86">
        <v>46285</v>
      </c>
      <c r="B25204" s="87">
        <v>0.57291666666666663</v>
      </c>
      <c r="C25204">
        <v>3.5729999999999998E-5</v>
      </c>
    </row>
    <row r="25205" spans="1:3" x14ac:dyDescent="0.35">
      <c r="A25205" s="86">
        <v>46285</v>
      </c>
      <c r="B25205" s="87">
        <v>0.58333333333333337</v>
      </c>
      <c r="C25205">
        <v>3.3269999999999998E-5</v>
      </c>
    </row>
    <row r="25206" spans="1:3" x14ac:dyDescent="0.35">
      <c r="A25206" s="86">
        <v>46285</v>
      </c>
      <c r="B25206" s="87">
        <v>0.59375</v>
      </c>
      <c r="C25206">
        <v>3.1550000000000001E-5</v>
      </c>
    </row>
    <row r="25207" spans="1:3" x14ac:dyDescent="0.35">
      <c r="A25207" s="86">
        <v>46285</v>
      </c>
      <c r="B25207" s="87">
        <v>0.60416666666666663</v>
      </c>
      <c r="C25207">
        <v>3.04E-5</v>
      </c>
    </row>
    <row r="25208" spans="1:3" x14ac:dyDescent="0.35">
      <c r="A25208" s="86">
        <v>46285</v>
      </c>
      <c r="B25208" s="87">
        <v>0.61458333333333337</v>
      </c>
      <c r="C25208">
        <v>2.9579999999999998E-5</v>
      </c>
    </row>
    <row r="25209" spans="1:3" x14ac:dyDescent="0.35">
      <c r="A25209" s="86">
        <v>46285</v>
      </c>
      <c r="B25209" s="87">
        <v>0.625</v>
      </c>
      <c r="C25209">
        <v>2.8879999999999998E-5</v>
      </c>
    </row>
    <row r="25210" spans="1:3" x14ac:dyDescent="0.35">
      <c r="A25210" s="86">
        <v>46285</v>
      </c>
      <c r="B25210" s="87">
        <v>0.63541666666666663</v>
      </c>
      <c r="C25210">
        <v>2.8080000000000002E-5</v>
      </c>
    </row>
    <row r="25211" spans="1:3" x14ac:dyDescent="0.35">
      <c r="A25211" s="86">
        <v>46285</v>
      </c>
      <c r="B25211" s="87">
        <v>0.64583333333333337</v>
      </c>
      <c r="C25211">
        <v>2.7199999999999997E-5</v>
      </c>
    </row>
    <row r="25212" spans="1:3" x14ac:dyDescent="0.35">
      <c r="A25212" s="86">
        <v>46285</v>
      </c>
      <c r="B25212" s="87">
        <v>0.65625</v>
      </c>
      <c r="C25212">
        <v>2.6290000000000001E-5</v>
      </c>
    </row>
    <row r="25213" spans="1:3" x14ac:dyDescent="0.35">
      <c r="A25213" s="86">
        <v>46285</v>
      </c>
      <c r="B25213" s="87">
        <v>0.66666666666666663</v>
      </c>
      <c r="C25213">
        <v>2.5389999999999999E-5</v>
      </c>
    </row>
    <row r="25214" spans="1:3" x14ac:dyDescent="0.35">
      <c r="A25214" s="86">
        <v>46285</v>
      </c>
      <c r="B25214" s="87">
        <v>0.67708333333333337</v>
      </c>
      <c r="C25214">
        <v>2.4519999999999999E-5</v>
      </c>
    </row>
    <row r="25215" spans="1:3" x14ac:dyDescent="0.35">
      <c r="A25215" s="86">
        <v>46285</v>
      </c>
      <c r="B25215" s="87">
        <v>0.6875</v>
      </c>
      <c r="C25215">
        <v>2.3800000000000003E-5</v>
      </c>
    </row>
    <row r="25216" spans="1:3" x14ac:dyDescent="0.35">
      <c r="A25216" s="86">
        <v>46285</v>
      </c>
      <c r="B25216" s="87">
        <v>0.69791666666666663</v>
      </c>
      <c r="C25216">
        <v>2.3329999999999999E-5</v>
      </c>
    </row>
    <row r="25217" spans="1:3" x14ac:dyDescent="0.35">
      <c r="A25217" s="86">
        <v>46285</v>
      </c>
      <c r="B25217" s="87">
        <v>0.70833333333333337</v>
      </c>
      <c r="C25217">
        <v>2.3179999999999998E-5</v>
      </c>
    </row>
    <row r="25218" spans="1:3" x14ac:dyDescent="0.35">
      <c r="A25218" s="86">
        <v>46285</v>
      </c>
      <c r="B25218" s="87">
        <v>0.71875</v>
      </c>
      <c r="C25218">
        <v>2.3419999999999999E-5</v>
      </c>
    </row>
    <row r="25219" spans="1:3" x14ac:dyDescent="0.35">
      <c r="A25219" s="86">
        <v>46285</v>
      </c>
      <c r="B25219" s="87">
        <v>0.72916666666666663</v>
      </c>
      <c r="C25219">
        <v>2.404E-5</v>
      </c>
    </row>
    <row r="25220" spans="1:3" x14ac:dyDescent="0.35">
      <c r="A25220" s="86">
        <v>46285</v>
      </c>
      <c r="B25220" s="87">
        <v>0.73958333333333337</v>
      </c>
      <c r="C25220">
        <v>2.5009999999999999E-5</v>
      </c>
    </row>
    <row r="25221" spans="1:3" x14ac:dyDescent="0.35">
      <c r="A25221" s="86">
        <v>46285</v>
      </c>
      <c r="B25221" s="87">
        <v>0.75</v>
      </c>
      <c r="C25221">
        <v>2.6290000000000001E-5</v>
      </c>
    </row>
    <row r="25222" spans="1:3" x14ac:dyDescent="0.35">
      <c r="A25222" s="86">
        <v>46285</v>
      </c>
      <c r="B25222" s="87">
        <v>0.76041666666666663</v>
      </c>
      <c r="C25222">
        <v>2.783E-5</v>
      </c>
    </row>
    <row r="25223" spans="1:3" x14ac:dyDescent="0.35">
      <c r="A25223" s="86">
        <v>46285</v>
      </c>
      <c r="B25223" s="87">
        <v>0.77083333333333337</v>
      </c>
      <c r="C25223">
        <v>2.9540000000000002E-5</v>
      </c>
    </row>
    <row r="25224" spans="1:3" x14ac:dyDescent="0.35">
      <c r="A25224" s="86">
        <v>46285</v>
      </c>
      <c r="B25224" s="87">
        <v>0.78125</v>
      </c>
      <c r="C25224">
        <v>3.1260000000000002E-5</v>
      </c>
    </row>
    <row r="25225" spans="1:3" x14ac:dyDescent="0.35">
      <c r="A25225" s="86">
        <v>46285</v>
      </c>
      <c r="B25225" s="87">
        <v>0.79166666666666663</v>
      </c>
      <c r="C25225">
        <v>3.2919999999999997E-5</v>
      </c>
    </row>
    <row r="25226" spans="1:3" x14ac:dyDescent="0.35">
      <c r="A25226" s="86">
        <v>46285</v>
      </c>
      <c r="B25226" s="87">
        <v>0.80208333333333337</v>
      </c>
      <c r="C25226">
        <v>3.4360000000000003E-5</v>
      </c>
    </row>
    <row r="25227" spans="1:3" x14ac:dyDescent="0.35">
      <c r="A25227" s="86">
        <v>46285</v>
      </c>
      <c r="B25227" s="87">
        <v>0.8125</v>
      </c>
      <c r="C25227">
        <v>3.5479999999999999E-5</v>
      </c>
    </row>
    <row r="25228" spans="1:3" x14ac:dyDescent="0.35">
      <c r="A25228" s="86">
        <v>46285</v>
      </c>
      <c r="B25228" s="87">
        <v>0.82291666666666663</v>
      </c>
      <c r="C25228">
        <v>3.6139999999999996E-5</v>
      </c>
    </row>
    <row r="25229" spans="1:3" x14ac:dyDescent="0.35">
      <c r="A25229" s="86">
        <v>46285</v>
      </c>
      <c r="B25229" s="87">
        <v>0.83333333333333337</v>
      </c>
      <c r="C25229">
        <v>3.6229999999999997E-5</v>
      </c>
    </row>
    <row r="25230" spans="1:3" x14ac:dyDescent="0.35">
      <c r="A25230" s="86">
        <v>46285</v>
      </c>
      <c r="B25230" s="87">
        <v>0.84375</v>
      </c>
      <c r="C25230">
        <v>3.5680000000000004E-5</v>
      </c>
    </row>
    <row r="25231" spans="1:3" x14ac:dyDescent="0.35">
      <c r="A25231" s="86">
        <v>46285</v>
      </c>
      <c r="B25231" s="87">
        <v>0.85416666666666663</v>
      </c>
      <c r="C25231">
        <v>3.4709999999999998E-5</v>
      </c>
    </row>
    <row r="25232" spans="1:3" x14ac:dyDescent="0.35">
      <c r="A25232" s="86">
        <v>46285</v>
      </c>
      <c r="B25232" s="87">
        <v>0.86458333333333337</v>
      </c>
      <c r="C25232">
        <v>3.362E-5</v>
      </c>
    </row>
    <row r="25233" spans="1:3" x14ac:dyDescent="0.35">
      <c r="A25233" s="86">
        <v>46285</v>
      </c>
      <c r="B25233" s="87">
        <v>0.875</v>
      </c>
      <c r="C25233">
        <v>3.2740000000000002E-5</v>
      </c>
    </row>
    <row r="25234" spans="1:3" x14ac:dyDescent="0.35">
      <c r="A25234" s="86">
        <v>46285</v>
      </c>
      <c r="B25234" s="87">
        <v>0.88541666666666663</v>
      </c>
      <c r="C25234">
        <v>3.2239999999999996E-5</v>
      </c>
    </row>
    <row r="25235" spans="1:3" x14ac:dyDescent="0.35">
      <c r="A25235" s="86">
        <v>46285</v>
      </c>
      <c r="B25235" s="87">
        <v>0.89583333333333337</v>
      </c>
      <c r="C25235">
        <v>3.1970000000000001E-5</v>
      </c>
    </row>
    <row r="25236" spans="1:3" x14ac:dyDescent="0.35">
      <c r="A25236" s="86">
        <v>46285</v>
      </c>
      <c r="B25236" s="87">
        <v>0.90625</v>
      </c>
      <c r="C25236">
        <v>3.1720000000000001E-5</v>
      </c>
    </row>
    <row r="25237" spans="1:3" x14ac:dyDescent="0.35">
      <c r="A25237" s="86">
        <v>46285</v>
      </c>
      <c r="B25237" s="87">
        <v>0.91666666666666663</v>
      </c>
      <c r="C25237">
        <v>3.1260000000000002E-5</v>
      </c>
    </row>
    <row r="25238" spans="1:3" x14ac:dyDescent="0.35">
      <c r="A25238" s="86">
        <v>46285</v>
      </c>
      <c r="B25238" s="87">
        <v>0.92708333333333337</v>
      </c>
      <c r="C25238">
        <v>3.0380000000000001E-5</v>
      </c>
    </row>
    <row r="25239" spans="1:3" x14ac:dyDescent="0.35">
      <c r="A25239" s="86">
        <v>46285</v>
      </c>
      <c r="B25239" s="87">
        <v>0.9375</v>
      </c>
      <c r="C25239">
        <v>2.9119999999999999E-5</v>
      </c>
    </row>
    <row r="25240" spans="1:3" x14ac:dyDescent="0.35">
      <c r="A25240" s="86">
        <v>46285</v>
      </c>
      <c r="B25240" s="87">
        <v>0.94791666666666663</v>
      </c>
      <c r="C25240">
        <v>2.7550000000000002E-5</v>
      </c>
    </row>
    <row r="25241" spans="1:3" x14ac:dyDescent="0.35">
      <c r="A25241" s="86">
        <v>46285</v>
      </c>
      <c r="B25241" s="87">
        <v>0.95833333333333337</v>
      </c>
      <c r="C25241">
        <v>2.5739999999999998E-5</v>
      </c>
    </row>
    <row r="25242" spans="1:3" x14ac:dyDescent="0.35">
      <c r="A25242" s="86">
        <v>46285</v>
      </c>
      <c r="B25242" s="87">
        <v>0.96875</v>
      </c>
      <c r="C25242">
        <v>2.3770000000000001E-5</v>
      </c>
    </row>
    <row r="25243" spans="1:3" x14ac:dyDescent="0.35">
      <c r="A25243" s="86">
        <v>46285</v>
      </c>
      <c r="B25243" s="87">
        <v>0.97916666666666663</v>
      </c>
      <c r="C25243">
        <v>2.1739999999999999E-5</v>
      </c>
    </row>
    <row r="25244" spans="1:3" x14ac:dyDescent="0.35">
      <c r="A25244" s="86">
        <v>46285</v>
      </c>
      <c r="B25244" s="87">
        <v>0.98958333333333337</v>
      </c>
      <c r="C25244">
        <v>1.9709999999999999E-5</v>
      </c>
    </row>
    <row r="25245" spans="1:3" x14ac:dyDescent="0.35">
      <c r="A25245" s="86">
        <v>46286</v>
      </c>
      <c r="B25245" s="87">
        <v>0</v>
      </c>
      <c r="C25245">
        <v>1.7829999999999997E-5</v>
      </c>
    </row>
    <row r="25246" spans="1:3" x14ac:dyDescent="0.35">
      <c r="A25246" s="86">
        <v>46286</v>
      </c>
      <c r="B25246" s="87">
        <v>1.0416666666666666E-2</v>
      </c>
      <c r="C25246">
        <v>1.7250000000000003E-5</v>
      </c>
    </row>
    <row r="25247" spans="1:3" x14ac:dyDescent="0.35">
      <c r="A25247" s="86">
        <v>46286</v>
      </c>
      <c r="B25247" s="87">
        <v>2.0833333333333332E-2</v>
      </c>
      <c r="C25247">
        <v>1.543E-5</v>
      </c>
    </row>
    <row r="25248" spans="1:3" x14ac:dyDescent="0.35">
      <c r="A25248" s="86">
        <v>46286</v>
      </c>
      <c r="B25248" s="87">
        <v>3.125E-2</v>
      </c>
      <c r="C25248">
        <v>1.383E-5</v>
      </c>
    </row>
    <row r="25249" spans="1:3" x14ac:dyDescent="0.35">
      <c r="A25249" s="86">
        <v>46286</v>
      </c>
      <c r="B25249" s="87">
        <v>4.1666666666666664E-2</v>
      </c>
      <c r="C25249">
        <v>1.255E-5</v>
      </c>
    </row>
    <row r="25250" spans="1:3" x14ac:dyDescent="0.35">
      <c r="A25250" s="86">
        <v>46286</v>
      </c>
      <c r="B25250" s="87">
        <v>5.2083333333333336E-2</v>
      </c>
      <c r="C25250">
        <v>1.1639999999999999E-5</v>
      </c>
    </row>
    <row r="25251" spans="1:3" x14ac:dyDescent="0.35">
      <c r="A25251" s="86">
        <v>46286</v>
      </c>
      <c r="B25251" s="87">
        <v>6.25E-2</v>
      </c>
      <c r="C25251">
        <v>1.102E-5</v>
      </c>
    </row>
    <row r="25252" spans="1:3" x14ac:dyDescent="0.35">
      <c r="A25252" s="86">
        <v>46286</v>
      </c>
      <c r="B25252" s="87">
        <v>7.2916666666666671E-2</v>
      </c>
      <c r="C25252">
        <v>1.062E-5</v>
      </c>
    </row>
    <row r="25253" spans="1:3" x14ac:dyDescent="0.35">
      <c r="A25253" s="86">
        <v>46286</v>
      </c>
      <c r="B25253" s="87">
        <v>8.3333333333333329E-2</v>
      </c>
      <c r="C25253">
        <v>1.0330000000000001E-5</v>
      </c>
    </row>
    <row r="25254" spans="1:3" x14ac:dyDescent="0.35">
      <c r="A25254" s="86">
        <v>46286</v>
      </c>
      <c r="B25254" s="87">
        <v>9.375E-2</v>
      </c>
      <c r="C25254">
        <v>1.009E-5</v>
      </c>
    </row>
    <row r="25255" spans="1:3" x14ac:dyDescent="0.35">
      <c r="A25255" s="86">
        <v>46286</v>
      </c>
      <c r="B25255" s="87">
        <v>0.10416666666666667</v>
      </c>
      <c r="C25255">
        <v>9.8700000000000004E-6</v>
      </c>
    </row>
    <row r="25256" spans="1:3" x14ac:dyDescent="0.35">
      <c r="A25256" s="86">
        <v>46286</v>
      </c>
      <c r="B25256" s="87">
        <v>0.11458333333333333</v>
      </c>
      <c r="C25256">
        <v>9.7100000000000002E-6</v>
      </c>
    </row>
    <row r="25257" spans="1:3" x14ac:dyDescent="0.35">
      <c r="A25257" s="86">
        <v>46286</v>
      </c>
      <c r="B25257" s="87">
        <v>0.125</v>
      </c>
      <c r="C25257">
        <v>9.5999999999999996E-6</v>
      </c>
    </row>
    <row r="25258" spans="1:3" x14ac:dyDescent="0.35">
      <c r="A25258" s="86">
        <v>46286</v>
      </c>
      <c r="B25258" s="87">
        <v>0.13541666666666666</v>
      </c>
      <c r="C25258">
        <v>9.5300000000000002E-6</v>
      </c>
    </row>
    <row r="25259" spans="1:3" x14ac:dyDescent="0.35">
      <c r="A25259" s="86">
        <v>46286</v>
      </c>
      <c r="B25259" s="87">
        <v>0.14583333333333334</v>
      </c>
      <c r="C25259">
        <v>9.5300000000000002E-6</v>
      </c>
    </row>
    <row r="25260" spans="1:3" x14ac:dyDescent="0.35">
      <c r="A25260" s="86">
        <v>46286</v>
      </c>
      <c r="B25260" s="87">
        <v>0.15625</v>
      </c>
      <c r="C25260">
        <v>9.5599999999999999E-6</v>
      </c>
    </row>
    <row r="25261" spans="1:3" x14ac:dyDescent="0.35">
      <c r="A25261" s="86">
        <v>46286</v>
      </c>
      <c r="B25261" s="87">
        <v>0.16666666666666666</v>
      </c>
      <c r="C25261">
        <v>9.5999999999999996E-6</v>
      </c>
    </row>
    <row r="25262" spans="1:3" x14ac:dyDescent="0.35">
      <c r="A25262" s="86">
        <v>46286</v>
      </c>
      <c r="B25262" s="87">
        <v>0.17708333333333334</v>
      </c>
      <c r="C25262">
        <v>9.6199999999999994E-6</v>
      </c>
    </row>
    <row r="25263" spans="1:3" x14ac:dyDescent="0.35">
      <c r="A25263" s="86">
        <v>46286</v>
      </c>
      <c r="B25263" s="87">
        <v>0.1875</v>
      </c>
      <c r="C25263">
        <v>9.6900000000000004E-6</v>
      </c>
    </row>
    <row r="25264" spans="1:3" x14ac:dyDescent="0.35">
      <c r="A25264" s="86">
        <v>46286</v>
      </c>
      <c r="B25264" s="87">
        <v>0.19791666666666666</v>
      </c>
      <c r="C25264">
        <v>9.7999999999999993E-6</v>
      </c>
    </row>
    <row r="25265" spans="1:3" x14ac:dyDescent="0.35">
      <c r="A25265" s="86">
        <v>46286</v>
      </c>
      <c r="B25265" s="87">
        <v>0.20833333333333334</v>
      </c>
      <c r="C25265">
        <v>9.9599999999999995E-6</v>
      </c>
    </row>
    <row r="25266" spans="1:3" x14ac:dyDescent="0.35">
      <c r="A25266" s="86">
        <v>46286</v>
      </c>
      <c r="B25266" s="87">
        <v>0.21875</v>
      </c>
      <c r="C25266">
        <v>1.027E-5</v>
      </c>
    </row>
    <row r="25267" spans="1:3" x14ac:dyDescent="0.35">
      <c r="A25267" s="86">
        <v>46286</v>
      </c>
      <c r="B25267" s="87">
        <v>0.22916666666666666</v>
      </c>
      <c r="C25267">
        <v>1.0840000000000001E-5</v>
      </c>
    </row>
    <row r="25268" spans="1:3" x14ac:dyDescent="0.35">
      <c r="A25268" s="86">
        <v>46286</v>
      </c>
      <c r="B25268" s="87">
        <v>0.23958333333333334</v>
      </c>
      <c r="C25268">
        <v>1.1910000000000001E-5</v>
      </c>
    </row>
    <row r="25269" spans="1:3" x14ac:dyDescent="0.35">
      <c r="A25269" s="86">
        <v>46286</v>
      </c>
      <c r="B25269" s="87">
        <v>0.25</v>
      </c>
      <c r="C25269">
        <v>1.366E-5</v>
      </c>
    </row>
    <row r="25270" spans="1:3" x14ac:dyDescent="0.35">
      <c r="A25270" s="86">
        <v>46286</v>
      </c>
      <c r="B25270" s="87">
        <v>0.26041666666666669</v>
      </c>
      <c r="C25270">
        <v>1.6160000000000001E-5</v>
      </c>
    </row>
    <row r="25271" spans="1:3" x14ac:dyDescent="0.35">
      <c r="A25271" s="86">
        <v>46286</v>
      </c>
      <c r="B25271" s="87">
        <v>0.27083333333333331</v>
      </c>
      <c r="C25271">
        <v>1.914E-5</v>
      </c>
    </row>
    <row r="25272" spans="1:3" x14ac:dyDescent="0.35">
      <c r="A25272" s="86">
        <v>46286</v>
      </c>
      <c r="B25272" s="87">
        <v>0.28125</v>
      </c>
      <c r="C25272">
        <v>2.2190000000000003E-5</v>
      </c>
    </row>
    <row r="25273" spans="1:3" x14ac:dyDescent="0.35">
      <c r="A25273" s="86">
        <v>46286</v>
      </c>
      <c r="B25273" s="87">
        <v>0.29166666666666669</v>
      </c>
      <c r="C25273">
        <v>2.4920000000000002E-5</v>
      </c>
    </row>
    <row r="25274" spans="1:3" x14ac:dyDescent="0.35">
      <c r="A25274" s="86">
        <v>46286</v>
      </c>
      <c r="B25274" s="87">
        <v>0.30208333333333331</v>
      </c>
      <c r="C25274">
        <v>2.6999999999999999E-5</v>
      </c>
    </row>
    <row r="25275" spans="1:3" x14ac:dyDescent="0.35">
      <c r="A25275" s="86">
        <v>46286</v>
      </c>
      <c r="B25275" s="87">
        <v>0.3125</v>
      </c>
      <c r="C25275">
        <v>2.849E-5</v>
      </c>
    </row>
    <row r="25276" spans="1:3" x14ac:dyDescent="0.35">
      <c r="A25276" s="86">
        <v>46286</v>
      </c>
      <c r="B25276" s="87">
        <v>0.32291666666666669</v>
      </c>
      <c r="C25276">
        <v>2.9470000000000001E-5</v>
      </c>
    </row>
    <row r="25277" spans="1:3" x14ac:dyDescent="0.35">
      <c r="A25277" s="86">
        <v>46286</v>
      </c>
      <c r="B25277" s="87">
        <v>0.33333333333333331</v>
      </c>
      <c r="C25277">
        <v>3.0089999999999998E-5</v>
      </c>
    </row>
    <row r="25278" spans="1:3" x14ac:dyDescent="0.35">
      <c r="A25278" s="86">
        <v>46286</v>
      </c>
      <c r="B25278" s="87">
        <v>0.34375</v>
      </c>
      <c r="C25278">
        <v>3.0409999999999999E-5</v>
      </c>
    </row>
    <row r="25279" spans="1:3" x14ac:dyDescent="0.35">
      <c r="A25279" s="86">
        <v>46286</v>
      </c>
      <c r="B25279" s="87">
        <v>0.35416666666666669</v>
      </c>
      <c r="C25279">
        <v>3.0530000000000001E-5</v>
      </c>
    </row>
    <row r="25280" spans="1:3" x14ac:dyDescent="0.35">
      <c r="A25280" s="86">
        <v>46286</v>
      </c>
      <c r="B25280" s="87">
        <v>0.36458333333333331</v>
      </c>
      <c r="C25280">
        <v>3.0530000000000001E-5</v>
      </c>
    </row>
    <row r="25281" spans="1:3" x14ac:dyDescent="0.35">
      <c r="A25281" s="86">
        <v>46286</v>
      </c>
      <c r="B25281" s="87">
        <v>0.375</v>
      </c>
      <c r="C25281">
        <v>3.044E-5</v>
      </c>
    </row>
    <row r="25282" spans="1:3" x14ac:dyDescent="0.35">
      <c r="A25282" s="86">
        <v>46286</v>
      </c>
      <c r="B25282" s="87">
        <v>0.38541666666666669</v>
      </c>
      <c r="C25282">
        <v>3.0349999999999999E-5</v>
      </c>
    </row>
    <row r="25283" spans="1:3" x14ac:dyDescent="0.35">
      <c r="A25283" s="86">
        <v>46286</v>
      </c>
      <c r="B25283" s="87">
        <v>0.39583333333333331</v>
      </c>
      <c r="C25283">
        <v>3.0239999999999998E-5</v>
      </c>
    </row>
    <row r="25284" spans="1:3" x14ac:dyDescent="0.35">
      <c r="A25284" s="86">
        <v>46286</v>
      </c>
      <c r="B25284" s="87">
        <v>0.40625</v>
      </c>
      <c r="C25284">
        <v>3.0089999999999998E-5</v>
      </c>
    </row>
    <row r="25285" spans="1:3" x14ac:dyDescent="0.35">
      <c r="A25285" s="86">
        <v>46286</v>
      </c>
      <c r="B25285" s="87">
        <v>0.41666666666666669</v>
      </c>
      <c r="C25285">
        <v>2.9880000000000002E-5</v>
      </c>
    </row>
    <row r="25286" spans="1:3" x14ac:dyDescent="0.35">
      <c r="A25286" s="86">
        <v>46286</v>
      </c>
      <c r="B25286" s="87">
        <v>0.42708333333333331</v>
      </c>
      <c r="C25286">
        <v>2.9640000000000001E-5</v>
      </c>
    </row>
    <row r="25287" spans="1:3" x14ac:dyDescent="0.35">
      <c r="A25287" s="86">
        <v>46286</v>
      </c>
      <c r="B25287" s="87">
        <v>0.4375</v>
      </c>
      <c r="C25287">
        <v>2.9350000000000002E-5</v>
      </c>
    </row>
    <row r="25288" spans="1:3" x14ac:dyDescent="0.35">
      <c r="A25288" s="86">
        <v>46286</v>
      </c>
      <c r="B25288" s="87">
        <v>0.44791666666666669</v>
      </c>
      <c r="C25288">
        <v>2.9130000000000001E-5</v>
      </c>
    </row>
    <row r="25289" spans="1:3" x14ac:dyDescent="0.35">
      <c r="A25289" s="86">
        <v>46286</v>
      </c>
      <c r="B25289" s="87">
        <v>0.45833333333333331</v>
      </c>
      <c r="C25289">
        <v>2.898E-5</v>
      </c>
    </row>
    <row r="25290" spans="1:3" x14ac:dyDescent="0.35">
      <c r="A25290" s="86">
        <v>46286</v>
      </c>
      <c r="B25290" s="87">
        <v>0.46875</v>
      </c>
      <c r="C25290">
        <v>2.8949999999999999E-5</v>
      </c>
    </row>
    <row r="25291" spans="1:3" x14ac:dyDescent="0.35">
      <c r="A25291" s="86">
        <v>46286</v>
      </c>
      <c r="B25291" s="87">
        <v>0.47916666666666669</v>
      </c>
      <c r="C25291">
        <v>2.9159999999999999E-5</v>
      </c>
    </row>
    <row r="25292" spans="1:3" x14ac:dyDescent="0.35">
      <c r="A25292" s="86">
        <v>46286</v>
      </c>
      <c r="B25292" s="87">
        <v>0.48958333333333331</v>
      </c>
      <c r="C25292">
        <v>2.9620000000000001E-5</v>
      </c>
    </row>
    <row r="25293" spans="1:3" x14ac:dyDescent="0.35">
      <c r="A25293" s="86">
        <v>46286</v>
      </c>
      <c r="B25293" s="87">
        <v>0.5</v>
      </c>
      <c r="C25293">
        <v>3.044E-5</v>
      </c>
    </row>
    <row r="25294" spans="1:3" x14ac:dyDescent="0.35">
      <c r="A25294" s="86">
        <v>46286</v>
      </c>
      <c r="B25294" s="87">
        <v>0.51041666666666663</v>
      </c>
      <c r="C25294">
        <v>3.1609999999999997E-5</v>
      </c>
    </row>
    <row r="25295" spans="1:3" x14ac:dyDescent="0.35">
      <c r="A25295" s="86">
        <v>46286</v>
      </c>
      <c r="B25295" s="87">
        <v>0.52083333333333337</v>
      </c>
      <c r="C25295">
        <v>3.2849999999999999E-5</v>
      </c>
    </row>
    <row r="25296" spans="1:3" x14ac:dyDescent="0.35">
      <c r="A25296" s="86">
        <v>46286</v>
      </c>
      <c r="B25296" s="87">
        <v>0.53125</v>
      </c>
      <c r="C25296">
        <v>3.3869999999999999E-5</v>
      </c>
    </row>
    <row r="25297" spans="1:3" x14ac:dyDescent="0.35">
      <c r="A25297" s="86">
        <v>46286</v>
      </c>
      <c r="B25297" s="87">
        <v>0.54166666666666663</v>
      </c>
      <c r="C25297">
        <v>3.4320000000000003E-5</v>
      </c>
    </row>
    <row r="25298" spans="1:3" x14ac:dyDescent="0.35">
      <c r="A25298" s="86">
        <v>46286</v>
      </c>
      <c r="B25298" s="87">
        <v>0.55208333333333337</v>
      </c>
      <c r="C25298">
        <v>3.396E-5</v>
      </c>
    </row>
    <row r="25299" spans="1:3" x14ac:dyDescent="0.35">
      <c r="A25299" s="86">
        <v>46286</v>
      </c>
      <c r="B25299" s="87">
        <v>0.5625</v>
      </c>
      <c r="C25299">
        <v>3.3009999999999997E-5</v>
      </c>
    </row>
    <row r="25300" spans="1:3" x14ac:dyDescent="0.35">
      <c r="A25300" s="86">
        <v>46286</v>
      </c>
      <c r="B25300" s="87">
        <v>0.57291666666666663</v>
      </c>
      <c r="C25300">
        <v>3.1739999999999998E-5</v>
      </c>
    </row>
    <row r="25301" spans="1:3" x14ac:dyDescent="0.35">
      <c r="A25301" s="86">
        <v>46286</v>
      </c>
      <c r="B25301" s="87">
        <v>0.58333333333333337</v>
      </c>
      <c r="C25301">
        <v>3.044E-5</v>
      </c>
    </row>
    <row r="25302" spans="1:3" x14ac:dyDescent="0.35">
      <c r="A25302" s="86">
        <v>46286</v>
      </c>
      <c r="B25302" s="87">
        <v>0.59375</v>
      </c>
      <c r="C25302">
        <v>2.9350000000000002E-5</v>
      </c>
    </row>
    <row r="25303" spans="1:3" x14ac:dyDescent="0.35">
      <c r="A25303" s="86">
        <v>46286</v>
      </c>
      <c r="B25303" s="87">
        <v>0.60416666666666663</v>
      </c>
      <c r="C25303">
        <v>2.8459999999999999E-5</v>
      </c>
    </row>
    <row r="25304" spans="1:3" x14ac:dyDescent="0.35">
      <c r="A25304" s="86">
        <v>46286</v>
      </c>
      <c r="B25304" s="87">
        <v>0.61458333333333337</v>
      </c>
      <c r="C25304">
        <v>2.7670000000000001E-5</v>
      </c>
    </row>
    <row r="25305" spans="1:3" x14ac:dyDescent="0.35">
      <c r="A25305" s="86">
        <v>46286</v>
      </c>
      <c r="B25305" s="87">
        <v>0.625</v>
      </c>
      <c r="C25305">
        <v>2.694E-5</v>
      </c>
    </row>
    <row r="25306" spans="1:3" x14ac:dyDescent="0.35">
      <c r="A25306" s="86">
        <v>46286</v>
      </c>
      <c r="B25306" s="87">
        <v>0.63541666666666663</v>
      </c>
      <c r="C25306">
        <v>2.618E-5</v>
      </c>
    </row>
    <row r="25307" spans="1:3" x14ac:dyDescent="0.35">
      <c r="A25307" s="86">
        <v>46286</v>
      </c>
      <c r="B25307" s="87">
        <v>0.64583333333333337</v>
      </c>
      <c r="C25307">
        <v>2.5450000000000002E-5</v>
      </c>
    </row>
    <row r="25308" spans="1:3" x14ac:dyDescent="0.35">
      <c r="A25308" s="86">
        <v>46286</v>
      </c>
      <c r="B25308" s="87">
        <v>0.65625</v>
      </c>
      <c r="C25308">
        <v>2.4770000000000002E-5</v>
      </c>
    </row>
    <row r="25309" spans="1:3" x14ac:dyDescent="0.35">
      <c r="A25309" s="86">
        <v>46286</v>
      </c>
      <c r="B25309" s="87">
        <v>0.66666666666666663</v>
      </c>
      <c r="C25309">
        <v>2.4160000000000002E-5</v>
      </c>
    </row>
    <row r="25310" spans="1:3" x14ac:dyDescent="0.35">
      <c r="A25310" s="86">
        <v>46286</v>
      </c>
      <c r="B25310" s="87">
        <v>0.67708333333333337</v>
      </c>
      <c r="C25310">
        <v>2.37E-5</v>
      </c>
    </row>
    <row r="25311" spans="1:3" x14ac:dyDescent="0.35">
      <c r="A25311" s="86">
        <v>46286</v>
      </c>
      <c r="B25311" s="87">
        <v>0.6875</v>
      </c>
      <c r="C25311">
        <v>2.3439999999999999E-5</v>
      </c>
    </row>
    <row r="25312" spans="1:3" x14ac:dyDescent="0.35">
      <c r="A25312" s="86">
        <v>46286</v>
      </c>
      <c r="B25312" s="87">
        <v>0.69791666666666663</v>
      </c>
      <c r="C25312">
        <v>2.3390000000000001E-5</v>
      </c>
    </row>
    <row r="25313" spans="1:3" x14ac:dyDescent="0.35">
      <c r="A25313" s="86">
        <v>46286</v>
      </c>
      <c r="B25313" s="87">
        <v>0.70833333333333337</v>
      </c>
      <c r="C25313">
        <v>2.3609999999999999E-5</v>
      </c>
    </row>
    <row r="25314" spans="1:3" x14ac:dyDescent="0.35">
      <c r="A25314" s="86">
        <v>46286</v>
      </c>
      <c r="B25314" s="87">
        <v>0.71875</v>
      </c>
      <c r="C25314">
        <v>2.419E-5</v>
      </c>
    </row>
    <row r="25315" spans="1:3" x14ac:dyDescent="0.35">
      <c r="A25315" s="86">
        <v>46286</v>
      </c>
      <c r="B25315" s="87">
        <v>0.72916666666666663</v>
      </c>
      <c r="C25315">
        <v>2.508E-5</v>
      </c>
    </row>
    <row r="25316" spans="1:3" x14ac:dyDescent="0.35">
      <c r="A25316" s="86">
        <v>46286</v>
      </c>
      <c r="B25316" s="87">
        <v>0.73958333333333337</v>
      </c>
      <c r="C25316">
        <v>2.6230000000000001E-5</v>
      </c>
    </row>
    <row r="25317" spans="1:3" x14ac:dyDescent="0.35">
      <c r="A25317" s="86">
        <v>46286</v>
      </c>
      <c r="B25317" s="87">
        <v>0.75</v>
      </c>
      <c r="C25317">
        <v>2.7670000000000001E-5</v>
      </c>
    </row>
    <row r="25318" spans="1:3" x14ac:dyDescent="0.35">
      <c r="A25318" s="86">
        <v>46286</v>
      </c>
      <c r="B25318" s="87">
        <v>0.76041666666666663</v>
      </c>
      <c r="C25318">
        <v>2.9350000000000002E-5</v>
      </c>
    </row>
    <row r="25319" spans="1:3" x14ac:dyDescent="0.35">
      <c r="A25319" s="86">
        <v>46286</v>
      </c>
      <c r="B25319" s="87">
        <v>0.77083333333333337</v>
      </c>
      <c r="C25319">
        <v>3.1170000000000001E-5</v>
      </c>
    </row>
    <row r="25320" spans="1:3" x14ac:dyDescent="0.35">
      <c r="A25320" s="86">
        <v>46286</v>
      </c>
      <c r="B25320" s="87">
        <v>0.78125</v>
      </c>
      <c r="C25320">
        <v>3.3059999999999999E-5</v>
      </c>
    </row>
    <row r="25321" spans="1:3" x14ac:dyDescent="0.35">
      <c r="A25321" s="86">
        <v>46286</v>
      </c>
      <c r="B25321" s="87">
        <v>0.79166666666666663</v>
      </c>
      <c r="C25321">
        <v>3.4869999999999996E-5</v>
      </c>
    </row>
    <row r="25322" spans="1:3" x14ac:dyDescent="0.35">
      <c r="A25322" s="86">
        <v>46286</v>
      </c>
      <c r="B25322" s="87">
        <v>0.80208333333333337</v>
      </c>
      <c r="C25322">
        <v>3.6560000000000002E-5</v>
      </c>
    </row>
    <row r="25323" spans="1:3" x14ac:dyDescent="0.35">
      <c r="A25323" s="86">
        <v>46286</v>
      </c>
      <c r="B25323" s="87">
        <v>0.8125</v>
      </c>
      <c r="C25323">
        <v>3.7929999999999998E-5</v>
      </c>
    </row>
    <row r="25324" spans="1:3" x14ac:dyDescent="0.35">
      <c r="A25324" s="86">
        <v>46286</v>
      </c>
      <c r="B25324" s="87">
        <v>0.82291666666666663</v>
      </c>
      <c r="C25324">
        <v>3.8840000000000001E-5</v>
      </c>
    </row>
    <row r="25325" spans="1:3" x14ac:dyDescent="0.35">
      <c r="A25325" s="86">
        <v>46286</v>
      </c>
      <c r="B25325" s="87">
        <v>0.83333333333333337</v>
      </c>
      <c r="C25325">
        <v>3.913E-5</v>
      </c>
    </row>
    <row r="25326" spans="1:3" x14ac:dyDescent="0.35">
      <c r="A25326" s="86">
        <v>46286</v>
      </c>
      <c r="B25326" s="87">
        <v>0.84375</v>
      </c>
      <c r="C25326">
        <v>3.8690000000000004E-5</v>
      </c>
    </row>
    <row r="25327" spans="1:3" x14ac:dyDescent="0.35">
      <c r="A25327" s="86">
        <v>46286</v>
      </c>
      <c r="B25327" s="87">
        <v>0.85416666666666663</v>
      </c>
      <c r="C25327">
        <v>3.7799999999999997E-5</v>
      </c>
    </row>
    <row r="25328" spans="1:3" x14ac:dyDescent="0.35">
      <c r="A25328" s="86">
        <v>46286</v>
      </c>
      <c r="B25328" s="87">
        <v>0.86458333333333337</v>
      </c>
      <c r="C25328">
        <v>3.6740000000000004E-5</v>
      </c>
    </row>
    <row r="25329" spans="1:3" x14ac:dyDescent="0.35">
      <c r="A25329" s="86">
        <v>46286</v>
      </c>
      <c r="B25329" s="87">
        <v>0.875</v>
      </c>
      <c r="C25329">
        <v>3.5810000000000004E-5</v>
      </c>
    </row>
    <row r="25330" spans="1:3" x14ac:dyDescent="0.35">
      <c r="A25330" s="86">
        <v>46286</v>
      </c>
      <c r="B25330" s="87">
        <v>0.88541666666666663</v>
      </c>
      <c r="C25330">
        <v>3.523E-5</v>
      </c>
    </row>
    <row r="25331" spans="1:3" x14ac:dyDescent="0.35">
      <c r="A25331" s="86">
        <v>46286</v>
      </c>
      <c r="B25331" s="87">
        <v>0.89583333333333337</v>
      </c>
      <c r="C25331">
        <v>3.485E-5</v>
      </c>
    </row>
    <row r="25332" spans="1:3" x14ac:dyDescent="0.35">
      <c r="A25332" s="86">
        <v>46286</v>
      </c>
      <c r="B25332" s="87">
        <v>0.90625</v>
      </c>
      <c r="C25332">
        <v>3.4450000000000004E-5</v>
      </c>
    </row>
    <row r="25333" spans="1:3" x14ac:dyDescent="0.35">
      <c r="A25333" s="86">
        <v>46286</v>
      </c>
      <c r="B25333" s="87">
        <v>0.91666666666666663</v>
      </c>
      <c r="C25333">
        <v>3.3770000000000004E-5</v>
      </c>
    </row>
    <row r="25334" spans="1:3" x14ac:dyDescent="0.35">
      <c r="A25334" s="86">
        <v>46286</v>
      </c>
      <c r="B25334" s="87">
        <v>0.92708333333333337</v>
      </c>
      <c r="C25334">
        <v>3.2629999999999998E-5</v>
      </c>
    </row>
    <row r="25335" spans="1:3" x14ac:dyDescent="0.35">
      <c r="A25335" s="86">
        <v>46286</v>
      </c>
      <c r="B25335" s="87">
        <v>0.9375</v>
      </c>
      <c r="C25335">
        <v>3.1109999999999999E-5</v>
      </c>
    </row>
    <row r="25336" spans="1:3" x14ac:dyDescent="0.35">
      <c r="A25336" s="86">
        <v>46286</v>
      </c>
      <c r="B25336" s="87">
        <v>0.94791666666666663</v>
      </c>
      <c r="C25336">
        <v>2.9289999999999999E-5</v>
      </c>
    </row>
    <row r="25337" spans="1:3" x14ac:dyDescent="0.35">
      <c r="A25337" s="86">
        <v>46286</v>
      </c>
      <c r="B25337" s="87">
        <v>0.95833333333333337</v>
      </c>
      <c r="C25337">
        <v>2.7310000000000001E-5</v>
      </c>
    </row>
    <row r="25338" spans="1:3" x14ac:dyDescent="0.35">
      <c r="A25338" s="86">
        <v>46286</v>
      </c>
      <c r="B25338" s="87">
        <v>0.96875</v>
      </c>
      <c r="C25338">
        <v>2.527E-5</v>
      </c>
    </row>
    <row r="25339" spans="1:3" x14ac:dyDescent="0.35">
      <c r="A25339" s="86">
        <v>46286</v>
      </c>
      <c r="B25339" s="87">
        <v>0.97916666666666663</v>
      </c>
      <c r="C25339">
        <v>2.323E-5</v>
      </c>
    </row>
    <row r="25340" spans="1:3" x14ac:dyDescent="0.35">
      <c r="A25340" s="86">
        <v>46286</v>
      </c>
      <c r="B25340" s="87">
        <v>0.98958333333333337</v>
      </c>
      <c r="C25340">
        <v>2.1190000000000002E-5</v>
      </c>
    </row>
    <row r="25341" spans="1:3" x14ac:dyDescent="0.35">
      <c r="A25341" s="86">
        <v>46287</v>
      </c>
      <c r="B25341" s="87">
        <v>0</v>
      </c>
      <c r="C25341">
        <v>1.9199999999999999E-5</v>
      </c>
    </row>
    <row r="25342" spans="1:3" x14ac:dyDescent="0.35">
      <c r="A25342" s="86">
        <v>46287</v>
      </c>
      <c r="B25342" s="87">
        <v>1.0416666666666666E-2</v>
      </c>
      <c r="C25342">
        <v>1.7309999999999999E-5</v>
      </c>
    </row>
    <row r="25343" spans="1:3" x14ac:dyDescent="0.35">
      <c r="A25343" s="86">
        <v>46287</v>
      </c>
      <c r="B25343" s="87">
        <v>2.0833333333333332E-2</v>
      </c>
      <c r="C25343">
        <v>1.5480000000000001E-5</v>
      </c>
    </row>
    <row r="25344" spans="1:3" x14ac:dyDescent="0.35">
      <c r="A25344" s="86">
        <v>46287</v>
      </c>
      <c r="B25344" s="87">
        <v>3.125E-2</v>
      </c>
      <c r="C25344">
        <v>1.3879999999999999E-5</v>
      </c>
    </row>
    <row r="25345" spans="1:3" x14ac:dyDescent="0.35">
      <c r="A25345" s="86">
        <v>46287</v>
      </c>
      <c r="B25345" s="87">
        <v>4.1666666666666664E-2</v>
      </c>
      <c r="C25345">
        <v>1.259E-5</v>
      </c>
    </row>
    <row r="25346" spans="1:3" x14ac:dyDescent="0.35">
      <c r="A25346" s="86">
        <v>46287</v>
      </c>
      <c r="B25346" s="87">
        <v>5.2083333333333336E-2</v>
      </c>
      <c r="C25346">
        <v>1.168E-5</v>
      </c>
    </row>
    <row r="25347" spans="1:3" x14ac:dyDescent="0.35">
      <c r="A25347" s="86">
        <v>46287</v>
      </c>
      <c r="B25347" s="87">
        <v>6.25E-2</v>
      </c>
      <c r="C25347">
        <v>1.1060000000000001E-5</v>
      </c>
    </row>
    <row r="25348" spans="1:3" x14ac:dyDescent="0.35">
      <c r="A25348" s="86">
        <v>46287</v>
      </c>
      <c r="B25348" s="87">
        <v>7.2916666666666671E-2</v>
      </c>
      <c r="C25348">
        <v>1.066E-5</v>
      </c>
    </row>
    <row r="25349" spans="1:3" x14ac:dyDescent="0.35">
      <c r="A25349" s="86">
        <v>46287</v>
      </c>
      <c r="B25349" s="87">
        <v>8.3333333333333329E-2</v>
      </c>
      <c r="C25349">
        <v>1.0370000000000001E-5</v>
      </c>
    </row>
    <row r="25350" spans="1:3" x14ac:dyDescent="0.35">
      <c r="A25350" s="86">
        <v>46287</v>
      </c>
      <c r="B25350" s="87">
        <v>9.375E-2</v>
      </c>
      <c r="C25350">
        <v>1.013E-5</v>
      </c>
    </row>
    <row r="25351" spans="1:3" x14ac:dyDescent="0.35">
      <c r="A25351" s="86">
        <v>46287</v>
      </c>
      <c r="B25351" s="87">
        <v>0.10416666666666667</v>
      </c>
      <c r="C25351">
        <v>9.9000000000000001E-6</v>
      </c>
    </row>
    <row r="25352" spans="1:3" x14ac:dyDescent="0.35">
      <c r="A25352" s="86">
        <v>46287</v>
      </c>
      <c r="B25352" s="87">
        <v>0.11458333333333333</v>
      </c>
      <c r="C25352">
        <v>9.7399999999999999E-6</v>
      </c>
    </row>
    <row r="25353" spans="1:3" x14ac:dyDescent="0.35">
      <c r="A25353" s="86">
        <v>46287</v>
      </c>
      <c r="B25353" s="87">
        <v>0.125</v>
      </c>
      <c r="C25353">
        <v>9.6399999999999992E-6</v>
      </c>
    </row>
    <row r="25354" spans="1:3" x14ac:dyDescent="0.35">
      <c r="A25354" s="86">
        <v>46287</v>
      </c>
      <c r="B25354" s="87">
        <v>0.13541666666666666</v>
      </c>
      <c r="C25354">
        <v>9.5699999999999999E-6</v>
      </c>
    </row>
    <row r="25355" spans="1:3" x14ac:dyDescent="0.35">
      <c r="A25355" s="86">
        <v>46287</v>
      </c>
      <c r="B25355" s="87">
        <v>0.14583333333333334</v>
      </c>
      <c r="C25355">
        <v>9.5699999999999999E-6</v>
      </c>
    </row>
    <row r="25356" spans="1:3" x14ac:dyDescent="0.35">
      <c r="A25356" s="86">
        <v>46287</v>
      </c>
      <c r="B25356" s="87">
        <v>0.15625</v>
      </c>
      <c r="C25356">
        <v>9.5899999999999997E-6</v>
      </c>
    </row>
    <row r="25357" spans="1:3" x14ac:dyDescent="0.35">
      <c r="A25357" s="86">
        <v>46287</v>
      </c>
      <c r="B25357" s="87">
        <v>0.16666666666666666</v>
      </c>
      <c r="C25357">
        <v>9.6399999999999992E-6</v>
      </c>
    </row>
    <row r="25358" spans="1:3" x14ac:dyDescent="0.35">
      <c r="A25358" s="86">
        <v>46287</v>
      </c>
      <c r="B25358" s="87">
        <v>0.17708333333333334</v>
      </c>
      <c r="C25358">
        <v>9.6500000000000008E-6</v>
      </c>
    </row>
    <row r="25359" spans="1:3" x14ac:dyDescent="0.35">
      <c r="A25359" s="86">
        <v>46287</v>
      </c>
      <c r="B25359" s="87">
        <v>0.1875</v>
      </c>
      <c r="C25359">
        <v>9.73E-6</v>
      </c>
    </row>
    <row r="25360" spans="1:3" x14ac:dyDescent="0.35">
      <c r="A25360" s="86">
        <v>46287</v>
      </c>
      <c r="B25360" s="87">
        <v>0.19791666666666666</v>
      </c>
      <c r="C25360">
        <v>9.8300000000000008E-6</v>
      </c>
    </row>
    <row r="25361" spans="1:3" x14ac:dyDescent="0.35">
      <c r="A25361" s="86">
        <v>46287</v>
      </c>
      <c r="B25361" s="87">
        <v>0.20833333333333334</v>
      </c>
      <c r="C25361">
        <v>9.9900000000000009E-6</v>
      </c>
    </row>
    <row r="25362" spans="1:3" x14ac:dyDescent="0.35">
      <c r="A25362" s="86">
        <v>46287</v>
      </c>
      <c r="B25362" s="87">
        <v>0.21875</v>
      </c>
      <c r="C25362">
        <v>1.03E-5</v>
      </c>
    </row>
    <row r="25363" spans="1:3" x14ac:dyDescent="0.35">
      <c r="A25363" s="86">
        <v>46287</v>
      </c>
      <c r="B25363" s="87">
        <v>0.22916666666666666</v>
      </c>
      <c r="C25363">
        <v>1.0880000000000001E-5</v>
      </c>
    </row>
    <row r="25364" spans="1:3" x14ac:dyDescent="0.35">
      <c r="A25364" s="86">
        <v>46287</v>
      </c>
      <c r="B25364" s="87">
        <v>0.23958333333333334</v>
      </c>
      <c r="C25364">
        <v>1.1950000000000001E-5</v>
      </c>
    </row>
    <row r="25365" spans="1:3" x14ac:dyDescent="0.35">
      <c r="A25365" s="86">
        <v>46287</v>
      </c>
      <c r="B25365" s="87">
        <v>0.25</v>
      </c>
      <c r="C25365">
        <v>1.3700000000000001E-5</v>
      </c>
    </row>
    <row r="25366" spans="1:3" x14ac:dyDescent="0.35">
      <c r="A25366" s="86">
        <v>46287</v>
      </c>
      <c r="B25366" s="87">
        <v>0.26041666666666669</v>
      </c>
      <c r="C25366">
        <v>1.6219999999999997E-5</v>
      </c>
    </row>
    <row r="25367" spans="1:3" x14ac:dyDescent="0.35">
      <c r="A25367" s="86">
        <v>46287</v>
      </c>
      <c r="B25367" s="87">
        <v>0.27083333333333331</v>
      </c>
      <c r="C25367">
        <v>1.9199999999999999E-5</v>
      </c>
    </row>
    <row r="25368" spans="1:3" x14ac:dyDescent="0.35">
      <c r="A25368" s="86">
        <v>46287</v>
      </c>
      <c r="B25368" s="87">
        <v>0.28125</v>
      </c>
      <c r="C25368">
        <v>2.2270000000000002E-5</v>
      </c>
    </row>
    <row r="25369" spans="1:3" x14ac:dyDescent="0.35">
      <c r="A25369" s="86">
        <v>46287</v>
      </c>
      <c r="B25369" s="87">
        <v>0.29166666666666669</v>
      </c>
      <c r="C25369">
        <v>2.5000000000000001E-5</v>
      </c>
    </row>
    <row r="25370" spans="1:3" x14ac:dyDescent="0.35">
      <c r="A25370" s="86">
        <v>46287</v>
      </c>
      <c r="B25370" s="87">
        <v>0.30208333333333331</v>
      </c>
      <c r="C25370">
        <v>2.7099999999999998E-5</v>
      </c>
    </row>
    <row r="25371" spans="1:3" x14ac:dyDescent="0.35">
      <c r="A25371" s="86">
        <v>46287</v>
      </c>
      <c r="B25371" s="87">
        <v>0.3125</v>
      </c>
      <c r="C25371">
        <v>2.8590000000000002E-5</v>
      </c>
    </row>
    <row r="25372" spans="1:3" x14ac:dyDescent="0.35">
      <c r="A25372" s="86">
        <v>46287</v>
      </c>
      <c r="B25372" s="87">
        <v>0.32291666666666669</v>
      </c>
      <c r="C25372">
        <v>2.957E-5</v>
      </c>
    </row>
    <row r="25373" spans="1:3" x14ac:dyDescent="0.35">
      <c r="A25373" s="86">
        <v>46287</v>
      </c>
      <c r="B25373" s="87">
        <v>0.33333333333333331</v>
      </c>
      <c r="C25373">
        <v>3.0190000000000001E-5</v>
      </c>
    </row>
    <row r="25374" spans="1:3" x14ac:dyDescent="0.35">
      <c r="A25374" s="86">
        <v>46287</v>
      </c>
      <c r="B25374" s="87">
        <v>0.34375</v>
      </c>
      <c r="C25374">
        <v>3.0519999999999999E-5</v>
      </c>
    </row>
    <row r="25375" spans="1:3" x14ac:dyDescent="0.35">
      <c r="A25375" s="86">
        <v>46287</v>
      </c>
      <c r="B25375" s="87">
        <v>0.35416666666666669</v>
      </c>
      <c r="C25375">
        <v>3.0639999999999998E-5</v>
      </c>
    </row>
    <row r="25376" spans="1:3" x14ac:dyDescent="0.35">
      <c r="A25376" s="86">
        <v>46287</v>
      </c>
      <c r="B25376" s="87">
        <v>0.36458333333333331</v>
      </c>
      <c r="C25376">
        <v>3.0639999999999998E-5</v>
      </c>
    </row>
    <row r="25377" spans="1:3" x14ac:dyDescent="0.35">
      <c r="A25377" s="86">
        <v>46287</v>
      </c>
      <c r="B25377" s="87">
        <v>0.375</v>
      </c>
      <c r="C25377">
        <v>3.0550000000000004E-5</v>
      </c>
    </row>
    <row r="25378" spans="1:3" x14ac:dyDescent="0.35">
      <c r="A25378" s="86">
        <v>46287</v>
      </c>
      <c r="B25378" s="87">
        <v>0.38541666666666669</v>
      </c>
      <c r="C25378">
        <v>3.046E-5</v>
      </c>
    </row>
    <row r="25379" spans="1:3" x14ac:dyDescent="0.35">
      <c r="A25379" s="86">
        <v>46287</v>
      </c>
      <c r="B25379" s="87">
        <v>0.39583333333333331</v>
      </c>
      <c r="C25379">
        <v>3.0339999999999998E-5</v>
      </c>
    </row>
    <row r="25380" spans="1:3" x14ac:dyDescent="0.35">
      <c r="A25380" s="86">
        <v>46287</v>
      </c>
      <c r="B25380" s="87">
        <v>0.40625</v>
      </c>
      <c r="C25380">
        <v>3.0190000000000001E-5</v>
      </c>
    </row>
    <row r="25381" spans="1:3" x14ac:dyDescent="0.35">
      <c r="A25381" s="86">
        <v>46287</v>
      </c>
      <c r="B25381" s="87">
        <v>0.41666666666666669</v>
      </c>
      <c r="C25381">
        <v>2.9989999999999999E-5</v>
      </c>
    </row>
    <row r="25382" spans="1:3" x14ac:dyDescent="0.35">
      <c r="A25382" s="86">
        <v>46287</v>
      </c>
      <c r="B25382" s="87">
        <v>0.42708333333333331</v>
      </c>
      <c r="C25382">
        <v>2.9749999999999998E-5</v>
      </c>
    </row>
    <row r="25383" spans="1:3" x14ac:dyDescent="0.35">
      <c r="A25383" s="86">
        <v>46287</v>
      </c>
      <c r="B25383" s="87">
        <v>0.4375</v>
      </c>
      <c r="C25383">
        <v>2.9450000000000001E-5</v>
      </c>
    </row>
    <row r="25384" spans="1:3" x14ac:dyDescent="0.35">
      <c r="A25384" s="86">
        <v>46287</v>
      </c>
      <c r="B25384" s="87">
        <v>0.44791666666666669</v>
      </c>
      <c r="C25384">
        <v>2.923E-5</v>
      </c>
    </row>
    <row r="25385" spans="1:3" x14ac:dyDescent="0.35">
      <c r="A25385" s="86">
        <v>46287</v>
      </c>
      <c r="B25385" s="87">
        <v>0.45833333333333331</v>
      </c>
      <c r="C25385">
        <v>2.9080000000000003E-5</v>
      </c>
    </row>
    <row r="25386" spans="1:3" x14ac:dyDescent="0.35">
      <c r="A25386" s="86">
        <v>46287</v>
      </c>
      <c r="B25386" s="87">
        <v>0.46875</v>
      </c>
      <c r="C25386">
        <v>2.9049999999999998E-5</v>
      </c>
    </row>
    <row r="25387" spans="1:3" x14ac:dyDescent="0.35">
      <c r="A25387" s="86">
        <v>46287</v>
      </c>
      <c r="B25387" s="87">
        <v>0.47916666666666669</v>
      </c>
      <c r="C25387">
        <v>2.9260000000000001E-5</v>
      </c>
    </row>
    <row r="25388" spans="1:3" x14ac:dyDescent="0.35">
      <c r="A25388" s="86">
        <v>46287</v>
      </c>
      <c r="B25388" s="87">
        <v>0.48958333333333331</v>
      </c>
      <c r="C25388">
        <v>2.972E-5</v>
      </c>
    </row>
    <row r="25389" spans="1:3" x14ac:dyDescent="0.35">
      <c r="A25389" s="86">
        <v>46287</v>
      </c>
      <c r="B25389" s="87">
        <v>0.5</v>
      </c>
      <c r="C25389">
        <v>3.0550000000000004E-5</v>
      </c>
    </row>
    <row r="25390" spans="1:3" x14ac:dyDescent="0.35">
      <c r="A25390" s="86">
        <v>46287</v>
      </c>
      <c r="B25390" s="87">
        <v>0.51041666666666663</v>
      </c>
      <c r="C25390">
        <v>3.1720000000000001E-5</v>
      </c>
    </row>
    <row r="25391" spans="1:3" x14ac:dyDescent="0.35">
      <c r="A25391" s="86">
        <v>46287</v>
      </c>
      <c r="B25391" s="87">
        <v>0.52083333333333337</v>
      </c>
      <c r="C25391">
        <v>3.2969999999999998E-5</v>
      </c>
    </row>
    <row r="25392" spans="1:3" x14ac:dyDescent="0.35">
      <c r="A25392" s="86">
        <v>46287</v>
      </c>
      <c r="B25392" s="87">
        <v>0.53125</v>
      </c>
      <c r="C25392">
        <v>3.3989999999999998E-5</v>
      </c>
    </row>
    <row r="25393" spans="1:3" x14ac:dyDescent="0.35">
      <c r="A25393" s="86">
        <v>46287</v>
      </c>
      <c r="B25393" s="87">
        <v>0.54166666666666663</v>
      </c>
      <c r="C25393">
        <v>3.4439999999999996E-5</v>
      </c>
    </row>
    <row r="25394" spans="1:3" x14ac:dyDescent="0.35">
      <c r="A25394" s="86">
        <v>46287</v>
      </c>
      <c r="B25394" s="87">
        <v>0.55208333333333337</v>
      </c>
      <c r="C25394">
        <v>3.4079999999999999E-5</v>
      </c>
    </row>
    <row r="25395" spans="1:3" x14ac:dyDescent="0.35">
      <c r="A25395" s="86">
        <v>46287</v>
      </c>
      <c r="B25395" s="87">
        <v>0.5625</v>
      </c>
      <c r="C25395">
        <v>3.3130000000000003E-5</v>
      </c>
    </row>
    <row r="25396" spans="1:3" x14ac:dyDescent="0.35">
      <c r="A25396" s="86">
        <v>46287</v>
      </c>
      <c r="B25396" s="87">
        <v>0.57291666666666663</v>
      </c>
      <c r="C25396">
        <v>3.1859999999999997E-5</v>
      </c>
    </row>
    <row r="25397" spans="1:3" x14ac:dyDescent="0.35">
      <c r="A25397" s="86">
        <v>46287</v>
      </c>
      <c r="B25397" s="87">
        <v>0.58333333333333337</v>
      </c>
      <c r="C25397">
        <v>3.0550000000000004E-5</v>
      </c>
    </row>
    <row r="25398" spans="1:3" x14ac:dyDescent="0.35">
      <c r="A25398" s="86">
        <v>46287</v>
      </c>
      <c r="B25398" s="87">
        <v>0.59375</v>
      </c>
      <c r="C25398">
        <v>2.9450000000000001E-5</v>
      </c>
    </row>
    <row r="25399" spans="1:3" x14ac:dyDescent="0.35">
      <c r="A25399" s="86">
        <v>46287</v>
      </c>
      <c r="B25399" s="87">
        <v>0.60416666666666663</v>
      </c>
      <c r="C25399">
        <v>2.8559999999999998E-5</v>
      </c>
    </row>
    <row r="25400" spans="1:3" x14ac:dyDescent="0.35">
      <c r="A25400" s="86">
        <v>46287</v>
      </c>
      <c r="B25400" s="87">
        <v>0.61458333333333337</v>
      </c>
      <c r="C25400">
        <v>2.7759999999999998E-5</v>
      </c>
    </row>
    <row r="25401" spans="1:3" x14ac:dyDescent="0.35">
      <c r="A25401" s="86">
        <v>46287</v>
      </c>
      <c r="B25401" s="87">
        <v>0.625</v>
      </c>
      <c r="C25401">
        <v>2.7029999999999997E-5</v>
      </c>
    </row>
    <row r="25402" spans="1:3" x14ac:dyDescent="0.35">
      <c r="A25402" s="86">
        <v>46287</v>
      </c>
      <c r="B25402" s="87">
        <v>0.63541666666666663</v>
      </c>
      <c r="C25402">
        <v>2.6280000000000002E-5</v>
      </c>
    </row>
    <row r="25403" spans="1:3" x14ac:dyDescent="0.35">
      <c r="A25403" s="86">
        <v>46287</v>
      </c>
      <c r="B25403" s="87">
        <v>0.64583333333333337</v>
      </c>
      <c r="C25403">
        <v>2.5539999999999999E-5</v>
      </c>
    </row>
    <row r="25404" spans="1:3" x14ac:dyDescent="0.35">
      <c r="A25404" s="86">
        <v>46287</v>
      </c>
      <c r="B25404" s="87">
        <v>0.65625</v>
      </c>
      <c r="C25404">
        <v>2.4850000000000001E-5</v>
      </c>
    </row>
    <row r="25405" spans="1:3" x14ac:dyDescent="0.35">
      <c r="A25405" s="86">
        <v>46287</v>
      </c>
      <c r="B25405" s="87">
        <v>0.66666666666666663</v>
      </c>
      <c r="C25405">
        <v>2.425E-5</v>
      </c>
    </row>
    <row r="25406" spans="1:3" x14ac:dyDescent="0.35">
      <c r="A25406" s="86">
        <v>46287</v>
      </c>
      <c r="B25406" s="87">
        <v>0.67708333333333337</v>
      </c>
      <c r="C25406">
        <v>2.3789999999999998E-5</v>
      </c>
    </row>
    <row r="25407" spans="1:3" x14ac:dyDescent="0.35">
      <c r="A25407" s="86">
        <v>46287</v>
      </c>
      <c r="B25407" s="87">
        <v>0.6875</v>
      </c>
      <c r="C25407">
        <v>2.3519999999999998E-5</v>
      </c>
    </row>
    <row r="25408" spans="1:3" x14ac:dyDescent="0.35">
      <c r="A25408" s="86">
        <v>46287</v>
      </c>
      <c r="B25408" s="87">
        <v>0.69791666666666663</v>
      </c>
      <c r="C25408">
        <v>2.3470000000000001E-5</v>
      </c>
    </row>
    <row r="25409" spans="1:3" x14ac:dyDescent="0.35">
      <c r="A25409" s="86">
        <v>46287</v>
      </c>
      <c r="B25409" s="87">
        <v>0.70833333333333337</v>
      </c>
      <c r="C25409">
        <v>2.37E-5</v>
      </c>
    </row>
    <row r="25410" spans="1:3" x14ac:dyDescent="0.35">
      <c r="A25410" s="86">
        <v>46287</v>
      </c>
      <c r="B25410" s="87">
        <v>0.71875</v>
      </c>
      <c r="C25410">
        <v>2.427E-5</v>
      </c>
    </row>
    <row r="25411" spans="1:3" x14ac:dyDescent="0.35">
      <c r="A25411" s="86">
        <v>46287</v>
      </c>
      <c r="B25411" s="87">
        <v>0.72916666666666663</v>
      </c>
      <c r="C25411">
        <v>2.516E-5</v>
      </c>
    </row>
    <row r="25412" spans="1:3" x14ac:dyDescent="0.35">
      <c r="A25412" s="86">
        <v>46287</v>
      </c>
      <c r="B25412" s="87">
        <v>0.73958333333333337</v>
      </c>
      <c r="C25412">
        <v>2.6319999999999999E-5</v>
      </c>
    </row>
    <row r="25413" spans="1:3" x14ac:dyDescent="0.35">
      <c r="A25413" s="86">
        <v>46287</v>
      </c>
      <c r="B25413" s="87">
        <v>0.75</v>
      </c>
      <c r="C25413">
        <v>2.7759999999999998E-5</v>
      </c>
    </row>
    <row r="25414" spans="1:3" x14ac:dyDescent="0.35">
      <c r="A25414" s="86">
        <v>46287</v>
      </c>
      <c r="B25414" s="87">
        <v>0.76041666666666663</v>
      </c>
      <c r="C25414">
        <v>2.9450000000000001E-5</v>
      </c>
    </row>
    <row r="25415" spans="1:3" x14ac:dyDescent="0.35">
      <c r="A25415" s="86">
        <v>46287</v>
      </c>
      <c r="B25415" s="87">
        <v>0.77083333333333337</v>
      </c>
      <c r="C25415">
        <v>3.1280000000000005E-5</v>
      </c>
    </row>
    <row r="25416" spans="1:3" x14ac:dyDescent="0.35">
      <c r="A25416" s="86">
        <v>46287</v>
      </c>
      <c r="B25416" s="87">
        <v>0.78125</v>
      </c>
      <c r="C25416">
        <v>3.3169999999999996E-5</v>
      </c>
    </row>
    <row r="25417" spans="1:3" x14ac:dyDescent="0.35">
      <c r="A25417" s="86">
        <v>46287</v>
      </c>
      <c r="B25417" s="87">
        <v>0.79166666666666663</v>
      </c>
      <c r="C25417">
        <v>3.5000000000000004E-5</v>
      </c>
    </row>
    <row r="25418" spans="1:3" x14ac:dyDescent="0.35">
      <c r="A25418" s="86">
        <v>46287</v>
      </c>
      <c r="B25418" s="87">
        <v>0.80208333333333337</v>
      </c>
      <c r="C25418">
        <v>3.6690000000000003E-5</v>
      </c>
    </row>
    <row r="25419" spans="1:3" x14ac:dyDescent="0.35">
      <c r="A25419" s="86">
        <v>46287</v>
      </c>
      <c r="B25419" s="87">
        <v>0.8125</v>
      </c>
      <c r="C25419">
        <v>3.807E-5</v>
      </c>
    </row>
    <row r="25420" spans="1:3" x14ac:dyDescent="0.35">
      <c r="A25420" s="86">
        <v>46287</v>
      </c>
      <c r="B25420" s="87">
        <v>0.82291666666666663</v>
      </c>
      <c r="C25420">
        <v>3.8969999999999994E-5</v>
      </c>
    </row>
    <row r="25421" spans="1:3" x14ac:dyDescent="0.35">
      <c r="A25421" s="86">
        <v>46287</v>
      </c>
      <c r="B25421" s="87">
        <v>0.83333333333333337</v>
      </c>
      <c r="C25421">
        <v>3.9270000000000002E-5</v>
      </c>
    </row>
    <row r="25422" spans="1:3" x14ac:dyDescent="0.35">
      <c r="A25422" s="86">
        <v>46287</v>
      </c>
      <c r="B25422" s="87">
        <v>0.84375</v>
      </c>
      <c r="C25422">
        <v>3.8819999999999998E-5</v>
      </c>
    </row>
    <row r="25423" spans="1:3" x14ac:dyDescent="0.35">
      <c r="A25423" s="86">
        <v>46287</v>
      </c>
      <c r="B25423" s="87">
        <v>0.85416666666666663</v>
      </c>
      <c r="C25423">
        <v>3.7929999999999998E-5</v>
      </c>
    </row>
    <row r="25424" spans="1:3" x14ac:dyDescent="0.35">
      <c r="A25424" s="86">
        <v>46287</v>
      </c>
      <c r="B25424" s="87">
        <v>0.86458333333333337</v>
      </c>
      <c r="C25424">
        <v>3.6869999999999998E-5</v>
      </c>
    </row>
    <row r="25425" spans="1:3" x14ac:dyDescent="0.35">
      <c r="A25425" s="86">
        <v>46287</v>
      </c>
      <c r="B25425" s="87">
        <v>0.875</v>
      </c>
      <c r="C25425">
        <v>3.5929999999999997E-5</v>
      </c>
    </row>
    <row r="25426" spans="1:3" x14ac:dyDescent="0.35">
      <c r="A25426" s="86">
        <v>46287</v>
      </c>
      <c r="B25426" s="87">
        <v>0.88541666666666663</v>
      </c>
      <c r="C25426">
        <v>3.5349999999999999E-5</v>
      </c>
    </row>
    <row r="25427" spans="1:3" x14ac:dyDescent="0.35">
      <c r="A25427" s="86">
        <v>46287</v>
      </c>
      <c r="B25427" s="87">
        <v>0.89583333333333337</v>
      </c>
      <c r="C25427">
        <v>3.4969999999999999E-5</v>
      </c>
    </row>
    <row r="25428" spans="1:3" x14ac:dyDescent="0.35">
      <c r="A25428" s="86">
        <v>46287</v>
      </c>
      <c r="B25428" s="87">
        <v>0.90625</v>
      </c>
      <c r="C25428">
        <v>3.4569999999999996E-5</v>
      </c>
    </row>
    <row r="25429" spans="1:3" x14ac:dyDescent="0.35">
      <c r="A25429" s="86">
        <v>46287</v>
      </c>
      <c r="B25429" s="87">
        <v>0.91666666666666663</v>
      </c>
      <c r="C25429">
        <v>3.3880000000000001E-5</v>
      </c>
    </row>
    <row r="25430" spans="1:3" x14ac:dyDescent="0.35">
      <c r="A25430" s="86">
        <v>46287</v>
      </c>
      <c r="B25430" s="87">
        <v>0.92708333333333337</v>
      </c>
      <c r="C25430">
        <v>3.2750000000000003E-5</v>
      </c>
    </row>
    <row r="25431" spans="1:3" x14ac:dyDescent="0.35">
      <c r="A25431" s="86">
        <v>46287</v>
      </c>
      <c r="B25431" s="87">
        <v>0.9375</v>
      </c>
      <c r="C25431">
        <v>3.1220000000000003E-5</v>
      </c>
    </row>
    <row r="25432" spans="1:3" x14ac:dyDescent="0.35">
      <c r="A25432" s="86">
        <v>46287</v>
      </c>
      <c r="B25432" s="87">
        <v>0.94791666666666663</v>
      </c>
      <c r="C25432">
        <v>2.9389999999999998E-5</v>
      </c>
    </row>
    <row r="25433" spans="1:3" x14ac:dyDescent="0.35">
      <c r="A25433" s="86">
        <v>46287</v>
      </c>
      <c r="B25433" s="87">
        <v>0.95833333333333337</v>
      </c>
      <c r="C25433">
        <v>2.741E-5</v>
      </c>
    </row>
    <row r="25434" spans="1:3" x14ac:dyDescent="0.35">
      <c r="A25434" s="86">
        <v>46287</v>
      </c>
      <c r="B25434" s="87">
        <v>0.96875</v>
      </c>
      <c r="C25434">
        <v>2.5360000000000001E-5</v>
      </c>
    </row>
    <row r="25435" spans="1:3" x14ac:dyDescent="0.35">
      <c r="A25435" s="86">
        <v>46287</v>
      </c>
      <c r="B25435" s="87">
        <v>0.97916666666666663</v>
      </c>
      <c r="C25435">
        <v>2.3310000000000002E-5</v>
      </c>
    </row>
    <row r="25436" spans="1:3" x14ac:dyDescent="0.35">
      <c r="A25436" s="86">
        <v>46287</v>
      </c>
      <c r="B25436" s="87">
        <v>0.98958333333333337</v>
      </c>
      <c r="C25436">
        <v>2.1270000000000001E-5</v>
      </c>
    </row>
    <row r="25437" spans="1:3" x14ac:dyDescent="0.35">
      <c r="A25437" s="86">
        <v>46288</v>
      </c>
      <c r="B25437" s="87">
        <v>0</v>
      </c>
      <c r="C25437">
        <v>1.9259999999999999E-5</v>
      </c>
    </row>
    <row r="25438" spans="1:3" x14ac:dyDescent="0.35">
      <c r="A25438" s="86">
        <v>46288</v>
      </c>
      <c r="B25438" s="87">
        <v>1.0416666666666666E-2</v>
      </c>
      <c r="C25438">
        <v>1.7370000000000001E-5</v>
      </c>
    </row>
    <row r="25439" spans="1:3" x14ac:dyDescent="0.35">
      <c r="A25439" s="86">
        <v>46288</v>
      </c>
      <c r="B25439" s="87">
        <v>2.0833333333333332E-2</v>
      </c>
      <c r="C25439">
        <v>1.554E-5</v>
      </c>
    </row>
    <row r="25440" spans="1:3" x14ac:dyDescent="0.35">
      <c r="A25440" s="86">
        <v>46288</v>
      </c>
      <c r="B25440" s="87">
        <v>3.125E-2</v>
      </c>
      <c r="C25440">
        <v>1.393E-5</v>
      </c>
    </row>
    <row r="25441" spans="1:3" x14ac:dyDescent="0.35">
      <c r="A25441" s="86">
        <v>46288</v>
      </c>
      <c r="B25441" s="87">
        <v>4.1666666666666664E-2</v>
      </c>
      <c r="C25441">
        <v>1.2640000000000001E-5</v>
      </c>
    </row>
    <row r="25442" spans="1:3" x14ac:dyDescent="0.35">
      <c r="A25442" s="86">
        <v>46288</v>
      </c>
      <c r="B25442" s="87">
        <v>5.2083333333333336E-2</v>
      </c>
      <c r="C25442">
        <v>1.172E-5</v>
      </c>
    </row>
    <row r="25443" spans="1:3" x14ac:dyDescent="0.35">
      <c r="A25443" s="86">
        <v>46288</v>
      </c>
      <c r="B25443" s="87">
        <v>6.25E-2</v>
      </c>
      <c r="C25443">
        <v>1.11E-5</v>
      </c>
    </row>
    <row r="25444" spans="1:3" x14ac:dyDescent="0.35">
      <c r="A25444" s="86">
        <v>46288</v>
      </c>
      <c r="B25444" s="87">
        <v>7.2916666666666671E-2</v>
      </c>
      <c r="C25444">
        <v>1.0699999999999999E-5</v>
      </c>
    </row>
    <row r="25445" spans="1:3" x14ac:dyDescent="0.35">
      <c r="A25445" s="86">
        <v>46288</v>
      </c>
      <c r="B25445" s="87">
        <v>8.3333333333333329E-2</v>
      </c>
      <c r="C25445">
        <v>1.0399999999999999E-5</v>
      </c>
    </row>
    <row r="25446" spans="1:3" x14ac:dyDescent="0.35">
      <c r="A25446" s="86">
        <v>46288</v>
      </c>
      <c r="B25446" s="87">
        <v>9.375E-2</v>
      </c>
      <c r="C25446">
        <v>1.0160000000000001E-5</v>
      </c>
    </row>
    <row r="25447" spans="1:3" x14ac:dyDescent="0.35">
      <c r="A25447" s="86">
        <v>46288</v>
      </c>
      <c r="B25447" s="87">
        <v>0.10416666666666667</v>
      </c>
      <c r="C25447">
        <v>9.9399999999999997E-6</v>
      </c>
    </row>
    <row r="25448" spans="1:3" x14ac:dyDescent="0.35">
      <c r="A25448" s="86">
        <v>46288</v>
      </c>
      <c r="B25448" s="87">
        <v>0.11458333333333333</v>
      </c>
      <c r="C25448">
        <v>9.7800000000000012E-6</v>
      </c>
    </row>
    <row r="25449" spans="1:3" x14ac:dyDescent="0.35">
      <c r="A25449" s="86">
        <v>46288</v>
      </c>
      <c r="B25449" s="87">
        <v>0.125</v>
      </c>
      <c r="C25449">
        <v>9.6700000000000006E-6</v>
      </c>
    </row>
    <row r="25450" spans="1:3" x14ac:dyDescent="0.35">
      <c r="A25450" s="86">
        <v>46288</v>
      </c>
      <c r="B25450" s="87">
        <v>0.13541666666666666</v>
      </c>
      <c r="C25450">
        <v>9.5999999999999996E-6</v>
      </c>
    </row>
    <row r="25451" spans="1:3" x14ac:dyDescent="0.35">
      <c r="A25451" s="86">
        <v>46288</v>
      </c>
      <c r="B25451" s="87">
        <v>0.14583333333333334</v>
      </c>
      <c r="C25451">
        <v>9.5999999999999996E-6</v>
      </c>
    </row>
    <row r="25452" spans="1:3" x14ac:dyDescent="0.35">
      <c r="A25452" s="86">
        <v>46288</v>
      </c>
      <c r="B25452" s="87">
        <v>0.15625</v>
      </c>
      <c r="C25452">
        <v>9.6299999999999993E-6</v>
      </c>
    </row>
    <row r="25453" spans="1:3" x14ac:dyDescent="0.35">
      <c r="A25453" s="86">
        <v>46288</v>
      </c>
      <c r="B25453" s="87">
        <v>0.16666666666666666</v>
      </c>
      <c r="C25453">
        <v>9.6700000000000006E-6</v>
      </c>
    </row>
    <row r="25454" spans="1:3" x14ac:dyDescent="0.35">
      <c r="A25454" s="86">
        <v>46288</v>
      </c>
      <c r="B25454" s="87">
        <v>0.17708333333333334</v>
      </c>
      <c r="C25454">
        <v>9.6900000000000004E-6</v>
      </c>
    </row>
    <row r="25455" spans="1:3" x14ac:dyDescent="0.35">
      <c r="A25455" s="86">
        <v>46288</v>
      </c>
      <c r="B25455" s="87">
        <v>0.1875</v>
      </c>
      <c r="C25455">
        <v>9.7599999999999997E-6</v>
      </c>
    </row>
    <row r="25456" spans="1:3" x14ac:dyDescent="0.35">
      <c r="A25456" s="86">
        <v>46288</v>
      </c>
      <c r="B25456" s="87">
        <v>0.19791666666666666</v>
      </c>
      <c r="C25456">
        <v>9.8700000000000004E-6</v>
      </c>
    </row>
    <row r="25457" spans="1:3" x14ac:dyDescent="0.35">
      <c r="A25457" s="86">
        <v>46288</v>
      </c>
      <c r="B25457" s="87">
        <v>0.20833333333333334</v>
      </c>
      <c r="C25457">
        <v>1.0030000000000001E-5</v>
      </c>
    </row>
    <row r="25458" spans="1:3" x14ac:dyDescent="0.35">
      <c r="A25458" s="86">
        <v>46288</v>
      </c>
      <c r="B25458" s="87">
        <v>0.21875</v>
      </c>
      <c r="C25458">
        <v>1.0340000000000001E-5</v>
      </c>
    </row>
    <row r="25459" spans="1:3" x14ac:dyDescent="0.35">
      <c r="A25459" s="86">
        <v>46288</v>
      </c>
      <c r="B25459" s="87">
        <v>0.22916666666666666</v>
      </c>
      <c r="C25459">
        <v>1.0919999999999999E-5</v>
      </c>
    </row>
    <row r="25460" spans="1:3" x14ac:dyDescent="0.35">
      <c r="A25460" s="86">
        <v>46288</v>
      </c>
      <c r="B25460" s="87">
        <v>0.23958333333333334</v>
      </c>
      <c r="C25460">
        <v>1.199E-5</v>
      </c>
    </row>
    <row r="25461" spans="1:3" x14ac:dyDescent="0.35">
      <c r="A25461" s="86">
        <v>46288</v>
      </c>
      <c r="B25461" s="87">
        <v>0.25</v>
      </c>
      <c r="C25461">
        <v>1.375E-5</v>
      </c>
    </row>
    <row r="25462" spans="1:3" x14ac:dyDescent="0.35">
      <c r="A25462" s="86">
        <v>46288</v>
      </c>
      <c r="B25462" s="87">
        <v>0.26041666666666669</v>
      </c>
      <c r="C25462">
        <v>1.628E-5</v>
      </c>
    </row>
    <row r="25463" spans="1:3" x14ac:dyDescent="0.35">
      <c r="A25463" s="86">
        <v>46288</v>
      </c>
      <c r="B25463" s="87">
        <v>0.27083333333333331</v>
      </c>
      <c r="C25463">
        <v>1.927E-5</v>
      </c>
    </row>
    <row r="25464" spans="1:3" x14ac:dyDescent="0.35">
      <c r="A25464" s="86">
        <v>46288</v>
      </c>
      <c r="B25464" s="87">
        <v>0.28125</v>
      </c>
      <c r="C25464">
        <v>2.2349999999999998E-5</v>
      </c>
    </row>
    <row r="25465" spans="1:3" x14ac:dyDescent="0.35">
      <c r="A25465" s="86">
        <v>46288</v>
      </c>
      <c r="B25465" s="87">
        <v>0.29166666666666669</v>
      </c>
      <c r="C25465">
        <v>2.5090000000000002E-5</v>
      </c>
    </row>
    <row r="25466" spans="1:3" x14ac:dyDescent="0.35">
      <c r="A25466" s="86">
        <v>46288</v>
      </c>
      <c r="B25466" s="87">
        <v>0.30208333333333331</v>
      </c>
      <c r="C25466">
        <v>2.7189999999999999E-5</v>
      </c>
    </row>
    <row r="25467" spans="1:3" x14ac:dyDescent="0.35">
      <c r="A25467" s="86">
        <v>46288</v>
      </c>
      <c r="B25467" s="87">
        <v>0.3125</v>
      </c>
      <c r="C25467">
        <v>2.8690000000000001E-5</v>
      </c>
    </row>
    <row r="25468" spans="1:3" x14ac:dyDescent="0.35">
      <c r="A25468" s="86">
        <v>46288</v>
      </c>
      <c r="B25468" s="87">
        <v>0.32291666666666669</v>
      </c>
      <c r="C25468">
        <v>2.9669999999999999E-5</v>
      </c>
    </row>
    <row r="25469" spans="1:3" x14ac:dyDescent="0.35">
      <c r="A25469" s="86">
        <v>46288</v>
      </c>
      <c r="B25469" s="87">
        <v>0.33333333333333331</v>
      </c>
      <c r="C25469">
        <v>3.0300000000000001E-5</v>
      </c>
    </row>
    <row r="25470" spans="1:3" x14ac:dyDescent="0.35">
      <c r="A25470" s="86">
        <v>46288</v>
      </c>
      <c r="B25470" s="87">
        <v>0.34375</v>
      </c>
      <c r="C25470">
        <v>3.0630000000000003E-5</v>
      </c>
    </row>
    <row r="25471" spans="1:3" x14ac:dyDescent="0.35">
      <c r="A25471" s="86">
        <v>46288</v>
      </c>
      <c r="B25471" s="87">
        <v>0.35416666666666669</v>
      </c>
      <c r="C25471">
        <v>3.0750000000000002E-5</v>
      </c>
    </row>
    <row r="25472" spans="1:3" x14ac:dyDescent="0.35">
      <c r="A25472" s="86">
        <v>46288</v>
      </c>
      <c r="B25472" s="87">
        <v>0.36458333333333331</v>
      </c>
      <c r="C25472">
        <v>3.0750000000000002E-5</v>
      </c>
    </row>
    <row r="25473" spans="1:3" x14ac:dyDescent="0.35">
      <c r="A25473" s="86">
        <v>46288</v>
      </c>
      <c r="B25473" s="87">
        <v>0.375</v>
      </c>
      <c r="C25473">
        <v>3.0660000000000001E-5</v>
      </c>
    </row>
    <row r="25474" spans="1:3" x14ac:dyDescent="0.35">
      <c r="A25474" s="86">
        <v>46288</v>
      </c>
      <c r="B25474" s="87">
        <v>0.38541666666666669</v>
      </c>
      <c r="C25474">
        <v>3.057E-5</v>
      </c>
    </row>
    <row r="25475" spans="1:3" x14ac:dyDescent="0.35">
      <c r="A25475" s="86">
        <v>46288</v>
      </c>
      <c r="B25475" s="87">
        <v>0.39583333333333331</v>
      </c>
      <c r="C25475">
        <v>3.0450000000000002E-5</v>
      </c>
    </row>
    <row r="25476" spans="1:3" x14ac:dyDescent="0.35">
      <c r="A25476" s="86">
        <v>46288</v>
      </c>
      <c r="B25476" s="87">
        <v>0.40625</v>
      </c>
      <c r="C25476">
        <v>3.0300000000000001E-5</v>
      </c>
    </row>
    <row r="25477" spans="1:3" x14ac:dyDescent="0.35">
      <c r="A25477" s="86">
        <v>46288</v>
      </c>
      <c r="B25477" s="87">
        <v>0.41666666666666669</v>
      </c>
      <c r="C25477">
        <v>3.0089999999999998E-5</v>
      </c>
    </row>
    <row r="25478" spans="1:3" x14ac:dyDescent="0.35">
      <c r="A25478" s="86">
        <v>46288</v>
      </c>
      <c r="B25478" s="87">
        <v>0.42708333333333331</v>
      </c>
      <c r="C25478">
        <v>2.9850000000000001E-5</v>
      </c>
    </row>
    <row r="25479" spans="1:3" x14ac:dyDescent="0.35">
      <c r="A25479" s="86">
        <v>46288</v>
      </c>
      <c r="B25479" s="87">
        <v>0.4375</v>
      </c>
      <c r="C25479">
        <v>2.9559999999999998E-5</v>
      </c>
    </row>
    <row r="25480" spans="1:3" x14ac:dyDescent="0.35">
      <c r="A25480" s="86">
        <v>46288</v>
      </c>
      <c r="B25480" s="87">
        <v>0.44791666666666669</v>
      </c>
      <c r="C25480">
        <v>2.9329999999999999E-5</v>
      </c>
    </row>
    <row r="25481" spans="1:3" x14ac:dyDescent="0.35">
      <c r="A25481" s="86">
        <v>46288</v>
      </c>
      <c r="B25481" s="87">
        <v>0.45833333333333331</v>
      </c>
      <c r="C25481">
        <v>2.9180000000000002E-5</v>
      </c>
    </row>
    <row r="25482" spans="1:3" x14ac:dyDescent="0.35">
      <c r="A25482" s="86">
        <v>46288</v>
      </c>
      <c r="B25482" s="87">
        <v>0.46875</v>
      </c>
      <c r="C25482">
        <v>2.9159999999999999E-5</v>
      </c>
    </row>
    <row r="25483" spans="1:3" x14ac:dyDescent="0.35">
      <c r="A25483" s="86">
        <v>46288</v>
      </c>
      <c r="B25483" s="87">
        <v>0.47916666666666669</v>
      </c>
      <c r="C25483">
        <v>2.936E-5</v>
      </c>
    </row>
    <row r="25484" spans="1:3" x14ac:dyDescent="0.35">
      <c r="A25484" s="86">
        <v>46288</v>
      </c>
      <c r="B25484" s="87">
        <v>0.48958333333333331</v>
      </c>
      <c r="C25484">
        <v>2.9829999999999997E-5</v>
      </c>
    </row>
    <row r="25485" spans="1:3" x14ac:dyDescent="0.35">
      <c r="A25485" s="86">
        <v>46288</v>
      </c>
      <c r="B25485" s="87">
        <v>0.5</v>
      </c>
      <c r="C25485">
        <v>3.0660000000000001E-5</v>
      </c>
    </row>
    <row r="25486" spans="1:3" x14ac:dyDescent="0.35">
      <c r="A25486" s="86">
        <v>46288</v>
      </c>
      <c r="B25486" s="87">
        <v>0.51041666666666663</v>
      </c>
      <c r="C25486">
        <v>3.184E-5</v>
      </c>
    </row>
    <row r="25487" spans="1:3" x14ac:dyDescent="0.35">
      <c r="A25487" s="86">
        <v>46288</v>
      </c>
      <c r="B25487" s="87">
        <v>0.52083333333333337</v>
      </c>
      <c r="C25487">
        <v>3.3090000000000003E-5</v>
      </c>
    </row>
    <row r="25488" spans="1:3" x14ac:dyDescent="0.35">
      <c r="A25488" s="86">
        <v>46288</v>
      </c>
      <c r="B25488" s="87">
        <v>0.53125</v>
      </c>
      <c r="C25488">
        <v>3.4110000000000004E-5</v>
      </c>
    </row>
    <row r="25489" spans="1:3" x14ac:dyDescent="0.35">
      <c r="A25489" s="86">
        <v>46288</v>
      </c>
      <c r="B25489" s="87">
        <v>0.54166666666666663</v>
      </c>
      <c r="C25489">
        <v>3.4560000000000001E-5</v>
      </c>
    </row>
    <row r="25490" spans="1:3" x14ac:dyDescent="0.35">
      <c r="A25490" s="86">
        <v>46288</v>
      </c>
      <c r="B25490" s="87">
        <v>0.55208333333333337</v>
      </c>
      <c r="C25490">
        <v>3.4200000000000005E-5</v>
      </c>
    </row>
    <row r="25491" spans="1:3" x14ac:dyDescent="0.35">
      <c r="A25491" s="86">
        <v>46288</v>
      </c>
      <c r="B25491" s="87">
        <v>0.5625</v>
      </c>
      <c r="C25491">
        <v>3.3250000000000002E-5</v>
      </c>
    </row>
    <row r="25492" spans="1:3" x14ac:dyDescent="0.35">
      <c r="A25492" s="86">
        <v>46288</v>
      </c>
      <c r="B25492" s="87">
        <v>0.57291666666666663</v>
      </c>
      <c r="C25492">
        <v>3.1970000000000001E-5</v>
      </c>
    </row>
    <row r="25493" spans="1:3" x14ac:dyDescent="0.35">
      <c r="A25493" s="86">
        <v>46288</v>
      </c>
      <c r="B25493" s="87">
        <v>0.58333333333333337</v>
      </c>
      <c r="C25493">
        <v>3.0660000000000001E-5</v>
      </c>
    </row>
    <row r="25494" spans="1:3" x14ac:dyDescent="0.35">
      <c r="A25494" s="86">
        <v>46288</v>
      </c>
      <c r="B25494" s="87">
        <v>0.59375</v>
      </c>
      <c r="C25494">
        <v>2.9559999999999998E-5</v>
      </c>
    </row>
    <row r="25495" spans="1:3" x14ac:dyDescent="0.35">
      <c r="A25495" s="86">
        <v>46288</v>
      </c>
      <c r="B25495" s="87">
        <v>0.60416666666666663</v>
      </c>
      <c r="C25495">
        <v>2.866E-5</v>
      </c>
    </row>
    <row r="25496" spans="1:3" x14ac:dyDescent="0.35">
      <c r="A25496" s="86">
        <v>46288</v>
      </c>
      <c r="B25496" s="87">
        <v>0.61458333333333337</v>
      </c>
      <c r="C25496">
        <v>2.7860000000000001E-5</v>
      </c>
    </row>
    <row r="25497" spans="1:3" x14ac:dyDescent="0.35">
      <c r="A25497" s="86">
        <v>46288</v>
      </c>
      <c r="B25497" s="87">
        <v>0.625</v>
      </c>
      <c r="C25497">
        <v>2.7130000000000003E-5</v>
      </c>
    </row>
    <row r="25498" spans="1:3" x14ac:dyDescent="0.35">
      <c r="A25498" s="86">
        <v>46288</v>
      </c>
      <c r="B25498" s="87">
        <v>0.63541666666666663</v>
      </c>
      <c r="C25498">
        <v>2.637E-5</v>
      </c>
    </row>
    <row r="25499" spans="1:3" x14ac:dyDescent="0.35">
      <c r="A25499" s="86">
        <v>46288</v>
      </c>
      <c r="B25499" s="87">
        <v>0.64583333333333337</v>
      </c>
      <c r="C25499">
        <v>2.563E-5</v>
      </c>
    </row>
    <row r="25500" spans="1:3" x14ac:dyDescent="0.35">
      <c r="A25500" s="86">
        <v>46288</v>
      </c>
      <c r="B25500" s="87">
        <v>0.65625</v>
      </c>
      <c r="C25500">
        <v>2.4940000000000002E-5</v>
      </c>
    </row>
    <row r="25501" spans="1:3" x14ac:dyDescent="0.35">
      <c r="A25501" s="86">
        <v>46288</v>
      </c>
      <c r="B25501" s="87">
        <v>0.66666666666666663</v>
      </c>
      <c r="C25501">
        <v>2.4330000000000003E-5</v>
      </c>
    </row>
    <row r="25502" spans="1:3" x14ac:dyDescent="0.35">
      <c r="A25502" s="86">
        <v>46288</v>
      </c>
      <c r="B25502" s="87">
        <v>0.67708333333333337</v>
      </c>
      <c r="C25502">
        <v>2.387E-5</v>
      </c>
    </row>
    <row r="25503" spans="1:3" x14ac:dyDescent="0.35">
      <c r="A25503" s="86">
        <v>46288</v>
      </c>
      <c r="B25503" s="87">
        <v>0.6875</v>
      </c>
      <c r="C25503">
        <v>2.3600000000000001E-5</v>
      </c>
    </row>
    <row r="25504" spans="1:3" x14ac:dyDescent="0.35">
      <c r="A25504" s="86">
        <v>46288</v>
      </c>
      <c r="B25504" s="87">
        <v>0.69791666666666663</v>
      </c>
      <c r="C25504">
        <v>2.3560000000000001E-5</v>
      </c>
    </row>
    <row r="25505" spans="1:3" x14ac:dyDescent="0.35">
      <c r="A25505" s="86">
        <v>46288</v>
      </c>
      <c r="B25505" s="87">
        <v>0.70833333333333337</v>
      </c>
      <c r="C25505">
        <v>2.3779999999999999E-5</v>
      </c>
    </row>
    <row r="25506" spans="1:3" x14ac:dyDescent="0.35">
      <c r="A25506" s="86">
        <v>46288</v>
      </c>
      <c r="B25506" s="87">
        <v>0.71875</v>
      </c>
      <c r="C25506">
        <v>2.4360000000000001E-5</v>
      </c>
    </row>
    <row r="25507" spans="1:3" x14ac:dyDescent="0.35">
      <c r="A25507" s="86">
        <v>46288</v>
      </c>
      <c r="B25507" s="87">
        <v>0.72916666666666663</v>
      </c>
      <c r="C25507">
        <v>2.525E-5</v>
      </c>
    </row>
    <row r="25508" spans="1:3" x14ac:dyDescent="0.35">
      <c r="A25508" s="86">
        <v>46288</v>
      </c>
      <c r="B25508" s="87">
        <v>0.73958333333333337</v>
      </c>
      <c r="C25508">
        <v>2.641E-5</v>
      </c>
    </row>
    <row r="25509" spans="1:3" x14ac:dyDescent="0.35">
      <c r="A25509" s="86">
        <v>46288</v>
      </c>
      <c r="B25509" s="87">
        <v>0.75</v>
      </c>
      <c r="C25509">
        <v>2.7860000000000001E-5</v>
      </c>
    </row>
    <row r="25510" spans="1:3" x14ac:dyDescent="0.35">
      <c r="A25510" s="86">
        <v>46288</v>
      </c>
      <c r="B25510" s="87">
        <v>0.76041666666666663</v>
      </c>
      <c r="C25510">
        <v>2.9559999999999998E-5</v>
      </c>
    </row>
    <row r="25511" spans="1:3" x14ac:dyDescent="0.35">
      <c r="A25511" s="86">
        <v>46288</v>
      </c>
      <c r="B25511" s="87">
        <v>0.77083333333333337</v>
      </c>
      <c r="C25511">
        <v>3.1390000000000003E-5</v>
      </c>
    </row>
    <row r="25512" spans="1:3" x14ac:dyDescent="0.35">
      <c r="A25512" s="86">
        <v>46288</v>
      </c>
      <c r="B25512" s="87">
        <v>0.78125</v>
      </c>
      <c r="C25512">
        <v>3.3290000000000001E-5</v>
      </c>
    </row>
    <row r="25513" spans="1:3" x14ac:dyDescent="0.35">
      <c r="A25513" s="86">
        <v>46288</v>
      </c>
      <c r="B25513" s="87">
        <v>0.79166666666666663</v>
      </c>
      <c r="C25513">
        <v>3.5119999999999996E-5</v>
      </c>
    </row>
    <row r="25514" spans="1:3" x14ac:dyDescent="0.35">
      <c r="A25514" s="86">
        <v>46288</v>
      </c>
      <c r="B25514" s="87">
        <v>0.80208333333333337</v>
      </c>
      <c r="C25514">
        <v>3.6819999999999996E-5</v>
      </c>
    </row>
    <row r="25515" spans="1:3" x14ac:dyDescent="0.35">
      <c r="A25515" s="86">
        <v>46288</v>
      </c>
      <c r="B25515" s="87">
        <v>0.8125</v>
      </c>
      <c r="C25515">
        <v>3.82E-5</v>
      </c>
    </row>
    <row r="25516" spans="1:3" x14ac:dyDescent="0.35">
      <c r="A25516" s="86">
        <v>46288</v>
      </c>
      <c r="B25516" s="87">
        <v>0.82291666666666663</v>
      </c>
      <c r="C25516">
        <v>3.9109999999999997E-5</v>
      </c>
    </row>
    <row r="25517" spans="1:3" x14ac:dyDescent="0.35">
      <c r="A25517" s="86">
        <v>46288</v>
      </c>
      <c r="B25517" s="87">
        <v>0.83333333333333337</v>
      </c>
      <c r="C25517">
        <v>3.9410000000000004E-5</v>
      </c>
    </row>
    <row r="25518" spans="1:3" x14ac:dyDescent="0.35">
      <c r="A25518" s="86">
        <v>46288</v>
      </c>
      <c r="B25518" s="87">
        <v>0.84375</v>
      </c>
      <c r="C25518">
        <v>3.896E-5</v>
      </c>
    </row>
    <row r="25519" spans="1:3" x14ac:dyDescent="0.35">
      <c r="A25519" s="86">
        <v>46288</v>
      </c>
      <c r="B25519" s="87">
        <v>0.85416666666666663</v>
      </c>
      <c r="C25519">
        <v>3.807E-5</v>
      </c>
    </row>
    <row r="25520" spans="1:3" x14ac:dyDescent="0.35">
      <c r="A25520" s="86">
        <v>46288</v>
      </c>
      <c r="B25520" s="87">
        <v>0.86458333333333337</v>
      </c>
      <c r="C25520">
        <v>3.6999999999999998E-5</v>
      </c>
    </row>
    <row r="25521" spans="1:3" x14ac:dyDescent="0.35">
      <c r="A25521" s="86">
        <v>46288</v>
      </c>
      <c r="B25521" s="87">
        <v>0.875</v>
      </c>
      <c r="C25521">
        <v>3.6060000000000004E-5</v>
      </c>
    </row>
    <row r="25522" spans="1:3" x14ac:dyDescent="0.35">
      <c r="A25522" s="86">
        <v>46288</v>
      </c>
      <c r="B25522" s="87">
        <v>0.88541666666666663</v>
      </c>
      <c r="C25522">
        <v>3.5479999999999999E-5</v>
      </c>
    </row>
    <row r="25523" spans="1:3" x14ac:dyDescent="0.35">
      <c r="A25523" s="86">
        <v>46288</v>
      </c>
      <c r="B25523" s="87">
        <v>0.89583333333333337</v>
      </c>
      <c r="C25523">
        <v>3.5090000000000005E-5</v>
      </c>
    </row>
    <row r="25524" spans="1:3" x14ac:dyDescent="0.35">
      <c r="A25524" s="86">
        <v>46288</v>
      </c>
      <c r="B25524" s="87">
        <v>0.90625</v>
      </c>
      <c r="C25524">
        <v>3.4690000000000002E-5</v>
      </c>
    </row>
    <row r="25525" spans="1:3" x14ac:dyDescent="0.35">
      <c r="A25525" s="86">
        <v>46288</v>
      </c>
      <c r="B25525" s="87">
        <v>0.91666666666666663</v>
      </c>
      <c r="C25525">
        <v>3.4010000000000001E-5</v>
      </c>
    </row>
    <row r="25526" spans="1:3" x14ac:dyDescent="0.35">
      <c r="A25526" s="86">
        <v>46288</v>
      </c>
      <c r="B25526" s="87">
        <v>0.92708333333333337</v>
      </c>
      <c r="C25526">
        <v>3.286E-5</v>
      </c>
    </row>
    <row r="25527" spans="1:3" x14ac:dyDescent="0.35">
      <c r="A25527" s="86">
        <v>46288</v>
      </c>
      <c r="B25527" s="87">
        <v>0.9375</v>
      </c>
      <c r="C25527">
        <v>3.133E-5</v>
      </c>
    </row>
    <row r="25528" spans="1:3" x14ac:dyDescent="0.35">
      <c r="A25528" s="86">
        <v>46288</v>
      </c>
      <c r="B25528" s="87">
        <v>0.94791666666666663</v>
      </c>
      <c r="C25528">
        <v>2.9499999999999999E-5</v>
      </c>
    </row>
    <row r="25529" spans="1:3" x14ac:dyDescent="0.35">
      <c r="A25529" s="86">
        <v>46288</v>
      </c>
      <c r="B25529" s="87">
        <v>0.95833333333333337</v>
      </c>
      <c r="C25529">
        <v>2.7500000000000001E-5</v>
      </c>
    </row>
    <row r="25530" spans="1:3" x14ac:dyDescent="0.35">
      <c r="A25530" s="86">
        <v>46288</v>
      </c>
      <c r="B25530" s="87">
        <v>0.96875</v>
      </c>
      <c r="C25530">
        <v>2.5450000000000002E-5</v>
      </c>
    </row>
    <row r="25531" spans="1:3" x14ac:dyDescent="0.35">
      <c r="A25531" s="86">
        <v>46288</v>
      </c>
      <c r="B25531" s="87">
        <v>0.97916666666666663</v>
      </c>
      <c r="C25531">
        <v>2.34E-5</v>
      </c>
    </row>
    <row r="25532" spans="1:3" x14ac:dyDescent="0.35">
      <c r="A25532" s="86">
        <v>46288</v>
      </c>
      <c r="B25532" s="87">
        <v>0.98958333333333337</v>
      </c>
      <c r="C25532">
        <v>2.1340000000000002E-5</v>
      </c>
    </row>
    <row r="25533" spans="1:3" x14ac:dyDescent="0.35">
      <c r="A25533" s="86">
        <v>46289</v>
      </c>
      <c r="B25533" s="87">
        <v>0</v>
      </c>
      <c r="C25533">
        <v>1.933E-5</v>
      </c>
    </row>
    <row r="25534" spans="1:3" x14ac:dyDescent="0.35">
      <c r="A25534" s="86">
        <v>46289</v>
      </c>
      <c r="B25534" s="87">
        <v>1.0416666666666666E-2</v>
      </c>
      <c r="C25534">
        <v>1.7430000000000001E-5</v>
      </c>
    </row>
    <row r="25535" spans="1:3" x14ac:dyDescent="0.35">
      <c r="A25535" s="86">
        <v>46289</v>
      </c>
      <c r="B25535" s="87">
        <v>2.0833333333333332E-2</v>
      </c>
      <c r="C25535">
        <v>1.5589999999999998E-5</v>
      </c>
    </row>
    <row r="25536" spans="1:3" x14ac:dyDescent="0.35">
      <c r="A25536" s="86">
        <v>46289</v>
      </c>
      <c r="B25536" s="87">
        <v>3.125E-2</v>
      </c>
      <c r="C25536">
        <v>1.398E-5</v>
      </c>
    </row>
    <row r="25537" spans="1:3" x14ac:dyDescent="0.35">
      <c r="A25537" s="86">
        <v>46289</v>
      </c>
      <c r="B25537" s="87">
        <v>4.1666666666666664E-2</v>
      </c>
      <c r="C25537">
        <v>1.2680000000000001E-5</v>
      </c>
    </row>
    <row r="25538" spans="1:3" x14ac:dyDescent="0.35">
      <c r="A25538" s="86">
        <v>46289</v>
      </c>
      <c r="B25538" s="87">
        <v>5.2083333333333336E-2</v>
      </c>
      <c r="C25538">
        <v>1.1769999999999999E-5</v>
      </c>
    </row>
    <row r="25539" spans="1:3" x14ac:dyDescent="0.35">
      <c r="A25539" s="86">
        <v>46289</v>
      </c>
      <c r="B25539" s="87">
        <v>6.25E-2</v>
      </c>
      <c r="C25539">
        <v>1.114E-5</v>
      </c>
    </row>
    <row r="25540" spans="1:3" x14ac:dyDescent="0.35">
      <c r="A25540" s="86">
        <v>46289</v>
      </c>
      <c r="B25540" s="87">
        <v>7.2916666666666671E-2</v>
      </c>
      <c r="C25540">
        <v>1.0739999999999999E-5</v>
      </c>
    </row>
    <row r="25541" spans="1:3" x14ac:dyDescent="0.35">
      <c r="A25541" s="86">
        <v>46289</v>
      </c>
      <c r="B25541" s="87">
        <v>8.3333333333333329E-2</v>
      </c>
      <c r="C25541">
        <v>1.044E-5</v>
      </c>
    </row>
    <row r="25542" spans="1:3" x14ac:dyDescent="0.35">
      <c r="A25542" s="86">
        <v>46289</v>
      </c>
      <c r="B25542" s="87">
        <v>9.375E-2</v>
      </c>
      <c r="C25542">
        <v>1.0200000000000001E-5</v>
      </c>
    </row>
    <row r="25543" spans="1:3" x14ac:dyDescent="0.35">
      <c r="A25543" s="86">
        <v>46289</v>
      </c>
      <c r="B25543" s="87">
        <v>0.10416666666666667</v>
      </c>
      <c r="C25543">
        <v>9.9699999999999994E-6</v>
      </c>
    </row>
    <row r="25544" spans="1:3" x14ac:dyDescent="0.35">
      <c r="A25544" s="86">
        <v>46289</v>
      </c>
      <c r="B25544" s="87">
        <v>0.11458333333333333</v>
      </c>
      <c r="C25544">
        <v>9.8099999999999992E-6</v>
      </c>
    </row>
    <row r="25545" spans="1:3" x14ac:dyDescent="0.35">
      <c r="A25545" s="86">
        <v>46289</v>
      </c>
      <c r="B25545" s="87">
        <v>0.125</v>
      </c>
      <c r="C25545">
        <v>9.7100000000000002E-6</v>
      </c>
    </row>
    <row r="25546" spans="1:3" x14ac:dyDescent="0.35">
      <c r="A25546" s="86">
        <v>46289</v>
      </c>
      <c r="B25546" s="87">
        <v>0.13541666666666666</v>
      </c>
      <c r="C25546">
        <v>9.6299999999999993E-6</v>
      </c>
    </row>
    <row r="25547" spans="1:3" x14ac:dyDescent="0.35">
      <c r="A25547" s="86">
        <v>46289</v>
      </c>
      <c r="B25547" s="87">
        <v>0.14583333333333334</v>
      </c>
      <c r="C25547">
        <v>9.6299999999999993E-6</v>
      </c>
    </row>
    <row r="25548" spans="1:3" x14ac:dyDescent="0.35">
      <c r="A25548" s="86">
        <v>46289</v>
      </c>
      <c r="B25548" s="87">
        <v>0.15625</v>
      </c>
      <c r="C25548">
        <v>9.6600000000000007E-6</v>
      </c>
    </row>
    <row r="25549" spans="1:3" x14ac:dyDescent="0.35">
      <c r="A25549" s="86">
        <v>46289</v>
      </c>
      <c r="B25549" s="87">
        <v>0.16666666666666666</v>
      </c>
      <c r="C25549">
        <v>9.7100000000000002E-6</v>
      </c>
    </row>
    <row r="25550" spans="1:3" x14ac:dyDescent="0.35">
      <c r="A25550" s="86">
        <v>46289</v>
      </c>
      <c r="B25550" s="87">
        <v>0.17708333333333334</v>
      </c>
      <c r="C25550">
        <v>9.7200000000000001E-6</v>
      </c>
    </row>
    <row r="25551" spans="1:3" x14ac:dyDescent="0.35">
      <c r="A25551" s="86">
        <v>46289</v>
      </c>
      <c r="B25551" s="87">
        <v>0.1875</v>
      </c>
      <c r="C25551">
        <v>9.7999999999999993E-6</v>
      </c>
    </row>
    <row r="25552" spans="1:3" x14ac:dyDescent="0.35">
      <c r="A25552" s="86">
        <v>46289</v>
      </c>
      <c r="B25552" s="87">
        <v>0.19791666666666666</v>
      </c>
      <c r="C25552">
        <v>9.9000000000000001E-6</v>
      </c>
    </row>
    <row r="25553" spans="1:3" x14ac:dyDescent="0.35">
      <c r="A25553" s="86">
        <v>46289</v>
      </c>
      <c r="B25553" s="87">
        <v>0.20833333333333334</v>
      </c>
      <c r="C25553">
        <v>1.006E-5</v>
      </c>
    </row>
    <row r="25554" spans="1:3" x14ac:dyDescent="0.35">
      <c r="A25554" s="86">
        <v>46289</v>
      </c>
      <c r="B25554" s="87">
        <v>0.21875</v>
      </c>
      <c r="C25554">
        <v>1.0380000000000001E-5</v>
      </c>
    </row>
    <row r="25555" spans="1:3" x14ac:dyDescent="0.35">
      <c r="A25555" s="86">
        <v>46289</v>
      </c>
      <c r="B25555" s="87">
        <v>0.22916666666666666</v>
      </c>
      <c r="C25555">
        <v>1.096E-5</v>
      </c>
    </row>
    <row r="25556" spans="1:3" x14ac:dyDescent="0.35">
      <c r="A25556" s="86">
        <v>46289</v>
      </c>
      <c r="B25556" s="87">
        <v>0.23958333333333334</v>
      </c>
      <c r="C25556">
        <v>1.204E-5</v>
      </c>
    </row>
    <row r="25557" spans="1:3" x14ac:dyDescent="0.35">
      <c r="A25557" s="86">
        <v>46289</v>
      </c>
      <c r="B25557" s="87">
        <v>0.25</v>
      </c>
      <c r="C25557">
        <v>1.38E-5</v>
      </c>
    </row>
    <row r="25558" spans="1:3" x14ac:dyDescent="0.35">
      <c r="A25558" s="86">
        <v>46289</v>
      </c>
      <c r="B25558" s="87">
        <v>0.26041666666666669</v>
      </c>
      <c r="C25558">
        <v>1.6339999999999999E-5</v>
      </c>
    </row>
    <row r="25559" spans="1:3" x14ac:dyDescent="0.35">
      <c r="A25559" s="86">
        <v>46289</v>
      </c>
      <c r="B25559" s="87">
        <v>0.27083333333333331</v>
      </c>
      <c r="C25559">
        <v>1.9340000000000001E-5</v>
      </c>
    </row>
    <row r="25560" spans="1:3" x14ac:dyDescent="0.35">
      <c r="A25560" s="86">
        <v>46289</v>
      </c>
      <c r="B25560" s="87">
        <v>0.28125</v>
      </c>
      <c r="C25560">
        <v>2.2429999999999997E-5</v>
      </c>
    </row>
    <row r="25561" spans="1:3" x14ac:dyDescent="0.35">
      <c r="A25561" s="86">
        <v>46289</v>
      </c>
      <c r="B25561" s="87">
        <v>0.29166666666666669</v>
      </c>
      <c r="C25561">
        <v>2.5179999999999999E-5</v>
      </c>
    </row>
    <row r="25562" spans="1:3" x14ac:dyDescent="0.35">
      <c r="A25562" s="86">
        <v>46289</v>
      </c>
      <c r="B25562" s="87">
        <v>0.30208333333333331</v>
      </c>
      <c r="C25562">
        <v>2.7289999999999998E-5</v>
      </c>
    </row>
    <row r="25563" spans="1:3" x14ac:dyDescent="0.35">
      <c r="A25563" s="86">
        <v>46289</v>
      </c>
      <c r="B25563" s="87">
        <v>0.3125</v>
      </c>
      <c r="C25563">
        <v>2.879E-5</v>
      </c>
    </row>
    <row r="25564" spans="1:3" x14ac:dyDescent="0.35">
      <c r="A25564" s="86">
        <v>46289</v>
      </c>
      <c r="B25564" s="87">
        <v>0.32291666666666669</v>
      </c>
      <c r="C25564">
        <v>2.9779999999999999E-5</v>
      </c>
    </row>
    <row r="25565" spans="1:3" x14ac:dyDescent="0.35">
      <c r="A25565" s="86">
        <v>46289</v>
      </c>
      <c r="B25565" s="87">
        <v>0.33333333333333331</v>
      </c>
      <c r="C25565">
        <v>3.0409999999999999E-5</v>
      </c>
    </row>
    <row r="25566" spans="1:3" x14ac:dyDescent="0.35">
      <c r="A25566" s="86">
        <v>46289</v>
      </c>
      <c r="B25566" s="87">
        <v>0.34375</v>
      </c>
      <c r="C25566">
        <v>3.074E-5</v>
      </c>
    </row>
    <row r="25567" spans="1:3" x14ac:dyDescent="0.35">
      <c r="A25567" s="86">
        <v>46289</v>
      </c>
      <c r="B25567" s="87">
        <v>0.35416666666666669</v>
      </c>
      <c r="C25567">
        <v>3.0859999999999999E-5</v>
      </c>
    </row>
    <row r="25568" spans="1:3" x14ac:dyDescent="0.35">
      <c r="A25568" s="86">
        <v>46289</v>
      </c>
      <c r="B25568" s="87">
        <v>0.36458333333333331</v>
      </c>
      <c r="C25568">
        <v>3.0859999999999999E-5</v>
      </c>
    </row>
    <row r="25569" spans="1:3" x14ac:dyDescent="0.35">
      <c r="A25569" s="86">
        <v>46289</v>
      </c>
      <c r="B25569" s="87">
        <v>0.375</v>
      </c>
      <c r="C25569">
        <v>3.0769999999999998E-5</v>
      </c>
    </row>
    <row r="25570" spans="1:3" x14ac:dyDescent="0.35">
      <c r="A25570" s="86">
        <v>46289</v>
      </c>
      <c r="B25570" s="87">
        <v>0.38541666666666669</v>
      </c>
      <c r="C25570">
        <v>3.0679999999999998E-5</v>
      </c>
    </row>
    <row r="25571" spans="1:3" x14ac:dyDescent="0.35">
      <c r="A25571" s="86">
        <v>46289</v>
      </c>
      <c r="B25571" s="87">
        <v>0.39583333333333331</v>
      </c>
      <c r="C25571">
        <v>3.0559999999999999E-5</v>
      </c>
    </row>
    <row r="25572" spans="1:3" x14ac:dyDescent="0.35">
      <c r="A25572" s="86">
        <v>46289</v>
      </c>
      <c r="B25572" s="87">
        <v>0.40625</v>
      </c>
      <c r="C25572">
        <v>3.0409999999999999E-5</v>
      </c>
    </row>
    <row r="25573" spans="1:3" x14ac:dyDescent="0.35">
      <c r="A25573" s="86">
        <v>46289</v>
      </c>
      <c r="B25573" s="87">
        <v>0.41666666666666669</v>
      </c>
      <c r="C25573">
        <v>3.0200000000000002E-5</v>
      </c>
    </row>
    <row r="25574" spans="1:3" x14ac:dyDescent="0.35">
      <c r="A25574" s="86">
        <v>46289</v>
      </c>
      <c r="B25574" s="87">
        <v>0.42708333333333331</v>
      </c>
      <c r="C25574">
        <v>2.9960000000000001E-5</v>
      </c>
    </row>
    <row r="25575" spans="1:3" x14ac:dyDescent="0.35">
      <c r="A25575" s="86">
        <v>46289</v>
      </c>
      <c r="B25575" s="87">
        <v>0.4375</v>
      </c>
      <c r="C25575">
        <v>2.9659999999999997E-5</v>
      </c>
    </row>
    <row r="25576" spans="1:3" x14ac:dyDescent="0.35">
      <c r="A25576" s="86">
        <v>46289</v>
      </c>
      <c r="B25576" s="87">
        <v>0.44791666666666669</v>
      </c>
      <c r="C25576">
        <v>2.9439999999999999E-5</v>
      </c>
    </row>
    <row r="25577" spans="1:3" x14ac:dyDescent="0.35">
      <c r="A25577" s="86">
        <v>46289</v>
      </c>
      <c r="B25577" s="87">
        <v>0.45833333333333331</v>
      </c>
      <c r="C25577">
        <v>2.9289999999999999E-5</v>
      </c>
    </row>
    <row r="25578" spans="1:3" x14ac:dyDescent="0.35">
      <c r="A25578" s="86">
        <v>46289</v>
      </c>
      <c r="B25578" s="87">
        <v>0.46875</v>
      </c>
      <c r="C25578">
        <v>2.9260000000000001E-5</v>
      </c>
    </row>
    <row r="25579" spans="1:3" x14ac:dyDescent="0.35">
      <c r="A25579" s="86">
        <v>46289</v>
      </c>
      <c r="B25579" s="87">
        <v>0.47916666666666669</v>
      </c>
      <c r="C25579">
        <v>2.9470000000000001E-5</v>
      </c>
    </row>
    <row r="25580" spans="1:3" x14ac:dyDescent="0.35">
      <c r="A25580" s="86">
        <v>46289</v>
      </c>
      <c r="B25580" s="87">
        <v>0.48958333333333331</v>
      </c>
      <c r="C25580">
        <v>2.993E-5</v>
      </c>
    </row>
    <row r="25581" spans="1:3" x14ac:dyDescent="0.35">
      <c r="A25581" s="86">
        <v>46289</v>
      </c>
      <c r="B25581" s="87">
        <v>0.5</v>
      </c>
      <c r="C25581">
        <v>3.0769999999999998E-5</v>
      </c>
    </row>
    <row r="25582" spans="1:3" x14ac:dyDescent="0.35">
      <c r="A25582" s="86">
        <v>46289</v>
      </c>
      <c r="B25582" s="87">
        <v>0.51041666666666663</v>
      </c>
      <c r="C25582">
        <v>3.1949999999999997E-5</v>
      </c>
    </row>
    <row r="25583" spans="1:3" x14ac:dyDescent="0.35">
      <c r="A25583" s="86">
        <v>46289</v>
      </c>
      <c r="B25583" s="87">
        <v>0.52083333333333337</v>
      </c>
      <c r="C25583">
        <v>3.3200000000000001E-5</v>
      </c>
    </row>
    <row r="25584" spans="1:3" x14ac:dyDescent="0.35">
      <c r="A25584" s="86">
        <v>46289</v>
      </c>
      <c r="B25584" s="87">
        <v>0.53125</v>
      </c>
      <c r="C25584">
        <v>3.4229999999999996E-5</v>
      </c>
    </row>
    <row r="25585" spans="1:3" x14ac:dyDescent="0.35">
      <c r="A25585" s="86">
        <v>46289</v>
      </c>
      <c r="B25585" s="87">
        <v>0.54166666666666663</v>
      </c>
      <c r="C25585">
        <v>3.468E-5</v>
      </c>
    </row>
    <row r="25586" spans="1:3" x14ac:dyDescent="0.35">
      <c r="A25586" s="86">
        <v>46289</v>
      </c>
      <c r="B25586" s="87">
        <v>0.55208333333333337</v>
      </c>
      <c r="C25586">
        <v>3.4320000000000003E-5</v>
      </c>
    </row>
    <row r="25587" spans="1:3" x14ac:dyDescent="0.35">
      <c r="A25587" s="86">
        <v>46289</v>
      </c>
      <c r="B25587" s="87">
        <v>0.5625</v>
      </c>
      <c r="C25587">
        <v>3.3359999999999999E-5</v>
      </c>
    </row>
    <row r="25588" spans="1:3" x14ac:dyDescent="0.35">
      <c r="A25588" s="86">
        <v>46289</v>
      </c>
      <c r="B25588" s="87">
        <v>0.57291666666666663</v>
      </c>
      <c r="C25588">
        <v>3.2079999999999998E-5</v>
      </c>
    </row>
    <row r="25589" spans="1:3" x14ac:dyDescent="0.35">
      <c r="A25589" s="86">
        <v>46289</v>
      </c>
      <c r="B25589" s="87">
        <v>0.58333333333333337</v>
      </c>
      <c r="C25589">
        <v>3.0769999999999998E-5</v>
      </c>
    </row>
    <row r="25590" spans="1:3" x14ac:dyDescent="0.35">
      <c r="A25590" s="86">
        <v>46289</v>
      </c>
      <c r="B25590" s="87">
        <v>0.59375</v>
      </c>
      <c r="C25590">
        <v>2.9659999999999997E-5</v>
      </c>
    </row>
    <row r="25591" spans="1:3" x14ac:dyDescent="0.35">
      <c r="A25591" s="86">
        <v>46289</v>
      </c>
      <c r="B25591" s="87">
        <v>0.60416666666666663</v>
      </c>
      <c r="C25591">
        <v>2.8770000000000001E-5</v>
      </c>
    </row>
    <row r="25592" spans="1:3" x14ac:dyDescent="0.35">
      <c r="A25592" s="86">
        <v>46289</v>
      </c>
      <c r="B25592" s="87">
        <v>0.61458333333333337</v>
      </c>
      <c r="C25592">
        <v>2.796E-5</v>
      </c>
    </row>
    <row r="25593" spans="1:3" x14ac:dyDescent="0.35">
      <c r="A25593" s="86">
        <v>46289</v>
      </c>
      <c r="B25593" s="87">
        <v>0.625</v>
      </c>
      <c r="C25593">
        <v>2.7230000000000002E-5</v>
      </c>
    </row>
    <row r="25594" spans="1:3" x14ac:dyDescent="0.35">
      <c r="A25594" s="86">
        <v>46289</v>
      </c>
      <c r="B25594" s="87">
        <v>0.63541666666666663</v>
      </c>
      <c r="C25594">
        <v>2.6460000000000001E-5</v>
      </c>
    </row>
    <row r="25595" spans="1:3" x14ac:dyDescent="0.35">
      <c r="A25595" s="86">
        <v>46289</v>
      </c>
      <c r="B25595" s="87">
        <v>0.64583333333333337</v>
      </c>
      <c r="C25595">
        <v>2.5720000000000001E-5</v>
      </c>
    </row>
    <row r="25596" spans="1:3" x14ac:dyDescent="0.35">
      <c r="A25596" s="86">
        <v>46289</v>
      </c>
      <c r="B25596" s="87">
        <v>0.65625</v>
      </c>
      <c r="C25596">
        <v>2.5029999999999999E-5</v>
      </c>
    </row>
    <row r="25597" spans="1:3" x14ac:dyDescent="0.35">
      <c r="A25597" s="86">
        <v>46289</v>
      </c>
      <c r="B25597" s="87">
        <v>0.66666666666666663</v>
      </c>
      <c r="C25597">
        <v>2.442E-5</v>
      </c>
    </row>
    <row r="25598" spans="1:3" x14ac:dyDescent="0.35">
      <c r="A25598" s="86">
        <v>46289</v>
      </c>
      <c r="B25598" s="87">
        <v>0.67708333333333337</v>
      </c>
      <c r="C25598">
        <v>2.3949999999999999E-5</v>
      </c>
    </row>
    <row r="25599" spans="1:3" x14ac:dyDescent="0.35">
      <c r="A25599" s="86">
        <v>46289</v>
      </c>
      <c r="B25599" s="87">
        <v>0.6875</v>
      </c>
      <c r="C25599">
        <v>2.3689999999999998E-5</v>
      </c>
    </row>
    <row r="25600" spans="1:3" x14ac:dyDescent="0.35">
      <c r="A25600" s="86">
        <v>46289</v>
      </c>
      <c r="B25600" s="87">
        <v>0.69791666666666663</v>
      </c>
      <c r="C25600">
        <v>2.3640000000000001E-5</v>
      </c>
    </row>
    <row r="25601" spans="1:3" x14ac:dyDescent="0.35">
      <c r="A25601" s="86">
        <v>46289</v>
      </c>
      <c r="B25601" s="87">
        <v>0.70833333333333337</v>
      </c>
      <c r="C25601">
        <v>2.387E-5</v>
      </c>
    </row>
    <row r="25602" spans="1:3" x14ac:dyDescent="0.35">
      <c r="A25602" s="86">
        <v>46289</v>
      </c>
      <c r="B25602" s="87">
        <v>0.71875</v>
      </c>
      <c r="C25602">
        <v>2.4449999999999998E-5</v>
      </c>
    </row>
    <row r="25603" spans="1:3" x14ac:dyDescent="0.35">
      <c r="A25603" s="86">
        <v>46289</v>
      </c>
      <c r="B25603" s="87">
        <v>0.72916666666666663</v>
      </c>
      <c r="C25603">
        <v>2.5340000000000001E-5</v>
      </c>
    </row>
    <row r="25604" spans="1:3" x14ac:dyDescent="0.35">
      <c r="A25604" s="86">
        <v>46289</v>
      </c>
      <c r="B25604" s="87">
        <v>0.73958333333333337</v>
      </c>
      <c r="C25604">
        <v>2.6509999999999999E-5</v>
      </c>
    </row>
    <row r="25605" spans="1:3" x14ac:dyDescent="0.35">
      <c r="A25605" s="86">
        <v>46289</v>
      </c>
      <c r="B25605" s="87">
        <v>0.75</v>
      </c>
      <c r="C25605">
        <v>2.796E-5</v>
      </c>
    </row>
    <row r="25606" spans="1:3" x14ac:dyDescent="0.35">
      <c r="A25606" s="86">
        <v>46289</v>
      </c>
      <c r="B25606" s="87">
        <v>0.76041666666666663</v>
      </c>
      <c r="C25606">
        <v>2.9659999999999997E-5</v>
      </c>
    </row>
    <row r="25607" spans="1:3" x14ac:dyDescent="0.35">
      <c r="A25607" s="86">
        <v>46289</v>
      </c>
      <c r="B25607" s="87">
        <v>0.77083333333333337</v>
      </c>
      <c r="C25607">
        <v>3.15E-5</v>
      </c>
    </row>
    <row r="25608" spans="1:3" x14ac:dyDescent="0.35">
      <c r="A25608" s="86">
        <v>46289</v>
      </c>
      <c r="B25608" s="87">
        <v>0.78125</v>
      </c>
      <c r="C25608">
        <v>3.341E-5</v>
      </c>
    </row>
    <row r="25609" spans="1:3" x14ac:dyDescent="0.35">
      <c r="A25609" s="86">
        <v>46289</v>
      </c>
      <c r="B25609" s="87">
        <v>0.79166666666666663</v>
      </c>
      <c r="C25609">
        <v>3.5249999999999996E-5</v>
      </c>
    </row>
    <row r="25610" spans="1:3" x14ac:dyDescent="0.35">
      <c r="A25610" s="86">
        <v>46289</v>
      </c>
      <c r="B25610" s="87">
        <v>0.80208333333333337</v>
      </c>
      <c r="C25610">
        <v>3.6949999999999997E-5</v>
      </c>
    </row>
    <row r="25611" spans="1:3" x14ac:dyDescent="0.35">
      <c r="A25611" s="86">
        <v>46289</v>
      </c>
      <c r="B25611" s="87">
        <v>0.8125</v>
      </c>
      <c r="C25611">
        <v>3.8340000000000002E-5</v>
      </c>
    </row>
    <row r="25612" spans="1:3" x14ac:dyDescent="0.35">
      <c r="A25612" s="86">
        <v>46289</v>
      </c>
      <c r="B25612" s="87">
        <v>0.82291666666666663</v>
      </c>
      <c r="C25612">
        <v>3.9249999999999999E-5</v>
      </c>
    </row>
    <row r="25613" spans="1:3" x14ac:dyDescent="0.35">
      <c r="A25613" s="86">
        <v>46289</v>
      </c>
      <c r="B25613" s="87">
        <v>0.83333333333333337</v>
      </c>
      <c r="C25613">
        <v>3.9549999999999999E-5</v>
      </c>
    </row>
    <row r="25614" spans="1:3" x14ac:dyDescent="0.35">
      <c r="A25614" s="86">
        <v>46289</v>
      </c>
      <c r="B25614" s="87">
        <v>0.84375</v>
      </c>
      <c r="C25614">
        <v>3.9100000000000002E-5</v>
      </c>
    </row>
    <row r="25615" spans="1:3" x14ac:dyDescent="0.35">
      <c r="A25615" s="86">
        <v>46289</v>
      </c>
      <c r="B25615" s="87">
        <v>0.85416666666666663</v>
      </c>
      <c r="C25615">
        <v>3.82E-5</v>
      </c>
    </row>
    <row r="25616" spans="1:3" x14ac:dyDescent="0.35">
      <c r="A25616" s="86">
        <v>46289</v>
      </c>
      <c r="B25616" s="87">
        <v>0.86458333333333337</v>
      </c>
      <c r="C25616">
        <v>3.7130000000000005E-5</v>
      </c>
    </row>
    <row r="25617" spans="1:3" x14ac:dyDescent="0.35">
      <c r="A25617" s="86">
        <v>46289</v>
      </c>
      <c r="B25617" s="87">
        <v>0.875</v>
      </c>
      <c r="C25617">
        <v>3.6189999999999997E-5</v>
      </c>
    </row>
    <row r="25618" spans="1:3" x14ac:dyDescent="0.35">
      <c r="A25618" s="86">
        <v>46289</v>
      </c>
      <c r="B25618" s="87">
        <v>0.88541666666666663</v>
      </c>
      <c r="C25618">
        <v>3.561E-5</v>
      </c>
    </row>
    <row r="25619" spans="1:3" x14ac:dyDescent="0.35">
      <c r="A25619" s="86">
        <v>46289</v>
      </c>
      <c r="B25619" s="87">
        <v>0.89583333333333337</v>
      </c>
      <c r="C25619">
        <v>3.5219999999999998E-5</v>
      </c>
    </row>
    <row r="25620" spans="1:3" x14ac:dyDescent="0.35">
      <c r="A25620" s="86">
        <v>46289</v>
      </c>
      <c r="B25620" s="87">
        <v>0.90625</v>
      </c>
      <c r="C25620">
        <v>3.4819999999999995E-5</v>
      </c>
    </row>
    <row r="25621" spans="1:3" x14ac:dyDescent="0.35">
      <c r="A25621" s="86">
        <v>46289</v>
      </c>
      <c r="B25621" s="87">
        <v>0.91666666666666663</v>
      </c>
      <c r="C25621">
        <v>3.413E-5</v>
      </c>
    </row>
    <row r="25622" spans="1:3" x14ac:dyDescent="0.35">
      <c r="A25622" s="86">
        <v>46289</v>
      </c>
      <c r="B25622" s="87">
        <v>0.92708333333333337</v>
      </c>
      <c r="C25622">
        <v>3.2979999999999999E-5</v>
      </c>
    </row>
    <row r="25623" spans="1:3" x14ac:dyDescent="0.35">
      <c r="A25623" s="86">
        <v>46289</v>
      </c>
      <c r="B25623" s="87">
        <v>0.9375</v>
      </c>
      <c r="C25623">
        <v>3.1440000000000004E-5</v>
      </c>
    </row>
    <row r="25624" spans="1:3" x14ac:dyDescent="0.35">
      <c r="A25624" s="86">
        <v>46289</v>
      </c>
      <c r="B25624" s="87">
        <v>0.94791666666666663</v>
      </c>
      <c r="C25624">
        <v>2.9600000000000001E-5</v>
      </c>
    </row>
    <row r="25625" spans="1:3" x14ac:dyDescent="0.35">
      <c r="A25625" s="86">
        <v>46289</v>
      </c>
      <c r="B25625" s="87">
        <v>0.95833333333333337</v>
      </c>
      <c r="C25625">
        <v>2.76E-5</v>
      </c>
    </row>
    <row r="25626" spans="1:3" x14ac:dyDescent="0.35">
      <c r="A25626" s="86">
        <v>46289</v>
      </c>
      <c r="B25626" s="87">
        <v>0.96875</v>
      </c>
      <c r="C25626">
        <v>2.5539999999999999E-5</v>
      </c>
    </row>
    <row r="25627" spans="1:3" x14ac:dyDescent="0.35">
      <c r="A25627" s="86">
        <v>46289</v>
      </c>
      <c r="B25627" s="87">
        <v>0.97916666666666663</v>
      </c>
      <c r="C25627">
        <v>2.3480000000000002E-5</v>
      </c>
    </row>
    <row r="25628" spans="1:3" x14ac:dyDescent="0.35">
      <c r="A25628" s="86">
        <v>46289</v>
      </c>
      <c r="B25628" s="87">
        <v>0.98958333333333337</v>
      </c>
      <c r="C25628">
        <v>2.1420000000000002E-5</v>
      </c>
    </row>
    <row r="25629" spans="1:3" x14ac:dyDescent="0.35">
      <c r="A25629" s="86">
        <v>46290</v>
      </c>
      <c r="B25629" s="87">
        <v>0</v>
      </c>
      <c r="C25629">
        <v>1.9400000000000001E-5</v>
      </c>
    </row>
    <row r="25630" spans="1:3" x14ac:dyDescent="0.35">
      <c r="A25630" s="86">
        <v>46290</v>
      </c>
      <c r="B25630" s="87">
        <v>1.0416666666666666E-2</v>
      </c>
      <c r="C25630">
        <v>1.749E-5</v>
      </c>
    </row>
    <row r="25631" spans="1:3" x14ac:dyDescent="0.35">
      <c r="A25631" s="86">
        <v>46290</v>
      </c>
      <c r="B25631" s="87">
        <v>2.0833333333333332E-2</v>
      </c>
      <c r="C25631">
        <v>1.5650000000000001E-5</v>
      </c>
    </row>
    <row r="25632" spans="1:3" x14ac:dyDescent="0.35">
      <c r="A25632" s="86">
        <v>46290</v>
      </c>
      <c r="B25632" s="87">
        <v>3.125E-2</v>
      </c>
      <c r="C25632">
        <v>1.4030000000000001E-5</v>
      </c>
    </row>
    <row r="25633" spans="1:3" x14ac:dyDescent="0.35">
      <c r="A25633" s="86">
        <v>46290</v>
      </c>
      <c r="B25633" s="87">
        <v>4.1666666666666664E-2</v>
      </c>
      <c r="C25633">
        <v>1.273E-5</v>
      </c>
    </row>
    <row r="25634" spans="1:3" x14ac:dyDescent="0.35">
      <c r="A25634" s="86">
        <v>46290</v>
      </c>
      <c r="B25634" s="87">
        <v>5.2083333333333336E-2</v>
      </c>
      <c r="C25634">
        <v>1.1809999999999999E-5</v>
      </c>
    </row>
    <row r="25635" spans="1:3" x14ac:dyDescent="0.35">
      <c r="A25635" s="86">
        <v>46290</v>
      </c>
      <c r="B25635" s="87">
        <v>6.25E-2</v>
      </c>
      <c r="C25635">
        <v>1.1180000000000001E-5</v>
      </c>
    </row>
    <row r="25636" spans="1:3" x14ac:dyDescent="0.35">
      <c r="A25636" s="86">
        <v>46290</v>
      </c>
      <c r="B25636" s="87">
        <v>7.2916666666666671E-2</v>
      </c>
      <c r="C25636">
        <v>1.077E-5</v>
      </c>
    </row>
    <row r="25637" spans="1:3" x14ac:dyDescent="0.35">
      <c r="A25637" s="86">
        <v>46290</v>
      </c>
      <c r="B25637" s="87">
        <v>8.3333333333333329E-2</v>
      </c>
      <c r="C25637">
        <v>1.048E-5</v>
      </c>
    </row>
    <row r="25638" spans="1:3" x14ac:dyDescent="0.35">
      <c r="A25638" s="86">
        <v>46290</v>
      </c>
      <c r="B25638" s="87">
        <v>9.375E-2</v>
      </c>
      <c r="C25638">
        <v>1.024E-5</v>
      </c>
    </row>
    <row r="25639" spans="1:3" x14ac:dyDescent="0.35">
      <c r="A25639" s="86">
        <v>46290</v>
      </c>
      <c r="B25639" s="87">
        <v>0.10416666666666667</v>
      </c>
      <c r="C25639">
        <v>1.0009999999999999E-5</v>
      </c>
    </row>
    <row r="25640" spans="1:3" x14ac:dyDescent="0.35">
      <c r="A25640" s="86">
        <v>46290</v>
      </c>
      <c r="B25640" s="87">
        <v>0.11458333333333333</v>
      </c>
      <c r="C25640">
        <v>9.8499999999999989E-6</v>
      </c>
    </row>
    <row r="25641" spans="1:3" x14ac:dyDescent="0.35">
      <c r="A25641" s="86">
        <v>46290</v>
      </c>
      <c r="B25641" s="87">
        <v>0.125</v>
      </c>
      <c r="C25641">
        <v>9.7399999999999999E-6</v>
      </c>
    </row>
    <row r="25642" spans="1:3" x14ac:dyDescent="0.35">
      <c r="A25642" s="86">
        <v>46290</v>
      </c>
      <c r="B25642" s="87">
        <v>0.13541666666666666</v>
      </c>
      <c r="C25642">
        <v>9.6700000000000006E-6</v>
      </c>
    </row>
    <row r="25643" spans="1:3" x14ac:dyDescent="0.35">
      <c r="A25643" s="86">
        <v>46290</v>
      </c>
      <c r="B25643" s="87">
        <v>0.14583333333333334</v>
      </c>
      <c r="C25643">
        <v>9.6700000000000006E-6</v>
      </c>
    </row>
    <row r="25644" spans="1:3" x14ac:dyDescent="0.35">
      <c r="A25644" s="86">
        <v>46290</v>
      </c>
      <c r="B25644" s="87">
        <v>0.15625</v>
      </c>
      <c r="C25644">
        <v>9.7000000000000003E-6</v>
      </c>
    </row>
    <row r="25645" spans="1:3" x14ac:dyDescent="0.35">
      <c r="A25645" s="86">
        <v>46290</v>
      </c>
      <c r="B25645" s="87">
        <v>0.16666666666666666</v>
      </c>
      <c r="C25645">
        <v>9.7399999999999999E-6</v>
      </c>
    </row>
    <row r="25646" spans="1:3" x14ac:dyDescent="0.35">
      <c r="A25646" s="86">
        <v>46290</v>
      </c>
      <c r="B25646" s="87">
        <v>0.17708333333333334</v>
      </c>
      <c r="C25646">
        <v>9.7599999999999997E-6</v>
      </c>
    </row>
    <row r="25647" spans="1:3" x14ac:dyDescent="0.35">
      <c r="A25647" s="86">
        <v>46290</v>
      </c>
      <c r="B25647" s="87">
        <v>0.1875</v>
      </c>
      <c r="C25647">
        <v>9.8300000000000008E-6</v>
      </c>
    </row>
    <row r="25648" spans="1:3" x14ac:dyDescent="0.35">
      <c r="A25648" s="86">
        <v>46290</v>
      </c>
      <c r="B25648" s="87">
        <v>0.19791666666666666</v>
      </c>
      <c r="C25648">
        <v>9.9399999999999997E-6</v>
      </c>
    </row>
    <row r="25649" spans="1:3" x14ac:dyDescent="0.35">
      <c r="A25649" s="86">
        <v>46290</v>
      </c>
      <c r="B25649" s="87">
        <v>0.20833333333333334</v>
      </c>
      <c r="C25649">
        <v>1.01E-5</v>
      </c>
    </row>
    <row r="25650" spans="1:3" x14ac:dyDescent="0.35">
      <c r="A25650" s="86">
        <v>46290</v>
      </c>
      <c r="B25650" s="87">
        <v>0.21875</v>
      </c>
      <c r="C25650">
        <v>1.042E-5</v>
      </c>
    </row>
    <row r="25651" spans="1:3" x14ac:dyDescent="0.35">
      <c r="A25651" s="86">
        <v>46290</v>
      </c>
      <c r="B25651" s="87">
        <v>0.22916666666666666</v>
      </c>
      <c r="C25651">
        <v>1.1E-5</v>
      </c>
    </row>
    <row r="25652" spans="1:3" x14ac:dyDescent="0.35">
      <c r="A25652" s="86">
        <v>46290</v>
      </c>
      <c r="B25652" s="87">
        <v>0.23958333333333334</v>
      </c>
      <c r="C25652">
        <v>1.2080000000000001E-5</v>
      </c>
    </row>
    <row r="25653" spans="1:3" x14ac:dyDescent="0.35">
      <c r="A25653" s="86">
        <v>46290</v>
      </c>
      <c r="B25653" s="87">
        <v>0.25</v>
      </c>
      <c r="C25653">
        <v>1.385E-5</v>
      </c>
    </row>
    <row r="25654" spans="1:3" x14ac:dyDescent="0.35">
      <c r="A25654" s="86">
        <v>46290</v>
      </c>
      <c r="B25654" s="87">
        <v>0.26041666666666669</v>
      </c>
      <c r="C25654">
        <v>1.6400000000000002E-5</v>
      </c>
    </row>
    <row r="25655" spans="1:3" x14ac:dyDescent="0.35">
      <c r="A25655" s="86">
        <v>46290</v>
      </c>
      <c r="B25655" s="87">
        <v>0.27083333333333331</v>
      </c>
      <c r="C25655">
        <v>1.9409999999999999E-5</v>
      </c>
    </row>
    <row r="25656" spans="1:3" x14ac:dyDescent="0.35">
      <c r="A25656" s="86">
        <v>46290</v>
      </c>
      <c r="B25656" s="87">
        <v>0.28125</v>
      </c>
      <c r="C25656">
        <v>2.251E-5</v>
      </c>
    </row>
    <row r="25657" spans="1:3" x14ac:dyDescent="0.35">
      <c r="A25657" s="86">
        <v>46290</v>
      </c>
      <c r="B25657" s="87">
        <v>0.29166666666666669</v>
      </c>
      <c r="C25657">
        <v>2.527E-5</v>
      </c>
    </row>
    <row r="25658" spans="1:3" x14ac:dyDescent="0.35">
      <c r="A25658" s="86">
        <v>46290</v>
      </c>
      <c r="B25658" s="87">
        <v>0.30208333333333331</v>
      </c>
      <c r="C25658">
        <v>2.739E-5</v>
      </c>
    </row>
    <row r="25659" spans="1:3" x14ac:dyDescent="0.35">
      <c r="A25659" s="86">
        <v>46290</v>
      </c>
      <c r="B25659" s="87">
        <v>0.3125</v>
      </c>
      <c r="C25659">
        <v>2.8899999999999998E-5</v>
      </c>
    </row>
    <row r="25660" spans="1:3" x14ac:dyDescent="0.35">
      <c r="A25660" s="86">
        <v>46290</v>
      </c>
      <c r="B25660" s="87">
        <v>0.32291666666666669</v>
      </c>
      <c r="C25660">
        <v>2.989E-5</v>
      </c>
    </row>
    <row r="25661" spans="1:3" x14ac:dyDescent="0.35">
      <c r="A25661" s="86">
        <v>46290</v>
      </c>
      <c r="B25661" s="87">
        <v>0.33333333333333331</v>
      </c>
      <c r="C25661">
        <v>3.0519999999999999E-5</v>
      </c>
    </row>
    <row r="25662" spans="1:3" x14ac:dyDescent="0.35">
      <c r="A25662" s="86">
        <v>46290</v>
      </c>
      <c r="B25662" s="87">
        <v>0.34375</v>
      </c>
      <c r="C25662">
        <v>3.0849999999999998E-5</v>
      </c>
    </row>
    <row r="25663" spans="1:3" x14ac:dyDescent="0.35">
      <c r="A25663" s="86">
        <v>46290</v>
      </c>
      <c r="B25663" s="87">
        <v>0.35416666666666669</v>
      </c>
      <c r="C25663">
        <v>3.0970000000000003E-5</v>
      </c>
    </row>
    <row r="25664" spans="1:3" x14ac:dyDescent="0.35">
      <c r="A25664" s="86">
        <v>46290</v>
      </c>
      <c r="B25664" s="87">
        <v>0.36458333333333331</v>
      </c>
      <c r="C25664">
        <v>3.0970000000000003E-5</v>
      </c>
    </row>
    <row r="25665" spans="1:3" x14ac:dyDescent="0.35">
      <c r="A25665" s="86">
        <v>46290</v>
      </c>
      <c r="B25665" s="87">
        <v>0.375</v>
      </c>
      <c r="C25665">
        <v>3.0880000000000002E-5</v>
      </c>
    </row>
    <row r="25666" spans="1:3" x14ac:dyDescent="0.35">
      <c r="A25666" s="86">
        <v>46290</v>
      </c>
      <c r="B25666" s="87">
        <v>0.38541666666666669</v>
      </c>
      <c r="C25666">
        <v>3.0790000000000002E-5</v>
      </c>
    </row>
    <row r="25667" spans="1:3" x14ac:dyDescent="0.35">
      <c r="A25667" s="86">
        <v>46290</v>
      </c>
      <c r="B25667" s="87">
        <v>0.39583333333333331</v>
      </c>
      <c r="C25667">
        <v>3.0669999999999996E-5</v>
      </c>
    </row>
    <row r="25668" spans="1:3" x14ac:dyDescent="0.35">
      <c r="A25668" s="86">
        <v>46290</v>
      </c>
      <c r="B25668" s="87">
        <v>0.40625</v>
      </c>
      <c r="C25668">
        <v>3.0519999999999999E-5</v>
      </c>
    </row>
    <row r="25669" spans="1:3" x14ac:dyDescent="0.35">
      <c r="A25669" s="86">
        <v>46290</v>
      </c>
      <c r="B25669" s="87">
        <v>0.41666666666666669</v>
      </c>
      <c r="C25669">
        <v>3.0309999999999999E-5</v>
      </c>
    </row>
    <row r="25670" spans="1:3" x14ac:dyDescent="0.35">
      <c r="A25670" s="86">
        <v>46290</v>
      </c>
      <c r="B25670" s="87">
        <v>0.42708333333333331</v>
      </c>
      <c r="C25670">
        <v>3.0069999999999998E-5</v>
      </c>
    </row>
    <row r="25671" spans="1:3" x14ac:dyDescent="0.35">
      <c r="A25671" s="86">
        <v>46290</v>
      </c>
      <c r="B25671" s="87">
        <v>0.4375</v>
      </c>
      <c r="C25671">
        <v>2.9770000000000001E-5</v>
      </c>
    </row>
    <row r="25672" spans="1:3" x14ac:dyDescent="0.35">
      <c r="A25672" s="86">
        <v>46290</v>
      </c>
      <c r="B25672" s="87">
        <v>0.44791666666666669</v>
      </c>
      <c r="C25672">
        <v>2.955E-5</v>
      </c>
    </row>
    <row r="25673" spans="1:3" x14ac:dyDescent="0.35">
      <c r="A25673" s="86">
        <v>46290</v>
      </c>
      <c r="B25673" s="87">
        <v>0.45833333333333331</v>
      </c>
      <c r="C25673">
        <v>2.9389999999999998E-5</v>
      </c>
    </row>
    <row r="25674" spans="1:3" x14ac:dyDescent="0.35">
      <c r="A25674" s="86">
        <v>46290</v>
      </c>
      <c r="B25674" s="87">
        <v>0.46875</v>
      </c>
      <c r="C25674">
        <v>2.9370000000000002E-5</v>
      </c>
    </row>
    <row r="25675" spans="1:3" x14ac:dyDescent="0.35">
      <c r="A25675" s="86">
        <v>46290</v>
      </c>
      <c r="B25675" s="87">
        <v>0.47916666666666669</v>
      </c>
      <c r="C25675">
        <v>2.957E-5</v>
      </c>
    </row>
    <row r="25676" spans="1:3" x14ac:dyDescent="0.35">
      <c r="A25676" s="86">
        <v>46290</v>
      </c>
      <c r="B25676" s="87">
        <v>0.48958333333333331</v>
      </c>
      <c r="C25676">
        <v>3.004E-5</v>
      </c>
    </row>
    <row r="25677" spans="1:3" x14ac:dyDescent="0.35">
      <c r="A25677" s="86">
        <v>46290</v>
      </c>
      <c r="B25677" s="87">
        <v>0.5</v>
      </c>
      <c r="C25677">
        <v>3.0880000000000002E-5</v>
      </c>
    </row>
    <row r="25678" spans="1:3" x14ac:dyDescent="0.35">
      <c r="A25678" s="86">
        <v>46290</v>
      </c>
      <c r="B25678" s="87">
        <v>0.51041666666666663</v>
      </c>
      <c r="C25678">
        <v>3.2060000000000001E-5</v>
      </c>
    </row>
    <row r="25679" spans="1:3" x14ac:dyDescent="0.35">
      <c r="A25679" s="86">
        <v>46290</v>
      </c>
      <c r="B25679" s="87">
        <v>0.52083333333333337</v>
      </c>
      <c r="C25679">
        <v>3.3319999999999999E-5</v>
      </c>
    </row>
    <row r="25680" spans="1:3" x14ac:dyDescent="0.35">
      <c r="A25680" s="86">
        <v>46290</v>
      </c>
      <c r="B25680" s="87">
        <v>0.53125</v>
      </c>
      <c r="C25680">
        <v>3.4360000000000003E-5</v>
      </c>
    </row>
    <row r="25681" spans="1:3" x14ac:dyDescent="0.35">
      <c r="A25681" s="86">
        <v>46290</v>
      </c>
      <c r="B25681" s="87">
        <v>0.54166666666666663</v>
      </c>
      <c r="C25681">
        <v>3.481E-5</v>
      </c>
    </row>
    <row r="25682" spans="1:3" x14ac:dyDescent="0.35">
      <c r="A25682" s="86">
        <v>46290</v>
      </c>
      <c r="B25682" s="87">
        <v>0.55208333333333337</v>
      </c>
      <c r="C25682">
        <v>3.4450000000000004E-5</v>
      </c>
    </row>
    <row r="25683" spans="1:3" x14ac:dyDescent="0.35">
      <c r="A25683" s="86">
        <v>46290</v>
      </c>
      <c r="B25683" s="87">
        <v>0.5625</v>
      </c>
      <c r="C25683">
        <v>3.3480000000000005E-5</v>
      </c>
    </row>
    <row r="25684" spans="1:3" x14ac:dyDescent="0.35">
      <c r="A25684" s="86">
        <v>46290</v>
      </c>
      <c r="B25684" s="87">
        <v>0.57291666666666663</v>
      </c>
      <c r="C25684">
        <v>3.2199999999999997E-5</v>
      </c>
    </row>
    <row r="25685" spans="1:3" x14ac:dyDescent="0.35">
      <c r="A25685" s="86">
        <v>46290</v>
      </c>
      <c r="B25685" s="87">
        <v>0.58333333333333337</v>
      </c>
      <c r="C25685">
        <v>3.0880000000000002E-5</v>
      </c>
    </row>
    <row r="25686" spans="1:3" x14ac:dyDescent="0.35">
      <c r="A25686" s="86">
        <v>46290</v>
      </c>
      <c r="B25686" s="87">
        <v>0.59375</v>
      </c>
      <c r="C25686">
        <v>2.9770000000000001E-5</v>
      </c>
    </row>
    <row r="25687" spans="1:3" x14ac:dyDescent="0.35">
      <c r="A25687" s="86">
        <v>46290</v>
      </c>
      <c r="B25687" s="87">
        <v>0.60416666666666663</v>
      </c>
      <c r="C25687">
        <v>2.887E-5</v>
      </c>
    </row>
    <row r="25688" spans="1:3" x14ac:dyDescent="0.35">
      <c r="A25688" s="86">
        <v>46290</v>
      </c>
      <c r="B25688" s="87">
        <v>0.61458333333333337</v>
      </c>
      <c r="C25688">
        <v>2.8060000000000002E-5</v>
      </c>
    </row>
    <row r="25689" spans="1:3" x14ac:dyDescent="0.35">
      <c r="A25689" s="86">
        <v>46290</v>
      </c>
      <c r="B25689" s="87">
        <v>0.625</v>
      </c>
      <c r="C25689">
        <v>2.7319999999999999E-5</v>
      </c>
    </row>
    <row r="25690" spans="1:3" x14ac:dyDescent="0.35">
      <c r="A25690" s="86">
        <v>46290</v>
      </c>
      <c r="B25690" s="87">
        <v>0.63541666666666663</v>
      </c>
      <c r="C25690">
        <v>2.656E-5</v>
      </c>
    </row>
    <row r="25691" spans="1:3" x14ac:dyDescent="0.35">
      <c r="A25691" s="86">
        <v>46290</v>
      </c>
      <c r="B25691" s="87">
        <v>0.64583333333333337</v>
      </c>
      <c r="C25691">
        <v>2.5809999999999999E-5</v>
      </c>
    </row>
    <row r="25692" spans="1:3" x14ac:dyDescent="0.35">
      <c r="A25692" s="86">
        <v>46290</v>
      </c>
      <c r="B25692" s="87">
        <v>0.65625</v>
      </c>
      <c r="C25692">
        <v>2.512E-5</v>
      </c>
    </row>
    <row r="25693" spans="1:3" x14ac:dyDescent="0.35">
      <c r="A25693" s="86">
        <v>46290</v>
      </c>
      <c r="B25693" s="87">
        <v>0.66666666666666663</v>
      </c>
      <c r="C25693">
        <v>2.4510000000000001E-5</v>
      </c>
    </row>
    <row r="25694" spans="1:3" x14ac:dyDescent="0.35">
      <c r="A25694" s="86">
        <v>46290</v>
      </c>
      <c r="B25694" s="87">
        <v>0.67708333333333337</v>
      </c>
      <c r="C25694">
        <v>2.404E-5</v>
      </c>
    </row>
    <row r="25695" spans="1:3" x14ac:dyDescent="0.35">
      <c r="A25695" s="86">
        <v>46290</v>
      </c>
      <c r="B25695" s="87">
        <v>0.6875</v>
      </c>
      <c r="C25695">
        <v>2.3770000000000001E-5</v>
      </c>
    </row>
    <row r="25696" spans="1:3" x14ac:dyDescent="0.35">
      <c r="A25696" s="86">
        <v>46290</v>
      </c>
      <c r="B25696" s="87">
        <v>0.69791666666666663</v>
      </c>
      <c r="C25696">
        <v>2.3730000000000001E-5</v>
      </c>
    </row>
    <row r="25697" spans="1:3" x14ac:dyDescent="0.35">
      <c r="A25697" s="86">
        <v>46290</v>
      </c>
      <c r="B25697" s="87">
        <v>0.70833333333333337</v>
      </c>
      <c r="C25697">
        <v>2.3949999999999999E-5</v>
      </c>
    </row>
    <row r="25698" spans="1:3" x14ac:dyDescent="0.35">
      <c r="A25698" s="86">
        <v>46290</v>
      </c>
      <c r="B25698" s="87">
        <v>0.71875</v>
      </c>
      <c r="C25698">
        <v>2.4539999999999999E-5</v>
      </c>
    </row>
    <row r="25699" spans="1:3" x14ac:dyDescent="0.35">
      <c r="A25699" s="86">
        <v>46290</v>
      </c>
      <c r="B25699" s="87">
        <v>0.72916666666666663</v>
      </c>
      <c r="C25699">
        <v>2.544E-5</v>
      </c>
    </row>
    <row r="25700" spans="1:3" x14ac:dyDescent="0.35">
      <c r="A25700" s="86">
        <v>46290</v>
      </c>
      <c r="B25700" s="87">
        <v>0.73958333333333337</v>
      </c>
      <c r="C25700">
        <v>2.6599999999999999E-5</v>
      </c>
    </row>
    <row r="25701" spans="1:3" x14ac:dyDescent="0.35">
      <c r="A25701" s="86">
        <v>46290</v>
      </c>
      <c r="B25701" s="87">
        <v>0.75</v>
      </c>
      <c r="C25701">
        <v>2.8060000000000002E-5</v>
      </c>
    </row>
    <row r="25702" spans="1:3" x14ac:dyDescent="0.35">
      <c r="A25702" s="86">
        <v>46290</v>
      </c>
      <c r="B25702" s="87">
        <v>0.76041666666666663</v>
      </c>
      <c r="C25702">
        <v>2.9770000000000001E-5</v>
      </c>
    </row>
    <row r="25703" spans="1:3" x14ac:dyDescent="0.35">
      <c r="A25703" s="86">
        <v>46290</v>
      </c>
      <c r="B25703" s="87">
        <v>0.77083333333333337</v>
      </c>
      <c r="C25703">
        <v>3.1609999999999997E-5</v>
      </c>
    </row>
    <row r="25704" spans="1:3" x14ac:dyDescent="0.35">
      <c r="A25704" s="86">
        <v>46290</v>
      </c>
      <c r="B25704" s="87">
        <v>0.78125</v>
      </c>
      <c r="C25704">
        <v>3.3529999999999999E-5</v>
      </c>
    </row>
    <row r="25705" spans="1:3" x14ac:dyDescent="0.35">
      <c r="A25705" s="86">
        <v>46290</v>
      </c>
      <c r="B25705" s="87">
        <v>0.79166666666666663</v>
      </c>
      <c r="C25705">
        <v>3.5370000000000002E-5</v>
      </c>
    </row>
    <row r="25706" spans="1:3" x14ac:dyDescent="0.35">
      <c r="A25706" s="86">
        <v>46290</v>
      </c>
      <c r="B25706" s="87">
        <v>0.80208333333333337</v>
      </c>
      <c r="C25706">
        <v>3.7080000000000004E-5</v>
      </c>
    </row>
    <row r="25707" spans="1:3" x14ac:dyDescent="0.35">
      <c r="A25707" s="86">
        <v>46290</v>
      </c>
      <c r="B25707" s="87">
        <v>0.8125</v>
      </c>
      <c r="C25707">
        <v>3.8479999999999997E-5</v>
      </c>
    </row>
    <row r="25708" spans="1:3" x14ac:dyDescent="0.35">
      <c r="A25708" s="86">
        <v>46290</v>
      </c>
      <c r="B25708" s="87">
        <v>0.82291666666666663</v>
      </c>
      <c r="C25708">
        <v>3.9390000000000001E-5</v>
      </c>
    </row>
    <row r="25709" spans="1:3" x14ac:dyDescent="0.35">
      <c r="A25709" s="86">
        <v>46290</v>
      </c>
      <c r="B25709" s="87">
        <v>0.83333333333333337</v>
      </c>
      <c r="C25709">
        <v>3.9690000000000001E-5</v>
      </c>
    </row>
    <row r="25710" spans="1:3" x14ac:dyDescent="0.35">
      <c r="A25710" s="86">
        <v>46290</v>
      </c>
      <c r="B25710" s="87">
        <v>0.84375</v>
      </c>
      <c r="C25710">
        <v>3.9239999999999997E-5</v>
      </c>
    </row>
    <row r="25711" spans="1:3" x14ac:dyDescent="0.35">
      <c r="A25711" s="86">
        <v>46290</v>
      </c>
      <c r="B25711" s="87">
        <v>0.85416666666666663</v>
      </c>
      <c r="C25711">
        <v>3.8340000000000002E-5</v>
      </c>
    </row>
    <row r="25712" spans="1:3" x14ac:dyDescent="0.35">
      <c r="A25712" s="86">
        <v>46290</v>
      </c>
      <c r="B25712" s="87">
        <v>0.86458333333333337</v>
      </c>
      <c r="C25712">
        <v>3.7259999999999999E-5</v>
      </c>
    </row>
    <row r="25713" spans="1:3" x14ac:dyDescent="0.35">
      <c r="A25713" s="86">
        <v>46290</v>
      </c>
      <c r="B25713" s="87">
        <v>0.875</v>
      </c>
      <c r="C25713">
        <v>3.6319999999999998E-5</v>
      </c>
    </row>
    <row r="25714" spans="1:3" x14ac:dyDescent="0.35">
      <c r="A25714" s="86">
        <v>46290</v>
      </c>
      <c r="B25714" s="87">
        <v>0.88541666666666663</v>
      </c>
      <c r="C25714">
        <v>3.5729999999999998E-5</v>
      </c>
    </row>
    <row r="25715" spans="1:3" x14ac:dyDescent="0.35">
      <c r="A25715" s="86">
        <v>46290</v>
      </c>
      <c r="B25715" s="87">
        <v>0.89583333333333337</v>
      </c>
      <c r="C25715">
        <v>3.5349999999999999E-5</v>
      </c>
    </row>
    <row r="25716" spans="1:3" x14ac:dyDescent="0.35">
      <c r="A25716" s="86">
        <v>46290</v>
      </c>
      <c r="B25716" s="87">
        <v>0.90625</v>
      </c>
      <c r="C25716">
        <v>3.4940000000000001E-5</v>
      </c>
    </row>
    <row r="25717" spans="1:3" x14ac:dyDescent="0.35">
      <c r="A25717" s="86">
        <v>46290</v>
      </c>
      <c r="B25717" s="87">
        <v>0.91666666666666663</v>
      </c>
      <c r="C25717">
        <v>3.4250000000000006E-5</v>
      </c>
    </row>
    <row r="25718" spans="1:3" x14ac:dyDescent="0.35">
      <c r="A25718" s="86">
        <v>46290</v>
      </c>
      <c r="B25718" s="87">
        <v>0.92708333333333337</v>
      </c>
      <c r="C25718">
        <v>3.3099999999999998E-5</v>
      </c>
    </row>
    <row r="25719" spans="1:3" x14ac:dyDescent="0.35">
      <c r="A25719" s="86">
        <v>46290</v>
      </c>
      <c r="B25719" s="87">
        <v>0.9375</v>
      </c>
      <c r="C25719">
        <v>3.1550000000000001E-5</v>
      </c>
    </row>
    <row r="25720" spans="1:3" x14ac:dyDescent="0.35">
      <c r="A25720" s="86">
        <v>46290</v>
      </c>
      <c r="B25720" s="87">
        <v>0.94791666666666663</v>
      </c>
      <c r="C25720">
        <v>2.9710000000000002E-5</v>
      </c>
    </row>
    <row r="25721" spans="1:3" x14ac:dyDescent="0.35">
      <c r="A25721" s="86">
        <v>46290</v>
      </c>
      <c r="B25721" s="87">
        <v>0.95833333333333337</v>
      </c>
      <c r="C25721">
        <v>2.7699999999999999E-5</v>
      </c>
    </row>
    <row r="25722" spans="1:3" x14ac:dyDescent="0.35">
      <c r="A25722" s="86">
        <v>46290</v>
      </c>
      <c r="B25722" s="87">
        <v>0.96875</v>
      </c>
      <c r="C25722">
        <v>2.563E-5</v>
      </c>
    </row>
    <row r="25723" spans="1:3" x14ac:dyDescent="0.35">
      <c r="A25723" s="86">
        <v>46290</v>
      </c>
      <c r="B25723" s="87">
        <v>0.97916666666666663</v>
      </c>
      <c r="C25723">
        <v>2.3560000000000001E-5</v>
      </c>
    </row>
    <row r="25724" spans="1:3" x14ac:dyDescent="0.35">
      <c r="A25724" s="86">
        <v>46290</v>
      </c>
      <c r="B25724" s="87">
        <v>0.98958333333333337</v>
      </c>
      <c r="C25724">
        <v>2.1499999999999997E-5</v>
      </c>
    </row>
    <row r="25725" spans="1:3" x14ac:dyDescent="0.35">
      <c r="A25725" s="86">
        <v>46291</v>
      </c>
      <c r="B25725" s="87">
        <v>0</v>
      </c>
      <c r="C25725">
        <v>1.9470000000000002E-5</v>
      </c>
    </row>
    <row r="25726" spans="1:3" x14ac:dyDescent="0.35">
      <c r="A25726" s="86">
        <v>46291</v>
      </c>
      <c r="B25726" s="87">
        <v>1.0416666666666666E-2</v>
      </c>
      <c r="C25726">
        <v>1.8100000000000003E-5</v>
      </c>
    </row>
    <row r="25727" spans="1:3" x14ac:dyDescent="0.35">
      <c r="A25727" s="86">
        <v>46291</v>
      </c>
      <c r="B25727" s="87">
        <v>2.0833333333333332E-2</v>
      </c>
      <c r="C25727">
        <v>1.6949999999999999E-5</v>
      </c>
    </row>
    <row r="25728" spans="1:3" x14ac:dyDescent="0.35">
      <c r="A25728" s="86">
        <v>46291</v>
      </c>
      <c r="B25728" s="87">
        <v>3.125E-2</v>
      </c>
      <c r="C25728">
        <v>1.596E-5</v>
      </c>
    </row>
    <row r="25729" spans="1:3" x14ac:dyDescent="0.35">
      <c r="A25729" s="86">
        <v>46291</v>
      </c>
      <c r="B25729" s="87">
        <v>4.1666666666666664E-2</v>
      </c>
      <c r="C25729">
        <v>1.503E-5</v>
      </c>
    </row>
    <row r="25730" spans="1:3" x14ac:dyDescent="0.35">
      <c r="A25730" s="86">
        <v>46291</v>
      </c>
      <c r="B25730" s="87">
        <v>5.2083333333333336E-2</v>
      </c>
      <c r="C25730">
        <v>1.4059999999999999E-5</v>
      </c>
    </row>
    <row r="25731" spans="1:3" x14ac:dyDescent="0.35">
      <c r="A25731" s="86">
        <v>46291</v>
      </c>
      <c r="B25731" s="87">
        <v>6.25E-2</v>
      </c>
      <c r="C25731">
        <v>1.309E-5</v>
      </c>
    </row>
    <row r="25732" spans="1:3" x14ac:dyDescent="0.35">
      <c r="A25732" s="86">
        <v>46291</v>
      </c>
      <c r="B25732" s="87">
        <v>7.2916666666666671E-2</v>
      </c>
      <c r="C25732">
        <v>1.221E-5</v>
      </c>
    </row>
    <row r="25733" spans="1:3" x14ac:dyDescent="0.35">
      <c r="A25733" s="86">
        <v>46291</v>
      </c>
      <c r="B25733" s="87">
        <v>8.3333333333333329E-2</v>
      </c>
      <c r="C25733">
        <v>1.146E-5</v>
      </c>
    </row>
    <row r="25734" spans="1:3" x14ac:dyDescent="0.35">
      <c r="A25734" s="86">
        <v>46291</v>
      </c>
      <c r="B25734" s="87">
        <v>9.375E-2</v>
      </c>
      <c r="C25734">
        <v>1.0919999999999999E-5</v>
      </c>
    </row>
    <row r="25735" spans="1:3" x14ac:dyDescent="0.35">
      <c r="A25735" s="86">
        <v>46291</v>
      </c>
      <c r="B25735" s="87">
        <v>0.10416666666666667</v>
      </c>
      <c r="C25735">
        <v>1.0560000000000001E-5</v>
      </c>
    </row>
    <row r="25736" spans="1:3" x14ac:dyDescent="0.35">
      <c r="A25736" s="86">
        <v>46291</v>
      </c>
      <c r="B25736" s="87">
        <v>0.11458333333333333</v>
      </c>
      <c r="C25736">
        <v>1.0319999999999999E-5</v>
      </c>
    </row>
    <row r="25737" spans="1:3" x14ac:dyDescent="0.35">
      <c r="A25737" s="86">
        <v>46291</v>
      </c>
      <c r="B25737" s="87">
        <v>0.125</v>
      </c>
      <c r="C25737">
        <v>1.0139999999999999E-5</v>
      </c>
    </row>
    <row r="25738" spans="1:3" x14ac:dyDescent="0.35">
      <c r="A25738" s="86">
        <v>46291</v>
      </c>
      <c r="B25738" s="87">
        <v>0.13541666666666666</v>
      </c>
      <c r="C25738">
        <v>1.0019999999999999E-5</v>
      </c>
    </row>
    <row r="25739" spans="1:3" x14ac:dyDescent="0.35">
      <c r="A25739" s="86">
        <v>46291</v>
      </c>
      <c r="B25739" s="87">
        <v>0.14583333333333334</v>
      </c>
      <c r="C25739">
        <v>9.91E-6</v>
      </c>
    </row>
    <row r="25740" spans="1:3" x14ac:dyDescent="0.35">
      <c r="A25740" s="86">
        <v>46291</v>
      </c>
      <c r="B25740" s="87">
        <v>0.15625</v>
      </c>
      <c r="C25740">
        <v>9.8200000000000008E-6</v>
      </c>
    </row>
    <row r="25741" spans="1:3" x14ac:dyDescent="0.35">
      <c r="A25741" s="86">
        <v>46291</v>
      </c>
      <c r="B25741" s="87">
        <v>0.16666666666666666</v>
      </c>
      <c r="C25741">
        <v>9.7800000000000012E-6</v>
      </c>
    </row>
    <row r="25742" spans="1:3" x14ac:dyDescent="0.35">
      <c r="A25742" s="86">
        <v>46291</v>
      </c>
      <c r="B25742" s="87">
        <v>0.17708333333333334</v>
      </c>
      <c r="C25742">
        <v>9.73E-6</v>
      </c>
    </row>
    <row r="25743" spans="1:3" x14ac:dyDescent="0.35">
      <c r="A25743" s="86">
        <v>46291</v>
      </c>
      <c r="B25743" s="87">
        <v>0.1875</v>
      </c>
      <c r="C25743">
        <v>9.73E-6</v>
      </c>
    </row>
    <row r="25744" spans="1:3" x14ac:dyDescent="0.35">
      <c r="A25744" s="86">
        <v>46291</v>
      </c>
      <c r="B25744" s="87">
        <v>0.19791666666666666</v>
      </c>
      <c r="C25744">
        <v>9.73E-6</v>
      </c>
    </row>
    <row r="25745" spans="1:3" x14ac:dyDescent="0.35">
      <c r="A25745" s="86">
        <v>46291</v>
      </c>
      <c r="B25745" s="87">
        <v>0.20833333333333334</v>
      </c>
      <c r="C25745">
        <v>9.7800000000000012E-6</v>
      </c>
    </row>
    <row r="25746" spans="1:3" x14ac:dyDescent="0.35">
      <c r="A25746" s="86">
        <v>46291</v>
      </c>
      <c r="B25746" s="87">
        <v>0.21875</v>
      </c>
      <c r="C25746">
        <v>9.839999999999999E-6</v>
      </c>
    </row>
    <row r="25747" spans="1:3" x14ac:dyDescent="0.35">
      <c r="A25747" s="86">
        <v>46291</v>
      </c>
      <c r="B25747" s="87">
        <v>0.22916666666666666</v>
      </c>
      <c r="C25747">
        <v>9.9699999999999994E-6</v>
      </c>
    </row>
    <row r="25748" spans="1:3" x14ac:dyDescent="0.35">
      <c r="A25748" s="86">
        <v>46291</v>
      </c>
      <c r="B25748" s="87">
        <v>0.23958333333333334</v>
      </c>
      <c r="C25748">
        <v>1.025E-5</v>
      </c>
    </row>
    <row r="25749" spans="1:3" x14ac:dyDescent="0.35">
      <c r="A25749" s="86">
        <v>46291</v>
      </c>
      <c r="B25749" s="87">
        <v>0.25</v>
      </c>
      <c r="C25749">
        <v>1.0699999999999999E-5</v>
      </c>
    </row>
    <row r="25750" spans="1:3" x14ac:dyDescent="0.35">
      <c r="A25750" s="86">
        <v>46291</v>
      </c>
      <c r="B25750" s="87">
        <v>0.26041666666666669</v>
      </c>
      <c r="C25750">
        <v>1.1400000000000001E-5</v>
      </c>
    </row>
    <row r="25751" spans="1:3" x14ac:dyDescent="0.35">
      <c r="A25751" s="86">
        <v>46291</v>
      </c>
      <c r="B25751" s="87">
        <v>0.27083333333333331</v>
      </c>
      <c r="C25751">
        <v>1.239E-5</v>
      </c>
    </row>
    <row r="25752" spans="1:3" x14ac:dyDescent="0.35">
      <c r="A25752" s="86">
        <v>46291</v>
      </c>
      <c r="B25752" s="87">
        <v>0.28125</v>
      </c>
      <c r="C25752">
        <v>1.3700000000000001E-5</v>
      </c>
    </row>
    <row r="25753" spans="1:3" x14ac:dyDescent="0.35">
      <c r="A25753" s="86">
        <v>46291</v>
      </c>
      <c r="B25753" s="87">
        <v>0.29166666666666669</v>
      </c>
      <c r="C25753">
        <v>1.539E-5</v>
      </c>
    </row>
    <row r="25754" spans="1:3" x14ac:dyDescent="0.35">
      <c r="A25754" s="86">
        <v>46291</v>
      </c>
      <c r="B25754" s="87">
        <v>0.30208333333333331</v>
      </c>
      <c r="C25754">
        <v>1.749E-5</v>
      </c>
    </row>
    <row r="25755" spans="1:3" x14ac:dyDescent="0.35">
      <c r="A25755" s="86">
        <v>46291</v>
      </c>
      <c r="B25755" s="87">
        <v>0.3125</v>
      </c>
      <c r="C25755">
        <v>1.984E-5</v>
      </c>
    </row>
    <row r="25756" spans="1:3" x14ac:dyDescent="0.35">
      <c r="A25756" s="86">
        <v>46291</v>
      </c>
      <c r="B25756" s="87">
        <v>0.32291666666666669</v>
      </c>
      <c r="C25756">
        <v>2.2249999999999999E-5</v>
      </c>
    </row>
    <row r="25757" spans="1:3" x14ac:dyDescent="0.35">
      <c r="A25757" s="86">
        <v>46291</v>
      </c>
      <c r="B25757" s="87">
        <v>0.33333333333333331</v>
      </c>
      <c r="C25757">
        <v>2.4600000000000002E-5</v>
      </c>
    </row>
    <row r="25758" spans="1:3" x14ac:dyDescent="0.35">
      <c r="A25758" s="86">
        <v>46291</v>
      </c>
      <c r="B25758" s="87">
        <v>0.34375</v>
      </c>
      <c r="C25758">
        <v>2.6720000000000002E-5</v>
      </c>
    </row>
    <row r="25759" spans="1:3" x14ac:dyDescent="0.35">
      <c r="A25759" s="86">
        <v>46291</v>
      </c>
      <c r="B25759" s="87">
        <v>0.35416666666666669</v>
      </c>
      <c r="C25759">
        <v>2.8600000000000001E-5</v>
      </c>
    </row>
    <row r="25760" spans="1:3" x14ac:dyDescent="0.35">
      <c r="A25760" s="86">
        <v>46291</v>
      </c>
      <c r="B25760" s="87">
        <v>0.36458333333333331</v>
      </c>
      <c r="C25760">
        <v>3.0190000000000001E-5</v>
      </c>
    </row>
    <row r="25761" spans="1:3" x14ac:dyDescent="0.35">
      <c r="A25761" s="86">
        <v>46291</v>
      </c>
      <c r="B25761" s="87">
        <v>0.375</v>
      </c>
      <c r="C25761">
        <v>3.1550000000000001E-5</v>
      </c>
    </row>
    <row r="25762" spans="1:3" x14ac:dyDescent="0.35">
      <c r="A25762" s="86">
        <v>46291</v>
      </c>
      <c r="B25762" s="87">
        <v>0.38541666666666669</v>
      </c>
      <c r="C25762">
        <v>3.2660000000000002E-5</v>
      </c>
    </row>
    <row r="25763" spans="1:3" x14ac:dyDescent="0.35">
      <c r="A25763" s="86">
        <v>46291</v>
      </c>
      <c r="B25763" s="87">
        <v>0.39583333333333331</v>
      </c>
      <c r="C25763">
        <v>3.358E-5</v>
      </c>
    </row>
    <row r="25764" spans="1:3" x14ac:dyDescent="0.35">
      <c r="A25764" s="86">
        <v>46291</v>
      </c>
      <c r="B25764" s="87">
        <v>0.40625</v>
      </c>
      <c r="C25764">
        <v>3.4389999999999994E-5</v>
      </c>
    </row>
    <row r="25765" spans="1:3" x14ac:dyDescent="0.35">
      <c r="A25765" s="86">
        <v>46291</v>
      </c>
      <c r="B25765" s="87">
        <v>0.41666666666666669</v>
      </c>
      <c r="C25765">
        <v>3.5110000000000001E-5</v>
      </c>
    </row>
    <row r="25766" spans="1:3" x14ac:dyDescent="0.35">
      <c r="A25766" s="86">
        <v>46291</v>
      </c>
      <c r="B25766" s="87">
        <v>0.42708333333333331</v>
      </c>
      <c r="C25766">
        <v>3.5860000000000006E-5</v>
      </c>
    </row>
    <row r="25767" spans="1:3" x14ac:dyDescent="0.35">
      <c r="A25767" s="86">
        <v>46291</v>
      </c>
      <c r="B25767" s="87">
        <v>0.4375</v>
      </c>
      <c r="C25767">
        <v>3.6560000000000002E-5</v>
      </c>
    </row>
    <row r="25768" spans="1:3" x14ac:dyDescent="0.35">
      <c r="A25768" s="86">
        <v>46291</v>
      </c>
      <c r="B25768" s="87">
        <v>0.44791666666666669</v>
      </c>
      <c r="C25768">
        <v>3.7220000000000006E-5</v>
      </c>
    </row>
    <row r="25769" spans="1:3" x14ac:dyDescent="0.35">
      <c r="A25769" s="86">
        <v>46291</v>
      </c>
      <c r="B25769" s="87">
        <v>0.45833333333333331</v>
      </c>
      <c r="C25769">
        <v>3.7760000000000004E-5</v>
      </c>
    </row>
    <row r="25770" spans="1:3" x14ac:dyDescent="0.35">
      <c r="A25770" s="86">
        <v>46291</v>
      </c>
      <c r="B25770" s="87">
        <v>0.46875</v>
      </c>
      <c r="C25770">
        <v>3.8179999999999997E-5</v>
      </c>
    </row>
    <row r="25771" spans="1:3" x14ac:dyDescent="0.35">
      <c r="A25771" s="86">
        <v>46291</v>
      </c>
      <c r="B25771" s="87">
        <v>0.47916666666666669</v>
      </c>
      <c r="C25771">
        <v>3.854E-5</v>
      </c>
    </row>
    <row r="25772" spans="1:3" x14ac:dyDescent="0.35">
      <c r="A25772" s="86">
        <v>46291</v>
      </c>
      <c r="B25772" s="87">
        <v>0.48958333333333331</v>
      </c>
      <c r="C25772">
        <v>3.8930000000000002E-5</v>
      </c>
    </row>
    <row r="25773" spans="1:3" x14ac:dyDescent="0.35">
      <c r="A25773" s="86">
        <v>46291</v>
      </c>
      <c r="B25773" s="87">
        <v>0.5</v>
      </c>
      <c r="C25773">
        <v>3.9449999999999997E-5</v>
      </c>
    </row>
    <row r="25774" spans="1:3" x14ac:dyDescent="0.35">
      <c r="A25774" s="86">
        <v>46291</v>
      </c>
      <c r="B25774" s="87">
        <v>0.51041666666666663</v>
      </c>
      <c r="C25774">
        <v>4.0110000000000001E-5</v>
      </c>
    </row>
    <row r="25775" spans="1:3" x14ac:dyDescent="0.35">
      <c r="A25775" s="86">
        <v>46291</v>
      </c>
      <c r="B25775" s="87">
        <v>0.52083333333333337</v>
      </c>
      <c r="C25775">
        <v>4.0800000000000002E-5</v>
      </c>
    </row>
    <row r="25776" spans="1:3" x14ac:dyDescent="0.35">
      <c r="A25776" s="86">
        <v>46291</v>
      </c>
      <c r="B25776" s="87">
        <v>0.53125</v>
      </c>
      <c r="C25776">
        <v>4.1320000000000004E-5</v>
      </c>
    </row>
    <row r="25777" spans="1:3" x14ac:dyDescent="0.35">
      <c r="A25777" s="86">
        <v>46291</v>
      </c>
      <c r="B25777" s="87">
        <v>0.54166666666666663</v>
      </c>
      <c r="C25777">
        <v>4.1499999999999999E-5</v>
      </c>
    </row>
    <row r="25778" spans="1:3" x14ac:dyDescent="0.35">
      <c r="A25778" s="86">
        <v>46291</v>
      </c>
      <c r="B25778" s="87">
        <v>0.55208333333333337</v>
      </c>
      <c r="C25778">
        <v>4.1230000000000003E-5</v>
      </c>
    </row>
    <row r="25779" spans="1:3" x14ac:dyDescent="0.35">
      <c r="A25779" s="86">
        <v>46291</v>
      </c>
      <c r="B25779" s="87">
        <v>0.5625</v>
      </c>
      <c r="C25779">
        <v>4.0580000000000001E-5</v>
      </c>
    </row>
    <row r="25780" spans="1:3" x14ac:dyDescent="0.35">
      <c r="A25780" s="86">
        <v>46291</v>
      </c>
      <c r="B25780" s="87">
        <v>0.57291666666666663</v>
      </c>
      <c r="C25780">
        <v>3.9669999999999998E-5</v>
      </c>
    </row>
    <row r="25781" spans="1:3" x14ac:dyDescent="0.35">
      <c r="A25781" s="86">
        <v>46291</v>
      </c>
      <c r="B25781" s="87">
        <v>0.58333333333333337</v>
      </c>
      <c r="C25781">
        <v>3.871E-5</v>
      </c>
    </row>
    <row r="25782" spans="1:3" x14ac:dyDescent="0.35">
      <c r="A25782" s="86">
        <v>46291</v>
      </c>
      <c r="B25782" s="87">
        <v>0.59375</v>
      </c>
      <c r="C25782">
        <v>3.773E-5</v>
      </c>
    </row>
    <row r="25783" spans="1:3" x14ac:dyDescent="0.35">
      <c r="A25783" s="86">
        <v>46291</v>
      </c>
      <c r="B25783" s="87">
        <v>0.60416666666666663</v>
      </c>
      <c r="C25783">
        <v>3.6810000000000002E-5</v>
      </c>
    </row>
    <row r="25784" spans="1:3" x14ac:dyDescent="0.35">
      <c r="A25784" s="86">
        <v>46291</v>
      </c>
      <c r="B25784" s="87">
        <v>0.61458333333333337</v>
      </c>
      <c r="C25784">
        <v>3.5929999999999997E-5</v>
      </c>
    </row>
    <row r="25785" spans="1:3" x14ac:dyDescent="0.35">
      <c r="A25785" s="86">
        <v>46291</v>
      </c>
      <c r="B25785" s="87">
        <v>0.625</v>
      </c>
      <c r="C25785">
        <v>3.5110000000000001E-5</v>
      </c>
    </row>
    <row r="25786" spans="1:3" x14ac:dyDescent="0.35">
      <c r="A25786" s="86">
        <v>46291</v>
      </c>
      <c r="B25786" s="87">
        <v>0.63541666666666663</v>
      </c>
      <c r="C25786">
        <v>3.4369999999999998E-5</v>
      </c>
    </row>
    <row r="25787" spans="1:3" x14ac:dyDescent="0.35">
      <c r="A25787" s="86">
        <v>46291</v>
      </c>
      <c r="B25787" s="87">
        <v>0.64583333333333337</v>
      </c>
      <c r="C25787">
        <v>3.3739999999999999E-5</v>
      </c>
    </row>
    <row r="25788" spans="1:3" x14ac:dyDescent="0.35">
      <c r="A25788" s="86">
        <v>46291</v>
      </c>
      <c r="B25788" s="87">
        <v>0.65625</v>
      </c>
      <c r="C25788">
        <v>3.3219999999999997E-5</v>
      </c>
    </row>
    <row r="25789" spans="1:3" x14ac:dyDescent="0.35">
      <c r="A25789" s="86">
        <v>46291</v>
      </c>
      <c r="B25789" s="87">
        <v>0.66666666666666663</v>
      </c>
      <c r="C25789">
        <v>3.2879999999999997E-5</v>
      </c>
    </row>
    <row r="25790" spans="1:3" x14ac:dyDescent="0.35">
      <c r="A25790" s="86">
        <v>46291</v>
      </c>
      <c r="B25790" s="87">
        <v>0.67708333333333337</v>
      </c>
      <c r="C25790">
        <v>3.2719999999999998E-5</v>
      </c>
    </row>
    <row r="25791" spans="1:3" x14ac:dyDescent="0.35">
      <c r="A25791" s="86">
        <v>46291</v>
      </c>
      <c r="B25791" s="87">
        <v>0.6875</v>
      </c>
      <c r="C25791">
        <v>3.2809999999999999E-5</v>
      </c>
    </row>
    <row r="25792" spans="1:3" x14ac:dyDescent="0.35">
      <c r="A25792" s="86">
        <v>46291</v>
      </c>
      <c r="B25792" s="87">
        <v>0.69791666666666663</v>
      </c>
      <c r="C25792">
        <v>3.311E-5</v>
      </c>
    </row>
    <row r="25793" spans="1:3" x14ac:dyDescent="0.35">
      <c r="A25793" s="86">
        <v>46291</v>
      </c>
      <c r="B25793" s="87">
        <v>0.70833333333333337</v>
      </c>
      <c r="C25793">
        <v>3.362E-5</v>
      </c>
    </row>
    <row r="25794" spans="1:3" x14ac:dyDescent="0.35">
      <c r="A25794" s="86">
        <v>46291</v>
      </c>
      <c r="B25794" s="87">
        <v>0.71875</v>
      </c>
      <c r="C25794">
        <v>3.4369999999999998E-5</v>
      </c>
    </row>
    <row r="25795" spans="1:3" x14ac:dyDescent="0.35">
      <c r="A25795" s="86">
        <v>46291</v>
      </c>
      <c r="B25795" s="87">
        <v>0.72916666666666663</v>
      </c>
      <c r="C25795">
        <v>3.5290000000000003E-5</v>
      </c>
    </row>
    <row r="25796" spans="1:3" x14ac:dyDescent="0.35">
      <c r="A25796" s="86">
        <v>46291</v>
      </c>
      <c r="B25796" s="87">
        <v>0.73958333333333337</v>
      </c>
      <c r="C25796">
        <v>3.6450000000000005E-5</v>
      </c>
    </row>
    <row r="25797" spans="1:3" x14ac:dyDescent="0.35">
      <c r="A25797" s="86">
        <v>46291</v>
      </c>
      <c r="B25797" s="87">
        <v>0.75</v>
      </c>
      <c r="C25797">
        <v>3.7760000000000004E-5</v>
      </c>
    </row>
    <row r="25798" spans="1:3" x14ac:dyDescent="0.35">
      <c r="A25798" s="86">
        <v>46291</v>
      </c>
      <c r="B25798" s="87">
        <v>0.76041666666666663</v>
      </c>
      <c r="C25798">
        <v>3.9199999999999997E-5</v>
      </c>
    </row>
    <row r="25799" spans="1:3" x14ac:dyDescent="0.35">
      <c r="A25799" s="86">
        <v>46291</v>
      </c>
      <c r="B25799" s="87">
        <v>0.77083333333333337</v>
      </c>
      <c r="C25799">
        <v>4.0710000000000002E-5</v>
      </c>
    </row>
    <row r="25800" spans="1:3" x14ac:dyDescent="0.35">
      <c r="A25800" s="86">
        <v>46291</v>
      </c>
      <c r="B25800" s="87">
        <v>0.78125</v>
      </c>
      <c r="C25800">
        <v>4.214E-5</v>
      </c>
    </row>
    <row r="25801" spans="1:3" x14ac:dyDescent="0.35">
      <c r="A25801" s="86">
        <v>46291</v>
      </c>
      <c r="B25801" s="87">
        <v>0.79166666666666663</v>
      </c>
      <c r="C25801">
        <v>4.3399999999999998E-5</v>
      </c>
    </row>
    <row r="25802" spans="1:3" x14ac:dyDescent="0.35">
      <c r="A25802" s="86">
        <v>46291</v>
      </c>
      <c r="B25802" s="87">
        <v>0.80208333333333337</v>
      </c>
      <c r="C25802">
        <v>4.4350000000000001E-5</v>
      </c>
    </row>
    <row r="25803" spans="1:3" x14ac:dyDescent="0.35">
      <c r="A25803" s="86">
        <v>46291</v>
      </c>
      <c r="B25803" s="87">
        <v>0.8125</v>
      </c>
      <c r="C25803">
        <v>4.4909999999999995E-5</v>
      </c>
    </row>
    <row r="25804" spans="1:3" x14ac:dyDescent="0.35">
      <c r="A25804" s="86">
        <v>46291</v>
      </c>
      <c r="B25804" s="87">
        <v>0.82291666666666663</v>
      </c>
      <c r="C25804">
        <v>4.4999999999999996E-5</v>
      </c>
    </row>
    <row r="25805" spans="1:3" x14ac:dyDescent="0.35">
      <c r="A25805" s="86">
        <v>46291</v>
      </c>
      <c r="B25805" s="87">
        <v>0.83333333333333337</v>
      </c>
      <c r="C25805">
        <v>4.4530000000000002E-5</v>
      </c>
    </row>
    <row r="25806" spans="1:3" x14ac:dyDescent="0.35">
      <c r="A25806" s="86">
        <v>46291</v>
      </c>
      <c r="B25806" s="87">
        <v>0.84375</v>
      </c>
      <c r="C25806">
        <v>4.3420000000000001E-5</v>
      </c>
    </row>
    <row r="25807" spans="1:3" x14ac:dyDescent="0.35">
      <c r="A25807" s="86">
        <v>46291</v>
      </c>
      <c r="B25807" s="87">
        <v>0.85416666666666663</v>
      </c>
      <c r="C25807">
        <v>4.1789999999999998E-5</v>
      </c>
    </row>
    <row r="25808" spans="1:3" x14ac:dyDescent="0.35">
      <c r="A25808" s="86">
        <v>46291</v>
      </c>
      <c r="B25808" s="87">
        <v>0.86458333333333337</v>
      </c>
      <c r="C25808">
        <v>3.985E-5</v>
      </c>
    </row>
    <row r="25809" spans="1:3" x14ac:dyDescent="0.35">
      <c r="A25809" s="86">
        <v>46291</v>
      </c>
      <c r="B25809" s="87">
        <v>0.875</v>
      </c>
      <c r="C25809">
        <v>3.7760000000000004E-5</v>
      </c>
    </row>
    <row r="25810" spans="1:3" x14ac:dyDescent="0.35">
      <c r="A25810" s="86">
        <v>46291</v>
      </c>
      <c r="B25810" s="87">
        <v>0.88541666666666663</v>
      </c>
      <c r="C25810">
        <v>3.5639999999999998E-5</v>
      </c>
    </row>
    <row r="25811" spans="1:3" x14ac:dyDescent="0.35">
      <c r="A25811" s="86">
        <v>46291</v>
      </c>
      <c r="B25811" s="87">
        <v>0.89583333333333337</v>
      </c>
      <c r="C25811">
        <v>3.3739999999999999E-5</v>
      </c>
    </row>
    <row r="25812" spans="1:3" x14ac:dyDescent="0.35">
      <c r="A25812" s="86">
        <v>46291</v>
      </c>
      <c r="B25812" s="87">
        <v>0.90625</v>
      </c>
      <c r="C25812">
        <v>3.2249999999999998E-5</v>
      </c>
    </row>
    <row r="25813" spans="1:3" x14ac:dyDescent="0.35">
      <c r="A25813" s="86">
        <v>46291</v>
      </c>
      <c r="B25813" s="87">
        <v>0.91666666666666663</v>
      </c>
      <c r="C25813">
        <v>3.137E-5</v>
      </c>
    </row>
    <row r="25814" spans="1:3" x14ac:dyDescent="0.35">
      <c r="A25814" s="86">
        <v>46291</v>
      </c>
      <c r="B25814" s="87">
        <v>0.92708333333333337</v>
      </c>
      <c r="C25814">
        <v>3.1210000000000001E-5</v>
      </c>
    </row>
    <row r="25815" spans="1:3" x14ac:dyDescent="0.35">
      <c r="A25815" s="86">
        <v>46291</v>
      </c>
      <c r="B25815" s="87">
        <v>0.9375</v>
      </c>
      <c r="C25815">
        <v>3.1409999999999999E-5</v>
      </c>
    </row>
    <row r="25816" spans="1:3" x14ac:dyDescent="0.35">
      <c r="A25816" s="86">
        <v>46291</v>
      </c>
      <c r="B25816" s="87">
        <v>0.94791666666666663</v>
      </c>
      <c r="C25816">
        <v>3.1489999999999998E-5</v>
      </c>
    </row>
    <row r="25817" spans="1:3" x14ac:dyDescent="0.35">
      <c r="A25817" s="86">
        <v>46291</v>
      </c>
      <c r="B25817" s="87">
        <v>0.95833333333333337</v>
      </c>
      <c r="C25817">
        <v>3.099E-5</v>
      </c>
    </row>
    <row r="25818" spans="1:3" x14ac:dyDescent="0.35">
      <c r="A25818" s="86">
        <v>46291</v>
      </c>
      <c r="B25818" s="87">
        <v>0.96875</v>
      </c>
      <c r="C25818">
        <v>2.9590000000000003E-5</v>
      </c>
    </row>
    <row r="25819" spans="1:3" x14ac:dyDescent="0.35">
      <c r="A25819" s="86">
        <v>46291</v>
      </c>
      <c r="B25819" s="87">
        <v>0.97916666666666663</v>
      </c>
      <c r="C25819">
        <v>2.7509999999999999E-5</v>
      </c>
    </row>
    <row r="25820" spans="1:3" x14ac:dyDescent="0.35">
      <c r="A25820" s="86">
        <v>46291</v>
      </c>
      <c r="B25820" s="87">
        <v>0.98958333333333337</v>
      </c>
      <c r="C25820">
        <v>2.5170000000000001E-5</v>
      </c>
    </row>
    <row r="25821" spans="1:3" x14ac:dyDescent="0.35">
      <c r="A25821" s="86">
        <v>46292</v>
      </c>
      <c r="B25821" s="87">
        <v>0</v>
      </c>
      <c r="C25821">
        <v>2.2909999999999999E-5</v>
      </c>
    </row>
    <row r="25822" spans="1:3" x14ac:dyDescent="0.35">
      <c r="A25822" s="86">
        <v>46292</v>
      </c>
      <c r="B25822" s="87">
        <v>1.0416666666666666E-2</v>
      </c>
      <c r="C25822">
        <v>2.1149999999999999E-5</v>
      </c>
    </row>
    <row r="25823" spans="1:3" x14ac:dyDescent="0.35">
      <c r="A25823" s="86">
        <v>46292</v>
      </c>
      <c r="B25823" s="87">
        <v>2.0833333333333332E-2</v>
      </c>
      <c r="C25823">
        <v>1.9660000000000002E-5</v>
      </c>
    </row>
    <row r="25824" spans="1:3" x14ac:dyDescent="0.35">
      <c r="A25824" s="86">
        <v>46292</v>
      </c>
      <c r="B25824" s="87">
        <v>3.125E-2</v>
      </c>
      <c r="C25824">
        <v>1.8389999999999998E-5</v>
      </c>
    </row>
    <row r="25825" spans="1:3" x14ac:dyDescent="0.35">
      <c r="A25825" s="86">
        <v>46292</v>
      </c>
      <c r="B25825" s="87">
        <v>4.1666666666666664E-2</v>
      </c>
      <c r="C25825">
        <v>1.715E-5</v>
      </c>
    </row>
    <row r="25826" spans="1:3" x14ac:dyDescent="0.35">
      <c r="A25826" s="86">
        <v>46292</v>
      </c>
      <c r="B25826" s="87">
        <v>5.2083333333333336E-2</v>
      </c>
      <c r="C25826">
        <v>1.5879999999999997E-5</v>
      </c>
    </row>
    <row r="25827" spans="1:3" x14ac:dyDescent="0.35">
      <c r="A25827" s="86">
        <v>46292</v>
      </c>
      <c r="B25827" s="87">
        <v>6.25E-2</v>
      </c>
      <c r="C25827">
        <v>1.4609999999999999E-5</v>
      </c>
    </row>
    <row r="25828" spans="1:3" x14ac:dyDescent="0.35">
      <c r="A25828" s="86">
        <v>46292</v>
      </c>
      <c r="B25828" s="87">
        <v>7.2916666666666671E-2</v>
      </c>
      <c r="C25828">
        <v>1.344E-5</v>
      </c>
    </row>
    <row r="25829" spans="1:3" x14ac:dyDescent="0.35">
      <c r="A25829" s="86">
        <v>46292</v>
      </c>
      <c r="B25829" s="87">
        <v>8.3333333333333329E-2</v>
      </c>
      <c r="C25829">
        <v>1.2439999999999999E-5</v>
      </c>
    </row>
    <row r="25830" spans="1:3" x14ac:dyDescent="0.35">
      <c r="A25830" s="86">
        <v>46292</v>
      </c>
      <c r="B25830" s="87">
        <v>9.375E-2</v>
      </c>
      <c r="C25830">
        <v>1.171E-5</v>
      </c>
    </row>
    <row r="25831" spans="1:3" x14ac:dyDescent="0.35">
      <c r="A25831" s="86">
        <v>46292</v>
      </c>
      <c r="B25831" s="87">
        <v>0.10416666666666667</v>
      </c>
      <c r="C25831">
        <v>1.119E-5</v>
      </c>
    </row>
    <row r="25832" spans="1:3" x14ac:dyDescent="0.35">
      <c r="A25832" s="86">
        <v>46292</v>
      </c>
      <c r="B25832" s="87">
        <v>0.11458333333333333</v>
      </c>
      <c r="C25832">
        <v>1.083E-5</v>
      </c>
    </row>
    <row r="25833" spans="1:3" x14ac:dyDescent="0.35">
      <c r="A25833" s="86">
        <v>46292</v>
      </c>
      <c r="B25833" s="87">
        <v>0.125</v>
      </c>
      <c r="C25833">
        <v>1.0550000000000001E-5</v>
      </c>
    </row>
    <row r="25834" spans="1:3" x14ac:dyDescent="0.35">
      <c r="A25834" s="86">
        <v>46292</v>
      </c>
      <c r="B25834" s="87">
        <v>0.13541666666666666</v>
      </c>
      <c r="C25834">
        <v>1.031E-5</v>
      </c>
    </row>
    <row r="25835" spans="1:3" x14ac:dyDescent="0.35">
      <c r="A25835" s="86">
        <v>46292</v>
      </c>
      <c r="B25835" s="87">
        <v>0.14583333333333334</v>
      </c>
      <c r="C25835">
        <v>1.008E-5</v>
      </c>
    </row>
    <row r="25836" spans="1:3" x14ac:dyDescent="0.35">
      <c r="A25836" s="86">
        <v>46292</v>
      </c>
      <c r="B25836" s="87">
        <v>0.15625</v>
      </c>
      <c r="C25836">
        <v>9.9199999999999999E-6</v>
      </c>
    </row>
    <row r="25837" spans="1:3" x14ac:dyDescent="0.35">
      <c r="A25837" s="86">
        <v>46292</v>
      </c>
      <c r="B25837" s="87">
        <v>0.16666666666666666</v>
      </c>
      <c r="C25837">
        <v>9.8099999999999992E-6</v>
      </c>
    </row>
    <row r="25838" spans="1:3" x14ac:dyDescent="0.35">
      <c r="A25838" s="86">
        <v>46292</v>
      </c>
      <c r="B25838" s="87">
        <v>0.17708333333333334</v>
      </c>
      <c r="C25838">
        <v>9.7699999999999996E-6</v>
      </c>
    </row>
    <row r="25839" spans="1:3" x14ac:dyDescent="0.35">
      <c r="A25839" s="86">
        <v>46292</v>
      </c>
      <c r="B25839" s="87">
        <v>0.1875</v>
      </c>
      <c r="C25839">
        <v>9.7699999999999996E-6</v>
      </c>
    </row>
    <row r="25840" spans="1:3" x14ac:dyDescent="0.35">
      <c r="A25840" s="86">
        <v>46292</v>
      </c>
      <c r="B25840" s="87">
        <v>0.19791666666666666</v>
      </c>
      <c r="C25840">
        <v>9.7800000000000012E-6</v>
      </c>
    </row>
    <row r="25841" spans="1:3" x14ac:dyDescent="0.35">
      <c r="A25841" s="86">
        <v>46292</v>
      </c>
      <c r="B25841" s="87">
        <v>0.20833333333333334</v>
      </c>
      <c r="C25841">
        <v>9.8099999999999992E-6</v>
      </c>
    </row>
    <row r="25842" spans="1:3" x14ac:dyDescent="0.35">
      <c r="A25842" s="86">
        <v>46292</v>
      </c>
      <c r="B25842" s="87">
        <v>0.21875</v>
      </c>
      <c r="C25842">
        <v>9.8099999999999992E-6</v>
      </c>
    </row>
    <row r="25843" spans="1:3" x14ac:dyDescent="0.35">
      <c r="A25843" s="86">
        <v>46292</v>
      </c>
      <c r="B25843" s="87">
        <v>0.22916666666666666</v>
      </c>
      <c r="C25843">
        <v>9.8099999999999992E-6</v>
      </c>
    </row>
    <row r="25844" spans="1:3" x14ac:dyDescent="0.35">
      <c r="A25844" s="86">
        <v>46292</v>
      </c>
      <c r="B25844" s="87">
        <v>0.23958333333333334</v>
      </c>
      <c r="C25844">
        <v>9.7800000000000012E-6</v>
      </c>
    </row>
    <row r="25845" spans="1:3" x14ac:dyDescent="0.35">
      <c r="A25845" s="86">
        <v>46292</v>
      </c>
      <c r="B25845" s="87">
        <v>0.25</v>
      </c>
      <c r="C25845">
        <v>9.8099999999999992E-6</v>
      </c>
    </row>
    <row r="25846" spans="1:3" x14ac:dyDescent="0.35">
      <c r="A25846" s="86">
        <v>46292</v>
      </c>
      <c r="B25846" s="87">
        <v>0.26041666666666669</v>
      </c>
      <c r="C25846">
        <v>9.8600000000000005E-6</v>
      </c>
    </row>
    <row r="25847" spans="1:3" x14ac:dyDescent="0.35">
      <c r="A25847" s="86">
        <v>46292</v>
      </c>
      <c r="B25847" s="87">
        <v>0.27083333333333331</v>
      </c>
      <c r="C25847">
        <v>1.004E-5</v>
      </c>
    </row>
    <row r="25848" spans="1:3" x14ac:dyDescent="0.35">
      <c r="A25848" s="86">
        <v>46292</v>
      </c>
      <c r="B25848" s="87">
        <v>0.28125</v>
      </c>
      <c r="C25848">
        <v>1.042E-5</v>
      </c>
    </row>
    <row r="25849" spans="1:3" x14ac:dyDescent="0.35">
      <c r="A25849" s="86">
        <v>46292</v>
      </c>
      <c r="B25849" s="87">
        <v>0.29166666666666669</v>
      </c>
      <c r="C25849">
        <v>1.1129999999999998E-5</v>
      </c>
    </row>
    <row r="25850" spans="1:3" x14ac:dyDescent="0.35">
      <c r="A25850" s="86">
        <v>46292</v>
      </c>
      <c r="B25850" s="87">
        <v>0.30208333333333331</v>
      </c>
      <c r="C25850">
        <v>1.221E-5</v>
      </c>
    </row>
    <row r="25851" spans="1:3" x14ac:dyDescent="0.35">
      <c r="A25851" s="86">
        <v>46292</v>
      </c>
      <c r="B25851" s="87">
        <v>0.3125</v>
      </c>
      <c r="C25851">
        <v>1.3679999999999999E-5</v>
      </c>
    </row>
    <row r="25852" spans="1:3" x14ac:dyDescent="0.35">
      <c r="A25852" s="86">
        <v>46292</v>
      </c>
      <c r="B25852" s="87">
        <v>0.32291666666666669</v>
      </c>
      <c r="C25852">
        <v>1.558E-5</v>
      </c>
    </row>
    <row r="25853" spans="1:3" x14ac:dyDescent="0.35">
      <c r="A25853" s="86">
        <v>46292</v>
      </c>
      <c r="B25853" s="87">
        <v>0.33333333333333331</v>
      </c>
      <c r="C25853">
        <v>1.7919999999999998E-5</v>
      </c>
    </row>
    <row r="25854" spans="1:3" x14ac:dyDescent="0.35">
      <c r="A25854" s="86">
        <v>46292</v>
      </c>
      <c r="B25854" s="87">
        <v>0.34375</v>
      </c>
      <c r="C25854">
        <v>2.0639999999999999E-5</v>
      </c>
    </row>
    <row r="25855" spans="1:3" x14ac:dyDescent="0.35">
      <c r="A25855" s="86">
        <v>46292</v>
      </c>
      <c r="B25855" s="87">
        <v>0.35416666666666669</v>
      </c>
      <c r="C25855">
        <v>2.3630000000000002E-5</v>
      </c>
    </row>
    <row r="25856" spans="1:3" x14ac:dyDescent="0.35">
      <c r="A25856" s="86">
        <v>46292</v>
      </c>
      <c r="B25856" s="87">
        <v>0.36458333333333331</v>
      </c>
      <c r="C25856">
        <v>2.673E-5</v>
      </c>
    </row>
    <row r="25857" spans="1:3" x14ac:dyDescent="0.35">
      <c r="A25857" s="86">
        <v>46292</v>
      </c>
      <c r="B25857" s="87">
        <v>0.375</v>
      </c>
      <c r="C25857">
        <v>2.9790000000000001E-5</v>
      </c>
    </row>
    <row r="25858" spans="1:3" x14ac:dyDescent="0.35">
      <c r="A25858" s="86">
        <v>46292</v>
      </c>
      <c r="B25858" s="87">
        <v>0.38541666666666669</v>
      </c>
      <c r="C25858">
        <v>3.2660000000000002E-5</v>
      </c>
    </row>
    <row r="25859" spans="1:3" x14ac:dyDescent="0.35">
      <c r="A25859" s="86">
        <v>46292</v>
      </c>
      <c r="B25859" s="87">
        <v>0.39583333333333331</v>
      </c>
      <c r="C25859">
        <v>3.5219999999999998E-5</v>
      </c>
    </row>
    <row r="25860" spans="1:3" x14ac:dyDescent="0.35">
      <c r="A25860" s="86">
        <v>46292</v>
      </c>
      <c r="B25860" s="87">
        <v>0.40625</v>
      </c>
      <c r="C25860">
        <v>3.7440000000000001E-5</v>
      </c>
    </row>
    <row r="25861" spans="1:3" x14ac:dyDescent="0.35">
      <c r="A25861" s="86">
        <v>46292</v>
      </c>
      <c r="B25861" s="87">
        <v>0.41666666666666669</v>
      </c>
      <c r="C25861">
        <v>3.9209999999999999E-5</v>
      </c>
    </row>
    <row r="25862" spans="1:3" x14ac:dyDescent="0.35">
      <c r="A25862" s="86">
        <v>46292</v>
      </c>
      <c r="B25862" s="87">
        <v>0.42708333333333331</v>
      </c>
      <c r="C25862">
        <v>4.0500000000000002E-5</v>
      </c>
    </row>
    <row r="25863" spans="1:3" x14ac:dyDescent="0.35">
      <c r="A25863" s="86">
        <v>46292</v>
      </c>
      <c r="B25863" s="87">
        <v>0.4375</v>
      </c>
      <c r="C25863">
        <v>4.1480000000000003E-5</v>
      </c>
    </row>
    <row r="25864" spans="1:3" x14ac:dyDescent="0.35">
      <c r="A25864" s="86">
        <v>46292</v>
      </c>
      <c r="B25864" s="87">
        <v>0.44791666666666669</v>
      </c>
      <c r="C25864">
        <v>4.2349999999999999E-5</v>
      </c>
    </row>
    <row r="25865" spans="1:3" x14ac:dyDescent="0.35">
      <c r="A25865" s="86">
        <v>46292</v>
      </c>
      <c r="B25865" s="87">
        <v>0.45833333333333331</v>
      </c>
      <c r="C25865">
        <v>4.3349999999999997E-5</v>
      </c>
    </row>
    <row r="25866" spans="1:3" x14ac:dyDescent="0.35">
      <c r="A25866" s="86">
        <v>46292</v>
      </c>
      <c r="B25866" s="87">
        <v>0.46875</v>
      </c>
      <c r="C25866">
        <v>4.4620000000000003E-5</v>
      </c>
    </row>
    <row r="25867" spans="1:3" x14ac:dyDescent="0.35">
      <c r="A25867" s="86">
        <v>46292</v>
      </c>
      <c r="B25867" s="87">
        <v>0.47916666666666669</v>
      </c>
      <c r="C25867">
        <v>4.5979999999999997E-5</v>
      </c>
    </row>
    <row r="25868" spans="1:3" x14ac:dyDescent="0.35">
      <c r="A25868" s="86">
        <v>46292</v>
      </c>
      <c r="B25868" s="87">
        <v>0.48958333333333331</v>
      </c>
      <c r="C25868">
        <v>4.723E-5</v>
      </c>
    </row>
    <row r="25869" spans="1:3" x14ac:dyDescent="0.35">
      <c r="A25869" s="86">
        <v>46292</v>
      </c>
      <c r="B25869" s="87">
        <v>0.5</v>
      </c>
      <c r="C25869">
        <v>4.8059999999999997E-5</v>
      </c>
    </row>
    <row r="25870" spans="1:3" x14ac:dyDescent="0.35">
      <c r="A25870" s="86">
        <v>46292</v>
      </c>
      <c r="B25870" s="87">
        <v>0.51041666666666663</v>
      </c>
      <c r="C25870">
        <v>4.8359999999999998E-5</v>
      </c>
    </row>
    <row r="25871" spans="1:3" x14ac:dyDescent="0.35">
      <c r="A25871" s="86">
        <v>46292</v>
      </c>
      <c r="B25871" s="87">
        <v>0.52083333333333337</v>
      </c>
      <c r="C25871">
        <v>4.7969999999999996E-5</v>
      </c>
    </row>
    <row r="25872" spans="1:3" x14ac:dyDescent="0.35">
      <c r="A25872" s="86">
        <v>46292</v>
      </c>
      <c r="B25872" s="87">
        <v>0.53125</v>
      </c>
      <c r="C25872">
        <v>4.6879999999999998E-5</v>
      </c>
    </row>
    <row r="25873" spans="1:3" x14ac:dyDescent="0.35">
      <c r="A25873" s="86">
        <v>46292</v>
      </c>
      <c r="B25873" s="87">
        <v>0.54166666666666663</v>
      </c>
      <c r="C25873">
        <v>4.5049999999999997E-5</v>
      </c>
    </row>
    <row r="25874" spans="1:3" x14ac:dyDescent="0.35">
      <c r="A25874" s="86">
        <v>46292</v>
      </c>
      <c r="B25874" s="87">
        <v>0.55208333333333337</v>
      </c>
      <c r="C25874">
        <v>4.2490000000000001E-5</v>
      </c>
    </row>
    <row r="25875" spans="1:3" x14ac:dyDescent="0.35">
      <c r="A25875" s="86">
        <v>46292</v>
      </c>
      <c r="B25875" s="87">
        <v>0.5625</v>
      </c>
      <c r="C25875">
        <v>3.9549999999999999E-5</v>
      </c>
    </row>
    <row r="25876" spans="1:3" x14ac:dyDescent="0.35">
      <c r="A25876" s="86">
        <v>46292</v>
      </c>
      <c r="B25876" s="87">
        <v>0.57291666666666663</v>
      </c>
      <c r="C25876">
        <v>3.663E-5</v>
      </c>
    </row>
    <row r="25877" spans="1:3" x14ac:dyDescent="0.35">
      <c r="A25877" s="86">
        <v>46292</v>
      </c>
      <c r="B25877" s="87">
        <v>0.58333333333333337</v>
      </c>
      <c r="C25877">
        <v>3.4110000000000004E-5</v>
      </c>
    </row>
    <row r="25878" spans="1:3" x14ac:dyDescent="0.35">
      <c r="A25878" s="86">
        <v>46292</v>
      </c>
      <c r="B25878" s="87">
        <v>0.59375</v>
      </c>
      <c r="C25878">
        <v>3.2339999999999999E-5</v>
      </c>
    </row>
    <row r="25879" spans="1:3" x14ac:dyDescent="0.35">
      <c r="A25879" s="86">
        <v>46292</v>
      </c>
      <c r="B25879" s="87">
        <v>0.60416666666666663</v>
      </c>
      <c r="C25879">
        <v>3.1170000000000001E-5</v>
      </c>
    </row>
    <row r="25880" spans="1:3" x14ac:dyDescent="0.35">
      <c r="A25880" s="86">
        <v>46292</v>
      </c>
      <c r="B25880" s="87">
        <v>0.61458333333333337</v>
      </c>
      <c r="C25880">
        <v>3.0329999999999999E-5</v>
      </c>
    </row>
    <row r="25881" spans="1:3" x14ac:dyDescent="0.35">
      <c r="A25881" s="86">
        <v>46292</v>
      </c>
      <c r="B25881" s="87">
        <v>0.625</v>
      </c>
      <c r="C25881">
        <v>2.9609999999999999E-5</v>
      </c>
    </row>
    <row r="25882" spans="1:3" x14ac:dyDescent="0.35">
      <c r="A25882" s="86">
        <v>46292</v>
      </c>
      <c r="B25882" s="87">
        <v>0.63541666666666663</v>
      </c>
      <c r="C25882">
        <v>2.879E-5</v>
      </c>
    </row>
    <row r="25883" spans="1:3" x14ac:dyDescent="0.35">
      <c r="A25883" s="86">
        <v>46292</v>
      </c>
      <c r="B25883" s="87">
        <v>0.64583333333333337</v>
      </c>
      <c r="C25883">
        <v>2.7890000000000002E-5</v>
      </c>
    </row>
    <row r="25884" spans="1:3" x14ac:dyDescent="0.35">
      <c r="A25884" s="86">
        <v>46292</v>
      </c>
      <c r="B25884" s="87">
        <v>0.65625</v>
      </c>
      <c r="C25884">
        <v>2.6950000000000001E-5</v>
      </c>
    </row>
    <row r="25885" spans="1:3" x14ac:dyDescent="0.35">
      <c r="A25885" s="86">
        <v>46292</v>
      </c>
      <c r="B25885" s="87">
        <v>0.66666666666666663</v>
      </c>
      <c r="C25885">
        <v>2.603E-5</v>
      </c>
    </row>
    <row r="25886" spans="1:3" x14ac:dyDescent="0.35">
      <c r="A25886" s="86">
        <v>46292</v>
      </c>
      <c r="B25886" s="87">
        <v>0.67708333333333337</v>
      </c>
      <c r="C25886">
        <v>2.514E-5</v>
      </c>
    </row>
    <row r="25887" spans="1:3" x14ac:dyDescent="0.35">
      <c r="A25887" s="86">
        <v>46292</v>
      </c>
      <c r="B25887" s="87">
        <v>0.6875</v>
      </c>
      <c r="C25887">
        <v>2.44E-5</v>
      </c>
    </row>
    <row r="25888" spans="1:3" x14ac:dyDescent="0.35">
      <c r="A25888" s="86">
        <v>46292</v>
      </c>
      <c r="B25888" s="87">
        <v>0.69791666666666663</v>
      </c>
      <c r="C25888">
        <v>2.3920000000000001E-5</v>
      </c>
    </row>
    <row r="25889" spans="1:3" x14ac:dyDescent="0.35">
      <c r="A25889" s="86">
        <v>46292</v>
      </c>
      <c r="B25889" s="87">
        <v>0.70833333333333337</v>
      </c>
      <c r="C25889">
        <v>2.376E-5</v>
      </c>
    </row>
    <row r="25890" spans="1:3" x14ac:dyDescent="0.35">
      <c r="A25890" s="86">
        <v>46292</v>
      </c>
      <c r="B25890" s="87">
        <v>0.71875</v>
      </c>
      <c r="C25890">
        <v>2.4009999999999999E-5</v>
      </c>
    </row>
    <row r="25891" spans="1:3" x14ac:dyDescent="0.35">
      <c r="A25891" s="86">
        <v>46292</v>
      </c>
      <c r="B25891" s="87">
        <v>0.72916666666666663</v>
      </c>
      <c r="C25891">
        <v>2.4639999999999998E-5</v>
      </c>
    </row>
    <row r="25892" spans="1:3" x14ac:dyDescent="0.35">
      <c r="A25892" s="86">
        <v>46292</v>
      </c>
      <c r="B25892" s="87">
        <v>0.73958333333333337</v>
      </c>
      <c r="C25892">
        <v>2.5639999999999998E-5</v>
      </c>
    </row>
    <row r="25893" spans="1:3" x14ac:dyDescent="0.35">
      <c r="A25893" s="86">
        <v>46292</v>
      </c>
      <c r="B25893" s="87">
        <v>0.75</v>
      </c>
      <c r="C25893">
        <v>2.6950000000000001E-5</v>
      </c>
    </row>
    <row r="25894" spans="1:3" x14ac:dyDescent="0.35">
      <c r="A25894" s="86">
        <v>46292</v>
      </c>
      <c r="B25894" s="87">
        <v>0.76041666666666663</v>
      </c>
      <c r="C25894">
        <v>2.8539999999999998E-5</v>
      </c>
    </row>
    <row r="25895" spans="1:3" x14ac:dyDescent="0.35">
      <c r="A25895" s="86">
        <v>46292</v>
      </c>
      <c r="B25895" s="87">
        <v>0.77083333333333337</v>
      </c>
      <c r="C25895">
        <v>3.029E-5</v>
      </c>
    </row>
    <row r="25896" spans="1:3" x14ac:dyDescent="0.35">
      <c r="A25896" s="86">
        <v>46292</v>
      </c>
      <c r="B25896" s="87">
        <v>0.78125</v>
      </c>
      <c r="C25896">
        <v>3.205E-5</v>
      </c>
    </row>
    <row r="25897" spans="1:3" x14ac:dyDescent="0.35">
      <c r="A25897" s="86">
        <v>46292</v>
      </c>
      <c r="B25897" s="87">
        <v>0.79166666666666663</v>
      </c>
      <c r="C25897">
        <v>3.375E-5</v>
      </c>
    </row>
    <row r="25898" spans="1:3" x14ac:dyDescent="0.35">
      <c r="A25898" s="86">
        <v>46292</v>
      </c>
      <c r="B25898" s="87">
        <v>0.80208333333333337</v>
      </c>
      <c r="C25898">
        <v>3.5219999999999998E-5</v>
      </c>
    </row>
    <row r="25899" spans="1:3" x14ac:dyDescent="0.35">
      <c r="A25899" s="86">
        <v>46292</v>
      </c>
      <c r="B25899" s="87">
        <v>0.8125</v>
      </c>
      <c r="C25899">
        <v>3.6369999999999999E-5</v>
      </c>
    </row>
    <row r="25900" spans="1:3" x14ac:dyDescent="0.35">
      <c r="A25900" s="86">
        <v>46292</v>
      </c>
      <c r="B25900" s="87">
        <v>0.82291666666666663</v>
      </c>
      <c r="C25900">
        <v>3.7049999999999999E-5</v>
      </c>
    </row>
    <row r="25901" spans="1:3" x14ac:dyDescent="0.35">
      <c r="A25901" s="86">
        <v>46292</v>
      </c>
      <c r="B25901" s="87">
        <v>0.83333333333333337</v>
      </c>
      <c r="C25901">
        <v>3.714E-5</v>
      </c>
    </row>
    <row r="25902" spans="1:3" x14ac:dyDescent="0.35">
      <c r="A25902" s="86">
        <v>46292</v>
      </c>
      <c r="B25902" s="87">
        <v>0.84375</v>
      </c>
      <c r="C25902">
        <v>3.6579999999999999E-5</v>
      </c>
    </row>
    <row r="25903" spans="1:3" x14ac:dyDescent="0.35">
      <c r="A25903" s="86">
        <v>46292</v>
      </c>
      <c r="B25903" s="87">
        <v>0.85416666666666663</v>
      </c>
      <c r="C25903">
        <v>3.5589999999999996E-5</v>
      </c>
    </row>
    <row r="25904" spans="1:3" x14ac:dyDescent="0.35">
      <c r="A25904" s="86">
        <v>46292</v>
      </c>
      <c r="B25904" s="87">
        <v>0.86458333333333337</v>
      </c>
      <c r="C25904">
        <v>3.447E-5</v>
      </c>
    </row>
    <row r="25905" spans="1:3" x14ac:dyDescent="0.35">
      <c r="A25905" s="86">
        <v>46292</v>
      </c>
      <c r="B25905" s="87">
        <v>0.875</v>
      </c>
      <c r="C25905">
        <v>3.3570000000000006E-5</v>
      </c>
    </row>
    <row r="25906" spans="1:3" x14ac:dyDescent="0.35">
      <c r="A25906" s="86">
        <v>46292</v>
      </c>
      <c r="B25906" s="87">
        <v>0.88541666666666663</v>
      </c>
      <c r="C25906">
        <v>3.3050000000000004E-5</v>
      </c>
    </row>
    <row r="25907" spans="1:3" x14ac:dyDescent="0.35">
      <c r="A25907" s="86">
        <v>46292</v>
      </c>
      <c r="B25907" s="87">
        <v>0.89583333333333337</v>
      </c>
      <c r="C25907">
        <v>3.2779999999999994E-5</v>
      </c>
    </row>
    <row r="25908" spans="1:3" x14ac:dyDescent="0.35">
      <c r="A25908" s="86">
        <v>46292</v>
      </c>
      <c r="B25908" s="87">
        <v>0.90625</v>
      </c>
      <c r="C25908">
        <v>3.252E-5</v>
      </c>
    </row>
    <row r="25909" spans="1:3" x14ac:dyDescent="0.35">
      <c r="A25909" s="86">
        <v>46292</v>
      </c>
      <c r="B25909" s="87">
        <v>0.91666666666666663</v>
      </c>
      <c r="C25909">
        <v>3.205E-5</v>
      </c>
    </row>
    <row r="25910" spans="1:3" x14ac:dyDescent="0.35">
      <c r="A25910" s="86">
        <v>46292</v>
      </c>
      <c r="B25910" s="87">
        <v>0.92708333333333337</v>
      </c>
      <c r="C25910">
        <v>3.1149999999999998E-5</v>
      </c>
    </row>
    <row r="25911" spans="1:3" x14ac:dyDescent="0.35">
      <c r="A25911" s="86">
        <v>46292</v>
      </c>
      <c r="B25911" s="87">
        <v>0.9375</v>
      </c>
      <c r="C25911">
        <v>2.9850000000000001E-5</v>
      </c>
    </row>
    <row r="25912" spans="1:3" x14ac:dyDescent="0.35">
      <c r="A25912" s="86">
        <v>46292</v>
      </c>
      <c r="B25912" s="87">
        <v>0.94791666666666663</v>
      </c>
      <c r="C25912">
        <v>2.8250000000000002E-5</v>
      </c>
    </row>
    <row r="25913" spans="1:3" x14ac:dyDescent="0.35">
      <c r="A25913" s="86">
        <v>46292</v>
      </c>
      <c r="B25913" s="87">
        <v>0.95833333333333337</v>
      </c>
      <c r="C25913">
        <v>2.639E-5</v>
      </c>
    </row>
    <row r="25914" spans="1:3" x14ac:dyDescent="0.35">
      <c r="A25914" s="86">
        <v>46292</v>
      </c>
      <c r="B25914" s="87">
        <v>0.96875</v>
      </c>
      <c r="C25914">
        <v>2.4369999999999999E-5</v>
      </c>
    </row>
    <row r="25915" spans="1:3" x14ac:dyDescent="0.35">
      <c r="A25915" s="86">
        <v>46292</v>
      </c>
      <c r="B25915" s="87">
        <v>0.97916666666666663</v>
      </c>
      <c r="C25915">
        <v>2.2290000000000002E-5</v>
      </c>
    </row>
    <row r="25916" spans="1:3" x14ac:dyDescent="0.35">
      <c r="A25916" s="86">
        <v>46292</v>
      </c>
      <c r="B25916" s="87">
        <v>0.98958333333333337</v>
      </c>
      <c r="C25916">
        <v>2.02E-5</v>
      </c>
    </row>
    <row r="25917" spans="1:3" x14ac:dyDescent="0.35">
      <c r="A25917" s="86">
        <v>46293</v>
      </c>
      <c r="B25917" s="87">
        <v>0</v>
      </c>
      <c r="C25917">
        <v>1.8280000000000001E-5</v>
      </c>
    </row>
    <row r="25918" spans="1:3" x14ac:dyDescent="0.35">
      <c r="A25918" s="86">
        <v>46293</v>
      </c>
      <c r="B25918" s="87">
        <v>1.0416666666666666E-2</v>
      </c>
      <c r="C25918">
        <v>1.7690000000000002E-5</v>
      </c>
    </row>
    <row r="25919" spans="1:3" x14ac:dyDescent="0.35">
      <c r="A25919" s="86">
        <v>46293</v>
      </c>
      <c r="B25919" s="87">
        <v>2.0833333333333332E-2</v>
      </c>
      <c r="C25919">
        <v>1.5820000000000001E-5</v>
      </c>
    </row>
    <row r="25920" spans="1:3" x14ac:dyDescent="0.35">
      <c r="A25920" s="86">
        <v>46293</v>
      </c>
      <c r="B25920" s="87">
        <v>3.125E-2</v>
      </c>
      <c r="C25920">
        <v>1.419E-5</v>
      </c>
    </row>
    <row r="25921" spans="1:3" x14ac:dyDescent="0.35">
      <c r="A25921" s="86">
        <v>46293</v>
      </c>
      <c r="B25921" s="87">
        <v>4.1666666666666664E-2</v>
      </c>
      <c r="C25921">
        <v>1.2869999999999999E-5</v>
      </c>
    </row>
    <row r="25922" spans="1:3" x14ac:dyDescent="0.35">
      <c r="A25922" s="86">
        <v>46293</v>
      </c>
      <c r="B25922" s="87">
        <v>5.2083333333333336E-2</v>
      </c>
      <c r="C25922">
        <v>1.1939999999999999E-5</v>
      </c>
    </row>
    <row r="25923" spans="1:3" x14ac:dyDescent="0.35">
      <c r="A25923" s="86">
        <v>46293</v>
      </c>
      <c r="B25923" s="87">
        <v>6.25E-2</v>
      </c>
      <c r="C25923">
        <v>1.1299999999999999E-5</v>
      </c>
    </row>
    <row r="25924" spans="1:3" x14ac:dyDescent="0.35">
      <c r="A25924" s="86">
        <v>46293</v>
      </c>
      <c r="B25924" s="87">
        <v>7.2916666666666671E-2</v>
      </c>
      <c r="C25924">
        <v>1.0890000000000001E-5</v>
      </c>
    </row>
    <row r="25925" spans="1:3" x14ac:dyDescent="0.35">
      <c r="A25925" s="86">
        <v>46293</v>
      </c>
      <c r="B25925" s="87">
        <v>8.3333333333333329E-2</v>
      </c>
      <c r="C25925">
        <v>1.059E-5</v>
      </c>
    </row>
    <row r="25926" spans="1:3" x14ac:dyDescent="0.35">
      <c r="A25926" s="86">
        <v>46293</v>
      </c>
      <c r="B25926" s="87">
        <v>9.375E-2</v>
      </c>
      <c r="C25926">
        <v>1.0349999999999999E-5</v>
      </c>
    </row>
    <row r="25927" spans="1:3" x14ac:dyDescent="0.35">
      <c r="A25927" s="86">
        <v>46293</v>
      </c>
      <c r="B25927" s="87">
        <v>0.10416666666666667</v>
      </c>
      <c r="C25927">
        <v>1.0120000000000001E-5</v>
      </c>
    </row>
    <row r="25928" spans="1:3" x14ac:dyDescent="0.35">
      <c r="A25928" s="86">
        <v>46293</v>
      </c>
      <c r="B25928" s="87">
        <v>0.11458333333333333</v>
      </c>
      <c r="C25928">
        <v>9.9599999999999995E-6</v>
      </c>
    </row>
    <row r="25929" spans="1:3" x14ac:dyDescent="0.35">
      <c r="A25929" s="86">
        <v>46293</v>
      </c>
      <c r="B25929" s="87">
        <v>0.125</v>
      </c>
      <c r="C25929">
        <v>9.8499999999999989E-6</v>
      </c>
    </row>
    <row r="25930" spans="1:3" x14ac:dyDescent="0.35">
      <c r="A25930" s="86">
        <v>46293</v>
      </c>
      <c r="B25930" s="87">
        <v>0.13541666666666666</v>
      </c>
      <c r="C25930">
        <v>9.7800000000000012E-6</v>
      </c>
    </row>
    <row r="25931" spans="1:3" x14ac:dyDescent="0.35">
      <c r="A25931" s="86">
        <v>46293</v>
      </c>
      <c r="B25931" s="87">
        <v>0.14583333333333334</v>
      </c>
      <c r="C25931">
        <v>9.7800000000000012E-6</v>
      </c>
    </row>
    <row r="25932" spans="1:3" x14ac:dyDescent="0.35">
      <c r="A25932" s="86">
        <v>46293</v>
      </c>
      <c r="B25932" s="87">
        <v>0.15625</v>
      </c>
      <c r="C25932">
        <v>9.7999999999999993E-6</v>
      </c>
    </row>
    <row r="25933" spans="1:3" x14ac:dyDescent="0.35">
      <c r="A25933" s="86">
        <v>46293</v>
      </c>
      <c r="B25933" s="87">
        <v>0.16666666666666666</v>
      </c>
      <c r="C25933">
        <v>9.8499999999999989E-6</v>
      </c>
    </row>
    <row r="25934" spans="1:3" x14ac:dyDescent="0.35">
      <c r="A25934" s="86">
        <v>46293</v>
      </c>
      <c r="B25934" s="87">
        <v>0.17708333333333334</v>
      </c>
      <c r="C25934">
        <v>9.8700000000000004E-6</v>
      </c>
    </row>
    <row r="25935" spans="1:3" x14ac:dyDescent="0.35">
      <c r="A25935" s="86">
        <v>46293</v>
      </c>
      <c r="B25935" s="87">
        <v>0.1875</v>
      </c>
      <c r="C25935">
        <v>9.9399999999999997E-6</v>
      </c>
    </row>
    <row r="25936" spans="1:3" x14ac:dyDescent="0.35">
      <c r="A25936" s="86">
        <v>46293</v>
      </c>
      <c r="B25936" s="87">
        <v>0.19791666666666666</v>
      </c>
      <c r="C25936">
        <v>1.005E-5</v>
      </c>
    </row>
    <row r="25937" spans="1:3" x14ac:dyDescent="0.35">
      <c r="A25937" s="86">
        <v>46293</v>
      </c>
      <c r="B25937" s="87">
        <v>0.20833333333333334</v>
      </c>
      <c r="C25937">
        <v>1.0210000000000001E-5</v>
      </c>
    </row>
    <row r="25938" spans="1:3" x14ac:dyDescent="0.35">
      <c r="A25938" s="86">
        <v>46293</v>
      </c>
      <c r="B25938" s="87">
        <v>0.21875</v>
      </c>
      <c r="C25938">
        <v>1.0529999999999999E-5</v>
      </c>
    </row>
    <row r="25939" spans="1:3" x14ac:dyDescent="0.35">
      <c r="A25939" s="86">
        <v>46293</v>
      </c>
      <c r="B25939" s="87">
        <v>0.22916666666666666</v>
      </c>
      <c r="C25939">
        <v>1.112E-5</v>
      </c>
    </row>
    <row r="25940" spans="1:3" x14ac:dyDescent="0.35">
      <c r="A25940" s="86">
        <v>46293</v>
      </c>
      <c r="B25940" s="87">
        <v>0.23958333333333334</v>
      </c>
      <c r="C25940">
        <v>1.221E-5</v>
      </c>
    </row>
    <row r="25941" spans="1:3" x14ac:dyDescent="0.35">
      <c r="A25941" s="86">
        <v>46293</v>
      </c>
      <c r="B25941" s="87">
        <v>0.25</v>
      </c>
      <c r="C25941">
        <v>1.4E-5</v>
      </c>
    </row>
    <row r="25942" spans="1:3" x14ac:dyDescent="0.35">
      <c r="A25942" s="86">
        <v>46293</v>
      </c>
      <c r="B25942" s="87">
        <v>0.26041666666666669</v>
      </c>
      <c r="C25942">
        <v>1.658E-5</v>
      </c>
    </row>
    <row r="25943" spans="1:3" x14ac:dyDescent="0.35">
      <c r="A25943" s="86">
        <v>46293</v>
      </c>
      <c r="B25943" s="87">
        <v>0.27083333333333331</v>
      </c>
      <c r="C25943">
        <v>1.9619999999999998E-5</v>
      </c>
    </row>
    <row r="25944" spans="1:3" x14ac:dyDescent="0.35">
      <c r="A25944" s="86">
        <v>46293</v>
      </c>
      <c r="B25944" s="87">
        <v>0.28125</v>
      </c>
      <c r="C25944">
        <v>2.2759999999999999E-5</v>
      </c>
    </row>
    <row r="25945" spans="1:3" x14ac:dyDescent="0.35">
      <c r="A25945" s="86">
        <v>46293</v>
      </c>
      <c r="B25945" s="87">
        <v>0.29166666666666669</v>
      </c>
      <c r="C25945">
        <v>2.5550000000000001E-5</v>
      </c>
    </row>
    <row r="25946" spans="1:3" x14ac:dyDescent="0.35">
      <c r="A25946" s="86">
        <v>46293</v>
      </c>
      <c r="B25946" s="87">
        <v>0.30208333333333331</v>
      </c>
      <c r="C25946">
        <v>2.7690000000000001E-5</v>
      </c>
    </row>
    <row r="25947" spans="1:3" x14ac:dyDescent="0.35">
      <c r="A25947" s="86">
        <v>46293</v>
      </c>
      <c r="B25947" s="87">
        <v>0.3125</v>
      </c>
      <c r="C25947">
        <v>2.9219999999999998E-5</v>
      </c>
    </row>
    <row r="25948" spans="1:3" x14ac:dyDescent="0.35">
      <c r="A25948" s="86">
        <v>46293</v>
      </c>
      <c r="B25948" s="87">
        <v>0.32291666666666669</v>
      </c>
      <c r="C25948">
        <v>3.0219999999999999E-5</v>
      </c>
    </row>
    <row r="25949" spans="1:3" x14ac:dyDescent="0.35">
      <c r="A25949" s="86">
        <v>46293</v>
      </c>
      <c r="B25949" s="87">
        <v>0.33333333333333331</v>
      </c>
      <c r="C25949">
        <v>3.0849999999999998E-5</v>
      </c>
    </row>
    <row r="25950" spans="1:3" x14ac:dyDescent="0.35">
      <c r="A25950" s="86">
        <v>46293</v>
      </c>
      <c r="B25950" s="87">
        <v>0.34375</v>
      </c>
      <c r="C25950">
        <v>3.1189999999999998E-5</v>
      </c>
    </row>
    <row r="25951" spans="1:3" x14ac:dyDescent="0.35">
      <c r="A25951" s="86">
        <v>46293</v>
      </c>
      <c r="B25951" s="87">
        <v>0.35416666666666669</v>
      </c>
      <c r="C25951">
        <v>3.1309999999999997E-5</v>
      </c>
    </row>
    <row r="25952" spans="1:3" x14ac:dyDescent="0.35">
      <c r="A25952" s="86">
        <v>46293</v>
      </c>
      <c r="B25952" s="87">
        <v>0.36458333333333331</v>
      </c>
      <c r="C25952">
        <v>3.1309999999999997E-5</v>
      </c>
    </row>
    <row r="25953" spans="1:3" x14ac:dyDescent="0.35">
      <c r="A25953" s="86">
        <v>46293</v>
      </c>
      <c r="B25953" s="87">
        <v>0.375</v>
      </c>
      <c r="C25953">
        <v>3.1220000000000003E-5</v>
      </c>
    </row>
    <row r="25954" spans="1:3" x14ac:dyDescent="0.35">
      <c r="A25954" s="86">
        <v>46293</v>
      </c>
      <c r="B25954" s="87">
        <v>0.38541666666666669</v>
      </c>
      <c r="C25954">
        <v>3.1130000000000002E-5</v>
      </c>
    </row>
    <row r="25955" spans="1:3" x14ac:dyDescent="0.35">
      <c r="A25955" s="86">
        <v>46293</v>
      </c>
      <c r="B25955" s="87">
        <v>0.39583333333333331</v>
      </c>
      <c r="C25955">
        <v>3.1009999999999996E-5</v>
      </c>
    </row>
    <row r="25956" spans="1:3" x14ac:dyDescent="0.35">
      <c r="A25956" s="86">
        <v>46293</v>
      </c>
      <c r="B25956" s="87">
        <v>0.40625</v>
      </c>
      <c r="C25956">
        <v>3.0849999999999998E-5</v>
      </c>
    </row>
    <row r="25957" spans="1:3" x14ac:dyDescent="0.35">
      <c r="A25957" s="86">
        <v>46293</v>
      </c>
      <c r="B25957" s="87">
        <v>0.41666666666666669</v>
      </c>
      <c r="C25957">
        <v>3.0639999999999998E-5</v>
      </c>
    </row>
    <row r="25958" spans="1:3" x14ac:dyDescent="0.35">
      <c r="A25958" s="86">
        <v>46293</v>
      </c>
      <c r="B25958" s="87">
        <v>0.42708333333333331</v>
      </c>
      <c r="C25958">
        <v>3.04E-5</v>
      </c>
    </row>
    <row r="25959" spans="1:3" x14ac:dyDescent="0.35">
      <c r="A25959" s="86">
        <v>46293</v>
      </c>
      <c r="B25959" s="87">
        <v>0.4375</v>
      </c>
      <c r="C25959">
        <v>3.01E-5</v>
      </c>
    </row>
    <row r="25960" spans="1:3" x14ac:dyDescent="0.35">
      <c r="A25960" s="86">
        <v>46293</v>
      </c>
      <c r="B25960" s="87">
        <v>0.44791666666666669</v>
      </c>
      <c r="C25960">
        <v>2.987E-5</v>
      </c>
    </row>
    <row r="25961" spans="1:3" x14ac:dyDescent="0.35">
      <c r="A25961" s="86">
        <v>46293</v>
      </c>
      <c r="B25961" s="87">
        <v>0.45833333333333331</v>
      </c>
      <c r="C25961">
        <v>2.972E-5</v>
      </c>
    </row>
    <row r="25962" spans="1:3" x14ac:dyDescent="0.35">
      <c r="A25962" s="86">
        <v>46293</v>
      </c>
      <c r="B25962" s="87">
        <v>0.46875</v>
      </c>
      <c r="C25962">
        <v>2.9690000000000002E-5</v>
      </c>
    </row>
    <row r="25963" spans="1:3" x14ac:dyDescent="0.35">
      <c r="A25963" s="86">
        <v>46293</v>
      </c>
      <c r="B25963" s="87">
        <v>0.47916666666666669</v>
      </c>
      <c r="C25963">
        <v>2.9899999999999998E-5</v>
      </c>
    </row>
    <row r="25964" spans="1:3" x14ac:dyDescent="0.35">
      <c r="A25964" s="86">
        <v>46293</v>
      </c>
      <c r="B25964" s="87">
        <v>0.48958333333333331</v>
      </c>
      <c r="C25964">
        <v>3.0370000000000002E-5</v>
      </c>
    </row>
    <row r="25965" spans="1:3" x14ac:dyDescent="0.35">
      <c r="A25965" s="86">
        <v>46293</v>
      </c>
      <c r="B25965" s="87">
        <v>0.5</v>
      </c>
      <c r="C25965">
        <v>3.1220000000000003E-5</v>
      </c>
    </row>
    <row r="25966" spans="1:3" x14ac:dyDescent="0.35">
      <c r="A25966" s="86">
        <v>46293</v>
      </c>
      <c r="B25966" s="87">
        <v>0.51041666666666663</v>
      </c>
      <c r="C25966">
        <v>3.2419999999999998E-5</v>
      </c>
    </row>
    <row r="25967" spans="1:3" x14ac:dyDescent="0.35">
      <c r="A25967" s="86">
        <v>46293</v>
      </c>
      <c r="B25967" s="87">
        <v>0.52083333333333337</v>
      </c>
      <c r="C25967">
        <v>3.3689999999999998E-5</v>
      </c>
    </row>
    <row r="25968" spans="1:3" x14ac:dyDescent="0.35">
      <c r="A25968" s="86">
        <v>46293</v>
      </c>
      <c r="B25968" s="87">
        <v>0.53125</v>
      </c>
      <c r="C25968">
        <v>3.4740000000000003E-5</v>
      </c>
    </row>
    <row r="25969" spans="1:3" x14ac:dyDescent="0.35">
      <c r="A25969" s="86">
        <v>46293</v>
      </c>
      <c r="B25969" s="87">
        <v>0.54166666666666663</v>
      </c>
      <c r="C25969">
        <v>3.519E-5</v>
      </c>
    </row>
    <row r="25970" spans="1:3" x14ac:dyDescent="0.35">
      <c r="A25970" s="86">
        <v>46293</v>
      </c>
      <c r="B25970" s="87">
        <v>0.55208333333333337</v>
      </c>
      <c r="C25970">
        <v>3.4829999999999997E-5</v>
      </c>
    </row>
    <row r="25971" spans="1:3" x14ac:dyDescent="0.35">
      <c r="A25971" s="86">
        <v>46293</v>
      </c>
      <c r="B25971" s="87">
        <v>0.5625</v>
      </c>
      <c r="C25971">
        <v>3.3849999999999996E-5</v>
      </c>
    </row>
    <row r="25972" spans="1:3" x14ac:dyDescent="0.35">
      <c r="A25972" s="86">
        <v>46293</v>
      </c>
      <c r="B25972" s="87">
        <v>0.57291666666666663</v>
      </c>
      <c r="C25972">
        <v>3.2550000000000005E-5</v>
      </c>
    </row>
    <row r="25973" spans="1:3" x14ac:dyDescent="0.35">
      <c r="A25973" s="86">
        <v>46293</v>
      </c>
      <c r="B25973" s="87">
        <v>0.58333333333333337</v>
      </c>
      <c r="C25973">
        <v>3.1220000000000003E-5</v>
      </c>
    </row>
    <row r="25974" spans="1:3" x14ac:dyDescent="0.35">
      <c r="A25974" s="86">
        <v>46293</v>
      </c>
      <c r="B25974" s="87">
        <v>0.59375</v>
      </c>
      <c r="C25974">
        <v>3.01E-5</v>
      </c>
    </row>
    <row r="25975" spans="1:3" x14ac:dyDescent="0.35">
      <c r="A25975" s="86">
        <v>46293</v>
      </c>
      <c r="B25975" s="87">
        <v>0.60416666666666663</v>
      </c>
      <c r="C25975">
        <v>2.919E-5</v>
      </c>
    </row>
    <row r="25976" spans="1:3" x14ac:dyDescent="0.35">
      <c r="A25976" s="86">
        <v>46293</v>
      </c>
      <c r="B25976" s="87">
        <v>0.61458333333333337</v>
      </c>
      <c r="C25976">
        <v>2.8369999999999998E-5</v>
      </c>
    </row>
    <row r="25977" spans="1:3" x14ac:dyDescent="0.35">
      <c r="A25977" s="86">
        <v>46293</v>
      </c>
      <c r="B25977" s="87">
        <v>0.625</v>
      </c>
      <c r="C25977">
        <v>2.762E-5</v>
      </c>
    </row>
    <row r="25978" spans="1:3" x14ac:dyDescent="0.35">
      <c r="A25978" s="86">
        <v>46293</v>
      </c>
      <c r="B25978" s="87">
        <v>0.63541666666666663</v>
      </c>
      <c r="C25978">
        <v>2.6849999999999999E-5</v>
      </c>
    </row>
    <row r="25979" spans="1:3" x14ac:dyDescent="0.35">
      <c r="A25979" s="86">
        <v>46293</v>
      </c>
      <c r="B25979" s="87">
        <v>0.64583333333333337</v>
      </c>
      <c r="C25979">
        <v>2.6100000000000001E-5</v>
      </c>
    </row>
    <row r="25980" spans="1:3" x14ac:dyDescent="0.35">
      <c r="A25980" s="86">
        <v>46293</v>
      </c>
      <c r="B25980" s="87">
        <v>0.65625</v>
      </c>
      <c r="C25980">
        <v>2.5399999999999997E-5</v>
      </c>
    </row>
    <row r="25981" spans="1:3" x14ac:dyDescent="0.35">
      <c r="A25981" s="86">
        <v>46293</v>
      </c>
      <c r="B25981" s="87">
        <v>0.66666666666666663</v>
      </c>
      <c r="C25981">
        <v>2.478E-5</v>
      </c>
    </row>
    <row r="25982" spans="1:3" x14ac:dyDescent="0.35">
      <c r="A25982" s="86">
        <v>46293</v>
      </c>
      <c r="B25982" s="87">
        <v>0.67708333333333337</v>
      </c>
      <c r="C25982">
        <v>2.4309999999999999E-5</v>
      </c>
    </row>
    <row r="25983" spans="1:3" x14ac:dyDescent="0.35">
      <c r="A25983" s="86">
        <v>46293</v>
      </c>
      <c r="B25983" s="87">
        <v>0.6875</v>
      </c>
      <c r="C25983">
        <v>2.4029999999999999E-5</v>
      </c>
    </row>
    <row r="25984" spans="1:3" x14ac:dyDescent="0.35">
      <c r="A25984" s="86">
        <v>46293</v>
      </c>
      <c r="B25984" s="87">
        <v>0.69791666666666663</v>
      </c>
      <c r="C25984">
        <v>2.3990000000000002E-5</v>
      </c>
    </row>
    <row r="25985" spans="1:3" x14ac:dyDescent="0.35">
      <c r="A25985" s="86">
        <v>46293</v>
      </c>
      <c r="B25985" s="87">
        <v>0.70833333333333337</v>
      </c>
      <c r="C25985">
        <v>2.421E-5</v>
      </c>
    </row>
    <row r="25986" spans="1:3" x14ac:dyDescent="0.35">
      <c r="A25986" s="86">
        <v>46293</v>
      </c>
      <c r="B25986" s="87">
        <v>0.71875</v>
      </c>
      <c r="C25986">
        <v>2.4809999999999998E-5</v>
      </c>
    </row>
    <row r="25987" spans="1:3" x14ac:dyDescent="0.35">
      <c r="A25987" s="86">
        <v>46293</v>
      </c>
      <c r="B25987" s="87">
        <v>0.72916666666666663</v>
      </c>
      <c r="C25987">
        <v>2.5720000000000001E-5</v>
      </c>
    </row>
    <row r="25988" spans="1:3" x14ac:dyDescent="0.35">
      <c r="A25988" s="86">
        <v>46293</v>
      </c>
      <c r="B25988" s="87">
        <v>0.73958333333333337</v>
      </c>
      <c r="C25988">
        <v>2.69E-5</v>
      </c>
    </row>
    <row r="25989" spans="1:3" x14ac:dyDescent="0.35">
      <c r="A25989" s="86">
        <v>46293</v>
      </c>
      <c r="B25989" s="87">
        <v>0.75</v>
      </c>
      <c r="C25989">
        <v>2.8369999999999998E-5</v>
      </c>
    </row>
    <row r="25990" spans="1:3" x14ac:dyDescent="0.35">
      <c r="A25990" s="86">
        <v>46293</v>
      </c>
      <c r="B25990" s="87">
        <v>0.76041666666666663</v>
      </c>
      <c r="C25990">
        <v>3.01E-5</v>
      </c>
    </row>
    <row r="25991" spans="1:3" x14ac:dyDescent="0.35">
      <c r="A25991" s="86">
        <v>46293</v>
      </c>
      <c r="B25991" s="87">
        <v>0.77083333333333337</v>
      </c>
      <c r="C25991">
        <v>3.1959999999999999E-5</v>
      </c>
    </row>
    <row r="25992" spans="1:3" x14ac:dyDescent="0.35">
      <c r="A25992" s="86">
        <v>46293</v>
      </c>
      <c r="B25992" s="87">
        <v>0.78125</v>
      </c>
      <c r="C25992">
        <v>3.3899999999999997E-5</v>
      </c>
    </row>
    <row r="25993" spans="1:3" x14ac:dyDescent="0.35">
      <c r="A25993" s="86">
        <v>46293</v>
      </c>
      <c r="B25993" s="87">
        <v>0.79166666666666663</v>
      </c>
      <c r="C25993">
        <v>3.5760000000000003E-5</v>
      </c>
    </row>
    <row r="25994" spans="1:3" x14ac:dyDescent="0.35">
      <c r="A25994" s="86">
        <v>46293</v>
      </c>
      <c r="B25994" s="87">
        <v>0.80208333333333337</v>
      </c>
      <c r="C25994">
        <v>3.7490000000000002E-5</v>
      </c>
    </row>
    <row r="25995" spans="1:3" x14ac:dyDescent="0.35">
      <c r="A25995" s="86">
        <v>46293</v>
      </c>
      <c r="B25995" s="87">
        <v>0.8125</v>
      </c>
      <c r="C25995">
        <v>3.8899999999999997E-5</v>
      </c>
    </row>
    <row r="25996" spans="1:3" x14ac:dyDescent="0.35">
      <c r="A25996" s="86">
        <v>46293</v>
      </c>
      <c r="B25996" s="87">
        <v>0.82291666666666663</v>
      </c>
      <c r="C25996">
        <v>3.9829999999999996E-5</v>
      </c>
    </row>
    <row r="25997" spans="1:3" x14ac:dyDescent="0.35">
      <c r="A25997" s="86">
        <v>46293</v>
      </c>
      <c r="B25997" s="87">
        <v>0.83333333333333337</v>
      </c>
      <c r="C25997">
        <v>4.0129999999999997E-5</v>
      </c>
    </row>
    <row r="25998" spans="1:3" x14ac:dyDescent="0.35">
      <c r="A25998" s="86">
        <v>46293</v>
      </c>
      <c r="B25998" s="87">
        <v>0.84375</v>
      </c>
      <c r="C25998">
        <v>3.9669999999999998E-5</v>
      </c>
    </row>
    <row r="25999" spans="1:3" x14ac:dyDescent="0.35">
      <c r="A25999" s="86">
        <v>46293</v>
      </c>
      <c r="B25999" s="87">
        <v>0.85416666666666663</v>
      </c>
      <c r="C25999">
        <v>3.8760000000000002E-5</v>
      </c>
    </row>
    <row r="26000" spans="1:3" x14ac:dyDescent="0.35">
      <c r="A26000" s="86">
        <v>46293</v>
      </c>
      <c r="B26000" s="87">
        <v>0.86458333333333337</v>
      </c>
      <c r="C26000">
        <v>3.7670000000000004E-5</v>
      </c>
    </row>
    <row r="26001" spans="1:3" x14ac:dyDescent="0.35">
      <c r="A26001" s="86">
        <v>46293</v>
      </c>
      <c r="B26001" s="87">
        <v>0.875</v>
      </c>
      <c r="C26001">
        <v>3.6720000000000001E-5</v>
      </c>
    </row>
    <row r="26002" spans="1:3" x14ac:dyDescent="0.35">
      <c r="A26002" s="86">
        <v>46293</v>
      </c>
      <c r="B26002" s="87">
        <v>0.88541666666666663</v>
      </c>
      <c r="C26002">
        <v>3.6130000000000001E-5</v>
      </c>
    </row>
    <row r="26003" spans="1:3" x14ac:dyDescent="0.35">
      <c r="A26003" s="86">
        <v>46293</v>
      </c>
      <c r="B26003" s="87">
        <v>0.89583333333333337</v>
      </c>
      <c r="C26003">
        <v>3.574E-5</v>
      </c>
    </row>
    <row r="26004" spans="1:3" x14ac:dyDescent="0.35">
      <c r="A26004" s="86">
        <v>46293</v>
      </c>
      <c r="B26004" s="87">
        <v>0.90625</v>
      </c>
      <c r="C26004">
        <v>3.5330000000000002E-5</v>
      </c>
    </row>
    <row r="26005" spans="1:3" x14ac:dyDescent="0.35">
      <c r="A26005" s="86">
        <v>46293</v>
      </c>
      <c r="B26005" s="87">
        <v>0.91666666666666663</v>
      </c>
      <c r="C26005">
        <v>3.4629999999999999E-5</v>
      </c>
    </row>
    <row r="26006" spans="1:3" x14ac:dyDescent="0.35">
      <c r="A26006" s="86">
        <v>46293</v>
      </c>
      <c r="B26006" s="87">
        <v>0.92708333333333337</v>
      </c>
      <c r="C26006">
        <v>3.3459999999999995E-5</v>
      </c>
    </row>
    <row r="26007" spans="1:3" x14ac:dyDescent="0.35">
      <c r="A26007" s="86">
        <v>46293</v>
      </c>
      <c r="B26007" s="87">
        <v>0.9375</v>
      </c>
      <c r="C26007">
        <v>3.1899999999999996E-5</v>
      </c>
    </row>
    <row r="26008" spans="1:3" x14ac:dyDescent="0.35">
      <c r="A26008" s="86">
        <v>46293</v>
      </c>
      <c r="B26008" s="87">
        <v>0.94791666666666663</v>
      </c>
      <c r="C26008">
        <v>3.0030000000000002E-5</v>
      </c>
    </row>
    <row r="26009" spans="1:3" x14ac:dyDescent="0.35">
      <c r="A26009" s="86">
        <v>46293</v>
      </c>
      <c r="B26009" s="87">
        <v>0.95833333333333337</v>
      </c>
      <c r="C26009">
        <v>2.8010000000000001E-5</v>
      </c>
    </row>
    <row r="26010" spans="1:3" x14ac:dyDescent="0.35">
      <c r="A26010" s="86">
        <v>46293</v>
      </c>
      <c r="B26010" s="87">
        <v>0.96875</v>
      </c>
      <c r="C26010">
        <v>2.5919999999999999E-5</v>
      </c>
    </row>
    <row r="26011" spans="1:3" x14ac:dyDescent="0.35">
      <c r="A26011" s="86">
        <v>46293</v>
      </c>
      <c r="B26011" s="87">
        <v>0.97916666666666663</v>
      </c>
      <c r="C26011">
        <v>2.3820000000000002E-5</v>
      </c>
    </row>
    <row r="26012" spans="1:3" x14ac:dyDescent="0.35">
      <c r="A26012" s="86">
        <v>46293</v>
      </c>
      <c r="B26012" s="87">
        <v>0.98958333333333337</v>
      </c>
      <c r="C26012">
        <v>2.173E-5</v>
      </c>
    </row>
    <row r="26013" spans="1:3" x14ac:dyDescent="0.35">
      <c r="A26013" s="86">
        <v>46294</v>
      </c>
      <c r="B26013" s="87">
        <v>0</v>
      </c>
      <c r="C26013">
        <v>1.969E-5</v>
      </c>
    </row>
    <row r="26014" spans="1:3" x14ac:dyDescent="0.35">
      <c r="A26014" s="86">
        <v>46294</v>
      </c>
      <c r="B26014" s="87">
        <v>1.0416666666666666E-2</v>
      </c>
      <c r="C26014">
        <v>1.7749999999999998E-5</v>
      </c>
    </row>
    <row r="26015" spans="1:3" x14ac:dyDescent="0.35">
      <c r="A26015" s="86">
        <v>46294</v>
      </c>
      <c r="B26015" s="87">
        <v>2.0833333333333332E-2</v>
      </c>
      <c r="C26015">
        <v>1.5879999999999997E-5</v>
      </c>
    </row>
    <row r="26016" spans="1:3" x14ac:dyDescent="0.35">
      <c r="A26016" s="86">
        <v>46294</v>
      </c>
      <c r="B26016" s="87">
        <v>3.125E-2</v>
      </c>
      <c r="C26016">
        <v>1.4239999999999999E-5</v>
      </c>
    </row>
    <row r="26017" spans="1:3" x14ac:dyDescent="0.35">
      <c r="A26017" s="86">
        <v>46294</v>
      </c>
      <c r="B26017" s="87">
        <v>4.1666666666666664E-2</v>
      </c>
      <c r="C26017">
        <v>1.291E-5</v>
      </c>
    </row>
    <row r="26018" spans="1:3" x14ac:dyDescent="0.35">
      <c r="A26018" s="86">
        <v>46294</v>
      </c>
      <c r="B26018" s="87">
        <v>5.2083333333333336E-2</v>
      </c>
      <c r="C26018">
        <v>1.1979999999999999E-5</v>
      </c>
    </row>
    <row r="26019" spans="1:3" x14ac:dyDescent="0.35">
      <c r="A26019" s="86">
        <v>46294</v>
      </c>
      <c r="B26019" s="87">
        <v>6.25E-2</v>
      </c>
      <c r="C26019">
        <v>1.134E-5</v>
      </c>
    </row>
    <row r="26020" spans="1:3" x14ac:dyDescent="0.35">
      <c r="A26020" s="86">
        <v>46294</v>
      </c>
      <c r="B26020" s="87">
        <v>7.2916666666666671E-2</v>
      </c>
      <c r="C26020">
        <v>1.093E-5</v>
      </c>
    </row>
    <row r="26021" spans="1:3" x14ac:dyDescent="0.35">
      <c r="A26021" s="86">
        <v>46294</v>
      </c>
      <c r="B26021" s="87">
        <v>8.3333333333333329E-2</v>
      </c>
      <c r="C26021">
        <v>1.063E-5</v>
      </c>
    </row>
    <row r="26022" spans="1:3" x14ac:dyDescent="0.35">
      <c r="A26022" s="86">
        <v>46294</v>
      </c>
      <c r="B26022" s="87">
        <v>9.375E-2</v>
      </c>
      <c r="C26022">
        <v>1.039E-5</v>
      </c>
    </row>
    <row r="26023" spans="1:3" x14ac:dyDescent="0.35">
      <c r="A26023" s="86">
        <v>46294</v>
      </c>
      <c r="B26023" s="87">
        <v>0.10416666666666667</v>
      </c>
      <c r="C26023">
        <v>1.0160000000000001E-5</v>
      </c>
    </row>
    <row r="26024" spans="1:3" x14ac:dyDescent="0.35">
      <c r="A26024" s="86">
        <v>46294</v>
      </c>
      <c r="B26024" s="87">
        <v>0.11458333333333333</v>
      </c>
      <c r="C26024">
        <v>9.9900000000000009E-6</v>
      </c>
    </row>
    <row r="26025" spans="1:3" x14ac:dyDescent="0.35">
      <c r="A26025" s="86">
        <v>46294</v>
      </c>
      <c r="B26025" s="87">
        <v>0.125</v>
      </c>
      <c r="C26025">
        <v>9.8800000000000003E-6</v>
      </c>
    </row>
    <row r="26026" spans="1:3" x14ac:dyDescent="0.35">
      <c r="A26026" s="86">
        <v>46294</v>
      </c>
      <c r="B26026" s="87">
        <v>0.13541666666666666</v>
      </c>
      <c r="C26026">
        <v>9.8099999999999992E-6</v>
      </c>
    </row>
    <row r="26027" spans="1:3" x14ac:dyDescent="0.35">
      <c r="A26027" s="86">
        <v>46294</v>
      </c>
      <c r="B26027" s="87">
        <v>0.14583333333333334</v>
      </c>
      <c r="C26027">
        <v>9.8099999999999992E-6</v>
      </c>
    </row>
    <row r="26028" spans="1:3" x14ac:dyDescent="0.35">
      <c r="A26028" s="86">
        <v>46294</v>
      </c>
      <c r="B26028" s="87">
        <v>0.15625</v>
      </c>
      <c r="C26028">
        <v>9.839999999999999E-6</v>
      </c>
    </row>
    <row r="26029" spans="1:3" x14ac:dyDescent="0.35">
      <c r="A26029" s="86">
        <v>46294</v>
      </c>
      <c r="B26029" s="87">
        <v>0.16666666666666666</v>
      </c>
      <c r="C26029">
        <v>9.8800000000000003E-6</v>
      </c>
    </row>
    <row r="26030" spans="1:3" x14ac:dyDescent="0.35">
      <c r="A26030" s="86">
        <v>46294</v>
      </c>
      <c r="B26030" s="87">
        <v>0.17708333333333334</v>
      </c>
      <c r="C26030">
        <v>9.9000000000000001E-6</v>
      </c>
    </row>
    <row r="26031" spans="1:3" x14ac:dyDescent="0.35">
      <c r="A26031" s="86">
        <v>46294</v>
      </c>
      <c r="B26031" s="87">
        <v>0.1875</v>
      </c>
      <c r="C26031">
        <v>9.9799999999999993E-6</v>
      </c>
    </row>
    <row r="26032" spans="1:3" x14ac:dyDescent="0.35">
      <c r="A26032" s="86">
        <v>46294</v>
      </c>
      <c r="B26032" s="87">
        <v>0.19791666666666666</v>
      </c>
      <c r="C26032">
        <v>1.009E-5</v>
      </c>
    </row>
    <row r="26033" spans="1:3" x14ac:dyDescent="0.35">
      <c r="A26033" s="86">
        <v>46294</v>
      </c>
      <c r="B26033" s="87">
        <v>0.20833333333333334</v>
      </c>
      <c r="C26033">
        <v>1.025E-5</v>
      </c>
    </row>
    <row r="26034" spans="1:3" x14ac:dyDescent="0.35">
      <c r="A26034" s="86">
        <v>46294</v>
      </c>
      <c r="B26034" s="87">
        <v>0.21875</v>
      </c>
      <c r="C26034">
        <v>1.0569999999999999E-5</v>
      </c>
    </row>
    <row r="26035" spans="1:3" x14ac:dyDescent="0.35">
      <c r="A26035" s="86">
        <v>46294</v>
      </c>
      <c r="B26035" s="87">
        <v>0.22916666666666666</v>
      </c>
      <c r="C26035">
        <v>1.116E-5</v>
      </c>
    </row>
    <row r="26036" spans="1:3" x14ac:dyDescent="0.35">
      <c r="A26036" s="86">
        <v>46294</v>
      </c>
      <c r="B26036" s="87">
        <v>0.23958333333333334</v>
      </c>
      <c r="C26036">
        <v>1.226E-5</v>
      </c>
    </row>
    <row r="26037" spans="1:3" x14ac:dyDescent="0.35">
      <c r="A26037" s="86">
        <v>46294</v>
      </c>
      <c r="B26037" s="87">
        <v>0.25</v>
      </c>
      <c r="C26037">
        <v>1.4059999999999999E-5</v>
      </c>
    </row>
    <row r="26038" spans="1:3" x14ac:dyDescent="0.35">
      <c r="A26038" s="86">
        <v>46294</v>
      </c>
      <c r="B26038" s="87">
        <v>0.26041666666666669</v>
      </c>
      <c r="C26038">
        <v>1.664E-5</v>
      </c>
    </row>
    <row r="26039" spans="1:3" x14ac:dyDescent="0.35">
      <c r="A26039" s="86">
        <v>46294</v>
      </c>
      <c r="B26039" s="87">
        <v>0.27083333333333331</v>
      </c>
      <c r="C26039">
        <v>1.9699999999999998E-5</v>
      </c>
    </row>
    <row r="26040" spans="1:3" x14ac:dyDescent="0.35">
      <c r="A26040" s="86">
        <v>46294</v>
      </c>
      <c r="B26040" s="87">
        <v>0.28125</v>
      </c>
      <c r="C26040">
        <v>2.2839999999999998E-5</v>
      </c>
    </row>
    <row r="26041" spans="1:3" x14ac:dyDescent="0.35">
      <c r="A26041" s="86">
        <v>46294</v>
      </c>
      <c r="B26041" s="87">
        <v>0.29166666666666669</v>
      </c>
      <c r="C26041">
        <v>2.565E-5</v>
      </c>
    </row>
    <row r="26042" spans="1:3" x14ac:dyDescent="0.35">
      <c r="A26042" s="86">
        <v>46294</v>
      </c>
      <c r="B26042" s="87">
        <v>0.30208333333333331</v>
      </c>
      <c r="C26042">
        <v>2.779E-5</v>
      </c>
    </row>
    <row r="26043" spans="1:3" x14ac:dyDescent="0.35">
      <c r="A26043" s="86">
        <v>46294</v>
      </c>
      <c r="B26043" s="87">
        <v>0.3125</v>
      </c>
      <c r="C26043">
        <v>2.932E-5</v>
      </c>
    </row>
    <row r="26044" spans="1:3" x14ac:dyDescent="0.35">
      <c r="A26044" s="86">
        <v>46294</v>
      </c>
      <c r="B26044" s="87">
        <v>0.32291666666666669</v>
      </c>
      <c r="C26044">
        <v>3.0329999999999999E-5</v>
      </c>
    </row>
    <row r="26045" spans="1:3" x14ac:dyDescent="0.35">
      <c r="A26045" s="86">
        <v>46294</v>
      </c>
      <c r="B26045" s="87">
        <v>0.33333333333333331</v>
      </c>
      <c r="C26045">
        <v>3.0970000000000003E-5</v>
      </c>
    </row>
    <row r="26046" spans="1:3" x14ac:dyDescent="0.35">
      <c r="A26046" s="86">
        <v>46294</v>
      </c>
      <c r="B26046" s="87">
        <v>0.34375</v>
      </c>
      <c r="C26046">
        <v>3.1300000000000002E-5</v>
      </c>
    </row>
    <row r="26047" spans="1:3" x14ac:dyDescent="0.35">
      <c r="A26047" s="86">
        <v>46294</v>
      </c>
      <c r="B26047" s="87">
        <v>0.35416666666666669</v>
      </c>
      <c r="C26047">
        <v>3.1419999999999994E-5</v>
      </c>
    </row>
    <row r="26048" spans="1:3" x14ac:dyDescent="0.35">
      <c r="A26048" s="86">
        <v>46294</v>
      </c>
      <c r="B26048" s="87">
        <v>0.36458333333333331</v>
      </c>
      <c r="C26048">
        <v>3.1419999999999994E-5</v>
      </c>
    </row>
    <row r="26049" spans="1:3" x14ac:dyDescent="0.35">
      <c r="A26049" s="86">
        <v>46294</v>
      </c>
      <c r="B26049" s="87">
        <v>0.375</v>
      </c>
      <c r="C26049">
        <v>3.133E-5</v>
      </c>
    </row>
    <row r="26050" spans="1:3" x14ac:dyDescent="0.35">
      <c r="A26050" s="86">
        <v>46294</v>
      </c>
      <c r="B26050" s="87">
        <v>0.38541666666666669</v>
      </c>
      <c r="C26050">
        <v>3.1239999999999999E-5</v>
      </c>
    </row>
    <row r="26051" spans="1:3" x14ac:dyDescent="0.35">
      <c r="A26051" s="86">
        <v>46294</v>
      </c>
      <c r="B26051" s="87">
        <v>0.39583333333333331</v>
      </c>
      <c r="C26051">
        <v>3.112E-5</v>
      </c>
    </row>
    <row r="26052" spans="1:3" x14ac:dyDescent="0.35">
      <c r="A26052" s="86">
        <v>46294</v>
      </c>
      <c r="B26052" s="87">
        <v>0.40625</v>
      </c>
      <c r="C26052">
        <v>3.0970000000000003E-5</v>
      </c>
    </row>
    <row r="26053" spans="1:3" x14ac:dyDescent="0.35">
      <c r="A26053" s="86">
        <v>46294</v>
      </c>
      <c r="B26053" s="87">
        <v>0.41666666666666669</v>
      </c>
      <c r="C26053">
        <v>3.0759999999999997E-5</v>
      </c>
    </row>
    <row r="26054" spans="1:3" x14ac:dyDescent="0.35">
      <c r="A26054" s="86">
        <v>46294</v>
      </c>
      <c r="B26054" s="87">
        <v>0.42708333333333331</v>
      </c>
      <c r="C26054">
        <v>3.0509999999999998E-5</v>
      </c>
    </row>
    <row r="26055" spans="1:3" x14ac:dyDescent="0.35">
      <c r="A26055" s="86">
        <v>46294</v>
      </c>
      <c r="B26055" s="87">
        <v>0.4375</v>
      </c>
      <c r="C26055">
        <v>3.021E-5</v>
      </c>
    </row>
    <row r="26056" spans="1:3" x14ac:dyDescent="0.35">
      <c r="A26056" s="86">
        <v>46294</v>
      </c>
      <c r="B26056" s="87">
        <v>0.44791666666666669</v>
      </c>
      <c r="C26056">
        <v>2.9980000000000001E-5</v>
      </c>
    </row>
    <row r="26057" spans="1:3" x14ac:dyDescent="0.35">
      <c r="A26057" s="86">
        <v>46294</v>
      </c>
      <c r="B26057" s="87">
        <v>0.45833333333333331</v>
      </c>
      <c r="C26057">
        <v>2.9829999999999997E-5</v>
      </c>
    </row>
    <row r="26058" spans="1:3" x14ac:dyDescent="0.35">
      <c r="A26058" s="86">
        <v>46294</v>
      </c>
      <c r="B26058" s="87">
        <v>0.46875</v>
      </c>
      <c r="C26058">
        <v>2.9799999999999999E-5</v>
      </c>
    </row>
    <row r="26059" spans="1:3" x14ac:dyDescent="0.35">
      <c r="A26059" s="86">
        <v>46294</v>
      </c>
      <c r="B26059" s="87">
        <v>0.47916666666666669</v>
      </c>
      <c r="C26059">
        <v>3.0009999999999999E-5</v>
      </c>
    </row>
    <row r="26060" spans="1:3" x14ac:dyDescent="0.35">
      <c r="A26060" s="86">
        <v>46294</v>
      </c>
      <c r="B26060" s="87">
        <v>0.48958333333333331</v>
      </c>
      <c r="C26060">
        <v>3.048E-5</v>
      </c>
    </row>
    <row r="26061" spans="1:3" x14ac:dyDescent="0.35">
      <c r="A26061" s="86">
        <v>46294</v>
      </c>
      <c r="B26061" s="87">
        <v>0.5</v>
      </c>
      <c r="C26061">
        <v>3.133E-5</v>
      </c>
    </row>
    <row r="26062" spans="1:3" x14ac:dyDescent="0.35">
      <c r="A26062" s="86">
        <v>46294</v>
      </c>
      <c r="B26062" s="87">
        <v>0.51041666666666663</v>
      </c>
      <c r="C26062">
        <v>3.2539999999999997E-5</v>
      </c>
    </row>
    <row r="26063" spans="1:3" x14ac:dyDescent="0.35">
      <c r="A26063" s="86">
        <v>46294</v>
      </c>
      <c r="B26063" s="87">
        <v>0.52083333333333337</v>
      </c>
      <c r="C26063">
        <v>3.3809999999999996E-5</v>
      </c>
    </row>
    <row r="26064" spans="1:3" x14ac:dyDescent="0.35">
      <c r="A26064" s="86">
        <v>46294</v>
      </c>
      <c r="B26064" s="87">
        <v>0.53125</v>
      </c>
      <c r="C26064">
        <v>3.4860000000000002E-5</v>
      </c>
    </row>
    <row r="26065" spans="1:3" x14ac:dyDescent="0.35">
      <c r="A26065" s="86">
        <v>46294</v>
      </c>
      <c r="B26065" s="87">
        <v>0.54166666666666663</v>
      </c>
      <c r="C26065">
        <v>3.5319999999999994E-5</v>
      </c>
    </row>
    <row r="26066" spans="1:3" x14ac:dyDescent="0.35">
      <c r="A26066" s="86">
        <v>46294</v>
      </c>
      <c r="B26066" s="87">
        <v>0.55208333333333337</v>
      </c>
      <c r="C26066">
        <v>3.4959999999999997E-5</v>
      </c>
    </row>
    <row r="26067" spans="1:3" x14ac:dyDescent="0.35">
      <c r="A26067" s="86">
        <v>46294</v>
      </c>
      <c r="B26067" s="87">
        <v>0.5625</v>
      </c>
      <c r="C26067">
        <v>3.3980000000000003E-5</v>
      </c>
    </row>
    <row r="26068" spans="1:3" x14ac:dyDescent="0.35">
      <c r="A26068" s="86">
        <v>46294</v>
      </c>
      <c r="B26068" s="87">
        <v>0.57291666666666663</v>
      </c>
      <c r="C26068">
        <v>3.2669999999999997E-5</v>
      </c>
    </row>
    <row r="26069" spans="1:3" x14ac:dyDescent="0.35">
      <c r="A26069" s="86">
        <v>46294</v>
      </c>
      <c r="B26069" s="87">
        <v>0.58333333333333337</v>
      </c>
      <c r="C26069">
        <v>3.133E-5</v>
      </c>
    </row>
    <row r="26070" spans="1:3" x14ac:dyDescent="0.35">
      <c r="A26070" s="86">
        <v>46294</v>
      </c>
      <c r="B26070" s="87">
        <v>0.59375</v>
      </c>
      <c r="C26070">
        <v>3.021E-5</v>
      </c>
    </row>
    <row r="26071" spans="1:3" x14ac:dyDescent="0.35">
      <c r="A26071" s="86">
        <v>46294</v>
      </c>
      <c r="B26071" s="87">
        <v>0.60416666666666663</v>
      </c>
      <c r="C26071">
        <v>2.9300000000000001E-5</v>
      </c>
    </row>
    <row r="26072" spans="1:3" x14ac:dyDescent="0.35">
      <c r="A26072" s="86">
        <v>46294</v>
      </c>
      <c r="B26072" s="87">
        <v>0.61458333333333337</v>
      </c>
      <c r="C26072">
        <v>2.8479999999999998E-5</v>
      </c>
    </row>
    <row r="26073" spans="1:3" x14ac:dyDescent="0.35">
      <c r="A26073" s="86">
        <v>46294</v>
      </c>
      <c r="B26073" s="87">
        <v>0.625</v>
      </c>
      <c r="C26073">
        <v>2.773E-5</v>
      </c>
    </row>
    <row r="26074" spans="1:3" x14ac:dyDescent="0.35">
      <c r="A26074" s="86">
        <v>46294</v>
      </c>
      <c r="B26074" s="87">
        <v>0.63541666666666663</v>
      </c>
      <c r="C26074">
        <v>2.6950000000000001E-5</v>
      </c>
    </row>
    <row r="26075" spans="1:3" x14ac:dyDescent="0.35">
      <c r="A26075" s="86">
        <v>46294</v>
      </c>
      <c r="B26075" s="87">
        <v>0.64583333333333337</v>
      </c>
      <c r="C26075">
        <v>2.6190000000000002E-5</v>
      </c>
    </row>
    <row r="26076" spans="1:3" x14ac:dyDescent="0.35">
      <c r="A26076" s="86">
        <v>46294</v>
      </c>
      <c r="B26076" s="87">
        <v>0.65625</v>
      </c>
      <c r="C26076">
        <v>2.5489999999999998E-5</v>
      </c>
    </row>
    <row r="26077" spans="1:3" x14ac:dyDescent="0.35">
      <c r="A26077" s="86">
        <v>46294</v>
      </c>
      <c r="B26077" s="87">
        <v>0.66666666666666663</v>
      </c>
      <c r="C26077">
        <v>2.4870000000000001E-5</v>
      </c>
    </row>
    <row r="26078" spans="1:3" x14ac:dyDescent="0.35">
      <c r="A26078" s="86">
        <v>46294</v>
      </c>
      <c r="B26078" s="87">
        <v>0.67708333333333337</v>
      </c>
      <c r="C26078">
        <v>2.44E-5</v>
      </c>
    </row>
    <row r="26079" spans="1:3" x14ac:dyDescent="0.35">
      <c r="A26079" s="86">
        <v>46294</v>
      </c>
      <c r="B26079" s="87">
        <v>0.6875</v>
      </c>
      <c r="C26079">
        <v>2.4119999999999999E-5</v>
      </c>
    </row>
    <row r="26080" spans="1:3" x14ac:dyDescent="0.35">
      <c r="A26080" s="86">
        <v>46294</v>
      </c>
      <c r="B26080" s="87">
        <v>0.69791666666666663</v>
      </c>
      <c r="C26080">
        <v>2.408E-5</v>
      </c>
    </row>
    <row r="26081" spans="1:3" x14ac:dyDescent="0.35">
      <c r="A26081" s="86">
        <v>46294</v>
      </c>
      <c r="B26081" s="87">
        <v>0.70833333333333337</v>
      </c>
      <c r="C26081">
        <v>2.4299999999999998E-5</v>
      </c>
    </row>
    <row r="26082" spans="1:3" x14ac:dyDescent="0.35">
      <c r="A26082" s="86">
        <v>46294</v>
      </c>
      <c r="B26082" s="87">
        <v>0.71875</v>
      </c>
      <c r="C26082">
        <v>2.4899999999999999E-5</v>
      </c>
    </row>
    <row r="26083" spans="1:3" x14ac:dyDescent="0.35">
      <c r="A26083" s="86">
        <v>46294</v>
      </c>
      <c r="B26083" s="87">
        <v>0.72916666666666663</v>
      </c>
      <c r="C26083">
        <v>2.5809999999999999E-5</v>
      </c>
    </row>
    <row r="26084" spans="1:3" x14ac:dyDescent="0.35">
      <c r="A26084" s="86">
        <v>46294</v>
      </c>
      <c r="B26084" s="87">
        <v>0.73958333333333337</v>
      </c>
      <c r="C26084">
        <v>2.6999999999999999E-5</v>
      </c>
    </row>
    <row r="26085" spans="1:3" x14ac:dyDescent="0.35">
      <c r="A26085" s="86">
        <v>46294</v>
      </c>
      <c r="B26085" s="87">
        <v>0.75</v>
      </c>
      <c r="C26085">
        <v>2.8479999999999998E-5</v>
      </c>
    </row>
    <row r="26086" spans="1:3" x14ac:dyDescent="0.35">
      <c r="A26086" s="86">
        <v>46294</v>
      </c>
      <c r="B26086" s="87">
        <v>0.76041666666666663</v>
      </c>
      <c r="C26086">
        <v>3.021E-5</v>
      </c>
    </row>
    <row r="26087" spans="1:3" x14ac:dyDescent="0.35">
      <c r="A26087" s="86">
        <v>46294</v>
      </c>
      <c r="B26087" s="87">
        <v>0.77083333333333337</v>
      </c>
      <c r="C26087">
        <v>3.2079999999999998E-5</v>
      </c>
    </row>
    <row r="26088" spans="1:3" x14ac:dyDescent="0.35">
      <c r="A26088" s="86">
        <v>46294</v>
      </c>
      <c r="B26088" s="87">
        <v>0.78125</v>
      </c>
      <c r="C26088">
        <v>3.4020000000000003E-5</v>
      </c>
    </row>
    <row r="26089" spans="1:3" x14ac:dyDescent="0.35">
      <c r="A26089" s="86">
        <v>46294</v>
      </c>
      <c r="B26089" s="87">
        <v>0.79166666666666663</v>
      </c>
      <c r="C26089">
        <v>3.5899999999999998E-5</v>
      </c>
    </row>
    <row r="26090" spans="1:3" x14ac:dyDescent="0.35">
      <c r="A26090" s="86">
        <v>46294</v>
      </c>
      <c r="B26090" s="87">
        <v>0.80208333333333337</v>
      </c>
      <c r="C26090">
        <v>3.7629999999999997E-5</v>
      </c>
    </row>
    <row r="26091" spans="1:3" x14ac:dyDescent="0.35">
      <c r="A26091" s="86">
        <v>46294</v>
      </c>
      <c r="B26091" s="87">
        <v>0.8125</v>
      </c>
      <c r="C26091">
        <v>3.9039999999999999E-5</v>
      </c>
    </row>
    <row r="26092" spans="1:3" x14ac:dyDescent="0.35">
      <c r="A26092" s="86">
        <v>46294</v>
      </c>
      <c r="B26092" s="87">
        <v>0.82291666666666663</v>
      </c>
      <c r="C26092">
        <v>3.998E-5</v>
      </c>
    </row>
    <row r="26093" spans="1:3" x14ac:dyDescent="0.35">
      <c r="A26093" s="86">
        <v>46294</v>
      </c>
      <c r="B26093" s="87">
        <v>0.83333333333333337</v>
      </c>
      <c r="C26093">
        <v>4.0280000000000001E-5</v>
      </c>
    </row>
    <row r="26094" spans="1:3" x14ac:dyDescent="0.35">
      <c r="A26094" s="86">
        <v>46294</v>
      </c>
      <c r="B26094" s="87">
        <v>0.84375</v>
      </c>
      <c r="C26094">
        <v>3.9820000000000002E-5</v>
      </c>
    </row>
    <row r="26095" spans="1:3" x14ac:dyDescent="0.35">
      <c r="A26095" s="86">
        <v>46294</v>
      </c>
      <c r="B26095" s="87">
        <v>0.85416666666666663</v>
      </c>
      <c r="C26095">
        <v>3.8909999999999998E-5</v>
      </c>
    </row>
    <row r="26096" spans="1:3" x14ac:dyDescent="0.35">
      <c r="A26096" s="86">
        <v>46294</v>
      </c>
      <c r="B26096" s="87">
        <v>0.86458333333333337</v>
      </c>
      <c r="C26096">
        <v>3.7810000000000006E-5</v>
      </c>
    </row>
    <row r="26097" spans="1:3" x14ac:dyDescent="0.35">
      <c r="A26097" s="86">
        <v>46294</v>
      </c>
      <c r="B26097" s="87">
        <v>0.875</v>
      </c>
      <c r="C26097">
        <v>3.6850000000000001E-5</v>
      </c>
    </row>
    <row r="26098" spans="1:3" x14ac:dyDescent="0.35">
      <c r="A26098" s="86">
        <v>46294</v>
      </c>
      <c r="B26098" s="87">
        <v>0.88541666666666663</v>
      </c>
      <c r="C26098">
        <v>3.6260000000000002E-5</v>
      </c>
    </row>
    <row r="26099" spans="1:3" x14ac:dyDescent="0.35">
      <c r="A26099" s="86">
        <v>46294</v>
      </c>
      <c r="B26099" s="87">
        <v>0.89583333333333337</v>
      </c>
      <c r="C26099">
        <v>3.587E-5</v>
      </c>
    </row>
    <row r="26100" spans="1:3" x14ac:dyDescent="0.35">
      <c r="A26100" s="86">
        <v>46294</v>
      </c>
      <c r="B26100" s="87">
        <v>0.90625</v>
      </c>
      <c r="C26100">
        <v>3.5459999999999996E-5</v>
      </c>
    </row>
    <row r="26101" spans="1:3" x14ac:dyDescent="0.35">
      <c r="A26101" s="86">
        <v>46294</v>
      </c>
      <c r="B26101" s="87">
        <v>0.91666666666666663</v>
      </c>
      <c r="C26101">
        <v>3.4750000000000004E-5</v>
      </c>
    </row>
    <row r="26102" spans="1:3" x14ac:dyDescent="0.35">
      <c r="A26102" s="86">
        <v>46294</v>
      </c>
      <c r="B26102" s="87">
        <v>0.92708333333333337</v>
      </c>
      <c r="C26102">
        <v>3.3590000000000002E-5</v>
      </c>
    </row>
    <row r="26103" spans="1:3" x14ac:dyDescent="0.35">
      <c r="A26103" s="86">
        <v>46294</v>
      </c>
      <c r="B26103" s="87">
        <v>0.9375</v>
      </c>
      <c r="C26103">
        <v>3.2020000000000002E-5</v>
      </c>
    </row>
    <row r="26104" spans="1:3" x14ac:dyDescent="0.35">
      <c r="A26104" s="86">
        <v>46294</v>
      </c>
      <c r="B26104" s="87">
        <v>0.94791666666666663</v>
      </c>
      <c r="C26104">
        <v>3.0150000000000001E-5</v>
      </c>
    </row>
    <row r="26105" spans="1:3" x14ac:dyDescent="0.35">
      <c r="A26105" s="86">
        <v>46294</v>
      </c>
      <c r="B26105" s="87">
        <v>0.95833333333333337</v>
      </c>
      <c r="C26105">
        <v>2.811E-5</v>
      </c>
    </row>
    <row r="26106" spans="1:3" x14ac:dyDescent="0.35">
      <c r="A26106" s="86">
        <v>46294</v>
      </c>
      <c r="B26106" s="87">
        <v>0.96875</v>
      </c>
      <c r="C26106">
        <v>2.601E-5</v>
      </c>
    </row>
    <row r="26107" spans="1:3" x14ac:dyDescent="0.35">
      <c r="A26107" s="86">
        <v>46294</v>
      </c>
      <c r="B26107" s="87">
        <v>0.97916666666666663</v>
      </c>
      <c r="C26107">
        <v>2.391E-5</v>
      </c>
    </row>
    <row r="26108" spans="1:3" x14ac:dyDescent="0.35">
      <c r="A26108" s="86">
        <v>46294</v>
      </c>
      <c r="B26108" s="87">
        <v>0.98958333333333337</v>
      </c>
      <c r="C26108">
        <v>2.181E-5</v>
      </c>
    </row>
    <row r="26109" spans="1:3" x14ac:dyDescent="0.35">
      <c r="A26109" s="86">
        <v>46295</v>
      </c>
      <c r="B26109" s="87">
        <v>0</v>
      </c>
      <c r="C26109">
        <v>1.9760000000000001E-5</v>
      </c>
    </row>
    <row r="26110" spans="1:3" x14ac:dyDescent="0.35">
      <c r="A26110" s="86">
        <v>46295</v>
      </c>
      <c r="B26110" s="87">
        <v>1.0416666666666666E-2</v>
      </c>
      <c r="C26110">
        <v>1.7819999999999999E-5</v>
      </c>
    </row>
    <row r="26111" spans="1:3" x14ac:dyDescent="0.35">
      <c r="A26111" s="86">
        <v>46295</v>
      </c>
      <c r="B26111" s="87">
        <v>2.0833333333333332E-2</v>
      </c>
      <c r="C26111">
        <v>1.594E-5</v>
      </c>
    </row>
    <row r="26112" spans="1:3" x14ac:dyDescent="0.35">
      <c r="A26112" s="86">
        <v>46295</v>
      </c>
      <c r="B26112" s="87">
        <v>3.125E-2</v>
      </c>
      <c r="C26112">
        <v>1.429E-5</v>
      </c>
    </row>
    <row r="26113" spans="1:3" x14ac:dyDescent="0.35">
      <c r="A26113" s="86">
        <v>46295</v>
      </c>
      <c r="B26113" s="87">
        <v>4.1666666666666664E-2</v>
      </c>
      <c r="C26113">
        <v>1.296E-5</v>
      </c>
    </row>
    <row r="26114" spans="1:3" x14ac:dyDescent="0.35">
      <c r="A26114" s="86">
        <v>46295</v>
      </c>
      <c r="B26114" s="87">
        <v>5.2083333333333336E-2</v>
      </c>
      <c r="C26114">
        <v>1.203E-5</v>
      </c>
    </row>
    <row r="26115" spans="1:3" x14ac:dyDescent="0.35">
      <c r="A26115" s="86">
        <v>46295</v>
      </c>
      <c r="B26115" s="87">
        <v>6.25E-2</v>
      </c>
      <c r="C26115">
        <v>1.1390000000000001E-5</v>
      </c>
    </row>
    <row r="26116" spans="1:3" x14ac:dyDescent="0.35">
      <c r="A26116" s="86">
        <v>46295</v>
      </c>
      <c r="B26116" s="87">
        <v>7.2916666666666671E-2</v>
      </c>
      <c r="C26116">
        <v>1.097E-5</v>
      </c>
    </row>
    <row r="26117" spans="1:3" x14ac:dyDescent="0.35">
      <c r="A26117" s="86">
        <v>46295</v>
      </c>
      <c r="B26117" s="87">
        <v>8.3333333333333329E-2</v>
      </c>
      <c r="C26117">
        <v>1.0670000000000001E-5</v>
      </c>
    </row>
    <row r="26118" spans="1:3" x14ac:dyDescent="0.35">
      <c r="A26118" s="86">
        <v>46295</v>
      </c>
      <c r="B26118" s="87">
        <v>9.375E-2</v>
      </c>
      <c r="C26118">
        <v>1.042E-5</v>
      </c>
    </row>
    <row r="26119" spans="1:3" x14ac:dyDescent="0.35">
      <c r="A26119" s="86">
        <v>46295</v>
      </c>
      <c r="B26119" s="87">
        <v>0.10416666666666667</v>
      </c>
      <c r="C26119">
        <v>1.0200000000000001E-5</v>
      </c>
    </row>
    <row r="26120" spans="1:3" x14ac:dyDescent="0.35">
      <c r="A26120" s="86">
        <v>46295</v>
      </c>
      <c r="B26120" s="87">
        <v>0.11458333333333333</v>
      </c>
      <c r="C26120">
        <v>1.0030000000000001E-5</v>
      </c>
    </row>
    <row r="26121" spans="1:3" x14ac:dyDescent="0.35">
      <c r="A26121" s="86">
        <v>46295</v>
      </c>
      <c r="B26121" s="87">
        <v>0.125</v>
      </c>
      <c r="C26121">
        <v>9.9199999999999999E-6</v>
      </c>
    </row>
    <row r="26122" spans="1:3" x14ac:dyDescent="0.35">
      <c r="A26122" s="86">
        <v>46295</v>
      </c>
      <c r="B26122" s="87">
        <v>0.13541666666666666</v>
      </c>
      <c r="C26122">
        <v>9.8499999999999989E-6</v>
      </c>
    </row>
    <row r="26123" spans="1:3" x14ac:dyDescent="0.35">
      <c r="A26123" s="86">
        <v>46295</v>
      </c>
      <c r="B26123" s="87">
        <v>0.14583333333333334</v>
      </c>
      <c r="C26123">
        <v>9.8499999999999989E-6</v>
      </c>
    </row>
    <row r="26124" spans="1:3" x14ac:dyDescent="0.35">
      <c r="A26124" s="86">
        <v>46295</v>
      </c>
      <c r="B26124" s="87">
        <v>0.15625</v>
      </c>
      <c r="C26124">
        <v>9.8800000000000003E-6</v>
      </c>
    </row>
    <row r="26125" spans="1:3" x14ac:dyDescent="0.35">
      <c r="A26125" s="86">
        <v>46295</v>
      </c>
      <c r="B26125" s="87">
        <v>0.16666666666666666</v>
      </c>
      <c r="C26125">
        <v>9.9199999999999999E-6</v>
      </c>
    </row>
    <row r="26126" spans="1:3" x14ac:dyDescent="0.35">
      <c r="A26126" s="86">
        <v>46295</v>
      </c>
      <c r="B26126" s="87">
        <v>0.17708333333333334</v>
      </c>
      <c r="C26126">
        <v>9.9399999999999997E-6</v>
      </c>
    </row>
    <row r="26127" spans="1:3" x14ac:dyDescent="0.35">
      <c r="A26127" s="86">
        <v>46295</v>
      </c>
      <c r="B26127" s="87">
        <v>0.1875</v>
      </c>
      <c r="C26127">
        <v>1.0009999999999999E-5</v>
      </c>
    </row>
    <row r="26128" spans="1:3" x14ac:dyDescent="0.35">
      <c r="A26128" s="86">
        <v>46295</v>
      </c>
      <c r="B26128" s="87">
        <v>0.19791666666666666</v>
      </c>
      <c r="C26128">
        <v>1.0120000000000001E-5</v>
      </c>
    </row>
    <row r="26129" spans="1:3" x14ac:dyDescent="0.35">
      <c r="A26129" s="86">
        <v>46295</v>
      </c>
      <c r="B26129" s="87">
        <v>0.20833333333333334</v>
      </c>
      <c r="C26129">
        <v>1.029E-5</v>
      </c>
    </row>
    <row r="26130" spans="1:3" x14ac:dyDescent="0.35">
      <c r="A26130" s="86">
        <v>46295</v>
      </c>
      <c r="B26130" s="87">
        <v>0.21875</v>
      </c>
      <c r="C26130">
        <v>1.061E-5</v>
      </c>
    </row>
    <row r="26131" spans="1:3" x14ac:dyDescent="0.35">
      <c r="A26131" s="86">
        <v>46295</v>
      </c>
      <c r="B26131" s="87">
        <v>0.22916666666666666</v>
      </c>
      <c r="C26131">
        <v>1.1199999999999999E-5</v>
      </c>
    </row>
    <row r="26132" spans="1:3" x14ac:dyDescent="0.35">
      <c r="A26132" s="86">
        <v>46295</v>
      </c>
      <c r="B26132" s="87">
        <v>0.23958333333333334</v>
      </c>
      <c r="C26132">
        <v>1.2300000000000001E-5</v>
      </c>
    </row>
    <row r="26133" spans="1:3" x14ac:dyDescent="0.35">
      <c r="A26133" s="86">
        <v>46295</v>
      </c>
      <c r="B26133" s="87">
        <v>0.25</v>
      </c>
      <c r="C26133">
        <v>1.4109999999999999E-5</v>
      </c>
    </row>
    <row r="26134" spans="1:3" x14ac:dyDescent="0.35">
      <c r="A26134" s="86">
        <v>46295</v>
      </c>
      <c r="B26134" s="87">
        <v>0.26041666666666669</v>
      </c>
      <c r="C26134">
        <v>1.6699999999999999E-5</v>
      </c>
    </row>
    <row r="26135" spans="1:3" x14ac:dyDescent="0.35">
      <c r="A26135" s="86">
        <v>46295</v>
      </c>
      <c r="B26135" s="87">
        <v>0.27083333333333331</v>
      </c>
      <c r="C26135">
        <v>1.9769999999999999E-5</v>
      </c>
    </row>
    <row r="26136" spans="1:3" x14ac:dyDescent="0.35">
      <c r="A26136" s="86">
        <v>46295</v>
      </c>
      <c r="B26136" s="87">
        <v>0.28125</v>
      </c>
      <c r="C26136">
        <v>2.2929999999999999E-5</v>
      </c>
    </row>
    <row r="26137" spans="1:3" x14ac:dyDescent="0.35">
      <c r="A26137" s="86">
        <v>46295</v>
      </c>
      <c r="B26137" s="87">
        <v>0.29166666666666669</v>
      </c>
      <c r="C26137">
        <v>2.5739999999999998E-5</v>
      </c>
    </row>
    <row r="26138" spans="1:3" x14ac:dyDescent="0.35">
      <c r="A26138" s="86">
        <v>46295</v>
      </c>
      <c r="B26138" s="87">
        <v>0.30208333333333331</v>
      </c>
      <c r="C26138">
        <v>2.7890000000000002E-5</v>
      </c>
    </row>
    <row r="26139" spans="1:3" x14ac:dyDescent="0.35">
      <c r="A26139" s="86">
        <v>46295</v>
      </c>
      <c r="B26139" s="87">
        <v>0.3125</v>
      </c>
      <c r="C26139">
        <v>2.9430000000000001E-5</v>
      </c>
    </row>
    <row r="26140" spans="1:3" x14ac:dyDescent="0.35">
      <c r="A26140" s="86">
        <v>46295</v>
      </c>
      <c r="B26140" s="87">
        <v>0.32291666666666669</v>
      </c>
      <c r="C26140">
        <v>3.044E-5</v>
      </c>
    </row>
    <row r="26141" spans="1:3" x14ac:dyDescent="0.35">
      <c r="A26141" s="86">
        <v>46295</v>
      </c>
      <c r="B26141" s="87">
        <v>0.33333333333333331</v>
      </c>
      <c r="C26141">
        <v>3.1080000000000001E-5</v>
      </c>
    </row>
    <row r="26142" spans="1:3" x14ac:dyDescent="0.35">
      <c r="A26142" s="86">
        <v>46295</v>
      </c>
      <c r="B26142" s="87">
        <v>0.34375</v>
      </c>
      <c r="C26142">
        <v>3.1419999999999994E-5</v>
      </c>
    </row>
    <row r="26143" spans="1:3" x14ac:dyDescent="0.35">
      <c r="A26143" s="86">
        <v>46295</v>
      </c>
      <c r="B26143" s="87">
        <v>0.35416666666666669</v>
      </c>
      <c r="C26143">
        <v>3.154E-5</v>
      </c>
    </row>
    <row r="26144" spans="1:3" x14ac:dyDescent="0.35">
      <c r="A26144" s="86">
        <v>46295</v>
      </c>
      <c r="B26144" s="87">
        <v>0.36458333333333331</v>
      </c>
      <c r="C26144">
        <v>3.154E-5</v>
      </c>
    </row>
    <row r="26145" spans="1:3" x14ac:dyDescent="0.35">
      <c r="A26145" s="86">
        <v>46295</v>
      </c>
      <c r="B26145" s="87">
        <v>0.375</v>
      </c>
      <c r="C26145">
        <v>3.1449999999999999E-5</v>
      </c>
    </row>
    <row r="26146" spans="1:3" x14ac:dyDescent="0.35">
      <c r="A26146" s="86">
        <v>46295</v>
      </c>
      <c r="B26146" s="87">
        <v>0.38541666666666669</v>
      </c>
      <c r="C26146">
        <v>3.1359999999999998E-5</v>
      </c>
    </row>
    <row r="26147" spans="1:3" x14ac:dyDescent="0.35">
      <c r="A26147" s="86">
        <v>46295</v>
      </c>
      <c r="B26147" s="87">
        <v>0.39583333333333331</v>
      </c>
      <c r="C26147">
        <v>3.1239999999999999E-5</v>
      </c>
    </row>
    <row r="26148" spans="1:3" x14ac:dyDescent="0.35">
      <c r="A26148" s="86">
        <v>46295</v>
      </c>
      <c r="B26148" s="87">
        <v>0.40625</v>
      </c>
      <c r="C26148">
        <v>3.1080000000000001E-5</v>
      </c>
    </row>
    <row r="26149" spans="1:3" x14ac:dyDescent="0.35">
      <c r="A26149" s="86">
        <v>46295</v>
      </c>
      <c r="B26149" s="87">
        <v>0.41666666666666669</v>
      </c>
      <c r="C26149">
        <v>3.0870000000000001E-5</v>
      </c>
    </row>
    <row r="26150" spans="1:3" x14ac:dyDescent="0.35">
      <c r="A26150" s="86">
        <v>46295</v>
      </c>
      <c r="B26150" s="87">
        <v>0.42708333333333331</v>
      </c>
      <c r="C26150">
        <v>3.0620000000000002E-5</v>
      </c>
    </row>
    <row r="26151" spans="1:3" x14ac:dyDescent="0.35">
      <c r="A26151" s="86">
        <v>46295</v>
      </c>
      <c r="B26151" s="87">
        <v>0.4375</v>
      </c>
      <c r="C26151">
        <v>3.0320000000000001E-5</v>
      </c>
    </row>
    <row r="26152" spans="1:3" x14ac:dyDescent="0.35">
      <c r="A26152" s="86">
        <v>46295</v>
      </c>
      <c r="B26152" s="87">
        <v>0.44791666666666669</v>
      </c>
      <c r="C26152">
        <v>3.0089999999999998E-5</v>
      </c>
    </row>
    <row r="26153" spans="1:3" x14ac:dyDescent="0.35">
      <c r="A26153" s="86">
        <v>46295</v>
      </c>
      <c r="B26153" s="87">
        <v>0.45833333333333331</v>
      </c>
      <c r="C26153">
        <v>2.9940000000000001E-5</v>
      </c>
    </row>
    <row r="26154" spans="1:3" x14ac:dyDescent="0.35">
      <c r="A26154" s="86">
        <v>46295</v>
      </c>
      <c r="B26154" s="87">
        <v>0.46875</v>
      </c>
      <c r="C26154">
        <v>2.991E-5</v>
      </c>
    </row>
    <row r="26155" spans="1:3" x14ac:dyDescent="0.35">
      <c r="A26155" s="86">
        <v>46295</v>
      </c>
      <c r="B26155" s="87">
        <v>0.47916666666666669</v>
      </c>
      <c r="C26155">
        <v>3.012E-5</v>
      </c>
    </row>
    <row r="26156" spans="1:3" x14ac:dyDescent="0.35">
      <c r="A26156" s="86">
        <v>46295</v>
      </c>
      <c r="B26156" s="87">
        <v>0.48958333333333331</v>
      </c>
      <c r="C26156">
        <v>3.0599999999999998E-5</v>
      </c>
    </row>
    <row r="26157" spans="1:3" x14ac:dyDescent="0.35">
      <c r="A26157" s="86">
        <v>46295</v>
      </c>
      <c r="B26157" s="87">
        <v>0.5</v>
      </c>
      <c r="C26157">
        <v>3.1449999999999999E-5</v>
      </c>
    </row>
    <row r="26158" spans="1:3" x14ac:dyDescent="0.35">
      <c r="A26158" s="86">
        <v>46295</v>
      </c>
      <c r="B26158" s="87">
        <v>0.51041666666666663</v>
      </c>
      <c r="C26158">
        <v>3.2660000000000002E-5</v>
      </c>
    </row>
    <row r="26159" spans="1:3" x14ac:dyDescent="0.35">
      <c r="A26159" s="86">
        <v>46295</v>
      </c>
      <c r="B26159" s="87">
        <v>0.52083333333333337</v>
      </c>
      <c r="C26159">
        <v>3.3939999999999997E-5</v>
      </c>
    </row>
    <row r="26160" spans="1:3" x14ac:dyDescent="0.35">
      <c r="A26160" s="86">
        <v>46295</v>
      </c>
      <c r="B26160" s="87">
        <v>0.53125</v>
      </c>
      <c r="C26160">
        <v>3.4990000000000002E-5</v>
      </c>
    </row>
    <row r="26161" spans="1:3" x14ac:dyDescent="0.35">
      <c r="A26161" s="86">
        <v>46295</v>
      </c>
      <c r="B26161" s="87">
        <v>0.54166666666666663</v>
      </c>
      <c r="C26161">
        <v>3.5450000000000001E-5</v>
      </c>
    </row>
    <row r="26162" spans="1:3" x14ac:dyDescent="0.35">
      <c r="A26162" s="86">
        <v>46295</v>
      </c>
      <c r="B26162" s="87">
        <v>0.55208333333333337</v>
      </c>
      <c r="C26162">
        <v>3.5090000000000005E-5</v>
      </c>
    </row>
    <row r="26163" spans="1:3" x14ac:dyDescent="0.35">
      <c r="A26163" s="86">
        <v>46295</v>
      </c>
      <c r="B26163" s="87">
        <v>0.5625</v>
      </c>
      <c r="C26163">
        <v>3.4110000000000004E-5</v>
      </c>
    </row>
    <row r="26164" spans="1:3" x14ac:dyDescent="0.35">
      <c r="A26164" s="86">
        <v>46295</v>
      </c>
      <c r="B26164" s="87">
        <v>0.57291666666666663</v>
      </c>
      <c r="C26164">
        <v>3.2800000000000004E-5</v>
      </c>
    </row>
    <row r="26165" spans="1:3" x14ac:dyDescent="0.35">
      <c r="A26165" s="86">
        <v>46295</v>
      </c>
      <c r="B26165" s="87">
        <v>0.58333333333333337</v>
      </c>
      <c r="C26165">
        <v>3.1449999999999999E-5</v>
      </c>
    </row>
    <row r="26166" spans="1:3" x14ac:dyDescent="0.35">
      <c r="A26166" s="86">
        <v>46295</v>
      </c>
      <c r="B26166" s="87">
        <v>0.59375</v>
      </c>
      <c r="C26166">
        <v>3.0320000000000001E-5</v>
      </c>
    </row>
    <row r="26167" spans="1:3" x14ac:dyDescent="0.35">
      <c r="A26167" s="86">
        <v>46295</v>
      </c>
      <c r="B26167" s="87">
        <v>0.60416666666666663</v>
      </c>
      <c r="C26167">
        <v>2.9409999999999998E-5</v>
      </c>
    </row>
    <row r="26168" spans="1:3" x14ac:dyDescent="0.35">
      <c r="A26168" s="86">
        <v>46295</v>
      </c>
      <c r="B26168" s="87">
        <v>0.61458333333333337</v>
      </c>
      <c r="C26168">
        <v>2.8580000000000001E-5</v>
      </c>
    </row>
    <row r="26169" spans="1:3" x14ac:dyDescent="0.35">
      <c r="A26169" s="86">
        <v>46295</v>
      </c>
      <c r="B26169" s="87">
        <v>0.625</v>
      </c>
      <c r="C26169">
        <v>2.783E-5</v>
      </c>
    </row>
    <row r="26170" spans="1:3" x14ac:dyDescent="0.35">
      <c r="A26170" s="86">
        <v>46295</v>
      </c>
      <c r="B26170" s="87">
        <v>0.63541666666666663</v>
      </c>
      <c r="C26170">
        <v>2.705E-5</v>
      </c>
    </row>
    <row r="26171" spans="1:3" x14ac:dyDescent="0.35">
      <c r="A26171" s="86">
        <v>46295</v>
      </c>
      <c r="B26171" s="87">
        <v>0.64583333333333337</v>
      </c>
      <c r="C26171">
        <v>2.6290000000000001E-5</v>
      </c>
    </row>
    <row r="26172" spans="1:3" x14ac:dyDescent="0.35">
      <c r="A26172" s="86">
        <v>46295</v>
      </c>
      <c r="B26172" s="87">
        <v>0.65625</v>
      </c>
      <c r="C26172">
        <v>2.5590000000000001E-5</v>
      </c>
    </row>
    <row r="26173" spans="1:3" x14ac:dyDescent="0.35">
      <c r="A26173" s="86">
        <v>46295</v>
      </c>
      <c r="B26173" s="87">
        <v>0.66666666666666663</v>
      </c>
      <c r="C26173">
        <v>2.4959999999999998E-5</v>
      </c>
    </row>
    <row r="26174" spans="1:3" x14ac:dyDescent="0.35">
      <c r="A26174" s="86">
        <v>46295</v>
      </c>
      <c r="B26174" s="87">
        <v>0.67708333333333337</v>
      </c>
      <c r="C26174">
        <v>2.4490000000000001E-5</v>
      </c>
    </row>
    <row r="26175" spans="1:3" x14ac:dyDescent="0.35">
      <c r="A26175" s="86">
        <v>46295</v>
      </c>
      <c r="B26175" s="87">
        <v>0.6875</v>
      </c>
      <c r="C26175">
        <v>2.421E-5</v>
      </c>
    </row>
    <row r="26176" spans="1:3" x14ac:dyDescent="0.35">
      <c r="A26176" s="86">
        <v>46295</v>
      </c>
      <c r="B26176" s="87">
        <v>0.69791666666666663</v>
      </c>
      <c r="C26176">
        <v>2.4170000000000001E-5</v>
      </c>
    </row>
    <row r="26177" spans="1:3" x14ac:dyDescent="0.35">
      <c r="A26177" s="86">
        <v>46295</v>
      </c>
      <c r="B26177" s="87">
        <v>0.70833333333333337</v>
      </c>
      <c r="C26177">
        <v>2.44E-5</v>
      </c>
    </row>
    <row r="26178" spans="1:3" x14ac:dyDescent="0.35">
      <c r="A26178" s="86">
        <v>46295</v>
      </c>
      <c r="B26178" s="87">
        <v>0.71875</v>
      </c>
      <c r="C26178">
        <v>2.499E-5</v>
      </c>
    </row>
    <row r="26179" spans="1:3" x14ac:dyDescent="0.35">
      <c r="A26179" s="86">
        <v>46295</v>
      </c>
      <c r="B26179" s="87">
        <v>0.72916666666666663</v>
      </c>
      <c r="C26179">
        <v>2.5909999999999998E-5</v>
      </c>
    </row>
    <row r="26180" spans="1:3" x14ac:dyDescent="0.35">
      <c r="A26180" s="86">
        <v>46295</v>
      </c>
      <c r="B26180" s="87">
        <v>0.73958333333333337</v>
      </c>
      <c r="C26180">
        <v>2.7099999999999998E-5</v>
      </c>
    </row>
    <row r="26181" spans="1:3" x14ac:dyDescent="0.35">
      <c r="A26181" s="86">
        <v>46295</v>
      </c>
      <c r="B26181" s="87">
        <v>0.75</v>
      </c>
      <c r="C26181">
        <v>2.8580000000000001E-5</v>
      </c>
    </row>
    <row r="26182" spans="1:3" x14ac:dyDescent="0.35">
      <c r="A26182" s="86">
        <v>46295</v>
      </c>
      <c r="B26182" s="87">
        <v>0.76041666666666663</v>
      </c>
      <c r="C26182">
        <v>3.0320000000000001E-5</v>
      </c>
    </row>
    <row r="26183" spans="1:3" x14ac:dyDescent="0.35">
      <c r="A26183" s="86">
        <v>46295</v>
      </c>
      <c r="B26183" s="87">
        <v>0.77083333333333337</v>
      </c>
      <c r="C26183">
        <v>3.2199999999999997E-5</v>
      </c>
    </row>
    <row r="26184" spans="1:3" x14ac:dyDescent="0.35">
      <c r="A26184" s="86">
        <v>46295</v>
      </c>
      <c r="B26184" s="87">
        <v>0.78125</v>
      </c>
      <c r="C26184">
        <v>3.4149999999999997E-5</v>
      </c>
    </row>
    <row r="26185" spans="1:3" x14ac:dyDescent="0.35">
      <c r="A26185" s="86">
        <v>46295</v>
      </c>
      <c r="B26185" s="87">
        <v>0.79166666666666663</v>
      </c>
      <c r="C26185">
        <v>3.6029999999999999E-5</v>
      </c>
    </row>
    <row r="26186" spans="1:3" x14ac:dyDescent="0.35">
      <c r="A26186" s="86">
        <v>46295</v>
      </c>
      <c r="B26186" s="87">
        <v>0.80208333333333337</v>
      </c>
      <c r="C26186">
        <v>3.7769999999999999E-5</v>
      </c>
    </row>
    <row r="26187" spans="1:3" x14ac:dyDescent="0.35">
      <c r="A26187" s="86">
        <v>46295</v>
      </c>
      <c r="B26187" s="87">
        <v>0.8125</v>
      </c>
      <c r="C26187">
        <v>3.9190000000000003E-5</v>
      </c>
    </row>
    <row r="26188" spans="1:3" x14ac:dyDescent="0.35">
      <c r="A26188" s="86">
        <v>46295</v>
      </c>
      <c r="B26188" s="87">
        <v>0.82291666666666663</v>
      </c>
      <c r="C26188">
        <v>4.0120000000000002E-5</v>
      </c>
    </row>
    <row r="26189" spans="1:3" x14ac:dyDescent="0.35">
      <c r="A26189" s="86">
        <v>46295</v>
      </c>
      <c r="B26189" s="87">
        <v>0.83333333333333337</v>
      </c>
      <c r="C26189">
        <v>4.0429999999999997E-5</v>
      </c>
    </row>
    <row r="26190" spans="1:3" x14ac:dyDescent="0.35">
      <c r="A26190" s="86">
        <v>46295</v>
      </c>
      <c r="B26190" s="87">
        <v>0.84375</v>
      </c>
      <c r="C26190">
        <v>3.9969999999999998E-5</v>
      </c>
    </row>
    <row r="26191" spans="1:3" x14ac:dyDescent="0.35">
      <c r="A26191" s="86">
        <v>46295</v>
      </c>
      <c r="B26191" s="87">
        <v>0.85416666666666663</v>
      </c>
      <c r="C26191">
        <v>3.9050000000000001E-5</v>
      </c>
    </row>
    <row r="26192" spans="1:3" x14ac:dyDescent="0.35">
      <c r="A26192" s="86">
        <v>46295</v>
      </c>
      <c r="B26192" s="87">
        <v>0.86458333333333337</v>
      </c>
      <c r="C26192">
        <v>3.7950000000000001E-5</v>
      </c>
    </row>
    <row r="26193" spans="1:3" x14ac:dyDescent="0.35">
      <c r="A26193" s="86">
        <v>46295</v>
      </c>
      <c r="B26193" s="87">
        <v>0.875</v>
      </c>
      <c r="C26193">
        <v>3.6990000000000003E-5</v>
      </c>
    </row>
    <row r="26194" spans="1:3" x14ac:dyDescent="0.35">
      <c r="A26194" s="86">
        <v>46295</v>
      </c>
      <c r="B26194" s="87">
        <v>0.88541666666666663</v>
      </c>
      <c r="C26194">
        <v>3.6400000000000004E-5</v>
      </c>
    </row>
    <row r="26195" spans="1:3" x14ac:dyDescent="0.35">
      <c r="A26195" s="86">
        <v>46295</v>
      </c>
      <c r="B26195" s="87">
        <v>0.89583333333333337</v>
      </c>
      <c r="C26195">
        <v>3.5999999999999994E-5</v>
      </c>
    </row>
    <row r="26196" spans="1:3" x14ac:dyDescent="0.35">
      <c r="A26196" s="86">
        <v>46295</v>
      </c>
      <c r="B26196" s="87">
        <v>0.90625</v>
      </c>
      <c r="C26196">
        <v>3.5589999999999996E-5</v>
      </c>
    </row>
    <row r="26197" spans="1:3" x14ac:dyDescent="0.35">
      <c r="A26197" s="86">
        <v>46295</v>
      </c>
      <c r="B26197" s="87">
        <v>0.91666666666666663</v>
      </c>
      <c r="C26197">
        <v>3.4879999999999998E-5</v>
      </c>
    </row>
    <row r="26198" spans="1:3" x14ac:dyDescent="0.35">
      <c r="A26198" s="86">
        <v>46295</v>
      </c>
      <c r="B26198" s="87">
        <v>0.92708333333333337</v>
      </c>
      <c r="C26198">
        <v>3.3709999999999994E-5</v>
      </c>
    </row>
    <row r="26199" spans="1:3" x14ac:dyDescent="0.35">
      <c r="A26199" s="86">
        <v>46295</v>
      </c>
      <c r="B26199" s="87">
        <v>0.9375</v>
      </c>
      <c r="C26199">
        <v>3.2140000000000001E-5</v>
      </c>
    </row>
    <row r="26200" spans="1:3" x14ac:dyDescent="0.35">
      <c r="A26200" s="86">
        <v>46295</v>
      </c>
      <c r="B26200" s="87">
        <v>0.94791666666666663</v>
      </c>
      <c r="C26200">
        <v>3.0259999999999998E-5</v>
      </c>
    </row>
    <row r="26201" spans="1:3" x14ac:dyDescent="0.35">
      <c r="A26201" s="86">
        <v>46295</v>
      </c>
      <c r="B26201" s="87">
        <v>0.95833333333333337</v>
      </c>
      <c r="C26201">
        <v>2.8219999999999997E-5</v>
      </c>
    </row>
    <row r="26202" spans="1:3" x14ac:dyDescent="0.35">
      <c r="A26202" s="86">
        <v>46295</v>
      </c>
      <c r="B26202" s="87">
        <v>0.96875</v>
      </c>
      <c r="C26202">
        <v>2.6110000000000002E-5</v>
      </c>
    </row>
    <row r="26203" spans="1:3" x14ac:dyDescent="0.35">
      <c r="A26203" s="86">
        <v>46295</v>
      </c>
      <c r="B26203" s="87">
        <v>0.97916666666666663</v>
      </c>
      <c r="C26203">
        <v>2.4000000000000001E-5</v>
      </c>
    </row>
    <row r="26204" spans="1:3" x14ac:dyDescent="0.35">
      <c r="A26204" s="86">
        <v>46295</v>
      </c>
      <c r="B26204" s="87">
        <v>0.98958333333333337</v>
      </c>
      <c r="C26204">
        <v>2.1889999999999999E-5</v>
      </c>
    </row>
    <row r="26205" spans="1:3" x14ac:dyDescent="0.35">
      <c r="A26205" s="86">
        <v>46296</v>
      </c>
      <c r="B26205" s="87">
        <v>0</v>
      </c>
      <c r="C26205">
        <v>1.9830000000000002E-5</v>
      </c>
    </row>
    <row r="26206" spans="1:3" x14ac:dyDescent="0.35">
      <c r="A26206" s="86">
        <v>46296</v>
      </c>
      <c r="B26206" s="87">
        <v>1.0416666666666666E-2</v>
      </c>
      <c r="C26206">
        <v>1.7880000000000002E-5</v>
      </c>
    </row>
    <row r="26207" spans="1:3" x14ac:dyDescent="0.35">
      <c r="A26207" s="86">
        <v>46296</v>
      </c>
      <c r="B26207" s="87">
        <v>2.0833333333333332E-2</v>
      </c>
      <c r="C26207">
        <v>1.5999999999999999E-5</v>
      </c>
    </row>
    <row r="26208" spans="1:3" x14ac:dyDescent="0.35">
      <c r="A26208" s="86">
        <v>46296</v>
      </c>
      <c r="B26208" s="87">
        <v>3.125E-2</v>
      </c>
      <c r="C26208">
        <v>1.434E-5</v>
      </c>
    </row>
    <row r="26209" spans="1:3" x14ac:dyDescent="0.35">
      <c r="A26209" s="86">
        <v>46296</v>
      </c>
      <c r="B26209" s="87">
        <v>4.1666666666666664E-2</v>
      </c>
      <c r="C26209">
        <v>1.3010000000000001E-5</v>
      </c>
    </row>
    <row r="26210" spans="1:3" x14ac:dyDescent="0.35">
      <c r="A26210" s="86">
        <v>46296</v>
      </c>
      <c r="B26210" s="87">
        <v>5.2083333333333336E-2</v>
      </c>
      <c r="C26210">
        <v>1.2070000000000001E-5</v>
      </c>
    </row>
    <row r="26211" spans="1:3" x14ac:dyDescent="0.35">
      <c r="A26211" s="86">
        <v>46296</v>
      </c>
      <c r="B26211" s="87">
        <v>6.25E-2</v>
      </c>
      <c r="C26211">
        <v>1.1429999999999999E-5</v>
      </c>
    </row>
    <row r="26212" spans="1:3" x14ac:dyDescent="0.35">
      <c r="A26212" s="86">
        <v>46296</v>
      </c>
      <c r="B26212" s="87">
        <v>7.2916666666666671E-2</v>
      </c>
      <c r="C26212">
        <v>1.102E-5</v>
      </c>
    </row>
    <row r="26213" spans="1:3" x14ac:dyDescent="0.35">
      <c r="A26213" s="86">
        <v>46296</v>
      </c>
      <c r="B26213" s="87">
        <v>8.3333333333333329E-2</v>
      </c>
      <c r="C26213">
        <v>1.0710000000000001E-5</v>
      </c>
    </row>
    <row r="26214" spans="1:3" x14ac:dyDescent="0.35">
      <c r="A26214" s="86">
        <v>46296</v>
      </c>
      <c r="B26214" s="87">
        <v>9.375E-2</v>
      </c>
      <c r="C26214">
        <v>1.046E-5</v>
      </c>
    </row>
    <row r="26215" spans="1:3" x14ac:dyDescent="0.35">
      <c r="A26215" s="86">
        <v>46296</v>
      </c>
      <c r="B26215" s="87">
        <v>0.10416666666666667</v>
      </c>
      <c r="C26215">
        <v>1.023E-5</v>
      </c>
    </row>
    <row r="26216" spans="1:3" x14ac:dyDescent="0.35">
      <c r="A26216" s="86">
        <v>46296</v>
      </c>
      <c r="B26216" s="87">
        <v>0.11458333333333333</v>
      </c>
      <c r="C26216">
        <v>1.007E-5</v>
      </c>
    </row>
    <row r="26217" spans="1:3" x14ac:dyDescent="0.35">
      <c r="A26217" s="86">
        <v>46296</v>
      </c>
      <c r="B26217" s="87">
        <v>0.125</v>
      </c>
      <c r="C26217">
        <v>9.9599999999999995E-6</v>
      </c>
    </row>
    <row r="26218" spans="1:3" x14ac:dyDescent="0.35">
      <c r="A26218" s="86">
        <v>46296</v>
      </c>
      <c r="B26218" s="87">
        <v>0.13541666666666666</v>
      </c>
      <c r="C26218">
        <v>9.8800000000000003E-6</v>
      </c>
    </row>
    <row r="26219" spans="1:3" x14ac:dyDescent="0.35">
      <c r="A26219" s="86">
        <v>46296</v>
      </c>
      <c r="B26219" s="87">
        <v>0.14583333333333334</v>
      </c>
      <c r="C26219">
        <v>9.8800000000000003E-6</v>
      </c>
    </row>
    <row r="26220" spans="1:3" x14ac:dyDescent="0.35">
      <c r="A26220" s="86">
        <v>46296</v>
      </c>
      <c r="B26220" s="87">
        <v>0.15625</v>
      </c>
      <c r="C26220">
        <v>9.91E-6</v>
      </c>
    </row>
    <row r="26221" spans="1:3" x14ac:dyDescent="0.35">
      <c r="A26221" s="86">
        <v>46296</v>
      </c>
      <c r="B26221" s="87">
        <v>0.16666666666666666</v>
      </c>
      <c r="C26221">
        <v>9.9599999999999995E-6</v>
      </c>
    </row>
    <row r="26222" spans="1:3" x14ac:dyDescent="0.35">
      <c r="A26222" s="86">
        <v>46296</v>
      </c>
      <c r="B26222" s="87">
        <v>0.17708333333333334</v>
      </c>
      <c r="C26222">
        <v>9.9799999999999993E-6</v>
      </c>
    </row>
    <row r="26223" spans="1:3" x14ac:dyDescent="0.35">
      <c r="A26223" s="86">
        <v>46296</v>
      </c>
      <c r="B26223" s="87">
        <v>0.1875</v>
      </c>
      <c r="C26223">
        <v>1.005E-5</v>
      </c>
    </row>
    <row r="26224" spans="1:3" x14ac:dyDescent="0.35">
      <c r="A26224" s="86">
        <v>46296</v>
      </c>
      <c r="B26224" s="87">
        <v>0.19791666666666666</v>
      </c>
      <c r="C26224">
        <v>1.0160000000000001E-5</v>
      </c>
    </row>
    <row r="26225" spans="1:3" x14ac:dyDescent="0.35">
      <c r="A26225" s="86">
        <v>46296</v>
      </c>
      <c r="B26225" s="87">
        <v>0.20833333333333334</v>
      </c>
      <c r="C26225">
        <v>1.0330000000000001E-5</v>
      </c>
    </row>
    <row r="26226" spans="1:3" x14ac:dyDescent="0.35">
      <c r="A26226" s="86">
        <v>46296</v>
      </c>
      <c r="B26226" s="87">
        <v>0.21875</v>
      </c>
      <c r="C26226">
        <v>1.065E-5</v>
      </c>
    </row>
    <row r="26227" spans="1:3" x14ac:dyDescent="0.35">
      <c r="A26227" s="86">
        <v>46296</v>
      </c>
      <c r="B26227" s="87">
        <v>0.22916666666666666</v>
      </c>
      <c r="C26227">
        <v>1.1249999999999999E-5</v>
      </c>
    </row>
    <row r="26228" spans="1:3" x14ac:dyDescent="0.35">
      <c r="A26228" s="86">
        <v>46296</v>
      </c>
      <c r="B26228" s="87">
        <v>0.23958333333333334</v>
      </c>
      <c r="C26228">
        <v>1.235E-5</v>
      </c>
    </row>
    <row r="26229" spans="1:3" x14ac:dyDescent="0.35">
      <c r="A26229" s="86">
        <v>46296</v>
      </c>
      <c r="B26229" s="87">
        <v>0.25</v>
      </c>
      <c r="C26229">
        <v>1.416E-5</v>
      </c>
    </row>
    <row r="26230" spans="1:3" x14ac:dyDescent="0.35">
      <c r="A26230" s="86">
        <v>46296</v>
      </c>
      <c r="B26230" s="87">
        <v>0.26041666666666669</v>
      </c>
      <c r="C26230">
        <v>1.6760000000000002E-5</v>
      </c>
    </row>
    <row r="26231" spans="1:3" x14ac:dyDescent="0.35">
      <c r="A26231" s="86">
        <v>46296</v>
      </c>
      <c r="B26231" s="87">
        <v>0.27083333333333331</v>
      </c>
      <c r="C26231">
        <v>1.984E-5</v>
      </c>
    </row>
    <row r="26232" spans="1:3" x14ac:dyDescent="0.35">
      <c r="A26232" s="86">
        <v>46296</v>
      </c>
      <c r="B26232" s="87">
        <v>0.28125</v>
      </c>
      <c r="C26232">
        <v>2.302E-5</v>
      </c>
    </row>
    <row r="26233" spans="1:3" x14ac:dyDescent="0.35">
      <c r="A26233" s="86">
        <v>46296</v>
      </c>
      <c r="B26233" s="87">
        <v>0.29166666666666669</v>
      </c>
      <c r="C26233">
        <v>2.584E-5</v>
      </c>
    </row>
    <row r="26234" spans="1:3" x14ac:dyDescent="0.35">
      <c r="A26234" s="86">
        <v>46296</v>
      </c>
      <c r="B26234" s="87">
        <v>0.30208333333333331</v>
      </c>
      <c r="C26234">
        <v>2.8E-5</v>
      </c>
    </row>
    <row r="26235" spans="1:3" x14ac:dyDescent="0.35">
      <c r="A26235" s="86">
        <v>46296</v>
      </c>
      <c r="B26235" s="87">
        <v>0.3125</v>
      </c>
      <c r="C26235">
        <v>2.9540000000000002E-5</v>
      </c>
    </row>
    <row r="26236" spans="1:3" x14ac:dyDescent="0.35">
      <c r="A26236" s="86">
        <v>46296</v>
      </c>
      <c r="B26236" s="87">
        <v>0.32291666666666669</v>
      </c>
      <c r="C26236">
        <v>3.0559999999999999E-5</v>
      </c>
    </row>
    <row r="26237" spans="1:3" x14ac:dyDescent="0.35">
      <c r="A26237" s="86">
        <v>46296</v>
      </c>
      <c r="B26237" s="87">
        <v>0.33333333333333331</v>
      </c>
      <c r="C26237">
        <v>3.1199999999999999E-5</v>
      </c>
    </row>
    <row r="26238" spans="1:3" x14ac:dyDescent="0.35">
      <c r="A26238" s="86">
        <v>46296</v>
      </c>
      <c r="B26238" s="87">
        <v>0.34375</v>
      </c>
      <c r="C26238">
        <v>3.154E-5</v>
      </c>
    </row>
    <row r="26239" spans="1:3" x14ac:dyDescent="0.35">
      <c r="A26239" s="86">
        <v>46296</v>
      </c>
      <c r="B26239" s="87">
        <v>0.35416666666666669</v>
      </c>
      <c r="C26239">
        <v>3.1659999999999998E-5</v>
      </c>
    </row>
    <row r="26240" spans="1:3" x14ac:dyDescent="0.35">
      <c r="A26240" s="86">
        <v>46296</v>
      </c>
      <c r="B26240" s="87">
        <v>0.36458333333333331</v>
      </c>
      <c r="C26240">
        <v>3.1659999999999998E-5</v>
      </c>
    </row>
    <row r="26241" spans="1:3" x14ac:dyDescent="0.35">
      <c r="A26241" s="86">
        <v>46296</v>
      </c>
      <c r="B26241" s="87">
        <v>0.375</v>
      </c>
      <c r="C26241">
        <v>3.1569999999999998E-5</v>
      </c>
    </row>
    <row r="26242" spans="1:3" x14ac:dyDescent="0.35">
      <c r="A26242" s="86">
        <v>46296</v>
      </c>
      <c r="B26242" s="87">
        <v>0.38541666666666669</v>
      </c>
      <c r="C26242">
        <v>3.1480000000000004E-5</v>
      </c>
    </row>
    <row r="26243" spans="1:3" x14ac:dyDescent="0.35">
      <c r="A26243" s="86">
        <v>46296</v>
      </c>
      <c r="B26243" s="87">
        <v>0.39583333333333331</v>
      </c>
      <c r="C26243">
        <v>3.1359999999999998E-5</v>
      </c>
    </row>
    <row r="26244" spans="1:3" x14ac:dyDescent="0.35">
      <c r="A26244" s="86">
        <v>46296</v>
      </c>
      <c r="B26244" s="87">
        <v>0.40625</v>
      </c>
      <c r="C26244">
        <v>3.1199999999999999E-5</v>
      </c>
    </row>
    <row r="26245" spans="1:3" x14ac:dyDescent="0.35">
      <c r="A26245" s="86">
        <v>46296</v>
      </c>
      <c r="B26245" s="87">
        <v>0.41666666666666669</v>
      </c>
      <c r="C26245">
        <v>3.099E-5</v>
      </c>
    </row>
    <row r="26246" spans="1:3" x14ac:dyDescent="0.35">
      <c r="A26246" s="86">
        <v>46296</v>
      </c>
      <c r="B26246" s="87">
        <v>0.42708333333333331</v>
      </c>
      <c r="C26246">
        <v>3.074E-5</v>
      </c>
    </row>
    <row r="26247" spans="1:3" x14ac:dyDescent="0.35">
      <c r="A26247" s="86">
        <v>46296</v>
      </c>
      <c r="B26247" s="87">
        <v>0.4375</v>
      </c>
      <c r="C26247">
        <v>3.044E-5</v>
      </c>
    </row>
    <row r="26248" spans="1:3" x14ac:dyDescent="0.35">
      <c r="A26248" s="86">
        <v>46296</v>
      </c>
      <c r="B26248" s="87">
        <v>0.44791666666666669</v>
      </c>
      <c r="C26248">
        <v>3.021E-5</v>
      </c>
    </row>
    <row r="26249" spans="1:3" x14ac:dyDescent="0.35">
      <c r="A26249" s="86">
        <v>46296</v>
      </c>
      <c r="B26249" s="87">
        <v>0.45833333333333331</v>
      </c>
      <c r="C26249">
        <v>3.0050000000000002E-5</v>
      </c>
    </row>
    <row r="26250" spans="1:3" x14ac:dyDescent="0.35">
      <c r="A26250" s="86">
        <v>46296</v>
      </c>
      <c r="B26250" s="87">
        <v>0.46875</v>
      </c>
      <c r="C26250">
        <v>3.0020000000000001E-5</v>
      </c>
    </row>
    <row r="26251" spans="1:3" x14ac:dyDescent="0.35">
      <c r="A26251" s="86">
        <v>46296</v>
      </c>
      <c r="B26251" s="87">
        <v>0.47916666666666669</v>
      </c>
      <c r="C26251">
        <v>3.023E-5</v>
      </c>
    </row>
    <row r="26252" spans="1:3" x14ac:dyDescent="0.35">
      <c r="A26252" s="86">
        <v>46296</v>
      </c>
      <c r="B26252" s="87">
        <v>0.48958333333333331</v>
      </c>
      <c r="C26252">
        <v>3.0710000000000002E-5</v>
      </c>
    </row>
    <row r="26253" spans="1:3" x14ac:dyDescent="0.35">
      <c r="A26253" s="86">
        <v>46296</v>
      </c>
      <c r="B26253" s="87">
        <v>0.5</v>
      </c>
      <c r="C26253">
        <v>3.1569999999999998E-5</v>
      </c>
    </row>
    <row r="26254" spans="1:3" x14ac:dyDescent="0.35">
      <c r="A26254" s="86">
        <v>46296</v>
      </c>
      <c r="B26254" s="87">
        <v>0.51041666666666663</v>
      </c>
      <c r="C26254">
        <v>3.2779999999999994E-5</v>
      </c>
    </row>
    <row r="26255" spans="1:3" x14ac:dyDescent="0.35">
      <c r="A26255" s="86">
        <v>46296</v>
      </c>
      <c r="B26255" s="87">
        <v>0.52083333333333337</v>
      </c>
      <c r="C26255">
        <v>3.4070000000000004E-5</v>
      </c>
    </row>
    <row r="26256" spans="1:3" x14ac:dyDescent="0.35">
      <c r="A26256" s="86">
        <v>46296</v>
      </c>
      <c r="B26256" s="87">
        <v>0.53125</v>
      </c>
      <c r="C26256">
        <v>3.5130000000000004E-5</v>
      </c>
    </row>
    <row r="26257" spans="1:3" x14ac:dyDescent="0.35">
      <c r="A26257" s="86">
        <v>46296</v>
      </c>
      <c r="B26257" s="87">
        <v>0.54166666666666663</v>
      </c>
      <c r="C26257">
        <v>3.5589999999999996E-5</v>
      </c>
    </row>
    <row r="26258" spans="1:3" x14ac:dyDescent="0.35">
      <c r="A26258" s="86">
        <v>46296</v>
      </c>
      <c r="B26258" s="87">
        <v>0.55208333333333337</v>
      </c>
      <c r="C26258">
        <v>3.5219999999999998E-5</v>
      </c>
    </row>
    <row r="26259" spans="1:3" x14ac:dyDescent="0.35">
      <c r="A26259" s="86">
        <v>46296</v>
      </c>
      <c r="B26259" s="87">
        <v>0.5625</v>
      </c>
      <c r="C26259">
        <v>3.4229999999999996E-5</v>
      </c>
    </row>
    <row r="26260" spans="1:3" x14ac:dyDescent="0.35">
      <c r="A26260" s="86">
        <v>46296</v>
      </c>
      <c r="B26260" s="87">
        <v>0.57291666666666663</v>
      </c>
      <c r="C26260">
        <v>3.2919999999999997E-5</v>
      </c>
    </row>
    <row r="26261" spans="1:3" x14ac:dyDescent="0.35">
      <c r="A26261" s="86">
        <v>46296</v>
      </c>
      <c r="B26261" s="87">
        <v>0.58333333333333337</v>
      </c>
      <c r="C26261">
        <v>3.1569999999999998E-5</v>
      </c>
    </row>
    <row r="26262" spans="1:3" x14ac:dyDescent="0.35">
      <c r="A26262" s="86">
        <v>46296</v>
      </c>
      <c r="B26262" s="87">
        <v>0.59375</v>
      </c>
      <c r="C26262">
        <v>3.044E-5</v>
      </c>
    </row>
    <row r="26263" spans="1:3" x14ac:dyDescent="0.35">
      <c r="A26263" s="86">
        <v>46296</v>
      </c>
      <c r="B26263" s="87">
        <v>0.60416666666666663</v>
      </c>
      <c r="C26263">
        <v>2.9520000000000002E-5</v>
      </c>
    </row>
    <row r="26264" spans="1:3" x14ac:dyDescent="0.35">
      <c r="A26264" s="86">
        <v>46296</v>
      </c>
      <c r="B26264" s="87">
        <v>0.61458333333333337</v>
      </c>
      <c r="C26264">
        <v>2.8690000000000001E-5</v>
      </c>
    </row>
    <row r="26265" spans="1:3" x14ac:dyDescent="0.35">
      <c r="A26265" s="86">
        <v>46296</v>
      </c>
      <c r="B26265" s="87">
        <v>0.625</v>
      </c>
      <c r="C26265">
        <v>2.7929999999999999E-5</v>
      </c>
    </row>
    <row r="26266" spans="1:3" x14ac:dyDescent="0.35">
      <c r="A26266" s="86">
        <v>46296</v>
      </c>
      <c r="B26266" s="87">
        <v>0.63541666666666663</v>
      </c>
      <c r="C26266">
        <v>2.7149999999999999E-5</v>
      </c>
    </row>
    <row r="26267" spans="1:3" x14ac:dyDescent="0.35">
      <c r="A26267" s="86">
        <v>46296</v>
      </c>
      <c r="B26267" s="87">
        <v>0.64583333333333337</v>
      </c>
      <c r="C26267">
        <v>2.639E-5</v>
      </c>
    </row>
    <row r="26268" spans="1:3" x14ac:dyDescent="0.35">
      <c r="A26268" s="86">
        <v>46296</v>
      </c>
      <c r="B26268" s="87">
        <v>0.65625</v>
      </c>
      <c r="C26268">
        <v>2.5680000000000001E-5</v>
      </c>
    </row>
    <row r="26269" spans="1:3" x14ac:dyDescent="0.35">
      <c r="A26269" s="86">
        <v>46296</v>
      </c>
      <c r="B26269" s="87">
        <v>0.66666666666666663</v>
      </c>
      <c r="C26269">
        <v>2.5060000000000001E-5</v>
      </c>
    </row>
    <row r="26270" spans="1:3" x14ac:dyDescent="0.35">
      <c r="A26270" s="86">
        <v>46296</v>
      </c>
      <c r="B26270" s="87">
        <v>0.67708333333333337</v>
      </c>
      <c r="C26270">
        <v>2.4580000000000002E-5</v>
      </c>
    </row>
    <row r="26271" spans="1:3" x14ac:dyDescent="0.35">
      <c r="A26271" s="86">
        <v>46296</v>
      </c>
      <c r="B26271" s="87">
        <v>0.6875</v>
      </c>
      <c r="C26271">
        <v>2.4299999999999998E-5</v>
      </c>
    </row>
    <row r="26272" spans="1:3" x14ac:dyDescent="0.35">
      <c r="A26272" s="86">
        <v>46296</v>
      </c>
      <c r="B26272" s="87">
        <v>0.69791666666666663</v>
      </c>
      <c r="C26272">
        <v>2.4260000000000002E-5</v>
      </c>
    </row>
    <row r="26273" spans="1:3" x14ac:dyDescent="0.35">
      <c r="A26273" s="86">
        <v>46296</v>
      </c>
      <c r="B26273" s="87">
        <v>0.70833333333333337</v>
      </c>
      <c r="C26273">
        <v>2.4490000000000001E-5</v>
      </c>
    </row>
    <row r="26274" spans="1:3" x14ac:dyDescent="0.35">
      <c r="A26274" s="86">
        <v>46296</v>
      </c>
      <c r="B26274" s="87">
        <v>0.71875</v>
      </c>
      <c r="C26274">
        <v>2.508E-5</v>
      </c>
    </row>
    <row r="26275" spans="1:3" x14ac:dyDescent="0.35">
      <c r="A26275" s="86">
        <v>46296</v>
      </c>
      <c r="B26275" s="87">
        <v>0.72916666666666663</v>
      </c>
      <c r="C26275">
        <v>2.5999999999999998E-5</v>
      </c>
    </row>
    <row r="26276" spans="1:3" x14ac:dyDescent="0.35">
      <c r="A26276" s="86">
        <v>46296</v>
      </c>
      <c r="B26276" s="87">
        <v>0.73958333333333337</v>
      </c>
      <c r="C26276">
        <v>2.7199999999999997E-5</v>
      </c>
    </row>
    <row r="26277" spans="1:3" x14ac:dyDescent="0.35">
      <c r="A26277" s="86">
        <v>46296</v>
      </c>
      <c r="B26277" s="87">
        <v>0.75</v>
      </c>
      <c r="C26277">
        <v>2.8690000000000001E-5</v>
      </c>
    </row>
    <row r="26278" spans="1:3" x14ac:dyDescent="0.35">
      <c r="A26278" s="86">
        <v>46296</v>
      </c>
      <c r="B26278" s="87">
        <v>0.76041666666666663</v>
      </c>
      <c r="C26278">
        <v>3.044E-5</v>
      </c>
    </row>
    <row r="26279" spans="1:3" x14ac:dyDescent="0.35">
      <c r="A26279" s="86">
        <v>46296</v>
      </c>
      <c r="B26279" s="87">
        <v>0.77083333333333337</v>
      </c>
      <c r="C26279">
        <v>3.2320000000000002E-5</v>
      </c>
    </row>
    <row r="26280" spans="1:3" x14ac:dyDescent="0.35">
      <c r="A26280" s="86">
        <v>46296</v>
      </c>
      <c r="B26280" s="87">
        <v>0.78125</v>
      </c>
      <c r="C26280">
        <v>3.4279999999999997E-5</v>
      </c>
    </row>
    <row r="26281" spans="1:3" x14ac:dyDescent="0.35">
      <c r="A26281" s="86">
        <v>46296</v>
      </c>
      <c r="B26281" s="87">
        <v>0.79166666666666663</v>
      </c>
      <c r="C26281">
        <v>3.6159999999999999E-5</v>
      </c>
    </row>
    <row r="26282" spans="1:3" x14ac:dyDescent="0.35">
      <c r="A26282" s="86">
        <v>46296</v>
      </c>
      <c r="B26282" s="87">
        <v>0.80208333333333337</v>
      </c>
      <c r="C26282">
        <v>3.7910000000000001E-5</v>
      </c>
    </row>
    <row r="26283" spans="1:3" x14ac:dyDescent="0.35">
      <c r="A26283" s="86">
        <v>46296</v>
      </c>
      <c r="B26283" s="87">
        <v>0.8125</v>
      </c>
      <c r="C26283">
        <v>3.9339999999999999E-5</v>
      </c>
    </row>
    <row r="26284" spans="1:3" x14ac:dyDescent="0.35">
      <c r="A26284" s="86">
        <v>46296</v>
      </c>
      <c r="B26284" s="87">
        <v>0.82291666666666663</v>
      </c>
      <c r="C26284">
        <v>4.0269999999999999E-5</v>
      </c>
    </row>
    <row r="26285" spans="1:3" x14ac:dyDescent="0.35">
      <c r="A26285" s="86">
        <v>46296</v>
      </c>
      <c r="B26285" s="87">
        <v>0.83333333333333337</v>
      </c>
      <c r="C26285">
        <v>4.0580000000000001E-5</v>
      </c>
    </row>
    <row r="26286" spans="1:3" x14ac:dyDescent="0.35">
      <c r="A26286" s="86">
        <v>46296</v>
      </c>
      <c r="B26286" s="87">
        <v>0.84375</v>
      </c>
      <c r="C26286">
        <v>4.0120000000000002E-5</v>
      </c>
    </row>
    <row r="26287" spans="1:3" x14ac:dyDescent="0.35">
      <c r="A26287" s="86">
        <v>46296</v>
      </c>
      <c r="B26287" s="87">
        <v>0.85416666666666663</v>
      </c>
      <c r="C26287">
        <v>3.9199999999999997E-5</v>
      </c>
    </row>
    <row r="26288" spans="1:3" x14ac:dyDescent="0.35">
      <c r="A26288" s="86">
        <v>46296</v>
      </c>
      <c r="B26288" s="87">
        <v>0.86458333333333337</v>
      </c>
      <c r="C26288">
        <v>3.8100000000000005E-5</v>
      </c>
    </row>
    <row r="26289" spans="1:3" x14ac:dyDescent="0.35">
      <c r="A26289" s="86">
        <v>46296</v>
      </c>
      <c r="B26289" s="87">
        <v>0.875</v>
      </c>
      <c r="C26289">
        <v>3.7130000000000005E-5</v>
      </c>
    </row>
    <row r="26290" spans="1:3" x14ac:dyDescent="0.35">
      <c r="A26290" s="86">
        <v>46296</v>
      </c>
      <c r="B26290" s="87">
        <v>0.88541666666666663</v>
      </c>
      <c r="C26290">
        <v>3.6529999999999998E-5</v>
      </c>
    </row>
    <row r="26291" spans="1:3" x14ac:dyDescent="0.35">
      <c r="A26291" s="86">
        <v>46296</v>
      </c>
      <c r="B26291" s="87">
        <v>0.89583333333333337</v>
      </c>
      <c r="C26291">
        <v>3.6139999999999996E-5</v>
      </c>
    </row>
    <row r="26292" spans="1:3" x14ac:dyDescent="0.35">
      <c r="A26292" s="86">
        <v>46296</v>
      </c>
      <c r="B26292" s="87">
        <v>0.90625</v>
      </c>
      <c r="C26292">
        <v>3.5720000000000004E-5</v>
      </c>
    </row>
    <row r="26293" spans="1:3" x14ac:dyDescent="0.35">
      <c r="A26293" s="86">
        <v>46296</v>
      </c>
      <c r="B26293" s="87">
        <v>0.91666666666666663</v>
      </c>
      <c r="C26293">
        <v>3.502E-5</v>
      </c>
    </row>
    <row r="26294" spans="1:3" x14ac:dyDescent="0.35">
      <c r="A26294" s="86">
        <v>46296</v>
      </c>
      <c r="B26294" s="87">
        <v>0.92708333333333337</v>
      </c>
      <c r="C26294">
        <v>3.3840000000000001E-5</v>
      </c>
    </row>
    <row r="26295" spans="1:3" x14ac:dyDescent="0.35">
      <c r="A26295" s="86">
        <v>46296</v>
      </c>
      <c r="B26295" s="87">
        <v>0.9375</v>
      </c>
      <c r="C26295">
        <v>3.2259999999999999E-5</v>
      </c>
    </row>
    <row r="26296" spans="1:3" x14ac:dyDescent="0.35">
      <c r="A26296" s="86">
        <v>46296</v>
      </c>
      <c r="B26296" s="87">
        <v>0.94791666666666663</v>
      </c>
      <c r="C26296">
        <v>3.0370000000000002E-5</v>
      </c>
    </row>
    <row r="26297" spans="1:3" x14ac:dyDescent="0.35">
      <c r="A26297" s="86">
        <v>46296</v>
      </c>
      <c r="B26297" s="87">
        <v>0.95833333333333337</v>
      </c>
      <c r="C26297">
        <v>2.832E-5</v>
      </c>
    </row>
    <row r="26298" spans="1:3" x14ac:dyDescent="0.35">
      <c r="A26298" s="86">
        <v>46296</v>
      </c>
      <c r="B26298" s="87">
        <v>0.96875</v>
      </c>
      <c r="C26298">
        <v>2.6210000000000001E-5</v>
      </c>
    </row>
    <row r="26299" spans="1:3" x14ac:dyDescent="0.35">
      <c r="A26299" s="86">
        <v>46296</v>
      </c>
      <c r="B26299" s="87">
        <v>0.97916666666666663</v>
      </c>
      <c r="C26299">
        <v>2.4090000000000001E-5</v>
      </c>
    </row>
    <row r="26300" spans="1:3" x14ac:dyDescent="0.35">
      <c r="A26300" s="86">
        <v>46296</v>
      </c>
      <c r="B26300" s="87">
        <v>0.98958333333333337</v>
      </c>
      <c r="C26300">
        <v>2.198E-5</v>
      </c>
    </row>
    <row r="26301" spans="1:3" x14ac:dyDescent="0.35">
      <c r="A26301" s="86">
        <v>46297</v>
      </c>
      <c r="B26301" s="87">
        <v>0</v>
      </c>
      <c r="C26301">
        <v>1.9910000000000001E-5</v>
      </c>
    </row>
    <row r="26302" spans="1:3" x14ac:dyDescent="0.35">
      <c r="A26302" s="86">
        <v>46297</v>
      </c>
      <c r="B26302" s="87">
        <v>1.0416666666666666E-2</v>
      </c>
      <c r="C26302">
        <v>1.7949999999999999E-5</v>
      </c>
    </row>
    <row r="26303" spans="1:3" x14ac:dyDescent="0.35">
      <c r="A26303" s="86">
        <v>46297</v>
      </c>
      <c r="B26303" s="87">
        <v>2.0833333333333332E-2</v>
      </c>
      <c r="C26303">
        <v>1.6060000000000002E-5</v>
      </c>
    </row>
    <row r="26304" spans="1:3" x14ac:dyDescent="0.35">
      <c r="A26304" s="86">
        <v>46297</v>
      </c>
      <c r="B26304" s="87">
        <v>3.125E-2</v>
      </c>
      <c r="C26304">
        <v>1.4399999999999999E-5</v>
      </c>
    </row>
    <row r="26305" spans="1:3" x14ac:dyDescent="0.35">
      <c r="A26305" s="86">
        <v>46297</v>
      </c>
      <c r="B26305" s="87">
        <v>4.1666666666666664E-2</v>
      </c>
      <c r="C26305">
        <v>1.306E-5</v>
      </c>
    </row>
    <row r="26306" spans="1:3" x14ac:dyDescent="0.35">
      <c r="A26306" s="86">
        <v>46297</v>
      </c>
      <c r="B26306" s="87">
        <v>5.2083333333333336E-2</v>
      </c>
      <c r="C26306">
        <v>1.2120000000000001E-5</v>
      </c>
    </row>
    <row r="26307" spans="1:3" x14ac:dyDescent="0.35">
      <c r="A26307" s="86">
        <v>46297</v>
      </c>
      <c r="B26307" s="87">
        <v>6.25E-2</v>
      </c>
      <c r="C26307">
        <v>1.1469999999999999E-5</v>
      </c>
    </row>
    <row r="26308" spans="1:3" x14ac:dyDescent="0.35">
      <c r="A26308" s="86">
        <v>46297</v>
      </c>
      <c r="B26308" s="87">
        <v>7.2916666666666671E-2</v>
      </c>
      <c r="C26308">
        <v>1.1060000000000001E-5</v>
      </c>
    </row>
    <row r="26309" spans="1:3" x14ac:dyDescent="0.35">
      <c r="A26309" s="86">
        <v>46297</v>
      </c>
      <c r="B26309" s="87">
        <v>8.3333333333333329E-2</v>
      </c>
      <c r="C26309">
        <v>1.0749999999999999E-5</v>
      </c>
    </row>
    <row r="26310" spans="1:3" x14ac:dyDescent="0.35">
      <c r="A26310" s="86">
        <v>46297</v>
      </c>
      <c r="B26310" s="87">
        <v>9.375E-2</v>
      </c>
      <c r="C26310">
        <v>1.0500000000000001E-5</v>
      </c>
    </row>
    <row r="26311" spans="1:3" x14ac:dyDescent="0.35">
      <c r="A26311" s="86">
        <v>46297</v>
      </c>
      <c r="B26311" s="87">
        <v>0.10416666666666667</v>
      </c>
      <c r="C26311">
        <v>1.027E-5</v>
      </c>
    </row>
    <row r="26312" spans="1:3" x14ac:dyDescent="0.35">
      <c r="A26312" s="86">
        <v>46297</v>
      </c>
      <c r="B26312" s="87">
        <v>0.11458333333333333</v>
      </c>
      <c r="C26312">
        <v>1.011E-5</v>
      </c>
    </row>
    <row r="26313" spans="1:3" x14ac:dyDescent="0.35">
      <c r="A26313" s="86">
        <v>46297</v>
      </c>
      <c r="B26313" s="87">
        <v>0.125</v>
      </c>
      <c r="C26313">
        <v>1.0000000000000001E-5</v>
      </c>
    </row>
    <row r="26314" spans="1:3" x14ac:dyDescent="0.35">
      <c r="A26314" s="86">
        <v>46297</v>
      </c>
      <c r="B26314" s="87">
        <v>0.13541666666666666</v>
      </c>
      <c r="C26314">
        <v>9.9199999999999999E-6</v>
      </c>
    </row>
    <row r="26315" spans="1:3" x14ac:dyDescent="0.35">
      <c r="A26315" s="86">
        <v>46297</v>
      </c>
      <c r="B26315" s="87">
        <v>0.14583333333333334</v>
      </c>
      <c r="C26315">
        <v>9.9199999999999999E-6</v>
      </c>
    </row>
    <row r="26316" spans="1:3" x14ac:dyDescent="0.35">
      <c r="A26316" s="86">
        <v>46297</v>
      </c>
      <c r="B26316" s="87">
        <v>0.15625</v>
      </c>
      <c r="C26316">
        <v>9.9500000000000013E-6</v>
      </c>
    </row>
    <row r="26317" spans="1:3" x14ac:dyDescent="0.35">
      <c r="A26317" s="86">
        <v>46297</v>
      </c>
      <c r="B26317" s="87">
        <v>0.16666666666666666</v>
      </c>
      <c r="C26317">
        <v>1.0000000000000001E-5</v>
      </c>
    </row>
    <row r="26318" spans="1:3" x14ac:dyDescent="0.35">
      <c r="A26318" s="86">
        <v>46297</v>
      </c>
      <c r="B26318" s="87">
        <v>0.17708333333333334</v>
      </c>
      <c r="C26318">
        <v>1.0009999999999999E-5</v>
      </c>
    </row>
    <row r="26319" spans="1:3" x14ac:dyDescent="0.35">
      <c r="A26319" s="86">
        <v>46297</v>
      </c>
      <c r="B26319" s="87">
        <v>0.1875</v>
      </c>
      <c r="C26319">
        <v>1.009E-5</v>
      </c>
    </row>
    <row r="26320" spans="1:3" x14ac:dyDescent="0.35">
      <c r="A26320" s="86">
        <v>46297</v>
      </c>
      <c r="B26320" s="87">
        <v>0.19791666666666666</v>
      </c>
      <c r="C26320">
        <v>1.0200000000000001E-5</v>
      </c>
    </row>
    <row r="26321" spans="1:3" x14ac:dyDescent="0.35">
      <c r="A26321" s="86">
        <v>46297</v>
      </c>
      <c r="B26321" s="87">
        <v>0.20833333333333334</v>
      </c>
      <c r="C26321">
        <v>1.0370000000000001E-5</v>
      </c>
    </row>
    <row r="26322" spans="1:3" x14ac:dyDescent="0.35">
      <c r="A26322" s="86">
        <v>46297</v>
      </c>
      <c r="B26322" s="87">
        <v>0.21875</v>
      </c>
      <c r="C26322">
        <v>1.0689999999999999E-5</v>
      </c>
    </row>
    <row r="26323" spans="1:3" x14ac:dyDescent="0.35">
      <c r="A26323" s="86">
        <v>46297</v>
      </c>
      <c r="B26323" s="87">
        <v>0.22916666666666666</v>
      </c>
      <c r="C26323">
        <v>1.129E-5</v>
      </c>
    </row>
    <row r="26324" spans="1:3" x14ac:dyDescent="0.35">
      <c r="A26324" s="86">
        <v>46297</v>
      </c>
      <c r="B26324" s="87">
        <v>0.23958333333333334</v>
      </c>
      <c r="C26324">
        <v>1.24E-5</v>
      </c>
    </row>
    <row r="26325" spans="1:3" x14ac:dyDescent="0.35">
      <c r="A26325" s="86">
        <v>46297</v>
      </c>
      <c r="B26325" s="87">
        <v>0.25</v>
      </c>
      <c r="C26325">
        <v>1.4210000000000001E-5</v>
      </c>
    </row>
    <row r="26326" spans="1:3" x14ac:dyDescent="0.35">
      <c r="A26326" s="86">
        <v>46297</v>
      </c>
      <c r="B26326" s="87">
        <v>0.26041666666666669</v>
      </c>
      <c r="C26326">
        <v>1.683E-5</v>
      </c>
    </row>
    <row r="26327" spans="1:3" x14ac:dyDescent="0.35">
      <c r="A26327" s="86">
        <v>46297</v>
      </c>
      <c r="B26327" s="87">
        <v>0.27083333333333331</v>
      </c>
      <c r="C26327">
        <v>1.9919999999999999E-5</v>
      </c>
    </row>
    <row r="26328" spans="1:3" x14ac:dyDescent="0.35">
      <c r="A26328" s="86">
        <v>46297</v>
      </c>
      <c r="B26328" s="87">
        <v>0.28125</v>
      </c>
      <c r="C26328">
        <v>2.3099999999999999E-5</v>
      </c>
    </row>
    <row r="26329" spans="1:3" x14ac:dyDescent="0.35">
      <c r="A26329" s="86">
        <v>46297</v>
      </c>
      <c r="B26329" s="87">
        <v>0.29166666666666669</v>
      </c>
      <c r="C26329">
        <v>2.5940000000000002E-5</v>
      </c>
    </row>
    <row r="26330" spans="1:3" x14ac:dyDescent="0.35">
      <c r="A26330" s="86">
        <v>46297</v>
      </c>
      <c r="B26330" s="87">
        <v>0.30208333333333331</v>
      </c>
      <c r="C26330">
        <v>2.8099999999999999E-5</v>
      </c>
    </row>
    <row r="26331" spans="1:3" x14ac:dyDescent="0.35">
      <c r="A26331" s="86">
        <v>46297</v>
      </c>
      <c r="B26331" s="87">
        <v>0.3125</v>
      </c>
      <c r="C26331">
        <v>2.9659999999999997E-5</v>
      </c>
    </row>
    <row r="26332" spans="1:3" x14ac:dyDescent="0.35">
      <c r="A26332" s="86">
        <v>46297</v>
      </c>
      <c r="B26332" s="87">
        <v>0.32291666666666669</v>
      </c>
      <c r="C26332">
        <v>3.0669999999999996E-5</v>
      </c>
    </row>
    <row r="26333" spans="1:3" x14ac:dyDescent="0.35">
      <c r="A26333" s="86">
        <v>46297</v>
      </c>
      <c r="B26333" s="87">
        <v>0.33333333333333331</v>
      </c>
      <c r="C26333">
        <v>3.1319999999999998E-5</v>
      </c>
    </row>
    <row r="26334" spans="1:3" x14ac:dyDescent="0.35">
      <c r="A26334" s="86">
        <v>46297</v>
      </c>
      <c r="B26334" s="87">
        <v>0.34375</v>
      </c>
      <c r="C26334">
        <v>3.1659999999999998E-5</v>
      </c>
    </row>
    <row r="26335" spans="1:3" x14ac:dyDescent="0.35">
      <c r="A26335" s="86">
        <v>46297</v>
      </c>
      <c r="B26335" s="87">
        <v>0.35416666666666669</v>
      </c>
      <c r="C26335">
        <v>3.1780000000000004E-5</v>
      </c>
    </row>
    <row r="26336" spans="1:3" x14ac:dyDescent="0.35">
      <c r="A26336" s="86">
        <v>46297</v>
      </c>
      <c r="B26336" s="87">
        <v>0.36458333333333331</v>
      </c>
      <c r="C26336">
        <v>3.1780000000000004E-5</v>
      </c>
    </row>
    <row r="26337" spans="1:3" x14ac:dyDescent="0.35">
      <c r="A26337" s="86">
        <v>46297</v>
      </c>
      <c r="B26337" s="87">
        <v>0.375</v>
      </c>
      <c r="C26337">
        <v>3.1690000000000003E-5</v>
      </c>
    </row>
    <row r="26338" spans="1:3" x14ac:dyDescent="0.35">
      <c r="A26338" s="86">
        <v>46297</v>
      </c>
      <c r="B26338" s="87">
        <v>0.38541666666666669</v>
      </c>
      <c r="C26338">
        <v>3.1590000000000001E-5</v>
      </c>
    </row>
    <row r="26339" spans="1:3" x14ac:dyDescent="0.35">
      <c r="A26339" s="86">
        <v>46297</v>
      </c>
      <c r="B26339" s="87">
        <v>0.39583333333333331</v>
      </c>
      <c r="C26339">
        <v>3.1469999999999995E-5</v>
      </c>
    </row>
    <row r="26340" spans="1:3" x14ac:dyDescent="0.35">
      <c r="A26340" s="86">
        <v>46297</v>
      </c>
      <c r="B26340" s="87">
        <v>0.40625</v>
      </c>
      <c r="C26340">
        <v>3.1319999999999998E-5</v>
      </c>
    </row>
    <row r="26341" spans="1:3" x14ac:dyDescent="0.35">
      <c r="A26341" s="86">
        <v>46297</v>
      </c>
      <c r="B26341" s="87">
        <v>0.41666666666666669</v>
      </c>
      <c r="C26341">
        <v>3.1099999999999997E-5</v>
      </c>
    </row>
    <row r="26342" spans="1:3" x14ac:dyDescent="0.35">
      <c r="A26342" s="86">
        <v>46297</v>
      </c>
      <c r="B26342" s="87">
        <v>0.42708333333333331</v>
      </c>
      <c r="C26342">
        <v>3.0859999999999999E-5</v>
      </c>
    </row>
    <row r="26343" spans="1:3" x14ac:dyDescent="0.35">
      <c r="A26343" s="86">
        <v>46297</v>
      </c>
      <c r="B26343" s="87">
        <v>0.4375</v>
      </c>
      <c r="C26343">
        <v>3.0550000000000004E-5</v>
      </c>
    </row>
    <row r="26344" spans="1:3" x14ac:dyDescent="0.35">
      <c r="A26344" s="86">
        <v>46297</v>
      </c>
      <c r="B26344" s="87">
        <v>0.44791666666666669</v>
      </c>
      <c r="C26344">
        <v>3.0320000000000001E-5</v>
      </c>
    </row>
    <row r="26345" spans="1:3" x14ac:dyDescent="0.35">
      <c r="A26345" s="86">
        <v>46297</v>
      </c>
      <c r="B26345" s="87">
        <v>0.45833333333333331</v>
      </c>
      <c r="C26345">
        <v>3.0159999999999999E-5</v>
      </c>
    </row>
    <row r="26346" spans="1:3" x14ac:dyDescent="0.35">
      <c r="A26346" s="86">
        <v>46297</v>
      </c>
      <c r="B26346" s="87">
        <v>0.46875</v>
      </c>
      <c r="C26346">
        <v>3.0139999999999999E-5</v>
      </c>
    </row>
    <row r="26347" spans="1:3" x14ac:dyDescent="0.35">
      <c r="A26347" s="86">
        <v>46297</v>
      </c>
      <c r="B26347" s="87">
        <v>0.47916666666666669</v>
      </c>
      <c r="C26347">
        <v>3.0349999999999999E-5</v>
      </c>
    </row>
    <row r="26348" spans="1:3" x14ac:dyDescent="0.35">
      <c r="A26348" s="86">
        <v>46297</v>
      </c>
      <c r="B26348" s="87">
        <v>0.48958333333333331</v>
      </c>
      <c r="C26348">
        <v>3.0830000000000001E-5</v>
      </c>
    </row>
    <row r="26349" spans="1:3" x14ac:dyDescent="0.35">
      <c r="A26349" s="86">
        <v>46297</v>
      </c>
      <c r="B26349" s="87">
        <v>0.5</v>
      </c>
      <c r="C26349">
        <v>3.1690000000000003E-5</v>
      </c>
    </row>
    <row r="26350" spans="1:3" x14ac:dyDescent="0.35">
      <c r="A26350" s="86">
        <v>46297</v>
      </c>
      <c r="B26350" s="87">
        <v>0.51041666666666663</v>
      </c>
      <c r="C26350">
        <v>3.29E-5</v>
      </c>
    </row>
    <row r="26351" spans="1:3" x14ac:dyDescent="0.35">
      <c r="A26351" s="86">
        <v>46297</v>
      </c>
      <c r="B26351" s="87">
        <v>0.52083333333333337</v>
      </c>
      <c r="C26351">
        <v>3.4200000000000005E-5</v>
      </c>
    </row>
    <row r="26352" spans="1:3" x14ac:dyDescent="0.35">
      <c r="A26352" s="86">
        <v>46297</v>
      </c>
      <c r="B26352" s="87">
        <v>0.53125</v>
      </c>
      <c r="C26352">
        <v>3.5259999999999998E-5</v>
      </c>
    </row>
    <row r="26353" spans="1:3" x14ac:dyDescent="0.35">
      <c r="A26353" s="86">
        <v>46297</v>
      </c>
      <c r="B26353" s="87">
        <v>0.54166666666666663</v>
      </c>
      <c r="C26353">
        <v>3.5720000000000004E-5</v>
      </c>
    </row>
    <row r="26354" spans="1:3" x14ac:dyDescent="0.35">
      <c r="A26354" s="86">
        <v>46297</v>
      </c>
      <c r="B26354" s="87">
        <v>0.55208333333333337</v>
      </c>
      <c r="C26354">
        <v>3.5349999999999999E-5</v>
      </c>
    </row>
    <row r="26355" spans="1:3" x14ac:dyDescent="0.35">
      <c r="A26355" s="86">
        <v>46297</v>
      </c>
      <c r="B26355" s="87">
        <v>0.5625</v>
      </c>
      <c r="C26355">
        <v>3.4360000000000003E-5</v>
      </c>
    </row>
    <row r="26356" spans="1:3" x14ac:dyDescent="0.35">
      <c r="A26356" s="86">
        <v>46297</v>
      </c>
      <c r="B26356" s="87">
        <v>0.57291666666666663</v>
      </c>
      <c r="C26356">
        <v>3.3040000000000002E-5</v>
      </c>
    </row>
    <row r="26357" spans="1:3" x14ac:dyDescent="0.35">
      <c r="A26357" s="86">
        <v>46297</v>
      </c>
      <c r="B26357" s="87">
        <v>0.58333333333333337</v>
      </c>
      <c r="C26357">
        <v>3.1690000000000003E-5</v>
      </c>
    </row>
    <row r="26358" spans="1:3" x14ac:dyDescent="0.35">
      <c r="A26358" s="86">
        <v>46297</v>
      </c>
      <c r="B26358" s="87">
        <v>0.59375</v>
      </c>
      <c r="C26358">
        <v>3.0550000000000004E-5</v>
      </c>
    </row>
    <row r="26359" spans="1:3" x14ac:dyDescent="0.35">
      <c r="A26359" s="86">
        <v>46297</v>
      </c>
      <c r="B26359" s="87">
        <v>0.60416666666666663</v>
      </c>
      <c r="C26359">
        <v>2.9629999999999999E-5</v>
      </c>
    </row>
    <row r="26360" spans="1:3" x14ac:dyDescent="0.35">
      <c r="A26360" s="86">
        <v>46297</v>
      </c>
      <c r="B26360" s="87">
        <v>0.61458333333333337</v>
      </c>
      <c r="C26360">
        <v>2.8799999999999999E-5</v>
      </c>
    </row>
    <row r="26361" spans="1:3" x14ac:dyDescent="0.35">
      <c r="A26361" s="86">
        <v>46297</v>
      </c>
      <c r="B26361" s="87">
        <v>0.625</v>
      </c>
      <c r="C26361">
        <v>2.8039999999999999E-5</v>
      </c>
    </row>
    <row r="26362" spans="1:3" x14ac:dyDescent="0.35">
      <c r="A26362" s="86">
        <v>46297</v>
      </c>
      <c r="B26362" s="87">
        <v>0.63541666666666663</v>
      </c>
      <c r="C26362">
        <v>2.726E-5</v>
      </c>
    </row>
    <row r="26363" spans="1:3" x14ac:dyDescent="0.35">
      <c r="A26363" s="86">
        <v>46297</v>
      </c>
      <c r="B26363" s="87">
        <v>0.64583333333333337</v>
      </c>
      <c r="C26363">
        <v>2.6489999999999999E-5</v>
      </c>
    </row>
    <row r="26364" spans="1:3" x14ac:dyDescent="0.35">
      <c r="A26364" s="86">
        <v>46297</v>
      </c>
      <c r="B26364" s="87">
        <v>0.65625</v>
      </c>
      <c r="C26364">
        <v>2.5780000000000001E-5</v>
      </c>
    </row>
    <row r="26365" spans="1:3" x14ac:dyDescent="0.35">
      <c r="A26365" s="86">
        <v>46297</v>
      </c>
      <c r="B26365" s="87">
        <v>0.66666666666666663</v>
      </c>
      <c r="C26365">
        <v>2.5149999999999998E-5</v>
      </c>
    </row>
    <row r="26366" spans="1:3" x14ac:dyDescent="0.35">
      <c r="A26366" s="86">
        <v>46297</v>
      </c>
      <c r="B26366" s="87">
        <v>0.67708333333333337</v>
      </c>
      <c r="C26366">
        <v>2.4669999999999999E-5</v>
      </c>
    </row>
    <row r="26367" spans="1:3" x14ac:dyDescent="0.35">
      <c r="A26367" s="86">
        <v>46297</v>
      </c>
      <c r="B26367" s="87">
        <v>0.6875</v>
      </c>
      <c r="C26367">
        <v>2.4389999999999999E-5</v>
      </c>
    </row>
    <row r="26368" spans="1:3" x14ac:dyDescent="0.35">
      <c r="A26368" s="86">
        <v>46297</v>
      </c>
      <c r="B26368" s="87">
        <v>0.69791666666666663</v>
      </c>
      <c r="C26368">
        <v>2.4349999999999999E-5</v>
      </c>
    </row>
    <row r="26369" spans="1:3" x14ac:dyDescent="0.35">
      <c r="A26369" s="86">
        <v>46297</v>
      </c>
      <c r="B26369" s="87">
        <v>0.70833333333333337</v>
      </c>
      <c r="C26369">
        <v>2.4580000000000002E-5</v>
      </c>
    </row>
    <row r="26370" spans="1:3" x14ac:dyDescent="0.35">
      <c r="A26370" s="86">
        <v>46297</v>
      </c>
      <c r="B26370" s="87">
        <v>0.71875</v>
      </c>
      <c r="C26370">
        <v>2.5179999999999999E-5</v>
      </c>
    </row>
    <row r="26371" spans="1:3" x14ac:dyDescent="0.35">
      <c r="A26371" s="86">
        <v>46297</v>
      </c>
      <c r="B26371" s="87">
        <v>0.72916666666666663</v>
      </c>
      <c r="C26371">
        <v>2.6100000000000001E-5</v>
      </c>
    </row>
    <row r="26372" spans="1:3" x14ac:dyDescent="0.35">
      <c r="A26372" s="86">
        <v>46297</v>
      </c>
      <c r="B26372" s="87">
        <v>0.73958333333333337</v>
      </c>
      <c r="C26372">
        <v>2.7300000000000003E-5</v>
      </c>
    </row>
    <row r="26373" spans="1:3" x14ac:dyDescent="0.35">
      <c r="A26373" s="86">
        <v>46297</v>
      </c>
      <c r="B26373" s="87">
        <v>0.75</v>
      </c>
      <c r="C26373">
        <v>2.8799999999999999E-5</v>
      </c>
    </row>
    <row r="26374" spans="1:3" x14ac:dyDescent="0.35">
      <c r="A26374" s="86">
        <v>46297</v>
      </c>
      <c r="B26374" s="87">
        <v>0.76041666666666663</v>
      </c>
      <c r="C26374">
        <v>3.0550000000000004E-5</v>
      </c>
    </row>
    <row r="26375" spans="1:3" x14ac:dyDescent="0.35">
      <c r="A26375" s="86">
        <v>46297</v>
      </c>
      <c r="B26375" s="87">
        <v>0.77083333333333337</v>
      </c>
      <c r="C26375">
        <v>3.2439999999999994E-5</v>
      </c>
    </row>
    <row r="26376" spans="1:3" x14ac:dyDescent="0.35">
      <c r="A26376" s="86">
        <v>46297</v>
      </c>
      <c r="B26376" s="87">
        <v>0.78125</v>
      </c>
      <c r="C26376">
        <v>3.4410000000000004E-5</v>
      </c>
    </row>
    <row r="26377" spans="1:3" x14ac:dyDescent="0.35">
      <c r="A26377" s="86">
        <v>46297</v>
      </c>
      <c r="B26377" s="87">
        <v>0.79166666666666663</v>
      </c>
      <c r="C26377">
        <v>3.6300000000000001E-5</v>
      </c>
    </row>
    <row r="26378" spans="1:3" x14ac:dyDescent="0.35">
      <c r="A26378" s="86">
        <v>46297</v>
      </c>
      <c r="B26378" s="87">
        <v>0.80208333333333337</v>
      </c>
      <c r="C26378">
        <v>3.8050000000000003E-5</v>
      </c>
    </row>
    <row r="26379" spans="1:3" x14ac:dyDescent="0.35">
      <c r="A26379" s="86">
        <v>46297</v>
      </c>
      <c r="B26379" s="87">
        <v>0.8125</v>
      </c>
      <c r="C26379">
        <v>3.9489999999999996E-5</v>
      </c>
    </row>
    <row r="26380" spans="1:3" x14ac:dyDescent="0.35">
      <c r="A26380" s="86">
        <v>46297</v>
      </c>
      <c r="B26380" s="87">
        <v>0.82291666666666663</v>
      </c>
      <c r="C26380">
        <v>4.0429999999999997E-5</v>
      </c>
    </row>
    <row r="26381" spans="1:3" x14ac:dyDescent="0.35">
      <c r="A26381" s="86">
        <v>46297</v>
      </c>
      <c r="B26381" s="87">
        <v>0.83333333333333337</v>
      </c>
      <c r="C26381">
        <v>4.0730000000000005E-5</v>
      </c>
    </row>
    <row r="26382" spans="1:3" x14ac:dyDescent="0.35">
      <c r="A26382" s="86">
        <v>46297</v>
      </c>
      <c r="B26382" s="87">
        <v>0.84375</v>
      </c>
      <c r="C26382">
        <v>4.0269999999999999E-5</v>
      </c>
    </row>
    <row r="26383" spans="1:3" x14ac:dyDescent="0.35">
      <c r="A26383" s="86">
        <v>46297</v>
      </c>
      <c r="B26383" s="87">
        <v>0.85416666666666663</v>
      </c>
      <c r="C26383">
        <v>3.9350000000000001E-5</v>
      </c>
    </row>
    <row r="26384" spans="1:3" x14ac:dyDescent="0.35">
      <c r="A26384" s="86">
        <v>46297</v>
      </c>
      <c r="B26384" s="87">
        <v>0.86458333333333337</v>
      </c>
      <c r="C26384">
        <v>3.824E-5</v>
      </c>
    </row>
    <row r="26385" spans="1:3" x14ac:dyDescent="0.35">
      <c r="A26385" s="86">
        <v>46297</v>
      </c>
      <c r="B26385" s="87">
        <v>0.875</v>
      </c>
      <c r="C26385">
        <v>3.7270000000000001E-5</v>
      </c>
    </row>
    <row r="26386" spans="1:3" x14ac:dyDescent="0.35">
      <c r="A26386" s="86">
        <v>46297</v>
      </c>
      <c r="B26386" s="87">
        <v>0.88541666666666663</v>
      </c>
      <c r="C26386">
        <v>3.667E-5</v>
      </c>
    </row>
    <row r="26387" spans="1:3" x14ac:dyDescent="0.35">
      <c r="A26387" s="86">
        <v>46297</v>
      </c>
      <c r="B26387" s="87">
        <v>0.89583333333333337</v>
      </c>
      <c r="C26387">
        <v>3.6269999999999997E-5</v>
      </c>
    </row>
    <row r="26388" spans="1:3" x14ac:dyDescent="0.35">
      <c r="A26388" s="86">
        <v>46297</v>
      </c>
      <c r="B26388" s="87">
        <v>0.90625</v>
      </c>
      <c r="C26388">
        <v>3.5860000000000006E-5</v>
      </c>
    </row>
    <row r="26389" spans="1:3" x14ac:dyDescent="0.35">
      <c r="A26389" s="86">
        <v>46297</v>
      </c>
      <c r="B26389" s="87">
        <v>0.91666666666666663</v>
      </c>
      <c r="C26389">
        <v>3.5150000000000001E-5</v>
      </c>
    </row>
    <row r="26390" spans="1:3" x14ac:dyDescent="0.35">
      <c r="A26390" s="86">
        <v>46297</v>
      </c>
      <c r="B26390" s="87">
        <v>0.92708333333333337</v>
      </c>
      <c r="C26390">
        <v>3.3970000000000002E-5</v>
      </c>
    </row>
    <row r="26391" spans="1:3" x14ac:dyDescent="0.35">
      <c r="A26391" s="86">
        <v>46297</v>
      </c>
      <c r="B26391" s="87">
        <v>0.9375</v>
      </c>
      <c r="C26391">
        <v>3.2379999999999998E-5</v>
      </c>
    </row>
    <row r="26392" spans="1:3" x14ac:dyDescent="0.35">
      <c r="A26392" s="86">
        <v>46297</v>
      </c>
      <c r="B26392" s="87">
        <v>0.94791666666666663</v>
      </c>
      <c r="C26392">
        <v>3.0490000000000001E-5</v>
      </c>
    </row>
    <row r="26393" spans="1:3" x14ac:dyDescent="0.35">
      <c r="A26393" s="86">
        <v>46297</v>
      </c>
      <c r="B26393" s="87">
        <v>0.95833333333333337</v>
      </c>
      <c r="C26393">
        <v>2.8430000000000001E-5</v>
      </c>
    </row>
    <row r="26394" spans="1:3" x14ac:dyDescent="0.35">
      <c r="A26394" s="86">
        <v>46297</v>
      </c>
      <c r="B26394" s="87">
        <v>0.96875</v>
      </c>
      <c r="C26394">
        <v>2.6310000000000001E-5</v>
      </c>
    </row>
    <row r="26395" spans="1:3" x14ac:dyDescent="0.35">
      <c r="A26395" s="86">
        <v>46297</v>
      </c>
      <c r="B26395" s="87">
        <v>0.97916666666666663</v>
      </c>
      <c r="C26395">
        <v>2.4179999999999999E-5</v>
      </c>
    </row>
    <row r="26396" spans="1:3" x14ac:dyDescent="0.35">
      <c r="A26396" s="86">
        <v>46297</v>
      </c>
      <c r="B26396" s="87">
        <v>0.98958333333333337</v>
      </c>
      <c r="C26396">
        <v>2.2059999999999999E-5</v>
      </c>
    </row>
    <row r="26397" spans="1:3" x14ac:dyDescent="0.35">
      <c r="A26397" s="86">
        <v>46298</v>
      </c>
      <c r="B26397" s="87">
        <v>0</v>
      </c>
      <c r="C26397">
        <v>1.9980000000000002E-5</v>
      </c>
    </row>
    <row r="26398" spans="1:3" x14ac:dyDescent="0.35">
      <c r="A26398" s="86">
        <v>46298</v>
      </c>
      <c r="B26398" s="87">
        <v>1.0416666666666666E-2</v>
      </c>
      <c r="C26398">
        <v>1.8579999999999998E-5</v>
      </c>
    </row>
    <row r="26399" spans="1:3" x14ac:dyDescent="0.35">
      <c r="A26399" s="86">
        <v>46298</v>
      </c>
      <c r="B26399" s="87">
        <v>2.0833333333333332E-2</v>
      </c>
      <c r="C26399">
        <v>1.7399999999999999E-5</v>
      </c>
    </row>
    <row r="26400" spans="1:3" x14ac:dyDescent="0.35">
      <c r="A26400" s="86">
        <v>46298</v>
      </c>
      <c r="B26400" s="87">
        <v>3.125E-2</v>
      </c>
      <c r="C26400">
        <v>1.6379999999999999E-5</v>
      </c>
    </row>
    <row r="26401" spans="1:3" x14ac:dyDescent="0.35">
      <c r="A26401" s="86">
        <v>46298</v>
      </c>
      <c r="B26401" s="87">
        <v>4.1666666666666664E-2</v>
      </c>
      <c r="C26401">
        <v>1.543E-5</v>
      </c>
    </row>
    <row r="26402" spans="1:3" x14ac:dyDescent="0.35">
      <c r="A26402" s="86">
        <v>46298</v>
      </c>
      <c r="B26402" s="87">
        <v>5.2083333333333336E-2</v>
      </c>
      <c r="C26402">
        <v>1.4430000000000001E-5</v>
      </c>
    </row>
    <row r="26403" spans="1:3" x14ac:dyDescent="0.35">
      <c r="A26403" s="86">
        <v>46298</v>
      </c>
      <c r="B26403" s="87">
        <v>6.25E-2</v>
      </c>
      <c r="C26403">
        <v>1.3429999999999998E-5</v>
      </c>
    </row>
    <row r="26404" spans="1:3" x14ac:dyDescent="0.35">
      <c r="A26404" s="86">
        <v>46298</v>
      </c>
      <c r="B26404" s="87">
        <v>7.2916666666666671E-2</v>
      </c>
      <c r="C26404">
        <v>1.254E-5</v>
      </c>
    </row>
    <row r="26405" spans="1:3" x14ac:dyDescent="0.35">
      <c r="A26405" s="86">
        <v>46298</v>
      </c>
      <c r="B26405" s="87">
        <v>8.3333333333333329E-2</v>
      </c>
      <c r="C26405">
        <v>1.1769999999999999E-5</v>
      </c>
    </row>
    <row r="26406" spans="1:3" x14ac:dyDescent="0.35">
      <c r="A26406" s="86">
        <v>46298</v>
      </c>
      <c r="B26406" s="87">
        <v>9.375E-2</v>
      </c>
      <c r="C26406">
        <v>1.1209999999999999E-5</v>
      </c>
    </row>
    <row r="26407" spans="1:3" x14ac:dyDescent="0.35">
      <c r="A26407" s="86">
        <v>46298</v>
      </c>
      <c r="B26407" s="87">
        <v>0.10416666666666667</v>
      </c>
      <c r="C26407">
        <v>1.0840000000000001E-5</v>
      </c>
    </row>
    <row r="26408" spans="1:3" x14ac:dyDescent="0.35">
      <c r="A26408" s="86">
        <v>46298</v>
      </c>
      <c r="B26408" s="87">
        <v>0.11458333333333333</v>
      </c>
      <c r="C26408">
        <v>1.059E-5</v>
      </c>
    </row>
    <row r="26409" spans="1:3" x14ac:dyDescent="0.35">
      <c r="A26409" s="86">
        <v>46298</v>
      </c>
      <c r="B26409" s="87">
        <v>0.125</v>
      </c>
      <c r="C26409">
        <v>1.0399999999999999E-5</v>
      </c>
    </row>
    <row r="26410" spans="1:3" x14ac:dyDescent="0.35">
      <c r="A26410" s="86">
        <v>46298</v>
      </c>
      <c r="B26410" s="87">
        <v>0.13541666666666666</v>
      </c>
      <c r="C26410">
        <v>1.028E-5</v>
      </c>
    </row>
    <row r="26411" spans="1:3" x14ac:dyDescent="0.35">
      <c r="A26411" s="86">
        <v>46298</v>
      </c>
      <c r="B26411" s="87">
        <v>0.14583333333333334</v>
      </c>
      <c r="C26411">
        <v>1.0170000000000001E-5</v>
      </c>
    </row>
    <row r="26412" spans="1:3" x14ac:dyDescent="0.35">
      <c r="A26412" s="86">
        <v>46298</v>
      </c>
      <c r="B26412" s="87">
        <v>0.15625</v>
      </c>
      <c r="C26412">
        <v>1.008E-5</v>
      </c>
    </row>
    <row r="26413" spans="1:3" x14ac:dyDescent="0.35">
      <c r="A26413" s="86">
        <v>46298</v>
      </c>
      <c r="B26413" s="87">
        <v>0.16666666666666666</v>
      </c>
      <c r="C26413">
        <v>1.0030000000000001E-5</v>
      </c>
    </row>
    <row r="26414" spans="1:3" x14ac:dyDescent="0.35">
      <c r="A26414" s="86">
        <v>46298</v>
      </c>
      <c r="B26414" s="87">
        <v>0.17708333333333334</v>
      </c>
      <c r="C26414">
        <v>9.9900000000000009E-6</v>
      </c>
    </row>
    <row r="26415" spans="1:3" x14ac:dyDescent="0.35">
      <c r="A26415" s="86">
        <v>46298</v>
      </c>
      <c r="B26415" s="87">
        <v>0.1875</v>
      </c>
      <c r="C26415">
        <v>9.9900000000000009E-6</v>
      </c>
    </row>
    <row r="26416" spans="1:3" x14ac:dyDescent="0.35">
      <c r="A26416" s="86">
        <v>46298</v>
      </c>
      <c r="B26416" s="87">
        <v>0.19791666666666666</v>
      </c>
      <c r="C26416">
        <v>9.9900000000000009E-6</v>
      </c>
    </row>
    <row r="26417" spans="1:3" x14ac:dyDescent="0.35">
      <c r="A26417" s="86">
        <v>46298</v>
      </c>
      <c r="B26417" s="87">
        <v>0.20833333333333334</v>
      </c>
      <c r="C26417">
        <v>1.0030000000000001E-5</v>
      </c>
    </row>
    <row r="26418" spans="1:3" x14ac:dyDescent="0.35">
      <c r="A26418" s="86">
        <v>46298</v>
      </c>
      <c r="B26418" s="87">
        <v>0.21875</v>
      </c>
      <c r="C26418">
        <v>1.01E-5</v>
      </c>
    </row>
    <row r="26419" spans="1:3" x14ac:dyDescent="0.35">
      <c r="A26419" s="86">
        <v>46298</v>
      </c>
      <c r="B26419" s="87">
        <v>0.22916666666666666</v>
      </c>
      <c r="C26419">
        <v>1.024E-5</v>
      </c>
    </row>
    <row r="26420" spans="1:3" x14ac:dyDescent="0.35">
      <c r="A26420" s="86">
        <v>46298</v>
      </c>
      <c r="B26420" s="87">
        <v>0.23958333333333334</v>
      </c>
      <c r="C26420">
        <v>1.0519999999999999E-5</v>
      </c>
    </row>
    <row r="26421" spans="1:3" x14ac:dyDescent="0.35">
      <c r="A26421" s="86">
        <v>46298</v>
      </c>
      <c r="B26421" s="87">
        <v>0.25</v>
      </c>
      <c r="C26421">
        <v>1.098E-5</v>
      </c>
    </row>
    <row r="26422" spans="1:3" x14ac:dyDescent="0.35">
      <c r="A26422" s="86">
        <v>46298</v>
      </c>
      <c r="B26422" s="87">
        <v>0.26041666666666669</v>
      </c>
      <c r="C26422">
        <v>1.17E-5</v>
      </c>
    </row>
    <row r="26423" spans="1:3" x14ac:dyDescent="0.35">
      <c r="A26423" s="86">
        <v>46298</v>
      </c>
      <c r="B26423" s="87">
        <v>0.27083333333333331</v>
      </c>
      <c r="C26423">
        <v>1.272E-5</v>
      </c>
    </row>
    <row r="26424" spans="1:3" x14ac:dyDescent="0.35">
      <c r="A26424" s="86">
        <v>46298</v>
      </c>
      <c r="B26424" s="87">
        <v>0.28125</v>
      </c>
      <c r="C26424">
        <v>1.4059999999999999E-5</v>
      </c>
    </row>
    <row r="26425" spans="1:3" x14ac:dyDescent="0.35">
      <c r="A26425" s="86">
        <v>46298</v>
      </c>
      <c r="B26425" s="87">
        <v>0.29166666666666669</v>
      </c>
      <c r="C26425">
        <v>1.5800000000000001E-5</v>
      </c>
    </row>
    <row r="26426" spans="1:3" x14ac:dyDescent="0.35">
      <c r="A26426" s="86">
        <v>46298</v>
      </c>
      <c r="B26426" s="87">
        <v>0.30208333333333331</v>
      </c>
      <c r="C26426">
        <v>1.7960000000000001E-5</v>
      </c>
    </row>
    <row r="26427" spans="1:3" x14ac:dyDescent="0.35">
      <c r="A26427" s="86">
        <v>46298</v>
      </c>
      <c r="B26427" s="87">
        <v>0.3125</v>
      </c>
      <c r="C26427">
        <v>2.0359999999999998E-5</v>
      </c>
    </row>
    <row r="26428" spans="1:3" x14ac:dyDescent="0.35">
      <c r="A26428" s="86">
        <v>46298</v>
      </c>
      <c r="B26428" s="87">
        <v>0.32291666666666669</v>
      </c>
      <c r="C26428">
        <v>2.2839999999999998E-5</v>
      </c>
    </row>
    <row r="26429" spans="1:3" x14ac:dyDescent="0.35">
      <c r="A26429" s="86">
        <v>46298</v>
      </c>
      <c r="B26429" s="87">
        <v>0.33333333333333331</v>
      </c>
      <c r="C26429">
        <v>2.525E-5</v>
      </c>
    </row>
    <row r="26430" spans="1:3" x14ac:dyDescent="0.35">
      <c r="A26430" s="86">
        <v>46298</v>
      </c>
      <c r="B26430" s="87">
        <v>0.34375</v>
      </c>
      <c r="C26430">
        <v>2.7419999999999998E-5</v>
      </c>
    </row>
    <row r="26431" spans="1:3" x14ac:dyDescent="0.35">
      <c r="A26431" s="86">
        <v>46298</v>
      </c>
      <c r="B26431" s="87">
        <v>0.35416666666666669</v>
      </c>
      <c r="C26431">
        <v>2.9350000000000002E-5</v>
      </c>
    </row>
    <row r="26432" spans="1:3" x14ac:dyDescent="0.35">
      <c r="A26432" s="86">
        <v>46298</v>
      </c>
      <c r="B26432" s="87">
        <v>0.36458333333333331</v>
      </c>
      <c r="C26432">
        <v>3.099E-5</v>
      </c>
    </row>
    <row r="26433" spans="1:3" x14ac:dyDescent="0.35">
      <c r="A26433" s="86">
        <v>46298</v>
      </c>
      <c r="B26433" s="87">
        <v>0.375</v>
      </c>
      <c r="C26433">
        <v>3.2379999999999998E-5</v>
      </c>
    </row>
    <row r="26434" spans="1:3" x14ac:dyDescent="0.35">
      <c r="A26434" s="86">
        <v>46298</v>
      </c>
      <c r="B26434" s="87">
        <v>0.38541666666666669</v>
      </c>
      <c r="C26434">
        <v>3.3520000000000004E-5</v>
      </c>
    </row>
    <row r="26435" spans="1:3" x14ac:dyDescent="0.35">
      <c r="A26435" s="86">
        <v>46298</v>
      </c>
      <c r="B26435" s="87">
        <v>0.39583333333333331</v>
      </c>
      <c r="C26435">
        <v>3.447E-5</v>
      </c>
    </row>
    <row r="26436" spans="1:3" x14ac:dyDescent="0.35">
      <c r="A26436" s="86">
        <v>46298</v>
      </c>
      <c r="B26436" s="87">
        <v>0.40625</v>
      </c>
      <c r="C26436">
        <v>3.5299999999999997E-5</v>
      </c>
    </row>
    <row r="26437" spans="1:3" x14ac:dyDescent="0.35">
      <c r="A26437" s="86">
        <v>46298</v>
      </c>
      <c r="B26437" s="87">
        <v>0.41666666666666669</v>
      </c>
      <c r="C26437">
        <v>3.6040000000000001E-5</v>
      </c>
    </row>
    <row r="26438" spans="1:3" x14ac:dyDescent="0.35">
      <c r="A26438" s="86">
        <v>46298</v>
      </c>
      <c r="B26438" s="87">
        <v>0.42708333333333331</v>
      </c>
      <c r="C26438">
        <v>3.6810000000000002E-5</v>
      </c>
    </row>
    <row r="26439" spans="1:3" x14ac:dyDescent="0.35">
      <c r="A26439" s="86">
        <v>46298</v>
      </c>
      <c r="B26439" s="87">
        <v>0.4375</v>
      </c>
      <c r="C26439">
        <v>3.752E-5</v>
      </c>
    </row>
    <row r="26440" spans="1:3" x14ac:dyDescent="0.35">
      <c r="A26440" s="86">
        <v>46298</v>
      </c>
      <c r="B26440" s="87">
        <v>0.44791666666666669</v>
      </c>
      <c r="C26440">
        <v>3.82E-5</v>
      </c>
    </row>
    <row r="26441" spans="1:3" x14ac:dyDescent="0.35">
      <c r="A26441" s="86">
        <v>46298</v>
      </c>
      <c r="B26441" s="87">
        <v>0.45833333333333331</v>
      </c>
      <c r="C26441">
        <v>3.875E-5</v>
      </c>
    </row>
    <row r="26442" spans="1:3" x14ac:dyDescent="0.35">
      <c r="A26442" s="86">
        <v>46298</v>
      </c>
      <c r="B26442" s="87">
        <v>0.46875</v>
      </c>
      <c r="C26442">
        <v>3.9190000000000003E-5</v>
      </c>
    </row>
    <row r="26443" spans="1:3" x14ac:dyDescent="0.35">
      <c r="A26443" s="86">
        <v>46298</v>
      </c>
      <c r="B26443" s="87">
        <v>0.47916666666666669</v>
      </c>
      <c r="C26443">
        <v>3.9560000000000001E-5</v>
      </c>
    </row>
    <row r="26444" spans="1:3" x14ac:dyDescent="0.35">
      <c r="A26444" s="86">
        <v>46298</v>
      </c>
      <c r="B26444" s="87">
        <v>0.48958333333333331</v>
      </c>
      <c r="C26444">
        <v>3.9960000000000004E-5</v>
      </c>
    </row>
    <row r="26445" spans="1:3" x14ac:dyDescent="0.35">
      <c r="A26445" s="86">
        <v>46298</v>
      </c>
      <c r="B26445" s="87">
        <v>0.5</v>
      </c>
      <c r="C26445">
        <v>4.049E-5</v>
      </c>
    </row>
    <row r="26446" spans="1:3" x14ac:dyDescent="0.35">
      <c r="A26446" s="86">
        <v>46298</v>
      </c>
      <c r="B26446" s="87">
        <v>0.51041666666666663</v>
      </c>
      <c r="C26446">
        <v>4.1159999999999999E-5</v>
      </c>
    </row>
    <row r="26447" spans="1:3" x14ac:dyDescent="0.35">
      <c r="A26447" s="86">
        <v>46298</v>
      </c>
      <c r="B26447" s="87">
        <v>0.52083333333333337</v>
      </c>
      <c r="C26447">
        <v>4.1879999999999999E-5</v>
      </c>
    </row>
    <row r="26448" spans="1:3" x14ac:dyDescent="0.35">
      <c r="A26448" s="86">
        <v>46298</v>
      </c>
      <c r="B26448" s="87">
        <v>0.53125</v>
      </c>
      <c r="C26448">
        <v>4.2410000000000002E-5</v>
      </c>
    </row>
    <row r="26449" spans="1:3" x14ac:dyDescent="0.35">
      <c r="A26449" s="86">
        <v>46298</v>
      </c>
      <c r="B26449" s="87">
        <v>0.54166666666666663</v>
      </c>
      <c r="C26449">
        <v>4.2599999999999999E-5</v>
      </c>
    </row>
    <row r="26450" spans="1:3" x14ac:dyDescent="0.35">
      <c r="A26450" s="86">
        <v>46298</v>
      </c>
      <c r="B26450" s="87">
        <v>0.55208333333333337</v>
      </c>
      <c r="C26450">
        <v>4.2320000000000001E-5</v>
      </c>
    </row>
    <row r="26451" spans="1:3" x14ac:dyDescent="0.35">
      <c r="A26451" s="86">
        <v>46298</v>
      </c>
      <c r="B26451" s="87">
        <v>0.5625</v>
      </c>
      <c r="C26451">
        <v>4.1650000000000003E-5</v>
      </c>
    </row>
    <row r="26452" spans="1:3" x14ac:dyDescent="0.35">
      <c r="A26452" s="86">
        <v>46298</v>
      </c>
      <c r="B26452" s="87">
        <v>0.57291666666666663</v>
      </c>
      <c r="C26452">
        <v>4.0719999999999996E-5</v>
      </c>
    </row>
    <row r="26453" spans="1:3" x14ac:dyDescent="0.35">
      <c r="A26453" s="86">
        <v>46298</v>
      </c>
      <c r="B26453" s="87">
        <v>0.58333333333333337</v>
      </c>
      <c r="C26453">
        <v>3.9730000000000001E-5</v>
      </c>
    </row>
    <row r="26454" spans="1:3" x14ac:dyDescent="0.35">
      <c r="A26454" s="86">
        <v>46298</v>
      </c>
      <c r="B26454" s="87">
        <v>0.59375</v>
      </c>
      <c r="C26454">
        <v>3.8730000000000004E-5</v>
      </c>
    </row>
    <row r="26455" spans="1:3" x14ac:dyDescent="0.35">
      <c r="A26455" s="86">
        <v>46298</v>
      </c>
      <c r="B26455" s="87">
        <v>0.60416666666666663</v>
      </c>
      <c r="C26455">
        <v>3.7780000000000001E-5</v>
      </c>
    </row>
    <row r="26456" spans="1:3" x14ac:dyDescent="0.35">
      <c r="A26456" s="86">
        <v>46298</v>
      </c>
      <c r="B26456" s="87">
        <v>0.61458333333333337</v>
      </c>
      <c r="C26456">
        <v>3.6869999999999998E-5</v>
      </c>
    </row>
    <row r="26457" spans="1:3" x14ac:dyDescent="0.35">
      <c r="A26457" s="86">
        <v>46298</v>
      </c>
      <c r="B26457" s="87">
        <v>0.625</v>
      </c>
      <c r="C26457">
        <v>3.6040000000000001E-5</v>
      </c>
    </row>
    <row r="26458" spans="1:3" x14ac:dyDescent="0.35">
      <c r="A26458" s="86">
        <v>46298</v>
      </c>
      <c r="B26458" s="87">
        <v>0.63541666666666663</v>
      </c>
      <c r="C26458">
        <v>3.5280000000000001E-5</v>
      </c>
    </row>
    <row r="26459" spans="1:3" x14ac:dyDescent="0.35">
      <c r="A26459" s="86">
        <v>46298</v>
      </c>
      <c r="B26459" s="87">
        <v>0.64583333333333337</v>
      </c>
      <c r="C26459">
        <v>3.4629999999999999E-5</v>
      </c>
    </row>
    <row r="26460" spans="1:3" x14ac:dyDescent="0.35">
      <c r="A26460" s="86">
        <v>46298</v>
      </c>
      <c r="B26460" s="87">
        <v>0.65625</v>
      </c>
      <c r="C26460">
        <v>3.4090000000000001E-5</v>
      </c>
    </row>
    <row r="26461" spans="1:3" x14ac:dyDescent="0.35">
      <c r="A26461" s="86">
        <v>46298</v>
      </c>
      <c r="B26461" s="87">
        <v>0.66666666666666663</v>
      </c>
      <c r="C26461">
        <v>3.375E-5</v>
      </c>
    </row>
    <row r="26462" spans="1:3" x14ac:dyDescent="0.35">
      <c r="A26462" s="86">
        <v>46298</v>
      </c>
      <c r="B26462" s="87">
        <v>0.67708333333333337</v>
      </c>
      <c r="C26462">
        <v>3.3590000000000002E-5</v>
      </c>
    </row>
    <row r="26463" spans="1:3" x14ac:dyDescent="0.35">
      <c r="A26463" s="86">
        <v>46298</v>
      </c>
      <c r="B26463" s="87">
        <v>0.6875</v>
      </c>
      <c r="C26463">
        <v>3.3680000000000003E-5</v>
      </c>
    </row>
    <row r="26464" spans="1:3" x14ac:dyDescent="0.35">
      <c r="A26464" s="86">
        <v>46298</v>
      </c>
      <c r="B26464" s="87">
        <v>0.69791666666666663</v>
      </c>
      <c r="C26464">
        <v>3.3980000000000003E-5</v>
      </c>
    </row>
    <row r="26465" spans="1:3" x14ac:dyDescent="0.35">
      <c r="A26465" s="86">
        <v>46298</v>
      </c>
      <c r="B26465" s="87">
        <v>0.70833333333333337</v>
      </c>
      <c r="C26465">
        <v>3.451E-5</v>
      </c>
    </row>
    <row r="26466" spans="1:3" x14ac:dyDescent="0.35">
      <c r="A26466" s="86">
        <v>46298</v>
      </c>
      <c r="B26466" s="87">
        <v>0.71875</v>
      </c>
      <c r="C26466">
        <v>3.5280000000000001E-5</v>
      </c>
    </row>
    <row r="26467" spans="1:3" x14ac:dyDescent="0.35">
      <c r="A26467" s="86">
        <v>46298</v>
      </c>
      <c r="B26467" s="87">
        <v>0.72916666666666663</v>
      </c>
      <c r="C26467">
        <v>3.6229999999999997E-5</v>
      </c>
    </row>
    <row r="26468" spans="1:3" x14ac:dyDescent="0.35">
      <c r="A26468" s="86">
        <v>46298</v>
      </c>
      <c r="B26468" s="87">
        <v>0.73958333333333337</v>
      </c>
      <c r="C26468">
        <v>3.7409999999999996E-5</v>
      </c>
    </row>
    <row r="26469" spans="1:3" x14ac:dyDescent="0.35">
      <c r="A26469" s="86">
        <v>46298</v>
      </c>
      <c r="B26469" s="87">
        <v>0.75</v>
      </c>
      <c r="C26469">
        <v>3.875E-5</v>
      </c>
    </row>
    <row r="26470" spans="1:3" x14ac:dyDescent="0.35">
      <c r="A26470" s="86">
        <v>46298</v>
      </c>
      <c r="B26470" s="87">
        <v>0.76041666666666663</v>
      </c>
      <c r="C26470">
        <v>4.0240000000000001E-5</v>
      </c>
    </row>
    <row r="26471" spans="1:3" x14ac:dyDescent="0.35">
      <c r="A26471" s="86">
        <v>46298</v>
      </c>
      <c r="B26471" s="87">
        <v>0.77083333333333337</v>
      </c>
      <c r="C26471">
        <v>4.1779999999999996E-5</v>
      </c>
    </row>
    <row r="26472" spans="1:3" x14ac:dyDescent="0.35">
      <c r="A26472" s="86">
        <v>46298</v>
      </c>
      <c r="B26472" s="87">
        <v>0.78125</v>
      </c>
      <c r="C26472">
        <v>4.3249999999999994E-5</v>
      </c>
    </row>
    <row r="26473" spans="1:3" x14ac:dyDescent="0.35">
      <c r="A26473" s="86">
        <v>46298</v>
      </c>
      <c r="B26473" s="87">
        <v>0.79166666666666663</v>
      </c>
      <c r="C26473">
        <v>4.4549999999999999E-5</v>
      </c>
    </row>
    <row r="26474" spans="1:3" x14ac:dyDescent="0.35">
      <c r="A26474" s="86">
        <v>46298</v>
      </c>
      <c r="B26474" s="87">
        <v>0.80208333333333337</v>
      </c>
      <c r="C26474">
        <v>4.5519999999999998E-5</v>
      </c>
    </row>
    <row r="26475" spans="1:3" x14ac:dyDescent="0.35">
      <c r="A26475" s="86">
        <v>46298</v>
      </c>
      <c r="B26475" s="87">
        <v>0.8125</v>
      </c>
      <c r="C26475">
        <v>4.6090000000000001E-5</v>
      </c>
    </row>
    <row r="26476" spans="1:3" x14ac:dyDescent="0.35">
      <c r="A26476" s="86">
        <v>46298</v>
      </c>
      <c r="B26476" s="87">
        <v>0.82291666666666663</v>
      </c>
      <c r="C26476">
        <v>4.6190000000000003E-5</v>
      </c>
    </row>
    <row r="26477" spans="1:3" x14ac:dyDescent="0.35">
      <c r="A26477" s="86">
        <v>46298</v>
      </c>
      <c r="B26477" s="87">
        <v>0.83333333333333337</v>
      </c>
      <c r="C26477">
        <v>4.57E-5</v>
      </c>
    </row>
    <row r="26478" spans="1:3" x14ac:dyDescent="0.35">
      <c r="A26478" s="86">
        <v>46298</v>
      </c>
      <c r="B26478" s="87">
        <v>0.84375</v>
      </c>
      <c r="C26478">
        <v>4.456E-5</v>
      </c>
    </row>
    <row r="26479" spans="1:3" x14ac:dyDescent="0.35">
      <c r="A26479" s="86">
        <v>46298</v>
      </c>
      <c r="B26479" s="87">
        <v>0.85416666666666663</v>
      </c>
      <c r="C26479">
        <v>4.2899999999999999E-5</v>
      </c>
    </row>
    <row r="26480" spans="1:3" x14ac:dyDescent="0.35">
      <c r="A26480" s="86">
        <v>46298</v>
      </c>
      <c r="B26480" s="87">
        <v>0.86458333333333337</v>
      </c>
      <c r="C26480">
        <v>4.0899999999999998E-5</v>
      </c>
    </row>
    <row r="26481" spans="1:3" x14ac:dyDescent="0.35">
      <c r="A26481" s="86">
        <v>46298</v>
      </c>
      <c r="B26481" s="87">
        <v>0.875</v>
      </c>
      <c r="C26481">
        <v>3.875E-5</v>
      </c>
    </row>
    <row r="26482" spans="1:3" x14ac:dyDescent="0.35">
      <c r="A26482" s="86">
        <v>46298</v>
      </c>
      <c r="B26482" s="87">
        <v>0.88541666666666663</v>
      </c>
      <c r="C26482">
        <v>3.6579999999999999E-5</v>
      </c>
    </row>
    <row r="26483" spans="1:3" x14ac:dyDescent="0.35">
      <c r="A26483" s="86">
        <v>46298</v>
      </c>
      <c r="B26483" s="87">
        <v>0.89583333333333337</v>
      </c>
      <c r="C26483">
        <v>3.4629999999999999E-5</v>
      </c>
    </row>
    <row r="26484" spans="1:3" x14ac:dyDescent="0.35">
      <c r="A26484" s="86">
        <v>46298</v>
      </c>
      <c r="B26484" s="87">
        <v>0.90625</v>
      </c>
      <c r="C26484">
        <v>3.3099999999999998E-5</v>
      </c>
    </row>
    <row r="26485" spans="1:3" x14ac:dyDescent="0.35">
      <c r="A26485" s="86">
        <v>46298</v>
      </c>
      <c r="B26485" s="87">
        <v>0.91666666666666663</v>
      </c>
      <c r="C26485">
        <v>3.2199999999999997E-5</v>
      </c>
    </row>
    <row r="26486" spans="1:3" x14ac:dyDescent="0.35">
      <c r="A26486" s="86">
        <v>46298</v>
      </c>
      <c r="B26486" s="87">
        <v>0.92708333333333337</v>
      </c>
      <c r="C26486">
        <v>3.2039999999999998E-5</v>
      </c>
    </row>
    <row r="26487" spans="1:3" x14ac:dyDescent="0.35">
      <c r="A26487" s="86">
        <v>46298</v>
      </c>
      <c r="B26487" s="87">
        <v>0.9375</v>
      </c>
      <c r="C26487">
        <v>3.2239999999999996E-5</v>
      </c>
    </row>
    <row r="26488" spans="1:3" x14ac:dyDescent="0.35">
      <c r="A26488" s="86">
        <v>46298</v>
      </c>
      <c r="B26488" s="87">
        <v>0.94791666666666663</v>
      </c>
      <c r="C26488">
        <v>3.2320000000000002E-5</v>
      </c>
    </row>
    <row r="26489" spans="1:3" x14ac:dyDescent="0.35">
      <c r="A26489" s="86">
        <v>46298</v>
      </c>
      <c r="B26489" s="87">
        <v>0.95833333333333337</v>
      </c>
      <c r="C26489">
        <v>3.1809999999999995E-5</v>
      </c>
    </row>
    <row r="26490" spans="1:3" x14ac:dyDescent="0.35">
      <c r="A26490" s="86">
        <v>46298</v>
      </c>
      <c r="B26490" s="87">
        <v>0.96875</v>
      </c>
      <c r="C26490">
        <v>3.0370000000000002E-5</v>
      </c>
    </row>
    <row r="26491" spans="1:3" x14ac:dyDescent="0.35">
      <c r="A26491" s="86">
        <v>46298</v>
      </c>
      <c r="B26491" s="87">
        <v>0.97916666666666663</v>
      </c>
      <c r="C26491">
        <v>2.8240000000000001E-5</v>
      </c>
    </row>
    <row r="26492" spans="1:3" x14ac:dyDescent="0.35">
      <c r="A26492" s="86">
        <v>46298</v>
      </c>
      <c r="B26492" s="87">
        <v>0.98958333333333337</v>
      </c>
      <c r="C26492">
        <v>2.5829999999999998E-5</v>
      </c>
    </row>
    <row r="26493" spans="1:3" x14ac:dyDescent="0.35">
      <c r="A26493" s="86">
        <v>46299</v>
      </c>
      <c r="B26493" s="87">
        <v>0</v>
      </c>
      <c r="C26493">
        <v>2.351E-5</v>
      </c>
    </row>
    <row r="26494" spans="1:3" x14ac:dyDescent="0.35">
      <c r="A26494" s="86">
        <v>46299</v>
      </c>
      <c r="B26494" s="87">
        <v>1.0416666666666666E-2</v>
      </c>
      <c r="C26494">
        <v>2.1719999999999999E-5</v>
      </c>
    </row>
    <row r="26495" spans="1:3" x14ac:dyDescent="0.35">
      <c r="A26495" s="86">
        <v>46299</v>
      </c>
      <c r="B26495" s="87">
        <v>2.0833333333333332E-2</v>
      </c>
      <c r="C26495">
        <v>2.018E-5</v>
      </c>
    </row>
    <row r="26496" spans="1:3" x14ac:dyDescent="0.35">
      <c r="A26496" s="86">
        <v>46299</v>
      </c>
      <c r="B26496" s="87">
        <v>3.125E-2</v>
      </c>
      <c r="C26496">
        <v>1.8880000000000002E-5</v>
      </c>
    </row>
    <row r="26497" spans="1:3" x14ac:dyDescent="0.35">
      <c r="A26497" s="86">
        <v>46299</v>
      </c>
      <c r="B26497" s="87">
        <v>4.1666666666666664E-2</v>
      </c>
      <c r="C26497">
        <v>1.7609999999999999E-5</v>
      </c>
    </row>
    <row r="26498" spans="1:3" x14ac:dyDescent="0.35">
      <c r="A26498" s="86">
        <v>46299</v>
      </c>
      <c r="B26498" s="87">
        <v>5.2083333333333336E-2</v>
      </c>
      <c r="C26498">
        <v>1.63E-5</v>
      </c>
    </row>
    <row r="26499" spans="1:3" x14ac:dyDescent="0.35">
      <c r="A26499" s="86">
        <v>46299</v>
      </c>
      <c r="B26499" s="87">
        <v>6.25E-2</v>
      </c>
      <c r="C26499">
        <v>1.4999999999999999E-5</v>
      </c>
    </row>
    <row r="26500" spans="1:3" x14ac:dyDescent="0.35">
      <c r="A26500" s="86">
        <v>46299</v>
      </c>
      <c r="B26500" s="87">
        <v>7.2916666666666671E-2</v>
      </c>
      <c r="C26500">
        <v>1.379E-5</v>
      </c>
    </row>
    <row r="26501" spans="1:3" x14ac:dyDescent="0.35">
      <c r="A26501" s="86">
        <v>46299</v>
      </c>
      <c r="B26501" s="87">
        <v>8.3333333333333329E-2</v>
      </c>
      <c r="C26501">
        <v>1.277E-5</v>
      </c>
    </row>
    <row r="26502" spans="1:3" x14ac:dyDescent="0.35">
      <c r="A26502" s="86">
        <v>46299</v>
      </c>
      <c r="B26502" s="87">
        <v>9.375E-2</v>
      </c>
      <c r="C26502">
        <v>1.203E-5</v>
      </c>
    </row>
    <row r="26503" spans="1:3" x14ac:dyDescent="0.35">
      <c r="A26503" s="86">
        <v>46299</v>
      </c>
      <c r="B26503" s="87">
        <v>0.10416666666666667</v>
      </c>
      <c r="C26503">
        <v>1.149E-5</v>
      </c>
    </row>
    <row r="26504" spans="1:3" x14ac:dyDescent="0.35">
      <c r="A26504" s="86">
        <v>46299</v>
      </c>
      <c r="B26504" s="87">
        <v>0.11458333333333333</v>
      </c>
      <c r="C26504">
        <v>1.111E-5</v>
      </c>
    </row>
    <row r="26505" spans="1:3" x14ac:dyDescent="0.35">
      <c r="A26505" s="86">
        <v>46299</v>
      </c>
      <c r="B26505" s="87">
        <v>0.125</v>
      </c>
      <c r="C26505">
        <v>1.083E-5</v>
      </c>
    </row>
    <row r="26506" spans="1:3" x14ac:dyDescent="0.35">
      <c r="A26506" s="86">
        <v>46299</v>
      </c>
      <c r="B26506" s="87">
        <v>0.13541666666666666</v>
      </c>
      <c r="C26506">
        <v>1.058E-5</v>
      </c>
    </row>
    <row r="26507" spans="1:3" x14ac:dyDescent="0.35">
      <c r="A26507" s="86">
        <v>46299</v>
      </c>
      <c r="B26507" s="87">
        <v>0.14583333333333334</v>
      </c>
      <c r="C26507">
        <v>1.0349999999999999E-5</v>
      </c>
    </row>
    <row r="26508" spans="1:3" x14ac:dyDescent="0.35">
      <c r="A26508" s="86">
        <v>46299</v>
      </c>
      <c r="B26508" s="87">
        <v>0.15625</v>
      </c>
      <c r="C26508">
        <v>1.0179999999999999E-5</v>
      </c>
    </row>
    <row r="26509" spans="1:3" x14ac:dyDescent="0.35">
      <c r="A26509" s="86">
        <v>46299</v>
      </c>
      <c r="B26509" s="87">
        <v>0.16666666666666666</v>
      </c>
      <c r="C26509">
        <v>1.007E-5</v>
      </c>
    </row>
    <row r="26510" spans="1:3" x14ac:dyDescent="0.35">
      <c r="A26510" s="86">
        <v>46299</v>
      </c>
      <c r="B26510" s="87">
        <v>0.17708333333333334</v>
      </c>
      <c r="C26510">
        <v>1.0030000000000001E-5</v>
      </c>
    </row>
    <row r="26511" spans="1:3" x14ac:dyDescent="0.35">
      <c r="A26511" s="86">
        <v>46299</v>
      </c>
      <c r="B26511" s="87">
        <v>0.1875</v>
      </c>
      <c r="C26511">
        <v>1.0030000000000001E-5</v>
      </c>
    </row>
    <row r="26512" spans="1:3" x14ac:dyDescent="0.35">
      <c r="A26512" s="86">
        <v>46299</v>
      </c>
      <c r="B26512" s="87">
        <v>0.19791666666666666</v>
      </c>
      <c r="C26512">
        <v>1.004E-5</v>
      </c>
    </row>
    <row r="26513" spans="1:3" x14ac:dyDescent="0.35">
      <c r="A26513" s="86">
        <v>46299</v>
      </c>
      <c r="B26513" s="87">
        <v>0.20833333333333334</v>
      </c>
      <c r="C26513">
        <v>1.007E-5</v>
      </c>
    </row>
    <row r="26514" spans="1:3" x14ac:dyDescent="0.35">
      <c r="A26514" s="86">
        <v>46299</v>
      </c>
      <c r="B26514" s="87">
        <v>0.21875</v>
      </c>
      <c r="C26514">
        <v>1.007E-5</v>
      </c>
    </row>
    <row r="26515" spans="1:3" x14ac:dyDescent="0.35">
      <c r="A26515" s="86">
        <v>46299</v>
      </c>
      <c r="B26515" s="87">
        <v>0.22916666666666666</v>
      </c>
      <c r="C26515">
        <v>1.007E-5</v>
      </c>
    </row>
    <row r="26516" spans="1:3" x14ac:dyDescent="0.35">
      <c r="A26516" s="86">
        <v>46299</v>
      </c>
      <c r="B26516" s="87">
        <v>0.23958333333333334</v>
      </c>
      <c r="C26516">
        <v>1.004E-5</v>
      </c>
    </row>
    <row r="26517" spans="1:3" x14ac:dyDescent="0.35">
      <c r="A26517" s="86">
        <v>46299</v>
      </c>
      <c r="B26517" s="87">
        <v>0.25</v>
      </c>
      <c r="C26517">
        <v>1.007E-5</v>
      </c>
    </row>
    <row r="26518" spans="1:3" x14ac:dyDescent="0.35">
      <c r="A26518" s="86">
        <v>46299</v>
      </c>
      <c r="B26518" s="87">
        <v>0.26041666666666669</v>
      </c>
      <c r="C26518">
        <v>1.0120000000000001E-5</v>
      </c>
    </row>
    <row r="26519" spans="1:3" x14ac:dyDescent="0.35">
      <c r="A26519" s="86">
        <v>46299</v>
      </c>
      <c r="B26519" s="87">
        <v>0.27083333333333331</v>
      </c>
      <c r="C26519">
        <v>1.03E-5</v>
      </c>
    </row>
    <row r="26520" spans="1:3" x14ac:dyDescent="0.35">
      <c r="A26520" s="86">
        <v>46299</v>
      </c>
      <c r="B26520" s="87">
        <v>0.28125</v>
      </c>
      <c r="C26520">
        <v>1.0699999999999999E-5</v>
      </c>
    </row>
    <row r="26521" spans="1:3" x14ac:dyDescent="0.35">
      <c r="A26521" s="86">
        <v>46299</v>
      </c>
      <c r="B26521" s="87">
        <v>0.29166666666666669</v>
      </c>
      <c r="C26521">
        <v>1.1419999999999999E-5</v>
      </c>
    </row>
    <row r="26522" spans="1:3" x14ac:dyDescent="0.35">
      <c r="A26522" s="86">
        <v>46299</v>
      </c>
      <c r="B26522" s="87">
        <v>0.30208333333333331</v>
      </c>
      <c r="C26522">
        <v>1.254E-5</v>
      </c>
    </row>
    <row r="26523" spans="1:3" x14ac:dyDescent="0.35">
      <c r="A26523" s="86">
        <v>46299</v>
      </c>
      <c r="B26523" s="87">
        <v>0.3125</v>
      </c>
      <c r="C26523">
        <v>1.4040000000000001E-5</v>
      </c>
    </row>
    <row r="26524" spans="1:3" x14ac:dyDescent="0.35">
      <c r="A26524" s="86">
        <v>46299</v>
      </c>
      <c r="B26524" s="87">
        <v>0.32291666666666669</v>
      </c>
      <c r="C26524">
        <v>1.5999999999999999E-5</v>
      </c>
    </row>
    <row r="26525" spans="1:3" x14ac:dyDescent="0.35">
      <c r="A26525" s="86">
        <v>46299</v>
      </c>
      <c r="B26525" s="87">
        <v>0.33333333333333331</v>
      </c>
      <c r="C26525">
        <v>1.84E-5</v>
      </c>
    </row>
    <row r="26526" spans="1:3" x14ac:dyDescent="0.35">
      <c r="A26526" s="86">
        <v>46299</v>
      </c>
      <c r="B26526" s="87">
        <v>0.34375</v>
      </c>
      <c r="C26526">
        <v>2.1190000000000002E-5</v>
      </c>
    </row>
    <row r="26527" spans="1:3" x14ac:dyDescent="0.35">
      <c r="A26527" s="86">
        <v>46299</v>
      </c>
      <c r="B26527" s="87">
        <v>0.35416666666666669</v>
      </c>
      <c r="C26527">
        <v>2.425E-5</v>
      </c>
    </row>
    <row r="26528" spans="1:3" x14ac:dyDescent="0.35">
      <c r="A26528" s="86">
        <v>46299</v>
      </c>
      <c r="B26528" s="87">
        <v>0.36458333333333331</v>
      </c>
      <c r="C26528">
        <v>2.7439999999999998E-5</v>
      </c>
    </row>
    <row r="26529" spans="1:3" x14ac:dyDescent="0.35">
      <c r="A26529" s="86">
        <v>46299</v>
      </c>
      <c r="B26529" s="87">
        <v>0.375</v>
      </c>
      <c r="C26529">
        <v>3.0580000000000002E-5</v>
      </c>
    </row>
    <row r="26530" spans="1:3" x14ac:dyDescent="0.35">
      <c r="A26530" s="86">
        <v>46299</v>
      </c>
      <c r="B26530" s="87">
        <v>0.38541666666666669</v>
      </c>
      <c r="C26530">
        <v>3.3529999999999999E-5</v>
      </c>
    </row>
    <row r="26531" spans="1:3" x14ac:dyDescent="0.35">
      <c r="A26531" s="86">
        <v>46299</v>
      </c>
      <c r="B26531" s="87">
        <v>0.39583333333333331</v>
      </c>
      <c r="C26531">
        <v>3.6159999999999999E-5</v>
      </c>
    </row>
    <row r="26532" spans="1:3" x14ac:dyDescent="0.35">
      <c r="A26532" s="86">
        <v>46299</v>
      </c>
      <c r="B26532" s="87">
        <v>0.40625</v>
      </c>
      <c r="C26532">
        <v>3.8440000000000005E-5</v>
      </c>
    </row>
    <row r="26533" spans="1:3" x14ac:dyDescent="0.35">
      <c r="A26533" s="86">
        <v>46299</v>
      </c>
      <c r="B26533" s="87">
        <v>0.41666666666666669</v>
      </c>
      <c r="C26533">
        <v>4.0250000000000003E-5</v>
      </c>
    </row>
    <row r="26534" spans="1:3" x14ac:dyDescent="0.35">
      <c r="A26534" s="86">
        <v>46299</v>
      </c>
      <c r="B26534" s="87">
        <v>0.42708333333333331</v>
      </c>
      <c r="C26534">
        <v>4.1570000000000003E-5</v>
      </c>
    </row>
    <row r="26535" spans="1:3" x14ac:dyDescent="0.35">
      <c r="A26535" s="86">
        <v>46299</v>
      </c>
      <c r="B26535" s="87">
        <v>0.4375</v>
      </c>
      <c r="C26535">
        <v>4.2580000000000002E-5</v>
      </c>
    </row>
    <row r="26536" spans="1:3" x14ac:dyDescent="0.35">
      <c r="A26536" s="86">
        <v>46299</v>
      </c>
      <c r="B26536" s="87">
        <v>0.44791666666666669</v>
      </c>
      <c r="C26536">
        <v>4.3479999999999997E-5</v>
      </c>
    </row>
    <row r="26537" spans="1:3" x14ac:dyDescent="0.35">
      <c r="A26537" s="86">
        <v>46299</v>
      </c>
      <c r="B26537" s="87">
        <v>0.45833333333333331</v>
      </c>
      <c r="C26537">
        <v>4.4499999999999997E-5</v>
      </c>
    </row>
    <row r="26538" spans="1:3" x14ac:dyDescent="0.35">
      <c r="A26538" s="86">
        <v>46299</v>
      </c>
      <c r="B26538" s="87">
        <v>0.46875</v>
      </c>
      <c r="C26538">
        <v>4.5800000000000002E-5</v>
      </c>
    </row>
    <row r="26539" spans="1:3" x14ac:dyDescent="0.35">
      <c r="A26539" s="86">
        <v>46299</v>
      </c>
      <c r="B26539" s="87">
        <v>0.47916666666666669</v>
      </c>
      <c r="C26539">
        <v>4.7200000000000002E-5</v>
      </c>
    </row>
    <row r="26540" spans="1:3" x14ac:dyDescent="0.35">
      <c r="A26540" s="86">
        <v>46299</v>
      </c>
      <c r="B26540" s="87">
        <v>0.48958333333333331</v>
      </c>
      <c r="C26540">
        <v>4.8480000000000003E-5</v>
      </c>
    </row>
    <row r="26541" spans="1:3" x14ac:dyDescent="0.35">
      <c r="A26541" s="86">
        <v>46299</v>
      </c>
      <c r="B26541" s="87">
        <v>0.5</v>
      </c>
      <c r="C26541">
        <v>4.9339999999999999E-5</v>
      </c>
    </row>
    <row r="26542" spans="1:3" x14ac:dyDescent="0.35">
      <c r="A26542" s="86">
        <v>46299</v>
      </c>
      <c r="B26542" s="87">
        <v>0.51041666666666663</v>
      </c>
      <c r="C26542">
        <v>4.9639999999999999E-5</v>
      </c>
    </row>
    <row r="26543" spans="1:3" x14ac:dyDescent="0.35">
      <c r="A26543" s="86">
        <v>46299</v>
      </c>
      <c r="B26543" s="87">
        <v>0.52083333333333337</v>
      </c>
      <c r="C26543">
        <v>4.9239999999999996E-5</v>
      </c>
    </row>
    <row r="26544" spans="1:3" x14ac:dyDescent="0.35">
      <c r="A26544" s="86">
        <v>46299</v>
      </c>
      <c r="B26544" s="87">
        <v>0.53125</v>
      </c>
      <c r="C26544">
        <v>4.8130000000000002E-5</v>
      </c>
    </row>
    <row r="26545" spans="1:3" x14ac:dyDescent="0.35">
      <c r="A26545" s="86">
        <v>46299</v>
      </c>
      <c r="B26545" s="87">
        <v>0.54166666666666663</v>
      </c>
      <c r="C26545">
        <v>4.6249999999999999E-5</v>
      </c>
    </row>
    <row r="26546" spans="1:3" x14ac:dyDescent="0.35">
      <c r="A26546" s="86">
        <v>46299</v>
      </c>
      <c r="B26546" s="87">
        <v>0.55208333333333337</v>
      </c>
      <c r="C26546">
        <v>4.3619999999999999E-5</v>
      </c>
    </row>
    <row r="26547" spans="1:3" x14ac:dyDescent="0.35">
      <c r="A26547" s="86">
        <v>46299</v>
      </c>
      <c r="B26547" s="87">
        <v>0.5625</v>
      </c>
      <c r="C26547">
        <v>4.0599999999999998E-5</v>
      </c>
    </row>
    <row r="26548" spans="1:3" x14ac:dyDescent="0.35">
      <c r="A26548" s="86">
        <v>46299</v>
      </c>
      <c r="B26548" s="87">
        <v>0.57291666666666663</v>
      </c>
      <c r="C26548">
        <v>3.7599999999999999E-5</v>
      </c>
    </row>
    <row r="26549" spans="1:3" x14ac:dyDescent="0.35">
      <c r="A26549" s="86">
        <v>46299</v>
      </c>
      <c r="B26549" s="87">
        <v>0.58333333333333337</v>
      </c>
      <c r="C26549">
        <v>3.502E-5</v>
      </c>
    </row>
    <row r="26550" spans="1:3" x14ac:dyDescent="0.35">
      <c r="A26550" s="86">
        <v>46299</v>
      </c>
      <c r="B26550" s="87">
        <v>0.59375</v>
      </c>
      <c r="C26550">
        <v>3.3200000000000001E-5</v>
      </c>
    </row>
    <row r="26551" spans="1:3" x14ac:dyDescent="0.35">
      <c r="A26551" s="86">
        <v>46299</v>
      </c>
      <c r="B26551" s="87">
        <v>0.60416666666666663</v>
      </c>
      <c r="C26551">
        <v>3.1989999999999997E-5</v>
      </c>
    </row>
    <row r="26552" spans="1:3" x14ac:dyDescent="0.35">
      <c r="A26552" s="86">
        <v>46299</v>
      </c>
      <c r="B26552" s="87">
        <v>0.61458333333333337</v>
      </c>
      <c r="C26552">
        <v>3.1140000000000003E-5</v>
      </c>
    </row>
    <row r="26553" spans="1:3" x14ac:dyDescent="0.35">
      <c r="A26553" s="86">
        <v>46299</v>
      </c>
      <c r="B26553" s="87">
        <v>0.625</v>
      </c>
      <c r="C26553">
        <v>3.0389999999999999E-5</v>
      </c>
    </row>
    <row r="26554" spans="1:3" x14ac:dyDescent="0.35">
      <c r="A26554" s="86">
        <v>46299</v>
      </c>
      <c r="B26554" s="87">
        <v>0.63541666666666663</v>
      </c>
      <c r="C26554">
        <v>2.9559999999999998E-5</v>
      </c>
    </row>
    <row r="26555" spans="1:3" x14ac:dyDescent="0.35">
      <c r="A26555" s="86">
        <v>46299</v>
      </c>
      <c r="B26555" s="87">
        <v>0.64583333333333337</v>
      </c>
      <c r="C26555">
        <v>2.8629999999999999E-5</v>
      </c>
    </row>
    <row r="26556" spans="1:3" x14ac:dyDescent="0.35">
      <c r="A26556" s="86">
        <v>46299</v>
      </c>
      <c r="B26556" s="87">
        <v>0.65625</v>
      </c>
      <c r="C26556">
        <v>2.7670000000000001E-5</v>
      </c>
    </row>
    <row r="26557" spans="1:3" x14ac:dyDescent="0.35">
      <c r="A26557" s="86">
        <v>46299</v>
      </c>
      <c r="B26557" s="87">
        <v>0.66666666666666663</v>
      </c>
      <c r="C26557">
        <v>2.6720000000000002E-5</v>
      </c>
    </row>
    <row r="26558" spans="1:3" x14ac:dyDescent="0.35">
      <c r="A26558" s="86">
        <v>46299</v>
      </c>
      <c r="B26558" s="87">
        <v>0.67708333333333337</v>
      </c>
      <c r="C26558">
        <v>2.5809999999999999E-5</v>
      </c>
    </row>
    <row r="26559" spans="1:3" x14ac:dyDescent="0.35">
      <c r="A26559" s="86">
        <v>46299</v>
      </c>
      <c r="B26559" s="87">
        <v>0.6875</v>
      </c>
      <c r="C26559">
        <v>2.5049999999999999E-5</v>
      </c>
    </row>
    <row r="26560" spans="1:3" x14ac:dyDescent="0.35">
      <c r="A26560" s="86">
        <v>46299</v>
      </c>
      <c r="B26560" s="87">
        <v>0.69791666666666663</v>
      </c>
      <c r="C26560">
        <v>2.455E-5</v>
      </c>
    </row>
    <row r="26561" spans="1:3" x14ac:dyDescent="0.35">
      <c r="A26561" s="86">
        <v>46299</v>
      </c>
      <c r="B26561" s="87">
        <v>0.70833333333333337</v>
      </c>
      <c r="C26561">
        <v>2.4389999999999999E-5</v>
      </c>
    </row>
    <row r="26562" spans="1:3" x14ac:dyDescent="0.35">
      <c r="A26562" s="86">
        <v>46299</v>
      </c>
      <c r="B26562" s="87">
        <v>0.71875</v>
      </c>
      <c r="C26562">
        <v>2.4649999999999999E-5</v>
      </c>
    </row>
    <row r="26563" spans="1:3" x14ac:dyDescent="0.35">
      <c r="A26563" s="86">
        <v>46299</v>
      </c>
      <c r="B26563" s="87">
        <v>0.72916666666666663</v>
      </c>
      <c r="C26563">
        <v>2.5299999999999998E-5</v>
      </c>
    </row>
    <row r="26564" spans="1:3" x14ac:dyDescent="0.35">
      <c r="A26564" s="86">
        <v>46299</v>
      </c>
      <c r="B26564" s="87">
        <v>0.73958333333333337</v>
      </c>
      <c r="C26564">
        <v>2.6319999999999999E-5</v>
      </c>
    </row>
    <row r="26565" spans="1:3" x14ac:dyDescent="0.35">
      <c r="A26565" s="86">
        <v>46299</v>
      </c>
      <c r="B26565" s="87">
        <v>0.75</v>
      </c>
      <c r="C26565">
        <v>2.7670000000000001E-5</v>
      </c>
    </row>
    <row r="26566" spans="1:3" x14ac:dyDescent="0.35">
      <c r="A26566" s="86">
        <v>46299</v>
      </c>
      <c r="B26566" s="87">
        <v>0.76041666666666663</v>
      </c>
      <c r="C26566">
        <v>2.9300000000000001E-5</v>
      </c>
    </row>
    <row r="26567" spans="1:3" x14ac:dyDescent="0.35">
      <c r="A26567" s="86">
        <v>46299</v>
      </c>
      <c r="B26567" s="87">
        <v>0.77083333333333337</v>
      </c>
      <c r="C26567">
        <v>3.1090000000000002E-5</v>
      </c>
    </row>
    <row r="26568" spans="1:3" x14ac:dyDescent="0.35">
      <c r="A26568" s="86">
        <v>46299</v>
      </c>
      <c r="B26568" s="87">
        <v>0.78125</v>
      </c>
      <c r="C26568">
        <v>3.29E-5</v>
      </c>
    </row>
    <row r="26569" spans="1:3" x14ac:dyDescent="0.35">
      <c r="A26569" s="86">
        <v>46299</v>
      </c>
      <c r="B26569" s="87">
        <v>0.79166666666666663</v>
      </c>
      <c r="C26569">
        <v>3.464E-5</v>
      </c>
    </row>
    <row r="26570" spans="1:3" x14ac:dyDescent="0.35">
      <c r="A26570" s="86">
        <v>46299</v>
      </c>
      <c r="B26570" s="87">
        <v>0.80208333333333337</v>
      </c>
      <c r="C26570">
        <v>3.6159999999999999E-5</v>
      </c>
    </row>
    <row r="26571" spans="1:3" x14ac:dyDescent="0.35">
      <c r="A26571" s="86">
        <v>46299</v>
      </c>
      <c r="B26571" s="87">
        <v>0.8125</v>
      </c>
      <c r="C26571">
        <v>3.7339999999999998E-5</v>
      </c>
    </row>
    <row r="26572" spans="1:3" x14ac:dyDescent="0.35">
      <c r="A26572" s="86">
        <v>46299</v>
      </c>
      <c r="B26572" s="87">
        <v>0.82291666666666663</v>
      </c>
      <c r="C26572">
        <v>3.8039999999999995E-5</v>
      </c>
    </row>
    <row r="26573" spans="1:3" x14ac:dyDescent="0.35">
      <c r="A26573" s="86">
        <v>46299</v>
      </c>
      <c r="B26573" s="87">
        <v>0.83333333333333337</v>
      </c>
      <c r="C26573">
        <v>3.8129999999999996E-5</v>
      </c>
    </row>
    <row r="26574" spans="1:3" x14ac:dyDescent="0.35">
      <c r="A26574" s="86">
        <v>46299</v>
      </c>
      <c r="B26574" s="87">
        <v>0.84375</v>
      </c>
      <c r="C26574">
        <v>3.7549999999999998E-5</v>
      </c>
    </row>
    <row r="26575" spans="1:3" x14ac:dyDescent="0.35">
      <c r="A26575" s="86">
        <v>46299</v>
      </c>
      <c r="B26575" s="87">
        <v>0.85416666666666663</v>
      </c>
      <c r="C26575">
        <v>3.6529999999999998E-5</v>
      </c>
    </row>
    <row r="26576" spans="1:3" x14ac:dyDescent="0.35">
      <c r="A26576" s="86">
        <v>46299</v>
      </c>
      <c r="B26576" s="87">
        <v>0.86458333333333337</v>
      </c>
      <c r="C26576">
        <v>3.5389999999999998E-5</v>
      </c>
    </row>
    <row r="26577" spans="1:3" x14ac:dyDescent="0.35">
      <c r="A26577" s="86">
        <v>46299</v>
      </c>
      <c r="B26577" s="87">
        <v>0.875</v>
      </c>
      <c r="C26577">
        <v>3.4459999999999999E-5</v>
      </c>
    </row>
    <row r="26578" spans="1:3" x14ac:dyDescent="0.35">
      <c r="A26578" s="86">
        <v>46299</v>
      </c>
      <c r="B26578" s="87">
        <v>0.88541666666666663</v>
      </c>
      <c r="C26578">
        <v>3.3930000000000002E-5</v>
      </c>
    </row>
    <row r="26579" spans="1:3" x14ac:dyDescent="0.35">
      <c r="A26579" s="86">
        <v>46299</v>
      </c>
      <c r="B26579" s="87">
        <v>0.89583333333333337</v>
      </c>
      <c r="C26579">
        <v>3.3649999999999998E-5</v>
      </c>
    </row>
    <row r="26580" spans="1:3" x14ac:dyDescent="0.35">
      <c r="A26580" s="86">
        <v>46299</v>
      </c>
      <c r="B26580" s="87">
        <v>0.90625</v>
      </c>
      <c r="C26580">
        <v>3.3390000000000004E-5</v>
      </c>
    </row>
    <row r="26581" spans="1:3" x14ac:dyDescent="0.35">
      <c r="A26581" s="86">
        <v>46299</v>
      </c>
      <c r="B26581" s="87">
        <v>0.91666666666666663</v>
      </c>
      <c r="C26581">
        <v>3.29E-5</v>
      </c>
    </row>
    <row r="26582" spans="1:3" x14ac:dyDescent="0.35">
      <c r="A26582" s="86">
        <v>46299</v>
      </c>
      <c r="B26582" s="87">
        <v>0.92708333333333337</v>
      </c>
      <c r="C26582">
        <v>3.1970000000000001E-5</v>
      </c>
    </row>
    <row r="26583" spans="1:3" x14ac:dyDescent="0.35">
      <c r="A26583" s="86">
        <v>46299</v>
      </c>
      <c r="B26583" s="87">
        <v>0.9375</v>
      </c>
      <c r="C26583">
        <v>3.0639999999999998E-5</v>
      </c>
    </row>
    <row r="26584" spans="1:3" x14ac:dyDescent="0.35">
      <c r="A26584" s="86">
        <v>46299</v>
      </c>
      <c r="B26584" s="87">
        <v>0.94791666666666663</v>
      </c>
      <c r="C26584">
        <v>2.9E-5</v>
      </c>
    </row>
    <row r="26585" spans="1:3" x14ac:dyDescent="0.35">
      <c r="A26585" s="86">
        <v>46299</v>
      </c>
      <c r="B26585" s="87">
        <v>0.95833333333333337</v>
      </c>
      <c r="C26585">
        <v>2.709E-5</v>
      </c>
    </row>
    <row r="26586" spans="1:3" x14ac:dyDescent="0.35">
      <c r="A26586" s="86">
        <v>46299</v>
      </c>
      <c r="B26586" s="87">
        <v>0.96875</v>
      </c>
      <c r="C26586">
        <v>2.5020000000000001E-5</v>
      </c>
    </row>
    <row r="26587" spans="1:3" x14ac:dyDescent="0.35">
      <c r="A26587" s="86">
        <v>46299</v>
      </c>
      <c r="B26587" s="87">
        <v>0.97916666666666663</v>
      </c>
      <c r="C26587">
        <v>2.2880000000000001E-5</v>
      </c>
    </row>
    <row r="26588" spans="1:3" x14ac:dyDescent="0.35">
      <c r="A26588" s="86">
        <v>46299</v>
      </c>
      <c r="B26588" s="87">
        <v>0.98958333333333337</v>
      </c>
      <c r="C26588">
        <v>2.0740000000000001E-5</v>
      </c>
    </row>
    <row r="26589" spans="1:3" x14ac:dyDescent="0.35">
      <c r="A26589" s="86">
        <v>46300</v>
      </c>
      <c r="B26589" s="87">
        <v>0</v>
      </c>
      <c r="C26589">
        <v>1.8769999999999998E-5</v>
      </c>
    </row>
    <row r="26590" spans="1:3" x14ac:dyDescent="0.35">
      <c r="A26590" s="86">
        <v>46300</v>
      </c>
      <c r="B26590" s="87">
        <v>1.0416666666666666E-2</v>
      </c>
      <c r="C26590">
        <v>1.8159999999999999E-5</v>
      </c>
    </row>
    <row r="26591" spans="1:3" x14ac:dyDescent="0.35">
      <c r="A26591" s="86">
        <v>46300</v>
      </c>
      <c r="B26591" s="87">
        <v>2.0833333333333332E-2</v>
      </c>
      <c r="C26591">
        <v>1.624E-5</v>
      </c>
    </row>
    <row r="26592" spans="1:3" x14ac:dyDescent="0.35">
      <c r="A26592" s="86">
        <v>46300</v>
      </c>
      <c r="B26592" s="87">
        <v>3.125E-2</v>
      </c>
      <c r="C26592">
        <v>1.456E-5</v>
      </c>
    </row>
    <row r="26593" spans="1:3" x14ac:dyDescent="0.35">
      <c r="A26593" s="86">
        <v>46300</v>
      </c>
      <c r="B26593" s="87">
        <v>4.1666666666666664E-2</v>
      </c>
      <c r="C26593">
        <v>1.3209999999999999E-5</v>
      </c>
    </row>
    <row r="26594" spans="1:3" x14ac:dyDescent="0.35">
      <c r="A26594" s="86">
        <v>46300</v>
      </c>
      <c r="B26594" s="87">
        <v>5.2083333333333336E-2</v>
      </c>
      <c r="C26594">
        <v>1.226E-5</v>
      </c>
    </row>
    <row r="26595" spans="1:3" x14ac:dyDescent="0.35">
      <c r="A26595" s="86">
        <v>46300</v>
      </c>
      <c r="B26595" s="87">
        <v>6.25E-2</v>
      </c>
      <c r="C26595">
        <v>1.1599999999999999E-5</v>
      </c>
    </row>
    <row r="26596" spans="1:3" x14ac:dyDescent="0.35">
      <c r="A26596" s="86">
        <v>46300</v>
      </c>
      <c r="B26596" s="87">
        <v>7.2916666666666671E-2</v>
      </c>
      <c r="C26596">
        <v>1.1180000000000001E-5</v>
      </c>
    </row>
    <row r="26597" spans="1:3" x14ac:dyDescent="0.35">
      <c r="A26597" s="86">
        <v>46300</v>
      </c>
      <c r="B26597" s="87">
        <v>8.3333333333333329E-2</v>
      </c>
      <c r="C26597">
        <v>1.0880000000000001E-5</v>
      </c>
    </row>
    <row r="26598" spans="1:3" x14ac:dyDescent="0.35">
      <c r="A26598" s="86">
        <v>46300</v>
      </c>
      <c r="B26598" s="87">
        <v>9.375E-2</v>
      </c>
      <c r="C26598">
        <v>1.062E-5</v>
      </c>
    </row>
    <row r="26599" spans="1:3" x14ac:dyDescent="0.35">
      <c r="A26599" s="86">
        <v>46300</v>
      </c>
      <c r="B26599" s="87">
        <v>0.10416666666666667</v>
      </c>
      <c r="C26599">
        <v>1.039E-5</v>
      </c>
    </row>
    <row r="26600" spans="1:3" x14ac:dyDescent="0.35">
      <c r="A26600" s="86">
        <v>46300</v>
      </c>
      <c r="B26600" s="87">
        <v>0.11458333333333333</v>
      </c>
      <c r="C26600">
        <v>1.022E-5</v>
      </c>
    </row>
    <row r="26601" spans="1:3" x14ac:dyDescent="0.35">
      <c r="A26601" s="86">
        <v>46300</v>
      </c>
      <c r="B26601" s="87">
        <v>0.125</v>
      </c>
      <c r="C26601">
        <v>1.011E-5</v>
      </c>
    </row>
    <row r="26602" spans="1:3" x14ac:dyDescent="0.35">
      <c r="A26602" s="86">
        <v>46300</v>
      </c>
      <c r="B26602" s="87">
        <v>0.13541666666666666</v>
      </c>
      <c r="C26602">
        <v>1.004E-5</v>
      </c>
    </row>
    <row r="26603" spans="1:3" x14ac:dyDescent="0.35">
      <c r="A26603" s="86">
        <v>46300</v>
      </c>
      <c r="B26603" s="87">
        <v>0.14583333333333334</v>
      </c>
      <c r="C26603">
        <v>1.004E-5</v>
      </c>
    </row>
    <row r="26604" spans="1:3" x14ac:dyDescent="0.35">
      <c r="A26604" s="86">
        <v>46300</v>
      </c>
      <c r="B26604" s="87">
        <v>0.15625</v>
      </c>
      <c r="C26604">
        <v>1.006E-5</v>
      </c>
    </row>
    <row r="26605" spans="1:3" x14ac:dyDescent="0.35">
      <c r="A26605" s="86">
        <v>46300</v>
      </c>
      <c r="B26605" s="87">
        <v>0.16666666666666666</v>
      </c>
      <c r="C26605">
        <v>1.011E-5</v>
      </c>
    </row>
    <row r="26606" spans="1:3" x14ac:dyDescent="0.35">
      <c r="A26606" s="86">
        <v>46300</v>
      </c>
      <c r="B26606" s="87">
        <v>0.17708333333333334</v>
      </c>
      <c r="C26606">
        <v>1.013E-5</v>
      </c>
    </row>
    <row r="26607" spans="1:3" x14ac:dyDescent="0.35">
      <c r="A26607" s="86">
        <v>46300</v>
      </c>
      <c r="B26607" s="87">
        <v>0.1875</v>
      </c>
      <c r="C26607">
        <v>1.0200000000000001E-5</v>
      </c>
    </row>
    <row r="26608" spans="1:3" x14ac:dyDescent="0.35">
      <c r="A26608" s="86">
        <v>46300</v>
      </c>
      <c r="B26608" s="87">
        <v>0.19791666666666666</v>
      </c>
      <c r="C26608">
        <v>1.0319999999999999E-5</v>
      </c>
    </row>
    <row r="26609" spans="1:3" x14ac:dyDescent="0.35">
      <c r="A26609" s="86">
        <v>46300</v>
      </c>
      <c r="B26609" s="87">
        <v>0.20833333333333334</v>
      </c>
      <c r="C26609">
        <v>1.048E-5</v>
      </c>
    </row>
    <row r="26610" spans="1:3" x14ac:dyDescent="0.35">
      <c r="A26610" s="86">
        <v>46300</v>
      </c>
      <c r="B26610" s="87">
        <v>0.21875</v>
      </c>
      <c r="C26610">
        <v>1.081E-5</v>
      </c>
    </row>
    <row r="26611" spans="1:3" x14ac:dyDescent="0.35">
      <c r="A26611" s="86">
        <v>46300</v>
      </c>
      <c r="B26611" s="87">
        <v>0.22916666666666666</v>
      </c>
      <c r="C26611">
        <v>1.1419999999999999E-5</v>
      </c>
    </row>
    <row r="26612" spans="1:3" x14ac:dyDescent="0.35">
      <c r="A26612" s="86">
        <v>46300</v>
      </c>
      <c r="B26612" s="87">
        <v>0.23958333333333334</v>
      </c>
      <c r="C26612">
        <v>1.254E-5</v>
      </c>
    </row>
    <row r="26613" spans="1:3" x14ac:dyDescent="0.35">
      <c r="A26613" s="86">
        <v>46300</v>
      </c>
      <c r="B26613" s="87">
        <v>0.25</v>
      </c>
      <c r="C26613">
        <v>1.4380000000000001E-5</v>
      </c>
    </row>
    <row r="26614" spans="1:3" x14ac:dyDescent="0.35">
      <c r="A26614" s="86">
        <v>46300</v>
      </c>
      <c r="B26614" s="87">
        <v>0.26041666666666669</v>
      </c>
      <c r="C26614">
        <v>1.702E-5</v>
      </c>
    </row>
    <row r="26615" spans="1:3" x14ac:dyDescent="0.35">
      <c r="A26615" s="86">
        <v>46300</v>
      </c>
      <c r="B26615" s="87">
        <v>0.27083333333333331</v>
      </c>
      <c r="C26615">
        <v>2.0150000000000002E-5</v>
      </c>
    </row>
    <row r="26616" spans="1:3" x14ac:dyDescent="0.35">
      <c r="A26616" s="86">
        <v>46300</v>
      </c>
      <c r="B26616" s="87">
        <v>0.28125</v>
      </c>
      <c r="C26616">
        <v>2.3369999999999998E-5</v>
      </c>
    </row>
    <row r="26617" spans="1:3" x14ac:dyDescent="0.35">
      <c r="A26617" s="86">
        <v>46300</v>
      </c>
      <c r="B26617" s="87">
        <v>0.29166666666666669</v>
      </c>
      <c r="C26617">
        <v>2.6230000000000001E-5</v>
      </c>
    </row>
    <row r="26618" spans="1:3" x14ac:dyDescent="0.35">
      <c r="A26618" s="86">
        <v>46300</v>
      </c>
      <c r="B26618" s="87">
        <v>0.30208333333333331</v>
      </c>
      <c r="C26618">
        <v>2.8430000000000001E-5</v>
      </c>
    </row>
    <row r="26619" spans="1:3" x14ac:dyDescent="0.35">
      <c r="A26619" s="86">
        <v>46300</v>
      </c>
      <c r="B26619" s="87">
        <v>0.3125</v>
      </c>
      <c r="C26619">
        <v>2.9999999999999997E-5</v>
      </c>
    </row>
    <row r="26620" spans="1:3" x14ac:dyDescent="0.35">
      <c r="A26620" s="86">
        <v>46300</v>
      </c>
      <c r="B26620" s="87">
        <v>0.32291666666666669</v>
      </c>
      <c r="C26620">
        <v>3.1019999999999998E-5</v>
      </c>
    </row>
    <row r="26621" spans="1:3" x14ac:dyDescent="0.35">
      <c r="A26621" s="86">
        <v>46300</v>
      </c>
      <c r="B26621" s="87">
        <v>0.33333333333333331</v>
      </c>
      <c r="C26621">
        <v>3.1680000000000002E-5</v>
      </c>
    </row>
    <row r="26622" spans="1:3" x14ac:dyDescent="0.35">
      <c r="A26622" s="86">
        <v>46300</v>
      </c>
      <c r="B26622" s="87">
        <v>0.34375</v>
      </c>
      <c r="C26622">
        <v>3.2020000000000002E-5</v>
      </c>
    </row>
    <row r="26623" spans="1:3" x14ac:dyDescent="0.35">
      <c r="A26623" s="86">
        <v>46300</v>
      </c>
      <c r="B26623" s="87">
        <v>0.35416666666666669</v>
      </c>
      <c r="C26623">
        <v>3.2140000000000001E-5</v>
      </c>
    </row>
    <row r="26624" spans="1:3" x14ac:dyDescent="0.35">
      <c r="A26624" s="86">
        <v>46300</v>
      </c>
      <c r="B26624" s="87">
        <v>0.36458333333333331</v>
      </c>
      <c r="C26624">
        <v>3.2140000000000001E-5</v>
      </c>
    </row>
    <row r="26625" spans="1:3" x14ac:dyDescent="0.35">
      <c r="A26625" s="86">
        <v>46300</v>
      </c>
      <c r="B26625" s="87">
        <v>0.375</v>
      </c>
      <c r="C26625">
        <v>3.205E-5</v>
      </c>
    </row>
    <row r="26626" spans="1:3" x14ac:dyDescent="0.35">
      <c r="A26626" s="86">
        <v>46300</v>
      </c>
      <c r="B26626" s="87">
        <v>0.38541666666666669</v>
      </c>
      <c r="C26626">
        <v>3.1959999999999999E-5</v>
      </c>
    </row>
    <row r="26627" spans="1:3" x14ac:dyDescent="0.35">
      <c r="A26627" s="86">
        <v>46300</v>
      </c>
      <c r="B26627" s="87">
        <v>0.39583333333333331</v>
      </c>
      <c r="C26627">
        <v>3.184E-5</v>
      </c>
    </row>
    <row r="26628" spans="1:3" x14ac:dyDescent="0.35">
      <c r="A26628" s="86">
        <v>46300</v>
      </c>
      <c r="B26628" s="87">
        <v>0.40625</v>
      </c>
      <c r="C26628">
        <v>3.1680000000000002E-5</v>
      </c>
    </row>
    <row r="26629" spans="1:3" x14ac:dyDescent="0.35">
      <c r="A26629" s="86">
        <v>46300</v>
      </c>
      <c r="B26629" s="87">
        <v>0.41666666666666669</v>
      </c>
      <c r="C26629">
        <v>3.146E-5</v>
      </c>
    </row>
    <row r="26630" spans="1:3" x14ac:dyDescent="0.35">
      <c r="A26630" s="86">
        <v>46300</v>
      </c>
      <c r="B26630" s="87">
        <v>0.42708333333333331</v>
      </c>
      <c r="C26630">
        <v>3.1210000000000001E-5</v>
      </c>
    </row>
    <row r="26631" spans="1:3" x14ac:dyDescent="0.35">
      <c r="A26631" s="86">
        <v>46300</v>
      </c>
      <c r="B26631" s="87">
        <v>0.4375</v>
      </c>
      <c r="C26631">
        <v>3.0899999999999999E-5</v>
      </c>
    </row>
    <row r="26632" spans="1:3" x14ac:dyDescent="0.35">
      <c r="A26632" s="86">
        <v>46300</v>
      </c>
      <c r="B26632" s="87">
        <v>0.44791666666666669</v>
      </c>
      <c r="C26632">
        <v>3.0669999999999996E-5</v>
      </c>
    </row>
    <row r="26633" spans="1:3" x14ac:dyDescent="0.35">
      <c r="A26633" s="86">
        <v>46300</v>
      </c>
      <c r="B26633" s="87">
        <v>0.45833333333333331</v>
      </c>
      <c r="C26633">
        <v>3.0509999999999998E-5</v>
      </c>
    </row>
    <row r="26634" spans="1:3" x14ac:dyDescent="0.35">
      <c r="A26634" s="86">
        <v>46300</v>
      </c>
      <c r="B26634" s="87">
        <v>0.46875</v>
      </c>
      <c r="C26634">
        <v>3.048E-5</v>
      </c>
    </row>
    <row r="26635" spans="1:3" x14ac:dyDescent="0.35">
      <c r="A26635" s="86">
        <v>46300</v>
      </c>
      <c r="B26635" s="87">
        <v>0.47916666666666669</v>
      </c>
      <c r="C26635">
        <v>3.0700000000000001E-5</v>
      </c>
    </row>
    <row r="26636" spans="1:3" x14ac:dyDescent="0.35">
      <c r="A26636" s="86">
        <v>46300</v>
      </c>
      <c r="B26636" s="87">
        <v>0.48958333333333331</v>
      </c>
      <c r="C26636">
        <v>3.1179999999999996E-5</v>
      </c>
    </row>
    <row r="26637" spans="1:3" x14ac:dyDescent="0.35">
      <c r="A26637" s="86">
        <v>46300</v>
      </c>
      <c r="B26637" s="87">
        <v>0.5</v>
      </c>
      <c r="C26637">
        <v>3.205E-5</v>
      </c>
    </row>
    <row r="26638" spans="1:3" x14ac:dyDescent="0.35">
      <c r="A26638" s="86">
        <v>46300</v>
      </c>
      <c r="B26638" s="87">
        <v>0.51041666666666663</v>
      </c>
      <c r="C26638">
        <v>3.328E-5</v>
      </c>
    </row>
    <row r="26639" spans="1:3" x14ac:dyDescent="0.35">
      <c r="A26639" s="86">
        <v>46300</v>
      </c>
      <c r="B26639" s="87">
        <v>0.52083333333333337</v>
      </c>
      <c r="C26639">
        <v>3.4590000000000006E-5</v>
      </c>
    </row>
    <row r="26640" spans="1:3" x14ac:dyDescent="0.35">
      <c r="A26640" s="86">
        <v>46300</v>
      </c>
      <c r="B26640" s="87">
        <v>0.53125</v>
      </c>
      <c r="C26640">
        <v>3.5659999999999994E-5</v>
      </c>
    </row>
    <row r="26641" spans="1:3" x14ac:dyDescent="0.35">
      <c r="A26641" s="86">
        <v>46300</v>
      </c>
      <c r="B26641" s="87">
        <v>0.54166666666666663</v>
      </c>
      <c r="C26641">
        <v>3.6130000000000001E-5</v>
      </c>
    </row>
    <row r="26642" spans="1:3" x14ac:dyDescent="0.35">
      <c r="A26642" s="86">
        <v>46300</v>
      </c>
      <c r="B26642" s="87">
        <v>0.55208333333333337</v>
      </c>
      <c r="C26642">
        <v>3.5760000000000003E-5</v>
      </c>
    </row>
    <row r="26643" spans="1:3" x14ac:dyDescent="0.35">
      <c r="A26643" s="86">
        <v>46300</v>
      </c>
      <c r="B26643" s="87">
        <v>0.5625</v>
      </c>
      <c r="C26643">
        <v>3.4759999999999999E-5</v>
      </c>
    </row>
    <row r="26644" spans="1:3" x14ac:dyDescent="0.35">
      <c r="A26644" s="86">
        <v>46300</v>
      </c>
      <c r="B26644" s="87">
        <v>0.57291666666666663</v>
      </c>
      <c r="C26644">
        <v>3.3419999999999995E-5</v>
      </c>
    </row>
    <row r="26645" spans="1:3" x14ac:dyDescent="0.35">
      <c r="A26645" s="86">
        <v>46300</v>
      </c>
      <c r="B26645" s="87">
        <v>0.58333333333333337</v>
      </c>
      <c r="C26645">
        <v>3.205E-5</v>
      </c>
    </row>
    <row r="26646" spans="1:3" x14ac:dyDescent="0.35">
      <c r="A26646" s="86">
        <v>46300</v>
      </c>
      <c r="B26646" s="87">
        <v>0.59375</v>
      </c>
      <c r="C26646">
        <v>3.0899999999999999E-5</v>
      </c>
    </row>
    <row r="26647" spans="1:3" x14ac:dyDescent="0.35">
      <c r="A26647" s="86">
        <v>46300</v>
      </c>
      <c r="B26647" s="87">
        <v>0.60416666666666663</v>
      </c>
      <c r="C26647">
        <v>2.9969999999999999E-5</v>
      </c>
    </row>
    <row r="26648" spans="1:3" x14ac:dyDescent="0.35">
      <c r="A26648" s="86">
        <v>46300</v>
      </c>
      <c r="B26648" s="87">
        <v>0.61458333333333337</v>
      </c>
      <c r="C26648">
        <v>2.9130000000000001E-5</v>
      </c>
    </row>
    <row r="26649" spans="1:3" x14ac:dyDescent="0.35">
      <c r="A26649" s="86">
        <v>46300</v>
      </c>
      <c r="B26649" s="87">
        <v>0.625</v>
      </c>
      <c r="C26649">
        <v>2.836E-5</v>
      </c>
    </row>
    <row r="26650" spans="1:3" x14ac:dyDescent="0.35">
      <c r="A26650" s="86">
        <v>46300</v>
      </c>
      <c r="B26650" s="87">
        <v>0.63541666666666663</v>
      </c>
      <c r="C26650">
        <v>2.7570000000000002E-5</v>
      </c>
    </row>
    <row r="26651" spans="1:3" x14ac:dyDescent="0.35">
      <c r="A26651" s="86">
        <v>46300</v>
      </c>
      <c r="B26651" s="87">
        <v>0.64583333333333337</v>
      </c>
      <c r="C26651">
        <v>2.6790000000000003E-5</v>
      </c>
    </row>
    <row r="26652" spans="1:3" x14ac:dyDescent="0.35">
      <c r="A26652" s="86">
        <v>46300</v>
      </c>
      <c r="B26652" s="87">
        <v>0.65625</v>
      </c>
      <c r="C26652">
        <v>2.6069999999999999E-5</v>
      </c>
    </row>
    <row r="26653" spans="1:3" x14ac:dyDescent="0.35">
      <c r="A26653" s="86">
        <v>46300</v>
      </c>
      <c r="B26653" s="87">
        <v>0.66666666666666663</v>
      </c>
      <c r="C26653">
        <v>2.544E-5</v>
      </c>
    </row>
    <row r="26654" spans="1:3" x14ac:dyDescent="0.35">
      <c r="A26654" s="86">
        <v>46300</v>
      </c>
      <c r="B26654" s="87">
        <v>0.67708333333333337</v>
      </c>
      <c r="C26654">
        <v>2.495E-5</v>
      </c>
    </row>
    <row r="26655" spans="1:3" x14ac:dyDescent="0.35">
      <c r="A26655" s="86">
        <v>46300</v>
      </c>
      <c r="B26655" s="87">
        <v>0.6875</v>
      </c>
      <c r="C26655">
        <v>2.4669999999999999E-5</v>
      </c>
    </row>
    <row r="26656" spans="1:3" x14ac:dyDescent="0.35">
      <c r="A26656" s="86">
        <v>46300</v>
      </c>
      <c r="B26656" s="87">
        <v>0.69791666666666663</v>
      </c>
      <c r="C26656">
        <v>2.463E-5</v>
      </c>
    </row>
    <row r="26657" spans="1:3" x14ac:dyDescent="0.35">
      <c r="A26657" s="86">
        <v>46300</v>
      </c>
      <c r="B26657" s="87">
        <v>0.70833333333333337</v>
      </c>
      <c r="C26657">
        <v>2.4859999999999999E-5</v>
      </c>
    </row>
    <row r="26658" spans="1:3" x14ac:dyDescent="0.35">
      <c r="A26658" s="86">
        <v>46300</v>
      </c>
      <c r="B26658" s="87">
        <v>0.71875</v>
      </c>
      <c r="C26658">
        <v>2.5469999999999998E-5</v>
      </c>
    </row>
    <row r="26659" spans="1:3" x14ac:dyDescent="0.35">
      <c r="A26659" s="86">
        <v>46300</v>
      </c>
      <c r="B26659" s="87">
        <v>0.72916666666666663</v>
      </c>
      <c r="C26659">
        <v>2.6400000000000001E-5</v>
      </c>
    </row>
    <row r="26660" spans="1:3" x14ac:dyDescent="0.35">
      <c r="A26660" s="86">
        <v>46300</v>
      </c>
      <c r="B26660" s="87">
        <v>0.73958333333333337</v>
      </c>
      <c r="C26660">
        <v>2.762E-5</v>
      </c>
    </row>
    <row r="26661" spans="1:3" x14ac:dyDescent="0.35">
      <c r="A26661" s="86">
        <v>46300</v>
      </c>
      <c r="B26661" s="87">
        <v>0.75</v>
      </c>
      <c r="C26661">
        <v>2.9130000000000001E-5</v>
      </c>
    </row>
    <row r="26662" spans="1:3" x14ac:dyDescent="0.35">
      <c r="A26662" s="86">
        <v>46300</v>
      </c>
      <c r="B26662" s="87">
        <v>0.76041666666666663</v>
      </c>
      <c r="C26662">
        <v>3.0899999999999999E-5</v>
      </c>
    </row>
    <row r="26663" spans="1:3" x14ac:dyDescent="0.35">
      <c r="A26663" s="86">
        <v>46300</v>
      </c>
      <c r="B26663" s="87">
        <v>0.77083333333333337</v>
      </c>
      <c r="C26663">
        <v>3.2820000000000001E-5</v>
      </c>
    </row>
    <row r="26664" spans="1:3" x14ac:dyDescent="0.35">
      <c r="A26664" s="86">
        <v>46300</v>
      </c>
      <c r="B26664" s="87">
        <v>0.78125</v>
      </c>
      <c r="C26664">
        <v>3.4799999999999999E-5</v>
      </c>
    </row>
    <row r="26665" spans="1:3" x14ac:dyDescent="0.35">
      <c r="A26665" s="86">
        <v>46300</v>
      </c>
      <c r="B26665" s="87">
        <v>0.79166666666666663</v>
      </c>
      <c r="C26665">
        <v>3.6720000000000001E-5</v>
      </c>
    </row>
    <row r="26666" spans="1:3" x14ac:dyDescent="0.35">
      <c r="A26666" s="86">
        <v>46300</v>
      </c>
      <c r="B26666" s="87">
        <v>0.80208333333333337</v>
      </c>
      <c r="C26666">
        <v>3.8490000000000006E-5</v>
      </c>
    </row>
    <row r="26667" spans="1:3" x14ac:dyDescent="0.35">
      <c r="A26667" s="86">
        <v>46300</v>
      </c>
      <c r="B26667" s="87">
        <v>0.8125</v>
      </c>
      <c r="C26667">
        <v>3.994E-5</v>
      </c>
    </row>
    <row r="26668" spans="1:3" x14ac:dyDescent="0.35">
      <c r="A26668" s="86">
        <v>46300</v>
      </c>
      <c r="B26668" s="87">
        <v>0.82291666666666663</v>
      </c>
      <c r="C26668">
        <v>4.0890000000000003E-5</v>
      </c>
    </row>
    <row r="26669" spans="1:3" x14ac:dyDescent="0.35">
      <c r="A26669" s="86">
        <v>46300</v>
      </c>
      <c r="B26669" s="87">
        <v>0.83333333333333337</v>
      </c>
      <c r="C26669">
        <v>4.1199999999999999E-5</v>
      </c>
    </row>
    <row r="26670" spans="1:3" x14ac:dyDescent="0.35">
      <c r="A26670" s="86">
        <v>46300</v>
      </c>
      <c r="B26670" s="87">
        <v>0.84375</v>
      </c>
      <c r="C26670">
        <v>4.0730000000000005E-5</v>
      </c>
    </row>
    <row r="26671" spans="1:3" x14ac:dyDescent="0.35">
      <c r="A26671" s="86">
        <v>46300</v>
      </c>
      <c r="B26671" s="87">
        <v>0.85416666666666663</v>
      </c>
      <c r="C26671">
        <v>3.9800000000000005E-5</v>
      </c>
    </row>
    <row r="26672" spans="1:3" x14ac:dyDescent="0.35">
      <c r="A26672" s="86">
        <v>46300</v>
      </c>
      <c r="B26672" s="87">
        <v>0.86458333333333337</v>
      </c>
      <c r="C26672">
        <v>3.8680000000000002E-5</v>
      </c>
    </row>
    <row r="26673" spans="1:3" x14ac:dyDescent="0.35">
      <c r="A26673" s="86">
        <v>46300</v>
      </c>
      <c r="B26673" s="87">
        <v>0.875</v>
      </c>
      <c r="C26673">
        <v>3.7699999999999995E-5</v>
      </c>
    </row>
    <row r="26674" spans="1:3" x14ac:dyDescent="0.35">
      <c r="A26674" s="86">
        <v>46300</v>
      </c>
      <c r="B26674" s="87">
        <v>0.88541666666666663</v>
      </c>
      <c r="C26674">
        <v>3.7089999999999999E-5</v>
      </c>
    </row>
    <row r="26675" spans="1:3" x14ac:dyDescent="0.35">
      <c r="A26675" s="86">
        <v>46300</v>
      </c>
      <c r="B26675" s="87">
        <v>0.89583333333333337</v>
      </c>
      <c r="C26675">
        <v>3.6690000000000003E-5</v>
      </c>
    </row>
    <row r="26676" spans="1:3" x14ac:dyDescent="0.35">
      <c r="A26676" s="86">
        <v>46300</v>
      </c>
      <c r="B26676" s="87">
        <v>0.90625</v>
      </c>
      <c r="C26676">
        <v>3.6269999999999997E-5</v>
      </c>
    </row>
    <row r="26677" spans="1:3" x14ac:dyDescent="0.35">
      <c r="A26677" s="86">
        <v>46300</v>
      </c>
      <c r="B26677" s="87">
        <v>0.91666666666666663</v>
      </c>
      <c r="C26677">
        <v>3.5549999999999997E-5</v>
      </c>
    </row>
    <row r="26678" spans="1:3" x14ac:dyDescent="0.35">
      <c r="A26678" s="86">
        <v>46300</v>
      </c>
      <c r="B26678" s="87">
        <v>0.92708333333333337</v>
      </c>
      <c r="C26678">
        <v>3.4360000000000003E-5</v>
      </c>
    </row>
    <row r="26679" spans="1:3" x14ac:dyDescent="0.35">
      <c r="A26679" s="86">
        <v>46300</v>
      </c>
      <c r="B26679" s="87">
        <v>0.9375</v>
      </c>
      <c r="C26679">
        <v>3.2750000000000003E-5</v>
      </c>
    </row>
    <row r="26680" spans="1:3" x14ac:dyDescent="0.35">
      <c r="A26680" s="86">
        <v>46300</v>
      </c>
      <c r="B26680" s="87">
        <v>0.94791666666666663</v>
      </c>
      <c r="C26680">
        <v>3.0839999999999996E-5</v>
      </c>
    </row>
    <row r="26681" spans="1:3" x14ac:dyDescent="0.35">
      <c r="A26681" s="86">
        <v>46300</v>
      </c>
      <c r="B26681" s="87">
        <v>0.95833333333333337</v>
      </c>
      <c r="C26681">
        <v>2.8750000000000001E-5</v>
      </c>
    </row>
    <row r="26682" spans="1:3" x14ac:dyDescent="0.35">
      <c r="A26682" s="86">
        <v>46300</v>
      </c>
      <c r="B26682" s="87">
        <v>0.96875</v>
      </c>
      <c r="C26682">
        <v>2.6610000000000001E-5</v>
      </c>
    </row>
    <row r="26683" spans="1:3" x14ac:dyDescent="0.35">
      <c r="A26683" s="86">
        <v>46300</v>
      </c>
      <c r="B26683" s="87">
        <v>0.97916666666666663</v>
      </c>
      <c r="C26683">
        <v>2.446E-5</v>
      </c>
    </row>
    <row r="26684" spans="1:3" x14ac:dyDescent="0.35">
      <c r="A26684" s="86">
        <v>46300</v>
      </c>
      <c r="B26684" s="87">
        <v>0.98958333333333337</v>
      </c>
      <c r="C26684">
        <v>2.2310000000000002E-5</v>
      </c>
    </row>
    <row r="26685" spans="1:3" x14ac:dyDescent="0.35">
      <c r="A26685" s="86">
        <v>46301</v>
      </c>
      <c r="B26685" s="87">
        <v>0</v>
      </c>
      <c r="C26685">
        <v>2.0209999999999998E-5</v>
      </c>
    </row>
    <row r="26686" spans="1:3" x14ac:dyDescent="0.35">
      <c r="A26686" s="86">
        <v>46301</v>
      </c>
      <c r="B26686" s="87">
        <v>1.0416666666666666E-2</v>
      </c>
      <c r="C26686">
        <v>1.823E-5</v>
      </c>
    </row>
    <row r="26687" spans="1:3" x14ac:dyDescent="0.35">
      <c r="A26687" s="86">
        <v>46301</v>
      </c>
      <c r="B26687" s="87">
        <v>2.0833333333333332E-2</v>
      </c>
      <c r="C26687">
        <v>1.6310000000000001E-5</v>
      </c>
    </row>
    <row r="26688" spans="1:3" x14ac:dyDescent="0.35">
      <c r="A26688" s="86">
        <v>46301</v>
      </c>
      <c r="B26688" s="87">
        <v>3.125E-2</v>
      </c>
      <c r="C26688">
        <v>1.4619999999999999E-5</v>
      </c>
    </row>
    <row r="26689" spans="1:3" x14ac:dyDescent="0.35">
      <c r="A26689" s="86">
        <v>46301</v>
      </c>
      <c r="B26689" s="87">
        <v>4.1666666666666664E-2</v>
      </c>
      <c r="C26689">
        <v>1.3259999999999998E-5</v>
      </c>
    </row>
    <row r="26690" spans="1:3" x14ac:dyDescent="0.35">
      <c r="A26690" s="86">
        <v>46301</v>
      </c>
      <c r="B26690" s="87">
        <v>5.2083333333333336E-2</v>
      </c>
      <c r="C26690">
        <v>1.2309999999999999E-5</v>
      </c>
    </row>
    <row r="26691" spans="1:3" x14ac:dyDescent="0.35">
      <c r="A26691" s="86">
        <v>46301</v>
      </c>
      <c r="B26691" s="87">
        <v>6.25E-2</v>
      </c>
      <c r="C26691">
        <v>1.165E-5</v>
      </c>
    </row>
    <row r="26692" spans="1:3" x14ac:dyDescent="0.35">
      <c r="A26692" s="86">
        <v>46301</v>
      </c>
      <c r="B26692" s="87">
        <v>7.2916666666666671E-2</v>
      </c>
      <c r="C26692">
        <v>1.1230000000000001E-5</v>
      </c>
    </row>
    <row r="26693" spans="1:3" x14ac:dyDescent="0.35">
      <c r="A26693" s="86">
        <v>46301</v>
      </c>
      <c r="B26693" s="87">
        <v>8.3333333333333329E-2</v>
      </c>
      <c r="C26693">
        <v>1.0919999999999999E-5</v>
      </c>
    </row>
    <row r="26694" spans="1:3" x14ac:dyDescent="0.35">
      <c r="A26694" s="86">
        <v>46301</v>
      </c>
      <c r="B26694" s="87">
        <v>9.375E-2</v>
      </c>
      <c r="C26694">
        <v>1.0670000000000001E-5</v>
      </c>
    </row>
    <row r="26695" spans="1:3" x14ac:dyDescent="0.35">
      <c r="A26695" s="86">
        <v>46301</v>
      </c>
      <c r="B26695" s="87">
        <v>0.10416666666666667</v>
      </c>
      <c r="C26695">
        <v>1.043E-5</v>
      </c>
    </row>
    <row r="26696" spans="1:3" x14ac:dyDescent="0.35">
      <c r="A26696" s="86">
        <v>46301</v>
      </c>
      <c r="B26696" s="87">
        <v>0.11458333333333333</v>
      </c>
      <c r="C26696">
        <v>1.026E-5</v>
      </c>
    </row>
    <row r="26697" spans="1:3" x14ac:dyDescent="0.35">
      <c r="A26697" s="86">
        <v>46301</v>
      </c>
      <c r="B26697" s="87">
        <v>0.125</v>
      </c>
      <c r="C26697">
        <v>1.0149999999999999E-5</v>
      </c>
    </row>
    <row r="26698" spans="1:3" x14ac:dyDescent="0.35">
      <c r="A26698" s="86">
        <v>46301</v>
      </c>
      <c r="B26698" s="87">
        <v>0.13541666666666666</v>
      </c>
      <c r="C26698">
        <v>1.007E-5</v>
      </c>
    </row>
    <row r="26699" spans="1:3" x14ac:dyDescent="0.35">
      <c r="A26699" s="86">
        <v>46301</v>
      </c>
      <c r="B26699" s="87">
        <v>0.14583333333333334</v>
      </c>
      <c r="C26699">
        <v>1.007E-5</v>
      </c>
    </row>
    <row r="26700" spans="1:3" x14ac:dyDescent="0.35">
      <c r="A26700" s="86">
        <v>46301</v>
      </c>
      <c r="B26700" s="87">
        <v>0.15625</v>
      </c>
      <c r="C26700">
        <v>1.01E-5</v>
      </c>
    </row>
    <row r="26701" spans="1:3" x14ac:dyDescent="0.35">
      <c r="A26701" s="86">
        <v>46301</v>
      </c>
      <c r="B26701" s="87">
        <v>0.16666666666666666</v>
      </c>
      <c r="C26701">
        <v>1.0149999999999999E-5</v>
      </c>
    </row>
    <row r="26702" spans="1:3" x14ac:dyDescent="0.35">
      <c r="A26702" s="86">
        <v>46301</v>
      </c>
      <c r="B26702" s="87">
        <v>0.17708333333333334</v>
      </c>
      <c r="C26702">
        <v>1.0170000000000001E-5</v>
      </c>
    </row>
    <row r="26703" spans="1:3" x14ac:dyDescent="0.35">
      <c r="A26703" s="86">
        <v>46301</v>
      </c>
      <c r="B26703" s="87">
        <v>0.1875</v>
      </c>
      <c r="C26703">
        <v>1.024E-5</v>
      </c>
    </row>
    <row r="26704" spans="1:3" x14ac:dyDescent="0.35">
      <c r="A26704" s="86">
        <v>46301</v>
      </c>
      <c r="B26704" s="87">
        <v>0.19791666666666666</v>
      </c>
      <c r="C26704">
        <v>1.0359999999999999E-5</v>
      </c>
    </row>
    <row r="26705" spans="1:3" x14ac:dyDescent="0.35">
      <c r="A26705" s="86">
        <v>46301</v>
      </c>
      <c r="B26705" s="87">
        <v>0.20833333333333334</v>
      </c>
      <c r="C26705">
        <v>1.0519999999999999E-5</v>
      </c>
    </row>
    <row r="26706" spans="1:3" x14ac:dyDescent="0.35">
      <c r="A26706" s="86">
        <v>46301</v>
      </c>
      <c r="B26706" s="87">
        <v>0.21875</v>
      </c>
      <c r="C26706">
        <v>1.0849999999999999E-5</v>
      </c>
    </row>
    <row r="26707" spans="1:3" x14ac:dyDescent="0.35">
      <c r="A26707" s="86">
        <v>46301</v>
      </c>
      <c r="B26707" s="87">
        <v>0.22916666666666666</v>
      </c>
      <c r="C26707">
        <v>1.146E-5</v>
      </c>
    </row>
    <row r="26708" spans="1:3" x14ac:dyDescent="0.35">
      <c r="A26708" s="86">
        <v>46301</v>
      </c>
      <c r="B26708" s="87">
        <v>0.23958333333333334</v>
      </c>
      <c r="C26708">
        <v>1.259E-5</v>
      </c>
    </row>
    <row r="26709" spans="1:3" x14ac:dyDescent="0.35">
      <c r="A26709" s="86">
        <v>46301</v>
      </c>
      <c r="B26709" s="87">
        <v>0.25</v>
      </c>
      <c r="C26709">
        <v>1.4430000000000001E-5</v>
      </c>
    </row>
    <row r="26710" spans="1:3" x14ac:dyDescent="0.35">
      <c r="A26710" s="86">
        <v>46301</v>
      </c>
      <c r="B26710" s="87">
        <v>0.26041666666666669</v>
      </c>
      <c r="C26710">
        <v>1.7080000000000002E-5</v>
      </c>
    </row>
    <row r="26711" spans="1:3" x14ac:dyDescent="0.35">
      <c r="A26711" s="86">
        <v>46301</v>
      </c>
      <c r="B26711" s="87">
        <v>0.27083333333333331</v>
      </c>
      <c r="C26711">
        <v>2.022E-5</v>
      </c>
    </row>
    <row r="26712" spans="1:3" x14ac:dyDescent="0.35">
      <c r="A26712" s="86">
        <v>46301</v>
      </c>
      <c r="B26712" s="87">
        <v>0.28125</v>
      </c>
      <c r="C26712">
        <v>2.3460000000000002E-5</v>
      </c>
    </row>
    <row r="26713" spans="1:3" x14ac:dyDescent="0.35">
      <c r="A26713" s="86">
        <v>46301</v>
      </c>
      <c r="B26713" s="87">
        <v>0.29166666666666669</v>
      </c>
      <c r="C26713">
        <v>2.633E-5</v>
      </c>
    </row>
    <row r="26714" spans="1:3" x14ac:dyDescent="0.35">
      <c r="A26714" s="86">
        <v>46301</v>
      </c>
      <c r="B26714" s="87">
        <v>0.30208333333333331</v>
      </c>
      <c r="C26714">
        <v>2.8539999999999998E-5</v>
      </c>
    </row>
    <row r="26715" spans="1:3" x14ac:dyDescent="0.35">
      <c r="A26715" s="86">
        <v>46301</v>
      </c>
      <c r="B26715" s="87">
        <v>0.3125</v>
      </c>
      <c r="C26715">
        <v>3.0110000000000001E-5</v>
      </c>
    </row>
    <row r="26716" spans="1:3" x14ac:dyDescent="0.35">
      <c r="A26716" s="86">
        <v>46301</v>
      </c>
      <c r="B26716" s="87">
        <v>0.32291666666666669</v>
      </c>
      <c r="C26716">
        <v>3.1140000000000003E-5</v>
      </c>
    </row>
    <row r="26717" spans="1:3" x14ac:dyDescent="0.35">
      <c r="A26717" s="86">
        <v>46301</v>
      </c>
      <c r="B26717" s="87">
        <v>0.33333333333333331</v>
      </c>
      <c r="C26717">
        <v>3.18E-5</v>
      </c>
    </row>
    <row r="26718" spans="1:3" x14ac:dyDescent="0.35">
      <c r="A26718" s="86">
        <v>46301</v>
      </c>
      <c r="B26718" s="87">
        <v>0.34375</v>
      </c>
      <c r="C26718">
        <v>3.2149999999999995E-5</v>
      </c>
    </row>
    <row r="26719" spans="1:3" x14ac:dyDescent="0.35">
      <c r="A26719" s="86">
        <v>46301</v>
      </c>
      <c r="B26719" s="87">
        <v>0.35416666666666669</v>
      </c>
      <c r="C26719">
        <v>3.2270000000000001E-5</v>
      </c>
    </row>
    <row r="26720" spans="1:3" x14ac:dyDescent="0.35">
      <c r="A26720" s="86">
        <v>46301</v>
      </c>
      <c r="B26720" s="87">
        <v>0.36458333333333331</v>
      </c>
      <c r="C26720">
        <v>3.2270000000000001E-5</v>
      </c>
    </row>
    <row r="26721" spans="1:3" x14ac:dyDescent="0.35">
      <c r="A26721" s="86">
        <v>46301</v>
      </c>
      <c r="B26721" s="87">
        <v>0.375</v>
      </c>
      <c r="C26721">
        <v>3.2169999999999999E-5</v>
      </c>
    </row>
    <row r="26722" spans="1:3" x14ac:dyDescent="0.35">
      <c r="A26722" s="86">
        <v>46301</v>
      </c>
      <c r="B26722" s="87">
        <v>0.38541666666666669</v>
      </c>
      <c r="C26722">
        <v>3.2079999999999998E-5</v>
      </c>
    </row>
    <row r="26723" spans="1:3" x14ac:dyDescent="0.35">
      <c r="A26723" s="86">
        <v>46301</v>
      </c>
      <c r="B26723" s="87">
        <v>0.39583333333333331</v>
      </c>
      <c r="C26723">
        <v>3.1959999999999999E-5</v>
      </c>
    </row>
    <row r="26724" spans="1:3" x14ac:dyDescent="0.35">
      <c r="A26724" s="86">
        <v>46301</v>
      </c>
      <c r="B26724" s="87">
        <v>0.40625</v>
      </c>
      <c r="C26724">
        <v>3.18E-5</v>
      </c>
    </row>
    <row r="26725" spans="1:3" x14ac:dyDescent="0.35">
      <c r="A26725" s="86">
        <v>46301</v>
      </c>
      <c r="B26725" s="87">
        <v>0.41666666666666669</v>
      </c>
      <c r="C26725">
        <v>3.1579999999999999E-5</v>
      </c>
    </row>
    <row r="26726" spans="1:3" x14ac:dyDescent="0.35">
      <c r="A26726" s="86">
        <v>46301</v>
      </c>
      <c r="B26726" s="87">
        <v>0.42708333333333331</v>
      </c>
      <c r="C26726">
        <v>3.133E-5</v>
      </c>
    </row>
    <row r="26727" spans="1:3" x14ac:dyDescent="0.35">
      <c r="A26727" s="86">
        <v>46301</v>
      </c>
      <c r="B26727" s="87">
        <v>0.4375</v>
      </c>
      <c r="C26727">
        <v>3.1019999999999998E-5</v>
      </c>
    </row>
    <row r="26728" spans="1:3" x14ac:dyDescent="0.35">
      <c r="A26728" s="86">
        <v>46301</v>
      </c>
      <c r="B26728" s="87">
        <v>0.44791666666666669</v>
      </c>
      <c r="C26728">
        <v>3.0790000000000002E-5</v>
      </c>
    </row>
    <row r="26729" spans="1:3" x14ac:dyDescent="0.35">
      <c r="A26729" s="86">
        <v>46301</v>
      </c>
      <c r="B26729" s="87">
        <v>0.45833333333333331</v>
      </c>
      <c r="C26729">
        <v>3.0630000000000003E-5</v>
      </c>
    </row>
    <row r="26730" spans="1:3" x14ac:dyDescent="0.35">
      <c r="A26730" s="86">
        <v>46301</v>
      </c>
      <c r="B26730" s="87">
        <v>0.46875</v>
      </c>
      <c r="C26730">
        <v>3.0599999999999998E-5</v>
      </c>
    </row>
    <row r="26731" spans="1:3" x14ac:dyDescent="0.35">
      <c r="A26731" s="86">
        <v>46301</v>
      </c>
      <c r="B26731" s="87">
        <v>0.47916666666666669</v>
      </c>
      <c r="C26731">
        <v>3.0809999999999998E-5</v>
      </c>
    </row>
    <row r="26732" spans="1:3" x14ac:dyDescent="0.35">
      <c r="A26732" s="86">
        <v>46301</v>
      </c>
      <c r="B26732" s="87">
        <v>0.48958333333333331</v>
      </c>
      <c r="C26732">
        <v>3.1300000000000002E-5</v>
      </c>
    </row>
    <row r="26733" spans="1:3" x14ac:dyDescent="0.35">
      <c r="A26733" s="86">
        <v>46301</v>
      </c>
      <c r="B26733" s="87">
        <v>0.5</v>
      </c>
      <c r="C26733">
        <v>3.2169999999999999E-5</v>
      </c>
    </row>
    <row r="26734" spans="1:3" x14ac:dyDescent="0.35">
      <c r="A26734" s="86">
        <v>46301</v>
      </c>
      <c r="B26734" s="87">
        <v>0.51041666666666663</v>
      </c>
      <c r="C26734">
        <v>3.341E-5</v>
      </c>
    </row>
    <row r="26735" spans="1:3" x14ac:dyDescent="0.35">
      <c r="A26735" s="86">
        <v>46301</v>
      </c>
      <c r="B26735" s="87">
        <v>0.52083333333333337</v>
      </c>
      <c r="C26735">
        <v>3.472E-5</v>
      </c>
    </row>
    <row r="26736" spans="1:3" x14ac:dyDescent="0.35">
      <c r="A26736" s="86">
        <v>46301</v>
      </c>
      <c r="B26736" s="87">
        <v>0.53125</v>
      </c>
      <c r="C26736">
        <v>3.5799999999999996E-5</v>
      </c>
    </row>
    <row r="26737" spans="1:3" x14ac:dyDescent="0.35">
      <c r="A26737" s="86">
        <v>46301</v>
      </c>
      <c r="B26737" s="87">
        <v>0.54166666666666663</v>
      </c>
      <c r="C26737">
        <v>3.6269999999999997E-5</v>
      </c>
    </row>
    <row r="26738" spans="1:3" x14ac:dyDescent="0.35">
      <c r="A26738" s="86">
        <v>46301</v>
      </c>
      <c r="B26738" s="87">
        <v>0.55208333333333337</v>
      </c>
      <c r="C26738">
        <v>3.5889999999999997E-5</v>
      </c>
    </row>
    <row r="26739" spans="1:3" x14ac:dyDescent="0.35">
      <c r="A26739" s="86">
        <v>46301</v>
      </c>
      <c r="B26739" s="87">
        <v>0.5625</v>
      </c>
      <c r="C26739">
        <v>3.489E-5</v>
      </c>
    </row>
    <row r="26740" spans="1:3" x14ac:dyDescent="0.35">
      <c r="A26740" s="86">
        <v>46301</v>
      </c>
      <c r="B26740" s="87">
        <v>0.57291666666666663</v>
      </c>
      <c r="C26740">
        <v>3.3550000000000002E-5</v>
      </c>
    </row>
    <row r="26741" spans="1:3" x14ac:dyDescent="0.35">
      <c r="A26741" s="86">
        <v>46301</v>
      </c>
      <c r="B26741" s="87">
        <v>0.58333333333333337</v>
      </c>
      <c r="C26741">
        <v>3.2169999999999999E-5</v>
      </c>
    </row>
    <row r="26742" spans="1:3" x14ac:dyDescent="0.35">
      <c r="A26742" s="86">
        <v>46301</v>
      </c>
      <c r="B26742" s="87">
        <v>0.59375</v>
      </c>
      <c r="C26742">
        <v>3.1019999999999998E-5</v>
      </c>
    </row>
    <row r="26743" spans="1:3" x14ac:dyDescent="0.35">
      <c r="A26743" s="86">
        <v>46301</v>
      </c>
      <c r="B26743" s="87">
        <v>0.60416666666666663</v>
      </c>
      <c r="C26743">
        <v>3.008E-5</v>
      </c>
    </row>
    <row r="26744" spans="1:3" x14ac:dyDescent="0.35">
      <c r="A26744" s="86">
        <v>46301</v>
      </c>
      <c r="B26744" s="87">
        <v>0.61458333333333337</v>
      </c>
      <c r="C26744">
        <v>2.9239999999999998E-5</v>
      </c>
    </row>
    <row r="26745" spans="1:3" x14ac:dyDescent="0.35">
      <c r="A26745" s="86">
        <v>46301</v>
      </c>
      <c r="B26745" s="87">
        <v>0.625</v>
      </c>
      <c r="C26745">
        <v>2.847E-5</v>
      </c>
    </row>
    <row r="26746" spans="1:3" x14ac:dyDescent="0.35">
      <c r="A26746" s="86">
        <v>46301</v>
      </c>
      <c r="B26746" s="87">
        <v>0.63541666666666663</v>
      </c>
      <c r="C26746">
        <v>2.7670000000000001E-5</v>
      </c>
    </row>
    <row r="26747" spans="1:3" x14ac:dyDescent="0.35">
      <c r="A26747" s="86">
        <v>46301</v>
      </c>
      <c r="B26747" s="87">
        <v>0.64583333333333337</v>
      </c>
      <c r="C26747">
        <v>2.69E-5</v>
      </c>
    </row>
    <row r="26748" spans="1:3" x14ac:dyDescent="0.35">
      <c r="A26748" s="86">
        <v>46301</v>
      </c>
      <c r="B26748" s="87">
        <v>0.65625</v>
      </c>
      <c r="C26748">
        <v>2.618E-5</v>
      </c>
    </row>
    <row r="26749" spans="1:3" x14ac:dyDescent="0.35">
      <c r="A26749" s="86">
        <v>46301</v>
      </c>
      <c r="B26749" s="87">
        <v>0.66666666666666663</v>
      </c>
      <c r="C26749">
        <v>2.5539999999999999E-5</v>
      </c>
    </row>
    <row r="26750" spans="1:3" x14ac:dyDescent="0.35">
      <c r="A26750" s="86">
        <v>46301</v>
      </c>
      <c r="B26750" s="87">
        <v>0.67708333333333337</v>
      </c>
      <c r="C26750">
        <v>2.5049999999999999E-5</v>
      </c>
    </row>
    <row r="26751" spans="1:3" x14ac:dyDescent="0.35">
      <c r="A26751" s="86">
        <v>46301</v>
      </c>
      <c r="B26751" s="87">
        <v>0.6875</v>
      </c>
      <c r="C26751">
        <v>2.4770000000000002E-5</v>
      </c>
    </row>
    <row r="26752" spans="1:3" x14ac:dyDescent="0.35">
      <c r="A26752" s="86">
        <v>46301</v>
      </c>
      <c r="B26752" s="87">
        <v>0.69791666666666663</v>
      </c>
      <c r="C26752">
        <v>2.472E-5</v>
      </c>
    </row>
    <row r="26753" spans="1:3" x14ac:dyDescent="0.35">
      <c r="A26753" s="86">
        <v>46301</v>
      </c>
      <c r="B26753" s="87">
        <v>0.70833333333333337</v>
      </c>
      <c r="C26753">
        <v>2.4959999999999998E-5</v>
      </c>
    </row>
    <row r="26754" spans="1:3" x14ac:dyDescent="0.35">
      <c r="A26754" s="86">
        <v>46301</v>
      </c>
      <c r="B26754" s="87">
        <v>0.71875</v>
      </c>
      <c r="C26754">
        <v>2.5569999999999997E-5</v>
      </c>
    </row>
    <row r="26755" spans="1:3" x14ac:dyDescent="0.35">
      <c r="A26755" s="86">
        <v>46301</v>
      </c>
      <c r="B26755" s="87">
        <v>0.72916666666666663</v>
      </c>
      <c r="C26755">
        <v>2.65E-5</v>
      </c>
    </row>
    <row r="26756" spans="1:3" x14ac:dyDescent="0.35">
      <c r="A26756" s="86">
        <v>46301</v>
      </c>
      <c r="B26756" s="87">
        <v>0.73958333333333337</v>
      </c>
      <c r="C26756">
        <v>2.7720000000000002E-5</v>
      </c>
    </row>
    <row r="26757" spans="1:3" x14ac:dyDescent="0.35">
      <c r="A26757" s="86">
        <v>46301</v>
      </c>
      <c r="B26757" s="87">
        <v>0.75</v>
      </c>
      <c r="C26757">
        <v>2.9239999999999998E-5</v>
      </c>
    </row>
    <row r="26758" spans="1:3" x14ac:dyDescent="0.35">
      <c r="A26758" s="86">
        <v>46301</v>
      </c>
      <c r="B26758" s="87">
        <v>0.76041666666666663</v>
      </c>
      <c r="C26758">
        <v>3.1019999999999998E-5</v>
      </c>
    </row>
    <row r="26759" spans="1:3" x14ac:dyDescent="0.35">
      <c r="A26759" s="86">
        <v>46301</v>
      </c>
      <c r="B26759" s="87">
        <v>0.77083333333333337</v>
      </c>
      <c r="C26759">
        <v>3.294E-5</v>
      </c>
    </row>
    <row r="26760" spans="1:3" x14ac:dyDescent="0.35">
      <c r="A26760" s="86">
        <v>46301</v>
      </c>
      <c r="B26760" s="87">
        <v>0.78125</v>
      </c>
      <c r="C26760">
        <v>3.4940000000000001E-5</v>
      </c>
    </row>
    <row r="26761" spans="1:3" x14ac:dyDescent="0.35">
      <c r="A26761" s="86">
        <v>46301</v>
      </c>
      <c r="B26761" s="87">
        <v>0.79166666666666663</v>
      </c>
      <c r="C26761">
        <v>3.6859999999999996E-5</v>
      </c>
    </row>
    <row r="26762" spans="1:3" x14ac:dyDescent="0.35">
      <c r="A26762" s="86">
        <v>46301</v>
      </c>
      <c r="B26762" s="87">
        <v>0.80208333333333337</v>
      </c>
      <c r="C26762">
        <v>3.8640000000000003E-5</v>
      </c>
    </row>
    <row r="26763" spans="1:3" x14ac:dyDescent="0.35">
      <c r="A26763" s="86">
        <v>46301</v>
      </c>
      <c r="B26763" s="87">
        <v>0.8125</v>
      </c>
      <c r="C26763">
        <v>4.0089999999999997E-5</v>
      </c>
    </row>
    <row r="26764" spans="1:3" x14ac:dyDescent="0.35">
      <c r="A26764" s="86">
        <v>46301</v>
      </c>
      <c r="B26764" s="87">
        <v>0.82291666666666663</v>
      </c>
      <c r="C26764">
        <v>4.1050000000000002E-5</v>
      </c>
    </row>
    <row r="26765" spans="1:3" x14ac:dyDescent="0.35">
      <c r="A26765" s="86">
        <v>46301</v>
      </c>
      <c r="B26765" s="87">
        <v>0.83333333333333337</v>
      </c>
      <c r="C26765">
        <v>4.1360000000000004E-5</v>
      </c>
    </row>
    <row r="26766" spans="1:3" x14ac:dyDescent="0.35">
      <c r="A26766" s="86">
        <v>46301</v>
      </c>
      <c r="B26766" s="87">
        <v>0.84375</v>
      </c>
      <c r="C26766">
        <v>4.0890000000000003E-5</v>
      </c>
    </row>
    <row r="26767" spans="1:3" x14ac:dyDescent="0.35">
      <c r="A26767" s="86">
        <v>46301</v>
      </c>
      <c r="B26767" s="87">
        <v>0.85416666666666663</v>
      </c>
      <c r="C26767">
        <v>3.9950000000000002E-5</v>
      </c>
    </row>
    <row r="26768" spans="1:3" x14ac:dyDescent="0.35">
      <c r="A26768" s="86">
        <v>46301</v>
      </c>
      <c r="B26768" s="87">
        <v>0.86458333333333337</v>
      </c>
      <c r="C26768">
        <v>3.8830000000000006E-5</v>
      </c>
    </row>
    <row r="26769" spans="1:3" x14ac:dyDescent="0.35">
      <c r="A26769" s="86">
        <v>46301</v>
      </c>
      <c r="B26769" s="87">
        <v>0.875</v>
      </c>
      <c r="C26769">
        <v>3.7839999999999997E-5</v>
      </c>
    </row>
    <row r="26770" spans="1:3" x14ac:dyDescent="0.35">
      <c r="A26770" s="86">
        <v>46301</v>
      </c>
      <c r="B26770" s="87">
        <v>0.88541666666666663</v>
      </c>
      <c r="C26770">
        <v>3.7230000000000001E-5</v>
      </c>
    </row>
    <row r="26771" spans="1:3" x14ac:dyDescent="0.35">
      <c r="A26771" s="86">
        <v>46301</v>
      </c>
      <c r="B26771" s="87">
        <v>0.89583333333333337</v>
      </c>
      <c r="C26771">
        <v>3.6830000000000005E-5</v>
      </c>
    </row>
    <row r="26772" spans="1:3" x14ac:dyDescent="0.35">
      <c r="A26772" s="86">
        <v>46301</v>
      </c>
      <c r="B26772" s="87">
        <v>0.90625</v>
      </c>
      <c r="C26772">
        <v>3.6409999999999999E-5</v>
      </c>
    </row>
    <row r="26773" spans="1:3" x14ac:dyDescent="0.35">
      <c r="A26773" s="86">
        <v>46301</v>
      </c>
      <c r="B26773" s="87">
        <v>0.91666666666666663</v>
      </c>
      <c r="C26773">
        <v>3.5689999999999999E-5</v>
      </c>
    </row>
    <row r="26774" spans="1:3" x14ac:dyDescent="0.35">
      <c r="A26774" s="86">
        <v>46301</v>
      </c>
      <c r="B26774" s="87">
        <v>0.92708333333333337</v>
      </c>
      <c r="C26774">
        <v>3.4489999999999997E-5</v>
      </c>
    </row>
    <row r="26775" spans="1:3" x14ac:dyDescent="0.35">
      <c r="A26775" s="86">
        <v>46301</v>
      </c>
      <c r="B26775" s="87">
        <v>0.9375</v>
      </c>
      <c r="C26775">
        <v>3.2879999999999997E-5</v>
      </c>
    </row>
    <row r="26776" spans="1:3" x14ac:dyDescent="0.35">
      <c r="A26776" s="86">
        <v>46301</v>
      </c>
      <c r="B26776" s="87">
        <v>0.94791666666666663</v>
      </c>
      <c r="C26776">
        <v>3.095E-5</v>
      </c>
    </row>
    <row r="26777" spans="1:3" x14ac:dyDescent="0.35">
      <c r="A26777" s="86">
        <v>46301</v>
      </c>
      <c r="B26777" s="87">
        <v>0.95833333333333337</v>
      </c>
      <c r="C26777">
        <v>2.8860000000000002E-5</v>
      </c>
    </row>
    <row r="26778" spans="1:3" x14ac:dyDescent="0.35">
      <c r="A26778" s="86">
        <v>46301</v>
      </c>
      <c r="B26778" s="87">
        <v>0.96875</v>
      </c>
      <c r="C26778">
        <v>2.671E-5</v>
      </c>
    </row>
    <row r="26779" spans="1:3" x14ac:dyDescent="0.35">
      <c r="A26779" s="86">
        <v>46301</v>
      </c>
      <c r="B26779" s="87">
        <v>0.97916666666666663</v>
      </c>
      <c r="C26779">
        <v>2.455E-5</v>
      </c>
    </row>
    <row r="26780" spans="1:3" x14ac:dyDescent="0.35">
      <c r="A26780" s="86">
        <v>46301</v>
      </c>
      <c r="B26780" s="87">
        <v>0.98958333333333337</v>
      </c>
      <c r="C26780">
        <v>2.2399999999999999E-5</v>
      </c>
    </row>
    <row r="26781" spans="1:3" x14ac:dyDescent="0.35">
      <c r="A26781" s="86">
        <v>46302</v>
      </c>
      <c r="B26781" s="87">
        <v>0</v>
      </c>
      <c r="C26781">
        <v>2.0290000000000001E-5</v>
      </c>
    </row>
    <row r="26782" spans="1:3" x14ac:dyDescent="0.35">
      <c r="A26782" s="86">
        <v>46302</v>
      </c>
      <c r="B26782" s="87">
        <v>1.0416666666666666E-2</v>
      </c>
      <c r="C26782">
        <v>1.8300000000000001E-5</v>
      </c>
    </row>
    <row r="26783" spans="1:3" x14ac:dyDescent="0.35">
      <c r="A26783" s="86">
        <v>46302</v>
      </c>
      <c r="B26783" s="87">
        <v>2.0833333333333332E-2</v>
      </c>
      <c r="C26783">
        <v>1.6370000000000001E-5</v>
      </c>
    </row>
    <row r="26784" spans="1:3" x14ac:dyDescent="0.35">
      <c r="A26784" s="86">
        <v>46302</v>
      </c>
      <c r="B26784" s="87">
        <v>3.125E-2</v>
      </c>
      <c r="C26784">
        <v>1.468E-5</v>
      </c>
    </row>
    <row r="26785" spans="1:3" x14ac:dyDescent="0.35">
      <c r="A26785" s="86">
        <v>46302</v>
      </c>
      <c r="B26785" s="87">
        <v>4.1666666666666664E-2</v>
      </c>
      <c r="C26785">
        <v>1.3310000000000001E-5</v>
      </c>
    </row>
    <row r="26786" spans="1:3" x14ac:dyDescent="0.35">
      <c r="A26786" s="86">
        <v>46302</v>
      </c>
      <c r="B26786" s="87">
        <v>5.2083333333333336E-2</v>
      </c>
      <c r="C26786">
        <v>1.235E-5</v>
      </c>
    </row>
    <row r="26787" spans="1:3" x14ac:dyDescent="0.35">
      <c r="A26787" s="86">
        <v>46302</v>
      </c>
      <c r="B26787" s="87">
        <v>6.25E-2</v>
      </c>
      <c r="C26787">
        <v>1.1690000000000002E-5</v>
      </c>
    </row>
    <row r="26788" spans="1:3" x14ac:dyDescent="0.35">
      <c r="A26788" s="86">
        <v>46302</v>
      </c>
      <c r="B26788" s="87">
        <v>7.2916666666666671E-2</v>
      </c>
      <c r="C26788">
        <v>1.1270000000000001E-5</v>
      </c>
    </row>
    <row r="26789" spans="1:3" x14ac:dyDescent="0.35">
      <c r="A26789" s="86">
        <v>46302</v>
      </c>
      <c r="B26789" s="87">
        <v>8.3333333333333329E-2</v>
      </c>
      <c r="C26789">
        <v>1.096E-5</v>
      </c>
    </row>
    <row r="26790" spans="1:3" x14ac:dyDescent="0.35">
      <c r="A26790" s="86">
        <v>46302</v>
      </c>
      <c r="B26790" s="87">
        <v>9.375E-2</v>
      </c>
      <c r="C26790">
        <v>1.0710000000000001E-5</v>
      </c>
    </row>
    <row r="26791" spans="1:3" x14ac:dyDescent="0.35">
      <c r="A26791" s="86">
        <v>46302</v>
      </c>
      <c r="B26791" s="87">
        <v>0.10416666666666667</v>
      </c>
      <c r="C26791">
        <v>1.047E-5</v>
      </c>
    </row>
    <row r="26792" spans="1:3" x14ac:dyDescent="0.35">
      <c r="A26792" s="86">
        <v>46302</v>
      </c>
      <c r="B26792" s="87">
        <v>0.11458333333333333</v>
      </c>
      <c r="C26792">
        <v>1.03E-5</v>
      </c>
    </row>
    <row r="26793" spans="1:3" x14ac:dyDescent="0.35">
      <c r="A26793" s="86">
        <v>46302</v>
      </c>
      <c r="B26793" s="87">
        <v>0.125</v>
      </c>
      <c r="C26793">
        <v>1.0189999999999999E-5</v>
      </c>
    </row>
    <row r="26794" spans="1:3" x14ac:dyDescent="0.35">
      <c r="A26794" s="86">
        <v>46302</v>
      </c>
      <c r="B26794" s="87">
        <v>0.13541666666666666</v>
      </c>
      <c r="C26794">
        <v>1.011E-5</v>
      </c>
    </row>
    <row r="26795" spans="1:3" x14ac:dyDescent="0.35">
      <c r="A26795" s="86">
        <v>46302</v>
      </c>
      <c r="B26795" s="87">
        <v>0.14583333333333334</v>
      </c>
      <c r="C26795">
        <v>1.011E-5</v>
      </c>
    </row>
    <row r="26796" spans="1:3" x14ac:dyDescent="0.35">
      <c r="A26796" s="86">
        <v>46302</v>
      </c>
      <c r="B26796" s="87">
        <v>0.15625</v>
      </c>
      <c r="C26796">
        <v>1.0139999999999999E-5</v>
      </c>
    </row>
    <row r="26797" spans="1:3" x14ac:dyDescent="0.35">
      <c r="A26797" s="86">
        <v>46302</v>
      </c>
      <c r="B26797" s="87">
        <v>0.16666666666666666</v>
      </c>
      <c r="C26797">
        <v>1.0189999999999999E-5</v>
      </c>
    </row>
    <row r="26798" spans="1:3" x14ac:dyDescent="0.35">
      <c r="A26798" s="86">
        <v>46302</v>
      </c>
      <c r="B26798" s="87">
        <v>0.17708333333333334</v>
      </c>
      <c r="C26798">
        <v>1.0210000000000001E-5</v>
      </c>
    </row>
    <row r="26799" spans="1:3" x14ac:dyDescent="0.35">
      <c r="A26799" s="86">
        <v>46302</v>
      </c>
      <c r="B26799" s="87">
        <v>0.1875</v>
      </c>
      <c r="C26799">
        <v>1.028E-5</v>
      </c>
    </row>
    <row r="26800" spans="1:3" x14ac:dyDescent="0.35">
      <c r="A26800" s="86">
        <v>46302</v>
      </c>
      <c r="B26800" s="87">
        <v>0.19791666666666666</v>
      </c>
      <c r="C26800">
        <v>1.0399999999999999E-5</v>
      </c>
    </row>
    <row r="26801" spans="1:3" x14ac:dyDescent="0.35">
      <c r="A26801" s="86">
        <v>46302</v>
      </c>
      <c r="B26801" s="87">
        <v>0.20833333333333334</v>
      </c>
      <c r="C26801">
        <v>1.0569999999999999E-5</v>
      </c>
    </row>
    <row r="26802" spans="1:3" x14ac:dyDescent="0.35">
      <c r="A26802" s="86">
        <v>46302</v>
      </c>
      <c r="B26802" s="87">
        <v>0.21875</v>
      </c>
      <c r="C26802">
        <v>1.0890000000000001E-5</v>
      </c>
    </row>
    <row r="26803" spans="1:3" x14ac:dyDescent="0.35">
      <c r="A26803" s="86">
        <v>46302</v>
      </c>
      <c r="B26803" s="87">
        <v>0.22916666666666666</v>
      </c>
      <c r="C26803">
        <v>1.151E-5</v>
      </c>
    </row>
    <row r="26804" spans="1:3" x14ac:dyDescent="0.35">
      <c r="A26804" s="86">
        <v>46302</v>
      </c>
      <c r="B26804" s="87">
        <v>0.23958333333333334</v>
      </c>
      <c r="C26804">
        <v>1.2630000000000001E-5</v>
      </c>
    </row>
    <row r="26805" spans="1:3" x14ac:dyDescent="0.35">
      <c r="A26805" s="86">
        <v>46302</v>
      </c>
      <c r="B26805" s="87">
        <v>0.25</v>
      </c>
      <c r="C26805">
        <v>1.449E-5</v>
      </c>
    </row>
    <row r="26806" spans="1:3" x14ac:dyDescent="0.35">
      <c r="A26806" s="86">
        <v>46302</v>
      </c>
      <c r="B26806" s="87">
        <v>0.26041666666666669</v>
      </c>
      <c r="C26806">
        <v>1.715E-5</v>
      </c>
    </row>
    <row r="26807" spans="1:3" x14ac:dyDescent="0.35">
      <c r="A26807" s="86">
        <v>46302</v>
      </c>
      <c r="B26807" s="87">
        <v>0.27083333333333331</v>
      </c>
      <c r="C26807">
        <v>2.0299999999999999E-5</v>
      </c>
    </row>
    <row r="26808" spans="1:3" x14ac:dyDescent="0.35">
      <c r="A26808" s="86">
        <v>46302</v>
      </c>
      <c r="B26808" s="87">
        <v>0.28125</v>
      </c>
      <c r="C26808">
        <v>2.355E-5</v>
      </c>
    </row>
    <row r="26809" spans="1:3" x14ac:dyDescent="0.35">
      <c r="A26809" s="86">
        <v>46302</v>
      </c>
      <c r="B26809" s="87">
        <v>0.29166666666666669</v>
      </c>
      <c r="C26809">
        <v>2.6440000000000001E-5</v>
      </c>
    </row>
    <row r="26810" spans="1:3" x14ac:dyDescent="0.35">
      <c r="A26810" s="86">
        <v>46302</v>
      </c>
      <c r="B26810" s="87">
        <v>0.30208333333333331</v>
      </c>
      <c r="C26810">
        <v>2.8649999999999998E-5</v>
      </c>
    </row>
    <row r="26811" spans="1:3" x14ac:dyDescent="0.35">
      <c r="A26811" s="86">
        <v>46302</v>
      </c>
      <c r="B26811" s="87">
        <v>0.3125</v>
      </c>
      <c r="C26811">
        <v>3.023E-5</v>
      </c>
    </row>
    <row r="26812" spans="1:3" x14ac:dyDescent="0.35">
      <c r="A26812" s="86">
        <v>46302</v>
      </c>
      <c r="B26812" s="87">
        <v>0.32291666666666669</v>
      </c>
      <c r="C26812">
        <v>3.1260000000000002E-5</v>
      </c>
    </row>
    <row r="26813" spans="1:3" x14ac:dyDescent="0.35">
      <c r="A26813" s="86">
        <v>46302</v>
      </c>
      <c r="B26813" s="87">
        <v>0.33333333333333331</v>
      </c>
      <c r="C26813">
        <v>3.1919999999999999E-5</v>
      </c>
    </row>
    <row r="26814" spans="1:3" x14ac:dyDescent="0.35">
      <c r="A26814" s="86">
        <v>46302</v>
      </c>
      <c r="B26814" s="87">
        <v>0.34375</v>
      </c>
      <c r="C26814">
        <v>3.2270000000000001E-5</v>
      </c>
    </row>
    <row r="26815" spans="1:3" x14ac:dyDescent="0.35">
      <c r="A26815" s="86">
        <v>46302</v>
      </c>
      <c r="B26815" s="87">
        <v>0.35416666666666669</v>
      </c>
      <c r="C26815">
        <v>3.239E-5</v>
      </c>
    </row>
    <row r="26816" spans="1:3" x14ac:dyDescent="0.35">
      <c r="A26816" s="86">
        <v>46302</v>
      </c>
      <c r="B26816" s="87">
        <v>0.36458333333333331</v>
      </c>
      <c r="C26816">
        <v>3.239E-5</v>
      </c>
    </row>
    <row r="26817" spans="1:3" x14ac:dyDescent="0.35">
      <c r="A26817" s="86">
        <v>46302</v>
      </c>
      <c r="B26817" s="87">
        <v>0.375</v>
      </c>
      <c r="C26817">
        <v>3.2299999999999999E-5</v>
      </c>
    </row>
    <row r="26818" spans="1:3" x14ac:dyDescent="0.35">
      <c r="A26818" s="86">
        <v>46302</v>
      </c>
      <c r="B26818" s="87">
        <v>0.38541666666666669</v>
      </c>
      <c r="C26818">
        <v>3.2199999999999997E-5</v>
      </c>
    </row>
    <row r="26819" spans="1:3" x14ac:dyDescent="0.35">
      <c r="A26819" s="86">
        <v>46302</v>
      </c>
      <c r="B26819" s="87">
        <v>0.39583333333333331</v>
      </c>
      <c r="C26819">
        <v>3.2079999999999998E-5</v>
      </c>
    </row>
    <row r="26820" spans="1:3" x14ac:dyDescent="0.35">
      <c r="A26820" s="86">
        <v>46302</v>
      </c>
      <c r="B26820" s="87">
        <v>0.40625</v>
      </c>
      <c r="C26820">
        <v>3.1919999999999999E-5</v>
      </c>
    </row>
    <row r="26821" spans="1:3" x14ac:dyDescent="0.35">
      <c r="A26821" s="86">
        <v>46302</v>
      </c>
      <c r="B26821" s="87">
        <v>0.41666666666666669</v>
      </c>
      <c r="C26821">
        <v>3.1699999999999998E-5</v>
      </c>
    </row>
    <row r="26822" spans="1:3" x14ac:dyDescent="0.35">
      <c r="A26822" s="86">
        <v>46302</v>
      </c>
      <c r="B26822" s="87">
        <v>0.42708333333333331</v>
      </c>
      <c r="C26822">
        <v>3.1449999999999999E-5</v>
      </c>
    </row>
    <row r="26823" spans="1:3" x14ac:dyDescent="0.35">
      <c r="A26823" s="86">
        <v>46302</v>
      </c>
      <c r="B26823" s="87">
        <v>0.4375</v>
      </c>
      <c r="C26823">
        <v>3.1140000000000003E-5</v>
      </c>
    </row>
    <row r="26824" spans="1:3" x14ac:dyDescent="0.35">
      <c r="A26824" s="86">
        <v>46302</v>
      </c>
      <c r="B26824" s="87">
        <v>0.44791666666666669</v>
      </c>
      <c r="C26824">
        <v>3.0910000000000001E-5</v>
      </c>
    </row>
    <row r="26825" spans="1:3" x14ac:dyDescent="0.35">
      <c r="A26825" s="86">
        <v>46302</v>
      </c>
      <c r="B26825" s="87">
        <v>0.45833333333333331</v>
      </c>
      <c r="C26825">
        <v>3.0750000000000002E-5</v>
      </c>
    </row>
    <row r="26826" spans="1:3" x14ac:dyDescent="0.35">
      <c r="A26826" s="86">
        <v>46302</v>
      </c>
      <c r="B26826" s="87">
        <v>0.46875</v>
      </c>
      <c r="C26826">
        <v>3.0720000000000004E-5</v>
      </c>
    </row>
    <row r="26827" spans="1:3" x14ac:dyDescent="0.35">
      <c r="A26827" s="86">
        <v>46302</v>
      </c>
      <c r="B26827" s="87">
        <v>0.47916666666666669</v>
      </c>
      <c r="C26827">
        <v>3.0929999999999997E-5</v>
      </c>
    </row>
    <row r="26828" spans="1:3" x14ac:dyDescent="0.35">
      <c r="A26828" s="86">
        <v>46302</v>
      </c>
      <c r="B26828" s="87">
        <v>0.48958333333333331</v>
      </c>
      <c r="C26828">
        <v>3.1419999999999994E-5</v>
      </c>
    </row>
    <row r="26829" spans="1:3" x14ac:dyDescent="0.35">
      <c r="A26829" s="86">
        <v>46302</v>
      </c>
      <c r="B26829" s="87">
        <v>0.5</v>
      </c>
      <c r="C26829">
        <v>3.2299999999999999E-5</v>
      </c>
    </row>
    <row r="26830" spans="1:3" x14ac:dyDescent="0.35">
      <c r="A26830" s="86">
        <v>46302</v>
      </c>
      <c r="B26830" s="87">
        <v>0.51041666666666663</v>
      </c>
      <c r="C26830">
        <v>3.3540000000000001E-5</v>
      </c>
    </row>
    <row r="26831" spans="1:3" x14ac:dyDescent="0.35">
      <c r="A26831" s="86">
        <v>46302</v>
      </c>
      <c r="B26831" s="87">
        <v>0.52083333333333337</v>
      </c>
      <c r="C26831">
        <v>3.4860000000000002E-5</v>
      </c>
    </row>
    <row r="26832" spans="1:3" x14ac:dyDescent="0.35">
      <c r="A26832" s="86">
        <v>46302</v>
      </c>
      <c r="B26832" s="87">
        <v>0.53125</v>
      </c>
      <c r="C26832">
        <v>3.5939999999999998E-5</v>
      </c>
    </row>
    <row r="26833" spans="1:3" x14ac:dyDescent="0.35">
      <c r="A26833" s="86">
        <v>46302</v>
      </c>
      <c r="B26833" s="87">
        <v>0.54166666666666663</v>
      </c>
      <c r="C26833">
        <v>3.6409999999999999E-5</v>
      </c>
    </row>
    <row r="26834" spans="1:3" x14ac:dyDescent="0.35">
      <c r="A26834" s="86">
        <v>46302</v>
      </c>
      <c r="B26834" s="87">
        <v>0.55208333333333337</v>
      </c>
      <c r="C26834">
        <v>3.6029999999999999E-5</v>
      </c>
    </row>
    <row r="26835" spans="1:3" x14ac:dyDescent="0.35">
      <c r="A26835" s="86">
        <v>46302</v>
      </c>
      <c r="B26835" s="87">
        <v>0.5625</v>
      </c>
      <c r="C26835">
        <v>3.5030000000000002E-5</v>
      </c>
    </row>
    <row r="26836" spans="1:3" x14ac:dyDescent="0.35">
      <c r="A26836" s="86">
        <v>46302</v>
      </c>
      <c r="B26836" s="87">
        <v>0.57291666666666663</v>
      </c>
      <c r="C26836">
        <v>3.3680000000000003E-5</v>
      </c>
    </row>
    <row r="26837" spans="1:3" x14ac:dyDescent="0.35">
      <c r="A26837" s="86">
        <v>46302</v>
      </c>
      <c r="B26837" s="87">
        <v>0.58333333333333337</v>
      </c>
      <c r="C26837">
        <v>3.2299999999999999E-5</v>
      </c>
    </row>
    <row r="26838" spans="1:3" x14ac:dyDescent="0.35">
      <c r="A26838" s="86">
        <v>46302</v>
      </c>
      <c r="B26838" s="87">
        <v>0.59375</v>
      </c>
      <c r="C26838">
        <v>3.1140000000000003E-5</v>
      </c>
    </row>
    <row r="26839" spans="1:3" x14ac:dyDescent="0.35">
      <c r="A26839" s="86">
        <v>46302</v>
      </c>
      <c r="B26839" s="87">
        <v>0.60416666666666663</v>
      </c>
      <c r="C26839">
        <v>3.0200000000000002E-5</v>
      </c>
    </row>
    <row r="26840" spans="1:3" x14ac:dyDescent="0.35">
      <c r="A26840" s="86">
        <v>46302</v>
      </c>
      <c r="B26840" s="87">
        <v>0.61458333333333337</v>
      </c>
      <c r="C26840">
        <v>2.9350000000000002E-5</v>
      </c>
    </row>
    <row r="26841" spans="1:3" x14ac:dyDescent="0.35">
      <c r="A26841" s="86">
        <v>46302</v>
      </c>
      <c r="B26841" s="87">
        <v>0.625</v>
      </c>
      <c r="C26841">
        <v>2.8580000000000001E-5</v>
      </c>
    </row>
    <row r="26842" spans="1:3" x14ac:dyDescent="0.35">
      <c r="A26842" s="86">
        <v>46302</v>
      </c>
      <c r="B26842" s="87">
        <v>0.63541666666666663</v>
      </c>
      <c r="C26842">
        <v>2.7779999999999998E-5</v>
      </c>
    </row>
    <row r="26843" spans="1:3" x14ac:dyDescent="0.35">
      <c r="A26843" s="86">
        <v>46302</v>
      </c>
      <c r="B26843" s="87">
        <v>0.64583333333333337</v>
      </c>
      <c r="C26843">
        <v>2.6999999999999999E-5</v>
      </c>
    </row>
    <row r="26844" spans="1:3" x14ac:dyDescent="0.35">
      <c r="A26844" s="86">
        <v>46302</v>
      </c>
      <c r="B26844" s="87">
        <v>0.65625</v>
      </c>
      <c r="C26844">
        <v>2.6280000000000002E-5</v>
      </c>
    </row>
    <row r="26845" spans="1:3" x14ac:dyDescent="0.35">
      <c r="A26845" s="86">
        <v>46302</v>
      </c>
      <c r="B26845" s="87">
        <v>0.66666666666666663</v>
      </c>
      <c r="C26845">
        <v>2.5639999999999998E-5</v>
      </c>
    </row>
    <row r="26846" spans="1:3" x14ac:dyDescent="0.35">
      <c r="A26846" s="86">
        <v>46302</v>
      </c>
      <c r="B26846" s="87">
        <v>0.67708333333333337</v>
      </c>
      <c r="C26846">
        <v>2.5149999999999998E-5</v>
      </c>
    </row>
    <row r="26847" spans="1:3" x14ac:dyDescent="0.35">
      <c r="A26847" s="86">
        <v>46302</v>
      </c>
      <c r="B26847" s="87">
        <v>0.6875</v>
      </c>
      <c r="C26847">
        <v>2.4870000000000001E-5</v>
      </c>
    </row>
    <row r="26848" spans="1:3" x14ac:dyDescent="0.35">
      <c r="A26848" s="86">
        <v>46302</v>
      </c>
      <c r="B26848" s="87">
        <v>0.69791666666666663</v>
      </c>
      <c r="C26848">
        <v>2.482E-5</v>
      </c>
    </row>
    <row r="26849" spans="1:3" x14ac:dyDescent="0.35">
      <c r="A26849" s="86">
        <v>46302</v>
      </c>
      <c r="B26849" s="87">
        <v>0.70833333333333337</v>
      </c>
      <c r="C26849">
        <v>2.5049999999999999E-5</v>
      </c>
    </row>
    <row r="26850" spans="1:3" x14ac:dyDescent="0.35">
      <c r="A26850" s="86">
        <v>46302</v>
      </c>
      <c r="B26850" s="87">
        <v>0.71875</v>
      </c>
      <c r="C26850">
        <v>2.5659999999999998E-5</v>
      </c>
    </row>
    <row r="26851" spans="1:3" x14ac:dyDescent="0.35">
      <c r="A26851" s="86">
        <v>46302</v>
      </c>
      <c r="B26851" s="87">
        <v>0.72916666666666663</v>
      </c>
      <c r="C26851">
        <v>2.6610000000000001E-5</v>
      </c>
    </row>
    <row r="26852" spans="1:3" x14ac:dyDescent="0.35">
      <c r="A26852" s="86">
        <v>46302</v>
      </c>
      <c r="B26852" s="87">
        <v>0.73958333333333337</v>
      </c>
      <c r="C26852">
        <v>2.783E-5</v>
      </c>
    </row>
    <row r="26853" spans="1:3" x14ac:dyDescent="0.35">
      <c r="A26853" s="86">
        <v>46302</v>
      </c>
      <c r="B26853" s="87">
        <v>0.75</v>
      </c>
      <c r="C26853">
        <v>2.9350000000000002E-5</v>
      </c>
    </row>
    <row r="26854" spans="1:3" x14ac:dyDescent="0.35">
      <c r="A26854" s="86">
        <v>46302</v>
      </c>
      <c r="B26854" s="87">
        <v>0.76041666666666663</v>
      </c>
      <c r="C26854">
        <v>3.1140000000000003E-5</v>
      </c>
    </row>
    <row r="26855" spans="1:3" x14ac:dyDescent="0.35">
      <c r="A26855" s="86">
        <v>46302</v>
      </c>
      <c r="B26855" s="87">
        <v>0.77083333333333337</v>
      </c>
      <c r="C26855">
        <v>3.307E-5</v>
      </c>
    </row>
    <row r="26856" spans="1:3" x14ac:dyDescent="0.35">
      <c r="A26856" s="86">
        <v>46302</v>
      </c>
      <c r="B26856" s="87">
        <v>0.78125</v>
      </c>
      <c r="C26856">
        <v>3.5069999999999995E-5</v>
      </c>
    </row>
    <row r="26857" spans="1:3" x14ac:dyDescent="0.35">
      <c r="A26857" s="86">
        <v>46302</v>
      </c>
      <c r="B26857" s="87">
        <v>0.79166666666666663</v>
      </c>
      <c r="C26857">
        <v>3.6999999999999998E-5</v>
      </c>
    </row>
    <row r="26858" spans="1:3" x14ac:dyDescent="0.35">
      <c r="A26858" s="86">
        <v>46302</v>
      </c>
      <c r="B26858" s="87">
        <v>0.80208333333333337</v>
      </c>
      <c r="C26858">
        <v>3.879E-5</v>
      </c>
    </row>
    <row r="26859" spans="1:3" x14ac:dyDescent="0.35">
      <c r="A26859" s="86">
        <v>46302</v>
      </c>
      <c r="B26859" s="87">
        <v>0.8125</v>
      </c>
      <c r="C26859">
        <v>4.0250000000000003E-5</v>
      </c>
    </row>
    <row r="26860" spans="1:3" x14ac:dyDescent="0.35">
      <c r="A26860" s="86">
        <v>46302</v>
      </c>
      <c r="B26860" s="87">
        <v>0.82291666666666663</v>
      </c>
      <c r="C26860">
        <v>4.1209999999999993E-5</v>
      </c>
    </row>
    <row r="26861" spans="1:3" x14ac:dyDescent="0.35">
      <c r="A26861" s="86">
        <v>46302</v>
      </c>
      <c r="B26861" s="87">
        <v>0.83333333333333337</v>
      </c>
      <c r="C26861">
        <v>4.1520000000000002E-5</v>
      </c>
    </row>
    <row r="26862" spans="1:3" x14ac:dyDescent="0.35">
      <c r="A26862" s="86">
        <v>46302</v>
      </c>
      <c r="B26862" s="87">
        <v>0.84375</v>
      </c>
      <c r="C26862">
        <v>4.1050000000000002E-5</v>
      </c>
    </row>
    <row r="26863" spans="1:3" x14ac:dyDescent="0.35">
      <c r="A26863" s="86">
        <v>46302</v>
      </c>
      <c r="B26863" s="87">
        <v>0.85416666666666663</v>
      </c>
      <c r="C26863">
        <v>4.0110000000000001E-5</v>
      </c>
    </row>
    <row r="26864" spans="1:3" x14ac:dyDescent="0.35">
      <c r="A26864" s="86">
        <v>46302</v>
      </c>
      <c r="B26864" s="87">
        <v>0.86458333333333337</v>
      </c>
      <c r="C26864">
        <v>3.8980000000000003E-5</v>
      </c>
    </row>
    <row r="26865" spans="1:3" x14ac:dyDescent="0.35">
      <c r="A26865" s="86">
        <v>46302</v>
      </c>
      <c r="B26865" s="87">
        <v>0.875</v>
      </c>
      <c r="C26865">
        <v>3.799E-5</v>
      </c>
    </row>
    <row r="26866" spans="1:3" x14ac:dyDescent="0.35">
      <c r="A26866" s="86">
        <v>46302</v>
      </c>
      <c r="B26866" s="87">
        <v>0.88541666666666663</v>
      </c>
      <c r="C26866">
        <v>3.7379999999999998E-5</v>
      </c>
    </row>
    <row r="26867" spans="1:3" x14ac:dyDescent="0.35">
      <c r="A26867" s="86">
        <v>46302</v>
      </c>
      <c r="B26867" s="87">
        <v>0.89583333333333337</v>
      </c>
      <c r="C26867">
        <v>3.697E-5</v>
      </c>
    </row>
    <row r="26868" spans="1:3" x14ac:dyDescent="0.35">
      <c r="A26868" s="86">
        <v>46302</v>
      </c>
      <c r="B26868" s="87">
        <v>0.90625</v>
      </c>
      <c r="C26868">
        <v>3.6550000000000001E-5</v>
      </c>
    </row>
    <row r="26869" spans="1:3" x14ac:dyDescent="0.35">
      <c r="A26869" s="86">
        <v>46302</v>
      </c>
      <c r="B26869" s="87">
        <v>0.91666666666666663</v>
      </c>
      <c r="C26869">
        <v>3.5830000000000001E-5</v>
      </c>
    </row>
    <row r="26870" spans="1:3" x14ac:dyDescent="0.35">
      <c r="A26870" s="86">
        <v>46302</v>
      </c>
      <c r="B26870" s="87">
        <v>0.92708333333333337</v>
      </c>
      <c r="C26870">
        <v>3.4619999999999997E-5</v>
      </c>
    </row>
    <row r="26871" spans="1:3" x14ac:dyDescent="0.35">
      <c r="A26871" s="86">
        <v>46302</v>
      </c>
      <c r="B26871" s="87">
        <v>0.9375</v>
      </c>
      <c r="C26871">
        <v>3.3000000000000003E-5</v>
      </c>
    </row>
    <row r="26872" spans="1:3" x14ac:dyDescent="0.35">
      <c r="A26872" s="86">
        <v>46302</v>
      </c>
      <c r="B26872" s="87">
        <v>0.94791666666666663</v>
      </c>
      <c r="C26872">
        <v>3.1069999999999999E-5</v>
      </c>
    </row>
    <row r="26873" spans="1:3" x14ac:dyDescent="0.35">
      <c r="A26873" s="86">
        <v>46302</v>
      </c>
      <c r="B26873" s="87">
        <v>0.95833333333333337</v>
      </c>
      <c r="C26873">
        <v>2.898E-5</v>
      </c>
    </row>
    <row r="26874" spans="1:3" x14ac:dyDescent="0.35">
      <c r="A26874" s="86">
        <v>46302</v>
      </c>
      <c r="B26874" s="87">
        <v>0.96875</v>
      </c>
      <c r="C26874">
        <v>2.6809999999999999E-5</v>
      </c>
    </row>
    <row r="26875" spans="1:3" x14ac:dyDescent="0.35">
      <c r="A26875" s="86">
        <v>46302</v>
      </c>
      <c r="B26875" s="87">
        <v>0.97916666666666663</v>
      </c>
      <c r="C26875">
        <v>2.4649999999999999E-5</v>
      </c>
    </row>
    <row r="26876" spans="1:3" x14ac:dyDescent="0.35">
      <c r="A26876" s="86">
        <v>46302</v>
      </c>
      <c r="B26876" s="87">
        <v>0.98958333333333337</v>
      </c>
      <c r="C26876">
        <v>2.249E-5</v>
      </c>
    </row>
    <row r="26877" spans="1:3" x14ac:dyDescent="0.35">
      <c r="A26877" s="86">
        <v>46303</v>
      </c>
      <c r="B26877" s="87">
        <v>0</v>
      </c>
      <c r="C26877">
        <v>2.037E-5</v>
      </c>
    </row>
    <row r="26878" spans="1:3" x14ac:dyDescent="0.35">
      <c r="A26878" s="86">
        <v>46303</v>
      </c>
      <c r="B26878" s="87">
        <v>1.0416666666666666E-2</v>
      </c>
      <c r="C26878">
        <v>1.8370000000000002E-5</v>
      </c>
    </row>
    <row r="26879" spans="1:3" x14ac:dyDescent="0.35">
      <c r="A26879" s="86">
        <v>46303</v>
      </c>
      <c r="B26879" s="87">
        <v>2.0833333333333332E-2</v>
      </c>
      <c r="C26879">
        <v>1.643E-5</v>
      </c>
    </row>
    <row r="26880" spans="1:3" x14ac:dyDescent="0.35">
      <c r="A26880" s="86">
        <v>46303</v>
      </c>
      <c r="B26880" s="87">
        <v>3.125E-2</v>
      </c>
      <c r="C26880">
        <v>1.473E-5</v>
      </c>
    </row>
    <row r="26881" spans="1:3" x14ac:dyDescent="0.35">
      <c r="A26881" s="86">
        <v>46303</v>
      </c>
      <c r="B26881" s="87">
        <v>4.1666666666666664E-2</v>
      </c>
      <c r="C26881">
        <v>1.3360000000000001E-5</v>
      </c>
    </row>
    <row r="26882" spans="1:3" x14ac:dyDescent="0.35">
      <c r="A26882" s="86">
        <v>46303</v>
      </c>
      <c r="B26882" s="87">
        <v>5.2083333333333336E-2</v>
      </c>
      <c r="C26882">
        <v>1.24E-5</v>
      </c>
    </row>
    <row r="26883" spans="1:3" x14ac:dyDescent="0.35">
      <c r="A26883" s="86">
        <v>46303</v>
      </c>
      <c r="B26883" s="87">
        <v>6.25E-2</v>
      </c>
      <c r="C26883">
        <v>1.1740000000000001E-5</v>
      </c>
    </row>
    <row r="26884" spans="1:3" x14ac:dyDescent="0.35">
      <c r="A26884" s="86">
        <v>46303</v>
      </c>
      <c r="B26884" s="87">
        <v>7.2916666666666671E-2</v>
      </c>
      <c r="C26884">
        <v>1.131E-5</v>
      </c>
    </row>
    <row r="26885" spans="1:3" x14ac:dyDescent="0.35">
      <c r="A26885" s="86">
        <v>46303</v>
      </c>
      <c r="B26885" s="87">
        <v>8.3333333333333329E-2</v>
      </c>
      <c r="C26885">
        <v>1.1E-5</v>
      </c>
    </row>
    <row r="26886" spans="1:3" x14ac:dyDescent="0.35">
      <c r="A26886" s="86">
        <v>46303</v>
      </c>
      <c r="B26886" s="87">
        <v>9.375E-2</v>
      </c>
      <c r="C26886">
        <v>1.0749999999999999E-5</v>
      </c>
    </row>
    <row r="26887" spans="1:3" x14ac:dyDescent="0.35">
      <c r="A26887" s="86">
        <v>46303</v>
      </c>
      <c r="B26887" s="87">
        <v>0.10416666666666667</v>
      </c>
      <c r="C26887">
        <v>1.0510000000000001E-5</v>
      </c>
    </row>
    <row r="26888" spans="1:3" x14ac:dyDescent="0.35">
      <c r="A26888" s="86">
        <v>46303</v>
      </c>
      <c r="B26888" s="87">
        <v>0.11458333333333333</v>
      </c>
      <c r="C26888">
        <v>1.0340000000000001E-5</v>
      </c>
    </row>
    <row r="26889" spans="1:3" x14ac:dyDescent="0.35">
      <c r="A26889" s="86">
        <v>46303</v>
      </c>
      <c r="B26889" s="87">
        <v>0.125</v>
      </c>
      <c r="C26889">
        <v>1.023E-5</v>
      </c>
    </row>
    <row r="26890" spans="1:3" x14ac:dyDescent="0.35">
      <c r="A26890" s="86">
        <v>46303</v>
      </c>
      <c r="B26890" s="87">
        <v>0.13541666666666666</v>
      </c>
      <c r="C26890">
        <v>1.0149999999999999E-5</v>
      </c>
    </row>
    <row r="26891" spans="1:3" x14ac:dyDescent="0.35">
      <c r="A26891" s="86">
        <v>46303</v>
      </c>
      <c r="B26891" s="87">
        <v>0.14583333333333334</v>
      </c>
      <c r="C26891">
        <v>1.0149999999999999E-5</v>
      </c>
    </row>
    <row r="26892" spans="1:3" x14ac:dyDescent="0.35">
      <c r="A26892" s="86">
        <v>46303</v>
      </c>
      <c r="B26892" s="87">
        <v>0.15625</v>
      </c>
      <c r="C26892">
        <v>1.0179999999999999E-5</v>
      </c>
    </row>
    <row r="26893" spans="1:3" x14ac:dyDescent="0.35">
      <c r="A26893" s="86">
        <v>46303</v>
      </c>
      <c r="B26893" s="87">
        <v>0.16666666666666666</v>
      </c>
      <c r="C26893">
        <v>1.023E-5</v>
      </c>
    </row>
    <row r="26894" spans="1:3" x14ac:dyDescent="0.35">
      <c r="A26894" s="86">
        <v>46303</v>
      </c>
      <c r="B26894" s="87">
        <v>0.17708333333333334</v>
      </c>
      <c r="C26894">
        <v>1.025E-5</v>
      </c>
    </row>
    <row r="26895" spans="1:3" x14ac:dyDescent="0.35">
      <c r="A26895" s="86">
        <v>46303</v>
      </c>
      <c r="B26895" s="87">
        <v>0.1875</v>
      </c>
      <c r="C26895">
        <v>1.0319999999999999E-5</v>
      </c>
    </row>
    <row r="26896" spans="1:3" x14ac:dyDescent="0.35">
      <c r="A26896" s="86">
        <v>46303</v>
      </c>
      <c r="B26896" s="87">
        <v>0.19791666666666666</v>
      </c>
      <c r="C26896">
        <v>1.044E-5</v>
      </c>
    </row>
    <row r="26897" spans="1:3" x14ac:dyDescent="0.35">
      <c r="A26897" s="86">
        <v>46303</v>
      </c>
      <c r="B26897" s="87">
        <v>0.20833333333333334</v>
      </c>
      <c r="C26897">
        <v>1.061E-5</v>
      </c>
    </row>
    <row r="26898" spans="1:3" x14ac:dyDescent="0.35">
      <c r="A26898" s="86">
        <v>46303</v>
      </c>
      <c r="B26898" s="87">
        <v>0.21875</v>
      </c>
      <c r="C26898">
        <v>1.094E-5</v>
      </c>
    </row>
    <row r="26899" spans="1:3" x14ac:dyDescent="0.35">
      <c r="A26899" s="86">
        <v>46303</v>
      </c>
      <c r="B26899" s="87">
        <v>0.22916666666666666</v>
      </c>
      <c r="C26899">
        <v>1.155E-5</v>
      </c>
    </row>
    <row r="26900" spans="1:3" x14ac:dyDescent="0.35">
      <c r="A26900" s="86">
        <v>46303</v>
      </c>
      <c r="B26900" s="87">
        <v>0.23958333333333334</v>
      </c>
      <c r="C26900">
        <v>1.2680000000000001E-5</v>
      </c>
    </row>
    <row r="26901" spans="1:3" x14ac:dyDescent="0.35">
      <c r="A26901" s="86">
        <v>46303</v>
      </c>
      <c r="B26901" s="87">
        <v>0.25</v>
      </c>
      <c r="C26901">
        <v>1.4540000000000001E-5</v>
      </c>
    </row>
    <row r="26902" spans="1:3" x14ac:dyDescent="0.35">
      <c r="A26902" s="86">
        <v>46303</v>
      </c>
      <c r="B26902" s="87">
        <v>0.26041666666666669</v>
      </c>
      <c r="C26902">
        <v>1.7219999999999998E-5</v>
      </c>
    </row>
    <row r="26903" spans="1:3" x14ac:dyDescent="0.35">
      <c r="A26903" s="86">
        <v>46303</v>
      </c>
      <c r="B26903" s="87">
        <v>0.27083333333333331</v>
      </c>
      <c r="C26903">
        <v>2.0379999999999998E-5</v>
      </c>
    </row>
    <row r="26904" spans="1:3" x14ac:dyDescent="0.35">
      <c r="A26904" s="86">
        <v>46303</v>
      </c>
      <c r="B26904" s="87">
        <v>0.28125</v>
      </c>
      <c r="C26904">
        <v>2.3640000000000001E-5</v>
      </c>
    </row>
    <row r="26905" spans="1:3" x14ac:dyDescent="0.35">
      <c r="A26905" s="86">
        <v>46303</v>
      </c>
      <c r="B26905" s="87">
        <v>0.29166666666666669</v>
      </c>
      <c r="C26905">
        <v>2.654E-5</v>
      </c>
    </row>
    <row r="26906" spans="1:3" x14ac:dyDescent="0.35">
      <c r="A26906" s="86">
        <v>46303</v>
      </c>
      <c r="B26906" s="87">
        <v>0.30208333333333331</v>
      </c>
      <c r="C26906">
        <v>2.8760000000000002E-5</v>
      </c>
    </row>
    <row r="26907" spans="1:3" x14ac:dyDescent="0.35">
      <c r="A26907" s="86">
        <v>46303</v>
      </c>
      <c r="B26907" s="87">
        <v>0.3125</v>
      </c>
      <c r="C26907">
        <v>3.0349999999999999E-5</v>
      </c>
    </row>
    <row r="26908" spans="1:3" x14ac:dyDescent="0.35">
      <c r="A26908" s="86">
        <v>46303</v>
      </c>
      <c r="B26908" s="87">
        <v>0.32291666666666669</v>
      </c>
      <c r="C26908">
        <v>3.1380000000000001E-5</v>
      </c>
    </row>
    <row r="26909" spans="1:3" x14ac:dyDescent="0.35">
      <c r="A26909" s="86">
        <v>46303</v>
      </c>
      <c r="B26909" s="87">
        <v>0.33333333333333331</v>
      </c>
      <c r="C26909">
        <v>3.205E-5</v>
      </c>
    </row>
    <row r="26910" spans="1:3" x14ac:dyDescent="0.35">
      <c r="A26910" s="86">
        <v>46303</v>
      </c>
      <c r="B26910" s="87">
        <v>0.34375</v>
      </c>
      <c r="C26910">
        <v>3.239E-5</v>
      </c>
    </row>
    <row r="26911" spans="1:3" x14ac:dyDescent="0.35">
      <c r="A26911" s="86">
        <v>46303</v>
      </c>
      <c r="B26911" s="87">
        <v>0.35416666666666669</v>
      </c>
      <c r="C26911">
        <v>3.252E-5</v>
      </c>
    </row>
    <row r="26912" spans="1:3" x14ac:dyDescent="0.35">
      <c r="A26912" s="86">
        <v>46303</v>
      </c>
      <c r="B26912" s="87">
        <v>0.36458333333333331</v>
      </c>
      <c r="C26912">
        <v>3.252E-5</v>
      </c>
    </row>
    <row r="26913" spans="1:3" x14ac:dyDescent="0.35">
      <c r="A26913" s="86">
        <v>46303</v>
      </c>
      <c r="B26913" s="87">
        <v>0.375</v>
      </c>
      <c r="C26913">
        <v>3.2419999999999998E-5</v>
      </c>
    </row>
    <row r="26914" spans="1:3" x14ac:dyDescent="0.35">
      <c r="A26914" s="86">
        <v>46303</v>
      </c>
      <c r="B26914" s="87">
        <v>0.38541666666666669</v>
      </c>
      <c r="C26914">
        <v>3.2329999999999997E-5</v>
      </c>
    </row>
    <row r="26915" spans="1:3" x14ac:dyDescent="0.35">
      <c r="A26915" s="86">
        <v>46303</v>
      </c>
      <c r="B26915" s="87">
        <v>0.39583333333333331</v>
      </c>
      <c r="C26915">
        <v>3.2210000000000005E-5</v>
      </c>
    </row>
    <row r="26916" spans="1:3" x14ac:dyDescent="0.35">
      <c r="A26916" s="86">
        <v>46303</v>
      </c>
      <c r="B26916" s="87">
        <v>0.40625</v>
      </c>
      <c r="C26916">
        <v>3.205E-5</v>
      </c>
    </row>
    <row r="26917" spans="1:3" x14ac:dyDescent="0.35">
      <c r="A26917" s="86">
        <v>46303</v>
      </c>
      <c r="B26917" s="87">
        <v>0.41666666666666669</v>
      </c>
      <c r="C26917">
        <v>3.1829999999999998E-5</v>
      </c>
    </row>
    <row r="26918" spans="1:3" x14ac:dyDescent="0.35">
      <c r="A26918" s="86">
        <v>46303</v>
      </c>
      <c r="B26918" s="87">
        <v>0.42708333333333331</v>
      </c>
      <c r="C26918">
        <v>3.1569999999999998E-5</v>
      </c>
    </row>
    <row r="26919" spans="1:3" x14ac:dyDescent="0.35">
      <c r="A26919" s="86">
        <v>46303</v>
      </c>
      <c r="B26919" s="87">
        <v>0.4375</v>
      </c>
      <c r="C26919">
        <v>3.1260000000000002E-5</v>
      </c>
    </row>
    <row r="26920" spans="1:3" x14ac:dyDescent="0.35">
      <c r="A26920" s="86">
        <v>46303</v>
      </c>
      <c r="B26920" s="87">
        <v>0.44791666666666669</v>
      </c>
      <c r="C26920">
        <v>3.1029999999999999E-5</v>
      </c>
    </row>
    <row r="26921" spans="1:3" x14ac:dyDescent="0.35">
      <c r="A26921" s="86">
        <v>46303</v>
      </c>
      <c r="B26921" s="87">
        <v>0.45833333333333331</v>
      </c>
      <c r="C26921">
        <v>3.0859999999999999E-5</v>
      </c>
    </row>
    <row r="26922" spans="1:3" x14ac:dyDescent="0.35">
      <c r="A26922" s="86">
        <v>46303</v>
      </c>
      <c r="B26922" s="87">
        <v>0.46875</v>
      </c>
      <c r="C26922">
        <v>3.0839999999999996E-5</v>
      </c>
    </row>
    <row r="26923" spans="1:3" x14ac:dyDescent="0.35">
      <c r="A26923" s="86">
        <v>46303</v>
      </c>
      <c r="B26923" s="87">
        <v>0.47916666666666669</v>
      </c>
      <c r="C26923">
        <v>3.1050000000000003E-5</v>
      </c>
    </row>
    <row r="26924" spans="1:3" x14ac:dyDescent="0.35">
      <c r="A26924" s="86">
        <v>46303</v>
      </c>
      <c r="B26924" s="87">
        <v>0.48958333333333331</v>
      </c>
      <c r="C26924">
        <v>3.154E-5</v>
      </c>
    </row>
    <row r="26925" spans="1:3" x14ac:dyDescent="0.35">
      <c r="A26925" s="86">
        <v>46303</v>
      </c>
      <c r="B26925" s="87">
        <v>0.5</v>
      </c>
      <c r="C26925">
        <v>3.2419999999999998E-5</v>
      </c>
    </row>
    <row r="26926" spans="1:3" x14ac:dyDescent="0.35">
      <c r="A26926" s="86">
        <v>46303</v>
      </c>
      <c r="B26926" s="87">
        <v>0.51041666666666663</v>
      </c>
      <c r="C26926">
        <v>3.3670000000000001E-5</v>
      </c>
    </row>
    <row r="26927" spans="1:3" x14ac:dyDescent="0.35">
      <c r="A26927" s="86">
        <v>46303</v>
      </c>
      <c r="B26927" s="87">
        <v>0.52083333333333337</v>
      </c>
      <c r="C26927">
        <v>3.4990000000000002E-5</v>
      </c>
    </row>
    <row r="26928" spans="1:3" x14ac:dyDescent="0.35">
      <c r="A26928" s="86">
        <v>46303</v>
      </c>
      <c r="B26928" s="87">
        <v>0.53125</v>
      </c>
      <c r="C26928">
        <v>3.608E-5</v>
      </c>
    </row>
    <row r="26929" spans="1:3" x14ac:dyDescent="0.35">
      <c r="A26929" s="86">
        <v>46303</v>
      </c>
      <c r="B26929" s="87">
        <v>0.54166666666666663</v>
      </c>
      <c r="C26929">
        <v>3.6550000000000001E-5</v>
      </c>
    </row>
    <row r="26930" spans="1:3" x14ac:dyDescent="0.35">
      <c r="A26930" s="86">
        <v>46303</v>
      </c>
      <c r="B26930" s="87">
        <v>0.55208333333333337</v>
      </c>
      <c r="C26930">
        <v>3.6170000000000001E-5</v>
      </c>
    </row>
    <row r="26931" spans="1:3" x14ac:dyDescent="0.35">
      <c r="A26931" s="86">
        <v>46303</v>
      </c>
      <c r="B26931" s="87">
        <v>0.5625</v>
      </c>
      <c r="C26931">
        <v>3.5159999999999995E-5</v>
      </c>
    </row>
    <row r="26932" spans="1:3" x14ac:dyDescent="0.35">
      <c r="A26932" s="86">
        <v>46303</v>
      </c>
      <c r="B26932" s="87">
        <v>0.57291666666666663</v>
      </c>
      <c r="C26932">
        <v>3.3809999999999996E-5</v>
      </c>
    </row>
    <row r="26933" spans="1:3" x14ac:dyDescent="0.35">
      <c r="A26933" s="86">
        <v>46303</v>
      </c>
      <c r="B26933" s="87">
        <v>0.58333333333333337</v>
      </c>
      <c r="C26933">
        <v>3.2419999999999998E-5</v>
      </c>
    </row>
    <row r="26934" spans="1:3" x14ac:dyDescent="0.35">
      <c r="A26934" s="86">
        <v>46303</v>
      </c>
      <c r="B26934" s="87">
        <v>0.59375</v>
      </c>
      <c r="C26934">
        <v>3.1260000000000002E-5</v>
      </c>
    </row>
    <row r="26935" spans="1:3" x14ac:dyDescent="0.35">
      <c r="A26935" s="86">
        <v>46303</v>
      </c>
      <c r="B26935" s="87">
        <v>0.60416666666666663</v>
      </c>
      <c r="C26935">
        <v>3.0320000000000001E-5</v>
      </c>
    </row>
    <row r="26936" spans="1:3" x14ac:dyDescent="0.35">
      <c r="A26936" s="86">
        <v>46303</v>
      </c>
      <c r="B26936" s="87">
        <v>0.61458333333333337</v>
      </c>
      <c r="C26936">
        <v>2.9470000000000001E-5</v>
      </c>
    </row>
    <row r="26937" spans="1:3" x14ac:dyDescent="0.35">
      <c r="A26937" s="86">
        <v>46303</v>
      </c>
      <c r="B26937" s="87">
        <v>0.625</v>
      </c>
      <c r="C26937">
        <v>2.8690000000000001E-5</v>
      </c>
    </row>
    <row r="26938" spans="1:3" x14ac:dyDescent="0.35">
      <c r="A26938" s="86">
        <v>46303</v>
      </c>
      <c r="B26938" s="87">
        <v>0.63541666666666663</v>
      </c>
      <c r="C26938">
        <v>2.7890000000000002E-5</v>
      </c>
    </row>
    <row r="26939" spans="1:3" x14ac:dyDescent="0.35">
      <c r="A26939" s="86">
        <v>46303</v>
      </c>
      <c r="B26939" s="87">
        <v>0.64583333333333337</v>
      </c>
      <c r="C26939">
        <v>2.711E-5</v>
      </c>
    </row>
    <row r="26940" spans="1:3" x14ac:dyDescent="0.35">
      <c r="A26940" s="86">
        <v>46303</v>
      </c>
      <c r="B26940" s="87">
        <v>0.65625</v>
      </c>
      <c r="C26940">
        <v>2.6380000000000002E-5</v>
      </c>
    </row>
    <row r="26941" spans="1:3" x14ac:dyDescent="0.35">
      <c r="A26941" s="86">
        <v>46303</v>
      </c>
      <c r="B26941" s="87">
        <v>0.66666666666666663</v>
      </c>
      <c r="C26941">
        <v>2.5739999999999998E-5</v>
      </c>
    </row>
    <row r="26942" spans="1:3" x14ac:dyDescent="0.35">
      <c r="A26942" s="86">
        <v>46303</v>
      </c>
      <c r="B26942" s="87">
        <v>0.67708333333333337</v>
      </c>
      <c r="C26942">
        <v>2.525E-5</v>
      </c>
    </row>
    <row r="26943" spans="1:3" x14ac:dyDescent="0.35">
      <c r="A26943" s="86">
        <v>46303</v>
      </c>
      <c r="B26943" s="87">
        <v>0.6875</v>
      </c>
      <c r="C26943">
        <v>2.4959999999999998E-5</v>
      </c>
    </row>
    <row r="26944" spans="1:3" x14ac:dyDescent="0.35">
      <c r="A26944" s="86">
        <v>46303</v>
      </c>
      <c r="B26944" s="87">
        <v>0.69791666666666663</v>
      </c>
      <c r="C26944">
        <v>2.491E-5</v>
      </c>
    </row>
    <row r="26945" spans="1:3" x14ac:dyDescent="0.35">
      <c r="A26945" s="86">
        <v>46303</v>
      </c>
      <c r="B26945" s="87">
        <v>0.70833333333333337</v>
      </c>
      <c r="C26945">
        <v>2.5149999999999998E-5</v>
      </c>
    </row>
    <row r="26946" spans="1:3" x14ac:dyDescent="0.35">
      <c r="A26946" s="86">
        <v>46303</v>
      </c>
      <c r="B26946" s="87">
        <v>0.71875</v>
      </c>
      <c r="C26946">
        <v>2.5760000000000001E-5</v>
      </c>
    </row>
    <row r="26947" spans="1:3" x14ac:dyDescent="0.35">
      <c r="A26947" s="86">
        <v>46303</v>
      </c>
      <c r="B26947" s="87">
        <v>0.72916666666666663</v>
      </c>
      <c r="C26947">
        <v>2.671E-5</v>
      </c>
    </row>
    <row r="26948" spans="1:3" x14ac:dyDescent="0.35">
      <c r="A26948" s="86">
        <v>46303</v>
      </c>
      <c r="B26948" s="87">
        <v>0.73958333333333337</v>
      </c>
      <c r="C26948">
        <v>2.794E-5</v>
      </c>
    </row>
    <row r="26949" spans="1:3" x14ac:dyDescent="0.35">
      <c r="A26949" s="86">
        <v>46303</v>
      </c>
      <c r="B26949" s="87">
        <v>0.75</v>
      </c>
      <c r="C26949">
        <v>2.9470000000000001E-5</v>
      </c>
    </row>
    <row r="26950" spans="1:3" x14ac:dyDescent="0.35">
      <c r="A26950" s="86">
        <v>46303</v>
      </c>
      <c r="B26950" s="87">
        <v>0.76041666666666663</v>
      </c>
      <c r="C26950">
        <v>3.1260000000000002E-5</v>
      </c>
    </row>
    <row r="26951" spans="1:3" x14ac:dyDescent="0.35">
      <c r="A26951" s="86">
        <v>46303</v>
      </c>
      <c r="B26951" s="87">
        <v>0.77083333333333337</v>
      </c>
      <c r="C26951">
        <v>3.3200000000000001E-5</v>
      </c>
    </row>
    <row r="26952" spans="1:3" x14ac:dyDescent="0.35">
      <c r="A26952" s="86">
        <v>46303</v>
      </c>
      <c r="B26952" s="87">
        <v>0.78125</v>
      </c>
      <c r="C26952">
        <v>3.5209999999999997E-5</v>
      </c>
    </row>
    <row r="26953" spans="1:3" x14ac:dyDescent="0.35">
      <c r="A26953" s="86">
        <v>46303</v>
      </c>
      <c r="B26953" s="87">
        <v>0.79166666666666663</v>
      </c>
      <c r="C26953">
        <v>3.7150000000000002E-5</v>
      </c>
    </row>
    <row r="26954" spans="1:3" x14ac:dyDescent="0.35">
      <c r="A26954" s="86">
        <v>46303</v>
      </c>
      <c r="B26954" s="87">
        <v>0.80208333333333337</v>
      </c>
      <c r="C26954">
        <v>3.8940000000000003E-5</v>
      </c>
    </row>
    <row r="26955" spans="1:3" x14ac:dyDescent="0.35">
      <c r="A26955" s="86">
        <v>46303</v>
      </c>
      <c r="B26955" s="87">
        <v>0.8125</v>
      </c>
      <c r="C26955">
        <v>4.0399999999999999E-5</v>
      </c>
    </row>
    <row r="26956" spans="1:3" x14ac:dyDescent="0.35">
      <c r="A26956" s="86">
        <v>46303</v>
      </c>
      <c r="B26956" s="87">
        <v>0.82291666666666663</v>
      </c>
      <c r="C26956">
        <v>4.1369999999999999E-5</v>
      </c>
    </row>
    <row r="26957" spans="1:3" x14ac:dyDescent="0.35">
      <c r="A26957" s="86">
        <v>46303</v>
      </c>
      <c r="B26957" s="87">
        <v>0.83333333333333337</v>
      </c>
      <c r="C26957">
        <v>4.1680000000000001E-5</v>
      </c>
    </row>
    <row r="26958" spans="1:3" x14ac:dyDescent="0.35">
      <c r="A26958" s="86">
        <v>46303</v>
      </c>
      <c r="B26958" s="87">
        <v>0.84375</v>
      </c>
      <c r="C26958">
        <v>4.1209999999999993E-5</v>
      </c>
    </row>
    <row r="26959" spans="1:3" x14ac:dyDescent="0.35">
      <c r="A26959" s="86">
        <v>46303</v>
      </c>
      <c r="B26959" s="87">
        <v>0.85416666666666663</v>
      </c>
      <c r="C26959">
        <v>4.0259999999999997E-5</v>
      </c>
    </row>
    <row r="26960" spans="1:3" x14ac:dyDescent="0.35">
      <c r="A26960" s="86">
        <v>46303</v>
      </c>
      <c r="B26960" s="87">
        <v>0.86458333333333337</v>
      </c>
      <c r="C26960">
        <v>3.913E-5</v>
      </c>
    </row>
    <row r="26961" spans="1:3" x14ac:dyDescent="0.35">
      <c r="A26961" s="86">
        <v>46303</v>
      </c>
      <c r="B26961" s="87">
        <v>0.875</v>
      </c>
      <c r="C26961">
        <v>3.8139999999999997E-5</v>
      </c>
    </row>
    <row r="26962" spans="1:3" x14ac:dyDescent="0.35">
      <c r="A26962" s="86">
        <v>46303</v>
      </c>
      <c r="B26962" s="87">
        <v>0.88541666666666663</v>
      </c>
      <c r="C26962">
        <v>3.752E-5</v>
      </c>
    </row>
    <row r="26963" spans="1:3" x14ac:dyDescent="0.35">
      <c r="A26963" s="86">
        <v>46303</v>
      </c>
      <c r="B26963" s="87">
        <v>0.89583333333333337</v>
      </c>
      <c r="C26963">
        <v>3.7119999999999997E-5</v>
      </c>
    </row>
    <row r="26964" spans="1:3" x14ac:dyDescent="0.35">
      <c r="A26964" s="86">
        <v>46303</v>
      </c>
      <c r="B26964" s="87">
        <v>0.90625</v>
      </c>
      <c r="C26964">
        <v>3.6690000000000003E-5</v>
      </c>
    </row>
    <row r="26965" spans="1:3" x14ac:dyDescent="0.35">
      <c r="A26965" s="86">
        <v>46303</v>
      </c>
      <c r="B26965" s="87">
        <v>0.91666666666666663</v>
      </c>
      <c r="C26965">
        <v>3.5960000000000001E-5</v>
      </c>
    </row>
    <row r="26966" spans="1:3" x14ac:dyDescent="0.35">
      <c r="A26966" s="86">
        <v>46303</v>
      </c>
      <c r="B26966" s="87">
        <v>0.92708333333333337</v>
      </c>
      <c r="C26966">
        <v>3.4759999999999999E-5</v>
      </c>
    </row>
    <row r="26967" spans="1:3" x14ac:dyDescent="0.35">
      <c r="A26967" s="86">
        <v>46303</v>
      </c>
      <c r="B26967" s="87">
        <v>0.9375</v>
      </c>
      <c r="C26967">
        <v>3.3130000000000003E-5</v>
      </c>
    </row>
    <row r="26968" spans="1:3" x14ac:dyDescent="0.35">
      <c r="A26968" s="86">
        <v>46303</v>
      </c>
      <c r="B26968" s="87">
        <v>0.94791666666666663</v>
      </c>
      <c r="C26968">
        <v>3.1199999999999999E-5</v>
      </c>
    </row>
    <row r="26969" spans="1:3" x14ac:dyDescent="0.35">
      <c r="A26969" s="86">
        <v>46303</v>
      </c>
      <c r="B26969" s="87">
        <v>0.95833333333333337</v>
      </c>
      <c r="C26969">
        <v>2.9090000000000001E-5</v>
      </c>
    </row>
    <row r="26970" spans="1:3" x14ac:dyDescent="0.35">
      <c r="A26970" s="86">
        <v>46303</v>
      </c>
      <c r="B26970" s="87">
        <v>0.96875</v>
      </c>
      <c r="C26970">
        <v>2.692E-5</v>
      </c>
    </row>
    <row r="26971" spans="1:3" x14ac:dyDescent="0.35">
      <c r="A26971" s="86">
        <v>46303</v>
      </c>
      <c r="B26971" s="87">
        <v>0.97916666666666663</v>
      </c>
      <c r="C26971">
        <v>2.474E-5</v>
      </c>
    </row>
    <row r="26972" spans="1:3" x14ac:dyDescent="0.35">
      <c r="A26972" s="86">
        <v>46303</v>
      </c>
      <c r="B26972" s="87">
        <v>0.98958333333333337</v>
      </c>
      <c r="C26972">
        <v>2.2569999999999999E-5</v>
      </c>
    </row>
    <row r="26973" spans="1:3" x14ac:dyDescent="0.35">
      <c r="A26973" s="86">
        <v>46304</v>
      </c>
      <c r="B26973" s="87">
        <v>0</v>
      </c>
      <c r="C26973">
        <v>2.0449999999999999E-5</v>
      </c>
    </row>
    <row r="26974" spans="1:3" x14ac:dyDescent="0.35">
      <c r="A26974" s="86">
        <v>46304</v>
      </c>
      <c r="B26974" s="87">
        <v>1.0416666666666666E-2</v>
      </c>
      <c r="C26974">
        <v>1.8440000000000003E-5</v>
      </c>
    </row>
    <row r="26975" spans="1:3" x14ac:dyDescent="0.35">
      <c r="A26975" s="86">
        <v>46304</v>
      </c>
      <c r="B26975" s="87">
        <v>2.0833333333333332E-2</v>
      </c>
      <c r="C26975">
        <v>1.6500000000000001E-5</v>
      </c>
    </row>
    <row r="26976" spans="1:3" x14ac:dyDescent="0.35">
      <c r="A26976" s="86">
        <v>46304</v>
      </c>
      <c r="B26976" s="87">
        <v>3.125E-2</v>
      </c>
      <c r="C26976">
        <v>1.4789999999999999E-5</v>
      </c>
    </row>
    <row r="26977" spans="1:3" x14ac:dyDescent="0.35">
      <c r="A26977" s="86">
        <v>46304</v>
      </c>
      <c r="B26977" s="87">
        <v>4.1666666666666664E-2</v>
      </c>
      <c r="C26977">
        <v>1.342E-5</v>
      </c>
    </row>
    <row r="26978" spans="1:3" x14ac:dyDescent="0.35">
      <c r="A26978" s="86">
        <v>46304</v>
      </c>
      <c r="B26978" s="87">
        <v>5.2083333333333336E-2</v>
      </c>
      <c r="C26978">
        <v>1.2449999999999999E-5</v>
      </c>
    </row>
    <row r="26979" spans="1:3" x14ac:dyDescent="0.35">
      <c r="A26979" s="86">
        <v>46304</v>
      </c>
      <c r="B26979" s="87">
        <v>6.25E-2</v>
      </c>
      <c r="C26979">
        <v>1.1790000000000001E-5</v>
      </c>
    </row>
    <row r="26980" spans="1:3" x14ac:dyDescent="0.35">
      <c r="A26980" s="86">
        <v>46304</v>
      </c>
      <c r="B26980" s="87">
        <v>7.2916666666666671E-2</v>
      </c>
      <c r="C26980">
        <v>1.136E-5</v>
      </c>
    </row>
    <row r="26981" spans="1:3" x14ac:dyDescent="0.35">
      <c r="A26981" s="86">
        <v>46304</v>
      </c>
      <c r="B26981" s="87">
        <v>8.3333333333333329E-2</v>
      </c>
      <c r="C26981">
        <v>1.1050000000000001E-5</v>
      </c>
    </row>
    <row r="26982" spans="1:3" x14ac:dyDescent="0.35">
      <c r="A26982" s="86">
        <v>46304</v>
      </c>
      <c r="B26982" s="87">
        <v>9.375E-2</v>
      </c>
      <c r="C26982">
        <v>1.079E-5</v>
      </c>
    </row>
    <row r="26983" spans="1:3" x14ac:dyDescent="0.35">
      <c r="A26983" s="86">
        <v>46304</v>
      </c>
      <c r="B26983" s="87">
        <v>0.10416666666666667</v>
      </c>
      <c r="C26983">
        <v>1.0550000000000001E-5</v>
      </c>
    </row>
    <row r="26984" spans="1:3" x14ac:dyDescent="0.35">
      <c r="A26984" s="86">
        <v>46304</v>
      </c>
      <c r="B26984" s="87">
        <v>0.11458333333333333</v>
      </c>
      <c r="C26984">
        <v>1.0380000000000001E-5</v>
      </c>
    </row>
    <row r="26985" spans="1:3" x14ac:dyDescent="0.35">
      <c r="A26985" s="86">
        <v>46304</v>
      </c>
      <c r="B26985" s="87">
        <v>0.125</v>
      </c>
      <c r="C26985">
        <v>1.027E-5</v>
      </c>
    </row>
    <row r="26986" spans="1:3" x14ac:dyDescent="0.35">
      <c r="A26986" s="86">
        <v>46304</v>
      </c>
      <c r="B26986" s="87">
        <v>0.13541666666666666</v>
      </c>
      <c r="C26986">
        <v>1.0189999999999999E-5</v>
      </c>
    </row>
    <row r="26987" spans="1:3" x14ac:dyDescent="0.35">
      <c r="A26987" s="86">
        <v>46304</v>
      </c>
      <c r="B26987" s="87">
        <v>0.14583333333333334</v>
      </c>
      <c r="C26987">
        <v>1.0189999999999999E-5</v>
      </c>
    </row>
    <row r="26988" spans="1:3" x14ac:dyDescent="0.35">
      <c r="A26988" s="86">
        <v>46304</v>
      </c>
      <c r="B26988" s="87">
        <v>0.15625</v>
      </c>
      <c r="C26988">
        <v>1.022E-5</v>
      </c>
    </row>
    <row r="26989" spans="1:3" x14ac:dyDescent="0.35">
      <c r="A26989" s="86">
        <v>46304</v>
      </c>
      <c r="B26989" s="87">
        <v>0.16666666666666666</v>
      </c>
      <c r="C26989">
        <v>1.027E-5</v>
      </c>
    </row>
    <row r="26990" spans="1:3" x14ac:dyDescent="0.35">
      <c r="A26990" s="86">
        <v>46304</v>
      </c>
      <c r="B26990" s="87">
        <v>0.17708333333333334</v>
      </c>
      <c r="C26990">
        <v>1.029E-5</v>
      </c>
    </row>
    <row r="26991" spans="1:3" x14ac:dyDescent="0.35">
      <c r="A26991" s="86">
        <v>46304</v>
      </c>
      <c r="B26991" s="87">
        <v>0.1875</v>
      </c>
      <c r="C26991">
        <v>1.0359999999999999E-5</v>
      </c>
    </row>
    <row r="26992" spans="1:3" x14ac:dyDescent="0.35">
      <c r="A26992" s="86">
        <v>46304</v>
      </c>
      <c r="B26992" s="87">
        <v>0.19791666666666666</v>
      </c>
      <c r="C26992">
        <v>1.048E-5</v>
      </c>
    </row>
    <row r="26993" spans="1:3" x14ac:dyDescent="0.35">
      <c r="A26993" s="86">
        <v>46304</v>
      </c>
      <c r="B26993" s="87">
        <v>0.20833333333333334</v>
      </c>
      <c r="C26993">
        <v>1.065E-5</v>
      </c>
    </row>
    <row r="26994" spans="1:3" x14ac:dyDescent="0.35">
      <c r="A26994" s="86">
        <v>46304</v>
      </c>
      <c r="B26994" s="87">
        <v>0.21875</v>
      </c>
      <c r="C26994">
        <v>1.098E-5</v>
      </c>
    </row>
    <row r="26995" spans="1:3" x14ac:dyDescent="0.35">
      <c r="A26995" s="86">
        <v>46304</v>
      </c>
      <c r="B26995" s="87">
        <v>0.22916666666666666</v>
      </c>
      <c r="C26995">
        <v>1.1599999999999999E-5</v>
      </c>
    </row>
    <row r="26996" spans="1:3" x14ac:dyDescent="0.35">
      <c r="A26996" s="86">
        <v>46304</v>
      </c>
      <c r="B26996" s="87">
        <v>0.23958333333333334</v>
      </c>
      <c r="C26996">
        <v>1.273E-5</v>
      </c>
    </row>
    <row r="26997" spans="1:3" x14ac:dyDescent="0.35">
      <c r="A26997" s="86">
        <v>46304</v>
      </c>
      <c r="B26997" s="87">
        <v>0.25</v>
      </c>
      <c r="C26997">
        <v>1.4600000000000001E-5</v>
      </c>
    </row>
    <row r="26998" spans="1:3" x14ac:dyDescent="0.35">
      <c r="A26998" s="86">
        <v>46304</v>
      </c>
      <c r="B26998" s="87">
        <v>0.26041666666666669</v>
      </c>
      <c r="C26998">
        <v>1.7280000000000001E-5</v>
      </c>
    </row>
    <row r="26999" spans="1:3" x14ac:dyDescent="0.35">
      <c r="A26999" s="86">
        <v>46304</v>
      </c>
      <c r="B26999" s="87">
        <v>0.27083333333333331</v>
      </c>
      <c r="C26999">
        <v>2.0460000000000001E-5</v>
      </c>
    </row>
    <row r="27000" spans="1:3" x14ac:dyDescent="0.35">
      <c r="A27000" s="86">
        <v>46304</v>
      </c>
      <c r="B27000" s="87">
        <v>0.28125</v>
      </c>
      <c r="C27000">
        <v>2.3730000000000001E-5</v>
      </c>
    </row>
    <row r="27001" spans="1:3" x14ac:dyDescent="0.35">
      <c r="A27001" s="86">
        <v>46304</v>
      </c>
      <c r="B27001" s="87">
        <v>0.29166666666666669</v>
      </c>
      <c r="C27001">
        <v>2.6639999999999999E-5</v>
      </c>
    </row>
    <row r="27002" spans="1:3" x14ac:dyDescent="0.35">
      <c r="A27002" s="86">
        <v>46304</v>
      </c>
      <c r="B27002" s="87">
        <v>0.30208333333333331</v>
      </c>
      <c r="C27002">
        <v>2.887E-5</v>
      </c>
    </row>
    <row r="27003" spans="1:3" x14ac:dyDescent="0.35">
      <c r="A27003" s="86">
        <v>46304</v>
      </c>
      <c r="B27003" s="87">
        <v>0.3125</v>
      </c>
      <c r="C27003">
        <v>3.046E-5</v>
      </c>
    </row>
    <row r="27004" spans="1:3" x14ac:dyDescent="0.35">
      <c r="A27004" s="86">
        <v>46304</v>
      </c>
      <c r="B27004" s="87">
        <v>0.32291666666666669</v>
      </c>
      <c r="C27004">
        <v>3.1510000000000002E-5</v>
      </c>
    </row>
    <row r="27005" spans="1:3" x14ac:dyDescent="0.35">
      <c r="A27005" s="86">
        <v>46304</v>
      </c>
      <c r="B27005" s="87">
        <v>0.33333333333333331</v>
      </c>
      <c r="C27005">
        <v>3.2169999999999999E-5</v>
      </c>
    </row>
    <row r="27006" spans="1:3" x14ac:dyDescent="0.35">
      <c r="A27006" s="86">
        <v>46304</v>
      </c>
      <c r="B27006" s="87">
        <v>0.34375</v>
      </c>
      <c r="C27006">
        <v>3.252E-5</v>
      </c>
    </row>
    <row r="27007" spans="1:3" x14ac:dyDescent="0.35">
      <c r="A27007" s="86">
        <v>46304</v>
      </c>
      <c r="B27007" s="87">
        <v>0.35416666666666669</v>
      </c>
      <c r="C27007">
        <v>3.2639999999999999E-5</v>
      </c>
    </row>
    <row r="27008" spans="1:3" x14ac:dyDescent="0.35">
      <c r="A27008" s="86">
        <v>46304</v>
      </c>
      <c r="B27008" s="87">
        <v>0.36458333333333331</v>
      </c>
      <c r="C27008">
        <v>3.2639999999999999E-5</v>
      </c>
    </row>
    <row r="27009" spans="1:3" x14ac:dyDescent="0.35">
      <c r="A27009" s="86">
        <v>46304</v>
      </c>
      <c r="B27009" s="87">
        <v>0.375</v>
      </c>
      <c r="C27009">
        <v>3.2550000000000005E-5</v>
      </c>
    </row>
    <row r="27010" spans="1:3" x14ac:dyDescent="0.35">
      <c r="A27010" s="86">
        <v>46304</v>
      </c>
      <c r="B27010" s="87">
        <v>0.38541666666666669</v>
      </c>
      <c r="C27010">
        <v>3.2450000000000003E-5</v>
      </c>
    </row>
    <row r="27011" spans="1:3" x14ac:dyDescent="0.35">
      <c r="A27011" s="86">
        <v>46304</v>
      </c>
      <c r="B27011" s="87">
        <v>0.39583333333333331</v>
      </c>
      <c r="C27011">
        <v>3.2329999999999997E-5</v>
      </c>
    </row>
    <row r="27012" spans="1:3" x14ac:dyDescent="0.35">
      <c r="A27012" s="86">
        <v>46304</v>
      </c>
      <c r="B27012" s="87">
        <v>0.40625</v>
      </c>
      <c r="C27012">
        <v>3.2169999999999999E-5</v>
      </c>
    </row>
    <row r="27013" spans="1:3" x14ac:dyDescent="0.35">
      <c r="A27013" s="86">
        <v>46304</v>
      </c>
      <c r="B27013" s="87">
        <v>0.41666666666666669</v>
      </c>
      <c r="C27013">
        <v>3.1949999999999997E-5</v>
      </c>
    </row>
    <row r="27014" spans="1:3" x14ac:dyDescent="0.35">
      <c r="A27014" s="86">
        <v>46304</v>
      </c>
      <c r="B27014" s="87">
        <v>0.42708333333333331</v>
      </c>
      <c r="C27014">
        <v>3.1699999999999998E-5</v>
      </c>
    </row>
    <row r="27015" spans="1:3" x14ac:dyDescent="0.35">
      <c r="A27015" s="86">
        <v>46304</v>
      </c>
      <c r="B27015" s="87">
        <v>0.4375</v>
      </c>
      <c r="C27015">
        <v>3.1380000000000001E-5</v>
      </c>
    </row>
    <row r="27016" spans="1:3" x14ac:dyDescent="0.35">
      <c r="A27016" s="86">
        <v>46304</v>
      </c>
      <c r="B27016" s="87">
        <v>0.44791666666666669</v>
      </c>
      <c r="C27016">
        <v>3.1149999999999998E-5</v>
      </c>
    </row>
    <row r="27017" spans="1:3" x14ac:dyDescent="0.35">
      <c r="A27017" s="86">
        <v>46304</v>
      </c>
      <c r="B27017" s="87">
        <v>0.45833333333333331</v>
      </c>
      <c r="C27017">
        <v>3.0979999999999998E-5</v>
      </c>
    </row>
    <row r="27018" spans="1:3" x14ac:dyDescent="0.35">
      <c r="A27018" s="86">
        <v>46304</v>
      </c>
      <c r="B27018" s="87">
        <v>0.46875</v>
      </c>
      <c r="C27018">
        <v>3.0960000000000002E-5</v>
      </c>
    </row>
    <row r="27019" spans="1:3" x14ac:dyDescent="0.35">
      <c r="A27019" s="86">
        <v>46304</v>
      </c>
      <c r="B27019" s="87">
        <v>0.47916666666666669</v>
      </c>
      <c r="C27019">
        <v>3.1170000000000001E-5</v>
      </c>
    </row>
    <row r="27020" spans="1:3" x14ac:dyDescent="0.35">
      <c r="A27020" s="86">
        <v>46304</v>
      </c>
      <c r="B27020" s="87">
        <v>0.48958333333333331</v>
      </c>
      <c r="C27020">
        <v>3.167E-5</v>
      </c>
    </row>
    <row r="27021" spans="1:3" x14ac:dyDescent="0.35">
      <c r="A27021" s="86">
        <v>46304</v>
      </c>
      <c r="B27021" s="87">
        <v>0.5</v>
      </c>
      <c r="C27021">
        <v>3.2550000000000005E-5</v>
      </c>
    </row>
    <row r="27022" spans="1:3" x14ac:dyDescent="0.35">
      <c r="A27022" s="86">
        <v>46304</v>
      </c>
      <c r="B27022" s="87">
        <v>0.51041666666666663</v>
      </c>
      <c r="C27022">
        <v>3.3799999999999995E-5</v>
      </c>
    </row>
    <row r="27023" spans="1:3" x14ac:dyDescent="0.35">
      <c r="A27023" s="86">
        <v>46304</v>
      </c>
      <c r="B27023" s="87">
        <v>0.52083333333333337</v>
      </c>
      <c r="C27023">
        <v>3.5130000000000004E-5</v>
      </c>
    </row>
    <row r="27024" spans="1:3" x14ac:dyDescent="0.35">
      <c r="A27024" s="86">
        <v>46304</v>
      </c>
      <c r="B27024" s="87">
        <v>0.53125</v>
      </c>
      <c r="C27024">
        <v>3.6220000000000002E-5</v>
      </c>
    </row>
    <row r="27025" spans="1:3" x14ac:dyDescent="0.35">
      <c r="A27025" s="86">
        <v>46304</v>
      </c>
      <c r="B27025" s="87">
        <v>0.54166666666666663</v>
      </c>
      <c r="C27025">
        <v>3.6690000000000003E-5</v>
      </c>
    </row>
    <row r="27026" spans="1:3" x14ac:dyDescent="0.35">
      <c r="A27026" s="86">
        <v>46304</v>
      </c>
      <c r="B27026" s="87">
        <v>0.55208333333333337</v>
      </c>
      <c r="C27026">
        <v>3.6310000000000003E-5</v>
      </c>
    </row>
    <row r="27027" spans="1:3" x14ac:dyDescent="0.35">
      <c r="A27027" s="86">
        <v>46304</v>
      </c>
      <c r="B27027" s="87">
        <v>0.5625</v>
      </c>
      <c r="C27027">
        <v>3.5299999999999997E-5</v>
      </c>
    </row>
    <row r="27028" spans="1:3" x14ac:dyDescent="0.35">
      <c r="A27028" s="86">
        <v>46304</v>
      </c>
      <c r="B27028" s="87">
        <v>0.57291666666666663</v>
      </c>
      <c r="C27028">
        <v>3.3939999999999997E-5</v>
      </c>
    </row>
    <row r="27029" spans="1:3" x14ac:dyDescent="0.35">
      <c r="A27029" s="86">
        <v>46304</v>
      </c>
      <c r="B27029" s="87">
        <v>0.58333333333333337</v>
      </c>
      <c r="C27029">
        <v>3.2550000000000005E-5</v>
      </c>
    </row>
    <row r="27030" spans="1:3" x14ac:dyDescent="0.35">
      <c r="A27030" s="86">
        <v>46304</v>
      </c>
      <c r="B27030" s="87">
        <v>0.59375</v>
      </c>
      <c r="C27030">
        <v>3.1380000000000001E-5</v>
      </c>
    </row>
    <row r="27031" spans="1:3" x14ac:dyDescent="0.35">
      <c r="A27031" s="86">
        <v>46304</v>
      </c>
      <c r="B27031" s="87">
        <v>0.60416666666666663</v>
      </c>
      <c r="C27031">
        <v>3.0429999999999998E-5</v>
      </c>
    </row>
    <row r="27032" spans="1:3" x14ac:dyDescent="0.35">
      <c r="A27032" s="86">
        <v>46304</v>
      </c>
      <c r="B27032" s="87">
        <v>0.61458333333333337</v>
      </c>
      <c r="C27032">
        <v>2.9579999999999998E-5</v>
      </c>
    </row>
    <row r="27033" spans="1:3" x14ac:dyDescent="0.35">
      <c r="A27033" s="86">
        <v>46304</v>
      </c>
      <c r="B27033" s="87">
        <v>0.625</v>
      </c>
      <c r="C27033">
        <v>2.8799999999999999E-5</v>
      </c>
    </row>
    <row r="27034" spans="1:3" x14ac:dyDescent="0.35">
      <c r="A27034" s="86">
        <v>46304</v>
      </c>
      <c r="B27034" s="87">
        <v>0.63541666666666663</v>
      </c>
      <c r="C27034">
        <v>2.8E-5</v>
      </c>
    </row>
    <row r="27035" spans="1:3" x14ac:dyDescent="0.35">
      <c r="A27035" s="86">
        <v>46304</v>
      </c>
      <c r="B27035" s="87">
        <v>0.64583333333333337</v>
      </c>
      <c r="C27035">
        <v>2.7210000000000002E-5</v>
      </c>
    </row>
    <row r="27036" spans="1:3" x14ac:dyDescent="0.35">
      <c r="A27036" s="86">
        <v>46304</v>
      </c>
      <c r="B27036" s="87">
        <v>0.65625</v>
      </c>
      <c r="C27036">
        <v>2.6480000000000001E-5</v>
      </c>
    </row>
    <row r="27037" spans="1:3" x14ac:dyDescent="0.35">
      <c r="A27037" s="86">
        <v>46304</v>
      </c>
      <c r="B27037" s="87">
        <v>0.66666666666666663</v>
      </c>
      <c r="C27037">
        <v>2.584E-5</v>
      </c>
    </row>
    <row r="27038" spans="1:3" x14ac:dyDescent="0.35">
      <c r="A27038" s="86">
        <v>46304</v>
      </c>
      <c r="B27038" s="87">
        <v>0.67708333333333337</v>
      </c>
      <c r="C27038">
        <v>2.5340000000000001E-5</v>
      </c>
    </row>
    <row r="27039" spans="1:3" x14ac:dyDescent="0.35">
      <c r="A27039" s="86">
        <v>46304</v>
      </c>
      <c r="B27039" s="87">
        <v>0.6875</v>
      </c>
      <c r="C27039">
        <v>2.5060000000000001E-5</v>
      </c>
    </row>
    <row r="27040" spans="1:3" x14ac:dyDescent="0.35">
      <c r="A27040" s="86">
        <v>46304</v>
      </c>
      <c r="B27040" s="87">
        <v>0.69791666666666663</v>
      </c>
      <c r="C27040">
        <v>2.5009999999999999E-5</v>
      </c>
    </row>
    <row r="27041" spans="1:3" x14ac:dyDescent="0.35">
      <c r="A27041" s="86">
        <v>46304</v>
      </c>
      <c r="B27041" s="87">
        <v>0.70833333333333337</v>
      </c>
      <c r="C27041">
        <v>2.525E-5</v>
      </c>
    </row>
    <row r="27042" spans="1:3" x14ac:dyDescent="0.35">
      <c r="A27042" s="86">
        <v>46304</v>
      </c>
      <c r="B27042" s="87">
        <v>0.71875</v>
      </c>
      <c r="C27042">
        <v>2.586E-5</v>
      </c>
    </row>
    <row r="27043" spans="1:3" x14ac:dyDescent="0.35">
      <c r="A27043" s="86">
        <v>46304</v>
      </c>
      <c r="B27043" s="87">
        <v>0.72916666666666663</v>
      </c>
      <c r="C27043">
        <v>2.6809999999999999E-5</v>
      </c>
    </row>
    <row r="27044" spans="1:3" x14ac:dyDescent="0.35">
      <c r="A27044" s="86">
        <v>46304</v>
      </c>
      <c r="B27044" s="87">
        <v>0.73958333333333337</v>
      </c>
      <c r="C27044">
        <v>2.8049999999999997E-5</v>
      </c>
    </row>
    <row r="27045" spans="1:3" x14ac:dyDescent="0.35">
      <c r="A27045" s="86">
        <v>46304</v>
      </c>
      <c r="B27045" s="87">
        <v>0.75</v>
      </c>
      <c r="C27045">
        <v>2.9579999999999998E-5</v>
      </c>
    </row>
    <row r="27046" spans="1:3" x14ac:dyDescent="0.35">
      <c r="A27046" s="86">
        <v>46304</v>
      </c>
      <c r="B27046" s="87">
        <v>0.76041666666666663</v>
      </c>
      <c r="C27046">
        <v>3.1380000000000001E-5</v>
      </c>
    </row>
    <row r="27047" spans="1:3" x14ac:dyDescent="0.35">
      <c r="A27047" s="86">
        <v>46304</v>
      </c>
      <c r="B27047" s="87">
        <v>0.77083333333333337</v>
      </c>
      <c r="C27047">
        <v>3.3330000000000001E-5</v>
      </c>
    </row>
    <row r="27048" spans="1:3" x14ac:dyDescent="0.35">
      <c r="A27048" s="86">
        <v>46304</v>
      </c>
      <c r="B27048" s="87">
        <v>0.78125</v>
      </c>
      <c r="C27048">
        <v>3.5349999999999999E-5</v>
      </c>
    </row>
    <row r="27049" spans="1:3" x14ac:dyDescent="0.35">
      <c r="A27049" s="86">
        <v>46304</v>
      </c>
      <c r="B27049" s="87">
        <v>0.79166666666666663</v>
      </c>
      <c r="C27049">
        <v>3.7289999999999997E-5</v>
      </c>
    </row>
    <row r="27050" spans="1:3" x14ac:dyDescent="0.35">
      <c r="A27050" s="86">
        <v>46304</v>
      </c>
      <c r="B27050" s="87">
        <v>0.80208333333333337</v>
      </c>
      <c r="C27050">
        <v>3.909E-5</v>
      </c>
    </row>
    <row r="27051" spans="1:3" x14ac:dyDescent="0.35">
      <c r="A27051" s="86">
        <v>46304</v>
      </c>
      <c r="B27051" s="87">
        <v>0.8125</v>
      </c>
      <c r="C27051">
        <v>4.0559999999999998E-5</v>
      </c>
    </row>
    <row r="27052" spans="1:3" x14ac:dyDescent="0.35">
      <c r="A27052" s="86">
        <v>46304</v>
      </c>
      <c r="B27052" s="87">
        <v>0.82291666666666663</v>
      </c>
      <c r="C27052">
        <v>4.1529999999999997E-5</v>
      </c>
    </row>
    <row r="27053" spans="1:3" x14ac:dyDescent="0.35">
      <c r="A27053" s="86">
        <v>46304</v>
      </c>
      <c r="B27053" s="87">
        <v>0.83333333333333337</v>
      </c>
      <c r="C27053">
        <v>4.1839999999999999E-5</v>
      </c>
    </row>
    <row r="27054" spans="1:3" x14ac:dyDescent="0.35">
      <c r="A27054" s="86">
        <v>46304</v>
      </c>
      <c r="B27054" s="87">
        <v>0.84375</v>
      </c>
      <c r="C27054">
        <v>4.1369999999999999E-5</v>
      </c>
    </row>
    <row r="27055" spans="1:3" x14ac:dyDescent="0.35">
      <c r="A27055" s="86">
        <v>46304</v>
      </c>
      <c r="B27055" s="87">
        <v>0.85416666666666663</v>
      </c>
      <c r="C27055">
        <v>4.0419999999999996E-5</v>
      </c>
    </row>
    <row r="27056" spans="1:3" x14ac:dyDescent="0.35">
      <c r="A27056" s="86">
        <v>46304</v>
      </c>
      <c r="B27056" s="87">
        <v>0.86458333333333337</v>
      </c>
      <c r="C27056">
        <v>3.9280000000000003E-5</v>
      </c>
    </row>
    <row r="27057" spans="1:3" x14ac:dyDescent="0.35">
      <c r="A27057" s="86">
        <v>46304</v>
      </c>
      <c r="B27057" s="87">
        <v>0.875</v>
      </c>
      <c r="C27057">
        <v>3.8290000000000001E-5</v>
      </c>
    </row>
    <row r="27058" spans="1:3" x14ac:dyDescent="0.35">
      <c r="A27058" s="86">
        <v>46304</v>
      </c>
      <c r="B27058" s="87">
        <v>0.88541666666666663</v>
      </c>
      <c r="C27058">
        <v>3.7670000000000004E-5</v>
      </c>
    </row>
    <row r="27059" spans="1:3" x14ac:dyDescent="0.35">
      <c r="A27059" s="86">
        <v>46304</v>
      </c>
      <c r="B27059" s="87">
        <v>0.89583333333333337</v>
      </c>
      <c r="C27059">
        <v>3.7259999999999999E-5</v>
      </c>
    </row>
    <row r="27060" spans="1:3" x14ac:dyDescent="0.35">
      <c r="A27060" s="86">
        <v>46304</v>
      </c>
      <c r="B27060" s="87">
        <v>0.90625</v>
      </c>
      <c r="C27060">
        <v>3.6830000000000005E-5</v>
      </c>
    </row>
    <row r="27061" spans="1:3" x14ac:dyDescent="0.35">
      <c r="A27061" s="86">
        <v>46304</v>
      </c>
      <c r="B27061" s="87">
        <v>0.91666666666666663</v>
      </c>
      <c r="C27061">
        <v>3.6100000000000003E-5</v>
      </c>
    </row>
    <row r="27062" spans="1:3" x14ac:dyDescent="0.35">
      <c r="A27062" s="86">
        <v>46304</v>
      </c>
      <c r="B27062" s="87">
        <v>0.92708333333333337</v>
      </c>
      <c r="C27062">
        <v>3.489E-5</v>
      </c>
    </row>
    <row r="27063" spans="1:3" x14ac:dyDescent="0.35">
      <c r="A27063" s="86">
        <v>46304</v>
      </c>
      <c r="B27063" s="87">
        <v>0.9375</v>
      </c>
      <c r="C27063">
        <v>3.3259999999999997E-5</v>
      </c>
    </row>
    <row r="27064" spans="1:3" x14ac:dyDescent="0.35">
      <c r="A27064" s="86">
        <v>46304</v>
      </c>
      <c r="B27064" s="87">
        <v>0.94791666666666663</v>
      </c>
      <c r="C27064">
        <v>3.1319999999999998E-5</v>
      </c>
    </row>
    <row r="27065" spans="1:3" x14ac:dyDescent="0.35">
      <c r="A27065" s="86">
        <v>46304</v>
      </c>
      <c r="B27065" s="87">
        <v>0.95833333333333337</v>
      </c>
      <c r="C27065">
        <v>2.9200000000000002E-5</v>
      </c>
    </row>
    <row r="27066" spans="1:3" x14ac:dyDescent="0.35">
      <c r="A27066" s="86">
        <v>46304</v>
      </c>
      <c r="B27066" s="87">
        <v>0.96875</v>
      </c>
      <c r="C27066">
        <v>2.7019999999999999E-5</v>
      </c>
    </row>
    <row r="27067" spans="1:3" x14ac:dyDescent="0.35">
      <c r="A27067" s="86">
        <v>46304</v>
      </c>
      <c r="B27067" s="87">
        <v>0.97916666666666663</v>
      </c>
      <c r="C27067">
        <v>2.4839999999999999E-5</v>
      </c>
    </row>
    <row r="27068" spans="1:3" x14ac:dyDescent="0.35">
      <c r="A27068" s="86">
        <v>46304</v>
      </c>
      <c r="B27068" s="87">
        <v>0.98958333333333337</v>
      </c>
      <c r="C27068">
        <v>2.266E-5</v>
      </c>
    </row>
    <row r="27069" spans="1:3" x14ac:dyDescent="0.35">
      <c r="A27069" s="86">
        <v>46305</v>
      </c>
      <c r="B27069" s="87">
        <v>0</v>
      </c>
      <c r="C27069">
        <v>2.0529999999999998E-5</v>
      </c>
    </row>
    <row r="27070" spans="1:3" x14ac:dyDescent="0.35">
      <c r="A27070" s="86">
        <v>46305</v>
      </c>
      <c r="B27070" s="87">
        <v>1.0416666666666666E-2</v>
      </c>
      <c r="C27070">
        <v>1.908E-5</v>
      </c>
    </row>
    <row r="27071" spans="1:3" x14ac:dyDescent="0.35">
      <c r="A27071" s="86">
        <v>46305</v>
      </c>
      <c r="B27071" s="87">
        <v>2.0833333333333332E-2</v>
      </c>
      <c r="C27071">
        <v>1.7880000000000002E-5</v>
      </c>
    </row>
    <row r="27072" spans="1:3" x14ac:dyDescent="0.35">
      <c r="A27072" s="86">
        <v>46305</v>
      </c>
      <c r="B27072" s="87">
        <v>3.125E-2</v>
      </c>
      <c r="C27072">
        <v>1.683E-5</v>
      </c>
    </row>
    <row r="27073" spans="1:3" x14ac:dyDescent="0.35">
      <c r="A27073" s="86">
        <v>46305</v>
      </c>
      <c r="B27073" s="87">
        <v>4.1666666666666664E-2</v>
      </c>
      <c r="C27073">
        <v>1.5849999999999999E-5</v>
      </c>
    </row>
    <row r="27074" spans="1:3" x14ac:dyDescent="0.35">
      <c r="A27074" s="86">
        <v>46305</v>
      </c>
      <c r="B27074" s="87">
        <v>5.2083333333333336E-2</v>
      </c>
      <c r="C27074">
        <v>1.4829999999999999E-5</v>
      </c>
    </row>
    <row r="27075" spans="1:3" x14ac:dyDescent="0.35">
      <c r="A27075" s="86">
        <v>46305</v>
      </c>
      <c r="B27075" s="87">
        <v>6.25E-2</v>
      </c>
      <c r="C27075">
        <v>1.38E-5</v>
      </c>
    </row>
    <row r="27076" spans="1:3" x14ac:dyDescent="0.35">
      <c r="A27076" s="86">
        <v>46305</v>
      </c>
      <c r="B27076" s="87">
        <v>7.2916666666666671E-2</v>
      </c>
      <c r="C27076">
        <v>1.288E-5</v>
      </c>
    </row>
    <row r="27077" spans="1:3" x14ac:dyDescent="0.35">
      <c r="A27077" s="86">
        <v>46305</v>
      </c>
      <c r="B27077" s="87">
        <v>8.3333333333333329E-2</v>
      </c>
      <c r="C27077">
        <v>1.2089999999999999E-5</v>
      </c>
    </row>
    <row r="27078" spans="1:3" x14ac:dyDescent="0.35">
      <c r="A27078" s="86">
        <v>46305</v>
      </c>
      <c r="B27078" s="87">
        <v>9.375E-2</v>
      </c>
      <c r="C27078">
        <v>1.1520000000000002E-5</v>
      </c>
    </row>
    <row r="27079" spans="1:3" x14ac:dyDescent="0.35">
      <c r="A27079" s="86">
        <v>46305</v>
      </c>
      <c r="B27079" s="87">
        <v>0.10416666666666667</v>
      </c>
      <c r="C27079">
        <v>1.114E-5</v>
      </c>
    </row>
    <row r="27080" spans="1:3" x14ac:dyDescent="0.35">
      <c r="A27080" s="86">
        <v>46305</v>
      </c>
      <c r="B27080" s="87">
        <v>0.11458333333333333</v>
      </c>
      <c r="C27080">
        <v>1.0880000000000001E-5</v>
      </c>
    </row>
    <row r="27081" spans="1:3" x14ac:dyDescent="0.35">
      <c r="A27081" s="86">
        <v>46305</v>
      </c>
      <c r="B27081" s="87">
        <v>0.125</v>
      </c>
      <c r="C27081">
        <v>1.0689999999999999E-5</v>
      </c>
    </row>
    <row r="27082" spans="1:3" x14ac:dyDescent="0.35">
      <c r="A27082" s="86">
        <v>46305</v>
      </c>
      <c r="B27082" s="87">
        <v>0.13541666666666666</v>
      </c>
      <c r="C27082">
        <v>1.0569999999999999E-5</v>
      </c>
    </row>
    <row r="27083" spans="1:3" x14ac:dyDescent="0.35">
      <c r="A27083" s="86">
        <v>46305</v>
      </c>
      <c r="B27083" s="87">
        <v>0.14583333333333334</v>
      </c>
      <c r="C27083">
        <v>1.045E-5</v>
      </c>
    </row>
    <row r="27084" spans="1:3" x14ac:dyDescent="0.35">
      <c r="A27084" s="86">
        <v>46305</v>
      </c>
      <c r="B27084" s="87">
        <v>0.15625</v>
      </c>
      <c r="C27084">
        <v>1.0359999999999999E-5</v>
      </c>
    </row>
    <row r="27085" spans="1:3" x14ac:dyDescent="0.35">
      <c r="A27085" s="86">
        <v>46305</v>
      </c>
      <c r="B27085" s="87">
        <v>0.16666666666666666</v>
      </c>
      <c r="C27085">
        <v>1.031E-5</v>
      </c>
    </row>
    <row r="27086" spans="1:3" x14ac:dyDescent="0.35">
      <c r="A27086" s="86">
        <v>46305</v>
      </c>
      <c r="B27086" s="87">
        <v>0.17708333333333334</v>
      </c>
      <c r="C27086">
        <v>1.026E-5</v>
      </c>
    </row>
    <row r="27087" spans="1:3" x14ac:dyDescent="0.35">
      <c r="A27087" s="86">
        <v>46305</v>
      </c>
      <c r="B27087" s="87">
        <v>0.1875</v>
      </c>
      <c r="C27087">
        <v>1.026E-5</v>
      </c>
    </row>
    <row r="27088" spans="1:3" x14ac:dyDescent="0.35">
      <c r="A27088" s="86">
        <v>46305</v>
      </c>
      <c r="B27088" s="87">
        <v>0.19791666666666666</v>
      </c>
      <c r="C27088">
        <v>1.026E-5</v>
      </c>
    </row>
    <row r="27089" spans="1:3" x14ac:dyDescent="0.35">
      <c r="A27089" s="86">
        <v>46305</v>
      </c>
      <c r="B27089" s="87">
        <v>0.20833333333333334</v>
      </c>
      <c r="C27089">
        <v>1.031E-5</v>
      </c>
    </row>
    <row r="27090" spans="1:3" x14ac:dyDescent="0.35">
      <c r="A27090" s="86">
        <v>46305</v>
      </c>
      <c r="B27090" s="87">
        <v>0.21875</v>
      </c>
      <c r="C27090">
        <v>1.0370000000000001E-5</v>
      </c>
    </row>
    <row r="27091" spans="1:3" x14ac:dyDescent="0.35">
      <c r="A27091" s="86">
        <v>46305</v>
      </c>
      <c r="B27091" s="87">
        <v>0.22916666666666666</v>
      </c>
      <c r="C27091">
        <v>1.0519999999999999E-5</v>
      </c>
    </row>
    <row r="27092" spans="1:3" x14ac:dyDescent="0.35">
      <c r="A27092" s="86">
        <v>46305</v>
      </c>
      <c r="B27092" s="87">
        <v>0.23958333333333334</v>
      </c>
      <c r="C27092">
        <v>1.08E-5</v>
      </c>
    </row>
    <row r="27093" spans="1:3" x14ac:dyDescent="0.35">
      <c r="A27093" s="86">
        <v>46305</v>
      </c>
      <c r="B27093" s="87">
        <v>0.25</v>
      </c>
      <c r="C27093">
        <v>1.128E-5</v>
      </c>
    </row>
    <row r="27094" spans="1:3" x14ac:dyDescent="0.35">
      <c r="A27094" s="86">
        <v>46305</v>
      </c>
      <c r="B27094" s="87">
        <v>0.26041666666666669</v>
      </c>
      <c r="C27094">
        <v>1.202E-5</v>
      </c>
    </row>
    <row r="27095" spans="1:3" x14ac:dyDescent="0.35">
      <c r="A27095" s="86">
        <v>46305</v>
      </c>
      <c r="B27095" s="87">
        <v>0.27083333333333331</v>
      </c>
      <c r="C27095">
        <v>1.307E-5</v>
      </c>
    </row>
    <row r="27096" spans="1:3" x14ac:dyDescent="0.35">
      <c r="A27096" s="86">
        <v>46305</v>
      </c>
      <c r="B27096" s="87">
        <v>0.28125</v>
      </c>
      <c r="C27096">
        <v>1.4449999999999999E-5</v>
      </c>
    </row>
    <row r="27097" spans="1:3" x14ac:dyDescent="0.35">
      <c r="A27097" s="86">
        <v>46305</v>
      </c>
      <c r="B27097" s="87">
        <v>0.29166666666666669</v>
      </c>
      <c r="C27097">
        <v>1.6230000000000002E-5</v>
      </c>
    </row>
    <row r="27098" spans="1:3" x14ac:dyDescent="0.35">
      <c r="A27098" s="86">
        <v>46305</v>
      </c>
      <c r="B27098" s="87">
        <v>0.30208333333333331</v>
      </c>
      <c r="C27098">
        <v>1.8450000000000001E-5</v>
      </c>
    </row>
    <row r="27099" spans="1:3" x14ac:dyDescent="0.35">
      <c r="A27099" s="86">
        <v>46305</v>
      </c>
      <c r="B27099" s="87">
        <v>0.3125</v>
      </c>
      <c r="C27099">
        <v>2.092E-5</v>
      </c>
    </row>
    <row r="27100" spans="1:3" x14ac:dyDescent="0.35">
      <c r="A27100" s="86">
        <v>46305</v>
      </c>
      <c r="B27100" s="87">
        <v>0.32291666666666669</v>
      </c>
      <c r="C27100">
        <v>2.3460000000000002E-5</v>
      </c>
    </row>
    <row r="27101" spans="1:3" x14ac:dyDescent="0.35">
      <c r="A27101" s="86">
        <v>46305</v>
      </c>
      <c r="B27101" s="87">
        <v>0.33333333333333331</v>
      </c>
      <c r="C27101">
        <v>2.5940000000000002E-5</v>
      </c>
    </row>
    <row r="27102" spans="1:3" x14ac:dyDescent="0.35">
      <c r="A27102" s="86">
        <v>46305</v>
      </c>
      <c r="B27102" s="87">
        <v>0.34375</v>
      </c>
      <c r="C27102">
        <v>2.817E-5</v>
      </c>
    </row>
    <row r="27103" spans="1:3" x14ac:dyDescent="0.35">
      <c r="A27103" s="86">
        <v>46305</v>
      </c>
      <c r="B27103" s="87">
        <v>0.35416666666666669</v>
      </c>
      <c r="C27103">
        <v>3.0150000000000001E-5</v>
      </c>
    </row>
    <row r="27104" spans="1:3" x14ac:dyDescent="0.35">
      <c r="A27104" s="86">
        <v>46305</v>
      </c>
      <c r="B27104" s="87">
        <v>0.36458333333333331</v>
      </c>
      <c r="C27104">
        <v>3.184E-5</v>
      </c>
    </row>
    <row r="27105" spans="1:3" x14ac:dyDescent="0.35">
      <c r="A27105" s="86">
        <v>46305</v>
      </c>
      <c r="B27105" s="87">
        <v>0.375</v>
      </c>
      <c r="C27105">
        <v>3.3269999999999998E-5</v>
      </c>
    </row>
    <row r="27106" spans="1:3" x14ac:dyDescent="0.35">
      <c r="A27106" s="86">
        <v>46305</v>
      </c>
      <c r="B27106" s="87">
        <v>0.38541666666666669</v>
      </c>
      <c r="C27106">
        <v>3.4439999999999996E-5</v>
      </c>
    </row>
    <row r="27107" spans="1:3" x14ac:dyDescent="0.35">
      <c r="A27107" s="86">
        <v>46305</v>
      </c>
      <c r="B27107" s="87">
        <v>0.39583333333333331</v>
      </c>
      <c r="C27107">
        <v>3.5409999999999995E-5</v>
      </c>
    </row>
    <row r="27108" spans="1:3" x14ac:dyDescent="0.35">
      <c r="A27108" s="86">
        <v>46305</v>
      </c>
      <c r="B27108" s="87">
        <v>0.40625</v>
      </c>
      <c r="C27108">
        <v>3.6260000000000002E-5</v>
      </c>
    </row>
    <row r="27109" spans="1:3" x14ac:dyDescent="0.35">
      <c r="A27109" s="86">
        <v>46305</v>
      </c>
      <c r="B27109" s="87">
        <v>0.41666666666666669</v>
      </c>
      <c r="C27109">
        <v>3.7030000000000003E-5</v>
      </c>
    </row>
    <row r="27110" spans="1:3" x14ac:dyDescent="0.35">
      <c r="A27110" s="86">
        <v>46305</v>
      </c>
      <c r="B27110" s="87">
        <v>0.42708333333333331</v>
      </c>
      <c r="C27110">
        <v>3.782E-5</v>
      </c>
    </row>
    <row r="27111" spans="1:3" x14ac:dyDescent="0.35">
      <c r="A27111" s="86">
        <v>46305</v>
      </c>
      <c r="B27111" s="87">
        <v>0.4375</v>
      </c>
      <c r="C27111">
        <v>3.8550000000000002E-5</v>
      </c>
    </row>
    <row r="27112" spans="1:3" x14ac:dyDescent="0.35">
      <c r="A27112" s="86">
        <v>46305</v>
      </c>
      <c r="B27112" s="87">
        <v>0.44791666666666669</v>
      </c>
      <c r="C27112">
        <v>3.9239999999999997E-5</v>
      </c>
    </row>
    <row r="27113" spans="1:3" x14ac:dyDescent="0.35">
      <c r="A27113" s="86">
        <v>46305</v>
      </c>
      <c r="B27113" s="87">
        <v>0.45833333333333331</v>
      </c>
      <c r="C27113">
        <v>3.9820000000000002E-5</v>
      </c>
    </row>
    <row r="27114" spans="1:3" x14ac:dyDescent="0.35">
      <c r="A27114" s="86">
        <v>46305</v>
      </c>
      <c r="B27114" s="87">
        <v>0.46875</v>
      </c>
      <c r="C27114">
        <v>4.0259999999999997E-5</v>
      </c>
    </row>
    <row r="27115" spans="1:3" x14ac:dyDescent="0.35">
      <c r="A27115" s="86">
        <v>46305</v>
      </c>
      <c r="B27115" s="87">
        <v>0.47916666666666669</v>
      </c>
      <c r="C27115">
        <v>4.0640000000000004E-5</v>
      </c>
    </row>
    <row r="27116" spans="1:3" x14ac:dyDescent="0.35">
      <c r="A27116" s="86">
        <v>46305</v>
      </c>
      <c r="B27116" s="87">
        <v>0.48958333333333331</v>
      </c>
      <c r="C27116">
        <v>4.1050000000000002E-5</v>
      </c>
    </row>
    <row r="27117" spans="1:3" x14ac:dyDescent="0.35">
      <c r="A27117" s="86">
        <v>46305</v>
      </c>
      <c r="B27117" s="87">
        <v>0.5</v>
      </c>
      <c r="C27117">
        <v>4.159E-5</v>
      </c>
    </row>
    <row r="27118" spans="1:3" x14ac:dyDescent="0.35">
      <c r="A27118" s="86">
        <v>46305</v>
      </c>
      <c r="B27118" s="87">
        <v>0.51041666666666663</v>
      </c>
      <c r="C27118">
        <v>4.2290000000000003E-5</v>
      </c>
    </row>
    <row r="27119" spans="1:3" x14ac:dyDescent="0.35">
      <c r="A27119" s="86">
        <v>46305</v>
      </c>
      <c r="B27119" s="87">
        <v>0.52083333333333337</v>
      </c>
      <c r="C27119">
        <v>4.3020000000000005E-5</v>
      </c>
    </row>
    <row r="27120" spans="1:3" x14ac:dyDescent="0.35">
      <c r="A27120" s="86">
        <v>46305</v>
      </c>
      <c r="B27120" s="87">
        <v>0.53125</v>
      </c>
      <c r="C27120">
        <v>4.3569999999999998E-5</v>
      </c>
    </row>
    <row r="27121" spans="1:3" x14ac:dyDescent="0.35">
      <c r="A27121" s="86">
        <v>46305</v>
      </c>
      <c r="B27121" s="87">
        <v>0.54166666666666663</v>
      </c>
      <c r="C27121">
        <v>4.3770000000000003E-5</v>
      </c>
    </row>
    <row r="27122" spans="1:3" x14ac:dyDescent="0.35">
      <c r="A27122" s="86">
        <v>46305</v>
      </c>
      <c r="B27122" s="87">
        <v>0.55208333333333337</v>
      </c>
      <c r="C27122">
        <v>4.3479999999999997E-5</v>
      </c>
    </row>
    <row r="27123" spans="1:3" x14ac:dyDescent="0.35">
      <c r="A27123" s="86">
        <v>46305</v>
      </c>
      <c r="B27123" s="87">
        <v>0.5625</v>
      </c>
      <c r="C27123">
        <v>4.278E-5</v>
      </c>
    </row>
    <row r="27124" spans="1:3" x14ac:dyDescent="0.35">
      <c r="A27124" s="86">
        <v>46305</v>
      </c>
      <c r="B27124" s="87">
        <v>0.57291666666666663</v>
      </c>
      <c r="C27124">
        <v>4.1829999999999998E-5</v>
      </c>
    </row>
    <row r="27125" spans="1:3" x14ac:dyDescent="0.35">
      <c r="A27125" s="86">
        <v>46305</v>
      </c>
      <c r="B27125" s="87">
        <v>0.58333333333333337</v>
      </c>
      <c r="C27125">
        <v>4.0809999999999997E-5</v>
      </c>
    </row>
    <row r="27126" spans="1:3" x14ac:dyDescent="0.35">
      <c r="A27126" s="86">
        <v>46305</v>
      </c>
      <c r="B27126" s="87">
        <v>0.59375</v>
      </c>
      <c r="C27126">
        <v>3.9789999999999997E-5</v>
      </c>
    </row>
    <row r="27127" spans="1:3" x14ac:dyDescent="0.35">
      <c r="A27127" s="86">
        <v>46305</v>
      </c>
      <c r="B27127" s="87">
        <v>0.60416666666666663</v>
      </c>
      <c r="C27127">
        <v>3.8819999999999998E-5</v>
      </c>
    </row>
    <row r="27128" spans="1:3" x14ac:dyDescent="0.35">
      <c r="A27128" s="86">
        <v>46305</v>
      </c>
      <c r="B27128" s="87">
        <v>0.61458333333333337</v>
      </c>
      <c r="C27128">
        <v>3.7879999999999996E-5</v>
      </c>
    </row>
    <row r="27129" spans="1:3" x14ac:dyDescent="0.35">
      <c r="A27129" s="86">
        <v>46305</v>
      </c>
      <c r="B27129" s="87">
        <v>0.625</v>
      </c>
      <c r="C27129">
        <v>3.7030000000000003E-5</v>
      </c>
    </row>
    <row r="27130" spans="1:3" x14ac:dyDescent="0.35">
      <c r="A27130" s="86">
        <v>46305</v>
      </c>
      <c r="B27130" s="87">
        <v>0.63541666666666663</v>
      </c>
      <c r="C27130">
        <v>3.625E-5</v>
      </c>
    </row>
    <row r="27131" spans="1:3" x14ac:dyDescent="0.35">
      <c r="A27131" s="86">
        <v>46305</v>
      </c>
      <c r="B27131" s="87">
        <v>0.64583333333333337</v>
      </c>
      <c r="C27131">
        <v>3.5580000000000002E-5</v>
      </c>
    </row>
    <row r="27132" spans="1:3" x14ac:dyDescent="0.35">
      <c r="A27132" s="86">
        <v>46305</v>
      </c>
      <c r="B27132" s="87">
        <v>0.65625</v>
      </c>
      <c r="C27132">
        <v>3.5030000000000002E-5</v>
      </c>
    </row>
    <row r="27133" spans="1:3" x14ac:dyDescent="0.35">
      <c r="A27133" s="86">
        <v>46305</v>
      </c>
      <c r="B27133" s="87">
        <v>0.66666666666666663</v>
      </c>
      <c r="C27133">
        <v>3.468E-5</v>
      </c>
    </row>
    <row r="27134" spans="1:3" x14ac:dyDescent="0.35">
      <c r="A27134" s="86">
        <v>46305</v>
      </c>
      <c r="B27134" s="87">
        <v>0.67708333333333337</v>
      </c>
      <c r="C27134">
        <v>3.4500000000000005E-5</v>
      </c>
    </row>
    <row r="27135" spans="1:3" x14ac:dyDescent="0.35">
      <c r="A27135" s="86">
        <v>46305</v>
      </c>
      <c r="B27135" s="87">
        <v>0.6875</v>
      </c>
      <c r="C27135">
        <v>3.4600000000000001E-5</v>
      </c>
    </row>
    <row r="27136" spans="1:3" x14ac:dyDescent="0.35">
      <c r="A27136" s="86">
        <v>46305</v>
      </c>
      <c r="B27136" s="87">
        <v>0.69791666666666663</v>
      </c>
      <c r="C27136">
        <v>3.4909999999999996E-5</v>
      </c>
    </row>
    <row r="27137" spans="1:3" x14ac:dyDescent="0.35">
      <c r="A27137" s="86">
        <v>46305</v>
      </c>
      <c r="B27137" s="87">
        <v>0.70833333333333337</v>
      </c>
      <c r="C27137">
        <v>3.5459999999999996E-5</v>
      </c>
    </row>
    <row r="27138" spans="1:3" x14ac:dyDescent="0.35">
      <c r="A27138" s="86">
        <v>46305</v>
      </c>
      <c r="B27138" s="87">
        <v>0.71875</v>
      </c>
      <c r="C27138">
        <v>3.625E-5</v>
      </c>
    </row>
    <row r="27139" spans="1:3" x14ac:dyDescent="0.35">
      <c r="A27139" s="86">
        <v>46305</v>
      </c>
      <c r="B27139" s="87">
        <v>0.72916666666666663</v>
      </c>
      <c r="C27139">
        <v>3.7220000000000006E-5</v>
      </c>
    </row>
    <row r="27140" spans="1:3" x14ac:dyDescent="0.35">
      <c r="A27140" s="86">
        <v>46305</v>
      </c>
      <c r="B27140" s="87">
        <v>0.73958333333333337</v>
      </c>
      <c r="C27140">
        <v>3.8429999999999996E-5</v>
      </c>
    </row>
    <row r="27141" spans="1:3" x14ac:dyDescent="0.35">
      <c r="A27141" s="86">
        <v>46305</v>
      </c>
      <c r="B27141" s="87">
        <v>0.75</v>
      </c>
      <c r="C27141">
        <v>3.9820000000000002E-5</v>
      </c>
    </row>
    <row r="27142" spans="1:3" x14ac:dyDescent="0.35">
      <c r="A27142" s="86">
        <v>46305</v>
      </c>
      <c r="B27142" s="87">
        <v>0.76041666666666663</v>
      </c>
      <c r="C27142">
        <v>4.1340000000000001E-5</v>
      </c>
    </row>
    <row r="27143" spans="1:3" x14ac:dyDescent="0.35">
      <c r="A27143" s="86">
        <v>46305</v>
      </c>
      <c r="B27143" s="87">
        <v>0.77083333333333337</v>
      </c>
      <c r="C27143">
        <v>4.2930000000000004E-5</v>
      </c>
    </row>
    <row r="27144" spans="1:3" x14ac:dyDescent="0.35">
      <c r="A27144" s="86">
        <v>46305</v>
      </c>
      <c r="B27144" s="87">
        <v>0.78125</v>
      </c>
      <c r="C27144">
        <v>4.443E-5</v>
      </c>
    </row>
    <row r="27145" spans="1:3" x14ac:dyDescent="0.35">
      <c r="A27145" s="86">
        <v>46305</v>
      </c>
      <c r="B27145" s="87">
        <v>0.79166666666666663</v>
      </c>
      <c r="C27145">
        <v>4.5760000000000002E-5</v>
      </c>
    </row>
    <row r="27146" spans="1:3" x14ac:dyDescent="0.35">
      <c r="A27146" s="86">
        <v>46305</v>
      </c>
      <c r="B27146" s="87">
        <v>0.80208333333333337</v>
      </c>
      <c r="C27146">
        <v>4.6760000000000006E-5</v>
      </c>
    </row>
    <row r="27147" spans="1:3" x14ac:dyDescent="0.35">
      <c r="A27147" s="86">
        <v>46305</v>
      </c>
      <c r="B27147" s="87">
        <v>0.8125</v>
      </c>
      <c r="C27147">
        <v>4.7350000000000006E-5</v>
      </c>
    </row>
    <row r="27148" spans="1:3" x14ac:dyDescent="0.35">
      <c r="A27148" s="86">
        <v>46305</v>
      </c>
      <c r="B27148" s="87">
        <v>0.82291666666666663</v>
      </c>
      <c r="C27148">
        <v>4.7450000000000001E-5</v>
      </c>
    </row>
    <row r="27149" spans="1:3" x14ac:dyDescent="0.35">
      <c r="A27149" s="86">
        <v>46305</v>
      </c>
      <c r="B27149" s="87">
        <v>0.83333333333333337</v>
      </c>
      <c r="C27149">
        <v>4.6949999999999996E-5</v>
      </c>
    </row>
    <row r="27150" spans="1:3" x14ac:dyDescent="0.35">
      <c r="A27150" s="86">
        <v>46305</v>
      </c>
      <c r="B27150" s="87">
        <v>0.84375</v>
      </c>
      <c r="C27150">
        <v>4.5779999999999999E-5</v>
      </c>
    </row>
    <row r="27151" spans="1:3" x14ac:dyDescent="0.35">
      <c r="A27151" s="86">
        <v>46305</v>
      </c>
      <c r="B27151" s="87">
        <v>0.85416666666666663</v>
      </c>
      <c r="C27151">
        <v>4.4069999999999996E-5</v>
      </c>
    </row>
    <row r="27152" spans="1:3" x14ac:dyDescent="0.35">
      <c r="A27152" s="86">
        <v>46305</v>
      </c>
      <c r="B27152" s="87">
        <v>0.86458333333333337</v>
      </c>
      <c r="C27152">
        <v>4.2020000000000001E-5</v>
      </c>
    </row>
    <row r="27153" spans="1:3" x14ac:dyDescent="0.35">
      <c r="A27153" s="86">
        <v>46305</v>
      </c>
      <c r="B27153" s="87">
        <v>0.875</v>
      </c>
      <c r="C27153">
        <v>3.9820000000000002E-5</v>
      </c>
    </row>
    <row r="27154" spans="1:3" x14ac:dyDescent="0.35">
      <c r="A27154" s="86">
        <v>46305</v>
      </c>
      <c r="B27154" s="87">
        <v>0.88541666666666663</v>
      </c>
      <c r="C27154">
        <v>3.7580000000000003E-5</v>
      </c>
    </row>
    <row r="27155" spans="1:3" x14ac:dyDescent="0.35">
      <c r="A27155" s="86">
        <v>46305</v>
      </c>
      <c r="B27155" s="87">
        <v>0.89583333333333337</v>
      </c>
      <c r="C27155">
        <v>3.5580000000000002E-5</v>
      </c>
    </row>
    <row r="27156" spans="1:3" x14ac:dyDescent="0.35">
      <c r="A27156" s="86">
        <v>46305</v>
      </c>
      <c r="B27156" s="87">
        <v>0.90625</v>
      </c>
      <c r="C27156">
        <v>3.4010000000000001E-5</v>
      </c>
    </row>
    <row r="27157" spans="1:3" x14ac:dyDescent="0.35">
      <c r="A27157" s="86">
        <v>46305</v>
      </c>
      <c r="B27157" s="87">
        <v>0.91666666666666663</v>
      </c>
      <c r="C27157">
        <v>3.3079999999999995E-5</v>
      </c>
    </row>
    <row r="27158" spans="1:3" x14ac:dyDescent="0.35">
      <c r="A27158" s="86">
        <v>46305</v>
      </c>
      <c r="B27158" s="87">
        <v>0.92708333333333337</v>
      </c>
      <c r="C27158">
        <v>3.2910000000000002E-5</v>
      </c>
    </row>
    <row r="27159" spans="1:3" x14ac:dyDescent="0.35">
      <c r="A27159" s="86">
        <v>46305</v>
      </c>
      <c r="B27159" s="87">
        <v>0.9375</v>
      </c>
      <c r="C27159">
        <v>3.3119999999999995E-5</v>
      </c>
    </row>
    <row r="27160" spans="1:3" x14ac:dyDescent="0.35">
      <c r="A27160" s="86">
        <v>46305</v>
      </c>
      <c r="B27160" s="87">
        <v>0.94791666666666663</v>
      </c>
      <c r="C27160">
        <v>3.3200000000000001E-5</v>
      </c>
    </row>
    <row r="27161" spans="1:3" x14ac:dyDescent="0.35">
      <c r="A27161" s="86">
        <v>46305</v>
      </c>
      <c r="B27161" s="87">
        <v>0.95833333333333337</v>
      </c>
      <c r="C27161">
        <v>3.2679999999999999E-5</v>
      </c>
    </row>
    <row r="27162" spans="1:3" x14ac:dyDescent="0.35">
      <c r="A27162" s="86">
        <v>46305</v>
      </c>
      <c r="B27162" s="87">
        <v>0.96875</v>
      </c>
      <c r="C27162">
        <v>3.1199999999999999E-5</v>
      </c>
    </row>
    <row r="27163" spans="1:3" x14ac:dyDescent="0.35">
      <c r="A27163" s="86">
        <v>46305</v>
      </c>
      <c r="B27163" s="87">
        <v>0.97916666666666663</v>
      </c>
      <c r="C27163">
        <v>2.9010000000000002E-5</v>
      </c>
    </row>
    <row r="27164" spans="1:3" x14ac:dyDescent="0.35">
      <c r="A27164" s="86">
        <v>46305</v>
      </c>
      <c r="B27164" s="87">
        <v>0.98958333333333337</v>
      </c>
      <c r="C27164">
        <v>2.654E-5</v>
      </c>
    </row>
    <row r="27165" spans="1:3" x14ac:dyDescent="0.35">
      <c r="A27165" s="86">
        <v>46306</v>
      </c>
      <c r="B27165" s="87">
        <v>0</v>
      </c>
      <c r="C27165">
        <v>2.4160000000000002E-5</v>
      </c>
    </row>
    <row r="27166" spans="1:3" x14ac:dyDescent="0.35">
      <c r="A27166" s="86">
        <v>46306</v>
      </c>
      <c r="B27166" s="87">
        <v>1.0416666666666666E-2</v>
      </c>
      <c r="C27166">
        <v>2.2310000000000002E-5</v>
      </c>
    </row>
    <row r="27167" spans="1:3" x14ac:dyDescent="0.35">
      <c r="A27167" s="86">
        <v>46306</v>
      </c>
      <c r="B27167" s="87">
        <v>2.0833333333333332E-2</v>
      </c>
      <c r="C27167">
        <v>2.0740000000000001E-5</v>
      </c>
    </row>
    <row r="27168" spans="1:3" x14ac:dyDescent="0.35">
      <c r="A27168" s="86">
        <v>46306</v>
      </c>
      <c r="B27168" s="87">
        <v>3.125E-2</v>
      </c>
      <c r="C27168">
        <v>1.9400000000000001E-5</v>
      </c>
    </row>
    <row r="27169" spans="1:3" x14ac:dyDescent="0.35">
      <c r="A27169" s="86">
        <v>46306</v>
      </c>
      <c r="B27169" s="87">
        <v>4.1666666666666664E-2</v>
      </c>
      <c r="C27169">
        <v>1.8089999999999998E-5</v>
      </c>
    </row>
    <row r="27170" spans="1:3" x14ac:dyDescent="0.35">
      <c r="A27170" s="86">
        <v>46306</v>
      </c>
      <c r="B27170" s="87">
        <v>5.2083333333333336E-2</v>
      </c>
      <c r="C27170">
        <v>1.6750000000000001E-5</v>
      </c>
    </row>
    <row r="27171" spans="1:3" x14ac:dyDescent="0.35">
      <c r="A27171" s="86">
        <v>46306</v>
      </c>
      <c r="B27171" s="87">
        <v>6.25E-2</v>
      </c>
      <c r="C27171">
        <v>1.541E-5</v>
      </c>
    </row>
    <row r="27172" spans="1:3" x14ac:dyDescent="0.35">
      <c r="A27172" s="86">
        <v>46306</v>
      </c>
      <c r="B27172" s="87">
        <v>7.2916666666666671E-2</v>
      </c>
      <c r="C27172">
        <v>1.417E-5</v>
      </c>
    </row>
    <row r="27173" spans="1:3" x14ac:dyDescent="0.35">
      <c r="A27173" s="86">
        <v>46306</v>
      </c>
      <c r="B27173" s="87">
        <v>8.3333333333333329E-2</v>
      </c>
      <c r="C27173">
        <v>1.312E-5</v>
      </c>
    </row>
    <row r="27174" spans="1:3" x14ac:dyDescent="0.35">
      <c r="A27174" s="86">
        <v>46306</v>
      </c>
      <c r="B27174" s="87">
        <v>9.375E-2</v>
      </c>
      <c r="C27174">
        <v>1.236E-5</v>
      </c>
    </row>
    <row r="27175" spans="1:3" x14ac:dyDescent="0.35">
      <c r="A27175" s="86">
        <v>46306</v>
      </c>
      <c r="B27175" s="87">
        <v>0.10416666666666667</v>
      </c>
      <c r="C27175">
        <v>1.1800000000000001E-5</v>
      </c>
    </row>
    <row r="27176" spans="1:3" x14ac:dyDescent="0.35">
      <c r="A27176" s="86">
        <v>46306</v>
      </c>
      <c r="B27176" s="87">
        <v>0.11458333333333333</v>
      </c>
      <c r="C27176">
        <v>1.1419999999999999E-5</v>
      </c>
    </row>
    <row r="27177" spans="1:3" x14ac:dyDescent="0.35">
      <c r="A27177" s="86">
        <v>46306</v>
      </c>
      <c r="B27177" s="87">
        <v>0.125</v>
      </c>
      <c r="C27177">
        <v>1.1129999999999998E-5</v>
      </c>
    </row>
    <row r="27178" spans="1:3" x14ac:dyDescent="0.35">
      <c r="A27178" s="86">
        <v>46306</v>
      </c>
      <c r="B27178" s="87">
        <v>0.13541666666666666</v>
      </c>
      <c r="C27178">
        <v>1.0869999999999999E-5</v>
      </c>
    </row>
    <row r="27179" spans="1:3" x14ac:dyDescent="0.35">
      <c r="A27179" s="86">
        <v>46306</v>
      </c>
      <c r="B27179" s="87">
        <v>0.14583333333333334</v>
      </c>
      <c r="C27179">
        <v>1.064E-5</v>
      </c>
    </row>
    <row r="27180" spans="1:3" x14ac:dyDescent="0.35">
      <c r="A27180" s="86">
        <v>46306</v>
      </c>
      <c r="B27180" s="87">
        <v>0.15625</v>
      </c>
      <c r="C27180">
        <v>1.046E-5</v>
      </c>
    </row>
    <row r="27181" spans="1:3" x14ac:dyDescent="0.35">
      <c r="A27181" s="86">
        <v>46306</v>
      </c>
      <c r="B27181" s="87">
        <v>0.16666666666666666</v>
      </c>
      <c r="C27181">
        <v>1.0349999999999999E-5</v>
      </c>
    </row>
    <row r="27182" spans="1:3" x14ac:dyDescent="0.35">
      <c r="A27182" s="86">
        <v>46306</v>
      </c>
      <c r="B27182" s="87">
        <v>0.17708333333333334</v>
      </c>
      <c r="C27182">
        <v>1.03E-5</v>
      </c>
    </row>
    <row r="27183" spans="1:3" x14ac:dyDescent="0.35">
      <c r="A27183" s="86">
        <v>46306</v>
      </c>
      <c r="B27183" s="87">
        <v>0.1875</v>
      </c>
      <c r="C27183">
        <v>1.03E-5</v>
      </c>
    </row>
    <row r="27184" spans="1:3" x14ac:dyDescent="0.35">
      <c r="A27184" s="86">
        <v>46306</v>
      </c>
      <c r="B27184" s="87">
        <v>0.19791666666666666</v>
      </c>
      <c r="C27184">
        <v>1.0319999999999999E-5</v>
      </c>
    </row>
    <row r="27185" spans="1:3" x14ac:dyDescent="0.35">
      <c r="A27185" s="86">
        <v>46306</v>
      </c>
      <c r="B27185" s="87">
        <v>0.20833333333333334</v>
      </c>
      <c r="C27185">
        <v>1.0349999999999999E-5</v>
      </c>
    </row>
    <row r="27186" spans="1:3" x14ac:dyDescent="0.35">
      <c r="A27186" s="86">
        <v>46306</v>
      </c>
      <c r="B27186" s="87">
        <v>0.21875</v>
      </c>
      <c r="C27186">
        <v>1.0349999999999999E-5</v>
      </c>
    </row>
    <row r="27187" spans="1:3" x14ac:dyDescent="0.35">
      <c r="A27187" s="86">
        <v>46306</v>
      </c>
      <c r="B27187" s="87">
        <v>0.22916666666666666</v>
      </c>
      <c r="C27187">
        <v>1.0349999999999999E-5</v>
      </c>
    </row>
    <row r="27188" spans="1:3" x14ac:dyDescent="0.35">
      <c r="A27188" s="86">
        <v>46306</v>
      </c>
      <c r="B27188" s="87">
        <v>0.23958333333333334</v>
      </c>
      <c r="C27188">
        <v>1.0319999999999999E-5</v>
      </c>
    </row>
    <row r="27189" spans="1:3" x14ac:dyDescent="0.35">
      <c r="A27189" s="86">
        <v>46306</v>
      </c>
      <c r="B27189" s="87">
        <v>0.25</v>
      </c>
      <c r="C27189">
        <v>1.0349999999999999E-5</v>
      </c>
    </row>
    <row r="27190" spans="1:3" x14ac:dyDescent="0.35">
      <c r="A27190" s="86">
        <v>46306</v>
      </c>
      <c r="B27190" s="87">
        <v>0.26041666666666669</v>
      </c>
      <c r="C27190">
        <v>1.0399999999999999E-5</v>
      </c>
    </row>
    <row r="27191" spans="1:3" x14ac:dyDescent="0.35">
      <c r="A27191" s="86">
        <v>46306</v>
      </c>
      <c r="B27191" s="87">
        <v>0.27083333333333331</v>
      </c>
      <c r="C27191">
        <v>1.059E-5</v>
      </c>
    </row>
    <row r="27192" spans="1:3" x14ac:dyDescent="0.35">
      <c r="A27192" s="86">
        <v>46306</v>
      </c>
      <c r="B27192" s="87">
        <v>0.28125</v>
      </c>
      <c r="C27192">
        <v>1.099E-5</v>
      </c>
    </row>
    <row r="27193" spans="1:3" x14ac:dyDescent="0.35">
      <c r="A27193" s="86">
        <v>46306</v>
      </c>
      <c r="B27193" s="87">
        <v>0.29166666666666669</v>
      </c>
      <c r="C27193">
        <v>1.1730000000000001E-5</v>
      </c>
    </row>
    <row r="27194" spans="1:3" x14ac:dyDescent="0.35">
      <c r="A27194" s="86">
        <v>46306</v>
      </c>
      <c r="B27194" s="87">
        <v>0.30208333333333331</v>
      </c>
      <c r="C27194">
        <v>1.288E-5</v>
      </c>
    </row>
    <row r="27195" spans="1:3" x14ac:dyDescent="0.35">
      <c r="A27195" s="86">
        <v>46306</v>
      </c>
      <c r="B27195" s="87">
        <v>0.3125</v>
      </c>
      <c r="C27195">
        <v>1.4430000000000001E-5</v>
      </c>
    </row>
    <row r="27196" spans="1:3" x14ac:dyDescent="0.35">
      <c r="A27196" s="86">
        <v>46306</v>
      </c>
      <c r="B27196" s="87">
        <v>0.32291666666666669</v>
      </c>
      <c r="C27196">
        <v>1.6439999999999998E-5</v>
      </c>
    </row>
    <row r="27197" spans="1:3" x14ac:dyDescent="0.35">
      <c r="A27197" s="86">
        <v>46306</v>
      </c>
      <c r="B27197" s="87">
        <v>0.33333333333333331</v>
      </c>
      <c r="C27197">
        <v>1.8899999999999999E-5</v>
      </c>
    </row>
    <row r="27198" spans="1:3" x14ac:dyDescent="0.35">
      <c r="A27198" s="86">
        <v>46306</v>
      </c>
      <c r="B27198" s="87">
        <v>0.34375</v>
      </c>
      <c r="C27198">
        <v>2.177E-5</v>
      </c>
    </row>
    <row r="27199" spans="1:3" x14ac:dyDescent="0.35">
      <c r="A27199" s="86">
        <v>46306</v>
      </c>
      <c r="B27199" s="87">
        <v>0.35416666666666669</v>
      </c>
      <c r="C27199">
        <v>2.4920000000000002E-5</v>
      </c>
    </row>
    <row r="27200" spans="1:3" x14ac:dyDescent="0.35">
      <c r="A27200" s="86">
        <v>46306</v>
      </c>
      <c r="B27200" s="87">
        <v>0.36458333333333331</v>
      </c>
      <c r="C27200">
        <v>2.8189999999999999E-5</v>
      </c>
    </row>
    <row r="27201" spans="1:3" x14ac:dyDescent="0.35">
      <c r="A27201" s="86">
        <v>46306</v>
      </c>
      <c r="B27201" s="87">
        <v>0.375</v>
      </c>
      <c r="C27201">
        <v>3.1419999999999994E-5</v>
      </c>
    </row>
    <row r="27202" spans="1:3" x14ac:dyDescent="0.35">
      <c r="A27202" s="86">
        <v>46306</v>
      </c>
      <c r="B27202" s="87">
        <v>0.38541666666666669</v>
      </c>
      <c r="C27202">
        <v>3.4450000000000004E-5</v>
      </c>
    </row>
    <row r="27203" spans="1:3" x14ac:dyDescent="0.35">
      <c r="A27203" s="86">
        <v>46306</v>
      </c>
      <c r="B27203" s="87">
        <v>0.39583333333333331</v>
      </c>
      <c r="C27203">
        <v>3.7150000000000002E-5</v>
      </c>
    </row>
    <row r="27204" spans="1:3" x14ac:dyDescent="0.35">
      <c r="A27204" s="86">
        <v>46306</v>
      </c>
      <c r="B27204" s="87">
        <v>0.40625</v>
      </c>
      <c r="C27204">
        <v>3.9489999999999996E-5</v>
      </c>
    </row>
    <row r="27205" spans="1:3" x14ac:dyDescent="0.35">
      <c r="A27205" s="86">
        <v>46306</v>
      </c>
      <c r="B27205" s="87">
        <v>0.41666666666666669</v>
      </c>
      <c r="C27205">
        <v>4.1360000000000004E-5</v>
      </c>
    </row>
    <row r="27206" spans="1:3" x14ac:dyDescent="0.35">
      <c r="A27206" s="86">
        <v>46306</v>
      </c>
      <c r="B27206" s="87">
        <v>0.42708333333333331</v>
      </c>
      <c r="C27206">
        <v>4.2709999999999996E-5</v>
      </c>
    </row>
    <row r="27207" spans="1:3" x14ac:dyDescent="0.35">
      <c r="A27207" s="86">
        <v>46306</v>
      </c>
      <c r="B27207" s="87">
        <v>0.4375</v>
      </c>
      <c r="C27207">
        <v>4.375E-5</v>
      </c>
    </row>
    <row r="27208" spans="1:3" x14ac:dyDescent="0.35">
      <c r="A27208" s="86">
        <v>46306</v>
      </c>
      <c r="B27208" s="87">
        <v>0.44791666666666669</v>
      </c>
      <c r="C27208">
        <v>4.4670000000000004E-5</v>
      </c>
    </row>
    <row r="27209" spans="1:3" x14ac:dyDescent="0.35">
      <c r="A27209" s="86">
        <v>46306</v>
      </c>
      <c r="B27209" s="87">
        <v>0.45833333333333331</v>
      </c>
      <c r="C27209">
        <v>4.5719999999999996E-5</v>
      </c>
    </row>
    <row r="27210" spans="1:3" x14ac:dyDescent="0.35">
      <c r="A27210" s="86">
        <v>46306</v>
      </c>
      <c r="B27210" s="87">
        <v>0.46875</v>
      </c>
      <c r="C27210">
        <v>4.706E-5</v>
      </c>
    </row>
    <row r="27211" spans="1:3" x14ac:dyDescent="0.35">
      <c r="A27211" s="86">
        <v>46306</v>
      </c>
      <c r="B27211" s="87">
        <v>0.47916666666666669</v>
      </c>
      <c r="C27211">
        <v>4.8489999999999998E-5</v>
      </c>
    </row>
    <row r="27212" spans="1:3" x14ac:dyDescent="0.35">
      <c r="A27212" s="86">
        <v>46306</v>
      </c>
      <c r="B27212" s="87">
        <v>0.48958333333333331</v>
      </c>
      <c r="C27212">
        <v>4.9809999999999999E-5</v>
      </c>
    </row>
    <row r="27213" spans="1:3" x14ac:dyDescent="0.35">
      <c r="A27213" s="86">
        <v>46306</v>
      </c>
      <c r="B27213" s="87">
        <v>0.5</v>
      </c>
      <c r="C27213">
        <v>5.0689999999999997E-5</v>
      </c>
    </row>
    <row r="27214" spans="1:3" x14ac:dyDescent="0.35">
      <c r="A27214" s="86">
        <v>46306</v>
      </c>
      <c r="B27214" s="87">
        <v>0.51041666666666663</v>
      </c>
      <c r="C27214">
        <v>5.1010000000000001E-5</v>
      </c>
    </row>
    <row r="27215" spans="1:3" x14ac:dyDescent="0.35">
      <c r="A27215" s="86">
        <v>46306</v>
      </c>
      <c r="B27215" s="87">
        <v>0.52083333333333337</v>
      </c>
      <c r="C27215">
        <v>5.0599999999999997E-5</v>
      </c>
    </row>
    <row r="27216" spans="1:3" x14ac:dyDescent="0.35">
      <c r="A27216" s="86">
        <v>46306</v>
      </c>
      <c r="B27216" s="87">
        <v>0.53125</v>
      </c>
      <c r="C27216">
        <v>4.9450000000000003E-5</v>
      </c>
    </row>
    <row r="27217" spans="1:3" x14ac:dyDescent="0.35">
      <c r="A27217" s="86">
        <v>46306</v>
      </c>
      <c r="B27217" s="87">
        <v>0.54166666666666663</v>
      </c>
      <c r="C27217">
        <v>4.7519999999999999E-5</v>
      </c>
    </row>
    <row r="27218" spans="1:3" x14ac:dyDescent="0.35">
      <c r="A27218" s="86">
        <v>46306</v>
      </c>
      <c r="B27218" s="87">
        <v>0.55208333333333337</v>
      </c>
      <c r="C27218">
        <v>4.4820000000000001E-5</v>
      </c>
    </row>
    <row r="27219" spans="1:3" x14ac:dyDescent="0.35">
      <c r="A27219" s="86">
        <v>46306</v>
      </c>
      <c r="B27219" s="87">
        <v>0.5625</v>
      </c>
      <c r="C27219">
        <v>4.1709999999999999E-5</v>
      </c>
    </row>
    <row r="27220" spans="1:3" x14ac:dyDescent="0.35">
      <c r="A27220" s="86">
        <v>46306</v>
      </c>
      <c r="B27220" s="87">
        <v>0.57291666666666663</v>
      </c>
      <c r="C27220">
        <v>3.8629999999999994E-5</v>
      </c>
    </row>
    <row r="27221" spans="1:3" x14ac:dyDescent="0.35">
      <c r="A27221" s="86">
        <v>46306</v>
      </c>
      <c r="B27221" s="87">
        <v>0.58333333333333337</v>
      </c>
      <c r="C27221">
        <v>3.5979999999999998E-5</v>
      </c>
    </row>
    <row r="27222" spans="1:3" x14ac:dyDescent="0.35">
      <c r="A27222" s="86">
        <v>46306</v>
      </c>
      <c r="B27222" s="87">
        <v>0.59375</v>
      </c>
      <c r="C27222">
        <v>3.4110000000000004E-5</v>
      </c>
    </row>
    <row r="27223" spans="1:3" x14ac:dyDescent="0.35">
      <c r="A27223" s="86">
        <v>46306</v>
      </c>
      <c r="B27223" s="87">
        <v>0.60416666666666663</v>
      </c>
      <c r="C27223">
        <v>3.2870000000000002E-5</v>
      </c>
    </row>
    <row r="27224" spans="1:3" x14ac:dyDescent="0.35">
      <c r="A27224" s="86">
        <v>46306</v>
      </c>
      <c r="B27224" s="87">
        <v>0.61458333333333337</v>
      </c>
      <c r="C27224">
        <v>3.1989999999999997E-5</v>
      </c>
    </row>
    <row r="27225" spans="1:3" x14ac:dyDescent="0.35">
      <c r="A27225" s="86">
        <v>46306</v>
      </c>
      <c r="B27225" s="87">
        <v>0.625</v>
      </c>
      <c r="C27225">
        <v>3.1229999999999997E-5</v>
      </c>
    </row>
    <row r="27226" spans="1:3" x14ac:dyDescent="0.35">
      <c r="A27226" s="86">
        <v>46306</v>
      </c>
      <c r="B27226" s="87">
        <v>0.63541666666666663</v>
      </c>
      <c r="C27226">
        <v>3.0370000000000002E-5</v>
      </c>
    </row>
    <row r="27227" spans="1:3" x14ac:dyDescent="0.35">
      <c r="A27227" s="86">
        <v>46306</v>
      </c>
      <c r="B27227" s="87">
        <v>0.64583333333333337</v>
      </c>
      <c r="C27227">
        <v>2.9409999999999998E-5</v>
      </c>
    </row>
    <row r="27228" spans="1:3" x14ac:dyDescent="0.35">
      <c r="A27228" s="86">
        <v>46306</v>
      </c>
      <c r="B27228" s="87">
        <v>0.65625</v>
      </c>
      <c r="C27228">
        <v>2.8430000000000001E-5</v>
      </c>
    </row>
    <row r="27229" spans="1:3" x14ac:dyDescent="0.35">
      <c r="A27229" s="86">
        <v>46306</v>
      </c>
      <c r="B27229" s="87">
        <v>0.66666666666666663</v>
      </c>
      <c r="C27229">
        <v>2.745E-5</v>
      </c>
    </row>
    <row r="27230" spans="1:3" x14ac:dyDescent="0.35">
      <c r="A27230" s="86">
        <v>46306</v>
      </c>
      <c r="B27230" s="87">
        <v>0.67708333333333337</v>
      </c>
      <c r="C27230">
        <v>2.6519999999999997E-5</v>
      </c>
    </row>
    <row r="27231" spans="1:3" x14ac:dyDescent="0.35">
      <c r="A27231" s="86">
        <v>46306</v>
      </c>
      <c r="B27231" s="87">
        <v>0.6875</v>
      </c>
      <c r="C27231">
        <v>2.5729999999999999E-5</v>
      </c>
    </row>
    <row r="27232" spans="1:3" x14ac:dyDescent="0.35">
      <c r="A27232" s="86">
        <v>46306</v>
      </c>
      <c r="B27232" s="87">
        <v>0.69791666666666663</v>
      </c>
      <c r="C27232">
        <v>2.5229999999999997E-5</v>
      </c>
    </row>
    <row r="27233" spans="1:3" x14ac:dyDescent="0.35">
      <c r="A27233" s="86">
        <v>46306</v>
      </c>
      <c r="B27233" s="87">
        <v>0.70833333333333337</v>
      </c>
      <c r="C27233">
        <v>2.5060000000000001E-5</v>
      </c>
    </row>
    <row r="27234" spans="1:3" x14ac:dyDescent="0.35">
      <c r="A27234" s="86">
        <v>46306</v>
      </c>
      <c r="B27234" s="87">
        <v>0.71875</v>
      </c>
      <c r="C27234">
        <v>2.5319999999999998E-5</v>
      </c>
    </row>
    <row r="27235" spans="1:3" x14ac:dyDescent="0.35">
      <c r="A27235" s="86">
        <v>46306</v>
      </c>
      <c r="B27235" s="87">
        <v>0.72916666666666663</v>
      </c>
      <c r="C27235">
        <v>2.599E-5</v>
      </c>
    </row>
    <row r="27236" spans="1:3" x14ac:dyDescent="0.35">
      <c r="A27236" s="86">
        <v>46306</v>
      </c>
      <c r="B27236" s="87">
        <v>0.73958333333333337</v>
      </c>
      <c r="C27236">
        <v>2.7040000000000002E-5</v>
      </c>
    </row>
    <row r="27237" spans="1:3" x14ac:dyDescent="0.35">
      <c r="A27237" s="86">
        <v>46306</v>
      </c>
      <c r="B27237" s="87">
        <v>0.75</v>
      </c>
      <c r="C27237">
        <v>2.8430000000000001E-5</v>
      </c>
    </row>
    <row r="27238" spans="1:3" x14ac:dyDescent="0.35">
      <c r="A27238" s="86">
        <v>46306</v>
      </c>
      <c r="B27238" s="87">
        <v>0.76041666666666663</v>
      </c>
      <c r="C27238">
        <v>3.01E-5</v>
      </c>
    </row>
    <row r="27239" spans="1:3" x14ac:dyDescent="0.35">
      <c r="A27239" s="86">
        <v>46306</v>
      </c>
      <c r="B27239" s="87">
        <v>0.77083333333333337</v>
      </c>
      <c r="C27239">
        <v>3.1940000000000003E-5</v>
      </c>
    </row>
    <row r="27240" spans="1:3" x14ac:dyDescent="0.35">
      <c r="A27240" s="86">
        <v>46306</v>
      </c>
      <c r="B27240" s="87">
        <v>0.78125</v>
      </c>
      <c r="C27240">
        <v>3.3809999999999996E-5</v>
      </c>
    </row>
    <row r="27241" spans="1:3" x14ac:dyDescent="0.35">
      <c r="A27241" s="86">
        <v>46306</v>
      </c>
      <c r="B27241" s="87">
        <v>0.79166666666666663</v>
      </c>
      <c r="C27241">
        <v>3.5589999999999996E-5</v>
      </c>
    </row>
    <row r="27242" spans="1:3" x14ac:dyDescent="0.35">
      <c r="A27242" s="86">
        <v>46306</v>
      </c>
      <c r="B27242" s="87">
        <v>0.80208333333333337</v>
      </c>
      <c r="C27242">
        <v>3.7150000000000002E-5</v>
      </c>
    </row>
    <row r="27243" spans="1:3" x14ac:dyDescent="0.35">
      <c r="A27243" s="86">
        <v>46306</v>
      </c>
      <c r="B27243" s="87">
        <v>0.8125</v>
      </c>
      <c r="C27243">
        <v>3.837E-5</v>
      </c>
    </row>
    <row r="27244" spans="1:3" x14ac:dyDescent="0.35">
      <c r="A27244" s="86">
        <v>46306</v>
      </c>
      <c r="B27244" s="87">
        <v>0.82291666666666663</v>
      </c>
      <c r="C27244">
        <v>3.9079999999999999E-5</v>
      </c>
    </row>
    <row r="27245" spans="1:3" x14ac:dyDescent="0.35">
      <c r="A27245" s="86">
        <v>46306</v>
      </c>
      <c r="B27245" s="87">
        <v>0.83333333333333337</v>
      </c>
      <c r="C27245">
        <v>3.9180000000000001E-5</v>
      </c>
    </row>
    <row r="27246" spans="1:3" x14ac:dyDescent="0.35">
      <c r="A27246" s="86">
        <v>46306</v>
      </c>
      <c r="B27246" s="87">
        <v>0.84375</v>
      </c>
      <c r="C27246">
        <v>3.8590000000000002E-5</v>
      </c>
    </row>
    <row r="27247" spans="1:3" x14ac:dyDescent="0.35">
      <c r="A27247" s="86">
        <v>46306</v>
      </c>
      <c r="B27247" s="87">
        <v>0.85416666666666663</v>
      </c>
      <c r="C27247">
        <v>3.7530000000000002E-5</v>
      </c>
    </row>
    <row r="27248" spans="1:3" x14ac:dyDescent="0.35">
      <c r="A27248" s="86">
        <v>46306</v>
      </c>
      <c r="B27248" s="87">
        <v>0.86458333333333337</v>
      </c>
      <c r="C27248">
        <v>3.6360000000000004E-5</v>
      </c>
    </row>
    <row r="27249" spans="1:3" x14ac:dyDescent="0.35">
      <c r="A27249" s="86">
        <v>46306</v>
      </c>
      <c r="B27249" s="87">
        <v>0.875</v>
      </c>
      <c r="C27249">
        <v>3.54E-5</v>
      </c>
    </row>
    <row r="27250" spans="1:3" x14ac:dyDescent="0.35">
      <c r="A27250" s="86">
        <v>46306</v>
      </c>
      <c r="B27250" s="87">
        <v>0.88541666666666663</v>
      </c>
      <c r="C27250">
        <v>3.4860000000000002E-5</v>
      </c>
    </row>
    <row r="27251" spans="1:3" x14ac:dyDescent="0.35">
      <c r="A27251" s="86">
        <v>46306</v>
      </c>
      <c r="B27251" s="87">
        <v>0.89583333333333337</v>
      </c>
      <c r="C27251">
        <v>3.4569999999999996E-5</v>
      </c>
    </row>
    <row r="27252" spans="1:3" x14ac:dyDescent="0.35">
      <c r="A27252" s="86">
        <v>46306</v>
      </c>
      <c r="B27252" s="87">
        <v>0.90625</v>
      </c>
      <c r="C27252">
        <v>3.43E-5</v>
      </c>
    </row>
    <row r="27253" spans="1:3" x14ac:dyDescent="0.35">
      <c r="A27253" s="86">
        <v>46306</v>
      </c>
      <c r="B27253" s="87">
        <v>0.91666666666666663</v>
      </c>
      <c r="C27253">
        <v>3.3809999999999996E-5</v>
      </c>
    </row>
    <row r="27254" spans="1:3" x14ac:dyDescent="0.35">
      <c r="A27254" s="86">
        <v>46306</v>
      </c>
      <c r="B27254" s="87">
        <v>0.92708333333333337</v>
      </c>
      <c r="C27254">
        <v>3.2849999999999999E-5</v>
      </c>
    </row>
    <row r="27255" spans="1:3" x14ac:dyDescent="0.35">
      <c r="A27255" s="86">
        <v>46306</v>
      </c>
      <c r="B27255" s="87">
        <v>0.9375</v>
      </c>
      <c r="C27255">
        <v>3.1489999999999998E-5</v>
      </c>
    </row>
    <row r="27256" spans="1:3" x14ac:dyDescent="0.35">
      <c r="A27256" s="86">
        <v>46306</v>
      </c>
      <c r="B27256" s="87">
        <v>0.94791666666666663</v>
      </c>
      <c r="C27256">
        <v>2.9790000000000001E-5</v>
      </c>
    </row>
    <row r="27257" spans="1:3" x14ac:dyDescent="0.35">
      <c r="A27257" s="86">
        <v>46306</v>
      </c>
      <c r="B27257" s="87">
        <v>0.95833333333333337</v>
      </c>
      <c r="C27257">
        <v>2.7840000000000001E-5</v>
      </c>
    </row>
    <row r="27258" spans="1:3" x14ac:dyDescent="0.35">
      <c r="A27258" s="86">
        <v>46306</v>
      </c>
      <c r="B27258" s="87">
        <v>0.96875</v>
      </c>
      <c r="C27258">
        <v>2.5700000000000001E-5</v>
      </c>
    </row>
    <row r="27259" spans="1:3" x14ac:dyDescent="0.35">
      <c r="A27259" s="86">
        <v>46306</v>
      </c>
      <c r="B27259" s="87">
        <v>0.97916666666666663</v>
      </c>
      <c r="C27259">
        <v>2.351E-5</v>
      </c>
    </row>
    <row r="27260" spans="1:3" x14ac:dyDescent="0.35">
      <c r="A27260" s="86">
        <v>46306</v>
      </c>
      <c r="B27260" s="87">
        <v>0.98958333333333337</v>
      </c>
      <c r="C27260">
        <v>2.1309999999999998E-5</v>
      </c>
    </row>
    <row r="27261" spans="1:3" x14ac:dyDescent="0.35">
      <c r="A27261" s="86">
        <v>46307</v>
      </c>
      <c r="B27261" s="87">
        <v>0</v>
      </c>
      <c r="C27261">
        <v>1.9279999999999998E-5</v>
      </c>
    </row>
    <row r="27262" spans="1:3" x14ac:dyDescent="0.35">
      <c r="A27262" s="86">
        <v>46307</v>
      </c>
      <c r="B27262" s="87">
        <v>1.0416666666666666E-2</v>
      </c>
      <c r="C27262">
        <v>1.8660000000000001E-5</v>
      </c>
    </row>
    <row r="27263" spans="1:3" x14ac:dyDescent="0.35">
      <c r="A27263" s="86">
        <v>46307</v>
      </c>
      <c r="B27263" s="87">
        <v>2.0833333333333332E-2</v>
      </c>
      <c r="C27263">
        <v>1.6690000000000001E-5</v>
      </c>
    </row>
    <row r="27264" spans="1:3" x14ac:dyDescent="0.35">
      <c r="A27264" s="86">
        <v>46307</v>
      </c>
      <c r="B27264" s="87">
        <v>3.125E-2</v>
      </c>
      <c r="C27264">
        <v>1.4970000000000001E-5</v>
      </c>
    </row>
    <row r="27265" spans="1:3" x14ac:dyDescent="0.35">
      <c r="A27265" s="86">
        <v>46307</v>
      </c>
      <c r="B27265" s="87">
        <v>4.1666666666666664E-2</v>
      </c>
      <c r="C27265">
        <v>1.3570000000000001E-5</v>
      </c>
    </row>
    <row r="27266" spans="1:3" x14ac:dyDescent="0.35">
      <c r="A27266" s="86">
        <v>46307</v>
      </c>
      <c r="B27266" s="87">
        <v>5.2083333333333336E-2</v>
      </c>
      <c r="C27266">
        <v>1.26E-5</v>
      </c>
    </row>
    <row r="27267" spans="1:3" x14ac:dyDescent="0.35">
      <c r="A27267" s="86">
        <v>46307</v>
      </c>
      <c r="B27267" s="87">
        <v>6.25E-2</v>
      </c>
      <c r="C27267">
        <v>1.1919999999999999E-5</v>
      </c>
    </row>
    <row r="27268" spans="1:3" x14ac:dyDescent="0.35">
      <c r="A27268" s="86">
        <v>46307</v>
      </c>
      <c r="B27268" s="87">
        <v>7.2916666666666671E-2</v>
      </c>
      <c r="C27268">
        <v>1.149E-5</v>
      </c>
    </row>
    <row r="27269" spans="1:3" x14ac:dyDescent="0.35">
      <c r="A27269" s="86">
        <v>46307</v>
      </c>
      <c r="B27269" s="87">
        <v>8.3333333333333329E-2</v>
      </c>
      <c r="C27269">
        <v>1.1180000000000001E-5</v>
      </c>
    </row>
    <row r="27270" spans="1:3" x14ac:dyDescent="0.35">
      <c r="A27270" s="86">
        <v>46307</v>
      </c>
      <c r="B27270" s="87">
        <v>9.375E-2</v>
      </c>
      <c r="C27270">
        <v>1.0919999999999999E-5</v>
      </c>
    </row>
    <row r="27271" spans="1:3" x14ac:dyDescent="0.35">
      <c r="A27271" s="86">
        <v>46307</v>
      </c>
      <c r="B27271" s="87">
        <v>0.10416666666666667</v>
      </c>
      <c r="C27271">
        <v>1.0680000000000001E-5</v>
      </c>
    </row>
    <row r="27272" spans="1:3" x14ac:dyDescent="0.35">
      <c r="A27272" s="86">
        <v>46307</v>
      </c>
      <c r="B27272" s="87">
        <v>0.11458333333333333</v>
      </c>
      <c r="C27272">
        <v>1.0500000000000001E-5</v>
      </c>
    </row>
    <row r="27273" spans="1:3" x14ac:dyDescent="0.35">
      <c r="A27273" s="86">
        <v>46307</v>
      </c>
      <c r="B27273" s="87">
        <v>0.125</v>
      </c>
      <c r="C27273">
        <v>1.039E-5</v>
      </c>
    </row>
    <row r="27274" spans="1:3" x14ac:dyDescent="0.35">
      <c r="A27274" s="86">
        <v>46307</v>
      </c>
      <c r="B27274" s="87">
        <v>0.13541666666666666</v>
      </c>
      <c r="C27274">
        <v>1.031E-5</v>
      </c>
    </row>
    <row r="27275" spans="1:3" x14ac:dyDescent="0.35">
      <c r="A27275" s="86">
        <v>46307</v>
      </c>
      <c r="B27275" s="87">
        <v>0.14583333333333334</v>
      </c>
      <c r="C27275">
        <v>1.031E-5</v>
      </c>
    </row>
    <row r="27276" spans="1:3" x14ac:dyDescent="0.35">
      <c r="A27276" s="86">
        <v>46307</v>
      </c>
      <c r="B27276" s="87">
        <v>0.15625</v>
      </c>
      <c r="C27276">
        <v>1.0340000000000001E-5</v>
      </c>
    </row>
    <row r="27277" spans="1:3" x14ac:dyDescent="0.35">
      <c r="A27277" s="86">
        <v>46307</v>
      </c>
      <c r="B27277" s="87">
        <v>0.16666666666666666</v>
      </c>
      <c r="C27277">
        <v>1.039E-5</v>
      </c>
    </row>
    <row r="27278" spans="1:3" x14ac:dyDescent="0.35">
      <c r="A27278" s="86">
        <v>46307</v>
      </c>
      <c r="B27278" s="87">
        <v>0.17708333333333334</v>
      </c>
      <c r="C27278">
        <v>1.041E-5</v>
      </c>
    </row>
    <row r="27279" spans="1:3" x14ac:dyDescent="0.35">
      <c r="A27279" s="86">
        <v>46307</v>
      </c>
      <c r="B27279" s="87">
        <v>0.1875</v>
      </c>
      <c r="C27279">
        <v>1.049E-5</v>
      </c>
    </row>
    <row r="27280" spans="1:3" x14ac:dyDescent="0.35">
      <c r="A27280" s="86">
        <v>46307</v>
      </c>
      <c r="B27280" s="87">
        <v>0.19791666666666666</v>
      </c>
      <c r="C27280">
        <v>1.06E-5</v>
      </c>
    </row>
    <row r="27281" spans="1:3" x14ac:dyDescent="0.35">
      <c r="A27281" s="86">
        <v>46307</v>
      </c>
      <c r="B27281" s="87">
        <v>0.20833333333333334</v>
      </c>
      <c r="C27281">
        <v>1.077E-5</v>
      </c>
    </row>
    <row r="27282" spans="1:3" x14ac:dyDescent="0.35">
      <c r="A27282" s="86">
        <v>46307</v>
      </c>
      <c r="B27282" s="87">
        <v>0.21875</v>
      </c>
      <c r="C27282">
        <v>1.111E-5</v>
      </c>
    </row>
    <row r="27283" spans="1:3" x14ac:dyDescent="0.35">
      <c r="A27283" s="86">
        <v>46307</v>
      </c>
      <c r="B27283" s="87">
        <v>0.22916666666666666</v>
      </c>
      <c r="C27283">
        <v>1.1730000000000001E-5</v>
      </c>
    </row>
    <row r="27284" spans="1:3" x14ac:dyDescent="0.35">
      <c r="A27284" s="86">
        <v>46307</v>
      </c>
      <c r="B27284" s="87">
        <v>0.23958333333333334</v>
      </c>
      <c r="C27284">
        <v>1.288E-5</v>
      </c>
    </row>
    <row r="27285" spans="1:3" x14ac:dyDescent="0.35">
      <c r="A27285" s="86">
        <v>46307</v>
      </c>
      <c r="B27285" s="87">
        <v>0.25</v>
      </c>
      <c r="C27285">
        <v>1.4770000000000001E-5</v>
      </c>
    </row>
    <row r="27286" spans="1:3" x14ac:dyDescent="0.35">
      <c r="A27286" s="86">
        <v>46307</v>
      </c>
      <c r="B27286" s="87">
        <v>0.26041666666666669</v>
      </c>
      <c r="C27286">
        <v>1.749E-5</v>
      </c>
    </row>
    <row r="27287" spans="1:3" x14ac:dyDescent="0.35">
      <c r="A27287" s="86">
        <v>46307</v>
      </c>
      <c r="B27287" s="87">
        <v>0.27083333333333331</v>
      </c>
      <c r="C27287">
        <v>2.0699999999999998E-5</v>
      </c>
    </row>
    <row r="27288" spans="1:3" x14ac:dyDescent="0.35">
      <c r="A27288" s="86">
        <v>46307</v>
      </c>
      <c r="B27288" s="87">
        <v>0.28125</v>
      </c>
      <c r="C27288">
        <v>2.4009999999999999E-5</v>
      </c>
    </row>
    <row r="27289" spans="1:3" x14ac:dyDescent="0.35">
      <c r="A27289" s="86">
        <v>46307</v>
      </c>
      <c r="B27289" s="87">
        <v>0.29166666666666669</v>
      </c>
      <c r="C27289">
        <v>2.6960000000000003E-5</v>
      </c>
    </row>
    <row r="27290" spans="1:3" x14ac:dyDescent="0.35">
      <c r="A27290" s="86">
        <v>46307</v>
      </c>
      <c r="B27290" s="87">
        <v>0.30208333333333331</v>
      </c>
      <c r="C27290">
        <v>2.921E-5</v>
      </c>
    </row>
    <row r="27291" spans="1:3" x14ac:dyDescent="0.35">
      <c r="A27291" s="86">
        <v>46307</v>
      </c>
      <c r="B27291" s="87">
        <v>0.3125</v>
      </c>
      <c r="C27291">
        <v>3.082E-5</v>
      </c>
    </row>
    <row r="27292" spans="1:3" x14ac:dyDescent="0.35">
      <c r="A27292" s="86">
        <v>46307</v>
      </c>
      <c r="B27292" s="87">
        <v>0.32291666666666669</v>
      </c>
      <c r="C27292">
        <v>3.188E-5</v>
      </c>
    </row>
    <row r="27293" spans="1:3" x14ac:dyDescent="0.35">
      <c r="A27293" s="86">
        <v>46307</v>
      </c>
      <c r="B27293" s="87">
        <v>0.33333333333333331</v>
      </c>
      <c r="C27293">
        <v>3.2550000000000005E-5</v>
      </c>
    </row>
    <row r="27294" spans="1:3" x14ac:dyDescent="0.35">
      <c r="A27294" s="86">
        <v>46307</v>
      </c>
      <c r="B27294" s="87">
        <v>0.34375</v>
      </c>
      <c r="C27294">
        <v>3.29E-5</v>
      </c>
    </row>
    <row r="27295" spans="1:3" x14ac:dyDescent="0.35">
      <c r="A27295" s="86">
        <v>46307</v>
      </c>
      <c r="B27295" s="87">
        <v>0.35416666666666669</v>
      </c>
      <c r="C27295">
        <v>3.3029999999999994E-5</v>
      </c>
    </row>
    <row r="27296" spans="1:3" x14ac:dyDescent="0.35">
      <c r="A27296" s="86">
        <v>46307</v>
      </c>
      <c r="B27296" s="87">
        <v>0.36458333333333331</v>
      </c>
      <c r="C27296">
        <v>3.3029999999999994E-5</v>
      </c>
    </row>
    <row r="27297" spans="1:3" x14ac:dyDescent="0.35">
      <c r="A27297" s="86">
        <v>46307</v>
      </c>
      <c r="B27297" s="87">
        <v>0.375</v>
      </c>
      <c r="C27297">
        <v>3.2929999999999998E-5</v>
      </c>
    </row>
    <row r="27298" spans="1:3" x14ac:dyDescent="0.35">
      <c r="A27298" s="86">
        <v>46307</v>
      </c>
      <c r="B27298" s="87">
        <v>0.38541666666666669</v>
      </c>
      <c r="C27298">
        <v>3.2840000000000004E-5</v>
      </c>
    </row>
    <row r="27299" spans="1:3" x14ac:dyDescent="0.35">
      <c r="A27299" s="86">
        <v>46307</v>
      </c>
      <c r="B27299" s="87">
        <v>0.39583333333333331</v>
      </c>
      <c r="C27299">
        <v>3.2710000000000004E-5</v>
      </c>
    </row>
    <row r="27300" spans="1:3" x14ac:dyDescent="0.35">
      <c r="A27300" s="86">
        <v>46307</v>
      </c>
      <c r="B27300" s="87">
        <v>0.40625</v>
      </c>
      <c r="C27300">
        <v>3.2550000000000005E-5</v>
      </c>
    </row>
    <row r="27301" spans="1:3" x14ac:dyDescent="0.35">
      <c r="A27301" s="86">
        <v>46307</v>
      </c>
      <c r="B27301" s="87">
        <v>0.41666666666666669</v>
      </c>
      <c r="C27301">
        <v>3.2329999999999997E-5</v>
      </c>
    </row>
    <row r="27302" spans="1:3" x14ac:dyDescent="0.35">
      <c r="A27302" s="86">
        <v>46307</v>
      </c>
      <c r="B27302" s="87">
        <v>0.42708333333333331</v>
      </c>
      <c r="C27302">
        <v>3.2070000000000003E-5</v>
      </c>
    </row>
    <row r="27303" spans="1:3" x14ac:dyDescent="0.35">
      <c r="A27303" s="86">
        <v>46307</v>
      </c>
      <c r="B27303" s="87">
        <v>0.4375</v>
      </c>
      <c r="C27303">
        <v>3.1749999999999999E-5</v>
      </c>
    </row>
    <row r="27304" spans="1:3" x14ac:dyDescent="0.35">
      <c r="A27304" s="86">
        <v>46307</v>
      </c>
      <c r="B27304" s="87">
        <v>0.44791666666666669</v>
      </c>
      <c r="C27304">
        <v>3.1510000000000002E-5</v>
      </c>
    </row>
    <row r="27305" spans="1:3" x14ac:dyDescent="0.35">
      <c r="A27305" s="86">
        <v>46307</v>
      </c>
      <c r="B27305" s="87">
        <v>0.45833333333333331</v>
      </c>
      <c r="C27305">
        <v>3.1350000000000003E-5</v>
      </c>
    </row>
    <row r="27306" spans="1:3" x14ac:dyDescent="0.35">
      <c r="A27306" s="86">
        <v>46307</v>
      </c>
      <c r="B27306" s="87">
        <v>0.46875</v>
      </c>
      <c r="C27306">
        <v>3.1319999999999998E-5</v>
      </c>
    </row>
    <row r="27307" spans="1:3" x14ac:dyDescent="0.35">
      <c r="A27307" s="86">
        <v>46307</v>
      </c>
      <c r="B27307" s="87">
        <v>0.47916666666666669</v>
      </c>
      <c r="C27307">
        <v>3.154E-5</v>
      </c>
    </row>
    <row r="27308" spans="1:3" x14ac:dyDescent="0.35">
      <c r="A27308" s="86">
        <v>46307</v>
      </c>
      <c r="B27308" s="87">
        <v>0.48958333333333331</v>
      </c>
      <c r="C27308">
        <v>3.2039999999999998E-5</v>
      </c>
    </row>
    <row r="27309" spans="1:3" x14ac:dyDescent="0.35">
      <c r="A27309" s="86">
        <v>46307</v>
      </c>
      <c r="B27309" s="87">
        <v>0.5</v>
      </c>
      <c r="C27309">
        <v>3.2929999999999998E-5</v>
      </c>
    </row>
    <row r="27310" spans="1:3" x14ac:dyDescent="0.35">
      <c r="A27310" s="86">
        <v>46307</v>
      </c>
      <c r="B27310" s="87">
        <v>0.51041666666666663</v>
      </c>
      <c r="C27310">
        <v>3.4200000000000005E-5</v>
      </c>
    </row>
    <row r="27311" spans="1:3" x14ac:dyDescent="0.35">
      <c r="A27311" s="86">
        <v>46307</v>
      </c>
      <c r="B27311" s="87">
        <v>0.52083333333333337</v>
      </c>
      <c r="C27311">
        <v>3.5540000000000002E-5</v>
      </c>
    </row>
    <row r="27312" spans="1:3" x14ac:dyDescent="0.35">
      <c r="A27312" s="86">
        <v>46307</v>
      </c>
      <c r="B27312" s="87">
        <v>0.53125</v>
      </c>
      <c r="C27312">
        <v>3.6650000000000003E-5</v>
      </c>
    </row>
    <row r="27313" spans="1:3" x14ac:dyDescent="0.35">
      <c r="A27313" s="86">
        <v>46307</v>
      </c>
      <c r="B27313" s="87">
        <v>0.54166666666666663</v>
      </c>
      <c r="C27313">
        <v>3.7130000000000005E-5</v>
      </c>
    </row>
    <row r="27314" spans="1:3" x14ac:dyDescent="0.35">
      <c r="A27314" s="86">
        <v>46307</v>
      </c>
      <c r="B27314" s="87">
        <v>0.55208333333333337</v>
      </c>
      <c r="C27314">
        <v>3.6740000000000004E-5</v>
      </c>
    </row>
    <row r="27315" spans="1:3" x14ac:dyDescent="0.35">
      <c r="A27315" s="86">
        <v>46307</v>
      </c>
      <c r="B27315" s="87">
        <v>0.5625</v>
      </c>
      <c r="C27315">
        <v>3.5720000000000004E-5</v>
      </c>
    </row>
    <row r="27316" spans="1:3" x14ac:dyDescent="0.35">
      <c r="A27316" s="86">
        <v>46307</v>
      </c>
      <c r="B27316" s="87">
        <v>0.57291666666666663</v>
      </c>
      <c r="C27316">
        <v>3.434E-5</v>
      </c>
    </row>
    <row r="27317" spans="1:3" x14ac:dyDescent="0.35">
      <c r="A27317" s="86">
        <v>46307</v>
      </c>
      <c r="B27317" s="87">
        <v>0.58333333333333337</v>
      </c>
      <c r="C27317">
        <v>3.2929999999999998E-5</v>
      </c>
    </row>
    <row r="27318" spans="1:3" x14ac:dyDescent="0.35">
      <c r="A27318" s="86">
        <v>46307</v>
      </c>
      <c r="B27318" s="87">
        <v>0.59375</v>
      </c>
      <c r="C27318">
        <v>3.1749999999999999E-5</v>
      </c>
    </row>
    <row r="27319" spans="1:3" x14ac:dyDescent="0.35">
      <c r="A27319" s="86">
        <v>46307</v>
      </c>
      <c r="B27319" s="87">
        <v>0.60416666666666663</v>
      </c>
      <c r="C27319">
        <v>3.0790000000000002E-5</v>
      </c>
    </row>
    <row r="27320" spans="1:3" x14ac:dyDescent="0.35">
      <c r="A27320" s="86">
        <v>46307</v>
      </c>
      <c r="B27320" s="87">
        <v>0.61458333333333337</v>
      </c>
      <c r="C27320">
        <v>2.993E-5</v>
      </c>
    </row>
    <row r="27321" spans="1:3" x14ac:dyDescent="0.35">
      <c r="A27321" s="86">
        <v>46307</v>
      </c>
      <c r="B27321" s="87">
        <v>0.625</v>
      </c>
      <c r="C27321">
        <v>2.9139999999999999E-5</v>
      </c>
    </row>
    <row r="27322" spans="1:3" x14ac:dyDescent="0.35">
      <c r="A27322" s="86">
        <v>46307</v>
      </c>
      <c r="B27322" s="87">
        <v>0.63541666666666663</v>
      </c>
      <c r="C27322">
        <v>2.8330000000000002E-5</v>
      </c>
    </row>
    <row r="27323" spans="1:3" x14ac:dyDescent="0.35">
      <c r="A27323" s="86">
        <v>46307</v>
      </c>
      <c r="B27323" s="87">
        <v>0.64583333333333337</v>
      </c>
      <c r="C27323">
        <v>2.7529999999999999E-5</v>
      </c>
    </row>
    <row r="27324" spans="1:3" x14ac:dyDescent="0.35">
      <c r="A27324" s="86">
        <v>46307</v>
      </c>
      <c r="B27324" s="87">
        <v>0.65625</v>
      </c>
      <c r="C27324">
        <v>2.6790000000000003E-5</v>
      </c>
    </row>
    <row r="27325" spans="1:3" x14ac:dyDescent="0.35">
      <c r="A27325" s="86">
        <v>46307</v>
      </c>
      <c r="B27325" s="87">
        <v>0.66666666666666663</v>
      </c>
      <c r="C27325">
        <v>2.614E-5</v>
      </c>
    </row>
    <row r="27326" spans="1:3" x14ac:dyDescent="0.35">
      <c r="A27326" s="86">
        <v>46307</v>
      </c>
      <c r="B27326" s="87">
        <v>0.67708333333333337</v>
      </c>
      <c r="C27326">
        <v>2.5639999999999998E-5</v>
      </c>
    </row>
    <row r="27327" spans="1:3" x14ac:dyDescent="0.35">
      <c r="A27327" s="86">
        <v>46307</v>
      </c>
      <c r="B27327" s="87">
        <v>0.6875</v>
      </c>
      <c r="C27327">
        <v>2.535E-5</v>
      </c>
    </row>
    <row r="27328" spans="1:3" x14ac:dyDescent="0.35">
      <c r="A27328" s="86">
        <v>46307</v>
      </c>
      <c r="B27328" s="87">
        <v>0.69791666666666663</v>
      </c>
      <c r="C27328">
        <v>2.531E-5</v>
      </c>
    </row>
    <row r="27329" spans="1:3" x14ac:dyDescent="0.35">
      <c r="A27329" s="86">
        <v>46307</v>
      </c>
      <c r="B27329" s="87">
        <v>0.70833333333333337</v>
      </c>
      <c r="C27329">
        <v>2.5550000000000001E-5</v>
      </c>
    </row>
    <row r="27330" spans="1:3" x14ac:dyDescent="0.35">
      <c r="A27330" s="86">
        <v>46307</v>
      </c>
      <c r="B27330" s="87">
        <v>0.71875</v>
      </c>
      <c r="C27330">
        <v>2.6169999999999998E-5</v>
      </c>
    </row>
    <row r="27331" spans="1:3" x14ac:dyDescent="0.35">
      <c r="A27331" s="86">
        <v>46307</v>
      </c>
      <c r="B27331" s="87">
        <v>0.72916666666666663</v>
      </c>
      <c r="C27331">
        <v>2.7130000000000003E-5</v>
      </c>
    </row>
    <row r="27332" spans="1:3" x14ac:dyDescent="0.35">
      <c r="A27332" s="86">
        <v>46307</v>
      </c>
      <c r="B27332" s="87">
        <v>0.73958333333333337</v>
      </c>
      <c r="C27332">
        <v>2.8379999999999999E-5</v>
      </c>
    </row>
    <row r="27333" spans="1:3" x14ac:dyDescent="0.35">
      <c r="A27333" s="86">
        <v>46307</v>
      </c>
      <c r="B27333" s="87">
        <v>0.75</v>
      </c>
      <c r="C27333">
        <v>2.993E-5</v>
      </c>
    </row>
    <row r="27334" spans="1:3" x14ac:dyDescent="0.35">
      <c r="A27334" s="86">
        <v>46307</v>
      </c>
      <c r="B27334" s="87">
        <v>0.76041666666666663</v>
      </c>
      <c r="C27334">
        <v>3.1749999999999999E-5</v>
      </c>
    </row>
    <row r="27335" spans="1:3" x14ac:dyDescent="0.35">
      <c r="A27335" s="86">
        <v>46307</v>
      </c>
      <c r="B27335" s="87">
        <v>0.77083333333333337</v>
      </c>
      <c r="C27335">
        <v>3.3720000000000002E-5</v>
      </c>
    </row>
    <row r="27336" spans="1:3" x14ac:dyDescent="0.35">
      <c r="A27336" s="86">
        <v>46307</v>
      </c>
      <c r="B27336" s="87">
        <v>0.78125</v>
      </c>
      <c r="C27336">
        <v>3.5760000000000003E-5</v>
      </c>
    </row>
    <row r="27337" spans="1:3" x14ac:dyDescent="0.35">
      <c r="A27337" s="86">
        <v>46307</v>
      </c>
      <c r="B27337" s="87">
        <v>0.79166666666666663</v>
      </c>
      <c r="C27337">
        <v>3.773E-5</v>
      </c>
    </row>
    <row r="27338" spans="1:3" x14ac:dyDescent="0.35">
      <c r="A27338" s="86">
        <v>46307</v>
      </c>
      <c r="B27338" s="87">
        <v>0.80208333333333337</v>
      </c>
      <c r="C27338">
        <v>3.9549999999999999E-5</v>
      </c>
    </row>
    <row r="27339" spans="1:3" x14ac:dyDescent="0.35">
      <c r="A27339" s="86">
        <v>46307</v>
      </c>
      <c r="B27339" s="87">
        <v>0.8125</v>
      </c>
      <c r="C27339">
        <v>4.104E-5</v>
      </c>
    </row>
    <row r="27340" spans="1:3" x14ac:dyDescent="0.35">
      <c r="A27340" s="86">
        <v>46307</v>
      </c>
      <c r="B27340" s="87">
        <v>0.82291666666666663</v>
      </c>
      <c r="C27340">
        <v>4.2020000000000001E-5</v>
      </c>
    </row>
    <row r="27341" spans="1:3" x14ac:dyDescent="0.35">
      <c r="A27341" s="86">
        <v>46307</v>
      </c>
      <c r="B27341" s="87">
        <v>0.83333333333333337</v>
      </c>
      <c r="C27341">
        <v>4.2329999999999996E-5</v>
      </c>
    </row>
    <row r="27342" spans="1:3" x14ac:dyDescent="0.35">
      <c r="A27342" s="86">
        <v>46307</v>
      </c>
      <c r="B27342" s="87">
        <v>0.84375</v>
      </c>
      <c r="C27342">
        <v>4.1860000000000002E-5</v>
      </c>
    </row>
    <row r="27343" spans="1:3" x14ac:dyDescent="0.35">
      <c r="A27343" s="86">
        <v>46307</v>
      </c>
      <c r="B27343" s="87">
        <v>0.85416666666666663</v>
      </c>
      <c r="C27343">
        <v>4.0899999999999998E-5</v>
      </c>
    </row>
    <row r="27344" spans="1:3" x14ac:dyDescent="0.35">
      <c r="A27344" s="86">
        <v>46307</v>
      </c>
      <c r="B27344" s="87">
        <v>0.86458333333333337</v>
      </c>
      <c r="C27344">
        <v>3.9739999999999996E-5</v>
      </c>
    </row>
    <row r="27345" spans="1:3" x14ac:dyDescent="0.35">
      <c r="A27345" s="86">
        <v>46307</v>
      </c>
      <c r="B27345" s="87">
        <v>0.875</v>
      </c>
      <c r="C27345">
        <v>3.8739999999999998E-5</v>
      </c>
    </row>
    <row r="27346" spans="1:3" x14ac:dyDescent="0.35">
      <c r="A27346" s="86">
        <v>46307</v>
      </c>
      <c r="B27346" s="87">
        <v>0.88541666666666663</v>
      </c>
      <c r="C27346">
        <v>3.8109999999999999E-5</v>
      </c>
    </row>
    <row r="27347" spans="1:3" x14ac:dyDescent="0.35">
      <c r="A27347" s="86">
        <v>46307</v>
      </c>
      <c r="B27347" s="87">
        <v>0.89583333333333337</v>
      </c>
      <c r="C27347">
        <v>3.7699999999999995E-5</v>
      </c>
    </row>
    <row r="27348" spans="1:3" x14ac:dyDescent="0.35">
      <c r="A27348" s="86">
        <v>46307</v>
      </c>
      <c r="B27348" s="87">
        <v>0.90625</v>
      </c>
      <c r="C27348">
        <v>3.7270000000000001E-5</v>
      </c>
    </row>
    <row r="27349" spans="1:3" x14ac:dyDescent="0.35">
      <c r="A27349" s="86">
        <v>46307</v>
      </c>
      <c r="B27349" s="87">
        <v>0.91666666666666663</v>
      </c>
      <c r="C27349">
        <v>3.6529999999999998E-5</v>
      </c>
    </row>
    <row r="27350" spans="1:3" x14ac:dyDescent="0.35">
      <c r="A27350" s="86">
        <v>46307</v>
      </c>
      <c r="B27350" s="87">
        <v>0.92708333333333337</v>
      </c>
      <c r="C27350">
        <v>3.5299999999999997E-5</v>
      </c>
    </row>
    <row r="27351" spans="1:3" x14ac:dyDescent="0.35">
      <c r="A27351" s="86">
        <v>46307</v>
      </c>
      <c r="B27351" s="87">
        <v>0.9375</v>
      </c>
      <c r="C27351">
        <v>3.3649999999999998E-5</v>
      </c>
    </row>
    <row r="27352" spans="1:3" x14ac:dyDescent="0.35">
      <c r="A27352" s="86">
        <v>46307</v>
      </c>
      <c r="B27352" s="87">
        <v>0.94791666666666663</v>
      </c>
      <c r="C27352">
        <v>3.1690000000000003E-5</v>
      </c>
    </row>
    <row r="27353" spans="1:3" x14ac:dyDescent="0.35">
      <c r="A27353" s="86">
        <v>46307</v>
      </c>
      <c r="B27353" s="87">
        <v>0.95833333333333337</v>
      </c>
      <c r="C27353">
        <v>2.955E-5</v>
      </c>
    </row>
    <row r="27354" spans="1:3" x14ac:dyDescent="0.35">
      <c r="A27354" s="86">
        <v>46307</v>
      </c>
      <c r="B27354" s="87">
        <v>0.96875</v>
      </c>
      <c r="C27354">
        <v>2.7339999999999999E-5</v>
      </c>
    </row>
    <row r="27355" spans="1:3" x14ac:dyDescent="0.35">
      <c r="A27355" s="86">
        <v>46307</v>
      </c>
      <c r="B27355" s="87">
        <v>0.97916666666666663</v>
      </c>
      <c r="C27355">
        <v>2.5129999999999998E-5</v>
      </c>
    </row>
    <row r="27356" spans="1:3" x14ac:dyDescent="0.35">
      <c r="A27356" s="86">
        <v>46307</v>
      </c>
      <c r="B27356" s="87">
        <v>0.98958333333333337</v>
      </c>
      <c r="C27356">
        <v>2.2929999999999999E-5</v>
      </c>
    </row>
    <row r="27357" spans="1:3" x14ac:dyDescent="0.35">
      <c r="A27357" s="86">
        <v>46308</v>
      </c>
      <c r="B27357" s="87">
        <v>0</v>
      </c>
      <c r="C27357">
        <v>2.0769999999999999E-5</v>
      </c>
    </row>
    <row r="27358" spans="1:3" x14ac:dyDescent="0.35">
      <c r="A27358" s="86">
        <v>46308</v>
      </c>
      <c r="B27358" s="87">
        <v>1.0416666666666666E-2</v>
      </c>
      <c r="C27358">
        <v>1.8729999999999999E-5</v>
      </c>
    </row>
    <row r="27359" spans="1:3" x14ac:dyDescent="0.35">
      <c r="A27359" s="86">
        <v>46308</v>
      </c>
      <c r="B27359" s="87">
        <v>2.0833333333333332E-2</v>
      </c>
      <c r="C27359">
        <v>1.6760000000000002E-5</v>
      </c>
    </row>
    <row r="27360" spans="1:3" x14ac:dyDescent="0.35">
      <c r="A27360" s="86">
        <v>46308</v>
      </c>
      <c r="B27360" s="87">
        <v>3.125E-2</v>
      </c>
      <c r="C27360">
        <v>1.502E-5</v>
      </c>
    </row>
    <row r="27361" spans="1:3" x14ac:dyDescent="0.35">
      <c r="A27361" s="86">
        <v>46308</v>
      </c>
      <c r="B27361" s="87">
        <v>4.1666666666666664E-2</v>
      </c>
      <c r="C27361">
        <v>1.363E-5</v>
      </c>
    </row>
    <row r="27362" spans="1:3" x14ac:dyDescent="0.35">
      <c r="A27362" s="86">
        <v>46308</v>
      </c>
      <c r="B27362" s="87">
        <v>5.2083333333333336E-2</v>
      </c>
      <c r="C27362">
        <v>1.2649999999999999E-5</v>
      </c>
    </row>
    <row r="27363" spans="1:3" x14ac:dyDescent="0.35">
      <c r="A27363" s="86">
        <v>46308</v>
      </c>
      <c r="B27363" s="87">
        <v>6.25E-2</v>
      </c>
      <c r="C27363">
        <v>1.1969999999999999E-5</v>
      </c>
    </row>
    <row r="27364" spans="1:3" x14ac:dyDescent="0.35">
      <c r="A27364" s="86">
        <v>46308</v>
      </c>
      <c r="B27364" s="87">
        <v>7.2916666666666671E-2</v>
      </c>
      <c r="C27364">
        <v>1.154E-5</v>
      </c>
    </row>
    <row r="27365" spans="1:3" x14ac:dyDescent="0.35">
      <c r="A27365" s="86">
        <v>46308</v>
      </c>
      <c r="B27365" s="87">
        <v>8.3333333333333329E-2</v>
      </c>
      <c r="C27365">
        <v>1.1220000000000001E-5</v>
      </c>
    </row>
    <row r="27366" spans="1:3" x14ac:dyDescent="0.35">
      <c r="A27366" s="86">
        <v>46308</v>
      </c>
      <c r="B27366" s="87">
        <v>9.375E-2</v>
      </c>
      <c r="C27366">
        <v>1.096E-5</v>
      </c>
    </row>
    <row r="27367" spans="1:3" x14ac:dyDescent="0.35">
      <c r="A27367" s="86">
        <v>46308</v>
      </c>
      <c r="B27367" s="87">
        <v>0.10416666666666667</v>
      </c>
      <c r="C27367">
        <v>1.0720000000000001E-5</v>
      </c>
    </row>
    <row r="27368" spans="1:3" x14ac:dyDescent="0.35">
      <c r="A27368" s="86">
        <v>46308</v>
      </c>
      <c r="B27368" s="87">
        <v>0.11458333333333333</v>
      </c>
      <c r="C27368">
        <v>1.0550000000000001E-5</v>
      </c>
    </row>
    <row r="27369" spans="1:3" x14ac:dyDescent="0.35">
      <c r="A27369" s="86">
        <v>46308</v>
      </c>
      <c r="B27369" s="87">
        <v>0.125</v>
      </c>
      <c r="C27369">
        <v>1.043E-5</v>
      </c>
    </row>
    <row r="27370" spans="1:3" x14ac:dyDescent="0.35">
      <c r="A27370" s="86">
        <v>46308</v>
      </c>
      <c r="B27370" s="87">
        <v>0.13541666666666666</v>
      </c>
      <c r="C27370">
        <v>1.0349999999999999E-5</v>
      </c>
    </row>
    <row r="27371" spans="1:3" x14ac:dyDescent="0.35">
      <c r="A27371" s="86">
        <v>46308</v>
      </c>
      <c r="B27371" s="87">
        <v>0.14583333333333334</v>
      </c>
      <c r="C27371">
        <v>1.0349999999999999E-5</v>
      </c>
    </row>
    <row r="27372" spans="1:3" x14ac:dyDescent="0.35">
      <c r="A27372" s="86">
        <v>46308</v>
      </c>
      <c r="B27372" s="87">
        <v>0.15625</v>
      </c>
      <c r="C27372">
        <v>1.0380000000000001E-5</v>
      </c>
    </row>
    <row r="27373" spans="1:3" x14ac:dyDescent="0.35">
      <c r="A27373" s="86">
        <v>46308</v>
      </c>
      <c r="B27373" s="87">
        <v>0.16666666666666666</v>
      </c>
      <c r="C27373">
        <v>1.043E-5</v>
      </c>
    </row>
    <row r="27374" spans="1:3" x14ac:dyDescent="0.35">
      <c r="A27374" s="86">
        <v>46308</v>
      </c>
      <c r="B27374" s="87">
        <v>0.17708333333333334</v>
      </c>
      <c r="C27374">
        <v>1.045E-5</v>
      </c>
    </row>
    <row r="27375" spans="1:3" x14ac:dyDescent="0.35">
      <c r="A27375" s="86">
        <v>46308</v>
      </c>
      <c r="B27375" s="87">
        <v>0.1875</v>
      </c>
      <c r="C27375">
        <v>1.0529999999999999E-5</v>
      </c>
    </row>
    <row r="27376" spans="1:3" x14ac:dyDescent="0.35">
      <c r="A27376" s="86">
        <v>46308</v>
      </c>
      <c r="B27376" s="87">
        <v>0.19791666666666666</v>
      </c>
      <c r="C27376">
        <v>1.064E-5</v>
      </c>
    </row>
    <row r="27377" spans="1:3" x14ac:dyDescent="0.35">
      <c r="A27377" s="86">
        <v>46308</v>
      </c>
      <c r="B27377" s="87">
        <v>0.20833333333333334</v>
      </c>
      <c r="C27377">
        <v>1.082E-5</v>
      </c>
    </row>
    <row r="27378" spans="1:3" x14ac:dyDescent="0.35">
      <c r="A27378" s="86">
        <v>46308</v>
      </c>
      <c r="B27378" s="87">
        <v>0.21875</v>
      </c>
      <c r="C27378">
        <v>1.115E-5</v>
      </c>
    </row>
    <row r="27379" spans="1:3" x14ac:dyDescent="0.35">
      <c r="A27379" s="86">
        <v>46308</v>
      </c>
      <c r="B27379" s="87">
        <v>0.22916666666666666</v>
      </c>
      <c r="C27379">
        <v>1.1780000000000001E-5</v>
      </c>
    </row>
    <row r="27380" spans="1:3" x14ac:dyDescent="0.35">
      <c r="A27380" s="86">
        <v>46308</v>
      </c>
      <c r="B27380" s="87">
        <v>0.23958333333333334</v>
      </c>
      <c r="C27380">
        <v>1.293E-5</v>
      </c>
    </row>
    <row r="27381" spans="1:3" x14ac:dyDescent="0.35">
      <c r="A27381" s="86">
        <v>46308</v>
      </c>
      <c r="B27381" s="87">
        <v>0.25</v>
      </c>
      <c r="C27381">
        <v>1.4829999999999999E-5</v>
      </c>
    </row>
    <row r="27382" spans="1:3" x14ac:dyDescent="0.35">
      <c r="A27382" s="86">
        <v>46308</v>
      </c>
      <c r="B27382" s="87">
        <v>0.26041666666666669</v>
      </c>
      <c r="C27382">
        <v>1.7559999999999998E-5</v>
      </c>
    </row>
    <row r="27383" spans="1:3" x14ac:dyDescent="0.35">
      <c r="A27383" s="86">
        <v>46308</v>
      </c>
      <c r="B27383" s="87">
        <v>0.27083333333333331</v>
      </c>
      <c r="C27383">
        <v>2.0780000000000001E-5</v>
      </c>
    </row>
    <row r="27384" spans="1:3" x14ac:dyDescent="0.35">
      <c r="A27384" s="86">
        <v>46308</v>
      </c>
      <c r="B27384" s="87">
        <v>0.28125</v>
      </c>
      <c r="C27384">
        <v>2.4109999999999998E-5</v>
      </c>
    </row>
    <row r="27385" spans="1:3" x14ac:dyDescent="0.35">
      <c r="A27385" s="86">
        <v>46308</v>
      </c>
      <c r="B27385" s="87">
        <v>0.29166666666666669</v>
      </c>
      <c r="C27385">
        <v>2.7060000000000002E-5</v>
      </c>
    </row>
    <row r="27386" spans="1:3" x14ac:dyDescent="0.35">
      <c r="A27386" s="86">
        <v>46308</v>
      </c>
      <c r="B27386" s="87">
        <v>0.30208333333333331</v>
      </c>
      <c r="C27386">
        <v>2.9329999999999999E-5</v>
      </c>
    </row>
    <row r="27387" spans="1:3" x14ac:dyDescent="0.35">
      <c r="A27387" s="86">
        <v>46308</v>
      </c>
      <c r="B27387" s="87">
        <v>0.3125</v>
      </c>
      <c r="C27387">
        <v>3.0939999999999999E-5</v>
      </c>
    </row>
    <row r="27388" spans="1:3" x14ac:dyDescent="0.35">
      <c r="A27388" s="86">
        <v>46308</v>
      </c>
      <c r="B27388" s="87">
        <v>0.32291666666666669</v>
      </c>
      <c r="C27388">
        <v>3.1999999999999999E-5</v>
      </c>
    </row>
    <row r="27389" spans="1:3" x14ac:dyDescent="0.35">
      <c r="A27389" s="86">
        <v>46308</v>
      </c>
      <c r="B27389" s="87">
        <v>0.33333333333333331</v>
      </c>
      <c r="C27389">
        <v>3.2679999999999999E-5</v>
      </c>
    </row>
    <row r="27390" spans="1:3" x14ac:dyDescent="0.35">
      <c r="A27390" s="86">
        <v>46308</v>
      </c>
      <c r="B27390" s="87">
        <v>0.34375</v>
      </c>
      <c r="C27390">
        <v>3.3029999999999994E-5</v>
      </c>
    </row>
    <row r="27391" spans="1:3" x14ac:dyDescent="0.35">
      <c r="A27391" s="86">
        <v>46308</v>
      </c>
      <c r="B27391" s="87">
        <v>0.35416666666666669</v>
      </c>
      <c r="C27391">
        <v>3.3160000000000001E-5</v>
      </c>
    </row>
    <row r="27392" spans="1:3" x14ac:dyDescent="0.35">
      <c r="A27392" s="86">
        <v>46308</v>
      </c>
      <c r="B27392" s="87">
        <v>0.36458333333333331</v>
      </c>
      <c r="C27392">
        <v>3.3160000000000001E-5</v>
      </c>
    </row>
    <row r="27393" spans="1:3" x14ac:dyDescent="0.35">
      <c r="A27393" s="86">
        <v>46308</v>
      </c>
      <c r="B27393" s="87">
        <v>0.375</v>
      </c>
      <c r="C27393">
        <v>3.3059999999999999E-5</v>
      </c>
    </row>
    <row r="27394" spans="1:3" x14ac:dyDescent="0.35">
      <c r="A27394" s="86">
        <v>46308</v>
      </c>
      <c r="B27394" s="87">
        <v>0.38541666666666669</v>
      </c>
      <c r="C27394">
        <v>3.2969999999999998E-5</v>
      </c>
    </row>
    <row r="27395" spans="1:3" x14ac:dyDescent="0.35">
      <c r="A27395" s="86">
        <v>46308</v>
      </c>
      <c r="B27395" s="87">
        <v>0.39583333333333331</v>
      </c>
      <c r="C27395">
        <v>3.2840000000000004E-5</v>
      </c>
    </row>
    <row r="27396" spans="1:3" x14ac:dyDescent="0.35">
      <c r="A27396" s="86">
        <v>46308</v>
      </c>
      <c r="B27396" s="87">
        <v>0.40625</v>
      </c>
      <c r="C27396">
        <v>3.2679999999999999E-5</v>
      </c>
    </row>
    <row r="27397" spans="1:3" x14ac:dyDescent="0.35">
      <c r="A27397" s="86">
        <v>46308</v>
      </c>
      <c r="B27397" s="87">
        <v>0.41666666666666669</v>
      </c>
      <c r="C27397">
        <v>3.2460000000000004E-5</v>
      </c>
    </row>
    <row r="27398" spans="1:3" x14ac:dyDescent="0.35">
      <c r="A27398" s="86">
        <v>46308</v>
      </c>
      <c r="B27398" s="87">
        <v>0.42708333333333331</v>
      </c>
      <c r="C27398">
        <v>3.2199999999999997E-5</v>
      </c>
    </row>
    <row r="27399" spans="1:3" x14ac:dyDescent="0.35">
      <c r="A27399" s="86">
        <v>46308</v>
      </c>
      <c r="B27399" s="87">
        <v>0.4375</v>
      </c>
      <c r="C27399">
        <v>3.188E-5</v>
      </c>
    </row>
    <row r="27400" spans="1:3" x14ac:dyDescent="0.35">
      <c r="A27400" s="86">
        <v>46308</v>
      </c>
      <c r="B27400" s="87">
        <v>0.44791666666666669</v>
      </c>
      <c r="C27400">
        <v>3.1640000000000002E-5</v>
      </c>
    </row>
    <row r="27401" spans="1:3" x14ac:dyDescent="0.35">
      <c r="A27401" s="86">
        <v>46308</v>
      </c>
      <c r="B27401" s="87">
        <v>0.45833333333333331</v>
      </c>
      <c r="C27401">
        <v>3.1469999999999995E-5</v>
      </c>
    </row>
    <row r="27402" spans="1:3" x14ac:dyDescent="0.35">
      <c r="A27402" s="86">
        <v>46308</v>
      </c>
      <c r="B27402" s="87">
        <v>0.46875</v>
      </c>
      <c r="C27402">
        <v>3.1449999999999999E-5</v>
      </c>
    </row>
    <row r="27403" spans="1:3" x14ac:dyDescent="0.35">
      <c r="A27403" s="86">
        <v>46308</v>
      </c>
      <c r="B27403" s="87">
        <v>0.47916666666666669</v>
      </c>
      <c r="C27403">
        <v>3.167E-5</v>
      </c>
    </row>
    <row r="27404" spans="1:3" x14ac:dyDescent="0.35">
      <c r="A27404" s="86">
        <v>46308</v>
      </c>
      <c r="B27404" s="87">
        <v>0.48958333333333331</v>
      </c>
      <c r="C27404">
        <v>3.2169999999999999E-5</v>
      </c>
    </row>
    <row r="27405" spans="1:3" x14ac:dyDescent="0.35">
      <c r="A27405" s="86">
        <v>46308</v>
      </c>
      <c r="B27405" s="87">
        <v>0.5</v>
      </c>
      <c r="C27405">
        <v>3.3059999999999999E-5</v>
      </c>
    </row>
    <row r="27406" spans="1:3" x14ac:dyDescent="0.35">
      <c r="A27406" s="86">
        <v>46308</v>
      </c>
      <c r="B27406" s="87">
        <v>0.51041666666666663</v>
      </c>
      <c r="C27406">
        <v>3.4329999999999998E-5</v>
      </c>
    </row>
    <row r="27407" spans="1:3" x14ac:dyDescent="0.35">
      <c r="A27407" s="86">
        <v>46308</v>
      </c>
      <c r="B27407" s="87">
        <v>0.52083333333333337</v>
      </c>
      <c r="C27407">
        <v>3.5680000000000004E-5</v>
      </c>
    </row>
    <row r="27408" spans="1:3" x14ac:dyDescent="0.35">
      <c r="A27408" s="86">
        <v>46308</v>
      </c>
      <c r="B27408" s="87">
        <v>0.53125</v>
      </c>
      <c r="C27408">
        <v>3.6790000000000005E-5</v>
      </c>
    </row>
    <row r="27409" spans="1:3" x14ac:dyDescent="0.35">
      <c r="A27409" s="86">
        <v>46308</v>
      </c>
      <c r="B27409" s="87">
        <v>0.54166666666666663</v>
      </c>
      <c r="C27409">
        <v>3.7270000000000001E-5</v>
      </c>
    </row>
    <row r="27410" spans="1:3" x14ac:dyDescent="0.35">
      <c r="A27410" s="86">
        <v>46308</v>
      </c>
      <c r="B27410" s="87">
        <v>0.55208333333333337</v>
      </c>
      <c r="C27410">
        <v>3.6890000000000001E-5</v>
      </c>
    </row>
    <row r="27411" spans="1:3" x14ac:dyDescent="0.35">
      <c r="A27411" s="86">
        <v>46308</v>
      </c>
      <c r="B27411" s="87">
        <v>0.5625</v>
      </c>
      <c r="C27411">
        <v>3.5860000000000006E-5</v>
      </c>
    </row>
    <row r="27412" spans="1:3" x14ac:dyDescent="0.35">
      <c r="A27412" s="86">
        <v>46308</v>
      </c>
      <c r="B27412" s="87">
        <v>0.57291666666666663</v>
      </c>
      <c r="C27412">
        <v>3.4479999999999995E-5</v>
      </c>
    </row>
    <row r="27413" spans="1:3" x14ac:dyDescent="0.35">
      <c r="A27413" s="86">
        <v>46308</v>
      </c>
      <c r="B27413" s="87">
        <v>0.58333333333333337</v>
      </c>
      <c r="C27413">
        <v>3.3059999999999999E-5</v>
      </c>
    </row>
    <row r="27414" spans="1:3" x14ac:dyDescent="0.35">
      <c r="A27414" s="86">
        <v>46308</v>
      </c>
      <c r="B27414" s="87">
        <v>0.59375</v>
      </c>
      <c r="C27414">
        <v>3.188E-5</v>
      </c>
    </row>
    <row r="27415" spans="1:3" x14ac:dyDescent="0.35">
      <c r="A27415" s="86">
        <v>46308</v>
      </c>
      <c r="B27415" s="87">
        <v>0.60416666666666663</v>
      </c>
      <c r="C27415">
        <v>3.0920000000000002E-5</v>
      </c>
    </row>
    <row r="27416" spans="1:3" x14ac:dyDescent="0.35">
      <c r="A27416" s="86">
        <v>46308</v>
      </c>
      <c r="B27416" s="87">
        <v>0.61458333333333337</v>
      </c>
      <c r="C27416">
        <v>3.0050000000000002E-5</v>
      </c>
    </row>
    <row r="27417" spans="1:3" x14ac:dyDescent="0.35">
      <c r="A27417" s="86">
        <v>46308</v>
      </c>
      <c r="B27417" s="87">
        <v>0.625</v>
      </c>
      <c r="C27417">
        <v>2.9260000000000001E-5</v>
      </c>
    </row>
    <row r="27418" spans="1:3" x14ac:dyDescent="0.35">
      <c r="A27418" s="86">
        <v>46308</v>
      </c>
      <c r="B27418" s="87">
        <v>0.63541666666666663</v>
      </c>
      <c r="C27418">
        <v>2.8439999999999999E-5</v>
      </c>
    </row>
    <row r="27419" spans="1:3" x14ac:dyDescent="0.35">
      <c r="A27419" s="86">
        <v>46308</v>
      </c>
      <c r="B27419" s="87">
        <v>0.64583333333333337</v>
      </c>
      <c r="C27419">
        <v>2.7640000000000003E-5</v>
      </c>
    </row>
    <row r="27420" spans="1:3" x14ac:dyDescent="0.35">
      <c r="A27420" s="86">
        <v>46308</v>
      </c>
      <c r="B27420" s="87">
        <v>0.65625</v>
      </c>
      <c r="C27420">
        <v>2.69E-5</v>
      </c>
    </row>
    <row r="27421" spans="1:3" x14ac:dyDescent="0.35">
      <c r="A27421" s="86">
        <v>46308</v>
      </c>
      <c r="B27421" s="87">
        <v>0.66666666666666663</v>
      </c>
      <c r="C27421">
        <v>2.6239999999999999E-5</v>
      </c>
    </row>
    <row r="27422" spans="1:3" x14ac:dyDescent="0.35">
      <c r="A27422" s="86">
        <v>46308</v>
      </c>
      <c r="B27422" s="87">
        <v>0.67708333333333337</v>
      </c>
      <c r="C27422">
        <v>2.5739999999999998E-5</v>
      </c>
    </row>
    <row r="27423" spans="1:3" x14ac:dyDescent="0.35">
      <c r="A27423" s="86">
        <v>46308</v>
      </c>
      <c r="B27423" s="87">
        <v>0.6875</v>
      </c>
      <c r="C27423">
        <v>2.5450000000000002E-5</v>
      </c>
    </row>
    <row r="27424" spans="1:3" x14ac:dyDescent="0.35">
      <c r="A27424" s="86">
        <v>46308</v>
      </c>
      <c r="B27424" s="87">
        <v>0.69791666666666663</v>
      </c>
      <c r="C27424">
        <v>2.5409999999999999E-5</v>
      </c>
    </row>
    <row r="27425" spans="1:3" x14ac:dyDescent="0.35">
      <c r="A27425" s="86">
        <v>46308</v>
      </c>
      <c r="B27425" s="87">
        <v>0.70833333333333337</v>
      </c>
      <c r="C27425">
        <v>2.565E-5</v>
      </c>
    </row>
    <row r="27426" spans="1:3" x14ac:dyDescent="0.35">
      <c r="A27426" s="86">
        <v>46308</v>
      </c>
      <c r="B27426" s="87">
        <v>0.71875</v>
      </c>
      <c r="C27426">
        <v>2.6270000000000001E-5</v>
      </c>
    </row>
    <row r="27427" spans="1:3" x14ac:dyDescent="0.35">
      <c r="A27427" s="86">
        <v>46308</v>
      </c>
      <c r="B27427" s="87">
        <v>0.72916666666666663</v>
      </c>
      <c r="C27427">
        <v>2.724E-5</v>
      </c>
    </row>
    <row r="27428" spans="1:3" x14ac:dyDescent="0.35">
      <c r="A27428" s="86">
        <v>46308</v>
      </c>
      <c r="B27428" s="87">
        <v>0.73958333333333337</v>
      </c>
      <c r="C27428">
        <v>2.849E-5</v>
      </c>
    </row>
    <row r="27429" spans="1:3" x14ac:dyDescent="0.35">
      <c r="A27429" s="86">
        <v>46308</v>
      </c>
      <c r="B27429" s="87">
        <v>0.75</v>
      </c>
      <c r="C27429">
        <v>3.0050000000000002E-5</v>
      </c>
    </row>
    <row r="27430" spans="1:3" x14ac:dyDescent="0.35">
      <c r="A27430" s="86">
        <v>46308</v>
      </c>
      <c r="B27430" s="87">
        <v>0.76041666666666663</v>
      </c>
      <c r="C27430">
        <v>3.188E-5</v>
      </c>
    </row>
    <row r="27431" spans="1:3" x14ac:dyDescent="0.35">
      <c r="A27431" s="86">
        <v>46308</v>
      </c>
      <c r="B27431" s="87">
        <v>0.77083333333333337</v>
      </c>
      <c r="C27431">
        <v>3.3849999999999996E-5</v>
      </c>
    </row>
    <row r="27432" spans="1:3" x14ac:dyDescent="0.35">
      <c r="A27432" s="86">
        <v>46308</v>
      </c>
      <c r="B27432" s="87">
        <v>0.78125</v>
      </c>
      <c r="C27432">
        <v>3.5899999999999998E-5</v>
      </c>
    </row>
    <row r="27433" spans="1:3" x14ac:dyDescent="0.35">
      <c r="A27433" s="86">
        <v>46308</v>
      </c>
      <c r="B27433" s="87">
        <v>0.79166666666666663</v>
      </c>
      <c r="C27433">
        <v>3.7879999999999996E-5</v>
      </c>
    </row>
    <row r="27434" spans="1:3" x14ac:dyDescent="0.35">
      <c r="A27434" s="86">
        <v>46308</v>
      </c>
      <c r="B27434" s="87">
        <v>0.80208333333333337</v>
      </c>
      <c r="C27434">
        <v>3.9710000000000004E-5</v>
      </c>
    </row>
    <row r="27435" spans="1:3" x14ac:dyDescent="0.35">
      <c r="A27435" s="86">
        <v>46308</v>
      </c>
      <c r="B27435" s="87">
        <v>0.8125</v>
      </c>
      <c r="C27435">
        <v>4.1199999999999999E-5</v>
      </c>
    </row>
    <row r="27436" spans="1:3" x14ac:dyDescent="0.35">
      <c r="A27436" s="86">
        <v>46308</v>
      </c>
      <c r="B27436" s="87">
        <v>0.82291666666666663</v>
      </c>
      <c r="C27436">
        <v>4.2179999999999999E-5</v>
      </c>
    </row>
    <row r="27437" spans="1:3" x14ac:dyDescent="0.35">
      <c r="A27437" s="86">
        <v>46308</v>
      </c>
      <c r="B27437" s="87">
        <v>0.83333333333333337</v>
      </c>
      <c r="C27437">
        <v>4.2500000000000003E-5</v>
      </c>
    </row>
    <row r="27438" spans="1:3" x14ac:dyDescent="0.35">
      <c r="A27438" s="86">
        <v>46308</v>
      </c>
      <c r="B27438" s="87">
        <v>0.84375</v>
      </c>
      <c r="C27438">
        <v>4.2020000000000001E-5</v>
      </c>
    </row>
    <row r="27439" spans="1:3" x14ac:dyDescent="0.35">
      <c r="A27439" s="86">
        <v>46308</v>
      </c>
      <c r="B27439" s="87">
        <v>0.85416666666666663</v>
      </c>
      <c r="C27439">
        <v>4.1059999999999997E-5</v>
      </c>
    </row>
    <row r="27440" spans="1:3" x14ac:dyDescent="0.35">
      <c r="A27440" s="86">
        <v>46308</v>
      </c>
      <c r="B27440" s="87">
        <v>0.86458333333333337</v>
      </c>
      <c r="C27440">
        <v>3.9900000000000001E-5</v>
      </c>
    </row>
    <row r="27441" spans="1:3" x14ac:dyDescent="0.35">
      <c r="A27441" s="86">
        <v>46308</v>
      </c>
      <c r="B27441" s="87">
        <v>0.875</v>
      </c>
      <c r="C27441">
        <v>3.8890000000000002E-5</v>
      </c>
    </row>
    <row r="27442" spans="1:3" x14ac:dyDescent="0.35">
      <c r="A27442" s="86">
        <v>46308</v>
      </c>
      <c r="B27442" s="87">
        <v>0.88541666666666663</v>
      </c>
      <c r="C27442">
        <v>3.8260000000000003E-5</v>
      </c>
    </row>
    <row r="27443" spans="1:3" x14ac:dyDescent="0.35">
      <c r="A27443" s="86">
        <v>46308</v>
      </c>
      <c r="B27443" s="87">
        <v>0.89583333333333337</v>
      </c>
      <c r="C27443">
        <v>3.7849999999999998E-5</v>
      </c>
    </row>
    <row r="27444" spans="1:3" x14ac:dyDescent="0.35">
      <c r="A27444" s="86">
        <v>46308</v>
      </c>
      <c r="B27444" s="87">
        <v>0.90625</v>
      </c>
      <c r="C27444">
        <v>3.7420000000000004E-5</v>
      </c>
    </row>
    <row r="27445" spans="1:3" x14ac:dyDescent="0.35">
      <c r="A27445" s="86">
        <v>46308</v>
      </c>
      <c r="B27445" s="87">
        <v>0.91666666666666663</v>
      </c>
      <c r="C27445">
        <v>3.667E-5</v>
      </c>
    </row>
    <row r="27446" spans="1:3" x14ac:dyDescent="0.35">
      <c r="A27446" s="86">
        <v>46308</v>
      </c>
      <c r="B27446" s="87">
        <v>0.92708333333333337</v>
      </c>
      <c r="C27446">
        <v>3.5439999999999999E-5</v>
      </c>
    </row>
    <row r="27447" spans="1:3" x14ac:dyDescent="0.35">
      <c r="A27447" s="86">
        <v>46308</v>
      </c>
      <c r="B27447" s="87">
        <v>0.9375</v>
      </c>
      <c r="C27447">
        <v>3.379E-5</v>
      </c>
    </row>
    <row r="27448" spans="1:3" x14ac:dyDescent="0.35">
      <c r="A27448" s="86">
        <v>46308</v>
      </c>
      <c r="B27448" s="87">
        <v>0.94791666666666663</v>
      </c>
      <c r="C27448">
        <v>3.1809999999999995E-5</v>
      </c>
    </row>
    <row r="27449" spans="1:3" x14ac:dyDescent="0.35">
      <c r="A27449" s="86">
        <v>46308</v>
      </c>
      <c r="B27449" s="87">
        <v>0.95833333333333337</v>
      </c>
      <c r="C27449">
        <v>2.9659999999999997E-5</v>
      </c>
    </row>
    <row r="27450" spans="1:3" x14ac:dyDescent="0.35">
      <c r="A27450" s="86">
        <v>46308</v>
      </c>
      <c r="B27450" s="87">
        <v>0.96875</v>
      </c>
      <c r="C27450">
        <v>2.745E-5</v>
      </c>
    </row>
    <row r="27451" spans="1:3" x14ac:dyDescent="0.35">
      <c r="A27451" s="86">
        <v>46308</v>
      </c>
      <c r="B27451" s="87">
        <v>0.97916666666666663</v>
      </c>
      <c r="C27451">
        <v>2.5229999999999997E-5</v>
      </c>
    </row>
    <row r="27452" spans="1:3" x14ac:dyDescent="0.35">
      <c r="A27452" s="86">
        <v>46308</v>
      </c>
      <c r="B27452" s="87">
        <v>0.98958333333333337</v>
      </c>
      <c r="C27452">
        <v>2.302E-5</v>
      </c>
    </row>
    <row r="27453" spans="1:3" x14ac:dyDescent="0.35">
      <c r="A27453" s="86">
        <v>46309</v>
      </c>
      <c r="B27453" s="87">
        <v>0</v>
      </c>
      <c r="C27453">
        <v>2.0850000000000002E-5</v>
      </c>
    </row>
    <row r="27454" spans="1:3" x14ac:dyDescent="0.35">
      <c r="A27454" s="86">
        <v>46309</v>
      </c>
      <c r="B27454" s="87">
        <v>1.0416666666666666E-2</v>
      </c>
      <c r="C27454">
        <v>1.8810000000000001E-5</v>
      </c>
    </row>
    <row r="27455" spans="1:3" x14ac:dyDescent="0.35">
      <c r="A27455" s="86">
        <v>46309</v>
      </c>
      <c r="B27455" s="87">
        <v>2.0833333333333332E-2</v>
      </c>
      <c r="C27455">
        <v>1.6820000000000002E-5</v>
      </c>
    </row>
    <row r="27456" spans="1:3" x14ac:dyDescent="0.35">
      <c r="A27456" s="86">
        <v>46309</v>
      </c>
      <c r="B27456" s="87">
        <v>3.125E-2</v>
      </c>
      <c r="C27456">
        <v>1.508E-5</v>
      </c>
    </row>
    <row r="27457" spans="1:3" x14ac:dyDescent="0.35">
      <c r="A27457" s="86">
        <v>46309</v>
      </c>
      <c r="B27457" s="87">
        <v>4.1666666666666664E-2</v>
      </c>
      <c r="C27457">
        <v>1.3679999999999999E-5</v>
      </c>
    </row>
    <row r="27458" spans="1:3" x14ac:dyDescent="0.35">
      <c r="A27458" s="86">
        <v>46309</v>
      </c>
      <c r="B27458" s="87">
        <v>5.2083333333333336E-2</v>
      </c>
      <c r="C27458">
        <v>1.2699999999999999E-5</v>
      </c>
    </row>
    <row r="27459" spans="1:3" x14ac:dyDescent="0.35">
      <c r="A27459" s="86">
        <v>46309</v>
      </c>
      <c r="B27459" s="87">
        <v>6.25E-2</v>
      </c>
      <c r="C27459">
        <v>1.202E-5</v>
      </c>
    </row>
    <row r="27460" spans="1:3" x14ac:dyDescent="0.35">
      <c r="A27460" s="86">
        <v>46309</v>
      </c>
      <c r="B27460" s="87">
        <v>7.2916666666666671E-2</v>
      </c>
      <c r="C27460">
        <v>1.1579999999999999E-5</v>
      </c>
    </row>
    <row r="27461" spans="1:3" x14ac:dyDescent="0.35">
      <c r="A27461" s="86">
        <v>46309</v>
      </c>
      <c r="B27461" s="87">
        <v>8.3333333333333329E-2</v>
      </c>
      <c r="C27461">
        <v>1.1259999999999999E-5</v>
      </c>
    </row>
    <row r="27462" spans="1:3" x14ac:dyDescent="0.35">
      <c r="A27462" s="86">
        <v>46309</v>
      </c>
      <c r="B27462" s="87">
        <v>9.375E-2</v>
      </c>
      <c r="C27462">
        <v>1.1E-5</v>
      </c>
    </row>
    <row r="27463" spans="1:3" x14ac:dyDescent="0.35">
      <c r="A27463" s="86">
        <v>46309</v>
      </c>
      <c r="B27463" s="87">
        <v>0.10416666666666667</v>
      </c>
      <c r="C27463">
        <v>1.076E-5</v>
      </c>
    </row>
    <row r="27464" spans="1:3" x14ac:dyDescent="0.35">
      <c r="A27464" s="86">
        <v>46309</v>
      </c>
      <c r="B27464" s="87">
        <v>0.11458333333333333</v>
      </c>
      <c r="C27464">
        <v>1.059E-5</v>
      </c>
    </row>
    <row r="27465" spans="1:3" x14ac:dyDescent="0.35">
      <c r="A27465" s="86">
        <v>46309</v>
      </c>
      <c r="B27465" s="87">
        <v>0.125</v>
      </c>
      <c r="C27465">
        <v>1.047E-5</v>
      </c>
    </row>
    <row r="27466" spans="1:3" x14ac:dyDescent="0.35">
      <c r="A27466" s="86">
        <v>46309</v>
      </c>
      <c r="B27466" s="87">
        <v>0.13541666666666666</v>
      </c>
      <c r="C27466">
        <v>1.039E-5</v>
      </c>
    </row>
    <row r="27467" spans="1:3" x14ac:dyDescent="0.35">
      <c r="A27467" s="86">
        <v>46309</v>
      </c>
      <c r="B27467" s="87">
        <v>0.14583333333333334</v>
      </c>
      <c r="C27467">
        <v>1.039E-5</v>
      </c>
    </row>
    <row r="27468" spans="1:3" x14ac:dyDescent="0.35">
      <c r="A27468" s="86">
        <v>46309</v>
      </c>
      <c r="B27468" s="87">
        <v>0.15625</v>
      </c>
      <c r="C27468">
        <v>1.042E-5</v>
      </c>
    </row>
    <row r="27469" spans="1:3" x14ac:dyDescent="0.35">
      <c r="A27469" s="86">
        <v>46309</v>
      </c>
      <c r="B27469" s="87">
        <v>0.16666666666666666</v>
      </c>
      <c r="C27469">
        <v>1.047E-5</v>
      </c>
    </row>
    <row r="27470" spans="1:3" x14ac:dyDescent="0.35">
      <c r="A27470" s="86">
        <v>46309</v>
      </c>
      <c r="B27470" s="87">
        <v>0.17708333333333334</v>
      </c>
      <c r="C27470">
        <v>1.049E-5</v>
      </c>
    </row>
    <row r="27471" spans="1:3" x14ac:dyDescent="0.35">
      <c r="A27471" s="86">
        <v>46309</v>
      </c>
      <c r="B27471" s="87">
        <v>0.1875</v>
      </c>
      <c r="C27471">
        <v>1.0569999999999999E-5</v>
      </c>
    </row>
    <row r="27472" spans="1:3" x14ac:dyDescent="0.35">
      <c r="A27472" s="86">
        <v>46309</v>
      </c>
      <c r="B27472" s="87">
        <v>0.19791666666666666</v>
      </c>
      <c r="C27472">
        <v>1.0680000000000001E-5</v>
      </c>
    </row>
    <row r="27473" spans="1:3" x14ac:dyDescent="0.35">
      <c r="A27473" s="86">
        <v>46309</v>
      </c>
      <c r="B27473" s="87">
        <v>0.20833333333333334</v>
      </c>
      <c r="C27473">
        <v>1.0859999999999999E-5</v>
      </c>
    </row>
    <row r="27474" spans="1:3" x14ac:dyDescent="0.35">
      <c r="A27474" s="86">
        <v>46309</v>
      </c>
      <c r="B27474" s="87">
        <v>0.21875</v>
      </c>
      <c r="C27474">
        <v>1.1199999999999999E-5</v>
      </c>
    </row>
    <row r="27475" spans="1:3" x14ac:dyDescent="0.35">
      <c r="A27475" s="86">
        <v>46309</v>
      </c>
      <c r="B27475" s="87">
        <v>0.22916666666666666</v>
      </c>
      <c r="C27475">
        <v>1.183E-5</v>
      </c>
    </row>
    <row r="27476" spans="1:3" x14ac:dyDescent="0.35">
      <c r="A27476" s="86">
        <v>46309</v>
      </c>
      <c r="B27476" s="87">
        <v>0.23958333333333334</v>
      </c>
      <c r="C27476">
        <v>1.2989999999999999E-5</v>
      </c>
    </row>
    <row r="27477" spans="1:3" x14ac:dyDescent="0.35">
      <c r="A27477" s="86">
        <v>46309</v>
      </c>
      <c r="B27477" s="87">
        <v>0.25</v>
      </c>
      <c r="C27477">
        <v>1.489E-5</v>
      </c>
    </row>
    <row r="27478" spans="1:3" x14ac:dyDescent="0.35">
      <c r="A27478" s="86">
        <v>46309</v>
      </c>
      <c r="B27478" s="87">
        <v>0.26041666666666669</v>
      </c>
      <c r="C27478">
        <v>1.7629999999999999E-5</v>
      </c>
    </row>
    <row r="27479" spans="1:3" x14ac:dyDescent="0.35">
      <c r="A27479" s="86">
        <v>46309</v>
      </c>
      <c r="B27479" s="87">
        <v>0.27083333333333331</v>
      </c>
      <c r="C27479">
        <v>2.0869999999999998E-5</v>
      </c>
    </row>
    <row r="27480" spans="1:3" x14ac:dyDescent="0.35">
      <c r="A27480" s="86">
        <v>46309</v>
      </c>
      <c r="B27480" s="87">
        <v>0.28125</v>
      </c>
      <c r="C27480">
        <v>2.4199999999999999E-5</v>
      </c>
    </row>
    <row r="27481" spans="1:3" x14ac:dyDescent="0.35">
      <c r="A27481" s="86">
        <v>46309</v>
      </c>
      <c r="B27481" s="87">
        <v>0.29166666666666669</v>
      </c>
      <c r="C27481">
        <v>2.7169999999999999E-5</v>
      </c>
    </row>
    <row r="27482" spans="1:3" x14ac:dyDescent="0.35">
      <c r="A27482" s="86">
        <v>46309</v>
      </c>
      <c r="B27482" s="87">
        <v>0.30208333333333331</v>
      </c>
      <c r="C27482">
        <v>2.9439999999999999E-5</v>
      </c>
    </row>
    <row r="27483" spans="1:3" x14ac:dyDescent="0.35">
      <c r="A27483" s="86">
        <v>46309</v>
      </c>
      <c r="B27483" s="87">
        <v>0.3125</v>
      </c>
      <c r="C27483">
        <v>3.1069999999999999E-5</v>
      </c>
    </row>
    <row r="27484" spans="1:3" x14ac:dyDescent="0.35">
      <c r="A27484" s="86">
        <v>46309</v>
      </c>
      <c r="B27484" s="87">
        <v>0.32291666666666669</v>
      </c>
      <c r="C27484">
        <v>3.2129999999999999E-5</v>
      </c>
    </row>
    <row r="27485" spans="1:3" x14ac:dyDescent="0.35">
      <c r="A27485" s="86">
        <v>46309</v>
      </c>
      <c r="B27485" s="87">
        <v>0.33333333333333331</v>
      </c>
      <c r="C27485">
        <v>3.2809999999999999E-5</v>
      </c>
    </row>
    <row r="27486" spans="1:3" x14ac:dyDescent="0.35">
      <c r="A27486" s="86">
        <v>46309</v>
      </c>
      <c r="B27486" s="87">
        <v>0.34375</v>
      </c>
      <c r="C27486">
        <v>3.3160000000000001E-5</v>
      </c>
    </row>
    <row r="27487" spans="1:3" x14ac:dyDescent="0.35">
      <c r="A27487" s="86">
        <v>46309</v>
      </c>
      <c r="B27487" s="87">
        <v>0.35416666666666669</v>
      </c>
      <c r="C27487">
        <v>3.3290000000000001E-5</v>
      </c>
    </row>
    <row r="27488" spans="1:3" x14ac:dyDescent="0.35">
      <c r="A27488" s="86">
        <v>46309</v>
      </c>
      <c r="B27488" s="87">
        <v>0.36458333333333331</v>
      </c>
      <c r="C27488">
        <v>3.3290000000000001E-5</v>
      </c>
    </row>
    <row r="27489" spans="1:3" x14ac:dyDescent="0.35">
      <c r="A27489" s="86">
        <v>46309</v>
      </c>
      <c r="B27489" s="87">
        <v>0.375</v>
      </c>
      <c r="C27489">
        <v>3.3189999999999999E-5</v>
      </c>
    </row>
    <row r="27490" spans="1:3" x14ac:dyDescent="0.35">
      <c r="A27490" s="86">
        <v>46309</v>
      </c>
      <c r="B27490" s="87">
        <v>0.38541666666666669</v>
      </c>
      <c r="C27490">
        <v>3.3099999999999998E-5</v>
      </c>
    </row>
    <row r="27491" spans="1:3" x14ac:dyDescent="0.35">
      <c r="A27491" s="86">
        <v>46309</v>
      </c>
      <c r="B27491" s="87">
        <v>0.39583333333333331</v>
      </c>
      <c r="C27491">
        <v>3.2969999999999998E-5</v>
      </c>
    </row>
    <row r="27492" spans="1:3" x14ac:dyDescent="0.35">
      <c r="A27492" s="86">
        <v>46309</v>
      </c>
      <c r="B27492" s="87">
        <v>0.40625</v>
      </c>
      <c r="C27492">
        <v>3.2809999999999999E-5</v>
      </c>
    </row>
    <row r="27493" spans="1:3" x14ac:dyDescent="0.35">
      <c r="A27493" s="86">
        <v>46309</v>
      </c>
      <c r="B27493" s="87">
        <v>0.41666666666666669</v>
      </c>
      <c r="C27493">
        <v>3.2579999999999996E-5</v>
      </c>
    </row>
    <row r="27494" spans="1:3" x14ac:dyDescent="0.35">
      <c r="A27494" s="86">
        <v>46309</v>
      </c>
      <c r="B27494" s="87">
        <v>0.42708333333333331</v>
      </c>
      <c r="C27494">
        <v>3.2320000000000002E-5</v>
      </c>
    </row>
    <row r="27495" spans="1:3" x14ac:dyDescent="0.35">
      <c r="A27495" s="86">
        <v>46309</v>
      </c>
      <c r="B27495" s="87">
        <v>0.4375</v>
      </c>
      <c r="C27495">
        <v>3.1999999999999999E-5</v>
      </c>
    </row>
    <row r="27496" spans="1:3" x14ac:dyDescent="0.35">
      <c r="A27496" s="86">
        <v>46309</v>
      </c>
      <c r="B27496" s="87">
        <v>0.44791666666666669</v>
      </c>
      <c r="C27496">
        <v>3.1759999999999994E-5</v>
      </c>
    </row>
    <row r="27497" spans="1:3" x14ac:dyDescent="0.35">
      <c r="A27497" s="86">
        <v>46309</v>
      </c>
      <c r="B27497" s="87">
        <v>0.45833333333333331</v>
      </c>
      <c r="C27497">
        <v>3.1600000000000002E-5</v>
      </c>
    </row>
    <row r="27498" spans="1:3" x14ac:dyDescent="0.35">
      <c r="A27498" s="86">
        <v>46309</v>
      </c>
      <c r="B27498" s="87">
        <v>0.46875</v>
      </c>
      <c r="C27498">
        <v>3.1569999999999998E-5</v>
      </c>
    </row>
    <row r="27499" spans="1:3" x14ac:dyDescent="0.35">
      <c r="A27499" s="86">
        <v>46309</v>
      </c>
      <c r="B27499" s="87">
        <v>0.47916666666666669</v>
      </c>
      <c r="C27499">
        <v>3.1789999999999999E-5</v>
      </c>
    </row>
    <row r="27500" spans="1:3" x14ac:dyDescent="0.35">
      <c r="A27500" s="86">
        <v>46309</v>
      </c>
      <c r="B27500" s="87">
        <v>0.48958333333333331</v>
      </c>
      <c r="C27500">
        <v>3.2289999999999997E-5</v>
      </c>
    </row>
    <row r="27501" spans="1:3" x14ac:dyDescent="0.35">
      <c r="A27501" s="86">
        <v>46309</v>
      </c>
      <c r="B27501" s="87">
        <v>0.5</v>
      </c>
      <c r="C27501">
        <v>3.3189999999999999E-5</v>
      </c>
    </row>
    <row r="27502" spans="1:3" x14ac:dyDescent="0.35">
      <c r="A27502" s="86">
        <v>46309</v>
      </c>
      <c r="B27502" s="87">
        <v>0.51041666666666663</v>
      </c>
      <c r="C27502">
        <v>3.447E-5</v>
      </c>
    </row>
    <row r="27503" spans="1:3" x14ac:dyDescent="0.35">
      <c r="A27503" s="86">
        <v>46309</v>
      </c>
      <c r="B27503" s="87">
        <v>0.52083333333333337</v>
      </c>
      <c r="C27503">
        <v>3.5819999999999999E-5</v>
      </c>
    </row>
    <row r="27504" spans="1:3" x14ac:dyDescent="0.35">
      <c r="A27504" s="86">
        <v>46309</v>
      </c>
      <c r="B27504" s="87">
        <v>0.53125</v>
      </c>
      <c r="C27504">
        <v>3.6940000000000002E-5</v>
      </c>
    </row>
    <row r="27505" spans="1:3" x14ac:dyDescent="0.35">
      <c r="A27505" s="86">
        <v>46309</v>
      </c>
      <c r="B27505" s="87">
        <v>0.54166666666666663</v>
      </c>
      <c r="C27505">
        <v>3.7420000000000004E-5</v>
      </c>
    </row>
    <row r="27506" spans="1:3" x14ac:dyDescent="0.35">
      <c r="A27506" s="86">
        <v>46309</v>
      </c>
      <c r="B27506" s="87">
        <v>0.55208333333333337</v>
      </c>
      <c r="C27506">
        <v>3.7030000000000003E-5</v>
      </c>
    </row>
    <row r="27507" spans="1:3" x14ac:dyDescent="0.35">
      <c r="A27507" s="86">
        <v>46309</v>
      </c>
      <c r="B27507" s="87">
        <v>0.5625</v>
      </c>
      <c r="C27507">
        <v>3.5999999999999994E-5</v>
      </c>
    </row>
    <row r="27508" spans="1:3" x14ac:dyDescent="0.35">
      <c r="A27508" s="86">
        <v>46309</v>
      </c>
      <c r="B27508" s="87">
        <v>0.57291666666666663</v>
      </c>
      <c r="C27508">
        <v>3.4619999999999997E-5</v>
      </c>
    </row>
    <row r="27509" spans="1:3" x14ac:dyDescent="0.35">
      <c r="A27509" s="86">
        <v>46309</v>
      </c>
      <c r="B27509" s="87">
        <v>0.58333333333333337</v>
      </c>
      <c r="C27509">
        <v>3.3189999999999999E-5</v>
      </c>
    </row>
    <row r="27510" spans="1:3" x14ac:dyDescent="0.35">
      <c r="A27510" s="86">
        <v>46309</v>
      </c>
      <c r="B27510" s="87">
        <v>0.59375</v>
      </c>
      <c r="C27510">
        <v>3.1999999999999999E-5</v>
      </c>
    </row>
    <row r="27511" spans="1:3" x14ac:dyDescent="0.35">
      <c r="A27511" s="86">
        <v>46309</v>
      </c>
      <c r="B27511" s="87">
        <v>0.60416666666666663</v>
      </c>
      <c r="C27511">
        <v>3.1040000000000001E-5</v>
      </c>
    </row>
    <row r="27512" spans="1:3" x14ac:dyDescent="0.35">
      <c r="A27512" s="86">
        <v>46309</v>
      </c>
      <c r="B27512" s="87">
        <v>0.61458333333333337</v>
      </c>
      <c r="C27512">
        <v>3.0169999999999997E-5</v>
      </c>
    </row>
    <row r="27513" spans="1:3" x14ac:dyDescent="0.35">
      <c r="A27513" s="86">
        <v>46309</v>
      </c>
      <c r="B27513" s="87">
        <v>0.625</v>
      </c>
      <c r="C27513">
        <v>2.9370000000000002E-5</v>
      </c>
    </row>
    <row r="27514" spans="1:3" x14ac:dyDescent="0.35">
      <c r="A27514" s="86">
        <v>46309</v>
      </c>
      <c r="B27514" s="87">
        <v>0.63541666666666663</v>
      </c>
      <c r="C27514">
        <v>2.8549999999999999E-5</v>
      </c>
    </row>
    <row r="27515" spans="1:3" x14ac:dyDescent="0.35">
      <c r="A27515" s="86">
        <v>46309</v>
      </c>
      <c r="B27515" s="87">
        <v>0.64583333333333337</v>
      </c>
      <c r="C27515">
        <v>2.775E-5</v>
      </c>
    </row>
    <row r="27516" spans="1:3" x14ac:dyDescent="0.35">
      <c r="A27516" s="86">
        <v>46309</v>
      </c>
      <c r="B27516" s="87">
        <v>0.65625</v>
      </c>
      <c r="C27516">
        <v>2.7010000000000001E-5</v>
      </c>
    </row>
    <row r="27517" spans="1:3" x14ac:dyDescent="0.35">
      <c r="A27517" s="86">
        <v>46309</v>
      </c>
      <c r="B27517" s="87">
        <v>0.66666666666666663</v>
      </c>
      <c r="C27517">
        <v>2.6349999999999997E-5</v>
      </c>
    </row>
    <row r="27518" spans="1:3" x14ac:dyDescent="0.35">
      <c r="A27518" s="86">
        <v>46309</v>
      </c>
      <c r="B27518" s="87">
        <v>0.67708333333333337</v>
      </c>
      <c r="C27518">
        <v>2.5850000000000002E-5</v>
      </c>
    </row>
    <row r="27519" spans="1:3" x14ac:dyDescent="0.35">
      <c r="A27519" s="86">
        <v>46309</v>
      </c>
      <c r="B27519" s="87">
        <v>0.6875</v>
      </c>
      <c r="C27519">
        <v>2.5559999999999999E-5</v>
      </c>
    </row>
    <row r="27520" spans="1:3" x14ac:dyDescent="0.35">
      <c r="A27520" s="86">
        <v>46309</v>
      </c>
      <c r="B27520" s="87">
        <v>0.69791666666666663</v>
      </c>
      <c r="C27520">
        <v>2.5510000000000001E-5</v>
      </c>
    </row>
    <row r="27521" spans="1:3" x14ac:dyDescent="0.35">
      <c r="A27521" s="86">
        <v>46309</v>
      </c>
      <c r="B27521" s="87">
        <v>0.70833333333333337</v>
      </c>
      <c r="C27521">
        <v>2.5749999999999999E-5</v>
      </c>
    </row>
    <row r="27522" spans="1:3" x14ac:dyDescent="0.35">
      <c r="A27522" s="86">
        <v>46309</v>
      </c>
      <c r="B27522" s="87">
        <v>0.71875</v>
      </c>
      <c r="C27522">
        <v>2.6380000000000002E-5</v>
      </c>
    </row>
    <row r="27523" spans="1:3" x14ac:dyDescent="0.35">
      <c r="A27523" s="86">
        <v>46309</v>
      </c>
      <c r="B27523" s="87">
        <v>0.72916666666666663</v>
      </c>
      <c r="C27523">
        <v>2.7339999999999999E-5</v>
      </c>
    </row>
    <row r="27524" spans="1:3" x14ac:dyDescent="0.35">
      <c r="A27524" s="86">
        <v>46309</v>
      </c>
      <c r="B27524" s="87">
        <v>0.73958333333333337</v>
      </c>
      <c r="C27524">
        <v>2.8600000000000001E-5</v>
      </c>
    </row>
    <row r="27525" spans="1:3" x14ac:dyDescent="0.35">
      <c r="A27525" s="86">
        <v>46309</v>
      </c>
      <c r="B27525" s="87">
        <v>0.75</v>
      </c>
      <c r="C27525">
        <v>3.0169999999999997E-5</v>
      </c>
    </row>
    <row r="27526" spans="1:3" x14ac:dyDescent="0.35">
      <c r="A27526" s="86">
        <v>46309</v>
      </c>
      <c r="B27526" s="87">
        <v>0.76041666666666663</v>
      </c>
      <c r="C27526">
        <v>3.1999999999999999E-5</v>
      </c>
    </row>
    <row r="27527" spans="1:3" x14ac:dyDescent="0.35">
      <c r="A27527" s="86">
        <v>46309</v>
      </c>
      <c r="B27527" s="87">
        <v>0.77083333333333337</v>
      </c>
      <c r="C27527">
        <v>3.3989999999999998E-5</v>
      </c>
    </row>
    <row r="27528" spans="1:3" x14ac:dyDescent="0.35">
      <c r="A27528" s="86">
        <v>46309</v>
      </c>
      <c r="B27528" s="87">
        <v>0.78125</v>
      </c>
      <c r="C27528">
        <v>3.6049999999999995E-5</v>
      </c>
    </row>
    <row r="27529" spans="1:3" x14ac:dyDescent="0.35">
      <c r="A27529" s="86">
        <v>46309</v>
      </c>
      <c r="B27529" s="87">
        <v>0.79166666666666663</v>
      </c>
      <c r="C27529">
        <v>3.803E-5</v>
      </c>
    </row>
    <row r="27530" spans="1:3" x14ac:dyDescent="0.35">
      <c r="A27530" s="86">
        <v>46309</v>
      </c>
      <c r="B27530" s="87">
        <v>0.80208333333333337</v>
      </c>
      <c r="C27530">
        <v>3.9870000000000003E-5</v>
      </c>
    </row>
    <row r="27531" spans="1:3" x14ac:dyDescent="0.35">
      <c r="A27531" s="86">
        <v>46309</v>
      </c>
      <c r="B27531" s="87">
        <v>0.8125</v>
      </c>
      <c r="C27531">
        <v>4.1360000000000004E-5</v>
      </c>
    </row>
    <row r="27532" spans="1:3" x14ac:dyDescent="0.35">
      <c r="A27532" s="86">
        <v>46309</v>
      </c>
      <c r="B27532" s="87">
        <v>0.82291666666666663</v>
      </c>
      <c r="C27532">
        <v>4.2349999999999999E-5</v>
      </c>
    </row>
    <row r="27533" spans="1:3" x14ac:dyDescent="0.35">
      <c r="A27533" s="86">
        <v>46309</v>
      </c>
      <c r="B27533" s="87">
        <v>0.83333333333333337</v>
      </c>
      <c r="C27533">
        <v>4.2669999999999996E-5</v>
      </c>
    </row>
    <row r="27534" spans="1:3" x14ac:dyDescent="0.35">
      <c r="A27534" s="86">
        <v>46309</v>
      </c>
      <c r="B27534" s="87">
        <v>0.84375</v>
      </c>
      <c r="C27534">
        <v>4.2190000000000001E-5</v>
      </c>
    </row>
    <row r="27535" spans="1:3" x14ac:dyDescent="0.35">
      <c r="A27535" s="86">
        <v>46309</v>
      </c>
      <c r="B27535" s="87">
        <v>0.85416666666666663</v>
      </c>
      <c r="C27535">
        <v>4.1220000000000002E-5</v>
      </c>
    </row>
    <row r="27536" spans="1:3" x14ac:dyDescent="0.35">
      <c r="A27536" s="86">
        <v>46309</v>
      </c>
      <c r="B27536" s="87">
        <v>0.86458333333333337</v>
      </c>
      <c r="C27536">
        <v>4.0059999999999999E-5</v>
      </c>
    </row>
    <row r="27537" spans="1:3" x14ac:dyDescent="0.35">
      <c r="A27537" s="86">
        <v>46309</v>
      </c>
      <c r="B27537" s="87">
        <v>0.875</v>
      </c>
      <c r="C27537">
        <v>3.9039999999999999E-5</v>
      </c>
    </row>
    <row r="27538" spans="1:3" x14ac:dyDescent="0.35">
      <c r="A27538" s="86">
        <v>46309</v>
      </c>
      <c r="B27538" s="87">
        <v>0.88541666666666663</v>
      </c>
      <c r="C27538">
        <v>3.8420000000000001E-5</v>
      </c>
    </row>
    <row r="27539" spans="1:3" x14ac:dyDescent="0.35">
      <c r="A27539" s="86">
        <v>46309</v>
      </c>
      <c r="B27539" s="87">
        <v>0.89583333333333337</v>
      </c>
      <c r="C27539">
        <v>3.8000000000000002E-5</v>
      </c>
    </row>
    <row r="27540" spans="1:3" x14ac:dyDescent="0.35">
      <c r="A27540" s="86">
        <v>46309</v>
      </c>
      <c r="B27540" s="87">
        <v>0.90625</v>
      </c>
      <c r="C27540">
        <v>3.7560000000000006E-5</v>
      </c>
    </row>
    <row r="27541" spans="1:3" x14ac:dyDescent="0.35">
      <c r="A27541" s="86">
        <v>46309</v>
      </c>
      <c r="B27541" s="87">
        <v>0.91666666666666663</v>
      </c>
      <c r="C27541">
        <v>3.6819999999999996E-5</v>
      </c>
    </row>
    <row r="27542" spans="1:3" x14ac:dyDescent="0.35">
      <c r="A27542" s="86">
        <v>46309</v>
      </c>
      <c r="B27542" s="87">
        <v>0.92708333333333337</v>
      </c>
      <c r="C27542">
        <v>3.5580000000000002E-5</v>
      </c>
    </row>
    <row r="27543" spans="1:3" x14ac:dyDescent="0.35">
      <c r="A27543" s="86">
        <v>46309</v>
      </c>
      <c r="B27543" s="87">
        <v>0.9375</v>
      </c>
      <c r="C27543">
        <v>3.392E-5</v>
      </c>
    </row>
    <row r="27544" spans="1:3" x14ac:dyDescent="0.35">
      <c r="A27544" s="86">
        <v>46309</v>
      </c>
      <c r="B27544" s="87">
        <v>0.94791666666666663</v>
      </c>
      <c r="C27544">
        <v>3.1940000000000003E-5</v>
      </c>
    </row>
    <row r="27545" spans="1:3" x14ac:dyDescent="0.35">
      <c r="A27545" s="86">
        <v>46309</v>
      </c>
      <c r="B27545" s="87">
        <v>0.95833333333333337</v>
      </c>
      <c r="C27545">
        <v>2.9779999999999999E-5</v>
      </c>
    </row>
    <row r="27546" spans="1:3" x14ac:dyDescent="0.35">
      <c r="A27546" s="86">
        <v>46309</v>
      </c>
      <c r="B27546" s="87">
        <v>0.96875</v>
      </c>
      <c r="C27546">
        <v>2.756E-5</v>
      </c>
    </row>
    <row r="27547" spans="1:3" x14ac:dyDescent="0.35">
      <c r="A27547" s="86">
        <v>46309</v>
      </c>
      <c r="B27547" s="87">
        <v>0.97916666666666663</v>
      </c>
      <c r="C27547">
        <v>2.533E-5</v>
      </c>
    </row>
    <row r="27548" spans="1:3" x14ac:dyDescent="0.35">
      <c r="A27548" s="86">
        <v>46309</v>
      </c>
      <c r="B27548" s="87">
        <v>0.98958333333333337</v>
      </c>
      <c r="C27548">
        <v>2.3109999999999997E-5</v>
      </c>
    </row>
    <row r="27549" spans="1:3" x14ac:dyDescent="0.35">
      <c r="A27549" s="86">
        <v>46310</v>
      </c>
      <c r="B27549" s="87">
        <v>0</v>
      </c>
      <c r="C27549">
        <v>2.0930000000000001E-5</v>
      </c>
    </row>
    <row r="27550" spans="1:3" x14ac:dyDescent="0.35">
      <c r="A27550" s="86">
        <v>46310</v>
      </c>
      <c r="B27550" s="87">
        <v>1.0416666666666666E-2</v>
      </c>
      <c r="C27550">
        <v>1.8880000000000002E-5</v>
      </c>
    </row>
    <row r="27551" spans="1:3" x14ac:dyDescent="0.35">
      <c r="A27551" s="86">
        <v>46310</v>
      </c>
      <c r="B27551" s="87">
        <v>2.0833333333333332E-2</v>
      </c>
      <c r="C27551">
        <v>1.6889999999999999E-5</v>
      </c>
    </row>
    <row r="27552" spans="1:3" x14ac:dyDescent="0.35">
      <c r="A27552" s="86">
        <v>46310</v>
      </c>
      <c r="B27552" s="87">
        <v>3.125E-2</v>
      </c>
      <c r="C27552">
        <v>1.5140000000000001E-5</v>
      </c>
    </row>
    <row r="27553" spans="1:3" x14ac:dyDescent="0.35">
      <c r="A27553" s="86">
        <v>46310</v>
      </c>
      <c r="B27553" s="87">
        <v>4.1666666666666664E-2</v>
      </c>
      <c r="C27553">
        <v>1.3740000000000001E-5</v>
      </c>
    </row>
    <row r="27554" spans="1:3" x14ac:dyDescent="0.35">
      <c r="A27554" s="86">
        <v>46310</v>
      </c>
      <c r="B27554" s="87">
        <v>5.2083333333333336E-2</v>
      </c>
      <c r="C27554">
        <v>1.275E-5</v>
      </c>
    </row>
    <row r="27555" spans="1:3" x14ac:dyDescent="0.35">
      <c r="A27555" s="86">
        <v>46310</v>
      </c>
      <c r="B27555" s="87">
        <v>6.25E-2</v>
      </c>
      <c r="C27555">
        <v>1.2070000000000001E-5</v>
      </c>
    </row>
    <row r="27556" spans="1:3" x14ac:dyDescent="0.35">
      <c r="A27556" s="86">
        <v>46310</v>
      </c>
      <c r="B27556" s="87">
        <v>7.2916666666666671E-2</v>
      </c>
      <c r="C27556">
        <v>1.163E-5</v>
      </c>
    </row>
    <row r="27557" spans="1:3" x14ac:dyDescent="0.35">
      <c r="A27557" s="86">
        <v>46310</v>
      </c>
      <c r="B27557" s="87">
        <v>8.3333333333333329E-2</v>
      </c>
      <c r="C27557">
        <v>1.131E-5</v>
      </c>
    </row>
    <row r="27558" spans="1:3" x14ac:dyDescent="0.35">
      <c r="A27558" s="86">
        <v>46310</v>
      </c>
      <c r="B27558" s="87">
        <v>9.375E-2</v>
      </c>
      <c r="C27558">
        <v>1.1050000000000001E-5</v>
      </c>
    </row>
    <row r="27559" spans="1:3" x14ac:dyDescent="0.35">
      <c r="A27559" s="86">
        <v>46310</v>
      </c>
      <c r="B27559" s="87">
        <v>0.10416666666666667</v>
      </c>
      <c r="C27559">
        <v>1.08E-5</v>
      </c>
    </row>
    <row r="27560" spans="1:3" x14ac:dyDescent="0.35">
      <c r="A27560" s="86">
        <v>46310</v>
      </c>
      <c r="B27560" s="87">
        <v>0.11458333333333333</v>
      </c>
      <c r="C27560">
        <v>1.063E-5</v>
      </c>
    </row>
    <row r="27561" spans="1:3" x14ac:dyDescent="0.35">
      <c r="A27561" s="86">
        <v>46310</v>
      </c>
      <c r="B27561" s="87">
        <v>0.125</v>
      </c>
      <c r="C27561">
        <v>1.0510000000000001E-5</v>
      </c>
    </row>
    <row r="27562" spans="1:3" x14ac:dyDescent="0.35">
      <c r="A27562" s="86">
        <v>46310</v>
      </c>
      <c r="B27562" s="87">
        <v>0.13541666666666666</v>
      </c>
      <c r="C27562">
        <v>1.044E-5</v>
      </c>
    </row>
    <row r="27563" spans="1:3" x14ac:dyDescent="0.35">
      <c r="A27563" s="86">
        <v>46310</v>
      </c>
      <c r="B27563" s="87">
        <v>0.14583333333333334</v>
      </c>
      <c r="C27563">
        <v>1.044E-5</v>
      </c>
    </row>
    <row r="27564" spans="1:3" x14ac:dyDescent="0.35">
      <c r="A27564" s="86">
        <v>46310</v>
      </c>
      <c r="B27564" s="87">
        <v>0.15625</v>
      </c>
      <c r="C27564">
        <v>1.046E-5</v>
      </c>
    </row>
    <row r="27565" spans="1:3" x14ac:dyDescent="0.35">
      <c r="A27565" s="86">
        <v>46310</v>
      </c>
      <c r="B27565" s="87">
        <v>0.16666666666666666</v>
      </c>
      <c r="C27565">
        <v>1.0510000000000001E-5</v>
      </c>
    </row>
    <row r="27566" spans="1:3" x14ac:dyDescent="0.35">
      <c r="A27566" s="86">
        <v>46310</v>
      </c>
      <c r="B27566" s="87">
        <v>0.17708333333333334</v>
      </c>
      <c r="C27566">
        <v>1.0529999999999999E-5</v>
      </c>
    </row>
    <row r="27567" spans="1:3" x14ac:dyDescent="0.35">
      <c r="A27567" s="86">
        <v>46310</v>
      </c>
      <c r="B27567" s="87">
        <v>0.1875</v>
      </c>
      <c r="C27567">
        <v>1.061E-5</v>
      </c>
    </row>
    <row r="27568" spans="1:3" x14ac:dyDescent="0.35">
      <c r="A27568" s="86">
        <v>46310</v>
      </c>
      <c r="B27568" s="87">
        <v>0.19791666666666666</v>
      </c>
      <c r="C27568">
        <v>1.0730000000000001E-5</v>
      </c>
    </row>
    <row r="27569" spans="1:3" x14ac:dyDescent="0.35">
      <c r="A27569" s="86">
        <v>46310</v>
      </c>
      <c r="B27569" s="87">
        <v>0.20833333333333334</v>
      </c>
      <c r="C27569">
        <v>1.0900000000000001E-5</v>
      </c>
    </row>
    <row r="27570" spans="1:3" x14ac:dyDescent="0.35">
      <c r="A27570" s="86">
        <v>46310</v>
      </c>
      <c r="B27570" s="87">
        <v>0.21875</v>
      </c>
      <c r="C27570">
        <v>1.1240000000000001E-5</v>
      </c>
    </row>
    <row r="27571" spans="1:3" x14ac:dyDescent="0.35">
      <c r="A27571" s="86">
        <v>46310</v>
      </c>
      <c r="B27571" s="87">
        <v>0.22916666666666666</v>
      </c>
      <c r="C27571">
        <v>1.187E-5</v>
      </c>
    </row>
    <row r="27572" spans="1:3" x14ac:dyDescent="0.35">
      <c r="A27572" s="86">
        <v>46310</v>
      </c>
      <c r="B27572" s="87">
        <v>0.23958333333333334</v>
      </c>
      <c r="C27572">
        <v>1.3039999999999999E-5</v>
      </c>
    </row>
    <row r="27573" spans="1:3" x14ac:dyDescent="0.35">
      <c r="A27573" s="86">
        <v>46310</v>
      </c>
      <c r="B27573" s="87">
        <v>0.25</v>
      </c>
      <c r="C27573">
        <v>1.4949999999999999E-5</v>
      </c>
    </row>
    <row r="27574" spans="1:3" x14ac:dyDescent="0.35">
      <c r="A27574" s="86">
        <v>46310</v>
      </c>
      <c r="B27574" s="87">
        <v>0.26041666666666669</v>
      </c>
      <c r="C27574">
        <v>1.77E-5</v>
      </c>
    </row>
    <row r="27575" spans="1:3" x14ac:dyDescent="0.35">
      <c r="A27575" s="86">
        <v>46310</v>
      </c>
      <c r="B27575" s="87">
        <v>0.27083333333333331</v>
      </c>
      <c r="C27575">
        <v>2.0950000000000001E-5</v>
      </c>
    </row>
    <row r="27576" spans="1:3" x14ac:dyDescent="0.35">
      <c r="A27576" s="86">
        <v>46310</v>
      </c>
      <c r="B27576" s="87">
        <v>0.28125</v>
      </c>
      <c r="C27576">
        <v>2.4299999999999998E-5</v>
      </c>
    </row>
    <row r="27577" spans="1:3" x14ac:dyDescent="0.35">
      <c r="A27577" s="86">
        <v>46310</v>
      </c>
      <c r="B27577" s="87">
        <v>0.29166666666666669</v>
      </c>
      <c r="C27577">
        <v>2.728E-5</v>
      </c>
    </row>
    <row r="27578" spans="1:3" x14ac:dyDescent="0.35">
      <c r="A27578" s="86">
        <v>46310</v>
      </c>
      <c r="B27578" s="87">
        <v>0.30208333333333331</v>
      </c>
      <c r="C27578">
        <v>2.9559999999999998E-5</v>
      </c>
    </row>
    <row r="27579" spans="1:3" x14ac:dyDescent="0.35">
      <c r="A27579" s="86">
        <v>46310</v>
      </c>
      <c r="B27579" s="87">
        <v>0.3125</v>
      </c>
      <c r="C27579">
        <v>3.1189999999999998E-5</v>
      </c>
    </row>
    <row r="27580" spans="1:3" x14ac:dyDescent="0.35">
      <c r="A27580" s="86">
        <v>46310</v>
      </c>
      <c r="B27580" s="87">
        <v>0.32291666666666669</v>
      </c>
      <c r="C27580">
        <v>3.2259999999999999E-5</v>
      </c>
    </row>
    <row r="27581" spans="1:3" x14ac:dyDescent="0.35">
      <c r="A27581" s="86">
        <v>46310</v>
      </c>
      <c r="B27581" s="87">
        <v>0.33333333333333331</v>
      </c>
      <c r="C27581">
        <v>3.294E-5</v>
      </c>
    </row>
    <row r="27582" spans="1:3" x14ac:dyDescent="0.35">
      <c r="A27582" s="86">
        <v>46310</v>
      </c>
      <c r="B27582" s="87">
        <v>0.34375</v>
      </c>
      <c r="C27582">
        <v>3.3300000000000003E-5</v>
      </c>
    </row>
    <row r="27583" spans="1:3" x14ac:dyDescent="0.35">
      <c r="A27583" s="86">
        <v>46310</v>
      </c>
      <c r="B27583" s="87">
        <v>0.35416666666666669</v>
      </c>
      <c r="C27583">
        <v>3.3419999999999995E-5</v>
      </c>
    </row>
    <row r="27584" spans="1:3" x14ac:dyDescent="0.35">
      <c r="A27584" s="86">
        <v>46310</v>
      </c>
      <c r="B27584" s="87">
        <v>0.36458333333333331</v>
      </c>
      <c r="C27584">
        <v>3.3419999999999995E-5</v>
      </c>
    </row>
    <row r="27585" spans="1:3" x14ac:dyDescent="0.35">
      <c r="A27585" s="86">
        <v>46310</v>
      </c>
      <c r="B27585" s="87">
        <v>0.375</v>
      </c>
      <c r="C27585">
        <v>3.3330000000000001E-5</v>
      </c>
    </row>
    <row r="27586" spans="1:3" x14ac:dyDescent="0.35">
      <c r="A27586" s="86">
        <v>46310</v>
      </c>
      <c r="B27586" s="87">
        <v>0.38541666666666669</v>
      </c>
      <c r="C27586">
        <v>3.3230000000000005E-5</v>
      </c>
    </row>
    <row r="27587" spans="1:3" x14ac:dyDescent="0.35">
      <c r="A27587" s="86">
        <v>46310</v>
      </c>
      <c r="B27587" s="87">
        <v>0.39583333333333331</v>
      </c>
      <c r="C27587">
        <v>3.3099999999999998E-5</v>
      </c>
    </row>
    <row r="27588" spans="1:3" x14ac:dyDescent="0.35">
      <c r="A27588" s="86">
        <v>46310</v>
      </c>
      <c r="B27588" s="87">
        <v>0.40625</v>
      </c>
      <c r="C27588">
        <v>3.294E-5</v>
      </c>
    </row>
    <row r="27589" spans="1:3" x14ac:dyDescent="0.35">
      <c r="A27589" s="86">
        <v>46310</v>
      </c>
      <c r="B27589" s="87">
        <v>0.41666666666666669</v>
      </c>
      <c r="C27589">
        <v>3.2710000000000004E-5</v>
      </c>
    </row>
    <row r="27590" spans="1:3" x14ac:dyDescent="0.35">
      <c r="A27590" s="86">
        <v>46310</v>
      </c>
      <c r="B27590" s="87">
        <v>0.42708333333333331</v>
      </c>
      <c r="C27590">
        <v>3.2450000000000003E-5</v>
      </c>
    </row>
    <row r="27591" spans="1:3" x14ac:dyDescent="0.35">
      <c r="A27591" s="86">
        <v>46310</v>
      </c>
      <c r="B27591" s="87">
        <v>0.4375</v>
      </c>
      <c r="C27591">
        <v>3.2129999999999999E-5</v>
      </c>
    </row>
    <row r="27592" spans="1:3" x14ac:dyDescent="0.35">
      <c r="A27592" s="86">
        <v>46310</v>
      </c>
      <c r="B27592" s="87">
        <v>0.44791666666666669</v>
      </c>
      <c r="C27592">
        <v>3.1890000000000001E-5</v>
      </c>
    </row>
    <row r="27593" spans="1:3" x14ac:dyDescent="0.35">
      <c r="A27593" s="86">
        <v>46310</v>
      </c>
      <c r="B27593" s="87">
        <v>0.45833333333333331</v>
      </c>
      <c r="C27593">
        <v>3.1720000000000001E-5</v>
      </c>
    </row>
    <row r="27594" spans="1:3" x14ac:dyDescent="0.35">
      <c r="A27594" s="86">
        <v>46310</v>
      </c>
      <c r="B27594" s="87">
        <v>0.46875</v>
      </c>
      <c r="C27594">
        <v>3.1690000000000003E-5</v>
      </c>
    </row>
    <row r="27595" spans="1:3" x14ac:dyDescent="0.35">
      <c r="A27595" s="86">
        <v>46310</v>
      </c>
      <c r="B27595" s="87">
        <v>0.47916666666666669</v>
      </c>
      <c r="C27595">
        <v>3.1919999999999999E-5</v>
      </c>
    </row>
    <row r="27596" spans="1:3" x14ac:dyDescent="0.35">
      <c r="A27596" s="86">
        <v>46310</v>
      </c>
      <c r="B27596" s="87">
        <v>0.48958333333333331</v>
      </c>
      <c r="C27596">
        <v>3.2419999999999998E-5</v>
      </c>
    </row>
    <row r="27597" spans="1:3" x14ac:dyDescent="0.35">
      <c r="A27597" s="86">
        <v>46310</v>
      </c>
      <c r="B27597" s="87">
        <v>0.5</v>
      </c>
      <c r="C27597">
        <v>3.3330000000000001E-5</v>
      </c>
    </row>
    <row r="27598" spans="1:3" x14ac:dyDescent="0.35">
      <c r="A27598" s="86">
        <v>46310</v>
      </c>
      <c r="B27598" s="87">
        <v>0.51041666666666663</v>
      </c>
      <c r="C27598">
        <v>3.4610000000000002E-5</v>
      </c>
    </row>
    <row r="27599" spans="1:3" x14ac:dyDescent="0.35">
      <c r="A27599" s="86">
        <v>46310</v>
      </c>
      <c r="B27599" s="87">
        <v>0.52083333333333337</v>
      </c>
      <c r="C27599">
        <v>3.5970000000000003E-5</v>
      </c>
    </row>
    <row r="27600" spans="1:3" x14ac:dyDescent="0.35">
      <c r="A27600" s="86">
        <v>46310</v>
      </c>
      <c r="B27600" s="87">
        <v>0.53125</v>
      </c>
      <c r="C27600">
        <v>3.7080000000000004E-5</v>
      </c>
    </row>
    <row r="27601" spans="1:3" x14ac:dyDescent="0.35">
      <c r="A27601" s="86">
        <v>46310</v>
      </c>
      <c r="B27601" s="87">
        <v>0.54166666666666663</v>
      </c>
      <c r="C27601">
        <v>3.7570000000000001E-5</v>
      </c>
    </row>
    <row r="27602" spans="1:3" x14ac:dyDescent="0.35">
      <c r="A27602" s="86">
        <v>46310</v>
      </c>
      <c r="B27602" s="87">
        <v>0.55208333333333337</v>
      </c>
      <c r="C27602">
        <v>3.718E-5</v>
      </c>
    </row>
    <row r="27603" spans="1:3" x14ac:dyDescent="0.35">
      <c r="A27603" s="86">
        <v>46310</v>
      </c>
      <c r="B27603" s="87">
        <v>0.5625</v>
      </c>
      <c r="C27603">
        <v>3.6139999999999996E-5</v>
      </c>
    </row>
    <row r="27604" spans="1:3" x14ac:dyDescent="0.35">
      <c r="A27604" s="86">
        <v>46310</v>
      </c>
      <c r="B27604" s="87">
        <v>0.57291666666666663</v>
      </c>
      <c r="C27604">
        <v>3.4750000000000004E-5</v>
      </c>
    </row>
    <row r="27605" spans="1:3" x14ac:dyDescent="0.35">
      <c r="A27605" s="86">
        <v>46310</v>
      </c>
      <c r="B27605" s="87">
        <v>0.58333333333333337</v>
      </c>
      <c r="C27605">
        <v>3.3330000000000001E-5</v>
      </c>
    </row>
    <row r="27606" spans="1:3" x14ac:dyDescent="0.35">
      <c r="A27606" s="86">
        <v>46310</v>
      </c>
      <c r="B27606" s="87">
        <v>0.59375</v>
      </c>
      <c r="C27606">
        <v>3.2129999999999999E-5</v>
      </c>
    </row>
    <row r="27607" spans="1:3" x14ac:dyDescent="0.35">
      <c r="A27607" s="86">
        <v>46310</v>
      </c>
      <c r="B27607" s="87">
        <v>0.60416666666666663</v>
      </c>
      <c r="C27607">
        <v>3.116E-5</v>
      </c>
    </row>
    <row r="27608" spans="1:3" x14ac:dyDescent="0.35">
      <c r="A27608" s="86">
        <v>46310</v>
      </c>
      <c r="B27608" s="87">
        <v>0.61458333333333337</v>
      </c>
      <c r="C27608">
        <v>3.029E-5</v>
      </c>
    </row>
    <row r="27609" spans="1:3" x14ac:dyDescent="0.35">
      <c r="A27609" s="86">
        <v>46310</v>
      </c>
      <c r="B27609" s="87">
        <v>0.625</v>
      </c>
      <c r="C27609">
        <v>2.9489999999999997E-5</v>
      </c>
    </row>
    <row r="27610" spans="1:3" x14ac:dyDescent="0.35">
      <c r="A27610" s="86">
        <v>46310</v>
      </c>
      <c r="B27610" s="87">
        <v>0.63541666666666663</v>
      </c>
      <c r="C27610">
        <v>2.8670000000000002E-5</v>
      </c>
    </row>
    <row r="27611" spans="1:3" x14ac:dyDescent="0.35">
      <c r="A27611" s="86">
        <v>46310</v>
      </c>
      <c r="B27611" s="87">
        <v>0.64583333333333337</v>
      </c>
      <c r="C27611">
        <v>2.7860000000000001E-5</v>
      </c>
    </row>
    <row r="27612" spans="1:3" x14ac:dyDescent="0.35">
      <c r="A27612" s="86">
        <v>46310</v>
      </c>
      <c r="B27612" s="87">
        <v>0.65625</v>
      </c>
      <c r="C27612">
        <v>2.711E-5</v>
      </c>
    </row>
    <row r="27613" spans="1:3" x14ac:dyDescent="0.35">
      <c r="A27613" s="86">
        <v>46310</v>
      </c>
      <c r="B27613" s="87">
        <v>0.66666666666666663</v>
      </c>
      <c r="C27613">
        <v>2.6450000000000003E-5</v>
      </c>
    </row>
    <row r="27614" spans="1:3" x14ac:dyDescent="0.35">
      <c r="A27614" s="86">
        <v>46310</v>
      </c>
      <c r="B27614" s="87">
        <v>0.67708333333333337</v>
      </c>
      <c r="C27614">
        <v>2.5950000000000001E-5</v>
      </c>
    </row>
    <row r="27615" spans="1:3" x14ac:dyDescent="0.35">
      <c r="A27615" s="86">
        <v>46310</v>
      </c>
      <c r="B27615" s="87">
        <v>0.6875</v>
      </c>
      <c r="C27615">
        <v>2.5659999999999998E-5</v>
      </c>
    </row>
    <row r="27616" spans="1:3" x14ac:dyDescent="0.35">
      <c r="A27616" s="86">
        <v>46310</v>
      </c>
      <c r="B27616" s="87">
        <v>0.69791666666666663</v>
      </c>
      <c r="C27616">
        <v>2.561E-5</v>
      </c>
    </row>
    <row r="27617" spans="1:3" x14ac:dyDescent="0.35">
      <c r="A27617" s="86">
        <v>46310</v>
      </c>
      <c r="B27617" s="87">
        <v>0.70833333333333337</v>
      </c>
      <c r="C27617">
        <v>2.5850000000000002E-5</v>
      </c>
    </row>
    <row r="27618" spans="1:3" x14ac:dyDescent="0.35">
      <c r="A27618" s="86">
        <v>46310</v>
      </c>
      <c r="B27618" s="87">
        <v>0.71875</v>
      </c>
      <c r="C27618">
        <v>2.6480000000000001E-5</v>
      </c>
    </row>
    <row r="27619" spans="1:3" x14ac:dyDescent="0.35">
      <c r="A27619" s="86">
        <v>46310</v>
      </c>
      <c r="B27619" s="87">
        <v>0.72916666666666663</v>
      </c>
      <c r="C27619">
        <v>2.745E-5</v>
      </c>
    </row>
    <row r="27620" spans="1:3" x14ac:dyDescent="0.35">
      <c r="A27620" s="86">
        <v>46310</v>
      </c>
      <c r="B27620" s="87">
        <v>0.73958333333333337</v>
      </c>
      <c r="C27620">
        <v>2.8709999999999998E-5</v>
      </c>
    </row>
    <row r="27621" spans="1:3" x14ac:dyDescent="0.35">
      <c r="A27621" s="86">
        <v>46310</v>
      </c>
      <c r="B27621" s="87">
        <v>0.75</v>
      </c>
      <c r="C27621">
        <v>3.029E-5</v>
      </c>
    </row>
    <row r="27622" spans="1:3" x14ac:dyDescent="0.35">
      <c r="A27622" s="86">
        <v>46310</v>
      </c>
      <c r="B27622" s="87">
        <v>0.76041666666666663</v>
      </c>
      <c r="C27622">
        <v>3.2129999999999999E-5</v>
      </c>
    </row>
    <row r="27623" spans="1:3" x14ac:dyDescent="0.35">
      <c r="A27623" s="86">
        <v>46310</v>
      </c>
      <c r="B27623" s="87">
        <v>0.77083333333333337</v>
      </c>
      <c r="C27623">
        <v>3.4119999999999999E-5</v>
      </c>
    </row>
    <row r="27624" spans="1:3" x14ac:dyDescent="0.35">
      <c r="A27624" s="86">
        <v>46310</v>
      </c>
      <c r="B27624" s="87">
        <v>0.78125</v>
      </c>
      <c r="C27624">
        <v>3.6189999999999997E-5</v>
      </c>
    </row>
    <row r="27625" spans="1:3" x14ac:dyDescent="0.35">
      <c r="A27625" s="86">
        <v>46310</v>
      </c>
      <c r="B27625" s="87">
        <v>0.79166666666666663</v>
      </c>
      <c r="C27625">
        <v>3.8179999999999997E-5</v>
      </c>
    </row>
    <row r="27626" spans="1:3" x14ac:dyDescent="0.35">
      <c r="A27626" s="86">
        <v>46310</v>
      </c>
      <c r="B27626" s="87">
        <v>0.80208333333333337</v>
      </c>
      <c r="C27626">
        <v>4.002E-5</v>
      </c>
    </row>
    <row r="27627" spans="1:3" x14ac:dyDescent="0.35">
      <c r="A27627" s="86">
        <v>46310</v>
      </c>
      <c r="B27627" s="87">
        <v>0.8125</v>
      </c>
      <c r="C27627">
        <v>4.1529999999999997E-5</v>
      </c>
    </row>
    <row r="27628" spans="1:3" x14ac:dyDescent="0.35">
      <c r="A27628" s="86">
        <v>46310</v>
      </c>
      <c r="B27628" s="87">
        <v>0.82291666666666663</v>
      </c>
      <c r="C27628">
        <v>4.2519999999999999E-5</v>
      </c>
    </row>
    <row r="27629" spans="1:3" x14ac:dyDescent="0.35">
      <c r="A27629" s="86">
        <v>46310</v>
      </c>
      <c r="B27629" s="87">
        <v>0.83333333333333337</v>
      </c>
      <c r="C27629">
        <v>4.2840000000000003E-5</v>
      </c>
    </row>
    <row r="27630" spans="1:3" x14ac:dyDescent="0.35">
      <c r="A27630" s="86">
        <v>46310</v>
      </c>
      <c r="B27630" s="87">
        <v>0.84375</v>
      </c>
      <c r="C27630">
        <v>4.2349999999999999E-5</v>
      </c>
    </row>
    <row r="27631" spans="1:3" x14ac:dyDescent="0.35">
      <c r="A27631" s="86">
        <v>46310</v>
      </c>
      <c r="B27631" s="87">
        <v>0.85416666666666663</v>
      </c>
      <c r="C27631">
        <v>4.138E-5</v>
      </c>
    </row>
    <row r="27632" spans="1:3" x14ac:dyDescent="0.35">
      <c r="A27632" s="86">
        <v>46310</v>
      </c>
      <c r="B27632" s="87">
        <v>0.86458333333333337</v>
      </c>
      <c r="C27632">
        <v>4.0219999999999998E-5</v>
      </c>
    </row>
    <row r="27633" spans="1:3" x14ac:dyDescent="0.35">
      <c r="A27633" s="86">
        <v>46310</v>
      </c>
      <c r="B27633" s="87">
        <v>0.875</v>
      </c>
      <c r="C27633">
        <v>3.9199999999999997E-5</v>
      </c>
    </row>
    <row r="27634" spans="1:3" x14ac:dyDescent="0.35">
      <c r="A27634" s="86">
        <v>46310</v>
      </c>
      <c r="B27634" s="87">
        <v>0.88541666666666663</v>
      </c>
      <c r="C27634">
        <v>3.8569999999999998E-5</v>
      </c>
    </row>
    <row r="27635" spans="1:3" x14ac:dyDescent="0.35">
      <c r="A27635" s="86">
        <v>46310</v>
      </c>
      <c r="B27635" s="87">
        <v>0.89583333333333337</v>
      </c>
      <c r="C27635">
        <v>3.8150000000000006E-5</v>
      </c>
    </row>
    <row r="27636" spans="1:3" x14ac:dyDescent="0.35">
      <c r="A27636" s="86">
        <v>46310</v>
      </c>
      <c r="B27636" s="87">
        <v>0.90625</v>
      </c>
      <c r="C27636">
        <v>3.7710000000000003E-5</v>
      </c>
    </row>
    <row r="27637" spans="1:3" x14ac:dyDescent="0.35">
      <c r="A27637" s="86">
        <v>46310</v>
      </c>
      <c r="B27637" s="87">
        <v>0.91666666666666663</v>
      </c>
      <c r="C27637">
        <v>3.697E-5</v>
      </c>
    </row>
    <row r="27638" spans="1:3" x14ac:dyDescent="0.35">
      <c r="A27638" s="86">
        <v>46310</v>
      </c>
      <c r="B27638" s="87">
        <v>0.92708333333333337</v>
      </c>
      <c r="C27638">
        <v>3.5720000000000004E-5</v>
      </c>
    </row>
    <row r="27639" spans="1:3" x14ac:dyDescent="0.35">
      <c r="A27639" s="86">
        <v>46310</v>
      </c>
      <c r="B27639" s="87">
        <v>0.9375</v>
      </c>
      <c r="C27639">
        <v>3.4049999999999994E-5</v>
      </c>
    </row>
    <row r="27640" spans="1:3" x14ac:dyDescent="0.35">
      <c r="A27640" s="86">
        <v>46310</v>
      </c>
      <c r="B27640" s="87">
        <v>0.94791666666666663</v>
      </c>
      <c r="C27640">
        <v>3.2060000000000001E-5</v>
      </c>
    </row>
    <row r="27641" spans="1:3" x14ac:dyDescent="0.35">
      <c r="A27641" s="86">
        <v>46310</v>
      </c>
      <c r="B27641" s="87">
        <v>0.95833333333333337</v>
      </c>
      <c r="C27641">
        <v>2.9899999999999998E-5</v>
      </c>
    </row>
    <row r="27642" spans="1:3" x14ac:dyDescent="0.35">
      <c r="A27642" s="86">
        <v>46310</v>
      </c>
      <c r="B27642" s="87">
        <v>0.96875</v>
      </c>
      <c r="C27642">
        <v>2.7670000000000001E-5</v>
      </c>
    </row>
    <row r="27643" spans="1:3" x14ac:dyDescent="0.35">
      <c r="A27643" s="86">
        <v>46310</v>
      </c>
      <c r="B27643" s="87">
        <v>0.97916666666666663</v>
      </c>
      <c r="C27643">
        <v>2.5430000000000002E-5</v>
      </c>
    </row>
    <row r="27644" spans="1:3" x14ac:dyDescent="0.35">
      <c r="A27644" s="86">
        <v>46310</v>
      </c>
      <c r="B27644" s="87">
        <v>0.98958333333333337</v>
      </c>
      <c r="C27644">
        <v>2.3199999999999998E-5</v>
      </c>
    </row>
    <row r="27645" spans="1:3" x14ac:dyDescent="0.35">
      <c r="A27645" s="86">
        <v>46311</v>
      </c>
      <c r="B27645" s="87">
        <v>0</v>
      </c>
      <c r="C27645">
        <v>2.1020000000000002E-5</v>
      </c>
    </row>
    <row r="27646" spans="1:3" x14ac:dyDescent="0.35">
      <c r="A27646" s="86">
        <v>46311</v>
      </c>
      <c r="B27646" s="87">
        <v>1.0416666666666666E-2</v>
      </c>
      <c r="C27646">
        <v>1.8960000000000001E-5</v>
      </c>
    </row>
    <row r="27647" spans="1:3" x14ac:dyDescent="0.35">
      <c r="A27647" s="86">
        <v>46311</v>
      </c>
      <c r="B27647" s="87">
        <v>2.0833333333333332E-2</v>
      </c>
      <c r="C27647">
        <v>1.696E-5</v>
      </c>
    </row>
    <row r="27648" spans="1:3" x14ac:dyDescent="0.35">
      <c r="A27648" s="86">
        <v>46311</v>
      </c>
      <c r="B27648" s="87">
        <v>3.125E-2</v>
      </c>
      <c r="C27648">
        <v>1.52E-5</v>
      </c>
    </row>
    <row r="27649" spans="1:3" x14ac:dyDescent="0.35">
      <c r="A27649" s="86">
        <v>46311</v>
      </c>
      <c r="B27649" s="87">
        <v>4.1666666666666664E-2</v>
      </c>
      <c r="C27649">
        <v>1.379E-5</v>
      </c>
    </row>
    <row r="27650" spans="1:3" x14ac:dyDescent="0.35">
      <c r="A27650" s="86">
        <v>46311</v>
      </c>
      <c r="B27650" s="87">
        <v>5.2083333333333336E-2</v>
      </c>
      <c r="C27650">
        <v>1.2800000000000001E-5</v>
      </c>
    </row>
    <row r="27651" spans="1:3" x14ac:dyDescent="0.35">
      <c r="A27651" s="86">
        <v>46311</v>
      </c>
      <c r="B27651" s="87">
        <v>6.25E-2</v>
      </c>
      <c r="C27651">
        <v>1.2109999999999999E-5</v>
      </c>
    </row>
    <row r="27652" spans="1:3" x14ac:dyDescent="0.35">
      <c r="A27652" s="86">
        <v>46311</v>
      </c>
      <c r="B27652" s="87">
        <v>7.2916666666666671E-2</v>
      </c>
      <c r="C27652">
        <v>1.168E-5</v>
      </c>
    </row>
    <row r="27653" spans="1:3" x14ac:dyDescent="0.35">
      <c r="A27653" s="86">
        <v>46311</v>
      </c>
      <c r="B27653" s="87">
        <v>8.3333333333333329E-2</v>
      </c>
      <c r="C27653">
        <v>1.1350000000000001E-5</v>
      </c>
    </row>
    <row r="27654" spans="1:3" x14ac:dyDescent="0.35">
      <c r="A27654" s="86">
        <v>46311</v>
      </c>
      <c r="B27654" s="87">
        <v>9.375E-2</v>
      </c>
      <c r="C27654">
        <v>1.1089999999999999E-5</v>
      </c>
    </row>
    <row r="27655" spans="1:3" x14ac:dyDescent="0.35">
      <c r="A27655" s="86">
        <v>46311</v>
      </c>
      <c r="B27655" s="87">
        <v>0.10416666666666667</v>
      </c>
      <c r="C27655">
        <v>1.0849999999999999E-5</v>
      </c>
    </row>
    <row r="27656" spans="1:3" x14ac:dyDescent="0.35">
      <c r="A27656" s="86">
        <v>46311</v>
      </c>
      <c r="B27656" s="87">
        <v>0.11458333333333333</v>
      </c>
      <c r="C27656">
        <v>1.0670000000000001E-5</v>
      </c>
    </row>
    <row r="27657" spans="1:3" x14ac:dyDescent="0.35">
      <c r="A27657" s="86">
        <v>46311</v>
      </c>
      <c r="B27657" s="87">
        <v>0.125</v>
      </c>
      <c r="C27657">
        <v>1.0550000000000001E-5</v>
      </c>
    </row>
    <row r="27658" spans="1:3" x14ac:dyDescent="0.35">
      <c r="A27658" s="86">
        <v>46311</v>
      </c>
      <c r="B27658" s="87">
        <v>0.13541666666666666</v>
      </c>
      <c r="C27658">
        <v>1.048E-5</v>
      </c>
    </row>
    <row r="27659" spans="1:3" x14ac:dyDescent="0.35">
      <c r="A27659" s="86">
        <v>46311</v>
      </c>
      <c r="B27659" s="87">
        <v>0.14583333333333334</v>
      </c>
      <c r="C27659">
        <v>1.048E-5</v>
      </c>
    </row>
    <row r="27660" spans="1:3" x14ac:dyDescent="0.35">
      <c r="A27660" s="86">
        <v>46311</v>
      </c>
      <c r="B27660" s="87">
        <v>0.15625</v>
      </c>
      <c r="C27660">
        <v>1.0510000000000001E-5</v>
      </c>
    </row>
    <row r="27661" spans="1:3" x14ac:dyDescent="0.35">
      <c r="A27661" s="86">
        <v>46311</v>
      </c>
      <c r="B27661" s="87">
        <v>0.16666666666666666</v>
      </c>
      <c r="C27661">
        <v>1.0550000000000001E-5</v>
      </c>
    </row>
    <row r="27662" spans="1:3" x14ac:dyDescent="0.35">
      <c r="A27662" s="86">
        <v>46311</v>
      </c>
      <c r="B27662" s="87">
        <v>0.17708333333333334</v>
      </c>
      <c r="C27662">
        <v>1.0569999999999999E-5</v>
      </c>
    </row>
    <row r="27663" spans="1:3" x14ac:dyDescent="0.35">
      <c r="A27663" s="86">
        <v>46311</v>
      </c>
      <c r="B27663" s="87">
        <v>0.1875</v>
      </c>
      <c r="C27663">
        <v>1.065E-5</v>
      </c>
    </row>
    <row r="27664" spans="1:3" x14ac:dyDescent="0.35">
      <c r="A27664" s="86">
        <v>46311</v>
      </c>
      <c r="B27664" s="87">
        <v>0.19791666666666666</v>
      </c>
      <c r="C27664">
        <v>1.077E-5</v>
      </c>
    </row>
    <row r="27665" spans="1:3" x14ac:dyDescent="0.35">
      <c r="A27665" s="86">
        <v>46311</v>
      </c>
      <c r="B27665" s="87">
        <v>0.20833333333333334</v>
      </c>
      <c r="C27665">
        <v>1.094E-5</v>
      </c>
    </row>
    <row r="27666" spans="1:3" x14ac:dyDescent="0.35">
      <c r="A27666" s="86">
        <v>46311</v>
      </c>
      <c r="B27666" s="87">
        <v>0.21875</v>
      </c>
      <c r="C27666">
        <v>1.129E-5</v>
      </c>
    </row>
    <row r="27667" spans="1:3" x14ac:dyDescent="0.35">
      <c r="A27667" s="86">
        <v>46311</v>
      </c>
      <c r="B27667" s="87">
        <v>0.22916666666666666</v>
      </c>
      <c r="C27667">
        <v>1.1919999999999999E-5</v>
      </c>
    </row>
    <row r="27668" spans="1:3" x14ac:dyDescent="0.35">
      <c r="A27668" s="86">
        <v>46311</v>
      </c>
      <c r="B27668" s="87">
        <v>0.23958333333333334</v>
      </c>
      <c r="C27668">
        <v>1.309E-5</v>
      </c>
    </row>
    <row r="27669" spans="1:3" x14ac:dyDescent="0.35">
      <c r="A27669" s="86">
        <v>46311</v>
      </c>
      <c r="B27669" s="87">
        <v>0.25</v>
      </c>
      <c r="C27669">
        <v>1.501E-5</v>
      </c>
    </row>
    <row r="27670" spans="1:3" x14ac:dyDescent="0.35">
      <c r="A27670" s="86">
        <v>46311</v>
      </c>
      <c r="B27670" s="87">
        <v>0.26041666666666669</v>
      </c>
      <c r="C27670">
        <v>1.7770000000000001E-5</v>
      </c>
    </row>
    <row r="27671" spans="1:3" x14ac:dyDescent="0.35">
      <c r="A27671" s="86">
        <v>46311</v>
      </c>
      <c r="B27671" s="87">
        <v>0.27083333333333331</v>
      </c>
      <c r="C27671">
        <v>2.103E-5</v>
      </c>
    </row>
    <row r="27672" spans="1:3" x14ac:dyDescent="0.35">
      <c r="A27672" s="86">
        <v>46311</v>
      </c>
      <c r="B27672" s="87">
        <v>0.28125</v>
      </c>
      <c r="C27672">
        <v>2.4389999999999999E-5</v>
      </c>
    </row>
    <row r="27673" spans="1:3" x14ac:dyDescent="0.35">
      <c r="A27673" s="86">
        <v>46311</v>
      </c>
      <c r="B27673" s="87">
        <v>0.29166666666666669</v>
      </c>
      <c r="C27673">
        <v>2.739E-5</v>
      </c>
    </row>
    <row r="27674" spans="1:3" x14ac:dyDescent="0.35">
      <c r="A27674" s="86">
        <v>46311</v>
      </c>
      <c r="B27674" s="87">
        <v>0.30208333333333331</v>
      </c>
      <c r="C27674">
        <v>2.968E-5</v>
      </c>
    </row>
    <row r="27675" spans="1:3" x14ac:dyDescent="0.35">
      <c r="A27675" s="86">
        <v>46311</v>
      </c>
      <c r="B27675" s="87">
        <v>0.3125</v>
      </c>
      <c r="C27675">
        <v>3.1309999999999997E-5</v>
      </c>
    </row>
    <row r="27676" spans="1:3" x14ac:dyDescent="0.35">
      <c r="A27676" s="86">
        <v>46311</v>
      </c>
      <c r="B27676" s="87">
        <v>0.32291666666666669</v>
      </c>
      <c r="C27676">
        <v>3.239E-5</v>
      </c>
    </row>
    <row r="27677" spans="1:3" x14ac:dyDescent="0.35">
      <c r="A27677" s="86">
        <v>46311</v>
      </c>
      <c r="B27677" s="87">
        <v>0.33333333333333331</v>
      </c>
      <c r="C27677">
        <v>3.307E-5</v>
      </c>
    </row>
    <row r="27678" spans="1:3" x14ac:dyDescent="0.35">
      <c r="A27678" s="86">
        <v>46311</v>
      </c>
      <c r="B27678" s="87">
        <v>0.34375</v>
      </c>
      <c r="C27678">
        <v>3.3430000000000003E-5</v>
      </c>
    </row>
    <row r="27679" spans="1:3" x14ac:dyDescent="0.35">
      <c r="A27679" s="86">
        <v>46311</v>
      </c>
      <c r="B27679" s="87">
        <v>0.35416666666666669</v>
      </c>
      <c r="C27679">
        <v>3.3550000000000002E-5</v>
      </c>
    </row>
    <row r="27680" spans="1:3" x14ac:dyDescent="0.35">
      <c r="A27680" s="86">
        <v>46311</v>
      </c>
      <c r="B27680" s="87">
        <v>0.36458333333333331</v>
      </c>
      <c r="C27680">
        <v>3.3550000000000002E-5</v>
      </c>
    </row>
    <row r="27681" spans="1:3" x14ac:dyDescent="0.35">
      <c r="A27681" s="86">
        <v>46311</v>
      </c>
      <c r="B27681" s="87">
        <v>0.375</v>
      </c>
      <c r="C27681">
        <v>3.3459999999999995E-5</v>
      </c>
    </row>
    <row r="27682" spans="1:3" x14ac:dyDescent="0.35">
      <c r="A27682" s="86">
        <v>46311</v>
      </c>
      <c r="B27682" s="87">
        <v>0.38541666666666669</v>
      </c>
      <c r="C27682">
        <v>3.3359999999999999E-5</v>
      </c>
    </row>
    <row r="27683" spans="1:3" x14ac:dyDescent="0.35">
      <c r="A27683" s="86">
        <v>46311</v>
      </c>
      <c r="B27683" s="87">
        <v>0.39583333333333331</v>
      </c>
      <c r="C27683">
        <v>3.3230000000000005E-5</v>
      </c>
    </row>
    <row r="27684" spans="1:3" x14ac:dyDescent="0.35">
      <c r="A27684" s="86">
        <v>46311</v>
      </c>
      <c r="B27684" s="87">
        <v>0.40625</v>
      </c>
      <c r="C27684">
        <v>3.307E-5</v>
      </c>
    </row>
    <row r="27685" spans="1:3" x14ac:dyDescent="0.35">
      <c r="A27685" s="86">
        <v>46311</v>
      </c>
      <c r="B27685" s="87">
        <v>0.41666666666666669</v>
      </c>
      <c r="C27685">
        <v>3.2840000000000004E-5</v>
      </c>
    </row>
    <row r="27686" spans="1:3" x14ac:dyDescent="0.35">
      <c r="A27686" s="86">
        <v>46311</v>
      </c>
      <c r="B27686" s="87">
        <v>0.42708333333333331</v>
      </c>
      <c r="C27686">
        <v>3.2579999999999996E-5</v>
      </c>
    </row>
    <row r="27687" spans="1:3" x14ac:dyDescent="0.35">
      <c r="A27687" s="86">
        <v>46311</v>
      </c>
      <c r="B27687" s="87">
        <v>0.4375</v>
      </c>
      <c r="C27687">
        <v>3.2259999999999999E-5</v>
      </c>
    </row>
    <row r="27688" spans="1:3" x14ac:dyDescent="0.35">
      <c r="A27688" s="86">
        <v>46311</v>
      </c>
      <c r="B27688" s="87">
        <v>0.44791666666666669</v>
      </c>
      <c r="C27688">
        <v>3.2020000000000002E-5</v>
      </c>
    </row>
    <row r="27689" spans="1:3" x14ac:dyDescent="0.35">
      <c r="A27689" s="86">
        <v>46311</v>
      </c>
      <c r="B27689" s="87">
        <v>0.45833333333333331</v>
      </c>
      <c r="C27689">
        <v>3.1850000000000002E-5</v>
      </c>
    </row>
    <row r="27690" spans="1:3" x14ac:dyDescent="0.35">
      <c r="A27690" s="86">
        <v>46311</v>
      </c>
      <c r="B27690" s="87">
        <v>0.46875</v>
      </c>
      <c r="C27690">
        <v>3.1820000000000004E-5</v>
      </c>
    </row>
    <row r="27691" spans="1:3" x14ac:dyDescent="0.35">
      <c r="A27691" s="86">
        <v>46311</v>
      </c>
      <c r="B27691" s="87">
        <v>0.47916666666666669</v>
      </c>
      <c r="C27691">
        <v>3.2039999999999998E-5</v>
      </c>
    </row>
    <row r="27692" spans="1:3" x14ac:dyDescent="0.35">
      <c r="A27692" s="86">
        <v>46311</v>
      </c>
      <c r="B27692" s="87">
        <v>0.48958333333333331</v>
      </c>
      <c r="C27692">
        <v>3.2550000000000005E-5</v>
      </c>
    </row>
    <row r="27693" spans="1:3" x14ac:dyDescent="0.35">
      <c r="A27693" s="86">
        <v>46311</v>
      </c>
      <c r="B27693" s="87">
        <v>0.5</v>
      </c>
      <c r="C27693">
        <v>3.3459999999999995E-5</v>
      </c>
    </row>
    <row r="27694" spans="1:3" x14ac:dyDescent="0.35">
      <c r="A27694" s="86">
        <v>46311</v>
      </c>
      <c r="B27694" s="87">
        <v>0.51041666666666663</v>
      </c>
      <c r="C27694">
        <v>3.4740000000000003E-5</v>
      </c>
    </row>
    <row r="27695" spans="1:3" x14ac:dyDescent="0.35">
      <c r="A27695" s="86">
        <v>46311</v>
      </c>
      <c r="B27695" s="87">
        <v>0.52083333333333337</v>
      </c>
      <c r="C27695">
        <v>3.6110000000000005E-5</v>
      </c>
    </row>
    <row r="27696" spans="1:3" x14ac:dyDescent="0.35">
      <c r="A27696" s="86">
        <v>46311</v>
      </c>
      <c r="B27696" s="87">
        <v>0.53125</v>
      </c>
      <c r="C27696">
        <v>3.7230000000000001E-5</v>
      </c>
    </row>
    <row r="27697" spans="1:3" x14ac:dyDescent="0.35">
      <c r="A27697" s="86">
        <v>46311</v>
      </c>
      <c r="B27697" s="87">
        <v>0.54166666666666663</v>
      </c>
      <c r="C27697">
        <v>3.7719999999999998E-5</v>
      </c>
    </row>
    <row r="27698" spans="1:3" x14ac:dyDescent="0.35">
      <c r="A27698" s="86">
        <v>46311</v>
      </c>
      <c r="B27698" s="87">
        <v>0.55208333333333337</v>
      </c>
      <c r="C27698">
        <v>3.7330000000000003E-5</v>
      </c>
    </row>
    <row r="27699" spans="1:3" x14ac:dyDescent="0.35">
      <c r="A27699" s="86">
        <v>46311</v>
      </c>
      <c r="B27699" s="87">
        <v>0.5625</v>
      </c>
      <c r="C27699">
        <v>3.6279999999999998E-5</v>
      </c>
    </row>
    <row r="27700" spans="1:3" x14ac:dyDescent="0.35">
      <c r="A27700" s="86">
        <v>46311</v>
      </c>
      <c r="B27700" s="87">
        <v>0.57291666666666663</v>
      </c>
      <c r="C27700">
        <v>3.489E-5</v>
      </c>
    </row>
    <row r="27701" spans="1:3" x14ac:dyDescent="0.35">
      <c r="A27701" s="86">
        <v>46311</v>
      </c>
      <c r="B27701" s="87">
        <v>0.58333333333333337</v>
      </c>
      <c r="C27701">
        <v>3.3459999999999995E-5</v>
      </c>
    </row>
    <row r="27702" spans="1:3" x14ac:dyDescent="0.35">
      <c r="A27702" s="86">
        <v>46311</v>
      </c>
      <c r="B27702" s="87">
        <v>0.59375</v>
      </c>
      <c r="C27702">
        <v>3.2259999999999999E-5</v>
      </c>
    </row>
    <row r="27703" spans="1:3" x14ac:dyDescent="0.35">
      <c r="A27703" s="86">
        <v>46311</v>
      </c>
      <c r="B27703" s="87">
        <v>0.60416666666666663</v>
      </c>
      <c r="C27703">
        <v>3.1280000000000005E-5</v>
      </c>
    </row>
    <row r="27704" spans="1:3" x14ac:dyDescent="0.35">
      <c r="A27704" s="86">
        <v>46311</v>
      </c>
      <c r="B27704" s="87">
        <v>0.61458333333333337</v>
      </c>
      <c r="C27704">
        <v>3.0409999999999999E-5</v>
      </c>
    </row>
    <row r="27705" spans="1:3" x14ac:dyDescent="0.35">
      <c r="A27705" s="86">
        <v>46311</v>
      </c>
      <c r="B27705" s="87">
        <v>0.625</v>
      </c>
      <c r="C27705">
        <v>2.9609999999999999E-5</v>
      </c>
    </row>
    <row r="27706" spans="1:3" x14ac:dyDescent="0.35">
      <c r="A27706" s="86">
        <v>46311</v>
      </c>
      <c r="B27706" s="87">
        <v>0.63541666666666663</v>
      </c>
      <c r="C27706">
        <v>2.8779999999999999E-5</v>
      </c>
    </row>
    <row r="27707" spans="1:3" x14ac:dyDescent="0.35">
      <c r="A27707" s="86">
        <v>46311</v>
      </c>
      <c r="B27707" s="87">
        <v>0.64583333333333337</v>
      </c>
      <c r="C27707">
        <v>2.7969999999999998E-5</v>
      </c>
    </row>
    <row r="27708" spans="1:3" x14ac:dyDescent="0.35">
      <c r="A27708" s="86">
        <v>46311</v>
      </c>
      <c r="B27708" s="87">
        <v>0.65625</v>
      </c>
      <c r="C27708">
        <v>2.722E-5</v>
      </c>
    </row>
    <row r="27709" spans="1:3" x14ac:dyDescent="0.35">
      <c r="A27709" s="86">
        <v>46311</v>
      </c>
      <c r="B27709" s="87">
        <v>0.66666666666666663</v>
      </c>
      <c r="C27709">
        <v>2.656E-5</v>
      </c>
    </row>
    <row r="27710" spans="1:3" x14ac:dyDescent="0.35">
      <c r="A27710" s="86">
        <v>46311</v>
      </c>
      <c r="B27710" s="87">
        <v>0.67708333333333337</v>
      </c>
      <c r="C27710">
        <v>2.605E-5</v>
      </c>
    </row>
    <row r="27711" spans="1:3" x14ac:dyDescent="0.35">
      <c r="A27711" s="86">
        <v>46311</v>
      </c>
      <c r="B27711" s="87">
        <v>0.6875</v>
      </c>
      <c r="C27711">
        <v>2.5760000000000001E-5</v>
      </c>
    </row>
    <row r="27712" spans="1:3" x14ac:dyDescent="0.35">
      <c r="A27712" s="86">
        <v>46311</v>
      </c>
      <c r="B27712" s="87">
        <v>0.69791666666666663</v>
      </c>
      <c r="C27712">
        <v>2.5709999999999999E-5</v>
      </c>
    </row>
    <row r="27713" spans="1:3" x14ac:dyDescent="0.35">
      <c r="A27713" s="86">
        <v>46311</v>
      </c>
      <c r="B27713" s="87">
        <v>0.70833333333333337</v>
      </c>
      <c r="C27713">
        <v>2.5950000000000001E-5</v>
      </c>
    </row>
    <row r="27714" spans="1:3" x14ac:dyDescent="0.35">
      <c r="A27714" s="86">
        <v>46311</v>
      </c>
      <c r="B27714" s="87">
        <v>0.71875</v>
      </c>
      <c r="C27714">
        <v>2.6589999999999998E-5</v>
      </c>
    </row>
    <row r="27715" spans="1:3" x14ac:dyDescent="0.35">
      <c r="A27715" s="86">
        <v>46311</v>
      </c>
      <c r="B27715" s="87">
        <v>0.72916666666666663</v>
      </c>
      <c r="C27715">
        <v>2.756E-5</v>
      </c>
    </row>
    <row r="27716" spans="1:3" x14ac:dyDescent="0.35">
      <c r="A27716" s="86">
        <v>46311</v>
      </c>
      <c r="B27716" s="87">
        <v>0.73958333333333337</v>
      </c>
      <c r="C27716">
        <v>2.883E-5</v>
      </c>
    </row>
    <row r="27717" spans="1:3" x14ac:dyDescent="0.35">
      <c r="A27717" s="86">
        <v>46311</v>
      </c>
      <c r="B27717" s="87">
        <v>0.75</v>
      </c>
      <c r="C27717">
        <v>3.0409999999999999E-5</v>
      </c>
    </row>
    <row r="27718" spans="1:3" x14ac:dyDescent="0.35">
      <c r="A27718" s="86">
        <v>46311</v>
      </c>
      <c r="B27718" s="87">
        <v>0.76041666666666663</v>
      </c>
      <c r="C27718">
        <v>3.2259999999999999E-5</v>
      </c>
    </row>
    <row r="27719" spans="1:3" x14ac:dyDescent="0.35">
      <c r="A27719" s="86">
        <v>46311</v>
      </c>
      <c r="B27719" s="87">
        <v>0.77083333333333337</v>
      </c>
      <c r="C27719">
        <v>3.4260000000000001E-5</v>
      </c>
    </row>
    <row r="27720" spans="1:3" x14ac:dyDescent="0.35">
      <c r="A27720" s="86">
        <v>46311</v>
      </c>
      <c r="B27720" s="87">
        <v>0.78125</v>
      </c>
      <c r="C27720">
        <v>3.6329999999999999E-5</v>
      </c>
    </row>
    <row r="27721" spans="1:3" x14ac:dyDescent="0.35">
      <c r="A27721" s="86">
        <v>46311</v>
      </c>
      <c r="B27721" s="87">
        <v>0.79166666666666663</v>
      </c>
      <c r="C27721">
        <v>3.8330000000000001E-5</v>
      </c>
    </row>
    <row r="27722" spans="1:3" x14ac:dyDescent="0.35">
      <c r="A27722" s="86">
        <v>46311</v>
      </c>
      <c r="B27722" s="87">
        <v>0.80208333333333337</v>
      </c>
      <c r="C27722">
        <v>4.0179999999999998E-5</v>
      </c>
    </row>
    <row r="27723" spans="1:3" x14ac:dyDescent="0.35">
      <c r="A27723" s="86">
        <v>46311</v>
      </c>
      <c r="B27723" s="87">
        <v>0.8125</v>
      </c>
      <c r="C27723">
        <v>4.1689999999999996E-5</v>
      </c>
    </row>
    <row r="27724" spans="1:3" x14ac:dyDescent="0.35">
      <c r="A27724" s="86">
        <v>46311</v>
      </c>
      <c r="B27724" s="87">
        <v>0.82291666666666663</v>
      </c>
      <c r="C27724">
        <v>4.269E-5</v>
      </c>
    </row>
    <row r="27725" spans="1:3" x14ac:dyDescent="0.35">
      <c r="A27725" s="86">
        <v>46311</v>
      </c>
      <c r="B27725" s="87">
        <v>0.83333333333333337</v>
      </c>
      <c r="C27725">
        <v>4.3009999999999996E-5</v>
      </c>
    </row>
    <row r="27726" spans="1:3" x14ac:dyDescent="0.35">
      <c r="A27726" s="86">
        <v>46311</v>
      </c>
      <c r="B27726" s="87">
        <v>0.84375</v>
      </c>
      <c r="C27726">
        <v>4.2519999999999999E-5</v>
      </c>
    </row>
    <row r="27727" spans="1:3" x14ac:dyDescent="0.35">
      <c r="A27727" s="86">
        <v>46311</v>
      </c>
      <c r="B27727" s="87">
        <v>0.85416666666666663</v>
      </c>
      <c r="C27727">
        <v>4.1549999999999994E-5</v>
      </c>
    </row>
    <row r="27728" spans="1:3" x14ac:dyDescent="0.35">
      <c r="A27728" s="86">
        <v>46311</v>
      </c>
      <c r="B27728" s="87">
        <v>0.86458333333333337</v>
      </c>
      <c r="C27728">
        <v>4.0379999999999996E-5</v>
      </c>
    </row>
    <row r="27729" spans="1:3" x14ac:dyDescent="0.35">
      <c r="A27729" s="86">
        <v>46311</v>
      </c>
      <c r="B27729" s="87">
        <v>0.875</v>
      </c>
      <c r="C27729">
        <v>3.9350000000000001E-5</v>
      </c>
    </row>
    <row r="27730" spans="1:3" x14ac:dyDescent="0.35">
      <c r="A27730" s="86">
        <v>46311</v>
      </c>
      <c r="B27730" s="87">
        <v>0.88541666666666663</v>
      </c>
      <c r="C27730">
        <v>3.8719999999999995E-5</v>
      </c>
    </row>
    <row r="27731" spans="1:3" x14ac:dyDescent="0.35">
      <c r="A27731" s="86">
        <v>46311</v>
      </c>
      <c r="B27731" s="87">
        <v>0.89583333333333337</v>
      </c>
      <c r="C27731">
        <v>3.8300000000000003E-5</v>
      </c>
    </row>
    <row r="27732" spans="1:3" x14ac:dyDescent="0.35">
      <c r="A27732" s="86">
        <v>46311</v>
      </c>
      <c r="B27732" s="87">
        <v>0.90625</v>
      </c>
      <c r="C27732">
        <v>3.786E-5</v>
      </c>
    </row>
    <row r="27733" spans="1:3" x14ac:dyDescent="0.35">
      <c r="A27733" s="86">
        <v>46311</v>
      </c>
      <c r="B27733" s="87">
        <v>0.91666666666666663</v>
      </c>
      <c r="C27733">
        <v>3.7109999999999995E-5</v>
      </c>
    </row>
    <row r="27734" spans="1:3" x14ac:dyDescent="0.35">
      <c r="A27734" s="86">
        <v>46311</v>
      </c>
      <c r="B27734" s="87">
        <v>0.92708333333333337</v>
      </c>
      <c r="C27734">
        <v>3.5860000000000006E-5</v>
      </c>
    </row>
    <row r="27735" spans="1:3" x14ac:dyDescent="0.35">
      <c r="A27735" s="86">
        <v>46311</v>
      </c>
      <c r="B27735" s="87">
        <v>0.9375</v>
      </c>
      <c r="C27735">
        <v>3.4189999999999996E-5</v>
      </c>
    </row>
    <row r="27736" spans="1:3" x14ac:dyDescent="0.35">
      <c r="A27736" s="86">
        <v>46311</v>
      </c>
      <c r="B27736" s="87">
        <v>0.94791666666666663</v>
      </c>
      <c r="C27736">
        <v>3.2190000000000002E-5</v>
      </c>
    </row>
    <row r="27737" spans="1:3" x14ac:dyDescent="0.35">
      <c r="A27737" s="86">
        <v>46311</v>
      </c>
      <c r="B27737" s="87">
        <v>0.95833333333333337</v>
      </c>
      <c r="C27737">
        <v>3.0020000000000001E-5</v>
      </c>
    </row>
    <row r="27738" spans="1:3" x14ac:dyDescent="0.35">
      <c r="A27738" s="86">
        <v>46311</v>
      </c>
      <c r="B27738" s="87">
        <v>0.96875</v>
      </c>
      <c r="C27738">
        <v>2.7779999999999998E-5</v>
      </c>
    </row>
    <row r="27739" spans="1:3" x14ac:dyDescent="0.35">
      <c r="A27739" s="86">
        <v>46311</v>
      </c>
      <c r="B27739" s="87">
        <v>0.97916666666666663</v>
      </c>
      <c r="C27739">
        <v>2.5530000000000001E-5</v>
      </c>
    </row>
    <row r="27740" spans="1:3" x14ac:dyDescent="0.35">
      <c r="A27740" s="86">
        <v>46311</v>
      </c>
      <c r="B27740" s="87">
        <v>0.98958333333333337</v>
      </c>
      <c r="C27740">
        <v>2.3290000000000002E-5</v>
      </c>
    </row>
    <row r="27741" spans="1:3" x14ac:dyDescent="0.35">
      <c r="A27741" s="86">
        <v>46312</v>
      </c>
      <c r="B27741" s="87">
        <v>0</v>
      </c>
      <c r="C27741">
        <v>2.1100000000000001E-5</v>
      </c>
    </row>
    <row r="27742" spans="1:3" x14ac:dyDescent="0.35">
      <c r="A27742" s="86">
        <v>46312</v>
      </c>
      <c r="B27742" s="87">
        <v>1.0416666666666666E-2</v>
      </c>
      <c r="C27742">
        <v>1.9619999999999998E-5</v>
      </c>
    </row>
    <row r="27743" spans="1:3" x14ac:dyDescent="0.35">
      <c r="A27743" s="86">
        <v>46312</v>
      </c>
      <c r="B27743" s="87">
        <v>2.0833333333333332E-2</v>
      </c>
      <c r="C27743">
        <v>1.838E-5</v>
      </c>
    </row>
    <row r="27744" spans="1:3" x14ac:dyDescent="0.35">
      <c r="A27744" s="86">
        <v>46312</v>
      </c>
      <c r="B27744" s="87">
        <v>3.125E-2</v>
      </c>
      <c r="C27744">
        <v>1.73E-5</v>
      </c>
    </row>
    <row r="27745" spans="1:3" x14ac:dyDescent="0.35">
      <c r="A27745" s="86">
        <v>46312</v>
      </c>
      <c r="B27745" s="87">
        <v>4.1666666666666664E-2</v>
      </c>
      <c r="C27745">
        <v>1.6289999999999998E-5</v>
      </c>
    </row>
    <row r="27746" spans="1:3" x14ac:dyDescent="0.35">
      <c r="A27746" s="86">
        <v>46312</v>
      </c>
      <c r="B27746" s="87">
        <v>5.2083333333333336E-2</v>
      </c>
      <c r="C27746">
        <v>1.524E-5</v>
      </c>
    </row>
    <row r="27747" spans="1:3" x14ac:dyDescent="0.35">
      <c r="A27747" s="86">
        <v>46312</v>
      </c>
      <c r="B27747" s="87">
        <v>6.25E-2</v>
      </c>
      <c r="C27747">
        <v>1.419E-5</v>
      </c>
    </row>
    <row r="27748" spans="1:3" x14ac:dyDescent="0.35">
      <c r="A27748" s="86">
        <v>46312</v>
      </c>
      <c r="B27748" s="87">
        <v>7.2916666666666671E-2</v>
      </c>
      <c r="C27748">
        <v>1.324E-5</v>
      </c>
    </row>
    <row r="27749" spans="1:3" x14ac:dyDescent="0.35">
      <c r="A27749" s="86">
        <v>46312</v>
      </c>
      <c r="B27749" s="87">
        <v>8.3333333333333329E-2</v>
      </c>
      <c r="C27749">
        <v>1.243E-5</v>
      </c>
    </row>
    <row r="27750" spans="1:3" x14ac:dyDescent="0.35">
      <c r="A27750" s="86">
        <v>46312</v>
      </c>
      <c r="B27750" s="87">
        <v>9.375E-2</v>
      </c>
      <c r="C27750">
        <v>1.184E-5</v>
      </c>
    </row>
    <row r="27751" spans="1:3" x14ac:dyDescent="0.35">
      <c r="A27751" s="86">
        <v>46312</v>
      </c>
      <c r="B27751" s="87">
        <v>0.10416666666666667</v>
      </c>
      <c r="C27751">
        <v>1.145E-5</v>
      </c>
    </row>
    <row r="27752" spans="1:3" x14ac:dyDescent="0.35">
      <c r="A27752" s="86">
        <v>46312</v>
      </c>
      <c r="B27752" s="87">
        <v>0.11458333333333333</v>
      </c>
      <c r="C27752">
        <v>1.1180000000000001E-5</v>
      </c>
    </row>
    <row r="27753" spans="1:3" x14ac:dyDescent="0.35">
      <c r="A27753" s="86">
        <v>46312</v>
      </c>
      <c r="B27753" s="87">
        <v>0.125</v>
      </c>
      <c r="C27753">
        <v>1.099E-5</v>
      </c>
    </row>
    <row r="27754" spans="1:3" x14ac:dyDescent="0.35">
      <c r="A27754" s="86">
        <v>46312</v>
      </c>
      <c r="B27754" s="87">
        <v>0.13541666666666666</v>
      </c>
      <c r="C27754">
        <v>1.0859999999999999E-5</v>
      </c>
    </row>
    <row r="27755" spans="1:3" x14ac:dyDescent="0.35">
      <c r="A27755" s="86">
        <v>46312</v>
      </c>
      <c r="B27755" s="87">
        <v>0.14583333333333334</v>
      </c>
      <c r="C27755">
        <v>1.0739999999999999E-5</v>
      </c>
    </row>
    <row r="27756" spans="1:3" x14ac:dyDescent="0.35">
      <c r="A27756" s="86">
        <v>46312</v>
      </c>
      <c r="B27756" s="87">
        <v>0.15625</v>
      </c>
      <c r="C27756">
        <v>1.065E-5</v>
      </c>
    </row>
    <row r="27757" spans="1:3" x14ac:dyDescent="0.35">
      <c r="A27757" s="86">
        <v>46312</v>
      </c>
      <c r="B27757" s="87">
        <v>0.16666666666666666</v>
      </c>
      <c r="C27757">
        <v>1.06E-5</v>
      </c>
    </row>
    <row r="27758" spans="1:3" x14ac:dyDescent="0.35">
      <c r="A27758" s="86">
        <v>46312</v>
      </c>
      <c r="B27758" s="87">
        <v>0.17708333333333334</v>
      </c>
      <c r="C27758">
        <v>1.0550000000000001E-5</v>
      </c>
    </row>
    <row r="27759" spans="1:3" x14ac:dyDescent="0.35">
      <c r="A27759" s="86">
        <v>46312</v>
      </c>
      <c r="B27759" s="87">
        <v>0.1875</v>
      </c>
      <c r="C27759">
        <v>1.0550000000000001E-5</v>
      </c>
    </row>
    <row r="27760" spans="1:3" x14ac:dyDescent="0.35">
      <c r="A27760" s="86">
        <v>46312</v>
      </c>
      <c r="B27760" s="87">
        <v>0.19791666666666666</v>
      </c>
      <c r="C27760">
        <v>1.0550000000000001E-5</v>
      </c>
    </row>
    <row r="27761" spans="1:3" x14ac:dyDescent="0.35">
      <c r="A27761" s="86">
        <v>46312</v>
      </c>
      <c r="B27761" s="87">
        <v>0.20833333333333334</v>
      </c>
      <c r="C27761">
        <v>1.06E-5</v>
      </c>
    </row>
    <row r="27762" spans="1:3" x14ac:dyDescent="0.35">
      <c r="A27762" s="86">
        <v>46312</v>
      </c>
      <c r="B27762" s="87">
        <v>0.21875</v>
      </c>
      <c r="C27762">
        <v>1.0670000000000001E-5</v>
      </c>
    </row>
    <row r="27763" spans="1:3" x14ac:dyDescent="0.35">
      <c r="A27763" s="86">
        <v>46312</v>
      </c>
      <c r="B27763" s="87">
        <v>0.22916666666666666</v>
      </c>
      <c r="C27763">
        <v>1.081E-5</v>
      </c>
    </row>
    <row r="27764" spans="1:3" x14ac:dyDescent="0.35">
      <c r="A27764" s="86">
        <v>46312</v>
      </c>
      <c r="B27764" s="87">
        <v>0.23958333333333334</v>
      </c>
      <c r="C27764">
        <v>1.111E-5</v>
      </c>
    </row>
    <row r="27765" spans="1:3" x14ac:dyDescent="0.35">
      <c r="A27765" s="86">
        <v>46312</v>
      </c>
      <c r="B27765" s="87">
        <v>0.25</v>
      </c>
      <c r="C27765">
        <v>1.1589999999999999E-5</v>
      </c>
    </row>
    <row r="27766" spans="1:3" x14ac:dyDescent="0.35">
      <c r="A27766" s="86">
        <v>46312</v>
      </c>
      <c r="B27766" s="87">
        <v>0.26041666666666669</v>
      </c>
      <c r="C27766">
        <v>1.236E-5</v>
      </c>
    </row>
    <row r="27767" spans="1:3" x14ac:dyDescent="0.35">
      <c r="A27767" s="86">
        <v>46312</v>
      </c>
      <c r="B27767" s="87">
        <v>0.27083333333333331</v>
      </c>
      <c r="C27767">
        <v>1.3429999999999998E-5</v>
      </c>
    </row>
    <row r="27768" spans="1:3" x14ac:dyDescent="0.35">
      <c r="A27768" s="86">
        <v>46312</v>
      </c>
      <c r="B27768" s="87">
        <v>0.28125</v>
      </c>
      <c r="C27768">
        <v>1.485E-5</v>
      </c>
    </row>
    <row r="27769" spans="1:3" x14ac:dyDescent="0.35">
      <c r="A27769" s="86">
        <v>46312</v>
      </c>
      <c r="B27769" s="87">
        <v>0.29166666666666669</v>
      </c>
      <c r="C27769">
        <v>1.668E-5</v>
      </c>
    </row>
    <row r="27770" spans="1:3" x14ac:dyDescent="0.35">
      <c r="A27770" s="86">
        <v>46312</v>
      </c>
      <c r="B27770" s="87">
        <v>0.30208333333333331</v>
      </c>
      <c r="C27770">
        <v>1.8960000000000001E-5</v>
      </c>
    </row>
    <row r="27771" spans="1:3" x14ac:dyDescent="0.35">
      <c r="A27771" s="86">
        <v>46312</v>
      </c>
      <c r="B27771" s="87">
        <v>0.3125</v>
      </c>
      <c r="C27771">
        <v>2.1510000000000002E-5</v>
      </c>
    </row>
    <row r="27772" spans="1:3" x14ac:dyDescent="0.35">
      <c r="A27772" s="86">
        <v>46312</v>
      </c>
      <c r="B27772" s="87">
        <v>0.32291666666666669</v>
      </c>
      <c r="C27772">
        <v>2.4119999999999999E-5</v>
      </c>
    </row>
    <row r="27773" spans="1:3" x14ac:dyDescent="0.35">
      <c r="A27773" s="86">
        <v>46312</v>
      </c>
      <c r="B27773" s="87">
        <v>0.33333333333333331</v>
      </c>
      <c r="C27773">
        <v>2.6659999999999999E-5</v>
      </c>
    </row>
    <row r="27774" spans="1:3" x14ac:dyDescent="0.35">
      <c r="A27774" s="86">
        <v>46312</v>
      </c>
      <c r="B27774" s="87">
        <v>0.34375</v>
      </c>
      <c r="C27774">
        <v>2.8960000000000001E-5</v>
      </c>
    </row>
    <row r="27775" spans="1:3" x14ac:dyDescent="0.35">
      <c r="A27775" s="86">
        <v>46312</v>
      </c>
      <c r="B27775" s="87">
        <v>0.35416666666666669</v>
      </c>
      <c r="C27775">
        <v>3.1000000000000001E-5</v>
      </c>
    </row>
    <row r="27776" spans="1:3" x14ac:dyDescent="0.35">
      <c r="A27776" s="86">
        <v>46312</v>
      </c>
      <c r="B27776" s="87">
        <v>0.36458333333333331</v>
      </c>
      <c r="C27776">
        <v>3.273E-5</v>
      </c>
    </row>
    <row r="27777" spans="1:3" x14ac:dyDescent="0.35">
      <c r="A27777" s="86">
        <v>46312</v>
      </c>
      <c r="B27777" s="87">
        <v>0.375</v>
      </c>
      <c r="C27777">
        <v>3.4200000000000005E-5</v>
      </c>
    </row>
    <row r="27778" spans="1:3" x14ac:dyDescent="0.35">
      <c r="A27778" s="86">
        <v>46312</v>
      </c>
      <c r="B27778" s="87">
        <v>0.38541666666666669</v>
      </c>
      <c r="C27778">
        <v>3.54E-5</v>
      </c>
    </row>
    <row r="27779" spans="1:3" x14ac:dyDescent="0.35">
      <c r="A27779" s="86">
        <v>46312</v>
      </c>
      <c r="B27779" s="87">
        <v>0.39583333333333331</v>
      </c>
      <c r="C27779">
        <v>3.6400000000000004E-5</v>
      </c>
    </row>
    <row r="27780" spans="1:3" x14ac:dyDescent="0.35">
      <c r="A27780" s="86">
        <v>46312</v>
      </c>
      <c r="B27780" s="87">
        <v>0.40625</v>
      </c>
      <c r="C27780">
        <v>3.7280000000000002E-5</v>
      </c>
    </row>
    <row r="27781" spans="1:3" x14ac:dyDescent="0.35">
      <c r="A27781" s="86">
        <v>46312</v>
      </c>
      <c r="B27781" s="87">
        <v>0.41666666666666669</v>
      </c>
      <c r="C27781">
        <v>3.8059999999999998E-5</v>
      </c>
    </row>
    <row r="27782" spans="1:3" x14ac:dyDescent="0.35">
      <c r="A27782" s="86">
        <v>46312</v>
      </c>
      <c r="B27782" s="87">
        <v>0.42708333333333331</v>
      </c>
      <c r="C27782">
        <v>3.8869999999999999E-5</v>
      </c>
    </row>
    <row r="27783" spans="1:3" x14ac:dyDescent="0.35">
      <c r="A27783" s="86">
        <v>46312</v>
      </c>
      <c r="B27783" s="87">
        <v>0.4375</v>
      </c>
      <c r="C27783">
        <v>3.9629999999999998E-5</v>
      </c>
    </row>
    <row r="27784" spans="1:3" x14ac:dyDescent="0.35">
      <c r="A27784" s="86">
        <v>46312</v>
      </c>
      <c r="B27784" s="87">
        <v>0.44791666666666669</v>
      </c>
      <c r="C27784">
        <v>4.0340000000000003E-5</v>
      </c>
    </row>
    <row r="27785" spans="1:3" x14ac:dyDescent="0.35">
      <c r="A27785" s="86">
        <v>46312</v>
      </c>
      <c r="B27785" s="87">
        <v>0.45833333333333331</v>
      </c>
      <c r="C27785">
        <v>4.0930000000000003E-5</v>
      </c>
    </row>
    <row r="27786" spans="1:3" x14ac:dyDescent="0.35">
      <c r="A27786" s="86">
        <v>46312</v>
      </c>
      <c r="B27786" s="87">
        <v>0.46875</v>
      </c>
      <c r="C27786">
        <v>4.1390000000000002E-5</v>
      </c>
    </row>
    <row r="27787" spans="1:3" x14ac:dyDescent="0.35">
      <c r="A27787" s="86">
        <v>46312</v>
      </c>
      <c r="B27787" s="87">
        <v>0.47916666666666669</v>
      </c>
      <c r="C27787">
        <v>4.1779999999999996E-5</v>
      </c>
    </row>
    <row r="27788" spans="1:3" x14ac:dyDescent="0.35">
      <c r="A27788" s="86">
        <v>46312</v>
      </c>
      <c r="B27788" s="87">
        <v>0.48958333333333331</v>
      </c>
      <c r="C27788">
        <v>4.2200000000000003E-5</v>
      </c>
    </row>
    <row r="27789" spans="1:3" x14ac:dyDescent="0.35">
      <c r="A27789" s="86">
        <v>46312</v>
      </c>
      <c r="B27789" s="87">
        <v>0.5</v>
      </c>
      <c r="C27789">
        <v>4.2759999999999997E-5</v>
      </c>
    </row>
    <row r="27790" spans="1:3" x14ac:dyDescent="0.35">
      <c r="A27790" s="86">
        <v>46312</v>
      </c>
      <c r="B27790" s="87">
        <v>0.51041666666666663</v>
      </c>
      <c r="C27790">
        <v>4.3470000000000002E-5</v>
      </c>
    </row>
    <row r="27791" spans="1:3" x14ac:dyDescent="0.35">
      <c r="A27791" s="86">
        <v>46312</v>
      </c>
      <c r="B27791" s="87">
        <v>0.52083333333333337</v>
      </c>
      <c r="C27791">
        <v>4.4230000000000002E-5</v>
      </c>
    </row>
    <row r="27792" spans="1:3" x14ac:dyDescent="0.35">
      <c r="A27792" s="86">
        <v>46312</v>
      </c>
      <c r="B27792" s="87">
        <v>0.53125</v>
      </c>
      <c r="C27792">
        <v>4.4790000000000003E-5</v>
      </c>
    </row>
    <row r="27793" spans="1:3" x14ac:dyDescent="0.35">
      <c r="A27793" s="86">
        <v>46312</v>
      </c>
      <c r="B27793" s="87">
        <v>0.54166666666666663</v>
      </c>
      <c r="C27793">
        <v>4.4990000000000001E-5</v>
      </c>
    </row>
    <row r="27794" spans="1:3" x14ac:dyDescent="0.35">
      <c r="A27794" s="86">
        <v>46312</v>
      </c>
      <c r="B27794" s="87">
        <v>0.55208333333333337</v>
      </c>
      <c r="C27794">
        <v>4.4699999999999996E-5</v>
      </c>
    </row>
    <row r="27795" spans="1:3" x14ac:dyDescent="0.35">
      <c r="A27795" s="86">
        <v>46312</v>
      </c>
      <c r="B27795" s="87">
        <v>0.5625</v>
      </c>
      <c r="C27795">
        <v>4.3979999999999996E-5</v>
      </c>
    </row>
    <row r="27796" spans="1:3" x14ac:dyDescent="0.35">
      <c r="A27796" s="86">
        <v>46312</v>
      </c>
      <c r="B27796" s="87">
        <v>0.57291666666666663</v>
      </c>
      <c r="C27796">
        <v>4.2999999999999995E-5</v>
      </c>
    </row>
    <row r="27797" spans="1:3" x14ac:dyDescent="0.35">
      <c r="A27797" s="86">
        <v>46312</v>
      </c>
      <c r="B27797" s="87">
        <v>0.58333333333333337</v>
      </c>
      <c r="C27797">
        <v>4.1959999999999998E-5</v>
      </c>
    </row>
    <row r="27798" spans="1:3" x14ac:dyDescent="0.35">
      <c r="A27798" s="86">
        <v>46312</v>
      </c>
      <c r="B27798" s="87">
        <v>0.59375</v>
      </c>
      <c r="C27798">
        <v>4.0899999999999998E-5</v>
      </c>
    </row>
    <row r="27799" spans="1:3" x14ac:dyDescent="0.35">
      <c r="A27799" s="86">
        <v>46312</v>
      </c>
      <c r="B27799" s="87">
        <v>0.60416666666666663</v>
      </c>
      <c r="C27799">
        <v>3.9900000000000001E-5</v>
      </c>
    </row>
    <row r="27800" spans="1:3" x14ac:dyDescent="0.35">
      <c r="A27800" s="86">
        <v>46312</v>
      </c>
      <c r="B27800" s="87">
        <v>0.61458333333333337</v>
      </c>
      <c r="C27800">
        <v>3.8940000000000003E-5</v>
      </c>
    </row>
    <row r="27801" spans="1:3" x14ac:dyDescent="0.35">
      <c r="A27801" s="86">
        <v>46312</v>
      </c>
      <c r="B27801" s="87">
        <v>0.625</v>
      </c>
      <c r="C27801">
        <v>3.8059999999999998E-5</v>
      </c>
    </row>
    <row r="27802" spans="1:3" x14ac:dyDescent="0.35">
      <c r="A27802" s="86">
        <v>46312</v>
      </c>
      <c r="B27802" s="87">
        <v>0.63541666666666663</v>
      </c>
      <c r="C27802">
        <v>3.7259999999999999E-5</v>
      </c>
    </row>
    <row r="27803" spans="1:3" x14ac:dyDescent="0.35">
      <c r="A27803" s="86">
        <v>46312</v>
      </c>
      <c r="B27803" s="87">
        <v>0.64583333333333337</v>
      </c>
      <c r="C27803">
        <v>3.6569999999999997E-5</v>
      </c>
    </row>
    <row r="27804" spans="1:3" x14ac:dyDescent="0.35">
      <c r="A27804" s="86">
        <v>46312</v>
      </c>
      <c r="B27804" s="87">
        <v>0.65625</v>
      </c>
      <c r="C27804">
        <v>3.6010000000000003E-5</v>
      </c>
    </row>
    <row r="27805" spans="1:3" x14ac:dyDescent="0.35">
      <c r="A27805" s="86">
        <v>46312</v>
      </c>
      <c r="B27805" s="87">
        <v>0.66666666666666663</v>
      </c>
      <c r="C27805">
        <v>3.5649999999999999E-5</v>
      </c>
    </row>
    <row r="27806" spans="1:3" x14ac:dyDescent="0.35">
      <c r="A27806" s="86">
        <v>46312</v>
      </c>
      <c r="B27806" s="87">
        <v>0.67708333333333337</v>
      </c>
      <c r="C27806">
        <v>3.5470000000000004E-5</v>
      </c>
    </row>
    <row r="27807" spans="1:3" x14ac:dyDescent="0.35">
      <c r="A27807" s="86">
        <v>46312</v>
      </c>
      <c r="B27807" s="87">
        <v>0.6875</v>
      </c>
      <c r="C27807">
        <v>3.557E-5</v>
      </c>
    </row>
    <row r="27808" spans="1:3" x14ac:dyDescent="0.35">
      <c r="A27808" s="86">
        <v>46312</v>
      </c>
      <c r="B27808" s="87">
        <v>0.69791666666666663</v>
      </c>
      <c r="C27808">
        <v>3.5889999999999997E-5</v>
      </c>
    </row>
    <row r="27809" spans="1:3" x14ac:dyDescent="0.35">
      <c r="A27809" s="86">
        <v>46312</v>
      </c>
      <c r="B27809" s="87">
        <v>0.70833333333333337</v>
      </c>
      <c r="C27809">
        <v>3.6450000000000005E-5</v>
      </c>
    </row>
    <row r="27810" spans="1:3" x14ac:dyDescent="0.35">
      <c r="A27810" s="86">
        <v>46312</v>
      </c>
      <c r="B27810" s="87">
        <v>0.71875</v>
      </c>
      <c r="C27810">
        <v>3.7259999999999999E-5</v>
      </c>
    </row>
    <row r="27811" spans="1:3" x14ac:dyDescent="0.35">
      <c r="A27811" s="86">
        <v>46312</v>
      </c>
      <c r="B27811" s="87">
        <v>0.72916666666666663</v>
      </c>
      <c r="C27811">
        <v>3.8260000000000003E-5</v>
      </c>
    </row>
    <row r="27812" spans="1:3" x14ac:dyDescent="0.35">
      <c r="A27812" s="86">
        <v>46312</v>
      </c>
      <c r="B27812" s="87">
        <v>0.73958333333333337</v>
      </c>
      <c r="C27812">
        <v>3.9510000000000006E-5</v>
      </c>
    </row>
    <row r="27813" spans="1:3" x14ac:dyDescent="0.35">
      <c r="A27813" s="86">
        <v>46312</v>
      </c>
      <c r="B27813" s="87">
        <v>0.75</v>
      </c>
      <c r="C27813">
        <v>4.0930000000000003E-5</v>
      </c>
    </row>
    <row r="27814" spans="1:3" x14ac:dyDescent="0.35">
      <c r="A27814" s="86">
        <v>46312</v>
      </c>
      <c r="B27814" s="87">
        <v>0.76041666666666663</v>
      </c>
      <c r="C27814">
        <v>4.2490000000000001E-5</v>
      </c>
    </row>
    <row r="27815" spans="1:3" x14ac:dyDescent="0.35">
      <c r="A27815" s="86">
        <v>46312</v>
      </c>
      <c r="B27815" s="87">
        <v>0.77083333333333337</v>
      </c>
      <c r="C27815">
        <v>4.4129999999999999E-5</v>
      </c>
    </row>
    <row r="27816" spans="1:3" x14ac:dyDescent="0.35">
      <c r="A27816" s="86">
        <v>46312</v>
      </c>
      <c r="B27816" s="87">
        <v>0.78125</v>
      </c>
      <c r="C27816">
        <v>4.5670000000000002E-5</v>
      </c>
    </row>
    <row r="27817" spans="1:3" x14ac:dyDescent="0.35">
      <c r="A27817" s="86">
        <v>46312</v>
      </c>
      <c r="B27817" s="87">
        <v>0.79166666666666663</v>
      </c>
      <c r="C27817">
        <v>4.7039999999999997E-5</v>
      </c>
    </row>
    <row r="27818" spans="1:3" x14ac:dyDescent="0.35">
      <c r="A27818" s="86">
        <v>46312</v>
      </c>
      <c r="B27818" s="87">
        <v>0.80208333333333337</v>
      </c>
      <c r="C27818">
        <v>4.8069999999999999E-5</v>
      </c>
    </row>
    <row r="27819" spans="1:3" x14ac:dyDescent="0.35">
      <c r="A27819" s="86">
        <v>46312</v>
      </c>
      <c r="B27819" s="87">
        <v>0.8125</v>
      </c>
      <c r="C27819">
        <v>4.8680000000000001E-5</v>
      </c>
    </row>
    <row r="27820" spans="1:3" x14ac:dyDescent="0.35">
      <c r="A27820" s="86">
        <v>46312</v>
      </c>
      <c r="B27820" s="87">
        <v>0.82291666666666663</v>
      </c>
      <c r="C27820">
        <v>4.8779999999999997E-5</v>
      </c>
    </row>
    <row r="27821" spans="1:3" x14ac:dyDescent="0.35">
      <c r="A27821" s="86">
        <v>46312</v>
      </c>
      <c r="B27821" s="87">
        <v>0.83333333333333337</v>
      </c>
      <c r="C27821">
        <v>4.8270000000000004E-5</v>
      </c>
    </row>
    <row r="27822" spans="1:3" x14ac:dyDescent="0.35">
      <c r="A27822" s="86">
        <v>46312</v>
      </c>
      <c r="B27822" s="87">
        <v>0.84375</v>
      </c>
      <c r="C27822">
        <v>4.706E-5</v>
      </c>
    </row>
    <row r="27823" spans="1:3" x14ac:dyDescent="0.35">
      <c r="A27823" s="86">
        <v>46312</v>
      </c>
      <c r="B27823" s="87">
        <v>0.85416666666666663</v>
      </c>
      <c r="C27823">
        <v>4.5300000000000003E-5</v>
      </c>
    </row>
    <row r="27824" spans="1:3" x14ac:dyDescent="0.35">
      <c r="A27824" s="86">
        <v>46312</v>
      </c>
      <c r="B27824" s="87">
        <v>0.86458333333333337</v>
      </c>
      <c r="C27824">
        <v>4.32E-5</v>
      </c>
    </row>
    <row r="27825" spans="1:3" x14ac:dyDescent="0.35">
      <c r="A27825" s="86">
        <v>46312</v>
      </c>
      <c r="B27825" s="87">
        <v>0.875</v>
      </c>
      <c r="C27825">
        <v>4.0930000000000003E-5</v>
      </c>
    </row>
    <row r="27826" spans="1:3" x14ac:dyDescent="0.35">
      <c r="A27826" s="86">
        <v>46312</v>
      </c>
      <c r="B27826" s="87">
        <v>0.88541666666666663</v>
      </c>
      <c r="C27826">
        <v>3.8629999999999994E-5</v>
      </c>
    </row>
    <row r="27827" spans="1:3" x14ac:dyDescent="0.35">
      <c r="A27827" s="86">
        <v>46312</v>
      </c>
      <c r="B27827" s="87">
        <v>0.89583333333333337</v>
      </c>
      <c r="C27827">
        <v>3.6569999999999997E-5</v>
      </c>
    </row>
    <row r="27828" spans="1:3" x14ac:dyDescent="0.35">
      <c r="A27828" s="86">
        <v>46312</v>
      </c>
      <c r="B27828" s="87">
        <v>0.90625</v>
      </c>
      <c r="C27828">
        <v>3.4959999999999997E-5</v>
      </c>
    </row>
    <row r="27829" spans="1:3" x14ac:dyDescent="0.35">
      <c r="A27829" s="86">
        <v>46312</v>
      </c>
      <c r="B27829" s="87">
        <v>0.91666666666666663</v>
      </c>
      <c r="C27829">
        <v>3.4E-5</v>
      </c>
    </row>
    <row r="27830" spans="1:3" x14ac:dyDescent="0.35">
      <c r="A27830" s="86">
        <v>46312</v>
      </c>
      <c r="B27830" s="87">
        <v>0.92708333333333337</v>
      </c>
      <c r="C27830">
        <v>3.3840000000000001E-5</v>
      </c>
    </row>
    <row r="27831" spans="1:3" x14ac:dyDescent="0.35">
      <c r="A27831" s="86">
        <v>46312</v>
      </c>
      <c r="B27831" s="87">
        <v>0.9375</v>
      </c>
      <c r="C27831">
        <v>3.4049999999999994E-5</v>
      </c>
    </row>
    <row r="27832" spans="1:3" x14ac:dyDescent="0.35">
      <c r="A27832" s="86">
        <v>46312</v>
      </c>
      <c r="B27832" s="87">
        <v>0.94791666666666663</v>
      </c>
      <c r="C27832">
        <v>3.413E-5</v>
      </c>
    </row>
    <row r="27833" spans="1:3" x14ac:dyDescent="0.35">
      <c r="A27833" s="86">
        <v>46312</v>
      </c>
      <c r="B27833" s="87">
        <v>0.95833333333333337</v>
      </c>
      <c r="C27833">
        <v>3.3590000000000002E-5</v>
      </c>
    </row>
    <row r="27834" spans="1:3" x14ac:dyDescent="0.35">
      <c r="A27834" s="86">
        <v>46312</v>
      </c>
      <c r="B27834" s="87">
        <v>0.96875</v>
      </c>
      <c r="C27834">
        <v>3.2070000000000003E-5</v>
      </c>
    </row>
    <row r="27835" spans="1:3" x14ac:dyDescent="0.35">
      <c r="A27835" s="86">
        <v>46312</v>
      </c>
      <c r="B27835" s="87">
        <v>0.97916666666666663</v>
      </c>
      <c r="C27835">
        <v>2.9819999999999999E-5</v>
      </c>
    </row>
    <row r="27836" spans="1:3" x14ac:dyDescent="0.35">
      <c r="A27836" s="86">
        <v>46312</v>
      </c>
      <c r="B27836" s="87">
        <v>0.98958333333333337</v>
      </c>
      <c r="C27836">
        <v>2.728E-5</v>
      </c>
    </row>
    <row r="27837" spans="1:3" x14ac:dyDescent="0.35">
      <c r="A27837" s="86">
        <v>46313</v>
      </c>
      <c r="B27837" s="87">
        <v>0</v>
      </c>
      <c r="C27837">
        <v>2.4830000000000001E-5</v>
      </c>
    </row>
    <row r="27838" spans="1:3" x14ac:dyDescent="0.35">
      <c r="A27838" s="86">
        <v>46313</v>
      </c>
      <c r="B27838" s="87">
        <v>1.0416666666666666E-2</v>
      </c>
      <c r="C27838">
        <v>2.2939999999999997E-5</v>
      </c>
    </row>
    <row r="27839" spans="1:3" x14ac:dyDescent="0.35">
      <c r="A27839" s="86">
        <v>46313</v>
      </c>
      <c r="B27839" s="87">
        <v>2.0833333333333332E-2</v>
      </c>
      <c r="C27839">
        <v>2.1319999999999999E-5</v>
      </c>
    </row>
    <row r="27840" spans="1:3" x14ac:dyDescent="0.35">
      <c r="A27840" s="86">
        <v>46313</v>
      </c>
      <c r="B27840" s="87">
        <v>3.125E-2</v>
      </c>
      <c r="C27840">
        <v>1.9939999999999999E-5</v>
      </c>
    </row>
    <row r="27841" spans="1:3" x14ac:dyDescent="0.35">
      <c r="A27841" s="86">
        <v>46313</v>
      </c>
      <c r="B27841" s="87">
        <v>4.1666666666666664E-2</v>
      </c>
      <c r="C27841">
        <v>1.8599999999999998E-5</v>
      </c>
    </row>
    <row r="27842" spans="1:3" x14ac:dyDescent="0.35">
      <c r="A27842" s="86">
        <v>46313</v>
      </c>
      <c r="B27842" s="87">
        <v>5.2083333333333336E-2</v>
      </c>
      <c r="C27842">
        <v>1.7219999999999998E-5</v>
      </c>
    </row>
    <row r="27843" spans="1:3" x14ac:dyDescent="0.35">
      <c r="A27843" s="86">
        <v>46313</v>
      </c>
      <c r="B27843" s="87">
        <v>6.25E-2</v>
      </c>
      <c r="C27843">
        <v>1.5849999999999999E-5</v>
      </c>
    </row>
    <row r="27844" spans="1:3" x14ac:dyDescent="0.35">
      <c r="A27844" s="86">
        <v>46313</v>
      </c>
      <c r="B27844" s="87">
        <v>7.2916666666666671E-2</v>
      </c>
      <c r="C27844">
        <v>1.4569999999999999E-5</v>
      </c>
    </row>
    <row r="27845" spans="1:3" x14ac:dyDescent="0.35">
      <c r="A27845" s="86">
        <v>46313</v>
      </c>
      <c r="B27845" s="87">
        <v>8.3333333333333329E-2</v>
      </c>
      <c r="C27845">
        <v>1.349E-5</v>
      </c>
    </row>
    <row r="27846" spans="1:3" x14ac:dyDescent="0.35">
      <c r="A27846" s="86">
        <v>46313</v>
      </c>
      <c r="B27846" s="87">
        <v>9.375E-2</v>
      </c>
      <c r="C27846">
        <v>1.2699999999999999E-5</v>
      </c>
    </row>
    <row r="27847" spans="1:3" x14ac:dyDescent="0.35">
      <c r="A27847" s="86">
        <v>46313</v>
      </c>
      <c r="B27847" s="87">
        <v>0.10416666666666667</v>
      </c>
      <c r="C27847">
        <v>1.2130000000000001E-5</v>
      </c>
    </row>
    <row r="27848" spans="1:3" x14ac:dyDescent="0.35">
      <c r="A27848" s="86">
        <v>46313</v>
      </c>
      <c r="B27848" s="87">
        <v>0.11458333333333333</v>
      </c>
      <c r="C27848">
        <v>1.1740000000000001E-5</v>
      </c>
    </row>
    <row r="27849" spans="1:3" x14ac:dyDescent="0.35">
      <c r="A27849" s="86">
        <v>46313</v>
      </c>
      <c r="B27849" s="87">
        <v>0.125</v>
      </c>
      <c r="C27849">
        <v>1.1440000000000001E-5</v>
      </c>
    </row>
    <row r="27850" spans="1:3" x14ac:dyDescent="0.35">
      <c r="A27850" s="86">
        <v>46313</v>
      </c>
      <c r="B27850" s="87">
        <v>0.13541666666666666</v>
      </c>
      <c r="C27850">
        <v>1.1180000000000001E-5</v>
      </c>
    </row>
    <row r="27851" spans="1:3" x14ac:dyDescent="0.35">
      <c r="A27851" s="86">
        <v>46313</v>
      </c>
      <c r="B27851" s="87">
        <v>0.14583333333333334</v>
      </c>
      <c r="C27851">
        <v>1.093E-5</v>
      </c>
    </row>
    <row r="27852" spans="1:3" x14ac:dyDescent="0.35">
      <c r="A27852" s="86">
        <v>46313</v>
      </c>
      <c r="B27852" s="87">
        <v>0.15625</v>
      </c>
      <c r="C27852">
        <v>1.076E-5</v>
      </c>
    </row>
    <row r="27853" spans="1:3" x14ac:dyDescent="0.35">
      <c r="A27853" s="86">
        <v>46313</v>
      </c>
      <c r="B27853" s="87">
        <v>0.16666666666666666</v>
      </c>
      <c r="C27853">
        <v>1.064E-5</v>
      </c>
    </row>
    <row r="27854" spans="1:3" x14ac:dyDescent="0.35">
      <c r="A27854" s="86">
        <v>46313</v>
      </c>
      <c r="B27854" s="87">
        <v>0.17708333333333334</v>
      </c>
      <c r="C27854">
        <v>1.059E-5</v>
      </c>
    </row>
    <row r="27855" spans="1:3" x14ac:dyDescent="0.35">
      <c r="A27855" s="86">
        <v>46313</v>
      </c>
      <c r="B27855" s="87">
        <v>0.1875</v>
      </c>
      <c r="C27855">
        <v>1.059E-5</v>
      </c>
    </row>
    <row r="27856" spans="1:3" x14ac:dyDescent="0.35">
      <c r="A27856" s="86">
        <v>46313</v>
      </c>
      <c r="B27856" s="87">
        <v>0.19791666666666666</v>
      </c>
      <c r="C27856">
        <v>1.061E-5</v>
      </c>
    </row>
    <row r="27857" spans="1:3" x14ac:dyDescent="0.35">
      <c r="A27857" s="86">
        <v>46313</v>
      </c>
      <c r="B27857" s="87">
        <v>0.20833333333333334</v>
      </c>
      <c r="C27857">
        <v>1.064E-5</v>
      </c>
    </row>
    <row r="27858" spans="1:3" x14ac:dyDescent="0.35">
      <c r="A27858" s="86">
        <v>46313</v>
      </c>
      <c r="B27858" s="87">
        <v>0.21875</v>
      </c>
      <c r="C27858">
        <v>1.064E-5</v>
      </c>
    </row>
    <row r="27859" spans="1:3" x14ac:dyDescent="0.35">
      <c r="A27859" s="86">
        <v>46313</v>
      </c>
      <c r="B27859" s="87">
        <v>0.22916666666666666</v>
      </c>
      <c r="C27859">
        <v>1.064E-5</v>
      </c>
    </row>
    <row r="27860" spans="1:3" x14ac:dyDescent="0.35">
      <c r="A27860" s="86">
        <v>46313</v>
      </c>
      <c r="B27860" s="87">
        <v>0.23958333333333334</v>
      </c>
      <c r="C27860">
        <v>1.061E-5</v>
      </c>
    </row>
    <row r="27861" spans="1:3" x14ac:dyDescent="0.35">
      <c r="A27861" s="86">
        <v>46313</v>
      </c>
      <c r="B27861" s="87">
        <v>0.25</v>
      </c>
      <c r="C27861">
        <v>1.064E-5</v>
      </c>
    </row>
    <row r="27862" spans="1:3" x14ac:dyDescent="0.35">
      <c r="A27862" s="86">
        <v>46313</v>
      </c>
      <c r="B27862" s="87">
        <v>0.26041666666666669</v>
      </c>
      <c r="C27862">
        <v>1.0689999999999999E-5</v>
      </c>
    </row>
    <row r="27863" spans="1:3" x14ac:dyDescent="0.35">
      <c r="A27863" s="86">
        <v>46313</v>
      </c>
      <c r="B27863" s="87">
        <v>0.27083333333333331</v>
      </c>
      <c r="C27863">
        <v>1.0880000000000001E-5</v>
      </c>
    </row>
    <row r="27864" spans="1:3" x14ac:dyDescent="0.35">
      <c r="A27864" s="86">
        <v>46313</v>
      </c>
      <c r="B27864" s="87">
        <v>0.28125</v>
      </c>
      <c r="C27864">
        <v>1.1299999999999999E-5</v>
      </c>
    </row>
    <row r="27865" spans="1:3" x14ac:dyDescent="0.35">
      <c r="A27865" s="86">
        <v>46313</v>
      </c>
      <c r="B27865" s="87">
        <v>0.29166666666666669</v>
      </c>
      <c r="C27865">
        <v>1.206E-5</v>
      </c>
    </row>
    <row r="27866" spans="1:3" x14ac:dyDescent="0.35">
      <c r="A27866" s="86">
        <v>46313</v>
      </c>
      <c r="B27866" s="87">
        <v>0.30208333333333331</v>
      </c>
      <c r="C27866">
        <v>1.324E-5</v>
      </c>
    </row>
    <row r="27867" spans="1:3" x14ac:dyDescent="0.35">
      <c r="A27867" s="86">
        <v>46313</v>
      </c>
      <c r="B27867" s="87">
        <v>0.3125</v>
      </c>
      <c r="C27867">
        <v>1.4829999999999999E-5</v>
      </c>
    </row>
    <row r="27868" spans="1:3" x14ac:dyDescent="0.35">
      <c r="A27868" s="86">
        <v>46313</v>
      </c>
      <c r="B27868" s="87">
        <v>0.32291666666666669</v>
      </c>
      <c r="C27868">
        <v>1.6899999999999997E-5</v>
      </c>
    </row>
    <row r="27869" spans="1:3" x14ac:dyDescent="0.35">
      <c r="A27869" s="86">
        <v>46313</v>
      </c>
      <c r="B27869" s="87">
        <v>0.33333333333333331</v>
      </c>
      <c r="C27869">
        <v>1.9429999999999999E-5</v>
      </c>
    </row>
    <row r="27870" spans="1:3" x14ac:dyDescent="0.35">
      <c r="A27870" s="86">
        <v>46313</v>
      </c>
      <c r="B27870" s="87">
        <v>0.34375</v>
      </c>
      <c r="C27870">
        <v>2.2379999999999999E-5</v>
      </c>
    </row>
    <row r="27871" spans="1:3" x14ac:dyDescent="0.35">
      <c r="A27871" s="86">
        <v>46313</v>
      </c>
      <c r="B27871" s="87">
        <v>0.35416666666666669</v>
      </c>
      <c r="C27871">
        <v>2.5620000000000002E-5</v>
      </c>
    </row>
    <row r="27872" spans="1:3" x14ac:dyDescent="0.35">
      <c r="A27872" s="86">
        <v>46313</v>
      </c>
      <c r="B27872" s="87">
        <v>0.36458333333333331</v>
      </c>
      <c r="C27872">
        <v>2.898E-5</v>
      </c>
    </row>
    <row r="27873" spans="1:3" x14ac:dyDescent="0.35">
      <c r="A27873" s="86">
        <v>46313</v>
      </c>
      <c r="B27873" s="87">
        <v>0.375</v>
      </c>
      <c r="C27873">
        <v>3.2299999999999999E-5</v>
      </c>
    </row>
    <row r="27874" spans="1:3" x14ac:dyDescent="0.35">
      <c r="A27874" s="86">
        <v>46313</v>
      </c>
      <c r="B27874" s="87">
        <v>0.38541666666666669</v>
      </c>
      <c r="C27874">
        <v>3.5409999999999995E-5</v>
      </c>
    </row>
    <row r="27875" spans="1:3" x14ac:dyDescent="0.35">
      <c r="A27875" s="86">
        <v>46313</v>
      </c>
      <c r="B27875" s="87">
        <v>0.39583333333333331</v>
      </c>
      <c r="C27875">
        <v>3.8189999999999999E-5</v>
      </c>
    </row>
    <row r="27876" spans="1:3" x14ac:dyDescent="0.35">
      <c r="A27876" s="86">
        <v>46313</v>
      </c>
      <c r="B27876" s="87">
        <v>0.40625</v>
      </c>
      <c r="C27876">
        <v>4.0599999999999998E-5</v>
      </c>
    </row>
    <row r="27877" spans="1:3" x14ac:dyDescent="0.35">
      <c r="A27877" s="86">
        <v>46313</v>
      </c>
      <c r="B27877" s="87">
        <v>0.41666666666666669</v>
      </c>
      <c r="C27877">
        <v>4.2519999999999999E-5</v>
      </c>
    </row>
    <row r="27878" spans="1:3" x14ac:dyDescent="0.35">
      <c r="A27878" s="86">
        <v>46313</v>
      </c>
      <c r="B27878" s="87">
        <v>0.42708333333333331</v>
      </c>
      <c r="C27878">
        <v>4.3909999999999998E-5</v>
      </c>
    </row>
    <row r="27879" spans="1:3" x14ac:dyDescent="0.35">
      <c r="A27879" s="86">
        <v>46313</v>
      </c>
      <c r="B27879" s="87">
        <v>0.4375</v>
      </c>
      <c r="C27879">
        <v>4.4970000000000005E-5</v>
      </c>
    </row>
    <row r="27880" spans="1:3" x14ac:dyDescent="0.35">
      <c r="A27880" s="86">
        <v>46313</v>
      </c>
      <c r="B27880" s="87">
        <v>0.44791666666666669</v>
      </c>
      <c r="C27880">
        <v>4.5920000000000001E-5</v>
      </c>
    </row>
    <row r="27881" spans="1:3" x14ac:dyDescent="0.35">
      <c r="A27881" s="86">
        <v>46313</v>
      </c>
      <c r="B27881" s="87">
        <v>0.45833333333333331</v>
      </c>
      <c r="C27881">
        <v>4.7010000000000006E-5</v>
      </c>
    </row>
    <row r="27882" spans="1:3" x14ac:dyDescent="0.35">
      <c r="A27882" s="86">
        <v>46313</v>
      </c>
      <c r="B27882" s="87">
        <v>0.46875</v>
      </c>
      <c r="C27882">
        <v>4.8380000000000001E-5</v>
      </c>
    </row>
    <row r="27883" spans="1:3" x14ac:dyDescent="0.35">
      <c r="A27883" s="86">
        <v>46313</v>
      </c>
      <c r="B27883" s="87">
        <v>0.47916666666666669</v>
      </c>
      <c r="C27883">
        <v>4.9849999999999999E-5</v>
      </c>
    </row>
    <row r="27884" spans="1:3" x14ac:dyDescent="0.35">
      <c r="A27884" s="86">
        <v>46313</v>
      </c>
      <c r="B27884" s="87">
        <v>0.48958333333333331</v>
      </c>
      <c r="C27884">
        <v>5.1209999999999999E-5</v>
      </c>
    </row>
    <row r="27885" spans="1:3" x14ac:dyDescent="0.35">
      <c r="A27885" s="86">
        <v>46313</v>
      </c>
      <c r="B27885" s="87">
        <v>0.5</v>
      </c>
      <c r="C27885">
        <v>5.2109999999999994E-5</v>
      </c>
    </row>
    <row r="27886" spans="1:3" x14ac:dyDescent="0.35">
      <c r="A27886" s="86">
        <v>46313</v>
      </c>
      <c r="B27886" s="87">
        <v>0.51041666666666663</v>
      </c>
      <c r="C27886">
        <v>5.2439999999999999E-5</v>
      </c>
    </row>
    <row r="27887" spans="1:3" x14ac:dyDescent="0.35">
      <c r="A27887" s="86">
        <v>46313</v>
      </c>
      <c r="B27887" s="87">
        <v>0.52083333333333337</v>
      </c>
      <c r="C27887">
        <v>5.202E-5</v>
      </c>
    </row>
    <row r="27888" spans="1:3" x14ac:dyDescent="0.35">
      <c r="A27888" s="86">
        <v>46313</v>
      </c>
      <c r="B27888" s="87">
        <v>0.53125</v>
      </c>
      <c r="C27888">
        <v>5.0840000000000001E-5</v>
      </c>
    </row>
    <row r="27889" spans="1:3" x14ac:dyDescent="0.35">
      <c r="A27889" s="86">
        <v>46313</v>
      </c>
      <c r="B27889" s="87">
        <v>0.54166666666666663</v>
      </c>
      <c r="C27889">
        <v>4.8849999999999995E-5</v>
      </c>
    </row>
    <row r="27890" spans="1:3" x14ac:dyDescent="0.35">
      <c r="A27890" s="86">
        <v>46313</v>
      </c>
      <c r="B27890" s="87">
        <v>0.55208333333333337</v>
      </c>
      <c r="C27890">
        <v>4.6069999999999998E-5</v>
      </c>
    </row>
    <row r="27891" spans="1:3" x14ac:dyDescent="0.35">
      <c r="A27891" s="86">
        <v>46313</v>
      </c>
      <c r="B27891" s="87">
        <v>0.5625</v>
      </c>
      <c r="C27891">
        <v>4.2880000000000003E-5</v>
      </c>
    </row>
    <row r="27892" spans="1:3" x14ac:dyDescent="0.35">
      <c r="A27892" s="86">
        <v>46313</v>
      </c>
      <c r="B27892" s="87">
        <v>0.57291666666666663</v>
      </c>
      <c r="C27892">
        <v>3.9719999999999999E-5</v>
      </c>
    </row>
    <row r="27893" spans="1:3" x14ac:dyDescent="0.35">
      <c r="A27893" s="86">
        <v>46313</v>
      </c>
      <c r="B27893" s="87">
        <v>0.58333333333333337</v>
      </c>
      <c r="C27893">
        <v>3.6990000000000003E-5</v>
      </c>
    </row>
    <row r="27894" spans="1:3" x14ac:dyDescent="0.35">
      <c r="A27894" s="86">
        <v>46313</v>
      </c>
      <c r="B27894" s="87">
        <v>0.59375</v>
      </c>
      <c r="C27894">
        <v>3.5069999999999995E-5</v>
      </c>
    </row>
    <row r="27895" spans="1:3" x14ac:dyDescent="0.35">
      <c r="A27895" s="86">
        <v>46313</v>
      </c>
      <c r="B27895" s="87">
        <v>0.60416666666666663</v>
      </c>
      <c r="C27895">
        <v>3.379E-5</v>
      </c>
    </row>
    <row r="27896" spans="1:3" x14ac:dyDescent="0.35">
      <c r="A27896" s="86">
        <v>46313</v>
      </c>
      <c r="B27896" s="87">
        <v>0.61458333333333337</v>
      </c>
      <c r="C27896">
        <v>3.2890000000000005E-5</v>
      </c>
    </row>
    <row r="27897" spans="1:3" x14ac:dyDescent="0.35">
      <c r="A27897" s="86">
        <v>46313</v>
      </c>
      <c r="B27897" s="87">
        <v>0.625</v>
      </c>
      <c r="C27897">
        <v>3.2099999999999994E-5</v>
      </c>
    </row>
    <row r="27898" spans="1:3" x14ac:dyDescent="0.35">
      <c r="A27898" s="86">
        <v>46313</v>
      </c>
      <c r="B27898" s="87">
        <v>0.63541666666666663</v>
      </c>
      <c r="C27898">
        <v>3.1220000000000003E-5</v>
      </c>
    </row>
    <row r="27899" spans="1:3" x14ac:dyDescent="0.35">
      <c r="A27899" s="86">
        <v>46313</v>
      </c>
      <c r="B27899" s="87">
        <v>0.64583333333333337</v>
      </c>
      <c r="C27899">
        <v>3.0239999999999998E-5</v>
      </c>
    </row>
    <row r="27900" spans="1:3" x14ac:dyDescent="0.35">
      <c r="A27900" s="86">
        <v>46313</v>
      </c>
      <c r="B27900" s="87">
        <v>0.65625</v>
      </c>
      <c r="C27900">
        <v>2.9219999999999998E-5</v>
      </c>
    </row>
    <row r="27901" spans="1:3" x14ac:dyDescent="0.35">
      <c r="A27901" s="86">
        <v>46313</v>
      </c>
      <c r="B27901" s="87">
        <v>0.66666666666666663</v>
      </c>
      <c r="C27901">
        <v>2.8219999999999997E-5</v>
      </c>
    </row>
    <row r="27902" spans="1:3" x14ac:dyDescent="0.35">
      <c r="A27902" s="86">
        <v>46313</v>
      </c>
      <c r="B27902" s="87">
        <v>0.67708333333333337</v>
      </c>
      <c r="C27902">
        <v>2.726E-5</v>
      </c>
    </row>
    <row r="27903" spans="1:3" x14ac:dyDescent="0.35">
      <c r="A27903" s="86">
        <v>46313</v>
      </c>
      <c r="B27903" s="87">
        <v>0.6875</v>
      </c>
      <c r="C27903">
        <v>2.6450000000000003E-5</v>
      </c>
    </row>
    <row r="27904" spans="1:3" x14ac:dyDescent="0.35">
      <c r="A27904" s="86">
        <v>46313</v>
      </c>
      <c r="B27904" s="87">
        <v>0.69791666666666663</v>
      </c>
      <c r="C27904">
        <v>2.5930000000000001E-5</v>
      </c>
    </row>
    <row r="27905" spans="1:3" x14ac:dyDescent="0.35">
      <c r="A27905" s="86">
        <v>46313</v>
      </c>
      <c r="B27905" s="87">
        <v>0.70833333333333337</v>
      </c>
      <c r="C27905">
        <v>2.5770000000000002E-5</v>
      </c>
    </row>
    <row r="27906" spans="1:3" x14ac:dyDescent="0.35">
      <c r="A27906" s="86">
        <v>46313</v>
      </c>
      <c r="B27906" s="87">
        <v>0.71875</v>
      </c>
      <c r="C27906">
        <v>2.603E-5</v>
      </c>
    </row>
    <row r="27907" spans="1:3" x14ac:dyDescent="0.35">
      <c r="A27907" s="86">
        <v>46313</v>
      </c>
      <c r="B27907" s="87">
        <v>0.72916666666666663</v>
      </c>
      <c r="C27907">
        <v>2.6720000000000002E-5</v>
      </c>
    </row>
    <row r="27908" spans="1:3" x14ac:dyDescent="0.35">
      <c r="A27908" s="86">
        <v>46313</v>
      </c>
      <c r="B27908" s="87">
        <v>0.73958333333333337</v>
      </c>
      <c r="C27908">
        <v>2.7799999999999998E-5</v>
      </c>
    </row>
    <row r="27909" spans="1:3" x14ac:dyDescent="0.35">
      <c r="A27909" s="86">
        <v>46313</v>
      </c>
      <c r="B27909" s="87">
        <v>0.75</v>
      </c>
      <c r="C27909">
        <v>2.9219999999999998E-5</v>
      </c>
    </row>
    <row r="27910" spans="1:3" x14ac:dyDescent="0.35">
      <c r="A27910" s="86">
        <v>46313</v>
      </c>
      <c r="B27910" s="87">
        <v>0.76041666666666663</v>
      </c>
      <c r="C27910">
        <v>3.0939999999999999E-5</v>
      </c>
    </row>
    <row r="27911" spans="1:3" x14ac:dyDescent="0.35">
      <c r="A27911" s="86">
        <v>46313</v>
      </c>
      <c r="B27911" s="87">
        <v>0.77083333333333337</v>
      </c>
      <c r="C27911">
        <v>3.2840000000000004E-5</v>
      </c>
    </row>
    <row r="27912" spans="1:3" x14ac:dyDescent="0.35">
      <c r="A27912" s="86">
        <v>46313</v>
      </c>
      <c r="B27912" s="87">
        <v>0.78125</v>
      </c>
      <c r="C27912">
        <v>3.4759999999999999E-5</v>
      </c>
    </row>
    <row r="27913" spans="1:3" x14ac:dyDescent="0.35">
      <c r="A27913" s="86">
        <v>46313</v>
      </c>
      <c r="B27913" s="87">
        <v>0.79166666666666663</v>
      </c>
      <c r="C27913">
        <v>3.659E-5</v>
      </c>
    </row>
    <row r="27914" spans="1:3" x14ac:dyDescent="0.35">
      <c r="A27914" s="86">
        <v>46313</v>
      </c>
      <c r="B27914" s="87">
        <v>0.80208333333333337</v>
      </c>
      <c r="C27914">
        <v>3.8189999999999999E-5</v>
      </c>
    </row>
    <row r="27915" spans="1:3" x14ac:dyDescent="0.35">
      <c r="A27915" s="86">
        <v>46313</v>
      </c>
      <c r="B27915" s="87">
        <v>0.8125</v>
      </c>
      <c r="C27915">
        <v>3.9440000000000002E-5</v>
      </c>
    </row>
    <row r="27916" spans="1:3" x14ac:dyDescent="0.35">
      <c r="A27916" s="86">
        <v>46313</v>
      </c>
      <c r="B27916" s="87">
        <v>0.82291666666666663</v>
      </c>
      <c r="C27916">
        <v>4.0179999999999998E-5</v>
      </c>
    </row>
    <row r="27917" spans="1:3" x14ac:dyDescent="0.35">
      <c r="A27917" s="86">
        <v>46313</v>
      </c>
      <c r="B27917" s="87">
        <v>0.83333333333333337</v>
      </c>
      <c r="C27917">
        <v>4.0280000000000001E-5</v>
      </c>
    </row>
    <row r="27918" spans="1:3" x14ac:dyDescent="0.35">
      <c r="A27918" s="86">
        <v>46313</v>
      </c>
      <c r="B27918" s="87">
        <v>0.84375</v>
      </c>
      <c r="C27918">
        <v>3.9669999999999998E-5</v>
      </c>
    </row>
    <row r="27919" spans="1:3" x14ac:dyDescent="0.35">
      <c r="A27919" s="86">
        <v>46313</v>
      </c>
      <c r="B27919" s="87">
        <v>0.85416666666666663</v>
      </c>
      <c r="C27919">
        <v>3.8590000000000002E-5</v>
      </c>
    </row>
    <row r="27920" spans="1:3" x14ac:dyDescent="0.35">
      <c r="A27920" s="86">
        <v>46313</v>
      </c>
      <c r="B27920" s="87">
        <v>0.86458333333333337</v>
      </c>
      <c r="C27920">
        <v>3.7379999999999998E-5</v>
      </c>
    </row>
    <row r="27921" spans="1:3" x14ac:dyDescent="0.35">
      <c r="A27921" s="86">
        <v>46313</v>
      </c>
      <c r="B27921" s="87">
        <v>0.875</v>
      </c>
      <c r="C27921">
        <v>3.6400000000000004E-5</v>
      </c>
    </row>
    <row r="27922" spans="1:3" x14ac:dyDescent="0.35">
      <c r="A27922" s="86">
        <v>46313</v>
      </c>
      <c r="B27922" s="87">
        <v>0.88541666666666663</v>
      </c>
      <c r="C27922">
        <v>3.5839999999999996E-5</v>
      </c>
    </row>
    <row r="27923" spans="1:3" x14ac:dyDescent="0.35">
      <c r="A27923" s="86">
        <v>46313</v>
      </c>
      <c r="B27923" s="87">
        <v>0.89583333333333337</v>
      </c>
      <c r="C27923">
        <v>3.5540000000000002E-5</v>
      </c>
    </row>
    <row r="27924" spans="1:3" x14ac:dyDescent="0.35">
      <c r="A27924" s="86">
        <v>46313</v>
      </c>
      <c r="B27924" s="87">
        <v>0.90625</v>
      </c>
      <c r="C27924">
        <v>3.5269999999999999E-5</v>
      </c>
    </row>
    <row r="27925" spans="1:3" x14ac:dyDescent="0.35">
      <c r="A27925" s="86">
        <v>46313</v>
      </c>
      <c r="B27925" s="87">
        <v>0.91666666666666663</v>
      </c>
      <c r="C27925">
        <v>3.4759999999999999E-5</v>
      </c>
    </row>
    <row r="27926" spans="1:3" x14ac:dyDescent="0.35">
      <c r="A27926" s="86">
        <v>46313</v>
      </c>
      <c r="B27926" s="87">
        <v>0.92708333333333337</v>
      </c>
      <c r="C27926">
        <v>3.3770000000000004E-5</v>
      </c>
    </row>
    <row r="27927" spans="1:3" x14ac:dyDescent="0.35">
      <c r="A27927" s="86">
        <v>46313</v>
      </c>
      <c r="B27927" s="87">
        <v>0.9375</v>
      </c>
      <c r="C27927">
        <v>3.2370000000000003E-5</v>
      </c>
    </row>
    <row r="27928" spans="1:3" x14ac:dyDescent="0.35">
      <c r="A27928" s="86">
        <v>46313</v>
      </c>
      <c r="B27928" s="87">
        <v>0.94791666666666663</v>
      </c>
      <c r="C27928">
        <v>3.0630000000000003E-5</v>
      </c>
    </row>
    <row r="27929" spans="1:3" x14ac:dyDescent="0.35">
      <c r="A27929" s="86">
        <v>46313</v>
      </c>
      <c r="B27929" s="87">
        <v>0.95833333333333337</v>
      </c>
      <c r="C27929">
        <v>2.862E-5</v>
      </c>
    </row>
    <row r="27930" spans="1:3" x14ac:dyDescent="0.35">
      <c r="A27930" s="86">
        <v>46313</v>
      </c>
      <c r="B27930" s="87">
        <v>0.96875</v>
      </c>
      <c r="C27930">
        <v>2.6429999999999999E-5</v>
      </c>
    </row>
    <row r="27931" spans="1:3" x14ac:dyDescent="0.35">
      <c r="A27931" s="86">
        <v>46313</v>
      </c>
      <c r="B27931" s="87">
        <v>0.97916666666666663</v>
      </c>
      <c r="C27931">
        <v>2.4170000000000001E-5</v>
      </c>
    </row>
    <row r="27932" spans="1:3" x14ac:dyDescent="0.35">
      <c r="A27932" s="86">
        <v>46313</v>
      </c>
      <c r="B27932" s="87">
        <v>0.98958333333333337</v>
      </c>
      <c r="C27932">
        <v>2.1909999999999999E-5</v>
      </c>
    </row>
    <row r="27933" spans="1:3" x14ac:dyDescent="0.35">
      <c r="A27933" s="86">
        <v>46314</v>
      </c>
      <c r="B27933" s="87">
        <v>0</v>
      </c>
      <c r="C27933">
        <v>1.982E-5</v>
      </c>
    </row>
    <row r="27934" spans="1:3" x14ac:dyDescent="0.35">
      <c r="A27934" s="86">
        <v>46314</v>
      </c>
      <c r="B27934" s="87">
        <v>1.0416666666666666E-2</v>
      </c>
      <c r="C27934">
        <v>1.9179999999999999E-5</v>
      </c>
    </row>
    <row r="27935" spans="1:3" x14ac:dyDescent="0.35">
      <c r="A27935" s="86">
        <v>46314</v>
      </c>
      <c r="B27935" s="87">
        <v>2.0833333333333332E-2</v>
      </c>
      <c r="C27935">
        <v>1.7160000000000002E-5</v>
      </c>
    </row>
    <row r="27936" spans="1:3" x14ac:dyDescent="0.35">
      <c r="A27936" s="86">
        <v>46314</v>
      </c>
      <c r="B27936" s="87">
        <v>3.125E-2</v>
      </c>
      <c r="C27936">
        <v>1.539E-5</v>
      </c>
    </row>
    <row r="27937" spans="1:3" x14ac:dyDescent="0.35">
      <c r="A27937" s="86">
        <v>46314</v>
      </c>
      <c r="B27937" s="87">
        <v>4.1666666666666664E-2</v>
      </c>
      <c r="C27937">
        <v>1.396E-5</v>
      </c>
    </row>
    <row r="27938" spans="1:3" x14ac:dyDescent="0.35">
      <c r="A27938" s="86">
        <v>46314</v>
      </c>
      <c r="B27938" s="87">
        <v>5.2083333333333336E-2</v>
      </c>
      <c r="C27938">
        <v>1.295E-5</v>
      </c>
    </row>
    <row r="27939" spans="1:3" x14ac:dyDescent="0.35">
      <c r="A27939" s="86">
        <v>46314</v>
      </c>
      <c r="B27939" s="87">
        <v>6.25E-2</v>
      </c>
      <c r="C27939">
        <v>1.226E-5</v>
      </c>
    </row>
    <row r="27940" spans="1:3" x14ac:dyDescent="0.35">
      <c r="A27940" s="86">
        <v>46314</v>
      </c>
      <c r="B27940" s="87">
        <v>7.2916666666666671E-2</v>
      </c>
      <c r="C27940">
        <v>1.182E-5</v>
      </c>
    </row>
    <row r="27941" spans="1:3" x14ac:dyDescent="0.35">
      <c r="A27941" s="86">
        <v>46314</v>
      </c>
      <c r="B27941" s="87">
        <v>8.3333333333333329E-2</v>
      </c>
      <c r="C27941">
        <v>1.149E-5</v>
      </c>
    </row>
    <row r="27942" spans="1:3" x14ac:dyDescent="0.35">
      <c r="A27942" s="86">
        <v>46314</v>
      </c>
      <c r="B27942" s="87">
        <v>9.375E-2</v>
      </c>
      <c r="C27942">
        <v>1.1220000000000001E-5</v>
      </c>
    </row>
    <row r="27943" spans="1:3" x14ac:dyDescent="0.35">
      <c r="A27943" s="86">
        <v>46314</v>
      </c>
      <c r="B27943" s="87">
        <v>0.10416666666666667</v>
      </c>
      <c r="C27943">
        <v>1.098E-5</v>
      </c>
    </row>
    <row r="27944" spans="1:3" x14ac:dyDescent="0.35">
      <c r="A27944" s="86">
        <v>46314</v>
      </c>
      <c r="B27944" s="87">
        <v>0.11458333333333333</v>
      </c>
      <c r="C27944">
        <v>1.08E-5</v>
      </c>
    </row>
    <row r="27945" spans="1:3" x14ac:dyDescent="0.35">
      <c r="A27945" s="86">
        <v>46314</v>
      </c>
      <c r="B27945" s="87">
        <v>0.125</v>
      </c>
      <c r="C27945">
        <v>1.0680000000000001E-5</v>
      </c>
    </row>
    <row r="27946" spans="1:3" x14ac:dyDescent="0.35">
      <c r="A27946" s="86">
        <v>46314</v>
      </c>
      <c r="B27946" s="87">
        <v>0.13541666666666666</v>
      </c>
      <c r="C27946">
        <v>1.06E-5</v>
      </c>
    </row>
    <row r="27947" spans="1:3" x14ac:dyDescent="0.35">
      <c r="A27947" s="86">
        <v>46314</v>
      </c>
      <c r="B27947" s="87">
        <v>0.14583333333333334</v>
      </c>
      <c r="C27947">
        <v>1.06E-5</v>
      </c>
    </row>
    <row r="27948" spans="1:3" x14ac:dyDescent="0.35">
      <c r="A27948" s="86">
        <v>46314</v>
      </c>
      <c r="B27948" s="87">
        <v>0.15625</v>
      </c>
      <c r="C27948">
        <v>1.063E-5</v>
      </c>
    </row>
    <row r="27949" spans="1:3" x14ac:dyDescent="0.35">
      <c r="A27949" s="86">
        <v>46314</v>
      </c>
      <c r="B27949" s="87">
        <v>0.16666666666666666</v>
      </c>
      <c r="C27949">
        <v>1.0680000000000001E-5</v>
      </c>
    </row>
    <row r="27950" spans="1:3" x14ac:dyDescent="0.35">
      <c r="A27950" s="86">
        <v>46314</v>
      </c>
      <c r="B27950" s="87">
        <v>0.17708333333333334</v>
      </c>
      <c r="C27950">
        <v>1.0699999999999999E-5</v>
      </c>
    </row>
    <row r="27951" spans="1:3" x14ac:dyDescent="0.35">
      <c r="A27951" s="86">
        <v>46314</v>
      </c>
      <c r="B27951" s="87">
        <v>0.1875</v>
      </c>
      <c r="C27951">
        <v>1.078E-5</v>
      </c>
    </row>
    <row r="27952" spans="1:3" x14ac:dyDescent="0.35">
      <c r="A27952" s="86">
        <v>46314</v>
      </c>
      <c r="B27952" s="87">
        <v>0.19791666666666666</v>
      </c>
      <c r="C27952">
        <v>1.0900000000000001E-5</v>
      </c>
    </row>
    <row r="27953" spans="1:3" x14ac:dyDescent="0.35">
      <c r="A27953" s="86">
        <v>46314</v>
      </c>
      <c r="B27953" s="87">
        <v>0.20833333333333334</v>
      </c>
      <c r="C27953">
        <v>1.1079999999999999E-5</v>
      </c>
    </row>
    <row r="27954" spans="1:3" x14ac:dyDescent="0.35">
      <c r="A27954" s="86">
        <v>46314</v>
      </c>
      <c r="B27954" s="87">
        <v>0.21875</v>
      </c>
      <c r="C27954">
        <v>1.1419999999999999E-5</v>
      </c>
    </row>
    <row r="27955" spans="1:3" x14ac:dyDescent="0.35">
      <c r="A27955" s="86">
        <v>46314</v>
      </c>
      <c r="B27955" s="87">
        <v>0.22916666666666666</v>
      </c>
      <c r="C27955">
        <v>1.206E-5</v>
      </c>
    </row>
    <row r="27956" spans="1:3" x14ac:dyDescent="0.35">
      <c r="A27956" s="86">
        <v>46314</v>
      </c>
      <c r="B27956" s="87">
        <v>0.23958333333333334</v>
      </c>
      <c r="C27956">
        <v>1.325E-5</v>
      </c>
    </row>
    <row r="27957" spans="1:3" x14ac:dyDescent="0.35">
      <c r="A27957" s="86">
        <v>46314</v>
      </c>
      <c r="B27957" s="87">
        <v>0.25</v>
      </c>
      <c r="C27957">
        <v>1.519E-5</v>
      </c>
    </row>
    <row r="27958" spans="1:3" x14ac:dyDescent="0.35">
      <c r="A27958" s="86">
        <v>46314</v>
      </c>
      <c r="B27958" s="87">
        <v>0.26041666666666669</v>
      </c>
      <c r="C27958">
        <v>1.7980000000000001E-5</v>
      </c>
    </row>
    <row r="27959" spans="1:3" x14ac:dyDescent="0.35">
      <c r="A27959" s="86">
        <v>46314</v>
      </c>
      <c r="B27959" s="87">
        <v>0.27083333333333331</v>
      </c>
      <c r="C27959">
        <v>2.128E-5</v>
      </c>
    </row>
    <row r="27960" spans="1:3" x14ac:dyDescent="0.35">
      <c r="A27960" s="86">
        <v>46314</v>
      </c>
      <c r="B27960" s="87">
        <v>0.28125</v>
      </c>
      <c r="C27960">
        <v>2.4689999999999999E-5</v>
      </c>
    </row>
    <row r="27961" spans="1:3" x14ac:dyDescent="0.35">
      <c r="A27961" s="86">
        <v>46314</v>
      </c>
      <c r="B27961" s="87">
        <v>0.29166666666666669</v>
      </c>
      <c r="C27961">
        <v>2.7709999999999997E-5</v>
      </c>
    </row>
    <row r="27962" spans="1:3" x14ac:dyDescent="0.35">
      <c r="A27962" s="86">
        <v>46314</v>
      </c>
      <c r="B27962" s="87">
        <v>0.30208333333333331</v>
      </c>
      <c r="C27962">
        <v>3.0030000000000002E-5</v>
      </c>
    </row>
    <row r="27963" spans="1:3" x14ac:dyDescent="0.35">
      <c r="A27963" s="86">
        <v>46314</v>
      </c>
      <c r="B27963" s="87">
        <v>0.3125</v>
      </c>
      <c r="C27963">
        <v>3.1690000000000003E-5</v>
      </c>
    </row>
    <row r="27964" spans="1:3" x14ac:dyDescent="0.35">
      <c r="A27964" s="86">
        <v>46314</v>
      </c>
      <c r="B27964" s="87">
        <v>0.32291666666666669</v>
      </c>
      <c r="C27964">
        <v>3.277E-5</v>
      </c>
    </row>
    <row r="27965" spans="1:3" x14ac:dyDescent="0.35">
      <c r="A27965" s="86">
        <v>46314</v>
      </c>
      <c r="B27965" s="87">
        <v>0.33333333333333331</v>
      </c>
      <c r="C27965">
        <v>3.3459999999999995E-5</v>
      </c>
    </row>
    <row r="27966" spans="1:3" x14ac:dyDescent="0.35">
      <c r="A27966" s="86">
        <v>46314</v>
      </c>
      <c r="B27966" s="87">
        <v>0.34375</v>
      </c>
      <c r="C27966">
        <v>3.383E-5</v>
      </c>
    </row>
    <row r="27967" spans="1:3" x14ac:dyDescent="0.35">
      <c r="A27967" s="86">
        <v>46314</v>
      </c>
      <c r="B27967" s="87">
        <v>0.35416666666666669</v>
      </c>
      <c r="C27967">
        <v>3.396E-5</v>
      </c>
    </row>
    <row r="27968" spans="1:3" x14ac:dyDescent="0.35">
      <c r="A27968" s="86">
        <v>46314</v>
      </c>
      <c r="B27968" s="87">
        <v>0.36458333333333331</v>
      </c>
      <c r="C27968">
        <v>3.396E-5</v>
      </c>
    </row>
    <row r="27969" spans="1:3" x14ac:dyDescent="0.35">
      <c r="A27969" s="86">
        <v>46314</v>
      </c>
      <c r="B27969" s="87">
        <v>0.375</v>
      </c>
      <c r="C27969">
        <v>3.3860000000000004E-5</v>
      </c>
    </row>
    <row r="27970" spans="1:3" x14ac:dyDescent="0.35">
      <c r="A27970" s="86">
        <v>46314</v>
      </c>
      <c r="B27970" s="87">
        <v>0.38541666666666669</v>
      </c>
      <c r="C27970">
        <v>3.3759999999999995E-5</v>
      </c>
    </row>
    <row r="27971" spans="1:3" x14ac:dyDescent="0.35">
      <c r="A27971" s="86">
        <v>46314</v>
      </c>
      <c r="B27971" s="87">
        <v>0.39583333333333331</v>
      </c>
      <c r="C27971">
        <v>3.3630000000000002E-5</v>
      </c>
    </row>
    <row r="27972" spans="1:3" x14ac:dyDescent="0.35">
      <c r="A27972" s="86">
        <v>46314</v>
      </c>
      <c r="B27972" s="87">
        <v>0.40625</v>
      </c>
      <c r="C27972">
        <v>3.3459999999999995E-5</v>
      </c>
    </row>
    <row r="27973" spans="1:3" x14ac:dyDescent="0.35">
      <c r="A27973" s="86">
        <v>46314</v>
      </c>
      <c r="B27973" s="87">
        <v>0.41666666666666669</v>
      </c>
      <c r="C27973">
        <v>3.324E-5</v>
      </c>
    </row>
    <row r="27974" spans="1:3" x14ac:dyDescent="0.35">
      <c r="A27974" s="86">
        <v>46314</v>
      </c>
      <c r="B27974" s="87">
        <v>0.42708333333333331</v>
      </c>
      <c r="C27974">
        <v>3.2969999999999998E-5</v>
      </c>
    </row>
    <row r="27975" spans="1:3" x14ac:dyDescent="0.35">
      <c r="A27975" s="86">
        <v>46314</v>
      </c>
      <c r="B27975" s="87">
        <v>0.4375</v>
      </c>
      <c r="C27975">
        <v>3.2650000000000001E-5</v>
      </c>
    </row>
    <row r="27976" spans="1:3" x14ac:dyDescent="0.35">
      <c r="A27976" s="86">
        <v>46314</v>
      </c>
      <c r="B27976" s="87">
        <v>0.44791666666666669</v>
      </c>
      <c r="C27976">
        <v>3.2400000000000001E-5</v>
      </c>
    </row>
    <row r="27977" spans="1:3" x14ac:dyDescent="0.35">
      <c r="A27977" s="86">
        <v>46314</v>
      </c>
      <c r="B27977" s="87">
        <v>0.45833333333333331</v>
      </c>
      <c r="C27977">
        <v>3.2230000000000001E-5</v>
      </c>
    </row>
    <row r="27978" spans="1:3" x14ac:dyDescent="0.35">
      <c r="A27978" s="86">
        <v>46314</v>
      </c>
      <c r="B27978" s="87">
        <v>0.46875</v>
      </c>
      <c r="C27978">
        <v>3.2199999999999997E-5</v>
      </c>
    </row>
    <row r="27979" spans="1:3" x14ac:dyDescent="0.35">
      <c r="A27979" s="86">
        <v>46314</v>
      </c>
      <c r="B27979" s="87">
        <v>0.47916666666666669</v>
      </c>
      <c r="C27979">
        <v>3.243E-5</v>
      </c>
    </row>
    <row r="27980" spans="1:3" x14ac:dyDescent="0.35">
      <c r="A27980" s="86">
        <v>46314</v>
      </c>
      <c r="B27980" s="87">
        <v>0.48958333333333331</v>
      </c>
      <c r="C27980">
        <v>3.294E-5</v>
      </c>
    </row>
    <row r="27981" spans="1:3" x14ac:dyDescent="0.35">
      <c r="A27981" s="86">
        <v>46314</v>
      </c>
      <c r="B27981" s="87">
        <v>0.5</v>
      </c>
      <c r="C27981">
        <v>3.3860000000000004E-5</v>
      </c>
    </row>
    <row r="27982" spans="1:3" x14ac:dyDescent="0.35">
      <c r="A27982" s="86">
        <v>46314</v>
      </c>
      <c r="B27982" s="87">
        <v>0.51041666666666663</v>
      </c>
      <c r="C27982">
        <v>3.5159999999999995E-5</v>
      </c>
    </row>
    <row r="27983" spans="1:3" x14ac:dyDescent="0.35">
      <c r="A27983" s="86">
        <v>46314</v>
      </c>
      <c r="B27983" s="87">
        <v>0.52083333333333337</v>
      </c>
      <c r="C27983">
        <v>3.6540000000000006E-5</v>
      </c>
    </row>
    <row r="27984" spans="1:3" x14ac:dyDescent="0.35">
      <c r="A27984" s="86">
        <v>46314</v>
      </c>
      <c r="B27984" s="87">
        <v>0.53125</v>
      </c>
      <c r="C27984">
        <v>3.7679999999999998E-5</v>
      </c>
    </row>
    <row r="27985" spans="1:3" x14ac:dyDescent="0.35">
      <c r="A27985" s="86">
        <v>46314</v>
      </c>
      <c r="B27985" s="87">
        <v>0.54166666666666663</v>
      </c>
      <c r="C27985">
        <v>3.8170000000000002E-5</v>
      </c>
    </row>
    <row r="27986" spans="1:3" x14ac:dyDescent="0.35">
      <c r="A27986" s="86">
        <v>46314</v>
      </c>
      <c r="B27986" s="87">
        <v>0.55208333333333337</v>
      </c>
      <c r="C27986">
        <v>3.7769999999999999E-5</v>
      </c>
    </row>
    <row r="27987" spans="1:3" x14ac:dyDescent="0.35">
      <c r="A27987" s="86">
        <v>46314</v>
      </c>
      <c r="B27987" s="87">
        <v>0.5625</v>
      </c>
      <c r="C27987">
        <v>3.6720000000000001E-5</v>
      </c>
    </row>
    <row r="27988" spans="1:3" x14ac:dyDescent="0.35">
      <c r="A27988" s="86">
        <v>46314</v>
      </c>
      <c r="B27988" s="87">
        <v>0.57291666666666663</v>
      </c>
      <c r="C27988">
        <v>3.5309999999999999E-5</v>
      </c>
    </row>
    <row r="27989" spans="1:3" x14ac:dyDescent="0.35">
      <c r="A27989" s="86">
        <v>46314</v>
      </c>
      <c r="B27989" s="87">
        <v>0.58333333333333337</v>
      </c>
      <c r="C27989">
        <v>3.3860000000000004E-5</v>
      </c>
    </row>
    <row r="27990" spans="1:3" x14ac:dyDescent="0.35">
      <c r="A27990" s="86">
        <v>46314</v>
      </c>
      <c r="B27990" s="87">
        <v>0.59375</v>
      </c>
      <c r="C27990">
        <v>3.2650000000000001E-5</v>
      </c>
    </row>
    <row r="27991" spans="1:3" x14ac:dyDescent="0.35">
      <c r="A27991" s="86">
        <v>46314</v>
      </c>
      <c r="B27991" s="87">
        <v>0.60416666666666663</v>
      </c>
      <c r="C27991">
        <v>3.1659999999999998E-5</v>
      </c>
    </row>
    <row r="27992" spans="1:3" x14ac:dyDescent="0.35">
      <c r="A27992" s="86">
        <v>46314</v>
      </c>
      <c r="B27992" s="87">
        <v>0.61458333333333337</v>
      </c>
      <c r="C27992">
        <v>3.0769999999999998E-5</v>
      </c>
    </row>
    <row r="27993" spans="1:3" x14ac:dyDescent="0.35">
      <c r="A27993" s="86">
        <v>46314</v>
      </c>
      <c r="B27993" s="87">
        <v>0.625</v>
      </c>
      <c r="C27993">
        <v>2.9960000000000001E-5</v>
      </c>
    </row>
    <row r="27994" spans="1:3" x14ac:dyDescent="0.35">
      <c r="A27994" s="86">
        <v>46314</v>
      </c>
      <c r="B27994" s="87">
        <v>0.63541666666666663</v>
      </c>
      <c r="C27994">
        <v>2.9119999999999999E-5</v>
      </c>
    </row>
    <row r="27995" spans="1:3" x14ac:dyDescent="0.35">
      <c r="A27995" s="86">
        <v>46314</v>
      </c>
      <c r="B27995" s="87">
        <v>0.64583333333333337</v>
      </c>
      <c r="C27995">
        <v>2.8309999999999998E-5</v>
      </c>
    </row>
    <row r="27996" spans="1:3" x14ac:dyDescent="0.35">
      <c r="A27996" s="86">
        <v>46314</v>
      </c>
      <c r="B27996" s="87">
        <v>0.65625</v>
      </c>
      <c r="C27996">
        <v>2.7550000000000002E-5</v>
      </c>
    </row>
    <row r="27997" spans="1:3" x14ac:dyDescent="0.35">
      <c r="A27997" s="86">
        <v>46314</v>
      </c>
      <c r="B27997" s="87">
        <v>0.66666666666666663</v>
      </c>
      <c r="C27997">
        <v>2.688E-5</v>
      </c>
    </row>
    <row r="27998" spans="1:3" x14ac:dyDescent="0.35">
      <c r="A27998" s="86">
        <v>46314</v>
      </c>
      <c r="B27998" s="87">
        <v>0.67708333333333337</v>
      </c>
      <c r="C27998">
        <v>2.6360000000000002E-5</v>
      </c>
    </row>
    <row r="27999" spans="1:3" x14ac:dyDescent="0.35">
      <c r="A27999" s="86">
        <v>46314</v>
      </c>
      <c r="B27999" s="87">
        <v>0.6875</v>
      </c>
      <c r="C27999">
        <v>2.6069999999999999E-5</v>
      </c>
    </row>
    <row r="28000" spans="1:3" x14ac:dyDescent="0.35">
      <c r="A28000" s="86">
        <v>46314</v>
      </c>
      <c r="B28000" s="87">
        <v>0.69791666666666663</v>
      </c>
      <c r="C28000">
        <v>2.6020000000000002E-5</v>
      </c>
    </row>
    <row r="28001" spans="1:3" x14ac:dyDescent="0.35">
      <c r="A28001" s="86">
        <v>46314</v>
      </c>
      <c r="B28001" s="87">
        <v>0.70833333333333337</v>
      </c>
      <c r="C28001">
        <v>2.6259999999999999E-5</v>
      </c>
    </row>
    <row r="28002" spans="1:3" x14ac:dyDescent="0.35">
      <c r="A28002" s="86">
        <v>46314</v>
      </c>
      <c r="B28002" s="87">
        <v>0.71875</v>
      </c>
      <c r="C28002">
        <v>2.6910000000000002E-5</v>
      </c>
    </row>
    <row r="28003" spans="1:3" x14ac:dyDescent="0.35">
      <c r="A28003" s="86">
        <v>46314</v>
      </c>
      <c r="B28003" s="87">
        <v>0.72916666666666663</v>
      </c>
      <c r="C28003">
        <v>2.7890000000000002E-5</v>
      </c>
    </row>
    <row r="28004" spans="1:3" x14ac:dyDescent="0.35">
      <c r="A28004" s="86">
        <v>46314</v>
      </c>
      <c r="B28004" s="87">
        <v>0.73958333333333337</v>
      </c>
      <c r="C28004">
        <v>2.917E-5</v>
      </c>
    </row>
    <row r="28005" spans="1:3" x14ac:dyDescent="0.35">
      <c r="A28005" s="86">
        <v>46314</v>
      </c>
      <c r="B28005" s="87">
        <v>0.75</v>
      </c>
      <c r="C28005">
        <v>3.0769999999999998E-5</v>
      </c>
    </row>
    <row r="28006" spans="1:3" x14ac:dyDescent="0.35">
      <c r="A28006" s="86">
        <v>46314</v>
      </c>
      <c r="B28006" s="87">
        <v>0.76041666666666663</v>
      </c>
      <c r="C28006">
        <v>3.2650000000000001E-5</v>
      </c>
    </row>
    <row r="28007" spans="1:3" x14ac:dyDescent="0.35">
      <c r="A28007" s="86">
        <v>46314</v>
      </c>
      <c r="B28007" s="87">
        <v>0.77083333333333337</v>
      </c>
      <c r="C28007">
        <v>3.4669999999999998E-5</v>
      </c>
    </row>
    <row r="28008" spans="1:3" x14ac:dyDescent="0.35">
      <c r="A28008" s="86">
        <v>46314</v>
      </c>
      <c r="B28008" s="87">
        <v>0.78125</v>
      </c>
      <c r="C28008">
        <v>3.6769999999999995E-5</v>
      </c>
    </row>
    <row r="28009" spans="1:3" x14ac:dyDescent="0.35">
      <c r="A28009" s="86">
        <v>46314</v>
      </c>
      <c r="B28009" s="87">
        <v>0.79166666666666663</v>
      </c>
      <c r="C28009">
        <v>3.879E-5</v>
      </c>
    </row>
    <row r="28010" spans="1:3" x14ac:dyDescent="0.35">
      <c r="A28010" s="86">
        <v>46314</v>
      </c>
      <c r="B28010" s="87">
        <v>0.80208333333333337</v>
      </c>
      <c r="C28010">
        <v>4.066E-5</v>
      </c>
    </row>
    <row r="28011" spans="1:3" x14ac:dyDescent="0.35">
      <c r="A28011" s="86">
        <v>46314</v>
      </c>
      <c r="B28011" s="87">
        <v>0.8125</v>
      </c>
      <c r="C28011">
        <v>4.2190000000000001E-5</v>
      </c>
    </row>
    <row r="28012" spans="1:3" x14ac:dyDescent="0.35">
      <c r="A28012" s="86">
        <v>46314</v>
      </c>
      <c r="B28012" s="87">
        <v>0.82291666666666663</v>
      </c>
      <c r="C28012">
        <v>4.32E-5</v>
      </c>
    </row>
    <row r="28013" spans="1:3" x14ac:dyDescent="0.35">
      <c r="A28013" s="86">
        <v>46314</v>
      </c>
      <c r="B28013" s="87">
        <v>0.83333333333333337</v>
      </c>
      <c r="C28013">
        <v>4.3520000000000003E-5</v>
      </c>
    </row>
    <row r="28014" spans="1:3" x14ac:dyDescent="0.35">
      <c r="A28014" s="86">
        <v>46314</v>
      </c>
      <c r="B28014" s="87">
        <v>0.84375</v>
      </c>
      <c r="C28014">
        <v>4.303E-5</v>
      </c>
    </row>
    <row r="28015" spans="1:3" x14ac:dyDescent="0.35">
      <c r="A28015" s="86">
        <v>46314</v>
      </c>
      <c r="B28015" s="87">
        <v>0.85416666666666663</v>
      </c>
      <c r="C28015">
        <v>4.2040000000000004E-5</v>
      </c>
    </row>
    <row r="28016" spans="1:3" x14ac:dyDescent="0.35">
      <c r="A28016" s="86">
        <v>46314</v>
      </c>
      <c r="B28016" s="87">
        <v>0.86458333333333337</v>
      </c>
      <c r="C28016">
        <v>4.0859999999999998E-5</v>
      </c>
    </row>
    <row r="28017" spans="1:3" x14ac:dyDescent="0.35">
      <c r="A28017" s="86">
        <v>46314</v>
      </c>
      <c r="B28017" s="87">
        <v>0.875</v>
      </c>
      <c r="C28017">
        <v>3.9829999999999996E-5</v>
      </c>
    </row>
    <row r="28018" spans="1:3" x14ac:dyDescent="0.35">
      <c r="A28018" s="86">
        <v>46314</v>
      </c>
      <c r="B28018" s="87">
        <v>0.88541666666666663</v>
      </c>
      <c r="C28018">
        <v>3.9180000000000001E-5</v>
      </c>
    </row>
    <row r="28019" spans="1:3" x14ac:dyDescent="0.35">
      <c r="A28019" s="86">
        <v>46314</v>
      </c>
      <c r="B28019" s="87">
        <v>0.89583333333333337</v>
      </c>
      <c r="C28019">
        <v>3.8760000000000002E-5</v>
      </c>
    </row>
    <row r="28020" spans="1:3" x14ac:dyDescent="0.35">
      <c r="A28020" s="86">
        <v>46314</v>
      </c>
      <c r="B28020" s="87">
        <v>0.90625</v>
      </c>
      <c r="C28020">
        <v>3.8319999999999999E-5</v>
      </c>
    </row>
    <row r="28021" spans="1:3" x14ac:dyDescent="0.35">
      <c r="A28021" s="86">
        <v>46314</v>
      </c>
      <c r="B28021" s="87">
        <v>0.91666666666666663</v>
      </c>
      <c r="C28021">
        <v>3.7560000000000006E-5</v>
      </c>
    </row>
    <row r="28022" spans="1:3" x14ac:dyDescent="0.35">
      <c r="A28022" s="86">
        <v>46314</v>
      </c>
      <c r="B28022" s="87">
        <v>0.92708333333333337</v>
      </c>
      <c r="C28022">
        <v>3.629E-5</v>
      </c>
    </row>
    <row r="28023" spans="1:3" x14ac:dyDescent="0.35">
      <c r="A28023" s="86">
        <v>46314</v>
      </c>
      <c r="B28023" s="87">
        <v>0.9375</v>
      </c>
      <c r="C28023">
        <v>3.4600000000000001E-5</v>
      </c>
    </row>
    <row r="28024" spans="1:3" x14ac:dyDescent="0.35">
      <c r="A28024" s="86">
        <v>46314</v>
      </c>
      <c r="B28024" s="87">
        <v>0.94791666666666663</v>
      </c>
      <c r="C28024">
        <v>3.2579999999999996E-5</v>
      </c>
    </row>
    <row r="28025" spans="1:3" x14ac:dyDescent="0.35">
      <c r="A28025" s="86">
        <v>46314</v>
      </c>
      <c r="B28025" s="87">
        <v>0.95833333333333337</v>
      </c>
      <c r="C28025">
        <v>3.0380000000000001E-5</v>
      </c>
    </row>
    <row r="28026" spans="1:3" x14ac:dyDescent="0.35">
      <c r="A28026" s="86">
        <v>46314</v>
      </c>
      <c r="B28026" s="87">
        <v>0.96875</v>
      </c>
      <c r="C28026">
        <v>2.811E-5</v>
      </c>
    </row>
    <row r="28027" spans="1:3" x14ac:dyDescent="0.35">
      <c r="A28027" s="86">
        <v>46314</v>
      </c>
      <c r="B28027" s="87">
        <v>0.97916666666666663</v>
      </c>
      <c r="C28027">
        <v>2.584E-5</v>
      </c>
    </row>
    <row r="28028" spans="1:3" x14ac:dyDescent="0.35">
      <c r="A28028" s="86">
        <v>46314</v>
      </c>
      <c r="B28028" s="87">
        <v>0.98958333333333337</v>
      </c>
      <c r="C28028">
        <v>2.357E-5</v>
      </c>
    </row>
    <row r="28029" spans="1:3" x14ac:dyDescent="0.35">
      <c r="A28029" s="86">
        <v>46315</v>
      </c>
      <c r="B28029" s="87">
        <v>0</v>
      </c>
      <c r="C28029">
        <v>2.1350000000000001E-5</v>
      </c>
    </row>
    <row r="28030" spans="1:3" x14ac:dyDescent="0.35">
      <c r="A28030" s="86">
        <v>46315</v>
      </c>
      <c r="B28030" s="87">
        <v>1.0416666666666666E-2</v>
      </c>
      <c r="C28030">
        <v>1.9259999999999999E-5</v>
      </c>
    </row>
    <row r="28031" spans="1:3" x14ac:dyDescent="0.35">
      <c r="A28031" s="86">
        <v>46315</v>
      </c>
      <c r="B28031" s="87">
        <v>2.0833333333333332E-2</v>
      </c>
      <c r="C28031">
        <v>1.7229999999999999E-5</v>
      </c>
    </row>
    <row r="28032" spans="1:3" x14ac:dyDescent="0.35">
      <c r="A28032" s="86">
        <v>46315</v>
      </c>
      <c r="B28032" s="87">
        <v>3.125E-2</v>
      </c>
      <c r="C28032">
        <v>1.5449999999999999E-5</v>
      </c>
    </row>
    <row r="28033" spans="1:3" x14ac:dyDescent="0.35">
      <c r="A28033" s="86">
        <v>46315</v>
      </c>
      <c r="B28033" s="87">
        <v>4.1666666666666664E-2</v>
      </c>
      <c r="C28033">
        <v>1.401E-5</v>
      </c>
    </row>
    <row r="28034" spans="1:3" x14ac:dyDescent="0.35">
      <c r="A28034" s="86">
        <v>46315</v>
      </c>
      <c r="B28034" s="87">
        <v>5.2083333333333336E-2</v>
      </c>
      <c r="C28034">
        <v>1.2999999999999999E-5</v>
      </c>
    </row>
    <row r="28035" spans="1:3" x14ac:dyDescent="0.35">
      <c r="A28035" s="86">
        <v>46315</v>
      </c>
      <c r="B28035" s="87">
        <v>6.25E-2</v>
      </c>
      <c r="C28035">
        <v>1.2309999999999999E-5</v>
      </c>
    </row>
    <row r="28036" spans="1:3" x14ac:dyDescent="0.35">
      <c r="A28036" s="86">
        <v>46315</v>
      </c>
      <c r="B28036" s="87">
        <v>7.2916666666666671E-2</v>
      </c>
      <c r="C28036">
        <v>1.186E-5</v>
      </c>
    </row>
    <row r="28037" spans="1:3" x14ac:dyDescent="0.35">
      <c r="A28037" s="86">
        <v>46315</v>
      </c>
      <c r="B28037" s="87">
        <v>8.3333333333333329E-2</v>
      </c>
      <c r="C28037">
        <v>1.154E-5</v>
      </c>
    </row>
    <row r="28038" spans="1:3" x14ac:dyDescent="0.35">
      <c r="A28038" s="86">
        <v>46315</v>
      </c>
      <c r="B28038" s="87">
        <v>9.375E-2</v>
      </c>
      <c r="C28038">
        <v>1.1270000000000001E-5</v>
      </c>
    </row>
    <row r="28039" spans="1:3" x14ac:dyDescent="0.35">
      <c r="A28039" s="86">
        <v>46315</v>
      </c>
      <c r="B28039" s="87">
        <v>0.10416666666666667</v>
      </c>
      <c r="C28039">
        <v>1.102E-5</v>
      </c>
    </row>
    <row r="28040" spans="1:3" x14ac:dyDescent="0.35">
      <c r="A28040" s="86">
        <v>46315</v>
      </c>
      <c r="B28040" s="87">
        <v>0.11458333333333333</v>
      </c>
      <c r="C28040">
        <v>1.0840000000000001E-5</v>
      </c>
    </row>
    <row r="28041" spans="1:3" x14ac:dyDescent="0.35">
      <c r="A28041" s="86">
        <v>46315</v>
      </c>
      <c r="B28041" s="87">
        <v>0.125</v>
      </c>
      <c r="C28041">
        <v>1.0720000000000001E-5</v>
      </c>
    </row>
    <row r="28042" spans="1:3" x14ac:dyDescent="0.35">
      <c r="A28042" s="86">
        <v>46315</v>
      </c>
      <c r="B28042" s="87">
        <v>0.13541666666666666</v>
      </c>
      <c r="C28042">
        <v>1.064E-5</v>
      </c>
    </row>
    <row r="28043" spans="1:3" x14ac:dyDescent="0.35">
      <c r="A28043" s="86">
        <v>46315</v>
      </c>
      <c r="B28043" s="87">
        <v>0.14583333333333334</v>
      </c>
      <c r="C28043">
        <v>1.064E-5</v>
      </c>
    </row>
    <row r="28044" spans="1:3" x14ac:dyDescent="0.35">
      <c r="A28044" s="86">
        <v>46315</v>
      </c>
      <c r="B28044" s="87">
        <v>0.15625</v>
      </c>
      <c r="C28044">
        <v>1.0670000000000001E-5</v>
      </c>
    </row>
    <row r="28045" spans="1:3" x14ac:dyDescent="0.35">
      <c r="A28045" s="86">
        <v>46315</v>
      </c>
      <c r="B28045" s="87">
        <v>0.16666666666666666</v>
      </c>
      <c r="C28045">
        <v>1.0720000000000001E-5</v>
      </c>
    </row>
    <row r="28046" spans="1:3" x14ac:dyDescent="0.35">
      <c r="A28046" s="86">
        <v>46315</v>
      </c>
      <c r="B28046" s="87">
        <v>0.17708333333333334</v>
      </c>
      <c r="C28046">
        <v>1.0739999999999999E-5</v>
      </c>
    </row>
    <row r="28047" spans="1:3" x14ac:dyDescent="0.35">
      <c r="A28047" s="86">
        <v>46315</v>
      </c>
      <c r="B28047" s="87">
        <v>0.1875</v>
      </c>
      <c r="C28047">
        <v>1.082E-5</v>
      </c>
    </row>
    <row r="28048" spans="1:3" x14ac:dyDescent="0.35">
      <c r="A28048" s="86">
        <v>46315</v>
      </c>
      <c r="B28048" s="87">
        <v>0.19791666666666666</v>
      </c>
      <c r="C28048">
        <v>1.094E-5</v>
      </c>
    </row>
    <row r="28049" spans="1:3" x14ac:dyDescent="0.35">
      <c r="A28049" s="86">
        <v>46315</v>
      </c>
      <c r="B28049" s="87">
        <v>0.20833333333333334</v>
      </c>
      <c r="C28049">
        <v>1.112E-5</v>
      </c>
    </row>
    <row r="28050" spans="1:3" x14ac:dyDescent="0.35">
      <c r="A28050" s="86">
        <v>46315</v>
      </c>
      <c r="B28050" s="87">
        <v>0.21875</v>
      </c>
      <c r="C28050">
        <v>1.1469999999999999E-5</v>
      </c>
    </row>
    <row r="28051" spans="1:3" x14ac:dyDescent="0.35">
      <c r="A28051" s="86">
        <v>46315</v>
      </c>
      <c r="B28051" s="87">
        <v>0.22916666666666666</v>
      </c>
      <c r="C28051">
        <v>1.2109999999999999E-5</v>
      </c>
    </row>
    <row r="28052" spans="1:3" x14ac:dyDescent="0.35">
      <c r="A28052" s="86">
        <v>46315</v>
      </c>
      <c r="B28052" s="87">
        <v>0.23958333333333334</v>
      </c>
      <c r="C28052">
        <v>1.33E-5</v>
      </c>
    </row>
    <row r="28053" spans="1:3" x14ac:dyDescent="0.35">
      <c r="A28053" s="86">
        <v>46315</v>
      </c>
      <c r="B28053" s="87">
        <v>0.25</v>
      </c>
      <c r="C28053">
        <v>1.525E-5</v>
      </c>
    </row>
    <row r="28054" spans="1:3" x14ac:dyDescent="0.35">
      <c r="A28054" s="86">
        <v>46315</v>
      </c>
      <c r="B28054" s="87">
        <v>0.26041666666666669</v>
      </c>
      <c r="C28054">
        <v>1.8050000000000002E-5</v>
      </c>
    </row>
    <row r="28055" spans="1:3" x14ac:dyDescent="0.35">
      <c r="A28055" s="86">
        <v>46315</v>
      </c>
      <c r="B28055" s="87">
        <v>0.27083333333333331</v>
      </c>
      <c r="C28055">
        <v>2.137E-5</v>
      </c>
    </row>
    <row r="28056" spans="1:3" x14ac:dyDescent="0.35">
      <c r="A28056" s="86">
        <v>46315</v>
      </c>
      <c r="B28056" s="87">
        <v>0.28125</v>
      </c>
      <c r="C28056">
        <v>2.478E-5</v>
      </c>
    </row>
    <row r="28057" spans="1:3" x14ac:dyDescent="0.35">
      <c r="A28057" s="86">
        <v>46315</v>
      </c>
      <c r="B28057" s="87">
        <v>0.29166666666666669</v>
      </c>
      <c r="C28057">
        <v>2.7820000000000001E-5</v>
      </c>
    </row>
    <row r="28058" spans="1:3" x14ac:dyDescent="0.35">
      <c r="A28058" s="86">
        <v>46315</v>
      </c>
      <c r="B28058" s="87">
        <v>0.30208333333333331</v>
      </c>
      <c r="C28058">
        <v>3.0150000000000001E-5</v>
      </c>
    </row>
    <row r="28059" spans="1:3" x14ac:dyDescent="0.35">
      <c r="A28059" s="86">
        <v>46315</v>
      </c>
      <c r="B28059" s="87">
        <v>0.3125</v>
      </c>
      <c r="C28059">
        <v>3.1820000000000004E-5</v>
      </c>
    </row>
    <row r="28060" spans="1:3" x14ac:dyDescent="0.35">
      <c r="A28060" s="86">
        <v>46315</v>
      </c>
      <c r="B28060" s="87">
        <v>0.32291666666666669</v>
      </c>
      <c r="C28060">
        <v>3.29E-5</v>
      </c>
    </row>
    <row r="28061" spans="1:3" x14ac:dyDescent="0.35">
      <c r="A28061" s="86">
        <v>46315</v>
      </c>
      <c r="B28061" s="87">
        <v>0.33333333333333331</v>
      </c>
      <c r="C28061">
        <v>3.3599999999999997E-5</v>
      </c>
    </row>
    <row r="28062" spans="1:3" x14ac:dyDescent="0.35">
      <c r="A28062" s="86">
        <v>46315</v>
      </c>
      <c r="B28062" s="87">
        <v>0.34375</v>
      </c>
      <c r="C28062">
        <v>3.396E-5</v>
      </c>
    </row>
    <row r="28063" spans="1:3" x14ac:dyDescent="0.35">
      <c r="A28063" s="86">
        <v>46315</v>
      </c>
      <c r="B28063" s="87">
        <v>0.35416666666666669</v>
      </c>
      <c r="C28063">
        <v>3.4090000000000001E-5</v>
      </c>
    </row>
    <row r="28064" spans="1:3" x14ac:dyDescent="0.35">
      <c r="A28064" s="86">
        <v>46315</v>
      </c>
      <c r="B28064" s="87">
        <v>0.36458333333333331</v>
      </c>
      <c r="C28064">
        <v>3.4090000000000001E-5</v>
      </c>
    </row>
    <row r="28065" spans="1:3" x14ac:dyDescent="0.35">
      <c r="A28065" s="86">
        <v>46315</v>
      </c>
      <c r="B28065" s="87">
        <v>0.375</v>
      </c>
      <c r="C28065">
        <v>3.3989999999999998E-5</v>
      </c>
    </row>
    <row r="28066" spans="1:3" x14ac:dyDescent="0.35">
      <c r="A28066" s="86">
        <v>46315</v>
      </c>
      <c r="B28066" s="87">
        <v>0.38541666666666669</v>
      </c>
      <c r="C28066">
        <v>3.3890000000000002E-5</v>
      </c>
    </row>
    <row r="28067" spans="1:3" x14ac:dyDescent="0.35">
      <c r="A28067" s="86">
        <v>46315</v>
      </c>
      <c r="B28067" s="87">
        <v>0.39583333333333331</v>
      </c>
      <c r="C28067">
        <v>3.3770000000000004E-5</v>
      </c>
    </row>
    <row r="28068" spans="1:3" x14ac:dyDescent="0.35">
      <c r="A28068" s="86">
        <v>46315</v>
      </c>
      <c r="B28068" s="87">
        <v>0.40625</v>
      </c>
      <c r="C28068">
        <v>3.3599999999999997E-5</v>
      </c>
    </row>
    <row r="28069" spans="1:3" x14ac:dyDescent="0.35">
      <c r="A28069" s="86">
        <v>46315</v>
      </c>
      <c r="B28069" s="87">
        <v>0.41666666666666669</v>
      </c>
      <c r="C28069">
        <v>3.3369999999999994E-5</v>
      </c>
    </row>
    <row r="28070" spans="1:3" x14ac:dyDescent="0.35">
      <c r="A28070" s="86">
        <v>46315</v>
      </c>
      <c r="B28070" s="87">
        <v>0.42708333333333331</v>
      </c>
      <c r="C28070">
        <v>3.3099999999999998E-5</v>
      </c>
    </row>
    <row r="28071" spans="1:3" x14ac:dyDescent="0.35">
      <c r="A28071" s="86">
        <v>46315</v>
      </c>
      <c r="B28071" s="87">
        <v>0.4375</v>
      </c>
      <c r="C28071">
        <v>3.2779999999999994E-5</v>
      </c>
    </row>
    <row r="28072" spans="1:3" x14ac:dyDescent="0.35">
      <c r="A28072" s="86">
        <v>46315</v>
      </c>
      <c r="B28072" s="87">
        <v>0.44791666666666669</v>
      </c>
      <c r="C28072">
        <v>3.2530000000000002E-5</v>
      </c>
    </row>
    <row r="28073" spans="1:3" x14ac:dyDescent="0.35">
      <c r="A28073" s="86">
        <v>46315</v>
      </c>
      <c r="B28073" s="87">
        <v>0.45833333333333331</v>
      </c>
      <c r="C28073">
        <v>3.2360000000000002E-5</v>
      </c>
    </row>
    <row r="28074" spans="1:3" x14ac:dyDescent="0.35">
      <c r="A28074" s="86">
        <v>46315</v>
      </c>
      <c r="B28074" s="87">
        <v>0.46875</v>
      </c>
      <c r="C28074">
        <v>3.2329999999999997E-5</v>
      </c>
    </row>
    <row r="28075" spans="1:3" x14ac:dyDescent="0.35">
      <c r="A28075" s="86">
        <v>46315</v>
      </c>
      <c r="B28075" s="87">
        <v>0.47916666666666669</v>
      </c>
      <c r="C28075">
        <v>3.256E-5</v>
      </c>
    </row>
    <row r="28076" spans="1:3" x14ac:dyDescent="0.35">
      <c r="A28076" s="86">
        <v>46315</v>
      </c>
      <c r="B28076" s="87">
        <v>0.48958333333333331</v>
      </c>
      <c r="C28076">
        <v>3.307E-5</v>
      </c>
    </row>
    <row r="28077" spans="1:3" x14ac:dyDescent="0.35">
      <c r="A28077" s="86">
        <v>46315</v>
      </c>
      <c r="B28077" s="87">
        <v>0.5</v>
      </c>
      <c r="C28077">
        <v>3.3989999999999998E-5</v>
      </c>
    </row>
    <row r="28078" spans="1:3" x14ac:dyDescent="0.35">
      <c r="A28078" s="86">
        <v>46315</v>
      </c>
      <c r="B28078" s="87">
        <v>0.51041666666666663</v>
      </c>
      <c r="C28078">
        <v>3.5299999999999997E-5</v>
      </c>
    </row>
    <row r="28079" spans="1:3" x14ac:dyDescent="0.35">
      <c r="A28079" s="86">
        <v>46315</v>
      </c>
      <c r="B28079" s="87">
        <v>0.52083333333333337</v>
      </c>
      <c r="C28079">
        <v>3.6690000000000003E-5</v>
      </c>
    </row>
    <row r="28080" spans="1:3" x14ac:dyDescent="0.35">
      <c r="A28080" s="86">
        <v>46315</v>
      </c>
      <c r="B28080" s="87">
        <v>0.53125</v>
      </c>
      <c r="C28080">
        <v>3.7830000000000002E-5</v>
      </c>
    </row>
    <row r="28081" spans="1:3" x14ac:dyDescent="0.35">
      <c r="A28081" s="86">
        <v>46315</v>
      </c>
      <c r="B28081" s="87">
        <v>0.54166666666666663</v>
      </c>
      <c r="C28081">
        <v>3.8319999999999999E-5</v>
      </c>
    </row>
    <row r="28082" spans="1:3" x14ac:dyDescent="0.35">
      <c r="A28082" s="86">
        <v>46315</v>
      </c>
      <c r="B28082" s="87">
        <v>0.55208333333333337</v>
      </c>
      <c r="C28082">
        <v>3.7920000000000003E-5</v>
      </c>
    </row>
    <row r="28083" spans="1:3" x14ac:dyDescent="0.35">
      <c r="A28083" s="86">
        <v>46315</v>
      </c>
      <c r="B28083" s="87">
        <v>0.5625</v>
      </c>
      <c r="C28083">
        <v>3.6869999999999998E-5</v>
      </c>
    </row>
    <row r="28084" spans="1:3" x14ac:dyDescent="0.35">
      <c r="A28084" s="86">
        <v>46315</v>
      </c>
      <c r="B28084" s="87">
        <v>0.57291666666666663</v>
      </c>
      <c r="C28084">
        <v>3.5450000000000001E-5</v>
      </c>
    </row>
    <row r="28085" spans="1:3" x14ac:dyDescent="0.35">
      <c r="A28085" s="86">
        <v>46315</v>
      </c>
      <c r="B28085" s="87">
        <v>0.58333333333333337</v>
      </c>
      <c r="C28085">
        <v>3.3989999999999998E-5</v>
      </c>
    </row>
    <row r="28086" spans="1:3" x14ac:dyDescent="0.35">
      <c r="A28086" s="86">
        <v>46315</v>
      </c>
      <c r="B28086" s="87">
        <v>0.59375</v>
      </c>
      <c r="C28086">
        <v>3.2779999999999994E-5</v>
      </c>
    </row>
    <row r="28087" spans="1:3" x14ac:dyDescent="0.35">
      <c r="A28087" s="86">
        <v>46315</v>
      </c>
      <c r="B28087" s="87">
        <v>0.60416666666666663</v>
      </c>
      <c r="C28087">
        <v>3.1789999999999999E-5</v>
      </c>
    </row>
    <row r="28088" spans="1:3" x14ac:dyDescent="0.35">
      <c r="A28088" s="86">
        <v>46315</v>
      </c>
      <c r="B28088" s="87">
        <v>0.61458333333333337</v>
      </c>
      <c r="C28088">
        <v>3.0890000000000004E-5</v>
      </c>
    </row>
    <row r="28089" spans="1:3" x14ac:dyDescent="0.35">
      <c r="A28089" s="86">
        <v>46315</v>
      </c>
      <c r="B28089" s="87">
        <v>0.625</v>
      </c>
      <c r="C28089">
        <v>3.008E-5</v>
      </c>
    </row>
    <row r="28090" spans="1:3" x14ac:dyDescent="0.35">
      <c r="A28090" s="86">
        <v>46315</v>
      </c>
      <c r="B28090" s="87">
        <v>0.63541666666666663</v>
      </c>
      <c r="C28090">
        <v>2.9239999999999998E-5</v>
      </c>
    </row>
    <row r="28091" spans="1:3" x14ac:dyDescent="0.35">
      <c r="A28091" s="86">
        <v>46315</v>
      </c>
      <c r="B28091" s="87">
        <v>0.64583333333333337</v>
      </c>
      <c r="C28091">
        <v>2.8420000000000002E-5</v>
      </c>
    </row>
    <row r="28092" spans="1:3" x14ac:dyDescent="0.35">
      <c r="A28092" s="86">
        <v>46315</v>
      </c>
      <c r="B28092" s="87">
        <v>0.65625</v>
      </c>
      <c r="C28092">
        <v>2.7659999999999999E-5</v>
      </c>
    </row>
    <row r="28093" spans="1:3" x14ac:dyDescent="0.35">
      <c r="A28093" s="86">
        <v>46315</v>
      </c>
      <c r="B28093" s="87">
        <v>0.66666666666666663</v>
      </c>
      <c r="C28093">
        <v>2.6979999999999999E-5</v>
      </c>
    </row>
    <row r="28094" spans="1:3" x14ac:dyDescent="0.35">
      <c r="A28094" s="86">
        <v>46315</v>
      </c>
      <c r="B28094" s="87">
        <v>0.67708333333333337</v>
      </c>
      <c r="C28094">
        <v>2.6469999999999999E-5</v>
      </c>
    </row>
    <row r="28095" spans="1:3" x14ac:dyDescent="0.35">
      <c r="A28095" s="86">
        <v>46315</v>
      </c>
      <c r="B28095" s="87">
        <v>0.6875</v>
      </c>
      <c r="C28095">
        <v>2.6169999999999998E-5</v>
      </c>
    </row>
    <row r="28096" spans="1:3" x14ac:dyDescent="0.35">
      <c r="A28096" s="86">
        <v>46315</v>
      </c>
      <c r="B28096" s="87">
        <v>0.69791666666666663</v>
      </c>
      <c r="C28096">
        <v>2.6120000000000001E-5</v>
      </c>
    </row>
    <row r="28097" spans="1:3" x14ac:dyDescent="0.35">
      <c r="A28097" s="86">
        <v>46315</v>
      </c>
      <c r="B28097" s="87">
        <v>0.70833333333333337</v>
      </c>
      <c r="C28097">
        <v>2.637E-5</v>
      </c>
    </row>
    <row r="28098" spans="1:3" x14ac:dyDescent="0.35">
      <c r="A28098" s="86">
        <v>46315</v>
      </c>
      <c r="B28098" s="87">
        <v>0.71875</v>
      </c>
      <c r="C28098">
        <v>2.7010000000000001E-5</v>
      </c>
    </row>
    <row r="28099" spans="1:3" x14ac:dyDescent="0.35">
      <c r="A28099" s="86">
        <v>46315</v>
      </c>
      <c r="B28099" s="87">
        <v>0.72916666666666663</v>
      </c>
      <c r="C28099">
        <v>2.8E-5</v>
      </c>
    </row>
    <row r="28100" spans="1:3" x14ac:dyDescent="0.35">
      <c r="A28100" s="86">
        <v>46315</v>
      </c>
      <c r="B28100" s="87">
        <v>0.73958333333333337</v>
      </c>
      <c r="C28100">
        <v>2.9289999999999999E-5</v>
      </c>
    </row>
    <row r="28101" spans="1:3" x14ac:dyDescent="0.35">
      <c r="A28101" s="86">
        <v>46315</v>
      </c>
      <c r="B28101" s="87">
        <v>0.75</v>
      </c>
      <c r="C28101">
        <v>3.0890000000000004E-5</v>
      </c>
    </row>
    <row r="28102" spans="1:3" x14ac:dyDescent="0.35">
      <c r="A28102" s="86">
        <v>46315</v>
      </c>
      <c r="B28102" s="87">
        <v>0.76041666666666663</v>
      </c>
      <c r="C28102">
        <v>3.2779999999999994E-5</v>
      </c>
    </row>
    <row r="28103" spans="1:3" x14ac:dyDescent="0.35">
      <c r="A28103" s="86">
        <v>46315</v>
      </c>
      <c r="B28103" s="87">
        <v>0.77083333333333337</v>
      </c>
      <c r="C28103">
        <v>3.481E-5</v>
      </c>
    </row>
    <row r="28104" spans="1:3" x14ac:dyDescent="0.35">
      <c r="A28104" s="86">
        <v>46315</v>
      </c>
      <c r="B28104" s="87">
        <v>0.78125</v>
      </c>
      <c r="C28104">
        <v>3.6909999999999997E-5</v>
      </c>
    </row>
    <row r="28105" spans="1:3" x14ac:dyDescent="0.35">
      <c r="A28105" s="86">
        <v>46315</v>
      </c>
      <c r="B28105" s="87">
        <v>0.79166666666666663</v>
      </c>
      <c r="C28105">
        <v>3.8940000000000003E-5</v>
      </c>
    </row>
    <row r="28106" spans="1:3" x14ac:dyDescent="0.35">
      <c r="A28106" s="86">
        <v>46315</v>
      </c>
      <c r="B28106" s="87">
        <v>0.80208333333333337</v>
      </c>
      <c r="C28106">
        <v>4.083E-5</v>
      </c>
    </row>
    <row r="28107" spans="1:3" x14ac:dyDescent="0.35">
      <c r="A28107" s="86">
        <v>46315</v>
      </c>
      <c r="B28107" s="87">
        <v>0.8125</v>
      </c>
      <c r="C28107">
        <v>4.2360000000000001E-5</v>
      </c>
    </row>
    <row r="28108" spans="1:3" x14ac:dyDescent="0.35">
      <c r="A28108" s="86">
        <v>46315</v>
      </c>
      <c r="B28108" s="87">
        <v>0.82291666666666663</v>
      </c>
      <c r="C28108">
        <v>4.337E-5</v>
      </c>
    </row>
    <row r="28109" spans="1:3" x14ac:dyDescent="0.35">
      <c r="A28109" s="86">
        <v>46315</v>
      </c>
      <c r="B28109" s="87">
        <v>0.83333333333333337</v>
      </c>
      <c r="C28109">
        <v>4.3700000000000005E-5</v>
      </c>
    </row>
    <row r="28110" spans="1:3" x14ac:dyDescent="0.35">
      <c r="A28110" s="86">
        <v>46315</v>
      </c>
      <c r="B28110" s="87">
        <v>0.84375</v>
      </c>
      <c r="C28110">
        <v>4.32E-5</v>
      </c>
    </row>
    <row r="28111" spans="1:3" x14ac:dyDescent="0.35">
      <c r="A28111" s="86">
        <v>46315</v>
      </c>
      <c r="B28111" s="87">
        <v>0.85416666666666663</v>
      </c>
      <c r="C28111">
        <v>4.2209999999999997E-5</v>
      </c>
    </row>
    <row r="28112" spans="1:3" x14ac:dyDescent="0.35">
      <c r="A28112" s="86">
        <v>46315</v>
      </c>
      <c r="B28112" s="87">
        <v>0.86458333333333337</v>
      </c>
      <c r="C28112">
        <v>4.1020000000000004E-5</v>
      </c>
    </row>
    <row r="28113" spans="1:3" x14ac:dyDescent="0.35">
      <c r="A28113" s="86">
        <v>46315</v>
      </c>
      <c r="B28113" s="87">
        <v>0.875</v>
      </c>
      <c r="C28113">
        <v>3.998E-5</v>
      </c>
    </row>
    <row r="28114" spans="1:3" x14ac:dyDescent="0.35">
      <c r="A28114" s="86">
        <v>46315</v>
      </c>
      <c r="B28114" s="87">
        <v>0.88541666666666663</v>
      </c>
      <c r="C28114">
        <v>3.9339999999999999E-5</v>
      </c>
    </row>
    <row r="28115" spans="1:3" x14ac:dyDescent="0.35">
      <c r="A28115" s="86">
        <v>46315</v>
      </c>
      <c r="B28115" s="87">
        <v>0.89583333333333337</v>
      </c>
      <c r="C28115">
        <v>3.8909999999999998E-5</v>
      </c>
    </row>
    <row r="28116" spans="1:3" x14ac:dyDescent="0.35">
      <c r="A28116" s="86">
        <v>46315</v>
      </c>
      <c r="B28116" s="87">
        <v>0.90625</v>
      </c>
      <c r="C28116">
        <v>3.8469999999999996E-5</v>
      </c>
    </row>
    <row r="28117" spans="1:3" x14ac:dyDescent="0.35">
      <c r="A28117" s="86">
        <v>46315</v>
      </c>
      <c r="B28117" s="87">
        <v>0.91666666666666663</v>
      </c>
      <c r="C28117">
        <v>3.7710000000000003E-5</v>
      </c>
    </row>
    <row r="28118" spans="1:3" x14ac:dyDescent="0.35">
      <c r="A28118" s="86">
        <v>46315</v>
      </c>
      <c r="B28118" s="87">
        <v>0.92708333333333337</v>
      </c>
      <c r="C28118">
        <v>3.6440000000000003E-5</v>
      </c>
    </row>
    <row r="28119" spans="1:3" x14ac:dyDescent="0.35">
      <c r="A28119" s="86">
        <v>46315</v>
      </c>
      <c r="B28119" s="87">
        <v>0.9375</v>
      </c>
      <c r="C28119">
        <v>3.4740000000000003E-5</v>
      </c>
    </row>
    <row r="28120" spans="1:3" x14ac:dyDescent="0.35">
      <c r="A28120" s="86">
        <v>46315</v>
      </c>
      <c r="B28120" s="87">
        <v>0.94791666666666663</v>
      </c>
      <c r="C28120">
        <v>3.2710000000000004E-5</v>
      </c>
    </row>
    <row r="28121" spans="1:3" x14ac:dyDescent="0.35">
      <c r="A28121" s="86">
        <v>46315</v>
      </c>
      <c r="B28121" s="87">
        <v>0.95833333333333337</v>
      </c>
      <c r="C28121">
        <v>3.0499999999999999E-5</v>
      </c>
    </row>
    <row r="28122" spans="1:3" x14ac:dyDescent="0.35">
      <c r="A28122" s="86">
        <v>46315</v>
      </c>
      <c r="B28122" s="87">
        <v>0.96875</v>
      </c>
      <c r="C28122">
        <v>2.8219999999999997E-5</v>
      </c>
    </row>
    <row r="28123" spans="1:3" x14ac:dyDescent="0.35">
      <c r="A28123" s="86">
        <v>46315</v>
      </c>
      <c r="B28123" s="87">
        <v>0.97916666666666663</v>
      </c>
      <c r="C28123">
        <v>2.5940000000000002E-5</v>
      </c>
    </row>
    <row r="28124" spans="1:3" x14ac:dyDescent="0.35">
      <c r="A28124" s="86">
        <v>46315</v>
      </c>
      <c r="B28124" s="87">
        <v>0.98958333333333337</v>
      </c>
      <c r="C28124">
        <v>2.3669999999999999E-5</v>
      </c>
    </row>
    <row r="28125" spans="1:3" x14ac:dyDescent="0.35">
      <c r="A28125" s="86">
        <v>46316</v>
      </c>
      <c r="B28125" s="87">
        <v>0</v>
      </c>
      <c r="C28125">
        <v>2.1440000000000001E-5</v>
      </c>
    </row>
    <row r="28126" spans="1:3" x14ac:dyDescent="0.35">
      <c r="A28126" s="86">
        <v>46316</v>
      </c>
      <c r="B28126" s="87">
        <v>1.0416666666666666E-2</v>
      </c>
      <c r="C28126">
        <v>1.9340000000000001E-5</v>
      </c>
    </row>
    <row r="28127" spans="1:3" x14ac:dyDescent="0.35">
      <c r="A28127" s="86">
        <v>46316</v>
      </c>
      <c r="B28127" s="87">
        <v>2.0833333333333332E-2</v>
      </c>
      <c r="C28127">
        <v>1.73E-5</v>
      </c>
    </row>
    <row r="28128" spans="1:3" x14ac:dyDescent="0.35">
      <c r="A28128" s="86">
        <v>46316</v>
      </c>
      <c r="B28128" s="87">
        <v>3.125E-2</v>
      </c>
      <c r="C28128">
        <v>1.5509999999999999E-5</v>
      </c>
    </row>
    <row r="28129" spans="1:3" x14ac:dyDescent="0.35">
      <c r="A28129" s="86">
        <v>46316</v>
      </c>
      <c r="B28129" s="87">
        <v>4.1666666666666664E-2</v>
      </c>
      <c r="C28129">
        <v>1.4069999999999999E-5</v>
      </c>
    </row>
    <row r="28130" spans="1:3" x14ac:dyDescent="0.35">
      <c r="A28130" s="86">
        <v>46316</v>
      </c>
      <c r="B28130" s="87">
        <v>5.2083333333333336E-2</v>
      </c>
      <c r="C28130">
        <v>1.305E-5</v>
      </c>
    </row>
    <row r="28131" spans="1:3" x14ac:dyDescent="0.35">
      <c r="A28131" s="86">
        <v>46316</v>
      </c>
      <c r="B28131" s="87">
        <v>6.25E-2</v>
      </c>
      <c r="C28131">
        <v>1.236E-5</v>
      </c>
    </row>
    <row r="28132" spans="1:3" x14ac:dyDescent="0.35">
      <c r="A28132" s="86">
        <v>46316</v>
      </c>
      <c r="B28132" s="87">
        <v>7.2916666666666671E-2</v>
      </c>
      <c r="C28132">
        <v>1.1910000000000001E-5</v>
      </c>
    </row>
    <row r="28133" spans="1:3" x14ac:dyDescent="0.35">
      <c r="A28133" s="86">
        <v>46316</v>
      </c>
      <c r="B28133" s="87">
        <v>8.3333333333333329E-2</v>
      </c>
      <c r="C28133">
        <v>1.1579999999999999E-5</v>
      </c>
    </row>
    <row r="28134" spans="1:3" x14ac:dyDescent="0.35">
      <c r="A28134" s="86">
        <v>46316</v>
      </c>
      <c r="B28134" s="87">
        <v>9.375E-2</v>
      </c>
      <c r="C28134">
        <v>1.131E-5</v>
      </c>
    </row>
    <row r="28135" spans="1:3" x14ac:dyDescent="0.35">
      <c r="A28135" s="86">
        <v>46316</v>
      </c>
      <c r="B28135" s="87">
        <v>0.10416666666666667</v>
      </c>
      <c r="C28135">
        <v>1.1060000000000001E-5</v>
      </c>
    </row>
    <row r="28136" spans="1:3" x14ac:dyDescent="0.35">
      <c r="A28136" s="86">
        <v>46316</v>
      </c>
      <c r="B28136" s="87">
        <v>0.11458333333333333</v>
      </c>
      <c r="C28136">
        <v>1.0890000000000001E-5</v>
      </c>
    </row>
    <row r="28137" spans="1:3" x14ac:dyDescent="0.35">
      <c r="A28137" s="86">
        <v>46316</v>
      </c>
      <c r="B28137" s="87">
        <v>0.125</v>
      </c>
      <c r="C28137">
        <v>1.077E-5</v>
      </c>
    </row>
    <row r="28138" spans="1:3" x14ac:dyDescent="0.35">
      <c r="A28138" s="86">
        <v>46316</v>
      </c>
      <c r="B28138" s="87">
        <v>0.13541666666666666</v>
      </c>
      <c r="C28138">
        <v>1.0689999999999999E-5</v>
      </c>
    </row>
    <row r="28139" spans="1:3" x14ac:dyDescent="0.35">
      <c r="A28139" s="86">
        <v>46316</v>
      </c>
      <c r="B28139" s="87">
        <v>0.14583333333333334</v>
      </c>
      <c r="C28139">
        <v>1.0689999999999999E-5</v>
      </c>
    </row>
    <row r="28140" spans="1:3" x14ac:dyDescent="0.35">
      <c r="A28140" s="86">
        <v>46316</v>
      </c>
      <c r="B28140" s="87">
        <v>0.15625</v>
      </c>
      <c r="C28140">
        <v>1.0720000000000001E-5</v>
      </c>
    </row>
    <row r="28141" spans="1:3" x14ac:dyDescent="0.35">
      <c r="A28141" s="86">
        <v>46316</v>
      </c>
      <c r="B28141" s="87">
        <v>0.16666666666666666</v>
      </c>
      <c r="C28141">
        <v>1.077E-5</v>
      </c>
    </row>
    <row r="28142" spans="1:3" x14ac:dyDescent="0.35">
      <c r="A28142" s="86">
        <v>46316</v>
      </c>
      <c r="B28142" s="87">
        <v>0.17708333333333334</v>
      </c>
      <c r="C28142">
        <v>1.079E-5</v>
      </c>
    </row>
    <row r="28143" spans="1:3" x14ac:dyDescent="0.35">
      <c r="A28143" s="86">
        <v>46316</v>
      </c>
      <c r="B28143" s="87">
        <v>0.1875</v>
      </c>
      <c r="C28143">
        <v>1.0869999999999999E-5</v>
      </c>
    </row>
    <row r="28144" spans="1:3" x14ac:dyDescent="0.35">
      <c r="A28144" s="86">
        <v>46316</v>
      </c>
      <c r="B28144" s="87">
        <v>0.19791666666666666</v>
      </c>
      <c r="C28144">
        <v>1.099E-5</v>
      </c>
    </row>
    <row r="28145" spans="1:3" x14ac:dyDescent="0.35">
      <c r="A28145" s="86">
        <v>46316</v>
      </c>
      <c r="B28145" s="87">
        <v>0.20833333333333334</v>
      </c>
      <c r="C28145">
        <v>1.116E-5</v>
      </c>
    </row>
    <row r="28146" spans="1:3" x14ac:dyDescent="0.35">
      <c r="A28146" s="86">
        <v>46316</v>
      </c>
      <c r="B28146" s="87">
        <v>0.21875</v>
      </c>
      <c r="C28146">
        <v>1.151E-5</v>
      </c>
    </row>
    <row r="28147" spans="1:3" x14ac:dyDescent="0.35">
      <c r="A28147" s="86">
        <v>46316</v>
      </c>
      <c r="B28147" s="87">
        <v>0.22916666666666666</v>
      </c>
      <c r="C28147">
        <v>1.216E-5</v>
      </c>
    </row>
    <row r="28148" spans="1:3" x14ac:dyDescent="0.35">
      <c r="A28148" s="86">
        <v>46316</v>
      </c>
      <c r="B28148" s="87">
        <v>0.23958333333333334</v>
      </c>
      <c r="C28148">
        <v>1.3350000000000001E-5</v>
      </c>
    </row>
    <row r="28149" spans="1:3" x14ac:dyDescent="0.35">
      <c r="A28149" s="86">
        <v>46316</v>
      </c>
      <c r="B28149" s="87">
        <v>0.25</v>
      </c>
      <c r="C28149">
        <v>1.5310000000000001E-5</v>
      </c>
    </row>
    <row r="28150" spans="1:3" x14ac:dyDescent="0.35">
      <c r="A28150" s="86">
        <v>46316</v>
      </c>
      <c r="B28150" s="87">
        <v>0.26041666666666669</v>
      </c>
      <c r="C28150">
        <v>1.8119999999999999E-5</v>
      </c>
    </row>
    <row r="28151" spans="1:3" x14ac:dyDescent="0.35">
      <c r="A28151" s="86">
        <v>46316</v>
      </c>
      <c r="B28151" s="87">
        <v>0.27083333333333331</v>
      </c>
      <c r="C28151">
        <v>2.145E-5</v>
      </c>
    </row>
    <row r="28152" spans="1:3" x14ac:dyDescent="0.35">
      <c r="A28152" s="86">
        <v>46316</v>
      </c>
      <c r="B28152" s="87">
        <v>0.28125</v>
      </c>
      <c r="C28152">
        <v>2.4879999999999999E-5</v>
      </c>
    </row>
    <row r="28153" spans="1:3" x14ac:dyDescent="0.35">
      <c r="A28153" s="86">
        <v>46316</v>
      </c>
      <c r="B28153" s="87">
        <v>0.29166666666666669</v>
      </c>
      <c r="C28153">
        <v>2.794E-5</v>
      </c>
    </row>
    <row r="28154" spans="1:3" x14ac:dyDescent="0.35">
      <c r="A28154" s="86">
        <v>46316</v>
      </c>
      <c r="B28154" s="87">
        <v>0.30208333333333331</v>
      </c>
      <c r="C28154">
        <v>3.027E-5</v>
      </c>
    </row>
    <row r="28155" spans="1:3" x14ac:dyDescent="0.35">
      <c r="A28155" s="86">
        <v>46316</v>
      </c>
      <c r="B28155" s="87">
        <v>0.3125</v>
      </c>
      <c r="C28155">
        <v>3.1940000000000003E-5</v>
      </c>
    </row>
    <row r="28156" spans="1:3" x14ac:dyDescent="0.35">
      <c r="A28156" s="86">
        <v>46316</v>
      </c>
      <c r="B28156" s="87">
        <v>0.32291666666666669</v>
      </c>
      <c r="C28156">
        <v>3.3040000000000002E-5</v>
      </c>
    </row>
    <row r="28157" spans="1:3" x14ac:dyDescent="0.35">
      <c r="A28157" s="86">
        <v>46316</v>
      </c>
      <c r="B28157" s="87">
        <v>0.33333333333333331</v>
      </c>
      <c r="C28157">
        <v>3.3730000000000004E-5</v>
      </c>
    </row>
    <row r="28158" spans="1:3" x14ac:dyDescent="0.35">
      <c r="A28158" s="86">
        <v>46316</v>
      </c>
      <c r="B28158" s="87">
        <v>0.34375</v>
      </c>
      <c r="C28158">
        <v>3.4099999999999995E-5</v>
      </c>
    </row>
    <row r="28159" spans="1:3" x14ac:dyDescent="0.35">
      <c r="A28159" s="86">
        <v>46316</v>
      </c>
      <c r="B28159" s="87">
        <v>0.35416666666666669</v>
      </c>
      <c r="C28159">
        <v>3.4229999999999996E-5</v>
      </c>
    </row>
    <row r="28160" spans="1:3" x14ac:dyDescent="0.35">
      <c r="A28160" s="86">
        <v>46316</v>
      </c>
      <c r="B28160" s="87">
        <v>0.36458333333333331</v>
      </c>
      <c r="C28160">
        <v>3.4229999999999996E-5</v>
      </c>
    </row>
    <row r="28161" spans="1:3" x14ac:dyDescent="0.35">
      <c r="A28161" s="86">
        <v>46316</v>
      </c>
      <c r="B28161" s="87">
        <v>0.375</v>
      </c>
      <c r="C28161">
        <v>3.413E-5</v>
      </c>
    </row>
    <row r="28162" spans="1:3" x14ac:dyDescent="0.35">
      <c r="A28162" s="86">
        <v>46316</v>
      </c>
      <c r="B28162" s="87">
        <v>0.38541666666666669</v>
      </c>
      <c r="C28162">
        <v>3.4029999999999998E-5</v>
      </c>
    </row>
    <row r="28163" spans="1:3" x14ac:dyDescent="0.35">
      <c r="A28163" s="86">
        <v>46316</v>
      </c>
      <c r="B28163" s="87">
        <v>0.39583333333333331</v>
      </c>
      <c r="C28163">
        <v>3.3899999999999997E-5</v>
      </c>
    </row>
    <row r="28164" spans="1:3" x14ac:dyDescent="0.35">
      <c r="A28164" s="86">
        <v>46316</v>
      </c>
      <c r="B28164" s="87">
        <v>0.40625</v>
      </c>
      <c r="C28164">
        <v>3.3730000000000004E-5</v>
      </c>
    </row>
    <row r="28165" spans="1:3" x14ac:dyDescent="0.35">
      <c r="A28165" s="86">
        <v>46316</v>
      </c>
      <c r="B28165" s="87">
        <v>0.41666666666666669</v>
      </c>
      <c r="C28165">
        <v>3.3500000000000001E-5</v>
      </c>
    </row>
    <row r="28166" spans="1:3" x14ac:dyDescent="0.35">
      <c r="A28166" s="86">
        <v>46316</v>
      </c>
      <c r="B28166" s="87">
        <v>0.42708333333333331</v>
      </c>
      <c r="C28166">
        <v>3.3230000000000005E-5</v>
      </c>
    </row>
    <row r="28167" spans="1:3" x14ac:dyDescent="0.35">
      <c r="A28167" s="86">
        <v>46316</v>
      </c>
      <c r="B28167" s="87">
        <v>0.4375</v>
      </c>
      <c r="C28167">
        <v>3.2910000000000002E-5</v>
      </c>
    </row>
    <row r="28168" spans="1:3" x14ac:dyDescent="0.35">
      <c r="A28168" s="86">
        <v>46316</v>
      </c>
      <c r="B28168" s="87">
        <v>0.44791666666666669</v>
      </c>
      <c r="C28168">
        <v>3.2660000000000002E-5</v>
      </c>
    </row>
    <row r="28169" spans="1:3" x14ac:dyDescent="0.35">
      <c r="A28169" s="86">
        <v>46316</v>
      </c>
      <c r="B28169" s="87">
        <v>0.45833333333333331</v>
      </c>
      <c r="C28169">
        <v>3.2489999999999996E-5</v>
      </c>
    </row>
    <row r="28170" spans="1:3" x14ac:dyDescent="0.35">
      <c r="A28170" s="86">
        <v>46316</v>
      </c>
      <c r="B28170" s="87">
        <v>0.46875</v>
      </c>
      <c r="C28170">
        <v>3.2460000000000004E-5</v>
      </c>
    </row>
    <row r="28171" spans="1:3" x14ac:dyDescent="0.35">
      <c r="A28171" s="86">
        <v>46316</v>
      </c>
      <c r="B28171" s="87">
        <v>0.47916666666666669</v>
      </c>
      <c r="C28171">
        <v>3.2689999999999994E-5</v>
      </c>
    </row>
    <row r="28172" spans="1:3" x14ac:dyDescent="0.35">
      <c r="A28172" s="86">
        <v>46316</v>
      </c>
      <c r="B28172" s="87">
        <v>0.48958333333333331</v>
      </c>
      <c r="C28172">
        <v>3.3200000000000001E-5</v>
      </c>
    </row>
    <row r="28173" spans="1:3" x14ac:dyDescent="0.35">
      <c r="A28173" s="86">
        <v>46316</v>
      </c>
      <c r="B28173" s="87">
        <v>0.5</v>
      </c>
      <c r="C28173">
        <v>3.413E-5</v>
      </c>
    </row>
    <row r="28174" spans="1:3" x14ac:dyDescent="0.35">
      <c r="A28174" s="86">
        <v>46316</v>
      </c>
      <c r="B28174" s="87">
        <v>0.51041666666666663</v>
      </c>
      <c r="C28174">
        <v>3.5439999999999999E-5</v>
      </c>
    </row>
    <row r="28175" spans="1:3" x14ac:dyDescent="0.35">
      <c r="A28175" s="86">
        <v>46316</v>
      </c>
      <c r="B28175" s="87">
        <v>0.52083333333333337</v>
      </c>
      <c r="C28175">
        <v>3.6830000000000005E-5</v>
      </c>
    </row>
    <row r="28176" spans="1:3" x14ac:dyDescent="0.35">
      <c r="A28176" s="86">
        <v>46316</v>
      </c>
      <c r="B28176" s="87">
        <v>0.53125</v>
      </c>
      <c r="C28176">
        <v>3.7979999999999999E-5</v>
      </c>
    </row>
    <row r="28177" spans="1:3" x14ac:dyDescent="0.35">
      <c r="A28177" s="86">
        <v>46316</v>
      </c>
      <c r="B28177" s="87">
        <v>0.54166666666666663</v>
      </c>
      <c r="C28177">
        <v>3.8469999999999996E-5</v>
      </c>
    </row>
    <row r="28178" spans="1:3" x14ac:dyDescent="0.35">
      <c r="A28178" s="86">
        <v>46316</v>
      </c>
      <c r="B28178" s="87">
        <v>0.55208333333333337</v>
      </c>
      <c r="C28178">
        <v>3.8080000000000001E-5</v>
      </c>
    </row>
    <row r="28179" spans="1:3" x14ac:dyDescent="0.35">
      <c r="A28179" s="86">
        <v>46316</v>
      </c>
      <c r="B28179" s="87">
        <v>0.5625</v>
      </c>
      <c r="C28179">
        <v>3.701E-5</v>
      </c>
    </row>
    <row r="28180" spans="1:3" x14ac:dyDescent="0.35">
      <c r="A28180" s="86">
        <v>46316</v>
      </c>
      <c r="B28180" s="87">
        <v>0.57291666666666663</v>
      </c>
      <c r="C28180">
        <v>3.5589999999999996E-5</v>
      </c>
    </row>
    <row r="28181" spans="1:3" x14ac:dyDescent="0.35">
      <c r="A28181" s="86">
        <v>46316</v>
      </c>
      <c r="B28181" s="87">
        <v>0.58333333333333337</v>
      </c>
      <c r="C28181">
        <v>3.413E-5</v>
      </c>
    </row>
    <row r="28182" spans="1:3" x14ac:dyDescent="0.35">
      <c r="A28182" s="86">
        <v>46316</v>
      </c>
      <c r="B28182" s="87">
        <v>0.59375</v>
      </c>
      <c r="C28182">
        <v>3.2910000000000002E-5</v>
      </c>
    </row>
    <row r="28183" spans="1:3" x14ac:dyDescent="0.35">
      <c r="A28183" s="86">
        <v>46316</v>
      </c>
      <c r="B28183" s="87">
        <v>0.60416666666666663</v>
      </c>
      <c r="C28183">
        <v>3.1909999999999998E-5</v>
      </c>
    </row>
    <row r="28184" spans="1:3" x14ac:dyDescent="0.35">
      <c r="A28184" s="86">
        <v>46316</v>
      </c>
      <c r="B28184" s="87">
        <v>0.61458333333333337</v>
      </c>
      <c r="C28184">
        <v>3.1019999999999998E-5</v>
      </c>
    </row>
    <row r="28185" spans="1:3" x14ac:dyDescent="0.35">
      <c r="A28185" s="86">
        <v>46316</v>
      </c>
      <c r="B28185" s="87">
        <v>0.625</v>
      </c>
      <c r="C28185">
        <v>3.0200000000000002E-5</v>
      </c>
    </row>
    <row r="28186" spans="1:3" x14ac:dyDescent="0.35">
      <c r="A28186" s="86">
        <v>46316</v>
      </c>
      <c r="B28186" s="87">
        <v>0.63541666666666663</v>
      </c>
      <c r="C28186">
        <v>2.936E-5</v>
      </c>
    </row>
    <row r="28187" spans="1:3" x14ac:dyDescent="0.35">
      <c r="A28187" s="86">
        <v>46316</v>
      </c>
      <c r="B28187" s="87">
        <v>0.64583333333333337</v>
      </c>
      <c r="C28187">
        <v>2.853E-5</v>
      </c>
    </row>
    <row r="28188" spans="1:3" x14ac:dyDescent="0.35">
      <c r="A28188" s="86">
        <v>46316</v>
      </c>
      <c r="B28188" s="87">
        <v>0.65625</v>
      </c>
      <c r="C28188">
        <v>2.777E-5</v>
      </c>
    </row>
    <row r="28189" spans="1:3" x14ac:dyDescent="0.35">
      <c r="A28189" s="86">
        <v>46316</v>
      </c>
      <c r="B28189" s="87">
        <v>0.66666666666666663</v>
      </c>
      <c r="C28189">
        <v>2.709E-5</v>
      </c>
    </row>
    <row r="28190" spans="1:3" x14ac:dyDescent="0.35">
      <c r="A28190" s="86">
        <v>46316</v>
      </c>
      <c r="B28190" s="87">
        <v>0.67708333333333337</v>
      </c>
      <c r="C28190">
        <v>2.6570000000000001E-5</v>
      </c>
    </row>
    <row r="28191" spans="1:3" x14ac:dyDescent="0.35">
      <c r="A28191" s="86">
        <v>46316</v>
      </c>
      <c r="B28191" s="87">
        <v>0.6875</v>
      </c>
      <c r="C28191">
        <v>2.6280000000000002E-5</v>
      </c>
    </row>
    <row r="28192" spans="1:3" x14ac:dyDescent="0.35">
      <c r="A28192" s="86">
        <v>46316</v>
      </c>
      <c r="B28192" s="87">
        <v>0.69791666666666663</v>
      </c>
      <c r="C28192">
        <v>2.6230000000000001E-5</v>
      </c>
    </row>
    <row r="28193" spans="1:3" x14ac:dyDescent="0.35">
      <c r="A28193" s="86">
        <v>46316</v>
      </c>
      <c r="B28193" s="87">
        <v>0.70833333333333337</v>
      </c>
      <c r="C28193">
        <v>2.6469999999999999E-5</v>
      </c>
    </row>
    <row r="28194" spans="1:3" x14ac:dyDescent="0.35">
      <c r="A28194" s="86">
        <v>46316</v>
      </c>
      <c r="B28194" s="87">
        <v>0.71875</v>
      </c>
      <c r="C28194">
        <v>2.7119999999999998E-5</v>
      </c>
    </row>
    <row r="28195" spans="1:3" x14ac:dyDescent="0.35">
      <c r="A28195" s="86">
        <v>46316</v>
      </c>
      <c r="B28195" s="87">
        <v>0.72916666666666663</v>
      </c>
      <c r="C28195">
        <v>2.811E-5</v>
      </c>
    </row>
    <row r="28196" spans="1:3" x14ac:dyDescent="0.35">
      <c r="A28196" s="86">
        <v>46316</v>
      </c>
      <c r="B28196" s="87">
        <v>0.73958333333333337</v>
      </c>
      <c r="C28196">
        <v>2.9409999999999998E-5</v>
      </c>
    </row>
    <row r="28197" spans="1:3" x14ac:dyDescent="0.35">
      <c r="A28197" s="86">
        <v>46316</v>
      </c>
      <c r="B28197" s="87">
        <v>0.75</v>
      </c>
      <c r="C28197">
        <v>3.1019999999999998E-5</v>
      </c>
    </row>
    <row r="28198" spans="1:3" x14ac:dyDescent="0.35">
      <c r="A28198" s="86">
        <v>46316</v>
      </c>
      <c r="B28198" s="87">
        <v>0.76041666666666663</v>
      </c>
      <c r="C28198">
        <v>3.2910000000000002E-5</v>
      </c>
    </row>
    <row r="28199" spans="1:3" x14ac:dyDescent="0.35">
      <c r="A28199" s="86">
        <v>46316</v>
      </c>
      <c r="B28199" s="87">
        <v>0.77083333333333337</v>
      </c>
      <c r="C28199">
        <v>3.4940000000000001E-5</v>
      </c>
    </row>
    <row r="28200" spans="1:3" x14ac:dyDescent="0.35">
      <c r="A28200" s="86">
        <v>46316</v>
      </c>
      <c r="B28200" s="87">
        <v>0.78125</v>
      </c>
      <c r="C28200">
        <v>3.7060000000000001E-5</v>
      </c>
    </row>
    <row r="28201" spans="1:3" x14ac:dyDescent="0.35">
      <c r="A28201" s="86">
        <v>46316</v>
      </c>
      <c r="B28201" s="87">
        <v>0.79166666666666663</v>
      </c>
      <c r="C28201">
        <v>3.9100000000000002E-5</v>
      </c>
    </row>
    <row r="28202" spans="1:3" x14ac:dyDescent="0.35">
      <c r="A28202" s="86">
        <v>46316</v>
      </c>
      <c r="B28202" s="87">
        <v>0.80208333333333337</v>
      </c>
      <c r="C28202">
        <v>4.0989999999999999E-5</v>
      </c>
    </row>
    <row r="28203" spans="1:3" x14ac:dyDescent="0.35">
      <c r="A28203" s="86">
        <v>46316</v>
      </c>
      <c r="B28203" s="87">
        <v>0.8125</v>
      </c>
      <c r="C28203">
        <v>4.2530000000000001E-5</v>
      </c>
    </row>
    <row r="28204" spans="1:3" x14ac:dyDescent="0.35">
      <c r="A28204" s="86">
        <v>46316</v>
      </c>
      <c r="B28204" s="87">
        <v>0.82291666666666663</v>
      </c>
      <c r="C28204">
        <v>4.354E-5</v>
      </c>
    </row>
    <row r="28205" spans="1:3" x14ac:dyDescent="0.35">
      <c r="A28205" s="86">
        <v>46316</v>
      </c>
      <c r="B28205" s="87">
        <v>0.83333333333333337</v>
      </c>
      <c r="C28205">
        <v>4.3869999999999998E-5</v>
      </c>
    </row>
    <row r="28206" spans="1:3" x14ac:dyDescent="0.35">
      <c r="A28206" s="86">
        <v>46316</v>
      </c>
      <c r="B28206" s="87">
        <v>0.84375</v>
      </c>
      <c r="C28206">
        <v>4.337E-5</v>
      </c>
    </row>
    <row r="28207" spans="1:3" x14ac:dyDescent="0.35">
      <c r="A28207" s="86">
        <v>46316</v>
      </c>
      <c r="B28207" s="87">
        <v>0.85416666666666663</v>
      </c>
      <c r="C28207">
        <v>4.2380000000000004E-5</v>
      </c>
    </row>
    <row r="28208" spans="1:3" x14ac:dyDescent="0.35">
      <c r="A28208" s="86">
        <v>46316</v>
      </c>
      <c r="B28208" s="87">
        <v>0.86458333333333337</v>
      </c>
      <c r="C28208">
        <v>4.1189999999999997E-5</v>
      </c>
    </row>
    <row r="28209" spans="1:3" x14ac:dyDescent="0.35">
      <c r="A28209" s="86">
        <v>46316</v>
      </c>
      <c r="B28209" s="87">
        <v>0.875</v>
      </c>
      <c r="C28209">
        <v>4.0140000000000005E-5</v>
      </c>
    </row>
    <row r="28210" spans="1:3" x14ac:dyDescent="0.35">
      <c r="A28210" s="86">
        <v>46316</v>
      </c>
      <c r="B28210" s="87">
        <v>0.88541666666666663</v>
      </c>
      <c r="C28210">
        <v>3.9499999999999998E-5</v>
      </c>
    </row>
    <row r="28211" spans="1:3" x14ac:dyDescent="0.35">
      <c r="A28211" s="86">
        <v>46316</v>
      </c>
      <c r="B28211" s="87">
        <v>0.89583333333333337</v>
      </c>
      <c r="C28211">
        <v>3.9070000000000004E-5</v>
      </c>
    </row>
    <row r="28212" spans="1:3" x14ac:dyDescent="0.35">
      <c r="A28212" s="86">
        <v>46316</v>
      </c>
      <c r="B28212" s="87">
        <v>0.90625</v>
      </c>
      <c r="C28212">
        <v>3.862E-5</v>
      </c>
    </row>
    <row r="28213" spans="1:3" x14ac:dyDescent="0.35">
      <c r="A28213" s="86">
        <v>46316</v>
      </c>
      <c r="B28213" s="87">
        <v>0.91666666666666663</v>
      </c>
      <c r="C28213">
        <v>3.786E-5</v>
      </c>
    </row>
    <row r="28214" spans="1:3" x14ac:dyDescent="0.35">
      <c r="A28214" s="86">
        <v>46316</v>
      </c>
      <c r="B28214" s="87">
        <v>0.92708333333333337</v>
      </c>
      <c r="C28214">
        <v>3.6579999999999999E-5</v>
      </c>
    </row>
    <row r="28215" spans="1:3" x14ac:dyDescent="0.35">
      <c r="A28215" s="86">
        <v>46316</v>
      </c>
      <c r="B28215" s="87">
        <v>0.9375</v>
      </c>
      <c r="C28215">
        <v>3.4869999999999996E-5</v>
      </c>
    </row>
    <row r="28216" spans="1:3" x14ac:dyDescent="0.35">
      <c r="A28216" s="86">
        <v>46316</v>
      </c>
      <c r="B28216" s="87">
        <v>0.94791666666666663</v>
      </c>
      <c r="C28216">
        <v>3.2840000000000004E-5</v>
      </c>
    </row>
    <row r="28217" spans="1:3" x14ac:dyDescent="0.35">
      <c r="A28217" s="86">
        <v>46316</v>
      </c>
      <c r="B28217" s="87">
        <v>0.95833333333333337</v>
      </c>
      <c r="C28217">
        <v>3.0620000000000002E-5</v>
      </c>
    </row>
    <row r="28218" spans="1:3" x14ac:dyDescent="0.35">
      <c r="A28218" s="86">
        <v>46316</v>
      </c>
      <c r="B28218" s="87">
        <v>0.96875</v>
      </c>
      <c r="C28218">
        <v>2.8330000000000002E-5</v>
      </c>
    </row>
    <row r="28219" spans="1:3" x14ac:dyDescent="0.35">
      <c r="A28219" s="86">
        <v>46316</v>
      </c>
      <c r="B28219" s="87">
        <v>0.97916666666666663</v>
      </c>
      <c r="C28219">
        <v>2.605E-5</v>
      </c>
    </row>
    <row r="28220" spans="1:3" x14ac:dyDescent="0.35">
      <c r="A28220" s="86">
        <v>46316</v>
      </c>
      <c r="B28220" s="87">
        <v>0.98958333333333337</v>
      </c>
      <c r="C28220">
        <v>2.376E-5</v>
      </c>
    </row>
    <row r="28221" spans="1:3" x14ac:dyDescent="0.35">
      <c r="A28221" s="86">
        <v>46317</v>
      </c>
      <c r="B28221" s="87">
        <v>0</v>
      </c>
      <c r="C28221">
        <v>2.1520000000000001E-5</v>
      </c>
    </row>
    <row r="28222" spans="1:3" x14ac:dyDescent="0.35">
      <c r="A28222" s="86">
        <v>46317</v>
      </c>
      <c r="B28222" s="87">
        <v>1.0416666666666666E-2</v>
      </c>
      <c r="C28222">
        <v>1.9409999999999999E-5</v>
      </c>
    </row>
    <row r="28223" spans="1:3" x14ac:dyDescent="0.35">
      <c r="A28223" s="86">
        <v>46317</v>
      </c>
      <c r="B28223" s="87">
        <v>2.0833333333333332E-2</v>
      </c>
      <c r="C28223">
        <v>1.7370000000000001E-5</v>
      </c>
    </row>
    <row r="28224" spans="1:3" x14ac:dyDescent="0.35">
      <c r="A28224" s="86">
        <v>46317</v>
      </c>
      <c r="B28224" s="87">
        <v>3.125E-2</v>
      </c>
      <c r="C28224">
        <v>1.5570000000000002E-5</v>
      </c>
    </row>
    <row r="28225" spans="1:3" x14ac:dyDescent="0.35">
      <c r="A28225" s="86">
        <v>46317</v>
      </c>
      <c r="B28225" s="87">
        <v>4.1666666666666664E-2</v>
      </c>
      <c r="C28225">
        <v>1.412E-5</v>
      </c>
    </row>
    <row r="28226" spans="1:3" x14ac:dyDescent="0.35">
      <c r="A28226" s="86">
        <v>46317</v>
      </c>
      <c r="B28226" s="87">
        <v>5.2083333333333336E-2</v>
      </c>
      <c r="C28226">
        <v>1.311E-5</v>
      </c>
    </row>
    <row r="28227" spans="1:3" x14ac:dyDescent="0.35">
      <c r="A28227" s="86">
        <v>46317</v>
      </c>
      <c r="B28227" s="87">
        <v>6.25E-2</v>
      </c>
      <c r="C28227">
        <v>1.241E-5</v>
      </c>
    </row>
    <row r="28228" spans="1:3" x14ac:dyDescent="0.35">
      <c r="A28228" s="86">
        <v>46317</v>
      </c>
      <c r="B28228" s="87">
        <v>7.2916666666666671E-2</v>
      </c>
      <c r="C28228">
        <v>1.1960000000000001E-5</v>
      </c>
    </row>
    <row r="28229" spans="1:3" x14ac:dyDescent="0.35">
      <c r="A28229" s="86">
        <v>46317</v>
      </c>
      <c r="B28229" s="87">
        <v>8.3333333333333329E-2</v>
      </c>
      <c r="C28229">
        <v>1.163E-5</v>
      </c>
    </row>
    <row r="28230" spans="1:3" x14ac:dyDescent="0.35">
      <c r="A28230" s="86">
        <v>46317</v>
      </c>
      <c r="B28230" s="87">
        <v>9.375E-2</v>
      </c>
      <c r="C28230">
        <v>1.136E-5</v>
      </c>
    </row>
    <row r="28231" spans="1:3" x14ac:dyDescent="0.35">
      <c r="A28231" s="86">
        <v>46317</v>
      </c>
      <c r="B28231" s="87">
        <v>0.10416666666666667</v>
      </c>
      <c r="C28231">
        <v>1.111E-5</v>
      </c>
    </row>
    <row r="28232" spans="1:3" x14ac:dyDescent="0.35">
      <c r="A28232" s="86">
        <v>46317</v>
      </c>
      <c r="B28232" s="87">
        <v>0.11458333333333333</v>
      </c>
      <c r="C28232">
        <v>1.093E-5</v>
      </c>
    </row>
    <row r="28233" spans="1:3" x14ac:dyDescent="0.35">
      <c r="A28233" s="86">
        <v>46317</v>
      </c>
      <c r="B28233" s="87">
        <v>0.125</v>
      </c>
      <c r="C28233">
        <v>1.081E-5</v>
      </c>
    </row>
    <row r="28234" spans="1:3" x14ac:dyDescent="0.35">
      <c r="A28234" s="86">
        <v>46317</v>
      </c>
      <c r="B28234" s="87">
        <v>0.13541666666666666</v>
      </c>
      <c r="C28234">
        <v>1.0730000000000001E-5</v>
      </c>
    </row>
    <row r="28235" spans="1:3" x14ac:dyDescent="0.35">
      <c r="A28235" s="86">
        <v>46317</v>
      </c>
      <c r="B28235" s="87">
        <v>0.14583333333333334</v>
      </c>
      <c r="C28235">
        <v>1.0730000000000001E-5</v>
      </c>
    </row>
    <row r="28236" spans="1:3" x14ac:dyDescent="0.35">
      <c r="A28236" s="86">
        <v>46317</v>
      </c>
      <c r="B28236" s="87">
        <v>0.15625</v>
      </c>
      <c r="C28236">
        <v>1.076E-5</v>
      </c>
    </row>
    <row r="28237" spans="1:3" x14ac:dyDescent="0.35">
      <c r="A28237" s="86">
        <v>46317</v>
      </c>
      <c r="B28237" s="87">
        <v>0.16666666666666666</v>
      </c>
      <c r="C28237">
        <v>1.081E-5</v>
      </c>
    </row>
    <row r="28238" spans="1:3" x14ac:dyDescent="0.35">
      <c r="A28238" s="86">
        <v>46317</v>
      </c>
      <c r="B28238" s="87">
        <v>0.17708333333333334</v>
      </c>
      <c r="C28238">
        <v>1.083E-5</v>
      </c>
    </row>
    <row r="28239" spans="1:3" x14ac:dyDescent="0.35">
      <c r="A28239" s="86">
        <v>46317</v>
      </c>
      <c r="B28239" s="87">
        <v>0.1875</v>
      </c>
      <c r="C28239">
        <v>1.0909999999999999E-5</v>
      </c>
    </row>
    <row r="28240" spans="1:3" x14ac:dyDescent="0.35">
      <c r="A28240" s="86">
        <v>46317</v>
      </c>
      <c r="B28240" s="87">
        <v>0.19791666666666666</v>
      </c>
      <c r="C28240">
        <v>1.1029999999999999E-5</v>
      </c>
    </row>
    <row r="28241" spans="1:3" x14ac:dyDescent="0.35">
      <c r="A28241" s="86">
        <v>46317</v>
      </c>
      <c r="B28241" s="87">
        <v>0.20833333333333334</v>
      </c>
      <c r="C28241">
        <v>1.1209999999999999E-5</v>
      </c>
    </row>
    <row r="28242" spans="1:3" x14ac:dyDescent="0.35">
      <c r="A28242" s="86">
        <v>46317</v>
      </c>
      <c r="B28242" s="87">
        <v>0.21875</v>
      </c>
      <c r="C28242">
        <v>1.1560000000000001E-5</v>
      </c>
    </row>
    <row r="28243" spans="1:3" x14ac:dyDescent="0.35">
      <c r="A28243" s="86">
        <v>46317</v>
      </c>
      <c r="B28243" s="87">
        <v>0.22916666666666666</v>
      </c>
      <c r="C28243">
        <v>1.221E-5</v>
      </c>
    </row>
    <row r="28244" spans="1:3" x14ac:dyDescent="0.35">
      <c r="A28244" s="86">
        <v>46317</v>
      </c>
      <c r="B28244" s="87">
        <v>0.23958333333333334</v>
      </c>
      <c r="C28244">
        <v>1.34E-5</v>
      </c>
    </row>
    <row r="28245" spans="1:3" x14ac:dyDescent="0.35">
      <c r="A28245" s="86">
        <v>46317</v>
      </c>
      <c r="B28245" s="87">
        <v>0.25</v>
      </c>
      <c r="C28245">
        <v>1.537E-5</v>
      </c>
    </row>
    <row r="28246" spans="1:3" x14ac:dyDescent="0.35">
      <c r="A28246" s="86">
        <v>46317</v>
      </c>
      <c r="B28246" s="87">
        <v>0.26041666666666669</v>
      </c>
      <c r="C28246">
        <v>1.8200000000000002E-5</v>
      </c>
    </row>
    <row r="28247" spans="1:3" x14ac:dyDescent="0.35">
      <c r="A28247" s="86">
        <v>46317</v>
      </c>
      <c r="B28247" s="87">
        <v>0.27083333333333331</v>
      </c>
      <c r="C28247">
        <v>2.154E-5</v>
      </c>
    </row>
    <row r="28248" spans="1:3" x14ac:dyDescent="0.35">
      <c r="A28248" s="86">
        <v>46317</v>
      </c>
      <c r="B28248" s="87">
        <v>0.28125</v>
      </c>
      <c r="C28248">
        <v>2.4979999999999998E-5</v>
      </c>
    </row>
    <row r="28249" spans="1:3" x14ac:dyDescent="0.35">
      <c r="A28249" s="86">
        <v>46317</v>
      </c>
      <c r="B28249" s="87">
        <v>0.29166666666666669</v>
      </c>
      <c r="C28249">
        <v>2.8049999999999997E-5</v>
      </c>
    </row>
    <row r="28250" spans="1:3" x14ac:dyDescent="0.35">
      <c r="A28250" s="86">
        <v>46317</v>
      </c>
      <c r="B28250" s="87">
        <v>0.30208333333333331</v>
      </c>
      <c r="C28250">
        <v>3.0389999999999999E-5</v>
      </c>
    </row>
    <row r="28251" spans="1:3" x14ac:dyDescent="0.35">
      <c r="A28251" s="86">
        <v>46317</v>
      </c>
      <c r="B28251" s="87">
        <v>0.3125</v>
      </c>
      <c r="C28251">
        <v>3.2070000000000003E-5</v>
      </c>
    </row>
    <row r="28252" spans="1:3" x14ac:dyDescent="0.35">
      <c r="A28252" s="86">
        <v>46317</v>
      </c>
      <c r="B28252" s="87">
        <v>0.32291666666666669</v>
      </c>
      <c r="C28252">
        <v>3.3169999999999996E-5</v>
      </c>
    </row>
    <row r="28253" spans="1:3" x14ac:dyDescent="0.35">
      <c r="A28253" s="86">
        <v>46317</v>
      </c>
      <c r="B28253" s="87">
        <v>0.33333333333333331</v>
      </c>
      <c r="C28253">
        <v>3.3869999999999999E-5</v>
      </c>
    </row>
    <row r="28254" spans="1:3" x14ac:dyDescent="0.35">
      <c r="A28254" s="86">
        <v>46317</v>
      </c>
      <c r="B28254" s="87">
        <v>0.34375</v>
      </c>
      <c r="C28254">
        <v>3.4239999999999997E-5</v>
      </c>
    </row>
    <row r="28255" spans="1:3" x14ac:dyDescent="0.35">
      <c r="A28255" s="86">
        <v>46317</v>
      </c>
      <c r="B28255" s="87">
        <v>0.35416666666666669</v>
      </c>
      <c r="C28255">
        <v>3.4369999999999998E-5</v>
      </c>
    </row>
    <row r="28256" spans="1:3" x14ac:dyDescent="0.35">
      <c r="A28256" s="86">
        <v>46317</v>
      </c>
      <c r="B28256" s="87">
        <v>0.36458333333333331</v>
      </c>
      <c r="C28256">
        <v>3.4369999999999998E-5</v>
      </c>
    </row>
    <row r="28257" spans="1:3" x14ac:dyDescent="0.35">
      <c r="A28257" s="86">
        <v>46317</v>
      </c>
      <c r="B28257" s="87">
        <v>0.375</v>
      </c>
      <c r="C28257">
        <v>3.4270000000000002E-5</v>
      </c>
    </row>
    <row r="28258" spans="1:3" x14ac:dyDescent="0.35">
      <c r="A28258" s="86">
        <v>46317</v>
      </c>
      <c r="B28258" s="87">
        <v>0.38541666666666669</v>
      </c>
      <c r="C28258">
        <v>3.417E-5</v>
      </c>
    </row>
    <row r="28259" spans="1:3" x14ac:dyDescent="0.35">
      <c r="A28259" s="86">
        <v>46317</v>
      </c>
      <c r="B28259" s="87">
        <v>0.39583333333333331</v>
      </c>
      <c r="C28259">
        <v>3.4039999999999999E-5</v>
      </c>
    </row>
    <row r="28260" spans="1:3" x14ac:dyDescent="0.35">
      <c r="A28260" s="86">
        <v>46317</v>
      </c>
      <c r="B28260" s="87">
        <v>0.40625</v>
      </c>
      <c r="C28260">
        <v>3.3869999999999999E-5</v>
      </c>
    </row>
    <row r="28261" spans="1:3" x14ac:dyDescent="0.35">
      <c r="A28261" s="86">
        <v>46317</v>
      </c>
      <c r="B28261" s="87">
        <v>0.41666666666666669</v>
      </c>
      <c r="C28261">
        <v>3.3640000000000003E-5</v>
      </c>
    </row>
    <row r="28262" spans="1:3" x14ac:dyDescent="0.35">
      <c r="A28262" s="86">
        <v>46317</v>
      </c>
      <c r="B28262" s="87">
        <v>0.42708333333333331</v>
      </c>
      <c r="C28262">
        <v>3.3369999999999994E-5</v>
      </c>
    </row>
    <row r="28263" spans="1:3" x14ac:dyDescent="0.35">
      <c r="A28263" s="86">
        <v>46317</v>
      </c>
      <c r="B28263" s="87">
        <v>0.4375</v>
      </c>
      <c r="C28263">
        <v>3.3040000000000002E-5</v>
      </c>
    </row>
    <row r="28264" spans="1:3" x14ac:dyDescent="0.35">
      <c r="A28264" s="86">
        <v>46317</v>
      </c>
      <c r="B28264" s="87">
        <v>0.44791666666666669</v>
      </c>
      <c r="C28264">
        <v>3.2790000000000003E-5</v>
      </c>
    </row>
    <row r="28265" spans="1:3" x14ac:dyDescent="0.35">
      <c r="A28265" s="86">
        <v>46317</v>
      </c>
      <c r="B28265" s="87">
        <v>0.45833333333333331</v>
      </c>
      <c r="C28265">
        <v>3.2620000000000003E-5</v>
      </c>
    </row>
    <row r="28266" spans="1:3" x14ac:dyDescent="0.35">
      <c r="A28266" s="86">
        <v>46317</v>
      </c>
      <c r="B28266" s="87">
        <v>0.46875</v>
      </c>
      <c r="C28266">
        <v>3.2589999999999998E-5</v>
      </c>
    </row>
    <row r="28267" spans="1:3" x14ac:dyDescent="0.35">
      <c r="A28267" s="86">
        <v>46317</v>
      </c>
      <c r="B28267" s="87">
        <v>0.47916666666666669</v>
      </c>
      <c r="C28267">
        <v>3.2820000000000001E-5</v>
      </c>
    </row>
    <row r="28268" spans="1:3" x14ac:dyDescent="0.35">
      <c r="A28268" s="86">
        <v>46317</v>
      </c>
      <c r="B28268" s="87">
        <v>0.48958333333333331</v>
      </c>
      <c r="C28268">
        <v>3.3340000000000003E-5</v>
      </c>
    </row>
    <row r="28269" spans="1:3" x14ac:dyDescent="0.35">
      <c r="A28269" s="86">
        <v>46317</v>
      </c>
      <c r="B28269" s="87">
        <v>0.5</v>
      </c>
      <c r="C28269">
        <v>3.4270000000000002E-5</v>
      </c>
    </row>
    <row r="28270" spans="1:3" x14ac:dyDescent="0.35">
      <c r="A28270" s="86">
        <v>46317</v>
      </c>
      <c r="B28270" s="87">
        <v>0.51041666666666663</v>
      </c>
      <c r="C28270">
        <v>3.5580000000000002E-5</v>
      </c>
    </row>
    <row r="28271" spans="1:3" x14ac:dyDescent="0.35">
      <c r="A28271" s="86">
        <v>46317</v>
      </c>
      <c r="B28271" s="87">
        <v>0.52083333333333337</v>
      </c>
      <c r="C28271">
        <v>3.6980000000000002E-5</v>
      </c>
    </row>
    <row r="28272" spans="1:3" x14ac:dyDescent="0.35">
      <c r="A28272" s="86">
        <v>46317</v>
      </c>
      <c r="B28272" s="87">
        <v>0.53125</v>
      </c>
      <c r="C28272">
        <v>3.8129999999999996E-5</v>
      </c>
    </row>
    <row r="28273" spans="1:3" x14ac:dyDescent="0.35">
      <c r="A28273" s="86">
        <v>46317</v>
      </c>
      <c r="B28273" s="87">
        <v>0.54166666666666663</v>
      </c>
      <c r="C28273">
        <v>3.8629999999999994E-5</v>
      </c>
    </row>
    <row r="28274" spans="1:3" x14ac:dyDescent="0.35">
      <c r="A28274" s="86">
        <v>46317</v>
      </c>
      <c r="B28274" s="87">
        <v>0.55208333333333337</v>
      </c>
      <c r="C28274">
        <v>3.8229999999999998E-5</v>
      </c>
    </row>
    <row r="28275" spans="1:3" x14ac:dyDescent="0.35">
      <c r="A28275" s="86">
        <v>46317</v>
      </c>
      <c r="B28275" s="87">
        <v>0.5625</v>
      </c>
      <c r="C28275">
        <v>3.7159999999999997E-5</v>
      </c>
    </row>
    <row r="28276" spans="1:3" x14ac:dyDescent="0.35">
      <c r="A28276" s="86">
        <v>46317</v>
      </c>
      <c r="B28276" s="87">
        <v>0.57291666666666663</v>
      </c>
      <c r="C28276">
        <v>3.5729999999999998E-5</v>
      </c>
    </row>
    <row r="28277" spans="1:3" x14ac:dyDescent="0.35">
      <c r="A28277" s="86">
        <v>46317</v>
      </c>
      <c r="B28277" s="87">
        <v>0.58333333333333337</v>
      </c>
      <c r="C28277">
        <v>3.4270000000000002E-5</v>
      </c>
    </row>
    <row r="28278" spans="1:3" x14ac:dyDescent="0.35">
      <c r="A28278" s="86">
        <v>46317</v>
      </c>
      <c r="B28278" s="87">
        <v>0.59375</v>
      </c>
      <c r="C28278">
        <v>3.3040000000000002E-5</v>
      </c>
    </row>
    <row r="28279" spans="1:3" x14ac:dyDescent="0.35">
      <c r="A28279" s="86">
        <v>46317</v>
      </c>
      <c r="B28279" s="87">
        <v>0.60416666666666663</v>
      </c>
      <c r="C28279">
        <v>3.2039999999999998E-5</v>
      </c>
    </row>
    <row r="28280" spans="1:3" x14ac:dyDescent="0.35">
      <c r="A28280" s="86">
        <v>46317</v>
      </c>
      <c r="B28280" s="87">
        <v>0.61458333333333337</v>
      </c>
      <c r="C28280">
        <v>3.1140000000000003E-5</v>
      </c>
    </row>
    <row r="28281" spans="1:3" x14ac:dyDescent="0.35">
      <c r="A28281" s="86">
        <v>46317</v>
      </c>
      <c r="B28281" s="87">
        <v>0.625</v>
      </c>
      <c r="C28281">
        <v>3.0320000000000001E-5</v>
      </c>
    </row>
    <row r="28282" spans="1:3" x14ac:dyDescent="0.35">
      <c r="A28282" s="86">
        <v>46317</v>
      </c>
      <c r="B28282" s="87">
        <v>0.63541666666666663</v>
      </c>
      <c r="C28282">
        <v>2.9470000000000001E-5</v>
      </c>
    </row>
    <row r="28283" spans="1:3" x14ac:dyDescent="0.35">
      <c r="A28283" s="86">
        <v>46317</v>
      </c>
      <c r="B28283" s="87">
        <v>0.64583333333333337</v>
      </c>
      <c r="C28283">
        <v>2.8649999999999998E-5</v>
      </c>
    </row>
    <row r="28284" spans="1:3" x14ac:dyDescent="0.35">
      <c r="A28284" s="86">
        <v>46317</v>
      </c>
      <c r="B28284" s="87">
        <v>0.65625</v>
      </c>
      <c r="C28284">
        <v>2.7879999999999997E-5</v>
      </c>
    </row>
    <row r="28285" spans="1:3" x14ac:dyDescent="0.35">
      <c r="A28285" s="86">
        <v>46317</v>
      </c>
      <c r="B28285" s="87">
        <v>0.66666666666666663</v>
      </c>
      <c r="C28285">
        <v>2.7199999999999997E-5</v>
      </c>
    </row>
    <row r="28286" spans="1:3" x14ac:dyDescent="0.35">
      <c r="A28286" s="86">
        <v>46317</v>
      </c>
      <c r="B28286" s="87">
        <v>0.67708333333333337</v>
      </c>
      <c r="C28286">
        <v>2.6679999999999999E-5</v>
      </c>
    </row>
    <row r="28287" spans="1:3" x14ac:dyDescent="0.35">
      <c r="A28287" s="86">
        <v>46317</v>
      </c>
      <c r="B28287" s="87">
        <v>0.6875</v>
      </c>
      <c r="C28287">
        <v>2.6380000000000002E-5</v>
      </c>
    </row>
    <row r="28288" spans="1:3" x14ac:dyDescent="0.35">
      <c r="A28288" s="86">
        <v>46317</v>
      </c>
      <c r="B28288" s="87">
        <v>0.69791666666666663</v>
      </c>
      <c r="C28288">
        <v>2.633E-5</v>
      </c>
    </row>
    <row r="28289" spans="1:3" x14ac:dyDescent="0.35">
      <c r="A28289" s="86">
        <v>46317</v>
      </c>
      <c r="B28289" s="87">
        <v>0.70833333333333337</v>
      </c>
      <c r="C28289">
        <v>2.658E-5</v>
      </c>
    </row>
    <row r="28290" spans="1:3" x14ac:dyDescent="0.35">
      <c r="A28290" s="86">
        <v>46317</v>
      </c>
      <c r="B28290" s="87">
        <v>0.71875</v>
      </c>
      <c r="C28290">
        <v>2.7230000000000002E-5</v>
      </c>
    </row>
    <row r="28291" spans="1:3" x14ac:dyDescent="0.35">
      <c r="A28291" s="86">
        <v>46317</v>
      </c>
      <c r="B28291" s="87">
        <v>0.72916666666666663</v>
      </c>
      <c r="C28291">
        <v>2.8230000000000002E-5</v>
      </c>
    </row>
    <row r="28292" spans="1:3" x14ac:dyDescent="0.35">
      <c r="A28292" s="86">
        <v>46317</v>
      </c>
      <c r="B28292" s="87">
        <v>0.73958333333333337</v>
      </c>
      <c r="C28292">
        <v>2.9520000000000002E-5</v>
      </c>
    </row>
    <row r="28293" spans="1:3" x14ac:dyDescent="0.35">
      <c r="A28293" s="86">
        <v>46317</v>
      </c>
      <c r="B28293" s="87">
        <v>0.75</v>
      </c>
      <c r="C28293">
        <v>3.1140000000000003E-5</v>
      </c>
    </row>
    <row r="28294" spans="1:3" x14ac:dyDescent="0.35">
      <c r="A28294" s="86">
        <v>46317</v>
      </c>
      <c r="B28294" s="87">
        <v>0.76041666666666663</v>
      </c>
      <c r="C28294">
        <v>3.3040000000000002E-5</v>
      </c>
    </row>
    <row r="28295" spans="1:3" x14ac:dyDescent="0.35">
      <c r="A28295" s="86">
        <v>46317</v>
      </c>
      <c r="B28295" s="87">
        <v>0.77083333333333337</v>
      </c>
      <c r="C28295">
        <v>3.5080000000000003E-5</v>
      </c>
    </row>
    <row r="28296" spans="1:3" x14ac:dyDescent="0.35">
      <c r="A28296" s="86">
        <v>46317</v>
      </c>
      <c r="B28296" s="87">
        <v>0.78125</v>
      </c>
      <c r="C28296">
        <v>3.7209999999999998E-5</v>
      </c>
    </row>
    <row r="28297" spans="1:3" x14ac:dyDescent="0.35">
      <c r="A28297" s="86">
        <v>46317</v>
      </c>
      <c r="B28297" s="87">
        <v>0.79166666666666663</v>
      </c>
      <c r="C28297">
        <v>3.926E-5</v>
      </c>
    </row>
    <row r="28298" spans="1:3" x14ac:dyDescent="0.35">
      <c r="A28298" s="86">
        <v>46317</v>
      </c>
      <c r="B28298" s="87">
        <v>0.80208333333333337</v>
      </c>
      <c r="C28298">
        <v>4.1149999999999997E-5</v>
      </c>
    </row>
    <row r="28299" spans="1:3" x14ac:dyDescent="0.35">
      <c r="A28299" s="86">
        <v>46317</v>
      </c>
      <c r="B28299" s="87">
        <v>0.8125</v>
      </c>
      <c r="C28299">
        <v>4.2700000000000001E-5</v>
      </c>
    </row>
    <row r="28300" spans="1:3" x14ac:dyDescent="0.35">
      <c r="A28300" s="86">
        <v>46317</v>
      </c>
      <c r="B28300" s="87">
        <v>0.82291666666666663</v>
      </c>
      <c r="C28300">
        <v>4.3720000000000002E-5</v>
      </c>
    </row>
    <row r="28301" spans="1:3" x14ac:dyDescent="0.35">
      <c r="A28301" s="86">
        <v>46317</v>
      </c>
      <c r="B28301" s="87">
        <v>0.83333333333333337</v>
      </c>
      <c r="C28301">
        <v>4.405E-5</v>
      </c>
    </row>
    <row r="28302" spans="1:3" x14ac:dyDescent="0.35">
      <c r="A28302" s="86">
        <v>46317</v>
      </c>
      <c r="B28302" s="87">
        <v>0.84375</v>
      </c>
      <c r="C28302">
        <v>4.3550000000000001E-5</v>
      </c>
    </row>
    <row r="28303" spans="1:3" x14ac:dyDescent="0.35">
      <c r="A28303" s="86">
        <v>46317</v>
      </c>
      <c r="B28303" s="87">
        <v>0.85416666666666663</v>
      </c>
      <c r="C28303">
        <v>4.2549999999999997E-5</v>
      </c>
    </row>
    <row r="28304" spans="1:3" x14ac:dyDescent="0.35">
      <c r="A28304" s="86">
        <v>46317</v>
      </c>
      <c r="B28304" s="87">
        <v>0.86458333333333337</v>
      </c>
      <c r="C28304">
        <v>4.1349999999999995E-5</v>
      </c>
    </row>
    <row r="28305" spans="1:3" x14ac:dyDescent="0.35">
      <c r="A28305" s="86">
        <v>46317</v>
      </c>
      <c r="B28305" s="87">
        <v>0.875</v>
      </c>
      <c r="C28305">
        <v>4.0300000000000004E-5</v>
      </c>
    </row>
    <row r="28306" spans="1:3" x14ac:dyDescent="0.35">
      <c r="A28306" s="86">
        <v>46317</v>
      </c>
      <c r="B28306" s="87">
        <v>0.88541666666666663</v>
      </c>
      <c r="C28306">
        <v>3.9660000000000003E-5</v>
      </c>
    </row>
    <row r="28307" spans="1:3" x14ac:dyDescent="0.35">
      <c r="A28307" s="86">
        <v>46317</v>
      </c>
      <c r="B28307" s="87">
        <v>0.89583333333333337</v>
      </c>
      <c r="C28307">
        <v>3.9230000000000002E-5</v>
      </c>
    </row>
    <row r="28308" spans="1:3" x14ac:dyDescent="0.35">
      <c r="A28308" s="86">
        <v>46317</v>
      </c>
      <c r="B28308" s="87">
        <v>0.90625</v>
      </c>
      <c r="C28308">
        <v>3.8780000000000005E-5</v>
      </c>
    </row>
    <row r="28309" spans="1:3" x14ac:dyDescent="0.35">
      <c r="A28309" s="86">
        <v>46317</v>
      </c>
      <c r="B28309" s="87">
        <v>0.91666666666666663</v>
      </c>
      <c r="C28309">
        <v>3.8010000000000004E-5</v>
      </c>
    </row>
    <row r="28310" spans="1:3" x14ac:dyDescent="0.35">
      <c r="A28310" s="86">
        <v>46317</v>
      </c>
      <c r="B28310" s="87">
        <v>0.92708333333333337</v>
      </c>
      <c r="C28310">
        <v>3.6729999999999996E-5</v>
      </c>
    </row>
    <row r="28311" spans="1:3" x14ac:dyDescent="0.35">
      <c r="A28311" s="86">
        <v>46317</v>
      </c>
      <c r="B28311" s="87">
        <v>0.9375</v>
      </c>
      <c r="C28311">
        <v>3.5009999999999999E-5</v>
      </c>
    </row>
    <row r="28312" spans="1:3" x14ac:dyDescent="0.35">
      <c r="A28312" s="86">
        <v>46317</v>
      </c>
      <c r="B28312" s="87">
        <v>0.94791666666666663</v>
      </c>
      <c r="C28312">
        <v>3.2969999999999998E-5</v>
      </c>
    </row>
    <row r="28313" spans="1:3" x14ac:dyDescent="0.35">
      <c r="A28313" s="86">
        <v>46317</v>
      </c>
      <c r="B28313" s="87">
        <v>0.95833333333333337</v>
      </c>
      <c r="C28313">
        <v>3.074E-5</v>
      </c>
    </row>
    <row r="28314" spans="1:3" x14ac:dyDescent="0.35">
      <c r="A28314" s="86">
        <v>46317</v>
      </c>
      <c r="B28314" s="87">
        <v>0.96875</v>
      </c>
      <c r="C28314">
        <v>2.845E-5</v>
      </c>
    </row>
    <row r="28315" spans="1:3" x14ac:dyDescent="0.35">
      <c r="A28315" s="86">
        <v>46317</v>
      </c>
      <c r="B28315" s="87">
        <v>0.97916666666666663</v>
      </c>
      <c r="C28315">
        <v>2.6149999999999999E-5</v>
      </c>
    </row>
    <row r="28316" spans="1:3" x14ac:dyDescent="0.35">
      <c r="A28316" s="86">
        <v>46317</v>
      </c>
      <c r="B28316" s="87">
        <v>0.98958333333333337</v>
      </c>
      <c r="C28316">
        <v>2.3859999999999999E-5</v>
      </c>
    </row>
    <row r="28317" spans="1:3" x14ac:dyDescent="0.35">
      <c r="A28317" s="86">
        <v>46318</v>
      </c>
      <c r="B28317" s="87">
        <v>0</v>
      </c>
      <c r="C28317">
        <v>2.1610000000000001E-5</v>
      </c>
    </row>
    <row r="28318" spans="1:3" x14ac:dyDescent="0.35">
      <c r="A28318" s="86">
        <v>46318</v>
      </c>
      <c r="B28318" s="87">
        <v>1.0416666666666666E-2</v>
      </c>
      <c r="C28318">
        <v>1.9490000000000001E-5</v>
      </c>
    </row>
    <row r="28319" spans="1:3" x14ac:dyDescent="0.35">
      <c r="A28319" s="86">
        <v>46318</v>
      </c>
      <c r="B28319" s="87">
        <v>2.0833333333333332E-2</v>
      </c>
      <c r="C28319">
        <v>1.7439999999999999E-5</v>
      </c>
    </row>
    <row r="28320" spans="1:3" x14ac:dyDescent="0.35">
      <c r="A28320" s="86">
        <v>46318</v>
      </c>
      <c r="B28320" s="87">
        <v>3.125E-2</v>
      </c>
      <c r="C28320">
        <v>1.5630000000000001E-5</v>
      </c>
    </row>
    <row r="28321" spans="1:3" x14ac:dyDescent="0.35">
      <c r="A28321" s="86">
        <v>46318</v>
      </c>
      <c r="B28321" s="87">
        <v>4.1666666666666664E-2</v>
      </c>
      <c r="C28321">
        <v>1.418E-5</v>
      </c>
    </row>
    <row r="28322" spans="1:3" x14ac:dyDescent="0.35">
      <c r="A28322" s="86">
        <v>46318</v>
      </c>
      <c r="B28322" s="87">
        <v>5.2083333333333336E-2</v>
      </c>
      <c r="C28322">
        <v>1.3159999999999999E-5</v>
      </c>
    </row>
    <row r="28323" spans="1:3" x14ac:dyDescent="0.35">
      <c r="A28323" s="86">
        <v>46318</v>
      </c>
      <c r="B28323" s="87">
        <v>6.25E-2</v>
      </c>
      <c r="C28323">
        <v>1.2460000000000001E-5</v>
      </c>
    </row>
    <row r="28324" spans="1:3" x14ac:dyDescent="0.35">
      <c r="A28324" s="86">
        <v>46318</v>
      </c>
      <c r="B28324" s="87">
        <v>7.2916666666666671E-2</v>
      </c>
      <c r="C28324">
        <v>1.201E-5</v>
      </c>
    </row>
    <row r="28325" spans="1:3" x14ac:dyDescent="0.35">
      <c r="A28325" s="86">
        <v>46318</v>
      </c>
      <c r="B28325" s="87">
        <v>8.3333333333333329E-2</v>
      </c>
      <c r="C28325">
        <v>1.167E-5</v>
      </c>
    </row>
    <row r="28326" spans="1:3" x14ac:dyDescent="0.35">
      <c r="A28326" s="86">
        <v>46318</v>
      </c>
      <c r="B28326" s="87">
        <v>9.375E-2</v>
      </c>
      <c r="C28326">
        <v>1.1400000000000001E-5</v>
      </c>
    </row>
    <row r="28327" spans="1:3" x14ac:dyDescent="0.35">
      <c r="A28327" s="86">
        <v>46318</v>
      </c>
      <c r="B28327" s="87">
        <v>0.10416666666666667</v>
      </c>
      <c r="C28327">
        <v>1.115E-5</v>
      </c>
    </row>
    <row r="28328" spans="1:3" x14ac:dyDescent="0.35">
      <c r="A28328" s="86">
        <v>46318</v>
      </c>
      <c r="B28328" s="87">
        <v>0.11458333333333333</v>
      </c>
      <c r="C28328">
        <v>1.097E-5</v>
      </c>
    </row>
    <row r="28329" spans="1:3" x14ac:dyDescent="0.35">
      <c r="A28329" s="86">
        <v>46318</v>
      </c>
      <c r="B28329" s="87">
        <v>0.125</v>
      </c>
      <c r="C28329">
        <v>1.0849999999999999E-5</v>
      </c>
    </row>
    <row r="28330" spans="1:3" x14ac:dyDescent="0.35">
      <c r="A28330" s="86">
        <v>46318</v>
      </c>
      <c r="B28330" s="87">
        <v>0.13541666666666666</v>
      </c>
      <c r="C28330">
        <v>1.077E-5</v>
      </c>
    </row>
    <row r="28331" spans="1:3" x14ac:dyDescent="0.35">
      <c r="A28331" s="86">
        <v>46318</v>
      </c>
      <c r="B28331" s="87">
        <v>0.14583333333333334</v>
      </c>
      <c r="C28331">
        <v>1.077E-5</v>
      </c>
    </row>
    <row r="28332" spans="1:3" x14ac:dyDescent="0.35">
      <c r="A28332" s="86">
        <v>46318</v>
      </c>
      <c r="B28332" s="87">
        <v>0.15625</v>
      </c>
      <c r="C28332">
        <v>1.08E-5</v>
      </c>
    </row>
    <row r="28333" spans="1:3" x14ac:dyDescent="0.35">
      <c r="A28333" s="86">
        <v>46318</v>
      </c>
      <c r="B28333" s="87">
        <v>0.16666666666666666</v>
      </c>
      <c r="C28333">
        <v>1.0849999999999999E-5</v>
      </c>
    </row>
    <row r="28334" spans="1:3" x14ac:dyDescent="0.35">
      <c r="A28334" s="86">
        <v>46318</v>
      </c>
      <c r="B28334" s="87">
        <v>0.17708333333333334</v>
      </c>
      <c r="C28334">
        <v>1.0869999999999999E-5</v>
      </c>
    </row>
    <row r="28335" spans="1:3" x14ac:dyDescent="0.35">
      <c r="A28335" s="86">
        <v>46318</v>
      </c>
      <c r="B28335" s="87">
        <v>0.1875</v>
      </c>
      <c r="C28335">
        <v>1.095E-5</v>
      </c>
    </row>
    <row r="28336" spans="1:3" x14ac:dyDescent="0.35">
      <c r="A28336" s="86">
        <v>46318</v>
      </c>
      <c r="B28336" s="87">
        <v>0.19791666666666666</v>
      </c>
      <c r="C28336">
        <v>1.1070000000000001E-5</v>
      </c>
    </row>
    <row r="28337" spans="1:3" x14ac:dyDescent="0.35">
      <c r="A28337" s="86">
        <v>46318</v>
      </c>
      <c r="B28337" s="87">
        <v>0.20833333333333334</v>
      </c>
      <c r="C28337">
        <v>1.1249999999999999E-5</v>
      </c>
    </row>
    <row r="28338" spans="1:3" x14ac:dyDescent="0.35">
      <c r="A28338" s="86">
        <v>46318</v>
      </c>
      <c r="B28338" s="87">
        <v>0.21875</v>
      </c>
      <c r="C28338">
        <v>1.1599999999999999E-5</v>
      </c>
    </row>
    <row r="28339" spans="1:3" x14ac:dyDescent="0.35">
      <c r="A28339" s="86">
        <v>46318</v>
      </c>
      <c r="B28339" s="87">
        <v>0.22916666666666666</v>
      </c>
      <c r="C28339">
        <v>1.226E-5</v>
      </c>
    </row>
    <row r="28340" spans="1:3" x14ac:dyDescent="0.35">
      <c r="A28340" s="86">
        <v>46318</v>
      </c>
      <c r="B28340" s="87">
        <v>0.23958333333333334</v>
      </c>
      <c r="C28340">
        <v>1.346E-5</v>
      </c>
    </row>
    <row r="28341" spans="1:3" x14ac:dyDescent="0.35">
      <c r="A28341" s="86">
        <v>46318</v>
      </c>
      <c r="B28341" s="87">
        <v>0.25</v>
      </c>
      <c r="C28341">
        <v>1.543E-5</v>
      </c>
    </row>
    <row r="28342" spans="1:3" x14ac:dyDescent="0.35">
      <c r="A28342" s="86">
        <v>46318</v>
      </c>
      <c r="B28342" s="87">
        <v>0.26041666666666669</v>
      </c>
      <c r="C28342">
        <v>1.8270000000000003E-5</v>
      </c>
    </row>
    <row r="28343" spans="1:3" x14ac:dyDescent="0.35">
      <c r="A28343" s="86">
        <v>46318</v>
      </c>
      <c r="B28343" s="87">
        <v>0.27083333333333331</v>
      </c>
      <c r="C28343">
        <v>2.1630000000000001E-5</v>
      </c>
    </row>
    <row r="28344" spans="1:3" x14ac:dyDescent="0.35">
      <c r="A28344" s="86">
        <v>46318</v>
      </c>
      <c r="B28344" s="87">
        <v>0.28125</v>
      </c>
      <c r="C28344">
        <v>2.508E-5</v>
      </c>
    </row>
    <row r="28345" spans="1:3" x14ac:dyDescent="0.35">
      <c r="A28345" s="86">
        <v>46318</v>
      </c>
      <c r="B28345" s="87">
        <v>0.29166666666666669</v>
      </c>
      <c r="C28345">
        <v>2.8160000000000001E-5</v>
      </c>
    </row>
    <row r="28346" spans="1:3" x14ac:dyDescent="0.35">
      <c r="A28346" s="86">
        <v>46318</v>
      </c>
      <c r="B28346" s="87">
        <v>0.30208333333333331</v>
      </c>
      <c r="C28346">
        <v>3.0509999999999998E-5</v>
      </c>
    </row>
    <row r="28347" spans="1:3" x14ac:dyDescent="0.35">
      <c r="A28347" s="86">
        <v>46318</v>
      </c>
      <c r="B28347" s="87">
        <v>0.3125</v>
      </c>
      <c r="C28347">
        <v>3.2199999999999997E-5</v>
      </c>
    </row>
    <row r="28348" spans="1:3" x14ac:dyDescent="0.35">
      <c r="A28348" s="86">
        <v>46318</v>
      </c>
      <c r="B28348" s="87">
        <v>0.32291666666666669</v>
      </c>
      <c r="C28348">
        <v>3.3300000000000003E-5</v>
      </c>
    </row>
    <row r="28349" spans="1:3" x14ac:dyDescent="0.35">
      <c r="A28349" s="86">
        <v>46318</v>
      </c>
      <c r="B28349" s="87">
        <v>0.33333333333333331</v>
      </c>
      <c r="C28349">
        <v>3.4E-5</v>
      </c>
    </row>
    <row r="28350" spans="1:3" x14ac:dyDescent="0.35">
      <c r="A28350" s="86">
        <v>46318</v>
      </c>
      <c r="B28350" s="87">
        <v>0.34375</v>
      </c>
      <c r="C28350">
        <v>3.4369999999999998E-5</v>
      </c>
    </row>
    <row r="28351" spans="1:3" x14ac:dyDescent="0.35">
      <c r="A28351" s="86">
        <v>46318</v>
      </c>
      <c r="B28351" s="87">
        <v>0.35416666666666669</v>
      </c>
      <c r="C28351">
        <v>3.4500000000000005E-5</v>
      </c>
    </row>
    <row r="28352" spans="1:3" x14ac:dyDescent="0.35">
      <c r="A28352" s="86">
        <v>46318</v>
      </c>
      <c r="B28352" s="87">
        <v>0.36458333333333331</v>
      </c>
      <c r="C28352">
        <v>3.4500000000000005E-5</v>
      </c>
    </row>
    <row r="28353" spans="1:3" x14ac:dyDescent="0.35">
      <c r="A28353" s="86">
        <v>46318</v>
      </c>
      <c r="B28353" s="87">
        <v>0.375</v>
      </c>
      <c r="C28353">
        <v>3.4400000000000003E-5</v>
      </c>
    </row>
    <row r="28354" spans="1:3" x14ac:dyDescent="0.35">
      <c r="A28354" s="86">
        <v>46318</v>
      </c>
      <c r="B28354" s="87">
        <v>0.38541666666666669</v>
      </c>
      <c r="C28354">
        <v>3.43E-5</v>
      </c>
    </row>
    <row r="28355" spans="1:3" x14ac:dyDescent="0.35">
      <c r="A28355" s="86">
        <v>46318</v>
      </c>
      <c r="B28355" s="87">
        <v>0.39583333333333331</v>
      </c>
      <c r="C28355">
        <v>3.417E-5</v>
      </c>
    </row>
    <row r="28356" spans="1:3" x14ac:dyDescent="0.35">
      <c r="A28356" s="86">
        <v>46318</v>
      </c>
      <c r="B28356" s="87">
        <v>0.40625</v>
      </c>
      <c r="C28356">
        <v>3.4E-5</v>
      </c>
    </row>
    <row r="28357" spans="1:3" x14ac:dyDescent="0.35">
      <c r="A28357" s="86">
        <v>46318</v>
      </c>
      <c r="B28357" s="87">
        <v>0.41666666666666669</v>
      </c>
      <c r="C28357">
        <v>3.3770000000000004E-5</v>
      </c>
    </row>
    <row r="28358" spans="1:3" x14ac:dyDescent="0.35">
      <c r="A28358" s="86">
        <v>46318</v>
      </c>
      <c r="B28358" s="87">
        <v>0.42708333333333331</v>
      </c>
      <c r="C28358">
        <v>3.3500000000000001E-5</v>
      </c>
    </row>
    <row r="28359" spans="1:3" x14ac:dyDescent="0.35">
      <c r="A28359" s="86">
        <v>46318</v>
      </c>
      <c r="B28359" s="87">
        <v>0.4375</v>
      </c>
      <c r="C28359">
        <v>3.3169999999999996E-5</v>
      </c>
    </row>
    <row r="28360" spans="1:3" x14ac:dyDescent="0.35">
      <c r="A28360" s="86">
        <v>46318</v>
      </c>
      <c r="B28360" s="87">
        <v>0.44791666666666669</v>
      </c>
      <c r="C28360">
        <v>3.2919999999999997E-5</v>
      </c>
    </row>
    <row r="28361" spans="1:3" x14ac:dyDescent="0.35">
      <c r="A28361" s="86">
        <v>46318</v>
      </c>
      <c r="B28361" s="87">
        <v>0.45833333333333331</v>
      </c>
      <c r="C28361">
        <v>3.2750000000000003E-5</v>
      </c>
    </row>
    <row r="28362" spans="1:3" x14ac:dyDescent="0.35">
      <c r="A28362" s="86">
        <v>46318</v>
      </c>
      <c r="B28362" s="87">
        <v>0.46875</v>
      </c>
      <c r="C28362">
        <v>3.2719999999999998E-5</v>
      </c>
    </row>
    <row r="28363" spans="1:3" x14ac:dyDescent="0.35">
      <c r="A28363" s="86">
        <v>46318</v>
      </c>
      <c r="B28363" s="87">
        <v>0.47916666666666669</v>
      </c>
      <c r="C28363">
        <v>3.2950000000000001E-5</v>
      </c>
    </row>
    <row r="28364" spans="1:3" x14ac:dyDescent="0.35">
      <c r="A28364" s="86">
        <v>46318</v>
      </c>
      <c r="B28364" s="87">
        <v>0.48958333333333331</v>
      </c>
      <c r="C28364">
        <v>3.3470000000000003E-5</v>
      </c>
    </row>
    <row r="28365" spans="1:3" x14ac:dyDescent="0.35">
      <c r="A28365" s="86">
        <v>46318</v>
      </c>
      <c r="B28365" s="87">
        <v>0.5</v>
      </c>
      <c r="C28365">
        <v>3.4400000000000003E-5</v>
      </c>
    </row>
    <row r="28366" spans="1:3" x14ac:dyDescent="0.35">
      <c r="A28366" s="86">
        <v>46318</v>
      </c>
      <c r="B28366" s="87">
        <v>0.51041666666666663</v>
      </c>
      <c r="C28366">
        <v>3.5720000000000004E-5</v>
      </c>
    </row>
    <row r="28367" spans="1:3" x14ac:dyDescent="0.35">
      <c r="A28367" s="86">
        <v>46318</v>
      </c>
      <c r="B28367" s="87">
        <v>0.52083333333333337</v>
      </c>
      <c r="C28367">
        <v>3.7130000000000005E-5</v>
      </c>
    </row>
    <row r="28368" spans="1:3" x14ac:dyDescent="0.35">
      <c r="A28368" s="86">
        <v>46318</v>
      </c>
      <c r="B28368" s="87">
        <v>0.53125</v>
      </c>
      <c r="C28368">
        <v>3.8279999999999999E-5</v>
      </c>
    </row>
    <row r="28369" spans="1:3" x14ac:dyDescent="0.35">
      <c r="A28369" s="86">
        <v>46318</v>
      </c>
      <c r="B28369" s="87">
        <v>0.54166666666666663</v>
      </c>
      <c r="C28369">
        <v>3.8780000000000005E-5</v>
      </c>
    </row>
    <row r="28370" spans="1:3" x14ac:dyDescent="0.35">
      <c r="A28370" s="86">
        <v>46318</v>
      </c>
      <c r="B28370" s="87">
        <v>0.55208333333333337</v>
      </c>
      <c r="C28370">
        <v>3.8379999999999995E-5</v>
      </c>
    </row>
    <row r="28371" spans="1:3" x14ac:dyDescent="0.35">
      <c r="A28371" s="86">
        <v>46318</v>
      </c>
      <c r="B28371" s="87">
        <v>0.5625</v>
      </c>
      <c r="C28371">
        <v>3.731E-5</v>
      </c>
    </row>
    <row r="28372" spans="1:3" x14ac:dyDescent="0.35">
      <c r="A28372" s="86">
        <v>46318</v>
      </c>
      <c r="B28372" s="87">
        <v>0.57291666666666663</v>
      </c>
      <c r="C28372">
        <v>3.5880000000000002E-5</v>
      </c>
    </row>
    <row r="28373" spans="1:3" x14ac:dyDescent="0.35">
      <c r="A28373" s="86">
        <v>46318</v>
      </c>
      <c r="B28373" s="87">
        <v>0.58333333333333337</v>
      </c>
      <c r="C28373">
        <v>3.4400000000000003E-5</v>
      </c>
    </row>
    <row r="28374" spans="1:3" x14ac:dyDescent="0.35">
      <c r="A28374" s="86">
        <v>46318</v>
      </c>
      <c r="B28374" s="87">
        <v>0.59375</v>
      </c>
      <c r="C28374">
        <v>3.3169999999999996E-5</v>
      </c>
    </row>
    <row r="28375" spans="1:3" x14ac:dyDescent="0.35">
      <c r="A28375" s="86">
        <v>46318</v>
      </c>
      <c r="B28375" s="87">
        <v>0.60416666666666663</v>
      </c>
      <c r="C28375">
        <v>3.2169999999999999E-5</v>
      </c>
    </row>
    <row r="28376" spans="1:3" x14ac:dyDescent="0.35">
      <c r="A28376" s="86">
        <v>46318</v>
      </c>
      <c r="B28376" s="87">
        <v>0.61458333333333337</v>
      </c>
      <c r="C28376">
        <v>3.1269999999999997E-5</v>
      </c>
    </row>
    <row r="28377" spans="1:3" x14ac:dyDescent="0.35">
      <c r="A28377" s="86">
        <v>46318</v>
      </c>
      <c r="B28377" s="87">
        <v>0.625</v>
      </c>
      <c r="C28377">
        <v>3.044E-5</v>
      </c>
    </row>
    <row r="28378" spans="1:3" x14ac:dyDescent="0.35">
      <c r="A28378" s="86">
        <v>46318</v>
      </c>
      <c r="B28378" s="87">
        <v>0.63541666666666663</v>
      </c>
      <c r="C28378">
        <v>2.9590000000000003E-5</v>
      </c>
    </row>
    <row r="28379" spans="1:3" x14ac:dyDescent="0.35">
      <c r="A28379" s="86">
        <v>46318</v>
      </c>
      <c r="B28379" s="87">
        <v>0.64583333333333337</v>
      </c>
      <c r="C28379">
        <v>2.8760000000000002E-5</v>
      </c>
    </row>
    <row r="28380" spans="1:3" x14ac:dyDescent="0.35">
      <c r="A28380" s="86">
        <v>46318</v>
      </c>
      <c r="B28380" s="87">
        <v>0.65625</v>
      </c>
      <c r="C28380">
        <v>2.7990000000000001E-5</v>
      </c>
    </row>
    <row r="28381" spans="1:3" x14ac:dyDescent="0.35">
      <c r="A28381" s="86">
        <v>46318</v>
      </c>
      <c r="B28381" s="87">
        <v>0.66666666666666663</v>
      </c>
      <c r="C28381">
        <v>2.7310000000000001E-5</v>
      </c>
    </row>
    <row r="28382" spans="1:3" x14ac:dyDescent="0.35">
      <c r="A28382" s="86">
        <v>46318</v>
      </c>
      <c r="B28382" s="87">
        <v>0.67708333333333337</v>
      </c>
      <c r="C28382">
        <v>2.6790000000000003E-5</v>
      </c>
    </row>
    <row r="28383" spans="1:3" x14ac:dyDescent="0.35">
      <c r="A28383" s="86">
        <v>46318</v>
      </c>
      <c r="B28383" s="87">
        <v>0.6875</v>
      </c>
      <c r="C28383">
        <v>2.6489999999999999E-5</v>
      </c>
    </row>
    <row r="28384" spans="1:3" x14ac:dyDescent="0.35">
      <c r="A28384" s="86">
        <v>46318</v>
      </c>
      <c r="B28384" s="87">
        <v>0.69791666666666663</v>
      </c>
      <c r="C28384">
        <v>2.6440000000000001E-5</v>
      </c>
    </row>
    <row r="28385" spans="1:3" x14ac:dyDescent="0.35">
      <c r="A28385" s="86">
        <v>46318</v>
      </c>
      <c r="B28385" s="87">
        <v>0.70833333333333337</v>
      </c>
      <c r="C28385">
        <v>2.6689999999999997E-5</v>
      </c>
    </row>
    <row r="28386" spans="1:3" x14ac:dyDescent="0.35">
      <c r="A28386" s="86">
        <v>46318</v>
      </c>
      <c r="B28386" s="87">
        <v>0.71875</v>
      </c>
      <c r="C28386">
        <v>2.7339999999999999E-5</v>
      </c>
    </row>
    <row r="28387" spans="1:3" x14ac:dyDescent="0.35">
      <c r="A28387" s="86">
        <v>46318</v>
      </c>
      <c r="B28387" s="87">
        <v>0.72916666666666663</v>
      </c>
      <c r="C28387">
        <v>2.834E-5</v>
      </c>
    </row>
    <row r="28388" spans="1:3" x14ac:dyDescent="0.35">
      <c r="A28388" s="86">
        <v>46318</v>
      </c>
      <c r="B28388" s="87">
        <v>0.73958333333333337</v>
      </c>
      <c r="C28388">
        <v>2.9640000000000001E-5</v>
      </c>
    </row>
    <row r="28389" spans="1:3" x14ac:dyDescent="0.35">
      <c r="A28389" s="86">
        <v>46318</v>
      </c>
      <c r="B28389" s="87">
        <v>0.75</v>
      </c>
      <c r="C28389">
        <v>3.1269999999999997E-5</v>
      </c>
    </row>
    <row r="28390" spans="1:3" x14ac:dyDescent="0.35">
      <c r="A28390" s="86">
        <v>46318</v>
      </c>
      <c r="B28390" s="87">
        <v>0.76041666666666663</v>
      </c>
      <c r="C28390">
        <v>3.3169999999999996E-5</v>
      </c>
    </row>
    <row r="28391" spans="1:3" x14ac:dyDescent="0.35">
      <c r="A28391" s="86">
        <v>46318</v>
      </c>
      <c r="B28391" s="87">
        <v>0.77083333333333337</v>
      </c>
      <c r="C28391">
        <v>3.5219999999999998E-5</v>
      </c>
    </row>
    <row r="28392" spans="1:3" x14ac:dyDescent="0.35">
      <c r="A28392" s="86">
        <v>46318</v>
      </c>
      <c r="B28392" s="87">
        <v>0.78125</v>
      </c>
      <c r="C28392">
        <v>3.7359999999999995E-5</v>
      </c>
    </row>
    <row r="28393" spans="1:3" x14ac:dyDescent="0.35">
      <c r="A28393" s="86">
        <v>46318</v>
      </c>
      <c r="B28393" s="87">
        <v>0.79166666666666663</v>
      </c>
      <c r="C28393">
        <v>3.9410000000000004E-5</v>
      </c>
    </row>
    <row r="28394" spans="1:3" x14ac:dyDescent="0.35">
      <c r="A28394" s="86">
        <v>46318</v>
      </c>
      <c r="B28394" s="87">
        <v>0.80208333333333337</v>
      </c>
      <c r="C28394">
        <v>4.1320000000000004E-5</v>
      </c>
    </row>
    <row r="28395" spans="1:3" x14ac:dyDescent="0.35">
      <c r="A28395" s="86">
        <v>46318</v>
      </c>
      <c r="B28395" s="87">
        <v>0.8125</v>
      </c>
      <c r="C28395">
        <v>4.2870000000000001E-5</v>
      </c>
    </row>
    <row r="28396" spans="1:3" x14ac:dyDescent="0.35">
      <c r="A28396" s="86">
        <v>46318</v>
      </c>
      <c r="B28396" s="87">
        <v>0.82291666666666663</v>
      </c>
      <c r="C28396">
        <v>4.3890000000000002E-5</v>
      </c>
    </row>
    <row r="28397" spans="1:3" x14ac:dyDescent="0.35">
      <c r="A28397" s="86">
        <v>46318</v>
      </c>
      <c r="B28397" s="87">
        <v>0.83333333333333337</v>
      </c>
      <c r="C28397">
        <v>4.422E-5</v>
      </c>
    </row>
    <row r="28398" spans="1:3" x14ac:dyDescent="0.35">
      <c r="A28398" s="86">
        <v>46318</v>
      </c>
      <c r="B28398" s="87">
        <v>0.84375</v>
      </c>
      <c r="C28398">
        <v>4.3720000000000002E-5</v>
      </c>
    </row>
    <row r="28399" spans="1:3" x14ac:dyDescent="0.35">
      <c r="A28399" s="86">
        <v>46318</v>
      </c>
      <c r="B28399" s="87">
        <v>0.85416666666666663</v>
      </c>
      <c r="C28399">
        <v>4.2720000000000004E-5</v>
      </c>
    </row>
    <row r="28400" spans="1:3" x14ac:dyDescent="0.35">
      <c r="A28400" s="86">
        <v>46318</v>
      </c>
      <c r="B28400" s="87">
        <v>0.86458333333333337</v>
      </c>
      <c r="C28400">
        <v>4.1520000000000002E-5</v>
      </c>
    </row>
    <row r="28401" spans="1:3" x14ac:dyDescent="0.35">
      <c r="A28401" s="86">
        <v>46318</v>
      </c>
      <c r="B28401" s="87">
        <v>0.875</v>
      </c>
      <c r="C28401">
        <v>4.0460000000000002E-5</v>
      </c>
    </row>
    <row r="28402" spans="1:3" x14ac:dyDescent="0.35">
      <c r="A28402" s="86">
        <v>46318</v>
      </c>
      <c r="B28402" s="87">
        <v>0.88541666666666663</v>
      </c>
      <c r="C28402">
        <v>3.981E-5</v>
      </c>
    </row>
    <row r="28403" spans="1:3" x14ac:dyDescent="0.35">
      <c r="A28403" s="86">
        <v>46318</v>
      </c>
      <c r="B28403" s="87">
        <v>0.89583333333333337</v>
      </c>
      <c r="C28403">
        <v>3.9379999999999999E-5</v>
      </c>
    </row>
    <row r="28404" spans="1:3" x14ac:dyDescent="0.35">
      <c r="A28404" s="86">
        <v>46318</v>
      </c>
      <c r="B28404" s="87">
        <v>0.90625</v>
      </c>
      <c r="C28404">
        <v>3.8930000000000002E-5</v>
      </c>
    </row>
    <row r="28405" spans="1:3" x14ac:dyDescent="0.35">
      <c r="A28405" s="86">
        <v>46318</v>
      </c>
      <c r="B28405" s="87">
        <v>0.91666666666666663</v>
      </c>
      <c r="C28405">
        <v>3.8160000000000001E-5</v>
      </c>
    </row>
    <row r="28406" spans="1:3" x14ac:dyDescent="0.35">
      <c r="A28406" s="86">
        <v>46318</v>
      </c>
      <c r="B28406" s="87">
        <v>0.92708333333333337</v>
      </c>
      <c r="C28406">
        <v>3.6880000000000006E-5</v>
      </c>
    </row>
    <row r="28407" spans="1:3" x14ac:dyDescent="0.35">
      <c r="A28407" s="86">
        <v>46318</v>
      </c>
      <c r="B28407" s="87">
        <v>0.9375</v>
      </c>
      <c r="C28407">
        <v>3.5150000000000001E-5</v>
      </c>
    </row>
    <row r="28408" spans="1:3" x14ac:dyDescent="0.35">
      <c r="A28408" s="86">
        <v>46318</v>
      </c>
      <c r="B28408" s="87">
        <v>0.94791666666666663</v>
      </c>
      <c r="C28408">
        <v>3.3099999999999998E-5</v>
      </c>
    </row>
    <row r="28409" spans="1:3" x14ac:dyDescent="0.35">
      <c r="A28409" s="86">
        <v>46318</v>
      </c>
      <c r="B28409" s="87">
        <v>0.95833333333333337</v>
      </c>
      <c r="C28409">
        <v>3.0859999999999999E-5</v>
      </c>
    </row>
    <row r="28410" spans="1:3" x14ac:dyDescent="0.35">
      <c r="A28410" s="86">
        <v>46318</v>
      </c>
      <c r="B28410" s="87">
        <v>0.96875</v>
      </c>
      <c r="C28410">
        <v>2.8559999999999998E-5</v>
      </c>
    </row>
    <row r="28411" spans="1:3" x14ac:dyDescent="0.35">
      <c r="A28411" s="86">
        <v>46318</v>
      </c>
      <c r="B28411" s="87">
        <v>0.97916666666666663</v>
      </c>
      <c r="C28411">
        <v>2.6259999999999999E-5</v>
      </c>
    </row>
    <row r="28412" spans="1:3" x14ac:dyDescent="0.35">
      <c r="A28412" s="86">
        <v>46318</v>
      </c>
      <c r="B28412" s="87">
        <v>0.98958333333333337</v>
      </c>
      <c r="C28412">
        <v>2.3949999999999999E-5</v>
      </c>
    </row>
    <row r="28413" spans="1:3" x14ac:dyDescent="0.35">
      <c r="A28413" s="86">
        <v>46319</v>
      </c>
      <c r="B28413" s="87">
        <v>0</v>
      </c>
      <c r="C28413">
        <v>2.1699999999999999E-5</v>
      </c>
    </row>
    <row r="28414" spans="1:3" x14ac:dyDescent="0.35">
      <c r="A28414" s="86">
        <v>46319</v>
      </c>
      <c r="B28414" s="87">
        <v>1.0416666666666666E-2</v>
      </c>
      <c r="C28414">
        <v>2.0170000000000002E-5</v>
      </c>
    </row>
    <row r="28415" spans="1:3" x14ac:dyDescent="0.35">
      <c r="A28415" s="86">
        <v>46319</v>
      </c>
      <c r="B28415" s="87">
        <v>2.0833333333333332E-2</v>
      </c>
      <c r="C28415">
        <v>1.889E-5</v>
      </c>
    </row>
    <row r="28416" spans="1:3" x14ac:dyDescent="0.35">
      <c r="A28416" s="86">
        <v>46319</v>
      </c>
      <c r="B28416" s="87">
        <v>3.125E-2</v>
      </c>
      <c r="C28416">
        <v>1.7790000000000001E-5</v>
      </c>
    </row>
    <row r="28417" spans="1:3" x14ac:dyDescent="0.35">
      <c r="A28417" s="86">
        <v>46319</v>
      </c>
      <c r="B28417" s="87">
        <v>4.1666666666666664E-2</v>
      </c>
      <c r="C28417">
        <v>1.6750000000000001E-5</v>
      </c>
    </row>
    <row r="28418" spans="1:3" x14ac:dyDescent="0.35">
      <c r="A28418" s="86">
        <v>46319</v>
      </c>
      <c r="B28418" s="87">
        <v>5.2083333333333336E-2</v>
      </c>
      <c r="C28418">
        <v>1.5679999999999999E-5</v>
      </c>
    </row>
    <row r="28419" spans="1:3" x14ac:dyDescent="0.35">
      <c r="A28419" s="86">
        <v>46319</v>
      </c>
      <c r="B28419" s="87">
        <v>6.25E-2</v>
      </c>
      <c r="C28419">
        <v>1.4590000000000001E-5</v>
      </c>
    </row>
    <row r="28420" spans="1:3" x14ac:dyDescent="0.35">
      <c r="A28420" s="86">
        <v>46319</v>
      </c>
      <c r="B28420" s="87">
        <v>7.2916666666666671E-2</v>
      </c>
      <c r="C28420">
        <v>1.361E-5</v>
      </c>
    </row>
    <row r="28421" spans="1:3" x14ac:dyDescent="0.35">
      <c r="A28421" s="86">
        <v>46319</v>
      </c>
      <c r="B28421" s="87">
        <v>8.3333333333333329E-2</v>
      </c>
      <c r="C28421">
        <v>1.278E-5</v>
      </c>
    </row>
    <row r="28422" spans="1:3" x14ac:dyDescent="0.35">
      <c r="A28422" s="86">
        <v>46319</v>
      </c>
      <c r="B28422" s="87">
        <v>9.375E-2</v>
      </c>
      <c r="C28422">
        <v>1.217E-5</v>
      </c>
    </row>
    <row r="28423" spans="1:3" x14ac:dyDescent="0.35">
      <c r="A28423" s="86">
        <v>46319</v>
      </c>
      <c r="B28423" s="87">
        <v>0.10416666666666667</v>
      </c>
      <c r="C28423">
        <v>1.1769999999999999E-5</v>
      </c>
    </row>
    <row r="28424" spans="1:3" x14ac:dyDescent="0.35">
      <c r="A28424" s="86">
        <v>46319</v>
      </c>
      <c r="B28424" s="87">
        <v>0.11458333333333333</v>
      </c>
      <c r="C28424">
        <v>1.15E-5</v>
      </c>
    </row>
    <row r="28425" spans="1:3" x14ac:dyDescent="0.35">
      <c r="A28425" s="86">
        <v>46319</v>
      </c>
      <c r="B28425" s="87">
        <v>0.125</v>
      </c>
      <c r="C28425">
        <v>1.1299999999999999E-5</v>
      </c>
    </row>
    <row r="28426" spans="1:3" x14ac:dyDescent="0.35">
      <c r="A28426" s="86">
        <v>46319</v>
      </c>
      <c r="B28426" s="87">
        <v>0.13541666666666666</v>
      </c>
      <c r="C28426">
        <v>1.117E-5</v>
      </c>
    </row>
    <row r="28427" spans="1:3" x14ac:dyDescent="0.35">
      <c r="A28427" s="86">
        <v>46319</v>
      </c>
      <c r="B28427" s="87">
        <v>0.14583333333333334</v>
      </c>
      <c r="C28427">
        <v>1.1050000000000001E-5</v>
      </c>
    </row>
    <row r="28428" spans="1:3" x14ac:dyDescent="0.35">
      <c r="A28428" s="86">
        <v>46319</v>
      </c>
      <c r="B28428" s="87">
        <v>0.15625</v>
      </c>
      <c r="C28428">
        <v>1.095E-5</v>
      </c>
    </row>
    <row r="28429" spans="1:3" x14ac:dyDescent="0.35">
      <c r="A28429" s="86">
        <v>46319</v>
      </c>
      <c r="B28429" s="87">
        <v>0.16666666666666666</v>
      </c>
      <c r="C28429">
        <v>1.0900000000000001E-5</v>
      </c>
    </row>
    <row r="28430" spans="1:3" x14ac:dyDescent="0.35">
      <c r="A28430" s="86">
        <v>46319</v>
      </c>
      <c r="B28430" s="87">
        <v>0.17708333333333334</v>
      </c>
      <c r="C28430">
        <v>1.0849999999999999E-5</v>
      </c>
    </row>
    <row r="28431" spans="1:3" x14ac:dyDescent="0.35">
      <c r="A28431" s="86">
        <v>46319</v>
      </c>
      <c r="B28431" s="87">
        <v>0.1875</v>
      </c>
      <c r="C28431">
        <v>1.0849999999999999E-5</v>
      </c>
    </row>
    <row r="28432" spans="1:3" x14ac:dyDescent="0.35">
      <c r="A28432" s="86">
        <v>46319</v>
      </c>
      <c r="B28432" s="87">
        <v>0.19791666666666666</v>
      </c>
      <c r="C28432">
        <v>1.0849999999999999E-5</v>
      </c>
    </row>
    <row r="28433" spans="1:3" x14ac:dyDescent="0.35">
      <c r="A28433" s="86">
        <v>46319</v>
      </c>
      <c r="B28433" s="87">
        <v>0.20833333333333334</v>
      </c>
      <c r="C28433">
        <v>1.0900000000000001E-5</v>
      </c>
    </row>
    <row r="28434" spans="1:3" x14ac:dyDescent="0.35">
      <c r="A28434" s="86">
        <v>46319</v>
      </c>
      <c r="B28434" s="87">
        <v>0.21875</v>
      </c>
      <c r="C28434">
        <v>1.097E-5</v>
      </c>
    </row>
    <row r="28435" spans="1:3" x14ac:dyDescent="0.35">
      <c r="A28435" s="86">
        <v>46319</v>
      </c>
      <c r="B28435" s="87">
        <v>0.22916666666666666</v>
      </c>
      <c r="C28435">
        <v>1.112E-5</v>
      </c>
    </row>
    <row r="28436" spans="1:3" x14ac:dyDescent="0.35">
      <c r="A28436" s="86">
        <v>46319</v>
      </c>
      <c r="B28436" s="87">
        <v>0.23958333333333334</v>
      </c>
      <c r="C28436">
        <v>1.1419999999999999E-5</v>
      </c>
    </row>
    <row r="28437" spans="1:3" x14ac:dyDescent="0.35">
      <c r="A28437" s="86">
        <v>46319</v>
      </c>
      <c r="B28437" s="87">
        <v>0.25</v>
      </c>
      <c r="C28437">
        <v>1.1919999999999999E-5</v>
      </c>
    </row>
    <row r="28438" spans="1:3" x14ac:dyDescent="0.35">
      <c r="A28438" s="86">
        <v>46319</v>
      </c>
      <c r="B28438" s="87">
        <v>0.26041666666666669</v>
      </c>
      <c r="C28438">
        <v>1.271E-5</v>
      </c>
    </row>
    <row r="28439" spans="1:3" x14ac:dyDescent="0.35">
      <c r="A28439" s="86">
        <v>46319</v>
      </c>
      <c r="B28439" s="87">
        <v>0.27083333333333331</v>
      </c>
      <c r="C28439">
        <v>1.381E-5</v>
      </c>
    </row>
    <row r="28440" spans="1:3" x14ac:dyDescent="0.35">
      <c r="A28440" s="86">
        <v>46319</v>
      </c>
      <c r="B28440" s="87">
        <v>0.28125</v>
      </c>
      <c r="C28440">
        <v>1.5270000000000001E-5</v>
      </c>
    </row>
    <row r="28441" spans="1:3" x14ac:dyDescent="0.35">
      <c r="A28441" s="86">
        <v>46319</v>
      </c>
      <c r="B28441" s="87">
        <v>0.29166666666666669</v>
      </c>
      <c r="C28441">
        <v>1.715E-5</v>
      </c>
    </row>
    <row r="28442" spans="1:3" x14ac:dyDescent="0.35">
      <c r="A28442" s="86">
        <v>46319</v>
      </c>
      <c r="B28442" s="87">
        <v>0.30208333333333331</v>
      </c>
      <c r="C28442">
        <v>1.95E-5</v>
      </c>
    </row>
    <row r="28443" spans="1:3" x14ac:dyDescent="0.35">
      <c r="A28443" s="86">
        <v>46319</v>
      </c>
      <c r="B28443" s="87">
        <v>0.3125</v>
      </c>
      <c r="C28443">
        <v>2.211E-5</v>
      </c>
    </row>
    <row r="28444" spans="1:3" x14ac:dyDescent="0.35">
      <c r="A28444" s="86">
        <v>46319</v>
      </c>
      <c r="B28444" s="87">
        <v>0.32291666666666669</v>
      </c>
      <c r="C28444">
        <v>2.48E-5</v>
      </c>
    </row>
    <row r="28445" spans="1:3" x14ac:dyDescent="0.35">
      <c r="A28445" s="86">
        <v>46319</v>
      </c>
      <c r="B28445" s="87">
        <v>0.33333333333333331</v>
      </c>
      <c r="C28445">
        <v>2.7419999999999998E-5</v>
      </c>
    </row>
    <row r="28446" spans="1:3" x14ac:dyDescent="0.35">
      <c r="A28446" s="86">
        <v>46319</v>
      </c>
      <c r="B28446" s="87">
        <v>0.34375</v>
      </c>
      <c r="C28446">
        <v>2.9779999999999999E-5</v>
      </c>
    </row>
    <row r="28447" spans="1:3" x14ac:dyDescent="0.35">
      <c r="A28447" s="86">
        <v>46319</v>
      </c>
      <c r="B28447" s="87">
        <v>0.35416666666666669</v>
      </c>
      <c r="C28447">
        <v>3.1870000000000005E-5</v>
      </c>
    </row>
    <row r="28448" spans="1:3" x14ac:dyDescent="0.35">
      <c r="A28448" s="86">
        <v>46319</v>
      </c>
      <c r="B28448" s="87">
        <v>0.36458333333333331</v>
      </c>
      <c r="C28448">
        <v>3.3649999999999998E-5</v>
      </c>
    </row>
    <row r="28449" spans="1:3" x14ac:dyDescent="0.35">
      <c r="A28449" s="86">
        <v>46319</v>
      </c>
      <c r="B28449" s="87">
        <v>0.375</v>
      </c>
      <c r="C28449">
        <v>3.5159999999999995E-5</v>
      </c>
    </row>
    <row r="28450" spans="1:3" x14ac:dyDescent="0.35">
      <c r="A28450" s="86">
        <v>46319</v>
      </c>
      <c r="B28450" s="87">
        <v>0.38541666666666669</v>
      </c>
      <c r="C28450">
        <v>3.6400000000000004E-5</v>
      </c>
    </row>
    <row r="28451" spans="1:3" x14ac:dyDescent="0.35">
      <c r="A28451" s="86">
        <v>46319</v>
      </c>
      <c r="B28451" s="87">
        <v>0.39583333333333331</v>
      </c>
      <c r="C28451">
        <v>3.7429999999999999E-5</v>
      </c>
    </row>
    <row r="28452" spans="1:3" x14ac:dyDescent="0.35">
      <c r="A28452" s="86">
        <v>46319</v>
      </c>
      <c r="B28452" s="87">
        <v>0.40625</v>
      </c>
      <c r="C28452">
        <v>3.8330000000000001E-5</v>
      </c>
    </row>
    <row r="28453" spans="1:3" x14ac:dyDescent="0.35">
      <c r="A28453" s="86">
        <v>46319</v>
      </c>
      <c r="B28453" s="87">
        <v>0.41666666666666669</v>
      </c>
      <c r="C28453">
        <v>3.9140000000000001E-5</v>
      </c>
    </row>
    <row r="28454" spans="1:3" x14ac:dyDescent="0.35">
      <c r="A28454" s="86">
        <v>46319</v>
      </c>
      <c r="B28454" s="87">
        <v>0.42708333333333331</v>
      </c>
      <c r="C28454">
        <v>3.9969999999999998E-5</v>
      </c>
    </row>
    <row r="28455" spans="1:3" x14ac:dyDescent="0.35">
      <c r="A28455" s="86">
        <v>46319</v>
      </c>
      <c r="B28455" s="87">
        <v>0.4375</v>
      </c>
      <c r="C28455">
        <v>4.0750000000000001E-5</v>
      </c>
    </row>
    <row r="28456" spans="1:3" x14ac:dyDescent="0.35">
      <c r="A28456" s="86">
        <v>46319</v>
      </c>
      <c r="B28456" s="87">
        <v>0.44791666666666669</v>
      </c>
      <c r="C28456">
        <v>4.1480000000000003E-5</v>
      </c>
    </row>
    <row r="28457" spans="1:3" x14ac:dyDescent="0.35">
      <c r="A28457" s="86">
        <v>46319</v>
      </c>
      <c r="B28457" s="87">
        <v>0.45833333333333331</v>
      </c>
      <c r="C28457">
        <v>4.2090000000000005E-5</v>
      </c>
    </row>
    <row r="28458" spans="1:3" x14ac:dyDescent="0.35">
      <c r="A28458" s="86">
        <v>46319</v>
      </c>
      <c r="B28458" s="87">
        <v>0.46875</v>
      </c>
      <c r="C28458">
        <v>4.2559999999999999E-5</v>
      </c>
    </row>
    <row r="28459" spans="1:3" x14ac:dyDescent="0.35">
      <c r="A28459" s="86">
        <v>46319</v>
      </c>
      <c r="B28459" s="87">
        <v>0.47916666666666669</v>
      </c>
      <c r="C28459">
        <v>4.2959999999999995E-5</v>
      </c>
    </row>
    <row r="28460" spans="1:3" x14ac:dyDescent="0.35">
      <c r="A28460" s="86">
        <v>46319</v>
      </c>
      <c r="B28460" s="87">
        <v>0.48958333333333331</v>
      </c>
      <c r="C28460">
        <v>4.3389999999999996E-5</v>
      </c>
    </row>
    <row r="28461" spans="1:3" x14ac:dyDescent="0.35">
      <c r="A28461" s="86">
        <v>46319</v>
      </c>
      <c r="B28461" s="87">
        <v>0.5</v>
      </c>
      <c r="C28461">
        <v>4.3970000000000001E-5</v>
      </c>
    </row>
    <row r="28462" spans="1:3" x14ac:dyDescent="0.35">
      <c r="A28462" s="86">
        <v>46319</v>
      </c>
      <c r="B28462" s="87">
        <v>0.51041666666666663</v>
      </c>
      <c r="C28462">
        <v>4.4699999999999996E-5</v>
      </c>
    </row>
    <row r="28463" spans="1:3" x14ac:dyDescent="0.35">
      <c r="A28463" s="86">
        <v>46319</v>
      </c>
      <c r="B28463" s="87">
        <v>0.52083333333333337</v>
      </c>
      <c r="C28463">
        <v>4.5479999999999998E-5</v>
      </c>
    </row>
    <row r="28464" spans="1:3" x14ac:dyDescent="0.35">
      <c r="A28464" s="86">
        <v>46319</v>
      </c>
      <c r="B28464" s="87">
        <v>0.53125</v>
      </c>
      <c r="C28464">
        <v>4.6059999999999996E-5</v>
      </c>
    </row>
    <row r="28465" spans="1:3" x14ac:dyDescent="0.35">
      <c r="A28465" s="86">
        <v>46319</v>
      </c>
      <c r="B28465" s="87">
        <v>0.54166666666666663</v>
      </c>
      <c r="C28465">
        <v>4.6260000000000001E-5</v>
      </c>
    </row>
    <row r="28466" spans="1:3" x14ac:dyDescent="0.35">
      <c r="A28466" s="86">
        <v>46319</v>
      </c>
      <c r="B28466" s="87">
        <v>0.55208333333333337</v>
      </c>
      <c r="C28466">
        <v>4.596E-5</v>
      </c>
    </row>
    <row r="28467" spans="1:3" x14ac:dyDescent="0.35">
      <c r="A28467" s="86">
        <v>46319</v>
      </c>
      <c r="B28467" s="87">
        <v>0.5625</v>
      </c>
      <c r="C28467">
        <v>4.5220000000000004E-5</v>
      </c>
    </row>
    <row r="28468" spans="1:3" x14ac:dyDescent="0.35">
      <c r="A28468" s="86">
        <v>46319</v>
      </c>
      <c r="B28468" s="87">
        <v>0.57291666666666663</v>
      </c>
      <c r="C28468">
        <v>4.422E-5</v>
      </c>
    </row>
    <row r="28469" spans="1:3" x14ac:dyDescent="0.35">
      <c r="A28469" s="86">
        <v>46319</v>
      </c>
      <c r="B28469" s="87">
        <v>0.58333333333333337</v>
      </c>
      <c r="C28469">
        <v>4.3139999999999997E-5</v>
      </c>
    </row>
    <row r="28470" spans="1:3" x14ac:dyDescent="0.35">
      <c r="A28470" s="86">
        <v>46319</v>
      </c>
      <c r="B28470" s="87">
        <v>0.59375</v>
      </c>
      <c r="C28470">
        <v>4.206E-5</v>
      </c>
    </row>
    <row r="28471" spans="1:3" x14ac:dyDescent="0.35">
      <c r="A28471" s="86">
        <v>46319</v>
      </c>
      <c r="B28471" s="87">
        <v>0.60416666666666663</v>
      </c>
      <c r="C28471">
        <v>4.1029999999999998E-5</v>
      </c>
    </row>
    <row r="28472" spans="1:3" x14ac:dyDescent="0.35">
      <c r="A28472" s="86">
        <v>46319</v>
      </c>
      <c r="B28472" s="87">
        <v>0.61458333333333337</v>
      </c>
      <c r="C28472">
        <v>4.0039999999999996E-5</v>
      </c>
    </row>
    <row r="28473" spans="1:3" x14ac:dyDescent="0.35">
      <c r="A28473" s="86">
        <v>46319</v>
      </c>
      <c r="B28473" s="87">
        <v>0.625</v>
      </c>
      <c r="C28473">
        <v>3.9140000000000001E-5</v>
      </c>
    </row>
    <row r="28474" spans="1:3" x14ac:dyDescent="0.35">
      <c r="A28474" s="86">
        <v>46319</v>
      </c>
      <c r="B28474" s="87">
        <v>0.63541666666666663</v>
      </c>
      <c r="C28474">
        <v>3.8309999999999997E-5</v>
      </c>
    </row>
    <row r="28475" spans="1:3" x14ac:dyDescent="0.35">
      <c r="A28475" s="86">
        <v>46319</v>
      </c>
      <c r="B28475" s="87">
        <v>0.64583333333333337</v>
      </c>
      <c r="C28475">
        <v>3.7610000000000001E-5</v>
      </c>
    </row>
    <row r="28476" spans="1:3" x14ac:dyDescent="0.35">
      <c r="A28476" s="86">
        <v>46319</v>
      </c>
      <c r="B28476" s="87">
        <v>0.65625</v>
      </c>
      <c r="C28476">
        <v>3.7019999999999995E-5</v>
      </c>
    </row>
    <row r="28477" spans="1:3" x14ac:dyDescent="0.35">
      <c r="A28477" s="86">
        <v>46319</v>
      </c>
      <c r="B28477" s="87">
        <v>0.66666666666666663</v>
      </c>
      <c r="C28477">
        <v>3.6650000000000003E-5</v>
      </c>
    </row>
    <row r="28478" spans="1:3" x14ac:dyDescent="0.35">
      <c r="A28478" s="86">
        <v>46319</v>
      </c>
      <c r="B28478" s="87">
        <v>0.67708333333333337</v>
      </c>
      <c r="C28478">
        <v>3.6470000000000001E-5</v>
      </c>
    </row>
    <row r="28479" spans="1:3" x14ac:dyDescent="0.35">
      <c r="A28479" s="86">
        <v>46319</v>
      </c>
      <c r="B28479" s="87">
        <v>0.6875</v>
      </c>
      <c r="C28479">
        <v>3.6569999999999997E-5</v>
      </c>
    </row>
    <row r="28480" spans="1:3" x14ac:dyDescent="0.35">
      <c r="A28480" s="86">
        <v>46319</v>
      </c>
      <c r="B28480" s="87">
        <v>0.69791666666666663</v>
      </c>
      <c r="C28480">
        <v>3.6900000000000002E-5</v>
      </c>
    </row>
    <row r="28481" spans="1:3" x14ac:dyDescent="0.35">
      <c r="A28481" s="86">
        <v>46319</v>
      </c>
      <c r="B28481" s="87">
        <v>0.70833333333333337</v>
      </c>
      <c r="C28481">
        <v>3.748E-5</v>
      </c>
    </row>
    <row r="28482" spans="1:3" x14ac:dyDescent="0.35">
      <c r="A28482" s="86">
        <v>46319</v>
      </c>
      <c r="B28482" s="87">
        <v>0.71875</v>
      </c>
      <c r="C28482">
        <v>3.8309999999999997E-5</v>
      </c>
    </row>
    <row r="28483" spans="1:3" x14ac:dyDescent="0.35">
      <c r="A28483" s="86">
        <v>46319</v>
      </c>
      <c r="B28483" s="87">
        <v>0.72916666666666663</v>
      </c>
      <c r="C28483">
        <v>3.9339999999999999E-5</v>
      </c>
    </row>
    <row r="28484" spans="1:3" x14ac:dyDescent="0.35">
      <c r="A28484" s="86">
        <v>46319</v>
      </c>
      <c r="B28484" s="87">
        <v>0.73958333333333337</v>
      </c>
      <c r="C28484">
        <v>4.0630000000000002E-5</v>
      </c>
    </row>
    <row r="28485" spans="1:3" x14ac:dyDescent="0.35">
      <c r="A28485" s="86">
        <v>46319</v>
      </c>
      <c r="B28485" s="87">
        <v>0.75</v>
      </c>
      <c r="C28485">
        <v>4.2090000000000005E-5</v>
      </c>
    </row>
    <row r="28486" spans="1:3" x14ac:dyDescent="0.35">
      <c r="A28486" s="86">
        <v>46319</v>
      </c>
      <c r="B28486" s="87">
        <v>0.76041666666666663</v>
      </c>
      <c r="C28486">
        <v>4.3700000000000005E-5</v>
      </c>
    </row>
    <row r="28487" spans="1:3" x14ac:dyDescent="0.35">
      <c r="A28487" s="86">
        <v>46319</v>
      </c>
      <c r="B28487" s="87">
        <v>0.77083333333333337</v>
      </c>
      <c r="C28487">
        <v>4.5379999999999996E-5</v>
      </c>
    </row>
    <row r="28488" spans="1:3" x14ac:dyDescent="0.35">
      <c r="A28488" s="86">
        <v>46319</v>
      </c>
      <c r="B28488" s="87">
        <v>0.78125</v>
      </c>
      <c r="C28488">
        <v>4.6960000000000004E-5</v>
      </c>
    </row>
    <row r="28489" spans="1:3" x14ac:dyDescent="0.35">
      <c r="A28489" s="86">
        <v>46319</v>
      </c>
      <c r="B28489" s="87">
        <v>0.79166666666666663</v>
      </c>
      <c r="C28489">
        <v>4.8370000000000006E-5</v>
      </c>
    </row>
    <row r="28490" spans="1:3" x14ac:dyDescent="0.35">
      <c r="A28490" s="86">
        <v>46319</v>
      </c>
      <c r="B28490" s="87">
        <v>0.80208333333333337</v>
      </c>
      <c r="C28490">
        <v>4.9429999999999999E-5</v>
      </c>
    </row>
    <row r="28491" spans="1:3" x14ac:dyDescent="0.35">
      <c r="A28491" s="86">
        <v>46319</v>
      </c>
      <c r="B28491" s="87">
        <v>0.8125</v>
      </c>
      <c r="C28491">
        <v>5.0049999999999997E-5</v>
      </c>
    </row>
    <row r="28492" spans="1:3" x14ac:dyDescent="0.35">
      <c r="A28492" s="86">
        <v>46319</v>
      </c>
      <c r="B28492" s="87">
        <v>0.82291666666666663</v>
      </c>
      <c r="C28492">
        <v>5.0149999999999999E-5</v>
      </c>
    </row>
    <row r="28493" spans="1:3" x14ac:dyDescent="0.35">
      <c r="A28493" s="86">
        <v>46319</v>
      </c>
      <c r="B28493" s="87">
        <v>0.83333333333333337</v>
      </c>
      <c r="C28493">
        <v>4.9629999999999997E-5</v>
      </c>
    </row>
    <row r="28494" spans="1:3" x14ac:dyDescent="0.35">
      <c r="A28494" s="86">
        <v>46319</v>
      </c>
      <c r="B28494" s="87">
        <v>0.84375</v>
      </c>
      <c r="C28494">
        <v>4.8390000000000003E-5</v>
      </c>
    </row>
    <row r="28495" spans="1:3" x14ac:dyDescent="0.35">
      <c r="A28495" s="86">
        <v>46319</v>
      </c>
      <c r="B28495" s="87">
        <v>0.85416666666666663</v>
      </c>
      <c r="C28495">
        <v>4.6580000000000005E-5</v>
      </c>
    </row>
    <row r="28496" spans="1:3" x14ac:dyDescent="0.35">
      <c r="A28496" s="86">
        <v>46319</v>
      </c>
      <c r="B28496" s="87">
        <v>0.86458333333333337</v>
      </c>
      <c r="C28496">
        <v>4.4419999999999998E-5</v>
      </c>
    </row>
    <row r="28497" spans="1:3" x14ac:dyDescent="0.35">
      <c r="A28497" s="86">
        <v>46319</v>
      </c>
      <c r="B28497" s="87">
        <v>0.875</v>
      </c>
      <c r="C28497">
        <v>4.2090000000000005E-5</v>
      </c>
    </row>
    <row r="28498" spans="1:3" x14ac:dyDescent="0.35">
      <c r="A28498" s="86">
        <v>46319</v>
      </c>
      <c r="B28498" s="87">
        <v>0.88541666666666663</v>
      </c>
      <c r="C28498">
        <v>3.9719999999999999E-5</v>
      </c>
    </row>
    <row r="28499" spans="1:3" x14ac:dyDescent="0.35">
      <c r="A28499" s="86">
        <v>46319</v>
      </c>
      <c r="B28499" s="87">
        <v>0.89583333333333337</v>
      </c>
      <c r="C28499">
        <v>3.7610000000000001E-5</v>
      </c>
    </row>
    <row r="28500" spans="1:3" x14ac:dyDescent="0.35">
      <c r="A28500" s="86">
        <v>46319</v>
      </c>
      <c r="B28500" s="87">
        <v>0.90625</v>
      </c>
      <c r="C28500">
        <v>3.595E-5</v>
      </c>
    </row>
    <row r="28501" spans="1:3" x14ac:dyDescent="0.35">
      <c r="A28501" s="86">
        <v>46319</v>
      </c>
      <c r="B28501" s="87">
        <v>0.91666666666666663</v>
      </c>
      <c r="C28501">
        <v>3.4959999999999997E-5</v>
      </c>
    </row>
    <row r="28502" spans="1:3" x14ac:dyDescent="0.35">
      <c r="A28502" s="86">
        <v>46319</v>
      </c>
      <c r="B28502" s="87">
        <v>0.92708333333333337</v>
      </c>
      <c r="C28502">
        <v>3.4790000000000004E-5</v>
      </c>
    </row>
    <row r="28503" spans="1:3" x14ac:dyDescent="0.35">
      <c r="A28503" s="86">
        <v>46319</v>
      </c>
      <c r="B28503" s="87">
        <v>0.9375</v>
      </c>
      <c r="C28503">
        <v>3.5009999999999999E-5</v>
      </c>
    </row>
    <row r="28504" spans="1:3" x14ac:dyDescent="0.35">
      <c r="A28504" s="86">
        <v>46319</v>
      </c>
      <c r="B28504" s="87">
        <v>0.94791666666666663</v>
      </c>
      <c r="C28504">
        <v>3.5090000000000005E-5</v>
      </c>
    </row>
    <row r="28505" spans="1:3" x14ac:dyDescent="0.35">
      <c r="A28505" s="86">
        <v>46319</v>
      </c>
      <c r="B28505" s="87">
        <v>0.95833333333333337</v>
      </c>
      <c r="C28505">
        <v>3.4539999999999998E-5</v>
      </c>
    </row>
    <row r="28506" spans="1:3" x14ac:dyDescent="0.35">
      <c r="A28506" s="86">
        <v>46319</v>
      </c>
      <c r="B28506" s="87">
        <v>0.96875</v>
      </c>
      <c r="C28506">
        <v>3.2979999999999999E-5</v>
      </c>
    </row>
    <row r="28507" spans="1:3" x14ac:dyDescent="0.35">
      <c r="A28507" s="86">
        <v>46319</v>
      </c>
      <c r="B28507" s="87">
        <v>0.97916666666666663</v>
      </c>
      <c r="C28507">
        <v>3.0669999999999996E-5</v>
      </c>
    </row>
    <row r="28508" spans="1:3" x14ac:dyDescent="0.35">
      <c r="A28508" s="86">
        <v>46319</v>
      </c>
      <c r="B28508" s="87">
        <v>0.98958333333333337</v>
      </c>
      <c r="C28508">
        <v>2.8049999999999997E-5</v>
      </c>
    </row>
    <row r="28509" spans="1:3" x14ac:dyDescent="0.35">
      <c r="A28509" s="86">
        <v>46320</v>
      </c>
      <c r="B28509" s="87">
        <v>0</v>
      </c>
      <c r="C28509">
        <v>2.5530000000000001E-5</v>
      </c>
    </row>
    <row r="28510" spans="1:3" x14ac:dyDescent="0.35">
      <c r="A28510" s="86">
        <v>46320</v>
      </c>
      <c r="B28510" s="87">
        <v>1.0416666666666666E-2</v>
      </c>
      <c r="C28510">
        <v>2.3589999999999999E-5</v>
      </c>
    </row>
    <row r="28511" spans="1:3" x14ac:dyDescent="0.35">
      <c r="A28511" s="86">
        <v>46320</v>
      </c>
      <c r="B28511" s="87">
        <v>2.0833333333333332E-2</v>
      </c>
      <c r="C28511">
        <v>2.192E-5</v>
      </c>
    </row>
    <row r="28512" spans="1:3" x14ac:dyDescent="0.35">
      <c r="A28512" s="86">
        <v>46320</v>
      </c>
      <c r="B28512" s="87">
        <v>3.125E-2</v>
      </c>
      <c r="C28512">
        <v>2.0510000000000002E-5</v>
      </c>
    </row>
    <row r="28513" spans="1:3" x14ac:dyDescent="0.35">
      <c r="A28513" s="86">
        <v>46320</v>
      </c>
      <c r="B28513" s="87">
        <v>4.1666666666666664E-2</v>
      </c>
      <c r="C28513">
        <v>1.912E-5</v>
      </c>
    </row>
    <row r="28514" spans="1:3" x14ac:dyDescent="0.35">
      <c r="A28514" s="86">
        <v>46320</v>
      </c>
      <c r="B28514" s="87">
        <v>5.2083333333333336E-2</v>
      </c>
      <c r="C28514">
        <v>1.7710000000000002E-5</v>
      </c>
    </row>
    <row r="28515" spans="1:3" x14ac:dyDescent="0.35">
      <c r="A28515" s="86">
        <v>46320</v>
      </c>
      <c r="B28515" s="87">
        <v>6.25E-2</v>
      </c>
      <c r="C28515">
        <v>1.6289999999999998E-5</v>
      </c>
    </row>
    <row r="28516" spans="1:3" x14ac:dyDescent="0.35">
      <c r="A28516" s="86">
        <v>46320</v>
      </c>
      <c r="B28516" s="87">
        <v>7.2916666666666671E-2</v>
      </c>
      <c r="C28516">
        <v>1.4980000000000001E-5</v>
      </c>
    </row>
    <row r="28517" spans="1:3" x14ac:dyDescent="0.35">
      <c r="A28517" s="86">
        <v>46320</v>
      </c>
      <c r="B28517" s="87">
        <v>8.3333333333333329E-2</v>
      </c>
      <c r="C28517">
        <v>1.3870000000000001E-5</v>
      </c>
    </row>
    <row r="28518" spans="1:3" x14ac:dyDescent="0.35">
      <c r="A28518" s="86">
        <v>46320</v>
      </c>
      <c r="B28518" s="87">
        <v>9.375E-2</v>
      </c>
      <c r="C28518">
        <v>1.306E-5</v>
      </c>
    </row>
    <row r="28519" spans="1:3" x14ac:dyDescent="0.35">
      <c r="A28519" s="86">
        <v>46320</v>
      </c>
      <c r="B28519" s="87">
        <v>0.10416666666666667</v>
      </c>
      <c r="C28519">
        <v>1.2470000000000001E-5</v>
      </c>
    </row>
    <row r="28520" spans="1:3" x14ac:dyDescent="0.35">
      <c r="A28520" s="86">
        <v>46320</v>
      </c>
      <c r="B28520" s="87">
        <v>0.11458333333333333</v>
      </c>
      <c r="C28520">
        <v>1.2070000000000001E-5</v>
      </c>
    </row>
    <row r="28521" spans="1:3" x14ac:dyDescent="0.35">
      <c r="A28521" s="86">
        <v>46320</v>
      </c>
      <c r="B28521" s="87">
        <v>8.3333333333333329E-2</v>
      </c>
      <c r="C28521">
        <v>1.1769999999999999E-5</v>
      </c>
    </row>
    <row r="28522" spans="1:3" x14ac:dyDescent="0.35">
      <c r="A28522" s="86">
        <v>46320</v>
      </c>
      <c r="B28522" s="87">
        <v>9.375E-2</v>
      </c>
      <c r="C28522">
        <v>1.306E-5</v>
      </c>
    </row>
    <row r="28523" spans="1:3" x14ac:dyDescent="0.35">
      <c r="A28523" s="86">
        <v>46320</v>
      </c>
      <c r="B28523" s="87">
        <v>0.10416666666666667</v>
      </c>
      <c r="C28523">
        <v>1.2470000000000001E-5</v>
      </c>
    </row>
    <row r="28524" spans="1:3" x14ac:dyDescent="0.35">
      <c r="A28524" s="86">
        <v>46320</v>
      </c>
      <c r="B28524" s="87">
        <v>0.11458333333333333</v>
      </c>
      <c r="C28524">
        <v>1.2070000000000001E-5</v>
      </c>
    </row>
    <row r="28525" spans="1:3" x14ac:dyDescent="0.35">
      <c r="A28525" s="86">
        <v>46320</v>
      </c>
      <c r="B28525" s="87">
        <v>0.125</v>
      </c>
      <c r="C28525">
        <v>1.1769999999999999E-5</v>
      </c>
    </row>
    <row r="28526" spans="1:3" x14ac:dyDescent="0.35">
      <c r="A28526" s="86">
        <v>46320</v>
      </c>
      <c r="B28526" s="87">
        <v>0.13541666666666666</v>
      </c>
      <c r="C28526">
        <v>1.15E-5</v>
      </c>
    </row>
    <row r="28527" spans="1:3" x14ac:dyDescent="0.35">
      <c r="A28527" s="86">
        <v>46320</v>
      </c>
      <c r="B28527" s="87">
        <v>0.14583333333333334</v>
      </c>
      <c r="C28527">
        <v>1.1240000000000001E-5</v>
      </c>
    </row>
    <row r="28528" spans="1:3" x14ac:dyDescent="0.35">
      <c r="A28528" s="86">
        <v>46320</v>
      </c>
      <c r="B28528" s="87">
        <v>0.15625</v>
      </c>
      <c r="C28528">
        <v>1.1060000000000001E-5</v>
      </c>
    </row>
    <row r="28529" spans="1:3" x14ac:dyDescent="0.35">
      <c r="A28529" s="86">
        <v>46320</v>
      </c>
      <c r="B28529" s="87">
        <v>0.16666666666666666</v>
      </c>
      <c r="C28529">
        <v>1.094E-5</v>
      </c>
    </row>
    <row r="28530" spans="1:3" x14ac:dyDescent="0.35">
      <c r="A28530" s="86">
        <v>46320</v>
      </c>
      <c r="B28530" s="87">
        <v>0.17708333333333334</v>
      </c>
      <c r="C28530">
        <v>1.0890000000000001E-5</v>
      </c>
    </row>
    <row r="28531" spans="1:3" x14ac:dyDescent="0.35">
      <c r="A28531" s="86">
        <v>46320</v>
      </c>
      <c r="B28531" s="87">
        <v>0.1875</v>
      </c>
      <c r="C28531">
        <v>1.0890000000000001E-5</v>
      </c>
    </row>
    <row r="28532" spans="1:3" x14ac:dyDescent="0.35">
      <c r="A28532" s="86">
        <v>46320</v>
      </c>
      <c r="B28532" s="87">
        <v>0.19791666666666666</v>
      </c>
      <c r="C28532">
        <v>1.0909999999999999E-5</v>
      </c>
    </row>
    <row r="28533" spans="1:3" x14ac:dyDescent="0.35">
      <c r="A28533" s="86">
        <v>46320</v>
      </c>
      <c r="B28533" s="87">
        <v>0.20833333333333334</v>
      </c>
      <c r="C28533">
        <v>1.094E-5</v>
      </c>
    </row>
    <row r="28534" spans="1:3" x14ac:dyDescent="0.35">
      <c r="A28534" s="86">
        <v>46320</v>
      </c>
      <c r="B28534" s="87">
        <v>0.21875</v>
      </c>
      <c r="C28534">
        <v>1.094E-5</v>
      </c>
    </row>
    <row r="28535" spans="1:3" x14ac:dyDescent="0.35">
      <c r="A28535" s="86">
        <v>46320</v>
      </c>
      <c r="B28535" s="87">
        <v>0.22916666666666666</v>
      </c>
      <c r="C28535">
        <v>1.094E-5</v>
      </c>
    </row>
    <row r="28536" spans="1:3" x14ac:dyDescent="0.35">
      <c r="A28536" s="86">
        <v>46320</v>
      </c>
      <c r="B28536" s="87">
        <v>0.23958333333333334</v>
      </c>
      <c r="C28536">
        <v>1.0909999999999999E-5</v>
      </c>
    </row>
    <row r="28537" spans="1:3" x14ac:dyDescent="0.35">
      <c r="A28537" s="86">
        <v>46320</v>
      </c>
      <c r="B28537" s="87">
        <v>0.25</v>
      </c>
      <c r="C28537">
        <v>1.094E-5</v>
      </c>
    </row>
    <row r="28538" spans="1:3" x14ac:dyDescent="0.35">
      <c r="A28538" s="86">
        <v>46320</v>
      </c>
      <c r="B28538" s="87">
        <v>0.26041666666666669</v>
      </c>
      <c r="C28538">
        <v>1.099E-5</v>
      </c>
    </row>
    <row r="28539" spans="1:3" x14ac:dyDescent="0.35">
      <c r="A28539" s="86">
        <v>46320</v>
      </c>
      <c r="B28539" s="87">
        <v>0.27083333333333331</v>
      </c>
      <c r="C28539">
        <v>1.119E-5</v>
      </c>
    </row>
    <row r="28540" spans="1:3" x14ac:dyDescent="0.35">
      <c r="A28540" s="86">
        <v>46320</v>
      </c>
      <c r="B28540" s="87">
        <v>0.28125</v>
      </c>
      <c r="C28540">
        <v>1.1620000000000001E-5</v>
      </c>
    </row>
    <row r="28541" spans="1:3" x14ac:dyDescent="0.35">
      <c r="A28541" s="86">
        <v>46320</v>
      </c>
      <c r="B28541" s="87">
        <v>0.29166666666666669</v>
      </c>
      <c r="C28541">
        <v>1.24E-5</v>
      </c>
    </row>
    <row r="28542" spans="1:3" x14ac:dyDescent="0.35">
      <c r="A28542" s="86">
        <v>46320</v>
      </c>
      <c r="B28542" s="87">
        <v>0.30208333333333331</v>
      </c>
      <c r="C28542">
        <v>1.362E-5</v>
      </c>
    </row>
    <row r="28543" spans="1:3" x14ac:dyDescent="0.35">
      <c r="A28543" s="86">
        <v>46320</v>
      </c>
      <c r="B28543" s="87">
        <v>0.3125</v>
      </c>
      <c r="C28543">
        <v>1.525E-5</v>
      </c>
    </row>
    <row r="28544" spans="1:3" x14ac:dyDescent="0.35">
      <c r="A28544" s="86">
        <v>46320</v>
      </c>
      <c r="B28544" s="87">
        <v>0.32291666666666669</v>
      </c>
      <c r="C28544">
        <v>1.7370000000000001E-5</v>
      </c>
    </row>
    <row r="28545" spans="1:3" x14ac:dyDescent="0.35">
      <c r="A28545" s="86">
        <v>46320</v>
      </c>
      <c r="B28545" s="87">
        <v>0.33333333333333331</v>
      </c>
      <c r="C28545">
        <v>1.9980000000000002E-5</v>
      </c>
    </row>
    <row r="28546" spans="1:3" x14ac:dyDescent="0.35">
      <c r="A28546" s="86">
        <v>46320</v>
      </c>
      <c r="B28546" s="87">
        <v>0.34375</v>
      </c>
      <c r="C28546">
        <v>2.3009999999999998E-5</v>
      </c>
    </row>
    <row r="28547" spans="1:3" x14ac:dyDescent="0.35">
      <c r="A28547" s="86">
        <v>46320</v>
      </c>
      <c r="B28547" s="87">
        <v>0.35416666666666669</v>
      </c>
      <c r="C28547">
        <v>2.6339999999999999E-5</v>
      </c>
    </row>
    <row r="28548" spans="1:3" x14ac:dyDescent="0.35">
      <c r="A28548" s="86">
        <v>46320</v>
      </c>
      <c r="B28548" s="87">
        <v>0.36458333333333331</v>
      </c>
      <c r="C28548">
        <v>2.9799999999999999E-5</v>
      </c>
    </row>
    <row r="28549" spans="1:3" x14ac:dyDescent="0.35">
      <c r="A28549" s="86">
        <v>46320</v>
      </c>
      <c r="B28549" s="87">
        <v>0.375</v>
      </c>
      <c r="C28549">
        <v>3.3210000000000002E-5</v>
      </c>
    </row>
    <row r="28550" spans="1:3" x14ac:dyDescent="0.35">
      <c r="A28550" s="86">
        <v>46320</v>
      </c>
      <c r="B28550" s="87">
        <v>0.38541666666666669</v>
      </c>
      <c r="C28550">
        <v>3.6409999999999999E-5</v>
      </c>
    </row>
    <row r="28551" spans="1:3" x14ac:dyDescent="0.35">
      <c r="A28551" s="86">
        <v>46320</v>
      </c>
      <c r="B28551" s="87">
        <v>0.39583333333333331</v>
      </c>
      <c r="C28551">
        <v>3.9270000000000002E-5</v>
      </c>
    </row>
    <row r="28552" spans="1:3" x14ac:dyDescent="0.35">
      <c r="A28552" s="86">
        <v>46320</v>
      </c>
      <c r="B28552" s="87">
        <v>0.40625</v>
      </c>
      <c r="C28552">
        <v>4.1750000000000005E-5</v>
      </c>
    </row>
    <row r="28553" spans="1:3" x14ac:dyDescent="0.35">
      <c r="A28553" s="86">
        <v>46320</v>
      </c>
      <c r="B28553" s="87">
        <v>0.41666666666666669</v>
      </c>
      <c r="C28553">
        <v>4.3720000000000002E-5</v>
      </c>
    </row>
    <row r="28554" spans="1:3" x14ac:dyDescent="0.35">
      <c r="A28554" s="86">
        <v>46320</v>
      </c>
      <c r="B28554" s="87">
        <v>0.42708333333333331</v>
      </c>
      <c r="C28554">
        <v>4.515E-5</v>
      </c>
    </row>
    <row r="28555" spans="1:3" x14ac:dyDescent="0.35">
      <c r="A28555" s="86">
        <v>46320</v>
      </c>
      <c r="B28555" s="87">
        <v>0.4375</v>
      </c>
      <c r="C28555">
        <v>4.6240000000000005E-5</v>
      </c>
    </row>
    <row r="28556" spans="1:3" x14ac:dyDescent="0.35">
      <c r="A28556" s="86">
        <v>46320</v>
      </c>
      <c r="B28556" s="87">
        <v>0.44791666666666669</v>
      </c>
      <c r="C28556">
        <v>4.7219999999999999E-5</v>
      </c>
    </row>
    <row r="28557" spans="1:3" x14ac:dyDescent="0.35">
      <c r="A28557" s="86">
        <v>46320</v>
      </c>
      <c r="B28557" s="87">
        <v>0.45833333333333331</v>
      </c>
      <c r="C28557">
        <v>4.833E-5</v>
      </c>
    </row>
    <row r="28558" spans="1:3" x14ac:dyDescent="0.35">
      <c r="A28558" s="86">
        <v>46320</v>
      </c>
      <c r="B28558" s="87">
        <v>0.46875</v>
      </c>
      <c r="C28558">
        <v>4.9750000000000003E-5</v>
      </c>
    </row>
    <row r="28559" spans="1:3" x14ac:dyDescent="0.35">
      <c r="A28559" s="86">
        <v>46320</v>
      </c>
      <c r="B28559" s="87">
        <v>0.47916666666666669</v>
      </c>
      <c r="C28559">
        <v>5.126E-5</v>
      </c>
    </row>
    <row r="28560" spans="1:3" x14ac:dyDescent="0.35">
      <c r="A28560" s="86">
        <v>46320</v>
      </c>
      <c r="B28560" s="87">
        <v>0.48958333333333331</v>
      </c>
      <c r="C28560">
        <v>5.2660000000000001E-5</v>
      </c>
    </row>
    <row r="28561" spans="1:3" x14ac:dyDescent="0.35">
      <c r="A28561" s="86">
        <v>46320</v>
      </c>
      <c r="B28561" s="87">
        <v>0.5</v>
      </c>
      <c r="C28561">
        <v>5.359E-5</v>
      </c>
    </row>
    <row r="28562" spans="1:3" x14ac:dyDescent="0.35">
      <c r="A28562" s="86">
        <v>46320</v>
      </c>
      <c r="B28562" s="87">
        <v>0.51041666666666663</v>
      </c>
      <c r="C28562">
        <v>5.3920000000000006E-5</v>
      </c>
    </row>
    <row r="28563" spans="1:3" x14ac:dyDescent="0.35">
      <c r="A28563" s="86">
        <v>46320</v>
      </c>
      <c r="B28563" s="87">
        <v>0.52083333333333337</v>
      </c>
      <c r="C28563">
        <v>5.3490000000000005E-5</v>
      </c>
    </row>
    <row r="28564" spans="1:3" x14ac:dyDescent="0.35">
      <c r="A28564" s="86">
        <v>46320</v>
      </c>
      <c r="B28564" s="87">
        <v>0.53125</v>
      </c>
      <c r="C28564">
        <v>5.2269999999999999E-5</v>
      </c>
    </row>
    <row r="28565" spans="1:3" x14ac:dyDescent="0.35">
      <c r="A28565" s="86">
        <v>46320</v>
      </c>
      <c r="B28565" s="87">
        <v>0.54166666666666663</v>
      </c>
      <c r="C28565">
        <v>5.0229999999999998E-5</v>
      </c>
    </row>
    <row r="28566" spans="1:3" x14ac:dyDescent="0.35">
      <c r="A28566" s="86">
        <v>46320</v>
      </c>
      <c r="B28566" s="87">
        <v>0.55208333333333337</v>
      </c>
      <c r="C28566">
        <v>4.7370000000000002E-5</v>
      </c>
    </row>
    <row r="28567" spans="1:3" x14ac:dyDescent="0.35">
      <c r="A28567" s="86">
        <v>46320</v>
      </c>
      <c r="B28567" s="87">
        <v>0.5625</v>
      </c>
      <c r="C28567">
        <v>4.409E-5</v>
      </c>
    </row>
    <row r="28568" spans="1:3" x14ac:dyDescent="0.35">
      <c r="A28568" s="86">
        <v>46320</v>
      </c>
      <c r="B28568" s="87">
        <v>0.57291666666666663</v>
      </c>
      <c r="C28568">
        <v>4.0840000000000002E-5</v>
      </c>
    </row>
    <row r="28569" spans="1:3" x14ac:dyDescent="0.35">
      <c r="A28569" s="86">
        <v>46320</v>
      </c>
      <c r="B28569" s="87">
        <v>0.58333333333333337</v>
      </c>
      <c r="C28569">
        <v>3.803E-5</v>
      </c>
    </row>
    <row r="28570" spans="1:3" x14ac:dyDescent="0.35">
      <c r="A28570" s="86">
        <v>46320</v>
      </c>
      <c r="B28570" s="87">
        <v>0.59375</v>
      </c>
      <c r="C28570">
        <v>3.6060000000000004E-5</v>
      </c>
    </row>
    <row r="28571" spans="1:3" x14ac:dyDescent="0.35">
      <c r="A28571" s="86">
        <v>46320</v>
      </c>
      <c r="B28571" s="87">
        <v>0.60416666666666663</v>
      </c>
      <c r="C28571">
        <v>3.4750000000000004E-5</v>
      </c>
    </row>
    <row r="28572" spans="1:3" x14ac:dyDescent="0.35">
      <c r="A28572" s="86">
        <v>46320</v>
      </c>
      <c r="B28572" s="87">
        <v>0.61458333333333337</v>
      </c>
      <c r="C28572">
        <v>3.3820000000000005E-5</v>
      </c>
    </row>
    <row r="28573" spans="1:3" x14ac:dyDescent="0.35">
      <c r="A28573" s="86">
        <v>46320</v>
      </c>
      <c r="B28573" s="87">
        <v>0.625</v>
      </c>
      <c r="C28573">
        <v>3.3009999999999997E-5</v>
      </c>
    </row>
    <row r="28574" spans="1:3" x14ac:dyDescent="0.35">
      <c r="A28574" s="86">
        <v>46320</v>
      </c>
      <c r="B28574" s="87">
        <v>0.63541666666666663</v>
      </c>
      <c r="C28574">
        <v>3.2099999999999994E-5</v>
      </c>
    </row>
    <row r="28575" spans="1:3" x14ac:dyDescent="0.35">
      <c r="A28575" s="86">
        <v>46320</v>
      </c>
      <c r="B28575" s="87">
        <v>0.64583333333333337</v>
      </c>
      <c r="C28575">
        <v>3.1090000000000002E-5</v>
      </c>
    </row>
    <row r="28576" spans="1:3" x14ac:dyDescent="0.35">
      <c r="A28576" s="86">
        <v>46320</v>
      </c>
      <c r="B28576" s="87">
        <v>0.65625</v>
      </c>
      <c r="C28576">
        <v>3.0050000000000002E-5</v>
      </c>
    </row>
    <row r="28577" spans="1:3" x14ac:dyDescent="0.35">
      <c r="A28577" s="86">
        <v>46320</v>
      </c>
      <c r="B28577" s="87">
        <v>0.66666666666666663</v>
      </c>
      <c r="C28577">
        <v>2.902E-5</v>
      </c>
    </row>
    <row r="28578" spans="1:3" x14ac:dyDescent="0.35">
      <c r="A28578" s="86">
        <v>46320</v>
      </c>
      <c r="B28578" s="87">
        <v>0.67708333333333337</v>
      </c>
      <c r="C28578">
        <v>2.8030000000000001E-5</v>
      </c>
    </row>
    <row r="28579" spans="1:3" x14ac:dyDescent="0.35">
      <c r="A28579" s="86">
        <v>46320</v>
      </c>
      <c r="B28579" s="87">
        <v>0.6875</v>
      </c>
      <c r="C28579">
        <v>2.7199999999999997E-5</v>
      </c>
    </row>
    <row r="28580" spans="1:3" x14ac:dyDescent="0.35">
      <c r="A28580" s="86">
        <v>46320</v>
      </c>
      <c r="B28580" s="87">
        <v>0.69791666666666663</v>
      </c>
      <c r="C28580">
        <v>2.667E-5</v>
      </c>
    </row>
    <row r="28581" spans="1:3" x14ac:dyDescent="0.35">
      <c r="A28581" s="86">
        <v>46320</v>
      </c>
      <c r="B28581" s="87">
        <v>0.70833333333333337</v>
      </c>
      <c r="C28581">
        <v>2.65E-5</v>
      </c>
    </row>
    <row r="28582" spans="1:3" x14ac:dyDescent="0.35">
      <c r="A28582" s="86">
        <v>46320</v>
      </c>
      <c r="B28582" s="87">
        <v>0.71875</v>
      </c>
      <c r="C28582">
        <v>2.6769999999999999E-5</v>
      </c>
    </row>
    <row r="28583" spans="1:3" x14ac:dyDescent="0.35">
      <c r="A28583" s="86">
        <v>46320</v>
      </c>
      <c r="B28583" s="87">
        <v>0.72916666666666663</v>
      </c>
      <c r="C28583">
        <v>2.7480000000000001E-5</v>
      </c>
    </row>
    <row r="28584" spans="1:3" x14ac:dyDescent="0.35">
      <c r="A28584" s="86">
        <v>46320</v>
      </c>
      <c r="B28584" s="87">
        <v>0.73958333333333337</v>
      </c>
      <c r="C28584">
        <v>2.8590000000000002E-5</v>
      </c>
    </row>
    <row r="28585" spans="1:3" x14ac:dyDescent="0.35">
      <c r="A28585" s="86">
        <v>46320</v>
      </c>
      <c r="B28585" s="87">
        <v>0.75</v>
      </c>
      <c r="C28585">
        <v>3.0050000000000002E-5</v>
      </c>
    </row>
    <row r="28586" spans="1:3" x14ac:dyDescent="0.35">
      <c r="A28586" s="86">
        <v>46320</v>
      </c>
      <c r="B28586" s="87">
        <v>0.76041666666666663</v>
      </c>
      <c r="C28586">
        <v>3.1820000000000004E-5</v>
      </c>
    </row>
    <row r="28587" spans="1:3" x14ac:dyDescent="0.35">
      <c r="A28587" s="86">
        <v>46320</v>
      </c>
      <c r="B28587" s="87">
        <v>0.77083333333333337</v>
      </c>
      <c r="C28587">
        <v>3.3770000000000004E-5</v>
      </c>
    </row>
    <row r="28588" spans="1:3" x14ac:dyDescent="0.35">
      <c r="A28588" s="86">
        <v>46320</v>
      </c>
      <c r="B28588" s="87">
        <v>0.78125</v>
      </c>
      <c r="C28588">
        <v>3.574E-5</v>
      </c>
    </row>
    <row r="28589" spans="1:3" x14ac:dyDescent="0.35">
      <c r="A28589" s="86">
        <v>46320</v>
      </c>
      <c r="B28589" s="87">
        <v>0.79166666666666663</v>
      </c>
      <c r="C28589">
        <v>3.7629999999999997E-5</v>
      </c>
    </row>
    <row r="28590" spans="1:3" x14ac:dyDescent="0.35">
      <c r="A28590" s="86">
        <v>46320</v>
      </c>
      <c r="B28590" s="87">
        <v>0.80208333333333337</v>
      </c>
      <c r="C28590">
        <v>3.9270000000000002E-5</v>
      </c>
    </row>
    <row r="28591" spans="1:3" x14ac:dyDescent="0.35">
      <c r="A28591" s="86">
        <v>46320</v>
      </c>
      <c r="B28591" s="87">
        <v>0.8125</v>
      </c>
      <c r="C28591">
        <v>4.0559999999999998E-5</v>
      </c>
    </row>
    <row r="28592" spans="1:3" x14ac:dyDescent="0.35">
      <c r="A28592" s="86">
        <v>46320</v>
      </c>
      <c r="B28592" s="87">
        <v>0.82291666666666663</v>
      </c>
      <c r="C28592">
        <v>4.1310000000000003E-5</v>
      </c>
    </row>
    <row r="28593" spans="1:3" x14ac:dyDescent="0.35">
      <c r="A28593" s="86">
        <v>46320</v>
      </c>
      <c r="B28593" s="87">
        <v>0.83333333333333337</v>
      </c>
      <c r="C28593">
        <v>4.1410000000000005E-5</v>
      </c>
    </row>
    <row r="28594" spans="1:3" x14ac:dyDescent="0.35">
      <c r="A28594" s="86">
        <v>46320</v>
      </c>
      <c r="B28594" s="87">
        <v>0.84375</v>
      </c>
      <c r="C28594">
        <v>4.0790000000000001E-5</v>
      </c>
    </row>
    <row r="28595" spans="1:3" x14ac:dyDescent="0.35">
      <c r="A28595" s="86">
        <v>46320</v>
      </c>
      <c r="B28595" s="87">
        <v>0.85416666666666663</v>
      </c>
      <c r="C28595">
        <v>3.968E-5</v>
      </c>
    </row>
    <row r="28596" spans="1:3" x14ac:dyDescent="0.35">
      <c r="A28596" s="86">
        <v>46320</v>
      </c>
      <c r="B28596" s="87">
        <v>0.86458333333333337</v>
      </c>
      <c r="C28596">
        <v>3.8440000000000005E-5</v>
      </c>
    </row>
    <row r="28597" spans="1:3" x14ac:dyDescent="0.35">
      <c r="A28597" s="86">
        <v>46320</v>
      </c>
      <c r="B28597" s="87">
        <v>0.875</v>
      </c>
      <c r="C28597">
        <v>3.7420000000000004E-5</v>
      </c>
    </row>
    <row r="28598" spans="1:3" x14ac:dyDescent="0.35">
      <c r="A28598" s="86">
        <v>46320</v>
      </c>
      <c r="B28598" s="87">
        <v>0.88541666666666663</v>
      </c>
      <c r="C28598">
        <v>3.6850000000000001E-5</v>
      </c>
    </row>
    <row r="28599" spans="1:3" x14ac:dyDescent="0.35">
      <c r="A28599" s="86">
        <v>46320</v>
      </c>
      <c r="B28599" s="87">
        <v>0.89583333333333337</v>
      </c>
      <c r="C28599">
        <v>3.6550000000000001E-5</v>
      </c>
    </row>
    <row r="28600" spans="1:3" x14ac:dyDescent="0.35">
      <c r="A28600" s="86">
        <v>46320</v>
      </c>
      <c r="B28600" s="87">
        <v>0.90625</v>
      </c>
      <c r="C28600">
        <v>3.6260000000000002E-5</v>
      </c>
    </row>
    <row r="28601" spans="1:3" x14ac:dyDescent="0.35">
      <c r="A28601" s="86">
        <v>46320</v>
      </c>
      <c r="B28601" s="87">
        <v>0.91666666666666663</v>
      </c>
      <c r="C28601">
        <v>3.574E-5</v>
      </c>
    </row>
    <row r="28602" spans="1:3" x14ac:dyDescent="0.35">
      <c r="A28602" s="86">
        <v>46320</v>
      </c>
      <c r="B28602" s="87">
        <v>0.92708333333333337</v>
      </c>
      <c r="C28602">
        <v>3.4729999999999994E-5</v>
      </c>
    </row>
    <row r="28603" spans="1:3" x14ac:dyDescent="0.35">
      <c r="A28603" s="86">
        <v>46320</v>
      </c>
      <c r="B28603" s="87">
        <v>0.9375</v>
      </c>
      <c r="C28603">
        <v>3.328E-5</v>
      </c>
    </row>
    <row r="28604" spans="1:3" x14ac:dyDescent="0.35">
      <c r="A28604" s="86">
        <v>46320</v>
      </c>
      <c r="B28604" s="87">
        <v>0.94791666666666663</v>
      </c>
      <c r="C28604">
        <v>3.15E-5</v>
      </c>
    </row>
    <row r="28605" spans="1:3" x14ac:dyDescent="0.35">
      <c r="A28605" s="86">
        <v>46320</v>
      </c>
      <c r="B28605" s="87">
        <v>0.95833333333333337</v>
      </c>
      <c r="C28605">
        <v>2.9420000000000003E-5</v>
      </c>
    </row>
    <row r="28606" spans="1:3" x14ac:dyDescent="0.35">
      <c r="A28606" s="86">
        <v>46320</v>
      </c>
      <c r="B28606" s="87">
        <v>0.96875</v>
      </c>
      <c r="C28606">
        <v>2.7169999999999999E-5</v>
      </c>
    </row>
    <row r="28607" spans="1:3" x14ac:dyDescent="0.35">
      <c r="A28607" s="86">
        <v>46320</v>
      </c>
      <c r="B28607" s="87">
        <v>0.97916666666666663</v>
      </c>
      <c r="C28607">
        <v>2.4850000000000001E-5</v>
      </c>
    </row>
    <row r="28608" spans="1:3" x14ac:dyDescent="0.35">
      <c r="A28608" s="86">
        <v>46320</v>
      </c>
      <c r="B28608" s="87">
        <v>0.98958333333333337</v>
      </c>
      <c r="C28608">
        <v>2.2530000000000003E-5</v>
      </c>
    </row>
    <row r="28609" spans="1:3" x14ac:dyDescent="0.35">
      <c r="A28609" s="86">
        <v>46321</v>
      </c>
      <c r="B28609" s="87">
        <v>0</v>
      </c>
      <c r="C28609">
        <v>2.0379999999999998E-5</v>
      </c>
    </row>
    <row r="28610" spans="1:3" x14ac:dyDescent="0.35">
      <c r="A28610" s="86">
        <v>46321</v>
      </c>
      <c r="B28610" s="87">
        <v>1.0416666666666666E-2</v>
      </c>
      <c r="C28610">
        <v>2.368E-5</v>
      </c>
    </row>
    <row r="28611" spans="1:3" x14ac:dyDescent="0.35">
      <c r="A28611" s="86">
        <v>46321</v>
      </c>
      <c r="B28611" s="87">
        <v>2.0833333333333332E-2</v>
      </c>
      <c r="C28611">
        <v>2.2009999999999998E-5</v>
      </c>
    </row>
    <row r="28612" spans="1:3" x14ac:dyDescent="0.35">
      <c r="A28612" s="86">
        <v>46321</v>
      </c>
      <c r="B28612" s="87">
        <v>3.125E-2</v>
      </c>
      <c r="C28612">
        <v>2.0590000000000001E-5</v>
      </c>
    </row>
    <row r="28613" spans="1:3" x14ac:dyDescent="0.35">
      <c r="A28613" s="86">
        <v>46321</v>
      </c>
      <c r="B28613" s="87">
        <v>4.1666666666666664E-2</v>
      </c>
      <c r="C28613">
        <v>1.9199999999999999E-5</v>
      </c>
    </row>
    <row r="28614" spans="1:3" x14ac:dyDescent="0.35">
      <c r="A28614" s="86">
        <v>46321</v>
      </c>
      <c r="B28614" s="87">
        <v>5.2083333333333336E-2</v>
      </c>
      <c r="C28614">
        <v>1.7779999999999999E-5</v>
      </c>
    </row>
    <row r="28615" spans="1:3" x14ac:dyDescent="0.35">
      <c r="A28615" s="86">
        <v>46321</v>
      </c>
      <c r="B28615" s="87">
        <v>6.25E-2</v>
      </c>
      <c r="C28615">
        <v>1.6359999999999999E-5</v>
      </c>
    </row>
    <row r="28616" spans="1:3" x14ac:dyDescent="0.35">
      <c r="A28616" s="86">
        <v>46321</v>
      </c>
      <c r="B28616" s="87">
        <v>7.2916666666666671E-2</v>
      </c>
      <c r="C28616">
        <v>1.504E-5</v>
      </c>
    </row>
    <row r="28617" spans="1:3" x14ac:dyDescent="0.35">
      <c r="A28617" s="86">
        <v>46321</v>
      </c>
      <c r="B28617" s="87">
        <v>8.3333333333333329E-2</v>
      </c>
      <c r="C28617">
        <v>1.3920000000000001E-5</v>
      </c>
    </row>
    <row r="28618" spans="1:3" x14ac:dyDescent="0.35">
      <c r="A28618" s="86">
        <v>46321</v>
      </c>
      <c r="B28618" s="87">
        <v>9.375E-2</v>
      </c>
      <c r="C28618">
        <v>1.311E-5</v>
      </c>
    </row>
    <row r="28619" spans="1:3" x14ac:dyDescent="0.35">
      <c r="A28619" s="86">
        <v>46321</v>
      </c>
      <c r="B28619" s="87">
        <v>0.10416666666666667</v>
      </c>
      <c r="C28619">
        <v>1.252E-5</v>
      </c>
    </row>
    <row r="28620" spans="1:3" x14ac:dyDescent="0.35">
      <c r="A28620" s="86">
        <v>46321</v>
      </c>
      <c r="B28620" s="87">
        <v>0.11458333333333333</v>
      </c>
      <c r="C28620">
        <v>1.2120000000000001E-5</v>
      </c>
    </row>
    <row r="28621" spans="1:3" x14ac:dyDescent="0.35">
      <c r="A28621" s="86">
        <v>46321</v>
      </c>
      <c r="B28621" s="87">
        <v>0.125</v>
      </c>
      <c r="C28621">
        <v>1.1809999999999999E-5</v>
      </c>
    </row>
    <row r="28622" spans="1:3" x14ac:dyDescent="0.35">
      <c r="A28622" s="86">
        <v>46321</v>
      </c>
      <c r="B28622" s="87">
        <v>0.13541666666666666</v>
      </c>
      <c r="C28622">
        <v>1.154E-5</v>
      </c>
    </row>
    <row r="28623" spans="1:3" x14ac:dyDescent="0.35">
      <c r="A28623" s="86">
        <v>46321</v>
      </c>
      <c r="B28623" s="87">
        <v>0.14583333333333334</v>
      </c>
      <c r="C28623">
        <v>1.129E-5</v>
      </c>
    </row>
    <row r="28624" spans="1:3" x14ac:dyDescent="0.35">
      <c r="A28624" s="86">
        <v>46321</v>
      </c>
      <c r="B28624" s="87">
        <v>0.15625</v>
      </c>
      <c r="C28624">
        <v>1.11E-5</v>
      </c>
    </row>
    <row r="28625" spans="1:3" x14ac:dyDescent="0.35">
      <c r="A28625" s="86">
        <v>46321</v>
      </c>
      <c r="B28625" s="87">
        <v>0.16666666666666666</v>
      </c>
      <c r="C28625">
        <v>1.098E-5</v>
      </c>
    </row>
    <row r="28626" spans="1:3" x14ac:dyDescent="0.35">
      <c r="A28626" s="86">
        <v>46321</v>
      </c>
      <c r="B28626" s="87">
        <v>0.17708333333333334</v>
      </c>
      <c r="C28626">
        <v>1.093E-5</v>
      </c>
    </row>
    <row r="28627" spans="1:3" x14ac:dyDescent="0.35">
      <c r="A28627" s="86">
        <v>46321</v>
      </c>
      <c r="B28627" s="87">
        <v>0.1875</v>
      </c>
      <c r="C28627">
        <v>1.093E-5</v>
      </c>
    </row>
    <row r="28628" spans="1:3" x14ac:dyDescent="0.35">
      <c r="A28628" s="86">
        <v>46321</v>
      </c>
      <c r="B28628" s="87">
        <v>0.19791666666666666</v>
      </c>
      <c r="C28628">
        <v>1.095E-5</v>
      </c>
    </row>
    <row r="28629" spans="1:3" x14ac:dyDescent="0.35">
      <c r="A28629" s="86">
        <v>46321</v>
      </c>
      <c r="B28629" s="87">
        <v>0.20833333333333334</v>
      </c>
      <c r="C28629">
        <v>1.098E-5</v>
      </c>
    </row>
    <row r="28630" spans="1:3" x14ac:dyDescent="0.35">
      <c r="A28630" s="86">
        <v>46321</v>
      </c>
      <c r="B28630" s="87">
        <v>0.21875</v>
      </c>
      <c r="C28630">
        <v>1.098E-5</v>
      </c>
    </row>
    <row r="28631" spans="1:3" x14ac:dyDescent="0.35">
      <c r="A28631" s="86">
        <v>46321</v>
      </c>
      <c r="B28631" s="87">
        <v>0.22916666666666666</v>
      </c>
      <c r="C28631">
        <v>1.098E-5</v>
      </c>
    </row>
    <row r="28632" spans="1:3" x14ac:dyDescent="0.35">
      <c r="A28632" s="86">
        <v>46321</v>
      </c>
      <c r="B28632" s="87">
        <v>0.23958333333333334</v>
      </c>
      <c r="C28632">
        <v>1.095E-5</v>
      </c>
    </row>
    <row r="28633" spans="1:3" x14ac:dyDescent="0.35">
      <c r="A28633" s="86">
        <v>46321</v>
      </c>
      <c r="B28633" s="87">
        <v>0.25</v>
      </c>
      <c r="C28633">
        <v>1.098E-5</v>
      </c>
    </row>
    <row r="28634" spans="1:3" x14ac:dyDescent="0.35">
      <c r="A28634" s="86">
        <v>46321</v>
      </c>
      <c r="B28634" s="87">
        <v>0.26041666666666669</v>
      </c>
      <c r="C28634">
        <v>1.1029999999999999E-5</v>
      </c>
    </row>
    <row r="28635" spans="1:3" x14ac:dyDescent="0.35">
      <c r="A28635" s="86">
        <v>46321</v>
      </c>
      <c r="B28635" s="87">
        <v>0.27083333333333331</v>
      </c>
      <c r="C28635">
        <v>1.1240000000000001E-5</v>
      </c>
    </row>
    <row r="28636" spans="1:3" x14ac:dyDescent="0.35">
      <c r="A28636" s="86">
        <v>46321</v>
      </c>
      <c r="B28636" s="87">
        <v>0.28125</v>
      </c>
      <c r="C28636">
        <v>1.166E-5</v>
      </c>
    </row>
    <row r="28637" spans="1:3" x14ac:dyDescent="0.35">
      <c r="A28637" s="86">
        <v>46321</v>
      </c>
      <c r="B28637" s="87">
        <v>0.29166666666666669</v>
      </c>
      <c r="C28637">
        <v>1.2449999999999999E-5</v>
      </c>
    </row>
    <row r="28638" spans="1:3" x14ac:dyDescent="0.35">
      <c r="A28638" s="86">
        <v>46321</v>
      </c>
      <c r="B28638" s="87">
        <v>0.30208333333333331</v>
      </c>
      <c r="C28638">
        <v>1.367E-5</v>
      </c>
    </row>
    <row r="28639" spans="1:3" x14ac:dyDescent="0.35">
      <c r="A28639" s="86">
        <v>46321</v>
      </c>
      <c r="B28639" s="87">
        <v>0.3125</v>
      </c>
      <c r="C28639">
        <v>1.5310000000000001E-5</v>
      </c>
    </row>
    <row r="28640" spans="1:3" x14ac:dyDescent="0.35">
      <c r="A28640" s="86">
        <v>46321</v>
      </c>
      <c r="B28640" s="87">
        <v>0.32291666666666669</v>
      </c>
      <c r="C28640">
        <v>1.7439999999999999E-5</v>
      </c>
    </row>
    <row r="28641" spans="1:3" x14ac:dyDescent="0.35">
      <c r="A28641" s="86">
        <v>46321</v>
      </c>
      <c r="B28641" s="87">
        <v>0.33333333333333331</v>
      </c>
      <c r="C28641">
        <v>2.0060000000000001E-5</v>
      </c>
    </row>
    <row r="28642" spans="1:3" x14ac:dyDescent="0.35">
      <c r="A28642" s="86">
        <v>46321</v>
      </c>
      <c r="B28642" s="87">
        <v>0.34375</v>
      </c>
      <c r="C28642">
        <v>2.3099999999999999E-5</v>
      </c>
    </row>
    <row r="28643" spans="1:3" x14ac:dyDescent="0.35">
      <c r="A28643" s="86">
        <v>46321</v>
      </c>
      <c r="B28643" s="87">
        <v>0.35416666666666669</v>
      </c>
      <c r="C28643">
        <v>2.6450000000000003E-5</v>
      </c>
    </row>
    <row r="28644" spans="1:3" x14ac:dyDescent="0.35">
      <c r="A28644" s="86">
        <v>46321</v>
      </c>
      <c r="B28644" s="87">
        <v>0.36458333333333331</v>
      </c>
      <c r="C28644">
        <v>2.9919999999999998E-5</v>
      </c>
    </row>
    <row r="28645" spans="1:3" x14ac:dyDescent="0.35">
      <c r="A28645" s="86">
        <v>46321</v>
      </c>
      <c r="B28645" s="87">
        <v>0.375</v>
      </c>
      <c r="C28645">
        <v>3.3349999999999997E-5</v>
      </c>
    </row>
    <row r="28646" spans="1:3" x14ac:dyDescent="0.35">
      <c r="A28646" s="86">
        <v>46321</v>
      </c>
      <c r="B28646" s="87">
        <v>0.38541666666666669</v>
      </c>
      <c r="C28646">
        <v>3.6560000000000002E-5</v>
      </c>
    </row>
    <row r="28647" spans="1:3" x14ac:dyDescent="0.35">
      <c r="A28647" s="86">
        <v>46321</v>
      </c>
      <c r="B28647" s="87">
        <v>0.39583333333333331</v>
      </c>
      <c r="C28647">
        <v>3.943E-5</v>
      </c>
    </row>
    <row r="28648" spans="1:3" x14ac:dyDescent="0.35">
      <c r="A28648" s="86">
        <v>46321</v>
      </c>
      <c r="B28648" s="87">
        <v>0.40625</v>
      </c>
      <c r="C28648">
        <v>4.1910000000000004E-5</v>
      </c>
    </row>
    <row r="28649" spans="1:3" x14ac:dyDescent="0.35">
      <c r="A28649" s="86">
        <v>46321</v>
      </c>
      <c r="B28649" s="87">
        <v>0.41666666666666669</v>
      </c>
      <c r="C28649">
        <v>4.3890000000000002E-5</v>
      </c>
    </row>
    <row r="28650" spans="1:3" x14ac:dyDescent="0.35">
      <c r="A28650" s="86">
        <v>46321</v>
      </c>
      <c r="B28650" s="87">
        <v>0.42708333333333331</v>
      </c>
      <c r="C28650">
        <v>4.5330000000000001E-5</v>
      </c>
    </row>
    <row r="28651" spans="1:3" x14ac:dyDescent="0.35">
      <c r="A28651" s="86">
        <v>46321</v>
      </c>
      <c r="B28651" s="87">
        <v>0.4375</v>
      </c>
      <c r="C28651">
        <v>4.6430000000000001E-5</v>
      </c>
    </row>
    <row r="28652" spans="1:3" x14ac:dyDescent="0.35">
      <c r="A28652" s="86">
        <v>46321</v>
      </c>
      <c r="B28652" s="87">
        <v>0.44791666666666669</v>
      </c>
      <c r="C28652">
        <v>4.7410000000000002E-5</v>
      </c>
    </row>
    <row r="28653" spans="1:3" x14ac:dyDescent="0.35">
      <c r="A28653" s="86">
        <v>46321</v>
      </c>
      <c r="B28653" s="87">
        <v>0.45833333333333331</v>
      </c>
      <c r="C28653">
        <v>4.8529999999999998E-5</v>
      </c>
    </row>
    <row r="28654" spans="1:3" x14ac:dyDescent="0.35">
      <c r="A28654" s="86">
        <v>46321</v>
      </c>
      <c r="B28654" s="87">
        <v>0.46875</v>
      </c>
      <c r="C28654">
        <v>4.9950000000000001E-5</v>
      </c>
    </row>
    <row r="28655" spans="1:3" x14ac:dyDescent="0.35">
      <c r="A28655" s="86">
        <v>46321</v>
      </c>
      <c r="B28655" s="87">
        <v>0.47916666666666669</v>
      </c>
      <c r="C28655">
        <v>5.147E-5</v>
      </c>
    </row>
    <row r="28656" spans="1:3" x14ac:dyDescent="0.35">
      <c r="A28656" s="86">
        <v>46321</v>
      </c>
      <c r="B28656" s="87">
        <v>0.48958333333333331</v>
      </c>
      <c r="C28656">
        <v>5.287E-5</v>
      </c>
    </row>
    <row r="28657" spans="1:3" x14ac:dyDescent="0.35">
      <c r="A28657" s="86">
        <v>46321</v>
      </c>
      <c r="B28657" s="87">
        <v>0.5</v>
      </c>
      <c r="C28657">
        <v>5.38E-5</v>
      </c>
    </row>
    <row r="28658" spans="1:3" x14ac:dyDescent="0.35">
      <c r="A28658" s="86">
        <v>46321</v>
      </c>
      <c r="B28658" s="87">
        <v>0.51041666666666663</v>
      </c>
      <c r="C28658">
        <v>5.414E-5</v>
      </c>
    </row>
    <row r="28659" spans="1:3" x14ac:dyDescent="0.35">
      <c r="A28659" s="86">
        <v>46321</v>
      </c>
      <c r="B28659" s="87">
        <v>0.52083333333333337</v>
      </c>
      <c r="C28659">
        <v>5.3699999999999997E-5</v>
      </c>
    </row>
    <row r="28660" spans="1:3" x14ac:dyDescent="0.35">
      <c r="A28660" s="86">
        <v>46321</v>
      </c>
      <c r="B28660" s="87">
        <v>0.53125</v>
      </c>
      <c r="C28660">
        <v>5.2479999999999999E-5</v>
      </c>
    </row>
    <row r="28661" spans="1:3" x14ac:dyDescent="0.35">
      <c r="A28661" s="86">
        <v>46321</v>
      </c>
      <c r="B28661" s="87">
        <v>0.54166666666666663</v>
      </c>
      <c r="C28661">
        <v>5.0430000000000003E-5</v>
      </c>
    </row>
    <row r="28662" spans="1:3" x14ac:dyDescent="0.35">
      <c r="A28662" s="86">
        <v>46321</v>
      </c>
      <c r="B28662" s="87">
        <v>0.55208333333333337</v>
      </c>
      <c r="C28662">
        <v>4.7559999999999999E-5</v>
      </c>
    </row>
    <row r="28663" spans="1:3" x14ac:dyDescent="0.35">
      <c r="A28663" s="86">
        <v>46321</v>
      </c>
      <c r="B28663" s="87">
        <v>0.5625</v>
      </c>
      <c r="C28663">
        <v>4.4269999999999995E-5</v>
      </c>
    </row>
    <row r="28664" spans="1:3" x14ac:dyDescent="0.35">
      <c r="A28664" s="86">
        <v>46321</v>
      </c>
      <c r="B28664" s="87">
        <v>0.57291666666666663</v>
      </c>
      <c r="C28664">
        <v>4.1E-5</v>
      </c>
    </row>
    <row r="28665" spans="1:3" x14ac:dyDescent="0.35">
      <c r="A28665" s="86">
        <v>46321</v>
      </c>
      <c r="B28665" s="87">
        <v>0.58333333333333337</v>
      </c>
      <c r="C28665">
        <v>3.8179999999999997E-5</v>
      </c>
    </row>
    <row r="28666" spans="1:3" x14ac:dyDescent="0.35">
      <c r="A28666" s="86">
        <v>46321</v>
      </c>
      <c r="B28666" s="87">
        <v>0.59375</v>
      </c>
      <c r="C28666">
        <v>3.6210000000000001E-5</v>
      </c>
    </row>
    <row r="28667" spans="1:3" x14ac:dyDescent="0.35">
      <c r="A28667" s="86">
        <v>46321</v>
      </c>
      <c r="B28667" s="87">
        <v>0.60416666666666663</v>
      </c>
      <c r="C28667">
        <v>3.489E-5</v>
      </c>
    </row>
    <row r="28668" spans="1:3" x14ac:dyDescent="0.35">
      <c r="A28668" s="86">
        <v>46321</v>
      </c>
      <c r="B28668" s="87">
        <v>0.61458333333333337</v>
      </c>
      <c r="C28668">
        <v>3.3949999999999999E-5</v>
      </c>
    </row>
    <row r="28669" spans="1:3" x14ac:dyDescent="0.35">
      <c r="A28669" s="86">
        <v>46321</v>
      </c>
      <c r="B28669" s="87">
        <v>0.625</v>
      </c>
      <c r="C28669">
        <v>3.3140000000000005E-5</v>
      </c>
    </row>
    <row r="28670" spans="1:3" x14ac:dyDescent="0.35">
      <c r="A28670" s="86">
        <v>46321</v>
      </c>
      <c r="B28670" s="87">
        <v>0.63541666666666663</v>
      </c>
      <c r="C28670">
        <v>3.2230000000000001E-5</v>
      </c>
    </row>
    <row r="28671" spans="1:3" x14ac:dyDescent="0.35">
      <c r="A28671" s="86">
        <v>46321</v>
      </c>
      <c r="B28671" s="87">
        <v>0.64583333333333337</v>
      </c>
      <c r="C28671">
        <v>3.1220000000000003E-5</v>
      </c>
    </row>
    <row r="28672" spans="1:3" x14ac:dyDescent="0.35">
      <c r="A28672" s="86">
        <v>46321</v>
      </c>
      <c r="B28672" s="87">
        <v>0.65625</v>
      </c>
      <c r="C28672">
        <v>3.0169999999999997E-5</v>
      </c>
    </row>
    <row r="28673" spans="1:3" x14ac:dyDescent="0.35">
      <c r="A28673" s="86">
        <v>46321</v>
      </c>
      <c r="B28673" s="87">
        <v>0.66666666666666663</v>
      </c>
      <c r="C28673">
        <v>2.9139999999999999E-5</v>
      </c>
    </row>
    <row r="28674" spans="1:3" x14ac:dyDescent="0.35">
      <c r="A28674" s="86">
        <v>46321</v>
      </c>
      <c r="B28674" s="87">
        <v>0.67708333333333337</v>
      </c>
      <c r="C28674">
        <v>2.8139999999999998E-5</v>
      </c>
    </row>
    <row r="28675" spans="1:3" x14ac:dyDescent="0.35">
      <c r="A28675" s="86">
        <v>46321</v>
      </c>
      <c r="B28675" s="87">
        <v>0.6875</v>
      </c>
      <c r="C28675">
        <v>2.7310000000000001E-5</v>
      </c>
    </row>
    <row r="28676" spans="1:3" x14ac:dyDescent="0.35">
      <c r="A28676" s="86">
        <v>46321</v>
      </c>
      <c r="B28676" s="87">
        <v>0.69791666666666663</v>
      </c>
      <c r="C28676">
        <v>2.6769999999999999E-5</v>
      </c>
    </row>
    <row r="28677" spans="1:3" x14ac:dyDescent="0.35">
      <c r="A28677" s="86">
        <v>46321</v>
      </c>
      <c r="B28677" s="87">
        <v>0.70833333333333337</v>
      </c>
      <c r="C28677">
        <v>2.6599999999999999E-5</v>
      </c>
    </row>
    <row r="28678" spans="1:3" x14ac:dyDescent="0.35">
      <c r="A28678" s="86">
        <v>46321</v>
      </c>
      <c r="B28678" s="87">
        <v>0.71875</v>
      </c>
      <c r="C28678">
        <v>2.688E-5</v>
      </c>
    </row>
    <row r="28679" spans="1:3" x14ac:dyDescent="0.35">
      <c r="A28679" s="86">
        <v>46321</v>
      </c>
      <c r="B28679" s="87">
        <v>0.72916666666666663</v>
      </c>
      <c r="C28679">
        <v>2.758E-5</v>
      </c>
    </row>
    <row r="28680" spans="1:3" x14ac:dyDescent="0.35">
      <c r="A28680" s="86">
        <v>46321</v>
      </c>
      <c r="B28680" s="87">
        <v>0.73958333333333337</v>
      </c>
      <c r="C28680">
        <v>2.87E-5</v>
      </c>
    </row>
    <row r="28681" spans="1:3" x14ac:dyDescent="0.35">
      <c r="A28681" s="86">
        <v>46321</v>
      </c>
      <c r="B28681" s="87">
        <v>0.75</v>
      </c>
      <c r="C28681">
        <v>3.0169999999999997E-5</v>
      </c>
    </row>
    <row r="28682" spans="1:3" x14ac:dyDescent="0.35">
      <c r="A28682" s="86">
        <v>46321</v>
      </c>
      <c r="B28682" s="87">
        <v>0.76041666666666663</v>
      </c>
      <c r="C28682">
        <v>3.1949999999999997E-5</v>
      </c>
    </row>
    <row r="28683" spans="1:3" x14ac:dyDescent="0.35">
      <c r="A28683" s="86">
        <v>46321</v>
      </c>
      <c r="B28683" s="87">
        <v>0.77083333333333337</v>
      </c>
      <c r="C28683">
        <v>3.3899999999999997E-5</v>
      </c>
    </row>
    <row r="28684" spans="1:3" x14ac:dyDescent="0.35">
      <c r="A28684" s="86">
        <v>46321</v>
      </c>
      <c r="B28684" s="87">
        <v>0.78125</v>
      </c>
      <c r="C28684">
        <v>3.5880000000000002E-5</v>
      </c>
    </row>
    <row r="28685" spans="1:3" x14ac:dyDescent="0.35">
      <c r="A28685" s="86">
        <v>46321</v>
      </c>
      <c r="B28685" s="87">
        <v>0.79166666666666663</v>
      </c>
      <c r="C28685">
        <v>3.7780000000000001E-5</v>
      </c>
    </row>
    <row r="28686" spans="1:3" x14ac:dyDescent="0.35">
      <c r="A28686" s="86">
        <v>46321</v>
      </c>
      <c r="B28686" s="87">
        <v>0.80208333333333337</v>
      </c>
      <c r="C28686">
        <v>3.943E-5</v>
      </c>
    </row>
    <row r="28687" spans="1:3" x14ac:dyDescent="0.35">
      <c r="A28687" s="86">
        <v>46321</v>
      </c>
      <c r="B28687" s="87">
        <v>0.8125</v>
      </c>
      <c r="C28687">
        <v>4.0719999999999996E-5</v>
      </c>
    </row>
    <row r="28688" spans="1:3" x14ac:dyDescent="0.35">
      <c r="A28688" s="86">
        <v>46321</v>
      </c>
      <c r="B28688" s="87">
        <v>0.82291666666666663</v>
      </c>
      <c r="C28688">
        <v>4.1480000000000003E-5</v>
      </c>
    </row>
    <row r="28689" spans="1:3" x14ac:dyDescent="0.35">
      <c r="A28689" s="86">
        <v>46321</v>
      </c>
      <c r="B28689" s="87">
        <v>0.83333333333333337</v>
      </c>
      <c r="C28689">
        <v>4.1579999999999998E-5</v>
      </c>
    </row>
    <row r="28690" spans="1:3" x14ac:dyDescent="0.35">
      <c r="A28690" s="86">
        <v>46321</v>
      </c>
      <c r="B28690" s="87">
        <v>0.84375</v>
      </c>
      <c r="C28690">
        <v>4.0949999999999999E-5</v>
      </c>
    </row>
    <row r="28691" spans="1:3" x14ac:dyDescent="0.35">
      <c r="A28691" s="86">
        <v>46321</v>
      </c>
      <c r="B28691" s="87">
        <v>0.85416666666666663</v>
      </c>
      <c r="C28691">
        <v>3.9839999999999998E-5</v>
      </c>
    </row>
    <row r="28692" spans="1:3" x14ac:dyDescent="0.35">
      <c r="A28692" s="86">
        <v>46321</v>
      </c>
      <c r="B28692" s="87">
        <v>0.86458333333333337</v>
      </c>
      <c r="C28692">
        <v>3.8590000000000002E-5</v>
      </c>
    </row>
    <row r="28693" spans="1:3" x14ac:dyDescent="0.35">
      <c r="A28693" s="86">
        <v>46321</v>
      </c>
      <c r="B28693" s="87">
        <v>0.875</v>
      </c>
      <c r="C28693">
        <v>3.7570000000000001E-5</v>
      </c>
    </row>
    <row r="28694" spans="1:3" x14ac:dyDescent="0.35">
      <c r="A28694" s="86">
        <v>46321</v>
      </c>
      <c r="B28694" s="87">
        <v>0.88541666666666663</v>
      </c>
      <c r="C28694">
        <v>3.6999999999999998E-5</v>
      </c>
    </row>
    <row r="28695" spans="1:3" x14ac:dyDescent="0.35">
      <c r="A28695" s="86">
        <v>46321</v>
      </c>
      <c r="B28695" s="87">
        <v>0.89583333333333337</v>
      </c>
      <c r="C28695">
        <v>3.6690000000000003E-5</v>
      </c>
    </row>
    <row r="28696" spans="1:3" x14ac:dyDescent="0.35">
      <c r="A28696" s="86">
        <v>46321</v>
      </c>
      <c r="B28696" s="87">
        <v>0.90625</v>
      </c>
      <c r="C28696">
        <v>3.6409999999999999E-5</v>
      </c>
    </row>
    <row r="28697" spans="1:3" x14ac:dyDescent="0.35">
      <c r="A28697" s="86">
        <v>46321</v>
      </c>
      <c r="B28697" s="87">
        <v>0.91666666666666663</v>
      </c>
      <c r="C28697">
        <v>3.5880000000000002E-5</v>
      </c>
    </row>
    <row r="28698" spans="1:3" x14ac:dyDescent="0.35">
      <c r="A28698" s="86">
        <v>46321</v>
      </c>
      <c r="B28698" s="87">
        <v>0.92708333333333337</v>
      </c>
      <c r="C28698">
        <v>3.4869999999999996E-5</v>
      </c>
    </row>
    <row r="28699" spans="1:3" x14ac:dyDescent="0.35">
      <c r="A28699" s="86">
        <v>46321</v>
      </c>
      <c r="B28699" s="87">
        <v>0.9375</v>
      </c>
      <c r="C28699">
        <v>3.3419999999999995E-5</v>
      </c>
    </row>
    <row r="28700" spans="1:3" x14ac:dyDescent="0.35">
      <c r="A28700" s="86">
        <v>46321</v>
      </c>
      <c r="B28700" s="87">
        <v>0.94791666666666663</v>
      </c>
      <c r="C28700">
        <v>3.1620000000000006E-5</v>
      </c>
    </row>
    <row r="28701" spans="1:3" x14ac:dyDescent="0.35">
      <c r="A28701" s="86">
        <v>46321</v>
      </c>
      <c r="B28701" s="87">
        <v>0.95833333333333337</v>
      </c>
      <c r="C28701">
        <v>2.9540000000000002E-5</v>
      </c>
    </row>
    <row r="28702" spans="1:3" x14ac:dyDescent="0.35">
      <c r="A28702" s="86">
        <v>46321</v>
      </c>
      <c r="B28702" s="87">
        <v>0.96875</v>
      </c>
      <c r="C28702">
        <v>2.728E-5</v>
      </c>
    </row>
    <row r="28703" spans="1:3" x14ac:dyDescent="0.35">
      <c r="A28703" s="86">
        <v>46321</v>
      </c>
      <c r="B28703" s="87">
        <v>0.97916666666666663</v>
      </c>
      <c r="C28703">
        <v>2.495E-5</v>
      </c>
    </row>
    <row r="28704" spans="1:3" x14ac:dyDescent="0.35">
      <c r="A28704" s="86">
        <v>46321</v>
      </c>
      <c r="B28704" s="87">
        <v>0.98958333333333337</v>
      </c>
      <c r="C28704">
        <v>2.262E-5</v>
      </c>
    </row>
    <row r="28705" spans="1:3" x14ac:dyDescent="0.35">
      <c r="A28705" s="86">
        <v>46322</v>
      </c>
      <c r="B28705" s="87">
        <v>0</v>
      </c>
      <c r="C28705">
        <v>2.0469999999999999E-5</v>
      </c>
    </row>
    <row r="28706" spans="1:3" x14ac:dyDescent="0.35">
      <c r="A28706" s="86">
        <v>46322</v>
      </c>
      <c r="B28706" s="87">
        <v>1.0416666666666666E-2</v>
      </c>
      <c r="C28706">
        <v>1.98E-5</v>
      </c>
    </row>
    <row r="28707" spans="1:3" x14ac:dyDescent="0.35">
      <c r="A28707" s="86">
        <v>46322</v>
      </c>
      <c r="B28707" s="87">
        <v>2.0833333333333332E-2</v>
      </c>
      <c r="C28707">
        <v>1.772E-5</v>
      </c>
    </row>
    <row r="28708" spans="1:3" x14ac:dyDescent="0.35">
      <c r="A28708" s="86">
        <v>46322</v>
      </c>
      <c r="B28708" s="87">
        <v>3.125E-2</v>
      </c>
      <c r="C28708">
        <v>1.5879999999999997E-5</v>
      </c>
    </row>
    <row r="28709" spans="1:3" x14ac:dyDescent="0.35">
      <c r="A28709" s="86">
        <v>46322</v>
      </c>
      <c r="B28709" s="87">
        <v>4.1666666666666664E-2</v>
      </c>
      <c r="C28709">
        <v>1.4409999999999999E-5</v>
      </c>
    </row>
    <row r="28710" spans="1:3" x14ac:dyDescent="0.35">
      <c r="A28710" s="86">
        <v>46322</v>
      </c>
      <c r="B28710" s="87">
        <v>5.2083333333333336E-2</v>
      </c>
      <c r="C28710">
        <v>1.3370000000000001E-5</v>
      </c>
    </row>
    <row r="28711" spans="1:3" x14ac:dyDescent="0.35">
      <c r="A28711" s="86">
        <v>46322</v>
      </c>
      <c r="B28711" s="87">
        <v>6.25E-2</v>
      </c>
      <c r="C28711">
        <v>1.2659999999999999E-5</v>
      </c>
    </row>
    <row r="28712" spans="1:3" x14ac:dyDescent="0.35">
      <c r="A28712" s="86">
        <v>46322</v>
      </c>
      <c r="B28712" s="87">
        <v>7.2916666666666671E-2</v>
      </c>
      <c r="C28712">
        <v>1.22E-5</v>
      </c>
    </row>
    <row r="28713" spans="1:3" x14ac:dyDescent="0.35">
      <c r="A28713" s="86">
        <v>46322</v>
      </c>
      <c r="B28713" s="87">
        <v>8.3333333333333329E-2</v>
      </c>
      <c r="C28713">
        <v>1.186E-5</v>
      </c>
    </row>
    <row r="28714" spans="1:3" x14ac:dyDescent="0.35">
      <c r="A28714" s="86">
        <v>46322</v>
      </c>
      <c r="B28714" s="87">
        <v>9.375E-2</v>
      </c>
      <c r="C28714">
        <v>1.1589999999999999E-5</v>
      </c>
    </row>
    <row r="28715" spans="1:3" x14ac:dyDescent="0.35">
      <c r="A28715" s="86">
        <v>46322</v>
      </c>
      <c r="B28715" s="87">
        <v>0.10416666666666667</v>
      </c>
      <c r="C28715">
        <v>1.133E-5</v>
      </c>
    </row>
    <row r="28716" spans="1:3" x14ac:dyDescent="0.35">
      <c r="A28716" s="86">
        <v>46322</v>
      </c>
      <c r="B28716" s="87">
        <v>0.11458333333333333</v>
      </c>
      <c r="C28716">
        <v>1.115E-5</v>
      </c>
    </row>
    <row r="28717" spans="1:3" x14ac:dyDescent="0.35">
      <c r="A28717" s="86">
        <v>46322</v>
      </c>
      <c r="B28717" s="87">
        <v>0.125</v>
      </c>
      <c r="C28717">
        <v>1.1029999999999999E-5</v>
      </c>
    </row>
    <row r="28718" spans="1:3" x14ac:dyDescent="0.35">
      <c r="A28718" s="86">
        <v>46322</v>
      </c>
      <c r="B28718" s="87">
        <v>0.13541666666666666</v>
      </c>
      <c r="C28718">
        <v>1.095E-5</v>
      </c>
    </row>
    <row r="28719" spans="1:3" x14ac:dyDescent="0.35">
      <c r="A28719" s="86">
        <v>46322</v>
      </c>
      <c r="B28719" s="87">
        <v>0.14583333333333334</v>
      </c>
      <c r="C28719">
        <v>1.095E-5</v>
      </c>
    </row>
    <row r="28720" spans="1:3" x14ac:dyDescent="0.35">
      <c r="A28720" s="86">
        <v>46322</v>
      </c>
      <c r="B28720" s="87">
        <v>0.15625</v>
      </c>
      <c r="C28720">
        <v>1.098E-5</v>
      </c>
    </row>
    <row r="28721" spans="1:3" x14ac:dyDescent="0.35">
      <c r="A28721" s="86">
        <v>46322</v>
      </c>
      <c r="B28721" s="87">
        <v>0.16666666666666666</v>
      </c>
      <c r="C28721">
        <v>1.1029999999999999E-5</v>
      </c>
    </row>
    <row r="28722" spans="1:3" x14ac:dyDescent="0.35">
      <c r="A28722" s="86">
        <v>46322</v>
      </c>
      <c r="B28722" s="87">
        <v>0.17708333333333334</v>
      </c>
      <c r="C28722">
        <v>1.1050000000000001E-5</v>
      </c>
    </row>
    <row r="28723" spans="1:3" x14ac:dyDescent="0.35">
      <c r="A28723" s="86">
        <v>46322</v>
      </c>
      <c r="B28723" s="87">
        <v>0.1875</v>
      </c>
      <c r="C28723">
        <v>1.1129999999999998E-5</v>
      </c>
    </row>
    <row r="28724" spans="1:3" x14ac:dyDescent="0.35">
      <c r="A28724" s="86">
        <v>46322</v>
      </c>
      <c r="B28724" s="87">
        <v>0.19791666666666666</v>
      </c>
      <c r="C28724">
        <v>1.1249999999999999E-5</v>
      </c>
    </row>
    <row r="28725" spans="1:3" x14ac:dyDescent="0.35">
      <c r="A28725" s="86">
        <v>46322</v>
      </c>
      <c r="B28725" s="87">
        <v>0.20833333333333334</v>
      </c>
      <c r="C28725">
        <v>1.1429999999999999E-5</v>
      </c>
    </row>
    <row r="28726" spans="1:3" x14ac:dyDescent="0.35">
      <c r="A28726" s="86">
        <v>46322</v>
      </c>
      <c r="B28726" s="87">
        <v>0.21875</v>
      </c>
      <c r="C28726">
        <v>1.1790000000000001E-5</v>
      </c>
    </row>
    <row r="28727" spans="1:3" x14ac:dyDescent="0.35">
      <c r="A28727" s="86">
        <v>46322</v>
      </c>
      <c r="B28727" s="87">
        <v>0.22916666666666666</v>
      </c>
      <c r="C28727">
        <v>1.2449999999999999E-5</v>
      </c>
    </row>
    <row r="28728" spans="1:3" x14ac:dyDescent="0.35">
      <c r="A28728" s="86">
        <v>46322</v>
      </c>
      <c r="B28728" s="87">
        <v>0.23958333333333334</v>
      </c>
      <c r="C28728">
        <v>1.367E-5</v>
      </c>
    </row>
    <row r="28729" spans="1:3" x14ac:dyDescent="0.35">
      <c r="A28729" s="86">
        <v>46322</v>
      </c>
      <c r="B28729" s="87">
        <v>0.25</v>
      </c>
      <c r="C28729">
        <v>1.5679999999999999E-5</v>
      </c>
    </row>
    <row r="28730" spans="1:3" x14ac:dyDescent="0.35">
      <c r="A28730" s="86">
        <v>46322</v>
      </c>
      <c r="B28730" s="87">
        <v>0.26041666666666669</v>
      </c>
      <c r="C28730">
        <v>1.8559999999999998E-5</v>
      </c>
    </row>
    <row r="28731" spans="1:3" x14ac:dyDescent="0.35">
      <c r="A28731" s="86">
        <v>46322</v>
      </c>
      <c r="B28731" s="87">
        <v>0.27083333333333331</v>
      </c>
      <c r="C28731">
        <v>2.1970000000000001E-5</v>
      </c>
    </row>
    <row r="28732" spans="1:3" x14ac:dyDescent="0.35">
      <c r="A28732" s="86">
        <v>46322</v>
      </c>
      <c r="B28732" s="87">
        <v>0.28125</v>
      </c>
      <c r="C28732">
        <v>2.5489999999999998E-5</v>
      </c>
    </row>
    <row r="28733" spans="1:3" x14ac:dyDescent="0.35">
      <c r="A28733" s="86">
        <v>46322</v>
      </c>
      <c r="B28733" s="87">
        <v>0.29166666666666669</v>
      </c>
      <c r="C28733">
        <v>2.8609999999999999E-5</v>
      </c>
    </row>
    <row r="28734" spans="1:3" x14ac:dyDescent="0.35">
      <c r="A28734" s="86">
        <v>46322</v>
      </c>
      <c r="B28734" s="87">
        <v>0.30208333333333331</v>
      </c>
      <c r="C28734">
        <v>3.1000000000000001E-5</v>
      </c>
    </row>
    <row r="28735" spans="1:3" x14ac:dyDescent="0.35">
      <c r="A28735" s="86">
        <v>46322</v>
      </c>
      <c r="B28735" s="87">
        <v>0.3125</v>
      </c>
      <c r="C28735">
        <v>3.2710000000000004E-5</v>
      </c>
    </row>
    <row r="28736" spans="1:3" x14ac:dyDescent="0.35">
      <c r="A28736" s="86">
        <v>46322</v>
      </c>
      <c r="B28736" s="87">
        <v>0.32291666666666669</v>
      </c>
      <c r="C28736">
        <v>3.383E-5</v>
      </c>
    </row>
    <row r="28737" spans="1:3" x14ac:dyDescent="0.35">
      <c r="A28737" s="86">
        <v>46322</v>
      </c>
      <c r="B28737" s="87">
        <v>0.33333333333333331</v>
      </c>
      <c r="C28737">
        <v>3.455E-5</v>
      </c>
    </row>
    <row r="28738" spans="1:3" x14ac:dyDescent="0.35">
      <c r="A28738" s="86">
        <v>46322</v>
      </c>
      <c r="B28738" s="87">
        <v>0.34375</v>
      </c>
      <c r="C28738">
        <v>3.4919999999999998E-5</v>
      </c>
    </row>
    <row r="28739" spans="1:3" x14ac:dyDescent="0.35">
      <c r="A28739" s="86">
        <v>46322</v>
      </c>
      <c r="B28739" s="87">
        <v>0.35416666666666669</v>
      </c>
      <c r="C28739">
        <v>3.506E-5</v>
      </c>
    </row>
    <row r="28740" spans="1:3" x14ac:dyDescent="0.35">
      <c r="A28740" s="86">
        <v>46322</v>
      </c>
      <c r="B28740" s="87">
        <v>0.36458333333333331</v>
      </c>
      <c r="C28740">
        <v>3.506E-5</v>
      </c>
    </row>
    <row r="28741" spans="1:3" x14ac:dyDescent="0.35">
      <c r="A28741" s="86">
        <v>46322</v>
      </c>
      <c r="B28741" s="87">
        <v>0.375</v>
      </c>
      <c r="C28741">
        <v>3.4950000000000002E-5</v>
      </c>
    </row>
    <row r="28742" spans="1:3" x14ac:dyDescent="0.35">
      <c r="A28742" s="86">
        <v>46322</v>
      </c>
      <c r="B28742" s="87">
        <v>0.38541666666666669</v>
      </c>
      <c r="C28742">
        <v>3.485E-5</v>
      </c>
    </row>
    <row r="28743" spans="1:3" x14ac:dyDescent="0.35">
      <c r="A28743" s="86">
        <v>46322</v>
      </c>
      <c r="B28743" s="87">
        <v>0.39583333333333331</v>
      </c>
      <c r="C28743">
        <v>3.472E-5</v>
      </c>
    </row>
    <row r="28744" spans="1:3" x14ac:dyDescent="0.35">
      <c r="A28744" s="86">
        <v>46322</v>
      </c>
      <c r="B28744" s="87">
        <v>0.40625</v>
      </c>
      <c r="C28744">
        <v>3.455E-5</v>
      </c>
    </row>
    <row r="28745" spans="1:3" x14ac:dyDescent="0.35">
      <c r="A28745" s="86">
        <v>46322</v>
      </c>
      <c r="B28745" s="87">
        <v>0.41666666666666669</v>
      </c>
      <c r="C28745">
        <v>3.4310000000000002E-5</v>
      </c>
    </row>
    <row r="28746" spans="1:3" x14ac:dyDescent="0.35">
      <c r="A28746" s="86">
        <v>46322</v>
      </c>
      <c r="B28746" s="87">
        <v>0.42708333333333331</v>
      </c>
      <c r="C28746">
        <v>3.4039999999999999E-5</v>
      </c>
    </row>
    <row r="28747" spans="1:3" x14ac:dyDescent="0.35">
      <c r="A28747" s="86">
        <v>46322</v>
      </c>
      <c r="B28747" s="87">
        <v>0.4375</v>
      </c>
      <c r="C28747">
        <v>3.3699999999999999E-5</v>
      </c>
    </row>
    <row r="28748" spans="1:3" x14ac:dyDescent="0.35">
      <c r="A28748" s="86">
        <v>46322</v>
      </c>
      <c r="B28748" s="87">
        <v>0.44791666666666669</v>
      </c>
      <c r="C28748">
        <v>3.345E-5</v>
      </c>
    </row>
    <row r="28749" spans="1:3" x14ac:dyDescent="0.35">
      <c r="A28749" s="86">
        <v>46322</v>
      </c>
      <c r="B28749" s="87">
        <v>0.45833333333333331</v>
      </c>
      <c r="C28749">
        <v>3.3269999999999998E-5</v>
      </c>
    </row>
    <row r="28750" spans="1:3" x14ac:dyDescent="0.35">
      <c r="A28750" s="86">
        <v>46322</v>
      </c>
      <c r="B28750" s="87">
        <v>0.46875</v>
      </c>
      <c r="C28750">
        <v>3.324E-5</v>
      </c>
    </row>
    <row r="28751" spans="1:3" x14ac:dyDescent="0.35">
      <c r="A28751" s="86">
        <v>46322</v>
      </c>
      <c r="B28751" s="87">
        <v>0.47916666666666669</v>
      </c>
      <c r="C28751">
        <v>3.3480000000000005E-5</v>
      </c>
    </row>
    <row r="28752" spans="1:3" x14ac:dyDescent="0.35">
      <c r="A28752" s="86">
        <v>46322</v>
      </c>
      <c r="B28752" s="87">
        <v>0.48958333333333331</v>
      </c>
      <c r="C28752">
        <v>3.4010000000000001E-5</v>
      </c>
    </row>
    <row r="28753" spans="1:3" x14ac:dyDescent="0.35">
      <c r="A28753" s="86">
        <v>46322</v>
      </c>
      <c r="B28753" s="87">
        <v>0.5</v>
      </c>
      <c r="C28753">
        <v>3.4950000000000002E-5</v>
      </c>
    </row>
    <row r="28754" spans="1:3" x14ac:dyDescent="0.35">
      <c r="A28754" s="86">
        <v>46322</v>
      </c>
      <c r="B28754" s="87">
        <v>0.51041666666666663</v>
      </c>
      <c r="C28754">
        <v>3.6300000000000001E-5</v>
      </c>
    </row>
    <row r="28755" spans="1:3" x14ac:dyDescent="0.35">
      <c r="A28755" s="86">
        <v>46322</v>
      </c>
      <c r="B28755" s="87">
        <v>0.52083333333333337</v>
      </c>
      <c r="C28755">
        <v>3.7719999999999998E-5</v>
      </c>
    </row>
    <row r="28756" spans="1:3" x14ac:dyDescent="0.35">
      <c r="A28756" s="86">
        <v>46322</v>
      </c>
      <c r="B28756" s="87">
        <v>0.53125</v>
      </c>
      <c r="C28756">
        <v>3.8899999999999997E-5</v>
      </c>
    </row>
    <row r="28757" spans="1:3" x14ac:dyDescent="0.35">
      <c r="A28757" s="86">
        <v>46322</v>
      </c>
      <c r="B28757" s="87">
        <v>0.54166666666666663</v>
      </c>
      <c r="C28757">
        <v>3.9399999999999995E-5</v>
      </c>
    </row>
    <row r="28758" spans="1:3" x14ac:dyDescent="0.35">
      <c r="A28758" s="86">
        <v>46322</v>
      </c>
      <c r="B28758" s="87">
        <v>0.55208333333333337</v>
      </c>
      <c r="C28758">
        <v>3.8999999999999999E-5</v>
      </c>
    </row>
    <row r="28759" spans="1:3" x14ac:dyDescent="0.35">
      <c r="A28759" s="86">
        <v>46322</v>
      </c>
      <c r="B28759" s="87">
        <v>0.5625</v>
      </c>
      <c r="C28759">
        <v>3.7910000000000001E-5</v>
      </c>
    </row>
    <row r="28760" spans="1:3" x14ac:dyDescent="0.35">
      <c r="A28760" s="86">
        <v>46322</v>
      </c>
      <c r="B28760" s="87">
        <v>0.57291666666666663</v>
      </c>
      <c r="C28760">
        <v>3.6450000000000005E-5</v>
      </c>
    </row>
    <row r="28761" spans="1:3" x14ac:dyDescent="0.35">
      <c r="A28761" s="86">
        <v>46322</v>
      </c>
      <c r="B28761" s="87">
        <v>0.58333333333333337</v>
      </c>
      <c r="C28761">
        <v>3.4950000000000002E-5</v>
      </c>
    </row>
    <row r="28762" spans="1:3" x14ac:dyDescent="0.35">
      <c r="A28762" s="86">
        <v>46322</v>
      </c>
      <c r="B28762" s="87">
        <v>0.59375</v>
      </c>
      <c r="C28762">
        <v>3.3699999999999999E-5</v>
      </c>
    </row>
    <row r="28763" spans="1:3" x14ac:dyDescent="0.35">
      <c r="A28763" s="86">
        <v>46322</v>
      </c>
      <c r="B28763" s="87">
        <v>0.60416666666666663</v>
      </c>
      <c r="C28763">
        <v>3.2679999999999999E-5</v>
      </c>
    </row>
    <row r="28764" spans="1:3" x14ac:dyDescent="0.35">
      <c r="A28764" s="86">
        <v>46322</v>
      </c>
      <c r="B28764" s="87">
        <v>0.61458333333333337</v>
      </c>
      <c r="C28764">
        <v>3.1770000000000002E-5</v>
      </c>
    </row>
    <row r="28765" spans="1:3" x14ac:dyDescent="0.35">
      <c r="A28765" s="86">
        <v>46322</v>
      </c>
      <c r="B28765" s="87">
        <v>0.625</v>
      </c>
      <c r="C28765">
        <v>3.0929999999999997E-5</v>
      </c>
    </row>
    <row r="28766" spans="1:3" x14ac:dyDescent="0.35">
      <c r="A28766" s="86">
        <v>46322</v>
      </c>
      <c r="B28766" s="87">
        <v>0.63541666666666663</v>
      </c>
      <c r="C28766">
        <v>3.0069999999999998E-5</v>
      </c>
    </row>
    <row r="28767" spans="1:3" x14ac:dyDescent="0.35">
      <c r="A28767" s="86">
        <v>46322</v>
      </c>
      <c r="B28767" s="87">
        <v>0.64583333333333337</v>
      </c>
      <c r="C28767">
        <v>2.9219999999999998E-5</v>
      </c>
    </row>
    <row r="28768" spans="1:3" x14ac:dyDescent="0.35">
      <c r="A28768" s="86">
        <v>46322</v>
      </c>
      <c r="B28768" s="87">
        <v>0.65625</v>
      </c>
      <c r="C28768">
        <v>2.8439999999999999E-5</v>
      </c>
    </row>
    <row r="28769" spans="1:3" x14ac:dyDescent="0.35">
      <c r="A28769" s="86">
        <v>46322</v>
      </c>
      <c r="B28769" s="87">
        <v>0.66666666666666663</v>
      </c>
      <c r="C28769">
        <v>2.775E-5</v>
      </c>
    </row>
    <row r="28770" spans="1:3" x14ac:dyDescent="0.35">
      <c r="A28770" s="86">
        <v>46322</v>
      </c>
      <c r="B28770" s="87">
        <v>0.67708333333333337</v>
      </c>
      <c r="C28770">
        <v>2.722E-5</v>
      </c>
    </row>
    <row r="28771" spans="1:3" x14ac:dyDescent="0.35">
      <c r="A28771" s="86">
        <v>46322</v>
      </c>
      <c r="B28771" s="87">
        <v>0.6875</v>
      </c>
      <c r="C28771">
        <v>2.6910000000000002E-5</v>
      </c>
    </row>
    <row r="28772" spans="1:3" x14ac:dyDescent="0.35">
      <c r="A28772" s="86">
        <v>46322</v>
      </c>
      <c r="B28772" s="87">
        <v>0.69791666666666663</v>
      </c>
      <c r="C28772">
        <v>2.6859999999999997E-5</v>
      </c>
    </row>
    <row r="28773" spans="1:3" x14ac:dyDescent="0.35">
      <c r="A28773" s="86">
        <v>46322</v>
      </c>
      <c r="B28773" s="87">
        <v>0.70833333333333337</v>
      </c>
      <c r="C28773">
        <v>2.711E-5</v>
      </c>
    </row>
    <row r="28774" spans="1:3" x14ac:dyDescent="0.35">
      <c r="A28774" s="86">
        <v>46322</v>
      </c>
      <c r="B28774" s="87">
        <v>0.71875</v>
      </c>
      <c r="C28774">
        <v>2.7779999999999998E-5</v>
      </c>
    </row>
    <row r="28775" spans="1:3" x14ac:dyDescent="0.35">
      <c r="A28775" s="86">
        <v>46322</v>
      </c>
      <c r="B28775" s="87">
        <v>0.72916666666666663</v>
      </c>
      <c r="C28775">
        <v>2.879E-5</v>
      </c>
    </row>
    <row r="28776" spans="1:3" x14ac:dyDescent="0.35">
      <c r="A28776" s="86">
        <v>46322</v>
      </c>
      <c r="B28776" s="87">
        <v>0.73958333333333337</v>
      </c>
      <c r="C28776">
        <v>3.012E-5</v>
      </c>
    </row>
    <row r="28777" spans="1:3" x14ac:dyDescent="0.35">
      <c r="A28777" s="86">
        <v>46322</v>
      </c>
      <c r="B28777" s="87">
        <v>0.75</v>
      </c>
      <c r="C28777">
        <v>3.1770000000000002E-5</v>
      </c>
    </row>
    <row r="28778" spans="1:3" x14ac:dyDescent="0.35">
      <c r="A28778" s="86">
        <v>46322</v>
      </c>
      <c r="B28778" s="87">
        <v>0.76041666666666663</v>
      </c>
      <c r="C28778">
        <v>3.3699999999999999E-5</v>
      </c>
    </row>
    <row r="28779" spans="1:3" x14ac:dyDescent="0.35">
      <c r="A28779" s="86">
        <v>46322</v>
      </c>
      <c r="B28779" s="87">
        <v>0.77083333333333337</v>
      </c>
      <c r="C28779">
        <v>3.5790000000000001E-5</v>
      </c>
    </row>
    <row r="28780" spans="1:3" x14ac:dyDescent="0.35">
      <c r="A28780" s="86">
        <v>46322</v>
      </c>
      <c r="B28780" s="87">
        <v>0.78125</v>
      </c>
      <c r="C28780">
        <v>3.7960000000000002E-5</v>
      </c>
    </row>
    <row r="28781" spans="1:3" x14ac:dyDescent="0.35">
      <c r="A28781" s="86">
        <v>46322</v>
      </c>
      <c r="B28781" s="87">
        <v>0.79166666666666663</v>
      </c>
      <c r="C28781">
        <v>4.0050000000000004E-5</v>
      </c>
    </row>
    <row r="28782" spans="1:3" x14ac:dyDescent="0.35">
      <c r="A28782" s="86">
        <v>46322</v>
      </c>
      <c r="B28782" s="87">
        <v>0.80208333333333337</v>
      </c>
      <c r="C28782">
        <v>4.1980000000000001E-5</v>
      </c>
    </row>
    <row r="28783" spans="1:3" x14ac:dyDescent="0.35">
      <c r="A28783" s="86">
        <v>46322</v>
      </c>
      <c r="B28783" s="87">
        <v>0.8125</v>
      </c>
      <c r="C28783">
        <v>4.3560000000000003E-5</v>
      </c>
    </row>
    <row r="28784" spans="1:3" x14ac:dyDescent="0.35">
      <c r="A28784" s="86">
        <v>46322</v>
      </c>
      <c r="B28784" s="87">
        <v>0.82291666666666663</v>
      </c>
      <c r="C28784">
        <v>4.46E-5</v>
      </c>
    </row>
    <row r="28785" spans="1:3" x14ac:dyDescent="0.35">
      <c r="A28785" s="86">
        <v>46322</v>
      </c>
      <c r="B28785" s="87">
        <v>0.83333333333333337</v>
      </c>
      <c r="C28785">
        <v>4.4929999999999998E-5</v>
      </c>
    </row>
    <row r="28786" spans="1:3" x14ac:dyDescent="0.35">
      <c r="A28786" s="86">
        <v>46322</v>
      </c>
      <c r="B28786" s="87">
        <v>0.84375</v>
      </c>
      <c r="C28786">
        <v>4.4419999999999998E-5</v>
      </c>
    </row>
    <row r="28787" spans="1:3" x14ac:dyDescent="0.35">
      <c r="A28787" s="86">
        <v>46322</v>
      </c>
      <c r="B28787" s="87">
        <v>0.85416666666666663</v>
      </c>
      <c r="C28787">
        <v>4.3409999999999999E-5</v>
      </c>
    </row>
    <row r="28788" spans="1:3" x14ac:dyDescent="0.35">
      <c r="A28788" s="86">
        <v>46322</v>
      </c>
      <c r="B28788" s="87">
        <v>0.86458333333333337</v>
      </c>
      <c r="C28788">
        <v>4.2179999999999999E-5</v>
      </c>
    </row>
    <row r="28789" spans="1:3" x14ac:dyDescent="0.35">
      <c r="A28789" s="86">
        <v>46322</v>
      </c>
      <c r="B28789" s="87">
        <v>0.875</v>
      </c>
      <c r="C28789">
        <v>4.1109999999999998E-5</v>
      </c>
    </row>
    <row r="28790" spans="1:3" x14ac:dyDescent="0.35">
      <c r="A28790" s="86">
        <v>46322</v>
      </c>
      <c r="B28790" s="87">
        <v>0.88541666666666663</v>
      </c>
      <c r="C28790">
        <v>4.0450000000000001E-5</v>
      </c>
    </row>
    <row r="28791" spans="1:3" x14ac:dyDescent="0.35">
      <c r="A28791" s="86">
        <v>46322</v>
      </c>
      <c r="B28791" s="87">
        <v>0.89583333333333337</v>
      </c>
      <c r="C28791">
        <v>4.002E-5</v>
      </c>
    </row>
    <row r="28792" spans="1:3" x14ac:dyDescent="0.35">
      <c r="A28792" s="86">
        <v>46322</v>
      </c>
      <c r="B28792" s="87">
        <v>0.90625</v>
      </c>
      <c r="C28792">
        <v>3.9560000000000001E-5</v>
      </c>
    </row>
    <row r="28793" spans="1:3" x14ac:dyDescent="0.35">
      <c r="A28793" s="86">
        <v>46322</v>
      </c>
      <c r="B28793" s="87">
        <v>0.91666666666666663</v>
      </c>
      <c r="C28793">
        <v>3.8769999999999996E-5</v>
      </c>
    </row>
    <row r="28794" spans="1:3" x14ac:dyDescent="0.35">
      <c r="A28794" s="86">
        <v>46322</v>
      </c>
      <c r="B28794" s="87">
        <v>0.92708333333333337</v>
      </c>
      <c r="C28794">
        <v>3.7470000000000005E-5</v>
      </c>
    </row>
    <row r="28795" spans="1:3" x14ac:dyDescent="0.35">
      <c r="A28795" s="86">
        <v>46322</v>
      </c>
      <c r="B28795" s="87">
        <v>0.9375</v>
      </c>
      <c r="C28795">
        <v>3.5720000000000004E-5</v>
      </c>
    </row>
    <row r="28796" spans="1:3" x14ac:dyDescent="0.35">
      <c r="A28796" s="86">
        <v>46322</v>
      </c>
      <c r="B28796" s="87">
        <v>0.94791666666666663</v>
      </c>
      <c r="C28796">
        <v>3.3630000000000002E-5</v>
      </c>
    </row>
    <row r="28797" spans="1:3" x14ac:dyDescent="0.35">
      <c r="A28797" s="86">
        <v>46322</v>
      </c>
      <c r="B28797" s="87">
        <v>0.95833333333333337</v>
      </c>
      <c r="C28797">
        <v>3.1359999999999998E-5</v>
      </c>
    </row>
    <row r="28798" spans="1:3" x14ac:dyDescent="0.35">
      <c r="A28798" s="86">
        <v>46322</v>
      </c>
      <c r="B28798" s="87">
        <v>0.96875</v>
      </c>
      <c r="C28798">
        <v>2.902E-5</v>
      </c>
    </row>
    <row r="28799" spans="1:3" x14ac:dyDescent="0.35">
      <c r="A28799" s="86">
        <v>46322</v>
      </c>
      <c r="B28799" s="87">
        <v>0.97916666666666663</v>
      </c>
      <c r="C28799">
        <v>2.6679999999999999E-5</v>
      </c>
    </row>
    <row r="28800" spans="1:3" x14ac:dyDescent="0.35">
      <c r="A28800" s="86">
        <v>46322</v>
      </c>
      <c r="B28800" s="87">
        <v>0.98958333333333337</v>
      </c>
      <c r="C28800">
        <v>2.4330000000000003E-5</v>
      </c>
    </row>
    <row r="28801" spans="1:3" x14ac:dyDescent="0.35">
      <c r="A28801" s="86">
        <v>46323</v>
      </c>
      <c r="B28801" s="87">
        <v>0</v>
      </c>
      <c r="C28801">
        <v>2.2039999999999999E-5</v>
      </c>
    </row>
    <row r="28802" spans="1:3" x14ac:dyDescent="0.35">
      <c r="A28802" s="86">
        <v>46323</v>
      </c>
      <c r="B28802" s="87">
        <v>1.0416666666666666E-2</v>
      </c>
      <c r="C28802">
        <v>1.9879999999999999E-5</v>
      </c>
    </row>
    <row r="28803" spans="1:3" x14ac:dyDescent="0.35">
      <c r="A28803" s="86">
        <v>46323</v>
      </c>
      <c r="B28803" s="87">
        <v>2.0833333333333332E-2</v>
      </c>
      <c r="C28803">
        <v>1.7790000000000001E-5</v>
      </c>
    </row>
    <row r="28804" spans="1:3" x14ac:dyDescent="0.35">
      <c r="A28804" s="86">
        <v>46323</v>
      </c>
      <c r="B28804" s="87">
        <v>3.125E-2</v>
      </c>
      <c r="C28804">
        <v>1.5949999999999998E-5</v>
      </c>
    </row>
    <row r="28805" spans="1:3" x14ac:dyDescent="0.35">
      <c r="A28805" s="86">
        <v>46323</v>
      </c>
      <c r="B28805" s="87">
        <v>4.1666666666666664E-2</v>
      </c>
      <c r="C28805">
        <v>1.446E-5</v>
      </c>
    </row>
    <row r="28806" spans="1:3" x14ac:dyDescent="0.35">
      <c r="A28806" s="86">
        <v>46323</v>
      </c>
      <c r="B28806" s="87">
        <v>5.2083333333333336E-2</v>
      </c>
      <c r="C28806">
        <v>1.342E-5</v>
      </c>
    </row>
    <row r="28807" spans="1:3" x14ac:dyDescent="0.35">
      <c r="A28807" s="86">
        <v>46323</v>
      </c>
      <c r="B28807" s="87">
        <v>6.25E-2</v>
      </c>
      <c r="C28807">
        <v>1.271E-5</v>
      </c>
    </row>
    <row r="28808" spans="1:3" x14ac:dyDescent="0.35">
      <c r="A28808" s="86">
        <v>46323</v>
      </c>
      <c r="B28808" s="87">
        <v>7.2916666666666671E-2</v>
      </c>
      <c r="C28808">
        <v>1.2250000000000001E-5</v>
      </c>
    </row>
    <row r="28809" spans="1:3" x14ac:dyDescent="0.35">
      <c r="A28809" s="86">
        <v>46323</v>
      </c>
      <c r="B28809" s="87">
        <v>8.3333333333333329E-2</v>
      </c>
      <c r="C28809">
        <v>1.1910000000000001E-5</v>
      </c>
    </row>
    <row r="28810" spans="1:3" x14ac:dyDescent="0.35">
      <c r="A28810" s="86">
        <v>46323</v>
      </c>
      <c r="B28810" s="87">
        <v>9.375E-2</v>
      </c>
      <c r="C28810">
        <v>1.163E-5</v>
      </c>
    </row>
    <row r="28811" spans="1:3" x14ac:dyDescent="0.35">
      <c r="A28811" s="86">
        <v>46323</v>
      </c>
      <c r="B28811" s="87">
        <v>0.10416666666666667</v>
      </c>
      <c r="C28811">
        <v>1.1379999999999999E-5</v>
      </c>
    </row>
    <row r="28812" spans="1:3" x14ac:dyDescent="0.35">
      <c r="A28812" s="86">
        <v>46323</v>
      </c>
      <c r="B28812" s="87">
        <v>0.11458333333333333</v>
      </c>
      <c r="C28812">
        <v>1.119E-5</v>
      </c>
    </row>
    <row r="28813" spans="1:3" x14ac:dyDescent="0.35">
      <c r="A28813" s="86">
        <v>46323</v>
      </c>
      <c r="B28813" s="87">
        <v>0.125</v>
      </c>
      <c r="C28813">
        <v>1.1070000000000001E-5</v>
      </c>
    </row>
    <row r="28814" spans="1:3" x14ac:dyDescent="0.35">
      <c r="A28814" s="86">
        <v>46323</v>
      </c>
      <c r="B28814" s="87">
        <v>0.13541666666666666</v>
      </c>
      <c r="C28814">
        <v>1.099E-5</v>
      </c>
    </row>
    <row r="28815" spans="1:3" x14ac:dyDescent="0.35">
      <c r="A28815" s="86">
        <v>46323</v>
      </c>
      <c r="B28815" s="87">
        <v>0.14583333333333334</v>
      </c>
      <c r="C28815">
        <v>1.099E-5</v>
      </c>
    </row>
    <row r="28816" spans="1:3" x14ac:dyDescent="0.35">
      <c r="A28816" s="86">
        <v>46323</v>
      </c>
      <c r="B28816" s="87">
        <v>0.15625</v>
      </c>
      <c r="C28816">
        <v>1.102E-5</v>
      </c>
    </row>
    <row r="28817" spans="1:3" x14ac:dyDescent="0.35">
      <c r="A28817" s="86">
        <v>46323</v>
      </c>
      <c r="B28817" s="87">
        <v>0.16666666666666666</v>
      </c>
      <c r="C28817">
        <v>1.1070000000000001E-5</v>
      </c>
    </row>
    <row r="28818" spans="1:3" x14ac:dyDescent="0.35">
      <c r="A28818" s="86">
        <v>46323</v>
      </c>
      <c r="B28818" s="87">
        <v>0.17708333333333334</v>
      </c>
      <c r="C28818">
        <v>1.1089999999999999E-5</v>
      </c>
    </row>
    <row r="28819" spans="1:3" x14ac:dyDescent="0.35">
      <c r="A28819" s="86">
        <v>46323</v>
      </c>
      <c r="B28819" s="87">
        <v>0.1875</v>
      </c>
      <c r="C28819">
        <v>1.117E-5</v>
      </c>
    </row>
    <row r="28820" spans="1:3" x14ac:dyDescent="0.35">
      <c r="A28820" s="86">
        <v>46323</v>
      </c>
      <c r="B28820" s="87">
        <v>0.19791666666666666</v>
      </c>
      <c r="C28820">
        <v>1.1299999999999999E-5</v>
      </c>
    </row>
    <row r="28821" spans="1:3" x14ac:dyDescent="0.35">
      <c r="A28821" s="86">
        <v>46323</v>
      </c>
      <c r="B28821" s="87">
        <v>0.20833333333333334</v>
      </c>
      <c r="C28821">
        <v>1.148E-5</v>
      </c>
    </row>
    <row r="28822" spans="1:3" x14ac:dyDescent="0.35">
      <c r="A28822" s="86">
        <v>46323</v>
      </c>
      <c r="B28822" s="87">
        <v>0.21875</v>
      </c>
      <c r="C28822">
        <v>1.184E-5</v>
      </c>
    </row>
    <row r="28823" spans="1:3" x14ac:dyDescent="0.35">
      <c r="A28823" s="86">
        <v>46323</v>
      </c>
      <c r="B28823" s="87">
        <v>0.22916666666666666</v>
      </c>
      <c r="C28823">
        <v>1.2500000000000001E-5</v>
      </c>
    </row>
    <row r="28824" spans="1:3" x14ac:dyDescent="0.35">
      <c r="A28824" s="86">
        <v>46323</v>
      </c>
      <c r="B28824" s="87">
        <v>0.23958333333333334</v>
      </c>
      <c r="C28824">
        <v>1.3729999999999999E-5</v>
      </c>
    </row>
    <row r="28825" spans="1:3" x14ac:dyDescent="0.35">
      <c r="A28825" s="86">
        <v>46323</v>
      </c>
      <c r="B28825" s="87">
        <v>0.25</v>
      </c>
      <c r="C28825">
        <v>1.5740000000000002E-5</v>
      </c>
    </row>
    <row r="28826" spans="1:3" x14ac:dyDescent="0.35">
      <c r="A28826" s="86">
        <v>46323</v>
      </c>
      <c r="B28826" s="87">
        <v>0.26041666666666669</v>
      </c>
      <c r="C28826">
        <v>1.8640000000000001E-5</v>
      </c>
    </row>
    <row r="28827" spans="1:3" x14ac:dyDescent="0.35">
      <c r="A28827" s="86">
        <v>46323</v>
      </c>
      <c r="B28827" s="87">
        <v>0.27083333333333331</v>
      </c>
      <c r="C28827">
        <v>2.2059999999999999E-5</v>
      </c>
    </row>
    <row r="28828" spans="1:3" x14ac:dyDescent="0.35">
      <c r="A28828" s="86">
        <v>46323</v>
      </c>
      <c r="B28828" s="87">
        <v>0.28125</v>
      </c>
      <c r="C28828">
        <v>2.5590000000000001E-5</v>
      </c>
    </row>
    <row r="28829" spans="1:3" x14ac:dyDescent="0.35">
      <c r="A28829" s="86">
        <v>46323</v>
      </c>
      <c r="B28829" s="87">
        <v>0.29166666666666669</v>
      </c>
      <c r="C28829">
        <v>2.8729999999999998E-5</v>
      </c>
    </row>
    <row r="28830" spans="1:3" x14ac:dyDescent="0.35">
      <c r="A28830" s="86">
        <v>46323</v>
      </c>
      <c r="B28830" s="87">
        <v>0.30208333333333331</v>
      </c>
      <c r="C28830">
        <v>3.1130000000000002E-5</v>
      </c>
    </row>
    <row r="28831" spans="1:3" x14ac:dyDescent="0.35">
      <c r="A28831" s="86">
        <v>46323</v>
      </c>
      <c r="B28831" s="87">
        <v>0.3125</v>
      </c>
      <c r="C28831">
        <v>3.2840000000000004E-5</v>
      </c>
    </row>
    <row r="28832" spans="1:3" x14ac:dyDescent="0.35">
      <c r="A28832" s="86">
        <v>46323</v>
      </c>
      <c r="B28832" s="87">
        <v>0.32291666666666669</v>
      </c>
      <c r="C28832">
        <v>3.3970000000000002E-5</v>
      </c>
    </row>
    <row r="28833" spans="1:3" x14ac:dyDescent="0.35">
      <c r="A28833" s="86">
        <v>46323</v>
      </c>
      <c r="B28833" s="87">
        <v>0.33333333333333331</v>
      </c>
      <c r="C28833">
        <v>3.468E-5</v>
      </c>
    </row>
    <row r="28834" spans="1:3" x14ac:dyDescent="0.35">
      <c r="A28834" s="86">
        <v>46323</v>
      </c>
      <c r="B28834" s="87">
        <v>0.34375</v>
      </c>
      <c r="C28834">
        <v>3.506E-5</v>
      </c>
    </row>
    <row r="28835" spans="1:3" x14ac:dyDescent="0.35">
      <c r="A28835" s="86">
        <v>46323</v>
      </c>
      <c r="B28835" s="87">
        <v>0.35416666666666669</v>
      </c>
      <c r="C28835">
        <v>3.5200000000000002E-5</v>
      </c>
    </row>
    <row r="28836" spans="1:3" x14ac:dyDescent="0.35">
      <c r="A28836" s="86">
        <v>46323</v>
      </c>
      <c r="B28836" s="87">
        <v>0.36458333333333331</v>
      </c>
      <c r="C28836">
        <v>3.5200000000000002E-5</v>
      </c>
    </row>
    <row r="28837" spans="1:3" x14ac:dyDescent="0.35">
      <c r="A28837" s="86">
        <v>46323</v>
      </c>
      <c r="B28837" s="87">
        <v>0.375</v>
      </c>
      <c r="C28837">
        <v>3.5090000000000005E-5</v>
      </c>
    </row>
    <row r="28838" spans="1:3" x14ac:dyDescent="0.35">
      <c r="A28838" s="86">
        <v>46323</v>
      </c>
      <c r="B28838" s="87">
        <v>0.38541666666666669</v>
      </c>
      <c r="C28838">
        <v>3.4990000000000002E-5</v>
      </c>
    </row>
    <row r="28839" spans="1:3" x14ac:dyDescent="0.35">
      <c r="A28839" s="86">
        <v>46323</v>
      </c>
      <c r="B28839" s="87">
        <v>0.39583333333333331</v>
      </c>
      <c r="C28839">
        <v>3.4860000000000002E-5</v>
      </c>
    </row>
    <row r="28840" spans="1:3" x14ac:dyDescent="0.35">
      <c r="A28840" s="86">
        <v>46323</v>
      </c>
      <c r="B28840" s="87">
        <v>0.40625</v>
      </c>
      <c r="C28840">
        <v>3.468E-5</v>
      </c>
    </row>
    <row r="28841" spans="1:3" x14ac:dyDescent="0.35">
      <c r="A28841" s="86">
        <v>46323</v>
      </c>
      <c r="B28841" s="87">
        <v>0.41666666666666669</v>
      </c>
      <c r="C28841">
        <v>3.4450000000000004E-5</v>
      </c>
    </row>
    <row r="28842" spans="1:3" x14ac:dyDescent="0.35">
      <c r="A28842" s="86">
        <v>46323</v>
      </c>
      <c r="B28842" s="87">
        <v>0.42708333333333331</v>
      </c>
      <c r="C28842">
        <v>3.417E-5</v>
      </c>
    </row>
    <row r="28843" spans="1:3" x14ac:dyDescent="0.35">
      <c r="A28843" s="86">
        <v>46323</v>
      </c>
      <c r="B28843" s="87">
        <v>0.4375</v>
      </c>
      <c r="C28843">
        <v>3.3840000000000001E-5</v>
      </c>
    </row>
    <row r="28844" spans="1:3" x14ac:dyDescent="0.35">
      <c r="A28844" s="86">
        <v>46323</v>
      </c>
      <c r="B28844" s="87">
        <v>0.44791666666666669</v>
      </c>
      <c r="C28844">
        <v>3.358E-5</v>
      </c>
    </row>
    <row r="28845" spans="1:3" x14ac:dyDescent="0.35">
      <c r="A28845" s="86">
        <v>46323</v>
      </c>
      <c r="B28845" s="87">
        <v>0.45833333333333331</v>
      </c>
      <c r="C28845">
        <v>3.341E-5</v>
      </c>
    </row>
    <row r="28846" spans="1:3" x14ac:dyDescent="0.35">
      <c r="A28846" s="86">
        <v>46323</v>
      </c>
      <c r="B28846" s="87">
        <v>0.46875</v>
      </c>
      <c r="C28846">
        <v>3.3380000000000002E-5</v>
      </c>
    </row>
    <row r="28847" spans="1:3" x14ac:dyDescent="0.35">
      <c r="A28847" s="86">
        <v>46323</v>
      </c>
      <c r="B28847" s="87">
        <v>0.47916666666666669</v>
      </c>
      <c r="C28847">
        <v>3.3609999999999998E-5</v>
      </c>
    </row>
    <row r="28848" spans="1:3" x14ac:dyDescent="0.35">
      <c r="A28848" s="86">
        <v>46323</v>
      </c>
      <c r="B28848" s="87">
        <v>0.48958333333333331</v>
      </c>
      <c r="C28848">
        <v>3.4139999999999995E-5</v>
      </c>
    </row>
    <row r="28849" spans="1:3" x14ac:dyDescent="0.35">
      <c r="A28849" s="86">
        <v>46323</v>
      </c>
      <c r="B28849" s="87">
        <v>0.5</v>
      </c>
      <c r="C28849">
        <v>3.5090000000000005E-5</v>
      </c>
    </row>
    <row r="28850" spans="1:3" x14ac:dyDescent="0.35">
      <c r="A28850" s="86">
        <v>46323</v>
      </c>
      <c r="B28850" s="87">
        <v>0.51041666666666663</v>
      </c>
      <c r="C28850">
        <v>3.6440000000000003E-5</v>
      </c>
    </row>
    <row r="28851" spans="1:3" x14ac:dyDescent="0.35">
      <c r="A28851" s="86">
        <v>46323</v>
      </c>
      <c r="B28851" s="87">
        <v>0.52083333333333337</v>
      </c>
      <c r="C28851">
        <v>3.7870000000000002E-5</v>
      </c>
    </row>
    <row r="28852" spans="1:3" x14ac:dyDescent="0.35">
      <c r="A28852" s="86">
        <v>46323</v>
      </c>
      <c r="B28852" s="87">
        <v>0.53125</v>
      </c>
      <c r="C28852">
        <v>3.9050000000000001E-5</v>
      </c>
    </row>
    <row r="28853" spans="1:3" x14ac:dyDescent="0.35">
      <c r="A28853" s="86">
        <v>46323</v>
      </c>
      <c r="B28853" s="87">
        <v>0.54166666666666663</v>
      </c>
      <c r="C28853">
        <v>3.9560000000000001E-5</v>
      </c>
    </row>
    <row r="28854" spans="1:3" x14ac:dyDescent="0.35">
      <c r="A28854" s="86">
        <v>46323</v>
      </c>
      <c r="B28854" s="87">
        <v>0.55208333333333337</v>
      </c>
      <c r="C28854">
        <v>3.9149999999999996E-5</v>
      </c>
    </row>
    <row r="28855" spans="1:3" x14ac:dyDescent="0.35">
      <c r="A28855" s="86">
        <v>46323</v>
      </c>
      <c r="B28855" s="87">
        <v>0.5625</v>
      </c>
      <c r="C28855">
        <v>3.8059999999999998E-5</v>
      </c>
    </row>
    <row r="28856" spans="1:3" x14ac:dyDescent="0.35">
      <c r="A28856" s="86">
        <v>46323</v>
      </c>
      <c r="B28856" s="87">
        <v>0.57291666666666663</v>
      </c>
      <c r="C28856">
        <v>3.6600000000000002E-5</v>
      </c>
    </row>
    <row r="28857" spans="1:3" x14ac:dyDescent="0.35">
      <c r="A28857" s="86">
        <v>46323</v>
      </c>
      <c r="B28857" s="87">
        <v>0.58333333333333337</v>
      </c>
      <c r="C28857">
        <v>3.5090000000000005E-5</v>
      </c>
    </row>
    <row r="28858" spans="1:3" x14ac:dyDescent="0.35">
      <c r="A28858" s="86">
        <v>46323</v>
      </c>
      <c r="B28858" s="87">
        <v>0.59375</v>
      </c>
      <c r="C28858">
        <v>3.3840000000000001E-5</v>
      </c>
    </row>
    <row r="28859" spans="1:3" x14ac:dyDescent="0.35">
      <c r="A28859" s="86">
        <v>46323</v>
      </c>
      <c r="B28859" s="87">
        <v>0.60416666666666663</v>
      </c>
      <c r="C28859">
        <v>3.2809999999999999E-5</v>
      </c>
    </row>
    <row r="28860" spans="1:3" x14ac:dyDescent="0.35">
      <c r="A28860" s="86">
        <v>46323</v>
      </c>
      <c r="B28860" s="87">
        <v>0.61458333333333337</v>
      </c>
      <c r="C28860">
        <v>3.1890000000000001E-5</v>
      </c>
    </row>
    <row r="28861" spans="1:3" x14ac:dyDescent="0.35">
      <c r="A28861" s="86">
        <v>46323</v>
      </c>
      <c r="B28861" s="87">
        <v>0.625</v>
      </c>
      <c r="C28861">
        <v>3.1060000000000004E-5</v>
      </c>
    </row>
    <row r="28862" spans="1:3" x14ac:dyDescent="0.35">
      <c r="A28862" s="86">
        <v>46323</v>
      </c>
      <c r="B28862" s="87">
        <v>0.63541666666666663</v>
      </c>
      <c r="C28862">
        <v>3.0190000000000001E-5</v>
      </c>
    </row>
    <row r="28863" spans="1:3" x14ac:dyDescent="0.35">
      <c r="A28863" s="86">
        <v>46323</v>
      </c>
      <c r="B28863" s="87">
        <v>0.64583333333333337</v>
      </c>
      <c r="C28863">
        <v>2.934E-5</v>
      </c>
    </row>
    <row r="28864" spans="1:3" x14ac:dyDescent="0.35">
      <c r="A28864" s="86">
        <v>46323</v>
      </c>
      <c r="B28864" s="87">
        <v>0.65625</v>
      </c>
      <c r="C28864">
        <v>2.8549999999999999E-5</v>
      </c>
    </row>
    <row r="28865" spans="1:3" x14ac:dyDescent="0.35">
      <c r="A28865" s="86">
        <v>46323</v>
      </c>
      <c r="B28865" s="87">
        <v>0.66666666666666663</v>
      </c>
      <c r="C28865">
        <v>2.7860000000000001E-5</v>
      </c>
    </row>
    <row r="28866" spans="1:3" x14ac:dyDescent="0.35">
      <c r="A28866" s="86">
        <v>46323</v>
      </c>
      <c r="B28866" s="87">
        <v>0.67708333333333337</v>
      </c>
      <c r="C28866">
        <v>2.7319999999999999E-5</v>
      </c>
    </row>
    <row r="28867" spans="1:3" x14ac:dyDescent="0.35">
      <c r="A28867" s="86">
        <v>46323</v>
      </c>
      <c r="B28867" s="87">
        <v>0.6875</v>
      </c>
      <c r="C28867">
        <v>2.7019999999999999E-5</v>
      </c>
    </row>
    <row r="28868" spans="1:3" x14ac:dyDescent="0.35">
      <c r="A28868" s="86">
        <v>46323</v>
      </c>
      <c r="B28868" s="87">
        <v>0.69791666666666663</v>
      </c>
      <c r="C28868">
        <v>2.6970000000000001E-5</v>
      </c>
    </row>
    <row r="28869" spans="1:3" x14ac:dyDescent="0.35">
      <c r="A28869" s="86">
        <v>46323</v>
      </c>
      <c r="B28869" s="87">
        <v>0.70833333333333337</v>
      </c>
      <c r="C28869">
        <v>2.722E-5</v>
      </c>
    </row>
    <row r="28870" spans="1:3" x14ac:dyDescent="0.35">
      <c r="A28870" s="86">
        <v>46323</v>
      </c>
      <c r="B28870" s="87">
        <v>0.71875</v>
      </c>
      <c r="C28870">
        <v>2.7890000000000002E-5</v>
      </c>
    </row>
    <row r="28871" spans="1:3" x14ac:dyDescent="0.35">
      <c r="A28871" s="86">
        <v>46323</v>
      </c>
      <c r="B28871" s="87">
        <v>0.72916666666666663</v>
      </c>
      <c r="C28871">
        <v>2.8910000000000003E-5</v>
      </c>
    </row>
    <row r="28872" spans="1:3" x14ac:dyDescent="0.35">
      <c r="A28872" s="86">
        <v>46323</v>
      </c>
      <c r="B28872" s="87">
        <v>0.73958333333333337</v>
      </c>
      <c r="C28872">
        <v>3.0239999999999998E-5</v>
      </c>
    </row>
    <row r="28873" spans="1:3" x14ac:dyDescent="0.35">
      <c r="A28873" s="86">
        <v>46323</v>
      </c>
      <c r="B28873" s="87">
        <v>0.75</v>
      </c>
      <c r="C28873">
        <v>3.1890000000000001E-5</v>
      </c>
    </row>
    <row r="28874" spans="1:3" x14ac:dyDescent="0.35">
      <c r="A28874" s="86">
        <v>46323</v>
      </c>
      <c r="B28874" s="87">
        <v>0.76041666666666663</v>
      </c>
      <c r="C28874">
        <v>3.3840000000000001E-5</v>
      </c>
    </row>
    <row r="28875" spans="1:3" x14ac:dyDescent="0.35">
      <c r="A28875" s="86">
        <v>46323</v>
      </c>
      <c r="B28875" s="87">
        <v>0.77083333333333337</v>
      </c>
      <c r="C28875">
        <v>3.5929999999999997E-5</v>
      </c>
    </row>
    <row r="28876" spans="1:3" x14ac:dyDescent="0.35">
      <c r="A28876" s="86">
        <v>46323</v>
      </c>
      <c r="B28876" s="87">
        <v>0.78125</v>
      </c>
      <c r="C28876">
        <v>3.8109999999999999E-5</v>
      </c>
    </row>
    <row r="28877" spans="1:3" x14ac:dyDescent="0.35">
      <c r="A28877" s="86">
        <v>46323</v>
      </c>
      <c r="B28877" s="87">
        <v>0.79166666666666663</v>
      </c>
      <c r="C28877">
        <v>4.0210000000000003E-5</v>
      </c>
    </row>
    <row r="28878" spans="1:3" x14ac:dyDescent="0.35">
      <c r="A28878" s="86">
        <v>46323</v>
      </c>
      <c r="B28878" s="87">
        <v>0.80208333333333337</v>
      </c>
      <c r="C28878">
        <v>4.2150000000000001E-5</v>
      </c>
    </row>
    <row r="28879" spans="1:3" x14ac:dyDescent="0.35">
      <c r="A28879" s="86">
        <v>46323</v>
      </c>
      <c r="B28879" s="87">
        <v>0.8125</v>
      </c>
      <c r="C28879">
        <v>4.3729999999999996E-5</v>
      </c>
    </row>
    <row r="28880" spans="1:3" x14ac:dyDescent="0.35">
      <c r="A28880" s="86">
        <v>46323</v>
      </c>
      <c r="B28880" s="87">
        <v>0.82291666666666663</v>
      </c>
      <c r="C28880">
        <v>4.477E-5</v>
      </c>
    </row>
    <row r="28881" spans="1:3" x14ac:dyDescent="0.35">
      <c r="A28881" s="86">
        <v>46323</v>
      </c>
      <c r="B28881" s="87">
        <v>0.83333333333333337</v>
      </c>
      <c r="C28881">
        <v>4.511E-5</v>
      </c>
    </row>
    <row r="28882" spans="1:3" x14ac:dyDescent="0.35">
      <c r="A28882" s="86">
        <v>46323</v>
      </c>
      <c r="B28882" s="87">
        <v>0.84375</v>
      </c>
      <c r="C28882">
        <v>4.46E-5</v>
      </c>
    </row>
    <row r="28883" spans="1:3" x14ac:dyDescent="0.35">
      <c r="A28883" s="86">
        <v>46323</v>
      </c>
      <c r="B28883" s="87">
        <v>0.85416666666666663</v>
      </c>
      <c r="C28883">
        <v>4.3579999999999999E-5</v>
      </c>
    </row>
    <row r="28884" spans="1:3" x14ac:dyDescent="0.35">
      <c r="A28884" s="86">
        <v>46323</v>
      </c>
      <c r="B28884" s="87">
        <v>0.86458333333333337</v>
      </c>
      <c r="C28884">
        <v>4.2349999999999999E-5</v>
      </c>
    </row>
    <row r="28885" spans="1:3" x14ac:dyDescent="0.35">
      <c r="A28885" s="86">
        <v>46323</v>
      </c>
      <c r="B28885" s="87">
        <v>0.875</v>
      </c>
      <c r="C28885">
        <v>4.1279999999999998E-5</v>
      </c>
    </row>
    <row r="28886" spans="1:3" x14ac:dyDescent="0.35">
      <c r="A28886" s="86">
        <v>46323</v>
      </c>
      <c r="B28886" s="87">
        <v>0.88541666666666663</v>
      </c>
      <c r="C28886">
        <v>4.0609999999999999E-5</v>
      </c>
    </row>
    <row r="28887" spans="1:3" x14ac:dyDescent="0.35">
      <c r="A28887" s="86">
        <v>46323</v>
      </c>
      <c r="B28887" s="87">
        <v>0.89583333333333337</v>
      </c>
      <c r="C28887">
        <v>4.0169999999999997E-5</v>
      </c>
    </row>
    <row r="28888" spans="1:3" x14ac:dyDescent="0.35">
      <c r="A28888" s="86">
        <v>46323</v>
      </c>
      <c r="B28888" s="87">
        <v>0.90625</v>
      </c>
      <c r="C28888">
        <v>3.9710000000000004E-5</v>
      </c>
    </row>
    <row r="28889" spans="1:3" x14ac:dyDescent="0.35">
      <c r="A28889" s="86">
        <v>46323</v>
      </c>
      <c r="B28889" s="87">
        <v>0.91666666666666663</v>
      </c>
      <c r="C28889">
        <v>3.8930000000000002E-5</v>
      </c>
    </row>
    <row r="28890" spans="1:3" x14ac:dyDescent="0.35">
      <c r="A28890" s="86">
        <v>46323</v>
      </c>
      <c r="B28890" s="87">
        <v>0.92708333333333337</v>
      </c>
      <c r="C28890">
        <v>3.7620000000000002E-5</v>
      </c>
    </row>
    <row r="28891" spans="1:3" x14ac:dyDescent="0.35">
      <c r="A28891" s="86">
        <v>46323</v>
      </c>
      <c r="B28891" s="87">
        <v>0.9375</v>
      </c>
      <c r="C28891">
        <v>3.5860000000000006E-5</v>
      </c>
    </row>
    <row r="28892" spans="1:3" x14ac:dyDescent="0.35">
      <c r="A28892" s="86">
        <v>46323</v>
      </c>
      <c r="B28892" s="87">
        <v>0.94791666666666663</v>
      </c>
      <c r="C28892">
        <v>3.3759999999999995E-5</v>
      </c>
    </row>
    <row r="28893" spans="1:3" x14ac:dyDescent="0.35">
      <c r="A28893" s="86">
        <v>46323</v>
      </c>
      <c r="B28893" s="87">
        <v>0.95833333333333337</v>
      </c>
      <c r="C28893">
        <v>3.1489999999999998E-5</v>
      </c>
    </row>
    <row r="28894" spans="1:3" x14ac:dyDescent="0.35">
      <c r="A28894" s="86">
        <v>46323</v>
      </c>
      <c r="B28894" s="87">
        <v>0.96875</v>
      </c>
      <c r="C28894">
        <v>2.9130000000000001E-5</v>
      </c>
    </row>
    <row r="28895" spans="1:3" x14ac:dyDescent="0.35">
      <c r="A28895" s="86">
        <v>46323</v>
      </c>
      <c r="B28895" s="87">
        <v>0.97916666666666663</v>
      </c>
      <c r="C28895">
        <v>2.6780000000000001E-5</v>
      </c>
    </row>
    <row r="28896" spans="1:3" x14ac:dyDescent="0.35">
      <c r="A28896" s="86">
        <v>46323</v>
      </c>
      <c r="B28896" s="87">
        <v>0.98958333333333337</v>
      </c>
      <c r="C28896">
        <v>2.4430000000000002E-5</v>
      </c>
    </row>
    <row r="28897" spans="1:3" x14ac:dyDescent="0.35">
      <c r="A28897" s="86">
        <v>46324</v>
      </c>
      <c r="B28897" s="87">
        <v>0</v>
      </c>
      <c r="C28897">
        <v>2.213E-5</v>
      </c>
    </row>
    <row r="28898" spans="1:3" x14ac:dyDescent="0.35">
      <c r="A28898" s="86">
        <v>46324</v>
      </c>
      <c r="B28898" s="87">
        <v>1.0416666666666666E-2</v>
      </c>
      <c r="C28898">
        <v>1.9959999999999999E-5</v>
      </c>
    </row>
    <row r="28899" spans="1:3" x14ac:dyDescent="0.35">
      <c r="A28899" s="86">
        <v>46324</v>
      </c>
      <c r="B28899" s="87">
        <v>2.0833333333333332E-2</v>
      </c>
      <c r="C28899">
        <v>1.7860000000000002E-5</v>
      </c>
    </row>
    <row r="28900" spans="1:3" x14ac:dyDescent="0.35">
      <c r="A28900" s="86">
        <v>46324</v>
      </c>
      <c r="B28900" s="87">
        <v>3.125E-2</v>
      </c>
      <c r="C28900">
        <v>1.6010000000000001E-5</v>
      </c>
    </row>
    <row r="28901" spans="1:3" x14ac:dyDescent="0.35">
      <c r="A28901" s="86">
        <v>46324</v>
      </c>
      <c r="B28901" s="87">
        <v>4.1666666666666664E-2</v>
      </c>
      <c r="C28901">
        <v>1.452E-5</v>
      </c>
    </row>
    <row r="28902" spans="1:3" x14ac:dyDescent="0.35">
      <c r="A28902" s="86">
        <v>46324</v>
      </c>
      <c r="B28902" s="87">
        <v>5.2083333333333336E-2</v>
      </c>
      <c r="C28902">
        <v>1.3480000000000001E-5</v>
      </c>
    </row>
    <row r="28903" spans="1:3" x14ac:dyDescent="0.35">
      <c r="A28903" s="86">
        <v>46324</v>
      </c>
      <c r="B28903" s="87">
        <v>6.25E-2</v>
      </c>
      <c r="C28903">
        <v>1.276E-5</v>
      </c>
    </row>
    <row r="28904" spans="1:3" x14ac:dyDescent="0.35">
      <c r="A28904" s="86">
        <v>46324</v>
      </c>
      <c r="B28904" s="87">
        <v>7.2916666666666671E-2</v>
      </c>
      <c r="C28904">
        <v>1.2300000000000001E-5</v>
      </c>
    </row>
    <row r="28905" spans="1:3" x14ac:dyDescent="0.35">
      <c r="A28905" s="86">
        <v>46324</v>
      </c>
      <c r="B28905" s="87">
        <v>8.3333333333333329E-2</v>
      </c>
      <c r="C28905">
        <v>1.1960000000000001E-5</v>
      </c>
    </row>
    <row r="28906" spans="1:3" x14ac:dyDescent="0.35">
      <c r="A28906" s="86">
        <v>46324</v>
      </c>
      <c r="B28906" s="87">
        <v>9.375E-2</v>
      </c>
      <c r="C28906">
        <v>1.168E-5</v>
      </c>
    </row>
    <row r="28907" spans="1:3" x14ac:dyDescent="0.35">
      <c r="A28907" s="86">
        <v>46324</v>
      </c>
      <c r="B28907" s="87">
        <v>0.10416666666666667</v>
      </c>
      <c r="C28907">
        <v>1.1419999999999999E-5</v>
      </c>
    </row>
    <row r="28908" spans="1:3" x14ac:dyDescent="0.35">
      <c r="A28908" s="86">
        <v>46324</v>
      </c>
      <c r="B28908" s="87">
        <v>0.11458333333333333</v>
      </c>
      <c r="C28908">
        <v>1.1240000000000001E-5</v>
      </c>
    </row>
    <row r="28909" spans="1:3" x14ac:dyDescent="0.35">
      <c r="A28909" s="86">
        <v>46324</v>
      </c>
      <c r="B28909" s="87">
        <v>0.125</v>
      </c>
      <c r="C28909">
        <v>1.112E-5</v>
      </c>
    </row>
    <row r="28910" spans="1:3" x14ac:dyDescent="0.35">
      <c r="A28910" s="86">
        <v>46324</v>
      </c>
      <c r="B28910" s="87">
        <v>0.13541666666666666</v>
      </c>
      <c r="C28910">
        <v>1.1029999999999999E-5</v>
      </c>
    </row>
    <row r="28911" spans="1:3" x14ac:dyDescent="0.35">
      <c r="A28911" s="86">
        <v>46324</v>
      </c>
      <c r="B28911" s="87">
        <v>0.14583333333333334</v>
      </c>
      <c r="C28911">
        <v>1.1029999999999999E-5</v>
      </c>
    </row>
    <row r="28912" spans="1:3" x14ac:dyDescent="0.35">
      <c r="A28912" s="86">
        <v>46324</v>
      </c>
      <c r="B28912" s="87">
        <v>0.15625</v>
      </c>
      <c r="C28912">
        <v>1.1060000000000001E-5</v>
      </c>
    </row>
    <row r="28913" spans="1:3" x14ac:dyDescent="0.35">
      <c r="A28913" s="86">
        <v>46324</v>
      </c>
      <c r="B28913" s="87">
        <v>0.16666666666666666</v>
      </c>
      <c r="C28913">
        <v>1.112E-5</v>
      </c>
    </row>
    <row r="28914" spans="1:3" x14ac:dyDescent="0.35">
      <c r="A28914" s="86">
        <v>46324</v>
      </c>
      <c r="B28914" s="87">
        <v>0.17708333333333334</v>
      </c>
      <c r="C28914">
        <v>1.114E-5</v>
      </c>
    </row>
    <row r="28915" spans="1:3" x14ac:dyDescent="0.35">
      <c r="A28915" s="86">
        <v>46324</v>
      </c>
      <c r="B28915" s="87">
        <v>0.1875</v>
      </c>
      <c r="C28915">
        <v>1.1220000000000001E-5</v>
      </c>
    </row>
    <row r="28916" spans="1:3" x14ac:dyDescent="0.35">
      <c r="A28916" s="86">
        <v>46324</v>
      </c>
      <c r="B28916" s="87">
        <v>0.19791666666666666</v>
      </c>
      <c r="C28916">
        <v>1.134E-5</v>
      </c>
    </row>
    <row r="28917" spans="1:3" x14ac:dyDescent="0.35">
      <c r="A28917" s="86">
        <v>46324</v>
      </c>
      <c r="B28917" s="87">
        <v>0.20833333333333334</v>
      </c>
      <c r="C28917">
        <v>1.153E-5</v>
      </c>
    </row>
    <row r="28918" spans="1:3" x14ac:dyDescent="0.35">
      <c r="A28918" s="86">
        <v>46324</v>
      </c>
      <c r="B28918" s="87">
        <v>0.21875</v>
      </c>
      <c r="C28918">
        <v>1.188E-5</v>
      </c>
    </row>
    <row r="28919" spans="1:3" x14ac:dyDescent="0.35">
      <c r="A28919" s="86">
        <v>46324</v>
      </c>
      <c r="B28919" s="87">
        <v>0.22916666666666666</v>
      </c>
      <c r="C28919">
        <v>1.255E-5</v>
      </c>
    </row>
    <row r="28920" spans="1:3" x14ac:dyDescent="0.35">
      <c r="A28920" s="86">
        <v>46324</v>
      </c>
      <c r="B28920" s="87">
        <v>0.23958333333333334</v>
      </c>
      <c r="C28920">
        <v>1.378E-5</v>
      </c>
    </row>
    <row r="28921" spans="1:3" x14ac:dyDescent="0.35">
      <c r="A28921" s="86">
        <v>46324</v>
      </c>
      <c r="B28921" s="87">
        <v>0.25</v>
      </c>
      <c r="C28921">
        <v>1.5810000000000003E-5</v>
      </c>
    </row>
    <row r="28922" spans="1:3" x14ac:dyDescent="0.35">
      <c r="A28922" s="86">
        <v>46324</v>
      </c>
      <c r="B28922" s="87">
        <v>0.26041666666666669</v>
      </c>
      <c r="C28922">
        <v>1.8710000000000002E-5</v>
      </c>
    </row>
    <row r="28923" spans="1:3" x14ac:dyDescent="0.35">
      <c r="A28923" s="86">
        <v>46324</v>
      </c>
      <c r="B28923" s="87">
        <v>0.27083333333333331</v>
      </c>
      <c r="C28923">
        <v>2.215E-5</v>
      </c>
    </row>
    <row r="28924" spans="1:3" x14ac:dyDescent="0.35">
      <c r="A28924" s="86">
        <v>46324</v>
      </c>
      <c r="B28924" s="87">
        <v>0.28125</v>
      </c>
      <c r="C28924">
        <v>2.569E-5</v>
      </c>
    </row>
    <row r="28925" spans="1:3" x14ac:dyDescent="0.35">
      <c r="A28925" s="86">
        <v>46324</v>
      </c>
      <c r="B28925" s="87">
        <v>0.29166666666666669</v>
      </c>
      <c r="C28925">
        <v>2.8840000000000002E-5</v>
      </c>
    </row>
    <row r="28926" spans="1:3" x14ac:dyDescent="0.35">
      <c r="A28926" s="86">
        <v>46324</v>
      </c>
      <c r="B28926" s="87">
        <v>0.30208333333333331</v>
      </c>
      <c r="C28926">
        <v>3.1250000000000001E-5</v>
      </c>
    </row>
    <row r="28927" spans="1:3" x14ac:dyDescent="0.35">
      <c r="A28927" s="86">
        <v>46324</v>
      </c>
      <c r="B28927" s="87">
        <v>0.3125</v>
      </c>
      <c r="C28927">
        <v>3.2979999999999999E-5</v>
      </c>
    </row>
    <row r="28928" spans="1:3" x14ac:dyDescent="0.35">
      <c r="A28928" s="86">
        <v>46324</v>
      </c>
      <c r="B28928" s="87">
        <v>0.32291666666666669</v>
      </c>
      <c r="C28928">
        <v>3.4099999999999995E-5</v>
      </c>
    </row>
    <row r="28929" spans="1:3" x14ac:dyDescent="0.35">
      <c r="A28929" s="86">
        <v>46324</v>
      </c>
      <c r="B28929" s="87">
        <v>0.33333333333333331</v>
      </c>
      <c r="C28929">
        <v>3.4819999999999995E-5</v>
      </c>
    </row>
    <row r="28930" spans="1:3" x14ac:dyDescent="0.35">
      <c r="A28930" s="86">
        <v>46324</v>
      </c>
      <c r="B28930" s="87">
        <v>0.34375</v>
      </c>
      <c r="C28930">
        <v>3.5200000000000002E-5</v>
      </c>
    </row>
    <row r="28931" spans="1:3" x14ac:dyDescent="0.35">
      <c r="A28931" s="86">
        <v>46324</v>
      </c>
      <c r="B28931" s="87">
        <v>0.35416666666666669</v>
      </c>
      <c r="C28931">
        <v>3.5340000000000004E-5</v>
      </c>
    </row>
    <row r="28932" spans="1:3" x14ac:dyDescent="0.35">
      <c r="A28932" s="86">
        <v>46324</v>
      </c>
      <c r="B28932" s="87">
        <v>0.36458333333333331</v>
      </c>
      <c r="C28932">
        <v>3.5340000000000004E-5</v>
      </c>
    </row>
    <row r="28933" spans="1:3" x14ac:dyDescent="0.35">
      <c r="A28933" s="86">
        <v>46324</v>
      </c>
      <c r="B28933" s="87">
        <v>0.375</v>
      </c>
      <c r="C28933">
        <v>3.523E-5</v>
      </c>
    </row>
    <row r="28934" spans="1:3" x14ac:dyDescent="0.35">
      <c r="A28934" s="86">
        <v>46324</v>
      </c>
      <c r="B28934" s="87">
        <v>0.38541666666666669</v>
      </c>
      <c r="C28934">
        <v>3.5130000000000004E-5</v>
      </c>
    </row>
    <row r="28935" spans="1:3" x14ac:dyDescent="0.35">
      <c r="A28935" s="86">
        <v>46324</v>
      </c>
      <c r="B28935" s="87">
        <v>0.39583333333333331</v>
      </c>
      <c r="C28935">
        <v>3.5000000000000004E-5</v>
      </c>
    </row>
    <row r="28936" spans="1:3" x14ac:dyDescent="0.35">
      <c r="A28936" s="86">
        <v>46324</v>
      </c>
      <c r="B28936" s="87">
        <v>0.40625</v>
      </c>
      <c r="C28936">
        <v>3.4819999999999995E-5</v>
      </c>
    </row>
    <row r="28937" spans="1:3" x14ac:dyDescent="0.35">
      <c r="A28937" s="86">
        <v>46324</v>
      </c>
      <c r="B28937" s="87">
        <v>0.41666666666666669</v>
      </c>
      <c r="C28937">
        <v>3.4590000000000006E-5</v>
      </c>
    </row>
    <row r="28938" spans="1:3" x14ac:dyDescent="0.35">
      <c r="A28938" s="86">
        <v>46324</v>
      </c>
      <c r="B28938" s="87">
        <v>0.42708333333333331</v>
      </c>
      <c r="C28938">
        <v>3.4310000000000002E-5</v>
      </c>
    </row>
    <row r="28939" spans="1:3" x14ac:dyDescent="0.35">
      <c r="A28939" s="86">
        <v>46324</v>
      </c>
      <c r="B28939" s="87">
        <v>0.4375</v>
      </c>
      <c r="C28939">
        <v>3.3970000000000002E-5</v>
      </c>
    </row>
    <row r="28940" spans="1:3" x14ac:dyDescent="0.35">
      <c r="A28940" s="86">
        <v>46324</v>
      </c>
      <c r="B28940" s="87">
        <v>0.44791666666666669</v>
      </c>
      <c r="C28940">
        <v>3.3709999999999994E-5</v>
      </c>
    </row>
    <row r="28941" spans="1:3" x14ac:dyDescent="0.35">
      <c r="A28941" s="86">
        <v>46324</v>
      </c>
      <c r="B28941" s="87">
        <v>0.45833333333333331</v>
      </c>
      <c r="C28941">
        <v>3.3540000000000001E-5</v>
      </c>
    </row>
    <row r="28942" spans="1:3" x14ac:dyDescent="0.35">
      <c r="A28942" s="86">
        <v>46324</v>
      </c>
      <c r="B28942" s="87">
        <v>0.46875</v>
      </c>
      <c r="C28942">
        <v>3.3509999999999996E-5</v>
      </c>
    </row>
    <row r="28943" spans="1:3" x14ac:dyDescent="0.35">
      <c r="A28943" s="86">
        <v>46324</v>
      </c>
      <c r="B28943" s="87">
        <v>0.47916666666666669</v>
      </c>
      <c r="C28943">
        <v>3.375E-5</v>
      </c>
    </row>
    <row r="28944" spans="1:3" x14ac:dyDescent="0.35">
      <c r="A28944" s="86">
        <v>46324</v>
      </c>
      <c r="B28944" s="87">
        <v>0.48958333333333331</v>
      </c>
      <c r="C28944">
        <v>3.4279999999999997E-5</v>
      </c>
    </row>
    <row r="28945" spans="1:3" x14ac:dyDescent="0.35">
      <c r="A28945" s="86">
        <v>46324</v>
      </c>
      <c r="B28945" s="87">
        <v>0.5</v>
      </c>
      <c r="C28945">
        <v>3.523E-5</v>
      </c>
    </row>
    <row r="28946" spans="1:3" x14ac:dyDescent="0.35">
      <c r="A28946" s="86">
        <v>46324</v>
      </c>
      <c r="B28946" s="87">
        <v>0.51041666666666663</v>
      </c>
      <c r="C28946">
        <v>3.659E-5</v>
      </c>
    </row>
    <row r="28947" spans="1:3" x14ac:dyDescent="0.35">
      <c r="A28947" s="86">
        <v>46324</v>
      </c>
      <c r="B28947" s="87">
        <v>0.52083333333333337</v>
      </c>
      <c r="C28947">
        <v>3.803E-5</v>
      </c>
    </row>
    <row r="28948" spans="1:3" x14ac:dyDescent="0.35">
      <c r="A28948" s="86">
        <v>46324</v>
      </c>
      <c r="B28948" s="87">
        <v>0.53125</v>
      </c>
      <c r="C28948">
        <v>3.9209999999999999E-5</v>
      </c>
    </row>
    <row r="28949" spans="1:3" x14ac:dyDescent="0.35">
      <c r="A28949" s="86">
        <v>46324</v>
      </c>
      <c r="B28949" s="87">
        <v>0.54166666666666663</v>
      </c>
      <c r="C28949">
        <v>3.9719999999999999E-5</v>
      </c>
    </row>
    <row r="28950" spans="1:3" x14ac:dyDescent="0.35">
      <c r="A28950" s="86">
        <v>46324</v>
      </c>
      <c r="B28950" s="87">
        <v>0.55208333333333337</v>
      </c>
      <c r="C28950">
        <v>3.9309999999999995E-5</v>
      </c>
    </row>
    <row r="28951" spans="1:3" x14ac:dyDescent="0.35">
      <c r="A28951" s="86">
        <v>46324</v>
      </c>
      <c r="B28951" s="87">
        <v>0.5625</v>
      </c>
      <c r="C28951">
        <v>3.8210000000000002E-5</v>
      </c>
    </row>
    <row r="28952" spans="1:3" x14ac:dyDescent="0.35">
      <c r="A28952" s="86">
        <v>46324</v>
      </c>
      <c r="B28952" s="87">
        <v>0.57291666666666663</v>
      </c>
      <c r="C28952">
        <v>3.6740000000000004E-5</v>
      </c>
    </row>
    <row r="28953" spans="1:3" x14ac:dyDescent="0.35">
      <c r="A28953" s="86">
        <v>46324</v>
      </c>
      <c r="B28953" s="87">
        <v>0.58333333333333337</v>
      </c>
      <c r="C28953">
        <v>3.523E-5</v>
      </c>
    </row>
    <row r="28954" spans="1:3" x14ac:dyDescent="0.35">
      <c r="A28954" s="86">
        <v>46324</v>
      </c>
      <c r="B28954" s="87">
        <v>0.59375</v>
      </c>
      <c r="C28954">
        <v>3.3970000000000002E-5</v>
      </c>
    </row>
    <row r="28955" spans="1:3" x14ac:dyDescent="0.35">
      <c r="A28955" s="86">
        <v>46324</v>
      </c>
      <c r="B28955" s="87">
        <v>0.60416666666666663</v>
      </c>
      <c r="C28955">
        <v>3.294E-5</v>
      </c>
    </row>
    <row r="28956" spans="1:3" x14ac:dyDescent="0.35">
      <c r="A28956" s="86">
        <v>46324</v>
      </c>
      <c r="B28956" s="87">
        <v>0.61458333333333337</v>
      </c>
      <c r="C28956">
        <v>3.2020000000000002E-5</v>
      </c>
    </row>
    <row r="28957" spans="1:3" x14ac:dyDescent="0.35">
      <c r="A28957" s="86">
        <v>46324</v>
      </c>
      <c r="B28957" s="87">
        <v>0.625</v>
      </c>
      <c r="C28957">
        <v>3.1179999999999996E-5</v>
      </c>
    </row>
    <row r="28958" spans="1:3" x14ac:dyDescent="0.35">
      <c r="A28958" s="86">
        <v>46324</v>
      </c>
      <c r="B28958" s="87">
        <v>0.63541666666666663</v>
      </c>
      <c r="C28958">
        <v>3.0309999999999999E-5</v>
      </c>
    </row>
    <row r="28959" spans="1:3" x14ac:dyDescent="0.35">
      <c r="A28959" s="86">
        <v>46324</v>
      </c>
      <c r="B28959" s="87">
        <v>0.64583333333333337</v>
      </c>
      <c r="C28959">
        <v>2.9459999999999999E-5</v>
      </c>
    </row>
    <row r="28960" spans="1:3" x14ac:dyDescent="0.35">
      <c r="A28960" s="86">
        <v>46324</v>
      </c>
      <c r="B28960" s="87">
        <v>0.65625</v>
      </c>
      <c r="C28960">
        <v>2.8670000000000002E-5</v>
      </c>
    </row>
    <row r="28961" spans="1:3" x14ac:dyDescent="0.35">
      <c r="A28961" s="86">
        <v>46324</v>
      </c>
      <c r="B28961" s="87">
        <v>0.66666666666666663</v>
      </c>
      <c r="C28961">
        <v>2.7969999999999998E-5</v>
      </c>
    </row>
    <row r="28962" spans="1:3" x14ac:dyDescent="0.35">
      <c r="A28962" s="86">
        <v>46324</v>
      </c>
      <c r="B28962" s="87">
        <v>0.67708333333333337</v>
      </c>
      <c r="C28962">
        <v>2.743E-5</v>
      </c>
    </row>
    <row r="28963" spans="1:3" x14ac:dyDescent="0.35">
      <c r="A28963" s="86">
        <v>46324</v>
      </c>
      <c r="B28963" s="87">
        <v>0.6875</v>
      </c>
      <c r="C28963">
        <v>2.7130000000000003E-5</v>
      </c>
    </row>
    <row r="28964" spans="1:3" x14ac:dyDescent="0.35">
      <c r="A28964" s="86">
        <v>46324</v>
      </c>
      <c r="B28964" s="87">
        <v>0.69791666666666663</v>
      </c>
      <c r="C28964">
        <v>2.707E-5</v>
      </c>
    </row>
    <row r="28965" spans="1:3" x14ac:dyDescent="0.35">
      <c r="A28965" s="86">
        <v>46324</v>
      </c>
      <c r="B28965" s="87">
        <v>0.70833333333333337</v>
      </c>
      <c r="C28965">
        <v>2.7330000000000001E-5</v>
      </c>
    </row>
    <row r="28966" spans="1:3" x14ac:dyDescent="0.35">
      <c r="A28966" s="86">
        <v>46324</v>
      </c>
      <c r="B28966" s="87">
        <v>0.71875</v>
      </c>
      <c r="C28966">
        <v>2.8E-5</v>
      </c>
    </row>
    <row r="28967" spans="1:3" x14ac:dyDescent="0.35">
      <c r="A28967" s="86">
        <v>46324</v>
      </c>
      <c r="B28967" s="87">
        <v>0.72916666666666663</v>
      </c>
      <c r="C28967">
        <v>2.902E-5</v>
      </c>
    </row>
    <row r="28968" spans="1:3" x14ac:dyDescent="0.35">
      <c r="A28968" s="86">
        <v>46324</v>
      </c>
      <c r="B28968" s="87">
        <v>0.73958333333333337</v>
      </c>
      <c r="C28968">
        <v>3.0360000000000001E-5</v>
      </c>
    </row>
    <row r="28969" spans="1:3" x14ac:dyDescent="0.35">
      <c r="A28969" s="86">
        <v>46324</v>
      </c>
      <c r="B28969" s="87">
        <v>0.75</v>
      </c>
      <c r="C28969">
        <v>3.2020000000000002E-5</v>
      </c>
    </row>
    <row r="28970" spans="1:3" x14ac:dyDescent="0.35">
      <c r="A28970" s="86">
        <v>46324</v>
      </c>
      <c r="B28970" s="87">
        <v>0.76041666666666663</v>
      </c>
      <c r="C28970">
        <v>3.3970000000000002E-5</v>
      </c>
    </row>
    <row r="28971" spans="1:3" x14ac:dyDescent="0.35">
      <c r="A28971" s="86">
        <v>46324</v>
      </c>
      <c r="B28971" s="87">
        <v>0.77083333333333337</v>
      </c>
      <c r="C28971">
        <v>3.608E-5</v>
      </c>
    </row>
    <row r="28972" spans="1:3" x14ac:dyDescent="0.35">
      <c r="A28972" s="86">
        <v>46324</v>
      </c>
      <c r="B28972" s="87">
        <v>0.78125</v>
      </c>
      <c r="C28972">
        <v>3.8260000000000003E-5</v>
      </c>
    </row>
    <row r="28973" spans="1:3" x14ac:dyDescent="0.35">
      <c r="A28973" s="86">
        <v>46324</v>
      </c>
      <c r="B28973" s="87">
        <v>0.79166666666666663</v>
      </c>
      <c r="C28973">
        <v>4.0370000000000001E-5</v>
      </c>
    </row>
    <row r="28974" spans="1:3" x14ac:dyDescent="0.35">
      <c r="A28974" s="86">
        <v>46324</v>
      </c>
      <c r="B28974" s="87">
        <v>0.80208333333333337</v>
      </c>
      <c r="C28974">
        <v>4.2320000000000001E-5</v>
      </c>
    </row>
    <row r="28975" spans="1:3" x14ac:dyDescent="0.35">
      <c r="A28975" s="86">
        <v>46324</v>
      </c>
      <c r="B28975" s="87">
        <v>0.8125</v>
      </c>
      <c r="C28975">
        <v>4.3909999999999998E-5</v>
      </c>
    </row>
    <row r="28976" spans="1:3" x14ac:dyDescent="0.35">
      <c r="A28976" s="86">
        <v>46324</v>
      </c>
      <c r="B28976" s="87">
        <v>0.82291666666666663</v>
      </c>
      <c r="C28976">
        <v>4.4949999999999995E-5</v>
      </c>
    </row>
    <row r="28977" spans="1:3" x14ac:dyDescent="0.35">
      <c r="A28977" s="86">
        <v>46324</v>
      </c>
      <c r="B28977" s="87">
        <v>0.83333333333333337</v>
      </c>
      <c r="C28977">
        <v>4.5289999999999995E-5</v>
      </c>
    </row>
    <row r="28978" spans="1:3" x14ac:dyDescent="0.35">
      <c r="A28978" s="86">
        <v>46324</v>
      </c>
      <c r="B28978" s="87">
        <v>0.84375</v>
      </c>
      <c r="C28978">
        <v>4.4780000000000002E-5</v>
      </c>
    </row>
    <row r="28979" spans="1:3" x14ac:dyDescent="0.35">
      <c r="A28979" s="86">
        <v>46324</v>
      </c>
      <c r="B28979" s="87">
        <v>0.85416666666666663</v>
      </c>
      <c r="C28979">
        <v>4.375E-5</v>
      </c>
    </row>
    <row r="28980" spans="1:3" x14ac:dyDescent="0.35">
      <c r="A28980" s="86">
        <v>46324</v>
      </c>
      <c r="B28980" s="87">
        <v>0.86458333333333337</v>
      </c>
      <c r="C28980">
        <v>4.2519999999999999E-5</v>
      </c>
    </row>
    <row r="28981" spans="1:3" x14ac:dyDescent="0.35">
      <c r="A28981" s="86">
        <v>46324</v>
      </c>
      <c r="B28981" s="87">
        <v>0.875</v>
      </c>
      <c r="C28981">
        <v>4.1439999999999996E-5</v>
      </c>
    </row>
    <row r="28982" spans="1:3" x14ac:dyDescent="0.35">
      <c r="A28982" s="86">
        <v>46324</v>
      </c>
      <c r="B28982" s="87">
        <v>0.88541666666666663</v>
      </c>
      <c r="C28982">
        <v>4.0779999999999999E-5</v>
      </c>
    </row>
    <row r="28983" spans="1:3" x14ac:dyDescent="0.35">
      <c r="A28983" s="86">
        <v>46324</v>
      </c>
      <c r="B28983" s="87">
        <v>0.89583333333333337</v>
      </c>
      <c r="C28983">
        <v>4.0329999999999995E-5</v>
      </c>
    </row>
    <row r="28984" spans="1:3" x14ac:dyDescent="0.35">
      <c r="A28984" s="86">
        <v>46324</v>
      </c>
      <c r="B28984" s="87">
        <v>0.90625</v>
      </c>
      <c r="C28984">
        <v>3.9870000000000003E-5</v>
      </c>
    </row>
    <row r="28985" spans="1:3" x14ac:dyDescent="0.35">
      <c r="A28985" s="86">
        <v>46324</v>
      </c>
      <c r="B28985" s="87">
        <v>0.91666666666666663</v>
      </c>
      <c r="C28985">
        <v>3.9079999999999999E-5</v>
      </c>
    </row>
    <row r="28986" spans="1:3" x14ac:dyDescent="0.35">
      <c r="A28986" s="86">
        <v>46324</v>
      </c>
      <c r="B28986" s="87">
        <v>0.92708333333333337</v>
      </c>
      <c r="C28986">
        <v>3.7769999999999999E-5</v>
      </c>
    </row>
    <row r="28987" spans="1:3" x14ac:dyDescent="0.35">
      <c r="A28987" s="86">
        <v>46324</v>
      </c>
      <c r="B28987" s="87">
        <v>0.9375</v>
      </c>
      <c r="C28987">
        <v>3.5999999999999994E-5</v>
      </c>
    </row>
    <row r="28988" spans="1:3" x14ac:dyDescent="0.35">
      <c r="A28988" s="86">
        <v>46324</v>
      </c>
      <c r="B28988" s="87">
        <v>0.94791666666666663</v>
      </c>
      <c r="C28988">
        <v>3.3899999999999997E-5</v>
      </c>
    </row>
    <row r="28989" spans="1:3" x14ac:dyDescent="0.35">
      <c r="A28989" s="86">
        <v>46324</v>
      </c>
      <c r="B28989" s="87">
        <v>0.95833333333333337</v>
      </c>
      <c r="C28989">
        <v>3.1609999999999997E-5</v>
      </c>
    </row>
    <row r="28990" spans="1:3" x14ac:dyDescent="0.35">
      <c r="A28990" s="86">
        <v>46324</v>
      </c>
      <c r="B28990" s="87">
        <v>0.96875</v>
      </c>
      <c r="C28990">
        <v>2.9250000000000003E-5</v>
      </c>
    </row>
    <row r="28991" spans="1:3" x14ac:dyDescent="0.35">
      <c r="A28991" s="86">
        <v>46324</v>
      </c>
      <c r="B28991" s="87">
        <v>0.97916666666666663</v>
      </c>
      <c r="C28991">
        <v>2.6890000000000002E-5</v>
      </c>
    </row>
    <row r="28992" spans="1:3" x14ac:dyDescent="0.35">
      <c r="A28992" s="86">
        <v>46324</v>
      </c>
      <c r="B28992" s="87">
        <v>0.98958333333333337</v>
      </c>
      <c r="C28992">
        <v>2.4530000000000001E-5</v>
      </c>
    </row>
    <row r="28993" spans="1:3" x14ac:dyDescent="0.35">
      <c r="A28993" s="86">
        <v>46325</v>
      </c>
      <c r="B28993" s="87">
        <v>0</v>
      </c>
      <c r="C28993">
        <v>2.2220000000000001E-5</v>
      </c>
    </row>
    <row r="28994" spans="1:3" x14ac:dyDescent="0.35">
      <c r="A28994" s="86">
        <v>46325</v>
      </c>
      <c r="B28994" s="87">
        <v>1.0416666666666666E-2</v>
      </c>
      <c r="C28994">
        <v>2.0039999999999998E-5</v>
      </c>
    </row>
    <row r="28995" spans="1:3" x14ac:dyDescent="0.35">
      <c r="A28995" s="86">
        <v>46325</v>
      </c>
      <c r="B28995" s="87">
        <v>2.0833333333333332E-2</v>
      </c>
      <c r="C28995">
        <v>1.7930000000000003E-5</v>
      </c>
    </row>
    <row r="28996" spans="1:3" x14ac:dyDescent="0.35">
      <c r="A28996" s="86">
        <v>46325</v>
      </c>
      <c r="B28996" s="87">
        <v>3.125E-2</v>
      </c>
      <c r="C28996">
        <v>1.607E-5</v>
      </c>
    </row>
    <row r="28997" spans="1:3" x14ac:dyDescent="0.35">
      <c r="A28997" s="86">
        <v>46325</v>
      </c>
      <c r="B28997" s="87">
        <v>4.1666666666666664E-2</v>
      </c>
      <c r="C28997">
        <v>1.4579999999999999E-5</v>
      </c>
    </row>
    <row r="28998" spans="1:3" x14ac:dyDescent="0.35">
      <c r="A28998" s="86">
        <v>46325</v>
      </c>
      <c r="B28998" s="87">
        <v>5.2083333333333336E-2</v>
      </c>
      <c r="C28998">
        <v>1.3530000000000001E-5</v>
      </c>
    </row>
    <row r="28999" spans="1:3" x14ac:dyDescent="0.35">
      <c r="A28999" s="86">
        <v>46325</v>
      </c>
      <c r="B28999" s="87">
        <v>6.25E-2</v>
      </c>
      <c r="C28999">
        <v>1.2810000000000001E-5</v>
      </c>
    </row>
    <row r="29000" spans="1:3" x14ac:dyDescent="0.35">
      <c r="A29000" s="86">
        <v>46325</v>
      </c>
      <c r="B29000" s="87">
        <v>7.2916666666666671E-2</v>
      </c>
      <c r="C29000">
        <v>1.234E-5</v>
      </c>
    </row>
    <row r="29001" spans="1:3" x14ac:dyDescent="0.35">
      <c r="A29001" s="86">
        <v>46325</v>
      </c>
      <c r="B29001" s="87">
        <v>8.3333333333333329E-2</v>
      </c>
      <c r="C29001">
        <v>1.2E-5</v>
      </c>
    </row>
    <row r="29002" spans="1:3" x14ac:dyDescent="0.35">
      <c r="A29002" s="86">
        <v>46325</v>
      </c>
      <c r="B29002" s="87">
        <v>9.375E-2</v>
      </c>
      <c r="C29002">
        <v>1.1730000000000001E-5</v>
      </c>
    </row>
    <row r="29003" spans="1:3" x14ac:dyDescent="0.35">
      <c r="A29003" s="86">
        <v>46325</v>
      </c>
      <c r="B29003" s="87">
        <v>0.10416666666666667</v>
      </c>
      <c r="C29003">
        <v>1.1469999999999999E-5</v>
      </c>
    </row>
    <row r="29004" spans="1:3" x14ac:dyDescent="0.35">
      <c r="A29004" s="86">
        <v>46325</v>
      </c>
      <c r="B29004" s="87">
        <v>0.11458333333333333</v>
      </c>
      <c r="C29004">
        <v>1.128E-5</v>
      </c>
    </row>
    <row r="29005" spans="1:3" x14ac:dyDescent="0.35">
      <c r="A29005" s="86">
        <v>46325</v>
      </c>
      <c r="B29005" s="87">
        <v>0.125</v>
      </c>
      <c r="C29005">
        <v>1.116E-5</v>
      </c>
    </row>
    <row r="29006" spans="1:3" x14ac:dyDescent="0.35">
      <c r="A29006" s="86">
        <v>46325</v>
      </c>
      <c r="B29006" s="87">
        <v>0.13541666666666666</v>
      </c>
      <c r="C29006">
        <v>1.1079999999999999E-5</v>
      </c>
    </row>
    <row r="29007" spans="1:3" x14ac:dyDescent="0.35">
      <c r="A29007" s="86">
        <v>46325</v>
      </c>
      <c r="B29007" s="87">
        <v>0.14583333333333334</v>
      </c>
      <c r="C29007">
        <v>1.1079999999999999E-5</v>
      </c>
    </row>
    <row r="29008" spans="1:3" x14ac:dyDescent="0.35">
      <c r="A29008" s="86">
        <v>46325</v>
      </c>
      <c r="B29008" s="87">
        <v>0.15625</v>
      </c>
      <c r="C29008">
        <v>1.111E-5</v>
      </c>
    </row>
    <row r="29009" spans="1:3" x14ac:dyDescent="0.35">
      <c r="A29009" s="86">
        <v>46325</v>
      </c>
      <c r="B29009" s="87">
        <v>0.16666666666666666</v>
      </c>
      <c r="C29009">
        <v>1.116E-5</v>
      </c>
    </row>
    <row r="29010" spans="1:3" x14ac:dyDescent="0.35">
      <c r="A29010" s="86">
        <v>46325</v>
      </c>
      <c r="B29010" s="87">
        <v>0.17708333333333334</v>
      </c>
      <c r="C29010">
        <v>1.1180000000000001E-5</v>
      </c>
    </row>
    <row r="29011" spans="1:3" x14ac:dyDescent="0.35">
      <c r="A29011" s="86">
        <v>46325</v>
      </c>
      <c r="B29011" s="87">
        <v>0.1875</v>
      </c>
      <c r="C29011">
        <v>1.1259999999999999E-5</v>
      </c>
    </row>
    <row r="29012" spans="1:3" x14ac:dyDescent="0.35">
      <c r="A29012" s="86">
        <v>46325</v>
      </c>
      <c r="B29012" s="87">
        <v>0.19791666666666666</v>
      </c>
      <c r="C29012">
        <v>1.1390000000000001E-5</v>
      </c>
    </row>
    <row r="29013" spans="1:3" x14ac:dyDescent="0.35">
      <c r="A29013" s="86">
        <v>46325</v>
      </c>
      <c r="B29013" s="87">
        <v>0.20833333333333334</v>
      </c>
      <c r="C29013">
        <v>1.1570000000000001E-5</v>
      </c>
    </row>
    <row r="29014" spans="1:3" x14ac:dyDescent="0.35">
      <c r="A29014" s="86">
        <v>46325</v>
      </c>
      <c r="B29014" s="87">
        <v>0.21875</v>
      </c>
      <c r="C29014">
        <v>1.1929999999999999E-5</v>
      </c>
    </row>
    <row r="29015" spans="1:3" x14ac:dyDescent="0.35">
      <c r="A29015" s="86">
        <v>46325</v>
      </c>
      <c r="B29015" s="87">
        <v>0.22916666666666666</v>
      </c>
      <c r="C29015">
        <v>1.26E-5</v>
      </c>
    </row>
    <row r="29016" spans="1:3" x14ac:dyDescent="0.35">
      <c r="A29016" s="86">
        <v>46325</v>
      </c>
      <c r="B29016" s="87">
        <v>0.23958333333333334</v>
      </c>
      <c r="C29016">
        <v>1.384E-5</v>
      </c>
    </row>
    <row r="29017" spans="1:3" x14ac:dyDescent="0.35">
      <c r="A29017" s="86">
        <v>46325</v>
      </c>
      <c r="B29017" s="87">
        <v>0.25</v>
      </c>
      <c r="C29017">
        <v>1.5869999999999999E-5</v>
      </c>
    </row>
    <row r="29018" spans="1:3" x14ac:dyDescent="0.35">
      <c r="A29018" s="86">
        <v>46325</v>
      </c>
      <c r="B29018" s="87">
        <v>0.26041666666666669</v>
      </c>
      <c r="C29018">
        <v>1.8780000000000003E-5</v>
      </c>
    </row>
    <row r="29019" spans="1:3" x14ac:dyDescent="0.35">
      <c r="A29019" s="86">
        <v>46325</v>
      </c>
      <c r="B29019" s="87">
        <v>0.27083333333333331</v>
      </c>
      <c r="C29019">
        <v>2.2240000000000001E-5</v>
      </c>
    </row>
    <row r="29020" spans="1:3" x14ac:dyDescent="0.35">
      <c r="A29020" s="86">
        <v>46325</v>
      </c>
      <c r="B29020" s="87">
        <v>0.28125</v>
      </c>
      <c r="C29020">
        <v>2.5790000000000002E-5</v>
      </c>
    </row>
    <row r="29021" spans="1:3" x14ac:dyDescent="0.35">
      <c r="A29021" s="86">
        <v>46325</v>
      </c>
      <c r="B29021" s="87">
        <v>0.29166666666666669</v>
      </c>
      <c r="C29021">
        <v>2.8949999999999999E-5</v>
      </c>
    </row>
    <row r="29022" spans="1:3" x14ac:dyDescent="0.35">
      <c r="A29022" s="86">
        <v>46325</v>
      </c>
      <c r="B29022" s="87">
        <v>0.30208333333333331</v>
      </c>
      <c r="C29022">
        <v>3.1380000000000001E-5</v>
      </c>
    </row>
    <row r="29023" spans="1:3" x14ac:dyDescent="0.35">
      <c r="A29023" s="86">
        <v>46325</v>
      </c>
      <c r="B29023" s="87">
        <v>0.3125</v>
      </c>
      <c r="C29023">
        <v>3.311E-5</v>
      </c>
    </row>
    <row r="29024" spans="1:3" x14ac:dyDescent="0.35">
      <c r="A29024" s="86">
        <v>46325</v>
      </c>
      <c r="B29024" s="87">
        <v>0.32291666666666669</v>
      </c>
      <c r="C29024">
        <v>3.4239999999999997E-5</v>
      </c>
    </row>
    <row r="29025" spans="1:3" x14ac:dyDescent="0.35">
      <c r="A29025" s="86">
        <v>46325</v>
      </c>
      <c r="B29025" s="87">
        <v>0.33333333333333331</v>
      </c>
      <c r="C29025">
        <v>3.4959999999999997E-5</v>
      </c>
    </row>
    <row r="29026" spans="1:3" x14ac:dyDescent="0.35">
      <c r="A29026" s="86">
        <v>46325</v>
      </c>
      <c r="B29026" s="87">
        <v>0.34375</v>
      </c>
      <c r="C29026">
        <v>3.5340000000000004E-5</v>
      </c>
    </row>
    <row r="29027" spans="1:3" x14ac:dyDescent="0.35">
      <c r="A29027" s="86">
        <v>46325</v>
      </c>
      <c r="B29027" s="87">
        <v>0.35416666666666669</v>
      </c>
      <c r="C29027">
        <v>3.5479999999999999E-5</v>
      </c>
    </row>
    <row r="29028" spans="1:3" x14ac:dyDescent="0.35">
      <c r="A29028" s="86">
        <v>46325</v>
      </c>
      <c r="B29028" s="87">
        <v>0.36458333333333331</v>
      </c>
      <c r="C29028">
        <v>3.5479999999999999E-5</v>
      </c>
    </row>
    <row r="29029" spans="1:3" x14ac:dyDescent="0.35">
      <c r="A29029" s="86">
        <v>46325</v>
      </c>
      <c r="B29029" s="87">
        <v>0.375</v>
      </c>
      <c r="C29029">
        <v>3.5370000000000002E-5</v>
      </c>
    </row>
    <row r="29030" spans="1:3" x14ac:dyDescent="0.35">
      <c r="A29030" s="86">
        <v>46325</v>
      </c>
      <c r="B29030" s="87">
        <v>0.38541666666666669</v>
      </c>
      <c r="C29030">
        <v>3.5269999999999999E-5</v>
      </c>
    </row>
    <row r="29031" spans="1:3" x14ac:dyDescent="0.35">
      <c r="A29031" s="86">
        <v>46325</v>
      </c>
      <c r="B29031" s="87">
        <v>0.39583333333333331</v>
      </c>
      <c r="C29031">
        <v>3.5139999999999999E-5</v>
      </c>
    </row>
    <row r="29032" spans="1:3" x14ac:dyDescent="0.35">
      <c r="A29032" s="86">
        <v>46325</v>
      </c>
      <c r="B29032" s="87">
        <v>0.40625</v>
      </c>
      <c r="C29032">
        <v>3.4959999999999997E-5</v>
      </c>
    </row>
    <row r="29033" spans="1:3" x14ac:dyDescent="0.35">
      <c r="A29033" s="86">
        <v>46325</v>
      </c>
      <c r="B29033" s="87">
        <v>0.41666666666666669</v>
      </c>
      <c r="C29033">
        <v>3.472E-5</v>
      </c>
    </row>
    <row r="29034" spans="1:3" x14ac:dyDescent="0.35">
      <c r="A29034" s="86">
        <v>46325</v>
      </c>
      <c r="B29034" s="87">
        <v>0.42708333333333331</v>
      </c>
      <c r="C29034">
        <v>3.4450000000000004E-5</v>
      </c>
    </row>
    <row r="29035" spans="1:3" x14ac:dyDescent="0.35">
      <c r="A29035" s="86">
        <v>46325</v>
      </c>
      <c r="B29035" s="87">
        <v>0.4375</v>
      </c>
      <c r="C29035">
        <v>3.4110000000000004E-5</v>
      </c>
    </row>
    <row r="29036" spans="1:3" x14ac:dyDescent="0.35">
      <c r="A29036" s="86">
        <v>46325</v>
      </c>
      <c r="B29036" s="87">
        <v>0.44791666666666669</v>
      </c>
      <c r="C29036">
        <v>3.3849999999999996E-5</v>
      </c>
    </row>
    <row r="29037" spans="1:3" x14ac:dyDescent="0.35">
      <c r="A29037" s="86">
        <v>46325</v>
      </c>
      <c r="B29037" s="87">
        <v>0.45833333333333331</v>
      </c>
      <c r="C29037">
        <v>3.3670000000000001E-5</v>
      </c>
    </row>
    <row r="29038" spans="1:3" x14ac:dyDescent="0.35">
      <c r="A29038" s="86">
        <v>46325</v>
      </c>
      <c r="B29038" s="87">
        <v>0.46875</v>
      </c>
      <c r="C29038">
        <v>3.3640000000000003E-5</v>
      </c>
    </row>
    <row r="29039" spans="1:3" x14ac:dyDescent="0.35">
      <c r="A29039" s="86">
        <v>46325</v>
      </c>
      <c r="B29039" s="87">
        <v>0.47916666666666669</v>
      </c>
      <c r="C29039">
        <v>3.3880000000000001E-5</v>
      </c>
    </row>
    <row r="29040" spans="1:3" x14ac:dyDescent="0.35">
      <c r="A29040" s="86">
        <v>46325</v>
      </c>
      <c r="B29040" s="87">
        <v>0.48958333333333331</v>
      </c>
      <c r="C29040">
        <v>3.4419999999999999E-5</v>
      </c>
    </row>
    <row r="29041" spans="1:3" x14ac:dyDescent="0.35">
      <c r="A29041" s="86">
        <v>46325</v>
      </c>
      <c r="B29041" s="87">
        <v>0.5</v>
      </c>
      <c r="C29041">
        <v>3.5370000000000002E-5</v>
      </c>
    </row>
    <row r="29042" spans="1:3" x14ac:dyDescent="0.35">
      <c r="A29042" s="86">
        <v>46325</v>
      </c>
      <c r="B29042" s="87">
        <v>0.51041666666666663</v>
      </c>
      <c r="C29042">
        <v>3.6729999999999996E-5</v>
      </c>
    </row>
    <row r="29043" spans="1:3" x14ac:dyDescent="0.35">
      <c r="A29043" s="86">
        <v>46325</v>
      </c>
      <c r="B29043" s="87">
        <v>0.52083333333333337</v>
      </c>
      <c r="C29043">
        <v>3.8179999999999997E-5</v>
      </c>
    </row>
    <row r="29044" spans="1:3" x14ac:dyDescent="0.35">
      <c r="A29044" s="86">
        <v>46325</v>
      </c>
      <c r="B29044" s="87">
        <v>0.53125</v>
      </c>
      <c r="C29044">
        <v>3.9359999999999996E-5</v>
      </c>
    </row>
    <row r="29045" spans="1:3" x14ac:dyDescent="0.35">
      <c r="A29045" s="86">
        <v>46325</v>
      </c>
      <c r="B29045" s="87">
        <v>0.54166666666666663</v>
      </c>
      <c r="C29045">
        <v>3.9879999999999998E-5</v>
      </c>
    </row>
    <row r="29046" spans="1:3" x14ac:dyDescent="0.35">
      <c r="A29046" s="86">
        <v>46325</v>
      </c>
      <c r="B29046" s="87">
        <v>0.55208333333333337</v>
      </c>
      <c r="C29046">
        <v>3.9460000000000005E-5</v>
      </c>
    </row>
    <row r="29047" spans="1:3" x14ac:dyDescent="0.35">
      <c r="A29047" s="86">
        <v>46325</v>
      </c>
      <c r="B29047" s="87">
        <v>0.5625</v>
      </c>
      <c r="C29047">
        <v>3.8359999999999999E-5</v>
      </c>
    </row>
    <row r="29048" spans="1:3" x14ac:dyDescent="0.35">
      <c r="A29048" s="86">
        <v>46325</v>
      </c>
      <c r="B29048" s="87">
        <v>0.57291666666666663</v>
      </c>
      <c r="C29048">
        <v>3.6890000000000001E-5</v>
      </c>
    </row>
    <row r="29049" spans="1:3" x14ac:dyDescent="0.35">
      <c r="A29049" s="86">
        <v>46325</v>
      </c>
      <c r="B29049" s="87">
        <v>0.58333333333333337</v>
      </c>
      <c r="C29049">
        <v>3.5370000000000002E-5</v>
      </c>
    </row>
    <row r="29050" spans="1:3" x14ac:dyDescent="0.35">
      <c r="A29050" s="86">
        <v>46325</v>
      </c>
      <c r="B29050" s="87">
        <v>0.59375</v>
      </c>
      <c r="C29050">
        <v>3.4110000000000004E-5</v>
      </c>
    </row>
    <row r="29051" spans="1:3" x14ac:dyDescent="0.35">
      <c r="A29051" s="86">
        <v>46325</v>
      </c>
      <c r="B29051" s="87">
        <v>0.60416666666666663</v>
      </c>
      <c r="C29051">
        <v>3.3079999999999995E-5</v>
      </c>
    </row>
    <row r="29052" spans="1:3" x14ac:dyDescent="0.35">
      <c r="A29052" s="86">
        <v>46325</v>
      </c>
      <c r="B29052" s="87">
        <v>0.61458333333333337</v>
      </c>
      <c r="C29052">
        <v>3.2149999999999995E-5</v>
      </c>
    </row>
    <row r="29053" spans="1:3" x14ac:dyDescent="0.35">
      <c r="A29053" s="86">
        <v>46325</v>
      </c>
      <c r="B29053" s="87">
        <v>0.625</v>
      </c>
      <c r="C29053">
        <v>3.1300000000000002E-5</v>
      </c>
    </row>
    <row r="29054" spans="1:3" x14ac:dyDescent="0.35">
      <c r="A29054" s="86">
        <v>46325</v>
      </c>
      <c r="B29054" s="87">
        <v>0.63541666666666663</v>
      </c>
      <c r="C29054">
        <v>3.0429999999999998E-5</v>
      </c>
    </row>
    <row r="29055" spans="1:3" x14ac:dyDescent="0.35">
      <c r="A29055" s="86">
        <v>46325</v>
      </c>
      <c r="B29055" s="87">
        <v>0.64583333333333337</v>
      </c>
      <c r="C29055">
        <v>2.957E-5</v>
      </c>
    </row>
    <row r="29056" spans="1:3" x14ac:dyDescent="0.35">
      <c r="A29056" s="86">
        <v>46325</v>
      </c>
      <c r="B29056" s="87">
        <v>0.65625</v>
      </c>
      <c r="C29056">
        <v>2.8779999999999999E-5</v>
      </c>
    </row>
    <row r="29057" spans="1:3" x14ac:dyDescent="0.35">
      <c r="A29057" s="86">
        <v>46325</v>
      </c>
      <c r="B29057" s="87">
        <v>0.66666666666666663</v>
      </c>
      <c r="C29057">
        <v>2.8080000000000002E-5</v>
      </c>
    </row>
    <row r="29058" spans="1:3" x14ac:dyDescent="0.35">
      <c r="A29058" s="86">
        <v>46325</v>
      </c>
      <c r="B29058" s="87">
        <v>0.67708333333333337</v>
      </c>
      <c r="C29058">
        <v>2.7539999999999997E-5</v>
      </c>
    </row>
    <row r="29059" spans="1:3" x14ac:dyDescent="0.35">
      <c r="A29059" s="86">
        <v>46325</v>
      </c>
      <c r="B29059" s="87">
        <v>0.6875</v>
      </c>
      <c r="C29059">
        <v>2.7230000000000002E-5</v>
      </c>
    </row>
    <row r="29060" spans="1:3" x14ac:dyDescent="0.35">
      <c r="A29060" s="86">
        <v>46325</v>
      </c>
      <c r="B29060" s="87">
        <v>0.69791666666666663</v>
      </c>
      <c r="C29060">
        <v>2.7180000000000001E-5</v>
      </c>
    </row>
    <row r="29061" spans="1:3" x14ac:dyDescent="0.35">
      <c r="A29061" s="86">
        <v>46325</v>
      </c>
      <c r="B29061" s="87">
        <v>0.70833333333333337</v>
      </c>
      <c r="C29061">
        <v>2.7439999999999998E-5</v>
      </c>
    </row>
    <row r="29062" spans="1:3" x14ac:dyDescent="0.35">
      <c r="A29062" s="86">
        <v>46325</v>
      </c>
      <c r="B29062" s="87">
        <v>0.71875</v>
      </c>
      <c r="C29062">
        <v>2.811E-5</v>
      </c>
    </row>
    <row r="29063" spans="1:3" x14ac:dyDescent="0.35">
      <c r="A29063" s="86">
        <v>46325</v>
      </c>
      <c r="B29063" s="87">
        <v>0.72916666666666663</v>
      </c>
      <c r="C29063">
        <v>2.9139999999999999E-5</v>
      </c>
    </row>
    <row r="29064" spans="1:3" x14ac:dyDescent="0.35">
      <c r="A29064" s="86">
        <v>46325</v>
      </c>
      <c r="B29064" s="87">
        <v>0.73958333333333337</v>
      </c>
      <c r="C29064">
        <v>3.048E-5</v>
      </c>
    </row>
    <row r="29065" spans="1:3" x14ac:dyDescent="0.35">
      <c r="A29065" s="86">
        <v>46325</v>
      </c>
      <c r="B29065" s="87">
        <v>0.75</v>
      </c>
      <c r="C29065">
        <v>3.2149999999999995E-5</v>
      </c>
    </row>
    <row r="29066" spans="1:3" x14ac:dyDescent="0.35">
      <c r="A29066" s="86">
        <v>46325</v>
      </c>
      <c r="B29066" s="87">
        <v>0.76041666666666663</v>
      </c>
      <c r="C29066">
        <v>3.4110000000000004E-5</v>
      </c>
    </row>
    <row r="29067" spans="1:3" x14ac:dyDescent="0.35">
      <c r="A29067" s="86">
        <v>46325</v>
      </c>
      <c r="B29067" s="87">
        <v>0.77083333333333337</v>
      </c>
      <c r="C29067">
        <v>3.6220000000000002E-5</v>
      </c>
    </row>
    <row r="29068" spans="1:3" x14ac:dyDescent="0.35">
      <c r="A29068" s="86">
        <v>46325</v>
      </c>
      <c r="B29068" s="87">
        <v>0.78125</v>
      </c>
      <c r="C29068">
        <v>3.841E-5</v>
      </c>
    </row>
    <row r="29069" spans="1:3" x14ac:dyDescent="0.35">
      <c r="A29069" s="86">
        <v>46325</v>
      </c>
      <c r="B29069" s="87">
        <v>0.79166666666666663</v>
      </c>
      <c r="C29069">
        <v>4.053E-5</v>
      </c>
    </row>
    <row r="29070" spans="1:3" x14ac:dyDescent="0.35">
      <c r="A29070" s="86">
        <v>46325</v>
      </c>
      <c r="B29070" s="87">
        <v>0.80208333333333337</v>
      </c>
      <c r="C29070">
        <v>4.248E-5</v>
      </c>
    </row>
    <row r="29071" spans="1:3" x14ac:dyDescent="0.35">
      <c r="A29071" s="86">
        <v>46325</v>
      </c>
      <c r="B29071" s="87">
        <v>0.8125</v>
      </c>
      <c r="C29071">
        <v>4.4079999999999998E-5</v>
      </c>
    </row>
    <row r="29072" spans="1:3" x14ac:dyDescent="0.35">
      <c r="A29072" s="86">
        <v>46325</v>
      </c>
      <c r="B29072" s="87">
        <v>0.82291666666666663</v>
      </c>
      <c r="C29072">
        <v>4.5130000000000003E-5</v>
      </c>
    </row>
    <row r="29073" spans="1:3" x14ac:dyDescent="0.35">
      <c r="A29073" s="86">
        <v>46325</v>
      </c>
      <c r="B29073" s="87">
        <v>0.83333333333333337</v>
      </c>
      <c r="C29073">
        <v>4.5469999999999997E-5</v>
      </c>
    </row>
    <row r="29074" spans="1:3" x14ac:dyDescent="0.35">
      <c r="A29074" s="86">
        <v>46325</v>
      </c>
      <c r="B29074" s="87">
        <v>0.84375</v>
      </c>
      <c r="C29074">
        <v>4.4960000000000003E-5</v>
      </c>
    </row>
    <row r="29075" spans="1:3" x14ac:dyDescent="0.35">
      <c r="A29075" s="86">
        <v>46325</v>
      </c>
      <c r="B29075" s="87">
        <v>0.85416666666666663</v>
      </c>
      <c r="C29075">
        <v>4.3929999999999994E-5</v>
      </c>
    </row>
    <row r="29076" spans="1:3" x14ac:dyDescent="0.35">
      <c r="A29076" s="86">
        <v>46325</v>
      </c>
      <c r="B29076" s="87">
        <v>0.86458333333333337</v>
      </c>
      <c r="C29076">
        <v>4.269E-5</v>
      </c>
    </row>
    <row r="29077" spans="1:3" x14ac:dyDescent="0.35">
      <c r="A29077" s="86">
        <v>46325</v>
      </c>
      <c r="B29077" s="87">
        <v>0.875</v>
      </c>
      <c r="C29077">
        <v>4.1610000000000003E-5</v>
      </c>
    </row>
    <row r="29078" spans="1:3" x14ac:dyDescent="0.35">
      <c r="A29078" s="86">
        <v>46325</v>
      </c>
      <c r="B29078" s="87">
        <v>0.88541666666666663</v>
      </c>
      <c r="C29078">
        <v>4.0939999999999998E-5</v>
      </c>
    </row>
    <row r="29079" spans="1:3" x14ac:dyDescent="0.35">
      <c r="A29079" s="86">
        <v>46325</v>
      </c>
      <c r="B29079" s="87">
        <v>0.89583333333333337</v>
      </c>
      <c r="C29079">
        <v>4.049E-5</v>
      </c>
    </row>
    <row r="29080" spans="1:3" x14ac:dyDescent="0.35">
      <c r="A29080" s="86">
        <v>46325</v>
      </c>
      <c r="B29080" s="87">
        <v>0.90625</v>
      </c>
      <c r="C29080">
        <v>4.0030000000000001E-5</v>
      </c>
    </row>
    <row r="29081" spans="1:3" x14ac:dyDescent="0.35">
      <c r="A29081" s="86">
        <v>46325</v>
      </c>
      <c r="B29081" s="87">
        <v>0.91666666666666663</v>
      </c>
      <c r="C29081">
        <v>3.9239999999999997E-5</v>
      </c>
    </row>
    <row r="29082" spans="1:3" x14ac:dyDescent="0.35">
      <c r="A29082" s="86">
        <v>46325</v>
      </c>
      <c r="B29082" s="87">
        <v>0.92708333333333337</v>
      </c>
      <c r="C29082">
        <v>3.7920000000000003E-5</v>
      </c>
    </row>
    <row r="29083" spans="1:3" x14ac:dyDescent="0.35">
      <c r="A29083" s="86">
        <v>46325</v>
      </c>
      <c r="B29083" s="87">
        <v>0.9375</v>
      </c>
      <c r="C29083">
        <v>3.6150000000000005E-5</v>
      </c>
    </row>
    <row r="29084" spans="1:3" x14ac:dyDescent="0.35">
      <c r="A29084" s="86">
        <v>46325</v>
      </c>
      <c r="B29084" s="87">
        <v>0.94791666666666663</v>
      </c>
      <c r="C29084">
        <v>3.4029999999999998E-5</v>
      </c>
    </row>
    <row r="29085" spans="1:3" x14ac:dyDescent="0.35">
      <c r="A29085" s="86">
        <v>46325</v>
      </c>
      <c r="B29085" s="87">
        <v>0.95833333333333337</v>
      </c>
      <c r="C29085">
        <v>3.1739999999999998E-5</v>
      </c>
    </row>
    <row r="29086" spans="1:3" x14ac:dyDescent="0.35">
      <c r="A29086" s="86">
        <v>46325</v>
      </c>
      <c r="B29086" s="87">
        <v>0.96875</v>
      </c>
      <c r="C29086">
        <v>2.9370000000000002E-5</v>
      </c>
    </row>
    <row r="29087" spans="1:3" x14ac:dyDescent="0.35">
      <c r="A29087" s="86">
        <v>46325</v>
      </c>
      <c r="B29087" s="87">
        <v>0.97916666666666663</v>
      </c>
      <c r="C29087">
        <v>2.6999999999999999E-5</v>
      </c>
    </row>
    <row r="29088" spans="1:3" x14ac:dyDescent="0.35">
      <c r="A29088" s="86">
        <v>46325</v>
      </c>
      <c r="B29088" s="87">
        <v>0.98958333333333337</v>
      </c>
      <c r="C29088">
        <v>2.463E-5</v>
      </c>
    </row>
    <row r="29089" spans="1:3" x14ac:dyDescent="0.35">
      <c r="A29089" s="86">
        <v>46326</v>
      </c>
      <c r="B29089" s="87">
        <v>0</v>
      </c>
      <c r="C29089">
        <v>2.2310000000000002E-5</v>
      </c>
    </row>
    <row r="29090" spans="1:3" x14ac:dyDescent="0.35">
      <c r="A29090" s="86">
        <v>46326</v>
      </c>
      <c r="B29090" s="87">
        <v>1.0416666666666666E-2</v>
      </c>
      <c r="C29090">
        <v>2.0740000000000001E-5</v>
      </c>
    </row>
    <row r="29091" spans="1:3" x14ac:dyDescent="0.35">
      <c r="A29091" s="86">
        <v>46326</v>
      </c>
      <c r="B29091" s="87">
        <v>2.0833333333333332E-2</v>
      </c>
      <c r="C29091">
        <v>1.9429999999999999E-5</v>
      </c>
    </row>
    <row r="29092" spans="1:3" x14ac:dyDescent="0.35">
      <c r="A29092" s="86">
        <v>46326</v>
      </c>
      <c r="B29092" s="87">
        <v>3.125E-2</v>
      </c>
      <c r="C29092">
        <v>1.8289999999999999E-5</v>
      </c>
    </row>
    <row r="29093" spans="1:3" x14ac:dyDescent="0.35">
      <c r="A29093" s="86">
        <v>46326</v>
      </c>
      <c r="B29093" s="87">
        <v>4.1666666666666664E-2</v>
      </c>
      <c r="C29093">
        <v>1.7219999999999998E-5</v>
      </c>
    </row>
    <row r="29094" spans="1:3" x14ac:dyDescent="0.35">
      <c r="A29094" s="86">
        <v>46326</v>
      </c>
      <c r="B29094" s="87">
        <v>5.2083333333333336E-2</v>
      </c>
      <c r="C29094">
        <v>1.6119999999999998E-5</v>
      </c>
    </row>
    <row r="29095" spans="1:3" x14ac:dyDescent="0.35">
      <c r="A29095" s="86">
        <v>46326</v>
      </c>
      <c r="B29095" s="87">
        <v>6.25E-2</v>
      </c>
      <c r="C29095">
        <v>1.4999999999999999E-5</v>
      </c>
    </row>
    <row r="29096" spans="1:3" x14ac:dyDescent="0.35">
      <c r="A29096" s="86">
        <v>46326</v>
      </c>
      <c r="B29096" s="87">
        <v>7.2916666666666671E-2</v>
      </c>
      <c r="C29096">
        <v>1.4E-5</v>
      </c>
    </row>
    <row r="29097" spans="1:3" x14ac:dyDescent="0.35">
      <c r="A29097" s="86">
        <v>46326</v>
      </c>
      <c r="B29097" s="87">
        <v>8.3333333333333329E-2</v>
      </c>
      <c r="C29097">
        <v>1.3140000000000001E-5</v>
      </c>
    </row>
    <row r="29098" spans="1:3" x14ac:dyDescent="0.35">
      <c r="A29098" s="86">
        <v>46326</v>
      </c>
      <c r="B29098" s="87">
        <v>9.375E-2</v>
      </c>
      <c r="C29098">
        <v>1.252E-5</v>
      </c>
    </row>
    <row r="29099" spans="1:3" x14ac:dyDescent="0.35">
      <c r="A29099" s="86">
        <v>46326</v>
      </c>
      <c r="B29099" s="87">
        <v>0.10416666666666667</v>
      </c>
      <c r="C29099">
        <v>1.2099999999999999E-5</v>
      </c>
    </row>
    <row r="29100" spans="1:3" x14ac:dyDescent="0.35">
      <c r="A29100" s="86">
        <v>46326</v>
      </c>
      <c r="B29100" s="87">
        <v>0.11458333333333333</v>
      </c>
      <c r="C29100">
        <v>1.182E-5</v>
      </c>
    </row>
    <row r="29101" spans="1:3" x14ac:dyDescent="0.35">
      <c r="A29101" s="86">
        <v>46326</v>
      </c>
      <c r="B29101" s="87">
        <v>0.125</v>
      </c>
      <c r="C29101">
        <v>1.1620000000000001E-5</v>
      </c>
    </row>
    <row r="29102" spans="1:3" x14ac:dyDescent="0.35">
      <c r="A29102" s="86">
        <v>46326</v>
      </c>
      <c r="B29102" s="87">
        <v>0.13541666666666666</v>
      </c>
      <c r="C29102">
        <v>1.148E-5</v>
      </c>
    </row>
    <row r="29103" spans="1:3" x14ac:dyDescent="0.35">
      <c r="A29103" s="86">
        <v>46326</v>
      </c>
      <c r="B29103" s="87">
        <v>0.14583333333333334</v>
      </c>
      <c r="C29103">
        <v>1.136E-5</v>
      </c>
    </row>
    <row r="29104" spans="1:3" x14ac:dyDescent="0.35">
      <c r="A29104" s="86">
        <v>46326</v>
      </c>
      <c r="B29104" s="87">
        <v>0.15625</v>
      </c>
      <c r="C29104">
        <v>1.1259999999999999E-5</v>
      </c>
    </row>
    <row r="29105" spans="1:3" x14ac:dyDescent="0.35">
      <c r="A29105" s="86">
        <v>46326</v>
      </c>
      <c r="B29105" s="87">
        <v>0.16666666666666666</v>
      </c>
      <c r="C29105">
        <v>1.1199999999999999E-5</v>
      </c>
    </row>
    <row r="29106" spans="1:3" x14ac:dyDescent="0.35">
      <c r="A29106" s="86">
        <v>46326</v>
      </c>
      <c r="B29106" s="87">
        <v>0.17708333333333334</v>
      </c>
      <c r="C29106">
        <v>1.115E-5</v>
      </c>
    </row>
    <row r="29107" spans="1:3" x14ac:dyDescent="0.35">
      <c r="A29107" s="86">
        <v>46326</v>
      </c>
      <c r="B29107" s="87">
        <v>0.1875</v>
      </c>
      <c r="C29107">
        <v>1.115E-5</v>
      </c>
    </row>
    <row r="29108" spans="1:3" x14ac:dyDescent="0.35">
      <c r="A29108" s="86">
        <v>46326</v>
      </c>
      <c r="B29108" s="87">
        <v>0.19791666666666666</v>
      </c>
      <c r="C29108">
        <v>1.115E-5</v>
      </c>
    </row>
    <row r="29109" spans="1:3" x14ac:dyDescent="0.35">
      <c r="A29109" s="86">
        <v>46326</v>
      </c>
      <c r="B29109" s="87">
        <v>0.20833333333333334</v>
      </c>
      <c r="C29109">
        <v>1.1199999999999999E-5</v>
      </c>
    </row>
    <row r="29110" spans="1:3" x14ac:dyDescent="0.35">
      <c r="A29110" s="86">
        <v>46326</v>
      </c>
      <c r="B29110" s="87">
        <v>0.21875</v>
      </c>
      <c r="C29110">
        <v>1.128E-5</v>
      </c>
    </row>
    <row r="29111" spans="1:3" x14ac:dyDescent="0.35">
      <c r="A29111" s="86">
        <v>46326</v>
      </c>
      <c r="B29111" s="87">
        <v>0.22916666666666666</v>
      </c>
      <c r="C29111">
        <v>1.1429999999999999E-5</v>
      </c>
    </row>
    <row r="29112" spans="1:3" x14ac:dyDescent="0.35">
      <c r="A29112" s="86">
        <v>46326</v>
      </c>
      <c r="B29112" s="87">
        <v>0.23958333333333334</v>
      </c>
      <c r="C29112">
        <v>1.1740000000000001E-5</v>
      </c>
    </row>
    <row r="29113" spans="1:3" x14ac:dyDescent="0.35">
      <c r="A29113" s="86">
        <v>46326</v>
      </c>
      <c r="B29113" s="87">
        <v>0.25</v>
      </c>
      <c r="C29113">
        <v>1.226E-5</v>
      </c>
    </row>
    <row r="29114" spans="1:3" x14ac:dyDescent="0.35">
      <c r="A29114" s="86">
        <v>46326</v>
      </c>
      <c r="B29114" s="87">
        <v>0.26041666666666669</v>
      </c>
      <c r="C29114">
        <v>1.307E-5</v>
      </c>
    </row>
    <row r="29115" spans="1:3" x14ac:dyDescent="0.35">
      <c r="A29115" s="86">
        <v>46326</v>
      </c>
      <c r="B29115" s="87">
        <v>0.27083333333333331</v>
      </c>
      <c r="C29115">
        <v>1.4200000000000001E-5</v>
      </c>
    </row>
    <row r="29116" spans="1:3" x14ac:dyDescent="0.35">
      <c r="A29116" s="86">
        <v>46326</v>
      </c>
      <c r="B29116" s="87">
        <v>0.28125</v>
      </c>
      <c r="C29116">
        <v>1.5699999999999999E-5</v>
      </c>
    </row>
    <row r="29117" spans="1:3" x14ac:dyDescent="0.35">
      <c r="A29117" s="86">
        <v>46326</v>
      </c>
      <c r="B29117" s="87">
        <v>0.29166666666666669</v>
      </c>
      <c r="C29117">
        <v>1.7640000000000001E-5</v>
      </c>
    </row>
    <row r="29118" spans="1:3" x14ac:dyDescent="0.35">
      <c r="A29118" s="86">
        <v>46326</v>
      </c>
      <c r="B29118" s="87">
        <v>0.30208333333333331</v>
      </c>
      <c r="C29118">
        <v>2.0049999999999999E-5</v>
      </c>
    </row>
    <row r="29119" spans="1:3" x14ac:dyDescent="0.35">
      <c r="A29119" s="86">
        <v>46326</v>
      </c>
      <c r="B29119" s="87">
        <v>0.3125</v>
      </c>
      <c r="C29119">
        <v>2.2739999999999999E-5</v>
      </c>
    </row>
    <row r="29120" spans="1:3" x14ac:dyDescent="0.35">
      <c r="A29120" s="86">
        <v>46326</v>
      </c>
      <c r="B29120" s="87">
        <v>0.32291666666666669</v>
      </c>
      <c r="C29120">
        <v>2.55E-5</v>
      </c>
    </row>
    <row r="29121" spans="1:3" x14ac:dyDescent="0.35">
      <c r="A29121" s="86">
        <v>46326</v>
      </c>
      <c r="B29121" s="87">
        <v>0.33333333333333331</v>
      </c>
      <c r="C29121">
        <v>2.8189999999999999E-5</v>
      </c>
    </row>
    <row r="29122" spans="1:3" x14ac:dyDescent="0.35">
      <c r="A29122" s="86">
        <v>46326</v>
      </c>
      <c r="B29122" s="87">
        <v>0.34375</v>
      </c>
      <c r="C29122">
        <v>3.0620000000000002E-5</v>
      </c>
    </row>
    <row r="29123" spans="1:3" x14ac:dyDescent="0.35">
      <c r="A29123" s="86">
        <v>46326</v>
      </c>
      <c r="B29123" s="87">
        <v>0.35416666666666669</v>
      </c>
      <c r="C29123">
        <v>3.277E-5</v>
      </c>
    </row>
    <row r="29124" spans="1:3" x14ac:dyDescent="0.35">
      <c r="A29124" s="86">
        <v>46326</v>
      </c>
      <c r="B29124" s="87">
        <v>0.36458333333333331</v>
      </c>
      <c r="C29124">
        <v>3.4600000000000001E-5</v>
      </c>
    </row>
    <row r="29125" spans="1:3" x14ac:dyDescent="0.35">
      <c r="A29125" s="86">
        <v>46326</v>
      </c>
      <c r="B29125" s="87">
        <v>0.375</v>
      </c>
      <c r="C29125">
        <v>3.6159999999999999E-5</v>
      </c>
    </row>
    <row r="29126" spans="1:3" x14ac:dyDescent="0.35">
      <c r="A29126" s="86">
        <v>46326</v>
      </c>
      <c r="B29126" s="87">
        <v>0.38541666666666669</v>
      </c>
      <c r="C29126">
        <v>3.7429999999999999E-5</v>
      </c>
    </row>
    <row r="29127" spans="1:3" x14ac:dyDescent="0.35">
      <c r="A29127" s="86">
        <v>46326</v>
      </c>
      <c r="B29127" s="87">
        <v>0.39583333333333331</v>
      </c>
      <c r="C29127">
        <v>3.8479999999999997E-5</v>
      </c>
    </row>
    <row r="29128" spans="1:3" x14ac:dyDescent="0.35">
      <c r="A29128" s="86">
        <v>46326</v>
      </c>
      <c r="B29128" s="87">
        <v>0.40625</v>
      </c>
      <c r="C29128">
        <v>3.9410000000000004E-5</v>
      </c>
    </row>
    <row r="29129" spans="1:3" x14ac:dyDescent="0.35">
      <c r="A29129" s="86">
        <v>46326</v>
      </c>
      <c r="B29129" s="87">
        <v>0.41666666666666669</v>
      </c>
      <c r="C29129">
        <v>4.0240000000000001E-5</v>
      </c>
    </row>
    <row r="29130" spans="1:3" x14ac:dyDescent="0.35">
      <c r="A29130" s="86">
        <v>46326</v>
      </c>
      <c r="B29130" s="87">
        <v>0.42708333333333331</v>
      </c>
      <c r="C29130">
        <v>4.1099999999999996E-5</v>
      </c>
    </row>
    <row r="29131" spans="1:3" x14ac:dyDescent="0.35">
      <c r="A29131" s="86">
        <v>46326</v>
      </c>
      <c r="B29131" s="87">
        <v>0.4375</v>
      </c>
      <c r="C29131">
        <v>4.1900000000000002E-5</v>
      </c>
    </row>
    <row r="29132" spans="1:3" x14ac:dyDescent="0.35">
      <c r="A29132" s="86">
        <v>46326</v>
      </c>
      <c r="B29132" s="87">
        <v>0.44791666666666669</v>
      </c>
      <c r="C29132">
        <v>4.265E-5</v>
      </c>
    </row>
    <row r="29133" spans="1:3" x14ac:dyDescent="0.35">
      <c r="A29133" s="86">
        <v>46326</v>
      </c>
      <c r="B29133" s="87">
        <v>0.45833333333333331</v>
      </c>
      <c r="C29133">
        <v>4.3270000000000004E-5</v>
      </c>
    </row>
    <row r="29134" spans="1:3" x14ac:dyDescent="0.35">
      <c r="A29134" s="86">
        <v>46326</v>
      </c>
      <c r="B29134" s="87">
        <v>0.46875</v>
      </c>
      <c r="C29134">
        <v>4.3760000000000001E-5</v>
      </c>
    </row>
    <row r="29135" spans="1:3" x14ac:dyDescent="0.35">
      <c r="A29135" s="86">
        <v>46326</v>
      </c>
      <c r="B29135" s="87">
        <v>0.47916666666666669</v>
      </c>
      <c r="C29135">
        <v>4.4169999999999999E-5</v>
      </c>
    </row>
    <row r="29136" spans="1:3" x14ac:dyDescent="0.35">
      <c r="A29136" s="86">
        <v>46326</v>
      </c>
      <c r="B29136" s="87">
        <v>0.48958333333333331</v>
      </c>
      <c r="C29136">
        <v>4.4620000000000003E-5</v>
      </c>
    </row>
    <row r="29137" spans="1:3" x14ac:dyDescent="0.35">
      <c r="A29137" s="86">
        <v>46326</v>
      </c>
      <c r="B29137" s="87">
        <v>0.5</v>
      </c>
      <c r="C29137">
        <v>4.5210000000000003E-5</v>
      </c>
    </row>
    <row r="29138" spans="1:3" x14ac:dyDescent="0.35">
      <c r="A29138" s="86">
        <v>46326</v>
      </c>
      <c r="B29138" s="87">
        <v>0.51041666666666663</v>
      </c>
      <c r="C29138">
        <v>4.596E-5</v>
      </c>
    </row>
    <row r="29139" spans="1:3" x14ac:dyDescent="0.35">
      <c r="A29139" s="86">
        <v>46326</v>
      </c>
      <c r="B29139" s="87">
        <v>0.52083333333333337</v>
      </c>
      <c r="C29139">
        <v>4.6760000000000006E-5</v>
      </c>
    </row>
    <row r="29140" spans="1:3" x14ac:dyDescent="0.35">
      <c r="A29140" s="86">
        <v>46326</v>
      </c>
      <c r="B29140" s="87">
        <v>0.53125</v>
      </c>
      <c r="C29140">
        <v>4.7360000000000001E-5</v>
      </c>
    </row>
    <row r="29141" spans="1:3" x14ac:dyDescent="0.35">
      <c r="A29141" s="86">
        <v>46326</v>
      </c>
      <c r="B29141" s="87">
        <v>0.54166666666666663</v>
      </c>
      <c r="C29141">
        <v>4.757E-5</v>
      </c>
    </row>
    <row r="29142" spans="1:3" x14ac:dyDescent="0.35">
      <c r="A29142" s="86">
        <v>46326</v>
      </c>
      <c r="B29142" s="87">
        <v>0.55208333333333337</v>
      </c>
      <c r="C29142">
        <v>4.7260000000000005E-5</v>
      </c>
    </row>
    <row r="29143" spans="1:3" x14ac:dyDescent="0.35">
      <c r="A29143" s="86">
        <v>46326</v>
      </c>
      <c r="B29143" s="87">
        <v>0.5625</v>
      </c>
      <c r="C29143">
        <v>4.6499999999999999E-5</v>
      </c>
    </row>
    <row r="29144" spans="1:3" x14ac:dyDescent="0.35">
      <c r="A29144" s="86">
        <v>46326</v>
      </c>
      <c r="B29144" s="87">
        <v>0.57291666666666663</v>
      </c>
      <c r="C29144">
        <v>4.5469999999999997E-5</v>
      </c>
    </row>
    <row r="29145" spans="1:3" x14ac:dyDescent="0.35">
      <c r="A29145" s="86">
        <v>46326</v>
      </c>
      <c r="B29145" s="87">
        <v>0.58333333333333337</v>
      </c>
      <c r="C29145">
        <v>4.4359999999999995E-5</v>
      </c>
    </row>
    <row r="29146" spans="1:3" x14ac:dyDescent="0.35">
      <c r="A29146" s="86">
        <v>46326</v>
      </c>
      <c r="B29146" s="87">
        <v>0.59375</v>
      </c>
      <c r="C29146">
        <v>4.3239999999999999E-5</v>
      </c>
    </row>
    <row r="29147" spans="1:3" x14ac:dyDescent="0.35">
      <c r="A29147" s="86">
        <v>46326</v>
      </c>
      <c r="B29147" s="87">
        <v>0.60416666666666663</v>
      </c>
      <c r="C29147">
        <v>4.2190000000000001E-5</v>
      </c>
    </row>
    <row r="29148" spans="1:3" x14ac:dyDescent="0.35">
      <c r="A29148" s="86">
        <v>46326</v>
      </c>
      <c r="B29148" s="87">
        <v>0.61458333333333337</v>
      </c>
      <c r="C29148">
        <v>4.1170000000000001E-5</v>
      </c>
    </row>
    <row r="29149" spans="1:3" x14ac:dyDescent="0.35">
      <c r="A29149" s="86">
        <v>46326</v>
      </c>
      <c r="B29149" s="87">
        <v>0.625</v>
      </c>
      <c r="C29149">
        <v>4.0240000000000001E-5</v>
      </c>
    </row>
    <row r="29150" spans="1:3" x14ac:dyDescent="0.35">
      <c r="A29150" s="86">
        <v>46326</v>
      </c>
      <c r="B29150" s="87">
        <v>0.63541666666666663</v>
      </c>
      <c r="C29150">
        <v>3.9390000000000001E-5</v>
      </c>
    </row>
    <row r="29151" spans="1:3" x14ac:dyDescent="0.35">
      <c r="A29151" s="86">
        <v>46326</v>
      </c>
      <c r="B29151" s="87">
        <v>0.64583333333333337</v>
      </c>
      <c r="C29151">
        <v>3.8670000000000001E-5</v>
      </c>
    </row>
    <row r="29152" spans="1:3" x14ac:dyDescent="0.35">
      <c r="A29152" s="86">
        <v>46326</v>
      </c>
      <c r="B29152" s="87">
        <v>0.65625</v>
      </c>
      <c r="C29152">
        <v>3.807E-5</v>
      </c>
    </row>
    <row r="29153" spans="1:3" x14ac:dyDescent="0.35">
      <c r="A29153" s="86">
        <v>46326</v>
      </c>
      <c r="B29153" s="87">
        <v>0.66666666666666663</v>
      </c>
      <c r="C29153">
        <v>3.769E-5</v>
      </c>
    </row>
    <row r="29154" spans="1:3" x14ac:dyDescent="0.35">
      <c r="A29154" s="86">
        <v>46326</v>
      </c>
      <c r="B29154" s="87">
        <v>0.67708333333333337</v>
      </c>
      <c r="C29154">
        <v>3.7499999999999997E-5</v>
      </c>
    </row>
    <row r="29155" spans="1:3" x14ac:dyDescent="0.35">
      <c r="A29155" s="86">
        <v>46326</v>
      </c>
      <c r="B29155" s="87">
        <v>0.6875</v>
      </c>
      <c r="C29155">
        <v>3.7599999999999999E-5</v>
      </c>
    </row>
    <row r="29156" spans="1:3" x14ac:dyDescent="0.35">
      <c r="A29156" s="86">
        <v>46326</v>
      </c>
      <c r="B29156" s="87">
        <v>0.69791666666666663</v>
      </c>
      <c r="C29156">
        <v>3.7939999999999999E-5</v>
      </c>
    </row>
    <row r="29157" spans="1:3" x14ac:dyDescent="0.35">
      <c r="A29157" s="86">
        <v>46326</v>
      </c>
      <c r="B29157" s="87">
        <v>0.70833333333333337</v>
      </c>
      <c r="C29157">
        <v>3.8529999999999999E-5</v>
      </c>
    </row>
    <row r="29158" spans="1:3" x14ac:dyDescent="0.35">
      <c r="A29158" s="86">
        <v>46326</v>
      </c>
      <c r="B29158" s="87">
        <v>0.71875</v>
      </c>
      <c r="C29158">
        <v>3.9390000000000001E-5</v>
      </c>
    </row>
    <row r="29159" spans="1:3" x14ac:dyDescent="0.35">
      <c r="A29159" s="86">
        <v>46326</v>
      </c>
      <c r="B29159" s="87">
        <v>0.72916666666666663</v>
      </c>
      <c r="C29159">
        <v>4.0450000000000001E-5</v>
      </c>
    </row>
    <row r="29160" spans="1:3" x14ac:dyDescent="0.35">
      <c r="A29160" s="86">
        <v>46326</v>
      </c>
      <c r="B29160" s="87">
        <v>0.73958333333333337</v>
      </c>
      <c r="C29160">
        <v>4.1770000000000002E-5</v>
      </c>
    </row>
    <row r="29161" spans="1:3" x14ac:dyDescent="0.35">
      <c r="A29161" s="86">
        <v>46326</v>
      </c>
      <c r="B29161" s="87">
        <v>0.75</v>
      </c>
      <c r="C29161">
        <v>4.3270000000000004E-5</v>
      </c>
    </row>
    <row r="29162" spans="1:3" x14ac:dyDescent="0.35">
      <c r="A29162" s="86">
        <v>46326</v>
      </c>
      <c r="B29162" s="87">
        <v>0.76041666666666663</v>
      </c>
      <c r="C29162">
        <v>4.4929999999999998E-5</v>
      </c>
    </row>
    <row r="29163" spans="1:3" x14ac:dyDescent="0.35">
      <c r="A29163" s="86">
        <v>46326</v>
      </c>
      <c r="B29163" s="87">
        <v>0.77083333333333337</v>
      </c>
      <c r="C29163">
        <v>4.6659999999999997E-5</v>
      </c>
    </row>
    <row r="29164" spans="1:3" x14ac:dyDescent="0.35">
      <c r="A29164" s="86">
        <v>46326</v>
      </c>
      <c r="B29164" s="87">
        <v>0.78125</v>
      </c>
      <c r="C29164">
        <v>4.829E-5</v>
      </c>
    </row>
    <row r="29165" spans="1:3" x14ac:dyDescent="0.35">
      <c r="A29165" s="86">
        <v>46326</v>
      </c>
      <c r="B29165" s="87">
        <v>0.79166666666666663</v>
      </c>
      <c r="C29165">
        <v>4.9740000000000001E-5</v>
      </c>
    </row>
    <row r="29166" spans="1:3" x14ac:dyDescent="0.35">
      <c r="A29166" s="86">
        <v>46326</v>
      </c>
      <c r="B29166" s="87">
        <v>0.80208333333333337</v>
      </c>
      <c r="C29166">
        <v>5.0819999999999998E-5</v>
      </c>
    </row>
    <row r="29167" spans="1:3" x14ac:dyDescent="0.35">
      <c r="A29167" s="86">
        <v>46326</v>
      </c>
      <c r="B29167" s="87">
        <v>0.8125</v>
      </c>
      <c r="C29167">
        <v>5.147E-5</v>
      </c>
    </row>
    <row r="29168" spans="1:3" x14ac:dyDescent="0.35">
      <c r="A29168" s="86">
        <v>46326</v>
      </c>
      <c r="B29168" s="87">
        <v>0.82291666666666663</v>
      </c>
      <c r="C29168">
        <v>5.1569999999999996E-5</v>
      </c>
    </row>
    <row r="29169" spans="1:3" x14ac:dyDescent="0.35">
      <c r="A29169" s="86">
        <v>46326</v>
      </c>
      <c r="B29169" s="87">
        <v>0.83333333333333337</v>
      </c>
      <c r="C29169">
        <v>5.1029999999999998E-5</v>
      </c>
    </row>
    <row r="29170" spans="1:3" x14ac:dyDescent="0.35">
      <c r="A29170" s="86">
        <v>46326</v>
      </c>
      <c r="B29170" s="87">
        <v>0.84375</v>
      </c>
      <c r="C29170">
        <v>4.9759999999999998E-5</v>
      </c>
    </row>
    <row r="29171" spans="1:3" x14ac:dyDescent="0.35">
      <c r="A29171" s="86">
        <v>46326</v>
      </c>
      <c r="B29171" s="87">
        <v>0.85416666666666663</v>
      </c>
      <c r="C29171">
        <v>4.7899999999999999E-5</v>
      </c>
    </row>
    <row r="29172" spans="1:3" x14ac:dyDescent="0.35">
      <c r="A29172" s="86">
        <v>46326</v>
      </c>
      <c r="B29172" s="87">
        <v>0.86458333333333337</v>
      </c>
      <c r="C29172">
        <v>4.5670000000000002E-5</v>
      </c>
    </row>
    <row r="29173" spans="1:3" x14ac:dyDescent="0.35">
      <c r="A29173" s="86">
        <v>46326</v>
      </c>
      <c r="B29173" s="87">
        <v>0.875</v>
      </c>
      <c r="C29173">
        <v>4.3270000000000004E-5</v>
      </c>
    </row>
    <row r="29174" spans="1:3" x14ac:dyDescent="0.35">
      <c r="A29174" s="86">
        <v>46326</v>
      </c>
      <c r="B29174" s="87">
        <v>0.88541666666666663</v>
      </c>
      <c r="C29174">
        <v>4.0840000000000002E-5</v>
      </c>
    </row>
    <row r="29175" spans="1:3" x14ac:dyDescent="0.35">
      <c r="A29175" s="86">
        <v>46326</v>
      </c>
      <c r="B29175" s="87">
        <v>0.89583333333333337</v>
      </c>
      <c r="C29175">
        <v>3.8670000000000001E-5</v>
      </c>
    </row>
    <row r="29176" spans="1:3" x14ac:dyDescent="0.35">
      <c r="A29176" s="86">
        <v>46326</v>
      </c>
      <c r="B29176" s="87">
        <v>0.90625</v>
      </c>
      <c r="C29176">
        <v>3.6959999999999998E-5</v>
      </c>
    </row>
    <row r="29177" spans="1:3" x14ac:dyDescent="0.35">
      <c r="A29177" s="86">
        <v>46326</v>
      </c>
      <c r="B29177" s="87">
        <v>0.91666666666666663</v>
      </c>
      <c r="C29177">
        <v>3.595E-5</v>
      </c>
    </row>
    <row r="29178" spans="1:3" x14ac:dyDescent="0.35">
      <c r="A29178" s="86">
        <v>46326</v>
      </c>
      <c r="B29178" s="87">
        <v>0.92708333333333337</v>
      </c>
      <c r="C29178">
        <v>3.5770000000000005E-5</v>
      </c>
    </row>
    <row r="29179" spans="1:3" x14ac:dyDescent="0.35">
      <c r="A29179" s="86">
        <v>46326</v>
      </c>
      <c r="B29179" s="87">
        <v>0.9375</v>
      </c>
      <c r="C29179">
        <v>3.5999999999999994E-5</v>
      </c>
    </row>
    <row r="29180" spans="1:3" x14ac:dyDescent="0.35">
      <c r="A29180" s="86">
        <v>46326</v>
      </c>
      <c r="B29180" s="87">
        <v>0.94791666666666663</v>
      </c>
      <c r="C29180">
        <v>3.608E-5</v>
      </c>
    </row>
    <row r="29181" spans="1:3" x14ac:dyDescent="0.35">
      <c r="A29181" s="86">
        <v>46326</v>
      </c>
      <c r="B29181" s="87">
        <v>0.95833333333333337</v>
      </c>
      <c r="C29181">
        <v>3.5509999999999997E-5</v>
      </c>
    </row>
    <row r="29182" spans="1:3" x14ac:dyDescent="0.35">
      <c r="A29182" s="86">
        <v>46326</v>
      </c>
      <c r="B29182" s="87">
        <v>0.96875</v>
      </c>
      <c r="C29182">
        <v>3.3910000000000006E-5</v>
      </c>
    </row>
    <row r="29183" spans="1:3" x14ac:dyDescent="0.35">
      <c r="A29183" s="86">
        <v>46326</v>
      </c>
      <c r="B29183" s="87">
        <v>0.97916666666666663</v>
      </c>
      <c r="C29183">
        <v>3.1530000000000005E-5</v>
      </c>
    </row>
    <row r="29184" spans="1:3" x14ac:dyDescent="0.35">
      <c r="A29184" s="86">
        <v>46326</v>
      </c>
      <c r="B29184" s="87">
        <v>0.98958333333333337</v>
      </c>
      <c r="C29184">
        <v>2.8840000000000002E-5</v>
      </c>
    </row>
    <row r="29185" spans="1:3" x14ac:dyDescent="0.35">
      <c r="A29185" s="86">
        <v>46327</v>
      </c>
      <c r="B29185" s="87">
        <v>0</v>
      </c>
      <c r="C29185">
        <v>2.6259999999999999E-5</v>
      </c>
    </row>
    <row r="29186" spans="1:3" x14ac:dyDescent="0.35">
      <c r="A29186" s="86">
        <v>46327</v>
      </c>
      <c r="B29186" s="87">
        <v>1.0416666666666666E-2</v>
      </c>
      <c r="C29186">
        <v>2.2719999999999999E-5</v>
      </c>
    </row>
    <row r="29187" spans="1:3" x14ac:dyDescent="0.35">
      <c r="A29187" s="86">
        <v>46327</v>
      </c>
      <c r="B29187" s="87">
        <v>2.0833333333333332E-2</v>
      </c>
      <c r="C29187">
        <v>2.1059999999999998E-5</v>
      </c>
    </row>
    <row r="29188" spans="1:3" x14ac:dyDescent="0.35">
      <c r="A29188" s="86">
        <v>46327</v>
      </c>
      <c r="B29188" s="87">
        <v>3.125E-2</v>
      </c>
      <c r="C29188">
        <v>1.9470000000000002E-5</v>
      </c>
    </row>
    <row r="29189" spans="1:3" x14ac:dyDescent="0.35">
      <c r="A29189" s="86">
        <v>46327</v>
      </c>
      <c r="B29189" s="87">
        <v>4.1666666666666664E-2</v>
      </c>
      <c r="C29189">
        <v>1.7949999999999999E-5</v>
      </c>
    </row>
    <row r="29190" spans="1:3" x14ac:dyDescent="0.35">
      <c r="A29190" s="86">
        <v>46327</v>
      </c>
      <c r="B29190" s="87">
        <v>5.2083333333333336E-2</v>
      </c>
      <c r="C29190">
        <v>1.6459999999999998E-5</v>
      </c>
    </row>
    <row r="29191" spans="1:3" x14ac:dyDescent="0.35">
      <c r="A29191" s="86">
        <v>46327</v>
      </c>
      <c r="B29191" s="87">
        <v>6.25E-2</v>
      </c>
      <c r="C29191">
        <v>1.5109999999999999E-5</v>
      </c>
    </row>
    <row r="29192" spans="1:3" x14ac:dyDescent="0.35">
      <c r="A29192" s="86">
        <v>46327</v>
      </c>
      <c r="B29192" s="87">
        <v>7.2916666666666671E-2</v>
      </c>
      <c r="C29192">
        <v>1.3920000000000001E-5</v>
      </c>
    </row>
    <row r="29193" spans="1:3" x14ac:dyDescent="0.35">
      <c r="A29193" s="86">
        <v>46327</v>
      </c>
      <c r="B29193" s="87">
        <v>8.3333333333333329E-2</v>
      </c>
      <c r="C29193">
        <v>1.296E-5</v>
      </c>
    </row>
    <row r="29194" spans="1:3" x14ac:dyDescent="0.35">
      <c r="A29194" s="86">
        <v>46327</v>
      </c>
      <c r="B29194" s="87">
        <v>9.375E-2</v>
      </c>
      <c r="C29194">
        <v>1.2290000000000001E-5</v>
      </c>
    </row>
    <row r="29195" spans="1:3" x14ac:dyDescent="0.35">
      <c r="A29195" s="86">
        <v>46327</v>
      </c>
      <c r="B29195" s="87">
        <v>0.10416666666666667</v>
      </c>
      <c r="C29195">
        <v>1.182E-5</v>
      </c>
    </row>
    <row r="29196" spans="1:3" x14ac:dyDescent="0.35">
      <c r="A29196" s="86">
        <v>46327</v>
      </c>
      <c r="B29196" s="87">
        <v>0.11458333333333333</v>
      </c>
      <c r="C29196">
        <v>1.148E-5</v>
      </c>
    </row>
    <row r="29197" spans="1:3" x14ac:dyDescent="0.35">
      <c r="A29197" s="86">
        <v>46327</v>
      </c>
      <c r="B29197" s="87">
        <v>0.125</v>
      </c>
      <c r="C29197">
        <v>1.1249999999999999E-5</v>
      </c>
    </row>
    <row r="29198" spans="1:3" x14ac:dyDescent="0.35">
      <c r="A29198" s="86">
        <v>46327</v>
      </c>
      <c r="B29198" s="87">
        <v>0.13541666666666666</v>
      </c>
      <c r="C29198">
        <v>1.1010000000000001E-5</v>
      </c>
    </row>
    <row r="29199" spans="1:3" x14ac:dyDescent="0.35">
      <c r="A29199" s="86">
        <v>46327</v>
      </c>
      <c r="B29199" s="87">
        <v>0.14583333333333334</v>
      </c>
      <c r="C29199">
        <v>1.078E-5</v>
      </c>
    </row>
    <row r="29200" spans="1:3" x14ac:dyDescent="0.35">
      <c r="A29200" s="86">
        <v>46327</v>
      </c>
      <c r="B29200" s="87">
        <v>0.15625</v>
      </c>
      <c r="C29200">
        <v>1.0569999999999999E-5</v>
      </c>
    </row>
    <row r="29201" spans="1:3" x14ac:dyDescent="0.35">
      <c r="A29201" s="86">
        <v>46327</v>
      </c>
      <c r="B29201" s="87">
        <v>0.16666666666666666</v>
      </c>
      <c r="C29201">
        <v>1.039E-5</v>
      </c>
    </row>
    <row r="29202" spans="1:3" x14ac:dyDescent="0.35">
      <c r="A29202" s="86">
        <v>46327</v>
      </c>
      <c r="B29202" s="87">
        <v>0.17708333333333334</v>
      </c>
      <c r="C29202">
        <v>1.0210000000000001E-5</v>
      </c>
    </row>
    <row r="29203" spans="1:3" x14ac:dyDescent="0.35">
      <c r="A29203" s="86">
        <v>46327</v>
      </c>
      <c r="B29203" s="87">
        <v>0.1875</v>
      </c>
      <c r="C29203">
        <v>1.007E-5</v>
      </c>
    </row>
    <row r="29204" spans="1:3" x14ac:dyDescent="0.35">
      <c r="A29204" s="86">
        <v>46327</v>
      </c>
      <c r="B29204" s="87">
        <v>0.19791666666666666</v>
      </c>
      <c r="C29204">
        <v>1.0000000000000001E-5</v>
      </c>
    </row>
    <row r="29205" spans="1:3" x14ac:dyDescent="0.35">
      <c r="A29205" s="86">
        <v>46327</v>
      </c>
      <c r="B29205" s="87">
        <v>0.20833333333333334</v>
      </c>
      <c r="C29205">
        <v>9.9500000000000013E-6</v>
      </c>
    </row>
    <row r="29206" spans="1:3" x14ac:dyDescent="0.35">
      <c r="A29206" s="86">
        <v>46327</v>
      </c>
      <c r="B29206" s="87">
        <v>0.21875</v>
      </c>
      <c r="C29206">
        <v>9.9500000000000013E-6</v>
      </c>
    </row>
    <row r="29207" spans="1:3" x14ac:dyDescent="0.35">
      <c r="A29207" s="86">
        <v>46327</v>
      </c>
      <c r="B29207" s="87">
        <v>0.22916666666666666</v>
      </c>
      <c r="C29207">
        <v>9.9699999999999994E-6</v>
      </c>
    </row>
    <row r="29208" spans="1:3" x14ac:dyDescent="0.35">
      <c r="A29208" s="86">
        <v>46327</v>
      </c>
      <c r="B29208" s="87">
        <v>0.23958333333333334</v>
      </c>
      <c r="C29208">
        <v>1.005E-5</v>
      </c>
    </row>
    <row r="29209" spans="1:3" x14ac:dyDescent="0.35">
      <c r="A29209" s="86">
        <v>46327</v>
      </c>
      <c r="B29209" s="87">
        <v>0.25</v>
      </c>
      <c r="C29209">
        <v>1.0160000000000001E-5</v>
      </c>
    </row>
    <row r="29210" spans="1:3" x14ac:dyDescent="0.35">
      <c r="A29210" s="86">
        <v>46327</v>
      </c>
      <c r="B29210" s="87">
        <v>0.26041666666666669</v>
      </c>
      <c r="C29210">
        <v>1.031E-5</v>
      </c>
    </row>
    <row r="29211" spans="1:3" x14ac:dyDescent="0.35">
      <c r="A29211" s="86">
        <v>46327</v>
      </c>
      <c r="B29211" s="87">
        <v>0.27083333333333331</v>
      </c>
      <c r="C29211">
        <v>1.049E-5</v>
      </c>
    </row>
    <row r="29212" spans="1:3" x14ac:dyDescent="0.35">
      <c r="A29212" s="86">
        <v>46327</v>
      </c>
      <c r="B29212" s="87">
        <v>0.28125</v>
      </c>
      <c r="C29212">
        <v>1.0730000000000001E-5</v>
      </c>
    </row>
    <row r="29213" spans="1:3" x14ac:dyDescent="0.35">
      <c r="A29213" s="86">
        <v>46327</v>
      </c>
      <c r="B29213" s="87">
        <v>0.29166666666666669</v>
      </c>
      <c r="C29213">
        <v>1.1010000000000001E-5</v>
      </c>
    </row>
    <row r="29214" spans="1:3" x14ac:dyDescent="0.35">
      <c r="A29214" s="86">
        <v>46327</v>
      </c>
      <c r="B29214" s="87">
        <v>0.30208333333333331</v>
      </c>
      <c r="C29214">
        <v>1.1419999999999999E-5</v>
      </c>
    </row>
    <row r="29215" spans="1:3" x14ac:dyDescent="0.35">
      <c r="A29215" s="86">
        <v>46327</v>
      </c>
      <c r="B29215" s="87">
        <v>0.3125</v>
      </c>
      <c r="C29215">
        <v>1.2099999999999999E-5</v>
      </c>
    </row>
    <row r="29216" spans="1:3" x14ac:dyDescent="0.35">
      <c r="A29216" s="86">
        <v>46327</v>
      </c>
      <c r="B29216" s="87">
        <v>0.32291666666666669</v>
      </c>
      <c r="C29216">
        <v>1.327E-5</v>
      </c>
    </row>
    <row r="29217" spans="1:3" x14ac:dyDescent="0.35">
      <c r="A29217" s="86">
        <v>46327</v>
      </c>
      <c r="B29217" s="87">
        <v>0.33333333333333331</v>
      </c>
      <c r="C29217">
        <v>1.5140000000000001E-5</v>
      </c>
    </row>
    <row r="29218" spans="1:3" x14ac:dyDescent="0.35">
      <c r="A29218" s="86">
        <v>46327</v>
      </c>
      <c r="B29218" s="87">
        <v>0.34375</v>
      </c>
      <c r="C29218">
        <v>1.7810000000000001E-5</v>
      </c>
    </row>
    <row r="29219" spans="1:3" x14ac:dyDescent="0.35">
      <c r="A29219" s="86">
        <v>46327</v>
      </c>
      <c r="B29219" s="87">
        <v>0.35416666666666669</v>
      </c>
      <c r="C29219">
        <v>2.1109999999999999E-5</v>
      </c>
    </row>
    <row r="29220" spans="1:3" x14ac:dyDescent="0.35">
      <c r="A29220" s="86">
        <v>46327</v>
      </c>
      <c r="B29220" s="87">
        <v>0.36458333333333331</v>
      </c>
      <c r="C29220">
        <v>2.472E-5</v>
      </c>
    </row>
    <row r="29221" spans="1:3" x14ac:dyDescent="0.35">
      <c r="A29221" s="86">
        <v>46327</v>
      </c>
      <c r="B29221" s="87">
        <v>0.375</v>
      </c>
      <c r="C29221">
        <v>2.83E-5</v>
      </c>
    </row>
    <row r="29222" spans="1:3" x14ac:dyDescent="0.35">
      <c r="A29222" s="86">
        <v>46327</v>
      </c>
      <c r="B29222" s="87">
        <v>0.38541666666666669</v>
      </c>
      <c r="C29222">
        <v>3.1659999999999998E-5</v>
      </c>
    </row>
    <row r="29223" spans="1:3" x14ac:dyDescent="0.35">
      <c r="A29223" s="86">
        <v>46327</v>
      </c>
      <c r="B29223" s="87">
        <v>0.39583333333333331</v>
      </c>
      <c r="C29223">
        <v>3.472E-5</v>
      </c>
    </row>
    <row r="29224" spans="1:3" x14ac:dyDescent="0.35">
      <c r="A29224" s="86">
        <v>46327</v>
      </c>
      <c r="B29224" s="87">
        <v>0.40625</v>
      </c>
      <c r="C29224">
        <v>3.7490000000000002E-5</v>
      </c>
    </row>
    <row r="29225" spans="1:3" x14ac:dyDescent="0.35">
      <c r="A29225" s="86">
        <v>46327</v>
      </c>
      <c r="B29225" s="87">
        <v>0.41666666666666669</v>
      </c>
      <c r="C29225">
        <v>3.9989999999999995E-5</v>
      </c>
    </row>
    <row r="29226" spans="1:3" x14ac:dyDescent="0.35">
      <c r="A29226" s="86">
        <v>46327</v>
      </c>
      <c r="B29226" s="87">
        <v>0.42708333333333331</v>
      </c>
      <c r="C29226">
        <v>4.2219999999999999E-5</v>
      </c>
    </row>
    <row r="29227" spans="1:3" x14ac:dyDescent="0.35">
      <c r="A29227" s="86">
        <v>46327</v>
      </c>
      <c r="B29227" s="87">
        <v>0.4375</v>
      </c>
      <c r="C29227">
        <v>4.4269999999999995E-5</v>
      </c>
    </row>
    <row r="29228" spans="1:3" x14ac:dyDescent="0.35">
      <c r="A29228" s="86">
        <v>46327</v>
      </c>
      <c r="B29228" s="87">
        <v>0.44791666666666669</v>
      </c>
      <c r="C29228">
        <v>4.6219999999999995E-5</v>
      </c>
    </row>
    <row r="29229" spans="1:3" x14ac:dyDescent="0.35">
      <c r="A29229" s="86">
        <v>46327</v>
      </c>
      <c r="B29229" s="87">
        <v>0.45833333333333331</v>
      </c>
      <c r="C29229">
        <v>4.8189999999999998E-5</v>
      </c>
    </row>
    <row r="29230" spans="1:3" x14ac:dyDescent="0.35">
      <c r="A29230" s="86">
        <v>46327</v>
      </c>
      <c r="B29230" s="87">
        <v>0.46875</v>
      </c>
      <c r="C29230">
        <v>5.0189999999999999E-5</v>
      </c>
    </row>
    <row r="29231" spans="1:3" x14ac:dyDescent="0.35">
      <c r="A29231" s="86">
        <v>46327</v>
      </c>
      <c r="B29231" s="87">
        <v>0.47916666666666669</v>
      </c>
      <c r="C29231">
        <v>5.2080000000000003E-5</v>
      </c>
    </row>
    <row r="29232" spans="1:3" x14ac:dyDescent="0.35">
      <c r="A29232" s="86">
        <v>46327</v>
      </c>
      <c r="B29232" s="87">
        <v>0.48958333333333331</v>
      </c>
      <c r="C29232">
        <v>5.3640000000000001E-5</v>
      </c>
    </row>
    <row r="29233" spans="1:3" x14ac:dyDescent="0.35">
      <c r="A29233" s="86">
        <v>46327</v>
      </c>
      <c r="B29233" s="87">
        <v>0.5</v>
      </c>
      <c r="C29233">
        <v>5.4679999999999998E-5</v>
      </c>
    </row>
    <row r="29234" spans="1:3" x14ac:dyDescent="0.35">
      <c r="A29234" s="86">
        <v>46327</v>
      </c>
      <c r="B29234" s="87">
        <v>0.51041666666666663</v>
      </c>
      <c r="C29234">
        <v>5.499E-5</v>
      </c>
    </row>
    <row r="29235" spans="1:3" x14ac:dyDescent="0.35">
      <c r="A29235" s="86">
        <v>46327</v>
      </c>
      <c r="B29235" s="87">
        <v>0.52083333333333337</v>
      </c>
      <c r="C29235">
        <v>5.4579999999999996E-5</v>
      </c>
    </row>
    <row r="29236" spans="1:3" x14ac:dyDescent="0.35">
      <c r="A29236" s="86">
        <v>46327</v>
      </c>
      <c r="B29236" s="87">
        <v>0.53125</v>
      </c>
      <c r="C29236">
        <v>5.3469999999999995E-5</v>
      </c>
    </row>
    <row r="29237" spans="1:3" x14ac:dyDescent="0.35">
      <c r="A29237" s="86">
        <v>46327</v>
      </c>
      <c r="B29237" s="87">
        <v>0.54166666666666663</v>
      </c>
      <c r="C29237">
        <v>5.1650000000000002E-5</v>
      </c>
    </row>
    <row r="29238" spans="1:3" x14ac:dyDescent="0.35">
      <c r="A29238" s="86">
        <v>46327</v>
      </c>
      <c r="B29238" s="87">
        <v>0.55208333333333337</v>
      </c>
      <c r="C29238">
        <v>4.9230000000000001E-5</v>
      </c>
    </row>
    <row r="29239" spans="1:3" x14ac:dyDescent="0.35">
      <c r="A29239" s="86">
        <v>46327</v>
      </c>
      <c r="B29239" s="87">
        <v>0.5625</v>
      </c>
      <c r="C29239">
        <v>4.6399999999999996E-5</v>
      </c>
    </row>
    <row r="29240" spans="1:3" x14ac:dyDescent="0.35">
      <c r="A29240" s="86">
        <v>46327</v>
      </c>
      <c r="B29240" s="87">
        <v>0.57291666666666663</v>
      </c>
      <c r="C29240">
        <v>4.3439999999999997E-5</v>
      </c>
    </row>
    <row r="29241" spans="1:3" x14ac:dyDescent="0.35">
      <c r="A29241" s="86">
        <v>46327</v>
      </c>
      <c r="B29241" s="87">
        <v>0.58333333333333337</v>
      </c>
      <c r="C29241">
        <v>4.0640000000000004E-5</v>
      </c>
    </row>
    <row r="29242" spans="1:3" x14ac:dyDescent="0.35">
      <c r="A29242" s="86">
        <v>46327</v>
      </c>
      <c r="B29242" s="87">
        <v>0.59375</v>
      </c>
      <c r="C29242">
        <v>3.8170000000000002E-5</v>
      </c>
    </row>
    <row r="29243" spans="1:3" x14ac:dyDescent="0.35">
      <c r="A29243" s="86">
        <v>46327</v>
      </c>
      <c r="B29243" s="87">
        <v>0.60416666666666663</v>
      </c>
      <c r="C29243">
        <v>3.6069999999999999E-5</v>
      </c>
    </row>
    <row r="29244" spans="1:3" x14ac:dyDescent="0.35">
      <c r="A29244" s="86">
        <v>46327</v>
      </c>
      <c r="B29244" s="87">
        <v>0.61458333333333337</v>
      </c>
      <c r="C29244">
        <v>3.43E-5</v>
      </c>
    </row>
    <row r="29245" spans="1:3" x14ac:dyDescent="0.35">
      <c r="A29245" s="86">
        <v>46327</v>
      </c>
      <c r="B29245" s="87">
        <v>0.625</v>
      </c>
      <c r="C29245">
        <v>3.2849999999999999E-5</v>
      </c>
    </row>
    <row r="29246" spans="1:3" x14ac:dyDescent="0.35">
      <c r="A29246" s="86">
        <v>46327</v>
      </c>
      <c r="B29246" s="87">
        <v>0.63541666666666663</v>
      </c>
      <c r="C29246">
        <v>3.1680000000000002E-5</v>
      </c>
    </row>
    <row r="29247" spans="1:3" x14ac:dyDescent="0.35">
      <c r="A29247" s="86">
        <v>46327</v>
      </c>
      <c r="B29247" s="87">
        <v>0.64583333333333337</v>
      </c>
      <c r="C29247">
        <v>3.0669999999999996E-5</v>
      </c>
    </row>
    <row r="29248" spans="1:3" x14ac:dyDescent="0.35">
      <c r="A29248" s="86">
        <v>46327</v>
      </c>
      <c r="B29248" s="87">
        <v>0.65625</v>
      </c>
      <c r="C29248">
        <v>2.9810000000000001E-5</v>
      </c>
    </row>
    <row r="29249" spans="1:3" x14ac:dyDescent="0.35">
      <c r="A29249" s="86">
        <v>46327</v>
      </c>
      <c r="B29249" s="87">
        <v>0.66666666666666663</v>
      </c>
      <c r="C29249">
        <v>2.8960000000000001E-5</v>
      </c>
    </row>
    <row r="29250" spans="1:3" x14ac:dyDescent="0.35">
      <c r="A29250" s="86">
        <v>46327</v>
      </c>
      <c r="B29250" s="87">
        <v>0.67708333333333337</v>
      </c>
      <c r="C29250">
        <v>2.8119999999999998E-5</v>
      </c>
    </row>
    <row r="29251" spans="1:3" x14ac:dyDescent="0.35">
      <c r="A29251" s="86">
        <v>46327</v>
      </c>
      <c r="B29251" s="87">
        <v>0.6875</v>
      </c>
      <c r="C29251">
        <v>2.7500000000000001E-5</v>
      </c>
    </row>
    <row r="29252" spans="1:3" x14ac:dyDescent="0.35">
      <c r="A29252" s="86">
        <v>46327</v>
      </c>
      <c r="B29252" s="87">
        <v>0.69791666666666663</v>
      </c>
      <c r="C29252">
        <v>2.7310000000000001E-5</v>
      </c>
    </row>
    <row r="29253" spans="1:3" x14ac:dyDescent="0.35">
      <c r="A29253" s="86">
        <v>46327</v>
      </c>
      <c r="B29253" s="87">
        <v>0.70833333333333337</v>
      </c>
      <c r="C29253">
        <v>2.7890000000000002E-5</v>
      </c>
    </row>
    <row r="29254" spans="1:3" x14ac:dyDescent="0.35">
      <c r="A29254" s="86">
        <v>46327</v>
      </c>
      <c r="B29254" s="87">
        <v>0.71875</v>
      </c>
      <c r="C29254">
        <v>2.932E-5</v>
      </c>
    </row>
    <row r="29255" spans="1:3" x14ac:dyDescent="0.35">
      <c r="A29255" s="86">
        <v>46327</v>
      </c>
      <c r="B29255" s="87">
        <v>0.72916666666666663</v>
      </c>
      <c r="C29255">
        <v>3.1399999999999998E-5</v>
      </c>
    </row>
    <row r="29256" spans="1:3" x14ac:dyDescent="0.35">
      <c r="A29256" s="86">
        <v>46327</v>
      </c>
      <c r="B29256" s="87">
        <v>0.73958333333333337</v>
      </c>
      <c r="C29256">
        <v>3.375E-5</v>
      </c>
    </row>
    <row r="29257" spans="1:3" x14ac:dyDescent="0.35">
      <c r="A29257" s="86">
        <v>46327</v>
      </c>
      <c r="B29257" s="87">
        <v>0.75</v>
      </c>
      <c r="C29257">
        <v>3.6089999999999995E-5</v>
      </c>
    </row>
    <row r="29258" spans="1:3" x14ac:dyDescent="0.35">
      <c r="A29258" s="86">
        <v>46327</v>
      </c>
      <c r="B29258" s="87">
        <v>0.76041666666666663</v>
      </c>
      <c r="C29258">
        <v>3.8120000000000001E-5</v>
      </c>
    </row>
    <row r="29259" spans="1:3" x14ac:dyDescent="0.35">
      <c r="A29259" s="86">
        <v>46327</v>
      </c>
      <c r="B29259" s="87">
        <v>0.77083333333333337</v>
      </c>
      <c r="C29259">
        <v>3.9860000000000001E-5</v>
      </c>
    </row>
    <row r="29260" spans="1:3" x14ac:dyDescent="0.35">
      <c r="A29260" s="86">
        <v>46327</v>
      </c>
      <c r="B29260" s="87">
        <v>0.78125</v>
      </c>
      <c r="C29260">
        <v>4.1470000000000001E-5</v>
      </c>
    </row>
    <row r="29261" spans="1:3" x14ac:dyDescent="0.35">
      <c r="A29261" s="86">
        <v>46327</v>
      </c>
      <c r="B29261" s="87">
        <v>0.79166666666666663</v>
      </c>
      <c r="C29261">
        <v>4.2999999999999995E-5</v>
      </c>
    </row>
    <row r="29262" spans="1:3" x14ac:dyDescent="0.35">
      <c r="A29262" s="86">
        <v>46327</v>
      </c>
      <c r="B29262" s="87">
        <v>0.80208333333333337</v>
      </c>
      <c r="C29262">
        <v>4.4530000000000002E-5</v>
      </c>
    </row>
    <row r="29263" spans="1:3" x14ac:dyDescent="0.35">
      <c r="A29263" s="86">
        <v>46327</v>
      </c>
      <c r="B29263" s="87">
        <v>0.8125</v>
      </c>
      <c r="C29263">
        <v>4.5800000000000002E-5</v>
      </c>
    </row>
    <row r="29264" spans="1:3" x14ac:dyDescent="0.35">
      <c r="A29264" s="86">
        <v>46327</v>
      </c>
      <c r="B29264" s="87">
        <v>0.82291666666666663</v>
      </c>
      <c r="C29264">
        <v>4.651E-5</v>
      </c>
    </row>
    <row r="29265" spans="1:3" x14ac:dyDescent="0.35">
      <c r="A29265" s="86">
        <v>46327</v>
      </c>
      <c r="B29265" s="87">
        <v>0.83333333333333337</v>
      </c>
      <c r="C29265">
        <v>4.6249999999999999E-5</v>
      </c>
    </row>
    <row r="29266" spans="1:3" x14ac:dyDescent="0.35">
      <c r="A29266" s="86">
        <v>46327</v>
      </c>
      <c r="B29266" s="87">
        <v>0.84375</v>
      </c>
      <c r="C29266">
        <v>4.49E-5</v>
      </c>
    </row>
    <row r="29267" spans="1:3" x14ac:dyDescent="0.35">
      <c r="A29267" s="86">
        <v>46327</v>
      </c>
      <c r="B29267" s="87">
        <v>0.85416666666666663</v>
      </c>
      <c r="C29267">
        <v>4.2770000000000006E-5</v>
      </c>
    </row>
    <row r="29268" spans="1:3" x14ac:dyDescent="0.35">
      <c r="A29268" s="86">
        <v>46327</v>
      </c>
      <c r="B29268" s="87">
        <v>0.86458333333333337</v>
      </c>
      <c r="C29268">
        <v>4.0399999999999999E-5</v>
      </c>
    </row>
    <row r="29269" spans="1:3" x14ac:dyDescent="0.35">
      <c r="A29269" s="86">
        <v>46327</v>
      </c>
      <c r="B29269" s="87">
        <v>0.875</v>
      </c>
      <c r="C29269">
        <v>3.8250000000000001E-5</v>
      </c>
    </row>
    <row r="29270" spans="1:3" x14ac:dyDescent="0.35">
      <c r="A29270" s="86">
        <v>46327</v>
      </c>
      <c r="B29270" s="87">
        <v>0.88541666666666663</v>
      </c>
      <c r="C29270">
        <v>3.6709999999999999E-5</v>
      </c>
    </row>
    <row r="29271" spans="1:3" x14ac:dyDescent="0.35">
      <c r="A29271" s="86">
        <v>46327</v>
      </c>
      <c r="B29271" s="87">
        <v>0.89583333333333337</v>
      </c>
      <c r="C29271">
        <v>3.5620000000000001E-5</v>
      </c>
    </row>
    <row r="29272" spans="1:3" x14ac:dyDescent="0.35">
      <c r="A29272" s="86">
        <v>46327</v>
      </c>
      <c r="B29272" s="87">
        <v>0.90625</v>
      </c>
      <c r="C29272">
        <v>3.472E-5</v>
      </c>
    </row>
    <row r="29273" spans="1:3" x14ac:dyDescent="0.35">
      <c r="A29273" s="86">
        <v>46327</v>
      </c>
      <c r="B29273" s="87">
        <v>0.91666666666666663</v>
      </c>
      <c r="C29273">
        <v>3.3699999999999999E-5</v>
      </c>
    </row>
    <row r="29274" spans="1:3" x14ac:dyDescent="0.35">
      <c r="A29274" s="86">
        <v>46327</v>
      </c>
      <c r="B29274" s="87">
        <v>0.92708333333333337</v>
      </c>
      <c r="C29274">
        <v>3.2400000000000001E-5</v>
      </c>
    </row>
    <row r="29275" spans="1:3" x14ac:dyDescent="0.35">
      <c r="A29275" s="86">
        <v>46327</v>
      </c>
      <c r="B29275" s="87">
        <v>0.9375</v>
      </c>
      <c r="C29275">
        <v>3.0790000000000002E-5</v>
      </c>
    </row>
    <row r="29276" spans="1:3" x14ac:dyDescent="0.35">
      <c r="A29276" s="86">
        <v>46327</v>
      </c>
      <c r="B29276" s="87">
        <v>0.94791666666666663</v>
      </c>
      <c r="C29276">
        <v>2.898E-5</v>
      </c>
    </row>
    <row r="29277" spans="1:3" x14ac:dyDescent="0.35">
      <c r="A29277" s="86">
        <v>46327</v>
      </c>
      <c r="B29277" s="87">
        <v>0.95833333333333337</v>
      </c>
      <c r="C29277">
        <v>2.6999999999999999E-5</v>
      </c>
    </row>
    <row r="29278" spans="1:3" x14ac:dyDescent="0.35">
      <c r="A29278" s="86">
        <v>46327</v>
      </c>
      <c r="B29278" s="87">
        <v>0.96875</v>
      </c>
      <c r="C29278">
        <v>2.4979999999999998E-5</v>
      </c>
    </row>
    <row r="29279" spans="1:3" x14ac:dyDescent="0.35">
      <c r="A29279" s="86">
        <v>46327</v>
      </c>
      <c r="B29279" s="87">
        <v>0.97916666666666663</v>
      </c>
      <c r="C29279">
        <v>2.2950000000000002E-5</v>
      </c>
    </row>
    <row r="29280" spans="1:3" x14ac:dyDescent="0.35">
      <c r="A29280" s="86">
        <v>46327</v>
      </c>
      <c r="B29280" s="87">
        <v>0.98958333333333337</v>
      </c>
      <c r="C29280">
        <v>2.0959999999999999E-5</v>
      </c>
    </row>
    <row r="29281" spans="1:3" x14ac:dyDescent="0.35">
      <c r="A29281" s="86">
        <v>46328</v>
      </c>
      <c r="B29281" s="87">
        <v>0</v>
      </c>
      <c r="C29281">
        <v>1.9009999999999999E-5</v>
      </c>
    </row>
    <row r="29282" spans="1:3" x14ac:dyDescent="0.35">
      <c r="A29282" s="86">
        <v>46328</v>
      </c>
      <c r="B29282" s="87">
        <v>1.0416666666666666E-2</v>
      </c>
      <c r="C29282">
        <v>1.7620000000000001E-5</v>
      </c>
    </row>
    <row r="29283" spans="1:3" x14ac:dyDescent="0.35">
      <c r="A29283" s="86">
        <v>46328</v>
      </c>
      <c r="B29283" s="87">
        <v>2.0833333333333332E-2</v>
      </c>
      <c r="C29283">
        <v>1.5849999999999999E-5</v>
      </c>
    </row>
    <row r="29284" spans="1:3" x14ac:dyDescent="0.35">
      <c r="A29284" s="86">
        <v>46328</v>
      </c>
      <c r="B29284" s="87">
        <v>3.125E-2</v>
      </c>
      <c r="C29284">
        <v>1.432E-5</v>
      </c>
    </row>
    <row r="29285" spans="1:3" x14ac:dyDescent="0.35">
      <c r="A29285" s="86">
        <v>46328</v>
      </c>
      <c r="B29285" s="87">
        <v>4.1666666666666664E-2</v>
      </c>
      <c r="C29285">
        <v>1.3010000000000001E-5</v>
      </c>
    </row>
    <row r="29286" spans="1:3" x14ac:dyDescent="0.35">
      <c r="A29286" s="86">
        <v>46328</v>
      </c>
      <c r="B29286" s="87">
        <v>5.2083333333333336E-2</v>
      </c>
      <c r="C29286">
        <v>1.204E-5</v>
      </c>
    </row>
    <row r="29287" spans="1:3" x14ac:dyDescent="0.35">
      <c r="A29287" s="86">
        <v>46328</v>
      </c>
      <c r="B29287" s="87">
        <v>6.25E-2</v>
      </c>
      <c r="C29287">
        <v>1.137E-5</v>
      </c>
    </row>
    <row r="29288" spans="1:3" x14ac:dyDescent="0.35">
      <c r="A29288" s="86">
        <v>46328</v>
      </c>
      <c r="B29288" s="87">
        <v>7.2916666666666671E-2</v>
      </c>
      <c r="C29288">
        <v>1.093E-5</v>
      </c>
    </row>
    <row r="29289" spans="1:3" x14ac:dyDescent="0.35">
      <c r="A29289" s="86">
        <v>46328</v>
      </c>
      <c r="B29289" s="87">
        <v>8.3333333333333329E-2</v>
      </c>
      <c r="C29289">
        <v>1.064E-5</v>
      </c>
    </row>
    <row r="29290" spans="1:3" x14ac:dyDescent="0.35">
      <c r="A29290" s="86">
        <v>46328</v>
      </c>
      <c r="B29290" s="87">
        <v>9.375E-2</v>
      </c>
      <c r="C29290">
        <v>1.046E-5</v>
      </c>
    </row>
    <row r="29291" spans="1:3" x14ac:dyDescent="0.35">
      <c r="A29291" s="86">
        <v>46328</v>
      </c>
      <c r="B29291" s="87">
        <v>0.10416666666666667</v>
      </c>
      <c r="C29291">
        <v>1.0319999999999999E-5</v>
      </c>
    </row>
    <row r="29292" spans="1:3" x14ac:dyDescent="0.35">
      <c r="A29292" s="86">
        <v>46328</v>
      </c>
      <c r="B29292" s="87">
        <v>0.11458333333333333</v>
      </c>
      <c r="C29292">
        <v>1.027E-5</v>
      </c>
    </row>
    <row r="29293" spans="1:3" x14ac:dyDescent="0.35">
      <c r="A29293" s="86">
        <v>46328</v>
      </c>
      <c r="B29293" s="87">
        <v>0.125</v>
      </c>
      <c r="C29293">
        <v>1.0200000000000001E-5</v>
      </c>
    </row>
    <row r="29294" spans="1:3" x14ac:dyDescent="0.35">
      <c r="A29294" s="86">
        <v>46328</v>
      </c>
      <c r="B29294" s="87">
        <v>0.13541666666666666</v>
      </c>
      <c r="C29294">
        <v>1.011E-5</v>
      </c>
    </row>
    <row r="29295" spans="1:3" x14ac:dyDescent="0.35">
      <c r="A29295" s="86">
        <v>46328</v>
      </c>
      <c r="B29295" s="87">
        <v>0.14583333333333334</v>
      </c>
      <c r="C29295">
        <v>1.006E-5</v>
      </c>
    </row>
    <row r="29296" spans="1:3" x14ac:dyDescent="0.35">
      <c r="A29296" s="86">
        <v>46328</v>
      </c>
      <c r="B29296" s="87">
        <v>0.15625</v>
      </c>
      <c r="C29296">
        <v>9.9900000000000009E-6</v>
      </c>
    </row>
    <row r="29297" spans="1:3" x14ac:dyDescent="0.35">
      <c r="A29297" s="86">
        <v>46328</v>
      </c>
      <c r="B29297" s="87">
        <v>0.16666666666666666</v>
      </c>
      <c r="C29297">
        <v>9.9900000000000009E-6</v>
      </c>
    </row>
    <row r="29298" spans="1:3" x14ac:dyDescent="0.35">
      <c r="A29298" s="86">
        <v>46328</v>
      </c>
      <c r="B29298" s="87">
        <v>0.17708333333333334</v>
      </c>
      <c r="C29298">
        <v>1.0009999999999999E-5</v>
      </c>
    </row>
    <row r="29299" spans="1:3" x14ac:dyDescent="0.35">
      <c r="A29299" s="86">
        <v>46328</v>
      </c>
      <c r="B29299" s="87">
        <v>0.1875</v>
      </c>
      <c r="C29299">
        <v>1.011E-5</v>
      </c>
    </row>
    <row r="29300" spans="1:3" x14ac:dyDescent="0.35">
      <c r="A29300" s="86">
        <v>46328</v>
      </c>
      <c r="B29300" s="87">
        <v>0.19791666666666666</v>
      </c>
      <c r="C29300">
        <v>1.025E-5</v>
      </c>
    </row>
    <row r="29301" spans="1:3" x14ac:dyDescent="0.35">
      <c r="A29301" s="86">
        <v>46328</v>
      </c>
      <c r="B29301" s="87">
        <v>0.20833333333333334</v>
      </c>
      <c r="C29301">
        <v>1.043E-5</v>
      </c>
    </row>
    <row r="29302" spans="1:3" x14ac:dyDescent="0.35">
      <c r="A29302" s="86">
        <v>46328</v>
      </c>
      <c r="B29302" s="87">
        <v>0.21875</v>
      </c>
      <c r="C29302">
        <v>1.0670000000000001E-5</v>
      </c>
    </row>
    <row r="29303" spans="1:3" x14ac:dyDescent="0.35">
      <c r="A29303" s="86">
        <v>46328</v>
      </c>
      <c r="B29303" s="87">
        <v>0.22916666666666666</v>
      </c>
      <c r="C29303">
        <v>1.1240000000000001E-5</v>
      </c>
    </row>
    <row r="29304" spans="1:3" x14ac:dyDescent="0.35">
      <c r="A29304" s="86">
        <v>46328</v>
      </c>
      <c r="B29304" s="87">
        <v>0.23958333333333334</v>
      </c>
      <c r="C29304">
        <v>1.2439999999999999E-5</v>
      </c>
    </row>
    <row r="29305" spans="1:3" x14ac:dyDescent="0.35">
      <c r="A29305" s="86">
        <v>46328</v>
      </c>
      <c r="B29305" s="87">
        <v>0.25</v>
      </c>
      <c r="C29305">
        <v>1.455E-5</v>
      </c>
    </row>
    <row r="29306" spans="1:3" x14ac:dyDescent="0.35">
      <c r="A29306" s="86">
        <v>46328</v>
      </c>
      <c r="B29306" s="87">
        <v>0.26041666666666669</v>
      </c>
      <c r="C29306">
        <v>1.7729999999999998E-5</v>
      </c>
    </row>
    <row r="29307" spans="1:3" x14ac:dyDescent="0.35">
      <c r="A29307" s="86">
        <v>46328</v>
      </c>
      <c r="B29307" s="87">
        <v>0.27083333333333331</v>
      </c>
      <c r="C29307">
        <v>2.158E-5</v>
      </c>
    </row>
    <row r="29308" spans="1:3" x14ac:dyDescent="0.35">
      <c r="A29308" s="86">
        <v>46328</v>
      </c>
      <c r="B29308" s="87">
        <v>0.28125</v>
      </c>
      <c r="C29308">
        <v>2.5550000000000001E-5</v>
      </c>
    </row>
    <row r="29309" spans="1:3" x14ac:dyDescent="0.35">
      <c r="A29309" s="86">
        <v>46328</v>
      </c>
      <c r="B29309" s="87">
        <v>0.29166666666666669</v>
      </c>
      <c r="C29309">
        <v>2.9069999999999998E-5</v>
      </c>
    </row>
    <row r="29310" spans="1:3" x14ac:dyDescent="0.35">
      <c r="A29310" s="86">
        <v>46328</v>
      </c>
      <c r="B29310" s="87">
        <v>0.30208333333333331</v>
      </c>
      <c r="C29310">
        <v>3.1699999999999998E-5</v>
      </c>
    </row>
    <row r="29311" spans="1:3" x14ac:dyDescent="0.35">
      <c r="A29311" s="86">
        <v>46328</v>
      </c>
      <c r="B29311" s="87">
        <v>0.3125</v>
      </c>
      <c r="C29311">
        <v>3.3500000000000001E-5</v>
      </c>
    </row>
    <row r="29312" spans="1:3" x14ac:dyDescent="0.35">
      <c r="A29312" s="86">
        <v>46328</v>
      </c>
      <c r="B29312" s="87">
        <v>0.32291666666666669</v>
      </c>
      <c r="C29312">
        <v>3.4600000000000001E-5</v>
      </c>
    </row>
    <row r="29313" spans="1:3" x14ac:dyDescent="0.35">
      <c r="A29313" s="86">
        <v>46328</v>
      </c>
      <c r="B29313" s="87">
        <v>0.33333333333333331</v>
      </c>
      <c r="C29313">
        <v>3.5139999999999999E-5</v>
      </c>
    </row>
    <row r="29314" spans="1:3" x14ac:dyDescent="0.35">
      <c r="A29314" s="86">
        <v>46328</v>
      </c>
      <c r="B29314" s="87">
        <v>0.34375</v>
      </c>
      <c r="C29314">
        <v>3.5290000000000003E-5</v>
      </c>
    </row>
    <row r="29315" spans="1:3" x14ac:dyDescent="0.35">
      <c r="A29315" s="86">
        <v>46328</v>
      </c>
      <c r="B29315" s="87">
        <v>0.35416666666666669</v>
      </c>
      <c r="C29315">
        <v>3.5139999999999999E-5</v>
      </c>
    </row>
    <row r="29316" spans="1:3" x14ac:dyDescent="0.35">
      <c r="A29316" s="86">
        <v>46328</v>
      </c>
      <c r="B29316" s="87">
        <v>0.36458333333333331</v>
      </c>
      <c r="C29316">
        <v>3.4700000000000003E-5</v>
      </c>
    </row>
    <row r="29317" spans="1:3" x14ac:dyDescent="0.35">
      <c r="A29317" s="86">
        <v>46328</v>
      </c>
      <c r="B29317" s="87">
        <v>0.375</v>
      </c>
      <c r="C29317">
        <v>3.4070000000000004E-5</v>
      </c>
    </row>
    <row r="29318" spans="1:3" x14ac:dyDescent="0.35">
      <c r="A29318" s="86">
        <v>46328</v>
      </c>
      <c r="B29318" s="87">
        <v>0.38541666666666669</v>
      </c>
      <c r="C29318">
        <v>3.3290000000000001E-5</v>
      </c>
    </row>
    <row r="29319" spans="1:3" x14ac:dyDescent="0.35">
      <c r="A29319" s="86">
        <v>46328</v>
      </c>
      <c r="B29319" s="87">
        <v>0.39583333333333331</v>
      </c>
      <c r="C29319">
        <v>3.2480000000000001E-5</v>
      </c>
    </row>
    <row r="29320" spans="1:3" x14ac:dyDescent="0.35">
      <c r="A29320" s="86">
        <v>46328</v>
      </c>
      <c r="B29320" s="87">
        <v>0.40625</v>
      </c>
      <c r="C29320">
        <v>3.1680000000000002E-5</v>
      </c>
    </row>
    <row r="29321" spans="1:3" x14ac:dyDescent="0.35">
      <c r="A29321" s="86">
        <v>46328</v>
      </c>
      <c r="B29321" s="87">
        <v>0.41666666666666669</v>
      </c>
      <c r="C29321">
        <v>3.1019999999999998E-5</v>
      </c>
    </row>
    <row r="29322" spans="1:3" x14ac:dyDescent="0.35">
      <c r="A29322" s="86">
        <v>46328</v>
      </c>
      <c r="B29322" s="87">
        <v>0.42708333333333331</v>
      </c>
      <c r="C29322">
        <v>3.0580000000000002E-5</v>
      </c>
    </row>
    <row r="29323" spans="1:3" x14ac:dyDescent="0.35">
      <c r="A29323" s="86">
        <v>46328</v>
      </c>
      <c r="B29323" s="87">
        <v>0.4375</v>
      </c>
      <c r="C29323">
        <v>3.029E-5</v>
      </c>
    </row>
    <row r="29324" spans="1:3" x14ac:dyDescent="0.35">
      <c r="A29324" s="86">
        <v>46328</v>
      </c>
      <c r="B29324" s="87">
        <v>0.44791666666666669</v>
      </c>
      <c r="C29324">
        <v>3.0159999999999999E-5</v>
      </c>
    </row>
    <row r="29325" spans="1:3" x14ac:dyDescent="0.35">
      <c r="A29325" s="86">
        <v>46328</v>
      </c>
      <c r="B29325" s="87">
        <v>0.45833333333333331</v>
      </c>
      <c r="C29325">
        <v>3.0159999999999999E-5</v>
      </c>
    </row>
    <row r="29326" spans="1:3" x14ac:dyDescent="0.35">
      <c r="A29326" s="86">
        <v>46328</v>
      </c>
      <c r="B29326" s="87">
        <v>0.46875</v>
      </c>
      <c r="C29326">
        <v>3.027E-5</v>
      </c>
    </row>
    <row r="29327" spans="1:3" x14ac:dyDescent="0.35">
      <c r="A29327" s="86">
        <v>46328</v>
      </c>
      <c r="B29327" s="87">
        <v>0.47916666666666669</v>
      </c>
      <c r="C29327">
        <v>3.0499999999999999E-5</v>
      </c>
    </row>
    <row r="29328" spans="1:3" x14ac:dyDescent="0.35">
      <c r="A29328" s="86">
        <v>46328</v>
      </c>
      <c r="B29328" s="87">
        <v>0.48958333333333331</v>
      </c>
      <c r="C29328">
        <v>3.095E-5</v>
      </c>
    </row>
    <row r="29329" spans="1:3" x14ac:dyDescent="0.35">
      <c r="A29329" s="86">
        <v>46328</v>
      </c>
      <c r="B29329" s="87">
        <v>0.5</v>
      </c>
      <c r="C29329">
        <v>3.1680000000000002E-5</v>
      </c>
    </row>
    <row r="29330" spans="1:3" x14ac:dyDescent="0.35">
      <c r="A29330" s="86">
        <v>46328</v>
      </c>
      <c r="B29330" s="87">
        <v>0.51041666666666663</v>
      </c>
      <c r="C29330">
        <v>3.2689999999999994E-5</v>
      </c>
    </row>
    <row r="29331" spans="1:3" x14ac:dyDescent="0.35">
      <c r="A29331" s="86">
        <v>46328</v>
      </c>
      <c r="B29331" s="87">
        <v>0.52083333333333337</v>
      </c>
      <c r="C29331">
        <v>3.3779999999999998E-5</v>
      </c>
    </row>
    <row r="29332" spans="1:3" x14ac:dyDescent="0.35">
      <c r="A29332" s="86">
        <v>46328</v>
      </c>
      <c r="B29332" s="87">
        <v>0.53125</v>
      </c>
      <c r="C29332">
        <v>3.4669999999999998E-5</v>
      </c>
    </row>
    <row r="29333" spans="1:3" x14ac:dyDescent="0.35">
      <c r="A29333" s="86">
        <v>46328</v>
      </c>
      <c r="B29333" s="87">
        <v>0.54166666666666663</v>
      </c>
      <c r="C29333">
        <v>3.5139999999999999E-5</v>
      </c>
    </row>
    <row r="29334" spans="1:3" x14ac:dyDescent="0.35">
      <c r="A29334" s="86">
        <v>46328</v>
      </c>
      <c r="B29334" s="87">
        <v>0.55208333333333337</v>
      </c>
      <c r="C29334">
        <v>3.4980000000000001E-5</v>
      </c>
    </row>
    <row r="29335" spans="1:3" x14ac:dyDescent="0.35">
      <c r="A29335" s="86">
        <v>46328</v>
      </c>
      <c r="B29335" s="87">
        <v>0.5625</v>
      </c>
      <c r="C29335">
        <v>3.434E-5</v>
      </c>
    </row>
    <row r="29336" spans="1:3" x14ac:dyDescent="0.35">
      <c r="A29336" s="86">
        <v>46328</v>
      </c>
      <c r="B29336" s="87">
        <v>0.57291666666666663</v>
      </c>
      <c r="C29336">
        <v>3.3369999999999994E-5</v>
      </c>
    </row>
    <row r="29337" spans="1:3" x14ac:dyDescent="0.35">
      <c r="A29337" s="86">
        <v>46328</v>
      </c>
      <c r="B29337" s="87">
        <v>0.58333333333333337</v>
      </c>
      <c r="C29337">
        <v>3.2320000000000002E-5</v>
      </c>
    </row>
    <row r="29338" spans="1:3" x14ac:dyDescent="0.35">
      <c r="A29338" s="86">
        <v>46328</v>
      </c>
      <c r="B29338" s="87">
        <v>0.59375</v>
      </c>
      <c r="C29338">
        <v>3.133E-5</v>
      </c>
    </row>
    <row r="29339" spans="1:3" x14ac:dyDescent="0.35">
      <c r="A29339" s="86">
        <v>46328</v>
      </c>
      <c r="B29339" s="87">
        <v>0.60416666666666663</v>
      </c>
      <c r="C29339">
        <v>3.0450000000000002E-5</v>
      </c>
    </row>
    <row r="29340" spans="1:3" x14ac:dyDescent="0.35">
      <c r="A29340" s="86">
        <v>46328</v>
      </c>
      <c r="B29340" s="87">
        <v>0.61458333333333337</v>
      </c>
      <c r="C29340">
        <v>2.9640000000000001E-5</v>
      </c>
    </row>
    <row r="29341" spans="1:3" x14ac:dyDescent="0.35">
      <c r="A29341" s="86">
        <v>46328</v>
      </c>
      <c r="B29341" s="87">
        <v>0.625</v>
      </c>
      <c r="C29341">
        <v>2.8860000000000002E-5</v>
      </c>
    </row>
    <row r="29342" spans="1:3" x14ac:dyDescent="0.35">
      <c r="A29342" s="86">
        <v>46328</v>
      </c>
      <c r="B29342" s="87">
        <v>0.63541666666666663</v>
      </c>
      <c r="C29342">
        <v>2.813E-5</v>
      </c>
    </row>
    <row r="29343" spans="1:3" x14ac:dyDescent="0.35">
      <c r="A29343" s="86">
        <v>46328</v>
      </c>
      <c r="B29343" s="87">
        <v>0.64583333333333337</v>
      </c>
      <c r="C29343">
        <v>2.7509999999999999E-5</v>
      </c>
    </row>
    <row r="29344" spans="1:3" x14ac:dyDescent="0.35">
      <c r="A29344" s="86">
        <v>46328</v>
      </c>
      <c r="B29344" s="87">
        <v>0.65625</v>
      </c>
      <c r="C29344">
        <v>2.6979999999999999E-5</v>
      </c>
    </row>
    <row r="29345" spans="1:3" x14ac:dyDescent="0.35">
      <c r="A29345" s="86">
        <v>46328</v>
      </c>
      <c r="B29345" s="87">
        <v>0.66666666666666663</v>
      </c>
      <c r="C29345">
        <v>2.6689999999999997E-5</v>
      </c>
    </row>
    <row r="29346" spans="1:3" x14ac:dyDescent="0.35">
      <c r="A29346" s="86">
        <v>46328</v>
      </c>
      <c r="B29346" s="87">
        <v>0.67708333333333337</v>
      </c>
      <c r="C29346">
        <v>2.6639999999999999E-5</v>
      </c>
    </row>
    <row r="29347" spans="1:3" x14ac:dyDescent="0.35">
      <c r="A29347" s="86">
        <v>46328</v>
      </c>
      <c r="B29347" s="87">
        <v>0.6875</v>
      </c>
      <c r="C29347">
        <v>2.69E-5</v>
      </c>
    </row>
    <row r="29348" spans="1:3" x14ac:dyDescent="0.35">
      <c r="A29348" s="86">
        <v>46328</v>
      </c>
      <c r="B29348" s="87">
        <v>0.69791666666666663</v>
      </c>
      <c r="C29348">
        <v>2.7529999999999999E-5</v>
      </c>
    </row>
    <row r="29349" spans="1:3" x14ac:dyDescent="0.35">
      <c r="A29349" s="86">
        <v>46328</v>
      </c>
      <c r="B29349" s="87">
        <v>0.70833333333333337</v>
      </c>
      <c r="C29349">
        <v>2.8649999999999998E-5</v>
      </c>
    </row>
    <row r="29350" spans="1:3" x14ac:dyDescent="0.35">
      <c r="A29350" s="86">
        <v>46328</v>
      </c>
      <c r="B29350" s="87">
        <v>0.71875</v>
      </c>
      <c r="C29350">
        <v>3.0239999999999998E-5</v>
      </c>
    </row>
    <row r="29351" spans="1:3" x14ac:dyDescent="0.35">
      <c r="A29351" s="86">
        <v>46328</v>
      </c>
      <c r="B29351" s="87">
        <v>0.72916666666666663</v>
      </c>
      <c r="C29351">
        <v>3.2249999999999998E-5</v>
      </c>
    </row>
    <row r="29352" spans="1:3" x14ac:dyDescent="0.35">
      <c r="A29352" s="86">
        <v>46328</v>
      </c>
      <c r="B29352" s="87">
        <v>0.73958333333333337</v>
      </c>
      <c r="C29352">
        <v>3.4560000000000001E-5</v>
      </c>
    </row>
    <row r="29353" spans="1:3" x14ac:dyDescent="0.35">
      <c r="A29353" s="86">
        <v>46328</v>
      </c>
      <c r="B29353" s="87">
        <v>0.75</v>
      </c>
      <c r="C29353">
        <v>3.7100000000000001E-5</v>
      </c>
    </row>
    <row r="29354" spans="1:3" x14ac:dyDescent="0.35">
      <c r="A29354" s="86">
        <v>46328</v>
      </c>
      <c r="B29354" s="87">
        <v>0.76041666666666663</v>
      </c>
      <c r="C29354">
        <v>3.9730000000000001E-5</v>
      </c>
    </row>
    <row r="29355" spans="1:3" x14ac:dyDescent="0.35">
      <c r="A29355" s="86">
        <v>46328</v>
      </c>
      <c r="B29355" s="87">
        <v>0.77083333333333337</v>
      </c>
      <c r="C29355">
        <v>4.2279999999999995E-5</v>
      </c>
    </row>
    <row r="29356" spans="1:3" x14ac:dyDescent="0.35">
      <c r="A29356" s="86">
        <v>46328</v>
      </c>
      <c r="B29356" s="87">
        <v>0.78125</v>
      </c>
      <c r="C29356">
        <v>4.4630000000000005E-5</v>
      </c>
    </row>
    <row r="29357" spans="1:3" x14ac:dyDescent="0.35">
      <c r="A29357" s="86">
        <v>46328</v>
      </c>
      <c r="B29357" s="87">
        <v>0.79166666666666663</v>
      </c>
      <c r="C29357">
        <v>4.6640000000000001E-5</v>
      </c>
    </row>
    <row r="29358" spans="1:3" x14ac:dyDescent="0.35">
      <c r="A29358" s="86">
        <v>46328</v>
      </c>
      <c r="B29358" s="87">
        <v>0.80208333333333337</v>
      </c>
      <c r="C29358">
        <v>4.8149999999999998E-5</v>
      </c>
    </row>
    <row r="29359" spans="1:3" x14ac:dyDescent="0.35">
      <c r="A29359" s="86">
        <v>46328</v>
      </c>
      <c r="B29359" s="87">
        <v>0.8125</v>
      </c>
      <c r="C29359">
        <v>4.9060000000000001E-5</v>
      </c>
    </row>
    <row r="29360" spans="1:3" x14ac:dyDescent="0.35">
      <c r="A29360" s="86">
        <v>46328</v>
      </c>
      <c r="B29360" s="87">
        <v>0.82291666666666663</v>
      </c>
      <c r="C29360">
        <v>4.9250000000000004E-5</v>
      </c>
    </row>
    <row r="29361" spans="1:3" x14ac:dyDescent="0.35">
      <c r="A29361" s="86">
        <v>46328</v>
      </c>
      <c r="B29361" s="87">
        <v>0.83333333333333337</v>
      </c>
      <c r="C29361">
        <v>4.8590000000000001E-5</v>
      </c>
    </row>
    <row r="29362" spans="1:3" x14ac:dyDescent="0.35">
      <c r="A29362" s="86">
        <v>46328</v>
      </c>
      <c r="B29362" s="87">
        <v>0.84375</v>
      </c>
      <c r="C29362">
        <v>4.7110000000000001E-5</v>
      </c>
    </row>
    <row r="29363" spans="1:3" x14ac:dyDescent="0.35">
      <c r="A29363" s="86">
        <v>46328</v>
      </c>
      <c r="B29363" s="87">
        <v>0.85416666666666663</v>
      </c>
      <c r="C29363">
        <v>4.5019999999999999E-5</v>
      </c>
    </row>
    <row r="29364" spans="1:3" x14ac:dyDescent="0.35">
      <c r="A29364" s="86">
        <v>46328</v>
      </c>
      <c r="B29364" s="87">
        <v>0.86458333333333337</v>
      </c>
      <c r="C29364">
        <v>4.2729999999999999E-5</v>
      </c>
    </row>
    <row r="29365" spans="1:3" x14ac:dyDescent="0.35">
      <c r="A29365" s="86">
        <v>46328</v>
      </c>
      <c r="B29365" s="87">
        <v>0.875</v>
      </c>
      <c r="C29365">
        <v>4.0559999999999998E-5</v>
      </c>
    </row>
    <row r="29366" spans="1:3" x14ac:dyDescent="0.35">
      <c r="A29366" s="86">
        <v>46328</v>
      </c>
      <c r="B29366" s="87">
        <v>0.88541666666666663</v>
      </c>
      <c r="C29366">
        <v>3.8819999999999998E-5</v>
      </c>
    </row>
    <row r="29367" spans="1:3" x14ac:dyDescent="0.35">
      <c r="A29367" s="86">
        <v>46328</v>
      </c>
      <c r="B29367" s="87">
        <v>0.89583333333333337</v>
      </c>
      <c r="C29367">
        <v>3.7379999999999998E-5</v>
      </c>
    </row>
    <row r="29368" spans="1:3" x14ac:dyDescent="0.35">
      <c r="A29368" s="86">
        <v>46328</v>
      </c>
      <c r="B29368" s="87">
        <v>0.90625</v>
      </c>
      <c r="C29368">
        <v>3.608E-5</v>
      </c>
    </row>
    <row r="29369" spans="1:3" x14ac:dyDescent="0.35">
      <c r="A29369" s="86">
        <v>46328</v>
      </c>
      <c r="B29369" s="87">
        <v>0.91666666666666663</v>
      </c>
      <c r="C29369">
        <v>3.472E-5</v>
      </c>
    </row>
    <row r="29370" spans="1:3" x14ac:dyDescent="0.35">
      <c r="A29370" s="86">
        <v>46328</v>
      </c>
      <c r="B29370" s="87">
        <v>0.92708333333333337</v>
      </c>
      <c r="C29370">
        <v>3.3160000000000001E-5</v>
      </c>
    </row>
    <row r="29371" spans="1:3" x14ac:dyDescent="0.35">
      <c r="A29371" s="86">
        <v>46328</v>
      </c>
      <c r="B29371" s="87">
        <v>0.9375</v>
      </c>
      <c r="C29371">
        <v>3.1419999999999994E-5</v>
      </c>
    </row>
    <row r="29372" spans="1:3" x14ac:dyDescent="0.35">
      <c r="A29372" s="86">
        <v>46328</v>
      </c>
      <c r="B29372" s="87">
        <v>0.94791666666666663</v>
      </c>
      <c r="C29372">
        <v>2.9540000000000002E-5</v>
      </c>
    </row>
    <row r="29373" spans="1:3" x14ac:dyDescent="0.35">
      <c r="A29373" s="86">
        <v>46328</v>
      </c>
      <c r="B29373" s="87">
        <v>0.95833333333333337</v>
      </c>
      <c r="C29373">
        <v>2.756E-5</v>
      </c>
    </row>
    <row r="29374" spans="1:3" x14ac:dyDescent="0.35">
      <c r="A29374" s="86">
        <v>46328</v>
      </c>
      <c r="B29374" s="87">
        <v>0.96875</v>
      </c>
      <c r="C29374">
        <v>2.5550000000000001E-5</v>
      </c>
    </row>
    <row r="29375" spans="1:3" x14ac:dyDescent="0.35">
      <c r="A29375" s="86">
        <v>46328</v>
      </c>
      <c r="B29375" s="87">
        <v>0.97916666666666663</v>
      </c>
      <c r="C29375">
        <v>2.351E-5</v>
      </c>
    </row>
    <row r="29376" spans="1:3" x14ac:dyDescent="0.35">
      <c r="A29376" s="86">
        <v>46328</v>
      </c>
      <c r="B29376" s="87">
        <v>0.98958333333333337</v>
      </c>
      <c r="C29376">
        <v>2.1510000000000002E-5</v>
      </c>
    </row>
    <row r="29377" spans="1:3" x14ac:dyDescent="0.35">
      <c r="A29377" s="86">
        <v>46329</v>
      </c>
      <c r="B29377" s="87">
        <v>0</v>
      </c>
      <c r="C29377">
        <v>1.9529999999999998E-5</v>
      </c>
    </row>
    <row r="29378" spans="1:3" x14ac:dyDescent="0.35">
      <c r="A29378" s="86">
        <v>46329</v>
      </c>
      <c r="B29378" s="87">
        <v>1.0416666666666666E-2</v>
      </c>
      <c r="C29378">
        <v>1.7690000000000002E-5</v>
      </c>
    </row>
    <row r="29379" spans="1:3" x14ac:dyDescent="0.35">
      <c r="A29379" s="86">
        <v>46329</v>
      </c>
      <c r="B29379" s="87">
        <v>2.0833333333333332E-2</v>
      </c>
      <c r="C29379">
        <v>1.5910000000000002E-5</v>
      </c>
    </row>
    <row r="29380" spans="1:3" x14ac:dyDescent="0.35">
      <c r="A29380" s="86">
        <v>46329</v>
      </c>
      <c r="B29380" s="87">
        <v>3.125E-2</v>
      </c>
      <c r="C29380">
        <v>1.4370000000000001E-5</v>
      </c>
    </row>
    <row r="29381" spans="1:3" x14ac:dyDescent="0.35">
      <c r="A29381" s="86">
        <v>46329</v>
      </c>
      <c r="B29381" s="87">
        <v>4.1666666666666664E-2</v>
      </c>
      <c r="C29381">
        <v>1.306E-5</v>
      </c>
    </row>
    <row r="29382" spans="1:3" x14ac:dyDescent="0.35">
      <c r="A29382" s="86">
        <v>46329</v>
      </c>
      <c r="B29382" s="87">
        <v>5.2083333333333336E-2</v>
      </c>
      <c r="C29382">
        <v>1.2089999999999999E-5</v>
      </c>
    </row>
    <row r="29383" spans="1:3" x14ac:dyDescent="0.35">
      <c r="A29383" s="86">
        <v>46329</v>
      </c>
      <c r="B29383" s="87">
        <v>6.25E-2</v>
      </c>
      <c r="C29383">
        <v>1.1409999999999999E-5</v>
      </c>
    </row>
    <row r="29384" spans="1:3" x14ac:dyDescent="0.35">
      <c r="A29384" s="86">
        <v>46329</v>
      </c>
      <c r="B29384" s="87">
        <v>7.2916666666666671E-2</v>
      </c>
      <c r="C29384">
        <v>1.097E-5</v>
      </c>
    </row>
    <row r="29385" spans="1:3" x14ac:dyDescent="0.35">
      <c r="A29385" s="86">
        <v>46329</v>
      </c>
      <c r="B29385" s="87">
        <v>8.3333333333333329E-2</v>
      </c>
      <c r="C29385">
        <v>1.0680000000000001E-5</v>
      </c>
    </row>
    <row r="29386" spans="1:3" x14ac:dyDescent="0.35">
      <c r="A29386" s="86">
        <v>46329</v>
      </c>
      <c r="B29386" s="87">
        <v>9.375E-2</v>
      </c>
      <c r="C29386">
        <v>1.0500000000000001E-5</v>
      </c>
    </row>
    <row r="29387" spans="1:3" x14ac:dyDescent="0.35">
      <c r="A29387" s="86">
        <v>46329</v>
      </c>
      <c r="B29387" s="87">
        <v>0.10416666666666667</v>
      </c>
      <c r="C29387">
        <v>1.0359999999999999E-5</v>
      </c>
    </row>
    <row r="29388" spans="1:3" x14ac:dyDescent="0.35">
      <c r="A29388" s="86">
        <v>46329</v>
      </c>
      <c r="B29388" s="87">
        <v>0.11458333333333333</v>
      </c>
      <c r="C29388">
        <v>1.031E-5</v>
      </c>
    </row>
    <row r="29389" spans="1:3" x14ac:dyDescent="0.35">
      <c r="A29389" s="86">
        <v>46329</v>
      </c>
      <c r="B29389" s="87">
        <v>0.125</v>
      </c>
      <c r="C29389">
        <v>1.024E-5</v>
      </c>
    </row>
    <row r="29390" spans="1:3" x14ac:dyDescent="0.35">
      <c r="A29390" s="86">
        <v>46329</v>
      </c>
      <c r="B29390" s="87">
        <v>0.13541666666666666</v>
      </c>
      <c r="C29390">
        <v>1.0149999999999999E-5</v>
      </c>
    </row>
    <row r="29391" spans="1:3" x14ac:dyDescent="0.35">
      <c r="A29391" s="86">
        <v>46329</v>
      </c>
      <c r="B29391" s="87">
        <v>0.14583333333333334</v>
      </c>
      <c r="C29391">
        <v>1.01E-5</v>
      </c>
    </row>
    <row r="29392" spans="1:3" x14ac:dyDescent="0.35">
      <c r="A29392" s="86">
        <v>46329</v>
      </c>
      <c r="B29392" s="87">
        <v>0.15625</v>
      </c>
      <c r="C29392">
        <v>1.0030000000000001E-5</v>
      </c>
    </row>
    <row r="29393" spans="1:3" x14ac:dyDescent="0.35">
      <c r="A29393" s="86">
        <v>46329</v>
      </c>
      <c r="B29393" s="87">
        <v>0.16666666666666666</v>
      </c>
      <c r="C29393">
        <v>1.0030000000000001E-5</v>
      </c>
    </row>
    <row r="29394" spans="1:3" x14ac:dyDescent="0.35">
      <c r="A29394" s="86">
        <v>46329</v>
      </c>
      <c r="B29394" s="87">
        <v>0.17708333333333334</v>
      </c>
      <c r="C29394">
        <v>1.005E-5</v>
      </c>
    </row>
    <row r="29395" spans="1:3" x14ac:dyDescent="0.35">
      <c r="A29395" s="86">
        <v>46329</v>
      </c>
      <c r="B29395" s="87">
        <v>0.1875</v>
      </c>
      <c r="C29395">
        <v>1.0149999999999999E-5</v>
      </c>
    </row>
    <row r="29396" spans="1:3" x14ac:dyDescent="0.35">
      <c r="A29396" s="86">
        <v>46329</v>
      </c>
      <c r="B29396" s="87">
        <v>0.19791666666666666</v>
      </c>
      <c r="C29396">
        <v>1.029E-5</v>
      </c>
    </row>
    <row r="29397" spans="1:3" x14ac:dyDescent="0.35">
      <c r="A29397" s="86">
        <v>46329</v>
      </c>
      <c r="B29397" s="87">
        <v>0.20833333333333334</v>
      </c>
      <c r="C29397">
        <v>1.047E-5</v>
      </c>
    </row>
    <row r="29398" spans="1:3" x14ac:dyDescent="0.35">
      <c r="A29398" s="86">
        <v>46329</v>
      </c>
      <c r="B29398" s="87">
        <v>0.21875</v>
      </c>
      <c r="C29398">
        <v>1.0710000000000001E-5</v>
      </c>
    </row>
    <row r="29399" spans="1:3" x14ac:dyDescent="0.35">
      <c r="A29399" s="86">
        <v>46329</v>
      </c>
      <c r="B29399" s="87">
        <v>0.22916666666666666</v>
      </c>
      <c r="C29399">
        <v>1.128E-5</v>
      </c>
    </row>
    <row r="29400" spans="1:3" x14ac:dyDescent="0.35">
      <c r="A29400" s="86">
        <v>46329</v>
      </c>
      <c r="B29400" s="87">
        <v>0.23958333333333334</v>
      </c>
      <c r="C29400">
        <v>1.2489999999999999E-5</v>
      </c>
    </row>
    <row r="29401" spans="1:3" x14ac:dyDescent="0.35">
      <c r="A29401" s="86">
        <v>46329</v>
      </c>
      <c r="B29401" s="87">
        <v>0.25</v>
      </c>
      <c r="C29401">
        <v>1.4600000000000001E-5</v>
      </c>
    </row>
    <row r="29402" spans="1:3" x14ac:dyDescent="0.35">
      <c r="A29402" s="86">
        <v>46329</v>
      </c>
      <c r="B29402" s="87">
        <v>0.26041666666666669</v>
      </c>
      <c r="C29402">
        <v>1.7799999999999999E-5</v>
      </c>
    </row>
    <row r="29403" spans="1:3" x14ac:dyDescent="0.35">
      <c r="A29403" s="86">
        <v>46329</v>
      </c>
      <c r="B29403" s="87">
        <v>0.27083333333333331</v>
      </c>
      <c r="C29403">
        <v>2.1669999999999998E-5</v>
      </c>
    </row>
    <row r="29404" spans="1:3" x14ac:dyDescent="0.35">
      <c r="A29404" s="86">
        <v>46329</v>
      </c>
      <c r="B29404" s="87">
        <v>0.28125</v>
      </c>
      <c r="C29404">
        <v>2.565E-5</v>
      </c>
    </row>
    <row r="29405" spans="1:3" x14ac:dyDescent="0.35">
      <c r="A29405" s="86">
        <v>46329</v>
      </c>
      <c r="B29405" s="87">
        <v>0.29166666666666669</v>
      </c>
      <c r="C29405">
        <v>2.9180000000000002E-5</v>
      </c>
    </row>
    <row r="29406" spans="1:3" x14ac:dyDescent="0.35">
      <c r="A29406" s="86">
        <v>46329</v>
      </c>
      <c r="B29406" s="87">
        <v>0.30208333333333331</v>
      </c>
      <c r="C29406">
        <v>3.1820000000000004E-5</v>
      </c>
    </row>
    <row r="29407" spans="1:3" x14ac:dyDescent="0.35">
      <c r="A29407" s="86">
        <v>46329</v>
      </c>
      <c r="B29407" s="87">
        <v>0.3125</v>
      </c>
      <c r="C29407">
        <v>3.3630000000000002E-5</v>
      </c>
    </row>
    <row r="29408" spans="1:3" x14ac:dyDescent="0.35">
      <c r="A29408" s="86">
        <v>46329</v>
      </c>
      <c r="B29408" s="87">
        <v>0.32291666666666669</v>
      </c>
      <c r="C29408">
        <v>3.4729999999999994E-5</v>
      </c>
    </row>
    <row r="29409" spans="1:3" x14ac:dyDescent="0.35">
      <c r="A29409" s="86">
        <v>46329</v>
      </c>
      <c r="B29409" s="87">
        <v>0.33333333333333331</v>
      </c>
      <c r="C29409">
        <v>3.5280000000000001E-5</v>
      </c>
    </row>
    <row r="29410" spans="1:3" x14ac:dyDescent="0.35">
      <c r="A29410" s="86">
        <v>46329</v>
      </c>
      <c r="B29410" s="87">
        <v>0.34375</v>
      </c>
      <c r="C29410">
        <v>3.5430000000000005E-5</v>
      </c>
    </row>
    <row r="29411" spans="1:3" x14ac:dyDescent="0.35">
      <c r="A29411" s="86">
        <v>46329</v>
      </c>
      <c r="B29411" s="87">
        <v>0.35416666666666669</v>
      </c>
      <c r="C29411">
        <v>3.5280000000000001E-5</v>
      </c>
    </row>
    <row r="29412" spans="1:3" x14ac:dyDescent="0.35">
      <c r="A29412" s="86">
        <v>46329</v>
      </c>
      <c r="B29412" s="87">
        <v>0.36458333333333331</v>
      </c>
      <c r="C29412">
        <v>3.4840000000000005E-5</v>
      </c>
    </row>
    <row r="29413" spans="1:3" x14ac:dyDescent="0.35">
      <c r="A29413" s="86">
        <v>46329</v>
      </c>
      <c r="B29413" s="87">
        <v>0.375</v>
      </c>
      <c r="C29413">
        <v>3.4209999999999999E-5</v>
      </c>
    </row>
    <row r="29414" spans="1:3" x14ac:dyDescent="0.35">
      <c r="A29414" s="86">
        <v>46329</v>
      </c>
      <c r="B29414" s="87">
        <v>0.38541666666666669</v>
      </c>
      <c r="C29414">
        <v>3.3419999999999995E-5</v>
      </c>
    </row>
    <row r="29415" spans="1:3" x14ac:dyDescent="0.35">
      <c r="A29415" s="86">
        <v>46329</v>
      </c>
      <c r="B29415" s="87">
        <v>0.39583333333333331</v>
      </c>
      <c r="C29415">
        <v>3.2610000000000001E-5</v>
      </c>
    </row>
    <row r="29416" spans="1:3" x14ac:dyDescent="0.35">
      <c r="A29416" s="86">
        <v>46329</v>
      </c>
      <c r="B29416" s="87">
        <v>0.40625</v>
      </c>
      <c r="C29416">
        <v>3.18E-5</v>
      </c>
    </row>
    <row r="29417" spans="1:3" x14ac:dyDescent="0.35">
      <c r="A29417" s="86">
        <v>46329</v>
      </c>
      <c r="B29417" s="87">
        <v>0.41666666666666669</v>
      </c>
      <c r="C29417">
        <v>3.1140000000000003E-5</v>
      </c>
    </row>
    <row r="29418" spans="1:3" x14ac:dyDescent="0.35">
      <c r="A29418" s="86">
        <v>46329</v>
      </c>
      <c r="B29418" s="87">
        <v>0.42708333333333331</v>
      </c>
      <c r="C29418">
        <v>3.0700000000000001E-5</v>
      </c>
    </row>
    <row r="29419" spans="1:3" x14ac:dyDescent="0.35">
      <c r="A29419" s="86">
        <v>46329</v>
      </c>
      <c r="B29419" s="87">
        <v>0.4375</v>
      </c>
      <c r="C29419">
        <v>3.0409999999999999E-5</v>
      </c>
    </row>
    <row r="29420" spans="1:3" x14ac:dyDescent="0.35">
      <c r="A29420" s="86">
        <v>46329</v>
      </c>
      <c r="B29420" s="87">
        <v>0.44791666666666669</v>
      </c>
      <c r="C29420">
        <v>3.0280000000000001E-5</v>
      </c>
    </row>
    <row r="29421" spans="1:3" x14ac:dyDescent="0.35">
      <c r="A29421" s="86">
        <v>46329</v>
      </c>
      <c r="B29421" s="87">
        <v>0.45833333333333331</v>
      </c>
      <c r="C29421">
        <v>3.0280000000000001E-5</v>
      </c>
    </row>
    <row r="29422" spans="1:3" x14ac:dyDescent="0.35">
      <c r="A29422" s="86">
        <v>46329</v>
      </c>
      <c r="B29422" s="87">
        <v>0.46875</v>
      </c>
      <c r="C29422">
        <v>3.0389999999999999E-5</v>
      </c>
    </row>
    <row r="29423" spans="1:3" x14ac:dyDescent="0.35">
      <c r="A29423" s="86">
        <v>46329</v>
      </c>
      <c r="B29423" s="87">
        <v>0.47916666666666669</v>
      </c>
      <c r="C29423">
        <v>3.0620000000000002E-5</v>
      </c>
    </row>
    <row r="29424" spans="1:3" x14ac:dyDescent="0.35">
      <c r="A29424" s="86">
        <v>46329</v>
      </c>
      <c r="B29424" s="87">
        <v>0.48958333333333331</v>
      </c>
      <c r="C29424">
        <v>3.1069999999999999E-5</v>
      </c>
    </row>
    <row r="29425" spans="1:3" x14ac:dyDescent="0.35">
      <c r="A29425" s="86">
        <v>46329</v>
      </c>
      <c r="B29425" s="87">
        <v>0.5</v>
      </c>
      <c r="C29425">
        <v>3.18E-5</v>
      </c>
    </row>
    <row r="29426" spans="1:3" x14ac:dyDescent="0.35">
      <c r="A29426" s="86">
        <v>46329</v>
      </c>
      <c r="B29426" s="87">
        <v>0.51041666666666663</v>
      </c>
      <c r="C29426">
        <v>3.2820000000000001E-5</v>
      </c>
    </row>
    <row r="29427" spans="1:3" x14ac:dyDescent="0.35">
      <c r="A29427" s="86">
        <v>46329</v>
      </c>
      <c r="B29427" s="87">
        <v>0.52083333333333337</v>
      </c>
      <c r="C29427">
        <v>3.392E-5</v>
      </c>
    </row>
    <row r="29428" spans="1:3" x14ac:dyDescent="0.35">
      <c r="A29428" s="86">
        <v>46329</v>
      </c>
      <c r="B29428" s="87">
        <v>0.53125</v>
      </c>
      <c r="C29428">
        <v>3.481E-5</v>
      </c>
    </row>
    <row r="29429" spans="1:3" x14ac:dyDescent="0.35">
      <c r="A29429" s="86">
        <v>46329</v>
      </c>
      <c r="B29429" s="87">
        <v>0.54166666666666663</v>
      </c>
      <c r="C29429">
        <v>3.5280000000000001E-5</v>
      </c>
    </row>
    <row r="29430" spans="1:3" x14ac:dyDescent="0.35">
      <c r="A29430" s="86">
        <v>46329</v>
      </c>
      <c r="B29430" s="87">
        <v>0.55208333333333337</v>
      </c>
      <c r="C29430">
        <v>3.5119999999999996E-5</v>
      </c>
    </row>
    <row r="29431" spans="1:3" x14ac:dyDescent="0.35">
      <c r="A29431" s="86">
        <v>46329</v>
      </c>
      <c r="B29431" s="87">
        <v>0.5625</v>
      </c>
      <c r="C29431">
        <v>3.447E-5</v>
      </c>
    </row>
    <row r="29432" spans="1:3" x14ac:dyDescent="0.35">
      <c r="A29432" s="86">
        <v>46329</v>
      </c>
      <c r="B29432" s="87">
        <v>0.57291666666666663</v>
      </c>
      <c r="C29432">
        <v>3.3500000000000001E-5</v>
      </c>
    </row>
    <row r="29433" spans="1:3" x14ac:dyDescent="0.35">
      <c r="A29433" s="86">
        <v>46329</v>
      </c>
      <c r="B29433" s="87">
        <v>0.58333333333333337</v>
      </c>
      <c r="C29433">
        <v>3.2450000000000003E-5</v>
      </c>
    </row>
    <row r="29434" spans="1:3" x14ac:dyDescent="0.35">
      <c r="A29434" s="86">
        <v>46329</v>
      </c>
      <c r="B29434" s="87">
        <v>0.59375</v>
      </c>
      <c r="C29434">
        <v>3.146E-5</v>
      </c>
    </row>
    <row r="29435" spans="1:3" x14ac:dyDescent="0.35">
      <c r="A29435" s="86">
        <v>46329</v>
      </c>
      <c r="B29435" s="87">
        <v>0.60416666666666663</v>
      </c>
      <c r="C29435">
        <v>3.057E-5</v>
      </c>
    </row>
    <row r="29436" spans="1:3" x14ac:dyDescent="0.35">
      <c r="A29436" s="86">
        <v>46329</v>
      </c>
      <c r="B29436" s="87">
        <v>0.61458333333333337</v>
      </c>
      <c r="C29436">
        <v>2.9760000000000003E-5</v>
      </c>
    </row>
    <row r="29437" spans="1:3" x14ac:dyDescent="0.35">
      <c r="A29437" s="86">
        <v>46329</v>
      </c>
      <c r="B29437" s="87">
        <v>0.625</v>
      </c>
      <c r="C29437">
        <v>2.898E-5</v>
      </c>
    </row>
    <row r="29438" spans="1:3" x14ac:dyDescent="0.35">
      <c r="A29438" s="86">
        <v>46329</v>
      </c>
      <c r="B29438" s="87">
        <v>0.63541666666666663</v>
      </c>
      <c r="C29438">
        <v>2.8240000000000001E-5</v>
      </c>
    </row>
    <row r="29439" spans="1:3" x14ac:dyDescent="0.35">
      <c r="A29439" s="86">
        <v>46329</v>
      </c>
      <c r="B29439" s="87">
        <v>0.64583333333333337</v>
      </c>
      <c r="C29439">
        <v>2.7609999999999998E-5</v>
      </c>
    </row>
    <row r="29440" spans="1:3" x14ac:dyDescent="0.35">
      <c r="A29440" s="86">
        <v>46329</v>
      </c>
      <c r="B29440" s="87">
        <v>0.65625</v>
      </c>
      <c r="C29440">
        <v>2.709E-5</v>
      </c>
    </row>
    <row r="29441" spans="1:3" x14ac:dyDescent="0.35">
      <c r="A29441" s="86">
        <v>46329</v>
      </c>
      <c r="B29441" s="87">
        <v>0.66666666666666663</v>
      </c>
      <c r="C29441">
        <v>2.6800000000000001E-5</v>
      </c>
    </row>
    <row r="29442" spans="1:3" x14ac:dyDescent="0.35">
      <c r="A29442" s="86">
        <v>46329</v>
      </c>
      <c r="B29442" s="87">
        <v>0.67708333333333337</v>
      </c>
      <c r="C29442">
        <v>2.675E-5</v>
      </c>
    </row>
    <row r="29443" spans="1:3" x14ac:dyDescent="0.35">
      <c r="A29443" s="86">
        <v>46329</v>
      </c>
      <c r="B29443" s="87">
        <v>0.6875</v>
      </c>
      <c r="C29443">
        <v>2.7010000000000001E-5</v>
      </c>
    </row>
    <row r="29444" spans="1:3" x14ac:dyDescent="0.35">
      <c r="A29444" s="86">
        <v>46329</v>
      </c>
      <c r="B29444" s="87">
        <v>0.69791666666666663</v>
      </c>
      <c r="C29444">
        <v>2.7640000000000003E-5</v>
      </c>
    </row>
    <row r="29445" spans="1:3" x14ac:dyDescent="0.35">
      <c r="A29445" s="86">
        <v>46329</v>
      </c>
      <c r="B29445" s="87">
        <v>0.70833333333333337</v>
      </c>
      <c r="C29445">
        <v>2.8770000000000001E-5</v>
      </c>
    </row>
    <row r="29446" spans="1:3" x14ac:dyDescent="0.35">
      <c r="A29446" s="86">
        <v>46329</v>
      </c>
      <c r="B29446" s="87">
        <v>0.71875</v>
      </c>
      <c r="C29446">
        <v>3.0360000000000001E-5</v>
      </c>
    </row>
    <row r="29447" spans="1:3" x14ac:dyDescent="0.35">
      <c r="A29447" s="86">
        <v>46329</v>
      </c>
      <c r="B29447" s="87">
        <v>0.72916666666666663</v>
      </c>
      <c r="C29447">
        <v>3.2379999999999998E-5</v>
      </c>
    </row>
    <row r="29448" spans="1:3" x14ac:dyDescent="0.35">
      <c r="A29448" s="86">
        <v>46329</v>
      </c>
      <c r="B29448" s="87">
        <v>0.73958333333333337</v>
      </c>
      <c r="C29448">
        <v>3.4700000000000003E-5</v>
      </c>
    </row>
    <row r="29449" spans="1:3" x14ac:dyDescent="0.35">
      <c r="A29449" s="86">
        <v>46329</v>
      </c>
      <c r="B29449" s="87">
        <v>0.75</v>
      </c>
      <c r="C29449">
        <v>3.7240000000000003E-5</v>
      </c>
    </row>
    <row r="29450" spans="1:3" x14ac:dyDescent="0.35">
      <c r="A29450" s="86">
        <v>46329</v>
      </c>
      <c r="B29450" s="87">
        <v>0.76041666666666663</v>
      </c>
      <c r="C29450">
        <v>3.9879999999999998E-5</v>
      </c>
    </row>
    <row r="29451" spans="1:3" x14ac:dyDescent="0.35">
      <c r="A29451" s="86">
        <v>46329</v>
      </c>
      <c r="B29451" s="87">
        <v>0.77083333333333337</v>
      </c>
      <c r="C29451">
        <v>4.2450000000000002E-5</v>
      </c>
    </row>
    <row r="29452" spans="1:3" x14ac:dyDescent="0.35">
      <c r="A29452" s="86">
        <v>46329</v>
      </c>
      <c r="B29452" s="87">
        <v>0.78125</v>
      </c>
      <c r="C29452">
        <v>4.4799999999999998E-5</v>
      </c>
    </row>
    <row r="29453" spans="1:3" x14ac:dyDescent="0.35">
      <c r="A29453" s="86">
        <v>46329</v>
      </c>
      <c r="B29453" s="87">
        <v>0.79166666666666663</v>
      </c>
      <c r="C29453">
        <v>4.6820000000000002E-5</v>
      </c>
    </row>
    <row r="29454" spans="1:3" x14ac:dyDescent="0.35">
      <c r="A29454" s="86">
        <v>46329</v>
      </c>
      <c r="B29454" s="87">
        <v>0.80208333333333337</v>
      </c>
      <c r="C29454">
        <v>4.8340000000000001E-5</v>
      </c>
    </row>
    <row r="29455" spans="1:3" x14ac:dyDescent="0.35">
      <c r="A29455" s="86">
        <v>46329</v>
      </c>
      <c r="B29455" s="87">
        <v>0.8125</v>
      </c>
      <c r="C29455">
        <v>4.9250000000000004E-5</v>
      </c>
    </row>
    <row r="29456" spans="1:3" x14ac:dyDescent="0.35">
      <c r="A29456" s="86">
        <v>46329</v>
      </c>
      <c r="B29456" s="87">
        <v>0.82291666666666663</v>
      </c>
      <c r="C29456">
        <v>4.9440000000000001E-5</v>
      </c>
    </row>
    <row r="29457" spans="1:3" x14ac:dyDescent="0.35">
      <c r="A29457" s="86">
        <v>46329</v>
      </c>
      <c r="B29457" s="87">
        <v>0.83333333333333337</v>
      </c>
      <c r="C29457">
        <v>4.8779999999999997E-5</v>
      </c>
    </row>
    <row r="29458" spans="1:3" x14ac:dyDescent="0.35">
      <c r="A29458" s="86">
        <v>46329</v>
      </c>
      <c r="B29458" s="87">
        <v>0.84375</v>
      </c>
      <c r="C29458">
        <v>4.7289999999999996E-5</v>
      </c>
    </row>
    <row r="29459" spans="1:3" x14ac:dyDescent="0.35">
      <c r="A29459" s="86">
        <v>46329</v>
      </c>
      <c r="B29459" s="87">
        <v>0.85416666666666663</v>
      </c>
      <c r="C29459">
        <v>4.5199999999999994E-5</v>
      </c>
    </row>
    <row r="29460" spans="1:3" x14ac:dyDescent="0.35">
      <c r="A29460" s="86">
        <v>46329</v>
      </c>
      <c r="B29460" s="87">
        <v>0.86458333333333337</v>
      </c>
      <c r="C29460">
        <v>4.2899999999999999E-5</v>
      </c>
    </row>
    <row r="29461" spans="1:3" x14ac:dyDescent="0.35">
      <c r="A29461" s="86">
        <v>46329</v>
      </c>
      <c r="B29461" s="87">
        <v>0.875</v>
      </c>
      <c r="C29461">
        <v>4.0719999999999996E-5</v>
      </c>
    </row>
    <row r="29462" spans="1:3" x14ac:dyDescent="0.35">
      <c r="A29462" s="86">
        <v>46329</v>
      </c>
      <c r="B29462" s="87">
        <v>0.88541666666666663</v>
      </c>
      <c r="C29462">
        <v>3.8969999999999994E-5</v>
      </c>
    </row>
    <row r="29463" spans="1:3" x14ac:dyDescent="0.35">
      <c r="A29463" s="86">
        <v>46329</v>
      </c>
      <c r="B29463" s="87">
        <v>0.89583333333333337</v>
      </c>
      <c r="C29463">
        <v>3.7530000000000002E-5</v>
      </c>
    </row>
    <row r="29464" spans="1:3" x14ac:dyDescent="0.35">
      <c r="A29464" s="86">
        <v>46329</v>
      </c>
      <c r="B29464" s="87">
        <v>0.90625</v>
      </c>
      <c r="C29464">
        <v>3.6220000000000002E-5</v>
      </c>
    </row>
    <row r="29465" spans="1:3" x14ac:dyDescent="0.35">
      <c r="A29465" s="86">
        <v>46329</v>
      </c>
      <c r="B29465" s="87">
        <v>0.91666666666666663</v>
      </c>
      <c r="C29465">
        <v>3.4860000000000002E-5</v>
      </c>
    </row>
    <row r="29466" spans="1:3" x14ac:dyDescent="0.35">
      <c r="A29466" s="86">
        <v>46329</v>
      </c>
      <c r="B29466" s="87">
        <v>0.92708333333333337</v>
      </c>
      <c r="C29466">
        <v>3.3290000000000001E-5</v>
      </c>
    </row>
    <row r="29467" spans="1:3" x14ac:dyDescent="0.35">
      <c r="A29467" s="86">
        <v>46329</v>
      </c>
      <c r="B29467" s="87">
        <v>0.9375</v>
      </c>
      <c r="C29467">
        <v>3.154E-5</v>
      </c>
    </row>
    <row r="29468" spans="1:3" x14ac:dyDescent="0.35">
      <c r="A29468" s="86">
        <v>46329</v>
      </c>
      <c r="B29468" s="87">
        <v>0.94791666666666663</v>
      </c>
      <c r="C29468">
        <v>2.9659999999999997E-5</v>
      </c>
    </row>
    <row r="29469" spans="1:3" x14ac:dyDescent="0.35">
      <c r="A29469" s="86">
        <v>46329</v>
      </c>
      <c r="B29469" s="87">
        <v>0.95833333333333337</v>
      </c>
      <c r="C29469">
        <v>2.7670000000000001E-5</v>
      </c>
    </row>
    <row r="29470" spans="1:3" x14ac:dyDescent="0.35">
      <c r="A29470" s="86">
        <v>46329</v>
      </c>
      <c r="B29470" s="87">
        <v>0.96875</v>
      </c>
      <c r="C29470">
        <v>2.565E-5</v>
      </c>
    </row>
    <row r="29471" spans="1:3" x14ac:dyDescent="0.35">
      <c r="A29471" s="86">
        <v>46329</v>
      </c>
      <c r="B29471" s="87">
        <v>0.97916666666666663</v>
      </c>
      <c r="C29471">
        <v>2.3609999999999999E-5</v>
      </c>
    </row>
    <row r="29472" spans="1:3" x14ac:dyDescent="0.35">
      <c r="A29472" s="86">
        <v>46329</v>
      </c>
      <c r="B29472" s="87">
        <v>0.98958333333333337</v>
      </c>
      <c r="C29472">
        <v>2.16E-5</v>
      </c>
    </row>
    <row r="29473" spans="1:3" x14ac:dyDescent="0.35">
      <c r="A29473" s="86">
        <v>46330</v>
      </c>
      <c r="B29473" s="87">
        <v>0</v>
      </c>
      <c r="C29473">
        <v>1.961E-5</v>
      </c>
    </row>
    <row r="29474" spans="1:3" x14ac:dyDescent="0.35">
      <c r="A29474" s="86">
        <v>46330</v>
      </c>
      <c r="B29474" s="87">
        <v>1.0416666666666666E-2</v>
      </c>
      <c r="C29474">
        <v>1.7760000000000003E-5</v>
      </c>
    </row>
    <row r="29475" spans="1:3" x14ac:dyDescent="0.35">
      <c r="A29475" s="86">
        <v>46330</v>
      </c>
      <c r="B29475" s="87">
        <v>2.0833333333333332E-2</v>
      </c>
      <c r="C29475">
        <v>1.5970000000000001E-5</v>
      </c>
    </row>
    <row r="29476" spans="1:3" x14ac:dyDescent="0.35">
      <c r="A29476" s="86">
        <v>46330</v>
      </c>
      <c r="B29476" s="87">
        <v>3.125E-2</v>
      </c>
      <c r="C29476">
        <v>1.4430000000000001E-5</v>
      </c>
    </row>
    <row r="29477" spans="1:3" x14ac:dyDescent="0.35">
      <c r="A29477" s="86">
        <v>46330</v>
      </c>
      <c r="B29477" s="87">
        <v>4.1666666666666664E-2</v>
      </c>
      <c r="C29477">
        <v>1.312E-5</v>
      </c>
    </row>
    <row r="29478" spans="1:3" x14ac:dyDescent="0.35">
      <c r="A29478" s="86">
        <v>46330</v>
      </c>
      <c r="B29478" s="87">
        <v>5.2083333333333336E-2</v>
      </c>
      <c r="C29478">
        <v>1.2139999999999999E-5</v>
      </c>
    </row>
    <row r="29479" spans="1:3" x14ac:dyDescent="0.35">
      <c r="A29479" s="86">
        <v>46330</v>
      </c>
      <c r="B29479" s="87">
        <v>6.25E-2</v>
      </c>
      <c r="C29479">
        <v>1.145E-5</v>
      </c>
    </row>
    <row r="29480" spans="1:3" x14ac:dyDescent="0.35">
      <c r="A29480" s="86">
        <v>46330</v>
      </c>
      <c r="B29480" s="87">
        <v>7.2916666666666671E-2</v>
      </c>
      <c r="C29480">
        <v>1.1010000000000001E-5</v>
      </c>
    </row>
    <row r="29481" spans="1:3" x14ac:dyDescent="0.35">
      <c r="A29481" s="86">
        <v>46330</v>
      </c>
      <c r="B29481" s="87">
        <v>8.3333333333333329E-2</v>
      </c>
      <c r="C29481">
        <v>1.0720000000000001E-5</v>
      </c>
    </row>
    <row r="29482" spans="1:3" x14ac:dyDescent="0.35">
      <c r="A29482" s="86">
        <v>46330</v>
      </c>
      <c r="B29482" s="87">
        <v>9.375E-2</v>
      </c>
      <c r="C29482">
        <v>1.0540000000000001E-5</v>
      </c>
    </row>
    <row r="29483" spans="1:3" x14ac:dyDescent="0.35">
      <c r="A29483" s="86">
        <v>46330</v>
      </c>
      <c r="B29483" s="87">
        <v>0.10416666666666667</v>
      </c>
      <c r="C29483">
        <v>1.0399999999999999E-5</v>
      </c>
    </row>
    <row r="29484" spans="1:3" x14ac:dyDescent="0.35">
      <c r="A29484" s="86">
        <v>46330</v>
      </c>
      <c r="B29484" s="87">
        <v>0.11458333333333333</v>
      </c>
      <c r="C29484">
        <v>1.0349999999999999E-5</v>
      </c>
    </row>
    <row r="29485" spans="1:3" x14ac:dyDescent="0.35">
      <c r="A29485" s="86">
        <v>46330</v>
      </c>
      <c r="B29485" s="87">
        <v>0.125</v>
      </c>
      <c r="C29485">
        <v>1.028E-5</v>
      </c>
    </row>
    <row r="29486" spans="1:3" x14ac:dyDescent="0.35">
      <c r="A29486" s="86">
        <v>46330</v>
      </c>
      <c r="B29486" s="87">
        <v>0.13541666666666666</v>
      </c>
      <c r="C29486">
        <v>1.0189999999999999E-5</v>
      </c>
    </row>
    <row r="29487" spans="1:3" x14ac:dyDescent="0.35">
      <c r="A29487" s="86">
        <v>46330</v>
      </c>
      <c r="B29487" s="87">
        <v>0.14583333333333334</v>
      </c>
      <c r="C29487">
        <v>1.0139999999999999E-5</v>
      </c>
    </row>
    <row r="29488" spans="1:3" x14ac:dyDescent="0.35">
      <c r="A29488" s="86">
        <v>46330</v>
      </c>
      <c r="B29488" s="87">
        <v>0.15625</v>
      </c>
      <c r="C29488">
        <v>1.007E-5</v>
      </c>
    </row>
    <row r="29489" spans="1:3" x14ac:dyDescent="0.35">
      <c r="A29489" s="86">
        <v>46330</v>
      </c>
      <c r="B29489" s="87">
        <v>0.16666666666666666</v>
      </c>
      <c r="C29489">
        <v>1.007E-5</v>
      </c>
    </row>
    <row r="29490" spans="1:3" x14ac:dyDescent="0.35">
      <c r="A29490" s="86">
        <v>46330</v>
      </c>
      <c r="B29490" s="87">
        <v>0.17708333333333334</v>
      </c>
      <c r="C29490">
        <v>1.009E-5</v>
      </c>
    </row>
    <row r="29491" spans="1:3" x14ac:dyDescent="0.35">
      <c r="A29491" s="86">
        <v>46330</v>
      </c>
      <c r="B29491" s="87">
        <v>0.1875</v>
      </c>
      <c r="C29491">
        <v>1.0189999999999999E-5</v>
      </c>
    </row>
    <row r="29492" spans="1:3" x14ac:dyDescent="0.35">
      <c r="A29492" s="86">
        <v>46330</v>
      </c>
      <c r="B29492" s="87">
        <v>0.19791666666666666</v>
      </c>
      <c r="C29492">
        <v>1.0330000000000001E-5</v>
      </c>
    </row>
    <row r="29493" spans="1:3" x14ac:dyDescent="0.35">
      <c r="A29493" s="86">
        <v>46330</v>
      </c>
      <c r="B29493" s="87">
        <v>0.20833333333333334</v>
      </c>
      <c r="C29493">
        <v>1.0510000000000001E-5</v>
      </c>
    </row>
    <row r="29494" spans="1:3" x14ac:dyDescent="0.35">
      <c r="A29494" s="86">
        <v>46330</v>
      </c>
      <c r="B29494" s="87">
        <v>0.21875</v>
      </c>
      <c r="C29494">
        <v>1.0749999999999999E-5</v>
      </c>
    </row>
    <row r="29495" spans="1:3" x14ac:dyDescent="0.35">
      <c r="A29495" s="86">
        <v>46330</v>
      </c>
      <c r="B29495" s="87">
        <v>0.22916666666666666</v>
      </c>
      <c r="C29495">
        <v>1.133E-5</v>
      </c>
    </row>
    <row r="29496" spans="1:3" x14ac:dyDescent="0.35">
      <c r="A29496" s="86">
        <v>46330</v>
      </c>
      <c r="B29496" s="87">
        <v>0.23958333333333334</v>
      </c>
      <c r="C29496">
        <v>1.254E-5</v>
      </c>
    </row>
    <row r="29497" spans="1:3" x14ac:dyDescent="0.35">
      <c r="A29497" s="86">
        <v>46330</v>
      </c>
      <c r="B29497" s="87">
        <v>0.25</v>
      </c>
      <c r="C29497">
        <v>1.466E-5</v>
      </c>
    </row>
    <row r="29498" spans="1:3" x14ac:dyDescent="0.35">
      <c r="A29498" s="86">
        <v>46330</v>
      </c>
      <c r="B29498" s="87">
        <v>0.26041666666666669</v>
      </c>
      <c r="C29498">
        <v>1.787E-5</v>
      </c>
    </row>
    <row r="29499" spans="1:3" x14ac:dyDescent="0.35">
      <c r="A29499" s="86">
        <v>46330</v>
      </c>
      <c r="B29499" s="87">
        <v>0.27083333333333331</v>
      </c>
      <c r="C29499">
        <v>2.175E-5</v>
      </c>
    </row>
    <row r="29500" spans="1:3" x14ac:dyDescent="0.35">
      <c r="A29500" s="86">
        <v>46330</v>
      </c>
      <c r="B29500" s="87">
        <v>0.28125</v>
      </c>
      <c r="C29500">
        <v>2.5749999999999999E-5</v>
      </c>
    </row>
    <row r="29501" spans="1:3" x14ac:dyDescent="0.35">
      <c r="A29501" s="86">
        <v>46330</v>
      </c>
      <c r="B29501" s="87">
        <v>0.29166666666666669</v>
      </c>
      <c r="C29501">
        <v>2.9300000000000001E-5</v>
      </c>
    </row>
    <row r="29502" spans="1:3" x14ac:dyDescent="0.35">
      <c r="A29502" s="86">
        <v>46330</v>
      </c>
      <c r="B29502" s="87">
        <v>0.30208333333333331</v>
      </c>
      <c r="C29502">
        <v>3.1949999999999997E-5</v>
      </c>
    </row>
    <row r="29503" spans="1:3" x14ac:dyDescent="0.35">
      <c r="A29503" s="86">
        <v>46330</v>
      </c>
      <c r="B29503" s="87">
        <v>0.3125</v>
      </c>
      <c r="C29503">
        <v>3.3770000000000004E-5</v>
      </c>
    </row>
    <row r="29504" spans="1:3" x14ac:dyDescent="0.35">
      <c r="A29504" s="86">
        <v>46330</v>
      </c>
      <c r="B29504" s="87">
        <v>0.32291666666666669</v>
      </c>
      <c r="C29504">
        <v>3.4869999999999996E-5</v>
      </c>
    </row>
    <row r="29505" spans="1:3" x14ac:dyDescent="0.35">
      <c r="A29505" s="86">
        <v>46330</v>
      </c>
      <c r="B29505" s="87">
        <v>0.33333333333333331</v>
      </c>
      <c r="C29505">
        <v>3.5420000000000003E-5</v>
      </c>
    </row>
    <row r="29506" spans="1:3" x14ac:dyDescent="0.35">
      <c r="A29506" s="86">
        <v>46330</v>
      </c>
      <c r="B29506" s="87">
        <v>0.34375</v>
      </c>
      <c r="C29506">
        <v>3.557E-5</v>
      </c>
    </row>
    <row r="29507" spans="1:3" x14ac:dyDescent="0.35">
      <c r="A29507" s="86">
        <v>46330</v>
      </c>
      <c r="B29507" s="87">
        <v>0.35416666666666669</v>
      </c>
      <c r="C29507">
        <v>3.5420000000000003E-5</v>
      </c>
    </row>
    <row r="29508" spans="1:3" x14ac:dyDescent="0.35">
      <c r="A29508" s="86">
        <v>46330</v>
      </c>
      <c r="B29508" s="87">
        <v>0.36458333333333331</v>
      </c>
      <c r="C29508">
        <v>3.4969999999999999E-5</v>
      </c>
    </row>
    <row r="29509" spans="1:3" x14ac:dyDescent="0.35">
      <c r="A29509" s="86">
        <v>46330</v>
      </c>
      <c r="B29509" s="87">
        <v>0.375</v>
      </c>
      <c r="C29509">
        <v>3.434E-5</v>
      </c>
    </row>
    <row r="29510" spans="1:3" x14ac:dyDescent="0.35">
      <c r="A29510" s="86">
        <v>46330</v>
      </c>
      <c r="B29510" s="87">
        <v>0.38541666666666669</v>
      </c>
      <c r="C29510">
        <v>3.3559999999999997E-5</v>
      </c>
    </row>
    <row r="29511" spans="1:3" x14ac:dyDescent="0.35">
      <c r="A29511" s="86">
        <v>46330</v>
      </c>
      <c r="B29511" s="87">
        <v>0.39583333333333331</v>
      </c>
      <c r="C29511">
        <v>3.2740000000000002E-5</v>
      </c>
    </row>
    <row r="29512" spans="1:3" x14ac:dyDescent="0.35">
      <c r="A29512" s="86">
        <v>46330</v>
      </c>
      <c r="B29512" s="87">
        <v>0.40625</v>
      </c>
      <c r="C29512">
        <v>3.1930000000000001E-5</v>
      </c>
    </row>
    <row r="29513" spans="1:3" x14ac:dyDescent="0.35">
      <c r="A29513" s="86">
        <v>46330</v>
      </c>
      <c r="B29513" s="87">
        <v>0.41666666666666669</v>
      </c>
      <c r="C29513">
        <v>3.1260000000000002E-5</v>
      </c>
    </row>
    <row r="29514" spans="1:3" x14ac:dyDescent="0.35">
      <c r="A29514" s="86">
        <v>46330</v>
      </c>
      <c r="B29514" s="87">
        <v>0.42708333333333331</v>
      </c>
      <c r="C29514">
        <v>3.082E-5</v>
      </c>
    </row>
    <row r="29515" spans="1:3" x14ac:dyDescent="0.35">
      <c r="A29515" s="86">
        <v>46330</v>
      </c>
      <c r="B29515" s="87">
        <v>0.4375</v>
      </c>
      <c r="C29515">
        <v>3.0530000000000001E-5</v>
      </c>
    </row>
    <row r="29516" spans="1:3" x14ac:dyDescent="0.35">
      <c r="A29516" s="86">
        <v>46330</v>
      </c>
      <c r="B29516" s="87">
        <v>0.44791666666666669</v>
      </c>
      <c r="C29516">
        <v>3.04E-5</v>
      </c>
    </row>
    <row r="29517" spans="1:3" x14ac:dyDescent="0.35">
      <c r="A29517" s="86">
        <v>46330</v>
      </c>
      <c r="B29517" s="87">
        <v>0.45833333333333331</v>
      </c>
      <c r="C29517">
        <v>3.04E-5</v>
      </c>
    </row>
    <row r="29518" spans="1:3" x14ac:dyDescent="0.35">
      <c r="A29518" s="86">
        <v>46330</v>
      </c>
      <c r="B29518" s="87">
        <v>0.46875</v>
      </c>
      <c r="C29518">
        <v>3.0509999999999998E-5</v>
      </c>
    </row>
    <row r="29519" spans="1:3" x14ac:dyDescent="0.35">
      <c r="A29519" s="86">
        <v>46330</v>
      </c>
      <c r="B29519" s="87">
        <v>0.47916666666666669</v>
      </c>
      <c r="C29519">
        <v>3.074E-5</v>
      </c>
    </row>
    <row r="29520" spans="1:3" x14ac:dyDescent="0.35">
      <c r="A29520" s="86">
        <v>46330</v>
      </c>
      <c r="B29520" s="87">
        <v>0.48958333333333331</v>
      </c>
      <c r="C29520">
        <v>3.1189999999999998E-5</v>
      </c>
    </row>
    <row r="29521" spans="1:3" x14ac:dyDescent="0.35">
      <c r="A29521" s="86">
        <v>46330</v>
      </c>
      <c r="B29521" s="87">
        <v>0.5</v>
      </c>
      <c r="C29521">
        <v>3.1930000000000001E-5</v>
      </c>
    </row>
    <row r="29522" spans="1:3" x14ac:dyDescent="0.35">
      <c r="A29522" s="86">
        <v>46330</v>
      </c>
      <c r="B29522" s="87">
        <v>0.51041666666666663</v>
      </c>
      <c r="C29522">
        <v>3.2950000000000001E-5</v>
      </c>
    </row>
    <row r="29523" spans="1:3" x14ac:dyDescent="0.35">
      <c r="A29523" s="86">
        <v>46330</v>
      </c>
      <c r="B29523" s="87">
        <v>0.52083333333333337</v>
      </c>
      <c r="C29523">
        <v>3.4049999999999994E-5</v>
      </c>
    </row>
    <row r="29524" spans="1:3" x14ac:dyDescent="0.35">
      <c r="A29524" s="86">
        <v>46330</v>
      </c>
      <c r="B29524" s="87">
        <v>0.53125</v>
      </c>
      <c r="C29524">
        <v>3.4940000000000001E-5</v>
      </c>
    </row>
    <row r="29525" spans="1:3" x14ac:dyDescent="0.35">
      <c r="A29525" s="86">
        <v>46330</v>
      </c>
      <c r="B29525" s="87">
        <v>0.54166666666666663</v>
      </c>
      <c r="C29525">
        <v>3.5420000000000003E-5</v>
      </c>
    </row>
    <row r="29526" spans="1:3" x14ac:dyDescent="0.35">
      <c r="A29526" s="86">
        <v>46330</v>
      </c>
      <c r="B29526" s="87">
        <v>0.55208333333333337</v>
      </c>
      <c r="C29526">
        <v>3.5259999999999998E-5</v>
      </c>
    </row>
    <row r="29527" spans="1:3" x14ac:dyDescent="0.35">
      <c r="A29527" s="86">
        <v>46330</v>
      </c>
      <c r="B29527" s="87">
        <v>0.5625</v>
      </c>
      <c r="C29527">
        <v>3.4610000000000002E-5</v>
      </c>
    </row>
    <row r="29528" spans="1:3" x14ac:dyDescent="0.35">
      <c r="A29528" s="86">
        <v>46330</v>
      </c>
      <c r="B29528" s="87">
        <v>0.57291666666666663</v>
      </c>
      <c r="C29528">
        <v>3.3630000000000002E-5</v>
      </c>
    </row>
    <row r="29529" spans="1:3" x14ac:dyDescent="0.35">
      <c r="A29529" s="86">
        <v>46330</v>
      </c>
      <c r="B29529" s="87">
        <v>0.58333333333333337</v>
      </c>
      <c r="C29529">
        <v>3.2579999999999996E-5</v>
      </c>
    </row>
    <row r="29530" spans="1:3" x14ac:dyDescent="0.35">
      <c r="A29530" s="86">
        <v>46330</v>
      </c>
      <c r="B29530" s="87">
        <v>0.59375</v>
      </c>
      <c r="C29530">
        <v>3.1579999999999999E-5</v>
      </c>
    </row>
    <row r="29531" spans="1:3" x14ac:dyDescent="0.35">
      <c r="A29531" s="86">
        <v>46330</v>
      </c>
      <c r="B29531" s="87">
        <v>0.60416666666666663</v>
      </c>
      <c r="C29531">
        <v>3.0689999999999999E-5</v>
      </c>
    </row>
    <row r="29532" spans="1:3" x14ac:dyDescent="0.35">
      <c r="A29532" s="86">
        <v>46330</v>
      </c>
      <c r="B29532" s="87">
        <v>0.61458333333333337</v>
      </c>
      <c r="C29532">
        <v>2.9880000000000002E-5</v>
      </c>
    </row>
    <row r="29533" spans="1:3" x14ac:dyDescent="0.35">
      <c r="A29533" s="86">
        <v>46330</v>
      </c>
      <c r="B29533" s="87">
        <v>0.625</v>
      </c>
      <c r="C29533">
        <v>2.9090000000000001E-5</v>
      </c>
    </row>
    <row r="29534" spans="1:3" x14ac:dyDescent="0.35">
      <c r="A29534" s="86">
        <v>46330</v>
      </c>
      <c r="B29534" s="87">
        <v>0.63541666666666663</v>
      </c>
      <c r="C29534">
        <v>2.8350000000000001E-5</v>
      </c>
    </row>
    <row r="29535" spans="1:3" x14ac:dyDescent="0.35">
      <c r="A29535" s="86">
        <v>46330</v>
      </c>
      <c r="B29535" s="87">
        <v>0.64583333333333337</v>
      </c>
      <c r="C29535">
        <v>2.7720000000000002E-5</v>
      </c>
    </row>
    <row r="29536" spans="1:3" x14ac:dyDescent="0.35">
      <c r="A29536" s="86">
        <v>46330</v>
      </c>
      <c r="B29536" s="87">
        <v>0.65625</v>
      </c>
      <c r="C29536">
        <v>2.7199999999999997E-5</v>
      </c>
    </row>
    <row r="29537" spans="1:3" x14ac:dyDescent="0.35">
      <c r="A29537" s="86">
        <v>46330</v>
      </c>
      <c r="B29537" s="87">
        <v>0.66666666666666663</v>
      </c>
      <c r="C29537">
        <v>2.69E-5</v>
      </c>
    </row>
    <row r="29538" spans="1:3" x14ac:dyDescent="0.35">
      <c r="A29538" s="86">
        <v>46330</v>
      </c>
      <c r="B29538" s="87">
        <v>0.67708333333333337</v>
      </c>
      <c r="C29538">
        <v>2.6849999999999999E-5</v>
      </c>
    </row>
    <row r="29539" spans="1:3" x14ac:dyDescent="0.35">
      <c r="A29539" s="86">
        <v>46330</v>
      </c>
      <c r="B29539" s="87">
        <v>0.6875</v>
      </c>
      <c r="C29539">
        <v>2.711E-5</v>
      </c>
    </row>
    <row r="29540" spans="1:3" x14ac:dyDescent="0.35">
      <c r="A29540" s="86">
        <v>46330</v>
      </c>
      <c r="B29540" s="87">
        <v>0.69791666666666663</v>
      </c>
      <c r="C29540">
        <v>2.7740000000000002E-5</v>
      </c>
    </row>
    <row r="29541" spans="1:3" x14ac:dyDescent="0.35">
      <c r="A29541" s="86">
        <v>46330</v>
      </c>
      <c r="B29541" s="87">
        <v>0.70833333333333337</v>
      </c>
      <c r="C29541">
        <v>2.8879999999999998E-5</v>
      </c>
    </row>
    <row r="29542" spans="1:3" x14ac:dyDescent="0.35">
      <c r="A29542" s="86">
        <v>46330</v>
      </c>
      <c r="B29542" s="87">
        <v>0.71875</v>
      </c>
      <c r="C29542">
        <v>3.048E-5</v>
      </c>
    </row>
    <row r="29543" spans="1:3" x14ac:dyDescent="0.35">
      <c r="A29543" s="86">
        <v>46330</v>
      </c>
      <c r="B29543" s="87">
        <v>0.72916666666666663</v>
      </c>
      <c r="C29543">
        <v>3.2500000000000004E-5</v>
      </c>
    </row>
    <row r="29544" spans="1:3" x14ac:dyDescent="0.35">
      <c r="A29544" s="86">
        <v>46330</v>
      </c>
      <c r="B29544" s="87">
        <v>0.73958333333333337</v>
      </c>
      <c r="C29544">
        <v>3.4840000000000005E-5</v>
      </c>
    </row>
    <row r="29545" spans="1:3" x14ac:dyDescent="0.35">
      <c r="A29545" s="86">
        <v>46330</v>
      </c>
      <c r="B29545" s="87">
        <v>0.75</v>
      </c>
      <c r="C29545">
        <v>3.7389999999999999E-5</v>
      </c>
    </row>
    <row r="29546" spans="1:3" x14ac:dyDescent="0.35">
      <c r="A29546" s="86">
        <v>46330</v>
      </c>
      <c r="B29546" s="87">
        <v>0.76041666666666663</v>
      </c>
      <c r="C29546">
        <v>4.0039999999999996E-5</v>
      </c>
    </row>
    <row r="29547" spans="1:3" x14ac:dyDescent="0.35">
      <c r="A29547" s="86">
        <v>46330</v>
      </c>
      <c r="B29547" s="87">
        <v>0.77083333333333337</v>
      </c>
      <c r="C29547">
        <v>4.261E-5</v>
      </c>
    </row>
    <row r="29548" spans="1:3" x14ac:dyDescent="0.35">
      <c r="A29548" s="86">
        <v>46330</v>
      </c>
      <c r="B29548" s="87">
        <v>0.78125</v>
      </c>
      <c r="C29548">
        <v>4.498E-5</v>
      </c>
    </row>
    <row r="29549" spans="1:3" x14ac:dyDescent="0.35">
      <c r="A29549" s="86">
        <v>46330</v>
      </c>
      <c r="B29549" s="87">
        <v>0.79166666666666663</v>
      </c>
      <c r="C29549">
        <v>4.7010000000000006E-5</v>
      </c>
    </row>
    <row r="29550" spans="1:3" x14ac:dyDescent="0.35">
      <c r="A29550" s="86">
        <v>46330</v>
      </c>
      <c r="B29550" s="87">
        <v>0.80208333333333337</v>
      </c>
      <c r="C29550">
        <v>4.8529999999999998E-5</v>
      </c>
    </row>
    <row r="29551" spans="1:3" x14ac:dyDescent="0.35">
      <c r="A29551" s="86">
        <v>46330</v>
      </c>
      <c r="B29551" s="87">
        <v>0.8125</v>
      </c>
      <c r="C29551">
        <v>4.9450000000000003E-5</v>
      </c>
    </row>
    <row r="29552" spans="1:3" x14ac:dyDescent="0.35">
      <c r="A29552" s="86">
        <v>46330</v>
      </c>
      <c r="B29552" s="87">
        <v>0.82291666666666663</v>
      </c>
      <c r="C29552">
        <v>4.9629999999999997E-5</v>
      </c>
    </row>
    <row r="29553" spans="1:3" x14ac:dyDescent="0.35">
      <c r="A29553" s="86">
        <v>46330</v>
      </c>
      <c r="B29553" s="87">
        <v>0.83333333333333337</v>
      </c>
      <c r="C29553">
        <v>4.897E-5</v>
      </c>
    </row>
    <row r="29554" spans="1:3" x14ac:dyDescent="0.35">
      <c r="A29554" s="86">
        <v>46330</v>
      </c>
      <c r="B29554" s="87">
        <v>0.84375</v>
      </c>
      <c r="C29554">
        <v>4.7479999999999999E-5</v>
      </c>
    </row>
    <row r="29555" spans="1:3" x14ac:dyDescent="0.35">
      <c r="A29555" s="86">
        <v>46330</v>
      </c>
      <c r="B29555" s="87">
        <v>0.85416666666666663</v>
      </c>
      <c r="C29555">
        <v>4.5379999999999996E-5</v>
      </c>
    </row>
    <row r="29556" spans="1:3" x14ac:dyDescent="0.35">
      <c r="A29556" s="86">
        <v>46330</v>
      </c>
      <c r="B29556" s="87">
        <v>0.86458333333333337</v>
      </c>
      <c r="C29556">
        <v>4.3069999999999999E-5</v>
      </c>
    </row>
    <row r="29557" spans="1:3" x14ac:dyDescent="0.35">
      <c r="A29557" s="86">
        <v>46330</v>
      </c>
      <c r="B29557" s="87">
        <v>0.875</v>
      </c>
      <c r="C29557">
        <v>4.0880000000000002E-5</v>
      </c>
    </row>
    <row r="29558" spans="1:3" x14ac:dyDescent="0.35">
      <c r="A29558" s="86">
        <v>46330</v>
      </c>
      <c r="B29558" s="87">
        <v>0.88541666666666663</v>
      </c>
      <c r="C29558">
        <v>3.913E-5</v>
      </c>
    </row>
    <row r="29559" spans="1:3" x14ac:dyDescent="0.35">
      <c r="A29559" s="86">
        <v>46330</v>
      </c>
      <c r="B29559" s="87">
        <v>0.89583333333333337</v>
      </c>
      <c r="C29559">
        <v>3.7670000000000004E-5</v>
      </c>
    </row>
    <row r="29560" spans="1:3" x14ac:dyDescent="0.35">
      <c r="A29560" s="86">
        <v>46330</v>
      </c>
      <c r="B29560" s="87">
        <v>0.90625</v>
      </c>
      <c r="C29560">
        <v>3.6360000000000004E-5</v>
      </c>
    </row>
    <row r="29561" spans="1:3" x14ac:dyDescent="0.35">
      <c r="A29561" s="86">
        <v>46330</v>
      </c>
      <c r="B29561" s="87">
        <v>0.91666666666666663</v>
      </c>
      <c r="C29561">
        <v>3.5000000000000004E-5</v>
      </c>
    </row>
    <row r="29562" spans="1:3" x14ac:dyDescent="0.35">
      <c r="A29562" s="86">
        <v>46330</v>
      </c>
      <c r="B29562" s="87">
        <v>0.92708333333333337</v>
      </c>
      <c r="C29562">
        <v>3.3419999999999995E-5</v>
      </c>
    </row>
    <row r="29563" spans="1:3" x14ac:dyDescent="0.35">
      <c r="A29563" s="86">
        <v>46330</v>
      </c>
      <c r="B29563" s="87">
        <v>0.9375</v>
      </c>
      <c r="C29563">
        <v>3.1659999999999998E-5</v>
      </c>
    </row>
    <row r="29564" spans="1:3" x14ac:dyDescent="0.35">
      <c r="A29564" s="86">
        <v>46330</v>
      </c>
      <c r="B29564" s="87">
        <v>0.94791666666666663</v>
      </c>
      <c r="C29564">
        <v>2.9770000000000001E-5</v>
      </c>
    </row>
    <row r="29565" spans="1:3" x14ac:dyDescent="0.35">
      <c r="A29565" s="86">
        <v>46330</v>
      </c>
      <c r="B29565" s="87">
        <v>0.95833333333333337</v>
      </c>
      <c r="C29565">
        <v>2.7779999999999998E-5</v>
      </c>
    </row>
    <row r="29566" spans="1:3" x14ac:dyDescent="0.35">
      <c r="A29566" s="86">
        <v>46330</v>
      </c>
      <c r="B29566" s="87">
        <v>0.96875</v>
      </c>
      <c r="C29566">
        <v>2.5749999999999999E-5</v>
      </c>
    </row>
    <row r="29567" spans="1:3" x14ac:dyDescent="0.35">
      <c r="A29567" s="86">
        <v>46330</v>
      </c>
      <c r="B29567" s="87">
        <v>0.97916666666666663</v>
      </c>
      <c r="C29567">
        <v>2.37E-5</v>
      </c>
    </row>
    <row r="29568" spans="1:3" x14ac:dyDescent="0.35">
      <c r="A29568" s="86">
        <v>46330</v>
      </c>
      <c r="B29568" s="87">
        <v>0.98958333333333337</v>
      </c>
      <c r="C29568">
        <v>2.1680000000000002E-5</v>
      </c>
    </row>
    <row r="29569" spans="1:3" x14ac:dyDescent="0.35">
      <c r="A29569" s="86">
        <v>46331</v>
      </c>
      <c r="B29569" s="87">
        <v>0</v>
      </c>
      <c r="C29569">
        <v>1.9679999999999998E-5</v>
      </c>
    </row>
    <row r="29570" spans="1:3" x14ac:dyDescent="0.35">
      <c r="A29570" s="86">
        <v>46331</v>
      </c>
      <c r="B29570" s="87">
        <v>1.0416666666666666E-2</v>
      </c>
      <c r="C29570">
        <v>1.7829999999999997E-5</v>
      </c>
    </row>
    <row r="29571" spans="1:3" x14ac:dyDescent="0.35">
      <c r="A29571" s="86">
        <v>46331</v>
      </c>
      <c r="B29571" s="87">
        <v>2.0833333333333332E-2</v>
      </c>
      <c r="C29571">
        <v>1.6039999999999999E-5</v>
      </c>
    </row>
    <row r="29572" spans="1:3" x14ac:dyDescent="0.35">
      <c r="A29572" s="86">
        <v>46331</v>
      </c>
      <c r="B29572" s="87">
        <v>3.125E-2</v>
      </c>
      <c r="C29572">
        <v>1.449E-5</v>
      </c>
    </row>
    <row r="29573" spans="1:3" x14ac:dyDescent="0.35">
      <c r="A29573" s="86">
        <v>46331</v>
      </c>
      <c r="B29573" s="87">
        <v>4.1666666666666664E-2</v>
      </c>
      <c r="C29573">
        <v>1.3169999999999999E-5</v>
      </c>
    </row>
    <row r="29574" spans="1:3" x14ac:dyDescent="0.35">
      <c r="A29574" s="86">
        <v>46331</v>
      </c>
      <c r="B29574" s="87">
        <v>5.2083333333333336E-2</v>
      </c>
      <c r="C29574">
        <v>1.219E-5</v>
      </c>
    </row>
    <row r="29575" spans="1:3" x14ac:dyDescent="0.35">
      <c r="A29575" s="86">
        <v>46331</v>
      </c>
      <c r="B29575" s="87">
        <v>6.25E-2</v>
      </c>
      <c r="C29575">
        <v>1.15E-5</v>
      </c>
    </row>
    <row r="29576" spans="1:3" x14ac:dyDescent="0.35">
      <c r="A29576" s="86">
        <v>46331</v>
      </c>
      <c r="B29576" s="87">
        <v>7.2916666666666671E-2</v>
      </c>
      <c r="C29576">
        <v>1.1060000000000001E-5</v>
      </c>
    </row>
    <row r="29577" spans="1:3" x14ac:dyDescent="0.35">
      <c r="A29577" s="86">
        <v>46331</v>
      </c>
      <c r="B29577" s="87">
        <v>8.3333333333333329E-2</v>
      </c>
      <c r="C29577">
        <v>1.076E-5</v>
      </c>
    </row>
    <row r="29578" spans="1:3" x14ac:dyDescent="0.35">
      <c r="A29578" s="86">
        <v>46331</v>
      </c>
      <c r="B29578" s="87">
        <v>9.375E-2</v>
      </c>
      <c r="C29578">
        <v>1.058E-5</v>
      </c>
    </row>
    <row r="29579" spans="1:3" x14ac:dyDescent="0.35">
      <c r="A29579" s="86">
        <v>46331</v>
      </c>
      <c r="B29579" s="87">
        <v>0.10416666666666667</v>
      </c>
      <c r="C29579">
        <v>1.044E-5</v>
      </c>
    </row>
    <row r="29580" spans="1:3" x14ac:dyDescent="0.35">
      <c r="A29580" s="86">
        <v>46331</v>
      </c>
      <c r="B29580" s="87">
        <v>0.11458333333333333</v>
      </c>
      <c r="C29580">
        <v>1.039E-5</v>
      </c>
    </row>
    <row r="29581" spans="1:3" x14ac:dyDescent="0.35">
      <c r="A29581" s="86">
        <v>46331</v>
      </c>
      <c r="B29581" s="87">
        <v>0.125</v>
      </c>
      <c r="C29581">
        <v>1.0319999999999999E-5</v>
      </c>
    </row>
    <row r="29582" spans="1:3" x14ac:dyDescent="0.35">
      <c r="A29582" s="86">
        <v>46331</v>
      </c>
      <c r="B29582" s="87">
        <v>0.13541666666666666</v>
      </c>
      <c r="C29582">
        <v>1.023E-5</v>
      </c>
    </row>
    <row r="29583" spans="1:3" x14ac:dyDescent="0.35">
      <c r="A29583" s="86">
        <v>46331</v>
      </c>
      <c r="B29583" s="87">
        <v>0.14583333333333334</v>
      </c>
      <c r="C29583">
        <v>1.0179999999999999E-5</v>
      </c>
    </row>
    <row r="29584" spans="1:3" x14ac:dyDescent="0.35">
      <c r="A29584" s="86">
        <v>46331</v>
      </c>
      <c r="B29584" s="87">
        <v>0.15625</v>
      </c>
      <c r="C29584">
        <v>1.011E-5</v>
      </c>
    </row>
    <row r="29585" spans="1:3" x14ac:dyDescent="0.35">
      <c r="A29585" s="86">
        <v>46331</v>
      </c>
      <c r="B29585" s="87">
        <v>0.16666666666666666</v>
      </c>
      <c r="C29585">
        <v>1.011E-5</v>
      </c>
    </row>
    <row r="29586" spans="1:3" x14ac:dyDescent="0.35">
      <c r="A29586" s="86">
        <v>46331</v>
      </c>
      <c r="B29586" s="87">
        <v>0.17708333333333334</v>
      </c>
      <c r="C29586">
        <v>1.013E-5</v>
      </c>
    </row>
    <row r="29587" spans="1:3" x14ac:dyDescent="0.35">
      <c r="A29587" s="86">
        <v>46331</v>
      </c>
      <c r="B29587" s="87">
        <v>0.1875</v>
      </c>
      <c r="C29587">
        <v>1.023E-5</v>
      </c>
    </row>
    <row r="29588" spans="1:3" x14ac:dyDescent="0.35">
      <c r="A29588" s="86">
        <v>46331</v>
      </c>
      <c r="B29588" s="87">
        <v>0.19791666666666666</v>
      </c>
      <c r="C29588">
        <v>1.0370000000000001E-5</v>
      </c>
    </row>
    <row r="29589" spans="1:3" x14ac:dyDescent="0.35">
      <c r="A29589" s="86">
        <v>46331</v>
      </c>
      <c r="B29589" s="87">
        <v>0.20833333333333334</v>
      </c>
      <c r="C29589">
        <v>1.0550000000000001E-5</v>
      </c>
    </row>
    <row r="29590" spans="1:3" x14ac:dyDescent="0.35">
      <c r="A29590" s="86">
        <v>46331</v>
      </c>
      <c r="B29590" s="87">
        <v>0.21875</v>
      </c>
      <c r="C29590">
        <v>1.079E-5</v>
      </c>
    </row>
    <row r="29591" spans="1:3" x14ac:dyDescent="0.35">
      <c r="A29591" s="86">
        <v>46331</v>
      </c>
      <c r="B29591" s="87">
        <v>0.22916666666666666</v>
      </c>
      <c r="C29591">
        <v>1.137E-5</v>
      </c>
    </row>
    <row r="29592" spans="1:3" x14ac:dyDescent="0.35">
      <c r="A29592" s="86">
        <v>46331</v>
      </c>
      <c r="B29592" s="87">
        <v>0.23958333333333334</v>
      </c>
      <c r="C29592">
        <v>1.259E-5</v>
      </c>
    </row>
    <row r="29593" spans="1:3" x14ac:dyDescent="0.35">
      <c r="A29593" s="86">
        <v>46331</v>
      </c>
      <c r="B29593" s="87">
        <v>0.25</v>
      </c>
      <c r="C29593">
        <v>1.472E-5</v>
      </c>
    </row>
    <row r="29594" spans="1:3" x14ac:dyDescent="0.35">
      <c r="A29594" s="86">
        <v>46331</v>
      </c>
      <c r="B29594" s="87">
        <v>0.26041666666666669</v>
      </c>
      <c r="C29594">
        <v>1.7940000000000001E-5</v>
      </c>
    </row>
    <row r="29595" spans="1:3" x14ac:dyDescent="0.35">
      <c r="A29595" s="86">
        <v>46331</v>
      </c>
      <c r="B29595" s="87">
        <v>0.27083333333333331</v>
      </c>
      <c r="C29595">
        <v>2.1839999999999998E-5</v>
      </c>
    </row>
    <row r="29596" spans="1:3" x14ac:dyDescent="0.35">
      <c r="A29596" s="86">
        <v>46331</v>
      </c>
      <c r="B29596" s="87">
        <v>0.28125</v>
      </c>
      <c r="C29596">
        <v>2.5850000000000002E-5</v>
      </c>
    </row>
    <row r="29597" spans="1:3" x14ac:dyDescent="0.35">
      <c r="A29597" s="86">
        <v>46331</v>
      </c>
      <c r="B29597" s="87">
        <v>0.29166666666666669</v>
      </c>
      <c r="C29597">
        <v>2.9409999999999998E-5</v>
      </c>
    </row>
    <row r="29598" spans="1:3" x14ac:dyDescent="0.35">
      <c r="A29598" s="86">
        <v>46331</v>
      </c>
      <c r="B29598" s="87">
        <v>0.30208333333333331</v>
      </c>
      <c r="C29598">
        <v>3.2070000000000003E-5</v>
      </c>
    </row>
    <row r="29599" spans="1:3" x14ac:dyDescent="0.35">
      <c r="A29599" s="86">
        <v>46331</v>
      </c>
      <c r="B29599" s="87">
        <v>0.3125</v>
      </c>
      <c r="C29599">
        <v>3.3899999999999997E-5</v>
      </c>
    </row>
    <row r="29600" spans="1:3" x14ac:dyDescent="0.35">
      <c r="A29600" s="86">
        <v>46331</v>
      </c>
      <c r="B29600" s="87">
        <v>0.32291666666666669</v>
      </c>
      <c r="C29600">
        <v>3.5009999999999999E-5</v>
      </c>
    </row>
    <row r="29601" spans="1:3" x14ac:dyDescent="0.35">
      <c r="A29601" s="86">
        <v>46331</v>
      </c>
      <c r="B29601" s="87">
        <v>0.33333333333333331</v>
      </c>
      <c r="C29601">
        <v>3.5549999999999997E-5</v>
      </c>
    </row>
    <row r="29602" spans="1:3" x14ac:dyDescent="0.35">
      <c r="A29602" s="86">
        <v>46331</v>
      </c>
      <c r="B29602" s="87">
        <v>0.34375</v>
      </c>
      <c r="C29602">
        <v>3.5710000000000002E-5</v>
      </c>
    </row>
    <row r="29603" spans="1:3" x14ac:dyDescent="0.35">
      <c r="A29603" s="86">
        <v>46331</v>
      </c>
      <c r="B29603" s="87">
        <v>0.35416666666666669</v>
      </c>
      <c r="C29603">
        <v>3.5549999999999997E-5</v>
      </c>
    </row>
    <row r="29604" spans="1:3" x14ac:dyDescent="0.35">
      <c r="A29604" s="86">
        <v>46331</v>
      </c>
      <c r="B29604" s="87">
        <v>0.36458333333333331</v>
      </c>
      <c r="C29604">
        <v>3.5110000000000001E-5</v>
      </c>
    </row>
    <row r="29605" spans="1:3" x14ac:dyDescent="0.35">
      <c r="A29605" s="86">
        <v>46331</v>
      </c>
      <c r="B29605" s="87">
        <v>0.375</v>
      </c>
      <c r="C29605">
        <v>3.4479999999999995E-5</v>
      </c>
    </row>
    <row r="29606" spans="1:3" x14ac:dyDescent="0.35">
      <c r="A29606" s="86">
        <v>46331</v>
      </c>
      <c r="B29606" s="87">
        <v>0.38541666666666669</v>
      </c>
      <c r="C29606">
        <v>3.3689999999999998E-5</v>
      </c>
    </row>
    <row r="29607" spans="1:3" x14ac:dyDescent="0.35">
      <c r="A29607" s="86">
        <v>46331</v>
      </c>
      <c r="B29607" s="87">
        <v>0.39583333333333331</v>
      </c>
      <c r="C29607">
        <v>3.286E-5</v>
      </c>
    </row>
    <row r="29608" spans="1:3" x14ac:dyDescent="0.35">
      <c r="A29608" s="86">
        <v>46331</v>
      </c>
      <c r="B29608" s="87">
        <v>0.40625</v>
      </c>
      <c r="C29608">
        <v>3.205E-5</v>
      </c>
    </row>
    <row r="29609" spans="1:3" x14ac:dyDescent="0.35">
      <c r="A29609" s="86">
        <v>46331</v>
      </c>
      <c r="B29609" s="87">
        <v>0.41666666666666669</v>
      </c>
      <c r="C29609">
        <v>3.1390000000000003E-5</v>
      </c>
    </row>
    <row r="29610" spans="1:3" x14ac:dyDescent="0.35">
      <c r="A29610" s="86">
        <v>46331</v>
      </c>
      <c r="B29610" s="87">
        <v>0.42708333333333331</v>
      </c>
      <c r="C29610">
        <v>3.0939999999999999E-5</v>
      </c>
    </row>
    <row r="29611" spans="1:3" x14ac:dyDescent="0.35">
      <c r="A29611" s="86">
        <v>46331</v>
      </c>
      <c r="B29611" s="87">
        <v>0.4375</v>
      </c>
      <c r="C29611">
        <v>3.065E-5</v>
      </c>
    </row>
    <row r="29612" spans="1:3" x14ac:dyDescent="0.35">
      <c r="A29612" s="86">
        <v>46331</v>
      </c>
      <c r="B29612" s="87">
        <v>0.44791666666666669</v>
      </c>
      <c r="C29612">
        <v>3.0519999999999999E-5</v>
      </c>
    </row>
    <row r="29613" spans="1:3" x14ac:dyDescent="0.35">
      <c r="A29613" s="86">
        <v>46331</v>
      </c>
      <c r="B29613" s="87">
        <v>0.45833333333333331</v>
      </c>
      <c r="C29613">
        <v>3.0519999999999999E-5</v>
      </c>
    </row>
    <row r="29614" spans="1:3" x14ac:dyDescent="0.35">
      <c r="A29614" s="86">
        <v>46331</v>
      </c>
      <c r="B29614" s="87">
        <v>0.46875</v>
      </c>
      <c r="C29614">
        <v>3.0630000000000003E-5</v>
      </c>
    </row>
    <row r="29615" spans="1:3" x14ac:dyDescent="0.35">
      <c r="A29615" s="86">
        <v>46331</v>
      </c>
      <c r="B29615" s="87">
        <v>0.47916666666666669</v>
      </c>
      <c r="C29615">
        <v>3.0859999999999999E-5</v>
      </c>
    </row>
    <row r="29616" spans="1:3" x14ac:dyDescent="0.35">
      <c r="A29616" s="86">
        <v>46331</v>
      </c>
      <c r="B29616" s="87">
        <v>0.48958333333333331</v>
      </c>
      <c r="C29616">
        <v>3.1309999999999997E-5</v>
      </c>
    </row>
    <row r="29617" spans="1:3" x14ac:dyDescent="0.35">
      <c r="A29617" s="86">
        <v>46331</v>
      </c>
      <c r="B29617" s="87">
        <v>0.5</v>
      </c>
      <c r="C29617">
        <v>3.205E-5</v>
      </c>
    </row>
    <row r="29618" spans="1:3" x14ac:dyDescent="0.35">
      <c r="A29618" s="86">
        <v>46331</v>
      </c>
      <c r="B29618" s="87">
        <v>0.51041666666666663</v>
      </c>
      <c r="C29618">
        <v>3.3079999999999995E-5</v>
      </c>
    </row>
    <row r="29619" spans="1:3" x14ac:dyDescent="0.35">
      <c r="A29619" s="86">
        <v>46331</v>
      </c>
      <c r="B29619" s="87">
        <v>0.52083333333333337</v>
      </c>
      <c r="C29619">
        <v>3.4180000000000001E-5</v>
      </c>
    </row>
    <row r="29620" spans="1:3" x14ac:dyDescent="0.35">
      <c r="A29620" s="86">
        <v>46331</v>
      </c>
      <c r="B29620" s="87">
        <v>0.53125</v>
      </c>
      <c r="C29620">
        <v>3.5080000000000003E-5</v>
      </c>
    </row>
    <row r="29621" spans="1:3" x14ac:dyDescent="0.35">
      <c r="A29621" s="86">
        <v>46331</v>
      </c>
      <c r="B29621" s="87">
        <v>0.54166666666666663</v>
      </c>
      <c r="C29621">
        <v>3.5549999999999997E-5</v>
      </c>
    </row>
    <row r="29622" spans="1:3" x14ac:dyDescent="0.35">
      <c r="A29622" s="86">
        <v>46331</v>
      </c>
      <c r="B29622" s="87">
        <v>0.55208333333333337</v>
      </c>
      <c r="C29622">
        <v>3.54E-5</v>
      </c>
    </row>
    <row r="29623" spans="1:3" x14ac:dyDescent="0.35">
      <c r="A29623" s="86">
        <v>46331</v>
      </c>
      <c r="B29623" s="87">
        <v>0.5625</v>
      </c>
      <c r="C29623">
        <v>3.4740000000000003E-5</v>
      </c>
    </row>
    <row r="29624" spans="1:3" x14ac:dyDescent="0.35">
      <c r="A29624" s="86">
        <v>46331</v>
      </c>
      <c r="B29624" s="87">
        <v>0.57291666666666663</v>
      </c>
      <c r="C29624">
        <v>3.3759999999999995E-5</v>
      </c>
    </row>
    <row r="29625" spans="1:3" x14ac:dyDescent="0.35">
      <c r="A29625" s="86">
        <v>46331</v>
      </c>
      <c r="B29625" s="87">
        <v>0.58333333333333337</v>
      </c>
      <c r="C29625">
        <v>3.2710000000000004E-5</v>
      </c>
    </row>
    <row r="29626" spans="1:3" x14ac:dyDescent="0.35">
      <c r="A29626" s="86">
        <v>46331</v>
      </c>
      <c r="B29626" s="87">
        <v>0.59375</v>
      </c>
      <c r="C29626">
        <v>3.1699999999999998E-5</v>
      </c>
    </row>
    <row r="29627" spans="1:3" x14ac:dyDescent="0.35">
      <c r="A29627" s="86">
        <v>46331</v>
      </c>
      <c r="B29627" s="87">
        <v>0.60416666666666663</v>
      </c>
      <c r="C29627">
        <v>3.0809999999999998E-5</v>
      </c>
    </row>
    <row r="29628" spans="1:3" x14ac:dyDescent="0.35">
      <c r="A29628" s="86">
        <v>46331</v>
      </c>
      <c r="B29628" s="87">
        <v>0.61458333333333337</v>
      </c>
      <c r="C29628">
        <v>2.9989999999999999E-5</v>
      </c>
    </row>
    <row r="29629" spans="1:3" x14ac:dyDescent="0.35">
      <c r="A29629" s="86">
        <v>46331</v>
      </c>
      <c r="B29629" s="87">
        <v>0.625</v>
      </c>
      <c r="C29629">
        <v>2.9200000000000002E-5</v>
      </c>
    </row>
    <row r="29630" spans="1:3" x14ac:dyDescent="0.35">
      <c r="A29630" s="86">
        <v>46331</v>
      </c>
      <c r="B29630" s="87">
        <v>0.63541666666666663</v>
      </c>
      <c r="C29630">
        <v>2.8459999999999999E-5</v>
      </c>
    </row>
    <row r="29631" spans="1:3" x14ac:dyDescent="0.35">
      <c r="A29631" s="86">
        <v>46331</v>
      </c>
      <c r="B29631" s="87">
        <v>0.64583333333333337</v>
      </c>
      <c r="C29631">
        <v>2.783E-5</v>
      </c>
    </row>
    <row r="29632" spans="1:3" x14ac:dyDescent="0.35">
      <c r="A29632" s="86">
        <v>46331</v>
      </c>
      <c r="B29632" s="87">
        <v>0.65625</v>
      </c>
      <c r="C29632">
        <v>2.7300000000000003E-5</v>
      </c>
    </row>
    <row r="29633" spans="1:3" x14ac:dyDescent="0.35">
      <c r="A29633" s="86">
        <v>46331</v>
      </c>
      <c r="B29633" s="87">
        <v>0.66666666666666663</v>
      </c>
      <c r="C29633">
        <v>2.7010000000000001E-5</v>
      </c>
    </row>
    <row r="29634" spans="1:3" x14ac:dyDescent="0.35">
      <c r="A29634" s="86">
        <v>46331</v>
      </c>
      <c r="B29634" s="87">
        <v>0.67708333333333337</v>
      </c>
      <c r="C29634">
        <v>2.6960000000000003E-5</v>
      </c>
    </row>
    <row r="29635" spans="1:3" x14ac:dyDescent="0.35">
      <c r="A29635" s="86">
        <v>46331</v>
      </c>
      <c r="B29635" s="87">
        <v>0.6875</v>
      </c>
      <c r="C29635">
        <v>2.722E-5</v>
      </c>
    </row>
    <row r="29636" spans="1:3" x14ac:dyDescent="0.35">
      <c r="A29636" s="86">
        <v>46331</v>
      </c>
      <c r="B29636" s="87">
        <v>0.69791666666666663</v>
      </c>
      <c r="C29636">
        <v>2.7849999999999999E-5</v>
      </c>
    </row>
    <row r="29637" spans="1:3" x14ac:dyDescent="0.35">
      <c r="A29637" s="86">
        <v>46331</v>
      </c>
      <c r="B29637" s="87">
        <v>0.70833333333333337</v>
      </c>
      <c r="C29637">
        <v>2.8989999999999999E-5</v>
      </c>
    </row>
    <row r="29638" spans="1:3" x14ac:dyDescent="0.35">
      <c r="A29638" s="86">
        <v>46331</v>
      </c>
      <c r="B29638" s="87">
        <v>0.71875</v>
      </c>
      <c r="C29638">
        <v>3.0599999999999998E-5</v>
      </c>
    </row>
    <row r="29639" spans="1:3" x14ac:dyDescent="0.35">
      <c r="A29639" s="86">
        <v>46331</v>
      </c>
      <c r="B29639" s="87">
        <v>0.72916666666666663</v>
      </c>
      <c r="C29639">
        <v>3.2629999999999998E-5</v>
      </c>
    </row>
    <row r="29640" spans="1:3" x14ac:dyDescent="0.35">
      <c r="A29640" s="86">
        <v>46331</v>
      </c>
      <c r="B29640" s="87">
        <v>0.73958333333333337</v>
      </c>
      <c r="C29640">
        <v>3.4969999999999999E-5</v>
      </c>
    </row>
    <row r="29641" spans="1:3" x14ac:dyDescent="0.35">
      <c r="A29641" s="86">
        <v>46331</v>
      </c>
      <c r="B29641" s="87">
        <v>0.75</v>
      </c>
      <c r="C29641">
        <v>3.7539999999999996E-5</v>
      </c>
    </row>
    <row r="29642" spans="1:3" x14ac:dyDescent="0.35">
      <c r="A29642" s="86">
        <v>46331</v>
      </c>
      <c r="B29642" s="87">
        <v>0.76041666666666663</v>
      </c>
      <c r="C29642">
        <v>4.0200000000000001E-5</v>
      </c>
    </row>
    <row r="29643" spans="1:3" x14ac:dyDescent="0.35">
      <c r="A29643" s="86">
        <v>46331</v>
      </c>
      <c r="B29643" s="87">
        <v>0.77083333333333337</v>
      </c>
      <c r="C29643">
        <v>4.278E-5</v>
      </c>
    </row>
    <row r="29644" spans="1:3" x14ac:dyDescent="0.35">
      <c r="A29644" s="86">
        <v>46331</v>
      </c>
      <c r="B29644" s="87">
        <v>0.78125</v>
      </c>
      <c r="C29644">
        <v>4.5160000000000001E-5</v>
      </c>
    </row>
    <row r="29645" spans="1:3" x14ac:dyDescent="0.35">
      <c r="A29645" s="86">
        <v>46331</v>
      </c>
      <c r="B29645" s="87">
        <v>0.79166666666666663</v>
      </c>
      <c r="C29645">
        <v>4.7190000000000001E-5</v>
      </c>
    </row>
    <row r="29646" spans="1:3" x14ac:dyDescent="0.35">
      <c r="A29646" s="86">
        <v>46331</v>
      </c>
      <c r="B29646" s="87">
        <v>0.80208333333333337</v>
      </c>
      <c r="C29646">
        <v>4.8720000000000001E-5</v>
      </c>
    </row>
    <row r="29647" spans="1:3" x14ac:dyDescent="0.35">
      <c r="A29647" s="86">
        <v>46331</v>
      </c>
      <c r="B29647" s="87">
        <v>0.8125</v>
      </c>
      <c r="C29647">
        <v>4.9639999999999999E-5</v>
      </c>
    </row>
    <row r="29648" spans="1:3" x14ac:dyDescent="0.35">
      <c r="A29648" s="86">
        <v>46331</v>
      </c>
      <c r="B29648" s="87">
        <v>0.82291666666666663</v>
      </c>
      <c r="C29648">
        <v>4.9830000000000002E-5</v>
      </c>
    </row>
    <row r="29649" spans="1:3" x14ac:dyDescent="0.35">
      <c r="A29649" s="86">
        <v>46331</v>
      </c>
      <c r="B29649" s="87">
        <v>0.83333333333333337</v>
      </c>
      <c r="C29649">
        <v>4.9160000000000004E-5</v>
      </c>
    </row>
    <row r="29650" spans="1:3" x14ac:dyDescent="0.35">
      <c r="A29650" s="86">
        <v>46331</v>
      </c>
      <c r="B29650" s="87">
        <v>0.84375</v>
      </c>
      <c r="C29650">
        <v>4.7669999999999996E-5</v>
      </c>
    </row>
    <row r="29651" spans="1:3" x14ac:dyDescent="0.35">
      <c r="A29651" s="86">
        <v>46331</v>
      </c>
      <c r="B29651" s="87">
        <v>0.85416666666666663</v>
      </c>
      <c r="C29651">
        <v>4.5560000000000004E-5</v>
      </c>
    </row>
    <row r="29652" spans="1:3" x14ac:dyDescent="0.35">
      <c r="A29652" s="86">
        <v>46331</v>
      </c>
      <c r="B29652" s="87">
        <v>0.86458333333333337</v>
      </c>
      <c r="C29652">
        <v>4.3229999999999998E-5</v>
      </c>
    </row>
    <row r="29653" spans="1:3" x14ac:dyDescent="0.35">
      <c r="A29653" s="86">
        <v>46331</v>
      </c>
      <c r="B29653" s="87">
        <v>0.875</v>
      </c>
      <c r="C29653">
        <v>4.104E-5</v>
      </c>
    </row>
    <row r="29654" spans="1:3" x14ac:dyDescent="0.35">
      <c r="A29654" s="86">
        <v>46331</v>
      </c>
      <c r="B29654" s="87">
        <v>0.88541666666666663</v>
      </c>
      <c r="C29654">
        <v>3.9280000000000003E-5</v>
      </c>
    </row>
    <row r="29655" spans="1:3" x14ac:dyDescent="0.35">
      <c r="A29655" s="86">
        <v>46331</v>
      </c>
      <c r="B29655" s="87">
        <v>0.89583333333333337</v>
      </c>
      <c r="C29655">
        <v>3.782E-5</v>
      </c>
    </row>
    <row r="29656" spans="1:3" x14ac:dyDescent="0.35">
      <c r="A29656" s="86">
        <v>46331</v>
      </c>
      <c r="B29656" s="87">
        <v>0.90625</v>
      </c>
      <c r="C29656">
        <v>3.65E-5</v>
      </c>
    </row>
    <row r="29657" spans="1:3" x14ac:dyDescent="0.35">
      <c r="A29657" s="86">
        <v>46331</v>
      </c>
      <c r="B29657" s="87">
        <v>0.91666666666666663</v>
      </c>
      <c r="C29657">
        <v>3.5130000000000004E-5</v>
      </c>
    </row>
    <row r="29658" spans="1:3" x14ac:dyDescent="0.35">
      <c r="A29658" s="86">
        <v>46331</v>
      </c>
      <c r="B29658" s="87">
        <v>0.92708333333333337</v>
      </c>
      <c r="C29658">
        <v>3.3550000000000002E-5</v>
      </c>
    </row>
    <row r="29659" spans="1:3" x14ac:dyDescent="0.35">
      <c r="A29659" s="86">
        <v>46331</v>
      </c>
      <c r="B29659" s="87">
        <v>0.9375</v>
      </c>
      <c r="C29659">
        <v>3.1789999999999999E-5</v>
      </c>
    </row>
    <row r="29660" spans="1:3" x14ac:dyDescent="0.35">
      <c r="A29660" s="86">
        <v>46331</v>
      </c>
      <c r="B29660" s="87">
        <v>0.94791666666666663</v>
      </c>
      <c r="C29660">
        <v>2.989E-5</v>
      </c>
    </row>
    <row r="29661" spans="1:3" x14ac:dyDescent="0.35">
      <c r="A29661" s="86">
        <v>46331</v>
      </c>
      <c r="B29661" s="87">
        <v>0.95833333333333337</v>
      </c>
      <c r="C29661">
        <v>2.7879999999999997E-5</v>
      </c>
    </row>
    <row r="29662" spans="1:3" x14ac:dyDescent="0.35">
      <c r="A29662" s="86">
        <v>46331</v>
      </c>
      <c r="B29662" s="87">
        <v>0.96875</v>
      </c>
      <c r="C29662">
        <v>2.5850000000000002E-5</v>
      </c>
    </row>
    <row r="29663" spans="1:3" x14ac:dyDescent="0.35">
      <c r="A29663" s="86">
        <v>46331</v>
      </c>
      <c r="B29663" s="87">
        <v>0.97916666666666663</v>
      </c>
      <c r="C29663">
        <v>2.3789999999999998E-5</v>
      </c>
    </row>
    <row r="29664" spans="1:3" x14ac:dyDescent="0.35">
      <c r="A29664" s="86">
        <v>46331</v>
      </c>
      <c r="B29664" s="87">
        <v>0.98958333333333337</v>
      </c>
      <c r="C29664">
        <v>2.177E-5</v>
      </c>
    </row>
    <row r="29665" spans="1:3" x14ac:dyDescent="0.35">
      <c r="A29665" s="86">
        <v>46332</v>
      </c>
      <c r="B29665" s="87">
        <v>0</v>
      </c>
      <c r="C29665">
        <v>1.9760000000000001E-5</v>
      </c>
    </row>
    <row r="29666" spans="1:3" x14ac:dyDescent="0.35">
      <c r="A29666" s="86">
        <v>46332</v>
      </c>
      <c r="B29666" s="87">
        <v>1.0416666666666666E-2</v>
      </c>
      <c r="C29666">
        <v>1.7899999999999998E-5</v>
      </c>
    </row>
    <row r="29667" spans="1:3" x14ac:dyDescent="0.35">
      <c r="A29667" s="86">
        <v>46332</v>
      </c>
      <c r="B29667" s="87">
        <v>2.0833333333333332E-2</v>
      </c>
      <c r="C29667">
        <v>1.6099999999999998E-5</v>
      </c>
    </row>
    <row r="29668" spans="1:3" x14ac:dyDescent="0.35">
      <c r="A29668" s="86">
        <v>46332</v>
      </c>
      <c r="B29668" s="87">
        <v>3.125E-2</v>
      </c>
      <c r="C29668">
        <v>1.4540000000000001E-5</v>
      </c>
    </row>
    <row r="29669" spans="1:3" x14ac:dyDescent="0.35">
      <c r="A29669" s="86">
        <v>46332</v>
      </c>
      <c r="B29669" s="87">
        <v>4.1666666666666664E-2</v>
      </c>
      <c r="C29669">
        <v>1.322E-5</v>
      </c>
    </row>
    <row r="29670" spans="1:3" x14ac:dyDescent="0.35">
      <c r="A29670" s="86">
        <v>46332</v>
      </c>
      <c r="B29670" s="87">
        <v>5.2083333333333336E-2</v>
      </c>
      <c r="C29670">
        <v>1.223E-5</v>
      </c>
    </row>
    <row r="29671" spans="1:3" x14ac:dyDescent="0.35">
      <c r="A29671" s="86">
        <v>46332</v>
      </c>
      <c r="B29671" s="87">
        <v>6.25E-2</v>
      </c>
      <c r="C29671">
        <v>1.154E-5</v>
      </c>
    </row>
    <row r="29672" spans="1:3" x14ac:dyDescent="0.35">
      <c r="A29672" s="86">
        <v>46332</v>
      </c>
      <c r="B29672" s="87">
        <v>7.2916666666666671E-2</v>
      </c>
      <c r="C29672">
        <v>1.11E-5</v>
      </c>
    </row>
    <row r="29673" spans="1:3" x14ac:dyDescent="0.35">
      <c r="A29673" s="86">
        <v>46332</v>
      </c>
      <c r="B29673" s="87">
        <v>8.3333333333333329E-2</v>
      </c>
      <c r="C29673">
        <v>1.08E-5</v>
      </c>
    </row>
    <row r="29674" spans="1:3" x14ac:dyDescent="0.35">
      <c r="A29674" s="86">
        <v>46332</v>
      </c>
      <c r="B29674" s="87">
        <v>9.375E-2</v>
      </c>
      <c r="C29674">
        <v>1.062E-5</v>
      </c>
    </row>
    <row r="29675" spans="1:3" x14ac:dyDescent="0.35">
      <c r="A29675" s="86">
        <v>46332</v>
      </c>
      <c r="B29675" s="87">
        <v>0.10416666666666667</v>
      </c>
      <c r="C29675">
        <v>1.049E-5</v>
      </c>
    </row>
    <row r="29676" spans="1:3" x14ac:dyDescent="0.35">
      <c r="A29676" s="86">
        <v>46332</v>
      </c>
      <c r="B29676" s="87">
        <v>0.11458333333333333</v>
      </c>
      <c r="C29676">
        <v>1.043E-5</v>
      </c>
    </row>
    <row r="29677" spans="1:3" x14ac:dyDescent="0.35">
      <c r="A29677" s="86">
        <v>46332</v>
      </c>
      <c r="B29677" s="87">
        <v>0.125</v>
      </c>
      <c r="C29677">
        <v>1.0359999999999999E-5</v>
      </c>
    </row>
    <row r="29678" spans="1:3" x14ac:dyDescent="0.35">
      <c r="A29678" s="86">
        <v>46332</v>
      </c>
      <c r="B29678" s="87">
        <v>0.13541666666666666</v>
      </c>
      <c r="C29678">
        <v>1.027E-5</v>
      </c>
    </row>
    <row r="29679" spans="1:3" x14ac:dyDescent="0.35">
      <c r="A29679" s="86">
        <v>46332</v>
      </c>
      <c r="B29679" s="87">
        <v>0.14583333333333334</v>
      </c>
      <c r="C29679">
        <v>1.022E-5</v>
      </c>
    </row>
    <row r="29680" spans="1:3" x14ac:dyDescent="0.35">
      <c r="A29680" s="86">
        <v>46332</v>
      </c>
      <c r="B29680" s="87">
        <v>0.15625</v>
      </c>
      <c r="C29680">
        <v>1.0149999999999999E-5</v>
      </c>
    </row>
    <row r="29681" spans="1:3" x14ac:dyDescent="0.35">
      <c r="A29681" s="86">
        <v>46332</v>
      </c>
      <c r="B29681" s="87">
        <v>0.16666666666666666</v>
      </c>
      <c r="C29681">
        <v>1.0149999999999999E-5</v>
      </c>
    </row>
    <row r="29682" spans="1:3" x14ac:dyDescent="0.35">
      <c r="A29682" s="86">
        <v>46332</v>
      </c>
      <c r="B29682" s="87">
        <v>0.17708333333333334</v>
      </c>
      <c r="C29682">
        <v>1.0170000000000001E-5</v>
      </c>
    </row>
    <row r="29683" spans="1:3" x14ac:dyDescent="0.35">
      <c r="A29683" s="86">
        <v>46332</v>
      </c>
      <c r="B29683" s="87">
        <v>0.1875</v>
      </c>
      <c r="C29683">
        <v>1.027E-5</v>
      </c>
    </row>
    <row r="29684" spans="1:3" x14ac:dyDescent="0.35">
      <c r="A29684" s="86">
        <v>46332</v>
      </c>
      <c r="B29684" s="87">
        <v>0.19791666666666666</v>
      </c>
      <c r="C29684">
        <v>1.041E-5</v>
      </c>
    </row>
    <row r="29685" spans="1:3" x14ac:dyDescent="0.35">
      <c r="A29685" s="86">
        <v>46332</v>
      </c>
      <c r="B29685" s="87">
        <v>0.20833333333333334</v>
      </c>
      <c r="C29685">
        <v>1.059E-5</v>
      </c>
    </row>
    <row r="29686" spans="1:3" x14ac:dyDescent="0.35">
      <c r="A29686" s="86">
        <v>46332</v>
      </c>
      <c r="B29686" s="87">
        <v>0.21875</v>
      </c>
      <c r="C29686">
        <v>1.0840000000000001E-5</v>
      </c>
    </row>
    <row r="29687" spans="1:3" x14ac:dyDescent="0.35">
      <c r="A29687" s="86">
        <v>46332</v>
      </c>
      <c r="B29687" s="87">
        <v>0.22916666666666666</v>
      </c>
      <c r="C29687">
        <v>1.1419999999999999E-5</v>
      </c>
    </row>
    <row r="29688" spans="1:3" x14ac:dyDescent="0.35">
      <c r="A29688" s="86">
        <v>46332</v>
      </c>
      <c r="B29688" s="87">
        <v>0.23958333333333334</v>
      </c>
      <c r="C29688">
        <v>1.2640000000000001E-5</v>
      </c>
    </row>
    <row r="29689" spans="1:3" x14ac:dyDescent="0.35">
      <c r="A29689" s="86">
        <v>46332</v>
      </c>
      <c r="B29689" s="87">
        <v>0.25</v>
      </c>
      <c r="C29689">
        <v>1.4779999999999999E-5</v>
      </c>
    </row>
    <row r="29690" spans="1:3" x14ac:dyDescent="0.35">
      <c r="A29690" s="86">
        <v>46332</v>
      </c>
      <c r="B29690" s="87">
        <v>0.26041666666666669</v>
      </c>
      <c r="C29690">
        <v>1.8010000000000002E-5</v>
      </c>
    </row>
    <row r="29691" spans="1:3" x14ac:dyDescent="0.35">
      <c r="A29691" s="86">
        <v>46332</v>
      </c>
      <c r="B29691" s="87">
        <v>0.27083333333333331</v>
      </c>
      <c r="C29691">
        <v>2.192E-5</v>
      </c>
    </row>
    <row r="29692" spans="1:3" x14ac:dyDescent="0.35">
      <c r="A29692" s="86">
        <v>46332</v>
      </c>
      <c r="B29692" s="87">
        <v>0.28125</v>
      </c>
      <c r="C29692">
        <v>2.5950000000000001E-5</v>
      </c>
    </row>
    <row r="29693" spans="1:3" x14ac:dyDescent="0.35">
      <c r="A29693" s="86">
        <v>46332</v>
      </c>
      <c r="B29693" s="87">
        <v>0.29166666666666669</v>
      </c>
      <c r="C29693">
        <v>2.953E-5</v>
      </c>
    </row>
    <row r="29694" spans="1:3" x14ac:dyDescent="0.35">
      <c r="A29694" s="86">
        <v>46332</v>
      </c>
      <c r="B29694" s="87">
        <v>0.30208333333333331</v>
      </c>
      <c r="C29694">
        <v>3.2199999999999997E-5</v>
      </c>
    </row>
    <row r="29695" spans="1:3" x14ac:dyDescent="0.35">
      <c r="A29695" s="86">
        <v>46332</v>
      </c>
      <c r="B29695" s="87">
        <v>0.3125</v>
      </c>
      <c r="C29695">
        <v>3.4029999999999998E-5</v>
      </c>
    </row>
    <row r="29696" spans="1:3" x14ac:dyDescent="0.35">
      <c r="A29696" s="86">
        <v>46332</v>
      </c>
      <c r="B29696" s="87">
        <v>0.32291666666666669</v>
      </c>
      <c r="C29696">
        <v>3.5139999999999999E-5</v>
      </c>
    </row>
    <row r="29697" spans="1:3" x14ac:dyDescent="0.35">
      <c r="A29697" s="86">
        <v>46332</v>
      </c>
      <c r="B29697" s="87">
        <v>0.33333333333333331</v>
      </c>
      <c r="C29697">
        <v>3.5689999999999999E-5</v>
      </c>
    </row>
    <row r="29698" spans="1:3" x14ac:dyDescent="0.35">
      <c r="A29698" s="86">
        <v>46332</v>
      </c>
      <c r="B29698" s="87">
        <v>0.34375</v>
      </c>
      <c r="C29698">
        <v>3.5849999999999997E-5</v>
      </c>
    </row>
    <row r="29699" spans="1:3" x14ac:dyDescent="0.35">
      <c r="A29699" s="86">
        <v>46332</v>
      </c>
      <c r="B29699" s="87">
        <v>0.35416666666666669</v>
      </c>
      <c r="C29699">
        <v>3.5689999999999999E-5</v>
      </c>
    </row>
    <row r="29700" spans="1:3" x14ac:dyDescent="0.35">
      <c r="A29700" s="86">
        <v>46332</v>
      </c>
      <c r="B29700" s="87">
        <v>0.36458333333333331</v>
      </c>
      <c r="C29700">
        <v>3.5249999999999996E-5</v>
      </c>
    </row>
    <row r="29701" spans="1:3" x14ac:dyDescent="0.35">
      <c r="A29701" s="86">
        <v>46332</v>
      </c>
      <c r="B29701" s="87">
        <v>0.375</v>
      </c>
      <c r="C29701">
        <v>3.4610000000000002E-5</v>
      </c>
    </row>
    <row r="29702" spans="1:3" x14ac:dyDescent="0.35">
      <c r="A29702" s="86">
        <v>46332</v>
      </c>
      <c r="B29702" s="87">
        <v>0.38541666666666669</v>
      </c>
      <c r="C29702">
        <v>3.3820000000000005E-5</v>
      </c>
    </row>
    <row r="29703" spans="1:3" x14ac:dyDescent="0.35">
      <c r="A29703" s="86">
        <v>46332</v>
      </c>
      <c r="B29703" s="87">
        <v>0.39583333333333331</v>
      </c>
      <c r="C29703">
        <v>3.2990000000000001E-5</v>
      </c>
    </row>
    <row r="29704" spans="1:3" x14ac:dyDescent="0.35">
      <c r="A29704" s="86">
        <v>46332</v>
      </c>
      <c r="B29704" s="87">
        <v>0.40625</v>
      </c>
      <c r="C29704">
        <v>3.218E-5</v>
      </c>
    </row>
    <row r="29705" spans="1:3" x14ac:dyDescent="0.35">
      <c r="A29705" s="86">
        <v>46332</v>
      </c>
      <c r="B29705" s="87">
        <v>0.41666666666666669</v>
      </c>
      <c r="C29705">
        <v>3.1510000000000002E-5</v>
      </c>
    </row>
    <row r="29706" spans="1:3" x14ac:dyDescent="0.35">
      <c r="A29706" s="86">
        <v>46332</v>
      </c>
      <c r="B29706" s="87">
        <v>0.42708333333333331</v>
      </c>
      <c r="C29706">
        <v>3.1060000000000004E-5</v>
      </c>
    </row>
    <row r="29707" spans="1:3" x14ac:dyDescent="0.35">
      <c r="A29707" s="86">
        <v>46332</v>
      </c>
      <c r="B29707" s="87">
        <v>0.4375</v>
      </c>
      <c r="C29707">
        <v>3.0769999999999998E-5</v>
      </c>
    </row>
    <row r="29708" spans="1:3" x14ac:dyDescent="0.35">
      <c r="A29708" s="86">
        <v>46332</v>
      </c>
      <c r="B29708" s="87">
        <v>0.44791666666666669</v>
      </c>
      <c r="C29708">
        <v>3.0639999999999998E-5</v>
      </c>
    </row>
    <row r="29709" spans="1:3" x14ac:dyDescent="0.35">
      <c r="A29709" s="86">
        <v>46332</v>
      </c>
      <c r="B29709" s="87">
        <v>0.45833333333333331</v>
      </c>
      <c r="C29709">
        <v>3.0639999999999998E-5</v>
      </c>
    </row>
    <row r="29710" spans="1:3" x14ac:dyDescent="0.35">
      <c r="A29710" s="86">
        <v>46332</v>
      </c>
      <c r="B29710" s="87">
        <v>0.46875</v>
      </c>
      <c r="C29710">
        <v>3.0750000000000002E-5</v>
      </c>
    </row>
    <row r="29711" spans="1:3" x14ac:dyDescent="0.35">
      <c r="A29711" s="86">
        <v>46332</v>
      </c>
      <c r="B29711" s="87">
        <v>0.47916666666666669</v>
      </c>
      <c r="C29711">
        <v>3.0979999999999998E-5</v>
      </c>
    </row>
    <row r="29712" spans="1:3" x14ac:dyDescent="0.35">
      <c r="A29712" s="86">
        <v>46332</v>
      </c>
      <c r="B29712" s="87">
        <v>0.48958333333333331</v>
      </c>
      <c r="C29712">
        <v>3.1440000000000004E-5</v>
      </c>
    </row>
    <row r="29713" spans="1:3" x14ac:dyDescent="0.35">
      <c r="A29713" s="86">
        <v>46332</v>
      </c>
      <c r="B29713" s="87">
        <v>0.5</v>
      </c>
      <c r="C29713">
        <v>3.218E-5</v>
      </c>
    </row>
    <row r="29714" spans="1:3" x14ac:dyDescent="0.35">
      <c r="A29714" s="86">
        <v>46332</v>
      </c>
      <c r="B29714" s="87">
        <v>0.51041666666666663</v>
      </c>
      <c r="C29714">
        <v>3.3200000000000001E-5</v>
      </c>
    </row>
    <row r="29715" spans="1:3" x14ac:dyDescent="0.35">
      <c r="A29715" s="86">
        <v>46332</v>
      </c>
      <c r="B29715" s="87">
        <v>0.52083333333333337</v>
      </c>
      <c r="C29715">
        <v>3.4320000000000003E-5</v>
      </c>
    </row>
    <row r="29716" spans="1:3" x14ac:dyDescent="0.35">
      <c r="A29716" s="86">
        <v>46332</v>
      </c>
      <c r="B29716" s="87">
        <v>0.53125</v>
      </c>
      <c r="C29716">
        <v>3.5219999999999998E-5</v>
      </c>
    </row>
    <row r="29717" spans="1:3" x14ac:dyDescent="0.35">
      <c r="A29717" s="86">
        <v>46332</v>
      </c>
      <c r="B29717" s="87">
        <v>0.54166666666666663</v>
      </c>
      <c r="C29717">
        <v>3.5689999999999999E-5</v>
      </c>
    </row>
    <row r="29718" spans="1:3" x14ac:dyDescent="0.35">
      <c r="A29718" s="86">
        <v>46332</v>
      </c>
      <c r="B29718" s="87">
        <v>0.55208333333333337</v>
      </c>
      <c r="C29718">
        <v>3.553E-5</v>
      </c>
    </row>
    <row r="29719" spans="1:3" x14ac:dyDescent="0.35">
      <c r="A29719" s="86">
        <v>46332</v>
      </c>
      <c r="B29719" s="87">
        <v>0.5625</v>
      </c>
      <c r="C29719">
        <v>3.4879999999999998E-5</v>
      </c>
    </row>
    <row r="29720" spans="1:3" x14ac:dyDescent="0.35">
      <c r="A29720" s="86">
        <v>46332</v>
      </c>
      <c r="B29720" s="87">
        <v>0.57291666666666663</v>
      </c>
      <c r="C29720">
        <v>3.3890000000000002E-5</v>
      </c>
    </row>
    <row r="29721" spans="1:3" x14ac:dyDescent="0.35">
      <c r="A29721" s="86">
        <v>46332</v>
      </c>
      <c r="B29721" s="87">
        <v>0.58333333333333337</v>
      </c>
      <c r="C29721">
        <v>3.2829999999999996E-5</v>
      </c>
    </row>
    <row r="29722" spans="1:3" x14ac:dyDescent="0.35">
      <c r="A29722" s="86">
        <v>46332</v>
      </c>
      <c r="B29722" s="87">
        <v>0.59375</v>
      </c>
      <c r="C29722">
        <v>3.1829999999999998E-5</v>
      </c>
    </row>
    <row r="29723" spans="1:3" x14ac:dyDescent="0.35">
      <c r="A29723" s="86">
        <v>46332</v>
      </c>
      <c r="B29723" s="87">
        <v>0.60416666666666663</v>
      </c>
      <c r="C29723">
        <v>3.0929999999999997E-5</v>
      </c>
    </row>
    <row r="29724" spans="1:3" x14ac:dyDescent="0.35">
      <c r="A29724" s="86">
        <v>46332</v>
      </c>
      <c r="B29724" s="87">
        <v>0.61458333333333337</v>
      </c>
      <c r="C29724">
        <v>3.0110000000000001E-5</v>
      </c>
    </row>
    <row r="29725" spans="1:3" x14ac:dyDescent="0.35">
      <c r="A29725" s="86">
        <v>46332</v>
      </c>
      <c r="B29725" s="87">
        <v>0.625</v>
      </c>
      <c r="C29725">
        <v>2.932E-5</v>
      </c>
    </row>
    <row r="29726" spans="1:3" x14ac:dyDescent="0.35">
      <c r="A29726" s="86">
        <v>46332</v>
      </c>
      <c r="B29726" s="87">
        <v>0.63541666666666663</v>
      </c>
      <c r="C29726">
        <v>2.8580000000000001E-5</v>
      </c>
    </row>
    <row r="29727" spans="1:3" x14ac:dyDescent="0.35">
      <c r="A29727" s="86">
        <v>46332</v>
      </c>
      <c r="B29727" s="87">
        <v>0.64583333333333337</v>
      </c>
      <c r="C29727">
        <v>2.794E-5</v>
      </c>
    </row>
    <row r="29728" spans="1:3" x14ac:dyDescent="0.35">
      <c r="A29728" s="86">
        <v>46332</v>
      </c>
      <c r="B29728" s="87">
        <v>0.65625</v>
      </c>
      <c r="C29728">
        <v>2.741E-5</v>
      </c>
    </row>
    <row r="29729" spans="1:3" x14ac:dyDescent="0.35">
      <c r="A29729" s="86">
        <v>46332</v>
      </c>
      <c r="B29729" s="87">
        <v>0.66666666666666663</v>
      </c>
      <c r="C29729">
        <v>2.711E-5</v>
      </c>
    </row>
    <row r="29730" spans="1:3" x14ac:dyDescent="0.35">
      <c r="A29730" s="86">
        <v>46332</v>
      </c>
      <c r="B29730" s="87">
        <v>0.67708333333333337</v>
      </c>
      <c r="C29730">
        <v>2.7060000000000002E-5</v>
      </c>
    </row>
    <row r="29731" spans="1:3" x14ac:dyDescent="0.35">
      <c r="A29731" s="86">
        <v>46332</v>
      </c>
      <c r="B29731" s="87">
        <v>0.6875</v>
      </c>
      <c r="C29731">
        <v>2.7330000000000001E-5</v>
      </c>
    </row>
    <row r="29732" spans="1:3" x14ac:dyDescent="0.35">
      <c r="A29732" s="86">
        <v>46332</v>
      </c>
      <c r="B29732" s="87">
        <v>0.69791666666666663</v>
      </c>
      <c r="C29732">
        <v>2.796E-5</v>
      </c>
    </row>
    <row r="29733" spans="1:3" x14ac:dyDescent="0.35">
      <c r="A29733" s="86">
        <v>46332</v>
      </c>
      <c r="B29733" s="87">
        <v>0.70833333333333337</v>
      </c>
      <c r="C29733">
        <v>2.9110000000000001E-5</v>
      </c>
    </row>
    <row r="29734" spans="1:3" x14ac:dyDescent="0.35">
      <c r="A29734" s="86">
        <v>46332</v>
      </c>
      <c r="B29734" s="87">
        <v>0.71875</v>
      </c>
      <c r="C29734">
        <v>3.0720000000000004E-5</v>
      </c>
    </row>
    <row r="29735" spans="1:3" x14ac:dyDescent="0.35">
      <c r="A29735" s="86">
        <v>46332</v>
      </c>
      <c r="B29735" s="87">
        <v>0.72916666666666663</v>
      </c>
      <c r="C29735">
        <v>3.2759999999999998E-5</v>
      </c>
    </row>
    <row r="29736" spans="1:3" x14ac:dyDescent="0.35">
      <c r="A29736" s="86">
        <v>46332</v>
      </c>
      <c r="B29736" s="87">
        <v>0.73958333333333337</v>
      </c>
      <c r="C29736">
        <v>3.5110000000000001E-5</v>
      </c>
    </row>
    <row r="29737" spans="1:3" x14ac:dyDescent="0.35">
      <c r="A29737" s="86">
        <v>46332</v>
      </c>
      <c r="B29737" s="87">
        <v>0.75</v>
      </c>
      <c r="C29737">
        <v>3.7679999999999998E-5</v>
      </c>
    </row>
    <row r="29738" spans="1:3" x14ac:dyDescent="0.35">
      <c r="A29738" s="86">
        <v>46332</v>
      </c>
      <c r="B29738" s="87">
        <v>0.76041666666666663</v>
      </c>
      <c r="C29738">
        <v>4.0349999999999998E-5</v>
      </c>
    </row>
    <row r="29739" spans="1:3" x14ac:dyDescent="0.35">
      <c r="A29739" s="86">
        <v>46332</v>
      </c>
      <c r="B29739" s="87">
        <v>0.77083333333333337</v>
      </c>
      <c r="C29739">
        <v>4.295E-5</v>
      </c>
    </row>
    <row r="29740" spans="1:3" x14ac:dyDescent="0.35">
      <c r="A29740" s="86">
        <v>46332</v>
      </c>
      <c r="B29740" s="87">
        <v>0.78125</v>
      </c>
      <c r="C29740">
        <v>4.5330000000000001E-5</v>
      </c>
    </row>
    <row r="29741" spans="1:3" x14ac:dyDescent="0.35">
      <c r="A29741" s="86">
        <v>46332</v>
      </c>
      <c r="B29741" s="87">
        <v>0.79166666666666663</v>
      </c>
      <c r="C29741">
        <v>4.7379999999999997E-5</v>
      </c>
    </row>
    <row r="29742" spans="1:3" x14ac:dyDescent="0.35">
      <c r="A29742" s="86">
        <v>46332</v>
      </c>
      <c r="B29742" s="87">
        <v>0.80208333333333337</v>
      </c>
      <c r="C29742">
        <v>4.8910000000000004E-5</v>
      </c>
    </row>
    <row r="29743" spans="1:3" x14ac:dyDescent="0.35">
      <c r="A29743" s="86">
        <v>46332</v>
      </c>
      <c r="B29743" s="87">
        <v>0.8125</v>
      </c>
      <c r="C29743">
        <v>4.9830000000000002E-5</v>
      </c>
    </row>
    <row r="29744" spans="1:3" x14ac:dyDescent="0.35">
      <c r="A29744" s="86">
        <v>46332</v>
      </c>
      <c r="B29744" s="87">
        <v>0.82291666666666663</v>
      </c>
      <c r="C29744">
        <v>5.0019999999999999E-5</v>
      </c>
    </row>
    <row r="29745" spans="1:3" x14ac:dyDescent="0.35">
      <c r="A29745" s="86">
        <v>46332</v>
      </c>
      <c r="B29745" s="87">
        <v>0.83333333333333337</v>
      </c>
      <c r="C29745">
        <v>4.9360000000000002E-5</v>
      </c>
    </row>
    <row r="29746" spans="1:3" x14ac:dyDescent="0.35">
      <c r="A29746" s="86">
        <v>46332</v>
      </c>
      <c r="B29746" s="87">
        <v>0.84375</v>
      </c>
      <c r="C29746">
        <v>4.7849999999999998E-5</v>
      </c>
    </row>
    <row r="29747" spans="1:3" x14ac:dyDescent="0.35">
      <c r="A29747" s="86">
        <v>46332</v>
      </c>
      <c r="B29747" s="87">
        <v>0.85416666666666663</v>
      </c>
      <c r="C29747">
        <v>4.5729999999999998E-5</v>
      </c>
    </row>
    <row r="29748" spans="1:3" x14ac:dyDescent="0.35">
      <c r="A29748" s="86">
        <v>46332</v>
      </c>
      <c r="B29748" s="87">
        <v>0.86458333333333337</v>
      </c>
      <c r="C29748">
        <v>4.3399999999999998E-5</v>
      </c>
    </row>
    <row r="29749" spans="1:3" x14ac:dyDescent="0.35">
      <c r="A29749" s="86">
        <v>46332</v>
      </c>
      <c r="B29749" s="87">
        <v>0.875</v>
      </c>
      <c r="C29749">
        <v>4.1199999999999999E-5</v>
      </c>
    </row>
    <row r="29750" spans="1:3" x14ac:dyDescent="0.35">
      <c r="A29750" s="86">
        <v>46332</v>
      </c>
      <c r="B29750" s="87">
        <v>0.88541666666666663</v>
      </c>
      <c r="C29750">
        <v>3.943E-5</v>
      </c>
    </row>
    <row r="29751" spans="1:3" x14ac:dyDescent="0.35">
      <c r="A29751" s="86">
        <v>46332</v>
      </c>
      <c r="B29751" s="87">
        <v>0.89583333333333337</v>
      </c>
      <c r="C29751">
        <v>3.7969999999999997E-5</v>
      </c>
    </row>
    <row r="29752" spans="1:3" x14ac:dyDescent="0.35">
      <c r="A29752" s="86">
        <v>46332</v>
      </c>
      <c r="B29752" s="87">
        <v>0.90625</v>
      </c>
      <c r="C29752">
        <v>3.6650000000000003E-5</v>
      </c>
    </row>
    <row r="29753" spans="1:3" x14ac:dyDescent="0.35">
      <c r="A29753" s="86">
        <v>46332</v>
      </c>
      <c r="B29753" s="87">
        <v>0.91666666666666663</v>
      </c>
      <c r="C29753">
        <v>3.5269999999999999E-5</v>
      </c>
    </row>
    <row r="29754" spans="1:3" x14ac:dyDescent="0.35">
      <c r="A29754" s="86">
        <v>46332</v>
      </c>
      <c r="B29754" s="87">
        <v>0.92708333333333337</v>
      </c>
      <c r="C29754">
        <v>3.3680000000000003E-5</v>
      </c>
    </row>
    <row r="29755" spans="1:3" x14ac:dyDescent="0.35">
      <c r="A29755" s="86">
        <v>46332</v>
      </c>
      <c r="B29755" s="87">
        <v>0.9375</v>
      </c>
      <c r="C29755">
        <v>3.1909999999999998E-5</v>
      </c>
    </row>
    <row r="29756" spans="1:3" x14ac:dyDescent="0.35">
      <c r="A29756" s="86">
        <v>46332</v>
      </c>
      <c r="B29756" s="87">
        <v>0.94791666666666663</v>
      </c>
      <c r="C29756">
        <v>3.0009999999999999E-5</v>
      </c>
    </row>
    <row r="29757" spans="1:3" x14ac:dyDescent="0.35">
      <c r="A29757" s="86">
        <v>46332</v>
      </c>
      <c r="B29757" s="87">
        <v>0.95833333333333337</v>
      </c>
      <c r="C29757">
        <v>2.7990000000000001E-5</v>
      </c>
    </row>
    <row r="29758" spans="1:3" x14ac:dyDescent="0.35">
      <c r="A29758" s="86">
        <v>46332</v>
      </c>
      <c r="B29758" s="87">
        <v>0.96875</v>
      </c>
      <c r="C29758">
        <v>2.5950000000000001E-5</v>
      </c>
    </row>
    <row r="29759" spans="1:3" x14ac:dyDescent="0.35">
      <c r="A29759" s="86">
        <v>46332</v>
      </c>
      <c r="B29759" s="87">
        <v>0.97916666666666663</v>
      </c>
      <c r="C29759">
        <v>2.3879999999999998E-5</v>
      </c>
    </row>
    <row r="29760" spans="1:3" x14ac:dyDescent="0.35">
      <c r="A29760" s="86">
        <v>46332</v>
      </c>
      <c r="B29760" s="87">
        <v>0.98958333333333337</v>
      </c>
      <c r="C29760">
        <v>2.1850000000000003E-5</v>
      </c>
    </row>
    <row r="29761" spans="1:3" x14ac:dyDescent="0.35">
      <c r="A29761" s="86">
        <v>46333</v>
      </c>
      <c r="B29761" s="87">
        <v>0</v>
      </c>
      <c r="C29761">
        <v>1.984E-5</v>
      </c>
    </row>
    <row r="29762" spans="1:3" x14ac:dyDescent="0.35">
      <c r="A29762" s="86">
        <v>46333</v>
      </c>
      <c r="B29762" s="87">
        <v>1.0416666666666666E-2</v>
      </c>
      <c r="C29762">
        <v>1.8819999999999999E-5</v>
      </c>
    </row>
    <row r="29763" spans="1:3" x14ac:dyDescent="0.35">
      <c r="A29763" s="86">
        <v>46333</v>
      </c>
      <c r="B29763" s="87">
        <v>2.0833333333333332E-2</v>
      </c>
      <c r="C29763">
        <v>1.8130000000000001E-5</v>
      </c>
    </row>
    <row r="29764" spans="1:3" x14ac:dyDescent="0.35">
      <c r="A29764" s="86">
        <v>46333</v>
      </c>
      <c r="B29764" s="87">
        <v>3.125E-2</v>
      </c>
      <c r="C29764">
        <v>1.7520000000000002E-5</v>
      </c>
    </row>
    <row r="29765" spans="1:3" x14ac:dyDescent="0.35">
      <c r="A29765" s="86">
        <v>46333</v>
      </c>
      <c r="B29765" s="87">
        <v>4.1666666666666664E-2</v>
      </c>
      <c r="C29765">
        <v>1.683E-5</v>
      </c>
    </row>
    <row r="29766" spans="1:3" x14ac:dyDescent="0.35">
      <c r="A29766" s="86">
        <v>46333</v>
      </c>
      <c r="B29766" s="87">
        <v>5.2083333333333336E-2</v>
      </c>
      <c r="C29766">
        <v>1.5820000000000001E-5</v>
      </c>
    </row>
    <row r="29767" spans="1:3" x14ac:dyDescent="0.35">
      <c r="A29767" s="86">
        <v>46333</v>
      </c>
      <c r="B29767" s="87">
        <v>6.25E-2</v>
      </c>
      <c r="C29767">
        <v>1.4619999999999999E-5</v>
      </c>
    </row>
    <row r="29768" spans="1:3" x14ac:dyDescent="0.35">
      <c r="A29768" s="86">
        <v>46333</v>
      </c>
      <c r="B29768" s="87">
        <v>7.2916666666666671E-2</v>
      </c>
      <c r="C29768">
        <v>1.3429999999999998E-5</v>
      </c>
    </row>
    <row r="29769" spans="1:3" x14ac:dyDescent="0.35">
      <c r="A29769" s="86">
        <v>46333</v>
      </c>
      <c r="B29769" s="87">
        <v>8.3333333333333329E-2</v>
      </c>
      <c r="C29769">
        <v>1.239E-5</v>
      </c>
    </row>
    <row r="29770" spans="1:3" x14ac:dyDescent="0.35">
      <c r="A29770" s="86">
        <v>46333</v>
      </c>
      <c r="B29770" s="87">
        <v>9.375E-2</v>
      </c>
      <c r="C29770">
        <v>1.167E-5</v>
      </c>
    </row>
    <row r="29771" spans="1:3" x14ac:dyDescent="0.35">
      <c r="A29771" s="86">
        <v>46333</v>
      </c>
      <c r="B29771" s="87">
        <v>0.10416666666666667</v>
      </c>
      <c r="C29771">
        <v>1.1249999999999999E-5</v>
      </c>
    </row>
    <row r="29772" spans="1:3" x14ac:dyDescent="0.35">
      <c r="A29772" s="86">
        <v>46333</v>
      </c>
      <c r="B29772" s="87">
        <v>0.11458333333333333</v>
      </c>
      <c r="C29772">
        <v>1.1E-5</v>
      </c>
    </row>
    <row r="29773" spans="1:3" x14ac:dyDescent="0.35">
      <c r="A29773" s="86">
        <v>46333</v>
      </c>
      <c r="B29773" s="87">
        <v>0.125</v>
      </c>
      <c r="C29773">
        <v>1.0849999999999999E-5</v>
      </c>
    </row>
    <row r="29774" spans="1:3" x14ac:dyDescent="0.35">
      <c r="A29774" s="86">
        <v>46333</v>
      </c>
      <c r="B29774" s="87">
        <v>0.13541666666666666</v>
      </c>
      <c r="C29774">
        <v>1.0720000000000001E-5</v>
      </c>
    </row>
    <row r="29775" spans="1:3" x14ac:dyDescent="0.35">
      <c r="A29775" s="86">
        <v>46333</v>
      </c>
      <c r="B29775" s="87">
        <v>0.14583333333333334</v>
      </c>
      <c r="C29775">
        <v>1.061E-5</v>
      </c>
    </row>
    <row r="29776" spans="1:3" x14ac:dyDescent="0.35">
      <c r="A29776" s="86">
        <v>46333</v>
      </c>
      <c r="B29776" s="87">
        <v>0.15625</v>
      </c>
      <c r="C29776">
        <v>1.0510000000000001E-5</v>
      </c>
    </row>
    <row r="29777" spans="1:3" x14ac:dyDescent="0.35">
      <c r="A29777" s="86">
        <v>46333</v>
      </c>
      <c r="B29777" s="87">
        <v>0.16666666666666666</v>
      </c>
      <c r="C29777">
        <v>1.0399999999999999E-5</v>
      </c>
    </row>
    <row r="29778" spans="1:3" x14ac:dyDescent="0.35">
      <c r="A29778" s="86">
        <v>46333</v>
      </c>
      <c r="B29778" s="87">
        <v>0.17708333333333334</v>
      </c>
      <c r="C29778">
        <v>1.031E-5</v>
      </c>
    </row>
    <row r="29779" spans="1:3" x14ac:dyDescent="0.35">
      <c r="A29779" s="86">
        <v>46333</v>
      </c>
      <c r="B29779" s="87">
        <v>0.1875</v>
      </c>
      <c r="C29779">
        <v>1.024E-5</v>
      </c>
    </row>
    <row r="29780" spans="1:3" x14ac:dyDescent="0.35">
      <c r="A29780" s="86">
        <v>46333</v>
      </c>
      <c r="B29780" s="87">
        <v>0.19791666666666666</v>
      </c>
      <c r="C29780">
        <v>1.0189999999999999E-5</v>
      </c>
    </row>
    <row r="29781" spans="1:3" x14ac:dyDescent="0.35">
      <c r="A29781" s="86">
        <v>46333</v>
      </c>
      <c r="B29781" s="87">
        <v>0.20833333333333334</v>
      </c>
      <c r="C29781">
        <v>1.0189999999999999E-5</v>
      </c>
    </row>
    <row r="29782" spans="1:3" x14ac:dyDescent="0.35">
      <c r="A29782" s="86">
        <v>46333</v>
      </c>
      <c r="B29782" s="87">
        <v>0.21875</v>
      </c>
      <c r="C29782">
        <v>1.024E-5</v>
      </c>
    </row>
    <row r="29783" spans="1:3" x14ac:dyDescent="0.35">
      <c r="A29783" s="86">
        <v>46333</v>
      </c>
      <c r="B29783" s="87">
        <v>0.22916666666666666</v>
      </c>
      <c r="C29783">
        <v>1.0399999999999999E-5</v>
      </c>
    </row>
    <row r="29784" spans="1:3" x14ac:dyDescent="0.35">
      <c r="A29784" s="86">
        <v>46333</v>
      </c>
      <c r="B29784" s="87">
        <v>0.23958333333333334</v>
      </c>
      <c r="C29784">
        <v>1.0720000000000001E-5</v>
      </c>
    </row>
    <row r="29785" spans="1:3" x14ac:dyDescent="0.35">
      <c r="A29785" s="86">
        <v>46333</v>
      </c>
      <c r="B29785" s="87">
        <v>0.25</v>
      </c>
      <c r="C29785">
        <v>1.1270000000000001E-5</v>
      </c>
    </row>
    <row r="29786" spans="1:3" x14ac:dyDescent="0.35">
      <c r="A29786" s="86">
        <v>46333</v>
      </c>
      <c r="B29786" s="87">
        <v>0.26041666666666669</v>
      </c>
      <c r="C29786">
        <v>1.2120000000000001E-5</v>
      </c>
    </row>
    <row r="29787" spans="1:3" x14ac:dyDescent="0.35">
      <c r="A29787" s="86">
        <v>46333</v>
      </c>
      <c r="B29787" s="87">
        <v>0.27083333333333331</v>
      </c>
      <c r="C29787">
        <v>1.327E-5</v>
      </c>
    </row>
    <row r="29788" spans="1:3" x14ac:dyDescent="0.35">
      <c r="A29788" s="86">
        <v>46333</v>
      </c>
      <c r="B29788" s="87">
        <v>0.28125</v>
      </c>
      <c r="C29788">
        <v>1.4710000000000001E-5</v>
      </c>
    </row>
    <row r="29789" spans="1:3" x14ac:dyDescent="0.35">
      <c r="A29789" s="86">
        <v>46333</v>
      </c>
      <c r="B29789" s="87">
        <v>0.29166666666666669</v>
      </c>
      <c r="C29789">
        <v>1.6370000000000001E-5</v>
      </c>
    </row>
    <row r="29790" spans="1:3" x14ac:dyDescent="0.35">
      <c r="A29790" s="86">
        <v>46333</v>
      </c>
      <c r="B29790" s="87">
        <v>0.30208333333333331</v>
      </c>
      <c r="C29790">
        <v>1.8320000000000001E-5</v>
      </c>
    </row>
    <row r="29791" spans="1:3" x14ac:dyDescent="0.35">
      <c r="A29791" s="86">
        <v>46333</v>
      </c>
      <c r="B29791" s="87">
        <v>0.3125</v>
      </c>
      <c r="C29791">
        <v>2.05E-5</v>
      </c>
    </row>
    <row r="29792" spans="1:3" x14ac:dyDescent="0.35">
      <c r="A29792" s="86">
        <v>46333</v>
      </c>
      <c r="B29792" s="87">
        <v>0.32291666666666669</v>
      </c>
      <c r="C29792">
        <v>2.2889999999999999E-5</v>
      </c>
    </row>
    <row r="29793" spans="1:3" x14ac:dyDescent="0.35">
      <c r="A29793" s="86">
        <v>46333</v>
      </c>
      <c r="B29793" s="87">
        <v>0.33333333333333331</v>
      </c>
      <c r="C29793">
        <v>2.544E-5</v>
      </c>
    </row>
    <row r="29794" spans="1:3" x14ac:dyDescent="0.35">
      <c r="A29794" s="86">
        <v>46333</v>
      </c>
      <c r="B29794" s="87">
        <v>0.34375</v>
      </c>
      <c r="C29794">
        <v>2.8119999999999998E-5</v>
      </c>
    </row>
    <row r="29795" spans="1:3" x14ac:dyDescent="0.35">
      <c r="A29795" s="86">
        <v>46333</v>
      </c>
      <c r="B29795" s="87">
        <v>0.35416666666666669</v>
      </c>
      <c r="C29795">
        <v>3.078E-5</v>
      </c>
    </row>
    <row r="29796" spans="1:3" x14ac:dyDescent="0.35">
      <c r="A29796" s="86">
        <v>46333</v>
      </c>
      <c r="B29796" s="87">
        <v>0.36458333333333331</v>
      </c>
      <c r="C29796">
        <v>3.3210000000000002E-5</v>
      </c>
    </row>
    <row r="29797" spans="1:3" x14ac:dyDescent="0.35">
      <c r="A29797" s="86">
        <v>46333</v>
      </c>
      <c r="B29797" s="87">
        <v>0.375</v>
      </c>
      <c r="C29797">
        <v>3.5169999999999997E-5</v>
      </c>
    </row>
    <row r="29798" spans="1:3" x14ac:dyDescent="0.35">
      <c r="A29798" s="86">
        <v>46333</v>
      </c>
      <c r="B29798" s="87">
        <v>0.38541666666666669</v>
      </c>
      <c r="C29798">
        <v>3.6579999999999999E-5</v>
      </c>
    </row>
    <row r="29799" spans="1:3" x14ac:dyDescent="0.35">
      <c r="A29799" s="86">
        <v>46333</v>
      </c>
      <c r="B29799" s="87">
        <v>0.39583333333333331</v>
      </c>
      <c r="C29799">
        <v>3.7509999999999998E-5</v>
      </c>
    </row>
    <row r="29800" spans="1:3" x14ac:dyDescent="0.35">
      <c r="A29800" s="86">
        <v>46333</v>
      </c>
      <c r="B29800" s="87">
        <v>0.40625</v>
      </c>
      <c r="C29800">
        <v>3.8100000000000005E-5</v>
      </c>
    </row>
    <row r="29801" spans="1:3" x14ac:dyDescent="0.35">
      <c r="A29801" s="86">
        <v>46333</v>
      </c>
      <c r="B29801" s="87">
        <v>0.41666666666666669</v>
      </c>
      <c r="C29801">
        <v>3.8490000000000006E-5</v>
      </c>
    </row>
    <row r="29802" spans="1:3" x14ac:dyDescent="0.35">
      <c r="A29802" s="86">
        <v>46333</v>
      </c>
      <c r="B29802" s="87">
        <v>0.42708333333333331</v>
      </c>
      <c r="C29802">
        <v>3.8809999999999996E-5</v>
      </c>
    </row>
    <row r="29803" spans="1:3" x14ac:dyDescent="0.35">
      <c r="A29803" s="86">
        <v>46333</v>
      </c>
      <c r="B29803" s="87">
        <v>0.4375</v>
      </c>
      <c r="C29803">
        <v>3.913E-5</v>
      </c>
    </row>
    <row r="29804" spans="1:3" x14ac:dyDescent="0.35">
      <c r="A29804" s="86">
        <v>46333</v>
      </c>
      <c r="B29804" s="87">
        <v>0.44791666666666669</v>
      </c>
      <c r="C29804">
        <v>3.9449999999999997E-5</v>
      </c>
    </row>
    <row r="29805" spans="1:3" x14ac:dyDescent="0.35">
      <c r="A29805" s="86">
        <v>46333</v>
      </c>
      <c r="B29805" s="87">
        <v>0.45833333333333331</v>
      </c>
      <c r="C29805">
        <v>3.9820000000000002E-5</v>
      </c>
    </row>
    <row r="29806" spans="1:3" x14ac:dyDescent="0.35">
      <c r="A29806" s="86">
        <v>46333</v>
      </c>
      <c r="B29806" s="87">
        <v>0.46875</v>
      </c>
      <c r="C29806">
        <v>4.0280000000000001E-5</v>
      </c>
    </row>
    <row r="29807" spans="1:3" x14ac:dyDescent="0.35">
      <c r="A29807" s="86">
        <v>46333</v>
      </c>
      <c r="B29807" s="87">
        <v>0.47916666666666669</v>
      </c>
      <c r="C29807">
        <v>4.0809999999999997E-5</v>
      </c>
    </row>
    <row r="29808" spans="1:3" x14ac:dyDescent="0.35">
      <c r="A29808" s="86">
        <v>46333</v>
      </c>
      <c r="B29808" s="87">
        <v>0.48958333333333331</v>
      </c>
      <c r="C29808">
        <v>4.1470000000000001E-5</v>
      </c>
    </row>
    <row r="29809" spans="1:3" x14ac:dyDescent="0.35">
      <c r="A29809" s="86">
        <v>46333</v>
      </c>
      <c r="B29809" s="87">
        <v>0.5</v>
      </c>
      <c r="C29809">
        <v>4.227E-5</v>
      </c>
    </row>
    <row r="29810" spans="1:3" x14ac:dyDescent="0.35">
      <c r="A29810" s="86">
        <v>46333</v>
      </c>
      <c r="B29810" s="87">
        <v>0.51041666666666663</v>
      </c>
      <c r="C29810">
        <v>4.3170000000000002E-5</v>
      </c>
    </row>
    <row r="29811" spans="1:3" x14ac:dyDescent="0.35">
      <c r="A29811" s="86">
        <v>46333</v>
      </c>
      <c r="B29811" s="87">
        <v>0.52083333333333337</v>
      </c>
      <c r="C29811">
        <v>4.4069999999999996E-5</v>
      </c>
    </row>
    <row r="29812" spans="1:3" x14ac:dyDescent="0.35">
      <c r="A29812" s="86">
        <v>46333</v>
      </c>
      <c r="B29812" s="87">
        <v>0.53125</v>
      </c>
      <c r="C29812">
        <v>4.4759999999999998E-5</v>
      </c>
    </row>
    <row r="29813" spans="1:3" x14ac:dyDescent="0.35">
      <c r="A29813" s="86">
        <v>46333</v>
      </c>
      <c r="B29813" s="87">
        <v>0.54166666666666663</v>
      </c>
      <c r="C29813">
        <v>4.5139999999999998E-5</v>
      </c>
    </row>
    <row r="29814" spans="1:3" x14ac:dyDescent="0.35">
      <c r="A29814" s="86">
        <v>46333</v>
      </c>
      <c r="B29814" s="87">
        <v>0.55208333333333337</v>
      </c>
      <c r="C29814">
        <v>4.5030000000000001E-5</v>
      </c>
    </row>
    <row r="29815" spans="1:3" x14ac:dyDescent="0.35">
      <c r="A29815" s="86">
        <v>46333</v>
      </c>
      <c r="B29815" s="87">
        <v>0.5625</v>
      </c>
      <c r="C29815">
        <v>4.4549999999999999E-5</v>
      </c>
    </row>
    <row r="29816" spans="1:3" x14ac:dyDescent="0.35">
      <c r="A29816" s="86">
        <v>46333</v>
      </c>
      <c r="B29816" s="87">
        <v>0.57291666666666663</v>
      </c>
      <c r="C29816">
        <v>4.3810000000000002E-5</v>
      </c>
    </row>
    <row r="29817" spans="1:3" x14ac:dyDescent="0.35">
      <c r="A29817" s="86">
        <v>46333</v>
      </c>
      <c r="B29817" s="87">
        <v>0.58333333333333337</v>
      </c>
      <c r="C29817">
        <v>4.2939999999999999E-5</v>
      </c>
    </row>
    <row r="29818" spans="1:3" x14ac:dyDescent="0.35">
      <c r="A29818" s="86">
        <v>46333</v>
      </c>
      <c r="B29818" s="87">
        <v>0.59375</v>
      </c>
      <c r="C29818">
        <v>4.2029999999999996E-5</v>
      </c>
    </row>
    <row r="29819" spans="1:3" x14ac:dyDescent="0.35">
      <c r="A29819" s="86">
        <v>46333</v>
      </c>
      <c r="B29819" s="87">
        <v>0.60416666666666663</v>
      </c>
      <c r="C29819">
        <v>4.1180000000000002E-5</v>
      </c>
    </row>
    <row r="29820" spans="1:3" x14ac:dyDescent="0.35">
      <c r="A29820" s="86">
        <v>46333</v>
      </c>
      <c r="B29820" s="87">
        <v>0.61458333333333337</v>
      </c>
      <c r="C29820">
        <v>4.0349999999999998E-5</v>
      </c>
    </row>
    <row r="29821" spans="1:3" x14ac:dyDescent="0.35">
      <c r="A29821" s="86">
        <v>46333</v>
      </c>
      <c r="B29821" s="87">
        <v>0.625</v>
      </c>
      <c r="C29821">
        <v>3.9610000000000002E-5</v>
      </c>
    </row>
    <row r="29822" spans="1:3" x14ac:dyDescent="0.35">
      <c r="A29822" s="86">
        <v>46333</v>
      </c>
      <c r="B29822" s="87">
        <v>0.63541666666666663</v>
      </c>
      <c r="C29822">
        <v>3.8949999999999998E-5</v>
      </c>
    </row>
    <row r="29823" spans="1:3" x14ac:dyDescent="0.35">
      <c r="A29823" s="86">
        <v>46333</v>
      </c>
      <c r="B29823" s="87">
        <v>0.64583333333333337</v>
      </c>
      <c r="C29823">
        <v>3.8379999999999995E-5</v>
      </c>
    </row>
    <row r="29824" spans="1:3" x14ac:dyDescent="0.35">
      <c r="A29824" s="86">
        <v>46333</v>
      </c>
      <c r="B29824" s="87">
        <v>0.65625</v>
      </c>
      <c r="C29824">
        <v>3.7939999999999999E-5</v>
      </c>
    </row>
    <row r="29825" spans="1:3" x14ac:dyDescent="0.35">
      <c r="A29825" s="86">
        <v>46333</v>
      </c>
      <c r="B29825" s="87">
        <v>0.66666666666666663</v>
      </c>
      <c r="C29825">
        <v>3.7620000000000002E-5</v>
      </c>
    </row>
    <row r="29826" spans="1:3" x14ac:dyDescent="0.35">
      <c r="A29826" s="86">
        <v>46333</v>
      </c>
      <c r="B29826" s="87">
        <v>0.67708333333333337</v>
      </c>
      <c r="C29826">
        <v>3.7459999999999997E-5</v>
      </c>
    </row>
    <row r="29827" spans="1:3" x14ac:dyDescent="0.35">
      <c r="A29827" s="86">
        <v>46333</v>
      </c>
      <c r="B29827" s="87">
        <v>0.6875</v>
      </c>
      <c r="C29827">
        <v>3.7670000000000004E-5</v>
      </c>
    </row>
    <row r="29828" spans="1:3" x14ac:dyDescent="0.35">
      <c r="A29828" s="86">
        <v>46333</v>
      </c>
      <c r="B29828" s="87">
        <v>0.69791666666666663</v>
      </c>
      <c r="C29828">
        <v>3.8519999999999997E-5</v>
      </c>
    </row>
    <row r="29829" spans="1:3" x14ac:dyDescent="0.35">
      <c r="A29829" s="86">
        <v>46333</v>
      </c>
      <c r="B29829" s="87">
        <v>0.70833333333333337</v>
      </c>
      <c r="C29829">
        <v>4.0280000000000001E-5</v>
      </c>
    </row>
    <row r="29830" spans="1:3" x14ac:dyDescent="0.35">
      <c r="A29830" s="86">
        <v>46333</v>
      </c>
      <c r="B29830" s="87">
        <v>0.71875</v>
      </c>
      <c r="C29830">
        <v>4.3040000000000001E-5</v>
      </c>
    </row>
    <row r="29831" spans="1:3" x14ac:dyDescent="0.35">
      <c r="A29831" s="86">
        <v>46333</v>
      </c>
      <c r="B29831" s="87">
        <v>0.72916666666666663</v>
      </c>
      <c r="C29831">
        <v>4.6409999999999998E-5</v>
      </c>
    </row>
    <row r="29832" spans="1:3" x14ac:dyDescent="0.35">
      <c r="A29832" s="86">
        <v>46333</v>
      </c>
      <c r="B29832" s="87">
        <v>0.73958333333333337</v>
      </c>
      <c r="C29832">
        <v>4.9809999999999999E-5</v>
      </c>
    </row>
    <row r="29833" spans="1:3" x14ac:dyDescent="0.35">
      <c r="A29833" s="86">
        <v>46333</v>
      </c>
      <c r="B29833" s="87">
        <v>0.75</v>
      </c>
      <c r="C29833">
        <v>5.2660000000000001E-5</v>
      </c>
    </row>
    <row r="29834" spans="1:3" x14ac:dyDescent="0.35">
      <c r="A29834" s="86">
        <v>46333</v>
      </c>
      <c r="B29834" s="87">
        <v>0.76041666666666663</v>
      </c>
      <c r="C29834">
        <v>5.4550000000000005E-5</v>
      </c>
    </row>
    <row r="29835" spans="1:3" x14ac:dyDescent="0.35">
      <c r="A29835" s="86">
        <v>46333</v>
      </c>
      <c r="B29835" s="87">
        <v>0.77083333333333337</v>
      </c>
      <c r="C29835">
        <v>5.5590000000000001E-5</v>
      </c>
    </row>
    <row r="29836" spans="1:3" x14ac:dyDescent="0.35">
      <c r="A29836" s="86">
        <v>46333</v>
      </c>
      <c r="B29836" s="87">
        <v>0.78125</v>
      </c>
      <c r="C29836">
        <v>5.6120000000000005E-5</v>
      </c>
    </row>
    <row r="29837" spans="1:3" x14ac:dyDescent="0.35">
      <c r="A29837" s="86">
        <v>46333</v>
      </c>
      <c r="B29837" s="87">
        <v>0.79166666666666663</v>
      </c>
      <c r="C29837">
        <v>5.6410000000000004E-5</v>
      </c>
    </row>
    <row r="29838" spans="1:3" x14ac:dyDescent="0.35">
      <c r="A29838" s="86">
        <v>46333</v>
      </c>
      <c r="B29838" s="87">
        <v>0.80208333333333337</v>
      </c>
      <c r="C29838">
        <v>5.6669999999999998E-5</v>
      </c>
    </row>
    <row r="29839" spans="1:3" x14ac:dyDescent="0.35">
      <c r="A29839" s="86">
        <v>46333</v>
      </c>
      <c r="B29839" s="87">
        <v>0.8125</v>
      </c>
      <c r="C29839">
        <v>5.6619999999999997E-5</v>
      </c>
    </row>
    <row r="29840" spans="1:3" x14ac:dyDescent="0.35">
      <c r="A29840" s="86">
        <v>46333</v>
      </c>
      <c r="B29840" s="87">
        <v>0.82291666666666663</v>
      </c>
      <c r="C29840">
        <v>5.5930000000000002E-5</v>
      </c>
    </row>
    <row r="29841" spans="1:3" x14ac:dyDescent="0.35">
      <c r="A29841" s="86">
        <v>46333</v>
      </c>
      <c r="B29841" s="87">
        <v>0.83333333333333337</v>
      </c>
      <c r="C29841">
        <v>5.4210000000000004E-5</v>
      </c>
    </row>
    <row r="29842" spans="1:3" x14ac:dyDescent="0.35">
      <c r="A29842" s="86">
        <v>46333</v>
      </c>
      <c r="B29842" s="87">
        <v>0.84375</v>
      </c>
      <c r="C29842">
        <v>5.1279999999999997E-5</v>
      </c>
    </row>
    <row r="29843" spans="1:3" x14ac:dyDescent="0.35">
      <c r="A29843" s="86">
        <v>46333</v>
      </c>
      <c r="B29843" s="87">
        <v>0.85416666666666663</v>
      </c>
      <c r="C29843">
        <v>4.7579999999999995E-5</v>
      </c>
    </row>
    <row r="29844" spans="1:3" x14ac:dyDescent="0.35">
      <c r="A29844" s="86">
        <v>46333</v>
      </c>
      <c r="B29844" s="87">
        <v>0.86458333333333337</v>
      </c>
      <c r="C29844">
        <v>4.3700000000000005E-5</v>
      </c>
    </row>
    <row r="29845" spans="1:3" x14ac:dyDescent="0.35">
      <c r="A29845" s="86">
        <v>46333</v>
      </c>
      <c r="B29845" s="87">
        <v>0.875</v>
      </c>
      <c r="C29845">
        <v>4.0280000000000001E-5</v>
      </c>
    </row>
    <row r="29846" spans="1:3" x14ac:dyDescent="0.35">
      <c r="A29846" s="86">
        <v>46333</v>
      </c>
      <c r="B29846" s="87">
        <v>0.88541666666666663</v>
      </c>
      <c r="C29846">
        <v>3.7719999999999998E-5</v>
      </c>
    </row>
    <row r="29847" spans="1:3" x14ac:dyDescent="0.35">
      <c r="A29847" s="86">
        <v>46333</v>
      </c>
      <c r="B29847" s="87">
        <v>0.89583333333333337</v>
      </c>
      <c r="C29847">
        <v>3.5970000000000003E-5</v>
      </c>
    </row>
    <row r="29848" spans="1:3" x14ac:dyDescent="0.35">
      <c r="A29848" s="86">
        <v>46333</v>
      </c>
      <c r="B29848" s="87">
        <v>0.90625</v>
      </c>
      <c r="C29848">
        <v>3.4819999999999995E-5</v>
      </c>
    </row>
    <row r="29849" spans="1:3" x14ac:dyDescent="0.35">
      <c r="A29849" s="86">
        <v>46333</v>
      </c>
      <c r="B29849" s="87">
        <v>0.91666666666666663</v>
      </c>
      <c r="C29849">
        <v>3.4079999999999999E-5</v>
      </c>
    </row>
    <row r="29850" spans="1:3" x14ac:dyDescent="0.35">
      <c r="A29850" s="86">
        <v>46333</v>
      </c>
      <c r="B29850" s="87">
        <v>0.92708333333333337</v>
      </c>
      <c r="C29850">
        <v>3.3529999999999999E-5</v>
      </c>
    </row>
    <row r="29851" spans="1:3" x14ac:dyDescent="0.35">
      <c r="A29851" s="86">
        <v>46333</v>
      </c>
      <c r="B29851" s="87">
        <v>0.9375</v>
      </c>
      <c r="C29851">
        <v>3.2990000000000001E-5</v>
      </c>
    </row>
    <row r="29852" spans="1:3" x14ac:dyDescent="0.35">
      <c r="A29852" s="86">
        <v>46333</v>
      </c>
      <c r="B29852" s="87">
        <v>0.94791666666666663</v>
      </c>
      <c r="C29852">
        <v>3.2320000000000002E-5</v>
      </c>
    </row>
    <row r="29853" spans="1:3" x14ac:dyDescent="0.35">
      <c r="A29853" s="86">
        <v>46333</v>
      </c>
      <c r="B29853" s="87">
        <v>0.95833333333333337</v>
      </c>
      <c r="C29853">
        <v>3.1419999999999994E-5</v>
      </c>
    </row>
    <row r="29854" spans="1:3" x14ac:dyDescent="0.35">
      <c r="A29854" s="86">
        <v>46333</v>
      </c>
      <c r="B29854" s="87">
        <v>0.96875</v>
      </c>
      <c r="C29854">
        <v>3.0139999999999999E-5</v>
      </c>
    </row>
    <row r="29855" spans="1:3" x14ac:dyDescent="0.35">
      <c r="A29855" s="86">
        <v>46333</v>
      </c>
      <c r="B29855" s="87">
        <v>0.97916666666666663</v>
      </c>
      <c r="C29855">
        <v>2.8549999999999999E-5</v>
      </c>
    </row>
    <row r="29856" spans="1:3" x14ac:dyDescent="0.35">
      <c r="A29856" s="86">
        <v>46333</v>
      </c>
      <c r="B29856" s="87">
        <v>0.98958333333333337</v>
      </c>
      <c r="C29856">
        <v>2.6790000000000003E-5</v>
      </c>
    </row>
    <row r="29857" spans="1:3" x14ac:dyDescent="0.35">
      <c r="A29857" s="86">
        <v>46334</v>
      </c>
      <c r="B29857" s="87">
        <v>0</v>
      </c>
      <c r="C29857">
        <v>2.5020000000000001E-5</v>
      </c>
    </row>
    <row r="29858" spans="1:3" x14ac:dyDescent="0.35">
      <c r="A29858" s="86">
        <v>46334</v>
      </c>
      <c r="B29858" s="87">
        <v>1.0416666666666666E-2</v>
      </c>
      <c r="C29858">
        <v>2.3349999999999998E-5</v>
      </c>
    </row>
    <row r="29859" spans="1:3" x14ac:dyDescent="0.35">
      <c r="A29859" s="86">
        <v>46334</v>
      </c>
      <c r="B29859" s="87">
        <v>2.0833333333333332E-2</v>
      </c>
      <c r="C29859">
        <v>2.1649999999999998E-5</v>
      </c>
    </row>
    <row r="29860" spans="1:3" x14ac:dyDescent="0.35">
      <c r="A29860" s="86">
        <v>46334</v>
      </c>
      <c r="B29860" s="87">
        <v>3.125E-2</v>
      </c>
      <c r="C29860">
        <v>2.001E-5</v>
      </c>
    </row>
    <row r="29861" spans="1:3" x14ac:dyDescent="0.35">
      <c r="A29861" s="86">
        <v>46334</v>
      </c>
      <c r="B29861" s="87">
        <v>4.1666666666666664E-2</v>
      </c>
      <c r="C29861">
        <v>1.8440000000000003E-5</v>
      </c>
    </row>
    <row r="29862" spans="1:3" x14ac:dyDescent="0.35">
      <c r="A29862" s="86">
        <v>46334</v>
      </c>
      <c r="B29862" s="87">
        <v>5.2083333333333336E-2</v>
      </c>
      <c r="C29862">
        <v>1.6920000000000001E-5</v>
      </c>
    </row>
    <row r="29863" spans="1:3" x14ac:dyDescent="0.35">
      <c r="A29863" s="86">
        <v>46334</v>
      </c>
      <c r="B29863" s="87">
        <v>6.25E-2</v>
      </c>
      <c r="C29863">
        <v>1.5530000000000002E-5</v>
      </c>
    </row>
    <row r="29864" spans="1:3" x14ac:dyDescent="0.35">
      <c r="A29864" s="86">
        <v>46334</v>
      </c>
      <c r="B29864" s="87">
        <v>7.2916666666666671E-2</v>
      </c>
      <c r="C29864">
        <v>1.43E-5</v>
      </c>
    </row>
    <row r="29865" spans="1:3" x14ac:dyDescent="0.35">
      <c r="A29865" s="86">
        <v>46334</v>
      </c>
      <c r="B29865" s="87">
        <v>8.3333333333333329E-2</v>
      </c>
      <c r="C29865">
        <v>1.332E-5</v>
      </c>
    </row>
    <row r="29866" spans="1:3" x14ac:dyDescent="0.35">
      <c r="A29866" s="86">
        <v>46334</v>
      </c>
      <c r="B29866" s="87">
        <v>9.375E-2</v>
      </c>
      <c r="C29866">
        <v>1.2630000000000001E-5</v>
      </c>
    </row>
    <row r="29867" spans="1:3" x14ac:dyDescent="0.35">
      <c r="A29867" s="86">
        <v>46334</v>
      </c>
      <c r="B29867" s="87">
        <v>0.10416666666666667</v>
      </c>
      <c r="C29867">
        <v>1.2149999999999999E-5</v>
      </c>
    </row>
    <row r="29868" spans="1:3" x14ac:dyDescent="0.35">
      <c r="A29868" s="86">
        <v>46334</v>
      </c>
      <c r="B29868" s="87">
        <v>0.11458333333333333</v>
      </c>
      <c r="C29868">
        <v>1.1790000000000001E-5</v>
      </c>
    </row>
    <row r="29869" spans="1:3" x14ac:dyDescent="0.35">
      <c r="A29869" s="86">
        <v>46334</v>
      </c>
      <c r="B29869" s="87">
        <v>0.125</v>
      </c>
      <c r="C29869">
        <v>1.1560000000000001E-5</v>
      </c>
    </row>
    <row r="29870" spans="1:3" x14ac:dyDescent="0.35">
      <c r="A29870" s="86">
        <v>46334</v>
      </c>
      <c r="B29870" s="87">
        <v>0.13541666666666666</v>
      </c>
      <c r="C29870">
        <v>1.131E-5</v>
      </c>
    </row>
    <row r="29871" spans="1:3" x14ac:dyDescent="0.35">
      <c r="A29871" s="86">
        <v>46334</v>
      </c>
      <c r="B29871" s="87">
        <v>0.14583333333333334</v>
      </c>
      <c r="C29871">
        <v>1.1079999999999999E-5</v>
      </c>
    </row>
    <row r="29872" spans="1:3" x14ac:dyDescent="0.35">
      <c r="A29872" s="86">
        <v>46334</v>
      </c>
      <c r="B29872" s="87">
        <v>0.15625</v>
      </c>
      <c r="C29872">
        <v>1.0869999999999999E-5</v>
      </c>
    </row>
    <row r="29873" spans="1:3" x14ac:dyDescent="0.35">
      <c r="A29873" s="86">
        <v>46334</v>
      </c>
      <c r="B29873" s="87">
        <v>0.16666666666666666</v>
      </c>
      <c r="C29873">
        <v>1.0670000000000001E-5</v>
      </c>
    </row>
    <row r="29874" spans="1:3" x14ac:dyDescent="0.35">
      <c r="A29874" s="86">
        <v>46334</v>
      </c>
      <c r="B29874" s="87">
        <v>0.17708333333333334</v>
      </c>
      <c r="C29874">
        <v>1.049E-5</v>
      </c>
    </row>
    <row r="29875" spans="1:3" x14ac:dyDescent="0.35">
      <c r="A29875" s="86">
        <v>46334</v>
      </c>
      <c r="B29875" s="87">
        <v>0.1875</v>
      </c>
      <c r="C29875">
        <v>1.0349999999999999E-5</v>
      </c>
    </row>
    <row r="29876" spans="1:3" x14ac:dyDescent="0.35">
      <c r="A29876" s="86">
        <v>46334</v>
      </c>
      <c r="B29876" s="87">
        <v>0.19791666666666666</v>
      </c>
      <c r="C29876">
        <v>1.028E-5</v>
      </c>
    </row>
    <row r="29877" spans="1:3" x14ac:dyDescent="0.35">
      <c r="A29877" s="86">
        <v>46334</v>
      </c>
      <c r="B29877" s="87">
        <v>0.20833333333333334</v>
      </c>
      <c r="C29877">
        <v>1.023E-5</v>
      </c>
    </row>
    <row r="29878" spans="1:3" x14ac:dyDescent="0.35">
      <c r="A29878" s="86">
        <v>46334</v>
      </c>
      <c r="B29878" s="87">
        <v>0.21875</v>
      </c>
      <c r="C29878">
        <v>1.023E-5</v>
      </c>
    </row>
    <row r="29879" spans="1:3" x14ac:dyDescent="0.35">
      <c r="A29879" s="86">
        <v>46334</v>
      </c>
      <c r="B29879" s="87">
        <v>0.22916666666666666</v>
      </c>
      <c r="C29879">
        <v>1.025E-5</v>
      </c>
    </row>
    <row r="29880" spans="1:3" x14ac:dyDescent="0.35">
      <c r="A29880" s="86">
        <v>46334</v>
      </c>
      <c r="B29880" s="87">
        <v>0.23958333333333334</v>
      </c>
      <c r="C29880">
        <v>1.0330000000000001E-5</v>
      </c>
    </row>
    <row r="29881" spans="1:3" x14ac:dyDescent="0.35">
      <c r="A29881" s="86">
        <v>46334</v>
      </c>
      <c r="B29881" s="87">
        <v>0.25</v>
      </c>
      <c r="C29881">
        <v>1.044E-5</v>
      </c>
    </row>
    <row r="29882" spans="1:3" x14ac:dyDescent="0.35">
      <c r="A29882" s="86">
        <v>46334</v>
      </c>
      <c r="B29882" s="87">
        <v>0.26041666666666669</v>
      </c>
      <c r="C29882">
        <v>1.06E-5</v>
      </c>
    </row>
    <row r="29883" spans="1:3" x14ac:dyDescent="0.35">
      <c r="A29883" s="86">
        <v>46334</v>
      </c>
      <c r="B29883" s="87">
        <v>0.27083333333333331</v>
      </c>
      <c r="C29883">
        <v>1.078E-5</v>
      </c>
    </row>
    <row r="29884" spans="1:3" x14ac:dyDescent="0.35">
      <c r="A29884" s="86">
        <v>46334</v>
      </c>
      <c r="B29884" s="87">
        <v>0.28125</v>
      </c>
      <c r="C29884">
        <v>1.1029999999999999E-5</v>
      </c>
    </row>
    <row r="29885" spans="1:3" x14ac:dyDescent="0.35">
      <c r="A29885" s="86">
        <v>46334</v>
      </c>
      <c r="B29885" s="87">
        <v>0.29166666666666669</v>
      </c>
      <c r="C29885">
        <v>1.131E-5</v>
      </c>
    </row>
    <row r="29886" spans="1:3" x14ac:dyDescent="0.35">
      <c r="A29886" s="86">
        <v>46334</v>
      </c>
      <c r="B29886" s="87">
        <v>0.30208333333333331</v>
      </c>
      <c r="C29886">
        <v>1.1740000000000001E-5</v>
      </c>
    </row>
    <row r="29887" spans="1:3" x14ac:dyDescent="0.35">
      <c r="A29887" s="86">
        <v>46334</v>
      </c>
      <c r="B29887" s="87">
        <v>0.3125</v>
      </c>
      <c r="C29887">
        <v>1.2439999999999999E-5</v>
      </c>
    </row>
    <row r="29888" spans="1:3" x14ac:dyDescent="0.35">
      <c r="A29888" s="86">
        <v>46334</v>
      </c>
      <c r="B29888" s="87">
        <v>0.32291666666666669</v>
      </c>
      <c r="C29888">
        <v>1.364E-5</v>
      </c>
    </row>
    <row r="29889" spans="1:3" x14ac:dyDescent="0.35">
      <c r="A29889" s="86">
        <v>46334</v>
      </c>
      <c r="B29889" s="87">
        <v>0.33333333333333331</v>
      </c>
      <c r="C29889">
        <v>1.556E-5</v>
      </c>
    </row>
    <row r="29890" spans="1:3" x14ac:dyDescent="0.35">
      <c r="A29890" s="86">
        <v>46334</v>
      </c>
      <c r="B29890" s="87">
        <v>0.34375</v>
      </c>
      <c r="C29890">
        <v>1.8309999999999999E-5</v>
      </c>
    </row>
    <row r="29891" spans="1:3" x14ac:dyDescent="0.35">
      <c r="A29891" s="86">
        <v>46334</v>
      </c>
      <c r="B29891" s="87">
        <v>0.35416666666666669</v>
      </c>
      <c r="C29891">
        <v>2.1699999999999999E-5</v>
      </c>
    </row>
    <row r="29892" spans="1:3" x14ac:dyDescent="0.35">
      <c r="A29892" s="86">
        <v>46334</v>
      </c>
      <c r="B29892" s="87">
        <v>0.36458333333333331</v>
      </c>
      <c r="C29892">
        <v>2.5399999999999997E-5</v>
      </c>
    </row>
    <row r="29893" spans="1:3" x14ac:dyDescent="0.35">
      <c r="A29893" s="86">
        <v>46334</v>
      </c>
      <c r="B29893" s="87">
        <v>0.375</v>
      </c>
      <c r="C29893">
        <v>2.9090000000000001E-5</v>
      </c>
    </row>
    <row r="29894" spans="1:3" x14ac:dyDescent="0.35">
      <c r="A29894" s="86">
        <v>46334</v>
      </c>
      <c r="B29894" s="87">
        <v>0.38541666666666669</v>
      </c>
      <c r="C29894">
        <v>3.2530000000000002E-5</v>
      </c>
    </row>
    <row r="29895" spans="1:3" x14ac:dyDescent="0.35">
      <c r="A29895" s="86">
        <v>46334</v>
      </c>
      <c r="B29895" s="87">
        <v>0.39583333333333331</v>
      </c>
      <c r="C29895">
        <v>3.5680000000000004E-5</v>
      </c>
    </row>
    <row r="29896" spans="1:3" x14ac:dyDescent="0.35">
      <c r="A29896" s="86">
        <v>46334</v>
      </c>
      <c r="B29896" s="87">
        <v>0.40625</v>
      </c>
      <c r="C29896">
        <v>3.8529999999999999E-5</v>
      </c>
    </row>
    <row r="29897" spans="1:3" x14ac:dyDescent="0.35">
      <c r="A29897" s="86">
        <v>46334</v>
      </c>
      <c r="B29897" s="87">
        <v>0.41666666666666669</v>
      </c>
      <c r="C29897">
        <v>4.1099999999999996E-5</v>
      </c>
    </row>
    <row r="29898" spans="1:3" x14ac:dyDescent="0.35">
      <c r="A29898" s="86">
        <v>46334</v>
      </c>
      <c r="B29898" s="87">
        <v>0.42708333333333331</v>
      </c>
      <c r="C29898">
        <v>4.3389999999999996E-5</v>
      </c>
    </row>
    <row r="29899" spans="1:3" x14ac:dyDescent="0.35">
      <c r="A29899" s="86">
        <v>46334</v>
      </c>
      <c r="B29899" s="87">
        <v>0.4375</v>
      </c>
      <c r="C29899">
        <v>4.5500000000000001E-5</v>
      </c>
    </row>
    <row r="29900" spans="1:3" x14ac:dyDescent="0.35">
      <c r="A29900" s="86">
        <v>46334</v>
      </c>
      <c r="B29900" s="87">
        <v>0.44791666666666669</v>
      </c>
      <c r="C29900">
        <v>4.7500000000000003E-5</v>
      </c>
    </row>
    <row r="29901" spans="1:3" x14ac:dyDescent="0.35">
      <c r="A29901" s="86">
        <v>46334</v>
      </c>
      <c r="B29901" s="87">
        <v>0.45833333333333331</v>
      </c>
      <c r="C29901">
        <v>4.9529999999999995E-5</v>
      </c>
    </row>
    <row r="29902" spans="1:3" x14ac:dyDescent="0.35">
      <c r="A29902" s="86">
        <v>46334</v>
      </c>
      <c r="B29902" s="87">
        <v>0.46875</v>
      </c>
      <c r="C29902">
        <v>5.1589999999999999E-5</v>
      </c>
    </row>
    <row r="29903" spans="1:3" x14ac:dyDescent="0.35">
      <c r="A29903" s="86">
        <v>46334</v>
      </c>
      <c r="B29903" s="87">
        <v>0.47916666666666669</v>
      </c>
      <c r="C29903">
        <v>5.3530000000000004E-5</v>
      </c>
    </row>
    <row r="29904" spans="1:3" x14ac:dyDescent="0.35">
      <c r="A29904" s="86">
        <v>46334</v>
      </c>
      <c r="B29904" s="87">
        <v>0.48958333333333331</v>
      </c>
      <c r="C29904">
        <v>5.5129999999999996E-5</v>
      </c>
    </row>
    <row r="29905" spans="1:3" x14ac:dyDescent="0.35">
      <c r="A29905" s="86">
        <v>46334</v>
      </c>
      <c r="B29905" s="87">
        <v>0.5</v>
      </c>
      <c r="C29905">
        <v>5.6199999999999997E-5</v>
      </c>
    </row>
    <row r="29906" spans="1:3" x14ac:dyDescent="0.35">
      <c r="A29906" s="86">
        <v>46334</v>
      </c>
      <c r="B29906" s="87">
        <v>0.51041666666666663</v>
      </c>
      <c r="C29906">
        <v>5.6520000000000001E-5</v>
      </c>
    </row>
    <row r="29907" spans="1:3" x14ac:dyDescent="0.35">
      <c r="A29907" s="86">
        <v>46334</v>
      </c>
      <c r="B29907" s="87">
        <v>0.52083333333333337</v>
      </c>
      <c r="C29907">
        <v>5.609E-5</v>
      </c>
    </row>
    <row r="29908" spans="1:3" x14ac:dyDescent="0.35">
      <c r="A29908" s="86">
        <v>46334</v>
      </c>
      <c r="B29908" s="87">
        <v>0.53125</v>
      </c>
      <c r="C29908">
        <v>5.4950000000000001E-5</v>
      </c>
    </row>
    <row r="29909" spans="1:3" x14ac:dyDescent="0.35">
      <c r="A29909" s="86">
        <v>46334</v>
      </c>
      <c r="B29909" s="87">
        <v>0.54166666666666663</v>
      </c>
      <c r="C29909">
        <v>5.308E-5</v>
      </c>
    </row>
    <row r="29910" spans="1:3" x14ac:dyDescent="0.35">
      <c r="A29910" s="86">
        <v>46334</v>
      </c>
      <c r="B29910" s="87">
        <v>0.55208333333333337</v>
      </c>
      <c r="C29910">
        <v>5.0590000000000002E-5</v>
      </c>
    </row>
    <row r="29911" spans="1:3" x14ac:dyDescent="0.35">
      <c r="A29911" s="86">
        <v>46334</v>
      </c>
      <c r="B29911" s="87">
        <v>0.5625</v>
      </c>
      <c r="C29911">
        <v>4.7690000000000006E-5</v>
      </c>
    </row>
    <row r="29912" spans="1:3" x14ac:dyDescent="0.35">
      <c r="A29912" s="86">
        <v>46334</v>
      </c>
      <c r="B29912" s="87">
        <v>0.57291666666666663</v>
      </c>
      <c r="C29912">
        <v>4.4650000000000001E-5</v>
      </c>
    </row>
    <row r="29913" spans="1:3" x14ac:dyDescent="0.35">
      <c r="A29913" s="86">
        <v>46334</v>
      </c>
      <c r="B29913" s="87">
        <v>0.58333333333333337</v>
      </c>
      <c r="C29913">
        <v>4.1770000000000002E-5</v>
      </c>
    </row>
    <row r="29914" spans="1:3" x14ac:dyDescent="0.35">
      <c r="A29914" s="86">
        <v>46334</v>
      </c>
      <c r="B29914" s="87">
        <v>0.59375</v>
      </c>
      <c r="C29914">
        <v>3.9230000000000002E-5</v>
      </c>
    </row>
    <row r="29915" spans="1:3" x14ac:dyDescent="0.35">
      <c r="A29915" s="86">
        <v>46334</v>
      </c>
      <c r="B29915" s="87">
        <v>0.60416666666666663</v>
      </c>
      <c r="C29915">
        <v>3.7069999999999996E-5</v>
      </c>
    </row>
    <row r="29916" spans="1:3" x14ac:dyDescent="0.35">
      <c r="A29916" s="86">
        <v>46334</v>
      </c>
      <c r="B29916" s="87">
        <v>0.61458333333333337</v>
      </c>
      <c r="C29916">
        <v>3.5259999999999998E-5</v>
      </c>
    </row>
    <row r="29917" spans="1:3" x14ac:dyDescent="0.35">
      <c r="A29917" s="86">
        <v>46334</v>
      </c>
      <c r="B29917" s="87">
        <v>0.625</v>
      </c>
      <c r="C29917">
        <v>3.3759999999999995E-5</v>
      </c>
    </row>
    <row r="29918" spans="1:3" x14ac:dyDescent="0.35">
      <c r="A29918" s="86">
        <v>46334</v>
      </c>
      <c r="B29918" s="87">
        <v>0.63541666666666663</v>
      </c>
      <c r="C29918">
        <v>3.256E-5</v>
      </c>
    </row>
    <row r="29919" spans="1:3" x14ac:dyDescent="0.35">
      <c r="A29919" s="86">
        <v>46334</v>
      </c>
      <c r="B29919" s="87">
        <v>0.64583333333333337</v>
      </c>
      <c r="C29919">
        <v>3.1519999999999996E-5</v>
      </c>
    </row>
    <row r="29920" spans="1:3" x14ac:dyDescent="0.35">
      <c r="A29920" s="86">
        <v>46334</v>
      </c>
      <c r="B29920" s="87">
        <v>0.65625</v>
      </c>
      <c r="C29920">
        <v>3.0630000000000003E-5</v>
      </c>
    </row>
    <row r="29921" spans="1:3" x14ac:dyDescent="0.35">
      <c r="A29921" s="86">
        <v>46334</v>
      </c>
      <c r="B29921" s="87">
        <v>0.66666666666666663</v>
      </c>
      <c r="C29921">
        <v>2.9760000000000003E-5</v>
      </c>
    </row>
    <row r="29922" spans="1:3" x14ac:dyDescent="0.35">
      <c r="A29922" s="86">
        <v>46334</v>
      </c>
      <c r="B29922" s="87">
        <v>0.67708333333333337</v>
      </c>
      <c r="C29922">
        <v>2.8910000000000003E-5</v>
      </c>
    </row>
    <row r="29923" spans="1:3" x14ac:dyDescent="0.35">
      <c r="A29923" s="86">
        <v>46334</v>
      </c>
      <c r="B29923" s="87">
        <v>0.6875</v>
      </c>
      <c r="C29923">
        <v>2.826E-5</v>
      </c>
    </row>
    <row r="29924" spans="1:3" x14ac:dyDescent="0.35">
      <c r="A29924" s="86">
        <v>46334</v>
      </c>
      <c r="B29924" s="87">
        <v>0.69791666666666663</v>
      </c>
      <c r="C29924">
        <v>2.8070000000000001E-5</v>
      </c>
    </row>
    <row r="29925" spans="1:3" x14ac:dyDescent="0.35">
      <c r="A29925" s="86">
        <v>46334</v>
      </c>
      <c r="B29925" s="87">
        <v>0.70833333333333337</v>
      </c>
      <c r="C29925">
        <v>2.866E-5</v>
      </c>
    </row>
    <row r="29926" spans="1:3" x14ac:dyDescent="0.35">
      <c r="A29926" s="86">
        <v>46334</v>
      </c>
      <c r="B29926" s="87">
        <v>0.71875</v>
      </c>
      <c r="C29926">
        <v>3.0130000000000001E-5</v>
      </c>
    </row>
    <row r="29927" spans="1:3" x14ac:dyDescent="0.35">
      <c r="A29927" s="86">
        <v>46334</v>
      </c>
      <c r="B29927" s="87">
        <v>0.72916666666666663</v>
      </c>
      <c r="C29927">
        <v>3.2270000000000001E-5</v>
      </c>
    </row>
    <row r="29928" spans="1:3" x14ac:dyDescent="0.35">
      <c r="A29928" s="86">
        <v>46334</v>
      </c>
      <c r="B29928" s="87">
        <v>0.73958333333333337</v>
      </c>
      <c r="C29928">
        <v>3.4690000000000002E-5</v>
      </c>
    </row>
    <row r="29929" spans="1:3" x14ac:dyDescent="0.35">
      <c r="A29929" s="86">
        <v>46334</v>
      </c>
      <c r="B29929" s="87">
        <v>0.75</v>
      </c>
      <c r="C29929">
        <v>3.7089999999999999E-5</v>
      </c>
    </row>
    <row r="29930" spans="1:3" x14ac:dyDescent="0.35">
      <c r="A29930" s="86">
        <v>46334</v>
      </c>
      <c r="B29930" s="87">
        <v>0.76041666666666663</v>
      </c>
      <c r="C29930">
        <v>3.9170000000000006E-5</v>
      </c>
    </row>
    <row r="29931" spans="1:3" x14ac:dyDescent="0.35">
      <c r="A29931" s="86">
        <v>46334</v>
      </c>
      <c r="B29931" s="87">
        <v>0.77083333333333337</v>
      </c>
      <c r="C29931">
        <v>4.0970000000000002E-5</v>
      </c>
    </row>
    <row r="29932" spans="1:3" x14ac:dyDescent="0.35">
      <c r="A29932" s="86">
        <v>46334</v>
      </c>
      <c r="B29932" s="87">
        <v>0.78125</v>
      </c>
      <c r="C29932">
        <v>4.2619999999999995E-5</v>
      </c>
    </row>
    <row r="29933" spans="1:3" x14ac:dyDescent="0.35">
      <c r="A29933" s="86">
        <v>46334</v>
      </c>
      <c r="B29933" s="87">
        <v>0.79166666666666663</v>
      </c>
      <c r="C29933">
        <v>4.4190000000000002E-5</v>
      </c>
    </row>
    <row r="29934" spans="1:3" x14ac:dyDescent="0.35">
      <c r="A29934" s="86">
        <v>46334</v>
      </c>
      <c r="B29934" s="87">
        <v>0.80208333333333337</v>
      </c>
      <c r="C29934">
        <v>4.5769999999999997E-5</v>
      </c>
    </row>
    <row r="29935" spans="1:3" x14ac:dyDescent="0.35">
      <c r="A29935" s="86">
        <v>46334</v>
      </c>
      <c r="B29935" s="87">
        <v>0.8125</v>
      </c>
      <c r="C29935">
        <v>4.7070000000000002E-5</v>
      </c>
    </row>
    <row r="29936" spans="1:3" x14ac:dyDescent="0.35">
      <c r="A29936" s="86">
        <v>46334</v>
      </c>
      <c r="B29936" s="87">
        <v>0.82291666666666663</v>
      </c>
      <c r="C29936">
        <v>4.7800000000000003E-5</v>
      </c>
    </row>
    <row r="29937" spans="1:3" x14ac:dyDescent="0.35">
      <c r="A29937" s="86">
        <v>46334</v>
      </c>
      <c r="B29937" s="87">
        <v>0.83333333333333337</v>
      </c>
      <c r="C29937">
        <v>4.7530000000000001E-5</v>
      </c>
    </row>
    <row r="29938" spans="1:3" x14ac:dyDescent="0.35">
      <c r="A29938" s="86">
        <v>46334</v>
      </c>
      <c r="B29938" s="87">
        <v>0.84375</v>
      </c>
      <c r="C29938">
        <v>4.6140000000000002E-5</v>
      </c>
    </row>
    <row r="29939" spans="1:3" x14ac:dyDescent="0.35">
      <c r="A29939" s="86">
        <v>46334</v>
      </c>
      <c r="B29939" s="87">
        <v>0.85416666666666663</v>
      </c>
      <c r="C29939">
        <v>4.3959999999999999E-5</v>
      </c>
    </row>
    <row r="29940" spans="1:3" x14ac:dyDescent="0.35">
      <c r="A29940" s="86">
        <v>46334</v>
      </c>
      <c r="B29940" s="87">
        <v>0.86458333333333337</v>
      </c>
      <c r="C29940">
        <v>4.1520000000000002E-5</v>
      </c>
    </row>
    <row r="29941" spans="1:3" x14ac:dyDescent="0.35">
      <c r="A29941" s="86">
        <v>46334</v>
      </c>
      <c r="B29941" s="87">
        <v>0.875</v>
      </c>
      <c r="C29941">
        <v>3.9309999999999995E-5</v>
      </c>
    </row>
    <row r="29942" spans="1:3" x14ac:dyDescent="0.35">
      <c r="A29942" s="86">
        <v>46334</v>
      </c>
      <c r="B29942" s="87">
        <v>0.88541666666666663</v>
      </c>
      <c r="C29942">
        <v>3.773E-5</v>
      </c>
    </row>
    <row r="29943" spans="1:3" x14ac:dyDescent="0.35">
      <c r="A29943" s="86">
        <v>46334</v>
      </c>
      <c r="B29943" s="87">
        <v>0.89583333333333337</v>
      </c>
      <c r="C29943">
        <v>3.6609999999999997E-5</v>
      </c>
    </row>
    <row r="29944" spans="1:3" x14ac:dyDescent="0.35">
      <c r="A29944" s="86">
        <v>46334</v>
      </c>
      <c r="B29944" s="87">
        <v>0.90625</v>
      </c>
      <c r="C29944">
        <v>3.5680000000000004E-5</v>
      </c>
    </row>
    <row r="29945" spans="1:3" x14ac:dyDescent="0.35">
      <c r="A29945" s="86">
        <v>46334</v>
      </c>
      <c r="B29945" s="87">
        <v>0.91666666666666663</v>
      </c>
      <c r="C29945">
        <v>3.464E-5</v>
      </c>
    </row>
    <row r="29946" spans="1:3" x14ac:dyDescent="0.35">
      <c r="A29946" s="86">
        <v>46334</v>
      </c>
      <c r="B29946" s="87">
        <v>0.92708333333333337</v>
      </c>
      <c r="C29946">
        <v>3.3300000000000003E-5</v>
      </c>
    </row>
    <row r="29947" spans="1:3" x14ac:dyDescent="0.35">
      <c r="A29947" s="86">
        <v>46334</v>
      </c>
      <c r="B29947" s="87">
        <v>0.9375</v>
      </c>
      <c r="C29947">
        <v>3.1649999999999997E-5</v>
      </c>
    </row>
    <row r="29948" spans="1:3" x14ac:dyDescent="0.35">
      <c r="A29948" s="86">
        <v>46334</v>
      </c>
      <c r="B29948" s="87">
        <v>0.94791666666666663</v>
      </c>
      <c r="C29948">
        <v>2.9779999999999999E-5</v>
      </c>
    </row>
    <row r="29949" spans="1:3" x14ac:dyDescent="0.35">
      <c r="A29949" s="86">
        <v>46334</v>
      </c>
      <c r="B29949" s="87">
        <v>0.95833333333333337</v>
      </c>
      <c r="C29949">
        <v>2.775E-5</v>
      </c>
    </row>
    <row r="29950" spans="1:3" x14ac:dyDescent="0.35">
      <c r="A29950" s="86">
        <v>46334</v>
      </c>
      <c r="B29950" s="87">
        <v>0.96875</v>
      </c>
      <c r="C29950">
        <v>2.567E-5</v>
      </c>
    </row>
    <row r="29951" spans="1:3" x14ac:dyDescent="0.35">
      <c r="A29951" s="86">
        <v>46334</v>
      </c>
      <c r="B29951" s="87">
        <v>0.97916666666666663</v>
      </c>
      <c r="C29951">
        <v>2.3589999999999999E-5</v>
      </c>
    </row>
    <row r="29952" spans="1:3" x14ac:dyDescent="0.35">
      <c r="A29952" s="86">
        <v>46334</v>
      </c>
      <c r="B29952" s="87">
        <v>0.98958333333333337</v>
      </c>
      <c r="C29952">
        <v>2.154E-5</v>
      </c>
    </row>
    <row r="29953" spans="1:3" x14ac:dyDescent="0.35">
      <c r="A29953" s="86">
        <v>46335</v>
      </c>
      <c r="B29953" s="87">
        <v>0</v>
      </c>
      <c r="C29953">
        <v>1.9529999999999998E-5</v>
      </c>
    </row>
    <row r="29954" spans="1:3" x14ac:dyDescent="0.35">
      <c r="A29954" s="86">
        <v>46335</v>
      </c>
      <c r="B29954" s="87">
        <v>1.0416666666666666E-2</v>
      </c>
      <c r="C29954">
        <v>1.8110000000000001E-5</v>
      </c>
    </row>
    <row r="29955" spans="1:3" x14ac:dyDescent="0.35">
      <c r="A29955" s="86">
        <v>46335</v>
      </c>
      <c r="B29955" s="87">
        <v>2.0833333333333332E-2</v>
      </c>
      <c r="C29955">
        <v>1.6289999999999998E-5</v>
      </c>
    </row>
    <row r="29956" spans="1:3" x14ac:dyDescent="0.35">
      <c r="A29956" s="86">
        <v>46335</v>
      </c>
      <c r="B29956" s="87">
        <v>3.125E-2</v>
      </c>
      <c r="C29956">
        <v>1.4710000000000001E-5</v>
      </c>
    </row>
    <row r="29957" spans="1:3" x14ac:dyDescent="0.35">
      <c r="A29957" s="86">
        <v>46335</v>
      </c>
      <c r="B29957" s="87">
        <v>4.1666666666666664E-2</v>
      </c>
      <c r="C29957">
        <v>1.3370000000000001E-5</v>
      </c>
    </row>
    <row r="29958" spans="1:3" x14ac:dyDescent="0.35">
      <c r="A29958" s="86">
        <v>46335</v>
      </c>
      <c r="B29958" s="87">
        <v>5.2083333333333336E-2</v>
      </c>
      <c r="C29958">
        <v>1.238E-5</v>
      </c>
    </row>
    <row r="29959" spans="1:3" x14ac:dyDescent="0.35">
      <c r="A29959" s="86">
        <v>46335</v>
      </c>
      <c r="B29959" s="87">
        <v>6.25E-2</v>
      </c>
      <c r="C29959">
        <v>1.168E-5</v>
      </c>
    </row>
    <row r="29960" spans="1:3" x14ac:dyDescent="0.35">
      <c r="A29960" s="86">
        <v>46335</v>
      </c>
      <c r="B29960" s="87">
        <v>7.2916666666666671E-2</v>
      </c>
      <c r="C29960">
        <v>1.1230000000000001E-5</v>
      </c>
    </row>
    <row r="29961" spans="1:3" x14ac:dyDescent="0.35">
      <c r="A29961" s="86">
        <v>46335</v>
      </c>
      <c r="B29961" s="87">
        <v>8.3333333333333329E-2</v>
      </c>
      <c r="C29961">
        <v>1.093E-5</v>
      </c>
    </row>
    <row r="29962" spans="1:3" x14ac:dyDescent="0.35">
      <c r="A29962" s="86">
        <v>46335</v>
      </c>
      <c r="B29962" s="87">
        <v>9.375E-2</v>
      </c>
      <c r="C29962">
        <v>1.0749999999999999E-5</v>
      </c>
    </row>
    <row r="29963" spans="1:3" x14ac:dyDescent="0.35">
      <c r="A29963" s="86">
        <v>46335</v>
      </c>
      <c r="B29963" s="87">
        <v>0.10416666666666667</v>
      </c>
      <c r="C29963">
        <v>1.061E-5</v>
      </c>
    </row>
    <row r="29964" spans="1:3" x14ac:dyDescent="0.35">
      <c r="A29964" s="86">
        <v>46335</v>
      </c>
      <c r="B29964" s="87">
        <v>0.11458333333333333</v>
      </c>
      <c r="C29964">
        <v>1.0550000000000001E-5</v>
      </c>
    </row>
    <row r="29965" spans="1:3" x14ac:dyDescent="0.35">
      <c r="A29965" s="86">
        <v>46335</v>
      </c>
      <c r="B29965" s="87">
        <v>0.125</v>
      </c>
      <c r="C29965">
        <v>1.048E-5</v>
      </c>
    </row>
    <row r="29966" spans="1:3" x14ac:dyDescent="0.35">
      <c r="A29966" s="86">
        <v>46335</v>
      </c>
      <c r="B29966" s="87">
        <v>0.13541666666666666</v>
      </c>
      <c r="C29966">
        <v>1.039E-5</v>
      </c>
    </row>
    <row r="29967" spans="1:3" x14ac:dyDescent="0.35">
      <c r="A29967" s="86">
        <v>46335</v>
      </c>
      <c r="B29967" s="87">
        <v>0.14583333333333334</v>
      </c>
      <c r="C29967">
        <v>1.0340000000000001E-5</v>
      </c>
    </row>
    <row r="29968" spans="1:3" x14ac:dyDescent="0.35">
      <c r="A29968" s="86">
        <v>46335</v>
      </c>
      <c r="B29968" s="87">
        <v>0.15625</v>
      </c>
      <c r="C29968">
        <v>1.027E-5</v>
      </c>
    </row>
    <row r="29969" spans="1:3" x14ac:dyDescent="0.35">
      <c r="A29969" s="86">
        <v>46335</v>
      </c>
      <c r="B29969" s="87">
        <v>0.16666666666666666</v>
      </c>
      <c r="C29969">
        <v>1.027E-5</v>
      </c>
    </row>
    <row r="29970" spans="1:3" x14ac:dyDescent="0.35">
      <c r="A29970" s="86">
        <v>46335</v>
      </c>
      <c r="B29970" s="87">
        <v>0.17708333333333334</v>
      </c>
      <c r="C29970">
        <v>1.029E-5</v>
      </c>
    </row>
    <row r="29971" spans="1:3" x14ac:dyDescent="0.35">
      <c r="A29971" s="86">
        <v>46335</v>
      </c>
      <c r="B29971" s="87">
        <v>0.1875</v>
      </c>
      <c r="C29971">
        <v>1.039E-5</v>
      </c>
    </row>
    <row r="29972" spans="1:3" x14ac:dyDescent="0.35">
      <c r="A29972" s="86">
        <v>46335</v>
      </c>
      <c r="B29972" s="87">
        <v>0.19791666666666666</v>
      </c>
      <c r="C29972">
        <v>1.0529999999999999E-5</v>
      </c>
    </row>
    <row r="29973" spans="1:3" x14ac:dyDescent="0.35">
      <c r="A29973" s="86">
        <v>46335</v>
      </c>
      <c r="B29973" s="87">
        <v>0.20833333333333334</v>
      </c>
      <c r="C29973">
        <v>1.0720000000000001E-5</v>
      </c>
    </row>
    <row r="29974" spans="1:3" x14ac:dyDescent="0.35">
      <c r="A29974" s="86">
        <v>46335</v>
      </c>
      <c r="B29974" s="87">
        <v>0.21875</v>
      </c>
      <c r="C29974">
        <v>1.096E-5</v>
      </c>
    </row>
    <row r="29975" spans="1:3" x14ac:dyDescent="0.35">
      <c r="A29975" s="86">
        <v>46335</v>
      </c>
      <c r="B29975" s="87">
        <v>0.22916666666666666</v>
      </c>
      <c r="C29975">
        <v>1.155E-5</v>
      </c>
    </row>
    <row r="29976" spans="1:3" x14ac:dyDescent="0.35">
      <c r="A29976" s="86">
        <v>46335</v>
      </c>
      <c r="B29976" s="87">
        <v>0.23958333333333334</v>
      </c>
      <c r="C29976">
        <v>1.278E-5</v>
      </c>
    </row>
    <row r="29977" spans="1:3" x14ac:dyDescent="0.35">
      <c r="A29977" s="86">
        <v>46335</v>
      </c>
      <c r="B29977" s="87">
        <v>0.25</v>
      </c>
      <c r="C29977">
        <v>1.4949999999999999E-5</v>
      </c>
    </row>
    <row r="29978" spans="1:3" x14ac:dyDescent="0.35">
      <c r="A29978" s="86">
        <v>46335</v>
      </c>
      <c r="B29978" s="87">
        <v>0.26041666666666669</v>
      </c>
      <c r="C29978">
        <v>1.8220000000000002E-5</v>
      </c>
    </row>
    <row r="29979" spans="1:3" x14ac:dyDescent="0.35">
      <c r="A29979" s="86">
        <v>46335</v>
      </c>
      <c r="B29979" s="87">
        <v>0.27083333333333331</v>
      </c>
      <c r="C29979">
        <v>2.2179999999999998E-5</v>
      </c>
    </row>
    <row r="29980" spans="1:3" x14ac:dyDescent="0.35">
      <c r="A29980" s="86">
        <v>46335</v>
      </c>
      <c r="B29980" s="87">
        <v>0.28125</v>
      </c>
      <c r="C29980">
        <v>2.6249999999999998E-5</v>
      </c>
    </row>
    <row r="29981" spans="1:3" x14ac:dyDescent="0.35">
      <c r="A29981" s="86">
        <v>46335</v>
      </c>
      <c r="B29981" s="87">
        <v>0.29166666666666669</v>
      </c>
      <c r="C29981">
        <v>2.987E-5</v>
      </c>
    </row>
    <row r="29982" spans="1:3" x14ac:dyDescent="0.35">
      <c r="A29982" s="86">
        <v>46335</v>
      </c>
      <c r="B29982" s="87">
        <v>0.30208333333333331</v>
      </c>
      <c r="C29982">
        <v>3.2570000000000002E-5</v>
      </c>
    </row>
    <row r="29983" spans="1:3" x14ac:dyDescent="0.35">
      <c r="A29983" s="86">
        <v>46335</v>
      </c>
      <c r="B29983" s="87">
        <v>0.3125</v>
      </c>
      <c r="C29983">
        <v>3.4430000000000001E-5</v>
      </c>
    </row>
    <row r="29984" spans="1:3" x14ac:dyDescent="0.35">
      <c r="A29984" s="86">
        <v>46335</v>
      </c>
      <c r="B29984" s="87">
        <v>0.32291666666666669</v>
      </c>
      <c r="C29984">
        <v>3.5549999999999997E-5</v>
      </c>
    </row>
    <row r="29985" spans="1:3" x14ac:dyDescent="0.35">
      <c r="A29985" s="86">
        <v>46335</v>
      </c>
      <c r="B29985" s="87">
        <v>0.33333333333333331</v>
      </c>
      <c r="C29985">
        <v>3.6110000000000005E-5</v>
      </c>
    </row>
    <row r="29986" spans="1:3" x14ac:dyDescent="0.35">
      <c r="A29986" s="86">
        <v>46335</v>
      </c>
      <c r="B29986" s="87">
        <v>0.34375</v>
      </c>
      <c r="C29986">
        <v>3.6269999999999997E-5</v>
      </c>
    </row>
    <row r="29987" spans="1:3" x14ac:dyDescent="0.35">
      <c r="A29987" s="86">
        <v>46335</v>
      </c>
      <c r="B29987" s="87">
        <v>0.35416666666666669</v>
      </c>
      <c r="C29987">
        <v>3.6110000000000005E-5</v>
      </c>
    </row>
    <row r="29988" spans="1:3" x14ac:dyDescent="0.35">
      <c r="A29988" s="86">
        <v>46335</v>
      </c>
      <c r="B29988" s="87">
        <v>0.36458333333333331</v>
      </c>
      <c r="C29988">
        <v>3.5659999999999994E-5</v>
      </c>
    </row>
    <row r="29989" spans="1:3" x14ac:dyDescent="0.35">
      <c r="A29989" s="86">
        <v>46335</v>
      </c>
      <c r="B29989" s="87">
        <v>0.375</v>
      </c>
      <c r="C29989">
        <v>3.502E-5</v>
      </c>
    </row>
    <row r="29990" spans="1:3" x14ac:dyDescent="0.35">
      <c r="A29990" s="86">
        <v>46335</v>
      </c>
      <c r="B29990" s="87">
        <v>0.38541666666666669</v>
      </c>
      <c r="C29990">
        <v>3.4209999999999999E-5</v>
      </c>
    </row>
    <row r="29991" spans="1:3" x14ac:dyDescent="0.35">
      <c r="A29991" s="86">
        <v>46335</v>
      </c>
      <c r="B29991" s="87">
        <v>0.39583333333333331</v>
      </c>
      <c r="C29991">
        <v>3.3380000000000002E-5</v>
      </c>
    </row>
    <row r="29992" spans="1:3" x14ac:dyDescent="0.35">
      <c r="A29992" s="86">
        <v>46335</v>
      </c>
      <c r="B29992" s="87">
        <v>0.40625</v>
      </c>
      <c r="C29992">
        <v>3.2550000000000005E-5</v>
      </c>
    </row>
    <row r="29993" spans="1:3" x14ac:dyDescent="0.35">
      <c r="A29993" s="86">
        <v>46335</v>
      </c>
      <c r="B29993" s="87">
        <v>0.41666666666666669</v>
      </c>
      <c r="C29993">
        <v>3.188E-5</v>
      </c>
    </row>
    <row r="29994" spans="1:3" x14ac:dyDescent="0.35">
      <c r="A29994" s="86">
        <v>46335</v>
      </c>
      <c r="B29994" s="87">
        <v>0.42708333333333331</v>
      </c>
      <c r="C29994">
        <v>3.1430000000000002E-5</v>
      </c>
    </row>
    <row r="29995" spans="1:3" x14ac:dyDescent="0.35">
      <c r="A29995" s="86">
        <v>46335</v>
      </c>
      <c r="B29995" s="87">
        <v>0.4375</v>
      </c>
      <c r="C29995">
        <v>3.1130000000000002E-5</v>
      </c>
    </row>
    <row r="29996" spans="1:3" x14ac:dyDescent="0.35">
      <c r="A29996" s="86">
        <v>46335</v>
      </c>
      <c r="B29996" s="87">
        <v>0.44791666666666669</v>
      </c>
      <c r="C29996">
        <v>3.1000000000000001E-5</v>
      </c>
    </row>
    <row r="29997" spans="1:3" x14ac:dyDescent="0.35">
      <c r="A29997" s="86">
        <v>46335</v>
      </c>
      <c r="B29997" s="87">
        <v>0.45833333333333331</v>
      </c>
      <c r="C29997">
        <v>3.1000000000000001E-5</v>
      </c>
    </row>
    <row r="29998" spans="1:3" x14ac:dyDescent="0.35">
      <c r="A29998" s="86">
        <v>46335</v>
      </c>
      <c r="B29998" s="87">
        <v>0.46875</v>
      </c>
      <c r="C29998">
        <v>3.1109999999999999E-5</v>
      </c>
    </row>
    <row r="29999" spans="1:3" x14ac:dyDescent="0.35">
      <c r="A29999" s="86">
        <v>46335</v>
      </c>
      <c r="B29999" s="87">
        <v>0.47916666666666669</v>
      </c>
      <c r="C29999">
        <v>3.1340000000000001E-5</v>
      </c>
    </row>
    <row r="30000" spans="1:3" x14ac:dyDescent="0.35">
      <c r="A30000" s="86">
        <v>46335</v>
      </c>
      <c r="B30000" s="87">
        <v>0.48958333333333331</v>
      </c>
      <c r="C30000">
        <v>3.18E-5</v>
      </c>
    </row>
    <row r="30001" spans="1:3" x14ac:dyDescent="0.35">
      <c r="A30001" s="86">
        <v>46335</v>
      </c>
      <c r="B30001" s="87">
        <v>0.5</v>
      </c>
      <c r="C30001">
        <v>3.2550000000000005E-5</v>
      </c>
    </row>
    <row r="30002" spans="1:3" x14ac:dyDescent="0.35">
      <c r="A30002" s="86">
        <v>46335</v>
      </c>
      <c r="B30002" s="87">
        <v>0.51041666666666663</v>
      </c>
      <c r="C30002">
        <v>3.3590000000000002E-5</v>
      </c>
    </row>
    <row r="30003" spans="1:3" x14ac:dyDescent="0.35">
      <c r="A30003" s="86">
        <v>46335</v>
      </c>
      <c r="B30003" s="87">
        <v>0.52083333333333337</v>
      </c>
      <c r="C30003">
        <v>3.472E-5</v>
      </c>
    </row>
    <row r="30004" spans="1:3" x14ac:dyDescent="0.35">
      <c r="A30004" s="86">
        <v>46335</v>
      </c>
      <c r="B30004" s="87">
        <v>0.53125</v>
      </c>
      <c r="C30004">
        <v>3.5630000000000003E-5</v>
      </c>
    </row>
    <row r="30005" spans="1:3" x14ac:dyDescent="0.35">
      <c r="A30005" s="86">
        <v>46335</v>
      </c>
      <c r="B30005" s="87">
        <v>0.54166666666666663</v>
      </c>
      <c r="C30005">
        <v>3.6110000000000005E-5</v>
      </c>
    </row>
    <row r="30006" spans="1:3" x14ac:dyDescent="0.35">
      <c r="A30006" s="86">
        <v>46335</v>
      </c>
      <c r="B30006" s="87">
        <v>0.55208333333333337</v>
      </c>
      <c r="C30006">
        <v>3.595E-5</v>
      </c>
    </row>
    <row r="30007" spans="1:3" x14ac:dyDescent="0.35">
      <c r="A30007" s="86">
        <v>46335</v>
      </c>
      <c r="B30007" s="87">
        <v>0.5625</v>
      </c>
      <c r="C30007">
        <v>3.5290000000000003E-5</v>
      </c>
    </row>
    <row r="30008" spans="1:3" x14ac:dyDescent="0.35">
      <c r="A30008" s="86">
        <v>46335</v>
      </c>
      <c r="B30008" s="87">
        <v>0.57291666666666663</v>
      </c>
      <c r="C30008">
        <v>3.4289999999999999E-5</v>
      </c>
    </row>
    <row r="30009" spans="1:3" x14ac:dyDescent="0.35">
      <c r="A30009" s="86">
        <v>46335</v>
      </c>
      <c r="B30009" s="87">
        <v>0.58333333333333337</v>
      </c>
      <c r="C30009">
        <v>3.3219999999999997E-5</v>
      </c>
    </row>
    <row r="30010" spans="1:3" x14ac:dyDescent="0.35">
      <c r="A30010" s="86">
        <v>46335</v>
      </c>
      <c r="B30010" s="87">
        <v>0.59375</v>
      </c>
      <c r="C30010">
        <v>3.2199999999999997E-5</v>
      </c>
    </row>
    <row r="30011" spans="1:3" x14ac:dyDescent="0.35">
      <c r="A30011" s="86">
        <v>46335</v>
      </c>
      <c r="B30011" s="87">
        <v>0.60416666666666663</v>
      </c>
      <c r="C30011">
        <v>3.129E-5</v>
      </c>
    </row>
    <row r="30012" spans="1:3" x14ac:dyDescent="0.35">
      <c r="A30012" s="86">
        <v>46335</v>
      </c>
      <c r="B30012" s="87">
        <v>0.61458333333333337</v>
      </c>
      <c r="C30012">
        <v>3.046E-5</v>
      </c>
    </row>
    <row r="30013" spans="1:3" x14ac:dyDescent="0.35">
      <c r="A30013" s="86">
        <v>46335</v>
      </c>
      <c r="B30013" s="87">
        <v>0.625</v>
      </c>
      <c r="C30013">
        <v>2.9659999999999997E-5</v>
      </c>
    </row>
    <row r="30014" spans="1:3" x14ac:dyDescent="0.35">
      <c r="A30014" s="86">
        <v>46335</v>
      </c>
      <c r="B30014" s="87">
        <v>0.63541666666666663</v>
      </c>
      <c r="C30014">
        <v>2.8910000000000003E-5</v>
      </c>
    </row>
    <row r="30015" spans="1:3" x14ac:dyDescent="0.35">
      <c r="A30015" s="86">
        <v>46335</v>
      </c>
      <c r="B30015" s="87">
        <v>0.64583333333333337</v>
      </c>
      <c r="C30015">
        <v>2.8269999999999999E-5</v>
      </c>
    </row>
    <row r="30016" spans="1:3" x14ac:dyDescent="0.35">
      <c r="A30016" s="86">
        <v>46335</v>
      </c>
      <c r="B30016" s="87">
        <v>0.65625</v>
      </c>
      <c r="C30016">
        <v>2.773E-5</v>
      </c>
    </row>
    <row r="30017" spans="1:3" x14ac:dyDescent="0.35">
      <c r="A30017" s="86">
        <v>46335</v>
      </c>
      <c r="B30017" s="87">
        <v>0.66666666666666663</v>
      </c>
      <c r="C30017">
        <v>2.743E-5</v>
      </c>
    </row>
    <row r="30018" spans="1:3" x14ac:dyDescent="0.35">
      <c r="A30018" s="86">
        <v>46335</v>
      </c>
      <c r="B30018" s="87">
        <v>0.67708333333333337</v>
      </c>
      <c r="C30018">
        <v>2.7380000000000002E-5</v>
      </c>
    </row>
    <row r="30019" spans="1:3" x14ac:dyDescent="0.35">
      <c r="A30019" s="86">
        <v>46335</v>
      </c>
      <c r="B30019" s="87">
        <v>0.6875</v>
      </c>
      <c r="C30019">
        <v>2.7650000000000001E-5</v>
      </c>
    </row>
    <row r="30020" spans="1:3" x14ac:dyDescent="0.35">
      <c r="A30020" s="86">
        <v>46335</v>
      </c>
      <c r="B30020" s="87">
        <v>0.69791666666666663</v>
      </c>
      <c r="C30020">
        <v>2.8289999999999998E-5</v>
      </c>
    </row>
    <row r="30021" spans="1:3" x14ac:dyDescent="0.35">
      <c r="A30021" s="86">
        <v>46335</v>
      </c>
      <c r="B30021" s="87">
        <v>0.70833333333333337</v>
      </c>
      <c r="C30021">
        <v>2.9450000000000001E-5</v>
      </c>
    </row>
    <row r="30022" spans="1:3" x14ac:dyDescent="0.35">
      <c r="A30022" s="86">
        <v>46335</v>
      </c>
      <c r="B30022" s="87">
        <v>0.71875</v>
      </c>
      <c r="C30022">
        <v>3.1069999999999999E-5</v>
      </c>
    </row>
    <row r="30023" spans="1:3" x14ac:dyDescent="0.35">
      <c r="A30023" s="86">
        <v>46335</v>
      </c>
      <c r="B30023" s="87">
        <v>0.72916666666666663</v>
      </c>
      <c r="C30023">
        <v>3.3140000000000005E-5</v>
      </c>
    </row>
    <row r="30024" spans="1:3" x14ac:dyDescent="0.35">
      <c r="A30024" s="86">
        <v>46335</v>
      </c>
      <c r="B30024" s="87">
        <v>0.73958333333333337</v>
      </c>
      <c r="C30024">
        <v>3.5520000000000006E-5</v>
      </c>
    </row>
    <row r="30025" spans="1:3" x14ac:dyDescent="0.35">
      <c r="A30025" s="86">
        <v>46335</v>
      </c>
      <c r="B30025" s="87">
        <v>0.75</v>
      </c>
      <c r="C30025">
        <v>3.8129999999999996E-5</v>
      </c>
    </row>
    <row r="30026" spans="1:3" x14ac:dyDescent="0.35">
      <c r="A30026" s="86">
        <v>46335</v>
      </c>
      <c r="B30026" s="87">
        <v>0.76041666666666663</v>
      </c>
      <c r="C30026">
        <v>4.083E-5</v>
      </c>
    </row>
    <row r="30027" spans="1:3" x14ac:dyDescent="0.35">
      <c r="A30027" s="86">
        <v>46335</v>
      </c>
      <c r="B30027" s="87">
        <v>0.77083333333333337</v>
      </c>
      <c r="C30027">
        <v>4.3450000000000006E-5</v>
      </c>
    </row>
    <row r="30028" spans="1:3" x14ac:dyDescent="0.35">
      <c r="A30028" s="86">
        <v>46335</v>
      </c>
      <c r="B30028" s="87">
        <v>0.78125</v>
      </c>
      <c r="C30028">
        <v>4.5859999999999998E-5</v>
      </c>
    </row>
    <row r="30029" spans="1:3" x14ac:dyDescent="0.35">
      <c r="A30029" s="86">
        <v>46335</v>
      </c>
      <c r="B30029" s="87">
        <v>0.79166666666666663</v>
      </c>
      <c r="C30029">
        <v>4.7930000000000004E-5</v>
      </c>
    </row>
    <row r="30030" spans="1:3" x14ac:dyDescent="0.35">
      <c r="A30030" s="86">
        <v>46335</v>
      </c>
      <c r="B30030" s="87">
        <v>0.80208333333333337</v>
      </c>
      <c r="C30030">
        <v>4.9480000000000001E-5</v>
      </c>
    </row>
    <row r="30031" spans="1:3" x14ac:dyDescent="0.35">
      <c r="A30031" s="86">
        <v>46335</v>
      </c>
      <c r="B30031" s="87">
        <v>0.8125</v>
      </c>
      <c r="C30031">
        <v>5.0420000000000002E-5</v>
      </c>
    </row>
    <row r="30032" spans="1:3" x14ac:dyDescent="0.35">
      <c r="A30032" s="86">
        <v>46335</v>
      </c>
      <c r="B30032" s="87">
        <v>0.82291666666666663</v>
      </c>
      <c r="C30032">
        <v>5.0610000000000005E-5</v>
      </c>
    </row>
    <row r="30033" spans="1:3" x14ac:dyDescent="0.35">
      <c r="A30033" s="86">
        <v>46335</v>
      </c>
      <c r="B30033" s="87">
        <v>0.83333333333333337</v>
      </c>
      <c r="C30033">
        <v>4.9930000000000005E-5</v>
      </c>
    </row>
    <row r="30034" spans="1:3" x14ac:dyDescent="0.35">
      <c r="A30034" s="86">
        <v>46335</v>
      </c>
      <c r="B30034" s="87">
        <v>0.84375</v>
      </c>
      <c r="C30034">
        <v>4.8409999999999999E-5</v>
      </c>
    </row>
    <row r="30035" spans="1:3" x14ac:dyDescent="0.35">
      <c r="A30035" s="86">
        <v>46335</v>
      </c>
      <c r="B30035" s="87">
        <v>0.85416666666666663</v>
      </c>
      <c r="C30035">
        <v>4.6269999999999996E-5</v>
      </c>
    </row>
    <row r="30036" spans="1:3" x14ac:dyDescent="0.35">
      <c r="A30036" s="86">
        <v>46335</v>
      </c>
      <c r="B30036" s="87">
        <v>0.86458333333333337</v>
      </c>
      <c r="C30036">
        <v>4.3909999999999998E-5</v>
      </c>
    </row>
    <row r="30037" spans="1:3" x14ac:dyDescent="0.35">
      <c r="A30037" s="86">
        <v>46335</v>
      </c>
      <c r="B30037" s="87">
        <v>0.875</v>
      </c>
      <c r="C30037">
        <v>4.1680000000000001E-5</v>
      </c>
    </row>
    <row r="30038" spans="1:3" x14ac:dyDescent="0.35">
      <c r="A30038" s="86">
        <v>46335</v>
      </c>
      <c r="B30038" s="87">
        <v>0.88541666666666663</v>
      </c>
      <c r="C30038">
        <v>3.9889999999999999E-5</v>
      </c>
    </row>
    <row r="30039" spans="1:3" x14ac:dyDescent="0.35">
      <c r="A30039" s="86">
        <v>46335</v>
      </c>
      <c r="B30039" s="87">
        <v>0.89583333333333337</v>
      </c>
      <c r="C30039">
        <v>3.841E-5</v>
      </c>
    </row>
    <row r="30040" spans="1:3" x14ac:dyDescent="0.35">
      <c r="A30040" s="86">
        <v>46335</v>
      </c>
      <c r="B30040" s="87">
        <v>0.90625</v>
      </c>
      <c r="C30040">
        <v>3.7080000000000004E-5</v>
      </c>
    </row>
    <row r="30041" spans="1:3" x14ac:dyDescent="0.35">
      <c r="A30041" s="86">
        <v>46335</v>
      </c>
      <c r="B30041" s="87">
        <v>0.91666666666666663</v>
      </c>
      <c r="C30041">
        <v>3.5680000000000004E-5</v>
      </c>
    </row>
    <row r="30042" spans="1:3" x14ac:dyDescent="0.35">
      <c r="A30042" s="86">
        <v>46335</v>
      </c>
      <c r="B30042" s="87">
        <v>0.92708333333333337</v>
      </c>
      <c r="C30042">
        <v>3.4070000000000004E-5</v>
      </c>
    </row>
    <row r="30043" spans="1:3" x14ac:dyDescent="0.35">
      <c r="A30043" s="86">
        <v>46335</v>
      </c>
      <c r="B30043" s="87">
        <v>0.9375</v>
      </c>
      <c r="C30043">
        <v>3.2289999999999997E-5</v>
      </c>
    </row>
    <row r="30044" spans="1:3" x14ac:dyDescent="0.35">
      <c r="A30044" s="86">
        <v>46335</v>
      </c>
      <c r="B30044" s="87">
        <v>0.94791666666666663</v>
      </c>
      <c r="C30044">
        <v>3.0360000000000001E-5</v>
      </c>
    </row>
    <row r="30045" spans="1:3" x14ac:dyDescent="0.35">
      <c r="A30045" s="86">
        <v>46335</v>
      </c>
      <c r="B30045" s="87">
        <v>0.95833333333333337</v>
      </c>
      <c r="C30045">
        <v>2.832E-5</v>
      </c>
    </row>
    <row r="30046" spans="1:3" x14ac:dyDescent="0.35">
      <c r="A30046" s="86">
        <v>46335</v>
      </c>
      <c r="B30046" s="87">
        <v>0.96875</v>
      </c>
      <c r="C30046">
        <v>2.6249999999999998E-5</v>
      </c>
    </row>
    <row r="30047" spans="1:3" x14ac:dyDescent="0.35">
      <c r="A30047" s="86">
        <v>46335</v>
      </c>
      <c r="B30047" s="87">
        <v>0.97916666666666663</v>
      </c>
      <c r="C30047">
        <v>2.4160000000000002E-5</v>
      </c>
    </row>
    <row r="30048" spans="1:3" x14ac:dyDescent="0.35">
      <c r="A30048" s="86">
        <v>46335</v>
      </c>
      <c r="B30048" s="87">
        <v>0.98958333333333337</v>
      </c>
      <c r="C30048">
        <v>2.211E-5</v>
      </c>
    </row>
    <row r="30049" spans="1:3" x14ac:dyDescent="0.35">
      <c r="A30049" s="86">
        <v>46336</v>
      </c>
      <c r="B30049" s="87">
        <v>0</v>
      </c>
      <c r="C30049">
        <v>2.0070000000000003E-5</v>
      </c>
    </row>
    <row r="30050" spans="1:3" x14ac:dyDescent="0.35">
      <c r="A30050" s="86">
        <v>46336</v>
      </c>
      <c r="B30050" s="87">
        <v>1.0416666666666666E-2</v>
      </c>
      <c r="C30050">
        <v>1.8180000000000002E-5</v>
      </c>
    </row>
    <row r="30051" spans="1:3" x14ac:dyDescent="0.35">
      <c r="A30051" s="86">
        <v>46336</v>
      </c>
      <c r="B30051" s="87">
        <v>2.0833333333333332E-2</v>
      </c>
      <c r="C30051">
        <v>1.6350000000000001E-5</v>
      </c>
    </row>
    <row r="30052" spans="1:3" x14ac:dyDescent="0.35">
      <c r="A30052" s="86">
        <v>46336</v>
      </c>
      <c r="B30052" s="87">
        <v>3.125E-2</v>
      </c>
      <c r="C30052">
        <v>1.4770000000000001E-5</v>
      </c>
    </row>
    <row r="30053" spans="1:3" x14ac:dyDescent="0.35">
      <c r="A30053" s="86">
        <v>46336</v>
      </c>
      <c r="B30053" s="87">
        <v>4.1666666666666664E-2</v>
      </c>
      <c r="C30053">
        <v>1.342E-5</v>
      </c>
    </row>
    <row r="30054" spans="1:3" x14ac:dyDescent="0.35">
      <c r="A30054" s="86">
        <v>46336</v>
      </c>
      <c r="B30054" s="87">
        <v>5.2083333333333336E-2</v>
      </c>
      <c r="C30054">
        <v>1.242E-5</v>
      </c>
    </row>
    <row r="30055" spans="1:3" x14ac:dyDescent="0.35">
      <c r="A30055" s="86">
        <v>46336</v>
      </c>
      <c r="B30055" s="87">
        <v>6.25E-2</v>
      </c>
      <c r="C30055">
        <v>1.172E-5</v>
      </c>
    </row>
    <row r="30056" spans="1:3" x14ac:dyDescent="0.35">
      <c r="A30056" s="86">
        <v>46336</v>
      </c>
      <c r="B30056" s="87">
        <v>7.2916666666666671E-2</v>
      </c>
      <c r="C30056">
        <v>1.1270000000000001E-5</v>
      </c>
    </row>
    <row r="30057" spans="1:3" x14ac:dyDescent="0.35">
      <c r="A30057" s="86">
        <v>46336</v>
      </c>
      <c r="B30057" s="87">
        <v>8.3333333333333329E-2</v>
      </c>
      <c r="C30057">
        <v>1.097E-5</v>
      </c>
    </row>
    <row r="30058" spans="1:3" x14ac:dyDescent="0.35">
      <c r="A30058" s="86">
        <v>46336</v>
      </c>
      <c r="B30058" s="87">
        <v>9.375E-2</v>
      </c>
      <c r="C30058">
        <v>1.079E-5</v>
      </c>
    </row>
    <row r="30059" spans="1:3" x14ac:dyDescent="0.35">
      <c r="A30059" s="86">
        <v>46336</v>
      </c>
      <c r="B30059" s="87">
        <v>0.10416666666666667</v>
      </c>
      <c r="C30059">
        <v>1.065E-5</v>
      </c>
    </row>
    <row r="30060" spans="1:3" x14ac:dyDescent="0.35">
      <c r="A30060" s="86">
        <v>46336</v>
      </c>
      <c r="B30060" s="87">
        <v>0.11458333333333333</v>
      </c>
      <c r="C30060">
        <v>1.06E-5</v>
      </c>
    </row>
    <row r="30061" spans="1:3" x14ac:dyDescent="0.35">
      <c r="A30061" s="86">
        <v>46336</v>
      </c>
      <c r="B30061" s="87">
        <v>0.125</v>
      </c>
      <c r="C30061">
        <v>1.0519999999999999E-5</v>
      </c>
    </row>
    <row r="30062" spans="1:3" x14ac:dyDescent="0.35">
      <c r="A30062" s="86">
        <v>46336</v>
      </c>
      <c r="B30062" s="87">
        <v>0.13541666666666666</v>
      </c>
      <c r="C30062">
        <v>1.043E-5</v>
      </c>
    </row>
    <row r="30063" spans="1:3" x14ac:dyDescent="0.35">
      <c r="A30063" s="86">
        <v>46336</v>
      </c>
      <c r="B30063" s="87">
        <v>0.14583333333333334</v>
      </c>
      <c r="C30063">
        <v>1.0380000000000001E-5</v>
      </c>
    </row>
    <row r="30064" spans="1:3" x14ac:dyDescent="0.35">
      <c r="A30064" s="86">
        <v>46336</v>
      </c>
      <c r="B30064" s="87">
        <v>0.15625</v>
      </c>
      <c r="C30064">
        <v>1.03E-5</v>
      </c>
    </row>
    <row r="30065" spans="1:3" x14ac:dyDescent="0.35">
      <c r="A30065" s="86">
        <v>46336</v>
      </c>
      <c r="B30065" s="87">
        <v>0.16666666666666666</v>
      </c>
      <c r="C30065">
        <v>1.03E-5</v>
      </c>
    </row>
    <row r="30066" spans="1:3" x14ac:dyDescent="0.35">
      <c r="A30066" s="86">
        <v>46336</v>
      </c>
      <c r="B30066" s="87">
        <v>0.17708333333333334</v>
      </c>
      <c r="C30066">
        <v>1.0330000000000001E-5</v>
      </c>
    </row>
    <row r="30067" spans="1:3" x14ac:dyDescent="0.35">
      <c r="A30067" s="86">
        <v>46336</v>
      </c>
      <c r="B30067" s="87">
        <v>0.1875</v>
      </c>
      <c r="C30067">
        <v>1.043E-5</v>
      </c>
    </row>
    <row r="30068" spans="1:3" x14ac:dyDescent="0.35">
      <c r="A30068" s="86">
        <v>46336</v>
      </c>
      <c r="B30068" s="87">
        <v>0.19791666666666666</v>
      </c>
      <c r="C30068">
        <v>1.0569999999999999E-5</v>
      </c>
    </row>
    <row r="30069" spans="1:3" x14ac:dyDescent="0.35">
      <c r="A30069" s="86">
        <v>46336</v>
      </c>
      <c r="B30069" s="87">
        <v>0.20833333333333334</v>
      </c>
      <c r="C30069">
        <v>1.076E-5</v>
      </c>
    </row>
    <row r="30070" spans="1:3" x14ac:dyDescent="0.35">
      <c r="A30070" s="86">
        <v>46336</v>
      </c>
      <c r="B30070" s="87">
        <v>0.21875</v>
      </c>
      <c r="C30070">
        <v>1.1E-5</v>
      </c>
    </row>
    <row r="30071" spans="1:3" x14ac:dyDescent="0.35">
      <c r="A30071" s="86">
        <v>46336</v>
      </c>
      <c r="B30071" s="87">
        <v>0.22916666666666666</v>
      </c>
      <c r="C30071">
        <v>1.1599999999999999E-5</v>
      </c>
    </row>
    <row r="30072" spans="1:3" x14ac:dyDescent="0.35">
      <c r="A30072" s="86">
        <v>46336</v>
      </c>
      <c r="B30072" s="87">
        <v>0.23958333333333334</v>
      </c>
      <c r="C30072">
        <v>1.2829999999999999E-5</v>
      </c>
    </row>
    <row r="30073" spans="1:3" x14ac:dyDescent="0.35">
      <c r="A30073" s="86">
        <v>46336</v>
      </c>
      <c r="B30073" s="87">
        <v>0.25</v>
      </c>
      <c r="C30073">
        <v>1.501E-5</v>
      </c>
    </row>
    <row r="30074" spans="1:3" x14ac:dyDescent="0.35">
      <c r="A30074" s="86">
        <v>46336</v>
      </c>
      <c r="B30074" s="87">
        <v>0.26041666666666669</v>
      </c>
      <c r="C30074">
        <v>1.8289999999999999E-5</v>
      </c>
    </row>
    <row r="30075" spans="1:3" x14ac:dyDescent="0.35">
      <c r="A30075" s="86">
        <v>46336</v>
      </c>
      <c r="B30075" s="87">
        <v>0.27083333333333331</v>
      </c>
      <c r="C30075">
        <v>2.2270000000000002E-5</v>
      </c>
    </row>
    <row r="30076" spans="1:3" x14ac:dyDescent="0.35">
      <c r="A30076" s="86">
        <v>46336</v>
      </c>
      <c r="B30076" s="87">
        <v>0.28125</v>
      </c>
      <c r="C30076">
        <v>2.6349999999999997E-5</v>
      </c>
    </row>
    <row r="30077" spans="1:3" x14ac:dyDescent="0.35">
      <c r="A30077" s="86">
        <v>46336</v>
      </c>
      <c r="B30077" s="87">
        <v>0.29166666666666669</v>
      </c>
      <c r="C30077">
        <v>2.9989999999999999E-5</v>
      </c>
    </row>
    <row r="30078" spans="1:3" x14ac:dyDescent="0.35">
      <c r="A30078" s="86">
        <v>46336</v>
      </c>
      <c r="B30078" s="87">
        <v>0.30208333333333331</v>
      </c>
      <c r="C30078">
        <v>3.2700000000000002E-5</v>
      </c>
    </row>
    <row r="30079" spans="1:3" x14ac:dyDescent="0.35">
      <c r="A30079" s="86">
        <v>46336</v>
      </c>
      <c r="B30079" s="87">
        <v>0.3125</v>
      </c>
      <c r="C30079">
        <v>3.4560000000000001E-5</v>
      </c>
    </row>
    <row r="30080" spans="1:3" x14ac:dyDescent="0.35">
      <c r="A30080" s="86">
        <v>46336</v>
      </c>
      <c r="B30080" s="87">
        <v>0.32291666666666669</v>
      </c>
      <c r="C30080">
        <v>3.5689999999999999E-5</v>
      </c>
    </row>
    <row r="30081" spans="1:3" x14ac:dyDescent="0.35">
      <c r="A30081" s="86">
        <v>46336</v>
      </c>
      <c r="B30081" s="87">
        <v>0.33333333333333331</v>
      </c>
      <c r="C30081">
        <v>3.625E-5</v>
      </c>
    </row>
    <row r="30082" spans="1:3" x14ac:dyDescent="0.35">
      <c r="A30082" s="86">
        <v>46336</v>
      </c>
      <c r="B30082" s="87">
        <v>0.34375</v>
      </c>
      <c r="C30082">
        <v>3.6409999999999999E-5</v>
      </c>
    </row>
    <row r="30083" spans="1:3" x14ac:dyDescent="0.35">
      <c r="A30083" s="86">
        <v>46336</v>
      </c>
      <c r="B30083" s="87">
        <v>0.35416666666666669</v>
      </c>
      <c r="C30083">
        <v>3.625E-5</v>
      </c>
    </row>
    <row r="30084" spans="1:3" x14ac:dyDescent="0.35">
      <c r="A30084" s="86">
        <v>46336</v>
      </c>
      <c r="B30084" s="87">
        <v>0.36458333333333331</v>
      </c>
      <c r="C30084">
        <v>3.5799999999999996E-5</v>
      </c>
    </row>
    <row r="30085" spans="1:3" x14ac:dyDescent="0.35">
      <c r="A30085" s="86">
        <v>46336</v>
      </c>
      <c r="B30085" s="87">
        <v>0.375</v>
      </c>
      <c r="C30085">
        <v>3.5150000000000001E-5</v>
      </c>
    </row>
    <row r="30086" spans="1:3" x14ac:dyDescent="0.35">
      <c r="A30086" s="86">
        <v>46336</v>
      </c>
      <c r="B30086" s="87">
        <v>0.38541666666666669</v>
      </c>
      <c r="C30086">
        <v>3.4350000000000001E-5</v>
      </c>
    </row>
    <row r="30087" spans="1:3" x14ac:dyDescent="0.35">
      <c r="A30087" s="86">
        <v>46336</v>
      </c>
      <c r="B30087" s="87">
        <v>0.39583333333333331</v>
      </c>
      <c r="C30087">
        <v>3.3509999999999996E-5</v>
      </c>
    </row>
    <row r="30088" spans="1:3" x14ac:dyDescent="0.35">
      <c r="A30088" s="86">
        <v>46336</v>
      </c>
      <c r="B30088" s="87">
        <v>0.40625</v>
      </c>
      <c r="C30088">
        <v>3.2679999999999999E-5</v>
      </c>
    </row>
    <row r="30089" spans="1:3" x14ac:dyDescent="0.35">
      <c r="A30089" s="86">
        <v>46336</v>
      </c>
      <c r="B30089" s="87">
        <v>0.41666666666666669</v>
      </c>
      <c r="C30089">
        <v>3.1999999999999999E-5</v>
      </c>
    </row>
    <row r="30090" spans="1:3" x14ac:dyDescent="0.35">
      <c r="A30090" s="86">
        <v>46336</v>
      </c>
      <c r="B30090" s="87">
        <v>0.42708333333333331</v>
      </c>
      <c r="C30090">
        <v>3.1550000000000001E-5</v>
      </c>
    </row>
    <row r="30091" spans="1:3" x14ac:dyDescent="0.35">
      <c r="A30091" s="86">
        <v>46336</v>
      </c>
      <c r="B30091" s="87">
        <v>0.4375</v>
      </c>
      <c r="C30091">
        <v>3.1250000000000001E-5</v>
      </c>
    </row>
    <row r="30092" spans="1:3" x14ac:dyDescent="0.35">
      <c r="A30092" s="86">
        <v>46336</v>
      </c>
      <c r="B30092" s="87">
        <v>0.44791666666666669</v>
      </c>
      <c r="C30092">
        <v>3.112E-5</v>
      </c>
    </row>
    <row r="30093" spans="1:3" x14ac:dyDescent="0.35">
      <c r="A30093" s="86">
        <v>46336</v>
      </c>
      <c r="B30093" s="87">
        <v>0.45833333333333331</v>
      </c>
      <c r="C30093">
        <v>3.112E-5</v>
      </c>
    </row>
    <row r="30094" spans="1:3" x14ac:dyDescent="0.35">
      <c r="A30094" s="86">
        <v>46336</v>
      </c>
      <c r="B30094" s="87">
        <v>0.46875</v>
      </c>
      <c r="C30094">
        <v>3.1229999999999997E-5</v>
      </c>
    </row>
    <row r="30095" spans="1:3" x14ac:dyDescent="0.35">
      <c r="A30095" s="86">
        <v>46336</v>
      </c>
      <c r="B30095" s="87">
        <v>0.47916666666666669</v>
      </c>
      <c r="C30095">
        <v>3.146E-5</v>
      </c>
    </row>
    <row r="30096" spans="1:3" x14ac:dyDescent="0.35">
      <c r="A30096" s="86">
        <v>46336</v>
      </c>
      <c r="B30096" s="87">
        <v>0.48958333333333331</v>
      </c>
      <c r="C30096">
        <v>3.1930000000000001E-5</v>
      </c>
    </row>
    <row r="30097" spans="1:3" x14ac:dyDescent="0.35">
      <c r="A30097" s="86">
        <v>46336</v>
      </c>
      <c r="B30097" s="87">
        <v>0.5</v>
      </c>
      <c r="C30097">
        <v>3.2679999999999999E-5</v>
      </c>
    </row>
    <row r="30098" spans="1:3" x14ac:dyDescent="0.35">
      <c r="A30098" s="86">
        <v>46336</v>
      </c>
      <c r="B30098" s="87">
        <v>0.51041666666666663</v>
      </c>
      <c r="C30098">
        <v>3.3720000000000002E-5</v>
      </c>
    </row>
    <row r="30099" spans="1:3" x14ac:dyDescent="0.35">
      <c r="A30099" s="86">
        <v>46336</v>
      </c>
      <c r="B30099" s="87">
        <v>0.52083333333333337</v>
      </c>
      <c r="C30099">
        <v>3.485E-5</v>
      </c>
    </row>
    <row r="30100" spans="1:3" x14ac:dyDescent="0.35">
      <c r="A30100" s="86">
        <v>46336</v>
      </c>
      <c r="B30100" s="87">
        <v>0.53125</v>
      </c>
      <c r="C30100">
        <v>3.5770000000000005E-5</v>
      </c>
    </row>
    <row r="30101" spans="1:3" x14ac:dyDescent="0.35">
      <c r="A30101" s="86">
        <v>46336</v>
      </c>
      <c r="B30101" s="87">
        <v>0.54166666666666663</v>
      </c>
      <c r="C30101">
        <v>3.625E-5</v>
      </c>
    </row>
    <row r="30102" spans="1:3" x14ac:dyDescent="0.35">
      <c r="A30102" s="86">
        <v>46336</v>
      </c>
      <c r="B30102" s="87">
        <v>0.55208333333333337</v>
      </c>
      <c r="C30102">
        <v>3.6089999999999995E-5</v>
      </c>
    </row>
    <row r="30103" spans="1:3" x14ac:dyDescent="0.35">
      <c r="A30103" s="86">
        <v>46336</v>
      </c>
      <c r="B30103" s="87">
        <v>0.5625</v>
      </c>
      <c r="C30103">
        <v>3.5420000000000003E-5</v>
      </c>
    </row>
    <row r="30104" spans="1:3" x14ac:dyDescent="0.35">
      <c r="A30104" s="86">
        <v>46336</v>
      </c>
      <c r="B30104" s="87">
        <v>0.57291666666666663</v>
      </c>
      <c r="C30104">
        <v>3.4419999999999999E-5</v>
      </c>
    </row>
    <row r="30105" spans="1:3" x14ac:dyDescent="0.35">
      <c r="A30105" s="86">
        <v>46336</v>
      </c>
      <c r="B30105" s="87">
        <v>0.58333333333333337</v>
      </c>
      <c r="C30105">
        <v>3.3349999999999997E-5</v>
      </c>
    </row>
    <row r="30106" spans="1:3" x14ac:dyDescent="0.35">
      <c r="A30106" s="86">
        <v>46336</v>
      </c>
      <c r="B30106" s="87">
        <v>0.59375</v>
      </c>
      <c r="C30106">
        <v>3.2320000000000002E-5</v>
      </c>
    </row>
    <row r="30107" spans="1:3" x14ac:dyDescent="0.35">
      <c r="A30107" s="86">
        <v>46336</v>
      </c>
      <c r="B30107" s="87">
        <v>0.60416666666666663</v>
      </c>
      <c r="C30107">
        <v>3.1409999999999999E-5</v>
      </c>
    </row>
    <row r="30108" spans="1:3" x14ac:dyDescent="0.35">
      <c r="A30108" s="86">
        <v>46336</v>
      </c>
      <c r="B30108" s="87">
        <v>0.61458333333333337</v>
      </c>
      <c r="C30108">
        <v>3.0580000000000002E-5</v>
      </c>
    </row>
    <row r="30109" spans="1:3" x14ac:dyDescent="0.35">
      <c r="A30109" s="86">
        <v>46336</v>
      </c>
      <c r="B30109" s="87">
        <v>0.625</v>
      </c>
      <c r="C30109">
        <v>2.9770000000000001E-5</v>
      </c>
    </row>
    <row r="30110" spans="1:3" x14ac:dyDescent="0.35">
      <c r="A30110" s="86">
        <v>46336</v>
      </c>
      <c r="B30110" s="87">
        <v>0.63541666666666663</v>
      </c>
      <c r="C30110">
        <v>2.902E-5</v>
      </c>
    </row>
    <row r="30111" spans="1:3" x14ac:dyDescent="0.35">
      <c r="A30111" s="86">
        <v>46336</v>
      </c>
      <c r="B30111" s="87">
        <v>0.64583333333333337</v>
      </c>
      <c r="C30111">
        <v>2.8379999999999999E-5</v>
      </c>
    </row>
    <row r="30112" spans="1:3" x14ac:dyDescent="0.35">
      <c r="A30112" s="86">
        <v>46336</v>
      </c>
      <c r="B30112" s="87">
        <v>0.65625</v>
      </c>
      <c r="C30112">
        <v>2.7840000000000001E-5</v>
      </c>
    </row>
    <row r="30113" spans="1:3" x14ac:dyDescent="0.35">
      <c r="A30113" s="86">
        <v>46336</v>
      </c>
      <c r="B30113" s="87">
        <v>0.66666666666666663</v>
      </c>
      <c r="C30113">
        <v>2.7539999999999997E-5</v>
      </c>
    </row>
    <row r="30114" spans="1:3" x14ac:dyDescent="0.35">
      <c r="A30114" s="86">
        <v>46336</v>
      </c>
      <c r="B30114" s="87">
        <v>0.67708333333333337</v>
      </c>
      <c r="C30114">
        <v>2.7480000000000001E-5</v>
      </c>
    </row>
    <row r="30115" spans="1:3" x14ac:dyDescent="0.35">
      <c r="A30115" s="86">
        <v>46336</v>
      </c>
      <c r="B30115" s="87">
        <v>0.6875</v>
      </c>
      <c r="C30115">
        <v>2.775E-5</v>
      </c>
    </row>
    <row r="30116" spans="1:3" x14ac:dyDescent="0.35">
      <c r="A30116" s="86">
        <v>46336</v>
      </c>
      <c r="B30116" s="87">
        <v>0.69791666666666663</v>
      </c>
      <c r="C30116">
        <v>2.8400000000000003E-5</v>
      </c>
    </row>
    <row r="30117" spans="1:3" x14ac:dyDescent="0.35">
      <c r="A30117" s="86">
        <v>46336</v>
      </c>
      <c r="B30117" s="87">
        <v>0.70833333333333337</v>
      </c>
      <c r="C30117">
        <v>2.9559999999999998E-5</v>
      </c>
    </row>
    <row r="30118" spans="1:3" x14ac:dyDescent="0.35">
      <c r="A30118" s="86">
        <v>46336</v>
      </c>
      <c r="B30118" s="87">
        <v>0.71875</v>
      </c>
      <c r="C30118">
        <v>3.1189999999999998E-5</v>
      </c>
    </row>
    <row r="30119" spans="1:3" x14ac:dyDescent="0.35">
      <c r="A30119" s="86">
        <v>46336</v>
      </c>
      <c r="B30119" s="87">
        <v>0.72916666666666663</v>
      </c>
      <c r="C30119">
        <v>3.3269999999999998E-5</v>
      </c>
    </row>
    <row r="30120" spans="1:3" x14ac:dyDescent="0.35">
      <c r="A30120" s="86">
        <v>46336</v>
      </c>
      <c r="B30120" s="87">
        <v>0.73958333333333337</v>
      </c>
      <c r="C30120">
        <v>3.5659999999999994E-5</v>
      </c>
    </row>
    <row r="30121" spans="1:3" x14ac:dyDescent="0.35">
      <c r="A30121" s="86">
        <v>46336</v>
      </c>
      <c r="B30121" s="87">
        <v>0.75</v>
      </c>
      <c r="C30121">
        <v>3.8269999999999998E-5</v>
      </c>
    </row>
    <row r="30122" spans="1:3" x14ac:dyDescent="0.35">
      <c r="A30122" s="86">
        <v>46336</v>
      </c>
      <c r="B30122" s="87">
        <v>0.76041666666666663</v>
      </c>
      <c r="C30122">
        <v>4.0980000000000004E-5</v>
      </c>
    </row>
    <row r="30123" spans="1:3" x14ac:dyDescent="0.35">
      <c r="A30123" s="86">
        <v>46336</v>
      </c>
      <c r="B30123" s="87">
        <v>0.77083333333333337</v>
      </c>
      <c r="C30123">
        <v>4.3619999999999999E-5</v>
      </c>
    </row>
    <row r="30124" spans="1:3" x14ac:dyDescent="0.35">
      <c r="A30124" s="86">
        <v>46336</v>
      </c>
      <c r="B30124" s="87">
        <v>0.78125</v>
      </c>
      <c r="C30124">
        <v>4.604E-5</v>
      </c>
    </row>
    <row r="30125" spans="1:3" x14ac:dyDescent="0.35">
      <c r="A30125" s="86">
        <v>46336</v>
      </c>
      <c r="B30125" s="87">
        <v>0.79166666666666663</v>
      </c>
      <c r="C30125">
        <v>4.8109999999999998E-5</v>
      </c>
    </row>
    <row r="30126" spans="1:3" x14ac:dyDescent="0.35">
      <c r="A30126" s="86">
        <v>46336</v>
      </c>
      <c r="B30126" s="87">
        <v>0.80208333333333337</v>
      </c>
      <c r="C30126">
        <v>4.9669999999999997E-5</v>
      </c>
    </row>
    <row r="30127" spans="1:3" x14ac:dyDescent="0.35">
      <c r="A30127" s="86">
        <v>46336</v>
      </c>
      <c r="B30127" s="87">
        <v>0.8125</v>
      </c>
      <c r="C30127">
        <v>5.0610000000000005E-5</v>
      </c>
    </row>
    <row r="30128" spans="1:3" x14ac:dyDescent="0.35">
      <c r="A30128" s="86">
        <v>46336</v>
      </c>
      <c r="B30128" s="87">
        <v>0.82291666666666663</v>
      </c>
      <c r="C30128">
        <v>5.0799999999999995E-5</v>
      </c>
    </row>
    <row r="30129" spans="1:3" x14ac:dyDescent="0.35">
      <c r="A30129" s="86">
        <v>46336</v>
      </c>
      <c r="B30129" s="87">
        <v>0.83333333333333337</v>
      </c>
      <c r="C30129">
        <v>5.0130000000000003E-5</v>
      </c>
    </row>
    <row r="30130" spans="1:3" x14ac:dyDescent="0.35">
      <c r="A30130" s="86">
        <v>46336</v>
      </c>
      <c r="B30130" s="87">
        <v>0.84375</v>
      </c>
      <c r="C30130">
        <v>4.8599999999999995E-5</v>
      </c>
    </row>
    <row r="30131" spans="1:3" x14ac:dyDescent="0.35">
      <c r="A30131" s="86">
        <v>46336</v>
      </c>
      <c r="B30131" s="87">
        <v>0.85416666666666663</v>
      </c>
      <c r="C30131">
        <v>4.6449999999999997E-5</v>
      </c>
    </row>
    <row r="30132" spans="1:3" x14ac:dyDescent="0.35">
      <c r="A30132" s="86">
        <v>46336</v>
      </c>
      <c r="B30132" s="87">
        <v>0.86458333333333337</v>
      </c>
      <c r="C30132">
        <v>4.4079999999999998E-5</v>
      </c>
    </row>
    <row r="30133" spans="1:3" x14ac:dyDescent="0.35">
      <c r="A30133" s="86">
        <v>46336</v>
      </c>
      <c r="B30133" s="87">
        <v>0.875</v>
      </c>
      <c r="C30133">
        <v>4.1839999999999999E-5</v>
      </c>
    </row>
    <row r="30134" spans="1:3" x14ac:dyDescent="0.35">
      <c r="A30134" s="86">
        <v>46336</v>
      </c>
      <c r="B30134" s="87">
        <v>0.88541666666666663</v>
      </c>
      <c r="C30134">
        <v>4.0050000000000004E-5</v>
      </c>
    </row>
    <row r="30135" spans="1:3" x14ac:dyDescent="0.35">
      <c r="A30135" s="86">
        <v>46336</v>
      </c>
      <c r="B30135" s="87">
        <v>0.89583333333333337</v>
      </c>
      <c r="C30135">
        <v>3.8559999999999997E-5</v>
      </c>
    </row>
    <row r="30136" spans="1:3" x14ac:dyDescent="0.35">
      <c r="A30136" s="86">
        <v>46336</v>
      </c>
      <c r="B30136" s="87">
        <v>0.90625</v>
      </c>
      <c r="C30136">
        <v>3.7220000000000006E-5</v>
      </c>
    </row>
    <row r="30137" spans="1:3" x14ac:dyDescent="0.35">
      <c r="A30137" s="86">
        <v>46336</v>
      </c>
      <c r="B30137" s="87">
        <v>0.91666666666666663</v>
      </c>
      <c r="C30137">
        <v>3.5819999999999999E-5</v>
      </c>
    </row>
    <row r="30138" spans="1:3" x14ac:dyDescent="0.35">
      <c r="A30138" s="86">
        <v>46336</v>
      </c>
      <c r="B30138" s="87">
        <v>0.92708333333333337</v>
      </c>
      <c r="C30138">
        <v>3.4209999999999999E-5</v>
      </c>
    </row>
    <row r="30139" spans="1:3" x14ac:dyDescent="0.35">
      <c r="A30139" s="86">
        <v>46336</v>
      </c>
      <c r="B30139" s="87">
        <v>0.9375</v>
      </c>
      <c r="C30139">
        <v>3.2410000000000003E-5</v>
      </c>
    </row>
    <row r="30140" spans="1:3" x14ac:dyDescent="0.35">
      <c r="A30140" s="86">
        <v>46336</v>
      </c>
      <c r="B30140" s="87">
        <v>0.94791666666666663</v>
      </c>
      <c r="C30140">
        <v>3.0470000000000001E-5</v>
      </c>
    </row>
    <row r="30141" spans="1:3" x14ac:dyDescent="0.35">
      <c r="A30141" s="86">
        <v>46336</v>
      </c>
      <c r="B30141" s="87">
        <v>0.95833333333333337</v>
      </c>
      <c r="C30141">
        <v>2.8430000000000001E-5</v>
      </c>
    </row>
    <row r="30142" spans="1:3" x14ac:dyDescent="0.35">
      <c r="A30142" s="86">
        <v>46336</v>
      </c>
      <c r="B30142" s="87">
        <v>0.96875</v>
      </c>
      <c r="C30142">
        <v>2.6349999999999997E-5</v>
      </c>
    </row>
    <row r="30143" spans="1:3" x14ac:dyDescent="0.35">
      <c r="A30143" s="86">
        <v>46336</v>
      </c>
      <c r="B30143" s="87">
        <v>0.97916666666666663</v>
      </c>
      <c r="C30143">
        <v>2.4260000000000002E-5</v>
      </c>
    </row>
    <row r="30144" spans="1:3" x14ac:dyDescent="0.35">
      <c r="A30144" s="86">
        <v>46336</v>
      </c>
      <c r="B30144" s="87">
        <v>0.98958333333333337</v>
      </c>
      <c r="C30144">
        <v>2.2190000000000003E-5</v>
      </c>
    </row>
    <row r="30145" spans="1:3" x14ac:dyDescent="0.35">
      <c r="A30145" s="86">
        <v>46337</v>
      </c>
      <c r="B30145" s="87">
        <v>0</v>
      </c>
      <c r="C30145">
        <v>2.0150000000000002E-5</v>
      </c>
    </row>
    <row r="30146" spans="1:3" x14ac:dyDescent="0.35">
      <c r="A30146" s="86">
        <v>46337</v>
      </c>
      <c r="B30146" s="87">
        <v>1.0416666666666666E-2</v>
      </c>
      <c r="C30146">
        <v>1.825E-5</v>
      </c>
    </row>
    <row r="30147" spans="1:3" x14ac:dyDescent="0.35">
      <c r="A30147" s="86">
        <v>46337</v>
      </c>
      <c r="B30147" s="87">
        <v>2.0833333333333332E-2</v>
      </c>
      <c r="C30147">
        <v>1.641E-5</v>
      </c>
    </row>
    <row r="30148" spans="1:3" x14ac:dyDescent="0.35">
      <c r="A30148" s="86">
        <v>46337</v>
      </c>
      <c r="B30148" s="87">
        <v>3.125E-2</v>
      </c>
      <c r="C30148">
        <v>1.4829999999999999E-5</v>
      </c>
    </row>
    <row r="30149" spans="1:3" x14ac:dyDescent="0.35">
      <c r="A30149" s="86">
        <v>46337</v>
      </c>
      <c r="B30149" s="87">
        <v>4.1666666666666664E-2</v>
      </c>
      <c r="C30149">
        <v>1.3480000000000001E-5</v>
      </c>
    </row>
    <row r="30150" spans="1:3" x14ac:dyDescent="0.35">
      <c r="A30150" s="86">
        <v>46337</v>
      </c>
      <c r="B30150" s="87">
        <v>5.2083333333333336E-2</v>
      </c>
      <c r="C30150">
        <v>1.2470000000000001E-5</v>
      </c>
    </row>
    <row r="30151" spans="1:3" x14ac:dyDescent="0.35">
      <c r="A30151" s="86">
        <v>46337</v>
      </c>
      <c r="B30151" s="87">
        <v>6.25E-2</v>
      </c>
      <c r="C30151">
        <v>1.1769999999999999E-5</v>
      </c>
    </row>
    <row r="30152" spans="1:3" x14ac:dyDescent="0.35">
      <c r="A30152" s="86">
        <v>46337</v>
      </c>
      <c r="B30152" s="87">
        <v>7.2916666666666671E-2</v>
      </c>
      <c r="C30152">
        <v>1.132E-5</v>
      </c>
    </row>
    <row r="30153" spans="1:3" x14ac:dyDescent="0.35">
      <c r="A30153" s="86">
        <v>46337</v>
      </c>
      <c r="B30153" s="87">
        <v>8.3333333333333329E-2</v>
      </c>
      <c r="C30153">
        <v>1.1010000000000001E-5</v>
      </c>
    </row>
    <row r="30154" spans="1:3" x14ac:dyDescent="0.35">
      <c r="A30154" s="86">
        <v>46337</v>
      </c>
      <c r="B30154" s="87">
        <v>9.375E-2</v>
      </c>
      <c r="C30154">
        <v>1.083E-5</v>
      </c>
    </row>
    <row r="30155" spans="1:3" x14ac:dyDescent="0.35">
      <c r="A30155" s="86">
        <v>46337</v>
      </c>
      <c r="B30155" s="87">
        <v>0.10416666666666667</v>
      </c>
      <c r="C30155">
        <v>1.0689999999999999E-5</v>
      </c>
    </row>
    <row r="30156" spans="1:3" x14ac:dyDescent="0.35">
      <c r="A30156" s="86">
        <v>46337</v>
      </c>
      <c r="B30156" s="87">
        <v>0.11458333333333333</v>
      </c>
      <c r="C30156">
        <v>1.064E-5</v>
      </c>
    </row>
    <row r="30157" spans="1:3" x14ac:dyDescent="0.35">
      <c r="A30157" s="86">
        <v>46337</v>
      </c>
      <c r="B30157" s="87">
        <v>0.125</v>
      </c>
      <c r="C30157">
        <v>1.0560000000000001E-5</v>
      </c>
    </row>
    <row r="30158" spans="1:3" x14ac:dyDescent="0.35">
      <c r="A30158" s="86">
        <v>46337</v>
      </c>
      <c r="B30158" s="87">
        <v>0.13541666666666666</v>
      </c>
      <c r="C30158">
        <v>1.047E-5</v>
      </c>
    </row>
    <row r="30159" spans="1:3" x14ac:dyDescent="0.35">
      <c r="A30159" s="86">
        <v>46337</v>
      </c>
      <c r="B30159" s="87">
        <v>0.14583333333333334</v>
      </c>
      <c r="C30159">
        <v>1.042E-5</v>
      </c>
    </row>
    <row r="30160" spans="1:3" x14ac:dyDescent="0.35">
      <c r="A30160" s="86">
        <v>46337</v>
      </c>
      <c r="B30160" s="87">
        <v>0.15625</v>
      </c>
      <c r="C30160">
        <v>1.0340000000000001E-5</v>
      </c>
    </row>
    <row r="30161" spans="1:3" x14ac:dyDescent="0.35">
      <c r="A30161" s="86">
        <v>46337</v>
      </c>
      <c r="B30161" s="87">
        <v>0.16666666666666666</v>
      </c>
      <c r="C30161">
        <v>1.0340000000000001E-5</v>
      </c>
    </row>
    <row r="30162" spans="1:3" x14ac:dyDescent="0.35">
      <c r="A30162" s="86">
        <v>46337</v>
      </c>
      <c r="B30162" s="87">
        <v>0.17708333333333334</v>
      </c>
      <c r="C30162">
        <v>1.0370000000000001E-5</v>
      </c>
    </row>
    <row r="30163" spans="1:3" x14ac:dyDescent="0.35">
      <c r="A30163" s="86">
        <v>46337</v>
      </c>
      <c r="B30163" s="87">
        <v>0.1875</v>
      </c>
      <c r="C30163">
        <v>1.047E-5</v>
      </c>
    </row>
    <row r="30164" spans="1:3" x14ac:dyDescent="0.35">
      <c r="A30164" s="86">
        <v>46337</v>
      </c>
      <c r="B30164" s="87">
        <v>0.19791666666666666</v>
      </c>
      <c r="C30164">
        <v>1.061E-5</v>
      </c>
    </row>
    <row r="30165" spans="1:3" x14ac:dyDescent="0.35">
      <c r="A30165" s="86">
        <v>46337</v>
      </c>
      <c r="B30165" s="87">
        <v>0.20833333333333334</v>
      </c>
      <c r="C30165">
        <v>1.08E-5</v>
      </c>
    </row>
    <row r="30166" spans="1:3" x14ac:dyDescent="0.35">
      <c r="A30166" s="86">
        <v>46337</v>
      </c>
      <c r="B30166" s="87">
        <v>0.21875</v>
      </c>
      <c r="C30166">
        <v>1.1050000000000001E-5</v>
      </c>
    </row>
    <row r="30167" spans="1:3" x14ac:dyDescent="0.35">
      <c r="A30167" s="86">
        <v>46337</v>
      </c>
      <c r="B30167" s="87">
        <v>0.22916666666666666</v>
      </c>
      <c r="C30167">
        <v>1.1639999999999999E-5</v>
      </c>
    </row>
    <row r="30168" spans="1:3" x14ac:dyDescent="0.35">
      <c r="A30168" s="86">
        <v>46337</v>
      </c>
      <c r="B30168" s="87">
        <v>0.23958333333333334</v>
      </c>
      <c r="C30168">
        <v>1.288E-5</v>
      </c>
    </row>
    <row r="30169" spans="1:3" x14ac:dyDescent="0.35">
      <c r="A30169" s="86">
        <v>46337</v>
      </c>
      <c r="B30169" s="87">
        <v>0.25</v>
      </c>
      <c r="C30169">
        <v>1.506E-5</v>
      </c>
    </row>
    <row r="30170" spans="1:3" x14ac:dyDescent="0.35">
      <c r="A30170" s="86">
        <v>46337</v>
      </c>
      <c r="B30170" s="87">
        <v>0.26041666666666669</v>
      </c>
      <c r="C30170">
        <v>1.836E-5</v>
      </c>
    </row>
    <row r="30171" spans="1:3" x14ac:dyDescent="0.35">
      <c r="A30171" s="86">
        <v>46337</v>
      </c>
      <c r="B30171" s="87">
        <v>0.27083333333333331</v>
      </c>
      <c r="C30171">
        <v>2.2349999999999998E-5</v>
      </c>
    </row>
    <row r="30172" spans="1:3" x14ac:dyDescent="0.35">
      <c r="A30172" s="86">
        <v>46337</v>
      </c>
      <c r="B30172" s="87">
        <v>0.28125</v>
      </c>
      <c r="C30172">
        <v>2.6450000000000003E-5</v>
      </c>
    </row>
    <row r="30173" spans="1:3" x14ac:dyDescent="0.35">
      <c r="A30173" s="86">
        <v>46337</v>
      </c>
      <c r="B30173" s="87">
        <v>0.29166666666666669</v>
      </c>
      <c r="C30173">
        <v>3.01E-5</v>
      </c>
    </row>
    <row r="30174" spans="1:3" x14ac:dyDescent="0.35">
      <c r="A30174" s="86">
        <v>46337</v>
      </c>
      <c r="B30174" s="87">
        <v>0.30208333333333331</v>
      </c>
      <c r="C30174">
        <v>3.2829999999999996E-5</v>
      </c>
    </row>
    <row r="30175" spans="1:3" x14ac:dyDescent="0.35">
      <c r="A30175" s="86">
        <v>46337</v>
      </c>
      <c r="B30175" s="87">
        <v>0.3125</v>
      </c>
      <c r="C30175">
        <v>3.4690000000000002E-5</v>
      </c>
    </row>
    <row r="30176" spans="1:3" x14ac:dyDescent="0.35">
      <c r="A30176" s="86">
        <v>46337</v>
      </c>
      <c r="B30176" s="87">
        <v>0.32291666666666669</v>
      </c>
      <c r="C30176">
        <v>3.5830000000000001E-5</v>
      </c>
    </row>
    <row r="30177" spans="1:3" x14ac:dyDescent="0.35">
      <c r="A30177" s="86">
        <v>46337</v>
      </c>
      <c r="B30177" s="87">
        <v>0.33333333333333331</v>
      </c>
      <c r="C30177">
        <v>3.6389999999999995E-5</v>
      </c>
    </row>
    <row r="30178" spans="1:3" x14ac:dyDescent="0.35">
      <c r="A30178" s="86">
        <v>46337</v>
      </c>
      <c r="B30178" s="87">
        <v>0.34375</v>
      </c>
      <c r="C30178">
        <v>3.6550000000000001E-5</v>
      </c>
    </row>
    <row r="30179" spans="1:3" x14ac:dyDescent="0.35">
      <c r="A30179" s="86">
        <v>46337</v>
      </c>
      <c r="B30179" s="87">
        <v>0.35416666666666669</v>
      </c>
      <c r="C30179">
        <v>3.6389999999999995E-5</v>
      </c>
    </row>
    <row r="30180" spans="1:3" x14ac:dyDescent="0.35">
      <c r="A30180" s="86">
        <v>46337</v>
      </c>
      <c r="B30180" s="87">
        <v>0.36458333333333331</v>
      </c>
      <c r="C30180">
        <v>3.5939999999999998E-5</v>
      </c>
    </row>
    <row r="30181" spans="1:3" x14ac:dyDescent="0.35">
      <c r="A30181" s="86">
        <v>46337</v>
      </c>
      <c r="B30181" s="87">
        <v>0.375</v>
      </c>
      <c r="C30181">
        <v>3.5290000000000003E-5</v>
      </c>
    </row>
    <row r="30182" spans="1:3" x14ac:dyDescent="0.35">
      <c r="A30182" s="86">
        <v>46337</v>
      </c>
      <c r="B30182" s="87">
        <v>0.38541666666666669</v>
      </c>
      <c r="C30182">
        <v>3.4479999999999995E-5</v>
      </c>
    </row>
    <row r="30183" spans="1:3" x14ac:dyDescent="0.35">
      <c r="A30183" s="86">
        <v>46337</v>
      </c>
      <c r="B30183" s="87">
        <v>0.39583333333333331</v>
      </c>
      <c r="C30183">
        <v>3.3640000000000003E-5</v>
      </c>
    </row>
    <row r="30184" spans="1:3" x14ac:dyDescent="0.35">
      <c r="A30184" s="86">
        <v>46337</v>
      </c>
      <c r="B30184" s="87">
        <v>0.40625</v>
      </c>
      <c r="C30184">
        <v>3.2800000000000004E-5</v>
      </c>
    </row>
    <row r="30185" spans="1:3" x14ac:dyDescent="0.35">
      <c r="A30185" s="86">
        <v>46337</v>
      </c>
      <c r="B30185" s="87">
        <v>0.41666666666666669</v>
      </c>
      <c r="C30185">
        <v>3.2120000000000004E-5</v>
      </c>
    </row>
    <row r="30186" spans="1:3" x14ac:dyDescent="0.35">
      <c r="A30186" s="86">
        <v>46337</v>
      </c>
      <c r="B30186" s="87">
        <v>0.42708333333333331</v>
      </c>
      <c r="C30186">
        <v>3.167E-5</v>
      </c>
    </row>
    <row r="30187" spans="1:3" x14ac:dyDescent="0.35">
      <c r="A30187" s="86">
        <v>46337</v>
      </c>
      <c r="B30187" s="87">
        <v>0.4375</v>
      </c>
      <c r="C30187">
        <v>3.137E-5</v>
      </c>
    </row>
    <row r="30188" spans="1:3" x14ac:dyDescent="0.35">
      <c r="A30188" s="86">
        <v>46337</v>
      </c>
      <c r="B30188" s="87">
        <v>0.44791666666666669</v>
      </c>
      <c r="C30188">
        <v>3.1239999999999999E-5</v>
      </c>
    </row>
    <row r="30189" spans="1:3" x14ac:dyDescent="0.35">
      <c r="A30189" s="86">
        <v>46337</v>
      </c>
      <c r="B30189" s="87">
        <v>0.45833333333333331</v>
      </c>
      <c r="C30189">
        <v>3.1239999999999999E-5</v>
      </c>
    </row>
    <row r="30190" spans="1:3" x14ac:dyDescent="0.35">
      <c r="A30190" s="86">
        <v>46337</v>
      </c>
      <c r="B30190" s="87">
        <v>0.46875</v>
      </c>
      <c r="C30190">
        <v>3.1350000000000003E-5</v>
      </c>
    </row>
    <row r="30191" spans="1:3" x14ac:dyDescent="0.35">
      <c r="A30191" s="86">
        <v>46337</v>
      </c>
      <c r="B30191" s="87">
        <v>0.47916666666666669</v>
      </c>
      <c r="C30191">
        <v>3.1579999999999999E-5</v>
      </c>
    </row>
    <row r="30192" spans="1:3" x14ac:dyDescent="0.35">
      <c r="A30192" s="86">
        <v>46337</v>
      </c>
      <c r="B30192" s="87">
        <v>0.48958333333333331</v>
      </c>
      <c r="C30192">
        <v>3.205E-5</v>
      </c>
    </row>
    <row r="30193" spans="1:3" x14ac:dyDescent="0.35">
      <c r="A30193" s="86">
        <v>46337</v>
      </c>
      <c r="B30193" s="87">
        <v>0.5</v>
      </c>
      <c r="C30193">
        <v>3.2800000000000004E-5</v>
      </c>
    </row>
    <row r="30194" spans="1:3" x14ac:dyDescent="0.35">
      <c r="A30194" s="86">
        <v>46337</v>
      </c>
      <c r="B30194" s="87">
        <v>0.51041666666666663</v>
      </c>
      <c r="C30194">
        <v>3.3849999999999996E-5</v>
      </c>
    </row>
    <row r="30195" spans="1:3" x14ac:dyDescent="0.35">
      <c r="A30195" s="86">
        <v>46337</v>
      </c>
      <c r="B30195" s="87">
        <v>0.52083333333333337</v>
      </c>
      <c r="C30195">
        <v>3.4990000000000002E-5</v>
      </c>
    </row>
    <row r="30196" spans="1:3" x14ac:dyDescent="0.35">
      <c r="A30196" s="86">
        <v>46337</v>
      </c>
      <c r="B30196" s="87">
        <v>0.53125</v>
      </c>
      <c r="C30196">
        <v>3.5899999999999998E-5</v>
      </c>
    </row>
    <row r="30197" spans="1:3" x14ac:dyDescent="0.35">
      <c r="A30197" s="86">
        <v>46337</v>
      </c>
      <c r="B30197" s="87">
        <v>0.54166666666666663</v>
      </c>
      <c r="C30197">
        <v>3.6389999999999995E-5</v>
      </c>
    </row>
    <row r="30198" spans="1:3" x14ac:dyDescent="0.35">
      <c r="A30198" s="86">
        <v>46337</v>
      </c>
      <c r="B30198" s="87">
        <v>0.55208333333333337</v>
      </c>
      <c r="C30198">
        <v>3.6229999999999997E-5</v>
      </c>
    </row>
    <row r="30199" spans="1:3" x14ac:dyDescent="0.35">
      <c r="A30199" s="86">
        <v>46337</v>
      </c>
      <c r="B30199" s="87">
        <v>0.5625</v>
      </c>
      <c r="C30199">
        <v>3.5559999999999998E-5</v>
      </c>
    </row>
    <row r="30200" spans="1:3" x14ac:dyDescent="0.35">
      <c r="A30200" s="86">
        <v>46337</v>
      </c>
      <c r="B30200" s="87">
        <v>0.57291666666666663</v>
      </c>
      <c r="C30200">
        <v>3.455E-5</v>
      </c>
    </row>
    <row r="30201" spans="1:3" x14ac:dyDescent="0.35">
      <c r="A30201" s="86">
        <v>46337</v>
      </c>
      <c r="B30201" s="87">
        <v>0.58333333333333337</v>
      </c>
      <c r="C30201">
        <v>3.3470000000000003E-5</v>
      </c>
    </row>
    <row r="30202" spans="1:3" x14ac:dyDescent="0.35">
      <c r="A30202" s="86">
        <v>46337</v>
      </c>
      <c r="B30202" s="87">
        <v>0.59375</v>
      </c>
      <c r="C30202">
        <v>3.2450000000000003E-5</v>
      </c>
    </row>
    <row r="30203" spans="1:3" x14ac:dyDescent="0.35">
      <c r="A30203" s="86">
        <v>46337</v>
      </c>
      <c r="B30203" s="87">
        <v>0.60416666666666663</v>
      </c>
      <c r="C30203">
        <v>3.1530000000000005E-5</v>
      </c>
    </row>
    <row r="30204" spans="1:3" x14ac:dyDescent="0.35">
      <c r="A30204" s="86">
        <v>46337</v>
      </c>
      <c r="B30204" s="87">
        <v>0.61458333333333337</v>
      </c>
      <c r="C30204">
        <v>3.0700000000000001E-5</v>
      </c>
    </row>
    <row r="30205" spans="1:3" x14ac:dyDescent="0.35">
      <c r="A30205" s="86">
        <v>46337</v>
      </c>
      <c r="B30205" s="87">
        <v>0.625</v>
      </c>
      <c r="C30205">
        <v>2.989E-5</v>
      </c>
    </row>
    <row r="30206" spans="1:3" x14ac:dyDescent="0.35">
      <c r="A30206" s="86">
        <v>46337</v>
      </c>
      <c r="B30206" s="87">
        <v>0.63541666666666663</v>
      </c>
      <c r="C30206">
        <v>2.9130000000000001E-5</v>
      </c>
    </row>
    <row r="30207" spans="1:3" x14ac:dyDescent="0.35">
      <c r="A30207" s="86">
        <v>46337</v>
      </c>
      <c r="B30207" s="87">
        <v>0.64583333333333337</v>
      </c>
      <c r="C30207">
        <v>2.8479999999999998E-5</v>
      </c>
    </row>
    <row r="30208" spans="1:3" x14ac:dyDescent="0.35">
      <c r="A30208" s="86">
        <v>46337</v>
      </c>
      <c r="B30208" s="87">
        <v>0.65625</v>
      </c>
      <c r="C30208">
        <v>2.794E-5</v>
      </c>
    </row>
    <row r="30209" spans="1:3" x14ac:dyDescent="0.35">
      <c r="A30209" s="86">
        <v>46337</v>
      </c>
      <c r="B30209" s="87">
        <v>0.66666666666666663</v>
      </c>
      <c r="C30209">
        <v>2.7640000000000003E-5</v>
      </c>
    </row>
    <row r="30210" spans="1:3" x14ac:dyDescent="0.35">
      <c r="A30210" s="86">
        <v>46337</v>
      </c>
      <c r="B30210" s="87">
        <v>0.67708333333333337</v>
      </c>
      <c r="C30210">
        <v>2.7589999999999998E-5</v>
      </c>
    </row>
    <row r="30211" spans="1:3" x14ac:dyDescent="0.35">
      <c r="A30211" s="86">
        <v>46337</v>
      </c>
      <c r="B30211" s="87">
        <v>0.6875</v>
      </c>
      <c r="C30211">
        <v>2.7860000000000001E-5</v>
      </c>
    </row>
    <row r="30212" spans="1:3" x14ac:dyDescent="0.35">
      <c r="A30212" s="86">
        <v>46337</v>
      </c>
      <c r="B30212" s="87">
        <v>0.69791666666666663</v>
      </c>
      <c r="C30212">
        <v>2.851E-5</v>
      </c>
    </row>
    <row r="30213" spans="1:3" x14ac:dyDescent="0.35">
      <c r="A30213" s="86">
        <v>46337</v>
      </c>
      <c r="B30213" s="87">
        <v>0.70833333333333337</v>
      </c>
      <c r="C30213">
        <v>2.9669999999999999E-5</v>
      </c>
    </row>
    <row r="30214" spans="1:3" x14ac:dyDescent="0.35">
      <c r="A30214" s="86">
        <v>46337</v>
      </c>
      <c r="B30214" s="87">
        <v>0.71875</v>
      </c>
      <c r="C30214">
        <v>3.1309999999999997E-5</v>
      </c>
    </row>
    <row r="30215" spans="1:3" x14ac:dyDescent="0.35">
      <c r="A30215" s="86">
        <v>46337</v>
      </c>
      <c r="B30215" s="87">
        <v>0.72916666666666663</v>
      </c>
      <c r="C30215">
        <v>3.3399999999999999E-5</v>
      </c>
    </row>
    <row r="30216" spans="1:3" x14ac:dyDescent="0.35">
      <c r="A30216" s="86">
        <v>46337</v>
      </c>
      <c r="B30216" s="87">
        <v>0.73958333333333337</v>
      </c>
      <c r="C30216">
        <v>3.5790000000000001E-5</v>
      </c>
    </row>
    <row r="30217" spans="1:3" x14ac:dyDescent="0.35">
      <c r="A30217" s="86">
        <v>46337</v>
      </c>
      <c r="B30217" s="87">
        <v>0.75</v>
      </c>
      <c r="C30217">
        <v>3.8420000000000001E-5</v>
      </c>
    </row>
    <row r="30218" spans="1:3" x14ac:dyDescent="0.35">
      <c r="A30218" s="86">
        <v>46337</v>
      </c>
      <c r="B30218" s="87">
        <v>0.76041666666666663</v>
      </c>
      <c r="C30218">
        <v>4.1140000000000003E-5</v>
      </c>
    </row>
    <row r="30219" spans="1:3" x14ac:dyDescent="0.35">
      <c r="A30219" s="86">
        <v>46337</v>
      </c>
      <c r="B30219" s="87">
        <v>0.77083333333333337</v>
      </c>
      <c r="C30219">
        <v>4.3789999999999999E-5</v>
      </c>
    </row>
    <row r="30220" spans="1:3" x14ac:dyDescent="0.35">
      <c r="A30220" s="86">
        <v>46337</v>
      </c>
      <c r="B30220" s="87">
        <v>0.78125</v>
      </c>
      <c r="C30220">
        <v>4.621E-5</v>
      </c>
    </row>
    <row r="30221" spans="1:3" x14ac:dyDescent="0.35">
      <c r="A30221" s="86">
        <v>46337</v>
      </c>
      <c r="B30221" s="87">
        <v>0.79166666666666663</v>
      </c>
      <c r="C30221">
        <v>4.8300000000000002E-5</v>
      </c>
    </row>
    <row r="30222" spans="1:3" x14ac:dyDescent="0.35">
      <c r="A30222" s="86">
        <v>46337</v>
      </c>
      <c r="B30222" s="87">
        <v>0.80208333333333337</v>
      </c>
      <c r="C30222">
        <v>4.986E-5</v>
      </c>
    </row>
    <row r="30223" spans="1:3" x14ac:dyDescent="0.35">
      <c r="A30223" s="86">
        <v>46337</v>
      </c>
      <c r="B30223" s="87">
        <v>0.8125</v>
      </c>
      <c r="C30223">
        <v>5.0799999999999995E-5</v>
      </c>
    </row>
    <row r="30224" spans="1:3" x14ac:dyDescent="0.35">
      <c r="A30224" s="86">
        <v>46337</v>
      </c>
      <c r="B30224" s="87">
        <v>0.82291666666666663</v>
      </c>
      <c r="C30224">
        <v>5.1E-5</v>
      </c>
    </row>
    <row r="30225" spans="1:3" x14ac:dyDescent="0.35">
      <c r="A30225" s="86">
        <v>46337</v>
      </c>
      <c r="B30225" s="87">
        <v>0.83333333333333337</v>
      </c>
      <c r="C30225">
        <v>5.0319999999999999E-5</v>
      </c>
    </row>
    <row r="30226" spans="1:3" x14ac:dyDescent="0.35">
      <c r="A30226" s="86">
        <v>46337</v>
      </c>
      <c r="B30226" s="87">
        <v>0.84375</v>
      </c>
      <c r="C30226">
        <v>4.8779999999999997E-5</v>
      </c>
    </row>
    <row r="30227" spans="1:3" x14ac:dyDescent="0.35">
      <c r="A30227" s="86">
        <v>46337</v>
      </c>
      <c r="B30227" s="87">
        <v>0.85416666666666663</v>
      </c>
      <c r="C30227">
        <v>4.6629999999999999E-5</v>
      </c>
    </row>
    <row r="30228" spans="1:3" x14ac:dyDescent="0.35">
      <c r="A30228" s="86">
        <v>46337</v>
      </c>
      <c r="B30228" s="87">
        <v>0.86458333333333337</v>
      </c>
      <c r="C30228">
        <v>4.4249999999999998E-5</v>
      </c>
    </row>
    <row r="30229" spans="1:3" x14ac:dyDescent="0.35">
      <c r="A30229" s="86">
        <v>46337</v>
      </c>
      <c r="B30229" s="87">
        <v>0.875</v>
      </c>
      <c r="C30229">
        <v>4.2000000000000004E-5</v>
      </c>
    </row>
    <row r="30230" spans="1:3" x14ac:dyDescent="0.35">
      <c r="A30230" s="86">
        <v>46337</v>
      </c>
      <c r="B30230" s="87">
        <v>0.88541666666666663</v>
      </c>
      <c r="C30230">
        <v>4.0200000000000001E-5</v>
      </c>
    </row>
    <row r="30231" spans="1:3" x14ac:dyDescent="0.35">
      <c r="A30231" s="86">
        <v>46337</v>
      </c>
      <c r="B30231" s="87">
        <v>0.89583333333333337</v>
      </c>
      <c r="C30231">
        <v>3.871E-5</v>
      </c>
    </row>
    <row r="30232" spans="1:3" x14ac:dyDescent="0.35">
      <c r="A30232" s="86">
        <v>46337</v>
      </c>
      <c r="B30232" s="87">
        <v>0.90625</v>
      </c>
      <c r="C30232">
        <v>3.7359999999999995E-5</v>
      </c>
    </row>
    <row r="30233" spans="1:3" x14ac:dyDescent="0.35">
      <c r="A30233" s="86">
        <v>46337</v>
      </c>
      <c r="B30233" s="87">
        <v>0.91666666666666663</v>
      </c>
      <c r="C30233">
        <v>3.5960000000000001E-5</v>
      </c>
    </row>
    <row r="30234" spans="1:3" x14ac:dyDescent="0.35">
      <c r="A30234" s="86">
        <v>46337</v>
      </c>
      <c r="B30234" s="87">
        <v>0.92708333333333337</v>
      </c>
      <c r="C30234">
        <v>3.434E-5</v>
      </c>
    </row>
    <row r="30235" spans="1:3" x14ac:dyDescent="0.35">
      <c r="A30235" s="86">
        <v>46337</v>
      </c>
      <c r="B30235" s="87">
        <v>0.9375</v>
      </c>
      <c r="C30235">
        <v>3.2530000000000002E-5</v>
      </c>
    </row>
    <row r="30236" spans="1:3" x14ac:dyDescent="0.35">
      <c r="A30236" s="86">
        <v>46337</v>
      </c>
      <c r="B30236" s="87">
        <v>0.94791666666666663</v>
      </c>
      <c r="C30236">
        <v>3.0589999999999997E-5</v>
      </c>
    </row>
    <row r="30237" spans="1:3" x14ac:dyDescent="0.35">
      <c r="A30237" s="86">
        <v>46337</v>
      </c>
      <c r="B30237" s="87">
        <v>0.95833333333333337</v>
      </c>
      <c r="C30237">
        <v>2.8539999999999998E-5</v>
      </c>
    </row>
    <row r="30238" spans="1:3" x14ac:dyDescent="0.35">
      <c r="A30238" s="86">
        <v>46337</v>
      </c>
      <c r="B30238" s="87">
        <v>0.96875</v>
      </c>
      <c r="C30238">
        <v>2.6450000000000003E-5</v>
      </c>
    </row>
    <row r="30239" spans="1:3" x14ac:dyDescent="0.35">
      <c r="A30239" s="86">
        <v>46337</v>
      </c>
      <c r="B30239" s="87">
        <v>0.97916666666666663</v>
      </c>
      <c r="C30239">
        <v>2.4349999999999999E-5</v>
      </c>
    </row>
    <row r="30240" spans="1:3" x14ac:dyDescent="0.35">
      <c r="A30240" s="86">
        <v>46337</v>
      </c>
      <c r="B30240" s="87">
        <v>0.98958333333333337</v>
      </c>
      <c r="C30240">
        <v>2.228E-5</v>
      </c>
    </row>
    <row r="30241" spans="1:3" x14ac:dyDescent="0.35">
      <c r="A30241" s="86">
        <v>46338</v>
      </c>
      <c r="B30241" s="87">
        <v>0</v>
      </c>
      <c r="C30241">
        <v>2.022E-5</v>
      </c>
    </row>
    <row r="30242" spans="1:3" x14ac:dyDescent="0.35">
      <c r="A30242" s="86">
        <v>46338</v>
      </c>
      <c r="B30242" s="87">
        <v>1.0416666666666666E-2</v>
      </c>
      <c r="C30242">
        <v>1.8320000000000001E-5</v>
      </c>
    </row>
    <row r="30243" spans="1:3" x14ac:dyDescent="0.35">
      <c r="A30243" s="86">
        <v>46338</v>
      </c>
      <c r="B30243" s="87">
        <v>2.0833333333333332E-2</v>
      </c>
      <c r="C30243">
        <v>1.6480000000000001E-5</v>
      </c>
    </row>
    <row r="30244" spans="1:3" x14ac:dyDescent="0.35">
      <c r="A30244" s="86">
        <v>46338</v>
      </c>
      <c r="B30244" s="87">
        <v>3.125E-2</v>
      </c>
      <c r="C30244">
        <v>1.4880000000000002E-5</v>
      </c>
    </row>
    <row r="30245" spans="1:3" x14ac:dyDescent="0.35">
      <c r="A30245" s="86">
        <v>46338</v>
      </c>
      <c r="B30245" s="87">
        <v>4.1666666666666664E-2</v>
      </c>
      <c r="C30245">
        <v>1.3530000000000001E-5</v>
      </c>
    </row>
    <row r="30246" spans="1:3" x14ac:dyDescent="0.35">
      <c r="A30246" s="86">
        <v>46338</v>
      </c>
      <c r="B30246" s="87">
        <v>5.2083333333333336E-2</v>
      </c>
      <c r="C30246">
        <v>1.252E-5</v>
      </c>
    </row>
    <row r="30247" spans="1:3" x14ac:dyDescent="0.35">
      <c r="A30247" s="86">
        <v>46338</v>
      </c>
      <c r="B30247" s="87">
        <v>6.25E-2</v>
      </c>
      <c r="C30247">
        <v>1.1809999999999999E-5</v>
      </c>
    </row>
    <row r="30248" spans="1:3" x14ac:dyDescent="0.35">
      <c r="A30248" s="86">
        <v>46338</v>
      </c>
      <c r="B30248" s="87">
        <v>7.2916666666666671E-2</v>
      </c>
      <c r="C30248">
        <v>1.136E-5</v>
      </c>
    </row>
    <row r="30249" spans="1:3" x14ac:dyDescent="0.35">
      <c r="A30249" s="86">
        <v>46338</v>
      </c>
      <c r="B30249" s="87">
        <v>8.3333333333333329E-2</v>
      </c>
      <c r="C30249">
        <v>1.1060000000000001E-5</v>
      </c>
    </row>
    <row r="30250" spans="1:3" x14ac:dyDescent="0.35">
      <c r="A30250" s="86">
        <v>46338</v>
      </c>
      <c r="B30250" s="87">
        <v>9.375E-2</v>
      </c>
      <c r="C30250">
        <v>1.0869999999999999E-5</v>
      </c>
    </row>
    <row r="30251" spans="1:3" x14ac:dyDescent="0.35">
      <c r="A30251" s="86">
        <v>46338</v>
      </c>
      <c r="B30251" s="87">
        <v>0.10416666666666667</v>
      </c>
      <c r="C30251">
        <v>1.0730000000000001E-5</v>
      </c>
    </row>
    <row r="30252" spans="1:3" x14ac:dyDescent="0.35">
      <c r="A30252" s="86">
        <v>46338</v>
      </c>
      <c r="B30252" s="87">
        <v>0.11458333333333333</v>
      </c>
      <c r="C30252">
        <v>1.0680000000000001E-5</v>
      </c>
    </row>
    <row r="30253" spans="1:3" x14ac:dyDescent="0.35">
      <c r="A30253" s="86">
        <v>46338</v>
      </c>
      <c r="B30253" s="87">
        <v>0.125</v>
      </c>
      <c r="C30253">
        <v>1.06E-5</v>
      </c>
    </row>
    <row r="30254" spans="1:3" x14ac:dyDescent="0.35">
      <c r="A30254" s="86">
        <v>46338</v>
      </c>
      <c r="B30254" s="87">
        <v>0.13541666666666666</v>
      </c>
      <c r="C30254">
        <v>1.0510000000000001E-5</v>
      </c>
    </row>
    <row r="30255" spans="1:3" x14ac:dyDescent="0.35">
      <c r="A30255" s="86">
        <v>46338</v>
      </c>
      <c r="B30255" s="87">
        <v>0.14583333333333334</v>
      </c>
      <c r="C30255">
        <v>1.046E-5</v>
      </c>
    </row>
    <row r="30256" spans="1:3" x14ac:dyDescent="0.35">
      <c r="A30256" s="86">
        <v>46338</v>
      </c>
      <c r="B30256" s="87">
        <v>0.15625</v>
      </c>
      <c r="C30256">
        <v>1.0380000000000001E-5</v>
      </c>
    </row>
    <row r="30257" spans="1:3" x14ac:dyDescent="0.35">
      <c r="A30257" s="86">
        <v>46338</v>
      </c>
      <c r="B30257" s="87">
        <v>0.16666666666666666</v>
      </c>
      <c r="C30257">
        <v>1.0380000000000001E-5</v>
      </c>
    </row>
    <row r="30258" spans="1:3" x14ac:dyDescent="0.35">
      <c r="A30258" s="86">
        <v>46338</v>
      </c>
      <c r="B30258" s="87">
        <v>0.17708333333333334</v>
      </c>
      <c r="C30258">
        <v>1.041E-5</v>
      </c>
    </row>
    <row r="30259" spans="1:3" x14ac:dyDescent="0.35">
      <c r="A30259" s="86">
        <v>46338</v>
      </c>
      <c r="B30259" s="87">
        <v>0.1875</v>
      </c>
      <c r="C30259">
        <v>1.0510000000000001E-5</v>
      </c>
    </row>
    <row r="30260" spans="1:3" x14ac:dyDescent="0.35">
      <c r="A30260" s="86">
        <v>46338</v>
      </c>
      <c r="B30260" s="87">
        <v>0.19791666666666666</v>
      </c>
      <c r="C30260">
        <v>1.065E-5</v>
      </c>
    </row>
    <row r="30261" spans="1:3" x14ac:dyDescent="0.35">
      <c r="A30261" s="86">
        <v>46338</v>
      </c>
      <c r="B30261" s="87">
        <v>0.20833333333333334</v>
      </c>
      <c r="C30261">
        <v>1.0840000000000001E-5</v>
      </c>
    </row>
    <row r="30262" spans="1:3" x14ac:dyDescent="0.35">
      <c r="A30262" s="86">
        <v>46338</v>
      </c>
      <c r="B30262" s="87">
        <v>0.21875</v>
      </c>
      <c r="C30262">
        <v>1.1089999999999999E-5</v>
      </c>
    </row>
    <row r="30263" spans="1:3" x14ac:dyDescent="0.35">
      <c r="A30263" s="86">
        <v>46338</v>
      </c>
      <c r="B30263" s="87">
        <v>0.22916666666666666</v>
      </c>
      <c r="C30263">
        <v>1.168E-5</v>
      </c>
    </row>
    <row r="30264" spans="1:3" x14ac:dyDescent="0.35">
      <c r="A30264" s="86">
        <v>46338</v>
      </c>
      <c r="B30264" s="87">
        <v>0.23958333333333334</v>
      </c>
      <c r="C30264">
        <v>1.293E-5</v>
      </c>
    </row>
    <row r="30265" spans="1:3" x14ac:dyDescent="0.35">
      <c r="A30265" s="86">
        <v>46338</v>
      </c>
      <c r="B30265" s="87">
        <v>0.25</v>
      </c>
      <c r="C30265">
        <v>1.5119999999999999E-5</v>
      </c>
    </row>
    <row r="30266" spans="1:3" x14ac:dyDescent="0.35">
      <c r="A30266" s="86">
        <v>46338</v>
      </c>
      <c r="B30266" s="87">
        <v>0.26041666666666669</v>
      </c>
      <c r="C30266">
        <v>1.8429999999999998E-5</v>
      </c>
    </row>
    <row r="30267" spans="1:3" x14ac:dyDescent="0.35">
      <c r="A30267" s="86">
        <v>46338</v>
      </c>
      <c r="B30267" s="87">
        <v>0.27083333333333331</v>
      </c>
      <c r="C30267">
        <v>2.2440000000000002E-5</v>
      </c>
    </row>
    <row r="30268" spans="1:3" x14ac:dyDescent="0.35">
      <c r="A30268" s="86">
        <v>46338</v>
      </c>
      <c r="B30268" s="87">
        <v>0.28125</v>
      </c>
      <c r="C30268">
        <v>2.656E-5</v>
      </c>
    </row>
    <row r="30269" spans="1:3" x14ac:dyDescent="0.35">
      <c r="A30269" s="86">
        <v>46338</v>
      </c>
      <c r="B30269" s="87">
        <v>0.29166666666666669</v>
      </c>
      <c r="C30269">
        <v>3.0219999999999999E-5</v>
      </c>
    </row>
    <row r="30270" spans="1:3" x14ac:dyDescent="0.35">
      <c r="A30270" s="86">
        <v>46338</v>
      </c>
      <c r="B30270" s="87">
        <v>0.30208333333333331</v>
      </c>
      <c r="C30270">
        <v>3.2950000000000001E-5</v>
      </c>
    </row>
    <row r="30271" spans="1:3" x14ac:dyDescent="0.35">
      <c r="A30271" s="86">
        <v>46338</v>
      </c>
      <c r="B30271" s="87">
        <v>0.3125</v>
      </c>
      <c r="C30271">
        <v>3.4829999999999997E-5</v>
      </c>
    </row>
    <row r="30272" spans="1:3" x14ac:dyDescent="0.35">
      <c r="A30272" s="86">
        <v>46338</v>
      </c>
      <c r="B30272" s="87">
        <v>0.32291666666666669</v>
      </c>
      <c r="C30272">
        <v>3.5960000000000001E-5</v>
      </c>
    </row>
    <row r="30273" spans="1:3" x14ac:dyDescent="0.35">
      <c r="A30273" s="86">
        <v>46338</v>
      </c>
      <c r="B30273" s="87">
        <v>0.33333333333333331</v>
      </c>
      <c r="C30273">
        <v>3.6529999999999998E-5</v>
      </c>
    </row>
    <row r="30274" spans="1:3" x14ac:dyDescent="0.35">
      <c r="A30274" s="86">
        <v>46338</v>
      </c>
      <c r="B30274" s="87">
        <v>0.34375</v>
      </c>
      <c r="C30274">
        <v>3.6690000000000003E-5</v>
      </c>
    </row>
    <row r="30275" spans="1:3" x14ac:dyDescent="0.35">
      <c r="A30275" s="86">
        <v>46338</v>
      </c>
      <c r="B30275" s="87">
        <v>0.35416666666666669</v>
      </c>
      <c r="C30275">
        <v>3.6529999999999998E-5</v>
      </c>
    </row>
    <row r="30276" spans="1:3" x14ac:dyDescent="0.35">
      <c r="A30276" s="86">
        <v>46338</v>
      </c>
      <c r="B30276" s="87">
        <v>0.36458333333333331</v>
      </c>
      <c r="C30276">
        <v>3.6069999999999999E-5</v>
      </c>
    </row>
    <row r="30277" spans="1:3" x14ac:dyDescent="0.35">
      <c r="A30277" s="86">
        <v>46338</v>
      </c>
      <c r="B30277" s="87">
        <v>0.375</v>
      </c>
      <c r="C30277">
        <v>3.5420000000000003E-5</v>
      </c>
    </row>
    <row r="30278" spans="1:3" x14ac:dyDescent="0.35">
      <c r="A30278" s="86">
        <v>46338</v>
      </c>
      <c r="B30278" s="87">
        <v>0.38541666666666669</v>
      </c>
      <c r="C30278">
        <v>3.4610000000000002E-5</v>
      </c>
    </row>
    <row r="30279" spans="1:3" x14ac:dyDescent="0.35">
      <c r="A30279" s="86">
        <v>46338</v>
      </c>
      <c r="B30279" s="87">
        <v>0.39583333333333331</v>
      </c>
      <c r="C30279">
        <v>3.3759999999999995E-5</v>
      </c>
    </row>
    <row r="30280" spans="1:3" x14ac:dyDescent="0.35">
      <c r="A30280" s="86">
        <v>46338</v>
      </c>
      <c r="B30280" s="87">
        <v>0.40625</v>
      </c>
      <c r="C30280">
        <v>3.2929999999999998E-5</v>
      </c>
    </row>
    <row r="30281" spans="1:3" x14ac:dyDescent="0.35">
      <c r="A30281" s="86">
        <v>46338</v>
      </c>
      <c r="B30281" s="87">
        <v>0.41666666666666669</v>
      </c>
      <c r="C30281">
        <v>3.2249999999999998E-5</v>
      </c>
    </row>
    <row r="30282" spans="1:3" x14ac:dyDescent="0.35">
      <c r="A30282" s="86">
        <v>46338</v>
      </c>
      <c r="B30282" s="87">
        <v>0.42708333333333331</v>
      </c>
      <c r="C30282">
        <v>3.1789999999999999E-5</v>
      </c>
    </row>
    <row r="30283" spans="1:3" x14ac:dyDescent="0.35">
      <c r="A30283" s="86">
        <v>46338</v>
      </c>
      <c r="B30283" s="87">
        <v>0.4375</v>
      </c>
      <c r="C30283">
        <v>3.1489999999999998E-5</v>
      </c>
    </row>
    <row r="30284" spans="1:3" x14ac:dyDescent="0.35">
      <c r="A30284" s="86">
        <v>46338</v>
      </c>
      <c r="B30284" s="87">
        <v>0.44791666666666669</v>
      </c>
      <c r="C30284">
        <v>3.1359999999999998E-5</v>
      </c>
    </row>
    <row r="30285" spans="1:3" x14ac:dyDescent="0.35">
      <c r="A30285" s="86">
        <v>46338</v>
      </c>
      <c r="B30285" s="87">
        <v>0.45833333333333331</v>
      </c>
      <c r="C30285">
        <v>3.1359999999999998E-5</v>
      </c>
    </row>
    <row r="30286" spans="1:3" x14ac:dyDescent="0.35">
      <c r="A30286" s="86">
        <v>46338</v>
      </c>
      <c r="B30286" s="87">
        <v>0.46875</v>
      </c>
      <c r="C30286">
        <v>3.1469999999999995E-5</v>
      </c>
    </row>
    <row r="30287" spans="1:3" x14ac:dyDescent="0.35">
      <c r="A30287" s="86">
        <v>46338</v>
      </c>
      <c r="B30287" s="87">
        <v>0.47916666666666669</v>
      </c>
      <c r="C30287">
        <v>3.1699999999999998E-5</v>
      </c>
    </row>
    <row r="30288" spans="1:3" x14ac:dyDescent="0.35">
      <c r="A30288" s="86">
        <v>46338</v>
      </c>
      <c r="B30288" s="87">
        <v>0.48958333333333331</v>
      </c>
      <c r="C30288">
        <v>3.2169999999999999E-5</v>
      </c>
    </row>
    <row r="30289" spans="1:3" x14ac:dyDescent="0.35">
      <c r="A30289" s="86">
        <v>46338</v>
      </c>
      <c r="B30289" s="87">
        <v>0.5</v>
      </c>
      <c r="C30289">
        <v>3.2929999999999998E-5</v>
      </c>
    </row>
    <row r="30290" spans="1:3" x14ac:dyDescent="0.35">
      <c r="A30290" s="86">
        <v>46338</v>
      </c>
      <c r="B30290" s="87">
        <v>0.51041666666666663</v>
      </c>
      <c r="C30290">
        <v>3.3980000000000003E-5</v>
      </c>
    </row>
    <row r="30291" spans="1:3" x14ac:dyDescent="0.35">
      <c r="A30291" s="86">
        <v>46338</v>
      </c>
      <c r="B30291" s="87">
        <v>0.52083333333333337</v>
      </c>
      <c r="C30291">
        <v>3.5119999999999996E-5</v>
      </c>
    </row>
    <row r="30292" spans="1:3" x14ac:dyDescent="0.35">
      <c r="A30292" s="86">
        <v>46338</v>
      </c>
      <c r="B30292" s="87">
        <v>0.53125</v>
      </c>
      <c r="C30292">
        <v>3.6040000000000001E-5</v>
      </c>
    </row>
    <row r="30293" spans="1:3" x14ac:dyDescent="0.35">
      <c r="A30293" s="86">
        <v>46338</v>
      </c>
      <c r="B30293" s="87">
        <v>0.54166666666666663</v>
      </c>
      <c r="C30293">
        <v>3.6529999999999998E-5</v>
      </c>
    </row>
    <row r="30294" spans="1:3" x14ac:dyDescent="0.35">
      <c r="A30294" s="86">
        <v>46338</v>
      </c>
      <c r="B30294" s="87">
        <v>0.55208333333333337</v>
      </c>
      <c r="C30294">
        <v>3.6369999999999999E-5</v>
      </c>
    </row>
    <row r="30295" spans="1:3" x14ac:dyDescent="0.35">
      <c r="A30295" s="86">
        <v>46338</v>
      </c>
      <c r="B30295" s="87">
        <v>0.5625</v>
      </c>
      <c r="C30295">
        <v>3.5689999999999999E-5</v>
      </c>
    </row>
    <row r="30296" spans="1:3" x14ac:dyDescent="0.35">
      <c r="A30296" s="86">
        <v>46338</v>
      </c>
      <c r="B30296" s="87">
        <v>0.57291666666666663</v>
      </c>
      <c r="C30296">
        <v>3.4690000000000002E-5</v>
      </c>
    </row>
    <row r="30297" spans="1:3" x14ac:dyDescent="0.35">
      <c r="A30297" s="86">
        <v>46338</v>
      </c>
      <c r="B30297" s="87">
        <v>0.58333333333333337</v>
      </c>
      <c r="C30297">
        <v>3.3599999999999997E-5</v>
      </c>
    </row>
    <row r="30298" spans="1:3" x14ac:dyDescent="0.35">
      <c r="A30298" s="86">
        <v>46338</v>
      </c>
      <c r="B30298" s="87">
        <v>0.59375</v>
      </c>
      <c r="C30298">
        <v>3.2570000000000002E-5</v>
      </c>
    </row>
    <row r="30299" spans="1:3" x14ac:dyDescent="0.35">
      <c r="A30299" s="86">
        <v>46338</v>
      </c>
      <c r="B30299" s="87">
        <v>0.60416666666666663</v>
      </c>
      <c r="C30299">
        <v>3.1649999999999997E-5</v>
      </c>
    </row>
    <row r="30300" spans="1:3" x14ac:dyDescent="0.35">
      <c r="A30300" s="86">
        <v>46338</v>
      </c>
      <c r="B30300" s="87">
        <v>0.61458333333333337</v>
      </c>
      <c r="C30300">
        <v>3.082E-5</v>
      </c>
    </row>
    <row r="30301" spans="1:3" x14ac:dyDescent="0.35">
      <c r="A30301" s="86">
        <v>46338</v>
      </c>
      <c r="B30301" s="87">
        <v>0.625</v>
      </c>
      <c r="C30301">
        <v>2.9999999999999997E-5</v>
      </c>
    </row>
    <row r="30302" spans="1:3" x14ac:dyDescent="0.35">
      <c r="A30302" s="86">
        <v>46338</v>
      </c>
      <c r="B30302" s="87">
        <v>0.63541666666666663</v>
      </c>
      <c r="C30302">
        <v>2.9239999999999998E-5</v>
      </c>
    </row>
    <row r="30303" spans="1:3" x14ac:dyDescent="0.35">
      <c r="A30303" s="86">
        <v>46338</v>
      </c>
      <c r="B30303" s="87">
        <v>0.64583333333333337</v>
      </c>
      <c r="C30303">
        <v>2.8590000000000002E-5</v>
      </c>
    </row>
    <row r="30304" spans="1:3" x14ac:dyDescent="0.35">
      <c r="A30304" s="86">
        <v>46338</v>
      </c>
      <c r="B30304" s="87">
        <v>0.65625</v>
      </c>
      <c r="C30304">
        <v>2.8049999999999997E-5</v>
      </c>
    </row>
    <row r="30305" spans="1:3" x14ac:dyDescent="0.35">
      <c r="A30305" s="86">
        <v>46338</v>
      </c>
      <c r="B30305" s="87">
        <v>0.66666666666666663</v>
      </c>
      <c r="C30305">
        <v>2.775E-5</v>
      </c>
    </row>
    <row r="30306" spans="1:3" x14ac:dyDescent="0.35">
      <c r="A30306" s="86">
        <v>46338</v>
      </c>
      <c r="B30306" s="87">
        <v>0.67708333333333337</v>
      </c>
      <c r="C30306">
        <v>2.7690000000000001E-5</v>
      </c>
    </row>
    <row r="30307" spans="1:3" x14ac:dyDescent="0.35">
      <c r="A30307" s="86">
        <v>46338</v>
      </c>
      <c r="B30307" s="87">
        <v>0.6875</v>
      </c>
      <c r="C30307">
        <v>2.796E-5</v>
      </c>
    </row>
    <row r="30308" spans="1:3" x14ac:dyDescent="0.35">
      <c r="A30308" s="86">
        <v>46338</v>
      </c>
      <c r="B30308" s="87">
        <v>0.69791666666666663</v>
      </c>
      <c r="C30308">
        <v>2.862E-5</v>
      </c>
    </row>
    <row r="30309" spans="1:3" x14ac:dyDescent="0.35">
      <c r="A30309" s="86">
        <v>46338</v>
      </c>
      <c r="B30309" s="87">
        <v>0.70833333333333337</v>
      </c>
      <c r="C30309">
        <v>2.9790000000000001E-5</v>
      </c>
    </row>
    <row r="30310" spans="1:3" x14ac:dyDescent="0.35">
      <c r="A30310" s="86">
        <v>46338</v>
      </c>
      <c r="B30310" s="87">
        <v>0.71875</v>
      </c>
      <c r="C30310">
        <v>3.1430000000000002E-5</v>
      </c>
    </row>
    <row r="30311" spans="1:3" x14ac:dyDescent="0.35">
      <c r="A30311" s="86">
        <v>46338</v>
      </c>
      <c r="B30311" s="87">
        <v>0.72916666666666663</v>
      </c>
      <c r="C30311">
        <v>3.3529999999999999E-5</v>
      </c>
    </row>
    <row r="30312" spans="1:3" x14ac:dyDescent="0.35">
      <c r="A30312" s="86">
        <v>46338</v>
      </c>
      <c r="B30312" s="87">
        <v>0.73958333333333337</v>
      </c>
      <c r="C30312">
        <v>3.5929999999999997E-5</v>
      </c>
    </row>
    <row r="30313" spans="1:3" x14ac:dyDescent="0.35">
      <c r="A30313" s="86">
        <v>46338</v>
      </c>
      <c r="B30313" s="87">
        <v>0.75</v>
      </c>
      <c r="C30313">
        <v>3.8569999999999998E-5</v>
      </c>
    </row>
    <row r="30314" spans="1:3" x14ac:dyDescent="0.35">
      <c r="A30314" s="86">
        <v>46338</v>
      </c>
      <c r="B30314" s="87">
        <v>0.76041666666666663</v>
      </c>
      <c r="C30314">
        <v>4.1300000000000001E-5</v>
      </c>
    </row>
    <row r="30315" spans="1:3" x14ac:dyDescent="0.35">
      <c r="A30315" s="86">
        <v>46338</v>
      </c>
      <c r="B30315" s="87">
        <v>0.77083333333333337</v>
      </c>
      <c r="C30315">
        <v>4.3950000000000004E-5</v>
      </c>
    </row>
    <row r="30316" spans="1:3" x14ac:dyDescent="0.35">
      <c r="A30316" s="86">
        <v>46338</v>
      </c>
      <c r="B30316" s="87">
        <v>0.78125</v>
      </c>
      <c r="C30316">
        <v>4.6390000000000001E-5</v>
      </c>
    </row>
    <row r="30317" spans="1:3" x14ac:dyDescent="0.35">
      <c r="A30317" s="86">
        <v>46338</v>
      </c>
      <c r="B30317" s="87">
        <v>0.79166666666666663</v>
      </c>
      <c r="C30317">
        <v>4.8480000000000003E-5</v>
      </c>
    </row>
    <row r="30318" spans="1:3" x14ac:dyDescent="0.35">
      <c r="A30318" s="86">
        <v>46338</v>
      </c>
      <c r="B30318" s="87">
        <v>0.80208333333333337</v>
      </c>
      <c r="C30318">
        <v>5.0059999999999998E-5</v>
      </c>
    </row>
    <row r="30319" spans="1:3" x14ac:dyDescent="0.35">
      <c r="A30319" s="86">
        <v>46338</v>
      </c>
      <c r="B30319" s="87">
        <v>0.8125</v>
      </c>
      <c r="C30319">
        <v>5.1E-5</v>
      </c>
    </row>
    <row r="30320" spans="1:3" x14ac:dyDescent="0.35">
      <c r="A30320" s="86">
        <v>46338</v>
      </c>
      <c r="B30320" s="87">
        <v>0.82291666666666663</v>
      </c>
      <c r="C30320">
        <v>5.1189999999999996E-5</v>
      </c>
    </row>
    <row r="30321" spans="1:3" x14ac:dyDescent="0.35">
      <c r="A30321" s="86">
        <v>46338</v>
      </c>
      <c r="B30321" s="87">
        <v>0.83333333333333337</v>
      </c>
      <c r="C30321">
        <v>5.0510000000000003E-5</v>
      </c>
    </row>
    <row r="30322" spans="1:3" x14ac:dyDescent="0.35">
      <c r="A30322" s="86">
        <v>46338</v>
      </c>
      <c r="B30322" s="87">
        <v>0.84375</v>
      </c>
      <c r="C30322">
        <v>4.897E-5</v>
      </c>
    </row>
    <row r="30323" spans="1:3" x14ac:dyDescent="0.35">
      <c r="A30323" s="86">
        <v>46338</v>
      </c>
      <c r="B30323" s="87">
        <v>0.85416666666666663</v>
      </c>
      <c r="C30323">
        <v>4.6799999999999999E-5</v>
      </c>
    </row>
    <row r="30324" spans="1:3" x14ac:dyDescent="0.35">
      <c r="A30324" s="86">
        <v>46338</v>
      </c>
      <c r="B30324" s="87">
        <v>0.86458333333333337</v>
      </c>
      <c r="C30324">
        <v>4.4419999999999998E-5</v>
      </c>
    </row>
    <row r="30325" spans="1:3" x14ac:dyDescent="0.35">
      <c r="A30325" s="86">
        <v>46338</v>
      </c>
      <c r="B30325" s="87">
        <v>0.875</v>
      </c>
      <c r="C30325">
        <v>4.2160000000000003E-5</v>
      </c>
    </row>
    <row r="30326" spans="1:3" x14ac:dyDescent="0.35">
      <c r="A30326" s="86">
        <v>46338</v>
      </c>
      <c r="B30326" s="87">
        <v>0.88541666666666663</v>
      </c>
      <c r="C30326">
        <v>4.0349999999999998E-5</v>
      </c>
    </row>
    <row r="30327" spans="1:3" x14ac:dyDescent="0.35">
      <c r="A30327" s="86">
        <v>46338</v>
      </c>
      <c r="B30327" s="87">
        <v>0.89583333333333337</v>
      </c>
      <c r="C30327">
        <v>3.8859999999999997E-5</v>
      </c>
    </row>
    <row r="30328" spans="1:3" x14ac:dyDescent="0.35">
      <c r="A30328" s="86">
        <v>46338</v>
      </c>
      <c r="B30328" s="87">
        <v>0.90625</v>
      </c>
      <c r="C30328">
        <v>3.7499999999999997E-5</v>
      </c>
    </row>
    <row r="30329" spans="1:3" x14ac:dyDescent="0.35">
      <c r="A30329" s="86">
        <v>46338</v>
      </c>
      <c r="B30329" s="87">
        <v>0.91666666666666663</v>
      </c>
      <c r="C30329">
        <v>3.6089999999999995E-5</v>
      </c>
    </row>
    <row r="30330" spans="1:3" x14ac:dyDescent="0.35">
      <c r="A30330" s="86">
        <v>46338</v>
      </c>
      <c r="B30330" s="87">
        <v>0.92708333333333337</v>
      </c>
      <c r="C30330">
        <v>3.447E-5</v>
      </c>
    </row>
    <row r="30331" spans="1:3" x14ac:dyDescent="0.35">
      <c r="A30331" s="86">
        <v>46338</v>
      </c>
      <c r="B30331" s="87">
        <v>0.9375</v>
      </c>
      <c r="C30331">
        <v>3.2660000000000002E-5</v>
      </c>
    </row>
    <row r="30332" spans="1:3" x14ac:dyDescent="0.35">
      <c r="A30332" s="86">
        <v>46338</v>
      </c>
      <c r="B30332" s="87">
        <v>0.94791666666666663</v>
      </c>
      <c r="C30332">
        <v>3.0710000000000002E-5</v>
      </c>
    </row>
    <row r="30333" spans="1:3" x14ac:dyDescent="0.35">
      <c r="A30333" s="86">
        <v>46338</v>
      </c>
      <c r="B30333" s="87">
        <v>0.95833333333333337</v>
      </c>
      <c r="C30333">
        <v>2.8649999999999998E-5</v>
      </c>
    </row>
    <row r="30334" spans="1:3" x14ac:dyDescent="0.35">
      <c r="A30334" s="86">
        <v>46338</v>
      </c>
      <c r="B30334" s="87">
        <v>0.96875</v>
      </c>
      <c r="C30334">
        <v>2.656E-5</v>
      </c>
    </row>
    <row r="30335" spans="1:3" x14ac:dyDescent="0.35">
      <c r="A30335" s="86">
        <v>46338</v>
      </c>
      <c r="B30335" s="87">
        <v>0.97916666666666663</v>
      </c>
      <c r="C30335">
        <v>2.444E-5</v>
      </c>
    </row>
    <row r="30336" spans="1:3" x14ac:dyDescent="0.35">
      <c r="A30336" s="86">
        <v>46338</v>
      </c>
      <c r="B30336" s="87">
        <v>0.98958333333333337</v>
      </c>
      <c r="C30336">
        <v>2.2360000000000003E-5</v>
      </c>
    </row>
    <row r="30337" spans="1:3" x14ac:dyDescent="0.35">
      <c r="A30337" s="86">
        <v>46339</v>
      </c>
      <c r="B30337" s="87">
        <v>0</v>
      </c>
      <c r="C30337">
        <v>2.0299999999999999E-5</v>
      </c>
    </row>
    <row r="30338" spans="1:3" x14ac:dyDescent="0.35">
      <c r="A30338" s="86">
        <v>46339</v>
      </c>
      <c r="B30338" s="87">
        <v>1.0416666666666666E-2</v>
      </c>
      <c r="C30338">
        <v>1.8389999999999998E-5</v>
      </c>
    </row>
    <row r="30339" spans="1:3" x14ac:dyDescent="0.35">
      <c r="A30339" s="86">
        <v>46339</v>
      </c>
      <c r="B30339" s="87">
        <v>2.0833333333333332E-2</v>
      </c>
      <c r="C30339">
        <v>1.6539999999999997E-5</v>
      </c>
    </row>
    <row r="30340" spans="1:3" x14ac:dyDescent="0.35">
      <c r="A30340" s="86">
        <v>46339</v>
      </c>
      <c r="B30340" s="87">
        <v>3.125E-2</v>
      </c>
      <c r="C30340">
        <v>1.4940000000000001E-5</v>
      </c>
    </row>
    <row r="30341" spans="1:3" x14ac:dyDescent="0.35">
      <c r="A30341" s="86">
        <v>46339</v>
      </c>
      <c r="B30341" s="87">
        <v>4.1666666666666664E-2</v>
      </c>
      <c r="C30341">
        <v>1.358E-5</v>
      </c>
    </row>
    <row r="30342" spans="1:3" x14ac:dyDescent="0.35">
      <c r="A30342" s="86">
        <v>46339</v>
      </c>
      <c r="B30342" s="87">
        <v>5.2083333333333336E-2</v>
      </c>
      <c r="C30342">
        <v>1.257E-5</v>
      </c>
    </row>
    <row r="30343" spans="1:3" x14ac:dyDescent="0.35">
      <c r="A30343" s="86">
        <v>46339</v>
      </c>
      <c r="B30343" s="87">
        <v>6.25E-2</v>
      </c>
      <c r="C30343">
        <v>1.186E-5</v>
      </c>
    </row>
    <row r="30344" spans="1:3" x14ac:dyDescent="0.35">
      <c r="A30344" s="86">
        <v>46339</v>
      </c>
      <c r="B30344" s="87">
        <v>7.2916666666666671E-2</v>
      </c>
      <c r="C30344">
        <v>1.1400000000000001E-5</v>
      </c>
    </row>
    <row r="30345" spans="1:3" x14ac:dyDescent="0.35">
      <c r="A30345" s="86">
        <v>46339</v>
      </c>
      <c r="B30345" s="87">
        <v>8.3333333333333329E-2</v>
      </c>
      <c r="C30345">
        <v>1.11E-5</v>
      </c>
    </row>
    <row r="30346" spans="1:3" x14ac:dyDescent="0.35">
      <c r="A30346" s="86">
        <v>46339</v>
      </c>
      <c r="B30346" s="87">
        <v>9.375E-2</v>
      </c>
      <c r="C30346">
        <v>1.0909999999999999E-5</v>
      </c>
    </row>
    <row r="30347" spans="1:3" x14ac:dyDescent="0.35">
      <c r="A30347" s="86">
        <v>46339</v>
      </c>
      <c r="B30347" s="87">
        <v>0.10416666666666667</v>
      </c>
      <c r="C30347">
        <v>1.077E-5</v>
      </c>
    </row>
    <row r="30348" spans="1:3" x14ac:dyDescent="0.35">
      <c r="A30348" s="86">
        <v>46339</v>
      </c>
      <c r="B30348" s="87">
        <v>0.11458333333333333</v>
      </c>
      <c r="C30348">
        <v>1.0720000000000001E-5</v>
      </c>
    </row>
    <row r="30349" spans="1:3" x14ac:dyDescent="0.35">
      <c r="A30349" s="86">
        <v>46339</v>
      </c>
      <c r="B30349" s="87">
        <v>0.125</v>
      </c>
      <c r="C30349">
        <v>1.064E-5</v>
      </c>
    </row>
    <row r="30350" spans="1:3" x14ac:dyDescent="0.35">
      <c r="A30350" s="86">
        <v>46339</v>
      </c>
      <c r="B30350" s="87">
        <v>0.13541666666666666</v>
      </c>
      <c r="C30350">
        <v>1.0550000000000001E-5</v>
      </c>
    </row>
    <row r="30351" spans="1:3" x14ac:dyDescent="0.35">
      <c r="A30351" s="86">
        <v>46339</v>
      </c>
      <c r="B30351" s="87">
        <v>0.14583333333333334</v>
      </c>
      <c r="C30351">
        <v>1.0500000000000001E-5</v>
      </c>
    </row>
    <row r="30352" spans="1:3" x14ac:dyDescent="0.35">
      <c r="A30352" s="86">
        <v>46339</v>
      </c>
      <c r="B30352" s="87">
        <v>0.15625</v>
      </c>
      <c r="C30352">
        <v>1.042E-5</v>
      </c>
    </row>
    <row r="30353" spans="1:3" x14ac:dyDescent="0.35">
      <c r="A30353" s="86">
        <v>46339</v>
      </c>
      <c r="B30353" s="87">
        <v>0.16666666666666666</v>
      </c>
      <c r="C30353">
        <v>1.042E-5</v>
      </c>
    </row>
    <row r="30354" spans="1:3" x14ac:dyDescent="0.35">
      <c r="A30354" s="86">
        <v>46339</v>
      </c>
      <c r="B30354" s="87">
        <v>0.17708333333333334</v>
      </c>
      <c r="C30354">
        <v>1.045E-5</v>
      </c>
    </row>
    <row r="30355" spans="1:3" x14ac:dyDescent="0.35">
      <c r="A30355" s="86">
        <v>46339</v>
      </c>
      <c r="B30355" s="87">
        <v>0.1875</v>
      </c>
      <c r="C30355">
        <v>1.0550000000000001E-5</v>
      </c>
    </row>
    <row r="30356" spans="1:3" x14ac:dyDescent="0.35">
      <c r="A30356" s="86">
        <v>46339</v>
      </c>
      <c r="B30356" s="87">
        <v>0.19791666666666666</v>
      </c>
      <c r="C30356">
        <v>1.0699999999999999E-5</v>
      </c>
    </row>
    <row r="30357" spans="1:3" x14ac:dyDescent="0.35">
      <c r="A30357" s="86">
        <v>46339</v>
      </c>
      <c r="B30357" s="87">
        <v>0.20833333333333334</v>
      </c>
      <c r="C30357">
        <v>1.0880000000000001E-5</v>
      </c>
    </row>
    <row r="30358" spans="1:3" x14ac:dyDescent="0.35">
      <c r="A30358" s="86">
        <v>46339</v>
      </c>
      <c r="B30358" s="87">
        <v>0.21875</v>
      </c>
      <c r="C30358">
        <v>1.1129999999999998E-5</v>
      </c>
    </row>
    <row r="30359" spans="1:3" x14ac:dyDescent="0.35">
      <c r="A30359" s="86">
        <v>46339</v>
      </c>
      <c r="B30359" s="87">
        <v>0.22916666666666666</v>
      </c>
      <c r="C30359">
        <v>1.1730000000000001E-5</v>
      </c>
    </row>
    <row r="30360" spans="1:3" x14ac:dyDescent="0.35">
      <c r="A30360" s="86">
        <v>46339</v>
      </c>
      <c r="B30360" s="87">
        <v>0.23958333333333334</v>
      </c>
      <c r="C30360">
        <v>1.2979999999999999E-5</v>
      </c>
    </row>
    <row r="30361" spans="1:3" x14ac:dyDescent="0.35">
      <c r="A30361" s="86">
        <v>46339</v>
      </c>
      <c r="B30361" s="87">
        <v>0.25</v>
      </c>
      <c r="C30361">
        <v>1.518E-5</v>
      </c>
    </row>
    <row r="30362" spans="1:3" x14ac:dyDescent="0.35">
      <c r="A30362" s="86">
        <v>46339</v>
      </c>
      <c r="B30362" s="87">
        <v>0.26041666666666669</v>
      </c>
      <c r="C30362">
        <v>1.8499999999999999E-5</v>
      </c>
    </row>
    <row r="30363" spans="1:3" x14ac:dyDescent="0.35">
      <c r="A30363" s="86">
        <v>46339</v>
      </c>
      <c r="B30363" s="87">
        <v>0.27083333333333331</v>
      </c>
      <c r="C30363">
        <v>2.2519999999999998E-5</v>
      </c>
    </row>
    <row r="30364" spans="1:3" x14ac:dyDescent="0.35">
      <c r="A30364" s="86">
        <v>46339</v>
      </c>
      <c r="B30364" s="87">
        <v>0.28125</v>
      </c>
      <c r="C30364">
        <v>2.6659999999999999E-5</v>
      </c>
    </row>
    <row r="30365" spans="1:3" x14ac:dyDescent="0.35">
      <c r="A30365" s="86">
        <v>46339</v>
      </c>
      <c r="B30365" s="87">
        <v>0.29166666666666669</v>
      </c>
      <c r="C30365">
        <v>3.0329999999999999E-5</v>
      </c>
    </row>
    <row r="30366" spans="1:3" x14ac:dyDescent="0.35">
      <c r="A30366" s="86">
        <v>46339</v>
      </c>
      <c r="B30366" s="87">
        <v>0.30208333333333331</v>
      </c>
      <c r="C30366">
        <v>3.3079999999999995E-5</v>
      </c>
    </row>
    <row r="30367" spans="1:3" x14ac:dyDescent="0.35">
      <c r="A30367" s="86">
        <v>46339</v>
      </c>
      <c r="B30367" s="87">
        <v>0.3125</v>
      </c>
      <c r="C30367">
        <v>3.4959999999999997E-5</v>
      </c>
    </row>
    <row r="30368" spans="1:3" x14ac:dyDescent="0.35">
      <c r="A30368" s="86">
        <v>46339</v>
      </c>
      <c r="B30368" s="87">
        <v>0.32291666666666669</v>
      </c>
      <c r="C30368">
        <v>3.6100000000000003E-5</v>
      </c>
    </row>
    <row r="30369" spans="1:3" x14ac:dyDescent="0.35">
      <c r="A30369" s="86">
        <v>46339</v>
      </c>
      <c r="B30369" s="87">
        <v>0.33333333333333331</v>
      </c>
      <c r="C30369">
        <v>3.667E-5</v>
      </c>
    </row>
    <row r="30370" spans="1:3" x14ac:dyDescent="0.35">
      <c r="A30370" s="86">
        <v>46339</v>
      </c>
      <c r="B30370" s="87">
        <v>0.34375</v>
      </c>
      <c r="C30370">
        <v>3.6830000000000005E-5</v>
      </c>
    </row>
    <row r="30371" spans="1:3" x14ac:dyDescent="0.35">
      <c r="A30371" s="86">
        <v>46339</v>
      </c>
      <c r="B30371" s="87">
        <v>0.35416666666666669</v>
      </c>
      <c r="C30371">
        <v>3.667E-5</v>
      </c>
    </row>
    <row r="30372" spans="1:3" x14ac:dyDescent="0.35">
      <c r="A30372" s="86">
        <v>46339</v>
      </c>
      <c r="B30372" s="87">
        <v>0.36458333333333331</v>
      </c>
      <c r="C30372">
        <v>3.6210000000000001E-5</v>
      </c>
    </row>
    <row r="30373" spans="1:3" x14ac:dyDescent="0.35">
      <c r="A30373" s="86">
        <v>46339</v>
      </c>
      <c r="B30373" s="87">
        <v>0.375</v>
      </c>
      <c r="C30373">
        <v>3.5559999999999998E-5</v>
      </c>
    </row>
    <row r="30374" spans="1:3" x14ac:dyDescent="0.35">
      <c r="A30374" s="86">
        <v>46339</v>
      </c>
      <c r="B30374" s="87">
        <v>0.38541666666666669</v>
      </c>
      <c r="C30374">
        <v>3.4740000000000003E-5</v>
      </c>
    </row>
    <row r="30375" spans="1:3" x14ac:dyDescent="0.35">
      <c r="A30375" s="86">
        <v>46339</v>
      </c>
      <c r="B30375" s="87">
        <v>0.39583333333333331</v>
      </c>
      <c r="C30375">
        <v>3.3890000000000002E-5</v>
      </c>
    </row>
    <row r="30376" spans="1:3" x14ac:dyDescent="0.35">
      <c r="A30376" s="86">
        <v>46339</v>
      </c>
      <c r="B30376" s="87">
        <v>0.40625</v>
      </c>
      <c r="C30376">
        <v>3.3050000000000004E-5</v>
      </c>
    </row>
    <row r="30377" spans="1:3" x14ac:dyDescent="0.35">
      <c r="A30377" s="86">
        <v>46339</v>
      </c>
      <c r="B30377" s="87">
        <v>0.41666666666666669</v>
      </c>
      <c r="C30377">
        <v>3.2370000000000003E-5</v>
      </c>
    </row>
    <row r="30378" spans="1:3" x14ac:dyDescent="0.35">
      <c r="A30378" s="86">
        <v>46339</v>
      </c>
      <c r="B30378" s="87">
        <v>0.42708333333333331</v>
      </c>
      <c r="C30378">
        <v>3.1909999999999998E-5</v>
      </c>
    </row>
    <row r="30379" spans="1:3" x14ac:dyDescent="0.35">
      <c r="A30379" s="86">
        <v>46339</v>
      </c>
      <c r="B30379" s="87">
        <v>0.4375</v>
      </c>
      <c r="C30379">
        <v>3.1609999999999997E-5</v>
      </c>
    </row>
    <row r="30380" spans="1:3" x14ac:dyDescent="0.35">
      <c r="A30380" s="86">
        <v>46339</v>
      </c>
      <c r="B30380" s="87">
        <v>0.44791666666666669</v>
      </c>
      <c r="C30380">
        <v>3.1480000000000004E-5</v>
      </c>
    </row>
    <row r="30381" spans="1:3" x14ac:dyDescent="0.35">
      <c r="A30381" s="86">
        <v>46339</v>
      </c>
      <c r="B30381" s="87">
        <v>0.45833333333333331</v>
      </c>
      <c r="C30381">
        <v>3.1480000000000004E-5</v>
      </c>
    </row>
    <row r="30382" spans="1:3" x14ac:dyDescent="0.35">
      <c r="A30382" s="86">
        <v>46339</v>
      </c>
      <c r="B30382" s="87">
        <v>0.46875</v>
      </c>
      <c r="C30382">
        <v>3.1590000000000001E-5</v>
      </c>
    </row>
    <row r="30383" spans="1:3" x14ac:dyDescent="0.35">
      <c r="A30383" s="86">
        <v>46339</v>
      </c>
      <c r="B30383" s="87">
        <v>0.47916666666666669</v>
      </c>
      <c r="C30383">
        <v>3.1829999999999998E-5</v>
      </c>
    </row>
    <row r="30384" spans="1:3" x14ac:dyDescent="0.35">
      <c r="A30384" s="86">
        <v>46339</v>
      </c>
      <c r="B30384" s="87">
        <v>0.48958333333333331</v>
      </c>
      <c r="C30384">
        <v>3.2289999999999997E-5</v>
      </c>
    </row>
    <row r="30385" spans="1:3" x14ac:dyDescent="0.35">
      <c r="A30385" s="86">
        <v>46339</v>
      </c>
      <c r="B30385" s="87">
        <v>0.5</v>
      </c>
      <c r="C30385">
        <v>3.3050000000000004E-5</v>
      </c>
    </row>
    <row r="30386" spans="1:3" x14ac:dyDescent="0.35">
      <c r="A30386" s="86">
        <v>46339</v>
      </c>
      <c r="B30386" s="87">
        <v>0.51041666666666663</v>
      </c>
      <c r="C30386">
        <v>3.4110000000000004E-5</v>
      </c>
    </row>
    <row r="30387" spans="1:3" x14ac:dyDescent="0.35">
      <c r="A30387" s="86">
        <v>46339</v>
      </c>
      <c r="B30387" s="87">
        <v>0.52083333333333337</v>
      </c>
      <c r="C30387">
        <v>3.5249999999999996E-5</v>
      </c>
    </row>
    <row r="30388" spans="1:3" x14ac:dyDescent="0.35">
      <c r="A30388" s="86">
        <v>46339</v>
      </c>
      <c r="B30388" s="87">
        <v>0.53125</v>
      </c>
      <c r="C30388">
        <v>3.6179999999999996E-5</v>
      </c>
    </row>
    <row r="30389" spans="1:3" x14ac:dyDescent="0.35">
      <c r="A30389" s="86">
        <v>46339</v>
      </c>
      <c r="B30389" s="87">
        <v>0.54166666666666663</v>
      </c>
      <c r="C30389">
        <v>3.667E-5</v>
      </c>
    </row>
    <row r="30390" spans="1:3" x14ac:dyDescent="0.35">
      <c r="A30390" s="86">
        <v>46339</v>
      </c>
      <c r="B30390" s="87">
        <v>0.55208333333333337</v>
      </c>
      <c r="C30390">
        <v>3.65E-5</v>
      </c>
    </row>
    <row r="30391" spans="1:3" x14ac:dyDescent="0.35">
      <c r="A30391" s="86">
        <v>46339</v>
      </c>
      <c r="B30391" s="87">
        <v>0.5625</v>
      </c>
      <c r="C30391">
        <v>3.5830000000000001E-5</v>
      </c>
    </row>
    <row r="30392" spans="1:3" x14ac:dyDescent="0.35">
      <c r="A30392" s="86">
        <v>46339</v>
      </c>
      <c r="B30392" s="87">
        <v>0.57291666666666663</v>
      </c>
      <c r="C30392">
        <v>3.4819999999999995E-5</v>
      </c>
    </row>
    <row r="30393" spans="1:3" x14ac:dyDescent="0.35">
      <c r="A30393" s="86">
        <v>46339</v>
      </c>
      <c r="B30393" s="87">
        <v>0.58333333333333337</v>
      </c>
      <c r="C30393">
        <v>3.3730000000000004E-5</v>
      </c>
    </row>
    <row r="30394" spans="1:3" x14ac:dyDescent="0.35">
      <c r="A30394" s="86">
        <v>46339</v>
      </c>
      <c r="B30394" s="87">
        <v>0.59375</v>
      </c>
      <c r="C30394">
        <v>3.2700000000000002E-5</v>
      </c>
    </row>
    <row r="30395" spans="1:3" x14ac:dyDescent="0.35">
      <c r="A30395" s="86">
        <v>46339</v>
      </c>
      <c r="B30395" s="87">
        <v>0.60416666666666663</v>
      </c>
      <c r="C30395">
        <v>3.1770000000000002E-5</v>
      </c>
    </row>
    <row r="30396" spans="1:3" x14ac:dyDescent="0.35">
      <c r="A30396" s="86">
        <v>46339</v>
      </c>
      <c r="B30396" s="87">
        <v>0.61458333333333337</v>
      </c>
      <c r="C30396">
        <v>3.0929999999999997E-5</v>
      </c>
    </row>
    <row r="30397" spans="1:3" x14ac:dyDescent="0.35">
      <c r="A30397" s="86">
        <v>46339</v>
      </c>
      <c r="B30397" s="87">
        <v>0.625</v>
      </c>
      <c r="C30397">
        <v>3.012E-5</v>
      </c>
    </row>
    <row r="30398" spans="1:3" x14ac:dyDescent="0.35">
      <c r="A30398" s="86">
        <v>46339</v>
      </c>
      <c r="B30398" s="87">
        <v>0.63541666666666663</v>
      </c>
      <c r="C30398">
        <v>2.936E-5</v>
      </c>
    </row>
    <row r="30399" spans="1:3" x14ac:dyDescent="0.35">
      <c r="A30399" s="86">
        <v>46339</v>
      </c>
      <c r="B30399" s="87">
        <v>0.64583333333333337</v>
      </c>
      <c r="C30399">
        <v>2.87E-5</v>
      </c>
    </row>
    <row r="30400" spans="1:3" x14ac:dyDescent="0.35">
      <c r="A30400" s="86">
        <v>46339</v>
      </c>
      <c r="B30400" s="87">
        <v>0.65625</v>
      </c>
      <c r="C30400">
        <v>2.8160000000000001E-5</v>
      </c>
    </row>
    <row r="30401" spans="1:3" x14ac:dyDescent="0.35">
      <c r="A30401" s="86">
        <v>46339</v>
      </c>
      <c r="B30401" s="87">
        <v>0.66666666666666663</v>
      </c>
      <c r="C30401">
        <v>2.7849999999999999E-5</v>
      </c>
    </row>
    <row r="30402" spans="1:3" x14ac:dyDescent="0.35">
      <c r="A30402" s="86">
        <v>46339</v>
      </c>
      <c r="B30402" s="87">
        <v>0.67708333333333337</v>
      </c>
      <c r="C30402">
        <v>2.7799999999999998E-5</v>
      </c>
    </row>
    <row r="30403" spans="1:3" x14ac:dyDescent="0.35">
      <c r="A30403" s="86">
        <v>46339</v>
      </c>
      <c r="B30403" s="87">
        <v>0.6875</v>
      </c>
      <c r="C30403">
        <v>2.8070000000000001E-5</v>
      </c>
    </row>
    <row r="30404" spans="1:3" x14ac:dyDescent="0.35">
      <c r="A30404" s="86">
        <v>46339</v>
      </c>
      <c r="B30404" s="87">
        <v>0.69791666666666663</v>
      </c>
      <c r="C30404">
        <v>2.8719999999999999E-5</v>
      </c>
    </row>
    <row r="30405" spans="1:3" x14ac:dyDescent="0.35">
      <c r="A30405" s="86">
        <v>46339</v>
      </c>
      <c r="B30405" s="87">
        <v>0.70833333333333337</v>
      </c>
      <c r="C30405">
        <v>2.9899999999999998E-5</v>
      </c>
    </row>
    <row r="30406" spans="1:3" x14ac:dyDescent="0.35">
      <c r="A30406" s="86">
        <v>46339</v>
      </c>
      <c r="B30406" s="87">
        <v>0.71875</v>
      </c>
      <c r="C30406">
        <v>3.1550000000000001E-5</v>
      </c>
    </row>
    <row r="30407" spans="1:3" x14ac:dyDescent="0.35">
      <c r="A30407" s="86">
        <v>46339</v>
      </c>
      <c r="B30407" s="87">
        <v>0.72916666666666663</v>
      </c>
      <c r="C30407">
        <v>3.3649999999999998E-5</v>
      </c>
    </row>
    <row r="30408" spans="1:3" x14ac:dyDescent="0.35">
      <c r="A30408" s="86">
        <v>46339</v>
      </c>
      <c r="B30408" s="87">
        <v>0.73958333333333337</v>
      </c>
      <c r="C30408">
        <v>3.6069999999999999E-5</v>
      </c>
    </row>
    <row r="30409" spans="1:3" x14ac:dyDescent="0.35">
      <c r="A30409" s="86">
        <v>46339</v>
      </c>
      <c r="B30409" s="87">
        <v>0.75</v>
      </c>
      <c r="C30409">
        <v>3.871E-5</v>
      </c>
    </row>
    <row r="30410" spans="1:3" x14ac:dyDescent="0.35">
      <c r="A30410" s="86">
        <v>46339</v>
      </c>
      <c r="B30410" s="87">
        <v>0.76041666666666663</v>
      </c>
      <c r="C30410">
        <v>4.1449999999999998E-5</v>
      </c>
    </row>
    <row r="30411" spans="1:3" x14ac:dyDescent="0.35">
      <c r="A30411" s="86">
        <v>46339</v>
      </c>
      <c r="B30411" s="87">
        <v>0.77083333333333337</v>
      </c>
      <c r="C30411">
        <v>4.4119999999999998E-5</v>
      </c>
    </row>
    <row r="30412" spans="1:3" x14ac:dyDescent="0.35">
      <c r="A30412" s="86">
        <v>46339</v>
      </c>
      <c r="B30412" s="87">
        <v>0.78125</v>
      </c>
      <c r="C30412">
        <v>4.6570000000000003E-5</v>
      </c>
    </row>
    <row r="30413" spans="1:3" x14ac:dyDescent="0.35">
      <c r="A30413" s="86">
        <v>46339</v>
      </c>
      <c r="B30413" s="87">
        <v>0.79166666666666663</v>
      </c>
      <c r="C30413">
        <v>4.867E-5</v>
      </c>
    </row>
    <row r="30414" spans="1:3" x14ac:dyDescent="0.35">
      <c r="A30414" s="86">
        <v>46339</v>
      </c>
      <c r="B30414" s="87">
        <v>0.80208333333333337</v>
      </c>
      <c r="C30414">
        <v>5.0250000000000002E-5</v>
      </c>
    </row>
    <row r="30415" spans="1:3" x14ac:dyDescent="0.35">
      <c r="A30415" s="86">
        <v>46339</v>
      </c>
      <c r="B30415" s="87">
        <v>0.8125</v>
      </c>
      <c r="C30415">
        <v>5.1189999999999996E-5</v>
      </c>
    </row>
    <row r="30416" spans="1:3" x14ac:dyDescent="0.35">
      <c r="A30416" s="86">
        <v>46339</v>
      </c>
      <c r="B30416" s="87">
        <v>0.82291666666666663</v>
      </c>
      <c r="C30416">
        <v>5.1390000000000001E-5</v>
      </c>
    </row>
    <row r="30417" spans="1:3" x14ac:dyDescent="0.35">
      <c r="A30417" s="86">
        <v>46339</v>
      </c>
      <c r="B30417" s="87">
        <v>0.83333333333333337</v>
      </c>
      <c r="C30417">
        <v>5.0699999999999999E-5</v>
      </c>
    </row>
    <row r="30418" spans="1:3" x14ac:dyDescent="0.35">
      <c r="A30418" s="86">
        <v>46339</v>
      </c>
      <c r="B30418" s="87">
        <v>0.84375</v>
      </c>
      <c r="C30418">
        <v>4.9160000000000004E-5</v>
      </c>
    </row>
    <row r="30419" spans="1:3" x14ac:dyDescent="0.35">
      <c r="A30419" s="86">
        <v>46339</v>
      </c>
      <c r="B30419" s="87">
        <v>0.85416666666666663</v>
      </c>
      <c r="C30419">
        <v>4.6980000000000001E-5</v>
      </c>
    </row>
    <row r="30420" spans="1:3" x14ac:dyDescent="0.35">
      <c r="A30420" s="86">
        <v>46339</v>
      </c>
      <c r="B30420" s="87">
        <v>0.86458333333333337</v>
      </c>
      <c r="C30420">
        <v>4.4589999999999998E-5</v>
      </c>
    </row>
    <row r="30421" spans="1:3" x14ac:dyDescent="0.35">
      <c r="A30421" s="86">
        <v>46339</v>
      </c>
      <c r="B30421" s="87">
        <v>0.875</v>
      </c>
      <c r="C30421">
        <v>4.2320000000000001E-5</v>
      </c>
    </row>
    <row r="30422" spans="1:3" x14ac:dyDescent="0.35">
      <c r="A30422" s="86">
        <v>46339</v>
      </c>
      <c r="B30422" s="87">
        <v>0.88541666666666663</v>
      </c>
      <c r="C30422">
        <v>4.0509999999999997E-5</v>
      </c>
    </row>
    <row r="30423" spans="1:3" x14ac:dyDescent="0.35">
      <c r="A30423" s="86">
        <v>46339</v>
      </c>
      <c r="B30423" s="87">
        <v>0.89583333333333337</v>
      </c>
      <c r="C30423">
        <v>3.9010000000000001E-5</v>
      </c>
    </row>
    <row r="30424" spans="1:3" x14ac:dyDescent="0.35">
      <c r="A30424" s="86">
        <v>46339</v>
      </c>
      <c r="B30424" s="87">
        <v>0.90625</v>
      </c>
      <c r="C30424">
        <v>3.765E-5</v>
      </c>
    </row>
    <row r="30425" spans="1:3" x14ac:dyDescent="0.35">
      <c r="A30425" s="86">
        <v>46339</v>
      </c>
      <c r="B30425" s="87">
        <v>0.91666666666666663</v>
      </c>
      <c r="C30425">
        <v>3.6229999999999997E-5</v>
      </c>
    </row>
    <row r="30426" spans="1:3" x14ac:dyDescent="0.35">
      <c r="A30426" s="86">
        <v>46339</v>
      </c>
      <c r="B30426" s="87">
        <v>0.92708333333333337</v>
      </c>
      <c r="C30426">
        <v>3.4600000000000001E-5</v>
      </c>
    </row>
    <row r="30427" spans="1:3" x14ac:dyDescent="0.35">
      <c r="A30427" s="86">
        <v>46339</v>
      </c>
      <c r="B30427" s="87">
        <v>0.9375</v>
      </c>
      <c r="C30427">
        <v>3.2779999999999994E-5</v>
      </c>
    </row>
    <row r="30428" spans="1:3" x14ac:dyDescent="0.35">
      <c r="A30428" s="86">
        <v>46339</v>
      </c>
      <c r="B30428" s="87">
        <v>0.94791666666666663</v>
      </c>
      <c r="C30428">
        <v>3.082E-5</v>
      </c>
    </row>
    <row r="30429" spans="1:3" x14ac:dyDescent="0.35">
      <c r="A30429" s="86">
        <v>46339</v>
      </c>
      <c r="B30429" s="87">
        <v>0.95833333333333337</v>
      </c>
      <c r="C30429">
        <v>2.8760000000000002E-5</v>
      </c>
    </row>
    <row r="30430" spans="1:3" x14ac:dyDescent="0.35">
      <c r="A30430" s="86">
        <v>46339</v>
      </c>
      <c r="B30430" s="87">
        <v>0.96875</v>
      </c>
      <c r="C30430">
        <v>2.6659999999999999E-5</v>
      </c>
    </row>
    <row r="30431" spans="1:3" x14ac:dyDescent="0.35">
      <c r="A30431" s="86">
        <v>46339</v>
      </c>
      <c r="B30431" s="87">
        <v>0.97916666666666663</v>
      </c>
      <c r="C30431">
        <v>2.4539999999999999E-5</v>
      </c>
    </row>
    <row r="30432" spans="1:3" x14ac:dyDescent="0.35">
      <c r="A30432" s="86">
        <v>46339</v>
      </c>
      <c r="B30432" s="87">
        <v>0.98958333333333337</v>
      </c>
      <c r="C30432">
        <v>2.245E-5</v>
      </c>
    </row>
    <row r="30433" spans="1:3" x14ac:dyDescent="0.35">
      <c r="A30433" s="86">
        <v>46340</v>
      </c>
      <c r="B30433" s="87">
        <v>0</v>
      </c>
      <c r="C30433">
        <v>2.0379999999999998E-5</v>
      </c>
    </row>
    <row r="30434" spans="1:3" x14ac:dyDescent="0.35">
      <c r="A30434" s="86">
        <v>46340</v>
      </c>
      <c r="B30434" s="87">
        <v>1.0416666666666666E-2</v>
      </c>
      <c r="C30434">
        <v>1.933E-5</v>
      </c>
    </row>
    <row r="30435" spans="1:3" x14ac:dyDescent="0.35">
      <c r="A30435" s="86">
        <v>46340</v>
      </c>
      <c r="B30435" s="87">
        <v>2.0833333333333332E-2</v>
      </c>
      <c r="C30435">
        <v>1.8620000000000001E-5</v>
      </c>
    </row>
    <row r="30436" spans="1:3" x14ac:dyDescent="0.35">
      <c r="A30436" s="86">
        <v>46340</v>
      </c>
      <c r="B30436" s="87">
        <v>3.125E-2</v>
      </c>
      <c r="C30436">
        <v>1.7999999999999997E-5</v>
      </c>
    </row>
    <row r="30437" spans="1:3" x14ac:dyDescent="0.35">
      <c r="A30437" s="86">
        <v>46340</v>
      </c>
      <c r="B30437" s="87">
        <v>4.1666666666666664E-2</v>
      </c>
      <c r="C30437">
        <v>1.7289999999999999E-5</v>
      </c>
    </row>
    <row r="30438" spans="1:3" x14ac:dyDescent="0.35">
      <c r="A30438" s="86">
        <v>46340</v>
      </c>
      <c r="B30438" s="87">
        <v>5.2083333333333336E-2</v>
      </c>
      <c r="C30438">
        <v>1.6250000000000002E-5</v>
      </c>
    </row>
    <row r="30439" spans="1:3" x14ac:dyDescent="0.35">
      <c r="A30439" s="86">
        <v>46340</v>
      </c>
      <c r="B30439" s="87">
        <v>6.25E-2</v>
      </c>
      <c r="C30439">
        <v>1.502E-5</v>
      </c>
    </row>
    <row r="30440" spans="1:3" x14ac:dyDescent="0.35">
      <c r="A30440" s="86">
        <v>46340</v>
      </c>
      <c r="B30440" s="87">
        <v>7.2916666666666671E-2</v>
      </c>
      <c r="C30440">
        <v>1.379E-5</v>
      </c>
    </row>
    <row r="30441" spans="1:3" x14ac:dyDescent="0.35">
      <c r="A30441" s="86">
        <v>46340</v>
      </c>
      <c r="B30441" s="87">
        <v>8.3333333333333329E-2</v>
      </c>
      <c r="C30441">
        <v>1.272E-5</v>
      </c>
    </row>
    <row r="30442" spans="1:3" x14ac:dyDescent="0.35">
      <c r="A30442" s="86">
        <v>46340</v>
      </c>
      <c r="B30442" s="87">
        <v>9.375E-2</v>
      </c>
      <c r="C30442">
        <v>1.199E-5</v>
      </c>
    </row>
    <row r="30443" spans="1:3" x14ac:dyDescent="0.35">
      <c r="A30443" s="86">
        <v>46340</v>
      </c>
      <c r="B30443" s="87">
        <v>0.10416666666666667</v>
      </c>
      <c r="C30443">
        <v>1.155E-5</v>
      </c>
    </row>
    <row r="30444" spans="1:3" x14ac:dyDescent="0.35">
      <c r="A30444" s="86">
        <v>46340</v>
      </c>
      <c r="B30444" s="87">
        <v>0.11458333333333333</v>
      </c>
      <c r="C30444">
        <v>1.1299999999999999E-5</v>
      </c>
    </row>
    <row r="30445" spans="1:3" x14ac:dyDescent="0.35">
      <c r="A30445" s="86">
        <v>46340</v>
      </c>
      <c r="B30445" s="87">
        <v>0.125</v>
      </c>
      <c r="C30445">
        <v>1.114E-5</v>
      </c>
    </row>
    <row r="30446" spans="1:3" x14ac:dyDescent="0.35">
      <c r="A30446" s="86">
        <v>46340</v>
      </c>
      <c r="B30446" s="87">
        <v>0.13541666666666666</v>
      </c>
      <c r="C30446">
        <v>1.1010000000000001E-5</v>
      </c>
    </row>
    <row r="30447" spans="1:3" x14ac:dyDescent="0.35">
      <c r="A30447" s="86">
        <v>46340</v>
      </c>
      <c r="B30447" s="87">
        <v>0.14583333333333334</v>
      </c>
      <c r="C30447">
        <v>1.0900000000000001E-5</v>
      </c>
    </row>
    <row r="30448" spans="1:3" x14ac:dyDescent="0.35">
      <c r="A30448" s="86">
        <v>46340</v>
      </c>
      <c r="B30448" s="87">
        <v>0.15625</v>
      </c>
      <c r="C30448">
        <v>1.079E-5</v>
      </c>
    </row>
    <row r="30449" spans="1:3" x14ac:dyDescent="0.35">
      <c r="A30449" s="86">
        <v>46340</v>
      </c>
      <c r="B30449" s="87">
        <v>0.16666666666666666</v>
      </c>
      <c r="C30449">
        <v>1.0680000000000001E-5</v>
      </c>
    </row>
    <row r="30450" spans="1:3" x14ac:dyDescent="0.35">
      <c r="A30450" s="86">
        <v>46340</v>
      </c>
      <c r="B30450" s="87">
        <v>0.17708333333333334</v>
      </c>
      <c r="C30450">
        <v>1.059E-5</v>
      </c>
    </row>
    <row r="30451" spans="1:3" x14ac:dyDescent="0.35">
      <c r="A30451" s="86">
        <v>46340</v>
      </c>
      <c r="B30451" s="87">
        <v>0.1875</v>
      </c>
      <c r="C30451">
        <v>1.0519999999999999E-5</v>
      </c>
    </row>
    <row r="30452" spans="1:3" x14ac:dyDescent="0.35">
      <c r="A30452" s="86">
        <v>46340</v>
      </c>
      <c r="B30452" s="87">
        <v>0.19791666666666666</v>
      </c>
      <c r="C30452">
        <v>1.046E-5</v>
      </c>
    </row>
    <row r="30453" spans="1:3" x14ac:dyDescent="0.35">
      <c r="A30453" s="86">
        <v>46340</v>
      </c>
      <c r="B30453" s="87">
        <v>0.20833333333333334</v>
      </c>
      <c r="C30453">
        <v>1.046E-5</v>
      </c>
    </row>
    <row r="30454" spans="1:3" x14ac:dyDescent="0.35">
      <c r="A30454" s="86">
        <v>46340</v>
      </c>
      <c r="B30454" s="87">
        <v>0.21875</v>
      </c>
      <c r="C30454">
        <v>1.0519999999999999E-5</v>
      </c>
    </row>
    <row r="30455" spans="1:3" x14ac:dyDescent="0.35">
      <c r="A30455" s="86">
        <v>46340</v>
      </c>
      <c r="B30455" s="87">
        <v>0.22916666666666666</v>
      </c>
      <c r="C30455">
        <v>1.0680000000000001E-5</v>
      </c>
    </row>
    <row r="30456" spans="1:3" x14ac:dyDescent="0.35">
      <c r="A30456" s="86">
        <v>46340</v>
      </c>
      <c r="B30456" s="87">
        <v>0.23958333333333334</v>
      </c>
      <c r="C30456">
        <v>1.1010000000000001E-5</v>
      </c>
    </row>
    <row r="30457" spans="1:3" x14ac:dyDescent="0.35">
      <c r="A30457" s="86">
        <v>46340</v>
      </c>
      <c r="B30457" s="87">
        <v>0.25</v>
      </c>
      <c r="C30457">
        <v>1.1579999999999999E-5</v>
      </c>
    </row>
    <row r="30458" spans="1:3" x14ac:dyDescent="0.35">
      <c r="A30458" s="86">
        <v>46340</v>
      </c>
      <c r="B30458" s="87">
        <v>0.26041666666666669</v>
      </c>
      <c r="C30458">
        <v>1.2449999999999999E-5</v>
      </c>
    </row>
    <row r="30459" spans="1:3" x14ac:dyDescent="0.35">
      <c r="A30459" s="86">
        <v>46340</v>
      </c>
      <c r="B30459" s="87">
        <v>0.27083333333333331</v>
      </c>
      <c r="C30459">
        <v>1.363E-5</v>
      </c>
    </row>
    <row r="30460" spans="1:3" x14ac:dyDescent="0.35">
      <c r="A30460" s="86">
        <v>46340</v>
      </c>
      <c r="B30460" s="87">
        <v>0.28125</v>
      </c>
      <c r="C30460">
        <v>1.5100000000000001E-5</v>
      </c>
    </row>
    <row r="30461" spans="1:3" x14ac:dyDescent="0.35">
      <c r="A30461" s="86">
        <v>46340</v>
      </c>
      <c r="B30461" s="87">
        <v>0.29166666666666669</v>
      </c>
      <c r="C30461">
        <v>1.6820000000000002E-5</v>
      </c>
    </row>
    <row r="30462" spans="1:3" x14ac:dyDescent="0.35">
      <c r="A30462" s="86">
        <v>46340</v>
      </c>
      <c r="B30462" s="87">
        <v>0.30208333333333331</v>
      </c>
      <c r="C30462">
        <v>1.8819999999999999E-5</v>
      </c>
    </row>
    <row r="30463" spans="1:3" x14ac:dyDescent="0.35">
      <c r="A30463" s="86">
        <v>46340</v>
      </c>
      <c r="B30463" s="87">
        <v>0.3125</v>
      </c>
      <c r="C30463">
        <v>2.1059999999999998E-5</v>
      </c>
    </row>
    <row r="30464" spans="1:3" x14ac:dyDescent="0.35">
      <c r="A30464" s="86">
        <v>46340</v>
      </c>
      <c r="B30464" s="87">
        <v>0.32291666666666669</v>
      </c>
      <c r="C30464">
        <v>2.351E-5</v>
      </c>
    </row>
    <row r="30465" spans="1:3" x14ac:dyDescent="0.35">
      <c r="A30465" s="86">
        <v>46340</v>
      </c>
      <c r="B30465" s="87">
        <v>0.33333333333333331</v>
      </c>
      <c r="C30465">
        <v>2.614E-5</v>
      </c>
    </row>
    <row r="30466" spans="1:3" x14ac:dyDescent="0.35">
      <c r="A30466" s="86">
        <v>46340</v>
      </c>
      <c r="B30466" s="87">
        <v>0.34375</v>
      </c>
      <c r="C30466">
        <v>2.889E-5</v>
      </c>
    </row>
    <row r="30467" spans="1:3" x14ac:dyDescent="0.35">
      <c r="A30467" s="86">
        <v>46340</v>
      </c>
      <c r="B30467" s="87">
        <v>0.35416666666666669</v>
      </c>
      <c r="C30467">
        <v>3.1620000000000006E-5</v>
      </c>
    </row>
    <row r="30468" spans="1:3" x14ac:dyDescent="0.35">
      <c r="A30468" s="86">
        <v>46340</v>
      </c>
      <c r="B30468" s="87">
        <v>0.36458333333333331</v>
      </c>
      <c r="C30468">
        <v>3.4110000000000004E-5</v>
      </c>
    </row>
    <row r="30469" spans="1:3" x14ac:dyDescent="0.35">
      <c r="A30469" s="86">
        <v>46340</v>
      </c>
      <c r="B30469" s="87">
        <v>0.375</v>
      </c>
      <c r="C30469">
        <v>3.6130000000000001E-5</v>
      </c>
    </row>
    <row r="30470" spans="1:3" x14ac:dyDescent="0.35">
      <c r="A30470" s="86">
        <v>46340</v>
      </c>
      <c r="B30470" s="87">
        <v>0.38541666666666669</v>
      </c>
      <c r="C30470">
        <v>3.7570000000000001E-5</v>
      </c>
    </row>
    <row r="30471" spans="1:3" x14ac:dyDescent="0.35">
      <c r="A30471" s="86">
        <v>46340</v>
      </c>
      <c r="B30471" s="87">
        <v>0.39583333333333331</v>
      </c>
      <c r="C30471">
        <v>3.8529999999999999E-5</v>
      </c>
    </row>
    <row r="30472" spans="1:3" x14ac:dyDescent="0.35">
      <c r="A30472" s="86">
        <v>46340</v>
      </c>
      <c r="B30472" s="87">
        <v>0.40625</v>
      </c>
      <c r="C30472">
        <v>3.913E-5</v>
      </c>
    </row>
    <row r="30473" spans="1:3" x14ac:dyDescent="0.35">
      <c r="A30473" s="86">
        <v>46340</v>
      </c>
      <c r="B30473" s="87">
        <v>0.41666666666666669</v>
      </c>
      <c r="C30473">
        <v>3.9539999999999998E-5</v>
      </c>
    </row>
    <row r="30474" spans="1:3" x14ac:dyDescent="0.35">
      <c r="A30474" s="86">
        <v>46340</v>
      </c>
      <c r="B30474" s="87">
        <v>0.42708333333333331</v>
      </c>
      <c r="C30474">
        <v>3.9860000000000001E-5</v>
      </c>
    </row>
    <row r="30475" spans="1:3" x14ac:dyDescent="0.35">
      <c r="A30475" s="86">
        <v>46340</v>
      </c>
      <c r="B30475" s="87">
        <v>0.4375</v>
      </c>
      <c r="C30475">
        <v>4.019E-5</v>
      </c>
    </row>
    <row r="30476" spans="1:3" x14ac:dyDescent="0.35">
      <c r="A30476" s="86">
        <v>46340</v>
      </c>
      <c r="B30476" s="87">
        <v>0.44791666666666669</v>
      </c>
      <c r="C30476">
        <v>4.0519999999999998E-5</v>
      </c>
    </row>
    <row r="30477" spans="1:3" x14ac:dyDescent="0.35">
      <c r="A30477" s="86">
        <v>46340</v>
      </c>
      <c r="B30477" s="87">
        <v>0.45833333333333331</v>
      </c>
      <c r="C30477">
        <v>4.0899999999999998E-5</v>
      </c>
    </row>
    <row r="30478" spans="1:3" x14ac:dyDescent="0.35">
      <c r="A30478" s="86">
        <v>46340</v>
      </c>
      <c r="B30478" s="87">
        <v>0.46875</v>
      </c>
      <c r="C30478">
        <v>4.1369999999999999E-5</v>
      </c>
    </row>
    <row r="30479" spans="1:3" x14ac:dyDescent="0.35">
      <c r="A30479" s="86">
        <v>46340</v>
      </c>
      <c r="B30479" s="87">
        <v>0.47916666666666669</v>
      </c>
      <c r="C30479">
        <v>4.1919999999999998E-5</v>
      </c>
    </row>
    <row r="30480" spans="1:3" x14ac:dyDescent="0.35">
      <c r="A30480" s="86">
        <v>46340</v>
      </c>
      <c r="B30480" s="87">
        <v>0.48958333333333331</v>
      </c>
      <c r="C30480">
        <v>4.2590000000000004E-5</v>
      </c>
    </row>
    <row r="30481" spans="1:3" x14ac:dyDescent="0.35">
      <c r="A30481" s="86">
        <v>46340</v>
      </c>
      <c r="B30481" s="87">
        <v>0.5</v>
      </c>
      <c r="C30481">
        <v>4.3409999999999999E-5</v>
      </c>
    </row>
    <row r="30482" spans="1:3" x14ac:dyDescent="0.35">
      <c r="A30482" s="86">
        <v>46340</v>
      </c>
      <c r="B30482" s="87">
        <v>0.51041666666666663</v>
      </c>
      <c r="C30482">
        <v>4.4339999999999999E-5</v>
      </c>
    </row>
    <row r="30483" spans="1:3" x14ac:dyDescent="0.35">
      <c r="A30483" s="86">
        <v>46340</v>
      </c>
      <c r="B30483" s="87">
        <v>0.52083333333333337</v>
      </c>
      <c r="C30483">
        <v>4.5269999999999999E-5</v>
      </c>
    </row>
    <row r="30484" spans="1:3" x14ac:dyDescent="0.35">
      <c r="A30484" s="86">
        <v>46340</v>
      </c>
      <c r="B30484" s="87">
        <v>0.53125</v>
      </c>
      <c r="C30484">
        <v>4.5979999999999997E-5</v>
      </c>
    </row>
    <row r="30485" spans="1:3" x14ac:dyDescent="0.35">
      <c r="A30485" s="86">
        <v>46340</v>
      </c>
      <c r="B30485" s="87">
        <v>0.54166666666666663</v>
      </c>
      <c r="C30485">
        <v>4.6359999999999997E-5</v>
      </c>
    </row>
    <row r="30486" spans="1:3" x14ac:dyDescent="0.35">
      <c r="A30486" s="86">
        <v>46340</v>
      </c>
      <c r="B30486" s="87">
        <v>0.55208333333333337</v>
      </c>
      <c r="C30486">
        <v>4.6249999999999999E-5</v>
      </c>
    </row>
    <row r="30487" spans="1:3" x14ac:dyDescent="0.35">
      <c r="A30487" s="86">
        <v>46340</v>
      </c>
      <c r="B30487" s="87">
        <v>0.5625</v>
      </c>
      <c r="C30487">
        <v>4.5760000000000002E-5</v>
      </c>
    </row>
    <row r="30488" spans="1:3" x14ac:dyDescent="0.35">
      <c r="A30488" s="86">
        <v>46340</v>
      </c>
      <c r="B30488" s="87">
        <v>0.57291666666666663</v>
      </c>
      <c r="C30488">
        <v>4.4999999999999996E-5</v>
      </c>
    </row>
    <row r="30489" spans="1:3" x14ac:dyDescent="0.35">
      <c r="A30489" s="86">
        <v>46340</v>
      </c>
      <c r="B30489" s="87">
        <v>0.58333333333333337</v>
      </c>
      <c r="C30489">
        <v>4.4100000000000001E-5</v>
      </c>
    </row>
    <row r="30490" spans="1:3" x14ac:dyDescent="0.35">
      <c r="A30490" s="86">
        <v>46340</v>
      </c>
      <c r="B30490" s="87">
        <v>0.59375</v>
      </c>
      <c r="C30490">
        <v>4.3170000000000002E-5</v>
      </c>
    </row>
    <row r="30491" spans="1:3" x14ac:dyDescent="0.35">
      <c r="A30491" s="86">
        <v>46340</v>
      </c>
      <c r="B30491" s="87">
        <v>0.60416666666666663</v>
      </c>
      <c r="C30491">
        <v>4.2299999999999998E-5</v>
      </c>
    </row>
    <row r="30492" spans="1:3" x14ac:dyDescent="0.35">
      <c r="A30492" s="86">
        <v>46340</v>
      </c>
      <c r="B30492" s="87">
        <v>0.61458333333333337</v>
      </c>
      <c r="C30492">
        <v>4.1449999999999998E-5</v>
      </c>
    </row>
    <row r="30493" spans="1:3" x14ac:dyDescent="0.35">
      <c r="A30493" s="86">
        <v>46340</v>
      </c>
      <c r="B30493" s="87">
        <v>0.625</v>
      </c>
      <c r="C30493">
        <v>4.0680000000000004E-5</v>
      </c>
    </row>
    <row r="30494" spans="1:3" x14ac:dyDescent="0.35">
      <c r="A30494" s="86">
        <v>46340</v>
      </c>
      <c r="B30494" s="87">
        <v>0.63541666666666663</v>
      </c>
      <c r="C30494">
        <v>4.0009999999999998E-5</v>
      </c>
    </row>
    <row r="30495" spans="1:3" x14ac:dyDescent="0.35">
      <c r="A30495" s="86">
        <v>46340</v>
      </c>
      <c r="B30495" s="87">
        <v>0.64583333333333337</v>
      </c>
      <c r="C30495">
        <v>3.943E-5</v>
      </c>
    </row>
    <row r="30496" spans="1:3" x14ac:dyDescent="0.35">
      <c r="A30496" s="86">
        <v>46340</v>
      </c>
      <c r="B30496" s="87">
        <v>0.65625</v>
      </c>
      <c r="C30496">
        <v>3.8969999999999994E-5</v>
      </c>
    </row>
    <row r="30497" spans="1:3" x14ac:dyDescent="0.35">
      <c r="A30497" s="86">
        <v>46340</v>
      </c>
      <c r="B30497" s="87">
        <v>0.66666666666666663</v>
      </c>
      <c r="C30497">
        <v>3.8640000000000003E-5</v>
      </c>
    </row>
    <row r="30498" spans="1:3" x14ac:dyDescent="0.35">
      <c r="A30498" s="86">
        <v>46340</v>
      </c>
      <c r="B30498" s="87">
        <v>0.67708333333333337</v>
      </c>
      <c r="C30498">
        <v>3.8479999999999997E-5</v>
      </c>
    </row>
    <row r="30499" spans="1:3" x14ac:dyDescent="0.35">
      <c r="A30499" s="86">
        <v>46340</v>
      </c>
      <c r="B30499" s="87">
        <v>0.6875</v>
      </c>
      <c r="C30499">
        <v>3.8690000000000004E-5</v>
      </c>
    </row>
    <row r="30500" spans="1:3" x14ac:dyDescent="0.35">
      <c r="A30500" s="86">
        <v>46340</v>
      </c>
      <c r="B30500" s="87">
        <v>0.69791666666666663</v>
      </c>
      <c r="C30500">
        <v>3.9570000000000002E-5</v>
      </c>
    </row>
    <row r="30501" spans="1:3" x14ac:dyDescent="0.35">
      <c r="A30501" s="86">
        <v>46340</v>
      </c>
      <c r="B30501" s="87">
        <v>0.70833333333333337</v>
      </c>
      <c r="C30501">
        <v>4.1369999999999999E-5</v>
      </c>
    </row>
    <row r="30502" spans="1:3" x14ac:dyDescent="0.35">
      <c r="A30502" s="86">
        <v>46340</v>
      </c>
      <c r="B30502" s="87">
        <v>0.71875</v>
      </c>
      <c r="C30502">
        <v>4.4209999999999999E-5</v>
      </c>
    </row>
    <row r="30503" spans="1:3" x14ac:dyDescent="0.35">
      <c r="A30503" s="86">
        <v>46340</v>
      </c>
      <c r="B30503" s="87">
        <v>0.72916666666666663</v>
      </c>
      <c r="C30503">
        <v>4.7669999999999996E-5</v>
      </c>
    </row>
    <row r="30504" spans="1:3" x14ac:dyDescent="0.35">
      <c r="A30504" s="86">
        <v>46340</v>
      </c>
      <c r="B30504" s="87">
        <v>0.73958333333333337</v>
      </c>
      <c r="C30504">
        <v>5.117E-5</v>
      </c>
    </row>
    <row r="30505" spans="1:3" x14ac:dyDescent="0.35">
      <c r="A30505" s="86">
        <v>46340</v>
      </c>
      <c r="B30505" s="87">
        <v>0.75</v>
      </c>
      <c r="C30505">
        <v>5.4089999999999999E-5</v>
      </c>
    </row>
    <row r="30506" spans="1:3" x14ac:dyDescent="0.35">
      <c r="A30506" s="86">
        <v>46340</v>
      </c>
      <c r="B30506" s="87">
        <v>0.76041666666666663</v>
      </c>
      <c r="C30506">
        <v>5.6030000000000004E-5</v>
      </c>
    </row>
    <row r="30507" spans="1:3" x14ac:dyDescent="0.35">
      <c r="A30507" s="86">
        <v>46340</v>
      </c>
      <c r="B30507" s="87">
        <v>0.77083333333333337</v>
      </c>
      <c r="C30507">
        <v>5.7099999999999999E-5</v>
      </c>
    </row>
    <row r="30508" spans="1:3" x14ac:dyDescent="0.35">
      <c r="A30508" s="86">
        <v>46340</v>
      </c>
      <c r="B30508" s="87">
        <v>0.78125</v>
      </c>
      <c r="C30508">
        <v>5.7639999999999997E-5</v>
      </c>
    </row>
    <row r="30509" spans="1:3" x14ac:dyDescent="0.35">
      <c r="A30509" s="86">
        <v>46340</v>
      </c>
      <c r="B30509" s="87">
        <v>0.79166666666666663</v>
      </c>
      <c r="C30509">
        <v>5.7939999999999998E-5</v>
      </c>
    </row>
    <row r="30510" spans="1:3" x14ac:dyDescent="0.35">
      <c r="A30510" s="86">
        <v>46340</v>
      </c>
      <c r="B30510" s="87">
        <v>0.80208333333333337</v>
      </c>
      <c r="C30510">
        <v>5.821E-5</v>
      </c>
    </row>
    <row r="30511" spans="1:3" x14ac:dyDescent="0.35">
      <c r="A30511" s="86">
        <v>46340</v>
      </c>
      <c r="B30511" s="87">
        <v>0.8125</v>
      </c>
      <c r="C30511">
        <v>5.8160000000000006E-5</v>
      </c>
    </row>
    <row r="30512" spans="1:3" x14ac:dyDescent="0.35">
      <c r="A30512" s="86">
        <v>46340</v>
      </c>
      <c r="B30512" s="87">
        <v>0.82291666666666663</v>
      </c>
      <c r="C30512">
        <v>5.7450000000000001E-5</v>
      </c>
    </row>
    <row r="30513" spans="1:3" x14ac:dyDescent="0.35">
      <c r="A30513" s="86">
        <v>46340</v>
      </c>
      <c r="B30513" s="87">
        <v>0.83333333333333337</v>
      </c>
      <c r="C30513">
        <v>5.5680000000000002E-5</v>
      </c>
    </row>
    <row r="30514" spans="1:3" x14ac:dyDescent="0.35">
      <c r="A30514" s="86">
        <v>46340</v>
      </c>
      <c r="B30514" s="87">
        <v>0.84375</v>
      </c>
      <c r="C30514">
        <v>5.2670000000000002E-5</v>
      </c>
    </row>
    <row r="30515" spans="1:3" x14ac:dyDescent="0.35">
      <c r="A30515" s="86">
        <v>46340</v>
      </c>
      <c r="B30515" s="87">
        <v>0.85416666666666663</v>
      </c>
      <c r="C30515">
        <v>4.8869999999999998E-5</v>
      </c>
    </row>
    <row r="30516" spans="1:3" x14ac:dyDescent="0.35">
      <c r="A30516" s="86">
        <v>46340</v>
      </c>
      <c r="B30516" s="87">
        <v>0.86458333333333337</v>
      </c>
      <c r="C30516">
        <v>4.4889999999999999E-5</v>
      </c>
    </row>
    <row r="30517" spans="1:3" x14ac:dyDescent="0.35">
      <c r="A30517" s="86">
        <v>46340</v>
      </c>
      <c r="B30517" s="87">
        <v>0.875</v>
      </c>
      <c r="C30517">
        <v>4.1369999999999999E-5</v>
      </c>
    </row>
    <row r="30518" spans="1:3" x14ac:dyDescent="0.35">
      <c r="A30518" s="86">
        <v>46340</v>
      </c>
      <c r="B30518" s="87">
        <v>0.88541666666666663</v>
      </c>
      <c r="C30518">
        <v>3.875E-5</v>
      </c>
    </row>
    <row r="30519" spans="1:3" x14ac:dyDescent="0.35">
      <c r="A30519" s="86">
        <v>46340</v>
      </c>
      <c r="B30519" s="87">
        <v>0.89583333333333337</v>
      </c>
      <c r="C30519">
        <v>3.6949999999999997E-5</v>
      </c>
    </row>
    <row r="30520" spans="1:3" x14ac:dyDescent="0.35">
      <c r="A30520" s="86">
        <v>46340</v>
      </c>
      <c r="B30520" s="87">
        <v>0.90625</v>
      </c>
      <c r="C30520">
        <v>3.5770000000000005E-5</v>
      </c>
    </row>
    <row r="30521" spans="1:3" x14ac:dyDescent="0.35">
      <c r="A30521" s="86">
        <v>46340</v>
      </c>
      <c r="B30521" s="87">
        <v>0.91666666666666663</v>
      </c>
      <c r="C30521">
        <v>3.5000000000000004E-5</v>
      </c>
    </row>
    <row r="30522" spans="1:3" x14ac:dyDescent="0.35">
      <c r="A30522" s="86">
        <v>46340</v>
      </c>
      <c r="B30522" s="87">
        <v>0.92708333333333337</v>
      </c>
      <c r="C30522">
        <v>3.4439999999999996E-5</v>
      </c>
    </row>
    <row r="30523" spans="1:3" x14ac:dyDescent="0.35">
      <c r="A30523" s="86">
        <v>46340</v>
      </c>
      <c r="B30523" s="87">
        <v>0.9375</v>
      </c>
      <c r="C30523">
        <v>3.3890000000000002E-5</v>
      </c>
    </row>
    <row r="30524" spans="1:3" x14ac:dyDescent="0.35">
      <c r="A30524" s="86">
        <v>46340</v>
      </c>
      <c r="B30524" s="87">
        <v>0.94791666666666663</v>
      </c>
      <c r="C30524">
        <v>3.3200000000000001E-5</v>
      </c>
    </row>
    <row r="30525" spans="1:3" x14ac:dyDescent="0.35">
      <c r="A30525" s="86">
        <v>46340</v>
      </c>
      <c r="B30525" s="87">
        <v>0.95833333333333337</v>
      </c>
      <c r="C30525">
        <v>3.2270000000000001E-5</v>
      </c>
    </row>
    <row r="30526" spans="1:3" x14ac:dyDescent="0.35">
      <c r="A30526" s="86">
        <v>46340</v>
      </c>
      <c r="B30526" s="87">
        <v>0.96875</v>
      </c>
      <c r="C30526">
        <v>3.0960000000000002E-5</v>
      </c>
    </row>
    <row r="30527" spans="1:3" x14ac:dyDescent="0.35">
      <c r="A30527" s="86">
        <v>46340</v>
      </c>
      <c r="B30527" s="87">
        <v>0.97916666666666663</v>
      </c>
      <c r="C30527">
        <v>2.932E-5</v>
      </c>
    </row>
    <row r="30528" spans="1:3" x14ac:dyDescent="0.35">
      <c r="A30528" s="86">
        <v>46340</v>
      </c>
      <c r="B30528" s="87">
        <v>0.98958333333333337</v>
      </c>
      <c r="C30528">
        <v>2.7520000000000001E-5</v>
      </c>
    </row>
    <row r="30529" spans="1:3" x14ac:dyDescent="0.35">
      <c r="A30529" s="86">
        <v>46341</v>
      </c>
      <c r="B30529" s="87">
        <v>0</v>
      </c>
      <c r="C30529">
        <v>2.5700000000000001E-5</v>
      </c>
    </row>
    <row r="30530" spans="1:3" x14ac:dyDescent="0.35">
      <c r="A30530" s="86">
        <v>46341</v>
      </c>
      <c r="B30530" s="87">
        <v>1.0416666666666666E-2</v>
      </c>
      <c r="C30530">
        <v>2.3990000000000002E-5</v>
      </c>
    </row>
    <row r="30531" spans="1:3" x14ac:dyDescent="0.35">
      <c r="A30531" s="86">
        <v>46341</v>
      </c>
      <c r="B30531" s="87">
        <v>2.0833333333333332E-2</v>
      </c>
      <c r="C30531">
        <v>2.2229999999999999E-5</v>
      </c>
    </row>
    <row r="30532" spans="1:3" x14ac:dyDescent="0.35">
      <c r="A30532" s="86">
        <v>46341</v>
      </c>
      <c r="B30532" s="87">
        <v>3.125E-2</v>
      </c>
      <c r="C30532">
        <v>2.0549999999999998E-5</v>
      </c>
    </row>
    <row r="30533" spans="1:3" x14ac:dyDescent="0.35">
      <c r="A30533" s="86">
        <v>46341</v>
      </c>
      <c r="B30533" s="87">
        <v>4.1666666666666664E-2</v>
      </c>
      <c r="C30533">
        <v>1.8939999999999998E-5</v>
      </c>
    </row>
    <row r="30534" spans="1:3" x14ac:dyDescent="0.35">
      <c r="A30534" s="86">
        <v>46341</v>
      </c>
      <c r="B30534" s="87">
        <v>5.2083333333333336E-2</v>
      </c>
      <c r="C30534">
        <v>1.738E-5</v>
      </c>
    </row>
    <row r="30535" spans="1:3" x14ac:dyDescent="0.35">
      <c r="A30535" s="86">
        <v>46341</v>
      </c>
      <c r="B30535" s="87">
        <v>6.25E-2</v>
      </c>
      <c r="C30535">
        <v>1.5949999999999998E-5</v>
      </c>
    </row>
    <row r="30536" spans="1:3" x14ac:dyDescent="0.35">
      <c r="A30536" s="86">
        <v>46341</v>
      </c>
      <c r="B30536" s="87">
        <v>7.2916666666666671E-2</v>
      </c>
      <c r="C30536">
        <v>1.469E-5</v>
      </c>
    </row>
    <row r="30537" spans="1:3" x14ac:dyDescent="0.35">
      <c r="A30537" s="86">
        <v>46341</v>
      </c>
      <c r="B30537" s="87">
        <v>8.3333333333333329E-2</v>
      </c>
      <c r="C30537">
        <v>1.3679999999999999E-5</v>
      </c>
    </row>
    <row r="30538" spans="1:3" x14ac:dyDescent="0.35">
      <c r="A30538" s="86">
        <v>46341</v>
      </c>
      <c r="B30538" s="87">
        <v>9.375E-2</v>
      </c>
      <c r="C30538">
        <v>1.2970000000000001E-5</v>
      </c>
    </row>
    <row r="30539" spans="1:3" x14ac:dyDescent="0.35">
      <c r="A30539" s="86">
        <v>46341</v>
      </c>
      <c r="B30539" s="87">
        <v>0.10416666666666667</v>
      </c>
      <c r="C30539">
        <v>1.2479999999999999E-5</v>
      </c>
    </row>
    <row r="30540" spans="1:3" x14ac:dyDescent="0.35">
      <c r="A30540" s="86">
        <v>46341</v>
      </c>
      <c r="B30540" s="87">
        <v>0.11458333333333333</v>
      </c>
      <c r="C30540">
        <v>1.2109999999999999E-5</v>
      </c>
    </row>
    <row r="30541" spans="1:3" x14ac:dyDescent="0.35">
      <c r="A30541" s="86">
        <v>46341</v>
      </c>
      <c r="B30541" s="87">
        <v>0.125</v>
      </c>
      <c r="C30541">
        <v>1.187E-5</v>
      </c>
    </row>
    <row r="30542" spans="1:3" x14ac:dyDescent="0.35">
      <c r="A30542" s="86">
        <v>46341</v>
      </c>
      <c r="B30542" s="87">
        <v>0.13541666666666666</v>
      </c>
      <c r="C30542">
        <v>1.1620000000000001E-5</v>
      </c>
    </row>
    <row r="30543" spans="1:3" x14ac:dyDescent="0.35">
      <c r="A30543" s="86">
        <v>46341</v>
      </c>
      <c r="B30543" s="87">
        <v>0.14583333333333334</v>
      </c>
      <c r="C30543">
        <v>1.1379999999999999E-5</v>
      </c>
    </row>
    <row r="30544" spans="1:3" x14ac:dyDescent="0.35">
      <c r="A30544" s="86">
        <v>46341</v>
      </c>
      <c r="B30544" s="87">
        <v>0.15625</v>
      </c>
      <c r="C30544">
        <v>1.116E-5</v>
      </c>
    </row>
    <row r="30545" spans="1:3" x14ac:dyDescent="0.35">
      <c r="A30545" s="86">
        <v>46341</v>
      </c>
      <c r="B30545" s="87">
        <v>0.16666666666666666</v>
      </c>
      <c r="C30545">
        <v>1.096E-5</v>
      </c>
    </row>
    <row r="30546" spans="1:3" x14ac:dyDescent="0.35">
      <c r="A30546" s="86">
        <v>46341</v>
      </c>
      <c r="B30546" s="87">
        <v>0.17708333333333334</v>
      </c>
      <c r="C30546">
        <v>1.078E-5</v>
      </c>
    </row>
    <row r="30547" spans="1:3" x14ac:dyDescent="0.35">
      <c r="A30547" s="86">
        <v>46341</v>
      </c>
      <c r="B30547" s="87">
        <v>0.1875</v>
      </c>
      <c r="C30547">
        <v>1.063E-5</v>
      </c>
    </row>
    <row r="30548" spans="1:3" x14ac:dyDescent="0.35">
      <c r="A30548" s="86">
        <v>46341</v>
      </c>
      <c r="B30548" s="87">
        <v>0.19791666666666666</v>
      </c>
      <c r="C30548">
        <v>1.0560000000000001E-5</v>
      </c>
    </row>
    <row r="30549" spans="1:3" x14ac:dyDescent="0.35">
      <c r="A30549" s="86">
        <v>46341</v>
      </c>
      <c r="B30549" s="87">
        <v>0.20833333333333334</v>
      </c>
      <c r="C30549">
        <v>1.0500000000000001E-5</v>
      </c>
    </row>
    <row r="30550" spans="1:3" x14ac:dyDescent="0.35">
      <c r="A30550" s="86">
        <v>46341</v>
      </c>
      <c r="B30550" s="87">
        <v>0.21875</v>
      </c>
      <c r="C30550">
        <v>1.0500000000000001E-5</v>
      </c>
    </row>
    <row r="30551" spans="1:3" x14ac:dyDescent="0.35">
      <c r="A30551" s="86">
        <v>46341</v>
      </c>
      <c r="B30551" s="87">
        <v>0.22916666666666666</v>
      </c>
      <c r="C30551">
        <v>1.0519999999999999E-5</v>
      </c>
    </row>
    <row r="30552" spans="1:3" x14ac:dyDescent="0.35">
      <c r="A30552" s="86">
        <v>46341</v>
      </c>
      <c r="B30552" s="87">
        <v>0.23958333333333334</v>
      </c>
      <c r="C30552">
        <v>1.061E-5</v>
      </c>
    </row>
    <row r="30553" spans="1:3" x14ac:dyDescent="0.35">
      <c r="A30553" s="86">
        <v>46341</v>
      </c>
      <c r="B30553" s="87">
        <v>0.25</v>
      </c>
      <c r="C30553">
        <v>1.0720000000000001E-5</v>
      </c>
    </row>
    <row r="30554" spans="1:3" x14ac:dyDescent="0.35">
      <c r="A30554" s="86">
        <v>46341</v>
      </c>
      <c r="B30554" s="87">
        <v>0.26041666666666669</v>
      </c>
      <c r="C30554">
        <v>1.0890000000000001E-5</v>
      </c>
    </row>
    <row r="30555" spans="1:3" x14ac:dyDescent="0.35">
      <c r="A30555" s="86">
        <v>46341</v>
      </c>
      <c r="B30555" s="87">
        <v>0.27083333333333331</v>
      </c>
      <c r="C30555">
        <v>1.1070000000000001E-5</v>
      </c>
    </row>
    <row r="30556" spans="1:3" x14ac:dyDescent="0.35">
      <c r="A30556" s="86">
        <v>46341</v>
      </c>
      <c r="B30556" s="87">
        <v>0.28125</v>
      </c>
      <c r="C30556">
        <v>1.132E-5</v>
      </c>
    </row>
    <row r="30557" spans="1:3" x14ac:dyDescent="0.35">
      <c r="A30557" s="86">
        <v>46341</v>
      </c>
      <c r="B30557" s="87">
        <v>0.29166666666666669</v>
      </c>
      <c r="C30557">
        <v>1.1620000000000001E-5</v>
      </c>
    </row>
    <row r="30558" spans="1:3" x14ac:dyDescent="0.35">
      <c r="A30558" s="86">
        <v>46341</v>
      </c>
      <c r="B30558" s="87">
        <v>0.30208333333333331</v>
      </c>
      <c r="C30558">
        <v>1.206E-5</v>
      </c>
    </row>
    <row r="30559" spans="1:3" x14ac:dyDescent="0.35">
      <c r="A30559" s="86">
        <v>46341</v>
      </c>
      <c r="B30559" s="87">
        <v>0.3125</v>
      </c>
      <c r="C30559">
        <v>1.277E-5</v>
      </c>
    </row>
    <row r="30560" spans="1:3" x14ac:dyDescent="0.35">
      <c r="A30560" s="86">
        <v>46341</v>
      </c>
      <c r="B30560" s="87">
        <v>0.32291666666666669</v>
      </c>
      <c r="C30560">
        <v>1.401E-5</v>
      </c>
    </row>
    <row r="30561" spans="1:3" x14ac:dyDescent="0.35">
      <c r="A30561" s="86">
        <v>46341</v>
      </c>
      <c r="B30561" s="87">
        <v>0.33333333333333331</v>
      </c>
      <c r="C30561">
        <v>1.5979999999999999E-5</v>
      </c>
    </row>
    <row r="30562" spans="1:3" x14ac:dyDescent="0.35">
      <c r="A30562" s="86">
        <v>46341</v>
      </c>
      <c r="B30562" s="87">
        <v>0.34375</v>
      </c>
      <c r="C30562">
        <v>1.88E-5</v>
      </c>
    </row>
    <row r="30563" spans="1:3" x14ac:dyDescent="0.35">
      <c r="A30563" s="86">
        <v>46341</v>
      </c>
      <c r="B30563" s="87">
        <v>0.35416666666666669</v>
      </c>
      <c r="C30563">
        <v>2.2290000000000002E-5</v>
      </c>
    </row>
    <row r="30564" spans="1:3" x14ac:dyDescent="0.35">
      <c r="A30564" s="86">
        <v>46341</v>
      </c>
      <c r="B30564" s="87">
        <v>0.36458333333333331</v>
      </c>
      <c r="C30564">
        <v>2.6089999999999999E-5</v>
      </c>
    </row>
    <row r="30565" spans="1:3" x14ac:dyDescent="0.35">
      <c r="A30565" s="86">
        <v>46341</v>
      </c>
      <c r="B30565" s="87">
        <v>0.375</v>
      </c>
      <c r="C30565">
        <v>2.987E-5</v>
      </c>
    </row>
    <row r="30566" spans="1:3" x14ac:dyDescent="0.35">
      <c r="A30566" s="86">
        <v>46341</v>
      </c>
      <c r="B30566" s="87">
        <v>0.38541666666666669</v>
      </c>
      <c r="C30566">
        <v>3.341E-5</v>
      </c>
    </row>
    <row r="30567" spans="1:3" x14ac:dyDescent="0.35">
      <c r="A30567" s="86">
        <v>46341</v>
      </c>
      <c r="B30567" s="87">
        <v>0.39583333333333331</v>
      </c>
      <c r="C30567">
        <v>3.6650000000000003E-5</v>
      </c>
    </row>
    <row r="30568" spans="1:3" x14ac:dyDescent="0.35">
      <c r="A30568" s="86">
        <v>46341</v>
      </c>
      <c r="B30568" s="87">
        <v>0.40625</v>
      </c>
      <c r="C30568">
        <v>3.9579999999999997E-5</v>
      </c>
    </row>
    <row r="30569" spans="1:3" x14ac:dyDescent="0.35">
      <c r="A30569" s="86">
        <v>46341</v>
      </c>
      <c r="B30569" s="87">
        <v>0.41666666666666669</v>
      </c>
      <c r="C30569">
        <v>4.2209999999999997E-5</v>
      </c>
    </row>
    <row r="30570" spans="1:3" x14ac:dyDescent="0.35">
      <c r="A30570" s="86">
        <v>46341</v>
      </c>
      <c r="B30570" s="87">
        <v>0.42708333333333331</v>
      </c>
      <c r="C30570">
        <v>4.456E-5</v>
      </c>
    </row>
    <row r="30571" spans="1:3" x14ac:dyDescent="0.35">
      <c r="A30571" s="86">
        <v>46341</v>
      </c>
      <c r="B30571" s="87">
        <v>0.4375</v>
      </c>
      <c r="C30571">
        <v>4.6730000000000002E-5</v>
      </c>
    </row>
    <row r="30572" spans="1:3" x14ac:dyDescent="0.35">
      <c r="A30572" s="86">
        <v>46341</v>
      </c>
      <c r="B30572" s="87">
        <v>0.44791666666666669</v>
      </c>
      <c r="C30572">
        <v>4.8779999999999997E-5</v>
      </c>
    </row>
    <row r="30573" spans="1:3" x14ac:dyDescent="0.35">
      <c r="A30573" s="86">
        <v>46341</v>
      </c>
      <c r="B30573" s="87">
        <v>0.45833333333333331</v>
      </c>
      <c r="C30573">
        <v>5.0869999999999999E-5</v>
      </c>
    </row>
    <row r="30574" spans="1:3" x14ac:dyDescent="0.35">
      <c r="A30574" s="86">
        <v>46341</v>
      </c>
      <c r="B30574" s="87">
        <v>0.46875</v>
      </c>
      <c r="C30574">
        <v>5.2979999999999998E-5</v>
      </c>
    </row>
    <row r="30575" spans="1:3" x14ac:dyDescent="0.35">
      <c r="A30575" s="86">
        <v>46341</v>
      </c>
      <c r="B30575" s="87">
        <v>0.47916666666666669</v>
      </c>
      <c r="C30575">
        <v>5.4979999999999999E-5</v>
      </c>
    </row>
    <row r="30576" spans="1:3" x14ac:dyDescent="0.35">
      <c r="A30576" s="86">
        <v>46341</v>
      </c>
      <c r="B30576" s="87">
        <v>0.48958333333333331</v>
      </c>
      <c r="C30576">
        <v>5.6619999999999997E-5</v>
      </c>
    </row>
    <row r="30577" spans="1:3" x14ac:dyDescent="0.35">
      <c r="A30577" s="86">
        <v>46341</v>
      </c>
      <c r="B30577" s="87">
        <v>0.5</v>
      </c>
      <c r="C30577">
        <v>5.7720000000000003E-5</v>
      </c>
    </row>
    <row r="30578" spans="1:3" x14ac:dyDescent="0.35">
      <c r="A30578" s="86">
        <v>46341</v>
      </c>
      <c r="B30578" s="87">
        <v>0.51041666666666663</v>
      </c>
      <c r="C30578">
        <v>5.8049999999999995E-5</v>
      </c>
    </row>
    <row r="30579" spans="1:3" x14ac:dyDescent="0.35">
      <c r="A30579" s="86">
        <v>46341</v>
      </c>
      <c r="B30579" s="87">
        <v>0.52083333333333337</v>
      </c>
      <c r="C30579">
        <v>5.7609999999999999E-5</v>
      </c>
    </row>
    <row r="30580" spans="1:3" x14ac:dyDescent="0.35">
      <c r="A30580" s="86">
        <v>46341</v>
      </c>
      <c r="B30580" s="87">
        <v>0.53125</v>
      </c>
      <c r="C30580">
        <v>5.6439999999999995E-5</v>
      </c>
    </row>
    <row r="30581" spans="1:3" x14ac:dyDescent="0.35">
      <c r="A30581" s="86">
        <v>46341</v>
      </c>
      <c r="B30581" s="87">
        <v>0.54166666666666663</v>
      </c>
      <c r="C30581">
        <v>5.452E-5</v>
      </c>
    </row>
    <row r="30582" spans="1:3" x14ac:dyDescent="0.35">
      <c r="A30582" s="86">
        <v>46341</v>
      </c>
      <c r="B30582" s="87">
        <v>0.55208333333333337</v>
      </c>
      <c r="C30582">
        <v>5.1959999999999997E-5</v>
      </c>
    </row>
    <row r="30583" spans="1:3" x14ac:dyDescent="0.35">
      <c r="A30583" s="86">
        <v>46341</v>
      </c>
      <c r="B30583" s="87">
        <v>0.5625</v>
      </c>
      <c r="C30583">
        <v>4.8980000000000002E-5</v>
      </c>
    </row>
    <row r="30584" spans="1:3" x14ac:dyDescent="0.35">
      <c r="A30584" s="86">
        <v>46341</v>
      </c>
      <c r="B30584" s="87">
        <v>0.57291666666666663</v>
      </c>
      <c r="C30584">
        <v>4.5859999999999998E-5</v>
      </c>
    </row>
    <row r="30585" spans="1:3" x14ac:dyDescent="0.35">
      <c r="A30585" s="86">
        <v>46341</v>
      </c>
      <c r="B30585" s="87">
        <v>0.58333333333333337</v>
      </c>
      <c r="C30585">
        <v>4.2899999999999999E-5</v>
      </c>
    </row>
    <row r="30586" spans="1:3" x14ac:dyDescent="0.35">
      <c r="A30586" s="86">
        <v>46341</v>
      </c>
      <c r="B30586" s="87">
        <v>0.59375</v>
      </c>
      <c r="C30586">
        <v>4.0290000000000002E-5</v>
      </c>
    </row>
    <row r="30587" spans="1:3" x14ac:dyDescent="0.35">
      <c r="A30587" s="86">
        <v>46341</v>
      </c>
      <c r="B30587" s="87">
        <v>0.60416666666666663</v>
      </c>
      <c r="C30587">
        <v>3.807E-5</v>
      </c>
    </row>
    <row r="30588" spans="1:3" x14ac:dyDescent="0.35">
      <c r="A30588" s="86">
        <v>46341</v>
      </c>
      <c r="B30588" s="87">
        <v>0.61458333333333337</v>
      </c>
      <c r="C30588">
        <v>3.6210000000000001E-5</v>
      </c>
    </row>
    <row r="30589" spans="1:3" x14ac:dyDescent="0.35">
      <c r="A30589" s="86">
        <v>46341</v>
      </c>
      <c r="B30589" s="87">
        <v>0.625</v>
      </c>
      <c r="C30589">
        <v>3.4669999999999998E-5</v>
      </c>
    </row>
    <row r="30590" spans="1:3" x14ac:dyDescent="0.35">
      <c r="A30590" s="86">
        <v>46341</v>
      </c>
      <c r="B30590" s="87">
        <v>0.63541666666666663</v>
      </c>
      <c r="C30590">
        <v>3.3439999999999998E-5</v>
      </c>
    </row>
    <row r="30591" spans="1:3" x14ac:dyDescent="0.35">
      <c r="A30591" s="86">
        <v>46341</v>
      </c>
      <c r="B30591" s="87">
        <v>0.64583333333333337</v>
      </c>
      <c r="C30591">
        <v>3.2370000000000003E-5</v>
      </c>
    </row>
    <row r="30592" spans="1:3" x14ac:dyDescent="0.35">
      <c r="A30592" s="86">
        <v>46341</v>
      </c>
      <c r="B30592" s="87">
        <v>0.65625</v>
      </c>
      <c r="C30592">
        <v>3.146E-5</v>
      </c>
    </row>
    <row r="30593" spans="1:3" x14ac:dyDescent="0.35">
      <c r="A30593" s="86">
        <v>46341</v>
      </c>
      <c r="B30593" s="87">
        <v>0.66666666666666663</v>
      </c>
      <c r="C30593">
        <v>3.0559999999999999E-5</v>
      </c>
    </row>
    <row r="30594" spans="1:3" x14ac:dyDescent="0.35">
      <c r="A30594" s="86">
        <v>46341</v>
      </c>
      <c r="B30594" s="87">
        <v>0.67708333333333337</v>
      </c>
      <c r="C30594">
        <v>2.9690000000000002E-5</v>
      </c>
    </row>
    <row r="30595" spans="1:3" x14ac:dyDescent="0.35">
      <c r="A30595" s="86">
        <v>46341</v>
      </c>
      <c r="B30595" s="87">
        <v>0.6875</v>
      </c>
      <c r="C30595">
        <v>2.9030000000000002E-5</v>
      </c>
    </row>
    <row r="30596" spans="1:3" x14ac:dyDescent="0.35">
      <c r="A30596" s="86">
        <v>46341</v>
      </c>
      <c r="B30596" s="87">
        <v>0.69791666666666663</v>
      </c>
      <c r="C30596">
        <v>2.883E-5</v>
      </c>
    </row>
    <row r="30597" spans="1:3" x14ac:dyDescent="0.35">
      <c r="A30597" s="86">
        <v>46341</v>
      </c>
      <c r="B30597" s="87">
        <v>0.70833333333333337</v>
      </c>
      <c r="C30597">
        <v>2.9430000000000001E-5</v>
      </c>
    </row>
    <row r="30598" spans="1:3" x14ac:dyDescent="0.35">
      <c r="A30598" s="86">
        <v>46341</v>
      </c>
      <c r="B30598" s="87">
        <v>0.71875</v>
      </c>
      <c r="C30598">
        <v>3.095E-5</v>
      </c>
    </row>
    <row r="30599" spans="1:3" x14ac:dyDescent="0.35">
      <c r="A30599" s="86">
        <v>46341</v>
      </c>
      <c r="B30599" s="87">
        <v>0.72916666666666663</v>
      </c>
      <c r="C30599">
        <v>3.3140000000000005E-5</v>
      </c>
    </row>
    <row r="30600" spans="1:3" x14ac:dyDescent="0.35">
      <c r="A30600" s="86">
        <v>46341</v>
      </c>
      <c r="B30600" s="87">
        <v>0.73958333333333337</v>
      </c>
      <c r="C30600">
        <v>3.5630000000000003E-5</v>
      </c>
    </row>
    <row r="30601" spans="1:3" x14ac:dyDescent="0.35">
      <c r="A30601" s="86">
        <v>46341</v>
      </c>
      <c r="B30601" s="87">
        <v>0.75</v>
      </c>
      <c r="C30601">
        <v>3.8100000000000005E-5</v>
      </c>
    </row>
    <row r="30602" spans="1:3" x14ac:dyDescent="0.35">
      <c r="A30602" s="86">
        <v>46341</v>
      </c>
      <c r="B30602" s="87">
        <v>0.76041666666666663</v>
      </c>
      <c r="C30602">
        <v>4.0229999999999999E-5</v>
      </c>
    </row>
    <row r="30603" spans="1:3" x14ac:dyDescent="0.35">
      <c r="A30603" s="86">
        <v>46341</v>
      </c>
      <c r="B30603" s="87">
        <v>0.77083333333333337</v>
      </c>
      <c r="C30603">
        <v>4.2070000000000002E-5</v>
      </c>
    </row>
    <row r="30604" spans="1:3" x14ac:dyDescent="0.35">
      <c r="A30604" s="86">
        <v>46341</v>
      </c>
      <c r="B30604" s="87">
        <v>0.78125</v>
      </c>
      <c r="C30604">
        <v>4.3770000000000003E-5</v>
      </c>
    </row>
    <row r="30605" spans="1:3" x14ac:dyDescent="0.35">
      <c r="A30605" s="86">
        <v>46341</v>
      </c>
      <c r="B30605" s="87">
        <v>0.79166666666666663</v>
      </c>
      <c r="C30605">
        <v>4.5389999999999997E-5</v>
      </c>
    </row>
    <row r="30606" spans="1:3" x14ac:dyDescent="0.35">
      <c r="A30606" s="86">
        <v>46341</v>
      </c>
      <c r="B30606" s="87">
        <v>0.80208333333333337</v>
      </c>
      <c r="C30606">
        <v>4.7010000000000006E-5</v>
      </c>
    </row>
    <row r="30607" spans="1:3" x14ac:dyDescent="0.35">
      <c r="A30607" s="86">
        <v>46341</v>
      </c>
      <c r="B30607" s="87">
        <v>0.8125</v>
      </c>
      <c r="C30607">
        <v>4.8349999999999996E-5</v>
      </c>
    </row>
    <row r="30608" spans="1:3" x14ac:dyDescent="0.35">
      <c r="A30608" s="86">
        <v>46341</v>
      </c>
      <c r="B30608" s="87">
        <v>0.82291666666666663</v>
      </c>
      <c r="C30608">
        <v>4.9089999999999999E-5</v>
      </c>
    </row>
    <row r="30609" spans="1:3" x14ac:dyDescent="0.35">
      <c r="A30609" s="86">
        <v>46341</v>
      </c>
      <c r="B30609" s="87">
        <v>0.83333333333333337</v>
      </c>
      <c r="C30609">
        <v>4.8820000000000004E-5</v>
      </c>
    </row>
    <row r="30610" spans="1:3" x14ac:dyDescent="0.35">
      <c r="A30610" s="86">
        <v>46341</v>
      </c>
      <c r="B30610" s="87">
        <v>0.84375</v>
      </c>
      <c r="C30610">
        <v>4.7389999999999999E-5</v>
      </c>
    </row>
    <row r="30611" spans="1:3" x14ac:dyDescent="0.35">
      <c r="A30611" s="86">
        <v>46341</v>
      </c>
      <c r="B30611" s="87">
        <v>0.85416666666666663</v>
      </c>
      <c r="C30611">
        <v>4.5139999999999998E-5</v>
      </c>
    </row>
    <row r="30612" spans="1:3" x14ac:dyDescent="0.35">
      <c r="A30612" s="86">
        <v>46341</v>
      </c>
      <c r="B30612" s="87">
        <v>0.86458333333333337</v>
      </c>
      <c r="C30612">
        <v>4.2639999999999998E-5</v>
      </c>
    </row>
    <row r="30613" spans="1:3" x14ac:dyDescent="0.35">
      <c r="A30613" s="86">
        <v>46341</v>
      </c>
      <c r="B30613" s="87">
        <v>0.875</v>
      </c>
      <c r="C30613">
        <v>4.0379999999999996E-5</v>
      </c>
    </row>
    <row r="30614" spans="1:3" x14ac:dyDescent="0.35">
      <c r="A30614" s="86">
        <v>46341</v>
      </c>
      <c r="B30614" s="87">
        <v>0.88541666666666663</v>
      </c>
      <c r="C30614">
        <v>3.875E-5</v>
      </c>
    </row>
    <row r="30615" spans="1:3" x14ac:dyDescent="0.35">
      <c r="A30615" s="86">
        <v>46341</v>
      </c>
      <c r="B30615" s="87">
        <v>0.89583333333333337</v>
      </c>
      <c r="C30615">
        <v>3.7599999999999999E-5</v>
      </c>
    </row>
    <row r="30616" spans="1:3" x14ac:dyDescent="0.35">
      <c r="A30616" s="86">
        <v>46341</v>
      </c>
      <c r="B30616" s="87">
        <v>0.90625</v>
      </c>
      <c r="C30616">
        <v>3.6650000000000003E-5</v>
      </c>
    </row>
    <row r="30617" spans="1:3" x14ac:dyDescent="0.35">
      <c r="A30617" s="86">
        <v>46341</v>
      </c>
      <c r="B30617" s="87">
        <v>0.91666666666666663</v>
      </c>
      <c r="C30617">
        <v>3.557E-5</v>
      </c>
    </row>
    <row r="30618" spans="1:3" x14ac:dyDescent="0.35">
      <c r="A30618" s="86">
        <v>46341</v>
      </c>
      <c r="B30618" s="87">
        <v>0.92708333333333337</v>
      </c>
      <c r="C30618">
        <v>3.4200000000000005E-5</v>
      </c>
    </row>
    <row r="30619" spans="1:3" x14ac:dyDescent="0.35">
      <c r="A30619" s="86">
        <v>46341</v>
      </c>
      <c r="B30619" s="87">
        <v>0.9375</v>
      </c>
      <c r="C30619">
        <v>3.2500000000000004E-5</v>
      </c>
    </row>
    <row r="30620" spans="1:3" x14ac:dyDescent="0.35">
      <c r="A30620" s="86">
        <v>46341</v>
      </c>
      <c r="B30620" s="87">
        <v>0.94791666666666663</v>
      </c>
      <c r="C30620">
        <v>3.0589999999999997E-5</v>
      </c>
    </row>
    <row r="30621" spans="1:3" x14ac:dyDescent="0.35">
      <c r="A30621" s="86">
        <v>46341</v>
      </c>
      <c r="B30621" s="87">
        <v>0.95833333333333337</v>
      </c>
      <c r="C30621">
        <v>2.8500000000000002E-5</v>
      </c>
    </row>
    <row r="30622" spans="1:3" x14ac:dyDescent="0.35">
      <c r="A30622" s="86">
        <v>46341</v>
      </c>
      <c r="B30622" s="87">
        <v>0.96875</v>
      </c>
      <c r="C30622">
        <v>2.637E-5</v>
      </c>
    </row>
    <row r="30623" spans="1:3" x14ac:dyDescent="0.35">
      <c r="A30623" s="86">
        <v>46341</v>
      </c>
      <c r="B30623" s="87">
        <v>0.97916666666666663</v>
      </c>
      <c r="C30623">
        <v>2.423E-5</v>
      </c>
    </row>
    <row r="30624" spans="1:3" x14ac:dyDescent="0.35">
      <c r="A30624" s="86">
        <v>46341</v>
      </c>
      <c r="B30624" s="87">
        <v>0.98958333333333337</v>
      </c>
      <c r="C30624">
        <v>2.2120000000000002E-5</v>
      </c>
    </row>
    <row r="30625" spans="1:3" x14ac:dyDescent="0.35">
      <c r="A30625" s="86">
        <v>46342</v>
      </c>
      <c r="B30625" s="87">
        <v>0</v>
      </c>
      <c r="C30625">
        <v>2.0060000000000001E-5</v>
      </c>
    </row>
    <row r="30626" spans="1:3" x14ac:dyDescent="0.35">
      <c r="A30626" s="86">
        <v>46342</v>
      </c>
      <c r="B30626" s="87">
        <v>1.0416666666666666E-2</v>
      </c>
      <c r="C30626">
        <v>1.8599999999999998E-5</v>
      </c>
    </row>
    <row r="30627" spans="1:3" x14ac:dyDescent="0.35">
      <c r="A30627" s="86">
        <v>46342</v>
      </c>
      <c r="B30627" s="87">
        <v>2.0833333333333332E-2</v>
      </c>
      <c r="C30627">
        <v>1.6729999999999997E-5</v>
      </c>
    </row>
    <row r="30628" spans="1:3" x14ac:dyDescent="0.35">
      <c r="A30628" s="86">
        <v>46342</v>
      </c>
      <c r="B30628" s="87">
        <v>3.125E-2</v>
      </c>
      <c r="C30628">
        <v>1.5109999999999999E-5</v>
      </c>
    </row>
    <row r="30629" spans="1:3" x14ac:dyDescent="0.35">
      <c r="A30629" s="86">
        <v>46342</v>
      </c>
      <c r="B30629" s="87">
        <v>4.1666666666666664E-2</v>
      </c>
      <c r="C30629">
        <v>1.3729999999999999E-5</v>
      </c>
    </row>
    <row r="30630" spans="1:3" x14ac:dyDescent="0.35">
      <c r="A30630" s="86">
        <v>46342</v>
      </c>
      <c r="B30630" s="87">
        <v>5.2083333333333336E-2</v>
      </c>
      <c r="C30630">
        <v>1.271E-5</v>
      </c>
    </row>
    <row r="30631" spans="1:3" x14ac:dyDescent="0.35">
      <c r="A30631" s="86">
        <v>46342</v>
      </c>
      <c r="B30631" s="87">
        <v>6.25E-2</v>
      </c>
      <c r="C30631">
        <v>1.199E-5</v>
      </c>
    </row>
    <row r="30632" spans="1:3" x14ac:dyDescent="0.35">
      <c r="A30632" s="86">
        <v>46342</v>
      </c>
      <c r="B30632" s="87">
        <v>7.2916666666666671E-2</v>
      </c>
      <c r="C30632">
        <v>1.153E-5</v>
      </c>
    </row>
    <row r="30633" spans="1:3" x14ac:dyDescent="0.35">
      <c r="A30633" s="86">
        <v>46342</v>
      </c>
      <c r="B30633" s="87">
        <v>8.3333333333333329E-2</v>
      </c>
      <c r="C30633">
        <v>1.1220000000000001E-5</v>
      </c>
    </row>
    <row r="30634" spans="1:3" x14ac:dyDescent="0.35">
      <c r="A30634" s="86">
        <v>46342</v>
      </c>
      <c r="B30634" s="87">
        <v>9.375E-2</v>
      </c>
      <c r="C30634">
        <v>1.1039999999999999E-5</v>
      </c>
    </row>
    <row r="30635" spans="1:3" x14ac:dyDescent="0.35">
      <c r="A30635" s="86">
        <v>46342</v>
      </c>
      <c r="B30635" s="87">
        <v>0.10416666666666667</v>
      </c>
      <c r="C30635">
        <v>1.0890000000000001E-5</v>
      </c>
    </row>
    <row r="30636" spans="1:3" x14ac:dyDescent="0.35">
      <c r="A30636" s="86">
        <v>46342</v>
      </c>
      <c r="B30636" s="87">
        <v>0.11458333333333333</v>
      </c>
      <c r="C30636">
        <v>1.0840000000000001E-5</v>
      </c>
    </row>
    <row r="30637" spans="1:3" x14ac:dyDescent="0.35">
      <c r="A30637" s="86">
        <v>46342</v>
      </c>
      <c r="B30637" s="87">
        <v>0.125</v>
      </c>
      <c r="C30637">
        <v>1.076E-5</v>
      </c>
    </row>
    <row r="30638" spans="1:3" x14ac:dyDescent="0.35">
      <c r="A30638" s="86">
        <v>46342</v>
      </c>
      <c r="B30638" s="87">
        <v>0.13541666666666666</v>
      </c>
      <c r="C30638">
        <v>1.0670000000000001E-5</v>
      </c>
    </row>
    <row r="30639" spans="1:3" x14ac:dyDescent="0.35">
      <c r="A30639" s="86">
        <v>46342</v>
      </c>
      <c r="B30639" s="87">
        <v>0.14583333333333334</v>
      </c>
      <c r="C30639">
        <v>1.062E-5</v>
      </c>
    </row>
    <row r="30640" spans="1:3" x14ac:dyDescent="0.35">
      <c r="A30640" s="86">
        <v>46342</v>
      </c>
      <c r="B30640" s="87">
        <v>0.15625</v>
      </c>
      <c r="C30640">
        <v>1.0540000000000001E-5</v>
      </c>
    </row>
    <row r="30641" spans="1:3" x14ac:dyDescent="0.35">
      <c r="A30641" s="86">
        <v>46342</v>
      </c>
      <c r="B30641" s="87">
        <v>0.16666666666666666</v>
      </c>
      <c r="C30641">
        <v>1.0540000000000001E-5</v>
      </c>
    </row>
    <row r="30642" spans="1:3" x14ac:dyDescent="0.35">
      <c r="A30642" s="86">
        <v>46342</v>
      </c>
      <c r="B30642" s="87">
        <v>0.17708333333333334</v>
      </c>
      <c r="C30642">
        <v>1.0560000000000001E-5</v>
      </c>
    </row>
    <row r="30643" spans="1:3" x14ac:dyDescent="0.35">
      <c r="A30643" s="86">
        <v>46342</v>
      </c>
      <c r="B30643" s="87">
        <v>0.1875</v>
      </c>
      <c r="C30643">
        <v>1.0670000000000001E-5</v>
      </c>
    </row>
    <row r="30644" spans="1:3" x14ac:dyDescent="0.35">
      <c r="A30644" s="86">
        <v>46342</v>
      </c>
      <c r="B30644" s="87">
        <v>0.19791666666666666</v>
      </c>
      <c r="C30644">
        <v>1.082E-5</v>
      </c>
    </row>
    <row r="30645" spans="1:3" x14ac:dyDescent="0.35">
      <c r="A30645" s="86">
        <v>46342</v>
      </c>
      <c r="B30645" s="87">
        <v>0.20833333333333334</v>
      </c>
      <c r="C30645">
        <v>1.1E-5</v>
      </c>
    </row>
    <row r="30646" spans="1:3" x14ac:dyDescent="0.35">
      <c r="A30646" s="86">
        <v>46342</v>
      </c>
      <c r="B30646" s="87">
        <v>0.21875</v>
      </c>
      <c r="C30646">
        <v>1.1259999999999999E-5</v>
      </c>
    </row>
    <row r="30647" spans="1:3" x14ac:dyDescent="0.35">
      <c r="A30647" s="86">
        <v>46342</v>
      </c>
      <c r="B30647" s="87">
        <v>0.22916666666666666</v>
      </c>
      <c r="C30647">
        <v>1.186E-5</v>
      </c>
    </row>
    <row r="30648" spans="1:3" x14ac:dyDescent="0.35">
      <c r="A30648" s="86">
        <v>46342</v>
      </c>
      <c r="B30648" s="87">
        <v>0.23958333333333334</v>
      </c>
      <c r="C30648">
        <v>1.313E-5</v>
      </c>
    </row>
    <row r="30649" spans="1:3" x14ac:dyDescent="0.35">
      <c r="A30649" s="86">
        <v>46342</v>
      </c>
      <c r="B30649" s="87">
        <v>0.25</v>
      </c>
      <c r="C30649">
        <v>1.535E-5</v>
      </c>
    </row>
    <row r="30650" spans="1:3" x14ac:dyDescent="0.35">
      <c r="A30650" s="86">
        <v>46342</v>
      </c>
      <c r="B30650" s="87">
        <v>0.26041666666666669</v>
      </c>
      <c r="C30650">
        <v>1.8710000000000002E-5</v>
      </c>
    </row>
    <row r="30651" spans="1:3" x14ac:dyDescent="0.35">
      <c r="A30651" s="86">
        <v>46342</v>
      </c>
      <c r="B30651" s="87">
        <v>0.27083333333333331</v>
      </c>
      <c r="C30651">
        <v>2.2780000000000002E-5</v>
      </c>
    </row>
    <row r="30652" spans="1:3" x14ac:dyDescent="0.35">
      <c r="A30652" s="86">
        <v>46342</v>
      </c>
      <c r="B30652" s="87">
        <v>0.28125</v>
      </c>
      <c r="C30652">
        <v>2.6960000000000003E-5</v>
      </c>
    </row>
    <row r="30653" spans="1:3" x14ac:dyDescent="0.35">
      <c r="A30653" s="86">
        <v>46342</v>
      </c>
      <c r="B30653" s="87">
        <v>0.29166666666666669</v>
      </c>
      <c r="C30653">
        <v>3.0679999999999998E-5</v>
      </c>
    </row>
    <row r="30654" spans="1:3" x14ac:dyDescent="0.35">
      <c r="A30654" s="86">
        <v>46342</v>
      </c>
      <c r="B30654" s="87">
        <v>0.30208333333333331</v>
      </c>
      <c r="C30654">
        <v>3.345E-5</v>
      </c>
    </row>
    <row r="30655" spans="1:3" x14ac:dyDescent="0.35">
      <c r="A30655" s="86">
        <v>46342</v>
      </c>
      <c r="B30655" s="87">
        <v>0.3125</v>
      </c>
      <c r="C30655">
        <v>3.5349999999999999E-5</v>
      </c>
    </row>
    <row r="30656" spans="1:3" x14ac:dyDescent="0.35">
      <c r="A30656" s="86">
        <v>46342</v>
      </c>
      <c r="B30656" s="87">
        <v>0.32291666666666669</v>
      </c>
      <c r="C30656">
        <v>3.6510000000000001E-5</v>
      </c>
    </row>
    <row r="30657" spans="1:3" x14ac:dyDescent="0.35">
      <c r="A30657" s="86">
        <v>46342</v>
      </c>
      <c r="B30657" s="87">
        <v>0.33333333333333331</v>
      </c>
      <c r="C30657">
        <v>3.7080000000000004E-5</v>
      </c>
    </row>
    <row r="30658" spans="1:3" x14ac:dyDescent="0.35">
      <c r="A30658" s="86">
        <v>46342</v>
      </c>
      <c r="B30658" s="87">
        <v>0.34375</v>
      </c>
      <c r="C30658">
        <v>3.7249999999999997E-5</v>
      </c>
    </row>
    <row r="30659" spans="1:3" x14ac:dyDescent="0.35">
      <c r="A30659" s="86">
        <v>46342</v>
      </c>
      <c r="B30659" s="87">
        <v>0.35416666666666669</v>
      </c>
      <c r="C30659">
        <v>3.7080000000000004E-5</v>
      </c>
    </row>
    <row r="30660" spans="1:3" x14ac:dyDescent="0.35">
      <c r="A30660" s="86">
        <v>46342</v>
      </c>
      <c r="B30660" s="87">
        <v>0.36458333333333331</v>
      </c>
      <c r="C30660">
        <v>3.6619999999999998E-5</v>
      </c>
    </row>
    <row r="30661" spans="1:3" x14ac:dyDescent="0.35">
      <c r="A30661" s="86">
        <v>46342</v>
      </c>
      <c r="B30661" s="87">
        <v>0.375</v>
      </c>
      <c r="C30661">
        <v>3.5960000000000001E-5</v>
      </c>
    </row>
    <row r="30662" spans="1:3" x14ac:dyDescent="0.35">
      <c r="A30662" s="86">
        <v>46342</v>
      </c>
      <c r="B30662" s="87">
        <v>0.38541666666666669</v>
      </c>
      <c r="C30662">
        <v>3.5130000000000004E-5</v>
      </c>
    </row>
    <row r="30663" spans="1:3" x14ac:dyDescent="0.35">
      <c r="A30663" s="86">
        <v>46342</v>
      </c>
      <c r="B30663" s="87">
        <v>0.39583333333333331</v>
      </c>
      <c r="C30663">
        <v>3.4279999999999997E-5</v>
      </c>
    </row>
    <row r="30664" spans="1:3" x14ac:dyDescent="0.35">
      <c r="A30664" s="86">
        <v>46342</v>
      </c>
      <c r="B30664" s="87">
        <v>0.40625</v>
      </c>
      <c r="C30664">
        <v>3.3430000000000003E-5</v>
      </c>
    </row>
    <row r="30665" spans="1:3" x14ac:dyDescent="0.35">
      <c r="A30665" s="86">
        <v>46342</v>
      </c>
      <c r="B30665" s="87">
        <v>0.41666666666666669</v>
      </c>
      <c r="C30665">
        <v>3.2740000000000002E-5</v>
      </c>
    </row>
    <row r="30666" spans="1:3" x14ac:dyDescent="0.35">
      <c r="A30666" s="86">
        <v>46342</v>
      </c>
      <c r="B30666" s="87">
        <v>0.42708333333333331</v>
      </c>
      <c r="C30666">
        <v>3.2270000000000001E-5</v>
      </c>
    </row>
    <row r="30667" spans="1:3" x14ac:dyDescent="0.35">
      <c r="A30667" s="86">
        <v>46342</v>
      </c>
      <c r="B30667" s="87">
        <v>0.4375</v>
      </c>
      <c r="C30667">
        <v>3.1970000000000001E-5</v>
      </c>
    </row>
    <row r="30668" spans="1:3" x14ac:dyDescent="0.35">
      <c r="A30668" s="86">
        <v>46342</v>
      </c>
      <c r="B30668" s="87">
        <v>0.44791666666666669</v>
      </c>
      <c r="C30668">
        <v>3.1829999999999998E-5</v>
      </c>
    </row>
    <row r="30669" spans="1:3" x14ac:dyDescent="0.35">
      <c r="A30669" s="86">
        <v>46342</v>
      </c>
      <c r="B30669" s="87">
        <v>0.45833333333333331</v>
      </c>
      <c r="C30669">
        <v>3.1829999999999998E-5</v>
      </c>
    </row>
    <row r="30670" spans="1:3" x14ac:dyDescent="0.35">
      <c r="A30670" s="86">
        <v>46342</v>
      </c>
      <c r="B30670" s="87">
        <v>0.46875</v>
      </c>
      <c r="C30670">
        <v>3.1940000000000003E-5</v>
      </c>
    </row>
    <row r="30671" spans="1:3" x14ac:dyDescent="0.35">
      <c r="A30671" s="86">
        <v>46342</v>
      </c>
      <c r="B30671" s="87">
        <v>0.47916666666666669</v>
      </c>
      <c r="C30671">
        <v>3.2190000000000002E-5</v>
      </c>
    </row>
    <row r="30672" spans="1:3" x14ac:dyDescent="0.35">
      <c r="A30672" s="86">
        <v>46342</v>
      </c>
      <c r="B30672" s="87">
        <v>0.48958333333333331</v>
      </c>
      <c r="C30672">
        <v>3.2660000000000002E-5</v>
      </c>
    </row>
    <row r="30673" spans="1:3" x14ac:dyDescent="0.35">
      <c r="A30673" s="86">
        <v>46342</v>
      </c>
      <c r="B30673" s="87">
        <v>0.5</v>
      </c>
      <c r="C30673">
        <v>3.3430000000000003E-5</v>
      </c>
    </row>
    <row r="30674" spans="1:3" x14ac:dyDescent="0.35">
      <c r="A30674" s="86">
        <v>46342</v>
      </c>
      <c r="B30674" s="87">
        <v>0.51041666666666663</v>
      </c>
      <c r="C30674">
        <v>3.4500000000000005E-5</v>
      </c>
    </row>
    <row r="30675" spans="1:3" x14ac:dyDescent="0.35">
      <c r="A30675" s="86">
        <v>46342</v>
      </c>
      <c r="B30675" s="87">
        <v>0.52083333333333337</v>
      </c>
      <c r="C30675">
        <v>3.5649999999999999E-5</v>
      </c>
    </row>
    <row r="30676" spans="1:3" x14ac:dyDescent="0.35">
      <c r="A30676" s="86">
        <v>46342</v>
      </c>
      <c r="B30676" s="87">
        <v>0.53125</v>
      </c>
      <c r="C30676">
        <v>3.659E-5</v>
      </c>
    </row>
    <row r="30677" spans="1:3" x14ac:dyDescent="0.35">
      <c r="A30677" s="86">
        <v>46342</v>
      </c>
      <c r="B30677" s="87">
        <v>0.54166666666666663</v>
      </c>
      <c r="C30677">
        <v>3.7080000000000004E-5</v>
      </c>
    </row>
    <row r="30678" spans="1:3" x14ac:dyDescent="0.35">
      <c r="A30678" s="86">
        <v>46342</v>
      </c>
      <c r="B30678" s="87">
        <v>0.55208333333333337</v>
      </c>
      <c r="C30678">
        <v>3.6919999999999999E-5</v>
      </c>
    </row>
    <row r="30679" spans="1:3" x14ac:dyDescent="0.35">
      <c r="A30679" s="86">
        <v>46342</v>
      </c>
      <c r="B30679" s="87">
        <v>0.5625</v>
      </c>
      <c r="C30679">
        <v>3.6239999999999999E-5</v>
      </c>
    </row>
    <row r="30680" spans="1:3" x14ac:dyDescent="0.35">
      <c r="A30680" s="86">
        <v>46342</v>
      </c>
      <c r="B30680" s="87">
        <v>0.57291666666666663</v>
      </c>
      <c r="C30680">
        <v>3.5209999999999997E-5</v>
      </c>
    </row>
    <row r="30681" spans="1:3" x14ac:dyDescent="0.35">
      <c r="A30681" s="86">
        <v>46342</v>
      </c>
      <c r="B30681" s="87">
        <v>0.58333333333333337</v>
      </c>
      <c r="C30681">
        <v>3.4110000000000004E-5</v>
      </c>
    </row>
    <row r="30682" spans="1:3" x14ac:dyDescent="0.35">
      <c r="A30682" s="86">
        <v>46342</v>
      </c>
      <c r="B30682" s="87">
        <v>0.59375</v>
      </c>
      <c r="C30682">
        <v>3.307E-5</v>
      </c>
    </row>
    <row r="30683" spans="1:3" x14ac:dyDescent="0.35">
      <c r="A30683" s="86">
        <v>46342</v>
      </c>
      <c r="B30683" s="87">
        <v>0.60416666666666663</v>
      </c>
      <c r="C30683">
        <v>3.2129999999999999E-5</v>
      </c>
    </row>
    <row r="30684" spans="1:3" x14ac:dyDescent="0.35">
      <c r="A30684" s="86">
        <v>46342</v>
      </c>
      <c r="B30684" s="87">
        <v>0.61458333333333337</v>
      </c>
      <c r="C30684">
        <v>3.1280000000000005E-5</v>
      </c>
    </row>
    <row r="30685" spans="1:3" x14ac:dyDescent="0.35">
      <c r="A30685" s="86">
        <v>46342</v>
      </c>
      <c r="B30685" s="87">
        <v>0.625</v>
      </c>
      <c r="C30685">
        <v>3.046E-5</v>
      </c>
    </row>
    <row r="30686" spans="1:3" x14ac:dyDescent="0.35">
      <c r="A30686" s="86">
        <v>46342</v>
      </c>
      <c r="B30686" s="87">
        <v>0.63541666666666663</v>
      </c>
      <c r="C30686">
        <v>2.9690000000000002E-5</v>
      </c>
    </row>
    <row r="30687" spans="1:3" x14ac:dyDescent="0.35">
      <c r="A30687" s="86">
        <v>46342</v>
      </c>
      <c r="B30687" s="87">
        <v>0.64583333333333337</v>
      </c>
      <c r="C30687">
        <v>2.9030000000000002E-5</v>
      </c>
    </row>
    <row r="30688" spans="1:3" x14ac:dyDescent="0.35">
      <c r="A30688" s="86">
        <v>46342</v>
      </c>
      <c r="B30688" s="87">
        <v>0.65625</v>
      </c>
      <c r="C30688">
        <v>2.8479999999999998E-5</v>
      </c>
    </row>
    <row r="30689" spans="1:3" x14ac:dyDescent="0.35">
      <c r="A30689" s="86">
        <v>46342</v>
      </c>
      <c r="B30689" s="87">
        <v>0.66666666666666663</v>
      </c>
      <c r="C30689">
        <v>2.817E-5</v>
      </c>
    </row>
    <row r="30690" spans="1:3" x14ac:dyDescent="0.35">
      <c r="A30690" s="86">
        <v>46342</v>
      </c>
      <c r="B30690" s="87">
        <v>0.67708333333333337</v>
      </c>
      <c r="C30690">
        <v>2.811E-5</v>
      </c>
    </row>
    <row r="30691" spans="1:3" x14ac:dyDescent="0.35">
      <c r="A30691" s="86">
        <v>46342</v>
      </c>
      <c r="B30691" s="87">
        <v>0.6875</v>
      </c>
      <c r="C30691">
        <v>2.8389999999999998E-5</v>
      </c>
    </row>
    <row r="30692" spans="1:3" x14ac:dyDescent="0.35">
      <c r="A30692" s="86">
        <v>46342</v>
      </c>
      <c r="B30692" s="87">
        <v>0.69791666666666663</v>
      </c>
      <c r="C30692">
        <v>2.9049999999999998E-5</v>
      </c>
    </row>
    <row r="30693" spans="1:3" x14ac:dyDescent="0.35">
      <c r="A30693" s="86">
        <v>46342</v>
      </c>
      <c r="B30693" s="87">
        <v>0.70833333333333337</v>
      </c>
      <c r="C30693">
        <v>3.0239999999999998E-5</v>
      </c>
    </row>
    <row r="30694" spans="1:3" x14ac:dyDescent="0.35">
      <c r="A30694" s="86">
        <v>46342</v>
      </c>
      <c r="B30694" s="87">
        <v>0.71875</v>
      </c>
      <c r="C30694">
        <v>3.1909999999999998E-5</v>
      </c>
    </row>
    <row r="30695" spans="1:3" x14ac:dyDescent="0.35">
      <c r="A30695" s="86">
        <v>46342</v>
      </c>
      <c r="B30695" s="87">
        <v>0.72916666666666663</v>
      </c>
      <c r="C30695">
        <v>3.4029999999999998E-5</v>
      </c>
    </row>
    <row r="30696" spans="1:3" x14ac:dyDescent="0.35">
      <c r="A30696" s="86">
        <v>46342</v>
      </c>
      <c r="B30696" s="87">
        <v>0.73958333333333337</v>
      </c>
      <c r="C30696">
        <v>3.6479999999999996E-5</v>
      </c>
    </row>
    <row r="30697" spans="1:3" x14ac:dyDescent="0.35">
      <c r="A30697" s="86">
        <v>46342</v>
      </c>
      <c r="B30697" s="87">
        <v>0.75</v>
      </c>
      <c r="C30697">
        <v>3.9149999999999996E-5</v>
      </c>
    </row>
    <row r="30698" spans="1:3" x14ac:dyDescent="0.35">
      <c r="A30698" s="86">
        <v>46342</v>
      </c>
      <c r="B30698" s="87">
        <v>0.76041666666666663</v>
      </c>
      <c r="C30698">
        <v>4.1919999999999998E-5</v>
      </c>
    </row>
    <row r="30699" spans="1:3" x14ac:dyDescent="0.35">
      <c r="A30699" s="86">
        <v>46342</v>
      </c>
      <c r="B30699" s="87">
        <v>0.77083333333333337</v>
      </c>
      <c r="C30699">
        <v>4.4620000000000003E-5</v>
      </c>
    </row>
    <row r="30700" spans="1:3" x14ac:dyDescent="0.35">
      <c r="A30700" s="86">
        <v>46342</v>
      </c>
      <c r="B30700" s="87">
        <v>0.78125</v>
      </c>
      <c r="C30700">
        <v>4.71E-5</v>
      </c>
    </row>
    <row r="30701" spans="1:3" x14ac:dyDescent="0.35">
      <c r="A30701" s="86">
        <v>46342</v>
      </c>
      <c r="B30701" s="87">
        <v>0.79166666666666663</v>
      </c>
      <c r="C30701">
        <v>4.922E-5</v>
      </c>
    </row>
    <row r="30702" spans="1:3" x14ac:dyDescent="0.35">
      <c r="A30702" s="86">
        <v>46342</v>
      </c>
      <c r="B30702" s="87">
        <v>0.80208333333333337</v>
      </c>
      <c r="C30702">
        <v>5.0819999999999998E-5</v>
      </c>
    </row>
    <row r="30703" spans="1:3" x14ac:dyDescent="0.35">
      <c r="A30703" s="86">
        <v>46342</v>
      </c>
      <c r="B30703" s="87">
        <v>0.8125</v>
      </c>
      <c r="C30703">
        <v>5.1769999999999994E-5</v>
      </c>
    </row>
    <row r="30704" spans="1:3" x14ac:dyDescent="0.35">
      <c r="A30704" s="86">
        <v>46342</v>
      </c>
      <c r="B30704" s="87">
        <v>0.82291666666666663</v>
      </c>
      <c r="C30704">
        <v>5.1970000000000006E-5</v>
      </c>
    </row>
    <row r="30705" spans="1:3" x14ac:dyDescent="0.35">
      <c r="A30705" s="86">
        <v>46342</v>
      </c>
      <c r="B30705" s="87">
        <v>0.83333333333333337</v>
      </c>
      <c r="C30705">
        <v>5.1279999999999997E-5</v>
      </c>
    </row>
    <row r="30706" spans="1:3" x14ac:dyDescent="0.35">
      <c r="A30706" s="86">
        <v>46342</v>
      </c>
      <c r="B30706" s="87">
        <v>0.84375</v>
      </c>
      <c r="C30706">
        <v>4.9709999999999997E-5</v>
      </c>
    </row>
    <row r="30707" spans="1:3" x14ac:dyDescent="0.35">
      <c r="A30707" s="86">
        <v>46342</v>
      </c>
      <c r="B30707" s="87">
        <v>0.85416666666666663</v>
      </c>
      <c r="C30707">
        <v>4.7509999999999997E-5</v>
      </c>
    </row>
    <row r="30708" spans="1:3" x14ac:dyDescent="0.35">
      <c r="A30708" s="86">
        <v>46342</v>
      </c>
      <c r="B30708" s="87">
        <v>0.86458333333333337</v>
      </c>
      <c r="C30708">
        <v>4.5089999999999997E-5</v>
      </c>
    </row>
    <row r="30709" spans="1:3" x14ac:dyDescent="0.35">
      <c r="A30709" s="86">
        <v>46342</v>
      </c>
      <c r="B30709" s="87">
        <v>0.875</v>
      </c>
      <c r="C30709">
        <v>4.2799999999999997E-5</v>
      </c>
    </row>
    <row r="30710" spans="1:3" x14ac:dyDescent="0.35">
      <c r="A30710" s="86">
        <v>46342</v>
      </c>
      <c r="B30710" s="87">
        <v>0.88541666666666663</v>
      </c>
      <c r="C30710">
        <v>4.0970000000000002E-5</v>
      </c>
    </row>
    <row r="30711" spans="1:3" x14ac:dyDescent="0.35">
      <c r="A30711" s="86">
        <v>46342</v>
      </c>
      <c r="B30711" s="87">
        <v>0.89583333333333337</v>
      </c>
      <c r="C30711">
        <v>3.9449999999999997E-5</v>
      </c>
    </row>
    <row r="30712" spans="1:3" x14ac:dyDescent="0.35">
      <c r="A30712" s="86">
        <v>46342</v>
      </c>
      <c r="B30712" s="87">
        <v>0.90625</v>
      </c>
      <c r="C30712">
        <v>3.807E-5</v>
      </c>
    </row>
    <row r="30713" spans="1:3" x14ac:dyDescent="0.35">
      <c r="A30713" s="86">
        <v>46342</v>
      </c>
      <c r="B30713" s="87">
        <v>0.91666666666666663</v>
      </c>
      <c r="C30713">
        <v>3.6640000000000002E-5</v>
      </c>
    </row>
    <row r="30714" spans="1:3" x14ac:dyDescent="0.35">
      <c r="A30714" s="86">
        <v>46342</v>
      </c>
      <c r="B30714" s="87">
        <v>0.92708333333333337</v>
      </c>
      <c r="C30714">
        <v>3.4990000000000002E-5</v>
      </c>
    </row>
    <row r="30715" spans="1:3" x14ac:dyDescent="0.35">
      <c r="A30715" s="86">
        <v>46342</v>
      </c>
      <c r="B30715" s="87">
        <v>0.9375</v>
      </c>
      <c r="C30715">
        <v>3.3149999999999999E-5</v>
      </c>
    </row>
    <row r="30716" spans="1:3" x14ac:dyDescent="0.35">
      <c r="A30716" s="86">
        <v>46342</v>
      </c>
      <c r="B30716" s="87">
        <v>0.94791666666666663</v>
      </c>
      <c r="C30716">
        <v>3.1170000000000001E-5</v>
      </c>
    </row>
    <row r="30717" spans="1:3" x14ac:dyDescent="0.35">
      <c r="A30717" s="86">
        <v>46342</v>
      </c>
      <c r="B30717" s="87">
        <v>0.95833333333333337</v>
      </c>
      <c r="C30717">
        <v>2.9080000000000003E-5</v>
      </c>
    </row>
    <row r="30718" spans="1:3" x14ac:dyDescent="0.35">
      <c r="A30718" s="86">
        <v>46342</v>
      </c>
      <c r="B30718" s="87">
        <v>0.96875</v>
      </c>
      <c r="C30718">
        <v>2.6960000000000003E-5</v>
      </c>
    </row>
    <row r="30719" spans="1:3" x14ac:dyDescent="0.35">
      <c r="A30719" s="86">
        <v>46342</v>
      </c>
      <c r="B30719" s="87">
        <v>0.97916666666666663</v>
      </c>
      <c r="C30719">
        <v>2.4809999999999998E-5</v>
      </c>
    </row>
    <row r="30720" spans="1:3" x14ac:dyDescent="0.35">
      <c r="A30720" s="86">
        <v>46342</v>
      </c>
      <c r="B30720" s="87">
        <v>0.98958333333333337</v>
      </c>
      <c r="C30720">
        <v>2.2700000000000003E-5</v>
      </c>
    </row>
    <row r="30721" spans="1:3" x14ac:dyDescent="0.35">
      <c r="A30721" s="86">
        <v>46343</v>
      </c>
      <c r="B30721" s="87">
        <v>0</v>
      </c>
      <c r="C30721">
        <v>2.0610000000000001E-5</v>
      </c>
    </row>
    <row r="30722" spans="1:3" x14ac:dyDescent="0.35">
      <c r="A30722" s="86">
        <v>46343</v>
      </c>
      <c r="B30722" s="87">
        <v>1.0416666666666666E-2</v>
      </c>
      <c r="C30722">
        <v>1.8669999999999999E-5</v>
      </c>
    </row>
    <row r="30723" spans="1:3" x14ac:dyDescent="0.35">
      <c r="A30723" s="86">
        <v>46343</v>
      </c>
      <c r="B30723" s="87">
        <v>2.0833333333333332E-2</v>
      </c>
      <c r="C30723">
        <v>1.679E-5</v>
      </c>
    </row>
    <row r="30724" spans="1:3" x14ac:dyDescent="0.35">
      <c r="A30724" s="86">
        <v>46343</v>
      </c>
      <c r="B30724" s="87">
        <v>3.125E-2</v>
      </c>
      <c r="C30724">
        <v>1.5160000000000001E-5</v>
      </c>
    </row>
    <row r="30725" spans="1:3" x14ac:dyDescent="0.35">
      <c r="A30725" s="86">
        <v>46343</v>
      </c>
      <c r="B30725" s="87">
        <v>4.1666666666666664E-2</v>
      </c>
      <c r="C30725">
        <v>1.378E-5</v>
      </c>
    </row>
    <row r="30726" spans="1:3" x14ac:dyDescent="0.35">
      <c r="A30726" s="86">
        <v>46343</v>
      </c>
      <c r="B30726" s="87">
        <v>5.2083333333333336E-2</v>
      </c>
      <c r="C30726">
        <v>1.276E-5</v>
      </c>
    </row>
    <row r="30727" spans="1:3" x14ac:dyDescent="0.35">
      <c r="A30727" s="86">
        <v>46343</v>
      </c>
      <c r="B30727" s="87">
        <v>6.25E-2</v>
      </c>
      <c r="C30727">
        <v>1.204E-5</v>
      </c>
    </row>
    <row r="30728" spans="1:3" x14ac:dyDescent="0.35">
      <c r="A30728" s="86">
        <v>46343</v>
      </c>
      <c r="B30728" s="87">
        <v>7.2916666666666671E-2</v>
      </c>
      <c r="C30728">
        <v>1.1570000000000001E-5</v>
      </c>
    </row>
    <row r="30729" spans="1:3" x14ac:dyDescent="0.35">
      <c r="A30729" s="86">
        <v>46343</v>
      </c>
      <c r="B30729" s="87">
        <v>8.3333333333333329E-2</v>
      </c>
      <c r="C30729">
        <v>1.1270000000000001E-5</v>
      </c>
    </row>
    <row r="30730" spans="1:3" x14ac:dyDescent="0.35">
      <c r="A30730" s="86">
        <v>46343</v>
      </c>
      <c r="B30730" s="87">
        <v>9.375E-2</v>
      </c>
      <c r="C30730">
        <v>1.1079999999999999E-5</v>
      </c>
    </row>
    <row r="30731" spans="1:3" x14ac:dyDescent="0.35">
      <c r="A30731" s="86">
        <v>46343</v>
      </c>
      <c r="B30731" s="87">
        <v>0.10416666666666667</v>
      </c>
      <c r="C30731">
        <v>1.093E-5</v>
      </c>
    </row>
    <row r="30732" spans="1:3" x14ac:dyDescent="0.35">
      <c r="A30732" s="86">
        <v>46343</v>
      </c>
      <c r="B30732" s="87">
        <v>0.11458333333333333</v>
      </c>
      <c r="C30732">
        <v>1.0880000000000001E-5</v>
      </c>
    </row>
    <row r="30733" spans="1:3" x14ac:dyDescent="0.35">
      <c r="A30733" s="86">
        <v>46343</v>
      </c>
      <c r="B30733" s="87">
        <v>0.125</v>
      </c>
      <c r="C30733">
        <v>1.08E-5</v>
      </c>
    </row>
    <row r="30734" spans="1:3" x14ac:dyDescent="0.35">
      <c r="A30734" s="86">
        <v>46343</v>
      </c>
      <c r="B30734" s="87">
        <v>0.13541666666666666</v>
      </c>
      <c r="C30734">
        <v>1.0710000000000001E-5</v>
      </c>
    </row>
    <row r="30735" spans="1:3" x14ac:dyDescent="0.35">
      <c r="A30735" s="86">
        <v>46343</v>
      </c>
      <c r="B30735" s="87">
        <v>0.14583333333333334</v>
      </c>
      <c r="C30735">
        <v>1.066E-5</v>
      </c>
    </row>
    <row r="30736" spans="1:3" x14ac:dyDescent="0.35">
      <c r="A30736" s="86">
        <v>46343</v>
      </c>
      <c r="B30736" s="87">
        <v>0.15625</v>
      </c>
      <c r="C30736">
        <v>1.058E-5</v>
      </c>
    </row>
    <row r="30737" spans="1:3" x14ac:dyDescent="0.35">
      <c r="A30737" s="86">
        <v>46343</v>
      </c>
      <c r="B30737" s="87">
        <v>0.16666666666666666</v>
      </c>
      <c r="C30737">
        <v>1.058E-5</v>
      </c>
    </row>
    <row r="30738" spans="1:3" x14ac:dyDescent="0.35">
      <c r="A30738" s="86">
        <v>46343</v>
      </c>
      <c r="B30738" s="87">
        <v>0.17708333333333334</v>
      </c>
      <c r="C30738">
        <v>1.06E-5</v>
      </c>
    </row>
    <row r="30739" spans="1:3" x14ac:dyDescent="0.35">
      <c r="A30739" s="86">
        <v>46343</v>
      </c>
      <c r="B30739" s="87">
        <v>0.1875</v>
      </c>
      <c r="C30739">
        <v>1.0710000000000001E-5</v>
      </c>
    </row>
    <row r="30740" spans="1:3" x14ac:dyDescent="0.35">
      <c r="A30740" s="86">
        <v>46343</v>
      </c>
      <c r="B30740" s="87">
        <v>0.19791666666666666</v>
      </c>
      <c r="C30740">
        <v>1.0859999999999999E-5</v>
      </c>
    </row>
    <row r="30741" spans="1:3" x14ac:dyDescent="0.35">
      <c r="A30741" s="86">
        <v>46343</v>
      </c>
      <c r="B30741" s="87">
        <v>0.20833333333333334</v>
      </c>
      <c r="C30741">
        <v>1.1039999999999999E-5</v>
      </c>
    </row>
    <row r="30742" spans="1:3" x14ac:dyDescent="0.35">
      <c r="A30742" s="86">
        <v>46343</v>
      </c>
      <c r="B30742" s="87">
        <v>0.21875</v>
      </c>
      <c r="C30742">
        <v>1.1299999999999999E-5</v>
      </c>
    </row>
    <row r="30743" spans="1:3" x14ac:dyDescent="0.35">
      <c r="A30743" s="86">
        <v>46343</v>
      </c>
      <c r="B30743" s="87">
        <v>0.22916666666666666</v>
      </c>
      <c r="C30743">
        <v>1.1910000000000001E-5</v>
      </c>
    </row>
    <row r="30744" spans="1:3" x14ac:dyDescent="0.35">
      <c r="A30744" s="86">
        <v>46343</v>
      </c>
      <c r="B30744" s="87">
        <v>0.23958333333333334</v>
      </c>
      <c r="C30744">
        <v>1.3180000000000001E-5</v>
      </c>
    </row>
    <row r="30745" spans="1:3" x14ac:dyDescent="0.35">
      <c r="A30745" s="86">
        <v>46343</v>
      </c>
      <c r="B30745" s="87">
        <v>0.25</v>
      </c>
      <c r="C30745">
        <v>1.541E-5</v>
      </c>
    </row>
    <row r="30746" spans="1:3" x14ac:dyDescent="0.35">
      <c r="A30746" s="86">
        <v>46343</v>
      </c>
      <c r="B30746" s="87">
        <v>0.26041666666666669</v>
      </c>
      <c r="C30746">
        <v>1.8780000000000003E-5</v>
      </c>
    </row>
    <row r="30747" spans="1:3" x14ac:dyDescent="0.35">
      <c r="A30747" s="86">
        <v>46343</v>
      </c>
      <c r="B30747" s="87">
        <v>0.27083333333333331</v>
      </c>
      <c r="C30747">
        <v>2.2859999999999998E-5</v>
      </c>
    </row>
    <row r="30748" spans="1:3" x14ac:dyDescent="0.35">
      <c r="A30748" s="86">
        <v>46343</v>
      </c>
      <c r="B30748" s="87">
        <v>0.28125</v>
      </c>
      <c r="C30748">
        <v>2.7060000000000002E-5</v>
      </c>
    </row>
    <row r="30749" spans="1:3" x14ac:dyDescent="0.35">
      <c r="A30749" s="86">
        <v>46343</v>
      </c>
      <c r="B30749" s="87">
        <v>0.29166666666666669</v>
      </c>
      <c r="C30749">
        <v>3.0790000000000002E-5</v>
      </c>
    </row>
    <row r="30750" spans="1:3" x14ac:dyDescent="0.35">
      <c r="A30750" s="86">
        <v>46343</v>
      </c>
      <c r="B30750" s="87">
        <v>0.30208333333333331</v>
      </c>
      <c r="C30750">
        <v>3.358E-5</v>
      </c>
    </row>
    <row r="30751" spans="1:3" x14ac:dyDescent="0.35">
      <c r="A30751" s="86">
        <v>46343</v>
      </c>
      <c r="B30751" s="87">
        <v>0.3125</v>
      </c>
      <c r="C30751">
        <v>3.5490000000000001E-5</v>
      </c>
    </row>
    <row r="30752" spans="1:3" x14ac:dyDescent="0.35">
      <c r="A30752" s="86">
        <v>46343</v>
      </c>
      <c r="B30752" s="87">
        <v>0.32291666666666669</v>
      </c>
      <c r="C30752">
        <v>3.6650000000000003E-5</v>
      </c>
    </row>
    <row r="30753" spans="1:3" x14ac:dyDescent="0.35">
      <c r="A30753" s="86">
        <v>46343</v>
      </c>
      <c r="B30753" s="87">
        <v>0.33333333333333331</v>
      </c>
      <c r="C30753">
        <v>3.7220000000000006E-5</v>
      </c>
    </row>
    <row r="30754" spans="1:3" x14ac:dyDescent="0.35">
      <c r="A30754" s="86">
        <v>46343</v>
      </c>
      <c r="B30754" s="87">
        <v>0.34375</v>
      </c>
      <c r="C30754">
        <v>3.7389999999999999E-5</v>
      </c>
    </row>
    <row r="30755" spans="1:3" x14ac:dyDescent="0.35">
      <c r="A30755" s="86">
        <v>46343</v>
      </c>
      <c r="B30755" s="87">
        <v>0.35416666666666669</v>
      </c>
      <c r="C30755">
        <v>3.7220000000000006E-5</v>
      </c>
    </row>
    <row r="30756" spans="1:3" x14ac:dyDescent="0.35">
      <c r="A30756" s="86">
        <v>46343</v>
      </c>
      <c r="B30756" s="87">
        <v>0.36458333333333331</v>
      </c>
      <c r="C30756">
        <v>3.676E-5</v>
      </c>
    </row>
    <row r="30757" spans="1:3" x14ac:dyDescent="0.35">
      <c r="A30757" s="86">
        <v>46343</v>
      </c>
      <c r="B30757" s="87">
        <v>0.375</v>
      </c>
      <c r="C30757">
        <v>3.6089999999999995E-5</v>
      </c>
    </row>
    <row r="30758" spans="1:3" x14ac:dyDescent="0.35">
      <c r="A30758" s="86">
        <v>46343</v>
      </c>
      <c r="B30758" s="87">
        <v>0.38541666666666669</v>
      </c>
      <c r="C30758">
        <v>3.5269999999999999E-5</v>
      </c>
    </row>
    <row r="30759" spans="1:3" x14ac:dyDescent="0.35">
      <c r="A30759" s="86">
        <v>46343</v>
      </c>
      <c r="B30759" s="87">
        <v>0.39583333333333331</v>
      </c>
      <c r="C30759">
        <v>3.4400000000000003E-5</v>
      </c>
    </row>
    <row r="30760" spans="1:3" x14ac:dyDescent="0.35">
      <c r="A30760" s="86">
        <v>46343</v>
      </c>
      <c r="B30760" s="87">
        <v>0.40625</v>
      </c>
      <c r="C30760">
        <v>3.3550000000000002E-5</v>
      </c>
    </row>
    <row r="30761" spans="1:3" x14ac:dyDescent="0.35">
      <c r="A30761" s="86">
        <v>46343</v>
      </c>
      <c r="B30761" s="87">
        <v>0.41666666666666669</v>
      </c>
      <c r="C30761">
        <v>3.286E-5</v>
      </c>
    </row>
    <row r="30762" spans="1:3" x14ac:dyDescent="0.35">
      <c r="A30762" s="86">
        <v>46343</v>
      </c>
      <c r="B30762" s="87">
        <v>0.42708333333333331</v>
      </c>
      <c r="C30762">
        <v>3.239E-5</v>
      </c>
    </row>
    <row r="30763" spans="1:3" x14ac:dyDescent="0.35">
      <c r="A30763" s="86">
        <v>46343</v>
      </c>
      <c r="B30763" s="87">
        <v>0.4375</v>
      </c>
      <c r="C30763">
        <v>3.2079999999999998E-5</v>
      </c>
    </row>
    <row r="30764" spans="1:3" x14ac:dyDescent="0.35">
      <c r="A30764" s="86">
        <v>46343</v>
      </c>
      <c r="B30764" s="87">
        <v>0.44791666666666669</v>
      </c>
      <c r="C30764">
        <v>3.1949999999999997E-5</v>
      </c>
    </row>
    <row r="30765" spans="1:3" x14ac:dyDescent="0.35">
      <c r="A30765" s="86">
        <v>46343</v>
      </c>
      <c r="B30765" s="87">
        <v>0.45833333333333331</v>
      </c>
      <c r="C30765">
        <v>3.1949999999999997E-5</v>
      </c>
    </row>
    <row r="30766" spans="1:3" x14ac:dyDescent="0.35">
      <c r="A30766" s="86">
        <v>46343</v>
      </c>
      <c r="B30766" s="87">
        <v>0.46875</v>
      </c>
      <c r="C30766">
        <v>3.2060000000000001E-5</v>
      </c>
    </row>
    <row r="30767" spans="1:3" x14ac:dyDescent="0.35">
      <c r="A30767" s="86">
        <v>46343</v>
      </c>
      <c r="B30767" s="87">
        <v>0.47916666666666669</v>
      </c>
      <c r="C30767">
        <v>3.2310000000000001E-5</v>
      </c>
    </row>
    <row r="30768" spans="1:3" x14ac:dyDescent="0.35">
      <c r="A30768" s="86">
        <v>46343</v>
      </c>
      <c r="B30768" s="87">
        <v>0.48958333333333331</v>
      </c>
      <c r="C30768">
        <v>3.2779999999999994E-5</v>
      </c>
    </row>
    <row r="30769" spans="1:3" x14ac:dyDescent="0.35">
      <c r="A30769" s="86">
        <v>46343</v>
      </c>
      <c r="B30769" s="87">
        <v>0.5</v>
      </c>
      <c r="C30769">
        <v>3.3550000000000002E-5</v>
      </c>
    </row>
    <row r="30770" spans="1:3" x14ac:dyDescent="0.35">
      <c r="A30770" s="86">
        <v>46343</v>
      </c>
      <c r="B30770" s="87">
        <v>0.51041666666666663</v>
      </c>
      <c r="C30770">
        <v>3.4629999999999999E-5</v>
      </c>
    </row>
    <row r="30771" spans="1:3" x14ac:dyDescent="0.35">
      <c r="A30771" s="86">
        <v>46343</v>
      </c>
      <c r="B30771" s="87">
        <v>0.52083333333333337</v>
      </c>
      <c r="C30771">
        <v>3.578E-5</v>
      </c>
    </row>
    <row r="30772" spans="1:3" x14ac:dyDescent="0.35">
      <c r="A30772" s="86">
        <v>46343</v>
      </c>
      <c r="B30772" s="87">
        <v>0.53125</v>
      </c>
      <c r="C30772">
        <v>3.6720000000000001E-5</v>
      </c>
    </row>
    <row r="30773" spans="1:3" x14ac:dyDescent="0.35">
      <c r="A30773" s="86">
        <v>46343</v>
      </c>
      <c r="B30773" s="87">
        <v>0.54166666666666663</v>
      </c>
      <c r="C30773">
        <v>3.7220000000000006E-5</v>
      </c>
    </row>
    <row r="30774" spans="1:3" x14ac:dyDescent="0.35">
      <c r="A30774" s="86">
        <v>46343</v>
      </c>
      <c r="B30774" s="87">
        <v>0.55208333333333337</v>
      </c>
      <c r="C30774">
        <v>3.7049999999999999E-5</v>
      </c>
    </row>
    <row r="30775" spans="1:3" x14ac:dyDescent="0.35">
      <c r="A30775" s="86">
        <v>46343</v>
      </c>
      <c r="B30775" s="87">
        <v>0.5625</v>
      </c>
      <c r="C30775">
        <v>3.6369999999999999E-5</v>
      </c>
    </row>
    <row r="30776" spans="1:3" x14ac:dyDescent="0.35">
      <c r="A30776" s="86">
        <v>46343</v>
      </c>
      <c r="B30776" s="87">
        <v>0.57291666666666663</v>
      </c>
      <c r="C30776">
        <v>3.5340000000000004E-5</v>
      </c>
    </row>
    <row r="30777" spans="1:3" x14ac:dyDescent="0.35">
      <c r="A30777" s="86">
        <v>46343</v>
      </c>
      <c r="B30777" s="87">
        <v>0.58333333333333337</v>
      </c>
      <c r="C30777">
        <v>3.4239999999999997E-5</v>
      </c>
    </row>
    <row r="30778" spans="1:3" x14ac:dyDescent="0.35">
      <c r="A30778" s="86">
        <v>46343</v>
      </c>
      <c r="B30778" s="87">
        <v>0.59375</v>
      </c>
      <c r="C30778">
        <v>3.3189999999999999E-5</v>
      </c>
    </row>
    <row r="30779" spans="1:3" x14ac:dyDescent="0.35">
      <c r="A30779" s="86">
        <v>46343</v>
      </c>
      <c r="B30779" s="87">
        <v>0.60416666666666663</v>
      </c>
      <c r="C30779">
        <v>3.2249999999999998E-5</v>
      </c>
    </row>
    <row r="30780" spans="1:3" x14ac:dyDescent="0.35">
      <c r="A30780" s="86">
        <v>46343</v>
      </c>
      <c r="B30780" s="87">
        <v>0.61458333333333337</v>
      </c>
      <c r="C30780">
        <v>3.1399999999999998E-5</v>
      </c>
    </row>
    <row r="30781" spans="1:3" x14ac:dyDescent="0.35">
      <c r="A30781" s="86">
        <v>46343</v>
      </c>
      <c r="B30781" s="87">
        <v>0.625</v>
      </c>
      <c r="C30781">
        <v>3.057E-5</v>
      </c>
    </row>
    <row r="30782" spans="1:3" x14ac:dyDescent="0.35">
      <c r="A30782" s="86">
        <v>46343</v>
      </c>
      <c r="B30782" s="87">
        <v>0.63541666666666663</v>
      </c>
      <c r="C30782">
        <v>2.9799999999999999E-5</v>
      </c>
    </row>
    <row r="30783" spans="1:3" x14ac:dyDescent="0.35">
      <c r="A30783" s="86">
        <v>46343</v>
      </c>
      <c r="B30783" s="87">
        <v>0.64583333333333337</v>
      </c>
      <c r="C30783">
        <v>2.9139999999999999E-5</v>
      </c>
    </row>
    <row r="30784" spans="1:3" x14ac:dyDescent="0.35">
      <c r="A30784" s="86">
        <v>46343</v>
      </c>
      <c r="B30784" s="87">
        <v>0.65625</v>
      </c>
      <c r="C30784">
        <v>2.8580000000000001E-5</v>
      </c>
    </row>
    <row r="30785" spans="1:3" x14ac:dyDescent="0.35">
      <c r="A30785" s="86">
        <v>46343</v>
      </c>
      <c r="B30785" s="87">
        <v>0.66666666666666663</v>
      </c>
      <c r="C30785">
        <v>2.8269999999999999E-5</v>
      </c>
    </row>
    <row r="30786" spans="1:3" x14ac:dyDescent="0.35">
      <c r="A30786" s="86">
        <v>46343</v>
      </c>
      <c r="B30786" s="87">
        <v>0.67708333333333337</v>
      </c>
      <c r="C30786">
        <v>2.8219999999999997E-5</v>
      </c>
    </row>
    <row r="30787" spans="1:3" x14ac:dyDescent="0.35">
      <c r="A30787" s="86">
        <v>46343</v>
      </c>
      <c r="B30787" s="87">
        <v>0.6875</v>
      </c>
      <c r="C30787">
        <v>2.8500000000000002E-5</v>
      </c>
    </row>
    <row r="30788" spans="1:3" x14ac:dyDescent="0.35">
      <c r="A30788" s="86">
        <v>46343</v>
      </c>
      <c r="B30788" s="87">
        <v>0.69791666666666663</v>
      </c>
      <c r="C30788">
        <v>2.9159999999999999E-5</v>
      </c>
    </row>
    <row r="30789" spans="1:3" x14ac:dyDescent="0.35">
      <c r="A30789" s="86">
        <v>46343</v>
      </c>
      <c r="B30789" s="87">
        <v>0.70833333333333337</v>
      </c>
      <c r="C30789">
        <v>3.0349999999999999E-5</v>
      </c>
    </row>
    <row r="30790" spans="1:3" x14ac:dyDescent="0.35">
      <c r="A30790" s="86">
        <v>46343</v>
      </c>
      <c r="B30790" s="87">
        <v>0.71875</v>
      </c>
      <c r="C30790">
        <v>3.2030000000000003E-5</v>
      </c>
    </row>
    <row r="30791" spans="1:3" x14ac:dyDescent="0.35">
      <c r="A30791" s="86">
        <v>46343</v>
      </c>
      <c r="B30791" s="87">
        <v>0.72916666666666663</v>
      </c>
      <c r="C30791">
        <v>3.4160000000000005E-5</v>
      </c>
    </row>
    <row r="30792" spans="1:3" x14ac:dyDescent="0.35">
      <c r="A30792" s="86">
        <v>46343</v>
      </c>
      <c r="B30792" s="87">
        <v>0.73958333333333337</v>
      </c>
      <c r="C30792">
        <v>3.6609999999999997E-5</v>
      </c>
    </row>
    <row r="30793" spans="1:3" x14ac:dyDescent="0.35">
      <c r="A30793" s="86">
        <v>46343</v>
      </c>
      <c r="B30793" s="87">
        <v>0.75</v>
      </c>
      <c r="C30793">
        <v>3.93E-5</v>
      </c>
    </row>
    <row r="30794" spans="1:3" x14ac:dyDescent="0.35">
      <c r="A30794" s="86">
        <v>46343</v>
      </c>
      <c r="B30794" s="87">
        <v>0.76041666666666663</v>
      </c>
      <c r="C30794">
        <v>4.2079999999999997E-5</v>
      </c>
    </row>
    <row r="30795" spans="1:3" x14ac:dyDescent="0.35">
      <c r="A30795" s="86">
        <v>46343</v>
      </c>
      <c r="B30795" s="87">
        <v>0.77083333333333337</v>
      </c>
      <c r="C30795">
        <v>4.4790000000000003E-5</v>
      </c>
    </row>
    <row r="30796" spans="1:3" x14ac:dyDescent="0.35">
      <c r="A30796" s="86">
        <v>46343</v>
      </c>
      <c r="B30796" s="87">
        <v>0.78125</v>
      </c>
      <c r="C30796">
        <v>4.727E-5</v>
      </c>
    </row>
    <row r="30797" spans="1:3" x14ac:dyDescent="0.35">
      <c r="A30797" s="86">
        <v>46343</v>
      </c>
      <c r="B30797" s="87">
        <v>0.79166666666666663</v>
      </c>
      <c r="C30797">
        <v>4.9400000000000001E-5</v>
      </c>
    </row>
    <row r="30798" spans="1:3" x14ac:dyDescent="0.35">
      <c r="A30798" s="86">
        <v>46343</v>
      </c>
      <c r="B30798" s="87">
        <v>0.80208333333333337</v>
      </c>
      <c r="C30798">
        <v>5.1E-5</v>
      </c>
    </row>
    <row r="30799" spans="1:3" x14ac:dyDescent="0.35">
      <c r="A30799" s="86">
        <v>46343</v>
      </c>
      <c r="B30799" s="87">
        <v>0.8125</v>
      </c>
      <c r="C30799">
        <v>5.1970000000000006E-5</v>
      </c>
    </row>
    <row r="30800" spans="1:3" x14ac:dyDescent="0.35">
      <c r="A30800" s="86">
        <v>46343</v>
      </c>
      <c r="B30800" s="87">
        <v>0.82291666666666663</v>
      </c>
      <c r="C30800">
        <v>5.2159999999999995E-5</v>
      </c>
    </row>
    <row r="30801" spans="1:3" x14ac:dyDescent="0.35">
      <c r="A30801" s="86">
        <v>46343</v>
      </c>
      <c r="B30801" s="87">
        <v>0.83333333333333337</v>
      </c>
      <c r="C30801">
        <v>5.147E-5</v>
      </c>
    </row>
    <row r="30802" spans="1:3" x14ac:dyDescent="0.35">
      <c r="A30802" s="86">
        <v>46343</v>
      </c>
      <c r="B30802" s="87">
        <v>0.84375</v>
      </c>
      <c r="C30802">
        <v>4.99E-5</v>
      </c>
    </row>
    <row r="30803" spans="1:3" x14ac:dyDescent="0.35">
      <c r="A30803" s="86">
        <v>46343</v>
      </c>
      <c r="B30803" s="87">
        <v>0.85416666666666663</v>
      </c>
      <c r="C30803">
        <v>4.7690000000000006E-5</v>
      </c>
    </row>
    <row r="30804" spans="1:3" x14ac:dyDescent="0.35">
      <c r="A30804" s="86">
        <v>46343</v>
      </c>
      <c r="B30804" s="87">
        <v>0.86458333333333337</v>
      </c>
      <c r="C30804">
        <v>4.5260000000000004E-5</v>
      </c>
    </row>
    <row r="30805" spans="1:3" x14ac:dyDescent="0.35">
      <c r="A30805" s="86">
        <v>46343</v>
      </c>
      <c r="B30805" s="87">
        <v>0.875</v>
      </c>
      <c r="C30805">
        <v>4.2959999999999995E-5</v>
      </c>
    </row>
    <row r="30806" spans="1:3" x14ac:dyDescent="0.35">
      <c r="A30806" s="86">
        <v>46343</v>
      </c>
      <c r="B30806" s="87">
        <v>0.88541666666666663</v>
      </c>
      <c r="C30806">
        <v>4.1119999999999999E-5</v>
      </c>
    </row>
    <row r="30807" spans="1:3" x14ac:dyDescent="0.35">
      <c r="A30807" s="86">
        <v>46343</v>
      </c>
      <c r="B30807" s="87">
        <v>0.89583333333333337</v>
      </c>
      <c r="C30807">
        <v>3.96E-5</v>
      </c>
    </row>
    <row r="30808" spans="1:3" x14ac:dyDescent="0.35">
      <c r="A30808" s="86">
        <v>46343</v>
      </c>
      <c r="B30808" s="87">
        <v>0.90625</v>
      </c>
      <c r="C30808">
        <v>3.8210000000000002E-5</v>
      </c>
    </row>
    <row r="30809" spans="1:3" x14ac:dyDescent="0.35">
      <c r="A30809" s="86">
        <v>46343</v>
      </c>
      <c r="B30809" s="87">
        <v>0.91666666666666663</v>
      </c>
      <c r="C30809">
        <v>3.6779999999999997E-5</v>
      </c>
    </row>
    <row r="30810" spans="1:3" x14ac:dyDescent="0.35">
      <c r="A30810" s="86">
        <v>46343</v>
      </c>
      <c r="B30810" s="87">
        <v>0.92708333333333337</v>
      </c>
      <c r="C30810">
        <v>3.5119999999999996E-5</v>
      </c>
    </row>
    <row r="30811" spans="1:3" x14ac:dyDescent="0.35">
      <c r="A30811" s="86">
        <v>46343</v>
      </c>
      <c r="B30811" s="87">
        <v>0.9375</v>
      </c>
      <c r="C30811">
        <v>3.328E-5</v>
      </c>
    </row>
    <row r="30812" spans="1:3" x14ac:dyDescent="0.35">
      <c r="A30812" s="86">
        <v>46343</v>
      </c>
      <c r="B30812" s="87">
        <v>0.94791666666666663</v>
      </c>
      <c r="C30812">
        <v>3.129E-5</v>
      </c>
    </row>
    <row r="30813" spans="1:3" x14ac:dyDescent="0.35">
      <c r="A30813" s="86">
        <v>46343</v>
      </c>
      <c r="B30813" s="87">
        <v>0.95833333333333337</v>
      </c>
      <c r="C30813">
        <v>2.919E-5</v>
      </c>
    </row>
    <row r="30814" spans="1:3" x14ac:dyDescent="0.35">
      <c r="A30814" s="86">
        <v>46343</v>
      </c>
      <c r="B30814" s="87">
        <v>0.96875</v>
      </c>
      <c r="C30814">
        <v>2.7060000000000002E-5</v>
      </c>
    </row>
    <row r="30815" spans="1:3" x14ac:dyDescent="0.35">
      <c r="A30815" s="86">
        <v>46343</v>
      </c>
      <c r="B30815" s="87">
        <v>0.97916666666666663</v>
      </c>
      <c r="C30815">
        <v>2.491E-5</v>
      </c>
    </row>
    <row r="30816" spans="1:3" x14ac:dyDescent="0.35">
      <c r="A30816" s="86">
        <v>46343</v>
      </c>
      <c r="B30816" s="87">
        <v>0.98958333333333337</v>
      </c>
      <c r="C30816">
        <v>2.279E-5</v>
      </c>
    </row>
    <row r="30817" spans="1:3" x14ac:dyDescent="0.35">
      <c r="A30817" s="86">
        <v>46344</v>
      </c>
      <c r="B30817" s="87">
        <v>0</v>
      </c>
      <c r="C30817">
        <v>2.069E-5</v>
      </c>
    </row>
    <row r="30818" spans="1:3" x14ac:dyDescent="0.35">
      <c r="A30818" s="86">
        <v>46344</v>
      </c>
      <c r="B30818" s="87">
        <v>1.0416666666666666E-2</v>
      </c>
      <c r="C30818">
        <v>1.8729999999999999E-5</v>
      </c>
    </row>
    <row r="30819" spans="1:3" x14ac:dyDescent="0.35">
      <c r="A30819" s="86">
        <v>46344</v>
      </c>
      <c r="B30819" s="87">
        <v>2.0833333333333332E-2</v>
      </c>
      <c r="C30819">
        <v>1.685E-5</v>
      </c>
    </row>
    <row r="30820" spans="1:3" x14ac:dyDescent="0.35">
      <c r="A30820" s="86">
        <v>46344</v>
      </c>
      <c r="B30820" s="87">
        <v>3.125E-2</v>
      </c>
      <c r="C30820">
        <v>1.522E-5</v>
      </c>
    </row>
    <row r="30821" spans="1:3" x14ac:dyDescent="0.35">
      <c r="A30821" s="86">
        <v>46344</v>
      </c>
      <c r="B30821" s="87">
        <v>4.1666666666666664E-2</v>
      </c>
      <c r="C30821">
        <v>1.383E-5</v>
      </c>
    </row>
    <row r="30822" spans="1:3" x14ac:dyDescent="0.35">
      <c r="A30822" s="86">
        <v>46344</v>
      </c>
      <c r="B30822" s="87">
        <v>5.2083333333333336E-2</v>
      </c>
      <c r="C30822">
        <v>1.2800000000000001E-5</v>
      </c>
    </row>
    <row r="30823" spans="1:3" x14ac:dyDescent="0.35">
      <c r="A30823" s="86">
        <v>46344</v>
      </c>
      <c r="B30823" s="87">
        <v>6.25E-2</v>
      </c>
      <c r="C30823">
        <v>1.2080000000000001E-5</v>
      </c>
    </row>
    <row r="30824" spans="1:3" x14ac:dyDescent="0.35">
      <c r="A30824" s="86">
        <v>46344</v>
      </c>
      <c r="B30824" s="87">
        <v>7.2916666666666671E-2</v>
      </c>
      <c r="C30824">
        <v>1.1620000000000001E-5</v>
      </c>
    </row>
    <row r="30825" spans="1:3" x14ac:dyDescent="0.35">
      <c r="A30825" s="86">
        <v>46344</v>
      </c>
      <c r="B30825" s="87">
        <v>8.3333333333333329E-2</v>
      </c>
      <c r="C30825">
        <v>1.131E-5</v>
      </c>
    </row>
    <row r="30826" spans="1:3" x14ac:dyDescent="0.35">
      <c r="A30826" s="86">
        <v>46344</v>
      </c>
      <c r="B30826" s="87">
        <v>9.375E-2</v>
      </c>
      <c r="C30826">
        <v>1.112E-5</v>
      </c>
    </row>
    <row r="30827" spans="1:3" x14ac:dyDescent="0.35">
      <c r="A30827" s="86">
        <v>46344</v>
      </c>
      <c r="B30827" s="87">
        <v>0.10416666666666667</v>
      </c>
      <c r="C30827">
        <v>1.097E-5</v>
      </c>
    </row>
    <row r="30828" spans="1:3" x14ac:dyDescent="0.35">
      <c r="A30828" s="86">
        <v>46344</v>
      </c>
      <c r="B30828" s="87">
        <v>0.11458333333333333</v>
      </c>
      <c r="C30828">
        <v>1.0919999999999999E-5</v>
      </c>
    </row>
    <row r="30829" spans="1:3" x14ac:dyDescent="0.35">
      <c r="A30829" s="86">
        <v>46344</v>
      </c>
      <c r="B30829" s="87">
        <v>0.125</v>
      </c>
      <c r="C30829">
        <v>1.0840000000000001E-5</v>
      </c>
    </row>
    <row r="30830" spans="1:3" x14ac:dyDescent="0.35">
      <c r="A30830" s="86">
        <v>46344</v>
      </c>
      <c r="B30830" s="87">
        <v>0.13541666666666666</v>
      </c>
      <c r="C30830">
        <v>1.0749999999999999E-5</v>
      </c>
    </row>
    <row r="30831" spans="1:3" x14ac:dyDescent="0.35">
      <c r="A30831" s="86">
        <v>46344</v>
      </c>
      <c r="B30831" s="87">
        <v>0.14583333333333334</v>
      </c>
      <c r="C30831">
        <v>1.0699999999999999E-5</v>
      </c>
    </row>
    <row r="30832" spans="1:3" x14ac:dyDescent="0.35">
      <c r="A30832" s="86">
        <v>46344</v>
      </c>
      <c r="B30832" s="87">
        <v>0.15625</v>
      </c>
      <c r="C30832">
        <v>1.062E-5</v>
      </c>
    </row>
    <row r="30833" spans="1:3" x14ac:dyDescent="0.35">
      <c r="A30833" s="86">
        <v>46344</v>
      </c>
      <c r="B30833" s="87">
        <v>0.16666666666666666</v>
      </c>
      <c r="C30833">
        <v>1.062E-5</v>
      </c>
    </row>
    <row r="30834" spans="1:3" x14ac:dyDescent="0.35">
      <c r="A30834" s="86">
        <v>46344</v>
      </c>
      <c r="B30834" s="87">
        <v>0.17708333333333334</v>
      </c>
      <c r="C30834">
        <v>1.064E-5</v>
      </c>
    </row>
    <row r="30835" spans="1:3" x14ac:dyDescent="0.35">
      <c r="A30835" s="86">
        <v>46344</v>
      </c>
      <c r="B30835" s="87">
        <v>0.1875</v>
      </c>
      <c r="C30835">
        <v>1.0749999999999999E-5</v>
      </c>
    </row>
    <row r="30836" spans="1:3" x14ac:dyDescent="0.35">
      <c r="A30836" s="86">
        <v>46344</v>
      </c>
      <c r="B30836" s="87">
        <v>0.19791666666666666</v>
      </c>
      <c r="C30836">
        <v>1.0900000000000001E-5</v>
      </c>
    </row>
    <row r="30837" spans="1:3" x14ac:dyDescent="0.35">
      <c r="A30837" s="86">
        <v>46344</v>
      </c>
      <c r="B30837" s="87">
        <v>0.20833333333333334</v>
      </c>
      <c r="C30837">
        <v>1.1089999999999999E-5</v>
      </c>
    </row>
    <row r="30838" spans="1:3" x14ac:dyDescent="0.35">
      <c r="A30838" s="86">
        <v>46344</v>
      </c>
      <c r="B30838" s="87">
        <v>0.21875</v>
      </c>
      <c r="C30838">
        <v>1.134E-5</v>
      </c>
    </row>
    <row r="30839" spans="1:3" x14ac:dyDescent="0.35">
      <c r="A30839" s="86">
        <v>46344</v>
      </c>
      <c r="B30839" s="87">
        <v>0.22916666666666666</v>
      </c>
      <c r="C30839">
        <v>1.1950000000000001E-5</v>
      </c>
    </row>
    <row r="30840" spans="1:3" x14ac:dyDescent="0.35">
      <c r="A30840" s="86">
        <v>46344</v>
      </c>
      <c r="B30840" s="87">
        <v>0.23958333333333334</v>
      </c>
      <c r="C30840">
        <v>1.323E-5</v>
      </c>
    </row>
    <row r="30841" spans="1:3" x14ac:dyDescent="0.35">
      <c r="A30841" s="86">
        <v>46344</v>
      </c>
      <c r="B30841" s="87">
        <v>0.25</v>
      </c>
      <c r="C30841">
        <v>1.5460000000000001E-5</v>
      </c>
    </row>
    <row r="30842" spans="1:3" x14ac:dyDescent="0.35">
      <c r="A30842" s="86">
        <v>46344</v>
      </c>
      <c r="B30842" s="87">
        <v>0.26041666666666669</v>
      </c>
      <c r="C30842">
        <v>1.8849999999999997E-5</v>
      </c>
    </row>
    <row r="30843" spans="1:3" x14ac:dyDescent="0.35">
      <c r="A30843" s="86">
        <v>46344</v>
      </c>
      <c r="B30843" s="87">
        <v>0.27083333333333331</v>
      </c>
      <c r="C30843">
        <v>2.2950000000000002E-5</v>
      </c>
    </row>
    <row r="30844" spans="1:3" x14ac:dyDescent="0.35">
      <c r="A30844" s="86">
        <v>46344</v>
      </c>
      <c r="B30844" s="87">
        <v>0.28125</v>
      </c>
      <c r="C30844">
        <v>2.7160000000000001E-5</v>
      </c>
    </row>
    <row r="30845" spans="1:3" x14ac:dyDescent="0.35">
      <c r="A30845" s="86">
        <v>46344</v>
      </c>
      <c r="B30845" s="87">
        <v>0.29166666666666669</v>
      </c>
      <c r="C30845">
        <v>3.0910000000000001E-5</v>
      </c>
    </row>
    <row r="30846" spans="1:3" x14ac:dyDescent="0.35">
      <c r="A30846" s="86">
        <v>46344</v>
      </c>
      <c r="B30846" s="87">
        <v>0.30208333333333331</v>
      </c>
      <c r="C30846">
        <v>3.3699999999999999E-5</v>
      </c>
    </row>
    <row r="30847" spans="1:3" x14ac:dyDescent="0.35">
      <c r="A30847" s="86">
        <v>46344</v>
      </c>
      <c r="B30847" s="87">
        <v>0.3125</v>
      </c>
      <c r="C30847">
        <v>3.5620000000000001E-5</v>
      </c>
    </row>
    <row r="30848" spans="1:3" x14ac:dyDescent="0.35">
      <c r="A30848" s="86">
        <v>46344</v>
      </c>
      <c r="B30848" s="87">
        <v>0.32291666666666669</v>
      </c>
      <c r="C30848">
        <v>3.6779999999999997E-5</v>
      </c>
    </row>
    <row r="30849" spans="1:3" x14ac:dyDescent="0.35">
      <c r="A30849" s="86">
        <v>46344</v>
      </c>
      <c r="B30849" s="87">
        <v>0.33333333333333331</v>
      </c>
      <c r="C30849">
        <v>3.7359999999999995E-5</v>
      </c>
    </row>
    <row r="30850" spans="1:3" x14ac:dyDescent="0.35">
      <c r="A30850" s="86">
        <v>46344</v>
      </c>
      <c r="B30850" s="87">
        <v>0.34375</v>
      </c>
      <c r="C30850">
        <v>3.752E-5</v>
      </c>
    </row>
    <row r="30851" spans="1:3" x14ac:dyDescent="0.35">
      <c r="A30851" s="86">
        <v>46344</v>
      </c>
      <c r="B30851" s="87">
        <v>0.35416666666666669</v>
      </c>
      <c r="C30851">
        <v>3.7359999999999995E-5</v>
      </c>
    </row>
    <row r="30852" spans="1:3" x14ac:dyDescent="0.35">
      <c r="A30852" s="86">
        <v>46344</v>
      </c>
      <c r="B30852" s="87">
        <v>0.36458333333333331</v>
      </c>
      <c r="C30852">
        <v>3.6890000000000001E-5</v>
      </c>
    </row>
    <row r="30853" spans="1:3" x14ac:dyDescent="0.35">
      <c r="A30853" s="86">
        <v>46344</v>
      </c>
      <c r="B30853" s="87">
        <v>0.375</v>
      </c>
      <c r="C30853">
        <v>3.6229999999999997E-5</v>
      </c>
    </row>
    <row r="30854" spans="1:3" x14ac:dyDescent="0.35">
      <c r="A30854" s="86">
        <v>46344</v>
      </c>
      <c r="B30854" s="87">
        <v>0.38541666666666669</v>
      </c>
      <c r="C30854">
        <v>3.54E-5</v>
      </c>
    </row>
    <row r="30855" spans="1:3" x14ac:dyDescent="0.35">
      <c r="A30855" s="86">
        <v>46344</v>
      </c>
      <c r="B30855" s="87">
        <v>0.39583333333333331</v>
      </c>
      <c r="C30855">
        <v>3.4529999999999996E-5</v>
      </c>
    </row>
    <row r="30856" spans="1:3" x14ac:dyDescent="0.35">
      <c r="A30856" s="86">
        <v>46344</v>
      </c>
      <c r="B30856" s="87">
        <v>0.40625</v>
      </c>
      <c r="C30856">
        <v>3.3680000000000003E-5</v>
      </c>
    </row>
    <row r="30857" spans="1:3" x14ac:dyDescent="0.35">
      <c r="A30857" s="86">
        <v>46344</v>
      </c>
      <c r="B30857" s="87">
        <v>0.41666666666666669</v>
      </c>
      <c r="C30857">
        <v>3.2979999999999999E-5</v>
      </c>
    </row>
    <row r="30858" spans="1:3" x14ac:dyDescent="0.35">
      <c r="A30858" s="86">
        <v>46344</v>
      </c>
      <c r="B30858" s="87">
        <v>0.42708333333333331</v>
      </c>
      <c r="C30858">
        <v>3.2509999999999999E-5</v>
      </c>
    </row>
    <row r="30859" spans="1:3" x14ac:dyDescent="0.35">
      <c r="A30859" s="86">
        <v>46344</v>
      </c>
      <c r="B30859" s="87">
        <v>0.4375</v>
      </c>
      <c r="C30859">
        <v>3.2199999999999997E-5</v>
      </c>
    </row>
    <row r="30860" spans="1:3" x14ac:dyDescent="0.35">
      <c r="A30860" s="86">
        <v>46344</v>
      </c>
      <c r="B30860" s="87">
        <v>0.44791666666666669</v>
      </c>
      <c r="C30860">
        <v>3.2070000000000003E-5</v>
      </c>
    </row>
    <row r="30861" spans="1:3" x14ac:dyDescent="0.35">
      <c r="A30861" s="86">
        <v>46344</v>
      </c>
      <c r="B30861" s="87">
        <v>0.45833333333333331</v>
      </c>
      <c r="C30861">
        <v>3.2070000000000003E-5</v>
      </c>
    </row>
    <row r="30862" spans="1:3" x14ac:dyDescent="0.35">
      <c r="A30862" s="86">
        <v>46344</v>
      </c>
      <c r="B30862" s="87">
        <v>0.46875</v>
      </c>
      <c r="C30862">
        <v>3.218E-5</v>
      </c>
    </row>
    <row r="30863" spans="1:3" x14ac:dyDescent="0.35">
      <c r="A30863" s="86">
        <v>46344</v>
      </c>
      <c r="B30863" s="87">
        <v>0.47916666666666669</v>
      </c>
      <c r="C30863">
        <v>3.243E-5</v>
      </c>
    </row>
    <row r="30864" spans="1:3" x14ac:dyDescent="0.35">
      <c r="A30864" s="86">
        <v>46344</v>
      </c>
      <c r="B30864" s="87">
        <v>0.48958333333333331</v>
      </c>
      <c r="C30864">
        <v>3.29E-5</v>
      </c>
    </row>
    <row r="30865" spans="1:3" x14ac:dyDescent="0.35">
      <c r="A30865" s="86">
        <v>46344</v>
      </c>
      <c r="B30865" s="87">
        <v>0.5</v>
      </c>
      <c r="C30865">
        <v>3.3680000000000003E-5</v>
      </c>
    </row>
    <row r="30866" spans="1:3" x14ac:dyDescent="0.35">
      <c r="A30866" s="86">
        <v>46344</v>
      </c>
      <c r="B30866" s="87">
        <v>0.51041666666666663</v>
      </c>
      <c r="C30866">
        <v>3.4750000000000004E-5</v>
      </c>
    </row>
    <row r="30867" spans="1:3" x14ac:dyDescent="0.35">
      <c r="A30867" s="86">
        <v>46344</v>
      </c>
      <c r="B30867" s="87">
        <v>0.52083333333333337</v>
      </c>
      <c r="C30867">
        <v>3.5920000000000002E-5</v>
      </c>
    </row>
    <row r="30868" spans="1:3" x14ac:dyDescent="0.35">
      <c r="A30868" s="86">
        <v>46344</v>
      </c>
      <c r="B30868" s="87">
        <v>0.53125</v>
      </c>
      <c r="C30868">
        <v>3.6859999999999996E-5</v>
      </c>
    </row>
    <row r="30869" spans="1:3" x14ac:dyDescent="0.35">
      <c r="A30869" s="86">
        <v>46344</v>
      </c>
      <c r="B30869" s="87">
        <v>0.54166666666666663</v>
      </c>
      <c r="C30869">
        <v>3.7359999999999995E-5</v>
      </c>
    </row>
    <row r="30870" spans="1:3" x14ac:dyDescent="0.35">
      <c r="A30870" s="86">
        <v>46344</v>
      </c>
      <c r="B30870" s="87">
        <v>0.55208333333333337</v>
      </c>
      <c r="C30870">
        <v>3.7190000000000001E-5</v>
      </c>
    </row>
    <row r="30871" spans="1:3" x14ac:dyDescent="0.35">
      <c r="A30871" s="86">
        <v>46344</v>
      </c>
      <c r="B30871" s="87">
        <v>0.5625</v>
      </c>
      <c r="C30871">
        <v>3.65E-5</v>
      </c>
    </row>
    <row r="30872" spans="1:3" x14ac:dyDescent="0.35">
      <c r="A30872" s="86">
        <v>46344</v>
      </c>
      <c r="B30872" s="87">
        <v>0.57291666666666663</v>
      </c>
      <c r="C30872">
        <v>3.5470000000000004E-5</v>
      </c>
    </row>
    <row r="30873" spans="1:3" x14ac:dyDescent="0.35">
      <c r="A30873" s="86">
        <v>46344</v>
      </c>
      <c r="B30873" s="87">
        <v>0.58333333333333337</v>
      </c>
      <c r="C30873">
        <v>3.4369999999999998E-5</v>
      </c>
    </row>
    <row r="30874" spans="1:3" x14ac:dyDescent="0.35">
      <c r="A30874" s="86">
        <v>46344</v>
      </c>
      <c r="B30874" s="87">
        <v>0.59375</v>
      </c>
      <c r="C30874">
        <v>3.3309999999999998E-5</v>
      </c>
    </row>
    <row r="30875" spans="1:3" x14ac:dyDescent="0.35">
      <c r="A30875" s="86">
        <v>46344</v>
      </c>
      <c r="B30875" s="87">
        <v>0.60416666666666663</v>
      </c>
      <c r="C30875">
        <v>3.2370000000000003E-5</v>
      </c>
    </row>
    <row r="30876" spans="1:3" x14ac:dyDescent="0.35">
      <c r="A30876" s="86">
        <v>46344</v>
      </c>
      <c r="B30876" s="87">
        <v>0.61458333333333337</v>
      </c>
      <c r="C30876">
        <v>3.1519999999999996E-5</v>
      </c>
    </row>
    <row r="30877" spans="1:3" x14ac:dyDescent="0.35">
      <c r="A30877" s="86">
        <v>46344</v>
      </c>
      <c r="B30877" s="87">
        <v>0.625</v>
      </c>
      <c r="C30877">
        <v>3.0679999999999998E-5</v>
      </c>
    </row>
    <row r="30878" spans="1:3" x14ac:dyDescent="0.35">
      <c r="A30878" s="86">
        <v>46344</v>
      </c>
      <c r="B30878" s="87">
        <v>0.63541666666666663</v>
      </c>
      <c r="C30878">
        <v>2.991E-5</v>
      </c>
    </row>
    <row r="30879" spans="1:3" x14ac:dyDescent="0.35">
      <c r="A30879" s="86">
        <v>46344</v>
      </c>
      <c r="B30879" s="87">
        <v>0.64583333333333337</v>
      </c>
      <c r="C30879">
        <v>2.9239999999999998E-5</v>
      </c>
    </row>
    <row r="30880" spans="1:3" x14ac:dyDescent="0.35">
      <c r="A30880" s="86">
        <v>46344</v>
      </c>
      <c r="B30880" s="87">
        <v>0.65625</v>
      </c>
      <c r="C30880">
        <v>2.8690000000000001E-5</v>
      </c>
    </row>
    <row r="30881" spans="1:3" x14ac:dyDescent="0.35">
      <c r="A30881" s="86">
        <v>46344</v>
      </c>
      <c r="B30881" s="87">
        <v>0.66666666666666663</v>
      </c>
      <c r="C30881">
        <v>2.8379999999999999E-5</v>
      </c>
    </row>
    <row r="30882" spans="1:3" x14ac:dyDescent="0.35">
      <c r="A30882" s="86">
        <v>46344</v>
      </c>
      <c r="B30882" s="87">
        <v>0.67708333333333337</v>
      </c>
      <c r="C30882">
        <v>2.832E-5</v>
      </c>
    </row>
    <row r="30883" spans="1:3" x14ac:dyDescent="0.35">
      <c r="A30883" s="86">
        <v>46344</v>
      </c>
      <c r="B30883" s="87">
        <v>0.6875</v>
      </c>
      <c r="C30883">
        <v>2.8600000000000001E-5</v>
      </c>
    </row>
    <row r="30884" spans="1:3" x14ac:dyDescent="0.35">
      <c r="A30884" s="86">
        <v>46344</v>
      </c>
      <c r="B30884" s="87">
        <v>0.69791666666666663</v>
      </c>
      <c r="C30884">
        <v>2.9269999999999999E-5</v>
      </c>
    </row>
    <row r="30885" spans="1:3" x14ac:dyDescent="0.35">
      <c r="A30885" s="86">
        <v>46344</v>
      </c>
      <c r="B30885" s="87">
        <v>0.70833333333333337</v>
      </c>
      <c r="C30885">
        <v>3.046E-5</v>
      </c>
    </row>
    <row r="30886" spans="1:3" x14ac:dyDescent="0.35">
      <c r="A30886" s="86">
        <v>46344</v>
      </c>
      <c r="B30886" s="87">
        <v>0.71875</v>
      </c>
      <c r="C30886">
        <v>3.2149999999999995E-5</v>
      </c>
    </row>
    <row r="30887" spans="1:3" x14ac:dyDescent="0.35">
      <c r="A30887" s="86">
        <v>46344</v>
      </c>
      <c r="B30887" s="87">
        <v>0.72916666666666663</v>
      </c>
      <c r="C30887">
        <v>3.4289999999999999E-5</v>
      </c>
    </row>
    <row r="30888" spans="1:3" x14ac:dyDescent="0.35">
      <c r="A30888" s="86">
        <v>46344</v>
      </c>
      <c r="B30888" s="87">
        <v>0.73958333333333337</v>
      </c>
      <c r="C30888">
        <v>3.6749999999999999E-5</v>
      </c>
    </row>
    <row r="30889" spans="1:3" x14ac:dyDescent="0.35">
      <c r="A30889" s="86">
        <v>46344</v>
      </c>
      <c r="B30889" s="87">
        <v>0.75</v>
      </c>
      <c r="C30889">
        <v>3.9440000000000002E-5</v>
      </c>
    </row>
    <row r="30890" spans="1:3" x14ac:dyDescent="0.35">
      <c r="A30890" s="86">
        <v>46344</v>
      </c>
      <c r="B30890" s="87">
        <v>0.76041666666666663</v>
      </c>
      <c r="C30890">
        <v>4.2240000000000002E-5</v>
      </c>
    </row>
    <row r="30891" spans="1:3" x14ac:dyDescent="0.35">
      <c r="A30891" s="86">
        <v>46344</v>
      </c>
      <c r="B30891" s="87">
        <v>0.77083333333333337</v>
      </c>
      <c r="C30891">
        <v>4.4949999999999995E-5</v>
      </c>
    </row>
    <row r="30892" spans="1:3" x14ac:dyDescent="0.35">
      <c r="A30892" s="86">
        <v>46344</v>
      </c>
      <c r="B30892" s="87">
        <v>0.78125</v>
      </c>
      <c r="C30892">
        <v>4.7450000000000001E-5</v>
      </c>
    </row>
    <row r="30893" spans="1:3" x14ac:dyDescent="0.35">
      <c r="A30893" s="86">
        <v>46344</v>
      </c>
      <c r="B30893" s="87">
        <v>0.79166666666666663</v>
      </c>
      <c r="C30893">
        <v>4.9590000000000005E-5</v>
      </c>
    </row>
    <row r="30894" spans="1:3" x14ac:dyDescent="0.35">
      <c r="A30894" s="86">
        <v>46344</v>
      </c>
      <c r="B30894" s="87">
        <v>0.80208333333333337</v>
      </c>
      <c r="C30894">
        <v>5.1189999999999996E-5</v>
      </c>
    </row>
    <row r="30895" spans="1:3" x14ac:dyDescent="0.35">
      <c r="A30895" s="86">
        <v>46344</v>
      </c>
      <c r="B30895" s="87">
        <v>0.8125</v>
      </c>
      <c r="C30895">
        <v>5.2159999999999995E-5</v>
      </c>
    </row>
    <row r="30896" spans="1:3" x14ac:dyDescent="0.35">
      <c r="A30896" s="86">
        <v>46344</v>
      </c>
      <c r="B30896" s="87">
        <v>0.82291666666666663</v>
      </c>
      <c r="C30896">
        <v>5.236E-5</v>
      </c>
    </row>
    <row r="30897" spans="1:3" x14ac:dyDescent="0.35">
      <c r="A30897" s="86">
        <v>46344</v>
      </c>
      <c r="B30897" s="87">
        <v>0.83333333333333337</v>
      </c>
      <c r="C30897">
        <v>5.1659999999999997E-5</v>
      </c>
    </row>
    <row r="30898" spans="1:3" x14ac:dyDescent="0.35">
      <c r="A30898" s="86">
        <v>46344</v>
      </c>
      <c r="B30898" s="87">
        <v>0.84375</v>
      </c>
      <c r="C30898">
        <v>5.0080000000000002E-5</v>
      </c>
    </row>
    <row r="30899" spans="1:3" x14ac:dyDescent="0.35">
      <c r="A30899" s="86">
        <v>46344</v>
      </c>
      <c r="B30899" s="87">
        <v>0.85416666666666663</v>
      </c>
      <c r="C30899">
        <v>4.7870000000000001E-5</v>
      </c>
    </row>
    <row r="30900" spans="1:3" x14ac:dyDescent="0.35">
      <c r="A30900" s="86">
        <v>46344</v>
      </c>
      <c r="B30900" s="87">
        <v>0.86458333333333337</v>
      </c>
      <c r="C30900">
        <v>4.5429999999999997E-5</v>
      </c>
    </row>
    <row r="30901" spans="1:3" x14ac:dyDescent="0.35">
      <c r="A30901" s="86">
        <v>46344</v>
      </c>
      <c r="B30901" s="87">
        <v>0.875</v>
      </c>
      <c r="C30901">
        <v>4.3120000000000001E-5</v>
      </c>
    </row>
    <row r="30902" spans="1:3" x14ac:dyDescent="0.35">
      <c r="A30902" s="86">
        <v>46344</v>
      </c>
      <c r="B30902" s="87">
        <v>0.88541666666666663</v>
      </c>
      <c r="C30902">
        <v>4.1270000000000003E-5</v>
      </c>
    </row>
    <row r="30903" spans="1:3" x14ac:dyDescent="0.35">
      <c r="A30903" s="86">
        <v>46344</v>
      </c>
      <c r="B30903" s="87">
        <v>0.89583333333333337</v>
      </c>
      <c r="C30903">
        <v>3.9739999999999996E-5</v>
      </c>
    </row>
    <row r="30904" spans="1:3" x14ac:dyDescent="0.35">
      <c r="A30904" s="86">
        <v>46344</v>
      </c>
      <c r="B30904" s="87">
        <v>0.90625</v>
      </c>
      <c r="C30904">
        <v>3.8359999999999999E-5</v>
      </c>
    </row>
    <row r="30905" spans="1:3" x14ac:dyDescent="0.35">
      <c r="A30905" s="86">
        <v>46344</v>
      </c>
      <c r="B30905" s="87">
        <v>0.91666666666666663</v>
      </c>
      <c r="C30905">
        <v>3.6909999999999997E-5</v>
      </c>
    </row>
    <row r="30906" spans="1:3" x14ac:dyDescent="0.35">
      <c r="A30906" s="86">
        <v>46344</v>
      </c>
      <c r="B30906" s="87">
        <v>0.92708333333333337</v>
      </c>
      <c r="C30906">
        <v>3.5249999999999996E-5</v>
      </c>
    </row>
    <row r="30907" spans="1:3" x14ac:dyDescent="0.35">
      <c r="A30907" s="86">
        <v>46344</v>
      </c>
      <c r="B30907" s="87">
        <v>0.9375</v>
      </c>
      <c r="C30907">
        <v>3.3399999999999999E-5</v>
      </c>
    </row>
    <row r="30908" spans="1:3" x14ac:dyDescent="0.35">
      <c r="A30908" s="86">
        <v>46344</v>
      </c>
      <c r="B30908" s="87">
        <v>0.94791666666666663</v>
      </c>
      <c r="C30908">
        <v>3.1409999999999999E-5</v>
      </c>
    </row>
    <row r="30909" spans="1:3" x14ac:dyDescent="0.35">
      <c r="A30909" s="86">
        <v>46344</v>
      </c>
      <c r="B30909" s="87">
        <v>0.95833333333333337</v>
      </c>
      <c r="C30909">
        <v>2.9300000000000001E-5</v>
      </c>
    </row>
    <row r="30910" spans="1:3" x14ac:dyDescent="0.35">
      <c r="A30910" s="86">
        <v>46344</v>
      </c>
      <c r="B30910" s="87">
        <v>0.96875</v>
      </c>
      <c r="C30910">
        <v>2.7160000000000001E-5</v>
      </c>
    </row>
    <row r="30911" spans="1:3" x14ac:dyDescent="0.35">
      <c r="A30911" s="86">
        <v>46344</v>
      </c>
      <c r="B30911" s="87">
        <v>0.97916666666666663</v>
      </c>
      <c r="C30911">
        <v>2.5000000000000001E-5</v>
      </c>
    </row>
    <row r="30912" spans="1:3" x14ac:dyDescent="0.35">
      <c r="A30912" s="86">
        <v>46344</v>
      </c>
      <c r="B30912" s="87">
        <v>0.98958333333333337</v>
      </c>
      <c r="C30912">
        <v>2.2870000000000003E-5</v>
      </c>
    </row>
    <row r="30913" spans="1:3" x14ac:dyDescent="0.35">
      <c r="A30913" s="86">
        <v>46345</v>
      </c>
      <c r="B30913" s="87">
        <v>0</v>
      </c>
      <c r="C30913">
        <v>2.0760000000000001E-5</v>
      </c>
    </row>
    <row r="30914" spans="1:3" x14ac:dyDescent="0.35">
      <c r="A30914" s="86">
        <v>46345</v>
      </c>
      <c r="B30914" s="87">
        <v>1.0416666666666666E-2</v>
      </c>
      <c r="C30914">
        <v>1.88E-5</v>
      </c>
    </row>
    <row r="30915" spans="1:3" x14ac:dyDescent="0.35">
      <c r="A30915" s="86">
        <v>46345</v>
      </c>
      <c r="B30915" s="87">
        <v>2.0833333333333332E-2</v>
      </c>
      <c r="C30915">
        <v>1.6910000000000002E-5</v>
      </c>
    </row>
    <row r="30916" spans="1:3" x14ac:dyDescent="0.35">
      <c r="A30916" s="86">
        <v>46345</v>
      </c>
      <c r="B30916" s="87">
        <v>3.125E-2</v>
      </c>
      <c r="C30916">
        <v>1.5279999999999999E-5</v>
      </c>
    </row>
    <row r="30917" spans="1:3" x14ac:dyDescent="0.35">
      <c r="A30917" s="86">
        <v>46345</v>
      </c>
      <c r="B30917" s="87">
        <v>4.1666666666666664E-2</v>
      </c>
      <c r="C30917">
        <v>1.3889999999999999E-5</v>
      </c>
    </row>
    <row r="30918" spans="1:3" x14ac:dyDescent="0.35">
      <c r="A30918" s="86">
        <v>46345</v>
      </c>
      <c r="B30918" s="87">
        <v>5.2083333333333336E-2</v>
      </c>
      <c r="C30918">
        <v>1.2850000000000001E-5</v>
      </c>
    </row>
    <row r="30919" spans="1:3" x14ac:dyDescent="0.35">
      <c r="A30919" s="86">
        <v>46345</v>
      </c>
      <c r="B30919" s="87">
        <v>6.25E-2</v>
      </c>
      <c r="C30919">
        <v>1.2130000000000001E-5</v>
      </c>
    </row>
    <row r="30920" spans="1:3" x14ac:dyDescent="0.35">
      <c r="A30920" s="86">
        <v>46345</v>
      </c>
      <c r="B30920" s="87">
        <v>7.2916666666666671E-2</v>
      </c>
      <c r="C30920">
        <v>1.166E-5</v>
      </c>
    </row>
    <row r="30921" spans="1:3" x14ac:dyDescent="0.35">
      <c r="A30921" s="86">
        <v>46345</v>
      </c>
      <c r="B30921" s="87">
        <v>8.3333333333333329E-2</v>
      </c>
      <c r="C30921">
        <v>1.1350000000000001E-5</v>
      </c>
    </row>
    <row r="30922" spans="1:3" x14ac:dyDescent="0.35">
      <c r="A30922" s="86">
        <v>46345</v>
      </c>
      <c r="B30922" s="87">
        <v>9.375E-2</v>
      </c>
      <c r="C30922">
        <v>1.116E-5</v>
      </c>
    </row>
    <row r="30923" spans="1:3" x14ac:dyDescent="0.35">
      <c r="A30923" s="86">
        <v>46345</v>
      </c>
      <c r="B30923" s="87">
        <v>0.10416666666666667</v>
      </c>
      <c r="C30923">
        <v>1.102E-5</v>
      </c>
    </row>
    <row r="30924" spans="1:3" x14ac:dyDescent="0.35">
      <c r="A30924" s="86">
        <v>46345</v>
      </c>
      <c r="B30924" s="87">
        <v>0.11458333333333333</v>
      </c>
      <c r="C30924">
        <v>1.096E-5</v>
      </c>
    </row>
    <row r="30925" spans="1:3" x14ac:dyDescent="0.35">
      <c r="A30925" s="86">
        <v>46345</v>
      </c>
      <c r="B30925" s="87">
        <v>0.125</v>
      </c>
      <c r="C30925">
        <v>1.0880000000000001E-5</v>
      </c>
    </row>
    <row r="30926" spans="1:3" x14ac:dyDescent="0.35">
      <c r="A30926" s="86">
        <v>46345</v>
      </c>
      <c r="B30926" s="87">
        <v>0.13541666666666666</v>
      </c>
      <c r="C30926">
        <v>1.079E-5</v>
      </c>
    </row>
    <row r="30927" spans="1:3" x14ac:dyDescent="0.35">
      <c r="A30927" s="86">
        <v>46345</v>
      </c>
      <c r="B30927" s="87">
        <v>0.14583333333333334</v>
      </c>
      <c r="C30927">
        <v>1.0739999999999999E-5</v>
      </c>
    </row>
    <row r="30928" spans="1:3" x14ac:dyDescent="0.35">
      <c r="A30928" s="86">
        <v>46345</v>
      </c>
      <c r="B30928" s="87">
        <v>0.15625</v>
      </c>
      <c r="C30928">
        <v>1.066E-5</v>
      </c>
    </row>
    <row r="30929" spans="1:3" x14ac:dyDescent="0.35">
      <c r="A30929" s="86">
        <v>46345</v>
      </c>
      <c r="B30929" s="87">
        <v>0.16666666666666666</v>
      </c>
      <c r="C30929">
        <v>1.066E-5</v>
      </c>
    </row>
    <row r="30930" spans="1:3" x14ac:dyDescent="0.35">
      <c r="A30930" s="86">
        <v>46345</v>
      </c>
      <c r="B30930" s="87">
        <v>0.17708333333333334</v>
      </c>
      <c r="C30930">
        <v>1.0680000000000001E-5</v>
      </c>
    </row>
    <row r="30931" spans="1:3" x14ac:dyDescent="0.35">
      <c r="A30931" s="86">
        <v>46345</v>
      </c>
      <c r="B30931" s="87">
        <v>0.1875</v>
      </c>
      <c r="C30931">
        <v>1.079E-5</v>
      </c>
    </row>
    <row r="30932" spans="1:3" x14ac:dyDescent="0.35">
      <c r="A30932" s="86">
        <v>46345</v>
      </c>
      <c r="B30932" s="87">
        <v>0.19791666666666666</v>
      </c>
      <c r="C30932">
        <v>1.094E-5</v>
      </c>
    </row>
    <row r="30933" spans="1:3" x14ac:dyDescent="0.35">
      <c r="A30933" s="86">
        <v>46345</v>
      </c>
      <c r="B30933" s="87">
        <v>0.20833333333333334</v>
      </c>
      <c r="C30933">
        <v>1.1129999999999998E-5</v>
      </c>
    </row>
    <row r="30934" spans="1:3" x14ac:dyDescent="0.35">
      <c r="A30934" s="86">
        <v>46345</v>
      </c>
      <c r="B30934" s="87">
        <v>0.21875</v>
      </c>
      <c r="C30934">
        <v>1.1379999999999999E-5</v>
      </c>
    </row>
    <row r="30935" spans="1:3" x14ac:dyDescent="0.35">
      <c r="A30935" s="86">
        <v>46345</v>
      </c>
      <c r="B30935" s="87">
        <v>0.22916666666666666</v>
      </c>
      <c r="C30935">
        <v>1.199E-5</v>
      </c>
    </row>
    <row r="30936" spans="1:3" x14ac:dyDescent="0.35">
      <c r="A30936" s="86">
        <v>46345</v>
      </c>
      <c r="B30936" s="87">
        <v>0.23958333333333334</v>
      </c>
      <c r="C30936">
        <v>1.327E-5</v>
      </c>
    </row>
    <row r="30937" spans="1:3" x14ac:dyDescent="0.35">
      <c r="A30937" s="86">
        <v>46345</v>
      </c>
      <c r="B30937" s="87">
        <v>0.25</v>
      </c>
      <c r="C30937">
        <v>1.552E-5</v>
      </c>
    </row>
    <row r="30938" spans="1:3" x14ac:dyDescent="0.35">
      <c r="A30938" s="86">
        <v>46345</v>
      </c>
      <c r="B30938" s="87">
        <v>0.26041666666666669</v>
      </c>
      <c r="C30938">
        <v>1.891E-5</v>
      </c>
    </row>
    <row r="30939" spans="1:3" x14ac:dyDescent="0.35">
      <c r="A30939" s="86">
        <v>46345</v>
      </c>
      <c r="B30939" s="87">
        <v>0.27083333333333331</v>
      </c>
      <c r="C30939">
        <v>2.3029999999999998E-5</v>
      </c>
    </row>
    <row r="30940" spans="1:3" x14ac:dyDescent="0.35">
      <c r="A30940" s="86">
        <v>46345</v>
      </c>
      <c r="B30940" s="87">
        <v>0.28125</v>
      </c>
      <c r="C30940">
        <v>2.726E-5</v>
      </c>
    </row>
    <row r="30941" spans="1:3" x14ac:dyDescent="0.35">
      <c r="A30941" s="86">
        <v>46345</v>
      </c>
      <c r="B30941" s="87">
        <v>0.29166666666666669</v>
      </c>
      <c r="C30941">
        <v>3.1019999999999998E-5</v>
      </c>
    </row>
    <row r="30942" spans="1:3" x14ac:dyDescent="0.35">
      <c r="A30942" s="86">
        <v>46345</v>
      </c>
      <c r="B30942" s="87">
        <v>0.30208333333333331</v>
      </c>
      <c r="C30942">
        <v>3.3820000000000005E-5</v>
      </c>
    </row>
    <row r="30943" spans="1:3" x14ac:dyDescent="0.35">
      <c r="A30943" s="86">
        <v>46345</v>
      </c>
      <c r="B30943" s="87">
        <v>0.3125</v>
      </c>
      <c r="C30943">
        <v>3.5749999999999995E-5</v>
      </c>
    </row>
    <row r="30944" spans="1:3" x14ac:dyDescent="0.35">
      <c r="A30944" s="86">
        <v>46345</v>
      </c>
      <c r="B30944" s="87">
        <v>0.32291666666666669</v>
      </c>
      <c r="C30944">
        <v>3.6919999999999999E-5</v>
      </c>
    </row>
    <row r="30945" spans="1:3" x14ac:dyDescent="0.35">
      <c r="A30945" s="86">
        <v>46345</v>
      </c>
      <c r="B30945" s="87">
        <v>0.33333333333333331</v>
      </c>
      <c r="C30945">
        <v>3.7499999999999997E-5</v>
      </c>
    </row>
    <row r="30946" spans="1:3" x14ac:dyDescent="0.35">
      <c r="A30946" s="86">
        <v>46345</v>
      </c>
      <c r="B30946" s="87">
        <v>0.34375</v>
      </c>
      <c r="C30946">
        <v>3.7660000000000002E-5</v>
      </c>
    </row>
    <row r="30947" spans="1:3" x14ac:dyDescent="0.35">
      <c r="A30947" s="86">
        <v>46345</v>
      </c>
      <c r="B30947" s="87">
        <v>0.35416666666666669</v>
      </c>
      <c r="C30947">
        <v>3.7499999999999997E-5</v>
      </c>
    </row>
    <row r="30948" spans="1:3" x14ac:dyDescent="0.35">
      <c r="A30948" s="86">
        <v>46345</v>
      </c>
      <c r="B30948" s="87">
        <v>0.36458333333333331</v>
      </c>
      <c r="C30948">
        <v>3.7030000000000003E-5</v>
      </c>
    </row>
    <row r="30949" spans="1:3" x14ac:dyDescent="0.35">
      <c r="A30949" s="86">
        <v>46345</v>
      </c>
      <c r="B30949" s="87">
        <v>0.375</v>
      </c>
      <c r="C30949">
        <v>3.6360000000000004E-5</v>
      </c>
    </row>
    <row r="30950" spans="1:3" x14ac:dyDescent="0.35">
      <c r="A30950" s="86">
        <v>46345</v>
      </c>
      <c r="B30950" s="87">
        <v>0.38541666666666669</v>
      </c>
      <c r="C30950">
        <v>3.553E-5</v>
      </c>
    </row>
    <row r="30951" spans="1:3" x14ac:dyDescent="0.35">
      <c r="A30951" s="86">
        <v>46345</v>
      </c>
      <c r="B30951" s="87">
        <v>0.39583333333333331</v>
      </c>
      <c r="C30951">
        <v>3.4660000000000004E-5</v>
      </c>
    </row>
    <row r="30952" spans="1:3" x14ac:dyDescent="0.35">
      <c r="A30952" s="86">
        <v>46345</v>
      </c>
      <c r="B30952" s="87">
        <v>0.40625</v>
      </c>
      <c r="C30952">
        <v>3.3799999999999995E-5</v>
      </c>
    </row>
    <row r="30953" spans="1:3" x14ac:dyDescent="0.35">
      <c r="A30953" s="86">
        <v>46345</v>
      </c>
      <c r="B30953" s="87">
        <v>0.41666666666666669</v>
      </c>
      <c r="C30953">
        <v>3.3099999999999998E-5</v>
      </c>
    </row>
    <row r="30954" spans="1:3" x14ac:dyDescent="0.35">
      <c r="A30954" s="86">
        <v>46345</v>
      </c>
      <c r="B30954" s="87">
        <v>0.42708333333333331</v>
      </c>
      <c r="C30954">
        <v>3.2629999999999998E-5</v>
      </c>
    </row>
    <row r="30955" spans="1:3" x14ac:dyDescent="0.35">
      <c r="A30955" s="86">
        <v>46345</v>
      </c>
      <c r="B30955" s="87">
        <v>0.4375</v>
      </c>
      <c r="C30955">
        <v>3.2320000000000002E-5</v>
      </c>
    </row>
    <row r="30956" spans="1:3" x14ac:dyDescent="0.35">
      <c r="A30956" s="86">
        <v>46345</v>
      </c>
      <c r="B30956" s="87">
        <v>0.44791666666666669</v>
      </c>
      <c r="C30956">
        <v>3.2190000000000002E-5</v>
      </c>
    </row>
    <row r="30957" spans="1:3" x14ac:dyDescent="0.35">
      <c r="A30957" s="86">
        <v>46345</v>
      </c>
      <c r="B30957" s="87">
        <v>0.45833333333333331</v>
      </c>
      <c r="C30957">
        <v>3.2190000000000002E-5</v>
      </c>
    </row>
    <row r="30958" spans="1:3" x14ac:dyDescent="0.35">
      <c r="A30958" s="86">
        <v>46345</v>
      </c>
      <c r="B30958" s="87">
        <v>0.46875</v>
      </c>
      <c r="C30958">
        <v>3.2299999999999999E-5</v>
      </c>
    </row>
    <row r="30959" spans="1:3" x14ac:dyDescent="0.35">
      <c r="A30959" s="86">
        <v>46345</v>
      </c>
      <c r="B30959" s="87">
        <v>0.47916666666666669</v>
      </c>
      <c r="C30959">
        <v>3.2539999999999997E-5</v>
      </c>
    </row>
    <row r="30960" spans="1:3" x14ac:dyDescent="0.35">
      <c r="A30960" s="86">
        <v>46345</v>
      </c>
      <c r="B30960" s="87">
        <v>0.48958333333333331</v>
      </c>
      <c r="C30960">
        <v>3.3019999999999999E-5</v>
      </c>
    </row>
    <row r="30961" spans="1:3" x14ac:dyDescent="0.35">
      <c r="A30961" s="86">
        <v>46345</v>
      </c>
      <c r="B30961" s="87">
        <v>0.5</v>
      </c>
      <c r="C30961">
        <v>3.3799999999999995E-5</v>
      </c>
    </row>
    <row r="30962" spans="1:3" x14ac:dyDescent="0.35">
      <c r="A30962" s="86">
        <v>46345</v>
      </c>
      <c r="B30962" s="87">
        <v>0.51041666666666663</v>
      </c>
      <c r="C30962">
        <v>3.4879999999999998E-5</v>
      </c>
    </row>
    <row r="30963" spans="1:3" x14ac:dyDescent="0.35">
      <c r="A30963" s="86">
        <v>46345</v>
      </c>
      <c r="B30963" s="87">
        <v>0.52083333333333337</v>
      </c>
      <c r="C30963">
        <v>3.6049999999999995E-5</v>
      </c>
    </row>
    <row r="30964" spans="1:3" x14ac:dyDescent="0.35">
      <c r="A30964" s="86">
        <v>46345</v>
      </c>
      <c r="B30964" s="87">
        <v>0.53125</v>
      </c>
      <c r="C30964">
        <v>3.6999999999999998E-5</v>
      </c>
    </row>
    <row r="30965" spans="1:3" x14ac:dyDescent="0.35">
      <c r="A30965" s="86">
        <v>46345</v>
      </c>
      <c r="B30965" s="87">
        <v>0.54166666666666663</v>
      </c>
      <c r="C30965">
        <v>3.7499999999999997E-5</v>
      </c>
    </row>
    <row r="30966" spans="1:3" x14ac:dyDescent="0.35">
      <c r="A30966" s="86">
        <v>46345</v>
      </c>
      <c r="B30966" s="87">
        <v>0.55208333333333337</v>
      </c>
      <c r="C30966">
        <v>3.7330000000000003E-5</v>
      </c>
    </row>
    <row r="30967" spans="1:3" x14ac:dyDescent="0.35">
      <c r="A30967" s="86">
        <v>46345</v>
      </c>
      <c r="B30967" s="87">
        <v>0.5625</v>
      </c>
      <c r="C30967">
        <v>3.6640000000000002E-5</v>
      </c>
    </row>
    <row r="30968" spans="1:3" x14ac:dyDescent="0.35">
      <c r="A30968" s="86">
        <v>46345</v>
      </c>
      <c r="B30968" s="87">
        <v>0.57291666666666663</v>
      </c>
      <c r="C30968">
        <v>3.5599999999999998E-5</v>
      </c>
    </row>
    <row r="30969" spans="1:3" x14ac:dyDescent="0.35">
      <c r="A30969" s="86">
        <v>46345</v>
      </c>
      <c r="B30969" s="87">
        <v>0.58333333333333337</v>
      </c>
      <c r="C30969">
        <v>3.4489999999999997E-5</v>
      </c>
    </row>
    <row r="30970" spans="1:3" x14ac:dyDescent="0.35">
      <c r="A30970" s="86">
        <v>46345</v>
      </c>
      <c r="B30970" s="87">
        <v>0.59375</v>
      </c>
      <c r="C30970">
        <v>3.3430000000000003E-5</v>
      </c>
    </row>
    <row r="30971" spans="1:3" x14ac:dyDescent="0.35">
      <c r="A30971" s="86">
        <v>46345</v>
      </c>
      <c r="B30971" s="87">
        <v>0.60416666666666663</v>
      </c>
      <c r="C30971">
        <v>3.2489999999999996E-5</v>
      </c>
    </row>
    <row r="30972" spans="1:3" x14ac:dyDescent="0.35">
      <c r="A30972" s="86">
        <v>46345</v>
      </c>
      <c r="B30972" s="87">
        <v>0.61458333333333337</v>
      </c>
      <c r="C30972">
        <v>3.163E-5</v>
      </c>
    </row>
    <row r="30973" spans="1:3" x14ac:dyDescent="0.35">
      <c r="A30973" s="86">
        <v>46345</v>
      </c>
      <c r="B30973" s="87">
        <v>0.625</v>
      </c>
      <c r="C30973">
        <v>3.0800000000000003E-5</v>
      </c>
    </row>
    <row r="30974" spans="1:3" x14ac:dyDescent="0.35">
      <c r="A30974" s="86">
        <v>46345</v>
      </c>
      <c r="B30974" s="87">
        <v>0.63541666666666663</v>
      </c>
      <c r="C30974">
        <v>3.0020000000000001E-5</v>
      </c>
    </row>
    <row r="30975" spans="1:3" x14ac:dyDescent="0.35">
      <c r="A30975" s="86">
        <v>46345</v>
      </c>
      <c r="B30975" s="87">
        <v>0.64583333333333337</v>
      </c>
      <c r="C30975">
        <v>2.9350000000000002E-5</v>
      </c>
    </row>
    <row r="30976" spans="1:3" x14ac:dyDescent="0.35">
      <c r="A30976" s="86">
        <v>46345</v>
      </c>
      <c r="B30976" s="87">
        <v>0.65625</v>
      </c>
      <c r="C30976">
        <v>2.879E-5</v>
      </c>
    </row>
    <row r="30977" spans="1:3" x14ac:dyDescent="0.35">
      <c r="A30977" s="86">
        <v>46345</v>
      </c>
      <c r="B30977" s="87">
        <v>0.66666666666666663</v>
      </c>
      <c r="C30977">
        <v>2.8479999999999998E-5</v>
      </c>
    </row>
    <row r="30978" spans="1:3" x14ac:dyDescent="0.35">
      <c r="A30978" s="86">
        <v>46345</v>
      </c>
      <c r="B30978" s="87">
        <v>0.67708333333333337</v>
      </c>
      <c r="C30978">
        <v>2.8430000000000001E-5</v>
      </c>
    </row>
    <row r="30979" spans="1:3" x14ac:dyDescent="0.35">
      <c r="A30979" s="86">
        <v>46345</v>
      </c>
      <c r="B30979" s="87">
        <v>0.6875</v>
      </c>
      <c r="C30979">
        <v>2.8709999999999998E-5</v>
      </c>
    </row>
    <row r="30980" spans="1:3" x14ac:dyDescent="0.35">
      <c r="A30980" s="86">
        <v>46345</v>
      </c>
      <c r="B30980" s="87">
        <v>0.69791666666666663</v>
      </c>
      <c r="C30980">
        <v>2.9370000000000002E-5</v>
      </c>
    </row>
    <row r="30981" spans="1:3" x14ac:dyDescent="0.35">
      <c r="A30981" s="86">
        <v>46345</v>
      </c>
      <c r="B30981" s="87">
        <v>0.70833333333333337</v>
      </c>
      <c r="C30981">
        <v>3.0580000000000002E-5</v>
      </c>
    </row>
    <row r="30982" spans="1:3" x14ac:dyDescent="0.35">
      <c r="A30982" s="86">
        <v>46345</v>
      </c>
      <c r="B30982" s="87">
        <v>0.71875</v>
      </c>
      <c r="C30982">
        <v>3.2270000000000001E-5</v>
      </c>
    </row>
    <row r="30983" spans="1:3" x14ac:dyDescent="0.35">
      <c r="A30983" s="86">
        <v>46345</v>
      </c>
      <c r="B30983" s="87">
        <v>0.72916666666666663</v>
      </c>
      <c r="C30983">
        <v>3.4410000000000004E-5</v>
      </c>
    </row>
    <row r="30984" spans="1:3" x14ac:dyDescent="0.35">
      <c r="A30984" s="86">
        <v>46345</v>
      </c>
      <c r="B30984" s="87">
        <v>0.73958333333333337</v>
      </c>
      <c r="C30984">
        <v>3.6880000000000006E-5</v>
      </c>
    </row>
    <row r="30985" spans="1:3" x14ac:dyDescent="0.35">
      <c r="A30985" s="86">
        <v>46345</v>
      </c>
      <c r="B30985" s="87">
        <v>0.75</v>
      </c>
      <c r="C30985">
        <v>3.9589999999999999E-5</v>
      </c>
    </row>
    <row r="30986" spans="1:3" x14ac:dyDescent="0.35">
      <c r="A30986" s="86">
        <v>46345</v>
      </c>
      <c r="B30986" s="87">
        <v>0.76041666666666663</v>
      </c>
      <c r="C30986">
        <v>4.2389999999999999E-5</v>
      </c>
    </row>
    <row r="30987" spans="1:3" x14ac:dyDescent="0.35">
      <c r="A30987" s="86">
        <v>46345</v>
      </c>
      <c r="B30987" s="87">
        <v>0.77083333333333337</v>
      </c>
      <c r="C30987">
        <v>4.5120000000000002E-5</v>
      </c>
    </row>
    <row r="30988" spans="1:3" x14ac:dyDescent="0.35">
      <c r="A30988" s="86">
        <v>46345</v>
      </c>
      <c r="B30988" s="87">
        <v>0.78125</v>
      </c>
      <c r="C30988">
        <v>4.7620000000000001E-5</v>
      </c>
    </row>
    <row r="30989" spans="1:3" x14ac:dyDescent="0.35">
      <c r="A30989" s="86">
        <v>46345</v>
      </c>
      <c r="B30989" s="87">
        <v>0.79166666666666663</v>
      </c>
      <c r="C30989">
        <v>4.977E-5</v>
      </c>
    </row>
    <row r="30990" spans="1:3" x14ac:dyDescent="0.35">
      <c r="A30990" s="86">
        <v>46345</v>
      </c>
      <c r="B30990" s="87">
        <v>0.80208333333333337</v>
      </c>
      <c r="C30990">
        <v>5.1379999999999999E-5</v>
      </c>
    </row>
    <row r="30991" spans="1:3" x14ac:dyDescent="0.35">
      <c r="A30991" s="86">
        <v>46345</v>
      </c>
      <c r="B30991" s="87">
        <v>0.8125</v>
      </c>
      <c r="C30991">
        <v>5.2349999999999999E-5</v>
      </c>
    </row>
    <row r="30992" spans="1:3" x14ac:dyDescent="0.35">
      <c r="A30992" s="86">
        <v>46345</v>
      </c>
      <c r="B30992" s="87">
        <v>0.82291666666666663</v>
      </c>
      <c r="C30992">
        <v>5.2549999999999997E-5</v>
      </c>
    </row>
    <row r="30993" spans="1:3" x14ac:dyDescent="0.35">
      <c r="A30993" s="86">
        <v>46345</v>
      </c>
      <c r="B30993" s="87">
        <v>0.83333333333333337</v>
      </c>
      <c r="C30993">
        <v>5.185E-5</v>
      </c>
    </row>
    <row r="30994" spans="1:3" x14ac:dyDescent="0.35">
      <c r="A30994" s="86">
        <v>46345</v>
      </c>
      <c r="B30994" s="87">
        <v>0.84375</v>
      </c>
      <c r="C30994">
        <v>5.0270000000000005E-5</v>
      </c>
    </row>
    <row r="30995" spans="1:3" x14ac:dyDescent="0.35">
      <c r="A30995" s="86">
        <v>46345</v>
      </c>
      <c r="B30995" s="87">
        <v>0.85416666666666663</v>
      </c>
      <c r="C30995">
        <v>4.8040000000000001E-5</v>
      </c>
    </row>
    <row r="30996" spans="1:3" x14ac:dyDescent="0.35">
      <c r="A30996" s="86">
        <v>46345</v>
      </c>
      <c r="B30996" s="87">
        <v>0.86458333333333337</v>
      </c>
      <c r="C30996">
        <v>4.5600000000000004E-5</v>
      </c>
    </row>
    <row r="30997" spans="1:3" x14ac:dyDescent="0.35">
      <c r="A30997" s="86">
        <v>46345</v>
      </c>
      <c r="B30997" s="87">
        <v>0.875</v>
      </c>
      <c r="C30997">
        <v>4.3279999999999999E-5</v>
      </c>
    </row>
    <row r="30998" spans="1:3" x14ac:dyDescent="0.35">
      <c r="A30998" s="86">
        <v>46345</v>
      </c>
      <c r="B30998" s="87">
        <v>0.88541666666666663</v>
      </c>
      <c r="C30998">
        <v>4.142E-5</v>
      </c>
    </row>
    <row r="30999" spans="1:3" x14ac:dyDescent="0.35">
      <c r="A30999" s="86">
        <v>46345</v>
      </c>
      <c r="B30999" s="87">
        <v>0.89583333333333337</v>
      </c>
      <c r="C30999">
        <v>3.9889999999999999E-5</v>
      </c>
    </row>
    <row r="31000" spans="1:3" x14ac:dyDescent="0.35">
      <c r="A31000" s="86">
        <v>46345</v>
      </c>
      <c r="B31000" s="87">
        <v>0.90625</v>
      </c>
      <c r="C31000">
        <v>3.8500000000000001E-5</v>
      </c>
    </row>
    <row r="31001" spans="1:3" x14ac:dyDescent="0.35">
      <c r="A31001" s="86">
        <v>46345</v>
      </c>
      <c r="B31001" s="87">
        <v>0.91666666666666663</v>
      </c>
      <c r="C31001">
        <v>3.7049999999999999E-5</v>
      </c>
    </row>
    <row r="31002" spans="1:3" x14ac:dyDescent="0.35">
      <c r="A31002" s="86">
        <v>46345</v>
      </c>
      <c r="B31002" s="87">
        <v>0.92708333333333337</v>
      </c>
      <c r="C31002">
        <v>3.5380000000000003E-5</v>
      </c>
    </row>
    <row r="31003" spans="1:3" x14ac:dyDescent="0.35">
      <c r="A31003" s="86">
        <v>46345</v>
      </c>
      <c r="B31003" s="87">
        <v>0.9375</v>
      </c>
      <c r="C31003">
        <v>3.3520000000000004E-5</v>
      </c>
    </row>
    <row r="31004" spans="1:3" x14ac:dyDescent="0.35">
      <c r="A31004" s="86">
        <v>46345</v>
      </c>
      <c r="B31004" s="87">
        <v>0.94791666666666663</v>
      </c>
      <c r="C31004">
        <v>3.1519999999999996E-5</v>
      </c>
    </row>
    <row r="31005" spans="1:3" x14ac:dyDescent="0.35">
      <c r="A31005" s="86">
        <v>46345</v>
      </c>
      <c r="B31005" s="87">
        <v>0.95833333333333337</v>
      </c>
      <c r="C31005">
        <v>2.9409999999999998E-5</v>
      </c>
    </row>
    <row r="31006" spans="1:3" x14ac:dyDescent="0.35">
      <c r="A31006" s="86">
        <v>46345</v>
      </c>
      <c r="B31006" s="87">
        <v>0.96875</v>
      </c>
      <c r="C31006">
        <v>2.726E-5</v>
      </c>
    </row>
    <row r="31007" spans="1:3" x14ac:dyDescent="0.35">
      <c r="A31007" s="86">
        <v>46345</v>
      </c>
      <c r="B31007" s="87">
        <v>0.97916666666666663</v>
      </c>
      <c r="C31007">
        <v>2.5090000000000002E-5</v>
      </c>
    </row>
    <row r="31008" spans="1:3" x14ac:dyDescent="0.35">
      <c r="A31008" s="86">
        <v>46345</v>
      </c>
      <c r="B31008" s="87">
        <v>0.98958333333333337</v>
      </c>
      <c r="C31008">
        <v>2.2950000000000002E-5</v>
      </c>
    </row>
    <row r="31009" spans="1:3" x14ac:dyDescent="0.35">
      <c r="A31009" s="86">
        <v>46346</v>
      </c>
      <c r="B31009" s="87">
        <v>0</v>
      </c>
      <c r="C31009">
        <v>2.084E-5</v>
      </c>
    </row>
    <row r="31010" spans="1:3" x14ac:dyDescent="0.35">
      <c r="A31010" s="86">
        <v>46346</v>
      </c>
      <c r="B31010" s="87">
        <v>1.0416666666666666E-2</v>
      </c>
      <c r="C31010">
        <v>1.8870000000000001E-5</v>
      </c>
    </row>
    <row r="31011" spans="1:3" x14ac:dyDescent="0.35">
      <c r="A31011" s="86">
        <v>46346</v>
      </c>
      <c r="B31011" s="87">
        <v>2.0833333333333332E-2</v>
      </c>
      <c r="C31011">
        <v>1.6969999999999998E-5</v>
      </c>
    </row>
    <row r="31012" spans="1:3" x14ac:dyDescent="0.35">
      <c r="A31012" s="86">
        <v>46346</v>
      </c>
      <c r="B31012" s="87">
        <v>3.125E-2</v>
      </c>
      <c r="C31012">
        <v>1.5330000000000001E-5</v>
      </c>
    </row>
    <row r="31013" spans="1:3" x14ac:dyDescent="0.35">
      <c r="A31013" s="86">
        <v>46346</v>
      </c>
      <c r="B31013" s="87">
        <v>4.1666666666666664E-2</v>
      </c>
      <c r="C31013">
        <v>1.3939999999999999E-5</v>
      </c>
    </row>
    <row r="31014" spans="1:3" x14ac:dyDescent="0.35">
      <c r="A31014" s="86">
        <v>46346</v>
      </c>
      <c r="B31014" s="87">
        <v>5.2083333333333336E-2</v>
      </c>
      <c r="C31014">
        <v>1.29E-5</v>
      </c>
    </row>
    <row r="31015" spans="1:3" x14ac:dyDescent="0.35">
      <c r="A31015" s="86">
        <v>46346</v>
      </c>
      <c r="B31015" s="87">
        <v>6.25E-2</v>
      </c>
      <c r="C31015">
        <v>1.217E-5</v>
      </c>
    </row>
    <row r="31016" spans="1:3" x14ac:dyDescent="0.35">
      <c r="A31016" s="86">
        <v>46346</v>
      </c>
      <c r="B31016" s="87">
        <v>7.2916666666666671E-2</v>
      </c>
      <c r="C31016">
        <v>1.17E-5</v>
      </c>
    </row>
    <row r="31017" spans="1:3" x14ac:dyDescent="0.35">
      <c r="A31017" s="86">
        <v>46346</v>
      </c>
      <c r="B31017" s="87">
        <v>8.3333333333333329E-2</v>
      </c>
      <c r="C31017">
        <v>1.1390000000000001E-5</v>
      </c>
    </row>
    <row r="31018" spans="1:3" x14ac:dyDescent="0.35">
      <c r="A31018" s="86">
        <v>46346</v>
      </c>
      <c r="B31018" s="87">
        <v>9.375E-2</v>
      </c>
      <c r="C31018">
        <v>1.1199999999999999E-5</v>
      </c>
    </row>
    <row r="31019" spans="1:3" x14ac:dyDescent="0.35">
      <c r="A31019" s="86">
        <v>46346</v>
      </c>
      <c r="B31019" s="87">
        <v>0.10416666666666667</v>
      </c>
      <c r="C31019">
        <v>1.1060000000000001E-5</v>
      </c>
    </row>
    <row r="31020" spans="1:3" x14ac:dyDescent="0.35">
      <c r="A31020" s="86">
        <v>46346</v>
      </c>
      <c r="B31020" s="87">
        <v>0.11458333333333333</v>
      </c>
      <c r="C31020">
        <v>1.1E-5</v>
      </c>
    </row>
    <row r="31021" spans="1:3" x14ac:dyDescent="0.35">
      <c r="A31021" s="86">
        <v>46346</v>
      </c>
      <c r="B31021" s="87">
        <v>0.125</v>
      </c>
      <c r="C31021">
        <v>1.0919999999999999E-5</v>
      </c>
    </row>
    <row r="31022" spans="1:3" x14ac:dyDescent="0.35">
      <c r="A31022" s="86">
        <v>46346</v>
      </c>
      <c r="B31022" s="87">
        <v>0.13541666666666666</v>
      </c>
      <c r="C31022">
        <v>1.083E-5</v>
      </c>
    </row>
    <row r="31023" spans="1:3" x14ac:dyDescent="0.35">
      <c r="A31023" s="86">
        <v>46346</v>
      </c>
      <c r="B31023" s="87">
        <v>0.14583333333333334</v>
      </c>
      <c r="C31023">
        <v>1.078E-5</v>
      </c>
    </row>
    <row r="31024" spans="1:3" x14ac:dyDescent="0.35">
      <c r="A31024" s="86">
        <v>46346</v>
      </c>
      <c r="B31024" s="87">
        <v>0.15625</v>
      </c>
      <c r="C31024">
        <v>1.0699999999999999E-5</v>
      </c>
    </row>
    <row r="31025" spans="1:3" x14ac:dyDescent="0.35">
      <c r="A31025" s="86">
        <v>46346</v>
      </c>
      <c r="B31025" s="87">
        <v>0.16666666666666666</v>
      </c>
      <c r="C31025">
        <v>1.0699999999999999E-5</v>
      </c>
    </row>
    <row r="31026" spans="1:3" x14ac:dyDescent="0.35">
      <c r="A31026" s="86">
        <v>46346</v>
      </c>
      <c r="B31026" s="87">
        <v>0.17708333333333334</v>
      </c>
      <c r="C31026">
        <v>1.0720000000000001E-5</v>
      </c>
    </row>
    <row r="31027" spans="1:3" x14ac:dyDescent="0.35">
      <c r="A31027" s="86">
        <v>46346</v>
      </c>
      <c r="B31027" s="87">
        <v>0.1875</v>
      </c>
      <c r="C31027">
        <v>1.083E-5</v>
      </c>
    </row>
    <row r="31028" spans="1:3" x14ac:dyDescent="0.35">
      <c r="A31028" s="86">
        <v>46346</v>
      </c>
      <c r="B31028" s="87">
        <v>0.19791666666666666</v>
      </c>
      <c r="C31028">
        <v>1.098E-5</v>
      </c>
    </row>
    <row r="31029" spans="1:3" x14ac:dyDescent="0.35">
      <c r="A31029" s="86">
        <v>46346</v>
      </c>
      <c r="B31029" s="87">
        <v>0.20833333333333334</v>
      </c>
      <c r="C31029">
        <v>1.117E-5</v>
      </c>
    </row>
    <row r="31030" spans="1:3" x14ac:dyDescent="0.35">
      <c r="A31030" s="86">
        <v>46346</v>
      </c>
      <c r="B31030" s="87">
        <v>0.21875</v>
      </c>
      <c r="C31030">
        <v>1.1419999999999999E-5</v>
      </c>
    </row>
    <row r="31031" spans="1:3" x14ac:dyDescent="0.35">
      <c r="A31031" s="86">
        <v>46346</v>
      </c>
      <c r="B31031" s="87">
        <v>0.22916666666666666</v>
      </c>
      <c r="C31031">
        <v>1.204E-5</v>
      </c>
    </row>
    <row r="31032" spans="1:3" x14ac:dyDescent="0.35">
      <c r="A31032" s="86">
        <v>46346</v>
      </c>
      <c r="B31032" s="87">
        <v>0.23958333333333334</v>
      </c>
      <c r="C31032">
        <v>1.332E-5</v>
      </c>
    </row>
    <row r="31033" spans="1:3" x14ac:dyDescent="0.35">
      <c r="A31033" s="86">
        <v>46346</v>
      </c>
      <c r="B31033" s="87">
        <v>0.25</v>
      </c>
      <c r="C31033">
        <v>1.558E-5</v>
      </c>
    </row>
    <row r="31034" spans="1:3" x14ac:dyDescent="0.35">
      <c r="A31034" s="86">
        <v>46346</v>
      </c>
      <c r="B31034" s="87">
        <v>0.26041666666666669</v>
      </c>
      <c r="C31034">
        <v>1.8980000000000001E-5</v>
      </c>
    </row>
    <row r="31035" spans="1:3" x14ac:dyDescent="0.35">
      <c r="A31035" s="86">
        <v>46346</v>
      </c>
      <c r="B31035" s="87">
        <v>0.27083333333333331</v>
      </c>
      <c r="C31035">
        <v>2.3120000000000002E-5</v>
      </c>
    </row>
    <row r="31036" spans="1:3" x14ac:dyDescent="0.35">
      <c r="A31036" s="86">
        <v>46346</v>
      </c>
      <c r="B31036" s="87">
        <v>0.28125</v>
      </c>
      <c r="C31036">
        <v>2.7359999999999999E-5</v>
      </c>
    </row>
    <row r="31037" spans="1:3" x14ac:dyDescent="0.35">
      <c r="A31037" s="86">
        <v>46346</v>
      </c>
      <c r="B31037" s="87">
        <v>0.29166666666666669</v>
      </c>
      <c r="C31037">
        <v>3.1130000000000002E-5</v>
      </c>
    </row>
    <row r="31038" spans="1:3" x14ac:dyDescent="0.35">
      <c r="A31038" s="86">
        <v>46346</v>
      </c>
      <c r="B31038" s="87">
        <v>0.30208333333333331</v>
      </c>
      <c r="C31038">
        <v>3.3949999999999999E-5</v>
      </c>
    </row>
    <row r="31039" spans="1:3" x14ac:dyDescent="0.35">
      <c r="A31039" s="86">
        <v>46346</v>
      </c>
      <c r="B31039" s="87">
        <v>0.3125</v>
      </c>
      <c r="C31039">
        <v>3.5880000000000002E-5</v>
      </c>
    </row>
    <row r="31040" spans="1:3" x14ac:dyDescent="0.35">
      <c r="A31040" s="86">
        <v>46346</v>
      </c>
      <c r="B31040" s="87">
        <v>0.32291666666666669</v>
      </c>
      <c r="C31040">
        <v>3.7049999999999999E-5</v>
      </c>
    </row>
    <row r="31041" spans="1:3" x14ac:dyDescent="0.35">
      <c r="A31041" s="86">
        <v>46346</v>
      </c>
      <c r="B31041" s="87">
        <v>0.33333333333333331</v>
      </c>
      <c r="C31041">
        <v>3.7629999999999997E-5</v>
      </c>
    </row>
    <row r="31042" spans="1:3" x14ac:dyDescent="0.35">
      <c r="A31042" s="86">
        <v>46346</v>
      </c>
      <c r="B31042" s="87">
        <v>0.34375</v>
      </c>
      <c r="C31042">
        <v>3.7799999999999997E-5</v>
      </c>
    </row>
    <row r="31043" spans="1:3" x14ac:dyDescent="0.35">
      <c r="A31043" s="86">
        <v>46346</v>
      </c>
      <c r="B31043" s="87">
        <v>0.35416666666666669</v>
      </c>
      <c r="C31043">
        <v>3.7629999999999997E-5</v>
      </c>
    </row>
    <row r="31044" spans="1:3" x14ac:dyDescent="0.35">
      <c r="A31044" s="86">
        <v>46346</v>
      </c>
      <c r="B31044" s="87">
        <v>0.36458333333333331</v>
      </c>
      <c r="C31044">
        <v>3.7159999999999997E-5</v>
      </c>
    </row>
    <row r="31045" spans="1:3" x14ac:dyDescent="0.35">
      <c r="A31045" s="86">
        <v>46346</v>
      </c>
      <c r="B31045" s="87">
        <v>0.375</v>
      </c>
      <c r="C31045">
        <v>3.6490000000000005E-5</v>
      </c>
    </row>
    <row r="31046" spans="1:3" x14ac:dyDescent="0.35">
      <c r="A31046" s="86">
        <v>46346</v>
      </c>
      <c r="B31046" s="87">
        <v>0.38541666666666669</v>
      </c>
      <c r="C31046">
        <v>3.5659999999999994E-5</v>
      </c>
    </row>
    <row r="31047" spans="1:3" x14ac:dyDescent="0.35">
      <c r="A31047" s="86">
        <v>46346</v>
      </c>
      <c r="B31047" s="87">
        <v>0.39583333333333331</v>
      </c>
      <c r="C31047">
        <v>3.4790000000000004E-5</v>
      </c>
    </row>
    <row r="31048" spans="1:3" x14ac:dyDescent="0.35">
      <c r="A31048" s="86">
        <v>46346</v>
      </c>
      <c r="B31048" s="87">
        <v>0.40625</v>
      </c>
      <c r="C31048">
        <v>3.3930000000000002E-5</v>
      </c>
    </row>
    <row r="31049" spans="1:3" x14ac:dyDescent="0.35">
      <c r="A31049" s="86">
        <v>46346</v>
      </c>
      <c r="B31049" s="87">
        <v>0.41666666666666669</v>
      </c>
      <c r="C31049">
        <v>3.3219999999999997E-5</v>
      </c>
    </row>
    <row r="31050" spans="1:3" x14ac:dyDescent="0.35">
      <c r="A31050" s="86">
        <v>46346</v>
      </c>
      <c r="B31050" s="87">
        <v>0.42708333333333331</v>
      </c>
      <c r="C31050">
        <v>3.2750000000000003E-5</v>
      </c>
    </row>
    <row r="31051" spans="1:3" x14ac:dyDescent="0.35">
      <c r="A31051" s="86">
        <v>46346</v>
      </c>
      <c r="B31051" s="87">
        <v>0.4375</v>
      </c>
      <c r="C31051">
        <v>3.2439999999999994E-5</v>
      </c>
    </row>
    <row r="31052" spans="1:3" x14ac:dyDescent="0.35">
      <c r="A31052" s="86">
        <v>46346</v>
      </c>
      <c r="B31052" s="87">
        <v>0.44791666666666669</v>
      </c>
      <c r="C31052">
        <v>3.2310000000000001E-5</v>
      </c>
    </row>
    <row r="31053" spans="1:3" x14ac:dyDescent="0.35">
      <c r="A31053" s="86">
        <v>46346</v>
      </c>
      <c r="B31053" s="87">
        <v>0.45833333333333331</v>
      </c>
      <c r="C31053">
        <v>3.2310000000000001E-5</v>
      </c>
    </row>
    <row r="31054" spans="1:3" x14ac:dyDescent="0.35">
      <c r="A31054" s="86">
        <v>46346</v>
      </c>
      <c r="B31054" s="87">
        <v>0.46875</v>
      </c>
      <c r="C31054">
        <v>3.2419999999999998E-5</v>
      </c>
    </row>
    <row r="31055" spans="1:3" x14ac:dyDescent="0.35">
      <c r="A31055" s="86">
        <v>46346</v>
      </c>
      <c r="B31055" s="87">
        <v>0.47916666666666669</v>
      </c>
      <c r="C31055">
        <v>3.2660000000000002E-5</v>
      </c>
    </row>
    <row r="31056" spans="1:3" x14ac:dyDescent="0.35">
      <c r="A31056" s="86">
        <v>46346</v>
      </c>
      <c r="B31056" s="87">
        <v>0.48958333333333331</v>
      </c>
      <c r="C31056">
        <v>3.3140000000000005E-5</v>
      </c>
    </row>
    <row r="31057" spans="1:3" x14ac:dyDescent="0.35">
      <c r="A31057" s="86">
        <v>46346</v>
      </c>
      <c r="B31057" s="87">
        <v>0.5</v>
      </c>
      <c r="C31057">
        <v>3.3930000000000002E-5</v>
      </c>
    </row>
    <row r="31058" spans="1:3" x14ac:dyDescent="0.35">
      <c r="A31058" s="86">
        <v>46346</v>
      </c>
      <c r="B31058" s="87">
        <v>0.51041666666666663</v>
      </c>
      <c r="C31058">
        <v>3.5009999999999999E-5</v>
      </c>
    </row>
    <row r="31059" spans="1:3" x14ac:dyDescent="0.35">
      <c r="A31059" s="86">
        <v>46346</v>
      </c>
      <c r="B31059" s="87">
        <v>0.52083333333333337</v>
      </c>
      <c r="C31059">
        <v>3.6179999999999996E-5</v>
      </c>
    </row>
    <row r="31060" spans="1:3" x14ac:dyDescent="0.35">
      <c r="A31060" s="86">
        <v>46346</v>
      </c>
      <c r="B31060" s="87">
        <v>0.53125</v>
      </c>
      <c r="C31060">
        <v>3.7130000000000005E-5</v>
      </c>
    </row>
    <row r="31061" spans="1:3" x14ac:dyDescent="0.35">
      <c r="A31061" s="86">
        <v>46346</v>
      </c>
      <c r="B31061" s="87">
        <v>0.54166666666666663</v>
      </c>
      <c r="C31061">
        <v>3.7629999999999997E-5</v>
      </c>
    </row>
    <row r="31062" spans="1:3" x14ac:dyDescent="0.35">
      <c r="A31062" s="86">
        <v>46346</v>
      </c>
      <c r="B31062" s="87">
        <v>0.55208333333333337</v>
      </c>
      <c r="C31062">
        <v>3.7470000000000005E-5</v>
      </c>
    </row>
    <row r="31063" spans="1:3" x14ac:dyDescent="0.35">
      <c r="A31063" s="86">
        <v>46346</v>
      </c>
      <c r="B31063" s="87">
        <v>0.5625</v>
      </c>
      <c r="C31063">
        <v>3.6769999999999995E-5</v>
      </c>
    </row>
    <row r="31064" spans="1:3" x14ac:dyDescent="0.35">
      <c r="A31064" s="86">
        <v>46346</v>
      </c>
      <c r="B31064" s="87">
        <v>0.57291666666666663</v>
      </c>
      <c r="C31064">
        <v>3.5729999999999998E-5</v>
      </c>
    </row>
    <row r="31065" spans="1:3" x14ac:dyDescent="0.35">
      <c r="A31065" s="86">
        <v>46346</v>
      </c>
      <c r="B31065" s="87">
        <v>0.58333333333333337</v>
      </c>
      <c r="C31065">
        <v>3.4619999999999997E-5</v>
      </c>
    </row>
    <row r="31066" spans="1:3" x14ac:dyDescent="0.35">
      <c r="A31066" s="86">
        <v>46346</v>
      </c>
      <c r="B31066" s="87">
        <v>0.59375</v>
      </c>
      <c r="C31066">
        <v>3.3559999999999997E-5</v>
      </c>
    </row>
    <row r="31067" spans="1:3" x14ac:dyDescent="0.35">
      <c r="A31067" s="86">
        <v>46346</v>
      </c>
      <c r="B31067" s="87">
        <v>0.60416666666666663</v>
      </c>
      <c r="C31067">
        <v>3.2610000000000001E-5</v>
      </c>
    </row>
    <row r="31068" spans="1:3" x14ac:dyDescent="0.35">
      <c r="A31068" s="86">
        <v>46346</v>
      </c>
      <c r="B31068" s="87">
        <v>0.61458333333333337</v>
      </c>
      <c r="C31068">
        <v>3.1749999999999999E-5</v>
      </c>
    </row>
    <row r="31069" spans="1:3" x14ac:dyDescent="0.35">
      <c r="A31069" s="86">
        <v>46346</v>
      </c>
      <c r="B31069" s="87">
        <v>0.625</v>
      </c>
      <c r="C31069">
        <v>3.0910000000000001E-5</v>
      </c>
    </row>
    <row r="31070" spans="1:3" x14ac:dyDescent="0.35">
      <c r="A31070" s="86">
        <v>46346</v>
      </c>
      <c r="B31070" s="87">
        <v>0.63541666666666663</v>
      </c>
      <c r="C31070">
        <v>3.0130000000000001E-5</v>
      </c>
    </row>
    <row r="31071" spans="1:3" x14ac:dyDescent="0.35">
      <c r="A31071" s="86">
        <v>46346</v>
      </c>
      <c r="B31071" s="87">
        <v>0.64583333333333337</v>
      </c>
      <c r="C31071">
        <v>2.9459999999999999E-5</v>
      </c>
    </row>
    <row r="31072" spans="1:3" x14ac:dyDescent="0.35">
      <c r="A31072" s="86">
        <v>46346</v>
      </c>
      <c r="B31072" s="87">
        <v>0.65625</v>
      </c>
      <c r="C31072">
        <v>2.8899999999999998E-5</v>
      </c>
    </row>
    <row r="31073" spans="1:3" x14ac:dyDescent="0.35">
      <c r="A31073" s="86">
        <v>46346</v>
      </c>
      <c r="B31073" s="87">
        <v>0.66666666666666663</v>
      </c>
      <c r="C31073">
        <v>2.8590000000000002E-5</v>
      </c>
    </row>
    <row r="31074" spans="1:3" x14ac:dyDescent="0.35">
      <c r="A31074" s="86">
        <v>46346</v>
      </c>
      <c r="B31074" s="87">
        <v>0.67708333333333337</v>
      </c>
      <c r="C31074">
        <v>2.853E-5</v>
      </c>
    </row>
    <row r="31075" spans="1:3" x14ac:dyDescent="0.35">
      <c r="A31075" s="86">
        <v>46346</v>
      </c>
      <c r="B31075" s="87">
        <v>0.6875</v>
      </c>
      <c r="C31075">
        <v>2.881E-5</v>
      </c>
    </row>
    <row r="31076" spans="1:3" x14ac:dyDescent="0.35">
      <c r="A31076" s="86">
        <v>46346</v>
      </c>
      <c r="B31076" s="87">
        <v>0.69791666666666663</v>
      </c>
      <c r="C31076">
        <v>2.9479999999999999E-5</v>
      </c>
    </row>
    <row r="31077" spans="1:3" x14ac:dyDescent="0.35">
      <c r="A31077" s="86">
        <v>46346</v>
      </c>
      <c r="B31077" s="87">
        <v>0.70833333333333337</v>
      </c>
      <c r="C31077">
        <v>3.0689999999999999E-5</v>
      </c>
    </row>
    <row r="31078" spans="1:3" x14ac:dyDescent="0.35">
      <c r="A31078" s="86">
        <v>46346</v>
      </c>
      <c r="B31078" s="87">
        <v>0.71875</v>
      </c>
      <c r="C31078">
        <v>3.2379999999999998E-5</v>
      </c>
    </row>
    <row r="31079" spans="1:3" x14ac:dyDescent="0.35">
      <c r="A31079" s="86">
        <v>46346</v>
      </c>
      <c r="B31079" s="87">
        <v>0.72916666666666663</v>
      </c>
      <c r="C31079">
        <v>3.4539999999999998E-5</v>
      </c>
    </row>
    <row r="31080" spans="1:3" x14ac:dyDescent="0.35">
      <c r="A31080" s="86">
        <v>46346</v>
      </c>
      <c r="B31080" s="87">
        <v>0.73958333333333337</v>
      </c>
      <c r="C31080">
        <v>3.7019999999999995E-5</v>
      </c>
    </row>
    <row r="31081" spans="1:3" x14ac:dyDescent="0.35">
      <c r="A31081" s="86">
        <v>46346</v>
      </c>
      <c r="B31081" s="87">
        <v>0.75</v>
      </c>
      <c r="C31081">
        <v>3.9730000000000001E-5</v>
      </c>
    </row>
    <row r="31082" spans="1:3" x14ac:dyDescent="0.35">
      <c r="A31082" s="86">
        <v>46346</v>
      </c>
      <c r="B31082" s="87">
        <v>0.76041666666666663</v>
      </c>
      <c r="C31082">
        <v>4.2549999999999997E-5</v>
      </c>
    </row>
    <row r="31083" spans="1:3" x14ac:dyDescent="0.35">
      <c r="A31083" s="86">
        <v>46346</v>
      </c>
      <c r="B31083" s="87">
        <v>0.77083333333333337</v>
      </c>
      <c r="C31083">
        <v>4.528E-5</v>
      </c>
    </row>
    <row r="31084" spans="1:3" x14ac:dyDescent="0.35">
      <c r="A31084" s="86">
        <v>46346</v>
      </c>
      <c r="B31084" s="87">
        <v>0.78125</v>
      </c>
      <c r="C31084">
        <v>4.7790000000000002E-5</v>
      </c>
    </row>
    <row r="31085" spans="1:3" x14ac:dyDescent="0.35">
      <c r="A31085" s="86">
        <v>46346</v>
      </c>
      <c r="B31085" s="87">
        <v>0.79166666666666663</v>
      </c>
      <c r="C31085">
        <v>4.9950000000000001E-5</v>
      </c>
    </row>
    <row r="31086" spans="1:3" x14ac:dyDescent="0.35">
      <c r="A31086" s="86">
        <v>46346</v>
      </c>
      <c r="B31086" s="87">
        <v>0.80208333333333337</v>
      </c>
      <c r="C31086">
        <v>5.1569999999999996E-5</v>
      </c>
    </row>
    <row r="31087" spans="1:3" x14ac:dyDescent="0.35">
      <c r="A31087" s="86">
        <v>46346</v>
      </c>
      <c r="B31087" s="87">
        <v>0.8125</v>
      </c>
      <c r="C31087">
        <v>5.2540000000000002E-5</v>
      </c>
    </row>
    <row r="31088" spans="1:3" x14ac:dyDescent="0.35">
      <c r="A31088" s="86">
        <v>46346</v>
      </c>
      <c r="B31088" s="87">
        <v>0.82291666666666663</v>
      </c>
      <c r="C31088">
        <v>5.274E-5</v>
      </c>
    </row>
    <row r="31089" spans="1:3" x14ac:dyDescent="0.35">
      <c r="A31089" s="86">
        <v>46346</v>
      </c>
      <c r="B31089" s="87">
        <v>0.83333333333333337</v>
      </c>
      <c r="C31089">
        <v>5.2040000000000003E-5</v>
      </c>
    </row>
    <row r="31090" spans="1:3" x14ac:dyDescent="0.35">
      <c r="A31090" s="86">
        <v>46346</v>
      </c>
      <c r="B31090" s="87">
        <v>0.84375</v>
      </c>
      <c r="C31090">
        <v>5.045E-5</v>
      </c>
    </row>
    <row r="31091" spans="1:3" x14ac:dyDescent="0.35">
      <c r="A31091" s="86">
        <v>46346</v>
      </c>
      <c r="B31091" s="87">
        <v>0.85416666666666663</v>
      </c>
      <c r="C31091">
        <v>4.8219999999999996E-5</v>
      </c>
    </row>
    <row r="31092" spans="1:3" x14ac:dyDescent="0.35">
      <c r="A31092" s="86">
        <v>46346</v>
      </c>
      <c r="B31092" s="87">
        <v>0.86458333333333337</v>
      </c>
      <c r="C31092">
        <v>4.5760000000000002E-5</v>
      </c>
    </row>
    <row r="31093" spans="1:3" x14ac:dyDescent="0.35">
      <c r="A31093" s="86">
        <v>46346</v>
      </c>
      <c r="B31093" s="87">
        <v>0.875</v>
      </c>
      <c r="C31093">
        <v>4.3439999999999997E-5</v>
      </c>
    </row>
    <row r="31094" spans="1:3" x14ac:dyDescent="0.35">
      <c r="A31094" s="86">
        <v>46346</v>
      </c>
      <c r="B31094" s="87">
        <v>0.88541666666666663</v>
      </c>
      <c r="C31094">
        <v>4.1570000000000003E-5</v>
      </c>
    </row>
    <row r="31095" spans="1:3" x14ac:dyDescent="0.35">
      <c r="A31095" s="86">
        <v>46346</v>
      </c>
      <c r="B31095" s="87">
        <v>0.89583333333333337</v>
      </c>
      <c r="C31095">
        <v>4.0030000000000001E-5</v>
      </c>
    </row>
    <row r="31096" spans="1:3" x14ac:dyDescent="0.35">
      <c r="A31096" s="86">
        <v>46346</v>
      </c>
      <c r="B31096" s="87">
        <v>0.90625</v>
      </c>
      <c r="C31096">
        <v>3.8640000000000003E-5</v>
      </c>
    </row>
    <row r="31097" spans="1:3" x14ac:dyDescent="0.35">
      <c r="A31097" s="86">
        <v>46346</v>
      </c>
      <c r="B31097" s="87">
        <v>0.91666666666666663</v>
      </c>
      <c r="C31097">
        <v>3.7190000000000001E-5</v>
      </c>
    </row>
    <row r="31098" spans="1:3" x14ac:dyDescent="0.35">
      <c r="A31098" s="86">
        <v>46346</v>
      </c>
      <c r="B31098" s="87">
        <v>0.92708333333333337</v>
      </c>
      <c r="C31098">
        <v>3.5509999999999997E-5</v>
      </c>
    </row>
    <row r="31099" spans="1:3" x14ac:dyDescent="0.35">
      <c r="A31099" s="86">
        <v>46346</v>
      </c>
      <c r="B31099" s="87">
        <v>0.9375</v>
      </c>
      <c r="C31099">
        <v>3.3649999999999998E-5</v>
      </c>
    </row>
    <row r="31100" spans="1:3" x14ac:dyDescent="0.35">
      <c r="A31100" s="86">
        <v>46346</v>
      </c>
      <c r="B31100" s="87">
        <v>0.94791666666666663</v>
      </c>
      <c r="C31100">
        <v>3.1640000000000002E-5</v>
      </c>
    </row>
    <row r="31101" spans="1:3" x14ac:dyDescent="0.35">
      <c r="A31101" s="86">
        <v>46346</v>
      </c>
      <c r="B31101" s="87">
        <v>0.95833333333333337</v>
      </c>
      <c r="C31101">
        <v>2.951E-5</v>
      </c>
    </row>
    <row r="31102" spans="1:3" x14ac:dyDescent="0.35">
      <c r="A31102" s="86">
        <v>46346</v>
      </c>
      <c r="B31102" s="87">
        <v>0.96875</v>
      </c>
      <c r="C31102">
        <v>2.7359999999999999E-5</v>
      </c>
    </row>
    <row r="31103" spans="1:3" x14ac:dyDescent="0.35">
      <c r="A31103" s="86">
        <v>46346</v>
      </c>
      <c r="B31103" s="87">
        <v>0.97916666666666663</v>
      </c>
      <c r="C31103">
        <v>2.5179999999999999E-5</v>
      </c>
    </row>
    <row r="31104" spans="1:3" x14ac:dyDescent="0.35">
      <c r="A31104" s="86">
        <v>46346</v>
      </c>
      <c r="B31104" s="87">
        <v>0.98958333333333337</v>
      </c>
      <c r="C31104">
        <v>2.3040000000000003E-5</v>
      </c>
    </row>
    <row r="31105" spans="1:3" x14ac:dyDescent="0.35">
      <c r="A31105" s="86">
        <v>46347</v>
      </c>
      <c r="B31105" s="87">
        <v>0</v>
      </c>
      <c r="C31105">
        <v>2.092E-5</v>
      </c>
    </row>
    <row r="31106" spans="1:3" x14ac:dyDescent="0.35">
      <c r="A31106" s="86">
        <v>46347</v>
      </c>
      <c r="B31106" s="87">
        <v>1.0416666666666666E-2</v>
      </c>
      <c r="C31106">
        <v>1.984E-5</v>
      </c>
    </row>
    <row r="31107" spans="1:3" x14ac:dyDescent="0.35">
      <c r="A31107" s="86">
        <v>46347</v>
      </c>
      <c r="B31107" s="87">
        <v>2.0833333333333332E-2</v>
      </c>
      <c r="C31107">
        <v>1.9109999999999998E-5</v>
      </c>
    </row>
    <row r="31108" spans="1:3" x14ac:dyDescent="0.35">
      <c r="A31108" s="86">
        <v>46347</v>
      </c>
      <c r="B31108" s="87">
        <v>3.125E-2</v>
      </c>
      <c r="C31108">
        <v>1.8470000000000001E-5</v>
      </c>
    </row>
    <row r="31109" spans="1:3" x14ac:dyDescent="0.35">
      <c r="A31109" s="86">
        <v>46347</v>
      </c>
      <c r="B31109" s="87">
        <v>4.1666666666666664E-2</v>
      </c>
      <c r="C31109">
        <v>1.774E-5</v>
      </c>
    </row>
    <row r="31110" spans="1:3" x14ac:dyDescent="0.35">
      <c r="A31110" s="86">
        <v>46347</v>
      </c>
      <c r="B31110" s="87">
        <v>5.2083333333333336E-2</v>
      </c>
      <c r="C31110">
        <v>1.668E-5</v>
      </c>
    </row>
    <row r="31111" spans="1:3" x14ac:dyDescent="0.35">
      <c r="A31111" s="86">
        <v>46347</v>
      </c>
      <c r="B31111" s="87">
        <v>6.25E-2</v>
      </c>
      <c r="C31111">
        <v>1.541E-5</v>
      </c>
    </row>
    <row r="31112" spans="1:3" x14ac:dyDescent="0.35">
      <c r="A31112" s="86">
        <v>46347</v>
      </c>
      <c r="B31112" s="87">
        <v>7.2916666666666671E-2</v>
      </c>
      <c r="C31112">
        <v>1.416E-5</v>
      </c>
    </row>
    <row r="31113" spans="1:3" x14ac:dyDescent="0.35">
      <c r="A31113" s="86">
        <v>46347</v>
      </c>
      <c r="B31113" s="87">
        <v>8.3333333333333329E-2</v>
      </c>
      <c r="C31113">
        <v>1.306E-5</v>
      </c>
    </row>
    <row r="31114" spans="1:3" x14ac:dyDescent="0.35">
      <c r="A31114" s="86">
        <v>46347</v>
      </c>
      <c r="B31114" s="87">
        <v>9.375E-2</v>
      </c>
      <c r="C31114">
        <v>1.2309999999999999E-5</v>
      </c>
    </row>
    <row r="31115" spans="1:3" x14ac:dyDescent="0.35">
      <c r="A31115" s="86">
        <v>46347</v>
      </c>
      <c r="B31115" s="87">
        <v>0.10416666666666667</v>
      </c>
      <c r="C31115">
        <v>1.186E-5</v>
      </c>
    </row>
    <row r="31116" spans="1:3" x14ac:dyDescent="0.35">
      <c r="A31116" s="86">
        <v>46347</v>
      </c>
      <c r="B31116" s="87">
        <v>0.11458333333333333</v>
      </c>
      <c r="C31116">
        <v>1.1599999999999999E-5</v>
      </c>
    </row>
    <row r="31117" spans="1:3" x14ac:dyDescent="0.35">
      <c r="A31117" s="86">
        <v>46347</v>
      </c>
      <c r="B31117" s="87">
        <v>0.125</v>
      </c>
      <c r="C31117">
        <v>1.1429999999999999E-5</v>
      </c>
    </row>
    <row r="31118" spans="1:3" x14ac:dyDescent="0.35">
      <c r="A31118" s="86">
        <v>46347</v>
      </c>
      <c r="B31118" s="87">
        <v>0.13541666666666666</v>
      </c>
      <c r="C31118">
        <v>1.1299999999999999E-5</v>
      </c>
    </row>
    <row r="31119" spans="1:3" x14ac:dyDescent="0.35">
      <c r="A31119" s="86">
        <v>46347</v>
      </c>
      <c r="B31119" s="87">
        <v>0.14583333333333334</v>
      </c>
      <c r="C31119">
        <v>1.119E-5</v>
      </c>
    </row>
    <row r="31120" spans="1:3" x14ac:dyDescent="0.35">
      <c r="A31120" s="86">
        <v>46347</v>
      </c>
      <c r="B31120" s="87">
        <v>0.15625</v>
      </c>
      <c r="C31120">
        <v>1.1070000000000001E-5</v>
      </c>
    </row>
    <row r="31121" spans="1:3" x14ac:dyDescent="0.35">
      <c r="A31121" s="86">
        <v>46347</v>
      </c>
      <c r="B31121" s="87">
        <v>0.16666666666666666</v>
      </c>
      <c r="C31121">
        <v>1.096E-5</v>
      </c>
    </row>
    <row r="31122" spans="1:3" x14ac:dyDescent="0.35">
      <c r="A31122" s="86">
        <v>46347</v>
      </c>
      <c r="B31122" s="87">
        <v>0.17708333333333334</v>
      </c>
      <c r="C31122">
        <v>1.0869999999999999E-5</v>
      </c>
    </row>
    <row r="31123" spans="1:3" x14ac:dyDescent="0.35">
      <c r="A31123" s="86">
        <v>46347</v>
      </c>
      <c r="B31123" s="87">
        <v>0.1875</v>
      </c>
      <c r="C31123">
        <v>1.079E-5</v>
      </c>
    </row>
    <row r="31124" spans="1:3" x14ac:dyDescent="0.35">
      <c r="A31124" s="86">
        <v>46347</v>
      </c>
      <c r="B31124" s="87">
        <v>0.19791666666666666</v>
      </c>
      <c r="C31124">
        <v>1.0739999999999999E-5</v>
      </c>
    </row>
    <row r="31125" spans="1:3" x14ac:dyDescent="0.35">
      <c r="A31125" s="86">
        <v>46347</v>
      </c>
      <c r="B31125" s="87">
        <v>0.20833333333333334</v>
      </c>
      <c r="C31125">
        <v>1.0739999999999999E-5</v>
      </c>
    </row>
    <row r="31126" spans="1:3" x14ac:dyDescent="0.35">
      <c r="A31126" s="86">
        <v>46347</v>
      </c>
      <c r="B31126" s="87">
        <v>0.21875</v>
      </c>
      <c r="C31126">
        <v>1.079E-5</v>
      </c>
    </row>
    <row r="31127" spans="1:3" x14ac:dyDescent="0.35">
      <c r="A31127" s="86">
        <v>46347</v>
      </c>
      <c r="B31127" s="87">
        <v>0.22916666666666666</v>
      </c>
      <c r="C31127">
        <v>1.096E-5</v>
      </c>
    </row>
    <row r="31128" spans="1:3" x14ac:dyDescent="0.35">
      <c r="A31128" s="86">
        <v>46347</v>
      </c>
      <c r="B31128" s="87">
        <v>0.23958333333333334</v>
      </c>
      <c r="C31128">
        <v>1.1299999999999999E-5</v>
      </c>
    </row>
    <row r="31129" spans="1:3" x14ac:dyDescent="0.35">
      <c r="A31129" s="86">
        <v>46347</v>
      </c>
      <c r="B31129" s="87">
        <v>0.25</v>
      </c>
      <c r="C31129">
        <v>1.188E-5</v>
      </c>
    </row>
    <row r="31130" spans="1:3" x14ac:dyDescent="0.35">
      <c r="A31130" s="86">
        <v>46347</v>
      </c>
      <c r="B31130" s="87">
        <v>0.26041666666666669</v>
      </c>
      <c r="C31130">
        <v>1.278E-5</v>
      </c>
    </row>
    <row r="31131" spans="1:3" x14ac:dyDescent="0.35">
      <c r="A31131" s="86">
        <v>46347</v>
      </c>
      <c r="B31131" s="87">
        <v>0.27083333333333331</v>
      </c>
      <c r="C31131">
        <v>1.399E-5</v>
      </c>
    </row>
    <row r="31132" spans="1:3" x14ac:dyDescent="0.35">
      <c r="A31132" s="86">
        <v>46347</v>
      </c>
      <c r="B31132" s="87">
        <v>0.28125</v>
      </c>
      <c r="C31132">
        <v>1.5500000000000001E-5</v>
      </c>
    </row>
    <row r="31133" spans="1:3" x14ac:dyDescent="0.35">
      <c r="A31133" s="86">
        <v>46347</v>
      </c>
      <c r="B31133" s="87">
        <v>0.29166666666666669</v>
      </c>
      <c r="C31133">
        <v>1.7260000000000001E-5</v>
      </c>
    </row>
    <row r="31134" spans="1:3" x14ac:dyDescent="0.35">
      <c r="A31134" s="86">
        <v>46347</v>
      </c>
      <c r="B31134" s="87">
        <v>0.30208333333333331</v>
      </c>
      <c r="C31134">
        <v>1.931E-5</v>
      </c>
    </row>
    <row r="31135" spans="1:3" x14ac:dyDescent="0.35">
      <c r="A31135" s="86">
        <v>46347</v>
      </c>
      <c r="B31135" s="87">
        <v>0.3125</v>
      </c>
      <c r="C31135">
        <v>2.1610000000000001E-5</v>
      </c>
    </row>
    <row r="31136" spans="1:3" x14ac:dyDescent="0.35">
      <c r="A31136" s="86">
        <v>46347</v>
      </c>
      <c r="B31136" s="87">
        <v>0.32291666666666669</v>
      </c>
      <c r="C31136">
        <v>2.4129999999999998E-5</v>
      </c>
    </row>
    <row r="31137" spans="1:3" x14ac:dyDescent="0.35">
      <c r="A31137" s="86">
        <v>46347</v>
      </c>
      <c r="B31137" s="87">
        <v>0.33333333333333331</v>
      </c>
      <c r="C31137">
        <v>2.6820000000000001E-5</v>
      </c>
    </row>
    <row r="31138" spans="1:3" x14ac:dyDescent="0.35">
      <c r="A31138" s="86">
        <v>46347</v>
      </c>
      <c r="B31138" s="87">
        <v>0.34375</v>
      </c>
      <c r="C31138">
        <v>2.9640000000000001E-5</v>
      </c>
    </row>
    <row r="31139" spans="1:3" x14ac:dyDescent="0.35">
      <c r="A31139" s="86">
        <v>46347</v>
      </c>
      <c r="B31139" s="87">
        <v>0.35416666666666669</v>
      </c>
      <c r="C31139">
        <v>3.2450000000000003E-5</v>
      </c>
    </row>
    <row r="31140" spans="1:3" x14ac:dyDescent="0.35">
      <c r="A31140" s="86">
        <v>46347</v>
      </c>
      <c r="B31140" s="87">
        <v>0.36458333333333331</v>
      </c>
      <c r="C31140">
        <v>3.5000000000000004E-5</v>
      </c>
    </row>
    <row r="31141" spans="1:3" x14ac:dyDescent="0.35">
      <c r="A31141" s="86">
        <v>46347</v>
      </c>
      <c r="B31141" s="87">
        <v>0.375</v>
      </c>
      <c r="C31141">
        <v>3.7069999999999996E-5</v>
      </c>
    </row>
    <row r="31142" spans="1:3" x14ac:dyDescent="0.35">
      <c r="A31142" s="86">
        <v>46347</v>
      </c>
      <c r="B31142" s="87">
        <v>0.38541666666666669</v>
      </c>
      <c r="C31142">
        <v>3.8550000000000002E-5</v>
      </c>
    </row>
    <row r="31143" spans="1:3" x14ac:dyDescent="0.35">
      <c r="A31143" s="86">
        <v>46347</v>
      </c>
      <c r="B31143" s="87">
        <v>0.39583333333333331</v>
      </c>
      <c r="C31143">
        <v>3.9539999999999998E-5</v>
      </c>
    </row>
    <row r="31144" spans="1:3" x14ac:dyDescent="0.35">
      <c r="A31144" s="86">
        <v>46347</v>
      </c>
      <c r="B31144" s="87">
        <v>0.40625</v>
      </c>
      <c r="C31144">
        <v>4.0160000000000002E-5</v>
      </c>
    </row>
    <row r="31145" spans="1:3" x14ac:dyDescent="0.35">
      <c r="A31145" s="86">
        <v>46347</v>
      </c>
      <c r="B31145" s="87">
        <v>0.41666666666666669</v>
      </c>
      <c r="C31145">
        <v>4.057E-5</v>
      </c>
    </row>
    <row r="31146" spans="1:3" x14ac:dyDescent="0.35">
      <c r="A31146" s="86">
        <v>46347</v>
      </c>
      <c r="B31146" s="87">
        <v>0.42708333333333331</v>
      </c>
      <c r="C31146">
        <v>4.091E-5</v>
      </c>
    </row>
    <row r="31147" spans="1:3" x14ac:dyDescent="0.35">
      <c r="A31147" s="86">
        <v>46347</v>
      </c>
      <c r="B31147" s="87">
        <v>0.4375</v>
      </c>
      <c r="C31147">
        <v>4.1239999999999998E-5</v>
      </c>
    </row>
    <row r="31148" spans="1:3" x14ac:dyDescent="0.35">
      <c r="A31148" s="86">
        <v>46347</v>
      </c>
      <c r="B31148" s="87">
        <v>0.44791666666666669</v>
      </c>
      <c r="C31148">
        <v>4.1579999999999998E-5</v>
      </c>
    </row>
    <row r="31149" spans="1:3" x14ac:dyDescent="0.35">
      <c r="A31149" s="86">
        <v>46347</v>
      </c>
      <c r="B31149" s="87">
        <v>0.45833333333333331</v>
      </c>
      <c r="C31149">
        <v>4.197E-5</v>
      </c>
    </row>
    <row r="31150" spans="1:3" x14ac:dyDescent="0.35">
      <c r="A31150" s="86">
        <v>46347</v>
      </c>
      <c r="B31150" s="87">
        <v>0.46875</v>
      </c>
      <c r="C31150">
        <v>4.2450000000000002E-5</v>
      </c>
    </row>
    <row r="31151" spans="1:3" x14ac:dyDescent="0.35">
      <c r="A31151" s="86">
        <v>46347</v>
      </c>
      <c r="B31151" s="87">
        <v>0.47916666666666669</v>
      </c>
      <c r="C31151">
        <v>4.3009999999999996E-5</v>
      </c>
    </row>
    <row r="31152" spans="1:3" x14ac:dyDescent="0.35">
      <c r="A31152" s="86">
        <v>46347</v>
      </c>
      <c r="B31152" s="87">
        <v>0.48958333333333331</v>
      </c>
      <c r="C31152">
        <v>4.371E-5</v>
      </c>
    </row>
    <row r="31153" spans="1:3" x14ac:dyDescent="0.35">
      <c r="A31153" s="86">
        <v>46347</v>
      </c>
      <c r="B31153" s="87">
        <v>0.5</v>
      </c>
      <c r="C31153">
        <v>4.4549999999999999E-5</v>
      </c>
    </row>
    <row r="31154" spans="1:3" x14ac:dyDescent="0.35">
      <c r="A31154" s="86">
        <v>46347</v>
      </c>
      <c r="B31154" s="87">
        <v>0.51041666666666663</v>
      </c>
      <c r="C31154">
        <v>4.5500000000000001E-5</v>
      </c>
    </row>
    <row r="31155" spans="1:3" x14ac:dyDescent="0.35">
      <c r="A31155" s="86">
        <v>46347</v>
      </c>
      <c r="B31155" s="87">
        <v>0.52083333333333337</v>
      </c>
      <c r="C31155">
        <v>4.6459999999999999E-5</v>
      </c>
    </row>
    <row r="31156" spans="1:3" x14ac:dyDescent="0.35">
      <c r="A31156" s="86">
        <v>46347</v>
      </c>
      <c r="B31156" s="87">
        <v>0.53125</v>
      </c>
      <c r="C31156">
        <v>4.7179999999999999E-5</v>
      </c>
    </row>
    <row r="31157" spans="1:3" x14ac:dyDescent="0.35">
      <c r="A31157" s="86">
        <v>46347</v>
      </c>
      <c r="B31157" s="87">
        <v>0.54166666666666663</v>
      </c>
      <c r="C31157">
        <v>4.7579999999999995E-5</v>
      </c>
    </row>
    <row r="31158" spans="1:3" x14ac:dyDescent="0.35">
      <c r="A31158" s="86">
        <v>46347</v>
      </c>
      <c r="B31158" s="87">
        <v>0.55208333333333337</v>
      </c>
      <c r="C31158">
        <v>4.7460000000000003E-5</v>
      </c>
    </row>
    <row r="31159" spans="1:3" x14ac:dyDescent="0.35">
      <c r="A31159" s="86">
        <v>46347</v>
      </c>
      <c r="B31159" s="87">
        <v>0.5625</v>
      </c>
      <c r="C31159">
        <v>4.6960000000000004E-5</v>
      </c>
    </row>
    <row r="31160" spans="1:3" x14ac:dyDescent="0.35">
      <c r="A31160" s="86">
        <v>46347</v>
      </c>
      <c r="B31160" s="87">
        <v>0.57291666666666663</v>
      </c>
      <c r="C31160">
        <v>4.6180000000000002E-5</v>
      </c>
    </row>
    <row r="31161" spans="1:3" x14ac:dyDescent="0.35">
      <c r="A31161" s="86">
        <v>46347</v>
      </c>
      <c r="B31161" s="87">
        <v>0.58333333333333337</v>
      </c>
      <c r="C31161">
        <v>4.5260000000000004E-5</v>
      </c>
    </row>
    <row r="31162" spans="1:3" x14ac:dyDescent="0.35">
      <c r="A31162" s="86">
        <v>46347</v>
      </c>
      <c r="B31162" s="87">
        <v>0.59375</v>
      </c>
      <c r="C31162">
        <v>4.4299999999999999E-5</v>
      </c>
    </row>
    <row r="31163" spans="1:3" x14ac:dyDescent="0.35">
      <c r="A31163" s="86">
        <v>46347</v>
      </c>
      <c r="B31163" s="87">
        <v>0.60416666666666663</v>
      </c>
      <c r="C31163">
        <v>4.3409999999999999E-5</v>
      </c>
    </row>
    <row r="31164" spans="1:3" x14ac:dyDescent="0.35">
      <c r="A31164" s="86">
        <v>46347</v>
      </c>
      <c r="B31164" s="87">
        <v>0.61458333333333337</v>
      </c>
      <c r="C31164">
        <v>4.2530000000000001E-5</v>
      </c>
    </row>
    <row r="31165" spans="1:3" x14ac:dyDescent="0.35">
      <c r="A31165" s="86">
        <v>46347</v>
      </c>
      <c r="B31165" s="87">
        <v>0.625</v>
      </c>
      <c r="C31165">
        <v>4.1750000000000005E-5</v>
      </c>
    </row>
    <row r="31166" spans="1:3" x14ac:dyDescent="0.35">
      <c r="A31166" s="86">
        <v>46347</v>
      </c>
      <c r="B31166" s="87">
        <v>0.63541666666666663</v>
      </c>
      <c r="C31166">
        <v>4.1050000000000002E-5</v>
      </c>
    </row>
    <row r="31167" spans="1:3" x14ac:dyDescent="0.35">
      <c r="A31167" s="86">
        <v>46347</v>
      </c>
      <c r="B31167" s="87">
        <v>0.64583333333333337</v>
      </c>
      <c r="C31167">
        <v>4.0460000000000002E-5</v>
      </c>
    </row>
    <row r="31168" spans="1:3" x14ac:dyDescent="0.35">
      <c r="A31168" s="86">
        <v>46347</v>
      </c>
      <c r="B31168" s="87">
        <v>0.65625</v>
      </c>
      <c r="C31168">
        <v>3.9989999999999995E-5</v>
      </c>
    </row>
    <row r="31169" spans="1:3" x14ac:dyDescent="0.35">
      <c r="A31169" s="86">
        <v>46347</v>
      </c>
      <c r="B31169" s="87">
        <v>0.66666666666666663</v>
      </c>
      <c r="C31169">
        <v>3.9649999999999995E-5</v>
      </c>
    </row>
    <row r="31170" spans="1:3" x14ac:dyDescent="0.35">
      <c r="A31170" s="86">
        <v>46347</v>
      </c>
      <c r="B31170" s="87">
        <v>0.67708333333333337</v>
      </c>
      <c r="C31170">
        <v>3.9480000000000001E-5</v>
      </c>
    </row>
    <row r="31171" spans="1:3" x14ac:dyDescent="0.35">
      <c r="A31171" s="86">
        <v>46347</v>
      </c>
      <c r="B31171" s="87">
        <v>0.6875</v>
      </c>
      <c r="C31171">
        <v>3.9710000000000004E-5</v>
      </c>
    </row>
    <row r="31172" spans="1:3" x14ac:dyDescent="0.35">
      <c r="A31172" s="86">
        <v>46347</v>
      </c>
      <c r="B31172" s="87">
        <v>0.69791666666666663</v>
      </c>
      <c r="C31172">
        <v>4.0609999999999999E-5</v>
      </c>
    </row>
    <row r="31173" spans="1:3" x14ac:dyDescent="0.35">
      <c r="A31173" s="86">
        <v>46347</v>
      </c>
      <c r="B31173" s="87">
        <v>0.70833333333333337</v>
      </c>
      <c r="C31173">
        <v>4.2450000000000002E-5</v>
      </c>
    </row>
    <row r="31174" spans="1:3" x14ac:dyDescent="0.35">
      <c r="A31174" s="86">
        <v>46347</v>
      </c>
      <c r="B31174" s="87">
        <v>0.71875</v>
      </c>
      <c r="C31174">
        <v>4.5370000000000001E-5</v>
      </c>
    </row>
    <row r="31175" spans="1:3" x14ac:dyDescent="0.35">
      <c r="A31175" s="86">
        <v>46347</v>
      </c>
      <c r="B31175" s="87">
        <v>0.72916666666666663</v>
      </c>
      <c r="C31175">
        <v>4.8919999999999999E-5</v>
      </c>
    </row>
    <row r="31176" spans="1:3" x14ac:dyDescent="0.35">
      <c r="A31176" s="86">
        <v>46347</v>
      </c>
      <c r="B31176" s="87">
        <v>0.73958333333333337</v>
      </c>
      <c r="C31176">
        <v>5.2510000000000004E-5</v>
      </c>
    </row>
    <row r="31177" spans="1:3" x14ac:dyDescent="0.35">
      <c r="A31177" s="86">
        <v>46347</v>
      </c>
      <c r="B31177" s="87">
        <v>0.75</v>
      </c>
      <c r="C31177">
        <v>5.5509999999999995E-5</v>
      </c>
    </row>
    <row r="31178" spans="1:3" x14ac:dyDescent="0.35">
      <c r="A31178" s="86">
        <v>46347</v>
      </c>
      <c r="B31178" s="87">
        <v>0.76041666666666663</v>
      </c>
      <c r="C31178">
        <v>5.749E-5</v>
      </c>
    </row>
    <row r="31179" spans="1:3" x14ac:dyDescent="0.35">
      <c r="A31179" s="86">
        <v>46347</v>
      </c>
      <c r="B31179" s="87">
        <v>0.77083333333333337</v>
      </c>
      <c r="C31179">
        <v>5.8590000000000007E-5</v>
      </c>
    </row>
    <row r="31180" spans="1:3" x14ac:dyDescent="0.35">
      <c r="A31180" s="86">
        <v>46347</v>
      </c>
      <c r="B31180" s="87">
        <v>0.78125</v>
      </c>
      <c r="C31180">
        <v>5.9150000000000001E-5</v>
      </c>
    </row>
    <row r="31181" spans="1:3" x14ac:dyDescent="0.35">
      <c r="A31181" s="86">
        <v>46347</v>
      </c>
      <c r="B31181" s="87">
        <v>0.79166666666666663</v>
      </c>
      <c r="C31181">
        <v>5.9459999999999997E-5</v>
      </c>
    </row>
    <row r="31182" spans="1:3" x14ac:dyDescent="0.35">
      <c r="A31182" s="86">
        <v>46347</v>
      </c>
      <c r="B31182" s="87">
        <v>0.80208333333333337</v>
      </c>
      <c r="C31182">
        <v>5.9740000000000001E-5</v>
      </c>
    </row>
    <row r="31183" spans="1:3" x14ac:dyDescent="0.35">
      <c r="A31183" s="86">
        <v>46347</v>
      </c>
      <c r="B31183" s="87">
        <v>0.8125</v>
      </c>
      <c r="C31183">
        <v>5.9679999999999998E-5</v>
      </c>
    </row>
    <row r="31184" spans="1:3" x14ac:dyDescent="0.35">
      <c r="A31184" s="86">
        <v>46347</v>
      </c>
      <c r="B31184" s="87">
        <v>0.82291666666666663</v>
      </c>
      <c r="C31184">
        <v>5.8950000000000003E-5</v>
      </c>
    </row>
    <row r="31185" spans="1:3" x14ac:dyDescent="0.35">
      <c r="A31185" s="86">
        <v>46347</v>
      </c>
      <c r="B31185" s="87">
        <v>0.83333333333333337</v>
      </c>
      <c r="C31185">
        <v>5.7140000000000005E-5</v>
      </c>
    </row>
    <row r="31186" spans="1:3" x14ac:dyDescent="0.35">
      <c r="A31186" s="86">
        <v>46347</v>
      </c>
      <c r="B31186" s="87">
        <v>0.84375</v>
      </c>
      <c r="C31186">
        <v>5.4049999999999999E-5</v>
      </c>
    </row>
    <row r="31187" spans="1:3" x14ac:dyDescent="0.35">
      <c r="A31187" s="86">
        <v>46347</v>
      </c>
      <c r="B31187" s="87">
        <v>0.85416666666666663</v>
      </c>
      <c r="C31187">
        <v>5.0149999999999999E-5</v>
      </c>
    </row>
    <row r="31188" spans="1:3" x14ac:dyDescent="0.35">
      <c r="A31188" s="86">
        <v>46347</v>
      </c>
      <c r="B31188" s="87">
        <v>0.86458333333333337</v>
      </c>
      <c r="C31188">
        <v>4.6059999999999996E-5</v>
      </c>
    </row>
    <row r="31189" spans="1:3" x14ac:dyDescent="0.35">
      <c r="A31189" s="86">
        <v>46347</v>
      </c>
      <c r="B31189" s="87">
        <v>0.875</v>
      </c>
      <c r="C31189">
        <v>4.2450000000000002E-5</v>
      </c>
    </row>
    <row r="31190" spans="1:3" x14ac:dyDescent="0.35">
      <c r="A31190" s="86">
        <v>46347</v>
      </c>
      <c r="B31190" s="87">
        <v>0.88541666666666663</v>
      </c>
      <c r="C31190">
        <v>3.9759999999999999E-5</v>
      </c>
    </row>
    <row r="31191" spans="1:3" x14ac:dyDescent="0.35">
      <c r="A31191" s="86">
        <v>46347</v>
      </c>
      <c r="B31191" s="87">
        <v>0.89583333333333337</v>
      </c>
      <c r="C31191">
        <v>3.7920000000000003E-5</v>
      </c>
    </row>
    <row r="31192" spans="1:3" x14ac:dyDescent="0.35">
      <c r="A31192" s="86">
        <v>46347</v>
      </c>
      <c r="B31192" s="87">
        <v>0.90625</v>
      </c>
      <c r="C31192">
        <v>3.6700000000000004E-5</v>
      </c>
    </row>
    <row r="31193" spans="1:3" x14ac:dyDescent="0.35">
      <c r="A31193" s="86">
        <v>46347</v>
      </c>
      <c r="B31193" s="87">
        <v>0.91666666666666663</v>
      </c>
      <c r="C31193">
        <v>3.5920000000000002E-5</v>
      </c>
    </row>
    <row r="31194" spans="1:3" x14ac:dyDescent="0.35">
      <c r="A31194" s="86">
        <v>46347</v>
      </c>
      <c r="B31194" s="87">
        <v>0.92708333333333337</v>
      </c>
      <c r="C31194">
        <v>3.5340000000000004E-5</v>
      </c>
    </row>
    <row r="31195" spans="1:3" x14ac:dyDescent="0.35">
      <c r="A31195" s="86">
        <v>46347</v>
      </c>
      <c r="B31195" s="87">
        <v>0.9375</v>
      </c>
      <c r="C31195">
        <v>3.4779999999999996E-5</v>
      </c>
    </row>
    <row r="31196" spans="1:3" x14ac:dyDescent="0.35">
      <c r="A31196" s="86">
        <v>46347</v>
      </c>
      <c r="B31196" s="87">
        <v>0.94791666666666663</v>
      </c>
      <c r="C31196">
        <v>3.4070000000000004E-5</v>
      </c>
    </row>
    <row r="31197" spans="1:3" x14ac:dyDescent="0.35">
      <c r="A31197" s="86">
        <v>46347</v>
      </c>
      <c r="B31197" s="87">
        <v>0.95833333333333337</v>
      </c>
      <c r="C31197">
        <v>3.3119999999999995E-5</v>
      </c>
    </row>
    <row r="31198" spans="1:3" x14ac:dyDescent="0.35">
      <c r="A31198" s="86">
        <v>46347</v>
      </c>
      <c r="B31198" s="87">
        <v>0.96875</v>
      </c>
      <c r="C31198">
        <v>3.1770000000000002E-5</v>
      </c>
    </row>
    <row r="31199" spans="1:3" x14ac:dyDescent="0.35">
      <c r="A31199" s="86">
        <v>46347</v>
      </c>
      <c r="B31199" s="87">
        <v>0.97916666666666663</v>
      </c>
      <c r="C31199">
        <v>3.0089999999999998E-5</v>
      </c>
    </row>
    <row r="31200" spans="1:3" x14ac:dyDescent="0.35">
      <c r="A31200" s="86">
        <v>46347</v>
      </c>
      <c r="B31200" s="87">
        <v>0.98958333333333337</v>
      </c>
      <c r="C31200">
        <v>2.8240000000000001E-5</v>
      </c>
    </row>
    <row r="31201" spans="1:3" x14ac:dyDescent="0.35">
      <c r="A31201" s="86">
        <v>46348</v>
      </c>
      <c r="B31201" s="87">
        <v>0</v>
      </c>
      <c r="C31201">
        <v>2.637E-5</v>
      </c>
    </row>
    <row r="31202" spans="1:3" x14ac:dyDescent="0.35">
      <c r="A31202" s="86">
        <v>46348</v>
      </c>
      <c r="B31202" s="87">
        <v>1.0416666666666666E-2</v>
      </c>
      <c r="C31202">
        <v>2.461E-5</v>
      </c>
    </row>
    <row r="31203" spans="1:3" x14ac:dyDescent="0.35">
      <c r="A31203" s="86">
        <v>46348</v>
      </c>
      <c r="B31203" s="87">
        <v>2.0833333333333332E-2</v>
      </c>
      <c r="C31203">
        <v>2.281E-5</v>
      </c>
    </row>
    <row r="31204" spans="1:3" x14ac:dyDescent="0.35">
      <c r="A31204" s="86">
        <v>46348</v>
      </c>
      <c r="B31204" s="87">
        <v>3.125E-2</v>
      </c>
      <c r="C31204">
        <v>2.109E-5</v>
      </c>
    </row>
    <row r="31205" spans="1:3" x14ac:dyDescent="0.35">
      <c r="A31205" s="86">
        <v>46348</v>
      </c>
      <c r="B31205" s="87">
        <v>4.1666666666666664E-2</v>
      </c>
      <c r="C31205">
        <v>1.944E-5</v>
      </c>
    </row>
    <row r="31206" spans="1:3" x14ac:dyDescent="0.35">
      <c r="A31206" s="86">
        <v>46348</v>
      </c>
      <c r="B31206" s="87">
        <v>5.2083333333333336E-2</v>
      </c>
      <c r="C31206">
        <v>1.7829999999999997E-5</v>
      </c>
    </row>
    <row r="31207" spans="1:3" x14ac:dyDescent="0.35">
      <c r="A31207" s="86">
        <v>46348</v>
      </c>
      <c r="B31207" s="87">
        <v>6.25E-2</v>
      </c>
      <c r="C31207">
        <v>1.6370000000000001E-5</v>
      </c>
    </row>
    <row r="31208" spans="1:3" x14ac:dyDescent="0.35">
      <c r="A31208" s="86">
        <v>46348</v>
      </c>
      <c r="B31208" s="87">
        <v>7.2916666666666671E-2</v>
      </c>
      <c r="C31208">
        <v>1.507E-5</v>
      </c>
    </row>
    <row r="31209" spans="1:3" x14ac:dyDescent="0.35">
      <c r="A31209" s="86">
        <v>46348</v>
      </c>
      <c r="B31209" s="87">
        <v>8.3333333333333329E-2</v>
      </c>
      <c r="C31209">
        <v>1.4040000000000001E-5</v>
      </c>
    </row>
    <row r="31210" spans="1:3" x14ac:dyDescent="0.35">
      <c r="A31210" s="86">
        <v>46348</v>
      </c>
      <c r="B31210" s="87">
        <v>9.375E-2</v>
      </c>
      <c r="C31210">
        <v>1.3310000000000001E-5</v>
      </c>
    </row>
    <row r="31211" spans="1:3" x14ac:dyDescent="0.35">
      <c r="A31211" s="86">
        <v>46348</v>
      </c>
      <c r="B31211" s="87">
        <v>0.10416666666666667</v>
      </c>
      <c r="C31211">
        <v>1.2800000000000001E-5</v>
      </c>
    </row>
    <row r="31212" spans="1:3" x14ac:dyDescent="0.35">
      <c r="A31212" s="86">
        <v>46348</v>
      </c>
      <c r="B31212" s="87">
        <v>0.11458333333333333</v>
      </c>
      <c r="C31212">
        <v>1.243E-5</v>
      </c>
    </row>
    <row r="31213" spans="1:3" x14ac:dyDescent="0.35">
      <c r="A31213" s="86">
        <v>46348</v>
      </c>
      <c r="B31213" s="87">
        <v>0.125</v>
      </c>
      <c r="C31213">
        <v>1.218E-5</v>
      </c>
    </row>
    <row r="31214" spans="1:3" x14ac:dyDescent="0.35">
      <c r="A31214" s="86">
        <v>46348</v>
      </c>
      <c r="B31214" s="87">
        <v>0.13541666666666666</v>
      </c>
      <c r="C31214">
        <v>1.1919999999999999E-5</v>
      </c>
    </row>
    <row r="31215" spans="1:3" x14ac:dyDescent="0.35">
      <c r="A31215" s="86">
        <v>46348</v>
      </c>
      <c r="B31215" s="87">
        <v>0.14583333333333334</v>
      </c>
      <c r="C31215">
        <v>1.168E-5</v>
      </c>
    </row>
    <row r="31216" spans="1:3" x14ac:dyDescent="0.35">
      <c r="A31216" s="86">
        <v>46348</v>
      </c>
      <c r="B31216" s="87">
        <v>0.15625</v>
      </c>
      <c r="C31216">
        <v>1.145E-5</v>
      </c>
    </row>
    <row r="31217" spans="1:3" x14ac:dyDescent="0.35">
      <c r="A31217" s="86">
        <v>46348</v>
      </c>
      <c r="B31217" s="87">
        <v>0.16666666666666666</v>
      </c>
      <c r="C31217">
        <v>1.1249999999999999E-5</v>
      </c>
    </row>
    <row r="31218" spans="1:3" x14ac:dyDescent="0.35">
      <c r="A31218" s="86">
        <v>46348</v>
      </c>
      <c r="B31218" s="87">
        <v>0.17708333333333334</v>
      </c>
      <c r="C31218">
        <v>1.1060000000000001E-5</v>
      </c>
    </row>
    <row r="31219" spans="1:3" x14ac:dyDescent="0.35">
      <c r="A31219" s="86">
        <v>46348</v>
      </c>
      <c r="B31219" s="87">
        <v>0.1875</v>
      </c>
      <c r="C31219">
        <v>1.0909999999999999E-5</v>
      </c>
    </row>
    <row r="31220" spans="1:3" x14ac:dyDescent="0.35">
      <c r="A31220" s="86">
        <v>46348</v>
      </c>
      <c r="B31220" s="87">
        <v>0.19791666666666666</v>
      </c>
      <c r="C31220">
        <v>1.083E-5</v>
      </c>
    </row>
    <row r="31221" spans="1:3" x14ac:dyDescent="0.35">
      <c r="A31221" s="86">
        <v>46348</v>
      </c>
      <c r="B31221" s="87">
        <v>0.20833333333333334</v>
      </c>
      <c r="C31221">
        <v>1.078E-5</v>
      </c>
    </row>
    <row r="31222" spans="1:3" x14ac:dyDescent="0.35">
      <c r="A31222" s="86">
        <v>46348</v>
      </c>
      <c r="B31222" s="87">
        <v>0.21875</v>
      </c>
      <c r="C31222">
        <v>1.078E-5</v>
      </c>
    </row>
    <row r="31223" spans="1:3" x14ac:dyDescent="0.35">
      <c r="A31223" s="86">
        <v>46348</v>
      </c>
      <c r="B31223" s="87">
        <v>0.22916666666666666</v>
      </c>
      <c r="C31223">
        <v>1.08E-5</v>
      </c>
    </row>
    <row r="31224" spans="1:3" x14ac:dyDescent="0.35">
      <c r="A31224" s="86">
        <v>46348</v>
      </c>
      <c r="B31224" s="87">
        <v>0.23958333333333334</v>
      </c>
      <c r="C31224">
        <v>1.0890000000000001E-5</v>
      </c>
    </row>
    <row r="31225" spans="1:3" x14ac:dyDescent="0.35">
      <c r="A31225" s="86">
        <v>46348</v>
      </c>
      <c r="B31225" s="87">
        <v>0.25</v>
      </c>
      <c r="C31225">
        <v>1.1E-5</v>
      </c>
    </row>
    <row r="31226" spans="1:3" x14ac:dyDescent="0.35">
      <c r="A31226" s="86">
        <v>46348</v>
      </c>
      <c r="B31226" s="87">
        <v>0.26041666666666669</v>
      </c>
      <c r="C31226">
        <v>1.117E-5</v>
      </c>
    </row>
    <row r="31227" spans="1:3" x14ac:dyDescent="0.35">
      <c r="A31227" s="86">
        <v>46348</v>
      </c>
      <c r="B31227" s="87">
        <v>0.27083333333333331</v>
      </c>
      <c r="C31227">
        <v>1.136E-5</v>
      </c>
    </row>
    <row r="31228" spans="1:3" x14ac:dyDescent="0.35">
      <c r="A31228" s="86">
        <v>46348</v>
      </c>
      <c r="B31228" s="87">
        <v>0.28125</v>
      </c>
      <c r="C31228">
        <v>1.1620000000000001E-5</v>
      </c>
    </row>
    <row r="31229" spans="1:3" x14ac:dyDescent="0.35">
      <c r="A31229" s="86">
        <v>46348</v>
      </c>
      <c r="B31229" s="87">
        <v>0.29166666666666669</v>
      </c>
      <c r="C31229">
        <v>1.1919999999999999E-5</v>
      </c>
    </row>
    <row r="31230" spans="1:3" x14ac:dyDescent="0.35">
      <c r="A31230" s="86">
        <v>46348</v>
      </c>
      <c r="B31230" s="87">
        <v>0.30208333333333331</v>
      </c>
      <c r="C31230">
        <v>1.237E-5</v>
      </c>
    </row>
    <row r="31231" spans="1:3" x14ac:dyDescent="0.35">
      <c r="A31231" s="86">
        <v>46348</v>
      </c>
      <c r="B31231" s="87">
        <v>0.3125</v>
      </c>
      <c r="C31231">
        <v>1.31E-5</v>
      </c>
    </row>
    <row r="31232" spans="1:3" x14ac:dyDescent="0.35">
      <c r="A31232" s="86">
        <v>46348</v>
      </c>
      <c r="B31232" s="87">
        <v>0.32291666666666669</v>
      </c>
      <c r="C31232">
        <v>1.4370000000000001E-5</v>
      </c>
    </row>
    <row r="31233" spans="1:3" x14ac:dyDescent="0.35">
      <c r="A31233" s="86">
        <v>46348</v>
      </c>
      <c r="B31233" s="87">
        <v>0.33333333333333331</v>
      </c>
      <c r="C31233">
        <v>1.6400000000000002E-5</v>
      </c>
    </row>
    <row r="31234" spans="1:3" x14ac:dyDescent="0.35">
      <c r="A31234" s="86">
        <v>46348</v>
      </c>
      <c r="B31234" s="87">
        <v>0.34375</v>
      </c>
      <c r="C31234">
        <v>1.929E-5</v>
      </c>
    </row>
    <row r="31235" spans="1:3" x14ac:dyDescent="0.35">
      <c r="A31235" s="86">
        <v>46348</v>
      </c>
      <c r="B31235" s="87">
        <v>0.35416666666666669</v>
      </c>
      <c r="C31235">
        <v>2.2870000000000003E-5</v>
      </c>
    </row>
    <row r="31236" spans="1:3" x14ac:dyDescent="0.35">
      <c r="A31236" s="86">
        <v>46348</v>
      </c>
      <c r="B31236" s="87">
        <v>0.36458333333333331</v>
      </c>
      <c r="C31236">
        <v>2.6769999999999999E-5</v>
      </c>
    </row>
    <row r="31237" spans="1:3" x14ac:dyDescent="0.35">
      <c r="A31237" s="86">
        <v>46348</v>
      </c>
      <c r="B31237" s="87">
        <v>0.375</v>
      </c>
      <c r="C31237">
        <v>3.065E-5</v>
      </c>
    </row>
    <row r="31238" spans="1:3" x14ac:dyDescent="0.35">
      <c r="A31238" s="86">
        <v>46348</v>
      </c>
      <c r="B31238" s="87">
        <v>0.38541666666666669</v>
      </c>
      <c r="C31238">
        <v>3.4279999999999997E-5</v>
      </c>
    </row>
    <row r="31239" spans="1:3" x14ac:dyDescent="0.35">
      <c r="A31239" s="86">
        <v>46348</v>
      </c>
      <c r="B31239" s="87">
        <v>0.39583333333333331</v>
      </c>
      <c r="C31239">
        <v>3.7599999999999999E-5</v>
      </c>
    </row>
    <row r="31240" spans="1:3" x14ac:dyDescent="0.35">
      <c r="A31240" s="86">
        <v>46348</v>
      </c>
      <c r="B31240" s="87">
        <v>0.40625</v>
      </c>
      <c r="C31240">
        <v>4.0609999999999999E-5</v>
      </c>
    </row>
    <row r="31241" spans="1:3" x14ac:dyDescent="0.35">
      <c r="A31241" s="86">
        <v>46348</v>
      </c>
      <c r="B31241" s="87">
        <v>0.41666666666666669</v>
      </c>
      <c r="C31241">
        <v>4.3299999999999995E-5</v>
      </c>
    </row>
    <row r="31242" spans="1:3" x14ac:dyDescent="0.35">
      <c r="A31242" s="86">
        <v>46348</v>
      </c>
      <c r="B31242" s="87">
        <v>0.42708333333333331</v>
      </c>
      <c r="C31242">
        <v>4.5719999999999996E-5</v>
      </c>
    </row>
    <row r="31243" spans="1:3" x14ac:dyDescent="0.35">
      <c r="A31243" s="86">
        <v>46348</v>
      </c>
      <c r="B31243" s="87">
        <v>0.4375</v>
      </c>
      <c r="C31243">
        <v>4.795E-5</v>
      </c>
    </row>
    <row r="31244" spans="1:3" x14ac:dyDescent="0.35">
      <c r="A31244" s="86">
        <v>46348</v>
      </c>
      <c r="B31244" s="87">
        <v>0.44791666666666669</v>
      </c>
      <c r="C31244">
        <v>5.0049999999999997E-5</v>
      </c>
    </row>
    <row r="31245" spans="1:3" x14ac:dyDescent="0.35">
      <c r="A31245" s="86">
        <v>46348</v>
      </c>
      <c r="B31245" s="87">
        <v>0.45833333333333331</v>
      </c>
      <c r="C31245">
        <v>5.219E-5</v>
      </c>
    </row>
    <row r="31246" spans="1:3" x14ac:dyDescent="0.35">
      <c r="A31246" s="86">
        <v>46348</v>
      </c>
      <c r="B31246" s="87">
        <v>0.46875</v>
      </c>
      <c r="C31246">
        <v>5.4360000000000001E-5</v>
      </c>
    </row>
    <row r="31247" spans="1:3" x14ac:dyDescent="0.35">
      <c r="A31247" s="86">
        <v>46348</v>
      </c>
      <c r="B31247" s="87">
        <v>0.47916666666666669</v>
      </c>
      <c r="C31247">
        <v>5.6410000000000004E-5</v>
      </c>
    </row>
    <row r="31248" spans="1:3" x14ac:dyDescent="0.35">
      <c r="A31248" s="86">
        <v>46348</v>
      </c>
      <c r="B31248" s="87">
        <v>0.48958333333333331</v>
      </c>
      <c r="C31248">
        <v>5.8099999999999996E-5</v>
      </c>
    </row>
    <row r="31249" spans="1:3" x14ac:dyDescent="0.35">
      <c r="A31249" s="86">
        <v>46348</v>
      </c>
      <c r="B31249" s="87">
        <v>0.5</v>
      </c>
      <c r="C31249">
        <v>5.9219999999999999E-5</v>
      </c>
    </row>
    <row r="31250" spans="1:3" x14ac:dyDescent="0.35">
      <c r="A31250" s="86">
        <v>46348</v>
      </c>
      <c r="B31250" s="87">
        <v>0.51041666666666663</v>
      </c>
      <c r="C31250">
        <v>5.9559999999999999E-5</v>
      </c>
    </row>
    <row r="31251" spans="1:3" x14ac:dyDescent="0.35">
      <c r="A31251" s="86">
        <v>46348</v>
      </c>
      <c r="B31251" s="87">
        <v>0.52083333333333337</v>
      </c>
      <c r="C31251">
        <v>5.9110000000000002E-5</v>
      </c>
    </row>
    <row r="31252" spans="1:3" x14ac:dyDescent="0.35">
      <c r="A31252" s="86">
        <v>46348</v>
      </c>
      <c r="B31252" s="87">
        <v>0.53125</v>
      </c>
      <c r="C31252">
        <v>5.7899999999999998E-5</v>
      </c>
    </row>
    <row r="31253" spans="1:3" x14ac:dyDescent="0.35">
      <c r="A31253" s="86">
        <v>46348</v>
      </c>
      <c r="B31253" s="87">
        <v>0.54166666666666663</v>
      </c>
      <c r="C31253">
        <v>5.5939999999999996E-5</v>
      </c>
    </row>
    <row r="31254" spans="1:3" x14ac:dyDescent="0.35">
      <c r="A31254" s="86">
        <v>46348</v>
      </c>
      <c r="B31254" s="87">
        <v>0.55208333333333337</v>
      </c>
      <c r="C31254">
        <v>5.3319999999999998E-5</v>
      </c>
    </row>
    <row r="31255" spans="1:3" x14ac:dyDescent="0.35">
      <c r="A31255" s="86">
        <v>46348</v>
      </c>
      <c r="B31255" s="87">
        <v>0.5625</v>
      </c>
      <c r="C31255">
        <v>5.0259999999999997E-5</v>
      </c>
    </row>
    <row r="31256" spans="1:3" x14ac:dyDescent="0.35">
      <c r="A31256" s="86">
        <v>46348</v>
      </c>
      <c r="B31256" s="87">
        <v>0.57291666666666663</v>
      </c>
      <c r="C31256">
        <v>4.7049999999999998E-5</v>
      </c>
    </row>
    <row r="31257" spans="1:3" x14ac:dyDescent="0.35">
      <c r="A31257" s="86">
        <v>46348</v>
      </c>
      <c r="B31257" s="87">
        <v>0.58333333333333337</v>
      </c>
      <c r="C31257">
        <v>4.401E-5</v>
      </c>
    </row>
    <row r="31258" spans="1:3" x14ac:dyDescent="0.35">
      <c r="A31258" s="86">
        <v>46348</v>
      </c>
      <c r="B31258" s="87">
        <v>0.59375</v>
      </c>
      <c r="C31258">
        <v>4.1340000000000001E-5</v>
      </c>
    </row>
    <row r="31259" spans="1:3" x14ac:dyDescent="0.35">
      <c r="A31259" s="86">
        <v>46348</v>
      </c>
      <c r="B31259" s="87">
        <v>0.60416666666666663</v>
      </c>
      <c r="C31259">
        <v>3.9059999999999995E-5</v>
      </c>
    </row>
    <row r="31260" spans="1:3" x14ac:dyDescent="0.35">
      <c r="A31260" s="86">
        <v>46348</v>
      </c>
      <c r="B31260" s="87">
        <v>0.61458333333333337</v>
      </c>
      <c r="C31260">
        <v>3.7150000000000002E-5</v>
      </c>
    </row>
    <row r="31261" spans="1:3" x14ac:dyDescent="0.35">
      <c r="A31261" s="86">
        <v>46348</v>
      </c>
      <c r="B31261" s="87">
        <v>0.625</v>
      </c>
      <c r="C31261">
        <v>3.5580000000000002E-5</v>
      </c>
    </row>
    <row r="31262" spans="1:3" x14ac:dyDescent="0.35">
      <c r="A31262" s="86">
        <v>46348</v>
      </c>
      <c r="B31262" s="87">
        <v>0.63541666666666663</v>
      </c>
      <c r="C31262">
        <v>3.4310000000000002E-5</v>
      </c>
    </row>
    <row r="31263" spans="1:3" x14ac:dyDescent="0.35">
      <c r="A31263" s="86">
        <v>46348</v>
      </c>
      <c r="B31263" s="87">
        <v>0.64583333333333337</v>
      </c>
      <c r="C31263">
        <v>3.3219999999999997E-5</v>
      </c>
    </row>
    <row r="31264" spans="1:3" x14ac:dyDescent="0.35">
      <c r="A31264" s="86">
        <v>46348</v>
      </c>
      <c r="B31264" s="87">
        <v>0.65625</v>
      </c>
      <c r="C31264">
        <v>3.2280000000000003E-5</v>
      </c>
    </row>
    <row r="31265" spans="1:3" x14ac:dyDescent="0.35">
      <c r="A31265" s="86">
        <v>46348</v>
      </c>
      <c r="B31265" s="87">
        <v>0.66666666666666663</v>
      </c>
      <c r="C31265">
        <v>3.1359999999999998E-5</v>
      </c>
    </row>
    <row r="31266" spans="1:3" x14ac:dyDescent="0.35">
      <c r="A31266" s="86">
        <v>46348</v>
      </c>
      <c r="B31266" s="87">
        <v>0.67708333333333337</v>
      </c>
      <c r="C31266">
        <v>3.046E-5</v>
      </c>
    </row>
    <row r="31267" spans="1:3" x14ac:dyDescent="0.35">
      <c r="A31267" s="86">
        <v>46348</v>
      </c>
      <c r="B31267" s="87">
        <v>0.6875</v>
      </c>
      <c r="C31267">
        <v>2.9779999999999999E-5</v>
      </c>
    </row>
    <row r="31268" spans="1:3" x14ac:dyDescent="0.35">
      <c r="A31268" s="86">
        <v>46348</v>
      </c>
      <c r="B31268" s="87">
        <v>0.69791666666666663</v>
      </c>
      <c r="C31268">
        <v>2.9579999999999998E-5</v>
      </c>
    </row>
    <row r="31269" spans="1:3" x14ac:dyDescent="0.35">
      <c r="A31269" s="86">
        <v>46348</v>
      </c>
      <c r="B31269" s="87">
        <v>0.70833333333333337</v>
      </c>
      <c r="C31269">
        <v>3.0200000000000002E-5</v>
      </c>
    </row>
    <row r="31270" spans="1:3" x14ac:dyDescent="0.35">
      <c r="A31270" s="86">
        <v>46348</v>
      </c>
      <c r="B31270" s="87">
        <v>0.71875</v>
      </c>
      <c r="C31270">
        <v>3.1749999999999999E-5</v>
      </c>
    </row>
    <row r="31271" spans="1:3" x14ac:dyDescent="0.35">
      <c r="A31271" s="86">
        <v>46348</v>
      </c>
      <c r="B31271" s="87">
        <v>0.72916666666666663</v>
      </c>
      <c r="C31271">
        <v>3.4E-5</v>
      </c>
    </row>
    <row r="31272" spans="1:3" x14ac:dyDescent="0.35">
      <c r="A31272" s="86">
        <v>46348</v>
      </c>
      <c r="B31272" s="87">
        <v>0.73958333333333337</v>
      </c>
      <c r="C31272">
        <v>3.6560000000000002E-5</v>
      </c>
    </row>
    <row r="31273" spans="1:3" x14ac:dyDescent="0.35">
      <c r="A31273" s="86">
        <v>46348</v>
      </c>
      <c r="B31273" s="87">
        <v>0.75</v>
      </c>
      <c r="C31273">
        <v>3.909E-5</v>
      </c>
    </row>
    <row r="31274" spans="1:3" x14ac:dyDescent="0.35">
      <c r="A31274" s="86">
        <v>46348</v>
      </c>
      <c r="B31274" s="87">
        <v>0.76041666666666663</v>
      </c>
      <c r="C31274">
        <v>4.1279999999999998E-5</v>
      </c>
    </row>
    <row r="31275" spans="1:3" x14ac:dyDescent="0.35">
      <c r="A31275" s="86">
        <v>46348</v>
      </c>
      <c r="B31275" s="87">
        <v>0.77083333333333337</v>
      </c>
      <c r="C31275">
        <v>4.3170000000000002E-5</v>
      </c>
    </row>
    <row r="31276" spans="1:3" x14ac:dyDescent="0.35">
      <c r="A31276" s="86">
        <v>46348</v>
      </c>
      <c r="B31276" s="87">
        <v>0.78125</v>
      </c>
      <c r="C31276">
        <v>4.4909999999999995E-5</v>
      </c>
    </row>
    <row r="31277" spans="1:3" x14ac:dyDescent="0.35">
      <c r="A31277" s="86">
        <v>46348</v>
      </c>
      <c r="B31277" s="87">
        <v>0.79166666666666663</v>
      </c>
      <c r="C31277">
        <v>4.6570000000000003E-5</v>
      </c>
    </row>
    <row r="31278" spans="1:3" x14ac:dyDescent="0.35">
      <c r="A31278" s="86">
        <v>46348</v>
      </c>
      <c r="B31278" s="87">
        <v>0.80208333333333337</v>
      </c>
      <c r="C31278">
        <v>4.8230000000000004E-5</v>
      </c>
    </row>
    <row r="31279" spans="1:3" x14ac:dyDescent="0.35">
      <c r="A31279" s="86">
        <v>46348</v>
      </c>
      <c r="B31279" s="87">
        <v>0.8125</v>
      </c>
      <c r="C31279">
        <v>4.9599999999999999E-5</v>
      </c>
    </row>
    <row r="31280" spans="1:3" x14ac:dyDescent="0.35">
      <c r="A31280" s="86">
        <v>46348</v>
      </c>
      <c r="B31280" s="87">
        <v>0.82291666666666663</v>
      </c>
      <c r="C31280">
        <v>5.0370000000000001E-5</v>
      </c>
    </row>
    <row r="31281" spans="1:3" x14ac:dyDescent="0.35">
      <c r="A31281" s="86">
        <v>46348</v>
      </c>
      <c r="B31281" s="87">
        <v>0.83333333333333337</v>
      </c>
      <c r="C31281">
        <v>5.0090000000000003E-5</v>
      </c>
    </row>
    <row r="31282" spans="1:3" x14ac:dyDescent="0.35">
      <c r="A31282" s="86">
        <v>46348</v>
      </c>
      <c r="B31282" s="87">
        <v>0.84375</v>
      </c>
      <c r="C31282">
        <v>4.863E-5</v>
      </c>
    </row>
    <row r="31283" spans="1:3" x14ac:dyDescent="0.35">
      <c r="A31283" s="86">
        <v>46348</v>
      </c>
      <c r="B31283" s="87">
        <v>0.85416666666666663</v>
      </c>
      <c r="C31283">
        <v>4.6319999999999997E-5</v>
      </c>
    </row>
    <row r="31284" spans="1:3" x14ac:dyDescent="0.35">
      <c r="A31284" s="86">
        <v>46348</v>
      </c>
      <c r="B31284" s="87">
        <v>0.86458333333333337</v>
      </c>
      <c r="C31284">
        <v>4.375E-5</v>
      </c>
    </row>
    <row r="31285" spans="1:3" x14ac:dyDescent="0.35">
      <c r="A31285" s="86">
        <v>46348</v>
      </c>
      <c r="B31285" s="87">
        <v>0.875</v>
      </c>
      <c r="C31285">
        <v>4.1430000000000001E-5</v>
      </c>
    </row>
    <row r="31286" spans="1:3" x14ac:dyDescent="0.35">
      <c r="A31286" s="86">
        <v>46348</v>
      </c>
      <c r="B31286" s="87">
        <v>0.88541666666666663</v>
      </c>
      <c r="C31286">
        <v>3.9759999999999999E-5</v>
      </c>
    </row>
    <row r="31287" spans="1:3" x14ac:dyDescent="0.35">
      <c r="A31287" s="86">
        <v>46348</v>
      </c>
      <c r="B31287" s="87">
        <v>0.89583333333333337</v>
      </c>
      <c r="C31287">
        <v>3.858E-5</v>
      </c>
    </row>
    <row r="31288" spans="1:3" x14ac:dyDescent="0.35">
      <c r="A31288" s="86">
        <v>46348</v>
      </c>
      <c r="B31288" s="87">
        <v>0.90625</v>
      </c>
      <c r="C31288">
        <v>3.7599999999999999E-5</v>
      </c>
    </row>
    <row r="31289" spans="1:3" x14ac:dyDescent="0.35">
      <c r="A31289" s="86">
        <v>46348</v>
      </c>
      <c r="B31289" s="87">
        <v>0.91666666666666663</v>
      </c>
      <c r="C31289">
        <v>3.65E-5</v>
      </c>
    </row>
    <row r="31290" spans="1:3" x14ac:dyDescent="0.35">
      <c r="A31290" s="86">
        <v>46348</v>
      </c>
      <c r="B31290" s="87">
        <v>0.92708333333333337</v>
      </c>
      <c r="C31290">
        <v>3.5090000000000005E-5</v>
      </c>
    </row>
    <row r="31291" spans="1:3" x14ac:dyDescent="0.35">
      <c r="A31291" s="86">
        <v>46348</v>
      </c>
      <c r="B31291" s="87">
        <v>0.9375</v>
      </c>
      <c r="C31291">
        <v>3.3349999999999997E-5</v>
      </c>
    </row>
    <row r="31292" spans="1:3" x14ac:dyDescent="0.35">
      <c r="A31292" s="86">
        <v>46348</v>
      </c>
      <c r="B31292" s="87">
        <v>0.94791666666666663</v>
      </c>
      <c r="C31292">
        <v>3.1380000000000001E-5</v>
      </c>
    </row>
    <row r="31293" spans="1:3" x14ac:dyDescent="0.35">
      <c r="A31293" s="86">
        <v>46348</v>
      </c>
      <c r="B31293" s="87">
        <v>0.95833333333333337</v>
      </c>
      <c r="C31293">
        <v>2.9239999999999998E-5</v>
      </c>
    </row>
    <row r="31294" spans="1:3" x14ac:dyDescent="0.35">
      <c r="A31294" s="86">
        <v>46348</v>
      </c>
      <c r="B31294" s="87">
        <v>0.96875</v>
      </c>
      <c r="C31294">
        <v>2.705E-5</v>
      </c>
    </row>
    <row r="31295" spans="1:3" x14ac:dyDescent="0.35">
      <c r="A31295" s="86">
        <v>46348</v>
      </c>
      <c r="B31295" s="87">
        <v>0.97916666666666663</v>
      </c>
      <c r="C31295">
        <v>2.4859999999999999E-5</v>
      </c>
    </row>
    <row r="31296" spans="1:3" x14ac:dyDescent="0.35">
      <c r="A31296" s="86">
        <v>46348</v>
      </c>
      <c r="B31296" s="87">
        <v>0.98958333333333337</v>
      </c>
      <c r="C31296">
        <v>2.2700000000000003E-5</v>
      </c>
    </row>
    <row r="31297" spans="1:3" x14ac:dyDescent="0.35">
      <c r="A31297" s="86">
        <v>46349</v>
      </c>
      <c r="B31297" s="87">
        <v>0</v>
      </c>
      <c r="C31297">
        <v>2.0579999999999999E-5</v>
      </c>
    </row>
    <row r="31298" spans="1:3" x14ac:dyDescent="0.35">
      <c r="A31298" s="86">
        <v>46349</v>
      </c>
      <c r="B31298" s="87">
        <v>1.0416666666666666E-2</v>
      </c>
      <c r="C31298">
        <v>1.908E-5</v>
      </c>
    </row>
    <row r="31299" spans="1:3" x14ac:dyDescent="0.35">
      <c r="A31299" s="86">
        <v>46349</v>
      </c>
      <c r="B31299" s="87">
        <v>2.0833333333333332E-2</v>
      </c>
      <c r="C31299">
        <v>1.7160000000000002E-5</v>
      </c>
    </row>
    <row r="31300" spans="1:3" x14ac:dyDescent="0.35">
      <c r="A31300" s="86">
        <v>46349</v>
      </c>
      <c r="B31300" s="87">
        <v>3.125E-2</v>
      </c>
      <c r="C31300">
        <v>1.5500000000000001E-5</v>
      </c>
    </row>
    <row r="31301" spans="1:3" x14ac:dyDescent="0.35">
      <c r="A31301" s="86">
        <v>46349</v>
      </c>
      <c r="B31301" s="87">
        <v>4.1666666666666664E-2</v>
      </c>
      <c r="C31301">
        <v>1.4090000000000001E-5</v>
      </c>
    </row>
    <row r="31302" spans="1:3" x14ac:dyDescent="0.35">
      <c r="A31302" s="86">
        <v>46349</v>
      </c>
      <c r="B31302" s="87">
        <v>5.2083333333333336E-2</v>
      </c>
      <c r="C31302">
        <v>1.3039999999999999E-5</v>
      </c>
    </row>
    <row r="31303" spans="1:3" x14ac:dyDescent="0.35">
      <c r="A31303" s="86">
        <v>46349</v>
      </c>
      <c r="B31303" s="87">
        <v>6.25E-2</v>
      </c>
      <c r="C31303">
        <v>1.2300000000000001E-5</v>
      </c>
    </row>
    <row r="31304" spans="1:3" x14ac:dyDescent="0.35">
      <c r="A31304" s="86">
        <v>46349</v>
      </c>
      <c r="B31304" s="87">
        <v>7.2916666666666671E-2</v>
      </c>
      <c r="C31304">
        <v>1.183E-5</v>
      </c>
    </row>
    <row r="31305" spans="1:3" x14ac:dyDescent="0.35">
      <c r="A31305" s="86">
        <v>46349</v>
      </c>
      <c r="B31305" s="87">
        <v>8.3333333333333329E-2</v>
      </c>
      <c r="C31305">
        <v>1.151E-5</v>
      </c>
    </row>
    <row r="31306" spans="1:3" x14ac:dyDescent="0.35">
      <c r="A31306" s="86">
        <v>46349</v>
      </c>
      <c r="B31306" s="87">
        <v>9.375E-2</v>
      </c>
      <c r="C31306">
        <v>1.132E-5</v>
      </c>
    </row>
    <row r="31307" spans="1:3" x14ac:dyDescent="0.35">
      <c r="A31307" s="86">
        <v>46349</v>
      </c>
      <c r="B31307" s="87">
        <v>0.10416666666666667</v>
      </c>
      <c r="C31307">
        <v>1.1180000000000001E-5</v>
      </c>
    </row>
    <row r="31308" spans="1:3" x14ac:dyDescent="0.35">
      <c r="A31308" s="86">
        <v>46349</v>
      </c>
      <c r="B31308" s="87">
        <v>0.11458333333333333</v>
      </c>
      <c r="C31308">
        <v>1.112E-5</v>
      </c>
    </row>
    <row r="31309" spans="1:3" x14ac:dyDescent="0.35">
      <c r="A31309" s="86">
        <v>46349</v>
      </c>
      <c r="B31309" s="87">
        <v>0.125</v>
      </c>
      <c r="C31309">
        <v>1.1039999999999999E-5</v>
      </c>
    </row>
    <row r="31310" spans="1:3" x14ac:dyDescent="0.35">
      <c r="A31310" s="86">
        <v>46349</v>
      </c>
      <c r="B31310" s="87">
        <v>0.13541666666666666</v>
      </c>
      <c r="C31310">
        <v>1.095E-5</v>
      </c>
    </row>
    <row r="31311" spans="1:3" x14ac:dyDescent="0.35">
      <c r="A31311" s="86">
        <v>46349</v>
      </c>
      <c r="B31311" s="87">
        <v>0.14583333333333334</v>
      </c>
      <c r="C31311">
        <v>1.0890000000000001E-5</v>
      </c>
    </row>
    <row r="31312" spans="1:3" x14ac:dyDescent="0.35">
      <c r="A31312" s="86">
        <v>46349</v>
      </c>
      <c r="B31312" s="87">
        <v>0.15625</v>
      </c>
      <c r="C31312">
        <v>1.081E-5</v>
      </c>
    </row>
    <row r="31313" spans="1:3" x14ac:dyDescent="0.35">
      <c r="A31313" s="86">
        <v>46349</v>
      </c>
      <c r="B31313" s="87">
        <v>0.16666666666666666</v>
      </c>
      <c r="C31313">
        <v>1.081E-5</v>
      </c>
    </row>
    <row r="31314" spans="1:3" x14ac:dyDescent="0.35">
      <c r="A31314" s="86">
        <v>46349</v>
      </c>
      <c r="B31314" s="87">
        <v>0.17708333333333334</v>
      </c>
      <c r="C31314">
        <v>1.0840000000000001E-5</v>
      </c>
    </row>
    <row r="31315" spans="1:3" x14ac:dyDescent="0.35">
      <c r="A31315" s="86">
        <v>46349</v>
      </c>
      <c r="B31315" s="87">
        <v>0.1875</v>
      </c>
      <c r="C31315">
        <v>1.095E-5</v>
      </c>
    </row>
    <row r="31316" spans="1:3" x14ac:dyDescent="0.35">
      <c r="A31316" s="86">
        <v>46349</v>
      </c>
      <c r="B31316" s="87">
        <v>0.19791666666666666</v>
      </c>
      <c r="C31316">
        <v>1.11E-5</v>
      </c>
    </row>
    <row r="31317" spans="1:3" x14ac:dyDescent="0.35">
      <c r="A31317" s="86">
        <v>46349</v>
      </c>
      <c r="B31317" s="87">
        <v>0.20833333333333334</v>
      </c>
      <c r="C31317">
        <v>1.129E-5</v>
      </c>
    </row>
    <row r="31318" spans="1:3" x14ac:dyDescent="0.35">
      <c r="A31318" s="86">
        <v>46349</v>
      </c>
      <c r="B31318" s="87">
        <v>0.21875</v>
      </c>
      <c r="C31318">
        <v>1.155E-5</v>
      </c>
    </row>
    <row r="31319" spans="1:3" x14ac:dyDescent="0.35">
      <c r="A31319" s="86">
        <v>46349</v>
      </c>
      <c r="B31319" s="87">
        <v>0.22916666666666666</v>
      </c>
      <c r="C31319">
        <v>1.217E-5</v>
      </c>
    </row>
    <row r="31320" spans="1:3" x14ac:dyDescent="0.35">
      <c r="A31320" s="86">
        <v>46349</v>
      </c>
      <c r="B31320" s="87">
        <v>0.23958333333333334</v>
      </c>
      <c r="C31320">
        <v>1.347E-5</v>
      </c>
    </row>
    <row r="31321" spans="1:3" x14ac:dyDescent="0.35">
      <c r="A31321" s="86">
        <v>46349</v>
      </c>
      <c r="B31321" s="87">
        <v>0.25</v>
      </c>
      <c r="C31321">
        <v>1.575E-5</v>
      </c>
    </row>
    <row r="31322" spans="1:3" x14ac:dyDescent="0.35">
      <c r="A31322" s="86">
        <v>46349</v>
      </c>
      <c r="B31322" s="87">
        <v>0.26041666666666669</v>
      </c>
      <c r="C31322">
        <v>1.9189999999999998E-5</v>
      </c>
    </row>
    <row r="31323" spans="1:3" x14ac:dyDescent="0.35">
      <c r="A31323" s="86">
        <v>46349</v>
      </c>
      <c r="B31323" s="87">
        <v>0.27083333333333331</v>
      </c>
      <c r="C31323">
        <v>2.3369999999999998E-5</v>
      </c>
    </row>
    <row r="31324" spans="1:3" x14ac:dyDescent="0.35">
      <c r="A31324" s="86">
        <v>46349</v>
      </c>
      <c r="B31324" s="87">
        <v>0.28125</v>
      </c>
      <c r="C31324">
        <v>2.7659999999999999E-5</v>
      </c>
    </row>
    <row r="31325" spans="1:3" x14ac:dyDescent="0.35">
      <c r="A31325" s="86">
        <v>46349</v>
      </c>
      <c r="B31325" s="87">
        <v>0.29166666666666669</v>
      </c>
      <c r="C31325">
        <v>3.1469999999999995E-5</v>
      </c>
    </row>
    <row r="31326" spans="1:3" x14ac:dyDescent="0.35">
      <c r="A31326" s="86">
        <v>46349</v>
      </c>
      <c r="B31326" s="87">
        <v>0.30208333333333331</v>
      </c>
      <c r="C31326">
        <v>3.4320000000000003E-5</v>
      </c>
    </row>
    <row r="31327" spans="1:3" x14ac:dyDescent="0.35">
      <c r="A31327" s="86">
        <v>46349</v>
      </c>
      <c r="B31327" s="87">
        <v>0.3125</v>
      </c>
      <c r="C31327">
        <v>3.6269999999999997E-5</v>
      </c>
    </row>
    <row r="31328" spans="1:3" x14ac:dyDescent="0.35">
      <c r="A31328" s="86">
        <v>46349</v>
      </c>
      <c r="B31328" s="87">
        <v>0.32291666666666669</v>
      </c>
      <c r="C31328">
        <v>3.7449999999999995E-5</v>
      </c>
    </row>
    <row r="31329" spans="1:3" x14ac:dyDescent="0.35">
      <c r="A31329" s="86">
        <v>46349</v>
      </c>
      <c r="B31329" s="87">
        <v>0.33333333333333331</v>
      </c>
      <c r="C31329">
        <v>3.8039999999999995E-5</v>
      </c>
    </row>
    <row r="31330" spans="1:3" x14ac:dyDescent="0.35">
      <c r="A31330" s="86">
        <v>46349</v>
      </c>
      <c r="B31330" s="87">
        <v>0.34375</v>
      </c>
      <c r="C31330">
        <v>3.8210000000000002E-5</v>
      </c>
    </row>
    <row r="31331" spans="1:3" x14ac:dyDescent="0.35">
      <c r="A31331" s="86">
        <v>46349</v>
      </c>
      <c r="B31331" s="87">
        <v>0.35416666666666669</v>
      </c>
      <c r="C31331">
        <v>3.8039999999999995E-5</v>
      </c>
    </row>
    <row r="31332" spans="1:3" x14ac:dyDescent="0.35">
      <c r="A31332" s="86">
        <v>46349</v>
      </c>
      <c r="B31332" s="87">
        <v>0.36458333333333331</v>
      </c>
      <c r="C31332">
        <v>3.7570000000000001E-5</v>
      </c>
    </row>
    <row r="31333" spans="1:3" x14ac:dyDescent="0.35">
      <c r="A31333" s="86">
        <v>46349</v>
      </c>
      <c r="B31333" s="87">
        <v>0.375</v>
      </c>
      <c r="C31333">
        <v>3.6890000000000001E-5</v>
      </c>
    </row>
    <row r="31334" spans="1:3" x14ac:dyDescent="0.35">
      <c r="A31334" s="86">
        <v>46349</v>
      </c>
      <c r="B31334" s="87">
        <v>0.38541666666666669</v>
      </c>
      <c r="C31334">
        <v>3.6040000000000001E-5</v>
      </c>
    </row>
    <row r="31335" spans="1:3" x14ac:dyDescent="0.35">
      <c r="A31335" s="86">
        <v>46349</v>
      </c>
      <c r="B31335" s="87">
        <v>0.39583333333333331</v>
      </c>
      <c r="C31335">
        <v>3.5159999999999995E-5</v>
      </c>
    </row>
    <row r="31336" spans="1:3" x14ac:dyDescent="0.35">
      <c r="A31336" s="86">
        <v>46349</v>
      </c>
      <c r="B31336" s="87">
        <v>0.40625</v>
      </c>
      <c r="C31336">
        <v>3.4289999999999999E-5</v>
      </c>
    </row>
    <row r="31337" spans="1:3" x14ac:dyDescent="0.35">
      <c r="A31337" s="86">
        <v>46349</v>
      </c>
      <c r="B31337" s="87">
        <v>0.41666666666666669</v>
      </c>
      <c r="C31337">
        <v>3.358E-5</v>
      </c>
    </row>
    <row r="31338" spans="1:3" x14ac:dyDescent="0.35">
      <c r="A31338" s="86">
        <v>46349</v>
      </c>
      <c r="B31338" s="87">
        <v>0.42708333333333331</v>
      </c>
      <c r="C31338">
        <v>3.311E-5</v>
      </c>
    </row>
    <row r="31339" spans="1:3" x14ac:dyDescent="0.35">
      <c r="A31339" s="86">
        <v>46349</v>
      </c>
      <c r="B31339" s="87">
        <v>0.4375</v>
      </c>
      <c r="C31339">
        <v>3.2790000000000003E-5</v>
      </c>
    </row>
    <row r="31340" spans="1:3" x14ac:dyDescent="0.35">
      <c r="A31340" s="86">
        <v>46349</v>
      </c>
      <c r="B31340" s="87">
        <v>0.44791666666666669</v>
      </c>
      <c r="C31340">
        <v>3.2660000000000002E-5</v>
      </c>
    </row>
    <row r="31341" spans="1:3" x14ac:dyDescent="0.35">
      <c r="A31341" s="86">
        <v>46349</v>
      </c>
      <c r="B31341" s="87">
        <v>0.45833333333333331</v>
      </c>
      <c r="C31341">
        <v>3.2660000000000002E-5</v>
      </c>
    </row>
    <row r="31342" spans="1:3" x14ac:dyDescent="0.35">
      <c r="A31342" s="86">
        <v>46349</v>
      </c>
      <c r="B31342" s="87">
        <v>0.46875</v>
      </c>
      <c r="C31342">
        <v>3.277E-5</v>
      </c>
    </row>
    <row r="31343" spans="1:3" x14ac:dyDescent="0.35">
      <c r="A31343" s="86">
        <v>46349</v>
      </c>
      <c r="B31343" s="87">
        <v>0.47916666666666669</v>
      </c>
      <c r="C31343">
        <v>3.3019999999999999E-5</v>
      </c>
    </row>
    <row r="31344" spans="1:3" x14ac:dyDescent="0.35">
      <c r="A31344" s="86">
        <v>46349</v>
      </c>
      <c r="B31344" s="87">
        <v>0.48958333333333331</v>
      </c>
      <c r="C31344">
        <v>3.3500000000000001E-5</v>
      </c>
    </row>
    <row r="31345" spans="1:3" x14ac:dyDescent="0.35">
      <c r="A31345" s="86">
        <v>46349</v>
      </c>
      <c r="B31345" s="87">
        <v>0.5</v>
      </c>
      <c r="C31345">
        <v>3.4289999999999999E-5</v>
      </c>
    </row>
    <row r="31346" spans="1:3" x14ac:dyDescent="0.35">
      <c r="A31346" s="86">
        <v>46349</v>
      </c>
      <c r="B31346" s="87">
        <v>0.51041666666666663</v>
      </c>
      <c r="C31346">
        <v>3.5389999999999998E-5</v>
      </c>
    </row>
    <row r="31347" spans="1:3" x14ac:dyDescent="0.35">
      <c r="A31347" s="86">
        <v>46349</v>
      </c>
      <c r="B31347" s="87">
        <v>0.52083333333333337</v>
      </c>
      <c r="C31347">
        <v>3.6569999999999997E-5</v>
      </c>
    </row>
    <row r="31348" spans="1:3" x14ac:dyDescent="0.35">
      <c r="A31348" s="86">
        <v>46349</v>
      </c>
      <c r="B31348" s="87">
        <v>0.53125</v>
      </c>
      <c r="C31348">
        <v>3.7530000000000002E-5</v>
      </c>
    </row>
    <row r="31349" spans="1:3" x14ac:dyDescent="0.35">
      <c r="A31349" s="86">
        <v>46349</v>
      </c>
      <c r="B31349" s="87">
        <v>0.54166666666666663</v>
      </c>
      <c r="C31349">
        <v>3.8039999999999995E-5</v>
      </c>
    </row>
    <row r="31350" spans="1:3" x14ac:dyDescent="0.35">
      <c r="A31350" s="86">
        <v>46349</v>
      </c>
      <c r="B31350" s="87">
        <v>0.55208333333333337</v>
      </c>
      <c r="C31350">
        <v>3.7870000000000002E-5</v>
      </c>
    </row>
    <row r="31351" spans="1:3" x14ac:dyDescent="0.35">
      <c r="A31351" s="86">
        <v>46349</v>
      </c>
      <c r="B31351" s="87">
        <v>0.5625</v>
      </c>
      <c r="C31351">
        <v>3.7170000000000005E-5</v>
      </c>
    </row>
    <row r="31352" spans="1:3" x14ac:dyDescent="0.35">
      <c r="A31352" s="86">
        <v>46349</v>
      </c>
      <c r="B31352" s="87">
        <v>0.57291666666666663</v>
      </c>
      <c r="C31352">
        <v>3.612E-5</v>
      </c>
    </row>
    <row r="31353" spans="1:3" x14ac:dyDescent="0.35">
      <c r="A31353" s="86">
        <v>46349</v>
      </c>
      <c r="B31353" s="87">
        <v>0.58333333333333337</v>
      </c>
      <c r="C31353">
        <v>3.4990000000000002E-5</v>
      </c>
    </row>
    <row r="31354" spans="1:3" x14ac:dyDescent="0.35">
      <c r="A31354" s="86">
        <v>46349</v>
      </c>
      <c r="B31354" s="87">
        <v>0.59375</v>
      </c>
      <c r="C31354">
        <v>3.392E-5</v>
      </c>
    </row>
    <row r="31355" spans="1:3" x14ac:dyDescent="0.35">
      <c r="A31355" s="86">
        <v>46349</v>
      </c>
      <c r="B31355" s="87">
        <v>0.60416666666666663</v>
      </c>
      <c r="C31355">
        <v>3.2960000000000003E-5</v>
      </c>
    </row>
    <row r="31356" spans="1:3" x14ac:dyDescent="0.35">
      <c r="A31356" s="86">
        <v>46349</v>
      </c>
      <c r="B31356" s="87">
        <v>0.61458333333333337</v>
      </c>
      <c r="C31356">
        <v>3.2089999999999999E-5</v>
      </c>
    </row>
    <row r="31357" spans="1:3" x14ac:dyDescent="0.35">
      <c r="A31357" s="86">
        <v>46349</v>
      </c>
      <c r="B31357" s="87">
        <v>0.625</v>
      </c>
      <c r="C31357">
        <v>3.1250000000000001E-5</v>
      </c>
    </row>
    <row r="31358" spans="1:3" x14ac:dyDescent="0.35">
      <c r="A31358" s="86">
        <v>46349</v>
      </c>
      <c r="B31358" s="87">
        <v>0.63541666666666663</v>
      </c>
      <c r="C31358">
        <v>3.046E-5</v>
      </c>
    </row>
    <row r="31359" spans="1:3" x14ac:dyDescent="0.35">
      <c r="A31359" s="86">
        <v>46349</v>
      </c>
      <c r="B31359" s="87">
        <v>0.64583333333333337</v>
      </c>
      <c r="C31359">
        <v>2.9779999999999999E-5</v>
      </c>
    </row>
    <row r="31360" spans="1:3" x14ac:dyDescent="0.35">
      <c r="A31360" s="86">
        <v>46349</v>
      </c>
      <c r="B31360" s="87">
        <v>0.65625</v>
      </c>
      <c r="C31360">
        <v>2.921E-5</v>
      </c>
    </row>
    <row r="31361" spans="1:3" x14ac:dyDescent="0.35">
      <c r="A31361" s="86">
        <v>46349</v>
      </c>
      <c r="B31361" s="87">
        <v>0.66666666666666663</v>
      </c>
      <c r="C31361">
        <v>2.8899999999999998E-5</v>
      </c>
    </row>
    <row r="31362" spans="1:3" x14ac:dyDescent="0.35">
      <c r="A31362" s="86">
        <v>46349</v>
      </c>
      <c r="B31362" s="87">
        <v>0.67708333333333337</v>
      </c>
      <c r="C31362">
        <v>2.8840000000000002E-5</v>
      </c>
    </row>
    <row r="31363" spans="1:3" x14ac:dyDescent="0.35">
      <c r="A31363" s="86">
        <v>46349</v>
      </c>
      <c r="B31363" s="87">
        <v>0.6875</v>
      </c>
      <c r="C31363">
        <v>2.9119999999999999E-5</v>
      </c>
    </row>
    <row r="31364" spans="1:3" x14ac:dyDescent="0.35">
      <c r="A31364" s="86">
        <v>46349</v>
      </c>
      <c r="B31364" s="87">
        <v>0.69791666666666663</v>
      </c>
      <c r="C31364">
        <v>2.9799999999999999E-5</v>
      </c>
    </row>
    <row r="31365" spans="1:3" x14ac:dyDescent="0.35">
      <c r="A31365" s="86">
        <v>46349</v>
      </c>
      <c r="B31365" s="87">
        <v>0.70833333333333337</v>
      </c>
      <c r="C31365">
        <v>3.1019999999999998E-5</v>
      </c>
    </row>
    <row r="31366" spans="1:3" x14ac:dyDescent="0.35">
      <c r="A31366" s="86">
        <v>46349</v>
      </c>
      <c r="B31366" s="87">
        <v>0.71875</v>
      </c>
      <c r="C31366">
        <v>3.2740000000000002E-5</v>
      </c>
    </row>
    <row r="31367" spans="1:3" x14ac:dyDescent="0.35">
      <c r="A31367" s="86">
        <v>46349</v>
      </c>
      <c r="B31367" s="87">
        <v>0.72916666666666663</v>
      </c>
      <c r="C31367">
        <v>3.4909999999999996E-5</v>
      </c>
    </row>
    <row r="31368" spans="1:3" x14ac:dyDescent="0.35">
      <c r="A31368" s="86">
        <v>46349</v>
      </c>
      <c r="B31368" s="87">
        <v>0.73958333333333337</v>
      </c>
      <c r="C31368">
        <v>3.7420000000000004E-5</v>
      </c>
    </row>
    <row r="31369" spans="1:3" x14ac:dyDescent="0.35">
      <c r="A31369" s="86">
        <v>46349</v>
      </c>
      <c r="B31369" s="87">
        <v>0.75</v>
      </c>
      <c r="C31369">
        <v>4.0160000000000002E-5</v>
      </c>
    </row>
    <row r="31370" spans="1:3" x14ac:dyDescent="0.35">
      <c r="A31370" s="86">
        <v>46349</v>
      </c>
      <c r="B31370" s="87">
        <v>0.76041666666666663</v>
      </c>
      <c r="C31370">
        <v>4.3009999999999996E-5</v>
      </c>
    </row>
    <row r="31371" spans="1:3" x14ac:dyDescent="0.35">
      <c r="A31371" s="86">
        <v>46349</v>
      </c>
      <c r="B31371" s="87">
        <v>0.77083333333333337</v>
      </c>
      <c r="C31371">
        <v>4.5769999999999997E-5</v>
      </c>
    </row>
    <row r="31372" spans="1:3" x14ac:dyDescent="0.35">
      <c r="A31372" s="86">
        <v>46349</v>
      </c>
      <c r="B31372" s="87">
        <v>0.78125</v>
      </c>
      <c r="C31372">
        <v>4.8309999999999997E-5</v>
      </c>
    </row>
    <row r="31373" spans="1:3" x14ac:dyDescent="0.35">
      <c r="A31373" s="86">
        <v>46349</v>
      </c>
      <c r="B31373" s="87">
        <v>0.79166666666666663</v>
      </c>
      <c r="C31373">
        <v>5.0489999999999999E-5</v>
      </c>
    </row>
    <row r="31374" spans="1:3" x14ac:dyDescent="0.35">
      <c r="A31374" s="86">
        <v>46349</v>
      </c>
      <c r="B31374" s="87">
        <v>0.80208333333333337</v>
      </c>
      <c r="C31374">
        <v>5.2130000000000004E-5</v>
      </c>
    </row>
    <row r="31375" spans="1:3" x14ac:dyDescent="0.35">
      <c r="A31375" s="86">
        <v>46349</v>
      </c>
      <c r="B31375" s="87">
        <v>0.8125</v>
      </c>
      <c r="C31375">
        <v>5.3109999999999998E-5</v>
      </c>
    </row>
    <row r="31376" spans="1:3" x14ac:dyDescent="0.35">
      <c r="A31376" s="86">
        <v>46349</v>
      </c>
      <c r="B31376" s="87">
        <v>0.82291666666666663</v>
      </c>
      <c r="C31376">
        <v>5.3310000000000003E-5</v>
      </c>
    </row>
    <row r="31377" spans="1:3" x14ac:dyDescent="0.35">
      <c r="A31377" s="86">
        <v>46349</v>
      </c>
      <c r="B31377" s="87">
        <v>0.83333333333333337</v>
      </c>
      <c r="C31377">
        <v>5.2599999999999998E-5</v>
      </c>
    </row>
    <row r="31378" spans="1:3" x14ac:dyDescent="0.35">
      <c r="A31378" s="86">
        <v>46349</v>
      </c>
      <c r="B31378" s="87">
        <v>0.84375</v>
      </c>
      <c r="C31378">
        <v>5.1E-5</v>
      </c>
    </row>
    <row r="31379" spans="1:3" x14ac:dyDescent="0.35">
      <c r="A31379" s="86">
        <v>46349</v>
      </c>
      <c r="B31379" s="87">
        <v>0.85416666666666663</v>
      </c>
      <c r="C31379">
        <v>4.8739999999999998E-5</v>
      </c>
    </row>
    <row r="31380" spans="1:3" x14ac:dyDescent="0.35">
      <c r="A31380" s="86">
        <v>46349</v>
      </c>
      <c r="B31380" s="87">
        <v>0.86458333333333337</v>
      </c>
      <c r="C31380">
        <v>4.6260000000000001E-5</v>
      </c>
    </row>
    <row r="31381" spans="1:3" x14ac:dyDescent="0.35">
      <c r="A31381" s="86">
        <v>46349</v>
      </c>
      <c r="B31381" s="87">
        <v>0.875</v>
      </c>
      <c r="C31381">
        <v>4.3909999999999998E-5</v>
      </c>
    </row>
    <row r="31382" spans="1:3" x14ac:dyDescent="0.35">
      <c r="A31382" s="86">
        <v>46349</v>
      </c>
      <c r="B31382" s="87">
        <v>0.88541666666666663</v>
      </c>
      <c r="C31382">
        <v>4.2029999999999996E-5</v>
      </c>
    </row>
    <row r="31383" spans="1:3" x14ac:dyDescent="0.35">
      <c r="A31383" s="86">
        <v>46349</v>
      </c>
      <c r="B31383" s="87">
        <v>0.89583333333333337</v>
      </c>
      <c r="C31383">
        <v>4.0469999999999997E-5</v>
      </c>
    </row>
    <row r="31384" spans="1:3" x14ac:dyDescent="0.35">
      <c r="A31384" s="86">
        <v>46349</v>
      </c>
      <c r="B31384" s="87">
        <v>0.90625</v>
      </c>
      <c r="C31384">
        <v>3.9059999999999995E-5</v>
      </c>
    </row>
    <row r="31385" spans="1:3" x14ac:dyDescent="0.35">
      <c r="A31385" s="86">
        <v>46349</v>
      </c>
      <c r="B31385" s="87">
        <v>0.91666666666666663</v>
      </c>
      <c r="C31385">
        <v>3.7589999999999998E-5</v>
      </c>
    </row>
    <row r="31386" spans="1:3" x14ac:dyDescent="0.35">
      <c r="A31386" s="86">
        <v>46349</v>
      </c>
      <c r="B31386" s="87">
        <v>0.92708333333333337</v>
      </c>
      <c r="C31386">
        <v>3.5899999999999998E-5</v>
      </c>
    </row>
    <row r="31387" spans="1:3" x14ac:dyDescent="0.35">
      <c r="A31387" s="86">
        <v>46349</v>
      </c>
      <c r="B31387" s="87">
        <v>0.9375</v>
      </c>
      <c r="C31387">
        <v>3.4010000000000001E-5</v>
      </c>
    </row>
    <row r="31388" spans="1:3" x14ac:dyDescent="0.35">
      <c r="A31388" s="86">
        <v>46349</v>
      </c>
      <c r="B31388" s="87">
        <v>0.94791666666666663</v>
      </c>
      <c r="C31388">
        <v>3.1980000000000002E-5</v>
      </c>
    </row>
    <row r="31389" spans="1:3" x14ac:dyDescent="0.35">
      <c r="A31389" s="86">
        <v>46349</v>
      </c>
      <c r="B31389" s="87">
        <v>0.95833333333333337</v>
      </c>
      <c r="C31389">
        <v>2.9829999999999997E-5</v>
      </c>
    </row>
    <row r="31390" spans="1:3" x14ac:dyDescent="0.35">
      <c r="A31390" s="86">
        <v>46349</v>
      </c>
      <c r="B31390" s="87">
        <v>0.96875</v>
      </c>
      <c r="C31390">
        <v>2.7659999999999999E-5</v>
      </c>
    </row>
    <row r="31391" spans="1:3" x14ac:dyDescent="0.35">
      <c r="A31391" s="86">
        <v>46349</v>
      </c>
      <c r="B31391" s="87">
        <v>0.97916666666666663</v>
      </c>
      <c r="C31391">
        <v>2.546E-5</v>
      </c>
    </row>
    <row r="31392" spans="1:3" x14ac:dyDescent="0.35">
      <c r="A31392" s="86">
        <v>46349</v>
      </c>
      <c r="B31392" s="87">
        <v>0.98958333333333337</v>
      </c>
      <c r="C31392">
        <v>2.3290000000000002E-5</v>
      </c>
    </row>
    <row r="31393" spans="1:3" x14ac:dyDescent="0.35">
      <c r="A31393" s="86">
        <v>46350</v>
      </c>
      <c r="B31393" s="87">
        <v>0</v>
      </c>
      <c r="C31393">
        <v>2.1139999999999997E-5</v>
      </c>
    </row>
    <row r="31394" spans="1:3" x14ac:dyDescent="0.35">
      <c r="A31394" s="86">
        <v>46350</v>
      </c>
      <c r="B31394" s="87">
        <v>1.0416666666666666E-2</v>
      </c>
      <c r="C31394">
        <v>1.914E-5</v>
      </c>
    </row>
    <row r="31395" spans="1:3" x14ac:dyDescent="0.35">
      <c r="A31395" s="86">
        <v>46350</v>
      </c>
      <c r="B31395" s="87">
        <v>2.0833333333333332E-2</v>
      </c>
      <c r="C31395">
        <v>1.7219999999999998E-5</v>
      </c>
    </row>
    <row r="31396" spans="1:3" x14ac:dyDescent="0.35">
      <c r="A31396" s="86">
        <v>46350</v>
      </c>
      <c r="B31396" s="87">
        <v>3.125E-2</v>
      </c>
      <c r="C31396">
        <v>1.5549999999999999E-5</v>
      </c>
    </row>
    <row r="31397" spans="1:3" x14ac:dyDescent="0.35">
      <c r="A31397" s="86">
        <v>46350</v>
      </c>
      <c r="B31397" s="87">
        <v>4.1666666666666664E-2</v>
      </c>
      <c r="C31397">
        <v>1.414E-5</v>
      </c>
    </row>
    <row r="31398" spans="1:3" x14ac:dyDescent="0.35">
      <c r="A31398" s="86">
        <v>46350</v>
      </c>
      <c r="B31398" s="87">
        <v>5.2083333333333336E-2</v>
      </c>
      <c r="C31398">
        <v>1.308E-5</v>
      </c>
    </row>
    <row r="31399" spans="1:3" x14ac:dyDescent="0.35">
      <c r="A31399" s="86">
        <v>46350</v>
      </c>
      <c r="B31399" s="87">
        <v>6.25E-2</v>
      </c>
      <c r="C31399">
        <v>1.235E-5</v>
      </c>
    </row>
    <row r="31400" spans="1:3" x14ac:dyDescent="0.35">
      <c r="A31400" s="86">
        <v>46350</v>
      </c>
      <c r="B31400" s="87">
        <v>7.2916666666666671E-2</v>
      </c>
      <c r="C31400">
        <v>1.187E-5</v>
      </c>
    </row>
    <row r="31401" spans="1:3" x14ac:dyDescent="0.35">
      <c r="A31401" s="86">
        <v>46350</v>
      </c>
      <c r="B31401" s="87">
        <v>8.3333333333333329E-2</v>
      </c>
      <c r="C31401">
        <v>1.155E-5</v>
      </c>
    </row>
    <row r="31402" spans="1:3" x14ac:dyDescent="0.35">
      <c r="A31402" s="86">
        <v>46350</v>
      </c>
      <c r="B31402" s="87">
        <v>9.375E-2</v>
      </c>
      <c r="C31402">
        <v>1.136E-5</v>
      </c>
    </row>
    <row r="31403" spans="1:3" x14ac:dyDescent="0.35">
      <c r="A31403" s="86">
        <v>46350</v>
      </c>
      <c r="B31403" s="87">
        <v>0.10416666666666667</v>
      </c>
      <c r="C31403">
        <v>1.1220000000000001E-5</v>
      </c>
    </row>
    <row r="31404" spans="1:3" x14ac:dyDescent="0.35">
      <c r="A31404" s="86">
        <v>46350</v>
      </c>
      <c r="B31404" s="87">
        <v>0.11458333333333333</v>
      </c>
      <c r="C31404">
        <v>1.116E-5</v>
      </c>
    </row>
    <row r="31405" spans="1:3" x14ac:dyDescent="0.35">
      <c r="A31405" s="86">
        <v>46350</v>
      </c>
      <c r="B31405" s="87">
        <v>0.125</v>
      </c>
      <c r="C31405">
        <v>1.1079999999999999E-5</v>
      </c>
    </row>
    <row r="31406" spans="1:3" x14ac:dyDescent="0.35">
      <c r="A31406" s="86">
        <v>46350</v>
      </c>
      <c r="B31406" s="87">
        <v>0.13541666666666666</v>
      </c>
      <c r="C31406">
        <v>1.099E-5</v>
      </c>
    </row>
    <row r="31407" spans="1:3" x14ac:dyDescent="0.35">
      <c r="A31407" s="86">
        <v>46350</v>
      </c>
      <c r="B31407" s="87">
        <v>0.14583333333333334</v>
      </c>
      <c r="C31407">
        <v>1.093E-5</v>
      </c>
    </row>
    <row r="31408" spans="1:3" x14ac:dyDescent="0.35">
      <c r="A31408" s="86">
        <v>46350</v>
      </c>
      <c r="B31408" s="87">
        <v>0.15625</v>
      </c>
      <c r="C31408">
        <v>1.0849999999999999E-5</v>
      </c>
    </row>
    <row r="31409" spans="1:3" x14ac:dyDescent="0.35">
      <c r="A31409" s="86">
        <v>46350</v>
      </c>
      <c r="B31409" s="87">
        <v>0.16666666666666666</v>
      </c>
      <c r="C31409">
        <v>1.0849999999999999E-5</v>
      </c>
    </row>
    <row r="31410" spans="1:3" x14ac:dyDescent="0.35">
      <c r="A31410" s="86">
        <v>46350</v>
      </c>
      <c r="B31410" s="87">
        <v>0.17708333333333334</v>
      </c>
      <c r="C31410">
        <v>1.0880000000000001E-5</v>
      </c>
    </row>
    <row r="31411" spans="1:3" x14ac:dyDescent="0.35">
      <c r="A31411" s="86">
        <v>46350</v>
      </c>
      <c r="B31411" s="87">
        <v>0.1875</v>
      </c>
      <c r="C31411">
        <v>1.099E-5</v>
      </c>
    </row>
    <row r="31412" spans="1:3" x14ac:dyDescent="0.35">
      <c r="A31412" s="86">
        <v>46350</v>
      </c>
      <c r="B31412" s="87">
        <v>0.19791666666666666</v>
      </c>
      <c r="C31412">
        <v>1.114E-5</v>
      </c>
    </row>
    <row r="31413" spans="1:3" x14ac:dyDescent="0.35">
      <c r="A31413" s="86">
        <v>46350</v>
      </c>
      <c r="B31413" s="87">
        <v>0.20833333333333334</v>
      </c>
      <c r="C31413">
        <v>1.133E-5</v>
      </c>
    </row>
    <row r="31414" spans="1:3" x14ac:dyDescent="0.35">
      <c r="A31414" s="86">
        <v>46350</v>
      </c>
      <c r="B31414" s="87">
        <v>0.21875</v>
      </c>
      <c r="C31414">
        <v>1.1589999999999999E-5</v>
      </c>
    </row>
    <row r="31415" spans="1:3" x14ac:dyDescent="0.35">
      <c r="A31415" s="86">
        <v>46350</v>
      </c>
      <c r="B31415" s="87">
        <v>0.22916666666666666</v>
      </c>
      <c r="C31415">
        <v>1.221E-5</v>
      </c>
    </row>
    <row r="31416" spans="1:3" x14ac:dyDescent="0.35">
      <c r="A31416" s="86">
        <v>46350</v>
      </c>
      <c r="B31416" s="87">
        <v>0.23958333333333334</v>
      </c>
      <c r="C31416">
        <v>1.3509999999999999E-5</v>
      </c>
    </row>
    <row r="31417" spans="1:3" x14ac:dyDescent="0.35">
      <c r="A31417" s="86">
        <v>46350</v>
      </c>
      <c r="B31417" s="87">
        <v>0.25</v>
      </c>
      <c r="C31417">
        <v>1.5800000000000001E-5</v>
      </c>
    </row>
    <row r="31418" spans="1:3" x14ac:dyDescent="0.35">
      <c r="A31418" s="86">
        <v>46350</v>
      </c>
      <c r="B31418" s="87">
        <v>0.26041666666666669</v>
      </c>
      <c r="C31418">
        <v>1.9259999999999999E-5</v>
      </c>
    </row>
    <row r="31419" spans="1:3" x14ac:dyDescent="0.35">
      <c r="A31419" s="86">
        <v>46350</v>
      </c>
      <c r="B31419" s="87">
        <v>0.27083333333333331</v>
      </c>
      <c r="C31419">
        <v>2.3449999999999997E-5</v>
      </c>
    </row>
    <row r="31420" spans="1:3" x14ac:dyDescent="0.35">
      <c r="A31420" s="86">
        <v>46350</v>
      </c>
      <c r="B31420" s="87">
        <v>0.28125</v>
      </c>
      <c r="C31420">
        <v>2.775E-5</v>
      </c>
    </row>
    <row r="31421" spans="1:3" x14ac:dyDescent="0.35">
      <c r="A31421" s="86">
        <v>46350</v>
      </c>
      <c r="B31421" s="87">
        <v>0.29166666666666669</v>
      </c>
      <c r="C31421">
        <v>3.1579999999999999E-5</v>
      </c>
    </row>
    <row r="31422" spans="1:3" x14ac:dyDescent="0.35">
      <c r="A31422" s="86">
        <v>46350</v>
      </c>
      <c r="B31422" s="87">
        <v>0.30208333333333331</v>
      </c>
      <c r="C31422">
        <v>3.4439999999999996E-5</v>
      </c>
    </row>
    <row r="31423" spans="1:3" x14ac:dyDescent="0.35">
      <c r="A31423" s="86">
        <v>46350</v>
      </c>
      <c r="B31423" s="87">
        <v>0.3125</v>
      </c>
      <c r="C31423">
        <v>3.6400000000000004E-5</v>
      </c>
    </row>
    <row r="31424" spans="1:3" x14ac:dyDescent="0.35">
      <c r="A31424" s="86">
        <v>46350</v>
      </c>
      <c r="B31424" s="87">
        <v>0.32291666666666669</v>
      </c>
      <c r="C31424">
        <v>3.7589999999999998E-5</v>
      </c>
    </row>
    <row r="31425" spans="1:3" x14ac:dyDescent="0.35">
      <c r="A31425" s="86">
        <v>46350</v>
      </c>
      <c r="B31425" s="87">
        <v>0.33333333333333331</v>
      </c>
      <c r="C31425">
        <v>3.8179999999999997E-5</v>
      </c>
    </row>
    <row r="31426" spans="1:3" x14ac:dyDescent="0.35">
      <c r="A31426" s="86">
        <v>46350</v>
      </c>
      <c r="B31426" s="87">
        <v>0.34375</v>
      </c>
      <c r="C31426">
        <v>3.8350000000000004E-5</v>
      </c>
    </row>
    <row r="31427" spans="1:3" x14ac:dyDescent="0.35">
      <c r="A31427" s="86">
        <v>46350</v>
      </c>
      <c r="B31427" s="87">
        <v>0.35416666666666669</v>
      </c>
      <c r="C31427">
        <v>3.8179999999999997E-5</v>
      </c>
    </row>
    <row r="31428" spans="1:3" x14ac:dyDescent="0.35">
      <c r="A31428" s="86">
        <v>46350</v>
      </c>
      <c r="B31428" s="87">
        <v>0.36458333333333331</v>
      </c>
      <c r="C31428">
        <v>3.7699999999999995E-5</v>
      </c>
    </row>
    <row r="31429" spans="1:3" x14ac:dyDescent="0.35">
      <c r="A31429" s="86">
        <v>46350</v>
      </c>
      <c r="B31429" s="87">
        <v>0.375</v>
      </c>
      <c r="C31429">
        <v>3.7019999999999995E-5</v>
      </c>
    </row>
    <row r="31430" spans="1:3" x14ac:dyDescent="0.35">
      <c r="A31430" s="86">
        <v>46350</v>
      </c>
      <c r="B31430" s="87">
        <v>0.38541666666666669</v>
      </c>
      <c r="C31430">
        <v>3.6170000000000001E-5</v>
      </c>
    </row>
    <row r="31431" spans="1:3" x14ac:dyDescent="0.35">
      <c r="A31431" s="86">
        <v>46350</v>
      </c>
      <c r="B31431" s="87">
        <v>0.39583333333333331</v>
      </c>
      <c r="C31431">
        <v>3.5290000000000003E-5</v>
      </c>
    </row>
    <row r="31432" spans="1:3" x14ac:dyDescent="0.35">
      <c r="A31432" s="86">
        <v>46350</v>
      </c>
      <c r="B31432" s="87">
        <v>0.40625</v>
      </c>
      <c r="C31432">
        <v>3.4419999999999999E-5</v>
      </c>
    </row>
    <row r="31433" spans="1:3" x14ac:dyDescent="0.35">
      <c r="A31433" s="86">
        <v>46350</v>
      </c>
      <c r="B31433" s="87">
        <v>0.41666666666666669</v>
      </c>
      <c r="C31433">
        <v>3.3699999999999999E-5</v>
      </c>
    </row>
    <row r="31434" spans="1:3" x14ac:dyDescent="0.35">
      <c r="A31434" s="86">
        <v>46350</v>
      </c>
      <c r="B31434" s="87">
        <v>0.42708333333333331</v>
      </c>
      <c r="C31434">
        <v>3.3230000000000005E-5</v>
      </c>
    </row>
    <row r="31435" spans="1:3" x14ac:dyDescent="0.35">
      <c r="A31435" s="86">
        <v>46350</v>
      </c>
      <c r="B31435" s="87">
        <v>0.4375</v>
      </c>
      <c r="C31435">
        <v>3.2910000000000002E-5</v>
      </c>
    </row>
    <row r="31436" spans="1:3" x14ac:dyDescent="0.35">
      <c r="A31436" s="86">
        <v>46350</v>
      </c>
      <c r="B31436" s="87">
        <v>0.44791666666666669</v>
      </c>
      <c r="C31436">
        <v>3.277E-5</v>
      </c>
    </row>
    <row r="31437" spans="1:3" x14ac:dyDescent="0.35">
      <c r="A31437" s="86">
        <v>46350</v>
      </c>
      <c r="B31437" s="87">
        <v>0.45833333333333331</v>
      </c>
      <c r="C31437">
        <v>3.277E-5</v>
      </c>
    </row>
    <row r="31438" spans="1:3" x14ac:dyDescent="0.35">
      <c r="A31438" s="86">
        <v>46350</v>
      </c>
      <c r="B31438" s="87">
        <v>0.46875</v>
      </c>
      <c r="C31438">
        <v>3.2890000000000005E-5</v>
      </c>
    </row>
    <row r="31439" spans="1:3" x14ac:dyDescent="0.35">
      <c r="A31439" s="86">
        <v>46350</v>
      </c>
      <c r="B31439" s="87">
        <v>0.47916666666666669</v>
      </c>
      <c r="C31439">
        <v>3.3140000000000005E-5</v>
      </c>
    </row>
    <row r="31440" spans="1:3" x14ac:dyDescent="0.35">
      <c r="A31440" s="86">
        <v>46350</v>
      </c>
      <c r="B31440" s="87">
        <v>0.48958333333333331</v>
      </c>
      <c r="C31440">
        <v>3.362E-5</v>
      </c>
    </row>
    <row r="31441" spans="1:3" x14ac:dyDescent="0.35">
      <c r="A31441" s="86">
        <v>46350</v>
      </c>
      <c r="B31441" s="87">
        <v>0.5</v>
      </c>
      <c r="C31441">
        <v>3.4419999999999999E-5</v>
      </c>
    </row>
    <row r="31442" spans="1:3" x14ac:dyDescent="0.35">
      <c r="A31442" s="86">
        <v>46350</v>
      </c>
      <c r="B31442" s="87">
        <v>0.51041666666666663</v>
      </c>
      <c r="C31442">
        <v>3.5509999999999997E-5</v>
      </c>
    </row>
    <row r="31443" spans="1:3" x14ac:dyDescent="0.35">
      <c r="A31443" s="86">
        <v>46350</v>
      </c>
      <c r="B31443" s="87">
        <v>0.52083333333333337</v>
      </c>
      <c r="C31443">
        <v>3.6700000000000004E-5</v>
      </c>
    </row>
    <row r="31444" spans="1:3" x14ac:dyDescent="0.35">
      <c r="A31444" s="86">
        <v>46350</v>
      </c>
      <c r="B31444" s="87">
        <v>0.53125</v>
      </c>
      <c r="C31444">
        <v>3.7670000000000004E-5</v>
      </c>
    </row>
    <row r="31445" spans="1:3" x14ac:dyDescent="0.35">
      <c r="A31445" s="86">
        <v>46350</v>
      </c>
      <c r="B31445" s="87">
        <v>0.54166666666666663</v>
      </c>
      <c r="C31445">
        <v>3.8179999999999997E-5</v>
      </c>
    </row>
    <row r="31446" spans="1:3" x14ac:dyDescent="0.35">
      <c r="A31446" s="86">
        <v>46350</v>
      </c>
      <c r="B31446" s="87">
        <v>0.55208333333333337</v>
      </c>
      <c r="C31446">
        <v>3.8010000000000004E-5</v>
      </c>
    </row>
    <row r="31447" spans="1:3" x14ac:dyDescent="0.35">
      <c r="A31447" s="86">
        <v>46350</v>
      </c>
      <c r="B31447" s="87">
        <v>0.5625</v>
      </c>
      <c r="C31447">
        <v>3.7299999999999999E-5</v>
      </c>
    </row>
    <row r="31448" spans="1:3" x14ac:dyDescent="0.35">
      <c r="A31448" s="86">
        <v>46350</v>
      </c>
      <c r="B31448" s="87">
        <v>0.57291666666666663</v>
      </c>
      <c r="C31448">
        <v>3.625E-5</v>
      </c>
    </row>
    <row r="31449" spans="1:3" x14ac:dyDescent="0.35">
      <c r="A31449" s="86">
        <v>46350</v>
      </c>
      <c r="B31449" s="87">
        <v>0.58333333333333337</v>
      </c>
      <c r="C31449">
        <v>3.5119999999999996E-5</v>
      </c>
    </row>
    <row r="31450" spans="1:3" x14ac:dyDescent="0.35">
      <c r="A31450" s="86">
        <v>46350</v>
      </c>
      <c r="B31450" s="87">
        <v>0.59375</v>
      </c>
      <c r="C31450">
        <v>3.4039999999999999E-5</v>
      </c>
    </row>
    <row r="31451" spans="1:3" x14ac:dyDescent="0.35">
      <c r="A31451" s="86">
        <v>46350</v>
      </c>
      <c r="B31451" s="87">
        <v>0.60416666666666663</v>
      </c>
      <c r="C31451">
        <v>3.3079999999999995E-5</v>
      </c>
    </row>
    <row r="31452" spans="1:3" x14ac:dyDescent="0.35">
      <c r="A31452" s="86">
        <v>46350</v>
      </c>
      <c r="B31452" s="87">
        <v>0.61458333333333337</v>
      </c>
      <c r="C31452">
        <v>3.2210000000000005E-5</v>
      </c>
    </row>
    <row r="31453" spans="1:3" x14ac:dyDescent="0.35">
      <c r="A31453" s="86">
        <v>46350</v>
      </c>
      <c r="B31453" s="87">
        <v>0.625</v>
      </c>
      <c r="C31453">
        <v>3.1359999999999998E-5</v>
      </c>
    </row>
    <row r="31454" spans="1:3" x14ac:dyDescent="0.35">
      <c r="A31454" s="86">
        <v>46350</v>
      </c>
      <c r="B31454" s="87">
        <v>0.63541666666666663</v>
      </c>
      <c r="C31454">
        <v>3.0559999999999999E-5</v>
      </c>
    </row>
    <row r="31455" spans="1:3" x14ac:dyDescent="0.35">
      <c r="A31455" s="86">
        <v>46350</v>
      </c>
      <c r="B31455" s="87">
        <v>0.64583333333333337</v>
      </c>
      <c r="C31455">
        <v>2.9880000000000002E-5</v>
      </c>
    </row>
    <row r="31456" spans="1:3" x14ac:dyDescent="0.35">
      <c r="A31456" s="86">
        <v>46350</v>
      </c>
      <c r="B31456" s="87">
        <v>0.65625</v>
      </c>
      <c r="C31456">
        <v>2.932E-5</v>
      </c>
    </row>
    <row r="31457" spans="1:3" x14ac:dyDescent="0.35">
      <c r="A31457" s="86">
        <v>46350</v>
      </c>
      <c r="B31457" s="87">
        <v>0.66666666666666663</v>
      </c>
      <c r="C31457">
        <v>2.9E-5</v>
      </c>
    </row>
    <row r="31458" spans="1:3" x14ac:dyDescent="0.35">
      <c r="A31458" s="86">
        <v>46350</v>
      </c>
      <c r="B31458" s="87">
        <v>0.67708333333333337</v>
      </c>
      <c r="C31458">
        <v>2.8940000000000001E-5</v>
      </c>
    </row>
    <row r="31459" spans="1:3" x14ac:dyDescent="0.35">
      <c r="A31459" s="86">
        <v>46350</v>
      </c>
      <c r="B31459" s="87">
        <v>0.6875</v>
      </c>
      <c r="C31459">
        <v>2.923E-5</v>
      </c>
    </row>
    <row r="31460" spans="1:3" x14ac:dyDescent="0.35">
      <c r="A31460" s="86">
        <v>46350</v>
      </c>
      <c r="B31460" s="87">
        <v>0.69791666666666663</v>
      </c>
      <c r="C31460">
        <v>2.991E-5</v>
      </c>
    </row>
    <row r="31461" spans="1:3" x14ac:dyDescent="0.35">
      <c r="A31461" s="86">
        <v>46350</v>
      </c>
      <c r="B31461" s="87">
        <v>0.70833333333333337</v>
      </c>
      <c r="C31461">
        <v>3.1130000000000002E-5</v>
      </c>
    </row>
    <row r="31462" spans="1:3" x14ac:dyDescent="0.35">
      <c r="A31462" s="86">
        <v>46350</v>
      </c>
      <c r="B31462" s="87">
        <v>0.71875</v>
      </c>
      <c r="C31462">
        <v>3.2849999999999999E-5</v>
      </c>
    </row>
    <row r="31463" spans="1:3" x14ac:dyDescent="0.35">
      <c r="A31463" s="86">
        <v>46350</v>
      </c>
      <c r="B31463" s="87">
        <v>0.72916666666666663</v>
      </c>
      <c r="C31463">
        <v>3.5040000000000003E-5</v>
      </c>
    </row>
    <row r="31464" spans="1:3" x14ac:dyDescent="0.35">
      <c r="A31464" s="86">
        <v>46350</v>
      </c>
      <c r="B31464" s="87">
        <v>0.73958333333333337</v>
      </c>
      <c r="C31464">
        <v>3.7549999999999998E-5</v>
      </c>
    </row>
    <row r="31465" spans="1:3" x14ac:dyDescent="0.35">
      <c r="A31465" s="86">
        <v>46350</v>
      </c>
      <c r="B31465" s="87">
        <v>0.75</v>
      </c>
      <c r="C31465">
        <v>4.0309999999999999E-5</v>
      </c>
    </row>
    <row r="31466" spans="1:3" x14ac:dyDescent="0.35">
      <c r="A31466" s="86">
        <v>46350</v>
      </c>
      <c r="B31466" s="87">
        <v>0.76041666666666663</v>
      </c>
      <c r="C31466">
        <v>4.316E-5</v>
      </c>
    </row>
    <row r="31467" spans="1:3" x14ac:dyDescent="0.35">
      <c r="A31467" s="86">
        <v>46350</v>
      </c>
      <c r="B31467" s="87">
        <v>0.77083333333333337</v>
      </c>
      <c r="C31467">
        <v>4.5940000000000004E-5</v>
      </c>
    </row>
    <row r="31468" spans="1:3" x14ac:dyDescent="0.35">
      <c r="A31468" s="86">
        <v>46350</v>
      </c>
      <c r="B31468" s="87">
        <v>0.78125</v>
      </c>
      <c r="C31468">
        <v>4.8489999999999998E-5</v>
      </c>
    </row>
    <row r="31469" spans="1:3" x14ac:dyDescent="0.35">
      <c r="A31469" s="86">
        <v>46350</v>
      </c>
      <c r="B31469" s="87">
        <v>0.79166666666666663</v>
      </c>
      <c r="C31469">
        <v>5.0670000000000001E-5</v>
      </c>
    </row>
    <row r="31470" spans="1:3" x14ac:dyDescent="0.35">
      <c r="A31470" s="86">
        <v>46350</v>
      </c>
      <c r="B31470" s="87">
        <v>0.80208333333333337</v>
      </c>
      <c r="C31470">
        <v>5.2310000000000006E-5</v>
      </c>
    </row>
    <row r="31471" spans="1:3" x14ac:dyDescent="0.35">
      <c r="A31471" s="86">
        <v>46350</v>
      </c>
      <c r="B31471" s="87">
        <v>0.8125</v>
      </c>
      <c r="C31471">
        <v>5.3300000000000001E-5</v>
      </c>
    </row>
    <row r="31472" spans="1:3" x14ac:dyDescent="0.35">
      <c r="A31472" s="86">
        <v>46350</v>
      </c>
      <c r="B31472" s="87">
        <v>0.82291666666666663</v>
      </c>
      <c r="C31472">
        <v>5.3499999999999999E-5</v>
      </c>
    </row>
    <row r="31473" spans="1:3" x14ac:dyDescent="0.35">
      <c r="A31473" s="86">
        <v>46350</v>
      </c>
      <c r="B31473" s="87">
        <v>0.83333333333333337</v>
      </c>
      <c r="C31473">
        <v>5.2789999999999994E-5</v>
      </c>
    </row>
    <row r="31474" spans="1:3" x14ac:dyDescent="0.35">
      <c r="A31474" s="86">
        <v>46350</v>
      </c>
      <c r="B31474" s="87">
        <v>0.84375</v>
      </c>
      <c r="C31474">
        <v>5.1180000000000001E-5</v>
      </c>
    </row>
    <row r="31475" spans="1:3" x14ac:dyDescent="0.35">
      <c r="A31475" s="86">
        <v>46350</v>
      </c>
      <c r="B31475" s="87">
        <v>0.85416666666666663</v>
      </c>
      <c r="C31475">
        <v>4.8919999999999999E-5</v>
      </c>
    </row>
    <row r="31476" spans="1:3" x14ac:dyDescent="0.35">
      <c r="A31476" s="86">
        <v>46350</v>
      </c>
      <c r="B31476" s="87">
        <v>0.86458333333333337</v>
      </c>
      <c r="C31476">
        <v>4.6420000000000006E-5</v>
      </c>
    </row>
    <row r="31477" spans="1:3" x14ac:dyDescent="0.35">
      <c r="A31477" s="86">
        <v>46350</v>
      </c>
      <c r="B31477" s="87">
        <v>0.875</v>
      </c>
      <c r="C31477">
        <v>4.4069999999999996E-5</v>
      </c>
    </row>
    <row r="31478" spans="1:3" x14ac:dyDescent="0.35">
      <c r="A31478" s="86">
        <v>46350</v>
      </c>
      <c r="B31478" s="87">
        <v>0.88541666666666663</v>
      </c>
      <c r="C31478">
        <v>4.2179999999999999E-5</v>
      </c>
    </row>
    <row r="31479" spans="1:3" x14ac:dyDescent="0.35">
      <c r="A31479" s="86">
        <v>46350</v>
      </c>
      <c r="B31479" s="87">
        <v>0.89583333333333337</v>
      </c>
      <c r="C31479">
        <v>4.0609999999999999E-5</v>
      </c>
    </row>
    <row r="31480" spans="1:3" x14ac:dyDescent="0.35">
      <c r="A31480" s="86">
        <v>46350</v>
      </c>
      <c r="B31480" s="87">
        <v>0.90625</v>
      </c>
      <c r="C31480">
        <v>3.9199999999999997E-5</v>
      </c>
    </row>
    <row r="31481" spans="1:3" x14ac:dyDescent="0.35">
      <c r="A31481" s="86">
        <v>46350</v>
      </c>
      <c r="B31481" s="87">
        <v>0.91666666666666663</v>
      </c>
      <c r="C31481">
        <v>3.7719999999999998E-5</v>
      </c>
    </row>
    <row r="31482" spans="1:3" x14ac:dyDescent="0.35">
      <c r="A31482" s="86">
        <v>46350</v>
      </c>
      <c r="B31482" s="87">
        <v>0.92708333333333337</v>
      </c>
      <c r="C31482">
        <v>3.6020000000000004E-5</v>
      </c>
    </row>
    <row r="31483" spans="1:3" x14ac:dyDescent="0.35">
      <c r="A31483" s="86">
        <v>46350</v>
      </c>
      <c r="B31483" s="87">
        <v>0.9375</v>
      </c>
      <c r="C31483">
        <v>3.413E-5</v>
      </c>
    </row>
    <row r="31484" spans="1:3" x14ac:dyDescent="0.35">
      <c r="A31484" s="86">
        <v>46350</v>
      </c>
      <c r="B31484" s="87">
        <v>0.94791666666666663</v>
      </c>
      <c r="C31484">
        <v>3.2089999999999999E-5</v>
      </c>
    </row>
    <row r="31485" spans="1:3" x14ac:dyDescent="0.35">
      <c r="A31485" s="86">
        <v>46350</v>
      </c>
      <c r="B31485" s="87">
        <v>0.95833333333333337</v>
      </c>
      <c r="C31485">
        <v>2.9940000000000001E-5</v>
      </c>
    </row>
    <row r="31486" spans="1:3" x14ac:dyDescent="0.35">
      <c r="A31486" s="86">
        <v>46350</v>
      </c>
      <c r="B31486" s="87">
        <v>0.96875</v>
      </c>
      <c r="C31486">
        <v>2.775E-5</v>
      </c>
    </row>
    <row r="31487" spans="1:3" x14ac:dyDescent="0.35">
      <c r="A31487" s="86">
        <v>46350</v>
      </c>
      <c r="B31487" s="87">
        <v>0.97916666666666663</v>
      </c>
      <c r="C31487">
        <v>2.5550000000000001E-5</v>
      </c>
    </row>
    <row r="31488" spans="1:3" x14ac:dyDescent="0.35">
      <c r="A31488" s="86">
        <v>46350</v>
      </c>
      <c r="B31488" s="87">
        <v>0.98958333333333337</v>
      </c>
      <c r="C31488">
        <v>2.3369999999999998E-5</v>
      </c>
    </row>
    <row r="31489" spans="1:3" x14ac:dyDescent="0.35">
      <c r="A31489" s="86">
        <v>46351</v>
      </c>
      <c r="B31489" s="87">
        <v>0</v>
      </c>
      <c r="C31489">
        <v>2.122E-5</v>
      </c>
    </row>
    <row r="31490" spans="1:3" x14ac:dyDescent="0.35">
      <c r="A31490" s="86">
        <v>46351</v>
      </c>
      <c r="B31490" s="87">
        <v>1.0416666666666666E-2</v>
      </c>
      <c r="C31490">
        <v>1.9210000000000001E-5</v>
      </c>
    </row>
    <row r="31491" spans="1:3" x14ac:dyDescent="0.35">
      <c r="A31491" s="86">
        <v>46351</v>
      </c>
      <c r="B31491" s="87">
        <v>2.0833333333333332E-2</v>
      </c>
      <c r="C31491">
        <v>1.7280000000000001E-5</v>
      </c>
    </row>
    <row r="31492" spans="1:3" x14ac:dyDescent="0.35">
      <c r="A31492" s="86">
        <v>46351</v>
      </c>
      <c r="B31492" s="87">
        <v>3.125E-2</v>
      </c>
      <c r="C31492">
        <v>1.5610000000000001E-5</v>
      </c>
    </row>
    <row r="31493" spans="1:3" x14ac:dyDescent="0.35">
      <c r="A31493" s="86">
        <v>46351</v>
      </c>
      <c r="B31493" s="87">
        <v>4.1666666666666664E-2</v>
      </c>
      <c r="C31493">
        <v>1.419E-5</v>
      </c>
    </row>
    <row r="31494" spans="1:3" x14ac:dyDescent="0.35">
      <c r="A31494" s="86">
        <v>46351</v>
      </c>
      <c r="B31494" s="87">
        <v>5.2083333333333336E-2</v>
      </c>
      <c r="C31494">
        <v>1.313E-5</v>
      </c>
    </row>
    <row r="31495" spans="1:3" x14ac:dyDescent="0.35">
      <c r="A31495" s="86">
        <v>46351</v>
      </c>
      <c r="B31495" s="87">
        <v>6.25E-2</v>
      </c>
      <c r="C31495">
        <v>1.239E-5</v>
      </c>
    </row>
    <row r="31496" spans="1:3" x14ac:dyDescent="0.35">
      <c r="A31496" s="86">
        <v>46351</v>
      </c>
      <c r="B31496" s="87">
        <v>7.2916666666666671E-2</v>
      </c>
      <c r="C31496">
        <v>1.1910000000000001E-5</v>
      </c>
    </row>
    <row r="31497" spans="1:3" x14ac:dyDescent="0.35">
      <c r="A31497" s="86">
        <v>46351</v>
      </c>
      <c r="B31497" s="87">
        <v>8.3333333333333329E-2</v>
      </c>
      <c r="C31497">
        <v>1.1599999999999999E-5</v>
      </c>
    </row>
    <row r="31498" spans="1:3" x14ac:dyDescent="0.35">
      <c r="A31498" s="86">
        <v>46351</v>
      </c>
      <c r="B31498" s="87">
        <v>9.375E-2</v>
      </c>
      <c r="C31498">
        <v>1.1400000000000001E-5</v>
      </c>
    </row>
    <row r="31499" spans="1:3" x14ac:dyDescent="0.35">
      <c r="A31499" s="86">
        <v>46351</v>
      </c>
      <c r="B31499" s="87">
        <v>0.10416666666666667</v>
      </c>
      <c r="C31499">
        <v>1.1249999999999999E-5</v>
      </c>
    </row>
    <row r="31500" spans="1:3" x14ac:dyDescent="0.35">
      <c r="A31500" s="86">
        <v>46351</v>
      </c>
      <c r="B31500" s="87">
        <v>0.11458333333333333</v>
      </c>
      <c r="C31500">
        <v>1.1199999999999999E-5</v>
      </c>
    </row>
    <row r="31501" spans="1:3" x14ac:dyDescent="0.35">
      <c r="A31501" s="86">
        <v>46351</v>
      </c>
      <c r="B31501" s="87">
        <v>0.125</v>
      </c>
      <c r="C31501">
        <v>1.112E-5</v>
      </c>
    </row>
    <row r="31502" spans="1:3" x14ac:dyDescent="0.35">
      <c r="A31502" s="86">
        <v>46351</v>
      </c>
      <c r="B31502" s="87">
        <v>0.13541666666666666</v>
      </c>
      <c r="C31502">
        <v>1.1029999999999999E-5</v>
      </c>
    </row>
    <row r="31503" spans="1:3" x14ac:dyDescent="0.35">
      <c r="A31503" s="86">
        <v>46351</v>
      </c>
      <c r="B31503" s="87">
        <v>0.14583333333333334</v>
      </c>
      <c r="C31503">
        <v>1.097E-5</v>
      </c>
    </row>
    <row r="31504" spans="1:3" x14ac:dyDescent="0.35">
      <c r="A31504" s="86">
        <v>46351</v>
      </c>
      <c r="B31504" s="87">
        <v>0.15625</v>
      </c>
      <c r="C31504">
        <v>1.0890000000000001E-5</v>
      </c>
    </row>
    <row r="31505" spans="1:3" x14ac:dyDescent="0.35">
      <c r="A31505" s="86">
        <v>46351</v>
      </c>
      <c r="B31505" s="87">
        <v>0.16666666666666666</v>
      </c>
      <c r="C31505">
        <v>1.0890000000000001E-5</v>
      </c>
    </row>
    <row r="31506" spans="1:3" x14ac:dyDescent="0.35">
      <c r="A31506" s="86">
        <v>46351</v>
      </c>
      <c r="B31506" s="87">
        <v>0.17708333333333334</v>
      </c>
      <c r="C31506">
        <v>1.0909999999999999E-5</v>
      </c>
    </row>
    <row r="31507" spans="1:3" x14ac:dyDescent="0.35">
      <c r="A31507" s="86">
        <v>46351</v>
      </c>
      <c r="B31507" s="87">
        <v>0.1875</v>
      </c>
      <c r="C31507">
        <v>1.1029999999999999E-5</v>
      </c>
    </row>
    <row r="31508" spans="1:3" x14ac:dyDescent="0.35">
      <c r="A31508" s="86">
        <v>46351</v>
      </c>
      <c r="B31508" s="87">
        <v>0.19791666666666666</v>
      </c>
      <c r="C31508">
        <v>1.1180000000000001E-5</v>
      </c>
    </row>
    <row r="31509" spans="1:3" x14ac:dyDescent="0.35">
      <c r="A31509" s="86">
        <v>46351</v>
      </c>
      <c r="B31509" s="87">
        <v>0.20833333333333334</v>
      </c>
      <c r="C31509">
        <v>1.137E-5</v>
      </c>
    </row>
    <row r="31510" spans="1:3" x14ac:dyDescent="0.35">
      <c r="A31510" s="86">
        <v>46351</v>
      </c>
      <c r="B31510" s="87">
        <v>0.21875</v>
      </c>
      <c r="C31510">
        <v>1.163E-5</v>
      </c>
    </row>
    <row r="31511" spans="1:3" x14ac:dyDescent="0.35">
      <c r="A31511" s="86">
        <v>46351</v>
      </c>
      <c r="B31511" s="87">
        <v>0.22916666666666666</v>
      </c>
      <c r="C31511">
        <v>1.226E-5</v>
      </c>
    </row>
    <row r="31512" spans="1:3" x14ac:dyDescent="0.35">
      <c r="A31512" s="86">
        <v>46351</v>
      </c>
      <c r="B31512" s="87">
        <v>0.23958333333333334</v>
      </c>
      <c r="C31512">
        <v>1.3559999999999999E-5</v>
      </c>
    </row>
    <row r="31513" spans="1:3" x14ac:dyDescent="0.35">
      <c r="A31513" s="86">
        <v>46351</v>
      </c>
      <c r="B31513" s="87">
        <v>0.25</v>
      </c>
      <c r="C31513">
        <v>1.5860000000000001E-5</v>
      </c>
    </row>
    <row r="31514" spans="1:3" x14ac:dyDescent="0.35">
      <c r="A31514" s="86">
        <v>46351</v>
      </c>
      <c r="B31514" s="87">
        <v>0.26041666666666669</v>
      </c>
      <c r="C31514">
        <v>1.933E-5</v>
      </c>
    </row>
    <row r="31515" spans="1:3" x14ac:dyDescent="0.35">
      <c r="A31515" s="86">
        <v>46351</v>
      </c>
      <c r="B31515" s="87">
        <v>0.27083333333333331</v>
      </c>
      <c r="C31515">
        <v>2.353E-5</v>
      </c>
    </row>
    <row r="31516" spans="1:3" x14ac:dyDescent="0.35">
      <c r="A31516" s="86">
        <v>46351</v>
      </c>
      <c r="B31516" s="87">
        <v>0.28125</v>
      </c>
      <c r="C31516">
        <v>2.7849999999999999E-5</v>
      </c>
    </row>
    <row r="31517" spans="1:3" x14ac:dyDescent="0.35">
      <c r="A31517" s="86">
        <v>46351</v>
      </c>
      <c r="B31517" s="87">
        <v>0.29166666666666669</v>
      </c>
      <c r="C31517">
        <v>3.1690000000000003E-5</v>
      </c>
    </row>
    <row r="31518" spans="1:3" x14ac:dyDescent="0.35">
      <c r="A31518" s="86">
        <v>46351</v>
      </c>
      <c r="B31518" s="87">
        <v>0.30208333333333331</v>
      </c>
      <c r="C31518">
        <v>3.4560000000000001E-5</v>
      </c>
    </row>
    <row r="31519" spans="1:3" x14ac:dyDescent="0.35">
      <c r="A31519" s="86">
        <v>46351</v>
      </c>
      <c r="B31519" s="87">
        <v>0.3125</v>
      </c>
      <c r="C31519">
        <v>3.6529999999999998E-5</v>
      </c>
    </row>
    <row r="31520" spans="1:3" x14ac:dyDescent="0.35">
      <c r="A31520" s="86">
        <v>46351</v>
      </c>
      <c r="B31520" s="87">
        <v>0.32291666666666669</v>
      </c>
      <c r="C31520">
        <v>3.7719999999999998E-5</v>
      </c>
    </row>
    <row r="31521" spans="1:3" x14ac:dyDescent="0.35">
      <c r="A31521" s="86">
        <v>46351</v>
      </c>
      <c r="B31521" s="87">
        <v>0.33333333333333331</v>
      </c>
      <c r="C31521">
        <v>3.8309999999999997E-5</v>
      </c>
    </row>
    <row r="31522" spans="1:3" x14ac:dyDescent="0.35">
      <c r="A31522" s="86">
        <v>46351</v>
      </c>
      <c r="B31522" s="87">
        <v>0.34375</v>
      </c>
      <c r="C31522">
        <v>3.8479999999999997E-5</v>
      </c>
    </row>
    <row r="31523" spans="1:3" x14ac:dyDescent="0.35">
      <c r="A31523" s="86">
        <v>46351</v>
      </c>
      <c r="B31523" s="87">
        <v>0.35416666666666669</v>
      </c>
      <c r="C31523">
        <v>3.8309999999999997E-5</v>
      </c>
    </row>
    <row r="31524" spans="1:3" x14ac:dyDescent="0.35">
      <c r="A31524" s="86">
        <v>46351</v>
      </c>
      <c r="B31524" s="87">
        <v>0.36458333333333331</v>
      </c>
      <c r="C31524">
        <v>3.7830000000000002E-5</v>
      </c>
    </row>
    <row r="31525" spans="1:3" x14ac:dyDescent="0.35">
      <c r="A31525" s="86">
        <v>46351</v>
      </c>
      <c r="B31525" s="87">
        <v>0.375</v>
      </c>
      <c r="C31525">
        <v>3.7150000000000002E-5</v>
      </c>
    </row>
    <row r="31526" spans="1:3" x14ac:dyDescent="0.35">
      <c r="A31526" s="86">
        <v>46351</v>
      </c>
      <c r="B31526" s="87">
        <v>0.38541666666666669</v>
      </c>
      <c r="C31526">
        <v>3.6300000000000001E-5</v>
      </c>
    </row>
    <row r="31527" spans="1:3" x14ac:dyDescent="0.35">
      <c r="A31527" s="86">
        <v>46351</v>
      </c>
      <c r="B31527" s="87">
        <v>0.39583333333333331</v>
      </c>
      <c r="C31527">
        <v>3.5409999999999995E-5</v>
      </c>
    </row>
    <row r="31528" spans="1:3" x14ac:dyDescent="0.35">
      <c r="A31528" s="86">
        <v>46351</v>
      </c>
      <c r="B31528" s="87">
        <v>0.40625</v>
      </c>
      <c r="C31528">
        <v>3.4539999999999998E-5</v>
      </c>
    </row>
    <row r="31529" spans="1:3" x14ac:dyDescent="0.35">
      <c r="A31529" s="86">
        <v>46351</v>
      </c>
      <c r="B31529" s="87">
        <v>0.41666666666666669</v>
      </c>
      <c r="C31529">
        <v>3.3820000000000005E-5</v>
      </c>
    </row>
    <row r="31530" spans="1:3" x14ac:dyDescent="0.35">
      <c r="A31530" s="86">
        <v>46351</v>
      </c>
      <c r="B31530" s="87">
        <v>0.42708333333333331</v>
      </c>
      <c r="C31530">
        <v>3.3340000000000003E-5</v>
      </c>
    </row>
    <row r="31531" spans="1:3" x14ac:dyDescent="0.35">
      <c r="A31531" s="86">
        <v>46351</v>
      </c>
      <c r="B31531" s="87">
        <v>0.4375</v>
      </c>
      <c r="C31531">
        <v>3.3029999999999994E-5</v>
      </c>
    </row>
    <row r="31532" spans="1:3" x14ac:dyDescent="0.35">
      <c r="A31532" s="86">
        <v>46351</v>
      </c>
      <c r="B31532" s="87">
        <v>0.44791666666666669</v>
      </c>
      <c r="C31532">
        <v>3.2890000000000005E-5</v>
      </c>
    </row>
    <row r="31533" spans="1:3" x14ac:dyDescent="0.35">
      <c r="A31533" s="86">
        <v>46351</v>
      </c>
      <c r="B31533" s="87">
        <v>0.45833333333333331</v>
      </c>
      <c r="C31533">
        <v>3.2890000000000005E-5</v>
      </c>
    </row>
    <row r="31534" spans="1:3" x14ac:dyDescent="0.35">
      <c r="A31534" s="86">
        <v>46351</v>
      </c>
      <c r="B31534" s="87">
        <v>0.46875</v>
      </c>
      <c r="C31534">
        <v>3.3000000000000003E-5</v>
      </c>
    </row>
    <row r="31535" spans="1:3" x14ac:dyDescent="0.35">
      <c r="A31535" s="86">
        <v>46351</v>
      </c>
      <c r="B31535" s="87">
        <v>0.47916666666666669</v>
      </c>
      <c r="C31535">
        <v>3.3250000000000002E-5</v>
      </c>
    </row>
    <row r="31536" spans="1:3" x14ac:dyDescent="0.35">
      <c r="A31536" s="86">
        <v>46351</v>
      </c>
      <c r="B31536" s="87">
        <v>0.48958333333333331</v>
      </c>
      <c r="C31536">
        <v>3.3739999999999999E-5</v>
      </c>
    </row>
    <row r="31537" spans="1:3" x14ac:dyDescent="0.35">
      <c r="A31537" s="86">
        <v>46351</v>
      </c>
      <c r="B31537" s="87">
        <v>0.5</v>
      </c>
      <c r="C31537">
        <v>3.4539999999999998E-5</v>
      </c>
    </row>
    <row r="31538" spans="1:3" x14ac:dyDescent="0.35">
      <c r="A31538" s="86">
        <v>46351</v>
      </c>
      <c r="B31538" s="87">
        <v>0.51041666666666663</v>
      </c>
      <c r="C31538">
        <v>3.5639999999999998E-5</v>
      </c>
    </row>
    <row r="31539" spans="1:3" x14ac:dyDescent="0.35">
      <c r="A31539" s="86">
        <v>46351</v>
      </c>
      <c r="B31539" s="87">
        <v>0.52083333333333337</v>
      </c>
      <c r="C31539">
        <v>3.6830000000000005E-5</v>
      </c>
    </row>
    <row r="31540" spans="1:3" x14ac:dyDescent="0.35">
      <c r="A31540" s="86">
        <v>46351</v>
      </c>
      <c r="B31540" s="87">
        <v>0.53125</v>
      </c>
      <c r="C31540">
        <v>3.7799999999999997E-5</v>
      </c>
    </row>
    <row r="31541" spans="1:3" x14ac:dyDescent="0.35">
      <c r="A31541" s="86">
        <v>46351</v>
      </c>
      <c r="B31541" s="87">
        <v>0.54166666666666663</v>
      </c>
      <c r="C31541">
        <v>3.8309999999999997E-5</v>
      </c>
    </row>
    <row r="31542" spans="1:3" x14ac:dyDescent="0.35">
      <c r="A31542" s="86">
        <v>46351</v>
      </c>
      <c r="B31542" s="87">
        <v>0.55208333333333337</v>
      </c>
      <c r="C31542">
        <v>3.8139999999999997E-5</v>
      </c>
    </row>
    <row r="31543" spans="1:3" x14ac:dyDescent="0.35">
      <c r="A31543" s="86">
        <v>46351</v>
      </c>
      <c r="B31543" s="87">
        <v>0.5625</v>
      </c>
      <c r="C31543">
        <v>3.7440000000000001E-5</v>
      </c>
    </row>
    <row r="31544" spans="1:3" x14ac:dyDescent="0.35">
      <c r="A31544" s="86">
        <v>46351</v>
      </c>
      <c r="B31544" s="87">
        <v>0.57291666666666663</v>
      </c>
      <c r="C31544">
        <v>3.6380000000000001E-5</v>
      </c>
    </row>
    <row r="31545" spans="1:3" x14ac:dyDescent="0.35">
      <c r="A31545" s="86">
        <v>46351</v>
      </c>
      <c r="B31545" s="87">
        <v>0.58333333333333337</v>
      </c>
      <c r="C31545">
        <v>3.5240000000000001E-5</v>
      </c>
    </row>
    <row r="31546" spans="1:3" x14ac:dyDescent="0.35">
      <c r="A31546" s="86">
        <v>46351</v>
      </c>
      <c r="B31546" s="87">
        <v>0.59375</v>
      </c>
      <c r="C31546">
        <v>3.4160000000000005E-5</v>
      </c>
    </row>
    <row r="31547" spans="1:3" x14ac:dyDescent="0.35">
      <c r="A31547" s="86">
        <v>46351</v>
      </c>
      <c r="B31547" s="87">
        <v>0.60416666666666663</v>
      </c>
      <c r="C31547">
        <v>3.3200000000000001E-5</v>
      </c>
    </row>
    <row r="31548" spans="1:3" x14ac:dyDescent="0.35">
      <c r="A31548" s="86">
        <v>46351</v>
      </c>
      <c r="B31548" s="87">
        <v>0.61458333333333337</v>
      </c>
      <c r="C31548">
        <v>3.2320000000000002E-5</v>
      </c>
    </row>
    <row r="31549" spans="1:3" x14ac:dyDescent="0.35">
      <c r="A31549" s="86">
        <v>46351</v>
      </c>
      <c r="B31549" s="87">
        <v>0.625</v>
      </c>
      <c r="C31549">
        <v>3.1469999999999995E-5</v>
      </c>
    </row>
    <row r="31550" spans="1:3" x14ac:dyDescent="0.35">
      <c r="A31550" s="86">
        <v>46351</v>
      </c>
      <c r="B31550" s="87">
        <v>0.63541666666666663</v>
      </c>
      <c r="C31550">
        <v>3.0669999999999996E-5</v>
      </c>
    </row>
    <row r="31551" spans="1:3" x14ac:dyDescent="0.35">
      <c r="A31551" s="86">
        <v>46351</v>
      </c>
      <c r="B31551" s="87">
        <v>0.64583333333333337</v>
      </c>
      <c r="C31551">
        <v>2.9989999999999999E-5</v>
      </c>
    </row>
    <row r="31552" spans="1:3" x14ac:dyDescent="0.35">
      <c r="A31552" s="86">
        <v>46351</v>
      </c>
      <c r="B31552" s="87">
        <v>0.65625</v>
      </c>
      <c r="C31552">
        <v>2.9420000000000003E-5</v>
      </c>
    </row>
    <row r="31553" spans="1:3" x14ac:dyDescent="0.35">
      <c r="A31553" s="86">
        <v>46351</v>
      </c>
      <c r="B31553" s="87">
        <v>0.66666666666666663</v>
      </c>
      <c r="C31553">
        <v>2.9099999999999999E-5</v>
      </c>
    </row>
    <row r="31554" spans="1:3" x14ac:dyDescent="0.35">
      <c r="A31554" s="86">
        <v>46351</v>
      </c>
      <c r="B31554" s="87">
        <v>0.67708333333333337</v>
      </c>
      <c r="C31554">
        <v>2.9049999999999998E-5</v>
      </c>
    </row>
    <row r="31555" spans="1:3" x14ac:dyDescent="0.35">
      <c r="A31555" s="86">
        <v>46351</v>
      </c>
      <c r="B31555" s="87">
        <v>0.6875</v>
      </c>
      <c r="C31555">
        <v>2.9329999999999999E-5</v>
      </c>
    </row>
    <row r="31556" spans="1:3" x14ac:dyDescent="0.35">
      <c r="A31556" s="86">
        <v>46351</v>
      </c>
      <c r="B31556" s="87">
        <v>0.69791666666666663</v>
      </c>
      <c r="C31556">
        <v>3.0009999999999999E-5</v>
      </c>
    </row>
    <row r="31557" spans="1:3" x14ac:dyDescent="0.35">
      <c r="A31557" s="86">
        <v>46351</v>
      </c>
      <c r="B31557" s="87">
        <v>0.70833333333333337</v>
      </c>
      <c r="C31557">
        <v>3.1239999999999999E-5</v>
      </c>
    </row>
    <row r="31558" spans="1:3" x14ac:dyDescent="0.35">
      <c r="A31558" s="86">
        <v>46351</v>
      </c>
      <c r="B31558" s="87">
        <v>0.71875</v>
      </c>
      <c r="C31558">
        <v>3.2969999999999998E-5</v>
      </c>
    </row>
    <row r="31559" spans="1:3" x14ac:dyDescent="0.35">
      <c r="A31559" s="86">
        <v>46351</v>
      </c>
      <c r="B31559" s="87">
        <v>0.72916666666666663</v>
      </c>
      <c r="C31559">
        <v>3.5159999999999995E-5</v>
      </c>
    </row>
    <row r="31560" spans="1:3" x14ac:dyDescent="0.35">
      <c r="A31560" s="86">
        <v>46351</v>
      </c>
      <c r="B31560" s="87">
        <v>0.73958333333333337</v>
      </c>
      <c r="C31560">
        <v>3.769E-5</v>
      </c>
    </row>
    <row r="31561" spans="1:3" x14ac:dyDescent="0.35">
      <c r="A31561" s="86">
        <v>46351</v>
      </c>
      <c r="B31561" s="87">
        <v>0.75</v>
      </c>
      <c r="C31561">
        <v>4.0450000000000001E-5</v>
      </c>
    </row>
    <row r="31562" spans="1:3" x14ac:dyDescent="0.35">
      <c r="A31562" s="86">
        <v>46351</v>
      </c>
      <c r="B31562" s="87">
        <v>0.76041666666666663</v>
      </c>
      <c r="C31562">
        <v>4.3310000000000004E-5</v>
      </c>
    </row>
    <row r="31563" spans="1:3" x14ac:dyDescent="0.35">
      <c r="A31563" s="86">
        <v>46351</v>
      </c>
      <c r="B31563" s="87">
        <v>0.77083333333333337</v>
      </c>
      <c r="C31563">
        <v>4.6100000000000002E-5</v>
      </c>
    </row>
    <row r="31564" spans="1:3" x14ac:dyDescent="0.35">
      <c r="A31564" s="86">
        <v>46351</v>
      </c>
      <c r="B31564" s="87">
        <v>0.78125</v>
      </c>
      <c r="C31564">
        <v>4.8660000000000005E-5</v>
      </c>
    </row>
    <row r="31565" spans="1:3" x14ac:dyDescent="0.35">
      <c r="A31565" s="86">
        <v>46351</v>
      </c>
      <c r="B31565" s="87">
        <v>0.79166666666666663</v>
      </c>
      <c r="C31565">
        <v>5.0850000000000003E-5</v>
      </c>
    </row>
    <row r="31566" spans="1:3" x14ac:dyDescent="0.35">
      <c r="A31566" s="86">
        <v>46351</v>
      </c>
      <c r="B31566" s="87">
        <v>0.80208333333333337</v>
      </c>
      <c r="C31566">
        <v>5.2499999999999995E-5</v>
      </c>
    </row>
    <row r="31567" spans="1:3" x14ac:dyDescent="0.35">
      <c r="A31567" s="86">
        <v>46351</v>
      </c>
      <c r="B31567" s="87">
        <v>0.8125</v>
      </c>
      <c r="C31567">
        <v>5.3490000000000005E-5</v>
      </c>
    </row>
    <row r="31568" spans="1:3" x14ac:dyDescent="0.35">
      <c r="A31568" s="86">
        <v>46351</v>
      </c>
      <c r="B31568" s="87">
        <v>0.82291666666666663</v>
      </c>
      <c r="C31568">
        <v>5.3690000000000003E-5</v>
      </c>
    </row>
    <row r="31569" spans="1:3" x14ac:dyDescent="0.35">
      <c r="A31569" s="86">
        <v>46351</v>
      </c>
      <c r="B31569" s="87">
        <v>0.83333333333333337</v>
      </c>
      <c r="C31569">
        <v>5.2979999999999998E-5</v>
      </c>
    </row>
    <row r="31570" spans="1:3" x14ac:dyDescent="0.35">
      <c r="A31570" s="86">
        <v>46351</v>
      </c>
      <c r="B31570" s="87">
        <v>0.84375</v>
      </c>
      <c r="C31570">
        <v>5.1360000000000003E-5</v>
      </c>
    </row>
    <row r="31571" spans="1:3" x14ac:dyDescent="0.35">
      <c r="A31571" s="86">
        <v>46351</v>
      </c>
      <c r="B31571" s="87">
        <v>0.85416666666666663</v>
      </c>
      <c r="C31571">
        <v>4.9089999999999999E-5</v>
      </c>
    </row>
    <row r="31572" spans="1:3" x14ac:dyDescent="0.35">
      <c r="A31572" s="86">
        <v>46351</v>
      </c>
      <c r="B31572" s="87">
        <v>0.86458333333333337</v>
      </c>
      <c r="C31572">
        <v>4.6589999999999999E-5</v>
      </c>
    </row>
    <row r="31573" spans="1:3" x14ac:dyDescent="0.35">
      <c r="A31573" s="86">
        <v>46351</v>
      </c>
      <c r="B31573" s="87">
        <v>0.875</v>
      </c>
      <c r="C31573">
        <v>4.422E-5</v>
      </c>
    </row>
    <row r="31574" spans="1:3" x14ac:dyDescent="0.35">
      <c r="A31574" s="86">
        <v>46351</v>
      </c>
      <c r="B31574" s="87">
        <v>0.88541666666666663</v>
      </c>
      <c r="C31574">
        <v>4.2320000000000001E-5</v>
      </c>
    </row>
    <row r="31575" spans="1:3" x14ac:dyDescent="0.35">
      <c r="A31575" s="86">
        <v>46351</v>
      </c>
      <c r="B31575" s="87">
        <v>0.89583333333333337</v>
      </c>
      <c r="C31575">
        <v>4.0759999999999996E-5</v>
      </c>
    </row>
    <row r="31576" spans="1:3" x14ac:dyDescent="0.35">
      <c r="A31576" s="86">
        <v>46351</v>
      </c>
      <c r="B31576" s="87">
        <v>0.90625</v>
      </c>
      <c r="C31576">
        <v>3.9329999999999998E-5</v>
      </c>
    </row>
    <row r="31577" spans="1:3" x14ac:dyDescent="0.35">
      <c r="A31577" s="86">
        <v>46351</v>
      </c>
      <c r="B31577" s="87">
        <v>0.91666666666666663</v>
      </c>
      <c r="C31577">
        <v>3.786E-5</v>
      </c>
    </row>
    <row r="31578" spans="1:3" x14ac:dyDescent="0.35">
      <c r="A31578" s="86">
        <v>46351</v>
      </c>
      <c r="B31578" s="87">
        <v>0.92708333333333337</v>
      </c>
      <c r="C31578">
        <v>3.6150000000000005E-5</v>
      </c>
    </row>
    <row r="31579" spans="1:3" x14ac:dyDescent="0.35">
      <c r="A31579" s="86">
        <v>46351</v>
      </c>
      <c r="B31579" s="87">
        <v>0.9375</v>
      </c>
      <c r="C31579">
        <v>3.4250000000000006E-5</v>
      </c>
    </row>
    <row r="31580" spans="1:3" x14ac:dyDescent="0.35">
      <c r="A31580" s="86">
        <v>46351</v>
      </c>
      <c r="B31580" s="87">
        <v>0.94791666666666663</v>
      </c>
      <c r="C31580">
        <v>3.2210000000000005E-5</v>
      </c>
    </row>
    <row r="31581" spans="1:3" x14ac:dyDescent="0.35">
      <c r="A31581" s="86">
        <v>46351</v>
      </c>
      <c r="B31581" s="87">
        <v>0.95833333333333337</v>
      </c>
      <c r="C31581">
        <v>3.0050000000000002E-5</v>
      </c>
    </row>
    <row r="31582" spans="1:3" x14ac:dyDescent="0.35">
      <c r="A31582" s="86">
        <v>46351</v>
      </c>
      <c r="B31582" s="87">
        <v>0.96875</v>
      </c>
      <c r="C31582">
        <v>2.7849999999999999E-5</v>
      </c>
    </row>
    <row r="31583" spans="1:3" x14ac:dyDescent="0.35">
      <c r="A31583" s="86">
        <v>46351</v>
      </c>
      <c r="B31583" s="87">
        <v>0.97916666666666663</v>
      </c>
      <c r="C31583">
        <v>2.5639999999999998E-5</v>
      </c>
    </row>
    <row r="31584" spans="1:3" x14ac:dyDescent="0.35">
      <c r="A31584" s="86">
        <v>46351</v>
      </c>
      <c r="B31584" s="87">
        <v>0.98958333333333337</v>
      </c>
      <c r="C31584">
        <v>2.3449999999999997E-5</v>
      </c>
    </row>
    <row r="31585" spans="1:3" x14ac:dyDescent="0.35">
      <c r="A31585" s="86">
        <v>46352</v>
      </c>
      <c r="B31585" s="87">
        <v>0</v>
      </c>
      <c r="C31585">
        <v>2.1290000000000001E-5</v>
      </c>
    </row>
    <row r="31586" spans="1:3" x14ac:dyDescent="0.35">
      <c r="A31586" s="86">
        <v>46352</v>
      </c>
      <c r="B31586" s="87">
        <v>1.0416666666666666E-2</v>
      </c>
      <c r="C31586">
        <v>1.9279999999999998E-5</v>
      </c>
    </row>
    <row r="31587" spans="1:3" x14ac:dyDescent="0.35">
      <c r="A31587" s="86">
        <v>46352</v>
      </c>
      <c r="B31587" s="87">
        <v>2.0833333333333332E-2</v>
      </c>
      <c r="C31587">
        <v>1.734E-5</v>
      </c>
    </row>
    <row r="31588" spans="1:3" x14ac:dyDescent="0.35">
      <c r="A31588" s="86">
        <v>46352</v>
      </c>
      <c r="B31588" s="87">
        <v>3.125E-2</v>
      </c>
      <c r="C31588">
        <v>1.5659999999999999E-5</v>
      </c>
    </row>
    <row r="31589" spans="1:3" x14ac:dyDescent="0.35">
      <c r="A31589" s="86">
        <v>46352</v>
      </c>
      <c r="B31589" s="87">
        <v>4.1666666666666664E-2</v>
      </c>
      <c r="C31589">
        <v>1.4239999999999999E-5</v>
      </c>
    </row>
    <row r="31590" spans="1:3" x14ac:dyDescent="0.35">
      <c r="A31590" s="86">
        <v>46352</v>
      </c>
      <c r="B31590" s="87">
        <v>5.2083333333333336E-2</v>
      </c>
      <c r="C31590">
        <v>1.3180000000000001E-5</v>
      </c>
    </row>
    <row r="31591" spans="1:3" x14ac:dyDescent="0.35">
      <c r="A31591" s="86">
        <v>46352</v>
      </c>
      <c r="B31591" s="87">
        <v>6.25E-2</v>
      </c>
      <c r="C31591">
        <v>1.243E-5</v>
      </c>
    </row>
    <row r="31592" spans="1:3" x14ac:dyDescent="0.35">
      <c r="A31592" s="86">
        <v>46352</v>
      </c>
      <c r="B31592" s="87">
        <v>7.2916666666666671E-2</v>
      </c>
      <c r="C31592">
        <v>1.1960000000000001E-5</v>
      </c>
    </row>
    <row r="31593" spans="1:3" x14ac:dyDescent="0.35">
      <c r="A31593" s="86">
        <v>46352</v>
      </c>
      <c r="B31593" s="87">
        <v>8.3333333333333329E-2</v>
      </c>
      <c r="C31593">
        <v>1.1639999999999999E-5</v>
      </c>
    </row>
    <row r="31594" spans="1:3" x14ac:dyDescent="0.35">
      <c r="A31594" s="86">
        <v>46352</v>
      </c>
      <c r="B31594" s="87">
        <v>9.375E-2</v>
      </c>
      <c r="C31594">
        <v>1.1440000000000001E-5</v>
      </c>
    </row>
    <row r="31595" spans="1:3" x14ac:dyDescent="0.35">
      <c r="A31595" s="86">
        <v>46352</v>
      </c>
      <c r="B31595" s="87">
        <v>0.10416666666666667</v>
      </c>
      <c r="C31595">
        <v>1.129E-5</v>
      </c>
    </row>
    <row r="31596" spans="1:3" x14ac:dyDescent="0.35">
      <c r="A31596" s="86">
        <v>46352</v>
      </c>
      <c r="B31596" s="87">
        <v>0.11458333333333333</v>
      </c>
      <c r="C31596">
        <v>1.1240000000000001E-5</v>
      </c>
    </row>
    <row r="31597" spans="1:3" x14ac:dyDescent="0.35">
      <c r="A31597" s="86">
        <v>46352</v>
      </c>
      <c r="B31597" s="87">
        <v>0.125</v>
      </c>
      <c r="C31597">
        <v>1.116E-5</v>
      </c>
    </row>
    <row r="31598" spans="1:3" x14ac:dyDescent="0.35">
      <c r="A31598" s="86">
        <v>46352</v>
      </c>
      <c r="B31598" s="87">
        <v>0.13541666666666666</v>
      </c>
      <c r="C31598">
        <v>1.1070000000000001E-5</v>
      </c>
    </row>
    <row r="31599" spans="1:3" x14ac:dyDescent="0.35">
      <c r="A31599" s="86">
        <v>46352</v>
      </c>
      <c r="B31599" s="87">
        <v>0.14583333333333334</v>
      </c>
      <c r="C31599">
        <v>1.1010000000000001E-5</v>
      </c>
    </row>
    <row r="31600" spans="1:3" x14ac:dyDescent="0.35">
      <c r="A31600" s="86">
        <v>46352</v>
      </c>
      <c r="B31600" s="87">
        <v>0.15625</v>
      </c>
      <c r="C31600">
        <v>1.093E-5</v>
      </c>
    </row>
    <row r="31601" spans="1:3" x14ac:dyDescent="0.35">
      <c r="A31601" s="86">
        <v>46352</v>
      </c>
      <c r="B31601" s="87">
        <v>0.16666666666666666</v>
      </c>
      <c r="C31601">
        <v>1.093E-5</v>
      </c>
    </row>
    <row r="31602" spans="1:3" x14ac:dyDescent="0.35">
      <c r="A31602" s="86">
        <v>46352</v>
      </c>
      <c r="B31602" s="87">
        <v>0.17708333333333334</v>
      </c>
      <c r="C31602">
        <v>1.095E-5</v>
      </c>
    </row>
    <row r="31603" spans="1:3" x14ac:dyDescent="0.35">
      <c r="A31603" s="86">
        <v>46352</v>
      </c>
      <c r="B31603" s="87">
        <v>0.1875</v>
      </c>
      <c r="C31603">
        <v>1.1070000000000001E-5</v>
      </c>
    </row>
    <row r="31604" spans="1:3" x14ac:dyDescent="0.35">
      <c r="A31604" s="86">
        <v>46352</v>
      </c>
      <c r="B31604" s="87">
        <v>0.19791666666666666</v>
      </c>
      <c r="C31604">
        <v>1.1209999999999999E-5</v>
      </c>
    </row>
    <row r="31605" spans="1:3" x14ac:dyDescent="0.35">
      <c r="A31605" s="86">
        <v>46352</v>
      </c>
      <c r="B31605" s="87">
        <v>0.20833333333333334</v>
      </c>
      <c r="C31605">
        <v>1.1409999999999999E-5</v>
      </c>
    </row>
    <row r="31606" spans="1:3" x14ac:dyDescent="0.35">
      <c r="A31606" s="86">
        <v>46352</v>
      </c>
      <c r="B31606" s="87">
        <v>0.21875</v>
      </c>
      <c r="C31606">
        <v>1.167E-5</v>
      </c>
    </row>
    <row r="31607" spans="1:3" x14ac:dyDescent="0.35">
      <c r="A31607" s="86">
        <v>46352</v>
      </c>
      <c r="B31607" s="87">
        <v>0.22916666666666666</v>
      </c>
      <c r="C31607">
        <v>1.2300000000000001E-5</v>
      </c>
    </row>
    <row r="31608" spans="1:3" x14ac:dyDescent="0.35">
      <c r="A31608" s="86">
        <v>46352</v>
      </c>
      <c r="B31608" s="87">
        <v>0.23958333333333334</v>
      </c>
      <c r="C31608">
        <v>1.361E-5</v>
      </c>
    </row>
    <row r="31609" spans="1:3" x14ac:dyDescent="0.35">
      <c r="A31609" s="86">
        <v>46352</v>
      </c>
      <c r="B31609" s="87">
        <v>0.25</v>
      </c>
      <c r="C31609">
        <v>1.5910000000000002E-5</v>
      </c>
    </row>
    <row r="31610" spans="1:3" x14ac:dyDescent="0.35">
      <c r="A31610" s="86">
        <v>46352</v>
      </c>
      <c r="B31610" s="87">
        <v>0.26041666666666669</v>
      </c>
      <c r="C31610">
        <v>1.9390000000000002E-5</v>
      </c>
    </row>
    <row r="31611" spans="1:3" x14ac:dyDescent="0.35">
      <c r="A31611" s="86">
        <v>46352</v>
      </c>
      <c r="B31611" s="87">
        <v>0.27083333333333331</v>
      </c>
      <c r="C31611">
        <v>2.3609999999999999E-5</v>
      </c>
    </row>
    <row r="31612" spans="1:3" x14ac:dyDescent="0.35">
      <c r="A31612" s="86">
        <v>46352</v>
      </c>
      <c r="B31612" s="87">
        <v>0.28125</v>
      </c>
      <c r="C31612">
        <v>2.7949999999999998E-5</v>
      </c>
    </row>
    <row r="31613" spans="1:3" x14ac:dyDescent="0.35">
      <c r="A31613" s="86">
        <v>46352</v>
      </c>
      <c r="B31613" s="87">
        <v>0.29166666666666669</v>
      </c>
      <c r="C31613">
        <v>3.1809999999999995E-5</v>
      </c>
    </row>
    <row r="31614" spans="1:3" x14ac:dyDescent="0.35">
      <c r="A31614" s="86">
        <v>46352</v>
      </c>
      <c r="B31614" s="87">
        <v>0.30208333333333331</v>
      </c>
      <c r="C31614">
        <v>3.468E-5</v>
      </c>
    </row>
    <row r="31615" spans="1:3" x14ac:dyDescent="0.35">
      <c r="A31615" s="86">
        <v>46352</v>
      </c>
      <c r="B31615" s="87">
        <v>0.3125</v>
      </c>
      <c r="C31615">
        <v>3.6650000000000003E-5</v>
      </c>
    </row>
    <row r="31616" spans="1:3" x14ac:dyDescent="0.35">
      <c r="A31616" s="86">
        <v>46352</v>
      </c>
      <c r="B31616" s="87">
        <v>0.32291666666666669</v>
      </c>
      <c r="C31616">
        <v>3.7849999999999998E-5</v>
      </c>
    </row>
    <row r="31617" spans="1:3" x14ac:dyDescent="0.35">
      <c r="A31617" s="86">
        <v>46352</v>
      </c>
      <c r="B31617" s="87">
        <v>0.33333333333333331</v>
      </c>
      <c r="C31617">
        <v>3.8449999999999999E-5</v>
      </c>
    </row>
    <row r="31618" spans="1:3" x14ac:dyDescent="0.35">
      <c r="A31618" s="86">
        <v>46352</v>
      </c>
      <c r="B31618" s="87">
        <v>0.34375</v>
      </c>
      <c r="C31618">
        <v>3.862E-5</v>
      </c>
    </row>
    <row r="31619" spans="1:3" x14ac:dyDescent="0.35">
      <c r="A31619" s="86">
        <v>46352</v>
      </c>
      <c r="B31619" s="87">
        <v>0.35416666666666669</v>
      </c>
      <c r="C31619">
        <v>3.8449999999999999E-5</v>
      </c>
    </row>
    <row r="31620" spans="1:3" x14ac:dyDescent="0.35">
      <c r="A31620" s="86">
        <v>46352</v>
      </c>
      <c r="B31620" s="87">
        <v>0.36458333333333331</v>
      </c>
      <c r="C31620">
        <v>3.7969999999999997E-5</v>
      </c>
    </row>
    <row r="31621" spans="1:3" x14ac:dyDescent="0.35">
      <c r="A31621" s="86">
        <v>46352</v>
      </c>
      <c r="B31621" s="87">
        <v>0.375</v>
      </c>
      <c r="C31621">
        <v>3.7280000000000002E-5</v>
      </c>
    </row>
    <row r="31622" spans="1:3" x14ac:dyDescent="0.35">
      <c r="A31622" s="86">
        <v>46352</v>
      </c>
      <c r="B31622" s="87">
        <v>0.38541666666666669</v>
      </c>
      <c r="C31622">
        <v>3.6429999999999995E-5</v>
      </c>
    </row>
    <row r="31623" spans="1:3" x14ac:dyDescent="0.35">
      <c r="A31623" s="86">
        <v>46352</v>
      </c>
      <c r="B31623" s="87">
        <v>0.39583333333333331</v>
      </c>
      <c r="C31623">
        <v>3.5540000000000002E-5</v>
      </c>
    </row>
    <row r="31624" spans="1:3" x14ac:dyDescent="0.35">
      <c r="A31624" s="86">
        <v>46352</v>
      </c>
      <c r="B31624" s="87">
        <v>0.40625</v>
      </c>
      <c r="C31624">
        <v>3.4660000000000004E-5</v>
      </c>
    </row>
    <row r="31625" spans="1:3" x14ac:dyDescent="0.35">
      <c r="A31625" s="86">
        <v>46352</v>
      </c>
      <c r="B31625" s="87">
        <v>0.41666666666666669</v>
      </c>
      <c r="C31625">
        <v>3.3939999999999997E-5</v>
      </c>
    </row>
    <row r="31626" spans="1:3" x14ac:dyDescent="0.35">
      <c r="A31626" s="86">
        <v>46352</v>
      </c>
      <c r="B31626" s="87">
        <v>0.42708333333333331</v>
      </c>
      <c r="C31626">
        <v>3.3459999999999995E-5</v>
      </c>
    </row>
    <row r="31627" spans="1:3" x14ac:dyDescent="0.35">
      <c r="A31627" s="86">
        <v>46352</v>
      </c>
      <c r="B31627" s="87">
        <v>0.4375</v>
      </c>
      <c r="C31627">
        <v>3.3140000000000005E-5</v>
      </c>
    </row>
    <row r="31628" spans="1:3" x14ac:dyDescent="0.35">
      <c r="A31628" s="86">
        <v>46352</v>
      </c>
      <c r="B31628" s="87">
        <v>0.44791666666666669</v>
      </c>
      <c r="C31628">
        <v>3.3000000000000003E-5</v>
      </c>
    </row>
    <row r="31629" spans="1:3" x14ac:dyDescent="0.35">
      <c r="A31629" s="86">
        <v>46352</v>
      </c>
      <c r="B31629" s="87">
        <v>0.45833333333333331</v>
      </c>
      <c r="C31629">
        <v>3.3000000000000003E-5</v>
      </c>
    </row>
    <row r="31630" spans="1:3" x14ac:dyDescent="0.35">
      <c r="A31630" s="86">
        <v>46352</v>
      </c>
      <c r="B31630" s="87">
        <v>0.46875</v>
      </c>
      <c r="C31630">
        <v>3.3119999999999995E-5</v>
      </c>
    </row>
    <row r="31631" spans="1:3" x14ac:dyDescent="0.35">
      <c r="A31631" s="86">
        <v>46352</v>
      </c>
      <c r="B31631" s="87">
        <v>0.47916666666666669</v>
      </c>
      <c r="C31631">
        <v>3.3369999999999994E-5</v>
      </c>
    </row>
    <row r="31632" spans="1:3" x14ac:dyDescent="0.35">
      <c r="A31632" s="86">
        <v>46352</v>
      </c>
      <c r="B31632" s="87">
        <v>0.48958333333333331</v>
      </c>
      <c r="C31632">
        <v>3.3860000000000004E-5</v>
      </c>
    </row>
    <row r="31633" spans="1:3" x14ac:dyDescent="0.35">
      <c r="A31633" s="86">
        <v>46352</v>
      </c>
      <c r="B31633" s="87">
        <v>0.5</v>
      </c>
      <c r="C31633">
        <v>3.4660000000000004E-5</v>
      </c>
    </row>
    <row r="31634" spans="1:3" x14ac:dyDescent="0.35">
      <c r="A31634" s="86">
        <v>46352</v>
      </c>
      <c r="B31634" s="87">
        <v>0.51041666666666663</v>
      </c>
      <c r="C31634">
        <v>3.5760000000000003E-5</v>
      </c>
    </row>
    <row r="31635" spans="1:3" x14ac:dyDescent="0.35">
      <c r="A31635" s="86">
        <v>46352</v>
      </c>
      <c r="B31635" s="87">
        <v>0.52083333333333337</v>
      </c>
      <c r="C31635">
        <v>3.6959999999999998E-5</v>
      </c>
    </row>
    <row r="31636" spans="1:3" x14ac:dyDescent="0.35">
      <c r="A31636" s="86">
        <v>46352</v>
      </c>
      <c r="B31636" s="87">
        <v>0.53125</v>
      </c>
      <c r="C31636">
        <v>3.7929999999999998E-5</v>
      </c>
    </row>
    <row r="31637" spans="1:3" x14ac:dyDescent="0.35">
      <c r="A31637" s="86">
        <v>46352</v>
      </c>
      <c r="B31637" s="87">
        <v>0.54166666666666663</v>
      </c>
      <c r="C31637">
        <v>3.8449999999999999E-5</v>
      </c>
    </row>
    <row r="31638" spans="1:3" x14ac:dyDescent="0.35">
      <c r="A31638" s="86">
        <v>46352</v>
      </c>
      <c r="B31638" s="87">
        <v>0.55208333333333337</v>
      </c>
      <c r="C31638">
        <v>3.8269999999999998E-5</v>
      </c>
    </row>
    <row r="31639" spans="1:3" x14ac:dyDescent="0.35">
      <c r="A31639" s="86">
        <v>46352</v>
      </c>
      <c r="B31639" s="87">
        <v>0.5625</v>
      </c>
      <c r="C31639">
        <v>3.7570000000000001E-5</v>
      </c>
    </row>
    <row r="31640" spans="1:3" x14ac:dyDescent="0.35">
      <c r="A31640" s="86">
        <v>46352</v>
      </c>
      <c r="B31640" s="87">
        <v>0.57291666666666663</v>
      </c>
      <c r="C31640">
        <v>3.6510000000000001E-5</v>
      </c>
    </row>
    <row r="31641" spans="1:3" x14ac:dyDescent="0.35">
      <c r="A31641" s="86">
        <v>46352</v>
      </c>
      <c r="B31641" s="87">
        <v>0.58333333333333337</v>
      </c>
      <c r="C31641">
        <v>3.5370000000000002E-5</v>
      </c>
    </row>
    <row r="31642" spans="1:3" x14ac:dyDescent="0.35">
      <c r="A31642" s="86">
        <v>46352</v>
      </c>
      <c r="B31642" s="87">
        <v>0.59375</v>
      </c>
      <c r="C31642">
        <v>3.4279999999999997E-5</v>
      </c>
    </row>
    <row r="31643" spans="1:3" x14ac:dyDescent="0.35">
      <c r="A31643" s="86">
        <v>46352</v>
      </c>
      <c r="B31643" s="87">
        <v>0.60416666666666663</v>
      </c>
      <c r="C31643">
        <v>3.3309999999999998E-5</v>
      </c>
    </row>
    <row r="31644" spans="1:3" x14ac:dyDescent="0.35">
      <c r="A31644" s="86">
        <v>46352</v>
      </c>
      <c r="B31644" s="87">
        <v>0.61458333333333337</v>
      </c>
      <c r="C31644">
        <v>3.243E-5</v>
      </c>
    </row>
    <row r="31645" spans="1:3" x14ac:dyDescent="0.35">
      <c r="A31645" s="86">
        <v>46352</v>
      </c>
      <c r="B31645" s="87">
        <v>0.625</v>
      </c>
      <c r="C31645">
        <v>3.1579999999999999E-5</v>
      </c>
    </row>
    <row r="31646" spans="1:3" x14ac:dyDescent="0.35">
      <c r="A31646" s="86">
        <v>46352</v>
      </c>
      <c r="B31646" s="87">
        <v>0.63541666666666663</v>
      </c>
      <c r="C31646">
        <v>3.078E-5</v>
      </c>
    </row>
    <row r="31647" spans="1:3" x14ac:dyDescent="0.35">
      <c r="A31647" s="86">
        <v>46352</v>
      </c>
      <c r="B31647" s="87">
        <v>0.64583333333333337</v>
      </c>
      <c r="C31647">
        <v>3.0089999999999998E-5</v>
      </c>
    </row>
    <row r="31648" spans="1:3" x14ac:dyDescent="0.35">
      <c r="A31648" s="86">
        <v>46352</v>
      </c>
      <c r="B31648" s="87">
        <v>0.65625</v>
      </c>
      <c r="C31648">
        <v>2.9520000000000002E-5</v>
      </c>
    </row>
    <row r="31649" spans="1:3" x14ac:dyDescent="0.35">
      <c r="A31649" s="86">
        <v>46352</v>
      </c>
      <c r="B31649" s="87">
        <v>0.66666666666666663</v>
      </c>
      <c r="C31649">
        <v>2.9200000000000002E-5</v>
      </c>
    </row>
    <row r="31650" spans="1:3" x14ac:dyDescent="0.35">
      <c r="A31650" s="86">
        <v>46352</v>
      </c>
      <c r="B31650" s="87">
        <v>0.67708333333333337</v>
      </c>
      <c r="C31650">
        <v>2.915E-5</v>
      </c>
    </row>
    <row r="31651" spans="1:3" x14ac:dyDescent="0.35">
      <c r="A31651" s="86">
        <v>46352</v>
      </c>
      <c r="B31651" s="87">
        <v>0.6875</v>
      </c>
      <c r="C31651">
        <v>2.9430000000000001E-5</v>
      </c>
    </row>
    <row r="31652" spans="1:3" x14ac:dyDescent="0.35">
      <c r="A31652" s="86">
        <v>46352</v>
      </c>
      <c r="B31652" s="87">
        <v>0.69791666666666663</v>
      </c>
      <c r="C31652">
        <v>3.012E-5</v>
      </c>
    </row>
    <row r="31653" spans="1:3" x14ac:dyDescent="0.35">
      <c r="A31653" s="86">
        <v>46352</v>
      </c>
      <c r="B31653" s="87">
        <v>0.70833333333333337</v>
      </c>
      <c r="C31653">
        <v>3.1350000000000003E-5</v>
      </c>
    </row>
    <row r="31654" spans="1:3" x14ac:dyDescent="0.35">
      <c r="A31654" s="86">
        <v>46352</v>
      </c>
      <c r="B31654" s="87">
        <v>0.71875</v>
      </c>
      <c r="C31654">
        <v>3.3079999999999995E-5</v>
      </c>
    </row>
    <row r="31655" spans="1:3" x14ac:dyDescent="0.35">
      <c r="A31655" s="86">
        <v>46352</v>
      </c>
      <c r="B31655" s="87">
        <v>0.72916666666666663</v>
      </c>
      <c r="C31655">
        <v>3.5290000000000003E-5</v>
      </c>
    </row>
    <row r="31656" spans="1:3" x14ac:dyDescent="0.35">
      <c r="A31656" s="86">
        <v>46352</v>
      </c>
      <c r="B31656" s="87">
        <v>0.73958333333333337</v>
      </c>
      <c r="C31656">
        <v>3.782E-5</v>
      </c>
    </row>
    <row r="31657" spans="1:3" x14ac:dyDescent="0.35">
      <c r="A31657" s="86">
        <v>46352</v>
      </c>
      <c r="B31657" s="87">
        <v>0.75</v>
      </c>
      <c r="C31657">
        <v>4.0590000000000003E-5</v>
      </c>
    </row>
    <row r="31658" spans="1:3" x14ac:dyDescent="0.35">
      <c r="A31658" s="86">
        <v>46352</v>
      </c>
      <c r="B31658" s="87">
        <v>0.76041666666666663</v>
      </c>
      <c r="C31658">
        <v>4.3460000000000001E-5</v>
      </c>
    </row>
    <row r="31659" spans="1:3" x14ac:dyDescent="0.35">
      <c r="A31659" s="86">
        <v>46352</v>
      </c>
      <c r="B31659" s="87">
        <v>0.77083333333333337</v>
      </c>
      <c r="C31659">
        <v>4.6260000000000001E-5</v>
      </c>
    </row>
    <row r="31660" spans="1:3" x14ac:dyDescent="0.35">
      <c r="A31660" s="86">
        <v>46352</v>
      </c>
      <c r="B31660" s="87">
        <v>0.78125</v>
      </c>
      <c r="C31660">
        <v>4.8829999999999998E-5</v>
      </c>
    </row>
    <row r="31661" spans="1:3" x14ac:dyDescent="0.35">
      <c r="A31661" s="86">
        <v>46352</v>
      </c>
      <c r="B31661" s="87">
        <v>0.79166666666666663</v>
      </c>
      <c r="C31661">
        <v>5.1029999999999998E-5</v>
      </c>
    </row>
    <row r="31662" spans="1:3" x14ac:dyDescent="0.35">
      <c r="A31662" s="86">
        <v>46352</v>
      </c>
      <c r="B31662" s="87">
        <v>0.80208333333333337</v>
      </c>
      <c r="C31662">
        <v>5.2679999999999997E-5</v>
      </c>
    </row>
    <row r="31663" spans="1:3" x14ac:dyDescent="0.35">
      <c r="A31663" s="86">
        <v>46352</v>
      </c>
      <c r="B31663" s="87">
        <v>0.8125</v>
      </c>
      <c r="C31663">
        <v>5.3680000000000001E-5</v>
      </c>
    </row>
    <row r="31664" spans="1:3" x14ac:dyDescent="0.35">
      <c r="A31664" s="86">
        <v>46352</v>
      </c>
      <c r="B31664" s="87">
        <v>0.82291666666666663</v>
      </c>
      <c r="C31664">
        <v>5.3879999999999999E-5</v>
      </c>
    </row>
    <row r="31665" spans="1:3" x14ac:dyDescent="0.35">
      <c r="A31665" s="86">
        <v>46352</v>
      </c>
      <c r="B31665" s="87">
        <v>0.83333333333333337</v>
      </c>
      <c r="C31665">
        <v>5.3159999999999999E-5</v>
      </c>
    </row>
    <row r="31666" spans="1:3" x14ac:dyDescent="0.35">
      <c r="A31666" s="86">
        <v>46352</v>
      </c>
      <c r="B31666" s="87">
        <v>0.84375</v>
      </c>
      <c r="C31666">
        <v>5.1540000000000005E-5</v>
      </c>
    </row>
    <row r="31667" spans="1:3" x14ac:dyDescent="0.35">
      <c r="A31667" s="86">
        <v>46352</v>
      </c>
      <c r="B31667" s="87">
        <v>0.85416666666666663</v>
      </c>
      <c r="C31667">
        <v>4.9259999999999999E-5</v>
      </c>
    </row>
    <row r="31668" spans="1:3" x14ac:dyDescent="0.35">
      <c r="A31668" s="86">
        <v>46352</v>
      </c>
      <c r="B31668" s="87">
        <v>0.86458333333333337</v>
      </c>
      <c r="C31668">
        <v>4.6749999999999998E-5</v>
      </c>
    </row>
    <row r="31669" spans="1:3" x14ac:dyDescent="0.35">
      <c r="A31669" s="86">
        <v>46352</v>
      </c>
      <c r="B31669" s="87">
        <v>0.875</v>
      </c>
      <c r="C31669">
        <v>4.4380000000000005E-5</v>
      </c>
    </row>
    <row r="31670" spans="1:3" x14ac:dyDescent="0.35">
      <c r="A31670" s="86">
        <v>46352</v>
      </c>
      <c r="B31670" s="87">
        <v>0.88541666666666663</v>
      </c>
      <c r="C31670">
        <v>4.2469999999999998E-5</v>
      </c>
    </row>
    <row r="31671" spans="1:3" x14ac:dyDescent="0.35">
      <c r="A31671" s="86">
        <v>46352</v>
      </c>
      <c r="B31671" s="87">
        <v>0.89583333333333337</v>
      </c>
      <c r="C31671">
        <v>4.0899999999999998E-5</v>
      </c>
    </row>
    <row r="31672" spans="1:3" x14ac:dyDescent="0.35">
      <c r="A31672" s="86">
        <v>46352</v>
      </c>
      <c r="B31672" s="87">
        <v>0.90625</v>
      </c>
      <c r="C31672">
        <v>3.947E-5</v>
      </c>
    </row>
    <row r="31673" spans="1:3" x14ac:dyDescent="0.35">
      <c r="A31673" s="86">
        <v>46352</v>
      </c>
      <c r="B31673" s="87">
        <v>0.91666666666666663</v>
      </c>
      <c r="C31673">
        <v>3.799E-5</v>
      </c>
    </row>
    <row r="31674" spans="1:3" x14ac:dyDescent="0.35">
      <c r="A31674" s="86">
        <v>46352</v>
      </c>
      <c r="B31674" s="87">
        <v>0.92708333333333337</v>
      </c>
      <c r="C31674">
        <v>3.6279999999999998E-5</v>
      </c>
    </row>
    <row r="31675" spans="1:3" x14ac:dyDescent="0.35">
      <c r="A31675" s="86">
        <v>46352</v>
      </c>
      <c r="B31675" s="87">
        <v>0.9375</v>
      </c>
      <c r="C31675">
        <v>3.4369999999999998E-5</v>
      </c>
    </row>
    <row r="31676" spans="1:3" x14ac:dyDescent="0.35">
      <c r="A31676" s="86">
        <v>46352</v>
      </c>
      <c r="B31676" s="87">
        <v>0.94791666666666663</v>
      </c>
      <c r="C31676">
        <v>3.2320000000000002E-5</v>
      </c>
    </row>
    <row r="31677" spans="1:3" x14ac:dyDescent="0.35">
      <c r="A31677" s="86">
        <v>46352</v>
      </c>
      <c r="B31677" s="87">
        <v>0.95833333333333337</v>
      </c>
      <c r="C31677">
        <v>3.0150000000000001E-5</v>
      </c>
    </row>
    <row r="31678" spans="1:3" x14ac:dyDescent="0.35">
      <c r="A31678" s="86">
        <v>46352</v>
      </c>
      <c r="B31678" s="87">
        <v>0.96875</v>
      </c>
      <c r="C31678">
        <v>2.7949999999999998E-5</v>
      </c>
    </row>
    <row r="31679" spans="1:3" x14ac:dyDescent="0.35">
      <c r="A31679" s="86">
        <v>46352</v>
      </c>
      <c r="B31679" s="87">
        <v>0.97916666666666663</v>
      </c>
      <c r="C31679">
        <v>2.5729999999999999E-5</v>
      </c>
    </row>
    <row r="31680" spans="1:3" x14ac:dyDescent="0.35">
      <c r="A31680" s="86">
        <v>46352</v>
      </c>
      <c r="B31680" s="87">
        <v>0.98958333333333337</v>
      </c>
      <c r="C31680">
        <v>2.353E-5</v>
      </c>
    </row>
    <row r="31681" spans="1:3" x14ac:dyDescent="0.35">
      <c r="A31681" s="86">
        <v>46353</v>
      </c>
      <c r="B31681" s="87">
        <v>0</v>
      </c>
      <c r="C31681">
        <v>2.137E-5</v>
      </c>
    </row>
    <row r="31682" spans="1:3" x14ac:dyDescent="0.35">
      <c r="A31682" s="86">
        <v>46353</v>
      </c>
      <c r="B31682" s="87">
        <v>1.0416666666666666E-2</v>
      </c>
      <c r="C31682">
        <v>1.9349999999999999E-5</v>
      </c>
    </row>
    <row r="31683" spans="1:3" x14ac:dyDescent="0.35">
      <c r="A31683" s="86">
        <v>46353</v>
      </c>
      <c r="B31683" s="87">
        <v>2.0833333333333332E-2</v>
      </c>
      <c r="C31683">
        <v>1.7399999999999999E-5</v>
      </c>
    </row>
    <row r="31684" spans="1:3" x14ac:dyDescent="0.35">
      <c r="A31684" s="86">
        <v>46353</v>
      </c>
      <c r="B31684" s="87">
        <v>3.125E-2</v>
      </c>
      <c r="C31684">
        <v>1.5720000000000002E-5</v>
      </c>
    </row>
    <row r="31685" spans="1:3" x14ac:dyDescent="0.35">
      <c r="A31685" s="86">
        <v>46353</v>
      </c>
      <c r="B31685" s="87">
        <v>4.1666666666666664E-2</v>
      </c>
      <c r="C31685">
        <v>1.429E-5</v>
      </c>
    </row>
    <row r="31686" spans="1:3" x14ac:dyDescent="0.35">
      <c r="A31686" s="86">
        <v>46353</v>
      </c>
      <c r="B31686" s="87">
        <v>5.2083333333333336E-2</v>
      </c>
      <c r="C31686">
        <v>1.322E-5</v>
      </c>
    </row>
    <row r="31687" spans="1:3" x14ac:dyDescent="0.35">
      <c r="A31687" s="86">
        <v>46353</v>
      </c>
      <c r="B31687" s="87">
        <v>6.25E-2</v>
      </c>
      <c r="C31687">
        <v>1.2479999999999999E-5</v>
      </c>
    </row>
    <row r="31688" spans="1:3" x14ac:dyDescent="0.35">
      <c r="A31688" s="86">
        <v>46353</v>
      </c>
      <c r="B31688" s="87">
        <v>7.2916666666666671E-2</v>
      </c>
      <c r="C31688">
        <v>1.2E-5</v>
      </c>
    </row>
    <row r="31689" spans="1:3" x14ac:dyDescent="0.35">
      <c r="A31689" s="86">
        <v>46353</v>
      </c>
      <c r="B31689" s="87">
        <v>8.3333333333333329E-2</v>
      </c>
      <c r="C31689">
        <v>1.168E-5</v>
      </c>
    </row>
    <row r="31690" spans="1:3" x14ac:dyDescent="0.35">
      <c r="A31690" s="86">
        <v>46353</v>
      </c>
      <c r="B31690" s="87">
        <v>9.375E-2</v>
      </c>
      <c r="C31690">
        <v>1.148E-5</v>
      </c>
    </row>
    <row r="31691" spans="1:3" x14ac:dyDescent="0.35">
      <c r="A31691" s="86">
        <v>46353</v>
      </c>
      <c r="B31691" s="87">
        <v>0.10416666666666667</v>
      </c>
      <c r="C31691">
        <v>1.133E-5</v>
      </c>
    </row>
    <row r="31692" spans="1:3" x14ac:dyDescent="0.35">
      <c r="A31692" s="86">
        <v>46353</v>
      </c>
      <c r="B31692" s="87">
        <v>0.11458333333333333</v>
      </c>
      <c r="C31692">
        <v>1.128E-5</v>
      </c>
    </row>
    <row r="31693" spans="1:3" x14ac:dyDescent="0.35">
      <c r="A31693" s="86">
        <v>46353</v>
      </c>
      <c r="B31693" s="87">
        <v>0.125</v>
      </c>
      <c r="C31693">
        <v>1.1199999999999999E-5</v>
      </c>
    </row>
    <row r="31694" spans="1:3" x14ac:dyDescent="0.35">
      <c r="A31694" s="86">
        <v>46353</v>
      </c>
      <c r="B31694" s="87">
        <v>0.13541666666666666</v>
      </c>
      <c r="C31694">
        <v>1.11E-5</v>
      </c>
    </row>
    <row r="31695" spans="1:3" x14ac:dyDescent="0.35">
      <c r="A31695" s="86">
        <v>46353</v>
      </c>
      <c r="B31695" s="87">
        <v>0.14583333333333334</v>
      </c>
      <c r="C31695">
        <v>1.1050000000000001E-5</v>
      </c>
    </row>
    <row r="31696" spans="1:3" x14ac:dyDescent="0.35">
      <c r="A31696" s="86">
        <v>46353</v>
      </c>
      <c r="B31696" s="87">
        <v>0.15625</v>
      </c>
      <c r="C31696">
        <v>1.097E-5</v>
      </c>
    </row>
    <row r="31697" spans="1:3" x14ac:dyDescent="0.35">
      <c r="A31697" s="86">
        <v>46353</v>
      </c>
      <c r="B31697" s="87">
        <v>0.16666666666666666</v>
      </c>
      <c r="C31697">
        <v>1.097E-5</v>
      </c>
    </row>
    <row r="31698" spans="1:3" x14ac:dyDescent="0.35">
      <c r="A31698" s="86">
        <v>46353</v>
      </c>
      <c r="B31698" s="87">
        <v>0.17708333333333334</v>
      </c>
      <c r="C31698">
        <v>1.099E-5</v>
      </c>
    </row>
    <row r="31699" spans="1:3" x14ac:dyDescent="0.35">
      <c r="A31699" s="86">
        <v>46353</v>
      </c>
      <c r="B31699" s="87">
        <v>0.1875</v>
      </c>
      <c r="C31699">
        <v>1.11E-5</v>
      </c>
    </row>
    <row r="31700" spans="1:3" x14ac:dyDescent="0.35">
      <c r="A31700" s="86">
        <v>46353</v>
      </c>
      <c r="B31700" s="87">
        <v>0.19791666666666666</v>
      </c>
      <c r="C31700">
        <v>1.1249999999999999E-5</v>
      </c>
    </row>
    <row r="31701" spans="1:3" x14ac:dyDescent="0.35">
      <c r="A31701" s="86">
        <v>46353</v>
      </c>
      <c r="B31701" s="87">
        <v>0.20833333333333334</v>
      </c>
      <c r="C31701">
        <v>1.145E-5</v>
      </c>
    </row>
    <row r="31702" spans="1:3" x14ac:dyDescent="0.35">
      <c r="A31702" s="86">
        <v>46353</v>
      </c>
      <c r="B31702" s="87">
        <v>0.21875</v>
      </c>
      <c r="C31702">
        <v>1.171E-5</v>
      </c>
    </row>
    <row r="31703" spans="1:3" x14ac:dyDescent="0.35">
      <c r="A31703" s="86">
        <v>46353</v>
      </c>
      <c r="B31703" s="87">
        <v>0.22916666666666666</v>
      </c>
      <c r="C31703">
        <v>1.234E-5</v>
      </c>
    </row>
    <row r="31704" spans="1:3" x14ac:dyDescent="0.35">
      <c r="A31704" s="86">
        <v>46353</v>
      </c>
      <c r="B31704" s="87">
        <v>0.23958333333333334</v>
      </c>
      <c r="C31704">
        <v>1.366E-5</v>
      </c>
    </row>
    <row r="31705" spans="1:3" x14ac:dyDescent="0.35">
      <c r="A31705" s="86">
        <v>46353</v>
      </c>
      <c r="B31705" s="87">
        <v>0.25</v>
      </c>
      <c r="C31705">
        <v>1.5970000000000001E-5</v>
      </c>
    </row>
    <row r="31706" spans="1:3" x14ac:dyDescent="0.35">
      <c r="A31706" s="86">
        <v>46353</v>
      </c>
      <c r="B31706" s="87">
        <v>0.26041666666666669</v>
      </c>
      <c r="C31706">
        <v>1.946E-5</v>
      </c>
    </row>
    <row r="31707" spans="1:3" x14ac:dyDescent="0.35">
      <c r="A31707" s="86">
        <v>46353</v>
      </c>
      <c r="B31707" s="87">
        <v>0.27083333333333331</v>
      </c>
      <c r="C31707">
        <v>2.37E-5</v>
      </c>
    </row>
    <row r="31708" spans="1:3" x14ac:dyDescent="0.35">
      <c r="A31708" s="86">
        <v>46353</v>
      </c>
      <c r="B31708" s="87">
        <v>0.28125</v>
      </c>
      <c r="C31708">
        <v>2.8049999999999997E-5</v>
      </c>
    </row>
    <row r="31709" spans="1:3" x14ac:dyDescent="0.35">
      <c r="A31709" s="86">
        <v>46353</v>
      </c>
      <c r="B31709" s="87">
        <v>0.29166666666666669</v>
      </c>
      <c r="C31709">
        <v>3.1919999999999999E-5</v>
      </c>
    </row>
    <row r="31710" spans="1:3" x14ac:dyDescent="0.35">
      <c r="A31710" s="86">
        <v>46353</v>
      </c>
      <c r="B31710" s="87">
        <v>0.30208333333333331</v>
      </c>
      <c r="C31710">
        <v>3.4799999999999999E-5</v>
      </c>
    </row>
    <row r="31711" spans="1:3" x14ac:dyDescent="0.35">
      <c r="A31711" s="86">
        <v>46353</v>
      </c>
      <c r="B31711" s="87">
        <v>0.3125</v>
      </c>
      <c r="C31711">
        <v>3.6779999999999997E-5</v>
      </c>
    </row>
    <row r="31712" spans="1:3" x14ac:dyDescent="0.35">
      <c r="A31712" s="86">
        <v>46353</v>
      </c>
      <c r="B31712" s="87">
        <v>0.32291666666666669</v>
      </c>
      <c r="C31712">
        <v>3.7979999999999999E-5</v>
      </c>
    </row>
    <row r="31713" spans="1:3" x14ac:dyDescent="0.35">
      <c r="A31713" s="86">
        <v>46353</v>
      </c>
      <c r="B31713" s="87">
        <v>0.33333333333333331</v>
      </c>
      <c r="C31713">
        <v>3.858E-5</v>
      </c>
    </row>
    <row r="31714" spans="1:3" x14ac:dyDescent="0.35">
      <c r="A31714" s="86">
        <v>46353</v>
      </c>
      <c r="B31714" s="87">
        <v>0.34375</v>
      </c>
      <c r="C31714">
        <v>3.875E-5</v>
      </c>
    </row>
    <row r="31715" spans="1:3" x14ac:dyDescent="0.35">
      <c r="A31715" s="86">
        <v>46353</v>
      </c>
      <c r="B31715" s="87">
        <v>0.35416666666666669</v>
      </c>
      <c r="C31715">
        <v>3.858E-5</v>
      </c>
    </row>
    <row r="31716" spans="1:3" x14ac:dyDescent="0.35">
      <c r="A31716" s="86">
        <v>46353</v>
      </c>
      <c r="B31716" s="87">
        <v>0.36458333333333331</v>
      </c>
      <c r="C31716">
        <v>3.8100000000000005E-5</v>
      </c>
    </row>
    <row r="31717" spans="1:3" x14ac:dyDescent="0.35">
      <c r="A31717" s="86">
        <v>46353</v>
      </c>
      <c r="B31717" s="87">
        <v>0.375</v>
      </c>
      <c r="C31717">
        <v>3.7409999999999996E-5</v>
      </c>
    </row>
    <row r="31718" spans="1:3" x14ac:dyDescent="0.35">
      <c r="A31718" s="86">
        <v>46353</v>
      </c>
      <c r="B31718" s="87">
        <v>0.38541666666666669</v>
      </c>
      <c r="C31718">
        <v>3.6550000000000001E-5</v>
      </c>
    </row>
    <row r="31719" spans="1:3" x14ac:dyDescent="0.35">
      <c r="A31719" s="86">
        <v>46353</v>
      </c>
      <c r="B31719" s="87">
        <v>0.39583333333333331</v>
      </c>
      <c r="C31719">
        <v>3.5659999999999994E-5</v>
      </c>
    </row>
    <row r="31720" spans="1:3" x14ac:dyDescent="0.35">
      <c r="A31720" s="86">
        <v>46353</v>
      </c>
      <c r="B31720" s="87">
        <v>0.40625</v>
      </c>
      <c r="C31720">
        <v>3.4779999999999996E-5</v>
      </c>
    </row>
    <row r="31721" spans="1:3" x14ac:dyDescent="0.35">
      <c r="A31721" s="86">
        <v>46353</v>
      </c>
      <c r="B31721" s="87">
        <v>0.41666666666666669</v>
      </c>
      <c r="C31721">
        <v>3.4060000000000003E-5</v>
      </c>
    </row>
    <row r="31722" spans="1:3" x14ac:dyDescent="0.35">
      <c r="A31722" s="86">
        <v>46353</v>
      </c>
      <c r="B31722" s="87">
        <v>0.42708333333333331</v>
      </c>
      <c r="C31722">
        <v>3.358E-5</v>
      </c>
    </row>
    <row r="31723" spans="1:3" x14ac:dyDescent="0.35">
      <c r="A31723" s="86">
        <v>46353</v>
      </c>
      <c r="B31723" s="87">
        <v>0.4375</v>
      </c>
      <c r="C31723">
        <v>3.3259999999999997E-5</v>
      </c>
    </row>
    <row r="31724" spans="1:3" x14ac:dyDescent="0.35">
      <c r="A31724" s="86">
        <v>46353</v>
      </c>
      <c r="B31724" s="87">
        <v>0.44791666666666669</v>
      </c>
      <c r="C31724">
        <v>3.3119999999999995E-5</v>
      </c>
    </row>
    <row r="31725" spans="1:3" x14ac:dyDescent="0.35">
      <c r="A31725" s="86">
        <v>46353</v>
      </c>
      <c r="B31725" s="87">
        <v>0.45833333333333331</v>
      </c>
      <c r="C31725">
        <v>3.3119999999999995E-5</v>
      </c>
    </row>
    <row r="31726" spans="1:3" x14ac:dyDescent="0.35">
      <c r="A31726" s="86">
        <v>46353</v>
      </c>
      <c r="B31726" s="87">
        <v>0.46875</v>
      </c>
      <c r="C31726">
        <v>3.3230000000000005E-5</v>
      </c>
    </row>
    <row r="31727" spans="1:3" x14ac:dyDescent="0.35">
      <c r="A31727" s="86">
        <v>46353</v>
      </c>
      <c r="B31727" s="87">
        <v>0.47916666666666669</v>
      </c>
      <c r="C31727">
        <v>3.3480000000000005E-5</v>
      </c>
    </row>
    <row r="31728" spans="1:3" x14ac:dyDescent="0.35">
      <c r="A31728" s="86">
        <v>46353</v>
      </c>
      <c r="B31728" s="87">
        <v>0.48958333333333331</v>
      </c>
      <c r="C31728">
        <v>3.3980000000000003E-5</v>
      </c>
    </row>
    <row r="31729" spans="1:3" x14ac:dyDescent="0.35">
      <c r="A31729" s="86">
        <v>46353</v>
      </c>
      <c r="B31729" s="87">
        <v>0.5</v>
      </c>
      <c r="C31729">
        <v>3.4779999999999996E-5</v>
      </c>
    </row>
    <row r="31730" spans="1:3" x14ac:dyDescent="0.35">
      <c r="A31730" s="86">
        <v>46353</v>
      </c>
      <c r="B31730" s="87">
        <v>0.51041666666666663</v>
      </c>
      <c r="C31730">
        <v>3.5889999999999997E-5</v>
      </c>
    </row>
    <row r="31731" spans="1:3" x14ac:dyDescent="0.35">
      <c r="A31731" s="86">
        <v>46353</v>
      </c>
      <c r="B31731" s="87">
        <v>0.52083333333333337</v>
      </c>
      <c r="C31731">
        <v>3.7089999999999999E-5</v>
      </c>
    </row>
    <row r="31732" spans="1:3" x14ac:dyDescent="0.35">
      <c r="A31732" s="86">
        <v>46353</v>
      </c>
      <c r="B31732" s="87">
        <v>0.53125</v>
      </c>
      <c r="C31732">
        <v>3.8059999999999998E-5</v>
      </c>
    </row>
    <row r="31733" spans="1:3" x14ac:dyDescent="0.35">
      <c r="A31733" s="86">
        <v>46353</v>
      </c>
      <c r="B31733" s="87">
        <v>0.54166666666666663</v>
      </c>
      <c r="C31733">
        <v>3.858E-5</v>
      </c>
    </row>
    <row r="31734" spans="1:3" x14ac:dyDescent="0.35">
      <c r="A31734" s="86">
        <v>46353</v>
      </c>
      <c r="B31734" s="87">
        <v>0.55208333333333337</v>
      </c>
      <c r="C31734">
        <v>3.841E-5</v>
      </c>
    </row>
    <row r="31735" spans="1:3" x14ac:dyDescent="0.35">
      <c r="A31735" s="86">
        <v>46353</v>
      </c>
      <c r="B31735" s="87">
        <v>0.5625</v>
      </c>
      <c r="C31735">
        <v>3.7699999999999995E-5</v>
      </c>
    </row>
    <row r="31736" spans="1:3" x14ac:dyDescent="0.35">
      <c r="A31736" s="86">
        <v>46353</v>
      </c>
      <c r="B31736" s="87">
        <v>0.57291666666666663</v>
      </c>
      <c r="C31736">
        <v>3.663E-5</v>
      </c>
    </row>
    <row r="31737" spans="1:3" x14ac:dyDescent="0.35">
      <c r="A31737" s="86">
        <v>46353</v>
      </c>
      <c r="B31737" s="87">
        <v>0.58333333333333337</v>
      </c>
      <c r="C31737">
        <v>3.5490000000000001E-5</v>
      </c>
    </row>
    <row r="31738" spans="1:3" x14ac:dyDescent="0.35">
      <c r="A31738" s="86">
        <v>46353</v>
      </c>
      <c r="B31738" s="87">
        <v>0.59375</v>
      </c>
      <c r="C31738">
        <v>3.4400000000000003E-5</v>
      </c>
    </row>
    <row r="31739" spans="1:3" x14ac:dyDescent="0.35">
      <c r="A31739" s="86">
        <v>46353</v>
      </c>
      <c r="B31739" s="87">
        <v>0.60416666666666663</v>
      </c>
      <c r="C31739">
        <v>3.3430000000000003E-5</v>
      </c>
    </row>
    <row r="31740" spans="1:3" x14ac:dyDescent="0.35">
      <c r="A31740" s="86">
        <v>46353</v>
      </c>
      <c r="B31740" s="87">
        <v>0.61458333333333337</v>
      </c>
      <c r="C31740">
        <v>3.2550000000000005E-5</v>
      </c>
    </row>
    <row r="31741" spans="1:3" x14ac:dyDescent="0.35">
      <c r="A31741" s="86">
        <v>46353</v>
      </c>
      <c r="B31741" s="87">
        <v>0.625</v>
      </c>
      <c r="C31741">
        <v>3.1690000000000003E-5</v>
      </c>
    </row>
    <row r="31742" spans="1:3" x14ac:dyDescent="0.35">
      <c r="A31742" s="86">
        <v>46353</v>
      </c>
      <c r="B31742" s="87">
        <v>0.63541666666666663</v>
      </c>
      <c r="C31742">
        <v>3.0890000000000004E-5</v>
      </c>
    </row>
    <row r="31743" spans="1:3" x14ac:dyDescent="0.35">
      <c r="A31743" s="86">
        <v>46353</v>
      </c>
      <c r="B31743" s="87">
        <v>0.64583333333333337</v>
      </c>
      <c r="C31743">
        <v>3.0200000000000002E-5</v>
      </c>
    </row>
    <row r="31744" spans="1:3" x14ac:dyDescent="0.35">
      <c r="A31744" s="86">
        <v>46353</v>
      </c>
      <c r="B31744" s="87">
        <v>0.65625</v>
      </c>
      <c r="C31744">
        <v>2.9629999999999999E-5</v>
      </c>
    </row>
    <row r="31745" spans="1:3" x14ac:dyDescent="0.35">
      <c r="A31745" s="86">
        <v>46353</v>
      </c>
      <c r="B31745" s="87">
        <v>0.66666666666666663</v>
      </c>
      <c r="C31745">
        <v>2.9309999999999999E-5</v>
      </c>
    </row>
    <row r="31746" spans="1:3" x14ac:dyDescent="0.35">
      <c r="A31746" s="86">
        <v>46353</v>
      </c>
      <c r="B31746" s="87">
        <v>0.67708333333333337</v>
      </c>
      <c r="C31746">
        <v>2.9250000000000003E-5</v>
      </c>
    </row>
    <row r="31747" spans="1:3" x14ac:dyDescent="0.35">
      <c r="A31747" s="86">
        <v>46353</v>
      </c>
      <c r="B31747" s="87">
        <v>0.6875</v>
      </c>
      <c r="C31747">
        <v>2.9540000000000002E-5</v>
      </c>
    </row>
    <row r="31748" spans="1:3" x14ac:dyDescent="0.35">
      <c r="A31748" s="86">
        <v>46353</v>
      </c>
      <c r="B31748" s="87">
        <v>0.69791666666666663</v>
      </c>
      <c r="C31748">
        <v>3.0219999999999999E-5</v>
      </c>
    </row>
    <row r="31749" spans="1:3" x14ac:dyDescent="0.35">
      <c r="A31749" s="86">
        <v>46353</v>
      </c>
      <c r="B31749" s="87">
        <v>0.70833333333333337</v>
      </c>
      <c r="C31749">
        <v>3.146E-5</v>
      </c>
    </row>
    <row r="31750" spans="1:3" x14ac:dyDescent="0.35">
      <c r="A31750" s="86">
        <v>46353</v>
      </c>
      <c r="B31750" s="87">
        <v>0.71875</v>
      </c>
      <c r="C31750">
        <v>3.3200000000000001E-5</v>
      </c>
    </row>
    <row r="31751" spans="1:3" x14ac:dyDescent="0.35">
      <c r="A31751" s="86">
        <v>46353</v>
      </c>
      <c r="B31751" s="87">
        <v>0.72916666666666663</v>
      </c>
      <c r="C31751">
        <v>3.5409999999999995E-5</v>
      </c>
    </row>
    <row r="31752" spans="1:3" x14ac:dyDescent="0.35">
      <c r="A31752" s="86">
        <v>46353</v>
      </c>
      <c r="B31752" s="87">
        <v>0.73958333333333337</v>
      </c>
      <c r="C31752">
        <v>3.7950000000000001E-5</v>
      </c>
    </row>
    <row r="31753" spans="1:3" x14ac:dyDescent="0.35">
      <c r="A31753" s="86">
        <v>46353</v>
      </c>
      <c r="B31753" s="87">
        <v>0.75</v>
      </c>
      <c r="C31753">
        <v>4.0730000000000005E-5</v>
      </c>
    </row>
    <row r="31754" spans="1:3" x14ac:dyDescent="0.35">
      <c r="A31754" s="86">
        <v>46353</v>
      </c>
      <c r="B31754" s="87">
        <v>0.76041666666666663</v>
      </c>
      <c r="C31754">
        <v>4.3619999999999999E-5</v>
      </c>
    </row>
    <row r="31755" spans="1:3" x14ac:dyDescent="0.35">
      <c r="A31755" s="86">
        <v>46353</v>
      </c>
      <c r="B31755" s="87">
        <v>0.77083333333333337</v>
      </c>
      <c r="C31755">
        <v>4.6420000000000006E-5</v>
      </c>
    </row>
    <row r="31756" spans="1:3" x14ac:dyDescent="0.35">
      <c r="A31756" s="86">
        <v>46353</v>
      </c>
      <c r="B31756" s="87">
        <v>0.78125</v>
      </c>
      <c r="C31756">
        <v>4.9000000000000005E-5</v>
      </c>
    </row>
    <row r="31757" spans="1:3" x14ac:dyDescent="0.35">
      <c r="A31757" s="86">
        <v>46353</v>
      </c>
      <c r="B31757" s="87">
        <v>0.79166666666666663</v>
      </c>
      <c r="C31757">
        <v>5.1209999999999999E-5</v>
      </c>
    </row>
    <row r="31758" spans="1:3" x14ac:dyDescent="0.35">
      <c r="A31758" s="86">
        <v>46353</v>
      </c>
      <c r="B31758" s="87">
        <v>0.80208333333333337</v>
      </c>
      <c r="C31758">
        <v>5.287E-5</v>
      </c>
    </row>
    <row r="31759" spans="1:3" x14ac:dyDescent="0.35">
      <c r="A31759" s="86">
        <v>46353</v>
      </c>
      <c r="B31759" s="87">
        <v>0.8125</v>
      </c>
      <c r="C31759">
        <v>5.3859999999999996E-5</v>
      </c>
    </row>
    <row r="31760" spans="1:3" x14ac:dyDescent="0.35">
      <c r="A31760" s="86">
        <v>46353</v>
      </c>
      <c r="B31760" s="87">
        <v>0.82291666666666663</v>
      </c>
      <c r="C31760">
        <v>5.4070000000000002E-5</v>
      </c>
    </row>
    <row r="31761" spans="1:3" x14ac:dyDescent="0.35">
      <c r="A31761" s="86">
        <v>46353</v>
      </c>
      <c r="B31761" s="87">
        <v>0.83333333333333337</v>
      </c>
      <c r="C31761">
        <v>5.3350000000000003E-5</v>
      </c>
    </row>
    <row r="31762" spans="1:3" x14ac:dyDescent="0.35">
      <c r="A31762" s="86">
        <v>46353</v>
      </c>
      <c r="B31762" s="87">
        <v>0.84375</v>
      </c>
      <c r="C31762">
        <v>5.1719999999999999E-5</v>
      </c>
    </row>
    <row r="31763" spans="1:3" x14ac:dyDescent="0.35">
      <c r="A31763" s="86">
        <v>46353</v>
      </c>
      <c r="B31763" s="87">
        <v>0.85416666666666663</v>
      </c>
      <c r="C31763">
        <v>4.9429999999999999E-5</v>
      </c>
    </row>
    <row r="31764" spans="1:3" x14ac:dyDescent="0.35">
      <c r="A31764" s="86">
        <v>46353</v>
      </c>
      <c r="B31764" s="87">
        <v>0.86458333333333337</v>
      </c>
      <c r="C31764">
        <v>4.6910000000000003E-5</v>
      </c>
    </row>
    <row r="31765" spans="1:3" x14ac:dyDescent="0.35">
      <c r="A31765" s="86">
        <v>46353</v>
      </c>
      <c r="B31765" s="87">
        <v>0.875</v>
      </c>
      <c r="C31765">
        <v>4.4530000000000002E-5</v>
      </c>
    </row>
    <row r="31766" spans="1:3" x14ac:dyDescent="0.35">
      <c r="A31766" s="86">
        <v>46353</v>
      </c>
      <c r="B31766" s="87">
        <v>0.88541666666666663</v>
      </c>
      <c r="C31766">
        <v>4.2619999999999995E-5</v>
      </c>
    </row>
    <row r="31767" spans="1:3" x14ac:dyDescent="0.35">
      <c r="A31767" s="86">
        <v>46353</v>
      </c>
      <c r="B31767" s="87">
        <v>0.89583333333333337</v>
      </c>
      <c r="C31767">
        <v>4.104E-5</v>
      </c>
    </row>
    <row r="31768" spans="1:3" x14ac:dyDescent="0.35">
      <c r="A31768" s="86">
        <v>46353</v>
      </c>
      <c r="B31768" s="87">
        <v>0.90625</v>
      </c>
      <c r="C31768">
        <v>3.9610000000000002E-5</v>
      </c>
    </row>
    <row r="31769" spans="1:3" x14ac:dyDescent="0.35">
      <c r="A31769" s="86">
        <v>46353</v>
      </c>
      <c r="B31769" s="87">
        <v>0.91666666666666663</v>
      </c>
      <c r="C31769">
        <v>3.8120000000000001E-5</v>
      </c>
    </row>
    <row r="31770" spans="1:3" x14ac:dyDescent="0.35">
      <c r="A31770" s="86">
        <v>46353</v>
      </c>
      <c r="B31770" s="87">
        <v>0.92708333333333337</v>
      </c>
      <c r="C31770">
        <v>3.6400000000000004E-5</v>
      </c>
    </row>
    <row r="31771" spans="1:3" x14ac:dyDescent="0.35">
      <c r="A31771" s="86">
        <v>46353</v>
      </c>
      <c r="B31771" s="87">
        <v>0.9375</v>
      </c>
      <c r="C31771">
        <v>3.4489999999999997E-5</v>
      </c>
    </row>
    <row r="31772" spans="1:3" x14ac:dyDescent="0.35">
      <c r="A31772" s="86">
        <v>46353</v>
      </c>
      <c r="B31772" s="87">
        <v>0.94791666666666663</v>
      </c>
      <c r="C31772">
        <v>3.243E-5</v>
      </c>
    </row>
    <row r="31773" spans="1:3" x14ac:dyDescent="0.35">
      <c r="A31773" s="86">
        <v>46353</v>
      </c>
      <c r="B31773" s="87">
        <v>0.95833333333333337</v>
      </c>
      <c r="C31773">
        <v>3.0259999999999998E-5</v>
      </c>
    </row>
    <row r="31774" spans="1:3" x14ac:dyDescent="0.35">
      <c r="A31774" s="86">
        <v>46353</v>
      </c>
      <c r="B31774" s="87">
        <v>0.96875</v>
      </c>
      <c r="C31774">
        <v>2.8049999999999997E-5</v>
      </c>
    </row>
    <row r="31775" spans="1:3" x14ac:dyDescent="0.35">
      <c r="A31775" s="86">
        <v>46353</v>
      </c>
      <c r="B31775" s="87">
        <v>0.97916666666666663</v>
      </c>
      <c r="C31775">
        <v>2.5809999999999999E-5</v>
      </c>
    </row>
    <row r="31776" spans="1:3" x14ac:dyDescent="0.35">
      <c r="A31776" s="86">
        <v>46353</v>
      </c>
      <c r="B31776" s="87">
        <v>0.98958333333333337</v>
      </c>
      <c r="C31776">
        <v>2.3619999999999997E-5</v>
      </c>
    </row>
    <row r="31777" spans="1:3" x14ac:dyDescent="0.35">
      <c r="A31777" s="86">
        <v>46354</v>
      </c>
      <c r="B31777" s="87">
        <v>0</v>
      </c>
      <c r="C31777">
        <v>2.1440000000000001E-5</v>
      </c>
    </row>
    <row r="31778" spans="1:3" x14ac:dyDescent="0.35">
      <c r="A31778" s="86">
        <v>46354</v>
      </c>
      <c r="B31778" s="87">
        <v>1.0416666666666666E-2</v>
      </c>
      <c r="C31778">
        <v>2.033E-5</v>
      </c>
    </row>
    <row r="31779" spans="1:3" x14ac:dyDescent="0.35">
      <c r="A31779" s="86">
        <v>46354</v>
      </c>
      <c r="B31779" s="87">
        <v>2.0833333333333332E-2</v>
      </c>
      <c r="C31779">
        <v>1.959E-5</v>
      </c>
    </row>
    <row r="31780" spans="1:3" x14ac:dyDescent="0.35">
      <c r="A31780" s="86">
        <v>46354</v>
      </c>
      <c r="B31780" s="87">
        <v>3.125E-2</v>
      </c>
      <c r="C31780">
        <v>1.893E-5</v>
      </c>
    </row>
    <row r="31781" spans="1:3" x14ac:dyDescent="0.35">
      <c r="A31781" s="86">
        <v>46354</v>
      </c>
      <c r="B31781" s="87">
        <v>4.1666666666666664E-2</v>
      </c>
      <c r="C31781">
        <v>1.8180000000000002E-5</v>
      </c>
    </row>
    <row r="31782" spans="1:3" x14ac:dyDescent="0.35">
      <c r="A31782" s="86">
        <v>46354</v>
      </c>
      <c r="B31782" s="87">
        <v>5.2083333333333336E-2</v>
      </c>
      <c r="C31782">
        <v>1.7090000000000001E-5</v>
      </c>
    </row>
    <row r="31783" spans="1:3" x14ac:dyDescent="0.35">
      <c r="A31783" s="86">
        <v>46354</v>
      </c>
      <c r="B31783" s="87">
        <v>6.25E-2</v>
      </c>
      <c r="C31783">
        <v>1.579E-5</v>
      </c>
    </row>
    <row r="31784" spans="1:3" x14ac:dyDescent="0.35">
      <c r="A31784" s="86">
        <v>46354</v>
      </c>
      <c r="B31784" s="87">
        <v>7.2916666666666671E-2</v>
      </c>
      <c r="C31784">
        <v>1.451E-5</v>
      </c>
    </row>
    <row r="31785" spans="1:3" x14ac:dyDescent="0.35">
      <c r="A31785" s="86">
        <v>46354</v>
      </c>
      <c r="B31785" s="87">
        <v>8.3333333333333329E-2</v>
      </c>
      <c r="C31785">
        <v>1.3379999999999999E-5</v>
      </c>
    </row>
    <row r="31786" spans="1:3" x14ac:dyDescent="0.35">
      <c r="A31786" s="86">
        <v>46354</v>
      </c>
      <c r="B31786" s="87">
        <v>9.375E-2</v>
      </c>
      <c r="C31786">
        <v>1.261E-5</v>
      </c>
    </row>
    <row r="31787" spans="1:3" x14ac:dyDescent="0.35">
      <c r="A31787" s="86">
        <v>46354</v>
      </c>
      <c r="B31787" s="87">
        <v>0.10416666666666667</v>
      </c>
      <c r="C31787">
        <v>1.2149999999999999E-5</v>
      </c>
    </row>
    <row r="31788" spans="1:3" x14ac:dyDescent="0.35">
      <c r="A31788" s="86">
        <v>46354</v>
      </c>
      <c r="B31788" s="87">
        <v>0.11458333333333333</v>
      </c>
      <c r="C31788">
        <v>1.189E-5</v>
      </c>
    </row>
    <row r="31789" spans="1:3" x14ac:dyDescent="0.35">
      <c r="A31789" s="86">
        <v>46354</v>
      </c>
      <c r="B31789" s="87">
        <v>0.125</v>
      </c>
      <c r="C31789">
        <v>1.172E-5</v>
      </c>
    </row>
    <row r="31790" spans="1:3" x14ac:dyDescent="0.35">
      <c r="A31790" s="86">
        <v>46354</v>
      </c>
      <c r="B31790" s="87">
        <v>0.13541666666666666</v>
      </c>
      <c r="C31790">
        <v>1.1579999999999999E-5</v>
      </c>
    </row>
    <row r="31791" spans="1:3" x14ac:dyDescent="0.35">
      <c r="A31791" s="86">
        <v>46354</v>
      </c>
      <c r="B31791" s="87">
        <v>0.14583333333333334</v>
      </c>
      <c r="C31791">
        <v>1.146E-5</v>
      </c>
    </row>
    <row r="31792" spans="1:3" x14ac:dyDescent="0.35">
      <c r="A31792" s="86">
        <v>46354</v>
      </c>
      <c r="B31792" s="87">
        <v>0.15625</v>
      </c>
      <c r="C31792">
        <v>1.1350000000000001E-5</v>
      </c>
    </row>
    <row r="31793" spans="1:3" x14ac:dyDescent="0.35">
      <c r="A31793" s="86">
        <v>46354</v>
      </c>
      <c r="B31793" s="87">
        <v>0.16666666666666666</v>
      </c>
      <c r="C31793">
        <v>1.1230000000000001E-5</v>
      </c>
    </row>
    <row r="31794" spans="1:3" x14ac:dyDescent="0.35">
      <c r="A31794" s="86">
        <v>46354</v>
      </c>
      <c r="B31794" s="87">
        <v>0.17708333333333334</v>
      </c>
      <c r="C31794">
        <v>1.114E-5</v>
      </c>
    </row>
    <row r="31795" spans="1:3" x14ac:dyDescent="0.35">
      <c r="A31795" s="86">
        <v>46354</v>
      </c>
      <c r="B31795" s="87">
        <v>0.1875</v>
      </c>
      <c r="C31795">
        <v>1.1060000000000001E-5</v>
      </c>
    </row>
    <row r="31796" spans="1:3" x14ac:dyDescent="0.35">
      <c r="A31796" s="86">
        <v>46354</v>
      </c>
      <c r="B31796" s="87">
        <v>0.19791666666666666</v>
      </c>
      <c r="C31796">
        <v>1.1E-5</v>
      </c>
    </row>
    <row r="31797" spans="1:3" x14ac:dyDescent="0.35">
      <c r="A31797" s="86">
        <v>46354</v>
      </c>
      <c r="B31797" s="87">
        <v>0.20833333333333334</v>
      </c>
      <c r="C31797">
        <v>1.1E-5</v>
      </c>
    </row>
    <row r="31798" spans="1:3" x14ac:dyDescent="0.35">
      <c r="A31798" s="86">
        <v>46354</v>
      </c>
      <c r="B31798" s="87">
        <v>0.21875</v>
      </c>
      <c r="C31798">
        <v>1.1060000000000001E-5</v>
      </c>
    </row>
    <row r="31799" spans="1:3" x14ac:dyDescent="0.35">
      <c r="A31799" s="86">
        <v>46354</v>
      </c>
      <c r="B31799" s="87">
        <v>0.22916666666666666</v>
      </c>
      <c r="C31799">
        <v>1.1230000000000001E-5</v>
      </c>
    </row>
    <row r="31800" spans="1:3" x14ac:dyDescent="0.35">
      <c r="A31800" s="86">
        <v>46354</v>
      </c>
      <c r="B31800" s="87">
        <v>0.23958333333333334</v>
      </c>
      <c r="C31800">
        <v>1.1579999999999999E-5</v>
      </c>
    </row>
    <row r="31801" spans="1:3" x14ac:dyDescent="0.35">
      <c r="A31801" s="86">
        <v>46354</v>
      </c>
      <c r="B31801" s="87">
        <v>0.25</v>
      </c>
      <c r="C31801">
        <v>1.218E-5</v>
      </c>
    </row>
    <row r="31802" spans="1:3" x14ac:dyDescent="0.35">
      <c r="A31802" s="86">
        <v>46354</v>
      </c>
      <c r="B31802" s="87">
        <v>0.26041666666666669</v>
      </c>
      <c r="C31802">
        <v>1.31E-5</v>
      </c>
    </row>
    <row r="31803" spans="1:3" x14ac:dyDescent="0.35">
      <c r="A31803" s="86">
        <v>46354</v>
      </c>
      <c r="B31803" s="87">
        <v>0.27083333333333331</v>
      </c>
      <c r="C31803">
        <v>1.434E-5</v>
      </c>
    </row>
    <row r="31804" spans="1:3" x14ac:dyDescent="0.35">
      <c r="A31804" s="86">
        <v>46354</v>
      </c>
      <c r="B31804" s="87">
        <v>0.28125</v>
      </c>
      <c r="C31804">
        <v>1.5890000000000002E-5</v>
      </c>
    </row>
    <row r="31805" spans="1:3" x14ac:dyDescent="0.35">
      <c r="A31805" s="86">
        <v>46354</v>
      </c>
      <c r="B31805" s="87">
        <v>0.29166666666666669</v>
      </c>
      <c r="C31805">
        <v>1.7690000000000002E-5</v>
      </c>
    </row>
    <row r="31806" spans="1:3" x14ac:dyDescent="0.35">
      <c r="A31806" s="86">
        <v>46354</v>
      </c>
      <c r="B31806" s="87">
        <v>0.30208333333333331</v>
      </c>
      <c r="C31806">
        <v>1.9789999999999999E-5</v>
      </c>
    </row>
    <row r="31807" spans="1:3" x14ac:dyDescent="0.35">
      <c r="A31807" s="86">
        <v>46354</v>
      </c>
      <c r="B31807" s="87">
        <v>0.3125</v>
      </c>
      <c r="C31807">
        <v>2.215E-5</v>
      </c>
    </row>
    <row r="31808" spans="1:3" x14ac:dyDescent="0.35">
      <c r="A31808" s="86">
        <v>46354</v>
      </c>
      <c r="B31808" s="87">
        <v>0.32291666666666669</v>
      </c>
      <c r="C31808">
        <v>2.4729999999999999E-5</v>
      </c>
    </row>
    <row r="31809" spans="1:3" x14ac:dyDescent="0.35">
      <c r="A31809" s="86">
        <v>46354</v>
      </c>
      <c r="B31809" s="87">
        <v>0.33333333333333331</v>
      </c>
      <c r="C31809">
        <v>2.7489999999999999E-5</v>
      </c>
    </row>
    <row r="31810" spans="1:3" x14ac:dyDescent="0.35">
      <c r="A31810" s="86">
        <v>46354</v>
      </c>
      <c r="B31810" s="87">
        <v>0.34375</v>
      </c>
      <c r="C31810">
        <v>3.0380000000000001E-5</v>
      </c>
    </row>
    <row r="31811" spans="1:3" x14ac:dyDescent="0.35">
      <c r="A31811" s="86">
        <v>46354</v>
      </c>
      <c r="B31811" s="87">
        <v>0.35416666666666669</v>
      </c>
      <c r="C31811">
        <v>3.3259999999999997E-5</v>
      </c>
    </row>
    <row r="31812" spans="1:3" x14ac:dyDescent="0.35">
      <c r="A31812" s="86">
        <v>46354</v>
      </c>
      <c r="B31812" s="87">
        <v>0.36458333333333331</v>
      </c>
      <c r="C31812">
        <v>3.587E-5</v>
      </c>
    </row>
    <row r="31813" spans="1:3" x14ac:dyDescent="0.35">
      <c r="A31813" s="86">
        <v>46354</v>
      </c>
      <c r="B31813" s="87">
        <v>0.375</v>
      </c>
      <c r="C31813">
        <v>3.8000000000000002E-5</v>
      </c>
    </row>
    <row r="31814" spans="1:3" x14ac:dyDescent="0.35">
      <c r="A31814" s="86">
        <v>46354</v>
      </c>
      <c r="B31814" s="87">
        <v>0.38541666666666669</v>
      </c>
      <c r="C31814">
        <v>3.9520000000000001E-5</v>
      </c>
    </row>
    <row r="31815" spans="1:3" x14ac:dyDescent="0.35">
      <c r="A31815" s="86">
        <v>46354</v>
      </c>
      <c r="B31815" s="87">
        <v>0.39583333333333331</v>
      </c>
      <c r="C31815">
        <v>4.053E-5</v>
      </c>
    </row>
    <row r="31816" spans="1:3" x14ac:dyDescent="0.35">
      <c r="A31816" s="86">
        <v>46354</v>
      </c>
      <c r="B31816" s="87">
        <v>0.40625</v>
      </c>
      <c r="C31816">
        <v>4.1159999999999999E-5</v>
      </c>
    </row>
    <row r="31817" spans="1:3" x14ac:dyDescent="0.35">
      <c r="A31817" s="86">
        <v>46354</v>
      </c>
      <c r="B31817" s="87">
        <v>0.41666666666666669</v>
      </c>
      <c r="C31817">
        <v>4.1579999999999998E-5</v>
      </c>
    </row>
    <row r="31818" spans="1:3" x14ac:dyDescent="0.35">
      <c r="A31818" s="86">
        <v>46354</v>
      </c>
      <c r="B31818" s="87">
        <v>0.42708333333333331</v>
      </c>
      <c r="C31818">
        <v>4.193E-5</v>
      </c>
    </row>
    <row r="31819" spans="1:3" x14ac:dyDescent="0.35">
      <c r="A31819" s="86">
        <v>46354</v>
      </c>
      <c r="B31819" s="87">
        <v>0.4375</v>
      </c>
      <c r="C31819">
        <v>4.227E-5</v>
      </c>
    </row>
    <row r="31820" spans="1:3" x14ac:dyDescent="0.35">
      <c r="A31820" s="86">
        <v>46354</v>
      </c>
      <c r="B31820" s="87">
        <v>0.44791666666666669</v>
      </c>
      <c r="C31820">
        <v>4.2619999999999995E-5</v>
      </c>
    </row>
    <row r="31821" spans="1:3" x14ac:dyDescent="0.35">
      <c r="A31821" s="86">
        <v>46354</v>
      </c>
      <c r="B31821" s="87">
        <v>0.45833333333333331</v>
      </c>
      <c r="C31821">
        <v>4.3020000000000005E-5</v>
      </c>
    </row>
    <row r="31822" spans="1:3" x14ac:dyDescent="0.35">
      <c r="A31822" s="86">
        <v>46354</v>
      </c>
      <c r="B31822" s="87">
        <v>0.46875</v>
      </c>
      <c r="C31822">
        <v>4.3510000000000002E-5</v>
      </c>
    </row>
    <row r="31823" spans="1:3" x14ac:dyDescent="0.35">
      <c r="A31823" s="86">
        <v>46354</v>
      </c>
      <c r="B31823" s="87">
        <v>0.47916666666666669</v>
      </c>
      <c r="C31823">
        <v>4.409E-5</v>
      </c>
    </row>
    <row r="31824" spans="1:3" x14ac:dyDescent="0.35">
      <c r="A31824" s="86">
        <v>46354</v>
      </c>
      <c r="B31824" s="87">
        <v>0.48958333333333331</v>
      </c>
      <c r="C31824">
        <v>4.4799999999999998E-5</v>
      </c>
    </row>
    <row r="31825" spans="1:3" x14ac:dyDescent="0.35">
      <c r="A31825" s="86">
        <v>46354</v>
      </c>
      <c r="B31825" s="87">
        <v>0.5</v>
      </c>
      <c r="C31825">
        <v>4.566E-5</v>
      </c>
    </row>
    <row r="31826" spans="1:3" x14ac:dyDescent="0.35">
      <c r="A31826" s="86">
        <v>46354</v>
      </c>
      <c r="B31826" s="87">
        <v>0.51041666666666663</v>
      </c>
      <c r="C31826">
        <v>4.6640000000000001E-5</v>
      </c>
    </row>
    <row r="31827" spans="1:3" x14ac:dyDescent="0.35">
      <c r="A31827" s="86">
        <v>46354</v>
      </c>
      <c r="B31827" s="87">
        <v>0.52083333333333337</v>
      </c>
      <c r="C31827">
        <v>4.761E-5</v>
      </c>
    </row>
    <row r="31828" spans="1:3" x14ac:dyDescent="0.35">
      <c r="A31828" s="86">
        <v>46354</v>
      </c>
      <c r="B31828" s="87">
        <v>0.53125</v>
      </c>
      <c r="C31828">
        <v>4.8359999999999998E-5</v>
      </c>
    </row>
    <row r="31829" spans="1:3" x14ac:dyDescent="0.35">
      <c r="A31829" s="86">
        <v>46354</v>
      </c>
      <c r="B31829" s="87">
        <v>0.54166666666666663</v>
      </c>
      <c r="C31829">
        <v>4.8760000000000001E-5</v>
      </c>
    </row>
    <row r="31830" spans="1:3" x14ac:dyDescent="0.35">
      <c r="A31830" s="86">
        <v>46354</v>
      </c>
      <c r="B31830" s="87">
        <v>0.55208333333333337</v>
      </c>
      <c r="C31830">
        <v>4.8649999999999997E-5</v>
      </c>
    </row>
    <row r="31831" spans="1:3" x14ac:dyDescent="0.35">
      <c r="A31831" s="86">
        <v>46354</v>
      </c>
      <c r="B31831" s="87">
        <v>0.5625</v>
      </c>
      <c r="C31831">
        <v>4.8130000000000002E-5</v>
      </c>
    </row>
    <row r="31832" spans="1:3" x14ac:dyDescent="0.35">
      <c r="A31832" s="86">
        <v>46354</v>
      </c>
      <c r="B31832" s="87">
        <v>0.57291666666666663</v>
      </c>
      <c r="C31832">
        <v>4.7329999999999996E-5</v>
      </c>
    </row>
    <row r="31833" spans="1:3" x14ac:dyDescent="0.35">
      <c r="A31833" s="86">
        <v>46354</v>
      </c>
      <c r="B31833" s="87">
        <v>0.58333333333333337</v>
      </c>
      <c r="C31833">
        <v>4.638E-5</v>
      </c>
    </row>
    <row r="31834" spans="1:3" x14ac:dyDescent="0.35">
      <c r="A31834" s="86">
        <v>46354</v>
      </c>
      <c r="B31834" s="87">
        <v>0.59375</v>
      </c>
      <c r="C31834">
        <v>4.5410000000000001E-5</v>
      </c>
    </row>
    <row r="31835" spans="1:3" x14ac:dyDescent="0.35">
      <c r="A31835" s="86">
        <v>46354</v>
      </c>
      <c r="B31835" s="87">
        <v>0.60416666666666663</v>
      </c>
      <c r="C31835">
        <v>4.4490000000000003E-5</v>
      </c>
    </row>
    <row r="31836" spans="1:3" x14ac:dyDescent="0.35">
      <c r="A31836" s="86">
        <v>46354</v>
      </c>
      <c r="B31836" s="87">
        <v>0.61458333333333337</v>
      </c>
      <c r="C31836">
        <v>4.3589999999999994E-5</v>
      </c>
    </row>
    <row r="31837" spans="1:3" x14ac:dyDescent="0.35">
      <c r="A31837" s="86">
        <v>46354</v>
      </c>
      <c r="B31837" s="87">
        <v>0.625</v>
      </c>
      <c r="C31837">
        <v>4.2790000000000002E-5</v>
      </c>
    </row>
    <row r="31838" spans="1:3" x14ac:dyDescent="0.35">
      <c r="A31838" s="86">
        <v>46354</v>
      </c>
      <c r="B31838" s="87">
        <v>0.63541666666666663</v>
      </c>
      <c r="C31838">
        <v>4.2079999999999997E-5</v>
      </c>
    </row>
    <row r="31839" spans="1:3" x14ac:dyDescent="0.35">
      <c r="A31839" s="86">
        <v>46354</v>
      </c>
      <c r="B31839" s="87">
        <v>0.64583333333333337</v>
      </c>
      <c r="C31839">
        <v>4.1470000000000001E-5</v>
      </c>
    </row>
    <row r="31840" spans="1:3" x14ac:dyDescent="0.35">
      <c r="A31840" s="86">
        <v>46354</v>
      </c>
      <c r="B31840" s="87">
        <v>0.65625</v>
      </c>
      <c r="C31840">
        <v>4.0989999999999999E-5</v>
      </c>
    </row>
    <row r="31841" spans="1:3" x14ac:dyDescent="0.35">
      <c r="A31841" s="86">
        <v>46354</v>
      </c>
      <c r="B31841" s="87">
        <v>0.66666666666666663</v>
      </c>
      <c r="C31841">
        <v>4.0640000000000004E-5</v>
      </c>
    </row>
    <row r="31842" spans="1:3" x14ac:dyDescent="0.35">
      <c r="A31842" s="86">
        <v>46354</v>
      </c>
      <c r="B31842" s="87">
        <v>0.67708333333333337</v>
      </c>
      <c r="C31842">
        <v>4.0469999999999997E-5</v>
      </c>
    </row>
    <row r="31843" spans="1:3" x14ac:dyDescent="0.35">
      <c r="A31843" s="86">
        <v>46354</v>
      </c>
      <c r="B31843" s="87">
        <v>0.6875</v>
      </c>
      <c r="C31843">
        <v>4.07E-5</v>
      </c>
    </row>
    <row r="31844" spans="1:3" x14ac:dyDescent="0.35">
      <c r="A31844" s="86">
        <v>46354</v>
      </c>
      <c r="B31844" s="87">
        <v>0.69791666666666663</v>
      </c>
      <c r="C31844">
        <v>4.1619999999999998E-5</v>
      </c>
    </row>
    <row r="31845" spans="1:3" x14ac:dyDescent="0.35">
      <c r="A31845" s="86">
        <v>46354</v>
      </c>
      <c r="B31845" s="87">
        <v>0.70833333333333337</v>
      </c>
      <c r="C31845">
        <v>4.3510000000000002E-5</v>
      </c>
    </row>
    <row r="31846" spans="1:3" x14ac:dyDescent="0.35">
      <c r="A31846" s="86">
        <v>46354</v>
      </c>
      <c r="B31846" s="87">
        <v>0.71875</v>
      </c>
      <c r="C31846">
        <v>4.6499999999999999E-5</v>
      </c>
    </row>
    <row r="31847" spans="1:3" x14ac:dyDescent="0.35">
      <c r="A31847" s="86">
        <v>46354</v>
      </c>
      <c r="B31847" s="87">
        <v>0.72916666666666663</v>
      </c>
      <c r="C31847">
        <v>5.0139999999999998E-5</v>
      </c>
    </row>
    <row r="31848" spans="1:3" x14ac:dyDescent="0.35">
      <c r="A31848" s="86">
        <v>46354</v>
      </c>
      <c r="B31848" s="87">
        <v>0.73958333333333337</v>
      </c>
      <c r="C31848">
        <v>5.3820000000000003E-5</v>
      </c>
    </row>
    <row r="31849" spans="1:3" x14ac:dyDescent="0.35">
      <c r="A31849" s="86">
        <v>46354</v>
      </c>
      <c r="B31849" s="87">
        <v>0.75</v>
      </c>
      <c r="C31849">
        <v>5.6900000000000001E-5</v>
      </c>
    </row>
    <row r="31850" spans="1:3" x14ac:dyDescent="0.35">
      <c r="A31850" s="86">
        <v>46354</v>
      </c>
      <c r="B31850" s="87">
        <v>0.76041666666666663</v>
      </c>
      <c r="C31850">
        <v>5.893E-5</v>
      </c>
    </row>
    <row r="31851" spans="1:3" x14ac:dyDescent="0.35">
      <c r="A31851" s="86">
        <v>46354</v>
      </c>
      <c r="B31851" s="87">
        <v>0.77083333333333337</v>
      </c>
      <c r="C31851">
        <v>6.0049999999999996E-5</v>
      </c>
    </row>
    <row r="31852" spans="1:3" x14ac:dyDescent="0.35">
      <c r="A31852" s="86">
        <v>46354</v>
      </c>
      <c r="B31852" s="87">
        <v>0.78125</v>
      </c>
      <c r="C31852">
        <v>6.0630000000000001E-5</v>
      </c>
    </row>
    <row r="31853" spans="1:3" x14ac:dyDescent="0.35">
      <c r="A31853" s="86">
        <v>46354</v>
      </c>
      <c r="B31853" s="87">
        <v>0.79166666666666663</v>
      </c>
      <c r="C31853">
        <v>6.0940000000000003E-5</v>
      </c>
    </row>
    <row r="31854" spans="1:3" x14ac:dyDescent="0.35">
      <c r="A31854" s="86">
        <v>46354</v>
      </c>
      <c r="B31854" s="87">
        <v>0.80208333333333337</v>
      </c>
      <c r="C31854">
        <v>6.1229999999999995E-5</v>
      </c>
    </row>
    <row r="31855" spans="1:3" x14ac:dyDescent="0.35">
      <c r="A31855" s="86">
        <v>46354</v>
      </c>
      <c r="B31855" s="87">
        <v>0.8125</v>
      </c>
      <c r="C31855">
        <v>6.1169999999999999E-5</v>
      </c>
    </row>
    <row r="31856" spans="1:3" x14ac:dyDescent="0.35">
      <c r="A31856" s="86">
        <v>46354</v>
      </c>
      <c r="B31856" s="87">
        <v>0.82291666666666663</v>
      </c>
      <c r="C31856">
        <v>6.0420000000000001E-5</v>
      </c>
    </row>
    <row r="31857" spans="1:3" x14ac:dyDescent="0.35">
      <c r="A31857" s="86">
        <v>46354</v>
      </c>
      <c r="B31857" s="87">
        <v>0.83333333333333337</v>
      </c>
      <c r="C31857">
        <v>5.8560000000000002E-5</v>
      </c>
    </row>
    <row r="31858" spans="1:3" x14ac:dyDescent="0.35">
      <c r="A31858" s="86">
        <v>46354</v>
      </c>
      <c r="B31858" s="87">
        <v>0.84375</v>
      </c>
      <c r="C31858">
        <v>5.5399999999999998E-5</v>
      </c>
    </row>
    <row r="31859" spans="1:3" x14ac:dyDescent="0.35">
      <c r="A31859" s="86">
        <v>46354</v>
      </c>
      <c r="B31859" s="87">
        <v>0.85416666666666663</v>
      </c>
      <c r="C31859">
        <v>5.1400000000000003E-5</v>
      </c>
    </row>
    <row r="31860" spans="1:3" x14ac:dyDescent="0.35">
      <c r="A31860" s="86">
        <v>46354</v>
      </c>
      <c r="B31860" s="87">
        <v>0.86458333333333337</v>
      </c>
      <c r="C31860">
        <v>4.7210000000000004E-5</v>
      </c>
    </row>
    <row r="31861" spans="1:3" x14ac:dyDescent="0.35">
      <c r="A31861" s="86">
        <v>46354</v>
      </c>
      <c r="B31861" s="87">
        <v>0.875</v>
      </c>
      <c r="C31861">
        <v>4.3510000000000002E-5</v>
      </c>
    </row>
    <row r="31862" spans="1:3" x14ac:dyDescent="0.35">
      <c r="A31862" s="86">
        <v>46354</v>
      </c>
      <c r="B31862" s="87">
        <v>0.88541666666666663</v>
      </c>
      <c r="C31862">
        <v>4.0759999999999996E-5</v>
      </c>
    </row>
    <row r="31863" spans="1:3" x14ac:dyDescent="0.35">
      <c r="A31863" s="86">
        <v>46354</v>
      </c>
      <c r="B31863" s="87">
        <v>0.89583333333333337</v>
      </c>
      <c r="C31863">
        <v>3.8859999999999997E-5</v>
      </c>
    </row>
    <row r="31864" spans="1:3" x14ac:dyDescent="0.35">
      <c r="A31864" s="86">
        <v>46354</v>
      </c>
      <c r="B31864" s="87">
        <v>0.90625</v>
      </c>
      <c r="C31864">
        <v>3.7620000000000002E-5</v>
      </c>
    </row>
    <row r="31865" spans="1:3" x14ac:dyDescent="0.35">
      <c r="A31865" s="86">
        <v>46354</v>
      </c>
      <c r="B31865" s="87">
        <v>0.91666666666666663</v>
      </c>
      <c r="C31865">
        <v>3.6819999999999996E-5</v>
      </c>
    </row>
    <row r="31866" spans="1:3" x14ac:dyDescent="0.35">
      <c r="A31866" s="86">
        <v>46354</v>
      </c>
      <c r="B31866" s="87">
        <v>0.92708333333333337</v>
      </c>
      <c r="C31866">
        <v>3.6220000000000002E-5</v>
      </c>
    </row>
    <row r="31867" spans="1:3" x14ac:dyDescent="0.35">
      <c r="A31867" s="86">
        <v>46354</v>
      </c>
      <c r="B31867" s="87">
        <v>0.9375</v>
      </c>
      <c r="C31867">
        <v>3.5639999999999998E-5</v>
      </c>
    </row>
    <row r="31868" spans="1:3" x14ac:dyDescent="0.35">
      <c r="A31868" s="86">
        <v>46354</v>
      </c>
      <c r="B31868" s="87">
        <v>0.94791666666666663</v>
      </c>
      <c r="C31868">
        <v>3.4919999999999998E-5</v>
      </c>
    </row>
    <row r="31869" spans="1:3" x14ac:dyDescent="0.35">
      <c r="A31869" s="86">
        <v>46354</v>
      </c>
      <c r="B31869" s="87">
        <v>0.95833333333333337</v>
      </c>
      <c r="C31869">
        <v>3.3939999999999997E-5</v>
      </c>
    </row>
    <row r="31870" spans="1:3" x14ac:dyDescent="0.35">
      <c r="A31870" s="86">
        <v>46354</v>
      </c>
      <c r="B31870" s="87">
        <v>0.96875</v>
      </c>
      <c r="C31870">
        <v>3.2570000000000002E-5</v>
      </c>
    </row>
    <row r="31871" spans="1:3" x14ac:dyDescent="0.35">
      <c r="A31871" s="86">
        <v>46354</v>
      </c>
      <c r="B31871" s="87">
        <v>0.97916666666666663</v>
      </c>
      <c r="C31871">
        <v>3.0839999999999996E-5</v>
      </c>
    </row>
    <row r="31872" spans="1:3" x14ac:dyDescent="0.35">
      <c r="A31872" s="86">
        <v>46354</v>
      </c>
      <c r="B31872" s="87">
        <v>0.98958333333333337</v>
      </c>
      <c r="C31872">
        <v>2.8949999999999999E-5</v>
      </c>
    </row>
    <row r="31873" spans="1:3" x14ac:dyDescent="0.35">
      <c r="A31873" s="86">
        <v>46355</v>
      </c>
      <c r="B31873" s="87">
        <v>0</v>
      </c>
      <c r="C31873">
        <v>2.7029999999999997E-5</v>
      </c>
    </row>
    <row r="31874" spans="1:3" x14ac:dyDescent="0.35">
      <c r="A31874" s="86">
        <v>46355</v>
      </c>
      <c r="B31874" s="87">
        <v>1.0416666666666666E-2</v>
      </c>
      <c r="C31874">
        <v>2.5219999999999999E-5</v>
      </c>
    </row>
    <row r="31875" spans="1:3" x14ac:dyDescent="0.35">
      <c r="A31875" s="86">
        <v>46355</v>
      </c>
      <c r="B31875" s="87">
        <v>2.0833333333333332E-2</v>
      </c>
      <c r="C31875">
        <v>2.3380000000000003E-5</v>
      </c>
    </row>
    <row r="31876" spans="1:3" x14ac:dyDescent="0.35">
      <c r="A31876" s="86">
        <v>46355</v>
      </c>
      <c r="B31876" s="87">
        <v>3.125E-2</v>
      </c>
      <c r="C31876">
        <v>2.1610000000000001E-5</v>
      </c>
    </row>
    <row r="31877" spans="1:3" x14ac:dyDescent="0.35">
      <c r="A31877" s="86">
        <v>46355</v>
      </c>
      <c r="B31877" s="87">
        <v>4.1666666666666664E-2</v>
      </c>
      <c r="C31877">
        <v>1.9919999999999999E-5</v>
      </c>
    </row>
    <row r="31878" spans="1:3" x14ac:dyDescent="0.35">
      <c r="A31878" s="86">
        <v>46355</v>
      </c>
      <c r="B31878" s="87">
        <v>5.2083333333333336E-2</v>
      </c>
      <c r="C31878">
        <v>1.8270000000000003E-5</v>
      </c>
    </row>
    <row r="31879" spans="1:3" x14ac:dyDescent="0.35">
      <c r="A31879" s="86">
        <v>46355</v>
      </c>
      <c r="B31879" s="87">
        <v>6.25E-2</v>
      </c>
      <c r="C31879">
        <v>1.677E-5</v>
      </c>
    </row>
    <row r="31880" spans="1:3" x14ac:dyDescent="0.35">
      <c r="A31880" s="86">
        <v>46355</v>
      </c>
      <c r="B31880" s="87">
        <v>7.2916666666666671E-2</v>
      </c>
      <c r="C31880">
        <v>1.5449999999999999E-5</v>
      </c>
    </row>
    <row r="31881" spans="1:3" x14ac:dyDescent="0.35">
      <c r="A31881" s="86">
        <v>46355</v>
      </c>
      <c r="B31881" s="87">
        <v>8.3333333333333329E-2</v>
      </c>
      <c r="C31881">
        <v>1.4380000000000001E-5</v>
      </c>
    </row>
    <row r="31882" spans="1:3" x14ac:dyDescent="0.35">
      <c r="A31882" s="86">
        <v>46355</v>
      </c>
      <c r="B31882" s="87">
        <v>9.375E-2</v>
      </c>
      <c r="C31882">
        <v>1.364E-5</v>
      </c>
    </row>
    <row r="31883" spans="1:3" x14ac:dyDescent="0.35">
      <c r="A31883" s="86">
        <v>46355</v>
      </c>
      <c r="B31883" s="87">
        <v>0.10416666666666667</v>
      </c>
      <c r="C31883">
        <v>1.312E-5</v>
      </c>
    </row>
    <row r="31884" spans="1:3" x14ac:dyDescent="0.35">
      <c r="A31884" s="86">
        <v>46355</v>
      </c>
      <c r="B31884" s="87">
        <v>0.11458333333333333</v>
      </c>
      <c r="C31884">
        <v>1.274E-5</v>
      </c>
    </row>
    <row r="31885" spans="1:3" x14ac:dyDescent="0.35">
      <c r="A31885" s="86">
        <v>46355</v>
      </c>
      <c r="B31885" s="87">
        <v>0.125</v>
      </c>
      <c r="C31885">
        <v>1.2479999999999999E-5</v>
      </c>
    </row>
    <row r="31886" spans="1:3" x14ac:dyDescent="0.35">
      <c r="A31886" s="86">
        <v>46355</v>
      </c>
      <c r="B31886" s="87">
        <v>0.13541666666666666</v>
      </c>
      <c r="C31886">
        <v>1.222E-5</v>
      </c>
    </row>
    <row r="31887" spans="1:3" x14ac:dyDescent="0.35">
      <c r="A31887" s="86">
        <v>46355</v>
      </c>
      <c r="B31887" s="87">
        <v>0.14583333333333334</v>
      </c>
      <c r="C31887">
        <v>1.1960000000000001E-5</v>
      </c>
    </row>
    <row r="31888" spans="1:3" x14ac:dyDescent="0.35">
      <c r="A31888" s="86">
        <v>46355</v>
      </c>
      <c r="B31888" s="87">
        <v>0.15625</v>
      </c>
      <c r="C31888">
        <v>1.1730000000000001E-5</v>
      </c>
    </row>
    <row r="31889" spans="1:3" x14ac:dyDescent="0.35">
      <c r="A31889" s="86">
        <v>46355</v>
      </c>
      <c r="B31889" s="87">
        <v>0.16666666666666666</v>
      </c>
      <c r="C31889">
        <v>1.153E-5</v>
      </c>
    </row>
    <row r="31890" spans="1:3" x14ac:dyDescent="0.35">
      <c r="A31890" s="86">
        <v>46355</v>
      </c>
      <c r="B31890" s="87">
        <v>0.17708333333333334</v>
      </c>
      <c r="C31890">
        <v>1.133E-5</v>
      </c>
    </row>
    <row r="31891" spans="1:3" x14ac:dyDescent="0.35">
      <c r="A31891" s="86">
        <v>46355</v>
      </c>
      <c r="B31891" s="87">
        <v>0.1875</v>
      </c>
      <c r="C31891">
        <v>1.1180000000000001E-5</v>
      </c>
    </row>
    <row r="31892" spans="1:3" x14ac:dyDescent="0.35">
      <c r="A31892" s="86">
        <v>46355</v>
      </c>
      <c r="B31892" s="87">
        <v>0.19791666666666666</v>
      </c>
      <c r="C31892">
        <v>1.11E-5</v>
      </c>
    </row>
    <row r="31893" spans="1:3" x14ac:dyDescent="0.35">
      <c r="A31893" s="86">
        <v>46355</v>
      </c>
      <c r="B31893" s="87">
        <v>0.20833333333333334</v>
      </c>
      <c r="C31893">
        <v>1.1039999999999999E-5</v>
      </c>
    </row>
    <row r="31894" spans="1:3" x14ac:dyDescent="0.35">
      <c r="A31894" s="86">
        <v>46355</v>
      </c>
      <c r="B31894" s="87">
        <v>0.21875</v>
      </c>
      <c r="C31894">
        <v>1.1039999999999999E-5</v>
      </c>
    </row>
    <row r="31895" spans="1:3" x14ac:dyDescent="0.35">
      <c r="A31895" s="86">
        <v>46355</v>
      </c>
      <c r="B31895" s="87">
        <v>0.22916666666666666</v>
      </c>
      <c r="C31895">
        <v>1.1070000000000001E-5</v>
      </c>
    </row>
    <row r="31896" spans="1:3" x14ac:dyDescent="0.35">
      <c r="A31896" s="86">
        <v>46355</v>
      </c>
      <c r="B31896" s="87">
        <v>0.23958333333333334</v>
      </c>
      <c r="C31896">
        <v>1.116E-5</v>
      </c>
    </row>
    <row r="31897" spans="1:3" x14ac:dyDescent="0.35">
      <c r="A31897" s="86">
        <v>46355</v>
      </c>
      <c r="B31897" s="87">
        <v>0.25</v>
      </c>
      <c r="C31897">
        <v>1.1270000000000001E-5</v>
      </c>
    </row>
    <row r="31898" spans="1:3" x14ac:dyDescent="0.35">
      <c r="A31898" s="86">
        <v>46355</v>
      </c>
      <c r="B31898" s="87">
        <v>0.26041666666666669</v>
      </c>
      <c r="C31898">
        <v>1.145E-5</v>
      </c>
    </row>
    <row r="31899" spans="1:3" x14ac:dyDescent="0.35">
      <c r="A31899" s="86">
        <v>46355</v>
      </c>
      <c r="B31899" s="87">
        <v>0.27083333333333331</v>
      </c>
      <c r="C31899">
        <v>1.1639999999999999E-5</v>
      </c>
    </row>
    <row r="31900" spans="1:3" x14ac:dyDescent="0.35">
      <c r="A31900" s="86">
        <v>46355</v>
      </c>
      <c r="B31900" s="87">
        <v>0.28125</v>
      </c>
      <c r="C31900">
        <v>1.1910000000000001E-5</v>
      </c>
    </row>
    <row r="31901" spans="1:3" x14ac:dyDescent="0.35">
      <c r="A31901" s="86">
        <v>46355</v>
      </c>
      <c r="B31901" s="87">
        <v>0.29166666666666669</v>
      </c>
      <c r="C31901">
        <v>1.222E-5</v>
      </c>
    </row>
    <row r="31902" spans="1:3" x14ac:dyDescent="0.35">
      <c r="A31902" s="86">
        <v>46355</v>
      </c>
      <c r="B31902" s="87">
        <v>0.30208333333333331</v>
      </c>
      <c r="C31902">
        <v>1.2680000000000001E-5</v>
      </c>
    </row>
    <row r="31903" spans="1:3" x14ac:dyDescent="0.35">
      <c r="A31903" s="86">
        <v>46355</v>
      </c>
      <c r="B31903" s="87">
        <v>0.3125</v>
      </c>
      <c r="C31903">
        <v>1.3429999999999998E-5</v>
      </c>
    </row>
    <row r="31904" spans="1:3" x14ac:dyDescent="0.35">
      <c r="A31904" s="86">
        <v>46355</v>
      </c>
      <c r="B31904" s="87">
        <v>0.32291666666666669</v>
      </c>
      <c r="C31904">
        <v>1.473E-5</v>
      </c>
    </row>
    <row r="31905" spans="1:3" x14ac:dyDescent="0.35">
      <c r="A31905" s="86">
        <v>46355</v>
      </c>
      <c r="B31905" s="87">
        <v>0.33333333333333331</v>
      </c>
      <c r="C31905">
        <v>1.681E-5</v>
      </c>
    </row>
    <row r="31906" spans="1:3" x14ac:dyDescent="0.35">
      <c r="A31906" s="86">
        <v>46355</v>
      </c>
      <c r="B31906" s="87">
        <v>0.34375</v>
      </c>
      <c r="C31906">
        <v>1.9769999999999999E-5</v>
      </c>
    </row>
    <row r="31907" spans="1:3" x14ac:dyDescent="0.35">
      <c r="A31907" s="86">
        <v>46355</v>
      </c>
      <c r="B31907" s="87">
        <v>0.35416666666666669</v>
      </c>
      <c r="C31907">
        <v>2.3430000000000001E-5</v>
      </c>
    </row>
    <row r="31908" spans="1:3" x14ac:dyDescent="0.35">
      <c r="A31908" s="86">
        <v>46355</v>
      </c>
      <c r="B31908" s="87">
        <v>0.36458333333333331</v>
      </c>
      <c r="C31908">
        <v>2.743E-5</v>
      </c>
    </row>
    <row r="31909" spans="1:3" x14ac:dyDescent="0.35">
      <c r="A31909" s="86">
        <v>46355</v>
      </c>
      <c r="B31909" s="87">
        <v>0.375</v>
      </c>
      <c r="C31909">
        <v>3.1409999999999999E-5</v>
      </c>
    </row>
    <row r="31910" spans="1:3" x14ac:dyDescent="0.35">
      <c r="A31910" s="86">
        <v>46355</v>
      </c>
      <c r="B31910" s="87">
        <v>0.38541666666666669</v>
      </c>
      <c r="C31910">
        <v>3.5130000000000004E-5</v>
      </c>
    </row>
    <row r="31911" spans="1:3" x14ac:dyDescent="0.35">
      <c r="A31911" s="86">
        <v>46355</v>
      </c>
      <c r="B31911" s="87">
        <v>0.39583333333333331</v>
      </c>
      <c r="C31911">
        <v>3.8529999999999999E-5</v>
      </c>
    </row>
    <row r="31912" spans="1:3" x14ac:dyDescent="0.35">
      <c r="A31912" s="86">
        <v>46355</v>
      </c>
      <c r="B31912" s="87">
        <v>0.40625</v>
      </c>
      <c r="C31912">
        <v>4.1610000000000003E-5</v>
      </c>
    </row>
    <row r="31913" spans="1:3" x14ac:dyDescent="0.35">
      <c r="A31913" s="86">
        <v>46355</v>
      </c>
      <c r="B31913" s="87">
        <v>0.41666666666666669</v>
      </c>
      <c r="C31913">
        <v>4.4380000000000005E-5</v>
      </c>
    </row>
    <row r="31914" spans="1:3" x14ac:dyDescent="0.35">
      <c r="A31914" s="86">
        <v>46355</v>
      </c>
      <c r="B31914" s="87">
        <v>0.42708333333333331</v>
      </c>
      <c r="C31914">
        <v>4.685E-5</v>
      </c>
    </row>
    <row r="31915" spans="1:3" x14ac:dyDescent="0.35">
      <c r="A31915" s="86">
        <v>46355</v>
      </c>
      <c r="B31915" s="87">
        <v>0.4375</v>
      </c>
      <c r="C31915">
        <v>4.914E-5</v>
      </c>
    </row>
    <row r="31916" spans="1:3" x14ac:dyDescent="0.35">
      <c r="A31916" s="86">
        <v>46355</v>
      </c>
      <c r="B31916" s="87">
        <v>0.44791666666666669</v>
      </c>
      <c r="C31916">
        <v>5.1290000000000005E-5</v>
      </c>
    </row>
    <row r="31917" spans="1:3" x14ac:dyDescent="0.35">
      <c r="A31917" s="86">
        <v>46355</v>
      </c>
      <c r="B31917" s="87">
        <v>0.45833333333333331</v>
      </c>
      <c r="C31917">
        <v>5.3480000000000003E-5</v>
      </c>
    </row>
    <row r="31918" spans="1:3" x14ac:dyDescent="0.35">
      <c r="A31918" s="86">
        <v>46355</v>
      </c>
      <c r="B31918" s="87">
        <v>0.46875</v>
      </c>
      <c r="C31918">
        <v>5.571E-5</v>
      </c>
    </row>
    <row r="31919" spans="1:3" x14ac:dyDescent="0.35">
      <c r="A31919" s="86">
        <v>46355</v>
      </c>
      <c r="B31919" s="87">
        <v>0.47916666666666669</v>
      </c>
      <c r="C31919">
        <v>5.7799999999999995E-5</v>
      </c>
    </row>
    <row r="31920" spans="1:3" x14ac:dyDescent="0.35">
      <c r="A31920" s="86">
        <v>46355</v>
      </c>
      <c r="B31920" s="87">
        <v>0.48958333333333331</v>
      </c>
      <c r="C31920">
        <v>5.9530000000000001E-5</v>
      </c>
    </row>
    <row r="31921" spans="1:3" x14ac:dyDescent="0.35">
      <c r="A31921" s="86">
        <v>46355</v>
      </c>
      <c r="B31921" s="87">
        <v>0.5</v>
      </c>
      <c r="C31921">
        <v>6.0690000000000003E-5</v>
      </c>
    </row>
    <row r="31922" spans="1:3" x14ac:dyDescent="0.35">
      <c r="A31922" s="86">
        <v>46355</v>
      </c>
      <c r="B31922" s="87">
        <v>0.51041666666666663</v>
      </c>
      <c r="C31922">
        <v>6.1030000000000004E-5</v>
      </c>
    </row>
    <row r="31923" spans="1:3" x14ac:dyDescent="0.35">
      <c r="A31923" s="86">
        <v>46355</v>
      </c>
      <c r="B31923" s="87">
        <v>0.52083333333333337</v>
      </c>
      <c r="C31923">
        <v>6.0569999999999998E-5</v>
      </c>
    </row>
    <row r="31924" spans="1:3" x14ac:dyDescent="0.35">
      <c r="A31924" s="86">
        <v>46355</v>
      </c>
      <c r="B31924" s="87">
        <v>0.53125</v>
      </c>
      <c r="C31924">
        <v>5.9339999999999998E-5</v>
      </c>
    </row>
    <row r="31925" spans="1:3" x14ac:dyDescent="0.35">
      <c r="A31925" s="86">
        <v>46355</v>
      </c>
      <c r="B31925" s="87">
        <v>0.54166666666666663</v>
      </c>
      <c r="C31925">
        <v>5.732E-5</v>
      </c>
    </row>
    <row r="31926" spans="1:3" x14ac:dyDescent="0.35">
      <c r="A31926" s="86">
        <v>46355</v>
      </c>
      <c r="B31926" s="87">
        <v>0.55208333333333337</v>
      </c>
      <c r="C31926">
        <v>5.4629999999999997E-5</v>
      </c>
    </row>
    <row r="31927" spans="1:3" x14ac:dyDescent="0.35">
      <c r="A31927" s="86">
        <v>46355</v>
      </c>
      <c r="B31927" s="87">
        <v>0.5625</v>
      </c>
      <c r="C31927">
        <v>5.1499999999999998E-5</v>
      </c>
    </row>
    <row r="31928" spans="1:3" x14ac:dyDescent="0.35">
      <c r="A31928" s="86">
        <v>46355</v>
      </c>
      <c r="B31928" s="87">
        <v>0.57291666666666663</v>
      </c>
      <c r="C31928">
        <v>4.8210000000000001E-5</v>
      </c>
    </row>
    <row r="31929" spans="1:3" x14ac:dyDescent="0.35">
      <c r="A31929" s="86">
        <v>46355</v>
      </c>
      <c r="B31929" s="87">
        <v>0.58333333333333337</v>
      </c>
      <c r="C31929">
        <v>4.5099999999999998E-5</v>
      </c>
    </row>
    <row r="31930" spans="1:3" x14ac:dyDescent="0.35">
      <c r="A31930" s="86">
        <v>46355</v>
      </c>
      <c r="B31930" s="87">
        <v>0.59375</v>
      </c>
      <c r="C31930">
        <v>4.2360000000000001E-5</v>
      </c>
    </row>
    <row r="31931" spans="1:3" x14ac:dyDescent="0.35">
      <c r="A31931" s="86">
        <v>46355</v>
      </c>
      <c r="B31931" s="87">
        <v>0.60416666666666663</v>
      </c>
      <c r="C31931">
        <v>4.0030000000000001E-5</v>
      </c>
    </row>
    <row r="31932" spans="1:3" x14ac:dyDescent="0.35">
      <c r="A31932" s="86">
        <v>46355</v>
      </c>
      <c r="B31932" s="87">
        <v>0.61458333333333337</v>
      </c>
      <c r="C31932">
        <v>3.807E-5</v>
      </c>
    </row>
    <row r="31933" spans="1:3" x14ac:dyDescent="0.35">
      <c r="A31933" s="86">
        <v>46355</v>
      </c>
      <c r="B31933" s="87">
        <v>0.625</v>
      </c>
      <c r="C31933">
        <v>3.646E-5</v>
      </c>
    </row>
    <row r="31934" spans="1:3" x14ac:dyDescent="0.35">
      <c r="A31934" s="86">
        <v>46355</v>
      </c>
      <c r="B31934" s="87">
        <v>0.63541666666666663</v>
      </c>
      <c r="C31934">
        <v>3.5159999999999995E-5</v>
      </c>
    </row>
    <row r="31935" spans="1:3" x14ac:dyDescent="0.35">
      <c r="A31935" s="86">
        <v>46355</v>
      </c>
      <c r="B31935" s="87">
        <v>0.64583333333333337</v>
      </c>
      <c r="C31935">
        <v>3.4039999999999999E-5</v>
      </c>
    </row>
    <row r="31936" spans="1:3" x14ac:dyDescent="0.35">
      <c r="A31936" s="86">
        <v>46355</v>
      </c>
      <c r="B31936" s="87">
        <v>0.65625</v>
      </c>
      <c r="C31936">
        <v>3.3079999999999995E-5</v>
      </c>
    </row>
    <row r="31937" spans="1:3" x14ac:dyDescent="0.35">
      <c r="A31937" s="86">
        <v>46355</v>
      </c>
      <c r="B31937" s="87">
        <v>0.66666666666666663</v>
      </c>
      <c r="C31937">
        <v>3.2140000000000001E-5</v>
      </c>
    </row>
    <row r="31938" spans="1:3" x14ac:dyDescent="0.35">
      <c r="A31938" s="86">
        <v>46355</v>
      </c>
      <c r="B31938" s="87">
        <v>0.67708333333333337</v>
      </c>
      <c r="C31938">
        <v>3.1210000000000001E-5</v>
      </c>
    </row>
    <row r="31939" spans="1:3" x14ac:dyDescent="0.35">
      <c r="A31939" s="86">
        <v>46355</v>
      </c>
      <c r="B31939" s="87">
        <v>0.6875</v>
      </c>
      <c r="C31939">
        <v>3.0519999999999999E-5</v>
      </c>
    </row>
    <row r="31940" spans="1:3" x14ac:dyDescent="0.35">
      <c r="A31940" s="86">
        <v>46355</v>
      </c>
      <c r="B31940" s="87">
        <v>0.69791666666666663</v>
      </c>
      <c r="C31940">
        <v>3.0309999999999999E-5</v>
      </c>
    </row>
    <row r="31941" spans="1:3" x14ac:dyDescent="0.35">
      <c r="A31941" s="86">
        <v>46355</v>
      </c>
      <c r="B31941" s="87">
        <v>0.70833333333333337</v>
      </c>
      <c r="C31941">
        <v>3.095E-5</v>
      </c>
    </row>
    <row r="31942" spans="1:3" x14ac:dyDescent="0.35">
      <c r="A31942" s="86">
        <v>46355</v>
      </c>
      <c r="B31942" s="87">
        <v>0.71875</v>
      </c>
      <c r="C31942">
        <v>3.2539999999999997E-5</v>
      </c>
    </row>
    <row r="31943" spans="1:3" x14ac:dyDescent="0.35">
      <c r="A31943" s="86">
        <v>46355</v>
      </c>
      <c r="B31943" s="87">
        <v>0.72916666666666663</v>
      </c>
      <c r="C31943">
        <v>3.4840000000000005E-5</v>
      </c>
    </row>
    <row r="31944" spans="1:3" x14ac:dyDescent="0.35">
      <c r="A31944" s="86">
        <v>46355</v>
      </c>
      <c r="B31944" s="87">
        <v>0.73958333333333337</v>
      </c>
      <c r="C31944">
        <v>3.7459999999999997E-5</v>
      </c>
    </row>
    <row r="31945" spans="1:3" x14ac:dyDescent="0.35">
      <c r="A31945" s="86">
        <v>46355</v>
      </c>
      <c r="B31945" s="87">
        <v>0.75</v>
      </c>
      <c r="C31945">
        <v>4.0050000000000004E-5</v>
      </c>
    </row>
    <row r="31946" spans="1:3" x14ac:dyDescent="0.35">
      <c r="A31946" s="86">
        <v>46355</v>
      </c>
      <c r="B31946" s="87">
        <v>0.76041666666666663</v>
      </c>
      <c r="C31946">
        <v>4.2299999999999998E-5</v>
      </c>
    </row>
    <row r="31947" spans="1:3" x14ac:dyDescent="0.35">
      <c r="A31947" s="86">
        <v>46355</v>
      </c>
      <c r="B31947" s="87">
        <v>0.77083333333333337</v>
      </c>
      <c r="C31947">
        <v>4.4240000000000003E-5</v>
      </c>
    </row>
    <row r="31948" spans="1:3" x14ac:dyDescent="0.35">
      <c r="A31948" s="86">
        <v>46355</v>
      </c>
      <c r="B31948" s="87">
        <v>0.78125</v>
      </c>
      <c r="C31948">
        <v>4.6019999999999996E-5</v>
      </c>
    </row>
    <row r="31949" spans="1:3" x14ac:dyDescent="0.35">
      <c r="A31949" s="86">
        <v>46355</v>
      </c>
      <c r="B31949" s="87">
        <v>0.79166666666666663</v>
      </c>
      <c r="C31949">
        <v>4.7719999999999997E-5</v>
      </c>
    </row>
    <row r="31950" spans="1:3" x14ac:dyDescent="0.35">
      <c r="A31950" s="86">
        <v>46355</v>
      </c>
      <c r="B31950" s="87">
        <v>0.80208333333333337</v>
      </c>
      <c r="C31950">
        <v>4.9419999999999998E-5</v>
      </c>
    </row>
    <row r="31951" spans="1:3" x14ac:dyDescent="0.35">
      <c r="A31951" s="86">
        <v>46355</v>
      </c>
      <c r="B31951" s="87">
        <v>0.8125</v>
      </c>
      <c r="C31951">
        <v>5.083E-5</v>
      </c>
    </row>
    <row r="31952" spans="1:3" x14ac:dyDescent="0.35">
      <c r="A31952" s="86">
        <v>46355</v>
      </c>
      <c r="B31952" s="87">
        <v>0.82291666666666663</v>
      </c>
      <c r="C31952">
        <v>5.1610000000000002E-5</v>
      </c>
    </row>
    <row r="31953" spans="1:3" x14ac:dyDescent="0.35">
      <c r="A31953" s="86">
        <v>46355</v>
      </c>
      <c r="B31953" s="87">
        <v>0.83333333333333337</v>
      </c>
      <c r="C31953">
        <v>5.1329999999999998E-5</v>
      </c>
    </row>
    <row r="31954" spans="1:3" x14ac:dyDescent="0.35">
      <c r="A31954" s="86">
        <v>46355</v>
      </c>
      <c r="B31954" s="87">
        <v>0.84375</v>
      </c>
      <c r="C31954">
        <v>4.9830000000000002E-5</v>
      </c>
    </row>
    <row r="31955" spans="1:3" x14ac:dyDescent="0.35">
      <c r="A31955" s="86">
        <v>46355</v>
      </c>
      <c r="B31955" s="87">
        <v>0.85416666666666663</v>
      </c>
      <c r="C31955">
        <v>4.7469999999999998E-5</v>
      </c>
    </row>
    <row r="31956" spans="1:3" x14ac:dyDescent="0.35">
      <c r="A31956" s="86">
        <v>46355</v>
      </c>
      <c r="B31956" s="87">
        <v>0.86458333333333337</v>
      </c>
      <c r="C31956">
        <v>4.4839999999999998E-5</v>
      </c>
    </row>
    <row r="31957" spans="1:3" x14ac:dyDescent="0.35">
      <c r="A31957" s="86">
        <v>46355</v>
      </c>
      <c r="B31957" s="87">
        <v>0.875</v>
      </c>
      <c r="C31957">
        <v>4.2450000000000002E-5</v>
      </c>
    </row>
    <row r="31958" spans="1:3" x14ac:dyDescent="0.35">
      <c r="A31958" s="86">
        <v>46355</v>
      </c>
      <c r="B31958" s="87">
        <v>0.88541666666666663</v>
      </c>
      <c r="C31958">
        <v>4.0750000000000001E-5</v>
      </c>
    </row>
    <row r="31959" spans="1:3" x14ac:dyDescent="0.35">
      <c r="A31959" s="86">
        <v>46355</v>
      </c>
      <c r="B31959" s="87">
        <v>0.89583333333333337</v>
      </c>
      <c r="C31959">
        <v>3.9539999999999998E-5</v>
      </c>
    </row>
    <row r="31960" spans="1:3" x14ac:dyDescent="0.35">
      <c r="A31960" s="86">
        <v>46355</v>
      </c>
      <c r="B31960" s="87">
        <v>0.90625</v>
      </c>
      <c r="C31960">
        <v>3.8529999999999999E-5</v>
      </c>
    </row>
    <row r="31961" spans="1:3" x14ac:dyDescent="0.35">
      <c r="A31961" s="86">
        <v>46355</v>
      </c>
      <c r="B31961" s="87">
        <v>0.91666666666666663</v>
      </c>
      <c r="C31961">
        <v>3.7400000000000001E-5</v>
      </c>
    </row>
    <row r="31962" spans="1:3" x14ac:dyDescent="0.35">
      <c r="A31962" s="86">
        <v>46355</v>
      </c>
      <c r="B31962" s="87">
        <v>0.92708333333333337</v>
      </c>
      <c r="C31962">
        <v>3.5960000000000001E-5</v>
      </c>
    </row>
    <row r="31963" spans="1:3" x14ac:dyDescent="0.35">
      <c r="A31963" s="86">
        <v>46355</v>
      </c>
      <c r="B31963" s="87">
        <v>0.9375</v>
      </c>
      <c r="C31963">
        <v>3.4180000000000001E-5</v>
      </c>
    </row>
    <row r="31964" spans="1:3" x14ac:dyDescent="0.35">
      <c r="A31964" s="86">
        <v>46355</v>
      </c>
      <c r="B31964" s="87">
        <v>0.94791666666666663</v>
      </c>
      <c r="C31964">
        <v>3.2160000000000004E-5</v>
      </c>
    </row>
    <row r="31965" spans="1:3" x14ac:dyDescent="0.35">
      <c r="A31965" s="86">
        <v>46355</v>
      </c>
      <c r="B31965" s="87">
        <v>0.95833333333333337</v>
      </c>
      <c r="C31965">
        <v>2.9969999999999999E-5</v>
      </c>
    </row>
    <row r="31966" spans="1:3" x14ac:dyDescent="0.35">
      <c r="A31966" s="86">
        <v>46355</v>
      </c>
      <c r="B31966" s="87">
        <v>0.96875</v>
      </c>
      <c r="C31966">
        <v>2.7720000000000002E-5</v>
      </c>
    </row>
    <row r="31967" spans="1:3" x14ac:dyDescent="0.35">
      <c r="A31967" s="86">
        <v>46355</v>
      </c>
      <c r="B31967" s="87">
        <v>0.97916666666666663</v>
      </c>
      <c r="C31967">
        <v>2.5469999999999998E-5</v>
      </c>
    </row>
    <row r="31968" spans="1:3" x14ac:dyDescent="0.35">
      <c r="A31968" s="86">
        <v>46355</v>
      </c>
      <c r="B31968" s="87">
        <v>0.98958333333333337</v>
      </c>
      <c r="C31968">
        <v>2.3260000000000001E-5</v>
      </c>
    </row>
    <row r="31969" spans="1:3" x14ac:dyDescent="0.35">
      <c r="A31969" s="86">
        <v>46356</v>
      </c>
      <c r="B31969" s="87">
        <v>0</v>
      </c>
      <c r="C31969">
        <v>2.109E-5</v>
      </c>
    </row>
    <row r="31970" spans="1:3" x14ac:dyDescent="0.35">
      <c r="A31970" s="86">
        <v>46356</v>
      </c>
      <c r="B31970" s="87">
        <v>1.0416666666666666E-2</v>
      </c>
      <c r="C31970">
        <v>1.9550000000000001E-5</v>
      </c>
    </row>
    <row r="31971" spans="1:3" x14ac:dyDescent="0.35">
      <c r="A31971" s="86">
        <v>46356</v>
      </c>
      <c r="B31971" s="87">
        <v>2.0833333333333332E-2</v>
      </c>
      <c r="C31971">
        <v>1.7579999999999998E-5</v>
      </c>
    </row>
    <row r="31972" spans="1:3" x14ac:dyDescent="0.35">
      <c r="A31972" s="86">
        <v>46356</v>
      </c>
      <c r="B31972" s="87">
        <v>3.125E-2</v>
      </c>
      <c r="C31972">
        <v>1.5879999999999997E-5</v>
      </c>
    </row>
    <row r="31973" spans="1:3" x14ac:dyDescent="0.35">
      <c r="A31973" s="86">
        <v>46356</v>
      </c>
      <c r="B31973" s="87">
        <v>4.1666666666666664E-2</v>
      </c>
      <c r="C31973">
        <v>1.4430000000000001E-5</v>
      </c>
    </row>
    <row r="31974" spans="1:3" x14ac:dyDescent="0.35">
      <c r="A31974" s="86">
        <v>46356</v>
      </c>
      <c r="B31974" s="87">
        <v>5.2083333333333336E-2</v>
      </c>
      <c r="C31974">
        <v>1.3360000000000001E-5</v>
      </c>
    </row>
    <row r="31975" spans="1:3" x14ac:dyDescent="0.35">
      <c r="A31975" s="86">
        <v>46356</v>
      </c>
      <c r="B31975" s="87">
        <v>6.25E-2</v>
      </c>
      <c r="C31975">
        <v>1.261E-5</v>
      </c>
    </row>
    <row r="31976" spans="1:3" x14ac:dyDescent="0.35">
      <c r="A31976" s="86">
        <v>46356</v>
      </c>
      <c r="B31976" s="87">
        <v>7.2916666666666671E-2</v>
      </c>
      <c r="C31976">
        <v>1.2120000000000001E-5</v>
      </c>
    </row>
    <row r="31977" spans="1:3" x14ac:dyDescent="0.35">
      <c r="A31977" s="86">
        <v>46356</v>
      </c>
      <c r="B31977" s="87">
        <v>8.3333333333333329E-2</v>
      </c>
      <c r="C31977">
        <v>1.1800000000000001E-5</v>
      </c>
    </row>
    <row r="31978" spans="1:3" x14ac:dyDescent="0.35">
      <c r="A31978" s="86">
        <v>46356</v>
      </c>
      <c r="B31978" s="87">
        <v>9.375E-2</v>
      </c>
      <c r="C31978">
        <v>1.1599999999999999E-5</v>
      </c>
    </row>
    <row r="31979" spans="1:3" x14ac:dyDescent="0.35">
      <c r="A31979" s="86">
        <v>46356</v>
      </c>
      <c r="B31979" s="87">
        <v>0.10416666666666667</v>
      </c>
      <c r="C31979">
        <v>1.145E-5</v>
      </c>
    </row>
    <row r="31980" spans="1:3" x14ac:dyDescent="0.35">
      <c r="A31980" s="86">
        <v>46356</v>
      </c>
      <c r="B31980" s="87">
        <v>0.11458333333333333</v>
      </c>
      <c r="C31980">
        <v>1.1390000000000001E-5</v>
      </c>
    </row>
    <row r="31981" spans="1:3" x14ac:dyDescent="0.35">
      <c r="A31981" s="86">
        <v>46356</v>
      </c>
      <c r="B31981" s="87">
        <v>0.125</v>
      </c>
      <c r="C31981">
        <v>1.131E-5</v>
      </c>
    </row>
    <row r="31982" spans="1:3" x14ac:dyDescent="0.35">
      <c r="A31982" s="86">
        <v>46356</v>
      </c>
      <c r="B31982" s="87">
        <v>0.13541666666666666</v>
      </c>
      <c r="C31982">
        <v>1.1220000000000001E-5</v>
      </c>
    </row>
    <row r="31983" spans="1:3" x14ac:dyDescent="0.35">
      <c r="A31983" s="86">
        <v>46356</v>
      </c>
      <c r="B31983" s="87">
        <v>0.14583333333333334</v>
      </c>
      <c r="C31983">
        <v>1.116E-5</v>
      </c>
    </row>
    <row r="31984" spans="1:3" x14ac:dyDescent="0.35">
      <c r="A31984" s="86">
        <v>46356</v>
      </c>
      <c r="B31984" s="87">
        <v>0.15625</v>
      </c>
      <c r="C31984">
        <v>1.1079999999999999E-5</v>
      </c>
    </row>
    <row r="31985" spans="1:3" x14ac:dyDescent="0.35">
      <c r="A31985" s="86">
        <v>46356</v>
      </c>
      <c r="B31985" s="87">
        <v>0.16666666666666666</v>
      </c>
      <c r="C31985">
        <v>1.1079999999999999E-5</v>
      </c>
    </row>
    <row r="31986" spans="1:3" x14ac:dyDescent="0.35">
      <c r="A31986" s="86">
        <v>46356</v>
      </c>
      <c r="B31986" s="87">
        <v>0.17708333333333334</v>
      </c>
      <c r="C31986">
        <v>1.11E-5</v>
      </c>
    </row>
    <row r="31987" spans="1:3" x14ac:dyDescent="0.35">
      <c r="A31987" s="86">
        <v>46356</v>
      </c>
      <c r="B31987" s="87">
        <v>0.1875</v>
      </c>
      <c r="C31987">
        <v>1.1220000000000001E-5</v>
      </c>
    </row>
    <row r="31988" spans="1:3" x14ac:dyDescent="0.35">
      <c r="A31988" s="86">
        <v>46356</v>
      </c>
      <c r="B31988" s="87">
        <v>0.19791666666666666</v>
      </c>
      <c r="C31988">
        <v>1.137E-5</v>
      </c>
    </row>
    <row r="31989" spans="1:3" x14ac:dyDescent="0.35">
      <c r="A31989" s="86">
        <v>46356</v>
      </c>
      <c r="B31989" s="87">
        <v>0.20833333333333334</v>
      </c>
      <c r="C31989">
        <v>1.1570000000000001E-5</v>
      </c>
    </row>
    <row r="31990" spans="1:3" x14ac:dyDescent="0.35">
      <c r="A31990" s="86">
        <v>46356</v>
      </c>
      <c r="B31990" s="87">
        <v>0.21875</v>
      </c>
      <c r="C31990">
        <v>1.183E-5</v>
      </c>
    </row>
    <row r="31991" spans="1:3" x14ac:dyDescent="0.35">
      <c r="A31991" s="86">
        <v>46356</v>
      </c>
      <c r="B31991" s="87">
        <v>0.22916666666666666</v>
      </c>
      <c r="C31991">
        <v>1.2470000000000001E-5</v>
      </c>
    </row>
    <row r="31992" spans="1:3" x14ac:dyDescent="0.35">
      <c r="A31992" s="86">
        <v>46356</v>
      </c>
      <c r="B31992" s="87">
        <v>0.23958333333333334</v>
      </c>
      <c r="C31992">
        <v>1.38E-5</v>
      </c>
    </row>
    <row r="31993" spans="1:3" x14ac:dyDescent="0.35">
      <c r="A31993" s="86">
        <v>46356</v>
      </c>
      <c r="B31993" s="87">
        <v>0.25</v>
      </c>
      <c r="C31993">
        <v>1.613E-5</v>
      </c>
    </row>
    <row r="31994" spans="1:3" x14ac:dyDescent="0.35">
      <c r="A31994" s="86">
        <v>46356</v>
      </c>
      <c r="B31994" s="87">
        <v>0.26041666666666669</v>
      </c>
      <c r="C31994">
        <v>1.9660000000000002E-5</v>
      </c>
    </row>
    <row r="31995" spans="1:3" x14ac:dyDescent="0.35">
      <c r="A31995" s="86">
        <v>46356</v>
      </c>
      <c r="B31995" s="87">
        <v>0.27083333333333331</v>
      </c>
      <c r="C31995">
        <v>2.3939999999999998E-5</v>
      </c>
    </row>
    <row r="31996" spans="1:3" x14ac:dyDescent="0.35">
      <c r="A31996" s="86">
        <v>46356</v>
      </c>
      <c r="B31996" s="87">
        <v>0.28125</v>
      </c>
      <c r="C31996">
        <v>2.8330000000000002E-5</v>
      </c>
    </row>
    <row r="31997" spans="1:3" x14ac:dyDescent="0.35">
      <c r="A31997" s="86">
        <v>46356</v>
      </c>
      <c r="B31997" s="87">
        <v>0.29166666666666669</v>
      </c>
      <c r="C31997">
        <v>3.2239999999999996E-5</v>
      </c>
    </row>
    <row r="31998" spans="1:3" x14ac:dyDescent="0.35">
      <c r="A31998" s="86">
        <v>46356</v>
      </c>
      <c r="B31998" s="87">
        <v>0.30208333333333331</v>
      </c>
      <c r="C31998">
        <v>3.5159999999999995E-5</v>
      </c>
    </row>
    <row r="31999" spans="1:3" x14ac:dyDescent="0.35">
      <c r="A31999" s="86">
        <v>46356</v>
      </c>
      <c r="B31999" s="87">
        <v>0.3125</v>
      </c>
      <c r="C31999">
        <v>3.7159999999999997E-5</v>
      </c>
    </row>
    <row r="32000" spans="1:3" x14ac:dyDescent="0.35">
      <c r="A32000" s="86">
        <v>46356</v>
      </c>
      <c r="B32000" s="87">
        <v>0.32291666666666669</v>
      </c>
      <c r="C32000">
        <v>3.837E-5</v>
      </c>
    </row>
    <row r="32001" spans="1:3" x14ac:dyDescent="0.35">
      <c r="A32001" s="86">
        <v>46356</v>
      </c>
      <c r="B32001" s="87">
        <v>0.33333333333333331</v>
      </c>
      <c r="C32001">
        <v>3.8969999999999994E-5</v>
      </c>
    </row>
    <row r="32002" spans="1:3" x14ac:dyDescent="0.35">
      <c r="A32002" s="86">
        <v>46356</v>
      </c>
      <c r="B32002" s="87">
        <v>0.34375</v>
      </c>
      <c r="C32002">
        <v>3.9149999999999996E-5</v>
      </c>
    </row>
    <row r="32003" spans="1:3" x14ac:dyDescent="0.35">
      <c r="A32003" s="86">
        <v>46356</v>
      </c>
      <c r="B32003" s="87">
        <v>0.35416666666666669</v>
      </c>
      <c r="C32003">
        <v>3.8969999999999994E-5</v>
      </c>
    </row>
    <row r="32004" spans="1:3" x14ac:dyDescent="0.35">
      <c r="A32004" s="86">
        <v>46356</v>
      </c>
      <c r="B32004" s="87">
        <v>0.36458333333333331</v>
      </c>
      <c r="C32004">
        <v>3.8490000000000006E-5</v>
      </c>
    </row>
    <row r="32005" spans="1:3" x14ac:dyDescent="0.35">
      <c r="A32005" s="86">
        <v>46356</v>
      </c>
      <c r="B32005" s="87">
        <v>0.375</v>
      </c>
      <c r="C32005">
        <v>3.7799999999999997E-5</v>
      </c>
    </row>
    <row r="32006" spans="1:3" x14ac:dyDescent="0.35">
      <c r="A32006" s="86">
        <v>46356</v>
      </c>
      <c r="B32006" s="87">
        <v>0.38541666666666669</v>
      </c>
      <c r="C32006">
        <v>3.693E-5</v>
      </c>
    </row>
    <row r="32007" spans="1:3" x14ac:dyDescent="0.35">
      <c r="A32007" s="86">
        <v>46356</v>
      </c>
      <c r="B32007" s="87">
        <v>0.39583333333333331</v>
      </c>
      <c r="C32007">
        <v>3.6029999999999999E-5</v>
      </c>
    </row>
    <row r="32008" spans="1:3" x14ac:dyDescent="0.35">
      <c r="A32008" s="86">
        <v>46356</v>
      </c>
      <c r="B32008" s="87">
        <v>0.40625</v>
      </c>
      <c r="C32008">
        <v>3.5139999999999999E-5</v>
      </c>
    </row>
    <row r="32009" spans="1:3" x14ac:dyDescent="0.35">
      <c r="A32009" s="86">
        <v>46356</v>
      </c>
      <c r="B32009" s="87">
        <v>0.41666666666666669</v>
      </c>
      <c r="C32009">
        <v>3.4410000000000004E-5</v>
      </c>
    </row>
    <row r="32010" spans="1:3" x14ac:dyDescent="0.35">
      <c r="A32010" s="86">
        <v>46356</v>
      </c>
      <c r="B32010" s="87">
        <v>0.42708333333333331</v>
      </c>
      <c r="C32010">
        <v>3.392E-5</v>
      </c>
    </row>
    <row r="32011" spans="1:3" x14ac:dyDescent="0.35">
      <c r="A32011" s="86">
        <v>46356</v>
      </c>
      <c r="B32011" s="87">
        <v>0.4375</v>
      </c>
      <c r="C32011">
        <v>3.3599999999999997E-5</v>
      </c>
    </row>
    <row r="32012" spans="1:3" x14ac:dyDescent="0.35">
      <c r="A32012" s="86">
        <v>46356</v>
      </c>
      <c r="B32012" s="87">
        <v>0.44791666666666669</v>
      </c>
      <c r="C32012">
        <v>3.3459999999999995E-5</v>
      </c>
    </row>
    <row r="32013" spans="1:3" x14ac:dyDescent="0.35">
      <c r="A32013" s="86">
        <v>46356</v>
      </c>
      <c r="B32013" s="87">
        <v>0.45833333333333331</v>
      </c>
      <c r="C32013">
        <v>3.3459999999999995E-5</v>
      </c>
    </row>
    <row r="32014" spans="1:3" x14ac:dyDescent="0.35">
      <c r="A32014" s="86">
        <v>46356</v>
      </c>
      <c r="B32014" s="87">
        <v>0.46875</v>
      </c>
      <c r="C32014">
        <v>3.3570000000000006E-5</v>
      </c>
    </row>
    <row r="32015" spans="1:3" x14ac:dyDescent="0.35">
      <c r="A32015" s="86">
        <v>46356</v>
      </c>
      <c r="B32015" s="87">
        <v>0.47916666666666669</v>
      </c>
      <c r="C32015">
        <v>3.383E-5</v>
      </c>
    </row>
    <row r="32016" spans="1:3" x14ac:dyDescent="0.35">
      <c r="A32016" s="86">
        <v>46356</v>
      </c>
      <c r="B32016" s="87">
        <v>0.48958333333333331</v>
      </c>
      <c r="C32016">
        <v>3.4329999999999998E-5</v>
      </c>
    </row>
    <row r="32017" spans="1:3" x14ac:dyDescent="0.35">
      <c r="A32017" s="86">
        <v>46356</v>
      </c>
      <c r="B32017" s="87">
        <v>0.5</v>
      </c>
      <c r="C32017">
        <v>3.5139999999999999E-5</v>
      </c>
    </row>
    <row r="32018" spans="1:3" x14ac:dyDescent="0.35">
      <c r="A32018" s="86">
        <v>46356</v>
      </c>
      <c r="B32018" s="87">
        <v>0.51041666666666663</v>
      </c>
      <c r="C32018">
        <v>3.6260000000000002E-5</v>
      </c>
    </row>
    <row r="32019" spans="1:3" x14ac:dyDescent="0.35">
      <c r="A32019" s="86">
        <v>46356</v>
      </c>
      <c r="B32019" s="87">
        <v>0.52083333333333337</v>
      </c>
      <c r="C32019">
        <v>3.7470000000000005E-5</v>
      </c>
    </row>
    <row r="32020" spans="1:3" x14ac:dyDescent="0.35">
      <c r="A32020" s="86">
        <v>46356</v>
      </c>
      <c r="B32020" s="87">
        <v>0.53125</v>
      </c>
      <c r="C32020">
        <v>3.8449999999999999E-5</v>
      </c>
    </row>
    <row r="32021" spans="1:3" x14ac:dyDescent="0.35">
      <c r="A32021" s="86">
        <v>46356</v>
      </c>
      <c r="B32021" s="87">
        <v>0.54166666666666663</v>
      </c>
      <c r="C32021">
        <v>3.8969999999999994E-5</v>
      </c>
    </row>
    <row r="32022" spans="1:3" x14ac:dyDescent="0.35">
      <c r="A32022" s="86">
        <v>46356</v>
      </c>
      <c r="B32022" s="87">
        <v>0.55208333333333337</v>
      </c>
      <c r="C32022">
        <v>3.8800000000000001E-5</v>
      </c>
    </row>
    <row r="32023" spans="1:3" x14ac:dyDescent="0.35">
      <c r="A32023" s="86">
        <v>46356</v>
      </c>
      <c r="B32023" s="87">
        <v>0.5625</v>
      </c>
      <c r="C32023">
        <v>3.8080000000000001E-5</v>
      </c>
    </row>
    <row r="32024" spans="1:3" x14ac:dyDescent="0.35">
      <c r="A32024" s="86">
        <v>46356</v>
      </c>
      <c r="B32024" s="87">
        <v>0.57291666666666663</v>
      </c>
      <c r="C32024">
        <v>3.701E-5</v>
      </c>
    </row>
    <row r="32025" spans="1:3" x14ac:dyDescent="0.35">
      <c r="A32025" s="86">
        <v>46356</v>
      </c>
      <c r="B32025" s="87">
        <v>0.58333333333333337</v>
      </c>
      <c r="C32025">
        <v>3.5849999999999997E-5</v>
      </c>
    </row>
    <row r="32026" spans="1:3" x14ac:dyDescent="0.35">
      <c r="A32026" s="86">
        <v>46356</v>
      </c>
      <c r="B32026" s="87">
        <v>0.59375</v>
      </c>
      <c r="C32026">
        <v>3.4750000000000004E-5</v>
      </c>
    </row>
    <row r="32027" spans="1:3" x14ac:dyDescent="0.35">
      <c r="A32027" s="86">
        <v>46356</v>
      </c>
      <c r="B32027" s="87">
        <v>0.60416666666666663</v>
      </c>
      <c r="C32027">
        <v>3.3770000000000004E-5</v>
      </c>
    </row>
    <row r="32028" spans="1:3" x14ac:dyDescent="0.35">
      <c r="A32028" s="86">
        <v>46356</v>
      </c>
      <c r="B32028" s="87">
        <v>0.61458333333333337</v>
      </c>
      <c r="C32028">
        <v>3.2879999999999997E-5</v>
      </c>
    </row>
    <row r="32029" spans="1:3" x14ac:dyDescent="0.35">
      <c r="A32029" s="86">
        <v>46356</v>
      </c>
      <c r="B32029" s="87">
        <v>0.625</v>
      </c>
      <c r="C32029">
        <v>3.201E-5</v>
      </c>
    </row>
    <row r="32030" spans="1:3" x14ac:dyDescent="0.35">
      <c r="A32030" s="86">
        <v>46356</v>
      </c>
      <c r="B32030" s="87">
        <v>0.63541666666666663</v>
      </c>
      <c r="C32030">
        <v>3.1199999999999999E-5</v>
      </c>
    </row>
    <row r="32031" spans="1:3" x14ac:dyDescent="0.35">
      <c r="A32031" s="86">
        <v>46356</v>
      </c>
      <c r="B32031" s="87">
        <v>0.64583333333333337</v>
      </c>
      <c r="C32031">
        <v>3.0509999999999998E-5</v>
      </c>
    </row>
    <row r="32032" spans="1:3" x14ac:dyDescent="0.35">
      <c r="A32032" s="86">
        <v>46356</v>
      </c>
      <c r="B32032" s="87">
        <v>0.65625</v>
      </c>
      <c r="C32032">
        <v>2.993E-5</v>
      </c>
    </row>
    <row r="32033" spans="1:3" x14ac:dyDescent="0.35">
      <c r="A32033" s="86">
        <v>46356</v>
      </c>
      <c r="B32033" s="87">
        <v>0.66666666666666663</v>
      </c>
      <c r="C32033">
        <v>2.9609999999999999E-5</v>
      </c>
    </row>
    <row r="32034" spans="1:3" x14ac:dyDescent="0.35">
      <c r="A32034" s="86">
        <v>46356</v>
      </c>
      <c r="B32034" s="87">
        <v>0.67708333333333337</v>
      </c>
      <c r="C32034">
        <v>2.955E-5</v>
      </c>
    </row>
    <row r="32035" spans="1:3" x14ac:dyDescent="0.35">
      <c r="A32035" s="86">
        <v>46356</v>
      </c>
      <c r="B32035" s="87">
        <v>0.6875</v>
      </c>
      <c r="C32035">
        <v>2.9839999999999999E-5</v>
      </c>
    </row>
    <row r="32036" spans="1:3" x14ac:dyDescent="0.35">
      <c r="A32036" s="86">
        <v>46356</v>
      </c>
      <c r="B32036" s="87">
        <v>0.69791666666666663</v>
      </c>
      <c r="C32036">
        <v>3.0530000000000001E-5</v>
      </c>
    </row>
    <row r="32037" spans="1:3" x14ac:dyDescent="0.35">
      <c r="A32037" s="86">
        <v>46356</v>
      </c>
      <c r="B32037" s="87">
        <v>0.70833333333333337</v>
      </c>
      <c r="C32037">
        <v>3.1780000000000004E-5</v>
      </c>
    </row>
    <row r="32038" spans="1:3" x14ac:dyDescent="0.35">
      <c r="A32038" s="86">
        <v>46356</v>
      </c>
      <c r="B32038" s="87">
        <v>0.71875</v>
      </c>
      <c r="C32038">
        <v>3.3540000000000001E-5</v>
      </c>
    </row>
    <row r="32039" spans="1:3" x14ac:dyDescent="0.35">
      <c r="A32039" s="86">
        <v>46356</v>
      </c>
      <c r="B32039" s="87">
        <v>0.72916666666666663</v>
      </c>
      <c r="C32039">
        <v>3.5770000000000005E-5</v>
      </c>
    </row>
    <row r="32040" spans="1:3" x14ac:dyDescent="0.35">
      <c r="A32040" s="86">
        <v>46356</v>
      </c>
      <c r="B32040" s="87">
        <v>0.73958333333333337</v>
      </c>
      <c r="C32040">
        <v>3.8340000000000002E-5</v>
      </c>
    </row>
    <row r="32041" spans="1:3" x14ac:dyDescent="0.35">
      <c r="A32041" s="86">
        <v>46356</v>
      </c>
      <c r="B32041" s="87">
        <v>0.75</v>
      </c>
      <c r="C32041">
        <v>4.1149999999999997E-5</v>
      </c>
    </row>
    <row r="32042" spans="1:3" x14ac:dyDescent="0.35">
      <c r="A32042" s="86">
        <v>46356</v>
      </c>
      <c r="B32042" s="87">
        <v>0.76041666666666663</v>
      </c>
      <c r="C32042">
        <v>4.4060000000000002E-5</v>
      </c>
    </row>
    <row r="32043" spans="1:3" x14ac:dyDescent="0.35">
      <c r="A32043" s="86">
        <v>46356</v>
      </c>
      <c r="B32043" s="87">
        <v>0.77083333333333337</v>
      </c>
      <c r="C32043">
        <v>4.6899999999999995E-5</v>
      </c>
    </row>
    <row r="32044" spans="1:3" x14ac:dyDescent="0.35">
      <c r="A32044" s="86">
        <v>46356</v>
      </c>
      <c r="B32044" s="87">
        <v>0.78125</v>
      </c>
      <c r="C32044">
        <v>4.9500000000000004E-5</v>
      </c>
    </row>
    <row r="32045" spans="1:3" x14ac:dyDescent="0.35">
      <c r="A32045" s="86">
        <v>46356</v>
      </c>
      <c r="B32045" s="87">
        <v>0.79166666666666663</v>
      </c>
      <c r="C32045">
        <v>5.1730000000000001E-5</v>
      </c>
    </row>
    <row r="32046" spans="1:3" x14ac:dyDescent="0.35">
      <c r="A32046" s="86">
        <v>46356</v>
      </c>
      <c r="B32046" s="87">
        <v>0.80208333333333337</v>
      </c>
      <c r="C32046">
        <v>5.3409999999999999E-5</v>
      </c>
    </row>
    <row r="32047" spans="1:3" x14ac:dyDescent="0.35">
      <c r="A32047" s="86">
        <v>46356</v>
      </c>
      <c r="B32047" s="87">
        <v>0.8125</v>
      </c>
      <c r="C32047">
        <v>5.4410000000000003E-5</v>
      </c>
    </row>
    <row r="32048" spans="1:3" x14ac:dyDescent="0.35">
      <c r="A32048" s="86">
        <v>46356</v>
      </c>
      <c r="B32048" s="87">
        <v>0.82291666666666663</v>
      </c>
      <c r="C32048">
        <v>5.4620000000000002E-5</v>
      </c>
    </row>
    <row r="32049" spans="1:3" x14ac:dyDescent="0.35">
      <c r="A32049" s="86">
        <v>46356</v>
      </c>
      <c r="B32049" s="87">
        <v>0.83333333333333337</v>
      </c>
      <c r="C32049">
        <v>5.3890000000000001E-5</v>
      </c>
    </row>
    <row r="32050" spans="1:3" x14ac:dyDescent="0.35">
      <c r="A32050" s="86">
        <v>46356</v>
      </c>
      <c r="B32050" s="87">
        <v>0.84375</v>
      </c>
      <c r="C32050">
        <v>5.2249999999999996E-5</v>
      </c>
    </row>
    <row r="32051" spans="1:3" x14ac:dyDescent="0.35">
      <c r="A32051" s="86">
        <v>46356</v>
      </c>
      <c r="B32051" s="87">
        <v>0.85416666666666663</v>
      </c>
      <c r="C32051">
        <v>4.994E-5</v>
      </c>
    </row>
    <row r="32052" spans="1:3" x14ac:dyDescent="0.35">
      <c r="A32052" s="86">
        <v>46356</v>
      </c>
      <c r="B32052" s="87">
        <v>0.86458333333333337</v>
      </c>
      <c r="C32052">
        <v>4.7389999999999999E-5</v>
      </c>
    </row>
    <row r="32053" spans="1:3" x14ac:dyDescent="0.35">
      <c r="A32053" s="86">
        <v>46356</v>
      </c>
      <c r="B32053" s="87">
        <v>0.875</v>
      </c>
      <c r="C32053">
        <v>4.4990000000000001E-5</v>
      </c>
    </row>
    <row r="32054" spans="1:3" x14ac:dyDescent="0.35">
      <c r="A32054" s="86">
        <v>46356</v>
      </c>
      <c r="B32054" s="87">
        <v>0.88541666666666663</v>
      </c>
      <c r="C32054">
        <v>4.3059999999999998E-5</v>
      </c>
    </row>
    <row r="32055" spans="1:3" x14ac:dyDescent="0.35">
      <c r="A32055" s="86">
        <v>46356</v>
      </c>
      <c r="B32055" s="87">
        <v>0.89583333333333337</v>
      </c>
      <c r="C32055">
        <v>4.1459999999999999E-5</v>
      </c>
    </row>
    <row r="32056" spans="1:3" x14ac:dyDescent="0.35">
      <c r="A32056" s="86">
        <v>46356</v>
      </c>
      <c r="B32056" s="87">
        <v>0.90625</v>
      </c>
      <c r="C32056">
        <v>4.002E-5</v>
      </c>
    </row>
    <row r="32057" spans="1:3" x14ac:dyDescent="0.35">
      <c r="A32057" s="86">
        <v>46356</v>
      </c>
      <c r="B32057" s="87">
        <v>0.91666666666666663</v>
      </c>
      <c r="C32057">
        <v>3.8510000000000002E-5</v>
      </c>
    </row>
    <row r="32058" spans="1:3" x14ac:dyDescent="0.35">
      <c r="A32058" s="86">
        <v>46356</v>
      </c>
      <c r="B32058" s="87">
        <v>0.92708333333333337</v>
      </c>
      <c r="C32058">
        <v>3.6779999999999997E-5</v>
      </c>
    </row>
    <row r="32059" spans="1:3" x14ac:dyDescent="0.35">
      <c r="A32059" s="86">
        <v>46356</v>
      </c>
      <c r="B32059" s="87">
        <v>0.9375</v>
      </c>
      <c r="C32059">
        <v>3.485E-5</v>
      </c>
    </row>
    <row r="32060" spans="1:3" x14ac:dyDescent="0.35">
      <c r="A32060" s="86">
        <v>46356</v>
      </c>
      <c r="B32060" s="87">
        <v>0.94791666666666663</v>
      </c>
      <c r="C32060">
        <v>3.2759999999999998E-5</v>
      </c>
    </row>
    <row r="32061" spans="1:3" x14ac:dyDescent="0.35">
      <c r="A32061" s="86">
        <v>46356</v>
      </c>
      <c r="B32061" s="87">
        <v>0.95833333333333337</v>
      </c>
      <c r="C32061">
        <v>3.057E-5</v>
      </c>
    </row>
    <row r="32062" spans="1:3" x14ac:dyDescent="0.35">
      <c r="A32062" s="86">
        <v>46356</v>
      </c>
      <c r="B32062" s="87">
        <v>0.96875</v>
      </c>
      <c r="C32062">
        <v>2.8330000000000002E-5</v>
      </c>
    </row>
    <row r="32063" spans="1:3" x14ac:dyDescent="0.35">
      <c r="A32063" s="86">
        <v>46356</v>
      </c>
      <c r="B32063" s="87">
        <v>0.97916666666666663</v>
      </c>
      <c r="C32063">
        <v>2.6079999999999998E-5</v>
      </c>
    </row>
    <row r="32064" spans="1:3" x14ac:dyDescent="0.35">
      <c r="A32064" s="86">
        <v>46356</v>
      </c>
      <c r="B32064" s="87">
        <v>0.98958333333333337</v>
      </c>
      <c r="C32064">
        <v>2.3859999999999999E-5</v>
      </c>
    </row>
    <row r="32065" spans="1:3" x14ac:dyDescent="0.35">
      <c r="A32065" s="86">
        <v>46357</v>
      </c>
      <c r="B32065" s="87">
        <v>0</v>
      </c>
      <c r="C32065">
        <v>2.1659999999999999E-5</v>
      </c>
    </row>
    <row r="32066" spans="1:3" x14ac:dyDescent="0.35">
      <c r="A32066" s="86">
        <v>46357</v>
      </c>
      <c r="B32066" s="87">
        <v>1.0416666666666666E-2</v>
      </c>
      <c r="C32066">
        <v>1.961E-5</v>
      </c>
    </row>
    <row r="32067" spans="1:3" x14ac:dyDescent="0.35">
      <c r="A32067" s="86">
        <v>46357</v>
      </c>
      <c r="B32067" s="87">
        <v>2.0833333333333332E-2</v>
      </c>
      <c r="C32067">
        <v>1.7640000000000001E-5</v>
      </c>
    </row>
    <row r="32068" spans="1:3" x14ac:dyDescent="0.35">
      <c r="A32068" s="86">
        <v>46357</v>
      </c>
      <c r="B32068" s="87">
        <v>3.125E-2</v>
      </c>
      <c r="C32068">
        <v>1.5929999999999998E-5</v>
      </c>
    </row>
    <row r="32069" spans="1:3" x14ac:dyDescent="0.35">
      <c r="A32069" s="86">
        <v>46357</v>
      </c>
      <c r="B32069" s="87">
        <v>4.1666666666666664E-2</v>
      </c>
      <c r="C32069">
        <v>1.448E-5</v>
      </c>
    </row>
    <row r="32070" spans="1:3" x14ac:dyDescent="0.35">
      <c r="A32070" s="86">
        <v>46357</v>
      </c>
      <c r="B32070" s="87">
        <v>5.2083333333333336E-2</v>
      </c>
      <c r="C32070">
        <v>1.34E-5</v>
      </c>
    </row>
    <row r="32071" spans="1:3" x14ac:dyDescent="0.35">
      <c r="A32071" s="86">
        <v>46357</v>
      </c>
      <c r="B32071" s="87">
        <v>6.25E-2</v>
      </c>
      <c r="C32071">
        <v>1.2649999999999999E-5</v>
      </c>
    </row>
    <row r="32072" spans="1:3" x14ac:dyDescent="0.35">
      <c r="A32072" s="86">
        <v>46357</v>
      </c>
      <c r="B32072" s="87">
        <v>7.2916666666666671E-2</v>
      </c>
      <c r="C32072">
        <v>1.216E-5</v>
      </c>
    </row>
    <row r="32073" spans="1:3" x14ac:dyDescent="0.35">
      <c r="A32073" s="86">
        <v>46357</v>
      </c>
      <c r="B32073" s="87">
        <v>8.3333333333333329E-2</v>
      </c>
      <c r="C32073">
        <v>1.184E-5</v>
      </c>
    </row>
    <row r="32074" spans="1:3" x14ac:dyDescent="0.35">
      <c r="A32074" s="86">
        <v>46357</v>
      </c>
      <c r="B32074" s="87">
        <v>9.375E-2</v>
      </c>
      <c r="C32074">
        <v>1.1639999999999999E-5</v>
      </c>
    </row>
    <row r="32075" spans="1:3" x14ac:dyDescent="0.35">
      <c r="A32075" s="86">
        <v>46357</v>
      </c>
      <c r="B32075" s="87">
        <v>0.10416666666666667</v>
      </c>
      <c r="C32075">
        <v>1.149E-5</v>
      </c>
    </row>
    <row r="32076" spans="1:3" x14ac:dyDescent="0.35">
      <c r="A32076" s="86">
        <v>46357</v>
      </c>
      <c r="B32076" s="87">
        <v>0.11458333333333333</v>
      </c>
      <c r="C32076">
        <v>1.1429999999999999E-5</v>
      </c>
    </row>
    <row r="32077" spans="1:3" x14ac:dyDescent="0.35">
      <c r="A32077" s="86">
        <v>46357</v>
      </c>
      <c r="B32077" s="87">
        <v>0.125</v>
      </c>
      <c r="C32077">
        <v>1.1350000000000001E-5</v>
      </c>
    </row>
    <row r="32078" spans="1:3" x14ac:dyDescent="0.35">
      <c r="A32078" s="86">
        <v>46357</v>
      </c>
      <c r="B32078" s="87">
        <v>0.13541666666666666</v>
      </c>
      <c r="C32078">
        <v>1.1259999999999999E-5</v>
      </c>
    </row>
    <row r="32079" spans="1:3" x14ac:dyDescent="0.35">
      <c r="A32079" s="86">
        <v>46357</v>
      </c>
      <c r="B32079" s="87">
        <v>0.14583333333333334</v>
      </c>
      <c r="C32079">
        <v>1.1199999999999999E-5</v>
      </c>
    </row>
    <row r="32080" spans="1:3" x14ac:dyDescent="0.35">
      <c r="A32080" s="86">
        <v>46357</v>
      </c>
      <c r="B32080" s="87">
        <v>0.15625</v>
      </c>
      <c r="C32080">
        <v>1.112E-5</v>
      </c>
    </row>
    <row r="32081" spans="1:3" x14ac:dyDescent="0.35">
      <c r="A32081" s="86">
        <v>46357</v>
      </c>
      <c r="B32081" s="87">
        <v>0.16666666666666666</v>
      </c>
      <c r="C32081">
        <v>1.112E-5</v>
      </c>
    </row>
    <row r="32082" spans="1:3" x14ac:dyDescent="0.35">
      <c r="A32082" s="86">
        <v>46357</v>
      </c>
      <c r="B32082" s="87">
        <v>0.17708333333333334</v>
      </c>
      <c r="C32082">
        <v>1.114E-5</v>
      </c>
    </row>
    <row r="32083" spans="1:3" x14ac:dyDescent="0.35">
      <c r="A32083" s="86">
        <v>46357</v>
      </c>
      <c r="B32083" s="87">
        <v>0.1875</v>
      </c>
      <c r="C32083">
        <v>1.1259999999999999E-5</v>
      </c>
    </row>
    <row r="32084" spans="1:3" x14ac:dyDescent="0.35">
      <c r="A32084" s="86">
        <v>46357</v>
      </c>
      <c r="B32084" s="87">
        <v>0.19791666666666666</v>
      </c>
      <c r="C32084">
        <v>1.1409999999999999E-5</v>
      </c>
    </row>
    <row r="32085" spans="1:3" x14ac:dyDescent="0.35">
      <c r="A32085" s="86">
        <v>46357</v>
      </c>
      <c r="B32085" s="87">
        <v>0.20833333333333334</v>
      </c>
      <c r="C32085">
        <v>1.1599999999999999E-5</v>
      </c>
    </row>
    <row r="32086" spans="1:3" x14ac:dyDescent="0.35">
      <c r="A32086" s="86">
        <v>46357</v>
      </c>
      <c r="B32086" s="87">
        <v>0.21875</v>
      </c>
      <c r="C32086">
        <v>1.187E-5</v>
      </c>
    </row>
    <row r="32087" spans="1:3" x14ac:dyDescent="0.35">
      <c r="A32087" s="86">
        <v>46357</v>
      </c>
      <c r="B32087" s="87">
        <v>0.22916666666666666</v>
      </c>
      <c r="C32087">
        <v>1.2510000000000001E-5</v>
      </c>
    </row>
    <row r="32088" spans="1:3" x14ac:dyDescent="0.35">
      <c r="A32088" s="86">
        <v>46357</v>
      </c>
      <c r="B32088" s="87">
        <v>0.23958333333333334</v>
      </c>
      <c r="C32088">
        <v>1.384E-5</v>
      </c>
    </row>
    <row r="32089" spans="1:3" x14ac:dyDescent="0.35">
      <c r="A32089" s="86">
        <v>46357</v>
      </c>
      <c r="B32089" s="87">
        <v>0.25</v>
      </c>
      <c r="C32089">
        <v>1.6189999999999999E-5</v>
      </c>
    </row>
    <row r="32090" spans="1:3" x14ac:dyDescent="0.35">
      <c r="A32090" s="86">
        <v>46357</v>
      </c>
      <c r="B32090" s="87">
        <v>0.26041666666666669</v>
      </c>
      <c r="C32090">
        <v>1.9730000000000003E-5</v>
      </c>
    </row>
    <row r="32091" spans="1:3" x14ac:dyDescent="0.35">
      <c r="A32091" s="86">
        <v>46357</v>
      </c>
      <c r="B32091" s="87">
        <v>0.27083333333333331</v>
      </c>
      <c r="C32091">
        <v>2.402E-5</v>
      </c>
    </row>
    <row r="32092" spans="1:3" x14ac:dyDescent="0.35">
      <c r="A32092" s="86">
        <v>46357</v>
      </c>
      <c r="B32092" s="87">
        <v>0.28125</v>
      </c>
      <c r="C32092">
        <v>2.8430000000000001E-5</v>
      </c>
    </row>
    <row r="32093" spans="1:3" x14ac:dyDescent="0.35">
      <c r="A32093" s="86">
        <v>46357</v>
      </c>
      <c r="B32093" s="87">
        <v>0.29166666666666669</v>
      </c>
      <c r="C32093">
        <v>3.2349999999999994E-5</v>
      </c>
    </row>
    <row r="32094" spans="1:3" x14ac:dyDescent="0.35">
      <c r="A32094" s="86">
        <v>46357</v>
      </c>
      <c r="B32094" s="87">
        <v>0.30208333333333331</v>
      </c>
      <c r="C32094">
        <v>3.5280000000000001E-5</v>
      </c>
    </row>
    <row r="32095" spans="1:3" x14ac:dyDescent="0.35">
      <c r="A32095" s="86">
        <v>46357</v>
      </c>
      <c r="B32095" s="87">
        <v>0.3125</v>
      </c>
      <c r="C32095">
        <v>3.7280000000000002E-5</v>
      </c>
    </row>
    <row r="32096" spans="1:3" x14ac:dyDescent="0.35">
      <c r="A32096" s="86">
        <v>46357</v>
      </c>
      <c r="B32096" s="87">
        <v>0.32291666666666669</v>
      </c>
      <c r="C32096">
        <v>3.8500000000000001E-5</v>
      </c>
    </row>
    <row r="32097" spans="1:3" x14ac:dyDescent="0.35">
      <c r="A32097" s="86">
        <v>46357</v>
      </c>
      <c r="B32097" s="87">
        <v>0.33333333333333331</v>
      </c>
      <c r="C32097">
        <v>3.9109999999999997E-5</v>
      </c>
    </row>
    <row r="32098" spans="1:3" x14ac:dyDescent="0.35">
      <c r="A32098" s="86">
        <v>46357</v>
      </c>
      <c r="B32098" s="87">
        <v>0.34375</v>
      </c>
      <c r="C32098">
        <v>3.9280000000000003E-5</v>
      </c>
    </row>
    <row r="32099" spans="1:3" x14ac:dyDescent="0.35">
      <c r="A32099" s="86">
        <v>46357</v>
      </c>
      <c r="B32099" s="87">
        <v>0.35416666666666669</v>
      </c>
      <c r="C32099">
        <v>3.9109999999999997E-5</v>
      </c>
    </row>
    <row r="32100" spans="1:3" x14ac:dyDescent="0.35">
      <c r="A32100" s="86">
        <v>46357</v>
      </c>
      <c r="B32100" s="87">
        <v>0.36458333333333331</v>
      </c>
      <c r="C32100">
        <v>3.862E-5</v>
      </c>
    </row>
    <row r="32101" spans="1:3" x14ac:dyDescent="0.35">
      <c r="A32101" s="86">
        <v>46357</v>
      </c>
      <c r="B32101" s="87">
        <v>0.375</v>
      </c>
      <c r="C32101">
        <v>3.7920000000000003E-5</v>
      </c>
    </row>
    <row r="32102" spans="1:3" x14ac:dyDescent="0.35">
      <c r="A32102" s="86">
        <v>46357</v>
      </c>
      <c r="B32102" s="87">
        <v>0.38541666666666669</v>
      </c>
      <c r="C32102">
        <v>3.7049999999999999E-5</v>
      </c>
    </row>
    <row r="32103" spans="1:3" x14ac:dyDescent="0.35">
      <c r="A32103" s="86">
        <v>46357</v>
      </c>
      <c r="B32103" s="87">
        <v>0.39583333333333331</v>
      </c>
      <c r="C32103">
        <v>3.6150000000000005E-5</v>
      </c>
    </row>
    <row r="32104" spans="1:3" x14ac:dyDescent="0.35">
      <c r="A32104" s="86">
        <v>46357</v>
      </c>
      <c r="B32104" s="87">
        <v>0.40625</v>
      </c>
      <c r="C32104">
        <v>3.5249999999999996E-5</v>
      </c>
    </row>
    <row r="32105" spans="1:3" x14ac:dyDescent="0.35">
      <c r="A32105" s="86">
        <v>46357</v>
      </c>
      <c r="B32105" s="87">
        <v>0.41666666666666669</v>
      </c>
      <c r="C32105">
        <v>3.4520000000000002E-5</v>
      </c>
    </row>
    <row r="32106" spans="1:3" x14ac:dyDescent="0.35">
      <c r="A32106" s="86">
        <v>46357</v>
      </c>
      <c r="B32106" s="87">
        <v>0.42708333333333331</v>
      </c>
      <c r="C32106">
        <v>3.4029999999999998E-5</v>
      </c>
    </row>
    <row r="32107" spans="1:3" x14ac:dyDescent="0.35">
      <c r="A32107" s="86">
        <v>46357</v>
      </c>
      <c r="B32107" s="87">
        <v>0.4375</v>
      </c>
      <c r="C32107">
        <v>3.3709999999999994E-5</v>
      </c>
    </row>
    <row r="32108" spans="1:3" x14ac:dyDescent="0.35">
      <c r="A32108" s="86">
        <v>46357</v>
      </c>
      <c r="B32108" s="87">
        <v>0.44791666666666669</v>
      </c>
      <c r="C32108">
        <v>3.3570000000000006E-5</v>
      </c>
    </row>
    <row r="32109" spans="1:3" x14ac:dyDescent="0.35">
      <c r="A32109" s="86">
        <v>46357</v>
      </c>
      <c r="B32109" s="87">
        <v>0.45833333333333331</v>
      </c>
      <c r="C32109">
        <v>3.3570000000000006E-5</v>
      </c>
    </row>
    <row r="32110" spans="1:3" x14ac:dyDescent="0.35">
      <c r="A32110" s="86">
        <v>46357</v>
      </c>
      <c r="B32110" s="87">
        <v>0.46875</v>
      </c>
      <c r="C32110">
        <v>3.3689999999999998E-5</v>
      </c>
    </row>
    <row r="32111" spans="1:3" x14ac:dyDescent="0.35">
      <c r="A32111" s="86">
        <v>46357</v>
      </c>
      <c r="B32111" s="87">
        <v>0.47916666666666669</v>
      </c>
      <c r="C32111">
        <v>3.3939999999999997E-5</v>
      </c>
    </row>
    <row r="32112" spans="1:3" x14ac:dyDescent="0.35">
      <c r="A32112" s="86">
        <v>46357</v>
      </c>
      <c r="B32112" s="87">
        <v>0.48958333333333331</v>
      </c>
      <c r="C32112">
        <v>3.4439999999999996E-5</v>
      </c>
    </row>
    <row r="32113" spans="1:3" x14ac:dyDescent="0.35">
      <c r="A32113" s="86">
        <v>46357</v>
      </c>
      <c r="B32113" s="87">
        <v>0.5</v>
      </c>
      <c r="C32113">
        <v>3.5249999999999996E-5</v>
      </c>
    </row>
    <row r="32114" spans="1:3" x14ac:dyDescent="0.35">
      <c r="A32114" s="86">
        <v>46357</v>
      </c>
      <c r="B32114" s="87">
        <v>0.51041666666666663</v>
      </c>
      <c r="C32114">
        <v>3.6380000000000001E-5</v>
      </c>
    </row>
    <row r="32115" spans="1:3" x14ac:dyDescent="0.35">
      <c r="A32115" s="86">
        <v>46357</v>
      </c>
      <c r="B32115" s="87">
        <v>0.52083333333333337</v>
      </c>
      <c r="C32115">
        <v>3.7599999999999999E-5</v>
      </c>
    </row>
    <row r="32116" spans="1:3" x14ac:dyDescent="0.35">
      <c r="A32116" s="86">
        <v>46357</v>
      </c>
      <c r="B32116" s="87">
        <v>0.53125</v>
      </c>
      <c r="C32116">
        <v>3.858E-5</v>
      </c>
    </row>
    <row r="32117" spans="1:3" x14ac:dyDescent="0.35">
      <c r="A32117" s="86">
        <v>46357</v>
      </c>
      <c r="B32117" s="87">
        <v>0.54166666666666663</v>
      </c>
      <c r="C32117">
        <v>3.9109999999999997E-5</v>
      </c>
    </row>
    <row r="32118" spans="1:3" x14ac:dyDescent="0.35">
      <c r="A32118" s="86">
        <v>46357</v>
      </c>
      <c r="B32118" s="87">
        <v>0.55208333333333337</v>
      </c>
      <c r="C32118">
        <v>3.8930000000000002E-5</v>
      </c>
    </row>
    <row r="32119" spans="1:3" x14ac:dyDescent="0.35">
      <c r="A32119" s="86">
        <v>46357</v>
      </c>
      <c r="B32119" s="87">
        <v>0.5625</v>
      </c>
      <c r="C32119">
        <v>3.8210000000000002E-5</v>
      </c>
    </row>
    <row r="32120" spans="1:3" x14ac:dyDescent="0.35">
      <c r="A32120" s="86">
        <v>46357</v>
      </c>
      <c r="B32120" s="87">
        <v>0.57291666666666663</v>
      </c>
      <c r="C32120">
        <v>3.7130000000000005E-5</v>
      </c>
    </row>
    <row r="32121" spans="1:3" x14ac:dyDescent="0.35">
      <c r="A32121" s="86">
        <v>46357</v>
      </c>
      <c r="B32121" s="87">
        <v>0.58333333333333337</v>
      </c>
      <c r="C32121">
        <v>3.5970000000000003E-5</v>
      </c>
    </row>
    <row r="32122" spans="1:3" x14ac:dyDescent="0.35">
      <c r="A32122" s="86">
        <v>46357</v>
      </c>
      <c r="B32122" s="87">
        <v>0.59375</v>
      </c>
      <c r="C32122">
        <v>3.4869999999999996E-5</v>
      </c>
    </row>
    <row r="32123" spans="1:3" x14ac:dyDescent="0.35">
      <c r="A32123" s="86">
        <v>46357</v>
      </c>
      <c r="B32123" s="87">
        <v>0.60416666666666663</v>
      </c>
      <c r="C32123">
        <v>3.3880000000000001E-5</v>
      </c>
    </row>
    <row r="32124" spans="1:3" x14ac:dyDescent="0.35">
      <c r="A32124" s="86">
        <v>46357</v>
      </c>
      <c r="B32124" s="87">
        <v>0.61458333333333337</v>
      </c>
      <c r="C32124">
        <v>3.2990000000000001E-5</v>
      </c>
    </row>
    <row r="32125" spans="1:3" x14ac:dyDescent="0.35">
      <c r="A32125" s="86">
        <v>46357</v>
      </c>
      <c r="B32125" s="87">
        <v>0.625</v>
      </c>
      <c r="C32125">
        <v>3.2120000000000004E-5</v>
      </c>
    </row>
    <row r="32126" spans="1:3" x14ac:dyDescent="0.35">
      <c r="A32126" s="86">
        <v>46357</v>
      </c>
      <c r="B32126" s="87">
        <v>0.63541666666666663</v>
      </c>
      <c r="C32126">
        <v>3.1309999999999997E-5</v>
      </c>
    </row>
    <row r="32127" spans="1:3" x14ac:dyDescent="0.35">
      <c r="A32127" s="86">
        <v>46357</v>
      </c>
      <c r="B32127" s="87">
        <v>0.64583333333333337</v>
      </c>
      <c r="C32127">
        <v>3.061E-5</v>
      </c>
    </row>
    <row r="32128" spans="1:3" x14ac:dyDescent="0.35">
      <c r="A32128" s="86">
        <v>46357</v>
      </c>
      <c r="B32128" s="87">
        <v>0.65625</v>
      </c>
      <c r="C32128">
        <v>3.0030000000000002E-5</v>
      </c>
    </row>
    <row r="32129" spans="1:3" x14ac:dyDescent="0.35">
      <c r="A32129" s="86">
        <v>46357</v>
      </c>
      <c r="B32129" s="87">
        <v>0.66666666666666663</v>
      </c>
      <c r="C32129">
        <v>2.9710000000000002E-5</v>
      </c>
    </row>
    <row r="32130" spans="1:3" x14ac:dyDescent="0.35">
      <c r="A32130" s="86">
        <v>46357</v>
      </c>
      <c r="B32130" s="87">
        <v>0.67708333333333337</v>
      </c>
      <c r="C32130">
        <v>2.9649999999999999E-5</v>
      </c>
    </row>
    <row r="32131" spans="1:3" x14ac:dyDescent="0.35">
      <c r="A32131" s="86">
        <v>46357</v>
      </c>
      <c r="B32131" s="87">
        <v>0.6875</v>
      </c>
      <c r="C32131">
        <v>2.9940000000000001E-5</v>
      </c>
    </row>
    <row r="32132" spans="1:3" x14ac:dyDescent="0.35">
      <c r="A32132" s="86">
        <v>46357</v>
      </c>
      <c r="B32132" s="87">
        <v>0.69791666666666663</v>
      </c>
      <c r="C32132">
        <v>3.0630000000000003E-5</v>
      </c>
    </row>
    <row r="32133" spans="1:3" x14ac:dyDescent="0.35">
      <c r="A32133" s="86">
        <v>46357</v>
      </c>
      <c r="B32133" s="87">
        <v>0.70833333333333337</v>
      </c>
      <c r="C32133">
        <v>3.1890000000000001E-5</v>
      </c>
    </row>
    <row r="32134" spans="1:3" x14ac:dyDescent="0.35">
      <c r="A32134" s="86">
        <v>46357</v>
      </c>
      <c r="B32134" s="87">
        <v>0.71875</v>
      </c>
      <c r="C32134">
        <v>3.3649999999999998E-5</v>
      </c>
    </row>
    <row r="32135" spans="1:3" x14ac:dyDescent="0.35">
      <c r="A32135" s="86">
        <v>46357</v>
      </c>
      <c r="B32135" s="87">
        <v>0.72916666666666663</v>
      </c>
      <c r="C32135">
        <v>3.5889999999999997E-5</v>
      </c>
    </row>
    <row r="32136" spans="1:3" x14ac:dyDescent="0.35">
      <c r="A32136" s="86">
        <v>46357</v>
      </c>
      <c r="B32136" s="87">
        <v>0.73958333333333337</v>
      </c>
      <c r="C32136">
        <v>3.8469999999999996E-5</v>
      </c>
    </row>
    <row r="32137" spans="1:3" x14ac:dyDescent="0.35">
      <c r="A32137" s="86">
        <v>46357</v>
      </c>
      <c r="B32137" s="87">
        <v>0.75</v>
      </c>
      <c r="C32137">
        <v>4.1289999999999999E-5</v>
      </c>
    </row>
    <row r="32138" spans="1:3" x14ac:dyDescent="0.35">
      <c r="A32138" s="86">
        <v>46357</v>
      </c>
      <c r="B32138" s="87">
        <v>0.76041666666666663</v>
      </c>
      <c r="C32138">
        <v>4.4209999999999999E-5</v>
      </c>
    </row>
    <row r="32139" spans="1:3" x14ac:dyDescent="0.35">
      <c r="A32139" s="86">
        <v>46357</v>
      </c>
      <c r="B32139" s="87">
        <v>0.77083333333333337</v>
      </c>
      <c r="C32139">
        <v>4.7049999999999998E-5</v>
      </c>
    </row>
    <row r="32140" spans="1:3" x14ac:dyDescent="0.35">
      <c r="A32140" s="86">
        <v>46357</v>
      </c>
      <c r="B32140" s="87">
        <v>0.78125</v>
      </c>
      <c r="C32140">
        <v>4.9660000000000002E-5</v>
      </c>
    </row>
    <row r="32141" spans="1:3" x14ac:dyDescent="0.35">
      <c r="A32141" s="86">
        <v>46357</v>
      </c>
      <c r="B32141" s="87">
        <v>0.79166666666666663</v>
      </c>
      <c r="C32141">
        <v>5.1900000000000001E-5</v>
      </c>
    </row>
    <row r="32142" spans="1:3" x14ac:dyDescent="0.35">
      <c r="A32142" s="86">
        <v>46357</v>
      </c>
      <c r="B32142" s="87">
        <v>0.80208333333333337</v>
      </c>
      <c r="C32142">
        <v>5.359E-5</v>
      </c>
    </row>
    <row r="32143" spans="1:3" x14ac:dyDescent="0.35">
      <c r="A32143" s="86">
        <v>46357</v>
      </c>
      <c r="B32143" s="87">
        <v>0.8125</v>
      </c>
      <c r="C32143">
        <v>5.4600000000000006E-5</v>
      </c>
    </row>
    <row r="32144" spans="1:3" x14ac:dyDescent="0.35">
      <c r="A32144" s="86">
        <v>46357</v>
      </c>
      <c r="B32144" s="87">
        <v>0.82291666666666663</v>
      </c>
      <c r="C32144">
        <v>5.4809999999999999E-5</v>
      </c>
    </row>
    <row r="32145" spans="1:3" x14ac:dyDescent="0.35">
      <c r="A32145" s="86">
        <v>46357</v>
      </c>
      <c r="B32145" s="87">
        <v>0.83333333333333337</v>
      </c>
      <c r="C32145">
        <v>5.4070000000000002E-5</v>
      </c>
    </row>
    <row r="32146" spans="1:3" x14ac:dyDescent="0.35">
      <c r="A32146" s="86">
        <v>46357</v>
      </c>
      <c r="B32146" s="87">
        <v>0.84375</v>
      </c>
      <c r="C32146">
        <v>5.2429999999999998E-5</v>
      </c>
    </row>
    <row r="32147" spans="1:3" x14ac:dyDescent="0.35">
      <c r="A32147" s="86">
        <v>46357</v>
      </c>
      <c r="B32147" s="87">
        <v>0.85416666666666663</v>
      </c>
      <c r="C32147">
        <v>5.011E-5</v>
      </c>
    </row>
    <row r="32148" spans="1:3" x14ac:dyDescent="0.35">
      <c r="A32148" s="86">
        <v>46357</v>
      </c>
      <c r="B32148" s="87">
        <v>0.86458333333333337</v>
      </c>
      <c r="C32148">
        <v>4.7550000000000004E-5</v>
      </c>
    </row>
    <row r="32149" spans="1:3" x14ac:dyDescent="0.35">
      <c r="A32149" s="86">
        <v>46357</v>
      </c>
      <c r="B32149" s="87">
        <v>0.875</v>
      </c>
      <c r="C32149">
        <v>4.5139999999999998E-5</v>
      </c>
    </row>
    <row r="32150" spans="1:3" x14ac:dyDescent="0.35">
      <c r="A32150" s="86">
        <v>46357</v>
      </c>
      <c r="B32150" s="87">
        <v>0.88541666666666663</v>
      </c>
      <c r="C32150">
        <v>4.32E-5</v>
      </c>
    </row>
    <row r="32151" spans="1:3" x14ac:dyDescent="0.35">
      <c r="A32151" s="86">
        <v>46357</v>
      </c>
      <c r="B32151" s="87">
        <v>0.89583333333333337</v>
      </c>
      <c r="C32151">
        <v>4.1599999999999995E-5</v>
      </c>
    </row>
    <row r="32152" spans="1:3" x14ac:dyDescent="0.35">
      <c r="A32152" s="86">
        <v>46357</v>
      </c>
      <c r="B32152" s="87">
        <v>0.90625</v>
      </c>
      <c r="C32152">
        <v>4.015E-5</v>
      </c>
    </row>
    <row r="32153" spans="1:3" x14ac:dyDescent="0.35">
      <c r="A32153" s="86">
        <v>46357</v>
      </c>
      <c r="B32153" s="87">
        <v>0.91666666666666663</v>
      </c>
      <c r="C32153">
        <v>3.8640000000000003E-5</v>
      </c>
    </row>
    <row r="32154" spans="1:3" x14ac:dyDescent="0.35">
      <c r="A32154" s="86">
        <v>46357</v>
      </c>
      <c r="B32154" s="87">
        <v>0.92708333333333337</v>
      </c>
      <c r="C32154">
        <v>3.6900000000000002E-5</v>
      </c>
    </row>
    <row r="32155" spans="1:3" x14ac:dyDescent="0.35">
      <c r="A32155" s="86">
        <v>46357</v>
      </c>
      <c r="B32155" s="87">
        <v>0.9375</v>
      </c>
      <c r="C32155">
        <v>3.4959999999999997E-5</v>
      </c>
    </row>
    <row r="32156" spans="1:3" x14ac:dyDescent="0.35">
      <c r="A32156" s="86">
        <v>46357</v>
      </c>
      <c r="B32156" s="87">
        <v>0.94791666666666663</v>
      </c>
      <c r="C32156">
        <v>3.2870000000000002E-5</v>
      </c>
    </row>
    <row r="32157" spans="1:3" x14ac:dyDescent="0.35">
      <c r="A32157" s="86">
        <v>46357</v>
      </c>
      <c r="B32157" s="87">
        <v>0.95833333333333337</v>
      </c>
      <c r="C32157">
        <v>3.0669999999999996E-5</v>
      </c>
    </row>
    <row r="32158" spans="1:3" x14ac:dyDescent="0.35">
      <c r="A32158" s="86">
        <v>46357</v>
      </c>
      <c r="B32158" s="87">
        <v>0.96875</v>
      </c>
      <c r="C32158">
        <v>2.8430000000000001E-5</v>
      </c>
    </row>
    <row r="32159" spans="1:3" x14ac:dyDescent="0.35">
      <c r="A32159" s="86">
        <v>46357</v>
      </c>
      <c r="B32159" s="87">
        <v>0.97916666666666663</v>
      </c>
      <c r="C32159">
        <v>2.6169999999999998E-5</v>
      </c>
    </row>
    <row r="32160" spans="1:3" x14ac:dyDescent="0.35">
      <c r="A32160" s="86">
        <v>46357</v>
      </c>
      <c r="B32160" s="87">
        <v>0.98958333333333337</v>
      </c>
      <c r="C32160">
        <v>2.3939999999999998E-5</v>
      </c>
    </row>
    <row r="32161" spans="1:3" x14ac:dyDescent="0.35">
      <c r="A32161" s="86">
        <v>46358</v>
      </c>
      <c r="B32161" s="87">
        <v>0</v>
      </c>
      <c r="C32161">
        <v>2.173E-5</v>
      </c>
    </row>
    <row r="32162" spans="1:3" x14ac:dyDescent="0.35">
      <c r="A32162" s="86">
        <v>46358</v>
      </c>
      <c r="B32162" s="87">
        <v>1.0416666666666666E-2</v>
      </c>
      <c r="C32162">
        <v>1.9679999999999998E-5</v>
      </c>
    </row>
    <row r="32163" spans="1:3" x14ac:dyDescent="0.35">
      <c r="A32163" s="86">
        <v>46358</v>
      </c>
      <c r="B32163" s="87">
        <v>2.0833333333333332E-2</v>
      </c>
      <c r="C32163">
        <v>1.77E-5</v>
      </c>
    </row>
    <row r="32164" spans="1:3" x14ac:dyDescent="0.35">
      <c r="A32164" s="86">
        <v>46358</v>
      </c>
      <c r="B32164" s="87">
        <v>3.125E-2</v>
      </c>
      <c r="C32164">
        <v>1.5979999999999999E-5</v>
      </c>
    </row>
    <row r="32165" spans="1:3" x14ac:dyDescent="0.35">
      <c r="A32165" s="86">
        <v>46358</v>
      </c>
      <c r="B32165" s="87">
        <v>4.1666666666666664E-2</v>
      </c>
      <c r="C32165">
        <v>1.453E-5</v>
      </c>
    </row>
    <row r="32166" spans="1:3" x14ac:dyDescent="0.35">
      <c r="A32166" s="86">
        <v>46358</v>
      </c>
      <c r="B32166" s="87">
        <v>5.2083333333333336E-2</v>
      </c>
      <c r="C32166">
        <v>1.345E-5</v>
      </c>
    </row>
    <row r="32167" spans="1:3" x14ac:dyDescent="0.35">
      <c r="A32167" s="86">
        <v>46358</v>
      </c>
      <c r="B32167" s="87">
        <v>6.25E-2</v>
      </c>
      <c r="C32167">
        <v>1.269E-5</v>
      </c>
    </row>
    <row r="32168" spans="1:3" x14ac:dyDescent="0.35">
      <c r="A32168" s="86">
        <v>46358</v>
      </c>
      <c r="B32168" s="87">
        <v>7.2916666666666671E-2</v>
      </c>
      <c r="C32168">
        <v>1.22E-5</v>
      </c>
    </row>
    <row r="32169" spans="1:3" x14ac:dyDescent="0.35">
      <c r="A32169" s="86">
        <v>46358</v>
      </c>
      <c r="B32169" s="87">
        <v>8.3333333333333329E-2</v>
      </c>
      <c r="C32169">
        <v>1.188E-5</v>
      </c>
    </row>
    <row r="32170" spans="1:3" x14ac:dyDescent="0.35">
      <c r="A32170" s="86">
        <v>46358</v>
      </c>
      <c r="B32170" s="87">
        <v>9.375E-2</v>
      </c>
      <c r="C32170">
        <v>1.168E-5</v>
      </c>
    </row>
    <row r="32171" spans="1:3" x14ac:dyDescent="0.35">
      <c r="A32171" s="86">
        <v>46358</v>
      </c>
      <c r="B32171" s="87">
        <v>0.10416666666666667</v>
      </c>
      <c r="C32171">
        <v>1.153E-5</v>
      </c>
    </row>
    <row r="32172" spans="1:3" x14ac:dyDescent="0.35">
      <c r="A32172" s="86">
        <v>46358</v>
      </c>
      <c r="B32172" s="87">
        <v>0.11458333333333333</v>
      </c>
      <c r="C32172">
        <v>1.1469999999999999E-5</v>
      </c>
    </row>
    <row r="32173" spans="1:3" x14ac:dyDescent="0.35">
      <c r="A32173" s="86">
        <v>46358</v>
      </c>
      <c r="B32173" s="87">
        <v>0.125</v>
      </c>
      <c r="C32173">
        <v>1.1390000000000001E-5</v>
      </c>
    </row>
    <row r="32174" spans="1:3" x14ac:dyDescent="0.35">
      <c r="A32174" s="86">
        <v>46358</v>
      </c>
      <c r="B32174" s="87">
        <v>0.13541666666666666</v>
      </c>
      <c r="C32174">
        <v>1.129E-5</v>
      </c>
    </row>
    <row r="32175" spans="1:3" x14ac:dyDescent="0.35">
      <c r="A32175" s="86">
        <v>46358</v>
      </c>
      <c r="B32175" s="87">
        <v>0.14583333333333334</v>
      </c>
      <c r="C32175">
        <v>1.1230000000000001E-5</v>
      </c>
    </row>
    <row r="32176" spans="1:3" x14ac:dyDescent="0.35">
      <c r="A32176" s="86">
        <v>46358</v>
      </c>
      <c r="B32176" s="87">
        <v>0.15625</v>
      </c>
      <c r="C32176">
        <v>1.115E-5</v>
      </c>
    </row>
    <row r="32177" spans="1:3" x14ac:dyDescent="0.35">
      <c r="A32177" s="86">
        <v>46358</v>
      </c>
      <c r="B32177" s="87">
        <v>0.16666666666666666</v>
      </c>
      <c r="C32177">
        <v>1.115E-5</v>
      </c>
    </row>
    <row r="32178" spans="1:3" x14ac:dyDescent="0.35">
      <c r="A32178" s="86">
        <v>46358</v>
      </c>
      <c r="B32178" s="87">
        <v>0.17708333333333334</v>
      </c>
      <c r="C32178">
        <v>1.1180000000000001E-5</v>
      </c>
    </row>
    <row r="32179" spans="1:3" x14ac:dyDescent="0.35">
      <c r="A32179" s="86">
        <v>46358</v>
      </c>
      <c r="B32179" s="87">
        <v>0.1875</v>
      </c>
      <c r="C32179">
        <v>1.129E-5</v>
      </c>
    </row>
    <row r="32180" spans="1:3" x14ac:dyDescent="0.35">
      <c r="A32180" s="86">
        <v>46358</v>
      </c>
      <c r="B32180" s="87">
        <v>0.19791666666666666</v>
      </c>
      <c r="C32180">
        <v>1.1440000000000001E-5</v>
      </c>
    </row>
    <row r="32181" spans="1:3" x14ac:dyDescent="0.35">
      <c r="A32181" s="86">
        <v>46358</v>
      </c>
      <c r="B32181" s="87">
        <v>0.20833333333333334</v>
      </c>
      <c r="C32181">
        <v>1.1639999999999999E-5</v>
      </c>
    </row>
    <row r="32182" spans="1:3" x14ac:dyDescent="0.35">
      <c r="A32182" s="86">
        <v>46358</v>
      </c>
      <c r="B32182" s="87">
        <v>0.21875</v>
      </c>
      <c r="C32182">
        <v>1.1910000000000001E-5</v>
      </c>
    </row>
    <row r="32183" spans="1:3" x14ac:dyDescent="0.35">
      <c r="A32183" s="86">
        <v>46358</v>
      </c>
      <c r="B32183" s="87">
        <v>0.22916666666666666</v>
      </c>
      <c r="C32183">
        <v>1.255E-5</v>
      </c>
    </row>
    <row r="32184" spans="1:3" x14ac:dyDescent="0.35">
      <c r="A32184" s="86">
        <v>46358</v>
      </c>
      <c r="B32184" s="87">
        <v>0.23958333333333334</v>
      </c>
      <c r="C32184">
        <v>1.3889999999999999E-5</v>
      </c>
    </row>
    <row r="32185" spans="1:3" x14ac:dyDescent="0.35">
      <c r="A32185" s="86">
        <v>46358</v>
      </c>
      <c r="B32185" s="87">
        <v>0.25</v>
      </c>
      <c r="C32185">
        <v>1.624E-5</v>
      </c>
    </row>
    <row r="32186" spans="1:3" x14ac:dyDescent="0.35">
      <c r="A32186" s="86">
        <v>46358</v>
      </c>
      <c r="B32186" s="87">
        <v>0.26041666666666669</v>
      </c>
      <c r="C32186">
        <v>1.9789999999999999E-5</v>
      </c>
    </row>
    <row r="32187" spans="1:3" x14ac:dyDescent="0.35">
      <c r="A32187" s="86">
        <v>46358</v>
      </c>
      <c r="B32187" s="87">
        <v>0.27083333333333331</v>
      </c>
      <c r="C32187">
        <v>2.41E-5</v>
      </c>
    </row>
    <row r="32188" spans="1:3" x14ac:dyDescent="0.35">
      <c r="A32188" s="86">
        <v>46358</v>
      </c>
      <c r="B32188" s="87">
        <v>0.28125</v>
      </c>
      <c r="C32188">
        <v>2.8520000000000001E-5</v>
      </c>
    </row>
    <row r="32189" spans="1:3" x14ac:dyDescent="0.35">
      <c r="A32189" s="86">
        <v>46358</v>
      </c>
      <c r="B32189" s="87">
        <v>0.29166666666666669</v>
      </c>
      <c r="C32189">
        <v>3.2460000000000004E-5</v>
      </c>
    </row>
    <row r="32190" spans="1:3" x14ac:dyDescent="0.35">
      <c r="A32190" s="86">
        <v>46358</v>
      </c>
      <c r="B32190" s="87">
        <v>0.30208333333333331</v>
      </c>
      <c r="C32190">
        <v>3.5389999999999998E-5</v>
      </c>
    </row>
    <row r="32191" spans="1:3" x14ac:dyDescent="0.35">
      <c r="A32191" s="86">
        <v>46358</v>
      </c>
      <c r="B32191" s="87">
        <v>0.3125</v>
      </c>
      <c r="C32191">
        <v>3.7409999999999996E-5</v>
      </c>
    </row>
    <row r="32192" spans="1:3" x14ac:dyDescent="0.35">
      <c r="A32192" s="86">
        <v>46358</v>
      </c>
      <c r="B32192" s="87">
        <v>0.32291666666666669</v>
      </c>
      <c r="C32192">
        <v>3.8629999999999994E-5</v>
      </c>
    </row>
    <row r="32193" spans="1:3" x14ac:dyDescent="0.35">
      <c r="A32193" s="86">
        <v>46358</v>
      </c>
      <c r="B32193" s="87">
        <v>0.33333333333333331</v>
      </c>
      <c r="C32193">
        <v>3.9230000000000002E-5</v>
      </c>
    </row>
    <row r="32194" spans="1:3" x14ac:dyDescent="0.35">
      <c r="A32194" s="86">
        <v>46358</v>
      </c>
      <c r="B32194" s="87">
        <v>0.34375</v>
      </c>
      <c r="C32194">
        <v>3.9410000000000004E-5</v>
      </c>
    </row>
    <row r="32195" spans="1:3" x14ac:dyDescent="0.35">
      <c r="A32195" s="86">
        <v>46358</v>
      </c>
      <c r="B32195" s="87">
        <v>0.35416666666666669</v>
      </c>
      <c r="C32195">
        <v>3.9230000000000002E-5</v>
      </c>
    </row>
    <row r="32196" spans="1:3" x14ac:dyDescent="0.35">
      <c r="A32196" s="86">
        <v>46358</v>
      </c>
      <c r="B32196" s="87">
        <v>0.36458333333333331</v>
      </c>
      <c r="C32196">
        <v>3.875E-5</v>
      </c>
    </row>
    <row r="32197" spans="1:3" x14ac:dyDescent="0.35">
      <c r="A32197" s="86">
        <v>46358</v>
      </c>
      <c r="B32197" s="87">
        <v>0.375</v>
      </c>
      <c r="C32197">
        <v>3.8050000000000003E-5</v>
      </c>
    </row>
    <row r="32198" spans="1:3" x14ac:dyDescent="0.35">
      <c r="A32198" s="86">
        <v>46358</v>
      </c>
      <c r="B32198" s="87">
        <v>0.38541666666666669</v>
      </c>
      <c r="C32198">
        <v>3.7170000000000005E-5</v>
      </c>
    </row>
    <row r="32199" spans="1:3" x14ac:dyDescent="0.35">
      <c r="A32199" s="86">
        <v>46358</v>
      </c>
      <c r="B32199" s="87">
        <v>0.39583333333333331</v>
      </c>
      <c r="C32199">
        <v>3.6269999999999997E-5</v>
      </c>
    </row>
    <row r="32200" spans="1:3" x14ac:dyDescent="0.35">
      <c r="A32200" s="86">
        <v>46358</v>
      </c>
      <c r="B32200" s="87">
        <v>0.40625</v>
      </c>
      <c r="C32200">
        <v>3.5370000000000002E-5</v>
      </c>
    </row>
    <row r="32201" spans="1:3" x14ac:dyDescent="0.35">
      <c r="A32201" s="86">
        <v>46358</v>
      </c>
      <c r="B32201" s="87">
        <v>0.41666666666666669</v>
      </c>
      <c r="C32201">
        <v>3.464E-5</v>
      </c>
    </row>
    <row r="32202" spans="1:3" x14ac:dyDescent="0.35">
      <c r="A32202" s="86">
        <v>46358</v>
      </c>
      <c r="B32202" s="87">
        <v>0.42708333333333331</v>
      </c>
      <c r="C32202">
        <v>3.4149999999999997E-5</v>
      </c>
    </row>
    <row r="32203" spans="1:3" x14ac:dyDescent="0.35">
      <c r="A32203" s="86">
        <v>46358</v>
      </c>
      <c r="B32203" s="87">
        <v>0.4375</v>
      </c>
      <c r="C32203">
        <v>3.3820000000000005E-5</v>
      </c>
    </row>
    <row r="32204" spans="1:3" x14ac:dyDescent="0.35">
      <c r="A32204" s="86">
        <v>46358</v>
      </c>
      <c r="B32204" s="87">
        <v>0.44791666666666669</v>
      </c>
      <c r="C32204">
        <v>3.3680000000000003E-5</v>
      </c>
    </row>
    <row r="32205" spans="1:3" x14ac:dyDescent="0.35">
      <c r="A32205" s="86">
        <v>46358</v>
      </c>
      <c r="B32205" s="87">
        <v>0.45833333333333331</v>
      </c>
      <c r="C32205">
        <v>3.3680000000000003E-5</v>
      </c>
    </row>
    <row r="32206" spans="1:3" x14ac:dyDescent="0.35">
      <c r="A32206" s="86">
        <v>46358</v>
      </c>
      <c r="B32206" s="87">
        <v>0.46875</v>
      </c>
      <c r="C32206">
        <v>3.3799999999999995E-5</v>
      </c>
    </row>
    <row r="32207" spans="1:3" x14ac:dyDescent="0.35">
      <c r="A32207" s="86">
        <v>46358</v>
      </c>
      <c r="B32207" s="87">
        <v>0.47916666666666669</v>
      </c>
      <c r="C32207">
        <v>3.4049999999999994E-5</v>
      </c>
    </row>
    <row r="32208" spans="1:3" x14ac:dyDescent="0.35">
      <c r="A32208" s="86">
        <v>46358</v>
      </c>
      <c r="B32208" s="87">
        <v>0.48958333333333331</v>
      </c>
      <c r="C32208">
        <v>3.455E-5</v>
      </c>
    </row>
    <row r="32209" spans="1:3" x14ac:dyDescent="0.35">
      <c r="A32209" s="86">
        <v>46358</v>
      </c>
      <c r="B32209" s="87">
        <v>0.5</v>
      </c>
      <c r="C32209">
        <v>3.5370000000000002E-5</v>
      </c>
    </row>
    <row r="32210" spans="1:3" x14ac:dyDescent="0.35">
      <c r="A32210" s="86">
        <v>46358</v>
      </c>
      <c r="B32210" s="87">
        <v>0.51041666666666663</v>
      </c>
      <c r="C32210">
        <v>3.65E-5</v>
      </c>
    </row>
    <row r="32211" spans="1:3" x14ac:dyDescent="0.35">
      <c r="A32211" s="86">
        <v>46358</v>
      </c>
      <c r="B32211" s="87">
        <v>0.52083333333333337</v>
      </c>
      <c r="C32211">
        <v>3.7719999999999998E-5</v>
      </c>
    </row>
    <row r="32212" spans="1:3" x14ac:dyDescent="0.35">
      <c r="A32212" s="86">
        <v>46358</v>
      </c>
      <c r="B32212" s="87">
        <v>0.53125</v>
      </c>
      <c r="C32212">
        <v>3.871E-5</v>
      </c>
    </row>
    <row r="32213" spans="1:3" x14ac:dyDescent="0.35">
      <c r="A32213" s="86">
        <v>46358</v>
      </c>
      <c r="B32213" s="87">
        <v>0.54166666666666663</v>
      </c>
      <c r="C32213">
        <v>3.9230000000000002E-5</v>
      </c>
    </row>
    <row r="32214" spans="1:3" x14ac:dyDescent="0.35">
      <c r="A32214" s="86">
        <v>46358</v>
      </c>
      <c r="B32214" s="87">
        <v>0.55208333333333337</v>
      </c>
      <c r="C32214">
        <v>3.9059999999999995E-5</v>
      </c>
    </row>
    <row r="32215" spans="1:3" x14ac:dyDescent="0.35">
      <c r="A32215" s="86">
        <v>46358</v>
      </c>
      <c r="B32215" s="87">
        <v>0.5625</v>
      </c>
      <c r="C32215">
        <v>3.8340000000000002E-5</v>
      </c>
    </row>
    <row r="32216" spans="1:3" x14ac:dyDescent="0.35">
      <c r="A32216" s="86">
        <v>46358</v>
      </c>
      <c r="B32216" s="87">
        <v>0.57291666666666663</v>
      </c>
      <c r="C32216">
        <v>3.7259999999999999E-5</v>
      </c>
    </row>
    <row r="32217" spans="1:3" x14ac:dyDescent="0.35">
      <c r="A32217" s="86">
        <v>46358</v>
      </c>
      <c r="B32217" s="87">
        <v>0.58333333333333337</v>
      </c>
      <c r="C32217">
        <v>3.6089999999999995E-5</v>
      </c>
    </row>
    <row r="32218" spans="1:3" x14ac:dyDescent="0.35">
      <c r="A32218" s="86">
        <v>46358</v>
      </c>
      <c r="B32218" s="87">
        <v>0.59375</v>
      </c>
      <c r="C32218">
        <v>3.4990000000000002E-5</v>
      </c>
    </row>
    <row r="32219" spans="1:3" x14ac:dyDescent="0.35">
      <c r="A32219" s="86">
        <v>46358</v>
      </c>
      <c r="B32219" s="87">
        <v>0.60416666666666663</v>
      </c>
      <c r="C32219">
        <v>3.4E-5</v>
      </c>
    </row>
    <row r="32220" spans="1:3" x14ac:dyDescent="0.35">
      <c r="A32220" s="86">
        <v>46358</v>
      </c>
      <c r="B32220" s="87">
        <v>0.61458333333333337</v>
      </c>
      <c r="C32220">
        <v>3.3099999999999998E-5</v>
      </c>
    </row>
    <row r="32221" spans="1:3" x14ac:dyDescent="0.35">
      <c r="A32221" s="86">
        <v>46358</v>
      </c>
      <c r="B32221" s="87">
        <v>0.625</v>
      </c>
      <c r="C32221">
        <v>3.2230000000000001E-5</v>
      </c>
    </row>
    <row r="32222" spans="1:3" x14ac:dyDescent="0.35">
      <c r="A32222" s="86">
        <v>46358</v>
      </c>
      <c r="B32222" s="87">
        <v>0.63541666666666663</v>
      </c>
      <c r="C32222">
        <v>3.1409999999999999E-5</v>
      </c>
    </row>
    <row r="32223" spans="1:3" x14ac:dyDescent="0.35">
      <c r="A32223" s="86">
        <v>46358</v>
      </c>
      <c r="B32223" s="87">
        <v>0.64583333333333337</v>
      </c>
      <c r="C32223">
        <v>3.0710000000000002E-5</v>
      </c>
    </row>
    <row r="32224" spans="1:3" x14ac:dyDescent="0.35">
      <c r="A32224" s="86">
        <v>46358</v>
      </c>
      <c r="B32224" s="87">
        <v>0.65625</v>
      </c>
      <c r="C32224">
        <v>3.0130000000000001E-5</v>
      </c>
    </row>
    <row r="32225" spans="1:3" x14ac:dyDescent="0.35">
      <c r="A32225" s="86">
        <v>46358</v>
      </c>
      <c r="B32225" s="87">
        <v>0.66666666666666663</v>
      </c>
      <c r="C32225">
        <v>2.9799999999999999E-5</v>
      </c>
    </row>
    <row r="32226" spans="1:3" x14ac:dyDescent="0.35">
      <c r="A32226" s="86">
        <v>46358</v>
      </c>
      <c r="B32226" s="87">
        <v>0.67708333333333337</v>
      </c>
      <c r="C32226">
        <v>2.9749999999999998E-5</v>
      </c>
    </row>
    <row r="32227" spans="1:3" x14ac:dyDescent="0.35">
      <c r="A32227" s="86">
        <v>46358</v>
      </c>
      <c r="B32227" s="87">
        <v>0.6875</v>
      </c>
      <c r="C32227">
        <v>3.004E-5</v>
      </c>
    </row>
    <row r="32228" spans="1:3" x14ac:dyDescent="0.35">
      <c r="A32228" s="86">
        <v>46358</v>
      </c>
      <c r="B32228" s="87">
        <v>0.69791666666666663</v>
      </c>
      <c r="C32228">
        <v>3.074E-5</v>
      </c>
    </row>
    <row r="32229" spans="1:3" x14ac:dyDescent="0.35">
      <c r="A32229" s="86">
        <v>46358</v>
      </c>
      <c r="B32229" s="87">
        <v>0.70833333333333337</v>
      </c>
      <c r="C32229">
        <v>3.1989999999999997E-5</v>
      </c>
    </row>
    <row r="32230" spans="1:3" x14ac:dyDescent="0.35">
      <c r="A32230" s="86">
        <v>46358</v>
      </c>
      <c r="B32230" s="87">
        <v>0.71875</v>
      </c>
      <c r="C32230">
        <v>3.3759999999999995E-5</v>
      </c>
    </row>
    <row r="32231" spans="1:3" x14ac:dyDescent="0.35">
      <c r="A32231" s="86">
        <v>46358</v>
      </c>
      <c r="B32231" s="87">
        <v>0.72916666666666663</v>
      </c>
      <c r="C32231">
        <v>3.6010000000000003E-5</v>
      </c>
    </row>
    <row r="32232" spans="1:3" x14ac:dyDescent="0.35">
      <c r="A32232" s="86">
        <v>46358</v>
      </c>
      <c r="B32232" s="87">
        <v>0.73958333333333337</v>
      </c>
      <c r="C32232">
        <v>3.8590000000000002E-5</v>
      </c>
    </row>
    <row r="32233" spans="1:3" x14ac:dyDescent="0.35">
      <c r="A32233" s="86">
        <v>46358</v>
      </c>
      <c r="B32233" s="87">
        <v>0.75</v>
      </c>
      <c r="C32233">
        <v>4.142E-5</v>
      </c>
    </row>
    <row r="32234" spans="1:3" x14ac:dyDescent="0.35">
      <c r="A32234" s="86">
        <v>46358</v>
      </c>
      <c r="B32234" s="87">
        <v>0.76041666666666663</v>
      </c>
      <c r="C32234">
        <v>4.4359999999999995E-5</v>
      </c>
    </row>
    <row r="32235" spans="1:3" x14ac:dyDescent="0.35">
      <c r="A32235" s="86">
        <v>46358</v>
      </c>
      <c r="B32235" s="87">
        <v>0.77083333333333337</v>
      </c>
      <c r="C32235">
        <v>4.7210000000000004E-5</v>
      </c>
    </row>
    <row r="32236" spans="1:3" x14ac:dyDescent="0.35">
      <c r="A32236" s="86">
        <v>46358</v>
      </c>
      <c r="B32236" s="87">
        <v>0.78125</v>
      </c>
      <c r="C32236">
        <v>4.9830000000000002E-5</v>
      </c>
    </row>
    <row r="32237" spans="1:3" x14ac:dyDescent="0.35">
      <c r="A32237" s="86">
        <v>46358</v>
      </c>
      <c r="B32237" s="87">
        <v>0.79166666666666663</v>
      </c>
      <c r="C32237">
        <v>5.2080000000000003E-5</v>
      </c>
    </row>
    <row r="32238" spans="1:3" x14ac:dyDescent="0.35">
      <c r="A32238" s="86">
        <v>46358</v>
      </c>
      <c r="B32238" s="87">
        <v>0.80208333333333337</v>
      </c>
      <c r="C32238">
        <v>5.376E-5</v>
      </c>
    </row>
    <row r="32239" spans="1:3" x14ac:dyDescent="0.35">
      <c r="A32239" s="86">
        <v>46358</v>
      </c>
      <c r="B32239" s="87">
        <v>0.8125</v>
      </c>
      <c r="C32239">
        <v>5.4780000000000001E-5</v>
      </c>
    </row>
    <row r="32240" spans="1:3" x14ac:dyDescent="0.35">
      <c r="A32240" s="86">
        <v>46358</v>
      </c>
      <c r="B32240" s="87">
        <v>0.82291666666666663</v>
      </c>
      <c r="C32240">
        <v>5.499E-5</v>
      </c>
    </row>
    <row r="32241" spans="1:3" x14ac:dyDescent="0.35">
      <c r="A32241" s="86">
        <v>46358</v>
      </c>
      <c r="B32241" s="87">
        <v>0.83333333333333337</v>
      </c>
      <c r="C32241">
        <v>5.4249999999999997E-5</v>
      </c>
    </row>
    <row r="32242" spans="1:3" x14ac:dyDescent="0.35">
      <c r="A32242" s="86">
        <v>46358</v>
      </c>
      <c r="B32242" s="87">
        <v>0.84375</v>
      </c>
      <c r="C32242">
        <v>5.2599999999999998E-5</v>
      </c>
    </row>
    <row r="32243" spans="1:3" x14ac:dyDescent="0.35">
      <c r="A32243" s="86">
        <v>46358</v>
      </c>
      <c r="B32243" s="87">
        <v>0.85416666666666663</v>
      </c>
      <c r="C32243">
        <v>5.0270000000000005E-5</v>
      </c>
    </row>
    <row r="32244" spans="1:3" x14ac:dyDescent="0.35">
      <c r="A32244" s="86">
        <v>46358</v>
      </c>
      <c r="B32244" s="87">
        <v>0.86458333333333337</v>
      </c>
      <c r="C32244">
        <v>4.7710000000000002E-5</v>
      </c>
    </row>
    <row r="32245" spans="1:3" x14ac:dyDescent="0.35">
      <c r="A32245" s="86">
        <v>46358</v>
      </c>
      <c r="B32245" s="87">
        <v>0.875</v>
      </c>
      <c r="C32245">
        <v>4.5289999999999995E-5</v>
      </c>
    </row>
    <row r="32246" spans="1:3" x14ac:dyDescent="0.35">
      <c r="A32246" s="86">
        <v>46358</v>
      </c>
      <c r="B32246" s="87">
        <v>0.88541666666666663</v>
      </c>
      <c r="C32246">
        <v>4.3339999999999995E-5</v>
      </c>
    </row>
    <row r="32247" spans="1:3" x14ac:dyDescent="0.35">
      <c r="A32247" s="86">
        <v>46358</v>
      </c>
      <c r="B32247" s="87">
        <v>0.89583333333333337</v>
      </c>
      <c r="C32247">
        <v>4.1739999999999997E-5</v>
      </c>
    </row>
    <row r="32248" spans="1:3" x14ac:dyDescent="0.35">
      <c r="A32248" s="86">
        <v>46358</v>
      </c>
      <c r="B32248" s="87">
        <v>0.90625</v>
      </c>
      <c r="C32248">
        <v>4.0280000000000001E-5</v>
      </c>
    </row>
    <row r="32249" spans="1:3" x14ac:dyDescent="0.35">
      <c r="A32249" s="86">
        <v>46358</v>
      </c>
      <c r="B32249" s="87">
        <v>0.91666666666666663</v>
      </c>
      <c r="C32249">
        <v>3.8769999999999996E-5</v>
      </c>
    </row>
    <row r="32250" spans="1:3" x14ac:dyDescent="0.35">
      <c r="A32250" s="86">
        <v>46358</v>
      </c>
      <c r="B32250" s="87">
        <v>0.92708333333333337</v>
      </c>
      <c r="C32250">
        <v>3.7019999999999995E-5</v>
      </c>
    </row>
    <row r="32251" spans="1:3" x14ac:dyDescent="0.35">
      <c r="A32251" s="86">
        <v>46358</v>
      </c>
      <c r="B32251" s="87">
        <v>0.9375</v>
      </c>
      <c r="C32251">
        <v>3.5080000000000003E-5</v>
      </c>
    </row>
    <row r="32252" spans="1:3" x14ac:dyDescent="0.35">
      <c r="A32252" s="86">
        <v>46358</v>
      </c>
      <c r="B32252" s="87">
        <v>0.94791666666666663</v>
      </c>
      <c r="C32252">
        <v>3.2979999999999999E-5</v>
      </c>
    </row>
    <row r="32253" spans="1:3" x14ac:dyDescent="0.35">
      <c r="A32253" s="86">
        <v>46358</v>
      </c>
      <c r="B32253" s="87">
        <v>0.95833333333333337</v>
      </c>
      <c r="C32253">
        <v>3.0769999999999998E-5</v>
      </c>
    </row>
    <row r="32254" spans="1:3" x14ac:dyDescent="0.35">
      <c r="A32254" s="86">
        <v>46358</v>
      </c>
      <c r="B32254" s="87">
        <v>0.96875</v>
      </c>
      <c r="C32254">
        <v>2.8520000000000001E-5</v>
      </c>
    </row>
    <row r="32255" spans="1:3" x14ac:dyDescent="0.35">
      <c r="A32255" s="86">
        <v>46358</v>
      </c>
      <c r="B32255" s="87">
        <v>0.97916666666666663</v>
      </c>
      <c r="C32255">
        <v>2.6249999999999998E-5</v>
      </c>
    </row>
    <row r="32256" spans="1:3" x14ac:dyDescent="0.35">
      <c r="A32256" s="86">
        <v>46358</v>
      </c>
      <c r="B32256" s="87">
        <v>0.98958333333333337</v>
      </c>
      <c r="C32256">
        <v>2.402E-5</v>
      </c>
    </row>
    <row r="32257" spans="1:3" x14ac:dyDescent="0.35">
      <c r="A32257" s="86">
        <v>46359</v>
      </c>
      <c r="B32257" s="87">
        <v>0</v>
      </c>
      <c r="C32257">
        <v>2.181E-5</v>
      </c>
    </row>
    <row r="32258" spans="1:3" x14ac:dyDescent="0.35">
      <c r="A32258" s="86">
        <v>46359</v>
      </c>
      <c r="B32258" s="87">
        <v>1.0416666666666666E-2</v>
      </c>
      <c r="C32258">
        <v>1.9740000000000001E-5</v>
      </c>
    </row>
    <row r="32259" spans="1:3" x14ac:dyDescent="0.35">
      <c r="A32259" s="86">
        <v>46359</v>
      </c>
      <c r="B32259" s="87">
        <v>2.0833333333333332E-2</v>
      </c>
      <c r="C32259">
        <v>1.7749999999999998E-5</v>
      </c>
    </row>
    <row r="32260" spans="1:3" x14ac:dyDescent="0.35">
      <c r="A32260" s="86">
        <v>46359</v>
      </c>
      <c r="B32260" s="87">
        <v>3.125E-2</v>
      </c>
      <c r="C32260">
        <v>1.6039999999999999E-5</v>
      </c>
    </row>
    <row r="32261" spans="1:3" x14ac:dyDescent="0.35">
      <c r="A32261" s="86">
        <v>46359</v>
      </c>
      <c r="B32261" s="87">
        <v>4.1666666666666664E-2</v>
      </c>
      <c r="C32261">
        <v>1.4579999999999999E-5</v>
      </c>
    </row>
    <row r="32262" spans="1:3" x14ac:dyDescent="0.35">
      <c r="A32262" s="86">
        <v>46359</v>
      </c>
      <c r="B32262" s="87">
        <v>5.2083333333333336E-2</v>
      </c>
      <c r="C32262">
        <v>1.349E-5</v>
      </c>
    </row>
    <row r="32263" spans="1:3" x14ac:dyDescent="0.35">
      <c r="A32263" s="86">
        <v>46359</v>
      </c>
      <c r="B32263" s="87">
        <v>6.25E-2</v>
      </c>
      <c r="C32263">
        <v>1.273E-5</v>
      </c>
    </row>
    <row r="32264" spans="1:3" x14ac:dyDescent="0.35">
      <c r="A32264" s="86">
        <v>46359</v>
      </c>
      <c r="B32264" s="87">
        <v>7.2916666666666671E-2</v>
      </c>
      <c r="C32264">
        <v>1.224E-5</v>
      </c>
    </row>
    <row r="32265" spans="1:3" x14ac:dyDescent="0.35">
      <c r="A32265" s="86">
        <v>46359</v>
      </c>
      <c r="B32265" s="87">
        <v>8.3333333333333329E-2</v>
      </c>
      <c r="C32265">
        <v>1.1910000000000001E-5</v>
      </c>
    </row>
    <row r="32266" spans="1:3" x14ac:dyDescent="0.35">
      <c r="A32266" s="86">
        <v>46359</v>
      </c>
      <c r="B32266" s="87">
        <v>9.375E-2</v>
      </c>
      <c r="C32266">
        <v>1.172E-5</v>
      </c>
    </row>
    <row r="32267" spans="1:3" x14ac:dyDescent="0.35">
      <c r="A32267" s="86">
        <v>46359</v>
      </c>
      <c r="B32267" s="87">
        <v>0.10416666666666667</v>
      </c>
      <c r="C32267">
        <v>1.1560000000000001E-5</v>
      </c>
    </row>
    <row r="32268" spans="1:3" x14ac:dyDescent="0.35">
      <c r="A32268" s="86">
        <v>46359</v>
      </c>
      <c r="B32268" s="87">
        <v>0.11458333333333333</v>
      </c>
      <c r="C32268">
        <v>1.151E-5</v>
      </c>
    </row>
    <row r="32269" spans="1:3" x14ac:dyDescent="0.35">
      <c r="A32269" s="86">
        <v>46359</v>
      </c>
      <c r="B32269" s="87">
        <v>0.125</v>
      </c>
      <c r="C32269">
        <v>1.1419999999999999E-5</v>
      </c>
    </row>
    <row r="32270" spans="1:3" x14ac:dyDescent="0.35">
      <c r="A32270" s="86">
        <v>46359</v>
      </c>
      <c r="B32270" s="87">
        <v>0.13541666666666666</v>
      </c>
      <c r="C32270">
        <v>1.133E-5</v>
      </c>
    </row>
    <row r="32271" spans="1:3" x14ac:dyDescent="0.35">
      <c r="A32271" s="86">
        <v>46359</v>
      </c>
      <c r="B32271" s="87">
        <v>0.14583333333333334</v>
      </c>
      <c r="C32271">
        <v>1.1270000000000001E-5</v>
      </c>
    </row>
    <row r="32272" spans="1:3" x14ac:dyDescent="0.35">
      <c r="A32272" s="86">
        <v>46359</v>
      </c>
      <c r="B32272" s="87">
        <v>0.15625</v>
      </c>
      <c r="C32272">
        <v>1.119E-5</v>
      </c>
    </row>
    <row r="32273" spans="1:3" x14ac:dyDescent="0.35">
      <c r="A32273" s="86">
        <v>46359</v>
      </c>
      <c r="B32273" s="87">
        <v>0.16666666666666666</v>
      </c>
      <c r="C32273">
        <v>1.119E-5</v>
      </c>
    </row>
    <row r="32274" spans="1:3" x14ac:dyDescent="0.35">
      <c r="A32274" s="86">
        <v>46359</v>
      </c>
      <c r="B32274" s="87">
        <v>0.17708333333333334</v>
      </c>
      <c r="C32274">
        <v>1.1209999999999999E-5</v>
      </c>
    </row>
    <row r="32275" spans="1:3" x14ac:dyDescent="0.35">
      <c r="A32275" s="86">
        <v>46359</v>
      </c>
      <c r="B32275" s="87">
        <v>0.1875</v>
      </c>
      <c r="C32275">
        <v>1.133E-5</v>
      </c>
    </row>
    <row r="32276" spans="1:3" x14ac:dyDescent="0.35">
      <c r="A32276" s="86">
        <v>46359</v>
      </c>
      <c r="B32276" s="87">
        <v>0.19791666666666666</v>
      </c>
      <c r="C32276">
        <v>1.148E-5</v>
      </c>
    </row>
    <row r="32277" spans="1:3" x14ac:dyDescent="0.35">
      <c r="A32277" s="86">
        <v>46359</v>
      </c>
      <c r="B32277" s="87">
        <v>0.20833333333333334</v>
      </c>
      <c r="C32277">
        <v>1.168E-5</v>
      </c>
    </row>
    <row r="32278" spans="1:3" x14ac:dyDescent="0.35">
      <c r="A32278" s="86">
        <v>46359</v>
      </c>
      <c r="B32278" s="87">
        <v>0.21875</v>
      </c>
      <c r="C32278">
        <v>1.1950000000000001E-5</v>
      </c>
    </row>
    <row r="32279" spans="1:3" x14ac:dyDescent="0.35">
      <c r="A32279" s="86">
        <v>46359</v>
      </c>
      <c r="B32279" s="87">
        <v>0.22916666666666666</v>
      </c>
      <c r="C32279">
        <v>1.259E-5</v>
      </c>
    </row>
    <row r="32280" spans="1:3" x14ac:dyDescent="0.35">
      <c r="A32280" s="86">
        <v>46359</v>
      </c>
      <c r="B32280" s="87">
        <v>0.23958333333333334</v>
      </c>
      <c r="C32280">
        <v>1.393E-5</v>
      </c>
    </row>
    <row r="32281" spans="1:3" x14ac:dyDescent="0.35">
      <c r="A32281" s="86">
        <v>46359</v>
      </c>
      <c r="B32281" s="87">
        <v>0.25</v>
      </c>
      <c r="C32281">
        <v>1.6289999999999998E-5</v>
      </c>
    </row>
    <row r="32282" spans="1:3" x14ac:dyDescent="0.35">
      <c r="A32282" s="86">
        <v>46359</v>
      </c>
      <c r="B32282" s="87">
        <v>0.26041666666666669</v>
      </c>
      <c r="C32282">
        <v>1.986E-5</v>
      </c>
    </row>
    <row r="32283" spans="1:3" x14ac:dyDescent="0.35">
      <c r="A32283" s="86">
        <v>46359</v>
      </c>
      <c r="B32283" s="87">
        <v>0.27083333333333331</v>
      </c>
      <c r="C32283">
        <v>2.4179999999999999E-5</v>
      </c>
    </row>
    <row r="32284" spans="1:3" x14ac:dyDescent="0.35">
      <c r="A32284" s="86">
        <v>46359</v>
      </c>
      <c r="B32284" s="87">
        <v>0.28125</v>
      </c>
      <c r="C32284">
        <v>2.862E-5</v>
      </c>
    </row>
    <row r="32285" spans="1:3" x14ac:dyDescent="0.35">
      <c r="A32285" s="86">
        <v>46359</v>
      </c>
      <c r="B32285" s="87">
        <v>0.29166666666666669</v>
      </c>
      <c r="C32285">
        <v>3.2570000000000002E-5</v>
      </c>
    </row>
    <row r="32286" spans="1:3" x14ac:dyDescent="0.35">
      <c r="A32286" s="86">
        <v>46359</v>
      </c>
      <c r="B32286" s="87">
        <v>0.30208333333333331</v>
      </c>
      <c r="C32286">
        <v>3.5509999999999997E-5</v>
      </c>
    </row>
    <row r="32287" spans="1:3" x14ac:dyDescent="0.35">
      <c r="A32287" s="86">
        <v>46359</v>
      </c>
      <c r="B32287" s="87">
        <v>0.3125</v>
      </c>
      <c r="C32287">
        <v>3.7530000000000002E-5</v>
      </c>
    </row>
    <row r="32288" spans="1:3" x14ac:dyDescent="0.35">
      <c r="A32288" s="86">
        <v>46359</v>
      </c>
      <c r="B32288" s="87">
        <v>0.32291666666666669</v>
      </c>
      <c r="C32288">
        <v>3.8760000000000002E-5</v>
      </c>
    </row>
    <row r="32289" spans="1:3" x14ac:dyDescent="0.35">
      <c r="A32289" s="86">
        <v>46359</v>
      </c>
      <c r="B32289" s="87">
        <v>0.33333333333333331</v>
      </c>
      <c r="C32289">
        <v>3.9359999999999996E-5</v>
      </c>
    </row>
    <row r="32290" spans="1:3" x14ac:dyDescent="0.35">
      <c r="A32290" s="86">
        <v>46359</v>
      </c>
      <c r="B32290" s="87">
        <v>0.34375</v>
      </c>
      <c r="C32290">
        <v>3.9539999999999998E-5</v>
      </c>
    </row>
    <row r="32291" spans="1:3" x14ac:dyDescent="0.35">
      <c r="A32291" s="86">
        <v>46359</v>
      </c>
      <c r="B32291" s="87">
        <v>0.35416666666666669</v>
      </c>
      <c r="C32291">
        <v>3.9359999999999996E-5</v>
      </c>
    </row>
    <row r="32292" spans="1:3" x14ac:dyDescent="0.35">
      <c r="A32292" s="86">
        <v>46359</v>
      </c>
      <c r="B32292" s="87">
        <v>0.36458333333333331</v>
      </c>
      <c r="C32292">
        <v>3.8869999999999999E-5</v>
      </c>
    </row>
    <row r="32293" spans="1:3" x14ac:dyDescent="0.35">
      <c r="A32293" s="86">
        <v>46359</v>
      </c>
      <c r="B32293" s="87">
        <v>0.375</v>
      </c>
      <c r="C32293">
        <v>3.8170000000000002E-5</v>
      </c>
    </row>
    <row r="32294" spans="1:3" x14ac:dyDescent="0.35">
      <c r="A32294" s="86">
        <v>46359</v>
      </c>
      <c r="B32294" s="87">
        <v>0.38541666666666669</v>
      </c>
      <c r="C32294">
        <v>3.7299999999999999E-5</v>
      </c>
    </row>
    <row r="32295" spans="1:3" x14ac:dyDescent="0.35">
      <c r="A32295" s="86">
        <v>46359</v>
      </c>
      <c r="B32295" s="87">
        <v>0.39583333333333331</v>
      </c>
      <c r="C32295">
        <v>3.6380000000000001E-5</v>
      </c>
    </row>
    <row r="32296" spans="1:3" x14ac:dyDescent="0.35">
      <c r="A32296" s="86">
        <v>46359</v>
      </c>
      <c r="B32296" s="87">
        <v>0.40625</v>
      </c>
      <c r="C32296">
        <v>3.5490000000000001E-5</v>
      </c>
    </row>
    <row r="32297" spans="1:3" x14ac:dyDescent="0.35">
      <c r="A32297" s="86">
        <v>46359</v>
      </c>
      <c r="B32297" s="87">
        <v>0.41666666666666669</v>
      </c>
      <c r="C32297">
        <v>3.4750000000000004E-5</v>
      </c>
    </row>
    <row r="32298" spans="1:3" x14ac:dyDescent="0.35">
      <c r="A32298" s="86">
        <v>46359</v>
      </c>
      <c r="B32298" s="87">
        <v>0.42708333333333331</v>
      </c>
      <c r="C32298">
        <v>3.4260000000000001E-5</v>
      </c>
    </row>
    <row r="32299" spans="1:3" x14ac:dyDescent="0.35">
      <c r="A32299" s="86">
        <v>46359</v>
      </c>
      <c r="B32299" s="87">
        <v>0.4375</v>
      </c>
      <c r="C32299">
        <v>3.3930000000000002E-5</v>
      </c>
    </row>
    <row r="32300" spans="1:3" x14ac:dyDescent="0.35">
      <c r="A32300" s="86">
        <v>46359</v>
      </c>
      <c r="B32300" s="87">
        <v>0.44791666666666669</v>
      </c>
      <c r="C32300">
        <v>3.379E-5</v>
      </c>
    </row>
    <row r="32301" spans="1:3" x14ac:dyDescent="0.35">
      <c r="A32301" s="86">
        <v>46359</v>
      </c>
      <c r="B32301" s="87">
        <v>0.45833333333333331</v>
      </c>
      <c r="C32301">
        <v>3.379E-5</v>
      </c>
    </row>
    <row r="32302" spans="1:3" x14ac:dyDescent="0.35">
      <c r="A32302" s="86">
        <v>46359</v>
      </c>
      <c r="B32302" s="87">
        <v>0.46875</v>
      </c>
      <c r="C32302">
        <v>3.3910000000000006E-5</v>
      </c>
    </row>
    <row r="32303" spans="1:3" x14ac:dyDescent="0.35">
      <c r="A32303" s="86">
        <v>46359</v>
      </c>
      <c r="B32303" s="87">
        <v>0.47916666666666669</v>
      </c>
      <c r="C32303">
        <v>3.417E-5</v>
      </c>
    </row>
    <row r="32304" spans="1:3" x14ac:dyDescent="0.35">
      <c r="A32304" s="86">
        <v>46359</v>
      </c>
      <c r="B32304" s="87">
        <v>0.48958333333333331</v>
      </c>
      <c r="C32304">
        <v>3.4669999999999998E-5</v>
      </c>
    </row>
    <row r="32305" spans="1:3" x14ac:dyDescent="0.35">
      <c r="A32305" s="86">
        <v>46359</v>
      </c>
      <c r="B32305" s="87">
        <v>0.5</v>
      </c>
      <c r="C32305">
        <v>3.5490000000000001E-5</v>
      </c>
    </row>
    <row r="32306" spans="1:3" x14ac:dyDescent="0.35">
      <c r="A32306" s="86">
        <v>46359</v>
      </c>
      <c r="B32306" s="87">
        <v>0.51041666666666663</v>
      </c>
      <c r="C32306">
        <v>3.6619999999999998E-5</v>
      </c>
    </row>
    <row r="32307" spans="1:3" x14ac:dyDescent="0.35">
      <c r="A32307" s="86">
        <v>46359</v>
      </c>
      <c r="B32307" s="87">
        <v>0.52083333333333337</v>
      </c>
      <c r="C32307">
        <v>3.7839999999999997E-5</v>
      </c>
    </row>
    <row r="32308" spans="1:3" x14ac:dyDescent="0.35">
      <c r="A32308" s="86">
        <v>46359</v>
      </c>
      <c r="B32308" s="87">
        <v>0.53125</v>
      </c>
      <c r="C32308">
        <v>3.8840000000000001E-5</v>
      </c>
    </row>
    <row r="32309" spans="1:3" x14ac:dyDescent="0.35">
      <c r="A32309" s="86">
        <v>46359</v>
      </c>
      <c r="B32309" s="87">
        <v>0.54166666666666663</v>
      </c>
      <c r="C32309">
        <v>3.9359999999999996E-5</v>
      </c>
    </row>
    <row r="32310" spans="1:3" x14ac:dyDescent="0.35">
      <c r="A32310" s="86">
        <v>46359</v>
      </c>
      <c r="B32310" s="87">
        <v>0.55208333333333337</v>
      </c>
      <c r="C32310">
        <v>3.9190000000000003E-5</v>
      </c>
    </row>
    <row r="32311" spans="1:3" x14ac:dyDescent="0.35">
      <c r="A32311" s="86">
        <v>46359</v>
      </c>
      <c r="B32311" s="87">
        <v>0.5625</v>
      </c>
      <c r="C32311">
        <v>3.8460000000000001E-5</v>
      </c>
    </row>
    <row r="32312" spans="1:3" x14ac:dyDescent="0.35">
      <c r="A32312" s="86">
        <v>46359</v>
      </c>
      <c r="B32312" s="87">
        <v>0.57291666666666663</v>
      </c>
      <c r="C32312">
        <v>3.7379999999999998E-5</v>
      </c>
    </row>
    <row r="32313" spans="1:3" x14ac:dyDescent="0.35">
      <c r="A32313" s="86">
        <v>46359</v>
      </c>
      <c r="B32313" s="87">
        <v>0.58333333333333337</v>
      </c>
      <c r="C32313">
        <v>3.6210000000000001E-5</v>
      </c>
    </row>
    <row r="32314" spans="1:3" x14ac:dyDescent="0.35">
      <c r="A32314" s="86">
        <v>46359</v>
      </c>
      <c r="B32314" s="87">
        <v>0.59375</v>
      </c>
      <c r="C32314">
        <v>3.5099999999999999E-5</v>
      </c>
    </row>
    <row r="32315" spans="1:3" x14ac:dyDescent="0.35">
      <c r="A32315" s="86">
        <v>46359</v>
      </c>
      <c r="B32315" s="87">
        <v>0.60416666666666663</v>
      </c>
      <c r="C32315">
        <v>3.4110000000000004E-5</v>
      </c>
    </row>
    <row r="32316" spans="1:3" x14ac:dyDescent="0.35">
      <c r="A32316" s="86">
        <v>46359</v>
      </c>
      <c r="B32316" s="87">
        <v>0.61458333333333337</v>
      </c>
      <c r="C32316">
        <v>3.3210000000000002E-5</v>
      </c>
    </row>
    <row r="32317" spans="1:3" x14ac:dyDescent="0.35">
      <c r="A32317" s="86">
        <v>46359</v>
      </c>
      <c r="B32317" s="87">
        <v>0.625</v>
      </c>
      <c r="C32317">
        <v>3.2329999999999997E-5</v>
      </c>
    </row>
    <row r="32318" spans="1:3" x14ac:dyDescent="0.35">
      <c r="A32318" s="86">
        <v>46359</v>
      </c>
      <c r="B32318" s="87">
        <v>0.63541666666666663</v>
      </c>
      <c r="C32318">
        <v>3.1510000000000002E-5</v>
      </c>
    </row>
    <row r="32319" spans="1:3" x14ac:dyDescent="0.35">
      <c r="A32319" s="86">
        <v>46359</v>
      </c>
      <c r="B32319" s="87">
        <v>0.64583333333333337</v>
      </c>
      <c r="C32319">
        <v>3.0809999999999998E-5</v>
      </c>
    </row>
    <row r="32320" spans="1:3" x14ac:dyDescent="0.35">
      <c r="A32320" s="86">
        <v>46359</v>
      </c>
      <c r="B32320" s="87">
        <v>0.65625</v>
      </c>
      <c r="C32320">
        <v>3.023E-5</v>
      </c>
    </row>
    <row r="32321" spans="1:3" x14ac:dyDescent="0.35">
      <c r="A32321" s="86">
        <v>46359</v>
      </c>
      <c r="B32321" s="87">
        <v>0.66666666666666663</v>
      </c>
      <c r="C32321">
        <v>2.9899999999999998E-5</v>
      </c>
    </row>
    <row r="32322" spans="1:3" x14ac:dyDescent="0.35">
      <c r="A32322" s="86">
        <v>46359</v>
      </c>
      <c r="B32322" s="87">
        <v>0.67708333333333337</v>
      </c>
      <c r="C32322">
        <v>2.9839999999999999E-5</v>
      </c>
    </row>
    <row r="32323" spans="1:3" x14ac:dyDescent="0.35">
      <c r="A32323" s="86">
        <v>46359</v>
      </c>
      <c r="B32323" s="87">
        <v>0.6875</v>
      </c>
      <c r="C32323">
        <v>3.0139999999999999E-5</v>
      </c>
    </row>
    <row r="32324" spans="1:3" x14ac:dyDescent="0.35">
      <c r="A32324" s="86">
        <v>46359</v>
      </c>
      <c r="B32324" s="87">
        <v>0.69791666666666663</v>
      </c>
      <c r="C32324">
        <v>3.0839999999999996E-5</v>
      </c>
    </row>
    <row r="32325" spans="1:3" x14ac:dyDescent="0.35">
      <c r="A32325" s="86">
        <v>46359</v>
      </c>
      <c r="B32325" s="87">
        <v>0.70833333333333337</v>
      </c>
      <c r="C32325">
        <v>3.2099999999999994E-5</v>
      </c>
    </row>
    <row r="32326" spans="1:3" x14ac:dyDescent="0.35">
      <c r="A32326" s="86">
        <v>46359</v>
      </c>
      <c r="B32326" s="87">
        <v>0.71875</v>
      </c>
      <c r="C32326">
        <v>3.3869999999999999E-5</v>
      </c>
    </row>
    <row r="32327" spans="1:3" x14ac:dyDescent="0.35">
      <c r="A32327" s="86">
        <v>46359</v>
      </c>
      <c r="B32327" s="87">
        <v>0.72916666666666663</v>
      </c>
      <c r="C32327">
        <v>3.6130000000000001E-5</v>
      </c>
    </row>
    <row r="32328" spans="1:3" x14ac:dyDescent="0.35">
      <c r="A32328" s="86">
        <v>46359</v>
      </c>
      <c r="B32328" s="87">
        <v>0.73958333333333337</v>
      </c>
      <c r="C32328">
        <v>3.8719999999999995E-5</v>
      </c>
    </row>
    <row r="32329" spans="1:3" x14ac:dyDescent="0.35">
      <c r="A32329" s="86">
        <v>46359</v>
      </c>
      <c r="B32329" s="87">
        <v>0.75</v>
      </c>
      <c r="C32329">
        <v>4.1560000000000002E-5</v>
      </c>
    </row>
    <row r="32330" spans="1:3" x14ac:dyDescent="0.35">
      <c r="A32330" s="86">
        <v>46359</v>
      </c>
      <c r="B32330" s="87">
        <v>0.76041666666666663</v>
      </c>
      <c r="C32330">
        <v>4.4499999999999997E-5</v>
      </c>
    </row>
    <row r="32331" spans="1:3" x14ac:dyDescent="0.35">
      <c r="A32331" s="86">
        <v>46359</v>
      </c>
      <c r="B32331" s="87">
        <v>0.77083333333333337</v>
      </c>
      <c r="C32331">
        <v>4.7360000000000001E-5</v>
      </c>
    </row>
    <row r="32332" spans="1:3" x14ac:dyDescent="0.35">
      <c r="A32332" s="86">
        <v>46359</v>
      </c>
      <c r="B32332" s="87">
        <v>0.78125</v>
      </c>
      <c r="C32332">
        <v>4.9990000000000001E-5</v>
      </c>
    </row>
    <row r="32333" spans="1:3" x14ac:dyDescent="0.35">
      <c r="A32333" s="86">
        <v>46359</v>
      </c>
      <c r="B32333" s="87">
        <v>0.79166666666666663</v>
      </c>
      <c r="C32333">
        <v>5.2249999999999996E-5</v>
      </c>
    </row>
    <row r="32334" spans="1:3" x14ac:dyDescent="0.35">
      <c r="A32334" s="86">
        <v>46359</v>
      </c>
      <c r="B32334" s="87">
        <v>0.80208333333333337</v>
      </c>
      <c r="C32334">
        <v>5.3940000000000002E-5</v>
      </c>
    </row>
    <row r="32335" spans="1:3" x14ac:dyDescent="0.35">
      <c r="A32335" s="86">
        <v>46359</v>
      </c>
      <c r="B32335" s="87">
        <v>0.8125</v>
      </c>
      <c r="C32335">
        <v>5.4960000000000002E-5</v>
      </c>
    </row>
    <row r="32336" spans="1:3" x14ac:dyDescent="0.35">
      <c r="A32336" s="86">
        <v>46359</v>
      </c>
      <c r="B32336" s="87">
        <v>0.82291666666666663</v>
      </c>
      <c r="C32336">
        <v>5.5169999999999995E-5</v>
      </c>
    </row>
    <row r="32337" spans="1:3" x14ac:dyDescent="0.35">
      <c r="A32337" s="86">
        <v>46359</v>
      </c>
      <c r="B32337" s="87">
        <v>0.83333333333333337</v>
      </c>
      <c r="C32337">
        <v>5.4429999999999999E-5</v>
      </c>
    </row>
    <row r="32338" spans="1:3" x14ac:dyDescent="0.35">
      <c r="A32338" s="86">
        <v>46359</v>
      </c>
      <c r="B32338" s="87">
        <v>0.84375</v>
      </c>
      <c r="C32338">
        <v>5.2769999999999998E-5</v>
      </c>
    </row>
    <row r="32339" spans="1:3" x14ac:dyDescent="0.35">
      <c r="A32339" s="86">
        <v>46359</v>
      </c>
      <c r="B32339" s="87">
        <v>0.85416666666666663</v>
      </c>
      <c r="C32339">
        <v>5.0439999999999998E-5</v>
      </c>
    </row>
    <row r="32340" spans="1:3" x14ac:dyDescent="0.35">
      <c r="A32340" s="86">
        <v>46359</v>
      </c>
      <c r="B32340" s="87">
        <v>0.86458333333333337</v>
      </c>
      <c r="C32340">
        <v>4.7870000000000001E-5</v>
      </c>
    </row>
    <row r="32341" spans="1:3" x14ac:dyDescent="0.35">
      <c r="A32341" s="86">
        <v>46359</v>
      </c>
      <c r="B32341" s="87">
        <v>0.875</v>
      </c>
      <c r="C32341">
        <v>4.5439999999999999E-5</v>
      </c>
    </row>
    <row r="32342" spans="1:3" x14ac:dyDescent="0.35">
      <c r="A32342" s="86">
        <v>46359</v>
      </c>
      <c r="B32342" s="87">
        <v>0.88541666666666663</v>
      </c>
      <c r="C32342">
        <v>4.3489999999999999E-5</v>
      </c>
    </row>
    <row r="32343" spans="1:3" x14ac:dyDescent="0.35">
      <c r="A32343" s="86">
        <v>46359</v>
      </c>
      <c r="B32343" s="87">
        <v>0.89583333333333337</v>
      </c>
      <c r="C32343">
        <v>4.1869999999999997E-5</v>
      </c>
    </row>
    <row r="32344" spans="1:3" x14ac:dyDescent="0.35">
      <c r="A32344" s="86">
        <v>46359</v>
      </c>
      <c r="B32344" s="87">
        <v>0.90625</v>
      </c>
      <c r="C32344">
        <v>4.0410000000000001E-5</v>
      </c>
    </row>
    <row r="32345" spans="1:3" x14ac:dyDescent="0.35">
      <c r="A32345" s="86">
        <v>46359</v>
      </c>
      <c r="B32345" s="87">
        <v>0.91666666666666663</v>
      </c>
      <c r="C32345">
        <v>3.8899999999999997E-5</v>
      </c>
    </row>
    <row r="32346" spans="1:3" x14ac:dyDescent="0.35">
      <c r="A32346" s="86">
        <v>46359</v>
      </c>
      <c r="B32346" s="87">
        <v>0.92708333333333337</v>
      </c>
      <c r="C32346">
        <v>3.714E-5</v>
      </c>
    </row>
    <row r="32347" spans="1:3" x14ac:dyDescent="0.35">
      <c r="A32347" s="86">
        <v>46359</v>
      </c>
      <c r="B32347" s="87">
        <v>0.9375</v>
      </c>
      <c r="C32347">
        <v>3.519E-5</v>
      </c>
    </row>
    <row r="32348" spans="1:3" x14ac:dyDescent="0.35">
      <c r="A32348" s="86">
        <v>46359</v>
      </c>
      <c r="B32348" s="87">
        <v>0.94791666666666663</v>
      </c>
      <c r="C32348">
        <v>3.3090000000000003E-5</v>
      </c>
    </row>
    <row r="32349" spans="1:3" x14ac:dyDescent="0.35">
      <c r="A32349" s="86">
        <v>46359</v>
      </c>
      <c r="B32349" s="87">
        <v>0.95833333333333337</v>
      </c>
      <c r="C32349">
        <v>3.0870000000000001E-5</v>
      </c>
    </row>
    <row r="32350" spans="1:3" x14ac:dyDescent="0.35">
      <c r="A32350" s="86">
        <v>46359</v>
      </c>
      <c r="B32350" s="87">
        <v>0.96875</v>
      </c>
      <c r="C32350">
        <v>2.862E-5</v>
      </c>
    </row>
    <row r="32351" spans="1:3" x14ac:dyDescent="0.35">
      <c r="A32351" s="86">
        <v>46359</v>
      </c>
      <c r="B32351" s="87">
        <v>0.97916666666666663</v>
      </c>
      <c r="C32351">
        <v>2.6339999999999999E-5</v>
      </c>
    </row>
    <row r="32352" spans="1:3" x14ac:dyDescent="0.35">
      <c r="A32352" s="86">
        <v>46359</v>
      </c>
      <c r="B32352" s="87">
        <v>0.98958333333333337</v>
      </c>
      <c r="C32352">
        <v>2.41E-5</v>
      </c>
    </row>
    <row r="32353" spans="1:3" x14ac:dyDescent="0.35">
      <c r="A32353" s="86">
        <v>46360</v>
      </c>
      <c r="B32353" s="87">
        <v>0</v>
      </c>
      <c r="C32353">
        <v>2.1880000000000001E-5</v>
      </c>
    </row>
    <row r="32354" spans="1:3" x14ac:dyDescent="0.35">
      <c r="A32354" s="86">
        <v>46360</v>
      </c>
      <c r="B32354" s="87">
        <v>1.0416666666666666E-2</v>
      </c>
      <c r="C32354">
        <v>1.98E-5</v>
      </c>
    </row>
    <row r="32355" spans="1:3" x14ac:dyDescent="0.35">
      <c r="A32355" s="86">
        <v>46360</v>
      </c>
      <c r="B32355" s="87">
        <v>2.0833333333333332E-2</v>
      </c>
      <c r="C32355">
        <v>1.7810000000000001E-5</v>
      </c>
    </row>
    <row r="32356" spans="1:3" x14ac:dyDescent="0.35">
      <c r="A32356" s="86">
        <v>46360</v>
      </c>
      <c r="B32356" s="87">
        <v>3.125E-2</v>
      </c>
      <c r="C32356">
        <v>1.609E-5</v>
      </c>
    </row>
    <row r="32357" spans="1:3" x14ac:dyDescent="0.35">
      <c r="A32357" s="86">
        <v>46360</v>
      </c>
      <c r="B32357" s="87">
        <v>4.1666666666666664E-2</v>
      </c>
      <c r="C32357">
        <v>1.4619999999999999E-5</v>
      </c>
    </row>
    <row r="32358" spans="1:3" x14ac:dyDescent="0.35">
      <c r="A32358" s="86">
        <v>46360</v>
      </c>
      <c r="B32358" s="87">
        <v>5.2083333333333336E-2</v>
      </c>
      <c r="C32358">
        <v>1.3530000000000001E-5</v>
      </c>
    </row>
    <row r="32359" spans="1:3" x14ac:dyDescent="0.35">
      <c r="A32359" s="86">
        <v>46360</v>
      </c>
      <c r="B32359" s="87">
        <v>6.25E-2</v>
      </c>
      <c r="C32359">
        <v>1.277E-5</v>
      </c>
    </row>
    <row r="32360" spans="1:3" x14ac:dyDescent="0.35">
      <c r="A32360" s="86">
        <v>46360</v>
      </c>
      <c r="B32360" s="87">
        <v>7.2916666666666671E-2</v>
      </c>
      <c r="C32360">
        <v>1.2279999999999999E-5</v>
      </c>
    </row>
    <row r="32361" spans="1:3" x14ac:dyDescent="0.35">
      <c r="A32361" s="86">
        <v>46360</v>
      </c>
      <c r="B32361" s="87">
        <v>8.3333333333333329E-2</v>
      </c>
      <c r="C32361">
        <v>1.1950000000000001E-5</v>
      </c>
    </row>
    <row r="32362" spans="1:3" x14ac:dyDescent="0.35">
      <c r="A32362" s="86">
        <v>46360</v>
      </c>
      <c r="B32362" s="87">
        <v>9.375E-2</v>
      </c>
      <c r="C32362">
        <v>1.1749999999999999E-5</v>
      </c>
    </row>
    <row r="32363" spans="1:3" x14ac:dyDescent="0.35">
      <c r="A32363" s="86">
        <v>46360</v>
      </c>
      <c r="B32363" s="87">
        <v>0.10416666666666667</v>
      </c>
      <c r="C32363">
        <v>1.1599999999999999E-5</v>
      </c>
    </row>
    <row r="32364" spans="1:3" x14ac:dyDescent="0.35">
      <c r="A32364" s="86">
        <v>46360</v>
      </c>
      <c r="B32364" s="87">
        <v>0.11458333333333333</v>
      </c>
      <c r="C32364">
        <v>1.154E-5</v>
      </c>
    </row>
    <row r="32365" spans="1:3" x14ac:dyDescent="0.35">
      <c r="A32365" s="86">
        <v>46360</v>
      </c>
      <c r="B32365" s="87">
        <v>0.125</v>
      </c>
      <c r="C32365">
        <v>1.146E-5</v>
      </c>
    </row>
    <row r="32366" spans="1:3" x14ac:dyDescent="0.35">
      <c r="A32366" s="86">
        <v>46360</v>
      </c>
      <c r="B32366" s="87">
        <v>0.13541666666666666</v>
      </c>
      <c r="C32366">
        <v>1.137E-5</v>
      </c>
    </row>
    <row r="32367" spans="1:3" x14ac:dyDescent="0.35">
      <c r="A32367" s="86">
        <v>46360</v>
      </c>
      <c r="B32367" s="87">
        <v>0.14583333333333334</v>
      </c>
      <c r="C32367">
        <v>1.131E-5</v>
      </c>
    </row>
    <row r="32368" spans="1:3" x14ac:dyDescent="0.35">
      <c r="A32368" s="86">
        <v>46360</v>
      </c>
      <c r="B32368" s="87">
        <v>0.15625</v>
      </c>
      <c r="C32368">
        <v>1.1230000000000001E-5</v>
      </c>
    </row>
    <row r="32369" spans="1:3" x14ac:dyDescent="0.35">
      <c r="A32369" s="86">
        <v>46360</v>
      </c>
      <c r="B32369" s="87">
        <v>0.16666666666666666</v>
      </c>
      <c r="C32369">
        <v>1.1230000000000001E-5</v>
      </c>
    </row>
    <row r="32370" spans="1:3" x14ac:dyDescent="0.35">
      <c r="A32370" s="86">
        <v>46360</v>
      </c>
      <c r="B32370" s="87">
        <v>0.17708333333333334</v>
      </c>
      <c r="C32370">
        <v>1.1249999999999999E-5</v>
      </c>
    </row>
    <row r="32371" spans="1:3" x14ac:dyDescent="0.35">
      <c r="A32371" s="86">
        <v>46360</v>
      </c>
      <c r="B32371" s="87">
        <v>0.1875</v>
      </c>
      <c r="C32371">
        <v>1.137E-5</v>
      </c>
    </row>
    <row r="32372" spans="1:3" x14ac:dyDescent="0.35">
      <c r="A32372" s="86">
        <v>46360</v>
      </c>
      <c r="B32372" s="87">
        <v>0.19791666666666666</v>
      </c>
      <c r="C32372">
        <v>1.1520000000000002E-5</v>
      </c>
    </row>
    <row r="32373" spans="1:3" x14ac:dyDescent="0.35">
      <c r="A32373" s="86">
        <v>46360</v>
      </c>
      <c r="B32373" s="87">
        <v>0.20833333333333334</v>
      </c>
      <c r="C32373">
        <v>1.172E-5</v>
      </c>
    </row>
    <row r="32374" spans="1:3" x14ac:dyDescent="0.35">
      <c r="A32374" s="86">
        <v>46360</v>
      </c>
      <c r="B32374" s="87">
        <v>0.21875</v>
      </c>
      <c r="C32374">
        <v>1.199E-5</v>
      </c>
    </row>
    <row r="32375" spans="1:3" x14ac:dyDescent="0.35">
      <c r="A32375" s="86">
        <v>46360</v>
      </c>
      <c r="B32375" s="87">
        <v>0.22916666666666666</v>
      </c>
      <c r="C32375">
        <v>1.2630000000000001E-5</v>
      </c>
    </row>
    <row r="32376" spans="1:3" x14ac:dyDescent="0.35">
      <c r="A32376" s="86">
        <v>46360</v>
      </c>
      <c r="B32376" s="87">
        <v>0.23958333333333334</v>
      </c>
      <c r="C32376">
        <v>1.398E-5</v>
      </c>
    </row>
    <row r="32377" spans="1:3" x14ac:dyDescent="0.35">
      <c r="A32377" s="86">
        <v>46360</v>
      </c>
      <c r="B32377" s="87">
        <v>0.25</v>
      </c>
      <c r="C32377">
        <v>1.6350000000000001E-5</v>
      </c>
    </row>
    <row r="32378" spans="1:3" x14ac:dyDescent="0.35">
      <c r="A32378" s="86">
        <v>46360</v>
      </c>
      <c r="B32378" s="87">
        <v>0.26041666666666669</v>
      </c>
      <c r="C32378">
        <v>1.9919999999999999E-5</v>
      </c>
    </row>
    <row r="32379" spans="1:3" x14ac:dyDescent="0.35">
      <c r="A32379" s="86">
        <v>46360</v>
      </c>
      <c r="B32379" s="87">
        <v>0.27083333333333331</v>
      </c>
      <c r="C32379">
        <v>2.4260000000000002E-5</v>
      </c>
    </row>
    <row r="32380" spans="1:3" x14ac:dyDescent="0.35">
      <c r="A32380" s="86">
        <v>46360</v>
      </c>
      <c r="B32380" s="87">
        <v>0.28125</v>
      </c>
      <c r="C32380">
        <v>2.8709999999999998E-5</v>
      </c>
    </row>
    <row r="32381" spans="1:3" x14ac:dyDescent="0.35">
      <c r="A32381" s="86">
        <v>46360</v>
      </c>
      <c r="B32381" s="87">
        <v>0.29166666666666669</v>
      </c>
      <c r="C32381">
        <v>3.2669999999999997E-5</v>
      </c>
    </row>
    <row r="32382" spans="1:3" x14ac:dyDescent="0.35">
      <c r="A32382" s="86">
        <v>46360</v>
      </c>
      <c r="B32382" s="87">
        <v>0.30208333333333331</v>
      </c>
      <c r="C32382">
        <v>3.5620000000000001E-5</v>
      </c>
    </row>
    <row r="32383" spans="1:3" x14ac:dyDescent="0.35">
      <c r="A32383" s="86">
        <v>46360</v>
      </c>
      <c r="B32383" s="87">
        <v>0.3125</v>
      </c>
      <c r="C32383">
        <v>3.765E-5</v>
      </c>
    </row>
    <row r="32384" spans="1:3" x14ac:dyDescent="0.35">
      <c r="A32384" s="86">
        <v>46360</v>
      </c>
      <c r="B32384" s="87">
        <v>0.32291666666666669</v>
      </c>
      <c r="C32384">
        <v>3.888E-5</v>
      </c>
    </row>
    <row r="32385" spans="1:3" x14ac:dyDescent="0.35">
      <c r="A32385" s="86">
        <v>46360</v>
      </c>
      <c r="B32385" s="87">
        <v>0.33333333333333331</v>
      </c>
      <c r="C32385">
        <v>3.9489999999999996E-5</v>
      </c>
    </row>
    <row r="32386" spans="1:3" x14ac:dyDescent="0.35">
      <c r="A32386" s="86">
        <v>46360</v>
      </c>
      <c r="B32386" s="87">
        <v>0.34375</v>
      </c>
      <c r="C32386">
        <v>3.9669999999999998E-5</v>
      </c>
    </row>
    <row r="32387" spans="1:3" x14ac:dyDescent="0.35">
      <c r="A32387" s="86">
        <v>46360</v>
      </c>
      <c r="B32387" s="87">
        <v>0.35416666666666669</v>
      </c>
      <c r="C32387">
        <v>3.9489999999999996E-5</v>
      </c>
    </row>
    <row r="32388" spans="1:3" x14ac:dyDescent="0.35">
      <c r="A32388" s="86">
        <v>46360</v>
      </c>
      <c r="B32388" s="87">
        <v>0.36458333333333331</v>
      </c>
      <c r="C32388">
        <v>3.8999999999999999E-5</v>
      </c>
    </row>
    <row r="32389" spans="1:3" x14ac:dyDescent="0.35">
      <c r="A32389" s="86">
        <v>46360</v>
      </c>
      <c r="B32389" s="87">
        <v>0.375</v>
      </c>
      <c r="C32389">
        <v>3.8300000000000003E-5</v>
      </c>
    </row>
    <row r="32390" spans="1:3" x14ac:dyDescent="0.35">
      <c r="A32390" s="86">
        <v>46360</v>
      </c>
      <c r="B32390" s="87">
        <v>0.38541666666666669</v>
      </c>
      <c r="C32390">
        <v>3.7420000000000004E-5</v>
      </c>
    </row>
    <row r="32391" spans="1:3" x14ac:dyDescent="0.35">
      <c r="A32391" s="86">
        <v>46360</v>
      </c>
      <c r="B32391" s="87">
        <v>0.39583333333333331</v>
      </c>
      <c r="C32391">
        <v>3.65E-5</v>
      </c>
    </row>
    <row r="32392" spans="1:3" x14ac:dyDescent="0.35">
      <c r="A32392" s="86">
        <v>46360</v>
      </c>
      <c r="B32392" s="87">
        <v>0.40625</v>
      </c>
      <c r="C32392">
        <v>3.5599999999999998E-5</v>
      </c>
    </row>
    <row r="32393" spans="1:3" x14ac:dyDescent="0.35">
      <c r="A32393" s="86">
        <v>46360</v>
      </c>
      <c r="B32393" s="87">
        <v>0.41666666666666669</v>
      </c>
      <c r="C32393">
        <v>3.4860000000000002E-5</v>
      </c>
    </row>
    <row r="32394" spans="1:3" x14ac:dyDescent="0.35">
      <c r="A32394" s="86">
        <v>46360</v>
      </c>
      <c r="B32394" s="87">
        <v>0.42708333333333331</v>
      </c>
      <c r="C32394">
        <v>3.4369999999999998E-5</v>
      </c>
    </row>
    <row r="32395" spans="1:3" x14ac:dyDescent="0.35">
      <c r="A32395" s="86">
        <v>46360</v>
      </c>
      <c r="B32395" s="87">
        <v>0.4375</v>
      </c>
      <c r="C32395">
        <v>3.4039999999999999E-5</v>
      </c>
    </row>
    <row r="32396" spans="1:3" x14ac:dyDescent="0.35">
      <c r="A32396" s="86">
        <v>46360</v>
      </c>
      <c r="B32396" s="87">
        <v>0.44791666666666669</v>
      </c>
      <c r="C32396">
        <v>3.3899999999999997E-5</v>
      </c>
    </row>
    <row r="32397" spans="1:3" x14ac:dyDescent="0.35">
      <c r="A32397" s="86">
        <v>46360</v>
      </c>
      <c r="B32397" s="87">
        <v>0.45833333333333331</v>
      </c>
      <c r="C32397">
        <v>3.3899999999999997E-5</v>
      </c>
    </row>
    <row r="32398" spans="1:3" x14ac:dyDescent="0.35">
      <c r="A32398" s="86">
        <v>46360</v>
      </c>
      <c r="B32398" s="87">
        <v>0.46875</v>
      </c>
      <c r="C32398">
        <v>3.4020000000000003E-5</v>
      </c>
    </row>
    <row r="32399" spans="1:3" x14ac:dyDescent="0.35">
      <c r="A32399" s="86">
        <v>46360</v>
      </c>
      <c r="B32399" s="87">
        <v>0.47916666666666669</v>
      </c>
      <c r="C32399">
        <v>3.4279999999999997E-5</v>
      </c>
    </row>
    <row r="32400" spans="1:3" x14ac:dyDescent="0.35">
      <c r="A32400" s="86">
        <v>46360</v>
      </c>
      <c r="B32400" s="87">
        <v>0.48958333333333331</v>
      </c>
      <c r="C32400">
        <v>3.4779999999999996E-5</v>
      </c>
    </row>
    <row r="32401" spans="1:3" x14ac:dyDescent="0.35">
      <c r="A32401" s="86">
        <v>46360</v>
      </c>
      <c r="B32401" s="87">
        <v>0.5</v>
      </c>
      <c r="C32401">
        <v>3.5599999999999998E-5</v>
      </c>
    </row>
    <row r="32402" spans="1:3" x14ac:dyDescent="0.35">
      <c r="A32402" s="86">
        <v>46360</v>
      </c>
      <c r="B32402" s="87">
        <v>0.51041666666666663</v>
      </c>
      <c r="C32402">
        <v>3.6740000000000004E-5</v>
      </c>
    </row>
    <row r="32403" spans="1:3" x14ac:dyDescent="0.35">
      <c r="A32403" s="86">
        <v>46360</v>
      </c>
      <c r="B32403" s="87">
        <v>0.52083333333333337</v>
      </c>
      <c r="C32403">
        <v>3.7969999999999997E-5</v>
      </c>
    </row>
    <row r="32404" spans="1:3" x14ac:dyDescent="0.35">
      <c r="A32404" s="86">
        <v>46360</v>
      </c>
      <c r="B32404" s="87">
        <v>0.53125</v>
      </c>
      <c r="C32404">
        <v>3.896E-5</v>
      </c>
    </row>
    <row r="32405" spans="1:3" x14ac:dyDescent="0.35">
      <c r="A32405" s="86">
        <v>46360</v>
      </c>
      <c r="B32405" s="87">
        <v>0.54166666666666663</v>
      </c>
      <c r="C32405">
        <v>3.9489999999999996E-5</v>
      </c>
    </row>
    <row r="32406" spans="1:3" x14ac:dyDescent="0.35">
      <c r="A32406" s="86">
        <v>46360</v>
      </c>
      <c r="B32406" s="87">
        <v>0.55208333333333337</v>
      </c>
      <c r="C32406">
        <v>3.9320000000000003E-5</v>
      </c>
    </row>
    <row r="32407" spans="1:3" x14ac:dyDescent="0.35">
      <c r="A32407" s="86">
        <v>46360</v>
      </c>
      <c r="B32407" s="87">
        <v>0.5625</v>
      </c>
      <c r="C32407">
        <v>3.8590000000000002E-5</v>
      </c>
    </row>
    <row r="32408" spans="1:3" x14ac:dyDescent="0.35">
      <c r="A32408" s="86">
        <v>46360</v>
      </c>
      <c r="B32408" s="87">
        <v>0.57291666666666663</v>
      </c>
      <c r="C32408">
        <v>3.7499999999999997E-5</v>
      </c>
    </row>
    <row r="32409" spans="1:3" x14ac:dyDescent="0.35">
      <c r="A32409" s="86">
        <v>46360</v>
      </c>
      <c r="B32409" s="87">
        <v>0.58333333333333337</v>
      </c>
      <c r="C32409">
        <v>3.6329999999999999E-5</v>
      </c>
    </row>
    <row r="32410" spans="1:3" x14ac:dyDescent="0.35">
      <c r="A32410" s="86">
        <v>46360</v>
      </c>
      <c r="B32410" s="87">
        <v>0.59375</v>
      </c>
      <c r="C32410">
        <v>3.5209999999999997E-5</v>
      </c>
    </row>
    <row r="32411" spans="1:3" x14ac:dyDescent="0.35">
      <c r="A32411" s="86">
        <v>46360</v>
      </c>
      <c r="B32411" s="87">
        <v>0.60416666666666663</v>
      </c>
      <c r="C32411">
        <v>3.4220000000000001E-5</v>
      </c>
    </row>
    <row r="32412" spans="1:3" x14ac:dyDescent="0.35">
      <c r="A32412" s="86">
        <v>46360</v>
      </c>
      <c r="B32412" s="87">
        <v>0.61458333333333337</v>
      </c>
      <c r="C32412">
        <v>3.3319999999999999E-5</v>
      </c>
    </row>
    <row r="32413" spans="1:3" x14ac:dyDescent="0.35">
      <c r="A32413" s="86">
        <v>46360</v>
      </c>
      <c r="B32413" s="87">
        <v>0.625</v>
      </c>
      <c r="C32413">
        <v>3.2439999999999994E-5</v>
      </c>
    </row>
    <row r="32414" spans="1:3" x14ac:dyDescent="0.35">
      <c r="A32414" s="86">
        <v>46360</v>
      </c>
      <c r="B32414" s="87">
        <v>0.63541666666666663</v>
      </c>
      <c r="C32414">
        <v>3.1620000000000006E-5</v>
      </c>
    </row>
    <row r="32415" spans="1:3" x14ac:dyDescent="0.35">
      <c r="A32415" s="86">
        <v>46360</v>
      </c>
      <c r="B32415" s="87">
        <v>0.64583333333333337</v>
      </c>
      <c r="C32415">
        <v>3.0910000000000001E-5</v>
      </c>
    </row>
    <row r="32416" spans="1:3" x14ac:dyDescent="0.35">
      <c r="A32416" s="86">
        <v>46360</v>
      </c>
      <c r="B32416" s="87">
        <v>0.65625</v>
      </c>
      <c r="C32416">
        <v>3.0329999999999999E-5</v>
      </c>
    </row>
    <row r="32417" spans="1:3" x14ac:dyDescent="0.35">
      <c r="A32417" s="86">
        <v>46360</v>
      </c>
      <c r="B32417" s="87">
        <v>0.66666666666666663</v>
      </c>
      <c r="C32417">
        <v>2.9999999999999997E-5</v>
      </c>
    </row>
    <row r="32418" spans="1:3" x14ac:dyDescent="0.35">
      <c r="A32418" s="86">
        <v>46360</v>
      </c>
      <c r="B32418" s="87">
        <v>0.67708333333333337</v>
      </c>
      <c r="C32418">
        <v>2.9940000000000001E-5</v>
      </c>
    </row>
    <row r="32419" spans="1:3" x14ac:dyDescent="0.35">
      <c r="A32419" s="86">
        <v>46360</v>
      </c>
      <c r="B32419" s="87">
        <v>0.6875</v>
      </c>
      <c r="C32419">
        <v>3.023E-5</v>
      </c>
    </row>
    <row r="32420" spans="1:3" x14ac:dyDescent="0.35">
      <c r="A32420" s="86">
        <v>46360</v>
      </c>
      <c r="B32420" s="87">
        <v>0.69791666666666663</v>
      </c>
      <c r="C32420">
        <v>3.0939999999999999E-5</v>
      </c>
    </row>
    <row r="32421" spans="1:3" x14ac:dyDescent="0.35">
      <c r="A32421" s="86">
        <v>46360</v>
      </c>
      <c r="B32421" s="87">
        <v>0.70833333333333337</v>
      </c>
      <c r="C32421">
        <v>3.2199999999999997E-5</v>
      </c>
    </row>
    <row r="32422" spans="1:3" x14ac:dyDescent="0.35">
      <c r="A32422" s="86">
        <v>46360</v>
      </c>
      <c r="B32422" s="87">
        <v>0.71875</v>
      </c>
      <c r="C32422">
        <v>3.3980000000000003E-5</v>
      </c>
    </row>
    <row r="32423" spans="1:3" x14ac:dyDescent="0.35">
      <c r="A32423" s="86">
        <v>46360</v>
      </c>
      <c r="B32423" s="87">
        <v>0.72916666666666663</v>
      </c>
      <c r="C32423">
        <v>3.625E-5</v>
      </c>
    </row>
    <row r="32424" spans="1:3" x14ac:dyDescent="0.35">
      <c r="A32424" s="86">
        <v>46360</v>
      </c>
      <c r="B32424" s="87">
        <v>0.73958333333333337</v>
      </c>
      <c r="C32424">
        <v>3.8850000000000002E-5</v>
      </c>
    </row>
    <row r="32425" spans="1:3" x14ac:dyDescent="0.35">
      <c r="A32425" s="86">
        <v>46360</v>
      </c>
      <c r="B32425" s="87">
        <v>0.75</v>
      </c>
      <c r="C32425">
        <v>4.1689999999999996E-5</v>
      </c>
    </row>
    <row r="32426" spans="1:3" x14ac:dyDescent="0.35">
      <c r="A32426" s="86">
        <v>46360</v>
      </c>
      <c r="B32426" s="87">
        <v>0.76041666666666663</v>
      </c>
      <c r="C32426">
        <v>4.4650000000000001E-5</v>
      </c>
    </row>
    <row r="32427" spans="1:3" x14ac:dyDescent="0.35">
      <c r="A32427" s="86">
        <v>46360</v>
      </c>
      <c r="B32427" s="87">
        <v>0.77083333333333337</v>
      </c>
      <c r="C32427">
        <v>4.7519999999999999E-5</v>
      </c>
    </row>
    <row r="32428" spans="1:3" x14ac:dyDescent="0.35">
      <c r="A32428" s="86">
        <v>46360</v>
      </c>
      <c r="B32428" s="87">
        <v>0.78125</v>
      </c>
      <c r="C32428">
        <v>5.0149999999999999E-5</v>
      </c>
    </row>
    <row r="32429" spans="1:3" x14ac:dyDescent="0.35">
      <c r="A32429" s="86">
        <v>46360</v>
      </c>
      <c r="B32429" s="87">
        <v>0.79166666666666663</v>
      </c>
      <c r="C32429">
        <v>5.2420000000000003E-5</v>
      </c>
    </row>
    <row r="32430" spans="1:3" x14ac:dyDescent="0.35">
      <c r="A32430" s="86">
        <v>46360</v>
      </c>
      <c r="B32430" s="87">
        <v>0.80208333333333337</v>
      </c>
      <c r="C32430">
        <v>5.4120000000000004E-5</v>
      </c>
    </row>
    <row r="32431" spans="1:3" x14ac:dyDescent="0.35">
      <c r="A32431" s="86">
        <v>46360</v>
      </c>
      <c r="B32431" s="87">
        <v>0.8125</v>
      </c>
      <c r="C32431">
        <v>5.5140000000000004E-5</v>
      </c>
    </row>
    <row r="32432" spans="1:3" x14ac:dyDescent="0.35">
      <c r="A32432" s="86">
        <v>46360</v>
      </c>
      <c r="B32432" s="87">
        <v>0.82291666666666663</v>
      </c>
      <c r="C32432">
        <v>5.5350000000000004E-5</v>
      </c>
    </row>
    <row r="32433" spans="1:3" x14ac:dyDescent="0.35">
      <c r="A32433" s="86">
        <v>46360</v>
      </c>
      <c r="B32433" s="87">
        <v>0.83333333333333337</v>
      </c>
      <c r="C32433">
        <v>5.4610000000000001E-5</v>
      </c>
    </row>
    <row r="32434" spans="1:3" x14ac:dyDescent="0.35">
      <c r="A32434" s="86">
        <v>46360</v>
      </c>
      <c r="B32434" s="87">
        <v>0.84375</v>
      </c>
      <c r="C32434">
        <v>5.2939999999999998E-5</v>
      </c>
    </row>
    <row r="32435" spans="1:3" x14ac:dyDescent="0.35">
      <c r="A32435" s="86">
        <v>46360</v>
      </c>
      <c r="B32435" s="87">
        <v>0.85416666666666663</v>
      </c>
      <c r="C32435">
        <v>5.0599999999999997E-5</v>
      </c>
    </row>
    <row r="32436" spans="1:3" x14ac:dyDescent="0.35">
      <c r="A32436" s="86">
        <v>46360</v>
      </c>
      <c r="B32436" s="87">
        <v>0.86458333333333337</v>
      </c>
      <c r="C32436">
        <v>4.8019999999999998E-5</v>
      </c>
    </row>
    <row r="32437" spans="1:3" x14ac:dyDescent="0.35">
      <c r="A32437" s="86">
        <v>46360</v>
      </c>
      <c r="B32437" s="87">
        <v>0.875</v>
      </c>
      <c r="C32437">
        <v>4.5580000000000001E-5</v>
      </c>
    </row>
    <row r="32438" spans="1:3" x14ac:dyDescent="0.35">
      <c r="A32438" s="86">
        <v>46360</v>
      </c>
      <c r="B32438" s="87">
        <v>0.88541666666666663</v>
      </c>
      <c r="C32438">
        <v>4.3630000000000001E-5</v>
      </c>
    </row>
    <row r="32439" spans="1:3" x14ac:dyDescent="0.35">
      <c r="A32439" s="86">
        <v>46360</v>
      </c>
      <c r="B32439" s="87">
        <v>0.89583333333333337</v>
      </c>
      <c r="C32439">
        <v>4.2009999999999999E-5</v>
      </c>
    </row>
    <row r="32440" spans="1:3" x14ac:dyDescent="0.35">
      <c r="A32440" s="86">
        <v>46360</v>
      </c>
      <c r="B32440" s="87">
        <v>0.90625</v>
      </c>
      <c r="C32440">
        <v>4.0550000000000003E-5</v>
      </c>
    </row>
    <row r="32441" spans="1:3" x14ac:dyDescent="0.35">
      <c r="A32441" s="86">
        <v>46360</v>
      </c>
      <c r="B32441" s="87">
        <v>0.91666666666666663</v>
      </c>
      <c r="C32441">
        <v>3.9020000000000002E-5</v>
      </c>
    </row>
    <row r="32442" spans="1:3" x14ac:dyDescent="0.35">
      <c r="A32442" s="86">
        <v>46360</v>
      </c>
      <c r="B32442" s="87">
        <v>0.92708333333333337</v>
      </c>
      <c r="C32442">
        <v>3.7259999999999999E-5</v>
      </c>
    </row>
    <row r="32443" spans="1:3" x14ac:dyDescent="0.35">
      <c r="A32443" s="86">
        <v>46360</v>
      </c>
      <c r="B32443" s="87">
        <v>0.9375</v>
      </c>
      <c r="C32443">
        <v>3.5309999999999999E-5</v>
      </c>
    </row>
    <row r="32444" spans="1:3" x14ac:dyDescent="0.35">
      <c r="A32444" s="86">
        <v>46360</v>
      </c>
      <c r="B32444" s="87">
        <v>0.94791666666666663</v>
      </c>
      <c r="C32444">
        <v>3.3200000000000001E-5</v>
      </c>
    </row>
    <row r="32445" spans="1:3" x14ac:dyDescent="0.35">
      <c r="A32445" s="86">
        <v>46360</v>
      </c>
      <c r="B32445" s="87">
        <v>0.95833333333333337</v>
      </c>
      <c r="C32445">
        <v>3.0970000000000003E-5</v>
      </c>
    </row>
    <row r="32446" spans="1:3" x14ac:dyDescent="0.35">
      <c r="A32446" s="86">
        <v>46360</v>
      </c>
      <c r="B32446" s="87">
        <v>0.96875</v>
      </c>
      <c r="C32446">
        <v>2.8709999999999998E-5</v>
      </c>
    </row>
    <row r="32447" spans="1:3" x14ac:dyDescent="0.35">
      <c r="A32447" s="86">
        <v>46360</v>
      </c>
      <c r="B32447" s="87">
        <v>0.97916666666666663</v>
      </c>
      <c r="C32447">
        <v>2.6429999999999999E-5</v>
      </c>
    </row>
    <row r="32448" spans="1:3" x14ac:dyDescent="0.35">
      <c r="A32448" s="86">
        <v>46360</v>
      </c>
      <c r="B32448" s="87">
        <v>0.98958333333333337</v>
      </c>
      <c r="C32448">
        <v>2.4179999999999999E-5</v>
      </c>
    </row>
    <row r="32449" spans="1:3" x14ac:dyDescent="0.35">
      <c r="A32449" s="86">
        <v>46361</v>
      </c>
      <c r="B32449" s="87">
        <v>0</v>
      </c>
      <c r="C32449">
        <v>2.1950000000000002E-5</v>
      </c>
    </row>
    <row r="32450" spans="1:3" x14ac:dyDescent="0.35">
      <c r="A32450" s="86">
        <v>46361</v>
      </c>
      <c r="B32450" s="87">
        <v>1.0416666666666666E-2</v>
      </c>
      <c r="C32450">
        <v>2.0809999999999999E-5</v>
      </c>
    </row>
    <row r="32451" spans="1:3" x14ac:dyDescent="0.35">
      <c r="A32451" s="86">
        <v>46361</v>
      </c>
      <c r="B32451" s="87">
        <v>2.0833333333333332E-2</v>
      </c>
      <c r="C32451">
        <v>2.0039999999999998E-5</v>
      </c>
    </row>
    <row r="32452" spans="1:3" x14ac:dyDescent="0.35">
      <c r="A32452" s="86">
        <v>46361</v>
      </c>
      <c r="B32452" s="87">
        <v>3.125E-2</v>
      </c>
      <c r="C32452">
        <v>1.9369999999999999E-5</v>
      </c>
    </row>
    <row r="32453" spans="1:3" x14ac:dyDescent="0.35">
      <c r="A32453" s="86">
        <v>46361</v>
      </c>
      <c r="B32453" s="87">
        <v>4.1666666666666664E-2</v>
      </c>
      <c r="C32453">
        <v>1.8610000000000003E-5</v>
      </c>
    </row>
    <row r="32454" spans="1:3" x14ac:dyDescent="0.35">
      <c r="A32454" s="86">
        <v>46361</v>
      </c>
      <c r="B32454" s="87">
        <v>5.2083333333333336E-2</v>
      </c>
      <c r="C32454">
        <v>1.749E-5</v>
      </c>
    </row>
    <row r="32455" spans="1:3" x14ac:dyDescent="0.35">
      <c r="A32455" s="86">
        <v>46361</v>
      </c>
      <c r="B32455" s="87">
        <v>6.25E-2</v>
      </c>
      <c r="C32455">
        <v>1.6160000000000001E-5</v>
      </c>
    </row>
    <row r="32456" spans="1:3" x14ac:dyDescent="0.35">
      <c r="A32456" s="86">
        <v>46361</v>
      </c>
      <c r="B32456" s="87">
        <v>7.2916666666666671E-2</v>
      </c>
      <c r="C32456">
        <v>1.485E-5</v>
      </c>
    </row>
    <row r="32457" spans="1:3" x14ac:dyDescent="0.35">
      <c r="A32457" s="86">
        <v>46361</v>
      </c>
      <c r="B32457" s="87">
        <v>8.3333333333333329E-2</v>
      </c>
      <c r="C32457">
        <v>1.3700000000000001E-5</v>
      </c>
    </row>
    <row r="32458" spans="1:3" x14ac:dyDescent="0.35">
      <c r="A32458" s="86">
        <v>46361</v>
      </c>
      <c r="B32458" s="87">
        <v>9.375E-2</v>
      </c>
      <c r="C32458">
        <v>1.291E-5</v>
      </c>
    </row>
    <row r="32459" spans="1:3" x14ac:dyDescent="0.35">
      <c r="A32459" s="86">
        <v>46361</v>
      </c>
      <c r="B32459" s="87">
        <v>0.10416666666666667</v>
      </c>
      <c r="C32459">
        <v>1.2439999999999999E-5</v>
      </c>
    </row>
    <row r="32460" spans="1:3" x14ac:dyDescent="0.35">
      <c r="A32460" s="86">
        <v>46361</v>
      </c>
      <c r="B32460" s="87">
        <v>0.11458333333333333</v>
      </c>
      <c r="C32460">
        <v>1.217E-5</v>
      </c>
    </row>
    <row r="32461" spans="1:3" x14ac:dyDescent="0.35">
      <c r="A32461" s="86">
        <v>46361</v>
      </c>
      <c r="B32461" s="87">
        <v>0.125</v>
      </c>
      <c r="C32461">
        <v>1.199E-5</v>
      </c>
    </row>
    <row r="32462" spans="1:3" x14ac:dyDescent="0.35">
      <c r="A32462" s="86">
        <v>46361</v>
      </c>
      <c r="B32462" s="87">
        <v>0.13541666666666666</v>
      </c>
      <c r="C32462">
        <v>1.185E-5</v>
      </c>
    </row>
    <row r="32463" spans="1:3" x14ac:dyDescent="0.35">
      <c r="A32463" s="86">
        <v>46361</v>
      </c>
      <c r="B32463" s="87">
        <v>0.14583333333333334</v>
      </c>
      <c r="C32463">
        <v>1.1730000000000001E-5</v>
      </c>
    </row>
    <row r="32464" spans="1:3" x14ac:dyDescent="0.35">
      <c r="A32464" s="86">
        <v>46361</v>
      </c>
      <c r="B32464" s="87">
        <v>0.15625</v>
      </c>
      <c r="C32464">
        <v>1.1610000000000001E-5</v>
      </c>
    </row>
    <row r="32465" spans="1:3" x14ac:dyDescent="0.35">
      <c r="A32465" s="86">
        <v>46361</v>
      </c>
      <c r="B32465" s="87">
        <v>0.16666666666666666</v>
      </c>
      <c r="C32465">
        <v>1.15E-5</v>
      </c>
    </row>
    <row r="32466" spans="1:3" x14ac:dyDescent="0.35">
      <c r="A32466" s="86">
        <v>46361</v>
      </c>
      <c r="B32466" s="87">
        <v>0.17708333333333334</v>
      </c>
      <c r="C32466">
        <v>1.1400000000000001E-5</v>
      </c>
    </row>
    <row r="32467" spans="1:3" x14ac:dyDescent="0.35">
      <c r="A32467" s="86">
        <v>46361</v>
      </c>
      <c r="B32467" s="87">
        <v>0.1875</v>
      </c>
      <c r="C32467">
        <v>1.132E-5</v>
      </c>
    </row>
    <row r="32468" spans="1:3" x14ac:dyDescent="0.35">
      <c r="A32468" s="86">
        <v>46361</v>
      </c>
      <c r="B32468" s="87">
        <v>0.19791666666666666</v>
      </c>
      <c r="C32468">
        <v>1.1259999999999999E-5</v>
      </c>
    </row>
    <row r="32469" spans="1:3" x14ac:dyDescent="0.35">
      <c r="A32469" s="86">
        <v>46361</v>
      </c>
      <c r="B32469" s="87">
        <v>0.20833333333333334</v>
      </c>
      <c r="C32469">
        <v>1.1259999999999999E-5</v>
      </c>
    </row>
    <row r="32470" spans="1:3" x14ac:dyDescent="0.35">
      <c r="A32470" s="86">
        <v>46361</v>
      </c>
      <c r="B32470" s="87">
        <v>0.21875</v>
      </c>
      <c r="C32470">
        <v>1.132E-5</v>
      </c>
    </row>
    <row r="32471" spans="1:3" x14ac:dyDescent="0.35">
      <c r="A32471" s="86">
        <v>46361</v>
      </c>
      <c r="B32471" s="87">
        <v>0.22916666666666666</v>
      </c>
      <c r="C32471">
        <v>1.15E-5</v>
      </c>
    </row>
    <row r="32472" spans="1:3" x14ac:dyDescent="0.35">
      <c r="A32472" s="86">
        <v>46361</v>
      </c>
      <c r="B32472" s="87">
        <v>0.23958333333333334</v>
      </c>
      <c r="C32472">
        <v>1.185E-5</v>
      </c>
    </row>
    <row r="32473" spans="1:3" x14ac:dyDescent="0.35">
      <c r="A32473" s="86">
        <v>46361</v>
      </c>
      <c r="B32473" s="87">
        <v>0.25</v>
      </c>
      <c r="C32473">
        <v>1.2460000000000001E-5</v>
      </c>
    </row>
    <row r="32474" spans="1:3" x14ac:dyDescent="0.35">
      <c r="A32474" s="86">
        <v>46361</v>
      </c>
      <c r="B32474" s="87">
        <v>0.26041666666666669</v>
      </c>
      <c r="C32474">
        <v>1.34E-5</v>
      </c>
    </row>
    <row r="32475" spans="1:3" x14ac:dyDescent="0.35">
      <c r="A32475" s="86">
        <v>46361</v>
      </c>
      <c r="B32475" s="87">
        <v>0.27083333333333331</v>
      </c>
      <c r="C32475">
        <v>1.467E-5</v>
      </c>
    </row>
    <row r="32476" spans="1:3" x14ac:dyDescent="0.35">
      <c r="A32476" s="86">
        <v>46361</v>
      </c>
      <c r="B32476" s="87">
        <v>0.28125</v>
      </c>
      <c r="C32476">
        <v>1.626E-5</v>
      </c>
    </row>
    <row r="32477" spans="1:3" x14ac:dyDescent="0.35">
      <c r="A32477" s="86">
        <v>46361</v>
      </c>
      <c r="B32477" s="87">
        <v>0.29166666666666669</v>
      </c>
      <c r="C32477">
        <v>1.8100000000000003E-5</v>
      </c>
    </row>
    <row r="32478" spans="1:3" x14ac:dyDescent="0.35">
      <c r="A32478" s="86">
        <v>46361</v>
      </c>
      <c r="B32478" s="87">
        <v>0.30208333333333331</v>
      </c>
      <c r="C32478">
        <v>2.0259999999999999E-5</v>
      </c>
    </row>
    <row r="32479" spans="1:3" x14ac:dyDescent="0.35">
      <c r="A32479" s="86">
        <v>46361</v>
      </c>
      <c r="B32479" s="87">
        <v>0.3125</v>
      </c>
      <c r="C32479">
        <v>2.2669999999999998E-5</v>
      </c>
    </row>
    <row r="32480" spans="1:3" x14ac:dyDescent="0.35">
      <c r="A32480" s="86">
        <v>46361</v>
      </c>
      <c r="B32480" s="87">
        <v>0.32291666666666669</v>
      </c>
      <c r="C32480">
        <v>2.531E-5</v>
      </c>
    </row>
    <row r="32481" spans="1:3" x14ac:dyDescent="0.35">
      <c r="A32481" s="86">
        <v>46361</v>
      </c>
      <c r="B32481" s="87">
        <v>0.33333333333333331</v>
      </c>
      <c r="C32481">
        <v>2.813E-5</v>
      </c>
    </row>
    <row r="32482" spans="1:3" x14ac:dyDescent="0.35">
      <c r="A32482" s="86">
        <v>46361</v>
      </c>
      <c r="B32482" s="87">
        <v>0.34375</v>
      </c>
      <c r="C32482">
        <v>3.1090000000000002E-5</v>
      </c>
    </row>
    <row r="32483" spans="1:3" x14ac:dyDescent="0.35">
      <c r="A32483" s="86">
        <v>46361</v>
      </c>
      <c r="B32483" s="87">
        <v>0.35416666666666669</v>
      </c>
      <c r="C32483">
        <v>3.4029999999999998E-5</v>
      </c>
    </row>
    <row r="32484" spans="1:3" x14ac:dyDescent="0.35">
      <c r="A32484" s="86">
        <v>46361</v>
      </c>
      <c r="B32484" s="87">
        <v>0.36458333333333331</v>
      </c>
      <c r="C32484">
        <v>3.6709999999999999E-5</v>
      </c>
    </row>
    <row r="32485" spans="1:3" x14ac:dyDescent="0.35">
      <c r="A32485" s="86">
        <v>46361</v>
      </c>
      <c r="B32485" s="87">
        <v>0.375</v>
      </c>
      <c r="C32485">
        <v>3.8890000000000002E-5</v>
      </c>
    </row>
    <row r="32486" spans="1:3" x14ac:dyDescent="0.35">
      <c r="A32486" s="86">
        <v>46361</v>
      </c>
      <c r="B32486" s="87">
        <v>0.38541666666666669</v>
      </c>
      <c r="C32486">
        <v>4.0439999999999999E-5</v>
      </c>
    </row>
    <row r="32487" spans="1:3" x14ac:dyDescent="0.35">
      <c r="A32487" s="86">
        <v>46361</v>
      </c>
      <c r="B32487" s="87">
        <v>0.39583333333333331</v>
      </c>
      <c r="C32487">
        <v>4.1480000000000003E-5</v>
      </c>
    </row>
    <row r="32488" spans="1:3" x14ac:dyDescent="0.35">
      <c r="A32488" s="86">
        <v>46361</v>
      </c>
      <c r="B32488" s="87">
        <v>0.40625</v>
      </c>
      <c r="C32488">
        <v>4.2119999999999997E-5</v>
      </c>
    </row>
    <row r="32489" spans="1:3" x14ac:dyDescent="0.35">
      <c r="A32489" s="86">
        <v>46361</v>
      </c>
      <c r="B32489" s="87">
        <v>0.41666666666666669</v>
      </c>
      <c r="C32489">
        <v>4.2559999999999999E-5</v>
      </c>
    </row>
    <row r="32490" spans="1:3" x14ac:dyDescent="0.35">
      <c r="A32490" s="86">
        <v>46361</v>
      </c>
      <c r="B32490" s="87">
        <v>0.42708333333333331</v>
      </c>
      <c r="C32490">
        <v>4.2909999999999994E-5</v>
      </c>
    </row>
    <row r="32491" spans="1:3" x14ac:dyDescent="0.35">
      <c r="A32491" s="86">
        <v>46361</v>
      </c>
      <c r="B32491" s="87">
        <v>0.4375</v>
      </c>
      <c r="C32491">
        <v>4.3260000000000003E-5</v>
      </c>
    </row>
    <row r="32492" spans="1:3" x14ac:dyDescent="0.35">
      <c r="A32492" s="86">
        <v>46361</v>
      </c>
      <c r="B32492" s="87">
        <v>0.44791666666666669</v>
      </c>
      <c r="C32492">
        <v>4.3610000000000004E-5</v>
      </c>
    </row>
    <row r="32493" spans="1:3" x14ac:dyDescent="0.35">
      <c r="A32493" s="86">
        <v>46361</v>
      </c>
      <c r="B32493" s="87">
        <v>0.45833333333333331</v>
      </c>
      <c r="C32493">
        <v>4.4029999999999997E-5</v>
      </c>
    </row>
    <row r="32494" spans="1:3" x14ac:dyDescent="0.35">
      <c r="A32494" s="86">
        <v>46361</v>
      </c>
      <c r="B32494" s="87">
        <v>0.46875</v>
      </c>
      <c r="C32494">
        <v>4.4530000000000002E-5</v>
      </c>
    </row>
    <row r="32495" spans="1:3" x14ac:dyDescent="0.35">
      <c r="A32495" s="86">
        <v>46361</v>
      </c>
      <c r="B32495" s="87">
        <v>0.47916666666666669</v>
      </c>
      <c r="C32495">
        <v>4.5120000000000002E-5</v>
      </c>
    </row>
    <row r="32496" spans="1:3" x14ac:dyDescent="0.35">
      <c r="A32496" s="86">
        <v>46361</v>
      </c>
      <c r="B32496" s="87">
        <v>0.48958333333333331</v>
      </c>
      <c r="C32496">
        <v>4.5850000000000003E-5</v>
      </c>
    </row>
    <row r="32497" spans="1:3" x14ac:dyDescent="0.35">
      <c r="A32497" s="86">
        <v>46361</v>
      </c>
      <c r="B32497" s="87">
        <v>0.5</v>
      </c>
      <c r="C32497">
        <v>4.6730000000000002E-5</v>
      </c>
    </row>
    <row r="32498" spans="1:3" x14ac:dyDescent="0.35">
      <c r="A32498" s="86">
        <v>46361</v>
      </c>
      <c r="B32498" s="87">
        <v>0.51041666666666663</v>
      </c>
      <c r="C32498">
        <v>4.7729999999999999E-5</v>
      </c>
    </row>
    <row r="32499" spans="1:3" x14ac:dyDescent="0.35">
      <c r="A32499" s="86">
        <v>46361</v>
      </c>
      <c r="B32499" s="87">
        <v>0.52083333333333337</v>
      </c>
      <c r="C32499">
        <v>4.8730000000000003E-5</v>
      </c>
    </row>
    <row r="32500" spans="1:3" x14ac:dyDescent="0.35">
      <c r="A32500" s="86">
        <v>46361</v>
      </c>
      <c r="B32500" s="87">
        <v>0.53125</v>
      </c>
      <c r="C32500">
        <v>4.9490000000000002E-5</v>
      </c>
    </row>
    <row r="32501" spans="1:3" x14ac:dyDescent="0.35">
      <c r="A32501" s="86">
        <v>46361</v>
      </c>
      <c r="B32501" s="87">
        <v>0.54166666666666663</v>
      </c>
      <c r="C32501">
        <v>4.99E-5</v>
      </c>
    </row>
    <row r="32502" spans="1:3" x14ac:dyDescent="0.35">
      <c r="A32502" s="86">
        <v>46361</v>
      </c>
      <c r="B32502" s="87">
        <v>0.55208333333333337</v>
      </c>
      <c r="C32502">
        <v>4.9790000000000003E-5</v>
      </c>
    </row>
    <row r="32503" spans="1:3" x14ac:dyDescent="0.35">
      <c r="A32503" s="86">
        <v>46361</v>
      </c>
      <c r="B32503" s="87">
        <v>0.5625</v>
      </c>
      <c r="C32503">
        <v>4.9259999999999999E-5</v>
      </c>
    </row>
    <row r="32504" spans="1:3" x14ac:dyDescent="0.35">
      <c r="A32504" s="86">
        <v>46361</v>
      </c>
      <c r="B32504" s="87">
        <v>0.57291666666666663</v>
      </c>
      <c r="C32504">
        <v>4.8430000000000002E-5</v>
      </c>
    </row>
    <row r="32505" spans="1:3" x14ac:dyDescent="0.35">
      <c r="A32505" s="86">
        <v>46361</v>
      </c>
      <c r="B32505" s="87">
        <v>0.58333333333333337</v>
      </c>
      <c r="C32505">
        <v>4.7469999999999998E-5</v>
      </c>
    </row>
    <row r="32506" spans="1:3" x14ac:dyDescent="0.35">
      <c r="A32506" s="86">
        <v>46361</v>
      </c>
      <c r="B32506" s="87">
        <v>0.59375</v>
      </c>
      <c r="C32506">
        <v>4.6470000000000001E-5</v>
      </c>
    </row>
    <row r="32507" spans="1:3" x14ac:dyDescent="0.35">
      <c r="A32507" s="86">
        <v>46361</v>
      </c>
      <c r="B32507" s="87">
        <v>0.60416666666666663</v>
      </c>
      <c r="C32507">
        <v>4.5529999999999999E-5</v>
      </c>
    </row>
    <row r="32508" spans="1:3" x14ac:dyDescent="0.35">
      <c r="A32508" s="86">
        <v>46361</v>
      </c>
      <c r="B32508" s="87">
        <v>0.61458333333333337</v>
      </c>
      <c r="C32508">
        <v>4.4609999999999995E-5</v>
      </c>
    </row>
    <row r="32509" spans="1:3" x14ac:dyDescent="0.35">
      <c r="A32509" s="86">
        <v>46361</v>
      </c>
      <c r="B32509" s="87">
        <v>0.625</v>
      </c>
      <c r="C32509">
        <v>4.3789999999999999E-5</v>
      </c>
    </row>
    <row r="32510" spans="1:3" x14ac:dyDescent="0.35">
      <c r="A32510" s="86">
        <v>46361</v>
      </c>
      <c r="B32510" s="87">
        <v>0.63541666666666663</v>
      </c>
      <c r="C32510">
        <v>4.3059999999999998E-5</v>
      </c>
    </row>
    <row r="32511" spans="1:3" x14ac:dyDescent="0.35">
      <c r="A32511" s="86">
        <v>46361</v>
      </c>
      <c r="B32511" s="87">
        <v>0.64583333333333337</v>
      </c>
      <c r="C32511">
        <v>4.244E-5</v>
      </c>
    </row>
    <row r="32512" spans="1:3" x14ac:dyDescent="0.35">
      <c r="A32512" s="86">
        <v>46361</v>
      </c>
      <c r="B32512" s="87">
        <v>0.65625</v>
      </c>
      <c r="C32512">
        <v>4.1950000000000003E-5</v>
      </c>
    </row>
    <row r="32513" spans="1:3" x14ac:dyDescent="0.35">
      <c r="A32513" s="86">
        <v>46361</v>
      </c>
      <c r="B32513" s="87">
        <v>0.66666666666666663</v>
      </c>
      <c r="C32513">
        <v>4.159E-5</v>
      </c>
    </row>
    <row r="32514" spans="1:3" x14ac:dyDescent="0.35">
      <c r="A32514" s="86">
        <v>46361</v>
      </c>
      <c r="B32514" s="87">
        <v>0.67708333333333337</v>
      </c>
      <c r="C32514">
        <v>4.142E-5</v>
      </c>
    </row>
    <row r="32515" spans="1:3" x14ac:dyDescent="0.35">
      <c r="A32515" s="86">
        <v>46361</v>
      </c>
      <c r="B32515" s="87">
        <v>0.6875</v>
      </c>
      <c r="C32515">
        <v>4.1650000000000003E-5</v>
      </c>
    </row>
    <row r="32516" spans="1:3" x14ac:dyDescent="0.35">
      <c r="A32516" s="86">
        <v>46361</v>
      </c>
      <c r="B32516" s="87">
        <v>0.69791666666666663</v>
      </c>
      <c r="C32516">
        <v>4.2590000000000004E-5</v>
      </c>
    </row>
    <row r="32517" spans="1:3" x14ac:dyDescent="0.35">
      <c r="A32517" s="86">
        <v>46361</v>
      </c>
      <c r="B32517" s="87">
        <v>0.70833333333333337</v>
      </c>
      <c r="C32517">
        <v>4.4530000000000002E-5</v>
      </c>
    </row>
    <row r="32518" spans="1:3" x14ac:dyDescent="0.35">
      <c r="A32518" s="86">
        <v>46361</v>
      </c>
      <c r="B32518" s="87">
        <v>0.71875</v>
      </c>
      <c r="C32518">
        <v>4.7590000000000003E-5</v>
      </c>
    </row>
    <row r="32519" spans="1:3" x14ac:dyDescent="0.35">
      <c r="A32519" s="86">
        <v>46361</v>
      </c>
      <c r="B32519" s="87">
        <v>0.72916666666666663</v>
      </c>
      <c r="C32519">
        <v>5.1319999999999997E-5</v>
      </c>
    </row>
    <row r="32520" spans="1:3" x14ac:dyDescent="0.35">
      <c r="A32520" s="86">
        <v>46361</v>
      </c>
      <c r="B32520" s="87">
        <v>0.73958333333333337</v>
      </c>
      <c r="C32520">
        <v>5.5079999999999994E-5</v>
      </c>
    </row>
    <row r="32521" spans="1:3" x14ac:dyDescent="0.35">
      <c r="A32521" s="86">
        <v>46361</v>
      </c>
      <c r="B32521" s="87">
        <v>0.75</v>
      </c>
      <c r="C32521">
        <v>5.8229999999999996E-5</v>
      </c>
    </row>
    <row r="32522" spans="1:3" x14ac:dyDescent="0.35">
      <c r="A32522" s="86">
        <v>46361</v>
      </c>
      <c r="B32522" s="87">
        <v>0.76041666666666663</v>
      </c>
      <c r="C32522">
        <v>6.0310000000000004E-5</v>
      </c>
    </row>
    <row r="32523" spans="1:3" x14ac:dyDescent="0.35">
      <c r="A32523" s="86">
        <v>46361</v>
      </c>
      <c r="B32523" s="87">
        <v>0.77083333333333337</v>
      </c>
      <c r="C32523">
        <v>6.1459999999999998E-5</v>
      </c>
    </row>
    <row r="32524" spans="1:3" x14ac:dyDescent="0.35">
      <c r="A32524" s="86">
        <v>46361</v>
      </c>
      <c r="B32524" s="87">
        <v>0.78125</v>
      </c>
      <c r="C32524">
        <v>6.2050000000000004E-5</v>
      </c>
    </row>
    <row r="32525" spans="1:3" x14ac:dyDescent="0.35">
      <c r="A32525" s="86">
        <v>46361</v>
      </c>
      <c r="B32525" s="87">
        <v>0.79166666666666663</v>
      </c>
      <c r="C32525">
        <v>6.2370000000000001E-5</v>
      </c>
    </row>
    <row r="32526" spans="1:3" x14ac:dyDescent="0.35">
      <c r="A32526" s="86">
        <v>46361</v>
      </c>
      <c r="B32526" s="87">
        <v>0.80208333333333337</v>
      </c>
      <c r="C32526">
        <v>6.266E-5</v>
      </c>
    </row>
    <row r="32527" spans="1:3" x14ac:dyDescent="0.35">
      <c r="A32527" s="86">
        <v>46361</v>
      </c>
      <c r="B32527" s="87">
        <v>0.8125</v>
      </c>
      <c r="C32527">
        <v>6.2600000000000004E-5</v>
      </c>
    </row>
    <row r="32528" spans="1:3" x14ac:dyDescent="0.35">
      <c r="A32528" s="86">
        <v>46361</v>
      </c>
      <c r="B32528" s="87">
        <v>0.82291666666666663</v>
      </c>
      <c r="C32528">
        <v>6.1840000000000004E-5</v>
      </c>
    </row>
    <row r="32529" spans="1:3" x14ac:dyDescent="0.35">
      <c r="A32529" s="86">
        <v>46361</v>
      </c>
      <c r="B32529" s="87">
        <v>0.83333333333333337</v>
      </c>
      <c r="C32529">
        <v>5.9929999999999997E-5</v>
      </c>
    </row>
    <row r="32530" spans="1:3" x14ac:dyDescent="0.35">
      <c r="A32530" s="86">
        <v>46361</v>
      </c>
      <c r="B32530" s="87">
        <v>0.84375</v>
      </c>
      <c r="C32530">
        <v>5.6700000000000003E-5</v>
      </c>
    </row>
    <row r="32531" spans="1:3" x14ac:dyDescent="0.35">
      <c r="A32531" s="86">
        <v>46361</v>
      </c>
      <c r="B32531" s="87">
        <v>0.85416666666666663</v>
      </c>
      <c r="C32531">
        <v>5.2609999999999999E-5</v>
      </c>
    </row>
    <row r="32532" spans="1:3" x14ac:dyDescent="0.35">
      <c r="A32532" s="86">
        <v>46361</v>
      </c>
      <c r="B32532" s="87">
        <v>0.86458333333333337</v>
      </c>
      <c r="C32532">
        <v>4.8320000000000005E-5</v>
      </c>
    </row>
    <row r="32533" spans="1:3" x14ac:dyDescent="0.35">
      <c r="A32533" s="86">
        <v>46361</v>
      </c>
      <c r="B32533" s="87">
        <v>0.875</v>
      </c>
      <c r="C32533">
        <v>4.4530000000000002E-5</v>
      </c>
    </row>
    <row r="32534" spans="1:3" x14ac:dyDescent="0.35">
      <c r="A32534" s="86">
        <v>46361</v>
      </c>
      <c r="B32534" s="87">
        <v>0.88541666666666663</v>
      </c>
      <c r="C32534">
        <v>4.1709999999999999E-5</v>
      </c>
    </row>
    <row r="32535" spans="1:3" x14ac:dyDescent="0.35">
      <c r="A32535" s="86">
        <v>46361</v>
      </c>
      <c r="B32535" s="87">
        <v>0.89583333333333337</v>
      </c>
      <c r="C32535">
        <v>3.977E-5</v>
      </c>
    </row>
    <row r="32536" spans="1:3" x14ac:dyDescent="0.35">
      <c r="A32536" s="86">
        <v>46361</v>
      </c>
      <c r="B32536" s="87">
        <v>0.90625</v>
      </c>
      <c r="C32536">
        <v>3.8500000000000001E-5</v>
      </c>
    </row>
    <row r="32537" spans="1:3" x14ac:dyDescent="0.35">
      <c r="A32537" s="86">
        <v>46361</v>
      </c>
      <c r="B32537" s="87">
        <v>0.91666666666666663</v>
      </c>
      <c r="C32537">
        <v>3.7679999999999998E-5</v>
      </c>
    </row>
    <row r="32538" spans="1:3" x14ac:dyDescent="0.35">
      <c r="A32538" s="86">
        <v>46361</v>
      </c>
      <c r="B32538" s="87">
        <v>0.92708333333333337</v>
      </c>
      <c r="C32538">
        <v>3.7069999999999996E-5</v>
      </c>
    </row>
    <row r="32539" spans="1:3" x14ac:dyDescent="0.35">
      <c r="A32539" s="86">
        <v>46361</v>
      </c>
      <c r="B32539" s="87">
        <v>0.9375</v>
      </c>
      <c r="C32539">
        <v>3.6479999999999996E-5</v>
      </c>
    </row>
    <row r="32540" spans="1:3" x14ac:dyDescent="0.35">
      <c r="A32540" s="86">
        <v>46361</v>
      </c>
      <c r="B32540" s="87">
        <v>0.94791666666666663</v>
      </c>
      <c r="C32540">
        <v>3.574E-5</v>
      </c>
    </row>
    <row r="32541" spans="1:3" x14ac:dyDescent="0.35">
      <c r="A32541" s="86">
        <v>46361</v>
      </c>
      <c r="B32541" s="87">
        <v>0.95833333333333337</v>
      </c>
      <c r="C32541">
        <v>3.4740000000000003E-5</v>
      </c>
    </row>
    <row r="32542" spans="1:3" x14ac:dyDescent="0.35">
      <c r="A32542" s="86">
        <v>46361</v>
      </c>
      <c r="B32542" s="87">
        <v>0.96875</v>
      </c>
      <c r="C32542">
        <v>3.3330000000000001E-5</v>
      </c>
    </row>
    <row r="32543" spans="1:3" x14ac:dyDescent="0.35">
      <c r="A32543" s="86">
        <v>46361</v>
      </c>
      <c r="B32543" s="87">
        <v>0.97916666666666663</v>
      </c>
      <c r="C32543">
        <v>3.1569999999999998E-5</v>
      </c>
    </row>
    <row r="32544" spans="1:3" x14ac:dyDescent="0.35">
      <c r="A32544" s="86">
        <v>46361</v>
      </c>
      <c r="B32544" s="87">
        <v>0.98958333333333337</v>
      </c>
      <c r="C32544">
        <v>2.9629999999999999E-5</v>
      </c>
    </row>
    <row r="32545" spans="1:3" x14ac:dyDescent="0.35">
      <c r="A32545" s="86">
        <v>46362</v>
      </c>
      <c r="B32545" s="87">
        <v>0</v>
      </c>
      <c r="C32545">
        <v>2.7659999999999999E-5</v>
      </c>
    </row>
    <row r="32546" spans="1:3" x14ac:dyDescent="0.35">
      <c r="A32546" s="86">
        <v>46362</v>
      </c>
      <c r="B32546" s="87">
        <v>1.0416666666666666E-2</v>
      </c>
      <c r="C32546">
        <v>2.58E-5</v>
      </c>
    </row>
    <row r="32547" spans="1:3" x14ac:dyDescent="0.35">
      <c r="A32547" s="86">
        <v>46362</v>
      </c>
      <c r="B32547" s="87">
        <v>2.0833333333333332E-2</v>
      </c>
      <c r="C32547">
        <v>2.3920000000000001E-5</v>
      </c>
    </row>
    <row r="32548" spans="1:3" x14ac:dyDescent="0.35">
      <c r="A32548" s="86">
        <v>46362</v>
      </c>
      <c r="B32548" s="87">
        <v>3.125E-2</v>
      </c>
      <c r="C32548">
        <v>2.211E-5</v>
      </c>
    </row>
    <row r="32549" spans="1:3" x14ac:dyDescent="0.35">
      <c r="A32549" s="86">
        <v>46362</v>
      </c>
      <c r="B32549" s="87">
        <v>4.1666666666666664E-2</v>
      </c>
      <c r="C32549">
        <v>2.0379999999999998E-5</v>
      </c>
    </row>
    <row r="32550" spans="1:3" x14ac:dyDescent="0.35">
      <c r="A32550" s="86">
        <v>46362</v>
      </c>
      <c r="B32550" s="87">
        <v>5.2083333333333336E-2</v>
      </c>
      <c r="C32550">
        <v>1.8689999999999999E-5</v>
      </c>
    </row>
    <row r="32551" spans="1:3" x14ac:dyDescent="0.35">
      <c r="A32551" s="86">
        <v>46362</v>
      </c>
      <c r="B32551" s="87">
        <v>6.25E-2</v>
      </c>
      <c r="C32551">
        <v>1.7160000000000002E-5</v>
      </c>
    </row>
    <row r="32552" spans="1:3" x14ac:dyDescent="0.35">
      <c r="A32552" s="86">
        <v>46362</v>
      </c>
      <c r="B32552" s="87">
        <v>7.2916666666666671E-2</v>
      </c>
      <c r="C32552">
        <v>1.5800000000000001E-5</v>
      </c>
    </row>
    <row r="32553" spans="1:3" x14ac:dyDescent="0.35">
      <c r="A32553" s="86">
        <v>46362</v>
      </c>
      <c r="B32553" s="87">
        <v>8.3333333333333329E-2</v>
      </c>
      <c r="C32553">
        <v>1.472E-5</v>
      </c>
    </row>
    <row r="32554" spans="1:3" x14ac:dyDescent="0.35">
      <c r="A32554" s="86">
        <v>46362</v>
      </c>
      <c r="B32554" s="87">
        <v>9.375E-2</v>
      </c>
      <c r="C32554">
        <v>1.395E-5</v>
      </c>
    </row>
    <row r="32555" spans="1:3" x14ac:dyDescent="0.35">
      <c r="A32555" s="86">
        <v>46362</v>
      </c>
      <c r="B32555" s="87">
        <v>0.10416666666666667</v>
      </c>
      <c r="C32555">
        <v>1.342E-5</v>
      </c>
    </row>
    <row r="32556" spans="1:3" x14ac:dyDescent="0.35">
      <c r="A32556" s="86">
        <v>46362</v>
      </c>
      <c r="B32556" s="87">
        <v>0.11458333333333333</v>
      </c>
      <c r="C32556">
        <v>1.3030000000000001E-5</v>
      </c>
    </row>
    <row r="32557" spans="1:3" x14ac:dyDescent="0.35">
      <c r="A32557" s="86">
        <v>46362</v>
      </c>
      <c r="B32557" s="87">
        <v>0.125</v>
      </c>
      <c r="C32557">
        <v>1.277E-5</v>
      </c>
    </row>
    <row r="32558" spans="1:3" x14ac:dyDescent="0.35">
      <c r="A32558" s="86">
        <v>46362</v>
      </c>
      <c r="B32558" s="87">
        <v>0.13541666666666666</v>
      </c>
      <c r="C32558">
        <v>1.2500000000000001E-5</v>
      </c>
    </row>
    <row r="32559" spans="1:3" x14ac:dyDescent="0.35">
      <c r="A32559" s="86">
        <v>46362</v>
      </c>
      <c r="B32559" s="87">
        <v>0.14583333333333334</v>
      </c>
      <c r="C32559">
        <v>1.224E-5</v>
      </c>
    </row>
    <row r="32560" spans="1:3" x14ac:dyDescent="0.35">
      <c r="A32560" s="86">
        <v>46362</v>
      </c>
      <c r="B32560" s="87">
        <v>0.15625</v>
      </c>
      <c r="C32560">
        <v>1.201E-5</v>
      </c>
    </row>
    <row r="32561" spans="1:3" x14ac:dyDescent="0.35">
      <c r="A32561" s="86">
        <v>46362</v>
      </c>
      <c r="B32561" s="87">
        <v>0.16666666666666666</v>
      </c>
      <c r="C32561">
        <v>1.1790000000000001E-5</v>
      </c>
    </row>
    <row r="32562" spans="1:3" x14ac:dyDescent="0.35">
      <c r="A32562" s="86">
        <v>46362</v>
      </c>
      <c r="B32562" s="87">
        <v>0.17708333333333334</v>
      </c>
      <c r="C32562">
        <v>1.1589999999999999E-5</v>
      </c>
    </row>
    <row r="32563" spans="1:3" x14ac:dyDescent="0.35">
      <c r="A32563" s="86">
        <v>46362</v>
      </c>
      <c r="B32563" s="87">
        <v>0.1875</v>
      </c>
      <c r="C32563">
        <v>1.1440000000000001E-5</v>
      </c>
    </row>
    <row r="32564" spans="1:3" x14ac:dyDescent="0.35">
      <c r="A32564" s="86">
        <v>46362</v>
      </c>
      <c r="B32564" s="87">
        <v>0.19791666666666666</v>
      </c>
      <c r="C32564">
        <v>1.136E-5</v>
      </c>
    </row>
    <row r="32565" spans="1:3" x14ac:dyDescent="0.35">
      <c r="A32565" s="86">
        <v>46362</v>
      </c>
      <c r="B32565" s="87">
        <v>0.20833333333333334</v>
      </c>
      <c r="C32565">
        <v>1.1299999999999999E-5</v>
      </c>
    </row>
    <row r="32566" spans="1:3" x14ac:dyDescent="0.35">
      <c r="A32566" s="86">
        <v>46362</v>
      </c>
      <c r="B32566" s="87">
        <v>0.21875</v>
      </c>
      <c r="C32566">
        <v>1.1299999999999999E-5</v>
      </c>
    </row>
    <row r="32567" spans="1:3" x14ac:dyDescent="0.35">
      <c r="A32567" s="86">
        <v>46362</v>
      </c>
      <c r="B32567" s="87">
        <v>0.22916666666666666</v>
      </c>
      <c r="C32567">
        <v>1.132E-5</v>
      </c>
    </row>
    <row r="32568" spans="1:3" x14ac:dyDescent="0.35">
      <c r="A32568" s="86">
        <v>46362</v>
      </c>
      <c r="B32568" s="87">
        <v>0.23958333333333334</v>
      </c>
      <c r="C32568">
        <v>1.1419999999999999E-5</v>
      </c>
    </row>
    <row r="32569" spans="1:3" x14ac:dyDescent="0.35">
      <c r="A32569" s="86">
        <v>46362</v>
      </c>
      <c r="B32569" s="87">
        <v>0.25</v>
      </c>
      <c r="C32569">
        <v>1.153E-5</v>
      </c>
    </row>
    <row r="32570" spans="1:3" x14ac:dyDescent="0.35">
      <c r="A32570" s="86">
        <v>46362</v>
      </c>
      <c r="B32570" s="87">
        <v>0.26041666666666669</v>
      </c>
      <c r="C32570">
        <v>1.171E-5</v>
      </c>
    </row>
    <row r="32571" spans="1:3" x14ac:dyDescent="0.35">
      <c r="A32571" s="86">
        <v>46362</v>
      </c>
      <c r="B32571" s="87">
        <v>0.27083333333333331</v>
      </c>
      <c r="C32571">
        <v>1.1910000000000001E-5</v>
      </c>
    </row>
    <row r="32572" spans="1:3" x14ac:dyDescent="0.35">
      <c r="A32572" s="86">
        <v>46362</v>
      </c>
      <c r="B32572" s="87">
        <v>0.28125</v>
      </c>
      <c r="C32572">
        <v>1.218E-5</v>
      </c>
    </row>
    <row r="32573" spans="1:3" x14ac:dyDescent="0.35">
      <c r="A32573" s="86">
        <v>46362</v>
      </c>
      <c r="B32573" s="87">
        <v>0.29166666666666669</v>
      </c>
      <c r="C32573">
        <v>1.2500000000000001E-5</v>
      </c>
    </row>
    <row r="32574" spans="1:3" x14ac:dyDescent="0.35">
      <c r="A32574" s="86">
        <v>46362</v>
      </c>
      <c r="B32574" s="87">
        <v>0.30208333333333331</v>
      </c>
      <c r="C32574">
        <v>1.2970000000000001E-5</v>
      </c>
    </row>
    <row r="32575" spans="1:3" x14ac:dyDescent="0.35">
      <c r="A32575" s="86">
        <v>46362</v>
      </c>
      <c r="B32575" s="87">
        <v>0.3125</v>
      </c>
      <c r="C32575">
        <v>1.3740000000000001E-5</v>
      </c>
    </row>
    <row r="32576" spans="1:3" x14ac:dyDescent="0.35">
      <c r="A32576" s="86">
        <v>46362</v>
      </c>
      <c r="B32576" s="87">
        <v>0.32291666666666669</v>
      </c>
      <c r="C32576">
        <v>1.507E-5</v>
      </c>
    </row>
    <row r="32577" spans="1:3" x14ac:dyDescent="0.35">
      <c r="A32577" s="86">
        <v>46362</v>
      </c>
      <c r="B32577" s="87">
        <v>0.33333333333333331</v>
      </c>
      <c r="C32577">
        <v>1.719E-5</v>
      </c>
    </row>
    <row r="32578" spans="1:3" x14ac:dyDescent="0.35">
      <c r="A32578" s="86">
        <v>46362</v>
      </c>
      <c r="B32578" s="87">
        <v>0.34375</v>
      </c>
      <c r="C32578">
        <v>2.0230000000000001E-5</v>
      </c>
    </row>
    <row r="32579" spans="1:3" x14ac:dyDescent="0.35">
      <c r="A32579" s="86">
        <v>46362</v>
      </c>
      <c r="B32579" s="87">
        <v>0.35416666666666669</v>
      </c>
      <c r="C32579">
        <v>2.3980000000000001E-5</v>
      </c>
    </row>
    <row r="32580" spans="1:3" x14ac:dyDescent="0.35">
      <c r="A32580" s="86">
        <v>46362</v>
      </c>
      <c r="B32580" s="87">
        <v>0.36458333333333331</v>
      </c>
      <c r="C32580">
        <v>2.8070000000000001E-5</v>
      </c>
    </row>
    <row r="32581" spans="1:3" x14ac:dyDescent="0.35">
      <c r="A32581" s="86">
        <v>46362</v>
      </c>
      <c r="B32581" s="87">
        <v>0.375</v>
      </c>
      <c r="C32581">
        <v>3.2140000000000001E-5</v>
      </c>
    </row>
    <row r="32582" spans="1:3" x14ac:dyDescent="0.35">
      <c r="A32582" s="86">
        <v>46362</v>
      </c>
      <c r="B32582" s="87">
        <v>0.38541666666666669</v>
      </c>
      <c r="C32582">
        <v>3.595E-5</v>
      </c>
    </row>
    <row r="32583" spans="1:3" x14ac:dyDescent="0.35">
      <c r="A32583" s="86">
        <v>46362</v>
      </c>
      <c r="B32583" s="87">
        <v>0.39583333333333331</v>
      </c>
      <c r="C32583">
        <v>3.943E-5</v>
      </c>
    </row>
    <row r="32584" spans="1:3" x14ac:dyDescent="0.35">
      <c r="A32584" s="86">
        <v>46362</v>
      </c>
      <c r="B32584" s="87">
        <v>0.40625</v>
      </c>
      <c r="C32584">
        <v>4.2569999999999994E-5</v>
      </c>
    </row>
    <row r="32585" spans="1:3" x14ac:dyDescent="0.35">
      <c r="A32585" s="86">
        <v>46362</v>
      </c>
      <c r="B32585" s="87">
        <v>0.41666666666666669</v>
      </c>
      <c r="C32585">
        <v>4.5400000000000006E-5</v>
      </c>
    </row>
    <row r="32586" spans="1:3" x14ac:dyDescent="0.35">
      <c r="A32586" s="86">
        <v>46362</v>
      </c>
      <c r="B32586" s="87">
        <v>0.42708333333333331</v>
      </c>
      <c r="C32586">
        <v>4.7940000000000005E-5</v>
      </c>
    </row>
    <row r="32587" spans="1:3" x14ac:dyDescent="0.35">
      <c r="A32587" s="86">
        <v>46362</v>
      </c>
      <c r="B32587" s="87">
        <v>0.4375</v>
      </c>
      <c r="C32587">
        <v>5.028E-5</v>
      </c>
    </row>
    <row r="32588" spans="1:3" x14ac:dyDescent="0.35">
      <c r="A32588" s="86">
        <v>46362</v>
      </c>
      <c r="B32588" s="87">
        <v>0.44791666666666669</v>
      </c>
      <c r="C32588">
        <v>5.2479999999999999E-5</v>
      </c>
    </row>
    <row r="32589" spans="1:3" x14ac:dyDescent="0.35">
      <c r="A32589" s="86">
        <v>46362</v>
      </c>
      <c r="B32589" s="87">
        <v>0.45833333333333331</v>
      </c>
      <c r="C32589">
        <v>5.4719999999999998E-5</v>
      </c>
    </row>
    <row r="32590" spans="1:3" x14ac:dyDescent="0.35">
      <c r="A32590" s="86">
        <v>46362</v>
      </c>
      <c r="B32590" s="87">
        <v>0.46875</v>
      </c>
      <c r="C32590">
        <v>5.7000000000000003E-5</v>
      </c>
    </row>
    <row r="32591" spans="1:3" x14ac:dyDescent="0.35">
      <c r="A32591" s="86">
        <v>46362</v>
      </c>
      <c r="B32591" s="87">
        <v>0.47916666666666669</v>
      </c>
      <c r="C32591">
        <v>5.914E-5</v>
      </c>
    </row>
    <row r="32592" spans="1:3" x14ac:dyDescent="0.35">
      <c r="A32592" s="86">
        <v>46362</v>
      </c>
      <c r="B32592" s="87">
        <v>0.48958333333333331</v>
      </c>
      <c r="C32592">
        <v>6.0909999999999998E-5</v>
      </c>
    </row>
    <row r="32593" spans="1:3" x14ac:dyDescent="0.35">
      <c r="A32593" s="86">
        <v>46362</v>
      </c>
      <c r="B32593" s="87">
        <v>0.5</v>
      </c>
      <c r="C32593">
        <v>6.2089999999999997E-5</v>
      </c>
    </row>
    <row r="32594" spans="1:3" x14ac:dyDescent="0.35">
      <c r="A32594" s="86">
        <v>46362</v>
      </c>
      <c r="B32594" s="87">
        <v>0.51041666666666663</v>
      </c>
      <c r="C32594">
        <v>6.245E-5</v>
      </c>
    </row>
    <row r="32595" spans="1:3" x14ac:dyDescent="0.35">
      <c r="A32595" s="86">
        <v>46362</v>
      </c>
      <c r="B32595" s="87">
        <v>0.52083333333333337</v>
      </c>
      <c r="C32595">
        <v>6.1969999999999991E-5</v>
      </c>
    </row>
    <row r="32596" spans="1:3" x14ac:dyDescent="0.35">
      <c r="A32596" s="86">
        <v>46362</v>
      </c>
      <c r="B32596" s="87">
        <v>0.53125</v>
      </c>
      <c r="C32596">
        <v>6.071E-5</v>
      </c>
    </row>
    <row r="32597" spans="1:3" x14ac:dyDescent="0.35">
      <c r="A32597" s="86">
        <v>46362</v>
      </c>
      <c r="B32597" s="87">
        <v>0.54166666666666663</v>
      </c>
      <c r="C32597">
        <v>5.8650000000000003E-5</v>
      </c>
    </row>
    <row r="32598" spans="1:3" x14ac:dyDescent="0.35">
      <c r="A32598" s="86">
        <v>46362</v>
      </c>
      <c r="B32598" s="87">
        <v>0.55208333333333337</v>
      </c>
      <c r="C32598">
        <v>5.5899999999999997E-5</v>
      </c>
    </row>
    <row r="32599" spans="1:3" x14ac:dyDescent="0.35">
      <c r="A32599" s="86">
        <v>46362</v>
      </c>
      <c r="B32599" s="87">
        <v>0.5625</v>
      </c>
      <c r="C32599">
        <v>5.2689999999999999E-5</v>
      </c>
    </row>
    <row r="32600" spans="1:3" x14ac:dyDescent="0.35">
      <c r="A32600" s="86">
        <v>46362</v>
      </c>
      <c r="B32600" s="87">
        <v>0.57291666666666663</v>
      </c>
      <c r="C32600">
        <v>4.9329999999999997E-5</v>
      </c>
    </row>
    <row r="32601" spans="1:3" x14ac:dyDescent="0.35">
      <c r="A32601" s="86">
        <v>46362</v>
      </c>
      <c r="B32601" s="87">
        <v>0.58333333333333337</v>
      </c>
      <c r="C32601">
        <v>4.6149999999999997E-5</v>
      </c>
    </row>
    <row r="32602" spans="1:3" x14ac:dyDescent="0.35">
      <c r="A32602" s="86">
        <v>46362</v>
      </c>
      <c r="B32602" s="87">
        <v>0.59375</v>
      </c>
      <c r="C32602">
        <v>4.3339999999999995E-5</v>
      </c>
    </row>
    <row r="32603" spans="1:3" x14ac:dyDescent="0.35">
      <c r="A32603" s="86">
        <v>46362</v>
      </c>
      <c r="B32603" s="87">
        <v>0.60416666666666663</v>
      </c>
      <c r="C32603">
        <v>4.0960000000000001E-5</v>
      </c>
    </row>
    <row r="32604" spans="1:3" x14ac:dyDescent="0.35">
      <c r="A32604" s="86">
        <v>46362</v>
      </c>
      <c r="B32604" s="87">
        <v>0.61458333333333337</v>
      </c>
      <c r="C32604">
        <v>3.8949999999999998E-5</v>
      </c>
    </row>
    <row r="32605" spans="1:3" x14ac:dyDescent="0.35">
      <c r="A32605" s="86">
        <v>46362</v>
      </c>
      <c r="B32605" s="87">
        <v>0.625</v>
      </c>
      <c r="C32605">
        <v>3.7299999999999999E-5</v>
      </c>
    </row>
    <row r="32606" spans="1:3" x14ac:dyDescent="0.35">
      <c r="A32606" s="86">
        <v>46362</v>
      </c>
      <c r="B32606" s="87">
        <v>0.63541666666666663</v>
      </c>
      <c r="C32606">
        <v>3.5970000000000003E-5</v>
      </c>
    </row>
    <row r="32607" spans="1:3" x14ac:dyDescent="0.35">
      <c r="A32607" s="86">
        <v>46362</v>
      </c>
      <c r="B32607" s="87">
        <v>0.64583333333333337</v>
      </c>
      <c r="C32607">
        <v>3.4829999999999997E-5</v>
      </c>
    </row>
    <row r="32608" spans="1:3" x14ac:dyDescent="0.35">
      <c r="A32608" s="86">
        <v>46362</v>
      </c>
      <c r="B32608" s="87">
        <v>0.65625</v>
      </c>
      <c r="C32608">
        <v>3.3849999999999996E-5</v>
      </c>
    </row>
    <row r="32609" spans="1:3" x14ac:dyDescent="0.35">
      <c r="A32609" s="86">
        <v>46362</v>
      </c>
      <c r="B32609" s="87">
        <v>0.66666666666666663</v>
      </c>
      <c r="C32609">
        <v>3.2879999999999997E-5</v>
      </c>
    </row>
    <row r="32610" spans="1:3" x14ac:dyDescent="0.35">
      <c r="A32610" s="86">
        <v>46362</v>
      </c>
      <c r="B32610" s="87">
        <v>0.67708333333333337</v>
      </c>
      <c r="C32610">
        <v>3.1940000000000003E-5</v>
      </c>
    </row>
    <row r="32611" spans="1:3" x14ac:dyDescent="0.35">
      <c r="A32611" s="86">
        <v>46362</v>
      </c>
      <c r="B32611" s="87">
        <v>0.6875</v>
      </c>
      <c r="C32611">
        <v>3.1229999999999997E-5</v>
      </c>
    </row>
    <row r="32612" spans="1:3" x14ac:dyDescent="0.35">
      <c r="A32612" s="86">
        <v>46362</v>
      </c>
      <c r="B32612" s="87">
        <v>0.69791666666666663</v>
      </c>
      <c r="C32612">
        <v>3.1019999999999998E-5</v>
      </c>
    </row>
    <row r="32613" spans="1:3" x14ac:dyDescent="0.35">
      <c r="A32613" s="86">
        <v>46362</v>
      </c>
      <c r="B32613" s="87">
        <v>0.70833333333333337</v>
      </c>
      <c r="C32613">
        <v>3.167E-5</v>
      </c>
    </row>
    <row r="32614" spans="1:3" x14ac:dyDescent="0.35">
      <c r="A32614" s="86">
        <v>46362</v>
      </c>
      <c r="B32614" s="87">
        <v>0.71875</v>
      </c>
      <c r="C32614">
        <v>3.3290000000000001E-5</v>
      </c>
    </row>
    <row r="32615" spans="1:3" x14ac:dyDescent="0.35">
      <c r="A32615" s="86">
        <v>46362</v>
      </c>
      <c r="B32615" s="87">
        <v>0.72916666666666663</v>
      </c>
      <c r="C32615">
        <v>3.5649999999999999E-5</v>
      </c>
    </row>
    <row r="32616" spans="1:3" x14ac:dyDescent="0.35">
      <c r="A32616" s="86">
        <v>46362</v>
      </c>
      <c r="B32616" s="87">
        <v>0.73958333333333337</v>
      </c>
      <c r="C32616">
        <v>3.8330000000000001E-5</v>
      </c>
    </row>
    <row r="32617" spans="1:3" x14ac:dyDescent="0.35">
      <c r="A32617" s="86">
        <v>46362</v>
      </c>
      <c r="B32617" s="87">
        <v>0.75</v>
      </c>
      <c r="C32617">
        <v>4.0980000000000004E-5</v>
      </c>
    </row>
    <row r="32618" spans="1:3" x14ac:dyDescent="0.35">
      <c r="A32618" s="86">
        <v>46362</v>
      </c>
      <c r="B32618" s="87">
        <v>0.76041666666666663</v>
      </c>
      <c r="C32618">
        <v>4.3279999999999999E-5</v>
      </c>
    </row>
    <row r="32619" spans="1:3" x14ac:dyDescent="0.35">
      <c r="A32619" s="86">
        <v>46362</v>
      </c>
      <c r="B32619" s="87">
        <v>0.77083333333333337</v>
      </c>
      <c r="C32619">
        <v>4.5260000000000004E-5</v>
      </c>
    </row>
    <row r="32620" spans="1:3" x14ac:dyDescent="0.35">
      <c r="A32620" s="86">
        <v>46362</v>
      </c>
      <c r="B32620" s="87">
        <v>0.78125</v>
      </c>
      <c r="C32620">
        <v>4.7089999999999998E-5</v>
      </c>
    </row>
    <row r="32621" spans="1:3" x14ac:dyDescent="0.35">
      <c r="A32621" s="86">
        <v>46362</v>
      </c>
      <c r="B32621" s="87">
        <v>0.79166666666666663</v>
      </c>
      <c r="C32621">
        <v>4.8820000000000004E-5</v>
      </c>
    </row>
    <row r="32622" spans="1:3" x14ac:dyDescent="0.35">
      <c r="A32622" s="86">
        <v>46362</v>
      </c>
      <c r="B32622" s="87">
        <v>0.80208333333333337</v>
      </c>
      <c r="C32622">
        <v>5.0569999999999999E-5</v>
      </c>
    </row>
    <row r="32623" spans="1:3" x14ac:dyDescent="0.35">
      <c r="A32623" s="86">
        <v>46362</v>
      </c>
      <c r="B32623" s="87">
        <v>0.8125</v>
      </c>
      <c r="C32623">
        <v>5.2009999999999998E-5</v>
      </c>
    </row>
    <row r="32624" spans="1:3" x14ac:dyDescent="0.35">
      <c r="A32624" s="86">
        <v>46362</v>
      </c>
      <c r="B32624" s="87">
        <v>0.82291666666666663</v>
      </c>
      <c r="C32624">
        <v>5.2810000000000004E-5</v>
      </c>
    </row>
    <row r="32625" spans="1:3" x14ac:dyDescent="0.35">
      <c r="A32625" s="86">
        <v>46362</v>
      </c>
      <c r="B32625" s="87">
        <v>0.83333333333333337</v>
      </c>
      <c r="C32625">
        <v>5.2519999999999999E-5</v>
      </c>
    </row>
    <row r="32626" spans="1:3" x14ac:dyDescent="0.35">
      <c r="A32626" s="86">
        <v>46362</v>
      </c>
      <c r="B32626" s="87">
        <v>0.84375</v>
      </c>
      <c r="C32626">
        <v>5.0979999999999996E-5</v>
      </c>
    </row>
    <row r="32627" spans="1:3" x14ac:dyDescent="0.35">
      <c r="A32627" s="86">
        <v>46362</v>
      </c>
      <c r="B32627" s="87">
        <v>0.85416666666666663</v>
      </c>
      <c r="C32627">
        <v>4.8570000000000004E-5</v>
      </c>
    </row>
    <row r="32628" spans="1:3" x14ac:dyDescent="0.35">
      <c r="A32628" s="86">
        <v>46362</v>
      </c>
      <c r="B32628" s="87">
        <v>0.86458333333333337</v>
      </c>
      <c r="C32628">
        <v>4.5879999999999994E-5</v>
      </c>
    </row>
    <row r="32629" spans="1:3" x14ac:dyDescent="0.35">
      <c r="A32629" s="86">
        <v>46362</v>
      </c>
      <c r="B32629" s="87">
        <v>0.875</v>
      </c>
      <c r="C32629">
        <v>4.3439999999999997E-5</v>
      </c>
    </row>
    <row r="32630" spans="1:3" x14ac:dyDescent="0.35">
      <c r="A32630" s="86">
        <v>46362</v>
      </c>
      <c r="B32630" s="87">
        <v>0.88541666666666663</v>
      </c>
      <c r="C32630">
        <v>4.1689999999999996E-5</v>
      </c>
    </row>
    <row r="32631" spans="1:3" x14ac:dyDescent="0.35">
      <c r="A32631" s="86">
        <v>46362</v>
      </c>
      <c r="B32631" s="87">
        <v>0.89583333333333337</v>
      </c>
      <c r="C32631">
        <v>4.0450000000000001E-5</v>
      </c>
    </row>
    <row r="32632" spans="1:3" x14ac:dyDescent="0.35">
      <c r="A32632" s="86">
        <v>46362</v>
      </c>
      <c r="B32632" s="87">
        <v>0.90625</v>
      </c>
      <c r="C32632">
        <v>3.943E-5</v>
      </c>
    </row>
    <row r="32633" spans="1:3" x14ac:dyDescent="0.35">
      <c r="A32633" s="86">
        <v>46362</v>
      </c>
      <c r="B32633" s="87">
        <v>0.91666666666666663</v>
      </c>
      <c r="C32633">
        <v>3.8269999999999998E-5</v>
      </c>
    </row>
    <row r="32634" spans="1:3" x14ac:dyDescent="0.35">
      <c r="A32634" s="86">
        <v>46362</v>
      </c>
      <c r="B32634" s="87">
        <v>0.92708333333333337</v>
      </c>
      <c r="C32634">
        <v>3.68E-5</v>
      </c>
    </row>
    <row r="32635" spans="1:3" x14ac:dyDescent="0.35">
      <c r="A32635" s="86">
        <v>46362</v>
      </c>
      <c r="B32635" s="87">
        <v>0.9375</v>
      </c>
      <c r="C32635">
        <v>3.4969999999999999E-5</v>
      </c>
    </row>
    <row r="32636" spans="1:3" x14ac:dyDescent="0.35">
      <c r="A32636" s="86">
        <v>46362</v>
      </c>
      <c r="B32636" s="87">
        <v>0.94791666666666663</v>
      </c>
      <c r="C32636">
        <v>3.29E-5</v>
      </c>
    </row>
    <row r="32637" spans="1:3" x14ac:dyDescent="0.35">
      <c r="A32637" s="86">
        <v>46362</v>
      </c>
      <c r="B32637" s="87">
        <v>0.95833333333333337</v>
      </c>
      <c r="C32637">
        <v>3.0660000000000001E-5</v>
      </c>
    </row>
    <row r="32638" spans="1:3" x14ac:dyDescent="0.35">
      <c r="A32638" s="86">
        <v>46362</v>
      </c>
      <c r="B32638" s="87">
        <v>0.96875</v>
      </c>
      <c r="C32638">
        <v>2.836E-5</v>
      </c>
    </row>
    <row r="32639" spans="1:3" x14ac:dyDescent="0.35">
      <c r="A32639" s="86">
        <v>46362</v>
      </c>
      <c r="B32639" s="87">
        <v>0.97916666666666663</v>
      </c>
      <c r="C32639">
        <v>2.6060000000000001E-5</v>
      </c>
    </row>
    <row r="32640" spans="1:3" x14ac:dyDescent="0.35">
      <c r="A32640" s="86">
        <v>46362</v>
      </c>
      <c r="B32640" s="87">
        <v>0.98958333333333337</v>
      </c>
      <c r="C32640">
        <v>2.3800000000000003E-5</v>
      </c>
    </row>
    <row r="32641" spans="1:3" x14ac:dyDescent="0.35">
      <c r="A32641" s="86">
        <v>46363</v>
      </c>
      <c r="B32641" s="87">
        <v>0</v>
      </c>
      <c r="C32641">
        <v>2.158E-5</v>
      </c>
    </row>
    <row r="32642" spans="1:3" x14ac:dyDescent="0.35">
      <c r="A32642" s="86">
        <v>46363</v>
      </c>
      <c r="B32642" s="87">
        <v>1.0416666666666666E-2</v>
      </c>
      <c r="C32642">
        <v>1.999E-5</v>
      </c>
    </row>
    <row r="32643" spans="1:3" x14ac:dyDescent="0.35">
      <c r="A32643" s="86">
        <v>46363</v>
      </c>
      <c r="B32643" s="87">
        <v>2.0833333333333332E-2</v>
      </c>
      <c r="C32643">
        <v>1.7980000000000001E-5</v>
      </c>
    </row>
    <row r="32644" spans="1:3" x14ac:dyDescent="0.35">
      <c r="A32644" s="86">
        <v>46363</v>
      </c>
      <c r="B32644" s="87">
        <v>3.125E-2</v>
      </c>
      <c r="C32644">
        <v>1.624E-5</v>
      </c>
    </row>
    <row r="32645" spans="1:3" x14ac:dyDescent="0.35">
      <c r="A32645" s="86">
        <v>46363</v>
      </c>
      <c r="B32645" s="87">
        <v>4.1666666666666664E-2</v>
      </c>
      <c r="C32645">
        <v>1.4760000000000001E-5</v>
      </c>
    </row>
    <row r="32646" spans="1:3" x14ac:dyDescent="0.35">
      <c r="A32646" s="86">
        <v>46363</v>
      </c>
      <c r="B32646" s="87">
        <v>5.2083333333333336E-2</v>
      </c>
      <c r="C32646">
        <v>1.366E-5</v>
      </c>
    </row>
    <row r="32647" spans="1:3" x14ac:dyDescent="0.35">
      <c r="A32647" s="86">
        <v>46363</v>
      </c>
      <c r="B32647" s="87">
        <v>6.25E-2</v>
      </c>
      <c r="C32647">
        <v>1.29E-5</v>
      </c>
    </row>
    <row r="32648" spans="1:3" x14ac:dyDescent="0.35">
      <c r="A32648" s="86">
        <v>46363</v>
      </c>
      <c r="B32648" s="87">
        <v>7.2916666666666671E-2</v>
      </c>
      <c r="C32648">
        <v>1.24E-5</v>
      </c>
    </row>
    <row r="32649" spans="1:3" x14ac:dyDescent="0.35">
      <c r="A32649" s="86">
        <v>46363</v>
      </c>
      <c r="B32649" s="87">
        <v>8.3333333333333329E-2</v>
      </c>
      <c r="C32649">
        <v>1.2070000000000001E-5</v>
      </c>
    </row>
    <row r="32650" spans="1:3" x14ac:dyDescent="0.35">
      <c r="A32650" s="86">
        <v>46363</v>
      </c>
      <c r="B32650" s="87">
        <v>9.375E-2</v>
      </c>
      <c r="C32650">
        <v>1.187E-5</v>
      </c>
    </row>
    <row r="32651" spans="1:3" x14ac:dyDescent="0.35">
      <c r="A32651" s="86">
        <v>46363</v>
      </c>
      <c r="B32651" s="87">
        <v>0.10416666666666667</v>
      </c>
      <c r="C32651">
        <v>1.171E-5</v>
      </c>
    </row>
    <row r="32652" spans="1:3" x14ac:dyDescent="0.35">
      <c r="A32652" s="86">
        <v>46363</v>
      </c>
      <c r="B32652" s="87">
        <v>0.11458333333333333</v>
      </c>
      <c r="C32652">
        <v>1.165E-5</v>
      </c>
    </row>
    <row r="32653" spans="1:3" x14ac:dyDescent="0.35">
      <c r="A32653" s="86">
        <v>46363</v>
      </c>
      <c r="B32653" s="87">
        <v>0.125</v>
      </c>
      <c r="C32653">
        <v>1.1570000000000001E-5</v>
      </c>
    </row>
    <row r="32654" spans="1:3" x14ac:dyDescent="0.35">
      <c r="A32654" s="86">
        <v>46363</v>
      </c>
      <c r="B32654" s="87">
        <v>0.13541666666666666</v>
      </c>
      <c r="C32654">
        <v>1.148E-5</v>
      </c>
    </row>
    <row r="32655" spans="1:3" x14ac:dyDescent="0.35">
      <c r="A32655" s="86">
        <v>46363</v>
      </c>
      <c r="B32655" s="87">
        <v>0.14583333333333334</v>
      </c>
      <c r="C32655">
        <v>1.1419999999999999E-5</v>
      </c>
    </row>
    <row r="32656" spans="1:3" x14ac:dyDescent="0.35">
      <c r="A32656" s="86">
        <v>46363</v>
      </c>
      <c r="B32656" s="87">
        <v>0.15625</v>
      </c>
      <c r="C32656">
        <v>1.133E-5</v>
      </c>
    </row>
    <row r="32657" spans="1:3" x14ac:dyDescent="0.35">
      <c r="A32657" s="86">
        <v>46363</v>
      </c>
      <c r="B32657" s="87">
        <v>0.16666666666666666</v>
      </c>
      <c r="C32657">
        <v>1.133E-5</v>
      </c>
    </row>
    <row r="32658" spans="1:3" x14ac:dyDescent="0.35">
      <c r="A32658" s="86">
        <v>46363</v>
      </c>
      <c r="B32658" s="87">
        <v>0.17708333333333334</v>
      </c>
      <c r="C32658">
        <v>1.136E-5</v>
      </c>
    </row>
    <row r="32659" spans="1:3" x14ac:dyDescent="0.35">
      <c r="A32659" s="86">
        <v>46363</v>
      </c>
      <c r="B32659" s="87">
        <v>0.1875</v>
      </c>
      <c r="C32659">
        <v>1.148E-5</v>
      </c>
    </row>
    <row r="32660" spans="1:3" x14ac:dyDescent="0.35">
      <c r="A32660" s="86">
        <v>46363</v>
      </c>
      <c r="B32660" s="87">
        <v>0.19791666666666666</v>
      </c>
      <c r="C32660">
        <v>1.163E-5</v>
      </c>
    </row>
    <row r="32661" spans="1:3" x14ac:dyDescent="0.35">
      <c r="A32661" s="86">
        <v>46363</v>
      </c>
      <c r="B32661" s="87">
        <v>0.20833333333333334</v>
      </c>
      <c r="C32661">
        <v>1.183E-5</v>
      </c>
    </row>
    <row r="32662" spans="1:3" x14ac:dyDescent="0.35">
      <c r="A32662" s="86">
        <v>46363</v>
      </c>
      <c r="B32662" s="87">
        <v>0.21875</v>
      </c>
      <c r="C32662">
        <v>1.2099999999999999E-5</v>
      </c>
    </row>
    <row r="32663" spans="1:3" x14ac:dyDescent="0.35">
      <c r="A32663" s="86">
        <v>46363</v>
      </c>
      <c r="B32663" s="87">
        <v>0.22916666666666666</v>
      </c>
      <c r="C32663">
        <v>1.275E-5</v>
      </c>
    </row>
    <row r="32664" spans="1:3" x14ac:dyDescent="0.35">
      <c r="A32664" s="86">
        <v>46363</v>
      </c>
      <c r="B32664" s="87">
        <v>0.23958333333333334</v>
      </c>
      <c r="C32664">
        <v>1.4109999999999999E-5</v>
      </c>
    </row>
    <row r="32665" spans="1:3" x14ac:dyDescent="0.35">
      <c r="A32665" s="86">
        <v>46363</v>
      </c>
      <c r="B32665" s="87">
        <v>0.25</v>
      </c>
      <c r="C32665">
        <v>1.6500000000000001E-5</v>
      </c>
    </row>
    <row r="32666" spans="1:3" x14ac:dyDescent="0.35">
      <c r="A32666" s="86">
        <v>46363</v>
      </c>
      <c r="B32666" s="87">
        <v>0.26041666666666669</v>
      </c>
      <c r="C32666">
        <v>2.0109999999999999E-5</v>
      </c>
    </row>
    <row r="32667" spans="1:3" x14ac:dyDescent="0.35">
      <c r="A32667" s="86">
        <v>46363</v>
      </c>
      <c r="B32667" s="87">
        <v>0.27083333333333331</v>
      </c>
      <c r="C32667">
        <v>2.4490000000000001E-5</v>
      </c>
    </row>
    <row r="32668" spans="1:3" x14ac:dyDescent="0.35">
      <c r="A32668" s="86">
        <v>46363</v>
      </c>
      <c r="B32668" s="87">
        <v>0.28125</v>
      </c>
      <c r="C32668">
        <v>2.898E-5</v>
      </c>
    </row>
    <row r="32669" spans="1:3" x14ac:dyDescent="0.35">
      <c r="A32669" s="86">
        <v>46363</v>
      </c>
      <c r="B32669" s="87">
        <v>0.29166666666666669</v>
      </c>
      <c r="C32669">
        <v>3.2979999999999999E-5</v>
      </c>
    </row>
    <row r="32670" spans="1:3" x14ac:dyDescent="0.35">
      <c r="A32670" s="86">
        <v>46363</v>
      </c>
      <c r="B32670" s="87">
        <v>0.30208333333333331</v>
      </c>
      <c r="C32670">
        <v>3.5960000000000001E-5</v>
      </c>
    </row>
    <row r="32671" spans="1:3" x14ac:dyDescent="0.35">
      <c r="A32671" s="86">
        <v>46363</v>
      </c>
      <c r="B32671" s="87">
        <v>0.3125</v>
      </c>
      <c r="C32671">
        <v>3.8010000000000004E-5</v>
      </c>
    </row>
    <row r="32672" spans="1:3" x14ac:dyDescent="0.35">
      <c r="A32672" s="86">
        <v>46363</v>
      </c>
      <c r="B32672" s="87">
        <v>0.32291666666666669</v>
      </c>
      <c r="C32672">
        <v>3.9249999999999999E-5</v>
      </c>
    </row>
    <row r="32673" spans="1:3" x14ac:dyDescent="0.35">
      <c r="A32673" s="86">
        <v>46363</v>
      </c>
      <c r="B32673" s="87">
        <v>0.33333333333333331</v>
      </c>
      <c r="C32673">
        <v>3.9870000000000003E-5</v>
      </c>
    </row>
    <row r="32674" spans="1:3" x14ac:dyDescent="0.35">
      <c r="A32674" s="86">
        <v>46363</v>
      </c>
      <c r="B32674" s="87">
        <v>0.34375</v>
      </c>
      <c r="C32674">
        <v>4.0050000000000004E-5</v>
      </c>
    </row>
    <row r="32675" spans="1:3" x14ac:dyDescent="0.35">
      <c r="A32675" s="86">
        <v>46363</v>
      </c>
      <c r="B32675" s="87">
        <v>0.35416666666666669</v>
      </c>
      <c r="C32675">
        <v>3.9870000000000003E-5</v>
      </c>
    </row>
    <row r="32676" spans="1:3" x14ac:dyDescent="0.35">
      <c r="A32676" s="86">
        <v>46363</v>
      </c>
      <c r="B32676" s="87">
        <v>0.36458333333333331</v>
      </c>
      <c r="C32676">
        <v>3.9370000000000004E-5</v>
      </c>
    </row>
    <row r="32677" spans="1:3" x14ac:dyDescent="0.35">
      <c r="A32677" s="86">
        <v>46363</v>
      </c>
      <c r="B32677" s="87">
        <v>0.375</v>
      </c>
      <c r="C32677">
        <v>3.8659999999999999E-5</v>
      </c>
    </row>
    <row r="32678" spans="1:3" x14ac:dyDescent="0.35">
      <c r="A32678" s="86">
        <v>46363</v>
      </c>
      <c r="B32678" s="87">
        <v>0.38541666666666669</v>
      </c>
      <c r="C32678">
        <v>3.7769999999999999E-5</v>
      </c>
    </row>
    <row r="32679" spans="1:3" x14ac:dyDescent="0.35">
      <c r="A32679" s="86">
        <v>46363</v>
      </c>
      <c r="B32679" s="87">
        <v>0.39583333333333331</v>
      </c>
      <c r="C32679">
        <v>3.6850000000000001E-5</v>
      </c>
    </row>
    <row r="32680" spans="1:3" x14ac:dyDescent="0.35">
      <c r="A32680" s="86">
        <v>46363</v>
      </c>
      <c r="B32680" s="87">
        <v>0.40625</v>
      </c>
      <c r="C32680">
        <v>3.5939999999999998E-5</v>
      </c>
    </row>
    <row r="32681" spans="1:3" x14ac:dyDescent="0.35">
      <c r="A32681" s="86">
        <v>46363</v>
      </c>
      <c r="B32681" s="87">
        <v>0.41666666666666669</v>
      </c>
      <c r="C32681">
        <v>3.5200000000000002E-5</v>
      </c>
    </row>
    <row r="32682" spans="1:3" x14ac:dyDescent="0.35">
      <c r="A32682" s="86">
        <v>46363</v>
      </c>
      <c r="B32682" s="87">
        <v>0.42708333333333331</v>
      </c>
      <c r="C32682">
        <v>3.4700000000000003E-5</v>
      </c>
    </row>
    <row r="32683" spans="1:3" x14ac:dyDescent="0.35">
      <c r="A32683" s="86">
        <v>46363</v>
      </c>
      <c r="B32683" s="87">
        <v>0.4375</v>
      </c>
      <c r="C32683">
        <v>3.4369999999999998E-5</v>
      </c>
    </row>
    <row r="32684" spans="1:3" x14ac:dyDescent="0.35">
      <c r="A32684" s="86">
        <v>46363</v>
      </c>
      <c r="B32684" s="87">
        <v>0.44791666666666669</v>
      </c>
      <c r="C32684">
        <v>3.4229999999999996E-5</v>
      </c>
    </row>
    <row r="32685" spans="1:3" x14ac:dyDescent="0.35">
      <c r="A32685" s="86">
        <v>46363</v>
      </c>
      <c r="B32685" s="87">
        <v>0.45833333333333331</v>
      </c>
      <c r="C32685">
        <v>3.4229999999999996E-5</v>
      </c>
    </row>
    <row r="32686" spans="1:3" x14ac:dyDescent="0.35">
      <c r="A32686" s="86">
        <v>46363</v>
      </c>
      <c r="B32686" s="87">
        <v>0.46875</v>
      </c>
      <c r="C32686">
        <v>3.434E-5</v>
      </c>
    </row>
    <row r="32687" spans="1:3" x14ac:dyDescent="0.35">
      <c r="A32687" s="86">
        <v>46363</v>
      </c>
      <c r="B32687" s="87">
        <v>0.47916666666666669</v>
      </c>
      <c r="C32687">
        <v>3.4600000000000001E-5</v>
      </c>
    </row>
    <row r="32688" spans="1:3" x14ac:dyDescent="0.35">
      <c r="A32688" s="86">
        <v>46363</v>
      </c>
      <c r="B32688" s="87">
        <v>0.48958333333333331</v>
      </c>
      <c r="C32688">
        <v>3.5110000000000001E-5</v>
      </c>
    </row>
    <row r="32689" spans="1:3" x14ac:dyDescent="0.35">
      <c r="A32689" s="86">
        <v>46363</v>
      </c>
      <c r="B32689" s="87">
        <v>0.5</v>
      </c>
      <c r="C32689">
        <v>3.5939999999999998E-5</v>
      </c>
    </row>
    <row r="32690" spans="1:3" x14ac:dyDescent="0.35">
      <c r="A32690" s="86">
        <v>46363</v>
      </c>
      <c r="B32690" s="87">
        <v>0.51041666666666663</v>
      </c>
      <c r="C32690">
        <v>3.7089999999999999E-5</v>
      </c>
    </row>
    <row r="32691" spans="1:3" x14ac:dyDescent="0.35">
      <c r="A32691" s="86">
        <v>46363</v>
      </c>
      <c r="B32691" s="87">
        <v>0.52083333333333337</v>
      </c>
      <c r="C32691">
        <v>3.8330000000000001E-5</v>
      </c>
    </row>
    <row r="32692" spans="1:3" x14ac:dyDescent="0.35">
      <c r="A32692" s="86">
        <v>46363</v>
      </c>
      <c r="B32692" s="87">
        <v>0.53125</v>
      </c>
      <c r="C32692">
        <v>3.9339999999999999E-5</v>
      </c>
    </row>
    <row r="32693" spans="1:3" x14ac:dyDescent="0.35">
      <c r="A32693" s="86">
        <v>46363</v>
      </c>
      <c r="B32693" s="87">
        <v>0.54166666666666663</v>
      </c>
      <c r="C32693">
        <v>3.9870000000000003E-5</v>
      </c>
    </row>
    <row r="32694" spans="1:3" x14ac:dyDescent="0.35">
      <c r="A32694" s="86">
        <v>46363</v>
      </c>
      <c r="B32694" s="87">
        <v>0.55208333333333337</v>
      </c>
      <c r="C32694">
        <v>3.9690000000000001E-5</v>
      </c>
    </row>
    <row r="32695" spans="1:3" x14ac:dyDescent="0.35">
      <c r="A32695" s="86">
        <v>46363</v>
      </c>
      <c r="B32695" s="87">
        <v>0.5625</v>
      </c>
      <c r="C32695">
        <v>3.896E-5</v>
      </c>
    </row>
    <row r="32696" spans="1:3" x14ac:dyDescent="0.35">
      <c r="A32696" s="86">
        <v>46363</v>
      </c>
      <c r="B32696" s="87">
        <v>0.57291666666666663</v>
      </c>
      <c r="C32696">
        <v>3.786E-5</v>
      </c>
    </row>
    <row r="32697" spans="1:3" x14ac:dyDescent="0.35">
      <c r="A32697" s="86">
        <v>46363</v>
      </c>
      <c r="B32697" s="87">
        <v>0.58333333333333337</v>
      </c>
      <c r="C32697">
        <v>3.667E-5</v>
      </c>
    </row>
    <row r="32698" spans="1:3" x14ac:dyDescent="0.35">
      <c r="A32698" s="86">
        <v>46363</v>
      </c>
      <c r="B32698" s="87">
        <v>0.59375</v>
      </c>
      <c r="C32698">
        <v>3.5549999999999997E-5</v>
      </c>
    </row>
    <row r="32699" spans="1:3" x14ac:dyDescent="0.35">
      <c r="A32699" s="86">
        <v>46363</v>
      </c>
      <c r="B32699" s="87">
        <v>0.60416666666666663</v>
      </c>
      <c r="C32699">
        <v>3.4539999999999998E-5</v>
      </c>
    </row>
    <row r="32700" spans="1:3" x14ac:dyDescent="0.35">
      <c r="A32700" s="86">
        <v>46363</v>
      </c>
      <c r="B32700" s="87">
        <v>0.61458333333333337</v>
      </c>
      <c r="C32700">
        <v>3.3630000000000002E-5</v>
      </c>
    </row>
    <row r="32701" spans="1:3" x14ac:dyDescent="0.35">
      <c r="A32701" s="86">
        <v>46363</v>
      </c>
      <c r="B32701" s="87">
        <v>0.625</v>
      </c>
      <c r="C32701">
        <v>3.2750000000000003E-5</v>
      </c>
    </row>
    <row r="32702" spans="1:3" x14ac:dyDescent="0.35">
      <c r="A32702" s="86">
        <v>46363</v>
      </c>
      <c r="B32702" s="87">
        <v>0.63541666666666663</v>
      </c>
      <c r="C32702">
        <v>3.1919999999999999E-5</v>
      </c>
    </row>
    <row r="32703" spans="1:3" x14ac:dyDescent="0.35">
      <c r="A32703" s="86">
        <v>46363</v>
      </c>
      <c r="B32703" s="87">
        <v>0.64583333333333337</v>
      </c>
      <c r="C32703">
        <v>3.1210000000000001E-5</v>
      </c>
    </row>
    <row r="32704" spans="1:3" x14ac:dyDescent="0.35">
      <c r="A32704" s="86">
        <v>46363</v>
      </c>
      <c r="B32704" s="87">
        <v>0.65625</v>
      </c>
      <c r="C32704">
        <v>3.0620000000000002E-5</v>
      </c>
    </row>
    <row r="32705" spans="1:3" x14ac:dyDescent="0.35">
      <c r="A32705" s="86">
        <v>46363</v>
      </c>
      <c r="B32705" s="87">
        <v>0.66666666666666663</v>
      </c>
      <c r="C32705">
        <v>3.029E-5</v>
      </c>
    </row>
    <row r="32706" spans="1:3" x14ac:dyDescent="0.35">
      <c r="A32706" s="86">
        <v>46363</v>
      </c>
      <c r="B32706" s="87">
        <v>0.67708333333333337</v>
      </c>
      <c r="C32706">
        <v>3.023E-5</v>
      </c>
    </row>
    <row r="32707" spans="1:3" x14ac:dyDescent="0.35">
      <c r="A32707" s="86">
        <v>46363</v>
      </c>
      <c r="B32707" s="87">
        <v>0.6875</v>
      </c>
      <c r="C32707">
        <v>3.0519999999999999E-5</v>
      </c>
    </row>
    <row r="32708" spans="1:3" x14ac:dyDescent="0.35">
      <c r="A32708" s="86">
        <v>46363</v>
      </c>
      <c r="B32708" s="87">
        <v>0.69791666666666663</v>
      </c>
      <c r="C32708">
        <v>3.1229999999999997E-5</v>
      </c>
    </row>
    <row r="32709" spans="1:3" x14ac:dyDescent="0.35">
      <c r="A32709" s="86">
        <v>46363</v>
      </c>
      <c r="B32709" s="87">
        <v>0.70833333333333337</v>
      </c>
      <c r="C32709">
        <v>3.2509999999999999E-5</v>
      </c>
    </row>
    <row r="32710" spans="1:3" x14ac:dyDescent="0.35">
      <c r="A32710" s="86">
        <v>46363</v>
      </c>
      <c r="B32710" s="87">
        <v>0.71875</v>
      </c>
      <c r="C32710">
        <v>3.4310000000000002E-5</v>
      </c>
    </row>
    <row r="32711" spans="1:3" x14ac:dyDescent="0.35">
      <c r="A32711" s="86">
        <v>46363</v>
      </c>
      <c r="B32711" s="87">
        <v>0.72916666666666663</v>
      </c>
      <c r="C32711">
        <v>3.659E-5</v>
      </c>
    </row>
    <row r="32712" spans="1:3" x14ac:dyDescent="0.35">
      <c r="A32712" s="86">
        <v>46363</v>
      </c>
      <c r="B32712" s="87">
        <v>0.73958333333333337</v>
      </c>
      <c r="C32712">
        <v>3.9220000000000001E-5</v>
      </c>
    </row>
    <row r="32713" spans="1:3" x14ac:dyDescent="0.35">
      <c r="A32713" s="86">
        <v>46363</v>
      </c>
      <c r="B32713" s="87">
        <v>0.75</v>
      </c>
      <c r="C32713">
        <v>4.2090000000000005E-5</v>
      </c>
    </row>
    <row r="32714" spans="1:3" x14ac:dyDescent="0.35">
      <c r="A32714" s="86">
        <v>46363</v>
      </c>
      <c r="B32714" s="87">
        <v>0.76041666666666663</v>
      </c>
      <c r="C32714">
        <v>4.507E-5</v>
      </c>
    </row>
    <row r="32715" spans="1:3" x14ac:dyDescent="0.35">
      <c r="A32715" s="86">
        <v>46363</v>
      </c>
      <c r="B32715" s="87">
        <v>0.77083333333333337</v>
      </c>
      <c r="C32715">
        <v>4.7969999999999996E-5</v>
      </c>
    </row>
    <row r="32716" spans="1:3" x14ac:dyDescent="0.35">
      <c r="A32716" s="86">
        <v>46363</v>
      </c>
      <c r="B32716" s="87">
        <v>0.78125</v>
      </c>
      <c r="C32716">
        <v>5.0630000000000001E-5</v>
      </c>
    </row>
    <row r="32717" spans="1:3" x14ac:dyDescent="0.35">
      <c r="A32717" s="86">
        <v>46363</v>
      </c>
      <c r="B32717" s="87">
        <v>0.79166666666666663</v>
      </c>
      <c r="C32717">
        <v>5.2920000000000002E-5</v>
      </c>
    </row>
    <row r="32718" spans="1:3" x14ac:dyDescent="0.35">
      <c r="A32718" s="86">
        <v>46363</v>
      </c>
      <c r="B32718" s="87">
        <v>0.80208333333333337</v>
      </c>
      <c r="C32718">
        <v>5.4629999999999997E-5</v>
      </c>
    </row>
    <row r="32719" spans="1:3" x14ac:dyDescent="0.35">
      <c r="A32719" s="86">
        <v>46363</v>
      </c>
      <c r="B32719" s="87">
        <v>0.8125</v>
      </c>
      <c r="C32719">
        <v>5.5659999999999999E-5</v>
      </c>
    </row>
    <row r="32720" spans="1:3" x14ac:dyDescent="0.35">
      <c r="A32720" s="86">
        <v>46363</v>
      </c>
      <c r="B32720" s="87">
        <v>0.82291666666666663</v>
      </c>
      <c r="C32720">
        <v>5.5870000000000005E-5</v>
      </c>
    </row>
    <row r="32721" spans="1:3" x14ac:dyDescent="0.35">
      <c r="A32721" s="86">
        <v>46363</v>
      </c>
      <c r="B32721" s="87">
        <v>0.83333333333333337</v>
      </c>
      <c r="C32721">
        <v>5.5129999999999996E-5</v>
      </c>
    </row>
    <row r="32722" spans="1:3" x14ac:dyDescent="0.35">
      <c r="A32722" s="86">
        <v>46363</v>
      </c>
      <c r="B32722" s="87">
        <v>0.84375</v>
      </c>
      <c r="C32722">
        <v>5.3449999999999998E-5</v>
      </c>
    </row>
    <row r="32723" spans="1:3" x14ac:dyDescent="0.35">
      <c r="A32723" s="86">
        <v>46363</v>
      </c>
      <c r="B32723" s="87">
        <v>0.85416666666666663</v>
      </c>
      <c r="C32723">
        <v>5.1079999999999999E-5</v>
      </c>
    </row>
    <row r="32724" spans="1:3" x14ac:dyDescent="0.35">
      <c r="A32724" s="86">
        <v>46363</v>
      </c>
      <c r="B32724" s="87">
        <v>0.86458333333333337</v>
      </c>
      <c r="C32724">
        <v>4.8480000000000003E-5</v>
      </c>
    </row>
    <row r="32725" spans="1:3" x14ac:dyDescent="0.35">
      <c r="A32725" s="86">
        <v>46363</v>
      </c>
      <c r="B32725" s="87">
        <v>0.875</v>
      </c>
      <c r="C32725">
        <v>4.6019999999999996E-5</v>
      </c>
    </row>
    <row r="32726" spans="1:3" x14ac:dyDescent="0.35">
      <c r="A32726" s="86">
        <v>46363</v>
      </c>
      <c r="B32726" s="87">
        <v>0.88541666666666663</v>
      </c>
      <c r="C32726">
        <v>4.4040000000000005E-5</v>
      </c>
    </row>
    <row r="32727" spans="1:3" x14ac:dyDescent="0.35">
      <c r="A32727" s="86">
        <v>46363</v>
      </c>
      <c r="B32727" s="87">
        <v>0.89583333333333337</v>
      </c>
      <c r="C32727">
        <v>4.2410000000000002E-5</v>
      </c>
    </row>
    <row r="32728" spans="1:3" x14ac:dyDescent="0.35">
      <c r="A32728" s="86">
        <v>46363</v>
      </c>
      <c r="B32728" s="87">
        <v>0.90625</v>
      </c>
      <c r="C32728">
        <v>4.0930000000000003E-5</v>
      </c>
    </row>
    <row r="32729" spans="1:3" x14ac:dyDescent="0.35">
      <c r="A32729" s="86">
        <v>46363</v>
      </c>
      <c r="B32729" s="87">
        <v>0.91666666666666663</v>
      </c>
      <c r="C32729">
        <v>3.9399999999999995E-5</v>
      </c>
    </row>
    <row r="32730" spans="1:3" x14ac:dyDescent="0.35">
      <c r="A32730" s="86">
        <v>46363</v>
      </c>
      <c r="B32730" s="87">
        <v>0.92708333333333337</v>
      </c>
      <c r="C32730">
        <v>3.7620000000000002E-5</v>
      </c>
    </row>
    <row r="32731" spans="1:3" x14ac:dyDescent="0.35">
      <c r="A32731" s="86">
        <v>46363</v>
      </c>
      <c r="B32731" s="87">
        <v>0.9375</v>
      </c>
      <c r="C32731">
        <v>3.5639999999999998E-5</v>
      </c>
    </row>
    <row r="32732" spans="1:3" x14ac:dyDescent="0.35">
      <c r="A32732" s="86">
        <v>46363</v>
      </c>
      <c r="B32732" s="87">
        <v>0.94791666666666663</v>
      </c>
      <c r="C32732">
        <v>3.3520000000000004E-5</v>
      </c>
    </row>
    <row r="32733" spans="1:3" x14ac:dyDescent="0.35">
      <c r="A32733" s="86">
        <v>46363</v>
      </c>
      <c r="B32733" s="87">
        <v>0.95833333333333337</v>
      </c>
      <c r="C32733">
        <v>3.1269999999999997E-5</v>
      </c>
    </row>
    <row r="32734" spans="1:3" x14ac:dyDescent="0.35">
      <c r="A32734" s="86">
        <v>46363</v>
      </c>
      <c r="B32734" s="87">
        <v>0.96875</v>
      </c>
      <c r="C32734">
        <v>2.898E-5</v>
      </c>
    </row>
    <row r="32735" spans="1:3" x14ac:dyDescent="0.35">
      <c r="A32735" s="86">
        <v>46363</v>
      </c>
      <c r="B32735" s="87">
        <v>0.97916666666666663</v>
      </c>
      <c r="C32735">
        <v>2.6679999999999999E-5</v>
      </c>
    </row>
    <row r="32736" spans="1:3" x14ac:dyDescent="0.35">
      <c r="A32736" s="86">
        <v>46363</v>
      </c>
      <c r="B32736" s="87">
        <v>0.98958333333333337</v>
      </c>
      <c r="C32736">
        <v>2.4410000000000002E-5</v>
      </c>
    </row>
    <row r="32737" spans="1:3" x14ac:dyDescent="0.35">
      <c r="A32737" s="86">
        <v>46364</v>
      </c>
      <c r="B32737" s="87">
        <v>0</v>
      </c>
      <c r="C32737">
        <v>2.2159999999999998E-5</v>
      </c>
    </row>
    <row r="32738" spans="1:3" x14ac:dyDescent="0.35">
      <c r="A32738" s="86">
        <v>46364</v>
      </c>
      <c r="B32738" s="87">
        <v>1.0416666666666666E-2</v>
      </c>
      <c r="C32738">
        <v>2.597E-5</v>
      </c>
    </row>
    <row r="32739" spans="1:3" x14ac:dyDescent="0.35">
      <c r="A32739" s="86">
        <v>46364</v>
      </c>
      <c r="B32739" s="87">
        <v>2.0833333333333332E-2</v>
      </c>
      <c r="C32739">
        <v>2.4070000000000002E-5</v>
      </c>
    </row>
    <row r="32740" spans="1:3" x14ac:dyDescent="0.35">
      <c r="A32740" s="86">
        <v>46364</v>
      </c>
      <c r="B32740" s="87">
        <v>3.125E-2</v>
      </c>
      <c r="C32740">
        <v>2.2249999999999999E-5</v>
      </c>
    </row>
    <row r="32741" spans="1:3" x14ac:dyDescent="0.35">
      <c r="A32741" s="86">
        <v>46364</v>
      </c>
      <c r="B32741" s="87">
        <v>4.1666666666666664E-2</v>
      </c>
      <c r="C32741">
        <v>2.0510000000000002E-5</v>
      </c>
    </row>
    <row r="32742" spans="1:3" x14ac:dyDescent="0.35">
      <c r="A32742" s="86">
        <v>46364</v>
      </c>
      <c r="B32742" s="87">
        <v>5.2083333333333336E-2</v>
      </c>
      <c r="C32742">
        <v>1.8810000000000001E-5</v>
      </c>
    </row>
    <row r="32743" spans="1:3" x14ac:dyDescent="0.35">
      <c r="A32743" s="86">
        <v>46364</v>
      </c>
      <c r="B32743" s="87">
        <v>6.25E-2</v>
      </c>
      <c r="C32743">
        <v>1.7269999999999999E-5</v>
      </c>
    </row>
    <row r="32744" spans="1:3" x14ac:dyDescent="0.35">
      <c r="A32744" s="86">
        <v>46364</v>
      </c>
      <c r="B32744" s="87">
        <v>7.2916666666666671E-2</v>
      </c>
      <c r="C32744">
        <v>1.59E-5</v>
      </c>
    </row>
    <row r="32745" spans="1:3" x14ac:dyDescent="0.35">
      <c r="A32745" s="86">
        <v>46364</v>
      </c>
      <c r="B32745" s="87">
        <v>8.3333333333333329E-2</v>
      </c>
      <c r="C32745">
        <v>1.4810000000000001E-5</v>
      </c>
    </row>
    <row r="32746" spans="1:3" x14ac:dyDescent="0.35">
      <c r="A32746" s="86">
        <v>46364</v>
      </c>
      <c r="B32746" s="87">
        <v>9.375E-2</v>
      </c>
      <c r="C32746">
        <v>1.4040000000000001E-5</v>
      </c>
    </row>
    <row r="32747" spans="1:3" x14ac:dyDescent="0.35">
      <c r="A32747" s="86">
        <v>46364</v>
      </c>
      <c r="B32747" s="87">
        <v>0.10416666666666667</v>
      </c>
      <c r="C32747">
        <v>1.3499999999999999E-5</v>
      </c>
    </row>
    <row r="32748" spans="1:3" x14ac:dyDescent="0.35">
      <c r="A32748" s="86">
        <v>46364</v>
      </c>
      <c r="B32748" s="87">
        <v>0.11458333333333333</v>
      </c>
      <c r="C32748">
        <v>1.311E-5</v>
      </c>
    </row>
    <row r="32749" spans="1:3" x14ac:dyDescent="0.35">
      <c r="A32749" s="86">
        <v>46364</v>
      </c>
      <c r="B32749" s="87">
        <v>0.125</v>
      </c>
      <c r="C32749">
        <v>1.2850000000000001E-5</v>
      </c>
    </row>
    <row r="32750" spans="1:3" x14ac:dyDescent="0.35">
      <c r="A32750" s="86">
        <v>46364</v>
      </c>
      <c r="B32750" s="87">
        <v>0.13541666666666666</v>
      </c>
      <c r="C32750">
        <v>1.258E-5</v>
      </c>
    </row>
    <row r="32751" spans="1:3" x14ac:dyDescent="0.35">
      <c r="A32751" s="86">
        <v>46364</v>
      </c>
      <c r="B32751" s="87">
        <v>0.14583333333333334</v>
      </c>
      <c r="C32751">
        <v>1.2319999999999999E-5</v>
      </c>
    </row>
    <row r="32752" spans="1:3" x14ac:dyDescent="0.35">
      <c r="A32752" s="86">
        <v>46364</v>
      </c>
      <c r="B32752" s="87">
        <v>0.15625</v>
      </c>
      <c r="C32752">
        <v>1.2080000000000001E-5</v>
      </c>
    </row>
    <row r="32753" spans="1:3" x14ac:dyDescent="0.35">
      <c r="A32753" s="86">
        <v>46364</v>
      </c>
      <c r="B32753" s="87">
        <v>0.16666666666666666</v>
      </c>
      <c r="C32753">
        <v>1.187E-5</v>
      </c>
    </row>
    <row r="32754" spans="1:3" x14ac:dyDescent="0.35">
      <c r="A32754" s="86">
        <v>46364</v>
      </c>
      <c r="B32754" s="87">
        <v>0.17708333333333334</v>
      </c>
      <c r="C32754">
        <v>1.167E-5</v>
      </c>
    </row>
    <row r="32755" spans="1:3" x14ac:dyDescent="0.35">
      <c r="A32755" s="86">
        <v>46364</v>
      </c>
      <c r="B32755" s="87">
        <v>0.1875</v>
      </c>
      <c r="C32755">
        <v>1.151E-5</v>
      </c>
    </row>
    <row r="32756" spans="1:3" x14ac:dyDescent="0.35">
      <c r="A32756" s="86">
        <v>46364</v>
      </c>
      <c r="B32756" s="87">
        <v>0.19791666666666666</v>
      </c>
      <c r="C32756">
        <v>1.1429999999999999E-5</v>
      </c>
    </row>
    <row r="32757" spans="1:3" x14ac:dyDescent="0.35">
      <c r="A32757" s="86">
        <v>46364</v>
      </c>
      <c r="B32757" s="87">
        <v>0.20833333333333334</v>
      </c>
      <c r="C32757">
        <v>1.137E-5</v>
      </c>
    </row>
    <row r="32758" spans="1:3" x14ac:dyDescent="0.35">
      <c r="A32758" s="86">
        <v>46364</v>
      </c>
      <c r="B32758" s="87">
        <v>0.21875</v>
      </c>
      <c r="C32758">
        <v>1.137E-5</v>
      </c>
    </row>
    <row r="32759" spans="1:3" x14ac:dyDescent="0.35">
      <c r="A32759" s="86">
        <v>46364</v>
      </c>
      <c r="B32759" s="87">
        <v>0.22916666666666666</v>
      </c>
      <c r="C32759">
        <v>1.1390000000000001E-5</v>
      </c>
    </row>
    <row r="32760" spans="1:3" x14ac:dyDescent="0.35">
      <c r="A32760" s="86">
        <v>46364</v>
      </c>
      <c r="B32760" s="87">
        <v>0.23958333333333334</v>
      </c>
      <c r="C32760">
        <v>1.149E-5</v>
      </c>
    </row>
    <row r="32761" spans="1:3" x14ac:dyDescent="0.35">
      <c r="A32761" s="86">
        <v>46364</v>
      </c>
      <c r="B32761" s="87">
        <v>0.25</v>
      </c>
      <c r="C32761">
        <v>1.1610000000000001E-5</v>
      </c>
    </row>
    <row r="32762" spans="1:3" x14ac:dyDescent="0.35">
      <c r="A32762" s="86">
        <v>46364</v>
      </c>
      <c r="B32762" s="87">
        <v>0.26041666666666669</v>
      </c>
      <c r="C32762">
        <v>1.1780000000000001E-5</v>
      </c>
    </row>
    <row r="32763" spans="1:3" x14ac:dyDescent="0.35">
      <c r="A32763" s="86">
        <v>46364</v>
      </c>
      <c r="B32763" s="87">
        <v>0.27083333333333331</v>
      </c>
      <c r="C32763">
        <v>1.199E-5</v>
      </c>
    </row>
    <row r="32764" spans="1:3" x14ac:dyDescent="0.35">
      <c r="A32764" s="86">
        <v>46364</v>
      </c>
      <c r="B32764" s="87">
        <v>0.28125</v>
      </c>
      <c r="C32764">
        <v>1.226E-5</v>
      </c>
    </row>
    <row r="32765" spans="1:3" x14ac:dyDescent="0.35">
      <c r="A32765" s="86">
        <v>46364</v>
      </c>
      <c r="B32765" s="87">
        <v>0.29166666666666669</v>
      </c>
      <c r="C32765">
        <v>1.258E-5</v>
      </c>
    </row>
    <row r="32766" spans="1:3" x14ac:dyDescent="0.35">
      <c r="A32766" s="86">
        <v>46364</v>
      </c>
      <c r="B32766" s="87">
        <v>0.30208333333333331</v>
      </c>
      <c r="C32766">
        <v>1.305E-5</v>
      </c>
    </row>
    <row r="32767" spans="1:3" x14ac:dyDescent="0.35">
      <c r="A32767" s="86">
        <v>46364</v>
      </c>
      <c r="B32767" s="87">
        <v>0.3125</v>
      </c>
      <c r="C32767">
        <v>1.383E-5</v>
      </c>
    </row>
    <row r="32768" spans="1:3" x14ac:dyDescent="0.35">
      <c r="A32768" s="86">
        <v>46364</v>
      </c>
      <c r="B32768" s="87">
        <v>0.32291666666666669</v>
      </c>
      <c r="C32768">
        <v>1.5169999999999999E-5</v>
      </c>
    </row>
    <row r="32769" spans="1:3" x14ac:dyDescent="0.35">
      <c r="A32769" s="86">
        <v>46364</v>
      </c>
      <c r="B32769" s="87">
        <v>0.33333333333333331</v>
      </c>
      <c r="C32769">
        <v>1.73E-5</v>
      </c>
    </row>
    <row r="32770" spans="1:3" x14ac:dyDescent="0.35">
      <c r="A32770" s="86">
        <v>46364</v>
      </c>
      <c r="B32770" s="87">
        <v>0.34375</v>
      </c>
      <c r="C32770">
        <v>2.035E-5</v>
      </c>
    </row>
    <row r="32771" spans="1:3" x14ac:dyDescent="0.35">
      <c r="A32771" s="86">
        <v>46364</v>
      </c>
      <c r="B32771" s="87">
        <v>0.35416666666666669</v>
      </c>
      <c r="C32771">
        <v>2.4129999999999998E-5</v>
      </c>
    </row>
    <row r="32772" spans="1:3" x14ac:dyDescent="0.35">
      <c r="A32772" s="86">
        <v>46364</v>
      </c>
      <c r="B32772" s="87">
        <v>0.36458333333333331</v>
      </c>
      <c r="C32772">
        <v>2.8240000000000001E-5</v>
      </c>
    </row>
    <row r="32773" spans="1:3" x14ac:dyDescent="0.35">
      <c r="A32773" s="86">
        <v>46364</v>
      </c>
      <c r="B32773" s="87">
        <v>0.375</v>
      </c>
      <c r="C32773">
        <v>3.2339999999999999E-5</v>
      </c>
    </row>
    <row r="32774" spans="1:3" x14ac:dyDescent="0.35">
      <c r="A32774" s="86">
        <v>46364</v>
      </c>
      <c r="B32774" s="87">
        <v>0.38541666666666669</v>
      </c>
      <c r="C32774">
        <v>3.6170000000000001E-5</v>
      </c>
    </row>
    <row r="32775" spans="1:3" x14ac:dyDescent="0.35">
      <c r="A32775" s="86">
        <v>46364</v>
      </c>
      <c r="B32775" s="87">
        <v>0.39583333333333331</v>
      </c>
      <c r="C32775">
        <v>3.9669999999999998E-5</v>
      </c>
    </row>
    <row r="32776" spans="1:3" x14ac:dyDescent="0.35">
      <c r="A32776" s="86">
        <v>46364</v>
      </c>
      <c r="B32776" s="87">
        <v>0.40625</v>
      </c>
      <c r="C32776">
        <v>4.2840000000000003E-5</v>
      </c>
    </row>
    <row r="32777" spans="1:3" x14ac:dyDescent="0.35">
      <c r="A32777" s="86">
        <v>46364</v>
      </c>
      <c r="B32777" s="87">
        <v>0.41666666666666669</v>
      </c>
      <c r="C32777">
        <v>4.5690000000000005E-5</v>
      </c>
    </row>
    <row r="32778" spans="1:3" x14ac:dyDescent="0.35">
      <c r="A32778" s="86">
        <v>46364</v>
      </c>
      <c r="B32778" s="87">
        <v>0.42708333333333331</v>
      </c>
      <c r="C32778">
        <v>4.8239999999999999E-5</v>
      </c>
    </row>
    <row r="32779" spans="1:3" x14ac:dyDescent="0.35">
      <c r="A32779" s="86">
        <v>46364</v>
      </c>
      <c r="B32779" s="87">
        <v>0.4375</v>
      </c>
      <c r="C32779">
        <v>5.0590000000000002E-5</v>
      </c>
    </row>
    <row r="32780" spans="1:3" x14ac:dyDescent="0.35">
      <c r="A32780" s="86">
        <v>46364</v>
      </c>
      <c r="B32780" s="87">
        <v>0.44791666666666669</v>
      </c>
      <c r="C32780">
        <v>5.2810000000000004E-5</v>
      </c>
    </row>
    <row r="32781" spans="1:3" x14ac:dyDescent="0.35">
      <c r="A32781" s="86">
        <v>46364</v>
      </c>
      <c r="B32781" s="87">
        <v>0.45833333333333331</v>
      </c>
      <c r="C32781">
        <v>5.5059999999999998E-5</v>
      </c>
    </row>
    <row r="32782" spans="1:3" x14ac:dyDescent="0.35">
      <c r="A32782" s="86">
        <v>46364</v>
      </c>
      <c r="B32782" s="87">
        <v>0.46875</v>
      </c>
      <c r="C32782">
        <v>5.7349999999999998E-5</v>
      </c>
    </row>
    <row r="32783" spans="1:3" x14ac:dyDescent="0.35">
      <c r="A32783" s="86">
        <v>46364</v>
      </c>
      <c r="B32783" s="87">
        <v>0.47916666666666669</v>
      </c>
      <c r="C32783">
        <v>5.9509999999999998E-5</v>
      </c>
    </row>
    <row r="32784" spans="1:3" x14ac:dyDescent="0.35">
      <c r="A32784" s="86">
        <v>46364</v>
      </c>
      <c r="B32784" s="87">
        <v>0.48958333333333331</v>
      </c>
      <c r="C32784">
        <v>6.1289999999999991E-5</v>
      </c>
    </row>
    <row r="32785" spans="1:3" x14ac:dyDescent="0.35">
      <c r="A32785" s="86">
        <v>46364</v>
      </c>
      <c r="B32785" s="87">
        <v>0.5</v>
      </c>
      <c r="C32785">
        <v>6.2479999999999998E-5</v>
      </c>
    </row>
    <row r="32786" spans="1:3" x14ac:dyDescent="0.35">
      <c r="A32786" s="86">
        <v>46364</v>
      </c>
      <c r="B32786" s="87">
        <v>0.51041666666666663</v>
      </c>
      <c r="C32786">
        <v>6.2839999999999988E-5</v>
      </c>
    </row>
    <row r="32787" spans="1:3" x14ac:dyDescent="0.35">
      <c r="A32787" s="86">
        <v>46364</v>
      </c>
      <c r="B32787" s="87">
        <v>0.52083333333333337</v>
      </c>
      <c r="C32787">
        <v>6.2359999999999992E-5</v>
      </c>
    </row>
    <row r="32788" spans="1:3" x14ac:dyDescent="0.35">
      <c r="A32788" s="86">
        <v>46364</v>
      </c>
      <c r="B32788" s="87">
        <v>0.53125</v>
      </c>
      <c r="C32788">
        <v>6.109E-5</v>
      </c>
    </row>
    <row r="32789" spans="1:3" x14ac:dyDescent="0.35">
      <c r="A32789" s="86">
        <v>46364</v>
      </c>
      <c r="B32789" s="87">
        <v>0.54166666666666663</v>
      </c>
      <c r="C32789">
        <v>5.9009999999999999E-5</v>
      </c>
    </row>
    <row r="32790" spans="1:3" x14ac:dyDescent="0.35">
      <c r="A32790" s="86">
        <v>46364</v>
      </c>
      <c r="B32790" s="87">
        <v>0.55208333333333337</v>
      </c>
      <c r="C32790">
        <v>5.6249999999999998E-5</v>
      </c>
    </row>
    <row r="32791" spans="1:3" x14ac:dyDescent="0.35">
      <c r="A32791" s="86">
        <v>46364</v>
      </c>
      <c r="B32791" s="87">
        <v>0.5625</v>
      </c>
      <c r="C32791">
        <v>5.3019999999999997E-5</v>
      </c>
    </row>
    <row r="32792" spans="1:3" x14ac:dyDescent="0.35">
      <c r="A32792" s="86">
        <v>46364</v>
      </c>
      <c r="B32792" s="87">
        <v>0.57291666666666663</v>
      </c>
      <c r="C32792">
        <v>4.9639999999999999E-5</v>
      </c>
    </row>
    <row r="32793" spans="1:3" x14ac:dyDescent="0.35">
      <c r="A32793" s="86">
        <v>46364</v>
      </c>
      <c r="B32793" s="87">
        <v>0.58333333333333337</v>
      </c>
      <c r="C32793">
        <v>4.6440000000000003E-5</v>
      </c>
    </row>
    <row r="32794" spans="1:3" x14ac:dyDescent="0.35">
      <c r="A32794" s="86">
        <v>46364</v>
      </c>
      <c r="B32794" s="87">
        <v>0.59375</v>
      </c>
      <c r="C32794">
        <v>4.3610000000000004E-5</v>
      </c>
    </row>
    <row r="32795" spans="1:3" x14ac:dyDescent="0.35">
      <c r="A32795" s="86">
        <v>46364</v>
      </c>
      <c r="B32795" s="87">
        <v>0.60416666666666663</v>
      </c>
      <c r="C32795">
        <v>4.1209999999999993E-5</v>
      </c>
    </row>
    <row r="32796" spans="1:3" x14ac:dyDescent="0.35">
      <c r="A32796" s="86">
        <v>46364</v>
      </c>
      <c r="B32796" s="87">
        <v>0.61458333333333337</v>
      </c>
      <c r="C32796">
        <v>3.9199999999999997E-5</v>
      </c>
    </row>
    <row r="32797" spans="1:3" x14ac:dyDescent="0.35">
      <c r="A32797" s="86">
        <v>46364</v>
      </c>
      <c r="B32797" s="87">
        <v>0.625</v>
      </c>
      <c r="C32797">
        <v>3.7539999999999996E-5</v>
      </c>
    </row>
    <row r="32798" spans="1:3" x14ac:dyDescent="0.35">
      <c r="A32798" s="86">
        <v>46364</v>
      </c>
      <c r="B32798" s="87">
        <v>0.63541666666666663</v>
      </c>
      <c r="C32798">
        <v>3.6189999999999997E-5</v>
      </c>
    </row>
    <row r="32799" spans="1:3" x14ac:dyDescent="0.35">
      <c r="A32799" s="86">
        <v>46364</v>
      </c>
      <c r="B32799" s="87">
        <v>0.64583333333333337</v>
      </c>
      <c r="C32799">
        <v>3.5040000000000003E-5</v>
      </c>
    </row>
    <row r="32800" spans="1:3" x14ac:dyDescent="0.35">
      <c r="A32800" s="86">
        <v>46364</v>
      </c>
      <c r="B32800" s="87">
        <v>0.65625</v>
      </c>
      <c r="C32800">
        <v>3.4060000000000003E-5</v>
      </c>
    </row>
    <row r="32801" spans="1:3" x14ac:dyDescent="0.35">
      <c r="A32801" s="86">
        <v>46364</v>
      </c>
      <c r="B32801" s="87">
        <v>0.66666666666666663</v>
      </c>
      <c r="C32801">
        <v>3.3090000000000003E-5</v>
      </c>
    </row>
    <row r="32802" spans="1:3" x14ac:dyDescent="0.35">
      <c r="A32802" s="86">
        <v>46364</v>
      </c>
      <c r="B32802" s="87">
        <v>0.67708333333333337</v>
      </c>
      <c r="C32802">
        <v>3.2140000000000001E-5</v>
      </c>
    </row>
    <row r="32803" spans="1:3" x14ac:dyDescent="0.35">
      <c r="A32803" s="86">
        <v>46364</v>
      </c>
      <c r="B32803" s="87">
        <v>0.6875</v>
      </c>
      <c r="C32803">
        <v>3.1419999999999994E-5</v>
      </c>
    </row>
    <row r="32804" spans="1:3" x14ac:dyDescent="0.35">
      <c r="A32804" s="86">
        <v>46364</v>
      </c>
      <c r="B32804" s="87">
        <v>0.69791666666666663</v>
      </c>
      <c r="C32804">
        <v>3.1210000000000001E-5</v>
      </c>
    </row>
    <row r="32805" spans="1:3" x14ac:dyDescent="0.35">
      <c r="A32805" s="86">
        <v>46364</v>
      </c>
      <c r="B32805" s="87">
        <v>0.70833333333333337</v>
      </c>
      <c r="C32805">
        <v>3.1859999999999997E-5</v>
      </c>
    </row>
    <row r="32806" spans="1:3" x14ac:dyDescent="0.35">
      <c r="A32806" s="86">
        <v>46364</v>
      </c>
      <c r="B32806" s="87">
        <v>0.71875</v>
      </c>
      <c r="C32806">
        <v>3.3500000000000001E-5</v>
      </c>
    </row>
    <row r="32807" spans="1:3" x14ac:dyDescent="0.35">
      <c r="A32807" s="86">
        <v>46364</v>
      </c>
      <c r="B32807" s="87">
        <v>0.72916666666666663</v>
      </c>
      <c r="C32807">
        <v>3.587E-5</v>
      </c>
    </row>
    <row r="32808" spans="1:3" x14ac:dyDescent="0.35">
      <c r="A32808" s="86">
        <v>46364</v>
      </c>
      <c r="B32808" s="87">
        <v>0.73958333333333337</v>
      </c>
      <c r="C32808">
        <v>3.8569999999999998E-5</v>
      </c>
    </row>
    <row r="32809" spans="1:3" x14ac:dyDescent="0.35">
      <c r="A32809" s="86">
        <v>46364</v>
      </c>
      <c r="B32809" s="87">
        <v>0.75</v>
      </c>
      <c r="C32809">
        <v>4.1239999999999998E-5</v>
      </c>
    </row>
    <row r="32810" spans="1:3" x14ac:dyDescent="0.35">
      <c r="A32810" s="86">
        <v>46364</v>
      </c>
      <c r="B32810" s="87">
        <v>0.76041666666666663</v>
      </c>
      <c r="C32810">
        <v>4.3550000000000001E-5</v>
      </c>
    </row>
    <row r="32811" spans="1:3" x14ac:dyDescent="0.35">
      <c r="A32811" s="86">
        <v>46364</v>
      </c>
      <c r="B32811" s="87">
        <v>0.77083333333333337</v>
      </c>
      <c r="C32811">
        <v>4.5550000000000003E-5</v>
      </c>
    </row>
    <row r="32812" spans="1:3" x14ac:dyDescent="0.35">
      <c r="A32812" s="86">
        <v>46364</v>
      </c>
      <c r="B32812" s="87">
        <v>0.78125</v>
      </c>
      <c r="C32812">
        <v>4.7389999999999999E-5</v>
      </c>
    </row>
    <row r="32813" spans="1:3" x14ac:dyDescent="0.35">
      <c r="A32813" s="86">
        <v>46364</v>
      </c>
      <c r="B32813" s="87">
        <v>0.79166666666666663</v>
      </c>
      <c r="C32813">
        <v>4.9129999999999999E-5</v>
      </c>
    </row>
    <row r="32814" spans="1:3" x14ac:dyDescent="0.35">
      <c r="A32814" s="86">
        <v>46364</v>
      </c>
      <c r="B32814" s="87">
        <v>0.80208333333333337</v>
      </c>
      <c r="C32814">
        <v>5.0889999999999996E-5</v>
      </c>
    </row>
    <row r="32815" spans="1:3" x14ac:dyDescent="0.35">
      <c r="A32815" s="86">
        <v>46364</v>
      </c>
      <c r="B32815" s="87">
        <v>0.8125</v>
      </c>
      <c r="C32815">
        <v>5.2330000000000002E-5</v>
      </c>
    </row>
    <row r="32816" spans="1:3" x14ac:dyDescent="0.35">
      <c r="A32816" s="86">
        <v>46364</v>
      </c>
      <c r="B32816" s="87">
        <v>0.82291666666666663</v>
      </c>
      <c r="C32816">
        <v>5.3140000000000003E-5</v>
      </c>
    </row>
    <row r="32817" spans="1:3" x14ac:dyDescent="0.35">
      <c r="A32817" s="86">
        <v>46364</v>
      </c>
      <c r="B32817" s="87">
        <v>0.83333333333333337</v>
      </c>
      <c r="C32817">
        <v>5.2839999999999996E-5</v>
      </c>
    </row>
    <row r="32818" spans="1:3" x14ac:dyDescent="0.35">
      <c r="A32818" s="86">
        <v>46364</v>
      </c>
      <c r="B32818" s="87">
        <v>0.84375</v>
      </c>
      <c r="C32818">
        <v>5.13E-5</v>
      </c>
    </row>
    <row r="32819" spans="1:3" x14ac:dyDescent="0.35">
      <c r="A32819" s="86">
        <v>46364</v>
      </c>
      <c r="B32819" s="87">
        <v>0.85416666666666663</v>
      </c>
      <c r="C32819">
        <v>4.8869999999999998E-5</v>
      </c>
    </row>
    <row r="32820" spans="1:3" x14ac:dyDescent="0.35">
      <c r="A32820" s="86">
        <v>46364</v>
      </c>
      <c r="B32820" s="87">
        <v>0.86458333333333337</v>
      </c>
      <c r="C32820">
        <v>4.6159999999999999E-5</v>
      </c>
    </row>
    <row r="32821" spans="1:3" x14ac:dyDescent="0.35">
      <c r="A32821" s="86">
        <v>46364</v>
      </c>
      <c r="B32821" s="87">
        <v>0.875</v>
      </c>
      <c r="C32821">
        <v>4.371E-5</v>
      </c>
    </row>
    <row r="32822" spans="1:3" x14ac:dyDescent="0.35">
      <c r="A32822" s="86">
        <v>46364</v>
      </c>
      <c r="B32822" s="87">
        <v>0.88541666666666663</v>
      </c>
      <c r="C32822">
        <v>4.1950000000000003E-5</v>
      </c>
    </row>
    <row r="32823" spans="1:3" x14ac:dyDescent="0.35">
      <c r="A32823" s="86">
        <v>46364</v>
      </c>
      <c r="B32823" s="87">
        <v>0.89583333333333337</v>
      </c>
      <c r="C32823">
        <v>4.07E-5</v>
      </c>
    </row>
    <row r="32824" spans="1:3" x14ac:dyDescent="0.35">
      <c r="A32824" s="86">
        <v>46364</v>
      </c>
      <c r="B32824" s="87">
        <v>0.90625</v>
      </c>
      <c r="C32824">
        <v>3.9669999999999998E-5</v>
      </c>
    </row>
    <row r="32825" spans="1:3" x14ac:dyDescent="0.35">
      <c r="A32825" s="86">
        <v>46364</v>
      </c>
      <c r="B32825" s="87">
        <v>0.91666666666666663</v>
      </c>
      <c r="C32825">
        <v>3.8510000000000002E-5</v>
      </c>
    </row>
    <row r="32826" spans="1:3" x14ac:dyDescent="0.35">
      <c r="A32826" s="86">
        <v>46364</v>
      </c>
      <c r="B32826" s="87">
        <v>0.92708333333333337</v>
      </c>
      <c r="C32826">
        <v>3.7030000000000003E-5</v>
      </c>
    </row>
    <row r="32827" spans="1:3" x14ac:dyDescent="0.35">
      <c r="A32827" s="86">
        <v>46364</v>
      </c>
      <c r="B32827" s="87">
        <v>0.9375</v>
      </c>
      <c r="C32827">
        <v>3.519E-5</v>
      </c>
    </row>
    <row r="32828" spans="1:3" x14ac:dyDescent="0.35">
      <c r="A32828" s="86">
        <v>46364</v>
      </c>
      <c r="B32828" s="87">
        <v>0.94791666666666663</v>
      </c>
      <c r="C32828">
        <v>3.311E-5</v>
      </c>
    </row>
    <row r="32829" spans="1:3" x14ac:dyDescent="0.35">
      <c r="A32829" s="86">
        <v>46364</v>
      </c>
      <c r="B32829" s="87">
        <v>0.95833333333333337</v>
      </c>
      <c r="C32829">
        <v>3.0849999999999998E-5</v>
      </c>
    </row>
    <row r="32830" spans="1:3" x14ac:dyDescent="0.35">
      <c r="A32830" s="86">
        <v>46364</v>
      </c>
      <c r="B32830" s="87">
        <v>0.96875</v>
      </c>
      <c r="C32830">
        <v>2.8539999999999998E-5</v>
      </c>
    </row>
    <row r="32831" spans="1:3" x14ac:dyDescent="0.35">
      <c r="A32831" s="86">
        <v>46364</v>
      </c>
      <c r="B32831" s="87">
        <v>0.97916666666666663</v>
      </c>
      <c r="C32831">
        <v>2.6230000000000001E-5</v>
      </c>
    </row>
    <row r="32832" spans="1:3" x14ac:dyDescent="0.35">
      <c r="A32832" s="86">
        <v>46364</v>
      </c>
      <c r="B32832" s="87">
        <v>0.98958333333333337</v>
      </c>
      <c r="C32832">
        <v>2.3949999999999999E-5</v>
      </c>
    </row>
    <row r="32833" spans="1:3" x14ac:dyDescent="0.35">
      <c r="A32833" s="86">
        <v>46365</v>
      </c>
      <c r="B32833" s="87">
        <v>0</v>
      </c>
      <c r="C32833">
        <v>2.1719999999999999E-5</v>
      </c>
    </row>
    <row r="32834" spans="1:3" x14ac:dyDescent="0.35">
      <c r="A32834" s="86">
        <v>46365</v>
      </c>
      <c r="B32834" s="87">
        <v>1.0416666666666666E-2</v>
      </c>
      <c r="C32834">
        <v>2.012E-5</v>
      </c>
    </row>
    <row r="32835" spans="1:3" x14ac:dyDescent="0.35">
      <c r="A32835" s="86">
        <v>46365</v>
      </c>
      <c r="B32835" s="87">
        <v>2.0833333333333332E-2</v>
      </c>
      <c r="C32835">
        <v>1.8089999999999998E-5</v>
      </c>
    </row>
    <row r="32836" spans="1:3" x14ac:dyDescent="0.35">
      <c r="A32836" s="86">
        <v>46365</v>
      </c>
      <c r="B32836" s="87">
        <v>3.125E-2</v>
      </c>
      <c r="C32836">
        <v>1.6339999999999999E-5</v>
      </c>
    </row>
    <row r="32837" spans="1:3" x14ac:dyDescent="0.35">
      <c r="A32837" s="86">
        <v>46365</v>
      </c>
      <c r="B32837" s="87">
        <v>4.1666666666666664E-2</v>
      </c>
      <c r="C32837">
        <v>1.486E-5</v>
      </c>
    </row>
    <row r="32838" spans="1:3" x14ac:dyDescent="0.35">
      <c r="A32838" s="86">
        <v>46365</v>
      </c>
      <c r="B32838" s="87">
        <v>5.2083333333333336E-2</v>
      </c>
      <c r="C32838">
        <v>1.375E-5</v>
      </c>
    </row>
    <row r="32839" spans="1:3" x14ac:dyDescent="0.35">
      <c r="A32839" s="86">
        <v>46365</v>
      </c>
      <c r="B32839" s="87">
        <v>6.25E-2</v>
      </c>
      <c r="C32839">
        <v>1.2970000000000001E-5</v>
      </c>
    </row>
    <row r="32840" spans="1:3" x14ac:dyDescent="0.35">
      <c r="A32840" s="86">
        <v>46365</v>
      </c>
      <c r="B32840" s="87">
        <v>7.2916666666666671E-2</v>
      </c>
      <c r="C32840">
        <v>1.2470000000000001E-5</v>
      </c>
    </row>
    <row r="32841" spans="1:3" x14ac:dyDescent="0.35">
      <c r="A32841" s="86">
        <v>46365</v>
      </c>
      <c r="B32841" s="87">
        <v>8.3333333333333329E-2</v>
      </c>
      <c r="C32841">
        <v>1.2139999999999999E-5</v>
      </c>
    </row>
    <row r="32842" spans="1:3" x14ac:dyDescent="0.35">
      <c r="A32842" s="86">
        <v>46365</v>
      </c>
      <c r="B32842" s="87">
        <v>9.375E-2</v>
      </c>
      <c r="C32842">
        <v>1.1939999999999999E-5</v>
      </c>
    </row>
    <row r="32843" spans="1:3" x14ac:dyDescent="0.35">
      <c r="A32843" s="86">
        <v>46365</v>
      </c>
      <c r="B32843" s="87">
        <v>0.10416666666666667</v>
      </c>
      <c r="C32843">
        <v>1.1780000000000001E-5</v>
      </c>
    </row>
    <row r="32844" spans="1:3" x14ac:dyDescent="0.35">
      <c r="A32844" s="86">
        <v>46365</v>
      </c>
      <c r="B32844" s="87">
        <v>0.11458333333333333</v>
      </c>
      <c r="C32844">
        <v>1.172E-5</v>
      </c>
    </row>
    <row r="32845" spans="1:3" x14ac:dyDescent="0.35">
      <c r="A32845" s="86">
        <v>46365</v>
      </c>
      <c r="B32845" s="87">
        <v>0.125</v>
      </c>
      <c r="C32845">
        <v>1.1639999999999999E-5</v>
      </c>
    </row>
    <row r="32846" spans="1:3" x14ac:dyDescent="0.35">
      <c r="A32846" s="86">
        <v>46365</v>
      </c>
      <c r="B32846" s="87">
        <v>0.13541666666666666</v>
      </c>
      <c r="C32846">
        <v>1.155E-5</v>
      </c>
    </row>
    <row r="32847" spans="1:3" x14ac:dyDescent="0.35">
      <c r="A32847" s="86">
        <v>46365</v>
      </c>
      <c r="B32847" s="87">
        <v>0.14583333333333334</v>
      </c>
      <c r="C32847">
        <v>1.149E-5</v>
      </c>
    </row>
    <row r="32848" spans="1:3" x14ac:dyDescent="0.35">
      <c r="A32848" s="86">
        <v>46365</v>
      </c>
      <c r="B32848" s="87">
        <v>0.15625</v>
      </c>
      <c r="C32848">
        <v>1.1400000000000001E-5</v>
      </c>
    </row>
    <row r="32849" spans="1:3" x14ac:dyDescent="0.35">
      <c r="A32849" s="86">
        <v>46365</v>
      </c>
      <c r="B32849" s="87">
        <v>0.16666666666666666</v>
      </c>
      <c r="C32849">
        <v>1.1400000000000001E-5</v>
      </c>
    </row>
    <row r="32850" spans="1:3" x14ac:dyDescent="0.35">
      <c r="A32850" s="86">
        <v>46365</v>
      </c>
      <c r="B32850" s="87">
        <v>0.17708333333333334</v>
      </c>
      <c r="C32850">
        <v>1.1429999999999999E-5</v>
      </c>
    </row>
    <row r="32851" spans="1:3" x14ac:dyDescent="0.35">
      <c r="A32851" s="86">
        <v>46365</v>
      </c>
      <c r="B32851" s="87">
        <v>0.1875</v>
      </c>
      <c r="C32851">
        <v>1.155E-5</v>
      </c>
    </row>
    <row r="32852" spans="1:3" x14ac:dyDescent="0.35">
      <c r="A32852" s="86">
        <v>46365</v>
      </c>
      <c r="B32852" s="87">
        <v>0.19791666666666666</v>
      </c>
      <c r="C32852">
        <v>1.17E-5</v>
      </c>
    </row>
    <row r="32853" spans="1:3" x14ac:dyDescent="0.35">
      <c r="A32853" s="86">
        <v>46365</v>
      </c>
      <c r="B32853" s="87">
        <v>0.20833333333333334</v>
      </c>
      <c r="C32853">
        <v>1.1900000000000001E-5</v>
      </c>
    </row>
    <row r="32854" spans="1:3" x14ac:dyDescent="0.35">
      <c r="A32854" s="86">
        <v>46365</v>
      </c>
      <c r="B32854" s="87">
        <v>0.21875</v>
      </c>
      <c r="C32854">
        <v>1.218E-5</v>
      </c>
    </row>
    <row r="32855" spans="1:3" x14ac:dyDescent="0.35">
      <c r="A32855" s="86">
        <v>46365</v>
      </c>
      <c r="B32855" s="87">
        <v>0.22916666666666666</v>
      </c>
      <c r="C32855">
        <v>1.2829999999999999E-5</v>
      </c>
    </row>
    <row r="32856" spans="1:3" x14ac:dyDescent="0.35">
      <c r="A32856" s="86">
        <v>46365</v>
      </c>
      <c r="B32856" s="87">
        <v>0.23958333333333334</v>
      </c>
      <c r="C32856">
        <v>1.4200000000000001E-5</v>
      </c>
    </row>
    <row r="32857" spans="1:3" x14ac:dyDescent="0.35">
      <c r="A32857" s="86">
        <v>46365</v>
      </c>
      <c r="B32857" s="87">
        <v>0.25</v>
      </c>
      <c r="C32857">
        <v>1.6609999999999999E-5</v>
      </c>
    </row>
    <row r="32858" spans="1:3" x14ac:dyDescent="0.35">
      <c r="A32858" s="86">
        <v>46365</v>
      </c>
      <c r="B32858" s="87">
        <v>0.26041666666666669</v>
      </c>
      <c r="C32858">
        <v>2.0240000000000003E-5</v>
      </c>
    </row>
    <row r="32859" spans="1:3" x14ac:dyDescent="0.35">
      <c r="A32859" s="86">
        <v>46365</v>
      </c>
      <c r="B32859" s="87">
        <v>0.27083333333333331</v>
      </c>
      <c r="C32859">
        <v>2.4639999999999998E-5</v>
      </c>
    </row>
    <row r="32860" spans="1:3" x14ac:dyDescent="0.35">
      <c r="A32860" s="86">
        <v>46365</v>
      </c>
      <c r="B32860" s="87">
        <v>0.28125</v>
      </c>
      <c r="C32860">
        <v>2.9159999999999999E-5</v>
      </c>
    </row>
    <row r="32861" spans="1:3" x14ac:dyDescent="0.35">
      <c r="A32861" s="86">
        <v>46365</v>
      </c>
      <c r="B32861" s="87">
        <v>0.29166666666666669</v>
      </c>
      <c r="C32861">
        <v>3.3189999999999999E-5</v>
      </c>
    </row>
    <row r="32862" spans="1:3" x14ac:dyDescent="0.35">
      <c r="A32862" s="86">
        <v>46365</v>
      </c>
      <c r="B32862" s="87">
        <v>0.30208333333333331</v>
      </c>
      <c r="C32862">
        <v>3.6189999999999997E-5</v>
      </c>
    </row>
    <row r="32863" spans="1:3" x14ac:dyDescent="0.35">
      <c r="A32863" s="86">
        <v>46365</v>
      </c>
      <c r="B32863" s="87">
        <v>0.3125</v>
      </c>
      <c r="C32863">
        <v>3.8250000000000001E-5</v>
      </c>
    </row>
    <row r="32864" spans="1:3" x14ac:dyDescent="0.35">
      <c r="A32864" s="86">
        <v>46365</v>
      </c>
      <c r="B32864" s="87">
        <v>0.32291666666666669</v>
      </c>
      <c r="C32864">
        <v>3.9499999999999998E-5</v>
      </c>
    </row>
    <row r="32865" spans="1:3" x14ac:dyDescent="0.35">
      <c r="A32865" s="86">
        <v>46365</v>
      </c>
      <c r="B32865" s="87">
        <v>0.33333333333333331</v>
      </c>
      <c r="C32865">
        <v>4.0110000000000001E-5</v>
      </c>
    </row>
    <row r="32866" spans="1:3" x14ac:dyDescent="0.35">
      <c r="A32866" s="86">
        <v>46365</v>
      </c>
      <c r="B32866" s="87">
        <v>0.34375</v>
      </c>
      <c r="C32866">
        <v>4.0290000000000002E-5</v>
      </c>
    </row>
    <row r="32867" spans="1:3" x14ac:dyDescent="0.35">
      <c r="A32867" s="86">
        <v>46365</v>
      </c>
      <c r="B32867" s="87">
        <v>0.35416666666666669</v>
      </c>
      <c r="C32867">
        <v>4.0110000000000001E-5</v>
      </c>
    </row>
    <row r="32868" spans="1:3" x14ac:dyDescent="0.35">
      <c r="A32868" s="86">
        <v>46365</v>
      </c>
      <c r="B32868" s="87">
        <v>0.36458333333333331</v>
      </c>
      <c r="C32868">
        <v>3.9610000000000002E-5</v>
      </c>
    </row>
    <row r="32869" spans="1:3" x14ac:dyDescent="0.35">
      <c r="A32869" s="86">
        <v>46365</v>
      </c>
      <c r="B32869" s="87">
        <v>0.375</v>
      </c>
      <c r="C32869">
        <v>3.8899999999999997E-5</v>
      </c>
    </row>
    <row r="32870" spans="1:3" x14ac:dyDescent="0.35">
      <c r="A32870" s="86">
        <v>46365</v>
      </c>
      <c r="B32870" s="87">
        <v>0.38541666666666669</v>
      </c>
      <c r="C32870">
        <v>3.8010000000000004E-5</v>
      </c>
    </row>
    <row r="32871" spans="1:3" x14ac:dyDescent="0.35">
      <c r="A32871" s="86">
        <v>46365</v>
      </c>
      <c r="B32871" s="87">
        <v>0.39583333333333331</v>
      </c>
      <c r="C32871">
        <v>3.7080000000000004E-5</v>
      </c>
    </row>
    <row r="32872" spans="1:3" x14ac:dyDescent="0.35">
      <c r="A32872" s="86">
        <v>46365</v>
      </c>
      <c r="B32872" s="87">
        <v>0.40625</v>
      </c>
      <c r="C32872">
        <v>3.6159999999999999E-5</v>
      </c>
    </row>
    <row r="32873" spans="1:3" x14ac:dyDescent="0.35">
      <c r="A32873" s="86">
        <v>46365</v>
      </c>
      <c r="B32873" s="87">
        <v>0.41666666666666669</v>
      </c>
      <c r="C32873">
        <v>3.5409999999999995E-5</v>
      </c>
    </row>
    <row r="32874" spans="1:3" x14ac:dyDescent="0.35">
      <c r="A32874" s="86">
        <v>46365</v>
      </c>
      <c r="B32874" s="87">
        <v>0.42708333333333331</v>
      </c>
      <c r="C32874">
        <v>3.4909999999999996E-5</v>
      </c>
    </row>
    <row r="32875" spans="1:3" x14ac:dyDescent="0.35">
      <c r="A32875" s="86">
        <v>46365</v>
      </c>
      <c r="B32875" s="87">
        <v>0.4375</v>
      </c>
      <c r="C32875">
        <v>3.4579999999999998E-5</v>
      </c>
    </row>
    <row r="32876" spans="1:3" x14ac:dyDescent="0.35">
      <c r="A32876" s="86">
        <v>46365</v>
      </c>
      <c r="B32876" s="87">
        <v>0.44791666666666669</v>
      </c>
      <c r="C32876">
        <v>3.4439999999999996E-5</v>
      </c>
    </row>
    <row r="32877" spans="1:3" x14ac:dyDescent="0.35">
      <c r="A32877" s="86">
        <v>46365</v>
      </c>
      <c r="B32877" s="87">
        <v>0.45833333333333331</v>
      </c>
      <c r="C32877">
        <v>3.4439999999999996E-5</v>
      </c>
    </row>
    <row r="32878" spans="1:3" x14ac:dyDescent="0.35">
      <c r="A32878" s="86">
        <v>46365</v>
      </c>
      <c r="B32878" s="87">
        <v>0.46875</v>
      </c>
      <c r="C32878">
        <v>3.4560000000000001E-5</v>
      </c>
    </row>
    <row r="32879" spans="1:3" x14ac:dyDescent="0.35">
      <c r="A32879" s="86">
        <v>46365</v>
      </c>
      <c r="B32879" s="87">
        <v>0.47916666666666669</v>
      </c>
      <c r="C32879">
        <v>3.4819999999999995E-5</v>
      </c>
    </row>
    <row r="32880" spans="1:3" x14ac:dyDescent="0.35">
      <c r="A32880" s="86">
        <v>46365</v>
      </c>
      <c r="B32880" s="87">
        <v>0.48958333333333331</v>
      </c>
      <c r="C32880">
        <v>3.5330000000000002E-5</v>
      </c>
    </row>
    <row r="32881" spans="1:3" x14ac:dyDescent="0.35">
      <c r="A32881" s="86">
        <v>46365</v>
      </c>
      <c r="B32881" s="87">
        <v>0.5</v>
      </c>
      <c r="C32881">
        <v>3.6159999999999999E-5</v>
      </c>
    </row>
    <row r="32882" spans="1:3" x14ac:dyDescent="0.35">
      <c r="A32882" s="86">
        <v>46365</v>
      </c>
      <c r="B32882" s="87">
        <v>0.51041666666666663</v>
      </c>
      <c r="C32882">
        <v>3.7320000000000002E-5</v>
      </c>
    </row>
    <row r="32883" spans="1:3" x14ac:dyDescent="0.35">
      <c r="A32883" s="86">
        <v>46365</v>
      </c>
      <c r="B32883" s="87">
        <v>0.52083333333333337</v>
      </c>
      <c r="C32883">
        <v>3.8569999999999998E-5</v>
      </c>
    </row>
    <row r="32884" spans="1:3" x14ac:dyDescent="0.35">
      <c r="A32884" s="86">
        <v>46365</v>
      </c>
      <c r="B32884" s="87">
        <v>0.53125</v>
      </c>
      <c r="C32884">
        <v>3.9579999999999997E-5</v>
      </c>
    </row>
    <row r="32885" spans="1:3" x14ac:dyDescent="0.35">
      <c r="A32885" s="86">
        <v>46365</v>
      </c>
      <c r="B32885" s="87">
        <v>0.54166666666666663</v>
      </c>
      <c r="C32885">
        <v>4.0110000000000001E-5</v>
      </c>
    </row>
    <row r="32886" spans="1:3" x14ac:dyDescent="0.35">
      <c r="A32886" s="86">
        <v>46365</v>
      </c>
      <c r="B32886" s="87">
        <v>0.55208333333333337</v>
      </c>
      <c r="C32886">
        <v>3.994E-5</v>
      </c>
    </row>
    <row r="32887" spans="1:3" x14ac:dyDescent="0.35">
      <c r="A32887" s="86">
        <v>46365</v>
      </c>
      <c r="B32887" s="87">
        <v>0.5625</v>
      </c>
      <c r="C32887">
        <v>3.9199999999999997E-5</v>
      </c>
    </row>
    <row r="32888" spans="1:3" x14ac:dyDescent="0.35">
      <c r="A32888" s="86">
        <v>46365</v>
      </c>
      <c r="B32888" s="87">
        <v>0.57291666666666663</v>
      </c>
      <c r="C32888">
        <v>3.8089999999999996E-5</v>
      </c>
    </row>
    <row r="32889" spans="1:3" x14ac:dyDescent="0.35">
      <c r="A32889" s="86">
        <v>46365</v>
      </c>
      <c r="B32889" s="87">
        <v>0.58333333333333337</v>
      </c>
      <c r="C32889">
        <v>3.6900000000000002E-5</v>
      </c>
    </row>
    <row r="32890" spans="1:3" x14ac:dyDescent="0.35">
      <c r="A32890" s="86">
        <v>46365</v>
      </c>
      <c r="B32890" s="87">
        <v>0.59375</v>
      </c>
      <c r="C32890">
        <v>3.5770000000000005E-5</v>
      </c>
    </row>
    <row r="32891" spans="1:3" x14ac:dyDescent="0.35">
      <c r="A32891" s="86">
        <v>46365</v>
      </c>
      <c r="B32891" s="87">
        <v>0.60416666666666663</v>
      </c>
      <c r="C32891">
        <v>3.4759999999999999E-5</v>
      </c>
    </row>
    <row r="32892" spans="1:3" x14ac:dyDescent="0.35">
      <c r="A32892" s="86">
        <v>46365</v>
      </c>
      <c r="B32892" s="87">
        <v>0.61458333333333337</v>
      </c>
      <c r="C32892">
        <v>3.3840000000000001E-5</v>
      </c>
    </row>
    <row r="32893" spans="1:3" x14ac:dyDescent="0.35">
      <c r="A32893" s="86">
        <v>46365</v>
      </c>
      <c r="B32893" s="87">
        <v>0.625</v>
      </c>
      <c r="C32893">
        <v>3.2950000000000001E-5</v>
      </c>
    </row>
    <row r="32894" spans="1:3" x14ac:dyDescent="0.35">
      <c r="A32894" s="86">
        <v>46365</v>
      </c>
      <c r="B32894" s="87">
        <v>0.63541666666666663</v>
      </c>
      <c r="C32894">
        <v>3.2120000000000004E-5</v>
      </c>
    </row>
    <row r="32895" spans="1:3" x14ac:dyDescent="0.35">
      <c r="A32895" s="86">
        <v>46365</v>
      </c>
      <c r="B32895" s="87">
        <v>0.64583333333333337</v>
      </c>
      <c r="C32895">
        <v>3.1399999999999998E-5</v>
      </c>
    </row>
    <row r="32896" spans="1:3" x14ac:dyDescent="0.35">
      <c r="A32896" s="86">
        <v>46365</v>
      </c>
      <c r="B32896" s="87">
        <v>0.65625</v>
      </c>
      <c r="C32896">
        <v>3.0809999999999998E-5</v>
      </c>
    </row>
    <row r="32897" spans="1:3" x14ac:dyDescent="0.35">
      <c r="A32897" s="86">
        <v>46365</v>
      </c>
      <c r="B32897" s="87">
        <v>0.66666666666666663</v>
      </c>
      <c r="C32897">
        <v>3.0470000000000001E-5</v>
      </c>
    </row>
    <row r="32898" spans="1:3" x14ac:dyDescent="0.35">
      <c r="A32898" s="86">
        <v>46365</v>
      </c>
      <c r="B32898" s="87">
        <v>0.67708333333333337</v>
      </c>
      <c r="C32898">
        <v>3.0409999999999999E-5</v>
      </c>
    </row>
    <row r="32899" spans="1:3" x14ac:dyDescent="0.35">
      <c r="A32899" s="86">
        <v>46365</v>
      </c>
      <c r="B32899" s="87">
        <v>0.6875</v>
      </c>
      <c r="C32899">
        <v>3.0710000000000002E-5</v>
      </c>
    </row>
    <row r="32900" spans="1:3" x14ac:dyDescent="0.35">
      <c r="A32900" s="86">
        <v>46365</v>
      </c>
      <c r="B32900" s="87">
        <v>0.69791666666666663</v>
      </c>
      <c r="C32900">
        <v>3.1419999999999994E-5</v>
      </c>
    </row>
    <row r="32901" spans="1:3" x14ac:dyDescent="0.35">
      <c r="A32901" s="86">
        <v>46365</v>
      </c>
      <c r="B32901" s="87">
        <v>0.70833333333333337</v>
      </c>
      <c r="C32901">
        <v>3.2710000000000004E-5</v>
      </c>
    </row>
    <row r="32902" spans="1:3" x14ac:dyDescent="0.35">
      <c r="A32902" s="86">
        <v>46365</v>
      </c>
      <c r="B32902" s="87">
        <v>0.71875</v>
      </c>
      <c r="C32902">
        <v>3.4520000000000002E-5</v>
      </c>
    </row>
    <row r="32903" spans="1:3" x14ac:dyDescent="0.35">
      <c r="A32903" s="86">
        <v>46365</v>
      </c>
      <c r="B32903" s="87">
        <v>0.72916666666666663</v>
      </c>
      <c r="C32903">
        <v>3.6819999999999996E-5</v>
      </c>
    </row>
    <row r="32904" spans="1:3" x14ac:dyDescent="0.35">
      <c r="A32904" s="86">
        <v>46365</v>
      </c>
      <c r="B32904" s="87">
        <v>0.73958333333333337</v>
      </c>
      <c r="C32904">
        <v>3.9460000000000005E-5</v>
      </c>
    </row>
    <row r="32905" spans="1:3" x14ac:dyDescent="0.35">
      <c r="A32905" s="86">
        <v>46365</v>
      </c>
      <c r="B32905" s="87">
        <v>0.75</v>
      </c>
      <c r="C32905">
        <v>4.2349999999999999E-5</v>
      </c>
    </row>
    <row r="32906" spans="1:3" x14ac:dyDescent="0.35">
      <c r="A32906" s="86">
        <v>46365</v>
      </c>
      <c r="B32906" s="87">
        <v>0.76041666666666663</v>
      </c>
      <c r="C32906">
        <v>4.5350000000000005E-5</v>
      </c>
    </row>
    <row r="32907" spans="1:3" x14ac:dyDescent="0.35">
      <c r="A32907" s="86">
        <v>46365</v>
      </c>
      <c r="B32907" s="87">
        <v>0.77083333333333337</v>
      </c>
      <c r="C32907">
        <v>4.8270000000000004E-5</v>
      </c>
    </row>
    <row r="32908" spans="1:3" x14ac:dyDescent="0.35">
      <c r="A32908" s="86">
        <v>46365</v>
      </c>
      <c r="B32908" s="87">
        <v>0.78125</v>
      </c>
      <c r="C32908">
        <v>5.0950000000000005E-5</v>
      </c>
    </row>
    <row r="32909" spans="1:3" x14ac:dyDescent="0.35">
      <c r="A32909" s="86">
        <v>46365</v>
      </c>
      <c r="B32909" s="87">
        <v>0.79166666666666663</v>
      </c>
      <c r="C32909">
        <v>5.3240000000000005E-5</v>
      </c>
    </row>
    <row r="32910" spans="1:3" x14ac:dyDescent="0.35">
      <c r="A32910" s="86">
        <v>46365</v>
      </c>
      <c r="B32910" s="87">
        <v>0.80208333333333337</v>
      </c>
      <c r="C32910">
        <v>5.4969999999999997E-5</v>
      </c>
    </row>
    <row r="32911" spans="1:3" x14ac:dyDescent="0.35">
      <c r="A32911" s="86">
        <v>46365</v>
      </c>
      <c r="B32911" s="87">
        <v>0.8125</v>
      </c>
      <c r="C32911">
        <v>5.6009999999999994E-5</v>
      </c>
    </row>
    <row r="32912" spans="1:3" x14ac:dyDescent="0.35">
      <c r="A32912" s="86">
        <v>46365</v>
      </c>
      <c r="B32912" s="87">
        <v>0.82291666666666663</v>
      </c>
      <c r="C32912">
        <v>5.622E-5</v>
      </c>
    </row>
    <row r="32913" spans="1:3" x14ac:dyDescent="0.35">
      <c r="A32913" s="86">
        <v>46365</v>
      </c>
      <c r="B32913" s="87">
        <v>0.83333333333333337</v>
      </c>
      <c r="C32913">
        <v>5.5469999999999996E-5</v>
      </c>
    </row>
    <row r="32914" spans="1:3" x14ac:dyDescent="0.35">
      <c r="A32914" s="86">
        <v>46365</v>
      </c>
      <c r="B32914" s="87">
        <v>0.84375</v>
      </c>
      <c r="C32914">
        <v>5.3780000000000003E-5</v>
      </c>
    </row>
    <row r="32915" spans="1:3" x14ac:dyDescent="0.35">
      <c r="A32915" s="86">
        <v>46365</v>
      </c>
      <c r="B32915" s="87">
        <v>0.85416666666666663</v>
      </c>
      <c r="C32915">
        <v>5.1400000000000003E-5</v>
      </c>
    </row>
    <row r="32916" spans="1:3" x14ac:dyDescent="0.35">
      <c r="A32916" s="86">
        <v>46365</v>
      </c>
      <c r="B32916" s="87">
        <v>0.86458333333333337</v>
      </c>
      <c r="C32916">
        <v>4.8779999999999997E-5</v>
      </c>
    </row>
    <row r="32917" spans="1:3" x14ac:dyDescent="0.35">
      <c r="A32917" s="86">
        <v>46365</v>
      </c>
      <c r="B32917" s="87">
        <v>0.875</v>
      </c>
      <c r="C32917">
        <v>4.6300000000000001E-5</v>
      </c>
    </row>
    <row r="32918" spans="1:3" x14ac:dyDescent="0.35">
      <c r="A32918" s="86">
        <v>46365</v>
      </c>
      <c r="B32918" s="87">
        <v>0.88541666666666663</v>
      </c>
      <c r="C32918">
        <v>4.4319999999999996E-5</v>
      </c>
    </row>
    <row r="32919" spans="1:3" x14ac:dyDescent="0.35">
      <c r="A32919" s="86">
        <v>46365</v>
      </c>
      <c r="B32919" s="87">
        <v>0.89583333333333337</v>
      </c>
      <c r="C32919">
        <v>4.2669999999999996E-5</v>
      </c>
    </row>
    <row r="32920" spans="1:3" x14ac:dyDescent="0.35">
      <c r="A32920" s="86">
        <v>46365</v>
      </c>
      <c r="B32920" s="87">
        <v>0.90625</v>
      </c>
      <c r="C32920">
        <v>4.1189999999999997E-5</v>
      </c>
    </row>
    <row r="32921" spans="1:3" x14ac:dyDescent="0.35">
      <c r="A32921" s="86">
        <v>46365</v>
      </c>
      <c r="B32921" s="87">
        <v>0.91666666666666663</v>
      </c>
      <c r="C32921">
        <v>3.964E-5</v>
      </c>
    </row>
    <row r="32922" spans="1:3" x14ac:dyDescent="0.35">
      <c r="A32922" s="86">
        <v>46365</v>
      </c>
      <c r="B32922" s="87">
        <v>0.92708333333333337</v>
      </c>
      <c r="C32922">
        <v>3.7849999999999998E-5</v>
      </c>
    </row>
    <row r="32923" spans="1:3" x14ac:dyDescent="0.35">
      <c r="A32923" s="86">
        <v>46365</v>
      </c>
      <c r="B32923" s="87">
        <v>0.9375</v>
      </c>
      <c r="C32923">
        <v>3.5860000000000006E-5</v>
      </c>
    </row>
    <row r="32924" spans="1:3" x14ac:dyDescent="0.35">
      <c r="A32924" s="86">
        <v>46365</v>
      </c>
      <c r="B32924" s="87">
        <v>0.94791666666666663</v>
      </c>
      <c r="C32924">
        <v>3.3720000000000002E-5</v>
      </c>
    </row>
    <row r="32925" spans="1:3" x14ac:dyDescent="0.35">
      <c r="A32925" s="86">
        <v>46365</v>
      </c>
      <c r="B32925" s="87">
        <v>0.95833333333333337</v>
      </c>
      <c r="C32925">
        <v>3.146E-5</v>
      </c>
    </row>
    <row r="32926" spans="1:3" x14ac:dyDescent="0.35">
      <c r="A32926" s="86">
        <v>46365</v>
      </c>
      <c r="B32926" s="87">
        <v>0.96875</v>
      </c>
      <c r="C32926">
        <v>2.9159999999999999E-5</v>
      </c>
    </row>
    <row r="32927" spans="1:3" x14ac:dyDescent="0.35">
      <c r="A32927" s="86">
        <v>46365</v>
      </c>
      <c r="B32927" s="87">
        <v>0.97916666666666663</v>
      </c>
      <c r="C32927">
        <v>2.6840000000000001E-5</v>
      </c>
    </row>
    <row r="32928" spans="1:3" x14ac:dyDescent="0.35">
      <c r="A32928" s="86">
        <v>46365</v>
      </c>
      <c r="B32928" s="87">
        <v>0.98958333333333337</v>
      </c>
      <c r="C32928">
        <v>2.4559999999999999E-5</v>
      </c>
    </row>
    <row r="32929" spans="1:3" x14ac:dyDescent="0.35">
      <c r="A32929" s="86">
        <v>46366</v>
      </c>
      <c r="B32929" s="87">
        <v>0</v>
      </c>
      <c r="C32929">
        <v>2.23E-5</v>
      </c>
    </row>
    <row r="32930" spans="1:3" x14ac:dyDescent="0.35">
      <c r="A32930" s="86">
        <v>46366</v>
      </c>
      <c r="B32930" s="87">
        <v>1.0416666666666666E-2</v>
      </c>
      <c r="C32930">
        <v>2.018E-5</v>
      </c>
    </row>
    <row r="32931" spans="1:3" x14ac:dyDescent="0.35">
      <c r="A32931" s="86">
        <v>46366</v>
      </c>
      <c r="B32931" s="87">
        <v>2.0833333333333332E-2</v>
      </c>
      <c r="C32931">
        <v>1.8150000000000001E-5</v>
      </c>
    </row>
    <row r="32932" spans="1:3" x14ac:dyDescent="0.35">
      <c r="A32932" s="86">
        <v>46366</v>
      </c>
      <c r="B32932" s="87">
        <v>3.125E-2</v>
      </c>
      <c r="C32932">
        <v>1.6389999999999997E-5</v>
      </c>
    </row>
    <row r="32933" spans="1:3" x14ac:dyDescent="0.35">
      <c r="A32933" s="86">
        <v>46366</v>
      </c>
      <c r="B32933" s="87">
        <v>4.1666666666666664E-2</v>
      </c>
      <c r="C32933">
        <v>1.49E-5</v>
      </c>
    </row>
    <row r="32934" spans="1:3" x14ac:dyDescent="0.35">
      <c r="A32934" s="86">
        <v>46366</v>
      </c>
      <c r="B32934" s="87">
        <v>5.2083333333333336E-2</v>
      </c>
      <c r="C32934">
        <v>1.379E-5</v>
      </c>
    </row>
    <row r="32935" spans="1:3" x14ac:dyDescent="0.35">
      <c r="A32935" s="86">
        <v>46366</v>
      </c>
      <c r="B32935" s="87">
        <v>6.25E-2</v>
      </c>
      <c r="C32935">
        <v>1.3010000000000001E-5</v>
      </c>
    </row>
    <row r="32936" spans="1:3" x14ac:dyDescent="0.35">
      <c r="A32936" s="86">
        <v>46366</v>
      </c>
      <c r="B32936" s="87">
        <v>7.2916666666666671E-2</v>
      </c>
      <c r="C32936">
        <v>1.2510000000000001E-5</v>
      </c>
    </row>
    <row r="32937" spans="1:3" x14ac:dyDescent="0.35">
      <c r="A32937" s="86">
        <v>46366</v>
      </c>
      <c r="B32937" s="87">
        <v>8.3333333333333329E-2</v>
      </c>
      <c r="C32937">
        <v>1.218E-5</v>
      </c>
    </row>
    <row r="32938" spans="1:3" x14ac:dyDescent="0.35">
      <c r="A32938" s="86">
        <v>46366</v>
      </c>
      <c r="B32938" s="87">
        <v>9.375E-2</v>
      </c>
      <c r="C32938">
        <v>1.1979999999999999E-5</v>
      </c>
    </row>
    <row r="32939" spans="1:3" x14ac:dyDescent="0.35">
      <c r="A32939" s="86">
        <v>46366</v>
      </c>
      <c r="B32939" s="87">
        <v>0.10416666666666667</v>
      </c>
      <c r="C32939">
        <v>1.182E-5</v>
      </c>
    </row>
    <row r="32940" spans="1:3" x14ac:dyDescent="0.35">
      <c r="A32940" s="86">
        <v>46366</v>
      </c>
      <c r="B32940" s="87">
        <v>0.11458333333333333</v>
      </c>
      <c r="C32940">
        <v>1.1759999999999999E-5</v>
      </c>
    </row>
    <row r="32941" spans="1:3" x14ac:dyDescent="0.35">
      <c r="A32941" s="86">
        <v>46366</v>
      </c>
      <c r="B32941" s="87">
        <v>0.125</v>
      </c>
      <c r="C32941">
        <v>1.168E-5</v>
      </c>
    </row>
    <row r="32942" spans="1:3" x14ac:dyDescent="0.35">
      <c r="A32942" s="86">
        <v>46366</v>
      </c>
      <c r="B32942" s="87">
        <v>0.13541666666666666</v>
      </c>
      <c r="C32942">
        <v>1.1579999999999999E-5</v>
      </c>
    </row>
    <row r="32943" spans="1:3" x14ac:dyDescent="0.35">
      <c r="A32943" s="86">
        <v>46366</v>
      </c>
      <c r="B32943" s="87">
        <v>0.14583333333333334</v>
      </c>
      <c r="C32943">
        <v>1.1520000000000002E-5</v>
      </c>
    </row>
    <row r="32944" spans="1:3" x14ac:dyDescent="0.35">
      <c r="A32944" s="86">
        <v>46366</v>
      </c>
      <c r="B32944" s="87">
        <v>0.15625</v>
      </c>
      <c r="C32944">
        <v>1.1440000000000001E-5</v>
      </c>
    </row>
    <row r="32945" spans="1:3" x14ac:dyDescent="0.35">
      <c r="A32945" s="86">
        <v>46366</v>
      </c>
      <c r="B32945" s="87">
        <v>0.16666666666666666</v>
      </c>
      <c r="C32945">
        <v>1.1440000000000001E-5</v>
      </c>
    </row>
    <row r="32946" spans="1:3" x14ac:dyDescent="0.35">
      <c r="A32946" s="86">
        <v>46366</v>
      </c>
      <c r="B32946" s="87">
        <v>0.17708333333333334</v>
      </c>
      <c r="C32946">
        <v>1.146E-5</v>
      </c>
    </row>
    <row r="32947" spans="1:3" x14ac:dyDescent="0.35">
      <c r="A32947" s="86">
        <v>46366</v>
      </c>
      <c r="B32947" s="87">
        <v>0.1875</v>
      </c>
      <c r="C32947">
        <v>1.1579999999999999E-5</v>
      </c>
    </row>
    <row r="32948" spans="1:3" x14ac:dyDescent="0.35">
      <c r="A32948" s="86">
        <v>46366</v>
      </c>
      <c r="B32948" s="87">
        <v>0.19791666666666666</v>
      </c>
      <c r="C32948">
        <v>1.1740000000000001E-5</v>
      </c>
    </row>
    <row r="32949" spans="1:3" x14ac:dyDescent="0.35">
      <c r="A32949" s="86">
        <v>46366</v>
      </c>
      <c r="B32949" s="87">
        <v>0.20833333333333334</v>
      </c>
      <c r="C32949">
        <v>1.1939999999999999E-5</v>
      </c>
    </row>
    <row r="32950" spans="1:3" x14ac:dyDescent="0.35">
      <c r="A32950" s="86">
        <v>46366</v>
      </c>
      <c r="B32950" s="87">
        <v>0.21875</v>
      </c>
      <c r="C32950">
        <v>1.221E-5</v>
      </c>
    </row>
    <row r="32951" spans="1:3" x14ac:dyDescent="0.35">
      <c r="A32951" s="86">
        <v>46366</v>
      </c>
      <c r="B32951" s="87">
        <v>0.22916666666666666</v>
      </c>
      <c r="C32951">
        <v>1.2869999999999999E-5</v>
      </c>
    </row>
    <row r="32952" spans="1:3" x14ac:dyDescent="0.35">
      <c r="A32952" s="86">
        <v>46366</v>
      </c>
      <c r="B32952" s="87">
        <v>0.23958333333333334</v>
      </c>
      <c r="C32952">
        <v>1.4239999999999999E-5</v>
      </c>
    </row>
    <row r="32953" spans="1:3" x14ac:dyDescent="0.35">
      <c r="A32953" s="86">
        <v>46366</v>
      </c>
      <c r="B32953" s="87">
        <v>0.25</v>
      </c>
      <c r="C32953">
        <v>1.666E-5</v>
      </c>
    </row>
    <row r="32954" spans="1:3" x14ac:dyDescent="0.35">
      <c r="A32954" s="86">
        <v>46366</v>
      </c>
      <c r="B32954" s="87">
        <v>0.26041666666666669</v>
      </c>
      <c r="C32954">
        <v>2.0299999999999999E-5</v>
      </c>
    </row>
    <row r="32955" spans="1:3" x14ac:dyDescent="0.35">
      <c r="A32955" s="86">
        <v>46366</v>
      </c>
      <c r="B32955" s="87">
        <v>0.27083333333333331</v>
      </c>
      <c r="C32955">
        <v>2.4709999999999999E-5</v>
      </c>
    </row>
    <row r="32956" spans="1:3" x14ac:dyDescent="0.35">
      <c r="A32956" s="86">
        <v>46366</v>
      </c>
      <c r="B32956" s="87">
        <v>0.28125</v>
      </c>
      <c r="C32956">
        <v>2.9250000000000003E-5</v>
      </c>
    </row>
    <row r="32957" spans="1:3" x14ac:dyDescent="0.35">
      <c r="A32957" s="86">
        <v>46366</v>
      </c>
      <c r="B32957" s="87">
        <v>0.29166666666666669</v>
      </c>
      <c r="C32957">
        <v>3.3290000000000001E-5</v>
      </c>
    </row>
    <row r="32958" spans="1:3" x14ac:dyDescent="0.35">
      <c r="A32958" s="86">
        <v>46366</v>
      </c>
      <c r="B32958" s="87">
        <v>0.30208333333333331</v>
      </c>
      <c r="C32958">
        <v>3.6300000000000001E-5</v>
      </c>
    </row>
    <row r="32959" spans="1:3" x14ac:dyDescent="0.35">
      <c r="A32959" s="86">
        <v>46366</v>
      </c>
      <c r="B32959" s="87">
        <v>0.3125</v>
      </c>
      <c r="C32959">
        <v>3.8359999999999999E-5</v>
      </c>
    </row>
    <row r="32960" spans="1:3" x14ac:dyDescent="0.35">
      <c r="A32960" s="86">
        <v>46366</v>
      </c>
      <c r="B32960" s="87">
        <v>0.32291666666666669</v>
      </c>
      <c r="C32960">
        <v>3.9610000000000002E-5</v>
      </c>
    </row>
    <row r="32961" spans="1:3" x14ac:dyDescent="0.35">
      <c r="A32961" s="86">
        <v>46366</v>
      </c>
      <c r="B32961" s="87">
        <v>0.33333333333333331</v>
      </c>
      <c r="C32961">
        <v>4.0240000000000001E-5</v>
      </c>
    </row>
    <row r="32962" spans="1:3" x14ac:dyDescent="0.35">
      <c r="A32962" s="86">
        <v>46366</v>
      </c>
      <c r="B32962" s="87">
        <v>0.34375</v>
      </c>
      <c r="C32962">
        <v>4.0410000000000001E-5</v>
      </c>
    </row>
    <row r="32963" spans="1:3" x14ac:dyDescent="0.35">
      <c r="A32963" s="86">
        <v>46366</v>
      </c>
      <c r="B32963" s="87">
        <v>0.35416666666666669</v>
      </c>
      <c r="C32963">
        <v>4.0240000000000001E-5</v>
      </c>
    </row>
    <row r="32964" spans="1:3" x14ac:dyDescent="0.35">
      <c r="A32964" s="86">
        <v>46366</v>
      </c>
      <c r="B32964" s="87">
        <v>0.36458333333333331</v>
      </c>
      <c r="C32964">
        <v>3.9730000000000001E-5</v>
      </c>
    </row>
    <row r="32965" spans="1:3" x14ac:dyDescent="0.35">
      <c r="A32965" s="86">
        <v>46366</v>
      </c>
      <c r="B32965" s="87">
        <v>0.375</v>
      </c>
      <c r="C32965">
        <v>3.9020000000000002E-5</v>
      </c>
    </row>
    <row r="32966" spans="1:3" x14ac:dyDescent="0.35">
      <c r="A32966" s="86">
        <v>46366</v>
      </c>
      <c r="B32966" s="87">
        <v>0.38541666666666669</v>
      </c>
      <c r="C32966">
        <v>3.8120000000000001E-5</v>
      </c>
    </row>
    <row r="32967" spans="1:3" x14ac:dyDescent="0.35">
      <c r="A32967" s="86">
        <v>46366</v>
      </c>
      <c r="B32967" s="87">
        <v>0.39583333333333331</v>
      </c>
      <c r="C32967">
        <v>3.7190000000000001E-5</v>
      </c>
    </row>
    <row r="32968" spans="1:3" x14ac:dyDescent="0.35">
      <c r="A32968" s="86">
        <v>46366</v>
      </c>
      <c r="B32968" s="87">
        <v>0.40625</v>
      </c>
      <c r="C32968">
        <v>3.6269999999999997E-5</v>
      </c>
    </row>
    <row r="32969" spans="1:3" x14ac:dyDescent="0.35">
      <c r="A32969" s="86">
        <v>46366</v>
      </c>
      <c r="B32969" s="87">
        <v>0.41666666666666669</v>
      </c>
      <c r="C32969">
        <v>3.5520000000000006E-5</v>
      </c>
    </row>
    <row r="32970" spans="1:3" x14ac:dyDescent="0.35">
      <c r="A32970" s="86">
        <v>46366</v>
      </c>
      <c r="B32970" s="87">
        <v>0.42708333333333331</v>
      </c>
      <c r="C32970">
        <v>3.502E-5</v>
      </c>
    </row>
    <row r="32971" spans="1:3" x14ac:dyDescent="0.35">
      <c r="A32971" s="86">
        <v>46366</v>
      </c>
      <c r="B32971" s="87">
        <v>0.4375</v>
      </c>
      <c r="C32971">
        <v>3.468E-5</v>
      </c>
    </row>
    <row r="32972" spans="1:3" x14ac:dyDescent="0.35">
      <c r="A32972" s="86">
        <v>46366</v>
      </c>
      <c r="B32972" s="87">
        <v>0.44791666666666669</v>
      </c>
      <c r="C32972">
        <v>3.4539999999999998E-5</v>
      </c>
    </row>
    <row r="32973" spans="1:3" x14ac:dyDescent="0.35">
      <c r="A32973" s="86">
        <v>46366</v>
      </c>
      <c r="B32973" s="87">
        <v>0.45833333333333331</v>
      </c>
      <c r="C32973">
        <v>3.4539999999999998E-5</v>
      </c>
    </row>
    <row r="32974" spans="1:3" x14ac:dyDescent="0.35">
      <c r="A32974" s="86">
        <v>46366</v>
      </c>
      <c r="B32974" s="87">
        <v>0.46875</v>
      </c>
      <c r="C32974">
        <v>3.4660000000000004E-5</v>
      </c>
    </row>
    <row r="32975" spans="1:3" x14ac:dyDescent="0.35">
      <c r="A32975" s="86">
        <v>46366</v>
      </c>
      <c r="B32975" s="87">
        <v>0.47916666666666669</v>
      </c>
      <c r="C32975">
        <v>3.4919999999999998E-5</v>
      </c>
    </row>
    <row r="32976" spans="1:3" x14ac:dyDescent="0.35">
      <c r="A32976" s="86">
        <v>46366</v>
      </c>
      <c r="B32976" s="87">
        <v>0.48958333333333331</v>
      </c>
      <c r="C32976">
        <v>3.5439999999999999E-5</v>
      </c>
    </row>
    <row r="32977" spans="1:3" x14ac:dyDescent="0.35">
      <c r="A32977" s="86">
        <v>46366</v>
      </c>
      <c r="B32977" s="87">
        <v>0.5</v>
      </c>
      <c r="C32977">
        <v>3.6269999999999997E-5</v>
      </c>
    </row>
    <row r="32978" spans="1:3" x14ac:dyDescent="0.35">
      <c r="A32978" s="86">
        <v>46366</v>
      </c>
      <c r="B32978" s="87">
        <v>0.51041666666666663</v>
      </c>
      <c r="C32978">
        <v>3.7429999999999999E-5</v>
      </c>
    </row>
    <row r="32979" spans="1:3" x14ac:dyDescent="0.35">
      <c r="A32979" s="86">
        <v>46366</v>
      </c>
      <c r="B32979" s="87">
        <v>0.52083333333333337</v>
      </c>
      <c r="C32979">
        <v>3.8680000000000002E-5</v>
      </c>
    </row>
    <row r="32980" spans="1:3" x14ac:dyDescent="0.35">
      <c r="A32980" s="86">
        <v>46366</v>
      </c>
      <c r="B32980" s="87">
        <v>0.53125</v>
      </c>
      <c r="C32980">
        <v>3.9699999999999996E-5</v>
      </c>
    </row>
    <row r="32981" spans="1:3" x14ac:dyDescent="0.35">
      <c r="A32981" s="86">
        <v>46366</v>
      </c>
      <c r="B32981" s="87">
        <v>0.54166666666666663</v>
      </c>
      <c r="C32981">
        <v>4.0240000000000001E-5</v>
      </c>
    </row>
    <row r="32982" spans="1:3" x14ac:dyDescent="0.35">
      <c r="A32982" s="86">
        <v>46366</v>
      </c>
      <c r="B32982" s="87">
        <v>0.55208333333333337</v>
      </c>
      <c r="C32982">
        <v>4.0059999999999999E-5</v>
      </c>
    </row>
    <row r="32983" spans="1:3" x14ac:dyDescent="0.35">
      <c r="A32983" s="86">
        <v>46366</v>
      </c>
      <c r="B32983" s="87">
        <v>0.5625</v>
      </c>
      <c r="C32983">
        <v>3.9320000000000003E-5</v>
      </c>
    </row>
    <row r="32984" spans="1:3" x14ac:dyDescent="0.35">
      <c r="A32984" s="86">
        <v>46366</v>
      </c>
      <c r="B32984" s="87">
        <v>0.57291666666666663</v>
      </c>
      <c r="C32984">
        <v>3.8210000000000002E-5</v>
      </c>
    </row>
    <row r="32985" spans="1:3" x14ac:dyDescent="0.35">
      <c r="A32985" s="86">
        <v>46366</v>
      </c>
      <c r="B32985" s="87">
        <v>0.58333333333333337</v>
      </c>
      <c r="C32985">
        <v>3.701E-5</v>
      </c>
    </row>
    <row r="32986" spans="1:3" x14ac:dyDescent="0.35">
      <c r="A32986" s="86">
        <v>46366</v>
      </c>
      <c r="B32986" s="87">
        <v>0.59375</v>
      </c>
      <c r="C32986">
        <v>3.5880000000000002E-5</v>
      </c>
    </row>
    <row r="32987" spans="1:3" x14ac:dyDescent="0.35">
      <c r="A32987" s="86">
        <v>46366</v>
      </c>
      <c r="B32987" s="87">
        <v>0.60416666666666663</v>
      </c>
      <c r="C32987">
        <v>3.4860000000000002E-5</v>
      </c>
    </row>
    <row r="32988" spans="1:3" x14ac:dyDescent="0.35">
      <c r="A32988" s="86">
        <v>46366</v>
      </c>
      <c r="B32988" s="87">
        <v>0.61458333333333337</v>
      </c>
      <c r="C32988">
        <v>3.3939999999999997E-5</v>
      </c>
    </row>
    <row r="32989" spans="1:3" x14ac:dyDescent="0.35">
      <c r="A32989" s="86">
        <v>46366</v>
      </c>
      <c r="B32989" s="87">
        <v>0.625</v>
      </c>
      <c r="C32989">
        <v>3.3050000000000004E-5</v>
      </c>
    </row>
    <row r="32990" spans="1:3" x14ac:dyDescent="0.35">
      <c r="A32990" s="86">
        <v>46366</v>
      </c>
      <c r="B32990" s="87">
        <v>0.63541666666666663</v>
      </c>
      <c r="C32990">
        <v>3.2210000000000005E-5</v>
      </c>
    </row>
    <row r="32991" spans="1:3" x14ac:dyDescent="0.35">
      <c r="A32991" s="86">
        <v>46366</v>
      </c>
      <c r="B32991" s="87">
        <v>0.64583333333333337</v>
      </c>
      <c r="C32991">
        <v>3.15E-5</v>
      </c>
    </row>
    <row r="32992" spans="1:3" x14ac:dyDescent="0.35">
      <c r="A32992" s="86">
        <v>46366</v>
      </c>
      <c r="B32992" s="87">
        <v>0.65625</v>
      </c>
      <c r="C32992">
        <v>3.0899999999999999E-5</v>
      </c>
    </row>
    <row r="32993" spans="1:3" x14ac:dyDescent="0.35">
      <c r="A32993" s="86">
        <v>46366</v>
      </c>
      <c r="B32993" s="87">
        <v>0.66666666666666663</v>
      </c>
      <c r="C32993">
        <v>3.0559999999999999E-5</v>
      </c>
    </row>
    <row r="32994" spans="1:3" x14ac:dyDescent="0.35">
      <c r="A32994" s="86">
        <v>46366</v>
      </c>
      <c r="B32994" s="87">
        <v>0.67708333333333337</v>
      </c>
      <c r="C32994">
        <v>3.0509999999999998E-5</v>
      </c>
    </row>
    <row r="32995" spans="1:3" x14ac:dyDescent="0.35">
      <c r="A32995" s="86">
        <v>46366</v>
      </c>
      <c r="B32995" s="87">
        <v>0.6875</v>
      </c>
      <c r="C32995">
        <v>3.0800000000000003E-5</v>
      </c>
    </row>
    <row r="32996" spans="1:3" x14ac:dyDescent="0.35">
      <c r="A32996" s="86">
        <v>46366</v>
      </c>
      <c r="B32996" s="87">
        <v>0.69791666666666663</v>
      </c>
      <c r="C32996">
        <v>3.1519999999999996E-5</v>
      </c>
    </row>
    <row r="32997" spans="1:3" x14ac:dyDescent="0.35">
      <c r="A32997" s="86">
        <v>46366</v>
      </c>
      <c r="B32997" s="87">
        <v>0.70833333333333337</v>
      </c>
      <c r="C32997">
        <v>3.2809999999999999E-5</v>
      </c>
    </row>
    <row r="32998" spans="1:3" x14ac:dyDescent="0.35">
      <c r="A32998" s="86">
        <v>46366</v>
      </c>
      <c r="B32998" s="87">
        <v>0.71875</v>
      </c>
      <c r="C32998">
        <v>3.4619999999999997E-5</v>
      </c>
    </row>
    <row r="32999" spans="1:3" x14ac:dyDescent="0.35">
      <c r="A32999" s="86">
        <v>46366</v>
      </c>
      <c r="B32999" s="87">
        <v>0.72916666666666663</v>
      </c>
      <c r="C32999">
        <v>3.693E-5</v>
      </c>
    </row>
    <row r="33000" spans="1:3" x14ac:dyDescent="0.35">
      <c r="A33000" s="86">
        <v>46366</v>
      </c>
      <c r="B33000" s="87">
        <v>0.73958333333333337</v>
      </c>
      <c r="C33000">
        <v>3.9579999999999997E-5</v>
      </c>
    </row>
    <row r="33001" spans="1:3" x14ac:dyDescent="0.35">
      <c r="A33001" s="86">
        <v>46366</v>
      </c>
      <c r="B33001" s="87">
        <v>0.75</v>
      </c>
      <c r="C33001">
        <v>4.248E-5</v>
      </c>
    </row>
    <row r="33002" spans="1:3" x14ac:dyDescent="0.35">
      <c r="A33002" s="86">
        <v>46366</v>
      </c>
      <c r="B33002" s="87">
        <v>0.76041666666666663</v>
      </c>
      <c r="C33002">
        <v>4.549E-5</v>
      </c>
    </row>
    <row r="33003" spans="1:3" x14ac:dyDescent="0.35">
      <c r="A33003" s="86">
        <v>46366</v>
      </c>
      <c r="B33003" s="87">
        <v>0.77083333333333337</v>
      </c>
      <c r="C33003">
        <v>4.8409999999999999E-5</v>
      </c>
    </row>
    <row r="33004" spans="1:3" x14ac:dyDescent="0.35">
      <c r="A33004" s="86">
        <v>46366</v>
      </c>
      <c r="B33004" s="87">
        <v>0.78125</v>
      </c>
      <c r="C33004">
        <v>5.1100000000000002E-5</v>
      </c>
    </row>
    <row r="33005" spans="1:3" x14ac:dyDescent="0.35">
      <c r="A33005" s="86">
        <v>46366</v>
      </c>
      <c r="B33005" s="87">
        <v>0.79166666666666663</v>
      </c>
      <c r="C33005">
        <v>5.3400000000000004E-5</v>
      </c>
    </row>
    <row r="33006" spans="1:3" x14ac:dyDescent="0.35">
      <c r="A33006" s="86">
        <v>46366</v>
      </c>
      <c r="B33006" s="87">
        <v>0.80208333333333337</v>
      </c>
      <c r="C33006">
        <v>5.5140000000000004E-5</v>
      </c>
    </row>
    <row r="33007" spans="1:3" x14ac:dyDescent="0.35">
      <c r="A33007" s="86">
        <v>46366</v>
      </c>
      <c r="B33007" s="87">
        <v>0.8125</v>
      </c>
      <c r="C33007">
        <v>5.6169999999999999E-5</v>
      </c>
    </row>
    <row r="33008" spans="1:3" x14ac:dyDescent="0.35">
      <c r="A33008" s="86">
        <v>46366</v>
      </c>
      <c r="B33008" s="87">
        <v>0.82291666666666663</v>
      </c>
      <c r="C33008">
        <v>5.6390000000000001E-5</v>
      </c>
    </row>
    <row r="33009" spans="1:3" x14ac:dyDescent="0.35">
      <c r="A33009" s="86">
        <v>46366</v>
      </c>
      <c r="B33009" s="87">
        <v>0.83333333333333337</v>
      </c>
      <c r="C33009">
        <v>5.5640000000000003E-5</v>
      </c>
    </row>
    <row r="33010" spans="1:3" x14ac:dyDescent="0.35">
      <c r="A33010" s="86">
        <v>46366</v>
      </c>
      <c r="B33010" s="87">
        <v>0.84375</v>
      </c>
      <c r="C33010">
        <v>5.3940000000000002E-5</v>
      </c>
    </row>
    <row r="33011" spans="1:3" x14ac:dyDescent="0.35">
      <c r="A33011" s="86">
        <v>46366</v>
      </c>
      <c r="B33011" s="87">
        <v>0.85416666666666663</v>
      </c>
      <c r="C33011">
        <v>5.1549999999999999E-5</v>
      </c>
    </row>
    <row r="33012" spans="1:3" x14ac:dyDescent="0.35">
      <c r="A33012" s="86">
        <v>46366</v>
      </c>
      <c r="B33012" s="87">
        <v>0.86458333333333337</v>
      </c>
      <c r="C33012">
        <v>4.8930000000000001E-5</v>
      </c>
    </row>
    <row r="33013" spans="1:3" x14ac:dyDescent="0.35">
      <c r="A33013" s="86">
        <v>46366</v>
      </c>
      <c r="B33013" s="87">
        <v>0.875</v>
      </c>
      <c r="C33013">
        <v>4.6440000000000003E-5</v>
      </c>
    </row>
    <row r="33014" spans="1:3" x14ac:dyDescent="0.35">
      <c r="A33014" s="86">
        <v>46366</v>
      </c>
      <c r="B33014" s="87">
        <v>0.88541666666666663</v>
      </c>
      <c r="C33014">
        <v>4.4450000000000003E-5</v>
      </c>
    </row>
    <row r="33015" spans="1:3" x14ac:dyDescent="0.35">
      <c r="A33015" s="86">
        <v>46366</v>
      </c>
      <c r="B33015" s="87">
        <v>0.89583333333333337</v>
      </c>
      <c r="C33015">
        <v>4.2799999999999997E-5</v>
      </c>
    </row>
    <row r="33016" spans="1:3" x14ac:dyDescent="0.35">
      <c r="A33016" s="86">
        <v>46366</v>
      </c>
      <c r="B33016" s="87">
        <v>0.90625</v>
      </c>
      <c r="C33016">
        <v>4.1310000000000003E-5</v>
      </c>
    </row>
    <row r="33017" spans="1:3" x14ac:dyDescent="0.35">
      <c r="A33017" s="86">
        <v>46366</v>
      </c>
      <c r="B33017" s="87">
        <v>0.91666666666666663</v>
      </c>
      <c r="C33017">
        <v>3.9759999999999999E-5</v>
      </c>
    </row>
    <row r="33018" spans="1:3" x14ac:dyDescent="0.35">
      <c r="A33018" s="86">
        <v>46366</v>
      </c>
      <c r="B33018" s="87">
        <v>0.92708333333333337</v>
      </c>
      <c r="C33018">
        <v>3.7969999999999997E-5</v>
      </c>
    </row>
    <row r="33019" spans="1:3" x14ac:dyDescent="0.35">
      <c r="A33019" s="86">
        <v>46366</v>
      </c>
      <c r="B33019" s="87">
        <v>0.9375</v>
      </c>
      <c r="C33019">
        <v>3.5970000000000003E-5</v>
      </c>
    </row>
    <row r="33020" spans="1:3" x14ac:dyDescent="0.35">
      <c r="A33020" s="86">
        <v>46366</v>
      </c>
      <c r="B33020" s="87">
        <v>0.94791666666666663</v>
      </c>
      <c r="C33020">
        <v>3.3820000000000005E-5</v>
      </c>
    </row>
    <row r="33021" spans="1:3" x14ac:dyDescent="0.35">
      <c r="A33021" s="86">
        <v>46366</v>
      </c>
      <c r="B33021" s="87">
        <v>0.95833333333333337</v>
      </c>
      <c r="C33021">
        <v>3.1559999999999996E-5</v>
      </c>
    </row>
    <row r="33022" spans="1:3" x14ac:dyDescent="0.35">
      <c r="A33022" s="86">
        <v>46366</v>
      </c>
      <c r="B33022" s="87">
        <v>0.96875</v>
      </c>
      <c r="C33022">
        <v>2.9250000000000003E-5</v>
      </c>
    </row>
    <row r="33023" spans="1:3" x14ac:dyDescent="0.35">
      <c r="A33023" s="86">
        <v>46366</v>
      </c>
      <c r="B33023" s="87">
        <v>0.97916666666666663</v>
      </c>
      <c r="C33023">
        <v>2.692E-5</v>
      </c>
    </row>
    <row r="33024" spans="1:3" x14ac:dyDescent="0.35">
      <c r="A33024" s="86">
        <v>46366</v>
      </c>
      <c r="B33024" s="87">
        <v>0.98958333333333337</v>
      </c>
      <c r="C33024">
        <v>2.463E-5</v>
      </c>
    </row>
    <row r="33025" spans="1:3" x14ac:dyDescent="0.35">
      <c r="A33025" s="86">
        <v>46367</v>
      </c>
      <c r="B33025" s="87">
        <v>0</v>
      </c>
      <c r="C33025">
        <v>2.2360000000000003E-5</v>
      </c>
    </row>
    <row r="33026" spans="1:3" x14ac:dyDescent="0.35">
      <c r="A33026" s="86">
        <v>46367</v>
      </c>
      <c r="B33026" s="87">
        <v>1.0416666666666666E-2</v>
      </c>
      <c r="C33026">
        <v>2.0240000000000003E-5</v>
      </c>
    </row>
    <row r="33027" spans="1:3" x14ac:dyDescent="0.35">
      <c r="A33027" s="86">
        <v>46367</v>
      </c>
      <c r="B33027" s="87">
        <v>2.0833333333333332E-2</v>
      </c>
      <c r="C33027">
        <v>1.8200000000000002E-5</v>
      </c>
    </row>
    <row r="33028" spans="1:3" x14ac:dyDescent="0.35">
      <c r="A33028" s="86">
        <v>46367</v>
      </c>
      <c r="B33028" s="87">
        <v>3.125E-2</v>
      </c>
      <c r="C33028">
        <v>1.6439999999999998E-5</v>
      </c>
    </row>
    <row r="33029" spans="1:3" x14ac:dyDescent="0.35">
      <c r="A33029" s="86">
        <v>46367</v>
      </c>
      <c r="B33029" s="87">
        <v>4.1666666666666664E-2</v>
      </c>
      <c r="C33029">
        <v>1.4940000000000001E-5</v>
      </c>
    </row>
    <row r="33030" spans="1:3" x14ac:dyDescent="0.35">
      <c r="A33030" s="86">
        <v>46367</v>
      </c>
      <c r="B33030" s="87">
        <v>5.2083333333333336E-2</v>
      </c>
      <c r="C33030">
        <v>1.383E-5</v>
      </c>
    </row>
    <row r="33031" spans="1:3" x14ac:dyDescent="0.35">
      <c r="A33031" s="86">
        <v>46367</v>
      </c>
      <c r="B33031" s="87">
        <v>6.25E-2</v>
      </c>
      <c r="C33031">
        <v>1.305E-5</v>
      </c>
    </row>
    <row r="33032" spans="1:3" x14ac:dyDescent="0.35">
      <c r="A33032" s="86">
        <v>46367</v>
      </c>
      <c r="B33032" s="87">
        <v>7.2916666666666671E-2</v>
      </c>
      <c r="C33032">
        <v>1.255E-5</v>
      </c>
    </row>
    <row r="33033" spans="1:3" x14ac:dyDescent="0.35">
      <c r="A33033" s="86">
        <v>46367</v>
      </c>
      <c r="B33033" s="87">
        <v>8.3333333333333329E-2</v>
      </c>
      <c r="C33033">
        <v>1.221E-5</v>
      </c>
    </row>
    <row r="33034" spans="1:3" x14ac:dyDescent="0.35">
      <c r="A33034" s="86">
        <v>46367</v>
      </c>
      <c r="B33034" s="87">
        <v>9.375E-2</v>
      </c>
      <c r="C33034">
        <v>1.201E-5</v>
      </c>
    </row>
    <row r="33035" spans="1:3" x14ac:dyDescent="0.35">
      <c r="A33035" s="86">
        <v>46367</v>
      </c>
      <c r="B33035" s="87">
        <v>0.10416666666666667</v>
      </c>
      <c r="C33035">
        <v>1.186E-5</v>
      </c>
    </row>
    <row r="33036" spans="1:3" x14ac:dyDescent="0.35">
      <c r="A33036" s="86">
        <v>46367</v>
      </c>
      <c r="B33036" s="87">
        <v>0.11458333333333333</v>
      </c>
      <c r="C33036">
        <v>1.1800000000000001E-5</v>
      </c>
    </row>
    <row r="33037" spans="1:3" x14ac:dyDescent="0.35">
      <c r="A33037" s="86">
        <v>46367</v>
      </c>
      <c r="B33037" s="87">
        <v>0.125</v>
      </c>
      <c r="C33037">
        <v>1.171E-5</v>
      </c>
    </row>
    <row r="33038" spans="1:3" x14ac:dyDescent="0.35">
      <c r="A33038" s="86">
        <v>46367</v>
      </c>
      <c r="B33038" s="87">
        <v>0.13541666666666666</v>
      </c>
      <c r="C33038">
        <v>1.1620000000000001E-5</v>
      </c>
    </row>
    <row r="33039" spans="1:3" x14ac:dyDescent="0.35">
      <c r="A33039" s="86">
        <v>46367</v>
      </c>
      <c r="B33039" s="87">
        <v>0.14583333333333334</v>
      </c>
      <c r="C33039">
        <v>1.1560000000000001E-5</v>
      </c>
    </row>
    <row r="33040" spans="1:3" x14ac:dyDescent="0.35">
      <c r="A33040" s="86">
        <v>46367</v>
      </c>
      <c r="B33040" s="87">
        <v>0.15625</v>
      </c>
      <c r="C33040">
        <v>1.1469999999999999E-5</v>
      </c>
    </row>
    <row r="33041" spans="1:3" x14ac:dyDescent="0.35">
      <c r="A33041" s="86">
        <v>46367</v>
      </c>
      <c r="B33041" s="87">
        <v>0.16666666666666666</v>
      </c>
      <c r="C33041">
        <v>1.1469999999999999E-5</v>
      </c>
    </row>
    <row r="33042" spans="1:3" x14ac:dyDescent="0.35">
      <c r="A33042" s="86">
        <v>46367</v>
      </c>
      <c r="B33042" s="87">
        <v>0.17708333333333334</v>
      </c>
      <c r="C33042">
        <v>1.15E-5</v>
      </c>
    </row>
    <row r="33043" spans="1:3" x14ac:dyDescent="0.35">
      <c r="A33043" s="86">
        <v>46367</v>
      </c>
      <c r="B33043" s="87">
        <v>0.1875</v>
      </c>
      <c r="C33043">
        <v>1.1620000000000001E-5</v>
      </c>
    </row>
    <row r="33044" spans="1:3" x14ac:dyDescent="0.35">
      <c r="A33044" s="86">
        <v>46367</v>
      </c>
      <c r="B33044" s="87">
        <v>0.19791666666666666</v>
      </c>
      <c r="C33044">
        <v>1.1769999999999999E-5</v>
      </c>
    </row>
    <row r="33045" spans="1:3" x14ac:dyDescent="0.35">
      <c r="A33045" s="86">
        <v>46367</v>
      </c>
      <c r="B33045" s="87">
        <v>0.20833333333333334</v>
      </c>
      <c r="C33045">
        <v>1.1979999999999999E-5</v>
      </c>
    </row>
    <row r="33046" spans="1:3" x14ac:dyDescent="0.35">
      <c r="A33046" s="86">
        <v>46367</v>
      </c>
      <c r="B33046" s="87">
        <v>0.21875</v>
      </c>
      <c r="C33046">
        <v>1.2250000000000001E-5</v>
      </c>
    </row>
    <row r="33047" spans="1:3" x14ac:dyDescent="0.35">
      <c r="A33047" s="86">
        <v>46367</v>
      </c>
      <c r="B33047" s="87">
        <v>0.22916666666666666</v>
      </c>
      <c r="C33047">
        <v>1.291E-5</v>
      </c>
    </row>
    <row r="33048" spans="1:3" x14ac:dyDescent="0.35">
      <c r="A33048" s="86">
        <v>46367</v>
      </c>
      <c r="B33048" s="87">
        <v>0.23958333333333334</v>
      </c>
      <c r="C33048">
        <v>1.429E-5</v>
      </c>
    </row>
    <row r="33049" spans="1:3" x14ac:dyDescent="0.35">
      <c r="A33049" s="86">
        <v>46367</v>
      </c>
      <c r="B33049" s="87">
        <v>0.25</v>
      </c>
      <c r="C33049">
        <v>1.6709999999999998E-5</v>
      </c>
    </row>
    <row r="33050" spans="1:3" x14ac:dyDescent="0.35">
      <c r="A33050" s="86">
        <v>46367</v>
      </c>
      <c r="B33050" s="87">
        <v>0.26041666666666669</v>
      </c>
      <c r="C33050">
        <v>2.0359999999999998E-5</v>
      </c>
    </row>
    <row r="33051" spans="1:3" x14ac:dyDescent="0.35">
      <c r="A33051" s="86">
        <v>46367</v>
      </c>
      <c r="B33051" s="87">
        <v>0.27083333333333331</v>
      </c>
      <c r="C33051">
        <v>2.4789999999999998E-5</v>
      </c>
    </row>
    <row r="33052" spans="1:3" x14ac:dyDescent="0.35">
      <c r="A33052" s="86">
        <v>46367</v>
      </c>
      <c r="B33052" s="87">
        <v>0.28125</v>
      </c>
      <c r="C33052">
        <v>2.934E-5</v>
      </c>
    </row>
    <row r="33053" spans="1:3" x14ac:dyDescent="0.35">
      <c r="A33053" s="86">
        <v>46367</v>
      </c>
      <c r="B33053" s="87">
        <v>0.29166666666666669</v>
      </c>
      <c r="C33053">
        <v>3.3390000000000004E-5</v>
      </c>
    </row>
    <row r="33054" spans="1:3" x14ac:dyDescent="0.35">
      <c r="A33054" s="86">
        <v>46367</v>
      </c>
      <c r="B33054" s="87">
        <v>0.30208333333333331</v>
      </c>
      <c r="C33054">
        <v>3.6400000000000004E-5</v>
      </c>
    </row>
    <row r="33055" spans="1:3" x14ac:dyDescent="0.35">
      <c r="A33055" s="86">
        <v>46367</v>
      </c>
      <c r="B33055" s="87">
        <v>0.3125</v>
      </c>
      <c r="C33055">
        <v>3.8479999999999997E-5</v>
      </c>
    </row>
    <row r="33056" spans="1:3" x14ac:dyDescent="0.35">
      <c r="A33056" s="86">
        <v>46367</v>
      </c>
      <c r="B33056" s="87">
        <v>0.32291666666666669</v>
      </c>
      <c r="C33056">
        <v>3.9730000000000001E-5</v>
      </c>
    </row>
    <row r="33057" spans="1:3" x14ac:dyDescent="0.35">
      <c r="A33057" s="86">
        <v>46367</v>
      </c>
      <c r="B33057" s="87">
        <v>0.33333333333333331</v>
      </c>
      <c r="C33057">
        <v>4.036E-5</v>
      </c>
    </row>
    <row r="33058" spans="1:3" x14ac:dyDescent="0.35">
      <c r="A33058" s="86">
        <v>46367</v>
      </c>
      <c r="B33058" s="87">
        <v>0.34375</v>
      </c>
      <c r="C33058">
        <v>4.0540000000000001E-5</v>
      </c>
    </row>
    <row r="33059" spans="1:3" x14ac:dyDescent="0.35">
      <c r="A33059" s="86">
        <v>46367</v>
      </c>
      <c r="B33059" s="87">
        <v>0.35416666666666669</v>
      </c>
      <c r="C33059">
        <v>4.036E-5</v>
      </c>
    </row>
    <row r="33060" spans="1:3" x14ac:dyDescent="0.35">
      <c r="A33060" s="86">
        <v>46367</v>
      </c>
      <c r="B33060" s="87">
        <v>0.36458333333333331</v>
      </c>
      <c r="C33060">
        <v>3.985E-5</v>
      </c>
    </row>
    <row r="33061" spans="1:3" x14ac:dyDescent="0.35">
      <c r="A33061" s="86">
        <v>46367</v>
      </c>
      <c r="B33061" s="87">
        <v>0.375</v>
      </c>
      <c r="C33061">
        <v>3.913E-5</v>
      </c>
    </row>
    <row r="33062" spans="1:3" x14ac:dyDescent="0.35">
      <c r="A33062" s="86">
        <v>46367</v>
      </c>
      <c r="B33062" s="87">
        <v>0.38541666666666669</v>
      </c>
      <c r="C33062">
        <v>3.824E-5</v>
      </c>
    </row>
    <row r="33063" spans="1:3" x14ac:dyDescent="0.35">
      <c r="A33063" s="86">
        <v>46367</v>
      </c>
      <c r="B33063" s="87">
        <v>0.39583333333333331</v>
      </c>
      <c r="C33063">
        <v>3.7299999999999999E-5</v>
      </c>
    </row>
    <row r="33064" spans="1:3" x14ac:dyDescent="0.35">
      <c r="A33064" s="86">
        <v>46367</v>
      </c>
      <c r="B33064" s="87">
        <v>0.40625</v>
      </c>
      <c r="C33064">
        <v>3.6380000000000001E-5</v>
      </c>
    </row>
    <row r="33065" spans="1:3" x14ac:dyDescent="0.35">
      <c r="A33065" s="86">
        <v>46367</v>
      </c>
      <c r="B33065" s="87">
        <v>0.41666666666666669</v>
      </c>
      <c r="C33065">
        <v>3.5630000000000003E-5</v>
      </c>
    </row>
    <row r="33066" spans="1:3" x14ac:dyDescent="0.35">
      <c r="A33066" s="86">
        <v>46367</v>
      </c>
      <c r="B33066" s="87">
        <v>0.42708333333333331</v>
      </c>
      <c r="C33066">
        <v>3.5119999999999996E-5</v>
      </c>
    </row>
    <row r="33067" spans="1:3" x14ac:dyDescent="0.35">
      <c r="A33067" s="86">
        <v>46367</v>
      </c>
      <c r="B33067" s="87">
        <v>0.4375</v>
      </c>
      <c r="C33067">
        <v>3.4790000000000004E-5</v>
      </c>
    </row>
    <row r="33068" spans="1:3" x14ac:dyDescent="0.35">
      <c r="A33068" s="86">
        <v>46367</v>
      </c>
      <c r="B33068" s="87">
        <v>0.44791666666666669</v>
      </c>
      <c r="C33068">
        <v>3.464E-5</v>
      </c>
    </row>
    <row r="33069" spans="1:3" x14ac:dyDescent="0.35">
      <c r="A33069" s="86">
        <v>46367</v>
      </c>
      <c r="B33069" s="87">
        <v>0.45833333333333331</v>
      </c>
      <c r="C33069">
        <v>3.464E-5</v>
      </c>
    </row>
    <row r="33070" spans="1:3" x14ac:dyDescent="0.35">
      <c r="A33070" s="86">
        <v>46367</v>
      </c>
      <c r="B33070" s="87">
        <v>0.46875</v>
      </c>
      <c r="C33070">
        <v>3.4759999999999999E-5</v>
      </c>
    </row>
    <row r="33071" spans="1:3" x14ac:dyDescent="0.35">
      <c r="A33071" s="86">
        <v>46367</v>
      </c>
      <c r="B33071" s="87">
        <v>0.47916666666666669</v>
      </c>
      <c r="C33071">
        <v>3.5030000000000002E-5</v>
      </c>
    </row>
    <row r="33072" spans="1:3" x14ac:dyDescent="0.35">
      <c r="A33072" s="86">
        <v>46367</v>
      </c>
      <c r="B33072" s="87">
        <v>0.48958333333333331</v>
      </c>
      <c r="C33072">
        <v>3.5540000000000002E-5</v>
      </c>
    </row>
    <row r="33073" spans="1:3" x14ac:dyDescent="0.35">
      <c r="A33073" s="86">
        <v>46367</v>
      </c>
      <c r="B33073" s="87">
        <v>0.5</v>
      </c>
      <c r="C33073">
        <v>3.6380000000000001E-5</v>
      </c>
    </row>
    <row r="33074" spans="1:3" x14ac:dyDescent="0.35">
      <c r="A33074" s="86">
        <v>46367</v>
      </c>
      <c r="B33074" s="87">
        <v>0.51041666666666663</v>
      </c>
      <c r="C33074">
        <v>3.7539999999999996E-5</v>
      </c>
    </row>
    <row r="33075" spans="1:3" x14ac:dyDescent="0.35">
      <c r="A33075" s="86">
        <v>46367</v>
      </c>
      <c r="B33075" s="87">
        <v>0.52083333333333337</v>
      </c>
      <c r="C33075">
        <v>3.8800000000000001E-5</v>
      </c>
    </row>
    <row r="33076" spans="1:3" x14ac:dyDescent="0.35">
      <c r="A33076" s="86">
        <v>46367</v>
      </c>
      <c r="B33076" s="87">
        <v>0.53125</v>
      </c>
      <c r="C33076">
        <v>3.9820000000000002E-5</v>
      </c>
    </row>
    <row r="33077" spans="1:3" x14ac:dyDescent="0.35">
      <c r="A33077" s="86">
        <v>46367</v>
      </c>
      <c r="B33077" s="87">
        <v>0.54166666666666663</v>
      </c>
      <c r="C33077">
        <v>4.036E-5</v>
      </c>
    </row>
    <row r="33078" spans="1:3" x14ac:dyDescent="0.35">
      <c r="A33078" s="86">
        <v>46367</v>
      </c>
      <c r="B33078" s="87">
        <v>0.55208333333333337</v>
      </c>
      <c r="C33078">
        <v>4.0179999999999998E-5</v>
      </c>
    </row>
    <row r="33079" spans="1:3" x14ac:dyDescent="0.35">
      <c r="A33079" s="86">
        <v>46367</v>
      </c>
      <c r="B33079" s="87">
        <v>0.5625</v>
      </c>
      <c r="C33079">
        <v>3.943E-5</v>
      </c>
    </row>
    <row r="33080" spans="1:3" x14ac:dyDescent="0.35">
      <c r="A33080" s="86">
        <v>46367</v>
      </c>
      <c r="B33080" s="87">
        <v>0.57291666666666663</v>
      </c>
      <c r="C33080">
        <v>3.8319999999999999E-5</v>
      </c>
    </row>
    <row r="33081" spans="1:3" x14ac:dyDescent="0.35">
      <c r="A33081" s="86">
        <v>46367</v>
      </c>
      <c r="B33081" s="87">
        <v>0.58333333333333337</v>
      </c>
      <c r="C33081">
        <v>3.7119999999999997E-5</v>
      </c>
    </row>
    <row r="33082" spans="1:3" x14ac:dyDescent="0.35">
      <c r="A33082" s="86">
        <v>46367</v>
      </c>
      <c r="B33082" s="87">
        <v>0.59375</v>
      </c>
      <c r="C33082">
        <v>3.5979999999999998E-5</v>
      </c>
    </row>
    <row r="33083" spans="1:3" x14ac:dyDescent="0.35">
      <c r="A33083" s="86">
        <v>46367</v>
      </c>
      <c r="B33083" s="87">
        <v>0.60416666666666663</v>
      </c>
      <c r="C33083">
        <v>3.4969999999999999E-5</v>
      </c>
    </row>
    <row r="33084" spans="1:3" x14ac:dyDescent="0.35">
      <c r="A33084" s="86">
        <v>46367</v>
      </c>
      <c r="B33084" s="87">
        <v>0.61458333333333337</v>
      </c>
      <c r="C33084">
        <v>3.4039999999999999E-5</v>
      </c>
    </row>
    <row r="33085" spans="1:3" x14ac:dyDescent="0.35">
      <c r="A33085" s="86">
        <v>46367</v>
      </c>
      <c r="B33085" s="87">
        <v>0.625</v>
      </c>
      <c r="C33085">
        <v>3.3149999999999999E-5</v>
      </c>
    </row>
    <row r="33086" spans="1:3" x14ac:dyDescent="0.35">
      <c r="A33086" s="86">
        <v>46367</v>
      </c>
      <c r="B33086" s="87">
        <v>0.63541666666666663</v>
      </c>
      <c r="C33086">
        <v>3.2310000000000001E-5</v>
      </c>
    </row>
    <row r="33087" spans="1:3" x14ac:dyDescent="0.35">
      <c r="A33087" s="86">
        <v>46367</v>
      </c>
      <c r="B33087" s="87">
        <v>0.64583333333333337</v>
      </c>
      <c r="C33087">
        <v>3.1590000000000001E-5</v>
      </c>
    </row>
    <row r="33088" spans="1:3" x14ac:dyDescent="0.35">
      <c r="A33088" s="86">
        <v>46367</v>
      </c>
      <c r="B33088" s="87">
        <v>0.65625</v>
      </c>
      <c r="C33088">
        <v>3.099E-5</v>
      </c>
    </row>
    <row r="33089" spans="1:3" x14ac:dyDescent="0.35">
      <c r="A33089" s="86">
        <v>46367</v>
      </c>
      <c r="B33089" s="87">
        <v>0.66666666666666663</v>
      </c>
      <c r="C33089">
        <v>3.0660000000000001E-5</v>
      </c>
    </row>
    <row r="33090" spans="1:3" x14ac:dyDescent="0.35">
      <c r="A33090" s="86">
        <v>46367</v>
      </c>
      <c r="B33090" s="87">
        <v>0.67708333333333337</v>
      </c>
      <c r="C33090">
        <v>3.0599999999999998E-5</v>
      </c>
    </row>
    <row r="33091" spans="1:3" x14ac:dyDescent="0.35">
      <c r="A33091" s="86">
        <v>46367</v>
      </c>
      <c r="B33091" s="87">
        <v>0.6875</v>
      </c>
      <c r="C33091">
        <v>3.0899999999999999E-5</v>
      </c>
    </row>
    <row r="33092" spans="1:3" x14ac:dyDescent="0.35">
      <c r="A33092" s="86">
        <v>46367</v>
      </c>
      <c r="B33092" s="87">
        <v>0.69791666666666663</v>
      </c>
      <c r="C33092">
        <v>3.1609999999999997E-5</v>
      </c>
    </row>
    <row r="33093" spans="1:3" x14ac:dyDescent="0.35">
      <c r="A33093" s="86">
        <v>46367</v>
      </c>
      <c r="B33093" s="87">
        <v>0.70833333333333337</v>
      </c>
      <c r="C33093">
        <v>3.2910000000000002E-5</v>
      </c>
    </row>
    <row r="33094" spans="1:3" x14ac:dyDescent="0.35">
      <c r="A33094" s="86">
        <v>46367</v>
      </c>
      <c r="B33094" s="87">
        <v>0.71875</v>
      </c>
      <c r="C33094">
        <v>3.4729999999999994E-5</v>
      </c>
    </row>
    <row r="33095" spans="1:3" x14ac:dyDescent="0.35">
      <c r="A33095" s="86">
        <v>46367</v>
      </c>
      <c r="B33095" s="87">
        <v>0.72916666666666663</v>
      </c>
      <c r="C33095">
        <v>3.7039999999999998E-5</v>
      </c>
    </row>
    <row r="33096" spans="1:3" x14ac:dyDescent="0.35">
      <c r="A33096" s="86">
        <v>46367</v>
      </c>
      <c r="B33096" s="87">
        <v>0.73958333333333337</v>
      </c>
      <c r="C33096">
        <v>3.9699999999999996E-5</v>
      </c>
    </row>
    <row r="33097" spans="1:3" x14ac:dyDescent="0.35">
      <c r="A33097" s="86">
        <v>46367</v>
      </c>
      <c r="B33097" s="87">
        <v>0.75</v>
      </c>
      <c r="C33097">
        <v>4.261E-5</v>
      </c>
    </row>
    <row r="33098" spans="1:3" x14ac:dyDescent="0.35">
      <c r="A33098" s="86">
        <v>46367</v>
      </c>
      <c r="B33098" s="87">
        <v>0.76041666666666663</v>
      </c>
      <c r="C33098">
        <v>4.562E-5</v>
      </c>
    </row>
    <row r="33099" spans="1:3" x14ac:dyDescent="0.35">
      <c r="A33099" s="86">
        <v>46367</v>
      </c>
      <c r="B33099" s="87">
        <v>0.77083333333333337</v>
      </c>
      <c r="C33099">
        <v>4.8559999999999996E-5</v>
      </c>
    </row>
    <row r="33100" spans="1:3" x14ac:dyDescent="0.35">
      <c r="A33100" s="86">
        <v>46367</v>
      </c>
      <c r="B33100" s="87">
        <v>0.78125</v>
      </c>
      <c r="C33100">
        <v>5.1249999999999999E-5</v>
      </c>
    </row>
    <row r="33101" spans="1:3" x14ac:dyDescent="0.35">
      <c r="A33101" s="86">
        <v>46367</v>
      </c>
      <c r="B33101" s="87">
        <v>0.79166666666666663</v>
      </c>
      <c r="C33101">
        <v>5.3560000000000002E-5</v>
      </c>
    </row>
    <row r="33102" spans="1:3" x14ac:dyDescent="0.35">
      <c r="A33102" s="86">
        <v>46367</v>
      </c>
      <c r="B33102" s="87">
        <v>0.80208333333333337</v>
      </c>
      <c r="C33102">
        <v>5.5300000000000002E-5</v>
      </c>
    </row>
    <row r="33103" spans="1:3" x14ac:dyDescent="0.35">
      <c r="A33103" s="86">
        <v>46367</v>
      </c>
      <c r="B33103" s="87">
        <v>0.8125</v>
      </c>
      <c r="C33103">
        <v>5.6339999999999999E-5</v>
      </c>
    </row>
    <row r="33104" spans="1:3" x14ac:dyDescent="0.35">
      <c r="A33104" s="86">
        <v>46367</v>
      </c>
      <c r="B33104" s="87">
        <v>0.82291666666666663</v>
      </c>
      <c r="C33104">
        <v>5.6560000000000001E-5</v>
      </c>
    </row>
    <row r="33105" spans="1:3" x14ac:dyDescent="0.35">
      <c r="A33105" s="86">
        <v>46367</v>
      </c>
      <c r="B33105" s="87">
        <v>0.83333333333333337</v>
      </c>
      <c r="C33105">
        <v>5.5800000000000001E-5</v>
      </c>
    </row>
    <row r="33106" spans="1:3" x14ac:dyDescent="0.35">
      <c r="A33106" s="86">
        <v>46367</v>
      </c>
      <c r="B33106" s="87">
        <v>0.84375</v>
      </c>
      <c r="C33106">
        <v>5.41E-5</v>
      </c>
    </row>
    <row r="33107" spans="1:3" x14ac:dyDescent="0.35">
      <c r="A33107" s="86">
        <v>46367</v>
      </c>
      <c r="B33107" s="87">
        <v>0.85416666666666663</v>
      </c>
      <c r="C33107">
        <v>5.1709999999999998E-5</v>
      </c>
    </row>
    <row r="33108" spans="1:3" x14ac:dyDescent="0.35">
      <c r="A33108" s="86">
        <v>46367</v>
      </c>
      <c r="B33108" s="87">
        <v>0.86458333333333337</v>
      </c>
      <c r="C33108">
        <v>4.9070000000000003E-5</v>
      </c>
    </row>
    <row r="33109" spans="1:3" x14ac:dyDescent="0.35">
      <c r="A33109" s="86">
        <v>46367</v>
      </c>
      <c r="B33109" s="87">
        <v>0.875</v>
      </c>
      <c r="C33109">
        <v>4.6580000000000005E-5</v>
      </c>
    </row>
    <row r="33110" spans="1:3" x14ac:dyDescent="0.35">
      <c r="A33110" s="86">
        <v>46367</v>
      </c>
      <c r="B33110" s="87">
        <v>0.88541666666666663</v>
      </c>
      <c r="C33110">
        <v>4.4580000000000003E-5</v>
      </c>
    </row>
    <row r="33111" spans="1:3" x14ac:dyDescent="0.35">
      <c r="A33111" s="86">
        <v>46367</v>
      </c>
      <c r="B33111" s="87">
        <v>0.89583333333333337</v>
      </c>
      <c r="C33111">
        <v>4.2930000000000004E-5</v>
      </c>
    </row>
    <row r="33112" spans="1:3" x14ac:dyDescent="0.35">
      <c r="A33112" s="86">
        <v>46367</v>
      </c>
      <c r="B33112" s="87">
        <v>0.90625</v>
      </c>
      <c r="C33112">
        <v>4.1430000000000001E-5</v>
      </c>
    </row>
    <row r="33113" spans="1:3" x14ac:dyDescent="0.35">
      <c r="A33113" s="86">
        <v>46367</v>
      </c>
      <c r="B33113" s="87">
        <v>0.91666666666666663</v>
      </c>
      <c r="C33113">
        <v>3.9879999999999998E-5</v>
      </c>
    </row>
    <row r="33114" spans="1:3" x14ac:dyDescent="0.35">
      <c r="A33114" s="86">
        <v>46367</v>
      </c>
      <c r="B33114" s="87">
        <v>0.92708333333333337</v>
      </c>
      <c r="C33114">
        <v>3.8080000000000001E-5</v>
      </c>
    </row>
    <row r="33115" spans="1:3" x14ac:dyDescent="0.35">
      <c r="A33115" s="86">
        <v>46367</v>
      </c>
      <c r="B33115" s="87">
        <v>0.9375</v>
      </c>
      <c r="C33115">
        <v>3.608E-5</v>
      </c>
    </row>
    <row r="33116" spans="1:3" x14ac:dyDescent="0.35">
      <c r="A33116" s="86">
        <v>46367</v>
      </c>
      <c r="B33116" s="87">
        <v>0.94791666666666663</v>
      </c>
      <c r="C33116">
        <v>3.3930000000000002E-5</v>
      </c>
    </row>
    <row r="33117" spans="1:3" x14ac:dyDescent="0.35">
      <c r="A33117" s="86">
        <v>46367</v>
      </c>
      <c r="B33117" s="87">
        <v>0.95833333333333337</v>
      </c>
      <c r="C33117">
        <v>3.1649999999999997E-5</v>
      </c>
    </row>
    <row r="33118" spans="1:3" x14ac:dyDescent="0.35">
      <c r="A33118" s="86">
        <v>46367</v>
      </c>
      <c r="B33118" s="87">
        <v>0.96875</v>
      </c>
      <c r="C33118">
        <v>2.934E-5</v>
      </c>
    </row>
    <row r="33119" spans="1:3" x14ac:dyDescent="0.35">
      <c r="A33119" s="86">
        <v>46367</v>
      </c>
      <c r="B33119" s="87">
        <v>0.97916666666666663</v>
      </c>
      <c r="C33119">
        <v>2.6999999999999999E-5</v>
      </c>
    </row>
    <row r="33120" spans="1:3" x14ac:dyDescent="0.35">
      <c r="A33120" s="86">
        <v>46367</v>
      </c>
      <c r="B33120" s="87">
        <v>0.98958333333333337</v>
      </c>
      <c r="C33120">
        <v>2.4700000000000001E-5</v>
      </c>
    </row>
    <row r="33121" spans="1:3" x14ac:dyDescent="0.35">
      <c r="A33121" s="86">
        <v>46368</v>
      </c>
      <c r="B33121" s="87">
        <v>0</v>
      </c>
      <c r="C33121">
        <v>2.2429999999999997E-5</v>
      </c>
    </row>
    <row r="33122" spans="1:3" x14ac:dyDescent="0.35">
      <c r="A33122" s="86">
        <v>46368</v>
      </c>
      <c r="B33122" s="87">
        <v>1.0416666666666666E-2</v>
      </c>
      <c r="C33122">
        <v>2.126E-5</v>
      </c>
    </row>
    <row r="33123" spans="1:3" x14ac:dyDescent="0.35">
      <c r="A33123" s="86">
        <v>46368</v>
      </c>
      <c r="B33123" s="87">
        <v>2.0833333333333332E-2</v>
      </c>
      <c r="C33123">
        <v>2.048E-5</v>
      </c>
    </row>
    <row r="33124" spans="1:3" x14ac:dyDescent="0.35">
      <c r="A33124" s="86">
        <v>46368</v>
      </c>
      <c r="B33124" s="87">
        <v>3.125E-2</v>
      </c>
      <c r="C33124">
        <v>1.9789999999999999E-5</v>
      </c>
    </row>
    <row r="33125" spans="1:3" x14ac:dyDescent="0.35">
      <c r="A33125" s="86">
        <v>46368</v>
      </c>
      <c r="B33125" s="87">
        <v>4.1666666666666664E-2</v>
      </c>
      <c r="C33125">
        <v>1.9009999999999999E-5</v>
      </c>
    </row>
    <row r="33126" spans="1:3" x14ac:dyDescent="0.35">
      <c r="A33126" s="86">
        <v>46368</v>
      </c>
      <c r="B33126" s="87">
        <v>5.2083333333333336E-2</v>
      </c>
      <c r="C33126">
        <v>1.787E-5</v>
      </c>
    </row>
    <row r="33127" spans="1:3" x14ac:dyDescent="0.35">
      <c r="A33127" s="86">
        <v>46368</v>
      </c>
      <c r="B33127" s="87">
        <v>6.25E-2</v>
      </c>
      <c r="C33127">
        <v>1.6509999999999999E-5</v>
      </c>
    </row>
    <row r="33128" spans="1:3" x14ac:dyDescent="0.35">
      <c r="A33128" s="86">
        <v>46368</v>
      </c>
      <c r="B33128" s="87">
        <v>7.2916666666666671E-2</v>
      </c>
      <c r="C33128">
        <v>1.5169999999999999E-5</v>
      </c>
    </row>
    <row r="33129" spans="1:3" x14ac:dyDescent="0.35">
      <c r="A33129" s="86">
        <v>46368</v>
      </c>
      <c r="B33129" s="87">
        <v>8.3333333333333329E-2</v>
      </c>
      <c r="C33129">
        <v>1.399E-5</v>
      </c>
    </row>
    <row r="33130" spans="1:3" x14ac:dyDescent="0.35">
      <c r="A33130" s="86">
        <v>46368</v>
      </c>
      <c r="B33130" s="87">
        <v>9.375E-2</v>
      </c>
      <c r="C33130">
        <v>1.3190000000000001E-5</v>
      </c>
    </row>
    <row r="33131" spans="1:3" x14ac:dyDescent="0.35">
      <c r="A33131" s="86">
        <v>46368</v>
      </c>
      <c r="B33131" s="87">
        <v>0.10416666666666667</v>
      </c>
      <c r="C33131">
        <v>1.271E-5</v>
      </c>
    </row>
    <row r="33132" spans="1:3" x14ac:dyDescent="0.35">
      <c r="A33132" s="86">
        <v>46368</v>
      </c>
      <c r="B33132" s="87">
        <v>0.11458333333333333</v>
      </c>
      <c r="C33132">
        <v>1.243E-5</v>
      </c>
    </row>
    <row r="33133" spans="1:3" x14ac:dyDescent="0.35">
      <c r="A33133" s="86">
        <v>46368</v>
      </c>
      <c r="B33133" s="87">
        <v>0.125</v>
      </c>
      <c r="C33133">
        <v>1.2250000000000001E-5</v>
      </c>
    </row>
    <row r="33134" spans="1:3" x14ac:dyDescent="0.35">
      <c r="A33134" s="86">
        <v>46368</v>
      </c>
      <c r="B33134" s="87">
        <v>0.13541666666666666</v>
      </c>
      <c r="C33134">
        <v>1.2109999999999999E-5</v>
      </c>
    </row>
    <row r="33135" spans="1:3" x14ac:dyDescent="0.35">
      <c r="A33135" s="86">
        <v>46368</v>
      </c>
      <c r="B33135" s="87">
        <v>0.14583333333333334</v>
      </c>
      <c r="C33135">
        <v>1.199E-5</v>
      </c>
    </row>
    <row r="33136" spans="1:3" x14ac:dyDescent="0.35">
      <c r="A33136" s="86">
        <v>46368</v>
      </c>
      <c r="B33136" s="87">
        <v>0.15625</v>
      </c>
      <c r="C33136">
        <v>1.187E-5</v>
      </c>
    </row>
    <row r="33137" spans="1:3" x14ac:dyDescent="0.35">
      <c r="A33137" s="86">
        <v>46368</v>
      </c>
      <c r="B33137" s="87">
        <v>0.16666666666666666</v>
      </c>
      <c r="C33137">
        <v>1.1749999999999999E-5</v>
      </c>
    </row>
    <row r="33138" spans="1:3" x14ac:dyDescent="0.35">
      <c r="A33138" s="86">
        <v>46368</v>
      </c>
      <c r="B33138" s="87">
        <v>0.17708333333333334</v>
      </c>
      <c r="C33138">
        <v>1.165E-5</v>
      </c>
    </row>
    <row r="33139" spans="1:3" x14ac:dyDescent="0.35">
      <c r="A33139" s="86">
        <v>46368</v>
      </c>
      <c r="B33139" s="87">
        <v>0.1875</v>
      </c>
      <c r="C33139">
        <v>1.1570000000000001E-5</v>
      </c>
    </row>
    <row r="33140" spans="1:3" x14ac:dyDescent="0.35">
      <c r="A33140" s="86">
        <v>46368</v>
      </c>
      <c r="B33140" s="87">
        <v>0.19791666666666666</v>
      </c>
      <c r="C33140">
        <v>1.151E-5</v>
      </c>
    </row>
    <row r="33141" spans="1:3" x14ac:dyDescent="0.35">
      <c r="A33141" s="86">
        <v>46368</v>
      </c>
      <c r="B33141" s="87">
        <v>0.20833333333333334</v>
      </c>
      <c r="C33141">
        <v>1.151E-5</v>
      </c>
    </row>
    <row r="33142" spans="1:3" x14ac:dyDescent="0.35">
      <c r="A33142" s="86">
        <v>46368</v>
      </c>
      <c r="B33142" s="87">
        <v>0.21875</v>
      </c>
      <c r="C33142">
        <v>1.1570000000000001E-5</v>
      </c>
    </row>
    <row r="33143" spans="1:3" x14ac:dyDescent="0.35">
      <c r="A33143" s="86">
        <v>46368</v>
      </c>
      <c r="B33143" s="87">
        <v>0.22916666666666666</v>
      </c>
      <c r="C33143">
        <v>1.1749999999999999E-5</v>
      </c>
    </row>
    <row r="33144" spans="1:3" x14ac:dyDescent="0.35">
      <c r="A33144" s="86">
        <v>46368</v>
      </c>
      <c r="B33144" s="87">
        <v>0.23958333333333334</v>
      </c>
      <c r="C33144">
        <v>1.2109999999999999E-5</v>
      </c>
    </row>
    <row r="33145" spans="1:3" x14ac:dyDescent="0.35">
      <c r="A33145" s="86">
        <v>46368</v>
      </c>
      <c r="B33145" s="87">
        <v>0.25</v>
      </c>
      <c r="C33145">
        <v>1.273E-5</v>
      </c>
    </row>
    <row r="33146" spans="1:3" x14ac:dyDescent="0.35">
      <c r="A33146" s="86">
        <v>46368</v>
      </c>
      <c r="B33146" s="87">
        <v>0.26041666666666669</v>
      </c>
      <c r="C33146">
        <v>1.3690000000000001E-5</v>
      </c>
    </row>
    <row r="33147" spans="1:3" x14ac:dyDescent="0.35">
      <c r="A33147" s="86">
        <v>46368</v>
      </c>
      <c r="B33147" s="87">
        <v>0.27083333333333331</v>
      </c>
      <c r="C33147">
        <v>1.499E-5</v>
      </c>
    </row>
    <row r="33148" spans="1:3" x14ac:dyDescent="0.35">
      <c r="A33148" s="86">
        <v>46368</v>
      </c>
      <c r="B33148" s="87">
        <v>0.28125</v>
      </c>
      <c r="C33148">
        <v>1.6609999999999999E-5</v>
      </c>
    </row>
    <row r="33149" spans="1:3" x14ac:dyDescent="0.35">
      <c r="A33149" s="86">
        <v>46368</v>
      </c>
      <c r="B33149" s="87">
        <v>0.29166666666666669</v>
      </c>
      <c r="C33149">
        <v>1.8499999999999999E-5</v>
      </c>
    </row>
    <row r="33150" spans="1:3" x14ac:dyDescent="0.35">
      <c r="A33150" s="86">
        <v>46368</v>
      </c>
      <c r="B33150" s="87">
        <v>0.30208333333333331</v>
      </c>
      <c r="C33150">
        <v>2.069E-5</v>
      </c>
    </row>
    <row r="33151" spans="1:3" x14ac:dyDescent="0.35">
      <c r="A33151" s="86">
        <v>46368</v>
      </c>
      <c r="B33151" s="87">
        <v>0.3125</v>
      </c>
      <c r="C33151">
        <v>2.3159999999999998E-5</v>
      </c>
    </row>
    <row r="33152" spans="1:3" x14ac:dyDescent="0.35">
      <c r="A33152" s="86">
        <v>46368</v>
      </c>
      <c r="B33152" s="87">
        <v>0.32291666666666669</v>
      </c>
      <c r="C33152">
        <v>2.586E-5</v>
      </c>
    </row>
    <row r="33153" spans="1:3" x14ac:dyDescent="0.35">
      <c r="A33153" s="86">
        <v>46368</v>
      </c>
      <c r="B33153" s="87">
        <v>0.33333333333333331</v>
      </c>
      <c r="C33153">
        <v>2.8740000000000003E-5</v>
      </c>
    </row>
    <row r="33154" spans="1:3" x14ac:dyDescent="0.35">
      <c r="A33154" s="86">
        <v>46368</v>
      </c>
      <c r="B33154" s="87">
        <v>0.34375</v>
      </c>
      <c r="C33154">
        <v>3.1770000000000002E-5</v>
      </c>
    </row>
    <row r="33155" spans="1:3" x14ac:dyDescent="0.35">
      <c r="A33155" s="86">
        <v>46368</v>
      </c>
      <c r="B33155" s="87">
        <v>0.35416666666666669</v>
      </c>
      <c r="C33155">
        <v>3.4770000000000001E-5</v>
      </c>
    </row>
    <row r="33156" spans="1:3" x14ac:dyDescent="0.35">
      <c r="A33156" s="86">
        <v>46368</v>
      </c>
      <c r="B33156" s="87">
        <v>0.36458333333333331</v>
      </c>
      <c r="C33156">
        <v>3.7509999999999998E-5</v>
      </c>
    </row>
    <row r="33157" spans="1:3" x14ac:dyDescent="0.35">
      <c r="A33157" s="86">
        <v>46368</v>
      </c>
      <c r="B33157" s="87">
        <v>0.375</v>
      </c>
      <c r="C33157">
        <v>3.9730000000000001E-5</v>
      </c>
    </row>
    <row r="33158" spans="1:3" x14ac:dyDescent="0.35">
      <c r="A33158" s="86">
        <v>46368</v>
      </c>
      <c r="B33158" s="87">
        <v>0.38541666666666669</v>
      </c>
      <c r="C33158">
        <v>4.1320000000000004E-5</v>
      </c>
    </row>
    <row r="33159" spans="1:3" x14ac:dyDescent="0.35">
      <c r="A33159" s="86">
        <v>46368</v>
      </c>
      <c r="B33159" s="87">
        <v>0.39583333333333331</v>
      </c>
      <c r="C33159">
        <v>4.2369999999999996E-5</v>
      </c>
    </row>
    <row r="33160" spans="1:3" x14ac:dyDescent="0.35">
      <c r="A33160" s="86">
        <v>46368</v>
      </c>
      <c r="B33160" s="87">
        <v>0.40625</v>
      </c>
      <c r="C33160">
        <v>4.303E-5</v>
      </c>
    </row>
    <row r="33161" spans="1:3" x14ac:dyDescent="0.35">
      <c r="A33161" s="86">
        <v>46368</v>
      </c>
      <c r="B33161" s="87">
        <v>0.41666666666666669</v>
      </c>
      <c r="C33161">
        <v>4.3479999999999997E-5</v>
      </c>
    </row>
    <row r="33162" spans="1:3" x14ac:dyDescent="0.35">
      <c r="A33162" s="86">
        <v>46368</v>
      </c>
      <c r="B33162" s="87">
        <v>0.42708333333333331</v>
      </c>
      <c r="C33162">
        <v>4.384E-5</v>
      </c>
    </row>
    <row r="33163" spans="1:3" x14ac:dyDescent="0.35">
      <c r="A33163" s="86">
        <v>46368</v>
      </c>
      <c r="B33163" s="87">
        <v>0.4375</v>
      </c>
      <c r="C33163">
        <v>4.4200000000000004E-5</v>
      </c>
    </row>
    <row r="33164" spans="1:3" x14ac:dyDescent="0.35">
      <c r="A33164" s="86">
        <v>46368</v>
      </c>
      <c r="B33164" s="87">
        <v>0.44791666666666669</v>
      </c>
      <c r="C33164">
        <v>4.456E-5</v>
      </c>
    </row>
    <row r="33165" spans="1:3" x14ac:dyDescent="0.35">
      <c r="A33165" s="86">
        <v>46368</v>
      </c>
      <c r="B33165" s="87">
        <v>0.45833333333333331</v>
      </c>
      <c r="C33165">
        <v>4.498E-5</v>
      </c>
    </row>
    <row r="33166" spans="1:3" x14ac:dyDescent="0.35">
      <c r="A33166" s="86">
        <v>46368</v>
      </c>
      <c r="B33166" s="87">
        <v>0.46875</v>
      </c>
      <c r="C33166">
        <v>4.549E-5</v>
      </c>
    </row>
    <row r="33167" spans="1:3" x14ac:dyDescent="0.35">
      <c r="A33167" s="86">
        <v>46368</v>
      </c>
      <c r="B33167" s="87">
        <v>0.47916666666666669</v>
      </c>
      <c r="C33167">
        <v>4.6100000000000002E-5</v>
      </c>
    </row>
    <row r="33168" spans="1:3" x14ac:dyDescent="0.35">
      <c r="A33168" s="86">
        <v>46368</v>
      </c>
      <c r="B33168" s="87">
        <v>0.48958333333333331</v>
      </c>
      <c r="C33168">
        <v>4.6839999999999999E-5</v>
      </c>
    </row>
    <row r="33169" spans="1:3" x14ac:dyDescent="0.35">
      <c r="A33169" s="86">
        <v>46368</v>
      </c>
      <c r="B33169" s="87">
        <v>0.5</v>
      </c>
      <c r="C33169">
        <v>4.774E-5</v>
      </c>
    </row>
    <row r="33170" spans="1:3" x14ac:dyDescent="0.35">
      <c r="A33170" s="86">
        <v>46368</v>
      </c>
      <c r="B33170" s="87">
        <v>0.51041666666666663</v>
      </c>
      <c r="C33170">
        <v>4.8760000000000001E-5</v>
      </c>
    </row>
    <row r="33171" spans="1:3" x14ac:dyDescent="0.35">
      <c r="A33171" s="86">
        <v>46368</v>
      </c>
      <c r="B33171" s="87">
        <v>0.52083333333333337</v>
      </c>
      <c r="C33171">
        <v>4.9780000000000001E-5</v>
      </c>
    </row>
    <row r="33172" spans="1:3" x14ac:dyDescent="0.35">
      <c r="A33172" s="86">
        <v>46368</v>
      </c>
      <c r="B33172" s="87">
        <v>0.53125</v>
      </c>
      <c r="C33172">
        <v>5.0560000000000004E-5</v>
      </c>
    </row>
    <row r="33173" spans="1:3" x14ac:dyDescent="0.35">
      <c r="A33173" s="86">
        <v>46368</v>
      </c>
      <c r="B33173" s="87">
        <v>0.54166666666666663</v>
      </c>
      <c r="C33173">
        <v>5.0979999999999996E-5</v>
      </c>
    </row>
    <row r="33174" spans="1:3" x14ac:dyDescent="0.35">
      <c r="A33174" s="86">
        <v>46368</v>
      </c>
      <c r="B33174" s="87">
        <v>0.55208333333333337</v>
      </c>
      <c r="C33174">
        <v>5.0860000000000004E-5</v>
      </c>
    </row>
    <row r="33175" spans="1:3" x14ac:dyDescent="0.35">
      <c r="A33175" s="86">
        <v>46368</v>
      </c>
      <c r="B33175" s="87">
        <v>0.5625</v>
      </c>
      <c r="C33175">
        <v>5.0319999999999999E-5</v>
      </c>
    </row>
    <row r="33176" spans="1:3" x14ac:dyDescent="0.35">
      <c r="A33176" s="86">
        <v>46368</v>
      </c>
      <c r="B33176" s="87">
        <v>0.57291666666666663</v>
      </c>
      <c r="C33176">
        <v>4.9480000000000001E-5</v>
      </c>
    </row>
    <row r="33177" spans="1:3" x14ac:dyDescent="0.35">
      <c r="A33177" s="86">
        <v>46368</v>
      </c>
      <c r="B33177" s="87">
        <v>0.58333333333333337</v>
      </c>
      <c r="C33177">
        <v>4.85E-5</v>
      </c>
    </row>
    <row r="33178" spans="1:3" x14ac:dyDescent="0.35">
      <c r="A33178" s="86">
        <v>46368</v>
      </c>
      <c r="B33178" s="87">
        <v>0.59375</v>
      </c>
      <c r="C33178">
        <v>4.7479999999999999E-5</v>
      </c>
    </row>
    <row r="33179" spans="1:3" x14ac:dyDescent="0.35">
      <c r="A33179" s="86">
        <v>46368</v>
      </c>
      <c r="B33179" s="87">
        <v>0.60416666666666663</v>
      </c>
      <c r="C33179">
        <v>4.6520000000000002E-5</v>
      </c>
    </row>
    <row r="33180" spans="1:3" x14ac:dyDescent="0.35">
      <c r="A33180" s="86">
        <v>46368</v>
      </c>
      <c r="B33180" s="87">
        <v>0.61458333333333337</v>
      </c>
      <c r="C33180">
        <v>4.5580000000000001E-5</v>
      </c>
    </row>
    <row r="33181" spans="1:3" x14ac:dyDescent="0.35">
      <c r="A33181" s="86">
        <v>46368</v>
      </c>
      <c r="B33181" s="87">
        <v>0.625</v>
      </c>
      <c r="C33181">
        <v>4.4740000000000002E-5</v>
      </c>
    </row>
    <row r="33182" spans="1:3" x14ac:dyDescent="0.35">
      <c r="A33182" s="86">
        <v>46368</v>
      </c>
      <c r="B33182" s="87">
        <v>0.63541666666666663</v>
      </c>
      <c r="C33182">
        <v>4.3990000000000004E-5</v>
      </c>
    </row>
    <row r="33183" spans="1:3" x14ac:dyDescent="0.35">
      <c r="A33183" s="86">
        <v>46368</v>
      </c>
      <c r="B33183" s="87">
        <v>0.64583333333333337</v>
      </c>
      <c r="C33183">
        <v>4.3360000000000005E-5</v>
      </c>
    </row>
    <row r="33184" spans="1:3" x14ac:dyDescent="0.35">
      <c r="A33184" s="86">
        <v>46368</v>
      </c>
      <c r="B33184" s="87">
        <v>0.65625</v>
      </c>
      <c r="C33184">
        <v>4.2849999999999998E-5</v>
      </c>
    </row>
    <row r="33185" spans="1:3" x14ac:dyDescent="0.35">
      <c r="A33185" s="86">
        <v>46368</v>
      </c>
      <c r="B33185" s="87">
        <v>0.66666666666666663</v>
      </c>
      <c r="C33185">
        <v>4.2490000000000001E-5</v>
      </c>
    </row>
    <row r="33186" spans="1:3" x14ac:dyDescent="0.35">
      <c r="A33186" s="86">
        <v>46368</v>
      </c>
      <c r="B33186" s="87">
        <v>0.67708333333333337</v>
      </c>
      <c r="C33186">
        <v>4.231E-5</v>
      </c>
    </row>
    <row r="33187" spans="1:3" x14ac:dyDescent="0.35">
      <c r="A33187" s="86">
        <v>46368</v>
      </c>
      <c r="B33187" s="87">
        <v>0.6875</v>
      </c>
      <c r="C33187">
        <v>4.2549999999999997E-5</v>
      </c>
    </row>
    <row r="33188" spans="1:3" x14ac:dyDescent="0.35">
      <c r="A33188" s="86">
        <v>46368</v>
      </c>
      <c r="B33188" s="87">
        <v>0.69791666666666663</v>
      </c>
      <c r="C33188">
        <v>4.3510000000000002E-5</v>
      </c>
    </row>
    <row r="33189" spans="1:3" x14ac:dyDescent="0.35">
      <c r="A33189" s="86">
        <v>46368</v>
      </c>
      <c r="B33189" s="87">
        <v>0.70833333333333337</v>
      </c>
      <c r="C33189">
        <v>4.549E-5</v>
      </c>
    </row>
    <row r="33190" spans="1:3" x14ac:dyDescent="0.35">
      <c r="A33190" s="86">
        <v>46368</v>
      </c>
      <c r="B33190" s="87">
        <v>0.71875</v>
      </c>
      <c r="C33190">
        <v>4.8619999999999999E-5</v>
      </c>
    </row>
    <row r="33191" spans="1:3" x14ac:dyDescent="0.35">
      <c r="A33191" s="86">
        <v>46368</v>
      </c>
      <c r="B33191" s="87">
        <v>0.72916666666666663</v>
      </c>
      <c r="C33191">
        <v>5.2420000000000003E-5</v>
      </c>
    </row>
    <row r="33192" spans="1:3" x14ac:dyDescent="0.35">
      <c r="A33192" s="86">
        <v>46368</v>
      </c>
      <c r="B33192" s="87">
        <v>0.73958333333333337</v>
      </c>
      <c r="C33192">
        <v>5.6270000000000002E-5</v>
      </c>
    </row>
    <row r="33193" spans="1:3" x14ac:dyDescent="0.35">
      <c r="A33193" s="86">
        <v>46368</v>
      </c>
      <c r="B33193" s="87">
        <v>0.75</v>
      </c>
      <c r="C33193">
        <v>5.9490000000000001E-5</v>
      </c>
    </row>
    <row r="33194" spans="1:3" x14ac:dyDescent="0.35">
      <c r="A33194" s="86">
        <v>46368</v>
      </c>
      <c r="B33194" s="87">
        <v>0.76041666666666663</v>
      </c>
      <c r="C33194">
        <v>6.1610000000000001E-5</v>
      </c>
    </row>
    <row r="33195" spans="1:3" x14ac:dyDescent="0.35">
      <c r="A33195" s="86">
        <v>46368</v>
      </c>
      <c r="B33195" s="87">
        <v>0.77083333333333337</v>
      </c>
      <c r="C33195">
        <v>6.279E-5</v>
      </c>
    </row>
    <row r="33196" spans="1:3" x14ac:dyDescent="0.35">
      <c r="A33196" s="86">
        <v>46368</v>
      </c>
      <c r="B33196" s="87">
        <v>0.78125</v>
      </c>
      <c r="C33196">
        <v>6.3390000000000001E-5</v>
      </c>
    </row>
    <row r="33197" spans="1:3" x14ac:dyDescent="0.35">
      <c r="A33197" s="86">
        <v>46368</v>
      </c>
      <c r="B33197" s="87">
        <v>0.79166666666666663</v>
      </c>
      <c r="C33197">
        <v>6.3709999999999998E-5</v>
      </c>
    </row>
    <row r="33198" spans="1:3" x14ac:dyDescent="0.35">
      <c r="A33198" s="86">
        <v>46368</v>
      </c>
      <c r="B33198" s="87">
        <v>0.80208333333333337</v>
      </c>
      <c r="C33198">
        <v>6.4009999999999992E-5</v>
      </c>
    </row>
    <row r="33199" spans="1:3" x14ac:dyDescent="0.35">
      <c r="A33199" s="86">
        <v>46368</v>
      </c>
      <c r="B33199" s="87">
        <v>0.8125</v>
      </c>
      <c r="C33199">
        <v>6.3950000000000009E-5</v>
      </c>
    </row>
    <row r="33200" spans="1:3" x14ac:dyDescent="0.35">
      <c r="A33200" s="86">
        <v>46368</v>
      </c>
      <c r="B33200" s="87">
        <v>0.82291666666666663</v>
      </c>
      <c r="C33200">
        <v>6.3170000000000007E-5</v>
      </c>
    </row>
    <row r="33201" spans="1:3" x14ac:dyDescent="0.35">
      <c r="A33201" s="86">
        <v>46368</v>
      </c>
      <c r="B33201" s="87">
        <v>0.83333333333333337</v>
      </c>
      <c r="C33201">
        <v>6.1229999999999995E-5</v>
      </c>
    </row>
    <row r="33202" spans="1:3" x14ac:dyDescent="0.35">
      <c r="A33202" s="86">
        <v>46368</v>
      </c>
      <c r="B33202" s="87">
        <v>0.84375</v>
      </c>
      <c r="C33202">
        <v>5.7930000000000003E-5</v>
      </c>
    </row>
    <row r="33203" spans="1:3" x14ac:dyDescent="0.35">
      <c r="A33203" s="86">
        <v>46368</v>
      </c>
      <c r="B33203" s="87">
        <v>0.85416666666666663</v>
      </c>
      <c r="C33203">
        <v>5.3749999999999999E-5</v>
      </c>
    </row>
    <row r="33204" spans="1:3" x14ac:dyDescent="0.35">
      <c r="A33204" s="86">
        <v>46368</v>
      </c>
      <c r="B33204" s="87">
        <v>0.86458333333333337</v>
      </c>
      <c r="C33204">
        <v>4.9360000000000002E-5</v>
      </c>
    </row>
    <row r="33205" spans="1:3" x14ac:dyDescent="0.35">
      <c r="A33205" s="86">
        <v>46368</v>
      </c>
      <c r="B33205" s="87">
        <v>0.875</v>
      </c>
      <c r="C33205">
        <v>4.549E-5</v>
      </c>
    </row>
    <row r="33206" spans="1:3" x14ac:dyDescent="0.35">
      <c r="A33206" s="86">
        <v>46368</v>
      </c>
      <c r="B33206" s="87">
        <v>0.88541666666666663</v>
      </c>
      <c r="C33206">
        <v>4.261E-5</v>
      </c>
    </row>
    <row r="33207" spans="1:3" x14ac:dyDescent="0.35">
      <c r="A33207" s="86">
        <v>46368</v>
      </c>
      <c r="B33207" s="87">
        <v>0.89583333333333337</v>
      </c>
      <c r="C33207">
        <v>4.0630000000000002E-5</v>
      </c>
    </row>
    <row r="33208" spans="1:3" x14ac:dyDescent="0.35">
      <c r="A33208" s="86">
        <v>46368</v>
      </c>
      <c r="B33208" s="87">
        <v>0.90625</v>
      </c>
      <c r="C33208">
        <v>3.9329999999999998E-5</v>
      </c>
    </row>
    <row r="33209" spans="1:3" x14ac:dyDescent="0.35">
      <c r="A33209" s="86">
        <v>46368</v>
      </c>
      <c r="B33209" s="87">
        <v>0.91666666666666663</v>
      </c>
      <c r="C33209">
        <v>3.8490000000000006E-5</v>
      </c>
    </row>
    <row r="33210" spans="1:3" x14ac:dyDescent="0.35">
      <c r="A33210" s="86">
        <v>46368</v>
      </c>
      <c r="B33210" s="87">
        <v>0.92708333333333337</v>
      </c>
      <c r="C33210">
        <v>3.7870000000000002E-5</v>
      </c>
    </row>
    <row r="33211" spans="1:3" x14ac:dyDescent="0.35">
      <c r="A33211" s="86">
        <v>46368</v>
      </c>
      <c r="B33211" s="87">
        <v>0.9375</v>
      </c>
      <c r="C33211">
        <v>3.7270000000000001E-5</v>
      </c>
    </row>
    <row r="33212" spans="1:3" x14ac:dyDescent="0.35">
      <c r="A33212" s="86">
        <v>46368</v>
      </c>
      <c r="B33212" s="87">
        <v>0.94791666666666663</v>
      </c>
      <c r="C33212">
        <v>3.6510000000000001E-5</v>
      </c>
    </row>
    <row r="33213" spans="1:3" x14ac:dyDescent="0.35">
      <c r="A33213" s="86">
        <v>46368</v>
      </c>
      <c r="B33213" s="87">
        <v>0.95833333333333337</v>
      </c>
      <c r="C33213">
        <v>3.5490000000000001E-5</v>
      </c>
    </row>
    <row r="33214" spans="1:3" x14ac:dyDescent="0.35">
      <c r="A33214" s="86">
        <v>46368</v>
      </c>
      <c r="B33214" s="87">
        <v>0.96875</v>
      </c>
      <c r="C33214">
        <v>3.4049999999999994E-5</v>
      </c>
    </row>
    <row r="33215" spans="1:3" x14ac:dyDescent="0.35">
      <c r="A33215" s="86">
        <v>46368</v>
      </c>
      <c r="B33215" s="87">
        <v>0.97916666666666663</v>
      </c>
      <c r="C33215">
        <v>3.2249999999999998E-5</v>
      </c>
    </row>
    <row r="33216" spans="1:3" x14ac:dyDescent="0.35">
      <c r="A33216" s="86">
        <v>46368</v>
      </c>
      <c r="B33216" s="87">
        <v>0.98958333333333337</v>
      </c>
      <c r="C33216">
        <v>3.027E-5</v>
      </c>
    </row>
    <row r="33217" spans="1:3" x14ac:dyDescent="0.35">
      <c r="A33217" s="86">
        <v>46369</v>
      </c>
      <c r="B33217" s="87">
        <v>0</v>
      </c>
      <c r="C33217">
        <v>2.826E-5</v>
      </c>
    </row>
    <row r="33218" spans="1:3" x14ac:dyDescent="0.35">
      <c r="A33218" s="86">
        <v>46369</v>
      </c>
      <c r="B33218" s="87">
        <v>1.0416666666666666E-2</v>
      </c>
      <c r="C33218">
        <v>2.6349999999999997E-5</v>
      </c>
    </row>
    <row r="33219" spans="1:3" x14ac:dyDescent="0.35">
      <c r="A33219" s="86">
        <v>46369</v>
      </c>
      <c r="B33219" s="87">
        <v>2.0833333333333332E-2</v>
      </c>
      <c r="C33219">
        <v>2.4430000000000002E-5</v>
      </c>
    </row>
    <row r="33220" spans="1:3" x14ac:dyDescent="0.35">
      <c r="A33220" s="86">
        <v>46369</v>
      </c>
      <c r="B33220" s="87">
        <v>3.125E-2</v>
      </c>
      <c r="C33220">
        <v>2.2580000000000001E-5</v>
      </c>
    </row>
    <row r="33221" spans="1:3" x14ac:dyDescent="0.35">
      <c r="A33221" s="86">
        <v>46369</v>
      </c>
      <c r="B33221" s="87">
        <v>4.1666666666666664E-2</v>
      </c>
      <c r="C33221">
        <v>2.0809999999999999E-5</v>
      </c>
    </row>
    <row r="33222" spans="1:3" x14ac:dyDescent="0.35">
      <c r="A33222" s="86">
        <v>46369</v>
      </c>
      <c r="B33222" s="87">
        <v>5.2083333333333336E-2</v>
      </c>
      <c r="C33222">
        <v>1.9089999999999998E-5</v>
      </c>
    </row>
    <row r="33223" spans="1:3" x14ac:dyDescent="0.35">
      <c r="A33223" s="86">
        <v>46369</v>
      </c>
      <c r="B33223" s="87">
        <v>6.25E-2</v>
      </c>
      <c r="C33223">
        <v>1.753E-5</v>
      </c>
    </row>
    <row r="33224" spans="1:3" x14ac:dyDescent="0.35">
      <c r="A33224" s="86">
        <v>46369</v>
      </c>
      <c r="B33224" s="87">
        <v>7.2916666666666671E-2</v>
      </c>
      <c r="C33224">
        <v>1.6140000000000001E-5</v>
      </c>
    </row>
    <row r="33225" spans="1:3" x14ac:dyDescent="0.35">
      <c r="A33225" s="86">
        <v>46369</v>
      </c>
      <c r="B33225" s="87">
        <v>8.3333333333333329E-2</v>
      </c>
      <c r="C33225">
        <v>1.503E-5</v>
      </c>
    </row>
    <row r="33226" spans="1:3" x14ac:dyDescent="0.35">
      <c r="A33226" s="86">
        <v>46369</v>
      </c>
      <c r="B33226" s="87">
        <v>9.375E-2</v>
      </c>
      <c r="C33226">
        <v>1.4250000000000001E-5</v>
      </c>
    </row>
    <row r="33227" spans="1:3" x14ac:dyDescent="0.35">
      <c r="A33227" s="86">
        <v>46369</v>
      </c>
      <c r="B33227" s="87">
        <v>0.10416666666666667</v>
      </c>
      <c r="C33227">
        <v>1.3709999999999999E-5</v>
      </c>
    </row>
    <row r="33228" spans="1:3" x14ac:dyDescent="0.35">
      <c r="A33228" s="86">
        <v>46369</v>
      </c>
      <c r="B33228" s="87">
        <v>0.11458333333333333</v>
      </c>
      <c r="C33228">
        <v>1.3310000000000001E-5</v>
      </c>
    </row>
    <row r="33229" spans="1:3" x14ac:dyDescent="0.35">
      <c r="A33229" s="86">
        <v>46369</v>
      </c>
      <c r="B33229" s="87">
        <v>0.125</v>
      </c>
      <c r="C33229">
        <v>1.3039999999999999E-5</v>
      </c>
    </row>
    <row r="33230" spans="1:3" x14ac:dyDescent="0.35">
      <c r="A33230" s="86">
        <v>46369</v>
      </c>
      <c r="B33230" s="87">
        <v>0.13541666666666666</v>
      </c>
      <c r="C33230">
        <v>1.277E-5</v>
      </c>
    </row>
    <row r="33231" spans="1:3" x14ac:dyDescent="0.35">
      <c r="A33231" s="86">
        <v>46369</v>
      </c>
      <c r="B33231" s="87">
        <v>0.14583333333333334</v>
      </c>
      <c r="C33231">
        <v>1.2500000000000001E-5</v>
      </c>
    </row>
    <row r="33232" spans="1:3" x14ac:dyDescent="0.35">
      <c r="A33232" s="86">
        <v>46369</v>
      </c>
      <c r="B33232" s="87">
        <v>0.15625</v>
      </c>
      <c r="C33232">
        <v>1.226E-5</v>
      </c>
    </row>
    <row r="33233" spans="1:3" x14ac:dyDescent="0.35">
      <c r="A33233" s="86">
        <v>46369</v>
      </c>
      <c r="B33233" s="87">
        <v>0.16666666666666666</v>
      </c>
      <c r="C33233">
        <v>1.205E-5</v>
      </c>
    </row>
    <row r="33234" spans="1:3" x14ac:dyDescent="0.35">
      <c r="A33234" s="86">
        <v>46369</v>
      </c>
      <c r="B33234" s="87">
        <v>0.17708333333333334</v>
      </c>
      <c r="C33234">
        <v>1.184E-5</v>
      </c>
    </row>
    <row r="33235" spans="1:3" x14ac:dyDescent="0.35">
      <c r="A33235" s="86">
        <v>46369</v>
      </c>
      <c r="B33235" s="87">
        <v>0.1875</v>
      </c>
      <c r="C33235">
        <v>1.168E-5</v>
      </c>
    </row>
    <row r="33236" spans="1:3" x14ac:dyDescent="0.35">
      <c r="A33236" s="86">
        <v>46369</v>
      </c>
      <c r="B33236" s="87">
        <v>0.19791666666666666</v>
      </c>
      <c r="C33236">
        <v>1.1599999999999999E-5</v>
      </c>
    </row>
    <row r="33237" spans="1:3" x14ac:dyDescent="0.35">
      <c r="A33237" s="86">
        <v>46369</v>
      </c>
      <c r="B33237" s="87">
        <v>0.20833333333333334</v>
      </c>
      <c r="C33237">
        <v>1.154E-5</v>
      </c>
    </row>
    <row r="33238" spans="1:3" x14ac:dyDescent="0.35">
      <c r="A33238" s="86">
        <v>46369</v>
      </c>
      <c r="B33238" s="87">
        <v>0.21875</v>
      </c>
      <c r="C33238">
        <v>1.154E-5</v>
      </c>
    </row>
    <row r="33239" spans="1:3" x14ac:dyDescent="0.35">
      <c r="A33239" s="86">
        <v>46369</v>
      </c>
      <c r="B33239" s="87">
        <v>0.22916666666666666</v>
      </c>
      <c r="C33239">
        <v>1.1560000000000001E-5</v>
      </c>
    </row>
    <row r="33240" spans="1:3" x14ac:dyDescent="0.35">
      <c r="A33240" s="86">
        <v>46369</v>
      </c>
      <c r="B33240" s="87">
        <v>0.23958333333333334</v>
      </c>
      <c r="C33240">
        <v>1.166E-5</v>
      </c>
    </row>
    <row r="33241" spans="1:3" x14ac:dyDescent="0.35">
      <c r="A33241" s="86">
        <v>46369</v>
      </c>
      <c r="B33241" s="87">
        <v>0.25</v>
      </c>
      <c r="C33241">
        <v>1.1780000000000001E-5</v>
      </c>
    </row>
    <row r="33242" spans="1:3" x14ac:dyDescent="0.35">
      <c r="A33242" s="86">
        <v>46369</v>
      </c>
      <c r="B33242" s="87">
        <v>0.26041666666666669</v>
      </c>
      <c r="C33242">
        <v>1.1960000000000001E-5</v>
      </c>
    </row>
    <row r="33243" spans="1:3" x14ac:dyDescent="0.35">
      <c r="A33243" s="86">
        <v>46369</v>
      </c>
      <c r="B33243" s="87">
        <v>0.27083333333333331</v>
      </c>
      <c r="C33243">
        <v>1.217E-5</v>
      </c>
    </row>
    <row r="33244" spans="1:3" x14ac:dyDescent="0.35">
      <c r="A33244" s="86">
        <v>46369</v>
      </c>
      <c r="B33244" s="87">
        <v>0.28125</v>
      </c>
      <c r="C33244">
        <v>1.2439999999999999E-5</v>
      </c>
    </row>
    <row r="33245" spans="1:3" x14ac:dyDescent="0.35">
      <c r="A33245" s="86">
        <v>46369</v>
      </c>
      <c r="B33245" s="87">
        <v>0.29166666666666669</v>
      </c>
      <c r="C33245">
        <v>1.277E-5</v>
      </c>
    </row>
    <row r="33246" spans="1:3" x14ac:dyDescent="0.35">
      <c r="A33246" s="86">
        <v>46369</v>
      </c>
      <c r="B33246" s="87">
        <v>0.30208333333333331</v>
      </c>
      <c r="C33246">
        <v>1.325E-5</v>
      </c>
    </row>
    <row r="33247" spans="1:3" x14ac:dyDescent="0.35">
      <c r="A33247" s="86">
        <v>46369</v>
      </c>
      <c r="B33247" s="87">
        <v>0.3125</v>
      </c>
      <c r="C33247">
        <v>1.4030000000000001E-5</v>
      </c>
    </row>
    <row r="33248" spans="1:3" x14ac:dyDescent="0.35">
      <c r="A33248" s="86">
        <v>46369</v>
      </c>
      <c r="B33248" s="87">
        <v>0.32291666666666669</v>
      </c>
      <c r="C33248">
        <v>1.539E-5</v>
      </c>
    </row>
    <row r="33249" spans="1:3" x14ac:dyDescent="0.35">
      <c r="A33249" s="86">
        <v>46369</v>
      </c>
      <c r="B33249" s="87">
        <v>0.33333333333333331</v>
      </c>
      <c r="C33249">
        <v>1.7559999999999998E-5</v>
      </c>
    </row>
    <row r="33250" spans="1:3" x14ac:dyDescent="0.35">
      <c r="A33250" s="86">
        <v>46369</v>
      </c>
      <c r="B33250" s="87">
        <v>0.34375</v>
      </c>
      <c r="C33250">
        <v>2.0660000000000002E-5</v>
      </c>
    </row>
    <row r="33251" spans="1:3" x14ac:dyDescent="0.35">
      <c r="A33251" s="86">
        <v>46369</v>
      </c>
      <c r="B33251" s="87">
        <v>0.35416666666666669</v>
      </c>
      <c r="C33251">
        <v>2.4490000000000001E-5</v>
      </c>
    </row>
    <row r="33252" spans="1:3" x14ac:dyDescent="0.35">
      <c r="A33252" s="86">
        <v>46369</v>
      </c>
      <c r="B33252" s="87">
        <v>0.36458333333333331</v>
      </c>
      <c r="C33252">
        <v>2.8670000000000002E-5</v>
      </c>
    </row>
    <row r="33253" spans="1:3" x14ac:dyDescent="0.35">
      <c r="A33253" s="86">
        <v>46369</v>
      </c>
      <c r="B33253" s="87">
        <v>0.375</v>
      </c>
      <c r="C33253">
        <v>3.2820000000000001E-5</v>
      </c>
    </row>
    <row r="33254" spans="1:3" x14ac:dyDescent="0.35">
      <c r="A33254" s="86">
        <v>46369</v>
      </c>
      <c r="B33254" s="87">
        <v>0.38541666666666669</v>
      </c>
      <c r="C33254">
        <v>3.6709999999999999E-5</v>
      </c>
    </row>
    <row r="33255" spans="1:3" x14ac:dyDescent="0.35">
      <c r="A33255" s="86">
        <v>46369</v>
      </c>
      <c r="B33255" s="87">
        <v>0.39583333333333331</v>
      </c>
      <c r="C33255">
        <v>4.0269999999999999E-5</v>
      </c>
    </row>
    <row r="33256" spans="1:3" x14ac:dyDescent="0.35">
      <c r="A33256" s="86">
        <v>46369</v>
      </c>
      <c r="B33256" s="87">
        <v>0.40625</v>
      </c>
      <c r="C33256">
        <v>4.3479999999999997E-5</v>
      </c>
    </row>
    <row r="33257" spans="1:3" x14ac:dyDescent="0.35">
      <c r="A33257" s="86">
        <v>46369</v>
      </c>
      <c r="B33257" s="87">
        <v>0.41666666666666669</v>
      </c>
      <c r="C33257">
        <v>4.6369999999999998E-5</v>
      </c>
    </row>
    <row r="33258" spans="1:3" x14ac:dyDescent="0.35">
      <c r="A33258" s="86">
        <v>46369</v>
      </c>
      <c r="B33258" s="87">
        <v>0.42708333333333331</v>
      </c>
      <c r="C33258">
        <v>4.8959999999999999E-5</v>
      </c>
    </row>
    <row r="33259" spans="1:3" x14ac:dyDescent="0.35">
      <c r="A33259" s="86">
        <v>46369</v>
      </c>
      <c r="B33259" s="87">
        <v>0.4375</v>
      </c>
      <c r="C33259">
        <v>5.1350000000000001E-5</v>
      </c>
    </row>
    <row r="33260" spans="1:3" x14ac:dyDescent="0.35">
      <c r="A33260" s="86">
        <v>46369</v>
      </c>
      <c r="B33260" s="87">
        <v>0.44791666666666669</v>
      </c>
      <c r="C33260">
        <v>5.3600000000000002E-5</v>
      </c>
    </row>
    <row r="33261" spans="1:3" x14ac:dyDescent="0.35">
      <c r="A33261" s="86">
        <v>46369</v>
      </c>
      <c r="B33261" s="87">
        <v>0.45833333333333331</v>
      </c>
      <c r="C33261">
        <v>5.5890000000000002E-5</v>
      </c>
    </row>
    <row r="33262" spans="1:3" x14ac:dyDescent="0.35">
      <c r="A33262" s="86">
        <v>46369</v>
      </c>
      <c r="B33262" s="87">
        <v>0.46875</v>
      </c>
      <c r="C33262">
        <v>5.821E-5</v>
      </c>
    </row>
    <row r="33263" spans="1:3" x14ac:dyDescent="0.35">
      <c r="A33263" s="86">
        <v>46369</v>
      </c>
      <c r="B33263" s="87">
        <v>0.47916666666666669</v>
      </c>
      <c r="C33263">
        <v>6.0409999999999999E-5</v>
      </c>
    </row>
    <row r="33264" spans="1:3" x14ac:dyDescent="0.35">
      <c r="A33264" s="86">
        <v>46369</v>
      </c>
      <c r="B33264" s="87">
        <v>0.48958333333333331</v>
      </c>
      <c r="C33264">
        <v>6.2210000000000002E-5</v>
      </c>
    </row>
    <row r="33265" spans="1:3" x14ac:dyDescent="0.35">
      <c r="A33265" s="86">
        <v>46369</v>
      </c>
      <c r="B33265" s="87">
        <v>0.5</v>
      </c>
      <c r="C33265">
        <v>6.3419999999999999E-5</v>
      </c>
    </row>
    <row r="33266" spans="1:3" x14ac:dyDescent="0.35">
      <c r="A33266" s="86">
        <v>46369</v>
      </c>
      <c r="B33266" s="87">
        <v>0.51041666666666663</v>
      </c>
      <c r="C33266">
        <v>6.3780000000000003E-5</v>
      </c>
    </row>
    <row r="33267" spans="1:3" x14ac:dyDescent="0.35">
      <c r="A33267" s="86">
        <v>46369</v>
      </c>
      <c r="B33267" s="87">
        <v>0.52083333333333337</v>
      </c>
      <c r="C33267">
        <v>6.3299999999999994E-5</v>
      </c>
    </row>
    <row r="33268" spans="1:3" x14ac:dyDescent="0.35">
      <c r="A33268" s="86">
        <v>46369</v>
      </c>
      <c r="B33268" s="87">
        <v>0.53125</v>
      </c>
      <c r="C33268">
        <v>6.2009999999999998E-5</v>
      </c>
    </row>
    <row r="33269" spans="1:3" x14ac:dyDescent="0.35">
      <c r="A33269" s="86">
        <v>46369</v>
      </c>
      <c r="B33269" s="87">
        <v>0.54166666666666663</v>
      </c>
      <c r="C33269">
        <v>5.9899999999999999E-5</v>
      </c>
    </row>
    <row r="33270" spans="1:3" x14ac:dyDescent="0.35">
      <c r="A33270" s="86">
        <v>46369</v>
      </c>
      <c r="B33270" s="87">
        <v>0.55208333333333337</v>
      </c>
      <c r="C33270">
        <v>5.7090000000000004E-5</v>
      </c>
    </row>
    <row r="33271" spans="1:3" x14ac:dyDescent="0.35">
      <c r="A33271" s="86">
        <v>46369</v>
      </c>
      <c r="B33271" s="87">
        <v>0.5625</v>
      </c>
      <c r="C33271">
        <v>5.3820000000000003E-5</v>
      </c>
    </row>
    <row r="33272" spans="1:3" x14ac:dyDescent="0.35">
      <c r="A33272" s="86">
        <v>46369</v>
      </c>
      <c r="B33272" s="87">
        <v>0.57291666666666663</v>
      </c>
      <c r="C33272">
        <v>5.0380000000000002E-5</v>
      </c>
    </row>
    <row r="33273" spans="1:3" x14ac:dyDescent="0.35">
      <c r="A33273" s="86">
        <v>46369</v>
      </c>
      <c r="B33273" s="87">
        <v>0.58333333333333337</v>
      </c>
      <c r="C33273">
        <v>4.7129999999999998E-5</v>
      </c>
    </row>
    <row r="33274" spans="1:3" x14ac:dyDescent="0.35">
      <c r="A33274" s="86">
        <v>46369</v>
      </c>
      <c r="B33274" s="87">
        <v>0.59375</v>
      </c>
      <c r="C33274">
        <v>4.4269999999999995E-5</v>
      </c>
    </row>
    <row r="33275" spans="1:3" x14ac:dyDescent="0.35">
      <c r="A33275" s="86">
        <v>46369</v>
      </c>
      <c r="B33275" s="87">
        <v>0.60416666666666663</v>
      </c>
      <c r="C33275">
        <v>4.1829999999999998E-5</v>
      </c>
    </row>
    <row r="33276" spans="1:3" x14ac:dyDescent="0.35">
      <c r="A33276" s="86">
        <v>46369</v>
      </c>
      <c r="B33276" s="87">
        <v>0.61458333333333337</v>
      </c>
      <c r="C33276">
        <v>3.9780000000000002E-5</v>
      </c>
    </row>
    <row r="33277" spans="1:3" x14ac:dyDescent="0.35">
      <c r="A33277" s="86">
        <v>46369</v>
      </c>
      <c r="B33277" s="87">
        <v>0.625</v>
      </c>
      <c r="C33277">
        <v>3.8100000000000005E-5</v>
      </c>
    </row>
    <row r="33278" spans="1:3" x14ac:dyDescent="0.35">
      <c r="A33278" s="86">
        <v>46369</v>
      </c>
      <c r="B33278" s="87">
        <v>0.63541666666666663</v>
      </c>
      <c r="C33278">
        <v>3.6740000000000004E-5</v>
      </c>
    </row>
    <row r="33279" spans="1:3" x14ac:dyDescent="0.35">
      <c r="A33279" s="86">
        <v>46369</v>
      </c>
      <c r="B33279" s="87">
        <v>0.64583333333333337</v>
      </c>
      <c r="C33279">
        <v>3.557E-5</v>
      </c>
    </row>
    <row r="33280" spans="1:3" x14ac:dyDescent="0.35">
      <c r="A33280" s="86">
        <v>46369</v>
      </c>
      <c r="B33280" s="87">
        <v>0.65625</v>
      </c>
      <c r="C33280">
        <v>3.4569999999999996E-5</v>
      </c>
    </row>
    <row r="33281" spans="1:3" x14ac:dyDescent="0.35">
      <c r="A33281" s="86">
        <v>46369</v>
      </c>
      <c r="B33281" s="87">
        <v>0.66666666666666663</v>
      </c>
      <c r="C33281">
        <v>3.358E-5</v>
      </c>
    </row>
    <row r="33282" spans="1:3" x14ac:dyDescent="0.35">
      <c r="A33282" s="86">
        <v>46369</v>
      </c>
      <c r="B33282" s="87">
        <v>0.67708333333333337</v>
      </c>
      <c r="C33282">
        <v>3.2620000000000003E-5</v>
      </c>
    </row>
    <row r="33283" spans="1:3" x14ac:dyDescent="0.35">
      <c r="A33283" s="86">
        <v>46369</v>
      </c>
      <c r="B33283" s="87">
        <v>0.6875</v>
      </c>
      <c r="C33283">
        <v>3.1899999999999996E-5</v>
      </c>
    </row>
    <row r="33284" spans="1:3" x14ac:dyDescent="0.35">
      <c r="A33284" s="86">
        <v>46369</v>
      </c>
      <c r="B33284" s="87">
        <v>0.69791666666666663</v>
      </c>
      <c r="C33284">
        <v>3.1680000000000002E-5</v>
      </c>
    </row>
    <row r="33285" spans="1:3" x14ac:dyDescent="0.35">
      <c r="A33285" s="86">
        <v>46369</v>
      </c>
      <c r="B33285" s="87">
        <v>0.70833333333333337</v>
      </c>
      <c r="C33285">
        <v>3.2339999999999999E-5</v>
      </c>
    </row>
    <row r="33286" spans="1:3" x14ac:dyDescent="0.35">
      <c r="A33286" s="86">
        <v>46369</v>
      </c>
      <c r="B33286" s="87">
        <v>0.71875</v>
      </c>
      <c r="C33286">
        <v>3.4E-5</v>
      </c>
    </row>
    <row r="33287" spans="1:3" x14ac:dyDescent="0.35">
      <c r="A33287" s="86">
        <v>46369</v>
      </c>
      <c r="B33287" s="87">
        <v>0.72916666666666663</v>
      </c>
      <c r="C33287">
        <v>3.6409999999999999E-5</v>
      </c>
    </row>
    <row r="33288" spans="1:3" x14ac:dyDescent="0.35">
      <c r="A33288" s="86">
        <v>46369</v>
      </c>
      <c r="B33288" s="87">
        <v>0.73958333333333337</v>
      </c>
      <c r="C33288">
        <v>3.9149999999999996E-5</v>
      </c>
    </row>
    <row r="33289" spans="1:3" x14ac:dyDescent="0.35">
      <c r="A33289" s="86">
        <v>46369</v>
      </c>
      <c r="B33289" s="87">
        <v>0.75</v>
      </c>
      <c r="C33289">
        <v>4.1860000000000002E-5</v>
      </c>
    </row>
    <row r="33290" spans="1:3" x14ac:dyDescent="0.35">
      <c r="A33290" s="86">
        <v>46369</v>
      </c>
      <c r="B33290" s="87">
        <v>0.76041666666666663</v>
      </c>
      <c r="C33290">
        <v>4.4209999999999999E-5</v>
      </c>
    </row>
    <row r="33291" spans="1:3" x14ac:dyDescent="0.35">
      <c r="A33291" s="86">
        <v>46369</v>
      </c>
      <c r="B33291" s="87">
        <v>0.77083333333333337</v>
      </c>
      <c r="C33291">
        <v>4.6230000000000003E-5</v>
      </c>
    </row>
    <row r="33292" spans="1:3" x14ac:dyDescent="0.35">
      <c r="A33292" s="86">
        <v>46369</v>
      </c>
      <c r="B33292" s="87">
        <v>0.78125</v>
      </c>
      <c r="C33292">
        <v>4.8099999999999997E-5</v>
      </c>
    </row>
    <row r="33293" spans="1:3" x14ac:dyDescent="0.35">
      <c r="A33293" s="86">
        <v>46369</v>
      </c>
      <c r="B33293" s="87">
        <v>0.79166666666666663</v>
      </c>
      <c r="C33293">
        <v>4.9869999999999995E-5</v>
      </c>
    </row>
    <row r="33294" spans="1:3" x14ac:dyDescent="0.35">
      <c r="A33294" s="86">
        <v>46369</v>
      </c>
      <c r="B33294" s="87">
        <v>0.80208333333333337</v>
      </c>
      <c r="C33294">
        <v>5.1650000000000002E-5</v>
      </c>
    </row>
    <row r="33295" spans="1:3" x14ac:dyDescent="0.35">
      <c r="A33295" s="86">
        <v>46369</v>
      </c>
      <c r="B33295" s="87">
        <v>0.8125</v>
      </c>
      <c r="C33295">
        <v>5.312E-5</v>
      </c>
    </row>
    <row r="33296" spans="1:3" x14ac:dyDescent="0.35">
      <c r="A33296" s="86">
        <v>46369</v>
      </c>
      <c r="B33296" s="87">
        <v>0.82291666666666663</v>
      </c>
      <c r="C33296">
        <v>5.3940000000000002E-5</v>
      </c>
    </row>
    <row r="33297" spans="1:3" x14ac:dyDescent="0.35">
      <c r="A33297" s="86">
        <v>46369</v>
      </c>
      <c r="B33297" s="87">
        <v>0.83333333333333337</v>
      </c>
      <c r="C33297">
        <v>5.3640000000000001E-5</v>
      </c>
    </row>
    <row r="33298" spans="1:3" x14ac:dyDescent="0.35">
      <c r="A33298" s="86">
        <v>46369</v>
      </c>
      <c r="B33298" s="87">
        <v>0.84375</v>
      </c>
      <c r="C33298">
        <v>5.2070000000000001E-5</v>
      </c>
    </row>
    <row r="33299" spans="1:3" x14ac:dyDescent="0.35">
      <c r="A33299" s="86">
        <v>46369</v>
      </c>
      <c r="B33299" s="87">
        <v>0.85416666666666663</v>
      </c>
      <c r="C33299">
        <v>4.9599999999999999E-5</v>
      </c>
    </row>
    <row r="33300" spans="1:3" x14ac:dyDescent="0.35">
      <c r="A33300" s="86">
        <v>46369</v>
      </c>
      <c r="B33300" s="87">
        <v>0.86458333333333337</v>
      </c>
      <c r="C33300">
        <v>4.6860000000000002E-5</v>
      </c>
    </row>
    <row r="33301" spans="1:3" x14ac:dyDescent="0.35">
      <c r="A33301" s="86">
        <v>46369</v>
      </c>
      <c r="B33301" s="87">
        <v>0.875</v>
      </c>
      <c r="C33301">
        <v>4.4359999999999995E-5</v>
      </c>
    </row>
    <row r="33302" spans="1:3" x14ac:dyDescent="0.35">
      <c r="A33302" s="86">
        <v>46369</v>
      </c>
      <c r="B33302" s="87">
        <v>0.88541666666666663</v>
      </c>
      <c r="C33302">
        <v>4.2580000000000002E-5</v>
      </c>
    </row>
    <row r="33303" spans="1:3" x14ac:dyDescent="0.35">
      <c r="A33303" s="86">
        <v>46369</v>
      </c>
      <c r="B33303" s="87">
        <v>0.89583333333333337</v>
      </c>
      <c r="C33303">
        <v>4.1310000000000003E-5</v>
      </c>
    </row>
    <row r="33304" spans="1:3" x14ac:dyDescent="0.35">
      <c r="A33304" s="86">
        <v>46369</v>
      </c>
      <c r="B33304" s="87">
        <v>0.90625</v>
      </c>
      <c r="C33304">
        <v>4.0269999999999999E-5</v>
      </c>
    </row>
    <row r="33305" spans="1:3" x14ac:dyDescent="0.35">
      <c r="A33305" s="86">
        <v>46369</v>
      </c>
      <c r="B33305" s="87">
        <v>0.91666666666666663</v>
      </c>
      <c r="C33305">
        <v>3.909E-5</v>
      </c>
    </row>
    <row r="33306" spans="1:3" x14ac:dyDescent="0.35">
      <c r="A33306" s="86">
        <v>46369</v>
      </c>
      <c r="B33306" s="87">
        <v>0.92708333333333337</v>
      </c>
      <c r="C33306">
        <v>3.7580000000000003E-5</v>
      </c>
    </row>
    <row r="33307" spans="1:3" x14ac:dyDescent="0.35">
      <c r="A33307" s="86">
        <v>46369</v>
      </c>
      <c r="B33307" s="87">
        <v>0.9375</v>
      </c>
      <c r="C33307">
        <v>3.5710000000000002E-5</v>
      </c>
    </row>
    <row r="33308" spans="1:3" x14ac:dyDescent="0.35">
      <c r="A33308" s="86">
        <v>46369</v>
      </c>
      <c r="B33308" s="87">
        <v>0.94791666666666663</v>
      </c>
      <c r="C33308">
        <v>3.3609999999999998E-5</v>
      </c>
    </row>
    <row r="33309" spans="1:3" x14ac:dyDescent="0.35">
      <c r="A33309" s="86">
        <v>46369</v>
      </c>
      <c r="B33309" s="87">
        <v>0.95833333333333337</v>
      </c>
      <c r="C33309">
        <v>3.1319999999999998E-5</v>
      </c>
    </row>
    <row r="33310" spans="1:3" x14ac:dyDescent="0.35">
      <c r="A33310" s="86">
        <v>46369</v>
      </c>
      <c r="B33310" s="87">
        <v>0.96875</v>
      </c>
      <c r="C33310">
        <v>2.8969999999999999E-5</v>
      </c>
    </row>
    <row r="33311" spans="1:3" x14ac:dyDescent="0.35">
      <c r="A33311" s="86">
        <v>46369</v>
      </c>
      <c r="B33311" s="87">
        <v>0.97916666666666663</v>
      </c>
      <c r="C33311">
        <v>2.6620000000000003E-5</v>
      </c>
    </row>
    <row r="33312" spans="1:3" x14ac:dyDescent="0.35">
      <c r="A33312" s="86">
        <v>46369</v>
      </c>
      <c r="B33312" s="87">
        <v>0.98958333333333337</v>
      </c>
      <c r="C33312">
        <v>2.4309999999999999E-5</v>
      </c>
    </row>
    <row r="33313" spans="1:3" x14ac:dyDescent="0.35">
      <c r="A33313" s="86">
        <v>46370</v>
      </c>
      <c r="B33313" s="87">
        <v>0</v>
      </c>
      <c r="C33313">
        <v>2.2039999999999999E-5</v>
      </c>
    </row>
    <row r="33314" spans="1:3" x14ac:dyDescent="0.35">
      <c r="A33314" s="86">
        <v>46370</v>
      </c>
      <c r="B33314" s="87">
        <v>1.0416666666666666E-2</v>
      </c>
      <c r="C33314">
        <v>2.0409999999999999E-5</v>
      </c>
    </row>
    <row r="33315" spans="1:3" x14ac:dyDescent="0.35">
      <c r="A33315" s="86">
        <v>46370</v>
      </c>
      <c r="B33315" s="87">
        <v>2.0833333333333332E-2</v>
      </c>
      <c r="C33315">
        <v>1.836E-5</v>
      </c>
    </row>
    <row r="33316" spans="1:3" x14ac:dyDescent="0.35">
      <c r="A33316" s="86">
        <v>46370</v>
      </c>
      <c r="B33316" s="87">
        <v>3.125E-2</v>
      </c>
      <c r="C33316">
        <v>1.6590000000000002E-5</v>
      </c>
    </row>
    <row r="33317" spans="1:3" x14ac:dyDescent="0.35">
      <c r="A33317" s="86">
        <v>46370</v>
      </c>
      <c r="B33317" s="87">
        <v>4.1666666666666664E-2</v>
      </c>
      <c r="C33317">
        <v>1.508E-5</v>
      </c>
    </row>
    <row r="33318" spans="1:3" x14ac:dyDescent="0.35">
      <c r="A33318" s="86">
        <v>46370</v>
      </c>
      <c r="B33318" s="87">
        <v>5.2083333333333336E-2</v>
      </c>
      <c r="C33318">
        <v>1.395E-5</v>
      </c>
    </row>
    <row r="33319" spans="1:3" x14ac:dyDescent="0.35">
      <c r="A33319" s="86">
        <v>46370</v>
      </c>
      <c r="B33319" s="87">
        <v>6.25E-2</v>
      </c>
      <c r="C33319">
        <v>1.3169999999999999E-5</v>
      </c>
    </row>
    <row r="33320" spans="1:3" x14ac:dyDescent="0.35">
      <c r="A33320" s="86">
        <v>46370</v>
      </c>
      <c r="B33320" s="87">
        <v>7.2916666666666671E-2</v>
      </c>
      <c r="C33320">
        <v>1.2659999999999999E-5</v>
      </c>
    </row>
    <row r="33321" spans="1:3" x14ac:dyDescent="0.35">
      <c r="A33321" s="86">
        <v>46370</v>
      </c>
      <c r="B33321" s="87">
        <v>8.3333333333333329E-2</v>
      </c>
      <c r="C33321">
        <v>1.2319999999999999E-5</v>
      </c>
    </row>
    <row r="33322" spans="1:3" x14ac:dyDescent="0.35">
      <c r="A33322" s="86">
        <v>46370</v>
      </c>
      <c r="B33322" s="87">
        <v>9.375E-2</v>
      </c>
      <c r="C33322">
        <v>1.2120000000000001E-5</v>
      </c>
    </row>
    <row r="33323" spans="1:3" x14ac:dyDescent="0.35">
      <c r="A33323" s="86">
        <v>46370</v>
      </c>
      <c r="B33323" s="87">
        <v>0.10416666666666667</v>
      </c>
      <c r="C33323">
        <v>1.1960000000000001E-5</v>
      </c>
    </row>
    <row r="33324" spans="1:3" x14ac:dyDescent="0.35">
      <c r="A33324" s="86">
        <v>46370</v>
      </c>
      <c r="B33324" s="87">
        <v>0.11458333333333333</v>
      </c>
      <c r="C33324">
        <v>1.1900000000000001E-5</v>
      </c>
    </row>
    <row r="33325" spans="1:3" x14ac:dyDescent="0.35">
      <c r="A33325" s="86">
        <v>46370</v>
      </c>
      <c r="B33325" s="87">
        <v>0.125</v>
      </c>
      <c r="C33325">
        <v>1.1809999999999999E-5</v>
      </c>
    </row>
    <row r="33326" spans="1:3" x14ac:dyDescent="0.35">
      <c r="A33326" s="86">
        <v>46370</v>
      </c>
      <c r="B33326" s="87">
        <v>0.13541666666666666</v>
      </c>
      <c r="C33326">
        <v>1.172E-5</v>
      </c>
    </row>
    <row r="33327" spans="1:3" x14ac:dyDescent="0.35">
      <c r="A33327" s="86">
        <v>46370</v>
      </c>
      <c r="B33327" s="87">
        <v>0.14583333333333334</v>
      </c>
      <c r="C33327">
        <v>1.166E-5</v>
      </c>
    </row>
    <row r="33328" spans="1:3" x14ac:dyDescent="0.35">
      <c r="A33328" s="86">
        <v>46370</v>
      </c>
      <c r="B33328" s="87">
        <v>0.15625</v>
      </c>
      <c r="C33328">
        <v>1.1570000000000001E-5</v>
      </c>
    </row>
    <row r="33329" spans="1:3" x14ac:dyDescent="0.35">
      <c r="A33329" s="86">
        <v>46370</v>
      </c>
      <c r="B33329" s="87">
        <v>0.16666666666666666</v>
      </c>
      <c r="C33329">
        <v>1.1570000000000001E-5</v>
      </c>
    </row>
    <row r="33330" spans="1:3" x14ac:dyDescent="0.35">
      <c r="A33330" s="86">
        <v>46370</v>
      </c>
      <c r="B33330" s="87">
        <v>0.17708333333333334</v>
      </c>
      <c r="C33330">
        <v>1.1599999999999999E-5</v>
      </c>
    </row>
    <row r="33331" spans="1:3" x14ac:dyDescent="0.35">
      <c r="A33331" s="86">
        <v>46370</v>
      </c>
      <c r="B33331" s="87">
        <v>0.1875</v>
      </c>
      <c r="C33331">
        <v>1.172E-5</v>
      </c>
    </row>
    <row r="33332" spans="1:3" x14ac:dyDescent="0.35">
      <c r="A33332" s="86">
        <v>46370</v>
      </c>
      <c r="B33332" s="87">
        <v>0.19791666666666666</v>
      </c>
      <c r="C33332">
        <v>1.187E-5</v>
      </c>
    </row>
    <row r="33333" spans="1:3" x14ac:dyDescent="0.35">
      <c r="A33333" s="86">
        <v>46370</v>
      </c>
      <c r="B33333" s="87">
        <v>0.20833333333333334</v>
      </c>
      <c r="C33333">
        <v>1.2080000000000001E-5</v>
      </c>
    </row>
    <row r="33334" spans="1:3" x14ac:dyDescent="0.35">
      <c r="A33334" s="86">
        <v>46370</v>
      </c>
      <c r="B33334" s="87">
        <v>0.21875</v>
      </c>
      <c r="C33334">
        <v>1.236E-5</v>
      </c>
    </row>
    <row r="33335" spans="1:3" x14ac:dyDescent="0.35">
      <c r="A33335" s="86">
        <v>46370</v>
      </c>
      <c r="B33335" s="87">
        <v>0.22916666666666666</v>
      </c>
      <c r="C33335">
        <v>1.3020000000000001E-5</v>
      </c>
    </row>
    <row r="33336" spans="1:3" x14ac:dyDescent="0.35">
      <c r="A33336" s="86">
        <v>46370</v>
      </c>
      <c r="B33336" s="87">
        <v>0.23958333333333334</v>
      </c>
      <c r="C33336">
        <v>1.4409999999999999E-5</v>
      </c>
    </row>
    <row r="33337" spans="1:3" x14ac:dyDescent="0.35">
      <c r="A33337" s="86">
        <v>46370</v>
      </c>
      <c r="B33337" s="87">
        <v>0.25</v>
      </c>
      <c r="C33337">
        <v>1.685E-5</v>
      </c>
    </row>
    <row r="33338" spans="1:3" x14ac:dyDescent="0.35">
      <c r="A33338" s="86">
        <v>46370</v>
      </c>
      <c r="B33338" s="87">
        <v>0.26041666666666669</v>
      </c>
      <c r="C33338">
        <v>2.054E-5</v>
      </c>
    </row>
    <row r="33339" spans="1:3" x14ac:dyDescent="0.35">
      <c r="A33339" s="86">
        <v>46370</v>
      </c>
      <c r="B33339" s="87">
        <v>0.27083333333333331</v>
      </c>
      <c r="C33339">
        <v>2.5000000000000001E-5</v>
      </c>
    </row>
    <row r="33340" spans="1:3" x14ac:dyDescent="0.35">
      <c r="A33340" s="86">
        <v>46370</v>
      </c>
      <c r="B33340" s="87">
        <v>0.28125</v>
      </c>
      <c r="C33340">
        <v>2.9590000000000003E-5</v>
      </c>
    </row>
    <row r="33341" spans="1:3" x14ac:dyDescent="0.35">
      <c r="A33341" s="86">
        <v>46370</v>
      </c>
      <c r="B33341" s="87">
        <v>0.29166666666666669</v>
      </c>
      <c r="C33341">
        <v>3.3680000000000003E-5</v>
      </c>
    </row>
    <row r="33342" spans="1:3" x14ac:dyDescent="0.35">
      <c r="A33342" s="86">
        <v>46370</v>
      </c>
      <c r="B33342" s="87">
        <v>0.30208333333333331</v>
      </c>
      <c r="C33342">
        <v>3.6720000000000001E-5</v>
      </c>
    </row>
    <row r="33343" spans="1:3" x14ac:dyDescent="0.35">
      <c r="A33343" s="86">
        <v>46370</v>
      </c>
      <c r="B33343" s="87">
        <v>0.3125</v>
      </c>
      <c r="C33343">
        <v>3.8809999999999996E-5</v>
      </c>
    </row>
    <row r="33344" spans="1:3" x14ac:dyDescent="0.35">
      <c r="A33344" s="86">
        <v>46370</v>
      </c>
      <c r="B33344" s="87">
        <v>0.32291666666666669</v>
      </c>
      <c r="C33344">
        <v>4.0079999999999996E-5</v>
      </c>
    </row>
    <row r="33345" spans="1:3" x14ac:dyDescent="0.35">
      <c r="A33345" s="86">
        <v>46370</v>
      </c>
      <c r="B33345" s="87">
        <v>0.33333333333333331</v>
      </c>
      <c r="C33345">
        <v>4.0710000000000002E-5</v>
      </c>
    </row>
    <row r="33346" spans="1:3" x14ac:dyDescent="0.35">
      <c r="A33346" s="86">
        <v>46370</v>
      </c>
      <c r="B33346" s="87">
        <v>0.34375</v>
      </c>
      <c r="C33346">
        <v>4.0890000000000003E-5</v>
      </c>
    </row>
    <row r="33347" spans="1:3" x14ac:dyDescent="0.35">
      <c r="A33347" s="86">
        <v>46370</v>
      </c>
      <c r="B33347" s="87">
        <v>0.35416666666666669</v>
      </c>
      <c r="C33347">
        <v>4.0710000000000002E-5</v>
      </c>
    </row>
    <row r="33348" spans="1:3" x14ac:dyDescent="0.35">
      <c r="A33348" s="86">
        <v>46370</v>
      </c>
      <c r="B33348" s="87">
        <v>0.36458333333333331</v>
      </c>
      <c r="C33348">
        <v>4.0200000000000001E-5</v>
      </c>
    </row>
    <row r="33349" spans="1:3" x14ac:dyDescent="0.35">
      <c r="A33349" s="86">
        <v>46370</v>
      </c>
      <c r="B33349" s="87">
        <v>0.375</v>
      </c>
      <c r="C33349">
        <v>3.9480000000000001E-5</v>
      </c>
    </row>
    <row r="33350" spans="1:3" x14ac:dyDescent="0.35">
      <c r="A33350" s="86">
        <v>46370</v>
      </c>
      <c r="B33350" s="87">
        <v>0.38541666666666669</v>
      </c>
      <c r="C33350">
        <v>3.8569999999999998E-5</v>
      </c>
    </row>
    <row r="33351" spans="1:3" x14ac:dyDescent="0.35">
      <c r="A33351" s="86">
        <v>46370</v>
      </c>
      <c r="B33351" s="87">
        <v>0.39583333333333331</v>
      </c>
      <c r="C33351">
        <v>3.7629999999999997E-5</v>
      </c>
    </row>
    <row r="33352" spans="1:3" x14ac:dyDescent="0.35">
      <c r="A33352" s="86">
        <v>46370</v>
      </c>
      <c r="B33352" s="87">
        <v>0.40625</v>
      </c>
      <c r="C33352">
        <v>3.6700000000000004E-5</v>
      </c>
    </row>
    <row r="33353" spans="1:3" x14ac:dyDescent="0.35">
      <c r="A33353" s="86">
        <v>46370</v>
      </c>
      <c r="B33353" s="87">
        <v>0.41666666666666669</v>
      </c>
      <c r="C33353">
        <v>3.5939999999999998E-5</v>
      </c>
    </row>
    <row r="33354" spans="1:3" x14ac:dyDescent="0.35">
      <c r="A33354" s="86">
        <v>46370</v>
      </c>
      <c r="B33354" s="87">
        <v>0.42708333333333331</v>
      </c>
      <c r="C33354">
        <v>3.5430000000000005E-5</v>
      </c>
    </row>
    <row r="33355" spans="1:3" x14ac:dyDescent="0.35">
      <c r="A33355" s="86">
        <v>46370</v>
      </c>
      <c r="B33355" s="87">
        <v>0.4375</v>
      </c>
      <c r="C33355">
        <v>3.5090000000000005E-5</v>
      </c>
    </row>
    <row r="33356" spans="1:3" x14ac:dyDescent="0.35">
      <c r="A33356" s="86">
        <v>46370</v>
      </c>
      <c r="B33356" s="87">
        <v>0.44791666666666669</v>
      </c>
      <c r="C33356">
        <v>3.4950000000000002E-5</v>
      </c>
    </row>
    <row r="33357" spans="1:3" x14ac:dyDescent="0.35">
      <c r="A33357" s="86">
        <v>46370</v>
      </c>
      <c r="B33357" s="87">
        <v>0.45833333333333331</v>
      </c>
      <c r="C33357">
        <v>3.4950000000000002E-5</v>
      </c>
    </row>
    <row r="33358" spans="1:3" x14ac:dyDescent="0.35">
      <c r="A33358" s="86">
        <v>46370</v>
      </c>
      <c r="B33358" s="87">
        <v>0.46875</v>
      </c>
      <c r="C33358">
        <v>3.5069999999999995E-5</v>
      </c>
    </row>
    <row r="33359" spans="1:3" x14ac:dyDescent="0.35">
      <c r="A33359" s="86">
        <v>46370</v>
      </c>
      <c r="B33359" s="87">
        <v>0.47916666666666669</v>
      </c>
      <c r="C33359">
        <v>3.5330000000000002E-5</v>
      </c>
    </row>
    <row r="33360" spans="1:3" x14ac:dyDescent="0.35">
      <c r="A33360" s="86">
        <v>46370</v>
      </c>
      <c r="B33360" s="87">
        <v>0.48958333333333331</v>
      </c>
      <c r="C33360">
        <v>3.5849999999999997E-5</v>
      </c>
    </row>
    <row r="33361" spans="1:3" x14ac:dyDescent="0.35">
      <c r="A33361" s="86">
        <v>46370</v>
      </c>
      <c r="B33361" s="87">
        <v>0.5</v>
      </c>
      <c r="C33361">
        <v>3.6700000000000004E-5</v>
      </c>
    </row>
    <row r="33362" spans="1:3" x14ac:dyDescent="0.35">
      <c r="A33362" s="86">
        <v>46370</v>
      </c>
      <c r="B33362" s="87">
        <v>0.51041666666666663</v>
      </c>
      <c r="C33362">
        <v>3.7870000000000002E-5</v>
      </c>
    </row>
    <row r="33363" spans="1:3" x14ac:dyDescent="0.35">
      <c r="A33363" s="86">
        <v>46370</v>
      </c>
      <c r="B33363" s="87">
        <v>0.52083333333333337</v>
      </c>
      <c r="C33363">
        <v>3.9140000000000001E-5</v>
      </c>
    </row>
    <row r="33364" spans="1:3" x14ac:dyDescent="0.35">
      <c r="A33364" s="86">
        <v>46370</v>
      </c>
      <c r="B33364" s="87">
        <v>0.53125</v>
      </c>
      <c r="C33364">
        <v>4.0160000000000002E-5</v>
      </c>
    </row>
    <row r="33365" spans="1:3" x14ac:dyDescent="0.35">
      <c r="A33365" s="86">
        <v>46370</v>
      </c>
      <c r="B33365" s="87">
        <v>0.54166666666666663</v>
      </c>
      <c r="C33365">
        <v>4.0710000000000002E-5</v>
      </c>
    </row>
    <row r="33366" spans="1:3" x14ac:dyDescent="0.35">
      <c r="A33366" s="86">
        <v>46370</v>
      </c>
      <c r="B33366" s="87">
        <v>0.55208333333333337</v>
      </c>
      <c r="C33366">
        <v>4.053E-5</v>
      </c>
    </row>
    <row r="33367" spans="1:3" x14ac:dyDescent="0.35">
      <c r="A33367" s="86">
        <v>46370</v>
      </c>
      <c r="B33367" s="87">
        <v>0.5625</v>
      </c>
      <c r="C33367">
        <v>3.9780000000000002E-5</v>
      </c>
    </row>
    <row r="33368" spans="1:3" x14ac:dyDescent="0.35">
      <c r="A33368" s="86">
        <v>46370</v>
      </c>
      <c r="B33368" s="87">
        <v>0.57291666666666663</v>
      </c>
      <c r="C33368">
        <v>3.8649999999999998E-5</v>
      </c>
    </row>
    <row r="33369" spans="1:3" x14ac:dyDescent="0.35">
      <c r="A33369" s="86">
        <v>46370</v>
      </c>
      <c r="B33369" s="87">
        <v>0.58333333333333337</v>
      </c>
      <c r="C33369">
        <v>3.7449999999999995E-5</v>
      </c>
    </row>
    <row r="33370" spans="1:3" x14ac:dyDescent="0.35">
      <c r="A33370" s="86">
        <v>46370</v>
      </c>
      <c r="B33370" s="87">
        <v>0.59375</v>
      </c>
      <c r="C33370">
        <v>3.6300000000000001E-5</v>
      </c>
    </row>
    <row r="33371" spans="1:3" x14ac:dyDescent="0.35">
      <c r="A33371" s="86">
        <v>46370</v>
      </c>
      <c r="B33371" s="87">
        <v>0.60416666666666663</v>
      </c>
      <c r="C33371">
        <v>3.5269999999999999E-5</v>
      </c>
    </row>
    <row r="33372" spans="1:3" x14ac:dyDescent="0.35">
      <c r="A33372" s="86">
        <v>46370</v>
      </c>
      <c r="B33372" s="87">
        <v>0.61458333333333337</v>
      </c>
      <c r="C33372">
        <v>3.434E-5</v>
      </c>
    </row>
    <row r="33373" spans="1:3" x14ac:dyDescent="0.35">
      <c r="A33373" s="86">
        <v>46370</v>
      </c>
      <c r="B33373" s="87">
        <v>0.625</v>
      </c>
      <c r="C33373">
        <v>3.3439999999999998E-5</v>
      </c>
    </row>
    <row r="33374" spans="1:3" x14ac:dyDescent="0.35">
      <c r="A33374" s="86">
        <v>46370</v>
      </c>
      <c r="B33374" s="87">
        <v>0.63541666666666663</v>
      </c>
      <c r="C33374">
        <v>3.2589999999999998E-5</v>
      </c>
    </row>
    <row r="33375" spans="1:3" x14ac:dyDescent="0.35">
      <c r="A33375" s="86">
        <v>46370</v>
      </c>
      <c r="B33375" s="87">
        <v>0.64583333333333337</v>
      </c>
      <c r="C33375">
        <v>3.1870000000000005E-5</v>
      </c>
    </row>
    <row r="33376" spans="1:3" x14ac:dyDescent="0.35">
      <c r="A33376" s="86">
        <v>46370</v>
      </c>
      <c r="B33376" s="87">
        <v>0.65625</v>
      </c>
      <c r="C33376">
        <v>3.1260000000000002E-5</v>
      </c>
    </row>
    <row r="33377" spans="1:3" x14ac:dyDescent="0.35">
      <c r="A33377" s="86">
        <v>46370</v>
      </c>
      <c r="B33377" s="87">
        <v>0.66666666666666663</v>
      </c>
      <c r="C33377">
        <v>3.0920000000000002E-5</v>
      </c>
    </row>
    <row r="33378" spans="1:3" x14ac:dyDescent="0.35">
      <c r="A33378" s="86">
        <v>46370</v>
      </c>
      <c r="B33378" s="87">
        <v>0.67708333333333337</v>
      </c>
      <c r="C33378">
        <v>3.0859999999999999E-5</v>
      </c>
    </row>
    <row r="33379" spans="1:3" x14ac:dyDescent="0.35">
      <c r="A33379" s="86">
        <v>46370</v>
      </c>
      <c r="B33379" s="87">
        <v>0.6875</v>
      </c>
      <c r="C33379">
        <v>3.1170000000000001E-5</v>
      </c>
    </row>
    <row r="33380" spans="1:3" x14ac:dyDescent="0.35">
      <c r="A33380" s="86">
        <v>46370</v>
      </c>
      <c r="B33380" s="87">
        <v>0.69791666666666663</v>
      </c>
      <c r="C33380">
        <v>3.1890000000000001E-5</v>
      </c>
    </row>
    <row r="33381" spans="1:3" x14ac:dyDescent="0.35">
      <c r="A33381" s="86">
        <v>46370</v>
      </c>
      <c r="B33381" s="87">
        <v>0.70833333333333337</v>
      </c>
      <c r="C33381">
        <v>3.3189999999999999E-5</v>
      </c>
    </row>
    <row r="33382" spans="1:3" x14ac:dyDescent="0.35">
      <c r="A33382" s="86">
        <v>46370</v>
      </c>
      <c r="B33382" s="87">
        <v>0.71875</v>
      </c>
      <c r="C33382">
        <v>3.5030000000000002E-5</v>
      </c>
    </row>
    <row r="33383" spans="1:3" x14ac:dyDescent="0.35">
      <c r="A33383" s="86">
        <v>46370</v>
      </c>
      <c r="B33383" s="87">
        <v>0.72916666666666663</v>
      </c>
      <c r="C33383">
        <v>3.7359999999999995E-5</v>
      </c>
    </row>
    <row r="33384" spans="1:3" x14ac:dyDescent="0.35">
      <c r="A33384" s="86">
        <v>46370</v>
      </c>
      <c r="B33384" s="87">
        <v>0.73958333333333337</v>
      </c>
      <c r="C33384">
        <v>4.0039999999999996E-5</v>
      </c>
    </row>
    <row r="33385" spans="1:3" x14ac:dyDescent="0.35">
      <c r="A33385" s="86">
        <v>46370</v>
      </c>
      <c r="B33385" s="87">
        <v>0.75</v>
      </c>
      <c r="C33385">
        <v>4.2979999999999998E-5</v>
      </c>
    </row>
    <row r="33386" spans="1:3" x14ac:dyDescent="0.35">
      <c r="A33386" s="86">
        <v>46370</v>
      </c>
      <c r="B33386" s="87">
        <v>0.76041666666666663</v>
      </c>
      <c r="C33386">
        <v>4.6019999999999996E-5</v>
      </c>
    </row>
    <row r="33387" spans="1:3" x14ac:dyDescent="0.35">
      <c r="A33387" s="86">
        <v>46370</v>
      </c>
      <c r="B33387" s="87">
        <v>0.77083333333333337</v>
      </c>
      <c r="C33387">
        <v>4.8980000000000002E-5</v>
      </c>
    </row>
    <row r="33388" spans="1:3" x14ac:dyDescent="0.35">
      <c r="A33388" s="86">
        <v>46370</v>
      </c>
      <c r="B33388" s="87">
        <v>0.78125</v>
      </c>
      <c r="C33388">
        <v>5.1700000000000003E-5</v>
      </c>
    </row>
    <row r="33389" spans="1:3" x14ac:dyDescent="0.35">
      <c r="A33389" s="86">
        <v>46370</v>
      </c>
      <c r="B33389" s="87">
        <v>0.79166666666666663</v>
      </c>
      <c r="C33389">
        <v>5.4030000000000003E-5</v>
      </c>
    </row>
    <row r="33390" spans="1:3" x14ac:dyDescent="0.35">
      <c r="A33390" s="86">
        <v>46370</v>
      </c>
      <c r="B33390" s="87">
        <v>0.80208333333333337</v>
      </c>
      <c r="C33390">
        <v>5.5780000000000005E-5</v>
      </c>
    </row>
    <row r="33391" spans="1:3" x14ac:dyDescent="0.35">
      <c r="A33391" s="86">
        <v>46370</v>
      </c>
      <c r="B33391" s="87">
        <v>0.8125</v>
      </c>
      <c r="C33391">
        <v>5.6829999999999996E-5</v>
      </c>
    </row>
    <row r="33392" spans="1:3" x14ac:dyDescent="0.35">
      <c r="A33392" s="86">
        <v>46370</v>
      </c>
      <c r="B33392" s="87">
        <v>0.82291666666666663</v>
      </c>
      <c r="C33392">
        <v>5.7049999999999998E-5</v>
      </c>
    </row>
    <row r="33393" spans="1:3" x14ac:dyDescent="0.35">
      <c r="A33393" s="86">
        <v>46370</v>
      </c>
      <c r="B33393" s="87">
        <v>0.83333333333333337</v>
      </c>
      <c r="C33393">
        <v>5.6289999999999998E-5</v>
      </c>
    </row>
    <row r="33394" spans="1:3" x14ac:dyDescent="0.35">
      <c r="A33394" s="86">
        <v>46370</v>
      </c>
      <c r="B33394" s="87">
        <v>0.84375</v>
      </c>
      <c r="C33394">
        <v>5.4579999999999996E-5</v>
      </c>
    </row>
    <row r="33395" spans="1:3" x14ac:dyDescent="0.35">
      <c r="A33395" s="86">
        <v>46370</v>
      </c>
      <c r="B33395" s="87">
        <v>0.85416666666666663</v>
      </c>
      <c r="C33395">
        <v>5.2159999999999995E-5</v>
      </c>
    </row>
    <row r="33396" spans="1:3" x14ac:dyDescent="0.35">
      <c r="A33396" s="86">
        <v>46370</v>
      </c>
      <c r="B33396" s="87">
        <v>0.86458333333333337</v>
      </c>
      <c r="C33396">
        <v>4.9500000000000004E-5</v>
      </c>
    </row>
    <row r="33397" spans="1:3" x14ac:dyDescent="0.35">
      <c r="A33397" s="86">
        <v>46370</v>
      </c>
      <c r="B33397" s="87">
        <v>0.875</v>
      </c>
      <c r="C33397">
        <v>4.6989999999999996E-5</v>
      </c>
    </row>
    <row r="33398" spans="1:3" x14ac:dyDescent="0.35">
      <c r="A33398" s="86">
        <v>46370</v>
      </c>
      <c r="B33398" s="87">
        <v>0.88541666666666663</v>
      </c>
      <c r="C33398">
        <v>4.4970000000000005E-5</v>
      </c>
    </row>
    <row r="33399" spans="1:3" x14ac:dyDescent="0.35">
      <c r="A33399" s="86">
        <v>46370</v>
      </c>
      <c r="B33399" s="87">
        <v>0.89583333333333337</v>
      </c>
      <c r="C33399">
        <v>4.3310000000000004E-5</v>
      </c>
    </row>
    <row r="33400" spans="1:3" x14ac:dyDescent="0.35">
      <c r="A33400" s="86">
        <v>46370</v>
      </c>
      <c r="B33400" s="87">
        <v>0.90625</v>
      </c>
      <c r="C33400">
        <v>4.18E-5</v>
      </c>
    </row>
    <row r="33401" spans="1:3" x14ac:dyDescent="0.35">
      <c r="A33401" s="86">
        <v>46370</v>
      </c>
      <c r="B33401" s="87">
        <v>0.91666666666666663</v>
      </c>
      <c r="C33401">
        <v>4.0219999999999998E-5</v>
      </c>
    </row>
    <row r="33402" spans="1:3" x14ac:dyDescent="0.35">
      <c r="A33402" s="86">
        <v>46370</v>
      </c>
      <c r="B33402" s="87">
        <v>0.92708333333333337</v>
      </c>
      <c r="C33402">
        <v>3.841E-5</v>
      </c>
    </row>
    <row r="33403" spans="1:3" x14ac:dyDescent="0.35">
      <c r="A33403" s="86">
        <v>46370</v>
      </c>
      <c r="B33403" s="87">
        <v>0.9375</v>
      </c>
      <c r="C33403">
        <v>3.6400000000000004E-5</v>
      </c>
    </row>
    <row r="33404" spans="1:3" x14ac:dyDescent="0.35">
      <c r="A33404" s="86">
        <v>46370</v>
      </c>
      <c r="B33404" s="87">
        <v>0.94791666666666663</v>
      </c>
      <c r="C33404">
        <v>3.4220000000000001E-5</v>
      </c>
    </row>
    <row r="33405" spans="1:3" x14ac:dyDescent="0.35">
      <c r="A33405" s="86">
        <v>46370</v>
      </c>
      <c r="B33405" s="87">
        <v>0.95833333333333337</v>
      </c>
      <c r="C33405">
        <v>3.1930000000000001E-5</v>
      </c>
    </row>
    <row r="33406" spans="1:3" x14ac:dyDescent="0.35">
      <c r="A33406" s="86">
        <v>46370</v>
      </c>
      <c r="B33406" s="87">
        <v>0.96875</v>
      </c>
      <c r="C33406">
        <v>2.9590000000000003E-5</v>
      </c>
    </row>
    <row r="33407" spans="1:3" x14ac:dyDescent="0.35">
      <c r="A33407" s="86">
        <v>46370</v>
      </c>
      <c r="B33407" s="87">
        <v>0.97916666666666663</v>
      </c>
      <c r="C33407">
        <v>2.724E-5</v>
      </c>
    </row>
    <row r="33408" spans="1:3" x14ac:dyDescent="0.35">
      <c r="A33408" s="86">
        <v>46370</v>
      </c>
      <c r="B33408" s="87">
        <v>0.98958333333333337</v>
      </c>
      <c r="C33408">
        <v>2.4920000000000002E-5</v>
      </c>
    </row>
    <row r="33409" spans="1:3" x14ac:dyDescent="0.35">
      <c r="A33409" s="86">
        <v>46371</v>
      </c>
      <c r="B33409" s="87">
        <v>0</v>
      </c>
      <c r="C33409">
        <v>2.262E-5</v>
      </c>
    </row>
    <row r="33410" spans="1:3" x14ac:dyDescent="0.35">
      <c r="A33410" s="86">
        <v>46371</v>
      </c>
      <c r="B33410" s="87">
        <v>1.0416666666666666E-2</v>
      </c>
      <c r="C33410">
        <v>2.0469999999999999E-5</v>
      </c>
    </row>
    <row r="33411" spans="1:3" x14ac:dyDescent="0.35">
      <c r="A33411" s="86">
        <v>46371</v>
      </c>
      <c r="B33411" s="87">
        <v>2.0833333333333332E-2</v>
      </c>
      <c r="C33411">
        <v>1.8409999999999998E-5</v>
      </c>
    </row>
    <row r="33412" spans="1:3" x14ac:dyDescent="0.35">
      <c r="A33412" s="86">
        <v>46371</v>
      </c>
      <c r="B33412" s="87">
        <v>3.125E-2</v>
      </c>
      <c r="C33412">
        <v>1.6629999999999998E-5</v>
      </c>
    </row>
    <row r="33413" spans="1:3" x14ac:dyDescent="0.35">
      <c r="A33413" s="86">
        <v>46371</v>
      </c>
      <c r="B33413" s="87">
        <v>4.1666666666666664E-2</v>
      </c>
      <c r="C33413">
        <v>1.5119999999999999E-5</v>
      </c>
    </row>
    <row r="33414" spans="1:3" x14ac:dyDescent="0.35">
      <c r="A33414" s="86">
        <v>46371</v>
      </c>
      <c r="B33414" s="87">
        <v>5.2083333333333336E-2</v>
      </c>
      <c r="C33414">
        <v>1.399E-5</v>
      </c>
    </row>
    <row r="33415" spans="1:3" x14ac:dyDescent="0.35">
      <c r="A33415" s="86">
        <v>46371</v>
      </c>
      <c r="B33415" s="87">
        <v>6.25E-2</v>
      </c>
      <c r="C33415">
        <v>1.3200000000000001E-5</v>
      </c>
    </row>
    <row r="33416" spans="1:3" x14ac:dyDescent="0.35">
      <c r="A33416" s="86">
        <v>46371</v>
      </c>
      <c r="B33416" s="87">
        <v>7.2916666666666671E-2</v>
      </c>
      <c r="C33416">
        <v>1.269E-5</v>
      </c>
    </row>
    <row r="33417" spans="1:3" x14ac:dyDescent="0.35">
      <c r="A33417" s="86">
        <v>46371</v>
      </c>
      <c r="B33417" s="87">
        <v>8.3333333333333329E-2</v>
      </c>
      <c r="C33417">
        <v>1.236E-5</v>
      </c>
    </row>
    <row r="33418" spans="1:3" x14ac:dyDescent="0.35">
      <c r="A33418" s="86">
        <v>46371</v>
      </c>
      <c r="B33418" s="87">
        <v>9.375E-2</v>
      </c>
      <c r="C33418">
        <v>1.2149999999999999E-5</v>
      </c>
    </row>
    <row r="33419" spans="1:3" x14ac:dyDescent="0.35">
      <c r="A33419" s="86">
        <v>46371</v>
      </c>
      <c r="B33419" s="87">
        <v>0.10416666666666667</v>
      </c>
      <c r="C33419">
        <v>1.199E-5</v>
      </c>
    </row>
    <row r="33420" spans="1:3" x14ac:dyDescent="0.35">
      <c r="A33420" s="86">
        <v>46371</v>
      </c>
      <c r="B33420" s="87">
        <v>0.11458333333333333</v>
      </c>
      <c r="C33420">
        <v>1.1929999999999999E-5</v>
      </c>
    </row>
    <row r="33421" spans="1:3" x14ac:dyDescent="0.35">
      <c r="A33421" s="86">
        <v>46371</v>
      </c>
      <c r="B33421" s="87">
        <v>0.125</v>
      </c>
      <c r="C33421">
        <v>1.185E-5</v>
      </c>
    </row>
    <row r="33422" spans="1:3" x14ac:dyDescent="0.35">
      <c r="A33422" s="86">
        <v>46371</v>
      </c>
      <c r="B33422" s="87">
        <v>0.13541666666666666</v>
      </c>
      <c r="C33422">
        <v>1.1749999999999999E-5</v>
      </c>
    </row>
    <row r="33423" spans="1:3" x14ac:dyDescent="0.35">
      <c r="A33423" s="86">
        <v>46371</v>
      </c>
      <c r="B33423" s="87">
        <v>0.14583333333333334</v>
      </c>
      <c r="C33423">
        <v>1.1690000000000002E-5</v>
      </c>
    </row>
    <row r="33424" spans="1:3" x14ac:dyDescent="0.35">
      <c r="A33424" s="86">
        <v>46371</v>
      </c>
      <c r="B33424" s="87">
        <v>0.15625</v>
      </c>
      <c r="C33424">
        <v>1.1599999999999999E-5</v>
      </c>
    </row>
    <row r="33425" spans="1:3" x14ac:dyDescent="0.35">
      <c r="A33425" s="86">
        <v>46371</v>
      </c>
      <c r="B33425" s="87">
        <v>0.16666666666666666</v>
      </c>
      <c r="C33425">
        <v>1.1599999999999999E-5</v>
      </c>
    </row>
    <row r="33426" spans="1:3" x14ac:dyDescent="0.35">
      <c r="A33426" s="86">
        <v>46371</v>
      </c>
      <c r="B33426" s="87">
        <v>0.17708333333333334</v>
      </c>
      <c r="C33426">
        <v>1.163E-5</v>
      </c>
    </row>
    <row r="33427" spans="1:3" x14ac:dyDescent="0.35">
      <c r="A33427" s="86">
        <v>46371</v>
      </c>
      <c r="B33427" s="87">
        <v>0.1875</v>
      </c>
      <c r="C33427">
        <v>1.1749999999999999E-5</v>
      </c>
    </row>
    <row r="33428" spans="1:3" x14ac:dyDescent="0.35">
      <c r="A33428" s="86">
        <v>46371</v>
      </c>
      <c r="B33428" s="87">
        <v>0.19791666666666666</v>
      </c>
      <c r="C33428">
        <v>1.1910000000000001E-5</v>
      </c>
    </row>
    <row r="33429" spans="1:3" x14ac:dyDescent="0.35">
      <c r="A33429" s="86">
        <v>46371</v>
      </c>
      <c r="B33429" s="87">
        <v>0.20833333333333334</v>
      </c>
      <c r="C33429">
        <v>1.2109999999999999E-5</v>
      </c>
    </row>
    <row r="33430" spans="1:3" x14ac:dyDescent="0.35">
      <c r="A33430" s="86">
        <v>46371</v>
      </c>
      <c r="B33430" s="87">
        <v>0.21875</v>
      </c>
      <c r="C33430">
        <v>1.239E-5</v>
      </c>
    </row>
    <row r="33431" spans="1:3" x14ac:dyDescent="0.35">
      <c r="A33431" s="86">
        <v>46371</v>
      </c>
      <c r="B33431" s="87">
        <v>0.22916666666666666</v>
      </c>
      <c r="C33431">
        <v>1.306E-5</v>
      </c>
    </row>
    <row r="33432" spans="1:3" x14ac:dyDescent="0.35">
      <c r="A33432" s="86">
        <v>46371</v>
      </c>
      <c r="B33432" s="87">
        <v>0.23958333333333334</v>
      </c>
      <c r="C33432">
        <v>1.4449999999999999E-5</v>
      </c>
    </row>
    <row r="33433" spans="1:3" x14ac:dyDescent="0.35">
      <c r="A33433" s="86">
        <v>46371</v>
      </c>
      <c r="B33433" s="87">
        <v>0.25</v>
      </c>
      <c r="C33433">
        <v>1.6899999999999997E-5</v>
      </c>
    </row>
    <row r="33434" spans="1:3" x14ac:dyDescent="0.35">
      <c r="A33434" s="86">
        <v>46371</v>
      </c>
      <c r="B33434" s="87">
        <v>0.26041666666666669</v>
      </c>
      <c r="C33434">
        <v>2.0590000000000001E-5</v>
      </c>
    </row>
    <row r="33435" spans="1:3" x14ac:dyDescent="0.35">
      <c r="A33435" s="86">
        <v>46371</v>
      </c>
      <c r="B33435" s="87">
        <v>0.27083333333333331</v>
      </c>
      <c r="C33435">
        <v>2.508E-5</v>
      </c>
    </row>
    <row r="33436" spans="1:3" x14ac:dyDescent="0.35">
      <c r="A33436" s="86">
        <v>46371</v>
      </c>
      <c r="B33436" s="87">
        <v>0.28125</v>
      </c>
      <c r="C33436">
        <v>2.968E-5</v>
      </c>
    </row>
    <row r="33437" spans="1:3" x14ac:dyDescent="0.35">
      <c r="A33437" s="86">
        <v>46371</v>
      </c>
      <c r="B33437" s="87">
        <v>0.29166666666666669</v>
      </c>
      <c r="C33437">
        <v>3.3770000000000004E-5</v>
      </c>
    </row>
    <row r="33438" spans="1:3" x14ac:dyDescent="0.35">
      <c r="A33438" s="86">
        <v>46371</v>
      </c>
      <c r="B33438" s="87">
        <v>0.30208333333333331</v>
      </c>
      <c r="C33438">
        <v>3.6830000000000005E-5</v>
      </c>
    </row>
    <row r="33439" spans="1:3" x14ac:dyDescent="0.35">
      <c r="A33439" s="86">
        <v>46371</v>
      </c>
      <c r="B33439" s="87">
        <v>0.3125</v>
      </c>
      <c r="C33439">
        <v>3.892E-5</v>
      </c>
    </row>
    <row r="33440" spans="1:3" x14ac:dyDescent="0.35">
      <c r="A33440" s="86">
        <v>46371</v>
      </c>
      <c r="B33440" s="87">
        <v>0.32291666666666669</v>
      </c>
      <c r="C33440">
        <v>4.019E-5</v>
      </c>
    </row>
    <row r="33441" spans="1:3" x14ac:dyDescent="0.35">
      <c r="A33441" s="86">
        <v>46371</v>
      </c>
      <c r="B33441" s="87">
        <v>0.33333333333333331</v>
      </c>
      <c r="C33441">
        <v>4.0819999999999999E-5</v>
      </c>
    </row>
    <row r="33442" spans="1:3" x14ac:dyDescent="0.35">
      <c r="A33442" s="86">
        <v>46371</v>
      </c>
      <c r="B33442" s="87">
        <v>0.34375</v>
      </c>
      <c r="C33442">
        <v>4.1E-5</v>
      </c>
    </row>
    <row r="33443" spans="1:3" x14ac:dyDescent="0.35">
      <c r="A33443" s="86">
        <v>46371</v>
      </c>
      <c r="B33443" s="87">
        <v>0.35416666666666669</v>
      </c>
      <c r="C33443">
        <v>4.0819999999999999E-5</v>
      </c>
    </row>
    <row r="33444" spans="1:3" x14ac:dyDescent="0.35">
      <c r="A33444" s="86">
        <v>46371</v>
      </c>
      <c r="B33444" s="87">
        <v>0.36458333333333331</v>
      </c>
      <c r="C33444">
        <v>4.0309999999999999E-5</v>
      </c>
    </row>
    <row r="33445" spans="1:3" x14ac:dyDescent="0.35">
      <c r="A33445" s="86">
        <v>46371</v>
      </c>
      <c r="B33445" s="87">
        <v>0.375</v>
      </c>
      <c r="C33445">
        <v>3.9589999999999999E-5</v>
      </c>
    </row>
    <row r="33446" spans="1:3" x14ac:dyDescent="0.35">
      <c r="A33446" s="86">
        <v>46371</v>
      </c>
      <c r="B33446" s="87">
        <v>0.38541666666666669</v>
      </c>
      <c r="C33446">
        <v>3.8680000000000002E-5</v>
      </c>
    </row>
    <row r="33447" spans="1:3" x14ac:dyDescent="0.35">
      <c r="A33447" s="86">
        <v>46371</v>
      </c>
      <c r="B33447" s="87">
        <v>0.39583333333333331</v>
      </c>
      <c r="C33447">
        <v>3.773E-5</v>
      </c>
    </row>
    <row r="33448" spans="1:3" x14ac:dyDescent="0.35">
      <c r="A33448" s="86">
        <v>46371</v>
      </c>
      <c r="B33448" s="87">
        <v>0.40625</v>
      </c>
      <c r="C33448">
        <v>3.68E-5</v>
      </c>
    </row>
    <row r="33449" spans="1:3" x14ac:dyDescent="0.35">
      <c r="A33449" s="86">
        <v>46371</v>
      </c>
      <c r="B33449" s="87">
        <v>0.41666666666666669</v>
      </c>
      <c r="C33449">
        <v>3.6040000000000001E-5</v>
      </c>
    </row>
    <row r="33450" spans="1:3" x14ac:dyDescent="0.35">
      <c r="A33450" s="86">
        <v>46371</v>
      </c>
      <c r="B33450" s="87">
        <v>0.42708333333333331</v>
      </c>
      <c r="C33450">
        <v>3.553E-5</v>
      </c>
    </row>
    <row r="33451" spans="1:3" x14ac:dyDescent="0.35">
      <c r="A33451" s="86">
        <v>46371</v>
      </c>
      <c r="B33451" s="87">
        <v>0.4375</v>
      </c>
      <c r="C33451">
        <v>3.519E-5</v>
      </c>
    </row>
    <row r="33452" spans="1:3" x14ac:dyDescent="0.35">
      <c r="A33452" s="86">
        <v>46371</v>
      </c>
      <c r="B33452" s="87">
        <v>0.44791666666666669</v>
      </c>
      <c r="C33452">
        <v>3.5040000000000003E-5</v>
      </c>
    </row>
    <row r="33453" spans="1:3" x14ac:dyDescent="0.35">
      <c r="A33453" s="86">
        <v>46371</v>
      </c>
      <c r="B33453" s="87">
        <v>0.45833333333333331</v>
      </c>
      <c r="C33453">
        <v>3.5040000000000003E-5</v>
      </c>
    </row>
    <row r="33454" spans="1:3" x14ac:dyDescent="0.35">
      <c r="A33454" s="86">
        <v>46371</v>
      </c>
      <c r="B33454" s="87">
        <v>0.46875</v>
      </c>
      <c r="C33454">
        <v>3.5169999999999997E-5</v>
      </c>
    </row>
    <row r="33455" spans="1:3" x14ac:dyDescent="0.35">
      <c r="A33455" s="86">
        <v>46371</v>
      </c>
      <c r="B33455" s="87">
        <v>0.47916666666666669</v>
      </c>
      <c r="C33455">
        <v>3.5430000000000005E-5</v>
      </c>
    </row>
    <row r="33456" spans="1:3" x14ac:dyDescent="0.35">
      <c r="A33456" s="86">
        <v>46371</v>
      </c>
      <c r="B33456" s="87">
        <v>0.48958333333333331</v>
      </c>
      <c r="C33456">
        <v>3.595E-5</v>
      </c>
    </row>
    <row r="33457" spans="1:3" x14ac:dyDescent="0.35">
      <c r="A33457" s="86">
        <v>46371</v>
      </c>
      <c r="B33457" s="87">
        <v>0.5</v>
      </c>
      <c r="C33457">
        <v>3.68E-5</v>
      </c>
    </row>
    <row r="33458" spans="1:3" x14ac:dyDescent="0.35">
      <c r="A33458" s="86">
        <v>46371</v>
      </c>
      <c r="B33458" s="87">
        <v>0.51041666666666663</v>
      </c>
      <c r="C33458">
        <v>3.7979999999999999E-5</v>
      </c>
    </row>
    <row r="33459" spans="1:3" x14ac:dyDescent="0.35">
      <c r="A33459" s="86">
        <v>46371</v>
      </c>
      <c r="B33459" s="87">
        <v>0.52083333333333337</v>
      </c>
      <c r="C33459">
        <v>3.9249999999999999E-5</v>
      </c>
    </row>
    <row r="33460" spans="1:3" x14ac:dyDescent="0.35">
      <c r="A33460" s="86">
        <v>46371</v>
      </c>
      <c r="B33460" s="87">
        <v>0.53125</v>
      </c>
      <c r="C33460">
        <v>4.0280000000000001E-5</v>
      </c>
    </row>
    <row r="33461" spans="1:3" x14ac:dyDescent="0.35">
      <c r="A33461" s="86">
        <v>46371</v>
      </c>
      <c r="B33461" s="87">
        <v>0.54166666666666663</v>
      </c>
      <c r="C33461">
        <v>4.0819999999999999E-5</v>
      </c>
    </row>
    <row r="33462" spans="1:3" x14ac:dyDescent="0.35">
      <c r="A33462" s="86">
        <v>46371</v>
      </c>
      <c r="B33462" s="87">
        <v>0.55208333333333337</v>
      </c>
      <c r="C33462">
        <v>4.0640000000000004E-5</v>
      </c>
    </row>
    <row r="33463" spans="1:3" x14ac:dyDescent="0.35">
      <c r="A33463" s="86">
        <v>46371</v>
      </c>
      <c r="B33463" s="87">
        <v>0.5625</v>
      </c>
      <c r="C33463">
        <v>3.9889999999999999E-5</v>
      </c>
    </row>
    <row r="33464" spans="1:3" x14ac:dyDescent="0.35">
      <c r="A33464" s="86">
        <v>46371</v>
      </c>
      <c r="B33464" s="87">
        <v>0.57291666666666663</v>
      </c>
      <c r="C33464">
        <v>3.8760000000000002E-5</v>
      </c>
    </row>
    <row r="33465" spans="1:3" x14ac:dyDescent="0.35">
      <c r="A33465" s="86">
        <v>46371</v>
      </c>
      <c r="B33465" s="87">
        <v>0.58333333333333337</v>
      </c>
      <c r="C33465">
        <v>3.7549999999999998E-5</v>
      </c>
    </row>
    <row r="33466" spans="1:3" x14ac:dyDescent="0.35">
      <c r="A33466" s="86">
        <v>46371</v>
      </c>
      <c r="B33466" s="87">
        <v>0.59375</v>
      </c>
      <c r="C33466">
        <v>3.6400000000000004E-5</v>
      </c>
    </row>
    <row r="33467" spans="1:3" x14ac:dyDescent="0.35">
      <c r="A33467" s="86">
        <v>46371</v>
      </c>
      <c r="B33467" s="87">
        <v>0.60416666666666663</v>
      </c>
      <c r="C33467">
        <v>3.5370000000000002E-5</v>
      </c>
    </row>
    <row r="33468" spans="1:3" x14ac:dyDescent="0.35">
      <c r="A33468" s="86">
        <v>46371</v>
      </c>
      <c r="B33468" s="87">
        <v>0.61458333333333337</v>
      </c>
      <c r="C33468">
        <v>3.4439999999999996E-5</v>
      </c>
    </row>
    <row r="33469" spans="1:3" x14ac:dyDescent="0.35">
      <c r="A33469" s="86">
        <v>46371</v>
      </c>
      <c r="B33469" s="87">
        <v>0.625</v>
      </c>
      <c r="C33469">
        <v>3.3529999999999999E-5</v>
      </c>
    </row>
    <row r="33470" spans="1:3" x14ac:dyDescent="0.35">
      <c r="A33470" s="86">
        <v>46371</v>
      </c>
      <c r="B33470" s="87">
        <v>0.63541666666666663</v>
      </c>
      <c r="C33470">
        <v>3.2679999999999999E-5</v>
      </c>
    </row>
    <row r="33471" spans="1:3" x14ac:dyDescent="0.35">
      <c r="A33471" s="86">
        <v>46371</v>
      </c>
      <c r="B33471" s="87">
        <v>0.64583333333333337</v>
      </c>
      <c r="C33471">
        <v>3.1959999999999999E-5</v>
      </c>
    </row>
    <row r="33472" spans="1:3" x14ac:dyDescent="0.35">
      <c r="A33472" s="86">
        <v>46371</v>
      </c>
      <c r="B33472" s="87">
        <v>0.65625</v>
      </c>
      <c r="C33472">
        <v>3.1350000000000003E-5</v>
      </c>
    </row>
    <row r="33473" spans="1:3" x14ac:dyDescent="0.35">
      <c r="A33473" s="86">
        <v>46371</v>
      </c>
      <c r="B33473" s="87">
        <v>0.66666666666666663</v>
      </c>
      <c r="C33473">
        <v>3.1009999999999996E-5</v>
      </c>
    </row>
    <row r="33474" spans="1:3" x14ac:dyDescent="0.35">
      <c r="A33474" s="86">
        <v>46371</v>
      </c>
      <c r="B33474" s="87">
        <v>0.67708333333333337</v>
      </c>
      <c r="C33474">
        <v>3.095E-5</v>
      </c>
    </row>
    <row r="33475" spans="1:3" x14ac:dyDescent="0.35">
      <c r="A33475" s="86">
        <v>46371</v>
      </c>
      <c r="B33475" s="87">
        <v>0.6875</v>
      </c>
      <c r="C33475">
        <v>3.1250000000000001E-5</v>
      </c>
    </row>
    <row r="33476" spans="1:3" x14ac:dyDescent="0.35">
      <c r="A33476" s="86">
        <v>46371</v>
      </c>
      <c r="B33476" s="87">
        <v>0.69791666666666663</v>
      </c>
      <c r="C33476">
        <v>3.1980000000000002E-5</v>
      </c>
    </row>
    <row r="33477" spans="1:3" x14ac:dyDescent="0.35">
      <c r="A33477" s="86">
        <v>46371</v>
      </c>
      <c r="B33477" s="87">
        <v>0.70833333333333337</v>
      </c>
      <c r="C33477">
        <v>3.3290000000000001E-5</v>
      </c>
    </row>
    <row r="33478" spans="1:3" x14ac:dyDescent="0.35">
      <c r="A33478" s="86">
        <v>46371</v>
      </c>
      <c r="B33478" s="87">
        <v>0.71875</v>
      </c>
      <c r="C33478">
        <v>3.5130000000000004E-5</v>
      </c>
    </row>
    <row r="33479" spans="1:3" x14ac:dyDescent="0.35">
      <c r="A33479" s="86">
        <v>46371</v>
      </c>
      <c r="B33479" s="87">
        <v>0.72916666666666663</v>
      </c>
      <c r="C33479">
        <v>3.7470000000000005E-5</v>
      </c>
    </row>
    <row r="33480" spans="1:3" x14ac:dyDescent="0.35">
      <c r="A33480" s="86">
        <v>46371</v>
      </c>
      <c r="B33480" s="87">
        <v>0.73958333333333337</v>
      </c>
      <c r="C33480">
        <v>4.0160000000000002E-5</v>
      </c>
    </row>
    <row r="33481" spans="1:3" x14ac:dyDescent="0.35">
      <c r="A33481" s="86">
        <v>46371</v>
      </c>
      <c r="B33481" s="87">
        <v>0.75</v>
      </c>
      <c r="C33481">
        <v>4.3099999999999997E-5</v>
      </c>
    </row>
    <row r="33482" spans="1:3" x14ac:dyDescent="0.35">
      <c r="A33482" s="86">
        <v>46371</v>
      </c>
      <c r="B33482" s="87">
        <v>0.76041666666666663</v>
      </c>
      <c r="C33482">
        <v>4.6149999999999997E-5</v>
      </c>
    </row>
    <row r="33483" spans="1:3" x14ac:dyDescent="0.35">
      <c r="A33483" s="86">
        <v>46371</v>
      </c>
      <c r="B33483" s="87">
        <v>0.77083333333333337</v>
      </c>
      <c r="C33483">
        <v>4.9119999999999997E-5</v>
      </c>
    </row>
    <row r="33484" spans="1:3" x14ac:dyDescent="0.35">
      <c r="A33484" s="86">
        <v>46371</v>
      </c>
      <c r="B33484" s="87">
        <v>0.78125</v>
      </c>
      <c r="C33484">
        <v>5.185E-5</v>
      </c>
    </row>
    <row r="33485" spans="1:3" x14ac:dyDescent="0.35">
      <c r="A33485" s="86">
        <v>46371</v>
      </c>
      <c r="B33485" s="87">
        <v>0.79166666666666663</v>
      </c>
      <c r="C33485">
        <v>5.418E-5</v>
      </c>
    </row>
    <row r="33486" spans="1:3" x14ac:dyDescent="0.35">
      <c r="A33486" s="86">
        <v>46371</v>
      </c>
      <c r="B33486" s="87">
        <v>0.80208333333333337</v>
      </c>
      <c r="C33486">
        <v>5.5939999999999996E-5</v>
      </c>
    </row>
    <row r="33487" spans="1:3" x14ac:dyDescent="0.35">
      <c r="A33487" s="86">
        <v>46371</v>
      </c>
      <c r="B33487" s="87">
        <v>0.8125</v>
      </c>
      <c r="C33487">
        <v>5.6990000000000002E-5</v>
      </c>
    </row>
    <row r="33488" spans="1:3" x14ac:dyDescent="0.35">
      <c r="A33488" s="86">
        <v>46371</v>
      </c>
      <c r="B33488" s="87">
        <v>0.82291666666666663</v>
      </c>
      <c r="C33488">
        <v>5.7209999999999996E-5</v>
      </c>
    </row>
    <row r="33489" spans="1:3" x14ac:dyDescent="0.35">
      <c r="A33489" s="86">
        <v>46371</v>
      </c>
      <c r="B33489" s="87">
        <v>0.83333333333333337</v>
      </c>
      <c r="C33489">
        <v>5.6450000000000003E-5</v>
      </c>
    </row>
    <row r="33490" spans="1:3" x14ac:dyDescent="0.35">
      <c r="A33490" s="86">
        <v>46371</v>
      </c>
      <c r="B33490" s="87">
        <v>0.84375</v>
      </c>
      <c r="C33490">
        <v>5.4729999999999999E-5</v>
      </c>
    </row>
    <row r="33491" spans="1:3" x14ac:dyDescent="0.35">
      <c r="A33491" s="86">
        <v>46371</v>
      </c>
      <c r="B33491" s="87">
        <v>0.85416666666666663</v>
      </c>
      <c r="C33491">
        <v>5.2310000000000006E-5</v>
      </c>
    </row>
    <row r="33492" spans="1:3" x14ac:dyDescent="0.35">
      <c r="A33492" s="86">
        <v>46371</v>
      </c>
      <c r="B33492" s="87">
        <v>0.86458333333333337</v>
      </c>
      <c r="C33492">
        <v>4.9639999999999999E-5</v>
      </c>
    </row>
    <row r="33493" spans="1:3" x14ac:dyDescent="0.35">
      <c r="A33493" s="86">
        <v>46371</v>
      </c>
      <c r="B33493" s="87">
        <v>0.875</v>
      </c>
      <c r="C33493">
        <v>4.7120000000000003E-5</v>
      </c>
    </row>
    <row r="33494" spans="1:3" x14ac:dyDescent="0.35">
      <c r="A33494" s="86">
        <v>46371</v>
      </c>
      <c r="B33494" s="87">
        <v>0.88541666666666663</v>
      </c>
      <c r="C33494">
        <v>4.5099999999999998E-5</v>
      </c>
    </row>
    <row r="33495" spans="1:3" x14ac:dyDescent="0.35">
      <c r="A33495" s="86">
        <v>46371</v>
      </c>
      <c r="B33495" s="87">
        <v>0.89583333333333337</v>
      </c>
      <c r="C33495">
        <v>4.3430000000000003E-5</v>
      </c>
    </row>
    <row r="33496" spans="1:3" x14ac:dyDescent="0.35">
      <c r="A33496" s="86">
        <v>46371</v>
      </c>
      <c r="B33496" s="87">
        <v>0.90625</v>
      </c>
      <c r="C33496">
        <v>4.1910000000000004E-5</v>
      </c>
    </row>
    <row r="33497" spans="1:3" x14ac:dyDescent="0.35">
      <c r="A33497" s="86">
        <v>46371</v>
      </c>
      <c r="B33497" s="87">
        <v>0.91666666666666663</v>
      </c>
      <c r="C33497">
        <v>4.0340000000000003E-5</v>
      </c>
    </row>
    <row r="33498" spans="1:3" x14ac:dyDescent="0.35">
      <c r="A33498" s="86">
        <v>46371</v>
      </c>
      <c r="B33498" s="87">
        <v>0.92708333333333337</v>
      </c>
      <c r="C33498">
        <v>3.8519999999999997E-5</v>
      </c>
    </row>
    <row r="33499" spans="1:3" x14ac:dyDescent="0.35">
      <c r="A33499" s="86">
        <v>46371</v>
      </c>
      <c r="B33499" s="87">
        <v>0.9375</v>
      </c>
      <c r="C33499">
        <v>3.65E-5</v>
      </c>
    </row>
    <row r="33500" spans="1:3" x14ac:dyDescent="0.35">
      <c r="A33500" s="86">
        <v>46371</v>
      </c>
      <c r="B33500" s="87">
        <v>0.94791666666666663</v>
      </c>
      <c r="C33500">
        <v>3.4320000000000003E-5</v>
      </c>
    </row>
    <row r="33501" spans="1:3" x14ac:dyDescent="0.35">
      <c r="A33501" s="86">
        <v>46371</v>
      </c>
      <c r="B33501" s="87">
        <v>0.95833333333333337</v>
      </c>
      <c r="C33501">
        <v>3.2020000000000002E-5</v>
      </c>
    </row>
    <row r="33502" spans="1:3" x14ac:dyDescent="0.35">
      <c r="A33502" s="86">
        <v>46371</v>
      </c>
      <c r="B33502" s="87">
        <v>0.96875</v>
      </c>
      <c r="C33502">
        <v>2.968E-5</v>
      </c>
    </row>
    <row r="33503" spans="1:3" x14ac:dyDescent="0.35">
      <c r="A33503" s="86">
        <v>46371</v>
      </c>
      <c r="B33503" s="87">
        <v>0.97916666666666663</v>
      </c>
      <c r="C33503">
        <v>2.7319999999999999E-5</v>
      </c>
    </row>
    <row r="33504" spans="1:3" x14ac:dyDescent="0.35">
      <c r="A33504" s="86">
        <v>46371</v>
      </c>
      <c r="B33504" s="87">
        <v>0.98958333333333337</v>
      </c>
      <c r="C33504">
        <v>2.499E-5</v>
      </c>
    </row>
    <row r="33505" spans="1:3" x14ac:dyDescent="0.35">
      <c r="A33505" s="86">
        <v>46372</v>
      </c>
      <c r="B33505" s="87">
        <v>0</v>
      </c>
      <c r="C33505">
        <v>2.2689999999999998E-5</v>
      </c>
    </row>
    <row r="33506" spans="1:3" x14ac:dyDescent="0.35">
      <c r="A33506" s="86">
        <v>46372</v>
      </c>
      <c r="B33506" s="87">
        <v>1.0416666666666666E-2</v>
      </c>
      <c r="C33506">
        <v>2.0529999999999998E-5</v>
      </c>
    </row>
    <row r="33507" spans="1:3" x14ac:dyDescent="0.35">
      <c r="A33507" s="86">
        <v>46372</v>
      </c>
      <c r="B33507" s="87">
        <v>2.0833333333333332E-2</v>
      </c>
      <c r="C33507">
        <v>1.8459999999999999E-5</v>
      </c>
    </row>
    <row r="33508" spans="1:3" x14ac:dyDescent="0.35">
      <c r="A33508" s="86">
        <v>46372</v>
      </c>
      <c r="B33508" s="87">
        <v>3.125E-2</v>
      </c>
      <c r="C33508">
        <v>1.668E-5</v>
      </c>
    </row>
    <row r="33509" spans="1:3" x14ac:dyDescent="0.35">
      <c r="A33509" s="86">
        <v>46372</v>
      </c>
      <c r="B33509" s="87">
        <v>4.1666666666666664E-2</v>
      </c>
      <c r="C33509">
        <v>1.5160000000000001E-5</v>
      </c>
    </row>
    <row r="33510" spans="1:3" x14ac:dyDescent="0.35">
      <c r="A33510" s="86">
        <v>46372</v>
      </c>
      <c r="B33510" s="87">
        <v>5.2083333333333336E-2</v>
      </c>
      <c r="C33510">
        <v>1.4030000000000001E-5</v>
      </c>
    </row>
    <row r="33511" spans="1:3" x14ac:dyDescent="0.35">
      <c r="A33511" s="86">
        <v>46372</v>
      </c>
      <c r="B33511" s="87">
        <v>6.25E-2</v>
      </c>
      <c r="C33511">
        <v>1.324E-5</v>
      </c>
    </row>
    <row r="33512" spans="1:3" x14ac:dyDescent="0.35">
      <c r="A33512" s="86">
        <v>46372</v>
      </c>
      <c r="B33512" s="87">
        <v>7.2916666666666671E-2</v>
      </c>
      <c r="C33512">
        <v>1.273E-5</v>
      </c>
    </row>
    <row r="33513" spans="1:3" x14ac:dyDescent="0.35">
      <c r="A33513" s="86">
        <v>46372</v>
      </c>
      <c r="B33513" s="87">
        <v>8.3333333333333329E-2</v>
      </c>
      <c r="C33513">
        <v>1.239E-5</v>
      </c>
    </row>
    <row r="33514" spans="1:3" x14ac:dyDescent="0.35">
      <c r="A33514" s="86">
        <v>46372</v>
      </c>
      <c r="B33514" s="87">
        <v>9.375E-2</v>
      </c>
      <c r="C33514">
        <v>1.218E-5</v>
      </c>
    </row>
    <row r="33515" spans="1:3" x14ac:dyDescent="0.35">
      <c r="A33515" s="86">
        <v>46372</v>
      </c>
      <c r="B33515" s="87">
        <v>0.10416666666666667</v>
      </c>
      <c r="C33515">
        <v>1.203E-5</v>
      </c>
    </row>
    <row r="33516" spans="1:3" x14ac:dyDescent="0.35">
      <c r="A33516" s="86">
        <v>46372</v>
      </c>
      <c r="B33516" s="87">
        <v>0.11458333333333333</v>
      </c>
      <c r="C33516">
        <v>1.1960000000000001E-5</v>
      </c>
    </row>
    <row r="33517" spans="1:3" x14ac:dyDescent="0.35">
      <c r="A33517" s="86">
        <v>46372</v>
      </c>
      <c r="B33517" s="87">
        <v>0.125</v>
      </c>
      <c r="C33517">
        <v>1.188E-5</v>
      </c>
    </row>
    <row r="33518" spans="1:3" x14ac:dyDescent="0.35">
      <c r="A33518" s="86">
        <v>46372</v>
      </c>
      <c r="B33518" s="87">
        <v>0.13541666666666666</v>
      </c>
      <c r="C33518">
        <v>1.1780000000000001E-5</v>
      </c>
    </row>
    <row r="33519" spans="1:3" x14ac:dyDescent="0.35">
      <c r="A33519" s="86">
        <v>46372</v>
      </c>
      <c r="B33519" s="87">
        <v>0.14583333333333334</v>
      </c>
      <c r="C33519">
        <v>1.172E-5</v>
      </c>
    </row>
    <row r="33520" spans="1:3" x14ac:dyDescent="0.35">
      <c r="A33520" s="86">
        <v>46372</v>
      </c>
      <c r="B33520" s="87">
        <v>0.15625</v>
      </c>
      <c r="C33520">
        <v>1.1639999999999999E-5</v>
      </c>
    </row>
    <row r="33521" spans="1:3" x14ac:dyDescent="0.35">
      <c r="A33521" s="86">
        <v>46372</v>
      </c>
      <c r="B33521" s="87">
        <v>0.16666666666666666</v>
      </c>
      <c r="C33521">
        <v>1.1639999999999999E-5</v>
      </c>
    </row>
    <row r="33522" spans="1:3" x14ac:dyDescent="0.35">
      <c r="A33522" s="86">
        <v>46372</v>
      </c>
      <c r="B33522" s="87">
        <v>0.17708333333333334</v>
      </c>
      <c r="C33522">
        <v>1.166E-5</v>
      </c>
    </row>
    <row r="33523" spans="1:3" x14ac:dyDescent="0.35">
      <c r="A33523" s="86">
        <v>46372</v>
      </c>
      <c r="B33523" s="87">
        <v>0.1875</v>
      </c>
      <c r="C33523">
        <v>1.1780000000000001E-5</v>
      </c>
    </row>
    <row r="33524" spans="1:3" x14ac:dyDescent="0.35">
      <c r="A33524" s="86">
        <v>46372</v>
      </c>
      <c r="B33524" s="87">
        <v>0.19791666666666666</v>
      </c>
      <c r="C33524">
        <v>1.1939999999999999E-5</v>
      </c>
    </row>
    <row r="33525" spans="1:3" x14ac:dyDescent="0.35">
      <c r="A33525" s="86">
        <v>46372</v>
      </c>
      <c r="B33525" s="87">
        <v>0.20833333333333334</v>
      </c>
      <c r="C33525">
        <v>1.2149999999999999E-5</v>
      </c>
    </row>
    <row r="33526" spans="1:3" x14ac:dyDescent="0.35">
      <c r="A33526" s="86">
        <v>46372</v>
      </c>
      <c r="B33526" s="87">
        <v>0.21875</v>
      </c>
      <c r="C33526">
        <v>1.243E-5</v>
      </c>
    </row>
    <row r="33527" spans="1:3" x14ac:dyDescent="0.35">
      <c r="A33527" s="86">
        <v>46372</v>
      </c>
      <c r="B33527" s="87">
        <v>0.22916666666666666</v>
      </c>
      <c r="C33527">
        <v>1.309E-5</v>
      </c>
    </row>
    <row r="33528" spans="1:3" x14ac:dyDescent="0.35">
      <c r="A33528" s="86">
        <v>46372</v>
      </c>
      <c r="B33528" s="87">
        <v>0.23958333333333334</v>
      </c>
      <c r="C33528">
        <v>1.449E-5</v>
      </c>
    </row>
    <row r="33529" spans="1:3" x14ac:dyDescent="0.35">
      <c r="A33529" s="86">
        <v>46372</v>
      </c>
      <c r="B33529" s="87">
        <v>0.25</v>
      </c>
      <c r="C33529">
        <v>1.6949999999999999E-5</v>
      </c>
    </row>
    <row r="33530" spans="1:3" x14ac:dyDescent="0.35">
      <c r="A33530" s="86">
        <v>46372</v>
      </c>
      <c r="B33530" s="87">
        <v>0.26041666666666669</v>
      </c>
      <c r="C33530">
        <v>2.065E-5</v>
      </c>
    </row>
    <row r="33531" spans="1:3" x14ac:dyDescent="0.35">
      <c r="A33531" s="86">
        <v>46372</v>
      </c>
      <c r="B33531" s="87">
        <v>0.27083333333333331</v>
      </c>
      <c r="C33531">
        <v>2.514E-5</v>
      </c>
    </row>
    <row r="33532" spans="1:3" x14ac:dyDescent="0.35">
      <c r="A33532" s="86">
        <v>46372</v>
      </c>
      <c r="B33532" s="87">
        <v>0.28125</v>
      </c>
      <c r="C33532">
        <v>2.9760000000000003E-5</v>
      </c>
    </row>
    <row r="33533" spans="1:3" x14ac:dyDescent="0.35">
      <c r="A33533" s="86">
        <v>46372</v>
      </c>
      <c r="B33533" s="87">
        <v>0.29166666666666669</v>
      </c>
      <c r="C33533">
        <v>3.3869999999999999E-5</v>
      </c>
    </row>
    <row r="33534" spans="1:3" x14ac:dyDescent="0.35">
      <c r="A33534" s="86">
        <v>46372</v>
      </c>
      <c r="B33534" s="87">
        <v>0.30208333333333331</v>
      </c>
      <c r="C33534">
        <v>3.693E-5</v>
      </c>
    </row>
    <row r="33535" spans="1:3" x14ac:dyDescent="0.35">
      <c r="A33535" s="86">
        <v>46372</v>
      </c>
      <c r="B33535" s="87">
        <v>0.3125</v>
      </c>
      <c r="C33535">
        <v>3.9030000000000004E-5</v>
      </c>
    </row>
    <row r="33536" spans="1:3" x14ac:dyDescent="0.35">
      <c r="A33536" s="86">
        <v>46372</v>
      </c>
      <c r="B33536" s="87">
        <v>0.32291666666666669</v>
      </c>
      <c r="C33536">
        <v>4.0300000000000004E-5</v>
      </c>
    </row>
    <row r="33537" spans="1:3" x14ac:dyDescent="0.35">
      <c r="A33537" s="86">
        <v>46372</v>
      </c>
      <c r="B33537" s="87">
        <v>0.33333333333333331</v>
      </c>
      <c r="C33537">
        <v>4.0939999999999998E-5</v>
      </c>
    </row>
    <row r="33538" spans="1:3" x14ac:dyDescent="0.35">
      <c r="A33538" s="86">
        <v>46372</v>
      </c>
      <c r="B33538" s="87">
        <v>0.34375</v>
      </c>
      <c r="C33538">
        <v>4.1119999999999999E-5</v>
      </c>
    </row>
    <row r="33539" spans="1:3" x14ac:dyDescent="0.35">
      <c r="A33539" s="86">
        <v>46372</v>
      </c>
      <c r="B33539" s="87">
        <v>0.35416666666666669</v>
      </c>
      <c r="C33539">
        <v>4.0939999999999998E-5</v>
      </c>
    </row>
    <row r="33540" spans="1:3" x14ac:dyDescent="0.35">
      <c r="A33540" s="86">
        <v>46372</v>
      </c>
      <c r="B33540" s="87">
        <v>0.36458333333333331</v>
      </c>
      <c r="C33540">
        <v>4.0429999999999997E-5</v>
      </c>
    </row>
    <row r="33541" spans="1:3" x14ac:dyDescent="0.35">
      <c r="A33541" s="86">
        <v>46372</v>
      </c>
      <c r="B33541" s="87">
        <v>0.375</v>
      </c>
      <c r="C33541">
        <v>3.9699999999999996E-5</v>
      </c>
    </row>
    <row r="33542" spans="1:3" x14ac:dyDescent="0.35">
      <c r="A33542" s="86">
        <v>46372</v>
      </c>
      <c r="B33542" s="87">
        <v>0.38541666666666669</v>
      </c>
      <c r="C33542">
        <v>3.879E-5</v>
      </c>
    </row>
    <row r="33543" spans="1:3" x14ac:dyDescent="0.35">
      <c r="A33543" s="86">
        <v>46372</v>
      </c>
      <c r="B33543" s="87">
        <v>0.39583333333333331</v>
      </c>
      <c r="C33543">
        <v>3.7839999999999997E-5</v>
      </c>
    </row>
    <row r="33544" spans="1:3" x14ac:dyDescent="0.35">
      <c r="A33544" s="86">
        <v>46372</v>
      </c>
      <c r="B33544" s="87">
        <v>0.40625</v>
      </c>
      <c r="C33544">
        <v>3.6900000000000002E-5</v>
      </c>
    </row>
    <row r="33545" spans="1:3" x14ac:dyDescent="0.35">
      <c r="A33545" s="86">
        <v>46372</v>
      </c>
      <c r="B33545" s="87">
        <v>0.41666666666666669</v>
      </c>
      <c r="C33545">
        <v>3.6139999999999996E-5</v>
      </c>
    </row>
    <row r="33546" spans="1:3" x14ac:dyDescent="0.35">
      <c r="A33546" s="86">
        <v>46372</v>
      </c>
      <c r="B33546" s="87">
        <v>0.42708333333333331</v>
      </c>
      <c r="C33546">
        <v>3.5630000000000003E-5</v>
      </c>
    </row>
    <row r="33547" spans="1:3" x14ac:dyDescent="0.35">
      <c r="A33547" s="86">
        <v>46372</v>
      </c>
      <c r="B33547" s="87">
        <v>0.4375</v>
      </c>
      <c r="C33547">
        <v>3.5290000000000003E-5</v>
      </c>
    </row>
    <row r="33548" spans="1:3" x14ac:dyDescent="0.35">
      <c r="A33548" s="86">
        <v>46372</v>
      </c>
      <c r="B33548" s="87">
        <v>0.44791666666666669</v>
      </c>
      <c r="C33548">
        <v>3.5139999999999999E-5</v>
      </c>
    </row>
    <row r="33549" spans="1:3" x14ac:dyDescent="0.35">
      <c r="A33549" s="86">
        <v>46372</v>
      </c>
      <c r="B33549" s="87">
        <v>0.45833333333333331</v>
      </c>
      <c r="C33549">
        <v>3.5139999999999999E-5</v>
      </c>
    </row>
    <row r="33550" spans="1:3" x14ac:dyDescent="0.35">
      <c r="A33550" s="86">
        <v>46372</v>
      </c>
      <c r="B33550" s="87">
        <v>0.46875</v>
      </c>
      <c r="C33550">
        <v>3.5259999999999998E-5</v>
      </c>
    </row>
    <row r="33551" spans="1:3" x14ac:dyDescent="0.35">
      <c r="A33551" s="86">
        <v>46372</v>
      </c>
      <c r="B33551" s="87">
        <v>0.47916666666666669</v>
      </c>
      <c r="C33551">
        <v>3.553E-5</v>
      </c>
    </row>
    <row r="33552" spans="1:3" x14ac:dyDescent="0.35">
      <c r="A33552" s="86">
        <v>46372</v>
      </c>
      <c r="B33552" s="87">
        <v>0.48958333333333331</v>
      </c>
      <c r="C33552">
        <v>3.6049999999999995E-5</v>
      </c>
    </row>
    <row r="33553" spans="1:3" x14ac:dyDescent="0.35">
      <c r="A33553" s="86">
        <v>46372</v>
      </c>
      <c r="B33553" s="87">
        <v>0.5</v>
      </c>
      <c r="C33553">
        <v>3.6900000000000002E-5</v>
      </c>
    </row>
    <row r="33554" spans="1:3" x14ac:dyDescent="0.35">
      <c r="A33554" s="86">
        <v>46372</v>
      </c>
      <c r="B33554" s="87">
        <v>0.51041666666666663</v>
      </c>
      <c r="C33554">
        <v>3.8080000000000001E-5</v>
      </c>
    </row>
    <row r="33555" spans="1:3" x14ac:dyDescent="0.35">
      <c r="A33555" s="86">
        <v>46372</v>
      </c>
      <c r="B33555" s="87">
        <v>0.52083333333333337</v>
      </c>
      <c r="C33555">
        <v>3.9359999999999996E-5</v>
      </c>
    </row>
    <row r="33556" spans="1:3" x14ac:dyDescent="0.35">
      <c r="A33556" s="86">
        <v>46372</v>
      </c>
      <c r="B33556" s="87">
        <v>0.53125</v>
      </c>
      <c r="C33556">
        <v>4.0390000000000005E-5</v>
      </c>
    </row>
    <row r="33557" spans="1:3" x14ac:dyDescent="0.35">
      <c r="A33557" s="86">
        <v>46372</v>
      </c>
      <c r="B33557" s="87">
        <v>0.54166666666666663</v>
      </c>
      <c r="C33557">
        <v>4.0939999999999998E-5</v>
      </c>
    </row>
    <row r="33558" spans="1:3" x14ac:dyDescent="0.35">
      <c r="A33558" s="86">
        <v>46372</v>
      </c>
      <c r="B33558" s="87">
        <v>0.55208333333333337</v>
      </c>
      <c r="C33558">
        <v>4.0750000000000001E-5</v>
      </c>
    </row>
    <row r="33559" spans="1:3" x14ac:dyDescent="0.35">
      <c r="A33559" s="86">
        <v>46372</v>
      </c>
      <c r="B33559" s="87">
        <v>0.5625</v>
      </c>
      <c r="C33559">
        <v>4.0000000000000003E-5</v>
      </c>
    </row>
    <row r="33560" spans="1:3" x14ac:dyDescent="0.35">
      <c r="A33560" s="86">
        <v>46372</v>
      </c>
      <c r="B33560" s="87">
        <v>0.57291666666666663</v>
      </c>
      <c r="C33560">
        <v>3.8869999999999999E-5</v>
      </c>
    </row>
    <row r="33561" spans="1:3" x14ac:dyDescent="0.35">
      <c r="A33561" s="86">
        <v>46372</v>
      </c>
      <c r="B33561" s="87">
        <v>0.58333333333333337</v>
      </c>
      <c r="C33561">
        <v>3.7660000000000002E-5</v>
      </c>
    </row>
    <row r="33562" spans="1:3" x14ac:dyDescent="0.35">
      <c r="A33562" s="86">
        <v>46372</v>
      </c>
      <c r="B33562" s="87">
        <v>0.59375</v>
      </c>
      <c r="C33562">
        <v>3.65E-5</v>
      </c>
    </row>
    <row r="33563" spans="1:3" x14ac:dyDescent="0.35">
      <c r="A33563" s="86">
        <v>46372</v>
      </c>
      <c r="B33563" s="87">
        <v>0.60416666666666663</v>
      </c>
      <c r="C33563">
        <v>3.5470000000000004E-5</v>
      </c>
    </row>
    <row r="33564" spans="1:3" x14ac:dyDescent="0.35">
      <c r="A33564" s="86">
        <v>46372</v>
      </c>
      <c r="B33564" s="87">
        <v>0.61458333333333337</v>
      </c>
      <c r="C33564">
        <v>3.4529999999999996E-5</v>
      </c>
    </row>
    <row r="33565" spans="1:3" x14ac:dyDescent="0.35">
      <c r="A33565" s="86">
        <v>46372</v>
      </c>
      <c r="B33565" s="87">
        <v>0.625</v>
      </c>
      <c r="C33565">
        <v>3.362E-5</v>
      </c>
    </row>
    <row r="33566" spans="1:3" x14ac:dyDescent="0.35">
      <c r="A33566" s="86">
        <v>46372</v>
      </c>
      <c r="B33566" s="87">
        <v>0.63541666666666663</v>
      </c>
      <c r="C33566">
        <v>3.277E-5</v>
      </c>
    </row>
    <row r="33567" spans="1:3" x14ac:dyDescent="0.35">
      <c r="A33567" s="86">
        <v>46372</v>
      </c>
      <c r="B33567" s="87">
        <v>0.64583333333333337</v>
      </c>
      <c r="C33567">
        <v>3.2039999999999998E-5</v>
      </c>
    </row>
    <row r="33568" spans="1:3" x14ac:dyDescent="0.35">
      <c r="A33568" s="86">
        <v>46372</v>
      </c>
      <c r="B33568" s="87">
        <v>0.65625</v>
      </c>
      <c r="C33568">
        <v>3.1440000000000004E-5</v>
      </c>
    </row>
    <row r="33569" spans="1:3" x14ac:dyDescent="0.35">
      <c r="A33569" s="86">
        <v>46372</v>
      </c>
      <c r="B33569" s="87">
        <v>0.66666666666666663</v>
      </c>
      <c r="C33569">
        <v>3.1099999999999997E-5</v>
      </c>
    </row>
    <row r="33570" spans="1:3" x14ac:dyDescent="0.35">
      <c r="A33570" s="86">
        <v>46372</v>
      </c>
      <c r="B33570" s="87">
        <v>0.67708333333333337</v>
      </c>
      <c r="C33570">
        <v>3.1040000000000001E-5</v>
      </c>
    </row>
    <row r="33571" spans="1:3" x14ac:dyDescent="0.35">
      <c r="A33571" s="86">
        <v>46372</v>
      </c>
      <c r="B33571" s="87">
        <v>0.6875</v>
      </c>
      <c r="C33571">
        <v>3.1340000000000001E-5</v>
      </c>
    </row>
    <row r="33572" spans="1:3" x14ac:dyDescent="0.35">
      <c r="A33572" s="86">
        <v>46372</v>
      </c>
      <c r="B33572" s="87">
        <v>0.69791666666666663</v>
      </c>
      <c r="C33572">
        <v>3.2070000000000003E-5</v>
      </c>
    </row>
    <row r="33573" spans="1:3" x14ac:dyDescent="0.35">
      <c r="A33573" s="86">
        <v>46372</v>
      </c>
      <c r="B33573" s="87">
        <v>0.70833333333333337</v>
      </c>
      <c r="C33573">
        <v>3.3380000000000002E-5</v>
      </c>
    </row>
    <row r="33574" spans="1:3" x14ac:dyDescent="0.35">
      <c r="A33574" s="86">
        <v>46372</v>
      </c>
      <c r="B33574" s="87">
        <v>0.71875</v>
      </c>
      <c r="C33574">
        <v>3.523E-5</v>
      </c>
    </row>
    <row r="33575" spans="1:3" x14ac:dyDescent="0.35">
      <c r="A33575" s="86">
        <v>46372</v>
      </c>
      <c r="B33575" s="87">
        <v>0.72916666666666663</v>
      </c>
      <c r="C33575">
        <v>3.7570000000000001E-5</v>
      </c>
    </row>
    <row r="33576" spans="1:3" x14ac:dyDescent="0.35">
      <c r="A33576" s="86">
        <v>46372</v>
      </c>
      <c r="B33576" s="87">
        <v>0.73958333333333337</v>
      </c>
      <c r="C33576">
        <v>4.0269999999999999E-5</v>
      </c>
    </row>
    <row r="33577" spans="1:3" x14ac:dyDescent="0.35">
      <c r="A33577" s="86">
        <v>46372</v>
      </c>
      <c r="B33577" s="87">
        <v>0.75</v>
      </c>
      <c r="C33577">
        <v>4.3220000000000003E-5</v>
      </c>
    </row>
    <row r="33578" spans="1:3" x14ac:dyDescent="0.35">
      <c r="A33578" s="86">
        <v>46372</v>
      </c>
      <c r="B33578" s="87">
        <v>0.76041666666666663</v>
      </c>
      <c r="C33578">
        <v>4.6280000000000004E-5</v>
      </c>
    </row>
    <row r="33579" spans="1:3" x14ac:dyDescent="0.35">
      <c r="A33579" s="86">
        <v>46372</v>
      </c>
      <c r="B33579" s="87">
        <v>0.77083333333333337</v>
      </c>
      <c r="C33579">
        <v>4.9259999999999999E-5</v>
      </c>
    </row>
    <row r="33580" spans="1:3" x14ac:dyDescent="0.35">
      <c r="A33580" s="86">
        <v>46372</v>
      </c>
      <c r="B33580" s="87">
        <v>0.78125</v>
      </c>
      <c r="C33580">
        <v>5.1990000000000002E-5</v>
      </c>
    </row>
    <row r="33581" spans="1:3" x14ac:dyDescent="0.35">
      <c r="A33581" s="86">
        <v>46372</v>
      </c>
      <c r="B33581" s="87">
        <v>0.79166666666666663</v>
      </c>
      <c r="C33581">
        <v>5.4330000000000003E-5</v>
      </c>
    </row>
    <row r="33582" spans="1:3" x14ac:dyDescent="0.35">
      <c r="A33582" s="86">
        <v>46372</v>
      </c>
      <c r="B33582" s="87">
        <v>0.80208333333333337</v>
      </c>
      <c r="C33582">
        <v>5.6099999999999995E-5</v>
      </c>
    </row>
    <row r="33583" spans="1:3" x14ac:dyDescent="0.35">
      <c r="A33583" s="86">
        <v>46372</v>
      </c>
      <c r="B33583" s="87">
        <v>0.8125</v>
      </c>
      <c r="C33583">
        <v>5.715E-5</v>
      </c>
    </row>
    <row r="33584" spans="1:3" x14ac:dyDescent="0.35">
      <c r="A33584" s="86">
        <v>46372</v>
      </c>
      <c r="B33584" s="87">
        <v>0.82291666666666663</v>
      </c>
      <c r="C33584">
        <v>5.7369999999999995E-5</v>
      </c>
    </row>
    <row r="33585" spans="1:3" x14ac:dyDescent="0.35">
      <c r="A33585" s="86">
        <v>46372</v>
      </c>
      <c r="B33585" s="87">
        <v>0.83333333333333337</v>
      </c>
      <c r="C33585">
        <v>5.6610000000000002E-5</v>
      </c>
    </row>
    <row r="33586" spans="1:3" x14ac:dyDescent="0.35">
      <c r="A33586" s="86">
        <v>46372</v>
      </c>
      <c r="B33586" s="87">
        <v>0.84375</v>
      </c>
      <c r="C33586">
        <v>5.4879999999999996E-5</v>
      </c>
    </row>
    <row r="33587" spans="1:3" x14ac:dyDescent="0.35">
      <c r="A33587" s="86">
        <v>46372</v>
      </c>
      <c r="B33587" s="87">
        <v>0.85416666666666663</v>
      </c>
      <c r="C33587">
        <v>5.2449999999999994E-5</v>
      </c>
    </row>
    <row r="33588" spans="1:3" x14ac:dyDescent="0.35">
      <c r="A33588" s="86">
        <v>46372</v>
      </c>
      <c r="B33588" s="87">
        <v>0.86458333333333337</v>
      </c>
      <c r="C33588">
        <v>4.9780000000000001E-5</v>
      </c>
    </row>
    <row r="33589" spans="1:3" x14ac:dyDescent="0.35">
      <c r="A33589" s="86">
        <v>46372</v>
      </c>
      <c r="B33589" s="87">
        <v>0.875</v>
      </c>
      <c r="C33589">
        <v>4.7250000000000003E-5</v>
      </c>
    </row>
    <row r="33590" spans="1:3" x14ac:dyDescent="0.35">
      <c r="A33590" s="86">
        <v>46372</v>
      </c>
      <c r="B33590" s="87">
        <v>0.88541666666666663</v>
      </c>
      <c r="C33590">
        <v>4.5220000000000004E-5</v>
      </c>
    </row>
    <row r="33591" spans="1:3" x14ac:dyDescent="0.35">
      <c r="A33591" s="86">
        <v>46372</v>
      </c>
      <c r="B33591" s="87">
        <v>0.89583333333333337</v>
      </c>
      <c r="C33591">
        <v>4.3550000000000001E-5</v>
      </c>
    </row>
    <row r="33592" spans="1:3" x14ac:dyDescent="0.35">
      <c r="A33592" s="86">
        <v>46372</v>
      </c>
      <c r="B33592" s="87">
        <v>0.90625</v>
      </c>
      <c r="C33592">
        <v>4.2029999999999996E-5</v>
      </c>
    </row>
    <row r="33593" spans="1:3" x14ac:dyDescent="0.35">
      <c r="A33593" s="86">
        <v>46372</v>
      </c>
      <c r="B33593" s="87">
        <v>0.91666666666666663</v>
      </c>
      <c r="C33593">
        <v>4.0450000000000001E-5</v>
      </c>
    </row>
    <row r="33594" spans="1:3" x14ac:dyDescent="0.35">
      <c r="A33594" s="86">
        <v>46372</v>
      </c>
      <c r="B33594" s="87">
        <v>0.92708333333333337</v>
      </c>
      <c r="C33594">
        <v>3.8629999999999994E-5</v>
      </c>
    </row>
    <row r="33595" spans="1:3" x14ac:dyDescent="0.35">
      <c r="A33595" s="86">
        <v>46372</v>
      </c>
      <c r="B33595" s="87">
        <v>0.9375</v>
      </c>
      <c r="C33595">
        <v>3.6600000000000002E-5</v>
      </c>
    </row>
    <row r="33596" spans="1:3" x14ac:dyDescent="0.35">
      <c r="A33596" s="86">
        <v>46372</v>
      </c>
      <c r="B33596" s="87">
        <v>0.94791666666666663</v>
      </c>
      <c r="C33596">
        <v>3.4410000000000004E-5</v>
      </c>
    </row>
    <row r="33597" spans="1:3" x14ac:dyDescent="0.35">
      <c r="A33597" s="86">
        <v>46372</v>
      </c>
      <c r="B33597" s="87">
        <v>0.95833333333333337</v>
      </c>
      <c r="C33597">
        <v>3.2099999999999994E-5</v>
      </c>
    </row>
    <row r="33598" spans="1:3" x14ac:dyDescent="0.35">
      <c r="A33598" s="86">
        <v>46372</v>
      </c>
      <c r="B33598" s="87">
        <v>0.96875</v>
      </c>
      <c r="C33598">
        <v>2.9760000000000003E-5</v>
      </c>
    </row>
    <row r="33599" spans="1:3" x14ac:dyDescent="0.35">
      <c r="A33599" s="86">
        <v>46372</v>
      </c>
      <c r="B33599" s="87">
        <v>0.97916666666666663</v>
      </c>
      <c r="C33599">
        <v>2.739E-5</v>
      </c>
    </row>
    <row r="33600" spans="1:3" x14ac:dyDescent="0.35">
      <c r="A33600" s="86">
        <v>46372</v>
      </c>
      <c r="B33600" s="87">
        <v>0.98958333333333337</v>
      </c>
      <c r="C33600">
        <v>2.5060000000000001E-5</v>
      </c>
    </row>
    <row r="33601" spans="1:3" x14ac:dyDescent="0.35">
      <c r="A33601" s="86">
        <v>46373</v>
      </c>
      <c r="B33601" s="87">
        <v>0</v>
      </c>
      <c r="C33601">
        <v>2.2750000000000001E-5</v>
      </c>
    </row>
    <row r="33602" spans="1:3" x14ac:dyDescent="0.35">
      <c r="A33602" s="86">
        <v>46373</v>
      </c>
      <c r="B33602" s="87">
        <v>1.0416666666666666E-2</v>
      </c>
      <c r="C33602">
        <v>2.0579999999999999E-5</v>
      </c>
    </row>
    <row r="33603" spans="1:3" x14ac:dyDescent="0.35">
      <c r="A33603" s="86">
        <v>46373</v>
      </c>
      <c r="B33603" s="87">
        <v>2.0833333333333332E-2</v>
      </c>
      <c r="C33603">
        <v>1.8509999999999997E-5</v>
      </c>
    </row>
    <row r="33604" spans="1:3" x14ac:dyDescent="0.35">
      <c r="A33604" s="86">
        <v>46373</v>
      </c>
      <c r="B33604" s="87">
        <v>3.125E-2</v>
      </c>
      <c r="C33604">
        <v>1.6719999999999999E-5</v>
      </c>
    </row>
    <row r="33605" spans="1:3" x14ac:dyDescent="0.35">
      <c r="A33605" s="86">
        <v>46373</v>
      </c>
      <c r="B33605" s="87">
        <v>4.1666666666666664E-2</v>
      </c>
      <c r="C33605">
        <v>1.52E-5</v>
      </c>
    </row>
    <row r="33606" spans="1:3" x14ac:dyDescent="0.35">
      <c r="A33606" s="86">
        <v>46373</v>
      </c>
      <c r="B33606" s="87">
        <v>5.2083333333333336E-2</v>
      </c>
      <c r="C33606">
        <v>1.4069999999999999E-5</v>
      </c>
    </row>
    <row r="33607" spans="1:3" x14ac:dyDescent="0.35">
      <c r="A33607" s="86">
        <v>46373</v>
      </c>
      <c r="B33607" s="87">
        <v>6.25E-2</v>
      </c>
      <c r="C33607">
        <v>1.328E-5</v>
      </c>
    </row>
    <row r="33608" spans="1:3" x14ac:dyDescent="0.35">
      <c r="A33608" s="86">
        <v>46373</v>
      </c>
      <c r="B33608" s="87">
        <v>7.2916666666666671E-2</v>
      </c>
      <c r="C33608">
        <v>1.276E-5</v>
      </c>
    </row>
    <row r="33609" spans="1:3" x14ac:dyDescent="0.35">
      <c r="A33609" s="86">
        <v>46373</v>
      </c>
      <c r="B33609" s="87">
        <v>8.3333333333333329E-2</v>
      </c>
      <c r="C33609">
        <v>1.242E-5</v>
      </c>
    </row>
    <row r="33610" spans="1:3" x14ac:dyDescent="0.35">
      <c r="A33610" s="86">
        <v>46373</v>
      </c>
      <c r="B33610" s="87">
        <v>9.375E-2</v>
      </c>
      <c r="C33610">
        <v>1.222E-5</v>
      </c>
    </row>
    <row r="33611" spans="1:3" x14ac:dyDescent="0.35">
      <c r="A33611" s="86">
        <v>46373</v>
      </c>
      <c r="B33611" s="87">
        <v>0.10416666666666667</v>
      </c>
      <c r="C33611">
        <v>1.206E-5</v>
      </c>
    </row>
    <row r="33612" spans="1:3" x14ac:dyDescent="0.35">
      <c r="A33612" s="86">
        <v>46373</v>
      </c>
      <c r="B33612" s="87">
        <v>0.11458333333333333</v>
      </c>
      <c r="C33612">
        <v>1.2E-5</v>
      </c>
    </row>
    <row r="33613" spans="1:3" x14ac:dyDescent="0.35">
      <c r="A33613" s="86">
        <v>46373</v>
      </c>
      <c r="B33613" s="87">
        <v>0.125</v>
      </c>
      <c r="C33613">
        <v>1.1910000000000001E-5</v>
      </c>
    </row>
    <row r="33614" spans="1:3" x14ac:dyDescent="0.35">
      <c r="A33614" s="86">
        <v>46373</v>
      </c>
      <c r="B33614" s="87">
        <v>0.13541666666666666</v>
      </c>
      <c r="C33614">
        <v>1.1809999999999999E-5</v>
      </c>
    </row>
    <row r="33615" spans="1:3" x14ac:dyDescent="0.35">
      <c r="A33615" s="86">
        <v>46373</v>
      </c>
      <c r="B33615" s="87">
        <v>0.14583333333333334</v>
      </c>
      <c r="C33615">
        <v>1.1749999999999999E-5</v>
      </c>
    </row>
    <row r="33616" spans="1:3" x14ac:dyDescent="0.35">
      <c r="A33616" s="86">
        <v>46373</v>
      </c>
      <c r="B33616" s="87">
        <v>0.15625</v>
      </c>
      <c r="C33616">
        <v>1.167E-5</v>
      </c>
    </row>
    <row r="33617" spans="1:3" x14ac:dyDescent="0.35">
      <c r="A33617" s="86">
        <v>46373</v>
      </c>
      <c r="B33617" s="87">
        <v>0.16666666666666666</v>
      </c>
      <c r="C33617">
        <v>1.167E-5</v>
      </c>
    </row>
    <row r="33618" spans="1:3" x14ac:dyDescent="0.35">
      <c r="A33618" s="86">
        <v>46373</v>
      </c>
      <c r="B33618" s="87">
        <v>0.17708333333333334</v>
      </c>
      <c r="C33618">
        <v>1.1690000000000002E-5</v>
      </c>
    </row>
    <row r="33619" spans="1:3" x14ac:dyDescent="0.35">
      <c r="A33619" s="86">
        <v>46373</v>
      </c>
      <c r="B33619" s="87">
        <v>0.1875</v>
      </c>
      <c r="C33619">
        <v>1.1809999999999999E-5</v>
      </c>
    </row>
    <row r="33620" spans="1:3" x14ac:dyDescent="0.35">
      <c r="A33620" s="86">
        <v>46373</v>
      </c>
      <c r="B33620" s="87">
        <v>0.19791666666666666</v>
      </c>
      <c r="C33620">
        <v>1.1969999999999999E-5</v>
      </c>
    </row>
    <row r="33621" spans="1:3" x14ac:dyDescent="0.35">
      <c r="A33621" s="86">
        <v>46373</v>
      </c>
      <c r="B33621" s="87">
        <v>0.20833333333333334</v>
      </c>
      <c r="C33621">
        <v>1.218E-5</v>
      </c>
    </row>
    <row r="33622" spans="1:3" x14ac:dyDescent="0.35">
      <c r="A33622" s="86">
        <v>46373</v>
      </c>
      <c r="B33622" s="87">
        <v>0.21875</v>
      </c>
      <c r="C33622">
        <v>1.2460000000000001E-5</v>
      </c>
    </row>
    <row r="33623" spans="1:3" x14ac:dyDescent="0.35">
      <c r="A33623" s="86">
        <v>46373</v>
      </c>
      <c r="B33623" s="87">
        <v>0.22916666666666666</v>
      </c>
      <c r="C33623">
        <v>1.313E-5</v>
      </c>
    </row>
    <row r="33624" spans="1:3" x14ac:dyDescent="0.35">
      <c r="A33624" s="86">
        <v>46373</v>
      </c>
      <c r="B33624" s="87">
        <v>0.23958333333333334</v>
      </c>
      <c r="C33624">
        <v>1.453E-5</v>
      </c>
    </row>
    <row r="33625" spans="1:3" x14ac:dyDescent="0.35">
      <c r="A33625" s="86">
        <v>46373</v>
      </c>
      <c r="B33625" s="87">
        <v>0.25</v>
      </c>
      <c r="C33625">
        <v>1.6990000000000002E-5</v>
      </c>
    </row>
    <row r="33626" spans="1:3" x14ac:dyDescent="0.35">
      <c r="A33626" s="86">
        <v>46373</v>
      </c>
      <c r="B33626" s="87">
        <v>0.26041666666666669</v>
      </c>
      <c r="C33626">
        <v>2.071E-5</v>
      </c>
    </row>
    <row r="33627" spans="1:3" x14ac:dyDescent="0.35">
      <c r="A33627" s="86">
        <v>46373</v>
      </c>
      <c r="B33627" s="87">
        <v>0.27083333333333331</v>
      </c>
      <c r="C33627">
        <v>2.5210000000000001E-5</v>
      </c>
    </row>
    <row r="33628" spans="1:3" x14ac:dyDescent="0.35">
      <c r="A33628" s="86">
        <v>46373</v>
      </c>
      <c r="B33628" s="87">
        <v>0.28125</v>
      </c>
      <c r="C33628">
        <v>2.9839999999999999E-5</v>
      </c>
    </row>
    <row r="33629" spans="1:3" x14ac:dyDescent="0.35">
      <c r="A33629" s="86">
        <v>46373</v>
      </c>
      <c r="B33629" s="87">
        <v>0.29166666666666669</v>
      </c>
      <c r="C33629">
        <v>3.396E-5</v>
      </c>
    </row>
    <row r="33630" spans="1:3" x14ac:dyDescent="0.35">
      <c r="A33630" s="86">
        <v>46373</v>
      </c>
      <c r="B33630" s="87">
        <v>0.30208333333333331</v>
      </c>
      <c r="C33630">
        <v>3.7030000000000003E-5</v>
      </c>
    </row>
    <row r="33631" spans="1:3" x14ac:dyDescent="0.35">
      <c r="A33631" s="86">
        <v>46373</v>
      </c>
      <c r="B33631" s="87">
        <v>0.3125</v>
      </c>
      <c r="C33631">
        <v>3.9140000000000001E-5</v>
      </c>
    </row>
    <row r="33632" spans="1:3" x14ac:dyDescent="0.35">
      <c r="A33632" s="86">
        <v>46373</v>
      </c>
      <c r="B33632" s="87">
        <v>0.32291666666666669</v>
      </c>
      <c r="C33632">
        <v>4.0410000000000001E-5</v>
      </c>
    </row>
    <row r="33633" spans="1:3" x14ac:dyDescent="0.35">
      <c r="A33633" s="86">
        <v>46373</v>
      </c>
      <c r="B33633" s="87">
        <v>0.33333333333333331</v>
      </c>
      <c r="C33633">
        <v>4.1050000000000002E-5</v>
      </c>
    </row>
    <row r="33634" spans="1:3" x14ac:dyDescent="0.35">
      <c r="A33634" s="86">
        <v>46373</v>
      </c>
      <c r="B33634" s="87">
        <v>0.34375</v>
      </c>
      <c r="C33634">
        <v>4.1230000000000003E-5</v>
      </c>
    </row>
    <row r="33635" spans="1:3" x14ac:dyDescent="0.35">
      <c r="A33635" s="86">
        <v>46373</v>
      </c>
      <c r="B33635" s="87">
        <v>0.35416666666666669</v>
      </c>
      <c r="C33635">
        <v>4.1050000000000002E-5</v>
      </c>
    </row>
    <row r="33636" spans="1:3" x14ac:dyDescent="0.35">
      <c r="A33636" s="86">
        <v>46373</v>
      </c>
      <c r="B33636" s="87">
        <v>0.36458333333333331</v>
      </c>
      <c r="C33636">
        <v>4.0540000000000001E-5</v>
      </c>
    </row>
    <row r="33637" spans="1:3" x14ac:dyDescent="0.35">
      <c r="A33637" s="86">
        <v>46373</v>
      </c>
      <c r="B33637" s="87">
        <v>0.375</v>
      </c>
      <c r="C33637">
        <v>3.981E-5</v>
      </c>
    </row>
    <row r="33638" spans="1:3" x14ac:dyDescent="0.35">
      <c r="A33638" s="86">
        <v>46373</v>
      </c>
      <c r="B33638" s="87">
        <v>0.38541666666666669</v>
      </c>
      <c r="C33638">
        <v>3.8890000000000002E-5</v>
      </c>
    </row>
    <row r="33639" spans="1:3" x14ac:dyDescent="0.35">
      <c r="A33639" s="86">
        <v>46373</v>
      </c>
      <c r="B33639" s="87">
        <v>0.39583333333333331</v>
      </c>
      <c r="C33639">
        <v>3.7939999999999999E-5</v>
      </c>
    </row>
    <row r="33640" spans="1:3" x14ac:dyDescent="0.35">
      <c r="A33640" s="86">
        <v>46373</v>
      </c>
      <c r="B33640" s="87">
        <v>0.40625</v>
      </c>
      <c r="C33640">
        <v>3.6999999999999998E-5</v>
      </c>
    </row>
    <row r="33641" spans="1:3" x14ac:dyDescent="0.35">
      <c r="A33641" s="86">
        <v>46373</v>
      </c>
      <c r="B33641" s="87">
        <v>0.41666666666666669</v>
      </c>
      <c r="C33641">
        <v>3.6239999999999999E-5</v>
      </c>
    </row>
    <row r="33642" spans="1:3" x14ac:dyDescent="0.35">
      <c r="A33642" s="86">
        <v>46373</v>
      </c>
      <c r="B33642" s="87">
        <v>0.42708333333333331</v>
      </c>
      <c r="C33642">
        <v>3.5720000000000004E-5</v>
      </c>
    </row>
    <row r="33643" spans="1:3" x14ac:dyDescent="0.35">
      <c r="A33643" s="86">
        <v>46373</v>
      </c>
      <c r="B33643" s="87">
        <v>0.4375</v>
      </c>
      <c r="C33643">
        <v>3.5380000000000003E-5</v>
      </c>
    </row>
    <row r="33644" spans="1:3" x14ac:dyDescent="0.35">
      <c r="A33644" s="86">
        <v>46373</v>
      </c>
      <c r="B33644" s="87">
        <v>0.44791666666666669</v>
      </c>
      <c r="C33644">
        <v>3.5240000000000001E-5</v>
      </c>
    </row>
    <row r="33645" spans="1:3" x14ac:dyDescent="0.35">
      <c r="A33645" s="86">
        <v>46373</v>
      </c>
      <c r="B33645" s="87">
        <v>0.45833333333333331</v>
      </c>
      <c r="C33645">
        <v>3.5240000000000001E-5</v>
      </c>
    </row>
    <row r="33646" spans="1:3" x14ac:dyDescent="0.35">
      <c r="A33646" s="86">
        <v>46373</v>
      </c>
      <c r="B33646" s="87">
        <v>0.46875</v>
      </c>
      <c r="C33646">
        <v>3.536E-5</v>
      </c>
    </row>
    <row r="33647" spans="1:3" x14ac:dyDescent="0.35">
      <c r="A33647" s="86">
        <v>46373</v>
      </c>
      <c r="B33647" s="87">
        <v>0.47916666666666669</v>
      </c>
      <c r="C33647">
        <v>3.5630000000000003E-5</v>
      </c>
    </row>
    <row r="33648" spans="1:3" x14ac:dyDescent="0.35">
      <c r="A33648" s="86">
        <v>46373</v>
      </c>
      <c r="B33648" s="87">
        <v>0.48958333333333331</v>
      </c>
      <c r="C33648">
        <v>3.6150000000000005E-5</v>
      </c>
    </row>
    <row r="33649" spans="1:3" x14ac:dyDescent="0.35">
      <c r="A33649" s="86">
        <v>46373</v>
      </c>
      <c r="B33649" s="87">
        <v>0.5</v>
      </c>
      <c r="C33649">
        <v>3.6999999999999998E-5</v>
      </c>
    </row>
    <row r="33650" spans="1:3" x14ac:dyDescent="0.35">
      <c r="A33650" s="86">
        <v>46373</v>
      </c>
      <c r="B33650" s="87">
        <v>0.51041666666666663</v>
      </c>
      <c r="C33650">
        <v>3.8189999999999999E-5</v>
      </c>
    </row>
    <row r="33651" spans="1:3" x14ac:dyDescent="0.35">
      <c r="A33651" s="86">
        <v>46373</v>
      </c>
      <c r="B33651" s="87">
        <v>0.52083333333333337</v>
      </c>
      <c r="C33651">
        <v>3.9460000000000005E-5</v>
      </c>
    </row>
    <row r="33652" spans="1:3" x14ac:dyDescent="0.35">
      <c r="A33652" s="86">
        <v>46373</v>
      </c>
      <c r="B33652" s="87">
        <v>0.53125</v>
      </c>
      <c r="C33652">
        <v>4.0500000000000002E-5</v>
      </c>
    </row>
    <row r="33653" spans="1:3" x14ac:dyDescent="0.35">
      <c r="A33653" s="86">
        <v>46373</v>
      </c>
      <c r="B33653" s="87">
        <v>0.54166666666666663</v>
      </c>
      <c r="C33653">
        <v>4.1050000000000002E-5</v>
      </c>
    </row>
    <row r="33654" spans="1:3" x14ac:dyDescent="0.35">
      <c r="A33654" s="86">
        <v>46373</v>
      </c>
      <c r="B33654" s="87">
        <v>0.55208333333333337</v>
      </c>
      <c r="C33654">
        <v>4.0859999999999998E-5</v>
      </c>
    </row>
    <row r="33655" spans="1:3" x14ac:dyDescent="0.35">
      <c r="A33655" s="86">
        <v>46373</v>
      </c>
      <c r="B33655" s="87">
        <v>0.5625</v>
      </c>
      <c r="C33655">
        <v>4.0110000000000001E-5</v>
      </c>
    </row>
    <row r="33656" spans="1:3" x14ac:dyDescent="0.35">
      <c r="A33656" s="86">
        <v>46373</v>
      </c>
      <c r="B33656" s="87">
        <v>0.57291666666666663</v>
      </c>
      <c r="C33656">
        <v>3.8980000000000003E-5</v>
      </c>
    </row>
    <row r="33657" spans="1:3" x14ac:dyDescent="0.35">
      <c r="A33657" s="86">
        <v>46373</v>
      </c>
      <c r="B33657" s="87">
        <v>0.58333333333333337</v>
      </c>
      <c r="C33657">
        <v>3.7760000000000004E-5</v>
      </c>
    </row>
    <row r="33658" spans="1:3" x14ac:dyDescent="0.35">
      <c r="A33658" s="86">
        <v>46373</v>
      </c>
      <c r="B33658" s="87">
        <v>0.59375</v>
      </c>
      <c r="C33658">
        <v>3.6600000000000002E-5</v>
      </c>
    </row>
    <row r="33659" spans="1:3" x14ac:dyDescent="0.35">
      <c r="A33659" s="86">
        <v>46373</v>
      </c>
      <c r="B33659" s="87">
        <v>0.60416666666666663</v>
      </c>
      <c r="C33659">
        <v>3.557E-5</v>
      </c>
    </row>
    <row r="33660" spans="1:3" x14ac:dyDescent="0.35">
      <c r="A33660" s="86">
        <v>46373</v>
      </c>
      <c r="B33660" s="87">
        <v>0.61458333333333337</v>
      </c>
      <c r="C33660">
        <v>3.4629999999999999E-5</v>
      </c>
    </row>
    <row r="33661" spans="1:3" x14ac:dyDescent="0.35">
      <c r="A33661" s="86">
        <v>46373</v>
      </c>
      <c r="B33661" s="87">
        <v>0.625</v>
      </c>
      <c r="C33661">
        <v>3.3709999999999994E-5</v>
      </c>
    </row>
    <row r="33662" spans="1:3" x14ac:dyDescent="0.35">
      <c r="A33662" s="86">
        <v>46373</v>
      </c>
      <c r="B33662" s="87">
        <v>0.63541666666666663</v>
      </c>
      <c r="C33662">
        <v>3.286E-5</v>
      </c>
    </row>
    <row r="33663" spans="1:3" x14ac:dyDescent="0.35">
      <c r="A33663" s="86">
        <v>46373</v>
      </c>
      <c r="B33663" s="87">
        <v>0.64583333333333337</v>
      </c>
      <c r="C33663">
        <v>3.2129999999999999E-5</v>
      </c>
    </row>
    <row r="33664" spans="1:3" x14ac:dyDescent="0.35">
      <c r="A33664" s="86">
        <v>46373</v>
      </c>
      <c r="B33664" s="87">
        <v>0.65625</v>
      </c>
      <c r="C33664">
        <v>3.1519999999999996E-5</v>
      </c>
    </row>
    <row r="33665" spans="1:3" x14ac:dyDescent="0.35">
      <c r="A33665" s="86">
        <v>46373</v>
      </c>
      <c r="B33665" s="87">
        <v>0.66666666666666663</v>
      </c>
      <c r="C33665">
        <v>3.1179999999999996E-5</v>
      </c>
    </row>
    <row r="33666" spans="1:3" x14ac:dyDescent="0.35">
      <c r="A33666" s="86">
        <v>46373</v>
      </c>
      <c r="B33666" s="87">
        <v>0.67708333333333337</v>
      </c>
      <c r="C33666">
        <v>3.112E-5</v>
      </c>
    </row>
    <row r="33667" spans="1:3" x14ac:dyDescent="0.35">
      <c r="A33667" s="86">
        <v>46373</v>
      </c>
      <c r="B33667" s="87">
        <v>0.6875</v>
      </c>
      <c r="C33667">
        <v>3.1430000000000002E-5</v>
      </c>
    </row>
    <row r="33668" spans="1:3" x14ac:dyDescent="0.35">
      <c r="A33668" s="86">
        <v>46373</v>
      </c>
      <c r="B33668" s="87">
        <v>0.69791666666666663</v>
      </c>
      <c r="C33668">
        <v>3.2160000000000004E-5</v>
      </c>
    </row>
    <row r="33669" spans="1:3" x14ac:dyDescent="0.35">
      <c r="A33669" s="86">
        <v>46373</v>
      </c>
      <c r="B33669" s="87">
        <v>0.70833333333333337</v>
      </c>
      <c r="C33669">
        <v>3.3470000000000003E-5</v>
      </c>
    </row>
    <row r="33670" spans="1:3" x14ac:dyDescent="0.35">
      <c r="A33670" s="86">
        <v>46373</v>
      </c>
      <c r="B33670" s="87">
        <v>0.71875</v>
      </c>
      <c r="C33670">
        <v>3.5319999999999994E-5</v>
      </c>
    </row>
    <row r="33671" spans="1:3" x14ac:dyDescent="0.35">
      <c r="A33671" s="86">
        <v>46373</v>
      </c>
      <c r="B33671" s="87">
        <v>0.72916666666666663</v>
      </c>
      <c r="C33671">
        <v>3.7670000000000004E-5</v>
      </c>
    </row>
    <row r="33672" spans="1:3" x14ac:dyDescent="0.35">
      <c r="A33672" s="86">
        <v>46373</v>
      </c>
      <c r="B33672" s="87">
        <v>0.73958333333333337</v>
      </c>
      <c r="C33672">
        <v>4.0379999999999996E-5</v>
      </c>
    </row>
    <row r="33673" spans="1:3" x14ac:dyDescent="0.35">
      <c r="A33673" s="86">
        <v>46373</v>
      </c>
      <c r="B33673" s="87">
        <v>0.75</v>
      </c>
      <c r="C33673">
        <v>4.3339999999999995E-5</v>
      </c>
    </row>
    <row r="33674" spans="1:3" x14ac:dyDescent="0.35">
      <c r="A33674" s="86">
        <v>46373</v>
      </c>
      <c r="B33674" s="87">
        <v>0.76041666666666663</v>
      </c>
      <c r="C33674">
        <v>4.6409999999999998E-5</v>
      </c>
    </row>
    <row r="33675" spans="1:3" x14ac:dyDescent="0.35">
      <c r="A33675" s="86">
        <v>46373</v>
      </c>
      <c r="B33675" s="87">
        <v>0.77083333333333337</v>
      </c>
      <c r="C33675">
        <v>4.9390000000000007E-5</v>
      </c>
    </row>
    <row r="33676" spans="1:3" x14ac:dyDescent="0.35">
      <c r="A33676" s="86">
        <v>46373</v>
      </c>
      <c r="B33676" s="87">
        <v>0.78125</v>
      </c>
      <c r="C33676">
        <v>5.2130000000000004E-5</v>
      </c>
    </row>
    <row r="33677" spans="1:3" x14ac:dyDescent="0.35">
      <c r="A33677" s="86">
        <v>46373</v>
      </c>
      <c r="B33677" s="87">
        <v>0.79166666666666663</v>
      </c>
      <c r="C33677">
        <v>5.448E-5</v>
      </c>
    </row>
    <row r="33678" spans="1:3" x14ac:dyDescent="0.35">
      <c r="A33678" s="86">
        <v>46373</v>
      </c>
      <c r="B33678" s="87">
        <v>0.80208333333333337</v>
      </c>
      <c r="C33678">
        <v>5.6249999999999998E-5</v>
      </c>
    </row>
    <row r="33679" spans="1:3" x14ac:dyDescent="0.35">
      <c r="A33679" s="86">
        <v>46373</v>
      </c>
      <c r="B33679" s="87">
        <v>0.8125</v>
      </c>
      <c r="C33679">
        <v>5.7309999999999998E-5</v>
      </c>
    </row>
    <row r="33680" spans="1:3" x14ac:dyDescent="0.35">
      <c r="A33680" s="86">
        <v>46373</v>
      </c>
      <c r="B33680" s="87">
        <v>0.82291666666666663</v>
      </c>
      <c r="C33680">
        <v>5.753E-5</v>
      </c>
    </row>
    <row r="33681" spans="1:3" x14ac:dyDescent="0.35">
      <c r="A33681" s="86">
        <v>46373</v>
      </c>
      <c r="B33681" s="87">
        <v>0.83333333333333337</v>
      </c>
      <c r="C33681">
        <v>5.6759999999999999E-5</v>
      </c>
    </row>
    <row r="33682" spans="1:3" x14ac:dyDescent="0.35">
      <c r="A33682" s="86">
        <v>46373</v>
      </c>
      <c r="B33682" s="87">
        <v>0.84375</v>
      </c>
      <c r="C33682">
        <v>5.503E-5</v>
      </c>
    </row>
    <row r="33683" spans="1:3" x14ac:dyDescent="0.35">
      <c r="A33683" s="86">
        <v>46373</v>
      </c>
      <c r="B33683" s="87">
        <v>0.85416666666666663</v>
      </c>
      <c r="C33683">
        <v>5.2589999999999996E-5</v>
      </c>
    </row>
    <row r="33684" spans="1:3" x14ac:dyDescent="0.35">
      <c r="A33684" s="86">
        <v>46373</v>
      </c>
      <c r="B33684" s="87">
        <v>0.86458333333333337</v>
      </c>
      <c r="C33684">
        <v>4.9910000000000002E-5</v>
      </c>
    </row>
    <row r="33685" spans="1:3" x14ac:dyDescent="0.35">
      <c r="A33685" s="86">
        <v>46373</v>
      </c>
      <c r="B33685" s="87">
        <v>0.875</v>
      </c>
      <c r="C33685">
        <v>4.7379999999999997E-5</v>
      </c>
    </row>
    <row r="33686" spans="1:3" x14ac:dyDescent="0.35">
      <c r="A33686" s="86">
        <v>46373</v>
      </c>
      <c r="B33686" s="87">
        <v>0.88541666666666663</v>
      </c>
      <c r="C33686">
        <v>4.5350000000000005E-5</v>
      </c>
    </row>
    <row r="33687" spans="1:3" x14ac:dyDescent="0.35">
      <c r="A33687" s="86">
        <v>46373</v>
      </c>
      <c r="B33687" s="87">
        <v>0.89583333333333337</v>
      </c>
      <c r="C33687">
        <v>4.367E-5</v>
      </c>
    </row>
    <row r="33688" spans="1:3" x14ac:dyDescent="0.35">
      <c r="A33688" s="86">
        <v>46373</v>
      </c>
      <c r="B33688" s="87">
        <v>0.90625</v>
      </c>
      <c r="C33688">
        <v>4.214E-5</v>
      </c>
    </row>
    <row r="33689" spans="1:3" x14ac:dyDescent="0.35">
      <c r="A33689" s="86">
        <v>46373</v>
      </c>
      <c r="B33689" s="87">
        <v>0.91666666666666663</v>
      </c>
      <c r="C33689">
        <v>4.0559999999999998E-5</v>
      </c>
    </row>
    <row r="33690" spans="1:3" x14ac:dyDescent="0.35">
      <c r="A33690" s="86">
        <v>46373</v>
      </c>
      <c r="B33690" s="87">
        <v>0.92708333333333337</v>
      </c>
      <c r="C33690">
        <v>3.8730000000000004E-5</v>
      </c>
    </row>
    <row r="33691" spans="1:3" x14ac:dyDescent="0.35">
      <c r="A33691" s="86">
        <v>46373</v>
      </c>
      <c r="B33691" s="87">
        <v>0.9375</v>
      </c>
      <c r="C33691">
        <v>3.6700000000000004E-5</v>
      </c>
    </row>
    <row r="33692" spans="1:3" x14ac:dyDescent="0.35">
      <c r="A33692" s="86">
        <v>46373</v>
      </c>
      <c r="B33692" s="87">
        <v>0.94791666666666663</v>
      </c>
      <c r="C33692">
        <v>3.451E-5</v>
      </c>
    </row>
    <row r="33693" spans="1:3" x14ac:dyDescent="0.35">
      <c r="A33693" s="86">
        <v>46373</v>
      </c>
      <c r="B33693" s="87">
        <v>0.95833333333333337</v>
      </c>
      <c r="C33693">
        <v>3.2190000000000002E-5</v>
      </c>
    </row>
    <row r="33694" spans="1:3" x14ac:dyDescent="0.35">
      <c r="A33694" s="86">
        <v>46373</v>
      </c>
      <c r="B33694" s="87">
        <v>0.96875</v>
      </c>
      <c r="C33694">
        <v>2.9839999999999999E-5</v>
      </c>
    </row>
    <row r="33695" spans="1:3" x14ac:dyDescent="0.35">
      <c r="A33695" s="86">
        <v>46373</v>
      </c>
      <c r="B33695" s="87">
        <v>0.97916666666666663</v>
      </c>
      <c r="C33695">
        <v>2.7470000000000003E-5</v>
      </c>
    </row>
    <row r="33696" spans="1:3" x14ac:dyDescent="0.35">
      <c r="A33696" s="86">
        <v>46373</v>
      </c>
      <c r="B33696" s="87">
        <v>0.98958333333333337</v>
      </c>
      <c r="C33696">
        <v>2.5129999999999998E-5</v>
      </c>
    </row>
    <row r="33697" spans="1:3" x14ac:dyDescent="0.35">
      <c r="A33697" s="86">
        <v>46374</v>
      </c>
      <c r="B33697" s="87">
        <v>0</v>
      </c>
      <c r="C33697">
        <v>2.281E-5</v>
      </c>
    </row>
    <row r="33698" spans="1:3" x14ac:dyDescent="0.35">
      <c r="A33698" s="86">
        <v>46374</v>
      </c>
      <c r="B33698" s="87">
        <v>1.0416666666666666E-2</v>
      </c>
      <c r="C33698">
        <v>2.0639999999999999E-5</v>
      </c>
    </row>
    <row r="33699" spans="1:3" x14ac:dyDescent="0.35">
      <c r="A33699" s="86">
        <v>46374</v>
      </c>
      <c r="B33699" s="87">
        <v>2.0833333333333332E-2</v>
      </c>
      <c r="C33699">
        <v>1.8559999999999998E-5</v>
      </c>
    </row>
    <row r="33700" spans="1:3" x14ac:dyDescent="0.35">
      <c r="A33700" s="86">
        <v>46374</v>
      </c>
      <c r="B33700" s="87">
        <v>3.125E-2</v>
      </c>
      <c r="C33700">
        <v>1.677E-5</v>
      </c>
    </row>
    <row r="33701" spans="1:3" x14ac:dyDescent="0.35">
      <c r="A33701" s="86">
        <v>46374</v>
      </c>
      <c r="B33701" s="87">
        <v>4.1666666666666664E-2</v>
      </c>
      <c r="C33701">
        <v>1.524E-5</v>
      </c>
    </row>
    <row r="33702" spans="1:3" x14ac:dyDescent="0.35">
      <c r="A33702" s="86">
        <v>46374</v>
      </c>
      <c r="B33702" s="87">
        <v>5.2083333333333336E-2</v>
      </c>
      <c r="C33702">
        <v>1.4109999999999999E-5</v>
      </c>
    </row>
    <row r="33703" spans="1:3" x14ac:dyDescent="0.35">
      <c r="A33703" s="86">
        <v>46374</v>
      </c>
      <c r="B33703" s="87">
        <v>6.25E-2</v>
      </c>
      <c r="C33703">
        <v>1.3310000000000001E-5</v>
      </c>
    </row>
    <row r="33704" spans="1:3" x14ac:dyDescent="0.35">
      <c r="A33704" s="86">
        <v>46374</v>
      </c>
      <c r="B33704" s="87">
        <v>7.2916666666666671E-2</v>
      </c>
      <c r="C33704">
        <v>1.2800000000000001E-5</v>
      </c>
    </row>
    <row r="33705" spans="1:3" x14ac:dyDescent="0.35">
      <c r="A33705" s="86">
        <v>46374</v>
      </c>
      <c r="B33705" s="87">
        <v>8.3333333333333329E-2</v>
      </c>
      <c r="C33705">
        <v>1.2460000000000001E-5</v>
      </c>
    </row>
    <row r="33706" spans="1:3" x14ac:dyDescent="0.35">
      <c r="A33706" s="86">
        <v>46374</v>
      </c>
      <c r="B33706" s="87">
        <v>9.375E-2</v>
      </c>
      <c r="C33706">
        <v>1.2250000000000001E-5</v>
      </c>
    </row>
    <row r="33707" spans="1:3" x14ac:dyDescent="0.35">
      <c r="A33707" s="86">
        <v>46374</v>
      </c>
      <c r="B33707" s="87">
        <v>0.10416666666666667</v>
      </c>
      <c r="C33707">
        <v>1.2089999999999999E-5</v>
      </c>
    </row>
    <row r="33708" spans="1:3" x14ac:dyDescent="0.35">
      <c r="A33708" s="86">
        <v>46374</v>
      </c>
      <c r="B33708" s="87">
        <v>0.11458333333333333</v>
      </c>
      <c r="C33708">
        <v>1.203E-5</v>
      </c>
    </row>
    <row r="33709" spans="1:3" x14ac:dyDescent="0.35">
      <c r="A33709" s="86">
        <v>46374</v>
      </c>
      <c r="B33709" s="87">
        <v>0.125</v>
      </c>
      <c r="C33709">
        <v>1.1939999999999999E-5</v>
      </c>
    </row>
    <row r="33710" spans="1:3" x14ac:dyDescent="0.35">
      <c r="A33710" s="86">
        <v>46374</v>
      </c>
      <c r="B33710" s="87">
        <v>0.13541666666666666</v>
      </c>
      <c r="C33710">
        <v>1.185E-5</v>
      </c>
    </row>
    <row r="33711" spans="1:3" x14ac:dyDescent="0.35">
      <c r="A33711" s="86">
        <v>46374</v>
      </c>
      <c r="B33711" s="87">
        <v>0.14583333333333334</v>
      </c>
      <c r="C33711">
        <v>1.1790000000000001E-5</v>
      </c>
    </row>
    <row r="33712" spans="1:3" x14ac:dyDescent="0.35">
      <c r="A33712" s="86">
        <v>46374</v>
      </c>
      <c r="B33712" s="87">
        <v>0.15625</v>
      </c>
      <c r="C33712">
        <v>1.17E-5</v>
      </c>
    </row>
    <row r="33713" spans="1:3" x14ac:dyDescent="0.35">
      <c r="A33713" s="86">
        <v>46374</v>
      </c>
      <c r="B33713" s="87">
        <v>0.16666666666666666</v>
      </c>
      <c r="C33713">
        <v>1.17E-5</v>
      </c>
    </row>
    <row r="33714" spans="1:3" x14ac:dyDescent="0.35">
      <c r="A33714" s="86">
        <v>46374</v>
      </c>
      <c r="B33714" s="87">
        <v>0.17708333333333334</v>
      </c>
      <c r="C33714">
        <v>1.172E-5</v>
      </c>
    </row>
    <row r="33715" spans="1:3" x14ac:dyDescent="0.35">
      <c r="A33715" s="86">
        <v>46374</v>
      </c>
      <c r="B33715" s="87">
        <v>0.1875</v>
      </c>
      <c r="C33715">
        <v>1.185E-5</v>
      </c>
    </row>
    <row r="33716" spans="1:3" x14ac:dyDescent="0.35">
      <c r="A33716" s="86">
        <v>46374</v>
      </c>
      <c r="B33716" s="87">
        <v>0.19791666666666666</v>
      </c>
      <c r="C33716">
        <v>1.201E-5</v>
      </c>
    </row>
    <row r="33717" spans="1:3" x14ac:dyDescent="0.35">
      <c r="A33717" s="86">
        <v>46374</v>
      </c>
      <c r="B33717" s="87">
        <v>0.20833333333333334</v>
      </c>
      <c r="C33717">
        <v>1.221E-5</v>
      </c>
    </row>
    <row r="33718" spans="1:3" x14ac:dyDescent="0.35">
      <c r="A33718" s="86">
        <v>46374</v>
      </c>
      <c r="B33718" s="87">
        <v>0.21875</v>
      </c>
      <c r="C33718">
        <v>1.2489999999999999E-5</v>
      </c>
    </row>
    <row r="33719" spans="1:3" x14ac:dyDescent="0.35">
      <c r="A33719" s="86">
        <v>46374</v>
      </c>
      <c r="B33719" s="87">
        <v>0.22916666666666666</v>
      </c>
      <c r="C33719">
        <v>1.3169999999999999E-5</v>
      </c>
    </row>
    <row r="33720" spans="1:3" x14ac:dyDescent="0.35">
      <c r="A33720" s="86">
        <v>46374</v>
      </c>
      <c r="B33720" s="87">
        <v>0.23958333333333334</v>
      </c>
      <c r="C33720">
        <v>1.4569999999999999E-5</v>
      </c>
    </row>
    <row r="33721" spans="1:3" x14ac:dyDescent="0.35">
      <c r="A33721" s="86">
        <v>46374</v>
      </c>
      <c r="B33721" s="87">
        <v>0.25</v>
      </c>
      <c r="C33721">
        <v>1.7039999999999999E-5</v>
      </c>
    </row>
    <row r="33722" spans="1:3" x14ac:dyDescent="0.35">
      <c r="A33722" s="86">
        <v>46374</v>
      </c>
      <c r="B33722" s="87">
        <v>0.26041666666666669</v>
      </c>
      <c r="C33722">
        <v>2.0760000000000001E-5</v>
      </c>
    </row>
    <row r="33723" spans="1:3" x14ac:dyDescent="0.35">
      <c r="A33723" s="86">
        <v>46374</v>
      </c>
      <c r="B33723" s="87">
        <v>0.27083333333333331</v>
      </c>
      <c r="C33723">
        <v>2.5280000000000002E-5</v>
      </c>
    </row>
    <row r="33724" spans="1:3" x14ac:dyDescent="0.35">
      <c r="A33724" s="86">
        <v>46374</v>
      </c>
      <c r="B33724" s="87">
        <v>0.28125</v>
      </c>
      <c r="C33724">
        <v>2.9919999999999998E-5</v>
      </c>
    </row>
    <row r="33725" spans="1:3" x14ac:dyDescent="0.35">
      <c r="A33725" s="86">
        <v>46374</v>
      </c>
      <c r="B33725" s="87">
        <v>0.29166666666666669</v>
      </c>
      <c r="C33725">
        <v>3.4049999999999994E-5</v>
      </c>
    </row>
    <row r="33726" spans="1:3" x14ac:dyDescent="0.35">
      <c r="A33726" s="86">
        <v>46374</v>
      </c>
      <c r="B33726" s="87">
        <v>0.30208333333333331</v>
      </c>
      <c r="C33726">
        <v>3.7130000000000005E-5</v>
      </c>
    </row>
    <row r="33727" spans="1:3" x14ac:dyDescent="0.35">
      <c r="A33727" s="86">
        <v>46374</v>
      </c>
      <c r="B33727" s="87">
        <v>0.3125</v>
      </c>
      <c r="C33727">
        <v>3.9239999999999997E-5</v>
      </c>
    </row>
    <row r="33728" spans="1:3" x14ac:dyDescent="0.35">
      <c r="A33728" s="86">
        <v>46374</v>
      </c>
      <c r="B33728" s="87">
        <v>0.32291666666666669</v>
      </c>
      <c r="C33728">
        <v>4.0519999999999998E-5</v>
      </c>
    </row>
    <row r="33729" spans="1:3" x14ac:dyDescent="0.35">
      <c r="A33729" s="86">
        <v>46374</v>
      </c>
      <c r="B33729" s="87">
        <v>0.33333333333333331</v>
      </c>
      <c r="C33729">
        <v>4.1159999999999999E-5</v>
      </c>
    </row>
    <row r="33730" spans="1:3" x14ac:dyDescent="0.35">
      <c r="A33730" s="86">
        <v>46374</v>
      </c>
      <c r="B33730" s="87">
        <v>0.34375</v>
      </c>
      <c r="C33730">
        <v>4.1340000000000001E-5</v>
      </c>
    </row>
    <row r="33731" spans="1:3" x14ac:dyDescent="0.35">
      <c r="A33731" s="86">
        <v>46374</v>
      </c>
      <c r="B33731" s="87">
        <v>0.35416666666666669</v>
      </c>
      <c r="C33731">
        <v>4.1159999999999999E-5</v>
      </c>
    </row>
    <row r="33732" spans="1:3" x14ac:dyDescent="0.35">
      <c r="A33732" s="86">
        <v>46374</v>
      </c>
      <c r="B33732" s="87">
        <v>0.36458333333333331</v>
      </c>
      <c r="C33732">
        <v>4.0640000000000004E-5</v>
      </c>
    </row>
    <row r="33733" spans="1:3" x14ac:dyDescent="0.35">
      <c r="A33733" s="86">
        <v>46374</v>
      </c>
      <c r="B33733" s="87">
        <v>0.375</v>
      </c>
      <c r="C33733">
        <v>3.9910000000000002E-5</v>
      </c>
    </row>
    <row r="33734" spans="1:3" x14ac:dyDescent="0.35">
      <c r="A33734" s="86">
        <v>46374</v>
      </c>
      <c r="B33734" s="87">
        <v>0.38541666666666669</v>
      </c>
      <c r="C33734">
        <v>3.8999999999999999E-5</v>
      </c>
    </row>
    <row r="33735" spans="1:3" x14ac:dyDescent="0.35">
      <c r="A33735" s="86">
        <v>46374</v>
      </c>
      <c r="B33735" s="87">
        <v>0.39583333333333331</v>
      </c>
      <c r="C33735">
        <v>3.8039999999999995E-5</v>
      </c>
    </row>
    <row r="33736" spans="1:3" x14ac:dyDescent="0.35">
      <c r="A33736" s="86">
        <v>46374</v>
      </c>
      <c r="B33736" s="87">
        <v>0.40625</v>
      </c>
      <c r="C33736">
        <v>3.7100000000000001E-5</v>
      </c>
    </row>
    <row r="33737" spans="1:3" x14ac:dyDescent="0.35">
      <c r="A33737" s="86">
        <v>46374</v>
      </c>
      <c r="B33737" s="87">
        <v>0.41666666666666669</v>
      </c>
      <c r="C33737">
        <v>3.6329999999999999E-5</v>
      </c>
    </row>
    <row r="33738" spans="1:3" x14ac:dyDescent="0.35">
      <c r="A33738" s="86">
        <v>46374</v>
      </c>
      <c r="B33738" s="87">
        <v>0.42708333333333331</v>
      </c>
      <c r="C33738">
        <v>3.5819999999999999E-5</v>
      </c>
    </row>
    <row r="33739" spans="1:3" x14ac:dyDescent="0.35">
      <c r="A33739" s="86">
        <v>46374</v>
      </c>
      <c r="B33739" s="87">
        <v>0.4375</v>
      </c>
      <c r="C33739">
        <v>3.5479999999999999E-5</v>
      </c>
    </row>
    <row r="33740" spans="1:3" x14ac:dyDescent="0.35">
      <c r="A33740" s="86">
        <v>46374</v>
      </c>
      <c r="B33740" s="87">
        <v>0.44791666666666669</v>
      </c>
      <c r="C33740">
        <v>3.5330000000000002E-5</v>
      </c>
    </row>
    <row r="33741" spans="1:3" x14ac:dyDescent="0.35">
      <c r="A33741" s="86">
        <v>46374</v>
      </c>
      <c r="B33741" s="87">
        <v>0.45833333333333331</v>
      </c>
      <c r="C33741">
        <v>3.5330000000000002E-5</v>
      </c>
    </row>
    <row r="33742" spans="1:3" x14ac:dyDescent="0.35">
      <c r="A33742" s="86">
        <v>46374</v>
      </c>
      <c r="B33742" s="87">
        <v>0.46875</v>
      </c>
      <c r="C33742">
        <v>3.5450000000000001E-5</v>
      </c>
    </row>
    <row r="33743" spans="1:3" x14ac:dyDescent="0.35">
      <c r="A33743" s="86">
        <v>46374</v>
      </c>
      <c r="B33743" s="87">
        <v>0.47916666666666669</v>
      </c>
      <c r="C33743">
        <v>3.5720000000000004E-5</v>
      </c>
    </row>
    <row r="33744" spans="1:3" x14ac:dyDescent="0.35">
      <c r="A33744" s="86">
        <v>46374</v>
      </c>
      <c r="B33744" s="87">
        <v>0.48958333333333331</v>
      </c>
      <c r="C33744">
        <v>3.625E-5</v>
      </c>
    </row>
    <row r="33745" spans="1:3" x14ac:dyDescent="0.35">
      <c r="A33745" s="86">
        <v>46374</v>
      </c>
      <c r="B33745" s="87">
        <v>0.5</v>
      </c>
      <c r="C33745">
        <v>3.7100000000000001E-5</v>
      </c>
    </row>
    <row r="33746" spans="1:3" x14ac:dyDescent="0.35">
      <c r="A33746" s="86">
        <v>46374</v>
      </c>
      <c r="B33746" s="87">
        <v>0.51041666666666663</v>
      </c>
      <c r="C33746">
        <v>3.8290000000000001E-5</v>
      </c>
    </row>
    <row r="33747" spans="1:3" x14ac:dyDescent="0.35">
      <c r="A33747" s="86">
        <v>46374</v>
      </c>
      <c r="B33747" s="87">
        <v>0.52083333333333337</v>
      </c>
      <c r="C33747">
        <v>3.9570000000000002E-5</v>
      </c>
    </row>
    <row r="33748" spans="1:3" x14ac:dyDescent="0.35">
      <c r="A33748" s="86">
        <v>46374</v>
      </c>
      <c r="B33748" s="87">
        <v>0.53125</v>
      </c>
      <c r="C33748">
        <v>4.0609999999999999E-5</v>
      </c>
    </row>
    <row r="33749" spans="1:3" x14ac:dyDescent="0.35">
      <c r="A33749" s="86">
        <v>46374</v>
      </c>
      <c r="B33749" s="87">
        <v>0.54166666666666663</v>
      </c>
      <c r="C33749">
        <v>4.1159999999999999E-5</v>
      </c>
    </row>
    <row r="33750" spans="1:3" x14ac:dyDescent="0.35">
      <c r="A33750" s="86">
        <v>46374</v>
      </c>
      <c r="B33750" s="87">
        <v>0.55208333333333337</v>
      </c>
      <c r="C33750">
        <v>4.0970000000000002E-5</v>
      </c>
    </row>
    <row r="33751" spans="1:3" x14ac:dyDescent="0.35">
      <c r="A33751" s="86">
        <v>46374</v>
      </c>
      <c r="B33751" s="87">
        <v>0.5625</v>
      </c>
      <c r="C33751">
        <v>4.0219999999999998E-5</v>
      </c>
    </row>
    <row r="33752" spans="1:3" x14ac:dyDescent="0.35">
      <c r="A33752" s="86">
        <v>46374</v>
      </c>
      <c r="B33752" s="87">
        <v>0.57291666666666663</v>
      </c>
      <c r="C33752">
        <v>3.9079999999999999E-5</v>
      </c>
    </row>
    <row r="33753" spans="1:3" x14ac:dyDescent="0.35">
      <c r="A33753" s="86">
        <v>46374</v>
      </c>
      <c r="B33753" s="87">
        <v>0.58333333333333337</v>
      </c>
      <c r="C33753">
        <v>3.786E-5</v>
      </c>
    </row>
    <row r="33754" spans="1:3" x14ac:dyDescent="0.35">
      <c r="A33754" s="86">
        <v>46374</v>
      </c>
      <c r="B33754" s="87">
        <v>0.59375</v>
      </c>
      <c r="C33754">
        <v>3.6700000000000004E-5</v>
      </c>
    </row>
    <row r="33755" spans="1:3" x14ac:dyDescent="0.35">
      <c r="A33755" s="86">
        <v>46374</v>
      </c>
      <c r="B33755" s="87">
        <v>0.60416666666666663</v>
      </c>
      <c r="C33755">
        <v>3.5659999999999994E-5</v>
      </c>
    </row>
    <row r="33756" spans="1:3" x14ac:dyDescent="0.35">
      <c r="A33756" s="86">
        <v>46374</v>
      </c>
      <c r="B33756" s="87">
        <v>0.61458333333333337</v>
      </c>
      <c r="C33756">
        <v>3.472E-5</v>
      </c>
    </row>
    <row r="33757" spans="1:3" x14ac:dyDescent="0.35">
      <c r="A33757" s="86">
        <v>46374</v>
      </c>
      <c r="B33757" s="87">
        <v>0.625</v>
      </c>
      <c r="C33757">
        <v>3.3809999999999996E-5</v>
      </c>
    </row>
    <row r="33758" spans="1:3" x14ac:dyDescent="0.35">
      <c r="A33758" s="86">
        <v>46374</v>
      </c>
      <c r="B33758" s="87">
        <v>0.63541666666666663</v>
      </c>
      <c r="C33758">
        <v>3.2950000000000001E-5</v>
      </c>
    </row>
    <row r="33759" spans="1:3" x14ac:dyDescent="0.35">
      <c r="A33759" s="86">
        <v>46374</v>
      </c>
      <c r="B33759" s="87">
        <v>0.64583333333333337</v>
      </c>
      <c r="C33759">
        <v>3.222E-5</v>
      </c>
    </row>
    <row r="33760" spans="1:3" x14ac:dyDescent="0.35">
      <c r="A33760" s="86">
        <v>46374</v>
      </c>
      <c r="B33760" s="87">
        <v>0.65625</v>
      </c>
      <c r="C33760">
        <v>3.1609999999999997E-5</v>
      </c>
    </row>
    <row r="33761" spans="1:3" x14ac:dyDescent="0.35">
      <c r="A33761" s="86">
        <v>46374</v>
      </c>
      <c r="B33761" s="87">
        <v>0.66666666666666663</v>
      </c>
      <c r="C33761">
        <v>3.1269999999999997E-5</v>
      </c>
    </row>
    <row r="33762" spans="1:3" x14ac:dyDescent="0.35">
      <c r="A33762" s="86">
        <v>46374</v>
      </c>
      <c r="B33762" s="87">
        <v>0.67708333333333337</v>
      </c>
      <c r="C33762">
        <v>3.1199999999999999E-5</v>
      </c>
    </row>
    <row r="33763" spans="1:3" x14ac:dyDescent="0.35">
      <c r="A33763" s="86">
        <v>46374</v>
      </c>
      <c r="B33763" s="87">
        <v>0.6875</v>
      </c>
      <c r="C33763">
        <v>3.1510000000000002E-5</v>
      </c>
    </row>
    <row r="33764" spans="1:3" x14ac:dyDescent="0.35">
      <c r="A33764" s="86">
        <v>46374</v>
      </c>
      <c r="B33764" s="87">
        <v>0.69791666666666663</v>
      </c>
      <c r="C33764">
        <v>3.2239999999999996E-5</v>
      </c>
    </row>
    <row r="33765" spans="1:3" x14ac:dyDescent="0.35">
      <c r="A33765" s="86">
        <v>46374</v>
      </c>
      <c r="B33765" s="87">
        <v>0.70833333333333337</v>
      </c>
      <c r="C33765">
        <v>3.3559999999999997E-5</v>
      </c>
    </row>
    <row r="33766" spans="1:3" x14ac:dyDescent="0.35">
      <c r="A33766" s="86">
        <v>46374</v>
      </c>
      <c r="B33766" s="87">
        <v>0.71875</v>
      </c>
      <c r="C33766">
        <v>3.5420000000000003E-5</v>
      </c>
    </row>
    <row r="33767" spans="1:3" x14ac:dyDescent="0.35">
      <c r="A33767" s="86">
        <v>46374</v>
      </c>
      <c r="B33767" s="87">
        <v>0.72916666666666663</v>
      </c>
      <c r="C33767">
        <v>3.7769999999999999E-5</v>
      </c>
    </row>
    <row r="33768" spans="1:3" x14ac:dyDescent="0.35">
      <c r="A33768" s="86">
        <v>46374</v>
      </c>
      <c r="B33768" s="87">
        <v>0.73958333333333337</v>
      </c>
      <c r="C33768">
        <v>4.049E-5</v>
      </c>
    </row>
    <row r="33769" spans="1:3" x14ac:dyDescent="0.35">
      <c r="A33769" s="86">
        <v>46374</v>
      </c>
      <c r="B33769" s="87">
        <v>0.75</v>
      </c>
      <c r="C33769">
        <v>4.3450000000000006E-5</v>
      </c>
    </row>
    <row r="33770" spans="1:3" x14ac:dyDescent="0.35">
      <c r="A33770" s="86">
        <v>46374</v>
      </c>
      <c r="B33770" s="87">
        <v>0.76041666666666663</v>
      </c>
      <c r="C33770">
        <v>4.6530000000000003E-5</v>
      </c>
    </row>
    <row r="33771" spans="1:3" x14ac:dyDescent="0.35">
      <c r="A33771" s="86">
        <v>46374</v>
      </c>
      <c r="B33771" s="87">
        <v>0.77083333333333337</v>
      </c>
      <c r="C33771">
        <v>4.952E-5</v>
      </c>
    </row>
    <row r="33772" spans="1:3" x14ac:dyDescent="0.35">
      <c r="A33772" s="86">
        <v>46374</v>
      </c>
      <c r="B33772" s="87">
        <v>0.78125</v>
      </c>
      <c r="C33772">
        <v>5.2269999999999999E-5</v>
      </c>
    </row>
    <row r="33773" spans="1:3" x14ac:dyDescent="0.35">
      <c r="A33773" s="86">
        <v>46374</v>
      </c>
      <c r="B33773" s="87">
        <v>0.79166666666666663</v>
      </c>
      <c r="C33773">
        <v>5.4629999999999997E-5</v>
      </c>
    </row>
    <row r="33774" spans="1:3" x14ac:dyDescent="0.35">
      <c r="A33774" s="86">
        <v>46374</v>
      </c>
      <c r="B33774" s="87">
        <v>0.80208333333333337</v>
      </c>
      <c r="C33774">
        <v>5.6400000000000002E-5</v>
      </c>
    </row>
    <row r="33775" spans="1:3" x14ac:dyDescent="0.35">
      <c r="A33775" s="86">
        <v>46374</v>
      </c>
      <c r="B33775" s="87">
        <v>0.8125</v>
      </c>
      <c r="C33775">
        <v>5.7459999999999995E-5</v>
      </c>
    </row>
    <row r="33776" spans="1:3" x14ac:dyDescent="0.35">
      <c r="A33776" s="86">
        <v>46374</v>
      </c>
      <c r="B33776" s="87">
        <v>0.82291666666666663</v>
      </c>
      <c r="C33776">
        <v>5.7680000000000003E-5</v>
      </c>
    </row>
    <row r="33777" spans="1:3" x14ac:dyDescent="0.35">
      <c r="A33777" s="86">
        <v>46374</v>
      </c>
      <c r="B33777" s="87">
        <v>0.83333333333333337</v>
      </c>
      <c r="C33777">
        <v>5.6910000000000002E-5</v>
      </c>
    </row>
    <row r="33778" spans="1:3" x14ac:dyDescent="0.35">
      <c r="A33778" s="86">
        <v>46374</v>
      </c>
      <c r="B33778" s="87">
        <v>0.84375</v>
      </c>
      <c r="C33778">
        <v>5.5179999999999997E-5</v>
      </c>
    </row>
    <row r="33779" spans="1:3" x14ac:dyDescent="0.35">
      <c r="A33779" s="86">
        <v>46374</v>
      </c>
      <c r="B33779" s="87">
        <v>0.85416666666666663</v>
      </c>
      <c r="C33779">
        <v>5.274E-5</v>
      </c>
    </row>
    <row r="33780" spans="1:3" x14ac:dyDescent="0.35">
      <c r="A33780" s="86">
        <v>46374</v>
      </c>
      <c r="B33780" s="87">
        <v>0.86458333333333337</v>
      </c>
      <c r="C33780">
        <v>5.0049999999999997E-5</v>
      </c>
    </row>
    <row r="33781" spans="1:3" x14ac:dyDescent="0.35">
      <c r="A33781" s="86">
        <v>46374</v>
      </c>
      <c r="B33781" s="87">
        <v>0.875</v>
      </c>
      <c r="C33781">
        <v>4.7509999999999997E-5</v>
      </c>
    </row>
    <row r="33782" spans="1:3" x14ac:dyDescent="0.35">
      <c r="A33782" s="86">
        <v>46374</v>
      </c>
      <c r="B33782" s="87">
        <v>0.88541666666666663</v>
      </c>
      <c r="C33782">
        <v>4.5469999999999997E-5</v>
      </c>
    </row>
    <row r="33783" spans="1:3" x14ac:dyDescent="0.35">
      <c r="A33783" s="86">
        <v>46374</v>
      </c>
      <c r="B33783" s="87">
        <v>0.89583333333333337</v>
      </c>
      <c r="C33783">
        <v>4.3779999999999998E-5</v>
      </c>
    </row>
    <row r="33784" spans="1:3" x14ac:dyDescent="0.35">
      <c r="A33784" s="86">
        <v>46374</v>
      </c>
      <c r="B33784" s="87">
        <v>0.90625</v>
      </c>
      <c r="C33784">
        <v>4.2259999999999999E-5</v>
      </c>
    </row>
    <row r="33785" spans="1:3" x14ac:dyDescent="0.35">
      <c r="A33785" s="86">
        <v>46374</v>
      </c>
      <c r="B33785" s="87">
        <v>0.91666666666666663</v>
      </c>
      <c r="C33785">
        <v>4.0669999999999995E-5</v>
      </c>
    </row>
    <row r="33786" spans="1:3" x14ac:dyDescent="0.35">
      <c r="A33786" s="86">
        <v>46374</v>
      </c>
      <c r="B33786" s="87">
        <v>0.92708333333333337</v>
      </c>
      <c r="C33786">
        <v>3.8840000000000001E-5</v>
      </c>
    </row>
    <row r="33787" spans="1:3" x14ac:dyDescent="0.35">
      <c r="A33787" s="86">
        <v>46374</v>
      </c>
      <c r="B33787" s="87">
        <v>0.9375</v>
      </c>
      <c r="C33787">
        <v>3.68E-5</v>
      </c>
    </row>
    <row r="33788" spans="1:3" x14ac:dyDescent="0.35">
      <c r="A33788" s="86">
        <v>46374</v>
      </c>
      <c r="B33788" s="87">
        <v>0.94791666666666663</v>
      </c>
      <c r="C33788">
        <v>3.4600000000000001E-5</v>
      </c>
    </row>
    <row r="33789" spans="1:3" x14ac:dyDescent="0.35">
      <c r="A33789" s="86">
        <v>46374</v>
      </c>
      <c r="B33789" s="87">
        <v>0.95833333333333337</v>
      </c>
      <c r="C33789">
        <v>3.2280000000000003E-5</v>
      </c>
    </row>
    <row r="33790" spans="1:3" x14ac:dyDescent="0.35">
      <c r="A33790" s="86">
        <v>46374</v>
      </c>
      <c r="B33790" s="87">
        <v>0.96875</v>
      </c>
      <c r="C33790">
        <v>2.9919999999999998E-5</v>
      </c>
    </row>
    <row r="33791" spans="1:3" x14ac:dyDescent="0.35">
      <c r="A33791" s="86">
        <v>46374</v>
      </c>
      <c r="B33791" s="87">
        <v>0.97916666666666663</v>
      </c>
      <c r="C33791">
        <v>2.7539999999999997E-5</v>
      </c>
    </row>
    <row r="33792" spans="1:3" x14ac:dyDescent="0.35">
      <c r="A33792" s="86">
        <v>46374</v>
      </c>
      <c r="B33792" s="87">
        <v>0.98958333333333337</v>
      </c>
      <c r="C33792">
        <v>2.5199999999999999E-5</v>
      </c>
    </row>
    <row r="33793" spans="1:3" x14ac:dyDescent="0.35">
      <c r="A33793" s="86">
        <v>46375</v>
      </c>
      <c r="B33793" s="87">
        <v>0</v>
      </c>
      <c r="C33793">
        <v>2.2870000000000003E-5</v>
      </c>
    </row>
    <row r="33794" spans="1:3" x14ac:dyDescent="0.35">
      <c r="A33794" s="86">
        <v>46375</v>
      </c>
      <c r="B33794" s="87">
        <v>1.0416666666666666E-2</v>
      </c>
      <c r="C33794">
        <v>2.1669999999999998E-5</v>
      </c>
    </row>
    <row r="33795" spans="1:3" x14ac:dyDescent="0.35">
      <c r="A33795" s="86">
        <v>46375</v>
      </c>
      <c r="B33795" s="87">
        <v>2.0833333333333332E-2</v>
      </c>
      <c r="C33795">
        <v>2.088E-5</v>
      </c>
    </row>
    <row r="33796" spans="1:3" x14ac:dyDescent="0.35">
      <c r="A33796" s="86">
        <v>46375</v>
      </c>
      <c r="B33796" s="87">
        <v>3.125E-2</v>
      </c>
      <c r="C33796">
        <v>2.018E-5</v>
      </c>
    </row>
    <row r="33797" spans="1:3" x14ac:dyDescent="0.35">
      <c r="A33797" s="86">
        <v>46375</v>
      </c>
      <c r="B33797" s="87">
        <v>4.1666666666666664E-2</v>
      </c>
      <c r="C33797">
        <v>1.9380000000000001E-5</v>
      </c>
    </row>
    <row r="33798" spans="1:3" x14ac:dyDescent="0.35">
      <c r="A33798" s="86">
        <v>46375</v>
      </c>
      <c r="B33798" s="87">
        <v>5.2083333333333336E-2</v>
      </c>
      <c r="C33798">
        <v>1.8220000000000002E-5</v>
      </c>
    </row>
    <row r="33799" spans="1:3" x14ac:dyDescent="0.35">
      <c r="A33799" s="86">
        <v>46375</v>
      </c>
      <c r="B33799" s="87">
        <v>6.25E-2</v>
      </c>
      <c r="C33799">
        <v>1.6840000000000001E-5</v>
      </c>
    </row>
    <row r="33800" spans="1:3" x14ac:dyDescent="0.35">
      <c r="A33800" s="86">
        <v>46375</v>
      </c>
      <c r="B33800" s="87">
        <v>7.2916666666666671E-2</v>
      </c>
      <c r="C33800">
        <v>1.5469999999999999E-5</v>
      </c>
    </row>
    <row r="33801" spans="1:3" x14ac:dyDescent="0.35">
      <c r="A33801" s="86">
        <v>46375</v>
      </c>
      <c r="B33801" s="87">
        <v>8.3333333333333329E-2</v>
      </c>
      <c r="C33801">
        <v>1.4269999999999999E-5</v>
      </c>
    </row>
    <row r="33802" spans="1:3" x14ac:dyDescent="0.35">
      <c r="A33802" s="86">
        <v>46375</v>
      </c>
      <c r="B33802" s="87">
        <v>9.375E-2</v>
      </c>
      <c r="C33802">
        <v>1.345E-5</v>
      </c>
    </row>
    <row r="33803" spans="1:3" x14ac:dyDescent="0.35">
      <c r="A33803" s="86">
        <v>46375</v>
      </c>
      <c r="B33803" s="87">
        <v>0.10416666666666667</v>
      </c>
      <c r="C33803">
        <v>1.296E-5</v>
      </c>
    </row>
    <row r="33804" spans="1:3" x14ac:dyDescent="0.35">
      <c r="A33804" s="86">
        <v>46375</v>
      </c>
      <c r="B33804" s="87">
        <v>0.11458333333333333</v>
      </c>
      <c r="C33804">
        <v>1.2670000000000001E-5</v>
      </c>
    </row>
    <row r="33805" spans="1:3" x14ac:dyDescent="0.35">
      <c r="A33805" s="86">
        <v>46375</v>
      </c>
      <c r="B33805" s="87">
        <v>0.125</v>
      </c>
      <c r="C33805">
        <v>1.2489999999999999E-5</v>
      </c>
    </row>
    <row r="33806" spans="1:3" x14ac:dyDescent="0.35">
      <c r="A33806" s="86">
        <v>46375</v>
      </c>
      <c r="B33806" s="87">
        <v>0.13541666666666666</v>
      </c>
      <c r="C33806">
        <v>1.234E-5</v>
      </c>
    </row>
    <row r="33807" spans="1:3" x14ac:dyDescent="0.35">
      <c r="A33807" s="86">
        <v>46375</v>
      </c>
      <c r="B33807" s="87">
        <v>0.14583333333333334</v>
      </c>
      <c r="C33807">
        <v>1.222E-5</v>
      </c>
    </row>
    <row r="33808" spans="1:3" x14ac:dyDescent="0.35">
      <c r="A33808" s="86">
        <v>46375</v>
      </c>
      <c r="B33808" s="87">
        <v>0.15625</v>
      </c>
      <c r="C33808">
        <v>1.2099999999999999E-5</v>
      </c>
    </row>
    <row r="33809" spans="1:3" x14ac:dyDescent="0.35">
      <c r="A33809" s="86">
        <v>46375</v>
      </c>
      <c r="B33809" s="87">
        <v>0.16666666666666666</v>
      </c>
      <c r="C33809">
        <v>1.1979999999999999E-5</v>
      </c>
    </row>
    <row r="33810" spans="1:3" x14ac:dyDescent="0.35">
      <c r="A33810" s="86">
        <v>46375</v>
      </c>
      <c r="B33810" s="87">
        <v>0.17708333333333334</v>
      </c>
      <c r="C33810">
        <v>1.188E-5</v>
      </c>
    </row>
    <row r="33811" spans="1:3" x14ac:dyDescent="0.35">
      <c r="A33811" s="86">
        <v>46375</v>
      </c>
      <c r="B33811" s="87">
        <v>0.1875</v>
      </c>
      <c r="C33811">
        <v>1.1790000000000001E-5</v>
      </c>
    </row>
    <row r="33812" spans="1:3" x14ac:dyDescent="0.35">
      <c r="A33812" s="86">
        <v>46375</v>
      </c>
      <c r="B33812" s="87">
        <v>0.19791666666666666</v>
      </c>
      <c r="C33812">
        <v>1.1730000000000001E-5</v>
      </c>
    </row>
    <row r="33813" spans="1:3" x14ac:dyDescent="0.35">
      <c r="A33813" s="86">
        <v>46375</v>
      </c>
      <c r="B33813" s="87">
        <v>0.20833333333333334</v>
      </c>
      <c r="C33813">
        <v>1.1730000000000001E-5</v>
      </c>
    </row>
    <row r="33814" spans="1:3" x14ac:dyDescent="0.35">
      <c r="A33814" s="86">
        <v>46375</v>
      </c>
      <c r="B33814" s="87">
        <v>0.21875</v>
      </c>
      <c r="C33814">
        <v>1.1790000000000001E-5</v>
      </c>
    </row>
    <row r="33815" spans="1:3" x14ac:dyDescent="0.35">
      <c r="A33815" s="86">
        <v>46375</v>
      </c>
      <c r="B33815" s="87">
        <v>0.22916666666666666</v>
      </c>
      <c r="C33815">
        <v>1.1979999999999999E-5</v>
      </c>
    </row>
    <row r="33816" spans="1:3" x14ac:dyDescent="0.35">
      <c r="A33816" s="86">
        <v>46375</v>
      </c>
      <c r="B33816" s="87">
        <v>0.23958333333333334</v>
      </c>
      <c r="C33816">
        <v>1.234E-5</v>
      </c>
    </row>
    <row r="33817" spans="1:3" x14ac:dyDescent="0.35">
      <c r="A33817" s="86">
        <v>46375</v>
      </c>
      <c r="B33817" s="87">
        <v>0.25</v>
      </c>
      <c r="C33817">
        <v>1.2979999999999999E-5</v>
      </c>
    </row>
    <row r="33818" spans="1:3" x14ac:dyDescent="0.35">
      <c r="A33818" s="86">
        <v>46375</v>
      </c>
      <c r="B33818" s="87">
        <v>0.26041666666666669</v>
      </c>
      <c r="C33818">
        <v>1.396E-5</v>
      </c>
    </row>
    <row r="33819" spans="1:3" x14ac:dyDescent="0.35">
      <c r="A33819" s="86">
        <v>46375</v>
      </c>
      <c r="B33819" s="87">
        <v>0.27083333333333331</v>
      </c>
      <c r="C33819">
        <v>1.5279999999999999E-5</v>
      </c>
    </row>
    <row r="33820" spans="1:3" x14ac:dyDescent="0.35">
      <c r="A33820" s="86">
        <v>46375</v>
      </c>
      <c r="B33820" s="87">
        <v>0.28125</v>
      </c>
      <c r="C33820">
        <v>1.694E-5</v>
      </c>
    </row>
    <row r="33821" spans="1:3" x14ac:dyDescent="0.35">
      <c r="A33821" s="86">
        <v>46375</v>
      </c>
      <c r="B33821" s="87">
        <v>0.29166666666666669</v>
      </c>
      <c r="C33821">
        <v>1.8859999999999999E-5</v>
      </c>
    </row>
    <row r="33822" spans="1:3" x14ac:dyDescent="0.35">
      <c r="A33822" s="86">
        <v>46375</v>
      </c>
      <c r="B33822" s="87">
        <v>0.30208333333333331</v>
      </c>
      <c r="C33822">
        <v>2.1100000000000001E-5</v>
      </c>
    </row>
    <row r="33823" spans="1:3" x14ac:dyDescent="0.35">
      <c r="A33823" s="86">
        <v>46375</v>
      </c>
      <c r="B33823" s="87">
        <v>0.3125</v>
      </c>
      <c r="C33823">
        <v>2.3609999999999999E-5</v>
      </c>
    </row>
    <row r="33824" spans="1:3" x14ac:dyDescent="0.35">
      <c r="A33824" s="86">
        <v>46375</v>
      </c>
      <c r="B33824" s="87">
        <v>0.32291666666666669</v>
      </c>
      <c r="C33824">
        <v>2.6360000000000002E-5</v>
      </c>
    </row>
    <row r="33825" spans="1:3" x14ac:dyDescent="0.35">
      <c r="A33825" s="86">
        <v>46375</v>
      </c>
      <c r="B33825" s="87">
        <v>0.33333333333333331</v>
      </c>
      <c r="C33825">
        <v>2.9300000000000001E-5</v>
      </c>
    </row>
    <row r="33826" spans="1:3" x14ac:dyDescent="0.35">
      <c r="A33826" s="86">
        <v>46375</v>
      </c>
      <c r="B33826" s="87">
        <v>0.34375</v>
      </c>
      <c r="C33826">
        <v>3.239E-5</v>
      </c>
    </row>
    <row r="33827" spans="1:3" x14ac:dyDescent="0.35">
      <c r="A33827" s="86">
        <v>46375</v>
      </c>
      <c r="B33827" s="87">
        <v>0.35416666666666669</v>
      </c>
      <c r="C33827">
        <v>3.5450000000000001E-5</v>
      </c>
    </row>
    <row r="33828" spans="1:3" x14ac:dyDescent="0.35">
      <c r="A33828" s="86">
        <v>46375</v>
      </c>
      <c r="B33828" s="87">
        <v>0.36458333333333331</v>
      </c>
      <c r="C33828">
        <v>3.824E-5</v>
      </c>
    </row>
    <row r="33829" spans="1:3" x14ac:dyDescent="0.35">
      <c r="A33829" s="86">
        <v>46375</v>
      </c>
      <c r="B33829" s="87">
        <v>0.375</v>
      </c>
      <c r="C33829">
        <v>4.0509999999999997E-5</v>
      </c>
    </row>
    <row r="33830" spans="1:3" x14ac:dyDescent="0.35">
      <c r="A33830" s="86">
        <v>46375</v>
      </c>
      <c r="B33830" s="87">
        <v>0.38541666666666669</v>
      </c>
      <c r="C33830">
        <v>4.2119999999999997E-5</v>
      </c>
    </row>
    <row r="33831" spans="1:3" x14ac:dyDescent="0.35">
      <c r="A33831" s="86">
        <v>46375</v>
      </c>
      <c r="B33831" s="87">
        <v>0.39583333333333331</v>
      </c>
      <c r="C33831">
        <v>4.32E-5</v>
      </c>
    </row>
    <row r="33832" spans="1:3" x14ac:dyDescent="0.35">
      <c r="A33832" s="86">
        <v>46375</v>
      </c>
      <c r="B33832" s="87">
        <v>0.40625</v>
      </c>
      <c r="C33832">
        <v>4.3869999999999998E-5</v>
      </c>
    </row>
    <row r="33833" spans="1:3" x14ac:dyDescent="0.35">
      <c r="A33833" s="86">
        <v>46375</v>
      </c>
      <c r="B33833" s="87">
        <v>0.41666666666666669</v>
      </c>
      <c r="C33833">
        <v>4.4330000000000004E-5</v>
      </c>
    </row>
    <row r="33834" spans="1:3" x14ac:dyDescent="0.35">
      <c r="A33834" s="86">
        <v>46375</v>
      </c>
      <c r="B33834" s="87">
        <v>0.42708333333333331</v>
      </c>
      <c r="C33834">
        <v>4.4690000000000001E-5</v>
      </c>
    </row>
    <row r="33835" spans="1:3" x14ac:dyDescent="0.35">
      <c r="A33835" s="86">
        <v>46375</v>
      </c>
      <c r="B33835" s="87">
        <v>0.4375</v>
      </c>
      <c r="C33835">
        <v>4.5060000000000006E-5</v>
      </c>
    </row>
    <row r="33836" spans="1:3" x14ac:dyDescent="0.35">
      <c r="A33836" s="86">
        <v>46375</v>
      </c>
      <c r="B33836" s="87">
        <v>0.44791666666666669</v>
      </c>
      <c r="C33836">
        <v>4.5429999999999997E-5</v>
      </c>
    </row>
    <row r="33837" spans="1:3" x14ac:dyDescent="0.35">
      <c r="A33837" s="86">
        <v>46375</v>
      </c>
      <c r="B33837" s="87">
        <v>0.45833333333333331</v>
      </c>
      <c r="C33837">
        <v>4.5859999999999998E-5</v>
      </c>
    </row>
    <row r="33838" spans="1:3" x14ac:dyDescent="0.35">
      <c r="A33838" s="86">
        <v>46375</v>
      </c>
      <c r="B33838" s="87">
        <v>0.46875</v>
      </c>
      <c r="C33838">
        <v>4.638E-5</v>
      </c>
    </row>
    <row r="33839" spans="1:3" x14ac:dyDescent="0.35">
      <c r="A33839" s="86">
        <v>46375</v>
      </c>
      <c r="B33839" s="87">
        <v>0.47916666666666669</v>
      </c>
      <c r="C33839">
        <v>4.6999999999999997E-5</v>
      </c>
    </row>
    <row r="33840" spans="1:3" x14ac:dyDescent="0.35">
      <c r="A33840" s="86">
        <v>46375</v>
      </c>
      <c r="B33840" s="87">
        <v>0.48958333333333331</v>
      </c>
      <c r="C33840">
        <v>4.7759999999999997E-5</v>
      </c>
    </row>
    <row r="33841" spans="1:3" x14ac:dyDescent="0.35">
      <c r="A33841" s="86">
        <v>46375</v>
      </c>
      <c r="B33841" s="87">
        <v>0.5</v>
      </c>
      <c r="C33841">
        <v>4.867E-5</v>
      </c>
    </row>
    <row r="33842" spans="1:3" x14ac:dyDescent="0.35">
      <c r="A33842" s="86">
        <v>46375</v>
      </c>
      <c r="B33842" s="87">
        <v>0.51041666666666663</v>
      </c>
      <c r="C33842">
        <v>4.9719999999999998E-5</v>
      </c>
    </row>
    <row r="33843" spans="1:3" x14ac:dyDescent="0.35">
      <c r="A33843" s="86">
        <v>46375</v>
      </c>
      <c r="B33843" s="87">
        <v>0.52083333333333337</v>
      </c>
      <c r="C33843">
        <v>5.0760000000000002E-5</v>
      </c>
    </row>
    <row r="33844" spans="1:3" x14ac:dyDescent="0.35">
      <c r="A33844" s="86">
        <v>46375</v>
      </c>
      <c r="B33844" s="87">
        <v>0.53125</v>
      </c>
      <c r="C33844">
        <v>5.1549999999999999E-5</v>
      </c>
    </row>
    <row r="33845" spans="1:3" x14ac:dyDescent="0.35">
      <c r="A33845" s="86">
        <v>46375</v>
      </c>
      <c r="B33845" s="87">
        <v>0.54166666666666663</v>
      </c>
      <c r="C33845">
        <v>5.198E-5</v>
      </c>
    </row>
    <row r="33846" spans="1:3" x14ac:dyDescent="0.35">
      <c r="A33846" s="86">
        <v>46375</v>
      </c>
      <c r="B33846" s="87">
        <v>0.55208333333333337</v>
      </c>
      <c r="C33846">
        <v>5.1860000000000002E-5</v>
      </c>
    </row>
    <row r="33847" spans="1:3" x14ac:dyDescent="0.35">
      <c r="A33847" s="86">
        <v>46375</v>
      </c>
      <c r="B33847" s="87">
        <v>0.5625</v>
      </c>
      <c r="C33847">
        <v>5.1310000000000002E-5</v>
      </c>
    </row>
    <row r="33848" spans="1:3" x14ac:dyDescent="0.35">
      <c r="A33848" s="86">
        <v>46375</v>
      </c>
      <c r="B33848" s="87">
        <v>0.57291666666666663</v>
      </c>
      <c r="C33848">
        <v>5.045E-5</v>
      </c>
    </row>
    <row r="33849" spans="1:3" x14ac:dyDescent="0.35">
      <c r="A33849" s="86">
        <v>46375</v>
      </c>
      <c r="B33849" s="87">
        <v>0.58333333333333337</v>
      </c>
      <c r="C33849">
        <v>4.9450000000000003E-5</v>
      </c>
    </row>
    <row r="33850" spans="1:3" x14ac:dyDescent="0.35">
      <c r="A33850" s="86">
        <v>46375</v>
      </c>
      <c r="B33850" s="87">
        <v>0.59375</v>
      </c>
      <c r="C33850">
        <v>4.8409999999999999E-5</v>
      </c>
    </row>
    <row r="33851" spans="1:3" x14ac:dyDescent="0.35">
      <c r="A33851" s="86">
        <v>46375</v>
      </c>
      <c r="B33851" s="87">
        <v>0.60416666666666663</v>
      </c>
      <c r="C33851">
        <v>4.7429999999999998E-5</v>
      </c>
    </row>
    <row r="33852" spans="1:3" x14ac:dyDescent="0.35">
      <c r="A33852" s="86">
        <v>46375</v>
      </c>
      <c r="B33852" s="87">
        <v>0.61458333333333337</v>
      </c>
      <c r="C33852">
        <v>4.6470000000000001E-5</v>
      </c>
    </row>
    <row r="33853" spans="1:3" x14ac:dyDescent="0.35">
      <c r="A33853" s="86">
        <v>46375</v>
      </c>
      <c r="B33853" s="87">
        <v>0.625</v>
      </c>
      <c r="C33853">
        <v>4.5609999999999999E-5</v>
      </c>
    </row>
    <row r="33854" spans="1:3" x14ac:dyDescent="0.35">
      <c r="A33854" s="86">
        <v>46375</v>
      </c>
      <c r="B33854" s="87">
        <v>0.63541666666666663</v>
      </c>
      <c r="C33854">
        <v>4.4849999999999999E-5</v>
      </c>
    </row>
    <row r="33855" spans="1:3" x14ac:dyDescent="0.35">
      <c r="A33855" s="86">
        <v>46375</v>
      </c>
      <c r="B33855" s="87">
        <v>0.64583333333333337</v>
      </c>
      <c r="C33855">
        <v>4.4209999999999999E-5</v>
      </c>
    </row>
    <row r="33856" spans="1:3" x14ac:dyDescent="0.35">
      <c r="A33856" s="86">
        <v>46375</v>
      </c>
      <c r="B33856" s="87">
        <v>0.65625</v>
      </c>
      <c r="C33856">
        <v>4.3689999999999997E-5</v>
      </c>
    </row>
    <row r="33857" spans="1:3" x14ac:dyDescent="0.35">
      <c r="A33857" s="86">
        <v>46375</v>
      </c>
      <c r="B33857" s="87">
        <v>0.66666666666666663</v>
      </c>
      <c r="C33857">
        <v>4.3319999999999999E-5</v>
      </c>
    </row>
    <row r="33858" spans="1:3" x14ac:dyDescent="0.35">
      <c r="A33858" s="86">
        <v>46375</v>
      </c>
      <c r="B33858" s="87">
        <v>0.67708333333333337</v>
      </c>
      <c r="C33858">
        <v>4.3139999999999997E-5</v>
      </c>
    </row>
    <row r="33859" spans="1:3" x14ac:dyDescent="0.35">
      <c r="A33859" s="86">
        <v>46375</v>
      </c>
      <c r="B33859" s="87">
        <v>0.6875</v>
      </c>
      <c r="C33859">
        <v>4.3380000000000001E-5</v>
      </c>
    </row>
    <row r="33860" spans="1:3" x14ac:dyDescent="0.35">
      <c r="A33860" s="86">
        <v>46375</v>
      </c>
      <c r="B33860" s="87">
        <v>0.69791666666666663</v>
      </c>
      <c r="C33860">
        <v>4.4359999999999995E-5</v>
      </c>
    </row>
    <row r="33861" spans="1:3" x14ac:dyDescent="0.35">
      <c r="A33861" s="86">
        <v>46375</v>
      </c>
      <c r="B33861" s="87">
        <v>0.70833333333333337</v>
      </c>
      <c r="C33861">
        <v>4.638E-5</v>
      </c>
    </row>
    <row r="33862" spans="1:3" x14ac:dyDescent="0.35">
      <c r="A33862" s="86">
        <v>46375</v>
      </c>
      <c r="B33862" s="87">
        <v>0.71875</v>
      </c>
      <c r="C33862">
        <v>4.9570000000000001E-5</v>
      </c>
    </row>
    <row r="33863" spans="1:3" x14ac:dyDescent="0.35">
      <c r="A33863" s="86">
        <v>46375</v>
      </c>
      <c r="B33863" s="87">
        <v>0.72916666666666663</v>
      </c>
      <c r="C33863">
        <v>5.3449999999999998E-5</v>
      </c>
    </row>
    <row r="33864" spans="1:3" x14ac:dyDescent="0.35">
      <c r="A33864" s="86">
        <v>46375</v>
      </c>
      <c r="B33864" s="87">
        <v>0.73958333333333337</v>
      </c>
      <c r="C33864">
        <v>5.7369999999999995E-5</v>
      </c>
    </row>
    <row r="33865" spans="1:3" x14ac:dyDescent="0.35">
      <c r="A33865" s="86">
        <v>46375</v>
      </c>
      <c r="B33865" s="87">
        <v>0.75</v>
      </c>
      <c r="C33865">
        <v>6.0650000000000004E-5</v>
      </c>
    </row>
    <row r="33866" spans="1:3" x14ac:dyDescent="0.35">
      <c r="A33866" s="86">
        <v>46375</v>
      </c>
      <c r="B33866" s="87">
        <v>0.76041666666666663</v>
      </c>
      <c r="C33866">
        <v>6.2819999999999998E-5</v>
      </c>
    </row>
    <row r="33867" spans="1:3" x14ac:dyDescent="0.35">
      <c r="A33867" s="86">
        <v>46375</v>
      </c>
      <c r="B33867" s="87">
        <v>0.77083333333333337</v>
      </c>
      <c r="C33867">
        <v>6.402E-5</v>
      </c>
    </row>
    <row r="33868" spans="1:3" x14ac:dyDescent="0.35">
      <c r="A33868" s="86">
        <v>46375</v>
      </c>
      <c r="B33868" s="87">
        <v>0.78125</v>
      </c>
      <c r="C33868">
        <v>6.463000000000001E-5</v>
      </c>
    </row>
    <row r="33869" spans="1:3" x14ac:dyDescent="0.35">
      <c r="A33869" s="86">
        <v>46375</v>
      </c>
      <c r="B33869" s="87">
        <v>0.79166666666666663</v>
      </c>
      <c r="C33869">
        <v>6.4960000000000001E-5</v>
      </c>
    </row>
    <row r="33870" spans="1:3" x14ac:dyDescent="0.35">
      <c r="A33870" s="86">
        <v>46375</v>
      </c>
      <c r="B33870" s="87">
        <v>0.80208333333333337</v>
      </c>
      <c r="C33870">
        <v>6.526999999999999E-5</v>
      </c>
    </row>
    <row r="33871" spans="1:3" x14ac:dyDescent="0.35">
      <c r="A33871" s="86">
        <v>46375</v>
      </c>
      <c r="B33871" s="87">
        <v>0.8125</v>
      </c>
      <c r="C33871">
        <v>6.5210000000000008E-5</v>
      </c>
    </row>
    <row r="33872" spans="1:3" x14ac:dyDescent="0.35">
      <c r="A33872" s="86">
        <v>46375</v>
      </c>
      <c r="B33872" s="87">
        <v>0.82291666666666663</v>
      </c>
      <c r="C33872">
        <v>6.4410000000000002E-5</v>
      </c>
    </row>
    <row r="33873" spans="1:3" x14ac:dyDescent="0.35">
      <c r="A33873" s="86">
        <v>46375</v>
      </c>
      <c r="B33873" s="87">
        <v>0.83333333333333337</v>
      </c>
      <c r="C33873">
        <v>6.2429999999999997E-5</v>
      </c>
    </row>
    <row r="33874" spans="1:3" x14ac:dyDescent="0.35">
      <c r="A33874" s="86">
        <v>46375</v>
      </c>
      <c r="B33874" s="87">
        <v>0.84375</v>
      </c>
      <c r="C33874">
        <v>5.906E-5</v>
      </c>
    </row>
    <row r="33875" spans="1:3" x14ac:dyDescent="0.35">
      <c r="A33875" s="86">
        <v>46375</v>
      </c>
      <c r="B33875" s="87">
        <v>0.85416666666666663</v>
      </c>
      <c r="C33875">
        <v>5.4800000000000004E-5</v>
      </c>
    </row>
    <row r="33876" spans="1:3" x14ac:dyDescent="0.35">
      <c r="A33876" s="86">
        <v>46375</v>
      </c>
      <c r="B33876" s="87">
        <v>0.86458333333333337</v>
      </c>
      <c r="C33876">
        <v>5.0330000000000001E-5</v>
      </c>
    </row>
    <row r="33877" spans="1:3" x14ac:dyDescent="0.35">
      <c r="A33877" s="86">
        <v>46375</v>
      </c>
      <c r="B33877" s="87">
        <v>0.875</v>
      </c>
      <c r="C33877">
        <v>4.638E-5</v>
      </c>
    </row>
    <row r="33878" spans="1:3" x14ac:dyDescent="0.35">
      <c r="A33878" s="86">
        <v>46375</v>
      </c>
      <c r="B33878" s="87">
        <v>0.88541666666666663</v>
      </c>
      <c r="C33878">
        <v>4.3450000000000006E-5</v>
      </c>
    </row>
    <row r="33879" spans="1:3" x14ac:dyDescent="0.35">
      <c r="A33879" s="86">
        <v>46375</v>
      </c>
      <c r="B33879" s="87">
        <v>0.89583333333333337</v>
      </c>
      <c r="C33879">
        <v>4.1430000000000001E-5</v>
      </c>
    </row>
    <row r="33880" spans="1:3" x14ac:dyDescent="0.35">
      <c r="A33880" s="86">
        <v>46375</v>
      </c>
      <c r="B33880" s="87">
        <v>0.90625</v>
      </c>
      <c r="C33880">
        <v>4.0099999999999999E-5</v>
      </c>
    </row>
    <row r="33881" spans="1:3" x14ac:dyDescent="0.35">
      <c r="A33881" s="86">
        <v>46375</v>
      </c>
      <c r="B33881" s="87">
        <v>0.91666666666666663</v>
      </c>
      <c r="C33881">
        <v>3.9249999999999999E-5</v>
      </c>
    </row>
    <row r="33882" spans="1:3" x14ac:dyDescent="0.35">
      <c r="A33882" s="86">
        <v>46375</v>
      </c>
      <c r="B33882" s="87">
        <v>0.92708333333333337</v>
      </c>
      <c r="C33882">
        <v>3.8609999999999998E-5</v>
      </c>
    </row>
    <row r="33883" spans="1:3" x14ac:dyDescent="0.35">
      <c r="A33883" s="86">
        <v>46375</v>
      </c>
      <c r="B33883" s="87">
        <v>0.9375</v>
      </c>
      <c r="C33883">
        <v>3.8000000000000002E-5</v>
      </c>
    </row>
    <row r="33884" spans="1:3" x14ac:dyDescent="0.35">
      <c r="A33884" s="86">
        <v>46375</v>
      </c>
      <c r="B33884" s="87">
        <v>0.94791666666666663</v>
      </c>
      <c r="C33884">
        <v>3.7230000000000001E-5</v>
      </c>
    </row>
    <row r="33885" spans="1:3" x14ac:dyDescent="0.35">
      <c r="A33885" s="86">
        <v>46375</v>
      </c>
      <c r="B33885" s="87">
        <v>0.95833333333333337</v>
      </c>
      <c r="C33885">
        <v>3.6179999999999996E-5</v>
      </c>
    </row>
    <row r="33886" spans="1:3" x14ac:dyDescent="0.35">
      <c r="A33886" s="86">
        <v>46375</v>
      </c>
      <c r="B33886" s="87">
        <v>0.96875</v>
      </c>
      <c r="C33886">
        <v>3.472E-5</v>
      </c>
    </row>
    <row r="33887" spans="1:3" x14ac:dyDescent="0.35">
      <c r="A33887" s="86">
        <v>46375</v>
      </c>
      <c r="B33887" s="87">
        <v>0.97916666666666663</v>
      </c>
      <c r="C33887">
        <v>3.2879999999999997E-5</v>
      </c>
    </row>
    <row r="33888" spans="1:3" x14ac:dyDescent="0.35">
      <c r="A33888" s="86">
        <v>46375</v>
      </c>
      <c r="B33888" s="87">
        <v>0.98958333333333337</v>
      </c>
      <c r="C33888">
        <v>3.0859999999999999E-5</v>
      </c>
    </row>
    <row r="33889" spans="1:3" x14ac:dyDescent="0.35">
      <c r="A33889" s="86">
        <v>46376</v>
      </c>
      <c r="B33889" s="87">
        <v>0</v>
      </c>
      <c r="C33889">
        <v>2.881E-5</v>
      </c>
    </row>
    <row r="33890" spans="1:3" x14ac:dyDescent="0.35">
      <c r="A33890" s="86">
        <v>46376</v>
      </c>
      <c r="B33890" s="87">
        <v>1.0416666666666666E-2</v>
      </c>
      <c r="C33890">
        <v>2.6859999999999997E-5</v>
      </c>
    </row>
    <row r="33891" spans="1:3" x14ac:dyDescent="0.35">
      <c r="A33891" s="86">
        <v>46376</v>
      </c>
      <c r="B33891" s="87">
        <v>2.0833333333333332E-2</v>
      </c>
      <c r="C33891">
        <v>2.4899999999999999E-5</v>
      </c>
    </row>
    <row r="33892" spans="1:3" x14ac:dyDescent="0.35">
      <c r="A33892" s="86">
        <v>46376</v>
      </c>
      <c r="B33892" s="87">
        <v>3.125E-2</v>
      </c>
      <c r="C33892">
        <v>2.302E-5</v>
      </c>
    </row>
    <row r="33893" spans="1:3" x14ac:dyDescent="0.35">
      <c r="A33893" s="86">
        <v>46376</v>
      </c>
      <c r="B33893" s="87">
        <v>4.1666666666666664E-2</v>
      </c>
      <c r="C33893">
        <v>2.1209999999999999E-5</v>
      </c>
    </row>
    <row r="33894" spans="1:3" x14ac:dyDescent="0.35">
      <c r="A33894" s="86">
        <v>46376</v>
      </c>
      <c r="B33894" s="87">
        <v>5.2083333333333336E-2</v>
      </c>
      <c r="C33894">
        <v>1.946E-5</v>
      </c>
    </row>
    <row r="33895" spans="1:3" x14ac:dyDescent="0.35">
      <c r="A33895" s="86">
        <v>46376</v>
      </c>
      <c r="B33895" s="87">
        <v>6.25E-2</v>
      </c>
      <c r="C33895">
        <v>1.7860000000000002E-5</v>
      </c>
    </row>
    <row r="33896" spans="1:3" x14ac:dyDescent="0.35">
      <c r="A33896" s="86">
        <v>46376</v>
      </c>
      <c r="B33896" s="87">
        <v>7.2916666666666671E-2</v>
      </c>
      <c r="C33896">
        <v>1.645E-5</v>
      </c>
    </row>
    <row r="33897" spans="1:3" x14ac:dyDescent="0.35">
      <c r="A33897" s="86">
        <v>46376</v>
      </c>
      <c r="B33897" s="87">
        <v>8.3333333333333329E-2</v>
      </c>
      <c r="C33897">
        <v>1.5319999999999999E-5</v>
      </c>
    </row>
    <row r="33898" spans="1:3" x14ac:dyDescent="0.35">
      <c r="A33898" s="86">
        <v>46376</v>
      </c>
      <c r="B33898" s="87">
        <v>9.375E-2</v>
      </c>
      <c r="C33898">
        <v>1.452E-5</v>
      </c>
    </row>
    <row r="33899" spans="1:3" x14ac:dyDescent="0.35">
      <c r="A33899" s="86">
        <v>46376</v>
      </c>
      <c r="B33899" s="87">
        <v>0.10416666666666667</v>
      </c>
      <c r="C33899">
        <v>1.397E-5</v>
      </c>
    </row>
    <row r="33900" spans="1:3" x14ac:dyDescent="0.35">
      <c r="A33900" s="86">
        <v>46376</v>
      </c>
      <c r="B33900" s="87">
        <v>0.11458333333333333</v>
      </c>
      <c r="C33900">
        <v>1.3570000000000001E-5</v>
      </c>
    </row>
    <row r="33901" spans="1:3" x14ac:dyDescent="0.35">
      <c r="A33901" s="86">
        <v>46376</v>
      </c>
      <c r="B33901" s="87">
        <v>0.125</v>
      </c>
      <c r="C33901">
        <v>1.33E-5</v>
      </c>
    </row>
    <row r="33902" spans="1:3" x14ac:dyDescent="0.35">
      <c r="A33902" s="86">
        <v>46376</v>
      </c>
      <c r="B33902" s="87">
        <v>0.13541666666666666</v>
      </c>
      <c r="C33902">
        <v>1.3010000000000001E-5</v>
      </c>
    </row>
    <row r="33903" spans="1:3" x14ac:dyDescent="0.35">
      <c r="A33903" s="86">
        <v>46376</v>
      </c>
      <c r="B33903" s="87">
        <v>0.14583333333333334</v>
      </c>
      <c r="C33903">
        <v>1.274E-5</v>
      </c>
    </row>
    <row r="33904" spans="1:3" x14ac:dyDescent="0.35">
      <c r="A33904" s="86">
        <v>46376</v>
      </c>
      <c r="B33904" s="87">
        <v>0.15625</v>
      </c>
      <c r="C33904">
        <v>1.2500000000000001E-5</v>
      </c>
    </row>
    <row r="33905" spans="1:3" x14ac:dyDescent="0.35">
      <c r="A33905" s="86">
        <v>46376</v>
      </c>
      <c r="B33905" s="87">
        <v>0.16666666666666666</v>
      </c>
      <c r="C33905">
        <v>1.2279999999999999E-5</v>
      </c>
    </row>
    <row r="33906" spans="1:3" x14ac:dyDescent="0.35">
      <c r="A33906" s="86">
        <v>46376</v>
      </c>
      <c r="B33906" s="87">
        <v>0.17708333333333334</v>
      </c>
      <c r="C33906">
        <v>1.2070000000000001E-5</v>
      </c>
    </row>
    <row r="33907" spans="1:3" x14ac:dyDescent="0.35">
      <c r="A33907" s="86">
        <v>46376</v>
      </c>
      <c r="B33907" s="87">
        <v>0.1875</v>
      </c>
      <c r="C33907">
        <v>1.1910000000000001E-5</v>
      </c>
    </row>
    <row r="33908" spans="1:3" x14ac:dyDescent="0.35">
      <c r="A33908" s="86">
        <v>46376</v>
      </c>
      <c r="B33908" s="87">
        <v>0.19791666666666666</v>
      </c>
      <c r="C33908">
        <v>1.182E-5</v>
      </c>
    </row>
    <row r="33909" spans="1:3" x14ac:dyDescent="0.35">
      <c r="A33909" s="86">
        <v>46376</v>
      </c>
      <c r="B33909" s="87">
        <v>0.20833333333333334</v>
      </c>
      <c r="C33909">
        <v>1.1759999999999999E-5</v>
      </c>
    </row>
    <row r="33910" spans="1:3" x14ac:dyDescent="0.35">
      <c r="A33910" s="86">
        <v>46376</v>
      </c>
      <c r="B33910" s="87">
        <v>0.21875</v>
      </c>
      <c r="C33910">
        <v>1.1759999999999999E-5</v>
      </c>
    </row>
    <row r="33911" spans="1:3" x14ac:dyDescent="0.35">
      <c r="A33911" s="86">
        <v>46376</v>
      </c>
      <c r="B33911" s="87">
        <v>0.22916666666666666</v>
      </c>
      <c r="C33911">
        <v>1.1790000000000001E-5</v>
      </c>
    </row>
    <row r="33912" spans="1:3" x14ac:dyDescent="0.35">
      <c r="A33912" s="86">
        <v>46376</v>
      </c>
      <c r="B33912" s="87">
        <v>0.23958333333333334</v>
      </c>
      <c r="C33912">
        <v>1.188E-5</v>
      </c>
    </row>
    <row r="33913" spans="1:3" x14ac:dyDescent="0.35">
      <c r="A33913" s="86">
        <v>46376</v>
      </c>
      <c r="B33913" s="87">
        <v>0.25</v>
      </c>
      <c r="C33913">
        <v>1.201E-5</v>
      </c>
    </row>
    <row r="33914" spans="1:3" x14ac:dyDescent="0.35">
      <c r="A33914" s="86">
        <v>46376</v>
      </c>
      <c r="B33914" s="87">
        <v>0.26041666666666669</v>
      </c>
      <c r="C33914">
        <v>1.219E-5</v>
      </c>
    </row>
    <row r="33915" spans="1:3" x14ac:dyDescent="0.35">
      <c r="A33915" s="86">
        <v>46376</v>
      </c>
      <c r="B33915" s="87">
        <v>0.27083333333333331</v>
      </c>
      <c r="C33915">
        <v>1.24E-5</v>
      </c>
    </row>
    <row r="33916" spans="1:3" x14ac:dyDescent="0.35">
      <c r="A33916" s="86">
        <v>46376</v>
      </c>
      <c r="B33916" s="87">
        <v>0.28125</v>
      </c>
      <c r="C33916">
        <v>1.2680000000000001E-5</v>
      </c>
    </row>
    <row r="33917" spans="1:3" x14ac:dyDescent="0.35">
      <c r="A33917" s="86">
        <v>46376</v>
      </c>
      <c r="B33917" s="87">
        <v>0.29166666666666669</v>
      </c>
      <c r="C33917">
        <v>1.3010000000000001E-5</v>
      </c>
    </row>
    <row r="33918" spans="1:3" x14ac:dyDescent="0.35">
      <c r="A33918" s="86">
        <v>46376</v>
      </c>
      <c r="B33918" s="87">
        <v>0.30208333333333331</v>
      </c>
      <c r="C33918">
        <v>1.3499999999999999E-5</v>
      </c>
    </row>
    <row r="33919" spans="1:3" x14ac:dyDescent="0.35">
      <c r="A33919" s="86">
        <v>46376</v>
      </c>
      <c r="B33919" s="87">
        <v>0.3125</v>
      </c>
      <c r="C33919">
        <v>1.43E-5</v>
      </c>
    </row>
    <row r="33920" spans="1:3" x14ac:dyDescent="0.35">
      <c r="A33920" s="86">
        <v>46376</v>
      </c>
      <c r="B33920" s="87">
        <v>0.32291666666666669</v>
      </c>
      <c r="C33920">
        <v>1.5690000000000001E-5</v>
      </c>
    </row>
    <row r="33921" spans="1:3" x14ac:dyDescent="0.35">
      <c r="A33921" s="86">
        <v>46376</v>
      </c>
      <c r="B33921" s="87">
        <v>0.33333333333333331</v>
      </c>
      <c r="C33921">
        <v>1.7899999999999998E-5</v>
      </c>
    </row>
    <row r="33922" spans="1:3" x14ac:dyDescent="0.35">
      <c r="A33922" s="86">
        <v>46376</v>
      </c>
      <c r="B33922" s="87">
        <v>0.34375</v>
      </c>
      <c r="C33922">
        <v>2.105E-5</v>
      </c>
    </row>
    <row r="33923" spans="1:3" x14ac:dyDescent="0.35">
      <c r="A33923" s="86">
        <v>46376</v>
      </c>
      <c r="B33923" s="87">
        <v>0.35416666666666669</v>
      </c>
      <c r="C33923">
        <v>2.4959999999999998E-5</v>
      </c>
    </row>
    <row r="33924" spans="1:3" x14ac:dyDescent="0.35">
      <c r="A33924" s="86">
        <v>46376</v>
      </c>
      <c r="B33924" s="87">
        <v>0.36458333333333331</v>
      </c>
      <c r="C33924">
        <v>2.9219999999999998E-5</v>
      </c>
    </row>
    <row r="33925" spans="1:3" x14ac:dyDescent="0.35">
      <c r="A33925" s="86">
        <v>46376</v>
      </c>
      <c r="B33925" s="87">
        <v>0.375</v>
      </c>
      <c r="C33925">
        <v>3.345E-5</v>
      </c>
    </row>
    <row r="33926" spans="1:3" x14ac:dyDescent="0.35">
      <c r="A33926" s="86">
        <v>46376</v>
      </c>
      <c r="B33926" s="87">
        <v>0.38541666666666669</v>
      </c>
      <c r="C33926">
        <v>3.7420000000000004E-5</v>
      </c>
    </row>
    <row r="33927" spans="1:3" x14ac:dyDescent="0.35">
      <c r="A33927" s="86">
        <v>46376</v>
      </c>
      <c r="B33927" s="87">
        <v>0.39583333333333331</v>
      </c>
      <c r="C33927">
        <v>4.104E-5</v>
      </c>
    </row>
    <row r="33928" spans="1:3" x14ac:dyDescent="0.35">
      <c r="A33928" s="86">
        <v>46376</v>
      </c>
      <c r="B33928" s="87">
        <v>0.40625</v>
      </c>
      <c r="C33928">
        <v>4.4319999999999996E-5</v>
      </c>
    </row>
    <row r="33929" spans="1:3" x14ac:dyDescent="0.35">
      <c r="A33929" s="86">
        <v>46376</v>
      </c>
      <c r="B33929" s="87">
        <v>0.41666666666666669</v>
      </c>
      <c r="C33929">
        <v>4.727E-5</v>
      </c>
    </row>
    <row r="33930" spans="1:3" x14ac:dyDescent="0.35">
      <c r="A33930" s="86">
        <v>46376</v>
      </c>
      <c r="B33930" s="87">
        <v>0.42708333333333331</v>
      </c>
      <c r="C33930">
        <v>4.9910000000000002E-5</v>
      </c>
    </row>
    <row r="33931" spans="1:3" x14ac:dyDescent="0.35">
      <c r="A33931" s="86">
        <v>46376</v>
      </c>
      <c r="B33931" s="87">
        <v>0.4375</v>
      </c>
      <c r="C33931">
        <v>5.2339999999999997E-5</v>
      </c>
    </row>
    <row r="33932" spans="1:3" x14ac:dyDescent="0.35">
      <c r="A33932" s="86">
        <v>46376</v>
      </c>
      <c r="B33932" s="87">
        <v>0.44791666666666669</v>
      </c>
      <c r="C33932">
        <v>5.4629999999999997E-5</v>
      </c>
    </row>
    <row r="33933" spans="1:3" x14ac:dyDescent="0.35">
      <c r="A33933" s="86">
        <v>46376</v>
      </c>
      <c r="B33933" s="87">
        <v>0.45833333333333331</v>
      </c>
      <c r="C33933">
        <v>5.6959999999999997E-5</v>
      </c>
    </row>
    <row r="33934" spans="1:3" x14ac:dyDescent="0.35">
      <c r="A33934" s="86">
        <v>46376</v>
      </c>
      <c r="B33934" s="87">
        <v>0.46875</v>
      </c>
      <c r="C33934">
        <v>5.9330000000000003E-5</v>
      </c>
    </row>
    <row r="33935" spans="1:3" x14ac:dyDescent="0.35">
      <c r="A33935" s="86">
        <v>46376</v>
      </c>
      <c r="B33935" s="87">
        <v>0.47916666666666669</v>
      </c>
      <c r="C33935">
        <v>6.1569999999999995E-5</v>
      </c>
    </row>
    <row r="33936" spans="1:3" x14ac:dyDescent="0.35">
      <c r="A33936" s="86">
        <v>46376</v>
      </c>
      <c r="B33936" s="87">
        <v>0.48958333333333331</v>
      </c>
      <c r="C33936">
        <v>6.3409999999999991E-5</v>
      </c>
    </row>
    <row r="33937" spans="1:3" x14ac:dyDescent="0.35">
      <c r="A33937" s="86">
        <v>46376</v>
      </c>
      <c r="B33937" s="87">
        <v>0.5</v>
      </c>
      <c r="C33937">
        <v>6.4640000000000005E-5</v>
      </c>
    </row>
    <row r="33938" spans="1:3" x14ac:dyDescent="0.35">
      <c r="A33938" s="86">
        <v>46376</v>
      </c>
      <c r="B33938" s="87">
        <v>0.51041666666666663</v>
      </c>
      <c r="C33938">
        <v>6.5010000000000003E-5</v>
      </c>
    </row>
    <row r="33939" spans="1:3" x14ac:dyDescent="0.35">
      <c r="A33939" s="86">
        <v>46376</v>
      </c>
      <c r="B33939" s="87">
        <v>0.52083333333333337</v>
      </c>
      <c r="C33939">
        <v>6.4510000000000004E-5</v>
      </c>
    </row>
    <row r="33940" spans="1:3" x14ac:dyDescent="0.35">
      <c r="A33940" s="86">
        <v>46376</v>
      </c>
      <c r="B33940" s="87">
        <v>0.53125</v>
      </c>
      <c r="C33940">
        <v>6.3200000000000005E-5</v>
      </c>
    </row>
    <row r="33941" spans="1:3" x14ac:dyDescent="0.35">
      <c r="A33941" s="86">
        <v>46376</v>
      </c>
      <c r="B33941" s="87">
        <v>0.54166666666666663</v>
      </c>
      <c r="C33941">
        <v>6.1050000000000007E-5</v>
      </c>
    </row>
    <row r="33942" spans="1:3" x14ac:dyDescent="0.35">
      <c r="A33942" s="86">
        <v>46376</v>
      </c>
      <c r="B33942" s="87">
        <v>0.55208333333333337</v>
      </c>
      <c r="C33942">
        <v>5.8189999999999997E-5</v>
      </c>
    </row>
    <row r="33943" spans="1:3" x14ac:dyDescent="0.35">
      <c r="A33943" s="86">
        <v>46376</v>
      </c>
      <c r="B33943" s="87">
        <v>0.5625</v>
      </c>
      <c r="C33943">
        <v>5.4850000000000005E-5</v>
      </c>
    </row>
    <row r="33944" spans="1:3" x14ac:dyDescent="0.35">
      <c r="A33944" s="86">
        <v>46376</v>
      </c>
      <c r="B33944" s="87">
        <v>0.57291666666666663</v>
      </c>
      <c r="C33944">
        <v>5.1350000000000001E-5</v>
      </c>
    </row>
    <row r="33945" spans="1:3" x14ac:dyDescent="0.35">
      <c r="A33945" s="86">
        <v>46376</v>
      </c>
      <c r="B33945" s="87">
        <v>0.58333333333333337</v>
      </c>
      <c r="C33945">
        <v>4.8040000000000001E-5</v>
      </c>
    </row>
    <row r="33946" spans="1:3" x14ac:dyDescent="0.35">
      <c r="A33946" s="86">
        <v>46376</v>
      </c>
      <c r="B33946" s="87">
        <v>0.59375</v>
      </c>
      <c r="C33946">
        <v>4.5120000000000002E-5</v>
      </c>
    </row>
    <row r="33947" spans="1:3" x14ac:dyDescent="0.35">
      <c r="A33947" s="86">
        <v>46376</v>
      </c>
      <c r="B33947" s="87">
        <v>0.60416666666666663</v>
      </c>
      <c r="C33947">
        <v>4.2639999999999998E-5</v>
      </c>
    </row>
    <row r="33948" spans="1:3" x14ac:dyDescent="0.35">
      <c r="A33948" s="86">
        <v>46376</v>
      </c>
      <c r="B33948" s="87">
        <v>0.61458333333333337</v>
      </c>
      <c r="C33948">
        <v>4.0550000000000003E-5</v>
      </c>
    </row>
    <row r="33949" spans="1:3" x14ac:dyDescent="0.35">
      <c r="A33949" s="86">
        <v>46376</v>
      </c>
      <c r="B33949" s="87">
        <v>0.625</v>
      </c>
      <c r="C33949">
        <v>3.8830000000000006E-5</v>
      </c>
    </row>
    <row r="33950" spans="1:3" x14ac:dyDescent="0.35">
      <c r="A33950" s="86">
        <v>46376</v>
      </c>
      <c r="B33950" s="87">
        <v>0.63541666666666663</v>
      </c>
      <c r="C33950">
        <v>3.7440000000000001E-5</v>
      </c>
    </row>
    <row r="33951" spans="1:3" x14ac:dyDescent="0.35">
      <c r="A33951" s="86">
        <v>46376</v>
      </c>
      <c r="B33951" s="87">
        <v>0.64583333333333337</v>
      </c>
      <c r="C33951">
        <v>3.625E-5</v>
      </c>
    </row>
    <row r="33952" spans="1:3" x14ac:dyDescent="0.35">
      <c r="A33952" s="86">
        <v>46376</v>
      </c>
      <c r="B33952" s="87">
        <v>0.65625</v>
      </c>
      <c r="C33952">
        <v>3.523E-5</v>
      </c>
    </row>
    <row r="33953" spans="1:3" x14ac:dyDescent="0.35">
      <c r="A33953" s="86">
        <v>46376</v>
      </c>
      <c r="B33953" s="87">
        <v>0.66666666666666663</v>
      </c>
      <c r="C33953">
        <v>3.4229999999999996E-5</v>
      </c>
    </row>
    <row r="33954" spans="1:3" x14ac:dyDescent="0.35">
      <c r="A33954" s="86">
        <v>46376</v>
      </c>
      <c r="B33954" s="87">
        <v>0.67708333333333337</v>
      </c>
      <c r="C33954">
        <v>3.3250000000000002E-5</v>
      </c>
    </row>
    <row r="33955" spans="1:3" x14ac:dyDescent="0.35">
      <c r="A33955" s="86">
        <v>46376</v>
      </c>
      <c r="B33955" s="87">
        <v>0.6875</v>
      </c>
      <c r="C33955">
        <v>3.2509999999999999E-5</v>
      </c>
    </row>
    <row r="33956" spans="1:3" x14ac:dyDescent="0.35">
      <c r="A33956" s="86">
        <v>46376</v>
      </c>
      <c r="B33956" s="87">
        <v>0.69791666666666663</v>
      </c>
      <c r="C33956">
        <v>3.2289999999999997E-5</v>
      </c>
    </row>
    <row r="33957" spans="1:3" x14ac:dyDescent="0.35">
      <c r="A33957" s="86">
        <v>46376</v>
      </c>
      <c r="B33957" s="87">
        <v>0.70833333333333337</v>
      </c>
      <c r="C33957">
        <v>3.2960000000000003E-5</v>
      </c>
    </row>
    <row r="33958" spans="1:3" x14ac:dyDescent="0.35">
      <c r="A33958" s="86">
        <v>46376</v>
      </c>
      <c r="B33958" s="87">
        <v>0.71875</v>
      </c>
      <c r="C33958">
        <v>3.4660000000000004E-5</v>
      </c>
    </row>
    <row r="33959" spans="1:3" x14ac:dyDescent="0.35">
      <c r="A33959" s="86">
        <v>46376</v>
      </c>
      <c r="B33959" s="87">
        <v>0.72916666666666663</v>
      </c>
      <c r="C33959">
        <v>3.7109999999999995E-5</v>
      </c>
    </row>
    <row r="33960" spans="1:3" x14ac:dyDescent="0.35">
      <c r="A33960" s="86">
        <v>46376</v>
      </c>
      <c r="B33960" s="87">
        <v>0.73958333333333337</v>
      </c>
      <c r="C33960">
        <v>3.9900000000000001E-5</v>
      </c>
    </row>
    <row r="33961" spans="1:3" x14ac:dyDescent="0.35">
      <c r="A33961" s="86">
        <v>46376</v>
      </c>
      <c r="B33961" s="87">
        <v>0.75</v>
      </c>
      <c r="C33961">
        <v>4.2659999999999995E-5</v>
      </c>
    </row>
    <row r="33962" spans="1:3" x14ac:dyDescent="0.35">
      <c r="A33962" s="86">
        <v>46376</v>
      </c>
      <c r="B33962" s="87">
        <v>0.76041666666666663</v>
      </c>
      <c r="C33962">
        <v>4.5060000000000006E-5</v>
      </c>
    </row>
    <row r="33963" spans="1:3" x14ac:dyDescent="0.35">
      <c r="A33963" s="86">
        <v>46376</v>
      </c>
      <c r="B33963" s="87">
        <v>0.77083333333333337</v>
      </c>
      <c r="C33963">
        <v>4.7120000000000003E-5</v>
      </c>
    </row>
    <row r="33964" spans="1:3" x14ac:dyDescent="0.35">
      <c r="A33964" s="86">
        <v>46376</v>
      </c>
      <c r="B33964" s="87">
        <v>0.78125</v>
      </c>
      <c r="C33964">
        <v>4.9020000000000002E-5</v>
      </c>
    </row>
    <row r="33965" spans="1:3" x14ac:dyDescent="0.35">
      <c r="A33965" s="86">
        <v>46376</v>
      </c>
      <c r="B33965" s="87">
        <v>0.79166666666666663</v>
      </c>
      <c r="C33965">
        <v>5.083E-5</v>
      </c>
    </row>
    <row r="33966" spans="1:3" x14ac:dyDescent="0.35">
      <c r="A33966" s="86">
        <v>46376</v>
      </c>
      <c r="B33966" s="87">
        <v>0.80208333333333337</v>
      </c>
      <c r="C33966">
        <v>5.2639999999999997E-5</v>
      </c>
    </row>
    <row r="33967" spans="1:3" x14ac:dyDescent="0.35">
      <c r="A33967" s="86">
        <v>46376</v>
      </c>
      <c r="B33967" s="87">
        <v>0.8125</v>
      </c>
      <c r="C33967">
        <v>5.414E-5</v>
      </c>
    </row>
    <row r="33968" spans="1:3" x14ac:dyDescent="0.35">
      <c r="A33968" s="86">
        <v>46376</v>
      </c>
      <c r="B33968" s="87">
        <v>0.82291666666666663</v>
      </c>
      <c r="C33968">
        <v>5.4979999999999999E-5</v>
      </c>
    </row>
    <row r="33969" spans="1:3" x14ac:dyDescent="0.35">
      <c r="A33969" s="86">
        <v>46376</v>
      </c>
      <c r="B33969" s="87">
        <v>0.83333333333333337</v>
      </c>
      <c r="C33969">
        <v>5.4670000000000003E-5</v>
      </c>
    </row>
    <row r="33970" spans="1:3" x14ac:dyDescent="0.35">
      <c r="A33970" s="86">
        <v>46376</v>
      </c>
      <c r="B33970" s="87">
        <v>0.84375</v>
      </c>
      <c r="C33970">
        <v>5.3069999999999998E-5</v>
      </c>
    </row>
    <row r="33971" spans="1:3" x14ac:dyDescent="0.35">
      <c r="A33971" s="86">
        <v>46376</v>
      </c>
      <c r="B33971" s="87">
        <v>0.85416666666666663</v>
      </c>
      <c r="C33971">
        <v>5.0560000000000004E-5</v>
      </c>
    </row>
    <row r="33972" spans="1:3" x14ac:dyDescent="0.35">
      <c r="A33972" s="86">
        <v>46376</v>
      </c>
      <c r="B33972" s="87">
        <v>0.86458333333333337</v>
      </c>
      <c r="C33972">
        <v>4.7759999999999997E-5</v>
      </c>
    </row>
    <row r="33973" spans="1:3" x14ac:dyDescent="0.35">
      <c r="A33973" s="86">
        <v>46376</v>
      </c>
      <c r="B33973" s="87">
        <v>0.875</v>
      </c>
      <c r="C33973">
        <v>4.5220000000000004E-5</v>
      </c>
    </row>
    <row r="33974" spans="1:3" x14ac:dyDescent="0.35">
      <c r="A33974" s="86">
        <v>46376</v>
      </c>
      <c r="B33974" s="87">
        <v>0.88541666666666663</v>
      </c>
      <c r="C33974">
        <v>4.3399999999999998E-5</v>
      </c>
    </row>
    <row r="33975" spans="1:3" x14ac:dyDescent="0.35">
      <c r="A33975" s="86">
        <v>46376</v>
      </c>
      <c r="B33975" s="87">
        <v>0.89583333333333337</v>
      </c>
      <c r="C33975">
        <v>4.2110000000000002E-5</v>
      </c>
    </row>
    <row r="33976" spans="1:3" x14ac:dyDescent="0.35">
      <c r="A33976" s="86">
        <v>46376</v>
      </c>
      <c r="B33976" s="87">
        <v>0.90625</v>
      </c>
      <c r="C33976">
        <v>4.104E-5</v>
      </c>
    </row>
    <row r="33977" spans="1:3" x14ac:dyDescent="0.35">
      <c r="A33977" s="86">
        <v>46376</v>
      </c>
      <c r="B33977" s="87">
        <v>0.91666666666666663</v>
      </c>
      <c r="C33977">
        <v>3.9839999999999998E-5</v>
      </c>
    </row>
    <row r="33978" spans="1:3" x14ac:dyDescent="0.35">
      <c r="A33978" s="86">
        <v>46376</v>
      </c>
      <c r="B33978" s="87">
        <v>0.92708333333333337</v>
      </c>
      <c r="C33978">
        <v>3.8300000000000003E-5</v>
      </c>
    </row>
    <row r="33979" spans="1:3" x14ac:dyDescent="0.35">
      <c r="A33979" s="86">
        <v>46376</v>
      </c>
      <c r="B33979" s="87">
        <v>0.9375</v>
      </c>
      <c r="C33979">
        <v>3.6400000000000004E-5</v>
      </c>
    </row>
    <row r="33980" spans="1:3" x14ac:dyDescent="0.35">
      <c r="A33980" s="86">
        <v>46376</v>
      </c>
      <c r="B33980" s="87">
        <v>0.94791666666666663</v>
      </c>
      <c r="C33980">
        <v>3.4250000000000006E-5</v>
      </c>
    </row>
    <row r="33981" spans="1:3" x14ac:dyDescent="0.35">
      <c r="A33981" s="86">
        <v>46376</v>
      </c>
      <c r="B33981" s="87">
        <v>0.95833333333333337</v>
      </c>
      <c r="C33981">
        <v>3.1919999999999999E-5</v>
      </c>
    </row>
    <row r="33982" spans="1:3" x14ac:dyDescent="0.35">
      <c r="A33982" s="86">
        <v>46376</v>
      </c>
      <c r="B33982" s="87">
        <v>0.96875</v>
      </c>
      <c r="C33982">
        <v>2.953E-5</v>
      </c>
    </row>
    <row r="33983" spans="1:3" x14ac:dyDescent="0.35">
      <c r="A33983" s="86">
        <v>46376</v>
      </c>
      <c r="B33983" s="87">
        <v>0.97916666666666663</v>
      </c>
      <c r="C33983">
        <v>2.7130000000000003E-5</v>
      </c>
    </row>
    <row r="33984" spans="1:3" x14ac:dyDescent="0.35">
      <c r="A33984" s="86">
        <v>46376</v>
      </c>
      <c r="B33984" s="87">
        <v>0.98958333333333337</v>
      </c>
      <c r="C33984">
        <v>2.4770000000000002E-5</v>
      </c>
    </row>
    <row r="33985" spans="1:3" x14ac:dyDescent="0.35">
      <c r="A33985" s="86">
        <v>46377</v>
      </c>
      <c r="B33985" s="87">
        <v>0</v>
      </c>
      <c r="C33985">
        <v>2.247E-5</v>
      </c>
    </row>
    <row r="33986" spans="1:3" x14ac:dyDescent="0.35">
      <c r="A33986" s="86">
        <v>46377</v>
      </c>
      <c r="B33986" s="87">
        <v>1.0416666666666666E-2</v>
      </c>
      <c r="C33986">
        <v>2.0799999999999997E-5</v>
      </c>
    </row>
    <row r="33987" spans="1:3" x14ac:dyDescent="0.35">
      <c r="A33987" s="86">
        <v>46377</v>
      </c>
      <c r="B33987" s="87">
        <v>2.0833333333333332E-2</v>
      </c>
      <c r="C33987">
        <v>1.8710000000000002E-5</v>
      </c>
    </row>
    <row r="33988" spans="1:3" x14ac:dyDescent="0.35">
      <c r="A33988" s="86">
        <v>46377</v>
      </c>
      <c r="B33988" s="87">
        <v>3.125E-2</v>
      </c>
      <c r="C33988">
        <v>1.6899999999999997E-5</v>
      </c>
    </row>
    <row r="33989" spans="1:3" x14ac:dyDescent="0.35">
      <c r="A33989" s="86">
        <v>46377</v>
      </c>
      <c r="B33989" s="87">
        <v>4.1666666666666664E-2</v>
      </c>
      <c r="C33989">
        <v>1.5360000000000002E-5</v>
      </c>
    </row>
    <row r="33990" spans="1:3" x14ac:dyDescent="0.35">
      <c r="A33990" s="86">
        <v>46377</v>
      </c>
      <c r="B33990" s="87">
        <v>5.2083333333333336E-2</v>
      </c>
      <c r="C33990">
        <v>1.4219999999999999E-5</v>
      </c>
    </row>
    <row r="33991" spans="1:3" x14ac:dyDescent="0.35">
      <c r="A33991" s="86">
        <v>46377</v>
      </c>
      <c r="B33991" s="87">
        <v>6.25E-2</v>
      </c>
      <c r="C33991">
        <v>1.342E-5</v>
      </c>
    </row>
    <row r="33992" spans="1:3" x14ac:dyDescent="0.35">
      <c r="A33992" s="86">
        <v>46377</v>
      </c>
      <c r="B33992" s="87">
        <v>7.2916666666666671E-2</v>
      </c>
      <c r="C33992">
        <v>1.29E-5</v>
      </c>
    </row>
    <row r="33993" spans="1:3" x14ac:dyDescent="0.35">
      <c r="A33993" s="86">
        <v>46377</v>
      </c>
      <c r="B33993" s="87">
        <v>8.3333333333333329E-2</v>
      </c>
      <c r="C33993">
        <v>1.255E-5</v>
      </c>
    </row>
    <row r="33994" spans="1:3" x14ac:dyDescent="0.35">
      <c r="A33994" s="86">
        <v>46377</v>
      </c>
      <c r="B33994" s="87">
        <v>9.375E-2</v>
      </c>
      <c r="C33994">
        <v>1.235E-5</v>
      </c>
    </row>
    <row r="33995" spans="1:3" x14ac:dyDescent="0.35">
      <c r="A33995" s="86">
        <v>46377</v>
      </c>
      <c r="B33995" s="87">
        <v>0.10416666666666667</v>
      </c>
      <c r="C33995">
        <v>1.219E-5</v>
      </c>
    </row>
    <row r="33996" spans="1:3" x14ac:dyDescent="0.35">
      <c r="A33996" s="86">
        <v>46377</v>
      </c>
      <c r="B33996" s="87">
        <v>0.11458333333333333</v>
      </c>
      <c r="C33996">
        <v>1.2120000000000001E-5</v>
      </c>
    </row>
    <row r="33997" spans="1:3" x14ac:dyDescent="0.35">
      <c r="A33997" s="86">
        <v>46377</v>
      </c>
      <c r="B33997" s="87">
        <v>0.125</v>
      </c>
      <c r="C33997">
        <v>1.204E-5</v>
      </c>
    </row>
    <row r="33998" spans="1:3" x14ac:dyDescent="0.35">
      <c r="A33998" s="86">
        <v>46377</v>
      </c>
      <c r="B33998" s="87">
        <v>0.13541666666666666</v>
      </c>
      <c r="C33998">
        <v>1.1939999999999999E-5</v>
      </c>
    </row>
    <row r="33999" spans="1:3" x14ac:dyDescent="0.35">
      <c r="A33999" s="86">
        <v>46377</v>
      </c>
      <c r="B33999" s="87">
        <v>0.14583333333333334</v>
      </c>
      <c r="C33999">
        <v>1.188E-5</v>
      </c>
    </row>
    <row r="34000" spans="1:3" x14ac:dyDescent="0.35">
      <c r="A34000" s="86">
        <v>46377</v>
      </c>
      <c r="B34000" s="87">
        <v>0.15625</v>
      </c>
      <c r="C34000">
        <v>1.1790000000000001E-5</v>
      </c>
    </row>
    <row r="34001" spans="1:3" x14ac:dyDescent="0.35">
      <c r="A34001" s="86">
        <v>46377</v>
      </c>
      <c r="B34001" s="87">
        <v>0.16666666666666666</v>
      </c>
      <c r="C34001">
        <v>1.1790000000000001E-5</v>
      </c>
    </row>
    <row r="34002" spans="1:3" x14ac:dyDescent="0.35">
      <c r="A34002" s="86">
        <v>46377</v>
      </c>
      <c r="B34002" s="87">
        <v>0.17708333333333334</v>
      </c>
      <c r="C34002">
        <v>1.182E-5</v>
      </c>
    </row>
    <row r="34003" spans="1:3" x14ac:dyDescent="0.35">
      <c r="A34003" s="86">
        <v>46377</v>
      </c>
      <c r="B34003" s="87">
        <v>0.1875</v>
      </c>
      <c r="C34003">
        <v>1.1939999999999999E-5</v>
      </c>
    </row>
    <row r="34004" spans="1:3" x14ac:dyDescent="0.35">
      <c r="A34004" s="86">
        <v>46377</v>
      </c>
      <c r="B34004" s="87">
        <v>0.19791666666666666</v>
      </c>
      <c r="C34004">
        <v>1.2099999999999999E-5</v>
      </c>
    </row>
    <row r="34005" spans="1:3" x14ac:dyDescent="0.35">
      <c r="A34005" s="86">
        <v>46377</v>
      </c>
      <c r="B34005" s="87">
        <v>0.20833333333333334</v>
      </c>
      <c r="C34005">
        <v>1.2309999999999999E-5</v>
      </c>
    </row>
    <row r="34006" spans="1:3" x14ac:dyDescent="0.35">
      <c r="A34006" s="86">
        <v>46377</v>
      </c>
      <c r="B34006" s="87">
        <v>0.21875</v>
      </c>
      <c r="C34006">
        <v>1.259E-5</v>
      </c>
    </row>
    <row r="34007" spans="1:3" x14ac:dyDescent="0.35">
      <c r="A34007" s="86">
        <v>46377</v>
      </c>
      <c r="B34007" s="87">
        <v>0.22916666666666666</v>
      </c>
      <c r="C34007">
        <v>1.327E-5</v>
      </c>
    </row>
    <row r="34008" spans="1:3" x14ac:dyDescent="0.35">
      <c r="A34008" s="86">
        <v>46377</v>
      </c>
      <c r="B34008" s="87">
        <v>0.23958333333333334</v>
      </c>
      <c r="C34008">
        <v>1.468E-5</v>
      </c>
    </row>
    <row r="34009" spans="1:3" x14ac:dyDescent="0.35">
      <c r="A34009" s="86">
        <v>46377</v>
      </c>
      <c r="B34009" s="87">
        <v>0.25</v>
      </c>
      <c r="C34009">
        <v>1.717E-5</v>
      </c>
    </row>
    <row r="34010" spans="1:3" x14ac:dyDescent="0.35">
      <c r="A34010" s="86">
        <v>46377</v>
      </c>
      <c r="B34010" s="87">
        <v>0.26041666666666669</v>
      </c>
      <c r="C34010">
        <v>2.092E-5</v>
      </c>
    </row>
    <row r="34011" spans="1:3" x14ac:dyDescent="0.35">
      <c r="A34011" s="86">
        <v>46377</v>
      </c>
      <c r="B34011" s="87">
        <v>0.27083333333333331</v>
      </c>
      <c r="C34011">
        <v>2.548E-5</v>
      </c>
    </row>
    <row r="34012" spans="1:3" x14ac:dyDescent="0.35">
      <c r="A34012" s="86">
        <v>46377</v>
      </c>
      <c r="B34012" s="87">
        <v>0.28125</v>
      </c>
      <c r="C34012">
        <v>3.0150000000000001E-5</v>
      </c>
    </row>
    <row r="34013" spans="1:3" x14ac:dyDescent="0.35">
      <c r="A34013" s="86">
        <v>46377</v>
      </c>
      <c r="B34013" s="87">
        <v>0.29166666666666669</v>
      </c>
      <c r="C34013">
        <v>3.4310000000000002E-5</v>
      </c>
    </row>
    <row r="34014" spans="1:3" x14ac:dyDescent="0.35">
      <c r="A34014" s="86">
        <v>46377</v>
      </c>
      <c r="B34014" s="87">
        <v>0.30208333333333331</v>
      </c>
      <c r="C34014">
        <v>3.7420000000000004E-5</v>
      </c>
    </row>
    <row r="34015" spans="1:3" x14ac:dyDescent="0.35">
      <c r="A34015" s="86">
        <v>46377</v>
      </c>
      <c r="B34015" s="87">
        <v>0.3125</v>
      </c>
      <c r="C34015">
        <v>3.9549999999999999E-5</v>
      </c>
    </row>
    <row r="34016" spans="1:3" x14ac:dyDescent="0.35">
      <c r="A34016" s="86">
        <v>46377</v>
      </c>
      <c r="B34016" s="87">
        <v>0.32291666666666669</v>
      </c>
      <c r="C34016">
        <v>4.0840000000000002E-5</v>
      </c>
    </row>
    <row r="34017" spans="1:3" x14ac:dyDescent="0.35">
      <c r="A34017" s="86">
        <v>46377</v>
      </c>
      <c r="B34017" s="87">
        <v>0.33333333333333331</v>
      </c>
      <c r="C34017">
        <v>4.1480000000000003E-5</v>
      </c>
    </row>
    <row r="34018" spans="1:3" x14ac:dyDescent="0.35">
      <c r="A34018" s="86">
        <v>46377</v>
      </c>
      <c r="B34018" s="87">
        <v>0.34375</v>
      </c>
      <c r="C34018">
        <v>4.1660000000000004E-5</v>
      </c>
    </row>
    <row r="34019" spans="1:3" x14ac:dyDescent="0.35">
      <c r="A34019" s="86">
        <v>46377</v>
      </c>
      <c r="B34019" s="87">
        <v>0.35416666666666669</v>
      </c>
      <c r="C34019">
        <v>4.1480000000000003E-5</v>
      </c>
    </row>
    <row r="34020" spans="1:3" x14ac:dyDescent="0.35">
      <c r="A34020" s="86">
        <v>46377</v>
      </c>
      <c r="B34020" s="87">
        <v>0.36458333333333331</v>
      </c>
      <c r="C34020">
        <v>4.0960000000000001E-5</v>
      </c>
    </row>
    <row r="34021" spans="1:3" x14ac:dyDescent="0.35">
      <c r="A34021" s="86">
        <v>46377</v>
      </c>
      <c r="B34021" s="87">
        <v>0.375</v>
      </c>
      <c r="C34021">
        <v>4.0219999999999998E-5</v>
      </c>
    </row>
    <row r="34022" spans="1:3" x14ac:dyDescent="0.35">
      <c r="A34022" s="86">
        <v>46377</v>
      </c>
      <c r="B34022" s="87">
        <v>0.38541666666666669</v>
      </c>
      <c r="C34022">
        <v>3.93E-5</v>
      </c>
    </row>
    <row r="34023" spans="1:3" x14ac:dyDescent="0.35">
      <c r="A34023" s="86">
        <v>46377</v>
      </c>
      <c r="B34023" s="87">
        <v>0.39583333333333331</v>
      </c>
      <c r="C34023">
        <v>3.8340000000000002E-5</v>
      </c>
    </row>
    <row r="34024" spans="1:3" x14ac:dyDescent="0.35">
      <c r="A34024" s="86">
        <v>46377</v>
      </c>
      <c r="B34024" s="87">
        <v>0.40625</v>
      </c>
      <c r="C34024">
        <v>3.7389999999999999E-5</v>
      </c>
    </row>
    <row r="34025" spans="1:3" x14ac:dyDescent="0.35">
      <c r="A34025" s="86">
        <v>46377</v>
      </c>
      <c r="B34025" s="87">
        <v>0.41666666666666669</v>
      </c>
      <c r="C34025">
        <v>3.6619999999999998E-5</v>
      </c>
    </row>
    <row r="34026" spans="1:3" x14ac:dyDescent="0.35">
      <c r="A34026" s="86">
        <v>46377</v>
      </c>
      <c r="B34026" s="87">
        <v>0.42708333333333331</v>
      </c>
      <c r="C34026">
        <v>3.6100000000000003E-5</v>
      </c>
    </row>
    <row r="34027" spans="1:3" x14ac:dyDescent="0.35">
      <c r="A34027" s="86">
        <v>46377</v>
      </c>
      <c r="B34027" s="87">
        <v>0.4375</v>
      </c>
      <c r="C34027">
        <v>3.5749999999999995E-5</v>
      </c>
    </row>
    <row r="34028" spans="1:3" x14ac:dyDescent="0.35">
      <c r="A34028" s="86">
        <v>46377</v>
      </c>
      <c r="B34028" s="87">
        <v>0.44791666666666669</v>
      </c>
      <c r="C34028">
        <v>3.561E-5</v>
      </c>
    </row>
    <row r="34029" spans="1:3" x14ac:dyDescent="0.35">
      <c r="A34029" s="86">
        <v>46377</v>
      </c>
      <c r="B34029" s="87">
        <v>0.45833333333333331</v>
      </c>
      <c r="C34029">
        <v>3.561E-5</v>
      </c>
    </row>
    <row r="34030" spans="1:3" x14ac:dyDescent="0.35">
      <c r="A34030" s="86">
        <v>46377</v>
      </c>
      <c r="B34030" s="87">
        <v>0.46875</v>
      </c>
      <c r="C34030">
        <v>3.5729999999999998E-5</v>
      </c>
    </row>
    <row r="34031" spans="1:3" x14ac:dyDescent="0.35">
      <c r="A34031" s="86">
        <v>46377</v>
      </c>
      <c r="B34031" s="87">
        <v>0.47916666666666669</v>
      </c>
      <c r="C34031">
        <v>3.5999999999999994E-5</v>
      </c>
    </row>
    <row r="34032" spans="1:3" x14ac:dyDescent="0.35">
      <c r="A34032" s="86">
        <v>46377</v>
      </c>
      <c r="B34032" s="87">
        <v>0.48958333333333331</v>
      </c>
      <c r="C34032">
        <v>3.6529999999999998E-5</v>
      </c>
    </row>
    <row r="34033" spans="1:3" x14ac:dyDescent="0.35">
      <c r="A34033" s="86">
        <v>46377</v>
      </c>
      <c r="B34033" s="87">
        <v>0.5</v>
      </c>
      <c r="C34033">
        <v>3.7389999999999999E-5</v>
      </c>
    </row>
    <row r="34034" spans="1:3" x14ac:dyDescent="0.35">
      <c r="A34034" s="86">
        <v>46377</v>
      </c>
      <c r="B34034" s="87">
        <v>0.51041666666666663</v>
      </c>
      <c r="C34034">
        <v>3.8590000000000002E-5</v>
      </c>
    </row>
    <row r="34035" spans="1:3" x14ac:dyDescent="0.35">
      <c r="A34035" s="86">
        <v>46377</v>
      </c>
      <c r="B34035" s="87">
        <v>0.52083333333333337</v>
      </c>
      <c r="C34035">
        <v>3.9879999999999998E-5</v>
      </c>
    </row>
    <row r="34036" spans="1:3" x14ac:dyDescent="0.35">
      <c r="A34036" s="86">
        <v>46377</v>
      </c>
      <c r="B34036" s="87">
        <v>0.53125</v>
      </c>
      <c r="C34036">
        <v>4.0920000000000001E-5</v>
      </c>
    </row>
    <row r="34037" spans="1:3" x14ac:dyDescent="0.35">
      <c r="A34037" s="86">
        <v>46377</v>
      </c>
      <c r="B34037" s="87">
        <v>0.54166666666666663</v>
      </c>
      <c r="C34037">
        <v>4.1480000000000003E-5</v>
      </c>
    </row>
    <row r="34038" spans="1:3" x14ac:dyDescent="0.35">
      <c r="A34038" s="86">
        <v>46377</v>
      </c>
      <c r="B34038" s="87">
        <v>0.55208333333333337</v>
      </c>
      <c r="C34038">
        <v>4.1289999999999999E-5</v>
      </c>
    </row>
    <row r="34039" spans="1:3" x14ac:dyDescent="0.35">
      <c r="A34039" s="86">
        <v>46377</v>
      </c>
      <c r="B34039" s="87">
        <v>0.5625</v>
      </c>
      <c r="C34039">
        <v>4.053E-5</v>
      </c>
    </row>
    <row r="34040" spans="1:3" x14ac:dyDescent="0.35">
      <c r="A34040" s="86">
        <v>46377</v>
      </c>
      <c r="B34040" s="87">
        <v>0.57291666666666663</v>
      </c>
      <c r="C34040">
        <v>3.9390000000000001E-5</v>
      </c>
    </row>
    <row r="34041" spans="1:3" x14ac:dyDescent="0.35">
      <c r="A34041" s="86">
        <v>46377</v>
      </c>
      <c r="B34041" s="87">
        <v>0.58333333333333337</v>
      </c>
      <c r="C34041">
        <v>3.8160000000000001E-5</v>
      </c>
    </row>
    <row r="34042" spans="1:3" x14ac:dyDescent="0.35">
      <c r="A34042" s="86">
        <v>46377</v>
      </c>
      <c r="B34042" s="87">
        <v>0.59375</v>
      </c>
      <c r="C34042">
        <v>3.6990000000000003E-5</v>
      </c>
    </row>
    <row r="34043" spans="1:3" x14ac:dyDescent="0.35">
      <c r="A34043" s="86">
        <v>46377</v>
      </c>
      <c r="B34043" s="87">
        <v>0.60416666666666663</v>
      </c>
      <c r="C34043">
        <v>3.5939999999999998E-5</v>
      </c>
    </row>
    <row r="34044" spans="1:3" x14ac:dyDescent="0.35">
      <c r="A34044" s="86">
        <v>46377</v>
      </c>
      <c r="B34044" s="87">
        <v>0.61458333333333337</v>
      </c>
      <c r="C34044">
        <v>3.4990000000000002E-5</v>
      </c>
    </row>
    <row r="34045" spans="1:3" x14ac:dyDescent="0.35">
      <c r="A34045" s="86">
        <v>46377</v>
      </c>
      <c r="B34045" s="87">
        <v>0.625</v>
      </c>
      <c r="C34045">
        <v>3.4070000000000004E-5</v>
      </c>
    </row>
    <row r="34046" spans="1:3" x14ac:dyDescent="0.35">
      <c r="A34046" s="86">
        <v>46377</v>
      </c>
      <c r="B34046" s="87">
        <v>0.63541666666666663</v>
      </c>
      <c r="C34046">
        <v>3.3210000000000002E-5</v>
      </c>
    </row>
    <row r="34047" spans="1:3" x14ac:dyDescent="0.35">
      <c r="A34047" s="86">
        <v>46377</v>
      </c>
      <c r="B34047" s="87">
        <v>0.64583333333333337</v>
      </c>
      <c r="C34047">
        <v>3.2469999999999999E-5</v>
      </c>
    </row>
    <row r="34048" spans="1:3" x14ac:dyDescent="0.35">
      <c r="A34048" s="86">
        <v>46377</v>
      </c>
      <c r="B34048" s="87">
        <v>0.65625</v>
      </c>
      <c r="C34048">
        <v>3.1850000000000002E-5</v>
      </c>
    </row>
    <row r="34049" spans="1:3" x14ac:dyDescent="0.35">
      <c r="A34049" s="86">
        <v>46377</v>
      </c>
      <c r="B34049" s="87">
        <v>0.66666666666666663</v>
      </c>
      <c r="C34049">
        <v>3.1510000000000002E-5</v>
      </c>
    </row>
    <row r="34050" spans="1:3" x14ac:dyDescent="0.35">
      <c r="A34050" s="86">
        <v>46377</v>
      </c>
      <c r="B34050" s="87">
        <v>0.67708333333333337</v>
      </c>
      <c r="C34050">
        <v>3.1449999999999999E-5</v>
      </c>
    </row>
    <row r="34051" spans="1:3" x14ac:dyDescent="0.35">
      <c r="A34051" s="86">
        <v>46377</v>
      </c>
      <c r="B34051" s="87">
        <v>0.6875</v>
      </c>
      <c r="C34051">
        <v>3.1749999999999999E-5</v>
      </c>
    </row>
    <row r="34052" spans="1:3" x14ac:dyDescent="0.35">
      <c r="A34052" s="86">
        <v>46377</v>
      </c>
      <c r="B34052" s="87">
        <v>0.69791666666666663</v>
      </c>
      <c r="C34052">
        <v>3.2489999999999996E-5</v>
      </c>
    </row>
    <row r="34053" spans="1:3" x14ac:dyDescent="0.35">
      <c r="A34053" s="86">
        <v>46377</v>
      </c>
      <c r="B34053" s="87">
        <v>0.70833333333333337</v>
      </c>
      <c r="C34053">
        <v>3.3820000000000005E-5</v>
      </c>
    </row>
    <row r="34054" spans="1:3" x14ac:dyDescent="0.35">
      <c r="A34054" s="86">
        <v>46377</v>
      </c>
      <c r="B34054" s="87">
        <v>0.71875</v>
      </c>
      <c r="C34054">
        <v>3.5689999999999999E-5</v>
      </c>
    </row>
    <row r="34055" spans="1:3" x14ac:dyDescent="0.35">
      <c r="A34055" s="86">
        <v>46377</v>
      </c>
      <c r="B34055" s="87">
        <v>0.72916666666666663</v>
      </c>
      <c r="C34055">
        <v>3.807E-5</v>
      </c>
    </row>
    <row r="34056" spans="1:3" x14ac:dyDescent="0.35">
      <c r="A34056" s="86">
        <v>46377</v>
      </c>
      <c r="B34056" s="87">
        <v>0.73958333333333337</v>
      </c>
      <c r="C34056">
        <v>4.0800000000000002E-5</v>
      </c>
    </row>
    <row r="34057" spans="1:3" x14ac:dyDescent="0.35">
      <c r="A34057" s="86">
        <v>46377</v>
      </c>
      <c r="B34057" s="87">
        <v>0.75</v>
      </c>
      <c r="C34057">
        <v>4.3789999999999999E-5</v>
      </c>
    </row>
    <row r="34058" spans="1:3" x14ac:dyDescent="0.35">
      <c r="A34058" s="86">
        <v>46377</v>
      </c>
      <c r="B34058" s="87">
        <v>0.76041666666666663</v>
      </c>
      <c r="C34058">
        <v>4.689E-5</v>
      </c>
    </row>
    <row r="34059" spans="1:3" x14ac:dyDescent="0.35">
      <c r="A34059" s="86">
        <v>46377</v>
      </c>
      <c r="B34059" s="87">
        <v>0.77083333333333337</v>
      </c>
      <c r="C34059">
        <v>4.9910000000000002E-5</v>
      </c>
    </row>
    <row r="34060" spans="1:3" x14ac:dyDescent="0.35">
      <c r="A34060" s="86">
        <v>46377</v>
      </c>
      <c r="B34060" s="87">
        <v>0.78125</v>
      </c>
      <c r="C34060">
        <v>5.2679999999999997E-5</v>
      </c>
    </row>
    <row r="34061" spans="1:3" x14ac:dyDescent="0.35">
      <c r="A34061" s="86">
        <v>46377</v>
      </c>
      <c r="B34061" s="87">
        <v>0.79166666666666663</v>
      </c>
      <c r="C34061">
        <v>5.5050000000000003E-5</v>
      </c>
    </row>
    <row r="34062" spans="1:3" x14ac:dyDescent="0.35">
      <c r="A34062" s="86">
        <v>46377</v>
      </c>
      <c r="B34062" s="87">
        <v>0.80208333333333337</v>
      </c>
      <c r="C34062">
        <v>5.6840000000000005E-5</v>
      </c>
    </row>
    <row r="34063" spans="1:3" x14ac:dyDescent="0.35">
      <c r="A34063" s="86">
        <v>46377</v>
      </c>
      <c r="B34063" s="87">
        <v>0.8125</v>
      </c>
      <c r="C34063">
        <v>5.7910000000000006E-5</v>
      </c>
    </row>
    <row r="34064" spans="1:3" x14ac:dyDescent="0.35">
      <c r="A34064" s="86">
        <v>46377</v>
      </c>
      <c r="B34064" s="87">
        <v>0.82291666666666663</v>
      </c>
      <c r="C34064">
        <v>5.8130000000000001E-5</v>
      </c>
    </row>
    <row r="34065" spans="1:3" x14ac:dyDescent="0.35">
      <c r="A34065" s="86">
        <v>46377</v>
      </c>
      <c r="B34065" s="87">
        <v>0.83333333333333337</v>
      </c>
      <c r="C34065">
        <v>5.736E-5</v>
      </c>
    </row>
    <row r="34066" spans="1:3" x14ac:dyDescent="0.35">
      <c r="A34066" s="86">
        <v>46377</v>
      </c>
      <c r="B34066" s="87">
        <v>0.84375</v>
      </c>
      <c r="C34066">
        <v>5.5609999999999998E-5</v>
      </c>
    </row>
    <row r="34067" spans="1:3" x14ac:dyDescent="0.35">
      <c r="A34067" s="86">
        <v>46377</v>
      </c>
      <c r="B34067" s="87">
        <v>0.85416666666666663</v>
      </c>
      <c r="C34067">
        <v>5.3150000000000004E-5</v>
      </c>
    </row>
    <row r="34068" spans="1:3" x14ac:dyDescent="0.35">
      <c r="A34068" s="86">
        <v>46377</v>
      </c>
      <c r="B34068" s="87">
        <v>0.86458333333333337</v>
      </c>
      <c r="C34068">
        <v>5.0439999999999998E-5</v>
      </c>
    </row>
    <row r="34069" spans="1:3" x14ac:dyDescent="0.35">
      <c r="A34069" s="86">
        <v>46377</v>
      </c>
      <c r="B34069" s="87">
        <v>0.875</v>
      </c>
      <c r="C34069">
        <v>4.7879999999999996E-5</v>
      </c>
    </row>
    <row r="34070" spans="1:3" x14ac:dyDescent="0.35">
      <c r="A34070" s="86">
        <v>46377</v>
      </c>
      <c r="B34070" s="87">
        <v>0.88541666666666663</v>
      </c>
      <c r="C34070">
        <v>4.5819999999999998E-5</v>
      </c>
    </row>
    <row r="34071" spans="1:3" x14ac:dyDescent="0.35">
      <c r="A34071" s="86">
        <v>46377</v>
      </c>
      <c r="B34071" s="87">
        <v>0.89583333333333337</v>
      </c>
      <c r="C34071">
        <v>4.4119999999999998E-5</v>
      </c>
    </row>
    <row r="34072" spans="1:3" x14ac:dyDescent="0.35">
      <c r="A34072" s="86">
        <v>46377</v>
      </c>
      <c r="B34072" s="87">
        <v>0.90625</v>
      </c>
      <c r="C34072">
        <v>4.2590000000000004E-5</v>
      </c>
    </row>
    <row r="34073" spans="1:3" x14ac:dyDescent="0.35">
      <c r="A34073" s="86">
        <v>46377</v>
      </c>
      <c r="B34073" s="87">
        <v>0.91666666666666663</v>
      </c>
      <c r="C34073">
        <v>4.0989999999999999E-5</v>
      </c>
    </row>
    <row r="34074" spans="1:3" x14ac:dyDescent="0.35">
      <c r="A34074" s="86">
        <v>46377</v>
      </c>
      <c r="B34074" s="87">
        <v>0.92708333333333337</v>
      </c>
      <c r="C34074">
        <v>3.9140000000000001E-5</v>
      </c>
    </row>
    <row r="34075" spans="1:3" x14ac:dyDescent="0.35">
      <c r="A34075" s="86">
        <v>46377</v>
      </c>
      <c r="B34075" s="87">
        <v>0.9375</v>
      </c>
      <c r="C34075">
        <v>3.7080000000000004E-5</v>
      </c>
    </row>
    <row r="34076" spans="1:3" x14ac:dyDescent="0.35">
      <c r="A34076" s="86">
        <v>46377</v>
      </c>
      <c r="B34076" s="87">
        <v>0.94791666666666663</v>
      </c>
      <c r="C34076">
        <v>3.4869999999999996E-5</v>
      </c>
    </row>
    <row r="34077" spans="1:3" x14ac:dyDescent="0.35">
      <c r="A34077" s="86">
        <v>46377</v>
      </c>
      <c r="B34077" s="87">
        <v>0.95833333333333337</v>
      </c>
      <c r="C34077">
        <v>3.2530000000000002E-5</v>
      </c>
    </row>
    <row r="34078" spans="1:3" x14ac:dyDescent="0.35">
      <c r="A34078" s="86">
        <v>46377</v>
      </c>
      <c r="B34078" s="87">
        <v>0.96875</v>
      </c>
      <c r="C34078">
        <v>3.0150000000000001E-5</v>
      </c>
    </row>
    <row r="34079" spans="1:3" x14ac:dyDescent="0.35">
      <c r="A34079" s="86">
        <v>46377</v>
      </c>
      <c r="B34079" s="87">
        <v>0.97916666666666663</v>
      </c>
      <c r="C34079">
        <v>2.775E-5</v>
      </c>
    </row>
    <row r="34080" spans="1:3" x14ac:dyDescent="0.35">
      <c r="A34080" s="86">
        <v>46377</v>
      </c>
      <c r="B34080" s="87">
        <v>0.98958333333333337</v>
      </c>
      <c r="C34080">
        <v>2.5389999999999999E-5</v>
      </c>
    </row>
    <row r="34081" spans="1:3" x14ac:dyDescent="0.35">
      <c r="A34081" s="86">
        <v>46378</v>
      </c>
      <c r="B34081" s="87">
        <v>0</v>
      </c>
      <c r="C34081">
        <v>2.3050000000000001E-5</v>
      </c>
    </row>
    <row r="34082" spans="1:3" x14ac:dyDescent="0.35">
      <c r="A34082" s="86">
        <v>46378</v>
      </c>
      <c r="B34082" s="87">
        <v>1.0416666666666666E-2</v>
      </c>
      <c r="C34082">
        <v>2.0850000000000002E-5</v>
      </c>
    </row>
    <row r="34083" spans="1:3" x14ac:dyDescent="0.35">
      <c r="A34083" s="86">
        <v>46378</v>
      </c>
      <c r="B34083" s="87">
        <v>2.0833333333333332E-2</v>
      </c>
      <c r="C34083">
        <v>1.8749999999999998E-5</v>
      </c>
    </row>
    <row r="34084" spans="1:3" x14ac:dyDescent="0.35">
      <c r="A34084" s="86">
        <v>46378</v>
      </c>
      <c r="B34084" s="87">
        <v>3.125E-2</v>
      </c>
      <c r="C34084">
        <v>1.694E-5</v>
      </c>
    </row>
    <row r="34085" spans="1:3" x14ac:dyDescent="0.35">
      <c r="A34085" s="86">
        <v>46378</v>
      </c>
      <c r="B34085" s="87">
        <v>4.1666666666666664E-2</v>
      </c>
      <c r="C34085">
        <v>1.5400000000000002E-5</v>
      </c>
    </row>
    <row r="34086" spans="1:3" x14ac:dyDescent="0.35">
      <c r="A34086" s="86">
        <v>46378</v>
      </c>
      <c r="B34086" s="87">
        <v>5.2083333333333336E-2</v>
      </c>
      <c r="C34086">
        <v>1.4250000000000001E-5</v>
      </c>
    </row>
    <row r="34087" spans="1:3" x14ac:dyDescent="0.35">
      <c r="A34087" s="86">
        <v>46378</v>
      </c>
      <c r="B34087" s="87">
        <v>6.25E-2</v>
      </c>
      <c r="C34087">
        <v>1.345E-5</v>
      </c>
    </row>
    <row r="34088" spans="1:3" x14ac:dyDescent="0.35">
      <c r="A34088" s="86">
        <v>46378</v>
      </c>
      <c r="B34088" s="87">
        <v>7.2916666666666671E-2</v>
      </c>
      <c r="C34088">
        <v>1.293E-5</v>
      </c>
    </row>
    <row r="34089" spans="1:3" x14ac:dyDescent="0.35">
      <c r="A34089" s="86">
        <v>46378</v>
      </c>
      <c r="B34089" s="87">
        <v>8.3333333333333329E-2</v>
      </c>
      <c r="C34089">
        <v>1.259E-5</v>
      </c>
    </row>
    <row r="34090" spans="1:3" x14ac:dyDescent="0.35">
      <c r="A34090" s="86">
        <v>46378</v>
      </c>
      <c r="B34090" s="87">
        <v>9.375E-2</v>
      </c>
      <c r="C34090">
        <v>1.238E-5</v>
      </c>
    </row>
    <row r="34091" spans="1:3" x14ac:dyDescent="0.35">
      <c r="A34091" s="86">
        <v>46378</v>
      </c>
      <c r="B34091" s="87">
        <v>0.10416666666666667</v>
      </c>
      <c r="C34091">
        <v>1.222E-5</v>
      </c>
    </row>
    <row r="34092" spans="1:3" x14ac:dyDescent="0.35">
      <c r="A34092" s="86">
        <v>46378</v>
      </c>
      <c r="B34092" s="87">
        <v>0.11458333333333333</v>
      </c>
      <c r="C34092">
        <v>1.2149999999999999E-5</v>
      </c>
    </row>
    <row r="34093" spans="1:3" x14ac:dyDescent="0.35">
      <c r="A34093" s="86">
        <v>46378</v>
      </c>
      <c r="B34093" s="87">
        <v>0.125</v>
      </c>
      <c r="C34093">
        <v>1.2070000000000001E-5</v>
      </c>
    </row>
    <row r="34094" spans="1:3" x14ac:dyDescent="0.35">
      <c r="A34094" s="86">
        <v>46378</v>
      </c>
      <c r="B34094" s="87">
        <v>0.13541666666666666</v>
      </c>
      <c r="C34094">
        <v>1.1969999999999999E-5</v>
      </c>
    </row>
    <row r="34095" spans="1:3" x14ac:dyDescent="0.35">
      <c r="A34095" s="86">
        <v>46378</v>
      </c>
      <c r="B34095" s="87">
        <v>0.14583333333333334</v>
      </c>
      <c r="C34095">
        <v>1.1910000000000001E-5</v>
      </c>
    </row>
    <row r="34096" spans="1:3" x14ac:dyDescent="0.35">
      <c r="A34096" s="86">
        <v>46378</v>
      </c>
      <c r="B34096" s="87">
        <v>0.15625</v>
      </c>
      <c r="C34096">
        <v>1.182E-5</v>
      </c>
    </row>
    <row r="34097" spans="1:3" x14ac:dyDescent="0.35">
      <c r="A34097" s="86">
        <v>46378</v>
      </c>
      <c r="B34097" s="87">
        <v>0.16666666666666666</v>
      </c>
      <c r="C34097">
        <v>1.182E-5</v>
      </c>
    </row>
    <row r="34098" spans="1:3" x14ac:dyDescent="0.35">
      <c r="A34098" s="86">
        <v>46378</v>
      </c>
      <c r="B34098" s="87">
        <v>0.17708333333333334</v>
      </c>
      <c r="C34098">
        <v>1.185E-5</v>
      </c>
    </row>
    <row r="34099" spans="1:3" x14ac:dyDescent="0.35">
      <c r="A34099" s="86">
        <v>46378</v>
      </c>
      <c r="B34099" s="87">
        <v>0.1875</v>
      </c>
      <c r="C34099">
        <v>1.1969999999999999E-5</v>
      </c>
    </row>
    <row r="34100" spans="1:3" x14ac:dyDescent="0.35">
      <c r="A34100" s="86">
        <v>46378</v>
      </c>
      <c r="B34100" s="87">
        <v>0.19791666666666666</v>
      </c>
      <c r="C34100">
        <v>1.2130000000000001E-5</v>
      </c>
    </row>
    <row r="34101" spans="1:3" x14ac:dyDescent="0.35">
      <c r="A34101" s="86">
        <v>46378</v>
      </c>
      <c r="B34101" s="87">
        <v>0.20833333333333334</v>
      </c>
      <c r="C34101">
        <v>1.234E-5</v>
      </c>
    </row>
    <row r="34102" spans="1:3" x14ac:dyDescent="0.35">
      <c r="A34102" s="86">
        <v>46378</v>
      </c>
      <c r="B34102" s="87">
        <v>0.21875</v>
      </c>
      <c r="C34102">
        <v>1.2619999999999999E-5</v>
      </c>
    </row>
    <row r="34103" spans="1:3" x14ac:dyDescent="0.35">
      <c r="A34103" s="86">
        <v>46378</v>
      </c>
      <c r="B34103" s="87">
        <v>0.22916666666666666</v>
      </c>
      <c r="C34103">
        <v>1.33E-5</v>
      </c>
    </row>
    <row r="34104" spans="1:3" x14ac:dyDescent="0.35">
      <c r="A34104" s="86">
        <v>46378</v>
      </c>
      <c r="B34104" s="87">
        <v>0.23958333333333334</v>
      </c>
      <c r="C34104">
        <v>1.472E-5</v>
      </c>
    </row>
    <row r="34105" spans="1:3" x14ac:dyDescent="0.35">
      <c r="A34105" s="86">
        <v>46378</v>
      </c>
      <c r="B34105" s="87">
        <v>0.25</v>
      </c>
      <c r="C34105">
        <v>1.721E-5</v>
      </c>
    </row>
    <row r="34106" spans="1:3" x14ac:dyDescent="0.35">
      <c r="A34106" s="86">
        <v>46378</v>
      </c>
      <c r="B34106" s="87">
        <v>0.26041666666666669</v>
      </c>
      <c r="C34106">
        <v>2.0979999999999999E-5</v>
      </c>
    </row>
    <row r="34107" spans="1:3" x14ac:dyDescent="0.35">
      <c r="A34107" s="86">
        <v>46378</v>
      </c>
      <c r="B34107" s="87">
        <v>0.27083333333333331</v>
      </c>
      <c r="C34107">
        <v>2.5539999999999999E-5</v>
      </c>
    </row>
    <row r="34108" spans="1:3" x14ac:dyDescent="0.35">
      <c r="A34108" s="86">
        <v>46378</v>
      </c>
      <c r="B34108" s="87">
        <v>0.28125</v>
      </c>
      <c r="C34108">
        <v>3.023E-5</v>
      </c>
    </row>
    <row r="34109" spans="1:3" x14ac:dyDescent="0.35">
      <c r="A34109" s="86">
        <v>46378</v>
      </c>
      <c r="B34109" s="87">
        <v>0.29166666666666669</v>
      </c>
      <c r="C34109">
        <v>3.4400000000000003E-5</v>
      </c>
    </row>
    <row r="34110" spans="1:3" x14ac:dyDescent="0.35">
      <c r="A34110" s="86">
        <v>46378</v>
      </c>
      <c r="B34110" s="87">
        <v>0.30208333333333331</v>
      </c>
      <c r="C34110">
        <v>3.7509999999999998E-5</v>
      </c>
    </row>
    <row r="34111" spans="1:3" x14ac:dyDescent="0.35">
      <c r="A34111" s="86">
        <v>46378</v>
      </c>
      <c r="B34111" s="87">
        <v>0.3125</v>
      </c>
      <c r="C34111">
        <v>3.964E-5</v>
      </c>
    </row>
    <row r="34112" spans="1:3" x14ac:dyDescent="0.35">
      <c r="A34112" s="86">
        <v>46378</v>
      </c>
      <c r="B34112" s="87">
        <v>0.32291666666666669</v>
      </c>
      <c r="C34112">
        <v>4.0939999999999998E-5</v>
      </c>
    </row>
    <row r="34113" spans="1:3" x14ac:dyDescent="0.35">
      <c r="A34113" s="86">
        <v>46378</v>
      </c>
      <c r="B34113" s="87">
        <v>0.33333333333333331</v>
      </c>
      <c r="C34113">
        <v>4.1579999999999998E-5</v>
      </c>
    </row>
    <row r="34114" spans="1:3" x14ac:dyDescent="0.35">
      <c r="A34114" s="86">
        <v>46378</v>
      </c>
      <c r="B34114" s="87">
        <v>0.34375</v>
      </c>
      <c r="C34114">
        <v>4.1770000000000002E-5</v>
      </c>
    </row>
    <row r="34115" spans="1:3" x14ac:dyDescent="0.35">
      <c r="A34115" s="86">
        <v>46378</v>
      </c>
      <c r="B34115" s="87">
        <v>0.35416666666666669</v>
      </c>
      <c r="C34115">
        <v>4.1579999999999998E-5</v>
      </c>
    </row>
    <row r="34116" spans="1:3" x14ac:dyDescent="0.35">
      <c r="A34116" s="86">
        <v>46378</v>
      </c>
      <c r="B34116" s="87">
        <v>0.36458333333333331</v>
      </c>
      <c r="C34116">
        <v>4.1059999999999997E-5</v>
      </c>
    </row>
    <row r="34117" spans="1:3" x14ac:dyDescent="0.35">
      <c r="A34117" s="86">
        <v>46378</v>
      </c>
      <c r="B34117" s="87">
        <v>0.375</v>
      </c>
      <c r="C34117">
        <v>4.032E-5</v>
      </c>
    </row>
    <row r="34118" spans="1:3" x14ac:dyDescent="0.35">
      <c r="A34118" s="86">
        <v>46378</v>
      </c>
      <c r="B34118" s="87">
        <v>0.38541666666666669</v>
      </c>
      <c r="C34118">
        <v>3.9399999999999995E-5</v>
      </c>
    </row>
    <row r="34119" spans="1:3" x14ac:dyDescent="0.35">
      <c r="A34119" s="86">
        <v>46378</v>
      </c>
      <c r="B34119" s="87">
        <v>0.39583333333333331</v>
      </c>
      <c r="C34119">
        <v>3.8440000000000005E-5</v>
      </c>
    </row>
    <row r="34120" spans="1:3" x14ac:dyDescent="0.35">
      <c r="A34120" s="86">
        <v>46378</v>
      </c>
      <c r="B34120" s="87">
        <v>0.40625</v>
      </c>
      <c r="C34120">
        <v>3.7490000000000002E-5</v>
      </c>
    </row>
    <row r="34121" spans="1:3" x14ac:dyDescent="0.35">
      <c r="A34121" s="86">
        <v>46378</v>
      </c>
      <c r="B34121" s="87">
        <v>0.41666666666666669</v>
      </c>
      <c r="C34121">
        <v>3.6709999999999999E-5</v>
      </c>
    </row>
    <row r="34122" spans="1:3" x14ac:dyDescent="0.35">
      <c r="A34122" s="86">
        <v>46378</v>
      </c>
      <c r="B34122" s="87">
        <v>0.42708333333333331</v>
      </c>
      <c r="C34122">
        <v>3.6189999999999997E-5</v>
      </c>
    </row>
    <row r="34123" spans="1:3" x14ac:dyDescent="0.35">
      <c r="A34123" s="86">
        <v>46378</v>
      </c>
      <c r="B34123" s="87">
        <v>0.4375</v>
      </c>
      <c r="C34123">
        <v>3.5839999999999996E-5</v>
      </c>
    </row>
    <row r="34124" spans="1:3" x14ac:dyDescent="0.35">
      <c r="A34124" s="86">
        <v>46378</v>
      </c>
      <c r="B34124" s="87">
        <v>0.44791666666666669</v>
      </c>
      <c r="C34124">
        <v>3.57E-5</v>
      </c>
    </row>
    <row r="34125" spans="1:3" x14ac:dyDescent="0.35">
      <c r="A34125" s="86">
        <v>46378</v>
      </c>
      <c r="B34125" s="87">
        <v>0.45833333333333331</v>
      </c>
      <c r="C34125">
        <v>3.57E-5</v>
      </c>
    </row>
    <row r="34126" spans="1:3" x14ac:dyDescent="0.35">
      <c r="A34126" s="86">
        <v>46378</v>
      </c>
      <c r="B34126" s="87">
        <v>0.46875</v>
      </c>
      <c r="C34126">
        <v>3.5819999999999999E-5</v>
      </c>
    </row>
    <row r="34127" spans="1:3" x14ac:dyDescent="0.35">
      <c r="A34127" s="86">
        <v>46378</v>
      </c>
      <c r="B34127" s="87">
        <v>0.47916666666666669</v>
      </c>
      <c r="C34127">
        <v>3.6089999999999995E-5</v>
      </c>
    </row>
    <row r="34128" spans="1:3" x14ac:dyDescent="0.35">
      <c r="A34128" s="86">
        <v>46378</v>
      </c>
      <c r="B34128" s="87">
        <v>0.48958333333333331</v>
      </c>
      <c r="C34128">
        <v>3.6619999999999998E-5</v>
      </c>
    </row>
    <row r="34129" spans="1:3" x14ac:dyDescent="0.35">
      <c r="A34129" s="86">
        <v>46378</v>
      </c>
      <c r="B34129" s="87">
        <v>0.5</v>
      </c>
      <c r="C34129">
        <v>3.7490000000000002E-5</v>
      </c>
    </row>
    <row r="34130" spans="1:3" x14ac:dyDescent="0.35">
      <c r="A34130" s="86">
        <v>46378</v>
      </c>
      <c r="B34130" s="87">
        <v>0.51041666666666663</v>
      </c>
      <c r="C34130">
        <v>3.8680000000000002E-5</v>
      </c>
    </row>
    <row r="34131" spans="1:3" x14ac:dyDescent="0.35">
      <c r="A34131" s="86">
        <v>46378</v>
      </c>
      <c r="B34131" s="87">
        <v>0.52083333333333337</v>
      </c>
      <c r="C34131">
        <v>3.998E-5</v>
      </c>
    </row>
    <row r="34132" spans="1:3" x14ac:dyDescent="0.35">
      <c r="A34132" s="86">
        <v>46378</v>
      </c>
      <c r="B34132" s="87">
        <v>0.53125</v>
      </c>
      <c r="C34132">
        <v>4.1029999999999998E-5</v>
      </c>
    </row>
    <row r="34133" spans="1:3" x14ac:dyDescent="0.35">
      <c r="A34133" s="86">
        <v>46378</v>
      </c>
      <c r="B34133" s="87">
        <v>0.54166666666666663</v>
      </c>
      <c r="C34133">
        <v>4.1579999999999998E-5</v>
      </c>
    </row>
    <row r="34134" spans="1:3" x14ac:dyDescent="0.35">
      <c r="A34134" s="86">
        <v>46378</v>
      </c>
      <c r="B34134" s="87">
        <v>0.55208333333333337</v>
      </c>
      <c r="C34134">
        <v>4.1399999999999997E-5</v>
      </c>
    </row>
    <row r="34135" spans="1:3" x14ac:dyDescent="0.35">
      <c r="A34135" s="86">
        <v>46378</v>
      </c>
      <c r="B34135" s="87">
        <v>0.5625</v>
      </c>
      <c r="C34135">
        <v>4.0630000000000002E-5</v>
      </c>
    </row>
    <row r="34136" spans="1:3" x14ac:dyDescent="0.35">
      <c r="A34136" s="86">
        <v>46378</v>
      </c>
      <c r="B34136" s="87">
        <v>0.57291666666666663</v>
      </c>
      <c r="C34136">
        <v>3.9480000000000001E-5</v>
      </c>
    </row>
    <row r="34137" spans="1:3" x14ac:dyDescent="0.35">
      <c r="A34137" s="86">
        <v>46378</v>
      </c>
      <c r="B34137" s="87">
        <v>0.58333333333333337</v>
      </c>
      <c r="C34137">
        <v>3.8250000000000001E-5</v>
      </c>
    </row>
    <row r="34138" spans="1:3" x14ac:dyDescent="0.35">
      <c r="A34138" s="86">
        <v>46378</v>
      </c>
      <c r="B34138" s="87">
        <v>0.59375</v>
      </c>
      <c r="C34138">
        <v>3.7080000000000004E-5</v>
      </c>
    </row>
    <row r="34139" spans="1:3" x14ac:dyDescent="0.35">
      <c r="A34139" s="86">
        <v>46378</v>
      </c>
      <c r="B34139" s="87">
        <v>0.60416666666666663</v>
      </c>
      <c r="C34139">
        <v>3.6029999999999999E-5</v>
      </c>
    </row>
    <row r="34140" spans="1:3" x14ac:dyDescent="0.35">
      <c r="A34140" s="86">
        <v>46378</v>
      </c>
      <c r="B34140" s="87">
        <v>0.61458333333333337</v>
      </c>
      <c r="C34140">
        <v>3.5080000000000003E-5</v>
      </c>
    </row>
    <row r="34141" spans="1:3" x14ac:dyDescent="0.35">
      <c r="A34141" s="86">
        <v>46378</v>
      </c>
      <c r="B34141" s="87">
        <v>0.625</v>
      </c>
      <c r="C34141">
        <v>3.4149999999999997E-5</v>
      </c>
    </row>
    <row r="34142" spans="1:3" x14ac:dyDescent="0.35">
      <c r="A34142" s="86">
        <v>46378</v>
      </c>
      <c r="B34142" s="87">
        <v>0.63541666666666663</v>
      </c>
      <c r="C34142">
        <v>3.3290000000000001E-5</v>
      </c>
    </row>
    <row r="34143" spans="1:3" x14ac:dyDescent="0.35">
      <c r="A34143" s="86">
        <v>46378</v>
      </c>
      <c r="B34143" s="87">
        <v>0.64583333333333337</v>
      </c>
      <c r="C34143">
        <v>3.2550000000000005E-5</v>
      </c>
    </row>
    <row r="34144" spans="1:3" x14ac:dyDescent="0.35">
      <c r="A34144" s="86">
        <v>46378</v>
      </c>
      <c r="B34144" s="87">
        <v>0.65625</v>
      </c>
      <c r="C34144">
        <v>3.1930000000000001E-5</v>
      </c>
    </row>
    <row r="34145" spans="1:3" x14ac:dyDescent="0.35">
      <c r="A34145" s="86">
        <v>46378</v>
      </c>
      <c r="B34145" s="87">
        <v>0.66666666666666663</v>
      </c>
      <c r="C34145">
        <v>3.1590000000000001E-5</v>
      </c>
    </row>
    <row r="34146" spans="1:3" x14ac:dyDescent="0.35">
      <c r="A34146" s="86">
        <v>46378</v>
      </c>
      <c r="B34146" s="87">
        <v>0.67708333333333337</v>
      </c>
      <c r="C34146">
        <v>3.1530000000000005E-5</v>
      </c>
    </row>
    <row r="34147" spans="1:3" x14ac:dyDescent="0.35">
      <c r="A34147" s="86">
        <v>46378</v>
      </c>
      <c r="B34147" s="87">
        <v>0.6875</v>
      </c>
      <c r="C34147">
        <v>3.1829999999999998E-5</v>
      </c>
    </row>
    <row r="34148" spans="1:3" x14ac:dyDescent="0.35">
      <c r="A34148" s="86">
        <v>46378</v>
      </c>
      <c r="B34148" s="87">
        <v>0.69791666666666663</v>
      </c>
      <c r="C34148">
        <v>3.2570000000000002E-5</v>
      </c>
    </row>
    <row r="34149" spans="1:3" x14ac:dyDescent="0.35">
      <c r="A34149" s="86">
        <v>46378</v>
      </c>
      <c r="B34149" s="87">
        <v>0.70833333333333337</v>
      </c>
      <c r="C34149">
        <v>3.3910000000000006E-5</v>
      </c>
    </row>
    <row r="34150" spans="1:3" x14ac:dyDescent="0.35">
      <c r="A34150" s="86">
        <v>46378</v>
      </c>
      <c r="B34150" s="87">
        <v>0.71875</v>
      </c>
      <c r="C34150">
        <v>3.578E-5</v>
      </c>
    </row>
    <row r="34151" spans="1:3" x14ac:dyDescent="0.35">
      <c r="A34151" s="86">
        <v>46378</v>
      </c>
      <c r="B34151" s="87">
        <v>0.72916666666666663</v>
      </c>
      <c r="C34151">
        <v>3.8160000000000001E-5</v>
      </c>
    </row>
    <row r="34152" spans="1:3" x14ac:dyDescent="0.35">
      <c r="A34152" s="86">
        <v>46378</v>
      </c>
      <c r="B34152" s="87">
        <v>0.73958333333333337</v>
      </c>
      <c r="C34152">
        <v>4.0899999999999998E-5</v>
      </c>
    </row>
    <row r="34153" spans="1:3" x14ac:dyDescent="0.35">
      <c r="A34153" s="86">
        <v>46378</v>
      </c>
      <c r="B34153" s="87">
        <v>0.75</v>
      </c>
      <c r="C34153">
        <v>4.3900000000000003E-5</v>
      </c>
    </row>
    <row r="34154" spans="1:3" x14ac:dyDescent="0.35">
      <c r="A34154" s="86">
        <v>46378</v>
      </c>
      <c r="B34154" s="87">
        <v>0.76041666666666663</v>
      </c>
      <c r="C34154">
        <v>4.7010000000000006E-5</v>
      </c>
    </row>
    <row r="34155" spans="1:3" x14ac:dyDescent="0.35">
      <c r="A34155" s="86">
        <v>46378</v>
      </c>
      <c r="B34155" s="87">
        <v>0.77083333333333337</v>
      </c>
      <c r="C34155">
        <v>5.003E-5</v>
      </c>
    </row>
    <row r="34156" spans="1:3" x14ac:dyDescent="0.35">
      <c r="A34156" s="86">
        <v>46378</v>
      </c>
      <c r="B34156" s="87">
        <v>0.78125</v>
      </c>
      <c r="C34156">
        <v>5.2810000000000004E-5</v>
      </c>
    </row>
    <row r="34157" spans="1:3" x14ac:dyDescent="0.35">
      <c r="A34157" s="86">
        <v>46378</v>
      </c>
      <c r="B34157" s="87">
        <v>0.79166666666666663</v>
      </c>
      <c r="C34157">
        <v>5.5190000000000005E-5</v>
      </c>
    </row>
    <row r="34158" spans="1:3" x14ac:dyDescent="0.35">
      <c r="A34158" s="86">
        <v>46378</v>
      </c>
      <c r="B34158" s="87">
        <v>0.80208333333333337</v>
      </c>
      <c r="C34158">
        <v>5.698E-5</v>
      </c>
    </row>
    <row r="34159" spans="1:3" x14ac:dyDescent="0.35">
      <c r="A34159" s="86">
        <v>46378</v>
      </c>
      <c r="B34159" s="87">
        <v>0.8125</v>
      </c>
      <c r="C34159">
        <v>5.8049999999999995E-5</v>
      </c>
    </row>
    <row r="34160" spans="1:3" x14ac:dyDescent="0.35">
      <c r="A34160" s="86">
        <v>46378</v>
      </c>
      <c r="B34160" s="87">
        <v>0.82291666666666663</v>
      </c>
      <c r="C34160">
        <v>5.8279999999999998E-5</v>
      </c>
    </row>
    <row r="34161" spans="1:3" x14ac:dyDescent="0.35">
      <c r="A34161" s="86">
        <v>46378</v>
      </c>
      <c r="B34161" s="87">
        <v>0.83333333333333337</v>
      </c>
      <c r="C34161">
        <v>5.7500000000000002E-5</v>
      </c>
    </row>
    <row r="34162" spans="1:3" x14ac:dyDescent="0.35">
      <c r="A34162" s="86">
        <v>46378</v>
      </c>
      <c r="B34162" s="87">
        <v>0.84375</v>
      </c>
      <c r="C34162">
        <v>5.575E-5</v>
      </c>
    </row>
    <row r="34163" spans="1:3" x14ac:dyDescent="0.35">
      <c r="A34163" s="86">
        <v>46378</v>
      </c>
      <c r="B34163" s="87">
        <v>0.85416666666666663</v>
      </c>
      <c r="C34163">
        <v>5.3279999999999998E-5</v>
      </c>
    </row>
    <row r="34164" spans="1:3" x14ac:dyDescent="0.35">
      <c r="A34164" s="86">
        <v>46378</v>
      </c>
      <c r="B34164" s="87">
        <v>0.86458333333333337</v>
      </c>
      <c r="C34164">
        <v>5.0560000000000004E-5</v>
      </c>
    </row>
    <row r="34165" spans="1:3" x14ac:dyDescent="0.35">
      <c r="A34165" s="86">
        <v>46378</v>
      </c>
      <c r="B34165" s="87">
        <v>0.875</v>
      </c>
      <c r="C34165">
        <v>4.8000000000000001E-5</v>
      </c>
    </row>
    <row r="34166" spans="1:3" x14ac:dyDescent="0.35">
      <c r="A34166" s="86">
        <v>46378</v>
      </c>
      <c r="B34166" s="87">
        <v>0.88541666666666663</v>
      </c>
      <c r="C34166">
        <v>4.5940000000000004E-5</v>
      </c>
    </row>
    <row r="34167" spans="1:3" x14ac:dyDescent="0.35">
      <c r="A34167" s="86">
        <v>46378</v>
      </c>
      <c r="B34167" s="87">
        <v>0.89583333333333337</v>
      </c>
      <c r="C34167">
        <v>4.4230000000000002E-5</v>
      </c>
    </row>
    <row r="34168" spans="1:3" x14ac:dyDescent="0.35">
      <c r="A34168" s="86">
        <v>46378</v>
      </c>
      <c r="B34168" s="87">
        <v>0.90625</v>
      </c>
      <c r="C34168">
        <v>4.269E-5</v>
      </c>
    </row>
    <row r="34169" spans="1:3" x14ac:dyDescent="0.35">
      <c r="A34169" s="86">
        <v>46378</v>
      </c>
      <c r="B34169" s="87">
        <v>0.91666666666666663</v>
      </c>
      <c r="C34169">
        <v>4.1090000000000001E-5</v>
      </c>
    </row>
    <row r="34170" spans="1:3" x14ac:dyDescent="0.35">
      <c r="A34170" s="86">
        <v>46378</v>
      </c>
      <c r="B34170" s="87">
        <v>0.92708333333333337</v>
      </c>
      <c r="C34170">
        <v>3.9239999999999997E-5</v>
      </c>
    </row>
    <row r="34171" spans="1:3" x14ac:dyDescent="0.35">
      <c r="A34171" s="86">
        <v>46378</v>
      </c>
      <c r="B34171" s="87">
        <v>0.9375</v>
      </c>
      <c r="C34171">
        <v>3.718E-5</v>
      </c>
    </row>
    <row r="34172" spans="1:3" x14ac:dyDescent="0.35">
      <c r="A34172" s="86">
        <v>46378</v>
      </c>
      <c r="B34172" s="87">
        <v>0.94791666666666663</v>
      </c>
      <c r="C34172">
        <v>3.4959999999999997E-5</v>
      </c>
    </row>
    <row r="34173" spans="1:3" x14ac:dyDescent="0.35">
      <c r="A34173" s="86">
        <v>46378</v>
      </c>
      <c r="B34173" s="87">
        <v>0.95833333333333337</v>
      </c>
      <c r="C34173">
        <v>3.2610000000000001E-5</v>
      </c>
    </row>
    <row r="34174" spans="1:3" x14ac:dyDescent="0.35">
      <c r="A34174" s="86">
        <v>46378</v>
      </c>
      <c r="B34174" s="87">
        <v>0.96875</v>
      </c>
      <c r="C34174">
        <v>3.023E-5</v>
      </c>
    </row>
    <row r="34175" spans="1:3" x14ac:dyDescent="0.35">
      <c r="A34175" s="86">
        <v>46378</v>
      </c>
      <c r="B34175" s="87">
        <v>0.97916666666666663</v>
      </c>
      <c r="C34175">
        <v>2.7820000000000001E-5</v>
      </c>
    </row>
    <row r="34176" spans="1:3" x14ac:dyDescent="0.35">
      <c r="A34176" s="86">
        <v>46378</v>
      </c>
      <c r="B34176" s="87">
        <v>0.98958333333333337</v>
      </c>
      <c r="C34176">
        <v>2.5450000000000002E-5</v>
      </c>
    </row>
    <row r="34177" spans="1:3" x14ac:dyDescent="0.35">
      <c r="A34177" s="86">
        <v>46379</v>
      </c>
      <c r="B34177" s="87">
        <v>0</v>
      </c>
      <c r="C34177">
        <v>2.3109999999999997E-5</v>
      </c>
    </row>
    <row r="34178" spans="1:3" x14ac:dyDescent="0.35">
      <c r="A34178" s="86">
        <v>46379</v>
      </c>
      <c r="B34178" s="87">
        <v>1.0416666666666666E-2</v>
      </c>
      <c r="C34178">
        <v>2.09E-5</v>
      </c>
    </row>
    <row r="34179" spans="1:3" x14ac:dyDescent="0.35">
      <c r="A34179" s="86">
        <v>46379</v>
      </c>
      <c r="B34179" s="87">
        <v>2.0833333333333332E-2</v>
      </c>
      <c r="C34179">
        <v>1.88E-5</v>
      </c>
    </row>
    <row r="34180" spans="1:3" x14ac:dyDescent="0.35">
      <c r="A34180" s="86">
        <v>46379</v>
      </c>
      <c r="B34180" s="87">
        <v>3.125E-2</v>
      </c>
      <c r="C34180">
        <v>1.698E-5</v>
      </c>
    </row>
    <row r="34181" spans="1:3" x14ac:dyDescent="0.35">
      <c r="A34181" s="86">
        <v>46379</v>
      </c>
      <c r="B34181" s="87">
        <v>4.1666666666666664E-2</v>
      </c>
      <c r="C34181">
        <v>1.5440000000000001E-5</v>
      </c>
    </row>
    <row r="34182" spans="1:3" x14ac:dyDescent="0.35">
      <c r="A34182" s="86">
        <v>46379</v>
      </c>
      <c r="B34182" s="87">
        <v>5.2083333333333336E-2</v>
      </c>
      <c r="C34182">
        <v>1.429E-5</v>
      </c>
    </row>
    <row r="34183" spans="1:3" x14ac:dyDescent="0.35">
      <c r="A34183" s="86">
        <v>46379</v>
      </c>
      <c r="B34183" s="87">
        <v>6.25E-2</v>
      </c>
      <c r="C34183">
        <v>1.3480000000000001E-5</v>
      </c>
    </row>
    <row r="34184" spans="1:3" x14ac:dyDescent="0.35">
      <c r="A34184" s="86">
        <v>46379</v>
      </c>
      <c r="B34184" s="87">
        <v>7.2916666666666671E-2</v>
      </c>
      <c r="C34184">
        <v>1.296E-5</v>
      </c>
    </row>
    <row r="34185" spans="1:3" x14ac:dyDescent="0.35">
      <c r="A34185" s="86">
        <v>46379</v>
      </c>
      <c r="B34185" s="87">
        <v>8.3333333333333329E-2</v>
      </c>
      <c r="C34185">
        <v>1.2619999999999999E-5</v>
      </c>
    </row>
    <row r="34186" spans="1:3" x14ac:dyDescent="0.35">
      <c r="A34186" s="86">
        <v>46379</v>
      </c>
      <c r="B34186" s="87">
        <v>9.375E-2</v>
      </c>
      <c r="C34186">
        <v>1.241E-5</v>
      </c>
    </row>
    <row r="34187" spans="1:3" x14ac:dyDescent="0.35">
      <c r="A34187" s="86">
        <v>46379</v>
      </c>
      <c r="B34187" s="87">
        <v>0.10416666666666667</v>
      </c>
      <c r="C34187">
        <v>1.2250000000000001E-5</v>
      </c>
    </row>
    <row r="34188" spans="1:3" x14ac:dyDescent="0.35">
      <c r="A34188" s="86">
        <v>46379</v>
      </c>
      <c r="B34188" s="87">
        <v>0.11458333333333333</v>
      </c>
      <c r="C34188">
        <v>1.218E-5</v>
      </c>
    </row>
    <row r="34189" spans="1:3" x14ac:dyDescent="0.35">
      <c r="A34189" s="86">
        <v>46379</v>
      </c>
      <c r="B34189" s="87">
        <v>0.125</v>
      </c>
      <c r="C34189">
        <v>1.2099999999999999E-5</v>
      </c>
    </row>
    <row r="34190" spans="1:3" x14ac:dyDescent="0.35">
      <c r="A34190" s="86">
        <v>46379</v>
      </c>
      <c r="B34190" s="87">
        <v>0.13541666666666666</v>
      </c>
      <c r="C34190">
        <v>1.2E-5</v>
      </c>
    </row>
    <row r="34191" spans="1:3" x14ac:dyDescent="0.35">
      <c r="A34191" s="86">
        <v>46379</v>
      </c>
      <c r="B34191" s="87">
        <v>0.14583333333333334</v>
      </c>
      <c r="C34191">
        <v>1.1939999999999999E-5</v>
      </c>
    </row>
    <row r="34192" spans="1:3" x14ac:dyDescent="0.35">
      <c r="A34192" s="86">
        <v>46379</v>
      </c>
      <c r="B34192" s="87">
        <v>0.15625</v>
      </c>
      <c r="C34192">
        <v>1.185E-5</v>
      </c>
    </row>
    <row r="34193" spans="1:3" x14ac:dyDescent="0.35">
      <c r="A34193" s="86">
        <v>46379</v>
      </c>
      <c r="B34193" s="87">
        <v>0.16666666666666666</v>
      </c>
      <c r="C34193">
        <v>1.185E-5</v>
      </c>
    </row>
    <row r="34194" spans="1:3" x14ac:dyDescent="0.35">
      <c r="A34194" s="86">
        <v>46379</v>
      </c>
      <c r="B34194" s="87">
        <v>0.17708333333333334</v>
      </c>
      <c r="C34194">
        <v>1.187E-5</v>
      </c>
    </row>
    <row r="34195" spans="1:3" x14ac:dyDescent="0.35">
      <c r="A34195" s="86">
        <v>46379</v>
      </c>
      <c r="B34195" s="87">
        <v>0.1875</v>
      </c>
      <c r="C34195">
        <v>1.2E-5</v>
      </c>
    </row>
    <row r="34196" spans="1:3" x14ac:dyDescent="0.35">
      <c r="A34196" s="86">
        <v>46379</v>
      </c>
      <c r="B34196" s="87">
        <v>0.19791666666666666</v>
      </c>
      <c r="C34196">
        <v>1.216E-5</v>
      </c>
    </row>
    <row r="34197" spans="1:3" x14ac:dyDescent="0.35">
      <c r="A34197" s="86">
        <v>46379</v>
      </c>
      <c r="B34197" s="87">
        <v>0.20833333333333334</v>
      </c>
      <c r="C34197">
        <v>1.237E-5</v>
      </c>
    </row>
    <row r="34198" spans="1:3" x14ac:dyDescent="0.35">
      <c r="A34198" s="86">
        <v>46379</v>
      </c>
      <c r="B34198" s="87">
        <v>0.21875</v>
      </c>
      <c r="C34198">
        <v>1.2649999999999999E-5</v>
      </c>
    </row>
    <row r="34199" spans="1:3" x14ac:dyDescent="0.35">
      <c r="A34199" s="86">
        <v>46379</v>
      </c>
      <c r="B34199" s="87">
        <v>0.22916666666666666</v>
      </c>
      <c r="C34199">
        <v>1.3329999999999999E-5</v>
      </c>
    </row>
    <row r="34200" spans="1:3" x14ac:dyDescent="0.35">
      <c r="A34200" s="86">
        <v>46379</v>
      </c>
      <c r="B34200" s="87">
        <v>0.23958333333333334</v>
      </c>
      <c r="C34200">
        <v>1.4760000000000001E-5</v>
      </c>
    </row>
    <row r="34201" spans="1:3" x14ac:dyDescent="0.35">
      <c r="A34201" s="86">
        <v>46379</v>
      </c>
      <c r="B34201" s="87">
        <v>0.25</v>
      </c>
      <c r="C34201">
        <v>1.7250000000000003E-5</v>
      </c>
    </row>
    <row r="34202" spans="1:3" x14ac:dyDescent="0.35">
      <c r="A34202" s="86">
        <v>46379</v>
      </c>
      <c r="B34202" s="87">
        <v>0.26041666666666669</v>
      </c>
      <c r="C34202">
        <v>2.103E-5</v>
      </c>
    </row>
    <row r="34203" spans="1:3" x14ac:dyDescent="0.35">
      <c r="A34203" s="86">
        <v>46379</v>
      </c>
      <c r="B34203" s="87">
        <v>0.27083333333333331</v>
      </c>
      <c r="C34203">
        <v>2.5600000000000002E-5</v>
      </c>
    </row>
    <row r="34204" spans="1:3" x14ac:dyDescent="0.35">
      <c r="A34204" s="86">
        <v>46379</v>
      </c>
      <c r="B34204" s="87">
        <v>0.28125</v>
      </c>
      <c r="C34204">
        <v>3.0300000000000001E-5</v>
      </c>
    </row>
    <row r="34205" spans="1:3" x14ac:dyDescent="0.35">
      <c r="A34205" s="86">
        <v>46379</v>
      </c>
      <c r="B34205" s="87">
        <v>0.29166666666666669</v>
      </c>
      <c r="C34205">
        <v>3.4479999999999995E-5</v>
      </c>
    </row>
    <row r="34206" spans="1:3" x14ac:dyDescent="0.35">
      <c r="A34206" s="86">
        <v>46379</v>
      </c>
      <c r="B34206" s="87">
        <v>0.30208333333333331</v>
      </c>
      <c r="C34206">
        <v>3.7599999999999999E-5</v>
      </c>
    </row>
    <row r="34207" spans="1:3" x14ac:dyDescent="0.35">
      <c r="A34207" s="86">
        <v>46379</v>
      </c>
      <c r="B34207" s="87">
        <v>0.3125</v>
      </c>
      <c r="C34207">
        <v>3.9739999999999996E-5</v>
      </c>
    </row>
    <row r="34208" spans="1:3" x14ac:dyDescent="0.35">
      <c r="A34208" s="86">
        <v>46379</v>
      </c>
      <c r="B34208" s="87">
        <v>0.32291666666666669</v>
      </c>
      <c r="C34208">
        <v>4.104E-5</v>
      </c>
    </row>
    <row r="34209" spans="1:3" x14ac:dyDescent="0.35">
      <c r="A34209" s="86">
        <v>46379</v>
      </c>
      <c r="B34209" s="87">
        <v>0.33333333333333331</v>
      </c>
      <c r="C34209">
        <v>4.1680000000000001E-5</v>
      </c>
    </row>
    <row r="34210" spans="1:3" x14ac:dyDescent="0.35">
      <c r="A34210" s="86">
        <v>46379</v>
      </c>
      <c r="B34210" s="87">
        <v>0.34375</v>
      </c>
      <c r="C34210">
        <v>4.1869999999999997E-5</v>
      </c>
    </row>
    <row r="34211" spans="1:3" x14ac:dyDescent="0.35">
      <c r="A34211" s="86">
        <v>46379</v>
      </c>
      <c r="B34211" s="87">
        <v>0.35416666666666669</v>
      </c>
      <c r="C34211">
        <v>4.1680000000000001E-5</v>
      </c>
    </row>
    <row r="34212" spans="1:3" x14ac:dyDescent="0.35">
      <c r="A34212" s="86">
        <v>46379</v>
      </c>
      <c r="B34212" s="87">
        <v>0.36458333333333331</v>
      </c>
      <c r="C34212">
        <v>4.1159999999999999E-5</v>
      </c>
    </row>
    <row r="34213" spans="1:3" x14ac:dyDescent="0.35">
      <c r="A34213" s="86">
        <v>46379</v>
      </c>
      <c r="B34213" s="87">
        <v>0.375</v>
      </c>
      <c r="C34213">
        <v>4.0419999999999996E-5</v>
      </c>
    </row>
    <row r="34214" spans="1:3" x14ac:dyDescent="0.35">
      <c r="A34214" s="86">
        <v>46379</v>
      </c>
      <c r="B34214" s="87">
        <v>0.38541666666666669</v>
      </c>
      <c r="C34214">
        <v>3.9489999999999996E-5</v>
      </c>
    </row>
    <row r="34215" spans="1:3" x14ac:dyDescent="0.35">
      <c r="A34215" s="86">
        <v>46379</v>
      </c>
      <c r="B34215" s="87">
        <v>0.39583333333333331</v>
      </c>
      <c r="C34215">
        <v>3.8529999999999999E-5</v>
      </c>
    </row>
    <row r="34216" spans="1:3" x14ac:dyDescent="0.35">
      <c r="A34216" s="86">
        <v>46379</v>
      </c>
      <c r="B34216" s="87">
        <v>0.40625</v>
      </c>
      <c r="C34216">
        <v>3.7580000000000003E-5</v>
      </c>
    </row>
    <row r="34217" spans="1:3" x14ac:dyDescent="0.35">
      <c r="A34217" s="86">
        <v>46379</v>
      </c>
      <c r="B34217" s="87">
        <v>0.41666666666666669</v>
      </c>
      <c r="C34217">
        <v>3.68E-5</v>
      </c>
    </row>
    <row r="34218" spans="1:3" x14ac:dyDescent="0.35">
      <c r="A34218" s="86">
        <v>46379</v>
      </c>
      <c r="B34218" s="87">
        <v>0.42708333333333331</v>
      </c>
      <c r="C34218">
        <v>3.6279999999999998E-5</v>
      </c>
    </row>
    <row r="34219" spans="1:3" x14ac:dyDescent="0.35">
      <c r="A34219" s="86">
        <v>46379</v>
      </c>
      <c r="B34219" s="87">
        <v>0.4375</v>
      </c>
      <c r="C34219">
        <v>3.5929999999999997E-5</v>
      </c>
    </row>
    <row r="34220" spans="1:3" x14ac:dyDescent="0.35">
      <c r="A34220" s="86">
        <v>46379</v>
      </c>
      <c r="B34220" s="87">
        <v>0.44791666666666669</v>
      </c>
      <c r="C34220">
        <v>3.578E-5</v>
      </c>
    </row>
    <row r="34221" spans="1:3" x14ac:dyDescent="0.35">
      <c r="A34221" s="86">
        <v>46379</v>
      </c>
      <c r="B34221" s="87">
        <v>0.45833333333333331</v>
      </c>
      <c r="C34221">
        <v>3.578E-5</v>
      </c>
    </row>
    <row r="34222" spans="1:3" x14ac:dyDescent="0.35">
      <c r="A34222" s="86">
        <v>46379</v>
      </c>
      <c r="B34222" s="87">
        <v>0.46875</v>
      </c>
      <c r="C34222">
        <v>3.591E-5</v>
      </c>
    </row>
    <row r="34223" spans="1:3" x14ac:dyDescent="0.35">
      <c r="A34223" s="86">
        <v>46379</v>
      </c>
      <c r="B34223" s="87">
        <v>0.47916666666666669</v>
      </c>
      <c r="C34223">
        <v>3.6179999999999996E-5</v>
      </c>
    </row>
    <row r="34224" spans="1:3" x14ac:dyDescent="0.35">
      <c r="A34224" s="86">
        <v>46379</v>
      </c>
      <c r="B34224" s="87">
        <v>0.48958333333333331</v>
      </c>
      <c r="C34224">
        <v>3.6709999999999999E-5</v>
      </c>
    </row>
    <row r="34225" spans="1:3" x14ac:dyDescent="0.35">
      <c r="A34225" s="86">
        <v>46379</v>
      </c>
      <c r="B34225" s="87">
        <v>0.5</v>
      </c>
      <c r="C34225">
        <v>3.7580000000000003E-5</v>
      </c>
    </row>
    <row r="34226" spans="1:3" x14ac:dyDescent="0.35">
      <c r="A34226" s="86">
        <v>46379</v>
      </c>
      <c r="B34226" s="87">
        <v>0.51041666666666663</v>
      </c>
      <c r="C34226">
        <v>3.8780000000000005E-5</v>
      </c>
    </row>
    <row r="34227" spans="1:3" x14ac:dyDescent="0.35">
      <c r="A34227" s="86">
        <v>46379</v>
      </c>
      <c r="B34227" s="87">
        <v>0.52083333333333337</v>
      </c>
      <c r="C34227">
        <v>4.0079999999999996E-5</v>
      </c>
    </row>
    <row r="34228" spans="1:3" x14ac:dyDescent="0.35">
      <c r="A34228" s="86">
        <v>46379</v>
      </c>
      <c r="B34228" s="87">
        <v>0.53125</v>
      </c>
      <c r="C34228">
        <v>4.1130000000000001E-5</v>
      </c>
    </row>
    <row r="34229" spans="1:3" x14ac:dyDescent="0.35">
      <c r="A34229" s="86">
        <v>46379</v>
      </c>
      <c r="B34229" s="87">
        <v>0.54166666666666663</v>
      </c>
      <c r="C34229">
        <v>4.1680000000000001E-5</v>
      </c>
    </row>
    <row r="34230" spans="1:3" x14ac:dyDescent="0.35">
      <c r="A34230" s="86">
        <v>46379</v>
      </c>
      <c r="B34230" s="87">
        <v>0.55208333333333337</v>
      </c>
      <c r="C34230">
        <v>4.1499999999999999E-5</v>
      </c>
    </row>
    <row r="34231" spans="1:3" x14ac:dyDescent="0.35">
      <c r="A34231" s="86">
        <v>46379</v>
      </c>
      <c r="B34231" s="87">
        <v>0.5625</v>
      </c>
      <c r="C34231">
        <v>4.0730000000000005E-5</v>
      </c>
    </row>
    <row r="34232" spans="1:3" x14ac:dyDescent="0.35">
      <c r="A34232" s="86">
        <v>46379</v>
      </c>
      <c r="B34232" s="87">
        <v>0.57291666666666663</v>
      </c>
      <c r="C34232">
        <v>3.9579999999999997E-5</v>
      </c>
    </row>
    <row r="34233" spans="1:3" x14ac:dyDescent="0.35">
      <c r="A34233" s="86">
        <v>46379</v>
      </c>
      <c r="B34233" s="87">
        <v>0.58333333333333337</v>
      </c>
      <c r="C34233">
        <v>3.8340000000000002E-5</v>
      </c>
    </row>
    <row r="34234" spans="1:3" x14ac:dyDescent="0.35">
      <c r="A34234" s="86">
        <v>46379</v>
      </c>
      <c r="B34234" s="87">
        <v>0.59375</v>
      </c>
      <c r="C34234">
        <v>3.7170000000000005E-5</v>
      </c>
    </row>
    <row r="34235" spans="1:3" x14ac:dyDescent="0.35">
      <c r="A34235" s="86">
        <v>46379</v>
      </c>
      <c r="B34235" s="87">
        <v>0.60416666666666663</v>
      </c>
      <c r="C34235">
        <v>3.612E-5</v>
      </c>
    </row>
    <row r="34236" spans="1:3" x14ac:dyDescent="0.35">
      <c r="A34236" s="86">
        <v>46379</v>
      </c>
      <c r="B34236" s="87">
        <v>0.61458333333333337</v>
      </c>
      <c r="C34236">
        <v>3.5159999999999995E-5</v>
      </c>
    </row>
    <row r="34237" spans="1:3" x14ac:dyDescent="0.35">
      <c r="A34237" s="86">
        <v>46379</v>
      </c>
      <c r="B34237" s="87">
        <v>0.625</v>
      </c>
      <c r="C34237">
        <v>3.4239999999999997E-5</v>
      </c>
    </row>
    <row r="34238" spans="1:3" x14ac:dyDescent="0.35">
      <c r="A34238" s="86">
        <v>46379</v>
      </c>
      <c r="B34238" s="87">
        <v>0.63541666666666663</v>
      </c>
      <c r="C34238">
        <v>3.3369999999999994E-5</v>
      </c>
    </row>
    <row r="34239" spans="1:3" x14ac:dyDescent="0.35">
      <c r="A34239" s="86">
        <v>46379</v>
      </c>
      <c r="B34239" s="87">
        <v>0.64583333333333337</v>
      </c>
      <c r="C34239">
        <v>3.2629999999999998E-5</v>
      </c>
    </row>
    <row r="34240" spans="1:3" x14ac:dyDescent="0.35">
      <c r="A34240" s="86">
        <v>46379</v>
      </c>
      <c r="B34240" s="87">
        <v>0.65625</v>
      </c>
      <c r="C34240">
        <v>3.201E-5</v>
      </c>
    </row>
    <row r="34241" spans="1:3" x14ac:dyDescent="0.35">
      <c r="A34241" s="86">
        <v>46379</v>
      </c>
      <c r="B34241" s="87">
        <v>0.66666666666666663</v>
      </c>
      <c r="C34241">
        <v>3.1659999999999998E-5</v>
      </c>
    </row>
    <row r="34242" spans="1:3" x14ac:dyDescent="0.35">
      <c r="A34242" s="86">
        <v>46379</v>
      </c>
      <c r="B34242" s="87">
        <v>0.67708333333333337</v>
      </c>
      <c r="C34242">
        <v>3.1600000000000002E-5</v>
      </c>
    </row>
    <row r="34243" spans="1:3" x14ac:dyDescent="0.35">
      <c r="A34243" s="86">
        <v>46379</v>
      </c>
      <c r="B34243" s="87">
        <v>0.6875</v>
      </c>
      <c r="C34243">
        <v>3.1909999999999998E-5</v>
      </c>
    </row>
    <row r="34244" spans="1:3" x14ac:dyDescent="0.35">
      <c r="A34244" s="86">
        <v>46379</v>
      </c>
      <c r="B34244" s="87">
        <v>0.69791666666666663</v>
      </c>
      <c r="C34244">
        <v>3.2650000000000001E-5</v>
      </c>
    </row>
    <row r="34245" spans="1:3" x14ac:dyDescent="0.35">
      <c r="A34245" s="86">
        <v>46379</v>
      </c>
      <c r="B34245" s="87">
        <v>0.70833333333333337</v>
      </c>
      <c r="C34245">
        <v>3.3989999999999998E-5</v>
      </c>
    </row>
    <row r="34246" spans="1:3" x14ac:dyDescent="0.35">
      <c r="A34246" s="86">
        <v>46379</v>
      </c>
      <c r="B34246" s="87">
        <v>0.71875</v>
      </c>
      <c r="C34246">
        <v>3.587E-5</v>
      </c>
    </row>
    <row r="34247" spans="1:3" x14ac:dyDescent="0.35">
      <c r="A34247" s="86">
        <v>46379</v>
      </c>
      <c r="B34247" s="87">
        <v>0.72916666666666663</v>
      </c>
      <c r="C34247">
        <v>3.8260000000000003E-5</v>
      </c>
    </row>
    <row r="34248" spans="1:3" x14ac:dyDescent="0.35">
      <c r="A34248" s="86">
        <v>46379</v>
      </c>
      <c r="B34248" s="87">
        <v>0.73958333333333337</v>
      </c>
      <c r="C34248">
        <v>4.1E-5</v>
      </c>
    </row>
    <row r="34249" spans="1:3" x14ac:dyDescent="0.35">
      <c r="A34249" s="86">
        <v>46379</v>
      </c>
      <c r="B34249" s="87">
        <v>0.75</v>
      </c>
      <c r="C34249">
        <v>4.401E-5</v>
      </c>
    </row>
    <row r="34250" spans="1:3" x14ac:dyDescent="0.35">
      <c r="A34250" s="86">
        <v>46379</v>
      </c>
      <c r="B34250" s="87">
        <v>0.76041666666666663</v>
      </c>
      <c r="C34250">
        <v>4.7129999999999998E-5</v>
      </c>
    </row>
    <row r="34251" spans="1:3" x14ac:dyDescent="0.35">
      <c r="A34251" s="86">
        <v>46379</v>
      </c>
      <c r="B34251" s="87">
        <v>0.77083333333333337</v>
      </c>
      <c r="C34251">
        <v>5.0160000000000001E-5</v>
      </c>
    </row>
    <row r="34252" spans="1:3" x14ac:dyDescent="0.35">
      <c r="A34252" s="86">
        <v>46379</v>
      </c>
      <c r="B34252" s="87">
        <v>0.78125</v>
      </c>
      <c r="C34252">
        <v>5.2939999999999998E-5</v>
      </c>
    </row>
    <row r="34253" spans="1:3" x14ac:dyDescent="0.35">
      <c r="A34253" s="86">
        <v>46379</v>
      </c>
      <c r="B34253" s="87">
        <v>0.79166666666666663</v>
      </c>
      <c r="C34253">
        <v>5.533E-5</v>
      </c>
    </row>
    <row r="34254" spans="1:3" x14ac:dyDescent="0.35">
      <c r="A34254" s="86">
        <v>46379</v>
      </c>
      <c r="B34254" s="87">
        <v>0.80208333333333337</v>
      </c>
      <c r="C34254">
        <v>5.7119999999999995E-5</v>
      </c>
    </row>
    <row r="34255" spans="1:3" x14ac:dyDescent="0.35">
      <c r="A34255" s="86">
        <v>46379</v>
      </c>
      <c r="B34255" s="87">
        <v>0.8125</v>
      </c>
      <c r="C34255">
        <v>5.8199999999999998E-5</v>
      </c>
    </row>
    <row r="34256" spans="1:3" x14ac:dyDescent="0.35">
      <c r="A34256" s="86">
        <v>46379</v>
      </c>
      <c r="B34256" s="87">
        <v>0.82291666666666663</v>
      </c>
      <c r="C34256">
        <v>5.842E-5</v>
      </c>
    </row>
    <row r="34257" spans="1:3" x14ac:dyDescent="0.35">
      <c r="A34257" s="86">
        <v>46379</v>
      </c>
      <c r="B34257" s="87">
        <v>0.83333333333333337</v>
      </c>
      <c r="C34257">
        <v>5.7639999999999997E-5</v>
      </c>
    </row>
    <row r="34258" spans="1:3" x14ac:dyDescent="0.35">
      <c r="A34258" s="86">
        <v>46379</v>
      </c>
      <c r="B34258" s="87">
        <v>0.84375</v>
      </c>
      <c r="C34258">
        <v>5.588E-5</v>
      </c>
    </row>
    <row r="34259" spans="1:3" x14ac:dyDescent="0.35">
      <c r="A34259" s="86">
        <v>46379</v>
      </c>
      <c r="B34259" s="87">
        <v>0.85416666666666663</v>
      </c>
      <c r="C34259">
        <v>5.3409999999999999E-5</v>
      </c>
    </row>
    <row r="34260" spans="1:3" x14ac:dyDescent="0.35">
      <c r="A34260" s="86">
        <v>46379</v>
      </c>
      <c r="B34260" s="87">
        <v>0.86458333333333337</v>
      </c>
      <c r="C34260">
        <v>5.0689999999999997E-5</v>
      </c>
    </row>
    <row r="34261" spans="1:3" x14ac:dyDescent="0.35">
      <c r="A34261" s="86">
        <v>46379</v>
      </c>
      <c r="B34261" s="87">
        <v>0.875</v>
      </c>
      <c r="C34261">
        <v>4.812E-5</v>
      </c>
    </row>
    <row r="34262" spans="1:3" x14ac:dyDescent="0.35">
      <c r="A34262" s="86">
        <v>46379</v>
      </c>
      <c r="B34262" s="87">
        <v>0.88541666666666663</v>
      </c>
      <c r="C34262">
        <v>4.6050000000000001E-5</v>
      </c>
    </row>
    <row r="34263" spans="1:3" x14ac:dyDescent="0.35">
      <c r="A34263" s="86">
        <v>46379</v>
      </c>
      <c r="B34263" s="87">
        <v>0.89583333333333337</v>
      </c>
      <c r="C34263">
        <v>4.4339999999999999E-5</v>
      </c>
    </row>
    <row r="34264" spans="1:3" x14ac:dyDescent="0.35">
      <c r="A34264" s="86">
        <v>46379</v>
      </c>
      <c r="B34264" s="87">
        <v>0.90625</v>
      </c>
      <c r="C34264">
        <v>4.2799999999999997E-5</v>
      </c>
    </row>
    <row r="34265" spans="1:3" x14ac:dyDescent="0.35">
      <c r="A34265" s="86">
        <v>46379</v>
      </c>
      <c r="B34265" s="87">
        <v>0.91666666666666663</v>
      </c>
      <c r="C34265">
        <v>4.1189999999999997E-5</v>
      </c>
    </row>
    <row r="34266" spans="1:3" x14ac:dyDescent="0.35">
      <c r="A34266" s="86">
        <v>46379</v>
      </c>
      <c r="B34266" s="87">
        <v>0.92708333333333337</v>
      </c>
      <c r="C34266">
        <v>3.9329999999999998E-5</v>
      </c>
    </row>
    <row r="34267" spans="1:3" x14ac:dyDescent="0.35">
      <c r="A34267" s="86">
        <v>46379</v>
      </c>
      <c r="B34267" s="87">
        <v>0.9375</v>
      </c>
      <c r="C34267">
        <v>3.7270000000000001E-5</v>
      </c>
    </row>
    <row r="34268" spans="1:3" x14ac:dyDescent="0.35">
      <c r="A34268" s="86">
        <v>46379</v>
      </c>
      <c r="B34268" s="87">
        <v>0.94791666666666663</v>
      </c>
      <c r="C34268">
        <v>3.5040000000000003E-5</v>
      </c>
    </row>
    <row r="34269" spans="1:3" x14ac:dyDescent="0.35">
      <c r="A34269" s="86">
        <v>46379</v>
      </c>
      <c r="B34269" s="87">
        <v>0.95833333333333337</v>
      </c>
      <c r="C34269">
        <v>3.2689999999999994E-5</v>
      </c>
    </row>
    <row r="34270" spans="1:3" x14ac:dyDescent="0.35">
      <c r="A34270" s="86">
        <v>46379</v>
      </c>
      <c r="B34270" s="87">
        <v>0.96875</v>
      </c>
      <c r="C34270">
        <v>3.0300000000000001E-5</v>
      </c>
    </row>
    <row r="34271" spans="1:3" x14ac:dyDescent="0.35">
      <c r="A34271" s="86">
        <v>46379</v>
      </c>
      <c r="B34271" s="87">
        <v>0.97916666666666663</v>
      </c>
      <c r="C34271">
        <v>2.7890000000000002E-5</v>
      </c>
    </row>
    <row r="34272" spans="1:3" x14ac:dyDescent="0.35">
      <c r="A34272" s="86">
        <v>46379</v>
      </c>
      <c r="B34272" s="87">
        <v>0.98958333333333337</v>
      </c>
      <c r="C34272">
        <v>2.552E-5</v>
      </c>
    </row>
    <row r="34273" spans="1:3" x14ac:dyDescent="0.35">
      <c r="A34273" s="86">
        <v>46380</v>
      </c>
      <c r="B34273" s="87">
        <v>0</v>
      </c>
      <c r="C34273">
        <v>2.317E-5</v>
      </c>
    </row>
    <row r="34274" spans="1:3" x14ac:dyDescent="0.35">
      <c r="A34274" s="86">
        <v>46380</v>
      </c>
      <c r="B34274" s="87">
        <v>1.0416666666666666E-2</v>
      </c>
      <c r="C34274">
        <v>2.1950000000000002E-5</v>
      </c>
    </row>
    <row r="34275" spans="1:3" x14ac:dyDescent="0.35">
      <c r="A34275" s="86">
        <v>46380</v>
      </c>
      <c r="B34275" s="87">
        <v>2.0833333333333332E-2</v>
      </c>
      <c r="C34275">
        <v>2.1139999999999997E-5</v>
      </c>
    </row>
    <row r="34276" spans="1:3" x14ac:dyDescent="0.35">
      <c r="A34276" s="86">
        <v>46380</v>
      </c>
      <c r="B34276" s="87">
        <v>3.125E-2</v>
      </c>
      <c r="C34276">
        <v>2.0429999999999999E-5</v>
      </c>
    </row>
    <row r="34277" spans="1:3" x14ac:dyDescent="0.35">
      <c r="A34277" s="86">
        <v>46380</v>
      </c>
      <c r="B34277" s="87">
        <v>4.1666666666666664E-2</v>
      </c>
      <c r="C34277">
        <v>1.963E-5</v>
      </c>
    </row>
    <row r="34278" spans="1:3" x14ac:dyDescent="0.35">
      <c r="A34278" s="86">
        <v>46380</v>
      </c>
      <c r="B34278" s="87">
        <v>5.2083333333333336E-2</v>
      </c>
      <c r="C34278">
        <v>1.8450000000000001E-5</v>
      </c>
    </row>
    <row r="34279" spans="1:3" x14ac:dyDescent="0.35">
      <c r="A34279" s="86">
        <v>46380</v>
      </c>
      <c r="B34279" s="87">
        <v>6.25E-2</v>
      </c>
      <c r="C34279">
        <v>1.7049999999999998E-5</v>
      </c>
    </row>
    <row r="34280" spans="1:3" x14ac:dyDescent="0.35">
      <c r="A34280" s="86">
        <v>46380</v>
      </c>
      <c r="B34280" s="87">
        <v>7.2916666666666671E-2</v>
      </c>
      <c r="C34280">
        <v>1.5659999999999999E-5</v>
      </c>
    </row>
    <row r="34281" spans="1:3" x14ac:dyDescent="0.35">
      <c r="A34281" s="86">
        <v>46380</v>
      </c>
      <c r="B34281" s="87">
        <v>8.3333333333333329E-2</v>
      </c>
      <c r="C34281">
        <v>1.4439999999999999E-5</v>
      </c>
    </row>
    <row r="34282" spans="1:3" x14ac:dyDescent="0.35">
      <c r="A34282" s="86">
        <v>46380</v>
      </c>
      <c r="B34282" s="87">
        <v>9.375E-2</v>
      </c>
      <c r="C34282">
        <v>1.361E-5</v>
      </c>
    </row>
    <row r="34283" spans="1:3" x14ac:dyDescent="0.35">
      <c r="A34283" s="86">
        <v>46380</v>
      </c>
      <c r="B34283" s="87">
        <v>0.10416666666666667</v>
      </c>
      <c r="C34283">
        <v>1.312E-5</v>
      </c>
    </row>
    <row r="34284" spans="1:3" x14ac:dyDescent="0.35">
      <c r="A34284" s="86">
        <v>46380</v>
      </c>
      <c r="B34284" s="87">
        <v>0.11458333333333333</v>
      </c>
      <c r="C34284">
        <v>1.2829999999999999E-5</v>
      </c>
    </row>
    <row r="34285" spans="1:3" x14ac:dyDescent="0.35">
      <c r="A34285" s="86">
        <v>46380</v>
      </c>
      <c r="B34285" s="87">
        <v>0.125</v>
      </c>
      <c r="C34285">
        <v>1.2649999999999999E-5</v>
      </c>
    </row>
    <row r="34286" spans="1:3" x14ac:dyDescent="0.35">
      <c r="A34286" s="86">
        <v>46380</v>
      </c>
      <c r="B34286" s="87">
        <v>0.13541666666666666</v>
      </c>
      <c r="C34286">
        <v>1.2500000000000001E-5</v>
      </c>
    </row>
    <row r="34287" spans="1:3" x14ac:dyDescent="0.35">
      <c r="A34287" s="86">
        <v>46380</v>
      </c>
      <c r="B34287" s="87">
        <v>0.14583333333333334</v>
      </c>
      <c r="C34287">
        <v>1.237E-5</v>
      </c>
    </row>
    <row r="34288" spans="1:3" x14ac:dyDescent="0.35">
      <c r="A34288" s="86">
        <v>46380</v>
      </c>
      <c r="B34288" s="87">
        <v>0.15625</v>
      </c>
      <c r="C34288">
        <v>1.2250000000000001E-5</v>
      </c>
    </row>
    <row r="34289" spans="1:3" x14ac:dyDescent="0.35">
      <c r="A34289" s="86">
        <v>46380</v>
      </c>
      <c r="B34289" s="87">
        <v>0.16666666666666666</v>
      </c>
      <c r="C34289">
        <v>1.2130000000000001E-5</v>
      </c>
    </row>
    <row r="34290" spans="1:3" x14ac:dyDescent="0.35">
      <c r="A34290" s="86">
        <v>46380</v>
      </c>
      <c r="B34290" s="87">
        <v>0.17708333333333334</v>
      </c>
      <c r="C34290">
        <v>1.203E-5</v>
      </c>
    </row>
    <row r="34291" spans="1:3" x14ac:dyDescent="0.35">
      <c r="A34291" s="86">
        <v>46380</v>
      </c>
      <c r="B34291" s="87">
        <v>0.1875</v>
      </c>
      <c r="C34291">
        <v>1.1939999999999999E-5</v>
      </c>
    </row>
    <row r="34292" spans="1:3" x14ac:dyDescent="0.35">
      <c r="A34292" s="86">
        <v>46380</v>
      </c>
      <c r="B34292" s="87">
        <v>0.19791666666666666</v>
      </c>
      <c r="C34292">
        <v>1.188E-5</v>
      </c>
    </row>
    <row r="34293" spans="1:3" x14ac:dyDescent="0.35">
      <c r="A34293" s="86">
        <v>46380</v>
      </c>
      <c r="B34293" s="87">
        <v>0.20833333333333334</v>
      </c>
      <c r="C34293">
        <v>1.188E-5</v>
      </c>
    </row>
    <row r="34294" spans="1:3" x14ac:dyDescent="0.35">
      <c r="A34294" s="86">
        <v>46380</v>
      </c>
      <c r="B34294" s="87">
        <v>0.21875</v>
      </c>
      <c r="C34294">
        <v>1.1939999999999999E-5</v>
      </c>
    </row>
    <row r="34295" spans="1:3" x14ac:dyDescent="0.35">
      <c r="A34295" s="86">
        <v>46380</v>
      </c>
      <c r="B34295" s="87">
        <v>0.22916666666666666</v>
      </c>
      <c r="C34295">
        <v>1.2130000000000001E-5</v>
      </c>
    </row>
    <row r="34296" spans="1:3" x14ac:dyDescent="0.35">
      <c r="A34296" s="86">
        <v>46380</v>
      </c>
      <c r="B34296" s="87">
        <v>0.23958333333333334</v>
      </c>
      <c r="C34296">
        <v>1.2500000000000001E-5</v>
      </c>
    </row>
    <row r="34297" spans="1:3" x14ac:dyDescent="0.35">
      <c r="A34297" s="86">
        <v>46380</v>
      </c>
      <c r="B34297" s="87">
        <v>0.25</v>
      </c>
      <c r="C34297">
        <v>1.3140000000000001E-5</v>
      </c>
    </row>
    <row r="34298" spans="1:3" x14ac:dyDescent="0.35">
      <c r="A34298" s="86">
        <v>46380</v>
      </c>
      <c r="B34298" s="87">
        <v>0.26041666666666669</v>
      </c>
      <c r="C34298">
        <v>1.413E-5</v>
      </c>
    </row>
    <row r="34299" spans="1:3" x14ac:dyDescent="0.35">
      <c r="A34299" s="86">
        <v>46380</v>
      </c>
      <c r="B34299" s="87">
        <v>0.27083333333333331</v>
      </c>
      <c r="C34299">
        <v>1.5469999999999999E-5</v>
      </c>
    </row>
    <row r="34300" spans="1:3" x14ac:dyDescent="0.35">
      <c r="A34300" s="86">
        <v>46380</v>
      </c>
      <c r="B34300" s="87">
        <v>0.28125</v>
      </c>
      <c r="C34300">
        <v>1.715E-5</v>
      </c>
    </row>
    <row r="34301" spans="1:3" x14ac:dyDescent="0.35">
      <c r="A34301" s="86">
        <v>46380</v>
      </c>
      <c r="B34301" s="87">
        <v>0.29166666666666669</v>
      </c>
      <c r="C34301">
        <v>1.9089999999999998E-5</v>
      </c>
    </row>
    <row r="34302" spans="1:3" x14ac:dyDescent="0.35">
      <c r="A34302" s="86">
        <v>46380</v>
      </c>
      <c r="B34302" s="87">
        <v>0.30208333333333331</v>
      </c>
      <c r="C34302">
        <v>2.1360000000000002E-5</v>
      </c>
    </row>
    <row r="34303" spans="1:3" x14ac:dyDescent="0.35">
      <c r="A34303" s="86">
        <v>46380</v>
      </c>
      <c r="B34303" s="87">
        <v>0.3125</v>
      </c>
      <c r="C34303">
        <v>2.3900000000000002E-5</v>
      </c>
    </row>
    <row r="34304" spans="1:3" x14ac:dyDescent="0.35">
      <c r="A34304" s="86">
        <v>46380</v>
      </c>
      <c r="B34304" s="87">
        <v>0.32291666666666669</v>
      </c>
      <c r="C34304">
        <v>2.6689999999999997E-5</v>
      </c>
    </row>
    <row r="34305" spans="1:3" x14ac:dyDescent="0.35">
      <c r="A34305" s="86">
        <v>46380</v>
      </c>
      <c r="B34305" s="87">
        <v>0.33333333333333331</v>
      </c>
      <c r="C34305">
        <v>2.9669999999999999E-5</v>
      </c>
    </row>
    <row r="34306" spans="1:3" x14ac:dyDescent="0.35">
      <c r="A34306" s="86">
        <v>46380</v>
      </c>
      <c r="B34306" s="87">
        <v>0.34375</v>
      </c>
      <c r="C34306">
        <v>3.2790000000000003E-5</v>
      </c>
    </row>
    <row r="34307" spans="1:3" x14ac:dyDescent="0.35">
      <c r="A34307" s="86">
        <v>46380</v>
      </c>
      <c r="B34307" s="87">
        <v>0.35416666666666669</v>
      </c>
      <c r="C34307">
        <v>3.5889999999999997E-5</v>
      </c>
    </row>
    <row r="34308" spans="1:3" x14ac:dyDescent="0.35">
      <c r="A34308" s="86">
        <v>46380</v>
      </c>
      <c r="B34308" s="87">
        <v>0.36458333333333331</v>
      </c>
      <c r="C34308">
        <v>3.8719999999999995E-5</v>
      </c>
    </row>
    <row r="34309" spans="1:3" x14ac:dyDescent="0.35">
      <c r="A34309" s="86">
        <v>46380</v>
      </c>
      <c r="B34309" s="87">
        <v>0.375</v>
      </c>
      <c r="C34309">
        <v>4.1009999999999995E-5</v>
      </c>
    </row>
    <row r="34310" spans="1:3" x14ac:dyDescent="0.35">
      <c r="A34310" s="86">
        <v>46380</v>
      </c>
      <c r="B34310" s="87">
        <v>0.38541666666666669</v>
      </c>
      <c r="C34310">
        <v>4.265E-5</v>
      </c>
    </row>
    <row r="34311" spans="1:3" x14ac:dyDescent="0.35">
      <c r="A34311" s="86">
        <v>46380</v>
      </c>
      <c r="B34311" s="87">
        <v>0.39583333333333331</v>
      </c>
      <c r="C34311">
        <v>4.3739999999999998E-5</v>
      </c>
    </row>
    <row r="34312" spans="1:3" x14ac:dyDescent="0.35">
      <c r="A34312" s="86">
        <v>46380</v>
      </c>
      <c r="B34312" s="87">
        <v>0.40625</v>
      </c>
      <c r="C34312">
        <v>4.4419999999999998E-5</v>
      </c>
    </row>
    <row r="34313" spans="1:3" x14ac:dyDescent="0.35">
      <c r="A34313" s="86">
        <v>46380</v>
      </c>
      <c r="B34313" s="87">
        <v>0.41666666666666669</v>
      </c>
      <c r="C34313">
        <v>4.4880000000000004E-5</v>
      </c>
    </row>
    <row r="34314" spans="1:3" x14ac:dyDescent="0.35">
      <c r="A34314" s="86">
        <v>46380</v>
      </c>
      <c r="B34314" s="87">
        <v>0.42708333333333331</v>
      </c>
      <c r="C34314">
        <v>4.5249999999999995E-5</v>
      </c>
    </row>
    <row r="34315" spans="1:3" x14ac:dyDescent="0.35">
      <c r="A34315" s="86">
        <v>46380</v>
      </c>
      <c r="B34315" s="87">
        <v>0.4375</v>
      </c>
      <c r="C34315">
        <v>4.5629999999999995E-5</v>
      </c>
    </row>
    <row r="34316" spans="1:3" x14ac:dyDescent="0.35">
      <c r="A34316" s="86">
        <v>46380</v>
      </c>
      <c r="B34316" s="87">
        <v>0.44791666666666669</v>
      </c>
      <c r="C34316">
        <v>4.6E-5</v>
      </c>
    </row>
    <row r="34317" spans="1:3" x14ac:dyDescent="0.35">
      <c r="A34317" s="86">
        <v>46380</v>
      </c>
      <c r="B34317" s="87">
        <v>0.45833333333333331</v>
      </c>
      <c r="C34317">
        <v>4.6430000000000001E-5</v>
      </c>
    </row>
    <row r="34318" spans="1:3" x14ac:dyDescent="0.35">
      <c r="A34318" s="86">
        <v>46380</v>
      </c>
      <c r="B34318" s="87">
        <v>0.46875</v>
      </c>
      <c r="C34318">
        <v>4.6969999999999999E-5</v>
      </c>
    </row>
    <row r="34319" spans="1:3" x14ac:dyDescent="0.35">
      <c r="A34319" s="86">
        <v>46380</v>
      </c>
      <c r="B34319" s="87">
        <v>0.47916666666666669</v>
      </c>
      <c r="C34319">
        <v>4.7590000000000003E-5</v>
      </c>
    </row>
    <row r="34320" spans="1:3" x14ac:dyDescent="0.35">
      <c r="A34320" s="86">
        <v>46380</v>
      </c>
      <c r="B34320" s="87">
        <v>0.48958333333333331</v>
      </c>
      <c r="C34320">
        <v>4.8349999999999996E-5</v>
      </c>
    </row>
    <row r="34321" spans="1:3" x14ac:dyDescent="0.35">
      <c r="A34321" s="86">
        <v>46380</v>
      </c>
      <c r="B34321" s="87">
        <v>0.5</v>
      </c>
      <c r="C34321">
        <v>4.9279999999999996E-5</v>
      </c>
    </row>
    <row r="34322" spans="1:3" x14ac:dyDescent="0.35">
      <c r="A34322" s="86">
        <v>46380</v>
      </c>
      <c r="B34322" s="87">
        <v>0.51041666666666663</v>
      </c>
      <c r="C34322">
        <v>5.0340000000000003E-5</v>
      </c>
    </row>
    <row r="34323" spans="1:3" x14ac:dyDescent="0.35">
      <c r="A34323" s="86">
        <v>46380</v>
      </c>
      <c r="B34323" s="87">
        <v>0.52083333333333337</v>
      </c>
      <c r="C34323">
        <v>5.1390000000000001E-5</v>
      </c>
    </row>
    <row r="34324" spans="1:3" x14ac:dyDescent="0.35">
      <c r="A34324" s="86">
        <v>46380</v>
      </c>
      <c r="B34324" s="87">
        <v>0.53125</v>
      </c>
      <c r="C34324">
        <v>5.2200000000000002E-5</v>
      </c>
    </row>
    <row r="34325" spans="1:3" x14ac:dyDescent="0.35">
      <c r="A34325" s="86">
        <v>46380</v>
      </c>
      <c r="B34325" s="87">
        <v>0.54166666666666663</v>
      </c>
      <c r="C34325">
        <v>5.2630000000000003E-5</v>
      </c>
    </row>
    <row r="34326" spans="1:3" x14ac:dyDescent="0.35">
      <c r="A34326" s="86">
        <v>46380</v>
      </c>
      <c r="B34326" s="87">
        <v>0.55208333333333337</v>
      </c>
      <c r="C34326">
        <v>5.2510000000000004E-5</v>
      </c>
    </row>
    <row r="34327" spans="1:3" x14ac:dyDescent="0.35">
      <c r="A34327" s="86">
        <v>46380</v>
      </c>
      <c r="B34327" s="87">
        <v>0.5625</v>
      </c>
      <c r="C34327">
        <v>5.1950000000000002E-5</v>
      </c>
    </row>
    <row r="34328" spans="1:3" x14ac:dyDescent="0.35">
      <c r="A34328" s="86">
        <v>46380</v>
      </c>
      <c r="B34328" s="87">
        <v>0.57291666666666663</v>
      </c>
      <c r="C34328">
        <v>5.1079999999999999E-5</v>
      </c>
    </row>
    <row r="34329" spans="1:3" x14ac:dyDescent="0.35">
      <c r="A34329" s="86">
        <v>46380</v>
      </c>
      <c r="B34329" s="87">
        <v>0.58333333333333337</v>
      </c>
      <c r="C34329">
        <v>5.007E-5</v>
      </c>
    </row>
    <row r="34330" spans="1:3" x14ac:dyDescent="0.35">
      <c r="A34330" s="86">
        <v>46380</v>
      </c>
      <c r="B34330" s="87">
        <v>0.59375</v>
      </c>
      <c r="C34330">
        <v>4.901E-5</v>
      </c>
    </row>
    <row r="34331" spans="1:3" x14ac:dyDescent="0.35">
      <c r="A34331" s="86">
        <v>46380</v>
      </c>
      <c r="B34331" s="87">
        <v>0.60416666666666663</v>
      </c>
      <c r="C34331">
        <v>4.8019999999999998E-5</v>
      </c>
    </row>
    <row r="34332" spans="1:3" x14ac:dyDescent="0.35">
      <c r="A34332" s="86">
        <v>46380</v>
      </c>
      <c r="B34332" s="87">
        <v>0.61458333333333337</v>
      </c>
      <c r="C34332">
        <v>4.7049999999999998E-5</v>
      </c>
    </row>
    <row r="34333" spans="1:3" x14ac:dyDescent="0.35">
      <c r="A34333" s="86">
        <v>46380</v>
      </c>
      <c r="B34333" s="87">
        <v>0.625</v>
      </c>
      <c r="C34333">
        <v>4.6180000000000002E-5</v>
      </c>
    </row>
    <row r="34334" spans="1:3" x14ac:dyDescent="0.35">
      <c r="A34334" s="86">
        <v>46380</v>
      </c>
      <c r="B34334" s="87">
        <v>0.63541666666666663</v>
      </c>
      <c r="C34334">
        <v>4.5420000000000002E-5</v>
      </c>
    </row>
    <row r="34335" spans="1:3" x14ac:dyDescent="0.35">
      <c r="A34335" s="86">
        <v>46380</v>
      </c>
      <c r="B34335" s="87">
        <v>0.64583333333333337</v>
      </c>
      <c r="C34335">
        <v>4.4759999999999998E-5</v>
      </c>
    </row>
    <row r="34336" spans="1:3" x14ac:dyDescent="0.35">
      <c r="A34336" s="86">
        <v>46380</v>
      </c>
      <c r="B34336" s="87">
        <v>0.65625</v>
      </c>
      <c r="C34336">
        <v>4.4240000000000003E-5</v>
      </c>
    </row>
    <row r="34337" spans="1:3" x14ac:dyDescent="0.35">
      <c r="A34337" s="86">
        <v>46380</v>
      </c>
      <c r="B34337" s="87">
        <v>0.66666666666666663</v>
      </c>
      <c r="C34337">
        <v>4.3869999999999998E-5</v>
      </c>
    </row>
    <row r="34338" spans="1:3" x14ac:dyDescent="0.35">
      <c r="A34338" s="86">
        <v>46380</v>
      </c>
      <c r="B34338" s="87">
        <v>0.67708333333333337</v>
      </c>
      <c r="C34338">
        <v>4.3679999999999995E-5</v>
      </c>
    </row>
    <row r="34339" spans="1:3" x14ac:dyDescent="0.35">
      <c r="A34339" s="86">
        <v>46380</v>
      </c>
      <c r="B34339" s="87">
        <v>0.6875</v>
      </c>
      <c r="C34339">
        <v>4.3929999999999994E-5</v>
      </c>
    </row>
    <row r="34340" spans="1:3" x14ac:dyDescent="0.35">
      <c r="A34340" s="86">
        <v>46380</v>
      </c>
      <c r="B34340" s="87">
        <v>0.69791666666666663</v>
      </c>
      <c r="C34340">
        <v>4.4920000000000004E-5</v>
      </c>
    </row>
    <row r="34341" spans="1:3" x14ac:dyDescent="0.35">
      <c r="A34341" s="86">
        <v>46380</v>
      </c>
      <c r="B34341" s="87">
        <v>0.70833333333333337</v>
      </c>
      <c r="C34341">
        <v>4.6969999999999999E-5</v>
      </c>
    </row>
    <row r="34342" spans="1:3" x14ac:dyDescent="0.35">
      <c r="A34342" s="86">
        <v>46380</v>
      </c>
      <c r="B34342" s="87">
        <v>0.71875</v>
      </c>
      <c r="C34342">
        <v>5.0189999999999999E-5</v>
      </c>
    </row>
    <row r="34343" spans="1:3" x14ac:dyDescent="0.35">
      <c r="A34343" s="86">
        <v>46380</v>
      </c>
      <c r="B34343" s="87">
        <v>0.72916666666666663</v>
      </c>
      <c r="C34343">
        <v>5.4120000000000004E-5</v>
      </c>
    </row>
    <row r="34344" spans="1:3" x14ac:dyDescent="0.35">
      <c r="A34344" s="86">
        <v>46380</v>
      </c>
      <c r="B34344" s="87">
        <v>0.73958333333333337</v>
      </c>
      <c r="C34344">
        <v>5.8090000000000001E-5</v>
      </c>
    </row>
    <row r="34345" spans="1:3" x14ac:dyDescent="0.35">
      <c r="A34345" s="86">
        <v>46380</v>
      </c>
      <c r="B34345" s="87">
        <v>0.75</v>
      </c>
      <c r="C34345">
        <v>6.1409999999999996E-5</v>
      </c>
    </row>
    <row r="34346" spans="1:3" x14ac:dyDescent="0.35">
      <c r="A34346" s="86">
        <v>46380</v>
      </c>
      <c r="B34346" s="87">
        <v>0.76041666666666663</v>
      </c>
      <c r="C34346">
        <v>6.3600000000000001E-5</v>
      </c>
    </row>
    <row r="34347" spans="1:3" x14ac:dyDescent="0.35">
      <c r="A34347" s="86">
        <v>46380</v>
      </c>
      <c r="B34347" s="87">
        <v>0.77083333333333337</v>
      </c>
      <c r="C34347">
        <v>6.4820000000000006E-5</v>
      </c>
    </row>
    <row r="34348" spans="1:3" x14ac:dyDescent="0.35">
      <c r="A34348" s="86">
        <v>46380</v>
      </c>
      <c r="B34348" s="87">
        <v>0.78125</v>
      </c>
      <c r="C34348">
        <v>6.5439999999999997E-5</v>
      </c>
    </row>
    <row r="34349" spans="1:3" x14ac:dyDescent="0.35">
      <c r="A34349" s="86">
        <v>46380</v>
      </c>
      <c r="B34349" s="87">
        <v>0.79166666666666663</v>
      </c>
      <c r="C34349">
        <v>6.5769999999999989E-5</v>
      </c>
    </row>
    <row r="34350" spans="1:3" x14ac:dyDescent="0.35">
      <c r="A34350" s="86">
        <v>46380</v>
      </c>
      <c r="B34350" s="87">
        <v>0.80208333333333337</v>
      </c>
      <c r="C34350">
        <v>6.6080000000000004E-5</v>
      </c>
    </row>
    <row r="34351" spans="1:3" x14ac:dyDescent="0.35">
      <c r="A34351" s="86">
        <v>46380</v>
      </c>
      <c r="B34351" s="87">
        <v>0.8125</v>
      </c>
      <c r="C34351">
        <v>6.6019999999999995E-5</v>
      </c>
    </row>
    <row r="34352" spans="1:3" x14ac:dyDescent="0.35">
      <c r="A34352" s="86">
        <v>46380</v>
      </c>
      <c r="B34352" s="87">
        <v>0.82291666666666663</v>
      </c>
      <c r="C34352">
        <v>6.5220000000000002E-5</v>
      </c>
    </row>
    <row r="34353" spans="1:3" x14ac:dyDescent="0.35">
      <c r="A34353" s="86">
        <v>46380</v>
      </c>
      <c r="B34353" s="87">
        <v>0.83333333333333337</v>
      </c>
      <c r="C34353">
        <v>6.321E-5</v>
      </c>
    </row>
    <row r="34354" spans="1:3" x14ac:dyDescent="0.35">
      <c r="A34354" s="86">
        <v>46380</v>
      </c>
      <c r="B34354" s="87">
        <v>0.84375</v>
      </c>
      <c r="C34354">
        <v>5.9799999999999997E-5</v>
      </c>
    </row>
    <row r="34355" spans="1:3" x14ac:dyDescent="0.35">
      <c r="A34355" s="86">
        <v>46380</v>
      </c>
      <c r="B34355" s="87">
        <v>0.85416666666666663</v>
      </c>
      <c r="C34355">
        <v>5.5480000000000004E-5</v>
      </c>
    </row>
    <row r="34356" spans="1:3" x14ac:dyDescent="0.35">
      <c r="A34356" s="86">
        <v>46380</v>
      </c>
      <c r="B34356" s="87">
        <v>0.86458333333333337</v>
      </c>
      <c r="C34356">
        <v>5.096E-5</v>
      </c>
    </row>
    <row r="34357" spans="1:3" x14ac:dyDescent="0.35">
      <c r="A34357" s="86">
        <v>46380</v>
      </c>
      <c r="B34357" s="87">
        <v>0.875</v>
      </c>
      <c r="C34357">
        <v>4.6969999999999999E-5</v>
      </c>
    </row>
    <row r="34358" spans="1:3" x14ac:dyDescent="0.35">
      <c r="A34358" s="86">
        <v>46380</v>
      </c>
      <c r="B34358" s="87">
        <v>0.88541666666666663</v>
      </c>
      <c r="C34358">
        <v>4.3990000000000004E-5</v>
      </c>
    </row>
    <row r="34359" spans="1:3" x14ac:dyDescent="0.35">
      <c r="A34359" s="86">
        <v>46380</v>
      </c>
      <c r="B34359" s="87">
        <v>0.89583333333333337</v>
      </c>
      <c r="C34359">
        <v>4.1939999999999995E-5</v>
      </c>
    </row>
    <row r="34360" spans="1:3" x14ac:dyDescent="0.35">
      <c r="A34360" s="86">
        <v>46380</v>
      </c>
      <c r="B34360" s="87">
        <v>0.90625</v>
      </c>
      <c r="C34360">
        <v>4.0609999999999999E-5</v>
      </c>
    </row>
    <row r="34361" spans="1:3" x14ac:dyDescent="0.35">
      <c r="A34361" s="86">
        <v>46380</v>
      </c>
      <c r="B34361" s="87">
        <v>0.91666666666666663</v>
      </c>
      <c r="C34361">
        <v>3.9739999999999996E-5</v>
      </c>
    </row>
    <row r="34362" spans="1:3" x14ac:dyDescent="0.35">
      <c r="A34362" s="86">
        <v>46380</v>
      </c>
      <c r="B34362" s="87">
        <v>0.92708333333333337</v>
      </c>
      <c r="C34362">
        <v>3.909E-5</v>
      </c>
    </row>
    <row r="34363" spans="1:3" x14ac:dyDescent="0.35">
      <c r="A34363" s="86">
        <v>46380</v>
      </c>
      <c r="B34363" s="87">
        <v>0.9375</v>
      </c>
      <c r="C34363">
        <v>3.8469999999999996E-5</v>
      </c>
    </row>
    <row r="34364" spans="1:3" x14ac:dyDescent="0.35">
      <c r="A34364" s="86">
        <v>46380</v>
      </c>
      <c r="B34364" s="87">
        <v>0.94791666666666663</v>
      </c>
      <c r="C34364">
        <v>3.769E-5</v>
      </c>
    </row>
    <row r="34365" spans="1:3" x14ac:dyDescent="0.35">
      <c r="A34365" s="86">
        <v>46380</v>
      </c>
      <c r="B34365" s="87">
        <v>0.95833333333333337</v>
      </c>
      <c r="C34365">
        <v>3.6640000000000002E-5</v>
      </c>
    </row>
    <row r="34366" spans="1:3" x14ac:dyDescent="0.35">
      <c r="A34366" s="86">
        <v>46380</v>
      </c>
      <c r="B34366" s="87">
        <v>0.96875</v>
      </c>
      <c r="C34366">
        <v>3.5150000000000001E-5</v>
      </c>
    </row>
    <row r="34367" spans="1:3" x14ac:dyDescent="0.35">
      <c r="A34367" s="86">
        <v>46380</v>
      </c>
      <c r="B34367" s="87">
        <v>0.97916666666666663</v>
      </c>
      <c r="C34367">
        <v>3.3290000000000001E-5</v>
      </c>
    </row>
    <row r="34368" spans="1:3" x14ac:dyDescent="0.35">
      <c r="A34368" s="86">
        <v>46380</v>
      </c>
      <c r="B34368" s="87">
        <v>0.98958333333333337</v>
      </c>
      <c r="C34368">
        <v>3.1239999999999999E-5</v>
      </c>
    </row>
    <row r="34369" spans="1:3" x14ac:dyDescent="0.35">
      <c r="A34369" s="86">
        <v>46381</v>
      </c>
      <c r="B34369" s="87">
        <v>0</v>
      </c>
      <c r="C34369">
        <v>2.917E-5</v>
      </c>
    </row>
    <row r="34370" spans="1:3" x14ac:dyDescent="0.35">
      <c r="A34370" s="86">
        <v>46381</v>
      </c>
      <c r="B34370" s="87">
        <v>1.0416666666666666E-2</v>
      </c>
      <c r="C34370">
        <v>2.7189999999999999E-5</v>
      </c>
    </row>
    <row r="34371" spans="1:3" x14ac:dyDescent="0.35">
      <c r="A34371" s="86">
        <v>46381</v>
      </c>
      <c r="B34371" s="87">
        <v>2.0833333333333332E-2</v>
      </c>
      <c r="C34371">
        <v>2.5199999999999999E-5</v>
      </c>
    </row>
    <row r="34372" spans="1:3" x14ac:dyDescent="0.35">
      <c r="A34372" s="86">
        <v>46381</v>
      </c>
      <c r="B34372" s="87">
        <v>3.125E-2</v>
      </c>
      <c r="C34372">
        <v>2.3300000000000001E-5</v>
      </c>
    </row>
    <row r="34373" spans="1:3" x14ac:dyDescent="0.35">
      <c r="A34373" s="86">
        <v>46381</v>
      </c>
      <c r="B34373" s="87">
        <v>4.1666666666666664E-2</v>
      </c>
      <c r="C34373">
        <v>2.1469999999999999E-5</v>
      </c>
    </row>
    <row r="34374" spans="1:3" x14ac:dyDescent="0.35">
      <c r="A34374" s="86">
        <v>46381</v>
      </c>
      <c r="B34374" s="87">
        <v>5.2083333333333336E-2</v>
      </c>
      <c r="C34374">
        <v>1.9699999999999998E-5</v>
      </c>
    </row>
    <row r="34375" spans="1:3" x14ac:dyDescent="0.35">
      <c r="A34375" s="86">
        <v>46381</v>
      </c>
      <c r="B34375" s="87">
        <v>6.25E-2</v>
      </c>
      <c r="C34375">
        <v>1.808E-5</v>
      </c>
    </row>
    <row r="34376" spans="1:3" x14ac:dyDescent="0.35">
      <c r="A34376" s="86">
        <v>46381</v>
      </c>
      <c r="B34376" s="87">
        <v>7.2916666666666671E-2</v>
      </c>
      <c r="C34376">
        <v>1.6650000000000002E-5</v>
      </c>
    </row>
    <row r="34377" spans="1:3" x14ac:dyDescent="0.35">
      <c r="A34377" s="86">
        <v>46381</v>
      </c>
      <c r="B34377" s="87">
        <v>8.3333333333333329E-2</v>
      </c>
      <c r="C34377">
        <v>1.5509999999999999E-5</v>
      </c>
    </row>
    <row r="34378" spans="1:3" x14ac:dyDescent="0.35">
      <c r="A34378" s="86">
        <v>46381</v>
      </c>
      <c r="B34378" s="87">
        <v>9.375E-2</v>
      </c>
      <c r="C34378">
        <v>1.47E-5</v>
      </c>
    </row>
    <row r="34379" spans="1:3" x14ac:dyDescent="0.35">
      <c r="A34379" s="86">
        <v>46381</v>
      </c>
      <c r="B34379" s="87">
        <v>0.10416666666666667</v>
      </c>
      <c r="C34379">
        <v>1.414E-5</v>
      </c>
    </row>
    <row r="34380" spans="1:3" x14ac:dyDescent="0.35">
      <c r="A34380" s="86">
        <v>46381</v>
      </c>
      <c r="B34380" s="87">
        <v>0.11458333333333333</v>
      </c>
      <c r="C34380">
        <v>1.3729999999999999E-5</v>
      </c>
    </row>
    <row r="34381" spans="1:3" x14ac:dyDescent="0.35">
      <c r="A34381" s="86">
        <v>46381</v>
      </c>
      <c r="B34381" s="87">
        <v>0.125</v>
      </c>
      <c r="C34381">
        <v>1.346E-5</v>
      </c>
    </row>
    <row r="34382" spans="1:3" x14ac:dyDescent="0.35">
      <c r="A34382" s="86">
        <v>46381</v>
      </c>
      <c r="B34382" s="87">
        <v>0.13541666666666666</v>
      </c>
      <c r="C34382">
        <v>1.3169999999999999E-5</v>
      </c>
    </row>
    <row r="34383" spans="1:3" x14ac:dyDescent="0.35">
      <c r="A34383" s="86">
        <v>46381</v>
      </c>
      <c r="B34383" s="87">
        <v>0.14583333333333334</v>
      </c>
      <c r="C34383">
        <v>1.29E-5</v>
      </c>
    </row>
    <row r="34384" spans="1:3" x14ac:dyDescent="0.35">
      <c r="A34384" s="86">
        <v>46381</v>
      </c>
      <c r="B34384" s="87">
        <v>0.15625</v>
      </c>
      <c r="C34384">
        <v>1.2649999999999999E-5</v>
      </c>
    </row>
    <row r="34385" spans="1:3" x14ac:dyDescent="0.35">
      <c r="A34385" s="86">
        <v>46381</v>
      </c>
      <c r="B34385" s="87">
        <v>0.16666666666666666</v>
      </c>
      <c r="C34385">
        <v>1.243E-5</v>
      </c>
    </row>
    <row r="34386" spans="1:3" x14ac:dyDescent="0.35">
      <c r="A34386" s="86">
        <v>46381</v>
      </c>
      <c r="B34386" s="87">
        <v>0.17708333333333334</v>
      </c>
      <c r="C34386">
        <v>1.222E-5</v>
      </c>
    </row>
    <row r="34387" spans="1:3" x14ac:dyDescent="0.35">
      <c r="A34387" s="86">
        <v>46381</v>
      </c>
      <c r="B34387" s="87">
        <v>0.1875</v>
      </c>
      <c r="C34387">
        <v>1.205E-5</v>
      </c>
    </row>
    <row r="34388" spans="1:3" x14ac:dyDescent="0.35">
      <c r="A34388" s="86">
        <v>46381</v>
      </c>
      <c r="B34388" s="87">
        <v>0.19791666666666666</v>
      </c>
      <c r="C34388">
        <v>1.1969999999999999E-5</v>
      </c>
    </row>
    <row r="34389" spans="1:3" x14ac:dyDescent="0.35">
      <c r="A34389" s="86">
        <v>46381</v>
      </c>
      <c r="B34389" s="87">
        <v>0.20833333333333334</v>
      </c>
      <c r="C34389">
        <v>1.1910000000000001E-5</v>
      </c>
    </row>
    <row r="34390" spans="1:3" x14ac:dyDescent="0.35">
      <c r="A34390" s="86">
        <v>46381</v>
      </c>
      <c r="B34390" s="87">
        <v>0.21875</v>
      </c>
      <c r="C34390">
        <v>1.1910000000000001E-5</v>
      </c>
    </row>
    <row r="34391" spans="1:3" x14ac:dyDescent="0.35">
      <c r="A34391" s="86">
        <v>46381</v>
      </c>
      <c r="B34391" s="87">
        <v>0.22916666666666666</v>
      </c>
      <c r="C34391">
        <v>1.1929999999999999E-5</v>
      </c>
    </row>
    <row r="34392" spans="1:3" x14ac:dyDescent="0.35">
      <c r="A34392" s="86">
        <v>46381</v>
      </c>
      <c r="B34392" s="87">
        <v>0.23958333333333334</v>
      </c>
      <c r="C34392">
        <v>1.203E-5</v>
      </c>
    </row>
    <row r="34393" spans="1:3" x14ac:dyDescent="0.35">
      <c r="A34393" s="86">
        <v>46381</v>
      </c>
      <c r="B34393" s="87">
        <v>0.25</v>
      </c>
      <c r="C34393">
        <v>1.2149999999999999E-5</v>
      </c>
    </row>
    <row r="34394" spans="1:3" x14ac:dyDescent="0.35">
      <c r="A34394" s="86">
        <v>46381</v>
      </c>
      <c r="B34394" s="87">
        <v>0.26041666666666669</v>
      </c>
      <c r="C34394">
        <v>1.234E-5</v>
      </c>
    </row>
    <row r="34395" spans="1:3" x14ac:dyDescent="0.35">
      <c r="A34395" s="86">
        <v>46381</v>
      </c>
      <c r="B34395" s="87">
        <v>0.27083333333333331</v>
      </c>
      <c r="C34395">
        <v>1.255E-5</v>
      </c>
    </row>
    <row r="34396" spans="1:3" x14ac:dyDescent="0.35">
      <c r="A34396" s="86">
        <v>46381</v>
      </c>
      <c r="B34396" s="87">
        <v>0.28125</v>
      </c>
      <c r="C34396">
        <v>1.2840000000000001E-5</v>
      </c>
    </row>
    <row r="34397" spans="1:3" x14ac:dyDescent="0.35">
      <c r="A34397" s="86">
        <v>46381</v>
      </c>
      <c r="B34397" s="87">
        <v>0.29166666666666669</v>
      </c>
      <c r="C34397">
        <v>1.3169999999999999E-5</v>
      </c>
    </row>
    <row r="34398" spans="1:3" x14ac:dyDescent="0.35">
      <c r="A34398" s="86">
        <v>46381</v>
      </c>
      <c r="B34398" s="87">
        <v>0.30208333333333331</v>
      </c>
      <c r="C34398">
        <v>1.367E-5</v>
      </c>
    </row>
    <row r="34399" spans="1:3" x14ac:dyDescent="0.35">
      <c r="A34399" s="86">
        <v>46381</v>
      </c>
      <c r="B34399" s="87">
        <v>0.3125</v>
      </c>
      <c r="C34399">
        <v>1.448E-5</v>
      </c>
    </row>
    <row r="34400" spans="1:3" x14ac:dyDescent="0.35">
      <c r="A34400" s="86">
        <v>46381</v>
      </c>
      <c r="B34400" s="87">
        <v>0.32291666666666669</v>
      </c>
      <c r="C34400">
        <v>1.5879999999999997E-5</v>
      </c>
    </row>
    <row r="34401" spans="1:3" x14ac:dyDescent="0.35">
      <c r="A34401" s="86">
        <v>46381</v>
      </c>
      <c r="B34401" s="87">
        <v>0.33333333333333331</v>
      </c>
      <c r="C34401">
        <v>1.8119999999999999E-5</v>
      </c>
    </row>
    <row r="34402" spans="1:3" x14ac:dyDescent="0.35">
      <c r="A34402" s="86">
        <v>46381</v>
      </c>
      <c r="B34402" s="87">
        <v>0.34375</v>
      </c>
      <c r="C34402">
        <v>2.1309999999999998E-5</v>
      </c>
    </row>
    <row r="34403" spans="1:3" x14ac:dyDescent="0.35">
      <c r="A34403" s="86">
        <v>46381</v>
      </c>
      <c r="B34403" s="87">
        <v>0.35416666666666669</v>
      </c>
      <c r="C34403">
        <v>2.527E-5</v>
      </c>
    </row>
    <row r="34404" spans="1:3" x14ac:dyDescent="0.35">
      <c r="A34404" s="86">
        <v>46381</v>
      </c>
      <c r="B34404" s="87">
        <v>0.36458333333333331</v>
      </c>
      <c r="C34404">
        <v>2.9579999999999998E-5</v>
      </c>
    </row>
    <row r="34405" spans="1:3" x14ac:dyDescent="0.35">
      <c r="A34405" s="86">
        <v>46381</v>
      </c>
      <c r="B34405" s="87">
        <v>0.375</v>
      </c>
      <c r="C34405">
        <v>3.3869999999999999E-5</v>
      </c>
    </row>
    <row r="34406" spans="1:3" x14ac:dyDescent="0.35">
      <c r="A34406" s="86">
        <v>46381</v>
      </c>
      <c r="B34406" s="87">
        <v>0.38541666666666669</v>
      </c>
      <c r="C34406">
        <v>3.7879999999999996E-5</v>
      </c>
    </row>
    <row r="34407" spans="1:3" x14ac:dyDescent="0.35">
      <c r="A34407" s="86">
        <v>46381</v>
      </c>
      <c r="B34407" s="87">
        <v>0.39583333333333331</v>
      </c>
      <c r="C34407">
        <v>4.1549999999999994E-5</v>
      </c>
    </row>
    <row r="34408" spans="1:3" x14ac:dyDescent="0.35">
      <c r="A34408" s="86">
        <v>46381</v>
      </c>
      <c r="B34408" s="87">
        <v>0.40625</v>
      </c>
      <c r="C34408">
        <v>4.4859999999999994E-5</v>
      </c>
    </row>
    <row r="34409" spans="1:3" x14ac:dyDescent="0.35">
      <c r="A34409" s="86">
        <v>46381</v>
      </c>
      <c r="B34409" s="87">
        <v>0.41666666666666669</v>
      </c>
      <c r="C34409">
        <v>4.7849999999999998E-5</v>
      </c>
    </row>
    <row r="34410" spans="1:3" x14ac:dyDescent="0.35">
      <c r="A34410" s="86">
        <v>46381</v>
      </c>
      <c r="B34410" s="87">
        <v>0.42708333333333331</v>
      </c>
      <c r="C34410">
        <v>5.0520000000000004E-5</v>
      </c>
    </row>
    <row r="34411" spans="1:3" x14ac:dyDescent="0.35">
      <c r="A34411" s="86">
        <v>46381</v>
      </c>
      <c r="B34411" s="87">
        <v>0.4375</v>
      </c>
      <c r="C34411">
        <v>5.2979999999999998E-5</v>
      </c>
    </row>
    <row r="34412" spans="1:3" x14ac:dyDescent="0.35">
      <c r="A34412" s="86">
        <v>46381</v>
      </c>
      <c r="B34412" s="87">
        <v>0.44791666666666669</v>
      </c>
      <c r="C34412">
        <v>5.5300000000000002E-5</v>
      </c>
    </row>
    <row r="34413" spans="1:3" x14ac:dyDescent="0.35">
      <c r="A34413" s="86">
        <v>46381</v>
      </c>
      <c r="B34413" s="87">
        <v>0.45833333333333331</v>
      </c>
      <c r="C34413">
        <v>5.766E-5</v>
      </c>
    </row>
    <row r="34414" spans="1:3" x14ac:dyDescent="0.35">
      <c r="A34414" s="86">
        <v>46381</v>
      </c>
      <c r="B34414" s="87">
        <v>0.46875</v>
      </c>
      <c r="C34414">
        <v>6.0060000000000004E-5</v>
      </c>
    </row>
    <row r="34415" spans="1:3" x14ac:dyDescent="0.35">
      <c r="A34415" s="86">
        <v>46381</v>
      </c>
      <c r="B34415" s="87">
        <v>0.47916666666666669</v>
      </c>
      <c r="C34415">
        <v>6.232E-5</v>
      </c>
    </row>
    <row r="34416" spans="1:3" x14ac:dyDescent="0.35">
      <c r="A34416" s="86">
        <v>46381</v>
      </c>
      <c r="B34416" s="87">
        <v>0.48958333333333331</v>
      </c>
      <c r="C34416">
        <v>6.4189999999999994E-5</v>
      </c>
    </row>
    <row r="34417" spans="1:3" x14ac:dyDescent="0.35">
      <c r="A34417" s="86">
        <v>46381</v>
      </c>
      <c r="B34417" s="87">
        <v>0.5</v>
      </c>
      <c r="C34417">
        <v>6.5430000000000002E-5</v>
      </c>
    </row>
    <row r="34418" spans="1:3" x14ac:dyDescent="0.35">
      <c r="A34418" s="86">
        <v>46381</v>
      </c>
      <c r="B34418" s="87">
        <v>0.51041666666666663</v>
      </c>
      <c r="C34418">
        <v>6.58E-5</v>
      </c>
    </row>
    <row r="34419" spans="1:3" x14ac:dyDescent="0.35">
      <c r="A34419" s="86">
        <v>46381</v>
      </c>
      <c r="B34419" s="87">
        <v>0.52083333333333337</v>
      </c>
      <c r="C34419">
        <v>6.531000000000001E-5</v>
      </c>
    </row>
    <row r="34420" spans="1:3" x14ac:dyDescent="0.35">
      <c r="A34420" s="86">
        <v>46381</v>
      </c>
      <c r="B34420" s="87">
        <v>0.53125</v>
      </c>
      <c r="C34420">
        <v>6.3979999999999994E-5</v>
      </c>
    </row>
    <row r="34421" spans="1:3" x14ac:dyDescent="0.35">
      <c r="A34421" s="86">
        <v>46381</v>
      </c>
      <c r="B34421" s="87">
        <v>0.54166666666666663</v>
      </c>
      <c r="C34421">
        <v>6.1799999999999998E-5</v>
      </c>
    </row>
    <row r="34422" spans="1:3" x14ac:dyDescent="0.35">
      <c r="A34422" s="86">
        <v>46381</v>
      </c>
      <c r="B34422" s="87">
        <v>0.55208333333333337</v>
      </c>
      <c r="C34422">
        <v>5.8909999999999997E-5</v>
      </c>
    </row>
    <row r="34423" spans="1:3" x14ac:dyDescent="0.35">
      <c r="A34423" s="86">
        <v>46381</v>
      </c>
      <c r="B34423" s="87">
        <v>0.5625</v>
      </c>
      <c r="C34423">
        <v>5.5530000000000005E-5</v>
      </c>
    </row>
    <row r="34424" spans="1:3" x14ac:dyDescent="0.35">
      <c r="A34424" s="86">
        <v>46381</v>
      </c>
      <c r="B34424" s="87">
        <v>0.57291666666666663</v>
      </c>
      <c r="C34424">
        <v>5.198E-5</v>
      </c>
    </row>
    <row r="34425" spans="1:3" x14ac:dyDescent="0.35">
      <c r="A34425" s="86">
        <v>46381</v>
      </c>
      <c r="B34425" s="87">
        <v>0.58333333333333337</v>
      </c>
      <c r="C34425">
        <v>4.863E-5</v>
      </c>
    </row>
    <row r="34426" spans="1:3" x14ac:dyDescent="0.35">
      <c r="A34426" s="86">
        <v>46381</v>
      </c>
      <c r="B34426" s="87">
        <v>0.59375</v>
      </c>
      <c r="C34426">
        <v>4.5670000000000002E-5</v>
      </c>
    </row>
    <row r="34427" spans="1:3" x14ac:dyDescent="0.35">
      <c r="A34427" s="86">
        <v>46381</v>
      </c>
      <c r="B34427" s="87">
        <v>0.60416666666666663</v>
      </c>
      <c r="C34427">
        <v>4.316E-5</v>
      </c>
    </row>
    <row r="34428" spans="1:3" x14ac:dyDescent="0.35">
      <c r="A34428" s="86">
        <v>46381</v>
      </c>
      <c r="B34428" s="87">
        <v>0.61458333333333337</v>
      </c>
      <c r="C34428">
        <v>4.1050000000000002E-5</v>
      </c>
    </row>
    <row r="34429" spans="1:3" x14ac:dyDescent="0.35">
      <c r="A34429" s="86">
        <v>46381</v>
      </c>
      <c r="B34429" s="87">
        <v>0.625</v>
      </c>
      <c r="C34429">
        <v>3.9309999999999995E-5</v>
      </c>
    </row>
    <row r="34430" spans="1:3" x14ac:dyDescent="0.35">
      <c r="A34430" s="86">
        <v>46381</v>
      </c>
      <c r="B34430" s="87">
        <v>0.63541666666666663</v>
      </c>
      <c r="C34430">
        <v>3.7900000000000006E-5</v>
      </c>
    </row>
    <row r="34431" spans="1:3" x14ac:dyDescent="0.35">
      <c r="A34431" s="86">
        <v>46381</v>
      </c>
      <c r="B34431" s="87">
        <v>0.64583333333333337</v>
      </c>
      <c r="C34431">
        <v>3.6700000000000004E-5</v>
      </c>
    </row>
    <row r="34432" spans="1:3" x14ac:dyDescent="0.35">
      <c r="A34432" s="86">
        <v>46381</v>
      </c>
      <c r="B34432" s="87">
        <v>0.65625</v>
      </c>
      <c r="C34432">
        <v>3.5670000000000002E-5</v>
      </c>
    </row>
    <row r="34433" spans="1:3" x14ac:dyDescent="0.35">
      <c r="A34433" s="86">
        <v>46381</v>
      </c>
      <c r="B34433" s="87">
        <v>0.66666666666666663</v>
      </c>
      <c r="C34433">
        <v>3.4650000000000002E-5</v>
      </c>
    </row>
    <row r="34434" spans="1:3" x14ac:dyDescent="0.35">
      <c r="A34434" s="86">
        <v>46381</v>
      </c>
      <c r="B34434" s="87">
        <v>0.67708333333333337</v>
      </c>
      <c r="C34434">
        <v>3.3649999999999998E-5</v>
      </c>
    </row>
    <row r="34435" spans="1:3" x14ac:dyDescent="0.35">
      <c r="A34435" s="86">
        <v>46381</v>
      </c>
      <c r="B34435" s="87">
        <v>0.6875</v>
      </c>
      <c r="C34435">
        <v>3.2910000000000002E-5</v>
      </c>
    </row>
    <row r="34436" spans="1:3" x14ac:dyDescent="0.35">
      <c r="A34436" s="86">
        <v>46381</v>
      </c>
      <c r="B34436" s="87">
        <v>0.69791666666666663</v>
      </c>
      <c r="C34436">
        <v>3.2679999999999999E-5</v>
      </c>
    </row>
    <row r="34437" spans="1:3" x14ac:dyDescent="0.35">
      <c r="A34437" s="86">
        <v>46381</v>
      </c>
      <c r="B34437" s="87">
        <v>0.70833333333333337</v>
      </c>
      <c r="C34437">
        <v>3.3369999999999994E-5</v>
      </c>
    </row>
    <row r="34438" spans="1:3" x14ac:dyDescent="0.35">
      <c r="A34438" s="86">
        <v>46381</v>
      </c>
      <c r="B34438" s="87">
        <v>0.71875</v>
      </c>
      <c r="C34438">
        <v>3.5080000000000003E-5</v>
      </c>
    </row>
    <row r="34439" spans="1:3" x14ac:dyDescent="0.35">
      <c r="A34439" s="86">
        <v>46381</v>
      </c>
      <c r="B34439" s="87">
        <v>0.72916666666666663</v>
      </c>
      <c r="C34439">
        <v>3.7570000000000001E-5</v>
      </c>
    </row>
    <row r="34440" spans="1:3" x14ac:dyDescent="0.35">
      <c r="A34440" s="86">
        <v>46381</v>
      </c>
      <c r="B34440" s="87">
        <v>0.73958333333333337</v>
      </c>
      <c r="C34440">
        <v>4.0390000000000005E-5</v>
      </c>
    </row>
    <row r="34441" spans="1:3" x14ac:dyDescent="0.35">
      <c r="A34441" s="86">
        <v>46381</v>
      </c>
      <c r="B34441" s="87">
        <v>0.75</v>
      </c>
      <c r="C34441">
        <v>4.3189999999999998E-5</v>
      </c>
    </row>
    <row r="34442" spans="1:3" x14ac:dyDescent="0.35">
      <c r="A34442" s="86">
        <v>46381</v>
      </c>
      <c r="B34442" s="87">
        <v>0.76041666666666663</v>
      </c>
      <c r="C34442">
        <v>4.5609999999999999E-5</v>
      </c>
    </row>
    <row r="34443" spans="1:3" x14ac:dyDescent="0.35">
      <c r="A34443" s="86">
        <v>46381</v>
      </c>
      <c r="B34443" s="87">
        <v>0.77083333333333337</v>
      </c>
      <c r="C34443">
        <v>4.7700000000000001E-5</v>
      </c>
    </row>
    <row r="34444" spans="1:3" x14ac:dyDescent="0.35">
      <c r="A34444" s="86">
        <v>46381</v>
      </c>
      <c r="B34444" s="87">
        <v>0.78125</v>
      </c>
      <c r="C34444">
        <v>4.9619999999999996E-5</v>
      </c>
    </row>
    <row r="34445" spans="1:3" x14ac:dyDescent="0.35">
      <c r="A34445" s="86">
        <v>46381</v>
      </c>
      <c r="B34445" s="87">
        <v>0.79166666666666663</v>
      </c>
      <c r="C34445">
        <v>5.1450000000000004E-5</v>
      </c>
    </row>
    <row r="34446" spans="1:3" x14ac:dyDescent="0.35">
      <c r="A34446" s="86">
        <v>46381</v>
      </c>
      <c r="B34446" s="87">
        <v>0.80208333333333337</v>
      </c>
      <c r="C34446">
        <v>5.329E-5</v>
      </c>
    </row>
    <row r="34447" spans="1:3" x14ac:dyDescent="0.35">
      <c r="A34447" s="86">
        <v>46381</v>
      </c>
      <c r="B34447" s="87">
        <v>0.8125</v>
      </c>
      <c r="C34447">
        <v>5.4809999999999999E-5</v>
      </c>
    </row>
    <row r="34448" spans="1:3" x14ac:dyDescent="0.35">
      <c r="A34448" s="86">
        <v>46381</v>
      </c>
      <c r="B34448" s="87">
        <v>0.82291666666666663</v>
      </c>
      <c r="C34448">
        <v>5.5649999999999997E-5</v>
      </c>
    </row>
    <row r="34449" spans="1:3" x14ac:dyDescent="0.35">
      <c r="A34449" s="86">
        <v>46381</v>
      </c>
      <c r="B34449" s="87">
        <v>0.83333333333333337</v>
      </c>
      <c r="C34449">
        <v>5.5340000000000002E-5</v>
      </c>
    </row>
    <row r="34450" spans="1:3" x14ac:dyDescent="0.35">
      <c r="A34450" s="86">
        <v>46381</v>
      </c>
      <c r="B34450" s="87">
        <v>0.84375</v>
      </c>
      <c r="C34450">
        <v>5.3719999999999994E-5</v>
      </c>
    </row>
    <row r="34451" spans="1:3" x14ac:dyDescent="0.35">
      <c r="A34451" s="86">
        <v>46381</v>
      </c>
      <c r="B34451" s="87">
        <v>0.85416666666666663</v>
      </c>
      <c r="C34451">
        <v>5.1180000000000001E-5</v>
      </c>
    </row>
    <row r="34452" spans="1:3" x14ac:dyDescent="0.35">
      <c r="A34452" s="86">
        <v>46381</v>
      </c>
      <c r="B34452" s="87">
        <v>0.86458333333333337</v>
      </c>
      <c r="C34452">
        <v>4.8340000000000001E-5</v>
      </c>
    </row>
    <row r="34453" spans="1:3" x14ac:dyDescent="0.35">
      <c r="A34453" s="86">
        <v>46381</v>
      </c>
      <c r="B34453" s="87">
        <v>0.875</v>
      </c>
      <c r="C34453">
        <v>4.5769999999999997E-5</v>
      </c>
    </row>
    <row r="34454" spans="1:3" x14ac:dyDescent="0.35">
      <c r="A34454" s="86">
        <v>46381</v>
      </c>
      <c r="B34454" s="87">
        <v>0.88541666666666663</v>
      </c>
      <c r="C34454">
        <v>4.3929999999999994E-5</v>
      </c>
    </row>
    <row r="34455" spans="1:3" x14ac:dyDescent="0.35">
      <c r="A34455" s="86">
        <v>46381</v>
      </c>
      <c r="B34455" s="87">
        <v>0.89583333333333337</v>
      </c>
      <c r="C34455">
        <v>4.2630000000000004E-5</v>
      </c>
    </row>
    <row r="34456" spans="1:3" x14ac:dyDescent="0.35">
      <c r="A34456" s="86">
        <v>46381</v>
      </c>
      <c r="B34456" s="87">
        <v>0.90625</v>
      </c>
      <c r="C34456">
        <v>4.1549999999999994E-5</v>
      </c>
    </row>
    <row r="34457" spans="1:3" x14ac:dyDescent="0.35">
      <c r="A34457" s="86">
        <v>46381</v>
      </c>
      <c r="B34457" s="87">
        <v>0.91666666666666663</v>
      </c>
      <c r="C34457">
        <v>4.0329999999999995E-5</v>
      </c>
    </row>
    <row r="34458" spans="1:3" x14ac:dyDescent="0.35">
      <c r="A34458" s="86">
        <v>46381</v>
      </c>
      <c r="B34458" s="87">
        <v>0.92708333333333337</v>
      </c>
      <c r="C34458">
        <v>3.8769999999999996E-5</v>
      </c>
    </row>
    <row r="34459" spans="1:3" x14ac:dyDescent="0.35">
      <c r="A34459" s="86">
        <v>46381</v>
      </c>
      <c r="B34459" s="87">
        <v>0.9375</v>
      </c>
      <c r="C34459">
        <v>3.6850000000000001E-5</v>
      </c>
    </row>
    <row r="34460" spans="1:3" x14ac:dyDescent="0.35">
      <c r="A34460" s="86">
        <v>46381</v>
      </c>
      <c r="B34460" s="87">
        <v>0.94791666666666663</v>
      </c>
      <c r="C34460">
        <v>3.4669999999999998E-5</v>
      </c>
    </row>
    <row r="34461" spans="1:3" x14ac:dyDescent="0.35">
      <c r="A34461" s="86">
        <v>46381</v>
      </c>
      <c r="B34461" s="87">
        <v>0.95833333333333337</v>
      </c>
      <c r="C34461">
        <v>3.2310000000000001E-5</v>
      </c>
    </row>
    <row r="34462" spans="1:3" x14ac:dyDescent="0.35">
      <c r="A34462" s="86">
        <v>46381</v>
      </c>
      <c r="B34462" s="87">
        <v>0.96875</v>
      </c>
      <c r="C34462">
        <v>2.989E-5</v>
      </c>
    </row>
    <row r="34463" spans="1:3" x14ac:dyDescent="0.35">
      <c r="A34463" s="86">
        <v>46381</v>
      </c>
      <c r="B34463" s="87">
        <v>0.97916666666666663</v>
      </c>
      <c r="C34463">
        <v>2.7470000000000003E-5</v>
      </c>
    </row>
    <row r="34464" spans="1:3" x14ac:dyDescent="0.35">
      <c r="A34464" s="86">
        <v>46381</v>
      </c>
      <c r="B34464" s="87">
        <v>0.98958333333333337</v>
      </c>
      <c r="C34464">
        <v>2.508E-5</v>
      </c>
    </row>
    <row r="34465" spans="1:3" x14ac:dyDescent="0.35">
      <c r="A34465" s="86">
        <v>46382</v>
      </c>
      <c r="B34465" s="87">
        <v>0</v>
      </c>
      <c r="C34465">
        <v>2.2739999999999999E-5</v>
      </c>
    </row>
    <row r="34466" spans="1:3" x14ac:dyDescent="0.35">
      <c r="A34466" s="86">
        <v>46382</v>
      </c>
      <c r="B34466" s="87">
        <v>1.0416666666666666E-2</v>
      </c>
      <c r="C34466">
        <v>2.7249999999999998E-5</v>
      </c>
    </row>
    <row r="34467" spans="1:3" x14ac:dyDescent="0.35">
      <c r="A34467" s="86">
        <v>46382</v>
      </c>
      <c r="B34467" s="87">
        <v>2.0833333333333332E-2</v>
      </c>
      <c r="C34467">
        <v>2.5260000000000002E-5</v>
      </c>
    </row>
    <row r="34468" spans="1:3" x14ac:dyDescent="0.35">
      <c r="A34468" s="86">
        <v>46382</v>
      </c>
      <c r="B34468" s="87">
        <v>3.125E-2</v>
      </c>
      <c r="C34468">
        <v>2.336E-5</v>
      </c>
    </row>
    <row r="34469" spans="1:3" x14ac:dyDescent="0.35">
      <c r="A34469" s="86">
        <v>46382</v>
      </c>
      <c r="B34469" s="87">
        <v>4.1666666666666664E-2</v>
      </c>
      <c r="C34469">
        <v>2.1520000000000001E-5</v>
      </c>
    </row>
    <row r="34470" spans="1:3" x14ac:dyDescent="0.35">
      <c r="A34470" s="86">
        <v>46382</v>
      </c>
      <c r="B34470" s="87">
        <v>5.2083333333333336E-2</v>
      </c>
      <c r="C34470">
        <v>1.9740000000000001E-5</v>
      </c>
    </row>
    <row r="34471" spans="1:3" x14ac:dyDescent="0.35">
      <c r="A34471" s="86">
        <v>46382</v>
      </c>
      <c r="B34471" s="87">
        <v>6.25E-2</v>
      </c>
      <c r="C34471">
        <v>1.8119999999999999E-5</v>
      </c>
    </row>
    <row r="34472" spans="1:3" x14ac:dyDescent="0.35">
      <c r="A34472" s="86">
        <v>46382</v>
      </c>
      <c r="B34472" s="87">
        <v>7.2916666666666671E-2</v>
      </c>
      <c r="C34472">
        <v>1.6690000000000001E-5</v>
      </c>
    </row>
    <row r="34473" spans="1:3" x14ac:dyDescent="0.35">
      <c r="A34473" s="86">
        <v>46382</v>
      </c>
      <c r="B34473" s="87">
        <v>8.3333333333333329E-2</v>
      </c>
      <c r="C34473">
        <v>1.5549999999999999E-5</v>
      </c>
    </row>
    <row r="34474" spans="1:3" x14ac:dyDescent="0.35">
      <c r="A34474" s="86">
        <v>46382</v>
      </c>
      <c r="B34474" s="87">
        <v>9.375E-2</v>
      </c>
      <c r="C34474">
        <v>1.4739999999999999E-5</v>
      </c>
    </row>
    <row r="34475" spans="1:3" x14ac:dyDescent="0.35">
      <c r="A34475" s="86">
        <v>46382</v>
      </c>
      <c r="B34475" s="87">
        <v>0.10416666666666667</v>
      </c>
      <c r="C34475">
        <v>1.418E-5</v>
      </c>
    </row>
    <row r="34476" spans="1:3" x14ac:dyDescent="0.35">
      <c r="A34476" s="86">
        <v>46382</v>
      </c>
      <c r="B34476" s="87">
        <v>0.11458333333333333</v>
      </c>
      <c r="C34476">
        <v>1.376E-5</v>
      </c>
    </row>
    <row r="34477" spans="1:3" x14ac:dyDescent="0.35">
      <c r="A34477" s="86">
        <v>46382</v>
      </c>
      <c r="B34477" s="87">
        <v>0.125</v>
      </c>
      <c r="C34477">
        <v>1.349E-5</v>
      </c>
    </row>
    <row r="34478" spans="1:3" x14ac:dyDescent="0.35">
      <c r="A34478" s="86">
        <v>46382</v>
      </c>
      <c r="B34478" s="87">
        <v>0.13541666666666666</v>
      </c>
      <c r="C34478">
        <v>1.3200000000000001E-5</v>
      </c>
    </row>
    <row r="34479" spans="1:3" x14ac:dyDescent="0.35">
      <c r="A34479" s="86">
        <v>46382</v>
      </c>
      <c r="B34479" s="87">
        <v>0.14583333333333334</v>
      </c>
      <c r="C34479">
        <v>1.293E-5</v>
      </c>
    </row>
    <row r="34480" spans="1:3" x14ac:dyDescent="0.35">
      <c r="A34480" s="86">
        <v>46382</v>
      </c>
      <c r="B34480" s="87">
        <v>0.15625</v>
      </c>
      <c r="C34480">
        <v>1.2680000000000001E-5</v>
      </c>
    </row>
    <row r="34481" spans="1:3" x14ac:dyDescent="0.35">
      <c r="A34481" s="86">
        <v>46382</v>
      </c>
      <c r="B34481" s="87">
        <v>0.16666666666666666</v>
      </c>
      <c r="C34481">
        <v>1.2460000000000001E-5</v>
      </c>
    </row>
    <row r="34482" spans="1:3" x14ac:dyDescent="0.35">
      <c r="A34482" s="86">
        <v>46382</v>
      </c>
      <c r="B34482" s="87">
        <v>0.17708333333333334</v>
      </c>
      <c r="C34482">
        <v>1.224E-5</v>
      </c>
    </row>
    <row r="34483" spans="1:3" x14ac:dyDescent="0.35">
      <c r="A34483" s="86">
        <v>46382</v>
      </c>
      <c r="B34483" s="87">
        <v>0.1875</v>
      </c>
      <c r="C34483">
        <v>1.2080000000000001E-5</v>
      </c>
    </row>
    <row r="34484" spans="1:3" x14ac:dyDescent="0.35">
      <c r="A34484" s="86">
        <v>46382</v>
      </c>
      <c r="B34484" s="87">
        <v>0.19791666666666666</v>
      </c>
      <c r="C34484">
        <v>1.2E-5</v>
      </c>
    </row>
    <row r="34485" spans="1:3" x14ac:dyDescent="0.35">
      <c r="A34485" s="86">
        <v>46382</v>
      </c>
      <c r="B34485" s="87">
        <v>0.20833333333333334</v>
      </c>
      <c r="C34485">
        <v>1.1929999999999999E-5</v>
      </c>
    </row>
    <row r="34486" spans="1:3" x14ac:dyDescent="0.35">
      <c r="A34486" s="86">
        <v>46382</v>
      </c>
      <c r="B34486" s="87">
        <v>0.21875</v>
      </c>
      <c r="C34486">
        <v>1.1929999999999999E-5</v>
      </c>
    </row>
    <row r="34487" spans="1:3" x14ac:dyDescent="0.35">
      <c r="A34487" s="86">
        <v>46382</v>
      </c>
      <c r="B34487" s="87">
        <v>0.22916666666666666</v>
      </c>
      <c r="C34487">
        <v>1.1960000000000001E-5</v>
      </c>
    </row>
    <row r="34488" spans="1:3" x14ac:dyDescent="0.35">
      <c r="A34488" s="86">
        <v>46382</v>
      </c>
      <c r="B34488" s="87">
        <v>0.23958333333333334</v>
      </c>
      <c r="C34488">
        <v>1.206E-5</v>
      </c>
    </row>
    <row r="34489" spans="1:3" x14ac:dyDescent="0.35">
      <c r="A34489" s="86">
        <v>46382</v>
      </c>
      <c r="B34489" s="87">
        <v>0.25</v>
      </c>
      <c r="C34489">
        <v>1.218E-5</v>
      </c>
    </row>
    <row r="34490" spans="1:3" x14ac:dyDescent="0.35">
      <c r="A34490" s="86">
        <v>46382</v>
      </c>
      <c r="B34490" s="87">
        <v>0.26041666666666669</v>
      </c>
      <c r="C34490">
        <v>1.237E-5</v>
      </c>
    </row>
    <row r="34491" spans="1:3" x14ac:dyDescent="0.35">
      <c r="A34491" s="86">
        <v>46382</v>
      </c>
      <c r="B34491" s="87">
        <v>0.27083333333333331</v>
      </c>
      <c r="C34491">
        <v>1.258E-5</v>
      </c>
    </row>
    <row r="34492" spans="1:3" x14ac:dyDescent="0.35">
      <c r="A34492" s="86">
        <v>46382</v>
      </c>
      <c r="B34492" s="87">
        <v>0.28125</v>
      </c>
      <c r="C34492">
        <v>1.2869999999999999E-5</v>
      </c>
    </row>
    <row r="34493" spans="1:3" x14ac:dyDescent="0.35">
      <c r="A34493" s="86">
        <v>46382</v>
      </c>
      <c r="B34493" s="87">
        <v>0.29166666666666669</v>
      </c>
      <c r="C34493">
        <v>1.3200000000000001E-5</v>
      </c>
    </row>
    <row r="34494" spans="1:3" x14ac:dyDescent="0.35">
      <c r="A34494" s="86">
        <v>46382</v>
      </c>
      <c r="B34494" s="87">
        <v>0.30208333333333331</v>
      </c>
      <c r="C34494">
        <v>1.3700000000000001E-5</v>
      </c>
    </row>
    <row r="34495" spans="1:3" x14ac:dyDescent="0.35">
      <c r="A34495" s="86">
        <v>46382</v>
      </c>
      <c r="B34495" s="87">
        <v>0.3125</v>
      </c>
      <c r="C34495">
        <v>1.451E-5</v>
      </c>
    </row>
    <row r="34496" spans="1:3" x14ac:dyDescent="0.35">
      <c r="A34496" s="86">
        <v>46382</v>
      </c>
      <c r="B34496" s="87">
        <v>0.32291666666666669</v>
      </c>
      <c r="C34496">
        <v>1.592E-5</v>
      </c>
    </row>
    <row r="34497" spans="1:3" x14ac:dyDescent="0.35">
      <c r="A34497" s="86">
        <v>46382</v>
      </c>
      <c r="B34497" s="87">
        <v>0.33333333333333331</v>
      </c>
      <c r="C34497">
        <v>1.8159999999999999E-5</v>
      </c>
    </row>
    <row r="34498" spans="1:3" x14ac:dyDescent="0.35">
      <c r="A34498" s="86">
        <v>46382</v>
      </c>
      <c r="B34498" s="87">
        <v>0.34375</v>
      </c>
      <c r="C34498">
        <v>2.1360000000000002E-5</v>
      </c>
    </row>
    <row r="34499" spans="1:3" x14ac:dyDescent="0.35">
      <c r="A34499" s="86">
        <v>46382</v>
      </c>
      <c r="B34499" s="87">
        <v>0.35416666666666669</v>
      </c>
      <c r="C34499">
        <v>2.5319999999999998E-5</v>
      </c>
    </row>
    <row r="34500" spans="1:3" x14ac:dyDescent="0.35">
      <c r="A34500" s="86">
        <v>46382</v>
      </c>
      <c r="B34500" s="87">
        <v>0.36458333333333331</v>
      </c>
      <c r="C34500">
        <v>2.9649999999999999E-5</v>
      </c>
    </row>
    <row r="34501" spans="1:3" x14ac:dyDescent="0.35">
      <c r="A34501" s="86">
        <v>46382</v>
      </c>
      <c r="B34501" s="87">
        <v>0.375</v>
      </c>
      <c r="C34501">
        <v>3.3939999999999997E-5</v>
      </c>
    </row>
    <row r="34502" spans="1:3" x14ac:dyDescent="0.35">
      <c r="A34502" s="86">
        <v>46382</v>
      </c>
      <c r="B34502" s="87">
        <v>0.38541666666666669</v>
      </c>
      <c r="C34502">
        <v>3.7969999999999997E-5</v>
      </c>
    </row>
    <row r="34503" spans="1:3" x14ac:dyDescent="0.35">
      <c r="A34503" s="86">
        <v>46382</v>
      </c>
      <c r="B34503" s="87">
        <v>0.39583333333333331</v>
      </c>
      <c r="C34503">
        <v>4.1640000000000001E-5</v>
      </c>
    </row>
    <row r="34504" spans="1:3" x14ac:dyDescent="0.35">
      <c r="A34504" s="86">
        <v>46382</v>
      </c>
      <c r="B34504" s="87">
        <v>0.40625</v>
      </c>
      <c r="C34504">
        <v>4.4970000000000005E-5</v>
      </c>
    </row>
    <row r="34505" spans="1:3" x14ac:dyDescent="0.35">
      <c r="A34505" s="86">
        <v>46382</v>
      </c>
      <c r="B34505" s="87">
        <v>0.41666666666666669</v>
      </c>
      <c r="C34505">
        <v>4.7960000000000002E-5</v>
      </c>
    </row>
    <row r="34506" spans="1:3" x14ac:dyDescent="0.35">
      <c r="A34506" s="86">
        <v>46382</v>
      </c>
      <c r="B34506" s="87">
        <v>0.42708333333333331</v>
      </c>
      <c r="C34506">
        <v>5.0630000000000001E-5</v>
      </c>
    </row>
    <row r="34507" spans="1:3" x14ac:dyDescent="0.35">
      <c r="A34507" s="86">
        <v>46382</v>
      </c>
      <c r="B34507" s="87">
        <v>0.4375</v>
      </c>
      <c r="C34507">
        <v>5.3100000000000003E-5</v>
      </c>
    </row>
    <row r="34508" spans="1:3" x14ac:dyDescent="0.35">
      <c r="A34508" s="86">
        <v>46382</v>
      </c>
      <c r="B34508" s="87">
        <v>0.44791666666666669</v>
      </c>
      <c r="C34508">
        <v>5.5430000000000003E-5</v>
      </c>
    </row>
    <row r="34509" spans="1:3" x14ac:dyDescent="0.35">
      <c r="A34509" s="86">
        <v>46382</v>
      </c>
      <c r="B34509" s="87">
        <v>0.45833333333333331</v>
      </c>
      <c r="C34509">
        <v>5.7799999999999995E-5</v>
      </c>
    </row>
    <row r="34510" spans="1:3" x14ac:dyDescent="0.35">
      <c r="A34510" s="86">
        <v>46382</v>
      </c>
      <c r="B34510" s="87">
        <v>0.46875</v>
      </c>
      <c r="C34510">
        <v>6.02E-5</v>
      </c>
    </row>
    <row r="34511" spans="1:3" x14ac:dyDescent="0.35">
      <c r="A34511" s="86">
        <v>46382</v>
      </c>
      <c r="B34511" s="87">
        <v>0.47916666666666669</v>
      </c>
      <c r="C34511">
        <v>6.2470000000000003E-5</v>
      </c>
    </row>
    <row r="34512" spans="1:3" x14ac:dyDescent="0.35">
      <c r="A34512" s="86">
        <v>46382</v>
      </c>
      <c r="B34512" s="87">
        <v>0.48958333333333331</v>
      </c>
      <c r="C34512">
        <v>6.4339999999999997E-5</v>
      </c>
    </row>
    <row r="34513" spans="1:3" x14ac:dyDescent="0.35">
      <c r="A34513" s="86">
        <v>46382</v>
      </c>
      <c r="B34513" s="87">
        <v>0.5</v>
      </c>
      <c r="C34513">
        <v>6.5580000000000006E-5</v>
      </c>
    </row>
    <row r="34514" spans="1:3" x14ac:dyDescent="0.35">
      <c r="A34514" s="86">
        <v>46382</v>
      </c>
      <c r="B34514" s="87">
        <v>0.51041666666666663</v>
      </c>
      <c r="C34514">
        <v>6.5959999999999999E-5</v>
      </c>
    </row>
    <row r="34515" spans="1:3" x14ac:dyDescent="0.35">
      <c r="A34515" s="86">
        <v>46382</v>
      </c>
      <c r="B34515" s="87">
        <v>0.52083333333333337</v>
      </c>
      <c r="C34515">
        <v>6.546E-5</v>
      </c>
    </row>
    <row r="34516" spans="1:3" x14ac:dyDescent="0.35">
      <c r="A34516" s="86">
        <v>46382</v>
      </c>
      <c r="B34516" s="87">
        <v>0.53125</v>
      </c>
      <c r="C34516">
        <v>6.4120000000000003E-5</v>
      </c>
    </row>
    <row r="34517" spans="1:3" x14ac:dyDescent="0.35">
      <c r="A34517" s="86">
        <v>46382</v>
      </c>
      <c r="B34517" s="87">
        <v>0.54166666666666663</v>
      </c>
      <c r="C34517">
        <v>6.1940000000000007E-5</v>
      </c>
    </row>
    <row r="34518" spans="1:3" x14ac:dyDescent="0.35">
      <c r="A34518" s="86">
        <v>46382</v>
      </c>
      <c r="B34518" s="87">
        <v>0.55208333333333337</v>
      </c>
      <c r="C34518">
        <v>5.9040000000000004E-5</v>
      </c>
    </row>
    <row r="34519" spans="1:3" x14ac:dyDescent="0.35">
      <c r="A34519" s="86">
        <v>46382</v>
      </c>
      <c r="B34519" s="87">
        <v>0.5625</v>
      </c>
      <c r="C34519">
        <v>5.5649999999999997E-5</v>
      </c>
    </row>
    <row r="34520" spans="1:3" x14ac:dyDescent="0.35">
      <c r="A34520" s="86">
        <v>46382</v>
      </c>
      <c r="B34520" s="87">
        <v>0.57291666666666663</v>
      </c>
      <c r="C34520">
        <v>5.2099999999999999E-5</v>
      </c>
    </row>
    <row r="34521" spans="1:3" x14ac:dyDescent="0.35">
      <c r="A34521" s="86">
        <v>46382</v>
      </c>
      <c r="B34521" s="87">
        <v>0.58333333333333337</v>
      </c>
      <c r="C34521">
        <v>4.8739999999999998E-5</v>
      </c>
    </row>
    <row r="34522" spans="1:3" x14ac:dyDescent="0.35">
      <c r="A34522" s="86">
        <v>46382</v>
      </c>
      <c r="B34522" s="87">
        <v>0.59375</v>
      </c>
      <c r="C34522">
        <v>4.5779999999999999E-5</v>
      </c>
    </row>
    <row r="34523" spans="1:3" x14ac:dyDescent="0.35">
      <c r="A34523" s="86">
        <v>46382</v>
      </c>
      <c r="B34523" s="87">
        <v>0.60416666666666663</v>
      </c>
      <c r="C34523">
        <v>4.3260000000000003E-5</v>
      </c>
    </row>
    <row r="34524" spans="1:3" x14ac:dyDescent="0.35">
      <c r="A34524" s="86">
        <v>46382</v>
      </c>
      <c r="B34524" s="87">
        <v>0.61458333333333337</v>
      </c>
      <c r="C34524">
        <v>4.1140000000000003E-5</v>
      </c>
    </row>
    <row r="34525" spans="1:3" x14ac:dyDescent="0.35">
      <c r="A34525" s="86">
        <v>46382</v>
      </c>
      <c r="B34525" s="87">
        <v>0.625</v>
      </c>
      <c r="C34525">
        <v>3.9399999999999995E-5</v>
      </c>
    </row>
    <row r="34526" spans="1:3" x14ac:dyDescent="0.35">
      <c r="A34526" s="86">
        <v>46382</v>
      </c>
      <c r="B34526" s="87">
        <v>0.63541666666666663</v>
      </c>
      <c r="C34526">
        <v>3.799E-5</v>
      </c>
    </row>
    <row r="34527" spans="1:3" x14ac:dyDescent="0.35">
      <c r="A34527" s="86">
        <v>46382</v>
      </c>
      <c r="B34527" s="87">
        <v>0.64583333333333337</v>
      </c>
      <c r="C34527">
        <v>3.6779999999999997E-5</v>
      </c>
    </row>
    <row r="34528" spans="1:3" x14ac:dyDescent="0.35">
      <c r="A34528" s="86">
        <v>46382</v>
      </c>
      <c r="B34528" s="87">
        <v>0.65625</v>
      </c>
      <c r="C34528">
        <v>3.5749999999999995E-5</v>
      </c>
    </row>
    <row r="34529" spans="1:3" x14ac:dyDescent="0.35">
      <c r="A34529" s="86">
        <v>46382</v>
      </c>
      <c r="B34529" s="87">
        <v>0.66666666666666663</v>
      </c>
      <c r="C34529">
        <v>3.4729999999999994E-5</v>
      </c>
    </row>
    <row r="34530" spans="1:3" x14ac:dyDescent="0.35">
      <c r="A34530" s="86">
        <v>46382</v>
      </c>
      <c r="B34530" s="87">
        <v>0.67708333333333337</v>
      </c>
      <c r="C34530">
        <v>3.3730000000000004E-5</v>
      </c>
    </row>
    <row r="34531" spans="1:3" x14ac:dyDescent="0.35">
      <c r="A34531" s="86">
        <v>46382</v>
      </c>
      <c r="B34531" s="87">
        <v>0.6875</v>
      </c>
      <c r="C34531">
        <v>3.2979999999999999E-5</v>
      </c>
    </row>
    <row r="34532" spans="1:3" x14ac:dyDescent="0.35">
      <c r="A34532" s="86">
        <v>46382</v>
      </c>
      <c r="B34532" s="87">
        <v>0.69791666666666663</v>
      </c>
      <c r="C34532">
        <v>3.2759999999999998E-5</v>
      </c>
    </row>
    <row r="34533" spans="1:3" x14ac:dyDescent="0.35">
      <c r="A34533" s="86">
        <v>46382</v>
      </c>
      <c r="B34533" s="87">
        <v>0.70833333333333337</v>
      </c>
      <c r="C34533">
        <v>3.3439999999999998E-5</v>
      </c>
    </row>
    <row r="34534" spans="1:3" x14ac:dyDescent="0.35">
      <c r="A34534" s="86">
        <v>46382</v>
      </c>
      <c r="B34534" s="87">
        <v>0.71875</v>
      </c>
      <c r="C34534">
        <v>3.5159999999999995E-5</v>
      </c>
    </row>
    <row r="34535" spans="1:3" x14ac:dyDescent="0.35">
      <c r="A34535" s="86">
        <v>46382</v>
      </c>
      <c r="B34535" s="87">
        <v>0.72916666666666663</v>
      </c>
      <c r="C34535">
        <v>3.765E-5</v>
      </c>
    </row>
    <row r="34536" spans="1:3" x14ac:dyDescent="0.35">
      <c r="A34536" s="86">
        <v>46382</v>
      </c>
      <c r="B34536" s="87">
        <v>0.73958333333333337</v>
      </c>
      <c r="C34536">
        <v>4.0480000000000005E-5</v>
      </c>
    </row>
    <row r="34537" spans="1:3" x14ac:dyDescent="0.35">
      <c r="A34537" s="86">
        <v>46382</v>
      </c>
      <c r="B34537" s="87">
        <v>0.75</v>
      </c>
      <c r="C34537">
        <v>4.3279999999999999E-5</v>
      </c>
    </row>
    <row r="34538" spans="1:3" x14ac:dyDescent="0.35">
      <c r="A34538" s="86">
        <v>46382</v>
      </c>
      <c r="B34538" s="87">
        <v>0.76041666666666663</v>
      </c>
      <c r="C34538">
        <v>4.5710000000000001E-5</v>
      </c>
    </row>
    <row r="34539" spans="1:3" x14ac:dyDescent="0.35">
      <c r="A34539" s="86">
        <v>46382</v>
      </c>
      <c r="B34539" s="87">
        <v>0.77083333333333337</v>
      </c>
      <c r="C34539">
        <v>4.7809999999999998E-5</v>
      </c>
    </row>
    <row r="34540" spans="1:3" x14ac:dyDescent="0.35">
      <c r="A34540" s="86">
        <v>46382</v>
      </c>
      <c r="B34540" s="87">
        <v>0.78125</v>
      </c>
      <c r="C34540">
        <v>4.9740000000000001E-5</v>
      </c>
    </row>
    <row r="34541" spans="1:3" x14ac:dyDescent="0.35">
      <c r="A34541" s="86">
        <v>46382</v>
      </c>
      <c r="B34541" s="87">
        <v>0.79166666666666663</v>
      </c>
      <c r="C34541">
        <v>5.1569999999999996E-5</v>
      </c>
    </row>
    <row r="34542" spans="1:3" x14ac:dyDescent="0.35">
      <c r="A34542" s="86">
        <v>46382</v>
      </c>
      <c r="B34542" s="87">
        <v>0.80208333333333337</v>
      </c>
      <c r="C34542">
        <v>5.3409999999999999E-5</v>
      </c>
    </row>
    <row r="34543" spans="1:3" x14ac:dyDescent="0.35">
      <c r="A34543" s="86">
        <v>46382</v>
      </c>
      <c r="B34543" s="87">
        <v>0.8125</v>
      </c>
      <c r="C34543">
        <v>5.4929999999999998E-5</v>
      </c>
    </row>
    <row r="34544" spans="1:3" x14ac:dyDescent="0.35">
      <c r="A34544" s="86">
        <v>46382</v>
      </c>
      <c r="B34544" s="87">
        <v>0.82291666666666663</v>
      </c>
      <c r="C34544">
        <v>5.5780000000000005E-5</v>
      </c>
    </row>
    <row r="34545" spans="1:3" x14ac:dyDescent="0.35">
      <c r="A34545" s="86">
        <v>46382</v>
      </c>
      <c r="B34545" s="87">
        <v>0.83333333333333337</v>
      </c>
      <c r="C34545">
        <v>5.5469999999999996E-5</v>
      </c>
    </row>
    <row r="34546" spans="1:3" x14ac:dyDescent="0.35">
      <c r="A34546" s="86">
        <v>46382</v>
      </c>
      <c r="B34546" s="87">
        <v>0.84375</v>
      </c>
      <c r="C34546">
        <v>5.3850000000000001E-5</v>
      </c>
    </row>
    <row r="34547" spans="1:3" x14ac:dyDescent="0.35">
      <c r="A34547" s="86">
        <v>46382</v>
      </c>
      <c r="B34547" s="87">
        <v>0.85416666666666663</v>
      </c>
      <c r="C34547">
        <v>5.1290000000000005E-5</v>
      </c>
    </row>
    <row r="34548" spans="1:3" x14ac:dyDescent="0.35">
      <c r="A34548" s="86">
        <v>46382</v>
      </c>
      <c r="B34548" s="87">
        <v>0.86458333333333337</v>
      </c>
      <c r="C34548">
        <v>4.8449999999999999E-5</v>
      </c>
    </row>
    <row r="34549" spans="1:3" x14ac:dyDescent="0.35">
      <c r="A34549" s="86">
        <v>46382</v>
      </c>
      <c r="B34549" s="87">
        <v>0.875</v>
      </c>
      <c r="C34549">
        <v>4.5879999999999994E-5</v>
      </c>
    </row>
    <row r="34550" spans="1:3" x14ac:dyDescent="0.35">
      <c r="A34550" s="86">
        <v>46382</v>
      </c>
      <c r="B34550" s="87">
        <v>0.88541666666666663</v>
      </c>
      <c r="C34550">
        <v>4.4029999999999997E-5</v>
      </c>
    </row>
    <row r="34551" spans="1:3" x14ac:dyDescent="0.35">
      <c r="A34551" s="86">
        <v>46382</v>
      </c>
      <c r="B34551" s="87">
        <v>0.89583333333333337</v>
      </c>
      <c r="C34551">
        <v>4.2720000000000004E-5</v>
      </c>
    </row>
    <row r="34552" spans="1:3" x14ac:dyDescent="0.35">
      <c r="A34552" s="86">
        <v>46382</v>
      </c>
      <c r="B34552" s="87">
        <v>0.90625</v>
      </c>
      <c r="C34552">
        <v>4.1640000000000001E-5</v>
      </c>
    </row>
    <row r="34553" spans="1:3" x14ac:dyDescent="0.35">
      <c r="A34553" s="86">
        <v>46382</v>
      </c>
      <c r="B34553" s="87">
        <v>0.91666666666666663</v>
      </c>
      <c r="C34553">
        <v>4.0419999999999996E-5</v>
      </c>
    </row>
    <row r="34554" spans="1:3" x14ac:dyDescent="0.35">
      <c r="A34554" s="86">
        <v>46382</v>
      </c>
      <c r="B34554" s="87">
        <v>0.92708333333333337</v>
      </c>
      <c r="C34554">
        <v>3.8859999999999997E-5</v>
      </c>
    </row>
    <row r="34555" spans="1:3" x14ac:dyDescent="0.35">
      <c r="A34555" s="86">
        <v>46382</v>
      </c>
      <c r="B34555" s="87">
        <v>0.9375</v>
      </c>
      <c r="C34555">
        <v>3.693E-5</v>
      </c>
    </row>
    <row r="34556" spans="1:3" x14ac:dyDescent="0.35">
      <c r="A34556" s="86">
        <v>46382</v>
      </c>
      <c r="B34556" s="87">
        <v>0.94791666666666663</v>
      </c>
      <c r="C34556">
        <v>3.4750000000000004E-5</v>
      </c>
    </row>
    <row r="34557" spans="1:3" x14ac:dyDescent="0.35">
      <c r="A34557" s="86">
        <v>46382</v>
      </c>
      <c r="B34557" s="87">
        <v>0.95833333333333337</v>
      </c>
      <c r="C34557">
        <v>3.239E-5</v>
      </c>
    </row>
    <row r="34558" spans="1:3" x14ac:dyDescent="0.35">
      <c r="A34558" s="86">
        <v>46382</v>
      </c>
      <c r="B34558" s="87">
        <v>0.96875</v>
      </c>
      <c r="C34558">
        <v>2.9960000000000001E-5</v>
      </c>
    </row>
    <row r="34559" spans="1:3" x14ac:dyDescent="0.35">
      <c r="A34559" s="86">
        <v>46382</v>
      </c>
      <c r="B34559" s="87">
        <v>0.97916666666666663</v>
      </c>
      <c r="C34559">
        <v>2.7529999999999999E-5</v>
      </c>
    </row>
    <row r="34560" spans="1:3" x14ac:dyDescent="0.35">
      <c r="A34560" s="86">
        <v>46382</v>
      </c>
      <c r="B34560" s="87">
        <v>0.98958333333333337</v>
      </c>
      <c r="C34560">
        <v>2.514E-5</v>
      </c>
    </row>
    <row r="34561" spans="1:3" x14ac:dyDescent="0.35">
      <c r="A34561" s="86">
        <v>46383</v>
      </c>
      <c r="B34561" s="87">
        <v>0</v>
      </c>
      <c r="C34561">
        <v>2.279E-5</v>
      </c>
    </row>
    <row r="34562" spans="1:3" x14ac:dyDescent="0.35">
      <c r="A34562" s="86">
        <v>46383</v>
      </c>
      <c r="B34562" s="87">
        <v>1.0416666666666666E-2</v>
      </c>
      <c r="C34562">
        <v>2.7319999999999999E-5</v>
      </c>
    </row>
    <row r="34563" spans="1:3" x14ac:dyDescent="0.35">
      <c r="A34563" s="86">
        <v>46383</v>
      </c>
      <c r="B34563" s="87">
        <v>2.0833333333333332E-2</v>
      </c>
      <c r="C34563">
        <v>2.5319999999999998E-5</v>
      </c>
    </row>
    <row r="34564" spans="1:3" x14ac:dyDescent="0.35">
      <c r="A34564" s="86">
        <v>46383</v>
      </c>
      <c r="B34564" s="87">
        <v>3.125E-2</v>
      </c>
      <c r="C34564">
        <v>2.3410000000000001E-5</v>
      </c>
    </row>
    <row r="34565" spans="1:3" x14ac:dyDescent="0.35">
      <c r="A34565" s="86">
        <v>46383</v>
      </c>
      <c r="B34565" s="87">
        <v>4.1666666666666664E-2</v>
      </c>
      <c r="C34565">
        <v>2.1569999999999998E-5</v>
      </c>
    </row>
    <row r="34566" spans="1:3" x14ac:dyDescent="0.35">
      <c r="A34566" s="86">
        <v>46383</v>
      </c>
      <c r="B34566" s="87">
        <v>5.2083333333333336E-2</v>
      </c>
      <c r="C34566">
        <v>1.9789999999999999E-5</v>
      </c>
    </row>
    <row r="34567" spans="1:3" x14ac:dyDescent="0.35">
      <c r="A34567" s="86">
        <v>46383</v>
      </c>
      <c r="B34567" s="87">
        <v>6.25E-2</v>
      </c>
      <c r="C34567">
        <v>1.8159999999999999E-5</v>
      </c>
    </row>
    <row r="34568" spans="1:3" x14ac:dyDescent="0.35">
      <c r="A34568" s="86">
        <v>46383</v>
      </c>
      <c r="B34568" s="87">
        <v>7.2916666666666671E-2</v>
      </c>
      <c r="C34568">
        <v>1.6729999999999997E-5</v>
      </c>
    </row>
    <row r="34569" spans="1:3" x14ac:dyDescent="0.35">
      <c r="A34569" s="86">
        <v>46383</v>
      </c>
      <c r="B34569" s="87">
        <v>8.3333333333333329E-2</v>
      </c>
      <c r="C34569">
        <v>1.558E-5</v>
      </c>
    </row>
    <row r="34570" spans="1:3" x14ac:dyDescent="0.35">
      <c r="A34570" s="86">
        <v>46383</v>
      </c>
      <c r="B34570" s="87">
        <v>9.375E-2</v>
      </c>
      <c r="C34570">
        <v>1.4770000000000001E-5</v>
      </c>
    </row>
    <row r="34571" spans="1:3" x14ac:dyDescent="0.35">
      <c r="A34571" s="86">
        <v>46383</v>
      </c>
      <c r="B34571" s="87">
        <v>0.10416666666666667</v>
      </c>
      <c r="C34571">
        <v>1.4210000000000001E-5</v>
      </c>
    </row>
    <row r="34572" spans="1:3" x14ac:dyDescent="0.35">
      <c r="A34572" s="86">
        <v>46383</v>
      </c>
      <c r="B34572" s="87">
        <v>0.11458333333333333</v>
      </c>
      <c r="C34572">
        <v>1.379E-5</v>
      </c>
    </row>
    <row r="34573" spans="1:3" x14ac:dyDescent="0.35">
      <c r="A34573" s="86">
        <v>46383</v>
      </c>
      <c r="B34573" s="87">
        <v>0.125</v>
      </c>
      <c r="C34573">
        <v>1.3520000000000001E-5</v>
      </c>
    </row>
    <row r="34574" spans="1:3" x14ac:dyDescent="0.35">
      <c r="A34574" s="86">
        <v>46383</v>
      </c>
      <c r="B34574" s="87">
        <v>0.13541666666666666</v>
      </c>
      <c r="C34574">
        <v>1.323E-5</v>
      </c>
    </row>
    <row r="34575" spans="1:3" x14ac:dyDescent="0.35">
      <c r="A34575" s="86">
        <v>46383</v>
      </c>
      <c r="B34575" s="87">
        <v>0.14583333333333334</v>
      </c>
      <c r="C34575">
        <v>1.296E-5</v>
      </c>
    </row>
    <row r="34576" spans="1:3" x14ac:dyDescent="0.35">
      <c r="A34576" s="86">
        <v>46383</v>
      </c>
      <c r="B34576" s="87">
        <v>0.15625</v>
      </c>
      <c r="C34576">
        <v>1.271E-5</v>
      </c>
    </row>
    <row r="34577" spans="1:3" x14ac:dyDescent="0.35">
      <c r="A34577" s="86">
        <v>46383</v>
      </c>
      <c r="B34577" s="87">
        <v>0.16666666666666666</v>
      </c>
      <c r="C34577">
        <v>1.2479999999999999E-5</v>
      </c>
    </row>
    <row r="34578" spans="1:3" x14ac:dyDescent="0.35">
      <c r="A34578" s="86">
        <v>46383</v>
      </c>
      <c r="B34578" s="87">
        <v>0.17708333333333334</v>
      </c>
      <c r="C34578">
        <v>1.2269999999999999E-5</v>
      </c>
    </row>
    <row r="34579" spans="1:3" x14ac:dyDescent="0.35">
      <c r="A34579" s="86">
        <v>46383</v>
      </c>
      <c r="B34579" s="87">
        <v>0.1875</v>
      </c>
      <c r="C34579">
        <v>1.2109999999999999E-5</v>
      </c>
    </row>
    <row r="34580" spans="1:3" x14ac:dyDescent="0.35">
      <c r="A34580" s="86">
        <v>46383</v>
      </c>
      <c r="B34580" s="87">
        <v>0.19791666666666666</v>
      </c>
      <c r="C34580">
        <v>1.202E-5</v>
      </c>
    </row>
    <row r="34581" spans="1:3" x14ac:dyDescent="0.35">
      <c r="A34581" s="86">
        <v>46383</v>
      </c>
      <c r="B34581" s="87">
        <v>0.20833333333333334</v>
      </c>
      <c r="C34581">
        <v>1.1960000000000001E-5</v>
      </c>
    </row>
    <row r="34582" spans="1:3" x14ac:dyDescent="0.35">
      <c r="A34582" s="86">
        <v>46383</v>
      </c>
      <c r="B34582" s="87">
        <v>0.21875</v>
      </c>
      <c r="C34582">
        <v>1.1960000000000001E-5</v>
      </c>
    </row>
    <row r="34583" spans="1:3" x14ac:dyDescent="0.35">
      <c r="A34583" s="86">
        <v>46383</v>
      </c>
      <c r="B34583" s="87">
        <v>0.22916666666666666</v>
      </c>
      <c r="C34583">
        <v>1.1979999999999999E-5</v>
      </c>
    </row>
    <row r="34584" spans="1:3" x14ac:dyDescent="0.35">
      <c r="A34584" s="86">
        <v>46383</v>
      </c>
      <c r="B34584" s="87">
        <v>0.23958333333333334</v>
      </c>
      <c r="C34584">
        <v>1.2080000000000001E-5</v>
      </c>
    </row>
    <row r="34585" spans="1:3" x14ac:dyDescent="0.35">
      <c r="A34585" s="86">
        <v>46383</v>
      </c>
      <c r="B34585" s="87">
        <v>0.25</v>
      </c>
      <c r="C34585">
        <v>1.221E-5</v>
      </c>
    </row>
    <row r="34586" spans="1:3" x14ac:dyDescent="0.35">
      <c r="A34586" s="86">
        <v>46383</v>
      </c>
      <c r="B34586" s="87">
        <v>0.26041666666666669</v>
      </c>
      <c r="C34586">
        <v>1.24E-5</v>
      </c>
    </row>
    <row r="34587" spans="1:3" x14ac:dyDescent="0.35">
      <c r="A34587" s="86">
        <v>46383</v>
      </c>
      <c r="B34587" s="87">
        <v>0.27083333333333331</v>
      </c>
      <c r="C34587">
        <v>1.261E-5</v>
      </c>
    </row>
    <row r="34588" spans="1:3" x14ac:dyDescent="0.35">
      <c r="A34588" s="86">
        <v>46383</v>
      </c>
      <c r="B34588" s="87">
        <v>0.28125</v>
      </c>
      <c r="C34588">
        <v>1.29E-5</v>
      </c>
    </row>
    <row r="34589" spans="1:3" x14ac:dyDescent="0.35">
      <c r="A34589" s="86">
        <v>46383</v>
      </c>
      <c r="B34589" s="87">
        <v>0.29166666666666669</v>
      </c>
      <c r="C34589">
        <v>1.323E-5</v>
      </c>
    </row>
    <row r="34590" spans="1:3" x14ac:dyDescent="0.35">
      <c r="A34590" s="86">
        <v>46383</v>
      </c>
      <c r="B34590" s="87">
        <v>0.30208333333333331</v>
      </c>
      <c r="C34590">
        <v>1.3729999999999999E-5</v>
      </c>
    </row>
    <row r="34591" spans="1:3" x14ac:dyDescent="0.35">
      <c r="A34591" s="86">
        <v>46383</v>
      </c>
      <c r="B34591" s="87">
        <v>0.3125</v>
      </c>
      <c r="C34591">
        <v>1.4540000000000001E-5</v>
      </c>
    </row>
    <row r="34592" spans="1:3" x14ac:dyDescent="0.35">
      <c r="A34592" s="86">
        <v>46383</v>
      </c>
      <c r="B34592" s="87">
        <v>0.32291666666666669</v>
      </c>
      <c r="C34592">
        <v>1.5949999999999998E-5</v>
      </c>
    </row>
    <row r="34593" spans="1:3" x14ac:dyDescent="0.35">
      <c r="A34593" s="86">
        <v>46383</v>
      </c>
      <c r="B34593" s="87">
        <v>0.33333333333333331</v>
      </c>
      <c r="C34593">
        <v>1.8200000000000002E-5</v>
      </c>
    </row>
    <row r="34594" spans="1:3" x14ac:dyDescent="0.35">
      <c r="A34594" s="86">
        <v>46383</v>
      </c>
      <c r="B34594" s="87">
        <v>0.34375</v>
      </c>
      <c r="C34594">
        <v>2.141E-5</v>
      </c>
    </row>
    <row r="34595" spans="1:3" x14ac:dyDescent="0.35">
      <c r="A34595" s="86">
        <v>46383</v>
      </c>
      <c r="B34595" s="87">
        <v>0.35416666666666669</v>
      </c>
      <c r="C34595">
        <v>2.5380000000000001E-5</v>
      </c>
    </row>
    <row r="34596" spans="1:3" x14ac:dyDescent="0.35">
      <c r="A34596" s="86">
        <v>46383</v>
      </c>
      <c r="B34596" s="87">
        <v>0.36458333333333331</v>
      </c>
      <c r="C34596">
        <v>2.9710000000000002E-5</v>
      </c>
    </row>
    <row r="34597" spans="1:3" x14ac:dyDescent="0.35">
      <c r="A34597" s="86">
        <v>46383</v>
      </c>
      <c r="B34597" s="87">
        <v>0.375</v>
      </c>
      <c r="C34597">
        <v>3.4020000000000003E-5</v>
      </c>
    </row>
    <row r="34598" spans="1:3" x14ac:dyDescent="0.35">
      <c r="A34598" s="86">
        <v>46383</v>
      </c>
      <c r="B34598" s="87">
        <v>0.38541666666666669</v>
      </c>
      <c r="C34598">
        <v>3.8050000000000003E-5</v>
      </c>
    </row>
    <row r="34599" spans="1:3" x14ac:dyDescent="0.35">
      <c r="A34599" s="86">
        <v>46383</v>
      </c>
      <c r="B34599" s="87">
        <v>0.39583333333333331</v>
      </c>
      <c r="C34599">
        <v>4.1730000000000002E-5</v>
      </c>
    </row>
    <row r="34600" spans="1:3" x14ac:dyDescent="0.35">
      <c r="A34600" s="86">
        <v>46383</v>
      </c>
      <c r="B34600" s="87">
        <v>0.40625</v>
      </c>
      <c r="C34600">
        <v>4.507E-5</v>
      </c>
    </row>
    <row r="34601" spans="1:3" x14ac:dyDescent="0.35">
      <c r="A34601" s="86">
        <v>46383</v>
      </c>
      <c r="B34601" s="87">
        <v>0.41666666666666669</v>
      </c>
      <c r="C34601">
        <v>4.8059999999999997E-5</v>
      </c>
    </row>
    <row r="34602" spans="1:3" x14ac:dyDescent="0.35">
      <c r="A34602" s="86">
        <v>46383</v>
      </c>
      <c r="B34602" s="87">
        <v>0.42708333333333331</v>
      </c>
      <c r="C34602">
        <v>5.075E-5</v>
      </c>
    </row>
    <row r="34603" spans="1:3" x14ac:dyDescent="0.35">
      <c r="A34603" s="86">
        <v>46383</v>
      </c>
      <c r="B34603" s="87">
        <v>0.4375</v>
      </c>
      <c r="C34603">
        <v>5.3220000000000002E-5</v>
      </c>
    </row>
    <row r="34604" spans="1:3" x14ac:dyDescent="0.35">
      <c r="A34604" s="86">
        <v>46383</v>
      </c>
      <c r="B34604" s="87">
        <v>0.44791666666666669</v>
      </c>
      <c r="C34604">
        <v>5.5550000000000002E-5</v>
      </c>
    </row>
    <row r="34605" spans="1:3" x14ac:dyDescent="0.35">
      <c r="A34605" s="86">
        <v>46383</v>
      </c>
      <c r="B34605" s="87">
        <v>0.45833333333333331</v>
      </c>
      <c r="C34605">
        <v>5.7930000000000003E-5</v>
      </c>
    </row>
    <row r="34606" spans="1:3" x14ac:dyDescent="0.35">
      <c r="A34606" s="86">
        <v>46383</v>
      </c>
      <c r="B34606" s="87">
        <v>0.46875</v>
      </c>
      <c r="C34606">
        <v>6.0339999999999995E-5</v>
      </c>
    </row>
    <row r="34607" spans="1:3" x14ac:dyDescent="0.35">
      <c r="A34607" s="86">
        <v>46383</v>
      </c>
      <c r="B34607" s="87">
        <v>0.47916666666666669</v>
      </c>
      <c r="C34607">
        <v>6.2609999999999999E-5</v>
      </c>
    </row>
    <row r="34608" spans="1:3" x14ac:dyDescent="0.35">
      <c r="A34608" s="86">
        <v>46383</v>
      </c>
      <c r="B34608" s="87">
        <v>0.48958333333333331</v>
      </c>
      <c r="C34608">
        <v>6.4479999999999993E-5</v>
      </c>
    </row>
    <row r="34609" spans="1:3" x14ac:dyDescent="0.35">
      <c r="A34609" s="86">
        <v>46383</v>
      </c>
      <c r="B34609" s="87">
        <v>0.5</v>
      </c>
      <c r="C34609">
        <v>6.5729999999999996E-5</v>
      </c>
    </row>
    <row r="34610" spans="1:3" x14ac:dyDescent="0.35">
      <c r="A34610" s="86">
        <v>46383</v>
      </c>
      <c r="B34610" s="87">
        <v>0.51041666666666663</v>
      </c>
      <c r="C34610">
        <v>6.6100000000000007E-5</v>
      </c>
    </row>
    <row r="34611" spans="1:3" x14ac:dyDescent="0.35">
      <c r="A34611" s="86">
        <v>46383</v>
      </c>
      <c r="B34611" s="87">
        <v>0.52083333333333337</v>
      </c>
      <c r="C34611">
        <v>6.5600000000000009E-5</v>
      </c>
    </row>
    <row r="34612" spans="1:3" x14ac:dyDescent="0.35">
      <c r="A34612" s="86">
        <v>46383</v>
      </c>
      <c r="B34612" s="87">
        <v>0.53125</v>
      </c>
      <c r="C34612">
        <v>6.4269999999999993E-5</v>
      </c>
    </row>
    <row r="34613" spans="1:3" x14ac:dyDescent="0.35">
      <c r="A34613" s="86">
        <v>46383</v>
      </c>
      <c r="B34613" s="87">
        <v>0.54166666666666663</v>
      </c>
      <c r="C34613">
        <v>6.2080000000000002E-5</v>
      </c>
    </row>
    <row r="34614" spans="1:3" x14ac:dyDescent="0.35">
      <c r="A34614" s="86">
        <v>46383</v>
      </c>
      <c r="B34614" s="87">
        <v>0.55208333333333337</v>
      </c>
      <c r="C34614">
        <v>5.9169999999999998E-5</v>
      </c>
    </row>
    <row r="34615" spans="1:3" x14ac:dyDescent="0.35">
      <c r="A34615" s="86">
        <v>46383</v>
      </c>
      <c r="B34615" s="87">
        <v>0.5625</v>
      </c>
      <c r="C34615">
        <v>5.5780000000000005E-5</v>
      </c>
    </row>
    <row r="34616" spans="1:3" x14ac:dyDescent="0.35">
      <c r="A34616" s="86">
        <v>46383</v>
      </c>
      <c r="B34616" s="87">
        <v>0.57291666666666663</v>
      </c>
      <c r="C34616">
        <v>5.2220000000000005E-5</v>
      </c>
    </row>
    <row r="34617" spans="1:3" x14ac:dyDescent="0.35">
      <c r="A34617" s="86">
        <v>46383</v>
      </c>
      <c r="B34617" s="87">
        <v>0.58333333333333337</v>
      </c>
      <c r="C34617">
        <v>4.8849999999999995E-5</v>
      </c>
    </row>
    <row r="34618" spans="1:3" x14ac:dyDescent="0.35">
      <c r="A34618" s="86">
        <v>46383</v>
      </c>
      <c r="B34618" s="87">
        <v>0.59375</v>
      </c>
      <c r="C34618">
        <v>4.5879999999999994E-5</v>
      </c>
    </row>
    <row r="34619" spans="1:3" x14ac:dyDescent="0.35">
      <c r="A34619" s="86">
        <v>46383</v>
      </c>
      <c r="B34619" s="87">
        <v>0.60416666666666663</v>
      </c>
      <c r="C34619">
        <v>4.3360000000000005E-5</v>
      </c>
    </row>
    <row r="34620" spans="1:3" x14ac:dyDescent="0.35">
      <c r="A34620" s="86">
        <v>46383</v>
      </c>
      <c r="B34620" s="87">
        <v>0.61458333333333337</v>
      </c>
      <c r="C34620">
        <v>4.1230000000000003E-5</v>
      </c>
    </row>
    <row r="34621" spans="1:3" x14ac:dyDescent="0.35">
      <c r="A34621" s="86">
        <v>46383</v>
      </c>
      <c r="B34621" s="87">
        <v>0.625</v>
      </c>
      <c r="C34621">
        <v>3.9489999999999996E-5</v>
      </c>
    </row>
    <row r="34622" spans="1:3" x14ac:dyDescent="0.35">
      <c r="A34622" s="86">
        <v>46383</v>
      </c>
      <c r="B34622" s="87">
        <v>0.63541666666666663</v>
      </c>
      <c r="C34622">
        <v>3.8080000000000001E-5</v>
      </c>
    </row>
    <row r="34623" spans="1:3" x14ac:dyDescent="0.35">
      <c r="A34623" s="86">
        <v>46383</v>
      </c>
      <c r="B34623" s="87">
        <v>0.64583333333333337</v>
      </c>
      <c r="C34623">
        <v>3.6869999999999998E-5</v>
      </c>
    </row>
    <row r="34624" spans="1:3" x14ac:dyDescent="0.35">
      <c r="A34624" s="86">
        <v>46383</v>
      </c>
      <c r="B34624" s="87">
        <v>0.65625</v>
      </c>
      <c r="C34624">
        <v>3.5830000000000001E-5</v>
      </c>
    </row>
    <row r="34625" spans="1:3" x14ac:dyDescent="0.35">
      <c r="A34625" s="86">
        <v>46383</v>
      </c>
      <c r="B34625" s="87">
        <v>0.66666666666666663</v>
      </c>
      <c r="C34625">
        <v>3.481E-5</v>
      </c>
    </row>
    <row r="34626" spans="1:3" x14ac:dyDescent="0.35">
      <c r="A34626" s="86">
        <v>46383</v>
      </c>
      <c r="B34626" s="87">
        <v>0.67708333333333337</v>
      </c>
      <c r="C34626">
        <v>3.3809999999999996E-5</v>
      </c>
    </row>
    <row r="34627" spans="1:3" x14ac:dyDescent="0.35">
      <c r="A34627" s="86">
        <v>46383</v>
      </c>
      <c r="B34627" s="87">
        <v>0.6875</v>
      </c>
      <c r="C34627">
        <v>3.3059999999999999E-5</v>
      </c>
    </row>
    <row r="34628" spans="1:3" x14ac:dyDescent="0.35">
      <c r="A34628" s="86">
        <v>46383</v>
      </c>
      <c r="B34628" s="87">
        <v>0.69791666666666663</v>
      </c>
      <c r="C34628">
        <v>3.2829999999999996E-5</v>
      </c>
    </row>
    <row r="34629" spans="1:3" x14ac:dyDescent="0.35">
      <c r="A34629" s="86">
        <v>46383</v>
      </c>
      <c r="B34629" s="87">
        <v>0.70833333333333337</v>
      </c>
      <c r="C34629">
        <v>3.3520000000000004E-5</v>
      </c>
    </row>
    <row r="34630" spans="1:3" x14ac:dyDescent="0.35">
      <c r="A34630" s="86">
        <v>46383</v>
      </c>
      <c r="B34630" s="87">
        <v>0.71875</v>
      </c>
      <c r="C34630">
        <v>3.5240000000000001E-5</v>
      </c>
    </row>
    <row r="34631" spans="1:3" x14ac:dyDescent="0.35">
      <c r="A34631" s="86">
        <v>46383</v>
      </c>
      <c r="B34631" s="87">
        <v>0.72916666666666663</v>
      </c>
      <c r="C34631">
        <v>3.7740000000000001E-5</v>
      </c>
    </row>
    <row r="34632" spans="1:3" x14ac:dyDescent="0.35">
      <c r="A34632" s="86">
        <v>46383</v>
      </c>
      <c r="B34632" s="87">
        <v>0.73958333333333337</v>
      </c>
      <c r="C34632">
        <v>4.057E-5</v>
      </c>
    </row>
    <row r="34633" spans="1:3" x14ac:dyDescent="0.35">
      <c r="A34633" s="86">
        <v>46383</v>
      </c>
      <c r="B34633" s="87">
        <v>0.75</v>
      </c>
      <c r="C34633">
        <v>4.3380000000000001E-5</v>
      </c>
    </row>
    <row r="34634" spans="1:3" x14ac:dyDescent="0.35">
      <c r="A34634" s="86">
        <v>46383</v>
      </c>
      <c r="B34634" s="87">
        <v>0.76041666666666663</v>
      </c>
      <c r="C34634">
        <v>4.5819999999999998E-5</v>
      </c>
    </row>
    <row r="34635" spans="1:3" x14ac:dyDescent="0.35">
      <c r="A34635" s="86">
        <v>46383</v>
      </c>
      <c r="B34635" s="87">
        <v>0.77083333333333337</v>
      </c>
      <c r="C34635">
        <v>4.791E-5</v>
      </c>
    </row>
    <row r="34636" spans="1:3" x14ac:dyDescent="0.35">
      <c r="A34636" s="86">
        <v>46383</v>
      </c>
      <c r="B34636" s="87">
        <v>0.78125</v>
      </c>
      <c r="C34636">
        <v>4.9849999999999999E-5</v>
      </c>
    </row>
    <row r="34637" spans="1:3" x14ac:dyDescent="0.35">
      <c r="A34637" s="86">
        <v>46383</v>
      </c>
      <c r="B34637" s="87">
        <v>0.79166666666666663</v>
      </c>
      <c r="C34637">
        <v>5.168E-5</v>
      </c>
    </row>
    <row r="34638" spans="1:3" x14ac:dyDescent="0.35">
      <c r="A34638" s="86">
        <v>46383</v>
      </c>
      <c r="B34638" s="87">
        <v>0.80208333333333337</v>
      </c>
      <c r="C34638">
        <v>5.3530000000000004E-5</v>
      </c>
    </row>
    <row r="34639" spans="1:3" x14ac:dyDescent="0.35">
      <c r="A34639" s="86">
        <v>46383</v>
      </c>
      <c r="B34639" s="87">
        <v>0.8125</v>
      </c>
      <c r="C34639">
        <v>5.5050000000000003E-5</v>
      </c>
    </row>
    <row r="34640" spans="1:3" x14ac:dyDescent="0.35">
      <c r="A34640" s="86">
        <v>46383</v>
      </c>
      <c r="B34640" s="87">
        <v>0.82291666666666663</v>
      </c>
      <c r="C34640">
        <v>5.5899999999999997E-5</v>
      </c>
    </row>
    <row r="34641" spans="1:3" x14ac:dyDescent="0.35">
      <c r="A34641" s="86">
        <v>46383</v>
      </c>
      <c r="B34641" s="87">
        <v>0.83333333333333337</v>
      </c>
      <c r="C34641">
        <v>5.5590000000000001E-5</v>
      </c>
    </row>
    <row r="34642" spans="1:3" x14ac:dyDescent="0.35">
      <c r="A34642" s="86">
        <v>46383</v>
      </c>
      <c r="B34642" s="87">
        <v>0.84375</v>
      </c>
      <c r="C34642">
        <v>5.397E-5</v>
      </c>
    </row>
    <row r="34643" spans="1:3" x14ac:dyDescent="0.35">
      <c r="A34643" s="86">
        <v>46383</v>
      </c>
      <c r="B34643" s="87">
        <v>0.85416666666666663</v>
      </c>
      <c r="C34643">
        <v>5.1409999999999997E-5</v>
      </c>
    </row>
    <row r="34644" spans="1:3" x14ac:dyDescent="0.35">
      <c r="A34644" s="86">
        <v>46383</v>
      </c>
      <c r="B34644" s="87">
        <v>0.86458333333333337</v>
      </c>
      <c r="C34644">
        <v>4.8559999999999996E-5</v>
      </c>
    </row>
    <row r="34645" spans="1:3" x14ac:dyDescent="0.35">
      <c r="A34645" s="86">
        <v>46383</v>
      </c>
      <c r="B34645" s="87">
        <v>0.875</v>
      </c>
      <c r="C34645">
        <v>4.5979999999999997E-5</v>
      </c>
    </row>
    <row r="34646" spans="1:3" x14ac:dyDescent="0.35">
      <c r="A34646" s="86">
        <v>46383</v>
      </c>
      <c r="B34646" s="87">
        <v>0.88541666666666663</v>
      </c>
      <c r="C34646">
        <v>4.4129999999999999E-5</v>
      </c>
    </row>
    <row r="34647" spans="1:3" x14ac:dyDescent="0.35">
      <c r="A34647" s="86">
        <v>46383</v>
      </c>
      <c r="B34647" s="87">
        <v>0.89583333333333337</v>
      </c>
      <c r="C34647">
        <v>4.282E-5</v>
      </c>
    </row>
    <row r="34648" spans="1:3" x14ac:dyDescent="0.35">
      <c r="A34648" s="86">
        <v>46383</v>
      </c>
      <c r="B34648" s="87">
        <v>0.90625</v>
      </c>
      <c r="C34648">
        <v>4.1730000000000002E-5</v>
      </c>
    </row>
    <row r="34649" spans="1:3" x14ac:dyDescent="0.35">
      <c r="A34649" s="86">
        <v>46383</v>
      </c>
      <c r="B34649" s="87">
        <v>0.91666666666666663</v>
      </c>
      <c r="C34649">
        <v>4.0509999999999997E-5</v>
      </c>
    </row>
    <row r="34650" spans="1:3" x14ac:dyDescent="0.35">
      <c r="A34650" s="86">
        <v>46383</v>
      </c>
      <c r="B34650" s="87">
        <v>0.92708333333333337</v>
      </c>
      <c r="C34650">
        <v>3.8949999999999998E-5</v>
      </c>
    </row>
    <row r="34651" spans="1:3" x14ac:dyDescent="0.35">
      <c r="A34651" s="86">
        <v>46383</v>
      </c>
      <c r="B34651" s="87">
        <v>0.9375</v>
      </c>
      <c r="C34651">
        <v>3.7019999999999995E-5</v>
      </c>
    </row>
    <row r="34652" spans="1:3" x14ac:dyDescent="0.35">
      <c r="A34652" s="86">
        <v>46383</v>
      </c>
      <c r="B34652" s="87">
        <v>0.94791666666666663</v>
      </c>
      <c r="C34652">
        <v>3.4829999999999997E-5</v>
      </c>
    </row>
    <row r="34653" spans="1:3" x14ac:dyDescent="0.35">
      <c r="A34653" s="86">
        <v>46383</v>
      </c>
      <c r="B34653" s="87">
        <v>0.95833333333333337</v>
      </c>
      <c r="C34653">
        <v>3.2460000000000004E-5</v>
      </c>
    </row>
    <row r="34654" spans="1:3" x14ac:dyDescent="0.35">
      <c r="A34654" s="86">
        <v>46383</v>
      </c>
      <c r="B34654" s="87">
        <v>0.96875</v>
      </c>
      <c r="C34654">
        <v>3.0020000000000001E-5</v>
      </c>
    </row>
    <row r="34655" spans="1:3" x14ac:dyDescent="0.35">
      <c r="A34655" s="86">
        <v>46383</v>
      </c>
      <c r="B34655" s="87">
        <v>0.97916666666666663</v>
      </c>
      <c r="C34655">
        <v>2.7589999999999998E-5</v>
      </c>
    </row>
    <row r="34656" spans="1:3" x14ac:dyDescent="0.35">
      <c r="A34656" s="86">
        <v>46383</v>
      </c>
      <c r="B34656" s="87">
        <v>0.98958333333333337</v>
      </c>
      <c r="C34656">
        <v>2.5190000000000001E-5</v>
      </c>
    </row>
    <row r="34657" spans="1:3" x14ac:dyDescent="0.35">
      <c r="A34657" s="86">
        <v>46384</v>
      </c>
      <c r="B34657" s="87">
        <v>0</v>
      </c>
      <c r="C34657">
        <v>2.285E-5</v>
      </c>
    </row>
    <row r="34658" spans="1:3" x14ac:dyDescent="0.35">
      <c r="A34658" s="86">
        <v>46384</v>
      </c>
      <c r="B34658" s="87">
        <v>1.0416666666666666E-2</v>
      </c>
      <c r="C34658">
        <v>2.1139999999999997E-5</v>
      </c>
    </row>
    <row r="34659" spans="1:3" x14ac:dyDescent="0.35">
      <c r="A34659" s="86">
        <v>46384</v>
      </c>
      <c r="B34659" s="87">
        <v>2.0833333333333332E-2</v>
      </c>
      <c r="C34659">
        <v>1.9019999999999997E-5</v>
      </c>
    </row>
    <row r="34660" spans="1:3" x14ac:dyDescent="0.35">
      <c r="A34660" s="86">
        <v>46384</v>
      </c>
      <c r="B34660" s="87">
        <v>3.125E-2</v>
      </c>
      <c r="C34660">
        <v>1.7180000000000002E-5</v>
      </c>
    </row>
    <row r="34661" spans="1:3" x14ac:dyDescent="0.35">
      <c r="A34661" s="86">
        <v>46384</v>
      </c>
      <c r="B34661" s="87">
        <v>4.1666666666666664E-2</v>
      </c>
      <c r="C34661">
        <v>1.5610000000000001E-5</v>
      </c>
    </row>
    <row r="34662" spans="1:3" x14ac:dyDescent="0.35">
      <c r="A34662" s="86">
        <v>46384</v>
      </c>
      <c r="B34662" s="87">
        <v>5.2083333333333336E-2</v>
      </c>
      <c r="C34662">
        <v>1.4449999999999999E-5</v>
      </c>
    </row>
    <row r="34663" spans="1:3" x14ac:dyDescent="0.35">
      <c r="A34663" s="86">
        <v>46384</v>
      </c>
      <c r="B34663" s="87">
        <v>6.25E-2</v>
      </c>
      <c r="C34663">
        <v>1.364E-5</v>
      </c>
    </row>
    <row r="34664" spans="1:3" x14ac:dyDescent="0.35">
      <c r="A34664" s="86">
        <v>46384</v>
      </c>
      <c r="B34664" s="87">
        <v>7.2916666666666671E-2</v>
      </c>
      <c r="C34664">
        <v>1.311E-5</v>
      </c>
    </row>
    <row r="34665" spans="1:3" x14ac:dyDescent="0.35">
      <c r="A34665" s="86">
        <v>46384</v>
      </c>
      <c r="B34665" s="87">
        <v>8.3333333333333329E-2</v>
      </c>
      <c r="C34665">
        <v>1.276E-5</v>
      </c>
    </row>
    <row r="34666" spans="1:3" x14ac:dyDescent="0.35">
      <c r="A34666" s="86">
        <v>46384</v>
      </c>
      <c r="B34666" s="87">
        <v>9.375E-2</v>
      </c>
      <c r="C34666">
        <v>1.255E-5</v>
      </c>
    </row>
    <row r="34667" spans="1:3" x14ac:dyDescent="0.35">
      <c r="A34667" s="86">
        <v>46384</v>
      </c>
      <c r="B34667" s="87">
        <v>0.10416666666666667</v>
      </c>
      <c r="C34667">
        <v>1.239E-5</v>
      </c>
    </row>
    <row r="34668" spans="1:3" x14ac:dyDescent="0.35">
      <c r="A34668" s="86">
        <v>46384</v>
      </c>
      <c r="B34668" s="87">
        <v>0.11458333333333333</v>
      </c>
      <c r="C34668">
        <v>1.2319999999999999E-5</v>
      </c>
    </row>
    <row r="34669" spans="1:3" x14ac:dyDescent="0.35">
      <c r="A34669" s="86">
        <v>46384</v>
      </c>
      <c r="B34669" s="87">
        <v>0.125</v>
      </c>
      <c r="C34669">
        <v>1.224E-5</v>
      </c>
    </row>
    <row r="34670" spans="1:3" x14ac:dyDescent="0.35">
      <c r="A34670" s="86">
        <v>46384</v>
      </c>
      <c r="B34670" s="87">
        <v>0.13541666666666666</v>
      </c>
      <c r="C34670">
        <v>1.2139999999999999E-5</v>
      </c>
    </row>
    <row r="34671" spans="1:3" x14ac:dyDescent="0.35">
      <c r="A34671" s="86">
        <v>46384</v>
      </c>
      <c r="B34671" s="87">
        <v>0.14583333333333334</v>
      </c>
      <c r="C34671">
        <v>1.2070000000000001E-5</v>
      </c>
    </row>
    <row r="34672" spans="1:3" x14ac:dyDescent="0.35">
      <c r="A34672" s="86">
        <v>46384</v>
      </c>
      <c r="B34672" s="87">
        <v>0.15625</v>
      </c>
      <c r="C34672">
        <v>1.199E-5</v>
      </c>
    </row>
    <row r="34673" spans="1:3" x14ac:dyDescent="0.35">
      <c r="A34673" s="86">
        <v>46384</v>
      </c>
      <c r="B34673" s="87">
        <v>0.16666666666666666</v>
      </c>
      <c r="C34673">
        <v>1.199E-5</v>
      </c>
    </row>
    <row r="34674" spans="1:3" x14ac:dyDescent="0.35">
      <c r="A34674" s="86">
        <v>46384</v>
      </c>
      <c r="B34674" s="87">
        <v>0.17708333333333334</v>
      </c>
      <c r="C34674">
        <v>1.201E-5</v>
      </c>
    </row>
    <row r="34675" spans="1:3" x14ac:dyDescent="0.35">
      <c r="A34675" s="86">
        <v>46384</v>
      </c>
      <c r="B34675" s="87">
        <v>0.1875</v>
      </c>
      <c r="C34675">
        <v>1.2139999999999999E-5</v>
      </c>
    </row>
    <row r="34676" spans="1:3" x14ac:dyDescent="0.35">
      <c r="A34676" s="86">
        <v>46384</v>
      </c>
      <c r="B34676" s="87">
        <v>0.19791666666666666</v>
      </c>
      <c r="C34676">
        <v>1.2300000000000001E-5</v>
      </c>
    </row>
    <row r="34677" spans="1:3" x14ac:dyDescent="0.35">
      <c r="A34677" s="86">
        <v>46384</v>
      </c>
      <c r="B34677" s="87">
        <v>0.20833333333333334</v>
      </c>
      <c r="C34677">
        <v>1.2510000000000001E-5</v>
      </c>
    </row>
    <row r="34678" spans="1:3" x14ac:dyDescent="0.35">
      <c r="A34678" s="86">
        <v>46384</v>
      </c>
      <c r="B34678" s="87">
        <v>0.21875</v>
      </c>
      <c r="C34678">
        <v>1.2800000000000001E-5</v>
      </c>
    </row>
    <row r="34679" spans="1:3" x14ac:dyDescent="0.35">
      <c r="A34679" s="86">
        <v>46384</v>
      </c>
      <c r="B34679" s="87">
        <v>0.22916666666666666</v>
      </c>
      <c r="C34679">
        <v>1.349E-5</v>
      </c>
    </row>
    <row r="34680" spans="1:3" x14ac:dyDescent="0.35">
      <c r="A34680" s="86">
        <v>46384</v>
      </c>
      <c r="B34680" s="87">
        <v>0.23958333333333334</v>
      </c>
      <c r="C34680">
        <v>1.4930000000000001E-5</v>
      </c>
    </row>
    <row r="34681" spans="1:3" x14ac:dyDescent="0.35">
      <c r="A34681" s="86">
        <v>46384</v>
      </c>
      <c r="B34681" s="87">
        <v>0.25</v>
      </c>
      <c r="C34681">
        <v>1.7450000000000001E-5</v>
      </c>
    </row>
    <row r="34682" spans="1:3" x14ac:dyDescent="0.35">
      <c r="A34682" s="86">
        <v>46384</v>
      </c>
      <c r="B34682" s="87">
        <v>0.26041666666666669</v>
      </c>
      <c r="C34682">
        <v>2.1270000000000001E-5</v>
      </c>
    </row>
    <row r="34683" spans="1:3" x14ac:dyDescent="0.35">
      <c r="A34683" s="86">
        <v>46384</v>
      </c>
      <c r="B34683" s="87">
        <v>0.27083333333333331</v>
      </c>
      <c r="C34683">
        <v>2.5899999999999999E-5</v>
      </c>
    </row>
    <row r="34684" spans="1:3" x14ac:dyDescent="0.35">
      <c r="A34684" s="86">
        <v>46384</v>
      </c>
      <c r="B34684" s="87">
        <v>0.28125</v>
      </c>
      <c r="C34684">
        <v>3.065E-5</v>
      </c>
    </row>
    <row r="34685" spans="1:3" x14ac:dyDescent="0.35">
      <c r="A34685" s="86">
        <v>46384</v>
      </c>
      <c r="B34685" s="87">
        <v>0.29166666666666669</v>
      </c>
      <c r="C34685">
        <v>3.4879999999999998E-5</v>
      </c>
    </row>
    <row r="34686" spans="1:3" x14ac:dyDescent="0.35">
      <c r="A34686" s="86">
        <v>46384</v>
      </c>
      <c r="B34686" s="87">
        <v>0.30208333333333331</v>
      </c>
      <c r="C34686">
        <v>3.803E-5</v>
      </c>
    </row>
    <row r="34687" spans="1:3" x14ac:dyDescent="0.35">
      <c r="A34687" s="86">
        <v>46384</v>
      </c>
      <c r="B34687" s="87">
        <v>0.3125</v>
      </c>
      <c r="C34687">
        <v>4.0200000000000001E-5</v>
      </c>
    </row>
    <row r="34688" spans="1:3" x14ac:dyDescent="0.35">
      <c r="A34688" s="86">
        <v>46384</v>
      </c>
      <c r="B34688" s="87">
        <v>0.32291666666666669</v>
      </c>
      <c r="C34688">
        <v>4.1510000000000001E-5</v>
      </c>
    </row>
    <row r="34689" spans="1:3" x14ac:dyDescent="0.35">
      <c r="A34689" s="86">
        <v>46384</v>
      </c>
      <c r="B34689" s="87">
        <v>0.33333333333333331</v>
      </c>
      <c r="C34689">
        <v>4.2160000000000003E-5</v>
      </c>
    </row>
    <row r="34690" spans="1:3" x14ac:dyDescent="0.35">
      <c r="A34690" s="86">
        <v>46384</v>
      </c>
      <c r="B34690" s="87">
        <v>0.34375</v>
      </c>
      <c r="C34690">
        <v>4.2349999999999999E-5</v>
      </c>
    </row>
    <row r="34691" spans="1:3" x14ac:dyDescent="0.35">
      <c r="A34691" s="86">
        <v>46384</v>
      </c>
      <c r="B34691" s="87">
        <v>0.35416666666666669</v>
      </c>
      <c r="C34691">
        <v>4.2160000000000003E-5</v>
      </c>
    </row>
    <row r="34692" spans="1:3" x14ac:dyDescent="0.35">
      <c r="A34692" s="86">
        <v>46384</v>
      </c>
      <c r="B34692" s="87">
        <v>0.36458333333333331</v>
      </c>
      <c r="C34692">
        <v>4.1640000000000001E-5</v>
      </c>
    </row>
    <row r="34693" spans="1:3" x14ac:dyDescent="0.35">
      <c r="A34693" s="86">
        <v>46384</v>
      </c>
      <c r="B34693" s="87">
        <v>0.375</v>
      </c>
      <c r="C34693">
        <v>4.0890000000000003E-5</v>
      </c>
    </row>
    <row r="34694" spans="1:3" x14ac:dyDescent="0.35">
      <c r="A34694" s="86">
        <v>46384</v>
      </c>
      <c r="B34694" s="87">
        <v>0.38541666666666669</v>
      </c>
      <c r="C34694">
        <v>3.9950000000000002E-5</v>
      </c>
    </row>
    <row r="34695" spans="1:3" x14ac:dyDescent="0.35">
      <c r="A34695" s="86">
        <v>46384</v>
      </c>
      <c r="B34695" s="87">
        <v>0.39583333333333331</v>
      </c>
      <c r="C34695">
        <v>3.8969999999999994E-5</v>
      </c>
    </row>
    <row r="34696" spans="1:3" x14ac:dyDescent="0.35">
      <c r="A34696" s="86">
        <v>46384</v>
      </c>
      <c r="B34696" s="87">
        <v>0.40625</v>
      </c>
      <c r="C34696">
        <v>3.8010000000000004E-5</v>
      </c>
    </row>
    <row r="34697" spans="1:3" x14ac:dyDescent="0.35">
      <c r="A34697" s="86">
        <v>46384</v>
      </c>
      <c r="B34697" s="87">
        <v>0.41666666666666669</v>
      </c>
      <c r="C34697">
        <v>3.7220000000000006E-5</v>
      </c>
    </row>
    <row r="34698" spans="1:3" x14ac:dyDescent="0.35">
      <c r="A34698" s="86">
        <v>46384</v>
      </c>
      <c r="B34698" s="87">
        <v>0.42708333333333331</v>
      </c>
      <c r="C34698">
        <v>3.6700000000000004E-5</v>
      </c>
    </row>
    <row r="34699" spans="1:3" x14ac:dyDescent="0.35">
      <c r="A34699" s="86">
        <v>46384</v>
      </c>
      <c r="B34699" s="87">
        <v>0.4375</v>
      </c>
      <c r="C34699">
        <v>3.6350000000000003E-5</v>
      </c>
    </row>
    <row r="34700" spans="1:3" x14ac:dyDescent="0.35">
      <c r="A34700" s="86">
        <v>46384</v>
      </c>
      <c r="B34700" s="87">
        <v>0.44791666666666669</v>
      </c>
      <c r="C34700">
        <v>3.6200000000000006E-5</v>
      </c>
    </row>
    <row r="34701" spans="1:3" x14ac:dyDescent="0.35">
      <c r="A34701" s="86">
        <v>46384</v>
      </c>
      <c r="B34701" s="87">
        <v>0.45833333333333331</v>
      </c>
      <c r="C34701">
        <v>3.6200000000000006E-5</v>
      </c>
    </row>
    <row r="34702" spans="1:3" x14ac:dyDescent="0.35">
      <c r="A34702" s="86">
        <v>46384</v>
      </c>
      <c r="B34702" s="87">
        <v>0.46875</v>
      </c>
      <c r="C34702">
        <v>3.6319999999999998E-5</v>
      </c>
    </row>
    <row r="34703" spans="1:3" x14ac:dyDescent="0.35">
      <c r="A34703" s="86">
        <v>46384</v>
      </c>
      <c r="B34703" s="87">
        <v>0.47916666666666669</v>
      </c>
      <c r="C34703">
        <v>3.6600000000000002E-5</v>
      </c>
    </row>
    <row r="34704" spans="1:3" x14ac:dyDescent="0.35">
      <c r="A34704" s="86">
        <v>46384</v>
      </c>
      <c r="B34704" s="87">
        <v>0.48958333333333331</v>
      </c>
      <c r="C34704">
        <v>3.7130000000000005E-5</v>
      </c>
    </row>
    <row r="34705" spans="1:3" x14ac:dyDescent="0.35">
      <c r="A34705" s="86">
        <v>46384</v>
      </c>
      <c r="B34705" s="87">
        <v>0.5</v>
      </c>
      <c r="C34705">
        <v>3.8010000000000004E-5</v>
      </c>
    </row>
    <row r="34706" spans="1:3" x14ac:dyDescent="0.35">
      <c r="A34706" s="86">
        <v>46384</v>
      </c>
      <c r="B34706" s="87">
        <v>0.51041666666666663</v>
      </c>
      <c r="C34706">
        <v>3.9220000000000001E-5</v>
      </c>
    </row>
    <row r="34707" spans="1:3" x14ac:dyDescent="0.35">
      <c r="A34707" s="86">
        <v>46384</v>
      </c>
      <c r="B34707" s="87">
        <v>0.52083333333333337</v>
      </c>
      <c r="C34707">
        <v>4.0540000000000001E-5</v>
      </c>
    </row>
    <row r="34708" spans="1:3" x14ac:dyDescent="0.35">
      <c r="A34708" s="86">
        <v>46384</v>
      </c>
      <c r="B34708" s="87">
        <v>0.53125</v>
      </c>
      <c r="C34708">
        <v>4.1599999999999995E-5</v>
      </c>
    </row>
    <row r="34709" spans="1:3" x14ac:dyDescent="0.35">
      <c r="A34709" s="86">
        <v>46384</v>
      </c>
      <c r="B34709" s="87">
        <v>0.54166666666666663</v>
      </c>
      <c r="C34709">
        <v>4.2160000000000003E-5</v>
      </c>
    </row>
    <row r="34710" spans="1:3" x14ac:dyDescent="0.35">
      <c r="A34710" s="86">
        <v>46384</v>
      </c>
      <c r="B34710" s="87">
        <v>0.55208333333333337</v>
      </c>
      <c r="C34710">
        <v>4.1980000000000001E-5</v>
      </c>
    </row>
    <row r="34711" spans="1:3" x14ac:dyDescent="0.35">
      <c r="A34711" s="86">
        <v>46384</v>
      </c>
      <c r="B34711" s="87">
        <v>0.5625</v>
      </c>
      <c r="C34711">
        <v>4.1199999999999999E-5</v>
      </c>
    </row>
    <row r="34712" spans="1:3" x14ac:dyDescent="0.35">
      <c r="A34712" s="86">
        <v>46384</v>
      </c>
      <c r="B34712" s="87">
        <v>0.57291666666666663</v>
      </c>
      <c r="C34712">
        <v>4.0039999999999996E-5</v>
      </c>
    </row>
    <row r="34713" spans="1:3" x14ac:dyDescent="0.35">
      <c r="A34713" s="86">
        <v>46384</v>
      </c>
      <c r="B34713" s="87">
        <v>0.58333333333333337</v>
      </c>
      <c r="C34713">
        <v>3.879E-5</v>
      </c>
    </row>
    <row r="34714" spans="1:3" x14ac:dyDescent="0.35">
      <c r="A34714" s="86">
        <v>46384</v>
      </c>
      <c r="B34714" s="87">
        <v>0.59375</v>
      </c>
      <c r="C34714">
        <v>3.7599999999999999E-5</v>
      </c>
    </row>
    <row r="34715" spans="1:3" x14ac:dyDescent="0.35">
      <c r="A34715" s="86">
        <v>46384</v>
      </c>
      <c r="B34715" s="87">
        <v>0.60416666666666663</v>
      </c>
      <c r="C34715">
        <v>3.6529999999999998E-5</v>
      </c>
    </row>
    <row r="34716" spans="1:3" x14ac:dyDescent="0.35">
      <c r="A34716" s="86">
        <v>46384</v>
      </c>
      <c r="B34716" s="87">
        <v>0.61458333333333337</v>
      </c>
      <c r="C34716">
        <v>3.557E-5</v>
      </c>
    </row>
    <row r="34717" spans="1:3" x14ac:dyDescent="0.35">
      <c r="A34717" s="86">
        <v>46384</v>
      </c>
      <c r="B34717" s="87">
        <v>0.625</v>
      </c>
      <c r="C34717">
        <v>3.4629999999999999E-5</v>
      </c>
    </row>
    <row r="34718" spans="1:3" x14ac:dyDescent="0.35">
      <c r="A34718" s="86">
        <v>46384</v>
      </c>
      <c r="B34718" s="87">
        <v>0.63541666666666663</v>
      </c>
      <c r="C34718">
        <v>3.3759999999999995E-5</v>
      </c>
    </row>
    <row r="34719" spans="1:3" x14ac:dyDescent="0.35">
      <c r="A34719" s="86">
        <v>46384</v>
      </c>
      <c r="B34719" s="87">
        <v>0.64583333333333337</v>
      </c>
      <c r="C34719">
        <v>3.3000000000000003E-5</v>
      </c>
    </row>
    <row r="34720" spans="1:3" x14ac:dyDescent="0.35">
      <c r="A34720" s="86">
        <v>46384</v>
      </c>
      <c r="B34720" s="87">
        <v>0.65625</v>
      </c>
      <c r="C34720">
        <v>3.2379999999999998E-5</v>
      </c>
    </row>
    <row r="34721" spans="1:3" x14ac:dyDescent="0.35">
      <c r="A34721" s="86">
        <v>46384</v>
      </c>
      <c r="B34721" s="87">
        <v>0.66666666666666663</v>
      </c>
      <c r="C34721">
        <v>3.2030000000000003E-5</v>
      </c>
    </row>
    <row r="34722" spans="1:3" x14ac:dyDescent="0.35">
      <c r="A34722" s="86">
        <v>46384</v>
      </c>
      <c r="B34722" s="87">
        <v>0.67708333333333337</v>
      </c>
      <c r="C34722">
        <v>3.1970000000000001E-5</v>
      </c>
    </row>
    <row r="34723" spans="1:3" x14ac:dyDescent="0.35">
      <c r="A34723" s="86">
        <v>46384</v>
      </c>
      <c r="B34723" s="87">
        <v>0.6875</v>
      </c>
      <c r="C34723">
        <v>3.2280000000000003E-5</v>
      </c>
    </row>
    <row r="34724" spans="1:3" x14ac:dyDescent="0.35">
      <c r="A34724" s="86">
        <v>46384</v>
      </c>
      <c r="B34724" s="87">
        <v>0.69791666666666663</v>
      </c>
      <c r="C34724">
        <v>3.3029999999999994E-5</v>
      </c>
    </row>
    <row r="34725" spans="1:3" x14ac:dyDescent="0.35">
      <c r="A34725" s="86">
        <v>46384</v>
      </c>
      <c r="B34725" s="87">
        <v>0.70833333333333337</v>
      </c>
      <c r="C34725">
        <v>3.4379999999999999E-5</v>
      </c>
    </row>
    <row r="34726" spans="1:3" x14ac:dyDescent="0.35">
      <c r="A34726" s="86">
        <v>46384</v>
      </c>
      <c r="B34726" s="87">
        <v>0.71875</v>
      </c>
      <c r="C34726">
        <v>3.6279999999999998E-5</v>
      </c>
    </row>
    <row r="34727" spans="1:3" x14ac:dyDescent="0.35">
      <c r="A34727" s="86">
        <v>46384</v>
      </c>
      <c r="B34727" s="87">
        <v>0.72916666666666663</v>
      </c>
      <c r="C34727">
        <v>3.8699999999999999E-5</v>
      </c>
    </row>
    <row r="34728" spans="1:3" x14ac:dyDescent="0.35">
      <c r="A34728" s="86">
        <v>46384</v>
      </c>
      <c r="B34728" s="87">
        <v>0.73958333333333337</v>
      </c>
      <c r="C34728">
        <v>4.1470000000000001E-5</v>
      </c>
    </row>
    <row r="34729" spans="1:3" x14ac:dyDescent="0.35">
      <c r="A34729" s="86">
        <v>46384</v>
      </c>
      <c r="B34729" s="87">
        <v>0.75</v>
      </c>
      <c r="C34729">
        <v>4.4519999999999994E-5</v>
      </c>
    </row>
    <row r="34730" spans="1:3" x14ac:dyDescent="0.35">
      <c r="A34730" s="86">
        <v>46384</v>
      </c>
      <c r="B34730" s="87">
        <v>0.76041666666666663</v>
      </c>
      <c r="C34730">
        <v>4.7669999999999996E-5</v>
      </c>
    </row>
    <row r="34731" spans="1:3" x14ac:dyDescent="0.35">
      <c r="A34731" s="86">
        <v>46384</v>
      </c>
      <c r="B34731" s="87">
        <v>0.77083333333333337</v>
      </c>
      <c r="C34731">
        <v>5.0729999999999997E-5</v>
      </c>
    </row>
    <row r="34732" spans="1:3" x14ac:dyDescent="0.35">
      <c r="A34732" s="86">
        <v>46384</v>
      </c>
      <c r="B34732" s="87">
        <v>0.78125</v>
      </c>
      <c r="C34732">
        <v>5.3550000000000001E-5</v>
      </c>
    </row>
    <row r="34733" spans="1:3" x14ac:dyDescent="0.35">
      <c r="A34733" s="86">
        <v>46384</v>
      </c>
      <c r="B34733" s="87">
        <v>0.79166666666666663</v>
      </c>
      <c r="C34733">
        <v>5.596E-5</v>
      </c>
    </row>
    <row r="34734" spans="1:3" x14ac:dyDescent="0.35">
      <c r="A34734" s="86">
        <v>46384</v>
      </c>
      <c r="B34734" s="87">
        <v>0.80208333333333337</v>
      </c>
      <c r="C34734">
        <v>5.7779999999999999E-5</v>
      </c>
    </row>
    <row r="34735" spans="1:3" x14ac:dyDescent="0.35">
      <c r="A34735" s="86">
        <v>46384</v>
      </c>
      <c r="B34735" s="87">
        <v>0.8125</v>
      </c>
      <c r="C34735">
        <v>5.8869999999999997E-5</v>
      </c>
    </row>
    <row r="34736" spans="1:3" x14ac:dyDescent="0.35">
      <c r="A34736" s="86">
        <v>46384</v>
      </c>
      <c r="B34736" s="87">
        <v>0.82291666666666663</v>
      </c>
      <c r="C34736">
        <v>5.9089999999999998E-5</v>
      </c>
    </row>
    <row r="34737" spans="1:3" x14ac:dyDescent="0.35">
      <c r="A34737" s="86">
        <v>46384</v>
      </c>
      <c r="B34737" s="87">
        <v>0.83333333333333337</v>
      </c>
      <c r="C34737">
        <v>5.8300000000000001E-5</v>
      </c>
    </row>
    <row r="34738" spans="1:3" x14ac:dyDescent="0.35">
      <c r="A34738" s="86">
        <v>46384</v>
      </c>
      <c r="B34738" s="87">
        <v>0.84375</v>
      </c>
      <c r="C34738">
        <v>5.6529999999999996E-5</v>
      </c>
    </row>
    <row r="34739" spans="1:3" x14ac:dyDescent="0.35">
      <c r="A34739" s="86">
        <v>46384</v>
      </c>
      <c r="B34739" s="87">
        <v>0.85416666666666663</v>
      </c>
      <c r="C34739">
        <v>5.4020000000000001E-5</v>
      </c>
    </row>
    <row r="34740" spans="1:3" x14ac:dyDescent="0.35">
      <c r="A34740" s="86">
        <v>46384</v>
      </c>
      <c r="B34740" s="87">
        <v>0.86458333333333337</v>
      </c>
      <c r="C34740">
        <v>5.1270000000000002E-5</v>
      </c>
    </row>
    <row r="34741" spans="1:3" x14ac:dyDescent="0.35">
      <c r="A34741" s="86">
        <v>46384</v>
      </c>
      <c r="B34741" s="87">
        <v>0.875</v>
      </c>
      <c r="C34741">
        <v>4.867E-5</v>
      </c>
    </row>
    <row r="34742" spans="1:3" x14ac:dyDescent="0.35">
      <c r="A34742" s="86">
        <v>46384</v>
      </c>
      <c r="B34742" s="87">
        <v>0.88541666666666663</v>
      </c>
      <c r="C34742">
        <v>4.6580000000000005E-5</v>
      </c>
    </row>
    <row r="34743" spans="1:3" x14ac:dyDescent="0.35">
      <c r="A34743" s="86">
        <v>46384</v>
      </c>
      <c r="B34743" s="87">
        <v>0.89583333333333337</v>
      </c>
      <c r="C34743">
        <v>4.4849999999999999E-5</v>
      </c>
    </row>
    <row r="34744" spans="1:3" x14ac:dyDescent="0.35">
      <c r="A34744" s="86">
        <v>46384</v>
      </c>
      <c r="B34744" s="87">
        <v>0.90625</v>
      </c>
      <c r="C34744">
        <v>4.3290000000000001E-5</v>
      </c>
    </row>
    <row r="34745" spans="1:3" x14ac:dyDescent="0.35">
      <c r="A34745" s="86">
        <v>46384</v>
      </c>
      <c r="B34745" s="87">
        <v>0.91666666666666663</v>
      </c>
      <c r="C34745">
        <v>4.1660000000000004E-5</v>
      </c>
    </row>
    <row r="34746" spans="1:3" x14ac:dyDescent="0.35">
      <c r="A34746" s="86">
        <v>46384</v>
      </c>
      <c r="B34746" s="87">
        <v>0.92708333333333337</v>
      </c>
      <c r="C34746">
        <v>3.9789999999999997E-5</v>
      </c>
    </row>
    <row r="34747" spans="1:3" x14ac:dyDescent="0.35">
      <c r="A34747" s="86">
        <v>46384</v>
      </c>
      <c r="B34747" s="87">
        <v>0.9375</v>
      </c>
      <c r="C34747">
        <v>3.7699999999999995E-5</v>
      </c>
    </row>
    <row r="34748" spans="1:3" x14ac:dyDescent="0.35">
      <c r="A34748" s="86">
        <v>46384</v>
      </c>
      <c r="B34748" s="87">
        <v>0.94791666666666663</v>
      </c>
      <c r="C34748">
        <v>3.5439999999999999E-5</v>
      </c>
    </row>
    <row r="34749" spans="1:3" x14ac:dyDescent="0.35">
      <c r="A34749" s="86">
        <v>46384</v>
      </c>
      <c r="B34749" s="87">
        <v>0.95833333333333337</v>
      </c>
      <c r="C34749">
        <v>3.307E-5</v>
      </c>
    </row>
    <row r="34750" spans="1:3" x14ac:dyDescent="0.35">
      <c r="A34750" s="86">
        <v>46384</v>
      </c>
      <c r="B34750" s="87">
        <v>0.96875</v>
      </c>
      <c r="C34750">
        <v>3.065E-5</v>
      </c>
    </row>
    <row r="34751" spans="1:3" x14ac:dyDescent="0.35">
      <c r="A34751" s="86">
        <v>46384</v>
      </c>
      <c r="B34751" s="87">
        <v>0.97916666666666663</v>
      </c>
      <c r="C34751">
        <v>2.8209999999999999E-5</v>
      </c>
    </row>
    <row r="34752" spans="1:3" x14ac:dyDescent="0.35">
      <c r="A34752" s="86">
        <v>46384</v>
      </c>
      <c r="B34752" s="87">
        <v>0.98958333333333337</v>
      </c>
      <c r="C34752">
        <v>2.5809999999999999E-5</v>
      </c>
    </row>
    <row r="34753" spans="1:3" x14ac:dyDescent="0.35">
      <c r="A34753" s="86">
        <v>46385</v>
      </c>
      <c r="B34753" s="87">
        <v>0</v>
      </c>
      <c r="C34753">
        <v>2.3430000000000001E-5</v>
      </c>
    </row>
    <row r="34754" spans="1:3" x14ac:dyDescent="0.35">
      <c r="A34754" s="86">
        <v>46385</v>
      </c>
      <c r="B34754" s="87">
        <v>1.0416666666666666E-2</v>
      </c>
      <c r="C34754">
        <v>2.1190000000000002E-5</v>
      </c>
    </row>
    <row r="34755" spans="1:3" x14ac:dyDescent="0.35">
      <c r="A34755" s="86">
        <v>46385</v>
      </c>
      <c r="B34755" s="87">
        <v>2.0833333333333332E-2</v>
      </c>
      <c r="C34755">
        <v>1.906E-5</v>
      </c>
    </row>
    <row r="34756" spans="1:3" x14ac:dyDescent="0.35">
      <c r="A34756" s="86">
        <v>46385</v>
      </c>
      <c r="B34756" s="87">
        <v>3.125E-2</v>
      </c>
      <c r="C34756">
        <v>1.721E-5</v>
      </c>
    </row>
    <row r="34757" spans="1:3" x14ac:dyDescent="0.35">
      <c r="A34757" s="86">
        <v>46385</v>
      </c>
      <c r="B34757" s="87">
        <v>4.1666666666666664E-2</v>
      </c>
      <c r="C34757">
        <v>1.5650000000000001E-5</v>
      </c>
    </row>
    <row r="34758" spans="1:3" x14ac:dyDescent="0.35">
      <c r="A34758" s="86">
        <v>46385</v>
      </c>
      <c r="B34758" s="87">
        <v>5.2083333333333336E-2</v>
      </c>
      <c r="C34758">
        <v>1.448E-5</v>
      </c>
    </row>
    <row r="34759" spans="1:3" x14ac:dyDescent="0.35">
      <c r="A34759" s="86">
        <v>46385</v>
      </c>
      <c r="B34759" s="87">
        <v>6.25E-2</v>
      </c>
      <c r="C34759">
        <v>1.367E-5</v>
      </c>
    </row>
    <row r="34760" spans="1:3" x14ac:dyDescent="0.35">
      <c r="A34760" s="86">
        <v>46385</v>
      </c>
      <c r="B34760" s="87">
        <v>7.2916666666666671E-2</v>
      </c>
      <c r="C34760">
        <v>1.3140000000000001E-5</v>
      </c>
    </row>
    <row r="34761" spans="1:3" x14ac:dyDescent="0.35">
      <c r="A34761" s="86">
        <v>46385</v>
      </c>
      <c r="B34761" s="87">
        <v>8.3333333333333329E-2</v>
      </c>
      <c r="C34761">
        <v>1.279E-5</v>
      </c>
    </row>
    <row r="34762" spans="1:3" x14ac:dyDescent="0.35">
      <c r="A34762" s="86">
        <v>46385</v>
      </c>
      <c r="B34762" s="87">
        <v>9.375E-2</v>
      </c>
      <c r="C34762">
        <v>1.258E-5</v>
      </c>
    </row>
    <row r="34763" spans="1:3" x14ac:dyDescent="0.35">
      <c r="A34763" s="86">
        <v>46385</v>
      </c>
      <c r="B34763" s="87">
        <v>0.10416666666666667</v>
      </c>
      <c r="C34763">
        <v>1.241E-5</v>
      </c>
    </row>
    <row r="34764" spans="1:3" x14ac:dyDescent="0.35">
      <c r="A34764" s="86">
        <v>46385</v>
      </c>
      <c r="B34764" s="87">
        <v>0.11458333333333333</v>
      </c>
      <c r="C34764">
        <v>1.235E-5</v>
      </c>
    </row>
    <row r="34765" spans="1:3" x14ac:dyDescent="0.35">
      <c r="A34765" s="86">
        <v>46385</v>
      </c>
      <c r="B34765" s="87">
        <v>0.125</v>
      </c>
      <c r="C34765">
        <v>1.226E-5</v>
      </c>
    </row>
    <row r="34766" spans="1:3" x14ac:dyDescent="0.35">
      <c r="A34766" s="86">
        <v>46385</v>
      </c>
      <c r="B34766" s="87">
        <v>0.13541666666666666</v>
      </c>
      <c r="C34766">
        <v>1.216E-5</v>
      </c>
    </row>
    <row r="34767" spans="1:3" x14ac:dyDescent="0.35">
      <c r="A34767" s="86">
        <v>46385</v>
      </c>
      <c r="B34767" s="87">
        <v>0.14583333333333334</v>
      </c>
      <c r="C34767">
        <v>1.2099999999999999E-5</v>
      </c>
    </row>
    <row r="34768" spans="1:3" x14ac:dyDescent="0.35">
      <c r="A34768" s="86">
        <v>46385</v>
      </c>
      <c r="B34768" s="87">
        <v>0.15625</v>
      </c>
      <c r="C34768">
        <v>1.201E-5</v>
      </c>
    </row>
    <row r="34769" spans="1:3" x14ac:dyDescent="0.35">
      <c r="A34769" s="86">
        <v>46385</v>
      </c>
      <c r="B34769" s="87">
        <v>0.16666666666666666</v>
      </c>
      <c r="C34769">
        <v>1.201E-5</v>
      </c>
    </row>
    <row r="34770" spans="1:3" x14ac:dyDescent="0.35">
      <c r="A34770" s="86">
        <v>46385</v>
      </c>
      <c r="B34770" s="87">
        <v>0.17708333333333334</v>
      </c>
      <c r="C34770">
        <v>1.204E-5</v>
      </c>
    </row>
    <row r="34771" spans="1:3" x14ac:dyDescent="0.35">
      <c r="A34771" s="86">
        <v>46385</v>
      </c>
      <c r="B34771" s="87">
        <v>0.1875</v>
      </c>
      <c r="C34771">
        <v>1.216E-5</v>
      </c>
    </row>
    <row r="34772" spans="1:3" x14ac:dyDescent="0.35">
      <c r="A34772" s="86">
        <v>46385</v>
      </c>
      <c r="B34772" s="87">
        <v>0.19791666666666666</v>
      </c>
      <c r="C34772">
        <v>1.2319999999999999E-5</v>
      </c>
    </row>
    <row r="34773" spans="1:3" x14ac:dyDescent="0.35">
      <c r="A34773" s="86">
        <v>46385</v>
      </c>
      <c r="B34773" s="87">
        <v>0.20833333333333334</v>
      </c>
      <c r="C34773">
        <v>1.254E-5</v>
      </c>
    </row>
    <row r="34774" spans="1:3" x14ac:dyDescent="0.35">
      <c r="A34774" s="86">
        <v>46385</v>
      </c>
      <c r="B34774" s="87">
        <v>0.21875</v>
      </c>
      <c r="C34774">
        <v>1.2829999999999999E-5</v>
      </c>
    </row>
    <row r="34775" spans="1:3" x14ac:dyDescent="0.35">
      <c r="A34775" s="86">
        <v>46385</v>
      </c>
      <c r="B34775" s="87">
        <v>0.22916666666666666</v>
      </c>
      <c r="C34775">
        <v>1.3520000000000001E-5</v>
      </c>
    </row>
    <row r="34776" spans="1:3" x14ac:dyDescent="0.35">
      <c r="A34776" s="86">
        <v>46385</v>
      </c>
      <c r="B34776" s="87">
        <v>0.23958333333333334</v>
      </c>
      <c r="C34776">
        <v>1.4959999999999999E-5</v>
      </c>
    </row>
    <row r="34777" spans="1:3" x14ac:dyDescent="0.35">
      <c r="A34777" s="86">
        <v>46385</v>
      </c>
      <c r="B34777" s="87">
        <v>0.25</v>
      </c>
      <c r="C34777">
        <v>1.749E-5</v>
      </c>
    </row>
    <row r="34778" spans="1:3" x14ac:dyDescent="0.35">
      <c r="A34778" s="86">
        <v>46385</v>
      </c>
      <c r="B34778" s="87">
        <v>0.26041666666666669</v>
      </c>
      <c r="C34778">
        <v>2.1309999999999998E-5</v>
      </c>
    </row>
    <row r="34779" spans="1:3" x14ac:dyDescent="0.35">
      <c r="A34779" s="86">
        <v>46385</v>
      </c>
      <c r="B34779" s="87">
        <v>0.27083333333333331</v>
      </c>
      <c r="C34779">
        <v>2.5950000000000001E-5</v>
      </c>
    </row>
    <row r="34780" spans="1:3" x14ac:dyDescent="0.35">
      <c r="A34780" s="86">
        <v>46385</v>
      </c>
      <c r="B34780" s="87">
        <v>0.28125</v>
      </c>
      <c r="C34780">
        <v>3.0720000000000004E-5</v>
      </c>
    </row>
    <row r="34781" spans="1:3" x14ac:dyDescent="0.35">
      <c r="A34781" s="86">
        <v>46385</v>
      </c>
      <c r="B34781" s="87">
        <v>0.29166666666666669</v>
      </c>
      <c r="C34781">
        <v>3.4959999999999997E-5</v>
      </c>
    </row>
    <row r="34782" spans="1:3" x14ac:dyDescent="0.35">
      <c r="A34782" s="86">
        <v>46385</v>
      </c>
      <c r="B34782" s="87">
        <v>0.30208333333333331</v>
      </c>
      <c r="C34782">
        <v>3.8120000000000001E-5</v>
      </c>
    </row>
    <row r="34783" spans="1:3" x14ac:dyDescent="0.35">
      <c r="A34783" s="86">
        <v>46385</v>
      </c>
      <c r="B34783" s="87">
        <v>0.3125</v>
      </c>
      <c r="C34783">
        <v>4.0280000000000001E-5</v>
      </c>
    </row>
    <row r="34784" spans="1:3" x14ac:dyDescent="0.35">
      <c r="A34784" s="86">
        <v>46385</v>
      </c>
      <c r="B34784" s="87">
        <v>0.32291666666666669</v>
      </c>
      <c r="C34784">
        <v>4.1599999999999995E-5</v>
      </c>
    </row>
    <row r="34785" spans="1:3" x14ac:dyDescent="0.35">
      <c r="A34785" s="86">
        <v>46385</v>
      </c>
      <c r="B34785" s="87">
        <v>0.33333333333333331</v>
      </c>
      <c r="C34785">
        <v>4.2250000000000004E-5</v>
      </c>
    </row>
    <row r="34786" spans="1:3" x14ac:dyDescent="0.35">
      <c r="A34786" s="86">
        <v>46385</v>
      </c>
      <c r="B34786" s="87">
        <v>0.34375</v>
      </c>
      <c r="C34786">
        <v>4.244E-5</v>
      </c>
    </row>
    <row r="34787" spans="1:3" x14ac:dyDescent="0.35">
      <c r="A34787" s="86">
        <v>46385</v>
      </c>
      <c r="B34787" s="87">
        <v>0.35416666666666669</v>
      </c>
      <c r="C34787">
        <v>4.2250000000000004E-5</v>
      </c>
    </row>
    <row r="34788" spans="1:3" x14ac:dyDescent="0.35">
      <c r="A34788" s="86">
        <v>46385</v>
      </c>
      <c r="B34788" s="87">
        <v>0.36458333333333331</v>
      </c>
      <c r="C34788">
        <v>4.1730000000000002E-5</v>
      </c>
    </row>
    <row r="34789" spans="1:3" x14ac:dyDescent="0.35">
      <c r="A34789" s="86">
        <v>46385</v>
      </c>
      <c r="B34789" s="87">
        <v>0.375</v>
      </c>
      <c r="C34789">
        <v>4.0970000000000002E-5</v>
      </c>
    </row>
    <row r="34790" spans="1:3" x14ac:dyDescent="0.35">
      <c r="A34790" s="86">
        <v>46385</v>
      </c>
      <c r="B34790" s="87">
        <v>0.38541666666666669</v>
      </c>
      <c r="C34790">
        <v>4.0030000000000001E-5</v>
      </c>
    </row>
    <row r="34791" spans="1:3" x14ac:dyDescent="0.35">
      <c r="A34791" s="86">
        <v>46385</v>
      </c>
      <c r="B34791" s="87">
        <v>0.39583333333333331</v>
      </c>
      <c r="C34791">
        <v>3.9059999999999995E-5</v>
      </c>
    </row>
    <row r="34792" spans="1:3" x14ac:dyDescent="0.35">
      <c r="A34792" s="86">
        <v>46385</v>
      </c>
      <c r="B34792" s="87">
        <v>0.40625</v>
      </c>
      <c r="C34792">
        <v>3.8089999999999996E-5</v>
      </c>
    </row>
    <row r="34793" spans="1:3" x14ac:dyDescent="0.35">
      <c r="A34793" s="86">
        <v>46385</v>
      </c>
      <c r="B34793" s="87">
        <v>0.41666666666666669</v>
      </c>
      <c r="C34793">
        <v>3.7299999999999999E-5</v>
      </c>
    </row>
    <row r="34794" spans="1:3" x14ac:dyDescent="0.35">
      <c r="A34794" s="86">
        <v>46385</v>
      </c>
      <c r="B34794" s="87">
        <v>0.42708333333333331</v>
      </c>
      <c r="C34794">
        <v>3.6769999999999995E-5</v>
      </c>
    </row>
    <row r="34795" spans="1:3" x14ac:dyDescent="0.35">
      <c r="A34795" s="86">
        <v>46385</v>
      </c>
      <c r="B34795" s="87">
        <v>0.4375</v>
      </c>
      <c r="C34795">
        <v>3.642E-5</v>
      </c>
    </row>
    <row r="34796" spans="1:3" x14ac:dyDescent="0.35">
      <c r="A34796" s="86">
        <v>46385</v>
      </c>
      <c r="B34796" s="87">
        <v>0.44791666666666669</v>
      </c>
      <c r="C34796">
        <v>3.6269999999999997E-5</v>
      </c>
    </row>
    <row r="34797" spans="1:3" x14ac:dyDescent="0.35">
      <c r="A34797" s="86">
        <v>46385</v>
      </c>
      <c r="B34797" s="87">
        <v>0.45833333333333331</v>
      </c>
      <c r="C34797">
        <v>3.6269999999999997E-5</v>
      </c>
    </row>
    <row r="34798" spans="1:3" x14ac:dyDescent="0.35">
      <c r="A34798" s="86">
        <v>46385</v>
      </c>
      <c r="B34798" s="87">
        <v>0.46875</v>
      </c>
      <c r="C34798">
        <v>3.6400000000000004E-5</v>
      </c>
    </row>
    <row r="34799" spans="1:3" x14ac:dyDescent="0.35">
      <c r="A34799" s="86">
        <v>46385</v>
      </c>
      <c r="B34799" s="87">
        <v>0.47916666666666669</v>
      </c>
      <c r="C34799">
        <v>3.667E-5</v>
      </c>
    </row>
    <row r="34800" spans="1:3" x14ac:dyDescent="0.35">
      <c r="A34800" s="86">
        <v>46385</v>
      </c>
      <c r="B34800" s="87">
        <v>0.48958333333333331</v>
      </c>
      <c r="C34800">
        <v>3.7209999999999998E-5</v>
      </c>
    </row>
    <row r="34801" spans="1:3" x14ac:dyDescent="0.35">
      <c r="A34801" s="86">
        <v>46385</v>
      </c>
      <c r="B34801" s="87">
        <v>0.5</v>
      </c>
      <c r="C34801">
        <v>3.8089999999999996E-5</v>
      </c>
    </row>
    <row r="34802" spans="1:3" x14ac:dyDescent="0.35">
      <c r="A34802" s="86">
        <v>46385</v>
      </c>
      <c r="B34802" s="87">
        <v>0.51041666666666663</v>
      </c>
      <c r="C34802">
        <v>3.9309999999999995E-5</v>
      </c>
    </row>
    <row r="34803" spans="1:3" x14ac:dyDescent="0.35">
      <c r="A34803" s="86">
        <v>46385</v>
      </c>
      <c r="B34803" s="87">
        <v>0.52083333333333337</v>
      </c>
      <c r="C34803">
        <v>4.0620000000000001E-5</v>
      </c>
    </row>
    <row r="34804" spans="1:3" x14ac:dyDescent="0.35">
      <c r="A34804" s="86">
        <v>46385</v>
      </c>
      <c r="B34804" s="87">
        <v>0.53125</v>
      </c>
      <c r="C34804">
        <v>4.1689999999999996E-5</v>
      </c>
    </row>
    <row r="34805" spans="1:3" x14ac:dyDescent="0.35">
      <c r="A34805" s="86">
        <v>46385</v>
      </c>
      <c r="B34805" s="87">
        <v>0.54166666666666663</v>
      </c>
      <c r="C34805">
        <v>4.2250000000000004E-5</v>
      </c>
    </row>
    <row r="34806" spans="1:3" x14ac:dyDescent="0.35">
      <c r="A34806" s="86">
        <v>46385</v>
      </c>
      <c r="B34806" s="87">
        <v>0.55208333333333337</v>
      </c>
      <c r="C34806">
        <v>4.206E-5</v>
      </c>
    </row>
    <row r="34807" spans="1:3" x14ac:dyDescent="0.35">
      <c r="A34807" s="86">
        <v>46385</v>
      </c>
      <c r="B34807" s="87">
        <v>0.5625</v>
      </c>
      <c r="C34807">
        <v>4.1289999999999999E-5</v>
      </c>
    </row>
    <row r="34808" spans="1:3" x14ac:dyDescent="0.35">
      <c r="A34808" s="86">
        <v>46385</v>
      </c>
      <c r="B34808" s="87">
        <v>0.57291666666666663</v>
      </c>
      <c r="C34808">
        <v>4.0120000000000002E-5</v>
      </c>
    </row>
    <row r="34809" spans="1:3" x14ac:dyDescent="0.35">
      <c r="A34809" s="86">
        <v>46385</v>
      </c>
      <c r="B34809" s="87">
        <v>0.58333333333333337</v>
      </c>
      <c r="C34809">
        <v>3.8869999999999999E-5</v>
      </c>
    </row>
    <row r="34810" spans="1:3" x14ac:dyDescent="0.35">
      <c r="A34810" s="86">
        <v>46385</v>
      </c>
      <c r="B34810" s="87">
        <v>0.59375</v>
      </c>
      <c r="C34810">
        <v>3.7679999999999998E-5</v>
      </c>
    </row>
    <row r="34811" spans="1:3" x14ac:dyDescent="0.35">
      <c r="A34811" s="86">
        <v>46385</v>
      </c>
      <c r="B34811" s="87">
        <v>0.60416666666666663</v>
      </c>
      <c r="C34811">
        <v>3.6609999999999997E-5</v>
      </c>
    </row>
    <row r="34812" spans="1:3" x14ac:dyDescent="0.35">
      <c r="A34812" s="86">
        <v>46385</v>
      </c>
      <c r="B34812" s="87">
        <v>0.61458333333333337</v>
      </c>
      <c r="C34812">
        <v>3.5649999999999999E-5</v>
      </c>
    </row>
    <row r="34813" spans="1:3" x14ac:dyDescent="0.35">
      <c r="A34813" s="86">
        <v>46385</v>
      </c>
      <c r="B34813" s="87">
        <v>0.625</v>
      </c>
      <c r="C34813">
        <v>3.4709999999999998E-5</v>
      </c>
    </row>
    <row r="34814" spans="1:3" x14ac:dyDescent="0.35">
      <c r="A34814" s="86">
        <v>46385</v>
      </c>
      <c r="B34814" s="87">
        <v>0.63541666666666663</v>
      </c>
      <c r="C34814">
        <v>3.383E-5</v>
      </c>
    </row>
    <row r="34815" spans="1:3" x14ac:dyDescent="0.35">
      <c r="A34815" s="86">
        <v>46385</v>
      </c>
      <c r="B34815" s="87">
        <v>0.64583333333333337</v>
      </c>
      <c r="C34815">
        <v>3.3079999999999995E-5</v>
      </c>
    </row>
    <row r="34816" spans="1:3" x14ac:dyDescent="0.35">
      <c r="A34816" s="86">
        <v>46385</v>
      </c>
      <c r="B34816" s="87">
        <v>0.65625</v>
      </c>
      <c r="C34816">
        <v>3.2450000000000003E-5</v>
      </c>
    </row>
    <row r="34817" spans="1:3" x14ac:dyDescent="0.35">
      <c r="A34817" s="86">
        <v>46385</v>
      </c>
      <c r="B34817" s="87">
        <v>0.66666666666666663</v>
      </c>
      <c r="C34817">
        <v>3.2099999999999994E-5</v>
      </c>
    </row>
    <row r="34818" spans="1:3" x14ac:dyDescent="0.35">
      <c r="A34818" s="86">
        <v>46385</v>
      </c>
      <c r="B34818" s="87">
        <v>0.67708333333333337</v>
      </c>
      <c r="C34818">
        <v>3.2030000000000003E-5</v>
      </c>
    </row>
    <row r="34819" spans="1:3" x14ac:dyDescent="0.35">
      <c r="A34819" s="86">
        <v>46385</v>
      </c>
      <c r="B34819" s="87">
        <v>0.6875</v>
      </c>
      <c r="C34819">
        <v>3.2349999999999994E-5</v>
      </c>
    </row>
    <row r="34820" spans="1:3" x14ac:dyDescent="0.35">
      <c r="A34820" s="86">
        <v>46385</v>
      </c>
      <c r="B34820" s="87">
        <v>0.69791666666666663</v>
      </c>
      <c r="C34820">
        <v>3.3099999999999998E-5</v>
      </c>
    </row>
    <row r="34821" spans="1:3" x14ac:dyDescent="0.35">
      <c r="A34821" s="86">
        <v>46385</v>
      </c>
      <c r="B34821" s="87">
        <v>0.70833333333333337</v>
      </c>
      <c r="C34821">
        <v>3.4450000000000004E-5</v>
      </c>
    </row>
    <row r="34822" spans="1:3" x14ac:dyDescent="0.35">
      <c r="A34822" s="86">
        <v>46385</v>
      </c>
      <c r="B34822" s="87">
        <v>0.71875</v>
      </c>
      <c r="C34822">
        <v>3.6360000000000004E-5</v>
      </c>
    </row>
    <row r="34823" spans="1:3" x14ac:dyDescent="0.35">
      <c r="A34823" s="86">
        <v>46385</v>
      </c>
      <c r="B34823" s="87">
        <v>0.72916666666666663</v>
      </c>
      <c r="C34823">
        <v>3.8780000000000005E-5</v>
      </c>
    </row>
    <row r="34824" spans="1:3" x14ac:dyDescent="0.35">
      <c r="A34824" s="86">
        <v>46385</v>
      </c>
      <c r="B34824" s="87">
        <v>0.73958333333333337</v>
      </c>
      <c r="C34824">
        <v>4.1560000000000002E-5</v>
      </c>
    </row>
    <row r="34825" spans="1:3" x14ac:dyDescent="0.35">
      <c r="A34825" s="86">
        <v>46385</v>
      </c>
      <c r="B34825" s="87">
        <v>0.75</v>
      </c>
      <c r="C34825">
        <v>4.4609999999999995E-5</v>
      </c>
    </row>
    <row r="34826" spans="1:3" x14ac:dyDescent="0.35">
      <c r="A34826" s="86">
        <v>46385</v>
      </c>
      <c r="B34826" s="87">
        <v>0.76041666666666663</v>
      </c>
      <c r="C34826">
        <v>4.7769999999999998E-5</v>
      </c>
    </row>
    <row r="34827" spans="1:3" x14ac:dyDescent="0.35">
      <c r="A34827" s="86">
        <v>46385</v>
      </c>
      <c r="B34827" s="87">
        <v>0.77083333333333337</v>
      </c>
      <c r="C34827">
        <v>5.0840000000000001E-5</v>
      </c>
    </row>
    <row r="34828" spans="1:3" x14ac:dyDescent="0.35">
      <c r="A34828" s="86">
        <v>46385</v>
      </c>
      <c r="B34828" s="87">
        <v>0.78125</v>
      </c>
      <c r="C34828">
        <v>5.3659999999999998E-5</v>
      </c>
    </row>
    <row r="34829" spans="1:3" x14ac:dyDescent="0.35">
      <c r="A34829" s="86">
        <v>46385</v>
      </c>
      <c r="B34829" s="87">
        <v>0.79166666666666663</v>
      </c>
      <c r="C34829">
        <v>5.6079999999999998E-5</v>
      </c>
    </row>
    <row r="34830" spans="1:3" x14ac:dyDescent="0.35">
      <c r="A34830" s="86">
        <v>46385</v>
      </c>
      <c r="B34830" s="87">
        <v>0.80208333333333337</v>
      </c>
      <c r="C34830">
        <v>5.7899999999999998E-5</v>
      </c>
    </row>
    <row r="34831" spans="1:3" x14ac:dyDescent="0.35">
      <c r="A34831" s="86">
        <v>46385</v>
      </c>
      <c r="B34831" s="87">
        <v>0.8125</v>
      </c>
      <c r="C34831">
        <v>5.8990000000000003E-5</v>
      </c>
    </row>
    <row r="34832" spans="1:3" x14ac:dyDescent="0.35">
      <c r="A34832" s="86">
        <v>46385</v>
      </c>
      <c r="B34832" s="87">
        <v>0.82291666666666663</v>
      </c>
      <c r="C34832">
        <v>5.9219999999999999E-5</v>
      </c>
    </row>
    <row r="34833" spans="1:3" x14ac:dyDescent="0.35">
      <c r="A34833" s="86">
        <v>46385</v>
      </c>
      <c r="B34833" s="87">
        <v>0.83333333333333337</v>
      </c>
      <c r="C34833">
        <v>5.8430000000000001E-5</v>
      </c>
    </row>
    <row r="34834" spans="1:3" x14ac:dyDescent="0.35">
      <c r="A34834" s="86">
        <v>46385</v>
      </c>
      <c r="B34834" s="87">
        <v>0.84375</v>
      </c>
      <c r="C34834">
        <v>5.6650000000000001E-5</v>
      </c>
    </row>
    <row r="34835" spans="1:3" x14ac:dyDescent="0.35">
      <c r="A34835" s="86">
        <v>46385</v>
      </c>
      <c r="B34835" s="87">
        <v>0.85416666666666663</v>
      </c>
      <c r="C34835">
        <v>5.414E-5</v>
      </c>
    </row>
    <row r="34836" spans="1:3" x14ac:dyDescent="0.35">
      <c r="A34836" s="86">
        <v>46385</v>
      </c>
      <c r="B34836" s="87">
        <v>0.86458333333333337</v>
      </c>
      <c r="C34836">
        <v>5.1379999999999999E-5</v>
      </c>
    </row>
    <row r="34837" spans="1:3" x14ac:dyDescent="0.35">
      <c r="A34837" s="86">
        <v>46385</v>
      </c>
      <c r="B34837" s="87">
        <v>0.875</v>
      </c>
      <c r="C34837">
        <v>4.8770000000000002E-5</v>
      </c>
    </row>
    <row r="34838" spans="1:3" x14ac:dyDescent="0.35">
      <c r="A34838" s="86">
        <v>46385</v>
      </c>
      <c r="B34838" s="87">
        <v>0.88541666666666663</v>
      </c>
      <c r="C34838">
        <v>4.668E-5</v>
      </c>
    </row>
    <row r="34839" spans="1:3" x14ac:dyDescent="0.35">
      <c r="A34839" s="86">
        <v>46385</v>
      </c>
      <c r="B34839" s="87">
        <v>0.89583333333333337</v>
      </c>
      <c r="C34839">
        <v>4.4949999999999995E-5</v>
      </c>
    </row>
    <row r="34840" spans="1:3" x14ac:dyDescent="0.35">
      <c r="A34840" s="86">
        <v>46385</v>
      </c>
      <c r="B34840" s="87">
        <v>0.90625</v>
      </c>
      <c r="C34840">
        <v>4.3380000000000001E-5</v>
      </c>
    </row>
    <row r="34841" spans="1:3" x14ac:dyDescent="0.35">
      <c r="A34841" s="86">
        <v>46385</v>
      </c>
      <c r="B34841" s="87">
        <v>0.91666666666666663</v>
      </c>
      <c r="C34841">
        <v>4.1750000000000005E-5</v>
      </c>
    </row>
    <row r="34842" spans="1:3" x14ac:dyDescent="0.35">
      <c r="A34842" s="86">
        <v>46385</v>
      </c>
      <c r="B34842" s="87">
        <v>0.92708333333333337</v>
      </c>
      <c r="C34842">
        <v>3.9870000000000003E-5</v>
      </c>
    </row>
    <row r="34843" spans="1:3" x14ac:dyDescent="0.35">
      <c r="A34843" s="86">
        <v>46385</v>
      </c>
      <c r="B34843" s="87">
        <v>0.9375</v>
      </c>
      <c r="C34843">
        <v>3.7780000000000001E-5</v>
      </c>
    </row>
    <row r="34844" spans="1:3" x14ac:dyDescent="0.35">
      <c r="A34844" s="86">
        <v>46385</v>
      </c>
      <c r="B34844" s="87">
        <v>0.94791666666666663</v>
      </c>
      <c r="C34844">
        <v>3.5520000000000006E-5</v>
      </c>
    </row>
    <row r="34845" spans="1:3" x14ac:dyDescent="0.35">
      <c r="A34845" s="86">
        <v>46385</v>
      </c>
      <c r="B34845" s="87">
        <v>0.95833333333333337</v>
      </c>
      <c r="C34845">
        <v>3.3140000000000005E-5</v>
      </c>
    </row>
    <row r="34846" spans="1:3" x14ac:dyDescent="0.35">
      <c r="A34846" s="86">
        <v>46385</v>
      </c>
      <c r="B34846" s="87">
        <v>0.96875</v>
      </c>
      <c r="C34846">
        <v>3.0720000000000004E-5</v>
      </c>
    </row>
    <row r="34847" spans="1:3" x14ac:dyDescent="0.35">
      <c r="A34847" s="86">
        <v>46385</v>
      </c>
      <c r="B34847" s="87">
        <v>0.97916666666666663</v>
      </c>
      <c r="C34847">
        <v>2.8269999999999999E-5</v>
      </c>
    </row>
    <row r="34848" spans="1:3" x14ac:dyDescent="0.35">
      <c r="A34848" s="86">
        <v>46385</v>
      </c>
      <c r="B34848" s="87">
        <v>0.98958333333333337</v>
      </c>
      <c r="C34848">
        <v>2.5870000000000001E-5</v>
      </c>
    </row>
    <row r="34849" spans="1:3" x14ac:dyDescent="0.35">
      <c r="A34849" s="86">
        <v>46386</v>
      </c>
      <c r="B34849" s="87">
        <v>0</v>
      </c>
      <c r="C34849">
        <v>2.3480000000000002E-5</v>
      </c>
    </row>
    <row r="34850" spans="1:3" x14ac:dyDescent="0.35">
      <c r="A34850" s="86">
        <v>46386</v>
      </c>
      <c r="B34850" s="87">
        <v>1.0416666666666666E-2</v>
      </c>
      <c r="C34850">
        <v>2.1229999999999998E-5</v>
      </c>
    </row>
    <row r="34851" spans="1:3" x14ac:dyDescent="0.35">
      <c r="A34851" s="86">
        <v>46386</v>
      </c>
      <c r="B34851" s="87">
        <v>2.0833333333333332E-2</v>
      </c>
      <c r="C34851">
        <v>1.91E-5</v>
      </c>
    </row>
    <row r="34852" spans="1:3" x14ac:dyDescent="0.35">
      <c r="A34852" s="86">
        <v>46386</v>
      </c>
      <c r="B34852" s="87">
        <v>3.125E-2</v>
      </c>
      <c r="C34852">
        <v>1.7250000000000003E-5</v>
      </c>
    </row>
    <row r="34853" spans="1:3" x14ac:dyDescent="0.35">
      <c r="A34853" s="86">
        <v>46386</v>
      </c>
      <c r="B34853" s="87">
        <v>4.1666666666666664E-2</v>
      </c>
      <c r="C34853">
        <v>1.5679999999999999E-5</v>
      </c>
    </row>
    <row r="34854" spans="1:3" x14ac:dyDescent="0.35">
      <c r="A34854" s="86">
        <v>46386</v>
      </c>
      <c r="B34854" s="87">
        <v>5.2083333333333336E-2</v>
      </c>
      <c r="C34854">
        <v>1.451E-5</v>
      </c>
    </row>
    <row r="34855" spans="1:3" x14ac:dyDescent="0.35">
      <c r="A34855" s="86">
        <v>46386</v>
      </c>
      <c r="B34855" s="87">
        <v>6.25E-2</v>
      </c>
      <c r="C34855">
        <v>1.3690000000000001E-5</v>
      </c>
    </row>
    <row r="34856" spans="1:3" x14ac:dyDescent="0.35">
      <c r="A34856" s="86">
        <v>46386</v>
      </c>
      <c r="B34856" s="87">
        <v>7.2916666666666671E-2</v>
      </c>
      <c r="C34856">
        <v>1.3169999999999999E-5</v>
      </c>
    </row>
    <row r="34857" spans="1:3" x14ac:dyDescent="0.35">
      <c r="A34857" s="86">
        <v>46386</v>
      </c>
      <c r="B34857" s="87">
        <v>8.3333333333333329E-2</v>
      </c>
      <c r="C34857">
        <v>1.2819999999999999E-5</v>
      </c>
    </row>
    <row r="34858" spans="1:3" x14ac:dyDescent="0.35">
      <c r="A34858" s="86">
        <v>46386</v>
      </c>
      <c r="B34858" s="87">
        <v>9.375E-2</v>
      </c>
      <c r="C34858">
        <v>1.26E-5</v>
      </c>
    </row>
    <row r="34859" spans="1:3" x14ac:dyDescent="0.35">
      <c r="A34859" s="86">
        <v>46386</v>
      </c>
      <c r="B34859" s="87">
        <v>0.10416666666666667</v>
      </c>
      <c r="C34859">
        <v>1.2439999999999999E-5</v>
      </c>
    </row>
    <row r="34860" spans="1:3" x14ac:dyDescent="0.35">
      <c r="A34860" s="86">
        <v>46386</v>
      </c>
      <c r="B34860" s="87">
        <v>0.11458333333333333</v>
      </c>
      <c r="C34860">
        <v>1.238E-5</v>
      </c>
    </row>
    <row r="34861" spans="1:3" x14ac:dyDescent="0.35">
      <c r="A34861" s="86">
        <v>46386</v>
      </c>
      <c r="B34861" s="87">
        <v>0.125</v>
      </c>
      <c r="C34861">
        <v>1.2290000000000001E-5</v>
      </c>
    </row>
    <row r="34862" spans="1:3" x14ac:dyDescent="0.35">
      <c r="A34862" s="86">
        <v>46386</v>
      </c>
      <c r="B34862" s="87">
        <v>0.13541666666666666</v>
      </c>
      <c r="C34862">
        <v>1.219E-5</v>
      </c>
    </row>
    <row r="34863" spans="1:3" x14ac:dyDescent="0.35">
      <c r="A34863" s="86">
        <v>46386</v>
      </c>
      <c r="B34863" s="87">
        <v>0.14583333333333334</v>
      </c>
      <c r="C34863">
        <v>1.2120000000000001E-5</v>
      </c>
    </row>
    <row r="34864" spans="1:3" x14ac:dyDescent="0.35">
      <c r="A34864" s="86">
        <v>46386</v>
      </c>
      <c r="B34864" s="87">
        <v>0.15625</v>
      </c>
      <c r="C34864">
        <v>1.204E-5</v>
      </c>
    </row>
    <row r="34865" spans="1:3" x14ac:dyDescent="0.35">
      <c r="A34865" s="86">
        <v>46386</v>
      </c>
      <c r="B34865" s="87">
        <v>0.16666666666666666</v>
      </c>
      <c r="C34865">
        <v>1.204E-5</v>
      </c>
    </row>
    <row r="34866" spans="1:3" x14ac:dyDescent="0.35">
      <c r="A34866" s="86">
        <v>46386</v>
      </c>
      <c r="B34866" s="87">
        <v>0.17708333333333334</v>
      </c>
      <c r="C34866">
        <v>1.206E-5</v>
      </c>
    </row>
    <row r="34867" spans="1:3" x14ac:dyDescent="0.35">
      <c r="A34867" s="86">
        <v>46386</v>
      </c>
      <c r="B34867" s="87">
        <v>0.1875</v>
      </c>
      <c r="C34867">
        <v>1.219E-5</v>
      </c>
    </row>
    <row r="34868" spans="1:3" x14ac:dyDescent="0.35">
      <c r="A34868" s="86">
        <v>46386</v>
      </c>
      <c r="B34868" s="87">
        <v>0.19791666666666666</v>
      </c>
      <c r="C34868">
        <v>1.235E-5</v>
      </c>
    </row>
    <row r="34869" spans="1:3" x14ac:dyDescent="0.35">
      <c r="A34869" s="86">
        <v>46386</v>
      </c>
      <c r="B34869" s="87">
        <v>0.20833333333333334</v>
      </c>
      <c r="C34869">
        <v>1.256E-5</v>
      </c>
    </row>
    <row r="34870" spans="1:3" x14ac:dyDescent="0.35">
      <c r="A34870" s="86">
        <v>46386</v>
      </c>
      <c r="B34870" s="87">
        <v>0.21875</v>
      </c>
      <c r="C34870">
        <v>1.2850000000000001E-5</v>
      </c>
    </row>
    <row r="34871" spans="1:3" x14ac:dyDescent="0.35">
      <c r="A34871" s="86">
        <v>46386</v>
      </c>
      <c r="B34871" s="87">
        <v>0.22916666666666666</v>
      </c>
      <c r="C34871">
        <v>1.3539999999999999E-5</v>
      </c>
    </row>
    <row r="34872" spans="1:3" x14ac:dyDescent="0.35">
      <c r="A34872" s="86">
        <v>46386</v>
      </c>
      <c r="B34872" s="87">
        <v>0.23958333333333334</v>
      </c>
      <c r="C34872">
        <v>1.499E-5</v>
      </c>
    </row>
    <row r="34873" spans="1:3" x14ac:dyDescent="0.35">
      <c r="A34873" s="86">
        <v>46386</v>
      </c>
      <c r="B34873" s="87">
        <v>0.25</v>
      </c>
      <c r="C34873">
        <v>1.753E-5</v>
      </c>
    </row>
    <row r="34874" spans="1:3" x14ac:dyDescent="0.35">
      <c r="A34874" s="86">
        <v>46386</v>
      </c>
      <c r="B34874" s="87">
        <v>0.26041666666666669</v>
      </c>
      <c r="C34874">
        <v>2.1360000000000002E-5</v>
      </c>
    </row>
    <row r="34875" spans="1:3" x14ac:dyDescent="0.35">
      <c r="A34875" s="86">
        <v>46386</v>
      </c>
      <c r="B34875" s="87">
        <v>0.27083333333333331</v>
      </c>
      <c r="C34875">
        <v>2.601E-5</v>
      </c>
    </row>
    <row r="34876" spans="1:3" x14ac:dyDescent="0.35">
      <c r="A34876" s="86">
        <v>46386</v>
      </c>
      <c r="B34876" s="87">
        <v>0.28125</v>
      </c>
      <c r="C34876">
        <v>3.078E-5</v>
      </c>
    </row>
    <row r="34877" spans="1:3" x14ac:dyDescent="0.35">
      <c r="A34877" s="86">
        <v>46386</v>
      </c>
      <c r="B34877" s="87">
        <v>0.29166666666666669</v>
      </c>
      <c r="C34877">
        <v>3.5030000000000002E-5</v>
      </c>
    </row>
    <row r="34878" spans="1:3" x14ac:dyDescent="0.35">
      <c r="A34878" s="86">
        <v>46386</v>
      </c>
      <c r="B34878" s="87">
        <v>0.30208333333333331</v>
      </c>
      <c r="C34878">
        <v>3.8189999999999999E-5</v>
      </c>
    </row>
    <row r="34879" spans="1:3" x14ac:dyDescent="0.35">
      <c r="A34879" s="86">
        <v>46386</v>
      </c>
      <c r="B34879" s="87">
        <v>0.3125</v>
      </c>
      <c r="C34879">
        <v>4.0370000000000001E-5</v>
      </c>
    </row>
    <row r="34880" spans="1:3" x14ac:dyDescent="0.35">
      <c r="A34880" s="86">
        <v>46386</v>
      </c>
      <c r="B34880" s="87">
        <v>0.32291666666666669</v>
      </c>
      <c r="C34880">
        <v>4.1689999999999996E-5</v>
      </c>
    </row>
    <row r="34881" spans="1:3" x14ac:dyDescent="0.35">
      <c r="A34881" s="86">
        <v>46386</v>
      </c>
      <c r="B34881" s="87">
        <v>0.33333333333333331</v>
      </c>
      <c r="C34881">
        <v>4.2340000000000005E-5</v>
      </c>
    </row>
    <row r="34882" spans="1:3" x14ac:dyDescent="0.35">
      <c r="A34882" s="86">
        <v>46386</v>
      </c>
      <c r="B34882" s="87">
        <v>0.34375</v>
      </c>
      <c r="C34882">
        <v>4.2530000000000001E-5</v>
      </c>
    </row>
    <row r="34883" spans="1:3" x14ac:dyDescent="0.35">
      <c r="A34883" s="86">
        <v>46386</v>
      </c>
      <c r="B34883" s="87">
        <v>0.35416666666666669</v>
      </c>
      <c r="C34883">
        <v>4.2340000000000005E-5</v>
      </c>
    </row>
    <row r="34884" spans="1:3" x14ac:dyDescent="0.35">
      <c r="A34884" s="86">
        <v>46386</v>
      </c>
      <c r="B34884" s="87">
        <v>0.36458333333333331</v>
      </c>
      <c r="C34884">
        <v>4.1810000000000001E-5</v>
      </c>
    </row>
    <row r="34885" spans="1:3" x14ac:dyDescent="0.35">
      <c r="A34885" s="86">
        <v>46386</v>
      </c>
      <c r="B34885" s="87">
        <v>0.375</v>
      </c>
      <c r="C34885">
        <v>4.1059999999999997E-5</v>
      </c>
    </row>
    <row r="34886" spans="1:3" x14ac:dyDescent="0.35">
      <c r="A34886" s="86">
        <v>46386</v>
      </c>
      <c r="B34886" s="87">
        <v>0.38541666666666669</v>
      </c>
      <c r="C34886">
        <v>4.0120000000000002E-5</v>
      </c>
    </row>
    <row r="34887" spans="1:3" x14ac:dyDescent="0.35">
      <c r="A34887" s="86">
        <v>46386</v>
      </c>
      <c r="B34887" s="87">
        <v>0.39583333333333331</v>
      </c>
      <c r="C34887">
        <v>3.9140000000000001E-5</v>
      </c>
    </row>
    <row r="34888" spans="1:3" x14ac:dyDescent="0.35">
      <c r="A34888" s="86">
        <v>46386</v>
      </c>
      <c r="B34888" s="87">
        <v>0.40625</v>
      </c>
      <c r="C34888">
        <v>3.8170000000000002E-5</v>
      </c>
    </row>
    <row r="34889" spans="1:3" x14ac:dyDescent="0.35">
      <c r="A34889" s="86">
        <v>46386</v>
      </c>
      <c r="B34889" s="87">
        <v>0.41666666666666669</v>
      </c>
      <c r="C34889">
        <v>3.7379999999999998E-5</v>
      </c>
    </row>
    <row r="34890" spans="1:3" x14ac:dyDescent="0.35">
      <c r="A34890" s="86">
        <v>46386</v>
      </c>
      <c r="B34890" s="87">
        <v>0.42708333333333331</v>
      </c>
      <c r="C34890">
        <v>3.6850000000000001E-5</v>
      </c>
    </row>
    <row r="34891" spans="1:3" x14ac:dyDescent="0.35">
      <c r="A34891" s="86">
        <v>46386</v>
      </c>
      <c r="B34891" s="87">
        <v>0.4375</v>
      </c>
      <c r="C34891">
        <v>3.65E-5</v>
      </c>
    </row>
    <row r="34892" spans="1:3" x14ac:dyDescent="0.35">
      <c r="A34892" s="86">
        <v>46386</v>
      </c>
      <c r="B34892" s="87">
        <v>0.44791666666666669</v>
      </c>
      <c r="C34892">
        <v>3.6350000000000003E-5</v>
      </c>
    </row>
    <row r="34893" spans="1:3" x14ac:dyDescent="0.35">
      <c r="A34893" s="86">
        <v>46386</v>
      </c>
      <c r="B34893" s="87">
        <v>0.45833333333333331</v>
      </c>
      <c r="C34893">
        <v>3.6350000000000003E-5</v>
      </c>
    </row>
    <row r="34894" spans="1:3" x14ac:dyDescent="0.35">
      <c r="A34894" s="86">
        <v>46386</v>
      </c>
      <c r="B34894" s="87">
        <v>0.46875</v>
      </c>
      <c r="C34894">
        <v>3.6470000000000001E-5</v>
      </c>
    </row>
    <row r="34895" spans="1:3" x14ac:dyDescent="0.35">
      <c r="A34895" s="86">
        <v>46386</v>
      </c>
      <c r="B34895" s="87">
        <v>0.47916666666666669</v>
      </c>
      <c r="C34895">
        <v>3.6749999999999999E-5</v>
      </c>
    </row>
    <row r="34896" spans="1:3" x14ac:dyDescent="0.35">
      <c r="A34896" s="86">
        <v>46386</v>
      </c>
      <c r="B34896" s="87">
        <v>0.48958333333333331</v>
      </c>
      <c r="C34896">
        <v>3.7289999999999997E-5</v>
      </c>
    </row>
    <row r="34897" spans="1:3" x14ac:dyDescent="0.35">
      <c r="A34897" s="86">
        <v>46386</v>
      </c>
      <c r="B34897" s="87">
        <v>0.5</v>
      </c>
      <c r="C34897">
        <v>3.8170000000000002E-5</v>
      </c>
    </row>
    <row r="34898" spans="1:3" x14ac:dyDescent="0.35">
      <c r="A34898" s="86">
        <v>46386</v>
      </c>
      <c r="B34898" s="87">
        <v>0.51041666666666663</v>
      </c>
      <c r="C34898">
        <v>3.9390000000000001E-5</v>
      </c>
    </row>
    <row r="34899" spans="1:3" x14ac:dyDescent="0.35">
      <c r="A34899" s="86">
        <v>46386</v>
      </c>
      <c r="B34899" s="87">
        <v>0.52083333333333337</v>
      </c>
      <c r="C34899">
        <v>4.0710000000000002E-5</v>
      </c>
    </row>
    <row r="34900" spans="1:3" x14ac:dyDescent="0.35">
      <c r="A34900" s="86">
        <v>46386</v>
      </c>
      <c r="B34900" s="87">
        <v>0.53125</v>
      </c>
      <c r="C34900">
        <v>4.1779999999999996E-5</v>
      </c>
    </row>
    <row r="34901" spans="1:3" x14ac:dyDescent="0.35">
      <c r="A34901" s="86">
        <v>46386</v>
      </c>
      <c r="B34901" s="87">
        <v>0.54166666666666663</v>
      </c>
      <c r="C34901">
        <v>4.2340000000000005E-5</v>
      </c>
    </row>
    <row r="34902" spans="1:3" x14ac:dyDescent="0.35">
      <c r="A34902" s="86">
        <v>46386</v>
      </c>
      <c r="B34902" s="87">
        <v>0.55208333333333337</v>
      </c>
      <c r="C34902">
        <v>4.2150000000000001E-5</v>
      </c>
    </row>
    <row r="34903" spans="1:3" x14ac:dyDescent="0.35">
      <c r="A34903" s="86">
        <v>46386</v>
      </c>
      <c r="B34903" s="87">
        <v>0.5625</v>
      </c>
      <c r="C34903">
        <v>4.1369999999999999E-5</v>
      </c>
    </row>
    <row r="34904" spans="1:3" x14ac:dyDescent="0.35">
      <c r="A34904" s="86">
        <v>46386</v>
      </c>
      <c r="B34904" s="87">
        <v>0.57291666666666663</v>
      </c>
      <c r="C34904">
        <v>4.0200000000000001E-5</v>
      </c>
    </row>
    <row r="34905" spans="1:3" x14ac:dyDescent="0.35">
      <c r="A34905" s="86">
        <v>46386</v>
      </c>
      <c r="B34905" s="87">
        <v>0.58333333333333337</v>
      </c>
      <c r="C34905">
        <v>3.8949999999999998E-5</v>
      </c>
    </row>
    <row r="34906" spans="1:3" x14ac:dyDescent="0.35">
      <c r="A34906" s="86">
        <v>46386</v>
      </c>
      <c r="B34906" s="87">
        <v>0.59375</v>
      </c>
      <c r="C34906">
        <v>3.7749999999999996E-5</v>
      </c>
    </row>
    <row r="34907" spans="1:3" x14ac:dyDescent="0.35">
      <c r="A34907" s="86">
        <v>46386</v>
      </c>
      <c r="B34907" s="87">
        <v>0.60416666666666663</v>
      </c>
      <c r="C34907">
        <v>3.6690000000000003E-5</v>
      </c>
    </row>
    <row r="34908" spans="1:3" x14ac:dyDescent="0.35">
      <c r="A34908" s="86">
        <v>46386</v>
      </c>
      <c r="B34908" s="87">
        <v>0.61458333333333337</v>
      </c>
      <c r="C34908">
        <v>3.5720000000000004E-5</v>
      </c>
    </row>
    <row r="34909" spans="1:3" x14ac:dyDescent="0.35">
      <c r="A34909" s="86">
        <v>46386</v>
      </c>
      <c r="B34909" s="87">
        <v>0.625</v>
      </c>
      <c r="C34909">
        <v>3.4779999999999996E-5</v>
      </c>
    </row>
    <row r="34910" spans="1:3" x14ac:dyDescent="0.35">
      <c r="A34910" s="86">
        <v>46386</v>
      </c>
      <c r="B34910" s="87">
        <v>0.63541666666666663</v>
      </c>
      <c r="C34910">
        <v>3.3899999999999997E-5</v>
      </c>
    </row>
    <row r="34911" spans="1:3" x14ac:dyDescent="0.35">
      <c r="A34911" s="86">
        <v>46386</v>
      </c>
      <c r="B34911" s="87">
        <v>0.64583333333333337</v>
      </c>
      <c r="C34911">
        <v>3.3140000000000005E-5</v>
      </c>
    </row>
    <row r="34912" spans="1:3" x14ac:dyDescent="0.35">
      <c r="A34912" s="86">
        <v>46386</v>
      </c>
      <c r="B34912" s="87">
        <v>0.65625</v>
      </c>
      <c r="C34912">
        <v>3.252E-5</v>
      </c>
    </row>
    <row r="34913" spans="1:3" x14ac:dyDescent="0.35">
      <c r="A34913" s="86">
        <v>46386</v>
      </c>
      <c r="B34913" s="87">
        <v>0.66666666666666663</v>
      </c>
      <c r="C34913">
        <v>3.2160000000000004E-5</v>
      </c>
    </row>
    <row r="34914" spans="1:3" x14ac:dyDescent="0.35">
      <c r="A34914" s="86">
        <v>46386</v>
      </c>
      <c r="B34914" s="87">
        <v>0.67708333333333337</v>
      </c>
      <c r="C34914">
        <v>3.2099999999999994E-5</v>
      </c>
    </row>
    <row r="34915" spans="1:3" x14ac:dyDescent="0.35">
      <c r="A34915" s="86">
        <v>46386</v>
      </c>
      <c r="B34915" s="87">
        <v>0.6875</v>
      </c>
      <c r="C34915">
        <v>3.2419999999999998E-5</v>
      </c>
    </row>
    <row r="34916" spans="1:3" x14ac:dyDescent="0.35">
      <c r="A34916" s="86">
        <v>46386</v>
      </c>
      <c r="B34916" s="87">
        <v>0.69791666666666663</v>
      </c>
      <c r="C34916">
        <v>3.3169999999999996E-5</v>
      </c>
    </row>
    <row r="34917" spans="1:3" x14ac:dyDescent="0.35">
      <c r="A34917" s="86">
        <v>46386</v>
      </c>
      <c r="B34917" s="87">
        <v>0.70833333333333337</v>
      </c>
      <c r="C34917">
        <v>3.4529999999999996E-5</v>
      </c>
    </row>
    <row r="34918" spans="1:3" x14ac:dyDescent="0.35">
      <c r="A34918" s="86">
        <v>46386</v>
      </c>
      <c r="B34918" s="87">
        <v>0.71875</v>
      </c>
      <c r="C34918">
        <v>3.6440000000000003E-5</v>
      </c>
    </row>
    <row r="34919" spans="1:3" x14ac:dyDescent="0.35">
      <c r="A34919" s="86">
        <v>46386</v>
      </c>
      <c r="B34919" s="87">
        <v>0.72916666666666663</v>
      </c>
      <c r="C34919">
        <v>3.8859999999999997E-5</v>
      </c>
    </row>
    <row r="34920" spans="1:3" x14ac:dyDescent="0.35">
      <c r="A34920" s="86">
        <v>46386</v>
      </c>
      <c r="B34920" s="87">
        <v>0.73958333333333337</v>
      </c>
      <c r="C34920">
        <v>4.1650000000000003E-5</v>
      </c>
    </row>
    <row r="34921" spans="1:3" x14ac:dyDescent="0.35">
      <c r="A34921" s="86">
        <v>46386</v>
      </c>
      <c r="B34921" s="87">
        <v>0.75</v>
      </c>
      <c r="C34921">
        <v>4.4699999999999996E-5</v>
      </c>
    </row>
    <row r="34922" spans="1:3" x14ac:dyDescent="0.35">
      <c r="A34922" s="86">
        <v>46386</v>
      </c>
      <c r="B34922" s="87">
        <v>0.76041666666666663</v>
      </c>
      <c r="C34922">
        <v>4.7870000000000001E-5</v>
      </c>
    </row>
    <row r="34923" spans="1:3" x14ac:dyDescent="0.35">
      <c r="A34923" s="86">
        <v>46386</v>
      </c>
      <c r="B34923" s="87">
        <v>0.77083333333333337</v>
      </c>
      <c r="C34923">
        <v>5.0950000000000005E-5</v>
      </c>
    </row>
    <row r="34924" spans="1:3" x14ac:dyDescent="0.35">
      <c r="A34924" s="86">
        <v>46386</v>
      </c>
      <c r="B34924" s="87">
        <v>0.78125</v>
      </c>
      <c r="C34924">
        <v>5.3769999999999995E-5</v>
      </c>
    </row>
    <row r="34925" spans="1:3" x14ac:dyDescent="0.35">
      <c r="A34925" s="86">
        <v>46386</v>
      </c>
      <c r="B34925" s="87">
        <v>0.79166666666666663</v>
      </c>
      <c r="C34925">
        <v>5.6199999999999997E-5</v>
      </c>
    </row>
    <row r="34926" spans="1:3" x14ac:dyDescent="0.35">
      <c r="A34926" s="86">
        <v>46386</v>
      </c>
      <c r="B34926" s="87">
        <v>0.80208333333333337</v>
      </c>
      <c r="C34926">
        <v>5.8020000000000004E-5</v>
      </c>
    </row>
    <row r="34927" spans="1:3" x14ac:dyDescent="0.35">
      <c r="A34927" s="86">
        <v>46386</v>
      </c>
      <c r="B34927" s="87">
        <v>0.8125</v>
      </c>
      <c r="C34927">
        <v>5.9110000000000002E-5</v>
      </c>
    </row>
    <row r="34928" spans="1:3" x14ac:dyDescent="0.35">
      <c r="A34928" s="86">
        <v>46386</v>
      </c>
      <c r="B34928" s="87">
        <v>0.82291666666666663</v>
      </c>
      <c r="C34928">
        <v>5.9339999999999998E-5</v>
      </c>
    </row>
    <row r="34929" spans="1:3" x14ac:dyDescent="0.35">
      <c r="A34929" s="86">
        <v>46386</v>
      </c>
      <c r="B34929" s="87">
        <v>0.83333333333333337</v>
      </c>
      <c r="C34929">
        <v>5.855E-5</v>
      </c>
    </row>
    <row r="34930" spans="1:3" x14ac:dyDescent="0.35">
      <c r="A34930" s="86">
        <v>46386</v>
      </c>
      <c r="B34930" s="87">
        <v>0.84375</v>
      </c>
      <c r="C34930">
        <v>5.6759999999999999E-5</v>
      </c>
    </row>
    <row r="34931" spans="1:3" x14ac:dyDescent="0.35">
      <c r="A34931" s="86">
        <v>46386</v>
      </c>
      <c r="B34931" s="87">
        <v>0.85416666666666663</v>
      </c>
      <c r="C34931">
        <v>5.4249999999999997E-5</v>
      </c>
    </row>
    <row r="34932" spans="1:3" x14ac:dyDescent="0.35">
      <c r="A34932" s="86">
        <v>46386</v>
      </c>
      <c r="B34932" s="87">
        <v>0.86458333333333337</v>
      </c>
      <c r="C34932">
        <v>5.1490000000000003E-5</v>
      </c>
    </row>
    <row r="34933" spans="1:3" x14ac:dyDescent="0.35">
      <c r="A34933" s="86">
        <v>46386</v>
      </c>
      <c r="B34933" s="87">
        <v>0.875</v>
      </c>
      <c r="C34933">
        <v>4.8869999999999998E-5</v>
      </c>
    </row>
    <row r="34934" spans="1:3" x14ac:dyDescent="0.35">
      <c r="A34934" s="86">
        <v>46386</v>
      </c>
      <c r="B34934" s="87">
        <v>0.88541666666666663</v>
      </c>
      <c r="C34934">
        <v>4.6780000000000003E-5</v>
      </c>
    </row>
    <row r="34935" spans="1:3" x14ac:dyDescent="0.35">
      <c r="A34935" s="86">
        <v>46386</v>
      </c>
      <c r="B34935" s="87">
        <v>0.89583333333333337</v>
      </c>
      <c r="C34935">
        <v>4.5039999999999996E-5</v>
      </c>
    </row>
    <row r="34936" spans="1:3" x14ac:dyDescent="0.35">
      <c r="A34936" s="86">
        <v>46386</v>
      </c>
      <c r="B34936" s="87">
        <v>0.90625</v>
      </c>
      <c r="C34936">
        <v>4.3470000000000002E-5</v>
      </c>
    </row>
    <row r="34937" spans="1:3" x14ac:dyDescent="0.35">
      <c r="A34937" s="86">
        <v>46386</v>
      </c>
      <c r="B34937" s="87">
        <v>0.91666666666666663</v>
      </c>
      <c r="C34937">
        <v>4.1839999999999999E-5</v>
      </c>
    </row>
    <row r="34938" spans="1:3" x14ac:dyDescent="0.35">
      <c r="A34938" s="86">
        <v>46386</v>
      </c>
      <c r="B34938" s="87">
        <v>0.92708333333333337</v>
      </c>
      <c r="C34938">
        <v>3.9950000000000002E-5</v>
      </c>
    </row>
    <row r="34939" spans="1:3" x14ac:dyDescent="0.35">
      <c r="A34939" s="86">
        <v>46386</v>
      </c>
      <c r="B34939" s="87">
        <v>0.9375</v>
      </c>
      <c r="C34939">
        <v>3.786E-5</v>
      </c>
    </row>
    <row r="34940" spans="1:3" x14ac:dyDescent="0.35">
      <c r="A34940" s="86">
        <v>46386</v>
      </c>
      <c r="B34940" s="87">
        <v>0.94791666666666663</v>
      </c>
      <c r="C34940">
        <v>3.5589999999999996E-5</v>
      </c>
    </row>
    <row r="34941" spans="1:3" x14ac:dyDescent="0.35">
      <c r="A34941" s="86">
        <v>46386</v>
      </c>
      <c r="B34941" s="87">
        <v>0.95833333333333337</v>
      </c>
      <c r="C34941">
        <v>3.3210000000000002E-5</v>
      </c>
    </row>
    <row r="34942" spans="1:3" x14ac:dyDescent="0.35">
      <c r="A34942" s="86">
        <v>46386</v>
      </c>
      <c r="B34942" s="87">
        <v>0.96875</v>
      </c>
      <c r="C34942">
        <v>3.078E-5</v>
      </c>
    </row>
    <row r="34943" spans="1:3" x14ac:dyDescent="0.35">
      <c r="A34943" s="86">
        <v>46386</v>
      </c>
      <c r="B34943" s="87">
        <v>0.97916666666666663</v>
      </c>
      <c r="C34943">
        <v>2.8330000000000002E-5</v>
      </c>
    </row>
    <row r="34944" spans="1:3" x14ac:dyDescent="0.35">
      <c r="A34944" s="86">
        <v>46386</v>
      </c>
      <c r="B34944" s="87">
        <v>0.98958333333333337</v>
      </c>
      <c r="C34944">
        <v>2.5919999999999999E-5</v>
      </c>
    </row>
    <row r="34945" spans="1:3" x14ac:dyDescent="0.35">
      <c r="A34945" s="86">
        <v>46387</v>
      </c>
      <c r="B34945" s="87">
        <v>0</v>
      </c>
      <c r="C34945">
        <v>2.353E-5</v>
      </c>
    </row>
    <row r="34946" spans="1:3" x14ac:dyDescent="0.35">
      <c r="A34946" s="86">
        <v>46387</v>
      </c>
      <c r="B34946" s="87">
        <v>1.0416666666666666E-2</v>
      </c>
      <c r="C34946">
        <v>2.228E-5</v>
      </c>
    </row>
    <row r="34947" spans="1:3" x14ac:dyDescent="0.35">
      <c r="A34947" s="86">
        <v>46387</v>
      </c>
      <c r="B34947" s="87">
        <v>2.0833333333333332E-2</v>
      </c>
      <c r="C34947">
        <v>2.1460000000000001E-5</v>
      </c>
    </row>
    <row r="34948" spans="1:3" x14ac:dyDescent="0.35">
      <c r="A34948" s="86">
        <v>46387</v>
      </c>
      <c r="B34948" s="87">
        <v>3.125E-2</v>
      </c>
      <c r="C34948">
        <v>2.075E-5</v>
      </c>
    </row>
    <row r="34949" spans="1:3" x14ac:dyDescent="0.35">
      <c r="A34949" s="86">
        <v>46387</v>
      </c>
      <c r="B34949" s="87">
        <v>4.1666666666666664E-2</v>
      </c>
      <c r="C34949">
        <v>1.9930000000000001E-5</v>
      </c>
    </row>
    <row r="34950" spans="1:3" x14ac:dyDescent="0.35">
      <c r="A34950" s="86">
        <v>46387</v>
      </c>
      <c r="B34950" s="87">
        <v>5.2083333333333336E-2</v>
      </c>
      <c r="C34950">
        <v>1.8729999999999999E-5</v>
      </c>
    </row>
    <row r="34951" spans="1:3" x14ac:dyDescent="0.35">
      <c r="A34951" s="86">
        <v>46387</v>
      </c>
      <c r="B34951" s="87">
        <v>6.25E-2</v>
      </c>
      <c r="C34951">
        <v>1.7309999999999999E-5</v>
      </c>
    </row>
    <row r="34952" spans="1:3" x14ac:dyDescent="0.35">
      <c r="A34952" s="86">
        <v>46387</v>
      </c>
      <c r="B34952" s="87">
        <v>7.2916666666666671E-2</v>
      </c>
      <c r="C34952">
        <v>1.59E-5</v>
      </c>
    </row>
    <row r="34953" spans="1:3" x14ac:dyDescent="0.35">
      <c r="A34953" s="86">
        <v>46387</v>
      </c>
      <c r="B34953" s="87">
        <v>8.3333333333333329E-2</v>
      </c>
      <c r="C34953">
        <v>1.467E-5</v>
      </c>
    </row>
    <row r="34954" spans="1:3" x14ac:dyDescent="0.35">
      <c r="A34954" s="86">
        <v>46387</v>
      </c>
      <c r="B34954" s="87">
        <v>9.375E-2</v>
      </c>
      <c r="C34954">
        <v>1.3820000000000002E-5</v>
      </c>
    </row>
    <row r="34955" spans="1:3" x14ac:dyDescent="0.35">
      <c r="A34955" s="86">
        <v>46387</v>
      </c>
      <c r="B34955" s="87">
        <v>0.10416666666666667</v>
      </c>
      <c r="C34955">
        <v>1.332E-5</v>
      </c>
    </row>
    <row r="34956" spans="1:3" x14ac:dyDescent="0.35">
      <c r="A34956" s="86">
        <v>46387</v>
      </c>
      <c r="B34956" s="87">
        <v>0.11458333333333333</v>
      </c>
      <c r="C34956">
        <v>1.3030000000000001E-5</v>
      </c>
    </row>
    <row r="34957" spans="1:3" x14ac:dyDescent="0.35">
      <c r="A34957" s="86">
        <v>46387</v>
      </c>
      <c r="B34957" s="87">
        <v>0.125</v>
      </c>
      <c r="C34957">
        <v>1.2840000000000001E-5</v>
      </c>
    </row>
    <row r="34958" spans="1:3" x14ac:dyDescent="0.35">
      <c r="A34958" s="86">
        <v>46387</v>
      </c>
      <c r="B34958" s="87">
        <v>0.13541666666666666</v>
      </c>
      <c r="C34958">
        <v>1.269E-5</v>
      </c>
    </row>
    <row r="34959" spans="1:3" x14ac:dyDescent="0.35">
      <c r="A34959" s="86">
        <v>46387</v>
      </c>
      <c r="B34959" s="87">
        <v>0.14583333333333334</v>
      </c>
      <c r="C34959">
        <v>1.256E-5</v>
      </c>
    </row>
    <row r="34960" spans="1:3" x14ac:dyDescent="0.35">
      <c r="A34960" s="86">
        <v>46387</v>
      </c>
      <c r="B34960" s="87">
        <v>0.15625</v>
      </c>
      <c r="C34960">
        <v>1.2439999999999999E-5</v>
      </c>
    </row>
    <row r="34961" spans="1:3" x14ac:dyDescent="0.35">
      <c r="A34961" s="86">
        <v>46387</v>
      </c>
      <c r="B34961" s="87">
        <v>0.16666666666666666</v>
      </c>
      <c r="C34961">
        <v>1.2309999999999999E-5</v>
      </c>
    </row>
    <row r="34962" spans="1:3" x14ac:dyDescent="0.35">
      <c r="A34962" s="86">
        <v>46387</v>
      </c>
      <c r="B34962" s="87">
        <v>0.17708333333333334</v>
      </c>
      <c r="C34962">
        <v>1.221E-5</v>
      </c>
    </row>
    <row r="34963" spans="1:3" x14ac:dyDescent="0.35">
      <c r="A34963" s="86">
        <v>46387</v>
      </c>
      <c r="B34963" s="87">
        <v>0.1875</v>
      </c>
      <c r="C34963">
        <v>1.2120000000000001E-5</v>
      </c>
    </row>
    <row r="34964" spans="1:3" x14ac:dyDescent="0.35">
      <c r="A34964" s="86">
        <v>46387</v>
      </c>
      <c r="B34964" s="87">
        <v>0.19791666666666666</v>
      </c>
      <c r="C34964">
        <v>1.206E-5</v>
      </c>
    </row>
    <row r="34965" spans="1:3" x14ac:dyDescent="0.35">
      <c r="A34965" s="86">
        <v>46387</v>
      </c>
      <c r="B34965" s="87">
        <v>0.20833333333333334</v>
      </c>
      <c r="C34965">
        <v>1.206E-5</v>
      </c>
    </row>
    <row r="34966" spans="1:3" x14ac:dyDescent="0.35">
      <c r="A34966" s="86">
        <v>46387</v>
      </c>
      <c r="B34966" s="87">
        <v>0.21875</v>
      </c>
      <c r="C34966">
        <v>1.2120000000000001E-5</v>
      </c>
    </row>
    <row r="34967" spans="1:3" x14ac:dyDescent="0.35">
      <c r="A34967" s="86">
        <v>46387</v>
      </c>
      <c r="B34967" s="87">
        <v>0.22916666666666666</v>
      </c>
      <c r="C34967">
        <v>1.2309999999999999E-5</v>
      </c>
    </row>
    <row r="34968" spans="1:3" x14ac:dyDescent="0.35">
      <c r="A34968" s="86">
        <v>46387</v>
      </c>
      <c r="B34968" s="87">
        <v>0.23958333333333334</v>
      </c>
      <c r="C34968">
        <v>1.269E-5</v>
      </c>
    </row>
    <row r="34969" spans="1:3" x14ac:dyDescent="0.35">
      <c r="A34969" s="86">
        <v>46387</v>
      </c>
      <c r="B34969" s="87">
        <v>0.25</v>
      </c>
      <c r="C34969">
        <v>1.3339999999999999E-5</v>
      </c>
    </row>
    <row r="34970" spans="1:3" x14ac:dyDescent="0.35">
      <c r="A34970" s="86">
        <v>46387</v>
      </c>
      <c r="B34970" s="87">
        <v>0.26041666666666669</v>
      </c>
      <c r="C34970">
        <v>1.435E-5</v>
      </c>
    </row>
    <row r="34971" spans="1:3" x14ac:dyDescent="0.35">
      <c r="A34971" s="86">
        <v>46387</v>
      </c>
      <c r="B34971" s="87">
        <v>0.27083333333333331</v>
      </c>
      <c r="C34971">
        <v>1.5709999999999997E-5</v>
      </c>
    </row>
    <row r="34972" spans="1:3" x14ac:dyDescent="0.35">
      <c r="A34972" s="86">
        <v>46387</v>
      </c>
      <c r="B34972" s="87">
        <v>0.28125</v>
      </c>
      <c r="C34972">
        <v>1.7409999999999998E-5</v>
      </c>
    </row>
    <row r="34973" spans="1:3" x14ac:dyDescent="0.35">
      <c r="A34973" s="86">
        <v>46387</v>
      </c>
      <c r="B34973" s="87">
        <v>0.29166666666666669</v>
      </c>
      <c r="C34973">
        <v>1.9390000000000002E-5</v>
      </c>
    </row>
    <row r="34974" spans="1:3" x14ac:dyDescent="0.35">
      <c r="A34974" s="86">
        <v>46387</v>
      </c>
      <c r="B34974" s="87">
        <v>0.30208333333333331</v>
      </c>
      <c r="C34974">
        <v>2.1690000000000001E-5</v>
      </c>
    </row>
    <row r="34975" spans="1:3" x14ac:dyDescent="0.35">
      <c r="A34975" s="86">
        <v>46387</v>
      </c>
      <c r="B34975" s="87">
        <v>0.3125</v>
      </c>
      <c r="C34975">
        <v>2.427E-5</v>
      </c>
    </row>
    <row r="34976" spans="1:3" x14ac:dyDescent="0.35">
      <c r="A34976" s="86">
        <v>46387</v>
      </c>
      <c r="B34976" s="87">
        <v>0.32291666666666669</v>
      </c>
      <c r="C34976">
        <v>2.7099999999999998E-5</v>
      </c>
    </row>
    <row r="34977" spans="1:3" x14ac:dyDescent="0.35">
      <c r="A34977" s="86">
        <v>46387</v>
      </c>
      <c r="B34977" s="87">
        <v>0.33333333333333331</v>
      </c>
      <c r="C34977">
        <v>3.0130000000000001E-5</v>
      </c>
    </row>
    <row r="34978" spans="1:3" x14ac:dyDescent="0.35">
      <c r="A34978" s="86">
        <v>46387</v>
      </c>
      <c r="B34978" s="87">
        <v>0.34375</v>
      </c>
      <c r="C34978">
        <v>3.3300000000000003E-5</v>
      </c>
    </row>
    <row r="34979" spans="1:3" x14ac:dyDescent="0.35">
      <c r="A34979" s="86">
        <v>46387</v>
      </c>
      <c r="B34979" s="87">
        <v>0.35416666666666669</v>
      </c>
      <c r="C34979">
        <v>3.6450000000000005E-5</v>
      </c>
    </row>
    <row r="34980" spans="1:3" x14ac:dyDescent="0.35">
      <c r="A34980" s="86">
        <v>46387</v>
      </c>
      <c r="B34980" s="87">
        <v>0.36458333333333331</v>
      </c>
      <c r="C34980">
        <v>3.9320000000000003E-5</v>
      </c>
    </row>
    <row r="34981" spans="1:3" x14ac:dyDescent="0.35">
      <c r="A34981" s="86">
        <v>46387</v>
      </c>
      <c r="B34981" s="87">
        <v>0.375</v>
      </c>
      <c r="C34981">
        <v>4.1650000000000003E-5</v>
      </c>
    </row>
    <row r="34982" spans="1:3" x14ac:dyDescent="0.35">
      <c r="A34982" s="86">
        <v>46387</v>
      </c>
      <c r="B34982" s="87">
        <v>0.38541666666666669</v>
      </c>
      <c r="C34982">
        <v>4.3310000000000004E-5</v>
      </c>
    </row>
    <row r="34983" spans="1:3" x14ac:dyDescent="0.35">
      <c r="A34983" s="86">
        <v>46387</v>
      </c>
      <c r="B34983" s="87">
        <v>0.39583333333333331</v>
      </c>
      <c r="C34983">
        <v>4.4419999999999998E-5</v>
      </c>
    </row>
    <row r="34984" spans="1:3" x14ac:dyDescent="0.35">
      <c r="A34984" s="86">
        <v>46387</v>
      </c>
      <c r="B34984" s="87">
        <v>0.40625</v>
      </c>
      <c r="C34984">
        <v>4.511E-5</v>
      </c>
    </row>
    <row r="34985" spans="1:3" x14ac:dyDescent="0.35">
      <c r="A34985" s="86">
        <v>46387</v>
      </c>
      <c r="B34985" s="87">
        <v>0.41666666666666669</v>
      </c>
      <c r="C34985">
        <v>4.5569999999999999E-5</v>
      </c>
    </row>
    <row r="34986" spans="1:3" x14ac:dyDescent="0.35">
      <c r="A34986" s="86">
        <v>46387</v>
      </c>
      <c r="B34986" s="87">
        <v>0.42708333333333331</v>
      </c>
      <c r="C34986">
        <v>4.5949999999999999E-5</v>
      </c>
    </row>
    <row r="34987" spans="1:3" x14ac:dyDescent="0.35">
      <c r="A34987" s="86">
        <v>46387</v>
      </c>
      <c r="B34987" s="87">
        <v>0.4375</v>
      </c>
      <c r="C34987">
        <v>4.6330000000000005E-5</v>
      </c>
    </row>
    <row r="34988" spans="1:3" x14ac:dyDescent="0.35">
      <c r="A34988" s="86">
        <v>46387</v>
      </c>
      <c r="B34988" s="87">
        <v>0.44791666666666669</v>
      </c>
      <c r="C34988">
        <v>4.6709999999999998E-5</v>
      </c>
    </row>
    <row r="34989" spans="1:3" x14ac:dyDescent="0.35">
      <c r="A34989" s="86">
        <v>46387</v>
      </c>
      <c r="B34989" s="87">
        <v>0.45833333333333331</v>
      </c>
      <c r="C34989">
        <v>4.7149999999999994E-5</v>
      </c>
    </row>
    <row r="34990" spans="1:3" x14ac:dyDescent="0.35">
      <c r="A34990" s="86">
        <v>46387</v>
      </c>
      <c r="B34990" s="87">
        <v>0.46875</v>
      </c>
      <c r="C34990">
        <v>4.7690000000000006E-5</v>
      </c>
    </row>
    <row r="34991" spans="1:3" x14ac:dyDescent="0.35">
      <c r="A34991" s="86">
        <v>46387</v>
      </c>
      <c r="B34991" s="87">
        <v>0.47916666666666669</v>
      </c>
      <c r="C34991">
        <v>4.8320000000000005E-5</v>
      </c>
    </row>
    <row r="34992" spans="1:3" x14ac:dyDescent="0.35">
      <c r="A34992" s="86">
        <v>46387</v>
      </c>
      <c r="B34992" s="87">
        <v>0.48958333333333331</v>
      </c>
      <c r="C34992">
        <v>4.9100000000000001E-5</v>
      </c>
    </row>
    <row r="34993" spans="1:3" x14ac:dyDescent="0.35">
      <c r="A34993" s="86">
        <v>46387</v>
      </c>
      <c r="B34993" s="87">
        <v>0.5</v>
      </c>
      <c r="C34993">
        <v>5.0040000000000002E-5</v>
      </c>
    </row>
    <row r="34994" spans="1:3" x14ac:dyDescent="0.35">
      <c r="A34994" s="86">
        <v>46387</v>
      </c>
      <c r="B34994" s="87">
        <v>0.51041666666666663</v>
      </c>
      <c r="C34994">
        <v>5.1110000000000004E-5</v>
      </c>
    </row>
    <row r="34995" spans="1:3" x14ac:dyDescent="0.35">
      <c r="A34995" s="86">
        <v>46387</v>
      </c>
      <c r="B34995" s="87">
        <v>0.52083333333333337</v>
      </c>
      <c r="C34995">
        <v>5.2179999999999998E-5</v>
      </c>
    </row>
    <row r="34996" spans="1:3" x14ac:dyDescent="0.35">
      <c r="A34996" s="86">
        <v>46387</v>
      </c>
      <c r="B34996" s="87">
        <v>0.53125</v>
      </c>
      <c r="C34996">
        <v>5.3000000000000001E-5</v>
      </c>
    </row>
    <row r="34997" spans="1:3" x14ac:dyDescent="0.35">
      <c r="A34997" s="86">
        <v>46387</v>
      </c>
      <c r="B34997" s="87">
        <v>0.54166666666666663</v>
      </c>
      <c r="C34997">
        <v>5.3440000000000003E-5</v>
      </c>
    </row>
    <row r="34998" spans="1:3" x14ac:dyDescent="0.35">
      <c r="A34998" s="86">
        <v>46387</v>
      </c>
      <c r="B34998" s="87">
        <v>0.55208333333333337</v>
      </c>
      <c r="C34998">
        <v>5.3319999999999998E-5</v>
      </c>
    </row>
    <row r="34999" spans="1:3" x14ac:dyDescent="0.35">
      <c r="A34999" s="86">
        <v>46387</v>
      </c>
      <c r="B34999" s="87">
        <v>0.5625</v>
      </c>
      <c r="C34999">
        <v>5.2750000000000001E-5</v>
      </c>
    </row>
    <row r="35000" spans="1:3" x14ac:dyDescent="0.35">
      <c r="A35000" s="86">
        <v>46387</v>
      </c>
      <c r="B35000" s="87">
        <v>0.57291666666666663</v>
      </c>
      <c r="C35000">
        <v>5.1869999999999996E-5</v>
      </c>
    </row>
    <row r="35001" spans="1:3" x14ac:dyDescent="0.35">
      <c r="A35001" s="86">
        <v>46387</v>
      </c>
      <c r="B35001" s="87">
        <v>0.58333333333333337</v>
      </c>
      <c r="C35001">
        <v>5.0840000000000001E-5</v>
      </c>
    </row>
    <row r="35002" spans="1:3" x14ac:dyDescent="0.35">
      <c r="A35002" s="86">
        <v>46387</v>
      </c>
      <c r="B35002" s="87">
        <v>0.59375</v>
      </c>
      <c r="C35002">
        <v>4.977E-5</v>
      </c>
    </row>
    <row r="35003" spans="1:3" x14ac:dyDescent="0.35">
      <c r="A35003" s="86">
        <v>46387</v>
      </c>
      <c r="B35003" s="87">
        <v>0.60416666666666663</v>
      </c>
      <c r="C35003">
        <v>4.8760000000000001E-5</v>
      </c>
    </row>
    <row r="35004" spans="1:3" x14ac:dyDescent="0.35">
      <c r="A35004" s="86">
        <v>46387</v>
      </c>
      <c r="B35004" s="87">
        <v>0.61458333333333337</v>
      </c>
      <c r="C35004">
        <v>4.778E-5</v>
      </c>
    </row>
    <row r="35005" spans="1:3" x14ac:dyDescent="0.35">
      <c r="A35005" s="86">
        <v>46387</v>
      </c>
      <c r="B35005" s="87">
        <v>0.625</v>
      </c>
      <c r="C35005">
        <v>4.6899999999999995E-5</v>
      </c>
    </row>
    <row r="35006" spans="1:3" x14ac:dyDescent="0.35">
      <c r="A35006" s="86">
        <v>46387</v>
      </c>
      <c r="B35006" s="87">
        <v>0.63541666666666663</v>
      </c>
      <c r="C35006">
        <v>4.6109999999999997E-5</v>
      </c>
    </row>
    <row r="35007" spans="1:3" x14ac:dyDescent="0.35">
      <c r="A35007" s="86">
        <v>46387</v>
      </c>
      <c r="B35007" s="87">
        <v>0.64583333333333337</v>
      </c>
      <c r="C35007">
        <v>4.545E-5</v>
      </c>
    </row>
    <row r="35008" spans="1:3" x14ac:dyDescent="0.35">
      <c r="A35008" s="86">
        <v>46387</v>
      </c>
      <c r="B35008" s="87">
        <v>0.65625</v>
      </c>
      <c r="C35008">
        <v>4.4920000000000004E-5</v>
      </c>
    </row>
    <row r="35009" spans="1:3" x14ac:dyDescent="0.35">
      <c r="A35009" s="86">
        <v>46387</v>
      </c>
      <c r="B35009" s="87">
        <v>0.66666666666666663</v>
      </c>
      <c r="C35009">
        <v>4.4540000000000004E-5</v>
      </c>
    </row>
    <row r="35010" spans="1:3" x14ac:dyDescent="0.35">
      <c r="A35010" s="86">
        <v>46387</v>
      </c>
      <c r="B35010" s="87">
        <v>0.67708333333333337</v>
      </c>
      <c r="C35010">
        <v>4.4350000000000001E-5</v>
      </c>
    </row>
    <row r="35011" spans="1:3" x14ac:dyDescent="0.35">
      <c r="A35011" s="86">
        <v>46387</v>
      </c>
      <c r="B35011" s="87">
        <v>0.6875</v>
      </c>
      <c r="C35011">
        <v>4.46E-5</v>
      </c>
    </row>
    <row r="35012" spans="1:3" x14ac:dyDescent="0.35">
      <c r="A35012" s="86">
        <v>46387</v>
      </c>
      <c r="B35012" s="87">
        <v>0.69791666666666663</v>
      </c>
      <c r="C35012">
        <v>4.5609999999999999E-5</v>
      </c>
    </row>
    <row r="35013" spans="1:3" x14ac:dyDescent="0.35">
      <c r="A35013" s="86">
        <v>46387</v>
      </c>
      <c r="B35013" s="87">
        <v>0.70833333333333337</v>
      </c>
      <c r="C35013">
        <v>4.7690000000000006E-5</v>
      </c>
    </row>
    <row r="35014" spans="1:3" x14ac:dyDescent="0.35">
      <c r="A35014" s="86">
        <v>46387</v>
      </c>
      <c r="B35014" s="87">
        <v>0.71875</v>
      </c>
      <c r="C35014">
        <v>5.096E-5</v>
      </c>
    </row>
    <row r="35015" spans="1:3" x14ac:dyDescent="0.35">
      <c r="A35015" s="86">
        <v>46387</v>
      </c>
      <c r="B35015" s="87">
        <v>0.72916666666666663</v>
      </c>
      <c r="C35015">
        <v>5.4950000000000001E-5</v>
      </c>
    </row>
    <row r="35016" spans="1:3" x14ac:dyDescent="0.35">
      <c r="A35016" s="86">
        <v>46387</v>
      </c>
      <c r="B35016" s="87">
        <v>0.73958333333333337</v>
      </c>
      <c r="C35016">
        <v>5.8979999999999994E-5</v>
      </c>
    </row>
    <row r="35017" spans="1:3" x14ac:dyDescent="0.35">
      <c r="A35017" s="86">
        <v>46387</v>
      </c>
      <c r="B35017" s="87">
        <v>0.75</v>
      </c>
      <c r="C35017">
        <v>6.2359999999999992E-5</v>
      </c>
    </row>
    <row r="35018" spans="1:3" x14ac:dyDescent="0.35">
      <c r="A35018" s="86">
        <v>46387</v>
      </c>
      <c r="B35018" s="87">
        <v>0.76041666666666663</v>
      </c>
      <c r="C35018">
        <v>6.4579999999999995E-5</v>
      </c>
    </row>
    <row r="35019" spans="1:3" x14ac:dyDescent="0.35">
      <c r="A35019" s="86">
        <v>46387</v>
      </c>
      <c r="B35019" s="87">
        <v>0.77083333333333337</v>
      </c>
      <c r="C35019">
        <v>6.5820000000000003E-5</v>
      </c>
    </row>
    <row r="35020" spans="1:3" x14ac:dyDescent="0.35">
      <c r="A35020" s="86">
        <v>46387</v>
      </c>
      <c r="B35020" s="87">
        <v>0.78125</v>
      </c>
      <c r="C35020">
        <v>6.6449999999999989E-5</v>
      </c>
    </row>
    <row r="35021" spans="1:3" x14ac:dyDescent="0.35">
      <c r="A35021" s="86">
        <v>46387</v>
      </c>
      <c r="B35021" s="87">
        <v>0.79166666666666663</v>
      </c>
      <c r="C35021">
        <v>6.6790000000000003E-5</v>
      </c>
    </row>
    <row r="35022" spans="1:3" x14ac:dyDescent="0.35">
      <c r="A35022" s="86">
        <v>46387</v>
      </c>
      <c r="B35022" s="87">
        <v>0.80208333333333337</v>
      </c>
      <c r="C35022">
        <v>6.7100000000000005E-5</v>
      </c>
    </row>
    <row r="35023" spans="1:3" x14ac:dyDescent="0.35">
      <c r="A35023" s="86">
        <v>46387</v>
      </c>
      <c r="B35023" s="87">
        <v>0.8125</v>
      </c>
      <c r="C35023">
        <v>6.7040000000000009E-5</v>
      </c>
    </row>
    <row r="35024" spans="1:3" x14ac:dyDescent="0.35">
      <c r="A35024" s="86">
        <v>46387</v>
      </c>
      <c r="B35024" s="87">
        <v>0.82291666666666663</v>
      </c>
      <c r="C35024">
        <v>6.622E-5</v>
      </c>
    </row>
    <row r="35025" spans="1:3" x14ac:dyDescent="0.35">
      <c r="A35025" s="86">
        <v>46387</v>
      </c>
      <c r="B35025" s="87">
        <v>0.83333333333333337</v>
      </c>
      <c r="C35025">
        <v>6.4179999999999999E-5</v>
      </c>
    </row>
    <row r="35026" spans="1:3" x14ac:dyDescent="0.35">
      <c r="A35026" s="86">
        <v>46387</v>
      </c>
      <c r="B35026" s="87">
        <v>0.84375</v>
      </c>
      <c r="C35026">
        <v>6.0720000000000001E-5</v>
      </c>
    </row>
    <row r="35027" spans="1:3" x14ac:dyDescent="0.35">
      <c r="A35027" s="86">
        <v>46387</v>
      </c>
      <c r="B35027" s="87">
        <v>0.85416666666666663</v>
      </c>
      <c r="C35027">
        <v>5.6339999999999999E-5</v>
      </c>
    </row>
    <row r="35028" spans="1:3" x14ac:dyDescent="0.35">
      <c r="A35028" s="86">
        <v>46387</v>
      </c>
      <c r="B35028" s="87">
        <v>0.86458333333333337</v>
      </c>
      <c r="C35028">
        <v>5.1740000000000003E-5</v>
      </c>
    </row>
    <row r="35029" spans="1:3" x14ac:dyDescent="0.35">
      <c r="A35029" s="86">
        <v>46387</v>
      </c>
      <c r="B35029" s="87">
        <v>0.875</v>
      </c>
      <c r="C35029">
        <v>4.7690000000000006E-5</v>
      </c>
    </row>
    <row r="35030" spans="1:3" x14ac:dyDescent="0.35">
      <c r="A35030" s="86">
        <v>46387</v>
      </c>
      <c r="B35030" s="87">
        <v>0.88541666666666663</v>
      </c>
      <c r="C35030">
        <v>4.4670000000000004E-5</v>
      </c>
    </row>
    <row r="35031" spans="1:3" x14ac:dyDescent="0.35">
      <c r="A35031" s="86">
        <v>46387</v>
      </c>
      <c r="B35031" s="87">
        <v>0.89583333333333337</v>
      </c>
      <c r="C35031">
        <v>4.2590000000000004E-5</v>
      </c>
    </row>
    <row r="35032" spans="1:3" x14ac:dyDescent="0.35">
      <c r="A35032" s="86">
        <v>46387</v>
      </c>
      <c r="B35032" s="87">
        <v>0.90625</v>
      </c>
      <c r="C35032">
        <v>4.1230000000000003E-5</v>
      </c>
    </row>
    <row r="35033" spans="1:3" x14ac:dyDescent="0.35">
      <c r="A35033" s="86">
        <v>46387</v>
      </c>
      <c r="B35033" s="87">
        <v>0.91666666666666663</v>
      </c>
      <c r="C35033">
        <v>4.0349999999999998E-5</v>
      </c>
    </row>
    <row r="35034" spans="1:3" x14ac:dyDescent="0.35">
      <c r="A35034" s="86">
        <v>46387</v>
      </c>
      <c r="B35034" s="87">
        <v>0.92708333333333337</v>
      </c>
      <c r="C35034">
        <v>3.9690000000000001E-5</v>
      </c>
    </row>
    <row r="35035" spans="1:3" x14ac:dyDescent="0.35">
      <c r="A35035" s="86">
        <v>46387</v>
      </c>
      <c r="B35035" s="87">
        <v>0.9375</v>
      </c>
      <c r="C35035">
        <v>3.9059999999999995E-5</v>
      </c>
    </row>
    <row r="35036" spans="1:3" x14ac:dyDescent="0.35">
      <c r="A35036" s="86">
        <v>46387</v>
      </c>
      <c r="B35036" s="87">
        <v>0.94791666666666663</v>
      </c>
      <c r="C35036">
        <v>3.8269999999999998E-5</v>
      </c>
    </row>
    <row r="35037" spans="1:3" x14ac:dyDescent="0.35">
      <c r="A35037" s="86">
        <v>46387</v>
      </c>
      <c r="B35037" s="87">
        <v>0.95833333333333337</v>
      </c>
      <c r="C35037">
        <v>3.7199999999999996E-5</v>
      </c>
    </row>
    <row r="35038" spans="1:3" x14ac:dyDescent="0.35">
      <c r="A35038" s="86">
        <v>46387</v>
      </c>
      <c r="B35038" s="87">
        <v>0.96875</v>
      </c>
      <c r="C35038">
        <v>3.5689999999999999E-5</v>
      </c>
    </row>
    <row r="35039" spans="1:3" x14ac:dyDescent="0.35">
      <c r="A35039" s="86">
        <v>46387</v>
      </c>
      <c r="B35039" s="87">
        <v>0.97916666666666663</v>
      </c>
      <c r="C35039">
        <v>3.3799999999999995E-5</v>
      </c>
    </row>
    <row r="35040" spans="1:3" x14ac:dyDescent="0.35">
      <c r="A35040" s="86">
        <v>46387</v>
      </c>
      <c r="B35040" s="87">
        <v>0.98958333333333337</v>
      </c>
      <c r="C35040">
        <v>3.1730000000000003E-5</v>
      </c>
    </row>
    <row r="35041" spans="1:3" x14ac:dyDescent="0.35">
      <c r="A35041" s="86">
        <v>46388</v>
      </c>
      <c r="B35041" s="87">
        <v>0</v>
      </c>
      <c r="C35041">
        <v>2.9620000000000001E-5</v>
      </c>
    </row>
  </sheetData>
  <autoFilter ref="A1:C1" xr:uid="{331971CE-2DDF-4801-946C-E37CEA2B6C39}"/>
  <phoneticPr fontId="27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Beschreibung</vt:lpstr>
      <vt:lpstr>Ersparnisberechnung Sommertarif</vt:lpstr>
      <vt:lpstr>PLZ-Liste</vt:lpstr>
      <vt:lpstr>NB</vt:lpstr>
      <vt:lpstr>SLP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2025-12-22T16:43:47Z</dcterms:created>
  <dcterms:modified xsi:type="dcterms:W3CDTF">2026-05-05T09:57:40Z</dcterms:modified>
</cp:coreProperties>
</file>